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Clients\King_County\Projects\PNW0477_2021_Stormwater_Services_Proj_Ph2\Analyses_Technical\Correlation_Assessment\"/>
    </mc:Choice>
  </mc:AlternateContent>
  <xr:revisionPtr revIDLastSave="0" documentId="13_ncr:1_{37D07376-37A3-45C1-9F74-3B590FCB78E0}" xr6:coauthVersionLast="47" xr6:coauthVersionMax="47" xr10:uidLastSave="{00000000-0000-0000-0000-000000000000}"/>
  <bookViews>
    <workbookView xWindow="28680" yWindow="-15" windowWidth="29040" windowHeight="15840" xr2:uid="{00000000-000D-0000-FFFF-FFFF00000000}"/>
  </bookViews>
  <sheets>
    <sheet name="KC_SPS_SubbasinAttributes" sheetId="1" r:id="rId1"/>
    <sheet name="PAD_Area" sheetId="21" r:id="rId2"/>
    <sheet name="DrainageComplaint" sheetId="20" r:id="rId3"/>
    <sheet name="DA to P Sensitive Lakes" sheetId="18" r:id="rId4"/>
    <sheet name="Historic Runoff (mm)" sheetId="19" r:id="rId5"/>
    <sheet name="FacilityCounts" sheetId="17" r:id="rId6"/>
    <sheet name="BIBI" sheetId="16" r:id="rId7"/>
    <sheet name="SpawnerMortality" sheetId="10" r:id="rId8"/>
    <sheet name="Shellfish_Presence" sheetId="15" r:id="rId9"/>
    <sheet name="PavementCondition" sheetId="9" r:id="rId10"/>
    <sheet name="EquityScore" sheetId="8" r:id="rId11"/>
    <sheet name="Traffic" sheetId="7" r:id="rId12"/>
    <sheet name="Opportunity_Index" sheetId="6" r:id="rId13"/>
    <sheet name="HeatIndex" sheetId="5" r:id="rId14"/>
    <sheet name="Flow Duration Index" sheetId="4" r:id="rId15"/>
    <sheet name="Imperviousness" sheetId="3" r:id="rId16"/>
    <sheet name="Parcel Year" sheetId="2" r:id="rId17"/>
    <sheet name="WQBE_Loading" sheetId="11" r:id="rId18"/>
    <sheet name="UrbanHeat" sheetId="13" r:id="rId19"/>
    <sheet name="TNC_Loading" sheetId="14" r:id="rId20"/>
  </sheets>
  <definedNames>
    <definedName name="_xlnm._FilterDatabase" localSheetId="10" hidden="1">EquityScore!$A$1:$B$3663</definedName>
    <definedName name="_xlnm._FilterDatabase" localSheetId="14" hidden="1">'Flow Duration Index'!$A$1:$B$1332</definedName>
    <definedName name="_xlnm._FilterDatabase" localSheetId="13" hidden="1">HeatIndex!$A$1:$B$1333</definedName>
    <definedName name="_xlnm._FilterDatabase" localSheetId="15" hidden="1">Imperviousness!$A$1:$B$1332</definedName>
    <definedName name="_xlnm._FilterDatabase" localSheetId="12" hidden="1">Opportunity_Index!$A$1:$B$3545</definedName>
    <definedName name="_xlnm._FilterDatabase" localSheetId="1" hidden="1">PAD_Area!$A$1:$C$3336</definedName>
    <definedName name="_xlnm._FilterDatabase" localSheetId="9" hidden="1">PavementCondition!$A$1:$B$18007</definedName>
    <definedName name="_xlnm._FilterDatabase" localSheetId="7" hidden="1">SpawnerMortality!$A$1:$B$62513</definedName>
    <definedName name="_xlnm._FilterDatabase" localSheetId="11" hidden="1">Traffic!$A$1:$B$1332</definedName>
    <definedName name="_xlnm._FilterDatabase" localSheetId="17" hidden="1">WQBE_Loading!$A$1:$Q$3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4" i="1" l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3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4" i="1"/>
  <c r="BE5" i="1"/>
  <c r="BE6" i="1"/>
  <c r="BE7" i="1"/>
  <c r="BE3" i="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2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1451" i="21"/>
  <c r="D1452" i="21"/>
  <c r="D1453" i="21"/>
  <c r="D1454" i="21"/>
  <c r="D1455" i="21"/>
  <c r="D1456" i="21"/>
  <c r="D1457" i="21"/>
  <c r="D1458" i="21"/>
  <c r="D1459" i="21"/>
  <c r="D1460" i="21"/>
  <c r="D1461" i="21"/>
  <c r="D1462" i="21"/>
  <c r="D1463" i="21"/>
  <c r="D1464" i="21"/>
  <c r="D1465" i="21"/>
  <c r="D1466" i="21"/>
  <c r="D1467" i="21"/>
  <c r="D1468" i="21"/>
  <c r="D1469" i="21"/>
  <c r="D1470" i="21"/>
  <c r="D1471" i="21"/>
  <c r="D1472" i="21"/>
  <c r="D1473" i="21"/>
  <c r="D1474" i="21"/>
  <c r="D1475" i="21"/>
  <c r="D1476" i="21"/>
  <c r="D1477" i="21"/>
  <c r="D1478" i="21"/>
  <c r="D1479" i="21"/>
  <c r="D1480" i="21"/>
  <c r="D1481" i="21"/>
  <c r="D1482" i="21"/>
  <c r="D1483" i="21"/>
  <c r="D1484" i="21"/>
  <c r="D1485" i="21"/>
  <c r="D1486" i="21"/>
  <c r="D1487" i="21"/>
  <c r="D1488" i="21"/>
  <c r="D1489" i="21"/>
  <c r="D1490" i="21"/>
  <c r="D1491" i="21"/>
  <c r="D1492" i="21"/>
  <c r="D1493" i="21"/>
  <c r="D1494" i="21"/>
  <c r="D1495" i="21"/>
  <c r="D1496" i="21"/>
  <c r="D1497" i="21"/>
  <c r="D1498" i="21"/>
  <c r="D1499" i="21"/>
  <c r="D1500" i="21"/>
  <c r="D1501" i="21"/>
  <c r="D1502" i="21"/>
  <c r="D1503" i="21"/>
  <c r="D1504" i="21"/>
  <c r="D1505" i="21"/>
  <c r="D1506" i="21"/>
  <c r="D1507" i="21"/>
  <c r="D1508" i="21"/>
  <c r="D1509" i="21"/>
  <c r="D1510" i="21"/>
  <c r="D1511" i="21"/>
  <c r="D1512" i="21"/>
  <c r="D1513" i="21"/>
  <c r="D1514" i="21"/>
  <c r="D1515" i="21"/>
  <c r="D1516" i="21"/>
  <c r="D1517" i="21"/>
  <c r="D1518" i="21"/>
  <c r="D1519" i="21"/>
  <c r="D1520" i="21"/>
  <c r="D1521" i="21"/>
  <c r="D1522" i="21"/>
  <c r="D1523" i="21"/>
  <c r="D1524" i="21"/>
  <c r="D1525" i="21"/>
  <c r="D1526" i="21"/>
  <c r="D1527" i="21"/>
  <c r="D1528" i="21"/>
  <c r="D1529" i="21"/>
  <c r="D1530" i="21"/>
  <c r="D1531" i="21"/>
  <c r="D1532" i="21"/>
  <c r="D1533" i="21"/>
  <c r="D1534" i="21"/>
  <c r="D1535" i="21"/>
  <c r="D1536" i="21"/>
  <c r="D1537" i="21"/>
  <c r="D1538" i="21"/>
  <c r="D1539" i="21"/>
  <c r="D1540" i="21"/>
  <c r="D1541" i="21"/>
  <c r="D1542" i="21"/>
  <c r="D1543" i="21"/>
  <c r="D1544" i="21"/>
  <c r="D1545" i="21"/>
  <c r="D1546" i="21"/>
  <c r="D1547" i="21"/>
  <c r="D1548" i="21"/>
  <c r="D1549" i="21"/>
  <c r="D1550" i="21"/>
  <c r="D1551" i="21"/>
  <c r="D1552" i="21"/>
  <c r="D1553" i="21"/>
  <c r="D1554" i="21"/>
  <c r="D1555" i="21"/>
  <c r="D1556" i="21"/>
  <c r="D1557" i="21"/>
  <c r="D1558" i="21"/>
  <c r="D1559" i="21"/>
  <c r="D1560" i="21"/>
  <c r="D1561" i="21"/>
  <c r="D1562" i="21"/>
  <c r="D1563" i="21"/>
  <c r="D1564" i="21"/>
  <c r="D1565" i="21"/>
  <c r="D1566" i="21"/>
  <c r="D1567" i="21"/>
  <c r="D1568" i="21"/>
  <c r="D1569" i="21"/>
  <c r="D1570" i="21"/>
  <c r="D1571" i="21"/>
  <c r="D1572" i="21"/>
  <c r="D1573" i="21"/>
  <c r="D1574" i="21"/>
  <c r="D1575" i="21"/>
  <c r="D1576" i="21"/>
  <c r="D1577" i="21"/>
  <c r="D1578" i="21"/>
  <c r="D1579" i="21"/>
  <c r="D1580" i="21"/>
  <c r="D1581" i="21"/>
  <c r="D1582" i="21"/>
  <c r="D1583" i="21"/>
  <c r="D1584" i="21"/>
  <c r="D1585" i="21"/>
  <c r="D1586" i="21"/>
  <c r="D1587" i="21"/>
  <c r="D1588" i="21"/>
  <c r="D1589" i="21"/>
  <c r="D1590" i="21"/>
  <c r="D1591" i="21"/>
  <c r="D1592" i="21"/>
  <c r="D1593" i="21"/>
  <c r="D1594" i="21"/>
  <c r="D1595" i="21"/>
  <c r="D1596" i="21"/>
  <c r="D1597" i="21"/>
  <c r="D1598" i="21"/>
  <c r="D1599" i="21"/>
  <c r="D1600" i="21"/>
  <c r="D1601" i="21"/>
  <c r="D1602" i="21"/>
  <c r="D1603" i="21"/>
  <c r="D1604" i="21"/>
  <c r="D1605" i="21"/>
  <c r="D1606" i="21"/>
  <c r="D1607" i="21"/>
  <c r="D1608" i="21"/>
  <c r="D1609" i="21"/>
  <c r="D1610" i="21"/>
  <c r="D1611" i="21"/>
  <c r="D1612" i="21"/>
  <c r="D1613" i="21"/>
  <c r="D1614" i="21"/>
  <c r="D1615" i="21"/>
  <c r="D1616" i="21"/>
  <c r="D1617" i="21"/>
  <c r="D1618" i="21"/>
  <c r="D1619" i="21"/>
  <c r="D1620" i="21"/>
  <c r="D1621" i="21"/>
  <c r="D1622" i="21"/>
  <c r="D1623" i="21"/>
  <c r="D1624" i="21"/>
  <c r="D1625" i="21"/>
  <c r="D1626" i="21"/>
  <c r="D1627" i="21"/>
  <c r="D1628" i="21"/>
  <c r="D1629" i="21"/>
  <c r="D1630" i="21"/>
  <c r="D1631" i="21"/>
  <c r="D1632" i="21"/>
  <c r="D1633" i="21"/>
  <c r="D1634" i="21"/>
  <c r="D1635" i="21"/>
  <c r="D1636" i="21"/>
  <c r="D1637" i="21"/>
  <c r="D1638" i="21"/>
  <c r="D1639" i="21"/>
  <c r="D1640" i="21"/>
  <c r="D1641" i="21"/>
  <c r="D1642" i="21"/>
  <c r="D1643" i="21"/>
  <c r="D1644" i="21"/>
  <c r="D1645" i="21"/>
  <c r="D1646" i="21"/>
  <c r="D1647" i="21"/>
  <c r="D1648" i="21"/>
  <c r="D1649" i="21"/>
  <c r="D1650" i="21"/>
  <c r="D1651" i="21"/>
  <c r="D1652" i="21"/>
  <c r="D1653" i="21"/>
  <c r="D1654" i="21"/>
  <c r="D1655" i="21"/>
  <c r="D1656" i="21"/>
  <c r="D1657" i="21"/>
  <c r="D1658" i="21"/>
  <c r="D1659" i="21"/>
  <c r="D1660" i="21"/>
  <c r="D1661" i="21"/>
  <c r="D1662" i="21"/>
  <c r="D1663" i="21"/>
  <c r="D1664" i="21"/>
  <c r="D1665" i="21"/>
  <c r="D1666" i="21"/>
  <c r="D1667" i="21"/>
  <c r="D1668" i="21"/>
  <c r="D1669" i="21"/>
  <c r="D1670" i="21"/>
  <c r="D1671" i="21"/>
  <c r="D1672" i="21"/>
  <c r="D1673" i="21"/>
  <c r="D1674" i="21"/>
  <c r="D1675" i="21"/>
  <c r="D1676" i="21"/>
  <c r="D1677" i="21"/>
  <c r="D1678" i="21"/>
  <c r="D1679" i="21"/>
  <c r="D1680" i="21"/>
  <c r="D1681" i="21"/>
  <c r="D1682" i="21"/>
  <c r="D1683" i="21"/>
  <c r="D1684" i="21"/>
  <c r="D1685" i="21"/>
  <c r="D1686" i="21"/>
  <c r="D1687" i="21"/>
  <c r="D1688" i="21"/>
  <c r="D1689" i="21"/>
  <c r="D1690" i="21"/>
  <c r="D1691" i="21"/>
  <c r="D1692" i="21"/>
  <c r="D1693" i="21"/>
  <c r="D1694" i="21"/>
  <c r="D1695" i="21"/>
  <c r="D1696" i="21"/>
  <c r="D1697" i="21"/>
  <c r="D1698" i="21"/>
  <c r="D1699" i="21"/>
  <c r="D1700" i="21"/>
  <c r="D1701" i="21"/>
  <c r="D1702" i="21"/>
  <c r="D1703" i="21"/>
  <c r="D1704" i="21"/>
  <c r="D1705" i="21"/>
  <c r="D1706" i="21"/>
  <c r="D1707" i="21"/>
  <c r="D1708" i="21"/>
  <c r="D1709" i="21"/>
  <c r="D1710" i="21"/>
  <c r="D1711" i="21"/>
  <c r="D1712" i="21"/>
  <c r="D1713" i="21"/>
  <c r="D1714" i="21"/>
  <c r="D1715" i="21"/>
  <c r="D1716" i="21"/>
  <c r="D1717" i="21"/>
  <c r="D1718" i="21"/>
  <c r="D1719" i="21"/>
  <c r="D1720" i="21"/>
  <c r="D1721" i="21"/>
  <c r="D1722" i="21"/>
  <c r="D1723" i="21"/>
  <c r="D1724" i="21"/>
  <c r="D1725" i="21"/>
  <c r="D1726" i="21"/>
  <c r="D1727" i="21"/>
  <c r="D1728" i="21"/>
  <c r="D1729" i="21"/>
  <c r="D1730" i="21"/>
  <c r="D1731" i="21"/>
  <c r="D1732" i="21"/>
  <c r="D1733" i="21"/>
  <c r="D1734" i="21"/>
  <c r="D1735" i="21"/>
  <c r="D1736" i="21"/>
  <c r="D1737" i="21"/>
  <c r="D1738" i="21"/>
  <c r="D1739" i="21"/>
  <c r="D1740" i="21"/>
  <c r="D1741" i="21"/>
  <c r="D1742" i="21"/>
  <c r="D1743" i="21"/>
  <c r="D1744" i="21"/>
  <c r="D1745" i="21"/>
  <c r="D1746" i="21"/>
  <c r="D1747" i="21"/>
  <c r="D1748" i="21"/>
  <c r="D1749" i="21"/>
  <c r="D1750" i="21"/>
  <c r="D1751" i="21"/>
  <c r="D1752" i="21"/>
  <c r="D1753" i="21"/>
  <c r="D1754" i="21"/>
  <c r="D1755" i="21"/>
  <c r="D1756" i="21"/>
  <c r="D1757" i="21"/>
  <c r="D1758" i="21"/>
  <c r="D1759" i="21"/>
  <c r="D1760" i="21"/>
  <c r="D1761" i="21"/>
  <c r="D1762" i="21"/>
  <c r="D1763" i="21"/>
  <c r="D1764" i="21"/>
  <c r="D1765" i="21"/>
  <c r="D1766" i="21"/>
  <c r="D1767" i="21"/>
  <c r="D1768" i="21"/>
  <c r="D1769" i="21"/>
  <c r="D1770" i="21"/>
  <c r="D1771" i="21"/>
  <c r="D1772" i="21"/>
  <c r="D1773" i="21"/>
  <c r="D1774" i="21"/>
  <c r="D1775" i="21"/>
  <c r="D1776" i="21"/>
  <c r="D1777" i="21"/>
  <c r="D1778" i="21"/>
  <c r="D1779" i="21"/>
  <c r="D1780" i="21"/>
  <c r="D1781" i="21"/>
  <c r="D1782" i="21"/>
  <c r="D1783" i="21"/>
  <c r="D1784" i="21"/>
  <c r="D1785" i="21"/>
  <c r="D1786" i="21"/>
  <c r="D1787" i="21"/>
  <c r="D1788" i="21"/>
  <c r="D1789" i="21"/>
  <c r="D1790" i="21"/>
  <c r="D1791" i="21"/>
  <c r="D1792" i="21"/>
  <c r="D1793" i="21"/>
  <c r="D1794" i="21"/>
  <c r="D1795" i="21"/>
  <c r="D1796" i="21"/>
  <c r="D1797" i="21"/>
  <c r="D1798" i="21"/>
  <c r="D1799" i="21"/>
  <c r="D1800" i="21"/>
  <c r="D1801" i="21"/>
  <c r="D1802" i="21"/>
  <c r="D1803" i="21"/>
  <c r="D1804" i="21"/>
  <c r="D1805" i="21"/>
  <c r="D1806" i="21"/>
  <c r="D1807" i="21"/>
  <c r="D1808" i="21"/>
  <c r="D1809" i="21"/>
  <c r="D1810" i="21"/>
  <c r="D1811" i="21"/>
  <c r="D1812" i="21"/>
  <c r="D1813" i="21"/>
  <c r="D1814" i="21"/>
  <c r="D1815" i="21"/>
  <c r="D1816" i="21"/>
  <c r="D1817" i="21"/>
  <c r="D1818" i="21"/>
  <c r="D1819" i="21"/>
  <c r="D1820" i="21"/>
  <c r="D1821" i="21"/>
  <c r="D1822" i="21"/>
  <c r="D1823" i="21"/>
  <c r="D1824" i="21"/>
  <c r="D1825" i="21"/>
  <c r="D1826" i="21"/>
  <c r="D1827" i="21"/>
  <c r="D1828" i="21"/>
  <c r="D1829" i="21"/>
  <c r="D1830" i="21"/>
  <c r="D1831" i="21"/>
  <c r="D1832" i="21"/>
  <c r="D1833" i="21"/>
  <c r="D1834" i="21"/>
  <c r="D1835" i="21"/>
  <c r="D1836" i="21"/>
  <c r="D1837" i="21"/>
  <c r="D1838" i="21"/>
  <c r="D1839" i="21"/>
  <c r="D1840" i="21"/>
  <c r="D1841" i="21"/>
  <c r="D1842" i="21"/>
  <c r="D1843" i="21"/>
  <c r="D1844" i="21"/>
  <c r="D1845" i="21"/>
  <c r="D1846" i="21"/>
  <c r="D1847" i="21"/>
  <c r="D1848" i="21"/>
  <c r="D1849" i="21"/>
  <c r="D1850" i="21"/>
  <c r="D1851" i="21"/>
  <c r="D1852" i="21"/>
  <c r="D1853" i="21"/>
  <c r="D1854" i="21"/>
  <c r="D1855" i="21"/>
  <c r="D1856" i="21"/>
  <c r="D1857" i="21"/>
  <c r="D1858" i="21"/>
  <c r="D1859" i="21"/>
  <c r="D1860" i="21"/>
  <c r="D1861" i="21"/>
  <c r="D1862" i="21"/>
  <c r="D1863" i="21"/>
  <c r="D1864" i="21"/>
  <c r="D1865" i="21"/>
  <c r="D1866" i="21"/>
  <c r="D1867" i="21"/>
  <c r="D1868" i="21"/>
  <c r="D1869" i="21"/>
  <c r="D1870" i="21"/>
  <c r="D1871" i="21"/>
  <c r="D1872" i="21"/>
  <c r="D1873" i="21"/>
  <c r="D1874" i="21"/>
  <c r="D1875" i="21"/>
  <c r="D1876" i="21"/>
  <c r="D1877" i="21"/>
  <c r="D1878" i="21"/>
  <c r="D1879" i="21"/>
  <c r="D1880" i="21"/>
  <c r="D1881" i="21"/>
  <c r="D1882" i="21"/>
  <c r="D1883" i="21"/>
  <c r="D1884" i="21"/>
  <c r="D1885" i="21"/>
  <c r="D1886" i="21"/>
  <c r="D1887" i="21"/>
  <c r="D1888" i="21"/>
  <c r="D1889" i="21"/>
  <c r="D1890" i="21"/>
  <c r="D1891" i="21"/>
  <c r="D1892" i="21"/>
  <c r="D1893" i="21"/>
  <c r="D1894" i="21"/>
  <c r="D1895" i="21"/>
  <c r="D1896" i="21"/>
  <c r="D1897" i="21"/>
  <c r="D1898" i="21"/>
  <c r="D1899" i="21"/>
  <c r="D1900" i="21"/>
  <c r="D1901" i="21"/>
  <c r="D1902" i="21"/>
  <c r="D1903" i="21"/>
  <c r="D1904" i="21"/>
  <c r="D1905" i="21"/>
  <c r="D1906" i="21"/>
  <c r="D1907" i="21"/>
  <c r="D1908" i="21"/>
  <c r="D1909" i="21"/>
  <c r="D1910" i="21"/>
  <c r="D1911" i="21"/>
  <c r="D1912" i="21"/>
  <c r="D1913" i="21"/>
  <c r="D1914" i="21"/>
  <c r="D1915" i="21"/>
  <c r="D1916" i="21"/>
  <c r="D1917" i="21"/>
  <c r="D1918" i="21"/>
  <c r="D1919" i="21"/>
  <c r="D1920" i="21"/>
  <c r="D1921" i="21"/>
  <c r="D1922" i="21"/>
  <c r="D1923" i="21"/>
  <c r="D1924" i="21"/>
  <c r="D1925" i="21"/>
  <c r="D1926" i="21"/>
  <c r="D1927" i="21"/>
  <c r="D1928" i="21"/>
  <c r="D1929" i="21"/>
  <c r="D1930" i="21"/>
  <c r="D1931" i="21"/>
  <c r="D1932" i="21"/>
  <c r="D1933" i="21"/>
  <c r="D1934" i="21"/>
  <c r="D1935" i="21"/>
  <c r="D1936" i="21"/>
  <c r="D1937" i="21"/>
  <c r="D1938" i="21"/>
  <c r="D1939" i="21"/>
  <c r="D1940" i="21"/>
  <c r="D1941" i="21"/>
  <c r="D1942" i="21"/>
  <c r="D1943" i="21"/>
  <c r="D1944" i="21"/>
  <c r="D1945" i="21"/>
  <c r="D1946" i="21"/>
  <c r="D1947" i="21"/>
  <c r="D1948" i="21"/>
  <c r="D1949" i="21"/>
  <c r="D1950" i="21"/>
  <c r="D1951" i="21"/>
  <c r="D1952" i="21"/>
  <c r="D1953" i="21"/>
  <c r="D1954" i="21"/>
  <c r="D1955" i="21"/>
  <c r="D1956" i="21"/>
  <c r="D1957" i="21"/>
  <c r="D1958" i="21"/>
  <c r="D1959" i="21"/>
  <c r="D1960" i="21"/>
  <c r="D1961" i="21"/>
  <c r="D1962" i="21"/>
  <c r="D1963" i="21"/>
  <c r="D1964" i="21"/>
  <c r="D1965" i="21"/>
  <c r="D1966" i="21"/>
  <c r="D1967" i="21"/>
  <c r="D1968" i="21"/>
  <c r="D1969" i="21"/>
  <c r="D1970" i="21"/>
  <c r="D1971" i="21"/>
  <c r="D1972" i="21"/>
  <c r="D1973" i="21"/>
  <c r="D1974" i="21"/>
  <c r="D1975" i="21"/>
  <c r="D1976" i="21"/>
  <c r="D1977" i="21"/>
  <c r="D1978" i="21"/>
  <c r="D1979" i="21"/>
  <c r="D1980" i="21"/>
  <c r="D1981" i="21"/>
  <c r="D1982" i="21"/>
  <c r="D1983" i="21"/>
  <c r="D1984" i="21"/>
  <c r="D1985" i="21"/>
  <c r="D1986" i="21"/>
  <c r="D1987" i="21"/>
  <c r="D1988" i="21"/>
  <c r="D1989" i="21"/>
  <c r="D1990" i="21"/>
  <c r="D1991" i="21"/>
  <c r="D1992" i="21"/>
  <c r="D1993" i="21"/>
  <c r="D1994" i="21"/>
  <c r="D1995" i="21"/>
  <c r="D1996" i="21"/>
  <c r="D1997" i="21"/>
  <c r="D1998" i="21"/>
  <c r="D1999" i="21"/>
  <c r="D2000" i="21"/>
  <c r="D2001" i="21"/>
  <c r="D2002" i="21"/>
  <c r="D2003" i="21"/>
  <c r="D2004" i="21"/>
  <c r="D2005" i="21"/>
  <c r="D2006" i="21"/>
  <c r="D2007" i="21"/>
  <c r="D2008" i="21"/>
  <c r="D2009" i="21"/>
  <c r="D2010" i="21"/>
  <c r="D2011" i="21"/>
  <c r="D2012" i="21"/>
  <c r="D2013" i="21"/>
  <c r="D2014" i="21"/>
  <c r="D2015" i="21"/>
  <c r="D2016" i="21"/>
  <c r="D2017" i="21"/>
  <c r="D2018" i="21"/>
  <c r="D2019" i="21"/>
  <c r="D2020" i="21"/>
  <c r="D2021" i="21"/>
  <c r="D2022" i="21"/>
  <c r="D2023" i="21"/>
  <c r="D2024" i="21"/>
  <c r="D2025" i="21"/>
  <c r="D2026" i="21"/>
  <c r="D2027" i="21"/>
  <c r="D2028" i="21"/>
  <c r="D2029" i="21"/>
  <c r="D2030" i="21"/>
  <c r="D2031" i="21"/>
  <c r="D2032" i="21"/>
  <c r="D2033" i="21"/>
  <c r="D2034" i="21"/>
  <c r="D2035" i="21"/>
  <c r="D2036" i="21"/>
  <c r="D2037" i="21"/>
  <c r="D2038" i="21"/>
  <c r="D2039" i="21"/>
  <c r="D2040" i="21"/>
  <c r="D2041" i="21"/>
  <c r="D2042" i="21"/>
  <c r="D2043" i="21"/>
  <c r="D2044" i="21"/>
  <c r="D2045" i="21"/>
  <c r="D2046" i="21"/>
  <c r="D2047" i="21"/>
  <c r="D2048" i="21"/>
  <c r="D2049" i="21"/>
  <c r="D2050" i="21"/>
  <c r="D2051" i="21"/>
  <c r="D2052" i="21"/>
  <c r="D2053" i="21"/>
  <c r="D2054" i="21"/>
  <c r="D2055" i="21"/>
  <c r="D2056" i="21"/>
  <c r="D2057" i="21"/>
  <c r="D2058" i="21"/>
  <c r="D2059" i="21"/>
  <c r="D2060" i="21"/>
  <c r="D2061" i="21"/>
  <c r="D2062" i="21"/>
  <c r="D2063" i="21"/>
  <c r="D2064" i="21"/>
  <c r="D2065" i="21"/>
  <c r="D2066" i="21"/>
  <c r="D2067" i="21"/>
  <c r="D2068" i="21"/>
  <c r="D2069" i="21"/>
  <c r="D2070" i="21"/>
  <c r="D2071" i="21"/>
  <c r="D2072" i="21"/>
  <c r="D2073" i="21"/>
  <c r="D2074" i="21"/>
  <c r="D2075" i="21"/>
  <c r="D2076" i="21"/>
  <c r="D2077" i="21"/>
  <c r="D2078" i="21"/>
  <c r="D2079" i="21"/>
  <c r="D2080" i="21"/>
  <c r="D2081" i="21"/>
  <c r="D2082" i="21"/>
  <c r="D2083" i="21"/>
  <c r="D2084" i="21"/>
  <c r="D2085" i="21"/>
  <c r="D2086" i="21"/>
  <c r="D2087" i="21"/>
  <c r="D2088" i="21"/>
  <c r="D2089" i="21"/>
  <c r="D2090" i="21"/>
  <c r="D2091" i="21"/>
  <c r="D2092" i="21"/>
  <c r="D2093" i="21"/>
  <c r="D2094" i="21"/>
  <c r="D2095" i="21"/>
  <c r="D2096" i="21"/>
  <c r="D2097" i="21"/>
  <c r="D2098" i="21"/>
  <c r="D2099" i="21"/>
  <c r="D2100" i="21"/>
  <c r="D2101" i="21"/>
  <c r="D2102" i="21"/>
  <c r="D2103" i="21"/>
  <c r="D2104" i="21"/>
  <c r="D2105" i="21"/>
  <c r="D2106" i="21"/>
  <c r="D2107" i="21"/>
  <c r="D2108" i="21"/>
  <c r="D2109" i="21"/>
  <c r="D2110" i="21"/>
  <c r="D2111" i="21"/>
  <c r="D2112" i="21"/>
  <c r="D2113" i="21"/>
  <c r="D2114" i="21"/>
  <c r="D2115" i="21"/>
  <c r="D2116" i="21"/>
  <c r="D2117" i="21"/>
  <c r="D2118" i="21"/>
  <c r="D2119" i="21"/>
  <c r="D2120" i="21"/>
  <c r="D2121" i="21"/>
  <c r="D2122" i="21"/>
  <c r="D2123" i="21"/>
  <c r="D2124" i="21"/>
  <c r="D2125" i="21"/>
  <c r="D2126" i="21"/>
  <c r="D2127" i="21"/>
  <c r="D2128" i="21"/>
  <c r="D2129" i="21"/>
  <c r="D2130" i="21"/>
  <c r="D2131" i="21"/>
  <c r="D2132" i="21"/>
  <c r="D2133" i="21"/>
  <c r="D2134" i="21"/>
  <c r="D2135" i="21"/>
  <c r="D2136" i="21"/>
  <c r="D2137" i="21"/>
  <c r="D2138" i="21"/>
  <c r="D2139" i="21"/>
  <c r="D2140" i="21"/>
  <c r="D2141" i="21"/>
  <c r="D2142" i="21"/>
  <c r="D2143" i="21"/>
  <c r="D2144" i="21"/>
  <c r="D2145" i="21"/>
  <c r="D2146" i="21"/>
  <c r="D2147" i="21"/>
  <c r="D2148" i="21"/>
  <c r="D2149" i="21"/>
  <c r="D2150" i="21"/>
  <c r="D2151" i="21"/>
  <c r="D2152" i="21"/>
  <c r="D2153" i="21"/>
  <c r="D2154" i="21"/>
  <c r="D2155" i="21"/>
  <c r="D2156" i="21"/>
  <c r="D2157" i="21"/>
  <c r="D2158" i="21"/>
  <c r="D2159" i="21"/>
  <c r="D2160" i="21"/>
  <c r="D2161" i="21"/>
  <c r="D2162" i="21"/>
  <c r="D2163" i="21"/>
  <c r="D2164" i="21"/>
  <c r="D2165" i="21"/>
  <c r="D2166" i="21"/>
  <c r="D2167" i="21"/>
  <c r="D2168" i="21"/>
  <c r="D2169" i="21"/>
  <c r="D2170" i="21"/>
  <c r="D2171" i="21"/>
  <c r="D2172" i="21"/>
  <c r="D2173" i="21"/>
  <c r="D2174" i="21"/>
  <c r="D2175" i="21"/>
  <c r="D2176" i="21"/>
  <c r="D2177" i="21"/>
  <c r="D2178" i="21"/>
  <c r="D2179" i="21"/>
  <c r="D2180" i="21"/>
  <c r="D2181" i="21"/>
  <c r="D2182" i="21"/>
  <c r="D2183" i="21"/>
  <c r="D2184" i="21"/>
  <c r="D2185" i="21"/>
  <c r="D2186" i="21"/>
  <c r="D2187" i="21"/>
  <c r="D2188" i="21"/>
  <c r="D2189" i="21"/>
  <c r="D2190" i="21"/>
  <c r="D2191" i="21"/>
  <c r="D2192" i="21"/>
  <c r="D2193" i="21"/>
  <c r="D2194" i="21"/>
  <c r="D2195" i="21"/>
  <c r="D2196" i="21"/>
  <c r="D2197" i="21"/>
  <c r="D2198" i="21"/>
  <c r="D2199" i="21"/>
  <c r="D2200" i="21"/>
  <c r="D2201" i="21"/>
  <c r="D2202" i="21"/>
  <c r="D2203" i="21"/>
  <c r="D2204" i="21"/>
  <c r="D2205" i="21"/>
  <c r="D2206" i="21"/>
  <c r="D2207" i="21"/>
  <c r="D2208" i="21"/>
  <c r="D2209" i="21"/>
  <c r="D2210" i="21"/>
  <c r="D2211" i="21"/>
  <c r="D2212" i="21"/>
  <c r="D2213" i="21"/>
  <c r="D2214" i="21"/>
  <c r="D2215" i="21"/>
  <c r="D2216" i="21"/>
  <c r="D2217" i="21"/>
  <c r="D2218" i="21"/>
  <c r="D2219" i="21"/>
  <c r="D2220" i="21"/>
  <c r="D2221" i="21"/>
  <c r="D2222" i="21"/>
  <c r="D2223" i="21"/>
  <c r="D2224" i="21"/>
  <c r="D2225" i="21"/>
  <c r="D2226" i="21"/>
  <c r="D2227" i="21"/>
  <c r="D2228" i="21"/>
  <c r="D2229" i="21"/>
  <c r="D2230" i="21"/>
  <c r="D2231" i="21"/>
  <c r="D2232" i="21"/>
  <c r="D2233" i="21"/>
  <c r="D2234" i="21"/>
  <c r="D2235" i="21"/>
  <c r="D2236" i="21"/>
  <c r="D2237" i="21"/>
  <c r="D2238" i="21"/>
  <c r="D2239" i="21"/>
  <c r="D2240" i="21"/>
  <c r="D2241" i="21"/>
  <c r="D2242" i="21"/>
  <c r="D2243" i="21"/>
  <c r="D2244" i="21"/>
  <c r="D2245" i="21"/>
  <c r="D2246" i="21"/>
  <c r="D2247" i="21"/>
  <c r="D2248" i="21"/>
  <c r="D2249" i="21"/>
  <c r="D2250" i="21"/>
  <c r="D2251" i="21"/>
  <c r="D2252" i="21"/>
  <c r="D2253" i="21"/>
  <c r="D2254" i="21"/>
  <c r="D2255" i="21"/>
  <c r="D2256" i="21"/>
  <c r="D2257" i="21"/>
  <c r="D2258" i="21"/>
  <c r="D2259" i="21"/>
  <c r="D2260" i="21"/>
  <c r="D2261" i="21"/>
  <c r="D2262" i="21"/>
  <c r="D2263" i="21"/>
  <c r="D2264" i="21"/>
  <c r="D2265" i="21"/>
  <c r="D2266" i="21"/>
  <c r="D2267" i="21"/>
  <c r="D2268" i="21"/>
  <c r="D2269" i="21"/>
  <c r="D2270" i="21"/>
  <c r="D2271" i="21"/>
  <c r="D2272" i="21"/>
  <c r="D2273" i="21"/>
  <c r="D2274" i="21"/>
  <c r="D2275" i="21"/>
  <c r="D2276" i="21"/>
  <c r="D2277" i="21"/>
  <c r="D2278" i="21"/>
  <c r="D2279" i="21"/>
  <c r="D2280" i="21"/>
  <c r="D2281" i="21"/>
  <c r="D2282" i="21"/>
  <c r="D2283" i="21"/>
  <c r="D2284" i="21"/>
  <c r="D2285" i="21"/>
  <c r="D2286" i="21"/>
  <c r="D2287" i="21"/>
  <c r="D2288" i="21"/>
  <c r="D2289" i="21"/>
  <c r="D2290" i="21"/>
  <c r="D2291" i="21"/>
  <c r="D2292" i="21"/>
  <c r="D2293" i="21"/>
  <c r="D2294" i="21"/>
  <c r="D2295" i="21"/>
  <c r="D2296" i="21"/>
  <c r="D2297" i="21"/>
  <c r="D2298" i="21"/>
  <c r="D2299" i="21"/>
  <c r="D2300" i="21"/>
  <c r="D2301" i="21"/>
  <c r="D2302" i="21"/>
  <c r="D2303" i="21"/>
  <c r="D2304" i="21"/>
  <c r="D2305" i="21"/>
  <c r="D2306" i="21"/>
  <c r="D2307" i="21"/>
  <c r="D2308" i="21"/>
  <c r="D2309" i="21"/>
  <c r="D2310" i="21"/>
  <c r="D2311" i="21"/>
  <c r="D2312" i="21"/>
  <c r="D2313" i="21"/>
  <c r="D2314" i="21"/>
  <c r="D2315" i="21"/>
  <c r="D2316" i="21"/>
  <c r="D2317" i="21"/>
  <c r="D2318" i="21"/>
  <c r="D2319" i="21"/>
  <c r="D2320" i="21"/>
  <c r="D2321" i="21"/>
  <c r="D2322" i="21"/>
  <c r="D2323" i="21"/>
  <c r="D2324" i="21"/>
  <c r="D2325" i="21"/>
  <c r="D2326" i="21"/>
  <c r="D2327" i="21"/>
  <c r="D2328" i="21"/>
  <c r="D2329" i="21"/>
  <c r="D2330" i="21"/>
  <c r="D2331" i="21"/>
  <c r="D2332" i="21"/>
  <c r="D2333" i="21"/>
  <c r="D2334" i="21"/>
  <c r="D2335" i="21"/>
  <c r="D2336" i="21"/>
  <c r="D2337" i="21"/>
  <c r="D2338" i="21"/>
  <c r="D2339" i="21"/>
  <c r="D2340" i="21"/>
  <c r="D2341" i="21"/>
  <c r="D2342" i="21"/>
  <c r="D2343" i="21"/>
  <c r="D2344" i="21"/>
  <c r="D2345" i="21"/>
  <c r="D2346" i="21"/>
  <c r="D2347" i="21"/>
  <c r="D2348" i="21"/>
  <c r="D2349" i="21"/>
  <c r="D2350" i="21"/>
  <c r="D2351" i="21"/>
  <c r="D2352" i="21"/>
  <c r="D2353" i="21"/>
  <c r="D2354" i="21"/>
  <c r="D2355" i="21"/>
  <c r="D2356" i="21"/>
  <c r="D2357" i="21"/>
  <c r="D2358" i="21"/>
  <c r="D2359" i="21"/>
  <c r="D2360" i="21"/>
  <c r="D2361" i="21"/>
  <c r="D2362" i="21"/>
  <c r="D2363" i="21"/>
  <c r="D2364" i="21"/>
  <c r="D2365" i="21"/>
  <c r="D2366" i="21"/>
  <c r="D2367" i="21"/>
  <c r="D2368" i="21"/>
  <c r="D2369" i="21"/>
  <c r="D2370" i="21"/>
  <c r="D2371" i="21"/>
  <c r="D2372" i="21"/>
  <c r="D2373" i="21"/>
  <c r="D2374" i="21"/>
  <c r="D2375" i="21"/>
  <c r="D2376" i="21"/>
  <c r="D2377" i="21"/>
  <c r="D2378" i="21"/>
  <c r="D2379" i="21"/>
  <c r="D2380" i="21"/>
  <c r="D2381" i="21"/>
  <c r="D2382" i="21"/>
  <c r="D2383" i="21"/>
  <c r="D2384" i="21"/>
  <c r="D2385" i="21"/>
  <c r="D2386" i="21"/>
  <c r="D2387" i="21"/>
  <c r="D2388" i="21"/>
  <c r="D2389" i="21"/>
  <c r="D2390" i="21"/>
  <c r="D2391" i="21"/>
  <c r="D2392" i="21"/>
  <c r="D2393" i="21"/>
  <c r="D2394" i="21"/>
  <c r="D2395" i="21"/>
  <c r="D2396" i="21"/>
  <c r="D2397" i="21"/>
  <c r="D2398" i="21"/>
  <c r="D2399" i="21"/>
  <c r="D2400" i="21"/>
  <c r="D2401" i="21"/>
  <c r="D2402" i="21"/>
  <c r="D2403" i="21"/>
  <c r="D2404" i="21"/>
  <c r="D2405" i="21"/>
  <c r="D2406" i="21"/>
  <c r="D2407" i="21"/>
  <c r="D2408" i="21"/>
  <c r="D2409" i="21"/>
  <c r="D2410" i="21"/>
  <c r="D2411" i="21"/>
  <c r="D2412" i="21"/>
  <c r="D2413" i="21"/>
  <c r="D2414" i="21"/>
  <c r="D2415" i="21"/>
  <c r="D2416" i="21"/>
  <c r="D2417" i="21"/>
  <c r="D2418" i="21"/>
  <c r="D2419" i="21"/>
  <c r="D2420" i="21"/>
  <c r="D2421" i="21"/>
  <c r="D2422" i="21"/>
  <c r="D2423" i="21"/>
  <c r="D2424" i="21"/>
  <c r="D2425" i="21"/>
  <c r="D2426" i="21"/>
  <c r="D2427" i="21"/>
  <c r="D2428" i="21"/>
  <c r="D2429" i="21"/>
  <c r="D2430" i="21"/>
  <c r="D2431" i="21"/>
  <c r="D2432" i="21"/>
  <c r="D2433" i="21"/>
  <c r="D2434" i="21"/>
  <c r="D2435" i="21"/>
  <c r="D2436" i="21"/>
  <c r="D2437" i="21"/>
  <c r="D2438" i="21"/>
  <c r="D2439" i="21"/>
  <c r="D2440" i="21"/>
  <c r="D2441" i="21"/>
  <c r="D2442" i="21"/>
  <c r="D2443" i="21"/>
  <c r="D2444" i="21"/>
  <c r="D2445" i="21"/>
  <c r="D2446" i="21"/>
  <c r="D2447" i="21"/>
  <c r="D2448" i="21"/>
  <c r="D2449" i="21"/>
  <c r="D2450" i="21"/>
  <c r="D2451" i="21"/>
  <c r="D2452" i="21"/>
  <c r="D2453" i="21"/>
  <c r="D2454" i="21"/>
  <c r="D2455" i="21"/>
  <c r="D2456" i="21"/>
  <c r="D2457" i="21"/>
  <c r="D2458" i="21"/>
  <c r="D2459" i="21"/>
  <c r="D2460" i="21"/>
  <c r="D2461" i="21"/>
  <c r="D2462" i="21"/>
  <c r="D2463" i="21"/>
  <c r="D2464" i="21"/>
  <c r="D2465" i="21"/>
  <c r="D2466" i="21"/>
  <c r="D2467" i="21"/>
  <c r="D2468" i="21"/>
  <c r="D2469" i="21"/>
  <c r="D2470" i="21"/>
  <c r="D2471" i="21"/>
  <c r="D2472" i="21"/>
  <c r="D2473" i="21"/>
  <c r="D2474" i="21"/>
  <c r="D2475" i="21"/>
  <c r="D2476" i="21"/>
  <c r="D2477" i="21"/>
  <c r="D2478" i="21"/>
  <c r="D2479" i="21"/>
  <c r="D2480" i="21"/>
  <c r="D2481" i="21"/>
  <c r="D2482" i="21"/>
  <c r="D2483" i="21"/>
  <c r="D2484" i="21"/>
  <c r="D2485" i="21"/>
  <c r="D2486" i="21"/>
  <c r="D2487" i="21"/>
  <c r="D2488" i="21"/>
  <c r="D2489" i="21"/>
  <c r="D2490" i="21"/>
  <c r="D2491" i="21"/>
  <c r="D2492" i="21"/>
  <c r="D2493" i="21"/>
  <c r="D2494" i="21"/>
  <c r="D2495" i="21"/>
  <c r="D2496" i="21"/>
  <c r="D2497" i="21"/>
  <c r="D2498" i="21"/>
  <c r="D2499" i="21"/>
  <c r="D2500" i="21"/>
  <c r="D2501" i="21"/>
  <c r="D2502" i="21"/>
  <c r="D2503" i="21"/>
  <c r="D2504" i="21"/>
  <c r="D2505" i="21"/>
  <c r="D2506" i="21"/>
  <c r="D2507" i="21"/>
  <c r="D2508" i="21"/>
  <c r="D2509" i="21"/>
  <c r="D2510" i="21"/>
  <c r="D2511" i="21"/>
  <c r="D2512" i="21"/>
  <c r="D2513" i="21"/>
  <c r="D2514" i="21"/>
  <c r="D2515" i="21"/>
  <c r="D2516" i="21"/>
  <c r="D2517" i="21"/>
  <c r="D2518" i="21"/>
  <c r="D2519" i="21"/>
  <c r="D2520" i="21"/>
  <c r="D2521" i="21"/>
  <c r="D2522" i="21"/>
  <c r="D2523" i="21"/>
  <c r="D2524" i="21"/>
  <c r="D2525" i="21"/>
  <c r="D2526" i="21"/>
  <c r="D2527" i="21"/>
  <c r="D2528" i="21"/>
  <c r="D2529" i="21"/>
  <c r="D2530" i="21"/>
  <c r="D2531" i="21"/>
  <c r="D2532" i="21"/>
  <c r="D2533" i="21"/>
  <c r="D2534" i="21"/>
  <c r="D2535" i="21"/>
  <c r="D2536" i="21"/>
  <c r="D2537" i="21"/>
  <c r="D2538" i="21"/>
  <c r="D2539" i="21"/>
  <c r="D2540" i="21"/>
  <c r="D2541" i="21"/>
  <c r="D2542" i="21"/>
  <c r="D2543" i="21"/>
  <c r="D2544" i="21"/>
  <c r="D2545" i="21"/>
  <c r="D2546" i="21"/>
  <c r="D2547" i="21"/>
  <c r="D2548" i="21"/>
  <c r="D2549" i="21"/>
  <c r="D2550" i="21"/>
  <c r="D2551" i="21"/>
  <c r="D2552" i="21"/>
  <c r="D2553" i="21"/>
  <c r="D2554" i="21"/>
  <c r="D2555" i="21"/>
  <c r="D2556" i="21"/>
  <c r="D2557" i="21"/>
  <c r="D2558" i="21"/>
  <c r="D2559" i="21"/>
  <c r="D2560" i="21"/>
  <c r="D2561" i="21"/>
  <c r="D2562" i="21"/>
  <c r="D2563" i="21"/>
  <c r="D2564" i="21"/>
  <c r="D2565" i="21"/>
  <c r="D2566" i="21"/>
  <c r="D2567" i="21"/>
  <c r="D2568" i="21"/>
  <c r="D2569" i="21"/>
  <c r="D2570" i="21"/>
  <c r="D2571" i="21"/>
  <c r="D2572" i="21"/>
  <c r="D2573" i="21"/>
  <c r="D2574" i="21"/>
  <c r="D2575" i="21"/>
  <c r="D2576" i="21"/>
  <c r="D2577" i="21"/>
  <c r="D2578" i="21"/>
  <c r="D2579" i="21"/>
  <c r="D2580" i="21"/>
  <c r="D2581" i="21"/>
  <c r="D2582" i="21"/>
  <c r="D2583" i="21"/>
  <c r="D2584" i="21"/>
  <c r="D2585" i="21"/>
  <c r="D2586" i="21"/>
  <c r="D2587" i="21"/>
  <c r="D2588" i="21"/>
  <c r="D2589" i="21"/>
  <c r="D2590" i="21"/>
  <c r="D2591" i="21"/>
  <c r="D2592" i="21"/>
  <c r="D2593" i="21"/>
  <c r="D2594" i="21"/>
  <c r="D2595" i="21"/>
  <c r="D2596" i="21"/>
  <c r="D2597" i="21"/>
  <c r="D2598" i="21"/>
  <c r="D2599" i="21"/>
  <c r="D2600" i="21"/>
  <c r="D2601" i="21"/>
  <c r="D2602" i="21"/>
  <c r="D2603" i="21"/>
  <c r="D2604" i="21"/>
  <c r="D2605" i="21"/>
  <c r="D2606" i="21"/>
  <c r="D2607" i="21"/>
  <c r="D2608" i="21"/>
  <c r="D2609" i="21"/>
  <c r="D2610" i="21"/>
  <c r="D2611" i="21"/>
  <c r="D2612" i="21"/>
  <c r="D2613" i="21"/>
  <c r="D2614" i="21"/>
  <c r="D2615" i="21"/>
  <c r="D2616" i="21"/>
  <c r="D2617" i="21"/>
  <c r="D2618" i="21"/>
  <c r="D2619" i="21"/>
  <c r="D2620" i="21"/>
  <c r="D2621" i="21"/>
  <c r="D2622" i="21"/>
  <c r="D2623" i="21"/>
  <c r="D2624" i="21"/>
  <c r="D2625" i="21"/>
  <c r="D2626" i="21"/>
  <c r="D2627" i="21"/>
  <c r="D2628" i="21"/>
  <c r="D2629" i="21"/>
  <c r="D2630" i="21"/>
  <c r="D2631" i="21"/>
  <c r="D2632" i="21"/>
  <c r="D2633" i="21"/>
  <c r="D2634" i="21"/>
  <c r="D2635" i="21"/>
  <c r="D2636" i="21"/>
  <c r="D2637" i="21"/>
  <c r="D2638" i="21"/>
  <c r="D2639" i="21"/>
  <c r="D2640" i="21"/>
  <c r="D2641" i="21"/>
  <c r="D2642" i="21"/>
  <c r="D2643" i="21"/>
  <c r="D2644" i="21"/>
  <c r="D2645" i="21"/>
  <c r="D2646" i="21"/>
  <c r="D2647" i="21"/>
  <c r="D2648" i="21"/>
  <c r="D2649" i="21"/>
  <c r="D2650" i="21"/>
  <c r="D2651" i="21"/>
  <c r="D2652" i="21"/>
  <c r="D2653" i="21"/>
  <c r="D2654" i="21"/>
  <c r="D2655" i="21"/>
  <c r="D2656" i="21"/>
  <c r="D2657" i="21"/>
  <c r="D2658" i="21"/>
  <c r="D2659" i="21"/>
  <c r="D2660" i="21"/>
  <c r="D2661" i="21"/>
  <c r="D2662" i="21"/>
  <c r="D2663" i="21"/>
  <c r="D2664" i="21"/>
  <c r="D2665" i="21"/>
  <c r="D2666" i="21"/>
  <c r="D2667" i="21"/>
  <c r="D2668" i="21"/>
  <c r="D2669" i="21"/>
  <c r="D2670" i="21"/>
  <c r="D2671" i="21"/>
  <c r="D2672" i="21"/>
  <c r="D2673" i="21"/>
  <c r="D2674" i="21"/>
  <c r="D2675" i="21"/>
  <c r="D2676" i="21"/>
  <c r="D2677" i="21"/>
  <c r="D2678" i="21"/>
  <c r="D2679" i="21"/>
  <c r="D2680" i="21"/>
  <c r="D2681" i="21"/>
  <c r="D2682" i="21"/>
  <c r="D2683" i="21"/>
  <c r="D2684" i="21"/>
  <c r="D2685" i="21"/>
  <c r="D2686" i="21"/>
  <c r="D2687" i="21"/>
  <c r="D2688" i="21"/>
  <c r="D2689" i="21"/>
  <c r="D2690" i="21"/>
  <c r="D2691" i="21"/>
  <c r="D2692" i="21"/>
  <c r="D2693" i="21"/>
  <c r="D2694" i="21"/>
  <c r="D2695" i="21"/>
  <c r="D2696" i="21"/>
  <c r="D2697" i="21"/>
  <c r="D2698" i="21"/>
  <c r="D2699" i="21"/>
  <c r="D2700" i="21"/>
  <c r="D2701" i="21"/>
  <c r="D2702" i="21"/>
  <c r="D2703" i="21"/>
  <c r="D2704" i="21"/>
  <c r="D2705" i="21"/>
  <c r="D2706" i="21"/>
  <c r="D2707" i="21"/>
  <c r="D2708" i="21"/>
  <c r="D2709" i="21"/>
  <c r="D2710" i="21"/>
  <c r="D2711" i="21"/>
  <c r="D2712" i="21"/>
  <c r="D2713" i="21"/>
  <c r="D2714" i="21"/>
  <c r="D2715" i="21"/>
  <c r="D2716" i="21"/>
  <c r="D2717" i="21"/>
  <c r="D2718" i="21"/>
  <c r="D2719" i="21"/>
  <c r="D2720" i="21"/>
  <c r="D2721" i="21"/>
  <c r="D2722" i="21"/>
  <c r="D2723" i="21"/>
  <c r="D2724" i="21"/>
  <c r="D2725" i="21"/>
  <c r="D2726" i="21"/>
  <c r="D2727" i="21"/>
  <c r="D2728" i="21"/>
  <c r="D2729" i="21"/>
  <c r="D2730" i="21"/>
  <c r="D2731" i="21"/>
  <c r="D2732" i="21"/>
  <c r="D2733" i="21"/>
  <c r="D2734" i="21"/>
  <c r="D2735" i="21"/>
  <c r="D2736" i="21"/>
  <c r="D2737" i="21"/>
  <c r="D2738" i="21"/>
  <c r="D2739" i="21"/>
  <c r="D2740" i="21"/>
  <c r="D2741" i="21"/>
  <c r="D2742" i="21"/>
  <c r="D2743" i="21"/>
  <c r="D2744" i="21"/>
  <c r="D2745" i="21"/>
  <c r="D2746" i="21"/>
  <c r="D2747" i="21"/>
  <c r="D2748" i="21"/>
  <c r="D2749" i="21"/>
  <c r="D2750" i="21"/>
  <c r="D2751" i="21"/>
  <c r="D2752" i="21"/>
  <c r="D2753" i="21"/>
  <c r="D2754" i="21"/>
  <c r="D2755" i="21"/>
  <c r="D2756" i="21"/>
  <c r="D2757" i="21"/>
  <c r="D2758" i="21"/>
  <c r="D2759" i="21"/>
  <c r="D2760" i="21"/>
  <c r="D2761" i="21"/>
  <c r="D2762" i="21"/>
  <c r="D2763" i="21"/>
  <c r="D2764" i="21"/>
  <c r="D2765" i="21"/>
  <c r="D2766" i="21"/>
  <c r="D2767" i="21"/>
  <c r="D2768" i="21"/>
  <c r="D2769" i="21"/>
  <c r="D2770" i="21"/>
  <c r="D2771" i="21"/>
  <c r="D2772" i="21"/>
  <c r="D2773" i="21"/>
  <c r="D2774" i="21"/>
  <c r="D2775" i="21"/>
  <c r="D2776" i="21"/>
  <c r="D2777" i="21"/>
  <c r="D2778" i="21"/>
  <c r="D2779" i="21"/>
  <c r="D2780" i="21"/>
  <c r="D2781" i="21"/>
  <c r="D2782" i="21"/>
  <c r="D2783" i="21"/>
  <c r="D2784" i="21"/>
  <c r="D2785" i="21"/>
  <c r="D2786" i="21"/>
  <c r="D2787" i="21"/>
  <c r="D2788" i="21"/>
  <c r="D2789" i="21"/>
  <c r="D2790" i="21"/>
  <c r="D2791" i="21"/>
  <c r="D2792" i="21"/>
  <c r="D2793" i="21"/>
  <c r="D2794" i="21"/>
  <c r="D2795" i="21"/>
  <c r="D2796" i="21"/>
  <c r="D2797" i="21"/>
  <c r="D2798" i="21"/>
  <c r="D2799" i="21"/>
  <c r="D2800" i="21"/>
  <c r="D2801" i="21"/>
  <c r="D2802" i="21"/>
  <c r="D2803" i="21"/>
  <c r="D2804" i="21"/>
  <c r="D2805" i="21"/>
  <c r="D2806" i="21"/>
  <c r="D2807" i="21"/>
  <c r="D2808" i="21"/>
  <c r="D2809" i="21"/>
  <c r="D2810" i="21"/>
  <c r="D2811" i="21"/>
  <c r="D2812" i="21"/>
  <c r="D2813" i="21"/>
  <c r="D2814" i="21"/>
  <c r="D2815" i="21"/>
  <c r="D2816" i="21"/>
  <c r="D2817" i="21"/>
  <c r="D2818" i="21"/>
  <c r="D2819" i="21"/>
  <c r="D2820" i="21"/>
  <c r="D2821" i="21"/>
  <c r="D2822" i="21"/>
  <c r="D2823" i="21"/>
  <c r="D2824" i="21"/>
  <c r="D2825" i="21"/>
  <c r="D2826" i="21"/>
  <c r="D2827" i="21"/>
  <c r="D2828" i="21"/>
  <c r="D2829" i="21"/>
  <c r="D2830" i="21"/>
  <c r="D2831" i="21"/>
  <c r="D2832" i="21"/>
  <c r="D2833" i="21"/>
  <c r="D2834" i="21"/>
  <c r="D2835" i="21"/>
  <c r="D2836" i="21"/>
  <c r="D2837" i="21"/>
  <c r="D2838" i="21"/>
  <c r="D2839" i="21"/>
  <c r="D2840" i="21"/>
  <c r="D2841" i="21"/>
  <c r="D2842" i="21"/>
  <c r="D2843" i="21"/>
  <c r="D2844" i="21"/>
  <c r="D2845" i="21"/>
  <c r="D2846" i="21"/>
  <c r="D2847" i="21"/>
  <c r="D2848" i="21"/>
  <c r="D2849" i="21"/>
  <c r="D2850" i="21"/>
  <c r="D2851" i="21"/>
  <c r="D2852" i="21"/>
  <c r="D2853" i="21"/>
  <c r="D2854" i="21"/>
  <c r="D2855" i="21"/>
  <c r="D2856" i="21"/>
  <c r="D2857" i="21"/>
  <c r="D2858" i="21"/>
  <c r="D2859" i="21"/>
  <c r="D2860" i="21"/>
  <c r="D2861" i="21"/>
  <c r="D2862" i="21"/>
  <c r="D2863" i="21"/>
  <c r="D2864" i="21"/>
  <c r="D2865" i="21"/>
  <c r="D2866" i="21"/>
  <c r="D2867" i="21"/>
  <c r="D2868" i="21"/>
  <c r="D2869" i="21"/>
  <c r="D2870" i="21"/>
  <c r="D2871" i="21"/>
  <c r="D2872" i="21"/>
  <c r="D2873" i="21"/>
  <c r="D2874" i="21"/>
  <c r="D2875" i="21"/>
  <c r="D2876" i="21"/>
  <c r="D2877" i="21"/>
  <c r="D2878" i="21"/>
  <c r="D2879" i="21"/>
  <c r="D2880" i="21"/>
  <c r="D2881" i="21"/>
  <c r="D2882" i="21"/>
  <c r="D2883" i="21"/>
  <c r="D2884" i="21"/>
  <c r="D2885" i="21"/>
  <c r="D2886" i="21"/>
  <c r="D2887" i="21"/>
  <c r="D2888" i="21"/>
  <c r="D2889" i="21"/>
  <c r="D2890" i="21"/>
  <c r="D2891" i="21"/>
  <c r="D2892" i="21"/>
  <c r="D2893" i="21"/>
  <c r="D2894" i="21"/>
  <c r="D2895" i="21"/>
  <c r="D2896" i="21"/>
  <c r="D2897" i="21"/>
  <c r="D2898" i="21"/>
  <c r="D2899" i="21"/>
  <c r="D2900" i="21"/>
  <c r="D2901" i="21"/>
  <c r="D2902" i="21"/>
  <c r="D2903" i="21"/>
  <c r="D2904" i="21"/>
  <c r="D2905" i="21"/>
  <c r="D2906" i="21"/>
  <c r="D2907" i="21"/>
  <c r="D2908" i="21"/>
  <c r="D2909" i="21"/>
  <c r="D2910" i="21"/>
  <c r="D2911" i="21"/>
  <c r="D2912" i="21"/>
  <c r="D2913" i="21"/>
  <c r="D2914" i="21"/>
  <c r="D2915" i="21"/>
  <c r="D2916" i="21"/>
  <c r="D2917" i="21"/>
  <c r="D2918" i="21"/>
  <c r="D2919" i="21"/>
  <c r="D2920" i="21"/>
  <c r="D2921" i="21"/>
  <c r="D2922" i="21"/>
  <c r="D2923" i="21"/>
  <c r="D2924" i="21"/>
  <c r="D2925" i="21"/>
  <c r="D2926" i="21"/>
  <c r="D2927" i="21"/>
  <c r="D2928" i="21"/>
  <c r="D2929" i="21"/>
  <c r="D2930" i="21"/>
  <c r="D2931" i="21"/>
  <c r="D2932" i="21"/>
  <c r="D2933" i="21"/>
  <c r="D2934" i="21"/>
  <c r="D2935" i="21"/>
  <c r="D2936" i="21"/>
  <c r="D2937" i="21"/>
  <c r="D2938" i="21"/>
  <c r="D2939" i="21"/>
  <c r="D2940" i="21"/>
  <c r="D2941" i="21"/>
  <c r="D2942" i="21"/>
  <c r="D2943" i="21"/>
  <c r="D2944" i="21"/>
  <c r="D2945" i="21"/>
  <c r="D2946" i="21"/>
  <c r="D2947" i="21"/>
  <c r="D2948" i="21"/>
  <c r="D2949" i="21"/>
  <c r="D2950" i="21"/>
  <c r="D2951" i="21"/>
  <c r="D2952" i="21"/>
  <c r="D2953" i="21"/>
  <c r="D2954" i="21"/>
  <c r="D2955" i="21"/>
  <c r="D2956" i="21"/>
  <c r="D2957" i="21"/>
  <c r="D2958" i="21"/>
  <c r="D2959" i="21"/>
  <c r="D2960" i="21"/>
  <c r="D2961" i="21"/>
  <c r="D2962" i="21"/>
  <c r="D2963" i="21"/>
  <c r="D2964" i="21"/>
  <c r="D2965" i="21"/>
  <c r="D2966" i="21"/>
  <c r="D2967" i="21"/>
  <c r="D2968" i="21"/>
  <c r="D2969" i="21"/>
  <c r="D2970" i="21"/>
  <c r="D2971" i="21"/>
  <c r="D2972" i="21"/>
  <c r="D2973" i="21"/>
  <c r="D2974" i="21"/>
  <c r="D2975" i="21"/>
  <c r="D2976" i="21"/>
  <c r="D2977" i="21"/>
  <c r="D2978" i="21"/>
  <c r="D2979" i="21"/>
  <c r="D2980" i="21"/>
  <c r="D2981" i="21"/>
  <c r="D2982" i="21"/>
  <c r="D2983" i="21"/>
  <c r="D2984" i="21"/>
  <c r="D2985" i="21"/>
  <c r="D2986" i="21"/>
  <c r="D2987" i="21"/>
  <c r="D2988" i="21"/>
  <c r="D2989" i="21"/>
  <c r="D2990" i="21"/>
  <c r="D2991" i="21"/>
  <c r="D2992" i="21"/>
  <c r="D2993" i="21"/>
  <c r="D2994" i="21"/>
  <c r="D2995" i="21"/>
  <c r="D2996" i="21"/>
  <c r="D2997" i="21"/>
  <c r="D2998" i="21"/>
  <c r="D2999" i="21"/>
  <c r="D3000" i="21"/>
  <c r="D3001" i="21"/>
  <c r="D3002" i="21"/>
  <c r="D3003" i="21"/>
  <c r="D3004" i="21"/>
  <c r="D3005" i="21"/>
  <c r="D3006" i="21"/>
  <c r="D3007" i="21"/>
  <c r="D3008" i="21"/>
  <c r="D3009" i="21"/>
  <c r="D3010" i="21"/>
  <c r="D3011" i="21"/>
  <c r="D3012" i="21"/>
  <c r="D3013" i="21"/>
  <c r="D3014" i="21"/>
  <c r="D3015" i="21"/>
  <c r="D3016" i="21"/>
  <c r="D3017" i="21"/>
  <c r="D3018" i="21"/>
  <c r="D3019" i="21"/>
  <c r="D3020" i="21"/>
  <c r="D3021" i="21"/>
  <c r="D3022" i="21"/>
  <c r="D3023" i="21"/>
  <c r="D3024" i="21"/>
  <c r="D3025" i="21"/>
  <c r="D3026" i="21"/>
  <c r="D3027" i="21"/>
  <c r="D3028" i="21"/>
  <c r="D3029" i="21"/>
  <c r="D3030" i="21"/>
  <c r="D3031" i="21"/>
  <c r="D3032" i="21"/>
  <c r="D3033" i="21"/>
  <c r="D3034" i="21"/>
  <c r="D3035" i="21"/>
  <c r="D3036" i="21"/>
  <c r="D3037" i="21"/>
  <c r="D3038" i="21"/>
  <c r="D3039" i="21"/>
  <c r="D3040" i="21"/>
  <c r="D3041" i="21"/>
  <c r="D3042" i="21"/>
  <c r="D3043" i="21"/>
  <c r="D3044" i="21"/>
  <c r="D3045" i="21"/>
  <c r="D3046" i="21"/>
  <c r="D3047" i="21"/>
  <c r="D3048" i="21"/>
  <c r="D3049" i="21"/>
  <c r="D3050" i="21"/>
  <c r="D3051" i="21"/>
  <c r="D3052" i="21"/>
  <c r="D3053" i="21"/>
  <c r="D3054" i="21"/>
  <c r="D3055" i="21"/>
  <c r="D3056" i="21"/>
  <c r="D3057" i="21"/>
  <c r="D3058" i="21"/>
  <c r="D3059" i="21"/>
  <c r="D3060" i="21"/>
  <c r="D3061" i="21"/>
  <c r="D3062" i="21"/>
  <c r="D3063" i="21"/>
  <c r="D3064" i="21"/>
  <c r="D3065" i="21"/>
  <c r="D3066" i="21"/>
  <c r="D3067" i="21"/>
  <c r="D3068" i="21"/>
  <c r="D3069" i="21"/>
  <c r="D3070" i="21"/>
  <c r="D3071" i="21"/>
  <c r="D3072" i="21"/>
  <c r="D3073" i="21"/>
  <c r="D3074" i="21"/>
  <c r="D3075" i="21"/>
  <c r="D3076" i="21"/>
  <c r="D3077" i="21"/>
  <c r="D3078" i="21"/>
  <c r="D3079" i="21"/>
  <c r="D3080" i="21"/>
  <c r="D3081" i="21"/>
  <c r="D3082" i="21"/>
  <c r="D3083" i="21"/>
  <c r="D3084" i="21"/>
  <c r="D3085" i="21"/>
  <c r="D3086" i="21"/>
  <c r="D3087" i="21"/>
  <c r="D3088" i="21"/>
  <c r="D3089" i="21"/>
  <c r="D3090" i="21"/>
  <c r="D3091" i="21"/>
  <c r="D3092" i="21"/>
  <c r="D3093" i="21"/>
  <c r="D3094" i="21"/>
  <c r="D3095" i="21"/>
  <c r="D3096" i="21"/>
  <c r="D3097" i="21"/>
  <c r="D3098" i="21"/>
  <c r="D3099" i="21"/>
  <c r="D3100" i="21"/>
  <c r="D3101" i="21"/>
  <c r="D3102" i="21"/>
  <c r="D3103" i="21"/>
  <c r="D3104" i="21"/>
  <c r="D3105" i="21"/>
  <c r="D3106" i="21"/>
  <c r="D3107" i="21"/>
  <c r="D3108" i="21"/>
  <c r="D3109" i="21"/>
  <c r="D3110" i="21"/>
  <c r="D3111" i="21"/>
  <c r="D3112" i="21"/>
  <c r="D3113" i="21"/>
  <c r="D3114" i="21"/>
  <c r="D3115" i="21"/>
  <c r="D3116" i="21"/>
  <c r="D3117" i="21"/>
  <c r="D3118" i="21"/>
  <c r="D3119" i="21"/>
  <c r="D3120" i="21"/>
  <c r="D3121" i="21"/>
  <c r="D3122" i="21"/>
  <c r="D3123" i="21"/>
  <c r="D3124" i="21"/>
  <c r="D3125" i="21"/>
  <c r="D3126" i="21"/>
  <c r="D3127" i="21"/>
  <c r="D3128" i="21"/>
  <c r="D3129" i="21"/>
  <c r="D3130" i="21"/>
  <c r="D3131" i="21"/>
  <c r="D3132" i="21"/>
  <c r="D3133" i="21"/>
  <c r="D3134" i="21"/>
  <c r="D3135" i="21"/>
  <c r="D3136" i="21"/>
  <c r="D3137" i="21"/>
  <c r="D3138" i="21"/>
  <c r="D3139" i="21"/>
  <c r="D3140" i="21"/>
  <c r="H1134" i="21" s="1"/>
  <c r="D3141" i="21"/>
  <c r="D3142" i="21"/>
  <c r="D3143" i="21"/>
  <c r="D3144" i="21"/>
  <c r="D3145" i="21"/>
  <c r="D3146" i="21"/>
  <c r="D3147" i="21"/>
  <c r="D3148" i="21"/>
  <c r="D3149" i="21"/>
  <c r="D3150" i="21"/>
  <c r="D3151" i="21"/>
  <c r="D3152" i="21"/>
  <c r="D3153" i="21"/>
  <c r="D3154" i="21"/>
  <c r="D3155" i="21"/>
  <c r="D3156" i="21"/>
  <c r="D3157" i="21"/>
  <c r="D3158" i="21"/>
  <c r="D3159" i="21"/>
  <c r="D3160" i="21"/>
  <c r="D3161" i="21"/>
  <c r="D3162" i="21"/>
  <c r="D3163" i="21"/>
  <c r="D3164" i="21"/>
  <c r="D3165" i="21"/>
  <c r="D3166" i="21"/>
  <c r="D3167" i="21"/>
  <c r="D3168" i="21"/>
  <c r="D3169" i="21"/>
  <c r="D3170" i="21"/>
  <c r="D3171" i="21"/>
  <c r="D3172" i="21"/>
  <c r="D3173" i="21"/>
  <c r="D3174" i="21"/>
  <c r="D3175" i="21"/>
  <c r="D3176" i="21"/>
  <c r="D3177" i="21"/>
  <c r="D3178" i="21"/>
  <c r="D3179" i="21"/>
  <c r="D3180" i="21"/>
  <c r="D3181" i="21"/>
  <c r="D3182" i="21"/>
  <c r="D3183" i="21"/>
  <c r="D3184" i="21"/>
  <c r="D3185" i="21"/>
  <c r="D3186" i="21"/>
  <c r="D3187" i="21"/>
  <c r="D3188" i="21"/>
  <c r="D3189" i="21"/>
  <c r="D3190" i="21"/>
  <c r="D3191" i="21"/>
  <c r="D3192" i="21"/>
  <c r="D3193" i="21"/>
  <c r="D3194" i="21"/>
  <c r="D3195" i="21"/>
  <c r="D3196" i="21"/>
  <c r="D3197" i="21"/>
  <c r="D3198" i="21"/>
  <c r="D3199" i="21"/>
  <c r="D3200" i="21"/>
  <c r="D3201" i="21"/>
  <c r="D3202" i="21"/>
  <c r="D3203" i="21"/>
  <c r="D3204" i="21"/>
  <c r="D3205" i="21"/>
  <c r="D3206" i="21"/>
  <c r="D3207" i="21"/>
  <c r="D3208" i="21"/>
  <c r="D3209" i="21"/>
  <c r="D3210" i="21"/>
  <c r="D3211" i="21"/>
  <c r="D3212" i="21"/>
  <c r="D3213" i="21"/>
  <c r="D3214" i="21"/>
  <c r="D3215" i="21"/>
  <c r="D3216" i="21"/>
  <c r="D3217" i="21"/>
  <c r="D3218" i="21"/>
  <c r="D3219" i="21"/>
  <c r="D3220" i="21"/>
  <c r="D3221" i="21"/>
  <c r="D3222" i="21"/>
  <c r="D3223" i="21"/>
  <c r="D3224" i="21"/>
  <c r="D3225" i="21"/>
  <c r="D3226" i="21"/>
  <c r="D3227" i="21"/>
  <c r="D3228" i="21"/>
  <c r="D3229" i="21"/>
  <c r="D3230" i="21"/>
  <c r="D3231" i="21"/>
  <c r="D3232" i="21"/>
  <c r="D3233" i="21"/>
  <c r="D3234" i="21"/>
  <c r="D3235" i="21"/>
  <c r="D3236" i="21"/>
  <c r="D3237" i="21"/>
  <c r="D3238" i="21"/>
  <c r="D3239" i="21"/>
  <c r="D3240" i="21"/>
  <c r="D3241" i="21"/>
  <c r="D3242" i="21"/>
  <c r="D3243" i="21"/>
  <c r="D3244" i="21"/>
  <c r="D3245" i="21"/>
  <c r="D3246" i="21"/>
  <c r="D3247" i="21"/>
  <c r="D3248" i="21"/>
  <c r="D3249" i="21"/>
  <c r="D3250" i="21"/>
  <c r="D3251" i="21"/>
  <c r="D3252" i="21"/>
  <c r="D3253" i="21"/>
  <c r="D3254" i="21"/>
  <c r="D3255" i="21"/>
  <c r="D3256" i="21"/>
  <c r="D3257" i="21"/>
  <c r="D3258" i="21"/>
  <c r="D3259" i="21"/>
  <c r="D3260" i="21"/>
  <c r="D3261" i="21"/>
  <c r="D3262" i="21"/>
  <c r="D3263" i="21"/>
  <c r="D3264" i="21"/>
  <c r="D3265" i="21"/>
  <c r="D3266" i="21"/>
  <c r="D3267" i="21"/>
  <c r="D3268" i="21"/>
  <c r="D3269" i="21"/>
  <c r="D3270" i="21"/>
  <c r="D3271" i="21"/>
  <c r="D3272" i="21"/>
  <c r="D3273" i="21"/>
  <c r="D3274" i="21"/>
  <c r="D3275" i="21"/>
  <c r="D3276" i="21"/>
  <c r="D3277" i="21"/>
  <c r="D3278" i="21"/>
  <c r="D3279" i="21"/>
  <c r="D3280" i="21"/>
  <c r="D3281" i="21"/>
  <c r="D3282" i="21"/>
  <c r="D3283" i="21"/>
  <c r="D3284" i="21"/>
  <c r="D3285" i="21"/>
  <c r="D3286" i="21"/>
  <c r="D3287" i="21"/>
  <c r="D3288" i="21"/>
  <c r="D3289" i="21"/>
  <c r="D3290" i="21"/>
  <c r="D3291" i="21"/>
  <c r="D3292" i="21"/>
  <c r="D3293" i="21"/>
  <c r="D3294" i="21"/>
  <c r="D3295" i="21"/>
  <c r="D3296" i="21"/>
  <c r="D3297" i="21"/>
  <c r="D3298" i="21"/>
  <c r="D3299" i="21"/>
  <c r="D3300" i="21"/>
  <c r="D3301" i="21"/>
  <c r="D3302" i="21"/>
  <c r="D3303" i="21"/>
  <c r="D3304" i="21"/>
  <c r="D3305" i="21"/>
  <c r="D3306" i="21"/>
  <c r="D3307" i="21"/>
  <c r="D3308" i="21"/>
  <c r="D3309" i="21"/>
  <c r="D3310" i="21"/>
  <c r="D3311" i="21"/>
  <c r="D3312" i="21"/>
  <c r="D3313" i="21"/>
  <c r="D3314" i="21"/>
  <c r="D3315" i="21"/>
  <c r="D3316" i="21"/>
  <c r="D3317" i="21"/>
  <c r="D3318" i="21"/>
  <c r="D3319" i="21"/>
  <c r="D3320" i="21"/>
  <c r="D3321" i="21"/>
  <c r="D3322" i="21"/>
  <c r="D3323" i="21"/>
  <c r="D3324" i="21"/>
  <c r="D3325" i="21"/>
  <c r="D3326" i="21"/>
  <c r="D3327" i="21"/>
  <c r="D3328" i="21"/>
  <c r="D3329" i="21"/>
  <c r="D3330" i="21"/>
  <c r="D3331" i="21"/>
  <c r="D3332" i="21"/>
  <c r="D3333" i="21"/>
  <c r="D3334" i="21"/>
  <c r="D3335" i="21"/>
  <c r="D3336" i="21"/>
  <c r="D2" i="2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3" i="1"/>
  <c r="H3" i="18"/>
  <c r="I3" i="18" s="1"/>
  <c r="J3" i="18" s="1"/>
  <c r="K3" i="18" s="1"/>
  <c r="L3" i="18" s="1"/>
  <c r="M3" i="18" s="1"/>
  <c r="H4" i="18"/>
  <c r="I4" i="18" s="1"/>
  <c r="J4" i="18" s="1"/>
  <c r="K4" i="18" s="1"/>
  <c r="L4" i="18" s="1"/>
  <c r="M4" i="18" s="1"/>
  <c r="H5" i="18"/>
  <c r="I5" i="18" s="1"/>
  <c r="J5" i="18" s="1"/>
  <c r="K5" i="18" s="1"/>
  <c r="L5" i="18" s="1"/>
  <c r="M5" i="18" s="1"/>
  <c r="H6" i="18"/>
  <c r="I6" i="18" s="1"/>
  <c r="J6" i="18" s="1"/>
  <c r="K6" i="18" s="1"/>
  <c r="L6" i="18" s="1"/>
  <c r="M6" i="18" s="1"/>
  <c r="H7" i="18"/>
  <c r="I7" i="18" s="1"/>
  <c r="J7" i="18" s="1"/>
  <c r="K7" i="18" s="1"/>
  <c r="L7" i="18" s="1"/>
  <c r="M7" i="18" s="1"/>
  <c r="H8" i="18"/>
  <c r="I8" i="18" s="1"/>
  <c r="J8" i="18" s="1"/>
  <c r="K8" i="18" s="1"/>
  <c r="L8" i="18" s="1"/>
  <c r="M8" i="18" s="1"/>
  <c r="H9" i="18"/>
  <c r="I9" i="18" s="1"/>
  <c r="J9" i="18" s="1"/>
  <c r="K9" i="18" s="1"/>
  <c r="L9" i="18" s="1"/>
  <c r="M9" i="18" s="1"/>
  <c r="H10" i="18"/>
  <c r="I10" i="18" s="1"/>
  <c r="J10" i="18" s="1"/>
  <c r="K10" i="18" s="1"/>
  <c r="L10" i="18" s="1"/>
  <c r="M10" i="18" s="1"/>
  <c r="H11" i="18"/>
  <c r="I11" i="18" s="1"/>
  <c r="J11" i="18" s="1"/>
  <c r="K11" i="18" s="1"/>
  <c r="L11" i="18" s="1"/>
  <c r="M11" i="18" s="1"/>
  <c r="H12" i="18"/>
  <c r="I12" i="18" s="1"/>
  <c r="J12" i="18" s="1"/>
  <c r="K12" i="18" s="1"/>
  <c r="L12" i="18" s="1"/>
  <c r="M12" i="18" s="1"/>
  <c r="H13" i="18"/>
  <c r="I13" i="18" s="1"/>
  <c r="J13" i="18" s="1"/>
  <c r="K13" i="18" s="1"/>
  <c r="L13" i="18" s="1"/>
  <c r="M13" i="18" s="1"/>
  <c r="H14" i="18"/>
  <c r="I14" i="18" s="1"/>
  <c r="J14" i="18" s="1"/>
  <c r="K14" i="18" s="1"/>
  <c r="L14" i="18" s="1"/>
  <c r="M14" i="18" s="1"/>
  <c r="H15" i="18"/>
  <c r="I15" i="18" s="1"/>
  <c r="J15" i="18" s="1"/>
  <c r="K15" i="18" s="1"/>
  <c r="L15" i="18" s="1"/>
  <c r="M15" i="18" s="1"/>
  <c r="H16" i="18"/>
  <c r="I16" i="18" s="1"/>
  <c r="J16" i="18" s="1"/>
  <c r="K16" i="18" s="1"/>
  <c r="L16" i="18" s="1"/>
  <c r="M16" i="18" s="1"/>
  <c r="H17" i="18"/>
  <c r="I17" i="18" s="1"/>
  <c r="J17" i="18" s="1"/>
  <c r="K17" i="18" s="1"/>
  <c r="L17" i="18" s="1"/>
  <c r="M17" i="18" s="1"/>
  <c r="H18" i="18"/>
  <c r="I18" i="18" s="1"/>
  <c r="J18" i="18" s="1"/>
  <c r="K18" i="18" s="1"/>
  <c r="L18" i="18" s="1"/>
  <c r="M18" i="18" s="1"/>
  <c r="H19" i="18"/>
  <c r="I19" i="18" s="1"/>
  <c r="J19" i="18" s="1"/>
  <c r="K19" i="18" s="1"/>
  <c r="L19" i="18" s="1"/>
  <c r="M19" i="18" s="1"/>
  <c r="H20" i="18"/>
  <c r="I20" i="18" s="1"/>
  <c r="J20" i="18" s="1"/>
  <c r="K20" i="18" s="1"/>
  <c r="L20" i="18" s="1"/>
  <c r="M20" i="18" s="1"/>
  <c r="H21" i="18"/>
  <c r="I21" i="18" s="1"/>
  <c r="J21" i="18" s="1"/>
  <c r="K21" i="18" s="1"/>
  <c r="L21" i="18" s="1"/>
  <c r="M21" i="18" s="1"/>
  <c r="H22" i="18"/>
  <c r="I22" i="18" s="1"/>
  <c r="J22" i="18" s="1"/>
  <c r="K22" i="18" s="1"/>
  <c r="L22" i="18" s="1"/>
  <c r="M22" i="18" s="1"/>
  <c r="H23" i="18"/>
  <c r="I23" i="18" s="1"/>
  <c r="J23" i="18" s="1"/>
  <c r="K23" i="18" s="1"/>
  <c r="L23" i="18" s="1"/>
  <c r="M23" i="18" s="1"/>
  <c r="H24" i="18"/>
  <c r="I24" i="18" s="1"/>
  <c r="J24" i="18" s="1"/>
  <c r="K24" i="18" s="1"/>
  <c r="L24" i="18" s="1"/>
  <c r="M24" i="18" s="1"/>
  <c r="H25" i="18"/>
  <c r="I25" i="18" s="1"/>
  <c r="J25" i="18" s="1"/>
  <c r="K25" i="18" s="1"/>
  <c r="L25" i="18" s="1"/>
  <c r="M25" i="18" s="1"/>
  <c r="H26" i="18"/>
  <c r="I26" i="18" s="1"/>
  <c r="J26" i="18" s="1"/>
  <c r="K26" i="18" s="1"/>
  <c r="L26" i="18" s="1"/>
  <c r="M26" i="18" s="1"/>
  <c r="H27" i="18"/>
  <c r="I27" i="18" s="1"/>
  <c r="J27" i="18" s="1"/>
  <c r="K27" i="18" s="1"/>
  <c r="L27" i="18" s="1"/>
  <c r="M27" i="18" s="1"/>
  <c r="H28" i="18"/>
  <c r="I28" i="18" s="1"/>
  <c r="J28" i="18" s="1"/>
  <c r="K28" i="18" s="1"/>
  <c r="L28" i="18" s="1"/>
  <c r="M28" i="18" s="1"/>
  <c r="H29" i="18"/>
  <c r="I29" i="18" s="1"/>
  <c r="J29" i="18" s="1"/>
  <c r="K29" i="18" s="1"/>
  <c r="L29" i="18" s="1"/>
  <c r="M29" i="18" s="1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2" i="18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4" i="1"/>
  <c r="BB5" i="1"/>
  <c r="BB6" i="1"/>
  <c r="BB3" i="1"/>
  <c r="AY4" i="1"/>
  <c r="AZ4" i="1"/>
  <c r="AY5" i="1"/>
  <c r="AZ5" i="1"/>
  <c r="AY6" i="1"/>
  <c r="AZ6" i="1"/>
  <c r="AY7" i="1"/>
  <c r="AZ7" i="1"/>
  <c r="AY8" i="1"/>
  <c r="AZ8" i="1"/>
  <c r="AY9" i="1"/>
  <c r="AZ9" i="1"/>
  <c r="AY10" i="1"/>
  <c r="AZ10" i="1"/>
  <c r="AY11" i="1"/>
  <c r="AZ11" i="1"/>
  <c r="AY12" i="1"/>
  <c r="AZ12" i="1"/>
  <c r="AY13" i="1"/>
  <c r="AZ13" i="1"/>
  <c r="AY14" i="1"/>
  <c r="AZ14" i="1"/>
  <c r="AY15" i="1"/>
  <c r="AZ15" i="1"/>
  <c r="AY16" i="1"/>
  <c r="AZ16" i="1"/>
  <c r="AY17" i="1"/>
  <c r="AZ17" i="1"/>
  <c r="AY18" i="1"/>
  <c r="AZ18" i="1"/>
  <c r="AY19" i="1"/>
  <c r="AZ19" i="1"/>
  <c r="AY20" i="1"/>
  <c r="AZ20" i="1"/>
  <c r="AY21" i="1"/>
  <c r="AZ21" i="1"/>
  <c r="AY22" i="1"/>
  <c r="AZ22" i="1"/>
  <c r="AY23" i="1"/>
  <c r="AZ23" i="1"/>
  <c r="AY24" i="1"/>
  <c r="AZ24" i="1"/>
  <c r="AY25" i="1"/>
  <c r="AZ25" i="1"/>
  <c r="AY26" i="1"/>
  <c r="AZ26" i="1"/>
  <c r="AY27" i="1"/>
  <c r="AZ27" i="1"/>
  <c r="AY28" i="1"/>
  <c r="AZ28" i="1"/>
  <c r="AY29" i="1"/>
  <c r="AZ29" i="1"/>
  <c r="AY30" i="1"/>
  <c r="AZ30" i="1"/>
  <c r="AY31" i="1"/>
  <c r="AZ31" i="1"/>
  <c r="AY32" i="1"/>
  <c r="AZ32" i="1"/>
  <c r="AY33" i="1"/>
  <c r="AZ33" i="1"/>
  <c r="AY34" i="1"/>
  <c r="AZ34" i="1"/>
  <c r="AY35" i="1"/>
  <c r="AZ35" i="1"/>
  <c r="AY36" i="1"/>
  <c r="AZ36" i="1"/>
  <c r="AY37" i="1"/>
  <c r="AZ37" i="1"/>
  <c r="AY38" i="1"/>
  <c r="AZ38" i="1"/>
  <c r="AY39" i="1"/>
  <c r="AZ39" i="1"/>
  <c r="AY40" i="1"/>
  <c r="AZ40" i="1"/>
  <c r="AY41" i="1"/>
  <c r="AZ41" i="1"/>
  <c r="AY42" i="1"/>
  <c r="AZ42" i="1"/>
  <c r="AY43" i="1"/>
  <c r="AZ43" i="1"/>
  <c r="AY44" i="1"/>
  <c r="AZ44" i="1"/>
  <c r="AY45" i="1"/>
  <c r="AZ45" i="1"/>
  <c r="AY46" i="1"/>
  <c r="AZ46" i="1"/>
  <c r="AY47" i="1"/>
  <c r="AZ47" i="1"/>
  <c r="AY48" i="1"/>
  <c r="AZ48" i="1"/>
  <c r="AY49" i="1"/>
  <c r="AZ49" i="1"/>
  <c r="AY50" i="1"/>
  <c r="AZ50" i="1"/>
  <c r="AY51" i="1"/>
  <c r="AZ51" i="1"/>
  <c r="AY52" i="1"/>
  <c r="AZ52" i="1"/>
  <c r="AY53" i="1"/>
  <c r="AZ53" i="1"/>
  <c r="AY54" i="1"/>
  <c r="AZ54" i="1"/>
  <c r="AY55" i="1"/>
  <c r="AZ55" i="1"/>
  <c r="AY56" i="1"/>
  <c r="AZ56" i="1"/>
  <c r="AY57" i="1"/>
  <c r="AZ57" i="1"/>
  <c r="AY58" i="1"/>
  <c r="AZ58" i="1"/>
  <c r="AY59" i="1"/>
  <c r="AZ59" i="1"/>
  <c r="AY60" i="1"/>
  <c r="AZ60" i="1"/>
  <c r="AY61" i="1"/>
  <c r="AZ61" i="1"/>
  <c r="AY62" i="1"/>
  <c r="AZ62" i="1"/>
  <c r="AY63" i="1"/>
  <c r="AZ63" i="1"/>
  <c r="AY64" i="1"/>
  <c r="AZ64" i="1"/>
  <c r="AY65" i="1"/>
  <c r="AZ65" i="1"/>
  <c r="AY66" i="1"/>
  <c r="AZ66" i="1"/>
  <c r="AY67" i="1"/>
  <c r="AZ67" i="1"/>
  <c r="AY68" i="1"/>
  <c r="AZ68" i="1"/>
  <c r="AY69" i="1"/>
  <c r="AZ69" i="1"/>
  <c r="AY70" i="1"/>
  <c r="AZ70" i="1"/>
  <c r="AY71" i="1"/>
  <c r="AZ71" i="1"/>
  <c r="AY72" i="1"/>
  <c r="AZ72" i="1"/>
  <c r="AY73" i="1"/>
  <c r="AZ73" i="1"/>
  <c r="AY74" i="1"/>
  <c r="AZ74" i="1"/>
  <c r="AY75" i="1"/>
  <c r="AZ75" i="1"/>
  <c r="AY76" i="1"/>
  <c r="AZ76" i="1"/>
  <c r="AY77" i="1"/>
  <c r="AZ77" i="1"/>
  <c r="AY78" i="1"/>
  <c r="AZ78" i="1"/>
  <c r="AY79" i="1"/>
  <c r="AZ79" i="1"/>
  <c r="AY80" i="1"/>
  <c r="AZ80" i="1"/>
  <c r="AY81" i="1"/>
  <c r="AZ81" i="1"/>
  <c r="AY82" i="1"/>
  <c r="AZ82" i="1"/>
  <c r="AY83" i="1"/>
  <c r="AZ83" i="1"/>
  <c r="AY84" i="1"/>
  <c r="AZ84" i="1"/>
  <c r="AY85" i="1"/>
  <c r="AZ85" i="1"/>
  <c r="AY86" i="1"/>
  <c r="AZ86" i="1"/>
  <c r="AY87" i="1"/>
  <c r="AZ87" i="1"/>
  <c r="AY88" i="1"/>
  <c r="AZ88" i="1"/>
  <c r="AY89" i="1"/>
  <c r="AZ89" i="1"/>
  <c r="AY90" i="1"/>
  <c r="AZ90" i="1"/>
  <c r="AY91" i="1"/>
  <c r="AZ91" i="1"/>
  <c r="AY92" i="1"/>
  <c r="AZ92" i="1"/>
  <c r="AY93" i="1"/>
  <c r="AZ93" i="1"/>
  <c r="AY94" i="1"/>
  <c r="AZ94" i="1"/>
  <c r="AY95" i="1"/>
  <c r="AZ95" i="1"/>
  <c r="AY96" i="1"/>
  <c r="AZ96" i="1"/>
  <c r="AY97" i="1"/>
  <c r="AZ97" i="1"/>
  <c r="AY98" i="1"/>
  <c r="AZ98" i="1"/>
  <c r="AY99" i="1"/>
  <c r="AZ99" i="1"/>
  <c r="AY100" i="1"/>
  <c r="AZ100" i="1"/>
  <c r="AY101" i="1"/>
  <c r="AZ101" i="1"/>
  <c r="AY102" i="1"/>
  <c r="AZ102" i="1"/>
  <c r="AY103" i="1"/>
  <c r="AZ103" i="1"/>
  <c r="AY104" i="1"/>
  <c r="AZ104" i="1"/>
  <c r="AY105" i="1"/>
  <c r="AZ105" i="1"/>
  <c r="AY106" i="1"/>
  <c r="AZ106" i="1"/>
  <c r="AY107" i="1"/>
  <c r="AZ107" i="1"/>
  <c r="AY108" i="1"/>
  <c r="AZ108" i="1"/>
  <c r="AY109" i="1"/>
  <c r="AZ109" i="1"/>
  <c r="AY110" i="1"/>
  <c r="AZ110" i="1"/>
  <c r="AY111" i="1"/>
  <c r="AZ111" i="1"/>
  <c r="AY112" i="1"/>
  <c r="AZ112" i="1"/>
  <c r="AY113" i="1"/>
  <c r="AZ113" i="1"/>
  <c r="AY114" i="1"/>
  <c r="AZ114" i="1"/>
  <c r="AY115" i="1"/>
  <c r="AZ115" i="1"/>
  <c r="AY116" i="1"/>
  <c r="AZ116" i="1"/>
  <c r="AY117" i="1"/>
  <c r="AZ117" i="1"/>
  <c r="AY118" i="1"/>
  <c r="AZ118" i="1"/>
  <c r="AY119" i="1"/>
  <c r="AZ119" i="1"/>
  <c r="AY120" i="1"/>
  <c r="AZ120" i="1"/>
  <c r="AY121" i="1"/>
  <c r="AZ121" i="1"/>
  <c r="AY122" i="1"/>
  <c r="AZ122" i="1"/>
  <c r="AY123" i="1"/>
  <c r="AZ123" i="1"/>
  <c r="AY124" i="1"/>
  <c r="AZ124" i="1"/>
  <c r="AY125" i="1"/>
  <c r="AZ125" i="1"/>
  <c r="AY126" i="1"/>
  <c r="AZ126" i="1"/>
  <c r="AY127" i="1"/>
  <c r="AZ127" i="1"/>
  <c r="AY128" i="1"/>
  <c r="AZ128" i="1"/>
  <c r="AY129" i="1"/>
  <c r="AZ129" i="1"/>
  <c r="AY130" i="1"/>
  <c r="AZ130" i="1"/>
  <c r="AY131" i="1"/>
  <c r="AZ131" i="1"/>
  <c r="AY132" i="1"/>
  <c r="AZ132" i="1"/>
  <c r="AY133" i="1"/>
  <c r="AZ133" i="1"/>
  <c r="AY134" i="1"/>
  <c r="AZ134" i="1"/>
  <c r="AY135" i="1"/>
  <c r="AZ135" i="1"/>
  <c r="AY136" i="1"/>
  <c r="AZ136" i="1"/>
  <c r="AY137" i="1"/>
  <c r="AZ137" i="1"/>
  <c r="AY138" i="1"/>
  <c r="AZ138" i="1"/>
  <c r="AY139" i="1"/>
  <c r="AZ139" i="1"/>
  <c r="AY140" i="1"/>
  <c r="AZ140" i="1"/>
  <c r="AY141" i="1"/>
  <c r="AZ141" i="1"/>
  <c r="AY142" i="1"/>
  <c r="AZ142" i="1"/>
  <c r="AY143" i="1"/>
  <c r="AZ143" i="1"/>
  <c r="AY144" i="1"/>
  <c r="AZ144" i="1"/>
  <c r="AY145" i="1"/>
  <c r="AZ145" i="1"/>
  <c r="AY146" i="1"/>
  <c r="AZ146" i="1"/>
  <c r="AY147" i="1"/>
  <c r="AZ147" i="1"/>
  <c r="AY148" i="1"/>
  <c r="AZ148" i="1"/>
  <c r="AY149" i="1"/>
  <c r="AZ149" i="1"/>
  <c r="AY150" i="1"/>
  <c r="AZ150" i="1"/>
  <c r="AY151" i="1"/>
  <c r="AZ151" i="1"/>
  <c r="AY152" i="1"/>
  <c r="AZ152" i="1"/>
  <c r="AY153" i="1"/>
  <c r="AZ153" i="1"/>
  <c r="AY154" i="1"/>
  <c r="AZ154" i="1"/>
  <c r="AY155" i="1"/>
  <c r="AZ155" i="1"/>
  <c r="AY156" i="1"/>
  <c r="AZ156" i="1"/>
  <c r="AY157" i="1"/>
  <c r="AZ157" i="1"/>
  <c r="AY158" i="1"/>
  <c r="AZ158" i="1"/>
  <c r="AY159" i="1"/>
  <c r="AZ159" i="1"/>
  <c r="AY160" i="1"/>
  <c r="AZ160" i="1"/>
  <c r="AY161" i="1"/>
  <c r="AZ161" i="1"/>
  <c r="AY162" i="1"/>
  <c r="AZ162" i="1"/>
  <c r="AY163" i="1"/>
  <c r="AZ163" i="1"/>
  <c r="AY164" i="1"/>
  <c r="AZ164" i="1"/>
  <c r="AY165" i="1"/>
  <c r="AZ165" i="1"/>
  <c r="AY166" i="1"/>
  <c r="AZ166" i="1"/>
  <c r="AY167" i="1"/>
  <c r="AZ167" i="1"/>
  <c r="AY168" i="1"/>
  <c r="AZ168" i="1"/>
  <c r="AY169" i="1"/>
  <c r="AZ169" i="1"/>
  <c r="AY170" i="1"/>
  <c r="AZ170" i="1"/>
  <c r="AY171" i="1"/>
  <c r="AZ171" i="1"/>
  <c r="AY172" i="1"/>
  <c r="AZ172" i="1"/>
  <c r="AY173" i="1"/>
  <c r="AZ173" i="1"/>
  <c r="AY174" i="1"/>
  <c r="AZ174" i="1"/>
  <c r="AY175" i="1"/>
  <c r="AZ175" i="1"/>
  <c r="AY176" i="1"/>
  <c r="AZ176" i="1"/>
  <c r="AY177" i="1"/>
  <c r="AZ177" i="1"/>
  <c r="AY178" i="1"/>
  <c r="AZ178" i="1"/>
  <c r="AY179" i="1"/>
  <c r="AZ179" i="1"/>
  <c r="AY180" i="1"/>
  <c r="AZ180" i="1"/>
  <c r="AY181" i="1"/>
  <c r="AZ181" i="1"/>
  <c r="AY182" i="1"/>
  <c r="AZ182" i="1"/>
  <c r="AY183" i="1"/>
  <c r="AZ183" i="1"/>
  <c r="AY184" i="1"/>
  <c r="AZ184" i="1"/>
  <c r="AY185" i="1"/>
  <c r="AZ185" i="1"/>
  <c r="AY186" i="1"/>
  <c r="AZ186" i="1"/>
  <c r="AY187" i="1"/>
  <c r="AZ187" i="1"/>
  <c r="AY188" i="1"/>
  <c r="AZ188" i="1"/>
  <c r="AY189" i="1"/>
  <c r="AZ189" i="1"/>
  <c r="AY190" i="1"/>
  <c r="AZ190" i="1"/>
  <c r="AY191" i="1"/>
  <c r="AZ191" i="1"/>
  <c r="AY192" i="1"/>
  <c r="AZ192" i="1"/>
  <c r="AY193" i="1"/>
  <c r="AZ193" i="1"/>
  <c r="AY194" i="1"/>
  <c r="AZ194" i="1"/>
  <c r="AY195" i="1"/>
  <c r="AZ195" i="1"/>
  <c r="AY196" i="1"/>
  <c r="AZ196" i="1"/>
  <c r="AY197" i="1"/>
  <c r="AZ197" i="1"/>
  <c r="AY198" i="1"/>
  <c r="AZ198" i="1"/>
  <c r="AY199" i="1"/>
  <c r="AZ199" i="1"/>
  <c r="AY200" i="1"/>
  <c r="AZ200" i="1"/>
  <c r="AY201" i="1"/>
  <c r="AZ201" i="1"/>
  <c r="AY202" i="1"/>
  <c r="AZ202" i="1"/>
  <c r="AY203" i="1"/>
  <c r="AZ203" i="1"/>
  <c r="AY204" i="1"/>
  <c r="AZ204" i="1"/>
  <c r="AY205" i="1"/>
  <c r="AZ205" i="1"/>
  <c r="AY206" i="1"/>
  <c r="AZ206" i="1"/>
  <c r="AY207" i="1"/>
  <c r="AZ207" i="1"/>
  <c r="AY208" i="1"/>
  <c r="AZ208" i="1"/>
  <c r="AY209" i="1"/>
  <c r="AZ209" i="1"/>
  <c r="AY210" i="1"/>
  <c r="AZ210" i="1"/>
  <c r="AY211" i="1"/>
  <c r="AZ211" i="1"/>
  <c r="AY212" i="1"/>
  <c r="AZ212" i="1"/>
  <c r="AY213" i="1"/>
  <c r="AZ213" i="1"/>
  <c r="AY214" i="1"/>
  <c r="AZ214" i="1"/>
  <c r="AY215" i="1"/>
  <c r="AZ215" i="1"/>
  <c r="AY216" i="1"/>
  <c r="AZ216" i="1"/>
  <c r="AY217" i="1"/>
  <c r="AZ217" i="1"/>
  <c r="AY218" i="1"/>
  <c r="AZ218" i="1"/>
  <c r="AY219" i="1"/>
  <c r="AZ219" i="1"/>
  <c r="AY220" i="1"/>
  <c r="AZ220" i="1"/>
  <c r="AY221" i="1"/>
  <c r="AZ221" i="1"/>
  <c r="AY222" i="1"/>
  <c r="AZ222" i="1"/>
  <c r="AY223" i="1"/>
  <c r="AZ223" i="1"/>
  <c r="AY224" i="1"/>
  <c r="AZ224" i="1"/>
  <c r="AY225" i="1"/>
  <c r="AZ225" i="1"/>
  <c r="AY226" i="1"/>
  <c r="AZ226" i="1"/>
  <c r="AY227" i="1"/>
  <c r="AZ227" i="1"/>
  <c r="AY228" i="1"/>
  <c r="AZ228" i="1"/>
  <c r="AY229" i="1"/>
  <c r="AZ229" i="1"/>
  <c r="AY230" i="1"/>
  <c r="AZ230" i="1"/>
  <c r="AY231" i="1"/>
  <c r="AZ231" i="1"/>
  <c r="AY232" i="1"/>
  <c r="AZ232" i="1"/>
  <c r="AY233" i="1"/>
  <c r="AZ233" i="1"/>
  <c r="AY234" i="1"/>
  <c r="AZ234" i="1"/>
  <c r="AY235" i="1"/>
  <c r="AZ235" i="1"/>
  <c r="AY236" i="1"/>
  <c r="AZ236" i="1"/>
  <c r="AY237" i="1"/>
  <c r="AZ237" i="1"/>
  <c r="AY238" i="1"/>
  <c r="AZ238" i="1"/>
  <c r="AY239" i="1"/>
  <c r="AZ239" i="1"/>
  <c r="AY240" i="1"/>
  <c r="AZ240" i="1"/>
  <c r="AY241" i="1"/>
  <c r="AZ241" i="1"/>
  <c r="AY242" i="1"/>
  <c r="AZ242" i="1"/>
  <c r="AY243" i="1"/>
  <c r="AZ243" i="1"/>
  <c r="AY244" i="1"/>
  <c r="AZ244" i="1"/>
  <c r="AY245" i="1"/>
  <c r="AZ245" i="1"/>
  <c r="AY246" i="1"/>
  <c r="AZ246" i="1"/>
  <c r="AY247" i="1"/>
  <c r="AZ247" i="1"/>
  <c r="AY248" i="1"/>
  <c r="AZ248" i="1"/>
  <c r="AY249" i="1"/>
  <c r="AZ249" i="1"/>
  <c r="AY250" i="1"/>
  <c r="AZ250" i="1"/>
  <c r="AY251" i="1"/>
  <c r="AZ251" i="1"/>
  <c r="AY252" i="1"/>
  <c r="AZ252" i="1"/>
  <c r="AY253" i="1"/>
  <c r="AZ253" i="1"/>
  <c r="AY254" i="1"/>
  <c r="AZ254" i="1"/>
  <c r="AY255" i="1"/>
  <c r="AZ255" i="1"/>
  <c r="AY256" i="1"/>
  <c r="AZ256" i="1"/>
  <c r="AY257" i="1"/>
  <c r="AZ257" i="1"/>
  <c r="AY258" i="1"/>
  <c r="AZ258" i="1"/>
  <c r="AY259" i="1"/>
  <c r="AZ259" i="1"/>
  <c r="AY260" i="1"/>
  <c r="AZ260" i="1"/>
  <c r="AY261" i="1"/>
  <c r="AZ261" i="1"/>
  <c r="AY262" i="1"/>
  <c r="AZ262" i="1"/>
  <c r="AY263" i="1"/>
  <c r="AZ263" i="1"/>
  <c r="AY264" i="1"/>
  <c r="AZ264" i="1"/>
  <c r="AY265" i="1"/>
  <c r="AZ265" i="1"/>
  <c r="AY266" i="1"/>
  <c r="AZ266" i="1"/>
  <c r="AY267" i="1"/>
  <c r="AZ267" i="1"/>
  <c r="AY268" i="1"/>
  <c r="AZ268" i="1"/>
  <c r="AY269" i="1"/>
  <c r="AZ269" i="1"/>
  <c r="AY270" i="1"/>
  <c r="AZ270" i="1"/>
  <c r="AY271" i="1"/>
  <c r="AZ271" i="1"/>
  <c r="AY272" i="1"/>
  <c r="AZ272" i="1"/>
  <c r="AY273" i="1"/>
  <c r="AZ273" i="1"/>
  <c r="AY274" i="1"/>
  <c r="AZ274" i="1"/>
  <c r="AY275" i="1"/>
  <c r="AZ275" i="1"/>
  <c r="AY276" i="1"/>
  <c r="AZ276" i="1"/>
  <c r="AY277" i="1"/>
  <c r="AZ277" i="1"/>
  <c r="AY278" i="1"/>
  <c r="AZ278" i="1"/>
  <c r="AY279" i="1"/>
  <c r="AZ279" i="1"/>
  <c r="AY280" i="1"/>
  <c r="AZ280" i="1"/>
  <c r="AY281" i="1"/>
  <c r="AZ281" i="1"/>
  <c r="AY282" i="1"/>
  <c r="AZ282" i="1"/>
  <c r="AY283" i="1"/>
  <c r="AZ283" i="1"/>
  <c r="AY284" i="1"/>
  <c r="AZ284" i="1"/>
  <c r="AY285" i="1"/>
  <c r="AZ285" i="1"/>
  <c r="AY286" i="1"/>
  <c r="AZ286" i="1"/>
  <c r="AY287" i="1"/>
  <c r="AZ287" i="1"/>
  <c r="AY288" i="1"/>
  <c r="AZ288" i="1"/>
  <c r="AY289" i="1"/>
  <c r="AZ289" i="1"/>
  <c r="AY290" i="1"/>
  <c r="AZ290" i="1"/>
  <c r="AY291" i="1"/>
  <c r="AZ291" i="1"/>
  <c r="AY292" i="1"/>
  <c r="AZ292" i="1"/>
  <c r="AY293" i="1"/>
  <c r="AZ293" i="1"/>
  <c r="AY294" i="1"/>
  <c r="AZ294" i="1"/>
  <c r="AY295" i="1"/>
  <c r="AZ295" i="1"/>
  <c r="AY296" i="1"/>
  <c r="AZ296" i="1"/>
  <c r="AY297" i="1"/>
  <c r="AZ297" i="1"/>
  <c r="AY298" i="1"/>
  <c r="AZ298" i="1"/>
  <c r="AY299" i="1"/>
  <c r="AZ299" i="1"/>
  <c r="AY300" i="1"/>
  <c r="AZ300" i="1"/>
  <c r="AY301" i="1"/>
  <c r="AZ301" i="1"/>
  <c r="AY302" i="1"/>
  <c r="AZ302" i="1"/>
  <c r="AY303" i="1"/>
  <c r="AZ303" i="1"/>
  <c r="AY304" i="1"/>
  <c r="AZ304" i="1"/>
  <c r="AY305" i="1"/>
  <c r="AZ305" i="1"/>
  <c r="AY306" i="1"/>
  <c r="AZ306" i="1"/>
  <c r="AY307" i="1"/>
  <c r="AZ307" i="1"/>
  <c r="AY308" i="1"/>
  <c r="AZ308" i="1"/>
  <c r="AY309" i="1"/>
  <c r="AZ309" i="1"/>
  <c r="AY310" i="1"/>
  <c r="AZ310" i="1"/>
  <c r="AY311" i="1"/>
  <c r="AZ311" i="1"/>
  <c r="AY312" i="1"/>
  <c r="AZ312" i="1"/>
  <c r="AY313" i="1"/>
  <c r="AZ313" i="1"/>
  <c r="AY314" i="1"/>
  <c r="AZ314" i="1"/>
  <c r="AY315" i="1"/>
  <c r="AZ315" i="1"/>
  <c r="AY316" i="1"/>
  <c r="AZ316" i="1"/>
  <c r="AY317" i="1"/>
  <c r="AZ317" i="1"/>
  <c r="AY318" i="1"/>
  <c r="AZ318" i="1"/>
  <c r="AY319" i="1"/>
  <c r="AZ319" i="1"/>
  <c r="AY320" i="1"/>
  <c r="AZ320" i="1"/>
  <c r="AY321" i="1"/>
  <c r="AZ321" i="1"/>
  <c r="AY322" i="1"/>
  <c r="AZ322" i="1"/>
  <c r="AY323" i="1"/>
  <c r="AZ323" i="1"/>
  <c r="AY324" i="1"/>
  <c r="AZ324" i="1"/>
  <c r="AY325" i="1"/>
  <c r="AZ325" i="1"/>
  <c r="AY326" i="1"/>
  <c r="AZ326" i="1"/>
  <c r="AY327" i="1"/>
  <c r="AZ327" i="1"/>
  <c r="AY328" i="1"/>
  <c r="AZ328" i="1"/>
  <c r="AY329" i="1"/>
  <c r="AZ329" i="1"/>
  <c r="AY330" i="1"/>
  <c r="AZ330" i="1"/>
  <c r="AY331" i="1"/>
  <c r="AZ331" i="1"/>
  <c r="AY332" i="1"/>
  <c r="AZ332" i="1"/>
  <c r="AY333" i="1"/>
  <c r="AZ333" i="1"/>
  <c r="AY334" i="1"/>
  <c r="AZ334" i="1"/>
  <c r="AY335" i="1"/>
  <c r="AZ335" i="1"/>
  <c r="AY336" i="1"/>
  <c r="AZ336" i="1"/>
  <c r="AY337" i="1"/>
  <c r="AZ337" i="1"/>
  <c r="AY338" i="1"/>
  <c r="AZ338" i="1"/>
  <c r="AY339" i="1"/>
  <c r="AZ339" i="1"/>
  <c r="AY340" i="1"/>
  <c r="AZ340" i="1"/>
  <c r="AY341" i="1"/>
  <c r="AZ341" i="1"/>
  <c r="AY342" i="1"/>
  <c r="AZ342" i="1"/>
  <c r="AY343" i="1"/>
  <c r="AZ343" i="1"/>
  <c r="AY344" i="1"/>
  <c r="AZ344" i="1"/>
  <c r="AY345" i="1"/>
  <c r="AZ345" i="1"/>
  <c r="AY346" i="1"/>
  <c r="AZ346" i="1"/>
  <c r="AY347" i="1"/>
  <c r="AZ347" i="1"/>
  <c r="AY348" i="1"/>
  <c r="AZ348" i="1"/>
  <c r="AY349" i="1"/>
  <c r="AZ349" i="1"/>
  <c r="AY350" i="1"/>
  <c r="AZ350" i="1"/>
  <c r="AY351" i="1"/>
  <c r="AZ351" i="1"/>
  <c r="AY352" i="1"/>
  <c r="AZ352" i="1"/>
  <c r="AY353" i="1"/>
  <c r="AZ353" i="1"/>
  <c r="AY354" i="1"/>
  <c r="AZ354" i="1"/>
  <c r="AY355" i="1"/>
  <c r="AZ355" i="1"/>
  <c r="AY356" i="1"/>
  <c r="AZ356" i="1"/>
  <c r="AY357" i="1"/>
  <c r="AZ357" i="1"/>
  <c r="AY358" i="1"/>
  <c r="AZ358" i="1"/>
  <c r="AY359" i="1"/>
  <c r="AZ359" i="1"/>
  <c r="AY360" i="1"/>
  <c r="AZ360" i="1"/>
  <c r="AY361" i="1"/>
  <c r="AZ361" i="1"/>
  <c r="AY362" i="1"/>
  <c r="AZ362" i="1"/>
  <c r="AY363" i="1"/>
  <c r="AZ363" i="1"/>
  <c r="AY364" i="1"/>
  <c r="AZ364" i="1"/>
  <c r="AY365" i="1"/>
  <c r="AZ365" i="1"/>
  <c r="AY366" i="1"/>
  <c r="AZ366" i="1"/>
  <c r="AY367" i="1"/>
  <c r="AZ367" i="1"/>
  <c r="AY368" i="1"/>
  <c r="AZ368" i="1"/>
  <c r="AY369" i="1"/>
  <c r="AZ369" i="1"/>
  <c r="AY370" i="1"/>
  <c r="AZ370" i="1"/>
  <c r="AY371" i="1"/>
  <c r="AZ371" i="1"/>
  <c r="AY372" i="1"/>
  <c r="AZ372" i="1"/>
  <c r="AY373" i="1"/>
  <c r="AZ373" i="1"/>
  <c r="AY374" i="1"/>
  <c r="AZ374" i="1"/>
  <c r="AY375" i="1"/>
  <c r="AZ375" i="1"/>
  <c r="AY376" i="1"/>
  <c r="AZ376" i="1"/>
  <c r="AY377" i="1"/>
  <c r="AZ377" i="1"/>
  <c r="AY378" i="1"/>
  <c r="AZ378" i="1"/>
  <c r="AY379" i="1"/>
  <c r="AZ379" i="1"/>
  <c r="AY380" i="1"/>
  <c r="AZ380" i="1"/>
  <c r="AY381" i="1"/>
  <c r="AZ381" i="1"/>
  <c r="AY382" i="1"/>
  <c r="AZ382" i="1"/>
  <c r="AY383" i="1"/>
  <c r="AZ383" i="1"/>
  <c r="AY384" i="1"/>
  <c r="AZ384" i="1"/>
  <c r="AY385" i="1"/>
  <c r="AZ385" i="1"/>
  <c r="AY386" i="1"/>
  <c r="AZ386" i="1"/>
  <c r="AY387" i="1"/>
  <c r="AZ387" i="1"/>
  <c r="AY388" i="1"/>
  <c r="AZ388" i="1"/>
  <c r="AY389" i="1"/>
  <c r="AZ389" i="1"/>
  <c r="AY390" i="1"/>
  <c r="AZ390" i="1"/>
  <c r="AY391" i="1"/>
  <c r="AZ391" i="1"/>
  <c r="AY392" i="1"/>
  <c r="AZ392" i="1"/>
  <c r="AY393" i="1"/>
  <c r="AZ393" i="1"/>
  <c r="AY394" i="1"/>
  <c r="AZ394" i="1"/>
  <c r="AY395" i="1"/>
  <c r="AZ395" i="1"/>
  <c r="AY396" i="1"/>
  <c r="AZ396" i="1"/>
  <c r="AY397" i="1"/>
  <c r="AZ397" i="1"/>
  <c r="AY398" i="1"/>
  <c r="AZ398" i="1"/>
  <c r="AY399" i="1"/>
  <c r="AZ399" i="1"/>
  <c r="AY400" i="1"/>
  <c r="AZ400" i="1"/>
  <c r="AY401" i="1"/>
  <c r="AZ401" i="1"/>
  <c r="AY402" i="1"/>
  <c r="AZ402" i="1"/>
  <c r="AY403" i="1"/>
  <c r="AZ403" i="1"/>
  <c r="AY404" i="1"/>
  <c r="AZ404" i="1"/>
  <c r="AY405" i="1"/>
  <c r="AZ405" i="1"/>
  <c r="AY406" i="1"/>
  <c r="AZ406" i="1"/>
  <c r="AY407" i="1"/>
  <c r="AZ407" i="1"/>
  <c r="AY408" i="1"/>
  <c r="AZ408" i="1"/>
  <c r="AY409" i="1"/>
  <c r="AZ409" i="1"/>
  <c r="AY410" i="1"/>
  <c r="AZ410" i="1"/>
  <c r="AY411" i="1"/>
  <c r="AZ411" i="1"/>
  <c r="AY412" i="1"/>
  <c r="AZ412" i="1"/>
  <c r="AY413" i="1"/>
  <c r="AZ413" i="1"/>
  <c r="AY414" i="1"/>
  <c r="AZ414" i="1"/>
  <c r="AY415" i="1"/>
  <c r="AZ415" i="1"/>
  <c r="AY416" i="1"/>
  <c r="AZ416" i="1"/>
  <c r="AY417" i="1"/>
  <c r="AZ417" i="1"/>
  <c r="AY418" i="1"/>
  <c r="AZ418" i="1"/>
  <c r="AY419" i="1"/>
  <c r="AZ419" i="1"/>
  <c r="AY420" i="1"/>
  <c r="AZ420" i="1"/>
  <c r="AY421" i="1"/>
  <c r="AZ421" i="1"/>
  <c r="AY422" i="1"/>
  <c r="AZ422" i="1"/>
  <c r="AY423" i="1"/>
  <c r="AZ423" i="1"/>
  <c r="AY424" i="1"/>
  <c r="AZ424" i="1"/>
  <c r="AY425" i="1"/>
  <c r="AZ425" i="1"/>
  <c r="AY426" i="1"/>
  <c r="AZ426" i="1"/>
  <c r="AY427" i="1"/>
  <c r="AZ427" i="1"/>
  <c r="AY428" i="1"/>
  <c r="AZ428" i="1"/>
  <c r="AY429" i="1"/>
  <c r="AZ429" i="1"/>
  <c r="AY430" i="1"/>
  <c r="AZ430" i="1"/>
  <c r="AY431" i="1"/>
  <c r="AZ431" i="1"/>
  <c r="AY432" i="1"/>
  <c r="AZ432" i="1"/>
  <c r="AY433" i="1"/>
  <c r="AZ433" i="1"/>
  <c r="AY434" i="1"/>
  <c r="AZ434" i="1"/>
  <c r="AY435" i="1"/>
  <c r="AZ435" i="1"/>
  <c r="AY436" i="1"/>
  <c r="AZ436" i="1"/>
  <c r="AY437" i="1"/>
  <c r="AZ437" i="1"/>
  <c r="AY438" i="1"/>
  <c r="AZ438" i="1"/>
  <c r="AY439" i="1"/>
  <c r="AZ439" i="1"/>
  <c r="AY440" i="1"/>
  <c r="AZ440" i="1"/>
  <c r="AY441" i="1"/>
  <c r="AZ441" i="1"/>
  <c r="AY442" i="1"/>
  <c r="AZ442" i="1"/>
  <c r="AY443" i="1"/>
  <c r="AZ443" i="1"/>
  <c r="AY444" i="1"/>
  <c r="AZ444" i="1"/>
  <c r="AY445" i="1"/>
  <c r="AZ445" i="1"/>
  <c r="AY446" i="1"/>
  <c r="AZ446" i="1"/>
  <c r="AY447" i="1"/>
  <c r="AZ447" i="1"/>
  <c r="AY448" i="1"/>
  <c r="AZ448" i="1"/>
  <c r="AY449" i="1"/>
  <c r="AZ449" i="1"/>
  <c r="AY450" i="1"/>
  <c r="AZ450" i="1"/>
  <c r="AY451" i="1"/>
  <c r="AZ451" i="1"/>
  <c r="AY452" i="1"/>
  <c r="AZ452" i="1"/>
  <c r="AY453" i="1"/>
  <c r="AZ453" i="1"/>
  <c r="AY454" i="1"/>
  <c r="AZ454" i="1"/>
  <c r="AY455" i="1"/>
  <c r="AZ455" i="1"/>
  <c r="AY456" i="1"/>
  <c r="AZ456" i="1"/>
  <c r="AY457" i="1"/>
  <c r="AZ457" i="1"/>
  <c r="AY458" i="1"/>
  <c r="AZ458" i="1"/>
  <c r="AY459" i="1"/>
  <c r="AZ459" i="1"/>
  <c r="AY460" i="1"/>
  <c r="AZ460" i="1"/>
  <c r="AY461" i="1"/>
  <c r="AZ461" i="1"/>
  <c r="AY462" i="1"/>
  <c r="AZ462" i="1"/>
  <c r="AY463" i="1"/>
  <c r="AZ463" i="1"/>
  <c r="AY464" i="1"/>
  <c r="AZ464" i="1"/>
  <c r="AY465" i="1"/>
  <c r="AZ465" i="1"/>
  <c r="AY466" i="1"/>
  <c r="AZ466" i="1"/>
  <c r="AY467" i="1"/>
  <c r="AZ467" i="1"/>
  <c r="AY468" i="1"/>
  <c r="AZ468" i="1"/>
  <c r="AY469" i="1"/>
  <c r="AZ469" i="1"/>
  <c r="AY470" i="1"/>
  <c r="AZ470" i="1"/>
  <c r="AY471" i="1"/>
  <c r="AZ471" i="1"/>
  <c r="AY472" i="1"/>
  <c r="AZ472" i="1"/>
  <c r="AY473" i="1"/>
  <c r="AZ473" i="1"/>
  <c r="AY474" i="1"/>
  <c r="AZ474" i="1"/>
  <c r="AY475" i="1"/>
  <c r="AZ475" i="1"/>
  <c r="AY476" i="1"/>
  <c r="AZ476" i="1"/>
  <c r="AY477" i="1"/>
  <c r="AZ477" i="1"/>
  <c r="AY478" i="1"/>
  <c r="AZ478" i="1"/>
  <c r="AY479" i="1"/>
  <c r="AZ479" i="1"/>
  <c r="AY480" i="1"/>
  <c r="AZ480" i="1"/>
  <c r="AY481" i="1"/>
  <c r="AZ481" i="1"/>
  <c r="AY482" i="1"/>
  <c r="AZ482" i="1"/>
  <c r="AY483" i="1"/>
  <c r="AZ483" i="1"/>
  <c r="AY484" i="1"/>
  <c r="AZ484" i="1"/>
  <c r="AY485" i="1"/>
  <c r="AZ485" i="1"/>
  <c r="AY486" i="1"/>
  <c r="AZ486" i="1"/>
  <c r="AY487" i="1"/>
  <c r="AZ487" i="1"/>
  <c r="AY488" i="1"/>
  <c r="AZ488" i="1"/>
  <c r="AY489" i="1"/>
  <c r="AZ489" i="1"/>
  <c r="AY490" i="1"/>
  <c r="AZ490" i="1"/>
  <c r="AY491" i="1"/>
  <c r="AZ491" i="1"/>
  <c r="AY492" i="1"/>
  <c r="AZ492" i="1"/>
  <c r="AY493" i="1"/>
  <c r="AZ493" i="1"/>
  <c r="AY494" i="1"/>
  <c r="AZ494" i="1"/>
  <c r="AY495" i="1"/>
  <c r="AZ495" i="1"/>
  <c r="AY496" i="1"/>
  <c r="AZ496" i="1"/>
  <c r="AY497" i="1"/>
  <c r="AZ497" i="1"/>
  <c r="AY498" i="1"/>
  <c r="AZ498" i="1"/>
  <c r="AY499" i="1"/>
  <c r="AZ499" i="1"/>
  <c r="AY500" i="1"/>
  <c r="AZ500" i="1"/>
  <c r="AY501" i="1"/>
  <c r="AZ501" i="1"/>
  <c r="AY502" i="1"/>
  <c r="AZ502" i="1"/>
  <c r="AY503" i="1"/>
  <c r="AZ503" i="1"/>
  <c r="AY504" i="1"/>
  <c r="AZ504" i="1"/>
  <c r="AY505" i="1"/>
  <c r="AZ505" i="1"/>
  <c r="AY506" i="1"/>
  <c r="AZ506" i="1"/>
  <c r="AY507" i="1"/>
  <c r="AZ507" i="1"/>
  <c r="AY508" i="1"/>
  <c r="AZ508" i="1"/>
  <c r="AY509" i="1"/>
  <c r="AZ509" i="1"/>
  <c r="AY510" i="1"/>
  <c r="AZ510" i="1"/>
  <c r="AY511" i="1"/>
  <c r="AZ511" i="1"/>
  <c r="AY512" i="1"/>
  <c r="AZ512" i="1"/>
  <c r="AY513" i="1"/>
  <c r="AZ513" i="1"/>
  <c r="AY514" i="1"/>
  <c r="AZ514" i="1"/>
  <c r="AY515" i="1"/>
  <c r="AZ515" i="1"/>
  <c r="AY516" i="1"/>
  <c r="AZ516" i="1"/>
  <c r="AY517" i="1"/>
  <c r="AZ517" i="1"/>
  <c r="AY518" i="1"/>
  <c r="AZ518" i="1"/>
  <c r="AY519" i="1"/>
  <c r="AZ519" i="1"/>
  <c r="AY520" i="1"/>
  <c r="AZ520" i="1"/>
  <c r="AY521" i="1"/>
  <c r="AZ521" i="1"/>
  <c r="AY522" i="1"/>
  <c r="AZ522" i="1"/>
  <c r="AY523" i="1"/>
  <c r="AZ523" i="1"/>
  <c r="AY524" i="1"/>
  <c r="AZ524" i="1"/>
  <c r="AY525" i="1"/>
  <c r="AZ525" i="1"/>
  <c r="AY526" i="1"/>
  <c r="AZ526" i="1"/>
  <c r="AY527" i="1"/>
  <c r="AZ527" i="1"/>
  <c r="AY528" i="1"/>
  <c r="AZ528" i="1"/>
  <c r="AY529" i="1"/>
  <c r="AZ529" i="1"/>
  <c r="AY530" i="1"/>
  <c r="AZ530" i="1"/>
  <c r="AY531" i="1"/>
  <c r="AZ531" i="1"/>
  <c r="AY532" i="1"/>
  <c r="AZ532" i="1"/>
  <c r="AY533" i="1"/>
  <c r="AZ533" i="1"/>
  <c r="AY534" i="1"/>
  <c r="AZ534" i="1"/>
  <c r="AY535" i="1"/>
  <c r="AZ535" i="1"/>
  <c r="AY536" i="1"/>
  <c r="AZ536" i="1"/>
  <c r="AY537" i="1"/>
  <c r="AZ537" i="1"/>
  <c r="AY538" i="1"/>
  <c r="AZ538" i="1"/>
  <c r="AY539" i="1"/>
  <c r="AZ539" i="1"/>
  <c r="AY540" i="1"/>
  <c r="AZ540" i="1"/>
  <c r="AY541" i="1"/>
  <c r="AZ541" i="1"/>
  <c r="AY542" i="1"/>
  <c r="AZ542" i="1"/>
  <c r="AY543" i="1"/>
  <c r="AZ543" i="1"/>
  <c r="AY544" i="1"/>
  <c r="AZ544" i="1"/>
  <c r="AY545" i="1"/>
  <c r="AZ545" i="1"/>
  <c r="AY546" i="1"/>
  <c r="AZ546" i="1"/>
  <c r="AY547" i="1"/>
  <c r="AZ547" i="1"/>
  <c r="AY548" i="1"/>
  <c r="AZ548" i="1"/>
  <c r="AY549" i="1"/>
  <c r="AZ549" i="1"/>
  <c r="AY550" i="1"/>
  <c r="AZ550" i="1"/>
  <c r="AY551" i="1"/>
  <c r="AZ551" i="1"/>
  <c r="AY552" i="1"/>
  <c r="AZ552" i="1"/>
  <c r="AY553" i="1"/>
  <c r="AZ553" i="1"/>
  <c r="AY554" i="1"/>
  <c r="AZ554" i="1"/>
  <c r="AY555" i="1"/>
  <c r="AZ555" i="1"/>
  <c r="AY556" i="1"/>
  <c r="AZ556" i="1"/>
  <c r="AY557" i="1"/>
  <c r="AZ557" i="1"/>
  <c r="AY558" i="1"/>
  <c r="AZ558" i="1"/>
  <c r="AY559" i="1"/>
  <c r="AZ559" i="1"/>
  <c r="AY560" i="1"/>
  <c r="AZ560" i="1"/>
  <c r="AY561" i="1"/>
  <c r="AZ561" i="1"/>
  <c r="AY562" i="1"/>
  <c r="AZ562" i="1"/>
  <c r="AY563" i="1"/>
  <c r="AZ563" i="1"/>
  <c r="AY564" i="1"/>
  <c r="AZ564" i="1"/>
  <c r="AY565" i="1"/>
  <c r="AZ565" i="1"/>
  <c r="AY566" i="1"/>
  <c r="AZ566" i="1"/>
  <c r="AY567" i="1"/>
  <c r="AZ567" i="1"/>
  <c r="AY568" i="1"/>
  <c r="AZ568" i="1"/>
  <c r="AY569" i="1"/>
  <c r="AZ569" i="1"/>
  <c r="AY570" i="1"/>
  <c r="AZ570" i="1"/>
  <c r="AY571" i="1"/>
  <c r="AZ571" i="1"/>
  <c r="AY572" i="1"/>
  <c r="AZ572" i="1"/>
  <c r="AY573" i="1"/>
  <c r="AZ573" i="1"/>
  <c r="AY574" i="1"/>
  <c r="AZ574" i="1"/>
  <c r="AY575" i="1"/>
  <c r="AZ575" i="1"/>
  <c r="AY576" i="1"/>
  <c r="AZ576" i="1"/>
  <c r="AY577" i="1"/>
  <c r="AZ577" i="1"/>
  <c r="AY578" i="1"/>
  <c r="AZ578" i="1"/>
  <c r="AY579" i="1"/>
  <c r="AZ579" i="1"/>
  <c r="AY580" i="1"/>
  <c r="AZ580" i="1"/>
  <c r="AY581" i="1"/>
  <c r="AZ581" i="1"/>
  <c r="AY582" i="1"/>
  <c r="AZ582" i="1"/>
  <c r="AY583" i="1"/>
  <c r="AZ583" i="1"/>
  <c r="AY584" i="1"/>
  <c r="AZ584" i="1"/>
  <c r="AY585" i="1"/>
  <c r="AZ585" i="1"/>
  <c r="AY586" i="1"/>
  <c r="AZ586" i="1"/>
  <c r="AY587" i="1"/>
  <c r="AZ587" i="1"/>
  <c r="AY588" i="1"/>
  <c r="AZ588" i="1"/>
  <c r="AY589" i="1"/>
  <c r="AZ589" i="1"/>
  <c r="AY590" i="1"/>
  <c r="AZ590" i="1"/>
  <c r="AY591" i="1"/>
  <c r="AZ591" i="1"/>
  <c r="AY592" i="1"/>
  <c r="AZ592" i="1"/>
  <c r="AY593" i="1"/>
  <c r="AZ593" i="1"/>
  <c r="AY594" i="1"/>
  <c r="AZ594" i="1"/>
  <c r="AY595" i="1"/>
  <c r="AZ595" i="1"/>
  <c r="AY596" i="1"/>
  <c r="AZ596" i="1"/>
  <c r="AY597" i="1"/>
  <c r="AZ597" i="1"/>
  <c r="AY598" i="1"/>
  <c r="AZ598" i="1"/>
  <c r="AY599" i="1"/>
  <c r="AZ599" i="1"/>
  <c r="AY600" i="1"/>
  <c r="AZ600" i="1"/>
  <c r="AY601" i="1"/>
  <c r="AZ601" i="1"/>
  <c r="AY602" i="1"/>
  <c r="AZ602" i="1"/>
  <c r="AY603" i="1"/>
  <c r="AZ603" i="1"/>
  <c r="AY604" i="1"/>
  <c r="AZ604" i="1"/>
  <c r="AY605" i="1"/>
  <c r="AZ605" i="1"/>
  <c r="AY606" i="1"/>
  <c r="AZ606" i="1"/>
  <c r="AY607" i="1"/>
  <c r="AZ607" i="1"/>
  <c r="AY608" i="1"/>
  <c r="AZ608" i="1"/>
  <c r="AY609" i="1"/>
  <c r="AZ609" i="1"/>
  <c r="AY610" i="1"/>
  <c r="AZ610" i="1"/>
  <c r="AY611" i="1"/>
  <c r="AZ611" i="1"/>
  <c r="AY612" i="1"/>
  <c r="AZ612" i="1"/>
  <c r="AY613" i="1"/>
  <c r="AZ613" i="1"/>
  <c r="AY614" i="1"/>
  <c r="AZ614" i="1"/>
  <c r="AY615" i="1"/>
  <c r="AZ615" i="1"/>
  <c r="AY616" i="1"/>
  <c r="AZ616" i="1"/>
  <c r="AY617" i="1"/>
  <c r="AZ617" i="1"/>
  <c r="AY618" i="1"/>
  <c r="AZ618" i="1"/>
  <c r="AY619" i="1"/>
  <c r="AZ619" i="1"/>
  <c r="AY620" i="1"/>
  <c r="AZ620" i="1"/>
  <c r="AY621" i="1"/>
  <c r="AZ621" i="1"/>
  <c r="AY622" i="1"/>
  <c r="AZ622" i="1"/>
  <c r="AY623" i="1"/>
  <c r="AZ623" i="1"/>
  <c r="AY624" i="1"/>
  <c r="AZ624" i="1"/>
  <c r="AY625" i="1"/>
  <c r="AZ625" i="1"/>
  <c r="AY626" i="1"/>
  <c r="AZ626" i="1"/>
  <c r="AY627" i="1"/>
  <c r="AZ627" i="1"/>
  <c r="AY628" i="1"/>
  <c r="AZ628" i="1"/>
  <c r="AY629" i="1"/>
  <c r="AZ629" i="1"/>
  <c r="AY630" i="1"/>
  <c r="AZ630" i="1"/>
  <c r="AY631" i="1"/>
  <c r="AZ631" i="1"/>
  <c r="AY632" i="1"/>
  <c r="AZ632" i="1"/>
  <c r="AY633" i="1"/>
  <c r="AZ633" i="1"/>
  <c r="AY634" i="1"/>
  <c r="AZ634" i="1"/>
  <c r="AY635" i="1"/>
  <c r="AZ635" i="1"/>
  <c r="AY636" i="1"/>
  <c r="AZ636" i="1"/>
  <c r="AY637" i="1"/>
  <c r="AZ637" i="1"/>
  <c r="AY638" i="1"/>
  <c r="AZ638" i="1"/>
  <c r="AY639" i="1"/>
  <c r="AZ639" i="1"/>
  <c r="AY640" i="1"/>
  <c r="AZ640" i="1"/>
  <c r="AY641" i="1"/>
  <c r="AZ641" i="1"/>
  <c r="AY642" i="1"/>
  <c r="AZ642" i="1"/>
  <c r="AY643" i="1"/>
  <c r="AZ643" i="1"/>
  <c r="AY644" i="1"/>
  <c r="AZ644" i="1"/>
  <c r="AY645" i="1"/>
  <c r="AZ645" i="1"/>
  <c r="AY646" i="1"/>
  <c r="AZ646" i="1"/>
  <c r="AY647" i="1"/>
  <c r="AZ647" i="1"/>
  <c r="AY648" i="1"/>
  <c r="AZ648" i="1"/>
  <c r="AY649" i="1"/>
  <c r="AZ649" i="1"/>
  <c r="AY650" i="1"/>
  <c r="AZ650" i="1"/>
  <c r="AY651" i="1"/>
  <c r="AZ651" i="1"/>
  <c r="AY652" i="1"/>
  <c r="AZ652" i="1"/>
  <c r="AY653" i="1"/>
  <c r="AZ653" i="1"/>
  <c r="AY654" i="1"/>
  <c r="AZ654" i="1"/>
  <c r="AY655" i="1"/>
  <c r="AZ655" i="1"/>
  <c r="AY656" i="1"/>
  <c r="AZ656" i="1"/>
  <c r="AY657" i="1"/>
  <c r="AZ657" i="1"/>
  <c r="AY658" i="1"/>
  <c r="AZ658" i="1"/>
  <c r="AY659" i="1"/>
  <c r="AZ659" i="1"/>
  <c r="AY660" i="1"/>
  <c r="AZ660" i="1"/>
  <c r="AY661" i="1"/>
  <c r="AZ661" i="1"/>
  <c r="AY662" i="1"/>
  <c r="AZ662" i="1"/>
  <c r="AY663" i="1"/>
  <c r="AZ663" i="1"/>
  <c r="AY664" i="1"/>
  <c r="AZ664" i="1"/>
  <c r="AY665" i="1"/>
  <c r="AZ665" i="1"/>
  <c r="AY666" i="1"/>
  <c r="AZ666" i="1"/>
  <c r="AY667" i="1"/>
  <c r="AZ667" i="1"/>
  <c r="AY668" i="1"/>
  <c r="AZ668" i="1"/>
  <c r="AY669" i="1"/>
  <c r="AZ669" i="1"/>
  <c r="AY670" i="1"/>
  <c r="AZ670" i="1"/>
  <c r="AY671" i="1"/>
  <c r="AZ671" i="1"/>
  <c r="AY672" i="1"/>
  <c r="AZ672" i="1"/>
  <c r="AY673" i="1"/>
  <c r="AZ673" i="1"/>
  <c r="AY674" i="1"/>
  <c r="AZ674" i="1"/>
  <c r="AY675" i="1"/>
  <c r="AZ675" i="1"/>
  <c r="AY676" i="1"/>
  <c r="AZ676" i="1"/>
  <c r="AY677" i="1"/>
  <c r="AZ677" i="1"/>
  <c r="AY678" i="1"/>
  <c r="AZ678" i="1"/>
  <c r="AY679" i="1"/>
  <c r="AZ679" i="1"/>
  <c r="AY680" i="1"/>
  <c r="AZ680" i="1"/>
  <c r="AY681" i="1"/>
  <c r="AZ681" i="1"/>
  <c r="AY682" i="1"/>
  <c r="AZ682" i="1"/>
  <c r="AY683" i="1"/>
  <c r="AZ683" i="1"/>
  <c r="AY684" i="1"/>
  <c r="AZ684" i="1"/>
  <c r="AY685" i="1"/>
  <c r="AZ685" i="1"/>
  <c r="AY686" i="1"/>
  <c r="AZ686" i="1"/>
  <c r="AY687" i="1"/>
  <c r="AZ687" i="1"/>
  <c r="AY688" i="1"/>
  <c r="AZ688" i="1"/>
  <c r="AY689" i="1"/>
  <c r="AZ689" i="1"/>
  <c r="AY690" i="1"/>
  <c r="AZ690" i="1"/>
  <c r="AY691" i="1"/>
  <c r="AZ691" i="1"/>
  <c r="AY692" i="1"/>
  <c r="AZ692" i="1"/>
  <c r="AY693" i="1"/>
  <c r="AZ693" i="1"/>
  <c r="AY694" i="1"/>
  <c r="AZ694" i="1"/>
  <c r="AY695" i="1"/>
  <c r="AZ695" i="1"/>
  <c r="AY696" i="1"/>
  <c r="AZ696" i="1"/>
  <c r="AY697" i="1"/>
  <c r="AZ697" i="1"/>
  <c r="AY698" i="1"/>
  <c r="AZ698" i="1"/>
  <c r="AY699" i="1"/>
  <c r="AZ699" i="1"/>
  <c r="AY700" i="1"/>
  <c r="AZ700" i="1"/>
  <c r="AY701" i="1"/>
  <c r="AZ701" i="1"/>
  <c r="AY702" i="1"/>
  <c r="AZ702" i="1"/>
  <c r="AY703" i="1"/>
  <c r="AZ703" i="1"/>
  <c r="AY704" i="1"/>
  <c r="AZ704" i="1"/>
  <c r="AY705" i="1"/>
  <c r="AZ705" i="1"/>
  <c r="AY706" i="1"/>
  <c r="AZ706" i="1"/>
  <c r="AY707" i="1"/>
  <c r="AZ707" i="1"/>
  <c r="AY708" i="1"/>
  <c r="AZ708" i="1"/>
  <c r="AY709" i="1"/>
  <c r="AZ709" i="1"/>
  <c r="AY710" i="1"/>
  <c r="AZ710" i="1"/>
  <c r="AY711" i="1"/>
  <c r="AZ711" i="1"/>
  <c r="AY712" i="1"/>
  <c r="AZ712" i="1"/>
  <c r="AY713" i="1"/>
  <c r="AZ713" i="1"/>
  <c r="AY714" i="1"/>
  <c r="AZ714" i="1"/>
  <c r="AY715" i="1"/>
  <c r="AZ715" i="1"/>
  <c r="AY716" i="1"/>
  <c r="AZ716" i="1"/>
  <c r="AY717" i="1"/>
  <c r="AZ717" i="1"/>
  <c r="AY718" i="1"/>
  <c r="AZ718" i="1"/>
  <c r="AY719" i="1"/>
  <c r="AZ719" i="1"/>
  <c r="AY720" i="1"/>
  <c r="AZ720" i="1"/>
  <c r="AY721" i="1"/>
  <c r="AZ721" i="1"/>
  <c r="AY722" i="1"/>
  <c r="AZ722" i="1"/>
  <c r="AY723" i="1"/>
  <c r="AZ723" i="1"/>
  <c r="AY724" i="1"/>
  <c r="AZ724" i="1"/>
  <c r="AY725" i="1"/>
  <c r="AZ725" i="1"/>
  <c r="AY726" i="1"/>
  <c r="AZ726" i="1"/>
  <c r="AY727" i="1"/>
  <c r="AZ727" i="1"/>
  <c r="AY728" i="1"/>
  <c r="AZ728" i="1"/>
  <c r="AY729" i="1"/>
  <c r="AZ729" i="1"/>
  <c r="AY730" i="1"/>
  <c r="AZ730" i="1"/>
  <c r="AY731" i="1"/>
  <c r="AZ731" i="1"/>
  <c r="AY732" i="1"/>
  <c r="AZ732" i="1"/>
  <c r="AY733" i="1"/>
  <c r="AZ733" i="1"/>
  <c r="AY734" i="1"/>
  <c r="AZ734" i="1"/>
  <c r="AY735" i="1"/>
  <c r="AZ735" i="1"/>
  <c r="AY736" i="1"/>
  <c r="AZ736" i="1"/>
  <c r="AY737" i="1"/>
  <c r="AZ737" i="1"/>
  <c r="AY738" i="1"/>
  <c r="AZ738" i="1"/>
  <c r="AY739" i="1"/>
  <c r="AZ739" i="1"/>
  <c r="AY740" i="1"/>
  <c r="AZ740" i="1"/>
  <c r="AY741" i="1"/>
  <c r="AZ741" i="1"/>
  <c r="AY742" i="1"/>
  <c r="AZ742" i="1"/>
  <c r="AY743" i="1"/>
  <c r="AZ743" i="1"/>
  <c r="AY744" i="1"/>
  <c r="AZ744" i="1"/>
  <c r="AY745" i="1"/>
  <c r="AZ745" i="1"/>
  <c r="AY746" i="1"/>
  <c r="AZ746" i="1"/>
  <c r="AY747" i="1"/>
  <c r="AZ747" i="1"/>
  <c r="AY748" i="1"/>
  <c r="AZ748" i="1"/>
  <c r="AY749" i="1"/>
  <c r="AZ749" i="1"/>
  <c r="AY750" i="1"/>
  <c r="AZ750" i="1"/>
  <c r="AY751" i="1"/>
  <c r="AZ751" i="1"/>
  <c r="AY752" i="1"/>
  <c r="AZ752" i="1"/>
  <c r="AY753" i="1"/>
  <c r="AZ753" i="1"/>
  <c r="AY754" i="1"/>
  <c r="AZ754" i="1"/>
  <c r="AY755" i="1"/>
  <c r="AZ755" i="1"/>
  <c r="AY756" i="1"/>
  <c r="AZ756" i="1"/>
  <c r="AY757" i="1"/>
  <c r="AZ757" i="1"/>
  <c r="AY758" i="1"/>
  <c r="AZ758" i="1"/>
  <c r="AY759" i="1"/>
  <c r="AZ759" i="1"/>
  <c r="AY760" i="1"/>
  <c r="AZ760" i="1"/>
  <c r="AY761" i="1"/>
  <c r="AZ761" i="1"/>
  <c r="AY762" i="1"/>
  <c r="AZ762" i="1"/>
  <c r="AY763" i="1"/>
  <c r="AZ763" i="1"/>
  <c r="AY764" i="1"/>
  <c r="AZ764" i="1"/>
  <c r="AY765" i="1"/>
  <c r="AZ765" i="1"/>
  <c r="AY766" i="1"/>
  <c r="AZ766" i="1"/>
  <c r="AY767" i="1"/>
  <c r="AZ767" i="1"/>
  <c r="AY768" i="1"/>
  <c r="AZ768" i="1"/>
  <c r="AY769" i="1"/>
  <c r="AZ769" i="1"/>
  <c r="AY770" i="1"/>
  <c r="AZ770" i="1"/>
  <c r="AY771" i="1"/>
  <c r="AZ771" i="1"/>
  <c r="AY772" i="1"/>
  <c r="AZ772" i="1"/>
  <c r="AY773" i="1"/>
  <c r="AZ773" i="1"/>
  <c r="AY774" i="1"/>
  <c r="AZ774" i="1"/>
  <c r="AY775" i="1"/>
  <c r="AZ775" i="1"/>
  <c r="AY776" i="1"/>
  <c r="AZ776" i="1"/>
  <c r="AY777" i="1"/>
  <c r="AZ777" i="1"/>
  <c r="AY778" i="1"/>
  <c r="AZ778" i="1"/>
  <c r="AY779" i="1"/>
  <c r="AZ779" i="1"/>
  <c r="AY780" i="1"/>
  <c r="AZ780" i="1"/>
  <c r="AY781" i="1"/>
  <c r="AZ781" i="1"/>
  <c r="AY782" i="1"/>
  <c r="AZ782" i="1"/>
  <c r="AY783" i="1"/>
  <c r="AZ783" i="1"/>
  <c r="AY784" i="1"/>
  <c r="AZ784" i="1"/>
  <c r="AY785" i="1"/>
  <c r="AZ785" i="1"/>
  <c r="AY786" i="1"/>
  <c r="AZ786" i="1"/>
  <c r="AY787" i="1"/>
  <c r="AZ787" i="1"/>
  <c r="AY788" i="1"/>
  <c r="AZ788" i="1"/>
  <c r="AY789" i="1"/>
  <c r="AZ789" i="1"/>
  <c r="AY790" i="1"/>
  <c r="AZ790" i="1"/>
  <c r="AY791" i="1"/>
  <c r="AZ791" i="1"/>
  <c r="AY792" i="1"/>
  <c r="AZ792" i="1"/>
  <c r="AY793" i="1"/>
  <c r="AZ793" i="1"/>
  <c r="AY794" i="1"/>
  <c r="AZ794" i="1"/>
  <c r="AY795" i="1"/>
  <c r="AZ795" i="1"/>
  <c r="AY796" i="1"/>
  <c r="AZ796" i="1"/>
  <c r="AY797" i="1"/>
  <c r="AZ797" i="1"/>
  <c r="AY798" i="1"/>
  <c r="AZ798" i="1"/>
  <c r="AY799" i="1"/>
  <c r="AZ799" i="1"/>
  <c r="AY800" i="1"/>
  <c r="AZ800" i="1"/>
  <c r="AY801" i="1"/>
  <c r="AZ801" i="1"/>
  <c r="AY802" i="1"/>
  <c r="AZ802" i="1"/>
  <c r="AY803" i="1"/>
  <c r="AZ803" i="1"/>
  <c r="AY804" i="1"/>
  <c r="AZ804" i="1"/>
  <c r="AY805" i="1"/>
  <c r="AZ805" i="1"/>
  <c r="AY806" i="1"/>
  <c r="AZ806" i="1"/>
  <c r="AY807" i="1"/>
  <c r="AZ807" i="1"/>
  <c r="AY808" i="1"/>
  <c r="AZ808" i="1"/>
  <c r="AY809" i="1"/>
  <c r="AZ809" i="1"/>
  <c r="AY810" i="1"/>
  <c r="AZ810" i="1"/>
  <c r="AY811" i="1"/>
  <c r="AZ811" i="1"/>
  <c r="AY812" i="1"/>
  <c r="AZ812" i="1"/>
  <c r="AY813" i="1"/>
  <c r="AZ813" i="1"/>
  <c r="AY814" i="1"/>
  <c r="AZ814" i="1"/>
  <c r="AY815" i="1"/>
  <c r="AZ815" i="1"/>
  <c r="AY816" i="1"/>
  <c r="AZ816" i="1"/>
  <c r="AY817" i="1"/>
  <c r="AZ817" i="1"/>
  <c r="AY818" i="1"/>
  <c r="AZ818" i="1"/>
  <c r="AY819" i="1"/>
  <c r="AZ819" i="1"/>
  <c r="AY820" i="1"/>
  <c r="AZ820" i="1"/>
  <c r="AY821" i="1"/>
  <c r="AZ821" i="1"/>
  <c r="AY822" i="1"/>
  <c r="AZ822" i="1"/>
  <c r="AY823" i="1"/>
  <c r="AZ823" i="1"/>
  <c r="AY824" i="1"/>
  <c r="AZ824" i="1"/>
  <c r="AY825" i="1"/>
  <c r="AZ825" i="1"/>
  <c r="AY826" i="1"/>
  <c r="AZ826" i="1"/>
  <c r="AY827" i="1"/>
  <c r="AZ827" i="1"/>
  <c r="AY828" i="1"/>
  <c r="AZ828" i="1"/>
  <c r="AY829" i="1"/>
  <c r="AZ829" i="1"/>
  <c r="AY830" i="1"/>
  <c r="AZ830" i="1"/>
  <c r="AY831" i="1"/>
  <c r="AZ831" i="1"/>
  <c r="AY832" i="1"/>
  <c r="AZ832" i="1"/>
  <c r="AY833" i="1"/>
  <c r="AZ833" i="1"/>
  <c r="AY834" i="1"/>
  <c r="AZ834" i="1"/>
  <c r="AY835" i="1"/>
  <c r="AZ835" i="1"/>
  <c r="AY836" i="1"/>
  <c r="AZ836" i="1"/>
  <c r="AY837" i="1"/>
  <c r="AZ837" i="1"/>
  <c r="AY838" i="1"/>
  <c r="AZ838" i="1"/>
  <c r="AY839" i="1"/>
  <c r="AZ839" i="1"/>
  <c r="AY840" i="1"/>
  <c r="AZ840" i="1"/>
  <c r="AY841" i="1"/>
  <c r="AZ841" i="1"/>
  <c r="AY842" i="1"/>
  <c r="AZ842" i="1"/>
  <c r="AY843" i="1"/>
  <c r="AZ843" i="1"/>
  <c r="AY844" i="1"/>
  <c r="AZ844" i="1"/>
  <c r="AY845" i="1"/>
  <c r="AZ845" i="1"/>
  <c r="AY846" i="1"/>
  <c r="AZ846" i="1"/>
  <c r="AY847" i="1"/>
  <c r="AZ847" i="1"/>
  <c r="AY848" i="1"/>
  <c r="AZ848" i="1"/>
  <c r="AY849" i="1"/>
  <c r="AZ849" i="1"/>
  <c r="AY850" i="1"/>
  <c r="AZ850" i="1"/>
  <c r="AY851" i="1"/>
  <c r="AZ851" i="1"/>
  <c r="AY852" i="1"/>
  <c r="AZ852" i="1"/>
  <c r="AY853" i="1"/>
  <c r="AZ853" i="1"/>
  <c r="AY854" i="1"/>
  <c r="AZ854" i="1"/>
  <c r="AY855" i="1"/>
  <c r="AZ855" i="1"/>
  <c r="AY856" i="1"/>
  <c r="AZ856" i="1"/>
  <c r="AY857" i="1"/>
  <c r="AZ857" i="1"/>
  <c r="AY858" i="1"/>
  <c r="AZ858" i="1"/>
  <c r="AY859" i="1"/>
  <c r="AZ859" i="1"/>
  <c r="AY860" i="1"/>
  <c r="AZ860" i="1"/>
  <c r="AY861" i="1"/>
  <c r="AZ861" i="1"/>
  <c r="AY862" i="1"/>
  <c r="AZ862" i="1"/>
  <c r="AY863" i="1"/>
  <c r="AZ863" i="1"/>
  <c r="AY864" i="1"/>
  <c r="AZ864" i="1"/>
  <c r="AY865" i="1"/>
  <c r="AZ865" i="1"/>
  <c r="AY866" i="1"/>
  <c r="AZ866" i="1"/>
  <c r="AY867" i="1"/>
  <c r="AZ867" i="1"/>
  <c r="AY868" i="1"/>
  <c r="AZ868" i="1"/>
  <c r="AY869" i="1"/>
  <c r="AZ869" i="1"/>
  <c r="AY870" i="1"/>
  <c r="AZ870" i="1"/>
  <c r="AY871" i="1"/>
  <c r="AZ871" i="1"/>
  <c r="AY872" i="1"/>
  <c r="AZ872" i="1"/>
  <c r="AY873" i="1"/>
  <c r="AZ873" i="1"/>
  <c r="AY874" i="1"/>
  <c r="AZ874" i="1"/>
  <c r="AY875" i="1"/>
  <c r="AZ875" i="1"/>
  <c r="AY876" i="1"/>
  <c r="AZ876" i="1"/>
  <c r="AY877" i="1"/>
  <c r="AZ877" i="1"/>
  <c r="AY878" i="1"/>
  <c r="AZ878" i="1"/>
  <c r="AY879" i="1"/>
  <c r="AZ879" i="1"/>
  <c r="AY880" i="1"/>
  <c r="AZ880" i="1"/>
  <c r="AY881" i="1"/>
  <c r="AZ881" i="1"/>
  <c r="AY882" i="1"/>
  <c r="AZ882" i="1"/>
  <c r="AY883" i="1"/>
  <c r="AZ883" i="1"/>
  <c r="AY884" i="1"/>
  <c r="AZ884" i="1"/>
  <c r="AY885" i="1"/>
  <c r="AZ885" i="1"/>
  <c r="AY886" i="1"/>
  <c r="AZ886" i="1"/>
  <c r="AY887" i="1"/>
  <c r="AZ887" i="1"/>
  <c r="AY888" i="1"/>
  <c r="AZ888" i="1"/>
  <c r="AY889" i="1"/>
  <c r="AZ889" i="1"/>
  <c r="AY890" i="1"/>
  <c r="AZ890" i="1"/>
  <c r="AY891" i="1"/>
  <c r="AZ891" i="1"/>
  <c r="AY892" i="1"/>
  <c r="AZ892" i="1"/>
  <c r="AY893" i="1"/>
  <c r="AZ893" i="1"/>
  <c r="AY894" i="1"/>
  <c r="AZ894" i="1"/>
  <c r="AY895" i="1"/>
  <c r="AZ895" i="1"/>
  <c r="AY896" i="1"/>
  <c r="AZ896" i="1"/>
  <c r="AY897" i="1"/>
  <c r="AZ897" i="1"/>
  <c r="AY898" i="1"/>
  <c r="AZ898" i="1"/>
  <c r="AY899" i="1"/>
  <c r="AZ899" i="1"/>
  <c r="AY900" i="1"/>
  <c r="AZ900" i="1"/>
  <c r="AY901" i="1"/>
  <c r="AZ901" i="1"/>
  <c r="AY902" i="1"/>
  <c r="AZ902" i="1"/>
  <c r="AY903" i="1"/>
  <c r="AZ903" i="1"/>
  <c r="AY904" i="1"/>
  <c r="AZ904" i="1"/>
  <c r="AY905" i="1"/>
  <c r="AZ905" i="1"/>
  <c r="AY906" i="1"/>
  <c r="AZ906" i="1"/>
  <c r="AY907" i="1"/>
  <c r="AZ907" i="1"/>
  <c r="AY908" i="1"/>
  <c r="AZ908" i="1"/>
  <c r="AY909" i="1"/>
  <c r="AZ909" i="1"/>
  <c r="AY910" i="1"/>
  <c r="AZ910" i="1"/>
  <c r="AY911" i="1"/>
  <c r="AZ911" i="1"/>
  <c r="AY912" i="1"/>
  <c r="AZ912" i="1"/>
  <c r="AY913" i="1"/>
  <c r="AZ913" i="1"/>
  <c r="AY914" i="1"/>
  <c r="AZ914" i="1"/>
  <c r="AY915" i="1"/>
  <c r="AZ915" i="1"/>
  <c r="AY916" i="1"/>
  <c r="AZ916" i="1"/>
  <c r="AY917" i="1"/>
  <c r="AZ917" i="1"/>
  <c r="AY918" i="1"/>
  <c r="AZ918" i="1"/>
  <c r="AY919" i="1"/>
  <c r="AZ919" i="1"/>
  <c r="AY920" i="1"/>
  <c r="AZ920" i="1"/>
  <c r="AY921" i="1"/>
  <c r="AZ921" i="1"/>
  <c r="AY922" i="1"/>
  <c r="AZ922" i="1"/>
  <c r="AY923" i="1"/>
  <c r="AZ923" i="1"/>
  <c r="AY924" i="1"/>
  <c r="AZ924" i="1"/>
  <c r="AY925" i="1"/>
  <c r="AZ925" i="1"/>
  <c r="AY926" i="1"/>
  <c r="AZ926" i="1"/>
  <c r="AY927" i="1"/>
  <c r="AZ927" i="1"/>
  <c r="AY928" i="1"/>
  <c r="AZ928" i="1"/>
  <c r="AY929" i="1"/>
  <c r="AZ929" i="1"/>
  <c r="AY930" i="1"/>
  <c r="AZ930" i="1"/>
  <c r="AY931" i="1"/>
  <c r="AZ931" i="1"/>
  <c r="AY932" i="1"/>
  <c r="AZ932" i="1"/>
  <c r="AY933" i="1"/>
  <c r="AZ933" i="1"/>
  <c r="AY934" i="1"/>
  <c r="AZ934" i="1"/>
  <c r="AY935" i="1"/>
  <c r="AZ935" i="1"/>
  <c r="AY936" i="1"/>
  <c r="AZ936" i="1"/>
  <c r="AY937" i="1"/>
  <c r="AZ937" i="1"/>
  <c r="AY938" i="1"/>
  <c r="AZ938" i="1"/>
  <c r="AY939" i="1"/>
  <c r="AZ939" i="1"/>
  <c r="AY940" i="1"/>
  <c r="AZ940" i="1"/>
  <c r="AY941" i="1"/>
  <c r="AZ941" i="1"/>
  <c r="AY942" i="1"/>
  <c r="AZ942" i="1"/>
  <c r="AY943" i="1"/>
  <c r="AZ943" i="1"/>
  <c r="AY944" i="1"/>
  <c r="AZ944" i="1"/>
  <c r="AY945" i="1"/>
  <c r="AZ945" i="1"/>
  <c r="AY946" i="1"/>
  <c r="AZ946" i="1"/>
  <c r="AY947" i="1"/>
  <c r="AZ947" i="1"/>
  <c r="AY948" i="1"/>
  <c r="AZ948" i="1"/>
  <c r="AY949" i="1"/>
  <c r="AZ949" i="1"/>
  <c r="AY950" i="1"/>
  <c r="AZ950" i="1"/>
  <c r="AY951" i="1"/>
  <c r="AZ951" i="1"/>
  <c r="AY952" i="1"/>
  <c r="AZ952" i="1"/>
  <c r="AY953" i="1"/>
  <c r="AZ953" i="1"/>
  <c r="AY954" i="1"/>
  <c r="AZ954" i="1"/>
  <c r="AY955" i="1"/>
  <c r="AZ955" i="1"/>
  <c r="AY956" i="1"/>
  <c r="AZ956" i="1"/>
  <c r="AY957" i="1"/>
  <c r="AZ957" i="1"/>
  <c r="AY958" i="1"/>
  <c r="AZ958" i="1"/>
  <c r="AY959" i="1"/>
  <c r="AZ959" i="1"/>
  <c r="AY960" i="1"/>
  <c r="AZ960" i="1"/>
  <c r="AY961" i="1"/>
  <c r="AZ961" i="1"/>
  <c r="AY962" i="1"/>
  <c r="AZ962" i="1"/>
  <c r="AY963" i="1"/>
  <c r="AZ963" i="1"/>
  <c r="AY964" i="1"/>
  <c r="AZ964" i="1"/>
  <c r="AY965" i="1"/>
  <c r="AZ965" i="1"/>
  <c r="AY966" i="1"/>
  <c r="AZ966" i="1"/>
  <c r="AY967" i="1"/>
  <c r="AZ967" i="1"/>
  <c r="AY968" i="1"/>
  <c r="AZ968" i="1"/>
  <c r="AY969" i="1"/>
  <c r="AZ969" i="1"/>
  <c r="AY970" i="1"/>
  <c r="AZ970" i="1"/>
  <c r="AY971" i="1"/>
  <c r="AZ971" i="1"/>
  <c r="AY972" i="1"/>
  <c r="AZ972" i="1"/>
  <c r="AY973" i="1"/>
  <c r="AZ973" i="1"/>
  <c r="AY974" i="1"/>
  <c r="AZ974" i="1"/>
  <c r="AY975" i="1"/>
  <c r="AZ975" i="1"/>
  <c r="AY976" i="1"/>
  <c r="AZ976" i="1"/>
  <c r="AY977" i="1"/>
  <c r="AZ977" i="1"/>
  <c r="AY978" i="1"/>
  <c r="AZ978" i="1"/>
  <c r="AY979" i="1"/>
  <c r="AZ979" i="1"/>
  <c r="AY980" i="1"/>
  <c r="AZ980" i="1"/>
  <c r="AY981" i="1"/>
  <c r="AZ981" i="1"/>
  <c r="AY982" i="1"/>
  <c r="AZ982" i="1"/>
  <c r="AY983" i="1"/>
  <c r="AZ983" i="1"/>
  <c r="AY984" i="1"/>
  <c r="AZ984" i="1"/>
  <c r="AY985" i="1"/>
  <c r="AZ985" i="1"/>
  <c r="AY986" i="1"/>
  <c r="AZ986" i="1"/>
  <c r="AY987" i="1"/>
  <c r="AZ987" i="1"/>
  <c r="AY988" i="1"/>
  <c r="AZ988" i="1"/>
  <c r="AY989" i="1"/>
  <c r="AZ989" i="1"/>
  <c r="AY990" i="1"/>
  <c r="AZ990" i="1"/>
  <c r="AY991" i="1"/>
  <c r="AZ991" i="1"/>
  <c r="AY992" i="1"/>
  <c r="AZ992" i="1"/>
  <c r="AY993" i="1"/>
  <c r="AZ993" i="1"/>
  <c r="AY994" i="1"/>
  <c r="AZ994" i="1"/>
  <c r="AY995" i="1"/>
  <c r="AZ995" i="1"/>
  <c r="AY996" i="1"/>
  <c r="AZ996" i="1"/>
  <c r="AY997" i="1"/>
  <c r="AZ997" i="1"/>
  <c r="AY998" i="1"/>
  <c r="AZ998" i="1"/>
  <c r="AY999" i="1"/>
  <c r="AZ999" i="1"/>
  <c r="AY1000" i="1"/>
  <c r="AZ1000" i="1"/>
  <c r="AY1001" i="1"/>
  <c r="AZ1001" i="1"/>
  <c r="AY1002" i="1"/>
  <c r="AZ1002" i="1"/>
  <c r="AY1003" i="1"/>
  <c r="AZ1003" i="1"/>
  <c r="AY1004" i="1"/>
  <c r="AZ1004" i="1"/>
  <c r="AY1005" i="1"/>
  <c r="AZ1005" i="1"/>
  <c r="AY1006" i="1"/>
  <c r="AZ1006" i="1"/>
  <c r="AY1007" i="1"/>
  <c r="AZ1007" i="1"/>
  <c r="AY1008" i="1"/>
  <c r="AZ1008" i="1"/>
  <c r="AY1009" i="1"/>
  <c r="AZ1009" i="1"/>
  <c r="AY1010" i="1"/>
  <c r="AZ1010" i="1"/>
  <c r="AY1011" i="1"/>
  <c r="AZ1011" i="1"/>
  <c r="AY1012" i="1"/>
  <c r="AZ1012" i="1"/>
  <c r="AY1013" i="1"/>
  <c r="AZ1013" i="1"/>
  <c r="AY1014" i="1"/>
  <c r="AZ1014" i="1"/>
  <c r="AY1015" i="1"/>
  <c r="AZ1015" i="1"/>
  <c r="AY1016" i="1"/>
  <c r="AZ1016" i="1"/>
  <c r="AY1017" i="1"/>
  <c r="AZ1017" i="1"/>
  <c r="AY1018" i="1"/>
  <c r="AZ1018" i="1"/>
  <c r="AY1019" i="1"/>
  <c r="AZ1019" i="1"/>
  <c r="AY1020" i="1"/>
  <c r="AZ1020" i="1"/>
  <c r="AY1021" i="1"/>
  <c r="AZ1021" i="1"/>
  <c r="AY1022" i="1"/>
  <c r="AZ1022" i="1"/>
  <c r="AY1023" i="1"/>
  <c r="AZ1023" i="1"/>
  <c r="AY1024" i="1"/>
  <c r="AZ1024" i="1"/>
  <c r="AY1025" i="1"/>
  <c r="AZ1025" i="1"/>
  <c r="AY1026" i="1"/>
  <c r="AZ1026" i="1"/>
  <c r="AY1027" i="1"/>
  <c r="AZ1027" i="1"/>
  <c r="AY1028" i="1"/>
  <c r="AZ1028" i="1"/>
  <c r="AY1029" i="1"/>
  <c r="AZ1029" i="1"/>
  <c r="AY1030" i="1"/>
  <c r="AZ1030" i="1"/>
  <c r="AY1031" i="1"/>
  <c r="AZ1031" i="1"/>
  <c r="AY1032" i="1"/>
  <c r="AZ1032" i="1"/>
  <c r="AY1033" i="1"/>
  <c r="AZ1033" i="1"/>
  <c r="AY1034" i="1"/>
  <c r="AZ1034" i="1"/>
  <c r="AY1035" i="1"/>
  <c r="AZ1035" i="1"/>
  <c r="AY1036" i="1"/>
  <c r="AZ1036" i="1"/>
  <c r="AY1037" i="1"/>
  <c r="AZ1037" i="1"/>
  <c r="AY1038" i="1"/>
  <c r="AZ1038" i="1"/>
  <c r="AY1039" i="1"/>
  <c r="AZ1039" i="1"/>
  <c r="AY1040" i="1"/>
  <c r="AZ1040" i="1"/>
  <c r="AY1041" i="1"/>
  <c r="AZ1041" i="1"/>
  <c r="AY1042" i="1"/>
  <c r="AZ1042" i="1"/>
  <c r="AY1043" i="1"/>
  <c r="AZ1043" i="1"/>
  <c r="AY1044" i="1"/>
  <c r="AZ1044" i="1"/>
  <c r="AY1045" i="1"/>
  <c r="AZ1045" i="1"/>
  <c r="AY1046" i="1"/>
  <c r="AZ1046" i="1"/>
  <c r="AY1047" i="1"/>
  <c r="AZ1047" i="1"/>
  <c r="AY1048" i="1"/>
  <c r="AZ1048" i="1"/>
  <c r="AY1049" i="1"/>
  <c r="AZ1049" i="1"/>
  <c r="AY1050" i="1"/>
  <c r="AZ1050" i="1"/>
  <c r="AY1051" i="1"/>
  <c r="AZ1051" i="1"/>
  <c r="AY1052" i="1"/>
  <c r="AZ1052" i="1"/>
  <c r="AY1053" i="1"/>
  <c r="AZ1053" i="1"/>
  <c r="AY1054" i="1"/>
  <c r="AZ1054" i="1"/>
  <c r="AY1055" i="1"/>
  <c r="AZ1055" i="1"/>
  <c r="AY1056" i="1"/>
  <c r="AZ1056" i="1"/>
  <c r="AY1057" i="1"/>
  <c r="AZ1057" i="1"/>
  <c r="AY1058" i="1"/>
  <c r="AZ1058" i="1"/>
  <c r="AY1059" i="1"/>
  <c r="AZ1059" i="1"/>
  <c r="AY1060" i="1"/>
  <c r="AZ1060" i="1"/>
  <c r="AY1061" i="1"/>
  <c r="AZ1061" i="1"/>
  <c r="AY1062" i="1"/>
  <c r="AZ1062" i="1"/>
  <c r="AY1063" i="1"/>
  <c r="AZ1063" i="1"/>
  <c r="AY1064" i="1"/>
  <c r="AZ1064" i="1"/>
  <c r="AY1065" i="1"/>
  <c r="AZ1065" i="1"/>
  <c r="AY1066" i="1"/>
  <c r="AZ1066" i="1"/>
  <c r="AY1067" i="1"/>
  <c r="AZ1067" i="1"/>
  <c r="AY1068" i="1"/>
  <c r="AZ1068" i="1"/>
  <c r="AY1069" i="1"/>
  <c r="AZ1069" i="1"/>
  <c r="AY1070" i="1"/>
  <c r="AZ1070" i="1"/>
  <c r="AY1071" i="1"/>
  <c r="AZ1071" i="1"/>
  <c r="AY1072" i="1"/>
  <c r="AZ1072" i="1"/>
  <c r="AY1073" i="1"/>
  <c r="AZ1073" i="1"/>
  <c r="AY1074" i="1"/>
  <c r="AZ1074" i="1"/>
  <c r="AY1075" i="1"/>
  <c r="AZ1075" i="1"/>
  <c r="AY1076" i="1"/>
  <c r="AZ1076" i="1"/>
  <c r="AY1077" i="1"/>
  <c r="AZ1077" i="1"/>
  <c r="AY1078" i="1"/>
  <c r="AZ1078" i="1"/>
  <c r="AY1079" i="1"/>
  <c r="AZ1079" i="1"/>
  <c r="AY1080" i="1"/>
  <c r="AZ1080" i="1"/>
  <c r="AY1081" i="1"/>
  <c r="AZ1081" i="1"/>
  <c r="AY1082" i="1"/>
  <c r="AZ1082" i="1"/>
  <c r="AY1083" i="1"/>
  <c r="AZ1083" i="1"/>
  <c r="AY1084" i="1"/>
  <c r="AZ1084" i="1"/>
  <c r="AY1085" i="1"/>
  <c r="AZ1085" i="1"/>
  <c r="AY1086" i="1"/>
  <c r="AZ1086" i="1"/>
  <c r="AY1087" i="1"/>
  <c r="AZ1087" i="1"/>
  <c r="AY1088" i="1"/>
  <c r="AZ1088" i="1"/>
  <c r="AY1089" i="1"/>
  <c r="AZ1089" i="1"/>
  <c r="AY1090" i="1"/>
  <c r="AZ1090" i="1"/>
  <c r="AY1091" i="1"/>
  <c r="AZ1091" i="1"/>
  <c r="AY1092" i="1"/>
  <c r="AZ1092" i="1"/>
  <c r="AY1093" i="1"/>
  <c r="AZ1093" i="1"/>
  <c r="AY1094" i="1"/>
  <c r="AZ1094" i="1"/>
  <c r="AY1095" i="1"/>
  <c r="AZ1095" i="1"/>
  <c r="AY1096" i="1"/>
  <c r="AZ1096" i="1"/>
  <c r="AY1097" i="1"/>
  <c r="AZ1097" i="1"/>
  <c r="AY1098" i="1"/>
  <c r="AZ1098" i="1"/>
  <c r="AY1099" i="1"/>
  <c r="AZ1099" i="1"/>
  <c r="AY1100" i="1"/>
  <c r="AZ1100" i="1"/>
  <c r="AY1101" i="1"/>
  <c r="AZ1101" i="1"/>
  <c r="AY1102" i="1"/>
  <c r="AZ1102" i="1"/>
  <c r="AY1103" i="1"/>
  <c r="AZ1103" i="1"/>
  <c r="AY1104" i="1"/>
  <c r="AZ1104" i="1"/>
  <c r="AY1105" i="1"/>
  <c r="AZ1105" i="1"/>
  <c r="AY1106" i="1"/>
  <c r="AZ1106" i="1"/>
  <c r="AY1107" i="1"/>
  <c r="AZ1107" i="1"/>
  <c r="AY1108" i="1"/>
  <c r="AZ1108" i="1"/>
  <c r="AY1109" i="1"/>
  <c r="AZ1109" i="1"/>
  <c r="AY1110" i="1"/>
  <c r="AZ1110" i="1"/>
  <c r="AY1111" i="1"/>
  <c r="AZ1111" i="1"/>
  <c r="AY1112" i="1"/>
  <c r="AZ1112" i="1"/>
  <c r="AY1113" i="1"/>
  <c r="AZ1113" i="1"/>
  <c r="AY1114" i="1"/>
  <c r="AZ1114" i="1"/>
  <c r="AY1115" i="1"/>
  <c r="AZ1115" i="1"/>
  <c r="AY1116" i="1"/>
  <c r="AZ1116" i="1"/>
  <c r="AY1117" i="1"/>
  <c r="AZ1117" i="1"/>
  <c r="AY1118" i="1"/>
  <c r="AZ1118" i="1"/>
  <c r="AY1119" i="1"/>
  <c r="AZ1119" i="1"/>
  <c r="AY1120" i="1"/>
  <c r="AZ1120" i="1"/>
  <c r="AY1121" i="1"/>
  <c r="AZ1121" i="1"/>
  <c r="AY1122" i="1"/>
  <c r="AZ1122" i="1"/>
  <c r="AY1123" i="1"/>
  <c r="AZ1123" i="1"/>
  <c r="AY1124" i="1"/>
  <c r="AZ1124" i="1"/>
  <c r="AY1125" i="1"/>
  <c r="AZ1125" i="1"/>
  <c r="AY1126" i="1"/>
  <c r="AZ1126" i="1"/>
  <c r="AY1127" i="1"/>
  <c r="AZ1127" i="1"/>
  <c r="AY1128" i="1"/>
  <c r="AZ1128" i="1"/>
  <c r="AY1129" i="1"/>
  <c r="AZ1129" i="1"/>
  <c r="AY1130" i="1"/>
  <c r="AZ1130" i="1"/>
  <c r="AY1131" i="1"/>
  <c r="AZ1131" i="1"/>
  <c r="AY1132" i="1"/>
  <c r="AZ1132" i="1"/>
  <c r="AY1133" i="1"/>
  <c r="AZ1133" i="1"/>
  <c r="AY1134" i="1"/>
  <c r="AZ1134" i="1"/>
  <c r="AY1135" i="1"/>
  <c r="AZ1135" i="1"/>
  <c r="AY1136" i="1"/>
  <c r="AZ1136" i="1"/>
  <c r="AY1137" i="1"/>
  <c r="AZ1137" i="1"/>
  <c r="AY1138" i="1"/>
  <c r="AZ1138" i="1"/>
  <c r="AY1139" i="1"/>
  <c r="AZ1139" i="1"/>
  <c r="AY1140" i="1"/>
  <c r="AZ1140" i="1"/>
  <c r="AY1141" i="1"/>
  <c r="AZ1141" i="1"/>
  <c r="AY1142" i="1"/>
  <c r="AZ1142" i="1"/>
  <c r="AY1143" i="1"/>
  <c r="AZ1143" i="1"/>
  <c r="AY1144" i="1"/>
  <c r="AZ1144" i="1"/>
  <c r="AY1145" i="1"/>
  <c r="AZ1145" i="1"/>
  <c r="AY1146" i="1"/>
  <c r="AZ1146" i="1"/>
  <c r="AY1147" i="1"/>
  <c r="AZ1147" i="1"/>
  <c r="AY1148" i="1"/>
  <c r="AZ1148" i="1"/>
  <c r="AY1149" i="1"/>
  <c r="AZ1149" i="1"/>
  <c r="AY1150" i="1"/>
  <c r="AZ1150" i="1"/>
  <c r="AY1151" i="1"/>
  <c r="AZ1151" i="1"/>
  <c r="AY1152" i="1"/>
  <c r="AZ1152" i="1"/>
  <c r="AY1153" i="1"/>
  <c r="AZ1153" i="1"/>
  <c r="AY1154" i="1"/>
  <c r="AZ1154" i="1"/>
  <c r="AY1155" i="1"/>
  <c r="AZ1155" i="1"/>
  <c r="AY1156" i="1"/>
  <c r="AZ1156" i="1"/>
  <c r="AY1157" i="1"/>
  <c r="AZ1157" i="1"/>
  <c r="AY1158" i="1"/>
  <c r="AZ1158" i="1"/>
  <c r="AY1159" i="1"/>
  <c r="AZ1159" i="1"/>
  <c r="AY1160" i="1"/>
  <c r="AZ1160" i="1"/>
  <c r="AY1161" i="1"/>
  <c r="AZ1161" i="1"/>
  <c r="AY1162" i="1"/>
  <c r="AZ1162" i="1"/>
  <c r="AY1163" i="1"/>
  <c r="AZ1163" i="1"/>
  <c r="AY1164" i="1"/>
  <c r="AZ1164" i="1"/>
  <c r="AY1165" i="1"/>
  <c r="AZ1165" i="1"/>
  <c r="AY1166" i="1"/>
  <c r="AZ1166" i="1"/>
  <c r="AY1167" i="1"/>
  <c r="AZ1167" i="1"/>
  <c r="AY1168" i="1"/>
  <c r="AZ1168" i="1"/>
  <c r="AY1169" i="1"/>
  <c r="AZ1169" i="1"/>
  <c r="AY1170" i="1"/>
  <c r="AZ1170" i="1"/>
  <c r="AY1171" i="1"/>
  <c r="AZ1171" i="1"/>
  <c r="AY1172" i="1"/>
  <c r="AZ1172" i="1"/>
  <c r="AY1173" i="1"/>
  <c r="AZ1173" i="1"/>
  <c r="AY1174" i="1"/>
  <c r="AZ1174" i="1"/>
  <c r="AY1175" i="1"/>
  <c r="AZ1175" i="1"/>
  <c r="AY1176" i="1"/>
  <c r="AZ1176" i="1"/>
  <c r="AY1177" i="1"/>
  <c r="AZ1177" i="1"/>
  <c r="AY1178" i="1"/>
  <c r="AZ1178" i="1"/>
  <c r="AY1179" i="1"/>
  <c r="AZ1179" i="1"/>
  <c r="AY1180" i="1"/>
  <c r="AZ1180" i="1"/>
  <c r="AY1181" i="1"/>
  <c r="AZ1181" i="1"/>
  <c r="AY1182" i="1"/>
  <c r="AZ1182" i="1"/>
  <c r="AY1183" i="1"/>
  <c r="AZ1183" i="1"/>
  <c r="AY1184" i="1"/>
  <c r="AZ1184" i="1"/>
  <c r="AY1185" i="1"/>
  <c r="AZ1185" i="1"/>
  <c r="AY1186" i="1"/>
  <c r="AZ1186" i="1"/>
  <c r="AY1187" i="1"/>
  <c r="AZ1187" i="1"/>
  <c r="AY1188" i="1"/>
  <c r="AZ1188" i="1"/>
  <c r="AY1189" i="1"/>
  <c r="AZ1189" i="1"/>
  <c r="AY1190" i="1"/>
  <c r="AZ1190" i="1"/>
  <c r="AY1191" i="1"/>
  <c r="AZ1191" i="1"/>
  <c r="AY1192" i="1"/>
  <c r="AZ1192" i="1"/>
  <c r="AY1193" i="1"/>
  <c r="AZ1193" i="1"/>
  <c r="AY1194" i="1"/>
  <c r="AZ1194" i="1"/>
  <c r="AY1195" i="1"/>
  <c r="AZ1195" i="1"/>
  <c r="AY1196" i="1"/>
  <c r="AZ1196" i="1"/>
  <c r="AY1197" i="1"/>
  <c r="AZ1197" i="1"/>
  <c r="AY1198" i="1"/>
  <c r="AZ1198" i="1"/>
  <c r="AY1199" i="1"/>
  <c r="AZ1199" i="1"/>
  <c r="AY1200" i="1"/>
  <c r="AZ1200" i="1"/>
  <c r="AY1201" i="1"/>
  <c r="AZ1201" i="1"/>
  <c r="AY1202" i="1"/>
  <c r="AZ1202" i="1"/>
  <c r="AY1203" i="1"/>
  <c r="AZ1203" i="1"/>
  <c r="AY1204" i="1"/>
  <c r="AZ1204" i="1"/>
  <c r="AY1205" i="1"/>
  <c r="AZ1205" i="1"/>
  <c r="AY1206" i="1"/>
  <c r="AZ1206" i="1"/>
  <c r="AY1207" i="1"/>
  <c r="AZ1207" i="1"/>
  <c r="AY1208" i="1"/>
  <c r="AZ1208" i="1"/>
  <c r="AY1209" i="1"/>
  <c r="AZ1209" i="1"/>
  <c r="AY1210" i="1"/>
  <c r="AZ1210" i="1"/>
  <c r="AY1211" i="1"/>
  <c r="AZ1211" i="1"/>
  <c r="AY1212" i="1"/>
  <c r="AZ1212" i="1"/>
  <c r="AY1213" i="1"/>
  <c r="AZ1213" i="1"/>
  <c r="AY1214" i="1"/>
  <c r="AZ1214" i="1"/>
  <c r="AY1215" i="1"/>
  <c r="AZ1215" i="1"/>
  <c r="AY1216" i="1"/>
  <c r="AZ1216" i="1"/>
  <c r="AY1217" i="1"/>
  <c r="AZ1217" i="1"/>
  <c r="AY1218" i="1"/>
  <c r="AZ1218" i="1"/>
  <c r="AY1219" i="1"/>
  <c r="AZ1219" i="1"/>
  <c r="AY1220" i="1"/>
  <c r="AZ1220" i="1"/>
  <c r="AY1221" i="1"/>
  <c r="AZ1221" i="1"/>
  <c r="AY1222" i="1"/>
  <c r="AZ1222" i="1"/>
  <c r="AY1223" i="1"/>
  <c r="AZ1223" i="1"/>
  <c r="AY1224" i="1"/>
  <c r="AZ1224" i="1"/>
  <c r="AY1225" i="1"/>
  <c r="AZ1225" i="1"/>
  <c r="AY1226" i="1"/>
  <c r="AZ1226" i="1"/>
  <c r="AY1227" i="1"/>
  <c r="AZ1227" i="1"/>
  <c r="AY1228" i="1"/>
  <c r="AZ1228" i="1"/>
  <c r="AY1229" i="1"/>
  <c r="AZ1229" i="1"/>
  <c r="AY1230" i="1"/>
  <c r="AZ1230" i="1"/>
  <c r="AY1231" i="1"/>
  <c r="AZ1231" i="1"/>
  <c r="AY1232" i="1"/>
  <c r="AZ1232" i="1"/>
  <c r="AY1233" i="1"/>
  <c r="AZ1233" i="1"/>
  <c r="AY1234" i="1"/>
  <c r="AZ1234" i="1"/>
  <c r="AY1235" i="1"/>
  <c r="AZ1235" i="1"/>
  <c r="AY1236" i="1"/>
  <c r="AZ1236" i="1"/>
  <c r="AY1237" i="1"/>
  <c r="AZ1237" i="1"/>
  <c r="AY1238" i="1"/>
  <c r="AZ1238" i="1"/>
  <c r="AY1239" i="1"/>
  <c r="AZ1239" i="1"/>
  <c r="AY1240" i="1"/>
  <c r="AZ1240" i="1"/>
  <c r="AY1241" i="1"/>
  <c r="AZ1241" i="1"/>
  <c r="AY1242" i="1"/>
  <c r="AZ1242" i="1"/>
  <c r="AY1243" i="1"/>
  <c r="AZ1243" i="1"/>
  <c r="AY1244" i="1"/>
  <c r="AZ1244" i="1"/>
  <c r="AY1245" i="1"/>
  <c r="AZ1245" i="1"/>
  <c r="AY1246" i="1"/>
  <c r="AZ1246" i="1"/>
  <c r="AY1247" i="1"/>
  <c r="AZ1247" i="1"/>
  <c r="AY1248" i="1"/>
  <c r="AZ1248" i="1"/>
  <c r="AY1249" i="1"/>
  <c r="AZ1249" i="1"/>
  <c r="AY1250" i="1"/>
  <c r="AZ1250" i="1"/>
  <c r="AY1251" i="1"/>
  <c r="AZ1251" i="1"/>
  <c r="AY1252" i="1"/>
  <c r="AZ1252" i="1"/>
  <c r="AY1253" i="1"/>
  <c r="AZ1253" i="1"/>
  <c r="AY1254" i="1"/>
  <c r="AZ1254" i="1"/>
  <c r="AY1255" i="1"/>
  <c r="AZ1255" i="1"/>
  <c r="AY1256" i="1"/>
  <c r="AZ1256" i="1"/>
  <c r="AY1257" i="1"/>
  <c r="AZ1257" i="1"/>
  <c r="AY1258" i="1"/>
  <c r="AZ1258" i="1"/>
  <c r="AY1259" i="1"/>
  <c r="AZ1259" i="1"/>
  <c r="AY1260" i="1"/>
  <c r="AZ1260" i="1"/>
  <c r="AY1261" i="1"/>
  <c r="AZ1261" i="1"/>
  <c r="AY1262" i="1"/>
  <c r="AZ1262" i="1"/>
  <c r="AY1263" i="1"/>
  <c r="AZ1263" i="1"/>
  <c r="AY1264" i="1"/>
  <c r="AZ1264" i="1"/>
  <c r="AY1265" i="1"/>
  <c r="AZ1265" i="1"/>
  <c r="AY1266" i="1"/>
  <c r="AZ1266" i="1"/>
  <c r="AY1267" i="1"/>
  <c r="AZ1267" i="1"/>
  <c r="AY1268" i="1"/>
  <c r="AZ1268" i="1"/>
  <c r="AY1269" i="1"/>
  <c r="AZ1269" i="1"/>
  <c r="AY1270" i="1"/>
  <c r="AZ1270" i="1"/>
  <c r="AY1271" i="1"/>
  <c r="AZ1271" i="1"/>
  <c r="AY1272" i="1"/>
  <c r="AZ1272" i="1"/>
  <c r="AY1273" i="1"/>
  <c r="AZ1273" i="1"/>
  <c r="AY1274" i="1"/>
  <c r="AZ1274" i="1"/>
  <c r="AY1275" i="1"/>
  <c r="AZ1275" i="1"/>
  <c r="AY1276" i="1"/>
  <c r="AZ1276" i="1"/>
  <c r="AY1277" i="1"/>
  <c r="AZ1277" i="1"/>
  <c r="AY1278" i="1"/>
  <c r="AZ1278" i="1"/>
  <c r="AY1279" i="1"/>
  <c r="AZ1279" i="1"/>
  <c r="AY1280" i="1"/>
  <c r="AZ1280" i="1"/>
  <c r="AY1281" i="1"/>
  <c r="AZ1281" i="1"/>
  <c r="AY1282" i="1"/>
  <c r="AZ1282" i="1"/>
  <c r="AY1283" i="1"/>
  <c r="AZ1283" i="1"/>
  <c r="AY1284" i="1"/>
  <c r="AZ1284" i="1"/>
  <c r="AY1285" i="1"/>
  <c r="AZ1285" i="1"/>
  <c r="AY1286" i="1"/>
  <c r="AZ1286" i="1"/>
  <c r="AY1287" i="1"/>
  <c r="AZ1287" i="1"/>
  <c r="AY1288" i="1"/>
  <c r="AZ1288" i="1"/>
  <c r="AY1289" i="1"/>
  <c r="AZ1289" i="1"/>
  <c r="AY1290" i="1"/>
  <c r="AZ1290" i="1"/>
  <c r="AY1291" i="1"/>
  <c r="AZ1291" i="1"/>
  <c r="AY1292" i="1"/>
  <c r="AZ1292" i="1"/>
  <c r="AY1293" i="1"/>
  <c r="AZ1293" i="1"/>
  <c r="AY1294" i="1"/>
  <c r="AZ1294" i="1"/>
  <c r="AY1295" i="1"/>
  <c r="AZ1295" i="1"/>
  <c r="AY1296" i="1"/>
  <c r="AZ1296" i="1"/>
  <c r="AY1297" i="1"/>
  <c r="AZ1297" i="1"/>
  <c r="AY1298" i="1"/>
  <c r="AZ1298" i="1"/>
  <c r="AY1299" i="1"/>
  <c r="AZ1299" i="1"/>
  <c r="AY1300" i="1"/>
  <c r="AZ1300" i="1"/>
  <c r="AY1301" i="1"/>
  <c r="AZ1301" i="1"/>
  <c r="AY1302" i="1"/>
  <c r="AZ1302" i="1"/>
  <c r="AY1303" i="1"/>
  <c r="AZ1303" i="1"/>
  <c r="AY1304" i="1"/>
  <c r="AZ1304" i="1"/>
  <c r="AY1305" i="1"/>
  <c r="AZ1305" i="1"/>
  <c r="AY1306" i="1"/>
  <c r="AZ1306" i="1"/>
  <c r="AY1307" i="1"/>
  <c r="AZ1307" i="1"/>
  <c r="AY1308" i="1"/>
  <c r="AZ1308" i="1"/>
  <c r="AY1309" i="1"/>
  <c r="AZ1309" i="1"/>
  <c r="AY1310" i="1"/>
  <c r="AZ1310" i="1"/>
  <c r="AY1311" i="1"/>
  <c r="AZ1311" i="1"/>
  <c r="AY1312" i="1"/>
  <c r="AZ1312" i="1"/>
  <c r="AY1313" i="1"/>
  <c r="AZ1313" i="1"/>
  <c r="AY1314" i="1"/>
  <c r="AZ1314" i="1"/>
  <c r="AY1315" i="1"/>
  <c r="AZ1315" i="1"/>
  <c r="AY1316" i="1"/>
  <c r="AZ1316" i="1"/>
  <c r="AY1317" i="1"/>
  <c r="AZ1317" i="1"/>
  <c r="AY1318" i="1"/>
  <c r="AZ1318" i="1"/>
  <c r="AY1319" i="1"/>
  <c r="AZ1319" i="1"/>
  <c r="AY1320" i="1"/>
  <c r="AZ1320" i="1"/>
  <c r="AY1321" i="1"/>
  <c r="AZ1321" i="1"/>
  <c r="AY1322" i="1"/>
  <c r="AZ1322" i="1"/>
  <c r="AY1323" i="1"/>
  <c r="AZ1323" i="1"/>
  <c r="AY1324" i="1"/>
  <c r="AZ1324" i="1"/>
  <c r="AY1325" i="1"/>
  <c r="AZ1325" i="1"/>
  <c r="AY1326" i="1"/>
  <c r="AZ1326" i="1"/>
  <c r="AY1327" i="1"/>
  <c r="AZ1327" i="1"/>
  <c r="AY1328" i="1"/>
  <c r="AZ1328" i="1"/>
  <c r="AY1329" i="1"/>
  <c r="AZ1329" i="1"/>
  <c r="AY1330" i="1"/>
  <c r="AZ1330" i="1"/>
  <c r="AY1331" i="1"/>
  <c r="AZ1331" i="1"/>
  <c r="AY1332" i="1"/>
  <c r="AZ1332" i="1"/>
  <c r="AY1333" i="1"/>
  <c r="AZ1333" i="1"/>
  <c r="AZ3" i="1"/>
  <c r="AY3" i="1"/>
  <c r="AQ4" i="1" l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3" i="1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633" i="16"/>
  <c r="F634" i="16"/>
  <c r="F635" i="16"/>
  <c r="F636" i="16"/>
  <c r="F637" i="16"/>
  <c r="F638" i="16"/>
  <c r="F639" i="16"/>
  <c r="F640" i="16"/>
  <c r="F641" i="16"/>
  <c r="F642" i="16"/>
  <c r="F643" i="16"/>
  <c r="F644" i="16"/>
  <c r="F645" i="16"/>
  <c r="F646" i="16"/>
  <c r="F647" i="16"/>
  <c r="F648" i="16"/>
  <c r="F649" i="16"/>
  <c r="F650" i="16"/>
  <c r="F651" i="16"/>
  <c r="F652" i="16"/>
  <c r="F653" i="16"/>
  <c r="F654" i="16"/>
  <c r="F655" i="16"/>
  <c r="F656" i="16"/>
  <c r="F657" i="16"/>
  <c r="F658" i="16"/>
  <c r="F659" i="16"/>
  <c r="F660" i="16"/>
  <c r="F661" i="16"/>
  <c r="F662" i="16"/>
  <c r="F663" i="16"/>
  <c r="F664" i="16"/>
  <c r="F665" i="16"/>
  <c r="F666" i="16"/>
  <c r="F667" i="16"/>
  <c r="F668" i="16"/>
  <c r="F669" i="16"/>
  <c r="F670" i="16"/>
  <c r="F671" i="16"/>
  <c r="F672" i="16"/>
  <c r="F673" i="16"/>
  <c r="F674" i="16"/>
  <c r="F675" i="16"/>
  <c r="F676" i="16"/>
  <c r="F677" i="16"/>
  <c r="F678" i="16"/>
  <c r="F679" i="16"/>
  <c r="F680" i="16"/>
  <c r="F681" i="16"/>
  <c r="F682" i="16"/>
  <c r="F683" i="16"/>
  <c r="F684" i="16"/>
  <c r="F685" i="16"/>
  <c r="F686" i="16"/>
  <c r="F687" i="16"/>
  <c r="F688" i="16"/>
  <c r="F689" i="16"/>
  <c r="F690" i="16"/>
  <c r="F691" i="16"/>
  <c r="F692" i="16"/>
  <c r="F693" i="16"/>
  <c r="F694" i="16"/>
  <c r="F695" i="16"/>
  <c r="F696" i="16"/>
  <c r="F697" i="16"/>
  <c r="F698" i="16"/>
  <c r="F699" i="16"/>
  <c r="F700" i="16"/>
  <c r="F701" i="16"/>
  <c r="F702" i="16"/>
  <c r="F703" i="16"/>
  <c r="F704" i="16"/>
  <c r="F705" i="16"/>
  <c r="F706" i="16"/>
  <c r="F707" i="16"/>
  <c r="F708" i="16"/>
  <c r="F709" i="16"/>
  <c r="F710" i="16"/>
  <c r="F711" i="16"/>
  <c r="F712" i="16"/>
  <c r="F713" i="16"/>
  <c r="F714" i="16"/>
  <c r="F715" i="16"/>
  <c r="F716" i="16"/>
  <c r="F717" i="16"/>
  <c r="F718" i="16"/>
  <c r="F719" i="16"/>
  <c r="F720" i="16"/>
  <c r="F721" i="16"/>
  <c r="F722" i="16"/>
  <c r="F723" i="16"/>
  <c r="F724" i="16"/>
  <c r="F725" i="16"/>
  <c r="F726" i="16"/>
  <c r="F727" i="16"/>
  <c r="F728" i="16"/>
  <c r="F729" i="16"/>
  <c r="F730" i="16"/>
  <c r="F731" i="16"/>
  <c r="F732" i="16"/>
  <c r="F733" i="16"/>
  <c r="F734" i="16"/>
  <c r="F735" i="16"/>
  <c r="F736" i="16"/>
  <c r="F737" i="16"/>
  <c r="F738" i="16"/>
  <c r="F739" i="16"/>
  <c r="F740" i="16"/>
  <c r="F741" i="16"/>
  <c r="F742" i="16"/>
  <c r="F743" i="16"/>
  <c r="F744" i="16"/>
  <c r="F745" i="16"/>
  <c r="F746" i="16"/>
  <c r="F747" i="16"/>
  <c r="F748" i="16"/>
  <c r="F749" i="16"/>
  <c r="F750" i="16"/>
  <c r="F751" i="16"/>
  <c r="F752" i="16"/>
  <c r="F753" i="16"/>
  <c r="F754" i="16"/>
  <c r="F755" i="16"/>
  <c r="F756" i="16"/>
  <c r="F757" i="16"/>
  <c r="F758" i="16"/>
  <c r="F759" i="16"/>
  <c r="F760" i="16"/>
  <c r="F761" i="16"/>
  <c r="F762" i="16"/>
  <c r="F763" i="16"/>
  <c r="F764" i="16"/>
  <c r="F765" i="16"/>
  <c r="F766" i="16"/>
  <c r="F767" i="16"/>
  <c r="F768" i="16"/>
  <c r="F769" i="16"/>
  <c r="F770" i="16"/>
  <c r="F771" i="16"/>
  <c r="F772" i="16"/>
  <c r="F773" i="16"/>
  <c r="F774" i="16"/>
  <c r="F775" i="16"/>
  <c r="F776" i="16"/>
  <c r="F777" i="16"/>
  <c r="F778" i="16"/>
  <c r="F779" i="16"/>
  <c r="F780" i="16"/>
  <c r="F781" i="16"/>
  <c r="F782" i="16"/>
  <c r="F783" i="16"/>
  <c r="F784" i="16"/>
  <c r="F785" i="16"/>
  <c r="F786" i="16"/>
  <c r="F787" i="16"/>
  <c r="F788" i="16"/>
  <c r="F789" i="16"/>
  <c r="F790" i="16"/>
  <c r="F791" i="16"/>
  <c r="F792" i="16"/>
  <c r="F793" i="16"/>
  <c r="F794" i="16"/>
  <c r="F795" i="16"/>
  <c r="F796" i="16"/>
  <c r="F797" i="16"/>
  <c r="F798" i="16"/>
  <c r="F799" i="16"/>
  <c r="F800" i="16"/>
  <c r="F801" i="16"/>
  <c r="F802" i="16"/>
  <c r="F803" i="16"/>
  <c r="F804" i="16"/>
  <c r="F805" i="16"/>
  <c r="F806" i="16"/>
  <c r="F807" i="16"/>
  <c r="F808" i="16"/>
  <c r="F809" i="16"/>
  <c r="F810" i="16"/>
  <c r="F811" i="16"/>
  <c r="F812" i="16"/>
  <c r="F813" i="16"/>
  <c r="F814" i="16"/>
  <c r="F815" i="16"/>
  <c r="F816" i="16"/>
  <c r="F817" i="16"/>
  <c r="F818" i="16"/>
  <c r="F819" i="16"/>
  <c r="F820" i="16"/>
  <c r="F821" i="16"/>
  <c r="F822" i="16"/>
  <c r="F823" i="16"/>
  <c r="F824" i="16"/>
  <c r="F825" i="16"/>
  <c r="F826" i="16"/>
  <c r="F827" i="16"/>
  <c r="F828" i="16"/>
  <c r="F829" i="16"/>
  <c r="F830" i="16"/>
  <c r="F831" i="16"/>
  <c r="F832" i="16"/>
  <c r="F833" i="16"/>
  <c r="F834" i="16"/>
  <c r="F835" i="16"/>
  <c r="F836" i="16"/>
  <c r="F837" i="16"/>
  <c r="F838" i="16"/>
  <c r="F839" i="16"/>
  <c r="F840" i="16"/>
  <c r="F841" i="16"/>
  <c r="F842" i="16"/>
  <c r="F843" i="16"/>
  <c r="F844" i="16"/>
  <c r="F845" i="16"/>
  <c r="F846" i="16"/>
  <c r="F847" i="16"/>
  <c r="F848" i="16"/>
  <c r="F849" i="16"/>
  <c r="F850" i="16"/>
  <c r="F851" i="16"/>
  <c r="F852" i="16"/>
  <c r="F853" i="16"/>
  <c r="F854" i="16"/>
  <c r="F855" i="16"/>
  <c r="F856" i="16"/>
  <c r="F857" i="16"/>
  <c r="F858" i="16"/>
  <c r="F859" i="16"/>
  <c r="F860" i="16"/>
  <c r="F861" i="16"/>
  <c r="F862" i="16"/>
  <c r="F863" i="16"/>
  <c r="F864" i="16"/>
  <c r="F865" i="16"/>
  <c r="F866" i="16"/>
  <c r="F867" i="16"/>
  <c r="F868" i="16"/>
  <c r="F869" i="16"/>
  <c r="F870" i="16"/>
  <c r="F871" i="16"/>
  <c r="F872" i="16"/>
  <c r="F873" i="16"/>
  <c r="F874" i="16"/>
  <c r="F875" i="16"/>
  <c r="F876" i="16"/>
  <c r="F877" i="16"/>
  <c r="F878" i="16"/>
  <c r="F879" i="16"/>
  <c r="F880" i="16"/>
  <c r="F881" i="16"/>
  <c r="F882" i="16"/>
  <c r="F883" i="16"/>
  <c r="F884" i="16"/>
  <c r="F885" i="16"/>
  <c r="F886" i="16"/>
  <c r="F887" i="16"/>
  <c r="F888" i="16"/>
  <c r="F889" i="16"/>
  <c r="F890" i="16"/>
  <c r="F891" i="16"/>
  <c r="F892" i="16"/>
  <c r="F893" i="16"/>
  <c r="F894" i="16"/>
  <c r="F895" i="16"/>
  <c r="F896" i="16"/>
  <c r="F897" i="16"/>
  <c r="F898" i="16"/>
  <c r="F899" i="16"/>
  <c r="F900" i="16"/>
  <c r="F901" i="16"/>
  <c r="F902" i="16"/>
  <c r="F903" i="16"/>
  <c r="F904" i="16"/>
  <c r="F905" i="16"/>
  <c r="F906" i="16"/>
  <c r="F907" i="16"/>
  <c r="F908" i="16"/>
  <c r="F909" i="16"/>
  <c r="F910" i="16"/>
  <c r="F911" i="16"/>
  <c r="F912" i="16"/>
  <c r="F913" i="16"/>
  <c r="F914" i="16"/>
  <c r="F915" i="16"/>
  <c r="F916" i="16"/>
  <c r="F917" i="16"/>
  <c r="F918" i="16"/>
  <c r="F919" i="16"/>
  <c r="F920" i="16"/>
  <c r="F921" i="16"/>
  <c r="F922" i="16"/>
  <c r="F923" i="16"/>
  <c r="F924" i="16"/>
  <c r="F925" i="16"/>
  <c r="F926" i="16"/>
  <c r="F927" i="16"/>
  <c r="F928" i="16"/>
  <c r="F929" i="16"/>
  <c r="F930" i="16"/>
  <c r="F931" i="16"/>
  <c r="F932" i="16"/>
  <c r="F933" i="16"/>
  <c r="F934" i="16"/>
  <c r="F935" i="16"/>
  <c r="F936" i="16"/>
  <c r="F937" i="16"/>
  <c r="F938" i="16"/>
  <c r="F939" i="16"/>
  <c r="F940" i="16"/>
  <c r="F941" i="16"/>
  <c r="F942" i="16"/>
  <c r="F943" i="16"/>
  <c r="F944" i="16"/>
  <c r="F945" i="16"/>
  <c r="F946" i="16"/>
  <c r="F947" i="16"/>
  <c r="F948" i="16"/>
  <c r="F949" i="16"/>
  <c r="F950" i="16"/>
  <c r="F951" i="16"/>
  <c r="F952" i="16"/>
  <c r="F953" i="16"/>
  <c r="F954" i="16"/>
  <c r="F955" i="16"/>
  <c r="F956" i="16"/>
  <c r="F957" i="16"/>
  <c r="F958" i="16"/>
  <c r="F959" i="16"/>
  <c r="F960" i="16"/>
  <c r="F961" i="16"/>
  <c r="F962" i="16"/>
  <c r="F963" i="16"/>
  <c r="F964" i="16"/>
  <c r="F965" i="16"/>
  <c r="F966" i="16"/>
  <c r="F967" i="16"/>
  <c r="F968" i="16"/>
  <c r="F969" i="16"/>
  <c r="F970" i="16"/>
  <c r="F971" i="16"/>
  <c r="F972" i="16"/>
  <c r="F973" i="16"/>
  <c r="F974" i="16"/>
  <c r="F975" i="16"/>
  <c r="F976" i="16"/>
  <c r="F977" i="16"/>
  <c r="F978" i="16"/>
  <c r="F979" i="16"/>
  <c r="F980" i="16"/>
  <c r="F981" i="16"/>
  <c r="F982" i="16"/>
  <c r="F983" i="16"/>
  <c r="F984" i="16"/>
  <c r="F985" i="16"/>
  <c r="F986" i="16"/>
  <c r="F987" i="16"/>
  <c r="F988" i="16"/>
  <c r="F989" i="16"/>
  <c r="F990" i="16"/>
  <c r="F991" i="16"/>
  <c r="F992" i="16"/>
  <c r="F993" i="16"/>
  <c r="F994" i="16"/>
  <c r="F995" i="16"/>
  <c r="F996" i="16"/>
  <c r="F997" i="16"/>
  <c r="F998" i="16"/>
  <c r="F999" i="16"/>
  <c r="F1000" i="16"/>
  <c r="F1001" i="16"/>
  <c r="F1002" i="16"/>
  <c r="F1003" i="16"/>
  <c r="F1004" i="16"/>
  <c r="F1005" i="16"/>
  <c r="F1006" i="16"/>
  <c r="F1007" i="16"/>
  <c r="F1008" i="16"/>
  <c r="F1009" i="16"/>
  <c r="F1010" i="16"/>
  <c r="F1011" i="16"/>
  <c r="F1012" i="16"/>
  <c r="F1013" i="16"/>
  <c r="F1014" i="16"/>
  <c r="F1015" i="16"/>
  <c r="F1016" i="16"/>
  <c r="F1017" i="16"/>
  <c r="F1018" i="16"/>
  <c r="F1019" i="16"/>
  <c r="F1020" i="16"/>
  <c r="F1021" i="16"/>
  <c r="F1022" i="16"/>
  <c r="F1023" i="16"/>
  <c r="F1024" i="16"/>
  <c r="F1025" i="16"/>
  <c r="F1026" i="16"/>
  <c r="F1027" i="16"/>
  <c r="F1028" i="16"/>
  <c r="F1029" i="16"/>
  <c r="F1030" i="16"/>
  <c r="F1031" i="16"/>
  <c r="F1032" i="16"/>
  <c r="F1033" i="16"/>
  <c r="F1034" i="16"/>
  <c r="F1035" i="16"/>
  <c r="F1036" i="16"/>
  <c r="F1037" i="16"/>
  <c r="F1038" i="16"/>
  <c r="F1039" i="16"/>
  <c r="F1040" i="16"/>
  <c r="F1041" i="16"/>
  <c r="F1042" i="16"/>
  <c r="F1043" i="16"/>
  <c r="F1044" i="16"/>
  <c r="F1045" i="16"/>
  <c r="F1046" i="16"/>
  <c r="F1047" i="16"/>
  <c r="F1048" i="16"/>
  <c r="F1049" i="16"/>
  <c r="F1050" i="16"/>
  <c r="F1051" i="16"/>
  <c r="F1052" i="16"/>
  <c r="F1053" i="16"/>
  <c r="F1054" i="16"/>
  <c r="F1055" i="16"/>
  <c r="F1056" i="16"/>
  <c r="F1057" i="16"/>
  <c r="F1058" i="16"/>
  <c r="F1059" i="16"/>
  <c r="F1060" i="16"/>
  <c r="F1061" i="16"/>
  <c r="F1062" i="16"/>
  <c r="F1063" i="16"/>
  <c r="F1064" i="16"/>
  <c r="F1065" i="16"/>
  <c r="F1066" i="16"/>
  <c r="F1067" i="16"/>
  <c r="F1068" i="16"/>
  <c r="F1069" i="16"/>
  <c r="F1070" i="16"/>
  <c r="F1071" i="16"/>
  <c r="F1072" i="16"/>
  <c r="F1073" i="16"/>
  <c r="F1074" i="16"/>
  <c r="F1075" i="16"/>
  <c r="F1076" i="16"/>
  <c r="F1077" i="16"/>
  <c r="F1078" i="16"/>
  <c r="F1079" i="16"/>
  <c r="F1080" i="16"/>
  <c r="F1081" i="16"/>
  <c r="F1082" i="16"/>
  <c r="F1083" i="16"/>
  <c r="F1084" i="16"/>
  <c r="F1085" i="16"/>
  <c r="F1086" i="16"/>
  <c r="F1087" i="16"/>
  <c r="F1088" i="16"/>
  <c r="F1089" i="16"/>
  <c r="F1090" i="16"/>
  <c r="F1091" i="16"/>
  <c r="F1092" i="16"/>
  <c r="F1093" i="16"/>
  <c r="F1094" i="16"/>
  <c r="F1095" i="16"/>
  <c r="F1096" i="16"/>
  <c r="F1097" i="16"/>
  <c r="F1098" i="16"/>
  <c r="F1099" i="16"/>
  <c r="F1100" i="16"/>
  <c r="F1101" i="16"/>
  <c r="F1102" i="16"/>
  <c r="F1103" i="16"/>
  <c r="F1104" i="16"/>
  <c r="F1105" i="16"/>
  <c r="F1106" i="16"/>
  <c r="F1107" i="16"/>
  <c r="F1108" i="16"/>
  <c r="F1109" i="16"/>
  <c r="F1110" i="16"/>
  <c r="F1111" i="16"/>
  <c r="F1112" i="16"/>
  <c r="F1113" i="16"/>
  <c r="F1114" i="16"/>
  <c r="F1115" i="16"/>
  <c r="F1116" i="16"/>
  <c r="F1117" i="16"/>
  <c r="F1118" i="16"/>
  <c r="F1119" i="16"/>
  <c r="F1120" i="16"/>
  <c r="F1121" i="16"/>
  <c r="F1122" i="16"/>
  <c r="F1123" i="16"/>
  <c r="F1124" i="16"/>
  <c r="F1125" i="16"/>
  <c r="F1126" i="16"/>
  <c r="F1127" i="16"/>
  <c r="F1128" i="16"/>
  <c r="F1129" i="16"/>
  <c r="F1130" i="16"/>
  <c r="F1131" i="16"/>
  <c r="F1132" i="16"/>
  <c r="F1133" i="16"/>
  <c r="F1134" i="16"/>
  <c r="F1135" i="16"/>
  <c r="F1136" i="16"/>
  <c r="F1137" i="16"/>
  <c r="F1138" i="16"/>
  <c r="F1139" i="16"/>
  <c r="F1140" i="16"/>
  <c r="F1141" i="16"/>
  <c r="F1142" i="16"/>
  <c r="F1143" i="16"/>
  <c r="F1144" i="16"/>
  <c r="F1145" i="16"/>
  <c r="F1146" i="16"/>
  <c r="F1147" i="16"/>
  <c r="F1148" i="16"/>
  <c r="F1149" i="16"/>
  <c r="F1150" i="16"/>
  <c r="F1151" i="16"/>
  <c r="F1152" i="16"/>
  <c r="F1153" i="16"/>
  <c r="F1154" i="16"/>
  <c r="F1155" i="16"/>
  <c r="F1156" i="16"/>
  <c r="F1157" i="16"/>
  <c r="F1158" i="16"/>
  <c r="F1159" i="16"/>
  <c r="F1160" i="16"/>
  <c r="F1161" i="16"/>
  <c r="F1162" i="16"/>
  <c r="F1163" i="16"/>
  <c r="F1164" i="16"/>
  <c r="F1165" i="16"/>
  <c r="F1166" i="16"/>
  <c r="F1167" i="16"/>
  <c r="F1168" i="16"/>
  <c r="F1169" i="16"/>
  <c r="F1170" i="16"/>
  <c r="F1171" i="16"/>
  <c r="F1172" i="16"/>
  <c r="F1173" i="16"/>
  <c r="F1174" i="16"/>
  <c r="F1175" i="16"/>
  <c r="F1176" i="16"/>
  <c r="F1177" i="16"/>
  <c r="F1178" i="16"/>
  <c r="F1179" i="16"/>
  <c r="F1180" i="16"/>
  <c r="F1181" i="16"/>
  <c r="F1182" i="16"/>
  <c r="F1183" i="16"/>
  <c r="F1184" i="16"/>
  <c r="F1185" i="16"/>
  <c r="F1186" i="16"/>
  <c r="F1187" i="16"/>
  <c r="F1188" i="16"/>
  <c r="F1189" i="16"/>
  <c r="F1190" i="16"/>
  <c r="F1191" i="16"/>
  <c r="F1192" i="16"/>
  <c r="F1193" i="16"/>
  <c r="F1194" i="16"/>
  <c r="F1195" i="16"/>
  <c r="F1196" i="16"/>
  <c r="F1197" i="16"/>
  <c r="F1198" i="16"/>
  <c r="F1199" i="16"/>
  <c r="F1200" i="16"/>
  <c r="F1201" i="16"/>
  <c r="F1202" i="16"/>
  <c r="F1203" i="16"/>
  <c r="F1204" i="16"/>
  <c r="F1205" i="16"/>
  <c r="F1206" i="16"/>
  <c r="F1207" i="16"/>
  <c r="F1208" i="16"/>
  <c r="F1209" i="16"/>
  <c r="F1210" i="16"/>
  <c r="F1211" i="16"/>
  <c r="F1212" i="16"/>
  <c r="F1213" i="16"/>
  <c r="F1214" i="16"/>
  <c r="F1215" i="16"/>
  <c r="F1216" i="16"/>
  <c r="F1217" i="16"/>
  <c r="F1218" i="16"/>
  <c r="F1219" i="16"/>
  <c r="F1220" i="16"/>
  <c r="F1221" i="16"/>
  <c r="F1222" i="16"/>
  <c r="F1223" i="16"/>
  <c r="F1224" i="16"/>
  <c r="F1225" i="16"/>
  <c r="F1226" i="16"/>
  <c r="F1227" i="16"/>
  <c r="F1228" i="16"/>
  <c r="F1229" i="16"/>
  <c r="F1230" i="16"/>
  <c r="F1231" i="16"/>
  <c r="F1232" i="16"/>
  <c r="F1233" i="16"/>
  <c r="F1234" i="16"/>
  <c r="F1235" i="16"/>
  <c r="F1236" i="16"/>
  <c r="F1237" i="16"/>
  <c r="F1238" i="16"/>
  <c r="F1239" i="16"/>
  <c r="F1240" i="16"/>
  <c r="F1241" i="16"/>
  <c r="F1242" i="16"/>
  <c r="F1243" i="16"/>
  <c r="F1244" i="16"/>
  <c r="F1245" i="16"/>
  <c r="F1246" i="16"/>
  <c r="F1247" i="16"/>
  <c r="F1248" i="16"/>
  <c r="F1249" i="16"/>
  <c r="F1250" i="16"/>
  <c r="F1251" i="16"/>
  <c r="F1252" i="16"/>
  <c r="F1253" i="16"/>
  <c r="F1254" i="16"/>
  <c r="F1255" i="16"/>
  <c r="F1256" i="16"/>
  <c r="F1257" i="16"/>
  <c r="F1258" i="16"/>
  <c r="F1259" i="16"/>
  <c r="F1260" i="16"/>
  <c r="F1261" i="16"/>
  <c r="F1262" i="16"/>
  <c r="F1263" i="16"/>
  <c r="F1264" i="16"/>
  <c r="F1265" i="16"/>
  <c r="F1266" i="16"/>
  <c r="F1267" i="16"/>
  <c r="F1268" i="16"/>
  <c r="F1269" i="16"/>
  <c r="F1270" i="16"/>
  <c r="F1271" i="16"/>
  <c r="F1272" i="16"/>
  <c r="F1273" i="16"/>
  <c r="F1274" i="16"/>
  <c r="F1275" i="16"/>
  <c r="F1276" i="16"/>
  <c r="F1277" i="16"/>
  <c r="F1278" i="16"/>
  <c r="F1279" i="16"/>
  <c r="F1280" i="16"/>
  <c r="F1281" i="16"/>
  <c r="F1282" i="16"/>
  <c r="F1283" i="16"/>
  <c r="F1284" i="16"/>
  <c r="F1285" i="16"/>
  <c r="F1286" i="16"/>
  <c r="F1287" i="16"/>
  <c r="F1288" i="16"/>
  <c r="F1289" i="16"/>
  <c r="F1290" i="16"/>
  <c r="F1291" i="16"/>
  <c r="F1292" i="16"/>
  <c r="F1293" i="16"/>
  <c r="F1294" i="16"/>
  <c r="F1295" i="16"/>
  <c r="F1296" i="16"/>
  <c r="F1297" i="16"/>
  <c r="F1298" i="16"/>
  <c r="F1299" i="16"/>
  <c r="F1300" i="16"/>
  <c r="F1301" i="16"/>
  <c r="F1302" i="16"/>
  <c r="F1303" i="16"/>
  <c r="F1304" i="16"/>
  <c r="F1305" i="16"/>
  <c r="F1306" i="16"/>
  <c r="F1307" i="16"/>
  <c r="F1308" i="16"/>
  <c r="F1309" i="16"/>
  <c r="F1310" i="16"/>
  <c r="F1311" i="16"/>
  <c r="F1312" i="16"/>
  <c r="F1313" i="16"/>
  <c r="F1314" i="16"/>
  <c r="F1315" i="16"/>
  <c r="F1316" i="16"/>
  <c r="F1317" i="16"/>
  <c r="F1318" i="16"/>
  <c r="F1319" i="16"/>
  <c r="F1320" i="16"/>
  <c r="F1321" i="16"/>
  <c r="F1322" i="16"/>
  <c r="F1323" i="16"/>
  <c r="F1324" i="16"/>
  <c r="F1325" i="16"/>
  <c r="F1326" i="16"/>
  <c r="F1327" i="16"/>
  <c r="F1328" i="16"/>
  <c r="F1329" i="16"/>
  <c r="F1330" i="16"/>
  <c r="F1331" i="16"/>
  <c r="F1332" i="16"/>
  <c r="F2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2" i="16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3" i="1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3" i="15"/>
  <c r="AS4" i="1"/>
  <c r="AT4" i="1"/>
  <c r="AU4" i="1"/>
  <c r="AV4" i="1"/>
  <c r="AW4" i="1"/>
  <c r="AS5" i="1"/>
  <c r="AT5" i="1"/>
  <c r="AU5" i="1"/>
  <c r="AV5" i="1"/>
  <c r="AW5" i="1"/>
  <c r="AS6" i="1"/>
  <c r="AT6" i="1"/>
  <c r="AU6" i="1"/>
  <c r="AV6" i="1"/>
  <c r="AW6" i="1"/>
  <c r="AS7" i="1"/>
  <c r="AT7" i="1"/>
  <c r="AU7" i="1"/>
  <c r="AV7" i="1"/>
  <c r="AW7" i="1"/>
  <c r="AS8" i="1"/>
  <c r="AT8" i="1"/>
  <c r="AU8" i="1"/>
  <c r="AV8" i="1"/>
  <c r="AW8" i="1"/>
  <c r="AS9" i="1"/>
  <c r="AT9" i="1"/>
  <c r="AU9" i="1"/>
  <c r="AV9" i="1"/>
  <c r="AW9" i="1"/>
  <c r="AS10" i="1"/>
  <c r="AT10" i="1"/>
  <c r="AU10" i="1"/>
  <c r="AV10" i="1"/>
  <c r="AW10" i="1"/>
  <c r="AS11" i="1"/>
  <c r="AT11" i="1"/>
  <c r="AU11" i="1"/>
  <c r="AV11" i="1"/>
  <c r="AW11" i="1"/>
  <c r="AS12" i="1"/>
  <c r="AT12" i="1"/>
  <c r="AU12" i="1"/>
  <c r="AV12" i="1"/>
  <c r="AW12" i="1"/>
  <c r="AS13" i="1"/>
  <c r="AT13" i="1"/>
  <c r="AU13" i="1"/>
  <c r="AV13" i="1"/>
  <c r="AW13" i="1"/>
  <c r="AS14" i="1"/>
  <c r="AT14" i="1"/>
  <c r="AU14" i="1"/>
  <c r="AV14" i="1"/>
  <c r="AW14" i="1"/>
  <c r="AS15" i="1"/>
  <c r="AT15" i="1"/>
  <c r="AU15" i="1"/>
  <c r="AV15" i="1"/>
  <c r="AW15" i="1"/>
  <c r="AS16" i="1"/>
  <c r="AT16" i="1"/>
  <c r="AU16" i="1"/>
  <c r="AV16" i="1"/>
  <c r="AW16" i="1"/>
  <c r="AS17" i="1"/>
  <c r="AT17" i="1"/>
  <c r="AU17" i="1"/>
  <c r="AV17" i="1"/>
  <c r="AW17" i="1"/>
  <c r="AS18" i="1"/>
  <c r="AT18" i="1"/>
  <c r="AU18" i="1"/>
  <c r="AV18" i="1"/>
  <c r="AW18" i="1"/>
  <c r="AS19" i="1"/>
  <c r="AT19" i="1"/>
  <c r="AU19" i="1"/>
  <c r="AV19" i="1"/>
  <c r="AW19" i="1"/>
  <c r="AS20" i="1"/>
  <c r="AT20" i="1"/>
  <c r="AU20" i="1"/>
  <c r="AV20" i="1"/>
  <c r="AW20" i="1"/>
  <c r="AS21" i="1"/>
  <c r="AT21" i="1"/>
  <c r="AU21" i="1"/>
  <c r="AV21" i="1"/>
  <c r="AW21" i="1"/>
  <c r="AS22" i="1"/>
  <c r="AT22" i="1"/>
  <c r="AU22" i="1"/>
  <c r="AV22" i="1"/>
  <c r="AW22" i="1"/>
  <c r="AS23" i="1"/>
  <c r="AT23" i="1"/>
  <c r="AU23" i="1"/>
  <c r="AV23" i="1"/>
  <c r="AW23" i="1"/>
  <c r="AS24" i="1"/>
  <c r="AT24" i="1"/>
  <c r="AU24" i="1"/>
  <c r="AV24" i="1"/>
  <c r="AW24" i="1"/>
  <c r="AS25" i="1"/>
  <c r="AT25" i="1"/>
  <c r="AU25" i="1"/>
  <c r="AV25" i="1"/>
  <c r="AW25" i="1"/>
  <c r="AS26" i="1"/>
  <c r="AT26" i="1"/>
  <c r="AU26" i="1"/>
  <c r="AV26" i="1"/>
  <c r="AW26" i="1"/>
  <c r="AS27" i="1"/>
  <c r="AT27" i="1"/>
  <c r="AU27" i="1"/>
  <c r="AV27" i="1"/>
  <c r="AW27" i="1"/>
  <c r="AS28" i="1"/>
  <c r="AT28" i="1"/>
  <c r="AU28" i="1"/>
  <c r="AV28" i="1"/>
  <c r="AW28" i="1"/>
  <c r="AS29" i="1"/>
  <c r="AT29" i="1"/>
  <c r="AU29" i="1"/>
  <c r="AV29" i="1"/>
  <c r="AW29" i="1"/>
  <c r="AS30" i="1"/>
  <c r="AT30" i="1"/>
  <c r="AU30" i="1"/>
  <c r="AV30" i="1"/>
  <c r="AW30" i="1"/>
  <c r="AS31" i="1"/>
  <c r="AT31" i="1"/>
  <c r="AU31" i="1"/>
  <c r="AV31" i="1"/>
  <c r="AW31" i="1"/>
  <c r="AS32" i="1"/>
  <c r="AT32" i="1"/>
  <c r="AU32" i="1"/>
  <c r="AV32" i="1"/>
  <c r="AW32" i="1"/>
  <c r="AS33" i="1"/>
  <c r="AT33" i="1"/>
  <c r="AU33" i="1"/>
  <c r="AV33" i="1"/>
  <c r="AW33" i="1"/>
  <c r="AS34" i="1"/>
  <c r="AT34" i="1"/>
  <c r="AU34" i="1"/>
  <c r="AV34" i="1"/>
  <c r="AW34" i="1"/>
  <c r="AS35" i="1"/>
  <c r="AT35" i="1"/>
  <c r="AU35" i="1"/>
  <c r="AV35" i="1"/>
  <c r="AW35" i="1"/>
  <c r="AS36" i="1"/>
  <c r="AT36" i="1"/>
  <c r="AU36" i="1"/>
  <c r="AV36" i="1"/>
  <c r="AW36" i="1"/>
  <c r="AS37" i="1"/>
  <c r="AT37" i="1"/>
  <c r="AU37" i="1"/>
  <c r="AV37" i="1"/>
  <c r="AW37" i="1"/>
  <c r="AS38" i="1"/>
  <c r="AT38" i="1"/>
  <c r="AU38" i="1"/>
  <c r="AV38" i="1"/>
  <c r="AW38" i="1"/>
  <c r="AS39" i="1"/>
  <c r="AT39" i="1"/>
  <c r="AU39" i="1"/>
  <c r="AV39" i="1"/>
  <c r="AW39" i="1"/>
  <c r="AS40" i="1"/>
  <c r="AT40" i="1"/>
  <c r="AU40" i="1"/>
  <c r="AV40" i="1"/>
  <c r="AW40" i="1"/>
  <c r="AS41" i="1"/>
  <c r="AT41" i="1"/>
  <c r="AU41" i="1"/>
  <c r="AV41" i="1"/>
  <c r="AW41" i="1"/>
  <c r="AS42" i="1"/>
  <c r="AT42" i="1"/>
  <c r="AU42" i="1"/>
  <c r="AV42" i="1"/>
  <c r="AW42" i="1"/>
  <c r="AS43" i="1"/>
  <c r="AT43" i="1"/>
  <c r="AU43" i="1"/>
  <c r="AV43" i="1"/>
  <c r="AW43" i="1"/>
  <c r="AS44" i="1"/>
  <c r="AT44" i="1"/>
  <c r="AU44" i="1"/>
  <c r="AV44" i="1"/>
  <c r="AW44" i="1"/>
  <c r="AS45" i="1"/>
  <c r="AT45" i="1"/>
  <c r="AU45" i="1"/>
  <c r="AV45" i="1"/>
  <c r="AW45" i="1"/>
  <c r="AS46" i="1"/>
  <c r="AT46" i="1"/>
  <c r="AU46" i="1"/>
  <c r="AV46" i="1"/>
  <c r="AW46" i="1"/>
  <c r="AS47" i="1"/>
  <c r="AT47" i="1"/>
  <c r="AU47" i="1"/>
  <c r="AV47" i="1"/>
  <c r="AW47" i="1"/>
  <c r="AS48" i="1"/>
  <c r="AT48" i="1"/>
  <c r="AU48" i="1"/>
  <c r="AV48" i="1"/>
  <c r="AW48" i="1"/>
  <c r="AS49" i="1"/>
  <c r="AT49" i="1"/>
  <c r="AU49" i="1"/>
  <c r="AV49" i="1"/>
  <c r="AW49" i="1"/>
  <c r="AS50" i="1"/>
  <c r="AT50" i="1"/>
  <c r="AU50" i="1"/>
  <c r="AV50" i="1"/>
  <c r="AW50" i="1"/>
  <c r="AS51" i="1"/>
  <c r="AT51" i="1"/>
  <c r="AU51" i="1"/>
  <c r="AV51" i="1"/>
  <c r="AW51" i="1"/>
  <c r="AS52" i="1"/>
  <c r="AT52" i="1"/>
  <c r="AU52" i="1"/>
  <c r="AV52" i="1"/>
  <c r="AW52" i="1"/>
  <c r="AS53" i="1"/>
  <c r="AT53" i="1"/>
  <c r="AU53" i="1"/>
  <c r="AV53" i="1"/>
  <c r="AW53" i="1"/>
  <c r="AS54" i="1"/>
  <c r="AT54" i="1"/>
  <c r="AU54" i="1"/>
  <c r="AV54" i="1"/>
  <c r="AW54" i="1"/>
  <c r="AS55" i="1"/>
  <c r="AT55" i="1"/>
  <c r="AU55" i="1"/>
  <c r="AV55" i="1"/>
  <c r="AW55" i="1"/>
  <c r="AS56" i="1"/>
  <c r="AT56" i="1"/>
  <c r="AU56" i="1"/>
  <c r="AV56" i="1"/>
  <c r="AW56" i="1"/>
  <c r="AS57" i="1"/>
  <c r="AT57" i="1"/>
  <c r="AU57" i="1"/>
  <c r="AV57" i="1"/>
  <c r="AW57" i="1"/>
  <c r="AS58" i="1"/>
  <c r="AT58" i="1"/>
  <c r="AU58" i="1"/>
  <c r="AV58" i="1"/>
  <c r="AW58" i="1"/>
  <c r="AS59" i="1"/>
  <c r="AT59" i="1"/>
  <c r="AU59" i="1"/>
  <c r="AV59" i="1"/>
  <c r="AW59" i="1"/>
  <c r="AS60" i="1"/>
  <c r="AT60" i="1"/>
  <c r="AU60" i="1"/>
  <c r="AV60" i="1"/>
  <c r="AW60" i="1"/>
  <c r="AS61" i="1"/>
  <c r="AT61" i="1"/>
  <c r="AU61" i="1"/>
  <c r="AV61" i="1"/>
  <c r="AW61" i="1"/>
  <c r="AS62" i="1"/>
  <c r="AT62" i="1"/>
  <c r="AU62" i="1"/>
  <c r="AV62" i="1"/>
  <c r="AW62" i="1"/>
  <c r="AS63" i="1"/>
  <c r="AT63" i="1"/>
  <c r="AU63" i="1"/>
  <c r="AV63" i="1"/>
  <c r="AW63" i="1"/>
  <c r="AS64" i="1"/>
  <c r="AT64" i="1"/>
  <c r="AU64" i="1"/>
  <c r="AV64" i="1"/>
  <c r="AW64" i="1"/>
  <c r="AS65" i="1"/>
  <c r="AT65" i="1"/>
  <c r="AU65" i="1"/>
  <c r="AV65" i="1"/>
  <c r="AW65" i="1"/>
  <c r="AS66" i="1"/>
  <c r="AT66" i="1"/>
  <c r="AU66" i="1"/>
  <c r="AV66" i="1"/>
  <c r="AW66" i="1"/>
  <c r="AS67" i="1"/>
  <c r="AT67" i="1"/>
  <c r="AU67" i="1"/>
  <c r="AV67" i="1"/>
  <c r="AW67" i="1"/>
  <c r="AS68" i="1"/>
  <c r="AT68" i="1"/>
  <c r="AU68" i="1"/>
  <c r="AV68" i="1"/>
  <c r="AW68" i="1"/>
  <c r="AS69" i="1"/>
  <c r="AT69" i="1"/>
  <c r="AU69" i="1"/>
  <c r="AV69" i="1"/>
  <c r="AW69" i="1"/>
  <c r="AS70" i="1"/>
  <c r="AT70" i="1"/>
  <c r="AU70" i="1"/>
  <c r="AV70" i="1"/>
  <c r="AW70" i="1"/>
  <c r="AS71" i="1"/>
  <c r="AT71" i="1"/>
  <c r="AU71" i="1"/>
  <c r="AV71" i="1"/>
  <c r="AW71" i="1"/>
  <c r="AS72" i="1"/>
  <c r="AT72" i="1"/>
  <c r="AU72" i="1"/>
  <c r="AV72" i="1"/>
  <c r="AW72" i="1"/>
  <c r="AS73" i="1"/>
  <c r="AT73" i="1"/>
  <c r="AU73" i="1"/>
  <c r="AV73" i="1"/>
  <c r="AW73" i="1"/>
  <c r="AS74" i="1"/>
  <c r="AT74" i="1"/>
  <c r="AU74" i="1"/>
  <c r="AV74" i="1"/>
  <c r="AW74" i="1"/>
  <c r="AS75" i="1"/>
  <c r="AT75" i="1"/>
  <c r="AU75" i="1"/>
  <c r="AV75" i="1"/>
  <c r="AW75" i="1"/>
  <c r="AS76" i="1"/>
  <c r="AT76" i="1"/>
  <c r="AU76" i="1"/>
  <c r="AV76" i="1"/>
  <c r="AW76" i="1"/>
  <c r="AS77" i="1"/>
  <c r="AT77" i="1"/>
  <c r="AU77" i="1"/>
  <c r="AV77" i="1"/>
  <c r="AW77" i="1"/>
  <c r="AS78" i="1"/>
  <c r="AT78" i="1"/>
  <c r="AU78" i="1"/>
  <c r="AV78" i="1"/>
  <c r="AW78" i="1"/>
  <c r="AS79" i="1"/>
  <c r="AT79" i="1"/>
  <c r="AU79" i="1"/>
  <c r="AV79" i="1"/>
  <c r="AW79" i="1"/>
  <c r="AS80" i="1"/>
  <c r="AT80" i="1"/>
  <c r="AU80" i="1"/>
  <c r="AV80" i="1"/>
  <c r="AW80" i="1"/>
  <c r="AS81" i="1"/>
  <c r="AT81" i="1"/>
  <c r="AU81" i="1"/>
  <c r="AV81" i="1"/>
  <c r="AW81" i="1"/>
  <c r="AS82" i="1"/>
  <c r="AT82" i="1"/>
  <c r="AU82" i="1"/>
  <c r="AV82" i="1"/>
  <c r="AW82" i="1"/>
  <c r="AS83" i="1"/>
  <c r="AT83" i="1"/>
  <c r="AU83" i="1"/>
  <c r="AV83" i="1"/>
  <c r="AW83" i="1"/>
  <c r="AS84" i="1"/>
  <c r="AT84" i="1"/>
  <c r="AU84" i="1"/>
  <c r="AV84" i="1"/>
  <c r="AW84" i="1"/>
  <c r="AS85" i="1"/>
  <c r="AT85" i="1"/>
  <c r="AU85" i="1"/>
  <c r="AV85" i="1"/>
  <c r="AW85" i="1"/>
  <c r="AS86" i="1"/>
  <c r="AT86" i="1"/>
  <c r="AU86" i="1"/>
  <c r="AV86" i="1"/>
  <c r="AW86" i="1"/>
  <c r="AS87" i="1"/>
  <c r="AT87" i="1"/>
  <c r="AU87" i="1"/>
  <c r="AV87" i="1"/>
  <c r="AW87" i="1"/>
  <c r="AS88" i="1"/>
  <c r="AT88" i="1"/>
  <c r="AU88" i="1"/>
  <c r="AV88" i="1"/>
  <c r="AW88" i="1"/>
  <c r="AS89" i="1"/>
  <c r="AT89" i="1"/>
  <c r="AU89" i="1"/>
  <c r="AV89" i="1"/>
  <c r="AW89" i="1"/>
  <c r="AS90" i="1"/>
  <c r="AT90" i="1"/>
  <c r="AU90" i="1"/>
  <c r="AV90" i="1"/>
  <c r="AW90" i="1"/>
  <c r="AS91" i="1"/>
  <c r="AT91" i="1"/>
  <c r="AU91" i="1"/>
  <c r="AV91" i="1"/>
  <c r="AW91" i="1"/>
  <c r="AS92" i="1"/>
  <c r="AT92" i="1"/>
  <c r="AU92" i="1"/>
  <c r="AV92" i="1"/>
  <c r="AW92" i="1"/>
  <c r="AS93" i="1"/>
  <c r="AT93" i="1"/>
  <c r="AU93" i="1"/>
  <c r="AV93" i="1"/>
  <c r="AW93" i="1"/>
  <c r="AS94" i="1"/>
  <c r="AT94" i="1"/>
  <c r="AU94" i="1"/>
  <c r="AV94" i="1"/>
  <c r="AW94" i="1"/>
  <c r="AS95" i="1"/>
  <c r="AT95" i="1"/>
  <c r="AU95" i="1"/>
  <c r="AV95" i="1"/>
  <c r="AW95" i="1"/>
  <c r="AS96" i="1"/>
  <c r="AT96" i="1"/>
  <c r="AU96" i="1"/>
  <c r="AV96" i="1"/>
  <c r="AW96" i="1"/>
  <c r="AS97" i="1"/>
  <c r="AT97" i="1"/>
  <c r="AU97" i="1"/>
  <c r="AV97" i="1"/>
  <c r="AW97" i="1"/>
  <c r="AS98" i="1"/>
  <c r="AT98" i="1"/>
  <c r="AU98" i="1"/>
  <c r="AV98" i="1"/>
  <c r="AW98" i="1"/>
  <c r="AS99" i="1"/>
  <c r="AT99" i="1"/>
  <c r="AU99" i="1"/>
  <c r="AV99" i="1"/>
  <c r="AW99" i="1"/>
  <c r="AS100" i="1"/>
  <c r="AT100" i="1"/>
  <c r="AU100" i="1"/>
  <c r="AV100" i="1"/>
  <c r="AW100" i="1"/>
  <c r="AS101" i="1"/>
  <c r="AT101" i="1"/>
  <c r="AU101" i="1"/>
  <c r="AV101" i="1"/>
  <c r="AW101" i="1"/>
  <c r="AS102" i="1"/>
  <c r="AT102" i="1"/>
  <c r="AU102" i="1"/>
  <c r="AV102" i="1"/>
  <c r="AW102" i="1"/>
  <c r="AS103" i="1"/>
  <c r="AT103" i="1"/>
  <c r="AU103" i="1"/>
  <c r="AV103" i="1"/>
  <c r="AW103" i="1"/>
  <c r="AS104" i="1"/>
  <c r="AT104" i="1"/>
  <c r="AU104" i="1"/>
  <c r="AV104" i="1"/>
  <c r="AW104" i="1"/>
  <c r="AS105" i="1"/>
  <c r="AT105" i="1"/>
  <c r="AU105" i="1"/>
  <c r="AV105" i="1"/>
  <c r="AW105" i="1"/>
  <c r="AS106" i="1"/>
  <c r="AT106" i="1"/>
  <c r="AU106" i="1"/>
  <c r="AV106" i="1"/>
  <c r="AW106" i="1"/>
  <c r="AS107" i="1"/>
  <c r="AT107" i="1"/>
  <c r="AU107" i="1"/>
  <c r="AV107" i="1"/>
  <c r="AW107" i="1"/>
  <c r="AS108" i="1"/>
  <c r="AT108" i="1"/>
  <c r="AU108" i="1"/>
  <c r="AV108" i="1"/>
  <c r="AW108" i="1"/>
  <c r="AS109" i="1"/>
  <c r="AT109" i="1"/>
  <c r="AU109" i="1"/>
  <c r="AV109" i="1"/>
  <c r="AW109" i="1"/>
  <c r="AS110" i="1"/>
  <c r="AT110" i="1"/>
  <c r="AU110" i="1"/>
  <c r="AV110" i="1"/>
  <c r="AW110" i="1"/>
  <c r="AS111" i="1"/>
  <c r="AT111" i="1"/>
  <c r="AU111" i="1"/>
  <c r="AV111" i="1"/>
  <c r="AW111" i="1"/>
  <c r="AS112" i="1"/>
  <c r="AT112" i="1"/>
  <c r="AU112" i="1"/>
  <c r="AV112" i="1"/>
  <c r="AW112" i="1"/>
  <c r="AS113" i="1"/>
  <c r="AT113" i="1"/>
  <c r="AU113" i="1"/>
  <c r="AV113" i="1"/>
  <c r="AW113" i="1"/>
  <c r="AS114" i="1"/>
  <c r="AT114" i="1"/>
  <c r="AU114" i="1"/>
  <c r="AV114" i="1"/>
  <c r="AW114" i="1"/>
  <c r="AS115" i="1"/>
  <c r="AT115" i="1"/>
  <c r="AU115" i="1"/>
  <c r="AV115" i="1"/>
  <c r="AW115" i="1"/>
  <c r="AS116" i="1"/>
  <c r="AT116" i="1"/>
  <c r="AU116" i="1"/>
  <c r="AV116" i="1"/>
  <c r="AW116" i="1"/>
  <c r="AS117" i="1"/>
  <c r="AT117" i="1"/>
  <c r="AU117" i="1"/>
  <c r="AV117" i="1"/>
  <c r="AW117" i="1"/>
  <c r="AS118" i="1"/>
  <c r="AT118" i="1"/>
  <c r="AU118" i="1"/>
  <c r="AV118" i="1"/>
  <c r="AW118" i="1"/>
  <c r="AS119" i="1"/>
  <c r="AT119" i="1"/>
  <c r="AU119" i="1"/>
  <c r="AV119" i="1"/>
  <c r="AW119" i="1"/>
  <c r="AS120" i="1"/>
  <c r="AT120" i="1"/>
  <c r="AU120" i="1"/>
  <c r="AV120" i="1"/>
  <c r="AW120" i="1"/>
  <c r="AS121" i="1"/>
  <c r="AT121" i="1"/>
  <c r="AU121" i="1"/>
  <c r="AV121" i="1"/>
  <c r="AW121" i="1"/>
  <c r="AS122" i="1"/>
  <c r="AT122" i="1"/>
  <c r="AU122" i="1"/>
  <c r="AV122" i="1"/>
  <c r="AW122" i="1"/>
  <c r="AS123" i="1"/>
  <c r="AT123" i="1"/>
  <c r="AU123" i="1"/>
  <c r="AV123" i="1"/>
  <c r="AW123" i="1"/>
  <c r="AS124" i="1"/>
  <c r="AT124" i="1"/>
  <c r="AU124" i="1"/>
  <c r="AV124" i="1"/>
  <c r="AW124" i="1"/>
  <c r="AS125" i="1"/>
  <c r="AT125" i="1"/>
  <c r="AU125" i="1"/>
  <c r="AV125" i="1"/>
  <c r="AW125" i="1"/>
  <c r="AS126" i="1"/>
  <c r="AT126" i="1"/>
  <c r="AU126" i="1"/>
  <c r="AV126" i="1"/>
  <c r="AW126" i="1"/>
  <c r="AS127" i="1"/>
  <c r="AT127" i="1"/>
  <c r="AU127" i="1"/>
  <c r="AV127" i="1"/>
  <c r="AW127" i="1"/>
  <c r="AS128" i="1"/>
  <c r="AT128" i="1"/>
  <c r="AU128" i="1"/>
  <c r="AV128" i="1"/>
  <c r="AW128" i="1"/>
  <c r="AS129" i="1"/>
  <c r="AT129" i="1"/>
  <c r="AU129" i="1"/>
  <c r="AV129" i="1"/>
  <c r="AW129" i="1"/>
  <c r="AS130" i="1"/>
  <c r="AT130" i="1"/>
  <c r="AU130" i="1"/>
  <c r="AV130" i="1"/>
  <c r="AW130" i="1"/>
  <c r="AS131" i="1"/>
  <c r="AT131" i="1"/>
  <c r="AU131" i="1"/>
  <c r="AV131" i="1"/>
  <c r="AW131" i="1"/>
  <c r="AS132" i="1"/>
  <c r="AT132" i="1"/>
  <c r="AU132" i="1"/>
  <c r="AV132" i="1"/>
  <c r="AW132" i="1"/>
  <c r="AS133" i="1"/>
  <c r="AT133" i="1"/>
  <c r="AU133" i="1"/>
  <c r="AV133" i="1"/>
  <c r="AW133" i="1"/>
  <c r="AS134" i="1"/>
  <c r="AT134" i="1"/>
  <c r="AU134" i="1"/>
  <c r="AV134" i="1"/>
  <c r="AW134" i="1"/>
  <c r="AS135" i="1"/>
  <c r="AT135" i="1"/>
  <c r="AU135" i="1"/>
  <c r="AV135" i="1"/>
  <c r="AW135" i="1"/>
  <c r="AS136" i="1"/>
  <c r="AT136" i="1"/>
  <c r="AU136" i="1"/>
  <c r="AV136" i="1"/>
  <c r="AW136" i="1"/>
  <c r="AS137" i="1"/>
  <c r="AT137" i="1"/>
  <c r="AU137" i="1"/>
  <c r="AV137" i="1"/>
  <c r="AW137" i="1"/>
  <c r="AS138" i="1"/>
  <c r="AT138" i="1"/>
  <c r="AU138" i="1"/>
  <c r="AV138" i="1"/>
  <c r="AW138" i="1"/>
  <c r="AS139" i="1"/>
  <c r="AT139" i="1"/>
  <c r="AU139" i="1"/>
  <c r="AV139" i="1"/>
  <c r="AW139" i="1"/>
  <c r="AS140" i="1"/>
  <c r="AT140" i="1"/>
  <c r="AU140" i="1"/>
  <c r="AV140" i="1"/>
  <c r="AW140" i="1"/>
  <c r="AS141" i="1"/>
  <c r="AT141" i="1"/>
  <c r="AU141" i="1"/>
  <c r="AV141" i="1"/>
  <c r="AW141" i="1"/>
  <c r="AS142" i="1"/>
  <c r="AT142" i="1"/>
  <c r="AU142" i="1"/>
  <c r="AV142" i="1"/>
  <c r="AW142" i="1"/>
  <c r="AS143" i="1"/>
  <c r="AT143" i="1"/>
  <c r="AU143" i="1"/>
  <c r="AV143" i="1"/>
  <c r="AW143" i="1"/>
  <c r="AS144" i="1"/>
  <c r="AT144" i="1"/>
  <c r="AU144" i="1"/>
  <c r="AV144" i="1"/>
  <c r="AW144" i="1"/>
  <c r="AS145" i="1"/>
  <c r="AT145" i="1"/>
  <c r="AU145" i="1"/>
  <c r="AV145" i="1"/>
  <c r="AW145" i="1"/>
  <c r="AS146" i="1"/>
  <c r="AT146" i="1"/>
  <c r="AU146" i="1"/>
  <c r="AV146" i="1"/>
  <c r="AW146" i="1"/>
  <c r="AS147" i="1"/>
  <c r="AT147" i="1"/>
  <c r="AU147" i="1"/>
  <c r="AV147" i="1"/>
  <c r="AW147" i="1"/>
  <c r="AS148" i="1"/>
  <c r="AT148" i="1"/>
  <c r="AU148" i="1"/>
  <c r="AV148" i="1"/>
  <c r="AW148" i="1"/>
  <c r="AS149" i="1"/>
  <c r="AT149" i="1"/>
  <c r="AU149" i="1"/>
  <c r="AV149" i="1"/>
  <c r="AW149" i="1"/>
  <c r="AS150" i="1"/>
  <c r="AT150" i="1"/>
  <c r="AU150" i="1"/>
  <c r="AV150" i="1"/>
  <c r="AW150" i="1"/>
  <c r="AS151" i="1"/>
  <c r="AT151" i="1"/>
  <c r="AU151" i="1"/>
  <c r="AV151" i="1"/>
  <c r="AW151" i="1"/>
  <c r="AS152" i="1"/>
  <c r="AT152" i="1"/>
  <c r="AU152" i="1"/>
  <c r="AV152" i="1"/>
  <c r="AW152" i="1"/>
  <c r="AS153" i="1"/>
  <c r="AT153" i="1"/>
  <c r="AU153" i="1"/>
  <c r="AV153" i="1"/>
  <c r="AW153" i="1"/>
  <c r="AS154" i="1"/>
  <c r="AT154" i="1"/>
  <c r="AU154" i="1"/>
  <c r="AV154" i="1"/>
  <c r="AW154" i="1"/>
  <c r="AS155" i="1"/>
  <c r="AT155" i="1"/>
  <c r="AU155" i="1"/>
  <c r="AV155" i="1"/>
  <c r="AW155" i="1"/>
  <c r="AS156" i="1"/>
  <c r="AT156" i="1"/>
  <c r="AU156" i="1"/>
  <c r="AV156" i="1"/>
  <c r="AW156" i="1"/>
  <c r="AS157" i="1"/>
  <c r="AT157" i="1"/>
  <c r="AU157" i="1"/>
  <c r="AV157" i="1"/>
  <c r="AW157" i="1"/>
  <c r="AS158" i="1"/>
  <c r="AT158" i="1"/>
  <c r="AU158" i="1"/>
  <c r="AV158" i="1"/>
  <c r="AW158" i="1"/>
  <c r="AS159" i="1"/>
  <c r="AT159" i="1"/>
  <c r="AU159" i="1"/>
  <c r="AV159" i="1"/>
  <c r="AW159" i="1"/>
  <c r="AS160" i="1"/>
  <c r="AT160" i="1"/>
  <c r="AU160" i="1"/>
  <c r="AV160" i="1"/>
  <c r="AW160" i="1"/>
  <c r="AS161" i="1"/>
  <c r="AT161" i="1"/>
  <c r="AU161" i="1"/>
  <c r="AV161" i="1"/>
  <c r="AW161" i="1"/>
  <c r="AS162" i="1"/>
  <c r="AT162" i="1"/>
  <c r="AU162" i="1"/>
  <c r="AV162" i="1"/>
  <c r="AW162" i="1"/>
  <c r="AS163" i="1"/>
  <c r="AT163" i="1"/>
  <c r="AU163" i="1"/>
  <c r="AV163" i="1"/>
  <c r="AW163" i="1"/>
  <c r="AS164" i="1"/>
  <c r="AT164" i="1"/>
  <c r="AU164" i="1"/>
  <c r="AV164" i="1"/>
  <c r="AW164" i="1"/>
  <c r="AS165" i="1"/>
  <c r="AT165" i="1"/>
  <c r="AU165" i="1"/>
  <c r="AV165" i="1"/>
  <c r="AW165" i="1"/>
  <c r="AS166" i="1"/>
  <c r="AT166" i="1"/>
  <c r="AU166" i="1"/>
  <c r="AV166" i="1"/>
  <c r="AW166" i="1"/>
  <c r="AS167" i="1"/>
  <c r="AT167" i="1"/>
  <c r="AU167" i="1"/>
  <c r="AV167" i="1"/>
  <c r="AW167" i="1"/>
  <c r="AS168" i="1"/>
  <c r="AT168" i="1"/>
  <c r="AU168" i="1"/>
  <c r="AV168" i="1"/>
  <c r="AW168" i="1"/>
  <c r="AS169" i="1"/>
  <c r="AT169" i="1"/>
  <c r="AU169" i="1"/>
  <c r="AV169" i="1"/>
  <c r="AW169" i="1"/>
  <c r="AS170" i="1"/>
  <c r="AT170" i="1"/>
  <c r="AU170" i="1"/>
  <c r="AV170" i="1"/>
  <c r="AW170" i="1"/>
  <c r="AS171" i="1"/>
  <c r="AT171" i="1"/>
  <c r="AU171" i="1"/>
  <c r="AV171" i="1"/>
  <c r="AW171" i="1"/>
  <c r="AS172" i="1"/>
  <c r="AT172" i="1"/>
  <c r="AU172" i="1"/>
  <c r="AV172" i="1"/>
  <c r="AW172" i="1"/>
  <c r="AS173" i="1"/>
  <c r="AT173" i="1"/>
  <c r="AU173" i="1"/>
  <c r="AV173" i="1"/>
  <c r="AW173" i="1"/>
  <c r="AS174" i="1"/>
  <c r="AT174" i="1"/>
  <c r="AU174" i="1"/>
  <c r="AV174" i="1"/>
  <c r="AW174" i="1"/>
  <c r="AS175" i="1"/>
  <c r="AT175" i="1"/>
  <c r="AU175" i="1"/>
  <c r="AV175" i="1"/>
  <c r="AW175" i="1"/>
  <c r="AS176" i="1"/>
  <c r="AT176" i="1"/>
  <c r="AU176" i="1"/>
  <c r="AV176" i="1"/>
  <c r="AW176" i="1"/>
  <c r="AS177" i="1"/>
  <c r="AT177" i="1"/>
  <c r="AU177" i="1"/>
  <c r="AV177" i="1"/>
  <c r="AW177" i="1"/>
  <c r="AS178" i="1"/>
  <c r="AT178" i="1"/>
  <c r="AU178" i="1"/>
  <c r="AV178" i="1"/>
  <c r="AW178" i="1"/>
  <c r="AS179" i="1"/>
  <c r="AT179" i="1"/>
  <c r="AU179" i="1"/>
  <c r="AV179" i="1"/>
  <c r="AW179" i="1"/>
  <c r="AS180" i="1"/>
  <c r="AT180" i="1"/>
  <c r="AU180" i="1"/>
  <c r="AV180" i="1"/>
  <c r="AW180" i="1"/>
  <c r="AS181" i="1"/>
  <c r="AT181" i="1"/>
  <c r="AU181" i="1"/>
  <c r="AV181" i="1"/>
  <c r="AW181" i="1"/>
  <c r="AS182" i="1"/>
  <c r="AT182" i="1"/>
  <c r="AU182" i="1"/>
  <c r="AV182" i="1"/>
  <c r="AW182" i="1"/>
  <c r="AS183" i="1"/>
  <c r="AT183" i="1"/>
  <c r="AU183" i="1"/>
  <c r="AV183" i="1"/>
  <c r="AW183" i="1"/>
  <c r="AS184" i="1"/>
  <c r="AT184" i="1"/>
  <c r="AU184" i="1"/>
  <c r="AV184" i="1"/>
  <c r="AW184" i="1"/>
  <c r="AS185" i="1"/>
  <c r="AT185" i="1"/>
  <c r="AU185" i="1"/>
  <c r="AV185" i="1"/>
  <c r="AW185" i="1"/>
  <c r="AS186" i="1"/>
  <c r="AT186" i="1"/>
  <c r="AU186" i="1"/>
  <c r="AV186" i="1"/>
  <c r="AW186" i="1"/>
  <c r="AS187" i="1"/>
  <c r="AT187" i="1"/>
  <c r="AU187" i="1"/>
  <c r="AV187" i="1"/>
  <c r="AW187" i="1"/>
  <c r="AS188" i="1"/>
  <c r="AT188" i="1"/>
  <c r="AU188" i="1"/>
  <c r="AV188" i="1"/>
  <c r="AW188" i="1"/>
  <c r="AS189" i="1"/>
  <c r="AT189" i="1"/>
  <c r="AU189" i="1"/>
  <c r="AV189" i="1"/>
  <c r="AW189" i="1"/>
  <c r="AS190" i="1"/>
  <c r="AT190" i="1"/>
  <c r="AU190" i="1"/>
  <c r="AV190" i="1"/>
  <c r="AW190" i="1"/>
  <c r="AS191" i="1"/>
  <c r="AT191" i="1"/>
  <c r="AU191" i="1"/>
  <c r="AV191" i="1"/>
  <c r="AW191" i="1"/>
  <c r="AS192" i="1"/>
  <c r="AT192" i="1"/>
  <c r="AU192" i="1"/>
  <c r="AV192" i="1"/>
  <c r="AW192" i="1"/>
  <c r="AS193" i="1"/>
  <c r="AT193" i="1"/>
  <c r="AU193" i="1"/>
  <c r="AV193" i="1"/>
  <c r="AW193" i="1"/>
  <c r="AS194" i="1"/>
  <c r="AT194" i="1"/>
  <c r="AU194" i="1"/>
  <c r="AV194" i="1"/>
  <c r="AW194" i="1"/>
  <c r="AS195" i="1"/>
  <c r="AT195" i="1"/>
  <c r="AU195" i="1"/>
  <c r="AV195" i="1"/>
  <c r="AW195" i="1"/>
  <c r="AS196" i="1"/>
  <c r="AT196" i="1"/>
  <c r="AU196" i="1"/>
  <c r="AV196" i="1"/>
  <c r="AW196" i="1"/>
  <c r="AS197" i="1"/>
  <c r="AT197" i="1"/>
  <c r="AU197" i="1"/>
  <c r="AV197" i="1"/>
  <c r="AW197" i="1"/>
  <c r="AS198" i="1"/>
  <c r="AT198" i="1"/>
  <c r="AU198" i="1"/>
  <c r="AV198" i="1"/>
  <c r="AW198" i="1"/>
  <c r="AS199" i="1"/>
  <c r="AT199" i="1"/>
  <c r="AU199" i="1"/>
  <c r="AV199" i="1"/>
  <c r="AW199" i="1"/>
  <c r="AS200" i="1"/>
  <c r="AT200" i="1"/>
  <c r="AU200" i="1"/>
  <c r="AV200" i="1"/>
  <c r="AW200" i="1"/>
  <c r="AS201" i="1"/>
  <c r="AT201" i="1"/>
  <c r="AU201" i="1"/>
  <c r="AV201" i="1"/>
  <c r="AW201" i="1"/>
  <c r="AS202" i="1"/>
  <c r="AT202" i="1"/>
  <c r="AU202" i="1"/>
  <c r="AV202" i="1"/>
  <c r="AW202" i="1"/>
  <c r="AS203" i="1"/>
  <c r="AT203" i="1"/>
  <c r="AU203" i="1"/>
  <c r="AV203" i="1"/>
  <c r="AW203" i="1"/>
  <c r="AS204" i="1"/>
  <c r="AT204" i="1"/>
  <c r="AU204" i="1"/>
  <c r="AV204" i="1"/>
  <c r="AW204" i="1"/>
  <c r="AS205" i="1"/>
  <c r="AT205" i="1"/>
  <c r="AU205" i="1"/>
  <c r="AV205" i="1"/>
  <c r="AW205" i="1"/>
  <c r="AS206" i="1"/>
  <c r="AT206" i="1"/>
  <c r="AU206" i="1"/>
  <c r="AV206" i="1"/>
  <c r="AW206" i="1"/>
  <c r="AS207" i="1"/>
  <c r="AT207" i="1"/>
  <c r="AU207" i="1"/>
  <c r="AV207" i="1"/>
  <c r="AW207" i="1"/>
  <c r="AS208" i="1"/>
  <c r="AT208" i="1"/>
  <c r="AU208" i="1"/>
  <c r="AV208" i="1"/>
  <c r="AW208" i="1"/>
  <c r="AS209" i="1"/>
  <c r="AT209" i="1"/>
  <c r="AU209" i="1"/>
  <c r="AV209" i="1"/>
  <c r="AW209" i="1"/>
  <c r="AS210" i="1"/>
  <c r="AT210" i="1"/>
  <c r="AU210" i="1"/>
  <c r="AV210" i="1"/>
  <c r="AW210" i="1"/>
  <c r="AS211" i="1"/>
  <c r="AT211" i="1"/>
  <c r="AU211" i="1"/>
  <c r="AV211" i="1"/>
  <c r="AW211" i="1"/>
  <c r="AS212" i="1"/>
  <c r="AT212" i="1"/>
  <c r="AU212" i="1"/>
  <c r="AV212" i="1"/>
  <c r="AW212" i="1"/>
  <c r="AS213" i="1"/>
  <c r="AT213" i="1"/>
  <c r="AU213" i="1"/>
  <c r="AV213" i="1"/>
  <c r="AW213" i="1"/>
  <c r="AS214" i="1"/>
  <c r="AT214" i="1"/>
  <c r="AU214" i="1"/>
  <c r="AV214" i="1"/>
  <c r="AW214" i="1"/>
  <c r="AS215" i="1"/>
  <c r="AT215" i="1"/>
  <c r="AU215" i="1"/>
  <c r="AV215" i="1"/>
  <c r="AW215" i="1"/>
  <c r="AS216" i="1"/>
  <c r="AT216" i="1"/>
  <c r="AU216" i="1"/>
  <c r="AV216" i="1"/>
  <c r="AW216" i="1"/>
  <c r="AS217" i="1"/>
  <c r="AT217" i="1"/>
  <c r="AU217" i="1"/>
  <c r="AV217" i="1"/>
  <c r="AW217" i="1"/>
  <c r="AS218" i="1"/>
  <c r="AT218" i="1"/>
  <c r="AU218" i="1"/>
  <c r="AV218" i="1"/>
  <c r="AW218" i="1"/>
  <c r="AS219" i="1"/>
  <c r="AT219" i="1"/>
  <c r="AU219" i="1"/>
  <c r="AV219" i="1"/>
  <c r="AW219" i="1"/>
  <c r="AS220" i="1"/>
  <c r="AT220" i="1"/>
  <c r="AU220" i="1"/>
  <c r="AV220" i="1"/>
  <c r="AW220" i="1"/>
  <c r="AS221" i="1"/>
  <c r="AT221" i="1"/>
  <c r="AU221" i="1"/>
  <c r="AV221" i="1"/>
  <c r="AW221" i="1"/>
  <c r="AS222" i="1"/>
  <c r="AT222" i="1"/>
  <c r="AU222" i="1"/>
  <c r="AV222" i="1"/>
  <c r="AW222" i="1"/>
  <c r="AS223" i="1"/>
  <c r="AT223" i="1"/>
  <c r="AU223" i="1"/>
  <c r="AV223" i="1"/>
  <c r="AW223" i="1"/>
  <c r="AS224" i="1"/>
  <c r="AT224" i="1"/>
  <c r="AU224" i="1"/>
  <c r="AV224" i="1"/>
  <c r="AW224" i="1"/>
  <c r="AS225" i="1"/>
  <c r="AT225" i="1"/>
  <c r="AU225" i="1"/>
  <c r="AV225" i="1"/>
  <c r="AW225" i="1"/>
  <c r="AS226" i="1"/>
  <c r="AT226" i="1"/>
  <c r="AU226" i="1"/>
  <c r="AV226" i="1"/>
  <c r="AW226" i="1"/>
  <c r="AS227" i="1"/>
  <c r="AT227" i="1"/>
  <c r="AU227" i="1"/>
  <c r="AV227" i="1"/>
  <c r="AW227" i="1"/>
  <c r="AS228" i="1"/>
  <c r="AT228" i="1"/>
  <c r="AU228" i="1"/>
  <c r="AV228" i="1"/>
  <c r="AW228" i="1"/>
  <c r="AS229" i="1"/>
  <c r="AT229" i="1"/>
  <c r="AU229" i="1"/>
  <c r="AV229" i="1"/>
  <c r="AW229" i="1"/>
  <c r="AS230" i="1"/>
  <c r="AT230" i="1"/>
  <c r="AU230" i="1"/>
  <c r="AV230" i="1"/>
  <c r="AW230" i="1"/>
  <c r="AS231" i="1"/>
  <c r="AT231" i="1"/>
  <c r="AU231" i="1"/>
  <c r="AV231" i="1"/>
  <c r="AW231" i="1"/>
  <c r="AS232" i="1"/>
  <c r="AT232" i="1"/>
  <c r="AU232" i="1"/>
  <c r="AV232" i="1"/>
  <c r="AW232" i="1"/>
  <c r="AS233" i="1"/>
  <c r="AT233" i="1"/>
  <c r="AU233" i="1"/>
  <c r="AV233" i="1"/>
  <c r="AW233" i="1"/>
  <c r="AS234" i="1"/>
  <c r="AT234" i="1"/>
  <c r="AU234" i="1"/>
  <c r="AV234" i="1"/>
  <c r="AW234" i="1"/>
  <c r="AS235" i="1"/>
  <c r="AT235" i="1"/>
  <c r="AU235" i="1"/>
  <c r="AV235" i="1"/>
  <c r="AW235" i="1"/>
  <c r="AS236" i="1"/>
  <c r="AT236" i="1"/>
  <c r="AU236" i="1"/>
  <c r="AV236" i="1"/>
  <c r="AW236" i="1"/>
  <c r="AS237" i="1"/>
  <c r="AT237" i="1"/>
  <c r="AU237" i="1"/>
  <c r="AV237" i="1"/>
  <c r="AW237" i="1"/>
  <c r="AS238" i="1"/>
  <c r="AT238" i="1"/>
  <c r="AU238" i="1"/>
  <c r="AV238" i="1"/>
  <c r="AW238" i="1"/>
  <c r="AS239" i="1"/>
  <c r="AT239" i="1"/>
  <c r="AU239" i="1"/>
  <c r="AV239" i="1"/>
  <c r="AW239" i="1"/>
  <c r="AS240" i="1"/>
  <c r="AT240" i="1"/>
  <c r="AU240" i="1"/>
  <c r="AV240" i="1"/>
  <c r="AW240" i="1"/>
  <c r="AS241" i="1"/>
  <c r="AT241" i="1"/>
  <c r="AU241" i="1"/>
  <c r="AV241" i="1"/>
  <c r="AW241" i="1"/>
  <c r="AS242" i="1"/>
  <c r="AT242" i="1"/>
  <c r="AU242" i="1"/>
  <c r="AV242" i="1"/>
  <c r="AW242" i="1"/>
  <c r="AS243" i="1"/>
  <c r="AT243" i="1"/>
  <c r="AU243" i="1"/>
  <c r="AV243" i="1"/>
  <c r="AW243" i="1"/>
  <c r="AS244" i="1"/>
  <c r="AT244" i="1"/>
  <c r="AU244" i="1"/>
  <c r="AV244" i="1"/>
  <c r="AW244" i="1"/>
  <c r="AS245" i="1"/>
  <c r="AT245" i="1"/>
  <c r="AU245" i="1"/>
  <c r="AV245" i="1"/>
  <c r="AW245" i="1"/>
  <c r="AS246" i="1"/>
  <c r="AT246" i="1"/>
  <c r="AU246" i="1"/>
  <c r="AV246" i="1"/>
  <c r="AW246" i="1"/>
  <c r="AS247" i="1"/>
  <c r="AT247" i="1"/>
  <c r="AU247" i="1"/>
  <c r="AV247" i="1"/>
  <c r="AW247" i="1"/>
  <c r="AS248" i="1"/>
  <c r="AT248" i="1"/>
  <c r="AU248" i="1"/>
  <c r="AV248" i="1"/>
  <c r="AW248" i="1"/>
  <c r="AS249" i="1"/>
  <c r="AT249" i="1"/>
  <c r="AU249" i="1"/>
  <c r="AV249" i="1"/>
  <c r="AW249" i="1"/>
  <c r="AS250" i="1"/>
  <c r="AT250" i="1"/>
  <c r="AU250" i="1"/>
  <c r="AV250" i="1"/>
  <c r="AW250" i="1"/>
  <c r="AS251" i="1"/>
  <c r="AT251" i="1"/>
  <c r="AU251" i="1"/>
  <c r="AV251" i="1"/>
  <c r="AW251" i="1"/>
  <c r="AS252" i="1"/>
  <c r="AT252" i="1"/>
  <c r="AU252" i="1"/>
  <c r="AV252" i="1"/>
  <c r="AW252" i="1"/>
  <c r="AS253" i="1"/>
  <c r="AT253" i="1"/>
  <c r="AU253" i="1"/>
  <c r="AV253" i="1"/>
  <c r="AW253" i="1"/>
  <c r="AS254" i="1"/>
  <c r="AT254" i="1"/>
  <c r="AU254" i="1"/>
  <c r="AV254" i="1"/>
  <c r="AW254" i="1"/>
  <c r="AS255" i="1"/>
  <c r="AT255" i="1"/>
  <c r="AU255" i="1"/>
  <c r="AV255" i="1"/>
  <c r="AW255" i="1"/>
  <c r="AS256" i="1"/>
  <c r="AT256" i="1"/>
  <c r="AU256" i="1"/>
  <c r="AV256" i="1"/>
  <c r="AW256" i="1"/>
  <c r="AS257" i="1"/>
  <c r="AT257" i="1"/>
  <c r="AU257" i="1"/>
  <c r="AV257" i="1"/>
  <c r="AW257" i="1"/>
  <c r="AS258" i="1"/>
  <c r="AT258" i="1"/>
  <c r="AU258" i="1"/>
  <c r="AV258" i="1"/>
  <c r="AW258" i="1"/>
  <c r="AS259" i="1"/>
  <c r="AT259" i="1"/>
  <c r="AU259" i="1"/>
  <c r="AV259" i="1"/>
  <c r="AW259" i="1"/>
  <c r="AS260" i="1"/>
  <c r="AT260" i="1"/>
  <c r="AU260" i="1"/>
  <c r="AV260" i="1"/>
  <c r="AW260" i="1"/>
  <c r="AS261" i="1"/>
  <c r="AT261" i="1"/>
  <c r="AU261" i="1"/>
  <c r="AV261" i="1"/>
  <c r="AW261" i="1"/>
  <c r="AS262" i="1"/>
  <c r="AT262" i="1"/>
  <c r="AU262" i="1"/>
  <c r="AV262" i="1"/>
  <c r="AW262" i="1"/>
  <c r="AS263" i="1"/>
  <c r="AT263" i="1"/>
  <c r="AU263" i="1"/>
  <c r="AV263" i="1"/>
  <c r="AW263" i="1"/>
  <c r="AS264" i="1"/>
  <c r="AT264" i="1"/>
  <c r="AU264" i="1"/>
  <c r="AV264" i="1"/>
  <c r="AW264" i="1"/>
  <c r="AS265" i="1"/>
  <c r="AT265" i="1"/>
  <c r="AU265" i="1"/>
  <c r="AV265" i="1"/>
  <c r="AW265" i="1"/>
  <c r="AS266" i="1"/>
  <c r="AT266" i="1"/>
  <c r="AU266" i="1"/>
  <c r="AV266" i="1"/>
  <c r="AW266" i="1"/>
  <c r="AS267" i="1"/>
  <c r="AT267" i="1"/>
  <c r="AU267" i="1"/>
  <c r="AV267" i="1"/>
  <c r="AW267" i="1"/>
  <c r="AS268" i="1"/>
  <c r="AT268" i="1"/>
  <c r="AU268" i="1"/>
  <c r="AV268" i="1"/>
  <c r="AW268" i="1"/>
  <c r="AS269" i="1"/>
  <c r="AT269" i="1"/>
  <c r="AU269" i="1"/>
  <c r="AV269" i="1"/>
  <c r="AW269" i="1"/>
  <c r="AS270" i="1"/>
  <c r="AT270" i="1"/>
  <c r="AU270" i="1"/>
  <c r="AV270" i="1"/>
  <c r="AW270" i="1"/>
  <c r="AS271" i="1"/>
  <c r="AT271" i="1"/>
  <c r="AU271" i="1"/>
  <c r="AV271" i="1"/>
  <c r="AW271" i="1"/>
  <c r="AS272" i="1"/>
  <c r="AT272" i="1"/>
  <c r="AU272" i="1"/>
  <c r="AV272" i="1"/>
  <c r="AW272" i="1"/>
  <c r="AS273" i="1"/>
  <c r="AT273" i="1"/>
  <c r="AU273" i="1"/>
  <c r="AV273" i="1"/>
  <c r="AW273" i="1"/>
  <c r="AS274" i="1"/>
  <c r="AT274" i="1"/>
  <c r="AU274" i="1"/>
  <c r="AV274" i="1"/>
  <c r="AW274" i="1"/>
  <c r="AS275" i="1"/>
  <c r="AT275" i="1"/>
  <c r="AU275" i="1"/>
  <c r="AV275" i="1"/>
  <c r="AW275" i="1"/>
  <c r="AS276" i="1"/>
  <c r="AT276" i="1"/>
  <c r="AU276" i="1"/>
  <c r="AV276" i="1"/>
  <c r="AW276" i="1"/>
  <c r="AS277" i="1"/>
  <c r="AT277" i="1"/>
  <c r="AU277" i="1"/>
  <c r="AV277" i="1"/>
  <c r="AW277" i="1"/>
  <c r="AS278" i="1"/>
  <c r="AT278" i="1"/>
  <c r="AU278" i="1"/>
  <c r="AV278" i="1"/>
  <c r="AW278" i="1"/>
  <c r="AS279" i="1"/>
  <c r="AT279" i="1"/>
  <c r="AU279" i="1"/>
  <c r="AV279" i="1"/>
  <c r="AW279" i="1"/>
  <c r="AS280" i="1"/>
  <c r="AT280" i="1"/>
  <c r="AU280" i="1"/>
  <c r="AV280" i="1"/>
  <c r="AW280" i="1"/>
  <c r="AS281" i="1"/>
  <c r="AT281" i="1"/>
  <c r="AU281" i="1"/>
  <c r="AV281" i="1"/>
  <c r="AW281" i="1"/>
  <c r="AS282" i="1"/>
  <c r="AT282" i="1"/>
  <c r="AU282" i="1"/>
  <c r="AV282" i="1"/>
  <c r="AW282" i="1"/>
  <c r="AS283" i="1"/>
  <c r="AT283" i="1"/>
  <c r="AU283" i="1"/>
  <c r="AV283" i="1"/>
  <c r="AW283" i="1"/>
  <c r="AS284" i="1"/>
  <c r="AT284" i="1"/>
  <c r="AU284" i="1"/>
  <c r="AV284" i="1"/>
  <c r="AW284" i="1"/>
  <c r="AS285" i="1"/>
  <c r="AT285" i="1"/>
  <c r="AU285" i="1"/>
  <c r="AV285" i="1"/>
  <c r="AW285" i="1"/>
  <c r="AS286" i="1"/>
  <c r="AT286" i="1"/>
  <c r="AU286" i="1"/>
  <c r="AV286" i="1"/>
  <c r="AW286" i="1"/>
  <c r="AS287" i="1"/>
  <c r="AT287" i="1"/>
  <c r="AU287" i="1"/>
  <c r="AV287" i="1"/>
  <c r="AW287" i="1"/>
  <c r="AS288" i="1"/>
  <c r="AT288" i="1"/>
  <c r="AU288" i="1"/>
  <c r="AV288" i="1"/>
  <c r="AW288" i="1"/>
  <c r="AS289" i="1"/>
  <c r="AT289" i="1"/>
  <c r="AU289" i="1"/>
  <c r="AV289" i="1"/>
  <c r="AW289" i="1"/>
  <c r="AS290" i="1"/>
  <c r="AT290" i="1"/>
  <c r="AU290" i="1"/>
  <c r="AV290" i="1"/>
  <c r="AW290" i="1"/>
  <c r="AS291" i="1"/>
  <c r="AT291" i="1"/>
  <c r="AU291" i="1"/>
  <c r="AV291" i="1"/>
  <c r="AW291" i="1"/>
  <c r="AS292" i="1"/>
  <c r="AT292" i="1"/>
  <c r="AU292" i="1"/>
  <c r="AV292" i="1"/>
  <c r="AW292" i="1"/>
  <c r="AS293" i="1"/>
  <c r="AT293" i="1"/>
  <c r="AU293" i="1"/>
  <c r="AV293" i="1"/>
  <c r="AW293" i="1"/>
  <c r="AS294" i="1"/>
  <c r="AT294" i="1"/>
  <c r="AU294" i="1"/>
  <c r="AV294" i="1"/>
  <c r="AW294" i="1"/>
  <c r="AS295" i="1"/>
  <c r="AT295" i="1"/>
  <c r="AU295" i="1"/>
  <c r="AV295" i="1"/>
  <c r="AW295" i="1"/>
  <c r="AS296" i="1"/>
  <c r="AT296" i="1"/>
  <c r="AU296" i="1"/>
  <c r="AV296" i="1"/>
  <c r="AW296" i="1"/>
  <c r="AS297" i="1"/>
  <c r="AT297" i="1"/>
  <c r="AU297" i="1"/>
  <c r="AV297" i="1"/>
  <c r="AW297" i="1"/>
  <c r="AS298" i="1"/>
  <c r="AT298" i="1"/>
  <c r="AU298" i="1"/>
  <c r="AV298" i="1"/>
  <c r="AW298" i="1"/>
  <c r="AS299" i="1"/>
  <c r="AT299" i="1"/>
  <c r="AU299" i="1"/>
  <c r="AV299" i="1"/>
  <c r="AW299" i="1"/>
  <c r="AS300" i="1"/>
  <c r="AT300" i="1"/>
  <c r="AU300" i="1"/>
  <c r="AV300" i="1"/>
  <c r="AW300" i="1"/>
  <c r="AS301" i="1"/>
  <c r="AT301" i="1"/>
  <c r="AU301" i="1"/>
  <c r="AV301" i="1"/>
  <c r="AW301" i="1"/>
  <c r="AS302" i="1"/>
  <c r="AT302" i="1"/>
  <c r="AU302" i="1"/>
  <c r="AV302" i="1"/>
  <c r="AW302" i="1"/>
  <c r="AS303" i="1"/>
  <c r="AT303" i="1"/>
  <c r="AU303" i="1"/>
  <c r="AV303" i="1"/>
  <c r="AW303" i="1"/>
  <c r="AS304" i="1"/>
  <c r="AT304" i="1"/>
  <c r="AU304" i="1"/>
  <c r="AV304" i="1"/>
  <c r="AW304" i="1"/>
  <c r="AS305" i="1"/>
  <c r="AT305" i="1"/>
  <c r="AU305" i="1"/>
  <c r="AV305" i="1"/>
  <c r="AW305" i="1"/>
  <c r="AS306" i="1"/>
  <c r="AT306" i="1"/>
  <c r="AU306" i="1"/>
  <c r="AV306" i="1"/>
  <c r="AW306" i="1"/>
  <c r="AS307" i="1"/>
  <c r="AT307" i="1"/>
  <c r="AU307" i="1"/>
  <c r="AV307" i="1"/>
  <c r="AW307" i="1"/>
  <c r="AS308" i="1"/>
  <c r="AT308" i="1"/>
  <c r="AU308" i="1"/>
  <c r="AV308" i="1"/>
  <c r="AW308" i="1"/>
  <c r="AS309" i="1"/>
  <c r="AT309" i="1"/>
  <c r="AU309" i="1"/>
  <c r="AV309" i="1"/>
  <c r="AW309" i="1"/>
  <c r="AS310" i="1"/>
  <c r="AT310" i="1"/>
  <c r="AU310" i="1"/>
  <c r="AV310" i="1"/>
  <c r="AW310" i="1"/>
  <c r="AS311" i="1"/>
  <c r="AT311" i="1"/>
  <c r="AU311" i="1"/>
  <c r="AV311" i="1"/>
  <c r="AW311" i="1"/>
  <c r="AS312" i="1"/>
  <c r="AT312" i="1"/>
  <c r="AU312" i="1"/>
  <c r="AV312" i="1"/>
  <c r="AW312" i="1"/>
  <c r="AS313" i="1"/>
  <c r="AT313" i="1"/>
  <c r="AU313" i="1"/>
  <c r="AV313" i="1"/>
  <c r="AW313" i="1"/>
  <c r="AS314" i="1"/>
  <c r="AT314" i="1"/>
  <c r="AU314" i="1"/>
  <c r="AV314" i="1"/>
  <c r="AW314" i="1"/>
  <c r="AS315" i="1"/>
  <c r="AT315" i="1"/>
  <c r="AU315" i="1"/>
  <c r="AV315" i="1"/>
  <c r="AW315" i="1"/>
  <c r="AS316" i="1"/>
  <c r="AT316" i="1"/>
  <c r="AU316" i="1"/>
  <c r="AV316" i="1"/>
  <c r="AW316" i="1"/>
  <c r="AS317" i="1"/>
  <c r="AT317" i="1"/>
  <c r="AU317" i="1"/>
  <c r="AV317" i="1"/>
  <c r="AW317" i="1"/>
  <c r="AS318" i="1"/>
  <c r="AT318" i="1"/>
  <c r="AU318" i="1"/>
  <c r="AV318" i="1"/>
  <c r="AW318" i="1"/>
  <c r="AS319" i="1"/>
  <c r="AT319" i="1"/>
  <c r="AU319" i="1"/>
  <c r="AV319" i="1"/>
  <c r="AW319" i="1"/>
  <c r="AS320" i="1"/>
  <c r="AT320" i="1"/>
  <c r="AU320" i="1"/>
  <c r="AV320" i="1"/>
  <c r="AW320" i="1"/>
  <c r="AS321" i="1"/>
  <c r="AT321" i="1"/>
  <c r="AU321" i="1"/>
  <c r="AV321" i="1"/>
  <c r="AW321" i="1"/>
  <c r="AS322" i="1"/>
  <c r="AT322" i="1"/>
  <c r="AU322" i="1"/>
  <c r="AV322" i="1"/>
  <c r="AW322" i="1"/>
  <c r="AS323" i="1"/>
  <c r="AT323" i="1"/>
  <c r="AU323" i="1"/>
  <c r="AV323" i="1"/>
  <c r="AW323" i="1"/>
  <c r="AS324" i="1"/>
  <c r="AT324" i="1"/>
  <c r="AU324" i="1"/>
  <c r="AV324" i="1"/>
  <c r="AW324" i="1"/>
  <c r="AS325" i="1"/>
  <c r="AT325" i="1"/>
  <c r="AU325" i="1"/>
  <c r="AV325" i="1"/>
  <c r="AW325" i="1"/>
  <c r="AS326" i="1"/>
  <c r="AT326" i="1"/>
  <c r="AU326" i="1"/>
  <c r="AV326" i="1"/>
  <c r="AW326" i="1"/>
  <c r="AS327" i="1"/>
  <c r="AT327" i="1"/>
  <c r="AU327" i="1"/>
  <c r="AV327" i="1"/>
  <c r="AW327" i="1"/>
  <c r="AS328" i="1"/>
  <c r="AT328" i="1"/>
  <c r="AU328" i="1"/>
  <c r="AV328" i="1"/>
  <c r="AW328" i="1"/>
  <c r="AS329" i="1"/>
  <c r="AT329" i="1"/>
  <c r="AU329" i="1"/>
  <c r="AV329" i="1"/>
  <c r="AW329" i="1"/>
  <c r="AS330" i="1"/>
  <c r="AT330" i="1"/>
  <c r="AU330" i="1"/>
  <c r="AV330" i="1"/>
  <c r="AW330" i="1"/>
  <c r="AS331" i="1"/>
  <c r="AT331" i="1"/>
  <c r="AU331" i="1"/>
  <c r="AV331" i="1"/>
  <c r="AW331" i="1"/>
  <c r="AS332" i="1"/>
  <c r="AT332" i="1"/>
  <c r="AU332" i="1"/>
  <c r="AV332" i="1"/>
  <c r="AW332" i="1"/>
  <c r="AS333" i="1"/>
  <c r="AT333" i="1"/>
  <c r="AU333" i="1"/>
  <c r="AV333" i="1"/>
  <c r="AW333" i="1"/>
  <c r="AS334" i="1"/>
  <c r="AT334" i="1"/>
  <c r="AU334" i="1"/>
  <c r="AV334" i="1"/>
  <c r="AW334" i="1"/>
  <c r="AS335" i="1"/>
  <c r="AT335" i="1"/>
  <c r="AU335" i="1"/>
  <c r="AV335" i="1"/>
  <c r="AW335" i="1"/>
  <c r="AS336" i="1"/>
  <c r="AT336" i="1"/>
  <c r="AU336" i="1"/>
  <c r="AV336" i="1"/>
  <c r="AW336" i="1"/>
  <c r="AS337" i="1"/>
  <c r="AT337" i="1"/>
  <c r="AU337" i="1"/>
  <c r="AV337" i="1"/>
  <c r="AW337" i="1"/>
  <c r="AS338" i="1"/>
  <c r="AT338" i="1"/>
  <c r="AU338" i="1"/>
  <c r="AV338" i="1"/>
  <c r="AW338" i="1"/>
  <c r="AS339" i="1"/>
  <c r="AT339" i="1"/>
  <c r="AU339" i="1"/>
  <c r="AV339" i="1"/>
  <c r="AW339" i="1"/>
  <c r="AS340" i="1"/>
  <c r="AT340" i="1"/>
  <c r="AU340" i="1"/>
  <c r="AV340" i="1"/>
  <c r="AW340" i="1"/>
  <c r="AS341" i="1"/>
  <c r="AT341" i="1"/>
  <c r="AU341" i="1"/>
  <c r="AV341" i="1"/>
  <c r="AW341" i="1"/>
  <c r="AS342" i="1"/>
  <c r="AT342" i="1"/>
  <c r="AU342" i="1"/>
  <c r="AV342" i="1"/>
  <c r="AW342" i="1"/>
  <c r="AS343" i="1"/>
  <c r="AT343" i="1"/>
  <c r="AU343" i="1"/>
  <c r="AV343" i="1"/>
  <c r="AW343" i="1"/>
  <c r="AS344" i="1"/>
  <c r="AT344" i="1"/>
  <c r="AU344" i="1"/>
  <c r="AV344" i="1"/>
  <c r="AW344" i="1"/>
  <c r="AS345" i="1"/>
  <c r="AT345" i="1"/>
  <c r="AU345" i="1"/>
  <c r="AV345" i="1"/>
  <c r="AW345" i="1"/>
  <c r="AS346" i="1"/>
  <c r="AT346" i="1"/>
  <c r="AU346" i="1"/>
  <c r="AV346" i="1"/>
  <c r="AW346" i="1"/>
  <c r="AS347" i="1"/>
  <c r="AT347" i="1"/>
  <c r="AU347" i="1"/>
  <c r="AV347" i="1"/>
  <c r="AW347" i="1"/>
  <c r="AS348" i="1"/>
  <c r="AT348" i="1"/>
  <c r="AU348" i="1"/>
  <c r="AV348" i="1"/>
  <c r="AW348" i="1"/>
  <c r="AS349" i="1"/>
  <c r="AT349" i="1"/>
  <c r="AU349" i="1"/>
  <c r="AV349" i="1"/>
  <c r="AW349" i="1"/>
  <c r="AS350" i="1"/>
  <c r="AT350" i="1"/>
  <c r="AU350" i="1"/>
  <c r="AV350" i="1"/>
  <c r="AW350" i="1"/>
  <c r="AS351" i="1"/>
  <c r="AT351" i="1"/>
  <c r="AU351" i="1"/>
  <c r="AV351" i="1"/>
  <c r="AW351" i="1"/>
  <c r="AS352" i="1"/>
  <c r="AT352" i="1"/>
  <c r="AU352" i="1"/>
  <c r="AV352" i="1"/>
  <c r="AW352" i="1"/>
  <c r="AS353" i="1"/>
  <c r="AT353" i="1"/>
  <c r="AU353" i="1"/>
  <c r="AV353" i="1"/>
  <c r="AW353" i="1"/>
  <c r="AS354" i="1"/>
  <c r="AT354" i="1"/>
  <c r="AU354" i="1"/>
  <c r="AV354" i="1"/>
  <c r="AW354" i="1"/>
  <c r="AS355" i="1"/>
  <c r="AT355" i="1"/>
  <c r="AU355" i="1"/>
  <c r="AV355" i="1"/>
  <c r="AW355" i="1"/>
  <c r="AS356" i="1"/>
  <c r="AT356" i="1"/>
  <c r="AU356" i="1"/>
  <c r="AV356" i="1"/>
  <c r="AW356" i="1"/>
  <c r="AS357" i="1"/>
  <c r="AT357" i="1"/>
  <c r="AU357" i="1"/>
  <c r="AV357" i="1"/>
  <c r="AW357" i="1"/>
  <c r="AS358" i="1"/>
  <c r="AT358" i="1"/>
  <c r="AU358" i="1"/>
  <c r="AV358" i="1"/>
  <c r="AW358" i="1"/>
  <c r="AS359" i="1"/>
  <c r="AT359" i="1"/>
  <c r="AU359" i="1"/>
  <c r="AV359" i="1"/>
  <c r="AW359" i="1"/>
  <c r="AS360" i="1"/>
  <c r="AT360" i="1"/>
  <c r="AU360" i="1"/>
  <c r="AV360" i="1"/>
  <c r="AW360" i="1"/>
  <c r="AS361" i="1"/>
  <c r="AT361" i="1"/>
  <c r="AU361" i="1"/>
  <c r="AV361" i="1"/>
  <c r="AW361" i="1"/>
  <c r="AS362" i="1"/>
  <c r="AT362" i="1"/>
  <c r="AU362" i="1"/>
  <c r="AV362" i="1"/>
  <c r="AW362" i="1"/>
  <c r="AS363" i="1"/>
  <c r="AT363" i="1"/>
  <c r="AU363" i="1"/>
  <c r="AV363" i="1"/>
  <c r="AW363" i="1"/>
  <c r="AS364" i="1"/>
  <c r="AT364" i="1"/>
  <c r="AU364" i="1"/>
  <c r="AV364" i="1"/>
  <c r="AW364" i="1"/>
  <c r="AS365" i="1"/>
  <c r="AT365" i="1"/>
  <c r="AU365" i="1"/>
  <c r="AV365" i="1"/>
  <c r="AW365" i="1"/>
  <c r="AS366" i="1"/>
  <c r="AT366" i="1"/>
  <c r="AU366" i="1"/>
  <c r="AV366" i="1"/>
  <c r="AW366" i="1"/>
  <c r="AS367" i="1"/>
  <c r="AT367" i="1"/>
  <c r="AU367" i="1"/>
  <c r="AV367" i="1"/>
  <c r="AW367" i="1"/>
  <c r="AS368" i="1"/>
  <c r="AT368" i="1"/>
  <c r="AU368" i="1"/>
  <c r="AV368" i="1"/>
  <c r="AW368" i="1"/>
  <c r="AS369" i="1"/>
  <c r="AT369" i="1"/>
  <c r="AU369" i="1"/>
  <c r="AV369" i="1"/>
  <c r="AW369" i="1"/>
  <c r="AS370" i="1"/>
  <c r="AT370" i="1"/>
  <c r="AU370" i="1"/>
  <c r="AV370" i="1"/>
  <c r="AW370" i="1"/>
  <c r="AS371" i="1"/>
  <c r="AT371" i="1"/>
  <c r="AU371" i="1"/>
  <c r="AV371" i="1"/>
  <c r="AW371" i="1"/>
  <c r="AS372" i="1"/>
  <c r="AT372" i="1"/>
  <c r="AU372" i="1"/>
  <c r="AV372" i="1"/>
  <c r="AW372" i="1"/>
  <c r="AS373" i="1"/>
  <c r="AT373" i="1"/>
  <c r="AU373" i="1"/>
  <c r="AV373" i="1"/>
  <c r="AW373" i="1"/>
  <c r="AS374" i="1"/>
  <c r="AT374" i="1"/>
  <c r="AU374" i="1"/>
  <c r="AV374" i="1"/>
  <c r="AW374" i="1"/>
  <c r="AS375" i="1"/>
  <c r="AT375" i="1"/>
  <c r="AU375" i="1"/>
  <c r="AV375" i="1"/>
  <c r="AW375" i="1"/>
  <c r="AS376" i="1"/>
  <c r="AT376" i="1"/>
  <c r="AU376" i="1"/>
  <c r="AV376" i="1"/>
  <c r="AW376" i="1"/>
  <c r="AS377" i="1"/>
  <c r="AT377" i="1"/>
  <c r="AU377" i="1"/>
  <c r="AV377" i="1"/>
  <c r="AW377" i="1"/>
  <c r="AS378" i="1"/>
  <c r="AT378" i="1"/>
  <c r="AU378" i="1"/>
  <c r="AV378" i="1"/>
  <c r="AW378" i="1"/>
  <c r="AS379" i="1"/>
  <c r="AT379" i="1"/>
  <c r="AU379" i="1"/>
  <c r="AV379" i="1"/>
  <c r="AW379" i="1"/>
  <c r="AS380" i="1"/>
  <c r="AT380" i="1"/>
  <c r="AU380" i="1"/>
  <c r="AV380" i="1"/>
  <c r="AW380" i="1"/>
  <c r="AS381" i="1"/>
  <c r="AT381" i="1"/>
  <c r="AU381" i="1"/>
  <c r="AV381" i="1"/>
  <c r="AW381" i="1"/>
  <c r="AS382" i="1"/>
  <c r="AT382" i="1"/>
  <c r="AU382" i="1"/>
  <c r="AV382" i="1"/>
  <c r="AW382" i="1"/>
  <c r="AS383" i="1"/>
  <c r="AT383" i="1"/>
  <c r="AU383" i="1"/>
  <c r="AV383" i="1"/>
  <c r="AW383" i="1"/>
  <c r="AS384" i="1"/>
  <c r="AT384" i="1"/>
  <c r="AU384" i="1"/>
  <c r="AV384" i="1"/>
  <c r="AW384" i="1"/>
  <c r="AS385" i="1"/>
  <c r="AT385" i="1"/>
  <c r="AU385" i="1"/>
  <c r="AV385" i="1"/>
  <c r="AW385" i="1"/>
  <c r="AS386" i="1"/>
  <c r="AT386" i="1"/>
  <c r="AU386" i="1"/>
  <c r="AV386" i="1"/>
  <c r="AW386" i="1"/>
  <c r="AS387" i="1"/>
  <c r="AT387" i="1"/>
  <c r="AU387" i="1"/>
  <c r="AV387" i="1"/>
  <c r="AW387" i="1"/>
  <c r="AS388" i="1"/>
  <c r="AT388" i="1"/>
  <c r="AU388" i="1"/>
  <c r="AV388" i="1"/>
  <c r="AW388" i="1"/>
  <c r="AS389" i="1"/>
  <c r="AT389" i="1"/>
  <c r="AU389" i="1"/>
  <c r="AV389" i="1"/>
  <c r="AW389" i="1"/>
  <c r="AS390" i="1"/>
  <c r="AT390" i="1"/>
  <c r="AU390" i="1"/>
  <c r="AV390" i="1"/>
  <c r="AW390" i="1"/>
  <c r="AS391" i="1"/>
  <c r="AT391" i="1"/>
  <c r="AU391" i="1"/>
  <c r="AV391" i="1"/>
  <c r="AW391" i="1"/>
  <c r="AS392" i="1"/>
  <c r="AT392" i="1"/>
  <c r="AU392" i="1"/>
  <c r="AV392" i="1"/>
  <c r="AW392" i="1"/>
  <c r="AS393" i="1"/>
  <c r="AT393" i="1"/>
  <c r="AU393" i="1"/>
  <c r="AV393" i="1"/>
  <c r="AW393" i="1"/>
  <c r="AS394" i="1"/>
  <c r="AT394" i="1"/>
  <c r="AU394" i="1"/>
  <c r="AV394" i="1"/>
  <c r="AW394" i="1"/>
  <c r="AS395" i="1"/>
  <c r="AT395" i="1"/>
  <c r="AU395" i="1"/>
  <c r="AV395" i="1"/>
  <c r="AW395" i="1"/>
  <c r="AS396" i="1"/>
  <c r="AT396" i="1"/>
  <c r="AU396" i="1"/>
  <c r="AV396" i="1"/>
  <c r="AW396" i="1"/>
  <c r="AS397" i="1"/>
  <c r="AT397" i="1"/>
  <c r="AU397" i="1"/>
  <c r="AV397" i="1"/>
  <c r="AW397" i="1"/>
  <c r="AS398" i="1"/>
  <c r="AT398" i="1"/>
  <c r="AU398" i="1"/>
  <c r="AV398" i="1"/>
  <c r="AW398" i="1"/>
  <c r="AS399" i="1"/>
  <c r="AT399" i="1"/>
  <c r="AU399" i="1"/>
  <c r="AV399" i="1"/>
  <c r="AW399" i="1"/>
  <c r="AS400" i="1"/>
  <c r="AT400" i="1"/>
  <c r="AU400" i="1"/>
  <c r="AV400" i="1"/>
  <c r="AW400" i="1"/>
  <c r="AS401" i="1"/>
  <c r="AT401" i="1"/>
  <c r="AU401" i="1"/>
  <c r="AV401" i="1"/>
  <c r="AW401" i="1"/>
  <c r="AS402" i="1"/>
  <c r="AT402" i="1"/>
  <c r="AU402" i="1"/>
  <c r="AV402" i="1"/>
  <c r="AW402" i="1"/>
  <c r="AS403" i="1"/>
  <c r="AT403" i="1"/>
  <c r="AU403" i="1"/>
  <c r="AV403" i="1"/>
  <c r="AW403" i="1"/>
  <c r="AS404" i="1"/>
  <c r="AT404" i="1"/>
  <c r="AU404" i="1"/>
  <c r="AV404" i="1"/>
  <c r="AW404" i="1"/>
  <c r="AS405" i="1"/>
  <c r="AT405" i="1"/>
  <c r="AU405" i="1"/>
  <c r="AV405" i="1"/>
  <c r="AW405" i="1"/>
  <c r="AS406" i="1"/>
  <c r="AT406" i="1"/>
  <c r="AU406" i="1"/>
  <c r="AV406" i="1"/>
  <c r="AW406" i="1"/>
  <c r="AS407" i="1"/>
  <c r="AT407" i="1"/>
  <c r="AU407" i="1"/>
  <c r="AV407" i="1"/>
  <c r="AW407" i="1"/>
  <c r="AS408" i="1"/>
  <c r="AT408" i="1"/>
  <c r="AU408" i="1"/>
  <c r="AV408" i="1"/>
  <c r="AW408" i="1"/>
  <c r="AS409" i="1"/>
  <c r="AT409" i="1"/>
  <c r="AU409" i="1"/>
  <c r="AV409" i="1"/>
  <c r="AW409" i="1"/>
  <c r="AS410" i="1"/>
  <c r="AT410" i="1"/>
  <c r="AU410" i="1"/>
  <c r="AV410" i="1"/>
  <c r="AW410" i="1"/>
  <c r="AS411" i="1"/>
  <c r="AT411" i="1"/>
  <c r="AU411" i="1"/>
  <c r="AV411" i="1"/>
  <c r="AW411" i="1"/>
  <c r="AS412" i="1"/>
  <c r="AT412" i="1"/>
  <c r="AU412" i="1"/>
  <c r="AV412" i="1"/>
  <c r="AW412" i="1"/>
  <c r="AS413" i="1"/>
  <c r="AT413" i="1"/>
  <c r="AU413" i="1"/>
  <c r="AV413" i="1"/>
  <c r="AW413" i="1"/>
  <c r="AS414" i="1"/>
  <c r="AT414" i="1"/>
  <c r="AU414" i="1"/>
  <c r="AV414" i="1"/>
  <c r="AW414" i="1"/>
  <c r="AS415" i="1"/>
  <c r="AT415" i="1"/>
  <c r="AU415" i="1"/>
  <c r="AV415" i="1"/>
  <c r="AW415" i="1"/>
  <c r="AS416" i="1"/>
  <c r="AT416" i="1"/>
  <c r="AU416" i="1"/>
  <c r="AV416" i="1"/>
  <c r="AW416" i="1"/>
  <c r="AS417" i="1"/>
  <c r="AT417" i="1"/>
  <c r="AU417" i="1"/>
  <c r="AV417" i="1"/>
  <c r="AW417" i="1"/>
  <c r="AS418" i="1"/>
  <c r="AT418" i="1"/>
  <c r="AU418" i="1"/>
  <c r="AV418" i="1"/>
  <c r="AW418" i="1"/>
  <c r="AS419" i="1"/>
  <c r="AT419" i="1"/>
  <c r="AU419" i="1"/>
  <c r="AV419" i="1"/>
  <c r="AW419" i="1"/>
  <c r="AS420" i="1"/>
  <c r="AT420" i="1"/>
  <c r="AU420" i="1"/>
  <c r="AV420" i="1"/>
  <c r="AW420" i="1"/>
  <c r="AS421" i="1"/>
  <c r="AT421" i="1"/>
  <c r="AU421" i="1"/>
  <c r="AV421" i="1"/>
  <c r="AW421" i="1"/>
  <c r="AS422" i="1"/>
  <c r="AT422" i="1"/>
  <c r="AU422" i="1"/>
  <c r="AV422" i="1"/>
  <c r="AW422" i="1"/>
  <c r="AS423" i="1"/>
  <c r="AT423" i="1"/>
  <c r="AU423" i="1"/>
  <c r="AV423" i="1"/>
  <c r="AW423" i="1"/>
  <c r="AS424" i="1"/>
  <c r="AT424" i="1"/>
  <c r="AU424" i="1"/>
  <c r="AV424" i="1"/>
  <c r="AW424" i="1"/>
  <c r="AS425" i="1"/>
  <c r="AT425" i="1"/>
  <c r="AU425" i="1"/>
  <c r="AV425" i="1"/>
  <c r="AW425" i="1"/>
  <c r="AS426" i="1"/>
  <c r="AT426" i="1"/>
  <c r="AU426" i="1"/>
  <c r="AV426" i="1"/>
  <c r="AW426" i="1"/>
  <c r="AS427" i="1"/>
  <c r="AT427" i="1"/>
  <c r="AU427" i="1"/>
  <c r="AV427" i="1"/>
  <c r="AW427" i="1"/>
  <c r="AS428" i="1"/>
  <c r="AT428" i="1"/>
  <c r="AU428" i="1"/>
  <c r="AV428" i="1"/>
  <c r="AW428" i="1"/>
  <c r="AS429" i="1"/>
  <c r="AT429" i="1"/>
  <c r="AU429" i="1"/>
  <c r="AV429" i="1"/>
  <c r="AW429" i="1"/>
  <c r="AS430" i="1"/>
  <c r="AT430" i="1"/>
  <c r="AU430" i="1"/>
  <c r="AV430" i="1"/>
  <c r="AW430" i="1"/>
  <c r="AS431" i="1"/>
  <c r="AT431" i="1"/>
  <c r="AU431" i="1"/>
  <c r="AV431" i="1"/>
  <c r="AW431" i="1"/>
  <c r="AS432" i="1"/>
  <c r="AT432" i="1"/>
  <c r="AU432" i="1"/>
  <c r="AV432" i="1"/>
  <c r="AW432" i="1"/>
  <c r="AS433" i="1"/>
  <c r="AT433" i="1"/>
  <c r="AU433" i="1"/>
  <c r="AV433" i="1"/>
  <c r="AW433" i="1"/>
  <c r="AS434" i="1"/>
  <c r="AT434" i="1"/>
  <c r="AU434" i="1"/>
  <c r="AV434" i="1"/>
  <c r="AW434" i="1"/>
  <c r="AS435" i="1"/>
  <c r="AT435" i="1"/>
  <c r="AU435" i="1"/>
  <c r="AV435" i="1"/>
  <c r="AW435" i="1"/>
  <c r="AS436" i="1"/>
  <c r="AT436" i="1"/>
  <c r="AU436" i="1"/>
  <c r="AV436" i="1"/>
  <c r="AW436" i="1"/>
  <c r="AS437" i="1"/>
  <c r="AT437" i="1"/>
  <c r="AU437" i="1"/>
  <c r="AV437" i="1"/>
  <c r="AW437" i="1"/>
  <c r="AS438" i="1"/>
  <c r="AT438" i="1"/>
  <c r="AU438" i="1"/>
  <c r="AV438" i="1"/>
  <c r="AW438" i="1"/>
  <c r="AS439" i="1"/>
  <c r="AT439" i="1"/>
  <c r="AU439" i="1"/>
  <c r="AV439" i="1"/>
  <c r="AW439" i="1"/>
  <c r="AS440" i="1"/>
  <c r="AT440" i="1"/>
  <c r="AU440" i="1"/>
  <c r="AV440" i="1"/>
  <c r="AW440" i="1"/>
  <c r="AS441" i="1"/>
  <c r="AT441" i="1"/>
  <c r="AU441" i="1"/>
  <c r="AV441" i="1"/>
  <c r="AW441" i="1"/>
  <c r="AS442" i="1"/>
  <c r="AT442" i="1"/>
  <c r="AU442" i="1"/>
  <c r="AV442" i="1"/>
  <c r="AW442" i="1"/>
  <c r="AS443" i="1"/>
  <c r="AT443" i="1"/>
  <c r="AU443" i="1"/>
  <c r="AV443" i="1"/>
  <c r="AW443" i="1"/>
  <c r="AS444" i="1"/>
  <c r="AT444" i="1"/>
  <c r="AU444" i="1"/>
  <c r="AV444" i="1"/>
  <c r="AW444" i="1"/>
  <c r="AS445" i="1"/>
  <c r="AT445" i="1"/>
  <c r="AU445" i="1"/>
  <c r="AV445" i="1"/>
  <c r="AW445" i="1"/>
  <c r="AS446" i="1"/>
  <c r="AT446" i="1"/>
  <c r="AU446" i="1"/>
  <c r="AV446" i="1"/>
  <c r="AW446" i="1"/>
  <c r="AS447" i="1"/>
  <c r="AT447" i="1"/>
  <c r="AU447" i="1"/>
  <c r="AV447" i="1"/>
  <c r="AW447" i="1"/>
  <c r="AS448" i="1"/>
  <c r="AT448" i="1"/>
  <c r="AU448" i="1"/>
  <c r="AV448" i="1"/>
  <c r="AW448" i="1"/>
  <c r="AS449" i="1"/>
  <c r="AT449" i="1"/>
  <c r="AU449" i="1"/>
  <c r="AV449" i="1"/>
  <c r="AW449" i="1"/>
  <c r="AS450" i="1"/>
  <c r="AT450" i="1"/>
  <c r="AU450" i="1"/>
  <c r="AV450" i="1"/>
  <c r="AW450" i="1"/>
  <c r="AS451" i="1"/>
  <c r="AT451" i="1"/>
  <c r="AU451" i="1"/>
  <c r="AV451" i="1"/>
  <c r="AW451" i="1"/>
  <c r="AS452" i="1"/>
  <c r="AT452" i="1"/>
  <c r="AU452" i="1"/>
  <c r="AV452" i="1"/>
  <c r="AW452" i="1"/>
  <c r="AS453" i="1"/>
  <c r="AT453" i="1"/>
  <c r="AU453" i="1"/>
  <c r="AV453" i="1"/>
  <c r="AW453" i="1"/>
  <c r="AS454" i="1"/>
  <c r="AT454" i="1"/>
  <c r="AU454" i="1"/>
  <c r="AV454" i="1"/>
  <c r="AW454" i="1"/>
  <c r="AS455" i="1"/>
  <c r="AT455" i="1"/>
  <c r="AU455" i="1"/>
  <c r="AV455" i="1"/>
  <c r="AW455" i="1"/>
  <c r="AS456" i="1"/>
  <c r="AT456" i="1"/>
  <c r="AU456" i="1"/>
  <c r="AV456" i="1"/>
  <c r="AW456" i="1"/>
  <c r="AS457" i="1"/>
  <c r="AT457" i="1"/>
  <c r="AU457" i="1"/>
  <c r="AV457" i="1"/>
  <c r="AW457" i="1"/>
  <c r="AS458" i="1"/>
  <c r="AT458" i="1"/>
  <c r="AU458" i="1"/>
  <c r="AV458" i="1"/>
  <c r="AW458" i="1"/>
  <c r="AS459" i="1"/>
  <c r="AT459" i="1"/>
  <c r="AU459" i="1"/>
  <c r="AV459" i="1"/>
  <c r="AW459" i="1"/>
  <c r="AS460" i="1"/>
  <c r="AT460" i="1"/>
  <c r="AU460" i="1"/>
  <c r="AV460" i="1"/>
  <c r="AW460" i="1"/>
  <c r="AS461" i="1"/>
  <c r="AT461" i="1"/>
  <c r="AU461" i="1"/>
  <c r="AV461" i="1"/>
  <c r="AW461" i="1"/>
  <c r="AS462" i="1"/>
  <c r="AT462" i="1"/>
  <c r="AU462" i="1"/>
  <c r="AV462" i="1"/>
  <c r="AW462" i="1"/>
  <c r="AS463" i="1"/>
  <c r="AT463" i="1"/>
  <c r="AU463" i="1"/>
  <c r="AV463" i="1"/>
  <c r="AW463" i="1"/>
  <c r="AS464" i="1"/>
  <c r="AT464" i="1"/>
  <c r="AU464" i="1"/>
  <c r="AV464" i="1"/>
  <c r="AW464" i="1"/>
  <c r="AS465" i="1"/>
  <c r="AT465" i="1"/>
  <c r="AU465" i="1"/>
  <c r="AV465" i="1"/>
  <c r="AW465" i="1"/>
  <c r="AS466" i="1"/>
  <c r="AT466" i="1"/>
  <c r="AU466" i="1"/>
  <c r="AV466" i="1"/>
  <c r="AW466" i="1"/>
  <c r="AS467" i="1"/>
  <c r="AT467" i="1"/>
  <c r="AU467" i="1"/>
  <c r="AV467" i="1"/>
  <c r="AW467" i="1"/>
  <c r="AS468" i="1"/>
  <c r="AT468" i="1"/>
  <c r="AU468" i="1"/>
  <c r="AV468" i="1"/>
  <c r="AW468" i="1"/>
  <c r="AS469" i="1"/>
  <c r="AT469" i="1"/>
  <c r="AU469" i="1"/>
  <c r="AV469" i="1"/>
  <c r="AW469" i="1"/>
  <c r="AS470" i="1"/>
  <c r="AT470" i="1"/>
  <c r="AU470" i="1"/>
  <c r="AV470" i="1"/>
  <c r="AW470" i="1"/>
  <c r="AS471" i="1"/>
  <c r="AT471" i="1"/>
  <c r="AU471" i="1"/>
  <c r="AV471" i="1"/>
  <c r="AW471" i="1"/>
  <c r="AS472" i="1"/>
  <c r="AT472" i="1"/>
  <c r="AU472" i="1"/>
  <c r="AV472" i="1"/>
  <c r="AW472" i="1"/>
  <c r="AS473" i="1"/>
  <c r="AT473" i="1"/>
  <c r="AU473" i="1"/>
  <c r="AV473" i="1"/>
  <c r="AW473" i="1"/>
  <c r="AS474" i="1"/>
  <c r="AT474" i="1"/>
  <c r="AU474" i="1"/>
  <c r="AV474" i="1"/>
  <c r="AW474" i="1"/>
  <c r="AS475" i="1"/>
  <c r="AT475" i="1"/>
  <c r="AU475" i="1"/>
  <c r="AV475" i="1"/>
  <c r="AW475" i="1"/>
  <c r="AS476" i="1"/>
  <c r="AT476" i="1"/>
  <c r="AU476" i="1"/>
  <c r="AV476" i="1"/>
  <c r="AW476" i="1"/>
  <c r="AS477" i="1"/>
  <c r="AT477" i="1"/>
  <c r="AU477" i="1"/>
  <c r="AV477" i="1"/>
  <c r="AW477" i="1"/>
  <c r="AS478" i="1"/>
  <c r="AT478" i="1"/>
  <c r="AU478" i="1"/>
  <c r="AV478" i="1"/>
  <c r="AW478" i="1"/>
  <c r="AS479" i="1"/>
  <c r="AT479" i="1"/>
  <c r="AU479" i="1"/>
  <c r="AV479" i="1"/>
  <c r="AW479" i="1"/>
  <c r="AS480" i="1"/>
  <c r="AT480" i="1"/>
  <c r="AU480" i="1"/>
  <c r="AV480" i="1"/>
  <c r="AW480" i="1"/>
  <c r="AS481" i="1"/>
  <c r="AT481" i="1"/>
  <c r="AU481" i="1"/>
  <c r="AV481" i="1"/>
  <c r="AW481" i="1"/>
  <c r="AS482" i="1"/>
  <c r="AT482" i="1"/>
  <c r="AU482" i="1"/>
  <c r="AV482" i="1"/>
  <c r="AW482" i="1"/>
  <c r="AS483" i="1"/>
  <c r="AT483" i="1"/>
  <c r="AU483" i="1"/>
  <c r="AV483" i="1"/>
  <c r="AW483" i="1"/>
  <c r="AS484" i="1"/>
  <c r="AT484" i="1"/>
  <c r="AU484" i="1"/>
  <c r="AV484" i="1"/>
  <c r="AW484" i="1"/>
  <c r="AS485" i="1"/>
  <c r="AT485" i="1"/>
  <c r="AU485" i="1"/>
  <c r="AV485" i="1"/>
  <c r="AW485" i="1"/>
  <c r="AS486" i="1"/>
  <c r="AT486" i="1"/>
  <c r="AU486" i="1"/>
  <c r="AV486" i="1"/>
  <c r="AW486" i="1"/>
  <c r="AS487" i="1"/>
  <c r="AT487" i="1"/>
  <c r="AU487" i="1"/>
  <c r="AV487" i="1"/>
  <c r="AW487" i="1"/>
  <c r="AS488" i="1"/>
  <c r="AT488" i="1"/>
  <c r="AU488" i="1"/>
  <c r="AV488" i="1"/>
  <c r="AW488" i="1"/>
  <c r="AS489" i="1"/>
  <c r="AT489" i="1"/>
  <c r="AU489" i="1"/>
  <c r="AV489" i="1"/>
  <c r="AW489" i="1"/>
  <c r="AS490" i="1"/>
  <c r="AT490" i="1"/>
  <c r="AU490" i="1"/>
  <c r="AV490" i="1"/>
  <c r="AW490" i="1"/>
  <c r="AS491" i="1"/>
  <c r="AT491" i="1"/>
  <c r="AU491" i="1"/>
  <c r="AV491" i="1"/>
  <c r="AW491" i="1"/>
  <c r="AS492" i="1"/>
  <c r="AT492" i="1"/>
  <c r="AU492" i="1"/>
  <c r="AV492" i="1"/>
  <c r="AW492" i="1"/>
  <c r="AS493" i="1"/>
  <c r="AT493" i="1"/>
  <c r="AU493" i="1"/>
  <c r="AV493" i="1"/>
  <c r="AW493" i="1"/>
  <c r="AS494" i="1"/>
  <c r="AT494" i="1"/>
  <c r="AU494" i="1"/>
  <c r="AV494" i="1"/>
  <c r="AW494" i="1"/>
  <c r="AS495" i="1"/>
  <c r="AT495" i="1"/>
  <c r="AU495" i="1"/>
  <c r="AV495" i="1"/>
  <c r="AW495" i="1"/>
  <c r="AS496" i="1"/>
  <c r="AT496" i="1"/>
  <c r="AU496" i="1"/>
  <c r="AV496" i="1"/>
  <c r="AW496" i="1"/>
  <c r="AS497" i="1"/>
  <c r="AT497" i="1"/>
  <c r="AU497" i="1"/>
  <c r="AV497" i="1"/>
  <c r="AW497" i="1"/>
  <c r="AS498" i="1"/>
  <c r="AT498" i="1"/>
  <c r="AU498" i="1"/>
  <c r="AV498" i="1"/>
  <c r="AW498" i="1"/>
  <c r="AS499" i="1"/>
  <c r="AT499" i="1"/>
  <c r="AU499" i="1"/>
  <c r="AV499" i="1"/>
  <c r="AW499" i="1"/>
  <c r="AS500" i="1"/>
  <c r="AT500" i="1"/>
  <c r="AU500" i="1"/>
  <c r="AV500" i="1"/>
  <c r="AW500" i="1"/>
  <c r="AS501" i="1"/>
  <c r="AT501" i="1"/>
  <c r="AU501" i="1"/>
  <c r="AV501" i="1"/>
  <c r="AW501" i="1"/>
  <c r="AS502" i="1"/>
  <c r="AT502" i="1"/>
  <c r="AU502" i="1"/>
  <c r="AV502" i="1"/>
  <c r="AW502" i="1"/>
  <c r="AS503" i="1"/>
  <c r="AT503" i="1"/>
  <c r="AU503" i="1"/>
  <c r="AV503" i="1"/>
  <c r="AW503" i="1"/>
  <c r="AS504" i="1"/>
  <c r="AT504" i="1"/>
  <c r="AU504" i="1"/>
  <c r="AV504" i="1"/>
  <c r="AW504" i="1"/>
  <c r="AS505" i="1"/>
  <c r="AT505" i="1"/>
  <c r="AU505" i="1"/>
  <c r="AV505" i="1"/>
  <c r="AW505" i="1"/>
  <c r="AS506" i="1"/>
  <c r="AT506" i="1"/>
  <c r="AU506" i="1"/>
  <c r="AV506" i="1"/>
  <c r="AW506" i="1"/>
  <c r="AS507" i="1"/>
  <c r="AT507" i="1"/>
  <c r="AU507" i="1"/>
  <c r="AV507" i="1"/>
  <c r="AW507" i="1"/>
  <c r="AS508" i="1"/>
  <c r="AT508" i="1"/>
  <c r="AU508" i="1"/>
  <c r="AV508" i="1"/>
  <c r="AW508" i="1"/>
  <c r="AS509" i="1"/>
  <c r="AT509" i="1"/>
  <c r="AU509" i="1"/>
  <c r="AV509" i="1"/>
  <c r="AW509" i="1"/>
  <c r="AS510" i="1"/>
  <c r="AT510" i="1"/>
  <c r="AU510" i="1"/>
  <c r="AV510" i="1"/>
  <c r="AW510" i="1"/>
  <c r="AS511" i="1"/>
  <c r="AT511" i="1"/>
  <c r="AU511" i="1"/>
  <c r="AV511" i="1"/>
  <c r="AW511" i="1"/>
  <c r="AS512" i="1"/>
  <c r="AT512" i="1"/>
  <c r="AU512" i="1"/>
  <c r="AV512" i="1"/>
  <c r="AW512" i="1"/>
  <c r="AS513" i="1"/>
  <c r="AT513" i="1"/>
  <c r="AU513" i="1"/>
  <c r="AV513" i="1"/>
  <c r="AW513" i="1"/>
  <c r="AS514" i="1"/>
  <c r="AT514" i="1"/>
  <c r="AU514" i="1"/>
  <c r="AV514" i="1"/>
  <c r="AW514" i="1"/>
  <c r="AS515" i="1"/>
  <c r="AT515" i="1"/>
  <c r="AU515" i="1"/>
  <c r="AV515" i="1"/>
  <c r="AW515" i="1"/>
  <c r="AS516" i="1"/>
  <c r="AT516" i="1"/>
  <c r="AU516" i="1"/>
  <c r="AV516" i="1"/>
  <c r="AW516" i="1"/>
  <c r="AS517" i="1"/>
  <c r="AT517" i="1"/>
  <c r="AU517" i="1"/>
  <c r="AV517" i="1"/>
  <c r="AW517" i="1"/>
  <c r="AS518" i="1"/>
  <c r="AT518" i="1"/>
  <c r="AU518" i="1"/>
  <c r="AV518" i="1"/>
  <c r="AW518" i="1"/>
  <c r="AS519" i="1"/>
  <c r="AT519" i="1"/>
  <c r="AU519" i="1"/>
  <c r="AV519" i="1"/>
  <c r="AW519" i="1"/>
  <c r="AS520" i="1"/>
  <c r="AT520" i="1"/>
  <c r="AU520" i="1"/>
  <c r="AV520" i="1"/>
  <c r="AW520" i="1"/>
  <c r="AS521" i="1"/>
  <c r="AT521" i="1"/>
  <c r="AU521" i="1"/>
  <c r="AV521" i="1"/>
  <c r="AW521" i="1"/>
  <c r="AS522" i="1"/>
  <c r="AT522" i="1"/>
  <c r="AU522" i="1"/>
  <c r="AV522" i="1"/>
  <c r="AW522" i="1"/>
  <c r="AS523" i="1"/>
  <c r="AT523" i="1"/>
  <c r="AU523" i="1"/>
  <c r="AV523" i="1"/>
  <c r="AW523" i="1"/>
  <c r="AS524" i="1"/>
  <c r="AT524" i="1"/>
  <c r="AU524" i="1"/>
  <c r="AV524" i="1"/>
  <c r="AW524" i="1"/>
  <c r="AS525" i="1"/>
  <c r="AT525" i="1"/>
  <c r="AU525" i="1"/>
  <c r="AV525" i="1"/>
  <c r="AW525" i="1"/>
  <c r="AS526" i="1"/>
  <c r="AT526" i="1"/>
  <c r="AU526" i="1"/>
  <c r="AV526" i="1"/>
  <c r="AW526" i="1"/>
  <c r="AS527" i="1"/>
  <c r="AT527" i="1"/>
  <c r="AU527" i="1"/>
  <c r="AV527" i="1"/>
  <c r="AW527" i="1"/>
  <c r="AS528" i="1"/>
  <c r="AT528" i="1"/>
  <c r="AU528" i="1"/>
  <c r="AV528" i="1"/>
  <c r="AW528" i="1"/>
  <c r="AS529" i="1"/>
  <c r="AT529" i="1"/>
  <c r="AU529" i="1"/>
  <c r="AV529" i="1"/>
  <c r="AW529" i="1"/>
  <c r="AS530" i="1"/>
  <c r="AT530" i="1"/>
  <c r="AU530" i="1"/>
  <c r="AV530" i="1"/>
  <c r="AW530" i="1"/>
  <c r="AS531" i="1"/>
  <c r="AT531" i="1"/>
  <c r="AU531" i="1"/>
  <c r="AV531" i="1"/>
  <c r="AW531" i="1"/>
  <c r="AS532" i="1"/>
  <c r="AT532" i="1"/>
  <c r="AU532" i="1"/>
  <c r="AV532" i="1"/>
  <c r="AW532" i="1"/>
  <c r="AS533" i="1"/>
  <c r="AT533" i="1"/>
  <c r="AU533" i="1"/>
  <c r="AV533" i="1"/>
  <c r="AW533" i="1"/>
  <c r="AS534" i="1"/>
  <c r="AT534" i="1"/>
  <c r="AU534" i="1"/>
  <c r="AV534" i="1"/>
  <c r="AW534" i="1"/>
  <c r="AS535" i="1"/>
  <c r="AT535" i="1"/>
  <c r="AU535" i="1"/>
  <c r="AV535" i="1"/>
  <c r="AW535" i="1"/>
  <c r="AS536" i="1"/>
  <c r="AT536" i="1"/>
  <c r="AU536" i="1"/>
  <c r="AV536" i="1"/>
  <c r="AW536" i="1"/>
  <c r="AS537" i="1"/>
  <c r="AT537" i="1"/>
  <c r="AU537" i="1"/>
  <c r="AV537" i="1"/>
  <c r="AW537" i="1"/>
  <c r="AS538" i="1"/>
  <c r="AT538" i="1"/>
  <c r="AU538" i="1"/>
  <c r="AV538" i="1"/>
  <c r="AW538" i="1"/>
  <c r="AS539" i="1"/>
  <c r="AT539" i="1"/>
  <c r="AU539" i="1"/>
  <c r="AV539" i="1"/>
  <c r="AW539" i="1"/>
  <c r="AS540" i="1"/>
  <c r="AT540" i="1"/>
  <c r="AU540" i="1"/>
  <c r="AV540" i="1"/>
  <c r="AW540" i="1"/>
  <c r="AS541" i="1"/>
  <c r="AT541" i="1"/>
  <c r="AU541" i="1"/>
  <c r="AV541" i="1"/>
  <c r="AW541" i="1"/>
  <c r="AS542" i="1"/>
  <c r="AT542" i="1"/>
  <c r="AU542" i="1"/>
  <c r="AV542" i="1"/>
  <c r="AW542" i="1"/>
  <c r="AS543" i="1"/>
  <c r="AT543" i="1"/>
  <c r="AU543" i="1"/>
  <c r="AV543" i="1"/>
  <c r="AW543" i="1"/>
  <c r="AS544" i="1"/>
  <c r="AT544" i="1"/>
  <c r="AU544" i="1"/>
  <c r="AV544" i="1"/>
  <c r="AW544" i="1"/>
  <c r="AS545" i="1"/>
  <c r="AT545" i="1"/>
  <c r="AU545" i="1"/>
  <c r="AV545" i="1"/>
  <c r="AW545" i="1"/>
  <c r="AS546" i="1"/>
  <c r="AT546" i="1"/>
  <c r="AU546" i="1"/>
  <c r="AV546" i="1"/>
  <c r="AW546" i="1"/>
  <c r="AS547" i="1"/>
  <c r="AT547" i="1"/>
  <c r="AU547" i="1"/>
  <c r="AV547" i="1"/>
  <c r="AW547" i="1"/>
  <c r="AS548" i="1"/>
  <c r="AT548" i="1"/>
  <c r="AU548" i="1"/>
  <c r="AV548" i="1"/>
  <c r="AW548" i="1"/>
  <c r="AS549" i="1"/>
  <c r="AT549" i="1"/>
  <c r="AU549" i="1"/>
  <c r="AV549" i="1"/>
  <c r="AW549" i="1"/>
  <c r="AS550" i="1"/>
  <c r="AT550" i="1"/>
  <c r="AU550" i="1"/>
  <c r="AV550" i="1"/>
  <c r="AW550" i="1"/>
  <c r="AS551" i="1"/>
  <c r="AT551" i="1"/>
  <c r="AU551" i="1"/>
  <c r="AV551" i="1"/>
  <c r="AW551" i="1"/>
  <c r="AS552" i="1"/>
  <c r="AT552" i="1"/>
  <c r="AU552" i="1"/>
  <c r="AV552" i="1"/>
  <c r="AW552" i="1"/>
  <c r="AS553" i="1"/>
  <c r="AT553" i="1"/>
  <c r="AU553" i="1"/>
  <c r="AV553" i="1"/>
  <c r="AW553" i="1"/>
  <c r="AS554" i="1"/>
  <c r="AT554" i="1"/>
  <c r="AU554" i="1"/>
  <c r="AV554" i="1"/>
  <c r="AW554" i="1"/>
  <c r="AS555" i="1"/>
  <c r="AT555" i="1"/>
  <c r="AU555" i="1"/>
  <c r="AV555" i="1"/>
  <c r="AW555" i="1"/>
  <c r="AS556" i="1"/>
  <c r="AT556" i="1"/>
  <c r="AU556" i="1"/>
  <c r="AV556" i="1"/>
  <c r="AW556" i="1"/>
  <c r="AS557" i="1"/>
  <c r="AT557" i="1"/>
  <c r="AU557" i="1"/>
  <c r="AV557" i="1"/>
  <c r="AW557" i="1"/>
  <c r="AS558" i="1"/>
  <c r="AT558" i="1"/>
  <c r="AU558" i="1"/>
  <c r="AV558" i="1"/>
  <c r="AW558" i="1"/>
  <c r="AS559" i="1"/>
  <c r="AT559" i="1"/>
  <c r="AU559" i="1"/>
  <c r="AV559" i="1"/>
  <c r="AW559" i="1"/>
  <c r="AS560" i="1"/>
  <c r="AT560" i="1"/>
  <c r="AU560" i="1"/>
  <c r="AV560" i="1"/>
  <c r="AW560" i="1"/>
  <c r="AS561" i="1"/>
  <c r="AT561" i="1"/>
  <c r="AU561" i="1"/>
  <c r="AV561" i="1"/>
  <c r="AW561" i="1"/>
  <c r="AS562" i="1"/>
  <c r="AT562" i="1"/>
  <c r="AU562" i="1"/>
  <c r="AV562" i="1"/>
  <c r="AW562" i="1"/>
  <c r="AS563" i="1"/>
  <c r="AT563" i="1"/>
  <c r="AU563" i="1"/>
  <c r="AV563" i="1"/>
  <c r="AW563" i="1"/>
  <c r="AS564" i="1"/>
  <c r="AT564" i="1"/>
  <c r="AU564" i="1"/>
  <c r="AV564" i="1"/>
  <c r="AW564" i="1"/>
  <c r="AS565" i="1"/>
  <c r="AT565" i="1"/>
  <c r="AU565" i="1"/>
  <c r="AV565" i="1"/>
  <c r="AW565" i="1"/>
  <c r="AS566" i="1"/>
  <c r="AT566" i="1"/>
  <c r="AU566" i="1"/>
  <c r="AV566" i="1"/>
  <c r="AW566" i="1"/>
  <c r="AS567" i="1"/>
  <c r="AT567" i="1"/>
  <c r="AU567" i="1"/>
  <c r="AV567" i="1"/>
  <c r="AW567" i="1"/>
  <c r="AS568" i="1"/>
  <c r="AT568" i="1"/>
  <c r="AU568" i="1"/>
  <c r="AV568" i="1"/>
  <c r="AW568" i="1"/>
  <c r="AS569" i="1"/>
  <c r="AT569" i="1"/>
  <c r="AU569" i="1"/>
  <c r="AV569" i="1"/>
  <c r="AW569" i="1"/>
  <c r="AS570" i="1"/>
  <c r="AT570" i="1"/>
  <c r="AU570" i="1"/>
  <c r="AV570" i="1"/>
  <c r="AW570" i="1"/>
  <c r="AS571" i="1"/>
  <c r="AT571" i="1"/>
  <c r="AU571" i="1"/>
  <c r="AV571" i="1"/>
  <c r="AW571" i="1"/>
  <c r="AS572" i="1"/>
  <c r="AT572" i="1"/>
  <c r="AU572" i="1"/>
  <c r="AV572" i="1"/>
  <c r="AW572" i="1"/>
  <c r="AS573" i="1"/>
  <c r="AT573" i="1"/>
  <c r="AU573" i="1"/>
  <c r="AV573" i="1"/>
  <c r="AW573" i="1"/>
  <c r="AS574" i="1"/>
  <c r="AT574" i="1"/>
  <c r="AU574" i="1"/>
  <c r="AV574" i="1"/>
  <c r="AW574" i="1"/>
  <c r="AS575" i="1"/>
  <c r="AT575" i="1"/>
  <c r="AU575" i="1"/>
  <c r="AV575" i="1"/>
  <c r="AW575" i="1"/>
  <c r="AS576" i="1"/>
  <c r="AT576" i="1"/>
  <c r="AU576" i="1"/>
  <c r="AV576" i="1"/>
  <c r="AW576" i="1"/>
  <c r="AS577" i="1"/>
  <c r="AT577" i="1"/>
  <c r="AU577" i="1"/>
  <c r="AV577" i="1"/>
  <c r="AW577" i="1"/>
  <c r="AS578" i="1"/>
  <c r="AT578" i="1"/>
  <c r="AU578" i="1"/>
  <c r="AV578" i="1"/>
  <c r="AW578" i="1"/>
  <c r="AS579" i="1"/>
  <c r="AT579" i="1"/>
  <c r="AU579" i="1"/>
  <c r="AV579" i="1"/>
  <c r="AW579" i="1"/>
  <c r="AS580" i="1"/>
  <c r="AT580" i="1"/>
  <c r="AU580" i="1"/>
  <c r="AV580" i="1"/>
  <c r="AW580" i="1"/>
  <c r="AS581" i="1"/>
  <c r="AT581" i="1"/>
  <c r="AU581" i="1"/>
  <c r="AV581" i="1"/>
  <c r="AW581" i="1"/>
  <c r="AS582" i="1"/>
  <c r="AT582" i="1"/>
  <c r="AU582" i="1"/>
  <c r="AV582" i="1"/>
  <c r="AW582" i="1"/>
  <c r="AS583" i="1"/>
  <c r="AT583" i="1"/>
  <c r="AU583" i="1"/>
  <c r="AV583" i="1"/>
  <c r="AW583" i="1"/>
  <c r="AS584" i="1"/>
  <c r="AT584" i="1"/>
  <c r="AU584" i="1"/>
  <c r="AV584" i="1"/>
  <c r="AW584" i="1"/>
  <c r="AS585" i="1"/>
  <c r="AT585" i="1"/>
  <c r="AU585" i="1"/>
  <c r="AV585" i="1"/>
  <c r="AW585" i="1"/>
  <c r="AS586" i="1"/>
  <c r="AT586" i="1"/>
  <c r="AU586" i="1"/>
  <c r="AV586" i="1"/>
  <c r="AW586" i="1"/>
  <c r="AS587" i="1"/>
  <c r="AT587" i="1"/>
  <c r="AU587" i="1"/>
  <c r="AV587" i="1"/>
  <c r="AW587" i="1"/>
  <c r="AS588" i="1"/>
  <c r="AT588" i="1"/>
  <c r="AU588" i="1"/>
  <c r="AV588" i="1"/>
  <c r="AW588" i="1"/>
  <c r="AS589" i="1"/>
  <c r="AT589" i="1"/>
  <c r="AU589" i="1"/>
  <c r="AV589" i="1"/>
  <c r="AW589" i="1"/>
  <c r="AS590" i="1"/>
  <c r="AT590" i="1"/>
  <c r="AU590" i="1"/>
  <c r="AV590" i="1"/>
  <c r="AW590" i="1"/>
  <c r="AS591" i="1"/>
  <c r="AT591" i="1"/>
  <c r="AU591" i="1"/>
  <c r="AV591" i="1"/>
  <c r="AW591" i="1"/>
  <c r="AS592" i="1"/>
  <c r="AT592" i="1"/>
  <c r="AU592" i="1"/>
  <c r="AV592" i="1"/>
  <c r="AW592" i="1"/>
  <c r="AS593" i="1"/>
  <c r="AT593" i="1"/>
  <c r="AU593" i="1"/>
  <c r="AV593" i="1"/>
  <c r="AW593" i="1"/>
  <c r="AS594" i="1"/>
  <c r="AT594" i="1"/>
  <c r="AU594" i="1"/>
  <c r="AV594" i="1"/>
  <c r="AW594" i="1"/>
  <c r="AS595" i="1"/>
  <c r="AT595" i="1"/>
  <c r="AU595" i="1"/>
  <c r="AV595" i="1"/>
  <c r="AW595" i="1"/>
  <c r="AS596" i="1"/>
  <c r="AT596" i="1"/>
  <c r="AU596" i="1"/>
  <c r="AV596" i="1"/>
  <c r="AW596" i="1"/>
  <c r="AS597" i="1"/>
  <c r="AT597" i="1"/>
  <c r="AU597" i="1"/>
  <c r="AV597" i="1"/>
  <c r="AW597" i="1"/>
  <c r="AS598" i="1"/>
  <c r="AT598" i="1"/>
  <c r="AU598" i="1"/>
  <c r="AV598" i="1"/>
  <c r="AW598" i="1"/>
  <c r="AS599" i="1"/>
  <c r="AT599" i="1"/>
  <c r="AU599" i="1"/>
  <c r="AV599" i="1"/>
  <c r="AW599" i="1"/>
  <c r="AS600" i="1"/>
  <c r="AT600" i="1"/>
  <c r="AU600" i="1"/>
  <c r="AV600" i="1"/>
  <c r="AW600" i="1"/>
  <c r="AS601" i="1"/>
  <c r="AT601" i="1"/>
  <c r="AU601" i="1"/>
  <c r="AV601" i="1"/>
  <c r="AW601" i="1"/>
  <c r="AS602" i="1"/>
  <c r="AT602" i="1"/>
  <c r="AU602" i="1"/>
  <c r="AV602" i="1"/>
  <c r="AW602" i="1"/>
  <c r="AS603" i="1"/>
  <c r="AT603" i="1"/>
  <c r="AU603" i="1"/>
  <c r="AV603" i="1"/>
  <c r="AW603" i="1"/>
  <c r="AS604" i="1"/>
  <c r="AT604" i="1"/>
  <c r="AU604" i="1"/>
  <c r="AV604" i="1"/>
  <c r="AW604" i="1"/>
  <c r="AS605" i="1"/>
  <c r="AT605" i="1"/>
  <c r="AU605" i="1"/>
  <c r="AV605" i="1"/>
  <c r="AW605" i="1"/>
  <c r="AS606" i="1"/>
  <c r="AT606" i="1"/>
  <c r="AU606" i="1"/>
  <c r="AV606" i="1"/>
  <c r="AW606" i="1"/>
  <c r="AS607" i="1"/>
  <c r="AT607" i="1"/>
  <c r="AU607" i="1"/>
  <c r="AV607" i="1"/>
  <c r="AW607" i="1"/>
  <c r="AS608" i="1"/>
  <c r="AT608" i="1"/>
  <c r="AU608" i="1"/>
  <c r="AV608" i="1"/>
  <c r="AW608" i="1"/>
  <c r="AS609" i="1"/>
  <c r="AT609" i="1"/>
  <c r="AU609" i="1"/>
  <c r="AV609" i="1"/>
  <c r="AW609" i="1"/>
  <c r="AS610" i="1"/>
  <c r="AT610" i="1"/>
  <c r="AU610" i="1"/>
  <c r="AV610" i="1"/>
  <c r="AW610" i="1"/>
  <c r="AS611" i="1"/>
  <c r="AT611" i="1"/>
  <c r="AU611" i="1"/>
  <c r="AV611" i="1"/>
  <c r="AW611" i="1"/>
  <c r="AS612" i="1"/>
  <c r="AT612" i="1"/>
  <c r="AU612" i="1"/>
  <c r="AV612" i="1"/>
  <c r="AW612" i="1"/>
  <c r="AS613" i="1"/>
  <c r="AT613" i="1"/>
  <c r="AU613" i="1"/>
  <c r="AV613" i="1"/>
  <c r="AW613" i="1"/>
  <c r="AS614" i="1"/>
  <c r="AT614" i="1"/>
  <c r="AU614" i="1"/>
  <c r="AV614" i="1"/>
  <c r="AW614" i="1"/>
  <c r="AS615" i="1"/>
  <c r="AT615" i="1"/>
  <c r="AU615" i="1"/>
  <c r="AV615" i="1"/>
  <c r="AW615" i="1"/>
  <c r="AS616" i="1"/>
  <c r="AT616" i="1"/>
  <c r="AU616" i="1"/>
  <c r="AV616" i="1"/>
  <c r="AW616" i="1"/>
  <c r="AS617" i="1"/>
  <c r="AT617" i="1"/>
  <c r="AU617" i="1"/>
  <c r="AV617" i="1"/>
  <c r="AW617" i="1"/>
  <c r="AS618" i="1"/>
  <c r="AT618" i="1"/>
  <c r="AU618" i="1"/>
  <c r="AV618" i="1"/>
  <c r="AW618" i="1"/>
  <c r="AS619" i="1"/>
  <c r="AT619" i="1"/>
  <c r="AU619" i="1"/>
  <c r="AV619" i="1"/>
  <c r="AW619" i="1"/>
  <c r="AS620" i="1"/>
  <c r="AT620" i="1"/>
  <c r="AU620" i="1"/>
  <c r="AV620" i="1"/>
  <c r="AW620" i="1"/>
  <c r="AS621" i="1"/>
  <c r="AT621" i="1"/>
  <c r="AU621" i="1"/>
  <c r="AV621" i="1"/>
  <c r="AW621" i="1"/>
  <c r="AS622" i="1"/>
  <c r="AT622" i="1"/>
  <c r="AU622" i="1"/>
  <c r="AV622" i="1"/>
  <c r="AW622" i="1"/>
  <c r="AS623" i="1"/>
  <c r="AT623" i="1"/>
  <c r="AU623" i="1"/>
  <c r="AV623" i="1"/>
  <c r="AW623" i="1"/>
  <c r="AS624" i="1"/>
  <c r="AT624" i="1"/>
  <c r="AU624" i="1"/>
  <c r="AV624" i="1"/>
  <c r="AW624" i="1"/>
  <c r="AS625" i="1"/>
  <c r="AT625" i="1"/>
  <c r="AU625" i="1"/>
  <c r="AV625" i="1"/>
  <c r="AW625" i="1"/>
  <c r="AS626" i="1"/>
  <c r="AT626" i="1"/>
  <c r="AU626" i="1"/>
  <c r="AV626" i="1"/>
  <c r="AW626" i="1"/>
  <c r="AS627" i="1"/>
  <c r="AT627" i="1"/>
  <c r="AU627" i="1"/>
  <c r="AV627" i="1"/>
  <c r="AW627" i="1"/>
  <c r="AS628" i="1"/>
  <c r="AT628" i="1"/>
  <c r="AU628" i="1"/>
  <c r="AV628" i="1"/>
  <c r="AW628" i="1"/>
  <c r="AS629" i="1"/>
  <c r="AT629" i="1"/>
  <c r="AU629" i="1"/>
  <c r="AV629" i="1"/>
  <c r="AW629" i="1"/>
  <c r="AS630" i="1"/>
  <c r="AT630" i="1"/>
  <c r="AU630" i="1"/>
  <c r="AV630" i="1"/>
  <c r="AW630" i="1"/>
  <c r="AS631" i="1"/>
  <c r="AT631" i="1"/>
  <c r="AU631" i="1"/>
  <c r="AV631" i="1"/>
  <c r="AW631" i="1"/>
  <c r="AS632" i="1"/>
  <c r="AT632" i="1"/>
  <c r="AU632" i="1"/>
  <c r="AV632" i="1"/>
  <c r="AW632" i="1"/>
  <c r="AS633" i="1"/>
  <c r="AT633" i="1"/>
  <c r="AU633" i="1"/>
  <c r="AV633" i="1"/>
  <c r="AW633" i="1"/>
  <c r="AS634" i="1"/>
  <c r="AT634" i="1"/>
  <c r="AU634" i="1"/>
  <c r="AV634" i="1"/>
  <c r="AW634" i="1"/>
  <c r="AS635" i="1"/>
  <c r="AT635" i="1"/>
  <c r="AU635" i="1"/>
  <c r="AV635" i="1"/>
  <c r="AW635" i="1"/>
  <c r="AS636" i="1"/>
  <c r="AT636" i="1"/>
  <c r="AU636" i="1"/>
  <c r="AV636" i="1"/>
  <c r="AW636" i="1"/>
  <c r="AS637" i="1"/>
  <c r="AT637" i="1"/>
  <c r="AU637" i="1"/>
  <c r="AV637" i="1"/>
  <c r="AW637" i="1"/>
  <c r="AS638" i="1"/>
  <c r="AT638" i="1"/>
  <c r="AU638" i="1"/>
  <c r="AV638" i="1"/>
  <c r="AW638" i="1"/>
  <c r="AS639" i="1"/>
  <c r="AT639" i="1"/>
  <c r="AU639" i="1"/>
  <c r="AV639" i="1"/>
  <c r="AW639" i="1"/>
  <c r="AS640" i="1"/>
  <c r="AT640" i="1"/>
  <c r="AU640" i="1"/>
  <c r="AV640" i="1"/>
  <c r="AW640" i="1"/>
  <c r="AS641" i="1"/>
  <c r="AT641" i="1"/>
  <c r="AU641" i="1"/>
  <c r="AV641" i="1"/>
  <c r="AW641" i="1"/>
  <c r="AS642" i="1"/>
  <c r="AT642" i="1"/>
  <c r="AU642" i="1"/>
  <c r="AV642" i="1"/>
  <c r="AW642" i="1"/>
  <c r="AS643" i="1"/>
  <c r="AT643" i="1"/>
  <c r="AU643" i="1"/>
  <c r="AV643" i="1"/>
  <c r="AW643" i="1"/>
  <c r="AS644" i="1"/>
  <c r="AT644" i="1"/>
  <c r="AU644" i="1"/>
  <c r="AV644" i="1"/>
  <c r="AW644" i="1"/>
  <c r="AS645" i="1"/>
  <c r="AT645" i="1"/>
  <c r="AU645" i="1"/>
  <c r="AV645" i="1"/>
  <c r="AW645" i="1"/>
  <c r="AS646" i="1"/>
  <c r="AT646" i="1"/>
  <c r="AU646" i="1"/>
  <c r="AV646" i="1"/>
  <c r="AW646" i="1"/>
  <c r="AS647" i="1"/>
  <c r="AT647" i="1"/>
  <c r="AU647" i="1"/>
  <c r="AV647" i="1"/>
  <c r="AW647" i="1"/>
  <c r="AS648" i="1"/>
  <c r="AT648" i="1"/>
  <c r="AU648" i="1"/>
  <c r="AV648" i="1"/>
  <c r="AW648" i="1"/>
  <c r="AS649" i="1"/>
  <c r="AT649" i="1"/>
  <c r="AU649" i="1"/>
  <c r="AV649" i="1"/>
  <c r="AW649" i="1"/>
  <c r="AS650" i="1"/>
  <c r="AT650" i="1"/>
  <c r="AU650" i="1"/>
  <c r="AV650" i="1"/>
  <c r="AW650" i="1"/>
  <c r="AS651" i="1"/>
  <c r="AT651" i="1"/>
  <c r="AU651" i="1"/>
  <c r="AV651" i="1"/>
  <c r="AW651" i="1"/>
  <c r="AS652" i="1"/>
  <c r="AT652" i="1"/>
  <c r="AU652" i="1"/>
  <c r="AV652" i="1"/>
  <c r="AW652" i="1"/>
  <c r="AS653" i="1"/>
  <c r="AT653" i="1"/>
  <c r="AU653" i="1"/>
  <c r="AV653" i="1"/>
  <c r="AW653" i="1"/>
  <c r="AS654" i="1"/>
  <c r="AT654" i="1"/>
  <c r="AU654" i="1"/>
  <c r="AV654" i="1"/>
  <c r="AW654" i="1"/>
  <c r="AS655" i="1"/>
  <c r="AT655" i="1"/>
  <c r="AU655" i="1"/>
  <c r="AV655" i="1"/>
  <c r="AW655" i="1"/>
  <c r="AS656" i="1"/>
  <c r="AT656" i="1"/>
  <c r="AU656" i="1"/>
  <c r="AV656" i="1"/>
  <c r="AW656" i="1"/>
  <c r="AS657" i="1"/>
  <c r="AT657" i="1"/>
  <c r="AU657" i="1"/>
  <c r="AV657" i="1"/>
  <c r="AW657" i="1"/>
  <c r="AS658" i="1"/>
  <c r="AT658" i="1"/>
  <c r="AU658" i="1"/>
  <c r="AV658" i="1"/>
  <c r="AW658" i="1"/>
  <c r="AS659" i="1"/>
  <c r="AT659" i="1"/>
  <c r="AU659" i="1"/>
  <c r="AV659" i="1"/>
  <c r="AW659" i="1"/>
  <c r="AS660" i="1"/>
  <c r="AT660" i="1"/>
  <c r="AU660" i="1"/>
  <c r="AV660" i="1"/>
  <c r="AW660" i="1"/>
  <c r="AS661" i="1"/>
  <c r="AT661" i="1"/>
  <c r="AU661" i="1"/>
  <c r="AV661" i="1"/>
  <c r="AW661" i="1"/>
  <c r="AS662" i="1"/>
  <c r="AT662" i="1"/>
  <c r="AU662" i="1"/>
  <c r="AV662" i="1"/>
  <c r="AW662" i="1"/>
  <c r="AS663" i="1"/>
  <c r="AT663" i="1"/>
  <c r="AU663" i="1"/>
  <c r="AV663" i="1"/>
  <c r="AW663" i="1"/>
  <c r="AS664" i="1"/>
  <c r="AT664" i="1"/>
  <c r="AU664" i="1"/>
  <c r="AV664" i="1"/>
  <c r="AW664" i="1"/>
  <c r="AS665" i="1"/>
  <c r="AT665" i="1"/>
  <c r="AU665" i="1"/>
  <c r="AV665" i="1"/>
  <c r="AW665" i="1"/>
  <c r="AS666" i="1"/>
  <c r="AT666" i="1"/>
  <c r="AU666" i="1"/>
  <c r="AV666" i="1"/>
  <c r="AW666" i="1"/>
  <c r="AS667" i="1"/>
  <c r="AT667" i="1"/>
  <c r="AU667" i="1"/>
  <c r="AV667" i="1"/>
  <c r="AW667" i="1"/>
  <c r="AS668" i="1"/>
  <c r="AT668" i="1"/>
  <c r="AU668" i="1"/>
  <c r="AV668" i="1"/>
  <c r="AW668" i="1"/>
  <c r="AS669" i="1"/>
  <c r="AT669" i="1"/>
  <c r="AU669" i="1"/>
  <c r="AV669" i="1"/>
  <c r="AW669" i="1"/>
  <c r="AS670" i="1"/>
  <c r="AT670" i="1"/>
  <c r="AU670" i="1"/>
  <c r="AV670" i="1"/>
  <c r="AW670" i="1"/>
  <c r="AS671" i="1"/>
  <c r="AT671" i="1"/>
  <c r="AU671" i="1"/>
  <c r="AV671" i="1"/>
  <c r="AW671" i="1"/>
  <c r="AS672" i="1"/>
  <c r="AT672" i="1"/>
  <c r="AU672" i="1"/>
  <c r="AV672" i="1"/>
  <c r="AW672" i="1"/>
  <c r="AS673" i="1"/>
  <c r="AT673" i="1"/>
  <c r="AU673" i="1"/>
  <c r="AV673" i="1"/>
  <c r="AW673" i="1"/>
  <c r="AS674" i="1"/>
  <c r="AT674" i="1"/>
  <c r="AU674" i="1"/>
  <c r="AV674" i="1"/>
  <c r="AW674" i="1"/>
  <c r="AS675" i="1"/>
  <c r="AT675" i="1"/>
  <c r="AU675" i="1"/>
  <c r="AV675" i="1"/>
  <c r="AW675" i="1"/>
  <c r="AS676" i="1"/>
  <c r="AT676" i="1"/>
  <c r="AU676" i="1"/>
  <c r="AV676" i="1"/>
  <c r="AW676" i="1"/>
  <c r="AS677" i="1"/>
  <c r="AT677" i="1"/>
  <c r="AU677" i="1"/>
  <c r="AV677" i="1"/>
  <c r="AW677" i="1"/>
  <c r="AS678" i="1"/>
  <c r="AT678" i="1"/>
  <c r="AU678" i="1"/>
  <c r="AV678" i="1"/>
  <c r="AW678" i="1"/>
  <c r="AS679" i="1"/>
  <c r="AT679" i="1"/>
  <c r="AU679" i="1"/>
  <c r="AV679" i="1"/>
  <c r="AW679" i="1"/>
  <c r="AS680" i="1"/>
  <c r="AT680" i="1"/>
  <c r="AU680" i="1"/>
  <c r="AV680" i="1"/>
  <c r="AW680" i="1"/>
  <c r="AS681" i="1"/>
  <c r="AT681" i="1"/>
  <c r="AU681" i="1"/>
  <c r="AV681" i="1"/>
  <c r="AW681" i="1"/>
  <c r="AS682" i="1"/>
  <c r="AT682" i="1"/>
  <c r="AU682" i="1"/>
  <c r="AV682" i="1"/>
  <c r="AW682" i="1"/>
  <c r="AS683" i="1"/>
  <c r="AT683" i="1"/>
  <c r="AU683" i="1"/>
  <c r="AV683" i="1"/>
  <c r="AW683" i="1"/>
  <c r="AS684" i="1"/>
  <c r="AT684" i="1"/>
  <c r="AU684" i="1"/>
  <c r="AV684" i="1"/>
  <c r="AW684" i="1"/>
  <c r="AS685" i="1"/>
  <c r="AT685" i="1"/>
  <c r="AU685" i="1"/>
  <c r="AV685" i="1"/>
  <c r="AW685" i="1"/>
  <c r="AS686" i="1"/>
  <c r="AT686" i="1"/>
  <c r="AU686" i="1"/>
  <c r="AV686" i="1"/>
  <c r="AW686" i="1"/>
  <c r="AS687" i="1"/>
  <c r="AT687" i="1"/>
  <c r="AU687" i="1"/>
  <c r="AV687" i="1"/>
  <c r="AW687" i="1"/>
  <c r="AS688" i="1"/>
  <c r="AT688" i="1"/>
  <c r="AU688" i="1"/>
  <c r="AV688" i="1"/>
  <c r="AW688" i="1"/>
  <c r="AS689" i="1"/>
  <c r="AT689" i="1"/>
  <c r="AU689" i="1"/>
  <c r="AV689" i="1"/>
  <c r="AW689" i="1"/>
  <c r="AS690" i="1"/>
  <c r="AT690" i="1"/>
  <c r="AU690" i="1"/>
  <c r="AV690" i="1"/>
  <c r="AW690" i="1"/>
  <c r="AS691" i="1"/>
  <c r="AT691" i="1"/>
  <c r="AU691" i="1"/>
  <c r="AV691" i="1"/>
  <c r="AW691" i="1"/>
  <c r="AS692" i="1"/>
  <c r="AT692" i="1"/>
  <c r="AU692" i="1"/>
  <c r="AV692" i="1"/>
  <c r="AW692" i="1"/>
  <c r="AS693" i="1"/>
  <c r="AT693" i="1"/>
  <c r="AU693" i="1"/>
  <c r="AV693" i="1"/>
  <c r="AW693" i="1"/>
  <c r="AS694" i="1"/>
  <c r="AT694" i="1"/>
  <c r="AU694" i="1"/>
  <c r="AV694" i="1"/>
  <c r="AW694" i="1"/>
  <c r="AS695" i="1"/>
  <c r="AT695" i="1"/>
  <c r="AU695" i="1"/>
  <c r="AV695" i="1"/>
  <c r="AW695" i="1"/>
  <c r="AS696" i="1"/>
  <c r="AT696" i="1"/>
  <c r="AU696" i="1"/>
  <c r="AV696" i="1"/>
  <c r="AW696" i="1"/>
  <c r="AS697" i="1"/>
  <c r="AT697" i="1"/>
  <c r="AU697" i="1"/>
  <c r="AV697" i="1"/>
  <c r="AW697" i="1"/>
  <c r="AS698" i="1"/>
  <c r="AT698" i="1"/>
  <c r="AU698" i="1"/>
  <c r="AV698" i="1"/>
  <c r="AW698" i="1"/>
  <c r="AS699" i="1"/>
  <c r="AT699" i="1"/>
  <c r="AU699" i="1"/>
  <c r="AV699" i="1"/>
  <c r="AW699" i="1"/>
  <c r="AS700" i="1"/>
  <c r="AT700" i="1"/>
  <c r="AU700" i="1"/>
  <c r="AV700" i="1"/>
  <c r="AW700" i="1"/>
  <c r="AS701" i="1"/>
  <c r="AT701" i="1"/>
  <c r="AU701" i="1"/>
  <c r="AV701" i="1"/>
  <c r="AW701" i="1"/>
  <c r="AS702" i="1"/>
  <c r="AT702" i="1"/>
  <c r="AU702" i="1"/>
  <c r="AV702" i="1"/>
  <c r="AW702" i="1"/>
  <c r="AS703" i="1"/>
  <c r="AT703" i="1"/>
  <c r="AU703" i="1"/>
  <c r="AV703" i="1"/>
  <c r="AW703" i="1"/>
  <c r="AS704" i="1"/>
  <c r="AT704" i="1"/>
  <c r="AU704" i="1"/>
  <c r="AV704" i="1"/>
  <c r="AW704" i="1"/>
  <c r="AS705" i="1"/>
  <c r="AT705" i="1"/>
  <c r="AU705" i="1"/>
  <c r="AV705" i="1"/>
  <c r="AW705" i="1"/>
  <c r="AS706" i="1"/>
  <c r="AT706" i="1"/>
  <c r="AU706" i="1"/>
  <c r="AV706" i="1"/>
  <c r="AW706" i="1"/>
  <c r="AS707" i="1"/>
  <c r="AT707" i="1"/>
  <c r="AU707" i="1"/>
  <c r="AV707" i="1"/>
  <c r="AW707" i="1"/>
  <c r="AS708" i="1"/>
  <c r="AT708" i="1"/>
  <c r="AU708" i="1"/>
  <c r="AV708" i="1"/>
  <c r="AW708" i="1"/>
  <c r="AS709" i="1"/>
  <c r="AT709" i="1"/>
  <c r="AU709" i="1"/>
  <c r="AV709" i="1"/>
  <c r="AW709" i="1"/>
  <c r="AS710" i="1"/>
  <c r="AT710" i="1"/>
  <c r="AU710" i="1"/>
  <c r="AV710" i="1"/>
  <c r="AW710" i="1"/>
  <c r="AS711" i="1"/>
  <c r="AT711" i="1"/>
  <c r="AU711" i="1"/>
  <c r="AV711" i="1"/>
  <c r="AW711" i="1"/>
  <c r="AS712" i="1"/>
  <c r="AT712" i="1"/>
  <c r="AU712" i="1"/>
  <c r="AV712" i="1"/>
  <c r="AW712" i="1"/>
  <c r="AS713" i="1"/>
  <c r="AT713" i="1"/>
  <c r="AU713" i="1"/>
  <c r="AV713" i="1"/>
  <c r="AW713" i="1"/>
  <c r="AS714" i="1"/>
  <c r="AT714" i="1"/>
  <c r="AU714" i="1"/>
  <c r="AV714" i="1"/>
  <c r="AW714" i="1"/>
  <c r="AS715" i="1"/>
  <c r="AT715" i="1"/>
  <c r="AU715" i="1"/>
  <c r="AV715" i="1"/>
  <c r="AW715" i="1"/>
  <c r="AS716" i="1"/>
  <c r="AT716" i="1"/>
  <c r="AU716" i="1"/>
  <c r="AV716" i="1"/>
  <c r="AW716" i="1"/>
  <c r="AS717" i="1"/>
  <c r="AT717" i="1"/>
  <c r="AU717" i="1"/>
  <c r="AV717" i="1"/>
  <c r="AW717" i="1"/>
  <c r="AS718" i="1"/>
  <c r="AT718" i="1"/>
  <c r="AU718" i="1"/>
  <c r="AV718" i="1"/>
  <c r="AW718" i="1"/>
  <c r="AS719" i="1"/>
  <c r="AT719" i="1"/>
  <c r="AU719" i="1"/>
  <c r="AV719" i="1"/>
  <c r="AW719" i="1"/>
  <c r="AS720" i="1"/>
  <c r="AT720" i="1"/>
  <c r="AU720" i="1"/>
  <c r="AV720" i="1"/>
  <c r="AW720" i="1"/>
  <c r="AS721" i="1"/>
  <c r="AT721" i="1"/>
  <c r="AU721" i="1"/>
  <c r="AV721" i="1"/>
  <c r="AW721" i="1"/>
  <c r="AS722" i="1"/>
  <c r="AT722" i="1"/>
  <c r="AU722" i="1"/>
  <c r="AV722" i="1"/>
  <c r="AW722" i="1"/>
  <c r="AS723" i="1"/>
  <c r="AT723" i="1"/>
  <c r="AU723" i="1"/>
  <c r="AV723" i="1"/>
  <c r="AW723" i="1"/>
  <c r="AS724" i="1"/>
  <c r="AT724" i="1"/>
  <c r="AU724" i="1"/>
  <c r="AV724" i="1"/>
  <c r="AW724" i="1"/>
  <c r="AS725" i="1"/>
  <c r="AT725" i="1"/>
  <c r="AU725" i="1"/>
  <c r="AV725" i="1"/>
  <c r="AW725" i="1"/>
  <c r="AS726" i="1"/>
  <c r="AT726" i="1"/>
  <c r="AU726" i="1"/>
  <c r="AV726" i="1"/>
  <c r="AW726" i="1"/>
  <c r="AS727" i="1"/>
  <c r="AT727" i="1"/>
  <c r="AU727" i="1"/>
  <c r="AV727" i="1"/>
  <c r="AW727" i="1"/>
  <c r="AS728" i="1"/>
  <c r="AT728" i="1"/>
  <c r="AU728" i="1"/>
  <c r="AV728" i="1"/>
  <c r="AW728" i="1"/>
  <c r="AS729" i="1"/>
  <c r="AT729" i="1"/>
  <c r="AU729" i="1"/>
  <c r="AV729" i="1"/>
  <c r="AW729" i="1"/>
  <c r="AS730" i="1"/>
  <c r="AT730" i="1"/>
  <c r="AU730" i="1"/>
  <c r="AV730" i="1"/>
  <c r="AW730" i="1"/>
  <c r="AS731" i="1"/>
  <c r="AT731" i="1"/>
  <c r="AU731" i="1"/>
  <c r="AV731" i="1"/>
  <c r="AW731" i="1"/>
  <c r="AS732" i="1"/>
  <c r="AT732" i="1"/>
  <c r="AU732" i="1"/>
  <c r="AV732" i="1"/>
  <c r="AW732" i="1"/>
  <c r="AS733" i="1"/>
  <c r="AT733" i="1"/>
  <c r="AU733" i="1"/>
  <c r="AV733" i="1"/>
  <c r="AW733" i="1"/>
  <c r="AS734" i="1"/>
  <c r="AT734" i="1"/>
  <c r="AU734" i="1"/>
  <c r="AV734" i="1"/>
  <c r="AW734" i="1"/>
  <c r="AS735" i="1"/>
  <c r="AT735" i="1"/>
  <c r="AU735" i="1"/>
  <c r="AV735" i="1"/>
  <c r="AW735" i="1"/>
  <c r="AS736" i="1"/>
  <c r="AT736" i="1"/>
  <c r="AU736" i="1"/>
  <c r="AV736" i="1"/>
  <c r="AW736" i="1"/>
  <c r="AS737" i="1"/>
  <c r="AT737" i="1"/>
  <c r="AU737" i="1"/>
  <c r="AV737" i="1"/>
  <c r="AW737" i="1"/>
  <c r="AS738" i="1"/>
  <c r="AT738" i="1"/>
  <c r="AU738" i="1"/>
  <c r="AV738" i="1"/>
  <c r="AW738" i="1"/>
  <c r="AS739" i="1"/>
  <c r="AT739" i="1"/>
  <c r="AU739" i="1"/>
  <c r="AV739" i="1"/>
  <c r="AW739" i="1"/>
  <c r="AS740" i="1"/>
  <c r="AT740" i="1"/>
  <c r="AU740" i="1"/>
  <c r="AV740" i="1"/>
  <c r="AW740" i="1"/>
  <c r="AS741" i="1"/>
  <c r="AT741" i="1"/>
  <c r="AU741" i="1"/>
  <c r="AV741" i="1"/>
  <c r="AW741" i="1"/>
  <c r="AS742" i="1"/>
  <c r="AT742" i="1"/>
  <c r="AU742" i="1"/>
  <c r="AV742" i="1"/>
  <c r="AW742" i="1"/>
  <c r="AS743" i="1"/>
  <c r="AT743" i="1"/>
  <c r="AU743" i="1"/>
  <c r="AV743" i="1"/>
  <c r="AW743" i="1"/>
  <c r="AS744" i="1"/>
  <c r="AT744" i="1"/>
  <c r="AU744" i="1"/>
  <c r="AV744" i="1"/>
  <c r="AW744" i="1"/>
  <c r="AS745" i="1"/>
  <c r="AT745" i="1"/>
  <c r="AU745" i="1"/>
  <c r="AV745" i="1"/>
  <c r="AW745" i="1"/>
  <c r="AS746" i="1"/>
  <c r="AT746" i="1"/>
  <c r="AU746" i="1"/>
  <c r="AV746" i="1"/>
  <c r="AW746" i="1"/>
  <c r="AS747" i="1"/>
  <c r="AT747" i="1"/>
  <c r="AU747" i="1"/>
  <c r="AV747" i="1"/>
  <c r="AW747" i="1"/>
  <c r="AS748" i="1"/>
  <c r="AT748" i="1"/>
  <c r="AU748" i="1"/>
  <c r="AV748" i="1"/>
  <c r="AW748" i="1"/>
  <c r="AS749" i="1"/>
  <c r="AT749" i="1"/>
  <c r="AU749" i="1"/>
  <c r="AV749" i="1"/>
  <c r="AW749" i="1"/>
  <c r="AS750" i="1"/>
  <c r="AT750" i="1"/>
  <c r="AU750" i="1"/>
  <c r="AV750" i="1"/>
  <c r="AW750" i="1"/>
  <c r="AS751" i="1"/>
  <c r="AT751" i="1"/>
  <c r="AU751" i="1"/>
  <c r="AV751" i="1"/>
  <c r="AW751" i="1"/>
  <c r="AS752" i="1"/>
  <c r="AT752" i="1"/>
  <c r="AU752" i="1"/>
  <c r="AV752" i="1"/>
  <c r="AW752" i="1"/>
  <c r="AS753" i="1"/>
  <c r="AT753" i="1"/>
  <c r="AU753" i="1"/>
  <c r="AV753" i="1"/>
  <c r="AW753" i="1"/>
  <c r="AS754" i="1"/>
  <c r="AT754" i="1"/>
  <c r="AU754" i="1"/>
  <c r="AV754" i="1"/>
  <c r="AW754" i="1"/>
  <c r="AS755" i="1"/>
  <c r="AT755" i="1"/>
  <c r="AU755" i="1"/>
  <c r="AV755" i="1"/>
  <c r="AW755" i="1"/>
  <c r="AS756" i="1"/>
  <c r="AT756" i="1"/>
  <c r="AU756" i="1"/>
  <c r="AV756" i="1"/>
  <c r="AW756" i="1"/>
  <c r="AS757" i="1"/>
  <c r="AT757" i="1"/>
  <c r="AU757" i="1"/>
  <c r="AV757" i="1"/>
  <c r="AW757" i="1"/>
  <c r="AS758" i="1"/>
  <c r="AT758" i="1"/>
  <c r="AU758" i="1"/>
  <c r="AV758" i="1"/>
  <c r="AW758" i="1"/>
  <c r="AS759" i="1"/>
  <c r="AT759" i="1"/>
  <c r="AU759" i="1"/>
  <c r="AV759" i="1"/>
  <c r="AW759" i="1"/>
  <c r="AS760" i="1"/>
  <c r="AT760" i="1"/>
  <c r="AU760" i="1"/>
  <c r="AV760" i="1"/>
  <c r="AW760" i="1"/>
  <c r="AS761" i="1"/>
  <c r="AT761" i="1"/>
  <c r="AU761" i="1"/>
  <c r="AV761" i="1"/>
  <c r="AW761" i="1"/>
  <c r="AS762" i="1"/>
  <c r="AT762" i="1"/>
  <c r="AU762" i="1"/>
  <c r="AV762" i="1"/>
  <c r="AW762" i="1"/>
  <c r="AS763" i="1"/>
  <c r="AT763" i="1"/>
  <c r="AU763" i="1"/>
  <c r="AV763" i="1"/>
  <c r="AW763" i="1"/>
  <c r="AS764" i="1"/>
  <c r="AT764" i="1"/>
  <c r="AU764" i="1"/>
  <c r="AV764" i="1"/>
  <c r="AW764" i="1"/>
  <c r="AS765" i="1"/>
  <c r="AT765" i="1"/>
  <c r="AU765" i="1"/>
  <c r="AV765" i="1"/>
  <c r="AW765" i="1"/>
  <c r="AS766" i="1"/>
  <c r="AT766" i="1"/>
  <c r="AU766" i="1"/>
  <c r="AV766" i="1"/>
  <c r="AW766" i="1"/>
  <c r="AS767" i="1"/>
  <c r="AT767" i="1"/>
  <c r="AU767" i="1"/>
  <c r="AV767" i="1"/>
  <c r="AW767" i="1"/>
  <c r="AS768" i="1"/>
  <c r="AT768" i="1"/>
  <c r="AU768" i="1"/>
  <c r="AV768" i="1"/>
  <c r="AW768" i="1"/>
  <c r="AS769" i="1"/>
  <c r="AT769" i="1"/>
  <c r="AU769" i="1"/>
  <c r="AV769" i="1"/>
  <c r="AW769" i="1"/>
  <c r="AS770" i="1"/>
  <c r="AT770" i="1"/>
  <c r="AU770" i="1"/>
  <c r="AV770" i="1"/>
  <c r="AW770" i="1"/>
  <c r="AS771" i="1"/>
  <c r="AT771" i="1"/>
  <c r="AU771" i="1"/>
  <c r="AV771" i="1"/>
  <c r="AW771" i="1"/>
  <c r="AS772" i="1"/>
  <c r="AT772" i="1"/>
  <c r="AU772" i="1"/>
  <c r="AV772" i="1"/>
  <c r="AW772" i="1"/>
  <c r="AS773" i="1"/>
  <c r="AT773" i="1"/>
  <c r="AU773" i="1"/>
  <c r="AV773" i="1"/>
  <c r="AW773" i="1"/>
  <c r="AS774" i="1"/>
  <c r="AT774" i="1"/>
  <c r="AU774" i="1"/>
  <c r="AV774" i="1"/>
  <c r="AW774" i="1"/>
  <c r="AS775" i="1"/>
  <c r="AT775" i="1"/>
  <c r="AU775" i="1"/>
  <c r="AV775" i="1"/>
  <c r="AW775" i="1"/>
  <c r="AS776" i="1"/>
  <c r="AT776" i="1"/>
  <c r="AU776" i="1"/>
  <c r="AV776" i="1"/>
  <c r="AW776" i="1"/>
  <c r="AS777" i="1"/>
  <c r="AT777" i="1"/>
  <c r="AU777" i="1"/>
  <c r="AV777" i="1"/>
  <c r="AW777" i="1"/>
  <c r="AS778" i="1"/>
  <c r="AT778" i="1"/>
  <c r="AU778" i="1"/>
  <c r="AV778" i="1"/>
  <c r="AW778" i="1"/>
  <c r="AS779" i="1"/>
  <c r="AT779" i="1"/>
  <c r="AU779" i="1"/>
  <c r="AV779" i="1"/>
  <c r="AW779" i="1"/>
  <c r="AS780" i="1"/>
  <c r="AT780" i="1"/>
  <c r="AU780" i="1"/>
  <c r="AV780" i="1"/>
  <c r="AW780" i="1"/>
  <c r="AS781" i="1"/>
  <c r="AT781" i="1"/>
  <c r="AU781" i="1"/>
  <c r="AV781" i="1"/>
  <c r="AW781" i="1"/>
  <c r="AS782" i="1"/>
  <c r="AT782" i="1"/>
  <c r="AU782" i="1"/>
  <c r="AV782" i="1"/>
  <c r="AW782" i="1"/>
  <c r="AS783" i="1"/>
  <c r="AT783" i="1"/>
  <c r="AU783" i="1"/>
  <c r="AV783" i="1"/>
  <c r="AW783" i="1"/>
  <c r="AS784" i="1"/>
  <c r="AT784" i="1"/>
  <c r="AU784" i="1"/>
  <c r="AV784" i="1"/>
  <c r="AW784" i="1"/>
  <c r="AS785" i="1"/>
  <c r="AT785" i="1"/>
  <c r="AU785" i="1"/>
  <c r="AV785" i="1"/>
  <c r="AW785" i="1"/>
  <c r="AS786" i="1"/>
  <c r="AT786" i="1"/>
  <c r="AU786" i="1"/>
  <c r="AV786" i="1"/>
  <c r="AW786" i="1"/>
  <c r="AS787" i="1"/>
  <c r="AT787" i="1"/>
  <c r="AU787" i="1"/>
  <c r="AV787" i="1"/>
  <c r="AW787" i="1"/>
  <c r="AS788" i="1"/>
  <c r="AT788" i="1"/>
  <c r="AU788" i="1"/>
  <c r="AV788" i="1"/>
  <c r="AW788" i="1"/>
  <c r="AS789" i="1"/>
  <c r="AT789" i="1"/>
  <c r="AU789" i="1"/>
  <c r="AV789" i="1"/>
  <c r="AW789" i="1"/>
  <c r="AS790" i="1"/>
  <c r="AT790" i="1"/>
  <c r="AU790" i="1"/>
  <c r="AV790" i="1"/>
  <c r="AW790" i="1"/>
  <c r="AS791" i="1"/>
  <c r="AT791" i="1"/>
  <c r="AU791" i="1"/>
  <c r="AV791" i="1"/>
  <c r="AW791" i="1"/>
  <c r="AS792" i="1"/>
  <c r="AT792" i="1"/>
  <c r="AU792" i="1"/>
  <c r="AV792" i="1"/>
  <c r="AW792" i="1"/>
  <c r="AS793" i="1"/>
  <c r="AT793" i="1"/>
  <c r="AU793" i="1"/>
  <c r="AV793" i="1"/>
  <c r="AW793" i="1"/>
  <c r="AS794" i="1"/>
  <c r="AT794" i="1"/>
  <c r="AU794" i="1"/>
  <c r="AV794" i="1"/>
  <c r="AW794" i="1"/>
  <c r="AS795" i="1"/>
  <c r="AT795" i="1"/>
  <c r="AU795" i="1"/>
  <c r="AV795" i="1"/>
  <c r="AW795" i="1"/>
  <c r="AS796" i="1"/>
  <c r="AT796" i="1"/>
  <c r="AU796" i="1"/>
  <c r="AV796" i="1"/>
  <c r="AW796" i="1"/>
  <c r="AS797" i="1"/>
  <c r="AT797" i="1"/>
  <c r="AU797" i="1"/>
  <c r="AV797" i="1"/>
  <c r="AW797" i="1"/>
  <c r="AS798" i="1"/>
  <c r="AT798" i="1"/>
  <c r="AU798" i="1"/>
  <c r="AV798" i="1"/>
  <c r="AW798" i="1"/>
  <c r="AS799" i="1"/>
  <c r="AT799" i="1"/>
  <c r="AU799" i="1"/>
  <c r="AV799" i="1"/>
  <c r="AW799" i="1"/>
  <c r="AS800" i="1"/>
  <c r="AT800" i="1"/>
  <c r="AU800" i="1"/>
  <c r="AV800" i="1"/>
  <c r="AW800" i="1"/>
  <c r="AS801" i="1"/>
  <c r="AT801" i="1"/>
  <c r="AU801" i="1"/>
  <c r="AV801" i="1"/>
  <c r="AW801" i="1"/>
  <c r="AS802" i="1"/>
  <c r="AT802" i="1"/>
  <c r="AU802" i="1"/>
  <c r="AV802" i="1"/>
  <c r="AW802" i="1"/>
  <c r="AS803" i="1"/>
  <c r="AT803" i="1"/>
  <c r="AU803" i="1"/>
  <c r="AV803" i="1"/>
  <c r="AW803" i="1"/>
  <c r="AS804" i="1"/>
  <c r="AT804" i="1"/>
  <c r="AU804" i="1"/>
  <c r="AV804" i="1"/>
  <c r="AW804" i="1"/>
  <c r="AS805" i="1"/>
  <c r="AT805" i="1"/>
  <c r="AU805" i="1"/>
  <c r="AV805" i="1"/>
  <c r="AW805" i="1"/>
  <c r="AS806" i="1"/>
  <c r="AT806" i="1"/>
  <c r="AU806" i="1"/>
  <c r="AV806" i="1"/>
  <c r="AW806" i="1"/>
  <c r="AS807" i="1"/>
  <c r="AT807" i="1"/>
  <c r="AU807" i="1"/>
  <c r="AV807" i="1"/>
  <c r="AW807" i="1"/>
  <c r="AS808" i="1"/>
  <c r="AT808" i="1"/>
  <c r="AU808" i="1"/>
  <c r="AV808" i="1"/>
  <c r="AW808" i="1"/>
  <c r="AS809" i="1"/>
  <c r="AT809" i="1"/>
  <c r="AU809" i="1"/>
  <c r="AV809" i="1"/>
  <c r="AW809" i="1"/>
  <c r="AS810" i="1"/>
  <c r="AT810" i="1"/>
  <c r="AU810" i="1"/>
  <c r="AV810" i="1"/>
  <c r="AW810" i="1"/>
  <c r="AS811" i="1"/>
  <c r="AT811" i="1"/>
  <c r="AU811" i="1"/>
  <c r="AV811" i="1"/>
  <c r="AW811" i="1"/>
  <c r="AS812" i="1"/>
  <c r="AT812" i="1"/>
  <c r="AU812" i="1"/>
  <c r="AV812" i="1"/>
  <c r="AW812" i="1"/>
  <c r="AS813" i="1"/>
  <c r="AT813" i="1"/>
  <c r="AU813" i="1"/>
  <c r="AV813" i="1"/>
  <c r="AW813" i="1"/>
  <c r="AS814" i="1"/>
  <c r="AT814" i="1"/>
  <c r="AU814" i="1"/>
  <c r="AV814" i="1"/>
  <c r="AW814" i="1"/>
  <c r="AS815" i="1"/>
  <c r="AT815" i="1"/>
  <c r="AU815" i="1"/>
  <c r="AV815" i="1"/>
  <c r="AW815" i="1"/>
  <c r="AS816" i="1"/>
  <c r="AT816" i="1"/>
  <c r="AU816" i="1"/>
  <c r="AV816" i="1"/>
  <c r="AW816" i="1"/>
  <c r="AS817" i="1"/>
  <c r="AT817" i="1"/>
  <c r="AU817" i="1"/>
  <c r="AV817" i="1"/>
  <c r="AW817" i="1"/>
  <c r="AS818" i="1"/>
  <c r="AT818" i="1"/>
  <c r="AU818" i="1"/>
  <c r="AV818" i="1"/>
  <c r="AW818" i="1"/>
  <c r="AS819" i="1"/>
  <c r="AT819" i="1"/>
  <c r="AU819" i="1"/>
  <c r="AV819" i="1"/>
  <c r="AW819" i="1"/>
  <c r="AS820" i="1"/>
  <c r="AT820" i="1"/>
  <c r="AU820" i="1"/>
  <c r="AV820" i="1"/>
  <c r="AW820" i="1"/>
  <c r="AS821" i="1"/>
  <c r="AT821" i="1"/>
  <c r="AU821" i="1"/>
  <c r="AV821" i="1"/>
  <c r="AW821" i="1"/>
  <c r="AS822" i="1"/>
  <c r="AT822" i="1"/>
  <c r="AU822" i="1"/>
  <c r="AV822" i="1"/>
  <c r="AW822" i="1"/>
  <c r="AS823" i="1"/>
  <c r="AT823" i="1"/>
  <c r="AU823" i="1"/>
  <c r="AV823" i="1"/>
  <c r="AW823" i="1"/>
  <c r="AS824" i="1"/>
  <c r="AT824" i="1"/>
  <c r="AU824" i="1"/>
  <c r="AV824" i="1"/>
  <c r="AW824" i="1"/>
  <c r="AS825" i="1"/>
  <c r="AT825" i="1"/>
  <c r="AU825" i="1"/>
  <c r="AV825" i="1"/>
  <c r="AW825" i="1"/>
  <c r="AS826" i="1"/>
  <c r="AT826" i="1"/>
  <c r="AU826" i="1"/>
  <c r="AV826" i="1"/>
  <c r="AW826" i="1"/>
  <c r="AS827" i="1"/>
  <c r="AT827" i="1"/>
  <c r="AU827" i="1"/>
  <c r="AV827" i="1"/>
  <c r="AW827" i="1"/>
  <c r="AS828" i="1"/>
  <c r="AT828" i="1"/>
  <c r="AU828" i="1"/>
  <c r="AV828" i="1"/>
  <c r="AW828" i="1"/>
  <c r="AS829" i="1"/>
  <c r="AT829" i="1"/>
  <c r="AU829" i="1"/>
  <c r="AV829" i="1"/>
  <c r="AW829" i="1"/>
  <c r="AS830" i="1"/>
  <c r="AT830" i="1"/>
  <c r="AU830" i="1"/>
  <c r="AV830" i="1"/>
  <c r="AW830" i="1"/>
  <c r="AS831" i="1"/>
  <c r="AT831" i="1"/>
  <c r="AU831" i="1"/>
  <c r="AV831" i="1"/>
  <c r="AW831" i="1"/>
  <c r="AS832" i="1"/>
  <c r="AT832" i="1"/>
  <c r="AU832" i="1"/>
  <c r="AV832" i="1"/>
  <c r="AW832" i="1"/>
  <c r="AS833" i="1"/>
  <c r="AT833" i="1"/>
  <c r="AU833" i="1"/>
  <c r="AV833" i="1"/>
  <c r="AW833" i="1"/>
  <c r="AS834" i="1"/>
  <c r="AT834" i="1"/>
  <c r="AU834" i="1"/>
  <c r="AV834" i="1"/>
  <c r="AW834" i="1"/>
  <c r="AS835" i="1"/>
  <c r="AT835" i="1"/>
  <c r="AU835" i="1"/>
  <c r="AV835" i="1"/>
  <c r="AW835" i="1"/>
  <c r="AS836" i="1"/>
  <c r="AT836" i="1"/>
  <c r="AU836" i="1"/>
  <c r="AV836" i="1"/>
  <c r="AW836" i="1"/>
  <c r="AS837" i="1"/>
  <c r="AT837" i="1"/>
  <c r="AU837" i="1"/>
  <c r="AV837" i="1"/>
  <c r="AW837" i="1"/>
  <c r="AS838" i="1"/>
  <c r="AT838" i="1"/>
  <c r="AU838" i="1"/>
  <c r="AV838" i="1"/>
  <c r="AW838" i="1"/>
  <c r="AS839" i="1"/>
  <c r="AT839" i="1"/>
  <c r="AU839" i="1"/>
  <c r="AV839" i="1"/>
  <c r="AW839" i="1"/>
  <c r="AS840" i="1"/>
  <c r="AT840" i="1"/>
  <c r="AU840" i="1"/>
  <c r="AV840" i="1"/>
  <c r="AW840" i="1"/>
  <c r="AS841" i="1"/>
  <c r="AT841" i="1"/>
  <c r="AU841" i="1"/>
  <c r="AV841" i="1"/>
  <c r="AW841" i="1"/>
  <c r="AS842" i="1"/>
  <c r="AT842" i="1"/>
  <c r="AU842" i="1"/>
  <c r="AV842" i="1"/>
  <c r="AW842" i="1"/>
  <c r="AS843" i="1"/>
  <c r="AT843" i="1"/>
  <c r="AU843" i="1"/>
  <c r="AV843" i="1"/>
  <c r="AW843" i="1"/>
  <c r="AS844" i="1"/>
  <c r="AT844" i="1"/>
  <c r="AU844" i="1"/>
  <c r="AV844" i="1"/>
  <c r="AW844" i="1"/>
  <c r="AS845" i="1"/>
  <c r="AT845" i="1"/>
  <c r="AU845" i="1"/>
  <c r="AV845" i="1"/>
  <c r="AW845" i="1"/>
  <c r="AS846" i="1"/>
  <c r="AT846" i="1"/>
  <c r="AU846" i="1"/>
  <c r="AV846" i="1"/>
  <c r="AW846" i="1"/>
  <c r="AS847" i="1"/>
  <c r="AT847" i="1"/>
  <c r="AU847" i="1"/>
  <c r="AV847" i="1"/>
  <c r="AW847" i="1"/>
  <c r="AS848" i="1"/>
  <c r="AT848" i="1"/>
  <c r="AU848" i="1"/>
  <c r="AV848" i="1"/>
  <c r="AW848" i="1"/>
  <c r="AS849" i="1"/>
  <c r="AT849" i="1"/>
  <c r="AU849" i="1"/>
  <c r="AV849" i="1"/>
  <c r="AW849" i="1"/>
  <c r="AS850" i="1"/>
  <c r="AT850" i="1"/>
  <c r="AU850" i="1"/>
  <c r="AV850" i="1"/>
  <c r="AW850" i="1"/>
  <c r="AS851" i="1"/>
  <c r="AT851" i="1"/>
  <c r="AU851" i="1"/>
  <c r="AV851" i="1"/>
  <c r="AW851" i="1"/>
  <c r="AS852" i="1"/>
  <c r="AT852" i="1"/>
  <c r="AU852" i="1"/>
  <c r="AV852" i="1"/>
  <c r="AW852" i="1"/>
  <c r="AS853" i="1"/>
  <c r="AT853" i="1"/>
  <c r="AU853" i="1"/>
  <c r="AV853" i="1"/>
  <c r="AW853" i="1"/>
  <c r="AS854" i="1"/>
  <c r="AT854" i="1"/>
  <c r="AU854" i="1"/>
  <c r="AV854" i="1"/>
  <c r="AW854" i="1"/>
  <c r="AS855" i="1"/>
  <c r="AT855" i="1"/>
  <c r="AU855" i="1"/>
  <c r="AV855" i="1"/>
  <c r="AW855" i="1"/>
  <c r="AS856" i="1"/>
  <c r="AT856" i="1"/>
  <c r="AU856" i="1"/>
  <c r="AV856" i="1"/>
  <c r="AW856" i="1"/>
  <c r="AS857" i="1"/>
  <c r="AT857" i="1"/>
  <c r="AU857" i="1"/>
  <c r="AV857" i="1"/>
  <c r="AW857" i="1"/>
  <c r="AS858" i="1"/>
  <c r="AT858" i="1"/>
  <c r="AU858" i="1"/>
  <c r="AV858" i="1"/>
  <c r="AW858" i="1"/>
  <c r="AS859" i="1"/>
  <c r="AT859" i="1"/>
  <c r="AU859" i="1"/>
  <c r="AV859" i="1"/>
  <c r="AW859" i="1"/>
  <c r="AS860" i="1"/>
  <c r="AT860" i="1"/>
  <c r="AU860" i="1"/>
  <c r="AV860" i="1"/>
  <c r="AW860" i="1"/>
  <c r="AS861" i="1"/>
  <c r="AT861" i="1"/>
  <c r="AU861" i="1"/>
  <c r="AV861" i="1"/>
  <c r="AW861" i="1"/>
  <c r="AS862" i="1"/>
  <c r="AT862" i="1"/>
  <c r="AU862" i="1"/>
  <c r="AV862" i="1"/>
  <c r="AW862" i="1"/>
  <c r="AS863" i="1"/>
  <c r="AT863" i="1"/>
  <c r="AU863" i="1"/>
  <c r="AV863" i="1"/>
  <c r="AW863" i="1"/>
  <c r="AS864" i="1"/>
  <c r="AT864" i="1"/>
  <c r="AU864" i="1"/>
  <c r="AV864" i="1"/>
  <c r="AW864" i="1"/>
  <c r="AS865" i="1"/>
  <c r="AT865" i="1"/>
  <c r="AU865" i="1"/>
  <c r="AV865" i="1"/>
  <c r="AW865" i="1"/>
  <c r="AS866" i="1"/>
  <c r="AT866" i="1"/>
  <c r="AU866" i="1"/>
  <c r="AV866" i="1"/>
  <c r="AW866" i="1"/>
  <c r="AS867" i="1"/>
  <c r="AT867" i="1"/>
  <c r="AU867" i="1"/>
  <c r="AV867" i="1"/>
  <c r="AW867" i="1"/>
  <c r="AS868" i="1"/>
  <c r="AT868" i="1"/>
  <c r="AU868" i="1"/>
  <c r="AV868" i="1"/>
  <c r="AW868" i="1"/>
  <c r="AS869" i="1"/>
  <c r="AT869" i="1"/>
  <c r="AU869" i="1"/>
  <c r="AV869" i="1"/>
  <c r="AW869" i="1"/>
  <c r="AS870" i="1"/>
  <c r="AT870" i="1"/>
  <c r="AU870" i="1"/>
  <c r="AV870" i="1"/>
  <c r="AW870" i="1"/>
  <c r="AS871" i="1"/>
  <c r="AT871" i="1"/>
  <c r="AU871" i="1"/>
  <c r="AV871" i="1"/>
  <c r="AW871" i="1"/>
  <c r="AS872" i="1"/>
  <c r="AT872" i="1"/>
  <c r="AU872" i="1"/>
  <c r="AV872" i="1"/>
  <c r="AW872" i="1"/>
  <c r="AS873" i="1"/>
  <c r="AT873" i="1"/>
  <c r="AU873" i="1"/>
  <c r="AV873" i="1"/>
  <c r="AW873" i="1"/>
  <c r="AS874" i="1"/>
  <c r="AT874" i="1"/>
  <c r="AU874" i="1"/>
  <c r="AV874" i="1"/>
  <c r="AW874" i="1"/>
  <c r="AS875" i="1"/>
  <c r="AT875" i="1"/>
  <c r="AU875" i="1"/>
  <c r="AV875" i="1"/>
  <c r="AW875" i="1"/>
  <c r="AS876" i="1"/>
  <c r="AT876" i="1"/>
  <c r="AU876" i="1"/>
  <c r="AV876" i="1"/>
  <c r="AW876" i="1"/>
  <c r="AS877" i="1"/>
  <c r="AT877" i="1"/>
  <c r="AU877" i="1"/>
  <c r="AV877" i="1"/>
  <c r="AW877" i="1"/>
  <c r="AS878" i="1"/>
  <c r="AT878" i="1"/>
  <c r="AU878" i="1"/>
  <c r="AV878" i="1"/>
  <c r="AW878" i="1"/>
  <c r="AS879" i="1"/>
  <c r="AT879" i="1"/>
  <c r="AU879" i="1"/>
  <c r="AV879" i="1"/>
  <c r="AW879" i="1"/>
  <c r="AS880" i="1"/>
  <c r="AT880" i="1"/>
  <c r="AU880" i="1"/>
  <c r="AV880" i="1"/>
  <c r="AW880" i="1"/>
  <c r="AS881" i="1"/>
  <c r="AT881" i="1"/>
  <c r="AU881" i="1"/>
  <c r="AV881" i="1"/>
  <c r="AW881" i="1"/>
  <c r="AS882" i="1"/>
  <c r="AT882" i="1"/>
  <c r="AU882" i="1"/>
  <c r="AV882" i="1"/>
  <c r="AW882" i="1"/>
  <c r="AS883" i="1"/>
  <c r="AT883" i="1"/>
  <c r="AU883" i="1"/>
  <c r="AV883" i="1"/>
  <c r="AW883" i="1"/>
  <c r="AS884" i="1"/>
  <c r="AT884" i="1"/>
  <c r="AU884" i="1"/>
  <c r="AV884" i="1"/>
  <c r="AW884" i="1"/>
  <c r="AS885" i="1"/>
  <c r="AT885" i="1"/>
  <c r="AU885" i="1"/>
  <c r="AV885" i="1"/>
  <c r="AW885" i="1"/>
  <c r="AS886" i="1"/>
  <c r="AT886" i="1"/>
  <c r="AU886" i="1"/>
  <c r="AV886" i="1"/>
  <c r="AW886" i="1"/>
  <c r="AS887" i="1"/>
  <c r="AT887" i="1"/>
  <c r="AU887" i="1"/>
  <c r="AV887" i="1"/>
  <c r="AW887" i="1"/>
  <c r="AS888" i="1"/>
  <c r="AT888" i="1"/>
  <c r="AU888" i="1"/>
  <c r="AV888" i="1"/>
  <c r="AW888" i="1"/>
  <c r="AS889" i="1"/>
  <c r="AT889" i="1"/>
  <c r="AU889" i="1"/>
  <c r="AV889" i="1"/>
  <c r="AW889" i="1"/>
  <c r="AS890" i="1"/>
  <c r="AT890" i="1"/>
  <c r="AU890" i="1"/>
  <c r="AV890" i="1"/>
  <c r="AW890" i="1"/>
  <c r="AS891" i="1"/>
  <c r="AT891" i="1"/>
  <c r="AU891" i="1"/>
  <c r="AV891" i="1"/>
  <c r="AW891" i="1"/>
  <c r="AS892" i="1"/>
  <c r="AT892" i="1"/>
  <c r="AU892" i="1"/>
  <c r="AV892" i="1"/>
  <c r="AW892" i="1"/>
  <c r="AS893" i="1"/>
  <c r="AT893" i="1"/>
  <c r="AU893" i="1"/>
  <c r="AV893" i="1"/>
  <c r="AW893" i="1"/>
  <c r="AS894" i="1"/>
  <c r="AT894" i="1"/>
  <c r="AU894" i="1"/>
  <c r="AV894" i="1"/>
  <c r="AW894" i="1"/>
  <c r="AS895" i="1"/>
  <c r="AT895" i="1"/>
  <c r="AU895" i="1"/>
  <c r="AV895" i="1"/>
  <c r="AW895" i="1"/>
  <c r="AS896" i="1"/>
  <c r="AT896" i="1"/>
  <c r="AU896" i="1"/>
  <c r="AV896" i="1"/>
  <c r="AW896" i="1"/>
  <c r="AS897" i="1"/>
  <c r="AT897" i="1"/>
  <c r="AU897" i="1"/>
  <c r="AV897" i="1"/>
  <c r="AW897" i="1"/>
  <c r="AS898" i="1"/>
  <c r="AT898" i="1"/>
  <c r="AU898" i="1"/>
  <c r="AV898" i="1"/>
  <c r="AW898" i="1"/>
  <c r="AS899" i="1"/>
  <c r="AT899" i="1"/>
  <c r="AU899" i="1"/>
  <c r="AV899" i="1"/>
  <c r="AW899" i="1"/>
  <c r="AS900" i="1"/>
  <c r="AT900" i="1"/>
  <c r="AU900" i="1"/>
  <c r="AV900" i="1"/>
  <c r="AW900" i="1"/>
  <c r="AS901" i="1"/>
  <c r="AT901" i="1"/>
  <c r="AU901" i="1"/>
  <c r="AV901" i="1"/>
  <c r="AW901" i="1"/>
  <c r="AS902" i="1"/>
  <c r="AT902" i="1"/>
  <c r="AU902" i="1"/>
  <c r="AV902" i="1"/>
  <c r="AW902" i="1"/>
  <c r="AS903" i="1"/>
  <c r="AT903" i="1"/>
  <c r="AU903" i="1"/>
  <c r="AV903" i="1"/>
  <c r="AW903" i="1"/>
  <c r="AS904" i="1"/>
  <c r="AT904" i="1"/>
  <c r="AU904" i="1"/>
  <c r="AV904" i="1"/>
  <c r="AW904" i="1"/>
  <c r="AS905" i="1"/>
  <c r="AT905" i="1"/>
  <c r="AU905" i="1"/>
  <c r="AV905" i="1"/>
  <c r="AW905" i="1"/>
  <c r="AS906" i="1"/>
  <c r="AT906" i="1"/>
  <c r="AU906" i="1"/>
  <c r="AV906" i="1"/>
  <c r="AW906" i="1"/>
  <c r="AS907" i="1"/>
  <c r="AT907" i="1"/>
  <c r="AU907" i="1"/>
  <c r="AV907" i="1"/>
  <c r="AW907" i="1"/>
  <c r="AS908" i="1"/>
  <c r="AT908" i="1"/>
  <c r="AU908" i="1"/>
  <c r="AV908" i="1"/>
  <c r="AW908" i="1"/>
  <c r="AS909" i="1"/>
  <c r="AT909" i="1"/>
  <c r="AU909" i="1"/>
  <c r="AV909" i="1"/>
  <c r="AW909" i="1"/>
  <c r="AS910" i="1"/>
  <c r="AT910" i="1"/>
  <c r="AU910" i="1"/>
  <c r="AV910" i="1"/>
  <c r="AW910" i="1"/>
  <c r="AS911" i="1"/>
  <c r="AT911" i="1"/>
  <c r="AU911" i="1"/>
  <c r="AV911" i="1"/>
  <c r="AW911" i="1"/>
  <c r="AS912" i="1"/>
  <c r="AT912" i="1"/>
  <c r="AU912" i="1"/>
  <c r="AV912" i="1"/>
  <c r="AW912" i="1"/>
  <c r="AS913" i="1"/>
  <c r="AT913" i="1"/>
  <c r="AU913" i="1"/>
  <c r="AV913" i="1"/>
  <c r="AW913" i="1"/>
  <c r="AS914" i="1"/>
  <c r="AT914" i="1"/>
  <c r="AU914" i="1"/>
  <c r="AV914" i="1"/>
  <c r="AW914" i="1"/>
  <c r="AS915" i="1"/>
  <c r="AT915" i="1"/>
  <c r="AU915" i="1"/>
  <c r="AV915" i="1"/>
  <c r="AW915" i="1"/>
  <c r="AS916" i="1"/>
  <c r="AT916" i="1"/>
  <c r="AU916" i="1"/>
  <c r="AV916" i="1"/>
  <c r="AW916" i="1"/>
  <c r="AS917" i="1"/>
  <c r="AT917" i="1"/>
  <c r="AU917" i="1"/>
  <c r="AV917" i="1"/>
  <c r="AW917" i="1"/>
  <c r="AS918" i="1"/>
  <c r="AT918" i="1"/>
  <c r="AU918" i="1"/>
  <c r="AV918" i="1"/>
  <c r="AW918" i="1"/>
  <c r="AS919" i="1"/>
  <c r="AT919" i="1"/>
  <c r="AU919" i="1"/>
  <c r="AV919" i="1"/>
  <c r="AW919" i="1"/>
  <c r="AS920" i="1"/>
  <c r="AT920" i="1"/>
  <c r="AU920" i="1"/>
  <c r="AV920" i="1"/>
  <c r="AW920" i="1"/>
  <c r="AS921" i="1"/>
  <c r="AT921" i="1"/>
  <c r="AU921" i="1"/>
  <c r="AV921" i="1"/>
  <c r="AW921" i="1"/>
  <c r="AS922" i="1"/>
  <c r="AT922" i="1"/>
  <c r="AU922" i="1"/>
  <c r="AV922" i="1"/>
  <c r="AW922" i="1"/>
  <c r="AS923" i="1"/>
  <c r="AT923" i="1"/>
  <c r="AU923" i="1"/>
  <c r="AV923" i="1"/>
  <c r="AW923" i="1"/>
  <c r="AS924" i="1"/>
  <c r="AT924" i="1"/>
  <c r="AU924" i="1"/>
  <c r="AV924" i="1"/>
  <c r="AW924" i="1"/>
  <c r="AS925" i="1"/>
  <c r="AT925" i="1"/>
  <c r="AU925" i="1"/>
  <c r="AV925" i="1"/>
  <c r="AW925" i="1"/>
  <c r="AS926" i="1"/>
  <c r="AT926" i="1"/>
  <c r="AU926" i="1"/>
  <c r="AV926" i="1"/>
  <c r="AW926" i="1"/>
  <c r="AS927" i="1"/>
  <c r="AT927" i="1"/>
  <c r="AU927" i="1"/>
  <c r="AV927" i="1"/>
  <c r="AW927" i="1"/>
  <c r="AS928" i="1"/>
  <c r="AT928" i="1"/>
  <c r="AU928" i="1"/>
  <c r="AV928" i="1"/>
  <c r="AW928" i="1"/>
  <c r="AS929" i="1"/>
  <c r="AT929" i="1"/>
  <c r="AU929" i="1"/>
  <c r="AV929" i="1"/>
  <c r="AW929" i="1"/>
  <c r="AS930" i="1"/>
  <c r="AT930" i="1"/>
  <c r="AU930" i="1"/>
  <c r="AV930" i="1"/>
  <c r="AW930" i="1"/>
  <c r="AS931" i="1"/>
  <c r="AT931" i="1"/>
  <c r="AU931" i="1"/>
  <c r="AV931" i="1"/>
  <c r="AW931" i="1"/>
  <c r="AS932" i="1"/>
  <c r="AT932" i="1"/>
  <c r="AU932" i="1"/>
  <c r="AV932" i="1"/>
  <c r="AW932" i="1"/>
  <c r="AS933" i="1"/>
  <c r="AT933" i="1"/>
  <c r="AU933" i="1"/>
  <c r="AV933" i="1"/>
  <c r="AW933" i="1"/>
  <c r="AS934" i="1"/>
  <c r="AT934" i="1"/>
  <c r="AU934" i="1"/>
  <c r="AV934" i="1"/>
  <c r="AW934" i="1"/>
  <c r="AS935" i="1"/>
  <c r="AT935" i="1"/>
  <c r="AU935" i="1"/>
  <c r="AV935" i="1"/>
  <c r="AW935" i="1"/>
  <c r="AS936" i="1"/>
  <c r="AT936" i="1"/>
  <c r="AU936" i="1"/>
  <c r="AV936" i="1"/>
  <c r="AW936" i="1"/>
  <c r="AS937" i="1"/>
  <c r="AT937" i="1"/>
  <c r="AU937" i="1"/>
  <c r="AV937" i="1"/>
  <c r="AW937" i="1"/>
  <c r="AS938" i="1"/>
  <c r="AT938" i="1"/>
  <c r="AU938" i="1"/>
  <c r="AV938" i="1"/>
  <c r="AW938" i="1"/>
  <c r="AS939" i="1"/>
  <c r="AT939" i="1"/>
  <c r="AU939" i="1"/>
  <c r="AV939" i="1"/>
  <c r="AW939" i="1"/>
  <c r="AS940" i="1"/>
  <c r="AT940" i="1"/>
  <c r="AU940" i="1"/>
  <c r="AV940" i="1"/>
  <c r="AW940" i="1"/>
  <c r="AS941" i="1"/>
  <c r="AT941" i="1"/>
  <c r="AU941" i="1"/>
  <c r="AV941" i="1"/>
  <c r="AW941" i="1"/>
  <c r="AS942" i="1"/>
  <c r="AT942" i="1"/>
  <c r="AU942" i="1"/>
  <c r="AV942" i="1"/>
  <c r="AW942" i="1"/>
  <c r="AS943" i="1"/>
  <c r="AT943" i="1"/>
  <c r="AU943" i="1"/>
  <c r="AV943" i="1"/>
  <c r="AW943" i="1"/>
  <c r="AS944" i="1"/>
  <c r="AT944" i="1"/>
  <c r="AU944" i="1"/>
  <c r="AV944" i="1"/>
  <c r="AW944" i="1"/>
  <c r="AS945" i="1"/>
  <c r="AT945" i="1"/>
  <c r="AU945" i="1"/>
  <c r="AV945" i="1"/>
  <c r="AW945" i="1"/>
  <c r="AS946" i="1"/>
  <c r="AT946" i="1"/>
  <c r="AU946" i="1"/>
  <c r="AV946" i="1"/>
  <c r="AW946" i="1"/>
  <c r="AS947" i="1"/>
  <c r="AT947" i="1"/>
  <c r="AU947" i="1"/>
  <c r="AV947" i="1"/>
  <c r="AW947" i="1"/>
  <c r="AS948" i="1"/>
  <c r="AT948" i="1"/>
  <c r="AU948" i="1"/>
  <c r="AV948" i="1"/>
  <c r="AW948" i="1"/>
  <c r="AS949" i="1"/>
  <c r="AT949" i="1"/>
  <c r="AU949" i="1"/>
  <c r="AV949" i="1"/>
  <c r="AW949" i="1"/>
  <c r="AS950" i="1"/>
  <c r="AT950" i="1"/>
  <c r="AU950" i="1"/>
  <c r="AV950" i="1"/>
  <c r="AW950" i="1"/>
  <c r="AS951" i="1"/>
  <c r="AT951" i="1"/>
  <c r="AU951" i="1"/>
  <c r="AV951" i="1"/>
  <c r="AW951" i="1"/>
  <c r="AS952" i="1"/>
  <c r="AT952" i="1"/>
  <c r="AU952" i="1"/>
  <c r="AV952" i="1"/>
  <c r="AW952" i="1"/>
  <c r="AS953" i="1"/>
  <c r="AT953" i="1"/>
  <c r="AU953" i="1"/>
  <c r="AV953" i="1"/>
  <c r="AW953" i="1"/>
  <c r="AS954" i="1"/>
  <c r="AT954" i="1"/>
  <c r="AU954" i="1"/>
  <c r="AV954" i="1"/>
  <c r="AW954" i="1"/>
  <c r="AS955" i="1"/>
  <c r="AT955" i="1"/>
  <c r="AU955" i="1"/>
  <c r="AV955" i="1"/>
  <c r="AW955" i="1"/>
  <c r="AS956" i="1"/>
  <c r="AT956" i="1"/>
  <c r="AU956" i="1"/>
  <c r="AV956" i="1"/>
  <c r="AW956" i="1"/>
  <c r="AS957" i="1"/>
  <c r="AT957" i="1"/>
  <c r="AU957" i="1"/>
  <c r="AV957" i="1"/>
  <c r="AW957" i="1"/>
  <c r="AS958" i="1"/>
  <c r="AT958" i="1"/>
  <c r="AU958" i="1"/>
  <c r="AV958" i="1"/>
  <c r="AW958" i="1"/>
  <c r="AS959" i="1"/>
  <c r="AT959" i="1"/>
  <c r="AU959" i="1"/>
  <c r="AV959" i="1"/>
  <c r="AW959" i="1"/>
  <c r="AS960" i="1"/>
  <c r="AT960" i="1"/>
  <c r="AU960" i="1"/>
  <c r="AV960" i="1"/>
  <c r="AW960" i="1"/>
  <c r="AS961" i="1"/>
  <c r="AT961" i="1"/>
  <c r="AU961" i="1"/>
  <c r="AV961" i="1"/>
  <c r="AW961" i="1"/>
  <c r="AS962" i="1"/>
  <c r="AT962" i="1"/>
  <c r="AU962" i="1"/>
  <c r="AV962" i="1"/>
  <c r="AW962" i="1"/>
  <c r="AS963" i="1"/>
  <c r="AT963" i="1"/>
  <c r="AU963" i="1"/>
  <c r="AV963" i="1"/>
  <c r="AW963" i="1"/>
  <c r="AS964" i="1"/>
  <c r="AT964" i="1"/>
  <c r="AU964" i="1"/>
  <c r="AV964" i="1"/>
  <c r="AW964" i="1"/>
  <c r="AS965" i="1"/>
  <c r="AT965" i="1"/>
  <c r="AU965" i="1"/>
  <c r="AV965" i="1"/>
  <c r="AW965" i="1"/>
  <c r="AS966" i="1"/>
  <c r="AT966" i="1"/>
  <c r="AU966" i="1"/>
  <c r="AV966" i="1"/>
  <c r="AW966" i="1"/>
  <c r="AS967" i="1"/>
  <c r="AT967" i="1"/>
  <c r="AU967" i="1"/>
  <c r="AV967" i="1"/>
  <c r="AW967" i="1"/>
  <c r="AS968" i="1"/>
  <c r="AT968" i="1"/>
  <c r="AU968" i="1"/>
  <c r="AV968" i="1"/>
  <c r="AW968" i="1"/>
  <c r="AS969" i="1"/>
  <c r="AT969" i="1"/>
  <c r="AU969" i="1"/>
  <c r="AV969" i="1"/>
  <c r="AW969" i="1"/>
  <c r="AS970" i="1"/>
  <c r="AT970" i="1"/>
  <c r="AU970" i="1"/>
  <c r="AV970" i="1"/>
  <c r="AW970" i="1"/>
  <c r="AS971" i="1"/>
  <c r="AT971" i="1"/>
  <c r="AU971" i="1"/>
  <c r="AV971" i="1"/>
  <c r="AW971" i="1"/>
  <c r="AS972" i="1"/>
  <c r="AT972" i="1"/>
  <c r="AU972" i="1"/>
  <c r="AV972" i="1"/>
  <c r="AW972" i="1"/>
  <c r="AS973" i="1"/>
  <c r="AT973" i="1"/>
  <c r="AU973" i="1"/>
  <c r="AV973" i="1"/>
  <c r="AW973" i="1"/>
  <c r="AS974" i="1"/>
  <c r="AT974" i="1"/>
  <c r="AU974" i="1"/>
  <c r="AV974" i="1"/>
  <c r="AW974" i="1"/>
  <c r="AS975" i="1"/>
  <c r="AT975" i="1"/>
  <c r="AU975" i="1"/>
  <c r="AV975" i="1"/>
  <c r="AW975" i="1"/>
  <c r="AS976" i="1"/>
  <c r="AT976" i="1"/>
  <c r="AU976" i="1"/>
  <c r="AV976" i="1"/>
  <c r="AW976" i="1"/>
  <c r="AS977" i="1"/>
  <c r="AT977" i="1"/>
  <c r="AU977" i="1"/>
  <c r="AV977" i="1"/>
  <c r="AW977" i="1"/>
  <c r="AS978" i="1"/>
  <c r="AT978" i="1"/>
  <c r="AU978" i="1"/>
  <c r="AV978" i="1"/>
  <c r="AW978" i="1"/>
  <c r="AS979" i="1"/>
  <c r="AT979" i="1"/>
  <c r="AU979" i="1"/>
  <c r="AV979" i="1"/>
  <c r="AW979" i="1"/>
  <c r="AS980" i="1"/>
  <c r="AT980" i="1"/>
  <c r="AU980" i="1"/>
  <c r="AV980" i="1"/>
  <c r="AW980" i="1"/>
  <c r="AS981" i="1"/>
  <c r="AT981" i="1"/>
  <c r="AU981" i="1"/>
  <c r="AV981" i="1"/>
  <c r="AW981" i="1"/>
  <c r="AS982" i="1"/>
  <c r="AT982" i="1"/>
  <c r="AU982" i="1"/>
  <c r="AV982" i="1"/>
  <c r="AW982" i="1"/>
  <c r="AS983" i="1"/>
  <c r="AT983" i="1"/>
  <c r="AU983" i="1"/>
  <c r="AV983" i="1"/>
  <c r="AW983" i="1"/>
  <c r="AS984" i="1"/>
  <c r="AT984" i="1"/>
  <c r="AU984" i="1"/>
  <c r="AV984" i="1"/>
  <c r="AW984" i="1"/>
  <c r="AS985" i="1"/>
  <c r="AT985" i="1"/>
  <c r="AU985" i="1"/>
  <c r="AV985" i="1"/>
  <c r="AW985" i="1"/>
  <c r="AS986" i="1"/>
  <c r="AT986" i="1"/>
  <c r="AU986" i="1"/>
  <c r="AV986" i="1"/>
  <c r="AW986" i="1"/>
  <c r="AS987" i="1"/>
  <c r="AT987" i="1"/>
  <c r="AU987" i="1"/>
  <c r="AV987" i="1"/>
  <c r="AW987" i="1"/>
  <c r="AS988" i="1"/>
  <c r="AT988" i="1"/>
  <c r="AU988" i="1"/>
  <c r="AV988" i="1"/>
  <c r="AW988" i="1"/>
  <c r="AS989" i="1"/>
  <c r="AT989" i="1"/>
  <c r="AU989" i="1"/>
  <c r="AV989" i="1"/>
  <c r="AW989" i="1"/>
  <c r="AS990" i="1"/>
  <c r="AT990" i="1"/>
  <c r="AU990" i="1"/>
  <c r="AV990" i="1"/>
  <c r="AW990" i="1"/>
  <c r="AS991" i="1"/>
  <c r="AT991" i="1"/>
  <c r="AU991" i="1"/>
  <c r="AV991" i="1"/>
  <c r="AW991" i="1"/>
  <c r="AS992" i="1"/>
  <c r="AT992" i="1"/>
  <c r="AU992" i="1"/>
  <c r="AV992" i="1"/>
  <c r="AW992" i="1"/>
  <c r="AS993" i="1"/>
  <c r="AT993" i="1"/>
  <c r="AU993" i="1"/>
  <c r="AV993" i="1"/>
  <c r="AW993" i="1"/>
  <c r="AS994" i="1"/>
  <c r="AT994" i="1"/>
  <c r="AU994" i="1"/>
  <c r="AV994" i="1"/>
  <c r="AW994" i="1"/>
  <c r="AS995" i="1"/>
  <c r="AT995" i="1"/>
  <c r="AU995" i="1"/>
  <c r="AV995" i="1"/>
  <c r="AW995" i="1"/>
  <c r="AS996" i="1"/>
  <c r="AT996" i="1"/>
  <c r="AU996" i="1"/>
  <c r="AV996" i="1"/>
  <c r="AW996" i="1"/>
  <c r="AS997" i="1"/>
  <c r="AT997" i="1"/>
  <c r="AU997" i="1"/>
  <c r="AV997" i="1"/>
  <c r="AW997" i="1"/>
  <c r="AS998" i="1"/>
  <c r="AT998" i="1"/>
  <c r="AU998" i="1"/>
  <c r="AV998" i="1"/>
  <c r="AW998" i="1"/>
  <c r="AS999" i="1"/>
  <c r="AT999" i="1"/>
  <c r="AU999" i="1"/>
  <c r="AV999" i="1"/>
  <c r="AW999" i="1"/>
  <c r="AS1000" i="1"/>
  <c r="AT1000" i="1"/>
  <c r="AU1000" i="1"/>
  <c r="AV1000" i="1"/>
  <c r="AW1000" i="1"/>
  <c r="AS1001" i="1"/>
  <c r="AT1001" i="1"/>
  <c r="AU1001" i="1"/>
  <c r="AV1001" i="1"/>
  <c r="AW1001" i="1"/>
  <c r="AS1002" i="1"/>
  <c r="AT1002" i="1"/>
  <c r="AU1002" i="1"/>
  <c r="AV1002" i="1"/>
  <c r="AW1002" i="1"/>
  <c r="AS1003" i="1"/>
  <c r="AT1003" i="1"/>
  <c r="AU1003" i="1"/>
  <c r="AV1003" i="1"/>
  <c r="AW1003" i="1"/>
  <c r="AS1004" i="1"/>
  <c r="AT1004" i="1"/>
  <c r="AU1004" i="1"/>
  <c r="AV1004" i="1"/>
  <c r="AW1004" i="1"/>
  <c r="AS1005" i="1"/>
  <c r="AT1005" i="1"/>
  <c r="AU1005" i="1"/>
  <c r="AV1005" i="1"/>
  <c r="AW1005" i="1"/>
  <c r="AS1006" i="1"/>
  <c r="AT1006" i="1"/>
  <c r="AU1006" i="1"/>
  <c r="AV1006" i="1"/>
  <c r="AW1006" i="1"/>
  <c r="AS1007" i="1"/>
  <c r="AT1007" i="1"/>
  <c r="AU1007" i="1"/>
  <c r="AV1007" i="1"/>
  <c r="AW1007" i="1"/>
  <c r="AS1008" i="1"/>
  <c r="AT1008" i="1"/>
  <c r="AU1008" i="1"/>
  <c r="AV1008" i="1"/>
  <c r="AW1008" i="1"/>
  <c r="AS1009" i="1"/>
  <c r="AT1009" i="1"/>
  <c r="AU1009" i="1"/>
  <c r="AV1009" i="1"/>
  <c r="AW1009" i="1"/>
  <c r="AS1010" i="1"/>
  <c r="AT1010" i="1"/>
  <c r="AU1010" i="1"/>
  <c r="AV1010" i="1"/>
  <c r="AW1010" i="1"/>
  <c r="AS1011" i="1"/>
  <c r="AT1011" i="1"/>
  <c r="AU1011" i="1"/>
  <c r="AV1011" i="1"/>
  <c r="AW1011" i="1"/>
  <c r="AS1012" i="1"/>
  <c r="AT1012" i="1"/>
  <c r="AU1012" i="1"/>
  <c r="AV1012" i="1"/>
  <c r="AW1012" i="1"/>
  <c r="AS1013" i="1"/>
  <c r="AT1013" i="1"/>
  <c r="AU1013" i="1"/>
  <c r="AV1013" i="1"/>
  <c r="AW1013" i="1"/>
  <c r="AS1014" i="1"/>
  <c r="AT1014" i="1"/>
  <c r="AU1014" i="1"/>
  <c r="AV1014" i="1"/>
  <c r="AW1014" i="1"/>
  <c r="AS1015" i="1"/>
  <c r="AT1015" i="1"/>
  <c r="AU1015" i="1"/>
  <c r="AV1015" i="1"/>
  <c r="AW1015" i="1"/>
  <c r="AS1016" i="1"/>
  <c r="AT1016" i="1"/>
  <c r="AU1016" i="1"/>
  <c r="AV1016" i="1"/>
  <c r="AW1016" i="1"/>
  <c r="AS1017" i="1"/>
  <c r="AT1017" i="1"/>
  <c r="AU1017" i="1"/>
  <c r="AV1017" i="1"/>
  <c r="AW1017" i="1"/>
  <c r="AS1018" i="1"/>
  <c r="AT1018" i="1"/>
  <c r="AU1018" i="1"/>
  <c r="AV1018" i="1"/>
  <c r="AW1018" i="1"/>
  <c r="AS1019" i="1"/>
  <c r="AT1019" i="1"/>
  <c r="AU1019" i="1"/>
  <c r="AV1019" i="1"/>
  <c r="AW1019" i="1"/>
  <c r="AS1020" i="1"/>
  <c r="AT1020" i="1"/>
  <c r="AU1020" i="1"/>
  <c r="AV1020" i="1"/>
  <c r="AW1020" i="1"/>
  <c r="AS1021" i="1"/>
  <c r="AT1021" i="1"/>
  <c r="AU1021" i="1"/>
  <c r="AV1021" i="1"/>
  <c r="AW1021" i="1"/>
  <c r="AS1022" i="1"/>
  <c r="AT1022" i="1"/>
  <c r="AU1022" i="1"/>
  <c r="AV1022" i="1"/>
  <c r="AW1022" i="1"/>
  <c r="AS1023" i="1"/>
  <c r="AT1023" i="1"/>
  <c r="AU1023" i="1"/>
  <c r="AV1023" i="1"/>
  <c r="AW1023" i="1"/>
  <c r="AS1024" i="1"/>
  <c r="AT1024" i="1"/>
  <c r="AU1024" i="1"/>
  <c r="AV1024" i="1"/>
  <c r="AW1024" i="1"/>
  <c r="AS1025" i="1"/>
  <c r="AT1025" i="1"/>
  <c r="AU1025" i="1"/>
  <c r="AV1025" i="1"/>
  <c r="AW1025" i="1"/>
  <c r="AS1026" i="1"/>
  <c r="AT1026" i="1"/>
  <c r="AU1026" i="1"/>
  <c r="AV1026" i="1"/>
  <c r="AW1026" i="1"/>
  <c r="AS1027" i="1"/>
  <c r="AT1027" i="1"/>
  <c r="AU1027" i="1"/>
  <c r="AV1027" i="1"/>
  <c r="AW1027" i="1"/>
  <c r="AS1028" i="1"/>
  <c r="AT1028" i="1"/>
  <c r="AU1028" i="1"/>
  <c r="AV1028" i="1"/>
  <c r="AW1028" i="1"/>
  <c r="AS1029" i="1"/>
  <c r="AT1029" i="1"/>
  <c r="AU1029" i="1"/>
  <c r="AV1029" i="1"/>
  <c r="AW1029" i="1"/>
  <c r="AS1030" i="1"/>
  <c r="AT1030" i="1"/>
  <c r="AU1030" i="1"/>
  <c r="AV1030" i="1"/>
  <c r="AW1030" i="1"/>
  <c r="AS1031" i="1"/>
  <c r="AT1031" i="1"/>
  <c r="AU1031" i="1"/>
  <c r="AV1031" i="1"/>
  <c r="AW1031" i="1"/>
  <c r="AS1032" i="1"/>
  <c r="AT1032" i="1"/>
  <c r="AU1032" i="1"/>
  <c r="AV1032" i="1"/>
  <c r="AW1032" i="1"/>
  <c r="AS1033" i="1"/>
  <c r="AT1033" i="1"/>
  <c r="AU1033" i="1"/>
  <c r="AV1033" i="1"/>
  <c r="AW1033" i="1"/>
  <c r="AS1034" i="1"/>
  <c r="AT1034" i="1"/>
  <c r="AU1034" i="1"/>
  <c r="AV1034" i="1"/>
  <c r="AW1034" i="1"/>
  <c r="AS1035" i="1"/>
  <c r="AT1035" i="1"/>
  <c r="AU1035" i="1"/>
  <c r="AV1035" i="1"/>
  <c r="AW1035" i="1"/>
  <c r="AS1036" i="1"/>
  <c r="AT1036" i="1"/>
  <c r="AU1036" i="1"/>
  <c r="AV1036" i="1"/>
  <c r="AW1036" i="1"/>
  <c r="AS1037" i="1"/>
  <c r="AT1037" i="1"/>
  <c r="AU1037" i="1"/>
  <c r="AV1037" i="1"/>
  <c r="AW1037" i="1"/>
  <c r="AS1038" i="1"/>
  <c r="AT1038" i="1"/>
  <c r="AU1038" i="1"/>
  <c r="AV1038" i="1"/>
  <c r="AW1038" i="1"/>
  <c r="AS1039" i="1"/>
  <c r="AT1039" i="1"/>
  <c r="AU1039" i="1"/>
  <c r="AV1039" i="1"/>
  <c r="AW1039" i="1"/>
  <c r="AS1040" i="1"/>
  <c r="AT1040" i="1"/>
  <c r="AU1040" i="1"/>
  <c r="AV1040" i="1"/>
  <c r="AW1040" i="1"/>
  <c r="AS1041" i="1"/>
  <c r="AT1041" i="1"/>
  <c r="AU1041" i="1"/>
  <c r="AV1041" i="1"/>
  <c r="AW1041" i="1"/>
  <c r="AS1042" i="1"/>
  <c r="AT1042" i="1"/>
  <c r="AU1042" i="1"/>
  <c r="AV1042" i="1"/>
  <c r="AW1042" i="1"/>
  <c r="AS1043" i="1"/>
  <c r="AT1043" i="1"/>
  <c r="AU1043" i="1"/>
  <c r="AV1043" i="1"/>
  <c r="AW1043" i="1"/>
  <c r="AS1044" i="1"/>
  <c r="AT1044" i="1"/>
  <c r="AU1044" i="1"/>
  <c r="AV1044" i="1"/>
  <c r="AW1044" i="1"/>
  <c r="AS1045" i="1"/>
  <c r="AT1045" i="1"/>
  <c r="AU1045" i="1"/>
  <c r="AV1045" i="1"/>
  <c r="AW1045" i="1"/>
  <c r="AS1046" i="1"/>
  <c r="AT1046" i="1"/>
  <c r="AU1046" i="1"/>
  <c r="AV1046" i="1"/>
  <c r="AW1046" i="1"/>
  <c r="AS1047" i="1"/>
  <c r="AT1047" i="1"/>
  <c r="AU1047" i="1"/>
  <c r="AV1047" i="1"/>
  <c r="AW1047" i="1"/>
  <c r="AS1048" i="1"/>
  <c r="AT1048" i="1"/>
  <c r="AU1048" i="1"/>
  <c r="AV1048" i="1"/>
  <c r="AW1048" i="1"/>
  <c r="AS1049" i="1"/>
  <c r="AT1049" i="1"/>
  <c r="AU1049" i="1"/>
  <c r="AV1049" i="1"/>
  <c r="AW1049" i="1"/>
  <c r="AS1050" i="1"/>
  <c r="AT1050" i="1"/>
  <c r="AU1050" i="1"/>
  <c r="AV1050" i="1"/>
  <c r="AW1050" i="1"/>
  <c r="AS1051" i="1"/>
  <c r="AT1051" i="1"/>
  <c r="AU1051" i="1"/>
  <c r="AV1051" i="1"/>
  <c r="AW1051" i="1"/>
  <c r="AS1052" i="1"/>
  <c r="AT1052" i="1"/>
  <c r="AU1052" i="1"/>
  <c r="AV1052" i="1"/>
  <c r="AW1052" i="1"/>
  <c r="AS1053" i="1"/>
  <c r="AT1053" i="1"/>
  <c r="AU1053" i="1"/>
  <c r="AV1053" i="1"/>
  <c r="AW1053" i="1"/>
  <c r="AS1054" i="1"/>
  <c r="AT1054" i="1"/>
  <c r="AU1054" i="1"/>
  <c r="AV1054" i="1"/>
  <c r="AW1054" i="1"/>
  <c r="AS1055" i="1"/>
  <c r="AT1055" i="1"/>
  <c r="AU1055" i="1"/>
  <c r="AV1055" i="1"/>
  <c r="AW1055" i="1"/>
  <c r="AS1056" i="1"/>
  <c r="AT1056" i="1"/>
  <c r="AU1056" i="1"/>
  <c r="AV1056" i="1"/>
  <c r="AW1056" i="1"/>
  <c r="AS1057" i="1"/>
  <c r="AT1057" i="1"/>
  <c r="AU1057" i="1"/>
  <c r="AV1057" i="1"/>
  <c r="AW1057" i="1"/>
  <c r="AS1058" i="1"/>
  <c r="AT1058" i="1"/>
  <c r="AU1058" i="1"/>
  <c r="AV1058" i="1"/>
  <c r="AW1058" i="1"/>
  <c r="AS1059" i="1"/>
  <c r="AT1059" i="1"/>
  <c r="AU1059" i="1"/>
  <c r="AV1059" i="1"/>
  <c r="AW1059" i="1"/>
  <c r="AS1060" i="1"/>
  <c r="AT1060" i="1"/>
  <c r="AU1060" i="1"/>
  <c r="AV1060" i="1"/>
  <c r="AW1060" i="1"/>
  <c r="AS1061" i="1"/>
  <c r="AT1061" i="1"/>
  <c r="AU1061" i="1"/>
  <c r="AV1061" i="1"/>
  <c r="AW1061" i="1"/>
  <c r="AS1062" i="1"/>
  <c r="AT1062" i="1"/>
  <c r="AU1062" i="1"/>
  <c r="AV1062" i="1"/>
  <c r="AW1062" i="1"/>
  <c r="AS1063" i="1"/>
  <c r="AT1063" i="1"/>
  <c r="AU1063" i="1"/>
  <c r="AV1063" i="1"/>
  <c r="AW1063" i="1"/>
  <c r="AS1064" i="1"/>
  <c r="AT1064" i="1"/>
  <c r="AU1064" i="1"/>
  <c r="AV1064" i="1"/>
  <c r="AW1064" i="1"/>
  <c r="AS1065" i="1"/>
  <c r="AT1065" i="1"/>
  <c r="AU1065" i="1"/>
  <c r="AV1065" i="1"/>
  <c r="AW1065" i="1"/>
  <c r="AS1066" i="1"/>
  <c r="AT1066" i="1"/>
  <c r="AU1066" i="1"/>
  <c r="AV1066" i="1"/>
  <c r="AW1066" i="1"/>
  <c r="AS1067" i="1"/>
  <c r="AT1067" i="1"/>
  <c r="AU1067" i="1"/>
  <c r="AV1067" i="1"/>
  <c r="AW1067" i="1"/>
  <c r="AS1068" i="1"/>
  <c r="AT1068" i="1"/>
  <c r="AU1068" i="1"/>
  <c r="AV1068" i="1"/>
  <c r="AW1068" i="1"/>
  <c r="AS1069" i="1"/>
  <c r="AT1069" i="1"/>
  <c r="AU1069" i="1"/>
  <c r="AV1069" i="1"/>
  <c r="AW1069" i="1"/>
  <c r="AS1070" i="1"/>
  <c r="AT1070" i="1"/>
  <c r="AU1070" i="1"/>
  <c r="AV1070" i="1"/>
  <c r="AW1070" i="1"/>
  <c r="AS1071" i="1"/>
  <c r="AT1071" i="1"/>
  <c r="AU1071" i="1"/>
  <c r="AV1071" i="1"/>
  <c r="AW1071" i="1"/>
  <c r="AS1072" i="1"/>
  <c r="AT1072" i="1"/>
  <c r="AU1072" i="1"/>
  <c r="AV1072" i="1"/>
  <c r="AW1072" i="1"/>
  <c r="AS1073" i="1"/>
  <c r="AT1073" i="1"/>
  <c r="AU1073" i="1"/>
  <c r="AV1073" i="1"/>
  <c r="AW1073" i="1"/>
  <c r="AS1074" i="1"/>
  <c r="AT1074" i="1"/>
  <c r="AU1074" i="1"/>
  <c r="AV1074" i="1"/>
  <c r="AW1074" i="1"/>
  <c r="AS1075" i="1"/>
  <c r="AT1075" i="1"/>
  <c r="AU1075" i="1"/>
  <c r="AV1075" i="1"/>
  <c r="AW1075" i="1"/>
  <c r="AS1076" i="1"/>
  <c r="AT1076" i="1"/>
  <c r="AU1076" i="1"/>
  <c r="AV1076" i="1"/>
  <c r="AW1076" i="1"/>
  <c r="AS1077" i="1"/>
  <c r="AT1077" i="1"/>
  <c r="AU1077" i="1"/>
  <c r="AV1077" i="1"/>
  <c r="AW1077" i="1"/>
  <c r="AS1078" i="1"/>
  <c r="AT1078" i="1"/>
  <c r="AU1078" i="1"/>
  <c r="AV1078" i="1"/>
  <c r="AW1078" i="1"/>
  <c r="AS1079" i="1"/>
  <c r="AT1079" i="1"/>
  <c r="AU1079" i="1"/>
  <c r="AV1079" i="1"/>
  <c r="AW1079" i="1"/>
  <c r="AS1080" i="1"/>
  <c r="AT1080" i="1"/>
  <c r="AU1080" i="1"/>
  <c r="AV1080" i="1"/>
  <c r="AW1080" i="1"/>
  <c r="AS1081" i="1"/>
  <c r="AT1081" i="1"/>
  <c r="AU1081" i="1"/>
  <c r="AV1081" i="1"/>
  <c r="AW1081" i="1"/>
  <c r="AS1082" i="1"/>
  <c r="AT1082" i="1"/>
  <c r="AU1082" i="1"/>
  <c r="AV1082" i="1"/>
  <c r="AW1082" i="1"/>
  <c r="AS1083" i="1"/>
  <c r="AT1083" i="1"/>
  <c r="AU1083" i="1"/>
  <c r="AV1083" i="1"/>
  <c r="AW1083" i="1"/>
  <c r="AS1084" i="1"/>
  <c r="AT1084" i="1"/>
  <c r="AU1084" i="1"/>
  <c r="AV1084" i="1"/>
  <c r="AW1084" i="1"/>
  <c r="AS1085" i="1"/>
  <c r="AT1085" i="1"/>
  <c r="AU1085" i="1"/>
  <c r="AV1085" i="1"/>
  <c r="AW1085" i="1"/>
  <c r="AS1086" i="1"/>
  <c r="AT1086" i="1"/>
  <c r="AU1086" i="1"/>
  <c r="AV1086" i="1"/>
  <c r="AW1086" i="1"/>
  <c r="AS1087" i="1"/>
  <c r="AT1087" i="1"/>
  <c r="AU1087" i="1"/>
  <c r="AV1087" i="1"/>
  <c r="AW1087" i="1"/>
  <c r="AS1088" i="1"/>
  <c r="AT1088" i="1"/>
  <c r="AU1088" i="1"/>
  <c r="AV1088" i="1"/>
  <c r="AW1088" i="1"/>
  <c r="AS1089" i="1"/>
  <c r="AT1089" i="1"/>
  <c r="AU1089" i="1"/>
  <c r="AV1089" i="1"/>
  <c r="AW1089" i="1"/>
  <c r="AS1090" i="1"/>
  <c r="AT1090" i="1"/>
  <c r="AU1090" i="1"/>
  <c r="AV1090" i="1"/>
  <c r="AW1090" i="1"/>
  <c r="AS1091" i="1"/>
  <c r="AT1091" i="1"/>
  <c r="AU1091" i="1"/>
  <c r="AV1091" i="1"/>
  <c r="AW1091" i="1"/>
  <c r="AS1092" i="1"/>
  <c r="AT1092" i="1"/>
  <c r="AU1092" i="1"/>
  <c r="AV1092" i="1"/>
  <c r="AW1092" i="1"/>
  <c r="AS1093" i="1"/>
  <c r="AT1093" i="1"/>
  <c r="AU1093" i="1"/>
  <c r="AV1093" i="1"/>
  <c r="AW1093" i="1"/>
  <c r="AS1094" i="1"/>
  <c r="AT1094" i="1"/>
  <c r="AU1094" i="1"/>
  <c r="AV1094" i="1"/>
  <c r="AW1094" i="1"/>
  <c r="AS1095" i="1"/>
  <c r="AT1095" i="1"/>
  <c r="AU1095" i="1"/>
  <c r="AV1095" i="1"/>
  <c r="AW1095" i="1"/>
  <c r="AS1096" i="1"/>
  <c r="AT1096" i="1"/>
  <c r="AU1096" i="1"/>
  <c r="AV1096" i="1"/>
  <c r="AW1096" i="1"/>
  <c r="AS1097" i="1"/>
  <c r="AT1097" i="1"/>
  <c r="AU1097" i="1"/>
  <c r="AV1097" i="1"/>
  <c r="AW1097" i="1"/>
  <c r="AS1098" i="1"/>
  <c r="AT1098" i="1"/>
  <c r="AU1098" i="1"/>
  <c r="AV1098" i="1"/>
  <c r="AW1098" i="1"/>
  <c r="AS1099" i="1"/>
  <c r="AT1099" i="1"/>
  <c r="AU1099" i="1"/>
  <c r="AV1099" i="1"/>
  <c r="AW1099" i="1"/>
  <c r="AS1100" i="1"/>
  <c r="AT1100" i="1"/>
  <c r="AU1100" i="1"/>
  <c r="AV1100" i="1"/>
  <c r="AW1100" i="1"/>
  <c r="AS1101" i="1"/>
  <c r="AT1101" i="1"/>
  <c r="AU1101" i="1"/>
  <c r="AV1101" i="1"/>
  <c r="AW1101" i="1"/>
  <c r="AS1102" i="1"/>
  <c r="AT1102" i="1"/>
  <c r="AU1102" i="1"/>
  <c r="AV1102" i="1"/>
  <c r="AW1102" i="1"/>
  <c r="AS1103" i="1"/>
  <c r="AT1103" i="1"/>
  <c r="AU1103" i="1"/>
  <c r="AV1103" i="1"/>
  <c r="AW1103" i="1"/>
  <c r="AS1104" i="1"/>
  <c r="AT1104" i="1"/>
  <c r="AU1104" i="1"/>
  <c r="AV1104" i="1"/>
  <c r="AW1104" i="1"/>
  <c r="AS1105" i="1"/>
  <c r="AT1105" i="1"/>
  <c r="AU1105" i="1"/>
  <c r="AV1105" i="1"/>
  <c r="AW1105" i="1"/>
  <c r="AS1106" i="1"/>
  <c r="AT1106" i="1"/>
  <c r="AU1106" i="1"/>
  <c r="AV1106" i="1"/>
  <c r="AW1106" i="1"/>
  <c r="AS1107" i="1"/>
  <c r="AT1107" i="1"/>
  <c r="AU1107" i="1"/>
  <c r="AV1107" i="1"/>
  <c r="AW1107" i="1"/>
  <c r="AS1108" i="1"/>
  <c r="AT1108" i="1"/>
  <c r="AU1108" i="1"/>
  <c r="AV1108" i="1"/>
  <c r="AW1108" i="1"/>
  <c r="AS1109" i="1"/>
  <c r="AT1109" i="1"/>
  <c r="AU1109" i="1"/>
  <c r="AV1109" i="1"/>
  <c r="AW1109" i="1"/>
  <c r="AS1110" i="1"/>
  <c r="AT1110" i="1"/>
  <c r="AU1110" i="1"/>
  <c r="AV1110" i="1"/>
  <c r="AW1110" i="1"/>
  <c r="AS1111" i="1"/>
  <c r="AT1111" i="1"/>
  <c r="AU1111" i="1"/>
  <c r="AV1111" i="1"/>
  <c r="AW1111" i="1"/>
  <c r="AS1112" i="1"/>
  <c r="AT1112" i="1"/>
  <c r="AU1112" i="1"/>
  <c r="AV1112" i="1"/>
  <c r="AW1112" i="1"/>
  <c r="AS1113" i="1"/>
  <c r="AT1113" i="1"/>
  <c r="AU1113" i="1"/>
  <c r="AV1113" i="1"/>
  <c r="AW1113" i="1"/>
  <c r="AS1114" i="1"/>
  <c r="AT1114" i="1"/>
  <c r="AU1114" i="1"/>
  <c r="AV1114" i="1"/>
  <c r="AW1114" i="1"/>
  <c r="AS1115" i="1"/>
  <c r="AT1115" i="1"/>
  <c r="AU1115" i="1"/>
  <c r="AV1115" i="1"/>
  <c r="AW1115" i="1"/>
  <c r="AS1116" i="1"/>
  <c r="AT1116" i="1"/>
  <c r="AU1116" i="1"/>
  <c r="AV1116" i="1"/>
  <c r="AW1116" i="1"/>
  <c r="AS1117" i="1"/>
  <c r="AT1117" i="1"/>
  <c r="AU1117" i="1"/>
  <c r="AV1117" i="1"/>
  <c r="AW1117" i="1"/>
  <c r="AS1118" i="1"/>
  <c r="AT1118" i="1"/>
  <c r="AU1118" i="1"/>
  <c r="AV1118" i="1"/>
  <c r="AW1118" i="1"/>
  <c r="AS1119" i="1"/>
  <c r="AT1119" i="1"/>
  <c r="AU1119" i="1"/>
  <c r="AV1119" i="1"/>
  <c r="AW1119" i="1"/>
  <c r="AS1120" i="1"/>
  <c r="AT1120" i="1"/>
  <c r="AU1120" i="1"/>
  <c r="AV1120" i="1"/>
  <c r="AW1120" i="1"/>
  <c r="AS1121" i="1"/>
  <c r="AT1121" i="1"/>
  <c r="AU1121" i="1"/>
  <c r="AV1121" i="1"/>
  <c r="AW1121" i="1"/>
  <c r="AS1122" i="1"/>
  <c r="AT1122" i="1"/>
  <c r="AU1122" i="1"/>
  <c r="AV1122" i="1"/>
  <c r="AW1122" i="1"/>
  <c r="AS1123" i="1"/>
  <c r="AT1123" i="1"/>
  <c r="AU1123" i="1"/>
  <c r="AV1123" i="1"/>
  <c r="AW1123" i="1"/>
  <c r="AS1124" i="1"/>
  <c r="AT1124" i="1"/>
  <c r="AU1124" i="1"/>
  <c r="AV1124" i="1"/>
  <c r="AW1124" i="1"/>
  <c r="AS1125" i="1"/>
  <c r="AT1125" i="1"/>
  <c r="AU1125" i="1"/>
  <c r="AV1125" i="1"/>
  <c r="AW1125" i="1"/>
  <c r="AS1126" i="1"/>
  <c r="AT1126" i="1"/>
  <c r="AU1126" i="1"/>
  <c r="AV1126" i="1"/>
  <c r="AW1126" i="1"/>
  <c r="AS1127" i="1"/>
  <c r="AT1127" i="1"/>
  <c r="AU1127" i="1"/>
  <c r="AV1127" i="1"/>
  <c r="AW1127" i="1"/>
  <c r="AS1128" i="1"/>
  <c r="AT1128" i="1"/>
  <c r="AU1128" i="1"/>
  <c r="AV1128" i="1"/>
  <c r="AW1128" i="1"/>
  <c r="AS1129" i="1"/>
  <c r="AT1129" i="1"/>
  <c r="AU1129" i="1"/>
  <c r="AV1129" i="1"/>
  <c r="AW1129" i="1"/>
  <c r="AS1130" i="1"/>
  <c r="AT1130" i="1"/>
  <c r="AU1130" i="1"/>
  <c r="AV1130" i="1"/>
  <c r="AW1130" i="1"/>
  <c r="AS1131" i="1"/>
  <c r="AT1131" i="1"/>
  <c r="AU1131" i="1"/>
  <c r="AV1131" i="1"/>
  <c r="AW1131" i="1"/>
  <c r="AS1132" i="1"/>
  <c r="AT1132" i="1"/>
  <c r="AU1132" i="1"/>
  <c r="AV1132" i="1"/>
  <c r="AW1132" i="1"/>
  <c r="AS1133" i="1"/>
  <c r="AT1133" i="1"/>
  <c r="AU1133" i="1"/>
  <c r="AV1133" i="1"/>
  <c r="AW1133" i="1"/>
  <c r="AS1134" i="1"/>
  <c r="AT1134" i="1"/>
  <c r="AU1134" i="1"/>
  <c r="AV1134" i="1"/>
  <c r="AW1134" i="1"/>
  <c r="AS1135" i="1"/>
  <c r="AT1135" i="1"/>
  <c r="AU1135" i="1"/>
  <c r="AV1135" i="1"/>
  <c r="AW1135" i="1"/>
  <c r="AS1136" i="1"/>
  <c r="AT1136" i="1"/>
  <c r="AU1136" i="1"/>
  <c r="AV1136" i="1"/>
  <c r="AW1136" i="1"/>
  <c r="AS1137" i="1"/>
  <c r="AT1137" i="1"/>
  <c r="AU1137" i="1"/>
  <c r="AV1137" i="1"/>
  <c r="AW1137" i="1"/>
  <c r="AS1138" i="1"/>
  <c r="AT1138" i="1"/>
  <c r="AU1138" i="1"/>
  <c r="AV1138" i="1"/>
  <c r="AW1138" i="1"/>
  <c r="AS1139" i="1"/>
  <c r="AT1139" i="1"/>
  <c r="AU1139" i="1"/>
  <c r="AV1139" i="1"/>
  <c r="AW1139" i="1"/>
  <c r="AS1140" i="1"/>
  <c r="AT1140" i="1"/>
  <c r="AU1140" i="1"/>
  <c r="AV1140" i="1"/>
  <c r="AW1140" i="1"/>
  <c r="AS1141" i="1"/>
  <c r="AT1141" i="1"/>
  <c r="AU1141" i="1"/>
  <c r="AV1141" i="1"/>
  <c r="AW1141" i="1"/>
  <c r="AS1142" i="1"/>
  <c r="AT1142" i="1"/>
  <c r="AU1142" i="1"/>
  <c r="AV1142" i="1"/>
  <c r="AW1142" i="1"/>
  <c r="AS1143" i="1"/>
  <c r="AT1143" i="1"/>
  <c r="AU1143" i="1"/>
  <c r="AV1143" i="1"/>
  <c r="AW1143" i="1"/>
  <c r="AS1144" i="1"/>
  <c r="AT1144" i="1"/>
  <c r="AU1144" i="1"/>
  <c r="AV1144" i="1"/>
  <c r="AW1144" i="1"/>
  <c r="AS1145" i="1"/>
  <c r="AT1145" i="1"/>
  <c r="AU1145" i="1"/>
  <c r="AV1145" i="1"/>
  <c r="AW1145" i="1"/>
  <c r="AS1146" i="1"/>
  <c r="AT1146" i="1"/>
  <c r="AU1146" i="1"/>
  <c r="AV1146" i="1"/>
  <c r="AW1146" i="1"/>
  <c r="AS1147" i="1"/>
  <c r="AT1147" i="1"/>
  <c r="AU1147" i="1"/>
  <c r="AV1147" i="1"/>
  <c r="AW1147" i="1"/>
  <c r="AS1148" i="1"/>
  <c r="AT1148" i="1"/>
  <c r="AU1148" i="1"/>
  <c r="AV1148" i="1"/>
  <c r="AW1148" i="1"/>
  <c r="AS1149" i="1"/>
  <c r="AT1149" i="1"/>
  <c r="AU1149" i="1"/>
  <c r="AV1149" i="1"/>
  <c r="AW1149" i="1"/>
  <c r="AS1150" i="1"/>
  <c r="AT1150" i="1"/>
  <c r="AU1150" i="1"/>
  <c r="AV1150" i="1"/>
  <c r="AW1150" i="1"/>
  <c r="AS1151" i="1"/>
  <c r="AT1151" i="1"/>
  <c r="AU1151" i="1"/>
  <c r="AV1151" i="1"/>
  <c r="AW1151" i="1"/>
  <c r="AS1152" i="1"/>
  <c r="AT1152" i="1"/>
  <c r="AU1152" i="1"/>
  <c r="AV1152" i="1"/>
  <c r="AW1152" i="1"/>
  <c r="AS1153" i="1"/>
  <c r="AT1153" i="1"/>
  <c r="AU1153" i="1"/>
  <c r="AV1153" i="1"/>
  <c r="AW1153" i="1"/>
  <c r="AS1154" i="1"/>
  <c r="AT1154" i="1"/>
  <c r="AU1154" i="1"/>
  <c r="AV1154" i="1"/>
  <c r="AW1154" i="1"/>
  <c r="AS1155" i="1"/>
  <c r="AT1155" i="1"/>
  <c r="AU1155" i="1"/>
  <c r="AV1155" i="1"/>
  <c r="AW1155" i="1"/>
  <c r="AS1156" i="1"/>
  <c r="AT1156" i="1"/>
  <c r="AU1156" i="1"/>
  <c r="AV1156" i="1"/>
  <c r="AW1156" i="1"/>
  <c r="AS1157" i="1"/>
  <c r="AT1157" i="1"/>
  <c r="AU1157" i="1"/>
  <c r="AV1157" i="1"/>
  <c r="AW1157" i="1"/>
  <c r="AS1158" i="1"/>
  <c r="AT1158" i="1"/>
  <c r="AU1158" i="1"/>
  <c r="AV1158" i="1"/>
  <c r="AW1158" i="1"/>
  <c r="AS1159" i="1"/>
  <c r="AT1159" i="1"/>
  <c r="AU1159" i="1"/>
  <c r="AV1159" i="1"/>
  <c r="AW1159" i="1"/>
  <c r="AS1160" i="1"/>
  <c r="AT1160" i="1"/>
  <c r="AU1160" i="1"/>
  <c r="AV1160" i="1"/>
  <c r="AW1160" i="1"/>
  <c r="AS1161" i="1"/>
  <c r="AT1161" i="1"/>
  <c r="AU1161" i="1"/>
  <c r="AV1161" i="1"/>
  <c r="AW1161" i="1"/>
  <c r="AS1162" i="1"/>
  <c r="AT1162" i="1"/>
  <c r="AU1162" i="1"/>
  <c r="AV1162" i="1"/>
  <c r="AW1162" i="1"/>
  <c r="AS1163" i="1"/>
  <c r="AT1163" i="1"/>
  <c r="AU1163" i="1"/>
  <c r="AV1163" i="1"/>
  <c r="AW1163" i="1"/>
  <c r="AS1164" i="1"/>
  <c r="AT1164" i="1"/>
  <c r="AU1164" i="1"/>
  <c r="AV1164" i="1"/>
  <c r="AW1164" i="1"/>
  <c r="AS1165" i="1"/>
  <c r="AT1165" i="1"/>
  <c r="AU1165" i="1"/>
  <c r="AV1165" i="1"/>
  <c r="AW1165" i="1"/>
  <c r="AS1166" i="1"/>
  <c r="AT1166" i="1"/>
  <c r="AU1166" i="1"/>
  <c r="AV1166" i="1"/>
  <c r="AW1166" i="1"/>
  <c r="AS1167" i="1"/>
  <c r="AT1167" i="1"/>
  <c r="AU1167" i="1"/>
  <c r="AV1167" i="1"/>
  <c r="AW1167" i="1"/>
  <c r="AS1168" i="1"/>
  <c r="AT1168" i="1"/>
  <c r="AU1168" i="1"/>
  <c r="AV1168" i="1"/>
  <c r="AW1168" i="1"/>
  <c r="AS1169" i="1"/>
  <c r="AT1169" i="1"/>
  <c r="AU1169" i="1"/>
  <c r="AV1169" i="1"/>
  <c r="AW1169" i="1"/>
  <c r="AS1170" i="1"/>
  <c r="AT1170" i="1"/>
  <c r="AU1170" i="1"/>
  <c r="AV1170" i="1"/>
  <c r="AW1170" i="1"/>
  <c r="AS1171" i="1"/>
  <c r="AT1171" i="1"/>
  <c r="AU1171" i="1"/>
  <c r="AV1171" i="1"/>
  <c r="AW1171" i="1"/>
  <c r="AS1172" i="1"/>
  <c r="AT1172" i="1"/>
  <c r="AU1172" i="1"/>
  <c r="AV1172" i="1"/>
  <c r="AW1172" i="1"/>
  <c r="AS1173" i="1"/>
  <c r="AT1173" i="1"/>
  <c r="AU1173" i="1"/>
  <c r="AV1173" i="1"/>
  <c r="AW1173" i="1"/>
  <c r="AS1174" i="1"/>
  <c r="AT1174" i="1"/>
  <c r="AU1174" i="1"/>
  <c r="AV1174" i="1"/>
  <c r="AW1174" i="1"/>
  <c r="AS1175" i="1"/>
  <c r="AT1175" i="1"/>
  <c r="AU1175" i="1"/>
  <c r="AV1175" i="1"/>
  <c r="AW1175" i="1"/>
  <c r="AS1176" i="1"/>
  <c r="AT1176" i="1"/>
  <c r="AU1176" i="1"/>
  <c r="AV1176" i="1"/>
  <c r="AW1176" i="1"/>
  <c r="AS1177" i="1"/>
  <c r="AT1177" i="1"/>
  <c r="AU1177" i="1"/>
  <c r="AV1177" i="1"/>
  <c r="AW1177" i="1"/>
  <c r="AS1178" i="1"/>
  <c r="AT1178" i="1"/>
  <c r="AU1178" i="1"/>
  <c r="AV1178" i="1"/>
  <c r="AW1178" i="1"/>
  <c r="AS1179" i="1"/>
  <c r="AT1179" i="1"/>
  <c r="AU1179" i="1"/>
  <c r="AV1179" i="1"/>
  <c r="AW1179" i="1"/>
  <c r="AS1180" i="1"/>
  <c r="AT1180" i="1"/>
  <c r="AU1180" i="1"/>
  <c r="AV1180" i="1"/>
  <c r="AW1180" i="1"/>
  <c r="AS1181" i="1"/>
  <c r="AT1181" i="1"/>
  <c r="AU1181" i="1"/>
  <c r="AV1181" i="1"/>
  <c r="AW1181" i="1"/>
  <c r="AS1182" i="1"/>
  <c r="AT1182" i="1"/>
  <c r="AU1182" i="1"/>
  <c r="AV1182" i="1"/>
  <c r="AW1182" i="1"/>
  <c r="AS1183" i="1"/>
  <c r="AT1183" i="1"/>
  <c r="AU1183" i="1"/>
  <c r="AV1183" i="1"/>
  <c r="AW1183" i="1"/>
  <c r="AS1184" i="1"/>
  <c r="AT1184" i="1"/>
  <c r="AU1184" i="1"/>
  <c r="AV1184" i="1"/>
  <c r="AW1184" i="1"/>
  <c r="AS1185" i="1"/>
  <c r="AT1185" i="1"/>
  <c r="AU1185" i="1"/>
  <c r="AV1185" i="1"/>
  <c r="AW1185" i="1"/>
  <c r="AS1186" i="1"/>
  <c r="AT1186" i="1"/>
  <c r="AU1186" i="1"/>
  <c r="AV1186" i="1"/>
  <c r="AW1186" i="1"/>
  <c r="AS1187" i="1"/>
  <c r="AT1187" i="1"/>
  <c r="AU1187" i="1"/>
  <c r="AV1187" i="1"/>
  <c r="AW1187" i="1"/>
  <c r="AS1188" i="1"/>
  <c r="AT1188" i="1"/>
  <c r="AU1188" i="1"/>
  <c r="AV1188" i="1"/>
  <c r="AW1188" i="1"/>
  <c r="AS1189" i="1"/>
  <c r="AT1189" i="1"/>
  <c r="AU1189" i="1"/>
  <c r="AV1189" i="1"/>
  <c r="AW1189" i="1"/>
  <c r="AS1190" i="1"/>
  <c r="AT1190" i="1"/>
  <c r="AU1190" i="1"/>
  <c r="AV1190" i="1"/>
  <c r="AW1190" i="1"/>
  <c r="AS1191" i="1"/>
  <c r="AT1191" i="1"/>
  <c r="AU1191" i="1"/>
  <c r="AV1191" i="1"/>
  <c r="AW1191" i="1"/>
  <c r="AS1192" i="1"/>
  <c r="AT1192" i="1"/>
  <c r="AU1192" i="1"/>
  <c r="AV1192" i="1"/>
  <c r="AW1192" i="1"/>
  <c r="AS1193" i="1"/>
  <c r="AT1193" i="1"/>
  <c r="AU1193" i="1"/>
  <c r="AV1193" i="1"/>
  <c r="AW1193" i="1"/>
  <c r="AS1194" i="1"/>
  <c r="AT1194" i="1"/>
  <c r="AU1194" i="1"/>
  <c r="AV1194" i="1"/>
  <c r="AW1194" i="1"/>
  <c r="AS1195" i="1"/>
  <c r="AT1195" i="1"/>
  <c r="AU1195" i="1"/>
  <c r="AV1195" i="1"/>
  <c r="AW1195" i="1"/>
  <c r="AS1196" i="1"/>
  <c r="AT1196" i="1"/>
  <c r="AU1196" i="1"/>
  <c r="AV1196" i="1"/>
  <c r="AW1196" i="1"/>
  <c r="AS1197" i="1"/>
  <c r="AT1197" i="1"/>
  <c r="AU1197" i="1"/>
  <c r="AV1197" i="1"/>
  <c r="AW1197" i="1"/>
  <c r="AS1198" i="1"/>
  <c r="AT1198" i="1"/>
  <c r="AU1198" i="1"/>
  <c r="AV1198" i="1"/>
  <c r="AW1198" i="1"/>
  <c r="AS1199" i="1"/>
  <c r="AT1199" i="1"/>
  <c r="AU1199" i="1"/>
  <c r="AV1199" i="1"/>
  <c r="AW1199" i="1"/>
  <c r="AS1200" i="1"/>
  <c r="AT1200" i="1"/>
  <c r="AU1200" i="1"/>
  <c r="AV1200" i="1"/>
  <c r="AW1200" i="1"/>
  <c r="AS1201" i="1"/>
  <c r="AT1201" i="1"/>
  <c r="AU1201" i="1"/>
  <c r="AV1201" i="1"/>
  <c r="AW1201" i="1"/>
  <c r="AS1202" i="1"/>
  <c r="AT1202" i="1"/>
  <c r="AU1202" i="1"/>
  <c r="AV1202" i="1"/>
  <c r="AW1202" i="1"/>
  <c r="AS1203" i="1"/>
  <c r="AT1203" i="1"/>
  <c r="AU1203" i="1"/>
  <c r="AV1203" i="1"/>
  <c r="AW1203" i="1"/>
  <c r="AS1204" i="1"/>
  <c r="AT1204" i="1"/>
  <c r="AU1204" i="1"/>
  <c r="AV1204" i="1"/>
  <c r="AW1204" i="1"/>
  <c r="AS1205" i="1"/>
  <c r="AT1205" i="1"/>
  <c r="AU1205" i="1"/>
  <c r="AV1205" i="1"/>
  <c r="AW1205" i="1"/>
  <c r="AS1206" i="1"/>
  <c r="AT1206" i="1"/>
  <c r="AU1206" i="1"/>
  <c r="AV1206" i="1"/>
  <c r="AW1206" i="1"/>
  <c r="AS1207" i="1"/>
  <c r="AT1207" i="1"/>
  <c r="AU1207" i="1"/>
  <c r="AV1207" i="1"/>
  <c r="AW1207" i="1"/>
  <c r="AS1208" i="1"/>
  <c r="AT1208" i="1"/>
  <c r="AU1208" i="1"/>
  <c r="AV1208" i="1"/>
  <c r="AW1208" i="1"/>
  <c r="AS1209" i="1"/>
  <c r="AT1209" i="1"/>
  <c r="AU1209" i="1"/>
  <c r="AV1209" i="1"/>
  <c r="AW1209" i="1"/>
  <c r="AS1210" i="1"/>
  <c r="AT1210" i="1"/>
  <c r="AU1210" i="1"/>
  <c r="AV1210" i="1"/>
  <c r="AW1210" i="1"/>
  <c r="AS1211" i="1"/>
  <c r="AT1211" i="1"/>
  <c r="AU1211" i="1"/>
  <c r="AV1211" i="1"/>
  <c r="AW1211" i="1"/>
  <c r="AS1212" i="1"/>
  <c r="AT1212" i="1"/>
  <c r="AU1212" i="1"/>
  <c r="AV1212" i="1"/>
  <c r="AW1212" i="1"/>
  <c r="AS1213" i="1"/>
  <c r="AT1213" i="1"/>
  <c r="AU1213" i="1"/>
  <c r="AV1213" i="1"/>
  <c r="AW1213" i="1"/>
  <c r="AS1214" i="1"/>
  <c r="AT1214" i="1"/>
  <c r="AU1214" i="1"/>
  <c r="AV1214" i="1"/>
  <c r="AW1214" i="1"/>
  <c r="AS1215" i="1"/>
  <c r="AT1215" i="1"/>
  <c r="AU1215" i="1"/>
  <c r="AV1215" i="1"/>
  <c r="AW1215" i="1"/>
  <c r="AS1216" i="1"/>
  <c r="AT1216" i="1"/>
  <c r="AU1216" i="1"/>
  <c r="AV1216" i="1"/>
  <c r="AW1216" i="1"/>
  <c r="AS1217" i="1"/>
  <c r="AT1217" i="1"/>
  <c r="AU1217" i="1"/>
  <c r="AV1217" i="1"/>
  <c r="AW1217" i="1"/>
  <c r="AS1218" i="1"/>
  <c r="AT1218" i="1"/>
  <c r="AU1218" i="1"/>
  <c r="AV1218" i="1"/>
  <c r="AW1218" i="1"/>
  <c r="AS1219" i="1"/>
  <c r="AT1219" i="1"/>
  <c r="AU1219" i="1"/>
  <c r="AV1219" i="1"/>
  <c r="AW1219" i="1"/>
  <c r="AS1220" i="1"/>
  <c r="AT1220" i="1"/>
  <c r="AU1220" i="1"/>
  <c r="AV1220" i="1"/>
  <c r="AW1220" i="1"/>
  <c r="AS1221" i="1"/>
  <c r="AT1221" i="1"/>
  <c r="AU1221" i="1"/>
  <c r="AV1221" i="1"/>
  <c r="AW1221" i="1"/>
  <c r="AS1222" i="1"/>
  <c r="AT1222" i="1"/>
  <c r="AU1222" i="1"/>
  <c r="AV1222" i="1"/>
  <c r="AW1222" i="1"/>
  <c r="AS1223" i="1"/>
  <c r="AT1223" i="1"/>
  <c r="AU1223" i="1"/>
  <c r="AV1223" i="1"/>
  <c r="AW1223" i="1"/>
  <c r="AS1224" i="1"/>
  <c r="AT1224" i="1"/>
  <c r="AU1224" i="1"/>
  <c r="AV1224" i="1"/>
  <c r="AW1224" i="1"/>
  <c r="AS1225" i="1"/>
  <c r="AT1225" i="1"/>
  <c r="AU1225" i="1"/>
  <c r="AV1225" i="1"/>
  <c r="AW1225" i="1"/>
  <c r="AS1226" i="1"/>
  <c r="AT1226" i="1"/>
  <c r="AU1226" i="1"/>
  <c r="AV1226" i="1"/>
  <c r="AW1226" i="1"/>
  <c r="AS1227" i="1"/>
  <c r="AT1227" i="1"/>
  <c r="AU1227" i="1"/>
  <c r="AV1227" i="1"/>
  <c r="AW1227" i="1"/>
  <c r="AS1228" i="1"/>
  <c r="AT1228" i="1"/>
  <c r="AU1228" i="1"/>
  <c r="AV1228" i="1"/>
  <c r="AW1228" i="1"/>
  <c r="AS1229" i="1"/>
  <c r="AT1229" i="1"/>
  <c r="AU1229" i="1"/>
  <c r="AV1229" i="1"/>
  <c r="AW1229" i="1"/>
  <c r="AS1230" i="1"/>
  <c r="AT1230" i="1"/>
  <c r="AU1230" i="1"/>
  <c r="AV1230" i="1"/>
  <c r="AW1230" i="1"/>
  <c r="AS1231" i="1"/>
  <c r="AT1231" i="1"/>
  <c r="AU1231" i="1"/>
  <c r="AV1231" i="1"/>
  <c r="AW1231" i="1"/>
  <c r="AS1232" i="1"/>
  <c r="AT1232" i="1"/>
  <c r="AU1232" i="1"/>
  <c r="AV1232" i="1"/>
  <c r="AW1232" i="1"/>
  <c r="AS1233" i="1"/>
  <c r="AT1233" i="1"/>
  <c r="AU1233" i="1"/>
  <c r="AV1233" i="1"/>
  <c r="AW1233" i="1"/>
  <c r="AS1234" i="1"/>
  <c r="AT1234" i="1"/>
  <c r="AU1234" i="1"/>
  <c r="AV1234" i="1"/>
  <c r="AW1234" i="1"/>
  <c r="AS1235" i="1"/>
  <c r="AT1235" i="1"/>
  <c r="AU1235" i="1"/>
  <c r="AV1235" i="1"/>
  <c r="AW1235" i="1"/>
  <c r="AS1236" i="1"/>
  <c r="AT1236" i="1"/>
  <c r="AU1236" i="1"/>
  <c r="AV1236" i="1"/>
  <c r="AW1236" i="1"/>
  <c r="AS1237" i="1"/>
  <c r="AT1237" i="1"/>
  <c r="AU1237" i="1"/>
  <c r="AV1237" i="1"/>
  <c r="AW1237" i="1"/>
  <c r="AS1238" i="1"/>
  <c r="AT1238" i="1"/>
  <c r="AU1238" i="1"/>
  <c r="AV1238" i="1"/>
  <c r="AW1238" i="1"/>
  <c r="AS1239" i="1"/>
  <c r="AT1239" i="1"/>
  <c r="AU1239" i="1"/>
  <c r="AV1239" i="1"/>
  <c r="AW1239" i="1"/>
  <c r="AS1240" i="1"/>
  <c r="AT1240" i="1"/>
  <c r="AU1240" i="1"/>
  <c r="AV1240" i="1"/>
  <c r="AW1240" i="1"/>
  <c r="AS1241" i="1"/>
  <c r="AT1241" i="1"/>
  <c r="AU1241" i="1"/>
  <c r="AV1241" i="1"/>
  <c r="AW1241" i="1"/>
  <c r="AS1242" i="1"/>
  <c r="AT1242" i="1"/>
  <c r="AU1242" i="1"/>
  <c r="AV1242" i="1"/>
  <c r="AW1242" i="1"/>
  <c r="AS1243" i="1"/>
  <c r="AT1243" i="1"/>
  <c r="AU1243" i="1"/>
  <c r="AV1243" i="1"/>
  <c r="AW1243" i="1"/>
  <c r="AS1244" i="1"/>
  <c r="AT1244" i="1"/>
  <c r="AU1244" i="1"/>
  <c r="AV1244" i="1"/>
  <c r="AW1244" i="1"/>
  <c r="AS1245" i="1"/>
  <c r="AT1245" i="1"/>
  <c r="AU1245" i="1"/>
  <c r="AV1245" i="1"/>
  <c r="AW1245" i="1"/>
  <c r="AS1246" i="1"/>
  <c r="AT1246" i="1"/>
  <c r="AU1246" i="1"/>
  <c r="AV1246" i="1"/>
  <c r="AW1246" i="1"/>
  <c r="AS1247" i="1"/>
  <c r="AT1247" i="1"/>
  <c r="AU1247" i="1"/>
  <c r="AV1247" i="1"/>
  <c r="AW1247" i="1"/>
  <c r="AS1248" i="1"/>
  <c r="AT1248" i="1"/>
  <c r="AU1248" i="1"/>
  <c r="AV1248" i="1"/>
  <c r="AW1248" i="1"/>
  <c r="AS1249" i="1"/>
  <c r="AT1249" i="1"/>
  <c r="AU1249" i="1"/>
  <c r="AV1249" i="1"/>
  <c r="AW1249" i="1"/>
  <c r="AS1250" i="1"/>
  <c r="AT1250" i="1"/>
  <c r="AU1250" i="1"/>
  <c r="AV1250" i="1"/>
  <c r="AW1250" i="1"/>
  <c r="AS1251" i="1"/>
  <c r="AT1251" i="1"/>
  <c r="AU1251" i="1"/>
  <c r="AV1251" i="1"/>
  <c r="AW1251" i="1"/>
  <c r="AS1252" i="1"/>
  <c r="AT1252" i="1"/>
  <c r="AU1252" i="1"/>
  <c r="AV1252" i="1"/>
  <c r="AW1252" i="1"/>
  <c r="AS1253" i="1"/>
  <c r="AT1253" i="1"/>
  <c r="AU1253" i="1"/>
  <c r="AV1253" i="1"/>
  <c r="AW1253" i="1"/>
  <c r="AS1254" i="1"/>
  <c r="AT1254" i="1"/>
  <c r="AU1254" i="1"/>
  <c r="AV1254" i="1"/>
  <c r="AW1254" i="1"/>
  <c r="AS1255" i="1"/>
  <c r="AT1255" i="1"/>
  <c r="AU1255" i="1"/>
  <c r="AV1255" i="1"/>
  <c r="AW1255" i="1"/>
  <c r="AS1256" i="1"/>
  <c r="AT1256" i="1"/>
  <c r="AU1256" i="1"/>
  <c r="AV1256" i="1"/>
  <c r="AW1256" i="1"/>
  <c r="AS1257" i="1"/>
  <c r="AT1257" i="1"/>
  <c r="AU1257" i="1"/>
  <c r="AV1257" i="1"/>
  <c r="AW1257" i="1"/>
  <c r="AS1258" i="1"/>
  <c r="AT1258" i="1"/>
  <c r="AU1258" i="1"/>
  <c r="AV1258" i="1"/>
  <c r="AW1258" i="1"/>
  <c r="AS1259" i="1"/>
  <c r="AT1259" i="1"/>
  <c r="AU1259" i="1"/>
  <c r="AV1259" i="1"/>
  <c r="AW1259" i="1"/>
  <c r="AS1260" i="1"/>
  <c r="AT1260" i="1"/>
  <c r="AU1260" i="1"/>
  <c r="AV1260" i="1"/>
  <c r="AW1260" i="1"/>
  <c r="AS1261" i="1"/>
  <c r="AT1261" i="1"/>
  <c r="AU1261" i="1"/>
  <c r="AV1261" i="1"/>
  <c r="AW1261" i="1"/>
  <c r="AS1262" i="1"/>
  <c r="AT1262" i="1"/>
  <c r="AU1262" i="1"/>
  <c r="AV1262" i="1"/>
  <c r="AW1262" i="1"/>
  <c r="AS1263" i="1"/>
  <c r="AT1263" i="1"/>
  <c r="AU1263" i="1"/>
  <c r="AV1263" i="1"/>
  <c r="AW1263" i="1"/>
  <c r="AS1264" i="1"/>
  <c r="AT1264" i="1"/>
  <c r="AU1264" i="1"/>
  <c r="AV1264" i="1"/>
  <c r="AW1264" i="1"/>
  <c r="AS1265" i="1"/>
  <c r="AT1265" i="1"/>
  <c r="AU1265" i="1"/>
  <c r="AV1265" i="1"/>
  <c r="AW1265" i="1"/>
  <c r="AS1266" i="1"/>
  <c r="AT1266" i="1"/>
  <c r="AU1266" i="1"/>
  <c r="AV1266" i="1"/>
  <c r="AW1266" i="1"/>
  <c r="AS1267" i="1"/>
  <c r="AT1267" i="1"/>
  <c r="AU1267" i="1"/>
  <c r="AV1267" i="1"/>
  <c r="AW1267" i="1"/>
  <c r="AS1268" i="1"/>
  <c r="AT1268" i="1"/>
  <c r="AU1268" i="1"/>
  <c r="AV1268" i="1"/>
  <c r="AW1268" i="1"/>
  <c r="AS1269" i="1"/>
  <c r="AT1269" i="1"/>
  <c r="AU1269" i="1"/>
  <c r="AV1269" i="1"/>
  <c r="AW1269" i="1"/>
  <c r="AS1270" i="1"/>
  <c r="AT1270" i="1"/>
  <c r="AU1270" i="1"/>
  <c r="AV1270" i="1"/>
  <c r="AW1270" i="1"/>
  <c r="AS1271" i="1"/>
  <c r="AT1271" i="1"/>
  <c r="AU1271" i="1"/>
  <c r="AV1271" i="1"/>
  <c r="AW1271" i="1"/>
  <c r="AS1272" i="1"/>
  <c r="AT1272" i="1"/>
  <c r="AU1272" i="1"/>
  <c r="AV1272" i="1"/>
  <c r="AW1272" i="1"/>
  <c r="AS1273" i="1"/>
  <c r="AT1273" i="1"/>
  <c r="AU1273" i="1"/>
  <c r="AV1273" i="1"/>
  <c r="AW1273" i="1"/>
  <c r="AS1274" i="1"/>
  <c r="AT1274" i="1"/>
  <c r="AU1274" i="1"/>
  <c r="AV1274" i="1"/>
  <c r="AW1274" i="1"/>
  <c r="AS1275" i="1"/>
  <c r="AT1275" i="1"/>
  <c r="AU1275" i="1"/>
  <c r="AV1275" i="1"/>
  <c r="AW1275" i="1"/>
  <c r="AS1276" i="1"/>
  <c r="AT1276" i="1"/>
  <c r="AU1276" i="1"/>
  <c r="AV1276" i="1"/>
  <c r="AW1276" i="1"/>
  <c r="AS1277" i="1"/>
  <c r="AT1277" i="1"/>
  <c r="AU1277" i="1"/>
  <c r="AV1277" i="1"/>
  <c r="AW1277" i="1"/>
  <c r="AS1278" i="1"/>
  <c r="AT1278" i="1"/>
  <c r="AU1278" i="1"/>
  <c r="AV1278" i="1"/>
  <c r="AW1278" i="1"/>
  <c r="AS1279" i="1"/>
  <c r="AT1279" i="1"/>
  <c r="AU1279" i="1"/>
  <c r="AV1279" i="1"/>
  <c r="AW1279" i="1"/>
  <c r="AS1280" i="1"/>
  <c r="AT1280" i="1"/>
  <c r="AU1280" i="1"/>
  <c r="AV1280" i="1"/>
  <c r="AW1280" i="1"/>
  <c r="AS1281" i="1"/>
  <c r="AT1281" i="1"/>
  <c r="AU1281" i="1"/>
  <c r="AV1281" i="1"/>
  <c r="AW1281" i="1"/>
  <c r="AS1282" i="1"/>
  <c r="AT1282" i="1"/>
  <c r="AU1282" i="1"/>
  <c r="AV1282" i="1"/>
  <c r="AW1282" i="1"/>
  <c r="AS1283" i="1"/>
  <c r="AT1283" i="1"/>
  <c r="AU1283" i="1"/>
  <c r="AV1283" i="1"/>
  <c r="AW1283" i="1"/>
  <c r="AS1284" i="1"/>
  <c r="AT1284" i="1"/>
  <c r="AU1284" i="1"/>
  <c r="AV1284" i="1"/>
  <c r="AW1284" i="1"/>
  <c r="AS1285" i="1"/>
  <c r="AT1285" i="1"/>
  <c r="AU1285" i="1"/>
  <c r="AV1285" i="1"/>
  <c r="AW1285" i="1"/>
  <c r="AS1286" i="1"/>
  <c r="AT1286" i="1"/>
  <c r="AU1286" i="1"/>
  <c r="AV1286" i="1"/>
  <c r="AW1286" i="1"/>
  <c r="AS1287" i="1"/>
  <c r="AT1287" i="1"/>
  <c r="AU1287" i="1"/>
  <c r="AV1287" i="1"/>
  <c r="AW1287" i="1"/>
  <c r="AS1288" i="1"/>
  <c r="AT1288" i="1"/>
  <c r="AU1288" i="1"/>
  <c r="AV1288" i="1"/>
  <c r="AW1288" i="1"/>
  <c r="AS1289" i="1"/>
  <c r="AT1289" i="1"/>
  <c r="AU1289" i="1"/>
  <c r="AV1289" i="1"/>
  <c r="AW1289" i="1"/>
  <c r="AS1290" i="1"/>
  <c r="AT1290" i="1"/>
  <c r="AU1290" i="1"/>
  <c r="AV1290" i="1"/>
  <c r="AW1290" i="1"/>
  <c r="AS1291" i="1"/>
  <c r="AT1291" i="1"/>
  <c r="AU1291" i="1"/>
  <c r="AV1291" i="1"/>
  <c r="AW1291" i="1"/>
  <c r="AS1292" i="1"/>
  <c r="AT1292" i="1"/>
  <c r="AU1292" i="1"/>
  <c r="AV1292" i="1"/>
  <c r="AW1292" i="1"/>
  <c r="AS1293" i="1"/>
  <c r="AT1293" i="1"/>
  <c r="AU1293" i="1"/>
  <c r="AV1293" i="1"/>
  <c r="AW1293" i="1"/>
  <c r="AS1294" i="1"/>
  <c r="AT1294" i="1"/>
  <c r="AU1294" i="1"/>
  <c r="AV1294" i="1"/>
  <c r="AW1294" i="1"/>
  <c r="AS1295" i="1"/>
  <c r="AT1295" i="1"/>
  <c r="AU1295" i="1"/>
  <c r="AV1295" i="1"/>
  <c r="AW1295" i="1"/>
  <c r="AS1296" i="1"/>
  <c r="AT1296" i="1"/>
  <c r="AU1296" i="1"/>
  <c r="AV1296" i="1"/>
  <c r="AW1296" i="1"/>
  <c r="AS1297" i="1"/>
  <c r="AT1297" i="1"/>
  <c r="AU1297" i="1"/>
  <c r="AV1297" i="1"/>
  <c r="AW1297" i="1"/>
  <c r="AS1298" i="1"/>
  <c r="AT1298" i="1"/>
  <c r="AU1298" i="1"/>
  <c r="AV1298" i="1"/>
  <c r="AW1298" i="1"/>
  <c r="AS1299" i="1"/>
  <c r="AT1299" i="1"/>
  <c r="AU1299" i="1"/>
  <c r="AV1299" i="1"/>
  <c r="AW1299" i="1"/>
  <c r="AS1300" i="1"/>
  <c r="AT1300" i="1"/>
  <c r="AU1300" i="1"/>
  <c r="AV1300" i="1"/>
  <c r="AW1300" i="1"/>
  <c r="AS1301" i="1"/>
  <c r="AT1301" i="1"/>
  <c r="AU1301" i="1"/>
  <c r="AV1301" i="1"/>
  <c r="AW1301" i="1"/>
  <c r="AS1302" i="1"/>
  <c r="AT1302" i="1"/>
  <c r="AU1302" i="1"/>
  <c r="AV1302" i="1"/>
  <c r="AW1302" i="1"/>
  <c r="AS1303" i="1"/>
  <c r="AT1303" i="1"/>
  <c r="AU1303" i="1"/>
  <c r="AV1303" i="1"/>
  <c r="AW1303" i="1"/>
  <c r="AS1304" i="1"/>
  <c r="AT1304" i="1"/>
  <c r="AU1304" i="1"/>
  <c r="AV1304" i="1"/>
  <c r="AW1304" i="1"/>
  <c r="AS1305" i="1"/>
  <c r="AT1305" i="1"/>
  <c r="AU1305" i="1"/>
  <c r="AV1305" i="1"/>
  <c r="AW1305" i="1"/>
  <c r="AS1306" i="1"/>
  <c r="AT1306" i="1"/>
  <c r="AU1306" i="1"/>
  <c r="AV1306" i="1"/>
  <c r="AW1306" i="1"/>
  <c r="AS1307" i="1"/>
  <c r="AT1307" i="1"/>
  <c r="AU1307" i="1"/>
  <c r="AV1307" i="1"/>
  <c r="AW1307" i="1"/>
  <c r="AS1308" i="1"/>
  <c r="AT1308" i="1"/>
  <c r="AU1308" i="1"/>
  <c r="AV1308" i="1"/>
  <c r="AW1308" i="1"/>
  <c r="AS1309" i="1"/>
  <c r="AT1309" i="1"/>
  <c r="AU1309" i="1"/>
  <c r="AV1309" i="1"/>
  <c r="AW1309" i="1"/>
  <c r="AS1310" i="1"/>
  <c r="AT1310" i="1"/>
  <c r="AU1310" i="1"/>
  <c r="AV1310" i="1"/>
  <c r="AW1310" i="1"/>
  <c r="AS1311" i="1"/>
  <c r="AT1311" i="1"/>
  <c r="AU1311" i="1"/>
  <c r="AV1311" i="1"/>
  <c r="AW1311" i="1"/>
  <c r="AS1312" i="1"/>
  <c r="AT1312" i="1"/>
  <c r="AU1312" i="1"/>
  <c r="AV1312" i="1"/>
  <c r="AW1312" i="1"/>
  <c r="AS1313" i="1"/>
  <c r="AT1313" i="1"/>
  <c r="AU1313" i="1"/>
  <c r="AV1313" i="1"/>
  <c r="AW1313" i="1"/>
  <c r="AS1314" i="1"/>
  <c r="AT1314" i="1"/>
  <c r="AU1314" i="1"/>
  <c r="AV1314" i="1"/>
  <c r="AW1314" i="1"/>
  <c r="AS1315" i="1"/>
  <c r="AT1315" i="1"/>
  <c r="AU1315" i="1"/>
  <c r="AV1315" i="1"/>
  <c r="AW1315" i="1"/>
  <c r="AS1316" i="1"/>
  <c r="AT1316" i="1"/>
  <c r="AU1316" i="1"/>
  <c r="AV1316" i="1"/>
  <c r="AW1316" i="1"/>
  <c r="AS1317" i="1"/>
  <c r="AT1317" i="1"/>
  <c r="AU1317" i="1"/>
  <c r="AV1317" i="1"/>
  <c r="AW1317" i="1"/>
  <c r="AS1318" i="1"/>
  <c r="AT1318" i="1"/>
  <c r="AU1318" i="1"/>
  <c r="AV1318" i="1"/>
  <c r="AW1318" i="1"/>
  <c r="AS1319" i="1"/>
  <c r="AT1319" i="1"/>
  <c r="AU1319" i="1"/>
  <c r="AV1319" i="1"/>
  <c r="AW1319" i="1"/>
  <c r="AS1320" i="1"/>
  <c r="AT1320" i="1"/>
  <c r="AU1320" i="1"/>
  <c r="AV1320" i="1"/>
  <c r="AW1320" i="1"/>
  <c r="AS1321" i="1"/>
  <c r="AT1321" i="1"/>
  <c r="AU1321" i="1"/>
  <c r="AV1321" i="1"/>
  <c r="AW1321" i="1"/>
  <c r="AS1322" i="1"/>
  <c r="AT1322" i="1"/>
  <c r="AU1322" i="1"/>
  <c r="AV1322" i="1"/>
  <c r="AW1322" i="1"/>
  <c r="AS1323" i="1"/>
  <c r="AT1323" i="1"/>
  <c r="AU1323" i="1"/>
  <c r="AV1323" i="1"/>
  <c r="AW1323" i="1"/>
  <c r="AS1324" i="1"/>
  <c r="AT1324" i="1"/>
  <c r="AU1324" i="1"/>
  <c r="AV1324" i="1"/>
  <c r="AW1324" i="1"/>
  <c r="AS1325" i="1"/>
  <c r="AT1325" i="1"/>
  <c r="AU1325" i="1"/>
  <c r="AV1325" i="1"/>
  <c r="AW1325" i="1"/>
  <c r="AS1326" i="1"/>
  <c r="AT1326" i="1"/>
  <c r="AU1326" i="1"/>
  <c r="AV1326" i="1"/>
  <c r="AW1326" i="1"/>
  <c r="AS1327" i="1"/>
  <c r="AT1327" i="1"/>
  <c r="AU1327" i="1"/>
  <c r="AV1327" i="1"/>
  <c r="AW1327" i="1"/>
  <c r="AS1328" i="1"/>
  <c r="AT1328" i="1"/>
  <c r="AU1328" i="1"/>
  <c r="AV1328" i="1"/>
  <c r="AW1328" i="1"/>
  <c r="AS1329" i="1"/>
  <c r="AT1329" i="1"/>
  <c r="AU1329" i="1"/>
  <c r="AV1329" i="1"/>
  <c r="AW1329" i="1"/>
  <c r="AS1330" i="1"/>
  <c r="AT1330" i="1"/>
  <c r="AU1330" i="1"/>
  <c r="AV1330" i="1"/>
  <c r="AW1330" i="1"/>
  <c r="AS1331" i="1"/>
  <c r="AT1331" i="1"/>
  <c r="AU1331" i="1"/>
  <c r="AV1331" i="1"/>
  <c r="AW1331" i="1"/>
  <c r="AS1332" i="1"/>
  <c r="AT1332" i="1"/>
  <c r="AU1332" i="1"/>
  <c r="AV1332" i="1"/>
  <c r="AW1332" i="1"/>
  <c r="AS1333" i="1"/>
  <c r="AT1333" i="1"/>
  <c r="AU1333" i="1"/>
  <c r="AV1333" i="1"/>
  <c r="AW1333" i="1"/>
  <c r="AT3" i="1"/>
  <c r="AU3" i="1"/>
  <c r="AV3" i="1"/>
  <c r="AW3" i="1"/>
  <c r="AS3" i="1"/>
  <c r="D3" i="14"/>
  <c r="E3" i="14"/>
  <c r="F3" i="14"/>
  <c r="D4" i="14"/>
  <c r="E4" i="14"/>
  <c r="F4" i="14"/>
  <c r="D5" i="14"/>
  <c r="E5" i="14"/>
  <c r="F5" i="14"/>
  <c r="D6" i="14"/>
  <c r="E6" i="14"/>
  <c r="F6" i="14"/>
  <c r="D7" i="14"/>
  <c r="E7" i="14"/>
  <c r="F7" i="14"/>
  <c r="D8" i="14"/>
  <c r="E8" i="14"/>
  <c r="F8" i="14"/>
  <c r="D9" i="14"/>
  <c r="E9" i="14"/>
  <c r="F9" i="14"/>
  <c r="D10" i="14"/>
  <c r="E10" i="14"/>
  <c r="F10" i="14"/>
  <c r="D11" i="14"/>
  <c r="E11" i="14"/>
  <c r="F11" i="14"/>
  <c r="D12" i="14"/>
  <c r="E12" i="14"/>
  <c r="F12" i="14"/>
  <c r="D13" i="14"/>
  <c r="E13" i="14"/>
  <c r="F13" i="14"/>
  <c r="D14" i="14"/>
  <c r="E14" i="14"/>
  <c r="F14" i="14"/>
  <c r="D15" i="14"/>
  <c r="E15" i="14"/>
  <c r="F15" i="14"/>
  <c r="D16" i="14"/>
  <c r="E16" i="14"/>
  <c r="F16" i="14"/>
  <c r="D17" i="14"/>
  <c r="E17" i="14"/>
  <c r="F17" i="14"/>
  <c r="D18" i="14"/>
  <c r="E18" i="14"/>
  <c r="F18" i="14"/>
  <c r="D19" i="14"/>
  <c r="E19" i="14"/>
  <c r="F19" i="14"/>
  <c r="D20" i="14"/>
  <c r="E20" i="14"/>
  <c r="F20" i="14"/>
  <c r="D21" i="14"/>
  <c r="E21" i="14"/>
  <c r="F21" i="14"/>
  <c r="D22" i="14"/>
  <c r="E22" i="14"/>
  <c r="F22" i="14"/>
  <c r="D23" i="14"/>
  <c r="E23" i="14"/>
  <c r="F23" i="14"/>
  <c r="D24" i="14"/>
  <c r="E24" i="14"/>
  <c r="F24" i="14"/>
  <c r="D25" i="14"/>
  <c r="E25" i="14"/>
  <c r="F25" i="14"/>
  <c r="D26" i="14"/>
  <c r="E26" i="14"/>
  <c r="F26" i="14"/>
  <c r="D27" i="14"/>
  <c r="E27" i="14"/>
  <c r="F27" i="14"/>
  <c r="D28" i="14"/>
  <c r="E28" i="14"/>
  <c r="F28" i="14"/>
  <c r="D29" i="14"/>
  <c r="E29" i="14"/>
  <c r="F29" i="14"/>
  <c r="D30" i="14"/>
  <c r="E30" i="14"/>
  <c r="F30" i="14"/>
  <c r="D31" i="14"/>
  <c r="E31" i="14"/>
  <c r="F31" i="14"/>
  <c r="D32" i="14"/>
  <c r="E32" i="14"/>
  <c r="F32" i="14"/>
  <c r="D33" i="14"/>
  <c r="E33" i="14"/>
  <c r="F33" i="14"/>
  <c r="D34" i="14"/>
  <c r="E34" i="14"/>
  <c r="F34" i="14"/>
  <c r="D35" i="14"/>
  <c r="E35" i="14"/>
  <c r="F35" i="14"/>
  <c r="D36" i="14"/>
  <c r="E36" i="14"/>
  <c r="F36" i="14"/>
  <c r="D37" i="14"/>
  <c r="E37" i="14"/>
  <c r="F37" i="14"/>
  <c r="D38" i="14"/>
  <c r="E38" i="14"/>
  <c r="F38" i="14"/>
  <c r="D39" i="14"/>
  <c r="E39" i="14"/>
  <c r="F39" i="14"/>
  <c r="D40" i="14"/>
  <c r="E40" i="14"/>
  <c r="F40" i="14"/>
  <c r="D41" i="14"/>
  <c r="E41" i="14"/>
  <c r="F41" i="14"/>
  <c r="D42" i="14"/>
  <c r="E42" i="14"/>
  <c r="F42" i="14"/>
  <c r="D43" i="14"/>
  <c r="E43" i="14"/>
  <c r="F43" i="14"/>
  <c r="D44" i="14"/>
  <c r="E44" i="14"/>
  <c r="F44" i="14"/>
  <c r="D45" i="14"/>
  <c r="E45" i="14"/>
  <c r="F45" i="14"/>
  <c r="D46" i="14"/>
  <c r="E46" i="14"/>
  <c r="F46" i="14"/>
  <c r="D47" i="14"/>
  <c r="E47" i="14"/>
  <c r="F47" i="14"/>
  <c r="D48" i="14"/>
  <c r="E48" i="14"/>
  <c r="F48" i="14"/>
  <c r="D49" i="14"/>
  <c r="E49" i="14"/>
  <c r="F49" i="14"/>
  <c r="D50" i="14"/>
  <c r="E50" i="14"/>
  <c r="F50" i="14"/>
  <c r="D51" i="14"/>
  <c r="E51" i="14"/>
  <c r="F51" i="14"/>
  <c r="D52" i="14"/>
  <c r="E52" i="14"/>
  <c r="F52" i="14"/>
  <c r="D53" i="14"/>
  <c r="E53" i="14"/>
  <c r="F53" i="14"/>
  <c r="D54" i="14"/>
  <c r="E54" i="14"/>
  <c r="F54" i="14"/>
  <c r="D55" i="14"/>
  <c r="E55" i="14"/>
  <c r="F55" i="14"/>
  <c r="D56" i="14"/>
  <c r="E56" i="14"/>
  <c r="F56" i="14"/>
  <c r="D57" i="14"/>
  <c r="E57" i="14"/>
  <c r="F57" i="14"/>
  <c r="D58" i="14"/>
  <c r="E58" i="14"/>
  <c r="F58" i="14"/>
  <c r="D59" i="14"/>
  <c r="E59" i="14"/>
  <c r="F59" i="14"/>
  <c r="D60" i="14"/>
  <c r="E60" i="14"/>
  <c r="F60" i="14"/>
  <c r="D61" i="14"/>
  <c r="E61" i="14"/>
  <c r="F61" i="14"/>
  <c r="D62" i="14"/>
  <c r="E62" i="14"/>
  <c r="F62" i="14"/>
  <c r="D63" i="14"/>
  <c r="E63" i="14"/>
  <c r="F63" i="14"/>
  <c r="D64" i="14"/>
  <c r="E64" i="14"/>
  <c r="F64" i="14"/>
  <c r="D65" i="14"/>
  <c r="E65" i="14"/>
  <c r="F65" i="14"/>
  <c r="D66" i="14"/>
  <c r="E66" i="14"/>
  <c r="F66" i="14"/>
  <c r="D67" i="14"/>
  <c r="E67" i="14"/>
  <c r="F67" i="14"/>
  <c r="D68" i="14"/>
  <c r="E68" i="14"/>
  <c r="F68" i="14"/>
  <c r="D69" i="14"/>
  <c r="E69" i="14"/>
  <c r="F69" i="14"/>
  <c r="D70" i="14"/>
  <c r="E70" i="14"/>
  <c r="F70" i="14"/>
  <c r="D71" i="14"/>
  <c r="E71" i="14"/>
  <c r="F71" i="14"/>
  <c r="D72" i="14"/>
  <c r="E72" i="14"/>
  <c r="F72" i="14"/>
  <c r="D73" i="14"/>
  <c r="E73" i="14"/>
  <c r="F73" i="14"/>
  <c r="D74" i="14"/>
  <c r="E74" i="14"/>
  <c r="F74" i="14"/>
  <c r="D75" i="14"/>
  <c r="E75" i="14"/>
  <c r="F75" i="14"/>
  <c r="D76" i="14"/>
  <c r="E76" i="14"/>
  <c r="F76" i="14"/>
  <c r="D77" i="14"/>
  <c r="E77" i="14"/>
  <c r="F77" i="14"/>
  <c r="D78" i="14"/>
  <c r="E78" i="14"/>
  <c r="F78" i="14"/>
  <c r="D79" i="14"/>
  <c r="E79" i="14"/>
  <c r="F79" i="14"/>
  <c r="D80" i="14"/>
  <c r="E80" i="14"/>
  <c r="F80" i="14"/>
  <c r="D81" i="14"/>
  <c r="E81" i="14"/>
  <c r="F81" i="14"/>
  <c r="D82" i="14"/>
  <c r="E82" i="14"/>
  <c r="F82" i="14"/>
  <c r="D83" i="14"/>
  <c r="E83" i="14"/>
  <c r="F83" i="14"/>
  <c r="D84" i="14"/>
  <c r="E84" i="14"/>
  <c r="F84" i="14"/>
  <c r="D85" i="14"/>
  <c r="E85" i="14"/>
  <c r="F85" i="14"/>
  <c r="D86" i="14"/>
  <c r="E86" i="14"/>
  <c r="F86" i="14"/>
  <c r="D87" i="14"/>
  <c r="E87" i="14"/>
  <c r="F87" i="14"/>
  <c r="D88" i="14"/>
  <c r="E88" i="14"/>
  <c r="F88" i="14"/>
  <c r="D89" i="14"/>
  <c r="E89" i="14"/>
  <c r="F89" i="14"/>
  <c r="D90" i="14"/>
  <c r="E90" i="14"/>
  <c r="F90" i="14"/>
  <c r="D91" i="14"/>
  <c r="E91" i="14"/>
  <c r="F91" i="14"/>
  <c r="D92" i="14"/>
  <c r="E92" i="14"/>
  <c r="F92" i="14"/>
  <c r="D93" i="14"/>
  <c r="E93" i="14"/>
  <c r="F93" i="14"/>
  <c r="D94" i="14"/>
  <c r="E94" i="14"/>
  <c r="F94" i="14"/>
  <c r="D95" i="14"/>
  <c r="E95" i="14"/>
  <c r="F95" i="14"/>
  <c r="D96" i="14"/>
  <c r="E96" i="14"/>
  <c r="F96" i="14"/>
  <c r="D97" i="14"/>
  <c r="E97" i="14"/>
  <c r="F97" i="14"/>
  <c r="D98" i="14"/>
  <c r="E98" i="14"/>
  <c r="F98" i="14"/>
  <c r="D99" i="14"/>
  <c r="E99" i="14"/>
  <c r="F99" i="14"/>
  <c r="D100" i="14"/>
  <c r="E100" i="14"/>
  <c r="F100" i="14"/>
  <c r="D101" i="14"/>
  <c r="E101" i="14"/>
  <c r="F101" i="14"/>
  <c r="D102" i="14"/>
  <c r="E102" i="14"/>
  <c r="F102" i="14"/>
  <c r="D103" i="14"/>
  <c r="E103" i="14"/>
  <c r="F103" i="14"/>
  <c r="D104" i="14"/>
  <c r="E104" i="14"/>
  <c r="F104" i="14"/>
  <c r="D105" i="14"/>
  <c r="E105" i="14"/>
  <c r="F105" i="14"/>
  <c r="D106" i="14"/>
  <c r="E106" i="14"/>
  <c r="F106" i="14"/>
  <c r="D107" i="14"/>
  <c r="E107" i="14"/>
  <c r="F107" i="14"/>
  <c r="D108" i="14"/>
  <c r="E108" i="14"/>
  <c r="F108" i="14"/>
  <c r="D109" i="14"/>
  <c r="E109" i="14"/>
  <c r="F109" i="14"/>
  <c r="D110" i="14"/>
  <c r="E110" i="14"/>
  <c r="F110" i="14"/>
  <c r="D111" i="14"/>
  <c r="E111" i="14"/>
  <c r="F111" i="14"/>
  <c r="D112" i="14"/>
  <c r="E112" i="14"/>
  <c r="F112" i="14"/>
  <c r="D113" i="14"/>
  <c r="E113" i="14"/>
  <c r="F113" i="14"/>
  <c r="D114" i="14"/>
  <c r="E114" i="14"/>
  <c r="F114" i="14"/>
  <c r="D115" i="14"/>
  <c r="E115" i="14"/>
  <c r="F115" i="14"/>
  <c r="D116" i="14"/>
  <c r="E116" i="14"/>
  <c r="F116" i="14"/>
  <c r="D117" i="14"/>
  <c r="E117" i="14"/>
  <c r="F117" i="14"/>
  <c r="D118" i="14"/>
  <c r="E118" i="14"/>
  <c r="F118" i="14"/>
  <c r="D119" i="14"/>
  <c r="E119" i="14"/>
  <c r="F119" i="14"/>
  <c r="D120" i="14"/>
  <c r="E120" i="14"/>
  <c r="F120" i="14"/>
  <c r="D121" i="14"/>
  <c r="E121" i="14"/>
  <c r="F121" i="14"/>
  <c r="D122" i="14"/>
  <c r="E122" i="14"/>
  <c r="F122" i="14"/>
  <c r="D123" i="14"/>
  <c r="E123" i="14"/>
  <c r="F123" i="14"/>
  <c r="D124" i="14"/>
  <c r="E124" i="14"/>
  <c r="F124" i="14"/>
  <c r="D125" i="14"/>
  <c r="E125" i="14"/>
  <c r="F125" i="14"/>
  <c r="D126" i="14"/>
  <c r="E126" i="14"/>
  <c r="F126" i="14"/>
  <c r="D127" i="14"/>
  <c r="E127" i="14"/>
  <c r="F127" i="14"/>
  <c r="D128" i="14"/>
  <c r="E128" i="14"/>
  <c r="F128" i="14"/>
  <c r="D129" i="14"/>
  <c r="E129" i="14"/>
  <c r="F129" i="14"/>
  <c r="D130" i="14"/>
  <c r="E130" i="14"/>
  <c r="F130" i="14"/>
  <c r="D131" i="14"/>
  <c r="E131" i="14"/>
  <c r="F131" i="14"/>
  <c r="D132" i="14"/>
  <c r="E132" i="14"/>
  <c r="F132" i="14"/>
  <c r="D133" i="14"/>
  <c r="E133" i="14"/>
  <c r="F133" i="14"/>
  <c r="D134" i="14"/>
  <c r="E134" i="14"/>
  <c r="F134" i="14"/>
  <c r="D135" i="14"/>
  <c r="E135" i="14"/>
  <c r="F135" i="14"/>
  <c r="D136" i="14"/>
  <c r="E136" i="14"/>
  <c r="F136" i="14"/>
  <c r="D137" i="14"/>
  <c r="E137" i="14"/>
  <c r="F137" i="14"/>
  <c r="D138" i="14"/>
  <c r="E138" i="14"/>
  <c r="F138" i="14"/>
  <c r="D139" i="14"/>
  <c r="E139" i="14"/>
  <c r="F139" i="14"/>
  <c r="D140" i="14"/>
  <c r="E140" i="14"/>
  <c r="F140" i="14"/>
  <c r="D141" i="14"/>
  <c r="E141" i="14"/>
  <c r="F141" i="14"/>
  <c r="D142" i="14"/>
  <c r="E142" i="14"/>
  <c r="F142" i="14"/>
  <c r="D143" i="14"/>
  <c r="E143" i="14"/>
  <c r="F143" i="14"/>
  <c r="D144" i="14"/>
  <c r="E144" i="14"/>
  <c r="F144" i="14"/>
  <c r="D145" i="14"/>
  <c r="E145" i="14"/>
  <c r="F145" i="14"/>
  <c r="D146" i="14"/>
  <c r="E146" i="14"/>
  <c r="F146" i="14"/>
  <c r="D147" i="14"/>
  <c r="E147" i="14"/>
  <c r="F147" i="14"/>
  <c r="D148" i="14"/>
  <c r="E148" i="14"/>
  <c r="F148" i="14"/>
  <c r="D149" i="14"/>
  <c r="E149" i="14"/>
  <c r="F149" i="14"/>
  <c r="D150" i="14"/>
  <c r="E150" i="14"/>
  <c r="F150" i="14"/>
  <c r="D151" i="14"/>
  <c r="E151" i="14"/>
  <c r="F151" i="14"/>
  <c r="D152" i="14"/>
  <c r="E152" i="14"/>
  <c r="F152" i="14"/>
  <c r="D153" i="14"/>
  <c r="E153" i="14"/>
  <c r="F153" i="14"/>
  <c r="D154" i="14"/>
  <c r="E154" i="14"/>
  <c r="F154" i="14"/>
  <c r="D155" i="14"/>
  <c r="E155" i="14"/>
  <c r="F155" i="14"/>
  <c r="D156" i="14"/>
  <c r="E156" i="14"/>
  <c r="F156" i="14"/>
  <c r="D157" i="14"/>
  <c r="E157" i="14"/>
  <c r="F157" i="14"/>
  <c r="D158" i="14"/>
  <c r="E158" i="14"/>
  <c r="F158" i="14"/>
  <c r="D159" i="14"/>
  <c r="E159" i="14"/>
  <c r="F159" i="14"/>
  <c r="D160" i="14"/>
  <c r="E160" i="14"/>
  <c r="F160" i="14"/>
  <c r="D161" i="14"/>
  <c r="E161" i="14"/>
  <c r="F161" i="14"/>
  <c r="D162" i="14"/>
  <c r="E162" i="14"/>
  <c r="F162" i="14"/>
  <c r="D163" i="14"/>
  <c r="E163" i="14"/>
  <c r="F163" i="14"/>
  <c r="D164" i="14"/>
  <c r="E164" i="14"/>
  <c r="F164" i="14"/>
  <c r="D165" i="14"/>
  <c r="E165" i="14"/>
  <c r="F165" i="14"/>
  <c r="D166" i="14"/>
  <c r="E166" i="14"/>
  <c r="F166" i="14"/>
  <c r="D167" i="14"/>
  <c r="E167" i="14"/>
  <c r="F167" i="14"/>
  <c r="D168" i="14"/>
  <c r="E168" i="14"/>
  <c r="F168" i="14"/>
  <c r="D169" i="14"/>
  <c r="E169" i="14"/>
  <c r="F169" i="14"/>
  <c r="D170" i="14"/>
  <c r="E170" i="14"/>
  <c r="F170" i="14"/>
  <c r="D171" i="14"/>
  <c r="E171" i="14"/>
  <c r="F171" i="14"/>
  <c r="D172" i="14"/>
  <c r="E172" i="14"/>
  <c r="F172" i="14"/>
  <c r="D173" i="14"/>
  <c r="E173" i="14"/>
  <c r="F173" i="14"/>
  <c r="D174" i="14"/>
  <c r="E174" i="14"/>
  <c r="F174" i="14"/>
  <c r="D175" i="14"/>
  <c r="E175" i="14"/>
  <c r="F175" i="14"/>
  <c r="D176" i="14"/>
  <c r="E176" i="14"/>
  <c r="F176" i="14"/>
  <c r="D177" i="14"/>
  <c r="E177" i="14"/>
  <c r="F177" i="14"/>
  <c r="D178" i="14"/>
  <c r="E178" i="14"/>
  <c r="F178" i="14"/>
  <c r="D179" i="14"/>
  <c r="E179" i="14"/>
  <c r="F179" i="14"/>
  <c r="D180" i="14"/>
  <c r="E180" i="14"/>
  <c r="F180" i="14"/>
  <c r="D181" i="14"/>
  <c r="E181" i="14"/>
  <c r="F181" i="14"/>
  <c r="D182" i="14"/>
  <c r="E182" i="14"/>
  <c r="F182" i="14"/>
  <c r="D183" i="14"/>
  <c r="E183" i="14"/>
  <c r="F183" i="14"/>
  <c r="D184" i="14"/>
  <c r="E184" i="14"/>
  <c r="F184" i="14"/>
  <c r="D185" i="14"/>
  <c r="E185" i="14"/>
  <c r="F185" i="14"/>
  <c r="D186" i="14"/>
  <c r="E186" i="14"/>
  <c r="F186" i="14"/>
  <c r="D187" i="14"/>
  <c r="E187" i="14"/>
  <c r="F187" i="14"/>
  <c r="D188" i="14"/>
  <c r="E188" i="14"/>
  <c r="F188" i="14"/>
  <c r="D189" i="14"/>
  <c r="E189" i="14"/>
  <c r="F189" i="14"/>
  <c r="D190" i="14"/>
  <c r="E190" i="14"/>
  <c r="F190" i="14"/>
  <c r="D191" i="14"/>
  <c r="E191" i="14"/>
  <c r="F191" i="14"/>
  <c r="D192" i="14"/>
  <c r="E192" i="14"/>
  <c r="F192" i="14"/>
  <c r="D193" i="14"/>
  <c r="E193" i="14"/>
  <c r="F193" i="14"/>
  <c r="D194" i="14"/>
  <c r="E194" i="14"/>
  <c r="F194" i="14"/>
  <c r="D195" i="14"/>
  <c r="E195" i="14"/>
  <c r="F195" i="14"/>
  <c r="D196" i="14"/>
  <c r="E196" i="14"/>
  <c r="F196" i="14"/>
  <c r="D197" i="14"/>
  <c r="E197" i="14"/>
  <c r="F197" i="14"/>
  <c r="D198" i="14"/>
  <c r="E198" i="14"/>
  <c r="F198" i="14"/>
  <c r="D199" i="14"/>
  <c r="E199" i="14"/>
  <c r="F199" i="14"/>
  <c r="D200" i="14"/>
  <c r="E200" i="14"/>
  <c r="F200" i="14"/>
  <c r="D201" i="14"/>
  <c r="E201" i="14"/>
  <c r="F201" i="14"/>
  <c r="D202" i="14"/>
  <c r="E202" i="14"/>
  <c r="F202" i="14"/>
  <c r="D203" i="14"/>
  <c r="E203" i="14"/>
  <c r="F203" i="14"/>
  <c r="D204" i="14"/>
  <c r="E204" i="14"/>
  <c r="F204" i="14"/>
  <c r="D205" i="14"/>
  <c r="E205" i="14"/>
  <c r="F205" i="14"/>
  <c r="D206" i="14"/>
  <c r="E206" i="14"/>
  <c r="F206" i="14"/>
  <c r="D207" i="14"/>
  <c r="E207" i="14"/>
  <c r="F207" i="14"/>
  <c r="D208" i="14"/>
  <c r="E208" i="14"/>
  <c r="F208" i="14"/>
  <c r="D209" i="14"/>
  <c r="E209" i="14"/>
  <c r="F209" i="14"/>
  <c r="D210" i="14"/>
  <c r="E210" i="14"/>
  <c r="F210" i="14"/>
  <c r="D211" i="14"/>
  <c r="E211" i="14"/>
  <c r="F211" i="14"/>
  <c r="D212" i="14"/>
  <c r="E212" i="14"/>
  <c r="F212" i="14"/>
  <c r="D213" i="14"/>
  <c r="E213" i="14"/>
  <c r="F213" i="14"/>
  <c r="D214" i="14"/>
  <c r="E214" i="14"/>
  <c r="F214" i="14"/>
  <c r="D215" i="14"/>
  <c r="E215" i="14"/>
  <c r="F215" i="14"/>
  <c r="D216" i="14"/>
  <c r="E216" i="14"/>
  <c r="F216" i="14"/>
  <c r="D217" i="14"/>
  <c r="E217" i="14"/>
  <c r="F217" i="14"/>
  <c r="D218" i="14"/>
  <c r="E218" i="14"/>
  <c r="F218" i="14"/>
  <c r="D219" i="14"/>
  <c r="E219" i="14"/>
  <c r="F219" i="14"/>
  <c r="D220" i="14"/>
  <c r="E220" i="14"/>
  <c r="F220" i="14"/>
  <c r="D221" i="14"/>
  <c r="E221" i="14"/>
  <c r="F221" i="14"/>
  <c r="D222" i="14"/>
  <c r="E222" i="14"/>
  <c r="F222" i="14"/>
  <c r="D223" i="14"/>
  <c r="E223" i="14"/>
  <c r="F223" i="14"/>
  <c r="D224" i="14"/>
  <c r="E224" i="14"/>
  <c r="F224" i="14"/>
  <c r="D225" i="14"/>
  <c r="E225" i="14"/>
  <c r="F225" i="14"/>
  <c r="D226" i="14"/>
  <c r="E226" i="14"/>
  <c r="F226" i="14"/>
  <c r="D227" i="14"/>
  <c r="E227" i="14"/>
  <c r="F227" i="14"/>
  <c r="D228" i="14"/>
  <c r="E228" i="14"/>
  <c r="F228" i="14"/>
  <c r="D229" i="14"/>
  <c r="E229" i="14"/>
  <c r="F229" i="14"/>
  <c r="D230" i="14"/>
  <c r="E230" i="14"/>
  <c r="F230" i="14"/>
  <c r="D231" i="14"/>
  <c r="E231" i="14"/>
  <c r="F231" i="14"/>
  <c r="D232" i="14"/>
  <c r="E232" i="14"/>
  <c r="F232" i="14"/>
  <c r="D233" i="14"/>
  <c r="E233" i="14"/>
  <c r="F233" i="14"/>
  <c r="D234" i="14"/>
  <c r="E234" i="14"/>
  <c r="F234" i="14"/>
  <c r="D235" i="14"/>
  <c r="E235" i="14"/>
  <c r="F235" i="14"/>
  <c r="D236" i="14"/>
  <c r="E236" i="14"/>
  <c r="F236" i="14"/>
  <c r="D237" i="14"/>
  <c r="E237" i="14"/>
  <c r="F237" i="14"/>
  <c r="D238" i="14"/>
  <c r="E238" i="14"/>
  <c r="F238" i="14"/>
  <c r="D239" i="14"/>
  <c r="E239" i="14"/>
  <c r="F239" i="14"/>
  <c r="D240" i="14"/>
  <c r="E240" i="14"/>
  <c r="F240" i="14"/>
  <c r="D241" i="14"/>
  <c r="E241" i="14"/>
  <c r="F241" i="14"/>
  <c r="D242" i="14"/>
  <c r="E242" i="14"/>
  <c r="F242" i="14"/>
  <c r="D243" i="14"/>
  <c r="E243" i="14"/>
  <c r="F243" i="14"/>
  <c r="D244" i="14"/>
  <c r="E244" i="14"/>
  <c r="F244" i="14"/>
  <c r="D245" i="14"/>
  <c r="E245" i="14"/>
  <c r="F245" i="14"/>
  <c r="D246" i="14"/>
  <c r="E246" i="14"/>
  <c r="F246" i="14"/>
  <c r="D247" i="14"/>
  <c r="E247" i="14"/>
  <c r="F247" i="14"/>
  <c r="D248" i="14"/>
  <c r="E248" i="14"/>
  <c r="F248" i="14"/>
  <c r="D249" i="14"/>
  <c r="E249" i="14"/>
  <c r="F249" i="14"/>
  <c r="D250" i="14"/>
  <c r="E250" i="14"/>
  <c r="F250" i="14"/>
  <c r="D251" i="14"/>
  <c r="E251" i="14"/>
  <c r="F251" i="14"/>
  <c r="D252" i="14"/>
  <c r="E252" i="14"/>
  <c r="F252" i="14"/>
  <c r="D253" i="14"/>
  <c r="E253" i="14"/>
  <c r="F253" i="14"/>
  <c r="D254" i="14"/>
  <c r="E254" i="14"/>
  <c r="F254" i="14"/>
  <c r="D255" i="14"/>
  <c r="E255" i="14"/>
  <c r="F255" i="14"/>
  <c r="D256" i="14"/>
  <c r="E256" i="14"/>
  <c r="F256" i="14"/>
  <c r="D257" i="14"/>
  <c r="E257" i="14"/>
  <c r="F257" i="14"/>
  <c r="D258" i="14"/>
  <c r="E258" i="14"/>
  <c r="F258" i="14"/>
  <c r="D259" i="14"/>
  <c r="E259" i="14"/>
  <c r="F259" i="14"/>
  <c r="D260" i="14"/>
  <c r="E260" i="14"/>
  <c r="F260" i="14"/>
  <c r="D261" i="14"/>
  <c r="E261" i="14"/>
  <c r="F261" i="14"/>
  <c r="D262" i="14"/>
  <c r="E262" i="14"/>
  <c r="F262" i="14"/>
  <c r="D263" i="14"/>
  <c r="E263" i="14"/>
  <c r="F263" i="14"/>
  <c r="D264" i="14"/>
  <c r="E264" i="14"/>
  <c r="F264" i="14"/>
  <c r="D265" i="14"/>
  <c r="E265" i="14"/>
  <c r="F265" i="14"/>
  <c r="D266" i="14"/>
  <c r="E266" i="14"/>
  <c r="F266" i="14"/>
  <c r="D267" i="14"/>
  <c r="E267" i="14"/>
  <c r="F267" i="14"/>
  <c r="D268" i="14"/>
  <c r="E268" i="14"/>
  <c r="F268" i="14"/>
  <c r="D269" i="14"/>
  <c r="E269" i="14"/>
  <c r="F269" i="14"/>
  <c r="D270" i="14"/>
  <c r="E270" i="14"/>
  <c r="F270" i="14"/>
  <c r="D271" i="14"/>
  <c r="E271" i="14"/>
  <c r="F271" i="14"/>
  <c r="D272" i="14"/>
  <c r="E272" i="14"/>
  <c r="F272" i="14"/>
  <c r="D273" i="14"/>
  <c r="E273" i="14"/>
  <c r="F273" i="14"/>
  <c r="D274" i="14"/>
  <c r="E274" i="14"/>
  <c r="F274" i="14"/>
  <c r="D275" i="14"/>
  <c r="E275" i="14"/>
  <c r="F275" i="14"/>
  <c r="D276" i="14"/>
  <c r="E276" i="14"/>
  <c r="F276" i="14"/>
  <c r="D277" i="14"/>
  <c r="E277" i="14"/>
  <c r="F277" i="14"/>
  <c r="D278" i="14"/>
  <c r="E278" i="14"/>
  <c r="F278" i="14"/>
  <c r="D279" i="14"/>
  <c r="E279" i="14"/>
  <c r="F279" i="14"/>
  <c r="D280" i="14"/>
  <c r="E280" i="14"/>
  <c r="F280" i="14"/>
  <c r="D281" i="14"/>
  <c r="E281" i="14"/>
  <c r="F281" i="14"/>
  <c r="D282" i="14"/>
  <c r="E282" i="14"/>
  <c r="F282" i="14"/>
  <c r="D283" i="14"/>
  <c r="E283" i="14"/>
  <c r="F283" i="14"/>
  <c r="D284" i="14"/>
  <c r="E284" i="14"/>
  <c r="F284" i="14"/>
  <c r="D285" i="14"/>
  <c r="E285" i="14"/>
  <c r="F285" i="14"/>
  <c r="D286" i="14"/>
  <c r="E286" i="14"/>
  <c r="F286" i="14"/>
  <c r="D287" i="14"/>
  <c r="E287" i="14"/>
  <c r="F287" i="14"/>
  <c r="D288" i="14"/>
  <c r="E288" i="14"/>
  <c r="F288" i="14"/>
  <c r="D289" i="14"/>
  <c r="E289" i="14"/>
  <c r="F289" i="14"/>
  <c r="D290" i="14"/>
  <c r="E290" i="14"/>
  <c r="F290" i="14"/>
  <c r="D291" i="14"/>
  <c r="E291" i="14"/>
  <c r="F291" i="14"/>
  <c r="D292" i="14"/>
  <c r="E292" i="14"/>
  <c r="F292" i="14"/>
  <c r="D293" i="14"/>
  <c r="E293" i="14"/>
  <c r="F293" i="14"/>
  <c r="D294" i="14"/>
  <c r="E294" i="14"/>
  <c r="F294" i="14"/>
  <c r="D295" i="14"/>
  <c r="E295" i="14"/>
  <c r="F295" i="14"/>
  <c r="D296" i="14"/>
  <c r="E296" i="14"/>
  <c r="F296" i="14"/>
  <c r="D297" i="14"/>
  <c r="E297" i="14"/>
  <c r="F297" i="14"/>
  <c r="D298" i="14"/>
  <c r="E298" i="14"/>
  <c r="F298" i="14"/>
  <c r="D299" i="14"/>
  <c r="E299" i="14"/>
  <c r="F299" i="14"/>
  <c r="D300" i="14"/>
  <c r="E300" i="14"/>
  <c r="F300" i="14"/>
  <c r="D301" i="14"/>
  <c r="E301" i="14"/>
  <c r="F301" i="14"/>
  <c r="D302" i="14"/>
  <c r="E302" i="14"/>
  <c r="F302" i="14"/>
  <c r="D303" i="14"/>
  <c r="E303" i="14"/>
  <c r="F303" i="14"/>
  <c r="D304" i="14"/>
  <c r="E304" i="14"/>
  <c r="F304" i="14"/>
  <c r="D305" i="14"/>
  <c r="E305" i="14"/>
  <c r="F305" i="14"/>
  <c r="D306" i="14"/>
  <c r="E306" i="14"/>
  <c r="F306" i="14"/>
  <c r="D307" i="14"/>
  <c r="E307" i="14"/>
  <c r="F307" i="14"/>
  <c r="D308" i="14"/>
  <c r="E308" i="14"/>
  <c r="F308" i="14"/>
  <c r="D309" i="14"/>
  <c r="E309" i="14"/>
  <c r="F309" i="14"/>
  <c r="D310" i="14"/>
  <c r="E310" i="14"/>
  <c r="F310" i="14"/>
  <c r="D311" i="14"/>
  <c r="E311" i="14"/>
  <c r="F311" i="14"/>
  <c r="D312" i="14"/>
  <c r="E312" i="14"/>
  <c r="F312" i="14"/>
  <c r="D313" i="14"/>
  <c r="E313" i="14"/>
  <c r="F313" i="14"/>
  <c r="D314" i="14"/>
  <c r="E314" i="14"/>
  <c r="F314" i="14"/>
  <c r="D315" i="14"/>
  <c r="E315" i="14"/>
  <c r="F315" i="14"/>
  <c r="D316" i="14"/>
  <c r="E316" i="14"/>
  <c r="F316" i="14"/>
  <c r="D317" i="14"/>
  <c r="E317" i="14"/>
  <c r="F317" i="14"/>
  <c r="D318" i="14"/>
  <c r="E318" i="14"/>
  <c r="F318" i="14"/>
  <c r="D319" i="14"/>
  <c r="E319" i="14"/>
  <c r="F319" i="14"/>
  <c r="D320" i="14"/>
  <c r="E320" i="14"/>
  <c r="F320" i="14"/>
  <c r="D321" i="14"/>
  <c r="E321" i="14"/>
  <c r="F321" i="14"/>
  <c r="D322" i="14"/>
  <c r="E322" i="14"/>
  <c r="F322" i="14"/>
  <c r="D323" i="14"/>
  <c r="E323" i="14"/>
  <c r="F323" i="14"/>
  <c r="D324" i="14"/>
  <c r="E324" i="14"/>
  <c r="F324" i="14"/>
  <c r="D325" i="14"/>
  <c r="E325" i="14"/>
  <c r="F325" i="14"/>
  <c r="D326" i="14"/>
  <c r="E326" i="14"/>
  <c r="F326" i="14"/>
  <c r="D327" i="14"/>
  <c r="E327" i="14"/>
  <c r="F327" i="14"/>
  <c r="D328" i="14"/>
  <c r="E328" i="14"/>
  <c r="F328" i="14"/>
  <c r="D329" i="14"/>
  <c r="E329" i="14"/>
  <c r="F329" i="14"/>
  <c r="D330" i="14"/>
  <c r="E330" i="14"/>
  <c r="F330" i="14"/>
  <c r="D331" i="14"/>
  <c r="E331" i="14"/>
  <c r="F331" i="14"/>
  <c r="D332" i="14"/>
  <c r="E332" i="14"/>
  <c r="F332" i="14"/>
  <c r="D333" i="14"/>
  <c r="E333" i="14"/>
  <c r="F333" i="14"/>
  <c r="D334" i="14"/>
  <c r="E334" i="14"/>
  <c r="F334" i="14"/>
  <c r="D335" i="14"/>
  <c r="E335" i="14"/>
  <c r="F335" i="14"/>
  <c r="D336" i="14"/>
  <c r="E336" i="14"/>
  <c r="F336" i="14"/>
  <c r="D337" i="14"/>
  <c r="E337" i="14"/>
  <c r="F337" i="14"/>
  <c r="D338" i="14"/>
  <c r="E338" i="14"/>
  <c r="F338" i="14"/>
  <c r="D339" i="14"/>
  <c r="E339" i="14"/>
  <c r="F339" i="14"/>
  <c r="D340" i="14"/>
  <c r="E340" i="14"/>
  <c r="F340" i="14"/>
  <c r="D341" i="14"/>
  <c r="E341" i="14"/>
  <c r="F341" i="14"/>
  <c r="D342" i="14"/>
  <c r="E342" i="14"/>
  <c r="F342" i="14"/>
  <c r="D343" i="14"/>
  <c r="E343" i="14"/>
  <c r="F343" i="14"/>
  <c r="D344" i="14"/>
  <c r="E344" i="14"/>
  <c r="F344" i="14"/>
  <c r="D345" i="14"/>
  <c r="E345" i="14"/>
  <c r="F345" i="14"/>
  <c r="D346" i="14"/>
  <c r="E346" i="14"/>
  <c r="F346" i="14"/>
  <c r="D347" i="14"/>
  <c r="E347" i="14"/>
  <c r="F347" i="14"/>
  <c r="D348" i="14"/>
  <c r="E348" i="14"/>
  <c r="F348" i="14"/>
  <c r="D349" i="14"/>
  <c r="E349" i="14"/>
  <c r="F349" i="14"/>
  <c r="D350" i="14"/>
  <c r="E350" i="14"/>
  <c r="F350" i="14"/>
  <c r="D351" i="14"/>
  <c r="E351" i="14"/>
  <c r="F351" i="14"/>
  <c r="D352" i="14"/>
  <c r="E352" i="14"/>
  <c r="F352" i="14"/>
  <c r="D353" i="14"/>
  <c r="E353" i="14"/>
  <c r="F353" i="14"/>
  <c r="D354" i="14"/>
  <c r="E354" i="14"/>
  <c r="F354" i="14"/>
  <c r="D355" i="14"/>
  <c r="E355" i="14"/>
  <c r="F355" i="14"/>
  <c r="D356" i="14"/>
  <c r="E356" i="14"/>
  <c r="F356" i="14"/>
  <c r="D357" i="14"/>
  <c r="E357" i="14"/>
  <c r="F357" i="14"/>
  <c r="D358" i="14"/>
  <c r="E358" i="14"/>
  <c r="F358" i="14"/>
  <c r="D359" i="14"/>
  <c r="E359" i="14"/>
  <c r="F359" i="14"/>
  <c r="D360" i="14"/>
  <c r="E360" i="14"/>
  <c r="F360" i="14"/>
  <c r="D361" i="14"/>
  <c r="E361" i="14"/>
  <c r="F361" i="14"/>
  <c r="D362" i="14"/>
  <c r="E362" i="14"/>
  <c r="F362" i="14"/>
  <c r="D363" i="14"/>
  <c r="E363" i="14"/>
  <c r="F363" i="14"/>
  <c r="D364" i="14"/>
  <c r="E364" i="14"/>
  <c r="F364" i="14"/>
  <c r="D365" i="14"/>
  <c r="E365" i="14"/>
  <c r="F365" i="14"/>
  <c r="D366" i="14"/>
  <c r="E366" i="14"/>
  <c r="F366" i="14"/>
  <c r="D367" i="14"/>
  <c r="E367" i="14"/>
  <c r="F367" i="14"/>
  <c r="D368" i="14"/>
  <c r="E368" i="14"/>
  <c r="F368" i="14"/>
  <c r="D369" i="14"/>
  <c r="E369" i="14"/>
  <c r="F369" i="14"/>
  <c r="D370" i="14"/>
  <c r="E370" i="14"/>
  <c r="F370" i="14"/>
  <c r="D371" i="14"/>
  <c r="E371" i="14"/>
  <c r="F371" i="14"/>
  <c r="D372" i="14"/>
  <c r="E372" i="14"/>
  <c r="F372" i="14"/>
  <c r="D373" i="14"/>
  <c r="E373" i="14"/>
  <c r="F373" i="14"/>
  <c r="D374" i="14"/>
  <c r="E374" i="14"/>
  <c r="F374" i="14"/>
  <c r="D375" i="14"/>
  <c r="E375" i="14"/>
  <c r="F375" i="14"/>
  <c r="D376" i="14"/>
  <c r="E376" i="14"/>
  <c r="F376" i="14"/>
  <c r="D377" i="14"/>
  <c r="E377" i="14"/>
  <c r="F377" i="14"/>
  <c r="D378" i="14"/>
  <c r="E378" i="14"/>
  <c r="F378" i="14"/>
  <c r="D379" i="14"/>
  <c r="E379" i="14"/>
  <c r="F379" i="14"/>
  <c r="D380" i="14"/>
  <c r="E380" i="14"/>
  <c r="F380" i="14"/>
  <c r="D381" i="14"/>
  <c r="E381" i="14"/>
  <c r="F381" i="14"/>
  <c r="D382" i="14"/>
  <c r="E382" i="14"/>
  <c r="F382" i="14"/>
  <c r="D383" i="14"/>
  <c r="E383" i="14"/>
  <c r="F383" i="14"/>
  <c r="D384" i="14"/>
  <c r="E384" i="14"/>
  <c r="F384" i="14"/>
  <c r="D385" i="14"/>
  <c r="E385" i="14"/>
  <c r="F385" i="14"/>
  <c r="D386" i="14"/>
  <c r="E386" i="14"/>
  <c r="F386" i="14"/>
  <c r="D387" i="14"/>
  <c r="E387" i="14"/>
  <c r="F387" i="14"/>
  <c r="D388" i="14"/>
  <c r="E388" i="14"/>
  <c r="F388" i="14"/>
  <c r="D389" i="14"/>
  <c r="E389" i="14"/>
  <c r="F389" i="14"/>
  <c r="D390" i="14"/>
  <c r="E390" i="14"/>
  <c r="F390" i="14"/>
  <c r="D391" i="14"/>
  <c r="E391" i="14"/>
  <c r="F391" i="14"/>
  <c r="D392" i="14"/>
  <c r="E392" i="14"/>
  <c r="F392" i="14"/>
  <c r="D393" i="14"/>
  <c r="E393" i="14"/>
  <c r="F393" i="14"/>
  <c r="D394" i="14"/>
  <c r="E394" i="14"/>
  <c r="F394" i="14"/>
  <c r="D395" i="14"/>
  <c r="E395" i="14"/>
  <c r="F395" i="14"/>
  <c r="D396" i="14"/>
  <c r="E396" i="14"/>
  <c r="F396" i="14"/>
  <c r="D397" i="14"/>
  <c r="E397" i="14"/>
  <c r="F397" i="14"/>
  <c r="D398" i="14"/>
  <c r="E398" i="14"/>
  <c r="F398" i="14"/>
  <c r="D399" i="14"/>
  <c r="E399" i="14"/>
  <c r="F399" i="14"/>
  <c r="D400" i="14"/>
  <c r="E400" i="14"/>
  <c r="F400" i="14"/>
  <c r="D401" i="14"/>
  <c r="E401" i="14"/>
  <c r="F401" i="14"/>
  <c r="D402" i="14"/>
  <c r="E402" i="14"/>
  <c r="F402" i="14"/>
  <c r="D403" i="14"/>
  <c r="E403" i="14"/>
  <c r="F403" i="14"/>
  <c r="D404" i="14"/>
  <c r="E404" i="14"/>
  <c r="F404" i="14"/>
  <c r="D405" i="14"/>
  <c r="E405" i="14"/>
  <c r="F405" i="14"/>
  <c r="D406" i="14"/>
  <c r="E406" i="14"/>
  <c r="F406" i="14"/>
  <c r="D407" i="14"/>
  <c r="E407" i="14"/>
  <c r="F407" i="14"/>
  <c r="D408" i="14"/>
  <c r="E408" i="14"/>
  <c r="F408" i="14"/>
  <c r="D409" i="14"/>
  <c r="E409" i="14"/>
  <c r="F409" i="14"/>
  <c r="D410" i="14"/>
  <c r="E410" i="14"/>
  <c r="F410" i="14"/>
  <c r="D411" i="14"/>
  <c r="E411" i="14"/>
  <c r="F411" i="14"/>
  <c r="D412" i="14"/>
  <c r="E412" i="14"/>
  <c r="F412" i="14"/>
  <c r="D413" i="14"/>
  <c r="E413" i="14"/>
  <c r="F413" i="14"/>
  <c r="D414" i="14"/>
  <c r="E414" i="14"/>
  <c r="F414" i="14"/>
  <c r="D415" i="14"/>
  <c r="E415" i="14"/>
  <c r="F415" i="14"/>
  <c r="D416" i="14"/>
  <c r="E416" i="14"/>
  <c r="F416" i="14"/>
  <c r="D417" i="14"/>
  <c r="E417" i="14"/>
  <c r="F417" i="14"/>
  <c r="D418" i="14"/>
  <c r="E418" i="14"/>
  <c r="F418" i="14"/>
  <c r="D419" i="14"/>
  <c r="E419" i="14"/>
  <c r="F419" i="14"/>
  <c r="D420" i="14"/>
  <c r="E420" i="14"/>
  <c r="F420" i="14"/>
  <c r="D421" i="14"/>
  <c r="E421" i="14"/>
  <c r="F421" i="14"/>
  <c r="D422" i="14"/>
  <c r="E422" i="14"/>
  <c r="F422" i="14"/>
  <c r="D423" i="14"/>
  <c r="E423" i="14"/>
  <c r="F423" i="14"/>
  <c r="D424" i="14"/>
  <c r="E424" i="14"/>
  <c r="F424" i="14"/>
  <c r="D425" i="14"/>
  <c r="E425" i="14"/>
  <c r="F425" i="14"/>
  <c r="D426" i="14"/>
  <c r="E426" i="14"/>
  <c r="F426" i="14"/>
  <c r="D427" i="14"/>
  <c r="E427" i="14"/>
  <c r="F427" i="14"/>
  <c r="D428" i="14"/>
  <c r="E428" i="14"/>
  <c r="F428" i="14"/>
  <c r="D429" i="14"/>
  <c r="E429" i="14"/>
  <c r="F429" i="14"/>
  <c r="D430" i="14"/>
  <c r="E430" i="14"/>
  <c r="F430" i="14"/>
  <c r="D431" i="14"/>
  <c r="E431" i="14"/>
  <c r="F431" i="14"/>
  <c r="D432" i="14"/>
  <c r="E432" i="14"/>
  <c r="F432" i="14"/>
  <c r="D433" i="14"/>
  <c r="E433" i="14"/>
  <c r="F433" i="14"/>
  <c r="D434" i="14"/>
  <c r="E434" i="14"/>
  <c r="F434" i="14"/>
  <c r="D435" i="14"/>
  <c r="E435" i="14"/>
  <c r="F435" i="14"/>
  <c r="D436" i="14"/>
  <c r="E436" i="14"/>
  <c r="F436" i="14"/>
  <c r="D437" i="14"/>
  <c r="E437" i="14"/>
  <c r="F437" i="14"/>
  <c r="D438" i="14"/>
  <c r="E438" i="14"/>
  <c r="F438" i="14"/>
  <c r="D439" i="14"/>
  <c r="E439" i="14"/>
  <c r="F439" i="14"/>
  <c r="D440" i="14"/>
  <c r="E440" i="14"/>
  <c r="F440" i="14"/>
  <c r="D441" i="14"/>
  <c r="E441" i="14"/>
  <c r="F441" i="14"/>
  <c r="D442" i="14"/>
  <c r="E442" i="14"/>
  <c r="F442" i="14"/>
  <c r="D443" i="14"/>
  <c r="E443" i="14"/>
  <c r="F443" i="14"/>
  <c r="D444" i="14"/>
  <c r="E444" i="14"/>
  <c r="F444" i="14"/>
  <c r="D445" i="14"/>
  <c r="E445" i="14"/>
  <c r="F445" i="14"/>
  <c r="D446" i="14"/>
  <c r="E446" i="14"/>
  <c r="F446" i="14"/>
  <c r="D447" i="14"/>
  <c r="E447" i="14"/>
  <c r="F447" i="14"/>
  <c r="D448" i="14"/>
  <c r="E448" i="14"/>
  <c r="F448" i="14"/>
  <c r="D449" i="14"/>
  <c r="E449" i="14"/>
  <c r="F449" i="14"/>
  <c r="D450" i="14"/>
  <c r="E450" i="14"/>
  <c r="F450" i="14"/>
  <c r="D451" i="14"/>
  <c r="E451" i="14"/>
  <c r="F451" i="14"/>
  <c r="D452" i="14"/>
  <c r="E452" i="14"/>
  <c r="F452" i="14"/>
  <c r="D453" i="14"/>
  <c r="E453" i="14"/>
  <c r="F453" i="14"/>
  <c r="D454" i="14"/>
  <c r="E454" i="14"/>
  <c r="F454" i="14"/>
  <c r="D455" i="14"/>
  <c r="E455" i="14"/>
  <c r="F455" i="14"/>
  <c r="D456" i="14"/>
  <c r="E456" i="14"/>
  <c r="F456" i="14"/>
  <c r="D457" i="14"/>
  <c r="E457" i="14"/>
  <c r="F457" i="14"/>
  <c r="D458" i="14"/>
  <c r="E458" i="14"/>
  <c r="F458" i="14"/>
  <c r="D459" i="14"/>
  <c r="E459" i="14"/>
  <c r="F459" i="14"/>
  <c r="D460" i="14"/>
  <c r="E460" i="14"/>
  <c r="F460" i="14"/>
  <c r="D461" i="14"/>
  <c r="E461" i="14"/>
  <c r="F461" i="14"/>
  <c r="D462" i="14"/>
  <c r="E462" i="14"/>
  <c r="F462" i="14"/>
  <c r="D463" i="14"/>
  <c r="E463" i="14"/>
  <c r="F463" i="14"/>
  <c r="D464" i="14"/>
  <c r="E464" i="14"/>
  <c r="F464" i="14"/>
  <c r="D465" i="14"/>
  <c r="E465" i="14"/>
  <c r="F465" i="14"/>
  <c r="D466" i="14"/>
  <c r="E466" i="14"/>
  <c r="F466" i="14"/>
  <c r="D467" i="14"/>
  <c r="E467" i="14"/>
  <c r="F467" i="14"/>
  <c r="D468" i="14"/>
  <c r="E468" i="14"/>
  <c r="F468" i="14"/>
  <c r="D469" i="14"/>
  <c r="E469" i="14"/>
  <c r="F469" i="14"/>
  <c r="D470" i="14"/>
  <c r="E470" i="14"/>
  <c r="F470" i="14"/>
  <c r="D471" i="14"/>
  <c r="E471" i="14"/>
  <c r="F471" i="14"/>
  <c r="D472" i="14"/>
  <c r="E472" i="14"/>
  <c r="F472" i="14"/>
  <c r="D473" i="14"/>
  <c r="E473" i="14"/>
  <c r="F473" i="14"/>
  <c r="D474" i="14"/>
  <c r="E474" i="14"/>
  <c r="F474" i="14"/>
  <c r="D475" i="14"/>
  <c r="E475" i="14"/>
  <c r="F475" i="14"/>
  <c r="D476" i="14"/>
  <c r="E476" i="14"/>
  <c r="F476" i="14"/>
  <c r="D477" i="14"/>
  <c r="E477" i="14"/>
  <c r="F477" i="14"/>
  <c r="D478" i="14"/>
  <c r="E478" i="14"/>
  <c r="F478" i="14"/>
  <c r="D479" i="14"/>
  <c r="E479" i="14"/>
  <c r="F479" i="14"/>
  <c r="D480" i="14"/>
  <c r="E480" i="14"/>
  <c r="F480" i="14"/>
  <c r="D481" i="14"/>
  <c r="E481" i="14"/>
  <c r="F481" i="14"/>
  <c r="D482" i="14"/>
  <c r="E482" i="14"/>
  <c r="F482" i="14"/>
  <c r="D483" i="14"/>
  <c r="E483" i="14"/>
  <c r="F483" i="14"/>
  <c r="D484" i="14"/>
  <c r="E484" i="14"/>
  <c r="F484" i="14"/>
  <c r="D485" i="14"/>
  <c r="E485" i="14"/>
  <c r="F485" i="14"/>
  <c r="D486" i="14"/>
  <c r="E486" i="14"/>
  <c r="F486" i="14"/>
  <c r="D487" i="14"/>
  <c r="E487" i="14"/>
  <c r="F487" i="14"/>
  <c r="D488" i="14"/>
  <c r="E488" i="14"/>
  <c r="F488" i="14"/>
  <c r="D489" i="14"/>
  <c r="E489" i="14"/>
  <c r="F489" i="14"/>
  <c r="D490" i="14"/>
  <c r="E490" i="14"/>
  <c r="F490" i="14"/>
  <c r="D491" i="14"/>
  <c r="E491" i="14"/>
  <c r="F491" i="14"/>
  <c r="D492" i="14"/>
  <c r="E492" i="14"/>
  <c r="F492" i="14"/>
  <c r="D493" i="14"/>
  <c r="E493" i="14"/>
  <c r="F493" i="14"/>
  <c r="D494" i="14"/>
  <c r="E494" i="14"/>
  <c r="F494" i="14"/>
  <c r="D495" i="14"/>
  <c r="E495" i="14"/>
  <c r="F495" i="14"/>
  <c r="D496" i="14"/>
  <c r="E496" i="14"/>
  <c r="F496" i="14"/>
  <c r="D497" i="14"/>
  <c r="E497" i="14"/>
  <c r="F497" i="14"/>
  <c r="D498" i="14"/>
  <c r="E498" i="14"/>
  <c r="F498" i="14"/>
  <c r="D499" i="14"/>
  <c r="E499" i="14"/>
  <c r="F499" i="14"/>
  <c r="D500" i="14"/>
  <c r="E500" i="14"/>
  <c r="F500" i="14"/>
  <c r="D501" i="14"/>
  <c r="E501" i="14"/>
  <c r="F501" i="14"/>
  <c r="D502" i="14"/>
  <c r="E502" i="14"/>
  <c r="F502" i="14"/>
  <c r="D503" i="14"/>
  <c r="E503" i="14"/>
  <c r="F503" i="14"/>
  <c r="D504" i="14"/>
  <c r="E504" i="14"/>
  <c r="F504" i="14"/>
  <c r="D505" i="14"/>
  <c r="E505" i="14"/>
  <c r="F505" i="14"/>
  <c r="D506" i="14"/>
  <c r="E506" i="14"/>
  <c r="F506" i="14"/>
  <c r="D507" i="14"/>
  <c r="E507" i="14"/>
  <c r="F507" i="14"/>
  <c r="D508" i="14"/>
  <c r="E508" i="14"/>
  <c r="F508" i="14"/>
  <c r="D509" i="14"/>
  <c r="E509" i="14"/>
  <c r="F509" i="14"/>
  <c r="D510" i="14"/>
  <c r="E510" i="14"/>
  <c r="F510" i="14"/>
  <c r="D511" i="14"/>
  <c r="E511" i="14"/>
  <c r="F511" i="14"/>
  <c r="D512" i="14"/>
  <c r="E512" i="14"/>
  <c r="F512" i="14"/>
  <c r="D513" i="14"/>
  <c r="E513" i="14"/>
  <c r="F513" i="14"/>
  <c r="D514" i="14"/>
  <c r="E514" i="14"/>
  <c r="F514" i="14"/>
  <c r="D515" i="14"/>
  <c r="E515" i="14"/>
  <c r="F515" i="14"/>
  <c r="D516" i="14"/>
  <c r="E516" i="14"/>
  <c r="F516" i="14"/>
  <c r="D517" i="14"/>
  <c r="E517" i="14"/>
  <c r="F517" i="14"/>
  <c r="D518" i="14"/>
  <c r="E518" i="14"/>
  <c r="F518" i="14"/>
  <c r="D519" i="14"/>
  <c r="E519" i="14"/>
  <c r="F519" i="14"/>
  <c r="D520" i="14"/>
  <c r="E520" i="14"/>
  <c r="F520" i="14"/>
  <c r="D521" i="14"/>
  <c r="E521" i="14"/>
  <c r="F521" i="14"/>
  <c r="D522" i="14"/>
  <c r="E522" i="14"/>
  <c r="F522" i="14"/>
  <c r="D523" i="14"/>
  <c r="E523" i="14"/>
  <c r="F523" i="14"/>
  <c r="D524" i="14"/>
  <c r="E524" i="14"/>
  <c r="F524" i="14"/>
  <c r="D525" i="14"/>
  <c r="E525" i="14"/>
  <c r="F525" i="14"/>
  <c r="D526" i="14"/>
  <c r="E526" i="14"/>
  <c r="F526" i="14"/>
  <c r="D527" i="14"/>
  <c r="E527" i="14"/>
  <c r="F527" i="14"/>
  <c r="D528" i="14"/>
  <c r="E528" i="14"/>
  <c r="F528" i="14"/>
  <c r="D529" i="14"/>
  <c r="E529" i="14"/>
  <c r="F529" i="14"/>
  <c r="D530" i="14"/>
  <c r="E530" i="14"/>
  <c r="F530" i="14"/>
  <c r="D531" i="14"/>
  <c r="E531" i="14"/>
  <c r="F531" i="14"/>
  <c r="D532" i="14"/>
  <c r="E532" i="14"/>
  <c r="F532" i="14"/>
  <c r="D533" i="14"/>
  <c r="E533" i="14"/>
  <c r="F533" i="14"/>
  <c r="D534" i="14"/>
  <c r="E534" i="14"/>
  <c r="F534" i="14"/>
  <c r="D535" i="14"/>
  <c r="E535" i="14"/>
  <c r="F535" i="14"/>
  <c r="D536" i="14"/>
  <c r="E536" i="14"/>
  <c r="F536" i="14"/>
  <c r="D537" i="14"/>
  <c r="E537" i="14"/>
  <c r="F537" i="14"/>
  <c r="D538" i="14"/>
  <c r="E538" i="14"/>
  <c r="F538" i="14"/>
  <c r="D539" i="14"/>
  <c r="E539" i="14"/>
  <c r="F539" i="14"/>
  <c r="D540" i="14"/>
  <c r="E540" i="14"/>
  <c r="F540" i="14"/>
  <c r="D541" i="14"/>
  <c r="E541" i="14"/>
  <c r="F541" i="14"/>
  <c r="D542" i="14"/>
  <c r="E542" i="14"/>
  <c r="F542" i="14"/>
  <c r="D543" i="14"/>
  <c r="E543" i="14"/>
  <c r="F543" i="14"/>
  <c r="D544" i="14"/>
  <c r="E544" i="14"/>
  <c r="F544" i="14"/>
  <c r="D545" i="14"/>
  <c r="E545" i="14"/>
  <c r="F545" i="14"/>
  <c r="D546" i="14"/>
  <c r="E546" i="14"/>
  <c r="F546" i="14"/>
  <c r="D547" i="14"/>
  <c r="E547" i="14"/>
  <c r="F547" i="14"/>
  <c r="D548" i="14"/>
  <c r="E548" i="14"/>
  <c r="F548" i="14"/>
  <c r="D549" i="14"/>
  <c r="E549" i="14"/>
  <c r="F549" i="14"/>
  <c r="D550" i="14"/>
  <c r="E550" i="14"/>
  <c r="F550" i="14"/>
  <c r="D551" i="14"/>
  <c r="E551" i="14"/>
  <c r="F551" i="14"/>
  <c r="D552" i="14"/>
  <c r="E552" i="14"/>
  <c r="F552" i="14"/>
  <c r="D553" i="14"/>
  <c r="E553" i="14"/>
  <c r="F553" i="14"/>
  <c r="D554" i="14"/>
  <c r="E554" i="14"/>
  <c r="F554" i="14"/>
  <c r="D555" i="14"/>
  <c r="E555" i="14"/>
  <c r="F555" i="14"/>
  <c r="D556" i="14"/>
  <c r="E556" i="14"/>
  <c r="F556" i="14"/>
  <c r="D557" i="14"/>
  <c r="E557" i="14"/>
  <c r="F557" i="14"/>
  <c r="D558" i="14"/>
  <c r="E558" i="14"/>
  <c r="F558" i="14"/>
  <c r="D559" i="14"/>
  <c r="E559" i="14"/>
  <c r="F559" i="14"/>
  <c r="D560" i="14"/>
  <c r="E560" i="14"/>
  <c r="F560" i="14"/>
  <c r="D561" i="14"/>
  <c r="E561" i="14"/>
  <c r="F561" i="14"/>
  <c r="D562" i="14"/>
  <c r="E562" i="14"/>
  <c r="F562" i="14"/>
  <c r="D563" i="14"/>
  <c r="E563" i="14"/>
  <c r="F563" i="14"/>
  <c r="D564" i="14"/>
  <c r="E564" i="14"/>
  <c r="F564" i="14"/>
  <c r="D565" i="14"/>
  <c r="E565" i="14"/>
  <c r="F565" i="14"/>
  <c r="D566" i="14"/>
  <c r="E566" i="14"/>
  <c r="F566" i="14"/>
  <c r="D567" i="14"/>
  <c r="E567" i="14"/>
  <c r="F567" i="14"/>
  <c r="D568" i="14"/>
  <c r="E568" i="14"/>
  <c r="F568" i="14"/>
  <c r="D569" i="14"/>
  <c r="E569" i="14"/>
  <c r="F569" i="14"/>
  <c r="D570" i="14"/>
  <c r="E570" i="14"/>
  <c r="F570" i="14"/>
  <c r="D571" i="14"/>
  <c r="E571" i="14"/>
  <c r="F571" i="14"/>
  <c r="D572" i="14"/>
  <c r="E572" i="14"/>
  <c r="F572" i="14"/>
  <c r="D573" i="14"/>
  <c r="E573" i="14"/>
  <c r="F573" i="14"/>
  <c r="D574" i="14"/>
  <c r="E574" i="14"/>
  <c r="F574" i="14"/>
  <c r="D575" i="14"/>
  <c r="E575" i="14"/>
  <c r="F575" i="14"/>
  <c r="D576" i="14"/>
  <c r="E576" i="14"/>
  <c r="F576" i="14"/>
  <c r="D577" i="14"/>
  <c r="E577" i="14"/>
  <c r="F577" i="14"/>
  <c r="D578" i="14"/>
  <c r="E578" i="14"/>
  <c r="F578" i="14"/>
  <c r="D579" i="14"/>
  <c r="E579" i="14"/>
  <c r="F579" i="14"/>
  <c r="D580" i="14"/>
  <c r="E580" i="14"/>
  <c r="F580" i="14"/>
  <c r="D581" i="14"/>
  <c r="E581" i="14"/>
  <c r="F581" i="14"/>
  <c r="D582" i="14"/>
  <c r="E582" i="14"/>
  <c r="F582" i="14"/>
  <c r="D583" i="14"/>
  <c r="E583" i="14"/>
  <c r="F583" i="14"/>
  <c r="D584" i="14"/>
  <c r="E584" i="14"/>
  <c r="F584" i="14"/>
  <c r="D585" i="14"/>
  <c r="E585" i="14"/>
  <c r="F585" i="14"/>
  <c r="D586" i="14"/>
  <c r="E586" i="14"/>
  <c r="F586" i="14"/>
  <c r="D587" i="14"/>
  <c r="E587" i="14"/>
  <c r="F587" i="14"/>
  <c r="D588" i="14"/>
  <c r="E588" i="14"/>
  <c r="F588" i="14"/>
  <c r="D589" i="14"/>
  <c r="E589" i="14"/>
  <c r="F589" i="14"/>
  <c r="D590" i="14"/>
  <c r="E590" i="14"/>
  <c r="F590" i="14"/>
  <c r="D591" i="14"/>
  <c r="E591" i="14"/>
  <c r="F591" i="14"/>
  <c r="D592" i="14"/>
  <c r="E592" i="14"/>
  <c r="F592" i="14"/>
  <c r="D593" i="14"/>
  <c r="E593" i="14"/>
  <c r="F593" i="14"/>
  <c r="D594" i="14"/>
  <c r="E594" i="14"/>
  <c r="F594" i="14"/>
  <c r="D595" i="14"/>
  <c r="E595" i="14"/>
  <c r="F595" i="14"/>
  <c r="D596" i="14"/>
  <c r="E596" i="14"/>
  <c r="F596" i="14"/>
  <c r="D597" i="14"/>
  <c r="E597" i="14"/>
  <c r="F597" i="14"/>
  <c r="D598" i="14"/>
  <c r="E598" i="14"/>
  <c r="F598" i="14"/>
  <c r="D599" i="14"/>
  <c r="E599" i="14"/>
  <c r="F599" i="14"/>
  <c r="D600" i="14"/>
  <c r="E600" i="14"/>
  <c r="F600" i="14"/>
  <c r="D601" i="14"/>
  <c r="E601" i="14"/>
  <c r="F601" i="14"/>
  <c r="D602" i="14"/>
  <c r="E602" i="14"/>
  <c r="F602" i="14"/>
  <c r="D603" i="14"/>
  <c r="E603" i="14"/>
  <c r="F603" i="14"/>
  <c r="D604" i="14"/>
  <c r="E604" i="14"/>
  <c r="F604" i="14"/>
  <c r="D605" i="14"/>
  <c r="E605" i="14"/>
  <c r="F605" i="14"/>
  <c r="D606" i="14"/>
  <c r="E606" i="14"/>
  <c r="F606" i="14"/>
  <c r="D607" i="14"/>
  <c r="E607" i="14"/>
  <c r="F607" i="14"/>
  <c r="D608" i="14"/>
  <c r="E608" i="14"/>
  <c r="F608" i="14"/>
  <c r="D609" i="14"/>
  <c r="E609" i="14"/>
  <c r="F609" i="14"/>
  <c r="D610" i="14"/>
  <c r="E610" i="14"/>
  <c r="F610" i="14"/>
  <c r="D611" i="14"/>
  <c r="E611" i="14"/>
  <c r="F611" i="14"/>
  <c r="D612" i="14"/>
  <c r="E612" i="14"/>
  <c r="F612" i="14"/>
  <c r="D613" i="14"/>
  <c r="E613" i="14"/>
  <c r="F613" i="14"/>
  <c r="D614" i="14"/>
  <c r="E614" i="14"/>
  <c r="F614" i="14"/>
  <c r="D615" i="14"/>
  <c r="E615" i="14"/>
  <c r="F615" i="14"/>
  <c r="D616" i="14"/>
  <c r="E616" i="14"/>
  <c r="F616" i="14"/>
  <c r="D617" i="14"/>
  <c r="E617" i="14"/>
  <c r="F617" i="14"/>
  <c r="D618" i="14"/>
  <c r="E618" i="14"/>
  <c r="F618" i="14"/>
  <c r="D619" i="14"/>
  <c r="E619" i="14"/>
  <c r="F619" i="14"/>
  <c r="D620" i="14"/>
  <c r="E620" i="14"/>
  <c r="F620" i="14"/>
  <c r="D621" i="14"/>
  <c r="E621" i="14"/>
  <c r="F621" i="14"/>
  <c r="D622" i="14"/>
  <c r="E622" i="14"/>
  <c r="F622" i="14"/>
  <c r="D623" i="14"/>
  <c r="E623" i="14"/>
  <c r="F623" i="14"/>
  <c r="D624" i="14"/>
  <c r="E624" i="14"/>
  <c r="F624" i="14"/>
  <c r="D625" i="14"/>
  <c r="E625" i="14"/>
  <c r="F625" i="14"/>
  <c r="D626" i="14"/>
  <c r="E626" i="14"/>
  <c r="F626" i="14"/>
  <c r="D627" i="14"/>
  <c r="E627" i="14"/>
  <c r="F627" i="14"/>
  <c r="D628" i="14"/>
  <c r="E628" i="14"/>
  <c r="F628" i="14"/>
  <c r="D629" i="14"/>
  <c r="E629" i="14"/>
  <c r="F629" i="14"/>
  <c r="D630" i="14"/>
  <c r="E630" i="14"/>
  <c r="F630" i="14"/>
  <c r="D631" i="14"/>
  <c r="E631" i="14"/>
  <c r="F631" i="14"/>
  <c r="D632" i="14"/>
  <c r="E632" i="14"/>
  <c r="F632" i="14"/>
  <c r="D633" i="14"/>
  <c r="E633" i="14"/>
  <c r="F633" i="14"/>
  <c r="D634" i="14"/>
  <c r="E634" i="14"/>
  <c r="F634" i="14"/>
  <c r="D635" i="14"/>
  <c r="E635" i="14"/>
  <c r="F635" i="14"/>
  <c r="D636" i="14"/>
  <c r="E636" i="14"/>
  <c r="F636" i="14"/>
  <c r="D637" i="14"/>
  <c r="E637" i="14"/>
  <c r="F637" i="14"/>
  <c r="D638" i="14"/>
  <c r="E638" i="14"/>
  <c r="F638" i="14"/>
  <c r="D639" i="14"/>
  <c r="E639" i="14"/>
  <c r="F639" i="14"/>
  <c r="D640" i="14"/>
  <c r="E640" i="14"/>
  <c r="F640" i="14"/>
  <c r="D641" i="14"/>
  <c r="E641" i="14"/>
  <c r="F641" i="14"/>
  <c r="D642" i="14"/>
  <c r="E642" i="14"/>
  <c r="F642" i="14"/>
  <c r="D643" i="14"/>
  <c r="E643" i="14"/>
  <c r="F643" i="14"/>
  <c r="D644" i="14"/>
  <c r="E644" i="14"/>
  <c r="F644" i="14"/>
  <c r="D645" i="14"/>
  <c r="E645" i="14"/>
  <c r="F645" i="14"/>
  <c r="D646" i="14"/>
  <c r="E646" i="14"/>
  <c r="F646" i="14"/>
  <c r="D647" i="14"/>
  <c r="E647" i="14"/>
  <c r="F647" i="14"/>
  <c r="D648" i="14"/>
  <c r="E648" i="14"/>
  <c r="F648" i="14"/>
  <c r="D649" i="14"/>
  <c r="E649" i="14"/>
  <c r="F649" i="14"/>
  <c r="D650" i="14"/>
  <c r="E650" i="14"/>
  <c r="F650" i="14"/>
  <c r="D651" i="14"/>
  <c r="E651" i="14"/>
  <c r="F651" i="14"/>
  <c r="D652" i="14"/>
  <c r="E652" i="14"/>
  <c r="F652" i="14"/>
  <c r="D653" i="14"/>
  <c r="E653" i="14"/>
  <c r="F653" i="14"/>
  <c r="D654" i="14"/>
  <c r="E654" i="14"/>
  <c r="F654" i="14"/>
  <c r="D655" i="14"/>
  <c r="E655" i="14"/>
  <c r="F655" i="14"/>
  <c r="D656" i="14"/>
  <c r="E656" i="14"/>
  <c r="F656" i="14"/>
  <c r="D657" i="14"/>
  <c r="E657" i="14"/>
  <c r="F657" i="14"/>
  <c r="D658" i="14"/>
  <c r="E658" i="14"/>
  <c r="F658" i="14"/>
  <c r="D659" i="14"/>
  <c r="E659" i="14"/>
  <c r="F659" i="14"/>
  <c r="D660" i="14"/>
  <c r="E660" i="14"/>
  <c r="F660" i="14"/>
  <c r="D661" i="14"/>
  <c r="E661" i="14"/>
  <c r="F661" i="14"/>
  <c r="D662" i="14"/>
  <c r="E662" i="14"/>
  <c r="F662" i="14"/>
  <c r="D663" i="14"/>
  <c r="E663" i="14"/>
  <c r="F663" i="14"/>
  <c r="D664" i="14"/>
  <c r="E664" i="14"/>
  <c r="F664" i="14"/>
  <c r="D665" i="14"/>
  <c r="E665" i="14"/>
  <c r="F665" i="14"/>
  <c r="D666" i="14"/>
  <c r="E666" i="14"/>
  <c r="F666" i="14"/>
  <c r="D667" i="14"/>
  <c r="E667" i="14"/>
  <c r="F667" i="14"/>
  <c r="D668" i="14"/>
  <c r="E668" i="14"/>
  <c r="F668" i="14"/>
  <c r="D669" i="14"/>
  <c r="E669" i="14"/>
  <c r="F669" i="14"/>
  <c r="D670" i="14"/>
  <c r="E670" i="14"/>
  <c r="F670" i="14"/>
  <c r="D671" i="14"/>
  <c r="E671" i="14"/>
  <c r="F671" i="14"/>
  <c r="D672" i="14"/>
  <c r="E672" i="14"/>
  <c r="F672" i="14"/>
  <c r="D673" i="14"/>
  <c r="E673" i="14"/>
  <c r="F673" i="14"/>
  <c r="D674" i="14"/>
  <c r="E674" i="14"/>
  <c r="F674" i="14"/>
  <c r="D675" i="14"/>
  <c r="E675" i="14"/>
  <c r="F675" i="14"/>
  <c r="D676" i="14"/>
  <c r="E676" i="14"/>
  <c r="F676" i="14"/>
  <c r="D677" i="14"/>
  <c r="E677" i="14"/>
  <c r="F677" i="14"/>
  <c r="D678" i="14"/>
  <c r="E678" i="14"/>
  <c r="F678" i="14"/>
  <c r="D679" i="14"/>
  <c r="E679" i="14"/>
  <c r="F679" i="14"/>
  <c r="D680" i="14"/>
  <c r="E680" i="14"/>
  <c r="F680" i="14"/>
  <c r="D681" i="14"/>
  <c r="E681" i="14"/>
  <c r="F681" i="14"/>
  <c r="D682" i="14"/>
  <c r="E682" i="14"/>
  <c r="F682" i="14"/>
  <c r="D683" i="14"/>
  <c r="E683" i="14"/>
  <c r="F683" i="14"/>
  <c r="D684" i="14"/>
  <c r="E684" i="14"/>
  <c r="F684" i="14"/>
  <c r="D685" i="14"/>
  <c r="E685" i="14"/>
  <c r="F685" i="14"/>
  <c r="D686" i="14"/>
  <c r="E686" i="14"/>
  <c r="F686" i="14"/>
  <c r="D687" i="14"/>
  <c r="E687" i="14"/>
  <c r="F687" i="14"/>
  <c r="D688" i="14"/>
  <c r="E688" i="14"/>
  <c r="F688" i="14"/>
  <c r="D689" i="14"/>
  <c r="E689" i="14"/>
  <c r="F689" i="14"/>
  <c r="D690" i="14"/>
  <c r="E690" i="14"/>
  <c r="F690" i="14"/>
  <c r="D691" i="14"/>
  <c r="E691" i="14"/>
  <c r="F691" i="14"/>
  <c r="D692" i="14"/>
  <c r="E692" i="14"/>
  <c r="F692" i="14"/>
  <c r="D693" i="14"/>
  <c r="E693" i="14"/>
  <c r="F693" i="14"/>
  <c r="D694" i="14"/>
  <c r="E694" i="14"/>
  <c r="F694" i="14"/>
  <c r="D695" i="14"/>
  <c r="E695" i="14"/>
  <c r="F695" i="14"/>
  <c r="D696" i="14"/>
  <c r="E696" i="14"/>
  <c r="F696" i="14"/>
  <c r="D697" i="14"/>
  <c r="E697" i="14"/>
  <c r="F697" i="14"/>
  <c r="D698" i="14"/>
  <c r="E698" i="14"/>
  <c r="F698" i="14"/>
  <c r="D699" i="14"/>
  <c r="E699" i="14"/>
  <c r="F699" i="14"/>
  <c r="D700" i="14"/>
  <c r="E700" i="14"/>
  <c r="F700" i="14"/>
  <c r="D701" i="14"/>
  <c r="E701" i="14"/>
  <c r="F701" i="14"/>
  <c r="D702" i="14"/>
  <c r="E702" i="14"/>
  <c r="F702" i="14"/>
  <c r="D703" i="14"/>
  <c r="E703" i="14"/>
  <c r="F703" i="14"/>
  <c r="D704" i="14"/>
  <c r="E704" i="14"/>
  <c r="F704" i="14"/>
  <c r="D705" i="14"/>
  <c r="E705" i="14"/>
  <c r="F705" i="14"/>
  <c r="D706" i="14"/>
  <c r="E706" i="14"/>
  <c r="F706" i="14"/>
  <c r="D707" i="14"/>
  <c r="E707" i="14"/>
  <c r="F707" i="14"/>
  <c r="D708" i="14"/>
  <c r="E708" i="14"/>
  <c r="F708" i="14"/>
  <c r="D709" i="14"/>
  <c r="E709" i="14"/>
  <c r="F709" i="14"/>
  <c r="D710" i="14"/>
  <c r="E710" i="14"/>
  <c r="F710" i="14"/>
  <c r="D711" i="14"/>
  <c r="E711" i="14"/>
  <c r="F711" i="14"/>
  <c r="D712" i="14"/>
  <c r="E712" i="14"/>
  <c r="F712" i="14"/>
  <c r="D713" i="14"/>
  <c r="E713" i="14"/>
  <c r="F713" i="14"/>
  <c r="D714" i="14"/>
  <c r="E714" i="14"/>
  <c r="F714" i="14"/>
  <c r="D715" i="14"/>
  <c r="E715" i="14"/>
  <c r="F715" i="14"/>
  <c r="D716" i="14"/>
  <c r="E716" i="14"/>
  <c r="F716" i="14"/>
  <c r="D717" i="14"/>
  <c r="E717" i="14"/>
  <c r="F717" i="14"/>
  <c r="D718" i="14"/>
  <c r="E718" i="14"/>
  <c r="F718" i="14"/>
  <c r="D719" i="14"/>
  <c r="E719" i="14"/>
  <c r="F719" i="14"/>
  <c r="D720" i="14"/>
  <c r="E720" i="14"/>
  <c r="F720" i="14"/>
  <c r="D721" i="14"/>
  <c r="E721" i="14"/>
  <c r="F721" i="14"/>
  <c r="D722" i="14"/>
  <c r="E722" i="14"/>
  <c r="F722" i="14"/>
  <c r="D723" i="14"/>
  <c r="E723" i="14"/>
  <c r="F723" i="14"/>
  <c r="D724" i="14"/>
  <c r="E724" i="14"/>
  <c r="F724" i="14"/>
  <c r="D725" i="14"/>
  <c r="E725" i="14"/>
  <c r="F725" i="14"/>
  <c r="D726" i="14"/>
  <c r="E726" i="14"/>
  <c r="F726" i="14"/>
  <c r="D727" i="14"/>
  <c r="E727" i="14"/>
  <c r="F727" i="14"/>
  <c r="D728" i="14"/>
  <c r="E728" i="14"/>
  <c r="F728" i="14"/>
  <c r="D729" i="14"/>
  <c r="E729" i="14"/>
  <c r="F729" i="14"/>
  <c r="D730" i="14"/>
  <c r="E730" i="14"/>
  <c r="F730" i="14"/>
  <c r="D731" i="14"/>
  <c r="E731" i="14"/>
  <c r="F731" i="14"/>
  <c r="D732" i="14"/>
  <c r="E732" i="14"/>
  <c r="F732" i="14"/>
  <c r="D733" i="14"/>
  <c r="E733" i="14"/>
  <c r="F733" i="14"/>
  <c r="D734" i="14"/>
  <c r="E734" i="14"/>
  <c r="F734" i="14"/>
  <c r="D735" i="14"/>
  <c r="E735" i="14"/>
  <c r="F735" i="14"/>
  <c r="D736" i="14"/>
  <c r="E736" i="14"/>
  <c r="F736" i="14"/>
  <c r="D737" i="14"/>
  <c r="E737" i="14"/>
  <c r="F737" i="14"/>
  <c r="D738" i="14"/>
  <c r="E738" i="14"/>
  <c r="F738" i="14"/>
  <c r="D739" i="14"/>
  <c r="E739" i="14"/>
  <c r="F739" i="14"/>
  <c r="D740" i="14"/>
  <c r="E740" i="14"/>
  <c r="F740" i="14"/>
  <c r="D741" i="14"/>
  <c r="E741" i="14"/>
  <c r="F741" i="14"/>
  <c r="D742" i="14"/>
  <c r="E742" i="14"/>
  <c r="F742" i="14"/>
  <c r="D743" i="14"/>
  <c r="E743" i="14"/>
  <c r="F743" i="14"/>
  <c r="D744" i="14"/>
  <c r="E744" i="14"/>
  <c r="F744" i="14"/>
  <c r="D745" i="14"/>
  <c r="E745" i="14"/>
  <c r="F745" i="14"/>
  <c r="D746" i="14"/>
  <c r="E746" i="14"/>
  <c r="F746" i="14"/>
  <c r="D747" i="14"/>
  <c r="E747" i="14"/>
  <c r="F747" i="14"/>
  <c r="D748" i="14"/>
  <c r="E748" i="14"/>
  <c r="F748" i="14"/>
  <c r="D749" i="14"/>
  <c r="E749" i="14"/>
  <c r="F749" i="14"/>
  <c r="D750" i="14"/>
  <c r="E750" i="14"/>
  <c r="F750" i="14"/>
  <c r="D751" i="14"/>
  <c r="E751" i="14"/>
  <c r="F751" i="14"/>
  <c r="D752" i="14"/>
  <c r="E752" i="14"/>
  <c r="F752" i="14"/>
  <c r="D753" i="14"/>
  <c r="E753" i="14"/>
  <c r="F753" i="14"/>
  <c r="D754" i="14"/>
  <c r="E754" i="14"/>
  <c r="F754" i="14"/>
  <c r="D755" i="14"/>
  <c r="E755" i="14"/>
  <c r="F755" i="14"/>
  <c r="D756" i="14"/>
  <c r="E756" i="14"/>
  <c r="F756" i="14"/>
  <c r="D757" i="14"/>
  <c r="E757" i="14"/>
  <c r="F757" i="14"/>
  <c r="D758" i="14"/>
  <c r="E758" i="14"/>
  <c r="F758" i="14"/>
  <c r="D759" i="14"/>
  <c r="E759" i="14"/>
  <c r="F759" i="14"/>
  <c r="D760" i="14"/>
  <c r="E760" i="14"/>
  <c r="F760" i="14"/>
  <c r="D761" i="14"/>
  <c r="E761" i="14"/>
  <c r="F761" i="14"/>
  <c r="D762" i="14"/>
  <c r="E762" i="14"/>
  <c r="F762" i="14"/>
  <c r="D763" i="14"/>
  <c r="E763" i="14"/>
  <c r="F763" i="14"/>
  <c r="D764" i="14"/>
  <c r="E764" i="14"/>
  <c r="F764" i="14"/>
  <c r="D765" i="14"/>
  <c r="E765" i="14"/>
  <c r="F765" i="14"/>
  <c r="D766" i="14"/>
  <c r="E766" i="14"/>
  <c r="F766" i="14"/>
  <c r="D767" i="14"/>
  <c r="E767" i="14"/>
  <c r="F767" i="14"/>
  <c r="D768" i="14"/>
  <c r="E768" i="14"/>
  <c r="F768" i="14"/>
  <c r="D769" i="14"/>
  <c r="E769" i="14"/>
  <c r="F769" i="14"/>
  <c r="D770" i="14"/>
  <c r="E770" i="14"/>
  <c r="F770" i="14"/>
  <c r="D771" i="14"/>
  <c r="E771" i="14"/>
  <c r="F771" i="14"/>
  <c r="D772" i="14"/>
  <c r="E772" i="14"/>
  <c r="F772" i="14"/>
  <c r="D773" i="14"/>
  <c r="E773" i="14"/>
  <c r="F773" i="14"/>
  <c r="D774" i="14"/>
  <c r="E774" i="14"/>
  <c r="F774" i="14"/>
  <c r="D775" i="14"/>
  <c r="E775" i="14"/>
  <c r="F775" i="14"/>
  <c r="D776" i="14"/>
  <c r="E776" i="14"/>
  <c r="F776" i="14"/>
  <c r="D777" i="14"/>
  <c r="E777" i="14"/>
  <c r="F777" i="14"/>
  <c r="D778" i="14"/>
  <c r="E778" i="14"/>
  <c r="F778" i="14"/>
  <c r="D779" i="14"/>
  <c r="E779" i="14"/>
  <c r="F779" i="14"/>
  <c r="D780" i="14"/>
  <c r="E780" i="14"/>
  <c r="F780" i="14"/>
  <c r="D781" i="14"/>
  <c r="E781" i="14"/>
  <c r="F781" i="14"/>
  <c r="D782" i="14"/>
  <c r="E782" i="14"/>
  <c r="F782" i="14"/>
  <c r="D783" i="14"/>
  <c r="E783" i="14"/>
  <c r="F783" i="14"/>
  <c r="D784" i="14"/>
  <c r="E784" i="14"/>
  <c r="F784" i="14"/>
  <c r="D785" i="14"/>
  <c r="E785" i="14"/>
  <c r="F785" i="14"/>
  <c r="D786" i="14"/>
  <c r="E786" i="14"/>
  <c r="F786" i="14"/>
  <c r="D787" i="14"/>
  <c r="E787" i="14"/>
  <c r="F787" i="14"/>
  <c r="D788" i="14"/>
  <c r="E788" i="14"/>
  <c r="F788" i="14"/>
  <c r="D789" i="14"/>
  <c r="E789" i="14"/>
  <c r="F789" i="14"/>
  <c r="D790" i="14"/>
  <c r="E790" i="14"/>
  <c r="F790" i="14"/>
  <c r="D791" i="14"/>
  <c r="E791" i="14"/>
  <c r="F791" i="14"/>
  <c r="D792" i="14"/>
  <c r="E792" i="14"/>
  <c r="F792" i="14"/>
  <c r="D793" i="14"/>
  <c r="E793" i="14"/>
  <c r="F793" i="14"/>
  <c r="D794" i="14"/>
  <c r="E794" i="14"/>
  <c r="F794" i="14"/>
  <c r="D795" i="14"/>
  <c r="E795" i="14"/>
  <c r="F795" i="14"/>
  <c r="D796" i="14"/>
  <c r="E796" i="14"/>
  <c r="F796" i="14"/>
  <c r="D797" i="14"/>
  <c r="E797" i="14"/>
  <c r="F797" i="14"/>
  <c r="D798" i="14"/>
  <c r="E798" i="14"/>
  <c r="F798" i="14"/>
  <c r="D799" i="14"/>
  <c r="E799" i="14"/>
  <c r="F799" i="14"/>
  <c r="D800" i="14"/>
  <c r="E800" i="14"/>
  <c r="F800" i="14"/>
  <c r="D801" i="14"/>
  <c r="E801" i="14"/>
  <c r="F801" i="14"/>
  <c r="D802" i="14"/>
  <c r="E802" i="14"/>
  <c r="F802" i="14"/>
  <c r="D803" i="14"/>
  <c r="E803" i="14"/>
  <c r="F803" i="14"/>
  <c r="D804" i="14"/>
  <c r="E804" i="14"/>
  <c r="F804" i="14"/>
  <c r="D805" i="14"/>
  <c r="E805" i="14"/>
  <c r="F805" i="14"/>
  <c r="D806" i="14"/>
  <c r="E806" i="14"/>
  <c r="F806" i="14"/>
  <c r="D807" i="14"/>
  <c r="E807" i="14"/>
  <c r="F807" i="14"/>
  <c r="D808" i="14"/>
  <c r="E808" i="14"/>
  <c r="F808" i="14"/>
  <c r="D809" i="14"/>
  <c r="E809" i="14"/>
  <c r="F809" i="14"/>
  <c r="D810" i="14"/>
  <c r="E810" i="14"/>
  <c r="F810" i="14"/>
  <c r="D811" i="14"/>
  <c r="E811" i="14"/>
  <c r="F811" i="14"/>
  <c r="D812" i="14"/>
  <c r="E812" i="14"/>
  <c r="F812" i="14"/>
  <c r="D813" i="14"/>
  <c r="E813" i="14"/>
  <c r="F813" i="14"/>
  <c r="D814" i="14"/>
  <c r="E814" i="14"/>
  <c r="F814" i="14"/>
  <c r="D815" i="14"/>
  <c r="E815" i="14"/>
  <c r="F815" i="14"/>
  <c r="D816" i="14"/>
  <c r="E816" i="14"/>
  <c r="F816" i="14"/>
  <c r="D817" i="14"/>
  <c r="E817" i="14"/>
  <c r="F817" i="14"/>
  <c r="D818" i="14"/>
  <c r="E818" i="14"/>
  <c r="F818" i="14"/>
  <c r="D819" i="14"/>
  <c r="E819" i="14"/>
  <c r="F819" i="14"/>
  <c r="D820" i="14"/>
  <c r="E820" i="14"/>
  <c r="F820" i="14"/>
  <c r="D821" i="14"/>
  <c r="E821" i="14"/>
  <c r="F821" i="14"/>
  <c r="D822" i="14"/>
  <c r="E822" i="14"/>
  <c r="F822" i="14"/>
  <c r="D823" i="14"/>
  <c r="E823" i="14"/>
  <c r="F823" i="14"/>
  <c r="D824" i="14"/>
  <c r="E824" i="14"/>
  <c r="F824" i="14"/>
  <c r="D825" i="14"/>
  <c r="E825" i="14"/>
  <c r="F825" i="14"/>
  <c r="D826" i="14"/>
  <c r="E826" i="14"/>
  <c r="F826" i="14"/>
  <c r="D827" i="14"/>
  <c r="E827" i="14"/>
  <c r="F827" i="14"/>
  <c r="D828" i="14"/>
  <c r="E828" i="14"/>
  <c r="F828" i="14"/>
  <c r="D829" i="14"/>
  <c r="E829" i="14"/>
  <c r="F829" i="14"/>
  <c r="D830" i="14"/>
  <c r="E830" i="14"/>
  <c r="F830" i="14"/>
  <c r="D831" i="14"/>
  <c r="E831" i="14"/>
  <c r="F831" i="14"/>
  <c r="D832" i="14"/>
  <c r="E832" i="14"/>
  <c r="F832" i="14"/>
  <c r="D833" i="14"/>
  <c r="E833" i="14"/>
  <c r="F833" i="14"/>
  <c r="D834" i="14"/>
  <c r="E834" i="14"/>
  <c r="F834" i="14"/>
  <c r="D835" i="14"/>
  <c r="E835" i="14"/>
  <c r="F835" i="14"/>
  <c r="D836" i="14"/>
  <c r="E836" i="14"/>
  <c r="F836" i="14"/>
  <c r="D837" i="14"/>
  <c r="E837" i="14"/>
  <c r="F837" i="14"/>
  <c r="D838" i="14"/>
  <c r="E838" i="14"/>
  <c r="F838" i="14"/>
  <c r="D839" i="14"/>
  <c r="E839" i="14"/>
  <c r="F839" i="14"/>
  <c r="D840" i="14"/>
  <c r="E840" i="14"/>
  <c r="F840" i="14"/>
  <c r="D841" i="14"/>
  <c r="E841" i="14"/>
  <c r="F841" i="14"/>
  <c r="D842" i="14"/>
  <c r="E842" i="14"/>
  <c r="F842" i="14"/>
  <c r="D843" i="14"/>
  <c r="E843" i="14"/>
  <c r="F843" i="14"/>
  <c r="D844" i="14"/>
  <c r="E844" i="14"/>
  <c r="F844" i="14"/>
  <c r="D845" i="14"/>
  <c r="E845" i="14"/>
  <c r="F845" i="14"/>
  <c r="D846" i="14"/>
  <c r="E846" i="14"/>
  <c r="F846" i="14"/>
  <c r="D847" i="14"/>
  <c r="E847" i="14"/>
  <c r="F847" i="14"/>
  <c r="D848" i="14"/>
  <c r="E848" i="14"/>
  <c r="F848" i="14"/>
  <c r="D849" i="14"/>
  <c r="E849" i="14"/>
  <c r="F849" i="14"/>
  <c r="D850" i="14"/>
  <c r="E850" i="14"/>
  <c r="F850" i="14"/>
  <c r="D851" i="14"/>
  <c r="E851" i="14"/>
  <c r="F851" i="14"/>
  <c r="D852" i="14"/>
  <c r="E852" i="14"/>
  <c r="F852" i="14"/>
  <c r="D853" i="14"/>
  <c r="E853" i="14"/>
  <c r="F853" i="14"/>
  <c r="D854" i="14"/>
  <c r="E854" i="14"/>
  <c r="F854" i="14"/>
  <c r="D855" i="14"/>
  <c r="E855" i="14"/>
  <c r="F855" i="14"/>
  <c r="D856" i="14"/>
  <c r="E856" i="14"/>
  <c r="F856" i="14"/>
  <c r="D857" i="14"/>
  <c r="E857" i="14"/>
  <c r="F857" i="14"/>
  <c r="D858" i="14"/>
  <c r="E858" i="14"/>
  <c r="F858" i="14"/>
  <c r="D859" i="14"/>
  <c r="E859" i="14"/>
  <c r="F859" i="14"/>
  <c r="D860" i="14"/>
  <c r="E860" i="14"/>
  <c r="F860" i="14"/>
  <c r="D861" i="14"/>
  <c r="E861" i="14"/>
  <c r="F861" i="14"/>
  <c r="D862" i="14"/>
  <c r="E862" i="14"/>
  <c r="F862" i="14"/>
  <c r="D863" i="14"/>
  <c r="E863" i="14"/>
  <c r="F863" i="14"/>
  <c r="D864" i="14"/>
  <c r="E864" i="14"/>
  <c r="F864" i="14"/>
  <c r="D865" i="14"/>
  <c r="E865" i="14"/>
  <c r="F865" i="14"/>
  <c r="D866" i="14"/>
  <c r="E866" i="14"/>
  <c r="F866" i="14"/>
  <c r="D867" i="14"/>
  <c r="E867" i="14"/>
  <c r="F867" i="14"/>
  <c r="D868" i="14"/>
  <c r="E868" i="14"/>
  <c r="F868" i="14"/>
  <c r="D869" i="14"/>
  <c r="E869" i="14"/>
  <c r="F869" i="14"/>
  <c r="D870" i="14"/>
  <c r="E870" i="14"/>
  <c r="F870" i="14"/>
  <c r="D871" i="14"/>
  <c r="E871" i="14"/>
  <c r="F871" i="14"/>
  <c r="D872" i="14"/>
  <c r="E872" i="14"/>
  <c r="F872" i="14"/>
  <c r="D873" i="14"/>
  <c r="E873" i="14"/>
  <c r="F873" i="14"/>
  <c r="D874" i="14"/>
  <c r="E874" i="14"/>
  <c r="F874" i="14"/>
  <c r="D875" i="14"/>
  <c r="E875" i="14"/>
  <c r="F875" i="14"/>
  <c r="D876" i="14"/>
  <c r="E876" i="14"/>
  <c r="F876" i="14"/>
  <c r="D877" i="14"/>
  <c r="E877" i="14"/>
  <c r="F877" i="14"/>
  <c r="D878" i="14"/>
  <c r="E878" i="14"/>
  <c r="F878" i="14"/>
  <c r="D879" i="14"/>
  <c r="E879" i="14"/>
  <c r="F879" i="14"/>
  <c r="D880" i="14"/>
  <c r="E880" i="14"/>
  <c r="F880" i="14"/>
  <c r="D881" i="14"/>
  <c r="E881" i="14"/>
  <c r="F881" i="14"/>
  <c r="D882" i="14"/>
  <c r="E882" i="14"/>
  <c r="F882" i="14"/>
  <c r="D883" i="14"/>
  <c r="E883" i="14"/>
  <c r="F883" i="14"/>
  <c r="D884" i="14"/>
  <c r="E884" i="14"/>
  <c r="F884" i="14"/>
  <c r="D885" i="14"/>
  <c r="E885" i="14"/>
  <c r="F885" i="14"/>
  <c r="D886" i="14"/>
  <c r="E886" i="14"/>
  <c r="F886" i="14"/>
  <c r="D887" i="14"/>
  <c r="E887" i="14"/>
  <c r="F887" i="14"/>
  <c r="D888" i="14"/>
  <c r="E888" i="14"/>
  <c r="F888" i="14"/>
  <c r="D889" i="14"/>
  <c r="E889" i="14"/>
  <c r="F889" i="14"/>
  <c r="D890" i="14"/>
  <c r="E890" i="14"/>
  <c r="F890" i="14"/>
  <c r="D891" i="14"/>
  <c r="E891" i="14"/>
  <c r="F891" i="14"/>
  <c r="D892" i="14"/>
  <c r="E892" i="14"/>
  <c r="F892" i="14"/>
  <c r="D893" i="14"/>
  <c r="E893" i="14"/>
  <c r="F893" i="14"/>
  <c r="D894" i="14"/>
  <c r="E894" i="14"/>
  <c r="F894" i="14"/>
  <c r="D895" i="14"/>
  <c r="E895" i="14"/>
  <c r="F895" i="14"/>
  <c r="D896" i="14"/>
  <c r="E896" i="14"/>
  <c r="F896" i="14"/>
  <c r="D897" i="14"/>
  <c r="E897" i="14"/>
  <c r="F897" i="14"/>
  <c r="D898" i="14"/>
  <c r="E898" i="14"/>
  <c r="F898" i="14"/>
  <c r="D899" i="14"/>
  <c r="E899" i="14"/>
  <c r="F899" i="14"/>
  <c r="D900" i="14"/>
  <c r="E900" i="14"/>
  <c r="F900" i="14"/>
  <c r="D901" i="14"/>
  <c r="E901" i="14"/>
  <c r="F901" i="14"/>
  <c r="D902" i="14"/>
  <c r="E902" i="14"/>
  <c r="F902" i="14"/>
  <c r="D903" i="14"/>
  <c r="E903" i="14"/>
  <c r="F903" i="14"/>
  <c r="D904" i="14"/>
  <c r="E904" i="14"/>
  <c r="F904" i="14"/>
  <c r="D905" i="14"/>
  <c r="E905" i="14"/>
  <c r="F905" i="14"/>
  <c r="D906" i="14"/>
  <c r="E906" i="14"/>
  <c r="F906" i="14"/>
  <c r="D907" i="14"/>
  <c r="E907" i="14"/>
  <c r="F907" i="14"/>
  <c r="D908" i="14"/>
  <c r="E908" i="14"/>
  <c r="F908" i="14"/>
  <c r="D909" i="14"/>
  <c r="E909" i="14"/>
  <c r="F909" i="14"/>
  <c r="D910" i="14"/>
  <c r="E910" i="14"/>
  <c r="F910" i="14"/>
  <c r="D911" i="14"/>
  <c r="E911" i="14"/>
  <c r="F911" i="14"/>
  <c r="D912" i="14"/>
  <c r="E912" i="14"/>
  <c r="F912" i="14"/>
  <c r="D913" i="14"/>
  <c r="E913" i="14"/>
  <c r="F913" i="14"/>
  <c r="D914" i="14"/>
  <c r="E914" i="14"/>
  <c r="F914" i="14"/>
  <c r="D915" i="14"/>
  <c r="E915" i="14"/>
  <c r="F915" i="14"/>
  <c r="D916" i="14"/>
  <c r="E916" i="14"/>
  <c r="F916" i="14"/>
  <c r="D917" i="14"/>
  <c r="E917" i="14"/>
  <c r="F917" i="14"/>
  <c r="D918" i="14"/>
  <c r="E918" i="14"/>
  <c r="F918" i="14"/>
  <c r="D919" i="14"/>
  <c r="E919" i="14"/>
  <c r="F919" i="14"/>
  <c r="D920" i="14"/>
  <c r="E920" i="14"/>
  <c r="F920" i="14"/>
  <c r="D921" i="14"/>
  <c r="E921" i="14"/>
  <c r="F921" i="14"/>
  <c r="D922" i="14"/>
  <c r="E922" i="14"/>
  <c r="F922" i="14"/>
  <c r="D923" i="14"/>
  <c r="E923" i="14"/>
  <c r="F923" i="14"/>
  <c r="D924" i="14"/>
  <c r="E924" i="14"/>
  <c r="F924" i="14"/>
  <c r="D925" i="14"/>
  <c r="E925" i="14"/>
  <c r="F925" i="14"/>
  <c r="D926" i="14"/>
  <c r="E926" i="14"/>
  <c r="F926" i="14"/>
  <c r="D927" i="14"/>
  <c r="E927" i="14"/>
  <c r="F927" i="14"/>
  <c r="D928" i="14"/>
  <c r="E928" i="14"/>
  <c r="F928" i="14"/>
  <c r="D929" i="14"/>
  <c r="E929" i="14"/>
  <c r="F929" i="14"/>
  <c r="D930" i="14"/>
  <c r="E930" i="14"/>
  <c r="F930" i="14"/>
  <c r="D931" i="14"/>
  <c r="E931" i="14"/>
  <c r="F931" i="14"/>
  <c r="D932" i="14"/>
  <c r="E932" i="14"/>
  <c r="F932" i="14"/>
  <c r="D933" i="14"/>
  <c r="E933" i="14"/>
  <c r="F933" i="14"/>
  <c r="D934" i="14"/>
  <c r="E934" i="14"/>
  <c r="F934" i="14"/>
  <c r="D935" i="14"/>
  <c r="E935" i="14"/>
  <c r="F935" i="14"/>
  <c r="D936" i="14"/>
  <c r="E936" i="14"/>
  <c r="F936" i="14"/>
  <c r="D937" i="14"/>
  <c r="E937" i="14"/>
  <c r="F937" i="14"/>
  <c r="D938" i="14"/>
  <c r="E938" i="14"/>
  <c r="F938" i="14"/>
  <c r="D939" i="14"/>
  <c r="E939" i="14"/>
  <c r="F939" i="14"/>
  <c r="D940" i="14"/>
  <c r="E940" i="14"/>
  <c r="F940" i="14"/>
  <c r="D941" i="14"/>
  <c r="E941" i="14"/>
  <c r="F941" i="14"/>
  <c r="D942" i="14"/>
  <c r="E942" i="14"/>
  <c r="F942" i="14"/>
  <c r="D943" i="14"/>
  <c r="E943" i="14"/>
  <c r="F943" i="14"/>
  <c r="D944" i="14"/>
  <c r="E944" i="14"/>
  <c r="F944" i="14"/>
  <c r="D945" i="14"/>
  <c r="E945" i="14"/>
  <c r="F945" i="14"/>
  <c r="D946" i="14"/>
  <c r="E946" i="14"/>
  <c r="F946" i="14"/>
  <c r="D947" i="14"/>
  <c r="E947" i="14"/>
  <c r="F947" i="14"/>
  <c r="D948" i="14"/>
  <c r="E948" i="14"/>
  <c r="F948" i="14"/>
  <c r="D949" i="14"/>
  <c r="E949" i="14"/>
  <c r="F949" i="14"/>
  <c r="D950" i="14"/>
  <c r="E950" i="14"/>
  <c r="F950" i="14"/>
  <c r="D951" i="14"/>
  <c r="E951" i="14"/>
  <c r="F951" i="14"/>
  <c r="D952" i="14"/>
  <c r="E952" i="14"/>
  <c r="F952" i="14"/>
  <c r="D953" i="14"/>
  <c r="E953" i="14"/>
  <c r="F953" i="14"/>
  <c r="D954" i="14"/>
  <c r="E954" i="14"/>
  <c r="F954" i="14"/>
  <c r="D955" i="14"/>
  <c r="E955" i="14"/>
  <c r="F955" i="14"/>
  <c r="D956" i="14"/>
  <c r="E956" i="14"/>
  <c r="F956" i="14"/>
  <c r="D957" i="14"/>
  <c r="E957" i="14"/>
  <c r="F957" i="14"/>
  <c r="D958" i="14"/>
  <c r="E958" i="14"/>
  <c r="F958" i="14"/>
  <c r="D959" i="14"/>
  <c r="E959" i="14"/>
  <c r="F959" i="14"/>
  <c r="D960" i="14"/>
  <c r="E960" i="14"/>
  <c r="F960" i="14"/>
  <c r="D961" i="14"/>
  <c r="E961" i="14"/>
  <c r="F961" i="14"/>
  <c r="D962" i="14"/>
  <c r="E962" i="14"/>
  <c r="F962" i="14"/>
  <c r="D963" i="14"/>
  <c r="E963" i="14"/>
  <c r="F963" i="14"/>
  <c r="D964" i="14"/>
  <c r="E964" i="14"/>
  <c r="F964" i="14"/>
  <c r="D965" i="14"/>
  <c r="E965" i="14"/>
  <c r="F965" i="14"/>
  <c r="D966" i="14"/>
  <c r="E966" i="14"/>
  <c r="F966" i="14"/>
  <c r="D967" i="14"/>
  <c r="E967" i="14"/>
  <c r="F967" i="14"/>
  <c r="D968" i="14"/>
  <c r="E968" i="14"/>
  <c r="F968" i="14"/>
  <c r="D969" i="14"/>
  <c r="E969" i="14"/>
  <c r="F969" i="14"/>
  <c r="D970" i="14"/>
  <c r="E970" i="14"/>
  <c r="F970" i="14"/>
  <c r="D971" i="14"/>
  <c r="E971" i="14"/>
  <c r="F971" i="14"/>
  <c r="D972" i="14"/>
  <c r="E972" i="14"/>
  <c r="F972" i="14"/>
  <c r="D973" i="14"/>
  <c r="E973" i="14"/>
  <c r="F973" i="14"/>
  <c r="D974" i="14"/>
  <c r="E974" i="14"/>
  <c r="F974" i="14"/>
  <c r="D975" i="14"/>
  <c r="E975" i="14"/>
  <c r="F975" i="14"/>
  <c r="D976" i="14"/>
  <c r="E976" i="14"/>
  <c r="F976" i="14"/>
  <c r="D977" i="14"/>
  <c r="E977" i="14"/>
  <c r="F977" i="14"/>
  <c r="D978" i="14"/>
  <c r="E978" i="14"/>
  <c r="F978" i="14"/>
  <c r="D979" i="14"/>
  <c r="E979" i="14"/>
  <c r="F979" i="14"/>
  <c r="D980" i="14"/>
  <c r="E980" i="14"/>
  <c r="F980" i="14"/>
  <c r="D981" i="14"/>
  <c r="E981" i="14"/>
  <c r="F981" i="14"/>
  <c r="D982" i="14"/>
  <c r="E982" i="14"/>
  <c r="F982" i="14"/>
  <c r="D983" i="14"/>
  <c r="E983" i="14"/>
  <c r="F983" i="14"/>
  <c r="D984" i="14"/>
  <c r="E984" i="14"/>
  <c r="F984" i="14"/>
  <c r="D985" i="14"/>
  <c r="E985" i="14"/>
  <c r="F985" i="14"/>
  <c r="D986" i="14"/>
  <c r="E986" i="14"/>
  <c r="F986" i="14"/>
  <c r="D987" i="14"/>
  <c r="E987" i="14"/>
  <c r="F987" i="14"/>
  <c r="D988" i="14"/>
  <c r="E988" i="14"/>
  <c r="F988" i="14"/>
  <c r="D989" i="14"/>
  <c r="E989" i="14"/>
  <c r="F989" i="14"/>
  <c r="D990" i="14"/>
  <c r="E990" i="14"/>
  <c r="F990" i="14"/>
  <c r="D991" i="14"/>
  <c r="E991" i="14"/>
  <c r="F991" i="14"/>
  <c r="D992" i="14"/>
  <c r="E992" i="14"/>
  <c r="F992" i="14"/>
  <c r="D993" i="14"/>
  <c r="E993" i="14"/>
  <c r="F993" i="14"/>
  <c r="D994" i="14"/>
  <c r="E994" i="14"/>
  <c r="F994" i="14"/>
  <c r="D995" i="14"/>
  <c r="E995" i="14"/>
  <c r="F995" i="14"/>
  <c r="D996" i="14"/>
  <c r="E996" i="14"/>
  <c r="F996" i="14"/>
  <c r="D997" i="14"/>
  <c r="E997" i="14"/>
  <c r="F997" i="14"/>
  <c r="D998" i="14"/>
  <c r="E998" i="14"/>
  <c r="F998" i="14"/>
  <c r="D999" i="14"/>
  <c r="E999" i="14"/>
  <c r="F999" i="14"/>
  <c r="D1000" i="14"/>
  <c r="E1000" i="14"/>
  <c r="F1000" i="14"/>
  <c r="D1001" i="14"/>
  <c r="E1001" i="14"/>
  <c r="F1001" i="14"/>
  <c r="D1002" i="14"/>
  <c r="E1002" i="14"/>
  <c r="F1002" i="14"/>
  <c r="D1003" i="14"/>
  <c r="E1003" i="14"/>
  <c r="F1003" i="14"/>
  <c r="D1004" i="14"/>
  <c r="E1004" i="14"/>
  <c r="F1004" i="14"/>
  <c r="D1005" i="14"/>
  <c r="E1005" i="14"/>
  <c r="F1005" i="14"/>
  <c r="D1006" i="14"/>
  <c r="E1006" i="14"/>
  <c r="F1006" i="14"/>
  <c r="D1007" i="14"/>
  <c r="E1007" i="14"/>
  <c r="F1007" i="14"/>
  <c r="D1008" i="14"/>
  <c r="E1008" i="14"/>
  <c r="F1008" i="14"/>
  <c r="D1009" i="14"/>
  <c r="E1009" i="14"/>
  <c r="F1009" i="14"/>
  <c r="D1010" i="14"/>
  <c r="E1010" i="14"/>
  <c r="F1010" i="14"/>
  <c r="D1011" i="14"/>
  <c r="E1011" i="14"/>
  <c r="F1011" i="14"/>
  <c r="D1012" i="14"/>
  <c r="E1012" i="14"/>
  <c r="F1012" i="14"/>
  <c r="D1013" i="14"/>
  <c r="E1013" i="14"/>
  <c r="F1013" i="14"/>
  <c r="D1014" i="14"/>
  <c r="E1014" i="14"/>
  <c r="F1014" i="14"/>
  <c r="D1015" i="14"/>
  <c r="E1015" i="14"/>
  <c r="F1015" i="14"/>
  <c r="D1016" i="14"/>
  <c r="E1016" i="14"/>
  <c r="F1016" i="14"/>
  <c r="D1017" i="14"/>
  <c r="E1017" i="14"/>
  <c r="F1017" i="14"/>
  <c r="D1018" i="14"/>
  <c r="E1018" i="14"/>
  <c r="F1018" i="14"/>
  <c r="D1019" i="14"/>
  <c r="E1019" i="14"/>
  <c r="F1019" i="14"/>
  <c r="D1020" i="14"/>
  <c r="E1020" i="14"/>
  <c r="F1020" i="14"/>
  <c r="D1021" i="14"/>
  <c r="E1021" i="14"/>
  <c r="F1021" i="14"/>
  <c r="D1022" i="14"/>
  <c r="E1022" i="14"/>
  <c r="F1022" i="14"/>
  <c r="D1023" i="14"/>
  <c r="E1023" i="14"/>
  <c r="F1023" i="14"/>
  <c r="D1024" i="14"/>
  <c r="E1024" i="14"/>
  <c r="F1024" i="14"/>
  <c r="D1025" i="14"/>
  <c r="E1025" i="14"/>
  <c r="F1025" i="14"/>
  <c r="D1026" i="14"/>
  <c r="E1026" i="14"/>
  <c r="F1026" i="14"/>
  <c r="D1027" i="14"/>
  <c r="E1027" i="14"/>
  <c r="F1027" i="14"/>
  <c r="D1028" i="14"/>
  <c r="E1028" i="14"/>
  <c r="F1028" i="14"/>
  <c r="D1029" i="14"/>
  <c r="E1029" i="14"/>
  <c r="F1029" i="14"/>
  <c r="D1030" i="14"/>
  <c r="E1030" i="14"/>
  <c r="F1030" i="14"/>
  <c r="D1031" i="14"/>
  <c r="E1031" i="14"/>
  <c r="F1031" i="14"/>
  <c r="D1032" i="14"/>
  <c r="E1032" i="14"/>
  <c r="F1032" i="14"/>
  <c r="D1033" i="14"/>
  <c r="E1033" i="14"/>
  <c r="F1033" i="14"/>
  <c r="D1034" i="14"/>
  <c r="E1034" i="14"/>
  <c r="F1034" i="14"/>
  <c r="D1035" i="14"/>
  <c r="E1035" i="14"/>
  <c r="F1035" i="14"/>
  <c r="D1036" i="14"/>
  <c r="E1036" i="14"/>
  <c r="F1036" i="14"/>
  <c r="D1037" i="14"/>
  <c r="E1037" i="14"/>
  <c r="F1037" i="14"/>
  <c r="D1038" i="14"/>
  <c r="E1038" i="14"/>
  <c r="F1038" i="14"/>
  <c r="D1039" i="14"/>
  <c r="E1039" i="14"/>
  <c r="F1039" i="14"/>
  <c r="D1040" i="14"/>
  <c r="E1040" i="14"/>
  <c r="F1040" i="14"/>
  <c r="D1041" i="14"/>
  <c r="E1041" i="14"/>
  <c r="F1041" i="14"/>
  <c r="D1042" i="14"/>
  <c r="E1042" i="14"/>
  <c r="F1042" i="14"/>
  <c r="D1043" i="14"/>
  <c r="E1043" i="14"/>
  <c r="F1043" i="14"/>
  <c r="D1044" i="14"/>
  <c r="E1044" i="14"/>
  <c r="F1044" i="14"/>
  <c r="D1045" i="14"/>
  <c r="E1045" i="14"/>
  <c r="F1045" i="14"/>
  <c r="D1046" i="14"/>
  <c r="E1046" i="14"/>
  <c r="F1046" i="14"/>
  <c r="D1047" i="14"/>
  <c r="E1047" i="14"/>
  <c r="F1047" i="14"/>
  <c r="D1048" i="14"/>
  <c r="E1048" i="14"/>
  <c r="F1048" i="14"/>
  <c r="D1049" i="14"/>
  <c r="E1049" i="14"/>
  <c r="F1049" i="14"/>
  <c r="D1050" i="14"/>
  <c r="E1050" i="14"/>
  <c r="F1050" i="14"/>
  <c r="D1051" i="14"/>
  <c r="E1051" i="14"/>
  <c r="F1051" i="14"/>
  <c r="D1052" i="14"/>
  <c r="E1052" i="14"/>
  <c r="F1052" i="14"/>
  <c r="D1053" i="14"/>
  <c r="E1053" i="14"/>
  <c r="F1053" i="14"/>
  <c r="D1054" i="14"/>
  <c r="E1054" i="14"/>
  <c r="F1054" i="14"/>
  <c r="D1055" i="14"/>
  <c r="E1055" i="14"/>
  <c r="F1055" i="14"/>
  <c r="D1056" i="14"/>
  <c r="E1056" i="14"/>
  <c r="F1056" i="14"/>
  <c r="D1057" i="14"/>
  <c r="E1057" i="14"/>
  <c r="F1057" i="14"/>
  <c r="D1058" i="14"/>
  <c r="E1058" i="14"/>
  <c r="F1058" i="14"/>
  <c r="D1059" i="14"/>
  <c r="E1059" i="14"/>
  <c r="F1059" i="14"/>
  <c r="D1060" i="14"/>
  <c r="E1060" i="14"/>
  <c r="F1060" i="14"/>
  <c r="D1061" i="14"/>
  <c r="E1061" i="14"/>
  <c r="F1061" i="14"/>
  <c r="D1062" i="14"/>
  <c r="E1062" i="14"/>
  <c r="F1062" i="14"/>
  <c r="D1063" i="14"/>
  <c r="E1063" i="14"/>
  <c r="F1063" i="14"/>
  <c r="D1064" i="14"/>
  <c r="E1064" i="14"/>
  <c r="F1064" i="14"/>
  <c r="D1065" i="14"/>
  <c r="E1065" i="14"/>
  <c r="F1065" i="14"/>
  <c r="D1066" i="14"/>
  <c r="E1066" i="14"/>
  <c r="F1066" i="14"/>
  <c r="D1067" i="14"/>
  <c r="E1067" i="14"/>
  <c r="F1067" i="14"/>
  <c r="D1068" i="14"/>
  <c r="E1068" i="14"/>
  <c r="F1068" i="14"/>
  <c r="D1069" i="14"/>
  <c r="E1069" i="14"/>
  <c r="F1069" i="14"/>
  <c r="D1070" i="14"/>
  <c r="E1070" i="14"/>
  <c r="F1070" i="14"/>
  <c r="D1071" i="14"/>
  <c r="E1071" i="14"/>
  <c r="F1071" i="14"/>
  <c r="D1072" i="14"/>
  <c r="E1072" i="14"/>
  <c r="F1072" i="14"/>
  <c r="D1073" i="14"/>
  <c r="E1073" i="14"/>
  <c r="F1073" i="14"/>
  <c r="D1074" i="14"/>
  <c r="E1074" i="14"/>
  <c r="F1074" i="14"/>
  <c r="D1075" i="14"/>
  <c r="E1075" i="14"/>
  <c r="F1075" i="14"/>
  <c r="D1076" i="14"/>
  <c r="E1076" i="14"/>
  <c r="F1076" i="14"/>
  <c r="D1077" i="14"/>
  <c r="E1077" i="14"/>
  <c r="F1077" i="14"/>
  <c r="D1078" i="14"/>
  <c r="E1078" i="14"/>
  <c r="F1078" i="14"/>
  <c r="D1079" i="14"/>
  <c r="E1079" i="14"/>
  <c r="F1079" i="14"/>
  <c r="D1080" i="14"/>
  <c r="E1080" i="14"/>
  <c r="F1080" i="14"/>
  <c r="D1081" i="14"/>
  <c r="E1081" i="14"/>
  <c r="F1081" i="14"/>
  <c r="D1082" i="14"/>
  <c r="E1082" i="14"/>
  <c r="F1082" i="14"/>
  <c r="D1083" i="14"/>
  <c r="E1083" i="14"/>
  <c r="F1083" i="14"/>
  <c r="D1084" i="14"/>
  <c r="E1084" i="14"/>
  <c r="F1084" i="14"/>
  <c r="D1085" i="14"/>
  <c r="E1085" i="14"/>
  <c r="F1085" i="14"/>
  <c r="D1086" i="14"/>
  <c r="E1086" i="14"/>
  <c r="F1086" i="14"/>
  <c r="D1087" i="14"/>
  <c r="E1087" i="14"/>
  <c r="F1087" i="14"/>
  <c r="D1088" i="14"/>
  <c r="E1088" i="14"/>
  <c r="F1088" i="14"/>
  <c r="D1089" i="14"/>
  <c r="E1089" i="14"/>
  <c r="F1089" i="14"/>
  <c r="D1090" i="14"/>
  <c r="E1090" i="14"/>
  <c r="F1090" i="14"/>
  <c r="D1091" i="14"/>
  <c r="E1091" i="14"/>
  <c r="F1091" i="14"/>
  <c r="D1092" i="14"/>
  <c r="E1092" i="14"/>
  <c r="F1092" i="14"/>
  <c r="D1093" i="14"/>
  <c r="E1093" i="14"/>
  <c r="F1093" i="14"/>
  <c r="D1094" i="14"/>
  <c r="E1094" i="14"/>
  <c r="F1094" i="14"/>
  <c r="D1095" i="14"/>
  <c r="E1095" i="14"/>
  <c r="F1095" i="14"/>
  <c r="D1096" i="14"/>
  <c r="E1096" i="14"/>
  <c r="F1096" i="14"/>
  <c r="D1097" i="14"/>
  <c r="E1097" i="14"/>
  <c r="F1097" i="14"/>
  <c r="D1098" i="14"/>
  <c r="E1098" i="14"/>
  <c r="F1098" i="14"/>
  <c r="D1099" i="14"/>
  <c r="E1099" i="14"/>
  <c r="F1099" i="14"/>
  <c r="D1100" i="14"/>
  <c r="E1100" i="14"/>
  <c r="F1100" i="14"/>
  <c r="D1101" i="14"/>
  <c r="E1101" i="14"/>
  <c r="F1101" i="14"/>
  <c r="D1102" i="14"/>
  <c r="E1102" i="14"/>
  <c r="F1102" i="14"/>
  <c r="D1103" i="14"/>
  <c r="E1103" i="14"/>
  <c r="F1103" i="14"/>
  <c r="D1104" i="14"/>
  <c r="E1104" i="14"/>
  <c r="F1104" i="14"/>
  <c r="D1105" i="14"/>
  <c r="E1105" i="14"/>
  <c r="F1105" i="14"/>
  <c r="D1106" i="14"/>
  <c r="E1106" i="14"/>
  <c r="F1106" i="14"/>
  <c r="D1107" i="14"/>
  <c r="E1107" i="14"/>
  <c r="F1107" i="14"/>
  <c r="D1108" i="14"/>
  <c r="E1108" i="14"/>
  <c r="F1108" i="14"/>
  <c r="D1109" i="14"/>
  <c r="E1109" i="14"/>
  <c r="F1109" i="14"/>
  <c r="D1110" i="14"/>
  <c r="E1110" i="14"/>
  <c r="F1110" i="14"/>
  <c r="D1111" i="14"/>
  <c r="E1111" i="14"/>
  <c r="F1111" i="14"/>
  <c r="D1112" i="14"/>
  <c r="E1112" i="14"/>
  <c r="F1112" i="14"/>
  <c r="D1113" i="14"/>
  <c r="E1113" i="14"/>
  <c r="F1113" i="14"/>
  <c r="D1114" i="14"/>
  <c r="E1114" i="14"/>
  <c r="F1114" i="14"/>
  <c r="D1115" i="14"/>
  <c r="E1115" i="14"/>
  <c r="F1115" i="14"/>
  <c r="D1116" i="14"/>
  <c r="E1116" i="14"/>
  <c r="F1116" i="14"/>
  <c r="D1117" i="14"/>
  <c r="E1117" i="14"/>
  <c r="F1117" i="14"/>
  <c r="D1118" i="14"/>
  <c r="E1118" i="14"/>
  <c r="F1118" i="14"/>
  <c r="D1119" i="14"/>
  <c r="E1119" i="14"/>
  <c r="F1119" i="14"/>
  <c r="D1120" i="14"/>
  <c r="E1120" i="14"/>
  <c r="F1120" i="14"/>
  <c r="D1121" i="14"/>
  <c r="E1121" i="14"/>
  <c r="F1121" i="14"/>
  <c r="D1122" i="14"/>
  <c r="E1122" i="14"/>
  <c r="F1122" i="14"/>
  <c r="D1123" i="14"/>
  <c r="E1123" i="14"/>
  <c r="F1123" i="14"/>
  <c r="D1124" i="14"/>
  <c r="E1124" i="14"/>
  <c r="F1124" i="14"/>
  <c r="D1125" i="14"/>
  <c r="E1125" i="14"/>
  <c r="F1125" i="14"/>
  <c r="D1126" i="14"/>
  <c r="E1126" i="14"/>
  <c r="F1126" i="14"/>
  <c r="D1127" i="14"/>
  <c r="E1127" i="14"/>
  <c r="F1127" i="14"/>
  <c r="D1128" i="14"/>
  <c r="E1128" i="14"/>
  <c r="F1128" i="14"/>
  <c r="D1129" i="14"/>
  <c r="E1129" i="14"/>
  <c r="F1129" i="14"/>
  <c r="D1130" i="14"/>
  <c r="E1130" i="14"/>
  <c r="F1130" i="14"/>
  <c r="D1131" i="14"/>
  <c r="E1131" i="14"/>
  <c r="F1131" i="14"/>
  <c r="D1132" i="14"/>
  <c r="E1132" i="14"/>
  <c r="F1132" i="14"/>
  <c r="D1133" i="14"/>
  <c r="E1133" i="14"/>
  <c r="F1133" i="14"/>
  <c r="D1134" i="14"/>
  <c r="E1134" i="14"/>
  <c r="F1134" i="14"/>
  <c r="D1135" i="14"/>
  <c r="E1135" i="14"/>
  <c r="F1135" i="14"/>
  <c r="D1136" i="14"/>
  <c r="E1136" i="14"/>
  <c r="F1136" i="14"/>
  <c r="D1137" i="14"/>
  <c r="E1137" i="14"/>
  <c r="F1137" i="14"/>
  <c r="D1138" i="14"/>
  <c r="E1138" i="14"/>
  <c r="F1138" i="14"/>
  <c r="D1139" i="14"/>
  <c r="E1139" i="14"/>
  <c r="F1139" i="14"/>
  <c r="D1140" i="14"/>
  <c r="E1140" i="14"/>
  <c r="F1140" i="14"/>
  <c r="D1141" i="14"/>
  <c r="E1141" i="14"/>
  <c r="F1141" i="14"/>
  <c r="D1142" i="14"/>
  <c r="E1142" i="14"/>
  <c r="F1142" i="14"/>
  <c r="D1143" i="14"/>
  <c r="E1143" i="14"/>
  <c r="F1143" i="14"/>
  <c r="D1144" i="14"/>
  <c r="E1144" i="14"/>
  <c r="F1144" i="14"/>
  <c r="D1145" i="14"/>
  <c r="E1145" i="14"/>
  <c r="F1145" i="14"/>
  <c r="D1146" i="14"/>
  <c r="E1146" i="14"/>
  <c r="F1146" i="14"/>
  <c r="D1147" i="14"/>
  <c r="E1147" i="14"/>
  <c r="F1147" i="14"/>
  <c r="D1148" i="14"/>
  <c r="E1148" i="14"/>
  <c r="F1148" i="14"/>
  <c r="D1149" i="14"/>
  <c r="E1149" i="14"/>
  <c r="F1149" i="14"/>
  <c r="D1150" i="14"/>
  <c r="E1150" i="14"/>
  <c r="F1150" i="14"/>
  <c r="D1151" i="14"/>
  <c r="E1151" i="14"/>
  <c r="F1151" i="14"/>
  <c r="D1152" i="14"/>
  <c r="E1152" i="14"/>
  <c r="F1152" i="14"/>
  <c r="D1153" i="14"/>
  <c r="E1153" i="14"/>
  <c r="F1153" i="14"/>
  <c r="D1154" i="14"/>
  <c r="E1154" i="14"/>
  <c r="F1154" i="14"/>
  <c r="D1155" i="14"/>
  <c r="E1155" i="14"/>
  <c r="F1155" i="14"/>
  <c r="D1156" i="14"/>
  <c r="E1156" i="14"/>
  <c r="F1156" i="14"/>
  <c r="D1157" i="14"/>
  <c r="E1157" i="14"/>
  <c r="F1157" i="14"/>
  <c r="D1158" i="14"/>
  <c r="E1158" i="14"/>
  <c r="F1158" i="14"/>
  <c r="D1159" i="14"/>
  <c r="E1159" i="14"/>
  <c r="F1159" i="14"/>
  <c r="D1160" i="14"/>
  <c r="E1160" i="14"/>
  <c r="F1160" i="14"/>
  <c r="D1161" i="14"/>
  <c r="E1161" i="14"/>
  <c r="F1161" i="14"/>
  <c r="D1162" i="14"/>
  <c r="E1162" i="14"/>
  <c r="F1162" i="14"/>
  <c r="D1163" i="14"/>
  <c r="E1163" i="14"/>
  <c r="F1163" i="14"/>
  <c r="D1164" i="14"/>
  <c r="E1164" i="14"/>
  <c r="F1164" i="14"/>
  <c r="D1165" i="14"/>
  <c r="E1165" i="14"/>
  <c r="F1165" i="14"/>
  <c r="D1166" i="14"/>
  <c r="E1166" i="14"/>
  <c r="F1166" i="14"/>
  <c r="D1167" i="14"/>
  <c r="E1167" i="14"/>
  <c r="F1167" i="14"/>
  <c r="D1168" i="14"/>
  <c r="E1168" i="14"/>
  <c r="F1168" i="14"/>
  <c r="D1169" i="14"/>
  <c r="E1169" i="14"/>
  <c r="F1169" i="14"/>
  <c r="D1170" i="14"/>
  <c r="E1170" i="14"/>
  <c r="F1170" i="14"/>
  <c r="D1171" i="14"/>
  <c r="E1171" i="14"/>
  <c r="F1171" i="14"/>
  <c r="D1172" i="14"/>
  <c r="E1172" i="14"/>
  <c r="F1172" i="14"/>
  <c r="D1173" i="14"/>
  <c r="E1173" i="14"/>
  <c r="F1173" i="14"/>
  <c r="D1174" i="14"/>
  <c r="E1174" i="14"/>
  <c r="F1174" i="14"/>
  <c r="D1175" i="14"/>
  <c r="E1175" i="14"/>
  <c r="F1175" i="14"/>
  <c r="D1176" i="14"/>
  <c r="E1176" i="14"/>
  <c r="F1176" i="14"/>
  <c r="D1177" i="14"/>
  <c r="E1177" i="14"/>
  <c r="F1177" i="14"/>
  <c r="D1178" i="14"/>
  <c r="E1178" i="14"/>
  <c r="F1178" i="14"/>
  <c r="D1179" i="14"/>
  <c r="E1179" i="14"/>
  <c r="F1179" i="14"/>
  <c r="D1180" i="14"/>
  <c r="E1180" i="14"/>
  <c r="F1180" i="14"/>
  <c r="D1181" i="14"/>
  <c r="E1181" i="14"/>
  <c r="F1181" i="14"/>
  <c r="D1182" i="14"/>
  <c r="E1182" i="14"/>
  <c r="F1182" i="14"/>
  <c r="D1183" i="14"/>
  <c r="E1183" i="14"/>
  <c r="F1183" i="14"/>
  <c r="D1184" i="14"/>
  <c r="E1184" i="14"/>
  <c r="F1184" i="14"/>
  <c r="D1185" i="14"/>
  <c r="E1185" i="14"/>
  <c r="F1185" i="14"/>
  <c r="D1186" i="14"/>
  <c r="E1186" i="14"/>
  <c r="F1186" i="14"/>
  <c r="D1187" i="14"/>
  <c r="E1187" i="14"/>
  <c r="F1187" i="14"/>
  <c r="D1188" i="14"/>
  <c r="E1188" i="14"/>
  <c r="F1188" i="14"/>
  <c r="D1189" i="14"/>
  <c r="E1189" i="14"/>
  <c r="F1189" i="14"/>
  <c r="D1190" i="14"/>
  <c r="E1190" i="14"/>
  <c r="F1190" i="14"/>
  <c r="D1191" i="14"/>
  <c r="E1191" i="14"/>
  <c r="F1191" i="14"/>
  <c r="D1192" i="14"/>
  <c r="E1192" i="14"/>
  <c r="F1192" i="14"/>
  <c r="D1193" i="14"/>
  <c r="E1193" i="14"/>
  <c r="F1193" i="14"/>
  <c r="D1194" i="14"/>
  <c r="E1194" i="14"/>
  <c r="F1194" i="14"/>
  <c r="D1195" i="14"/>
  <c r="E1195" i="14"/>
  <c r="F1195" i="14"/>
  <c r="D1196" i="14"/>
  <c r="E1196" i="14"/>
  <c r="F1196" i="14"/>
  <c r="D1197" i="14"/>
  <c r="E1197" i="14"/>
  <c r="F1197" i="14"/>
  <c r="D1198" i="14"/>
  <c r="E1198" i="14"/>
  <c r="F1198" i="14"/>
  <c r="D1199" i="14"/>
  <c r="E1199" i="14"/>
  <c r="F1199" i="14"/>
  <c r="D1200" i="14"/>
  <c r="E1200" i="14"/>
  <c r="F1200" i="14"/>
  <c r="D1201" i="14"/>
  <c r="E1201" i="14"/>
  <c r="F1201" i="14"/>
  <c r="D1202" i="14"/>
  <c r="E1202" i="14"/>
  <c r="F1202" i="14"/>
  <c r="D1203" i="14"/>
  <c r="E1203" i="14"/>
  <c r="F1203" i="14"/>
  <c r="D1204" i="14"/>
  <c r="E1204" i="14"/>
  <c r="F1204" i="14"/>
  <c r="D1205" i="14"/>
  <c r="E1205" i="14"/>
  <c r="F1205" i="14"/>
  <c r="D1206" i="14"/>
  <c r="E1206" i="14"/>
  <c r="F1206" i="14"/>
  <c r="D1207" i="14"/>
  <c r="E1207" i="14"/>
  <c r="F1207" i="14"/>
  <c r="D1208" i="14"/>
  <c r="E1208" i="14"/>
  <c r="F1208" i="14"/>
  <c r="D1209" i="14"/>
  <c r="E1209" i="14"/>
  <c r="F1209" i="14"/>
  <c r="D1210" i="14"/>
  <c r="E1210" i="14"/>
  <c r="F1210" i="14"/>
  <c r="D1211" i="14"/>
  <c r="E1211" i="14"/>
  <c r="F1211" i="14"/>
  <c r="D1212" i="14"/>
  <c r="E1212" i="14"/>
  <c r="F1212" i="14"/>
  <c r="D1213" i="14"/>
  <c r="E1213" i="14"/>
  <c r="F1213" i="14"/>
  <c r="D1214" i="14"/>
  <c r="E1214" i="14"/>
  <c r="F1214" i="14"/>
  <c r="D1215" i="14"/>
  <c r="E1215" i="14"/>
  <c r="F1215" i="14"/>
  <c r="D1216" i="14"/>
  <c r="E1216" i="14"/>
  <c r="F1216" i="14"/>
  <c r="D1217" i="14"/>
  <c r="E1217" i="14"/>
  <c r="F1217" i="14"/>
  <c r="D1218" i="14"/>
  <c r="E1218" i="14"/>
  <c r="F1218" i="14"/>
  <c r="D1219" i="14"/>
  <c r="E1219" i="14"/>
  <c r="F1219" i="14"/>
  <c r="D1220" i="14"/>
  <c r="E1220" i="14"/>
  <c r="F1220" i="14"/>
  <c r="D1221" i="14"/>
  <c r="E1221" i="14"/>
  <c r="F1221" i="14"/>
  <c r="D1222" i="14"/>
  <c r="E1222" i="14"/>
  <c r="F1222" i="14"/>
  <c r="D1223" i="14"/>
  <c r="E1223" i="14"/>
  <c r="F1223" i="14"/>
  <c r="D1224" i="14"/>
  <c r="E1224" i="14"/>
  <c r="F1224" i="14"/>
  <c r="D1225" i="14"/>
  <c r="E1225" i="14"/>
  <c r="F1225" i="14"/>
  <c r="D1226" i="14"/>
  <c r="E1226" i="14"/>
  <c r="F1226" i="14"/>
  <c r="D1227" i="14"/>
  <c r="E1227" i="14"/>
  <c r="F1227" i="14"/>
  <c r="D1228" i="14"/>
  <c r="E1228" i="14"/>
  <c r="F1228" i="14"/>
  <c r="D1229" i="14"/>
  <c r="E1229" i="14"/>
  <c r="F1229" i="14"/>
  <c r="D1230" i="14"/>
  <c r="E1230" i="14"/>
  <c r="F1230" i="14"/>
  <c r="D1231" i="14"/>
  <c r="E1231" i="14"/>
  <c r="F1231" i="14"/>
  <c r="D1232" i="14"/>
  <c r="E1232" i="14"/>
  <c r="F1232" i="14"/>
  <c r="D1233" i="14"/>
  <c r="E1233" i="14"/>
  <c r="F1233" i="14"/>
  <c r="D1234" i="14"/>
  <c r="E1234" i="14"/>
  <c r="F1234" i="14"/>
  <c r="D1235" i="14"/>
  <c r="E1235" i="14"/>
  <c r="F1235" i="14"/>
  <c r="D1236" i="14"/>
  <c r="E1236" i="14"/>
  <c r="F1236" i="14"/>
  <c r="D1237" i="14"/>
  <c r="E1237" i="14"/>
  <c r="F1237" i="14"/>
  <c r="D1238" i="14"/>
  <c r="E1238" i="14"/>
  <c r="F1238" i="14"/>
  <c r="D1239" i="14"/>
  <c r="E1239" i="14"/>
  <c r="F1239" i="14"/>
  <c r="D1240" i="14"/>
  <c r="E1240" i="14"/>
  <c r="F1240" i="14"/>
  <c r="D1241" i="14"/>
  <c r="E1241" i="14"/>
  <c r="F1241" i="14"/>
  <c r="D1242" i="14"/>
  <c r="E1242" i="14"/>
  <c r="F1242" i="14"/>
  <c r="D1243" i="14"/>
  <c r="E1243" i="14"/>
  <c r="F1243" i="14"/>
  <c r="D1244" i="14"/>
  <c r="E1244" i="14"/>
  <c r="F1244" i="14"/>
  <c r="D1245" i="14"/>
  <c r="E1245" i="14"/>
  <c r="F1245" i="14"/>
  <c r="D1246" i="14"/>
  <c r="E1246" i="14"/>
  <c r="F1246" i="14"/>
  <c r="D1247" i="14"/>
  <c r="E1247" i="14"/>
  <c r="F1247" i="14"/>
  <c r="D1248" i="14"/>
  <c r="E1248" i="14"/>
  <c r="F1248" i="14"/>
  <c r="D1249" i="14"/>
  <c r="E1249" i="14"/>
  <c r="F1249" i="14"/>
  <c r="D1250" i="14"/>
  <c r="E1250" i="14"/>
  <c r="F1250" i="14"/>
  <c r="D1251" i="14"/>
  <c r="E1251" i="14"/>
  <c r="F1251" i="14"/>
  <c r="D1252" i="14"/>
  <c r="E1252" i="14"/>
  <c r="F1252" i="14"/>
  <c r="D1253" i="14"/>
  <c r="E1253" i="14"/>
  <c r="F1253" i="14"/>
  <c r="D1254" i="14"/>
  <c r="E1254" i="14"/>
  <c r="F1254" i="14"/>
  <c r="D1255" i="14"/>
  <c r="E1255" i="14"/>
  <c r="F1255" i="14"/>
  <c r="D1256" i="14"/>
  <c r="E1256" i="14"/>
  <c r="F1256" i="14"/>
  <c r="D1257" i="14"/>
  <c r="E1257" i="14"/>
  <c r="F1257" i="14"/>
  <c r="D1258" i="14"/>
  <c r="E1258" i="14"/>
  <c r="F1258" i="14"/>
  <c r="D1259" i="14"/>
  <c r="E1259" i="14"/>
  <c r="F1259" i="14"/>
  <c r="D1260" i="14"/>
  <c r="E1260" i="14"/>
  <c r="F1260" i="14"/>
  <c r="D1261" i="14"/>
  <c r="E1261" i="14"/>
  <c r="F1261" i="14"/>
  <c r="D1262" i="14"/>
  <c r="E1262" i="14"/>
  <c r="F1262" i="14"/>
  <c r="D1263" i="14"/>
  <c r="E1263" i="14"/>
  <c r="F1263" i="14"/>
  <c r="D1264" i="14"/>
  <c r="E1264" i="14"/>
  <c r="F1264" i="14"/>
  <c r="D1265" i="14"/>
  <c r="E1265" i="14"/>
  <c r="F1265" i="14"/>
  <c r="D1266" i="14"/>
  <c r="E1266" i="14"/>
  <c r="F1266" i="14"/>
  <c r="D1267" i="14"/>
  <c r="E1267" i="14"/>
  <c r="F1267" i="14"/>
  <c r="D1268" i="14"/>
  <c r="E1268" i="14"/>
  <c r="F1268" i="14"/>
  <c r="D1269" i="14"/>
  <c r="E1269" i="14"/>
  <c r="F1269" i="14"/>
  <c r="D1270" i="14"/>
  <c r="E1270" i="14"/>
  <c r="F1270" i="14"/>
  <c r="D1271" i="14"/>
  <c r="E1271" i="14"/>
  <c r="F1271" i="14"/>
  <c r="D1272" i="14"/>
  <c r="E1272" i="14"/>
  <c r="F1272" i="14"/>
  <c r="D1273" i="14"/>
  <c r="E1273" i="14"/>
  <c r="F1273" i="14"/>
  <c r="D1274" i="14"/>
  <c r="E1274" i="14"/>
  <c r="F1274" i="14"/>
  <c r="D1275" i="14"/>
  <c r="E1275" i="14"/>
  <c r="F1275" i="14"/>
  <c r="D1276" i="14"/>
  <c r="E1276" i="14"/>
  <c r="F1276" i="14"/>
  <c r="D1277" i="14"/>
  <c r="E1277" i="14"/>
  <c r="F1277" i="14"/>
  <c r="D1278" i="14"/>
  <c r="E1278" i="14"/>
  <c r="F1278" i="14"/>
  <c r="D1279" i="14"/>
  <c r="E1279" i="14"/>
  <c r="F1279" i="14"/>
  <c r="D1280" i="14"/>
  <c r="E1280" i="14"/>
  <c r="F1280" i="14"/>
  <c r="D1281" i="14"/>
  <c r="E1281" i="14"/>
  <c r="F1281" i="14"/>
  <c r="D1282" i="14"/>
  <c r="E1282" i="14"/>
  <c r="F1282" i="14"/>
  <c r="D1283" i="14"/>
  <c r="E1283" i="14"/>
  <c r="F1283" i="14"/>
  <c r="D1284" i="14"/>
  <c r="E1284" i="14"/>
  <c r="F1284" i="14"/>
  <c r="D1285" i="14"/>
  <c r="E1285" i="14"/>
  <c r="F1285" i="14"/>
  <c r="D1286" i="14"/>
  <c r="E1286" i="14"/>
  <c r="F1286" i="14"/>
  <c r="D1287" i="14"/>
  <c r="E1287" i="14"/>
  <c r="F1287" i="14"/>
  <c r="D1288" i="14"/>
  <c r="E1288" i="14"/>
  <c r="F1288" i="14"/>
  <c r="D1289" i="14"/>
  <c r="E1289" i="14"/>
  <c r="F1289" i="14"/>
  <c r="D1290" i="14"/>
  <c r="E1290" i="14"/>
  <c r="F1290" i="14"/>
  <c r="D1291" i="14"/>
  <c r="E1291" i="14"/>
  <c r="F1291" i="14"/>
  <c r="D1292" i="14"/>
  <c r="E1292" i="14"/>
  <c r="F1292" i="14"/>
  <c r="D1293" i="14"/>
  <c r="E1293" i="14"/>
  <c r="F1293" i="14"/>
  <c r="D1294" i="14"/>
  <c r="E1294" i="14"/>
  <c r="F1294" i="14"/>
  <c r="D1295" i="14"/>
  <c r="E1295" i="14"/>
  <c r="F1295" i="14"/>
  <c r="D1296" i="14"/>
  <c r="E1296" i="14"/>
  <c r="F1296" i="14"/>
  <c r="D1297" i="14"/>
  <c r="E1297" i="14"/>
  <c r="F1297" i="14"/>
  <c r="D1298" i="14"/>
  <c r="E1298" i="14"/>
  <c r="F1298" i="14"/>
  <c r="D1299" i="14"/>
  <c r="E1299" i="14"/>
  <c r="F1299" i="14"/>
  <c r="D1300" i="14"/>
  <c r="E1300" i="14"/>
  <c r="F1300" i="14"/>
  <c r="D1301" i="14"/>
  <c r="E1301" i="14"/>
  <c r="F1301" i="14"/>
  <c r="D1302" i="14"/>
  <c r="E1302" i="14"/>
  <c r="F1302" i="14"/>
  <c r="D1303" i="14"/>
  <c r="E1303" i="14"/>
  <c r="F1303" i="14"/>
  <c r="D1304" i="14"/>
  <c r="E1304" i="14"/>
  <c r="F1304" i="14"/>
  <c r="D1305" i="14"/>
  <c r="E1305" i="14"/>
  <c r="F1305" i="14"/>
  <c r="D1306" i="14"/>
  <c r="E1306" i="14"/>
  <c r="F1306" i="14"/>
  <c r="D1307" i="14"/>
  <c r="E1307" i="14"/>
  <c r="F1307" i="14"/>
  <c r="D1308" i="14"/>
  <c r="E1308" i="14"/>
  <c r="F1308" i="14"/>
  <c r="D1309" i="14"/>
  <c r="E1309" i="14"/>
  <c r="F1309" i="14"/>
  <c r="D1310" i="14"/>
  <c r="E1310" i="14"/>
  <c r="F1310" i="14"/>
  <c r="D1311" i="14"/>
  <c r="E1311" i="14"/>
  <c r="F1311" i="14"/>
  <c r="D1312" i="14"/>
  <c r="E1312" i="14"/>
  <c r="F1312" i="14"/>
  <c r="D1313" i="14"/>
  <c r="E1313" i="14"/>
  <c r="F1313" i="14"/>
  <c r="D1314" i="14"/>
  <c r="E1314" i="14"/>
  <c r="F1314" i="14"/>
  <c r="D1315" i="14"/>
  <c r="E1315" i="14"/>
  <c r="F1315" i="14"/>
  <c r="D1316" i="14"/>
  <c r="E1316" i="14"/>
  <c r="F1316" i="14"/>
  <c r="D1317" i="14"/>
  <c r="E1317" i="14"/>
  <c r="F1317" i="14"/>
  <c r="D1318" i="14"/>
  <c r="E1318" i="14"/>
  <c r="F1318" i="14"/>
  <c r="D1319" i="14"/>
  <c r="E1319" i="14"/>
  <c r="F1319" i="14"/>
  <c r="D1320" i="14"/>
  <c r="E1320" i="14"/>
  <c r="F1320" i="14"/>
  <c r="D1321" i="14"/>
  <c r="E1321" i="14"/>
  <c r="F1321" i="14"/>
  <c r="D1322" i="14"/>
  <c r="E1322" i="14"/>
  <c r="F1322" i="14"/>
  <c r="D1323" i="14"/>
  <c r="E1323" i="14"/>
  <c r="F1323" i="14"/>
  <c r="D1324" i="14"/>
  <c r="E1324" i="14"/>
  <c r="F1324" i="14"/>
  <c r="D1325" i="14"/>
  <c r="E1325" i="14"/>
  <c r="F1325" i="14"/>
  <c r="D1326" i="14"/>
  <c r="E1326" i="14"/>
  <c r="F1326" i="14"/>
  <c r="D1327" i="14"/>
  <c r="E1327" i="14"/>
  <c r="F1327" i="14"/>
  <c r="D1328" i="14"/>
  <c r="E1328" i="14"/>
  <c r="F1328" i="14"/>
  <c r="D1329" i="14"/>
  <c r="E1329" i="14"/>
  <c r="F1329" i="14"/>
  <c r="D1330" i="14"/>
  <c r="E1330" i="14"/>
  <c r="F1330" i="14"/>
  <c r="D1331" i="14"/>
  <c r="E1331" i="14"/>
  <c r="F1331" i="14"/>
  <c r="D1332" i="14"/>
  <c r="E1332" i="14"/>
  <c r="F1332" i="14"/>
  <c r="F2" i="14"/>
  <c r="E2" i="14"/>
  <c r="D2" i="14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AR4" i="1" l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3" i="1"/>
  <c r="AG28" i="1"/>
  <c r="AH28" i="1"/>
  <c r="AI28" i="1"/>
  <c r="AJ28" i="1"/>
  <c r="AK28" i="1"/>
  <c r="AL28" i="1"/>
  <c r="AM28" i="1"/>
  <c r="AN28" i="1"/>
  <c r="AO28" i="1"/>
  <c r="AP28" i="1"/>
  <c r="AG29" i="1"/>
  <c r="AH29" i="1"/>
  <c r="AI29" i="1"/>
  <c r="AJ29" i="1"/>
  <c r="AK29" i="1"/>
  <c r="AL29" i="1"/>
  <c r="AM29" i="1"/>
  <c r="AN29" i="1"/>
  <c r="AO29" i="1"/>
  <c r="AP29" i="1"/>
  <c r="AG30" i="1"/>
  <c r="AH30" i="1"/>
  <c r="AI30" i="1"/>
  <c r="AJ30" i="1"/>
  <c r="AK30" i="1"/>
  <c r="AL30" i="1"/>
  <c r="AM30" i="1"/>
  <c r="AN30" i="1"/>
  <c r="AO30" i="1"/>
  <c r="AP30" i="1"/>
  <c r="AG31" i="1"/>
  <c r="AH31" i="1"/>
  <c r="AI31" i="1"/>
  <c r="AJ31" i="1"/>
  <c r="AK31" i="1"/>
  <c r="AL31" i="1"/>
  <c r="AM31" i="1"/>
  <c r="AN31" i="1"/>
  <c r="AO31" i="1"/>
  <c r="AP31" i="1"/>
  <c r="AG32" i="1"/>
  <c r="AH32" i="1"/>
  <c r="AI32" i="1"/>
  <c r="AJ32" i="1"/>
  <c r="AK32" i="1"/>
  <c r="AL32" i="1"/>
  <c r="AM32" i="1"/>
  <c r="AN32" i="1"/>
  <c r="AO32" i="1"/>
  <c r="AP32" i="1"/>
  <c r="AG33" i="1"/>
  <c r="AH33" i="1"/>
  <c r="AI33" i="1"/>
  <c r="AJ33" i="1"/>
  <c r="AK33" i="1"/>
  <c r="AL33" i="1"/>
  <c r="AM33" i="1"/>
  <c r="AN33" i="1"/>
  <c r="AO33" i="1"/>
  <c r="AP33" i="1"/>
  <c r="AG34" i="1"/>
  <c r="AH34" i="1"/>
  <c r="AI34" i="1"/>
  <c r="AJ34" i="1"/>
  <c r="AK34" i="1"/>
  <c r="AL34" i="1"/>
  <c r="AM34" i="1"/>
  <c r="AN34" i="1"/>
  <c r="AO34" i="1"/>
  <c r="AP34" i="1"/>
  <c r="AG35" i="1"/>
  <c r="AH35" i="1"/>
  <c r="AI35" i="1"/>
  <c r="AJ35" i="1"/>
  <c r="AK35" i="1"/>
  <c r="AL35" i="1"/>
  <c r="AM35" i="1"/>
  <c r="AN35" i="1"/>
  <c r="AO35" i="1"/>
  <c r="AP35" i="1"/>
  <c r="AG36" i="1"/>
  <c r="AH36" i="1"/>
  <c r="AI36" i="1"/>
  <c r="AJ36" i="1"/>
  <c r="AK36" i="1"/>
  <c r="AL36" i="1"/>
  <c r="AM36" i="1"/>
  <c r="AN36" i="1"/>
  <c r="AO36" i="1"/>
  <c r="AP36" i="1"/>
  <c r="AG37" i="1"/>
  <c r="AH37" i="1"/>
  <c r="AI37" i="1"/>
  <c r="AJ37" i="1"/>
  <c r="AK37" i="1"/>
  <c r="AL37" i="1"/>
  <c r="AM37" i="1"/>
  <c r="AN37" i="1"/>
  <c r="AO37" i="1"/>
  <c r="AP37" i="1"/>
  <c r="AG38" i="1"/>
  <c r="AH38" i="1"/>
  <c r="AI38" i="1"/>
  <c r="AJ38" i="1"/>
  <c r="AK38" i="1"/>
  <c r="AL38" i="1"/>
  <c r="AM38" i="1"/>
  <c r="AN38" i="1"/>
  <c r="AO38" i="1"/>
  <c r="AP38" i="1"/>
  <c r="AG39" i="1"/>
  <c r="AH39" i="1"/>
  <c r="AI39" i="1"/>
  <c r="AJ39" i="1"/>
  <c r="AK39" i="1"/>
  <c r="AL39" i="1"/>
  <c r="AM39" i="1"/>
  <c r="AN39" i="1"/>
  <c r="AO39" i="1"/>
  <c r="AP39" i="1"/>
  <c r="AG40" i="1"/>
  <c r="AH40" i="1"/>
  <c r="AI40" i="1"/>
  <c r="AJ40" i="1"/>
  <c r="AK40" i="1"/>
  <c r="AL40" i="1"/>
  <c r="AM40" i="1"/>
  <c r="AN40" i="1"/>
  <c r="AO40" i="1"/>
  <c r="AP40" i="1"/>
  <c r="AG41" i="1"/>
  <c r="AH41" i="1"/>
  <c r="AI41" i="1"/>
  <c r="AJ41" i="1"/>
  <c r="AK41" i="1"/>
  <c r="AL41" i="1"/>
  <c r="AM41" i="1"/>
  <c r="AN41" i="1"/>
  <c r="AO41" i="1"/>
  <c r="AP41" i="1"/>
  <c r="AG42" i="1"/>
  <c r="AH42" i="1"/>
  <c r="AI42" i="1"/>
  <c r="AJ42" i="1"/>
  <c r="AK42" i="1"/>
  <c r="AL42" i="1"/>
  <c r="AM42" i="1"/>
  <c r="AN42" i="1"/>
  <c r="AO42" i="1"/>
  <c r="AP42" i="1"/>
  <c r="AG43" i="1"/>
  <c r="AH43" i="1"/>
  <c r="AI43" i="1"/>
  <c r="AJ43" i="1"/>
  <c r="AK43" i="1"/>
  <c r="AL43" i="1"/>
  <c r="AM43" i="1"/>
  <c r="AN43" i="1"/>
  <c r="AO43" i="1"/>
  <c r="AP43" i="1"/>
  <c r="AG44" i="1"/>
  <c r="AH44" i="1"/>
  <c r="AI44" i="1"/>
  <c r="AJ44" i="1"/>
  <c r="AK44" i="1"/>
  <c r="AL44" i="1"/>
  <c r="AM44" i="1"/>
  <c r="AN44" i="1"/>
  <c r="AO44" i="1"/>
  <c r="AP44" i="1"/>
  <c r="AG45" i="1"/>
  <c r="AH45" i="1"/>
  <c r="AI45" i="1"/>
  <c r="AJ45" i="1"/>
  <c r="AK45" i="1"/>
  <c r="AL45" i="1"/>
  <c r="AM45" i="1"/>
  <c r="AN45" i="1"/>
  <c r="AO45" i="1"/>
  <c r="AP45" i="1"/>
  <c r="AG46" i="1"/>
  <c r="AH46" i="1"/>
  <c r="AI46" i="1"/>
  <c r="AJ46" i="1"/>
  <c r="AK46" i="1"/>
  <c r="AL46" i="1"/>
  <c r="AM46" i="1"/>
  <c r="AN46" i="1"/>
  <c r="AO46" i="1"/>
  <c r="AP46" i="1"/>
  <c r="AG47" i="1"/>
  <c r="AH47" i="1"/>
  <c r="AI47" i="1"/>
  <c r="AJ47" i="1"/>
  <c r="AK47" i="1"/>
  <c r="AL47" i="1"/>
  <c r="AM47" i="1"/>
  <c r="AN47" i="1"/>
  <c r="AO47" i="1"/>
  <c r="AP47" i="1"/>
  <c r="AG48" i="1"/>
  <c r="AH48" i="1"/>
  <c r="AI48" i="1"/>
  <c r="AJ48" i="1"/>
  <c r="AK48" i="1"/>
  <c r="AL48" i="1"/>
  <c r="AM48" i="1"/>
  <c r="AN48" i="1"/>
  <c r="AO48" i="1"/>
  <c r="AP48" i="1"/>
  <c r="AG49" i="1"/>
  <c r="AH49" i="1"/>
  <c r="AI49" i="1"/>
  <c r="AJ49" i="1"/>
  <c r="AK49" i="1"/>
  <c r="AL49" i="1"/>
  <c r="AM49" i="1"/>
  <c r="AN49" i="1"/>
  <c r="AO49" i="1"/>
  <c r="AP49" i="1"/>
  <c r="AG50" i="1"/>
  <c r="AH50" i="1"/>
  <c r="AI50" i="1"/>
  <c r="AJ50" i="1"/>
  <c r="AK50" i="1"/>
  <c r="AL50" i="1"/>
  <c r="AM50" i="1"/>
  <c r="AN50" i="1"/>
  <c r="AO50" i="1"/>
  <c r="AP50" i="1"/>
  <c r="AG51" i="1"/>
  <c r="AH51" i="1"/>
  <c r="AI51" i="1"/>
  <c r="AJ51" i="1"/>
  <c r="AK51" i="1"/>
  <c r="AL51" i="1"/>
  <c r="AM51" i="1"/>
  <c r="AN51" i="1"/>
  <c r="AO51" i="1"/>
  <c r="AP51" i="1"/>
  <c r="AG52" i="1"/>
  <c r="AH52" i="1"/>
  <c r="AI52" i="1"/>
  <c r="AJ52" i="1"/>
  <c r="AK52" i="1"/>
  <c r="AL52" i="1"/>
  <c r="AM52" i="1"/>
  <c r="AN52" i="1"/>
  <c r="AO52" i="1"/>
  <c r="AP52" i="1"/>
  <c r="AG53" i="1"/>
  <c r="AH53" i="1"/>
  <c r="AI53" i="1"/>
  <c r="AJ53" i="1"/>
  <c r="AK53" i="1"/>
  <c r="AL53" i="1"/>
  <c r="AM53" i="1"/>
  <c r="AN53" i="1"/>
  <c r="AO53" i="1"/>
  <c r="AP53" i="1"/>
  <c r="AG54" i="1"/>
  <c r="AH54" i="1"/>
  <c r="AI54" i="1"/>
  <c r="AJ54" i="1"/>
  <c r="AK54" i="1"/>
  <c r="AL54" i="1"/>
  <c r="AM54" i="1"/>
  <c r="AN54" i="1"/>
  <c r="AO54" i="1"/>
  <c r="AP54" i="1"/>
  <c r="AG55" i="1"/>
  <c r="AH55" i="1"/>
  <c r="AI55" i="1"/>
  <c r="AJ55" i="1"/>
  <c r="AK55" i="1"/>
  <c r="AL55" i="1"/>
  <c r="AM55" i="1"/>
  <c r="AN55" i="1"/>
  <c r="AO55" i="1"/>
  <c r="AP55" i="1"/>
  <c r="AG56" i="1"/>
  <c r="AH56" i="1"/>
  <c r="AI56" i="1"/>
  <c r="AJ56" i="1"/>
  <c r="AK56" i="1"/>
  <c r="AL56" i="1"/>
  <c r="AM56" i="1"/>
  <c r="AN56" i="1"/>
  <c r="AO56" i="1"/>
  <c r="AP56" i="1"/>
  <c r="AG57" i="1"/>
  <c r="AH57" i="1"/>
  <c r="AI57" i="1"/>
  <c r="AJ57" i="1"/>
  <c r="AK57" i="1"/>
  <c r="AL57" i="1"/>
  <c r="AM57" i="1"/>
  <c r="AN57" i="1"/>
  <c r="AO57" i="1"/>
  <c r="AP57" i="1"/>
  <c r="AG58" i="1"/>
  <c r="AH58" i="1"/>
  <c r="AI58" i="1"/>
  <c r="AJ58" i="1"/>
  <c r="AK58" i="1"/>
  <c r="AL58" i="1"/>
  <c r="AM58" i="1"/>
  <c r="AN58" i="1"/>
  <c r="AO58" i="1"/>
  <c r="AP58" i="1"/>
  <c r="AG59" i="1"/>
  <c r="AH59" i="1"/>
  <c r="AI59" i="1"/>
  <c r="AJ59" i="1"/>
  <c r="AK59" i="1"/>
  <c r="AL59" i="1"/>
  <c r="AM59" i="1"/>
  <c r="AN59" i="1"/>
  <c r="AO59" i="1"/>
  <c r="AP59" i="1"/>
  <c r="AG60" i="1"/>
  <c r="AH60" i="1"/>
  <c r="AI60" i="1"/>
  <c r="AJ60" i="1"/>
  <c r="AK60" i="1"/>
  <c r="AL60" i="1"/>
  <c r="AM60" i="1"/>
  <c r="AN60" i="1"/>
  <c r="AO60" i="1"/>
  <c r="AP60" i="1"/>
  <c r="AG61" i="1"/>
  <c r="AH61" i="1"/>
  <c r="AI61" i="1"/>
  <c r="AJ61" i="1"/>
  <c r="AK61" i="1"/>
  <c r="AL61" i="1"/>
  <c r="AM61" i="1"/>
  <c r="AN61" i="1"/>
  <c r="AO61" i="1"/>
  <c r="AP61" i="1"/>
  <c r="AG62" i="1"/>
  <c r="AH62" i="1"/>
  <c r="AI62" i="1"/>
  <c r="AJ62" i="1"/>
  <c r="AK62" i="1"/>
  <c r="AL62" i="1"/>
  <c r="AM62" i="1"/>
  <c r="AN62" i="1"/>
  <c r="AO62" i="1"/>
  <c r="AP62" i="1"/>
  <c r="AG63" i="1"/>
  <c r="AH63" i="1"/>
  <c r="AI63" i="1"/>
  <c r="AJ63" i="1"/>
  <c r="AK63" i="1"/>
  <c r="AL63" i="1"/>
  <c r="AM63" i="1"/>
  <c r="AN63" i="1"/>
  <c r="AO63" i="1"/>
  <c r="AP63" i="1"/>
  <c r="AG64" i="1"/>
  <c r="AH64" i="1"/>
  <c r="AI64" i="1"/>
  <c r="AJ64" i="1"/>
  <c r="AK64" i="1"/>
  <c r="AL64" i="1"/>
  <c r="AM64" i="1"/>
  <c r="AN64" i="1"/>
  <c r="AO64" i="1"/>
  <c r="AP64" i="1"/>
  <c r="AG65" i="1"/>
  <c r="AH65" i="1"/>
  <c r="AI65" i="1"/>
  <c r="AJ65" i="1"/>
  <c r="AK65" i="1"/>
  <c r="AL65" i="1"/>
  <c r="AM65" i="1"/>
  <c r="AN65" i="1"/>
  <c r="AO65" i="1"/>
  <c r="AP65" i="1"/>
  <c r="AG66" i="1"/>
  <c r="AH66" i="1"/>
  <c r="AI66" i="1"/>
  <c r="AJ66" i="1"/>
  <c r="AK66" i="1"/>
  <c r="AL66" i="1"/>
  <c r="AM66" i="1"/>
  <c r="AN66" i="1"/>
  <c r="AO66" i="1"/>
  <c r="AP66" i="1"/>
  <c r="AG67" i="1"/>
  <c r="AH67" i="1"/>
  <c r="AI67" i="1"/>
  <c r="AJ67" i="1"/>
  <c r="AK67" i="1"/>
  <c r="AL67" i="1"/>
  <c r="AM67" i="1"/>
  <c r="AN67" i="1"/>
  <c r="AO67" i="1"/>
  <c r="AP67" i="1"/>
  <c r="AG68" i="1"/>
  <c r="AH68" i="1"/>
  <c r="AI68" i="1"/>
  <c r="AJ68" i="1"/>
  <c r="AK68" i="1"/>
  <c r="AL68" i="1"/>
  <c r="AM68" i="1"/>
  <c r="AN68" i="1"/>
  <c r="AO68" i="1"/>
  <c r="AP68" i="1"/>
  <c r="AG69" i="1"/>
  <c r="AH69" i="1"/>
  <c r="AI69" i="1"/>
  <c r="AJ69" i="1"/>
  <c r="AK69" i="1"/>
  <c r="AL69" i="1"/>
  <c r="AM69" i="1"/>
  <c r="AN69" i="1"/>
  <c r="AO69" i="1"/>
  <c r="AP69" i="1"/>
  <c r="AG70" i="1"/>
  <c r="AH70" i="1"/>
  <c r="AI70" i="1"/>
  <c r="AJ70" i="1"/>
  <c r="AK70" i="1"/>
  <c r="AL70" i="1"/>
  <c r="AM70" i="1"/>
  <c r="AN70" i="1"/>
  <c r="AO70" i="1"/>
  <c r="AP70" i="1"/>
  <c r="AG71" i="1"/>
  <c r="AH71" i="1"/>
  <c r="AI71" i="1"/>
  <c r="AJ71" i="1"/>
  <c r="AK71" i="1"/>
  <c r="AL71" i="1"/>
  <c r="AM71" i="1"/>
  <c r="AN71" i="1"/>
  <c r="AO71" i="1"/>
  <c r="AP71" i="1"/>
  <c r="AG72" i="1"/>
  <c r="AH72" i="1"/>
  <c r="AI72" i="1"/>
  <c r="AJ72" i="1"/>
  <c r="AK72" i="1"/>
  <c r="AL72" i="1"/>
  <c r="AM72" i="1"/>
  <c r="AN72" i="1"/>
  <c r="AO72" i="1"/>
  <c r="AP72" i="1"/>
  <c r="AG73" i="1"/>
  <c r="AH73" i="1"/>
  <c r="AI73" i="1"/>
  <c r="AJ73" i="1"/>
  <c r="AK73" i="1"/>
  <c r="AL73" i="1"/>
  <c r="AM73" i="1"/>
  <c r="AN73" i="1"/>
  <c r="AO73" i="1"/>
  <c r="AP73" i="1"/>
  <c r="AG74" i="1"/>
  <c r="AH74" i="1"/>
  <c r="AI74" i="1"/>
  <c r="AJ74" i="1"/>
  <c r="AK74" i="1"/>
  <c r="AL74" i="1"/>
  <c r="AM74" i="1"/>
  <c r="AN74" i="1"/>
  <c r="AO74" i="1"/>
  <c r="AP74" i="1"/>
  <c r="AG75" i="1"/>
  <c r="AH75" i="1"/>
  <c r="AI75" i="1"/>
  <c r="AJ75" i="1"/>
  <c r="AK75" i="1"/>
  <c r="AL75" i="1"/>
  <c r="AM75" i="1"/>
  <c r="AN75" i="1"/>
  <c r="AO75" i="1"/>
  <c r="AP75" i="1"/>
  <c r="AG76" i="1"/>
  <c r="AH76" i="1"/>
  <c r="AI76" i="1"/>
  <c r="AJ76" i="1"/>
  <c r="AK76" i="1"/>
  <c r="AL76" i="1"/>
  <c r="AM76" i="1"/>
  <c r="AN76" i="1"/>
  <c r="AO76" i="1"/>
  <c r="AP76" i="1"/>
  <c r="AG77" i="1"/>
  <c r="AH77" i="1"/>
  <c r="AI77" i="1"/>
  <c r="AJ77" i="1"/>
  <c r="AK77" i="1"/>
  <c r="AL77" i="1"/>
  <c r="AM77" i="1"/>
  <c r="AN77" i="1"/>
  <c r="AO77" i="1"/>
  <c r="AP77" i="1"/>
  <c r="AG78" i="1"/>
  <c r="AH78" i="1"/>
  <c r="AI78" i="1"/>
  <c r="AJ78" i="1"/>
  <c r="AK78" i="1"/>
  <c r="AL78" i="1"/>
  <c r="AM78" i="1"/>
  <c r="AN78" i="1"/>
  <c r="AO78" i="1"/>
  <c r="AP78" i="1"/>
  <c r="AG79" i="1"/>
  <c r="AH79" i="1"/>
  <c r="AI79" i="1"/>
  <c r="AJ79" i="1"/>
  <c r="AK79" i="1"/>
  <c r="AL79" i="1"/>
  <c r="AM79" i="1"/>
  <c r="AN79" i="1"/>
  <c r="AO79" i="1"/>
  <c r="AP79" i="1"/>
  <c r="AG80" i="1"/>
  <c r="AH80" i="1"/>
  <c r="AI80" i="1"/>
  <c r="AJ80" i="1"/>
  <c r="AK80" i="1"/>
  <c r="AL80" i="1"/>
  <c r="AM80" i="1"/>
  <c r="AN80" i="1"/>
  <c r="AO80" i="1"/>
  <c r="AP80" i="1"/>
  <c r="AG81" i="1"/>
  <c r="AH81" i="1"/>
  <c r="AI81" i="1"/>
  <c r="AJ81" i="1"/>
  <c r="AK81" i="1"/>
  <c r="AL81" i="1"/>
  <c r="AM81" i="1"/>
  <c r="AN81" i="1"/>
  <c r="AO81" i="1"/>
  <c r="AP81" i="1"/>
  <c r="AG82" i="1"/>
  <c r="AH82" i="1"/>
  <c r="AI82" i="1"/>
  <c r="AJ82" i="1"/>
  <c r="AK82" i="1"/>
  <c r="AL82" i="1"/>
  <c r="AM82" i="1"/>
  <c r="AN82" i="1"/>
  <c r="AO82" i="1"/>
  <c r="AP82" i="1"/>
  <c r="AG83" i="1"/>
  <c r="AH83" i="1"/>
  <c r="AI83" i="1"/>
  <c r="AJ83" i="1"/>
  <c r="AK83" i="1"/>
  <c r="AL83" i="1"/>
  <c r="AM83" i="1"/>
  <c r="AN83" i="1"/>
  <c r="AO83" i="1"/>
  <c r="AP83" i="1"/>
  <c r="AG84" i="1"/>
  <c r="AH84" i="1"/>
  <c r="AI84" i="1"/>
  <c r="AJ84" i="1"/>
  <c r="AK84" i="1"/>
  <c r="AL84" i="1"/>
  <c r="AM84" i="1"/>
  <c r="AN84" i="1"/>
  <c r="AO84" i="1"/>
  <c r="AP84" i="1"/>
  <c r="AG85" i="1"/>
  <c r="AH85" i="1"/>
  <c r="AI85" i="1"/>
  <c r="AJ85" i="1"/>
  <c r="AK85" i="1"/>
  <c r="AL85" i="1"/>
  <c r="AM85" i="1"/>
  <c r="AN85" i="1"/>
  <c r="AO85" i="1"/>
  <c r="AP85" i="1"/>
  <c r="AG86" i="1"/>
  <c r="AH86" i="1"/>
  <c r="AI86" i="1"/>
  <c r="AJ86" i="1"/>
  <c r="AK86" i="1"/>
  <c r="AL86" i="1"/>
  <c r="AM86" i="1"/>
  <c r="AN86" i="1"/>
  <c r="AO86" i="1"/>
  <c r="AP86" i="1"/>
  <c r="AG87" i="1"/>
  <c r="AH87" i="1"/>
  <c r="AI87" i="1"/>
  <c r="AJ87" i="1"/>
  <c r="AK87" i="1"/>
  <c r="AL87" i="1"/>
  <c r="AM87" i="1"/>
  <c r="AN87" i="1"/>
  <c r="AO87" i="1"/>
  <c r="AP87" i="1"/>
  <c r="AG88" i="1"/>
  <c r="AH88" i="1"/>
  <c r="AI88" i="1"/>
  <c r="AJ88" i="1"/>
  <c r="AK88" i="1"/>
  <c r="AL88" i="1"/>
  <c r="AM88" i="1"/>
  <c r="AN88" i="1"/>
  <c r="AO88" i="1"/>
  <c r="AP88" i="1"/>
  <c r="AG89" i="1"/>
  <c r="AH89" i="1"/>
  <c r="AI89" i="1"/>
  <c r="AJ89" i="1"/>
  <c r="AK89" i="1"/>
  <c r="AL89" i="1"/>
  <c r="AM89" i="1"/>
  <c r="AN89" i="1"/>
  <c r="AO89" i="1"/>
  <c r="AP89" i="1"/>
  <c r="AG90" i="1"/>
  <c r="AH90" i="1"/>
  <c r="AI90" i="1"/>
  <c r="AJ90" i="1"/>
  <c r="AK90" i="1"/>
  <c r="AL90" i="1"/>
  <c r="AM90" i="1"/>
  <c r="AN90" i="1"/>
  <c r="AO90" i="1"/>
  <c r="AP90" i="1"/>
  <c r="AG91" i="1"/>
  <c r="AH91" i="1"/>
  <c r="AI91" i="1"/>
  <c r="AJ91" i="1"/>
  <c r="AK91" i="1"/>
  <c r="AL91" i="1"/>
  <c r="AM91" i="1"/>
  <c r="AN91" i="1"/>
  <c r="AO91" i="1"/>
  <c r="AP91" i="1"/>
  <c r="AG92" i="1"/>
  <c r="AH92" i="1"/>
  <c r="AI92" i="1"/>
  <c r="AJ92" i="1"/>
  <c r="AK92" i="1"/>
  <c r="AL92" i="1"/>
  <c r="AM92" i="1"/>
  <c r="AN92" i="1"/>
  <c r="AO92" i="1"/>
  <c r="AP92" i="1"/>
  <c r="AG93" i="1"/>
  <c r="AH93" i="1"/>
  <c r="AI93" i="1"/>
  <c r="AJ93" i="1"/>
  <c r="AK93" i="1"/>
  <c r="AL93" i="1"/>
  <c r="AM93" i="1"/>
  <c r="AN93" i="1"/>
  <c r="AO93" i="1"/>
  <c r="AP93" i="1"/>
  <c r="AG94" i="1"/>
  <c r="AH94" i="1"/>
  <c r="AI94" i="1"/>
  <c r="AJ94" i="1"/>
  <c r="AK94" i="1"/>
  <c r="AL94" i="1"/>
  <c r="AM94" i="1"/>
  <c r="AN94" i="1"/>
  <c r="AO94" i="1"/>
  <c r="AP94" i="1"/>
  <c r="AG95" i="1"/>
  <c r="AH95" i="1"/>
  <c r="AI95" i="1"/>
  <c r="AJ95" i="1"/>
  <c r="AK95" i="1"/>
  <c r="AL95" i="1"/>
  <c r="AM95" i="1"/>
  <c r="AN95" i="1"/>
  <c r="AO95" i="1"/>
  <c r="AP95" i="1"/>
  <c r="AG96" i="1"/>
  <c r="AH96" i="1"/>
  <c r="AI96" i="1"/>
  <c r="AJ96" i="1"/>
  <c r="AK96" i="1"/>
  <c r="AL96" i="1"/>
  <c r="AM96" i="1"/>
  <c r="AN96" i="1"/>
  <c r="AO96" i="1"/>
  <c r="AP96" i="1"/>
  <c r="AG97" i="1"/>
  <c r="AH97" i="1"/>
  <c r="AI97" i="1"/>
  <c r="AJ97" i="1"/>
  <c r="AK97" i="1"/>
  <c r="AL97" i="1"/>
  <c r="AM97" i="1"/>
  <c r="AN97" i="1"/>
  <c r="AO97" i="1"/>
  <c r="AP97" i="1"/>
  <c r="AG98" i="1"/>
  <c r="AH98" i="1"/>
  <c r="AI98" i="1"/>
  <c r="AJ98" i="1"/>
  <c r="AK98" i="1"/>
  <c r="AL98" i="1"/>
  <c r="AM98" i="1"/>
  <c r="AN98" i="1"/>
  <c r="AO98" i="1"/>
  <c r="AP98" i="1"/>
  <c r="AG99" i="1"/>
  <c r="AH99" i="1"/>
  <c r="AI99" i="1"/>
  <c r="AJ99" i="1"/>
  <c r="AK99" i="1"/>
  <c r="AL99" i="1"/>
  <c r="AM99" i="1"/>
  <c r="AN99" i="1"/>
  <c r="AO99" i="1"/>
  <c r="AP99" i="1"/>
  <c r="AG100" i="1"/>
  <c r="AH100" i="1"/>
  <c r="AI100" i="1"/>
  <c r="AJ100" i="1"/>
  <c r="AK100" i="1"/>
  <c r="AL100" i="1"/>
  <c r="AM100" i="1"/>
  <c r="AN100" i="1"/>
  <c r="AO100" i="1"/>
  <c r="AP100" i="1"/>
  <c r="AG101" i="1"/>
  <c r="AH101" i="1"/>
  <c r="AI101" i="1"/>
  <c r="AJ101" i="1"/>
  <c r="AK101" i="1"/>
  <c r="AL101" i="1"/>
  <c r="AM101" i="1"/>
  <c r="AN101" i="1"/>
  <c r="AO101" i="1"/>
  <c r="AP101" i="1"/>
  <c r="AG102" i="1"/>
  <c r="AH102" i="1"/>
  <c r="AI102" i="1"/>
  <c r="AJ102" i="1"/>
  <c r="AK102" i="1"/>
  <c r="AL102" i="1"/>
  <c r="AM102" i="1"/>
  <c r="AN102" i="1"/>
  <c r="AO102" i="1"/>
  <c r="AP102" i="1"/>
  <c r="AG103" i="1"/>
  <c r="AH103" i="1"/>
  <c r="AI103" i="1"/>
  <c r="AJ103" i="1"/>
  <c r="AK103" i="1"/>
  <c r="AL103" i="1"/>
  <c r="AM103" i="1"/>
  <c r="AN103" i="1"/>
  <c r="AO103" i="1"/>
  <c r="AP103" i="1"/>
  <c r="AG104" i="1"/>
  <c r="AH104" i="1"/>
  <c r="AI104" i="1"/>
  <c r="AJ104" i="1"/>
  <c r="AK104" i="1"/>
  <c r="AL104" i="1"/>
  <c r="AM104" i="1"/>
  <c r="AN104" i="1"/>
  <c r="AO104" i="1"/>
  <c r="AP104" i="1"/>
  <c r="AG105" i="1"/>
  <c r="AH105" i="1"/>
  <c r="AI105" i="1"/>
  <c r="AJ105" i="1"/>
  <c r="AK105" i="1"/>
  <c r="AL105" i="1"/>
  <c r="AM105" i="1"/>
  <c r="AN105" i="1"/>
  <c r="AO105" i="1"/>
  <c r="AP105" i="1"/>
  <c r="AG106" i="1"/>
  <c r="AH106" i="1"/>
  <c r="AI106" i="1"/>
  <c r="AJ106" i="1"/>
  <c r="AK106" i="1"/>
  <c r="AL106" i="1"/>
  <c r="AM106" i="1"/>
  <c r="AN106" i="1"/>
  <c r="AO106" i="1"/>
  <c r="AP106" i="1"/>
  <c r="AG107" i="1"/>
  <c r="AH107" i="1"/>
  <c r="AI107" i="1"/>
  <c r="AJ107" i="1"/>
  <c r="AK107" i="1"/>
  <c r="AL107" i="1"/>
  <c r="AM107" i="1"/>
  <c r="AN107" i="1"/>
  <c r="AO107" i="1"/>
  <c r="AP107" i="1"/>
  <c r="AG108" i="1"/>
  <c r="AH108" i="1"/>
  <c r="AI108" i="1"/>
  <c r="AJ108" i="1"/>
  <c r="AK108" i="1"/>
  <c r="AL108" i="1"/>
  <c r="AM108" i="1"/>
  <c r="AN108" i="1"/>
  <c r="AO108" i="1"/>
  <c r="AP108" i="1"/>
  <c r="AG109" i="1"/>
  <c r="AH109" i="1"/>
  <c r="AI109" i="1"/>
  <c r="AJ109" i="1"/>
  <c r="AK109" i="1"/>
  <c r="AL109" i="1"/>
  <c r="AM109" i="1"/>
  <c r="AN109" i="1"/>
  <c r="AO109" i="1"/>
  <c r="AP109" i="1"/>
  <c r="AG110" i="1"/>
  <c r="AH110" i="1"/>
  <c r="AI110" i="1"/>
  <c r="AJ110" i="1"/>
  <c r="AK110" i="1"/>
  <c r="AL110" i="1"/>
  <c r="AM110" i="1"/>
  <c r="AN110" i="1"/>
  <c r="AO110" i="1"/>
  <c r="AP110" i="1"/>
  <c r="AG111" i="1"/>
  <c r="AH111" i="1"/>
  <c r="AI111" i="1"/>
  <c r="AJ111" i="1"/>
  <c r="AK111" i="1"/>
  <c r="AL111" i="1"/>
  <c r="AM111" i="1"/>
  <c r="AN111" i="1"/>
  <c r="AO111" i="1"/>
  <c r="AP111" i="1"/>
  <c r="AG112" i="1"/>
  <c r="AH112" i="1"/>
  <c r="AI112" i="1"/>
  <c r="AJ112" i="1"/>
  <c r="AK112" i="1"/>
  <c r="AL112" i="1"/>
  <c r="AM112" i="1"/>
  <c r="AN112" i="1"/>
  <c r="AO112" i="1"/>
  <c r="AP112" i="1"/>
  <c r="AG113" i="1"/>
  <c r="AH113" i="1"/>
  <c r="AI113" i="1"/>
  <c r="AJ113" i="1"/>
  <c r="AK113" i="1"/>
  <c r="AL113" i="1"/>
  <c r="AM113" i="1"/>
  <c r="AN113" i="1"/>
  <c r="AO113" i="1"/>
  <c r="AP113" i="1"/>
  <c r="AG114" i="1"/>
  <c r="AH114" i="1"/>
  <c r="AI114" i="1"/>
  <c r="AJ114" i="1"/>
  <c r="AK114" i="1"/>
  <c r="AL114" i="1"/>
  <c r="AM114" i="1"/>
  <c r="AN114" i="1"/>
  <c r="AO114" i="1"/>
  <c r="AP114" i="1"/>
  <c r="AG115" i="1"/>
  <c r="AH115" i="1"/>
  <c r="AI115" i="1"/>
  <c r="AJ115" i="1"/>
  <c r="AK115" i="1"/>
  <c r="AL115" i="1"/>
  <c r="AM115" i="1"/>
  <c r="AN115" i="1"/>
  <c r="AO115" i="1"/>
  <c r="AP115" i="1"/>
  <c r="AG116" i="1"/>
  <c r="AH116" i="1"/>
  <c r="AI116" i="1"/>
  <c r="AJ116" i="1"/>
  <c r="AK116" i="1"/>
  <c r="AL116" i="1"/>
  <c r="AM116" i="1"/>
  <c r="AN116" i="1"/>
  <c r="AO116" i="1"/>
  <c r="AP116" i="1"/>
  <c r="AG117" i="1"/>
  <c r="AH117" i="1"/>
  <c r="AI117" i="1"/>
  <c r="AJ117" i="1"/>
  <c r="AK117" i="1"/>
  <c r="AL117" i="1"/>
  <c r="AM117" i="1"/>
  <c r="AN117" i="1"/>
  <c r="AO117" i="1"/>
  <c r="AP117" i="1"/>
  <c r="AG118" i="1"/>
  <c r="AH118" i="1"/>
  <c r="AI118" i="1"/>
  <c r="AJ118" i="1"/>
  <c r="AK118" i="1"/>
  <c r="AL118" i="1"/>
  <c r="AM118" i="1"/>
  <c r="AN118" i="1"/>
  <c r="AO118" i="1"/>
  <c r="AP118" i="1"/>
  <c r="AG119" i="1"/>
  <c r="AH119" i="1"/>
  <c r="AI119" i="1"/>
  <c r="AJ119" i="1"/>
  <c r="AK119" i="1"/>
  <c r="AL119" i="1"/>
  <c r="AM119" i="1"/>
  <c r="AN119" i="1"/>
  <c r="AO119" i="1"/>
  <c r="AP119" i="1"/>
  <c r="AG120" i="1"/>
  <c r="AH120" i="1"/>
  <c r="AI120" i="1"/>
  <c r="AJ120" i="1"/>
  <c r="AK120" i="1"/>
  <c r="AL120" i="1"/>
  <c r="AM120" i="1"/>
  <c r="AN120" i="1"/>
  <c r="AO120" i="1"/>
  <c r="AP120" i="1"/>
  <c r="AG121" i="1"/>
  <c r="AH121" i="1"/>
  <c r="AI121" i="1"/>
  <c r="AJ121" i="1"/>
  <c r="AK121" i="1"/>
  <c r="AL121" i="1"/>
  <c r="AM121" i="1"/>
  <c r="AN121" i="1"/>
  <c r="AO121" i="1"/>
  <c r="AP121" i="1"/>
  <c r="AG122" i="1"/>
  <c r="AH122" i="1"/>
  <c r="AI122" i="1"/>
  <c r="AJ122" i="1"/>
  <c r="AK122" i="1"/>
  <c r="AL122" i="1"/>
  <c r="AM122" i="1"/>
  <c r="AN122" i="1"/>
  <c r="AO122" i="1"/>
  <c r="AP122" i="1"/>
  <c r="AG123" i="1"/>
  <c r="AH123" i="1"/>
  <c r="AI123" i="1"/>
  <c r="AJ123" i="1"/>
  <c r="AK123" i="1"/>
  <c r="AL123" i="1"/>
  <c r="AM123" i="1"/>
  <c r="AN123" i="1"/>
  <c r="AO123" i="1"/>
  <c r="AP123" i="1"/>
  <c r="AG124" i="1"/>
  <c r="AH124" i="1"/>
  <c r="AI124" i="1"/>
  <c r="AJ124" i="1"/>
  <c r="AK124" i="1"/>
  <c r="AL124" i="1"/>
  <c r="AM124" i="1"/>
  <c r="AN124" i="1"/>
  <c r="AO124" i="1"/>
  <c r="AP124" i="1"/>
  <c r="AG125" i="1"/>
  <c r="AH125" i="1"/>
  <c r="AI125" i="1"/>
  <c r="AJ125" i="1"/>
  <c r="AK125" i="1"/>
  <c r="AL125" i="1"/>
  <c r="AM125" i="1"/>
  <c r="AN125" i="1"/>
  <c r="AO125" i="1"/>
  <c r="AP125" i="1"/>
  <c r="AG126" i="1"/>
  <c r="AH126" i="1"/>
  <c r="AI126" i="1"/>
  <c r="AJ126" i="1"/>
  <c r="AK126" i="1"/>
  <c r="AL126" i="1"/>
  <c r="AM126" i="1"/>
  <c r="AN126" i="1"/>
  <c r="AO126" i="1"/>
  <c r="AP126" i="1"/>
  <c r="AG127" i="1"/>
  <c r="AH127" i="1"/>
  <c r="AI127" i="1"/>
  <c r="AJ127" i="1"/>
  <c r="AK127" i="1"/>
  <c r="AL127" i="1"/>
  <c r="AM127" i="1"/>
  <c r="AN127" i="1"/>
  <c r="AO127" i="1"/>
  <c r="AP127" i="1"/>
  <c r="AG128" i="1"/>
  <c r="AH128" i="1"/>
  <c r="AI128" i="1"/>
  <c r="AJ128" i="1"/>
  <c r="AK128" i="1"/>
  <c r="AL128" i="1"/>
  <c r="AM128" i="1"/>
  <c r="AN128" i="1"/>
  <c r="AO128" i="1"/>
  <c r="AP128" i="1"/>
  <c r="AG129" i="1"/>
  <c r="AH129" i="1"/>
  <c r="AI129" i="1"/>
  <c r="AJ129" i="1"/>
  <c r="AK129" i="1"/>
  <c r="AL129" i="1"/>
  <c r="AM129" i="1"/>
  <c r="AN129" i="1"/>
  <c r="AO129" i="1"/>
  <c r="AP129" i="1"/>
  <c r="AG130" i="1"/>
  <c r="AH130" i="1"/>
  <c r="AI130" i="1"/>
  <c r="AJ130" i="1"/>
  <c r="AK130" i="1"/>
  <c r="AL130" i="1"/>
  <c r="AM130" i="1"/>
  <c r="AN130" i="1"/>
  <c r="AO130" i="1"/>
  <c r="AP130" i="1"/>
  <c r="AG131" i="1"/>
  <c r="AH131" i="1"/>
  <c r="AI131" i="1"/>
  <c r="AJ131" i="1"/>
  <c r="AK131" i="1"/>
  <c r="AL131" i="1"/>
  <c r="AM131" i="1"/>
  <c r="AN131" i="1"/>
  <c r="AO131" i="1"/>
  <c r="AP131" i="1"/>
  <c r="AG132" i="1"/>
  <c r="AH132" i="1"/>
  <c r="AI132" i="1"/>
  <c r="AJ132" i="1"/>
  <c r="AK132" i="1"/>
  <c r="AL132" i="1"/>
  <c r="AM132" i="1"/>
  <c r="AN132" i="1"/>
  <c r="AO132" i="1"/>
  <c r="AP132" i="1"/>
  <c r="AG133" i="1"/>
  <c r="AH133" i="1"/>
  <c r="AI133" i="1"/>
  <c r="AJ133" i="1"/>
  <c r="AK133" i="1"/>
  <c r="AL133" i="1"/>
  <c r="AM133" i="1"/>
  <c r="AN133" i="1"/>
  <c r="AO133" i="1"/>
  <c r="AP133" i="1"/>
  <c r="AG134" i="1"/>
  <c r="AH134" i="1"/>
  <c r="AI134" i="1"/>
  <c r="AJ134" i="1"/>
  <c r="AK134" i="1"/>
  <c r="AL134" i="1"/>
  <c r="AM134" i="1"/>
  <c r="AN134" i="1"/>
  <c r="AO134" i="1"/>
  <c r="AP134" i="1"/>
  <c r="AG135" i="1"/>
  <c r="AH135" i="1"/>
  <c r="AI135" i="1"/>
  <c r="AJ135" i="1"/>
  <c r="AK135" i="1"/>
  <c r="AL135" i="1"/>
  <c r="AM135" i="1"/>
  <c r="AN135" i="1"/>
  <c r="AO135" i="1"/>
  <c r="AP135" i="1"/>
  <c r="AG136" i="1"/>
  <c r="AH136" i="1"/>
  <c r="AI136" i="1"/>
  <c r="AJ136" i="1"/>
  <c r="AK136" i="1"/>
  <c r="AL136" i="1"/>
  <c r="AM136" i="1"/>
  <c r="AN136" i="1"/>
  <c r="AO136" i="1"/>
  <c r="AP136" i="1"/>
  <c r="AG137" i="1"/>
  <c r="AH137" i="1"/>
  <c r="AI137" i="1"/>
  <c r="AJ137" i="1"/>
  <c r="AK137" i="1"/>
  <c r="AL137" i="1"/>
  <c r="AM137" i="1"/>
  <c r="AN137" i="1"/>
  <c r="AO137" i="1"/>
  <c r="AP137" i="1"/>
  <c r="AG138" i="1"/>
  <c r="AH138" i="1"/>
  <c r="AI138" i="1"/>
  <c r="AJ138" i="1"/>
  <c r="AK138" i="1"/>
  <c r="AL138" i="1"/>
  <c r="AM138" i="1"/>
  <c r="AN138" i="1"/>
  <c r="AO138" i="1"/>
  <c r="AP138" i="1"/>
  <c r="AG139" i="1"/>
  <c r="AH139" i="1"/>
  <c r="AI139" i="1"/>
  <c r="AJ139" i="1"/>
  <c r="AK139" i="1"/>
  <c r="AL139" i="1"/>
  <c r="AM139" i="1"/>
  <c r="AN139" i="1"/>
  <c r="AO139" i="1"/>
  <c r="AP139" i="1"/>
  <c r="AG140" i="1"/>
  <c r="AH140" i="1"/>
  <c r="AI140" i="1"/>
  <c r="AJ140" i="1"/>
  <c r="AK140" i="1"/>
  <c r="AL140" i="1"/>
  <c r="AM140" i="1"/>
  <c r="AN140" i="1"/>
  <c r="AO140" i="1"/>
  <c r="AP140" i="1"/>
  <c r="AG141" i="1"/>
  <c r="AH141" i="1"/>
  <c r="AI141" i="1"/>
  <c r="AJ141" i="1"/>
  <c r="AK141" i="1"/>
  <c r="AL141" i="1"/>
  <c r="AM141" i="1"/>
  <c r="AN141" i="1"/>
  <c r="AO141" i="1"/>
  <c r="AP141" i="1"/>
  <c r="AG142" i="1"/>
  <c r="AH142" i="1"/>
  <c r="AI142" i="1"/>
  <c r="AJ142" i="1"/>
  <c r="AK142" i="1"/>
  <c r="AL142" i="1"/>
  <c r="AM142" i="1"/>
  <c r="AN142" i="1"/>
  <c r="AO142" i="1"/>
  <c r="AP142" i="1"/>
  <c r="AG143" i="1"/>
  <c r="AH143" i="1"/>
  <c r="AI143" i="1"/>
  <c r="AJ143" i="1"/>
  <c r="AK143" i="1"/>
  <c r="AL143" i="1"/>
  <c r="AM143" i="1"/>
  <c r="AN143" i="1"/>
  <c r="AO143" i="1"/>
  <c r="AP143" i="1"/>
  <c r="AG144" i="1"/>
  <c r="AH144" i="1"/>
  <c r="AI144" i="1"/>
  <c r="AJ144" i="1"/>
  <c r="AK144" i="1"/>
  <c r="AL144" i="1"/>
  <c r="AM144" i="1"/>
  <c r="AN144" i="1"/>
  <c r="AO144" i="1"/>
  <c r="AP144" i="1"/>
  <c r="AG145" i="1"/>
  <c r="AH145" i="1"/>
  <c r="AI145" i="1"/>
  <c r="AJ145" i="1"/>
  <c r="AK145" i="1"/>
  <c r="AL145" i="1"/>
  <c r="AM145" i="1"/>
  <c r="AN145" i="1"/>
  <c r="AO145" i="1"/>
  <c r="AP145" i="1"/>
  <c r="AG146" i="1"/>
  <c r="AH146" i="1"/>
  <c r="AI146" i="1"/>
  <c r="AJ146" i="1"/>
  <c r="AK146" i="1"/>
  <c r="AL146" i="1"/>
  <c r="AM146" i="1"/>
  <c r="AN146" i="1"/>
  <c r="AO146" i="1"/>
  <c r="AP146" i="1"/>
  <c r="AG147" i="1"/>
  <c r="AH147" i="1"/>
  <c r="AI147" i="1"/>
  <c r="AJ147" i="1"/>
  <c r="AK147" i="1"/>
  <c r="AL147" i="1"/>
  <c r="AM147" i="1"/>
  <c r="AN147" i="1"/>
  <c r="AO147" i="1"/>
  <c r="AP147" i="1"/>
  <c r="AG148" i="1"/>
  <c r="AH148" i="1"/>
  <c r="AI148" i="1"/>
  <c r="AJ148" i="1"/>
  <c r="AK148" i="1"/>
  <c r="AL148" i="1"/>
  <c r="AM148" i="1"/>
  <c r="AN148" i="1"/>
  <c r="AO148" i="1"/>
  <c r="AP148" i="1"/>
  <c r="AG149" i="1"/>
  <c r="AH149" i="1"/>
  <c r="AI149" i="1"/>
  <c r="AJ149" i="1"/>
  <c r="AK149" i="1"/>
  <c r="AL149" i="1"/>
  <c r="AM149" i="1"/>
  <c r="AN149" i="1"/>
  <c r="AO149" i="1"/>
  <c r="AP149" i="1"/>
  <c r="AG150" i="1"/>
  <c r="AH150" i="1"/>
  <c r="AI150" i="1"/>
  <c r="AJ150" i="1"/>
  <c r="AK150" i="1"/>
  <c r="AL150" i="1"/>
  <c r="AM150" i="1"/>
  <c r="AN150" i="1"/>
  <c r="AO150" i="1"/>
  <c r="AP150" i="1"/>
  <c r="AG151" i="1"/>
  <c r="AH151" i="1"/>
  <c r="AI151" i="1"/>
  <c r="AJ151" i="1"/>
  <c r="AK151" i="1"/>
  <c r="AL151" i="1"/>
  <c r="AM151" i="1"/>
  <c r="AN151" i="1"/>
  <c r="AO151" i="1"/>
  <c r="AP151" i="1"/>
  <c r="AG152" i="1"/>
  <c r="AH152" i="1"/>
  <c r="AI152" i="1"/>
  <c r="AJ152" i="1"/>
  <c r="AK152" i="1"/>
  <c r="AL152" i="1"/>
  <c r="AM152" i="1"/>
  <c r="AN152" i="1"/>
  <c r="AO152" i="1"/>
  <c r="AP152" i="1"/>
  <c r="AG153" i="1"/>
  <c r="AH153" i="1"/>
  <c r="AI153" i="1"/>
  <c r="AJ153" i="1"/>
  <c r="AK153" i="1"/>
  <c r="AL153" i="1"/>
  <c r="AM153" i="1"/>
  <c r="AN153" i="1"/>
  <c r="AO153" i="1"/>
  <c r="AP153" i="1"/>
  <c r="AG154" i="1"/>
  <c r="AH154" i="1"/>
  <c r="AI154" i="1"/>
  <c r="AJ154" i="1"/>
  <c r="AK154" i="1"/>
  <c r="AL154" i="1"/>
  <c r="AM154" i="1"/>
  <c r="AN154" i="1"/>
  <c r="AO154" i="1"/>
  <c r="AP154" i="1"/>
  <c r="AG155" i="1"/>
  <c r="AH155" i="1"/>
  <c r="AI155" i="1"/>
  <c r="AJ155" i="1"/>
  <c r="AK155" i="1"/>
  <c r="AL155" i="1"/>
  <c r="AM155" i="1"/>
  <c r="AN155" i="1"/>
  <c r="AO155" i="1"/>
  <c r="AP155" i="1"/>
  <c r="AG156" i="1"/>
  <c r="AH156" i="1"/>
  <c r="AI156" i="1"/>
  <c r="AJ156" i="1"/>
  <c r="AK156" i="1"/>
  <c r="AL156" i="1"/>
  <c r="AM156" i="1"/>
  <c r="AN156" i="1"/>
  <c r="AO156" i="1"/>
  <c r="AP156" i="1"/>
  <c r="AG157" i="1"/>
  <c r="AH157" i="1"/>
  <c r="AI157" i="1"/>
  <c r="AJ157" i="1"/>
  <c r="AK157" i="1"/>
  <c r="AL157" i="1"/>
  <c r="AM157" i="1"/>
  <c r="AN157" i="1"/>
  <c r="AO157" i="1"/>
  <c r="AP157" i="1"/>
  <c r="AG158" i="1"/>
  <c r="AH158" i="1"/>
  <c r="AI158" i="1"/>
  <c r="AJ158" i="1"/>
  <c r="AK158" i="1"/>
  <c r="AL158" i="1"/>
  <c r="AM158" i="1"/>
  <c r="AN158" i="1"/>
  <c r="AO158" i="1"/>
  <c r="AP158" i="1"/>
  <c r="AG159" i="1"/>
  <c r="AH159" i="1"/>
  <c r="AI159" i="1"/>
  <c r="AJ159" i="1"/>
  <c r="AK159" i="1"/>
  <c r="AL159" i="1"/>
  <c r="AM159" i="1"/>
  <c r="AN159" i="1"/>
  <c r="AO159" i="1"/>
  <c r="AP159" i="1"/>
  <c r="AG160" i="1"/>
  <c r="AH160" i="1"/>
  <c r="AI160" i="1"/>
  <c r="AJ160" i="1"/>
  <c r="AK160" i="1"/>
  <c r="AL160" i="1"/>
  <c r="AM160" i="1"/>
  <c r="AN160" i="1"/>
  <c r="AO160" i="1"/>
  <c r="AP160" i="1"/>
  <c r="AG161" i="1"/>
  <c r="AH161" i="1"/>
  <c r="AI161" i="1"/>
  <c r="AJ161" i="1"/>
  <c r="AK161" i="1"/>
  <c r="AL161" i="1"/>
  <c r="AM161" i="1"/>
  <c r="AN161" i="1"/>
  <c r="AO161" i="1"/>
  <c r="AP161" i="1"/>
  <c r="AG162" i="1"/>
  <c r="AH162" i="1"/>
  <c r="AI162" i="1"/>
  <c r="AJ162" i="1"/>
  <c r="AK162" i="1"/>
  <c r="AL162" i="1"/>
  <c r="AM162" i="1"/>
  <c r="AN162" i="1"/>
  <c r="AO162" i="1"/>
  <c r="AP162" i="1"/>
  <c r="AG163" i="1"/>
  <c r="AH163" i="1"/>
  <c r="AI163" i="1"/>
  <c r="AJ163" i="1"/>
  <c r="AK163" i="1"/>
  <c r="AL163" i="1"/>
  <c r="AM163" i="1"/>
  <c r="AN163" i="1"/>
  <c r="AO163" i="1"/>
  <c r="AP163" i="1"/>
  <c r="AG164" i="1"/>
  <c r="AH164" i="1"/>
  <c r="AI164" i="1"/>
  <c r="AJ164" i="1"/>
  <c r="AK164" i="1"/>
  <c r="AL164" i="1"/>
  <c r="AM164" i="1"/>
  <c r="AN164" i="1"/>
  <c r="AO164" i="1"/>
  <c r="AP164" i="1"/>
  <c r="AG165" i="1"/>
  <c r="AH165" i="1"/>
  <c r="AI165" i="1"/>
  <c r="AJ165" i="1"/>
  <c r="AK165" i="1"/>
  <c r="AL165" i="1"/>
  <c r="AM165" i="1"/>
  <c r="AN165" i="1"/>
  <c r="AO165" i="1"/>
  <c r="AP165" i="1"/>
  <c r="AG166" i="1"/>
  <c r="AH166" i="1"/>
  <c r="AI166" i="1"/>
  <c r="AJ166" i="1"/>
  <c r="AK166" i="1"/>
  <c r="AL166" i="1"/>
  <c r="AM166" i="1"/>
  <c r="AN166" i="1"/>
  <c r="AO166" i="1"/>
  <c r="AP166" i="1"/>
  <c r="AG167" i="1"/>
  <c r="AH167" i="1"/>
  <c r="AI167" i="1"/>
  <c r="AJ167" i="1"/>
  <c r="AK167" i="1"/>
  <c r="AL167" i="1"/>
  <c r="AM167" i="1"/>
  <c r="AN167" i="1"/>
  <c r="AO167" i="1"/>
  <c r="AP167" i="1"/>
  <c r="AG168" i="1"/>
  <c r="AH168" i="1"/>
  <c r="AI168" i="1"/>
  <c r="AJ168" i="1"/>
  <c r="AK168" i="1"/>
  <c r="AL168" i="1"/>
  <c r="AM168" i="1"/>
  <c r="AN168" i="1"/>
  <c r="AO168" i="1"/>
  <c r="AP168" i="1"/>
  <c r="AG169" i="1"/>
  <c r="AH169" i="1"/>
  <c r="AI169" i="1"/>
  <c r="AJ169" i="1"/>
  <c r="AK169" i="1"/>
  <c r="AL169" i="1"/>
  <c r="AM169" i="1"/>
  <c r="AN169" i="1"/>
  <c r="AO169" i="1"/>
  <c r="AP169" i="1"/>
  <c r="AG170" i="1"/>
  <c r="AH170" i="1"/>
  <c r="AI170" i="1"/>
  <c r="AJ170" i="1"/>
  <c r="AK170" i="1"/>
  <c r="AL170" i="1"/>
  <c r="AM170" i="1"/>
  <c r="AN170" i="1"/>
  <c r="AO170" i="1"/>
  <c r="AP170" i="1"/>
  <c r="AG171" i="1"/>
  <c r="AH171" i="1"/>
  <c r="AI171" i="1"/>
  <c r="AJ171" i="1"/>
  <c r="AK171" i="1"/>
  <c r="AL171" i="1"/>
  <c r="AM171" i="1"/>
  <c r="AN171" i="1"/>
  <c r="AO171" i="1"/>
  <c r="AP171" i="1"/>
  <c r="AG172" i="1"/>
  <c r="AH172" i="1"/>
  <c r="AI172" i="1"/>
  <c r="AJ172" i="1"/>
  <c r="AK172" i="1"/>
  <c r="AL172" i="1"/>
  <c r="AM172" i="1"/>
  <c r="AN172" i="1"/>
  <c r="AO172" i="1"/>
  <c r="AP172" i="1"/>
  <c r="AG173" i="1"/>
  <c r="AH173" i="1"/>
  <c r="AI173" i="1"/>
  <c r="AJ173" i="1"/>
  <c r="AK173" i="1"/>
  <c r="AL173" i="1"/>
  <c r="AM173" i="1"/>
  <c r="AN173" i="1"/>
  <c r="AO173" i="1"/>
  <c r="AP173" i="1"/>
  <c r="AG174" i="1"/>
  <c r="AH174" i="1"/>
  <c r="AI174" i="1"/>
  <c r="AJ174" i="1"/>
  <c r="AK174" i="1"/>
  <c r="AL174" i="1"/>
  <c r="AM174" i="1"/>
  <c r="AN174" i="1"/>
  <c r="AO174" i="1"/>
  <c r="AP174" i="1"/>
  <c r="AG175" i="1"/>
  <c r="AH175" i="1"/>
  <c r="AI175" i="1"/>
  <c r="AJ175" i="1"/>
  <c r="AK175" i="1"/>
  <c r="AL175" i="1"/>
  <c r="AM175" i="1"/>
  <c r="AN175" i="1"/>
  <c r="AO175" i="1"/>
  <c r="AP175" i="1"/>
  <c r="AG176" i="1"/>
  <c r="AH176" i="1"/>
  <c r="AI176" i="1"/>
  <c r="AJ176" i="1"/>
  <c r="AK176" i="1"/>
  <c r="AL176" i="1"/>
  <c r="AM176" i="1"/>
  <c r="AN176" i="1"/>
  <c r="AO176" i="1"/>
  <c r="AP176" i="1"/>
  <c r="AG177" i="1"/>
  <c r="AH177" i="1"/>
  <c r="AI177" i="1"/>
  <c r="AJ177" i="1"/>
  <c r="AK177" i="1"/>
  <c r="AL177" i="1"/>
  <c r="AM177" i="1"/>
  <c r="AN177" i="1"/>
  <c r="AO177" i="1"/>
  <c r="AP177" i="1"/>
  <c r="AG178" i="1"/>
  <c r="AH178" i="1"/>
  <c r="AI178" i="1"/>
  <c r="AJ178" i="1"/>
  <c r="AK178" i="1"/>
  <c r="AL178" i="1"/>
  <c r="AM178" i="1"/>
  <c r="AN178" i="1"/>
  <c r="AO178" i="1"/>
  <c r="AP178" i="1"/>
  <c r="AG179" i="1"/>
  <c r="AH179" i="1"/>
  <c r="AI179" i="1"/>
  <c r="AJ179" i="1"/>
  <c r="AK179" i="1"/>
  <c r="AL179" i="1"/>
  <c r="AM179" i="1"/>
  <c r="AN179" i="1"/>
  <c r="AO179" i="1"/>
  <c r="AP179" i="1"/>
  <c r="AG180" i="1"/>
  <c r="AH180" i="1"/>
  <c r="AI180" i="1"/>
  <c r="AJ180" i="1"/>
  <c r="AK180" i="1"/>
  <c r="AL180" i="1"/>
  <c r="AM180" i="1"/>
  <c r="AN180" i="1"/>
  <c r="AO180" i="1"/>
  <c r="AP180" i="1"/>
  <c r="AG181" i="1"/>
  <c r="AH181" i="1"/>
  <c r="AI181" i="1"/>
  <c r="AJ181" i="1"/>
  <c r="AK181" i="1"/>
  <c r="AL181" i="1"/>
  <c r="AM181" i="1"/>
  <c r="AN181" i="1"/>
  <c r="AO181" i="1"/>
  <c r="AP181" i="1"/>
  <c r="AG182" i="1"/>
  <c r="AH182" i="1"/>
  <c r="AI182" i="1"/>
  <c r="AJ182" i="1"/>
  <c r="AK182" i="1"/>
  <c r="AL182" i="1"/>
  <c r="AM182" i="1"/>
  <c r="AN182" i="1"/>
  <c r="AO182" i="1"/>
  <c r="AP182" i="1"/>
  <c r="AG183" i="1"/>
  <c r="AH183" i="1"/>
  <c r="AI183" i="1"/>
  <c r="AJ183" i="1"/>
  <c r="AK183" i="1"/>
  <c r="AL183" i="1"/>
  <c r="AM183" i="1"/>
  <c r="AN183" i="1"/>
  <c r="AO183" i="1"/>
  <c r="AP183" i="1"/>
  <c r="AG184" i="1"/>
  <c r="AH184" i="1"/>
  <c r="AI184" i="1"/>
  <c r="AJ184" i="1"/>
  <c r="AK184" i="1"/>
  <c r="AL184" i="1"/>
  <c r="AM184" i="1"/>
  <c r="AN184" i="1"/>
  <c r="AO184" i="1"/>
  <c r="AP184" i="1"/>
  <c r="AG185" i="1"/>
  <c r="AH185" i="1"/>
  <c r="AI185" i="1"/>
  <c r="AJ185" i="1"/>
  <c r="AK185" i="1"/>
  <c r="AL185" i="1"/>
  <c r="AM185" i="1"/>
  <c r="AN185" i="1"/>
  <c r="AO185" i="1"/>
  <c r="AP185" i="1"/>
  <c r="AG186" i="1"/>
  <c r="AH186" i="1"/>
  <c r="AI186" i="1"/>
  <c r="AJ186" i="1"/>
  <c r="AK186" i="1"/>
  <c r="AL186" i="1"/>
  <c r="AM186" i="1"/>
  <c r="AN186" i="1"/>
  <c r="AO186" i="1"/>
  <c r="AP186" i="1"/>
  <c r="AG187" i="1"/>
  <c r="AH187" i="1"/>
  <c r="AI187" i="1"/>
  <c r="AJ187" i="1"/>
  <c r="AK187" i="1"/>
  <c r="AL187" i="1"/>
  <c r="AM187" i="1"/>
  <c r="AN187" i="1"/>
  <c r="AO187" i="1"/>
  <c r="AP187" i="1"/>
  <c r="AG188" i="1"/>
  <c r="AH188" i="1"/>
  <c r="AI188" i="1"/>
  <c r="AJ188" i="1"/>
  <c r="AK188" i="1"/>
  <c r="AL188" i="1"/>
  <c r="AM188" i="1"/>
  <c r="AN188" i="1"/>
  <c r="AO188" i="1"/>
  <c r="AP188" i="1"/>
  <c r="AG189" i="1"/>
  <c r="AH189" i="1"/>
  <c r="AI189" i="1"/>
  <c r="AJ189" i="1"/>
  <c r="AK189" i="1"/>
  <c r="AL189" i="1"/>
  <c r="AM189" i="1"/>
  <c r="AN189" i="1"/>
  <c r="AO189" i="1"/>
  <c r="AP189" i="1"/>
  <c r="AG190" i="1"/>
  <c r="AH190" i="1"/>
  <c r="AI190" i="1"/>
  <c r="AJ190" i="1"/>
  <c r="AK190" i="1"/>
  <c r="AL190" i="1"/>
  <c r="AM190" i="1"/>
  <c r="AN190" i="1"/>
  <c r="AO190" i="1"/>
  <c r="AP190" i="1"/>
  <c r="AG191" i="1"/>
  <c r="AH191" i="1"/>
  <c r="AI191" i="1"/>
  <c r="AJ191" i="1"/>
  <c r="AK191" i="1"/>
  <c r="AL191" i="1"/>
  <c r="AM191" i="1"/>
  <c r="AN191" i="1"/>
  <c r="AO191" i="1"/>
  <c r="AP191" i="1"/>
  <c r="AG192" i="1"/>
  <c r="AH192" i="1"/>
  <c r="AI192" i="1"/>
  <c r="AJ192" i="1"/>
  <c r="AK192" i="1"/>
  <c r="AL192" i="1"/>
  <c r="AM192" i="1"/>
  <c r="AN192" i="1"/>
  <c r="AO192" i="1"/>
  <c r="AP192" i="1"/>
  <c r="AG193" i="1"/>
  <c r="AH193" i="1"/>
  <c r="AI193" i="1"/>
  <c r="AJ193" i="1"/>
  <c r="AK193" i="1"/>
  <c r="AL193" i="1"/>
  <c r="AM193" i="1"/>
  <c r="AN193" i="1"/>
  <c r="AO193" i="1"/>
  <c r="AP193" i="1"/>
  <c r="AG194" i="1"/>
  <c r="AH194" i="1"/>
  <c r="AI194" i="1"/>
  <c r="AJ194" i="1"/>
  <c r="AK194" i="1"/>
  <c r="AL194" i="1"/>
  <c r="AM194" i="1"/>
  <c r="AN194" i="1"/>
  <c r="AO194" i="1"/>
  <c r="AP194" i="1"/>
  <c r="AG195" i="1"/>
  <c r="AH195" i="1"/>
  <c r="AI195" i="1"/>
  <c r="AJ195" i="1"/>
  <c r="AK195" i="1"/>
  <c r="AL195" i="1"/>
  <c r="AM195" i="1"/>
  <c r="AN195" i="1"/>
  <c r="AO195" i="1"/>
  <c r="AP195" i="1"/>
  <c r="AG196" i="1"/>
  <c r="AH196" i="1"/>
  <c r="AI196" i="1"/>
  <c r="AJ196" i="1"/>
  <c r="AK196" i="1"/>
  <c r="AL196" i="1"/>
  <c r="AM196" i="1"/>
  <c r="AN196" i="1"/>
  <c r="AO196" i="1"/>
  <c r="AP196" i="1"/>
  <c r="AG197" i="1"/>
  <c r="AH197" i="1"/>
  <c r="AI197" i="1"/>
  <c r="AJ197" i="1"/>
  <c r="AK197" i="1"/>
  <c r="AL197" i="1"/>
  <c r="AM197" i="1"/>
  <c r="AN197" i="1"/>
  <c r="AO197" i="1"/>
  <c r="AP197" i="1"/>
  <c r="AG198" i="1"/>
  <c r="AH198" i="1"/>
  <c r="AI198" i="1"/>
  <c r="AJ198" i="1"/>
  <c r="AK198" i="1"/>
  <c r="AL198" i="1"/>
  <c r="AM198" i="1"/>
  <c r="AN198" i="1"/>
  <c r="AO198" i="1"/>
  <c r="AP198" i="1"/>
  <c r="AG199" i="1"/>
  <c r="AH199" i="1"/>
  <c r="AI199" i="1"/>
  <c r="AJ199" i="1"/>
  <c r="AK199" i="1"/>
  <c r="AL199" i="1"/>
  <c r="AM199" i="1"/>
  <c r="AN199" i="1"/>
  <c r="AO199" i="1"/>
  <c r="AP199" i="1"/>
  <c r="AG200" i="1"/>
  <c r="AH200" i="1"/>
  <c r="AI200" i="1"/>
  <c r="AJ200" i="1"/>
  <c r="AK200" i="1"/>
  <c r="AL200" i="1"/>
  <c r="AM200" i="1"/>
  <c r="AN200" i="1"/>
  <c r="AO200" i="1"/>
  <c r="AP200" i="1"/>
  <c r="AG201" i="1"/>
  <c r="AH201" i="1"/>
  <c r="AI201" i="1"/>
  <c r="AJ201" i="1"/>
  <c r="AK201" i="1"/>
  <c r="AL201" i="1"/>
  <c r="AM201" i="1"/>
  <c r="AN201" i="1"/>
  <c r="AO201" i="1"/>
  <c r="AP201" i="1"/>
  <c r="AG202" i="1"/>
  <c r="AH202" i="1"/>
  <c r="AI202" i="1"/>
  <c r="AJ202" i="1"/>
  <c r="AK202" i="1"/>
  <c r="AL202" i="1"/>
  <c r="AM202" i="1"/>
  <c r="AN202" i="1"/>
  <c r="AO202" i="1"/>
  <c r="AP202" i="1"/>
  <c r="AG203" i="1"/>
  <c r="AH203" i="1"/>
  <c r="AI203" i="1"/>
  <c r="AJ203" i="1"/>
  <c r="AK203" i="1"/>
  <c r="AL203" i="1"/>
  <c r="AM203" i="1"/>
  <c r="AN203" i="1"/>
  <c r="AO203" i="1"/>
  <c r="AP203" i="1"/>
  <c r="AG204" i="1"/>
  <c r="AH204" i="1"/>
  <c r="AI204" i="1"/>
  <c r="AJ204" i="1"/>
  <c r="AK204" i="1"/>
  <c r="AL204" i="1"/>
  <c r="AM204" i="1"/>
  <c r="AN204" i="1"/>
  <c r="AO204" i="1"/>
  <c r="AP204" i="1"/>
  <c r="AG205" i="1"/>
  <c r="AH205" i="1"/>
  <c r="AI205" i="1"/>
  <c r="AJ205" i="1"/>
  <c r="AK205" i="1"/>
  <c r="AL205" i="1"/>
  <c r="AM205" i="1"/>
  <c r="AN205" i="1"/>
  <c r="AO205" i="1"/>
  <c r="AP205" i="1"/>
  <c r="AG206" i="1"/>
  <c r="AH206" i="1"/>
  <c r="AI206" i="1"/>
  <c r="AJ206" i="1"/>
  <c r="AK206" i="1"/>
  <c r="AL206" i="1"/>
  <c r="AM206" i="1"/>
  <c r="AN206" i="1"/>
  <c r="AO206" i="1"/>
  <c r="AP206" i="1"/>
  <c r="AG207" i="1"/>
  <c r="AH207" i="1"/>
  <c r="AI207" i="1"/>
  <c r="AJ207" i="1"/>
  <c r="AK207" i="1"/>
  <c r="AL207" i="1"/>
  <c r="AM207" i="1"/>
  <c r="AN207" i="1"/>
  <c r="AO207" i="1"/>
  <c r="AP207" i="1"/>
  <c r="AG208" i="1"/>
  <c r="AH208" i="1"/>
  <c r="AI208" i="1"/>
  <c r="AJ208" i="1"/>
  <c r="AK208" i="1"/>
  <c r="AL208" i="1"/>
  <c r="AM208" i="1"/>
  <c r="AN208" i="1"/>
  <c r="AO208" i="1"/>
  <c r="AP208" i="1"/>
  <c r="AG209" i="1"/>
  <c r="AH209" i="1"/>
  <c r="AI209" i="1"/>
  <c r="AJ209" i="1"/>
  <c r="AK209" i="1"/>
  <c r="AL209" i="1"/>
  <c r="AM209" i="1"/>
  <c r="AN209" i="1"/>
  <c r="AO209" i="1"/>
  <c r="AP209" i="1"/>
  <c r="AG210" i="1"/>
  <c r="AH210" i="1"/>
  <c r="AI210" i="1"/>
  <c r="AJ210" i="1"/>
  <c r="AK210" i="1"/>
  <c r="AL210" i="1"/>
  <c r="AM210" i="1"/>
  <c r="AN210" i="1"/>
  <c r="AO210" i="1"/>
  <c r="AP210" i="1"/>
  <c r="AG211" i="1"/>
  <c r="AH211" i="1"/>
  <c r="AI211" i="1"/>
  <c r="AJ211" i="1"/>
  <c r="AK211" i="1"/>
  <c r="AL211" i="1"/>
  <c r="AM211" i="1"/>
  <c r="AN211" i="1"/>
  <c r="AO211" i="1"/>
  <c r="AP211" i="1"/>
  <c r="AG212" i="1"/>
  <c r="AH212" i="1"/>
  <c r="AI212" i="1"/>
  <c r="AJ212" i="1"/>
  <c r="AK212" i="1"/>
  <c r="AL212" i="1"/>
  <c r="AM212" i="1"/>
  <c r="AN212" i="1"/>
  <c r="AO212" i="1"/>
  <c r="AP212" i="1"/>
  <c r="AG213" i="1"/>
  <c r="AH213" i="1"/>
  <c r="AI213" i="1"/>
  <c r="AJ213" i="1"/>
  <c r="AK213" i="1"/>
  <c r="AL213" i="1"/>
  <c r="AM213" i="1"/>
  <c r="AN213" i="1"/>
  <c r="AO213" i="1"/>
  <c r="AP213" i="1"/>
  <c r="AG214" i="1"/>
  <c r="AH214" i="1"/>
  <c r="AI214" i="1"/>
  <c r="AJ214" i="1"/>
  <c r="AK214" i="1"/>
  <c r="AL214" i="1"/>
  <c r="AM214" i="1"/>
  <c r="AN214" i="1"/>
  <c r="AO214" i="1"/>
  <c r="AP214" i="1"/>
  <c r="AG215" i="1"/>
  <c r="AH215" i="1"/>
  <c r="AI215" i="1"/>
  <c r="AJ215" i="1"/>
  <c r="AK215" i="1"/>
  <c r="AL215" i="1"/>
  <c r="AM215" i="1"/>
  <c r="AN215" i="1"/>
  <c r="AO215" i="1"/>
  <c r="AP215" i="1"/>
  <c r="AG216" i="1"/>
  <c r="AH216" i="1"/>
  <c r="AI216" i="1"/>
  <c r="AJ216" i="1"/>
  <c r="AK216" i="1"/>
  <c r="AL216" i="1"/>
  <c r="AM216" i="1"/>
  <c r="AN216" i="1"/>
  <c r="AO216" i="1"/>
  <c r="AP216" i="1"/>
  <c r="AG217" i="1"/>
  <c r="AH217" i="1"/>
  <c r="AI217" i="1"/>
  <c r="AJ217" i="1"/>
  <c r="AK217" i="1"/>
  <c r="AL217" i="1"/>
  <c r="AM217" i="1"/>
  <c r="AN217" i="1"/>
  <c r="AO217" i="1"/>
  <c r="AP217" i="1"/>
  <c r="AG218" i="1"/>
  <c r="AH218" i="1"/>
  <c r="AI218" i="1"/>
  <c r="AJ218" i="1"/>
  <c r="AK218" i="1"/>
  <c r="AL218" i="1"/>
  <c r="AM218" i="1"/>
  <c r="AN218" i="1"/>
  <c r="AO218" i="1"/>
  <c r="AP218" i="1"/>
  <c r="AG219" i="1"/>
  <c r="AH219" i="1"/>
  <c r="AI219" i="1"/>
  <c r="AJ219" i="1"/>
  <c r="AK219" i="1"/>
  <c r="AL219" i="1"/>
  <c r="AM219" i="1"/>
  <c r="AN219" i="1"/>
  <c r="AO219" i="1"/>
  <c r="AP219" i="1"/>
  <c r="AG220" i="1"/>
  <c r="AH220" i="1"/>
  <c r="AI220" i="1"/>
  <c r="AJ220" i="1"/>
  <c r="AK220" i="1"/>
  <c r="AL220" i="1"/>
  <c r="AM220" i="1"/>
  <c r="AN220" i="1"/>
  <c r="AO220" i="1"/>
  <c r="AP220" i="1"/>
  <c r="AG221" i="1"/>
  <c r="AH221" i="1"/>
  <c r="AI221" i="1"/>
  <c r="AJ221" i="1"/>
  <c r="AK221" i="1"/>
  <c r="AL221" i="1"/>
  <c r="AM221" i="1"/>
  <c r="AN221" i="1"/>
  <c r="AO221" i="1"/>
  <c r="AP221" i="1"/>
  <c r="AG222" i="1"/>
  <c r="AH222" i="1"/>
  <c r="AI222" i="1"/>
  <c r="AJ222" i="1"/>
  <c r="AK222" i="1"/>
  <c r="AL222" i="1"/>
  <c r="AM222" i="1"/>
  <c r="AN222" i="1"/>
  <c r="AO222" i="1"/>
  <c r="AP222" i="1"/>
  <c r="AG223" i="1"/>
  <c r="AH223" i="1"/>
  <c r="AI223" i="1"/>
  <c r="AJ223" i="1"/>
  <c r="AK223" i="1"/>
  <c r="AL223" i="1"/>
  <c r="AM223" i="1"/>
  <c r="AN223" i="1"/>
  <c r="AO223" i="1"/>
  <c r="AP223" i="1"/>
  <c r="AG224" i="1"/>
  <c r="AH224" i="1"/>
  <c r="AI224" i="1"/>
  <c r="AJ224" i="1"/>
  <c r="AK224" i="1"/>
  <c r="AL224" i="1"/>
  <c r="AM224" i="1"/>
  <c r="AN224" i="1"/>
  <c r="AO224" i="1"/>
  <c r="AP224" i="1"/>
  <c r="AG225" i="1"/>
  <c r="AH225" i="1"/>
  <c r="AI225" i="1"/>
  <c r="AJ225" i="1"/>
  <c r="AK225" i="1"/>
  <c r="AL225" i="1"/>
  <c r="AM225" i="1"/>
  <c r="AN225" i="1"/>
  <c r="AO225" i="1"/>
  <c r="AP225" i="1"/>
  <c r="AG226" i="1"/>
  <c r="AH226" i="1"/>
  <c r="AI226" i="1"/>
  <c r="AJ226" i="1"/>
  <c r="AK226" i="1"/>
  <c r="AL226" i="1"/>
  <c r="AM226" i="1"/>
  <c r="AN226" i="1"/>
  <c r="AO226" i="1"/>
  <c r="AP226" i="1"/>
  <c r="AG227" i="1"/>
  <c r="AH227" i="1"/>
  <c r="AI227" i="1"/>
  <c r="AJ227" i="1"/>
  <c r="AK227" i="1"/>
  <c r="AL227" i="1"/>
  <c r="AM227" i="1"/>
  <c r="AN227" i="1"/>
  <c r="AO227" i="1"/>
  <c r="AP227" i="1"/>
  <c r="AG228" i="1"/>
  <c r="AH228" i="1"/>
  <c r="AI228" i="1"/>
  <c r="AJ228" i="1"/>
  <c r="AK228" i="1"/>
  <c r="AL228" i="1"/>
  <c r="AM228" i="1"/>
  <c r="AN228" i="1"/>
  <c r="AO228" i="1"/>
  <c r="AP228" i="1"/>
  <c r="AG229" i="1"/>
  <c r="AH229" i="1"/>
  <c r="AI229" i="1"/>
  <c r="AJ229" i="1"/>
  <c r="AK229" i="1"/>
  <c r="AL229" i="1"/>
  <c r="AM229" i="1"/>
  <c r="AN229" i="1"/>
  <c r="AO229" i="1"/>
  <c r="AP229" i="1"/>
  <c r="AG230" i="1"/>
  <c r="AH230" i="1"/>
  <c r="AI230" i="1"/>
  <c r="AJ230" i="1"/>
  <c r="AK230" i="1"/>
  <c r="AL230" i="1"/>
  <c r="AM230" i="1"/>
  <c r="AN230" i="1"/>
  <c r="AO230" i="1"/>
  <c r="AP230" i="1"/>
  <c r="AG231" i="1"/>
  <c r="AH231" i="1"/>
  <c r="AI231" i="1"/>
  <c r="AJ231" i="1"/>
  <c r="AK231" i="1"/>
  <c r="AL231" i="1"/>
  <c r="AM231" i="1"/>
  <c r="AN231" i="1"/>
  <c r="AO231" i="1"/>
  <c r="AP231" i="1"/>
  <c r="AG232" i="1"/>
  <c r="AH232" i="1"/>
  <c r="AI232" i="1"/>
  <c r="AJ232" i="1"/>
  <c r="AK232" i="1"/>
  <c r="AL232" i="1"/>
  <c r="AM232" i="1"/>
  <c r="AN232" i="1"/>
  <c r="AO232" i="1"/>
  <c r="AP232" i="1"/>
  <c r="AG233" i="1"/>
  <c r="AH233" i="1"/>
  <c r="AI233" i="1"/>
  <c r="AJ233" i="1"/>
  <c r="AK233" i="1"/>
  <c r="AL233" i="1"/>
  <c r="AM233" i="1"/>
  <c r="AN233" i="1"/>
  <c r="AO233" i="1"/>
  <c r="AP233" i="1"/>
  <c r="AG234" i="1"/>
  <c r="AH234" i="1"/>
  <c r="AI234" i="1"/>
  <c r="AJ234" i="1"/>
  <c r="AK234" i="1"/>
  <c r="AL234" i="1"/>
  <c r="AM234" i="1"/>
  <c r="AN234" i="1"/>
  <c r="AO234" i="1"/>
  <c r="AP234" i="1"/>
  <c r="AG235" i="1"/>
  <c r="AH235" i="1"/>
  <c r="AI235" i="1"/>
  <c r="AJ235" i="1"/>
  <c r="AK235" i="1"/>
  <c r="AL235" i="1"/>
  <c r="AM235" i="1"/>
  <c r="AN235" i="1"/>
  <c r="AO235" i="1"/>
  <c r="AP235" i="1"/>
  <c r="AG236" i="1"/>
  <c r="AH236" i="1"/>
  <c r="AI236" i="1"/>
  <c r="AJ236" i="1"/>
  <c r="AK236" i="1"/>
  <c r="AL236" i="1"/>
  <c r="AM236" i="1"/>
  <c r="AN236" i="1"/>
  <c r="AO236" i="1"/>
  <c r="AP236" i="1"/>
  <c r="AG237" i="1"/>
  <c r="AH237" i="1"/>
  <c r="AI237" i="1"/>
  <c r="AJ237" i="1"/>
  <c r="AK237" i="1"/>
  <c r="AL237" i="1"/>
  <c r="AM237" i="1"/>
  <c r="AN237" i="1"/>
  <c r="AO237" i="1"/>
  <c r="AP237" i="1"/>
  <c r="AG238" i="1"/>
  <c r="AH238" i="1"/>
  <c r="AI238" i="1"/>
  <c r="AJ238" i="1"/>
  <c r="AK238" i="1"/>
  <c r="AL238" i="1"/>
  <c r="AM238" i="1"/>
  <c r="AN238" i="1"/>
  <c r="AO238" i="1"/>
  <c r="AP238" i="1"/>
  <c r="AG239" i="1"/>
  <c r="AH239" i="1"/>
  <c r="AI239" i="1"/>
  <c r="AJ239" i="1"/>
  <c r="AK239" i="1"/>
  <c r="AL239" i="1"/>
  <c r="AM239" i="1"/>
  <c r="AN239" i="1"/>
  <c r="AO239" i="1"/>
  <c r="AP239" i="1"/>
  <c r="AG240" i="1"/>
  <c r="AH240" i="1"/>
  <c r="AI240" i="1"/>
  <c r="AJ240" i="1"/>
  <c r="AK240" i="1"/>
  <c r="AL240" i="1"/>
  <c r="AM240" i="1"/>
  <c r="AN240" i="1"/>
  <c r="AO240" i="1"/>
  <c r="AP240" i="1"/>
  <c r="AG241" i="1"/>
  <c r="AH241" i="1"/>
  <c r="AI241" i="1"/>
  <c r="AJ241" i="1"/>
  <c r="AK241" i="1"/>
  <c r="AL241" i="1"/>
  <c r="AM241" i="1"/>
  <c r="AN241" i="1"/>
  <c r="AO241" i="1"/>
  <c r="AP241" i="1"/>
  <c r="AG242" i="1"/>
  <c r="AH242" i="1"/>
  <c r="AI242" i="1"/>
  <c r="AJ242" i="1"/>
  <c r="AK242" i="1"/>
  <c r="AL242" i="1"/>
  <c r="AM242" i="1"/>
  <c r="AN242" i="1"/>
  <c r="AO242" i="1"/>
  <c r="AP242" i="1"/>
  <c r="AG243" i="1"/>
  <c r="AH243" i="1"/>
  <c r="AI243" i="1"/>
  <c r="AJ243" i="1"/>
  <c r="AK243" i="1"/>
  <c r="AL243" i="1"/>
  <c r="AM243" i="1"/>
  <c r="AN243" i="1"/>
  <c r="AO243" i="1"/>
  <c r="AP243" i="1"/>
  <c r="AG244" i="1"/>
  <c r="AH244" i="1"/>
  <c r="AI244" i="1"/>
  <c r="AJ244" i="1"/>
  <c r="AK244" i="1"/>
  <c r="AL244" i="1"/>
  <c r="AM244" i="1"/>
  <c r="AN244" i="1"/>
  <c r="AO244" i="1"/>
  <c r="AP244" i="1"/>
  <c r="AG245" i="1"/>
  <c r="AH245" i="1"/>
  <c r="AI245" i="1"/>
  <c r="AJ245" i="1"/>
  <c r="AK245" i="1"/>
  <c r="AL245" i="1"/>
  <c r="AM245" i="1"/>
  <c r="AN245" i="1"/>
  <c r="AO245" i="1"/>
  <c r="AP245" i="1"/>
  <c r="AG246" i="1"/>
  <c r="AH246" i="1"/>
  <c r="AI246" i="1"/>
  <c r="AJ246" i="1"/>
  <c r="AK246" i="1"/>
  <c r="AL246" i="1"/>
  <c r="AM246" i="1"/>
  <c r="AN246" i="1"/>
  <c r="AO246" i="1"/>
  <c r="AP246" i="1"/>
  <c r="AG247" i="1"/>
  <c r="AH247" i="1"/>
  <c r="AI247" i="1"/>
  <c r="AJ247" i="1"/>
  <c r="AK247" i="1"/>
  <c r="AL247" i="1"/>
  <c r="AM247" i="1"/>
  <c r="AN247" i="1"/>
  <c r="AO247" i="1"/>
  <c r="AP247" i="1"/>
  <c r="AG248" i="1"/>
  <c r="AH248" i="1"/>
  <c r="AI248" i="1"/>
  <c r="AJ248" i="1"/>
  <c r="AK248" i="1"/>
  <c r="AL248" i="1"/>
  <c r="AM248" i="1"/>
  <c r="AN248" i="1"/>
  <c r="AO248" i="1"/>
  <c r="AP248" i="1"/>
  <c r="AG249" i="1"/>
  <c r="AH249" i="1"/>
  <c r="AI249" i="1"/>
  <c r="AJ249" i="1"/>
  <c r="AK249" i="1"/>
  <c r="AL249" i="1"/>
  <c r="AM249" i="1"/>
  <c r="AN249" i="1"/>
  <c r="AO249" i="1"/>
  <c r="AP249" i="1"/>
  <c r="AG250" i="1"/>
  <c r="AH250" i="1"/>
  <c r="AI250" i="1"/>
  <c r="AJ250" i="1"/>
  <c r="AK250" i="1"/>
  <c r="AL250" i="1"/>
  <c r="AM250" i="1"/>
  <c r="AN250" i="1"/>
  <c r="AO250" i="1"/>
  <c r="AP250" i="1"/>
  <c r="AG251" i="1"/>
  <c r="AH251" i="1"/>
  <c r="AI251" i="1"/>
  <c r="AJ251" i="1"/>
  <c r="AK251" i="1"/>
  <c r="AL251" i="1"/>
  <c r="AM251" i="1"/>
  <c r="AN251" i="1"/>
  <c r="AO251" i="1"/>
  <c r="AP251" i="1"/>
  <c r="AG252" i="1"/>
  <c r="AH252" i="1"/>
  <c r="AI252" i="1"/>
  <c r="AJ252" i="1"/>
  <c r="AK252" i="1"/>
  <c r="AL252" i="1"/>
  <c r="AM252" i="1"/>
  <c r="AN252" i="1"/>
  <c r="AO252" i="1"/>
  <c r="AP252" i="1"/>
  <c r="AG253" i="1"/>
  <c r="AH253" i="1"/>
  <c r="AI253" i="1"/>
  <c r="AJ253" i="1"/>
  <c r="AK253" i="1"/>
  <c r="AL253" i="1"/>
  <c r="AM253" i="1"/>
  <c r="AN253" i="1"/>
  <c r="AO253" i="1"/>
  <c r="AP253" i="1"/>
  <c r="AG254" i="1"/>
  <c r="AH254" i="1"/>
  <c r="AI254" i="1"/>
  <c r="AJ254" i="1"/>
  <c r="AK254" i="1"/>
  <c r="AL254" i="1"/>
  <c r="AM254" i="1"/>
  <c r="AN254" i="1"/>
  <c r="AO254" i="1"/>
  <c r="AP254" i="1"/>
  <c r="AG255" i="1"/>
  <c r="AH255" i="1"/>
  <c r="AI255" i="1"/>
  <c r="AJ255" i="1"/>
  <c r="AK255" i="1"/>
  <c r="AL255" i="1"/>
  <c r="AM255" i="1"/>
  <c r="AN255" i="1"/>
  <c r="AO255" i="1"/>
  <c r="AP255" i="1"/>
  <c r="AG256" i="1"/>
  <c r="AH256" i="1"/>
  <c r="AI256" i="1"/>
  <c r="AJ256" i="1"/>
  <c r="AK256" i="1"/>
  <c r="AL256" i="1"/>
  <c r="AM256" i="1"/>
  <c r="AN256" i="1"/>
  <c r="AO256" i="1"/>
  <c r="AP256" i="1"/>
  <c r="AG257" i="1"/>
  <c r="AH257" i="1"/>
  <c r="AI257" i="1"/>
  <c r="AJ257" i="1"/>
  <c r="AK257" i="1"/>
  <c r="AL257" i="1"/>
  <c r="AM257" i="1"/>
  <c r="AN257" i="1"/>
  <c r="AO257" i="1"/>
  <c r="AP257" i="1"/>
  <c r="AG258" i="1"/>
  <c r="AH258" i="1"/>
  <c r="AI258" i="1"/>
  <c r="AJ258" i="1"/>
  <c r="AK258" i="1"/>
  <c r="AL258" i="1"/>
  <c r="AM258" i="1"/>
  <c r="AN258" i="1"/>
  <c r="AO258" i="1"/>
  <c r="AP258" i="1"/>
  <c r="AG259" i="1"/>
  <c r="AH259" i="1"/>
  <c r="AI259" i="1"/>
  <c r="AJ259" i="1"/>
  <c r="AK259" i="1"/>
  <c r="AL259" i="1"/>
  <c r="AM259" i="1"/>
  <c r="AN259" i="1"/>
  <c r="AO259" i="1"/>
  <c r="AP259" i="1"/>
  <c r="AG260" i="1"/>
  <c r="AH260" i="1"/>
  <c r="AI260" i="1"/>
  <c r="AJ260" i="1"/>
  <c r="AK260" i="1"/>
  <c r="AL260" i="1"/>
  <c r="AM260" i="1"/>
  <c r="AN260" i="1"/>
  <c r="AO260" i="1"/>
  <c r="AP260" i="1"/>
  <c r="AG261" i="1"/>
  <c r="AH261" i="1"/>
  <c r="AI261" i="1"/>
  <c r="AJ261" i="1"/>
  <c r="AK261" i="1"/>
  <c r="AL261" i="1"/>
  <c r="AM261" i="1"/>
  <c r="AN261" i="1"/>
  <c r="AO261" i="1"/>
  <c r="AP261" i="1"/>
  <c r="AG262" i="1"/>
  <c r="AH262" i="1"/>
  <c r="AI262" i="1"/>
  <c r="AJ262" i="1"/>
  <c r="AK262" i="1"/>
  <c r="AL262" i="1"/>
  <c r="AM262" i="1"/>
  <c r="AN262" i="1"/>
  <c r="AO262" i="1"/>
  <c r="AP262" i="1"/>
  <c r="AG263" i="1"/>
  <c r="AH263" i="1"/>
  <c r="AI263" i="1"/>
  <c r="AJ263" i="1"/>
  <c r="AK263" i="1"/>
  <c r="AL263" i="1"/>
  <c r="AM263" i="1"/>
  <c r="AN263" i="1"/>
  <c r="AO263" i="1"/>
  <c r="AP263" i="1"/>
  <c r="AG264" i="1"/>
  <c r="AH264" i="1"/>
  <c r="AI264" i="1"/>
  <c r="AJ264" i="1"/>
  <c r="AK264" i="1"/>
  <c r="AL264" i="1"/>
  <c r="AM264" i="1"/>
  <c r="AN264" i="1"/>
  <c r="AO264" i="1"/>
  <c r="AP264" i="1"/>
  <c r="AG265" i="1"/>
  <c r="AH265" i="1"/>
  <c r="AI265" i="1"/>
  <c r="AJ265" i="1"/>
  <c r="AK265" i="1"/>
  <c r="AL265" i="1"/>
  <c r="AM265" i="1"/>
  <c r="AN265" i="1"/>
  <c r="AO265" i="1"/>
  <c r="AP265" i="1"/>
  <c r="AG266" i="1"/>
  <c r="AH266" i="1"/>
  <c r="AI266" i="1"/>
  <c r="AJ266" i="1"/>
  <c r="AK266" i="1"/>
  <c r="AL266" i="1"/>
  <c r="AM266" i="1"/>
  <c r="AN266" i="1"/>
  <c r="AO266" i="1"/>
  <c r="AP266" i="1"/>
  <c r="AG267" i="1"/>
  <c r="AH267" i="1"/>
  <c r="AI267" i="1"/>
  <c r="AJ267" i="1"/>
  <c r="AK267" i="1"/>
  <c r="AL267" i="1"/>
  <c r="AM267" i="1"/>
  <c r="AN267" i="1"/>
  <c r="AO267" i="1"/>
  <c r="AP267" i="1"/>
  <c r="AG268" i="1"/>
  <c r="AH268" i="1"/>
  <c r="AI268" i="1"/>
  <c r="AJ268" i="1"/>
  <c r="AK268" i="1"/>
  <c r="AL268" i="1"/>
  <c r="AM268" i="1"/>
  <c r="AN268" i="1"/>
  <c r="AO268" i="1"/>
  <c r="AP268" i="1"/>
  <c r="AG269" i="1"/>
  <c r="AH269" i="1"/>
  <c r="AI269" i="1"/>
  <c r="AJ269" i="1"/>
  <c r="AK269" i="1"/>
  <c r="AL269" i="1"/>
  <c r="AM269" i="1"/>
  <c r="AN269" i="1"/>
  <c r="AO269" i="1"/>
  <c r="AP269" i="1"/>
  <c r="AG270" i="1"/>
  <c r="AH270" i="1"/>
  <c r="AI270" i="1"/>
  <c r="AJ270" i="1"/>
  <c r="AK270" i="1"/>
  <c r="AL270" i="1"/>
  <c r="AM270" i="1"/>
  <c r="AN270" i="1"/>
  <c r="AO270" i="1"/>
  <c r="AP270" i="1"/>
  <c r="AG271" i="1"/>
  <c r="AH271" i="1"/>
  <c r="AI271" i="1"/>
  <c r="AJ271" i="1"/>
  <c r="AK271" i="1"/>
  <c r="AL271" i="1"/>
  <c r="AM271" i="1"/>
  <c r="AN271" i="1"/>
  <c r="AO271" i="1"/>
  <c r="AP271" i="1"/>
  <c r="AG272" i="1"/>
  <c r="AH272" i="1"/>
  <c r="AI272" i="1"/>
  <c r="AJ272" i="1"/>
  <c r="AK272" i="1"/>
  <c r="AL272" i="1"/>
  <c r="AM272" i="1"/>
  <c r="AN272" i="1"/>
  <c r="AO272" i="1"/>
  <c r="AP272" i="1"/>
  <c r="AG273" i="1"/>
  <c r="AH273" i="1"/>
  <c r="AI273" i="1"/>
  <c r="AJ273" i="1"/>
  <c r="AK273" i="1"/>
  <c r="AL273" i="1"/>
  <c r="AM273" i="1"/>
  <c r="AN273" i="1"/>
  <c r="AO273" i="1"/>
  <c r="AP273" i="1"/>
  <c r="AG274" i="1"/>
  <c r="AH274" i="1"/>
  <c r="AI274" i="1"/>
  <c r="AJ274" i="1"/>
  <c r="AK274" i="1"/>
  <c r="AL274" i="1"/>
  <c r="AM274" i="1"/>
  <c r="AN274" i="1"/>
  <c r="AO274" i="1"/>
  <c r="AP274" i="1"/>
  <c r="AG275" i="1"/>
  <c r="AH275" i="1"/>
  <c r="AI275" i="1"/>
  <c r="AJ275" i="1"/>
  <c r="AK275" i="1"/>
  <c r="AL275" i="1"/>
  <c r="AM275" i="1"/>
  <c r="AN275" i="1"/>
  <c r="AO275" i="1"/>
  <c r="AP275" i="1"/>
  <c r="AG276" i="1"/>
  <c r="AH276" i="1"/>
  <c r="AI276" i="1"/>
  <c r="AJ276" i="1"/>
  <c r="AK276" i="1"/>
  <c r="AL276" i="1"/>
  <c r="AM276" i="1"/>
  <c r="AN276" i="1"/>
  <c r="AO276" i="1"/>
  <c r="AP276" i="1"/>
  <c r="AG277" i="1"/>
  <c r="AH277" i="1"/>
  <c r="AI277" i="1"/>
  <c r="AJ277" i="1"/>
  <c r="AK277" i="1"/>
  <c r="AL277" i="1"/>
  <c r="AM277" i="1"/>
  <c r="AN277" i="1"/>
  <c r="AO277" i="1"/>
  <c r="AP277" i="1"/>
  <c r="AG278" i="1"/>
  <c r="AH278" i="1"/>
  <c r="AI278" i="1"/>
  <c r="AJ278" i="1"/>
  <c r="AK278" i="1"/>
  <c r="AL278" i="1"/>
  <c r="AM278" i="1"/>
  <c r="AN278" i="1"/>
  <c r="AO278" i="1"/>
  <c r="AP278" i="1"/>
  <c r="AG279" i="1"/>
  <c r="AH279" i="1"/>
  <c r="AI279" i="1"/>
  <c r="AJ279" i="1"/>
  <c r="AK279" i="1"/>
  <c r="AL279" i="1"/>
  <c r="AM279" i="1"/>
  <c r="AN279" i="1"/>
  <c r="AO279" i="1"/>
  <c r="AP279" i="1"/>
  <c r="AG280" i="1"/>
  <c r="AH280" i="1"/>
  <c r="AI280" i="1"/>
  <c r="AJ280" i="1"/>
  <c r="AK280" i="1"/>
  <c r="AL280" i="1"/>
  <c r="AM280" i="1"/>
  <c r="AN280" i="1"/>
  <c r="AO280" i="1"/>
  <c r="AP280" i="1"/>
  <c r="AG281" i="1"/>
  <c r="AH281" i="1"/>
  <c r="AI281" i="1"/>
  <c r="AJ281" i="1"/>
  <c r="AK281" i="1"/>
  <c r="AL281" i="1"/>
  <c r="AM281" i="1"/>
  <c r="AN281" i="1"/>
  <c r="AO281" i="1"/>
  <c r="AP281" i="1"/>
  <c r="AG282" i="1"/>
  <c r="AH282" i="1"/>
  <c r="AI282" i="1"/>
  <c r="AJ282" i="1"/>
  <c r="AK282" i="1"/>
  <c r="AL282" i="1"/>
  <c r="AM282" i="1"/>
  <c r="AN282" i="1"/>
  <c r="AO282" i="1"/>
  <c r="AP282" i="1"/>
  <c r="AG283" i="1"/>
  <c r="AH283" i="1"/>
  <c r="AI283" i="1"/>
  <c r="AJ283" i="1"/>
  <c r="AK283" i="1"/>
  <c r="AL283" i="1"/>
  <c r="AM283" i="1"/>
  <c r="AN283" i="1"/>
  <c r="AO283" i="1"/>
  <c r="AP283" i="1"/>
  <c r="AG284" i="1"/>
  <c r="AH284" i="1"/>
  <c r="AI284" i="1"/>
  <c r="AJ284" i="1"/>
  <c r="AK284" i="1"/>
  <c r="AL284" i="1"/>
  <c r="AM284" i="1"/>
  <c r="AN284" i="1"/>
  <c r="AO284" i="1"/>
  <c r="AP284" i="1"/>
  <c r="AG285" i="1"/>
  <c r="AH285" i="1"/>
  <c r="AI285" i="1"/>
  <c r="AJ285" i="1"/>
  <c r="AK285" i="1"/>
  <c r="AL285" i="1"/>
  <c r="AM285" i="1"/>
  <c r="AN285" i="1"/>
  <c r="AO285" i="1"/>
  <c r="AP285" i="1"/>
  <c r="AG286" i="1"/>
  <c r="AH286" i="1"/>
  <c r="AI286" i="1"/>
  <c r="AJ286" i="1"/>
  <c r="AK286" i="1"/>
  <c r="AL286" i="1"/>
  <c r="AM286" i="1"/>
  <c r="AN286" i="1"/>
  <c r="AO286" i="1"/>
  <c r="AP286" i="1"/>
  <c r="AG287" i="1"/>
  <c r="AH287" i="1"/>
  <c r="AI287" i="1"/>
  <c r="AJ287" i="1"/>
  <c r="AK287" i="1"/>
  <c r="AL287" i="1"/>
  <c r="AM287" i="1"/>
  <c r="AN287" i="1"/>
  <c r="AO287" i="1"/>
  <c r="AP287" i="1"/>
  <c r="AG288" i="1"/>
  <c r="AH288" i="1"/>
  <c r="AI288" i="1"/>
  <c r="AJ288" i="1"/>
  <c r="AK288" i="1"/>
  <c r="AL288" i="1"/>
  <c r="AM288" i="1"/>
  <c r="AN288" i="1"/>
  <c r="AO288" i="1"/>
  <c r="AP288" i="1"/>
  <c r="AG289" i="1"/>
  <c r="AH289" i="1"/>
  <c r="AI289" i="1"/>
  <c r="AJ289" i="1"/>
  <c r="AK289" i="1"/>
  <c r="AL289" i="1"/>
  <c r="AM289" i="1"/>
  <c r="AN289" i="1"/>
  <c r="AO289" i="1"/>
  <c r="AP289" i="1"/>
  <c r="AG290" i="1"/>
  <c r="AH290" i="1"/>
  <c r="AI290" i="1"/>
  <c r="AJ290" i="1"/>
  <c r="AK290" i="1"/>
  <c r="AL290" i="1"/>
  <c r="AM290" i="1"/>
  <c r="AN290" i="1"/>
  <c r="AO290" i="1"/>
  <c r="AP290" i="1"/>
  <c r="AG291" i="1"/>
  <c r="AH291" i="1"/>
  <c r="AI291" i="1"/>
  <c r="AJ291" i="1"/>
  <c r="AK291" i="1"/>
  <c r="AL291" i="1"/>
  <c r="AM291" i="1"/>
  <c r="AN291" i="1"/>
  <c r="AO291" i="1"/>
  <c r="AP291" i="1"/>
  <c r="AG292" i="1"/>
  <c r="AH292" i="1"/>
  <c r="AI292" i="1"/>
  <c r="AJ292" i="1"/>
  <c r="AK292" i="1"/>
  <c r="AL292" i="1"/>
  <c r="AM292" i="1"/>
  <c r="AN292" i="1"/>
  <c r="AO292" i="1"/>
  <c r="AP292" i="1"/>
  <c r="AG293" i="1"/>
  <c r="AH293" i="1"/>
  <c r="AI293" i="1"/>
  <c r="AJ293" i="1"/>
  <c r="AK293" i="1"/>
  <c r="AL293" i="1"/>
  <c r="AM293" i="1"/>
  <c r="AN293" i="1"/>
  <c r="AO293" i="1"/>
  <c r="AP293" i="1"/>
  <c r="AG294" i="1"/>
  <c r="AH294" i="1"/>
  <c r="AI294" i="1"/>
  <c r="AJ294" i="1"/>
  <c r="AK294" i="1"/>
  <c r="AL294" i="1"/>
  <c r="AM294" i="1"/>
  <c r="AN294" i="1"/>
  <c r="AO294" i="1"/>
  <c r="AP294" i="1"/>
  <c r="AG295" i="1"/>
  <c r="AH295" i="1"/>
  <c r="AI295" i="1"/>
  <c r="AJ295" i="1"/>
  <c r="AK295" i="1"/>
  <c r="AL295" i="1"/>
  <c r="AM295" i="1"/>
  <c r="AN295" i="1"/>
  <c r="AO295" i="1"/>
  <c r="AP295" i="1"/>
  <c r="AG296" i="1"/>
  <c r="AH296" i="1"/>
  <c r="AI296" i="1"/>
  <c r="AJ296" i="1"/>
  <c r="AK296" i="1"/>
  <c r="AL296" i="1"/>
  <c r="AM296" i="1"/>
  <c r="AN296" i="1"/>
  <c r="AO296" i="1"/>
  <c r="AP296" i="1"/>
  <c r="AG297" i="1"/>
  <c r="AH297" i="1"/>
  <c r="AI297" i="1"/>
  <c r="AJ297" i="1"/>
  <c r="AK297" i="1"/>
  <c r="AL297" i="1"/>
  <c r="AM297" i="1"/>
  <c r="AN297" i="1"/>
  <c r="AO297" i="1"/>
  <c r="AP297" i="1"/>
  <c r="AG298" i="1"/>
  <c r="AH298" i="1"/>
  <c r="AI298" i="1"/>
  <c r="AJ298" i="1"/>
  <c r="AK298" i="1"/>
  <c r="AL298" i="1"/>
  <c r="AM298" i="1"/>
  <c r="AN298" i="1"/>
  <c r="AO298" i="1"/>
  <c r="AP298" i="1"/>
  <c r="AG299" i="1"/>
  <c r="AH299" i="1"/>
  <c r="AI299" i="1"/>
  <c r="AJ299" i="1"/>
  <c r="AK299" i="1"/>
  <c r="AL299" i="1"/>
  <c r="AM299" i="1"/>
  <c r="AN299" i="1"/>
  <c r="AO299" i="1"/>
  <c r="AP299" i="1"/>
  <c r="AG300" i="1"/>
  <c r="AH300" i="1"/>
  <c r="AI300" i="1"/>
  <c r="AJ300" i="1"/>
  <c r="AK300" i="1"/>
  <c r="AL300" i="1"/>
  <c r="AM300" i="1"/>
  <c r="AN300" i="1"/>
  <c r="AO300" i="1"/>
  <c r="AP300" i="1"/>
  <c r="AG301" i="1"/>
  <c r="AH301" i="1"/>
  <c r="AI301" i="1"/>
  <c r="AJ301" i="1"/>
  <c r="AK301" i="1"/>
  <c r="AL301" i="1"/>
  <c r="AM301" i="1"/>
  <c r="AN301" i="1"/>
  <c r="AO301" i="1"/>
  <c r="AP301" i="1"/>
  <c r="AG302" i="1"/>
  <c r="AH302" i="1"/>
  <c r="AI302" i="1"/>
  <c r="AJ302" i="1"/>
  <c r="AK302" i="1"/>
  <c r="AL302" i="1"/>
  <c r="AM302" i="1"/>
  <c r="AN302" i="1"/>
  <c r="AO302" i="1"/>
  <c r="AP302" i="1"/>
  <c r="AG303" i="1"/>
  <c r="AH303" i="1"/>
  <c r="AI303" i="1"/>
  <c r="AJ303" i="1"/>
  <c r="AK303" i="1"/>
  <c r="AL303" i="1"/>
  <c r="AM303" i="1"/>
  <c r="AN303" i="1"/>
  <c r="AO303" i="1"/>
  <c r="AP303" i="1"/>
  <c r="AG304" i="1"/>
  <c r="AH304" i="1"/>
  <c r="AI304" i="1"/>
  <c r="AJ304" i="1"/>
  <c r="AK304" i="1"/>
  <c r="AL304" i="1"/>
  <c r="AM304" i="1"/>
  <c r="AN304" i="1"/>
  <c r="AO304" i="1"/>
  <c r="AP304" i="1"/>
  <c r="AG305" i="1"/>
  <c r="AH305" i="1"/>
  <c r="AI305" i="1"/>
  <c r="AJ305" i="1"/>
  <c r="AK305" i="1"/>
  <c r="AL305" i="1"/>
  <c r="AM305" i="1"/>
  <c r="AN305" i="1"/>
  <c r="AO305" i="1"/>
  <c r="AP305" i="1"/>
  <c r="AG306" i="1"/>
  <c r="AH306" i="1"/>
  <c r="AI306" i="1"/>
  <c r="AJ306" i="1"/>
  <c r="AK306" i="1"/>
  <c r="AL306" i="1"/>
  <c r="AM306" i="1"/>
  <c r="AN306" i="1"/>
  <c r="AO306" i="1"/>
  <c r="AP306" i="1"/>
  <c r="AG307" i="1"/>
  <c r="AH307" i="1"/>
  <c r="AI307" i="1"/>
  <c r="AJ307" i="1"/>
  <c r="AK307" i="1"/>
  <c r="AL307" i="1"/>
  <c r="AM307" i="1"/>
  <c r="AN307" i="1"/>
  <c r="AO307" i="1"/>
  <c r="AP307" i="1"/>
  <c r="AG308" i="1"/>
  <c r="AH308" i="1"/>
  <c r="AI308" i="1"/>
  <c r="AJ308" i="1"/>
  <c r="AK308" i="1"/>
  <c r="AL308" i="1"/>
  <c r="AM308" i="1"/>
  <c r="AN308" i="1"/>
  <c r="AO308" i="1"/>
  <c r="AP308" i="1"/>
  <c r="AG309" i="1"/>
  <c r="AH309" i="1"/>
  <c r="AI309" i="1"/>
  <c r="AJ309" i="1"/>
  <c r="AK309" i="1"/>
  <c r="AL309" i="1"/>
  <c r="AM309" i="1"/>
  <c r="AN309" i="1"/>
  <c r="AO309" i="1"/>
  <c r="AP309" i="1"/>
  <c r="AG310" i="1"/>
  <c r="AH310" i="1"/>
  <c r="AI310" i="1"/>
  <c r="AJ310" i="1"/>
  <c r="AK310" i="1"/>
  <c r="AL310" i="1"/>
  <c r="AM310" i="1"/>
  <c r="AN310" i="1"/>
  <c r="AO310" i="1"/>
  <c r="AP310" i="1"/>
  <c r="AG311" i="1"/>
  <c r="AH311" i="1"/>
  <c r="AI311" i="1"/>
  <c r="AJ311" i="1"/>
  <c r="AK311" i="1"/>
  <c r="AL311" i="1"/>
  <c r="AM311" i="1"/>
  <c r="AN311" i="1"/>
  <c r="AO311" i="1"/>
  <c r="AP311" i="1"/>
  <c r="AG312" i="1"/>
  <c r="AH312" i="1"/>
  <c r="AI312" i="1"/>
  <c r="AJ312" i="1"/>
  <c r="AK312" i="1"/>
  <c r="AL312" i="1"/>
  <c r="AM312" i="1"/>
  <c r="AN312" i="1"/>
  <c r="AO312" i="1"/>
  <c r="AP312" i="1"/>
  <c r="AG313" i="1"/>
  <c r="AH313" i="1"/>
  <c r="AI313" i="1"/>
  <c r="AJ313" i="1"/>
  <c r="AK313" i="1"/>
  <c r="AL313" i="1"/>
  <c r="AM313" i="1"/>
  <c r="AN313" i="1"/>
  <c r="AO313" i="1"/>
  <c r="AP313" i="1"/>
  <c r="AG314" i="1"/>
  <c r="AH314" i="1"/>
  <c r="AI314" i="1"/>
  <c r="AJ314" i="1"/>
  <c r="AK314" i="1"/>
  <c r="AL314" i="1"/>
  <c r="AM314" i="1"/>
  <c r="AN314" i="1"/>
  <c r="AO314" i="1"/>
  <c r="AP314" i="1"/>
  <c r="AG315" i="1"/>
  <c r="AH315" i="1"/>
  <c r="AI315" i="1"/>
  <c r="AJ315" i="1"/>
  <c r="AK315" i="1"/>
  <c r="AL315" i="1"/>
  <c r="AM315" i="1"/>
  <c r="AN315" i="1"/>
  <c r="AO315" i="1"/>
  <c r="AP315" i="1"/>
  <c r="AG316" i="1"/>
  <c r="AH316" i="1"/>
  <c r="AI316" i="1"/>
  <c r="AJ316" i="1"/>
  <c r="AK316" i="1"/>
  <c r="AL316" i="1"/>
  <c r="AM316" i="1"/>
  <c r="AN316" i="1"/>
  <c r="AO316" i="1"/>
  <c r="AP316" i="1"/>
  <c r="AG317" i="1"/>
  <c r="AH317" i="1"/>
  <c r="AI317" i="1"/>
  <c r="AJ317" i="1"/>
  <c r="AK317" i="1"/>
  <c r="AL317" i="1"/>
  <c r="AM317" i="1"/>
  <c r="AN317" i="1"/>
  <c r="AO317" i="1"/>
  <c r="AP317" i="1"/>
  <c r="AG318" i="1"/>
  <c r="AH318" i="1"/>
  <c r="AI318" i="1"/>
  <c r="AJ318" i="1"/>
  <c r="AK318" i="1"/>
  <c r="AL318" i="1"/>
  <c r="AM318" i="1"/>
  <c r="AN318" i="1"/>
  <c r="AO318" i="1"/>
  <c r="AP318" i="1"/>
  <c r="AG319" i="1"/>
  <c r="AH319" i="1"/>
  <c r="AI319" i="1"/>
  <c r="AJ319" i="1"/>
  <c r="AK319" i="1"/>
  <c r="AL319" i="1"/>
  <c r="AM319" i="1"/>
  <c r="AN319" i="1"/>
  <c r="AO319" i="1"/>
  <c r="AP319" i="1"/>
  <c r="AG320" i="1"/>
  <c r="AH320" i="1"/>
  <c r="AI320" i="1"/>
  <c r="AJ320" i="1"/>
  <c r="AK320" i="1"/>
  <c r="AL320" i="1"/>
  <c r="AM320" i="1"/>
  <c r="AN320" i="1"/>
  <c r="AO320" i="1"/>
  <c r="AP320" i="1"/>
  <c r="AG321" i="1"/>
  <c r="AH321" i="1"/>
  <c r="AI321" i="1"/>
  <c r="AJ321" i="1"/>
  <c r="AK321" i="1"/>
  <c r="AL321" i="1"/>
  <c r="AM321" i="1"/>
  <c r="AN321" i="1"/>
  <c r="AO321" i="1"/>
  <c r="AP321" i="1"/>
  <c r="AG322" i="1"/>
  <c r="AH322" i="1"/>
  <c r="AI322" i="1"/>
  <c r="AJ322" i="1"/>
  <c r="AK322" i="1"/>
  <c r="AL322" i="1"/>
  <c r="AM322" i="1"/>
  <c r="AN322" i="1"/>
  <c r="AO322" i="1"/>
  <c r="AP322" i="1"/>
  <c r="AG323" i="1"/>
  <c r="AH323" i="1"/>
  <c r="AI323" i="1"/>
  <c r="AJ323" i="1"/>
  <c r="AK323" i="1"/>
  <c r="AL323" i="1"/>
  <c r="AM323" i="1"/>
  <c r="AN323" i="1"/>
  <c r="AO323" i="1"/>
  <c r="AP323" i="1"/>
  <c r="AG324" i="1"/>
  <c r="AH324" i="1"/>
  <c r="AI324" i="1"/>
  <c r="AJ324" i="1"/>
  <c r="AK324" i="1"/>
  <c r="AL324" i="1"/>
  <c r="AM324" i="1"/>
  <c r="AN324" i="1"/>
  <c r="AO324" i="1"/>
  <c r="AP324" i="1"/>
  <c r="AG325" i="1"/>
  <c r="AH325" i="1"/>
  <c r="AI325" i="1"/>
  <c r="AJ325" i="1"/>
  <c r="AK325" i="1"/>
  <c r="AL325" i="1"/>
  <c r="AM325" i="1"/>
  <c r="AN325" i="1"/>
  <c r="AO325" i="1"/>
  <c r="AP325" i="1"/>
  <c r="AG326" i="1"/>
  <c r="AH326" i="1"/>
  <c r="AI326" i="1"/>
  <c r="AJ326" i="1"/>
  <c r="AK326" i="1"/>
  <c r="AL326" i="1"/>
  <c r="AM326" i="1"/>
  <c r="AN326" i="1"/>
  <c r="AO326" i="1"/>
  <c r="AP326" i="1"/>
  <c r="AG327" i="1"/>
  <c r="AH327" i="1"/>
  <c r="AI327" i="1"/>
  <c r="AJ327" i="1"/>
  <c r="AK327" i="1"/>
  <c r="AL327" i="1"/>
  <c r="AM327" i="1"/>
  <c r="AN327" i="1"/>
  <c r="AO327" i="1"/>
  <c r="AP327" i="1"/>
  <c r="AG328" i="1"/>
  <c r="AH328" i="1"/>
  <c r="AI328" i="1"/>
  <c r="AJ328" i="1"/>
  <c r="AK328" i="1"/>
  <c r="AL328" i="1"/>
  <c r="AM328" i="1"/>
  <c r="AN328" i="1"/>
  <c r="AO328" i="1"/>
  <c r="AP328" i="1"/>
  <c r="AG329" i="1"/>
  <c r="AH329" i="1"/>
  <c r="AI329" i="1"/>
  <c r="AJ329" i="1"/>
  <c r="AK329" i="1"/>
  <c r="AL329" i="1"/>
  <c r="AM329" i="1"/>
  <c r="AN329" i="1"/>
  <c r="AO329" i="1"/>
  <c r="AP329" i="1"/>
  <c r="AG330" i="1"/>
  <c r="AH330" i="1"/>
  <c r="AI330" i="1"/>
  <c r="AJ330" i="1"/>
  <c r="AK330" i="1"/>
  <c r="AL330" i="1"/>
  <c r="AM330" i="1"/>
  <c r="AN330" i="1"/>
  <c r="AO330" i="1"/>
  <c r="AP330" i="1"/>
  <c r="AG331" i="1"/>
  <c r="AH331" i="1"/>
  <c r="AI331" i="1"/>
  <c r="AJ331" i="1"/>
  <c r="AK331" i="1"/>
  <c r="AL331" i="1"/>
  <c r="AM331" i="1"/>
  <c r="AN331" i="1"/>
  <c r="AO331" i="1"/>
  <c r="AP331" i="1"/>
  <c r="AG332" i="1"/>
  <c r="AH332" i="1"/>
  <c r="AI332" i="1"/>
  <c r="AJ332" i="1"/>
  <c r="AK332" i="1"/>
  <c r="AL332" i="1"/>
  <c r="AM332" i="1"/>
  <c r="AN332" i="1"/>
  <c r="AO332" i="1"/>
  <c r="AP332" i="1"/>
  <c r="AG333" i="1"/>
  <c r="AH333" i="1"/>
  <c r="AI333" i="1"/>
  <c r="AJ333" i="1"/>
  <c r="AK333" i="1"/>
  <c r="AL333" i="1"/>
  <c r="AM333" i="1"/>
  <c r="AN333" i="1"/>
  <c r="AO333" i="1"/>
  <c r="AP333" i="1"/>
  <c r="AG334" i="1"/>
  <c r="AH334" i="1"/>
  <c r="AI334" i="1"/>
  <c r="AJ334" i="1"/>
  <c r="AK334" i="1"/>
  <c r="AL334" i="1"/>
  <c r="AM334" i="1"/>
  <c r="AN334" i="1"/>
  <c r="AO334" i="1"/>
  <c r="AP334" i="1"/>
  <c r="AG335" i="1"/>
  <c r="AH335" i="1"/>
  <c r="AI335" i="1"/>
  <c r="AJ335" i="1"/>
  <c r="AK335" i="1"/>
  <c r="AL335" i="1"/>
  <c r="AM335" i="1"/>
  <c r="AN335" i="1"/>
  <c r="AO335" i="1"/>
  <c r="AP335" i="1"/>
  <c r="AG336" i="1"/>
  <c r="AH336" i="1"/>
  <c r="AI336" i="1"/>
  <c r="AJ336" i="1"/>
  <c r="AK336" i="1"/>
  <c r="AL336" i="1"/>
  <c r="AM336" i="1"/>
  <c r="AN336" i="1"/>
  <c r="AO336" i="1"/>
  <c r="AP336" i="1"/>
  <c r="AG337" i="1"/>
  <c r="AH337" i="1"/>
  <c r="AI337" i="1"/>
  <c r="AJ337" i="1"/>
  <c r="AK337" i="1"/>
  <c r="AL337" i="1"/>
  <c r="AM337" i="1"/>
  <c r="AN337" i="1"/>
  <c r="AO337" i="1"/>
  <c r="AP337" i="1"/>
  <c r="AG338" i="1"/>
  <c r="AH338" i="1"/>
  <c r="AI338" i="1"/>
  <c r="AJ338" i="1"/>
  <c r="AK338" i="1"/>
  <c r="AL338" i="1"/>
  <c r="AM338" i="1"/>
  <c r="AN338" i="1"/>
  <c r="AO338" i="1"/>
  <c r="AP338" i="1"/>
  <c r="AG339" i="1"/>
  <c r="AH339" i="1"/>
  <c r="AI339" i="1"/>
  <c r="AJ339" i="1"/>
  <c r="AK339" i="1"/>
  <c r="AL339" i="1"/>
  <c r="AM339" i="1"/>
  <c r="AN339" i="1"/>
  <c r="AO339" i="1"/>
  <c r="AP339" i="1"/>
  <c r="AG340" i="1"/>
  <c r="AH340" i="1"/>
  <c r="AI340" i="1"/>
  <c r="AJ340" i="1"/>
  <c r="AK340" i="1"/>
  <c r="AL340" i="1"/>
  <c r="AM340" i="1"/>
  <c r="AN340" i="1"/>
  <c r="AO340" i="1"/>
  <c r="AP340" i="1"/>
  <c r="AG341" i="1"/>
  <c r="AH341" i="1"/>
  <c r="AI341" i="1"/>
  <c r="AJ341" i="1"/>
  <c r="AK341" i="1"/>
  <c r="AL341" i="1"/>
  <c r="AM341" i="1"/>
  <c r="AN341" i="1"/>
  <c r="AO341" i="1"/>
  <c r="AP341" i="1"/>
  <c r="AG342" i="1"/>
  <c r="AH342" i="1"/>
  <c r="AI342" i="1"/>
  <c r="AJ342" i="1"/>
  <c r="AK342" i="1"/>
  <c r="AL342" i="1"/>
  <c r="AM342" i="1"/>
  <c r="AN342" i="1"/>
  <c r="AO342" i="1"/>
  <c r="AP342" i="1"/>
  <c r="AG343" i="1"/>
  <c r="AH343" i="1"/>
  <c r="AI343" i="1"/>
  <c r="AJ343" i="1"/>
  <c r="AK343" i="1"/>
  <c r="AL343" i="1"/>
  <c r="AM343" i="1"/>
  <c r="AN343" i="1"/>
  <c r="AO343" i="1"/>
  <c r="AP343" i="1"/>
  <c r="AG344" i="1"/>
  <c r="AH344" i="1"/>
  <c r="AI344" i="1"/>
  <c r="AJ344" i="1"/>
  <c r="AK344" i="1"/>
  <c r="AL344" i="1"/>
  <c r="AM344" i="1"/>
  <c r="AN344" i="1"/>
  <c r="AO344" i="1"/>
  <c r="AP344" i="1"/>
  <c r="AG345" i="1"/>
  <c r="AH345" i="1"/>
  <c r="AI345" i="1"/>
  <c r="AJ345" i="1"/>
  <c r="AK345" i="1"/>
  <c r="AL345" i="1"/>
  <c r="AM345" i="1"/>
  <c r="AN345" i="1"/>
  <c r="AO345" i="1"/>
  <c r="AP345" i="1"/>
  <c r="AG346" i="1"/>
  <c r="AH346" i="1"/>
  <c r="AI346" i="1"/>
  <c r="AJ346" i="1"/>
  <c r="AK346" i="1"/>
  <c r="AL346" i="1"/>
  <c r="AM346" i="1"/>
  <c r="AN346" i="1"/>
  <c r="AO346" i="1"/>
  <c r="AP346" i="1"/>
  <c r="AG347" i="1"/>
  <c r="AH347" i="1"/>
  <c r="AI347" i="1"/>
  <c r="AJ347" i="1"/>
  <c r="AK347" i="1"/>
  <c r="AL347" i="1"/>
  <c r="AM347" i="1"/>
  <c r="AN347" i="1"/>
  <c r="AO347" i="1"/>
  <c r="AP347" i="1"/>
  <c r="AG348" i="1"/>
  <c r="AH348" i="1"/>
  <c r="AI348" i="1"/>
  <c r="AJ348" i="1"/>
  <c r="AK348" i="1"/>
  <c r="AL348" i="1"/>
  <c r="AM348" i="1"/>
  <c r="AN348" i="1"/>
  <c r="AO348" i="1"/>
  <c r="AP348" i="1"/>
  <c r="AG349" i="1"/>
  <c r="AH349" i="1"/>
  <c r="AI349" i="1"/>
  <c r="AJ349" i="1"/>
  <c r="AK349" i="1"/>
  <c r="AL349" i="1"/>
  <c r="AM349" i="1"/>
  <c r="AN349" i="1"/>
  <c r="AO349" i="1"/>
  <c r="AP349" i="1"/>
  <c r="AG350" i="1"/>
  <c r="AH350" i="1"/>
  <c r="AI350" i="1"/>
  <c r="AJ350" i="1"/>
  <c r="AK350" i="1"/>
  <c r="AL350" i="1"/>
  <c r="AM350" i="1"/>
  <c r="AN350" i="1"/>
  <c r="AO350" i="1"/>
  <c r="AP350" i="1"/>
  <c r="AG351" i="1"/>
  <c r="AH351" i="1"/>
  <c r="AI351" i="1"/>
  <c r="AJ351" i="1"/>
  <c r="AK351" i="1"/>
  <c r="AL351" i="1"/>
  <c r="AM351" i="1"/>
  <c r="AN351" i="1"/>
  <c r="AO351" i="1"/>
  <c r="AP351" i="1"/>
  <c r="AG352" i="1"/>
  <c r="AH352" i="1"/>
  <c r="AI352" i="1"/>
  <c r="AJ352" i="1"/>
  <c r="AK352" i="1"/>
  <c r="AL352" i="1"/>
  <c r="AM352" i="1"/>
  <c r="AN352" i="1"/>
  <c r="AO352" i="1"/>
  <c r="AP352" i="1"/>
  <c r="AG353" i="1"/>
  <c r="AH353" i="1"/>
  <c r="AI353" i="1"/>
  <c r="AJ353" i="1"/>
  <c r="AK353" i="1"/>
  <c r="AL353" i="1"/>
  <c r="AM353" i="1"/>
  <c r="AN353" i="1"/>
  <c r="AO353" i="1"/>
  <c r="AP353" i="1"/>
  <c r="AG354" i="1"/>
  <c r="AH354" i="1"/>
  <c r="AI354" i="1"/>
  <c r="AJ354" i="1"/>
  <c r="AK354" i="1"/>
  <c r="AL354" i="1"/>
  <c r="AM354" i="1"/>
  <c r="AN354" i="1"/>
  <c r="AO354" i="1"/>
  <c r="AP354" i="1"/>
  <c r="AG355" i="1"/>
  <c r="AH355" i="1"/>
  <c r="AI355" i="1"/>
  <c r="AJ355" i="1"/>
  <c r="AK355" i="1"/>
  <c r="AL355" i="1"/>
  <c r="AM355" i="1"/>
  <c r="AN355" i="1"/>
  <c r="AO355" i="1"/>
  <c r="AP355" i="1"/>
  <c r="AG356" i="1"/>
  <c r="AH356" i="1"/>
  <c r="AI356" i="1"/>
  <c r="AJ356" i="1"/>
  <c r="AK356" i="1"/>
  <c r="AL356" i="1"/>
  <c r="AM356" i="1"/>
  <c r="AN356" i="1"/>
  <c r="AO356" i="1"/>
  <c r="AP356" i="1"/>
  <c r="AG357" i="1"/>
  <c r="AH357" i="1"/>
  <c r="AI357" i="1"/>
  <c r="AJ357" i="1"/>
  <c r="AK357" i="1"/>
  <c r="AL357" i="1"/>
  <c r="AM357" i="1"/>
  <c r="AN357" i="1"/>
  <c r="AO357" i="1"/>
  <c r="AP357" i="1"/>
  <c r="AG358" i="1"/>
  <c r="AH358" i="1"/>
  <c r="AI358" i="1"/>
  <c r="AJ358" i="1"/>
  <c r="AK358" i="1"/>
  <c r="AL358" i="1"/>
  <c r="AM358" i="1"/>
  <c r="AN358" i="1"/>
  <c r="AO358" i="1"/>
  <c r="AP358" i="1"/>
  <c r="AG359" i="1"/>
  <c r="AH359" i="1"/>
  <c r="AI359" i="1"/>
  <c r="AJ359" i="1"/>
  <c r="AK359" i="1"/>
  <c r="AL359" i="1"/>
  <c r="AM359" i="1"/>
  <c r="AN359" i="1"/>
  <c r="AO359" i="1"/>
  <c r="AP359" i="1"/>
  <c r="AG360" i="1"/>
  <c r="AH360" i="1"/>
  <c r="AI360" i="1"/>
  <c r="AJ360" i="1"/>
  <c r="AK360" i="1"/>
  <c r="AL360" i="1"/>
  <c r="AM360" i="1"/>
  <c r="AN360" i="1"/>
  <c r="AO360" i="1"/>
  <c r="AP360" i="1"/>
  <c r="AG361" i="1"/>
  <c r="AH361" i="1"/>
  <c r="AI361" i="1"/>
  <c r="AJ361" i="1"/>
  <c r="AK361" i="1"/>
  <c r="AL361" i="1"/>
  <c r="AM361" i="1"/>
  <c r="AN361" i="1"/>
  <c r="AO361" i="1"/>
  <c r="AP361" i="1"/>
  <c r="AG362" i="1"/>
  <c r="AH362" i="1"/>
  <c r="AI362" i="1"/>
  <c r="AJ362" i="1"/>
  <c r="AK362" i="1"/>
  <c r="AL362" i="1"/>
  <c r="AM362" i="1"/>
  <c r="AN362" i="1"/>
  <c r="AO362" i="1"/>
  <c r="AP362" i="1"/>
  <c r="AG363" i="1"/>
  <c r="AH363" i="1"/>
  <c r="AI363" i="1"/>
  <c r="AJ363" i="1"/>
  <c r="AK363" i="1"/>
  <c r="AL363" i="1"/>
  <c r="AM363" i="1"/>
  <c r="AN363" i="1"/>
  <c r="AO363" i="1"/>
  <c r="AP363" i="1"/>
  <c r="AG364" i="1"/>
  <c r="AH364" i="1"/>
  <c r="AI364" i="1"/>
  <c r="AJ364" i="1"/>
  <c r="AK364" i="1"/>
  <c r="AL364" i="1"/>
  <c r="AM364" i="1"/>
  <c r="AN364" i="1"/>
  <c r="AO364" i="1"/>
  <c r="AP364" i="1"/>
  <c r="AG365" i="1"/>
  <c r="AH365" i="1"/>
  <c r="AI365" i="1"/>
  <c r="AJ365" i="1"/>
  <c r="AK365" i="1"/>
  <c r="AL365" i="1"/>
  <c r="AM365" i="1"/>
  <c r="AN365" i="1"/>
  <c r="AO365" i="1"/>
  <c r="AP365" i="1"/>
  <c r="AG366" i="1"/>
  <c r="AH366" i="1"/>
  <c r="AI366" i="1"/>
  <c r="AJ366" i="1"/>
  <c r="AK366" i="1"/>
  <c r="AL366" i="1"/>
  <c r="AM366" i="1"/>
  <c r="AN366" i="1"/>
  <c r="AO366" i="1"/>
  <c r="AP366" i="1"/>
  <c r="AG367" i="1"/>
  <c r="AH367" i="1"/>
  <c r="AI367" i="1"/>
  <c r="AJ367" i="1"/>
  <c r="AK367" i="1"/>
  <c r="AL367" i="1"/>
  <c r="AM367" i="1"/>
  <c r="AN367" i="1"/>
  <c r="AO367" i="1"/>
  <c r="AP367" i="1"/>
  <c r="AG368" i="1"/>
  <c r="AH368" i="1"/>
  <c r="AI368" i="1"/>
  <c r="AJ368" i="1"/>
  <c r="AK368" i="1"/>
  <c r="AL368" i="1"/>
  <c r="AM368" i="1"/>
  <c r="AN368" i="1"/>
  <c r="AO368" i="1"/>
  <c r="AP368" i="1"/>
  <c r="AG369" i="1"/>
  <c r="AH369" i="1"/>
  <c r="AI369" i="1"/>
  <c r="AJ369" i="1"/>
  <c r="AK369" i="1"/>
  <c r="AL369" i="1"/>
  <c r="AM369" i="1"/>
  <c r="AN369" i="1"/>
  <c r="AO369" i="1"/>
  <c r="AP369" i="1"/>
  <c r="AG370" i="1"/>
  <c r="AH370" i="1"/>
  <c r="AI370" i="1"/>
  <c r="AJ370" i="1"/>
  <c r="AK370" i="1"/>
  <c r="AL370" i="1"/>
  <c r="AM370" i="1"/>
  <c r="AN370" i="1"/>
  <c r="AO370" i="1"/>
  <c r="AP370" i="1"/>
  <c r="AG371" i="1"/>
  <c r="AH371" i="1"/>
  <c r="AI371" i="1"/>
  <c r="AJ371" i="1"/>
  <c r="AK371" i="1"/>
  <c r="AL371" i="1"/>
  <c r="AM371" i="1"/>
  <c r="AN371" i="1"/>
  <c r="AO371" i="1"/>
  <c r="AP371" i="1"/>
  <c r="AG372" i="1"/>
  <c r="AH372" i="1"/>
  <c r="AI372" i="1"/>
  <c r="AJ372" i="1"/>
  <c r="AK372" i="1"/>
  <c r="AL372" i="1"/>
  <c r="AM372" i="1"/>
  <c r="AN372" i="1"/>
  <c r="AO372" i="1"/>
  <c r="AP372" i="1"/>
  <c r="AG373" i="1"/>
  <c r="AH373" i="1"/>
  <c r="AI373" i="1"/>
  <c r="AJ373" i="1"/>
  <c r="AK373" i="1"/>
  <c r="AL373" i="1"/>
  <c r="AM373" i="1"/>
  <c r="AN373" i="1"/>
  <c r="AO373" i="1"/>
  <c r="AP373" i="1"/>
  <c r="AG374" i="1"/>
  <c r="AH374" i="1"/>
  <c r="AI374" i="1"/>
  <c r="AJ374" i="1"/>
  <c r="AK374" i="1"/>
  <c r="AL374" i="1"/>
  <c r="AM374" i="1"/>
  <c r="AN374" i="1"/>
  <c r="AO374" i="1"/>
  <c r="AP374" i="1"/>
  <c r="AG375" i="1"/>
  <c r="AH375" i="1"/>
  <c r="AI375" i="1"/>
  <c r="AJ375" i="1"/>
  <c r="AK375" i="1"/>
  <c r="AL375" i="1"/>
  <c r="AM375" i="1"/>
  <c r="AN375" i="1"/>
  <c r="AO375" i="1"/>
  <c r="AP375" i="1"/>
  <c r="AG376" i="1"/>
  <c r="AH376" i="1"/>
  <c r="AI376" i="1"/>
  <c r="AJ376" i="1"/>
  <c r="AK376" i="1"/>
  <c r="AL376" i="1"/>
  <c r="AM376" i="1"/>
  <c r="AN376" i="1"/>
  <c r="AO376" i="1"/>
  <c r="AP376" i="1"/>
  <c r="AG377" i="1"/>
  <c r="AH377" i="1"/>
  <c r="AI377" i="1"/>
  <c r="AJ377" i="1"/>
  <c r="AK377" i="1"/>
  <c r="AL377" i="1"/>
  <c r="AM377" i="1"/>
  <c r="AN377" i="1"/>
  <c r="AO377" i="1"/>
  <c r="AP377" i="1"/>
  <c r="AG378" i="1"/>
  <c r="AH378" i="1"/>
  <c r="AI378" i="1"/>
  <c r="AJ378" i="1"/>
  <c r="AK378" i="1"/>
  <c r="AL378" i="1"/>
  <c r="AM378" i="1"/>
  <c r="AN378" i="1"/>
  <c r="AO378" i="1"/>
  <c r="AP378" i="1"/>
  <c r="AG379" i="1"/>
  <c r="AH379" i="1"/>
  <c r="AI379" i="1"/>
  <c r="AJ379" i="1"/>
  <c r="AK379" i="1"/>
  <c r="AL379" i="1"/>
  <c r="AM379" i="1"/>
  <c r="AN379" i="1"/>
  <c r="AO379" i="1"/>
  <c r="AP379" i="1"/>
  <c r="AG380" i="1"/>
  <c r="AH380" i="1"/>
  <c r="AI380" i="1"/>
  <c r="AJ380" i="1"/>
  <c r="AK380" i="1"/>
  <c r="AL380" i="1"/>
  <c r="AM380" i="1"/>
  <c r="AN380" i="1"/>
  <c r="AO380" i="1"/>
  <c r="AP380" i="1"/>
  <c r="AG381" i="1"/>
  <c r="AH381" i="1"/>
  <c r="AI381" i="1"/>
  <c r="AJ381" i="1"/>
  <c r="AK381" i="1"/>
  <c r="AL381" i="1"/>
  <c r="AM381" i="1"/>
  <c r="AN381" i="1"/>
  <c r="AO381" i="1"/>
  <c r="AP381" i="1"/>
  <c r="AG382" i="1"/>
  <c r="AH382" i="1"/>
  <c r="AI382" i="1"/>
  <c r="AJ382" i="1"/>
  <c r="AK382" i="1"/>
  <c r="AL382" i="1"/>
  <c r="AM382" i="1"/>
  <c r="AN382" i="1"/>
  <c r="AO382" i="1"/>
  <c r="AP382" i="1"/>
  <c r="AG383" i="1"/>
  <c r="AH383" i="1"/>
  <c r="AI383" i="1"/>
  <c r="AJ383" i="1"/>
  <c r="AK383" i="1"/>
  <c r="AL383" i="1"/>
  <c r="AM383" i="1"/>
  <c r="AN383" i="1"/>
  <c r="AO383" i="1"/>
  <c r="AP383" i="1"/>
  <c r="AG384" i="1"/>
  <c r="AH384" i="1"/>
  <c r="AI384" i="1"/>
  <c r="AJ384" i="1"/>
  <c r="AK384" i="1"/>
  <c r="AL384" i="1"/>
  <c r="AM384" i="1"/>
  <c r="AN384" i="1"/>
  <c r="AO384" i="1"/>
  <c r="AP384" i="1"/>
  <c r="AG385" i="1"/>
  <c r="AH385" i="1"/>
  <c r="AI385" i="1"/>
  <c r="AJ385" i="1"/>
  <c r="AK385" i="1"/>
  <c r="AL385" i="1"/>
  <c r="AM385" i="1"/>
  <c r="AN385" i="1"/>
  <c r="AO385" i="1"/>
  <c r="AP385" i="1"/>
  <c r="AG386" i="1"/>
  <c r="AH386" i="1"/>
  <c r="AI386" i="1"/>
  <c r="AJ386" i="1"/>
  <c r="AK386" i="1"/>
  <c r="AL386" i="1"/>
  <c r="AM386" i="1"/>
  <c r="AN386" i="1"/>
  <c r="AO386" i="1"/>
  <c r="AP386" i="1"/>
  <c r="AG387" i="1"/>
  <c r="AH387" i="1"/>
  <c r="AI387" i="1"/>
  <c r="AJ387" i="1"/>
  <c r="AK387" i="1"/>
  <c r="AL387" i="1"/>
  <c r="AM387" i="1"/>
  <c r="AN387" i="1"/>
  <c r="AO387" i="1"/>
  <c r="AP387" i="1"/>
  <c r="AG388" i="1"/>
  <c r="AH388" i="1"/>
  <c r="AI388" i="1"/>
  <c r="AJ388" i="1"/>
  <c r="AK388" i="1"/>
  <c r="AL388" i="1"/>
  <c r="AM388" i="1"/>
  <c r="AN388" i="1"/>
  <c r="AO388" i="1"/>
  <c r="AP388" i="1"/>
  <c r="AG389" i="1"/>
  <c r="AH389" i="1"/>
  <c r="AI389" i="1"/>
  <c r="AJ389" i="1"/>
  <c r="AK389" i="1"/>
  <c r="AL389" i="1"/>
  <c r="AM389" i="1"/>
  <c r="AN389" i="1"/>
  <c r="AO389" i="1"/>
  <c r="AP389" i="1"/>
  <c r="AG390" i="1"/>
  <c r="AH390" i="1"/>
  <c r="AI390" i="1"/>
  <c r="AJ390" i="1"/>
  <c r="AK390" i="1"/>
  <c r="AL390" i="1"/>
  <c r="AM390" i="1"/>
  <c r="AN390" i="1"/>
  <c r="AO390" i="1"/>
  <c r="AP390" i="1"/>
  <c r="AG391" i="1"/>
  <c r="AH391" i="1"/>
  <c r="AI391" i="1"/>
  <c r="AJ391" i="1"/>
  <c r="AK391" i="1"/>
  <c r="AL391" i="1"/>
  <c r="AM391" i="1"/>
  <c r="AN391" i="1"/>
  <c r="AO391" i="1"/>
  <c r="AP391" i="1"/>
  <c r="AG392" i="1"/>
  <c r="AH392" i="1"/>
  <c r="AI392" i="1"/>
  <c r="AJ392" i="1"/>
  <c r="AK392" i="1"/>
  <c r="AL392" i="1"/>
  <c r="AM392" i="1"/>
  <c r="AN392" i="1"/>
  <c r="AO392" i="1"/>
  <c r="AP392" i="1"/>
  <c r="AG393" i="1"/>
  <c r="AH393" i="1"/>
  <c r="AI393" i="1"/>
  <c r="AJ393" i="1"/>
  <c r="AK393" i="1"/>
  <c r="AL393" i="1"/>
  <c r="AM393" i="1"/>
  <c r="AN393" i="1"/>
  <c r="AO393" i="1"/>
  <c r="AP393" i="1"/>
  <c r="AG394" i="1"/>
  <c r="AH394" i="1"/>
  <c r="AI394" i="1"/>
  <c r="AJ394" i="1"/>
  <c r="AK394" i="1"/>
  <c r="AL394" i="1"/>
  <c r="AM394" i="1"/>
  <c r="AN394" i="1"/>
  <c r="AO394" i="1"/>
  <c r="AP394" i="1"/>
  <c r="AG395" i="1"/>
  <c r="AH395" i="1"/>
  <c r="AI395" i="1"/>
  <c r="AJ395" i="1"/>
  <c r="AK395" i="1"/>
  <c r="AL395" i="1"/>
  <c r="AM395" i="1"/>
  <c r="AN395" i="1"/>
  <c r="AO395" i="1"/>
  <c r="AP395" i="1"/>
  <c r="AG396" i="1"/>
  <c r="AH396" i="1"/>
  <c r="AI396" i="1"/>
  <c r="AJ396" i="1"/>
  <c r="AK396" i="1"/>
  <c r="AL396" i="1"/>
  <c r="AM396" i="1"/>
  <c r="AN396" i="1"/>
  <c r="AO396" i="1"/>
  <c r="AP396" i="1"/>
  <c r="AG397" i="1"/>
  <c r="AH397" i="1"/>
  <c r="AI397" i="1"/>
  <c r="AJ397" i="1"/>
  <c r="AK397" i="1"/>
  <c r="AL397" i="1"/>
  <c r="AM397" i="1"/>
  <c r="AN397" i="1"/>
  <c r="AO397" i="1"/>
  <c r="AP397" i="1"/>
  <c r="AG398" i="1"/>
  <c r="AH398" i="1"/>
  <c r="AI398" i="1"/>
  <c r="AJ398" i="1"/>
  <c r="AK398" i="1"/>
  <c r="AL398" i="1"/>
  <c r="AM398" i="1"/>
  <c r="AN398" i="1"/>
  <c r="AO398" i="1"/>
  <c r="AP398" i="1"/>
  <c r="AG399" i="1"/>
  <c r="AH399" i="1"/>
  <c r="AI399" i="1"/>
  <c r="AJ399" i="1"/>
  <c r="AK399" i="1"/>
  <c r="AL399" i="1"/>
  <c r="AM399" i="1"/>
  <c r="AN399" i="1"/>
  <c r="AO399" i="1"/>
  <c r="AP399" i="1"/>
  <c r="AG400" i="1"/>
  <c r="AH400" i="1"/>
  <c r="AI400" i="1"/>
  <c r="AJ400" i="1"/>
  <c r="AK400" i="1"/>
  <c r="AL400" i="1"/>
  <c r="AM400" i="1"/>
  <c r="AN400" i="1"/>
  <c r="AO400" i="1"/>
  <c r="AP400" i="1"/>
  <c r="AG401" i="1"/>
  <c r="AH401" i="1"/>
  <c r="AI401" i="1"/>
  <c r="AJ401" i="1"/>
  <c r="AK401" i="1"/>
  <c r="AL401" i="1"/>
  <c r="AM401" i="1"/>
  <c r="AN401" i="1"/>
  <c r="AO401" i="1"/>
  <c r="AP401" i="1"/>
  <c r="AG402" i="1"/>
  <c r="AH402" i="1"/>
  <c r="AI402" i="1"/>
  <c r="AJ402" i="1"/>
  <c r="AK402" i="1"/>
  <c r="AL402" i="1"/>
  <c r="AM402" i="1"/>
  <c r="AN402" i="1"/>
  <c r="AO402" i="1"/>
  <c r="AP402" i="1"/>
  <c r="AG403" i="1"/>
  <c r="AH403" i="1"/>
  <c r="AI403" i="1"/>
  <c r="AJ403" i="1"/>
  <c r="AK403" i="1"/>
  <c r="AL403" i="1"/>
  <c r="AM403" i="1"/>
  <c r="AN403" i="1"/>
  <c r="AO403" i="1"/>
  <c r="AP403" i="1"/>
  <c r="AG404" i="1"/>
  <c r="AH404" i="1"/>
  <c r="AI404" i="1"/>
  <c r="AJ404" i="1"/>
  <c r="AK404" i="1"/>
  <c r="AL404" i="1"/>
  <c r="AM404" i="1"/>
  <c r="AN404" i="1"/>
  <c r="AO404" i="1"/>
  <c r="AP404" i="1"/>
  <c r="AG405" i="1"/>
  <c r="AH405" i="1"/>
  <c r="AI405" i="1"/>
  <c r="AJ405" i="1"/>
  <c r="AK405" i="1"/>
  <c r="AL405" i="1"/>
  <c r="AM405" i="1"/>
  <c r="AN405" i="1"/>
  <c r="AO405" i="1"/>
  <c r="AP405" i="1"/>
  <c r="AG406" i="1"/>
  <c r="AH406" i="1"/>
  <c r="AI406" i="1"/>
  <c r="AJ406" i="1"/>
  <c r="AK406" i="1"/>
  <c r="AL406" i="1"/>
  <c r="AM406" i="1"/>
  <c r="AN406" i="1"/>
  <c r="AO406" i="1"/>
  <c r="AP406" i="1"/>
  <c r="AG407" i="1"/>
  <c r="AH407" i="1"/>
  <c r="AI407" i="1"/>
  <c r="AJ407" i="1"/>
  <c r="AK407" i="1"/>
  <c r="AL407" i="1"/>
  <c r="AM407" i="1"/>
  <c r="AN407" i="1"/>
  <c r="AO407" i="1"/>
  <c r="AP407" i="1"/>
  <c r="AG408" i="1"/>
  <c r="AH408" i="1"/>
  <c r="AI408" i="1"/>
  <c r="AJ408" i="1"/>
  <c r="AK408" i="1"/>
  <c r="AL408" i="1"/>
  <c r="AM408" i="1"/>
  <c r="AN408" i="1"/>
  <c r="AO408" i="1"/>
  <c r="AP408" i="1"/>
  <c r="AG409" i="1"/>
  <c r="AH409" i="1"/>
  <c r="AI409" i="1"/>
  <c r="AJ409" i="1"/>
  <c r="AK409" i="1"/>
  <c r="AL409" i="1"/>
  <c r="AM409" i="1"/>
  <c r="AN409" i="1"/>
  <c r="AO409" i="1"/>
  <c r="AP409" i="1"/>
  <c r="AG410" i="1"/>
  <c r="AH410" i="1"/>
  <c r="AI410" i="1"/>
  <c r="AJ410" i="1"/>
  <c r="AK410" i="1"/>
  <c r="AL410" i="1"/>
  <c r="AM410" i="1"/>
  <c r="AN410" i="1"/>
  <c r="AO410" i="1"/>
  <c r="AP410" i="1"/>
  <c r="AG411" i="1"/>
  <c r="AH411" i="1"/>
  <c r="AI411" i="1"/>
  <c r="AJ411" i="1"/>
  <c r="AK411" i="1"/>
  <c r="AL411" i="1"/>
  <c r="AM411" i="1"/>
  <c r="AN411" i="1"/>
  <c r="AO411" i="1"/>
  <c r="AP411" i="1"/>
  <c r="AG412" i="1"/>
  <c r="AH412" i="1"/>
  <c r="AI412" i="1"/>
  <c r="AJ412" i="1"/>
  <c r="AK412" i="1"/>
  <c r="AL412" i="1"/>
  <c r="AM412" i="1"/>
  <c r="AN412" i="1"/>
  <c r="AO412" i="1"/>
  <c r="AP412" i="1"/>
  <c r="AG413" i="1"/>
  <c r="AH413" i="1"/>
  <c r="AI413" i="1"/>
  <c r="AJ413" i="1"/>
  <c r="AK413" i="1"/>
  <c r="AL413" i="1"/>
  <c r="AM413" i="1"/>
  <c r="AN413" i="1"/>
  <c r="AO413" i="1"/>
  <c r="AP413" i="1"/>
  <c r="AG414" i="1"/>
  <c r="AH414" i="1"/>
  <c r="AI414" i="1"/>
  <c r="AJ414" i="1"/>
  <c r="AK414" i="1"/>
  <c r="AL414" i="1"/>
  <c r="AM414" i="1"/>
  <c r="AN414" i="1"/>
  <c r="AO414" i="1"/>
  <c r="AP414" i="1"/>
  <c r="AG415" i="1"/>
  <c r="AH415" i="1"/>
  <c r="AI415" i="1"/>
  <c r="AJ415" i="1"/>
  <c r="AK415" i="1"/>
  <c r="AL415" i="1"/>
  <c r="AM415" i="1"/>
  <c r="AN415" i="1"/>
  <c r="AO415" i="1"/>
  <c r="AP415" i="1"/>
  <c r="AG416" i="1"/>
  <c r="AH416" i="1"/>
  <c r="AI416" i="1"/>
  <c r="AJ416" i="1"/>
  <c r="AK416" i="1"/>
  <c r="AL416" i="1"/>
  <c r="AM416" i="1"/>
  <c r="AN416" i="1"/>
  <c r="AO416" i="1"/>
  <c r="AP416" i="1"/>
  <c r="AG417" i="1"/>
  <c r="AH417" i="1"/>
  <c r="AI417" i="1"/>
  <c r="AJ417" i="1"/>
  <c r="AK417" i="1"/>
  <c r="AL417" i="1"/>
  <c r="AM417" i="1"/>
  <c r="AN417" i="1"/>
  <c r="AO417" i="1"/>
  <c r="AP417" i="1"/>
  <c r="AG418" i="1"/>
  <c r="AH418" i="1"/>
  <c r="AI418" i="1"/>
  <c r="AJ418" i="1"/>
  <c r="AK418" i="1"/>
  <c r="AL418" i="1"/>
  <c r="AM418" i="1"/>
  <c r="AN418" i="1"/>
  <c r="AO418" i="1"/>
  <c r="AP418" i="1"/>
  <c r="AG419" i="1"/>
  <c r="AH419" i="1"/>
  <c r="AI419" i="1"/>
  <c r="AJ419" i="1"/>
  <c r="AK419" i="1"/>
  <c r="AL419" i="1"/>
  <c r="AM419" i="1"/>
  <c r="AN419" i="1"/>
  <c r="AO419" i="1"/>
  <c r="AP419" i="1"/>
  <c r="AG420" i="1"/>
  <c r="AH420" i="1"/>
  <c r="AI420" i="1"/>
  <c r="AJ420" i="1"/>
  <c r="AK420" i="1"/>
  <c r="AL420" i="1"/>
  <c r="AM420" i="1"/>
  <c r="AN420" i="1"/>
  <c r="AO420" i="1"/>
  <c r="AP420" i="1"/>
  <c r="AG421" i="1"/>
  <c r="AH421" i="1"/>
  <c r="AI421" i="1"/>
  <c r="AJ421" i="1"/>
  <c r="AK421" i="1"/>
  <c r="AL421" i="1"/>
  <c r="AM421" i="1"/>
  <c r="AN421" i="1"/>
  <c r="AO421" i="1"/>
  <c r="AP421" i="1"/>
  <c r="AG422" i="1"/>
  <c r="AH422" i="1"/>
  <c r="AI422" i="1"/>
  <c r="AJ422" i="1"/>
  <c r="AK422" i="1"/>
  <c r="AL422" i="1"/>
  <c r="AM422" i="1"/>
  <c r="AN422" i="1"/>
  <c r="AO422" i="1"/>
  <c r="AP422" i="1"/>
  <c r="AG423" i="1"/>
  <c r="AH423" i="1"/>
  <c r="AI423" i="1"/>
  <c r="AJ423" i="1"/>
  <c r="AK423" i="1"/>
  <c r="AL423" i="1"/>
  <c r="AM423" i="1"/>
  <c r="AN423" i="1"/>
  <c r="AO423" i="1"/>
  <c r="AP423" i="1"/>
  <c r="AG424" i="1"/>
  <c r="AH424" i="1"/>
  <c r="AI424" i="1"/>
  <c r="AJ424" i="1"/>
  <c r="AK424" i="1"/>
  <c r="AL424" i="1"/>
  <c r="AM424" i="1"/>
  <c r="AN424" i="1"/>
  <c r="AO424" i="1"/>
  <c r="AP424" i="1"/>
  <c r="AG425" i="1"/>
  <c r="AH425" i="1"/>
  <c r="AI425" i="1"/>
  <c r="AJ425" i="1"/>
  <c r="AK425" i="1"/>
  <c r="AL425" i="1"/>
  <c r="AM425" i="1"/>
  <c r="AN425" i="1"/>
  <c r="AO425" i="1"/>
  <c r="AP425" i="1"/>
  <c r="AG426" i="1"/>
  <c r="AH426" i="1"/>
  <c r="AI426" i="1"/>
  <c r="AJ426" i="1"/>
  <c r="AK426" i="1"/>
  <c r="AL426" i="1"/>
  <c r="AM426" i="1"/>
  <c r="AN426" i="1"/>
  <c r="AO426" i="1"/>
  <c r="AP426" i="1"/>
  <c r="AG427" i="1"/>
  <c r="AH427" i="1"/>
  <c r="AI427" i="1"/>
  <c r="AJ427" i="1"/>
  <c r="AK427" i="1"/>
  <c r="AL427" i="1"/>
  <c r="AM427" i="1"/>
  <c r="AN427" i="1"/>
  <c r="AO427" i="1"/>
  <c r="AP427" i="1"/>
  <c r="AG428" i="1"/>
  <c r="AH428" i="1"/>
  <c r="AI428" i="1"/>
  <c r="AJ428" i="1"/>
  <c r="AK428" i="1"/>
  <c r="AL428" i="1"/>
  <c r="AM428" i="1"/>
  <c r="AN428" i="1"/>
  <c r="AO428" i="1"/>
  <c r="AP428" i="1"/>
  <c r="AG429" i="1"/>
  <c r="AH429" i="1"/>
  <c r="AI429" i="1"/>
  <c r="AJ429" i="1"/>
  <c r="AK429" i="1"/>
  <c r="AL429" i="1"/>
  <c r="AM429" i="1"/>
  <c r="AN429" i="1"/>
  <c r="AO429" i="1"/>
  <c r="AP429" i="1"/>
  <c r="AG430" i="1"/>
  <c r="AH430" i="1"/>
  <c r="AI430" i="1"/>
  <c r="AJ430" i="1"/>
  <c r="AK430" i="1"/>
  <c r="AL430" i="1"/>
  <c r="AM430" i="1"/>
  <c r="AN430" i="1"/>
  <c r="AO430" i="1"/>
  <c r="AP430" i="1"/>
  <c r="AG431" i="1"/>
  <c r="AH431" i="1"/>
  <c r="AI431" i="1"/>
  <c r="AJ431" i="1"/>
  <c r="AK431" i="1"/>
  <c r="AL431" i="1"/>
  <c r="AM431" i="1"/>
  <c r="AN431" i="1"/>
  <c r="AO431" i="1"/>
  <c r="AP431" i="1"/>
  <c r="AG432" i="1"/>
  <c r="AH432" i="1"/>
  <c r="AI432" i="1"/>
  <c r="AJ432" i="1"/>
  <c r="AK432" i="1"/>
  <c r="AL432" i="1"/>
  <c r="AM432" i="1"/>
  <c r="AN432" i="1"/>
  <c r="AO432" i="1"/>
  <c r="AP432" i="1"/>
  <c r="AG433" i="1"/>
  <c r="AH433" i="1"/>
  <c r="AI433" i="1"/>
  <c r="AJ433" i="1"/>
  <c r="AK433" i="1"/>
  <c r="AL433" i="1"/>
  <c r="AM433" i="1"/>
  <c r="AN433" i="1"/>
  <c r="AO433" i="1"/>
  <c r="AP433" i="1"/>
  <c r="AG434" i="1"/>
  <c r="AH434" i="1"/>
  <c r="AI434" i="1"/>
  <c r="AJ434" i="1"/>
  <c r="AK434" i="1"/>
  <c r="AL434" i="1"/>
  <c r="AM434" i="1"/>
  <c r="AN434" i="1"/>
  <c r="AO434" i="1"/>
  <c r="AP434" i="1"/>
  <c r="AG435" i="1"/>
  <c r="AH435" i="1"/>
  <c r="AI435" i="1"/>
  <c r="AJ435" i="1"/>
  <c r="AK435" i="1"/>
  <c r="AL435" i="1"/>
  <c r="AM435" i="1"/>
  <c r="AN435" i="1"/>
  <c r="AO435" i="1"/>
  <c r="AP435" i="1"/>
  <c r="AG436" i="1"/>
  <c r="AH436" i="1"/>
  <c r="AI436" i="1"/>
  <c r="AJ436" i="1"/>
  <c r="AK436" i="1"/>
  <c r="AL436" i="1"/>
  <c r="AM436" i="1"/>
  <c r="AN436" i="1"/>
  <c r="AO436" i="1"/>
  <c r="AP436" i="1"/>
  <c r="AG437" i="1"/>
  <c r="AH437" i="1"/>
  <c r="AI437" i="1"/>
  <c r="AJ437" i="1"/>
  <c r="AK437" i="1"/>
  <c r="AL437" i="1"/>
  <c r="AM437" i="1"/>
  <c r="AN437" i="1"/>
  <c r="AO437" i="1"/>
  <c r="AP437" i="1"/>
  <c r="AG438" i="1"/>
  <c r="AH438" i="1"/>
  <c r="AI438" i="1"/>
  <c r="AJ438" i="1"/>
  <c r="AK438" i="1"/>
  <c r="AL438" i="1"/>
  <c r="AM438" i="1"/>
  <c r="AN438" i="1"/>
  <c r="AO438" i="1"/>
  <c r="AP438" i="1"/>
  <c r="AG439" i="1"/>
  <c r="AH439" i="1"/>
  <c r="AI439" i="1"/>
  <c r="AJ439" i="1"/>
  <c r="AK439" i="1"/>
  <c r="AL439" i="1"/>
  <c r="AM439" i="1"/>
  <c r="AN439" i="1"/>
  <c r="AO439" i="1"/>
  <c r="AP439" i="1"/>
  <c r="AG440" i="1"/>
  <c r="AH440" i="1"/>
  <c r="AI440" i="1"/>
  <c r="AJ440" i="1"/>
  <c r="AK440" i="1"/>
  <c r="AL440" i="1"/>
  <c r="AM440" i="1"/>
  <c r="AN440" i="1"/>
  <c r="AO440" i="1"/>
  <c r="AP440" i="1"/>
  <c r="AG441" i="1"/>
  <c r="AH441" i="1"/>
  <c r="AI441" i="1"/>
  <c r="AJ441" i="1"/>
  <c r="AK441" i="1"/>
  <c r="AL441" i="1"/>
  <c r="AM441" i="1"/>
  <c r="AN441" i="1"/>
  <c r="AO441" i="1"/>
  <c r="AP441" i="1"/>
  <c r="AG442" i="1"/>
  <c r="AH442" i="1"/>
  <c r="AI442" i="1"/>
  <c r="AJ442" i="1"/>
  <c r="AK442" i="1"/>
  <c r="AL442" i="1"/>
  <c r="AM442" i="1"/>
  <c r="AN442" i="1"/>
  <c r="AO442" i="1"/>
  <c r="AP442" i="1"/>
  <c r="AG443" i="1"/>
  <c r="AH443" i="1"/>
  <c r="AI443" i="1"/>
  <c r="AJ443" i="1"/>
  <c r="AK443" i="1"/>
  <c r="AL443" i="1"/>
  <c r="AM443" i="1"/>
  <c r="AN443" i="1"/>
  <c r="AO443" i="1"/>
  <c r="AP443" i="1"/>
  <c r="AG444" i="1"/>
  <c r="AH444" i="1"/>
  <c r="AI444" i="1"/>
  <c r="AJ444" i="1"/>
  <c r="AK444" i="1"/>
  <c r="AL444" i="1"/>
  <c r="AM444" i="1"/>
  <c r="AN444" i="1"/>
  <c r="AO444" i="1"/>
  <c r="AP444" i="1"/>
  <c r="AG445" i="1"/>
  <c r="AH445" i="1"/>
  <c r="AI445" i="1"/>
  <c r="AJ445" i="1"/>
  <c r="AK445" i="1"/>
  <c r="AL445" i="1"/>
  <c r="AM445" i="1"/>
  <c r="AN445" i="1"/>
  <c r="AO445" i="1"/>
  <c r="AP445" i="1"/>
  <c r="AG446" i="1"/>
  <c r="AH446" i="1"/>
  <c r="AI446" i="1"/>
  <c r="AJ446" i="1"/>
  <c r="AK446" i="1"/>
  <c r="AL446" i="1"/>
  <c r="AM446" i="1"/>
  <c r="AN446" i="1"/>
  <c r="AO446" i="1"/>
  <c r="AP446" i="1"/>
  <c r="AG447" i="1"/>
  <c r="AH447" i="1"/>
  <c r="AI447" i="1"/>
  <c r="AJ447" i="1"/>
  <c r="AK447" i="1"/>
  <c r="AL447" i="1"/>
  <c r="AM447" i="1"/>
  <c r="AN447" i="1"/>
  <c r="AO447" i="1"/>
  <c r="AP447" i="1"/>
  <c r="AG448" i="1"/>
  <c r="AH448" i="1"/>
  <c r="AI448" i="1"/>
  <c r="AJ448" i="1"/>
  <c r="AK448" i="1"/>
  <c r="AL448" i="1"/>
  <c r="AM448" i="1"/>
  <c r="AN448" i="1"/>
  <c r="AO448" i="1"/>
  <c r="AP448" i="1"/>
  <c r="AG449" i="1"/>
  <c r="AH449" i="1"/>
  <c r="AI449" i="1"/>
  <c r="AJ449" i="1"/>
  <c r="AK449" i="1"/>
  <c r="AL449" i="1"/>
  <c r="AM449" i="1"/>
  <c r="AN449" i="1"/>
  <c r="AO449" i="1"/>
  <c r="AP449" i="1"/>
  <c r="AG450" i="1"/>
  <c r="AH450" i="1"/>
  <c r="AI450" i="1"/>
  <c r="AJ450" i="1"/>
  <c r="AK450" i="1"/>
  <c r="AL450" i="1"/>
  <c r="AM450" i="1"/>
  <c r="AN450" i="1"/>
  <c r="AO450" i="1"/>
  <c r="AP450" i="1"/>
  <c r="AG451" i="1"/>
  <c r="AH451" i="1"/>
  <c r="AI451" i="1"/>
  <c r="AJ451" i="1"/>
  <c r="AK451" i="1"/>
  <c r="AL451" i="1"/>
  <c r="AM451" i="1"/>
  <c r="AN451" i="1"/>
  <c r="AO451" i="1"/>
  <c r="AP451" i="1"/>
  <c r="AG452" i="1"/>
  <c r="AH452" i="1"/>
  <c r="AI452" i="1"/>
  <c r="AJ452" i="1"/>
  <c r="AK452" i="1"/>
  <c r="AL452" i="1"/>
  <c r="AM452" i="1"/>
  <c r="AN452" i="1"/>
  <c r="AO452" i="1"/>
  <c r="AP452" i="1"/>
  <c r="AG453" i="1"/>
  <c r="AH453" i="1"/>
  <c r="AI453" i="1"/>
  <c r="AJ453" i="1"/>
  <c r="AK453" i="1"/>
  <c r="AL453" i="1"/>
  <c r="AM453" i="1"/>
  <c r="AN453" i="1"/>
  <c r="AO453" i="1"/>
  <c r="AP453" i="1"/>
  <c r="AG454" i="1"/>
  <c r="AH454" i="1"/>
  <c r="AI454" i="1"/>
  <c r="AJ454" i="1"/>
  <c r="AK454" i="1"/>
  <c r="AL454" i="1"/>
  <c r="AM454" i="1"/>
  <c r="AN454" i="1"/>
  <c r="AO454" i="1"/>
  <c r="AP454" i="1"/>
  <c r="AG455" i="1"/>
  <c r="AH455" i="1"/>
  <c r="AI455" i="1"/>
  <c r="AJ455" i="1"/>
  <c r="AK455" i="1"/>
  <c r="AL455" i="1"/>
  <c r="AM455" i="1"/>
  <c r="AN455" i="1"/>
  <c r="AO455" i="1"/>
  <c r="AP455" i="1"/>
  <c r="AG456" i="1"/>
  <c r="AH456" i="1"/>
  <c r="AI456" i="1"/>
  <c r="AJ456" i="1"/>
  <c r="AK456" i="1"/>
  <c r="AL456" i="1"/>
  <c r="AM456" i="1"/>
  <c r="AN456" i="1"/>
  <c r="AO456" i="1"/>
  <c r="AP456" i="1"/>
  <c r="AG457" i="1"/>
  <c r="AH457" i="1"/>
  <c r="AI457" i="1"/>
  <c r="AJ457" i="1"/>
  <c r="AK457" i="1"/>
  <c r="AL457" i="1"/>
  <c r="AM457" i="1"/>
  <c r="AN457" i="1"/>
  <c r="AO457" i="1"/>
  <c r="AP457" i="1"/>
  <c r="AG458" i="1"/>
  <c r="AH458" i="1"/>
  <c r="AI458" i="1"/>
  <c r="AJ458" i="1"/>
  <c r="AK458" i="1"/>
  <c r="AL458" i="1"/>
  <c r="AM458" i="1"/>
  <c r="AN458" i="1"/>
  <c r="AO458" i="1"/>
  <c r="AP458" i="1"/>
  <c r="AG459" i="1"/>
  <c r="AH459" i="1"/>
  <c r="AI459" i="1"/>
  <c r="AJ459" i="1"/>
  <c r="AK459" i="1"/>
  <c r="AL459" i="1"/>
  <c r="AM459" i="1"/>
  <c r="AN459" i="1"/>
  <c r="AO459" i="1"/>
  <c r="AP459" i="1"/>
  <c r="AG460" i="1"/>
  <c r="AH460" i="1"/>
  <c r="AI460" i="1"/>
  <c r="AJ460" i="1"/>
  <c r="AK460" i="1"/>
  <c r="AL460" i="1"/>
  <c r="AM460" i="1"/>
  <c r="AN460" i="1"/>
  <c r="AO460" i="1"/>
  <c r="AP460" i="1"/>
  <c r="AG461" i="1"/>
  <c r="AH461" i="1"/>
  <c r="AI461" i="1"/>
  <c r="AJ461" i="1"/>
  <c r="AK461" i="1"/>
  <c r="AL461" i="1"/>
  <c r="AM461" i="1"/>
  <c r="AN461" i="1"/>
  <c r="AO461" i="1"/>
  <c r="AP461" i="1"/>
  <c r="AG462" i="1"/>
  <c r="AH462" i="1"/>
  <c r="AI462" i="1"/>
  <c r="AJ462" i="1"/>
  <c r="AK462" i="1"/>
  <c r="AL462" i="1"/>
  <c r="AM462" i="1"/>
  <c r="AN462" i="1"/>
  <c r="AO462" i="1"/>
  <c r="AP462" i="1"/>
  <c r="AG463" i="1"/>
  <c r="AH463" i="1"/>
  <c r="AI463" i="1"/>
  <c r="AJ463" i="1"/>
  <c r="AK463" i="1"/>
  <c r="AL463" i="1"/>
  <c r="AM463" i="1"/>
  <c r="AN463" i="1"/>
  <c r="AO463" i="1"/>
  <c r="AP463" i="1"/>
  <c r="AG464" i="1"/>
  <c r="AH464" i="1"/>
  <c r="AI464" i="1"/>
  <c r="AJ464" i="1"/>
  <c r="AK464" i="1"/>
  <c r="AL464" i="1"/>
  <c r="AM464" i="1"/>
  <c r="AN464" i="1"/>
  <c r="AO464" i="1"/>
  <c r="AP464" i="1"/>
  <c r="AG465" i="1"/>
  <c r="AH465" i="1"/>
  <c r="AI465" i="1"/>
  <c r="AJ465" i="1"/>
  <c r="AK465" i="1"/>
  <c r="AL465" i="1"/>
  <c r="AM465" i="1"/>
  <c r="AN465" i="1"/>
  <c r="AO465" i="1"/>
  <c r="AP465" i="1"/>
  <c r="AG466" i="1"/>
  <c r="AH466" i="1"/>
  <c r="AI466" i="1"/>
  <c r="AJ466" i="1"/>
  <c r="AK466" i="1"/>
  <c r="AL466" i="1"/>
  <c r="AM466" i="1"/>
  <c r="AN466" i="1"/>
  <c r="AO466" i="1"/>
  <c r="AP466" i="1"/>
  <c r="AG467" i="1"/>
  <c r="AH467" i="1"/>
  <c r="AI467" i="1"/>
  <c r="AJ467" i="1"/>
  <c r="AK467" i="1"/>
  <c r="AL467" i="1"/>
  <c r="AM467" i="1"/>
  <c r="AN467" i="1"/>
  <c r="AO467" i="1"/>
  <c r="AP467" i="1"/>
  <c r="AG468" i="1"/>
  <c r="AH468" i="1"/>
  <c r="AI468" i="1"/>
  <c r="AJ468" i="1"/>
  <c r="AK468" i="1"/>
  <c r="AL468" i="1"/>
  <c r="AM468" i="1"/>
  <c r="AN468" i="1"/>
  <c r="AO468" i="1"/>
  <c r="AP468" i="1"/>
  <c r="AG469" i="1"/>
  <c r="AH469" i="1"/>
  <c r="AI469" i="1"/>
  <c r="AJ469" i="1"/>
  <c r="AK469" i="1"/>
  <c r="AL469" i="1"/>
  <c r="AM469" i="1"/>
  <c r="AN469" i="1"/>
  <c r="AO469" i="1"/>
  <c r="AP469" i="1"/>
  <c r="AG470" i="1"/>
  <c r="AH470" i="1"/>
  <c r="AI470" i="1"/>
  <c r="AJ470" i="1"/>
  <c r="AK470" i="1"/>
  <c r="AL470" i="1"/>
  <c r="AM470" i="1"/>
  <c r="AN470" i="1"/>
  <c r="AO470" i="1"/>
  <c r="AP470" i="1"/>
  <c r="AG471" i="1"/>
  <c r="AH471" i="1"/>
  <c r="AI471" i="1"/>
  <c r="AJ471" i="1"/>
  <c r="AK471" i="1"/>
  <c r="AL471" i="1"/>
  <c r="AM471" i="1"/>
  <c r="AN471" i="1"/>
  <c r="AO471" i="1"/>
  <c r="AP471" i="1"/>
  <c r="AG472" i="1"/>
  <c r="AH472" i="1"/>
  <c r="AI472" i="1"/>
  <c r="AJ472" i="1"/>
  <c r="AK472" i="1"/>
  <c r="AL472" i="1"/>
  <c r="AM472" i="1"/>
  <c r="AN472" i="1"/>
  <c r="AO472" i="1"/>
  <c r="AP472" i="1"/>
  <c r="AG473" i="1"/>
  <c r="AH473" i="1"/>
  <c r="AI473" i="1"/>
  <c r="AJ473" i="1"/>
  <c r="AK473" i="1"/>
  <c r="AL473" i="1"/>
  <c r="AM473" i="1"/>
  <c r="AN473" i="1"/>
  <c r="AO473" i="1"/>
  <c r="AP473" i="1"/>
  <c r="AG474" i="1"/>
  <c r="AH474" i="1"/>
  <c r="AI474" i="1"/>
  <c r="AJ474" i="1"/>
  <c r="AK474" i="1"/>
  <c r="AL474" i="1"/>
  <c r="AM474" i="1"/>
  <c r="AN474" i="1"/>
  <c r="AO474" i="1"/>
  <c r="AP474" i="1"/>
  <c r="AG475" i="1"/>
  <c r="AH475" i="1"/>
  <c r="AI475" i="1"/>
  <c r="AJ475" i="1"/>
  <c r="AK475" i="1"/>
  <c r="AL475" i="1"/>
  <c r="AM475" i="1"/>
  <c r="AN475" i="1"/>
  <c r="AO475" i="1"/>
  <c r="AP475" i="1"/>
  <c r="AG476" i="1"/>
  <c r="AH476" i="1"/>
  <c r="AI476" i="1"/>
  <c r="AJ476" i="1"/>
  <c r="AK476" i="1"/>
  <c r="AL476" i="1"/>
  <c r="AM476" i="1"/>
  <c r="AN476" i="1"/>
  <c r="AO476" i="1"/>
  <c r="AP476" i="1"/>
  <c r="AG477" i="1"/>
  <c r="AH477" i="1"/>
  <c r="AI477" i="1"/>
  <c r="AJ477" i="1"/>
  <c r="AK477" i="1"/>
  <c r="AL477" i="1"/>
  <c r="AM477" i="1"/>
  <c r="AN477" i="1"/>
  <c r="AO477" i="1"/>
  <c r="AP477" i="1"/>
  <c r="AG478" i="1"/>
  <c r="AH478" i="1"/>
  <c r="AI478" i="1"/>
  <c r="AJ478" i="1"/>
  <c r="AK478" i="1"/>
  <c r="AL478" i="1"/>
  <c r="AM478" i="1"/>
  <c r="AN478" i="1"/>
  <c r="AO478" i="1"/>
  <c r="AP478" i="1"/>
  <c r="AG479" i="1"/>
  <c r="AH479" i="1"/>
  <c r="AI479" i="1"/>
  <c r="AJ479" i="1"/>
  <c r="AK479" i="1"/>
  <c r="AL479" i="1"/>
  <c r="AM479" i="1"/>
  <c r="AN479" i="1"/>
  <c r="AO479" i="1"/>
  <c r="AP479" i="1"/>
  <c r="AG480" i="1"/>
  <c r="AH480" i="1"/>
  <c r="AI480" i="1"/>
  <c r="AJ480" i="1"/>
  <c r="AK480" i="1"/>
  <c r="AL480" i="1"/>
  <c r="AM480" i="1"/>
  <c r="AN480" i="1"/>
  <c r="AO480" i="1"/>
  <c r="AP480" i="1"/>
  <c r="AG481" i="1"/>
  <c r="AH481" i="1"/>
  <c r="AI481" i="1"/>
  <c r="AJ481" i="1"/>
  <c r="AK481" i="1"/>
  <c r="AL481" i="1"/>
  <c r="AM481" i="1"/>
  <c r="AN481" i="1"/>
  <c r="AO481" i="1"/>
  <c r="AP481" i="1"/>
  <c r="AG482" i="1"/>
  <c r="AH482" i="1"/>
  <c r="AI482" i="1"/>
  <c r="AJ482" i="1"/>
  <c r="AK482" i="1"/>
  <c r="AL482" i="1"/>
  <c r="AM482" i="1"/>
  <c r="AN482" i="1"/>
  <c r="AO482" i="1"/>
  <c r="AP482" i="1"/>
  <c r="AG483" i="1"/>
  <c r="AH483" i="1"/>
  <c r="AI483" i="1"/>
  <c r="AJ483" i="1"/>
  <c r="AK483" i="1"/>
  <c r="AL483" i="1"/>
  <c r="AM483" i="1"/>
  <c r="AN483" i="1"/>
  <c r="AO483" i="1"/>
  <c r="AP483" i="1"/>
  <c r="AG484" i="1"/>
  <c r="AH484" i="1"/>
  <c r="AI484" i="1"/>
  <c r="AJ484" i="1"/>
  <c r="AK484" i="1"/>
  <c r="AL484" i="1"/>
  <c r="AM484" i="1"/>
  <c r="AN484" i="1"/>
  <c r="AO484" i="1"/>
  <c r="AP484" i="1"/>
  <c r="AG485" i="1"/>
  <c r="AH485" i="1"/>
  <c r="AI485" i="1"/>
  <c r="AJ485" i="1"/>
  <c r="AK485" i="1"/>
  <c r="AL485" i="1"/>
  <c r="AM485" i="1"/>
  <c r="AN485" i="1"/>
  <c r="AO485" i="1"/>
  <c r="AP485" i="1"/>
  <c r="AG486" i="1"/>
  <c r="AH486" i="1"/>
  <c r="AI486" i="1"/>
  <c r="AJ486" i="1"/>
  <c r="AK486" i="1"/>
  <c r="AL486" i="1"/>
  <c r="AM486" i="1"/>
  <c r="AN486" i="1"/>
  <c r="AO486" i="1"/>
  <c r="AP486" i="1"/>
  <c r="AG487" i="1"/>
  <c r="AH487" i="1"/>
  <c r="AI487" i="1"/>
  <c r="AJ487" i="1"/>
  <c r="AK487" i="1"/>
  <c r="AL487" i="1"/>
  <c r="AM487" i="1"/>
  <c r="AN487" i="1"/>
  <c r="AO487" i="1"/>
  <c r="AP487" i="1"/>
  <c r="AG488" i="1"/>
  <c r="AH488" i="1"/>
  <c r="AI488" i="1"/>
  <c r="AJ488" i="1"/>
  <c r="AK488" i="1"/>
  <c r="AL488" i="1"/>
  <c r="AM488" i="1"/>
  <c r="AN488" i="1"/>
  <c r="AO488" i="1"/>
  <c r="AP488" i="1"/>
  <c r="AG489" i="1"/>
  <c r="AH489" i="1"/>
  <c r="AI489" i="1"/>
  <c r="AJ489" i="1"/>
  <c r="AK489" i="1"/>
  <c r="AL489" i="1"/>
  <c r="AM489" i="1"/>
  <c r="AN489" i="1"/>
  <c r="AO489" i="1"/>
  <c r="AP489" i="1"/>
  <c r="AG490" i="1"/>
  <c r="AH490" i="1"/>
  <c r="AI490" i="1"/>
  <c r="AJ490" i="1"/>
  <c r="AK490" i="1"/>
  <c r="AL490" i="1"/>
  <c r="AM490" i="1"/>
  <c r="AN490" i="1"/>
  <c r="AO490" i="1"/>
  <c r="AP490" i="1"/>
  <c r="AG491" i="1"/>
  <c r="AH491" i="1"/>
  <c r="AI491" i="1"/>
  <c r="AJ491" i="1"/>
  <c r="AK491" i="1"/>
  <c r="AL491" i="1"/>
  <c r="AM491" i="1"/>
  <c r="AN491" i="1"/>
  <c r="AO491" i="1"/>
  <c r="AP491" i="1"/>
  <c r="AG492" i="1"/>
  <c r="AH492" i="1"/>
  <c r="AI492" i="1"/>
  <c r="AJ492" i="1"/>
  <c r="AK492" i="1"/>
  <c r="AL492" i="1"/>
  <c r="AM492" i="1"/>
  <c r="AN492" i="1"/>
  <c r="AO492" i="1"/>
  <c r="AP492" i="1"/>
  <c r="AG493" i="1"/>
  <c r="AH493" i="1"/>
  <c r="AI493" i="1"/>
  <c r="AJ493" i="1"/>
  <c r="AK493" i="1"/>
  <c r="AL493" i="1"/>
  <c r="AM493" i="1"/>
  <c r="AN493" i="1"/>
  <c r="AO493" i="1"/>
  <c r="AP493" i="1"/>
  <c r="AG494" i="1"/>
  <c r="AH494" i="1"/>
  <c r="AI494" i="1"/>
  <c r="AJ494" i="1"/>
  <c r="AK494" i="1"/>
  <c r="AL494" i="1"/>
  <c r="AM494" i="1"/>
  <c r="AN494" i="1"/>
  <c r="AO494" i="1"/>
  <c r="AP494" i="1"/>
  <c r="AG495" i="1"/>
  <c r="AH495" i="1"/>
  <c r="AI495" i="1"/>
  <c r="AJ495" i="1"/>
  <c r="AK495" i="1"/>
  <c r="AL495" i="1"/>
  <c r="AM495" i="1"/>
  <c r="AN495" i="1"/>
  <c r="AO495" i="1"/>
  <c r="AP495" i="1"/>
  <c r="AG496" i="1"/>
  <c r="AH496" i="1"/>
  <c r="AI496" i="1"/>
  <c r="AJ496" i="1"/>
  <c r="AK496" i="1"/>
  <c r="AL496" i="1"/>
  <c r="AM496" i="1"/>
  <c r="AN496" i="1"/>
  <c r="AO496" i="1"/>
  <c r="AP496" i="1"/>
  <c r="AG497" i="1"/>
  <c r="AH497" i="1"/>
  <c r="AI497" i="1"/>
  <c r="AJ497" i="1"/>
  <c r="AK497" i="1"/>
  <c r="AL497" i="1"/>
  <c r="AM497" i="1"/>
  <c r="AN497" i="1"/>
  <c r="AO497" i="1"/>
  <c r="AP497" i="1"/>
  <c r="AG498" i="1"/>
  <c r="AH498" i="1"/>
  <c r="AI498" i="1"/>
  <c r="AJ498" i="1"/>
  <c r="AK498" i="1"/>
  <c r="AL498" i="1"/>
  <c r="AM498" i="1"/>
  <c r="AN498" i="1"/>
  <c r="AO498" i="1"/>
  <c r="AP498" i="1"/>
  <c r="AG499" i="1"/>
  <c r="AH499" i="1"/>
  <c r="AI499" i="1"/>
  <c r="AJ499" i="1"/>
  <c r="AK499" i="1"/>
  <c r="AL499" i="1"/>
  <c r="AM499" i="1"/>
  <c r="AN499" i="1"/>
  <c r="AO499" i="1"/>
  <c r="AP499" i="1"/>
  <c r="AG500" i="1"/>
  <c r="AH500" i="1"/>
  <c r="AI500" i="1"/>
  <c r="AJ500" i="1"/>
  <c r="AK500" i="1"/>
  <c r="AL500" i="1"/>
  <c r="AM500" i="1"/>
  <c r="AN500" i="1"/>
  <c r="AO500" i="1"/>
  <c r="AP500" i="1"/>
  <c r="AG501" i="1"/>
  <c r="AH501" i="1"/>
  <c r="AI501" i="1"/>
  <c r="AJ501" i="1"/>
  <c r="AK501" i="1"/>
  <c r="AL501" i="1"/>
  <c r="AM501" i="1"/>
  <c r="AN501" i="1"/>
  <c r="AO501" i="1"/>
  <c r="AP501" i="1"/>
  <c r="AG502" i="1"/>
  <c r="AH502" i="1"/>
  <c r="AI502" i="1"/>
  <c r="AJ502" i="1"/>
  <c r="AK502" i="1"/>
  <c r="AL502" i="1"/>
  <c r="AM502" i="1"/>
  <c r="AN502" i="1"/>
  <c r="AO502" i="1"/>
  <c r="AP502" i="1"/>
  <c r="AG503" i="1"/>
  <c r="AH503" i="1"/>
  <c r="AI503" i="1"/>
  <c r="AJ503" i="1"/>
  <c r="AK503" i="1"/>
  <c r="AL503" i="1"/>
  <c r="AM503" i="1"/>
  <c r="AN503" i="1"/>
  <c r="AO503" i="1"/>
  <c r="AP503" i="1"/>
  <c r="AG504" i="1"/>
  <c r="AH504" i="1"/>
  <c r="AI504" i="1"/>
  <c r="AJ504" i="1"/>
  <c r="AK504" i="1"/>
  <c r="AL504" i="1"/>
  <c r="AM504" i="1"/>
  <c r="AN504" i="1"/>
  <c r="AO504" i="1"/>
  <c r="AP504" i="1"/>
  <c r="AG505" i="1"/>
  <c r="AH505" i="1"/>
  <c r="AI505" i="1"/>
  <c r="AJ505" i="1"/>
  <c r="AK505" i="1"/>
  <c r="AL505" i="1"/>
  <c r="AM505" i="1"/>
  <c r="AN505" i="1"/>
  <c r="AO505" i="1"/>
  <c r="AP505" i="1"/>
  <c r="AG506" i="1"/>
  <c r="AH506" i="1"/>
  <c r="AI506" i="1"/>
  <c r="AJ506" i="1"/>
  <c r="AK506" i="1"/>
  <c r="AL506" i="1"/>
  <c r="AM506" i="1"/>
  <c r="AN506" i="1"/>
  <c r="AO506" i="1"/>
  <c r="AP506" i="1"/>
  <c r="AG507" i="1"/>
  <c r="AH507" i="1"/>
  <c r="AI507" i="1"/>
  <c r="AJ507" i="1"/>
  <c r="AK507" i="1"/>
  <c r="AL507" i="1"/>
  <c r="AM507" i="1"/>
  <c r="AN507" i="1"/>
  <c r="AO507" i="1"/>
  <c r="AP507" i="1"/>
  <c r="AG508" i="1"/>
  <c r="AH508" i="1"/>
  <c r="AI508" i="1"/>
  <c r="AJ508" i="1"/>
  <c r="AK508" i="1"/>
  <c r="AL508" i="1"/>
  <c r="AM508" i="1"/>
  <c r="AN508" i="1"/>
  <c r="AO508" i="1"/>
  <c r="AP508" i="1"/>
  <c r="AG509" i="1"/>
  <c r="AH509" i="1"/>
  <c r="AI509" i="1"/>
  <c r="AJ509" i="1"/>
  <c r="AK509" i="1"/>
  <c r="AL509" i="1"/>
  <c r="AM509" i="1"/>
  <c r="AN509" i="1"/>
  <c r="AO509" i="1"/>
  <c r="AP509" i="1"/>
  <c r="AG510" i="1"/>
  <c r="AH510" i="1"/>
  <c r="AI510" i="1"/>
  <c r="AJ510" i="1"/>
  <c r="AK510" i="1"/>
  <c r="AL510" i="1"/>
  <c r="AM510" i="1"/>
  <c r="AN510" i="1"/>
  <c r="AO510" i="1"/>
  <c r="AP510" i="1"/>
  <c r="AG511" i="1"/>
  <c r="AH511" i="1"/>
  <c r="AI511" i="1"/>
  <c r="AJ511" i="1"/>
  <c r="AK511" i="1"/>
  <c r="AL511" i="1"/>
  <c r="AM511" i="1"/>
  <c r="AN511" i="1"/>
  <c r="AO511" i="1"/>
  <c r="AP511" i="1"/>
  <c r="AG512" i="1"/>
  <c r="AH512" i="1"/>
  <c r="AI512" i="1"/>
  <c r="AJ512" i="1"/>
  <c r="AK512" i="1"/>
  <c r="AL512" i="1"/>
  <c r="AM512" i="1"/>
  <c r="AN512" i="1"/>
  <c r="AO512" i="1"/>
  <c r="AP512" i="1"/>
  <c r="AG513" i="1"/>
  <c r="AH513" i="1"/>
  <c r="AI513" i="1"/>
  <c r="AJ513" i="1"/>
  <c r="AK513" i="1"/>
  <c r="AL513" i="1"/>
  <c r="AM513" i="1"/>
  <c r="AN513" i="1"/>
  <c r="AO513" i="1"/>
  <c r="AP513" i="1"/>
  <c r="AG514" i="1"/>
  <c r="AH514" i="1"/>
  <c r="AI514" i="1"/>
  <c r="AJ514" i="1"/>
  <c r="AK514" i="1"/>
  <c r="AL514" i="1"/>
  <c r="AM514" i="1"/>
  <c r="AN514" i="1"/>
  <c r="AO514" i="1"/>
  <c r="AP514" i="1"/>
  <c r="AG515" i="1"/>
  <c r="AH515" i="1"/>
  <c r="AI515" i="1"/>
  <c r="AJ515" i="1"/>
  <c r="AK515" i="1"/>
  <c r="AL515" i="1"/>
  <c r="AM515" i="1"/>
  <c r="AN515" i="1"/>
  <c r="AO515" i="1"/>
  <c r="AP515" i="1"/>
  <c r="AG516" i="1"/>
  <c r="AH516" i="1"/>
  <c r="AI516" i="1"/>
  <c r="AJ516" i="1"/>
  <c r="AK516" i="1"/>
  <c r="AL516" i="1"/>
  <c r="AM516" i="1"/>
  <c r="AN516" i="1"/>
  <c r="AO516" i="1"/>
  <c r="AP516" i="1"/>
  <c r="AG517" i="1"/>
  <c r="AH517" i="1"/>
  <c r="AI517" i="1"/>
  <c r="AJ517" i="1"/>
  <c r="AK517" i="1"/>
  <c r="AL517" i="1"/>
  <c r="AM517" i="1"/>
  <c r="AN517" i="1"/>
  <c r="AO517" i="1"/>
  <c r="AP517" i="1"/>
  <c r="AG518" i="1"/>
  <c r="AH518" i="1"/>
  <c r="AI518" i="1"/>
  <c r="AJ518" i="1"/>
  <c r="AK518" i="1"/>
  <c r="AL518" i="1"/>
  <c r="AM518" i="1"/>
  <c r="AN518" i="1"/>
  <c r="AO518" i="1"/>
  <c r="AP518" i="1"/>
  <c r="AG519" i="1"/>
  <c r="AH519" i="1"/>
  <c r="AI519" i="1"/>
  <c r="AJ519" i="1"/>
  <c r="AK519" i="1"/>
  <c r="AL519" i="1"/>
  <c r="AM519" i="1"/>
  <c r="AN519" i="1"/>
  <c r="AO519" i="1"/>
  <c r="AP519" i="1"/>
  <c r="AG520" i="1"/>
  <c r="AH520" i="1"/>
  <c r="AI520" i="1"/>
  <c r="AJ520" i="1"/>
  <c r="AK520" i="1"/>
  <c r="AL520" i="1"/>
  <c r="AM520" i="1"/>
  <c r="AN520" i="1"/>
  <c r="AO520" i="1"/>
  <c r="AP520" i="1"/>
  <c r="AG521" i="1"/>
  <c r="AH521" i="1"/>
  <c r="AI521" i="1"/>
  <c r="AJ521" i="1"/>
  <c r="AK521" i="1"/>
  <c r="AL521" i="1"/>
  <c r="AM521" i="1"/>
  <c r="AN521" i="1"/>
  <c r="AO521" i="1"/>
  <c r="AP521" i="1"/>
  <c r="AG522" i="1"/>
  <c r="AH522" i="1"/>
  <c r="AI522" i="1"/>
  <c r="AJ522" i="1"/>
  <c r="AK522" i="1"/>
  <c r="AL522" i="1"/>
  <c r="AM522" i="1"/>
  <c r="AN522" i="1"/>
  <c r="AO522" i="1"/>
  <c r="AP522" i="1"/>
  <c r="AG523" i="1"/>
  <c r="AH523" i="1"/>
  <c r="AI523" i="1"/>
  <c r="AJ523" i="1"/>
  <c r="AK523" i="1"/>
  <c r="AL523" i="1"/>
  <c r="AM523" i="1"/>
  <c r="AN523" i="1"/>
  <c r="AO523" i="1"/>
  <c r="AP523" i="1"/>
  <c r="AG524" i="1"/>
  <c r="AH524" i="1"/>
  <c r="AI524" i="1"/>
  <c r="AJ524" i="1"/>
  <c r="AK524" i="1"/>
  <c r="AL524" i="1"/>
  <c r="AM524" i="1"/>
  <c r="AN524" i="1"/>
  <c r="AO524" i="1"/>
  <c r="AP524" i="1"/>
  <c r="AG525" i="1"/>
  <c r="AH525" i="1"/>
  <c r="AI525" i="1"/>
  <c r="AJ525" i="1"/>
  <c r="AK525" i="1"/>
  <c r="AL525" i="1"/>
  <c r="AM525" i="1"/>
  <c r="AN525" i="1"/>
  <c r="AO525" i="1"/>
  <c r="AP525" i="1"/>
  <c r="AG526" i="1"/>
  <c r="AH526" i="1"/>
  <c r="AI526" i="1"/>
  <c r="AJ526" i="1"/>
  <c r="AK526" i="1"/>
  <c r="AL526" i="1"/>
  <c r="AM526" i="1"/>
  <c r="AN526" i="1"/>
  <c r="AO526" i="1"/>
  <c r="AP526" i="1"/>
  <c r="AG527" i="1"/>
  <c r="AH527" i="1"/>
  <c r="AI527" i="1"/>
  <c r="AJ527" i="1"/>
  <c r="AK527" i="1"/>
  <c r="AL527" i="1"/>
  <c r="AM527" i="1"/>
  <c r="AN527" i="1"/>
  <c r="AO527" i="1"/>
  <c r="AP527" i="1"/>
  <c r="AG528" i="1"/>
  <c r="AH528" i="1"/>
  <c r="AI528" i="1"/>
  <c r="AJ528" i="1"/>
  <c r="AK528" i="1"/>
  <c r="AL528" i="1"/>
  <c r="AM528" i="1"/>
  <c r="AN528" i="1"/>
  <c r="AO528" i="1"/>
  <c r="AP528" i="1"/>
  <c r="AG529" i="1"/>
  <c r="AH529" i="1"/>
  <c r="AI529" i="1"/>
  <c r="AJ529" i="1"/>
  <c r="AK529" i="1"/>
  <c r="AL529" i="1"/>
  <c r="AM529" i="1"/>
  <c r="AN529" i="1"/>
  <c r="AO529" i="1"/>
  <c r="AP529" i="1"/>
  <c r="AG530" i="1"/>
  <c r="AH530" i="1"/>
  <c r="AI530" i="1"/>
  <c r="AJ530" i="1"/>
  <c r="AK530" i="1"/>
  <c r="AL530" i="1"/>
  <c r="AM530" i="1"/>
  <c r="AN530" i="1"/>
  <c r="AO530" i="1"/>
  <c r="AP530" i="1"/>
  <c r="AG531" i="1"/>
  <c r="AH531" i="1"/>
  <c r="AI531" i="1"/>
  <c r="AJ531" i="1"/>
  <c r="AK531" i="1"/>
  <c r="AL531" i="1"/>
  <c r="AM531" i="1"/>
  <c r="AN531" i="1"/>
  <c r="AO531" i="1"/>
  <c r="AP531" i="1"/>
  <c r="AG532" i="1"/>
  <c r="AH532" i="1"/>
  <c r="AI532" i="1"/>
  <c r="AJ532" i="1"/>
  <c r="AK532" i="1"/>
  <c r="AL532" i="1"/>
  <c r="AM532" i="1"/>
  <c r="AN532" i="1"/>
  <c r="AO532" i="1"/>
  <c r="AP532" i="1"/>
  <c r="AG533" i="1"/>
  <c r="AH533" i="1"/>
  <c r="AI533" i="1"/>
  <c r="AJ533" i="1"/>
  <c r="AK533" i="1"/>
  <c r="AL533" i="1"/>
  <c r="AM533" i="1"/>
  <c r="AN533" i="1"/>
  <c r="AO533" i="1"/>
  <c r="AP533" i="1"/>
  <c r="AG534" i="1"/>
  <c r="AH534" i="1"/>
  <c r="AI534" i="1"/>
  <c r="AJ534" i="1"/>
  <c r="AK534" i="1"/>
  <c r="AL534" i="1"/>
  <c r="AM534" i="1"/>
  <c r="AN534" i="1"/>
  <c r="AO534" i="1"/>
  <c r="AP534" i="1"/>
  <c r="AG535" i="1"/>
  <c r="AH535" i="1"/>
  <c r="AI535" i="1"/>
  <c r="AJ535" i="1"/>
  <c r="AK535" i="1"/>
  <c r="AL535" i="1"/>
  <c r="AM535" i="1"/>
  <c r="AN535" i="1"/>
  <c r="AO535" i="1"/>
  <c r="AP535" i="1"/>
  <c r="AG536" i="1"/>
  <c r="AH536" i="1"/>
  <c r="AI536" i="1"/>
  <c r="AJ536" i="1"/>
  <c r="AK536" i="1"/>
  <c r="AL536" i="1"/>
  <c r="AM536" i="1"/>
  <c r="AN536" i="1"/>
  <c r="AO536" i="1"/>
  <c r="AP536" i="1"/>
  <c r="AG537" i="1"/>
  <c r="AH537" i="1"/>
  <c r="AI537" i="1"/>
  <c r="AJ537" i="1"/>
  <c r="AK537" i="1"/>
  <c r="AL537" i="1"/>
  <c r="AM537" i="1"/>
  <c r="AN537" i="1"/>
  <c r="AO537" i="1"/>
  <c r="AP537" i="1"/>
  <c r="AG538" i="1"/>
  <c r="AH538" i="1"/>
  <c r="AI538" i="1"/>
  <c r="AJ538" i="1"/>
  <c r="AK538" i="1"/>
  <c r="AL538" i="1"/>
  <c r="AM538" i="1"/>
  <c r="AN538" i="1"/>
  <c r="AO538" i="1"/>
  <c r="AP538" i="1"/>
  <c r="AG539" i="1"/>
  <c r="AH539" i="1"/>
  <c r="AI539" i="1"/>
  <c r="AJ539" i="1"/>
  <c r="AK539" i="1"/>
  <c r="AL539" i="1"/>
  <c r="AM539" i="1"/>
  <c r="AN539" i="1"/>
  <c r="AO539" i="1"/>
  <c r="AP539" i="1"/>
  <c r="AG540" i="1"/>
  <c r="AH540" i="1"/>
  <c r="AI540" i="1"/>
  <c r="AJ540" i="1"/>
  <c r="AK540" i="1"/>
  <c r="AL540" i="1"/>
  <c r="AM540" i="1"/>
  <c r="AN540" i="1"/>
  <c r="AO540" i="1"/>
  <c r="AP540" i="1"/>
  <c r="AG541" i="1"/>
  <c r="AH541" i="1"/>
  <c r="AI541" i="1"/>
  <c r="AJ541" i="1"/>
  <c r="AK541" i="1"/>
  <c r="AL541" i="1"/>
  <c r="AM541" i="1"/>
  <c r="AN541" i="1"/>
  <c r="AO541" i="1"/>
  <c r="AP541" i="1"/>
  <c r="AG542" i="1"/>
  <c r="AH542" i="1"/>
  <c r="AI542" i="1"/>
  <c r="AJ542" i="1"/>
  <c r="AK542" i="1"/>
  <c r="AL542" i="1"/>
  <c r="AM542" i="1"/>
  <c r="AN542" i="1"/>
  <c r="AO542" i="1"/>
  <c r="AP542" i="1"/>
  <c r="AG543" i="1"/>
  <c r="AH543" i="1"/>
  <c r="AI543" i="1"/>
  <c r="AJ543" i="1"/>
  <c r="AK543" i="1"/>
  <c r="AL543" i="1"/>
  <c r="AM543" i="1"/>
  <c r="AN543" i="1"/>
  <c r="AO543" i="1"/>
  <c r="AP543" i="1"/>
  <c r="AG544" i="1"/>
  <c r="AH544" i="1"/>
  <c r="AI544" i="1"/>
  <c r="AJ544" i="1"/>
  <c r="AK544" i="1"/>
  <c r="AL544" i="1"/>
  <c r="AM544" i="1"/>
  <c r="AN544" i="1"/>
  <c r="AO544" i="1"/>
  <c r="AP544" i="1"/>
  <c r="AG545" i="1"/>
  <c r="AH545" i="1"/>
  <c r="AI545" i="1"/>
  <c r="AJ545" i="1"/>
  <c r="AK545" i="1"/>
  <c r="AL545" i="1"/>
  <c r="AM545" i="1"/>
  <c r="AN545" i="1"/>
  <c r="AO545" i="1"/>
  <c r="AP545" i="1"/>
  <c r="AG546" i="1"/>
  <c r="AH546" i="1"/>
  <c r="AI546" i="1"/>
  <c r="AJ546" i="1"/>
  <c r="AK546" i="1"/>
  <c r="AL546" i="1"/>
  <c r="AM546" i="1"/>
  <c r="AN546" i="1"/>
  <c r="AO546" i="1"/>
  <c r="AP546" i="1"/>
  <c r="AG547" i="1"/>
  <c r="AH547" i="1"/>
  <c r="AI547" i="1"/>
  <c r="AJ547" i="1"/>
  <c r="AK547" i="1"/>
  <c r="AL547" i="1"/>
  <c r="AM547" i="1"/>
  <c r="AN547" i="1"/>
  <c r="AO547" i="1"/>
  <c r="AP547" i="1"/>
  <c r="AG548" i="1"/>
  <c r="AH548" i="1"/>
  <c r="AI548" i="1"/>
  <c r="AJ548" i="1"/>
  <c r="AK548" i="1"/>
  <c r="AL548" i="1"/>
  <c r="AM548" i="1"/>
  <c r="AN548" i="1"/>
  <c r="AO548" i="1"/>
  <c r="AP548" i="1"/>
  <c r="AG549" i="1"/>
  <c r="AH549" i="1"/>
  <c r="AI549" i="1"/>
  <c r="AJ549" i="1"/>
  <c r="AK549" i="1"/>
  <c r="AL549" i="1"/>
  <c r="AM549" i="1"/>
  <c r="AN549" i="1"/>
  <c r="AO549" i="1"/>
  <c r="AP549" i="1"/>
  <c r="AG550" i="1"/>
  <c r="AH550" i="1"/>
  <c r="AI550" i="1"/>
  <c r="AJ550" i="1"/>
  <c r="AK550" i="1"/>
  <c r="AL550" i="1"/>
  <c r="AM550" i="1"/>
  <c r="AN550" i="1"/>
  <c r="AO550" i="1"/>
  <c r="AP550" i="1"/>
  <c r="AG551" i="1"/>
  <c r="AH551" i="1"/>
  <c r="AI551" i="1"/>
  <c r="AJ551" i="1"/>
  <c r="AK551" i="1"/>
  <c r="AL551" i="1"/>
  <c r="AM551" i="1"/>
  <c r="AN551" i="1"/>
  <c r="AO551" i="1"/>
  <c r="AP551" i="1"/>
  <c r="AG552" i="1"/>
  <c r="AH552" i="1"/>
  <c r="AI552" i="1"/>
  <c r="AJ552" i="1"/>
  <c r="AK552" i="1"/>
  <c r="AL552" i="1"/>
  <c r="AM552" i="1"/>
  <c r="AN552" i="1"/>
  <c r="AO552" i="1"/>
  <c r="AP552" i="1"/>
  <c r="AG553" i="1"/>
  <c r="AH553" i="1"/>
  <c r="AI553" i="1"/>
  <c r="AJ553" i="1"/>
  <c r="AK553" i="1"/>
  <c r="AL553" i="1"/>
  <c r="AM553" i="1"/>
  <c r="AN553" i="1"/>
  <c r="AO553" i="1"/>
  <c r="AP553" i="1"/>
  <c r="AG554" i="1"/>
  <c r="AH554" i="1"/>
  <c r="AI554" i="1"/>
  <c r="AJ554" i="1"/>
  <c r="AK554" i="1"/>
  <c r="AL554" i="1"/>
  <c r="AM554" i="1"/>
  <c r="AN554" i="1"/>
  <c r="AO554" i="1"/>
  <c r="AP554" i="1"/>
  <c r="AG555" i="1"/>
  <c r="AH555" i="1"/>
  <c r="AI555" i="1"/>
  <c r="AJ555" i="1"/>
  <c r="AK555" i="1"/>
  <c r="AL555" i="1"/>
  <c r="AM555" i="1"/>
  <c r="AN555" i="1"/>
  <c r="AO555" i="1"/>
  <c r="AP555" i="1"/>
  <c r="AG556" i="1"/>
  <c r="AH556" i="1"/>
  <c r="AI556" i="1"/>
  <c r="AJ556" i="1"/>
  <c r="AK556" i="1"/>
  <c r="AL556" i="1"/>
  <c r="AM556" i="1"/>
  <c r="AN556" i="1"/>
  <c r="AO556" i="1"/>
  <c r="AP556" i="1"/>
  <c r="AG557" i="1"/>
  <c r="AH557" i="1"/>
  <c r="AI557" i="1"/>
  <c r="AJ557" i="1"/>
  <c r="AK557" i="1"/>
  <c r="AL557" i="1"/>
  <c r="AM557" i="1"/>
  <c r="AN557" i="1"/>
  <c r="AO557" i="1"/>
  <c r="AP557" i="1"/>
  <c r="AG558" i="1"/>
  <c r="AH558" i="1"/>
  <c r="AI558" i="1"/>
  <c r="AJ558" i="1"/>
  <c r="AK558" i="1"/>
  <c r="AL558" i="1"/>
  <c r="AM558" i="1"/>
  <c r="AN558" i="1"/>
  <c r="AO558" i="1"/>
  <c r="AP558" i="1"/>
  <c r="AG559" i="1"/>
  <c r="AH559" i="1"/>
  <c r="AI559" i="1"/>
  <c r="AJ559" i="1"/>
  <c r="AK559" i="1"/>
  <c r="AL559" i="1"/>
  <c r="AM559" i="1"/>
  <c r="AN559" i="1"/>
  <c r="AO559" i="1"/>
  <c r="AP559" i="1"/>
  <c r="AG560" i="1"/>
  <c r="AH560" i="1"/>
  <c r="AI560" i="1"/>
  <c r="AJ560" i="1"/>
  <c r="AK560" i="1"/>
  <c r="AL560" i="1"/>
  <c r="AM560" i="1"/>
  <c r="AN560" i="1"/>
  <c r="AO560" i="1"/>
  <c r="AP560" i="1"/>
  <c r="AG561" i="1"/>
  <c r="AH561" i="1"/>
  <c r="AI561" i="1"/>
  <c r="AJ561" i="1"/>
  <c r="AK561" i="1"/>
  <c r="AL561" i="1"/>
  <c r="AM561" i="1"/>
  <c r="AN561" i="1"/>
  <c r="AO561" i="1"/>
  <c r="AP561" i="1"/>
  <c r="AG562" i="1"/>
  <c r="AH562" i="1"/>
  <c r="AI562" i="1"/>
  <c r="AJ562" i="1"/>
  <c r="AK562" i="1"/>
  <c r="AL562" i="1"/>
  <c r="AM562" i="1"/>
  <c r="AN562" i="1"/>
  <c r="AO562" i="1"/>
  <c r="AP562" i="1"/>
  <c r="AG563" i="1"/>
  <c r="AH563" i="1"/>
  <c r="AI563" i="1"/>
  <c r="AJ563" i="1"/>
  <c r="AK563" i="1"/>
  <c r="AL563" i="1"/>
  <c r="AM563" i="1"/>
  <c r="AN563" i="1"/>
  <c r="AO563" i="1"/>
  <c r="AP563" i="1"/>
  <c r="AG564" i="1"/>
  <c r="AH564" i="1"/>
  <c r="AI564" i="1"/>
  <c r="AJ564" i="1"/>
  <c r="AK564" i="1"/>
  <c r="AL564" i="1"/>
  <c r="AM564" i="1"/>
  <c r="AN564" i="1"/>
  <c r="AO564" i="1"/>
  <c r="AP564" i="1"/>
  <c r="AG565" i="1"/>
  <c r="AH565" i="1"/>
  <c r="AI565" i="1"/>
  <c r="AJ565" i="1"/>
  <c r="AK565" i="1"/>
  <c r="AL565" i="1"/>
  <c r="AM565" i="1"/>
  <c r="AN565" i="1"/>
  <c r="AO565" i="1"/>
  <c r="AP565" i="1"/>
  <c r="AG566" i="1"/>
  <c r="AH566" i="1"/>
  <c r="AI566" i="1"/>
  <c r="AJ566" i="1"/>
  <c r="AK566" i="1"/>
  <c r="AL566" i="1"/>
  <c r="AM566" i="1"/>
  <c r="AN566" i="1"/>
  <c r="AO566" i="1"/>
  <c r="AP566" i="1"/>
  <c r="AG567" i="1"/>
  <c r="AH567" i="1"/>
  <c r="AI567" i="1"/>
  <c r="AJ567" i="1"/>
  <c r="AK567" i="1"/>
  <c r="AL567" i="1"/>
  <c r="AM567" i="1"/>
  <c r="AN567" i="1"/>
  <c r="AO567" i="1"/>
  <c r="AP567" i="1"/>
  <c r="AG568" i="1"/>
  <c r="AH568" i="1"/>
  <c r="AI568" i="1"/>
  <c r="AJ568" i="1"/>
  <c r="AK568" i="1"/>
  <c r="AL568" i="1"/>
  <c r="AM568" i="1"/>
  <c r="AN568" i="1"/>
  <c r="AO568" i="1"/>
  <c r="AP568" i="1"/>
  <c r="AG569" i="1"/>
  <c r="AH569" i="1"/>
  <c r="AI569" i="1"/>
  <c r="AJ569" i="1"/>
  <c r="AK569" i="1"/>
  <c r="AL569" i="1"/>
  <c r="AM569" i="1"/>
  <c r="AN569" i="1"/>
  <c r="AO569" i="1"/>
  <c r="AP569" i="1"/>
  <c r="AG570" i="1"/>
  <c r="AH570" i="1"/>
  <c r="AI570" i="1"/>
  <c r="AJ570" i="1"/>
  <c r="AK570" i="1"/>
  <c r="AL570" i="1"/>
  <c r="AM570" i="1"/>
  <c r="AN570" i="1"/>
  <c r="AO570" i="1"/>
  <c r="AP570" i="1"/>
  <c r="AG571" i="1"/>
  <c r="AH571" i="1"/>
  <c r="AI571" i="1"/>
  <c r="AJ571" i="1"/>
  <c r="AK571" i="1"/>
  <c r="AL571" i="1"/>
  <c r="AM571" i="1"/>
  <c r="AN571" i="1"/>
  <c r="AO571" i="1"/>
  <c r="AP571" i="1"/>
  <c r="AG572" i="1"/>
  <c r="AH572" i="1"/>
  <c r="AI572" i="1"/>
  <c r="AJ572" i="1"/>
  <c r="AK572" i="1"/>
  <c r="AL572" i="1"/>
  <c r="AM572" i="1"/>
  <c r="AN572" i="1"/>
  <c r="AO572" i="1"/>
  <c r="AP572" i="1"/>
  <c r="AG573" i="1"/>
  <c r="AH573" i="1"/>
  <c r="AI573" i="1"/>
  <c r="AJ573" i="1"/>
  <c r="AK573" i="1"/>
  <c r="AL573" i="1"/>
  <c r="AM573" i="1"/>
  <c r="AN573" i="1"/>
  <c r="AO573" i="1"/>
  <c r="AP573" i="1"/>
  <c r="AG574" i="1"/>
  <c r="AH574" i="1"/>
  <c r="AI574" i="1"/>
  <c r="AJ574" i="1"/>
  <c r="AK574" i="1"/>
  <c r="AL574" i="1"/>
  <c r="AM574" i="1"/>
  <c r="AN574" i="1"/>
  <c r="AO574" i="1"/>
  <c r="AP574" i="1"/>
  <c r="AG575" i="1"/>
  <c r="AH575" i="1"/>
  <c r="AI575" i="1"/>
  <c r="AJ575" i="1"/>
  <c r="AK575" i="1"/>
  <c r="AL575" i="1"/>
  <c r="AM575" i="1"/>
  <c r="AN575" i="1"/>
  <c r="AO575" i="1"/>
  <c r="AP575" i="1"/>
  <c r="AG576" i="1"/>
  <c r="AH576" i="1"/>
  <c r="AI576" i="1"/>
  <c r="AJ576" i="1"/>
  <c r="AK576" i="1"/>
  <c r="AL576" i="1"/>
  <c r="AM576" i="1"/>
  <c r="AN576" i="1"/>
  <c r="AO576" i="1"/>
  <c r="AP576" i="1"/>
  <c r="AG577" i="1"/>
  <c r="AH577" i="1"/>
  <c r="AI577" i="1"/>
  <c r="AJ577" i="1"/>
  <c r="AK577" i="1"/>
  <c r="AL577" i="1"/>
  <c r="AM577" i="1"/>
  <c r="AN577" i="1"/>
  <c r="AO577" i="1"/>
  <c r="AP577" i="1"/>
  <c r="AG578" i="1"/>
  <c r="AH578" i="1"/>
  <c r="AI578" i="1"/>
  <c r="AJ578" i="1"/>
  <c r="AK578" i="1"/>
  <c r="AL578" i="1"/>
  <c r="AM578" i="1"/>
  <c r="AN578" i="1"/>
  <c r="AO578" i="1"/>
  <c r="AP578" i="1"/>
  <c r="AG579" i="1"/>
  <c r="AH579" i="1"/>
  <c r="AI579" i="1"/>
  <c r="AJ579" i="1"/>
  <c r="AK579" i="1"/>
  <c r="AL579" i="1"/>
  <c r="AM579" i="1"/>
  <c r="AN579" i="1"/>
  <c r="AO579" i="1"/>
  <c r="AP579" i="1"/>
  <c r="AG580" i="1"/>
  <c r="AH580" i="1"/>
  <c r="AI580" i="1"/>
  <c r="AJ580" i="1"/>
  <c r="AK580" i="1"/>
  <c r="AL580" i="1"/>
  <c r="AM580" i="1"/>
  <c r="AN580" i="1"/>
  <c r="AO580" i="1"/>
  <c r="AP580" i="1"/>
  <c r="AG581" i="1"/>
  <c r="AH581" i="1"/>
  <c r="AI581" i="1"/>
  <c r="AJ581" i="1"/>
  <c r="AK581" i="1"/>
  <c r="AL581" i="1"/>
  <c r="AM581" i="1"/>
  <c r="AN581" i="1"/>
  <c r="AO581" i="1"/>
  <c r="AP581" i="1"/>
  <c r="AG582" i="1"/>
  <c r="AH582" i="1"/>
  <c r="AI582" i="1"/>
  <c r="AJ582" i="1"/>
  <c r="AK582" i="1"/>
  <c r="AL582" i="1"/>
  <c r="AM582" i="1"/>
  <c r="AN582" i="1"/>
  <c r="AO582" i="1"/>
  <c r="AP582" i="1"/>
  <c r="AG583" i="1"/>
  <c r="AH583" i="1"/>
  <c r="AI583" i="1"/>
  <c r="AJ583" i="1"/>
  <c r="AK583" i="1"/>
  <c r="AL583" i="1"/>
  <c r="AM583" i="1"/>
  <c r="AN583" i="1"/>
  <c r="AO583" i="1"/>
  <c r="AP583" i="1"/>
  <c r="AG584" i="1"/>
  <c r="AH584" i="1"/>
  <c r="AI584" i="1"/>
  <c r="AJ584" i="1"/>
  <c r="AK584" i="1"/>
  <c r="AL584" i="1"/>
  <c r="AM584" i="1"/>
  <c r="AN584" i="1"/>
  <c r="AO584" i="1"/>
  <c r="AP584" i="1"/>
  <c r="AG585" i="1"/>
  <c r="AH585" i="1"/>
  <c r="AI585" i="1"/>
  <c r="AJ585" i="1"/>
  <c r="AK585" i="1"/>
  <c r="AL585" i="1"/>
  <c r="AM585" i="1"/>
  <c r="AN585" i="1"/>
  <c r="AO585" i="1"/>
  <c r="AP585" i="1"/>
  <c r="AG586" i="1"/>
  <c r="AH586" i="1"/>
  <c r="AI586" i="1"/>
  <c r="AJ586" i="1"/>
  <c r="AK586" i="1"/>
  <c r="AL586" i="1"/>
  <c r="AM586" i="1"/>
  <c r="AN586" i="1"/>
  <c r="AO586" i="1"/>
  <c r="AP586" i="1"/>
  <c r="AG587" i="1"/>
  <c r="AH587" i="1"/>
  <c r="AI587" i="1"/>
  <c r="AJ587" i="1"/>
  <c r="AK587" i="1"/>
  <c r="AL587" i="1"/>
  <c r="AM587" i="1"/>
  <c r="AN587" i="1"/>
  <c r="AO587" i="1"/>
  <c r="AP587" i="1"/>
  <c r="AG588" i="1"/>
  <c r="AH588" i="1"/>
  <c r="AI588" i="1"/>
  <c r="AJ588" i="1"/>
  <c r="AK588" i="1"/>
  <c r="AL588" i="1"/>
  <c r="AM588" i="1"/>
  <c r="AN588" i="1"/>
  <c r="AO588" i="1"/>
  <c r="AP588" i="1"/>
  <c r="AG589" i="1"/>
  <c r="AH589" i="1"/>
  <c r="AI589" i="1"/>
  <c r="AJ589" i="1"/>
  <c r="AK589" i="1"/>
  <c r="AL589" i="1"/>
  <c r="AM589" i="1"/>
  <c r="AN589" i="1"/>
  <c r="AO589" i="1"/>
  <c r="AP589" i="1"/>
  <c r="AG590" i="1"/>
  <c r="AH590" i="1"/>
  <c r="AI590" i="1"/>
  <c r="AJ590" i="1"/>
  <c r="AK590" i="1"/>
  <c r="AL590" i="1"/>
  <c r="AM590" i="1"/>
  <c r="AN590" i="1"/>
  <c r="AO590" i="1"/>
  <c r="AP590" i="1"/>
  <c r="AG591" i="1"/>
  <c r="AH591" i="1"/>
  <c r="AI591" i="1"/>
  <c r="AJ591" i="1"/>
  <c r="AK591" i="1"/>
  <c r="AL591" i="1"/>
  <c r="AM591" i="1"/>
  <c r="AN591" i="1"/>
  <c r="AO591" i="1"/>
  <c r="AP591" i="1"/>
  <c r="AG592" i="1"/>
  <c r="AH592" i="1"/>
  <c r="AI592" i="1"/>
  <c r="AJ592" i="1"/>
  <c r="AK592" i="1"/>
  <c r="AL592" i="1"/>
  <c r="AM592" i="1"/>
  <c r="AN592" i="1"/>
  <c r="AO592" i="1"/>
  <c r="AP592" i="1"/>
  <c r="AG593" i="1"/>
  <c r="AH593" i="1"/>
  <c r="AI593" i="1"/>
  <c r="AJ593" i="1"/>
  <c r="AK593" i="1"/>
  <c r="AL593" i="1"/>
  <c r="AM593" i="1"/>
  <c r="AN593" i="1"/>
  <c r="AO593" i="1"/>
  <c r="AP593" i="1"/>
  <c r="AG594" i="1"/>
  <c r="AH594" i="1"/>
  <c r="AI594" i="1"/>
  <c r="AJ594" i="1"/>
  <c r="AK594" i="1"/>
  <c r="AL594" i="1"/>
  <c r="AM594" i="1"/>
  <c r="AN594" i="1"/>
  <c r="AO594" i="1"/>
  <c r="AP594" i="1"/>
  <c r="AG595" i="1"/>
  <c r="AH595" i="1"/>
  <c r="AI595" i="1"/>
  <c r="AJ595" i="1"/>
  <c r="AK595" i="1"/>
  <c r="AL595" i="1"/>
  <c r="AM595" i="1"/>
  <c r="AN595" i="1"/>
  <c r="AO595" i="1"/>
  <c r="AP595" i="1"/>
  <c r="AG596" i="1"/>
  <c r="AH596" i="1"/>
  <c r="AI596" i="1"/>
  <c r="AJ596" i="1"/>
  <c r="AK596" i="1"/>
  <c r="AL596" i="1"/>
  <c r="AM596" i="1"/>
  <c r="AN596" i="1"/>
  <c r="AO596" i="1"/>
  <c r="AP596" i="1"/>
  <c r="AG597" i="1"/>
  <c r="AH597" i="1"/>
  <c r="AI597" i="1"/>
  <c r="AJ597" i="1"/>
  <c r="AK597" i="1"/>
  <c r="AL597" i="1"/>
  <c r="AM597" i="1"/>
  <c r="AN597" i="1"/>
  <c r="AO597" i="1"/>
  <c r="AP597" i="1"/>
  <c r="AG598" i="1"/>
  <c r="AH598" i="1"/>
  <c r="AI598" i="1"/>
  <c r="AJ598" i="1"/>
  <c r="AK598" i="1"/>
  <c r="AL598" i="1"/>
  <c r="AM598" i="1"/>
  <c r="AN598" i="1"/>
  <c r="AO598" i="1"/>
  <c r="AP598" i="1"/>
  <c r="AG599" i="1"/>
  <c r="AH599" i="1"/>
  <c r="AI599" i="1"/>
  <c r="AJ599" i="1"/>
  <c r="AK599" i="1"/>
  <c r="AL599" i="1"/>
  <c r="AM599" i="1"/>
  <c r="AN599" i="1"/>
  <c r="AO599" i="1"/>
  <c r="AP599" i="1"/>
  <c r="AG600" i="1"/>
  <c r="AH600" i="1"/>
  <c r="AI600" i="1"/>
  <c r="AJ600" i="1"/>
  <c r="AK600" i="1"/>
  <c r="AL600" i="1"/>
  <c r="AM600" i="1"/>
  <c r="AN600" i="1"/>
  <c r="AO600" i="1"/>
  <c r="AP600" i="1"/>
  <c r="AG601" i="1"/>
  <c r="AH601" i="1"/>
  <c r="AI601" i="1"/>
  <c r="AJ601" i="1"/>
  <c r="AK601" i="1"/>
  <c r="AL601" i="1"/>
  <c r="AM601" i="1"/>
  <c r="AN601" i="1"/>
  <c r="AO601" i="1"/>
  <c r="AP601" i="1"/>
  <c r="AG602" i="1"/>
  <c r="AH602" i="1"/>
  <c r="AI602" i="1"/>
  <c r="AJ602" i="1"/>
  <c r="AK602" i="1"/>
  <c r="AL602" i="1"/>
  <c r="AM602" i="1"/>
  <c r="AN602" i="1"/>
  <c r="AO602" i="1"/>
  <c r="AP602" i="1"/>
  <c r="AG603" i="1"/>
  <c r="AH603" i="1"/>
  <c r="AI603" i="1"/>
  <c r="AJ603" i="1"/>
  <c r="AK603" i="1"/>
  <c r="AL603" i="1"/>
  <c r="AM603" i="1"/>
  <c r="AN603" i="1"/>
  <c r="AO603" i="1"/>
  <c r="AP603" i="1"/>
  <c r="AG604" i="1"/>
  <c r="AH604" i="1"/>
  <c r="AI604" i="1"/>
  <c r="AJ604" i="1"/>
  <c r="AK604" i="1"/>
  <c r="AL604" i="1"/>
  <c r="AM604" i="1"/>
  <c r="AN604" i="1"/>
  <c r="AO604" i="1"/>
  <c r="AP604" i="1"/>
  <c r="AG605" i="1"/>
  <c r="AH605" i="1"/>
  <c r="AI605" i="1"/>
  <c r="AJ605" i="1"/>
  <c r="AK605" i="1"/>
  <c r="AL605" i="1"/>
  <c r="AM605" i="1"/>
  <c r="AN605" i="1"/>
  <c r="AO605" i="1"/>
  <c r="AP605" i="1"/>
  <c r="AG606" i="1"/>
  <c r="AH606" i="1"/>
  <c r="AI606" i="1"/>
  <c r="AJ606" i="1"/>
  <c r="AK606" i="1"/>
  <c r="AL606" i="1"/>
  <c r="AM606" i="1"/>
  <c r="AN606" i="1"/>
  <c r="AO606" i="1"/>
  <c r="AP606" i="1"/>
  <c r="AG607" i="1"/>
  <c r="AH607" i="1"/>
  <c r="AI607" i="1"/>
  <c r="AJ607" i="1"/>
  <c r="AK607" i="1"/>
  <c r="AL607" i="1"/>
  <c r="AM607" i="1"/>
  <c r="AN607" i="1"/>
  <c r="AO607" i="1"/>
  <c r="AP607" i="1"/>
  <c r="AG608" i="1"/>
  <c r="AH608" i="1"/>
  <c r="AI608" i="1"/>
  <c r="AJ608" i="1"/>
  <c r="AK608" i="1"/>
  <c r="AL608" i="1"/>
  <c r="AM608" i="1"/>
  <c r="AN608" i="1"/>
  <c r="AO608" i="1"/>
  <c r="AP608" i="1"/>
  <c r="AG609" i="1"/>
  <c r="AH609" i="1"/>
  <c r="AI609" i="1"/>
  <c r="AJ609" i="1"/>
  <c r="AK609" i="1"/>
  <c r="AL609" i="1"/>
  <c r="AM609" i="1"/>
  <c r="AN609" i="1"/>
  <c r="AO609" i="1"/>
  <c r="AP609" i="1"/>
  <c r="AG610" i="1"/>
  <c r="AH610" i="1"/>
  <c r="AI610" i="1"/>
  <c r="AJ610" i="1"/>
  <c r="AK610" i="1"/>
  <c r="AL610" i="1"/>
  <c r="AM610" i="1"/>
  <c r="AN610" i="1"/>
  <c r="AO610" i="1"/>
  <c r="AP610" i="1"/>
  <c r="AG611" i="1"/>
  <c r="AH611" i="1"/>
  <c r="AI611" i="1"/>
  <c r="AJ611" i="1"/>
  <c r="AK611" i="1"/>
  <c r="AL611" i="1"/>
  <c r="AM611" i="1"/>
  <c r="AN611" i="1"/>
  <c r="AO611" i="1"/>
  <c r="AP611" i="1"/>
  <c r="AG612" i="1"/>
  <c r="AH612" i="1"/>
  <c r="AI612" i="1"/>
  <c r="AJ612" i="1"/>
  <c r="AK612" i="1"/>
  <c r="AL612" i="1"/>
  <c r="AM612" i="1"/>
  <c r="AN612" i="1"/>
  <c r="AO612" i="1"/>
  <c r="AP612" i="1"/>
  <c r="AG613" i="1"/>
  <c r="AH613" i="1"/>
  <c r="AI613" i="1"/>
  <c r="AJ613" i="1"/>
  <c r="AK613" i="1"/>
  <c r="AL613" i="1"/>
  <c r="AM613" i="1"/>
  <c r="AN613" i="1"/>
  <c r="AO613" i="1"/>
  <c r="AP613" i="1"/>
  <c r="AG614" i="1"/>
  <c r="AH614" i="1"/>
  <c r="AI614" i="1"/>
  <c r="AJ614" i="1"/>
  <c r="AK614" i="1"/>
  <c r="AL614" i="1"/>
  <c r="AM614" i="1"/>
  <c r="AN614" i="1"/>
  <c r="AO614" i="1"/>
  <c r="AP614" i="1"/>
  <c r="AG615" i="1"/>
  <c r="AH615" i="1"/>
  <c r="AI615" i="1"/>
  <c r="AJ615" i="1"/>
  <c r="AK615" i="1"/>
  <c r="AL615" i="1"/>
  <c r="AM615" i="1"/>
  <c r="AN615" i="1"/>
  <c r="AO615" i="1"/>
  <c r="AP615" i="1"/>
  <c r="AG616" i="1"/>
  <c r="AH616" i="1"/>
  <c r="AI616" i="1"/>
  <c r="AJ616" i="1"/>
  <c r="AK616" i="1"/>
  <c r="AL616" i="1"/>
  <c r="AM616" i="1"/>
  <c r="AN616" i="1"/>
  <c r="AO616" i="1"/>
  <c r="AP616" i="1"/>
  <c r="AG617" i="1"/>
  <c r="AH617" i="1"/>
  <c r="AI617" i="1"/>
  <c r="AJ617" i="1"/>
  <c r="AK617" i="1"/>
  <c r="AL617" i="1"/>
  <c r="AM617" i="1"/>
  <c r="AN617" i="1"/>
  <c r="AO617" i="1"/>
  <c r="AP617" i="1"/>
  <c r="AG618" i="1"/>
  <c r="AH618" i="1"/>
  <c r="AI618" i="1"/>
  <c r="AJ618" i="1"/>
  <c r="AK618" i="1"/>
  <c r="AL618" i="1"/>
  <c r="AM618" i="1"/>
  <c r="AN618" i="1"/>
  <c r="AO618" i="1"/>
  <c r="AP618" i="1"/>
  <c r="AG619" i="1"/>
  <c r="AH619" i="1"/>
  <c r="AI619" i="1"/>
  <c r="AJ619" i="1"/>
  <c r="AK619" i="1"/>
  <c r="AL619" i="1"/>
  <c r="AM619" i="1"/>
  <c r="AN619" i="1"/>
  <c r="AO619" i="1"/>
  <c r="AP619" i="1"/>
  <c r="AG620" i="1"/>
  <c r="AH620" i="1"/>
  <c r="AI620" i="1"/>
  <c r="AJ620" i="1"/>
  <c r="AK620" i="1"/>
  <c r="AL620" i="1"/>
  <c r="AM620" i="1"/>
  <c r="AN620" i="1"/>
  <c r="AO620" i="1"/>
  <c r="AP620" i="1"/>
  <c r="AG621" i="1"/>
  <c r="AH621" i="1"/>
  <c r="AI621" i="1"/>
  <c r="AJ621" i="1"/>
  <c r="AK621" i="1"/>
  <c r="AL621" i="1"/>
  <c r="AM621" i="1"/>
  <c r="AN621" i="1"/>
  <c r="AO621" i="1"/>
  <c r="AP621" i="1"/>
  <c r="AG622" i="1"/>
  <c r="AH622" i="1"/>
  <c r="AI622" i="1"/>
  <c r="AJ622" i="1"/>
  <c r="AK622" i="1"/>
  <c r="AL622" i="1"/>
  <c r="AM622" i="1"/>
  <c r="AN622" i="1"/>
  <c r="AO622" i="1"/>
  <c r="AP622" i="1"/>
  <c r="AG623" i="1"/>
  <c r="AH623" i="1"/>
  <c r="AI623" i="1"/>
  <c r="AJ623" i="1"/>
  <c r="AK623" i="1"/>
  <c r="AL623" i="1"/>
  <c r="AM623" i="1"/>
  <c r="AN623" i="1"/>
  <c r="AO623" i="1"/>
  <c r="AP623" i="1"/>
  <c r="AG624" i="1"/>
  <c r="AH624" i="1"/>
  <c r="AI624" i="1"/>
  <c r="AJ624" i="1"/>
  <c r="AK624" i="1"/>
  <c r="AL624" i="1"/>
  <c r="AM624" i="1"/>
  <c r="AN624" i="1"/>
  <c r="AO624" i="1"/>
  <c r="AP624" i="1"/>
  <c r="AG625" i="1"/>
  <c r="AH625" i="1"/>
  <c r="AI625" i="1"/>
  <c r="AJ625" i="1"/>
  <c r="AK625" i="1"/>
  <c r="AL625" i="1"/>
  <c r="AM625" i="1"/>
  <c r="AN625" i="1"/>
  <c r="AO625" i="1"/>
  <c r="AP625" i="1"/>
  <c r="AG626" i="1"/>
  <c r="AH626" i="1"/>
  <c r="AI626" i="1"/>
  <c r="AJ626" i="1"/>
  <c r="AK626" i="1"/>
  <c r="AL626" i="1"/>
  <c r="AM626" i="1"/>
  <c r="AN626" i="1"/>
  <c r="AO626" i="1"/>
  <c r="AP626" i="1"/>
  <c r="AG627" i="1"/>
  <c r="AH627" i="1"/>
  <c r="AI627" i="1"/>
  <c r="AJ627" i="1"/>
  <c r="AK627" i="1"/>
  <c r="AL627" i="1"/>
  <c r="AM627" i="1"/>
  <c r="AN627" i="1"/>
  <c r="AO627" i="1"/>
  <c r="AP627" i="1"/>
  <c r="AG628" i="1"/>
  <c r="AH628" i="1"/>
  <c r="AI628" i="1"/>
  <c r="AJ628" i="1"/>
  <c r="AK628" i="1"/>
  <c r="AL628" i="1"/>
  <c r="AM628" i="1"/>
  <c r="AN628" i="1"/>
  <c r="AO628" i="1"/>
  <c r="AP628" i="1"/>
  <c r="AG629" i="1"/>
  <c r="AH629" i="1"/>
  <c r="AI629" i="1"/>
  <c r="AJ629" i="1"/>
  <c r="AK629" i="1"/>
  <c r="AL629" i="1"/>
  <c r="AM629" i="1"/>
  <c r="AN629" i="1"/>
  <c r="AO629" i="1"/>
  <c r="AP629" i="1"/>
  <c r="AG630" i="1"/>
  <c r="AH630" i="1"/>
  <c r="AI630" i="1"/>
  <c r="AJ630" i="1"/>
  <c r="AK630" i="1"/>
  <c r="AL630" i="1"/>
  <c r="AM630" i="1"/>
  <c r="AN630" i="1"/>
  <c r="AO630" i="1"/>
  <c r="AP630" i="1"/>
  <c r="AG631" i="1"/>
  <c r="AH631" i="1"/>
  <c r="AI631" i="1"/>
  <c r="AJ631" i="1"/>
  <c r="AK631" i="1"/>
  <c r="AL631" i="1"/>
  <c r="AM631" i="1"/>
  <c r="AN631" i="1"/>
  <c r="AO631" i="1"/>
  <c r="AP631" i="1"/>
  <c r="AG632" i="1"/>
  <c r="AH632" i="1"/>
  <c r="AI632" i="1"/>
  <c r="AJ632" i="1"/>
  <c r="AK632" i="1"/>
  <c r="AL632" i="1"/>
  <c r="AM632" i="1"/>
  <c r="AN632" i="1"/>
  <c r="AO632" i="1"/>
  <c r="AP632" i="1"/>
  <c r="AG633" i="1"/>
  <c r="AH633" i="1"/>
  <c r="AI633" i="1"/>
  <c r="AJ633" i="1"/>
  <c r="AK633" i="1"/>
  <c r="AL633" i="1"/>
  <c r="AM633" i="1"/>
  <c r="AN633" i="1"/>
  <c r="AO633" i="1"/>
  <c r="AP633" i="1"/>
  <c r="AG634" i="1"/>
  <c r="AH634" i="1"/>
  <c r="AI634" i="1"/>
  <c r="AJ634" i="1"/>
  <c r="AK634" i="1"/>
  <c r="AL634" i="1"/>
  <c r="AM634" i="1"/>
  <c r="AN634" i="1"/>
  <c r="AO634" i="1"/>
  <c r="AP634" i="1"/>
  <c r="AG635" i="1"/>
  <c r="AH635" i="1"/>
  <c r="AI635" i="1"/>
  <c r="AJ635" i="1"/>
  <c r="AK635" i="1"/>
  <c r="AL635" i="1"/>
  <c r="AM635" i="1"/>
  <c r="AN635" i="1"/>
  <c r="AO635" i="1"/>
  <c r="AP635" i="1"/>
  <c r="AG636" i="1"/>
  <c r="AH636" i="1"/>
  <c r="AI636" i="1"/>
  <c r="AJ636" i="1"/>
  <c r="AK636" i="1"/>
  <c r="AL636" i="1"/>
  <c r="AM636" i="1"/>
  <c r="AN636" i="1"/>
  <c r="AO636" i="1"/>
  <c r="AP636" i="1"/>
  <c r="AG637" i="1"/>
  <c r="AH637" i="1"/>
  <c r="AI637" i="1"/>
  <c r="AJ637" i="1"/>
  <c r="AK637" i="1"/>
  <c r="AL637" i="1"/>
  <c r="AM637" i="1"/>
  <c r="AN637" i="1"/>
  <c r="AO637" i="1"/>
  <c r="AP637" i="1"/>
  <c r="AG638" i="1"/>
  <c r="AH638" i="1"/>
  <c r="AI638" i="1"/>
  <c r="AJ638" i="1"/>
  <c r="AK638" i="1"/>
  <c r="AL638" i="1"/>
  <c r="AM638" i="1"/>
  <c r="AN638" i="1"/>
  <c r="AO638" i="1"/>
  <c r="AP638" i="1"/>
  <c r="AG639" i="1"/>
  <c r="AH639" i="1"/>
  <c r="AI639" i="1"/>
  <c r="AJ639" i="1"/>
  <c r="AK639" i="1"/>
  <c r="AL639" i="1"/>
  <c r="AM639" i="1"/>
  <c r="AN639" i="1"/>
  <c r="AO639" i="1"/>
  <c r="AP639" i="1"/>
  <c r="AG640" i="1"/>
  <c r="AH640" i="1"/>
  <c r="AI640" i="1"/>
  <c r="AJ640" i="1"/>
  <c r="AK640" i="1"/>
  <c r="AL640" i="1"/>
  <c r="AM640" i="1"/>
  <c r="AN640" i="1"/>
  <c r="AO640" i="1"/>
  <c r="AP640" i="1"/>
  <c r="AG641" i="1"/>
  <c r="AH641" i="1"/>
  <c r="AI641" i="1"/>
  <c r="AJ641" i="1"/>
  <c r="AK641" i="1"/>
  <c r="AL641" i="1"/>
  <c r="AM641" i="1"/>
  <c r="AN641" i="1"/>
  <c r="AO641" i="1"/>
  <c r="AP641" i="1"/>
  <c r="AG642" i="1"/>
  <c r="AH642" i="1"/>
  <c r="AI642" i="1"/>
  <c r="AJ642" i="1"/>
  <c r="AK642" i="1"/>
  <c r="AL642" i="1"/>
  <c r="AM642" i="1"/>
  <c r="AN642" i="1"/>
  <c r="AO642" i="1"/>
  <c r="AP642" i="1"/>
  <c r="AG643" i="1"/>
  <c r="AH643" i="1"/>
  <c r="AI643" i="1"/>
  <c r="AJ643" i="1"/>
  <c r="AK643" i="1"/>
  <c r="AL643" i="1"/>
  <c r="AM643" i="1"/>
  <c r="AN643" i="1"/>
  <c r="AO643" i="1"/>
  <c r="AP643" i="1"/>
  <c r="AG644" i="1"/>
  <c r="AH644" i="1"/>
  <c r="AI644" i="1"/>
  <c r="AJ644" i="1"/>
  <c r="AK644" i="1"/>
  <c r="AL644" i="1"/>
  <c r="AM644" i="1"/>
  <c r="AN644" i="1"/>
  <c r="AO644" i="1"/>
  <c r="AP644" i="1"/>
  <c r="AG645" i="1"/>
  <c r="AH645" i="1"/>
  <c r="AI645" i="1"/>
  <c r="AJ645" i="1"/>
  <c r="AK645" i="1"/>
  <c r="AL645" i="1"/>
  <c r="AM645" i="1"/>
  <c r="AN645" i="1"/>
  <c r="AO645" i="1"/>
  <c r="AP645" i="1"/>
  <c r="AG646" i="1"/>
  <c r="AH646" i="1"/>
  <c r="AI646" i="1"/>
  <c r="AJ646" i="1"/>
  <c r="AK646" i="1"/>
  <c r="AL646" i="1"/>
  <c r="AM646" i="1"/>
  <c r="AN646" i="1"/>
  <c r="AO646" i="1"/>
  <c r="AP646" i="1"/>
  <c r="AG647" i="1"/>
  <c r="AH647" i="1"/>
  <c r="AI647" i="1"/>
  <c r="AJ647" i="1"/>
  <c r="AK647" i="1"/>
  <c r="AL647" i="1"/>
  <c r="AM647" i="1"/>
  <c r="AN647" i="1"/>
  <c r="AO647" i="1"/>
  <c r="AP647" i="1"/>
  <c r="AG648" i="1"/>
  <c r="AH648" i="1"/>
  <c r="AI648" i="1"/>
  <c r="AJ648" i="1"/>
  <c r="AK648" i="1"/>
  <c r="AL648" i="1"/>
  <c r="AM648" i="1"/>
  <c r="AN648" i="1"/>
  <c r="AO648" i="1"/>
  <c r="AP648" i="1"/>
  <c r="AG649" i="1"/>
  <c r="AH649" i="1"/>
  <c r="AI649" i="1"/>
  <c r="AJ649" i="1"/>
  <c r="AK649" i="1"/>
  <c r="AL649" i="1"/>
  <c r="AM649" i="1"/>
  <c r="AN649" i="1"/>
  <c r="AO649" i="1"/>
  <c r="AP649" i="1"/>
  <c r="AG650" i="1"/>
  <c r="AH650" i="1"/>
  <c r="AI650" i="1"/>
  <c r="AJ650" i="1"/>
  <c r="AK650" i="1"/>
  <c r="AL650" i="1"/>
  <c r="AM650" i="1"/>
  <c r="AN650" i="1"/>
  <c r="AO650" i="1"/>
  <c r="AP650" i="1"/>
  <c r="AG651" i="1"/>
  <c r="AH651" i="1"/>
  <c r="AI651" i="1"/>
  <c r="AJ651" i="1"/>
  <c r="AK651" i="1"/>
  <c r="AL651" i="1"/>
  <c r="AM651" i="1"/>
  <c r="AN651" i="1"/>
  <c r="AO651" i="1"/>
  <c r="AP651" i="1"/>
  <c r="AG652" i="1"/>
  <c r="AH652" i="1"/>
  <c r="AI652" i="1"/>
  <c r="AJ652" i="1"/>
  <c r="AK652" i="1"/>
  <c r="AL652" i="1"/>
  <c r="AM652" i="1"/>
  <c r="AN652" i="1"/>
  <c r="AO652" i="1"/>
  <c r="AP652" i="1"/>
  <c r="AG653" i="1"/>
  <c r="AH653" i="1"/>
  <c r="AI653" i="1"/>
  <c r="AJ653" i="1"/>
  <c r="AK653" i="1"/>
  <c r="AL653" i="1"/>
  <c r="AM653" i="1"/>
  <c r="AN653" i="1"/>
  <c r="AO653" i="1"/>
  <c r="AP653" i="1"/>
  <c r="AG654" i="1"/>
  <c r="AH654" i="1"/>
  <c r="AI654" i="1"/>
  <c r="AJ654" i="1"/>
  <c r="AK654" i="1"/>
  <c r="AL654" i="1"/>
  <c r="AM654" i="1"/>
  <c r="AN654" i="1"/>
  <c r="AO654" i="1"/>
  <c r="AP654" i="1"/>
  <c r="AG655" i="1"/>
  <c r="AH655" i="1"/>
  <c r="AI655" i="1"/>
  <c r="AJ655" i="1"/>
  <c r="AK655" i="1"/>
  <c r="AL655" i="1"/>
  <c r="AM655" i="1"/>
  <c r="AN655" i="1"/>
  <c r="AO655" i="1"/>
  <c r="AP655" i="1"/>
  <c r="AG656" i="1"/>
  <c r="AH656" i="1"/>
  <c r="AI656" i="1"/>
  <c r="AJ656" i="1"/>
  <c r="AK656" i="1"/>
  <c r="AL656" i="1"/>
  <c r="AM656" i="1"/>
  <c r="AN656" i="1"/>
  <c r="AO656" i="1"/>
  <c r="AP656" i="1"/>
  <c r="AG657" i="1"/>
  <c r="AH657" i="1"/>
  <c r="AI657" i="1"/>
  <c r="AJ657" i="1"/>
  <c r="AK657" i="1"/>
  <c r="AL657" i="1"/>
  <c r="AM657" i="1"/>
  <c r="AN657" i="1"/>
  <c r="AO657" i="1"/>
  <c r="AP657" i="1"/>
  <c r="AG658" i="1"/>
  <c r="AH658" i="1"/>
  <c r="AI658" i="1"/>
  <c r="AJ658" i="1"/>
  <c r="AK658" i="1"/>
  <c r="AL658" i="1"/>
  <c r="AM658" i="1"/>
  <c r="AN658" i="1"/>
  <c r="AO658" i="1"/>
  <c r="AP658" i="1"/>
  <c r="AG659" i="1"/>
  <c r="AH659" i="1"/>
  <c r="AI659" i="1"/>
  <c r="AJ659" i="1"/>
  <c r="AK659" i="1"/>
  <c r="AL659" i="1"/>
  <c r="AM659" i="1"/>
  <c r="AN659" i="1"/>
  <c r="AO659" i="1"/>
  <c r="AP659" i="1"/>
  <c r="AG660" i="1"/>
  <c r="AH660" i="1"/>
  <c r="AI660" i="1"/>
  <c r="AJ660" i="1"/>
  <c r="AK660" i="1"/>
  <c r="AL660" i="1"/>
  <c r="AM660" i="1"/>
  <c r="AN660" i="1"/>
  <c r="AO660" i="1"/>
  <c r="AP660" i="1"/>
  <c r="AG661" i="1"/>
  <c r="AH661" i="1"/>
  <c r="AI661" i="1"/>
  <c r="AJ661" i="1"/>
  <c r="AK661" i="1"/>
  <c r="AL661" i="1"/>
  <c r="AM661" i="1"/>
  <c r="AN661" i="1"/>
  <c r="AO661" i="1"/>
  <c r="AP661" i="1"/>
  <c r="AG662" i="1"/>
  <c r="AH662" i="1"/>
  <c r="AI662" i="1"/>
  <c r="AJ662" i="1"/>
  <c r="AK662" i="1"/>
  <c r="AL662" i="1"/>
  <c r="AM662" i="1"/>
  <c r="AN662" i="1"/>
  <c r="AO662" i="1"/>
  <c r="AP662" i="1"/>
  <c r="AG663" i="1"/>
  <c r="AH663" i="1"/>
  <c r="AI663" i="1"/>
  <c r="AJ663" i="1"/>
  <c r="AK663" i="1"/>
  <c r="AL663" i="1"/>
  <c r="AM663" i="1"/>
  <c r="AN663" i="1"/>
  <c r="AO663" i="1"/>
  <c r="AP663" i="1"/>
  <c r="AG664" i="1"/>
  <c r="AH664" i="1"/>
  <c r="AI664" i="1"/>
  <c r="AJ664" i="1"/>
  <c r="AK664" i="1"/>
  <c r="AL664" i="1"/>
  <c r="AM664" i="1"/>
  <c r="AN664" i="1"/>
  <c r="AO664" i="1"/>
  <c r="AP664" i="1"/>
  <c r="AG665" i="1"/>
  <c r="AH665" i="1"/>
  <c r="AI665" i="1"/>
  <c r="AJ665" i="1"/>
  <c r="AK665" i="1"/>
  <c r="AL665" i="1"/>
  <c r="AM665" i="1"/>
  <c r="AN665" i="1"/>
  <c r="AO665" i="1"/>
  <c r="AP665" i="1"/>
  <c r="AG666" i="1"/>
  <c r="AH666" i="1"/>
  <c r="AI666" i="1"/>
  <c r="AJ666" i="1"/>
  <c r="AK666" i="1"/>
  <c r="AL666" i="1"/>
  <c r="AM666" i="1"/>
  <c r="AN666" i="1"/>
  <c r="AO666" i="1"/>
  <c r="AP666" i="1"/>
  <c r="AG667" i="1"/>
  <c r="AH667" i="1"/>
  <c r="AI667" i="1"/>
  <c r="AJ667" i="1"/>
  <c r="AK667" i="1"/>
  <c r="AL667" i="1"/>
  <c r="AM667" i="1"/>
  <c r="AN667" i="1"/>
  <c r="AO667" i="1"/>
  <c r="AP667" i="1"/>
  <c r="AG668" i="1"/>
  <c r="AH668" i="1"/>
  <c r="AI668" i="1"/>
  <c r="AJ668" i="1"/>
  <c r="AK668" i="1"/>
  <c r="AL668" i="1"/>
  <c r="AM668" i="1"/>
  <c r="AN668" i="1"/>
  <c r="AO668" i="1"/>
  <c r="AP668" i="1"/>
  <c r="AG669" i="1"/>
  <c r="AH669" i="1"/>
  <c r="AI669" i="1"/>
  <c r="AJ669" i="1"/>
  <c r="AK669" i="1"/>
  <c r="AL669" i="1"/>
  <c r="AM669" i="1"/>
  <c r="AN669" i="1"/>
  <c r="AO669" i="1"/>
  <c r="AP669" i="1"/>
  <c r="AG670" i="1"/>
  <c r="AH670" i="1"/>
  <c r="AI670" i="1"/>
  <c r="AJ670" i="1"/>
  <c r="AK670" i="1"/>
  <c r="AL670" i="1"/>
  <c r="AM670" i="1"/>
  <c r="AN670" i="1"/>
  <c r="AO670" i="1"/>
  <c r="AP670" i="1"/>
  <c r="AG671" i="1"/>
  <c r="AH671" i="1"/>
  <c r="AI671" i="1"/>
  <c r="AJ671" i="1"/>
  <c r="AK671" i="1"/>
  <c r="AL671" i="1"/>
  <c r="AM671" i="1"/>
  <c r="AN671" i="1"/>
  <c r="AO671" i="1"/>
  <c r="AP671" i="1"/>
  <c r="AG672" i="1"/>
  <c r="AH672" i="1"/>
  <c r="AI672" i="1"/>
  <c r="AJ672" i="1"/>
  <c r="AK672" i="1"/>
  <c r="AL672" i="1"/>
  <c r="AM672" i="1"/>
  <c r="AN672" i="1"/>
  <c r="AO672" i="1"/>
  <c r="AP672" i="1"/>
  <c r="AG673" i="1"/>
  <c r="AH673" i="1"/>
  <c r="AI673" i="1"/>
  <c r="AJ673" i="1"/>
  <c r="AK673" i="1"/>
  <c r="AL673" i="1"/>
  <c r="AM673" i="1"/>
  <c r="AN673" i="1"/>
  <c r="AO673" i="1"/>
  <c r="AP673" i="1"/>
  <c r="AG674" i="1"/>
  <c r="AH674" i="1"/>
  <c r="AI674" i="1"/>
  <c r="AJ674" i="1"/>
  <c r="AK674" i="1"/>
  <c r="AL674" i="1"/>
  <c r="AM674" i="1"/>
  <c r="AN674" i="1"/>
  <c r="AO674" i="1"/>
  <c r="AP674" i="1"/>
  <c r="AG675" i="1"/>
  <c r="AH675" i="1"/>
  <c r="AI675" i="1"/>
  <c r="AJ675" i="1"/>
  <c r="AK675" i="1"/>
  <c r="AL675" i="1"/>
  <c r="AM675" i="1"/>
  <c r="AN675" i="1"/>
  <c r="AO675" i="1"/>
  <c r="AP675" i="1"/>
  <c r="AG676" i="1"/>
  <c r="AH676" i="1"/>
  <c r="AI676" i="1"/>
  <c r="AJ676" i="1"/>
  <c r="AK676" i="1"/>
  <c r="AL676" i="1"/>
  <c r="AM676" i="1"/>
  <c r="AN676" i="1"/>
  <c r="AO676" i="1"/>
  <c r="AP676" i="1"/>
  <c r="AG677" i="1"/>
  <c r="AH677" i="1"/>
  <c r="AI677" i="1"/>
  <c r="AJ677" i="1"/>
  <c r="AK677" i="1"/>
  <c r="AL677" i="1"/>
  <c r="AM677" i="1"/>
  <c r="AN677" i="1"/>
  <c r="AO677" i="1"/>
  <c r="AP677" i="1"/>
  <c r="AG678" i="1"/>
  <c r="AH678" i="1"/>
  <c r="AI678" i="1"/>
  <c r="AJ678" i="1"/>
  <c r="AK678" i="1"/>
  <c r="AL678" i="1"/>
  <c r="AM678" i="1"/>
  <c r="AN678" i="1"/>
  <c r="AO678" i="1"/>
  <c r="AP678" i="1"/>
  <c r="AG679" i="1"/>
  <c r="AH679" i="1"/>
  <c r="AI679" i="1"/>
  <c r="AJ679" i="1"/>
  <c r="AK679" i="1"/>
  <c r="AL679" i="1"/>
  <c r="AM679" i="1"/>
  <c r="AN679" i="1"/>
  <c r="AO679" i="1"/>
  <c r="AP679" i="1"/>
  <c r="AG680" i="1"/>
  <c r="AH680" i="1"/>
  <c r="AI680" i="1"/>
  <c r="AJ680" i="1"/>
  <c r="AK680" i="1"/>
  <c r="AL680" i="1"/>
  <c r="AM680" i="1"/>
  <c r="AN680" i="1"/>
  <c r="AO680" i="1"/>
  <c r="AP680" i="1"/>
  <c r="AG681" i="1"/>
  <c r="AH681" i="1"/>
  <c r="AI681" i="1"/>
  <c r="AJ681" i="1"/>
  <c r="AK681" i="1"/>
  <c r="AL681" i="1"/>
  <c r="AM681" i="1"/>
  <c r="AN681" i="1"/>
  <c r="AO681" i="1"/>
  <c r="AP681" i="1"/>
  <c r="AG682" i="1"/>
  <c r="AH682" i="1"/>
  <c r="AI682" i="1"/>
  <c r="AJ682" i="1"/>
  <c r="AK682" i="1"/>
  <c r="AL682" i="1"/>
  <c r="AM682" i="1"/>
  <c r="AN682" i="1"/>
  <c r="AO682" i="1"/>
  <c r="AP682" i="1"/>
  <c r="AG683" i="1"/>
  <c r="AH683" i="1"/>
  <c r="AI683" i="1"/>
  <c r="AJ683" i="1"/>
  <c r="AK683" i="1"/>
  <c r="AL683" i="1"/>
  <c r="AM683" i="1"/>
  <c r="AN683" i="1"/>
  <c r="AO683" i="1"/>
  <c r="AP683" i="1"/>
  <c r="AG684" i="1"/>
  <c r="AH684" i="1"/>
  <c r="AI684" i="1"/>
  <c r="AJ684" i="1"/>
  <c r="AK684" i="1"/>
  <c r="AL684" i="1"/>
  <c r="AM684" i="1"/>
  <c r="AN684" i="1"/>
  <c r="AO684" i="1"/>
  <c r="AP684" i="1"/>
  <c r="AG685" i="1"/>
  <c r="AH685" i="1"/>
  <c r="AI685" i="1"/>
  <c r="AJ685" i="1"/>
  <c r="AK685" i="1"/>
  <c r="AL685" i="1"/>
  <c r="AM685" i="1"/>
  <c r="AN685" i="1"/>
  <c r="AO685" i="1"/>
  <c r="AP685" i="1"/>
  <c r="AG686" i="1"/>
  <c r="AH686" i="1"/>
  <c r="AI686" i="1"/>
  <c r="AJ686" i="1"/>
  <c r="AK686" i="1"/>
  <c r="AL686" i="1"/>
  <c r="AM686" i="1"/>
  <c r="AN686" i="1"/>
  <c r="AO686" i="1"/>
  <c r="AP686" i="1"/>
  <c r="AG687" i="1"/>
  <c r="AH687" i="1"/>
  <c r="AI687" i="1"/>
  <c r="AJ687" i="1"/>
  <c r="AK687" i="1"/>
  <c r="AL687" i="1"/>
  <c r="AM687" i="1"/>
  <c r="AN687" i="1"/>
  <c r="AO687" i="1"/>
  <c r="AP687" i="1"/>
  <c r="AG688" i="1"/>
  <c r="AH688" i="1"/>
  <c r="AI688" i="1"/>
  <c r="AJ688" i="1"/>
  <c r="AK688" i="1"/>
  <c r="AL688" i="1"/>
  <c r="AM688" i="1"/>
  <c r="AN688" i="1"/>
  <c r="AO688" i="1"/>
  <c r="AP688" i="1"/>
  <c r="AG689" i="1"/>
  <c r="AH689" i="1"/>
  <c r="AI689" i="1"/>
  <c r="AJ689" i="1"/>
  <c r="AK689" i="1"/>
  <c r="AL689" i="1"/>
  <c r="AM689" i="1"/>
  <c r="AN689" i="1"/>
  <c r="AO689" i="1"/>
  <c r="AP689" i="1"/>
  <c r="AG690" i="1"/>
  <c r="AH690" i="1"/>
  <c r="AI690" i="1"/>
  <c r="AJ690" i="1"/>
  <c r="AK690" i="1"/>
  <c r="AL690" i="1"/>
  <c r="AM690" i="1"/>
  <c r="AN690" i="1"/>
  <c r="AO690" i="1"/>
  <c r="AP690" i="1"/>
  <c r="AG691" i="1"/>
  <c r="AH691" i="1"/>
  <c r="AI691" i="1"/>
  <c r="AJ691" i="1"/>
  <c r="AK691" i="1"/>
  <c r="AL691" i="1"/>
  <c r="AM691" i="1"/>
  <c r="AN691" i="1"/>
  <c r="AO691" i="1"/>
  <c r="AP691" i="1"/>
  <c r="AG692" i="1"/>
  <c r="AH692" i="1"/>
  <c r="AI692" i="1"/>
  <c r="AJ692" i="1"/>
  <c r="AK692" i="1"/>
  <c r="AL692" i="1"/>
  <c r="AM692" i="1"/>
  <c r="AN692" i="1"/>
  <c r="AO692" i="1"/>
  <c r="AP692" i="1"/>
  <c r="AG693" i="1"/>
  <c r="AH693" i="1"/>
  <c r="AI693" i="1"/>
  <c r="AJ693" i="1"/>
  <c r="AK693" i="1"/>
  <c r="AL693" i="1"/>
  <c r="AM693" i="1"/>
  <c r="AN693" i="1"/>
  <c r="AO693" i="1"/>
  <c r="AP693" i="1"/>
  <c r="AG694" i="1"/>
  <c r="AH694" i="1"/>
  <c r="AI694" i="1"/>
  <c r="AJ694" i="1"/>
  <c r="AK694" i="1"/>
  <c r="AL694" i="1"/>
  <c r="AM694" i="1"/>
  <c r="AN694" i="1"/>
  <c r="AO694" i="1"/>
  <c r="AP694" i="1"/>
  <c r="AG695" i="1"/>
  <c r="AH695" i="1"/>
  <c r="AI695" i="1"/>
  <c r="AJ695" i="1"/>
  <c r="AK695" i="1"/>
  <c r="AL695" i="1"/>
  <c r="AM695" i="1"/>
  <c r="AN695" i="1"/>
  <c r="AO695" i="1"/>
  <c r="AP695" i="1"/>
  <c r="AG696" i="1"/>
  <c r="AH696" i="1"/>
  <c r="AI696" i="1"/>
  <c r="AJ696" i="1"/>
  <c r="AK696" i="1"/>
  <c r="AL696" i="1"/>
  <c r="AM696" i="1"/>
  <c r="AN696" i="1"/>
  <c r="AO696" i="1"/>
  <c r="AP696" i="1"/>
  <c r="AG697" i="1"/>
  <c r="AH697" i="1"/>
  <c r="AI697" i="1"/>
  <c r="AJ697" i="1"/>
  <c r="AK697" i="1"/>
  <c r="AL697" i="1"/>
  <c r="AM697" i="1"/>
  <c r="AN697" i="1"/>
  <c r="AO697" i="1"/>
  <c r="AP697" i="1"/>
  <c r="AG698" i="1"/>
  <c r="AH698" i="1"/>
  <c r="AI698" i="1"/>
  <c r="AJ698" i="1"/>
  <c r="AK698" i="1"/>
  <c r="AL698" i="1"/>
  <c r="AM698" i="1"/>
  <c r="AN698" i="1"/>
  <c r="AO698" i="1"/>
  <c r="AP698" i="1"/>
  <c r="AG699" i="1"/>
  <c r="AH699" i="1"/>
  <c r="AI699" i="1"/>
  <c r="AJ699" i="1"/>
  <c r="AK699" i="1"/>
  <c r="AL699" i="1"/>
  <c r="AM699" i="1"/>
  <c r="AN699" i="1"/>
  <c r="AO699" i="1"/>
  <c r="AP699" i="1"/>
  <c r="AG700" i="1"/>
  <c r="AH700" i="1"/>
  <c r="AI700" i="1"/>
  <c r="AJ700" i="1"/>
  <c r="AK700" i="1"/>
  <c r="AL700" i="1"/>
  <c r="AM700" i="1"/>
  <c r="AN700" i="1"/>
  <c r="AO700" i="1"/>
  <c r="AP700" i="1"/>
  <c r="AG701" i="1"/>
  <c r="AH701" i="1"/>
  <c r="AI701" i="1"/>
  <c r="AJ701" i="1"/>
  <c r="AK701" i="1"/>
  <c r="AL701" i="1"/>
  <c r="AM701" i="1"/>
  <c r="AN701" i="1"/>
  <c r="AO701" i="1"/>
  <c r="AP701" i="1"/>
  <c r="AG702" i="1"/>
  <c r="AH702" i="1"/>
  <c r="AI702" i="1"/>
  <c r="AJ702" i="1"/>
  <c r="AK702" i="1"/>
  <c r="AL702" i="1"/>
  <c r="AM702" i="1"/>
  <c r="AN702" i="1"/>
  <c r="AO702" i="1"/>
  <c r="AP702" i="1"/>
  <c r="AG703" i="1"/>
  <c r="AH703" i="1"/>
  <c r="AI703" i="1"/>
  <c r="AJ703" i="1"/>
  <c r="AK703" i="1"/>
  <c r="AL703" i="1"/>
  <c r="AM703" i="1"/>
  <c r="AN703" i="1"/>
  <c r="AO703" i="1"/>
  <c r="AP703" i="1"/>
  <c r="AG704" i="1"/>
  <c r="AH704" i="1"/>
  <c r="AI704" i="1"/>
  <c r="AJ704" i="1"/>
  <c r="AK704" i="1"/>
  <c r="AL704" i="1"/>
  <c r="AM704" i="1"/>
  <c r="AN704" i="1"/>
  <c r="AO704" i="1"/>
  <c r="AP704" i="1"/>
  <c r="AG705" i="1"/>
  <c r="AH705" i="1"/>
  <c r="AI705" i="1"/>
  <c r="AJ705" i="1"/>
  <c r="AK705" i="1"/>
  <c r="AL705" i="1"/>
  <c r="AM705" i="1"/>
  <c r="AN705" i="1"/>
  <c r="AO705" i="1"/>
  <c r="AP705" i="1"/>
  <c r="AG706" i="1"/>
  <c r="AH706" i="1"/>
  <c r="AI706" i="1"/>
  <c r="AJ706" i="1"/>
  <c r="AK706" i="1"/>
  <c r="AL706" i="1"/>
  <c r="AM706" i="1"/>
  <c r="AN706" i="1"/>
  <c r="AO706" i="1"/>
  <c r="AP706" i="1"/>
  <c r="AG707" i="1"/>
  <c r="AH707" i="1"/>
  <c r="AI707" i="1"/>
  <c r="AJ707" i="1"/>
  <c r="AK707" i="1"/>
  <c r="AL707" i="1"/>
  <c r="AM707" i="1"/>
  <c r="AN707" i="1"/>
  <c r="AO707" i="1"/>
  <c r="AP707" i="1"/>
  <c r="AG708" i="1"/>
  <c r="AH708" i="1"/>
  <c r="AI708" i="1"/>
  <c r="AJ708" i="1"/>
  <c r="AK708" i="1"/>
  <c r="AL708" i="1"/>
  <c r="AM708" i="1"/>
  <c r="AN708" i="1"/>
  <c r="AO708" i="1"/>
  <c r="AP708" i="1"/>
  <c r="AG709" i="1"/>
  <c r="AH709" i="1"/>
  <c r="AI709" i="1"/>
  <c r="AJ709" i="1"/>
  <c r="AK709" i="1"/>
  <c r="AL709" i="1"/>
  <c r="AM709" i="1"/>
  <c r="AN709" i="1"/>
  <c r="AO709" i="1"/>
  <c r="AP709" i="1"/>
  <c r="AG710" i="1"/>
  <c r="AH710" i="1"/>
  <c r="AI710" i="1"/>
  <c r="AJ710" i="1"/>
  <c r="AK710" i="1"/>
  <c r="AL710" i="1"/>
  <c r="AM710" i="1"/>
  <c r="AN710" i="1"/>
  <c r="AO710" i="1"/>
  <c r="AP710" i="1"/>
  <c r="AG711" i="1"/>
  <c r="AH711" i="1"/>
  <c r="AI711" i="1"/>
  <c r="AJ711" i="1"/>
  <c r="AK711" i="1"/>
  <c r="AL711" i="1"/>
  <c r="AM711" i="1"/>
  <c r="AN711" i="1"/>
  <c r="AO711" i="1"/>
  <c r="AP711" i="1"/>
  <c r="AG712" i="1"/>
  <c r="AH712" i="1"/>
  <c r="AI712" i="1"/>
  <c r="AJ712" i="1"/>
  <c r="AK712" i="1"/>
  <c r="AL712" i="1"/>
  <c r="AM712" i="1"/>
  <c r="AN712" i="1"/>
  <c r="AO712" i="1"/>
  <c r="AP712" i="1"/>
  <c r="AG713" i="1"/>
  <c r="AH713" i="1"/>
  <c r="AI713" i="1"/>
  <c r="AJ713" i="1"/>
  <c r="AK713" i="1"/>
  <c r="AL713" i="1"/>
  <c r="AM713" i="1"/>
  <c r="AN713" i="1"/>
  <c r="AO713" i="1"/>
  <c r="AP713" i="1"/>
  <c r="AG714" i="1"/>
  <c r="AH714" i="1"/>
  <c r="AI714" i="1"/>
  <c r="AJ714" i="1"/>
  <c r="AK714" i="1"/>
  <c r="AL714" i="1"/>
  <c r="AM714" i="1"/>
  <c r="AN714" i="1"/>
  <c r="AO714" i="1"/>
  <c r="AP714" i="1"/>
  <c r="AG715" i="1"/>
  <c r="AH715" i="1"/>
  <c r="AI715" i="1"/>
  <c r="AJ715" i="1"/>
  <c r="AK715" i="1"/>
  <c r="AL715" i="1"/>
  <c r="AM715" i="1"/>
  <c r="AN715" i="1"/>
  <c r="AO715" i="1"/>
  <c r="AP715" i="1"/>
  <c r="AG716" i="1"/>
  <c r="AH716" i="1"/>
  <c r="AI716" i="1"/>
  <c r="AJ716" i="1"/>
  <c r="AK716" i="1"/>
  <c r="AL716" i="1"/>
  <c r="AM716" i="1"/>
  <c r="AN716" i="1"/>
  <c r="AO716" i="1"/>
  <c r="AP716" i="1"/>
  <c r="AG717" i="1"/>
  <c r="AH717" i="1"/>
  <c r="AI717" i="1"/>
  <c r="AJ717" i="1"/>
  <c r="AK717" i="1"/>
  <c r="AL717" i="1"/>
  <c r="AM717" i="1"/>
  <c r="AN717" i="1"/>
  <c r="AO717" i="1"/>
  <c r="AP717" i="1"/>
  <c r="AG718" i="1"/>
  <c r="AH718" i="1"/>
  <c r="AI718" i="1"/>
  <c r="AJ718" i="1"/>
  <c r="AK718" i="1"/>
  <c r="AL718" i="1"/>
  <c r="AM718" i="1"/>
  <c r="AN718" i="1"/>
  <c r="AO718" i="1"/>
  <c r="AP718" i="1"/>
  <c r="AG719" i="1"/>
  <c r="AH719" i="1"/>
  <c r="AI719" i="1"/>
  <c r="AJ719" i="1"/>
  <c r="AK719" i="1"/>
  <c r="AL719" i="1"/>
  <c r="AM719" i="1"/>
  <c r="AN719" i="1"/>
  <c r="AO719" i="1"/>
  <c r="AP719" i="1"/>
  <c r="AG720" i="1"/>
  <c r="AH720" i="1"/>
  <c r="AI720" i="1"/>
  <c r="AJ720" i="1"/>
  <c r="AK720" i="1"/>
  <c r="AL720" i="1"/>
  <c r="AM720" i="1"/>
  <c r="AN720" i="1"/>
  <c r="AO720" i="1"/>
  <c r="AP720" i="1"/>
  <c r="AG721" i="1"/>
  <c r="AH721" i="1"/>
  <c r="AI721" i="1"/>
  <c r="AJ721" i="1"/>
  <c r="AK721" i="1"/>
  <c r="AL721" i="1"/>
  <c r="AM721" i="1"/>
  <c r="AN721" i="1"/>
  <c r="AO721" i="1"/>
  <c r="AP721" i="1"/>
  <c r="AG722" i="1"/>
  <c r="AH722" i="1"/>
  <c r="AI722" i="1"/>
  <c r="AJ722" i="1"/>
  <c r="AK722" i="1"/>
  <c r="AL722" i="1"/>
  <c r="AM722" i="1"/>
  <c r="AN722" i="1"/>
  <c r="AO722" i="1"/>
  <c r="AP722" i="1"/>
  <c r="AG723" i="1"/>
  <c r="AH723" i="1"/>
  <c r="AI723" i="1"/>
  <c r="AJ723" i="1"/>
  <c r="AK723" i="1"/>
  <c r="AL723" i="1"/>
  <c r="AM723" i="1"/>
  <c r="AN723" i="1"/>
  <c r="AO723" i="1"/>
  <c r="AP723" i="1"/>
  <c r="AG724" i="1"/>
  <c r="AH724" i="1"/>
  <c r="AI724" i="1"/>
  <c r="AJ724" i="1"/>
  <c r="AK724" i="1"/>
  <c r="AL724" i="1"/>
  <c r="AM724" i="1"/>
  <c r="AN724" i="1"/>
  <c r="AO724" i="1"/>
  <c r="AP724" i="1"/>
  <c r="AG725" i="1"/>
  <c r="AH725" i="1"/>
  <c r="AI725" i="1"/>
  <c r="AJ725" i="1"/>
  <c r="AK725" i="1"/>
  <c r="AL725" i="1"/>
  <c r="AM725" i="1"/>
  <c r="AN725" i="1"/>
  <c r="AO725" i="1"/>
  <c r="AP725" i="1"/>
  <c r="AG726" i="1"/>
  <c r="AH726" i="1"/>
  <c r="AI726" i="1"/>
  <c r="AJ726" i="1"/>
  <c r="AK726" i="1"/>
  <c r="AL726" i="1"/>
  <c r="AM726" i="1"/>
  <c r="AN726" i="1"/>
  <c r="AO726" i="1"/>
  <c r="AP726" i="1"/>
  <c r="AG727" i="1"/>
  <c r="AH727" i="1"/>
  <c r="AI727" i="1"/>
  <c r="AJ727" i="1"/>
  <c r="AK727" i="1"/>
  <c r="AL727" i="1"/>
  <c r="AM727" i="1"/>
  <c r="AN727" i="1"/>
  <c r="AO727" i="1"/>
  <c r="AP727" i="1"/>
  <c r="AG728" i="1"/>
  <c r="AH728" i="1"/>
  <c r="AI728" i="1"/>
  <c r="AJ728" i="1"/>
  <c r="AK728" i="1"/>
  <c r="AL728" i="1"/>
  <c r="AM728" i="1"/>
  <c r="AN728" i="1"/>
  <c r="AO728" i="1"/>
  <c r="AP728" i="1"/>
  <c r="AG729" i="1"/>
  <c r="AH729" i="1"/>
  <c r="AI729" i="1"/>
  <c r="AJ729" i="1"/>
  <c r="AK729" i="1"/>
  <c r="AL729" i="1"/>
  <c r="AM729" i="1"/>
  <c r="AN729" i="1"/>
  <c r="AO729" i="1"/>
  <c r="AP729" i="1"/>
  <c r="AG730" i="1"/>
  <c r="AH730" i="1"/>
  <c r="AI730" i="1"/>
  <c r="AJ730" i="1"/>
  <c r="AK730" i="1"/>
  <c r="AL730" i="1"/>
  <c r="AM730" i="1"/>
  <c r="AN730" i="1"/>
  <c r="AO730" i="1"/>
  <c r="AP730" i="1"/>
  <c r="AG731" i="1"/>
  <c r="AH731" i="1"/>
  <c r="AI731" i="1"/>
  <c r="AJ731" i="1"/>
  <c r="AK731" i="1"/>
  <c r="AL731" i="1"/>
  <c r="AM731" i="1"/>
  <c r="AN731" i="1"/>
  <c r="AO731" i="1"/>
  <c r="AP731" i="1"/>
  <c r="AG732" i="1"/>
  <c r="AH732" i="1"/>
  <c r="AI732" i="1"/>
  <c r="AJ732" i="1"/>
  <c r="AK732" i="1"/>
  <c r="AL732" i="1"/>
  <c r="AM732" i="1"/>
  <c r="AN732" i="1"/>
  <c r="AO732" i="1"/>
  <c r="AP732" i="1"/>
  <c r="AG733" i="1"/>
  <c r="AH733" i="1"/>
  <c r="AI733" i="1"/>
  <c r="AJ733" i="1"/>
  <c r="AK733" i="1"/>
  <c r="AL733" i="1"/>
  <c r="AM733" i="1"/>
  <c r="AN733" i="1"/>
  <c r="AO733" i="1"/>
  <c r="AP733" i="1"/>
  <c r="AG734" i="1"/>
  <c r="AH734" i="1"/>
  <c r="AI734" i="1"/>
  <c r="AJ734" i="1"/>
  <c r="AK734" i="1"/>
  <c r="AL734" i="1"/>
  <c r="AM734" i="1"/>
  <c r="AN734" i="1"/>
  <c r="AO734" i="1"/>
  <c r="AP734" i="1"/>
  <c r="AG735" i="1"/>
  <c r="AH735" i="1"/>
  <c r="AI735" i="1"/>
  <c r="AJ735" i="1"/>
  <c r="AK735" i="1"/>
  <c r="AL735" i="1"/>
  <c r="AM735" i="1"/>
  <c r="AN735" i="1"/>
  <c r="AO735" i="1"/>
  <c r="AP735" i="1"/>
  <c r="AG736" i="1"/>
  <c r="AH736" i="1"/>
  <c r="AI736" i="1"/>
  <c r="AJ736" i="1"/>
  <c r="AK736" i="1"/>
  <c r="AL736" i="1"/>
  <c r="AM736" i="1"/>
  <c r="AN736" i="1"/>
  <c r="AO736" i="1"/>
  <c r="AP736" i="1"/>
  <c r="AG737" i="1"/>
  <c r="AH737" i="1"/>
  <c r="AI737" i="1"/>
  <c r="AJ737" i="1"/>
  <c r="AK737" i="1"/>
  <c r="AL737" i="1"/>
  <c r="AM737" i="1"/>
  <c r="AN737" i="1"/>
  <c r="AO737" i="1"/>
  <c r="AP737" i="1"/>
  <c r="AG738" i="1"/>
  <c r="AH738" i="1"/>
  <c r="AI738" i="1"/>
  <c r="AJ738" i="1"/>
  <c r="AK738" i="1"/>
  <c r="AL738" i="1"/>
  <c r="AM738" i="1"/>
  <c r="AN738" i="1"/>
  <c r="AO738" i="1"/>
  <c r="AP738" i="1"/>
  <c r="AG739" i="1"/>
  <c r="AH739" i="1"/>
  <c r="AI739" i="1"/>
  <c r="AJ739" i="1"/>
  <c r="AK739" i="1"/>
  <c r="AL739" i="1"/>
  <c r="AM739" i="1"/>
  <c r="AN739" i="1"/>
  <c r="AO739" i="1"/>
  <c r="AP739" i="1"/>
  <c r="AG740" i="1"/>
  <c r="AH740" i="1"/>
  <c r="AI740" i="1"/>
  <c r="AJ740" i="1"/>
  <c r="AK740" i="1"/>
  <c r="AL740" i="1"/>
  <c r="AM740" i="1"/>
  <c r="AN740" i="1"/>
  <c r="AO740" i="1"/>
  <c r="AP740" i="1"/>
  <c r="AG741" i="1"/>
  <c r="AH741" i="1"/>
  <c r="AI741" i="1"/>
  <c r="AJ741" i="1"/>
  <c r="AK741" i="1"/>
  <c r="AL741" i="1"/>
  <c r="AM741" i="1"/>
  <c r="AN741" i="1"/>
  <c r="AO741" i="1"/>
  <c r="AP741" i="1"/>
  <c r="AG742" i="1"/>
  <c r="AH742" i="1"/>
  <c r="AI742" i="1"/>
  <c r="AJ742" i="1"/>
  <c r="AK742" i="1"/>
  <c r="AL742" i="1"/>
  <c r="AM742" i="1"/>
  <c r="AN742" i="1"/>
  <c r="AO742" i="1"/>
  <c r="AP742" i="1"/>
  <c r="AG743" i="1"/>
  <c r="AH743" i="1"/>
  <c r="AI743" i="1"/>
  <c r="AJ743" i="1"/>
  <c r="AK743" i="1"/>
  <c r="AL743" i="1"/>
  <c r="AM743" i="1"/>
  <c r="AN743" i="1"/>
  <c r="AO743" i="1"/>
  <c r="AP743" i="1"/>
  <c r="AG744" i="1"/>
  <c r="AH744" i="1"/>
  <c r="AI744" i="1"/>
  <c r="AJ744" i="1"/>
  <c r="AK744" i="1"/>
  <c r="AL744" i="1"/>
  <c r="AM744" i="1"/>
  <c r="AN744" i="1"/>
  <c r="AO744" i="1"/>
  <c r="AP744" i="1"/>
  <c r="AG745" i="1"/>
  <c r="AH745" i="1"/>
  <c r="AI745" i="1"/>
  <c r="AJ745" i="1"/>
  <c r="AK745" i="1"/>
  <c r="AL745" i="1"/>
  <c r="AM745" i="1"/>
  <c r="AN745" i="1"/>
  <c r="AO745" i="1"/>
  <c r="AP745" i="1"/>
  <c r="AG746" i="1"/>
  <c r="AH746" i="1"/>
  <c r="AI746" i="1"/>
  <c r="AJ746" i="1"/>
  <c r="AK746" i="1"/>
  <c r="AL746" i="1"/>
  <c r="AM746" i="1"/>
  <c r="AN746" i="1"/>
  <c r="AO746" i="1"/>
  <c r="AP746" i="1"/>
  <c r="AG747" i="1"/>
  <c r="AH747" i="1"/>
  <c r="AI747" i="1"/>
  <c r="AJ747" i="1"/>
  <c r="AK747" i="1"/>
  <c r="AL747" i="1"/>
  <c r="AM747" i="1"/>
  <c r="AN747" i="1"/>
  <c r="AO747" i="1"/>
  <c r="AP747" i="1"/>
  <c r="AG748" i="1"/>
  <c r="AH748" i="1"/>
  <c r="AI748" i="1"/>
  <c r="AJ748" i="1"/>
  <c r="AK748" i="1"/>
  <c r="AL748" i="1"/>
  <c r="AM748" i="1"/>
  <c r="AN748" i="1"/>
  <c r="AO748" i="1"/>
  <c r="AP748" i="1"/>
  <c r="AG749" i="1"/>
  <c r="AH749" i="1"/>
  <c r="AI749" i="1"/>
  <c r="AJ749" i="1"/>
  <c r="AK749" i="1"/>
  <c r="AL749" i="1"/>
  <c r="AM749" i="1"/>
  <c r="AN749" i="1"/>
  <c r="AO749" i="1"/>
  <c r="AP749" i="1"/>
  <c r="AG750" i="1"/>
  <c r="AH750" i="1"/>
  <c r="AI750" i="1"/>
  <c r="AJ750" i="1"/>
  <c r="AK750" i="1"/>
  <c r="AL750" i="1"/>
  <c r="AM750" i="1"/>
  <c r="AN750" i="1"/>
  <c r="AO750" i="1"/>
  <c r="AP750" i="1"/>
  <c r="AG751" i="1"/>
  <c r="AH751" i="1"/>
  <c r="AI751" i="1"/>
  <c r="AJ751" i="1"/>
  <c r="AK751" i="1"/>
  <c r="AL751" i="1"/>
  <c r="AM751" i="1"/>
  <c r="AN751" i="1"/>
  <c r="AO751" i="1"/>
  <c r="AP751" i="1"/>
  <c r="AG752" i="1"/>
  <c r="AH752" i="1"/>
  <c r="AI752" i="1"/>
  <c r="AJ752" i="1"/>
  <c r="AK752" i="1"/>
  <c r="AL752" i="1"/>
  <c r="AM752" i="1"/>
  <c r="AN752" i="1"/>
  <c r="AO752" i="1"/>
  <c r="AP752" i="1"/>
  <c r="AG753" i="1"/>
  <c r="AH753" i="1"/>
  <c r="AI753" i="1"/>
  <c r="AJ753" i="1"/>
  <c r="AK753" i="1"/>
  <c r="AL753" i="1"/>
  <c r="AM753" i="1"/>
  <c r="AN753" i="1"/>
  <c r="AO753" i="1"/>
  <c r="AP753" i="1"/>
  <c r="AG754" i="1"/>
  <c r="AH754" i="1"/>
  <c r="AI754" i="1"/>
  <c r="AJ754" i="1"/>
  <c r="AK754" i="1"/>
  <c r="AL754" i="1"/>
  <c r="AM754" i="1"/>
  <c r="AN754" i="1"/>
  <c r="AO754" i="1"/>
  <c r="AP754" i="1"/>
  <c r="AG755" i="1"/>
  <c r="AH755" i="1"/>
  <c r="AI755" i="1"/>
  <c r="AJ755" i="1"/>
  <c r="AK755" i="1"/>
  <c r="AL755" i="1"/>
  <c r="AM755" i="1"/>
  <c r="AN755" i="1"/>
  <c r="AO755" i="1"/>
  <c r="AP755" i="1"/>
  <c r="AG756" i="1"/>
  <c r="AH756" i="1"/>
  <c r="AI756" i="1"/>
  <c r="AJ756" i="1"/>
  <c r="AK756" i="1"/>
  <c r="AL756" i="1"/>
  <c r="AM756" i="1"/>
  <c r="AN756" i="1"/>
  <c r="AO756" i="1"/>
  <c r="AP756" i="1"/>
  <c r="AG757" i="1"/>
  <c r="AH757" i="1"/>
  <c r="AI757" i="1"/>
  <c r="AJ757" i="1"/>
  <c r="AK757" i="1"/>
  <c r="AL757" i="1"/>
  <c r="AM757" i="1"/>
  <c r="AN757" i="1"/>
  <c r="AO757" i="1"/>
  <c r="AP757" i="1"/>
  <c r="AG758" i="1"/>
  <c r="AH758" i="1"/>
  <c r="AI758" i="1"/>
  <c r="AJ758" i="1"/>
  <c r="AK758" i="1"/>
  <c r="AL758" i="1"/>
  <c r="AM758" i="1"/>
  <c r="AN758" i="1"/>
  <c r="AO758" i="1"/>
  <c r="AP758" i="1"/>
  <c r="AG759" i="1"/>
  <c r="AH759" i="1"/>
  <c r="AI759" i="1"/>
  <c r="AJ759" i="1"/>
  <c r="AK759" i="1"/>
  <c r="AL759" i="1"/>
  <c r="AM759" i="1"/>
  <c r="AN759" i="1"/>
  <c r="AO759" i="1"/>
  <c r="AP759" i="1"/>
  <c r="AG760" i="1"/>
  <c r="AH760" i="1"/>
  <c r="AI760" i="1"/>
  <c r="AJ760" i="1"/>
  <c r="AK760" i="1"/>
  <c r="AL760" i="1"/>
  <c r="AM760" i="1"/>
  <c r="AN760" i="1"/>
  <c r="AO760" i="1"/>
  <c r="AP760" i="1"/>
  <c r="AG761" i="1"/>
  <c r="AH761" i="1"/>
  <c r="AI761" i="1"/>
  <c r="AJ761" i="1"/>
  <c r="AK761" i="1"/>
  <c r="AL761" i="1"/>
  <c r="AM761" i="1"/>
  <c r="AN761" i="1"/>
  <c r="AO761" i="1"/>
  <c r="AP761" i="1"/>
  <c r="AG762" i="1"/>
  <c r="AH762" i="1"/>
  <c r="AI762" i="1"/>
  <c r="AJ762" i="1"/>
  <c r="AK762" i="1"/>
  <c r="AL762" i="1"/>
  <c r="AM762" i="1"/>
  <c r="AN762" i="1"/>
  <c r="AO762" i="1"/>
  <c r="AP762" i="1"/>
  <c r="AG763" i="1"/>
  <c r="AH763" i="1"/>
  <c r="AI763" i="1"/>
  <c r="AJ763" i="1"/>
  <c r="AK763" i="1"/>
  <c r="AL763" i="1"/>
  <c r="AM763" i="1"/>
  <c r="AN763" i="1"/>
  <c r="AO763" i="1"/>
  <c r="AP763" i="1"/>
  <c r="AG764" i="1"/>
  <c r="AH764" i="1"/>
  <c r="AI764" i="1"/>
  <c r="AJ764" i="1"/>
  <c r="AK764" i="1"/>
  <c r="AL764" i="1"/>
  <c r="AM764" i="1"/>
  <c r="AN764" i="1"/>
  <c r="AO764" i="1"/>
  <c r="AP764" i="1"/>
  <c r="AG765" i="1"/>
  <c r="AH765" i="1"/>
  <c r="AI765" i="1"/>
  <c r="AJ765" i="1"/>
  <c r="AK765" i="1"/>
  <c r="AL765" i="1"/>
  <c r="AM765" i="1"/>
  <c r="AN765" i="1"/>
  <c r="AO765" i="1"/>
  <c r="AP765" i="1"/>
  <c r="AG766" i="1"/>
  <c r="AH766" i="1"/>
  <c r="AI766" i="1"/>
  <c r="AJ766" i="1"/>
  <c r="AK766" i="1"/>
  <c r="AL766" i="1"/>
  <c r="AM766" i="1"/>
  <c r="AN766" i="1"/>
  <c r="AO766" i="1"/>
  <c r="AP766" i="1"/>
  <c r="AG767" i="1"/>
  <c r="AH767" i="1"/>
  <c r="AI767" i="1"/>
  <c r="AJ767" i="1"/>
  <c r="AK767" i="1"/>
  <c r="AL767" i="1"/>
  <c r="AM767" i="1"/>
  <c r="AN767" i="1"/>
  <c r="AO767" i="1"/>
  <c r="AP767" i="1"/>
  <c r="AG768" i="1"/>
  <c r="AH768" i="1"/>
  <c r="AI768" i="1"/>
  <c r="AJ768" i="1"/>
  <c r="AK768" i="1"/>
  <c r="AL768" i="1"/>
  <c r="AM768" i="1"/>
  <c r="AN768" i="1"/>
  <c r="AO768" i="1"/>
  <c r="AP768" i="1"/>
  <c r="AG769" i="1"/>
  <c r="AH769" i="1"/>
  <c r="AI769" i="1"/>
  <c r="AJ769" i="1"/>
  <c r="AK769" i="1"/>
  <c r="AL769" i="1"/>
  <c r="AM769" i="1"/>
  <c r="AN769" i="1"/>
  <c r="AO769" i="1"/>
  <c r="AP769" i="1"/>
  <c r="AG770" i="1"/>
  <c r="AH770" i="1"/>
  <c r="AI770" i="1"/>
  <c r="AJ770" i="1"/>
  <c r="AK770" i="1"/>
  <c r="AL770" i="1"/>
  <c r="AM770" i="1"/>
  <c r="AN770" i="1"/>
  <c r="AO770" i="1"/>
  <c r="AP770" i="1"/>
  <c r="AG771" i="1"/>
  <c r="AH771" i="1"/>
  <c r="AI771" i="1"/>
  <c r="AJ771" i="1"/>
  <c r="AK771" i="1"/>
  <c r="AL771" i="1"/>
  <c r="AM771" i="1"/>
  <c r="AN771" i="1"/>
  <c r="AO771" i="1"/>
  <c r="AP771" i="1"/>
  <c r="AG772" i="1"/>
  <c r="AH772" i="1"/>
  <c r="AI772" i="1"/>
  <c r="AJ772" i="1"/>
  <c r="AK772" i="1"/>
  <c r="AL772" i="1"/>
  <c r="AM772" i="1"/>
  <c r="AN772" i="1"/>
  <c r="AO772" i="1"/>
  <c r="AP772" i="1"/>
  <c r="AG773" i="1"/>
  <c r="AH773" i="1"/>
  <c r="AI773" i="1"/>
  <c r="AJ773" i="1"/>
  <c r="AK773" i="1"/>
  <c r="AL773" i="1"/>
  <c r="AM773" i="1"/>
  <c r="AN773" i="1"/>
  <c r="AO773" i="1"/>
  <c r="AP773" i="1"/>
  <c r="AG774" i="1"/>
  <c r="AH774" i="1"/>
  <c r="AI774" i="1"/>
  <c r="AJ774" i="1"/>
  <c r="AK774" i="1"/>
  <c r="AL774" i="1"/>
  <c r="AM774" i="1"/>
  <c r="AN774" i="1"/>
  <c r="AO774" i="1"/>
  <c r="AP774" i="1"/>
  <c r="AG775" i="1"/>
  <c r="AH775" i="1"/>
  <c r="AI775" i="1"/>
  <c r="AJ775" i="1"/>
  <c r="AK775" i="1"/>
  <c r="AL775" i="1"/>
  <c r="AM775" i="1"/>
  <c r="AN775" i="1"/>
  <c r="AO775" i="1"/>
  <c r="AP775" i="1"/>
  <c r="AG776" i="1"/>
  <c r="AH776" i="1"/>
  <c r="AI776" i="1"/>
  <c r="AJ776" i="1"/>
  <c r="AK776" i="1"/>
  <c r="AL776" i="1"/>
  <c r="AM776" i="1"/>
  <c r="AN776" i="1"/>
  <c r="AO776" i="1"/>
  <c r="AP776" i="1"/>
  <c r="AG777" i="1"/>
  <c r="AH777" i="1"/>
  <c r="AI777" i="1"/>
  <c r="AJ777" i="1"/>
  <c r="AK777" i="1"/>
  <c r="AL777" i="1"/>
  <c r="AM777" i="1"/>
  <c r="AN777" i="1"/>
  <c r="AO777" i="1"/>
  <c r="AP777" i="1"/>
  <c r="AG778" i="1"/>
  <c r="AH778" i="1"/>
  <c r="AI778" i="1"/>
  <c r="AJ778" i="1"/>
  <c r="AK778" i="1"/>
  <c r="AL778" i="1"/>
  <c r="AM778" i="1"/>
  <c r="AN778" i="1"/>
  <c r="AO778" i="1"/>
  <c r="AP778" i="1"/>
  <c r="AG779" i="1"/>
  <c r="AH779" i="1"/>
  <c r="AI779" i="1"/>
  <c r="AJ779" i="1"/>
  <c r="AK779" i="1"/>
  <c r="AL779" i="1"/>
  <c r="AM779" i="1"/>
  <c r="AN779" i="1"/>
  <c r="AO779" i="1"/>
  <c r="AP779" i="1"/>
  <c r="AG780" i="1"/>
  <c r="AH780" i="1"/>
  <c r="AI780" i="1"/>
  <c r="AJ780" i="1"/>
  <c r="AK780" i="1"/>
  <c r="AL780" i="1"/>
  <c r="AM780" i="1"/>
  <c r="AN780" i="1"/>
  <c r="AO780" i="1"/>
  <c r="AP780" i="1"/>
  <c r="AG781" i="1"/>
  <c r="AH781" i="1"/>
  <c r="AI781" i="1"/>
  <c r="AJ781" i="1"/>
  <c r="AK781" i="1"/>
  <c r="AL781" i="1"/>
  <c r="AM781" i="1"/>
  <c r="AN781" i="1"/>
  <c r="AO781" i="1"/>
  <c r="AP781" i="1"/>
  <c r="AG782" i="1"/>
  <c r="AH782" i="1"/>
  <c r="AI782" i="1"/>
  <c r="AJ782" i="1"/>
  <c r="AK782" i="1"/>
  <c r="AL782" i="1"/>
  <c r="AM782" i="1"/>
  <c r="AN782" i="1"/>
  <c r="AO782" i="1"/>
  <c r="AP782" i="1"/>
  <c r="AG783" i="1"/>
  <c r="AH783" i="1"/>
  <c r="AI783" i="1"/>
  <c r="AJ783" i="1"/>
  <c r="AK783" i="1"/>
  <c r="AL783" i="1"/>
  <c r="AM783" i="1"/>
  <c r="AN783" i="1"/>
  <c r="AO783" i="1"/>
  <c r="AP783" i="1"/>
  <c r="AG784" i="1"/>
  <c r="AH784" i="1"/>
  <c r="AI784" i="1"/>
  <c r="AJ784" i="1"/>
  <c r="AK784" i="1"/>
  <c r="AL784" i="1"/>
  <c r="AM784" i="1"/>
  <c r="AN784" i="1"/>
  <c r="AO784" i="1"/>
  <c r="AP784" i="1"/>
  <c r="AG785" i="1"/>
  <c r="AH785" i="1"/>
  <c r="AI785" i="1"/>
  <c r="AJ785" i="1"/>
  <c r="AK785" i="1"/>
  <c r="AL785" i="1"/>
  <c r="AM785" i="1"/>
  <c r="AN785" i="1"/>
  <c r="AO785" i="1"/>
  <c r="AP785" i="1"/>
  <c r="AG786" i="1"/>
  <c r="AH786" i="1"/>
  <c r="AI786" i="1"/>
  <c r="AJ786" i="1"/>
  <c r="AK786" i="1"/>
  <c r="AL786" i="1"/>
  <c r="AM786" i="1"/>
  <c r="AN786" i="1"/>
  <c r="AO786" i="1"/>
  <c r="AP786" i="1"/>
  <c r="AG787" i="1"/>
  <c r="AH787" i="1"/>
  <c r="AI787" i="1"/>
  <c r="AJ787" i="1"/>
  <c r="AK787" i="1"/>
  <c r="AL787" i="1"/>
  <c r="AM787" i="1"/>
  <c r="AN787" i="1"/>
  <c r="AO787" i="1"/>
  <c r="AP787" i="1"/>
  <c r="AG788" i="1"/>
  <c r="AH788" i="1"/>
  <c r="AI788" i="1"/>
  <c r="AJ788" i="1"/>
  <c r="AK788" i="1"/>
  <c r="AL788" i="1"/>
  <c r="AM788" i="1"/>
  <c r="AN788" i="1"/>
  <c r="AO788" i="1"/>
  <c r="AP788" i="1"/>
  <c r="AG789" i="1"/>
  <c r="AH789" i="1"/>
  <c r="AI789" i="1"/>
  <c r="AJ789" i="1"/>
  <c r="AK789" i="1"/>
  <c r="AL789" i="1"/>
  <c r="AM789" i="1"/>
  <c r="AN789" i="1"/>
  <c r="AO789" i="1"/>
  <c r="AP789" i="1"/>
  <c r="AG790" i="1"/>
  <c r="AH790" i="1"/>
  <c r="AI790" i="1"/>
  <c r="AJ790" i="1"/>
  <c r="AK790" i="1"/>
  <c r="AL790" i="1"/>
  <c r="AM790" i="1"/>
  <c r="AN790" i="1"/>
  <c r="AO790" i="1"/>
  <c r="AP790" i="1"/>
  <c r="AG791" i="1"/>
  <c r="AH791" i="1"/>
  <c r="AI791" i="1"/>
  <c r="AJ791" i="1"/>
  <c r="AK791" i="1"/>
  <c r="AL791" i="1"/>
  <c r="AM791" i="1"/>
  <c r="AN791" i="1"/>
  <c r="AO791" i="1"/>
  <c r="AP791" i="1"/>
  <c r="AG792" i="1"/>
  <c r="AH792" i="1"/>
  <c r="AI792" i="1"/>
  <c r="AJ792" i="1"/>
  <c r="AK792" i="1"/>
  <c r="AL792" i="1"/>
  <c r="AM792" i="1"/>
  <c r="AN792" i="1"/>
  <c r="AO792" i="1"/>
  <c r="AP792" i="1"/>
  <c r="AG793" i="1"/>
  <c r="AH793" i="1"/>
  <c r="AI793" i="1"/>
  <c r="AJ793" i="1"/>
  <c r="AK793" i="1"/>
  <c r="AL793" i="1"/>
  <c r="AM793" i="1"/>
  <c r="AN793" i="1"/>
  <c r="AO793" i="1"/>
  <c r="AP793" i="1"/>
  <c r="AG794" i="1"/>
  <c r="AH794" i="1"/>
  <c r="AI794" i="1"/>
  <c r="AJ794" i="1"/>
  <c r="AK794" i="1"/>
  <c r="AL794" i="1"/>
  <c r="AM794" i="1"/>
  <c r="AN794" i="1"/>
  <c r="AO794" i="1"/>
  <c r="AP794" i="1"/>
  <c r="AG795" i="1"/>
  <c r="AH795" i="1"/>
  <c r="AI795" i="1"/>
  <c r="AJ795" i="1"/>
  <c r="AK795" i="1"/>
  <c r="AL795" i="1"/>
  <c r="AM795" i="1"/>
  <c r="AN795" i="1"/>
  <c r="AO795" i="1"/>
  <c r="AP795" i="1"/>
  <c r="AG796" i="1"/>
  <c r="AH796" i="1"/>
  <c r="AI796" i="1"/>
  <c r="AJ796" i="1"/>
  <c r="AK796" i="1"/>
  <c r="AL796" i="1"/>
  <c r="AM796" i="1"/>
  <c r="AN796" i="1"/>
  <c r="AO796" i="1"/>
  <c r="AP796" i="1"/>
  <c r="AG797" i="1"/>
  <c r="AH797" i="1"/>
  <c r="AI797" i="1"/>
  <c r="AJ797" i="1"/>
  <c r="AK797" i="1"/>
  <c r="AL797" i="1"/>
  <c r="AM797" i="1"/>
  <c r="AN797" i="1"/>
  <c r="AO797" i="1"/>
  <c r="AP797" i="1"/>
  <c r="AG798" i="1"/>
  <c r="AH798" i="1"/>
  <c r="AI798" i="1"/>
  <c r="AJ798" i="1"/>
  <c r="AK798" i="1"/>
  <c r="AL798" i="1"/>
  <c r="AM798" i="1"/>
  <c r="AN798" i="1"/>
  <c r="AO798" i="1"/>
  <c r="AP798" i="1"/>
  <c r="AG799" i="1"/>
  <c r="AH799" i="1"/>
  <c r="AI799" i="1"/>
  <c r="AJ799" i="1"/>
  <c r="AK799" i="1"/>
  <c r="AL799" i="1"/>
  <c r="AM799" i="1"/>
  <c r="AN799" i="1"/>
  <c r="AO799" i="1"/>
  <c r="AP799" i="1"/>
  <c r="AG800" i="1"/>
  <c r="AH800" i="1"/>
  <c r="AI800" i="1"/>
  <c r="AJ800" i="1"/>
  <c r="AK800" i="1"/>
  <c r="AL800" i="1"/>
  <c r="AM800" i="1"/>
  <c r="AN800" i="1"/>
  <c r="AO800" i="1"/>
  <c r="AP800" i="1"/>
  <c r="AG801" i="1"/>
  <c r="AH801" i="1"/>
  <c r="AI801" i="1"/>
  <c r="AJ801" i="1"/>
  <c r="AK801" i="1"/>
  <c r="AL801" i="1"/>
  <c r="AM801" i="1"/>
  <c r="AN801" i="1"/>
  <c r="AO801" i="1"/>
  <c r="AP801" i="1"/>
  <c r="AG802" i="1"/>
  <c r="AH802" i="1"/>
  <c r="AI802" i="1"/>
  <c r="AJ802" i="1"/>
  <c r="AK802" i="1"/>
  <c r="AL802" i="1"/>
  <c r="AM802" i="1"/>
  <c r="AN802" i="1"/>
  <c r="AO802" i="1"/>
  <c r="AP802" i="1"/>
  <c r="AG803" i="1"/>
  <c r="AH803" i="1"/>
  <c r="AI803" i="1"/>
  <c r="AJ803" i="1"/>
  <c r="AK803" i="1"/>
  <c r="AL803" i="1"/>
  <c r="AM803" i="1"/>
  <c r="AN803" i="1"/>
  <c r="AO803" i="1"/>
  <c r="AP803" i="1"/>
  <c r="AG804" i="1"/>
  <c r="AH804" i="1"/>
  <c r="AI804" i="1"/>
  <c r="AJ804" i="1"/>
  <c r="AK804" i="1"/>
  <c r="AL804" i="1"/>
  <c r="AM804" i="1"/>
  <c r="AN804" i="1"/>
  <c r="AO804" i="1"/>
  <c r="AP804" i="1"/>
  <c r="AG805" i="1"/>
  <c r="AH805" i="1"/>
  <c r="AI805" i="1"/>
  <c r="AJ805" i="1"/>
  <c r="AK805" i="1"/>
  <c r="AL805" i="1"/>
  <c r="AM805" i="1"/>
  <c r="AN805" i="1"/>
  <c r="AO805" i="1"/>
  <c r="AP805" i="1"/>
  <c r="AG806" i="1"/>
  <c r="AH806" i="1"/>
  <c r="AI806" i="1"/>
  <c r="AJ806" i="1"/>
  <c r="AK806" i="1"/>
  <c r="AL806" i="1"/>
  <c r="AM806" i="1"/>
  <c r="AN806" i="1"/>
  <c r="AO806" i="1"/>
  <c r="AP806" i="1"/>
  <c r="AG807" i="1"/>
  <c r="AH807" i="1"/>
  <c r="AI807" i="1"/>
  <c r="AJ807" i="1"/>
  <c r="AK807" i="1"/>
  <c r="AL807" i="1"/>
  <c r="AM807" i="1"/>
  <c r="AN807" i="1"/>
  <c r="AO807" i="1"/>
  <c r="AP807" i="1"/>
  <c r="AG808" i="1"/>
  <c r="AH808" i="1"/>
  <c r="AI808" i="1"/>
  <c r="AJ808" i="1"/>
  <c r="AK808" i="1"/>
  <c r="AL808" i="1"/>
  <c r="AM808" i="1"/>
  <c r="AN808" i="1"/>
  <c r="AO808" i="1"/>
  <c r="AP808" i="1"/>
  <c r="AG809" i="1"/>
  <c r="AH809" i="1"/>
  <c r="AI809" i="1"/>
  <c r="AJ809" i="1"/>
  <c r="AK809" i="1"/>
  <c r="AL809" i="1"/>
  <c r="AM809" i="1"/>
  <c r="AN809" i="1"/>
  <c r="AO809" i="1"/>
  <c r="AP809" i="1"/>
  <c r="AG810" i="1"/>
  <c r="AH810" i="1"/>
  <c r="AI810" i="1"/>
  <c r="AJ810" i="1"/>
  <c r="AK810" i="1"/>
  <c r="AL810" i="1"/>
  <c r="AM810" i="1"/>
  <c r="AN810" i="1"/>
  <c r="AO810" i="1"/>
  <c r="AP810" i="1"/>
  <c r="AG811" i="1"/>
  <c r="AH811" i="1"/>
  <c r="AI811" i="1"/>
  <c r="AJ811" i="1"/>
  <c r="AK811" i="1"/>
  <c r="AL811" i="1"/>
  <c r="AM811" i="1"/>
  <c r="AN811" i="1"/>
  <c r="AO811" i="1"/>
  <c r="AP811" i="1"/>
  <c r="AG812" i="1"/>
  <c r="AH812" i="1"/>
  <c r="AI812" i="1"/>
  <c r="AJ812" i="1"/>
  <c r="AK812" i="1"/>
  <c r="AL812" i="1"/>
  <c r="AM812" i="1"/>
  <c r="AN812" i="1"/>
  <c r="AO812" i="1"/>
  <c r="AP812" i="1"/>
  <c r="AG813" i="1"/>
  <c r="AH813" i="1"/>
  <c r="AI813" i="1"/>
  <c r="AJ813" i="1"/>
  <c r="AK813" i="1"/>
  <c r="AL813" i="1"/>
  <c r="AM813" i="1"/>
  <c r="AN813" i="1"/>
  <c r="AO813" i="1"/>
  <c r="AP813" i="1"/>
  <c r="AG814" i="1"/>
  <c r="AH814" i="1"/>
  <c r="AI814" i="1"/>
  <c r="AJ814" i="1"/>
  <c r="AK814" i="1"/>
  <c r="AL814" i="1"/>
  <c r="AM814" i="1"/>
  <c r="AN814" i="1"/>
  <c r="AO814" i="1"/>
  <c r="AP814" i="1"/>
  <c r="AG815" i="1"/>
  <c r="AH815" i="1"/>
  <c r="AI815" i="1"/>
  <c r="AJ815" i="1"/>
  <c r="AK815" i="1"/>
  <c r="AL815" i="1"/>
  <c r="AM815" i="1"/>
  <c r="AN815" i="1"/>
  <c r="AO815" i="1"/>
  <c r="AP815" i="1"/>
  <c r="AG816" i="1"/>
  <c r="AH816" i="1"/>
  <c r="AI816" i="1"/>
  <c r="AJ816" i="1"/>
  <c r="AK816" i="1"/>
  <c r="AL816" i="1"/>
  <c r="AM816" i="1"/>
  <c r="AN816" i="1"/>
  <c r="AO816" i="1"/>
  <c r="AP816" i="1"/>
  <c r="AG817" i="1"/>
  <c r="AH817" i="1"/>
  <c r="AI817" i="1"/>
  <c r="AJ817" i="1"/>
  <c r="AK817" i="1"/>
  <c r="AL817" i="1"/>
  <c r="AM817" i="1"/>
  <c r="AN817" i="1"/>
  <c r="AO817" i="1"/>
  <c r="AP817" i="1"/>
  <c r="AG818" i="1"/>
  <c r="AH818" i="1"/>
  <c r="AI818" i="1"/>
  <c r="AJ818" i="1"/>
  <c r="AK818" i="1"/>
  <c r="AL818" i="1"/>
  <c r="AM818" i="1"/>
  <c r="AN818" i="1"/>
  <c r="AO818" i="1"/>
  <c r="AP818" i="1"/>
  <c r="AG819" i="1"/>
  <c r="AH819" i="1"/>
  <c r="AI819" i="1"/>
  <c r="AJ819" i="1"/>
  <c r="AK819" i="1"/>
  <c r="AL819" i="1"/>
  <c r="AM819" i="1"/>
  <c r="AN819" i="1"/>
  <c r="AO819" i="1"/>
  <c r="AP819" i="1"/>
  <c r="AG820" i="1"/>
  <c r="AH820" i="1"/>
  <c r="AI820" i="1"/>
  <c r="AJ820" i="1"/>
  <c r="AK820" i="1"/>
  <c r="AL820" i="1"/>
  <c r="AM820" i="1"/>
  <c r="AN820" i="1"/>
  <c r="AO820" i="1"/>
  <c r="AP820" i="1"/>
  <c r="AG821" i="1"/>
  <c r="AH821" i="1"/>
  <c r="AI821" i="1"/>
  <c r="AJ821" i="1"/>
  <c r="AK821" i="1"/>
  <c r="AL821" i="1"/>
  <c r="AM821" i="1"/>
  <c r="AN821" i="1"/>
  <c r="AO821" i="1"/>
  <c r="AP821" i="1"/>
  <c r="AG822" i="1"/>
  <c r="AH822" i="1"/>
  <c r="AI822" i="1"/>
  <c r="AJ822" i="1"/>
  <c r="AK822" i="1"/>
  <c r="AL822" i="1"/>
  <c r="AM822" i="1"/>
  <c r="AN822" i="1"/>
  <c r="AO822" i="1"/>
  <c r="AP822" i="1"/>
  <c r="AG823" i="1"/>
  <c r="AH823" i="1"/>
  <c r="AI823" i="1"/>
  <c r="AJ823" i="1"/>
  <c r="AK823" i="1"/>
  <c r="AL823" i="1"/>
  <c r="AM823" i="1"/>
  <c r="AN823" i="1"/>
  <c r="AO823" i="1"/>
  <c r="AP823" i="1"/>
  <c r="AG824" i="1"/>
  <c r="AH824" i="1"/>
  <c r="AI824" i="1"/>
  <c r="AJ824" i="1"/>
  <c r="AK824" i="1"/>
  <c r="AL824" i="1"/>
  <c r="AM824" i="1"/>
  <c r="AN824" i="1"/>
  <c r="AO824" i="1"/>
  <c r="AP824" i="1"/>
  <c r="AG825" i="1"/>
  <c r="AH825" i="1"/>
  <c r="AI825" i="1"/>
  <c r="AJ825" i="1"/>
  <c r="AK825" i="1"/>
  <c r="AL825" i="1"/>
  <c r="AM825" i="1"/>
  <c r="AN825" i="1"/>
  <c r="AO825" i="1"/>
  <c r="AP825" i="1"/>
  <c r="AG826" i="1"/>
  <c r="AH826" i="1"/>
  <c r="AI826" i="1"/>
  <c r="AJ826" i="1"/>
  <c r="AK826" i="1"/>
  <c r="AL826" i="1"/>
  <c r="AM826" i="1"/>
  <c r="AN826" i="1"/>
  <c r="AO826" i="1"/>
  <c r="AP826" i="1"/>
  <c r="AG827" i="1"/>
  <c r="AH827" i="1"/>
  <c r="AI827" i="1"/>
  <c r="AJ827" i="1"/>
  <c r="AK827" i="1"/>
  <c r="AL827" i="1"/>
  <c r="AM827" i="1"/>
  <c r="AN827" i="1"/>
  <c r="AO827" i="1"/>
  <c r="AP827" i="1"/>
  <c r="AG828" i="1"/>
  <c r="AH828" i="1"/>
  <c r="AI828" i="1"/>
  <c r="AJ828" i="1"/>
  <c r="AK828" i="1"/>
  <c r="AL828" i="1"/>
  <c r="AM828" i="1"/>
  <c r="AN828" i="1"/>
  <c r="AO828" i="1"/>
  <c r="AP828" i="1"/>
  <c r="AG829" i="1"/>
  <c r="AH829" i="1"/>
  <c r="AI829" i="1"/>
  <c r="AJ829" i="1"/>
  <c r="AK829" i="1"/>
  <c r="AL829" i="1"/>
  <c r="AM829" i="1"/>
  <c r="AN829" i="1"/>
  <c r="AO829" i="1"/>
  <c r="AP829" i="1"/>
  <c r="AG830" i="1"/>
  <c r="AH830" i="1"/>
  <c r="AI830" i="1"/>
  <c r="AJ830" i="1"/>
  <c r="AK830" i="1"/>
  <c r="AL830" i="1"/>
  <c r="AM830" i="1"/>
  <c r="AN830" i="1"/>
  <c r="AO830" i="1"/>
  <c r="AP830" i="1"/>
  <c r="AG831" i="1"/>
  <c r="AH831" i="1"/>
  <c r="AI831" i="1"/>
  <c r="AJ831" i="1"/>
  <c r="AK831" i="1"/>
  <c r="AL831" i="1"/>
  <c r="AM831" i="1"/>
  <c r="AN831" i="1"/>
  <c r="AO831" i="1"/>
  <c r="AP831" i="1"/>
  <c r="AG832" i="1"/>
  <c r="AH832" i="1"/>
  <c r="AI832" i="1"/>
  <c r="AJ832" i="1"/>
  <c r="AK832" i="1"/>
  <c r="AL832" i="1"/>
  <c r="AM832" i="1"/>
  <c r="AN832" i="1"/>
  <c r="AO832" i="1"/>
  <c r="AP832" i="1"/>
  <c r="AG833" i="1"/>
  <c r="AH833" i="1"/>
  <c r="AI833" i="1"/>
  <c r="AJ833" i="1"/>
  <c r="AK833" i="1"/>
  <c r="AL833" i="1"/>
  <c r="AM833" i="1"/>
  <c r="AN833" i="1"/>
  <c r="AO833" i="1"/>
  <c r="AP833" i="1"/>
  <c r="AG834" i="1"/>
  <c r="AH834" i="1"/>
  <c r="AI834" i="1"/>
  <c r="AJ834" i="1"/>
  <c r="AK834" i="1"/>
  <c r="AL834" i="1"/>
  <c r="AM834" i="1"/>
  <c r="AN834" i="1"/>
  <c r="AO834" i="1"/>
  <c r="AP834" i="1"/>
  <c r="AG835" i="1"/>
  <c r="AH835" i="1"/>
  <c r="AI835" i="1"/>
  <c r="AJ835" i="1"/>
  <c r="AK835" i="1"/>
  <c r="AL835" i="1"/>
  <c r="AM835" i="1"/>
  <c r="AN835" i="1"/>
  <c r="AO835" i="1"/>
  <c r="AP835" i="1"/>
  <c r="AG836" i="1"/>
  <c r="AH836" i="1"/>
  <c r="AI836" i="1"/>
  <c r="AJ836" i="1"/>
  <c r="AK836" i="1"/>
  <c r="AL836" i="1"/>
  <c r="AM836" i="1"/>
  <c r="AN836" i="1"/>
  <c r="AO836" i="1"/>
  <c r="AP836" i="1"/>
  <c r="AG837" i="1"/>
  <c r="AH837" i="1"/>
  <c r="AI837" i="1"/>
  <c r="AJ837" i="1"/>
  <c r="AK837" i="1"/>
  <c r="AL837" i="1"/>
  <c r="AM837" i="1"/>
  <c r="AN837" i="1"/>
  <c r="AO837" i="1"/>
  <c r="AP837" i="1"/>
  <c r="AG838" i="1"/>
  <c r="AH838" i="1"/>
  <c r="AI838" i="1"/>
  <c r="AJ838" i="1"/>
  <c r="AK838" i="1"/>
  <c r="AL838" i="1"/>
  <c r="AM838" i="1"/>
  <c r="AN838" i="1"/>
  <c r="AO838" i="1"/>
  <c r="AP838" i="1"/>
  <c r="AG839" i="1"/>
  <c r="AH839" i="1"/>
  <c r="AI839" i="1"/>
  <c r="AJ839" i="1"/>
  <c r="AK839" i="1"/>
  <c r="AL839" i="1"/>
  <c r="AM839" i="1"/>
  <c r="AN839" i="1"/>
  <c r="AO839" i="1"/>
  <c r="AP839" i="1"/>
  <c r="AG840" i="1"/>
  <c r="AH840" i="1"/>
  <c r="AI840" i="1"/>
  <c r="AJ840" i="1"/>
  <c r="AK840" i="1"/>
  <c r="AL840" i="1"/>
  <c r="AM840" i="1"/>
  <c r="AN840" i="1"/>
  <c r="AO840" i="1"/>
  <c r="AP840" i="1"/>
  <c r="AG841" i="1"/>
  <c r="AH841" i="1"/>
  <c r="AI841" i="1"/>
  <c r="AJ841" i="1"/>
  <c r="AK841" i="1"/>
  <c r="AL841" i="1"/>
  <c r="AM841" i="1"/>
  <c r="AN841" i="1"/>
  <c r="AO841" i="1"/>
  <c r="AP841" i="1"/>
  <c r="AG842" i="1"/>
  <c r="AH842" i="1"/>
  <c r="AI842" i="1"/>
  <c r="AJ842" i="1"/>
  <c r="AK842" i="1"/>
  <c r="AL842" i="1"/>
  <c r="AM842" i="1"/>
  <c r="AN842" i="1"/>
  <c r="AO842" i="1"/>
  <c r="AP842" i="1"/>
  <c r="AG843" i="1"/>
  <c r="AH843" i="1"/>
  <c r="AI843" i="1"/>
  <c r="AJ843" i="1"/>
  <c r="AK843" i="1"/>
  <c r="AL843" i="1"/>
  <c r="AM843" i="1"/>
  <c r="AN843" i="1"/>
  <c r="AO843" i="1"/>
  <c r="AP843" i="1"/>
  <c r="AG844" i="1"/>
  <c r="AH844" i="1"/>
  <c r="AI844" i="1"/>
  <c r="AJ844" i="1"/>
  <c r="AK844" i="1"/>
  <c r="AL844" i="1"/>
  <c r="AM844" i="1"/>
  <c r="AN844" i="1"/>
  <c r="AO844" i="1"/>
  <c r="AP844" i="1"/>
  <c r="AG845" i="1"/>
  <c r="AH845" i="1"/>
  <c r="AI845" i="1"/>
  <c r="AJ845" i="1"/>
  <c r="AK845" i="1"/>
  <c r="AL845" i="1"/>
  <c r="AM845" i="1"/>
  <c r="AN845" i="1"/>
  <c r="AO845" i="1"/>
  <c r="AP845" i="1"/>
  <c r="AG846" i="1"/>
  <c r="AH846" i="1"/>
  <c r="AI846" i="1"/>
  <c r="AJ846" i="1"/>
  <c r="AK846" i="1"/>
  <c r="AL846" i="1"/>
  <c r="AM846" i="1"/>
  <c r="AN846" i="1"/>
  <c r="AO846" i="1"/>
  <c r="AP846" i="1"/>
  <c r="AG847" i="1"/>
  <c r="AH847" i="1"/>
  <c r="AI847" i="1"/>
  <c r="AJ847" i="1"/>
  <c r="AK847" i="1"/>
  <c r="AL847" i="1"/>
  <c r="AM847" i="1"/>
  <c r="AN847" i="1"/>
  <c r="AO847" i="1"/>
  <c r="AP847" i="1"/>
  <c r="AG848" i="1"/>
  <c r="AH848" i="1"/>
  <c r="AI848" i="1"/>
  <c r="AJ848" i="1"/>
  <c r="AK848" i="1"/>
  <c r="AL848" i="1"/>
  <c r="AM848" i="1"/>
  <c r="AN848" i="1"/>
  <c r="AO848" i="1"/>
  <c r="AP848" i="1"/>
  <c r="AG849" i="1"/>
  <c r="AH849" i="1"/>
  <c r="AI849" i="1"/>
  <c r="AJ849" i="1"/>
  <c r="AK849" i="1"/>
  <c r="AL849" i="1"/>
  <c r="AM849" i="1"/>
  <c r="AN849" i="1"/>
  <c r="AO849" i="1"/>
  <c r="AP849" i="1"/>
  <c r="AG850" i="1"/>
  <c r="AH850" i="1"/>
  <c r="AI850" i="1"/>
  <c r="AJ850" i="1"/>
  <c r="AK850" i="1"/>
  <c r="AL850" i="1"/>
  <c r="AM850" i="1"/>
  <c r="AN850" i="1"/>
  <c r="AO850" i="1"/>
  <c r="AP850" i="1"/>
  <c r="AG851" i="1"/>
  <c r="AH851" i="1"/>
  <c r="AI851" i="1"/>
  <c r="AJ851" i="1"/>
  <c r="AK851" i="1"/>
  <c r="AL851" i="1"/>
  <c r="AM851" i="1"/>
  <c r="AN851" i="1"/>
  <c r="AO851" i="1"/>
  <c r="AP851" i="1"/>
  <c r="AG852" i="1"/>
  <c r="AH852" i="1"/>
  <c r="AI852" i="1"/>
  <c r="AJ852" i="1"/>
  <c r="AK852" i="1"/>
  <c r="AL852" i="1"/>
  <c r="AM852" i="1"/>
  <c r="AN852" i="1"/>
  <c r="AO852" i="1"/>
  <c r="AP852" i="1"/>
  <c r="AG853" i="1"/>
  <c r="AH853" i="1"/>
  <c r="AI853" i="1"/>
  <c r="AJ853" i="1"/>
  <c r="AK853" i="1"/>
  <c r="AL853" i="1"/>
  <c r="AM853" i="1"/>
  <c r="AN853" i="1"/>
  <c r="AO853" i="1"/>
  <c r="AP853" i="1"/>
  <c r="AG854" i="1"/>
  <c r="AH854" i="1"/>
  <c r="AI854" i="1"/>
  <c r="AJ854" i="1"/>
  <c r="AK854" i="1"/>
  <c r="AL854" i="1"/>
  <c r="AM854" i="1"/>
  <c r="AN854" i="1"/>
  <c r="AO854" i="1"/>
  <c r="AP854" i="1"/>
  <c r="AG855" i="1"/>
  <c r="AH855" i="1"/>
  <c r="AI855" i="1"/>
  <c r="AJ855" i="1"/>
  <c r="AK855" i="1"/>
  <c r="AL855" i="1"/>
  <c r="AM855" i="1"/>
  <c r="AN855" i="1"/>
  <c r="AO855" i="1"/>
  <c r="AP855" i="1"/>
  <c r="AG856" i="1"/>
  <c r="AH856" i="1"/>
  <c r="AI856" i="1"/>
  <c r="AJ856" i="1"/>
  <c r="AK856" i="1"/>
  <c r="AL856" i="1"/>
  <c r="AM856" i="1"/>
  <c r="AN856" i="1"/>
  <c r="AO856" i="1"/>
  <c r="AP856" i="1"/>
  <c r="AG857" i="1"/>
  <c r="AH857" i="1"/>
  <c r="AI857" i="1"/>
  <c r="AJ857" i="1"/>
  <c r="AK857" i="1"/>
  <c r="AL857" i="1"/>
  <c r="AM857" i="1"/>
  <c r="AN857" i="1"/>
  <c r="AO857" i="1"/>
  <c r="AP857" i="1"/>
  <c r="AG858" i="1"/>
  <c r="AH858" i="1"/>
  <c r="AI858" i="1"/>
  <c r="AJ858" i="1"/>
  <c r="AK858" i="1"/>
  <c r="AL858" i="1"/>
  <c r="AM858" i="1"/>
  <c r="AN858" i="1"/>
  <c r="AO858" i="1"/>
  <c r="AP858" i="1"/>
  <c r="AG859" i="1"/>
  <c r="AH859" i="1"/>
  <c r="AI859" i="1"/>
  <c r="AJ859" i="1"/>
  <c r="AK859" i="1"/>
  <c r="AL859" i="1"/>
  <c r="AM859" i="1"/>
  <c r="AN859" i="1"/>
  <c r="AO859" i="1"/>
  <c r="AP859" i="1"/>
  <c r="AG860" i="1"/>
  <c r="AH860" i="1"/>
  <c r="AI860" i="1"/>
  <c r="AJ860" i="1"/>
  <c r="AK860" i="1"/>
  <c r="AL860" i="1"/>
  <c r="AM860" i="1"/>
  <c r="AN860" i="1"/>
  <c r="AO860" i="1"/>
  <c r="AP860" i="1"/>
  <c r="AG861" i="1"/>
  <c r="AH861" i="1"/>
  <c r="AI861" i="1"/>
  <c r="AJ861" i="1"/>
  <c r="AK861" i="1"/>
  <c r="AL861" i="1"/>
  <c r="AM861" i="1"/>
  <c r="AN861" i="1"/>
  <c r="AO861" i="1"/>
  <c r="AP861" i="1"/>
  <c r="AG862" i="1"/>
  <c r="AH862" i="1"/>
  <c r="AI862" i="1"/>
  <c r="AJ862" i="1"/>
  <c r="AK862" i="1"/>
  <c r="AL862" i="1"/>
  <c r="AM862" i="1"/>
  <c r="AN862" i="1"/>
  <c r="AO862" i="1"/>
  <c r="AP862" i="1"/>
  <c r="AG863" i="1"/>
  <c r="AH863" i="1"/>
  <c r="AI863" i="1"/>
  <c r="AJ863" i="1"/>
  <c r="AK863" i="1"/>
  <c r="AL863" i="1"/>
  <c r="AM863" i="1"/>
  <c r="AN863" i="1"/>
  <c r="AO863" i="1"/>
  <c r="AP863" i="1"/>
  <c r="AG864" i="1"/>
  <c r="AH864" i="1"/>
  <c r="AI864" i="1"/>
  <c r="AJ864" i="1"/>
  <c r="AK864" i="1"/>
  <c r="AL864" i="1"/>
  <c r="AM864" i="1"/>
  <c r="AN864" i="1"/>
  <c r="AO864" i="1"/>
  <c r="AP864" i="1"/>
  <c r="AG865" i="1"/>
  <c r="AH865" i="1"/>
  <c r="AI865" i="1"/>
  <c r="AJ865" i="1"/>
  <c r="AK865" i="1"/>
  <c r="AL865" i="1"/>
  <c r="AM865" i="1"/>
  <c r="AN865" i="1"/>
  <c r="AO865" i="1"/>
  <c r="AP865" i="1"/>
  <c r="AG866" i="1"/>
  <c r="AH866" i="1"/>
  <c r="AI866" i="1"/>
  <c r="AJ866" i="1"/>
  <c r="AK866" i="1"/>
  <c r="AL866" i="1"/>
  <c r="AM866" i="1"/>
  <c r="AN866" i="1"/>
  <c r="AO866" i="1"/>
  <c r="AP866" i="1"/>
  <c r="AG867" i="1"/>
  <c r="AH867" i="1"/>
  <c r="AI867" i="1"/>
  <c r="AJ867" i="1"/>
  <c r="AK867" i="1"/>
  <c r="AL867" i="1"/>
  <c r="AM867" i="1"/>
  <c r="AN867" i="1"/>
  <c r="AO867" i="1"/>
  <c r="AP867" i="1"/>
  <c r="AG868" i="1"/>
  <c r="AH868" i="1"/>
  <c r="AI868" i="1"/>
  <c r="AJ868" i="1"/>
  <c r="AK868" i="1"/>
  <c r="AL868" i="1"/>
  <c r="AM868" i="1"/>
  <c r="AN868" i="1"/>
  <c r="AO868" i="1"/>
  <c r="AP868" i="1"/>
  <c r="AG869" i="1"/>
  <c r="AH869" i="1"/>
  <c r="AI869" i="1"/>
  <c r="AJ869" i="1"/>
  <c r="AK869" i="1"/>
  <c r="AL869" i="1"/>
  <c r="AM869" i="1"/>
  <c r="AN869" i="1"/>
  <c r="AO869" i="1"/>
  <c r="AP869" i="1"/>
  <c r="AG870" i="1"/>
  <c r="AH870" i="1"/>
  <c r="AI870" i="1"/>
  <c r="AJ870" i="1"/>
  <c r="AK870" i="1"/>
  <c r="AL870" i="1"/>
  <c r="AM870" i="1"/>
  <c r="AN870" i="1"/>
  <c r="AO870" i="1"/>
  <c r="AP870" i="1"/>
  <c r="AG871" i="1"/>
  <c r="AH871" i="1"/>
  <c r="AI871" i="1"/>
  <c r="AJ871" i="1"/>
  <c r="AK871" i="1"/>
  <c r="AL871" i="1"/>
  <c r="AM871" i="1"/>
  <c r="AN871" i="1"/>
  <c r="AO871" i="1"/>
  <c r="AP871" i="1"/>
  <c r="AG872" i="1"/>
  <c r="AH872" i="1"/>
  <c r="AI872" i="1"/>
  <c r="AJ872" i="1"/>
  <c r="AK872" i="1"/>
  <c r="AL872" i="1"/>
  <c r="AM872" i="1"/>
  <c r="AN872" i="1"/>
  <c r="AO872" i="1"/>
  <c r="AP872" i="1"/>
  <c r="AG873" i="1"/>
  <c r="AH873" i="1"/>
  <c r="AI873" i="1"/>
  <c r="AJ873" i="1"/>
  <c r="AK873" i="1"/>
  <c r="AL873" i="1"/>
  <c r="AM873" i="1"/>
  <c r="AN873" i="1"/>
  <c r="AO873" i="1"/>
  <c r="AP873" i="1"/>
  <c r="AG874" i="1"/>
  <c r="AH874" i="1"/>
  <c r="AI874" i="1"/>
  <c r="AJ874" i="1"/>
  <c r="AK874" i="1"/>
  <c r="AL874" i="1"/>
  <c r="AM874" i="1"/>
  <c r="AN874" i="1"/>
  <c r="AO874" i="1"/>
  <c r="AP874" i="1"/>
  <c r="AG875" i="1"/>
  <c r="AH875" i="1"/>
  <c r="AI875" i="1"/>
  <c r="AJ875" i="1"/>
  <c r="AK875" i="1"/>
  <c r="AL875" i="1"/>
  <c r="AM875" i="1"/>
  <c r="AN875" i="1"/>
  <c r="AO875" i="1"/>
  <c r="AP875" i="1"/>
  <c r="AG876" i="1"/>
  <c r="AH876" i="1"/>
  <c r="AI876" i="1"/>
  <c r="AJ876" i="1"/>
  <c r="AK876" i="1"/>
  <c r="AL876" i="1"/>
  <c r="AM876" i="1"/>
  <c r="AN876" i="1"/>
  <c r="AO876" i="1"/>
  <c r="AP876" i="1"/>
  <c r="AG877" i="1"/>
  <c r="AH877" i="1"/>
  <c r="AI877" i="1"/>
  <c r="AJ877" i="1"/>
  <c r="AK877" i="1"/>
  <c r="AL877" i="1"/>
  <c r="AM877" i="1"/>
  <c r="AN877" i="1"/>
  <c r="AO877" i="1"/>
  <c r="AP877" i="1"/>
  <c r="AG878" i="1"/>
  <c r="AH878" i="1"/>
  <c r="AI878" i="1"/>
  <c r="AJ878" i="1"/>
  <c r="AK878" i="1"/>
  <c r="AL878" i="1"/>
  <c r="AM878" i="1"/>
  <c r="AN878" i="1"/>
  <c r="AO878" i="1"/>
  <c r="AP878" i="1"/>
  <c r="AG879" i="1"/>
  <c r="AH879" i="1"/>
  <c r="AI879" i="1"/>
  <c r="AJ879" i="1"/>
  <c r="AK879" i="1"/>
  <c r="AL879" i="1"/>
  <c r="AM879" i="1"/>
  <c r="AN879" i="1"/>
  <c r="AO879" i="1"/>
  <c r="AP879" i="1"/>
  <c r="AG880" i="1"/>
  <c r="AH880" i="1"/>
  <c r="AI880" i="1"/>
  <c r="AJ880" i="1"/>
  <c r="AK880" i="1"/>
  <c r="AL880" i="1"/>
  <c r="AM880" i="1"/>
  <c r="AN880" i="1"/>
  <c r="AO880" i="1"/>
  <c r="AP880" i="1"/>
  <c r="AG881" i="1"/>
  <c r="AH881" i="1"/>
  <c r="AI881" i="1"/>
  <c r="AJ881" i="1"/>
  <c r="AK881" i="1"/>
  <c r="AL881" i="1"/>
  <c r="AM881" i="1"/>
  <c r="AN881" i="1"/>
  <c r="AO881" i="1"/>
  <c r="AP881" i="1"/>
  <c r="AG882" i="1"/>
  <c r="AH882" i="1"/>
  <c r="AI882" i="1"/>
  <c r="AJ882" i="1"/>
  <c r="AK882" i="1"/>
  <c r="AL882" i="1"/>
  <c r="AM882" i="1"/>
  <c r="AN882" i="1"/>
  <c r="AO882" i="1"/>
  <c r="AP882" i="1"/>
  <c r="AG883" i="1"/>
  <c r="AH883" i="1"/>
  <c r="AI883" i="1"/>
  <c r="AJ883" i="1"/>
  <c r="AK883" i="1"/>
  <c r="AL883" i="1"/>
  <c r="AM883" i="1"/>
  <c r="AN883" i="1"/>
  <c r="AO883" i="1"/>
  <c r="AP883" i="1"/>
  <c r="AG884" i="1"/>
  <c r="AH884" i="1"/>
  <c r="AI884" i="1"/>
  <c r="AJ884" i="1"/>
  <c r="AK884" i="1"/>
  <c r="AL884" i="1"/>
  <c r="AM884" i="1"/>
  <c r="AN884" i="1"/>
  <c r="AO884" i="1"/>
  <c r="AP884" i="1"/>
  <c r="AG885" i="1"/>
  <c r="AH885" i="1"/>
  <c r="AI885" i="1"/>
  <c r="AJ885" i="1"/>
  <c r="AK885" i="1"/>
  <c r="AL885" i="1"/>
  <c r="AM885" i="1"/>
  <c r="AN885" i="1"/>
  <c r="AO885" i="1"/>
  <c r="AP885" i="1"/>
  <c r="AG886" i="1"/>
  <c r="AH886" i="1"/>
  <c r="AI886" i="1"/>
  <c r="AJ886" i="1"/>
  <c r="AK886" i="1"/>
  <c r="AL886" i="1"/>
  <c r="AM886" i="1"/>
  <c r="AN886" i="1"/>
  <c r="AO886" i="1"/>
  <c r="AP886" i="1"/>
  <c r="AG887" i="1"/>
  <c r="AH887" i="1"/>
  <c r="AI887" i="1"/>
  <c r="AJ887" i="1"/>
  <c r="AK887" i="1"/>
  <c r="AL887" i="1"/>
  <c r="AM887" i="1"/>
  <c r="AN887" i="1"/>
  <c r="AO887" i="1"/>
  <c r="AP887" i="1"/>
  <c r="AG888" i="1"/>
  <c r="AH888" i="1"/>
  <c r="AI888" i="1"/>
  <c r="AJ888" i="1"/>
  <c r="AK888" i="1"/>
  <c r="AL888" i="1"/>
  <c r="AM888" i="1"/>
  <c r="AN888" i="1"/>
  <c r="AO888" i="1"/>
  <c r="AP888" i="1"/>
  <c r="AG889" i="1"/>
  <c r="AH889" i="1"/>
  <c r="AI889" i="1"/>
  <c r="AJ889" i="1"/>
  <c r="AK889" i="1"/>
  <c r="AL889" i="1"/>
  <c r="AM889" i="1"/>
  <c r="AN889" i="1"/>
  <c r="AO889" i="1"/>
  <c r="AP889" i="1"/>
  <c r="AG890" i="1"/>
  <c r="AH890" i="1"/>
  <c r="AI890" i="1"/>
  <c r="AJ890" i="1"/>
  <c r="AK890" i="1"/>
  <c r="AL890" i="1"/>
  <c r="AM890" i="1"/>
  <c r="AN890" i="1"/>
  <c r="AO890" i="1"/>
  <c r="AP890" i="1"/>
  <c r="AG891" i="1"/>
  <c r="AH891" i="1"/>
  <c r="AI891" i="1"/>
  <c r="AJ891" i="1"/>
  <c r="AK891" i="1"/>
  <c r="AL891" i="1"/>
  <c r="AM891" i="1"/>
  <c r="AN891" i="1"/>
  <c r="AO891" i="1"/>
  <c r="AP891" i="1"/>
  <c r="AG892" i="1"/>
  <c r="AH892" i="1"/>
  <c r="AI892" i="1"/>
  <c r="AJ892" i="1"/>
  <c r="AK892" i="1"/>
  <c r="AL892" i="1"/>
  <c r="AM892" i="1"/>
  <c r="AN892" i="1"/>
  <c r="AO892" i="1"/>
  <c r="AP892" i="1"/>
  <c r="AG893" i="1"/>
  <c r="AH893" i="1"/>
  <c r="AI893" i="1"/>
  <c r="AJ893" i="1"/>
  <c r="AK893" i="1"/>
  <c r="AL893" i="1"/>
  <c r="AM893" i="1"/>
  <c r="AN893" i="1"/>
  <c r="AO893" i="1"/>
  <c r="AP893" i="1"/>
  <c r="AG894" i="1"/>
  <c r="AH894" i="1"/>
  <c r="AI894" i="1"/>
  <c r="AJ894" i="1"/>
  <c r="AK894" i="1"/>
  <c r="AL894" i="1"/>
  <c r="AM894" i="1"/>
  <c r="AN894" i="1"/>
  <c r="AO894" i="1"/>
  <c r="AP894" i="1"/>
  <c r="AG895" i="1"/>
  <c r="AH895" i="1"/>
  <c r="AI895" i="1"/>
  <c r="AJ895" i="1"/>
  <c r="AK895" i="1"/>
  <c r="AL895" i="1"/>
  <c r="AM895" i="1"/>
  <c r="AN895" i="1"/>
  <c r="AO895" i="1"/>
  <c r="AP895" i="1"/>
  <c r="AG896" i="1"/>
  <c r="AH896" i="1"/>
  <c r="AI896" i="1"/>
  <c r="AJ896" i="1"/>
  <c r="AK896" i="1"/>
  <c r="AL896" i="1"/>
  <c r="AM896" i="1"/>
  <c r="AN896" i="1"/>
  <c r="AO896" i="1"/>
  <c r="AP896" i="1"/>
  <c r="AG897" i="1"/>
  <c r="AH897" i="1"/>
  <c r="AI897" i="1"/>
  <c r="AJ897" i="1"/>
  <c r="AK897" i="1"/>
  <c r="AL897" i="1"/>
  <c r="AM897" i="1"/>
  <c r="AN897" i="1"/>
  <c r="AO897" i="1"/>
  <c r="AP897" i="1"/>
  <c r="AG898" i="1"/>
  <c r="AH898" i="1"/>
  <c r="AI898" i="1"/>
  <c r="AJ898" i="1"/>
  <c r="AK898" i="1"/>
  <c r="AL898" i="1"/>
  <c r="AM898" i="1"/>
  <c r="AN898" i="1"/>
  <c r="AO898" i="1"/>
  <c r="AP898" i="1"/>
  <c r="AG899" i="1"/>
  <c r="AH899" i="1"/>
  <c r="AI899" i="1"/>
  <c r="AJ899" i="1"/>
  <c r="AK899" i="1"/>
  <c r="AL899" i="1"/>
  <c r="AM899" i="1"/>
  <c r="AN899" i="1"/>
  <c r="AO899" i="1"/>
  <c r="AP899" i="1"/>
  <c r="AG900" i="1"/>
  <c r="AH900" i="1"/>
  <c r="AI900" i="1"/>
  <c r="AJ900" i="1"/>
  <c r="AK900" i="1"/>
  <c r="AL900" i="1"/>
  <c r="AM900" i="1"/>
  <c r="AN900" i="1"/>
  <c r="AO900" i="1"/>
  <c r="AP900" i="1"/>
  <c r="AG901" i="1"/>
  <c r="AH901" i="1"/>
  <c r="AI901" i="1"/>
  <c r="AJ901" i="1"/>
  <c r="AK901" i="1"/>
  <c r="AL901" i="1"/>
  <c r="AM901" i="1"/>
  <c r="AN901" i="1"/>
  <c r="AO901" i="1"/>
  <c r="AP901" i="1"/>
  <c r="AG902" i="1"/>
  <c r="AH902" i="1"/>
  <c r="AI902" i="1"/>
  <c r="AJ902" i="1"/>
  <c r="AK902" i="1"/>
  <c r="AL902" i="1"/>
  <c r="AM902" i="1"/>
  <c r="AN902" i="1"/>
  <c r="AO902" i="1"/>
  <c r="AP902" i="1"/>
  <c r="AG903" i="1"/>
  <c r="AH903" i="1"/>
  <c r="AI903" i="1"/>
  <c r="AJ903" i="1"/>
  <c r="AK903" i="1"/>
  <c r="AL903" i="1"/>
  <c r="AM903" i="1"/>
  <c r="AN903" i="1"/>
  <c r="AO903" i="1"/>
  <c r="AP903" i="1"/>
  <c r="AG904" i="1"/>
  <c r="AH904" i="1"/>
  <c r="AI904" i="1"/>
  <c r="AJ904" i="1"/>
  <c r="AK904" i="1"/>
  <c r="AL904" i="1"/>
  <c r="AM904" i="1"/>
  <c r="AN904" i="1"/>
  <c r="AO904" i="1"/>
  <c r="AP904" i="1"/>
  <c r="AG905" i="1"/>
  <c r="AH905" i="1"/>
  <c r="AI905" i="1"/>
  <c r="AJ905" i="1"/>
  <c r="AK905" i="1"/>
  <c r="AL905" i="1"/>
  <c r="AM905" i="1"/>
  <c r="AN905" i="1"/>
  <c r="AO905" i="1"/>
  <c r="AP905" i="1"/>
  <c r="AG906" i="1"/>
  <c r="AH906" i="1"/>
  <c r="AI906" i="1"/>
  <c r="AJ906" i="1"/>
  <c r="AK906" i="1"/>
  <c r="AL906" i="1"/>
  <c r="AM906" i="1"/>
  <c r="AN906" i="1"/>
  <c r="AO906" i="1"/>
  <c r="AP906" i="1"/>
  <c r="AG907" i="1"/>
  <c r="AH907" i="1"/>
  <c r="AI907" i="1"/>
  <c r="AJ907" i="1"/>
  <c r="AK907" i="1"/>
  <c r="AL907" i="1"/>
  <c r="AM907" i="1"/>
  <c r="AN907" i="1"/>
  <c r="AO907" i="1"/>
  <c r="AP907" i="1"/>
  <c r="AG908" i="1"/>
  <c r="AH908" i="1"/>
  <c r="AI908" i="1"/>
  <c r="AJ908" i="1"/>
  <c r="AK908" i="1"/>
  <c r="AL908" i="1"/>
  <c r="AM908" i="1"/>
  <c r="AN908" i="1"/>
  <c r="AO908" i="1"/>
  <c r="AP908" i="1"/>
  <c r="AG909" i="1"/>
  <c r="AH909" i="1"/>
  <c r="AI909" i="1"/>
  <c r="AJ909" i="1"/>
  <c r="AK909" i="1"/>
  <c r="AL909" i="1"/>
  <c r="AM909" i="1"/>
  <c r="AN909" i="1"/>
  <c r="AO909" i="1"/>
  <c r="AP909" i="1"/>
  <c r="AG910" i="1"/>
  <c r="AH910" i="1"/>
  <c r="AI910" i="1"/>
  <c r="AJ910" i="1"/>
  <c r="AK910" i="1"/>
  <c r="AL910" i="1"/>
  <c r="AM910" i="1"/>
  <c r="AN910" i="1"/>
  <c r="AO910" i="1"/>
  <c r="AP910" i="1"/>
  <c r="AG911" i="1"/>
  <c r="AH911" i="1"/>
  <c r="AI911" i="1"/>
  <c r="AJ911" i="1"/>
  <c r="AK911" i="1"/>
  <c r="AL911" i="1"/>
  <c r="AM911" i="1"/>
  <c r="AN911" i="1"/>
  <c r="AO911" i="1"/>
  <c r="AP911" i="1"/>
  <c r="AG912" i="1"/>
  <c r="AH912" i="1"/>
  <c r="AI912" i="1"/>
  <c r="AJ912" i="1"/>
  <c r="AK912" i="1"/>
  <c r="AL912" i="1"/>
  <c r="AM912" i="1"/>
  <c r="AN912" i="1"/>
  <c r="AO912" i="1"/>
  <c r="AP912" i="1"/>
  <c r="AG913" i="1"/>
  <c r="AH913" i="1"/>
  <c r="AI913" i="1"/>
  <c r="AJ913" i="1"/>
  <c r="AK913" i="1"/>
  <c r="AL913" i="1"/>
  <c r="AM913" i="1"/>
  <c r="AN913" i="1"/>
  <c r="AO913" i="1"/>
  <c r="AP913" i="1"/>
  <c r="AG914" i="1"/>
  <c r="AH914" i="1"/>
  <c r="AI914" i="1"/>
  <c r="AJ914" i="1"/>
  <c r="AK914" i="1"/>
  <c r="AL914" i="1"/>
  <c r="AM914" i="1"/>
  <c r="AN914" i="1"/>
  <c r="AO914" i="1"/>
  <c r="AP914" i="1"/>
  <c r="AG915" i="1"/>
  <c r="AH915" i="1"/>
  <c r="AI915" i="1"/>
  <c r="AJ915" i="1"/>
  <c r="AK915" i="1"/>
  <c r="AL915" i="1"/>
  <c r="AM915" i="1"/>
  <c r="AN915" i="1"/>
  <c r="AO915" i="1"/>
  <c r="AP915" i="1"/>
  <c r="AG916" i="1"/>
  <c r="AH916" i="1"/>
  <c r="AI916" i="1"/>
  <c r="AJ916" i="1"/>
  <c r="AK916" i="1"/>
  <c r="AL916" i="1"/>
  <c r="AM916" i="1"/>
  <c r="AN916" i="1"/>
  <c r="AO916" i="1"/>
  <c r="AP916" i="1"/>
  <c r="AG917" i="1"/>
  <c r="AH917" i="1"/>
  <c r="AI917" i="1"/>
  <c r="AJ917" i="1"/>
  <c r="AK917" i="1"/>
  <c r="AL917" i="1"/>
  <c r="AM917" i="1"/>
  <c r="AN917" i="1"/>
  <c r="AO917" i="1"/>
  <c r="AP917" i="1"/>
  <c r="AG918" i="1"/>
  <c r="AH918" i="1"/>
  <c r="AI918" i="1"/>
  <c r="AJ918" i="1"/>
  <c r="AK918" i="1"/>
  <c r="AL918" i="1"/>
  <c r="AM918" i="1"/>
  <c r="AN918" i="1"/>
  <c r="AO918" i="1"/>
  <c r="AP918" i="1"/>
  <c r="AG919" i="1"/>
  <c r="AH919" i="1"/>
  <c r="AI919" i="1"/>
  <c r="AJ919" i="1"/>
  <c r="AK919" i="1"/>
  <c r="AL919" i="1"/>
  <c r="AM919" i="1"/>
  <c r="AN919" i="1"/>
  <c r="AO919" i="1"/>
  <c r="AP919" i="1"/>
  <c r="AG920" i="1"/>
  <c r="AH920" i="1"/>
  <c r="AI920" i="1"/>
  <c r="AJ920" i="1"/>
  <c r="AK920" i="1"/>
  <c r="AL920" i="1"/>
  <c r="AM920" i="1"/>
  <c r="AN920" i="1"/>
  <c r="AO920" i="1"/>
  <c r="AP920" i="1"/>
  <c r="AG921" i="1"/>
  <c r="AH921" i="1"/>
  <c r="AI921" i="1"/>
  <c r="AJ921" i="1"/>
  <c r="AK921" i="1"/>
  <c r="AL921" i="1"/>
  <c r="AM921" i="1"/>
  <c r="AN921" i="1"/>
  <c r="AO921" i="1"/>
  <c r="AP921" i="1"/>
  <c r="AG922" i="1"/>
  <c r="AH922" i="1"/>
  <c r="AI922" i="1"/>
  <c r="AJ922" i="1"/>
  <c r="AK922" i="1"/>
  <c r="AL922" i="1"/>
  <c r="AM922" i="1"/>
  <c r="AN922" i="1"/>
  <c r="AO922" i="1"/>
  <c r="AP922" i="1"/>
  <c r="AG923" i="1"/>
  <c r="AH923" i="1"/>
  <c r="AI923" i="1"/>
  <c r="AJ923" i="1"/>
  <c r="AK923" i="1"/>
  <c r="AL923" i="1"/>
  <c r="AM923" i="1"/>
  <c r="AN923" i="1"/>
  <c r="AO923" i="1"/>
  <c r="AP923" i="1"/>
  <c r="AG924" i="1"/>
  <c r="AH924" i="1"/>
  <c r="AI924" i="1"/>
  <c r="AJ924" i="1"/>
  <c r="AK924" i="1"/>
  <c r="AL924" i="1"/>
  <c r="AM924" i="1"/>
  <c r="AN924" i="1"/>
  <c r="AO924" i="1"/>
  <c r="AP924" i="1"/>
  <c r="AG925" i="1"/>
  <c r="AH925" i="1"/>
  <c r="AI925" i="1"/>
  <c r="AJ925" i="1"/>
  <c r="AK925" i="1"/>
  <c r="AL925" i="1"/>
  <c r="AM925" i="1"/>
  <c r="AN925" i="1"/>
  <c r="AO925" i="1"/>
  <c r="AP925" i="1"/>
  <c r="AG926" i="1"/>
  <c r="AH926" i="1"/>
  <c r="AI926" i="1"/>
  <c r="AJ926" i="1"/>
  <c r="AK926" i="1"/>
  <c r="AL926" i="1"/>
  <c r="AM926" i="1"/>
  <c r="AN926" i="1"/>
  <c r="AO926" i="1"/>
  <c r="AP926" i="1"/>
  <c r="AG927" i="1"/>
  <c r="AH927" i="1"/>
  <c r="AI927" i="1"/>
  <c r="AJ927" i="1"/>
  <c r="AK927" i="1"/>
  <c r="AL927" i="1"/>
  <c r="AM927" i="1"/>
  <c r="AN927" i="1"/>
  <c r="AO927" i="1"/>
  <c r="AP927" i="1"/>
  <c r="AG928" i="1"/>
  <c r="AH928" i="1"/>
  <c r="AI928" i="1"/>
  <c r="AJ928" i="1"/>
  <c r="AK928" i="1"/>
  <c r="AL928" i="1"/>
  <c r="AM928" i="1"/>
  <c r="AN928" i="1"/>
  <c r="AO928" i="1"/>
  <c r="AP928" i="1"/>
  <c r="AG929" i="1"/>
  <c r="AH929" i="1"/>
  <c r="AI929" i="1"/>
  <c r="AJ929" i="1"/>
  <c r="AK929" i="1"/>
  <c r="AL929" i="1"/>
  <c r="AM929" i="1"/>
  <c r="AN929" i="1"/>
  <c r="AO929" i="1"/>
  <c r="AP929" i="1"/>
  <c r="AG930" i="1"/>
  <c r="AH930" i="1"/>
  <c r="AI930" i="1"/>
  <c r="AJ930" i="1"/>
  <c r="AK930" i="1"/>
  <c r="AL930" i="1"/>
  <c r="AM930" i="1"/>
  <c r="AN930" i="1"/>
  <c r="AO930" i="1"/>
  <c r="AP930" i="1"/>
  <c r="AG931" i="1"/>
  <c r="AH931" i="1"/>
  <c r="AI931" i="1"/>
  <c r="AJ931" i="1"/>
  <c r="AK931" i="1"/>
  <c r="AL931" i="1"/>
  <c r="AM931" i="1"/>
  <c r="AN931" i="1"/>
  <c r="AO931" i="1"/>
  <c r="AP931" i="1"/>
  <c r="AG932" i="1"/>
  <c r="AH932" i="1"/>
  <c r="AI932" i="1"/>
  <c r="AJ932" i="1"/>
  <c r="AK932" i="1"/>
  <c r="AL932" i="1"/>
  <c r="AM932" i="1"/>
  <c r="AN932" i="1"/>
  <c r="AO932" i="1"/>
  <c r="AP932" i="1"/>
  <c r="AG933" i="1"/>
  <c r="AH933" i="1"/>
  <c r="AI933" i="1"/>
  <c r="AJ933" i="1"/>
  <c r="AK933" i="1"/>
  <c r="AL933" i="1"/>
  <c r="AM933" i="1"/>
  <c r="AN933" i="1"/>
  <c r="AO933" i="1"/>
  <c r="AP933" i="1"/>
  <c r="AG934" i="1"/>
  <c r="AH934" i="1"/>
  <c r="AI934" i="1"/>
  <c r="AJ934" i="1"/>
  <c r="AK934" i="1"/>
  <c r="AL934" i="1"/>
  <c r="AM934" i="1"/>
  <c r="AN934" i="1"/>
  <c r="AO934" i="1"/>
  <c r="AP934" i="1"/>
  <c r="AG935" i="1"/>
  <c r="AH935" i="1"/>
  <c r="AI935" i="1"/>
  <c r="AJ935" i="1"/>
  <c r="AK935" i="1"/>
  <c r="AL935" i="1"/>
  <c r="AM935" i="1"/>
  <c r="AN935" i="1"/>
  <c r="AO935" i="1"/>
  <c r="AP935" i="1"/>
  <c r="AG936" i="1"/>
  <c r="AH936" i="1"/>
  <c r="AI936" i="1"/>
  <c r="AJ936" i="1"/>
  <c r="AK936" i="1"/>
  <c r="AL936" i="1"/>
  <c r="AM936" i="1"/>
  <c r="AN936" i="1"/>
  <c r="AO936" i="1"/>
  <c r="AP936" i="1"/>
  <c r="AG937" i="1"/>
  <c r="AH937" i="1"/>
  <c r="AI937" i="1"/>
  <c r="AJ937" i="1"/>
  <c r="AK937" i="1"/>
  <c r="AL937" i="1"/>
  <c r="AM937" i="1"/>
  <c r="AN937" i="1"/>
  <c r="AO937" i="1"/>
  <c r="AP937" i="1"/>
  <c r="AG938" i="1"/>
  <c r="AH938" i="1"/>
  <c r="AI938" i="1"/>
  <c r="AJ938" i="1"/>
  <c r="AK938" i="1"/>
  <c r="AL938" i="1"/>
  <c r="AM938" i="1"/>
  <c r="AN938" i="1"/>
  <c r="AO938" i="1"/>
  <c r="AP938" i="1"/>
  <c r="AG939" i="1"/>
  <c r="AH939" i="1"/>
  <c r="AI939" i="1"/>
  <c r="AJ939" i="1"/>
  <c r="AK939" i="1"/>
  <c r="AL939" i="1"/>
  <c r="AM939" i="1"/>
  <c r="AN939" i="1"/>
  <c r="AO939" i="1"/>
  <c r="AP939" i="1"/>
  <c r="AG940" i="1"/>
  <c r="AH940" i="1"/>
  <c r="AI940" i="1"/>
  <c r="AJ940" i="1"/>
  <c r="AK940" i="1"/>
  <c r="AL940" i="1"/>
  <c r="AM940" i="1"/>
  <c r="AN940" i="1"/>
  <c r="AO940" i="1"/>
  <c r="AP940" i="1"/>
  <c r="AG941" i="1"/>
  <c r="AH941" i="1"/>
  <c r="AI941" i="1"/>
  <c r="AJ941" i="1"/>
  <c r="AK941" i="1"/>
  <c r="AL941" i="1"/>
  <c r="AM941" i="1"/>
  <c r="AN941" i="1"/>
  <c r="AO941" i="1"/>
  <c r="AP941" i="1"/>
  <c r="AG942" i="1"/>
  <c r="AH942" i="1"/>
  <c r="AI942" i="1"/>
  <c r="AJ942" i="1"/>
  <c r="AK942" i="1"/>
  <c r="AL942" i="1"/>
  <c r="AM942" i="1"/>
  <c r="AN942" i="1"/>
  <c r="AO942" i="1"/>
  <c r="AP942" i="1"/>
  <c r="AG943" i="1"/>
  <c r="AH943" i="1"/>
  <c r="AI943" i="1"/>
  <c r="AJ943" i="1"/>
  <c r="AK943" i="1"/>
  <c r="AL943" i="1"/>
  <c r="AM943" i="1"/>
  <c r="AN943" i="1"/>
  <c r="AO943" i="1"/>
  <c r="AP943" i="1"/>
  <c r="AG944" i="1"/>
  <c r="AH944" i="1"/>
  <c r="AI944" i="1"/>
  <c r="AJ944" i="1"/>
  <c r="AK944" i="1"/>
  <c r="AL944" i="1"/>
  <c r="AM944" i="1"/>
  <c r="AN944" i="1"/>
  <c r="AO944" i="1"/>
  <c r="AP944" i="1"/>
  <c r="AG945" i="1"/>
  <c r="AH945" i="1"/>
  <c r="AI945" i="1"/>
  <c r="AJ945" i="1"/>
  <c r="AK945" i="1"/>
  <c r="AL945" i="1"/>
  <c r="AM945" i="1"/>
  <c r="AN945" i="1"/>
  <c r="AO945" i="1"/>
  <c r="AP945" i="1"/>
  <c r="AG946" i="1"/>
  <c r="AH946" i="1"/>
  <c r="AI946" i="1"/>
  <c r="AJ946" i="1"/>
  <c r="AK946" i="1"/>
  <c r="AL946" i="1"/>
  <c r="AM946" i="1"/>
  <c r="AN946" i="1"/>
  <c r="AO946" i="1"/>
  <c r="AP946" i="1"/>
  <c r="AG947" i="1"/>
  <c r="AH947" i="1"/>
  <c r="AI947" i="1"/>
  <c r="AJ947" i="1"/>
  <c r="AK947" i="1"/>
  <c r="AL947" i="1"/>
  <c r="AM947" i="1"/>
  <c r="AN947" i="1"/>
  <c r="AO947" i="1"/>
  <c r="AP947" i="1"/>
  <c r="AG948" i="1"/>
  <c r="AH948" i="1"/>
  <c r="AI948" i="1"/>
  <c r="AJ948" i="1"/>
  <c r="AK948" i="1"/>
  <c r="AL948" i="1"/>
  <c r="AM948" i="1"/>
  <c r="AN948" i="1"/>
  <c r="AO948" i="1"/>
  <c r="AP948" i="1"/>
  <c r="AG949" i="1"/>
  <c r="AH949" i="1"/>
  <c r="AI949" i="1"/>
  <c r="AJ949" i="1"/>
  <c r="AK949" i="1"/>
  <c r="AL949" i="1"/>
  <c r="AM949" i="1"/>
  <c r="AN949" i="1"/>
  <c r="AO949" i="1"/>
  <c r="AP949" i="1"/>
  <c r="AG950" i="1"/>
  <c r="AH950" i="1"/>
  <c r="AI950" i="1"/>
  <c r="AJ950" i="1"/>
  <c r="AK950" i="1"/>
  <c r="AL950" i="1"/>
  <c r="AM950" i="1"/>
  <c r="AN950" i="1"/>
  <c r="AO950" i="1"/>
  <c r="AP950" i="1"/>
  <c r="AG951" i="1"/>
  <c r="AH951" i="1"/>
  <c r="AI951" i="1"/>
  <c r="AJ951" i="1"/>
  <c r="AK951" i="1"/>
  <c r="AL951" i="1"/>
  <c r="AM951" i="1"/>
  <c r="AN951" i="1"/>
  <c r="AO951" i="1"/>
  <c r="AP951" i="1"/>
  <c r="AG952" i="1"/>
  <c r="AH952" i="1"/>
  <c r="AI952" i="1"/>
  <c r="AJ952" i="1"/>
  <c r="AK952" i="1"/>
  <c r="AL952" i="1"/>
  <c r="AM952" i="1"/>
  <c r="AN952" i="1"/>
  <c r="AO952" i="1"/>
  <c r="AP952" i="1"/>
  <c r="AG953" i="1"/>
  <c r="AH953" i="1"/>
  <c r="AI953" i="1"/>
  <c r="AJ953" i="1"/>
  <c r="AK953" i="1"/>
  <c r="AL953" i="1"/>
  <c r="AM953" i="1"/>
  <c r="AN953" i="1"/>
  <c r="AO953" i="1"/>
  <c r="AP953" i="1"/>
  <c r="AG954" i="1"/>
  <c r="AH954" i="1"/>
  <c r="AI954" i="1"/>
  <c r="AJ954" i="1"/>
  <c r="AK954" i="1"/>
  <c r="AL954" i="1"/>
  <c r="AM954" i="1"/>
  <c r="AN954" i="1"/>
  <c r="AO954" i="1"/>
  <c r="AP954" i="1"/>
  <c r="AG955" i="1"/>
  <c r="AH955" i="1"/>
  <c r="AI955" i="1"/>
  <c r="AJ955" i="1"/>
  <c r="AK955" i="1"/>
  <c r="AL955" i="1"/>
  <c r="AM955" i="1"/>
  <c r="AN955" i="1"/>
  <c r="AO955" i="1"/>
  <c r="AP955" i="1"/>
  <c r="AG956" i="1"/>
  <c r="AH956" i="1"/>
  <c r="AI956" i="1"/>
  <c r="AJ956" i="1"/>
  <c r="AK956" i="1"/>
  <c r="AL956" i="1"/>
  <c r="AM956" i="1"/>
  <c r="AN956" i="1"/>
  <c r="AO956" i="1"/>
  <c r="AP956" i="1"/>
  <c r="AG957" i="1"/>
  <c r="AH957" i="1"/>
  <c r="AI957" i="1"/>
  <c r="AJ957" i="1"/>
  <c r="AK957" i="1"/>
  <c r="AL957" i="1"/>
  <c r="AM957" i="1"/>
  <c r="AN957" i="1"/>
  <c r="AO957" i="1"/>
  <c r="AP957" i="1"/>
  <c r="AG958" i="1"/>
  <c r="AH958" i="1"/>
  <c r="AI958" i="1"/>
  <c r="AJ958" i="1"/>
  <c r="AK958" i="1"/>
  <c r="AL958" i="1"/>
  <c r="AM958" i="1"/>
  <c r="AN958" i="1"/>
  <c r="AO958" i="1"/>
  <c r="AP958" i="1"/>
  <c r="AG959" i="1"/>
  <c r="AH959" i="1"/>
  <c r="AI959" i="1"/>
  <c r="AJ959" i="1"/>
  <c r="AK959" i="1"/>
  <c r="AL959" i="1"/>
  <c r="AM959" i="1"/>
  <c r="AN959" i="1"/>
  <c r="AO959" i="1"/>
  <c r="AP959" i="1"/>
  <c r="AG960" i="1"/>
  <c r="AH960" i="1"/>
  <c r="AI960" i="1"/>
  <c r="AJ960" i="1"/>
  <c r="AK960" i="1"/>
  <c r="AL960" i="1"/>
  <c r="AM960" i="1"/>
  <c r="AN960" i="1"/>
  <c r="AO960" i="1"/>
  <c r="AP960" i="1"/>
  <c r="AG961" i="1"/>
  <c r="AH961" i="1"/>
  <c r="AI961" i="1"/>
  <c r="AJ961" i="1"/>
  <c r="AK961" i="1"/>
  <c r="AL961" i="1"/>
  <c r="AM961" i="1"/>
  <c r="AN961" i="1"/>
  <c r="AO961" i="1"/>
  <c r="AP961" i="1"/>
  <c r="AG962" i="1"/>
  <c r="AH962" i="1"/>
  <c r="AI962" i="1"/>
  <c r="AJ962" i="1"/>
  <c r="AK962" i="1"/>
  <c r="AL962" i="1"/>
  <c r="AM962" i="1"/>
  <c r="AN962" i="1"/>
  <c r="AO962" i="1"/>
  <c r="AP962" i="1"/>
  <c r="AG963" i="1"/>
  <c r="AH963" i="1"/>
  <c r="AI963" i="1"/>
  <c r="AJ963" i="1"/>
  <c r="AK963" i="1"/>
  <c r="AL963" i="1"/>
  <c r="AM963" i="1"/>
  <c r="AN963" i="1"/>
  <c r="AO963" i="1"/>
  <c r="AP963" i="1"/>
  <c r="AG964" i="1"/>
  <c r="AH964" i="1"/>
  <c r="AI964" i="1"/>
  <c r="AJ964" i="1"/>
  <c r="AK964" i="1"/>
  <c r="AL964" i="1"/>
  <c r="AM964" i="1"/>
  <c r="AN964" i="1"/>
  <c r="AO964" i="1"/>
  <c r="AP964" i="1"/>
  <c r="AG965" i="1"/>
  <c r="AH965" i="1"/>
  <c r="AI965" i="1"/>
  <c r="AJ965" i="1"/>
  <c r="AK965" i="1"/>
  <c r="AL965" i="1"/>
  <c r="AM965" i="1"/>
  <c r="AN965" i="1"/>
  <c r="AO965" i="1"/>
  <c r="AP965" i="1"/>
  <c r="AG966" i="1"/>
  <c r="AH966" i="1"/>
  <c r="AI966" i="1"/>
  <c r="AJ966" i="1"/>
  <c r="AK966" i="1"/>
  <c r="AL966" i="1"/>
  <c r="AM966" i="1"/>
  <c r="AN966" i="1"/>
  <c r="AO966" i="1"/>
  <c r="AP966" i="1"/>
  <c r="AG967" i="1"/>
  <c r="AH967" i="1"/>
  <c r="AI967" i="1"/>
  <c r="AJ967" i="1"/>
  <c r="AK967" i="1"/>
  <c r="AL967" i="1"/>
  <c r="AM967" i="1"/>
  <c r="AN967" i="1"/>
  <c r="AO967" i="1"/>
  <c r="AP967" i="1"/>
  <c r="AG968" i="1"/>
  <c r="AH968" i="1"/>
  <c r="AI968" i="1"/>
  <c r="AJ968" i="1"/>
  <c r="AK968" i="1"/>
  <c r="AL968" i="1"/>
  <c r="AM968" i="1"/>
  <c r="AN968" i="1"/>
  <c r="AO968" i="1"/>
  <c r="AP968" i="1"/>
  <c r="AG969" i="1"/>
  <c r="AH969" i="1"/>
  <c r="AI969" i="1"/>
  <c r="AJ969" i="1"/>
  <c r="AK969" i="1"/>
  <c r="AL969" i="1"/>
  <c r="AM969" i="1"/>
  <c r="AN969" i="1"/>
  <c r="AO969" i="1"/>
  <c r="AP969" i="1"/>
  <c r="AG970" i="1"/>
  <c r="AH970" i="1"/>
  <c r="AI970" i="1"/>
  <c r="AJ970" i="1"/>
  <c r="AK970" i="1"/>
  <c r="AL970" i="1"/>
  <c r="AM970" i="1"/>
  <c r="AN970" i="1"/>
  <c r="AO970" i="1"/>
  <c r="AP970" i="1"/>
  <c r="AG971" i="1"/>
  <c r="AH971" i="1"/>
  <c r="AI971" i="1"/>
  <c r="AJ971" i="1"/>
  <c r="AK971" i="1"/>
  <c r="AL971" i="1"/>
  <c r="AM971" i="1"/>
  <c r="AN971" i="1"/>
  <c r="AO971" i="1"/>
  <c r="AP971" i="1"/>
  <c r="AG972" i="1"/>
  <c r="AH972" i="1"/>
  <c r="AI972" i="1"/>
  <c r="AJ972" i="1"/>
  <c r="AK972" i="1"/>
  <c r="AL972" i="1"/>
  <c r="AM972" i="1"/>
  <c r="AN972" i="1"/>
  <c r="AO972" i="1"/>
  <c r="AP972" i="1"/>
  <c r="AG973" i="1"/>
  <c r="AH973" i="1"/>
  <c r="AI973" i="1"/>
  <c r="AJ973" i="1"/>
  <c r="AK973" i="1"/>
  <c r="AL973" i="1"/>
  <c r="AM973" i="1"/>
  <c r="AN973" i="1"/>
  <c r="AO973" i="1"/>
  <c r="AP973" i="1"/>
  <c r="AG974" i="1"/>
  <c r="AH974" i="1"/>
  <c r="AI974" i="1"/>
  <c r="AJ974" i="1"/>
  <c r="AK974" i="1"/>
  <c r="AL974" i="1"/>
  <c r="AM974" i="1"/>
  <c r="AN974" i="1"/>
  <c r="AO974" i="1"/>
  <c r="AP974" i="1"/>
  <c r="AG975" i="1"/>
  <c r="AH975" i="1"/>
  <c r="AI975" i="1"/>
  <c r="AJ975" i="1"/>
  <c r="AK975" i="1"/>
  <c r="AL975" i="1"/>
  <c r="AM975" i="1"/>
  <c r="AN975" i="1"/>
  <c r="AO975" i="1"/>
  <c r="AP975" i="1"/>
  <c r="AG976" i="1"/>
  <c r="AH976" i="1"/>
  <c r="AI976" i="1"/>
  <c r="AJ976" i="1"/>
  <c r="AK976" i="1"/>
  <c r="AL976" i="1"/>
  <c r="AM976" i="1"/>
  <c r="AN976" i="1"/>
  <c r="AO976" i="1"/>
  <c r="AP976" i="1"/>
  <c r="AG977" i="1"/>
  <c r="AH977" i="1"/>
  <c r="AI977" i="1"/>
  <c r="AJ977" i="1"/>
  <c r="AK977" i="1"/>
  <c r="AL977" i="1"/>
  <c r="AM977" i="1"/>
  <c r="AN977" i="1"/>
  <c r="AO977" i="1"/>
  <c r="AP977" i="1"/>
  <c r="AG978" i="1"/>
  <c r="AH978" i="1"/>
  <c r="AI978" i="1"/>
  <c r="AJ978" i="1"/>
  <c r="AK978" i="1"/>
  <c r="AL978" i="1"/>
  <c r="AM978" i="1"/>
  <c r="AN978" i="1"/>
  <c r="AO978" i="1"/>
  <c r="AP978" i="1"/>
  <c r="AG979" i="1"/>
  <c r="AH979" i="1"/>
  <c r="AI979" i="1"/>
  <c r="AJ979" i="1"/>
  <c r="AK979" i="1"/>
  <c r="AL979" i="1"/>
  <c r="AM979" i="1"/>
  <c r="AN979" i="1"/>
  <c r="AO979" i="1"/>
  <c r="AP979" i="1"/>
  <c r="AG980" i="1"/>
  <c r="AH980" i="1"/>
  <c r="AI980" i="1"/>
  <c r="AJ980" i="1"/>
  <c r="AK980" i="1"/>
  <c r="AL980" i="1"/>
  <c r="AM980" i="1"/>
  <c r="AN980" i="1"/>
  <c r="AO980" i="1"/>
  <c r="AP980" i="1"/>
  <c r="AG981" i="1"/>
  <c r="AH981" i="1"/>
  <c r="AI981" i="1"/>
  <c r="AJ981" i="1"/>
  <c r="AK981" i="1"/>
  <c r="AL981" i="1"/>
  <c r="AM981" i="1"/>
  <c r="AN981" i="1"/>
  <c r="AO981" i="1"/>
  <c r="AP981" i="1"/>
  <c r="AG982" i="1"/>
  <c r="AH982" i="1"/>
  <c r="AI982" i="1"/>
  <c r="AJ982" i="1"/>
  <c r="AK982" i="1"/>
  <c r="AL982" i="1"/>
  <c r="AM982" i="1"/>
  <c r="AN982" i="1"/>
  <c r="AO982" i="1"/>
  <c r="AP982" i="1"/>
  <c r="AG983" i="1"/>
  <c r="AH983" i="1"/>
  <c r="AI983" i="1"/>
  <c r="AJ983" i="1"/>
  <c r="AK983" i="1"/>
  <c r="AL983" i="1"/>
  <c r="AM983" i="1"/>
  <c r="AN983" i="1"/>
  <c r="AO983" i="1"/>
  <c r="AP983" i="1"/>
  <c r="AG984" i="1"/>
  <c r="AH984" i="1"/>
  <c r="AI984" i="1"/>
  <c r="AJ984" i="1"/>
  <c r="AK984" i="1"/>
  <c r="AL984" i="1"/>
  <c r="AM984" i="1"/>
  <c r="AN984" i="1"/>
  <c r="AO984" i="1"/>
  <c r="AP984" i="1"/>
  <c r="AG985" i="1"/>
  <c r="AH985" i="1"/>
  <c r="AI985" i="1"/>
  <c r="AJ985" i="1"/>
  <c r="AK985" i="1"/>
  <c r="AL985" i="1"/>
  <c r="AM985" i="1"/>
  <c r="AN985" i="1"/>
  <c r="AO985" i="1"/>
  <c r="AP985" i="1"/>
  <c r="AG986" i="1"/>
  <c r="AH986" i="1"/>
  <c r="AI986" i="1"/>
  <c r="AJ986" i="1"/>
  <c r="AK986" i="1"/>
  <c r="AL986" i="1"/>
  <c r="AM986" i="1"/>
  <c r="AN986" i="1"/>
  <c r="AO986" i="1"/>
  <c r="AP986" i="1"/>
  <c r="AG987" i="1"/>
  <c r="AH987" i="1"/>
  <c r="AI987" i="1"/>
  <c r="AJ987" i="1"/>
  <c r="AK987" i="1"/>
  <c r="AL987" i="1"/>
  <c r="AM987" i="1"/>
  <c r="AN987" i="1"/>
  <c r="AO987" i="1"/>
  <c r="AP987" i="1"/>
  <c r="AG988" i="1"/>
  <c r="AH988" i="1"/>
  <c r="AI988" i="1"/>
  <c r="AJ988" i="1"/>
  <c r="AK988" i="1"/>
  <c r="AL988" i="1"/>
  <c r="AM988" i="1"/>
  <c r="AN988" i="1"/>
  <c r="AO988" i="1"/>
  <c r="AP988" i="1"/>
  <c r="AG989" i="1"/>
  <c r="AH989" i="1"/>
  <c r="AI989" i="1"/>
  <c r="AJ989" i="1"/>
  <c r="AK989" i="1"/>
  <c r="AL989" i="1"/>
  <c r="AM989" i="1"/>
  <c r="AN989" i="1"/>
  <c r="AO989" i="1"/>
  <c r="AP989" i="1"/>
  <c r="AG990" i="1"/>
  <c r="AH990" i="1"/>
  <c r="AI990" i="1"/>
  <c r="AJ990" i="1"/>
  <c r="AK990" i="1"/>
  <c r="AL990" i="1"/>
  <c r="AM990" i="1"/>
  <c r="AN990" i="1"/>
  <c r="AO990" i="1"/>
  <c r="AP990" i="1"/>
  <c r="AG991" i="1"/>
  <c r="AH991" i="1"/>
  <c r="AI991" i="1"/>
  <c r="AJ991" i="1"/>
  <c r="AK991" i="1"/>
  <c r="AL991" i="1"/>
  <c r="AM991" i="1"/>
  <c r="AN991" i="1"/>
  <c r="AO991" i="1"/>
  <c r="AP991" i="1"/>
  <c r="AG992" i="1"/>
  <c r="AH992" i="1"/>
  <c r="AI992" i="1"/>
  <c r="AJ992" i="1"/>
  <c r="AK992" i="1"/>
  <c r="AL992" i="1"/>
  <c r="AM992" i="1"/>
  <c r="AN992" i="1"/>
  <c r="AO992" i="1"/>
  <c r="AP992" i="1"/>
  <c r="AG993" i="1"/>
  <c r="AH993" i="1"/>
  <c r="AI993" i="1"/>
  <c r="AJ993" i="1"/>
  <c r="AK993" i="1"/>
  <c r="AL993" i="1"/>
  <c r="AM993" i="1"/>
  <c r="AN993" i="1"/>
  <c r="AO993" i="1"/>
  <c r="AP993" i="1"/>
  <c r="AG994" i="1"/>
  <c r="AH994" i="1"/>
  <c r="AI994" i="1"/>
  <c r="AJ994" i="1"/>
  <c r="AK994" i="1"/>
  <c r="AL994" i="1"/>
  <c r="AM994" i="1"/>
  <c r="AN994" i="1"/>
  <c r="AO994" i="1"/>
  <c r="AP994" i="1"/>
  <c r="AG995" i="1"/>
  <c r="AH995" i="1"/>
  <c r="AI995" i="1"/>
  <c r="AJ995" i="1"/>
  <c r="AK995" i="1"/>
  <c r="AL995" i="1"/>
  <c r="AM995" i="1"/>
  <c r="AN995" i="1"/>
  <c r="AO995" i="1"/>
  <c r="AP995" i="1"/>
  <c r="AG996" i="1"/>
  <c r="AH996" i="1"/>
  <c r="AI996" i="1"/>
  <c r="AJ996" i="1"/>
  <c r="AK996" i="1"/>
  <c r="AL996" i="1"/>
  <c r="AM996" i="1"/>
  <c r="AN996" i="1"/>
  <c r="AO996" i="1"/>
  <c r="AP996" i="1"/>
  <c r="AG997" i="1"/>
  <c r="AH997" i="1"/>
  <c r="AI997" i="1"/>
  <c r="AJ997" i="1"/>
  <c r="AK997" i="1"/>
  <c r="AL997" i="1"/>
  <c r="AM997" i="1"/>
  <c r="AN997" i="1"/>
  <c r="AO997" i="1"/>
  <c r="AP997" i="1"/>
  <c r="AG998" i="1"/>
  <c r="AH998" i="1"/>
  <c r="AI998" i="1"/>
  <c r="AJ998" i="1"/>
  <c r="AK998" i="1"/>
  <c r="AL998" i="1"/>
  <c r="AM998" i="1"/>
  <c r="AN998" i="1"/>
  <c r="AO998" i="1"/>
  <c r="AP998" i="1"/>
  <c r="AG999" i="1"/>
  <c r="AH999" i="1"/>
  <c r="AI999" i="1"/>
  <c r="AJ999" i="1"/>
  <c r="AK999" i="1"/>
  <c r="AL999" i="1"/>
  <c r="AM999" i="1"/>
  <c r="AN999" i="1"/>
  <c r="AO999" i="1"/>
  <c r="AP999" i="1"/>
  <c r="AG1000" i="1"/>
  <c r="AH1000" i="1"/>
  <c r="AI1000" i="1"/>
  <c r="AJ1000" i="1"/>
  <c r="AK1000" i="1"/>
  <c r="AL1000" i="1"/>
  <c r="AM1000" i="1"/>
  <c r="AN1000" i="1"/>
  <c r="AO1000" i="1"/>
  <c r="AP1000" i="1"/>
  <c r="AG1001" i="1"/>
  <c r="AH1001" i="1"/>
  <c r="AI1001" i="1"/>
  <c r="AJ1001" i="1"/>
  <c r="AK1001" i="1"/>
  <c r="AL1001" i="1"/>
  <c r="AM1001" i="1"/>
  <c r="AN1001" i="1"/>
  <c r="AO1001" i="1"/>
  <c r="AP1001" i="1"/>
  <c r="AG1002" i="1"/>
  <c r="AH1002" i="1"/>
  <c r="AI1002" i="1"/>
  <c r="AJ1002" i="1"/>
  <c r="AK1002" i="1"/>
  <c r="AL1002" i="1"/>
  <c r="AM1002" i="1"/>
  <c r="AN1002" i="1"/>
  <c r="AO1002" i="1"/>
  <c r="AP1002" i="1"/>
  <c r="AG1003" i="1"/>
  <c r="AH1003" i="1"/>
  <c r="AI1003" i="1"/>
  <c r="AJ1003" i="1"/>
  <c r="AK1003" i="1"/>
  <c r="AL1003" i="1"/>
  <c r="AM1003" i="1"/>
  <c r="AN1003" i="1"/>
  <c r="AO1003" i="1"/>
  <c r="AP1003" i="1"/>
  <c r="AG1004" i="1"/>
  <c r="AH1004" i="1"/>
  <c r="AI1004" i="1"/>
  <c r="AJ1004" i="1"/>
  <c r="AK1004" i="1"/>
  <c r="AL1004" i="1"/>
  <c r="AM1004" i="1"/>
  <c r="AN1004" i="1"/>
  <c r="AO1004" i="1"/>
  <c r="AP1004" i="1"/>
  <c r="AG1005" i="1"/>
  <c r="AH1005" i="1"/>
  <c r="AI1005" i="1"/>
  <c r="AJ1005" i="1"/>
  <c r="AK1005" i="1"/>
  <c r="AL1005" i="1"/>
  <c r="AM1005" i="1"/>
  <c r="AN1005" i="1"/>
  <c r="AO1005" i="1"/>
  <c r="AP1005" i="1"/>
  <c r="AG1006" i="1"/>
  <c r="AH1006" i="1"/>
  <c r="AI1006" i="1"/>
  <c r="AJ1006" i="1"/>
  <c r="AK1006" i="1"/>
  <c r="AL1006" i="1"/>
  <c r="AM1006" i="1"/>
  <c r="AN1006" i="1"/>
  <c r="AO1006" i="1"/>
  <c r="AP1006" i="1"/>
  <c r="AG1007" i="1"/>
  <c r="AH1007" i="1"/>
  <c r="AI1007" i="1"/>
  <c r="AJ1007" i="1"/>
  <c r="AK1007" i="1"/>
  <c r="AL1007" i="1"/>
  <c r="AM1007" i="1"/>
  <c r="AN1007" i="1"/>
  <c r="AO1007" i="1"/>
  <c r="AP1007" i="1"/>
  <c r="AG1008" i="1"/>
  <c r="AH1008" i="1"/>
  <c r="AI1008" i="1"/>
  <c r="AJ1008" i="1"/>
  <c r="AK1008" i="1"/>
  <c r="AL1008" i="1"/>
  <c r="AM1008" i="1"/>
  <c r="AN1008" i="1"/>
  <c r="AO1008" i="1"/>
  <c r="AP1008" i="1"/>
  <c r="AG1009" i="1"/>
  <c r="AH1009" i="1"/>
  <c r="AI1009" i="1"/>
  <c r="AJ1009" i="1"/>
  <c r="AK1009" i="1"/>
  <c r="AL1009" i="1"/>
  <c r="AM1009" i="1"/>
  <c r="AN1009" i="1"/>
  <c r="AO1009" i="1"/>
  <c r="AP1009" i="1"/>
  <c r="AG1010" i="1"/>
  <c r="AH1010" i="1"/>
  <c r="AI1010" i="1"/>
  <c r="AJ1010" i="1"/>
  <c r="AK1010" i="1"/>
  <c r="AL1010" i="1"/>
  <c r="AM1010" i="1"/>
  <c r="AN1010" i="1"/>
  <c r="AO1010" i="1"/>
  <c r="AP1010" i="1"/>
  <c r="AG1011" i="1"/>
  <c r="AH1011" i="1"/>
  <c r="AI1011" i="1"/>
  <c r="AJ1011" i="1"/>
  <c r="AK1011" i="1"/>
  <c r="AL1011" i="1"/>
  <c r="AM1011" i="1"/>
  <c r="AN1011" i="1"/>
  <c r="AO1011" i="1"/>
  <c r="AP1011" i="1"/>
  <c r="AG1012" i="1"/>
  <c r="AH1012" i="1"/>
  <c r="AI1012" i="1"/>
  <c r="AJ1012" i="1"/>
  <c r="AK1012" i="1"/>
  <c r="AL1012" i="1"/>
  <c r="AM1012" i="1"/>
  <c r="AN1012" i="1"/>
  <c r="AO1012" i="1"/>
  <c r="AP1012" i="1"/>
  <c r="AG1013" i="1"/>
  <c r="AH1013" i="1"/>
  <c r="AI1013" i="1"/>
  <c r="AJ1013" i="1"/>
  <c r="AK1013" i="1"/>
  <c r="AL1013" i="1"/>
  <c r="AM1013" i="1"/>
  <c r="AN1013" i="1"/>
  <c r="AO1013" i="1"/>
  <c r="AP1013" i="1"/>
  <c r="AG1014" i="1"/>
  <c r="AH1014" i="1"/>
  <c r="AI1014" i="1"/>
  <c r="AJ1014" i="1"/>
  <c r="AK1014" i="1"/>
  <c r="AL1014" i="1"/>
  <c r="AM1014" i="1"/>
  <c r="AN1014" i="1"/>
  <c r="AO1014" i="1"/>
  <c r="AP1014" i="1"/>
  <c r="AG1015" i="1"/>
  <c r="AH1015" i="1"/>
  <c r="AI1015" i="1"/>
  <c r="AJ1015" i="1"/>
  <c r="AK1015" i="1"/>
  <c r="AL1015" i="1"/>
  <c r="AM1015" i="1"/>
  <c r="AN1015" i="1"/>
  <c r="AO1015" i="1"/>
  <c r="AP1015" i="1"/>
  <c r="AG1016" i="1"/>
  <c r="AH1016" i="1"/>
  <c r="AI1016" i="1"/>
  <c r="AJ1016" i="1"/>
  <c r="AK1016" i="1"/>
  <c r="AL1016" i="1"/>
  <c r="AM1016" i="1"/>
  <c r="AN1016" i="1"/>
  <c r="AO1016" i="1"/>
  <c r="AP1016" i="1"/>
  <c r="AG1017" i="1"/>
  <c r="AH1017" i="1"/>
  <c r="AI1017" i="1"/>
  <c r="AJ1017" i="1"/>
  <c r="AK1017" i="1"/>
  <c r="AL1017" i="1"/>
  <c r="AM1017" i="1"/>
  <c r="AN1017" i="1"/>
  <c r="AO1017" i="1"/>
  <c r="AP1017" i="1"/>
  <c r="AG1018" i="1"/>
  <c r="AH1018" i="1"/>
  <c r="AI1018" i="1"/>
  <c r="AJ1018" i="1"/>
  <c r="AK1018" i="1"/>
  <c r="AL1018" i="1"/>
  <c r="AM1018" i="1"/>
  <c r="AN1018" i="1"/>
  <c r="AO1018" i="1"/>
  <c r="AP1018" i="1"/>
  <c r="AG1019" i="1"/>
  <c r="AH1019" i="1"/>
  <c r="AI1019" i="1"/>
  <c r="AJ1019" i="1"/>
  <c r="AK1019" i="1"/>
  <c r="AL1019" i="1"/>
  <c r="AM1019" i="1"/>
  <c r="AN1019" i="1"/>
  <c r="AO1019" i="1"/>
  <c r="AP1019" i="1"/>
  <c r="AG1020" i="1"/>
  <c r="AH1020" i="1"/>
  <c r="AI1020" i="1"/>
  <c r="AJ1020" i="1"/>
  <c r="AK1020" i="1"/>
  <c r="AL1020" i="1"/>
  <c r="AM1020" i="1"/>
  <c r="AN1020" i="1"/>
  <c r="AO1020" i="1"/>
  <c r="AP1020" i="1"/>
  <c r="AG1021" i="1"/>
  <c r="AH1021" i="1"/>
  <c r="AI1021" i="1"/>
  <c r="AJ1021" i="1"/>
  <c r="AK1021" i="1"/>
  <c r="AL1021" i="1"/>
  <c r="AM1021" i="1"/>
  <c r="AN1021" i="1"/>
  <c r="AO1021" i="1"/>
  <c r="AP1021" i="1"/>
  <c r="AG1022" i="1"/>
  <c r="AH1022" i="1"/>
  <c r="AI1022" i="1"/>
  <c r="AJ1022" i="1"/>
  <c r="AK1022" i="1"/>
  <c r="AL1022" i="1"/>
  <c r="AM1022" i="1"/>
  <c r="AN1022" i="1"/>
  <c r="AO1022" i="1"/>
  <c r="AP1022" i="1"/>
  <c r="AG1023" i="1"/>
  <c r="AH1023" i="1"/>
  <c r="AI1023" i="1"/>
  <c r="AJ1023" i="1"/>
  <c r="AK1023" i="1"/>
  <c r="AL1023" i="1"/>
  <c r="AM1023" i="1"/>
  <c r="AN1023" i="1"/>
  <c r="AO1023" i="1"/>
  <c r="AP1023" i="1"/>
  <c r="AG1024" i="1"/>
  <c r="AH1024" i="1"/>
  <c r="AI1024" i="1"/>
  <c r="AJ1024" i="1"/>
  <c r="AK1024" i="1"/>
  <c r="AL1024" i="1"/>
  <c r="AM1024" i="1"/>
  <c r="AN1024" i="1"/>
  <c r="AO1024" i="1"/>
  <c r="AP1024" i="1"/>
  <c r="AG1025" i="1"/>
  <c r="AH1025" i="1"/>
  <c r="AI1025" i="1"/>
  <c r="AJ1025" i="1"/>
  <c r="AK1025" i="1"/>
  <c r="AL1025" i="1"/>
  <c r="AM1025" i="1"/>
  <c r="AN1025" i="1"/>
  <c r="AO1025" i="1"/>
  <c r="AP1025" i="1"/>
  <c r="AG1026" i="1"/>
  <c r="AH1026" i="1"/>
  <c r="AI1026" i="1"/>
  <c r="AJ1026" i="1"/>
  <c r="AK1026" i="1"/>
  <c r="AL1026" i="1"/>
  <c r="AM1026" i="1"/>
  <c r="AN1026" i="1"/>
  <c r="AO1026" i="1"/>
  <c r="AP1026" i="1"/>
  <c r="AG1027" i="1"/>
  <c r="AH1027" i="1"/>
  <c r="AI1027" i="1"/>
  <c r="AJ1027" i="1"/>
  <c r="AK1027" i="1"/>
  <c r="AL1027" i="1"/>
  <c r="AM1027" i="1"/>
  <c r="AN1027" i="1"/>
  <c r="AO1027" i="1"/>
  <c r="AP1027" i="1"/>
  <c r="AG1028" i="1"/>
  <c r="AH1028" i="1"/>
  <c r="AI1028" i="1"/>
  <c r="AJ1028" i="1"/>
  <c r="AK1028" i="1"/>
  <c r="AL1028" i="1"/>
  <c r="AM1028" i="1"/>
  <c r="AN1028" i="1"/>
  <c r="AO1028" i="1"/>
  <c r="AP1028" i="1"/>
  <c r="AG1029" i="1"/>
  <c r="AH1029" i="1"/>
  <c r="AI1029" i="1"/>
  <c r="AJ1029" i="1"/>
  <c r="AK1029" i="1"/>
  <c r="AL1029" i="1"/>
  <c r="AM1029" i="1"/>
  <c r="AN1029" i="1"/>
  <c r="AO1029" i="1"/>
  <c r="AP1029" i="1"/>
  <c r="AG1030" i="1"/>
  <c r="AH1030" i="1"/>
  <c r="AI1030" i="1"/>
  <c r="AJ1030" i="1"/>
  <c r="AK1030" i="1"/>
  <c r="AL1030" i="1"/>
  <c r="AM1030" i="1"/>
  <c r="AN1030" i="1"/>
  <c r="AO1030" i="1"/>
  <c r="AP1030" i="1"/>
  <c r="AG1031" i="1"/>
  <c r="AH1031" i="1"/>
  <c r="AI1031" i="1"/>
  <c r="AJ1031" i="1"/>
  <c r="AK1031" i="1"/>
  <c r="AL1031" i="1"/>
  <c r="AM1031" i="1"/>
  <c r="AN1031" i="1"/>
  <c r="AO1031" i="1"/>
  <c r="AP1031" i="1"/>
  <c r="AG1032" i="1"/>
  <c r="AH1032" i="1"/>
  <c r="AI1032" i="1"/>
  <c r="AJ1032" i="1"/>
  <c r="AK1032" i="1"/>
  <c r="AL1032" i="1"/>
  <c r="AM1032" i="1"/>
  <c r="AN1032" i="1"/>
  <c r="AO1032" i="1"/>
  <c r="AP1032" i="1"/>
  <c r="AG1033" i="1"/>
  <c r="AH1033" i="1"/>
  <c r="AI1033" i="1"/>
  <c r="AJ1033" i="1"/>
  <c r="AK1033" i="1"/>
  <c r="AL1033" i="1"/>
  <c r="AM1033" i="1"/>
  <c r="AN1033" i="1"/>
  <c r="AO1033" i="1"/>
  <c r="AP1033" i="1"/>
  <c r="AG1034" i="1"/>
  <c r="AH1034" i="1"/>
  <c r="AI1034" i="1"/>
  <c r="AJ1034" i="1"/>
  <c r="AK1034" i="1"/>
  <c r="AL1034" i="1"/>
  <c r="AM1034" i="1"/>
  <c r="AN1034" i="1"/>
  <c r="AO1034" i="1"/>
  <c r="AP1034" i="1"/>
  <c r="AG1035" i="1"/>
  <c r="AH1035" i="1"/>
  <c r="AI1035" i="1"/>
  <c r="AJ1035" i="1"/>
  <c r="AK1035" i="1"/>
  <c r="AL1035" i="1"/>
  <c r="AM1035" i="1"/>
  <c r="AN1035" i="1"/>
  <c r="AO1035" i="1"/>
  <c r="AP1035" i="1"/>
  <c r="AG1036" i="1"/>
  <c r="AH1036" i="1"/>
  <c r="AI1036" i="1"/>
  <c r="AJ1036" i="1"/>
  <c r="AK1036" i="1"/>
  <c r="AL1036" i="1"/>
  <c r="AM1036" i="1"/>
  <c r="AN1036" i="1"/>
  <c r="AO1036" i="1"/>
  <c r="AP1036" i="1"/>
  <c r="AG1037" i="1"/>
  <c r="AH1037" i="1"/>
  <c r="AI1037" i="1"/>
  <c r="AJ1037" i="1"/>
  <c r="AK1037" i="1"/>
  <c r="AL1037" i="1"/>
  <c r="AM1037" i="1"/>
  <c r="AN1037" i="1"/>
  <c r="AO1037" i="1"/>
  <c r="AP1037" i="1"/>
  <c r="AG1038" i="1"/>
  <c r="AH1038" i="1"/>
  <c r="AI1038" i="1"/>
  <c r="AJ1038" i="1"/>
  <c r="AK1038" i="1"/>
  <c r="AL1038" i="1"/>
  <c r="AM1038" i="1"/>
  <c r="AN1038" i="1"/>
  <c r="AO1038" i="1"/>
  <c r="AP1038" i="1"/>
  <c r="AG1039" i="1"/>
  <c r="AH1039" i="1"/>
  <c r="AI1039" i="1"/>
  <c r="AJ1039" i="1"/>
  <c r="AK1039" i="1"/>
  <c r="AL1039" i="1"/>
  <c r="AM1039" i="1"/>
  <c r="AN1039" i="1"/>
  <c r="AO1039" i="1"/>
  <c r="AP1039" i="1"/>
  <c r="AG1040" i="1"/>
  <c r="AH1040" i="1"/>
  <c r="AI1040" i="1"/>
  <c r="AJ1040" i="1"/>
  <c r="AK1040" i="1"/>
  <c r="AL1040" i="1"/>
  <c r="AM1040" i="1"/>
  <c r="AN1040" i="1"/>
  <c r="AO1040" i="1"/>
  <c r="AP1040" i="1"/>
  <c r="AG1041" i="1"/>
  <c r="AH1041" i="1"/>
  <c r="AI1041" i="1"/>
  <c r="AJ1041" i="1"/>
  <c r="AK1041" i="1"/>
  <c r="AL1041" i="1"/>
  <c r="AM1041" i="1"/>
  <c r="AN1041" i="1"/>
  <c r="AO1041" i="1"/>
  <c r="AP1041" i="1"/>
  <c r="AG1042" i="1"/>
  <c r="AH1042" i="1"/>
  <c r="AI1042" i="1"/>
  <c r="AJ1042" i="1"/>
  <c r="AK1042" i="1"/>
  <c r="AL1042" i="1"/>
  <c r="AM1042" i="1"/>
  <c r="AN1042" i="1"/>
  <c r="AO1042" i="1"/>
  <c r="AP1042" i="1"/>
  <c r="AG1043" i="1"/>
  <c r="AH1043" i="1"/>
  <c r="AI1043" i="1"/>
  <c r="AJ1043" i="1"/>
  <c r="AK1043" i="1"/>
  <c r="AL1043" i="1"/>
  <c r="AM1043" i="1"/>
  <c r="AN1043" i="1"/>
  <c r="AO1043" i="1"/>
  <c r="AP1043" i="1"/>
  <c r="AG1044" i="1"/>
  <c r="AH1044" i="1"/>
  <c r="AI1044" i="1"/>
  <c r="AJ1044" i="1"/>
  <c r="AK1044" i="1"/>
  <c r="AL1044" i="1"/>
  <c r="AM1044" i="1"/>
  <c r="AN1044" i="1"/>
  <c r="AO1044" i="1"/>
  <c r="AP1044" i="1"/>
  <c r="AG1045" i="1"/>
  <c r="AH1045" i="1"/>
  <c r="AI1045" i="1"/>
  <c r="AJ1045" i="1"/>
  <c r="AK1045" i="1"/>
  <c r="AL1045" i="1"/>
  <c r="AM1045" i="1"/>
  <c r="AN1045" i="1"/>
  <c r="AO1045" i="1"/>
  <c r="AP1045" i="1"/>
  <c r="AG1046" i="1"/>
  <c r="AH1046" i="1"/>
  <c r="AI1046" i="1"/>
  <c r="AJ1046" i="1"/>
  <c r="AK1046" i="1"/>
  <c r="AL1046" i="1"/>
  <c r="AM1046" i="1"/>
  <c r="AN1046" i="1"/>
  <c r="AO1046" i="1"/>
  <c r="AP1046" i="1"/>
  <c r="AG1047" i="1"/>
  <c r="AH1047" i="1"/>
  <c r="AI1047" i="1"/>
  <c r="AJ1047" i="1"/>
  <c r="AK1047" i="1"/>
  <c r="AL1047" i="1"/>
  <c r="AM1047" i="1"/>
  <c r="AN1047" i="1"/>
  <c r="AO1047" i="1"/>
  <c r="AP1047" i="1"/>
  <c r="AG1048" i="1"/>
  <c r="AH1048" i="1"/>
  <c r="AI1048" i="1"/>
  <c r="AJ1048" i="1"/>
  <c r="AK1048" i="1"/>
  <c r="AL1048" i="1"/>
  <c r="AM1048" i="1"/>
  <c r="AN1048" i="1"/>
  <c r="AO1048" i="1"/>
  <c r="AP1048" i="1"/>
  <c r="AG1049" i="1"/>
  <c r="AH1049" i="1"/>
  <c r="AI1049" i="1"/>
  <c r="AJ1049" i="1"/>
  <c r="AK1049" i="1"/>
  <c r="AL1049" i="1"/>
  <c r="AM1049" i="1"/>
  <c r="AN1049" i="1"/>
  <c r="AO1049" i="1"/>
  <c r="AP1049" i="1"/>
  <c r="AG1050" i="1"/>
  <c r="AH1050" i="1"/>
  <c r="AI1050" i="1"/>
  <c r="AJ1050" i="1"/>
  <c r="AK1050" i="1"/>
  <c r="AL1050" i="1"/>
  <c r="AM1050" i="1"/>
  <c r="AN1050" i="1"/>
  <c r="AO1050" i="1"/>
  <c r="AP1050" i="1"/>
  <c r="AG1051" i="1"/>
  <c r="AH1051" i="1"/>
  <c r="AI1051" i="1"/>
  <c r="AJ1051" i="1"/>
  <c r="AK1051" i="1"/>
  <c r="AL1051" i="1"/>
  <c r="AM1051" i="1"/>
  <c r="AN1051" i="1"/>
  <c r="AO1051" i="1"/>
  <c r="AP1051" i="1"/>
  <c r="AG1052" i="1"/>
  <c r="AH1052" i="1"/>
  <c r="AI1052" i="1"/>
  <c r="AJ1052" i="1"/>
  <c r="AK1052" i="1"/>
  <c r="AL1052" i="1"/>
  <c r="AM1052" i="1"/>
  <c r="AN1052" i="1"/>
  <c r="AO1052" i="1"/>
  <c r="AP1052" i="1"/>
  <c r="AG1053" i="1"/>
  <c r="AH1053" i="1"/>
  <c r="AI1053" i="1"/>
  <c r="AJ1053" i="1"/>
  <c r="AK1053" i="1"/>
  <c r="AL1053" i="1"/>
  <c r="AM1053" i="1"/>
  <c r="AN1053" i="1"/>
  <c r="AO1053" i="1"/>
  <c r="AP1053" i="1"/>
  <c r="AG1054" i="1"/>
  <c r="AH1054" i="1"/>
  <c r="AI1054" i="1"/>
  <c r="AJ1054" i="1"/>
  <c r="AK1054" i="1"/>
  <c r="AL1054" i="1"/>
  <c r="AM1054" i="1"/>
  <c r="AN1054" i="1"/>
  <c r="AO1054" i="1"/>
  <c r="AP1054" i="1"/>
  <c r="AG1055" i="1"/>
  <c r="AH1055" i="1"/>
  <c r="AI1055" i="1"/>
  <c r="AJ1055" i="1"/>
  <c r="AK1055" i="1"/>
  <c r="AL1055" i="1"/>
  <c r="AM1055" i="1"/>
  <c r="AN1055" i="1"/>
  <c r="AO1055" i="1"/>
  <c r="AP1055" i="1"/>
  <c r="AG1056" i="1"/>
  <c r="AH1056" i="1"/>
  <c r="AI1056" i="1"/>
  <c r="AJ1056" i="1"/>
  <c r="AK1056" i="1"/>
  <c r="AL1056" i="1"/>
  <c r="AM1056" i="1"/>
  <c r="AN1056" i="1"/>
  <c r="AO1056" i="1"/>
  <c r="AP1056" i="1"/>
  <c r="AG1057" i="1"/>
  <c r="AH1057" i="1"/>
  <c r="AI1057" i="1"/>
  <c r="AJ1057" i="1"/>
  <c r="AK1057" i="1"/>
  <c r="AL1057" i="1"/>
  <c r="AM1057" i="1"/>
  <c r="AN1057" i="1"/>
  <c r="AO1057" i="1"/>
  <c r="AP1057" i="1"/>
  <c r="AG1058" i="1"/>
  <c r="AH1058" i="1"/>
  <c r="AI1058" i="1"/>
  <c r="AJ1058" i="1"/>
  <c r="AK1058" i="1"/>
  <c r="AL1058" i="1"/>
  <c r="AM1058" i="1"/>
  <c r="AN1058" i="1"/>
  <c r="AO1058" i="1"/>
  <c r="AP1058" i="1"/>
  <c r="AG1059" i="1"/>
  <c r="AH1059" i="1"/>
  <c r="AI1059" i="1"/>
  <c r="AJ1059" i="1"/>
  <c r="AK1059" i="1"/>
  <c r="AL1059" i="1"/>
  <c r="AM1059" i="1"/>
  <c r="AN1059" i="1"/>
  <c r="AO1059" i="1"/>
  <c r="AP1059" i="1"/>
  <c r="AG1060" i="1"/>
  <c r="AH1060" i="1"/>
  <c r="AI1060" i="1"/>
  <c r="AJ1060" i="1"/>
  <c r="AK1060" i="1"/>
  <c r="AL1060" i="1"/>
  <c r="AM1060" i="1"/>
  <c r="AN1060" i="1"/>
  <c r="AO1060" i="1"/>
  <c r="AP1060" i="1"/>
  <c r="AG1061" i="1"/>
  <c r="AH1061" i="1"/>
  <c r="AI1061" i="1"/>
  <c r="AJ1061" i="1"/>
  <c r="AK1061" i="1"/>
  <c r="AL1061" i="1"/>
  <c r="AM1061" i="1"/>
  <c r="AN1061" i="1"/>
  <c r="AO1061" i="1"/>
  <c r="AP1061" i="1"/>
  <c r="AG1062" i="1"/>
  <c r="AH1062" i="1"/>
  <c r="AI1062" i="1"/>
  <c r="AJ1062" i="1"/>
  <c r="AK1062" i="1"/>
  <c r="AL1062" i="1"/>
  <c r="AM1062" i="1"/>
  <c r="AN1062" i="1"/>
  <c r="AO1062" i="1"/>
  <c r="AP1062" i="1"/>
  <c r="AG1063" i="1"/>
  <c r="AH1063" i="1"/>
  <c r="AI1063" i="1"/>
  <c r="AJ1063" i="1"/>
  <c r="AK1063" i="1"/>
  <c r="AL1063" i="1"/>
  <c r="AM1063" i="1"/>
  <c r="AN1063" i="1"/>
  <c r="AO1063" i="1"/>
  <c r="AP1063" i="1"/>
  <c r="AG1064" i="1"/>
  <c r="AH1064" i="1"/>
  <c r="AI1064" i="1"/>
  <c r="AJ1064" i="1"/>
  <c r="AK1064" i="1"/>
  <c r="AL1064" i="1"/>
  <c r="AM1064" i="1"/>
  <c r="AN1064" i="1"/>
  <c r="AO1064" i="1"/>
  <c r="AP1064" i="1"/>
  <c r="AG1065" i="1"/>
  <c r="AH1065" i="1"/>
  <c r="AI1065" i="1"/>
  <c r="AJ1065" i="1"/>
  <c r="AK1065" i="1"/>
  <c r="AL1065" i="1"/>
  <c r="AM1065" i="1"/>
  <c r="AN1065" i="1"/>
  <c r="AO1065" i="1"/>
  <c r="AP1065" i="1"/>
  <c r="AG1066" i="1"/>
  <c r="AH1066" i="1"/>
  <c r="AI1066" i="1"/>
  <c r="AJ1066" i="1"/>
  <c r="AK1066" i="1"/>
  <c r="AL1066" i="1"/>
  <c r="AM1066" i="1"/>
  <c r="AN1066" i="1"/>
  <c r="AO1066" i="1"/>
  <c r="AP1066" i="1"/>
  <c r="AG1067" i="1"/>
  <c r="AH1067" i="1"/>
  <c r="AI1067" i="1"/>
  <c r="AJ1067" i="1"/>
  <c r="AK1067" i="1"/>
  <c r="AL1067" i="1"/>
  <c r="AM1067" i="1"/>
  <c r="AN1067" i="1"/>
  <c r="AO1067" i="1"/>
  <c r="AP1067" i="1"/>
  <c r="AG1068" i="1"/>
  <c r="AH1068" i="1"/>
  <c r="AI1068" i="1"/>
  <c r="AJ1068" i="1"/>
  <c r="AK1068" i="1"/>
  <c r="AL1068" i="1"/>
  <c r="AM1068" i="1"/>
  <c r="AN1068" i="1"/>
  <c r="AO1068" i="1"/>
  <c r="AP1068" i="1"/>
  <c r="AG1069" i="1"/>
  <c r="AH1069" i="1"/>
  <c r="AI1069" i="1"/>
  <c r="AJ1069" i="1"/>
  <c r="AK1069" i="1"/>
  <c r="AL1069" i="1"/>
  <c r="AM1069" i="1"/>
  <c r="AN1069" i="1"/>
  <c r="AO1069" i="1"/>
  <c r="AP1069" i="1"/>
  <c r="AG1070" i="1"/>
  <c r="AH1070" i="1"/>
  <c r="AI1070" i="1"/>
  <c r="AJ1070" i="1"/>
  <c r="AK1070" i="1"/>
  <c r="AL1070" i="1"/>
  <c r="AM1070" i="1"/>
  <c r="AN1070" i="1"/>
  <c r="AO1070" i="1"/>
  <c r="AP1070" i="1"/>
  <c r="AG1071" i="1"/>
  <c r="AH1071" i="1"/>
  <c r="AI1071" i="1"/>
  <c r="AJ1071" i="1"/>
  <c r="AK1071" i="1"/>
  <c r="AL1071" i="1"/>
  <c r="AM1071" i="1"/>
  <c r="AN1071" i="1"/>
  <c r="AO1071" i="1"/>
  <c r="AP1071" i="1"/>
  <c r="AG1072" i="1"/>
  <c r="AH1072" i="1"/>
  <c r="AI1072" i="1"/>
  <c r="AJ1072" i="1"/>
  <c r="AK1072" i="1"/>
  <c r="AL1072" i="1"/>
  <c r="AM1072" i="1"/>
  <c r="AN1072" i="1"/>
  <c r="AO1072" i="1"/>
  <c r="AP1072" i="1"/>
  <c r="AG1073" i="1"/>
  <c r="AH1073" i="1"/>
  <c r="AI1073" i="1"/>
  <c r="AJ1073" i="1"/>
  <c r="AK1073" i="1"/>
  <c r="AL1073" i="1"/>
  <c r="AM1073" i="1"/>
  <c r="AN1073" i="1"/>
  <c r="AO1073" i="1"/>
  <c r="AP1073" i="1"/>
  <c r="AG1074" i="1"/>
  <c r="AH1074" i="1"/>
  <c r="AI1074" i="1"/>
  <c r="AJ1074" i="1"/>
  <c r="AK1074" i="1"/>
  <c r="AL1074" i="1"/>
  <c r="AM1074" i="1"/>
  <c r="AN1074" i="1"/>
  <c r="AO1074" i="1"/>
  <c r="AP1074" i="1"/>
  <c r="AG1075" i="1"/>
  <c r="AH1075" i="1"/>
  <c r="AI1075" i="1"/>
  <c r="AJ1075" i="1"/>
  <c r="AK1075" i="1"/>
  <c r="AL1075" i="1"/>
  <c r="AM1075" i="1"/>
  <c r="AN1075" i="1"/>
  <c r="AO1075" i="1"/>
  <c r="AP1075" i="1"/>
  <c r="AG1076" i="1"/>
  <c r="AH1076" i="1"/>
  <c r="AI1076" i="1"/>
  <c r="AJ1076" i="1"/>
  <c r="AK1076" i="1"/>
  <c r="AL1076" i="1"/>
  <c r="AM1076" i="1"/>
  <c r="AN1076" i="1"/>
  <c r="AO1076" i="1"/>
  <c r="AP1076" i="1"/>
  <c r="AG1077" i="1"/>
  <c r="AH1077" i="1"/>
  <c r="AI1077" i="1"/>
  <c r="AJ1077" i="1"/>
  <c r="AK1077" i="1"/>
  <c r="AL1077" i="1"/>
  <c r="AM1077" i="1"/>
  <c r="AN1077" i="1"/>
  <c r="AO1077" i="1"/>
  <c r="AP1077" i="1"/>
  <c r="AG1078" i="1"/>
  <c r="AH1078" i="1"/>
  <c r="AI1078" i="1"/>
  <c r="AJ1078" i="1"/>
  <c r="AK1078" i="1"/>
  <c r="AL1078" i="1"/>
  <c r="AM1078" i="1"/>
  <c r="AN1078" i="1"/>
  <c r="AO1078" i="1"/>
  <c r="AP1078" i="1"/>
  <c r="AG1079" i="1"/>
  <c r="AH1079" i="1"/>
  <c r="AI1079" i="1"/>
  <c r="AJ1079" i="1"/>
  <c r="AK1079" i="1"/>
  <c r="AL1079" i="1"/>
  <c r="AM1079" i="1"/>
  <c r="AN1079" i="1"/>
  <c r="AO1079" i="1"/>
  <c r="AP1079" i="1"/>
  <c r="AG1080" i="1"/>
  <c r="AH1080" i="1"/>
  <c r="AI1080" i="1"/>
  <c r="AJ1080" i="1"/>
  <c r="AK1080" i="1"/>
  <c r="AL1080" i="1"/>
  <c r="AM1080" i="1"/>
  <c r="AN1080" i="1"/>
  <c r="AO1080" i="1"/>
  <c r="AP1080" i="1"/>
  <c r="AG1081" i="1"/>
  <c r="AH1081" i="1"/>
  <c r="AI1081" i="1"/>
  <c r="AJ1081" i="1"/>
  <c r="AK1081" i="1"/>
  <c r="AL1081" i="1"/>
  <c r="AM1081" i="1"/>
  <c r="AN1081" i="1"/>
  <c r="AO1081" i="1"/>
  <c r="AP1081" i="1"/>
  <c r="AG1082" i="1"/>
  <c r="AH1082" i="1"/>
  <c r="AI1082" i="1"/>
  <c r="AJ1082" i="1"/>
  <c r="AK1082" i="1"/>
  <c r="AL1082" i="1"/>
  <c r="AM1082" i="1"/>
  <c r="AN1082" i="1"/>
  <c r="AO1082" i="1"/>
  <c r="AP1082" i="1"/>
  <c r="AG1083" i="1"/>
  <c r="AH1083" i="1"/>
  <c r="AI1083" i="1"/>
  <c r="AJ1083" i="1"/>
  <c r="AK1083" i="1"/>
  <c r="AL1083" i="1"/>
  <c r="AM1083" i="1"/>
  <c r="AN1083" i="1"/>
  <c r="AO1083" i="1"/>
  <c r="AP1083" i="1"/>
  <c r="AG1084" i="1"/>
  <c r="AH1084" i="1"/>
  <c r="AI1084" i="1"/>
  <c r="AJ1084" i="1"/>
  <c r="AK1084" i="1"/>
  <c r="AL1084" i="1"/>
  <c r="AM1084" i="1"/>
  <c r="AN1084" i="1"/>
  <c r="AO1084" i="1"/>
  <c r="AP1084" i="1"/>
  <c r="AG1085" i="1"/>
  <c r="AH1085" i="1"/>
  <c r="AI1085" i="1"/>
  <c r="AJ1085" i="1"/>
  <c r="AK1085" i="1"/>
  <c r="AL1085" i="1"/>
  <c r="AM1085" i="1"/>
  <c r="AN1085" i="1"/>
  <c r="AO1085" i="1"/>
  <c r="AP1085" i="1"/>
  <c r="AG1086" i="1"/>
  <c r="AH1086" i="1"/>
  <c r="AI1086" i="1"/>
  <c r="AJ1086" i="1"/>
  <c r="AK1086" i="1"/>
  <c r="AL1086" i="1"/>
  <c r="AM1086" i="1"/>
  <c r="AN1086" i="1"/>
  <c r="AO1086" i="1"/>
  <c r="AP1086" i="1"/>
  <c r="AG1087" i="1"/>
  <c r="AH1087" i="1"/>
  <c r="AI1087" i="1"/>
  <c r="AJ1087" i="1"/>
  <c r="AK1087" i="1"/>
  <c r="AL1087" i="1"/>
  <c r="AM1087" i="1"/>
  <c r="AN1087" i="1"/>
  <c r="AO1087" i="1"/>
  <c r="AP1087" i="1"/>
  <c r="AG1088" i="1"/>
  <c r="AH1088" i="1"/>
  <c r="AI1088" i="1"/>
  <c r="AJ1088" i="1"/>
  <c r="AK1088" i="1"/>
  <c r="AL1088" i="1"/>
  <c r="AM1088" i="1"/>
  <c r="AN1088" i="1"/>
  <c r="AO1088" i="1"/>
  <c r="AP1088" i="1"/>
  <c r="AG1089" i="1"/>
  <c r="AH1089" i="1"/>
  <c r="AI1089" i="1"/>
  <c r="AJ1089" i="1"/>
  <c r="AK1089" i="1"/>
  <c r="AL1089" i="1"/>
  <c r="AM1089" i="1"/>
  <c r="AN1089" i="1"/>
  <c r="AO1089" i="1"/>
  <c r="AP1089" i="1"/>
  <c r="AG1090" i="1"/>
  <c r="AH1090" i="1"/>
  <c r="AI1090" i="1"/>
  <c r="AJ1090" i="1"/>
  <c r="AK1090" i="1"/>
  <c r="AL1090" i="1"/>
  <c r="AM1090" i="1"/>
  <c r="AN1090" i="1"/>
  <c r="AO1090" i="1"/>
  <c r="AP1090" i="1"/>
  <c r="AG1091" i="1"/>
  <c r="AH1091" i="1"/>
  <c r="AI1091" i="1"/>
  <c r="AJ1091" i="1"/>
  <c r="AK1091" i="1"/>
  <c r="AL1091" i="1"/>
  <c r="AM1091" i="1"/>
  <c r="AN1091" i="1"/>
  <c r="AO1091" i="1"/>
  <c r="AP1091" i="1"/>
  <c r="AG1092" i="1"/>
  <c r="AH1092" i="1"/>
  <c r="AI1092" i="1"/>
  <c r="AJ1092" i="1"/>
  <c r="AK1092" i="1"/>
  <c r="AL1092" i="1"/>
  <c r="AM1092" i="1"/>
  <c r="AN1092" i="1"/>
  <c r="AO1092" i="1"/>
  <c r="AP1092" i="1"/>
  <c r="AG1093" i="1"/>
  <c r="AH1093" i="1"/>
  <c r="AI1093" i="1"/>
  <c r="AJ1093" i="1"/>
  <c r="AK1093" i="1"/>
  <c r="AL1093" i="1"/>
  <c r="AM1093" i="1"/>
  <c r="AN1093" i="1"/>
  <c r="AO1093" i="1"/>
  <c r="AP1093" i="1"/>
  <c r="AG1094" i="1"/>
  <c r="AH1094" i="1"/>
  <c r="AI1094" i="1"/>
  <c r="AJ1094" i="1"/>
  <c r="AK1094" i="1"/>
  <c r="AL1094" i="1"/>
  <c r="AM1094" i="1"/>
  <c r="AN1094" i="1"/>
  <c r="AO1094" i="1"/>
  <c r="AP1094" i="1"/>
  <c r="AG1095" i="1"/>
  <c r="AH1095" i="1"/>
  <c r="AI1095" i="1"/>
  <c r="AJ1095" i="1"/>
  <c r="AK1095" i="1"/>
  <c r="AL1095" i="1"/>
  <c r="AM1095" i="1"/>
  <c r="AN1095" i="1"/>
  <c r="AO1095" i="1"/>
  <c r="AP1095" i="1"/>
  <c r="AG1096" i="1"/>
  <c r="AH1096" i="1"/>
  <c r="AI1096" i="1"/>
  <c r="AJ1096" i="1"/>
  <c r="AK1096" i="1"/>
  <c r="AL1096" i="1"/>
  <c r="AM1096" i="1"/>
  <c r="AN1096" i="1"/>
  <c r="AO1096" i="1"/>
  <c r="AP1096" i="1"/>
  <c r="AG1097" i="1"/>
  <c r="AH1097" i="1"/>
  <c r="AI1097" i="1"/>
  <c r="AJ1097" i="1"/>
  <c r="AK1097" i="1"/>
  <c r="AL1097" i="1"/>
  <c r="AM1097" i="1"/>
  <c r="AN1097" i="1"/>
  <c r="AO1097" i="1"/>
  <c r="AP1097" i="1"/>
  <c r="AG1098" i="1"/>
  <c r="AH1098" i="1"/>
  <c r="AI1098" i="1"/>
  <c r="AJ1098" i="1"/>
  <c r="AK1098" i="1"/>
  <c r="AL1098" i="1"/>
  <c r="AM1098" i="1"/>
  <c r="AN1098" i="1"/>
  <c r="AO1098" i="1"/>
  <c r="AP1098" i="1"/>
  <c r="AG1099" i="1"/>
  <c r="AH1099" i="1"/>
  <c r="AI1099" i="1"/>
  <c r="AJ1099" i="1"/>
  <c r="AK1099" i="1"/>
  <c r="AL1099" i="1"/>
  <c r="AM1099" i="1"/>
  <c r="AN1099" i="1"/>
  <c r="AO1099" i="1"/>
  <c r="AP1099" i="1"/>
  <c r="AG1100" i="1"/>
  <c r="AH1100" i="1"/>
  <c r="AI1100" i="1"/>
  <c r="AJ1100" i="1"/>
  <c r="AK1100" i="1"/>
  <c r="AL1100" i="1"/>
  <c r="AM1100" i="1"/>
  <c r="AN1100" i="1"/>
  <c r="AO1100" i="1"/>
  <c r="AP1100" i="1"/>
  <c r="AG1101" i="1"/>
  <c r="AH1101" i="1"/>
  <c r="AI1101" i="1"/>
  <c r="AJ1101" i="1"/>
  <c r="AK1101" i="1"/>
  <c r="AL1101" i="1"/>
  <c r="AM1101" i="1"/>
  <c r="AN1101" i="1"/>
  <c r="AO1101" i="1"/>
  <c r="AP1101" i="1"/>
  <c r="AG1102" i="1"/>
  <c r="AH1102" i="1"/>
  <c r="AI1102" i="1"/>
  <c r="AJ1102" i="1"/>
  <c r="AK1102" i="1"/>
  <c r="AL1102" i="1"/>
  <c r="AM1102" i="1"/>
  <c r="AN1102" i="1"/>
  <c r="AO1102" i="1"/>
  <c r="AP1102" i="1"/>
  <c r="AG1103" i="1"/>
  <c r="AH1103" i="1"/>
  <c r="AI1103" i="1"/>
  <c r="AJ1103" i="1"/>
  <c r="AK1103" i="1"/>
  <c r="AL1103" i="1"/>
  <c r="AM1103" i="1"/>
  <c r="AN1103" i="1"/>
  <c r="AO1103" i="1"/>
  <c r="AP1103" i="1"/>
  <c r="AG1104" i="1"/>
  <c r="AH1104" i="1"/>
  <c r="AI1104" i="1"/>
  <c r="AJ1104" i="1"/>
  <c r="AK1104" i="1"/>
  <c r="AL1104" i="1"/>
  <c r="AM1104" i="1"/>
  <c r="AN1104" i="1"/>
  <c r="AO1104" i="1"/>
  <c r="AP1104" i="1"/>
  <c r="AG1105" i="1"/>
  <c r="AH1105" i="1"/>
  <c r="AI1105" i="1"/>
  <c r="AJ1105" i="1"/>
  <c r="AK1105" i="1"/>
  <c r="AL1105" i="1"/>
  <c r="AM1105" i="1"/>
  <c r="AN1105" i="1"/>
  <c r="AO1105" i="1"/>
  <c r="AP1105" i="1"/>
  <c r="AG1106" i="1"/>
  <c r="AH1106" i="1"/>
  <c r="AI1106" i="1"/>
  <c r="AJ1106" i="1"/>
  <c r="AK1106" i="1"/>
  <c r="AL1106" i="1"/>
  <c r="AM1106" i="1"/>
  <c r="AN1106" i="1"/>
  <c r="AO1106" i="1"/>
  <c r="AP1106" i="1"/>
  <c r="AG1107" i="1"/>
  <c r="AH1107" i="1"/>
  <c r="AI1107" i="1"/>
  <c r="AJ1107" i="1"/>
  <c r="AK1107" i="1"/>
  <c r="AL1107" i="1"/>
  <c r="AM1107" i="1"/>
  <c r="AN1107" i="1"/>
  <c r="AO1107" i="1"/>
  <c r="AP1107" i="1"/>
  <c r="AG1108" i="1"/>
  <c r="AH1108" i="1"/>
  <c r="AI1108" i="1"/>
  <c r="AJ1108" i="1"/>
  <c r="AK1108" i="1"/>
  <c r="AL1108" i="1"/>
  <c r="AM1108" i="1"/>
  <c r="AN1108" i="1"/>
  <c r="AO1108" i="1"/>
  <c r="AP1108" i="1"/>
  <c r="AG1109" i="1"/>
  <c r="AH1109" i="1"/>
  <c r="AI1109" i="1"/>
  <c r="AJ1109" i="1"/>
  <c r="AK1109" i="1"/>
  <c r="AL1109" i="1"/>
  <c r="AM1109" i="1"/>
  <c r="AN1109" i="1"/>
  <c r="AO1109" i="1"/>
  <c r="AP1109" i="1"/>
  <c r="AG1110" i="1"/>
  <c r="AH1110" i="1"/>
  <c r="AI1110" i="1"/>
  <c r="AJ1110" i="1"/>
  <c r="AK1110" i="1"/>
  <c r="AL1110" i="1"/>
  <c r="AM1110" i="1"/>
  <c r="AN1110" i="1"/>
  <c r="AO1110" i="1"/>
  <c r="AP1110" i="1"/>
  <c r="AG1111" i="1"/>
  <c r="AH1111" i="1"/>
  <c r="AI1111" i="1"/>
  <c r="AJ1111" i="1"/>
  <c r="AK1111" i="1"/>
  <c r="AL1111" i="1"/>
  <c r="AM1111" i="1"/>
  <c r="AN1111" i="1"/>
  <c r="AO1111" i="1"/>
  <c r="AP1111" i="1"/>
  <c r="AG1112" i="1"/>
  <c r="AH1112" i="1"/>
  <c r="AI1112" i="1"/>
  <c r="AJ1112" i="1"/>
  <c r="AK1112" i="1"/>
  <c r="AL1112" i="1"/>
  <c r="AM1112" i="1"/>
  <c r="AN1112" i="1"/>
  <c r="AO1112" i="1"/>
  <c r="AP1112" i="1"/>
  <c r="AG1113" i="1"/>
  <c r="AH1113" i="1"/>
  <c r="AI1113" i="1"/>
  <c r="AJ1113" i="1"/>
  <c r="AK1113" i="1"/>
  <c r="AL1113" i="1"/>
  <c r="AM1113" i="1"/>
  <c r="AN1113" i="1"/>
  <c r="AO1113" i="1"/>
  <c r="AP1113" i="1"/>
  <c r="AG1114" i="1"/>
  <c r="AH1114" i="1"/>
  <c r="AI1114" i="1"/>
  <c r="AJ1114" i="1"/>
  <c r="AK1114" i="1"/>
  <c r="AL1114" i="1"/>
  <c r="AM1114" i="1"/>
  <c r="AN1114" i="1"/>
  <c r="AO1114" i="1"/>
  <c r="AP1114" i="1"/>
  <c r="AG1115" i="1"/>
  <c r="AH1115" i="1"/>
  <c r="AI1115" i="1"/>
  <c r="AJ1115" i="1"/>
  <c r="AK1115" i="1"/>
  <c r="AL1115" i="1"/>
  <c r="AM1115" i="1"/>
  <c r="AN1115" i="1"/>
  <c r="AO1115" i="1"/>
  <c r="AP1115" i="1"/>
  <c r="AG1116" i="1"/>
  <c r="AH1116" i="1"/>
  <c r="AI1116" i="1"/>
  <c r="AJ1116" i="1"/>
  <c r="AK1116" i="1"/>
  <c r="AL1116" i="1"/>
  <c r="AM1116" i="1"/>
  <c r="AN1116" i="1"/>
  <c r="AO1116" i="1"/>
  <c r="AP1116" i="1"/>
  <c r="AG1117" i="1"/>
  <c r="AH1117" i="1"/>
  <c r="AI1117" i="1"/>
  <c r="AJ1117" i="1"/>
  <c r="AK1117" i="1"/>
  <c r="AL1117" i="1"/>
  <c r="AM1117" i="1"/>
  <c r="AN1117" i="1"/>
  <c r="AO1117" i="1"/>
  <c r="AP1117" i="1"/>
  <c r="AG1118" i="1"/>
  <c r="AH1118" i="1"/>
  <c r="AI1118" i="1"/>
  <c r="AJ1118" i="1"/>
  <c r="AK1118" i="1"/>
  <c r="AL1118" i="1"/>
  <c r="AM1118" i="1"/>
  <c r="AN1118" i="1"/>
  <c r="AO1118" i="1"/>
  <c r="AP1118" i="1"/>
  <c r="AG1119" i="1"/>
  <c r="AH1119" i="1"/>
  <c r="AI1119" i="1"/>
  <c r="AJ1119" i="1"/>
  <c r="AK1119" i="1"/>
  <c r="AL1119" i="1"/>
  <c r="AM1119" i="1"/>
  <c r="AN1119" i="1"/>
  <c r="AO1119" i="1"/>
  <c r="AP1119" i="1"/>
  <c r="AG1120" i="1"/>
  <c r="AH1120" i="1"/>
  <c r="AI1120" i="1"/>
  <c r="AJ1120" i="1"/>
  <c r="AK1120" i="1"/>
  <c r="AL1120" i="1"/>
  <c r="AM1120" i="1"/>
  <c r="AN1120" i="1"/>
  <c r="AO1120" i="1"/>
  <c r="AP1120" i="1"/>
  <c r="AG1121" i="1"/>
  <c r="AH1121" i="1"/>
  <c r="AI1121" i="1"/>
  <c r="AJ1121" i="1"/>
  <c r="AK1121" i="1"/>
  <c r="AL1121" i="1"/>
  <c r="AM1121" i="1"/>
  <c r="AN1121" i="1"/>
  <c r="AO1121" i="1"/>
  <c r="AP1121" i="1"/>
  <c r="AG1122" i="1"/>
  <c r="AH1122" i="1"/>
  <c r="AI1122" i="1"/>
  <c r="AJ1122" i="1"/>
  <c r="AK1122" i="1"/>
  <c r="AL1122" i="1"/>
  <c r="AM1122" i="1"/>
  <c r="AN1122" i="1"/>
  <c r="AO1122" i="1"/>
  <c r="AP1122" i="1"/>
  <c r="AG1123" i="1"/>
  <c r="AH1123" i="1"/>
  <c r="AI1123" i="1"/>
  <c r="AJ1123" i="1"/>
  <c r="AK1123" i="1"/>
  <c r="AL1123" i="1"/>
  <c r="AM1123" i="1"/>
  <c r="AN1123" i="1"/>
  <c r="AO1123" i="1"/>
  <c r="AP1123" i="1"/>
  <c r="AG1124" i="1"/>
  <c r="AH1124" i="1"/>
  <c r="AI1124" i="1"/>
  <c r="AJ1124" i="1"/>
  <c r="AK1124" i="1"/>
  <c r="AL1124" i="1"/>
  <c r="AM1124" i="1"/>
  <c r="AN1124" i="1"/>
  <c r="AO1124" i="1"/>
  <c r="AP1124" i="1"/>
  <c r="AG1125" i="1"/>
  <c r="AH1125" i="1"/>
  <c r="AI1125" i="1"/>
  <c r="AJ1125" i="1"/>
  <c r="AK1125" i="1"/>
  <c r="AL1125" i="1"/>
  <c r="AM1125" i="1"/>
  <c r="AN1125" i="1"/>
  <c r="AO1125" i="1"/>
  <c r="AP1125" i="1"/>
  <c r="AG1126" i="1"/>
  <c r="AH1126" i="1"/>
  <c r="AI1126" i="1"/>
  <c r="AJ1126" i="1"/>
  <c r="AK1126" i="1"/>
  <c r="AL1126" i="1"/>
  <c r="AM1126" i="1"/>
  <c r="AN1126" i="1"/>
  <c r="AO1126" i="1"/>
  <c r="AP1126" i="1"/>
  <c r="AG1127" i="1"/>
  <c r="AH1127" i="1"/>
  <c r="AI1127" i="1"/>
  <c r="AJ1127" i="1"/>
  <c r="AK1127" i="1"/>
  <c r="AL1127" i="1"/>
  <c r="AM1127" i="1"/>
  <c r="AN1127" i="1"/>
  <c r="AO1127" i="1"/>
  <c r="AP1127" i="1"/>
  <c r="AG1128" i="1"/>
  <c r="AH1128" i="1"/>
  <c r="AI1128" i="1"/>
  <c r="AJ1128" i="1"/>
  <c r="AK1128" i="1"/>
  <c r="AL1128" i="1"/>
  <c r="AM1128" i="1"/>
  <c r="AN1128" i="1"/>
  <c r="AO1128" i="1"/>
  <c r="AP1128" i="1"/>
  <c r="AG1129" i="1"/>
  <c r="AH1129" i="1"/>
  <c r="AI1129" i="1"/>
  <c r="AJ1129" i="1"/>
  <c r="AK1129" i="1"/>
  <c r="AL1129" i="1"/>
  <c r="AM1129" i="1"/>
  <c r="AN1129" i="1"/>
  <c r="AO1129" i="1"/>
  <c r="AP1129" i="1"/>
  <c r="AG1130" i="1"/>
  <c r="AH1130" i="1"/>
  <c r="AI1130" i="1"/>
  <c r="AJ1130" i="1"/>
  <c r="AK1130" i="1"/>
  <c r="AL1130" i="1"/>
  <c r="AM1130" i="1"/>
  <c r="AN1130" i="1"/>
  <c r="AO1130" i="1"/>
  <c r="AP1130" i="1"/>
  <c r="AG1131" i="1"/>
  <c r="AH1131" i="1"/>
  <c r="AI1131" i="1"/>
  <c r="AJ1131" i="1"/>
  <c r="AK1131" i="1"/>
  <c r="AL1131" i="1"/>
  <c r="AM1131" i="1"/>
  <c r="AN1131" i="1"/>
  <c r="AO1131" i="1"/>
  <c r="AP1131" i="1"/>
  <c r="AG1132" i="1"/>
  <c r="AH1132" i="1"/>
  <c r="AI1132" i="1"/>
  <c r="AJ1132" i="1"/>
  <c r="AK1132" i="1"/>
  <c r="AL1132" i="1"/>
  <c r="AM1132" i="1"/>
  <c r="AN1132" i="1"/>
  <c r="AO1132" i="1"/>
  <c r="AP1132" i="1"/>
  <c r="AG1133" i="1"/>
  <c r="AH1133" i="1"/>
  <c r="AI1133" i="1"/>
  <c r="AJ1133" i="1"/>
  <c r="AK1133" i="1"/>
  <c r="AL1133" i="1"/>
  <c r="AM1133" i="1"/>
  <c r="AN1133" i="1"/>
  <c r="AO1133" i="1"/>
  <c r="AP1133" i="1"/>
  <c r="AG1134" i="1"/>
  <c r="AH1134" i="1"/>
  <c r="AI1134" i="1"/>
  <c r="AJ1134" i="1"/>
  <c r="AK1134" i="1"/>
  <c r="AL1134" i="1"/>
  <c r="AM1134" i="1"/>
  <c r="AN1134" i="1"/>
  <c r="AO1134" i="1"/>
  <c r="AP1134" i="1"/>
  <c r="AG1135" i="1"/>
  <c r="AH1135" i="1"/>
  <c r="AI1135" i="1"/>
  <c r="AJ1135" i="1"/>
  <c r="AK1135" i="1"/>
  <c r="AL1135" i="1"/>
  <c r="AM1135" i="1"/>
  <c r="AN1135" i="1"/>
  <c r="AO1135" i="1"/>
  <c r="AP1135" i="1"/>
  <c r="AG1136" i="1"/>
  <c r="AH1136" i="1"/>
  <c r="AI1136" i="1"/>
  <c r="AJ1136" i="1"/>
  <c r="AK1136" i="1"/>
  <c r="AL1136" i="1"/>
  <c r="AM1136" i="1"/>
  <c r="AN1136" i="1"/>
  <c r="AO1136" i="1"/>
  <c r="AP1136" i="1"/>
  <c r="AG1137" i="1"/>
  <c r="AH1137" i="1"/>
  <c r="AI1137" i="1"/>
  <c r="AJ1137" i="1"/>
  <c r="AK1137" i="1"/>
  <c r="AL1137" i="1"/>
  <c r="AM1137" i="1"/>
  <c r="AN1137" i="1"/>
  <c r="AO1137" i="1"/>
  <c r="AP1137" i="1"/>
  <c r="AG1138" i="1"/>
  <c r="AH1138" i="1"/>
  <c r="AI1138" i="1"/>
  <c r="AJ1138" i="1"/>
  <c r="AK1138" i="1"/>
  <c r="AL1138" i="1"/>
  <c r="AM1138" i="1"/>
  <c r="AN1138" i="1"/>
  <c r="AO1138" i="1"/>
  <c r="AP1138" i="1"/>
  <c r="AG1139" i="1"/>
  <c r="AH1139" i="1"/>
  <c r="AI1139" i="1"/>
  <c r="AJ1139" i="1"/>
  <c r="AK1139" i="1"/>
  <c r="AL1139" i="1"/>
  <c r="AM1139" i="1"/>
  <c r="AN1139" i="1"/>
  <c r="AO1139" i="1"/>
  <c r="AP1139" i="1"/>
  <c r="AG1140" i="1"/>
  <c r="AH1140" i="1"/>
  <c r="AI1140" i="1"/>
  <c r="AJ1140" i="1"/>
  <c r="AK1140" i="1"/>
  <c r="AL1140" i="1"/>
  <c r="AM1140" i="1"/>
  <c r="AN1140" i="1"/>
  <c r="AO1140" i="1"/>
  <c r="AP1140" i="1"/>
  <c r="AG1141" i="1"/>
  <c r="AH1141" i="1"/>
  <c r="AI1141" i="1"/>
  <c r="AJ1141" i="1"/>
  <c r="AK1141" i="1"/>
  <c r="AL1141" i="1"/>
  <c r="AM1141" i="1"/>
  <c r="AN1141" i="1"/>
  <c r="AO1141" i="1"/>
  <c r="AP1141" i="1"/>
  <c r="AG1142" i="1"/>
  <c r="AH1142" i="1"/>
  <c r="AI1142" i="1"/>
  <c r="AJ1142" i="1"/>
  <c r="AK1142" i="1"/>
  <c r="AL1142" i="1"/>
  <c r="AM1142" i="1"/>
  <c r="AN1142" i="1"/>
  <c r="AO1142" i="1"/>
  <c r="AP1142" i="1"/>
  <c r="AG1143" i="1"/>
  <c r="AH1143" i="1"/>
  <c r="AI1143" i="1"/>
  <c r="AJ1143" i="1"/>
  <c r="AK1143" i="1"/>
  <c r="AL1143" i="1"/>
  <c r="AM1143" i="1"/>
  <c r="AN1143" i="1"/>
  <c r="AO1143" i="1"/>
  <c r="AP1143" i="1"/>
  <c r="AG1144" i="1"/>
  <c r="AH1144" i="1"/>
  <c r="AI1144" i="1"/>
  <c r="AJ1144" i="1"/>
  <c r="AK1144" i="1"/>
  <c r="AL1144" i="1"/>
  <c r="AM1144" i="1"/>
  <c r="AN1144" i="1"/>
  <c r="AO1144" i="1"/>
  <c r="AP1144" i="1"/>
  <c r="AG1145" i="1"/>
  <c r="AH1145" i="1"/>
  <c r="AI1145" i="1"/>
  <c r="AJ1145" i="1"/>
  <c r="AK1145" i="1"/>
  <c r="AL1145" i="1"/>
  <c r="AM1145" i="1"/>
  <c r="AN1145" i="1"/>
  <c r="AO1145" i="1"/>
  <c r="AP1145" i="1"/>
  <c r="AG1146" i="1"/>
  <c r="AH1146" i="1"/>
  <c r="AI1146" i="1"/>
  <c r="AJ1146" i="1"/>
  <c r="AK1146" i="1"/>
  <c r="AL1146" i="1"/>
  <c r="AM1146" i="1"/>
  <c r="AN1146" i="1"/>
  <c r="AO1146" i="1"/>
  <c r="AP1146" i="1"/>
  <c r="AG1147" i="1"/>
  <c r="AH1147" i="1"/>
  <c r="AI1147" i="1"/>
  <c r="AJ1147" i="1"/>
  <c r="AK1147" i="1"/>
  <c r="AL1147" i="1"/>
  <c r="AM1147" i="1"/>
  <c r="AN1147" i="1"/>
  <c r="AO1147" i="1"/>
  <c r="AP1147" i="1"/>
  <c r="AG1148" i="1"/>
  <c r="AH1148" i="1"/>
  <c r="AI1148" i="1"/>
  <c r="AJ1148" i="1"/>
  <c r="AK1148" i="1"/>
  <c r="AL1148" i="1"/>
  <c r="AM1148" i="1"/>
  <c r="AN1148" i="1"/>
  <c r="AO1148" i="1"/>
  <c r="AP1148" i="1"/>
  <c r="AG1149" i="1"/>
  <c r="AH1149" i="1"/>
  <c r="AI1149" i="1"/>
  <c r="AJ1149" i="1"/>
  <c r="AK1149" i="1"/>
  <c r="AL1149" i="1"/>
  <c r="AM1149" i="1"/>
  <c r="AN1149" i="1"/>
  <c r="AO1149" i="1"/>
  <c r="AP1149" i="1"/>
  <c r="AG1150" i="1"/>
  <c r="AH1150" i="1"/>
  <c r="AI1150" i="1"/>
  <c r="AJ1150" i="1"/>
  <c r="AK1150" i="1"/>
  <c r="AL1150" i="1"/>
  <c r="AM1150" i="1"/>
  <c r="AN1150" i="1"/>
  <c r="AO1150" i="1"/>
  <c r="AP1150" i="1"/>
  <c r="AG1151" i="1"/>
  <c r="AH1151" i="1"/>
  <c r="AI1151" i="1"/>
  <c r="AJ1151" i="1"/>
  <c r="AK1151" i="1"/>
  <c r="AL1151" i="1"/>
  <c r="AM1151" i="1"/>
  <c r="AN1151" i="1"/>
  <c r="AO1151" i="1"/>
  <c r="AP1151" i="1"/>
  <c r="AG1152" i="1"/>
  <c r="AH1152" i="1"/>
  <c r="AI1152" i="1"/>
  <c r="AJ1152" i="1"/>
  <c r="AK1152" i="1"/>
  <c r="AL1152" i="1"/>
  <c r="AM1152" i="1"/>
  <c r="AN1152" i="1"/>
  <c r="AO1152" i="1"/>
  <c r="AP1152" i="1"/>
  <c r="AG1153" i="1"/>
  <c r="AH1153" i="1"/>
  <c r="AI1153" i="1"/>
  <c r="AJ1153" i="1"/>
  <c r="AK1153" i="1"/>
  <c r="AL1153" i="1"/>
  <c r="AM1153" i="1"/>
  <c r="AN1153" i="1"/>
  <c r="AO1153" i="1"/>
  <c r="AP1153" i="1"/>
  <c r="AG1154" i="1"/>
  <c r="AH1154" i="1"/>
  <c r="AI1154" i="1"/>
  <c r="AJ1154" i="1"/>
  <c r="AK1154" i="1"/>
  <c r="AL1154" i="1"/>
  <c r="AM1154" i="1"/>
  <c r="AN1154" i="1"/>
  <c r="AO1154" i="1"/>
  <c r="AP1154" i="1"/>
  <c r="AG1155" i="1"/>
  <c r="AH1155" i="1"/>
  <c r="AI1155" i="1"/>
  <c r="AJ1155" i="1"/>
  <c r="AK1155" i="1"/>
  <c r="AL1155" i="1"/>
  <c r="AM1155" i="1"/>
  <c r="AN1155" i="1"/>
  <c r="AO1155" i="1"/>
  <c r="AP1155" i="1"/>
  <c r="AG1156" i="1"/>
  <c r="AH1156" i="1"/>
  <c r="AI1156" i="1"/>
  <c r="AJ1156" i="1"/>
  <c r="AK1156" i="1"/>
  <c r="AL1156" i="1"/>
  <c r="AM1156" i="1"/>
  <c r="AN1156" i="1"/>
  <c r="AO1156" i="1"/>
  <c r="AP1156" i="1"/>
  <c r="AG1157" i="1"/>
  <c r="AH1157" i="1"/>
  <c r="AI1157" i="1"/>
  <c r="AJ1157" i="1"/>
  <c r="AK1157" i="1"/>
  <c r="AL1157" i="1"/>
  <c r="AM1157" i="1"/>
  <c r="AN1157" i="1"/>
  <c r="AO1157" i="1"/>
  <c r="AP1157" i="1"/>
  <c r="AG1158" i="1"/>
  <c r="AH1158" i="1"/>
  <c r="AI1158" i="1"/>
  <c r="AJ1158" i="1"/>
  <c r="AK1158" i="1"/>
  <c r="AL1158" i="1"/>
  <c r="AM1158" i="1"/>
  <c r="AN1158" i="1"/>
  <c r="AO1158" i="1"/>
  <c r="AP1158" i="1"/>
  <c r="AG1159" i="1"/>
  <c r="AH1159" i="1"/>
  <c r="AI1159" i="1"/>
  <c r="AJ1159" i="1"/>
  <c r="AK1159" i="1"/>
  <c r="AL1159" i="1"/>
  <c r="AM1159" i="1"/>
  <c r="AN1159" i="1"/>
  <c r="AO1159" i="1"/>
  <c r="AP1159" i="1"/>
  <c r="AG1160" i="1"/>
  <c r="AH1160" i="1"/>
  <c r="AI1160" i="1"/>
  <c r="AJ1160" i="1"/>
  <c r="AK1160" i="1"/>
  <c r="AL1160" i="1"/>
  <c r="AM1160" i="1"/>
  <c r="AN1160" i="1"/>
  <c r="AO1160" i="1"/>
  <c r="AP1160" i="1"/>
  <c r="AG1161" i="1"/>
  <c r="AH1161" i="1"/>
  <c r="AI1161" i="1"/>
  <c r="AJ1161" i="1"/>
  <c r="AK1161" i="1"/>
  <c r="AL1161" i="1"/>
  <c r="AM1161" i="1"/>
  <c r="AN1161" i="1"/>
  <c r="AO1161" i="1"/>
  <c r="AP1161" i="1"/>
  <c r="AG1162" i="1"/>
  <c r="AH1162" i="1"/>
  <c r="AI1162" i="1"/>
  <c r="AJ1162" i="1"/>
  <c r="AK1162" i="1"/>
  <c r="AL1162" i="1"/>
  <c r="AM1162" i="1"/>
  <c r="AN1162" i="1"/>
  <c r="AO1162" i="1"/>
  <c r="AP1162" i="1"/>
  <c r="AG1163" i="1"/>
  <c r="AH1163" i="1"/>
  <c r="AI1163" i="1"/>
  <c r="AJ1163" i="1"/>
  <c r="AK1163" i="1"/>
  <c r="AL1163" i="1"/>
  <c r="AM1163" i="1"/>
  <c r="AN1163" i="1"/>
  <c r="AO1163" i="1"/>
  <c r="AP1163" i="1"/>
  <c r="AG1164" i="1"/>
  <c r="AH1164" i="1"/>
  <c r="AI1164" i="1"/>
  <c r="AJ1164" i="1"/>
  <c r="AK1164" i="1"/>
  <c r="AL1164" i="1"/>
  <c r="AM1164" i="1"/>
  <c r="AN1164" i="1"/>
  <c r="AO1164" i="1"/>
  <c r="AP1164" i="1"/>
  <c r="AG1165" i="1"/>
  <c r="AH1165" i="1"/>
  <c r="AI1165" i="1"/>
  <c r="AJ1165" i="1"/>
  <c r="AK1165" i="1"/>
  <c r="AL1165" i="1"/>
  <c r="AM1165" i="1"/>
  <c r="AN1165" i="1"/>
  <c r="AO1165" i="1"/>
  <c r="AP1165" i="1"/>
  <c r="AG1166" i="1"/>
  <c r="AH1166" i="1"/>
  <c r="AI1166" i="1"/>
  <c r="AJ1166" i="1"/>
  <c r="AK1166" i="1"/>
  <c r="AL1166" i="1"/>
  <c r="AM1166" i="1"/>
  <c r="AN1166" i="1"/>
  <c r="AO1166" i="1"/>
  <c r="AP1166" i="1"/>
  <c r="AG1167" i="1"/>
  <c r="AH1167" i="1"/>
  <c r="AI1167" i="1"/>
  <c r="AJ1167" i="1"/>
  <c r="AK1167" i="1"/>
  <c r="AL1167" i="1"/>
  <c r="AM1167" i="1"/>
  <c r="AN1167" i="1"/>
  <c r="AO1167" i="1"/>
  <c r="AP1167" i="1"/>
  <c r="AG1168" i="1"/>
  <c r="AH1168" i="1"/>
  <c r="AI1168" i="1"/>
  <c r="AJ1168" i="1"/>
  <c r="AK1168" i="1"/>
  <c r="AL1168" i="1"/>
  <c r="AM1168" i="1"/>
  <c r="AN1168" i="1"/>
  <c r="AO1168" i="1"/>
  <c r="AP1168" i="1"/>
  <c r="AG1169" i="1"/>
  <c r="AH1169" i="1"/>
  <c r="AI1169" i="1"/>
  <c r="AJ1169" i="1"/>
  <c r="AK1169" i="1"/>
  <c r="AL1169" i="1"/>
  <c r="AM1169" i="1"/>
  <c r="AN1169" i="1"/>
  <c r="AO1169" i="1"/>
  <c r="AP1169" i="1"/>
  <c r="AG1170" i="1"/>
  <c r="AH1170" i="1"/>
  <c r="AI1170" i="1"/>
  <c r="AJ1170" i="1"/>
  <c r="AK1170" i="1"/>
  <c r="AL1170" i="1"/>
  <c r="AM1170" i="1"/>
  <c r="AN1170" i="1"/>
  <c r="AO1170" i="1"/>
  <c r="AP1170" i="1"/>
  <c r="AG1171" i="1"/>
  <c r="AH1171" i="1"/>
  <c r="AI1171" i="1"/>
  <c r="AJ1171" i="1"/>
  <c r="AK1171" i="1"/>
  <c r="AL1171" i="1"/>
  <c r="AM1171" i="1"/>
  <c r="AN1171" i="1"/>
  <c r="AO1171" i="1"/>
  <c r="AP1171" i="1"/>
  <c r="AG1172" i="1"/>
  <c r="AH1172" i="1"/>
  <c r="AI1172" i="1"/>
  <c r="AJ1172" i="1"/>
  <c r="AK1172" i="1"/>
  <c r="AL1172" i="1"/>
  <c r="AM1172" i="1"/>
  <c r="AN1172" i="1"/>
  <c r="AO1172" i="1"/>
  <c r="AP1172" i="1"/>
  <c r="AG1173" i="1"/>
  <c r="AH1173" i="1"/>
  <c r="AI1173" i="1"/>
  <c r="AJ1173" i="1"/>
  <c r="AK1173" i="1"/>
  <c r="AL1173" i="1"/>
  <c r="AM1173" i="1"/>
  <c r="AN1173" i="1"/>
  <c r="AO1173" i="1"/>
  <c r="AP1173" i="1"/>
  <c r="AG1174" i="1"/>
  <c r="AH1174" i="1"/>
  <c r="AI1174" i="1"/>
  <c r="AJ1174" i="1"/>
  <c r="AK1174" i="1"/>
  <c r="AL1174" i="1"/>
  <c r="AM1174" i="1"/>
  <c r="AN1174" i="1"/>
  <c r="AO1174" i="1"/>
  <c r="AP1174" i="1"/>
  <c r="AG1175" i="1"/>
  <c r="AH1175" i="1"/>
  <c r="AI1175" i="1"/>
  <c r="AJ1175" i="1"/>
  <c r="AK1175" i="1"/>
  <c r="AL1175" i="1"/>
  <c r="AM1175" i="1"/>
  <c r="AN1175" i="1"/>
  <c r="AO1175" i="1"/>
  <c r="AP1175" i="1"/>
  <c r="AG1176" i="1"/>
  <c r="AH1176" i="1"/>
  <c r="AI1176" i="1"/>
  <c r="AJ1176" i="1"/>
  <c r="AK1176" i="1"/>
  <c r="AL1176" i="1"/>
  <c r="AM1176" i="1"/>
  <c r="AN1176" i="1"/>
  <c r="AO1176" i="1"/>
  <c r="AP1176" i="1"/>
  <c r="AG1177" i="1"/>
  <c r="AH1177" i="1"/>
  <c r="AI1177" i="1"/>
  <c r="AJ1177" i="1"/>
  <c r="AK1177" i="1"/>
  <c r="AL1177" i="1"/>
  <c r="AM1177" i="1"/>
  <c r="AN1177" i="1"/>
  <c r="AO1177" i="1"/>
  <c r="AP1177" i="1"/>
  <c r="AG1178" i="1"/>
  <c r="AH1178" i="1"/>
  <c r="AI1178" i="1"/>
  <c r="AJ1178" i="1"/>
  <c r="AK1178" i="1"/>
  <c r="AL1178" i="1"/>
  <c r="AM1178" i="1"/>
  <c r="AN1178" i="1"/>
  <c r="AO1178" i="1"/>
  <c r="AP1178" i="1"/>
  <c r="AG1179" i="1"/>
  <c r="AH1179" i="1"/>
  <c r="AI1179" i="1"/>
  <c r="AJ1179" i="1"/>
  <c r="AK1179" i="1"/>
  <c r="AL1179" i="1"/>
  <c r="AM1179" i="1"/>
  <c r="AN1179" i="1"/>
  <c r="AO1179" i="1"/>
  <c r="AP1179" i="1"/>
  <c r="AG1180" i="1"/>
  <c r="AH1180" i="1"/>
  <c r="AI1180" i="1"/>
  <c r="AJ1180" i="1"/>
  <c r="AK1180" i="1"/>
  <c r="AL1180" i="1"/>
  <c r="AM1180" i="1"/>
  <c r="AN1180" i="1"/>
  <c r="AO1180" i="1"/>
  <c r="AP1180" i="1"/>
  <c r="AG1181" i="1"/>
  <c r="AH1181" i="1"/>
  <c r="AI1181" i="1"/>
  <c r="AJ1181" i="1"/>
  <c r="AK1181" i="1"/>
  <c r="AL1181" i="1"/>
  <c r="AM1181" i="1"/>
  <c r="AN1181" i="1"/>
  <c r="AO1181" i="1"/>
  <c r="AP1181" i="1"/>
  <c r="AG1182" i="1"/>
  <c r="AH1182" i="1"/>
  <c r="AI1182" i="1"/>
  <c r="AJ1182" i="1"/>
  <c r="AK1182" i="1"/>
  <c r="AL1182" i="1"/>
  <c r="AM1182" i="1"/>
  <c r="AN1182" i="1"/>
  <c r="AO1182" i="1"/>
  <c r="AP1182" i="1"/>
  <c r="AG1183" i="1"/>
  <c r="AH1183" i="1"/>
  <c r="AI1183" i="1"/>
  <c r="AJ1183" i="1"/>
  <c r="AK1183" i="1"/>
  <c r="AL1183" i="1"/>
  <c r="AM1183" i="1"/>
  <c r="AN1183" i="1"/>
  <c r="AO1183" i="1"/>
  <c r="AP1183" i="1"/>
  <c r="AG1184" i="1"/>
  <c r="AH1184" i="1"/>
  <c r="AI1184" i="1"/>
  <c r="AJ1184" i="1"/>
  <c r="AK1184" i="1"/>
  <c r="AL1184" i="1"/>
  <c r="AM1184" i="1"/>
  <c r="AN1184" i="1"/>
  <c r="AO1184" i="1"/>
  <c r="AP1184" i="1"/>
  <c r="AG1185" i="1"/>
  <c r="AH1185" i="1"/>
  <c r="AI1185" i="1"/>
  <c r="AJ1185" i="1"/>
  <c r="AK1185" i="1"/>
  <c r="AL1185" i="1"/>
  <c r="AM1185" i="1"/>
  <c r="AN1185" i="1"/>
  <c r="AO1185" i="1"/>
  <c r="AP1185" i="1"/>
  <c r="AG1186" i="1"/>
  <c r="AH1186" i="1"/>
  <c r="AI1186" i="1"/>
  <c r="AJ1186" i="1"/>
  <c r="AK1186" i="1"/>
  <c r="AL1186" i="1"/>
  <c r="AM1186" i="1"/>
  <c r="AN1186" i="1"/>
  <c r="AO1186" i="1"/>
  <c r="AP1186" i="1"/>
  <c r="AG1187" i="1"/>
  <c r="AH1187" i="1"/>
  <c r="AI1187" i="1"/>
  <c r="AJ1187" i="1"/>
  <c r="AK1187" i="1"/>
  <c r="AL1187" i="1"/>
  <c r="AM1187" i="1"/>
  <c r="AN1187" i="1"/>
  <c r="AO1187" i="1"/>
  <c r="AP1187" i="1"/>
  <c r="AG1188" i="1"/>
  <c r="AH1188" i="1"/>
  <c r="AI1188" i="1"/>
  <c r="AJ1188" i="1"/>
  <c r="AK1188" i="1"/>
  <c r="AL1188" i="1"/>
  <c r="AM1188" i="1"/>
  <c r="AN1188" i="1"/>
  <c r="AO1188" i="1"/>
  <c r="AP1188" i="1"/>
  <c r="AG1189" i="1"/>
  <c r="AH1189" i="1"/>
  <c r="AI1189" i="1"/>
  <c r="AJ1189" i="1"/>
  <c r="AK1189" i="1"/>
  <c r="AL1189" i="1"/>
  <c r="AM1189" i="1"/>
  <c r="AN1189" i="1"/>
  <c r="AO1189" i="1"/>
  <c r="AP1189" i="1"/>
  <c r="AG1190" i="1"/>
  <c r="AH1190" i="1"/>
  <c r="AI1190" i="1"/>
  <c r="AJ1190" i="1"/>
  <c r="AK1190" i="1"/>
  <c r="AL1190" i="1"/>
  <c r="AM1190" i="1"/>
  <c r="AN1190" i="1"/>
  <c r="AO1190" i="1"/>
  <c r="AP1190" i="1"/>
  <c r="AG1191" i="1"/>
  <c r="AH1191" i="1"/>
  <c r="AI1191" i="1"/>
  <c r="AJ1191" i="1"/>
  <c r="AK1191" i="1"/>
  <c r="AL1191" i="1"/>
  <c r="AM1191" i="1"/>
  <c r="AN1191" i="1"/>
  <c r="AO1191" i="1"/>
  <c r="AP1191" i="1"/>
  <c r="AG1192" i="1"/>
  <c r="AH1192" i="1"/>
  <c r="AI1192" i="1"/>
  <c r="AJ1192" i="1"/>
  <c r="AK1192" i="1"/>
  <c r="AL1192" i="1"/>
  <c r="AM1192" i="1"/>
  <c r="AN1192" i="1"/>
  <c r="AO1192" i="1"/>
  <c r="AP1192" i="1"/>
  <c r="AG1193" i="1"/>
  <c r="AH1193" i="1"/>
  <c r="AI1193" i="1"/>
  <c r="AJ1193" i="1"/>
  <c r="AK1193" i="1"/>
  <c r="AL1193" i="1"/>
  <c r="AM1193" i="1"/>
  <c r="AN1193" i="1"/>
  <c r="AO1193" i="1"/>
  <c r="AP1193" i="1"/>
  <c r="AG1194" i="1"/>
  <c r="AH1194" i="1"/>
  <c r="AI1194" i="1"/>
  <c r="AJ1194" i="1"/>
  <c r="AK1194" i="1"/>
  <c r="AL1194" i="1"/>
  <c r="AM1194" i="1"/>
  <c r="AN1194" i="1"/>
  <c r="AO1194" i="1"/>
  <c r="AP1194" i="1"/>
  <c r="AG1195" i="1"/>
  <c r="AH1195" i="1"/>
  <c r="AI1195" i="1"/>
  <c r="AJ1195" i="1"/>
  <c r="AK1195" i="1"/>
  <c r="AL1195" i="1"/>
  <c r="AM1195" i="1"/>
  <c r="AN1195" i="1"/>
  <c r="AO1195" i="1"/>
  <c r="AP1195" i="1"/>
  <c r="AG1196" i="1"/>
  <c r="AH1196" i="1"/>
  <c r="AI1196" i="1"/>
  <c r="AJ1196" i="1"/>
  <c r="AK1196" i="1"/>
  <c r="AL1196" i="1"/>
  <c r="AM1196" i="1"/>
  <c r="AN1196" i="1"/>
  <c r="AO1196" i="1"/>
  <c r="AP1196" i="1"/>
  <c r="AG1197" i="1"/>
  <c r="AH1197" i="1"/>
  <c r="AI1197" i="1"/>
  <c r="AJ1197" i="1"/>
  <c r="AK1197" i="1"/>
  <c r="AL1197" i="1"/>
  <c r="AM1197" i="1"/>
  <c r="AN1197" i="1"/>
  <c r="AO1197" i="1"/>
  <c r="AP1197" i="1"/>
  <c r="AG1198" i="1"/>
  <c r="AH1198" i="1"/>
  <c r="AI1198" i="1"/>
  <c r="AJ1198" i="1"/>
  <c r="AK1198" i="1"/>
  <c r="AL1198" i="1"/>
  <c r="AM1198" i="1"/>
  <c r="AN1198" i="1"/>
  <c r="AO1198" i="1"/>
  <c r="AP1198" i="1"/>
  <c r="AG1199" i="1"/>
  <c r="AH1199" i="1"/>
  <c r="AI1199" i="1"/>
  <c r="AJ1199" i="1"/>
  <c r="AK1199" i="1"/>
  <c r="AL1199" i="1"/>
  <c r="AM1199" i="1"/>
  <c r="AN1199" i="1"/>
  <c r="AO1199" i="1"/>
  <c r="AP1199" i="1"/>
  <c r="AG1200" i="1"/>
  <c r="AH1200" i="1"/>
  <c r="AI1200" i="1"/>
  <c r="AJ1200" i="1"/>
  <c r="AK1200" i="1"/>
  <c r="AL1200" i="1"/>
  <c r="AM1200" i="1"/>
  <c r="AN1200" i="1"/>
  <c r="AO1200" i="1"/>
  <c r="AP1200" i="1"/>
  <c r="AG1201" i="1"/>
  <c r="AH1201" i="1"/>
  <c r="AI1201" i="1"/>
  <c r="AJ1201" i="1"/>
  <c r="AK1201" i="1"/>
  <c r="AL1201" i="1"/>
  <c r="AM1201" i="1"/>
  <c r="AN1201" i="1"/>
  <c r="AO1201" i="1"/>
  <c r="AP1201" i="1"/>
  <c r="AG1202" i="1"/>
  <c r="AH1202" i="1"/>
  <c r="AI1202" i="1"/>
  <c r="AJ1202" i="1"/>
  <c r="AK1202" i="1"/>
  <c r="AL1202" i="1"/>
  <c r="AM1202" i="1"/>
  <c r="AN1202" i="1"/>
  <c r="AO1202" i="1"/>
  <c r="AP1202" i="1"/>
  <c r="AG1203" i="1"/>
  <c r="AH1203" i="1"/>
  <c r="AI1203" i="1"/>
  <c r="AJ1203" i="1"/>
  <c r="AK1203" i="1"/>
  <c r="AL1203" i="1"/>
  <c r="AM1203" i="1"/>
  <c r="AN1203" i="1"/>
  <c r="AO1203" i="1"/>
  <c r="AP1203" i="1"/>
  <c r="AG1204" i="1"/>
  <c r="AH1204" i="1"/>
  <c r="AI1204" i="1"/>
  <c r="AJ1204" i="1"/>
  <c r="AK1204" i="1"/>
  <c r="AL1204" i="1"/>
  <c r="AM1204" i="1"/>
  <c r="AN1204" i="1"/>
  <c r="AO1204" i="1"/>
  <c r="AP1204" i="1"/>
  <c r="AG1205" i="1"/>
  <c r="AH1205" i="1"/>
  <c r="AI1205" i="1"/>
  <c r="AJ1205" i="1"/>
  <c r="AK1205" i="1"/>
  <c r="AL1205" i="1"/>
  <c r="AM1205" i="1"/>
  <c r="AN1205" i="1"/>
  <c r="AO1205" i="1"/>
  <c r="AP1205" i="1"/>
  <c r="AG1206" i="1"/>
  <c r="AH1206" i="1"/>
  <c r="AI1206" i="1"/>
  <c r="AJ1206" i="1"/>
  <c r="AK1206" i="1"/>
  <c r="AL1206" i="1"/>
  <c r="AM1206" i="1"/>
  <c r="AN1206" i="1"/>
  <c r="AO1206" i="1"/>
  <c r="AP1206" i="1"/>
  <c r="AG1207" i="1"/>
  <c r="AH1207" i="1"/>
  <c r="AI1207" i="1"/>
  <c r="AJ1207" i="1"/>
  <c r="AK1207" i="1"/>
  <c r="AL1207" i="1"/>
  <c r="AM1207" i="1"/>
  <c r="AN1207" i="1"/>
  <c r="AO1207" i="1"/>
  <c r="AP1207" i="1"/>
  <c r="AG1208" i="1"/>
  <c r="AH1208" i="1"/>
  <c r="AI1208" i="1"/>
  <c r="AJ1208" i="1"/>
  <c r="AK1208" i="1"/>
  <c r="AL1208" i="1"/>
  <c r="AM1208" i="1"/>
  <c r="AN1208" i="1"/>
  <c r="AO1208" i="1"/>
  <c r="AP1208" i="1"/>
  <c r="AG1209" i="1"/>
  <c r="AH1209" i="1"/>
  <c r="AI1209" i="1"/>
  <c r="AJ1209" i="1"/>
  <c r="AK1209" i="1"/>
  <c r="AL1209" i="1"/>
  <c r="AM1209" i="1"/>
  <c r="AN1209" i="1"/>
  <c r="AO1209" i="1"/>
  <c r="AP1209" i="1"/>
  <c r="AG1210" i="1"/>
  <c r="AH1210" i="1"/>
  <c r="AI1210" i="1"/>
  <c r="AJ1210" i="1"/>
  <c r="AK1210" i="1"/>
  <c r="AL1210" i="1"/>
  <c r="AM1210" i="1"/>
  <c r="AN1210" i="1"/>
  <c r="AO1210" i="1"/>
  <c r="AP1210" i="1"/>
  <c r="AG1211" i="1"/>
  <c r="AH1211" i="1"/>
  <c r="AI1211" i="1"/>
  <c r="AJ1211" i="1"/>
  <c r="AK1211" i="1"/>
  <c r="AL1211" i="1"/>
  <c r="AM1211" i="1"/>
  <c r="AN1211" i="1"/>
  <c r="AO1211" i="1"/>
  <c r="AP1211" i="1"/>
  <c r="AG1212" i="1"/>
  <c r="AH1212" i="1"/>
  <c r="AI1212" i="1"/>
  <c r="AJ1212" i="1"/>
  <c r="AK1212" i="1"/>
  <c r="AL1212" i="1"/>
  <c r="AM1212" i="1"/>
  <c r="AN1212" i="1"/>
  <c r="AO1212" i="1"/>
  <c r="AP1212" i="1"/>
  <c r="AG1213" i="1"/>
  <c r="AH1213" i="1"/>
  <c r="AI1213" i="1"/>
  <c r="AJ1213" i="1"/>
  <c r="AK1213" i="1"/>
  <c r="AL1213" i="1"/>
  <c r="AM1213" i="1"/>
  <c r="AN1213" i="1"/>
  <c r="AO1213" i="1"/>
  <c r="AP1213" i="1"/>
  <c r="AG1214" i="1"/>
  <c r="AH1214" i="1"/>
  <c r="AI1214" i="1"/>
  <c r="AJ1214" i="1"/>
  <c r="AK1214" i="1"/>
  <c r="AL1214" i="1"/>
  <c r="AM1214" i="1"/>
  <c r="AN1214" i="1"/>
  <c r="AO1214" i="1"/>
  <c r="AP1214" i="1"/>
  <c r="AG1215" i="1"/>
  <c r="AH1215" i="1"/>
  <c r="AI1215" i="1"/>
  <c r="AJ1215" i="1"/>
  <c r="AK1215" i="1"/>
  <c r="AL1215" i="1"/>
  <c r="AM1215" i="1"/>
  <c r="AN1215" i="1"/>
  <c r="AO1215" i="1"/>
  <c r="AP1215" i="1"/>
  <c r="AG1216" i="1"/>
  <c r="AH1216" i="1"/>
  <c r="AI1216" i="1"/>
  <c r="AJ1216" i="1"/>
  <c r="AK1216" i="1"/>
  <c r="AL1216" i="1"/>
  <c r="AM1216" i="1"/>
  <c r="AN1216" i="1"/>
  <c r="AO1216" i="1"/>
  <c r="AP1216" i="1"/>
  <c r="AG1217" i="1"/>
  <c r="AH1217" i="1"/>
  <c r="AI1217" i="1"/>
  <c r="AJ1217" i="1"/>
  <c r="AK1217" i="1"/>
  <c r="AL1217" i="1"/>
  <c r="AM1217" i="1"/>
  <c r="AN1217" i="1"/>
  <c r="AO1217" i="1"/>
  <c r="AP1217" i="1"/>
  <c r="AG1218" i="1"/>
  <c r="AH1218" i="1"/>
  <c r="AI1218" i="1"/>
  <c r="AJ1218" i="1"/>
  <c r="AK1218" i="1"/>
  <c r="AL1218" i="1"/>
  <c r="AM1218" i="1"/>
  <c r="AN1218" i="1"/>
  <c r="AO1218" i="1"/>
  <c r="AP1218" i="1"/>
  <c r="AG1219" i="1"/>
  <c r="AH1219" i="1"/>
  <c r="AI1219" i="1"/>
  <c r="AJ1219" i="1"/>
  <c r="AK1219" i="1"/>
  <c r="AL1219" i="1"/>
  <c r="AM1219" i="1"/>
  <c r="AN1219" i="1"/>
  <c r="AO1219" i="1"/>
  <c r="AP1219" i="1"/>
  <c r="AG1220" i="1"/>
  <c r="AH1220" i="1"/>
  <c r="AI1220" i="1"/>
  <c r="AJ1220" i="1"/>
  <c r="AK1220" i="1"/>
  <c r="AL1220" i="1"/>
  <c r="AM1220" i="1"/>
  <c r="AN1220" i="1"/>
  <c r="AO1220" i="1"/>
  <c r="AP1220" i="1"/>
  <c r="AG1221" i="1"/>
  <c r="AH1221" i="1"/>
  <c r="AI1221" i="1"/>
  <c r="AJ1221" i="1"/>
  <c r="AK1221" i="1"/>
  <c r="AL1221" i="1"/>
  <c r="AM1221" i="1"/>
  <c r="AN1221" i="1"/>
  <c r="AO1221" i="1"/>
  <c r="AP1221" i="1"/>
  <c r="AG1222" i="1"/>
  <c r="AH1222" i="1"/>
  <c r="AI1222" i="1"/>
  <c r="AJ1222" i="1"/>
  <c r="AK1222" i="1"/>
  <c r="AL1222" i="1"/>
  <c r="AM1222" i="1"/>
  <c r="AN1222" i="1"/>
  <c r="AO1222" i="1"/>
  <c r="AP1222" i="1"/>
  <c r="AG1223" i="1"/>
  <c r="AH1223" i="1"/>
  <c r="AI1223" i="1"/>
  <c r="AJ1223" i="1"/>
  <c r="AK1223" i="1"/>
  <c r="AL1223" i="1"/>
  <c r="AM1223" i="1"/>
  <c r="AN1223" i="1"/>
  <c r="AO1223" i="1"/>
  <c r="AP1223" i="1"/>
  <c r="AG1224" i="1"/>
  <c r="AH1224" i="1"/>
  <c r="AI1224" i="1"/>
  <c r="AJ1224" i="1"/>
  <c r="AK1224" i="1"/>
  <c r="AL1224" i="1"/>
  <c r="AM1224" i="1"/>
  <c r="AN1224" i="1"/>
  <c r="AO1224" i="1"/>
  <c r="AP1224" i="1"/>
  <c r="AG1225" i="1"/>
  <c r="AH1225" i="1"/>
  <c r="AI1225" i="1"/>
  <c r="AJ1225" i="1"/>
  <c r="AK1225" i="1"/>
  <c r="AL1225" i="1"/>
  <c r="AM1225" i="1"/>
  <c r="AN1225" i="1"/>
  <c r="AO1225" i="1"/>
  <c r="AP1225" i="1"/>
  <c r="AG1226" i="1"/>
  <c r="AH1226" i="1"/>
  <c r="AI1226" i="1"/>
  <c r="AJ1226" i="1"/>
  <c r="AK1226" i="1"/>
  <c r="AL1226" i="1"/>
  <c r="AM1226" i="1"/>
  <c r="AN1226" i="1"/>
  <c r="AO1226" i="1"/>
  <c r="AP1226" i="1"/>
  <c r="AG1227" i="1"/>
  <c r="AH1227" i="1"/>
  <c r="AI1227" i="1"/>
  <c r="AJ1227" i="1"/>
  <c r="AK1227" i="1"/>
  <c r="AL1227" i="1"/>
  <c r="AM1227" i="1"/>
  <c r="AN1227" i="1"/>
  <c r="AO1227" i="1"/>
  <c r="AP1227" i="1"/>
  <c r="AG1228" i="1"/>
  <c r="AH1228" i="1"/>
  <c r="AI1228" i="1"/>
  <c r="AJ1228" i="1"/>
  <c r="AK1228" i="1"/>
  <c r="AL1228" i="1"/>
  <c r="AM1228" i="1"/>
  <c r="AN1228" i="1"/>
  <c r="AO1228" i="1"/>
  <c r="AP1228" i="1"/>
  <c r="AG1229" i="1"/>
  <c r="AH1229" i="1"/>
  <c r="AI1229" i="1"/>
  <c r="AJ1229" i="1"/>
  <c r="AK1229" i="1"/>
  <c r="AL1229" i="1"/>
  <c r="AM1229" i="1"/>
  <c r="AN1229" i="1"/>
  <c r="AO1229" i="1"/>
  <c r="AP1229" i="1"/>
  <c r="AG1230" i="1"/>
  <c r="AH1230" i="1"/>
  <c r="AI1230" i="1"/>
  <c r="AJ1230" i="1"/>
  <c r="AK1230" i="1"/>
  <c r="AL1230" i="1"/>
  <c r="AM1230" i="1"/>
  <c r="AN1230" i="1"/>
  <c r="AO1230" i="1"/>
  <c r="AP1230" i="1"/>
  <c r="AG1231" i="1"/>
  <c r="AH1231" i="1"/>
  <c r="AI1231" i="1"/>
  <c r="AJ1231" i="1"/>
  <c r="AK1231" i="1"/>
  <c r="AL1231" i="1"/>
  <c r="AM1231" i="1"/>
  <c r="AN1231" i="1"/>
  <c r="AO1231" i="1"/>
  <c r="AP1231" i="1"/>
  <c r="AG1232" i="1"/>
  <c r="AH1232" i="1"/>
  <c r="AI1232" i="1"/>
  <c r="AJ1232" i="1"/>
  <c r="AK1232" i="1"/>
  <c r="AL1232" i="1"/>
  <c r="AM1232" i="1"/>
  <c r="AN1232" i="1"/>
  <c r="AO1232" i="1"/>
  <c r="AP1232" i="1"/>
  <c r="AG1233" i="1"/>
  <c r="AH1233" i="1"/>
  <c r="AI1233" i="1"/>
  <c r="AJ1233" i="1"/>
  <c r="AK1233" i="1"/>
  <c r="AL1233" i="1"/>
  <c r="AM1233" i="1"/>
  <c r="AN1233" i="1"/>
  <c r="AO1233" i="1"/>
  <c r="AP1233" i="1"/>
  <c r="AG1234" i="1"/>
  <c r="AH1234" i="1"/>
  <c r="AI1234" i="1"/>
  <c r="AJ1234" i="1"/>
  <c r="AK1234" i="1"/>
  <c r="AL1234" i="1"/>
  <c r="AM1234" i="1"/>
  <c r="AN1234" i="1"/>
  <c r="AO1234" i="1"/>
  <c r="AP1234" i="1"/>
  <c r="AG1235" i="1"/>
  <c r="AH1235" i="1"/>
  <c r="AI1235" i="1"/>
  <c r="AJ1235" i="1"/>
  <c r="AK1235" i="1"/>
  <c r="AL1235" i="1"/>
  <c r="AM1235" i="1"/>
  <c r="AN1235" i="1"/>
  <c r="AO1235" i="1"/>
  <c r="AP1235" i="1"/>
  <c r="AG1236" i="1"/>
  <c r="AH1236" i="1"/>
  <c r="AI1236" i="1"/>
  <c r="AJ1236" i="1"/>
  <c r="AK1236" i="1"/>
  <c r="AL1236" i="1"/>
  <c r="AM1236" i="1"/>
  <c r="AN1236" i="1"/>
  <c r="AO1236" i="1"/>
  <c r="AP1236" i="1"/>
  <c r="AG1237" i="1"/>
  <c r="AH1237" i="1"/>
  <c r="AI1237" i="1"/>
  <c r="AJ1237" i="1"/>
  <c r="AK1237" i="1"/>
  <c r="AL1237" i="1"/>
  <c r="AM1237" i="1"/>
  <c r="AN1237" i="1"/>
  <c r="AO1237" i="1"/>
  <c r="AP1237" i="1"/>
  <c r="AG1238" i="1"/>
  <c r="AH1238" i="1"/>
  <c r="AI1238" i="1"/>
  <c r="AJ1238" i="1"/>
  <c r="AK1238" i="1"/>
  <c r="AL1238" i="1"/>
  <c r="AM1238" i="1"/>
  <c r="AN1238" i="1"/>
  <c r="AO1238" i="1"/>
  <c r="AP1238" i="1"/>
  <c r="AG1239" i="1"/>
  <c r="AH1239" i="1"/>
  <c r="AI1239" i="1"/>
  <c r="AJ1239" i="1"/>
  <c r="AK1239" i="1"/>
  <c r="AL1239" i="1"/>
  <c r="AM1239" i="1"/>
  <c r="AN1239" i="1"/>
  <c r="AO1239" i="1"/>
  <c r="AP1239" i="1"/>
  <c r="AG1240" i="1"/>
  <c r="AH1240" i="1"/>
  <c r="AI1240" i="1"/>
  <c r="AJ1240" i="1"/>
  <c r="AK1240" i="1"/>
  <c r="AL1240" i="1"/>
  <c r="AM1240" i="1"/>
  <c r="AN1240" i="1"/>
  <c r="AO1240" i="1"/>
  <c r="AP1240" i="1"/>
  <c r="AG1241" i="1"/>
  <c r="AH1241" i="1"/>
  <c r="AI1241" i="1"/>
  <c r="AJ1241" i="1"/>
  <c r="AK1241" i="1"/>
  <c r="AL1241" i="1"/>
  <c r="AM1241" i="1"/>
  <c r="AN1241" i="1"/>
  <c r="AO1241" i="1"/>
  <c r="AP1241" i="1"/>
  <c r="AG1242" i="1"/>
  <c r="AH1242" i="1"/>
  <c r="AI1242" i="1"/>
  <c r="AJ1242" i="1"/>
  <c r="AK1242" i="1"/>
  <c r="AL1242" i="1"/>
  <c r="AM1242" i="1"/>
  <c r="AN1242" i="1"/>
  <c r="AO1242" i="1"/>
  <c r="AP1242" i="1"/>
  <c r="AG1243" i="1"/>
  <c r="AH1243" i="1"/>
  <c r="AI1243" i="1"/>
  <c r="AJ1243" i="1"/>
  <c r="AK1243" i="1"/>
  <c r="AL1243" i="1"/>
  <c r="AM1243" i="1"/>
  <c r="AN1243" i="1"/>
  <c r="AO1243" i="1"/>
  <c r="AP1243" i="1"/>
  <c r="AG1244" i="1"/>
  <c r="AH1244" i="1"/>
  <c r="AI1244" i="1"/>
  <c r="AJ1244" i="1"/>
  <c r="AK1244" i="1"/>
  <c r="AL1244" i="1"/>
  <c r="AM1244" i="1"/>
  <c r="AN1244" i="1"/>
  <c r="AO1244" i="1"/>
  <c r="AP1244" i="1"/>
  <c r="AG1245" i="1"/>
  <c r="AH1245" i="1"/>
  <c r="AI1245" i="1"/>
  <c r="AJ1245" i="1"/>
  <c r="AK1245" i="1"/>
  <c r="AL1245" i="1"/>
  <c r="AM1245" i="1"/>
  <c r="AN1245" i="1"/>
  <c r="AO1245" i="1"/>
  <c r="AP1245" i="1"/>
  <c r="AG1246" i="1"/>
  <c r="AH1246" i="1"/>
  <c r="AI1246" i="1"/>
  <c r="AJ1246" i="1"/>
  <c r="AK1246" i="1"/>
  <c r="AL1246" i="1"/>
  <c r="AM1246" i="1"/>
  <c r="AN1246" i="1"/>
  <c r="AO1246" i="1"/>
  <c r="AP1246" i="1"/>
  <c r="AG1247" i="1"/>
  <c r="AH1247" i="1"/>
  <c r="AI1247" i="1"/>
  <c r="AJ1247" i="1"/>
  <c r="AK1247" i="1"/>
  <c r="AL1247" i="1"/>
  <c r="AM1247" i="1"/>
  <c r="AN1247" i="1"/>
  <c r="AO1247" i="1"/>
  <c r="AP1247" i="1"/>
  <c r="AG1248" i="1"/>
  <c r="AH1248" i="1"/>
  <c r="AI1248" i="1"/>
  <c r="AJ1248" i="1"/>
  <c r="AK1248" i="1"/>
  <c r="AL1248" i="1"/>
  <c r="AM1248" i="1"/>
  <c r="AN1248" i="1"/>
  <c r="AO1248" i="1"/>
  <c r="AP1248" i="1"/>
  <c r="AG1249" i="1"/>
  <c r="AH1249" i="1"/>
  <c r="AI1249" i="1"/>
  <c r="AJ1249" i="1"/>
  <c r="AK1249" i="1"/>
  <c r="AL1249" i="1"/>
  <c r="AM1249" i="1"/>
  <c r="AN1249" i="1"/>
  <c r="AO1249" i="1"/>
  <c r="AP1249" i="1"/>
  <c r="AG1250" i="1"/>
  <c r="AH1250" i="1"/>
  <c r="AI1250" i="1"/>
  <c r="AJ1250" i="1"/>
  <c r="AK1250" i="1"/>
  <c r="AL1250" i="1"/>
  <c r="AM1250" i="1"/>
  <c r="AN1250" i="1"/>
  <c r="AO1250" i="1"/>
  <c r="AP1250" i="1"/>
  <c r="AG1251" i="1"/>
  <c r="AH1251" i="1"/>
  <c r="AI1251" i="1"/>
  <c r="AJ1251" i="1"/>
  <c r="AK1251" i="1"/>
  <c r="AL1251" i="1"/>
  <c r="AM1251" i="1"/>
  <c r="AN1251" i="1"/>
  <c r="AO1251" i="1"/>
  <c r="AP1251" i="1"/>
  <c r="AG1252" i="1"/>
  <c r="AH1252" i="1"/>
  <c r="AI1252" i="1"/>
  <c r="AJ1252" i="1"/>
  <c r="AK1252" i="1"/>
  <c r="AL1252" i="1"/>
  <c r="AM1252" i="1"/>
  <c r="AN1252" i="1"/>
  <c r="AO1252" i="1"/>
  <c r="AP1252" i="1"/>
  <c r="AG1253" i="1"/>
  <c r="AH1253" i="1"/>
  <c r="AI1253" i="1"/>
  <c r="AJ1253" i="1"/>
  <c r="AK1253" i="1"/>
  <c r="AL1253" i="1"/>
  <c r="AM1253" i="1"/>
  <c r="AN1253" i="1"/>
  <c r="AO1253" i="1"/>
  <c r="AP1253" i="1"/>
  <c r="AG1254" i="1"/>
  <c r="AH1254" i="1"/>
  <c r="AI1254" i="1"/>
  <c r="AJ1254" i="1"/>
  <c r="AK1254" i="1"/>
  <c r="AL1254" i="1"/>
  <c r="AM1254" i="1"/>
  <c r="AN1254" i="1"/>
  <c r="AO1254" i="1"/>
  <c r="AP1254" i="1"/>
  <c r="AG1255" i="1"/>
  <c r="AH1255" i="1"/>
  <c r="AI1255" i="1"/>
  <c r="AJ1255" i="1"/>
  <c r="AK1255" i="1"/>
  <c r="AL1255" i="1"/>
  <c r="AM1255" i="1"/>
  <c r="AN1255" i="1"/>
  <c r="AO1255" i="1"/>
  <c r="AP1255" i="1"/>
  <c r="AG1256" i="1"/>
  <c r="AH1256" i="1"/>
  <c r="AI1256" i="1"/>
  <c r="AJ1256" i="1"/>
  <c r="AK1256" i="1"/>
  <c r="AL1256" i="1"/>
  <c r="AM1256" i="1"/>
  <c r="AN1256" i="1"/>
  <c r="AO1256" i="1"/>
  <c r="AP1256" i="1"/>
  <c r="AG1257" i="1"/>
  <c r="AH1257" i="1"/>
  <c r="AI1257" i="1"/>
  <c r="AJ1257" i="1"/>
  <c r="AK1257" i="1"/>
  <c r="AL1257" i="1"/>
  <c r="AM1257" i="1"/>
  <c r="AN1257" i="1"/>
  <c r="AO1257" i="1"/>
  <c r="AP1257" i="1"/>
  <c r="AG1258" i="1"/>
  <c r="AH1258" i="1"/>
  <c r="AI1258" i="1"/>
  <c r="AJ1258" i="1"/>
  <c r="AK1258" i="1"/>
  <c r="AL1258" i="1"/>
  <c r="AM1258" i="1"/>
  <c r="AN1258" i="1"/>
  <c r="AO1258" i="1"/>
  <c r="AP1258" i="1"/>
  <c r="AG1259" i="1"/>
  <c r="AH1259" i="1"/>
  <c r="AI1259" i="1"/>
  <c r="AJ1259" i="1"/>
  <c r="AK1259" i="1"/>
  <c r="AL1259" i="1"/>
  <c r="AM1259" i="1"/>
  <c r="AN1259" i="1"/>
  <c r="AO1259" i="1"/>
  <c r="AP1259" i="1"/>
  <c r="AG1260" i="1"/>
  <c r="AH1260" i="1"/>
  <c r="AI1260" i="1"/>
  <c r="AJ1260" i="1"/>
  <c r="AK1260" i="1"/>
  <c r="AL1260" i="1"/>
  <c r="AM1260" i="1"/>
  <c r="AN1260" i="1"/>
  <c r="AO1260" i="1"/>
  <c r="AP1260" i="1"/>
  <c r="AG1261" i="1"/>
  <c r="AH1261" i="1"/>
  <c r="AI1261" i="1"/>
  <c r="AJ1261" i="1"/>
  <c r="AK1261" i="1"/>
  <c r="AL1261" i="1"/>
  <c r="AM1261" i="1"/>
  <c r="AN1261" i="1"/>
  <c r="AO1261" i="1"/>
  <c r="AP1261" i="1"/>
  <c r="AG1262" i="1"/>
  <c r="AH1262" i="1"/>
  <c r="AI1262" i="1"/>
  <c r="AJ1262" i="1"/>
  <c r="AK1262" i="1"/>
  <c r="AL1262" i="1"/>
  <c r="AM1262" i="1"/>
  <c r="AN1262" i="1"/>
  <c r="AO1262" i="1"/>
  <c r="AP1262" i="1"/>
  <c r="AG1263" i="1"/>
  <c r="AH1263" i="1"/>
  <c r="AI1263" i="1"/>
  <c r="AJ1263" i="1"/>
  <c r="AK1263" i="1"/>
  <c r="AL1263" i="1"/>
  <c r="AM1263" i="1"/>
  <c r="AN1263" i="1"/>
  <c r="AO1263" i="1"/>
  <c r="AP1263" i="1"/>
  <c r="AG1264" i="1"/>
  <c r="AH1264" i="1"/>
  <c r="AI1264" i="1"/>
  <c r="AJ1264" i="1"/>
  <c r="AK1264" i="1"/>
  <c r="AL1264" i="1"/>
  <c r="AM1264" i="1"/>
  <c r="AN1264" i="1"/>
  <c r="AO1264" i="1"/>
  <c r="AP1264" i="1"/>
  <c r="AG1265" i="1"/>
  <c r="AH1265" i="1"/>
  <c r="AI1265" i="1"/>
  <c r="AJ1265" i="1"/>
  <c r="AK1265" i="1"/>
  <c r="AL1265" i="1"/>
  <c r="AM1265" i="1"/>
  <c r="AN1265" i="1"/>
  <c r="AO1265" i="1"/>
  <c r="AP1265" i="1"/>
  <c r="AG1266" i="1"/>
  <c r="AH1266" i="1"/>
  <c r="AI1266" i="1"/>
  <c r="AJ1266" i="1"/>
  <c r="AK1266" i="1"/>
  <c r="AL1266" i="1"/>
  <c r="AM1266" i="1"/>
  <c r="AN1266" i="1"/>
  <c r="AO1266" i="1"/>
  <c r="AP1266" i="1"/>
  <c r="AG1267" i="1"/>
  <c r="AH1267" i="1"/>
  <c r="AI1267" i="1"/>
  <c r="AJ1267" i="1"/>
  <c r="AK1267" i="1"/>
  <c r="AL1267" i="1"/>
  <c r="AM1267" i="1"/>
  <c r="AN1267" i="1"/>
  <c r="AO1267" i="1"/>
  <c r="AP1267" i="1"/>
  <c r="AG1268" i="1"/>
  <c r="AH1268" i="1"/>
  <c r="AI1268" i="1"/>
  <c r="AJ1268" i="1"/>
  <c r="AK1268" i="1"/>
  <c r="AL1268" i="1"/>
  <c r="AM1268" i="1"/>
  <c r="AN1268" i="1"/>
  <c r="AO1268" i="1"/>
  <c r="AP1268" i="1"/>
  <c r="AG1269" i="1"/>
  <c r="AH1269" i="1"/>
  <c r="AI1269" i="1"/>
  <c r="AJ1269" i="1"/>
  <c r="AK1269" i="1"/>
  <c r="AL1269" i="1"/>
  <c r="AM1269" i="1"/>
  <c r="AN1269" i="1"/>
  <c r="AO1269" i="1"/>
  <c r="AP1269" i="1"/>
  <c r="AG1270" i="1"/>
  <c r="AH1270" i="1"/>
  <c r="AI1270" i="1"/>
  <c r="AJ1270" i="1"/>
  <c r="AK1270" i="1"/>
  <c r="AL1270" i="1"/>
  <c r="AM1270" i="1"/>
  <c r="AN1270" i="1"/>
  <c r="AO1270" i="1"/>
  <c r="AP1270" i="1"/>
  <c r="AG1271" i="1"/>
  <c r="AH1271" i="1"/>
  <c r="AI1271" i="1"/>
  <c r="AJ1271" i="1"/>
  <c r="AK1271" i="1"/>
  <c r="AL1271" i="1"/>
  <c r="AM1271" i="1"/>
  <c r="AN1271" i="1"/>
  <c r="AO1271" i="1"/>
  <c r="AP1271" i="1"/>
  <c r="AG1272" i="1"/>
  <c r="AH1272" i="1"/>
  <c r="AI1272" i="1"/>
  <c r="AJ1272" i="1"/>
  <c r="AK1272" i="1"/>
  <c r="AL1272" i="1"/>
  <c r="AM1272" i="1"/>
  <c r="AN1272" i="1"/>
  <c r="AO1272" i="1"/>
  <c r="AP1272" i="1"/>
  <c r="AG1273" i="1"/>
  <c r="AH1273" i="1"/>
  <c r="AI1273" i="1"/>
  <c r="AJ1273" i="1"/>
  <c r="AK1273" i="1"/>
  <c r="AL1273" i="1"/>
  <c r="AM1273" i="1"/>
  <c r="AN1273" i="1"/>
  <c r="AO1273" i="1"/>
  <c r="AP1273" i="1"/>
  <c r="AG1274" i="1"/>
  <c r="AH1274" i="1"/>
  <c r="AI1274" i="1"/>
  <c r="AJ1274" i="1"/>
  <c r="AK1274" i="1"/>
  <c r="AL1274" i="1"/>
  <c r="AM1274" i="1"/>
  <c r="AN1274" i="1"/>
  <c r="AO1274" i="1"/>
  <c r="AP1274" i="1"/>
  <c r="AG1275" i="1"/>
  <c r="AH1275" i="1"/>
  <c r="AI1275" i="1"/>
  <c r="AJ1275" i="1"/>
  <c r="AK1275" i="1"/>
  <c r="AL1275" i="1"/>
  <c r="AM1275" i="1"/>
  <c r="AN1275" i="1"/>
  <c r="AO1275" i="1"/>
  <c r="AP1275" i="1"/>
  <c r="AG1276" i="1"/>
  <c r="AH1276" i="1"/>
  <c r="AI1276" i="1"/>
  <c r="AJ1276" i="1"/>
  <c r="AK1276" i="1"/>
  <c r="AL1276" i="1"/>
  <c r="AM1276" i="1"/>
  <c r="AN1276" i="1"/>
  <c r="AO1276" i="1"/>
  <c r="AP1276" i="1"/>
  <c r="AG1277" i="1"/>
  <c r="AH1277" i="1"/>
  <c r="AI1277" i="1"/>
  <c r="AJ1277" i="1"/>
  <c r="AK1277" i="1"/>
  <c r="AL1277" i="1"/>
  <c r="AM1277" i="1"/>
  <c r="AN1277" i="1"/>
  <c r="AO1277" i="1"/>
  <c r="AP1277" i="1"/>
  <c r="AG1278" i="1"/>
  <c r="AH1278" i="1"/>
  <c r="AI1278" i="1"/>
  <c r="AJ1278" i="1"/>
  <c r="AK1278" i="1"/>
  <c r="AL1278" i="1"/>
  <c r="AM1278" i="1"/>
  <c r="AN1278" i="1"/>
  <c r="AO1278" i="1"/>
  <c r="AP1278" i="1"/>
  <c r="AG1279" i="1"/>
  <c r="AH1279" i="1"/>
  <c r="AI1279" i="1"/>
  <c r="AJ1279" i="1"/>
  <c r="AK1279" i="1"/>
  <c r="AL1279" i="1"/>
  <c r="AM1279" i="1"/>
  <c r="AN1279" i="1"/>
  <c r="AO1279" i="1"/>
  <c r="AP1279" i="1"/>
  <c r="AG1280" i="1"/>
  <c r="AH1280" i="1"/>
  <c r="AI1280" i="1"/>
  <c r="AJ1280" i="1"/>
  <c r="AK1280" i="1"/>
  <c r="AL1280" i="1"/>
  <c r="AM1280" i="1"/>
  <c r="AN1280" i="1"/>
  <c r="AO1280" i="1"/>
  <c r="AP1280" i="1"/>
  <c r="AG1281" i="1"/>
  <c r="AH1281" i="1"/>
  <c r="AI1281" i="1"/>
  <c r="AJ1281" i="1"/>
  <c r="AK1281" i="1"/>
  <c r="AL1281" i="1"/>
  <c r="AM1281" i="1"/>
  <c r="AN1281" i="1"/>
  <c r="AO1281" i="1"/>
  <c r="AP1281" i="1"/>
  <c r="AG1282" i="1"/>
  <c r="AH1282" i="1"/>
  <c r="AI1282" i="1"/>
  <c r="AJ1282" i="1"/>
  <c r="AK1282" i="1"/>
  <c r="AL1282" i="1"/>
  <c r="AM1282" i="1"/>
  <c r="AN1282" i="1"/>
  <c r="AO1282" i="1"/>
  <c r="AP1282" i="1"/>
  <c r="AG1283" i="1"/>
  <c r="AH1283" i="1"/>
  <c r="AI1283" i="1"/>
  <c r="AJ1283" i="1"/>
  <c r="AK1283" i="1"/>
  <c r="AL1283" i="1"/>
  <c r="AM1283" i="1"/>
  <c r="AN1283" i="1"/>
  <c r="AO1283" i="1"/>
  <c r="AP1283" i="1"/>
  <c r="AG1284" i="1"/>
  <c r="AH1284" i="1"/>
  <c r="AI1284" i="1"/>
  <c r="AJ1284" i="1"/>
  <c r="AK1284" i="1"/>
  <c r="AL1284" i="1"/>
  <c r="AM1284" i="1"/>
  <c r="AN1284" i="1"/>
  <c r="AO1284" i="1"/>
  <c r="AP1284" i="1"/>
  <c r="AG1285" i="1"/>
  <c r="AH1285" i="1"/>
  <c r="AI1285" i="1"/>
  <c r="AJ1285" i="1"/>
  <c r="AK1285" i="1"/>
  <c r="AL1285" i="1"/>
  <c r="AM1285" i="1"/>
  <c r="AN1285" i="1"/>
  <c r="AO1285" i="1"/>
  <c r="AP1285" i="1"/>
  <c r="AG1286" i="1"/>
  <c r="AH1286" i="1"/>
  <c r="AI1286" i="1"/>
  <c r="AJ1286" i="1"/>
  <c r="AK1286" i="1"/>
  <c r="AL1286" i="1"/>
  <c r="AM1286" i="1"/>
  <c r="AN1286" i="1"/>
  <c r="AO1286" i="1"/>
  <c r="AP1286" i="1"/>
  <c r="AG1287" i="1"/>
  <c r="AH1287" i="1"/>
  <c r="AI1287" i="1"/>
  <c r="AJ1287" i="1"/>
  <c r="AK1287" i="1"/>
  <c r="AL1287" i="1"/>
  <c r="AM1287" i="1"/>
  <c r="AN1287" i="1"/>
  <c r="AO1287" i="1"/>
  <c r="AP1287" i="1"/>
  <c r="AG1288" i="1"/>
  <c r="AH1288" i="1"/>
  <c r="AI1288" i="1"/>
  <c r="AJ1288" i="1"/>
  <c r="AK1288" i="1"/>
  <c r="AL1288" i="1"/>
  <c r="AM1288" i="1"/>
  <c r="AN1288" i="1"/>
  <c r="AO1288" i="1"/>
  <c r="AP1288" i="1"/>
  <c r="AG1289" i="1"/>
  <c r="AH1289" i="1"/>
  <c r="AI1289" i="1"/>
  <c r="AJ1289" i="1"/>
  <c r="AK1289" i="1"/>
  <c r="AL1289" i="1"/>
  <c r="AM1289" i="1"/>
  <c r="AN1289" i="1"/>
  <c r="AO1289" i="1"/>
  <c r="AP1289" i="1"/>
  <c r="AG1290" i="1"/>
  <c r="AH1290" i="1"/>
  <c r="AI1290" i="1"/>
  <c r="AJ1290" i="1"/>
  <c r="AK1290" i="1"/>
  <c r="AL1290" i="1"/>
  <c r="AM1290" i="1"/>
  <c r="AN1290" i="1"/>
  <c r="AO1290" i="1"/>
  <c r="AP1290" i="1"/>
  <c r="AG1291" i="1"/>
  <c r="AH1291" i="1"/>
  <c r="AI1291" i="1"/>
  <c r="AJ1291" i="1"/>
  <c r="AK1291" i="1"/>
  <c r="AL1291" i="1"/>
  <c r="AM1291" i="1"/>
  <c r="AN1291" i="1"/>
  <c r="AO1291" i="1"/>
  <c r="AP1291" i="1"/>
  <c r="AG1292" i="1"/>
  <c r="AH1292" i="1"/>
  <c r="AI1292" i="1"/>
  <c r="AJ1292" i="1"/>
  <c r="AK1292" i="1"/>
  <c r="AL1292" i="1"/>
  <c r="AM1292" i="1"/>
  <c r="AN1292" i="1"/>
  <c r="AO1292" i="1"/>
  <c r="AP1292" i="1"/>
  <c r="AG1293" i="1"/>
  <c r="AH1293" i="1"/>
  <c r="AI1293" i="1"/>
  <c r="AJ1293" i="1"/>
  <c r="AK1293" i="1"/>
  <c r="AL1293" i="1"/>
  <c r="AM1293" i="1"/>
  <c r="AN1293" i="1"/>
  <c r="AO1293" i="1"/>
  <c r="AP1293" i="1"/>
  <c r="AG1294" i="1"/>
  <c r="AH1294" i="1"/>
  <c r="AI1294" i="1"/>
  <c r="AJ1294" i="1"/>
  <c r="AK1294" i="1"/>
  <c r="AL1294" i="1"/>
  <c r="AM1294" i="1"/>
  <c r="AN1294" i="1"/>
  <c r="AO1294" i="1"/>
  <c r="AP1294" i="1"/>
  <c r="AG1295" i="1"/>
  <c r="AH1295" i="1"/>
  <c r="AI1295" i="1"/>
  <c r="AJ1295" i="1"/>
  <c r="AK1295" i="1"/>
  <c r="AL1295" i="1"/>
  <c r="AM1295" i="1"/>
  <c r="AN1295" i="1"/>
  <c r="AO1295" i="1"/>
  <c r="AP1295" i="1"/>
  <c r="AG1296" i="1"/>
  <c r="AH1296" i="1"/>
  <c r="AI1296" i="1"/>
  <c r="AJ1296" i="1"/>
  <c r="AK1296" i="1"/>
  <c r="AL1296" i="1"/>
  <c r="AM1296" i="1"/>
  <c r="AN1296" i="1"/>
  <c r="AO1296" i="1"/>
  <c r="AP1296" i="1"/>
  <c r="AG1297" i="1"/>
  <c r="AH1297" i="1"/>
  <c r="AI1297" i="1"/>
  <c r="AJ1297" i="1"/>
  <c r="AK1297" i="1"/>
  <c r="AL1297" i="1"/>
  <c r="AM1297" i="1"/>
  <c r="AN1297" i="1"/>
  <c r="AO1297" i="1"/>
  <c r="AP1297" i="1"/>
  <c r="AG1298" i="1"/>
  <c r="AH1298" i="1"/>
  <c r="AI1298" i="1"/>
  <c r="AJ1298" i="1"/>
  <c r="AK1298" i="1"/>
  <c r="AL1298" i="1"/>
  <c r="AM1298" i="1"/>
  <c r="AN1298" i="1"/>
  <c r="AO1298" i="1"/>
  <c r="AP1298" i="1"/>
  <c r="AG1299" i="1"/>
  <c r="AH1299" i="1"/>
  <c r="AI1299" i="1"/>
  <c r="AJ1299" i="1"/>
  <c r="AK1299" i="1"/>
  <c r="AL1299" i="1"/>
  <c r="AM1299" i="1"/>
  <c r="AN1299" i="1"/>
  <c r="AO1299" i="1"/>
  <c r="AP1299" i="1"/>
  <c r="AG1300" i="1"/>
  <c r="AH1300" i="1"/>
  <c r="AI1300" i="1"/>
  <c r="AJ1300" i="1"/>
  <c r="AK1300" i="1"/>
  <c r="AL1300" i="1"/>
  <c r="AM1300" i="1"/>
  <c r="AN1300" i="1"/>
  <c r="AO1300" i="1"/>
  <c r="AP1300" i="1"/>
  <c r="AG1301" i="1"/>
  <c r="AH1301" i="1"/>
  <c r="AI1301" i="1"/>
  <c r="AJ1301" i="1"/>
  <c r="AK1301" i="1"/>
  <c r="AL1301" i="1"/>
  <c r="AM1301" i="1"/>
  <c r="AN1301" i="1"/>
  <c r="AO1301" i="1"/>
  <c r="AP1301" i="1"/>
  <c r="AG1302" i="1"/>
  <c r="AH1302" i="1"/>
  <c r="AI1302" i="1"/>
  <c r="AJ1302" i="1"/>
  <c r="AK1302" i="1"/>
  <c r="AL1302" i="1"/>
  <c r="AM1302" i="1"/>
  <c r="AN1302" i="1"/>
  <c r="AO1302" i="1"/>
  <c r="AP1302" i="1"/>
  <c r="AG1303" i="1"/>
  <c r="AH1303" i="1"/>
  <c r="AI1303" i="1"/>
  <c r="AJ1303" i="1"/>
  <c r="AK1303" i="1"/>
  <c r="AL1303" i="1"/>
  <c r="AM1303" i="1"/>
  <c r="AN1303" i="1"/>
  <c r="AO1303" i="1"/>
  <c r="AP1303" i="1"/>
  <c r="AG1304" i="1"/>
  <c r="AH1304" i="1"/>
  <c r="AI1304" i="1"/>
  <c r="AJ1304" i="1"/>
  <c r="AK1304" i="1"/>
  <c r="AL1304" i="1"/>
  <c r="AM1304" i="1"/>
  <c r="AN1304" i="1"/>
  <c r="AO1304" i="1"/>
  <c r="AP1304" i="1"/>
  <c r="AG1305" i="1"/>
  <c r="AH1305" i="1"/>
  <c r="AI1305" i="1"/>
  <c r="AJ1305" i="1"/>
  <c r="AK1305" i="1"/>
  <c r="AL1305" i="1"/>
  <c r="AM1305" i="1"/>
  <c r="AN1305" i="1"/>
  <c r="AO1305" i="1"/>
  <c r="AP1305" i="1"/>
  <c r="AG1306" i="1"/>
  <c r="AH1306" i="1"/>
  <c r="AI1306" i="1"/>
  <c r="AJ1306" i="1"/>
  <c r="AK1306" i="1"/>
  <c r="AL1306" i="1"/>
  <c r="AM1306" i="1"/>
  <c r="AN1306" i="1"/>
  <c r="AO1306" i="1"/>
  <c r="AP1306" i="1"/>
  <c r="AG1307" i="1"/>
  <c r="AH1307" i="1"/>
  <c r="AI1307" i="1"/>
  <c r="AJ1307" i="1"/>
  <c r="AK1307" i="1"/>
  <c r="AL1307" i="1"/>
  <c r="AM1307" i="1"/>
  <c r="AN1307" i="1"/>
  <c r="AO1307" i="1"/>
  <c r="AP1307" i="1"/>
  <c r="AG1308" i="1"/>
  <c r="AH1308" i="1"/>
  <c r="AI1308" i="1"/>
  <c r="AJ1308" i="1"/>
  <c r="AK1308" i="1"/>
  <c r="AL1308" i="1"/>
  <c r="AM1308" i="1"/>
  <c r="AN1308" i="1"/>
  <c r="AO1308" i="1"/>
  <c r="AP1308" i="1"/>
  <c r="AG1309" i="1"/>
  <c r="AH1309" i="1"/>
  <c r="AI1309" i="1"/>
  <c r="AJ1309" i="1"/>
  <c r="AK1309" i="1"/>
  <c r="AL1309" i="1"/>
  <c r="AM1309" i="1"/>
  <c r="AN1309" i="1"/>
  <c r="AO1309" i="1"/>
  <c r="AP1309" i="1"/>
  <c r="AG1310" i="1"/>
  <c r="AH1310" i="1"/>
  <c r="AI1310" i="1"/>
  <c r="AJ1310" i="1"/>
  <c r="AK1310" i="1"/>
  <c r="AL1310" i="1"/>
  <c r="AM1310" i="1"/>
  <c r="AN1310" i="1"/>
  <c r="AO1310" i="1"/>
  <c r="AP1310" i="1"/>
  <c r="AG1311" i="1"/>
  <c r="AH1311" i="1"/>
  <c r="AI1311" i="1"/>
  <c r="AJ1311" i="1"/>
  <c r="AK1311" i="1"/>
  <c r="AL1311" i="1"/>
  <c r="AM1311" i="1"/>
  <c r="AN1311" i="1"/>
  <c r="AO1311" i="1"/>
  <c r="AP1311" i="1"/>
  <c r="AG1312" i="1"/>
  <c r="AH1312" i="1"/>
  <c r="AI1312" i="1"/>
  <c r="AJ1312" i="1"/>
  <c r="AK1312" i="1"/>
  <c r="AL1312" i="1"/>
  <c r="AM1312" i="1"/>
  <c r="AN1312" i="1"/>
  <c r="AO1312" i="1"/>
  <c r="AP1312" i="1"/>
  <c r="AG1313" i="1"/>
  <c r="AH1313" i="1"/>
  <c r="AI1313" i="1"/>
  <c r="AJ1313" i="1"/>
  <c r="AK1313" i="1"/>
  <c r="AL1313" i="1"/>
  <c r="AM1313" i="1"/>
  <c r="AN1313" i="1"/>
  <c r="AO1313" i="1"/>
  <c r="AP1313" i="1"/>
  <c r="AG1314" i="1"/>
  <c r="AH1314" i="1"/>
  <c r="AI1314" i="1"/>
  <c r="AJ1314" i="1"/>
  <c r="AK1314" i="1"/>
  <c r="AL1314" i="1"/>
  <c r="AM1314" i="1"/>
  <c r="AN1314" i="1"/>
  <c r="AO1314" i="1"/>
  <c r="AP1314" i="1"/>
  <c r="AG1315" i="1"/>
  <c r="AH1315" i="1"/>
  <c r="AI1315" i="1"/>
  <c r="AJ1315" i="1"/>
  <c r="AK1315" i="1"/>
  <c r="AL1315" i="1"/>
  <c r="AM1315" i="1"/>
  <c r="AN1315" i="1"/>
  <c r="AO1315" i="1"/>
  <c r="AP1315" i="1"/>
  <c r="AG1316" i="1"/>
  <c r="AH1316" i="1"/>
  <c r="AI1316" i="1"/>
  <c r="AJ1316" i="1"/>
  <c r="AK1316" i="1"/>
  <c r="AL1316" i="1"/>
  <c r="AM1316" i="1"/>
  <c r="AN1316" i="1"/>
  <c r="AO1316" i="1"/>
  <c r="AP1316" i="1"/>
  <c r="AG1317" i="1"/>
  <c r="AH1317" i="1"/>
  <c r="AI1317" i="1"/>
  <c r="AJ1317" i="1"/>
  <c r="AK1317" i="1"/>
  <c r="AL1317" i="1"/>
  <c r="AM1317" i="1"/>
  <c r="AN1317" i="1"/>
  <c r="AO1317" i="1"/>
  <c r="AP1317" i="1"/>
  <c r="AG1318" i="1"/>
  <c r="AH1318" i="1"/>
  <c r="AI1318" i="1"/>
  <c r="AJ1318" i="1"/>
  <c r="AK1318" i="1"/>
  <c r="AL1318" i="1"/>
  <c r="AM1318" i="1"/>
  <c r="AN1318" i="1"/>
  <c r="AO1318" i="1"/>
  <c r="AP1318" i="1"/>
  <c r="AG1319" i="1"/>
  <c r="AH1319" i="1"/>
  <c r="AI1319" i="1"/>
  <c r="AJ1319" i="1"/>
  <c r="AK1319" i="1"/>
  <c r="AL1319" i="1"/>
  <c r="AM1319" i="1"/>
  <c r="AN1319" i="1"/>
  <c r="AO1319" i="1"/>
  <c r="AP1319" i="1"/>
  <c r="AG1320" i="1"/>
  <c r="AH1320" i="1"/>
  <c r="AI1320" i="1"/>
  <c r="AJ1320" i="1"/>
  <c r="AK1320" i="1"/>
  <c r="AL1320" i="1"/>
  <c r="AM1320" i="1"/>
  <c r="AN1320" i="1"/>
  <c r="AO1320" i="1"/>
  <c r="AP1320" i="1"/>
  <c r="AG1321" i="1"/>
  <c r="AH1321" i="1"/>
  <c r="AI1321" i="1"/>
  <c r="AJ1321" i="1"/>
  <c r="AK1321" i="1"/>
  <c r="AL1321" i="1"/>
  <c r="AM1321" i="1"/>
  <c r="AN1321" i="1"/>
  <c r="AO1321" i="1"/>
  <c r="AP1321" i="1"/>
  <c r="AG1322" i="1"/>
  <c r="AH1322" i="1"/>
  <c r="AI1322" i="1"/>
  <c r="AJ1322" i="1"/>
  <c r="AK1322" i="1"/>
  <c r="AL1322" i="1"/>
  <c r="AM1322" i="1"/>
  <c r="AN1322" i="1"/>
  <c r="AO1322" i="1"/>
  <c r="AP1322" i="1"/>
  <c r="AG1323" i="1"/>
  <c r="AH1323" i="1"/>
  <c r="AI1323" i="1"/>
  <c r="AJ1323" i="1"/>
  <c r="AK1323" i="1"/>
  <c r="AL1323" i="1"/>
  <c r="AM1323" i="1"/>
  <c r="AN1323" i="1"/>
  <c r="AO1323" i="1"/>
  <c r="AP1323" i="1"/>
  <c r="AG1324" i="1"/>
  <c r="AH1324" i="1"/>
  <c r="AI1324" i="1"/>
  <c r="AJ1324" i="1"/>
  <c r="AK1324" i="1"/>
  <c r="AL1324" i="1"/>
  <c r="AM1324" i="1"/>
  <c r="AN1324" i="1"/>
  <c r="AO1324" i="1"/>
  <c r="AP1324" i="1"/>
  <c r="AG1325" i="1"/>
  <c r="AH1325" i="1"/>
  <c r="AI1325" i="1"/>
  <c r="AJ1325" i="1"/>
  <c r="AK1325" i="1"/>
  <c r="AL1325" i="1"/>
  <c r="AM1325" i="1"/>
  <c r="AN1325" i="1"/>
  <c r="AO1325" i="1"/>
  <c r="AP1325" i="1"/>
  <c r="AG1326" i="1"/>
  <c r="AH1326" i="1"/>
  <c r="AI1326" i="1"/>
  <c r="AJ1326" i="1"/>
  <c r="AK1326" i="1"/>
  <c r="AL1326" i="1"/>
  <c r="AM1326" i="1"/>
  <c r="AN1326" i="1"/>
  <c r="AO1326" i="1"/>
  <c r="AP1326" i="1"/>
  <c r="AG1327" i="1"/>
  <c r="AH1327" i="1"/>
  <c r="AI1327" i="1"/>
  <c r="AJ1327" i="1"/>
  <c r="AK1327" i="1"/>
  <c r="AL1327" i="1"/>
  <c r="AM1327" i="1"/>
  <c r="AN1327" i="1"/>
  <c r="AO1327" i="1"/>
  <c r="AP1327" i="1"/>
  <c r="AG1328" i="1"/>
  <c r="AH1328" i="1"/>
  <c r="AI1328" i="1"/>
  <c r="AJ1328" i="1"/>
  <c r="AK1328" i="1"/>
  <c r="AL1328" i="1"/>
  <c r="AM1328" i="1"/>
  <c r="AN1328" i="1"/>
  <c r="AO1328" i="1"/>
  <c r="AP1328" i="1"/>
  <c r="AG1329" i="1"/>
  <c r="AH1329" i="1"/>
  <c r="AI1329" i="1"/>
  <c r="AJ1329" i="1"/>
  <c r="AK1329" i="1"/>
  <c r="AL1329" i="1"/>
  <c r="AM1329" i="1"/>
  <c r="AN1329" i="1"/>
  <c r="AO1329" i="1"/>
  <c r="AP1329" i="1"/>
  <c r="AG1330" i="1"/>
  <c r="AH1330" i="1"/>
  <c r="AI1330" i="1"/>
  <c r="AJ1330" i="1"/>
  <c r="AK1330" i="1"/>
  <c r="AL1330" i="1"/>
  <c r="AM1330" i="1"/>
  <c r="AN1330" i="1"/>
  <c r="AO1330" i="1"/>
  <c r="AP1330" i="1"/>
  <c r="AG1331" i="1"/>
  <c r="AH1331" i="1"/>
  <c r="AI1331" i="1"/>
  <c r="AJ1331" i="1"/>
  <c r="AK1331" i="1"/>
  <c r="AL1331" i="1"/>
  <c r="AM1331" i="1"/>
  <c r="AN1331" i="1"/>
  <c r="AO1331" i="1"/>
  <c r="AP1331" i="1"/>
  <c r="AG1332" i="1"/>
  <c r="AH1332" i="1"/>
  <c r="AI1332" i="1"/>
  <c r="AJ1332" i="1"/>
  <c r="AK1332" i="1"/>
  <c r="AL1332" i="1"/>
  <c r="AM1332" i="1"/>
  <c r="AN1332" i="1"/>
  <c r="AO1332" i="1"/>
  <c r="AP1332" i="1"/>
  <c r="AG1333" i="1"/>
  <c r="AH1333" i="1"/>
  <c r="AI1333" i="1"/>
  <c r="AJ1333" i="1"/>
  <c r="AK1333" i="1"/>
  <c r="AL1333" i="1"/>
  <c r="AM1333" i="1"/>
  <c r="AN1333" i="1"/>
  <c r="AO1333" i="1"/>
  <c r="AP1333" i="1"/>
  <c r="AG4" i="1"/>
  <c r="AH4" i="1"/>
  <c r="AI4" i="1"/>
  <c r="AJ4" i="1"/>
  <c r="AK4" i="1"/>
  <c r="AL4" i="1"/>
  <c r="AM4" i="1"/>
  <c r="AN4" i="1"/>
  <c r="AO4" i="1"/>
  <c r="AP4" i="1"/>
  <c r="AG5" i="1"/>
  <c r="AH5" i="1"/>
  <c r="AI5" i="1"/>
  <c r="AJ5" i="1"/>
  <c r="AK5" i="1"/>
  <c r="AL5" i="1"/>
  <c r="AM5" i="1"/>
  <c r="AN5" i="1"/>
  <c r="AO5" i="1"/>
  <c r="AP5" i="1"/>
  <c r="AG6" i="1"/>
  <c r="AH6" i="1"/>
  <c r="AI6" i="1"/>
  <c r="AJ6" i="1"/>
  <c r="AK6" i="1"/>
  <c r="AL6" i="1"/>
  <c r="AM6" i="1"/>
  <c r="AN6" i="1"/>
  <c r="AO6" i="1"/>
  <c r="AP6" i="1"/>
  <c r="AG7" i="1"/>
  <c r="AH7" i="1"/>
  <c r="AI7" i="1"/>
  <c r="AJ7" i="1"/>
  <c r="AK7" i="1"/>
  <c r="AL7" i="1"/>
  <c r="AM7" i="1"/>
  <c r="AN7" i="1"/>
  <c r="AO7" i="1"/>
  <c r="AP7" i="1"/>
  <c r="AG8" i="1"/>
  <c r="AH8" i="1"/>
  <c r="AI8" i="1"/>
  <c r="AJ8" i="1"/>
  <c r="AK8" i="1"/>
  <c r="AL8" i="1"/>
  <c r="AM8" i="1"/>
  <c r="AN8" i="1"/>
  <c r="AO8" i="1"/>
  <c r="AP8" i="1"/>
  <c r="AG9" i="1"/>
  <c r="AH9" i="1"/>
  <c r="AI9" i="1"/>
  <c r="AJ9" i="1"/>
  <c r="AK9" i="1"/>
  <c r="AL9" i="1"/>
  <c r="AM9" i="1"/>
  <c r="AN9" i="1"/>
  <c r="AO9" i="1"/>
  <c r="AP9" i="1"/>
  <c r="AG10" i="1"/>
  <c r="AH10" i="1"/>
  <c r="AI10" i="1"/>
  <c r="AJ10" i="1"/>
  <c r="AK10" i="1"/>
  <c r="AL10" i="1"/>
  <c r="AM10" i="1"/>
  <c r="AN10" i="1"/>
  <c r="AO10" i="1"/>
  <c r="AP10" i="1"/>
  <c r="AG11" i="1"/>
  <c r="AH11" i="1"/>
  <c r="AI11" i="1"/>
  <c r="AJ11" i="1"/>
  <c r="AK11" i="1"/>
  <c r="AL11" i="1"/>
  <c r="AM11" i="1"/>
  <c r="AN11" i="1"/>
  <c r="AO11" i="1"/>
  <c r="AP11" i="1"/>
  <c r="AG12" i="1"/>
  <c r="AH12" i="1"/>
  <c r="AI12" i="1"/>
  <c r="AJ12" i="1"/>
  <c r="AK12" i="1"/>
  <c r="AL12" i="1"/>
  <c r="AM12" i="1"/>
  <c r="AN12" i="1"/>
  <c r="AO12" i="1"/>
  <c r="AP12" i="1"/>
  <c r="AG13" i="1"/>
  <c r="AH13" i="1"/>
  <c r="AI13" i="1"/>
  <c r="AJ13" i="1"/>
  <c r="AK13" i="1"/>
  <c r="AL13" i="1"/>
  <c r="AM13" i="1"/>
  <c r="AN13" i="1"/>
  <c r="AO13" i="1"/>
  <c r="AP13" i="1"/>
  <c r="AG14" i="1"/>
  <c r="AH14" i="1"/>
  <c r="AI14" i="1"/>
  <c r="AJ14" i="1"/>
  <c r="AK14" i="1"/>
  <c r="AL14" i="1"/>
  <c r="AM14" i="1"/>
  <c r="AN14" i="1"/>
  <c r="AO14" i="1"/>
  <c r="AP14" i="1"/>
  <c r="AG15" i="1"/>
  <c r="AH15" i="1"/>
  <c r="AI15" i="1"/>
  <c r="AJ15" i="1"/>
  <c r="AK15" i="1"/>
  <c r="AL15" i="1"/>
  <c r="AM15" i="1"/>
  <c r="AN15" i="1"/>
  <c r="AO15" i="1"/>
  <c r="AP15" i="1"/>
  <c r="AG16" i="1"/>
  <c r="AH16" i="1"/>
  <c r="AI16" i="1"/>
  <c r="AJ16" i="1"/>
  <c r="AK16" i="1"/>
  <c r="AL16" i="1"/>
  <c r="AM16" i="1"/>
  <c r="AN16" i="1"/>
  <c r="AO16" i="1"/>
  <c r="AP16" i="1"/>
  <c r="AG17" i="1"/>
  <c r="AH17" i="1"/>
  <c r="AI17" i="1"/>
  <c r="AJ17" i="1"/>
  <c r="AK17" i="1"/>
  <c r="AL17" i="1"/>
  <c r="AM17" i="1"/>
  <c r="AN17" i="1"/>
  <c r="AO17" i="1"/>
  <c r="AP17" i="1"/>
  <c r="AG18" i="1"/>
  <c r="AH18" i="1"/>
  <c r="AI18" i="1"/>
  <c r="AJ18" i="1"/>
  <c r="AK18" i="1"/>
  <c r="AL18" i="1"/>
  <c r="AM18" i="1"/>
  <c r="AN18" i="1"/>
  <c r="AO18" i="1"/>
  <c r="AP18" i="1"/>
  <c r="AG19" i="1"/>
  <c r="AH19" i="1"/>
  <c r="AI19" i="1"/>
  <c r="AJ19" i="1"/>
  <c r="AK19" i="1"/>
  <c r="AL19" i="1"/>
  <c r="AM19" i="1"/>
  <c r="AN19" i="1"/>
  <c r="AO19" i="1"/>
  <c r="AP19" i="1"/>
  <c r="AG20" i="1"/>
  <c r="AH20" i="1"/>
  <c r="AI20" i="1"/>
  <c r="AJ20" i="1"/>
  <c r="AK20" i="1"/>
  <c r="AL20" i="1"/>
  <c r="AM20" i="1"/>
  <c r="AN20" i="1"/>
  <c r="AO20" i="1"/>
  <c r="AP20" i="1"/>
  <c r="AG21" i="1"/>
  <c r="AH21" i="1"/>
  <c r="AI21" i="1"/>
  <c r="AJ21" i="1"/>
  <c r="AK21" i="1"/>
  <c r="AL21" i="1"/>
  <c r="AM21" i="1"/>
  <c r="AN21" i="1"/>
  <c r="AO21" i="1"/>
  <c r="AP21" i="1"/>
  <c r="AG22" i="1"/>
  <c r="AH22" i="1"/>
  <c r="AI22" i="1"/>
  <c r="AJ22" i="1"/>
  <c r="AK22" i="1"/>
  <c r="AL22" i="1"/>
  <c r="AM22" i="1"/>
  <c r="AN22" i="1"/>
  <c r="AO22" i="1"/>
  <c r="AP22" i="1"/>
  <c r="AG23" i="1"/>
  <c r="AH23" i="1"/>
  <c r="AI23" i="1"/>
  <c r="AJ23" i="1"/>
  <c r="AK23" i="1"/>
  <c r="AL23" i="1"/>
  <c r="AM23" i="1"/>
  <c r="AN23" i="1"/>
  <c r="AO23" i="1"/>
  <c r="AP23" i="1"/>
  <c r="AG24" i="1"/>
  <c r="AH24" i="1"/>
  <c r="AI24" i="1"/>
  <c r="AJ24" i="1"/>
  <c r="AK24" i="1"/>
  <c r="AL24" i="1"/>
  <c r="AM24" i="1"/>
  <c r="AN24" i="1"/>
  <c r="AO24" i="1"/>
  <c r="AP24" i="1"/>
  <c r="AG25" i="1"/>
  <c r="AH25" i="1"/>
  <c r="AI25" i="1"/>
  <c r="AJ25" i="1"/>
  <c r="AK25" i="1"/>
  <c r="AL25" i="1"/>
  <c r="AM25" i="1"/>
  <c r="AN25" i="1"/>
  <c r="AO25" i="1"/>
  <c r="AP25" i="1"/>
  <c r="AG26" i="1"/>
  <c r="AH26" i="1"/>
  <c r="AI26" i="1"/>
  <c r="AJ26" i="1"/>
  <c r="AK26" i="1"/>
  <c r="AL26" i="1"/>
  <c r="AM26" i="1"/>
  <c r="AN26" i="1"/>
  <c r="AO26" i="1"/>
  <c r="AP26" i="1"/>
  <c r="AG27" i="1"/>
  <c r="AH27" i="1"/>
  <c r="AI27" i="1"/>
  <c r="AJ27" i="1"/>
  <c r="AK27" i="1"/>
  <c r="AL27" i="1"/>
  <c r="AM27" i="1"/>
  <c r="AN27" i="1"/>
  <c r="AO27" i="1"/>
  <c r="AP27" i="1"/>
  <c r="AH3" i="1"/>
  <c r="AI3" i="1"/>
  <c r="AJ3" i="1"/>
  <c r="AK3" i="1"/>
  <c r="AL3" i="1"/>
  <c r="AM3" i="1"/>
  <c r="AN3" i="1"/>
  <c r="AO3" i="1"/>
  <c r="AP3" i="1"/>
  <c r="AG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3" i="1"/>
  <c r="E3" i="10" a="1"/>
  <c r="E3" i="10" s="1"/>
  <c r="E4" i="10" a="1"/>
  <c r="E4" i="10" s="1"/>
  <c r="E5" i="10" a="1"/>
  <c r="E5" i="10" s="1"/>
  <c r="E6" i="10" a="1"/>
  <c r="E6" i="10" s="1"/>
  <c r="E7" i="10" a="1"/>
  <c r="E7" i="10" s="1"/>
  <c r="E8" i="10" a="1"/>
  <c r="E8" i="10" s="1"/>
  <c r="E9" i="10" a="1"/>
  <c r="E9" i="10" s="1"/>
  <c r="E10" i="10" a="1"/>
  <c r="E10" i="10" s="1"/>
  <c r="E11" i="10" a="1"/>
  <c r="E11" i="10" s="1"/>
  <c r="E12" i="10" a="1"/>
  <c r="E12" i="10" s="1"/>
  <c r="E13" i="10" a="1"/>
  <c r="E13" i="10" s="1"/>
  <c r="E14" i="10" a="1"/>
  <c r="E14" i="10" s="1"/>
  <c r="E15" i="10" a="1"/>
  <c r="E15" i="10" s="1"/>
  <c r="E16" i="10" a="1"/>
  <c r="E16" i="10" s="1"/>
  <c r="E17" i="10" a="1"/>
  <c r="E17" i="10" s="1"/>
  <c r="E18" i="10" a="1"/>
  <c r="E18" i="10" s="1"/>
  <c r="E19" i="10" a="1"/>
  <c r="E19" i="10" s="1"/>
  <c r="E20" i="10" a="1"/>
  <c r="E20" i="10" s="1"/>
  <c r="E21" i="10" a="1"/>
  <c r="E21" i="10" s="1"/>
  <c r="E22" i="10" a="1"/>
  <c r="E22" i="10" s="1"/>
  <c r="E23" i="10" a="1"/>
  <c r="E23" i="10" s="1"/>
  <c r="E24" i="10" a="1"/>
  <c r="E24" i="10" s="1"/>
  <c r="E25" i="10" a="1"/>
  <c r="E25" i="10" s="1"/>
  <c r="E26" i="10" a="1"/>
  <c r="E26" i="10" s="1"/>
  <c r="E27" i="10" a="1"/>
  <c r="E27" i="10" s="1"/>
  <c r="E28" i="10" a="1"/>
  <c r="E28" i="10" s="1"/>
  <c r="E29" i="10" a="1"/>
  <c r="E29" i="10" s="1"/>
  <c r="E30" i="10" a="1"/>
  <c r="E30" i="10" s="1"/>
  <c r="E31" i="10" a="1"/>
  <c r="E31" i="10" s="1"/>
  <c r="E32" i="10" a="1"/>
  <c r="E32" i="10" s="1"/>
  <c r="E33" i="10" a="1"/>
  <c r="E33" i="10" s="1"/>
  <c r="E34" i="10" a="1"/>
  <c r="E34" i="10" s="1"/>
  <c r="E35" i="10" a="1"/>
  <c r="E35" i="10" s="1"/>
  <c r="E36" i="10" a="1"/>
  <c r="E36" i="10" s="1"/>
  <c r="E37" i="10" a="1"/>
  <c r="E37" i="10" s="1"/>
  <c r="E38" i="10" a="1"/>
  <c r="E38" i="10" s="1"/>
  <c r="E39" i="10" a="1"/>
  <c r="E39" i="10" s="1"/>
  <c r="E40" i="10" a="1"/>
  <c r="E40" i="10" s="1"/>
  <c r="E41" i="10" a="1"/>
  <c r="E41" i="10" s="1"/>
  <c r="E42" i="10" a="1"/>
  <c r="E42" i="10" s="1"/>
  <c r="E43" i="10" a="1"/>
  <c r="E43" i="10" s="1"/>
  <c r="E44" i="10" a="1"/>
  <c r="E44" i="10" s="1"/>
  <c r="E45" i="10" a="1"/>
  <c r="E45" i="10" s="1"/>
  <c r="E46" i="10" a="1"/>
  <c r="E46" i="10" s="1"/>
  <c r="E47" i="10" a="1"/>
  <c r="E47" i="10" s="1"/>
  <c r="E48" i="10" a="1"/>
  <c r="E48" i="10" s="1"/>
  <c r="E49" i="10" a="1"/>
  <c r="E49" i="10" s="1"/>
  <c r="E50" i="10" a="1"/>
  <c r="E50" i="10" s="1"/>
  <c r="E51" i="10" a="1"/>
  <c r="E51" i="10" s="1"/>
  <c r="E52" i="10" a="1"/>
  <c r="E52" i="10" s="1"/>
  <c r="E53" i="10" a="1"/>
  <c r="E53" i="10" s="1"/>
  <c r="E54" i="10" a="1"/>
  <c r="E54" i="10" s="1"/>
  <c r="E55" i="10" a="1"/>
  <c r="E55" i="10" s="1"/>
  <c r="E56" i="10" a="1"/>
  <c r="E56" i="10" s="1"/>
  <c r="E57" i="10" a="1"/>
  <c r="E57" i="10" s="1"/>
  <c r="E58" i="10" a="1"/>
  <c r="E58" i="10" s="1"/>
  <c r="E59" i="10" a="1"/>
  <c r="E59" i="10" s="1"/>
  <c r="E60" i="10" a="1"/>
  <c r="E60" i="10" s="1"/>
  <c r="E61" i="10" a="1"/>
  <c r="E61" i="10" s="1"/>
  <c r="E62" i="10" a="1"/>
  <c r="E62" i="10" s="1"/>
  <c r="E63" i="10" a="1"/>
  <c r="E63" i="10" s="1"/>
  <c r="E64" i="10" a="1"/>
  <c r="E64" i="10" s="1"/>
  <c r="E65" i="10" a="1"/>
  <c r="E65" i="10" s="1"/>
  <c r="E66" i="10" a="1"/>
  <c r="E66" i="10" s="1"/>
  <c r="E67" i="10" a="1"/>
  <c r="E67" i="10" s="1"/>
  <c r="E68" i="10" a="1"/>
  <c r="E68" i="10" s="1"/>
  <c r="E69" i="10" a="1"/>
  <c r="E69" i="10" s="1"/>
  <c r="E70" i="10" a="1"/>
  <c r="E70" i="10" s="1"/>
  <c r="E71" i="10" a="1"/>
  <c r="E71" i="10" s="1"/>
  <c r="E72" i="10" a="1"/>
  <c r="E72" i="10" s="1"/>
  <c r="E73" i="10" a="1"/>
  <c r="E73" i="10" s="1"/>
  <c r="E74" i="10" a="1"/>
  <c r="E74" i="10" s="1"/>
  <c r="E75" i="10" a="1"/>
  <c r="E75" i="10" s="1"/>
  <c r="E76" i="10" a="1"/>
  <c r="E76" i="10" s="1"/>
  <c r="E77" i="10" a="1"/>
  <c r="E77" i="10" s="1"/>
  <c r="E78" i="10" a="1"/>
  <c r="E78" i="10" s="1"/>
  <c r="E79" i="10" a="1"/>
  <c r="E79" i="10" s="1"/>
  <c r="E80" i="10" a="1"/>
  <c r="E80" i="10" s="1"/>
  <c r="E81" i="10" a="1"/>
  <c r="E81" i="10" s="1"/>
  <c r="E82" i="10" a="1"/>
  <c r="E82" i="10" s="1"/>
  <c r="E83" i="10" a="1"/>
  <c r="E83" i="10" s="1"/>
  <c r="E84" i="10" a="1"/>
  <c r="E84" i="10" s="1"/>
  <c r="E85" i="10" a="1"/>
  <c r="E85" i="10" s="1"/>
  <c r="E86" i="10" a="1"/>
  <c r="E86" i="10" s="1"/>
  <c r="E87" i="10" a="1"/>
  <c r="E87" i="10" s="1"/>
  <c r="E88" i="10" a="1"/>
  <c r="E88" i="10" s="1"/>
  <c r="E89" i="10" a="1"/>
  <c r="E89" i="10" s="1"/>
  <c r="E90" i="10" a="1"/>
  <c r="E90" i="10" s="1"/>
  <c r="E91" i="10" a="1"/>
  <c r="E91" i="10" s="1"/>
  <c r="E92" i="10" a="1"/>
  <c r="E92" i="10" s="1"/>
  <c r="E93" i="10" a="1"/>
  <c r="E93" i="10" s="1"/>
  <c r="E94" i="10" a="1"/>
  <c r="E94" i="10" s="1"/>
  <c r="E95" i="10" a="1"/>
  <c r="E95" i="10" s="1"/>
  <c r="E96" i="10" a="1"/>
  <c r="E96" i="10" s="1"/>
  <c r="E97" i="10" a="1"/>
  <c r="E97" i="10" s="1"/>
  <c r="E98" i="10" a="1"/>
  <c r="E98" i="10" s="1"/>
  <c r="E99" i="10" a="1"/>
  <c r="E99" i="10" s="1"/>
  <c r="E100" i="10" a="1"/>
  <c r="E100" i="10" s="1"/>
  <c r="E101" i="10" a="1"/>
  <c r="E101" i="10" s="1"/>
  <c r="E102" i="10" a="1"/>
  <c r="E102" i="10" s="1"/>
  <c r="E103" i="10" a="1"/>
  <c r="E103" i="10" s="1"/>
  <c r="E104" i="10" a="1"/>
  <c r="E104" i="10" s="1"/>
  <c r="E105" i="10" a="1"/>
  <c r="E105" i="10" s="1"/>
  <c r="E106" i="10" a="1"/>
  <c r="E106" i="10" s="1"/>
  <c r="E107" i="10" a="1"/>
  <c r="E107" i="10" s="1"/>
  <c r="E108" i="10" a="1"/>
  <c r="E108" i="10" s="1"/>
  <c r="E109" i="10" a="1"/>
  <c r="E109" i="10" s="1"/>
  <c r="E110" i="10" a="1"/>
  <c r="E110" i="10" s="1"/>
  <c r="E111" i="10" a="1"/>
  <c r="E111" i="10" s="1"/>
  <c r="E112" i="10" a="1"/>
  <c r="E112" i="10" s="1"/>
  <c r="E113" i="10" a="1"/>
  <c r="E113" i="10" s="1"/>
  <c r="E114" i="10" a="1"/>
  <c r="E114" i="10" s="1"/>
  <c r="E115" i="10" a="1"/>
  <c r="E115" i="10" s="1"/>
  <c r="E116" i="10" a="1"/>
  <c r="E116" i="10" s="1"/>
  <c r="E117" i="10" a="1"/>
  <c r="E117" i="10" s="1"/>
  <c r="E118" i="10" a="1"/>
  <c r="E118" i="10" s="1"/>
  <c r="E119" i="10" a="1"/>
  <c r="E119" i="10" s="1"/>
  <c r="E120" i="10" a="1"/>
  <c r="E120" i="10" s="1"/>
  <c r="E121" i="10" a="1"/>
  <c r="E121" i="10" s="1"/>
  <c r="E122" i="10" a="1"/>
  <c r="E122" i="10" s="1"/>
  <c r="E123" i="10" a="1"/>
  <c r="E123" i="10" s="1"/>
  <c r="E124" i="10" a="1"/>
  <c r="E124" i="10" s="1"/>
  <c r="E125" i="10" a="1"/>
  <c r="E125" i="10" s="1"/>
  <c r="E126" i="10" a="1"/>
  <c r="E126" i="10" s="1"/>
  <c r="E127" i="10" a="1"/>
  <c r="E127" i="10" s="1"/>
  <c r="E128" i="10" a="1"/>
  <c r="E128" i="10" s="1"/>
  <c r="E129" i="10" a="1"/>
  <c r="E129" i="10" s="1"/>
  <c r="E130" i="10" a="1"/>
  <c r="E130" i="10" s="1"/>
  <c r="E131" i="10" a="1"/>
  <c r="E131" i="10" s="1"/>
  <c r="E132" i="10" a="1"/>
  <c r="E132" i="10" s="1"/>
  <c r="E133" i="10" a="1"/>
  <c r="E133" i="10" s="1"/>
  <c r="E134" i="10" a="1"/>
  <c r="E134" i="10" s="1"/>
  <c r="E135" i="10" a="1"/>
  <c r="E135" i="10" s="1"/>
  <c r="E136" i="10" a="1"/>
  <c r="E136" i="10" s="1"/>
  <c r="E137" i="10" a="1"/>
  <c r="E137" i="10" s="1"/>
  <c r="E138" i="10" a="1"/>
  <c r="E138" i="10" s="1"/>
  <c r="E139" i="10" a="1"/>
  <c r="E139" i="10" s="1"/>
  <c r="E140" i="10" a="1"/>
  <c r="E140" i="10" s="1"/>
  <c r="E141" i="10" a="1"/>
  <c r="E141" i="10" s="1"/>
  <c r="E142" i="10" a="1"/>
  <c r="E142" i="10" s="1"/>
  <c r="E143" i="10" a="1"/>
  <c r="E143" i="10" s="1"/>
  <c r="E144" i="10" a="1"/>
  <c r="E144" i="10" s="1"/>
  <c r="E145" i="10" a="1"/>
  <c r="E145" i="10" s="1"/>
  <c r="E146" i="10" a="1"/>
  <c r="E146" i="10" s="1"/>
  <c r="E147" i="10" a="1"/>
  <c r="E147" i="10" s="1"/>
  <c r="E148" i="10" a="1"/>
  <c r="E148" i="10" s="1"/>
  <c r="E149" i="10" a="1"/>
  <c r="E149" i="10" s="1"/>
  <c r="E150" i="10" a="1"/>
  <c r="E150" i="10" s="1"/>
  <c r="E151" i="10" a="1"/>
  <c r="E151" i="10" s="1"/>
  <c r="E152" i="10" a="1"/>
  <c r="E152" i="10" s="1"/>
  <c r="E153" i="10" a="1"/>
  <c r="E153" i="10" s="1"/>
  <c r="E154" i="10" a="1"/>
  <c r="E154" i="10" s="1"/>
  <c r="E155" i="10" a="1"/>
  <c r="E155" i="10" s="1"/>
  <c r="E156" i="10" a="1"/>
  <c r="E156" i="10" s="1"/>
  <c r="E157" i="10" a="1"/>
  <c r="E157" i="10" s="1"/>
  <c r="E158" i="10" a="1"/>
  <c r="E158" i="10" s="1"/>
  <c r="E159" i="10" a="1"/>
  <c r="E159" i="10" s="1"/>
  <c r="E160" i="10" a="1"/>
  <c r="E160" i="10" s="1"/>
  <c r="E161" i="10" a="1"/>
  <c r="E161" i="10" s="1"/>
  <c r="E162" i="10" a="1"/>
  <c r="E162" i="10" s="1"/>
  <c r="E163" i="10" a="1"/>
  <c r="E163" i="10" s="1"/>
  <c r="E164" i="10" a="1"/>
  <c r="E164" i="10" s="1"/>
  <c r="E165" i="10" a="1"/>
  <c r="E165" i="10" s="1"/>
  <c r="E166" i="10" a="1"/>
  <c r="E166" i="10" s="1"/>
  <c r="E167" i="10" a="1"/>
  <c r="E167" i="10" s="1"/>
  <c r="E168" i="10" a="1"/>
  <c r="E168" i="10" s="1"/>
  <c r="E169" i="10" a="1"/>
  <c r="E169" i="10" s="1"/>
  <c r="E170" i="10" a="1"/>
  <c r="E170" i="10" s="1"/>
  <c r="E171" i="10" a="1"/>
  <c r="E171" i="10" s="1"/>
  <c r="E172" i="10" a="1"/>
  <c r="E172" i="10" s="1"/>
  <c r="E173" i="10" a="1"/>
  <c r="E173" i="10" s="1"/>
  <c r="E174" i="10" a="1"/>
  <c r="E174" i="10" s="1"/>
  <c r="E175" i="10" a="1"/>
  <c r="E175" i="10" s="1"/>
  <c r="E176" i="10" a="1"/>
  <c r="E176" i="10" s="1"/>
  <c r="E177" i="10" a="1"/>
  <c r="E177" i="10" s="1"/>
  <c r="E178" i="10" a="1"/>
  <c r="E178" i="10" s="1"/>
  <c r="E179" i="10" a="1"/>
  <c r="E179" i="10" s="1"/>
  <c r="E180" i="10" a="1"/>
  <c r="E180" i="10" s="1"/>
  <c r="E181" i="10" a="1"/>
  <c r="E181" i="10" s="1"/>
  <c r="E182" i="10" a="1"/>
  <c r="E182" i="10" s="1"/>
  <c r="E183" i="10" a="1"/>
  <c r="E183" i="10" s="1"/>
  <c r="E184" i="10" a="1"/>
  <c r="E184" i="10" s="1"/>
  <c r="E185" i="10" a="1"/>
  <c r="E185" i="10" s="1"/>
  <c r="E186" i="10" a="1"/>
  <c r="E186" i="10" s="1"/>
  <c r="E187" i="10" a="1"/>
  <c r="E187" i="10" s="1"/>
  <c r="E188" i="10" a="1"/>
  <c r="E188" i="10" s="1"/>
  <c r="E189" i="10" a="1"/>
  <c r="E189" i="10" s="1"/>
  <c r="E190" i="10" a="1"/>
  <c r="E190" i="10" s="1"/>
  <c r="E191" i="10" a="1"/>
  <c r="E191" i="10" s="1"/>
  <c r="E192" i="10" a="1"/>
  <c r="E192" i="10" s="1"/>
  <c r="E193" i="10" a="1"/>
  <c r="E193" i="10" s="1"/>
  <c r="E194" i="10" a="1"/>
  <c r="E194" i="10" s="1"/>
  <c r="E195" i="10" a="1"/>
  <c r="E195" i="10" s="1"/>
  <c r="E196" i="10" a="1"/>
  <c r="E196" i="10" s="1"/>
  <c r="E197" i="10" a="1"/>
  <c r="E197" i="10" s="1"/>
  <c r="E198" i="10" a="1"/>
  <c r="E198" i="10" s="1"/>
  <c r="E199" i="10" a="1"/>
  <c r="E199" i="10" s="1"/>
  <c r="E200" i="10" a="1"/>
  <c r="E200" i="10" s="1"/>
  <c r="E201" i="10" a="1"/>
  <c r="E201" i="10" s="1"/>
  <c r="E202" i="10" a="1"/>
  <c r="E202" i="10" s="1"/>
  <c r="E203" i="10" a="1"/>
  <c r="E203" i="10" s="1"/>
  <c r="E204" i="10" a="1"/>
  <c r="E204" i="10" s="1"/>
  <c r="E205" i="10" a="1"/>
  <c r="E205" i="10" s="1"/>
  <c r="E206" i="10" a="1"/>
  <c r="E206" i="10" s="1"/>
  <c r="E207" i="10" a="1"/>
  <c r="E207" i="10" s="1"/>
  <c r="E208" i="10" a="1"/>
  <c r="E208" i="10" s="1"/>
  <c r="E209" i="10" a="1"/>
  <c r="E209" i="10" s="1"/>
  <c r="E210" i="10" a="1"/>
  <c r="E210" i="10" s="1"/>
  <c r="E211" i="10" a="1"/>
  <c r="E211" i="10" s="1"/>
  <c r="E212" i="10" a="1"/>
  <c r="E212" i="10" s="1"/>
  <c r="E213" i="10" a="1"/>
  <c r="E213" i="10" s="1"/>
  <c r="E214" i="10" a="1"/>
  <c r="E214" i="10" s="1"/>
  <c r="E215" i="10" a="1"/>
  <c r="E215" i="10" s="1"/>
  <c r="E216" i="10" a="1"/>
  <c r="E216" i="10" s="1"/>
  <c r="E217" i="10" a="1"/>
  <c r="E217" i="10" s="1"/>
  <c r="E218" i="10" a="1"/>
  <c r="E218" i="10" s="1"/>
  <c r="E219" i="10" a="1"/>
  <c r="E219" i="10" s="1"/>
  <c r="E220" i="10" a="1"/>
  <c r="E220" i="10" s="1"/>
  <c r="E221" i="10" a="1"/>
  <c r="E221" i="10" s="1"/>
  <c r="E222" i="10" a="1"/>
  <c r="E222" i="10" s="1"/>
  <c r="E223" i="10" a="1"/>
  <c r="E223" i="10" s="1"/>
  <c r="E224" i="10" a="1"/>
  <c r="E224" i="10" s="1"/>
  <c r="E225" i="10" a="1"/>
  <c r="E225" i="10" s="1"/>
  <c r="E226" i="10" a="1"/>
  <c r="E226" i="10" s="1"/>
  <c r="E227" i="10" a="1"/>
  <c r="E227" i="10" s="1"/>
  <c r="E228" i="10" a="1"/>
  <c r="E228" i="10" s="1"/>
  <c r="E229" i="10" a="1"/>
  <c r="E229" i="10" s="1"/>
  <c r="E230" i="10" a="1"/>
  <c r="E230" i="10" s="1"/>
  <c r="E231" i="10" a="1"/>
  <c r="E231" i="10" s="1"/>
  <c r="E232" i="10" a="1"/>
  <c r="E232" i="10" s="1"/>
  <c r="E233" i="10" a="1"/>
  <c r="E233" i="10" s="1"/>
  <c r="E234" i="10" a="1"/>
  <c r="E234" i="10" s="1"/>
  <c r="E235" i="10" a="1"/>
  <c r="E235" i="10" s="1"/>
  <c r="E236" i="10" a="1"/>
  <c r="E236" i="10" s="1"/>
  <c r="E237" i="10" a="1"/>
  <c r="E237" i="10" s="1"/>
  <c r="E238" i="10" a="1"/>
  <c r="E238" i="10" s="1"/>
  <c r="E239" i="10" a="1"/>
  <c r="E239" i="10" s="1"/>
  <c r="E240" i="10" a="1"/>
  <c r="E240" i="10" s="1"/>
  <c r="E241" i="10" a="1"/>
  <c r="E241" i="10" s="1"/>
  <c r="E242" i="10" a="1"/>
  <c r="E242" i="10" s="1"/>
  <c r="E243" i="10" a="1"/>
  <c r="E243" i="10" s="1"/>
  <c r="E244" i="10" a="1"/>
  <c r="E244" i="10" s="1"/>
  <c r="E245" i="10" a="1"/>
  <c r="E245" i="10" s="1"/>
  <c r="E246" i="10" a="1"/>
  <c r="E246" i="10" s="1"/>
  <c r="E247" i="10" a="1"/>
  <c r="E247" i="10" s="1"/>
  <c r="E248" i="10" a="1"/>
  <c r="E248" i="10" s="1"/>
  <c r="E249" i="10" a="1"/>
  <c r="E249" i="10" s="1"/>
  <c r="E250" i="10" a="1"/>
  <c r="E250" i="10" s="1"/>
  <c r="E251" i="10" a="1"/>
  <c r="E251" i="10" s="1"/>
  <c r="E252" i="10" a="1"/>
  <c r="E252" i="10" s="1"/>
  <c r="E253" i="10" a="1"/>
  <c r="E253" i="10" s="1"/>
  <c r="E254" i="10" a="1"/>
  <c r="E254" i="10" s="1"/>
  <c r="E255" i="10" a="1"/>
  <c r="E255" i="10" s="1"/>
  <c r="E256" i="10" a="1"/>
  <c r="E256" i="10" s="1"/>
  <c r="E257" i="10" a="1"/>
  <c r="E257" i="10" s="1"/>
  <c r="E258" i="10" a="1"/>
  <c r="E258" i="10" s="1"/>
  <c r="E259" i="10" a="1"/>
  <c r="E259" i="10" s="1"/>
  <c r="E260" i="10" a="1"/>
  <c r="E260" i="10" s="1"/>
  <c r="E261" i="10" a="1"/>
  <c r="E261" i="10" s="1"/>
  <c r="E262" i="10" a="1"/>
  <c r="E262" i="10" s="1"/>
  <c r="E263" i="10" a="1"/>
  <c r="E263" i="10" s="1"/>
  <c r="E264" i="10" a="1"/>
  <c r="E264" i="10" s="1"/>
  <c r="E265" i="10" a="1"/>
  <c r="E265" i="10" s="1"/>
  <c r="E266" i="10" a="1"/>
  <c r="E266" i="10" s="1"/>
  <c r="E267" i="10" a="1"/>
  <c r="E267" i="10" s="1"/>
  <c r="E268" i="10" a="1"/>
  <c r="E268" i="10" s="1"/>
  <c r="E269" i="10" a="1"/>
  <c r="E269" i="10" s="1"/>
  <c r="E270" i="10" a="1"/>
  <c r="E270" i="10" s="1"/>
  <c r="E271" i="10" a="1"/>
  <c r="E271" i="10" s="1"/>
  <c r="E272" i="10" a="1"/>
  <c r="E272" i="10" s="1"/>
  <c r="E273" i="10" a="1"/>
  <c r="E273" i="10" s="1"/>
  <c r="E274" i="10" a="1"/>
  <c r="E274" i="10" s="1"/>
  <c r="E275" i="10" a="1"/>
  <c r="E275" i="10" s="1"/>
  <c r="E276" i="10" a="1"/>
  <c r="E276" i="10" s="1"/>
  <c r="E277" i="10" a="1"/>
  <c r="E277" i="10" s="1"/>
  <c r="E278" i="10" a="1"/>
  <c r="E278" i="10" s="1"/>
  <c r="E279" i="10" a="1"/>
  <c r="E279" i="10" s="1"/>
  <c r="E280" i="10" a="1"/>
  <c r="E280" i="10" s="1"/>
  <c r="E281" i="10" a="1"/>
  <c r="E281" i="10" s="1"/>
  <c r="E282" i="10" a="1"/>
  <c r="E282" i="10" s="1"/>
  <c r="E283" i="10" a="1"/>
  <c r="E283" i="10" s="1"/>
  <c r="E284" i="10" a="1"/>
  <c r="E284" i="10" s="1"/>
  <c r="E285" i="10" a="1"/>
  <c r="E285" i="10" s="1"/>
  <c r="E286" i="10" a="1"/>
  <c r="E286" i="10" s="1"/>
  <c r="E287" i="10" a="1"/>
  <c r="E287" i="10" s="1"/>
  <c r="E288" i="10" a="1"/>
  <c r="E288" i="10" s="1"/>
  <c r="E289" i="10" a="1"/>
  <c r="E289" i="10" s="1"/>
  <c r="E290" i="10" a="1"/>
  <c r="E290" i="10" s="1"/>
  <c r="E291" i="10" a="1"/>
  <c r="E291" i="10" s="1"/>
  <c r="E292" i="10" a="1"/>
  <c r="E292" i="10" s="1"/>
  <c r="E293" i="10" a="1"/>
  <c r="E293" i="10" s="1"/>
  <c r="E294" i="10" a="1"/>
  <c r="E294" i="10" s="1"/>
  <c r="E295" i="10" a="1"/>
  <c r="E295" i="10" s="1"/>
  <c r="E296" i="10" a="1"/>
  <c r="E296" i="10" s="1"/>
  <c r="E297" i="10" a="1"/>
  <c r="E297" i="10" s="1"/>
  <c r="E298" i="10" a="1"/>
  <c r="E298" i="10" s="1"/>
  <c r="E299" i="10" a="1"/>
  <c r="E299" i="10" s="1"/>
  <c r="E300" i="10" a="1"/>
  <c r="E300" i="10" s="1"/>
  <c r="E301" i="10" a="1"/>
  <c r="E301" i="10" s="1"/>
  <c r="E302" i="10" a="1"/>
  <c r="E302" i="10" s="1"/>
  <c r="E303" i="10" a="1"/>
  <c r="E303" i="10" s="1"/>
  <c r="E304" i="10" a="1"/>
  <c r="E304" i="10" s="1"/>
  <c r="E305" i="10" a="1"/>
  <c r="E305" i="10" s="1"/>
  <c r="E306" i="10" a="1"/>
  <c r="E306" i="10" s="1"/>
  <c r="E307" i="10" a="1"/>
  <c r="E307" i="10" s="1"/>
  <c r="E308" i="10" a="1"/>
  <c r="E308" i="10" s="1"/>
  <c r="E309" i="10" a="1"/>
  <c r="E309" i="10" s="1"/>
  <c r="E310" i="10" a="1"/>
  <c r="E310" i="10" s="1"/>
  <c r="E311" i="10" a="1"/>
  <c r="E311" i="10" s="1"/>
  <c r="E312" i="10" a="1"/>
  <c r="E312" i="10" s="1"/>
  <c r="E313" i="10" a="1"/>
  <c r="E313" i="10" s="1"/>
  <c r="E314" i="10" a="1"/>
  <c r="E314" i="10" s="1"/>
  <c r="E315" i="10" a="1"/>
  <c r="E315" i="10" s="1"/>
  <c r="E316" i="10" a="1"/>
  <c r="E316" i="10" s="1"/>
  <c r="E317" i="10" a="1"/>
  <c r="E317" i="10" s="1"/>
  <c r="E318" i="10" a="1"/>
  <c r="E318" i="10" s="1"/>
  <c r="E319" i="10" a="1"/>
  <c r="E319" i="10" s="1"/>
  <c r="E320" i="10" a="1"/>
  <c r="E320" i="10" s="1"/>
  <c r="E321" i="10" a="1"/>
  <c r="E321" i="10" s="1"/>
  <c r="E322" i="10" a="1"/>
  <c r="E322" i="10" s="1"/>
  <c r="E323" i="10" a="1"/>
  <c r="E323" i="10" s="1"/>
  <c r="E324" i="10" a="1"/>
  <c r="E324" i="10" s="1"/>
  <c r="E325" i="10" a="1"/>
  <c r="E325" i="10" s="1"/>
  <c r="E326" i="10" a="1"/>
  <c r="E326" i="10" s="1"/>
  <c r="E327" i="10" a="1"/>
  <c r="E327" i="10" s="1"/>
  <c r="E328" i="10" a="1"/>
  <c r="E328" i="10" s="1"/>
  <c r="E329" i="10" a="1"/>
  <c r="E329" i="10" s="1"/>
  <c r="E330" i="10" a="1"/>
  <c r="E330" i="10" s="1"/>
  <c r="E331" i="10" a="1"/>
  <c r="E331" i="10" s="1"/>
  <c r="E332" i="10" a="1"/>
  <c r="E332" i="10" s="1"/>
  <c r="E333" i="10" a="1"/>
  <c r="E333" i="10" s="1"/>
  <c r="E334" i="10" a="1"/>
  <c r="E334" i="10" s="1"/>
  <c r="E335" i="10" a="1"/>
  <c r="E335" i="10" s="1"/>
  <c r="E336" i="10" a="1"/>
  <c r="E336" i="10" s="1"/>
  <c r="E337" i="10" a="1"/>
  <c r="E337" i="10" s="1"/>
  <c r="E338" i="10" a="1"/>
  <c r="E338" i="10" s="1"/>
  <c r="E339" i="10" a="1"/>
  <c r="E339" i="10" s="1"/>
  <c r="E340" i="10" a="1"/>
  <c r="E340" i="10" s="1"/>
  <c r="E341" i="10" a="1"/>
  <c r="E341" i="10" s="1"/>
  <c r="E342" i="10" a="1"/>
  <c r="E342" i="10" s="1"/>
  <c r="E343" i="10" a="1"/>
  <c r="E343" i="10" s="1"/>
  <c r="E344" i="10" a="1"/>
  <c r="E344" i="10" s="1"/>
  <c r="E345" i="10" a="1"/>
  <c r="E345" i="10" s="1"/>
  <c r="E346" i="10" a="1"/>
  <c r="E346" i="10" s="1"/>
  <c r="E347" i="10" a="1"/>
  <c r="E347" i="10" s="1"/>
  <c r="E348" i="10" a="1"/>
  <c r="E348" i="10" s="1"/>
  <c r="E349" i="10" a="1"/>
  <c r="E349" i="10" s="1"/>
  <c r="E350" i="10" a="1"/>
  <c r="E350" i="10" s="1"/>
  <c r="E351" i="10" a="1"/>
  <c r="E351" i="10" s="1"/>
  <c r="E352" i="10" a="1"/>
  <c r="E352" i="10" s="1"/>
  <c r="E353" i="10" a="1"/>
  <c r="E353" i="10" s="1"/>
  <c r="E354" i="10" a="1"/>
  <c r="E354" i="10" s="1"/>
  <c r="E355" i="10" a="1"/>
  <c r="E355" i="10" s="1"/>
  <c r="E356" i="10" a="1"/>
  <c r="E356" i="10" s="1"/>
  <c r="E357" i="10" a="1"/>
  <c r="E357" i="10" s="1"/>
  <c r="E358" i="10" a="1"/>
  <c r="E358" i="10" s="1"/>
  <c r="E359" i="10" a="1"/>
  <c r="E359" i="10" s="1"/>
  <c r="E360" i="10" a="1"/>
  <c r="E360" i="10" s="1"/>
  <c r="E361" i="10" a="1"/>
  <c r="E361" i="10" s="1"/>
  <c r="E362" i="10" a="1"/>
  <c r="E362" i="10" s="1"/>
  <c r="E363" i="10" a="1"/>
  <c r="E363" i="10" s="1"/>
  <c r="E364" i="10" a="1"/>
  <c r="E364" i="10" s="1"/>
  <c r="E365" i="10" a="1"/>
  <c r="E365" i="10" s="1"/>
  <c r="E366" i="10" a="1"/>
  <c r="E366" i="10" s="1"/>
  <c r="E367" i="10" a="1"/>
  <c r="E367" i="10" s="1"/>
  <c r="E368" i="10" a="1"/>
  <c r="E368" i="10" s="1"/>
  <c r="E369" i="10" a="1"/>
  <c r="E369" i="10" s="1"/>
  <c r="E370" i="10" a="1"/>
  <c r="E370" i="10" s="1"/>
  <c r="E371" i="10" a="1"/>
  <c r="E371" i="10" s="1"/>
  <c r="E372" i="10" a="1"/>
  <c r="E372" i="10" s="1"/>
  <c r="E373" i="10" a="1"/>
  <c r="E373" i="10" s="1"/>
  <c r="E374" i="10" a="1"/>
  <c r="E374" i="10" s="1"/>
  <c r="E375" i="10" a="1"/>
  <c r="E375" i="10" s="1"/>
  <c r="E376" i="10" a="1"/>
  <c r="E376" i="10" s="1"/>
  <c r="E377" i="10" a="1"/>
  <c r="E377" i="10" s="1"/>
  <c r="E378" i="10" a="1"/>
  <c r="E378" i="10" s="1"/>
  <c r="E379" i="10" a="1"/>
  <c r="E379" i="10" s="1"/>
  <c r="E380" i="10" a="1"/>
  <c r="E380" i="10" s="1"/>
  <c r="E381" i="10" a="1"/>
  <c r="E381" i="10" s="1"/>
  <c r="E382" i="10" a="1"/>
  <c r="E382" i="10" s="1"/>
  <c r="E383" i="10" a="1"/>
  <c r="E383" i="10" s="1"/>
  <c r="E384" i="10" a="1"/>
  <c r="E384" i="10" s="1"/>
  <c r="E385" i="10" a="1"/>
  <c r="E385" i="10" s="1"/>
  <c r="E386" i="10" a="1"/>
  <c r="E386" i="10" s="1"/>
  <c r="E387" i="10" a="1"/>
  <c r="E387" i="10" s="1"/>
  <c r="E388" i="10" a="1"/>
  <c r="E388" i="10" s="1"/>
  <c r="E389" i="10" a="1"/>
  <c r="E389" i="10" s="1"/>
  <c r="E390" i="10" a="1"/>
  <c r="E390" i="10" s="1"/>
  <c r="E391" i="10" a="1"/>
  <c r="E391" i="10" s="1"/>
  <c r="E392" i="10" a="1"/>
  <c r="E392" i="10" s="1"/>
  <c r="E393" i="10" a="1"/>
  <c r="E393" i="10" s="1"/>
  <c r="E394" i="10" a="1"/>
  <c r="E394" i="10" s="1"/>
  <c r="E395" i="10" a="1"/>
  <c r="E395" i="10" s="1"/>
  <c r="E396" i="10" a="1"/>
  <c r="E396" i="10" s="1"/>
  <c r="E397" i="10" a="1"/>
  <c r="E397" i="10" s="1"/>
  <c r="E398" i="10" a="1"/>
  <c r="E398" i="10" s="1"/>
  <c r="E399" i="10" a="1"/>
  <c r="E399" i="10" s="1"/>
  <c r="E400" i="10" a="1"/>
  <c r="E400" i="10" s="1"/>
  <c r="E401" i="10" a="1"/>
  <c r="E401" i="10" s="1"/>
  <c r="E402" i="10" a="1"/>
  <c r="E402" i="10" s="1"/>
  <c r="E403" i="10" a="1"/>
  <c r="E403" i="10" s="1"/>
  <c r="E404" i="10" a="1"/>
  <c r="E404" i="10" s="1"/>
  <c r="E405" i="10" a="1"/>
  <c r="E405" i="10" s="1"/>
  <c r="E406" i="10" a="1"/>
  <c r="E406" i="10" s="1"/>
  <c r="E407" i="10" a="1"/>
  <c r="E407" i="10" s="1"/>
  <c r="E408" i="10" a="1"/>
  <c r="E408" i="10" s="1"/>
  <c r="E409" i="10" a="1"/>
  <c r="E409" i="10" s="1"/>
  <c r="E410" i="10" a="1"/>
  <c r="E410" i="10"/>
  <c r="E411" i="10" a="1"/>
  <c r="E411" i="10" s="1"/>
  <c r="E412" i="10" a="1"/>
  <c r="E412" i="10" s="1"/>
  <c r="E413" i="10" a="1"/>
  <c r="E413" i="10" s="1"/>
  <c r="E414" i="10" a="1"/>
  <c r="E414" i="10" s="1"/>
  <c r="E415" i="10" a="1"/>
  <c r="E415" i="10" s="1"/>
  <c r="E416" i="10" a="1"/>
  <c r="E416" i="10"/>
  <c r="E417" i="10" a="1"/>
  <c r="E417" i="10" s="1"/>
  <c r="E418" i="10" a="1"/>
  <c r="E418" i="10" s="1"/>
  <c r="E419" i="10" a="1"/>
  <c r="E419" i="10" s="1"/>
  <c r="E420" i="10" a="1"/>
  <c r="E420" i="10" s="1"/>
  <c r="E421" i="10" a="1"/>
  <c r="E421" i="10" s="1"/>
  <c r="E422" i="10" a="1"/>
  <c r="E422" i="10" s="1"/>
  <c r="E423" i="10" a="1"/>
  <c r="E423" i="10" s="1"/>
  <c r="E424" i="10" a="1"/>
  <c r="E424" i="10" s="1"/>
  <c r="E425" i="10" a="1"/>
  <c r="E425" i="10" s="1"/>
  <c r="E426" i="10" a="1"/>
  <c r="E426" i="10" s="1"/>
  <c r="E427" i="10" a="1"/>
  <c r="E427" i="10" s="1"/>
  <c r="E428" i="10" a="1"/>
  <c r="E428" i="10"/>
  <c r="E429" i="10" a="1"/>
  <c r="E429" i="10" s="1"/>
  <c r="E430" i="10" a="1"/>
  <c r="E430" i="10" s="1"/>
  <c r="E431" i="10" a="1"/>
  <c r="E431" i="10" s="1"/>
  <c r="E432" i="10" a="1"/>
  <c r="E432" i="10" s="1"/>
  <c r="E433" i="10" a="1"/>
  <c r="E433" i="10" s="1"/>
  <c r="E434" i="10" a="1"/>
  <c r="E434" i="10" s="1"/>
  <c r="E435" i="10" a="1"/>
  <c r="E435" i="10" s="1"/>
  <c r="E436" i="10" a="1"/>
  <c r="E436" i="10" s="1"/>
  <c r="E437" i="10" a="1"/>
  <c r="E437" i="10" s="1"/>
  <c r="E438" i="10" a="1"/>
  <c r="E438" i="10" s="1"/>
  <c r="E439" i="10" a="1"/>
  <c r="E439" i="10" s="1"/>
  <c r="E440" i="10" a="1"/>
  <c r="E440" i="10"/>
  <c r="E441" i="10" a="1"/>
  <c r="E441" i="10" s="1"/>
  <c r="E442" i="10" a="1"/>
  <c r="E442" i="10" s="1"/>
  <c r="E443" i="10" a="1"/>
  <c r="E443" i="10" s="1"/>
  <c r="E444" i="10" a="1"/>
  <c r="E444" i="10" s="1"/>
  <c r="E445" i="10" a="1"/>
  <c r="E445" i="10" s="1"/>
  <c r="E446" i="10" a="1"/>
  <c r="E446" i="10"/>
  <c r="E447" i="10" a="1"/>
  <c r="E447" i="10" s="1"/>
  <c r="E448" i="10" a="1"/>
  <c r="E448" i="10" s="1"/>
  <c r="E449" i="10" a="1"/>
  <c r="E449" i="10" s="1"/>
  <c r="E450" i="10" a="1"/>
  <c r="E450" i="10" s="1"/>
  <c r="E451" i="10" a="1"/>
  <c r="E451" i="10" s="1"/>
  <c r="E452" i="10" a="1"/>
  <c r="E452" i="10"/>
  <c r="E453" i="10" a="1"/>
  <c r="E453" i="10" s="1"/>
  <c r="E454" i="10" a="1"/>
  <c r="E454" i="10" s="1"/>
  <c r="E455" i="10" a="1"/>
  <c r="E455" i="10" s="1"/>
  <c r="E456" i="10" a="1"/>
  <c r="E456" i="10" s="1"/>
  <c r="E457" i="10" a="1"/>
  <c r="E457" i="10" s="1"/>
  <c r="E458" i="10" a="1"/>
  <c r="E458" i="10" s="1"/>
  <c r="E459" i="10" a="1"/>
  <c r="E459" i="10" s="1"/>
  <c r="E460" i="10" a="1"/>
  <c r="E460" i="10" s="1"/>
  <c r="E461" i="10" a="1"/>
  <c r="E461" i="10" s="1"/>
  <c r="E462" i="10" a="1"/>
  <c r="E462" i="10" s="1"/>
  <c r="E463" i="10" a="1"/>
  <c r="E463" i="10" s="1"/>
  <c r="E464" i="10" a="1"/>
  <c r="E464" i="10"/>
  <c r="E465" i="10" a="1"/>
  <c r="E465" i="10" s="1"/>
  <c r="E466" i="10" a="1"/>
  <c r="E466" i="10" s="1"/>
  <c r="E467" i="10" a="1"/>
  <c r="E467" i="10" s="1"/>
  <c r="E468" i="10" a="1"/>
  <c r="E468" i="10" s="1"/>
  <c r="E469" i="10" a="1"/>
  <c r="E469" i="10" s="1"/>
  <c r="E470" i="10" a="1"/>
  <c r="E470" i="10" s="1"/>
  <c r="E471" i="10" a="1"/>
  <c r="E471" i="10" s="1"/>
  <c r="E472" i="10" a="1"/>
  <c r="E472" i="10" s="1"/>
  <c r="E473" i="10" a="1"/>
  <c r="E473" i="10" s="1"/>
  <c r="E474" i="10" a="1"/>
  <c r="E474" i="10" s="1"/>
  <c r="E475" i="10" a="1"/>
  <c r="E475" i="10" s="1"/>
  <c r="E476" i="10" a="1"/>
  <c r="E476" i="10" s="1"/>
  <c r="E477" i="10" a="1"/>
  <c r="E477" i="10" s="1"/>
  <c r="E478" i="10" a="1"/>
  <c r="E478" i="10" s="1"/>
  <c r="E479" i="10" a="1"/>
  <c r="E479" i="10" s="1"/>
  <c r="E480" i="10" a="1"/>
  <c r="E480" i="10" s="1"/>
  <c r="E481" i="10" a="1"/>
  <c r="E481" i="10" s="1"/>
  <c r="E482" i="10" a="1"/>
  <c r="E482" i="10"/>
  <c r="E483" i="10" a="1"/>
  <c r="E483" i="10" s="1"/>
  <c r="E484" i="10" a="1"/>
  <c r="E484" i="10" s="1"/>
  <c r="E485" i="10" a="1"/>
  <c r="E485" i="10" s="1"/>
  <c r="E486" i="10" a="1"/>
  <c r="E486" i="10" s="1"/>
  <c r="E487" i="10" a="1"/>
  <c r="E487" i="10" s="1"/>
  <c r="E488" i="10" a="1"/>
  <c r="E488" i="10" s="1"/>
  <c r="E489" i="10" a="1"/>
  <c r="E489" i="10" s="1"/>
  <c r="E490" i="10" a="1"/>
  <c r="E490" i="10" s="1"/>
  <c r="E491" i="10" a="1"/>
  <c r="E491" i="10" s="1"/>
  <c r="E492" i="10" a="1"/>
  <c r="E492" i="10" s="1"/>
  <c r="E493" i="10" a="1"/>
  <c r="E493" i="10" s="1"/>
  <c r="E494" i="10" a="1"/>
  <c r="E494" i="10" s="1"/>
  <c r="E495" i="10" a="1"/>
  <c r="E495" i="10" s="1"/>
  <c r="E496" i="10" a="1"/>
  <c r="E496" i="10" s="1"/>
  <c r="E497" i="10" a="1"/>
  <c r="E497" i="10" s="1"/>
  <c r="E498" i="10" a="1"/>
  <c r="E498" i="10" s="1"/>
  <c r="E499" i="10" a="1"/>
  <c r="E499" i="10" s="1"/>
  <c r="E500" i="10" a="1"/>
  <c r="E500" i="10"/>
  <c r="E501" i="10" a="1"/>
  <c r="E501" i="10" s="1"/>
  <c r="E502" i="10" a="1"/>
  <c r="E502" i="10" s="1"/>
  <c r="E503" i="10" a="1"/>
  <c r="E503" i="10" s="1"/>
  <c r="E504" i="10" a="1"/>
  <c r="E504" i="10" s="1"/>
  <c r="E505" i="10" a="1"/>
  <c r="E505" i="10" s="1"/>
  <c r="E506" i="10" a="1"/>
  <c r="E506" i="10" s="1"/>
  <c r="E507" i="10" a="1"/>
  <c r="E507" i="10" s="1"/>
  <c r="E508" i="10" a="1"/>
  <c r="E508" i="10" s="1"/>
  <c r="E509" i="10" a="1"/>
  <c r="E509" i="10" s="1"/>
  <c r="E510" i="10" a="1"/>
  <c r="E510" i="10" s="1"/>
  <c r="E511" i="10" a="1"/>
  <c r="E511" i="10" s="1"/>
  <c r="E512" i="10" a="1"/>
  <c r="E512" i="10"/>
  <c r="E513" i="10" a="1"/>
  <c r="E513" i="10"/>
  <c r="E514" i="10" a="1"/>
  <c r="E514" i="10"/>
  <c r="E515" i="10" a="1"/>
  <c r="E515" i="10" s="1"/>
  <c r="E516" i="10" a="1"/>
  <c r="E516" i="10"/>
  <c r="E517" i="10" a="1"/>
  <c r="E517" i="10"/>
  <c r="E518" i="10" a="1"/>
  <c r="E518" i="10"/>
  <c r="E519" i="10" a="1"/>
  <c r="E519" i="10" s="1"/>
  <c r="E520" i="10" a="1"/>
  <c r="E520" i="10" s="1"/>
  <c r="E521" i="10" a="1"/>
  <c r="E521" i="10" s="1"/>
  <c r="E522" i="10" a="1"/>
  <c r="E522" i="10" s="1"/>
  <c r="E523" i="10" a="1"/>
  <c r="E523" i="10"/>
  <c r="E524" i="10" a="1"/>
  <c r="E524" i="10" s="1"/>
  <c r="E525" i="10" a="1"/>
  <c r="E525" i="10" s="1"/>
  <c r="E526" i="10" a="1"/>
  <c r="E526" i="10"/>
  <c r="E527" i="10" a="1"/>
  <c r="E527" i="10" s="1"/>
  <c r="E528" i="10" a="1"/>
  <c r="E528" i="10" s="1"/>
  <c r="E529" i="10" a="1"/>
  <c r="E529" i="10"/>
  <c r="E530" i="10" a="1"/>
  <c r="E530" i="10" s="1"/>
  <c r="E531" i="10" a="1"/>
  <c r="E531" i="10"/>
  <c r="E532" i="10" a="1"/>
  <c r="E532" i="10" s="1"/>
  <c r="E533" i="10" a="1"/>
  <c r="E533" i="10" s="1"/>
  <c r="E534" i="10" a="1"/>
  <c r="E534" i="10"/>
  <c r="E535" i="10" a="1"/>
  <c r="E535" i="10" s="1"/>
  <c r="E536" i="10" a="1"/>
  <c r="E536" i="10"/>
  <c r="E537" i="10" a="1"/>
  <c r="E537" i="10" s="1"/>
  <c r="E538" i="10" a="1"/>
  <c r="E538" i="10" s="1"/>
  <c r="E539" i="10" a="1"/>
  <c r="E539" i="10" s="1"/>
  <c r="E540" i="10" a="1"/>
  <c r="E540" i="10" s="1"/>
  <c r="E541" i="10" a="1"/>
  <c r="E541" i="10" s="1"/>
  <c r="E542" i="10" a="1"/>
  <c r="E542" i="10"/>
  <c r="E543" i="10" a="1"/>
  <c r="E543" i="10" s="1"/>
  <c r="E544" i="10" a="1"/>
  <c r="E544" i="10"/>
  <c r="E545" i="10" a="1"/>
  <c r="E545" i="10" s="1"/>
  <c r="E546" i="10" a="1"/>
  <c r="E546" i="10"/>
  <c r="E547" i="10" a="1"/>
  <c r="E547" i="10"/>
  <c r="E548" i="10" a="1"/>
  <c r="E548" i="10" s="1"/>
  <c r="E549" i="10" a="1"/>
  <c r="E549" i="10"/>
  <c r="E550" i="10" a="1"/>
  <c r="E550" i="10" s="1"/>
  <c r="E551" i="10" a="1"/>
  <c r="E551" i="10" s="1"/>
  <c r="E552" i="10" a="1"/>
  <c r="E552" i="10" s="1"/>
  <c r="E553" i="10" a="1"/>
  <c r="E553" i="10" s="1"/>
  <c r="E554" i="10" a="1"/>
  <c r="E554" i="10" s="1"/>
  <c r="E555" i="10" a="1"/>
  <c r="E555" i="10"/>
  <c r="E556" i="10" a="1"/>
  <c r="E556" i="10" s="1"/>
  <c r="E557" i="10" a="1"/>
  <c r="E557" i="10" s="1"/>
  <c r="E558" i="10" a="1"/>
  <c r="E558" i="10" s="1"/>
  <c r="E559" i="10" a="1"/>
  <c r="E559" i="10"/>
  <c r="E560" i="10" a="1"/>
  <c r="E560" i="10" s="1"/>
  <c r="E561" i="10" a="1"/>
  <c r="E561" i="10" s="1"/>
  <c r="E562" i="10" a="1"/>
  <c r="E562" i="10"/>
  <c r="E563" i="10" a="1"/>
  <c r="E563" i="10" s="1"/>
  <c r="E564" i="10" a="1"/>
  <c r="E564" i="10"/>
  <c r="E565" i="10" a="1"/>
  <c r="E565" i="10" s="1"/>
  <c r="E566" i="10" a="1"/>
  <c r="E566" i="10" s="1"/>
  <c r="E567" i="10" a="1"/>
  <c r="E567" i="10" s="1"/>
  <c r="E568" i="10" a="1"/>
  <c r="E568" i="10"/>
  <c r="E569" i="10" a="1"/>
  <c r="E569" i="10" s="1"/>
  <c r="E570" i="10" a="1"/>
  <c r="E570" i="10" s="1"/>
  <c r="E571" i="10" a="1"/>
  <c r="E571" i="10" s="1"/>
  <c r="E572" i="10" a="1"/>
  <c r="E572" i="10"/>
  <c r="E573" i="10" a="1"/>
  <c r="E573" i="10" s="1"/>
  <c r="E574" i="10" a="1"/>
  <c r="E574" i="10" s="1"/>
  <c r="E575" i="10" a="1"/>
  <c r="E575" i="10" s="1"/>
  <c r="E576" i="10" a="1"/>
  <c r="E576" i="10" s="1"/>
  <c r="E577" i="10" a="1"/>
  <c r="E577" i="10"/>
  <c r="E578" i="10" a="1"/>
  <c r="E578" i="10" s="1"/>
  <c r="E579" i="10" a="1"/>
  <c r="E579" i="10" s="1"/>
  <c r="E580" i="10" a="1"/>
  <c r="E580" i="10"/>
  <c r="E581" i="10" a="1"/>
  <c r="E581" i="10" s="1"/>
  <c r="E582" i="10" a="1"/>
  <c r="E582" i="10"/>
  <c r="E583" i="10" a="1"/>
  <c r="E583" i="10" s="1"/>
  <c r="E584" i="10" a="1"/>
  <c r="E584" i="10" s="1"/>
  <c r="E585" i="10" a="1"/>
  <c r="E585" i="10"/>
  <c r="E586" i="10" a="1"/>
  <c r="E586" i="10"/>
  <c r="E587" i="10" a="1"/>
  <c r="E587" i="10" s="1"/>
  <c r="E588" i="10" a="1"/>
  <c r="E588" i="10" s="1"/>
  <c r="E589" i="10" a="1"/>
  <c r="E589" i="10" s="1"/>
  <c r="E590" i="10" a="1"/>
  <c r="E590" i="10"/>
  <c r="E591" i="10" a="1"/>
  <c r="E591" i="10" s="1"/>
  <c r="E592" i="10" a="1"/>
  <c r="E592" i="10" s="1"/>
  <c r="E593" i="10" a="1"/>
  <c r="E593" i="10" s="1"/>
  <c r="E594" i="10" a="1"/>
  <c r="E594" i="10" s="1"/>
  <c r="E595" i="10" a="1"/>
  <c r="E595" i="10"/>
  <c r="E596" i="10" a="1"/>
  <c r="E596" i="10" s="1"/>
  <c r="E597" i="10" a="1"/>
  <c r="E597" i="10" s="1"/>
  <c r="E598" i="10" a="1"/>
  <c r="E598" i="10"/>
  <c r="E599" i="10" a="1"/>
  <c r="E599" i="10" s="1"/>
  <c r="E600" i="10" a="1"/>
  <c r="E600" i="10"/>
  <c r="E601" i="10" a="1"/>
  <c r="E601" i="10" s="1"/>
  <c r="E602" i="10" a="1"/>
  <c r="E602" i="10" s="1"/>
  <c r="E603" i="10" a="1"/>
  <c r="E603" i="10"/>
  <c r="E604" i="10" a="1"/>
  <c r="E604" i="10" s="1"/>
  <c r="E605" i="10" a="1"/>
  <c r="E605" i="10" s="1"/>
  <c r="E606" i="10" a="1"/>
  <c r="E606" i="10" s="1"/>
  <c r="E607" i="10" a="1"/>
  <c r="E607" i="10" s="1"/>
  <c r="E608" i="10" a="1"/>
  <c r="E608" i="10"/>
  <c r="E609" i="10" a="1"/>
  <c r="E609" i="10" s="1"/>
  <c r="E610" i="10" a="1"/>
  <c r="E610" i="10" s="1"/>
  <c r="E611" i="10" a="1"/>
  <c r="E611" i="10" s="1"/>
  <c r="E612" i="10" a="1"/>
  <c r="E612" i="10" s="1"/>
  <c r="E613" i="10" a="1"/>
  <c r="E613" i="10"/>
  <c r="E614" i="10" a="1"/>
  <c r="E614" i="10" s="1"/>
  <c r="E615" i="10" a="1"/>
  <c r="E615" i="10" s="1"/>
  <c r="E616" i="10" a="1"/>
  <c r="E616" i="10"/>
  <c r="E617" i="10" a="1"/>
  <c r="E617" i="10" s="1"/>
  <c r="E618" i="10" a="1"/>
  <c r="E618" i="10"/>
  <c r="E619" i="10" a="1"/>
  <c r="E619" i="10" s="1"/>
  <c r="E620" i="10" a="1"/>
  <c r="E620" i="10" s="1"/>
  <c r="E621" i="10" a="1"/>
  <c r="E621" i="10"/>
  <c r="E622" i="10" a="1"/>
  <c r="E622" i="10" s="1"/>
  <c r="E623" i="10" a="1"/>
  <c r="E623" i="10" s="1"/>
  <c r="E624" i="10" a="1"/>
  <c r="E624" i="10" s="1"/>
  <c r="E625" i="10" a="1"/>
  <c r="E625" i="10"/>
  <c r="E626" i="10" a="1"/>
  <c r="E626" i="10"/>
  <c r="E627" i="10" a="1"/>
  <c r="E627" i="10" s="1"/>
  <c r="E628" i="10" a="1"/>
  <c r="E628" i="10" s="1"/>
  <c r="E629" i="10" a="1"/>
  <c r="E629" i="10" s="1"/>
  <c r="E630" i="10" a="1"/>
  <c r="E630" i="10" s="1"/>
  <c r="E631" i="10" a="1"/>
  <c r="E631" i="10" s="1"/>
  <c r="E632" i="10" a="1"/>
  <c r="E632" i="10" s="1"/>
  <c r="E633" i="10" a="1"/>
  <c r="E633" i="10" s="1"/>
  <c r="E634" i="10" a="1"/>
  <c r="E634" i="10"/>
  <c r="E635" i="10" a="1"/>
  <c r="E635" i="10" s="1"/>
  <c r="E636" i="10" a="1"/>
  <c r="E636" i="10"/>
  <c r="E637" i="10" a="1"/>
  <c r="E637" i="10" s="1"/>
  <c r="E638" i="10" a="1"/>
  <c r="E638" i="10"/>
  <c r="E639" i="10" a="1"/>
  <c r="E639" i="10"/>
  <c r="E640" i="10" a="1"/>
  <c r="E640" i="10" s="1"/>
  <c r="E641" i="10" a="1"/>
  <c r="E641" i="10" s="1"/>
  <c r="E642" i="10" a="1"/>
  <c r="E642" i="10" s="1"/>
  <c r="E643" i="10" a="1"/>
  <c r="E643" i="10" s="1"/>
  <c r="E644" i="10" a="1"/>
  <c r="E644" i="10" s="1"/>
  <c r="E645" i="10" a="1"/>
  <c r="E645" i="10" s="1"/>
  <c r="E646" i="10" a="1"/>
  <c r="E646" i="10" s="1"/>
  <c r="E647" i="10" a="1"/>
  <c r="E647" i="10" s="1"/>
  <c r="E648" i="10" a="1"/>
  <c r="E648" i="10" s="1"/>
  <c r="E649" i="10" a="1"/>
  <c r="E649" i="10"/>
  <c r="E650" i="10" a="1"/>
  <c r="E650" i="10" s="1"/>
  <c r="E651" i="10" a="1"/>
  <c r="E651" i="10"/>
  <c r="E652" i="10" a="1"/>
  <c r="E652" i="10"/>
  <c r="E653" i="10" a="1"/>
  <c r="E653" i="10" s="1"/>
  <c r="E654" i="10" a="1"/>
  <c r="E654" i="10"/>
  <c r="E655" i="10" a="1"/>
  <c r="E655" i="10" s="1"/>
  <c r="E656" i="10" a="1"/>
  <c r="E656" i="10" s="1"/>
  <c r="E657" i="10" a="1"/>
  <c r="E657" i="10" s="1"/>
  <c r="E658" i="10" a="1"/>
  <c r="E658" i="10" s="1"/>
  <c r="E659" i="10" a="1"/>
  <c r="E659" i="10" s="1"/>
  <c r="E660" i="10" a="1"/>
  <c r="E660" i="10" s="1"/>
  <c r="E661" i="10" a="1"/>
  <c r="E661" i="10" s="1"/>
  <c r="E662" i="10" a="1"/>
  <c r="E662" i="10"/>
  <c r="E663" i="10" a="1"/>
  <c r="E663" i="10" s="1"/>
  <c r="E664" i="10" a="1"/>
  <c r="E664" i="10"/>
  <c r="E665" i="10" a="1"/>
  <c r="E665" i="10" s="1"/>
  <c r="E666" i="10" a="1"/>
  <c r="E666" i="10" s="1"/>
  <c r="E667" i="10" a="1"/>
  <c r="E667" i="10"/>
  <c r="E668" i="10" a="1"/>
  <c r="E668" i="10" s="1"/>
  <c r="E669" i="10" a="1"/>
  <c r="E669" i="10" s="1"/>
  <c r="E670" i="10" a="1"/>
  <c r="E670" i="10" s="1"/>
  <c r="E671" i="10" a="1"/>
  <c r="E671" i="10" s="1"/>
  <c r="E672" i="10" a="1"/>
  <c r="E672" i="10"/>
  <c r="E673" i="10" a="1"/>
  <c r="E673" i="10" s="1"/>
  <c r="E674" i="10" a="1"/>
  <c r="E674" i="10" s="1"/>
  <c r="E675" i="10" a="1"/>
  <c r="E675" i="10"/>
  <c r="E676" i="10" a="1"/>
  <c r="E676" i="10" s="1"/>
  <c r="E677" i="10" a="1"/>
  <c r="E677" i="10" s="1"/>
  <c r="E678" i="10" a="1"/>
  <c r="E678" i="10" s="1"/>
  <c r="E679" i="10" a="1"/>
  <c r="E679" i="10" s="1"/>
  <c r="E680" i="10" a="1"/>
  <c r="E680" i="10"/>
  <c r="E681" i="10" a="1"/>
  <c r="E681" i="10" s="1"/>
  <c r="E682" i="10" a="1"/>
  <c r="E682" i="10" s="1"/>
  <c r="E683" i="10" a="1"/>
  <c r="E683" i="10" s="1"/>
  <c r="E684" i="10" a="1"/>
  <c r="E684" i="10"/>
  <c r="E685" i="10" a="1"/>
  <c r="E685" i="10"/>
  <c r="E686" i="10" a="1"/>
  <c r="E686" i="10" s="1"/>
  <c r="E687" i="10" a="1"/>
  <c r="E687" i="10" s="1"/>
  <c r="E688" i="10" a="1"/>
  <c r="E688" i="10"/>
  <c r="E689" i="10" a="1"/>
  <c r="E689" i="10" s="1"/>
  <c r="E690" i="10" a="1"/>
  <c r="E690" i="10"/>
  <c r="E691" i="10" a="1"/>
  <c r="E691" i="10" s="1"/>
  <c r="E692" i="10" a="1"/>
  <c r="E692" i="10" s="1"/>
  <c r="E693" i="10" a="1"/>
  <c r="E693" i="10"/>
  <c r="E694" i="10" a="1"/>
  <c r="E694" i="10" s="1"/>
  <c r="E695" i="10" a="1"/>
  <c r="E695" i="10" s="1"/>
  <c r="E696" i="10" a="1"/>
  <c r="E696" i="10" s="1"/>
  <c r="E697" i="10" a="1"/>
  <c r="E697" i="10"/>
  <c r="E698" i="10" a="1"/>
  <c r="E698" i="10"/>
  <c r="E699" i="10" a="1"/>
  <c r="E699" i="10" s="1"/>
  <c r="E700" i="10" a="1"/>
  <c r="E700" i="10" s="1"/>
  <c r="E701" i="10" a="1"/>
  <c r="E701" i="10" s="1"/>
  <c r="E702" i="10" a="1"/>
  <c r="E702" i="10" s="1"/>
  <c r="E703" i="10" a="1"/>
  <c r="E703" i="10"/>
  <c r="E704" i="10" a="1"/>
  <c r="E704" i="10" s="1"/>
  <c r="E705" i="10" a="1"/>
  <c r="E705" i="10" s="1"/>
  <c r="E706" i="10" a="1"/>
  <c r="E706" i="10"/>
  <c r="E707" i="10" a="1"/>
  <c r="E707" i="10" s="1"/>
  <c r="E708" i="10" a="1"/>
  <c r="E708" i="10"/>
  <c r="E709" i="10" a="1"/>
  <c r="E709" i="10" s="1"/>
  <c r="E710" i="10" a="1"/>
  <c r="E710" i="10"/>
  <c r="E711" i="10" a="1"/>
  <c r="E711" i="10"/>
  <c r="E712" i="10" a="1"/>
  <c r="E712" i="10" s="1"/>
  <c r="E713" i="10" a="1"/>
  <c r="E713" i="10" s="1"/>
  <c r="E714" i="10" a="1"/>
  <c r="E714" i="10" s="1"/>
  <c r="E715" i="10" a="1"/>
  <c r="E715" i="10" s="1"/>
  <c r="E716" i="10" a="1"/>
  <c r="E716" i="10"/>
  <c r="E717" i="10" a="1"/>
  <c r="E717" i="10" s="1"/>
  <c r="E718" i="10" a="1"/>
  <c r="E718" i="10" s="1"/>
  <c r="E719" i="10" a="1"/>
  <c r="E719" i="10" s="1"/>
  <c r="E720" i="10" a="1"/>
  <c r="E720" i="10" s="1"/>
  <c r="E721" i="10" a="1"/>
  <c r="E721" i="10"/>
  <c r="E722" i="10" a="1"/>
  <c r="E722" i="10" s="1"/>
  <c r="E723" i="10" a="1"/>
  <c r="E723" i="10"/>
  <c r="E724" i="10" a="1"/>
  <c r="E724" i="10"/>
  <c r="E725" i="10" a="1"/>
  <c r="E725" i="10" s="1"/>
  <c r="E726" i="10" a="1"/>
  <c r="E726" i="10"/>
  <c r="E727" i="10" a="1"/>
  <c r="E727" i="10" s="1"/>
  <c r="E728" i="10" a="1"/>
  <c r="E728" i="10" s="1"/>
  <c r="E729" i="10" a="1"/>
  <c r="E729" i="10"/>
  <c r="E730" i="10" a="1"/>
  <c r="E730" i="10" s="1"/>
  <c r="E731" i="10" a="1"/>
  <c r="E731" i="10" s="1"/>
  <c r="E732" i="10" a="1"/>
  <c r="E732" i="10" s="1"/>
  <c r="E733" i="10" a="1"/>
  <c r="E733" i="10" s="1"/>
  <c r="E734" i="10" a="1"/>
  <c r="E734" i="10"/>
  <c r="E735" i="10" a="1"/>
  <c r="E735" i="10" s="1"/>
  <c r="E736" i="10" a="1"/>
  <c r="E736" i="10"/>
  <c r="E737" i="10" a="1"/>
  <c r="E737" i="10" s="1"/>
  <c r="E738" i="10" a="1"/>
  <c r="E738" i="10" s="1"/>
  <c r="E739" i="10" a="1"/>
  <c r="E739" i="10"/>
  <c r="E740" i="10" a="1"/>
  <c r="E740" i="10" s="1"/>
  <c r="E741" i="10" a="1"/>
  <c r="E741" i="10" s="1"/>
  <c r="E742" i="10" a="1"/>
  <c r="E742" i="10"/>
  <c r="E743" i="10" a="1"/>
  <c r="E743" i="10" s="1"/>
  <c r="E744" i="10" a="1"/>
  <c r="E744" i="10"/>
  <c r="E745" i="10" a="1"/>
  <c r="E745" i="10" s="1"/>
  <c r="E746" i="10" a="1"/>
  <c r="E746" i="10" s="1"/>
  <c r="E747" i="10" a="1"/>
  <c r="E747" i="10"/>
  <c r="E748" i="10" a="1"/>
  <c r="E748" i="10" s="1"/>
  <c r="E749" i="10" a="1"/>
  <c r="E749" i="10" s="1"/>
  <c r="E750" i="10" a="1"/>
  <c r="E750" i="10" s="1"/>
  <c r="E751" i="10" a="1"/>
  <c r="E751" i="10" s="1"/>
  <c r="E752" i="10" a="1"/>
  <c r="E752" i="10"/>
  <c r="E753" i="10" a="1"/>
  <c r="E753" i="10" s="1"/>
  <c r="E754" i="10" a="1"/>
  <c r="E754" i="10" s="1"/>
  <c r="E755" i="10" a="1"/>
  <c r="E755" i="10" s="1"/>
  <c r="E756" i="10" a="1"/>
  <c r="E756" i="10"/>
  <c r="E757" i="10" a="1"/>
  <c r="E757" i="10"/>
  <c r="E758" i="10" a="1"/>
  <c r="E758" i="10" s="1"/>
  <c r="E759" i="10" a="1"/>
  <c r="E759" i="10" s="1"/>
  <c r="E760" i="10" a="1"/>
  <c r="E760" i="10"/>
  <c r="E761" i="10" a="1"/>
  <c r="E761" i="10" s="1"/>
  <c r="E762" i="10" a="1"/>
  <c r="E762" i="10" s="1"/>
  <c r="E763" i="10" a="1"/>
  <c r="E763" i="10" s="1"/>
  <c r="E764" i="10" a="1"/>
  <c r="E764" i="10" s="1"/>
  <c r="E765" i="10" a="1"/>
  <c r="E765" i="10"/>
  <c r="E766" i="10" a="1"/>
  <c r="E766" i="10" s="1"/>
  <c r="E767" i="10" a="1"/>
  <c r="E767" i="10" s="1"/>
  <c r="E768" i="10" a="1"/>
  <c r="E768" i="10" s="1"/>
  <c r="E769" i="10" a="1"/>
  <c r="E769" i="10"/>
  <c r="E770" i="10" a="1"/>
  <c r="E770" i="10"/>
  <c r="E771" i="10" a="1"/>
  <c r="E771" i="10" s="1"/>
  <c r="E772" i="10" a="1"/>
  <c r="E772" i="10" s="1"/>
  <c r="E773" i="10" a="1"/>
  <c r="E773" i="10" s="1"/>
  <c r="E774" i="10" a="1"/>
  <c r="E774" i="10" s="1"/>
  <c r="E775" i="10" a="1"/>
  <c r="E775" i="10" s="1"/>
  <c r="E776" i="10" a="1"/>
  <c r="E776" i="10" s="1"/>
  <c r="E777" i="10" a="1"/>
  <c r="E777" i="10" s="1"/>
  <c r="E778" i="10" a="1"/>
  <c r="E778" i="10"/>
  <c r="E779" i="10" a="1"/>
  <c r="E779" i="10" s="1"/>
  <c r="E780" i="10" a="1"/>
  <c r="E780" i="10"/>
  <c r="E781" i="10" a="1"/>
  <c r="E781" i="10" s="1"/>
  <c r="E782" i="10" a="1"/>
  <c r="E782" i="10"/>
  <c r="E783" i="10" a="1"/>
  <c r="E783" i="10"/>
  <c r="E784" i="10" a="1"/>
  <c r="E784" i="10" s="1"/>
  <c r="E785" i="10" a="1"/>
  <c r="E785" i="10" s="1"/>
  <c r="E786" i="10" a="1"/>
  <c r="E786" i="10" s="1"/>
  <c r="E787" i="10" a="1"/>
  <c r="E787" i="10"/>
  <c r="E788" i="10" a="1"/>
  <c r="E788" i="10" s="1"/>
  <c r="E789" i="10" a="1"/>
  <c r="E789" i="10" s="1"/>
  <c r="E790" i="10" a="1"/>
  <c r="E790" i="10" s="1"/>
  <c r="E791" i="10" a="1"/>
  <c r="E791" i="10" s="1"/>
  <c r="E792" i="10" a="1"/>
  <c r="E792" i="10" s="1"/>
  <c r="E793" i="10" a="1"/>
  <c r="E793" i="10"/>
  <c r="E794" i="10" a="1"/>
  <c r="E794" i="10" s="1"/>
  <c r="E795" i="10" a="1"/>
  <c r="E795" i="10"/>
  <c r="E796" i="10" a="1"/>
  <c r="E796" i="10"/>
  <c r="E797" i="10" a="1"/>
  <c r="E797" i="10" s="1"/>
  <c r="E798" i="10" a="1"/>
  <c r="E798" i="10"/>
  <c r="E799" i="10" a="1"/>
  <c r="E799" i="10" s="1"/>
  <c r="E800" i="10" a="1"/>
  <c r="E800" i="10"/>
  <c r="E801" i="10" a="1"/>
  <c r="E801" i="10" s="1"/>
  <c r="E802" i="10" a="1"/>
  <c r="E802" i="10" s="1"/>
  <c r="E803" i="10" a="1"/>
  <c r="E803" i="10" s="1"/>
  <c r="E804" i="10" a="1"/>
  <c r="E804" i="10" s="1"/>
  <c r="E805" i="10" a="1"/>
  <c r="E805" i="10" s="1"/>
  <c r="E806" i="10" a="1"/>
  <c r="E806" i="10"/>
  <c r="E807" i="10" a="1"/>
  <c r="E807" i="10" s="1"/>
  <c r="E808" i="10" a="1"/>
  <c r="E808" i="10"/>
  <c r="E809" i="10" a="1"/>
  <c r="E809" i="10" s="1"/>
  <c r="E810" i="10" a="1"/>
  <c r="E810" i="10" s="1"/>
  <c r="E811" i="10" a="1"/>
  <c r="E811" i="10"/>
  <c r="E812" i="10" a="1"/>
  <c r="E812" i="10" s="1"/>
  <c r="E813" i="10" a="1"/>
  <c r="E813" i="10"/>
  <c r="E814" i="10" a="1"/>
  <c r="E814" i="10" s="1"/>
  <c r="E815" i="10" a="1"/>
  <c r="E815" i="10" s="1"/>
  <c r="E816" i="10" a="1"/>
  <c r="E816" i="10"/>
  <c r="E817" i="10" a="1"/>
  <c r="E817" i="10" s="1"/>
  <c r="E818" i="10" a="1"/>
  <c r="E818" i="10" s="1"/>
  <c r="E819" i="10" a="1"/>
  <c r="E819" i="10"/>
  <c r="E820" i="10" a="1"/>
  <c r="E820" i="10" s="1"/>
  <c r="E821" i="10" a="1"/>
  <c r="E821" i="10" s="1"/>
  <c r="E822" i="10" a="1"/>
  <c r="E822" i="10" s="1"/>
  <c r="E823" i="10" a="1"/>
  <c r="E823" i="10" s="1"/>
  <c r="E824" i="10" a="1"/>
  <c r="E824" i="10"/>
  <c r="E825" i="10" a="1"/>
  <c r="E825" i="10" s="1"/>
  <c r="E826" i="10" a="1"/>
  <c r="E826" i="10"/>
  <c r="E827" i="10" a="1"/>
  <c r="E827" i="10" s="1"/>
  <c r="E828" i="10" a="1"/>
  <c r="E828" i="10"/>
  <c r="E829" i="10" a="1"/>
  <c r="E829" i="10"/>
  <c r="E830" i="10" a="1"/>
  <c r="E830" i="10" s="1"/>
  <c r="E831" i="10" a="1"/>
  <c r="E831" i="10" s="1"/>
  <c r="E832" i="10" a="1"/>
  <c r="E832" i="10"/>
  <c r="E833" i="10" a="1"/>
  <c r="E833" i="10" s="1"/>
  <c r="E834" i="10" a="1"/>
  <c r="E834" i="10" s="1"/>
  <c r="E835" i="10" a="1"/>
  <c r="E835" i="10" s="1"/>
  <c r="E836" i="10" a="1"/>
  <c r="E836" i="10" s="1"/>
  <c r="E837" i="10" a="1"/>
  <c r="E837" i="10"/>
  <c r="E838" i="10" a="1"/>
  <c r="E838" i="10" s="1"/>
  <c r="E839" i="10" a="1"/>
  <c r="E839" i="10" s="1"/>
  <c r="E840" i="10" a="1"/>
  <c r="E840" i="10" s="1"/>
  <c r="E841" i="10" a="1"/>
  <c r="E841" i="10"/>
  <c r="E842" i="10" a="1"/>
  <c r="E842" i="10"/>
  <c r="E843" i="10" a="1"/>
  <c r="E843" i="10" s="1"/>
  <c r="E844" i="10" a="1"/>
  <c r="E844" i="10" s="1"/>
  <c r="E845" i="10" a="1"/>
  <c r="E845" i="10" s="1"/>
  <c r="E846" i="10" a="1"/>
  <c r="E846" i="10" s="1"/>
  <c r="E847" i="10" a="1"/>
  <c r="E847" i="10" s="1"/>
  <c r="E848" i="10" a="1"/>
  <c r="E848" i="10" s="1"/>
  <c r="E849" i="10" a="1"/>
  <c r="E849" i="10" s="1"/>
  <c r="E850" i="10" a="1"/>
  <c r="E850" i="10"/>
  <c r="E851" i="10" a="1"/>
  <c r="E851" i="10" s="1"/>
  <c r="E852" i="10" a="1"/>
  <c r="E852" i="10"/>
  <c r="E853" i="10" a="1"/>
  <c r="E853" i="10" s="1"/>
  <c r="E854" i="10" a="1"/>
  <c r="E854" i="10"/>
  <c r="E855" i="10" a="1"/>
  <c r="E855" i="10"/>
  <c r="E856" i="10" a="1"/>
  <c r="E856" i="10" s="1"/>
  <c r="E857" i="10" a="1"/>
  <c r="E857" i="10" s="1"/>
  <c r="E858" i="10" a="1"/>
  <c r="E858" i="10" s="1"/>
  <c r="E859" i="10" a="1"/>
  <c r="E859" i="10" s="1"/>
  <c r="E860" i="10" a="1"/>
  <c r="E860" i="10" s="1"/>
  <c r="E861" i="10" a="1"/>
  <c r="E861" i="10" s="1"/>
  <c r="E862" i="10" a="1"/>
  <c r="E862" i="10" s="1"/>
  <c r="E863" i="10" a="1"/>
  <c r="E863" i="10" s="1"/>
  <c r="E864" i="10" a="1"/>
  <c r="E864" i="10" s="1"/>
  <c r="E865" i="10" a="1"/>
  <c r="E865" i="10"/>
  <c r="E866" i="10" a="1"/>
  <c r="E866" i="10" s="1"/>
  <c r="E867" i="10" a="1"/>
  <c r="E867" i="10"/>
  <c r="E868" i="10" a="1"/>
  <c r="E868" i="10"/>
  <c r="E869" i="10" a="1"/>
  <c r="E869" i="10" s="1"/>
  <c r="E870" i="10" a="1"/>
  <c r="E870" i="10"/>
  <c r="E871" i="10" a="1"/>
  <c r="E871" i="10" s="1"/>
  <c r="E872" i="10" a="1"/>
  <c r="E872" i="10"/>
  <c r="E873" i="10" a="1"/>
  <c r="E873" i="10" s="1"/>
  <c r="E874" i="10" a="1"/>
  <c r="E874" i="10" s="1"/>
  <c r="E875" i="10" a="1"/>
  <c r="E875" i="10" s="1"/>
  <c r="E876" i="10" a="1"/>
  <c r="E876" i="10" s="1"/>
  <c r="E877" i="10" a="1"/>
  <c r="E877" i="10" s="1"/>
  <c r="E878" i="10" a="1"/>
  <c r="E878" i="10"/>
  <c r="E879" i="10" a="1"/>
  <c r="E879" i="10" s="1"/>
  <c r="E880" i="10" a="1"/>
  <c r="E880" i="10"/>
  <c r="E881" i="10" a="1"/>
  <c r="E881" i="10" s="1"/>
  <c r="E882" i="10" a="1"/>
  <c r="E882" i="10" s="1"/>
  <c r="E883" i="10" a="1"/>
  <c r="E883" i="10"/>
  <c r="E884" i="10" a="1"/>
  <c r="E884" i="10" s="1"/>
  <c r="E885" i="10" a="1"/>
  <c r="E885" i="10" s="1"/>
  <c r="E886" i="10" a="1"/>
  <c r="E886" i="10" s="1"/>
  <c r="E887" i="10" a="1"/>
  <c r="E887" i="10" s="1"/>
  <c r="E888" i="10" a="1"/>
  <c r="E888" i="10"/>
  <c r="E889" i="10" a="1"/>
  <c r="E889" i="10" s="1"/>
  <c r="E890" i="10" a="1"/>
  <c r="E890" i="10" s="1"/>
  <c r="E891" i="10" a="1"/>
  <c r="E891" i="10"/>
  <c r="E892" i="10" a="1"/>
  <c r="E892" i="10" s="1"/>
  <c r="E893" i="10" a="1"/>
  <c r="E893" i="10" s="1"/>
  <c r="E894" i="10" a="1"/>
  <c r="E894" i="10" s="1"/>
  <c r="E895" i="10" a="1"/>
  <c r="E895" i="10" s="1"/>
  <c r="E896" i="10" a="1"/>
  <c r="E896" i="10"/>
  <c r="E897" i="10" a="1"/>
  <c r="E897" i="10" s="1"/>
  <c r="E898" i="10" a="1"/>
  <c r="E898" i="10" s="1"/>
  <c r="E899" i="10" a="1"/>
  <c r="E899" i="10" s="1"/>
  <c r="E900" i="10" a="1"/>
  <c r="E900" i="10"/>
  <c r="E901" i="10" a="1"/>
  <c r="E901" i="10"/>
  <c r="E902" i="10" a="1"/>
  <c r="E902" i="10" s="1"/>
  <c r="E903" i="10" a="1"/>
  <c r="E903" i="10" s="1"/>
  <c r="E904" i="10" a="1"/>
  <c r="E904" i="10"/>
  <c r="E905" i="10" a="1"/>
  <c r="E905" i="10" s="1"/>
  <c r="E906" i="10" a="1"/>
  <c r="E906" i="10" s="1"/>
  <c r="E907" i="10" a="1"/>
  <c r="E907" i="10" s="1"/>
  <c r="E908" i="10" a="1"/>
  <c r="E908" i="10" s="1"/>
  <c r="E909" i="10" a="1"/>
  <c r="E909" i="10"/>
  <c r="E910" i="10" a="1"/>
  <c r="E910" i="10" s="1"/>
  <c r="E911" i="10" a="1"/>
  <c r="E911" i="10" s="1"/>
  <c r="E912" i="10" a="1"/>
  <c r="E912" i="10" s="1"/>
  <c r="E913" i="10" a="1"/>
  <c r="E913" i="10"/>
  <c r="E914" i="10" a="1"/>
  <c r="E914" i="10"/>
  <c r="E915" i="10" a="1"/>
  <c r="E915" i="10" s="1"/>
  <c r="E916" i="10" a="1"/>
  <c r="E916" i="10" s="1"/>
  <c r="E917" i="10" a="1"/>
  <c r="E917" i="10" s="1"/>
  <c r="E918" i="10" a="1"/>
  <c r="E918" i="10"/>
  <c r="E919" i="10" a="1"/>
  <c r="E919" i="10" s="1"/>
  <c r="E920" i="10" a="1"/>
  <c r="E920" i="10" s="1"/>
  <c r="E921" i="10" a="1"/>
  <c r="E921" i="10" s="1"/>
  <c r="E922" i="10" a="1"/>
  <c r="E922" i="10"/>
  <c r="E923" i="10" a="1"/>
  <c r="E923" i="10" s="1"/>
  <c r="E924" i="10" a="1"/>
  <c r="E924" i="10"/>
  <c r="E925" i="10" a="1"/>
  <c r="E925" i="10" s="1"/>
  <c r="E926" i="10" a="1"/>
  <c r="E926" i="10"/>
  <c r="E927" i="10" a="1"/>
  <c r="E927" i="10"/>
  <c r="E928" i="10" a="1"/>
  <c r="E928" i="10" s="1"/>
  <c r="E929" i="10" a="1"/>
  <c r="E929" i="10" s="1"/>
  <c r="E930" i="10" a="1"/>
  <c r="E930" i="10" s="1"/>
  <c r="E931" i="10" a="1"/>
  <c r="E931" i="10" s="1"/>
  <c r="E932" i="10" a="1"/>
  <c r="E932" i="10" s="1"/>
  <c r="E933" i="10" a="1"/>
  <c r="E933" i="10" s="1"/>
  <c r="E934" i="10" a="1"/>
  <c r="E934" i="10" s="1"/>
  <c r="E935" i="10" a="1"/>
  <c r="E935" i="10" s="1"/>
  <c r="E936" i="10" a="1"/>
  <c r="E936" i="10" s="1"/>
  <c r="E937" i="10" a="1"/>
  <c r="E937" i="10"/>
  <c r="E938" i="10" a="1"/>
  <c r="E938" i="10" s="1"/>
  <c r="E939" i="10" a="1"/>
  <c r="E939" i="10"/>
  <c r="E940" i="10" a="1"/>
  <c r="E940" i="10"/>
  <c r="E941" i="10" a="1"/>
  <c r="E941" i="10" s="1"/>
  <c r="E942" i="10" a="1"/>
  <c r="E942" i="10"/>
  <c r="E943" i="10" a="1"/>
  <c r="E943" i="10" s="1"/>
  <c r="E944" i="10" a="1"/>
  <c r="E944" i="10" s="1"/>
  <c r="E945" i="10" a="1"/>
  <c r="E945" i="10" s="1"/>
  <c r="E946" i="10" a="1"/>
  <c r="E946" i="10" s="1"/>
  <c r="E947" i="10" a="1"/>
  <c r="E947" i="10" s="1"/>
  <c r="E948" i="10" a="1"/>
  <c r="E948" i="10" s="1"/>
  <c r="E949" i="10" a="1"/>
  <c r="E949" i="10" s="1"/>
  <c r="E950" i="10" a="1"/>
  <c r="E950" i="10"/>
  <c r="E951" i="10" a="1"/>
  <c r="E951" i="10" s="1"/>
  <c r="E952" i="10" a="1"/>
  <c r="E952" i="10"/>
  <c r="E953" i="10" a="1"/>
  <c r="E953" i="10" s="1"/>
  <c r="E954" i="10" a="1"/>
  <c r="E954" i="10" s="1"/>
  <c r="E955" i="10" a="1"/>
  <c r="E955" i="10"/>
  <c r="E956" i="10" a="1"/>
  <c r="E956" i="10" s="1"/>
  <c r="E957" i="10" a="1"/>
  <c r="E957" i="10" s="1"/>
  <c r="E958" i="10" a="1"/>
  <c r="E958" i="10" s="1"/>
  <c r="E959" i="10" a="1"/>
  <c r="E959" i="10" s="1"/>
  <c r="E960" i="10" a="1"/>
  <c r="E960" i="10"/>
  <c r="E961" i="10" a="1"/>
  <c r="E961" i="10" s="1"/>
  <c r="E962" i="10" a="1"/>
  <c r="E962" i="10" s="1"/>
  <c r="E963" i="10" a="1"/>
  <c r="E963" i="10"/>
  <c r="E964" i="10" a="1"/>
  <c r="E964" i="10" s="1"/>
  <c r="E965" i="10" a="1"/>
  <c r="E965" i="10" s="1"/>
  <c r="E966" i="10" a="1"/>
  <c r="E966" i="10" s="1"/>
  <c r="E967" i="10" a="1"/>
  <c r="E967" i="10" s="1"/>
  <c r="E968" i="10" a="1"/>
  <c r="E968" i="10"/>
  <c r="E969" i="10" a="1"/>
  <c r="E969" i="10" s="1"/>
  <c r="E970" i="10" a="1"/>
  <c r="E970" i="10" s="1"/>
  <c r="E971" i="10" a="1"/>
  <c r="E971" i="10" s="1"/>
  <c r="E972" i="10" a="1"/>
  <c r="E972" i="10"/>
  <c r="E973" i="10" a="1"/>
  <c r="E973" i="10"/>
  <c r="E974" i="10" a="1"/>
  <c r="E974" i="10" s="1"/>
  <c r="E975" i="10" a="1"/>
  <c r="E975" i="10" s="1"/>
  <c r="E976" i="10" a="1"/>
  <c r="E976" i="10"/>
  <c r="E977" i="10" a="1"/>
  <c r="E977" i="10" s="1"/>
  <c r="E978" i="10" a="1"/>
  <c r="E978" i="10" s="1"/>
  <c r="E979" i="10" a="1"/>
  <c r="E979" i="10" s="1"/>
  <c r="E980" i="10" a="1"/>
  <c r="E980" i="10" s="1"/>
  <c r="E981" i="10" a="1"/>
  <c r="E981" i="10"/>
  <c r="E982" i="10" a="1"/>
  <c r="E982" i="10" s="1"/>
  <c r="E983" i="10" a="1"/>
  <c r="E983" i="10" s="1"/>
  <c r="E984" i="10" a="1"/>
  <c r="E984" i="10" s="1"/>
  <c r="E985" i="10" a="1"/>
  <c r="E985" i="10"/>
  <c r="E986" i="10" a="1"/>
  <c r="E986" i="10"/>
  <c r="E987" i="10" a="1"/>
  <c r="E987" i="10" s="1"/>
  <c r="E988" i="10" a="1"/>
  <c r="E988" i="10" s="1"/>
  <c r="E989" i="10" a="1"/>
  <c r="E989" i="10" s="1"/>
  <c r="E990" i="10" a="1"/>
  <c r="E990" i="10" s="1"/>
  <c r="E991" i="10" a="1"/>
  <c r="E991" i="10" s="1"/>
  <c r="E992" i="10" a="1"/>
  <c r="E992" i="10" s="1"/>
  <c r="E993" i="10" a="1"/>
  <c r="E993" i="10" s="1"/>
  <c r="E994" i="10" a="1"/>
  <c r="E994" i="10"/>
  <c r="E995" i="10" a="1"/>
  <c r="E995" i="10" s="1"/>
  <c r="E996" i="10" a="1"/>
  <c r="E996" i="10"/>
  <c r="E997" i="10" a="1"/>
  <c r="E997" i="10" s="1"/>
  <c r="E998" i="10" a="1"/>
  <c r="E998" i="10"/>
  <c r="E999" i="10" a="1"/>
  <c r="E999" i="10" s="1"/>
  <c r="E1000" i="10" a="1"/>
  <c r="E1000" i="10" s="1"/>
  <c r="E1001" i="10" a="1"/>
  <c r="E1001" i="10" s="1"/>
  <c r="E1002" i="10" a="1"/>
  <c r="E1002" i="10" s="1"/>
  <c r="E1003" i="10" a="1"/>
  <c r="E1003" i="10" s="1"/>
  <c r="E1004" i="10" a="1"/>
  <c r="E1004" i="10" s="1"/>
  <c r="E1005" i="10" a="1"/>
  <c r="E1005" i="10"/>
  <c r="E1006" i="10" a="1"/>
  <c r="E1006" i="10"/>
  <c r="E1007" i="10" a="1"/>
  <c r="E1007" i="10" s="1"/>
  <c r="E1008" i="10" a="1"/>
  <c r="E1008" i="10"/>
  <c r="E1009" i="10" a="1"/>
  <c r="E1009" i="10"/>
  <c r="E1010" i="10" a="1"/>
  <c r="E1010" i="10" s="1"/>
  <c r="E1011" i="10" a="1"/>
  <c r="E1011" i="10"/>
  <c r="E1012" i="10" a="1"/>
  <c r="E1012" i="10"/>
  <c r="E1013" i="10" a="1"/>
  <c r="E1013" i="10" s="1"/>
  <c r="E1014" i="10" a="1"/>
  <c r="E1014" i="10"/>
  <c r="E1015" i="10" a="1"/>
  <c r="E1015" i="10" s="1"/>
  <c r="E1016" i="10" a="1"/>
  <c r="E1016" i="10" s="1"/>
  <c r="E1017" i="10" a="1"/>
  <c r="E1017" i="10"/>
  <c r="E1018" i="10" a="1"/>
  <c r="E1018" i="10" s="1"/>
  <c r="E1019" i="10" a="1"/>
  <c r="E1019" i="10" s="1"/>
  <c r="E1020" i="10" a="1"/>
  <c r="E1020" i="10" s="1"/>
  <c r="E1021" i="10" a="1"/>
  <c r="E1021" i="10"/>
  <c r="E1022" i="10" a="1"/>
  <c r="E1022" i="10" s="1"/>
  <c r="E1023" i="10" a="1"/>
  <c r="E1023" i="10"/>
  <c r="E1024" i="10" a="1"/>
  <c r="E1024" i="10"/>
  <c r="E1025" i="10" a="1"/>
  <c r="E1025" i="10" s="1"/>
  <c r="E1026" i="10" a="1"/>
  <c r="E1026" i="10"/>
  <c r="E1027" i="10" a="1"/>
  <c r="E1027" i="10" s="1"/>
  <c r="E1028" i="10" a="1"/>
  <c r="E1028" i="10" s="1"/>
  <c r="E1029" i="10" a="1"/>
  <c r="E1029" i="10" s="1"/>
  <c r="E1030" i="10" a="1"/>
  <c r="E1030" i="10" s="1"/>
  <c r="E1031" i="10" a="1"/>
  <c r="E1031" i="10" s="1"/>
  <c r="E1032" i="10" a="1"/>
  <c r="E1032" i="10" s="1"/>
  <c r="E1033" i="10" a="1"/>
  <c r="E1033" i="10"/>
  <c r="E1034" i="10" a="1"/>
  <c r="E1034" i="10" s="1"/>
  <c r="E1035" i="10" a="1"/>
  <c r="E1035" i="10"/>
  <c r="E1036" i="10" a="1"/>
  <c r="E1036" i="10" s="1"/>
  <c r="E1037" i="10" a="1"/>
  <c r="E1037" i="10" s="1"/>
  <c r="E1038" i="10" a="1"/>
  <c r="E1038" i="10" s="1"/>
  <c r="E1039" i="10" a="1"/>
  <c r="E1039" i="10" s="1"/>
  <c r="E1040" i="10" a="1"/>
  <c r="E1040" i="10" s="1"/>
  <c r="E1041" i="10" a="1"/>
  <c r="E1041" i="10"/>
  <c r="E1042" i="10" a="1"/>
  <c r="E1042" i="10"/>
  <c r="E1043" i="10" a="1"/>
  <c r="E1043" i="10" s="1"/>
  <c r="E1044" i="10" a="1"/>
  <c r="E1044" i="10"/>
  <c r="E1045" i="10" a="1"/>
  <c r="E1045" i="10" s="1"/>
  <c r="E1046" i="10" a="1"/>
  <c r="E1046" i="10" s="1"/>
  <c r="E1047" i="10" a="1"/>
  <c r="E1047" i="10" s="1"/>
  <c r="E1048" i="10" a="1"/>
  <c r="E1048" i="10"/>
  <c r="E1049" i="10" a="1"/>
  <c r="E1049" i="10" s="1"/>
  <c r="E1050" i="10" a="1"/>
  <c r="E1050" i="10"/>
  <c r="E1051" i="10" a="1"/>
  <c r="E1051" i="10" s="1"/>
  <c r="E1052" i="10" a="1"/>
  <c r="E1052" i="10" s="1"/>
  <c r="E1053" i="10" a="1"/>
  <c r="E1053" i="10"/>
  <c r="E1054" i="10" a="1"/>
  <c r="E1054" i="10" s="1"/>
  <c r="E1055" i="10" a="1"/>
  <c r="E1055" i="10" s="1"/>
  <c r="E1056" i="10" a="1"/>
  <c r="E1056" i="10" s="1"/>
  <c r="E1057" i="10" a="1"/>
  <c r="E1057" i="10"/>
  <c r="E1058" i="10" a="1"/>
  <c r="E1058" i="10" s="1"/>
  <c r="E1059" i="10" a="1"/>
  <c r="E1059" i="10"/>
  <c r="E1060" i="10" a="1"/>
  <c r="E1060" i="10"/>
  <c r="E1061" i="10" a="1"/>
  <c r="E1061" i="10" s="1"/>
  <c r="E1062" i="10" a="1"/>
  <c r="E1062" i="10"/>
  <c r="E1063" i="10" a="1"/>
  <c r="E1063" i="10" s="1"/>
  <c r="E1064" i="10" a="1"/>
  <c r="E1064" i="10" s="1"/>
  <c r="E1065" i="10" a="1"/>
  <c r="E1065" i="10" s="1"/>
  <c r="E1066" i="10" a="1"/>
  <c r="E1066" i="10" s="1"/>
  <c r="E1067" i="10" a="1"/>
  <c r="E1067" i="10" s="1"/>
  <c r="E1068" i="10" a="1"/>
  <c r="E1068" i="10" s="1"/>
  <c r="E1069" i="10" a="1"/>
  <c r="E1069" i="10"/>
  <c r="E1070" i="10" a="1"/>
  <c r="E1070" i="10" s="1"/>
  <c r="E1071" i="10" a="1"/>
  <c r="E1071" i="10"/>
  <c r="E1072" i="10" a="1"/>
  <c r="E1072" i="10" s="1"/>
  <c r="E1073" i="10" a="1"/>
  <c r="E1073" i="10" s="1"/>
  <c r="E1074" i="10" a="1"/>
  <c r="E1074" i="10" s="1"/>
  <c r="E1075" i="10" a="1"/>
  <c r="E1075" i="10" s="1"/>
  <c r="E1076" i="10" a="1"/>
  <c r="E1076" i="10" s="1"/>
  <c r="E1077" i="10" a="1"/>
  <c r="E1077" i="10"/>
  <c r="E1078" i="10" a="1"/>
  <c r="E1078" i="10"/>
  <c r="E1079" i="10" a="1"/>
  <c r="E1079" i="10" s="1"/>
  <c r="E1080" i="10" a="1"/>
  <c r="E1080" i="10"/>
  <c r="E1081" i="10" a="1"/>
  <c r="E1081" i="10" s="1"/>
  <c r="E1082" i="10" a="1"/>
  <c r="E1082" i="10" s="1"/>
  <c r="E1083" i="10" a="1"/>
  <c r="E1083" i="10" s="1"/>
  <c r="E1084" i="10" a="1"/>
  <c r="E1084" i="10"/>
  <c r="E1085" i="10" a="1"/>
  <c r="E1085" i="10" s="1"/>
  <c r="E1086" i="10" a="1"/>
  <c r="E1086" i="10"/>
  <c r="E1087" i="10" a="1"/>
  <c r="E1087" i="10" s="1"/>
  <c r="E1088" i="10" a="1"/>
  <c r="E1088" i="10" s="1"/>
  <c r="E1089" i="10" a="1"/>
  <c r="E1089" i="10"/>
  <c r="E1090" i="10" a="1"/>
  <c r="E1090" i="10" s="1"/>
  <c r="E1091" i="10" a="1"/>
  <c r="E1091" i="10" s="1"/>
  <c r="E1092" i="10" a="1"/>
  <c r="E1092" i="10" s="1"/>
  <c r="E1093" i="10" a="1"/>
  <c r="E1093" i="10"/>
  <c r="E1094" i="10" a="1"/>
  <c r="E1094" i="10" s="1"/>
  <c r="E1095" i="10" a="1"/>
  <c r="E1095" i="10"/>
  <c r="E1096" i="10" a="1"/>
  <c r="E1096" i="10"/>
  <c r="E1097" i="10" a="1"/>
  <c r="E1097" i="10" s="1"/>
  <c r="E1098" i="10" a="1"/>
  <c r="E1098" i="10"/>
  <c r="E1099" i="10" a="1"/>
  <c r="E1099" i="10" s="1"/>
  <c r="E1100" i="10" a="1"/>
  <c r="E1100" i="10" s="1"/>
  <c r="E1101" i="10" a="1"/>
  <c r="E1101" i="10" s="1"/>
  <c r="E1102" i="10" a="1"/>
  <c r="E1102" i="10" s="1"/>
  <c r="E1103" i="10" a="1"/>
  <c r="E1103" i="10" s="1"/>
  <c r="E1104" i="10" a="1"/>
  <c r="E1104" i="10" s="1"/>
  <c r="E1105" i="10" a="1"/>
  <c r="E1105" i="10"/>
  <c r="E1106" i="10" a="1"/>
  <c r="E1106" i="10" s="1"/>
  <c r="E1107" i="10" a="1"/>
  <c r="E1107" i="10"/>
  <c r="E1108" i="10" a="1"/>
  <c r="E1108" i="10" s="1"/>
  <c r="E1109" i="10" a="1"/>
  <c r="E1109" i="10" s="1"/>
  <c r="E1110" i="10" a="1"/>
  <c r="E1110" i="10" s="1"/>
  <c r="E1111" i="10" a="1"/>
  <c r="E1111" i="10" s="1"/>
  <c r="E1112" i="10" a="1"/>
  <c r="E1112" i="10" s="1"/>
  <c r="E1113" i="10" a="1"/>
  <c r="E1113" i="10"/>
  <c r="E1114" i="10" a="1"/>
  <c r="E1114" i="10"/>
  <c r="E1115" i="10" a="1"/>
  <c r="E1115" i="10" s="1"/>
  <c r="E1116" i="10" a="1"/>
  <c r="E1116" i="10"/>
  <c r="E1117" i="10" a="1"/>
  <c r="E1117" i="10" s="1"/>
  <c r="E1118" i="10" a="1"/>
  <c r="E1118" i="10" s="1"/>
  <c r="E1119" i="10" a="1"/>
  <c r="E1119" i="10" s="1"/>
  <c r="E1120" i="10" a="1"/>
  <c r="E1120" i="10"/>
  <c r="E1121" i="10" a="1"/>
  <c r="E1121" i="10" s="1"/>
  <c r="E1122" i="10" a="1"/>
  <c r="E1122" i="10"/>
  <c r="E1123" i="10" a="1"/>
  <c r="E1123" i="10" s="1"/>
  <c r="E1124" i="10" a="1"/>
  <c r="E1124" i="10" s="1"/>
  <c r="E1125" i="10" a="1"/>
  <c r="E1125" i="10"/>
  <c r="E1126" i="10" a="1"/>
  <c r="E1126" i="10" s="1"/>
  <c r="E1127" i="10" a="1"/>
  <c r="E1127" i="10" s="1"/>
  <c r="E1128" i="10" a="1"/>
  <c r="E1128" i="10" s="1"/>
  <c r="E1129" i="10" a="1"/>
  <c r="E1129" i="10"/>
  <c r="E1130" i="10" a="1"/>
  <c r="E1130" i="10" s="1"/>
  <c r="E1131" i="10" a="1"/>
  <c r="E1131" i="10" s="1"/>
  <c r="E1132" i="10" a="1"/>
  <c r="E1132" i="10"/>
  <c r="E1133" i="10" a="1"/>
  <c r="E1133" i="10" s="1"/>
  <c r="E1134" i="10" a="1"/>
  <c r="E1134" i="10"/>
  <c r="E1135" i="10" a="1"/>
  <c r="E1135" i="10" s="1"/>
  <c r="E1136" i="10" a="1"/>
  <c r="E1136" i="10" s="1"/>
  <c r="E1137" i="10" a="1"/>
  <c r="E1137" i="10" s="1"/>
  <c r="E1138" i="10" a="1"/>
  <c r="E1138" i="10" s="1"/>
  <c r="E1139" i="10" a="1"/>
  <c r="E1139" i="10" s="1"/>
  <c r="E1140" i="10" a="1"/>
  <c r="E1140" i="10" s="1"/>
  <c r="E1141" i="10" a="1"/>
  <c r="E1141" i="10"/>
  <c r="E1142" i="10" a="1"/>
  <c r="E1142" i="10" s="1"/>
  <c r="E1143" i="10" a="1"/>
  <c r="E1143" i="10"/>
  <c r="E1144" i="10" a="1"/>
  <c r="E1144" i="10" s="1"/>
  <c r="E1145" i="10" a="1"/>
  <c r="E1145" i="10" s="1"/>
  <c r="E1146" i="10" a="1"/>
  <c r="E1146" i="10" s="1"/>
  <c r="E1147" i="10" a="1"/>
  <c r="E1147" i="10" s="1"/>
  <c r="E1148" i="10" a="1"/>
  <c r="E1148" i="10" s="1"/>
  <c r="E1149" i="10" a="1"/>
  <c r="E1149" i="10"/>
  <c r="E1150" i="10" a="1"/>
  <c r="E1150" i="10"/>
  <c r="E1151" i="10" a="1"/>
  <c r="E1151" i="10" s="1"/>
  <c r="E1152" i="10" a="1"/>
  <c r="E1152" i="10"/>
  <c r="E1153" i="10" a="1"/>
  <c r="E1153" i="10" s="1"/>
  <c r="E1154" i="10" a="1"/>
  <c r="E1154" i="10" s="1"/>
  <c r="E1155" i="10" a="1"/>
  <c r="E1155" i="10" s="1"/>
  <c r="E1156" i="10" a="1"/>
  <c r="E1156" i="10"/>
  <c r="E1157" i="10" a="1"/>
  <c r="E1157" i="10" s="1"/>
  <c r="E1158" i="10" a="1"/>
  <c r="E1158" i="10"/>
  <c r="E1159" i="10" a="1"/>
  <c r="E1159" i="10" s="1"/>
  <c r="E1160" i="10" a="1"/>
  <c r="E1160" i="10" s="1"/>
  <c r="E1161" i="10" a="1"/>
  <c r="E1161" i="10"/>
  <c r="E1162" i="10" a="1"/>
  <c r="E1162" i="10" s="1"/>
  <c r="E1163" i="10" a="1"/>
  <c r="E1163" i="10" s="1"/>
  <c r="E1164" i="10" a="1"/>
  <c r="E1164" i="10" s="1"/>
  <c r="E1165" i="10" a="1"/>
  <c r="E1165" i="10"/>
  <c r="E1166" i="10" a="1"/>
  <c r="E1166" i="10" s="1"/>
  <c r="E1167" i="10" a="1"/>
  <c r="E1167" i="10" s="1"/>
  <c r="E1168" i="10" a="1"/>
  <c r="E1168" i="10"/>
  <c r="E1169" i="10" a="1"/>
  <c r="E1169" i="10" s="1"/>
  <c r="E1170" i="10" a="1"/>
  <c r="E1170" i="10"/>
  <c r="E1171" i="10" a="1"/>
  <c r="E1171" i="10" s="1"/>
  <c r="E1172" i="10" a="1"/>
  <c r="E1172" i="10" s="1"/>
  <c r="E1173" i="10" a="1"/>
  <c r="E1173" i="10" s="1"/>
  <c r="E1174" i="10" a="1"/>
  <c r="E1174" i="10" s="1"/>
  <c r="E1175" i="10" a="1"/>
  <c r="E1175" i="10" s="1"/>
  <c r="E1176" i="10" a="1"/>
  <c r="E1176" i="10" s="1"/>
  <c r="E1177" i="10" a="1"/>
  <c r="E1177" i="10"/>
  <c r="E1178" i="10" a="1"/>
  <c r="E1178" i="10" s="1"/>
  <c r="E1179" i="10" a="1"/>
  <c r="E1179" i="10"/>
  <c r="E1180" i="10" a="1"/>
  <c r="E1180" i="10" s="1"/>
  <c r="E1181" i="10" a="1"/>
  <c r="E1181" i="10" s="1"/>
  <c r="E1182" i="10" a="1"/>
  <c r="E1182" i="10" s="1"/>
  <c r="E1183" i="10" a="1"/>
  <c r="E1183" i="10" s="1"/>
  <c r="E1184" i="10" a="1"/>
  <c r="E1184" i="10" s="1"/>
  <c r="E1185" i="10" a="1"/>
  <c r="E1185" i="10"/>
  <c r="E1186" i="10" a="1"/>
  <c r="E1186" i="10"/>
  <c r="E1187" i="10" a="1"/>
  <c r="E1187" i="10" s="1"/>
  <c r="E1188" i="10" a="1"/>
  <c r="E1188" i="10"/>
  <c r="E1189" i="10" a="1"/>
  <c r="E1189" i="10" s="1"/>
  <c r="E1190" i="10" a="1"/>
  <c r="E1190" i="10" s="1"/>
  <c r="E1191" i="10" a="1"/>
  <c r="E1191" i="10" s="1"/>
  <c r="E1192" i="10" a="1"/>
  <c r="E1192" i="10"/>
  <c r="E1193" i="10" a="1"/>
  <c r="E1193" i="10" s="1"/>
  <c r="E1194" i="10" a="1"/>
  <c r="E1194" i="10"/>
  <c r="E1195" i="10" a="1"/>
  <c r="E1195" i="10" s="1"/>
  <c r="E1196" i="10" a="1"/>
  <c r="E1196" i="10" s="1"/>
  <c r="E1197" i="10" a="1"/>
  <c r="E1197" i="10"/>
  <c r="E1198" i="10" a="1"/>
  <c r="E1198" i="10" s="1"/>
  <c r="E1199" i="10" a="1"/>
  <c r="E1199" i="10" s="1"/>
  <c r="E1200" i="10" a="1"/>
  <c r="E1200" i="10" s="1"/>
  <c r="E1201" i="10" a="1"/>
  <c r="E1201" i="10"/>
  <c r="E1202" i="10" a="1"/>
  <c r="E1202" i="10" s="1"/>
  <c r="E1203" i="10" a="1"/>
  <c r="E1203" i="10"/>
  <c r="E1204" i="10" a="1"/>
  <c r="E1204" i="10"/>
  <c r="E1205" i="10" a="1"/>
  <c r="E1205" i="10" s="1"/>
  <c r="E1206" i="10" a="1"/>
  <c r="E1206" i="10"/>
  <c r="E1207" i="10" a="1"/>
  <c r="E1207" i="10" s="1"/>
  <c r="E1208" i="10" a="1"/>
  <c r="E1208" i="10" s="1"/>
  <c r="E1209" i="10" a="1"/>
  <c r="E1209" i="10" s="1"/>
  <c r="E1210" i="10" a="1"/>
  <c r="E1210" i="10" s="1"/>
  <c r="E1211" i="10" a="1"/>
  <c r="E1211" i="10" s="1"/>
  <c r="E1212" i="10" a="1"/>
  <c r="E1212" i="10" s="1"/>
  <c r="E1213" i="10" a="1"/>
  <c r="E1213" i="10"/>
  <c r="E1214" i="10" a="1"/>
  <c r="E1214" i="10" s="1"/>
  <c r="E1215" i="10" a="1"/>
  <c r="E1215" i="10"/>
  <c r="E1216" i="10" a="1"/>
  <c r="E1216" i="10" s="1"/>
  <c r="E1217" i="10" a="1"/>
  <c r="E1217" i="10" s="1"/>
  <c r="E1218" i="10" a="1"/>
  <c r="E1218" i="10" s="1"/>
  <c r="E1219" i="10" a="1"/>
  <c r="E1219" i="10" s="1"/>
  <c r="E1220" i="10" a="1"/>
  <c r="E1220" i="10" s="1"/>
  <c r="E1221" i="10" a="1"/>
  <c r="E1221" i="10"/>
  <c r="E1222" i="10" a="1"/>
  <c r="E1222" i="10"/>
  <c r="E1223" i="10" a="1"/>
  <c r="E1223" i="10" s="1"/>
  <c r="E1224" i="10" a="1"/>
  <c r="E1224" i="10"/>
  <c r="E1225" i="10" a="1"/>
  <c r="E1225" i="10" s="1"/>
  <c r="E1226" i="10" a="1"/>
  <c r="E1226" i="10" s="1"/>
  <c r="E1227" i="10" a="1"/>
  <c r="E1227" i="10" s="1"/>
  <c r="E1228" i="10" a="1"/>
  <c r="E1228" i="10"/>
  <c r="E1229" i="10" a="1"/>
  <c r="E1229" i="10" s="1"/>
  <c r="E1230" i="10" a="1"/>
  <c r="E1230" i="10"/>
  <c r="E1231" i="10" a="1"/>
  <c r="E1231" i="10" s="1"/>
  <c r="E1232" i="10" a="1"/>
  <c r="E1232" i="10" s="1"/>
  <c r="E1233" i="10" a="1"/>
  <c r="E1233" i="10"/>
  <c r="E1234" i="10" a="1"/>
  <c r="E1234" i="10" s="1"/>
  <c r="E1235" i="10" a="1"/>
  <c r="E1235" i="10" s="1"/>
  <c r="E1236" i="10" a="1"/>
  <c r="E1236" i="10" s="1"/>
  <c r="E1237" i="10" a="1"/>
  <c r="E1237" i="10"/>
  <c r="E1238" i="10" a="1"/>
  <c r="E1238" i="10" s="1"/>
  <c r="E1239" i="10" a="1"/>
  <c r="E1239" i="10" s="1"/>
  <c r="E1240" i="10" a="1"/>
  <c r="E1240" i="10"/>
  <c r="E1241" i="10" a="1"/>
  <c r="E1241" i="10" s="1"/>
  <c r="E1242" i="10" a="1"/>
  <c r="E1242" i="10"/>
  <c r="E1243" i="10" a="1"/>
  <c r="E1243" i="10" s="1"/>
  <c r="E1244" i="10" a="1"/>
  <c r="E1244" i="10" s="1"/>
  <c r="E1245" i="10" a="1"/>
  <c r="E1245" i="10" s="1"/>
  <c r="E1246" i="10" a="1"/>
  <c r="E1246" i="10" s="1"/>
  <c r="E1247" i="10" a="1"/>
  <c r="E1247" i="10" s="1"/>
  <c r="E1248" i="10" a="1"/>
  <c r="E1248" i="10" s="1"/>
  <c r="E1249" i="10" a="1"/>
  <c r="E1249" i="10"/>
  <c r="E1250" i="10" a="1"/>
  <c r="E1250" i="10" s="1"/>
  <c r="E1251" i="10" a="1"/>
  <c r="E1251" i="10"/>
  <c r="E1252" i="10" a="1"/>
  <c r="E1252" i="10" s="1"/>
  <c r="E1253" i="10" a="1"/>
  <c r="E1253" i="10" s="1"/>
  <c r="E1254" i="10" a="1"/>
  <c r="E1254" i="10" s="1"/>
  <c r="E1255" i="10" a="1"/>
  <c r="E1255" i="10" s="1"/>
  <c r="E1256" i="10" a="1"/>
  <c r="E1256" i="10" s="1"/>
  <c r="E1257" i="10" a="1"/>
  <c r="E1257" i="10"/>
  <c r="E1258" i="10" a="1"/>
  <c r="E1258" i="10"/>
  <c r="E1259" i="10" a="1"/>
  <c r="E1259" i="10" s="1"/>
  <c r="E1260" i="10" a="1"/>
  <c r="E1260" i="10"/>
  <c r="E1261" i="10" a="1"/>
  <c r="E1261" i="10" s="1"/>
  <c r="E1262" i="10" a="1"/>
  <c r="E1262" i="10" s="1"/>
  <c r="E1263" i="10" a="1"/>
  <c r="E1263" i="10" s="1"/>
  <c r="E1264" i="10" a="1"/>
  <c r="E1264" i="10"/>
  <c r="E1265" i="10" a="1"/>
  <c r="E1265" i="10" s="1"/>
  <c r="E1266" i="10" a="1"/>
  <c r="E1266" i="10"/>
  <c r="E1267" i="10" a="1"/>
  <c r="E1267" i="10" s="1"/>
  <c r="E1268" i="10" a="1"/>
  <c r="E1268" i="10" s="1"/>
  <c r="E1269" i="10" a="1"/>
  <c r="E1269" i="10"/>
  <c r="E1270" i="10" a="1"/>
  <c r="E1270" i="10" s="1"/>
  <c r="E1271" i="10" a="1"/>
  <c r="E1271" i="10" s="1"/>
  <c r="E1272" i="10" a="1"/>
  <c r="E1272" i="10" s="1"/>
  <c r="E1273" i="10" a="1"/>
  <c r="E1273" i="10"/>
  <c r="E1274" i="10" a="1"/>
  <c r="E1274" i="10" s="1"/>
  <c r="E1275" i="10" a="1"/>
  <c r="E1275" i="10" s="1"/>
  <c r="E1276" i="10" a="1"/>
  <c r="E1276" i="10"/>
  <c r="E1277" i="10" a="1"/>
  <c r="E1277" i="10" s="1"/>
  <c r="E1278" i="10" a="1"/>
  <c r="E1278" i="10"/>
  <c r="E1279" i="10" a="1"/>
  <c r="E1279" i="10" s="1"/>
  <c r="E1280" i="10" a="1"/>
  <c r="E1280" i="10" s="1"/>
  <c r="E1281" i="10" a="1"/>
  <c r="E1281" i="10" s="1"/>
  <c r="E1282" i="10" a="1"/>
  <c r="E1282" i="10" s="1"/>
  <c r="E1283" i="10" a="1"/>
  <c r="E1283" i="10" s="1"/>
  <c r="E1284" i="10" a="1"/>
  <c r="E1284" i="10" s="1"/>
  <c r="E1285" i="10" a="1"/>
  <c r="E1285" i="10"/>
  <c r="E1286" i="10" a="1"/>
  <c r="E1286" i="10" s="1"/>
  <c r="E1287" i="10" a="1"/>
  <c r="E1287" i="10"/>
  <c r="E1288" i="10" a="1"/>
  <c r="E1288" i="10" s="1"/>
  <c r="E1289" i="10" a="1"/>
  <c r="E1289" i="10" s="1"/>
  <c r="E1290" i="10" a="1"/>
  <c r="E1290" i="10" s="1"/>
  <c r="E1291" i="10" a="1"/>
  <c r="E1291" i="10" s="1"/>
  <c r="E1292" i="10" a="1"/>
  <c r="E1292" i="10" s="1"/>
  <c r="E1293" i="10" a="1"/>
  <c r="E1293" i="10"/>
  <c r="E1294" i="10" a="1"/>
  <c r="E1294" i="10"/>
  <c r="E1295" i="10" a="1"/>
  <c r="E1295" i="10" s="1"/>
  <c r="E1296" i="10" a="1"/>
  <c r="E1296" i="10"/>
  <c r="E1297" i="10" a="1"/>
  <c r="E1297" i="10" s="1"/>
  <c r="E1298" i="10" a="1"/>
  <c r="E1298" i="10" s="1"/>
  <c r="E1299" i="10" a="1"/>
  <c r="E1299" i="10" s="1"/>
  <c r="E1300" i="10" a="1"/>
  <c r="E1300" i="10"/>
  <c r="E1301" i="10" a="1"/>
  <c r="E1301" i="10" s="1"/>
  <c r="E1302" i="10" a="1"/>
  <c r="E1302" i="10"/>
  <c r="E1303" i="10" a="1"/>
  <c r="E1303" i="10" s="1"/>
  <c r="E1304" i="10" a="1"/>
  <c r="E1304" i="10" s="1"/>
  <c r="E1305" i="10" a="1"/>
  <c r="E1305" i="10"/>
  <c r="E1306" i="10" a="1"/>
  <c r="E1306" i="10" s="1"/>
  <c r="E1307" i="10" a="1"/>
  <c r="E1307" i="10" s="1"/>
  <c r="E1308" i="10" a="1"/>
  <c r="E1308" i="10" s="1"/>
  <c r="E1309" i="10" a="1"/>
  <c r="E1309" i="10"/>
  <c r="E1310" i="10" a="1"/>
  <c r="E1310" i="10" s="1"/>
  <c r="E1311" i="10" a="1"/>
  <c r="E1311" i="10" s="1"/>
  <c r="E1312" i="10" a="1"/>
  <c r="E1312" i="10"/>
  <c r="E1313" i="10" a="1"/>
  <c r="E1313" i="10" s="1"/>
  <c r="E1314" i="10" a="1"/>
  <c r="E1314" i="10"/>
  <c r="E1315" i="10" a="1"/>
  <c r="E1315" i="10" s="1"/>
  <c r="E1316" i="10" a="1"/>
  <c r="E1316" i="10" s="1"/>
  <c r="E1317" i="10" a="1"/>
  <c r="E1317" i="10" s="1"/>
  <c r="E1318" i="10" a="1"/>
  <c r="E1318" i="10" s="1"/>
  <c r="E1319" i="10" a="1"/>
  <c r="E1319" i="10" s="1"/>
  <c r="E1320" i="10" a="1"/>
  <c r="E1320" i="10" s="1"/>
  <c r="E1321" i="10" a="1"/>
  <c r="E1321" i="10"/>
  <c r="E1322" i="10" a="1"/>
  <c r="E1322" i="10"/>
  <c r="E1323" i="10" a="1"/>
  <c r="E1323" i="10" s="1"/>
  <c r="E1324" i="10" a="1"/>
  <c r="E1324" i="10" s="1"/>
  <c r="E1325" i="10" a="1"/>
  <c r="E1325" i="10" s="1"/>
  <c r="E1326" i="10" a="1"/>
  <c r="E1326" i="10" s="1"/>
  <c r="E1327" i="10" a="1"/>
  <c r="E1327" i="10"/>
  <c r="E1328" i="10" a="1"/>
  <c r="E1328" i="10" s="1"/>
  <c r="E1329" i="10" a="1"/>
  <c r="E1329" i="10" s="1"/>
  <c r="E1330" i="10" a="1"/>
  <c r="E1330" i="10" s="1"/>
  <c r="E1331" i="10" a="1"/>
  <c r="E1331" i="10" s="1"/>
  <c r="E2" i="10" a="1"/>
  <c r="E2" i="10" s="1"/>
  <c r="E3" i="9" a="1"/>
  <c r="E3" i="9" s="1"/>
  <c r="E4" i="9" a="1"/>
  <c r="E4" i="9" s="1"/>
  <c r="E5" i="9" a="1"/>
  <c r="E5" i="9" s="1"/>
  <c r="E6" i="9" a="1"/>
  <c r="E6" i="9" s="1"/>
  <c r="E7" i="9" a="1"/>
  <c r="E7" i="9" s="1"/>
  <c r="E8" i="9" a="1"/>
  <c r="E8" i="9" s="1"/>
  <c r="E9" i="9" a="1"/>
  <c r="E9" i="9"/>
  <c r="E10" i="9" a="1"/>
  <c r="E10" i="9"/>
  <c r="E11" i="9" a="1"/>
  <c r="E11" i="9" s="1"/>
  <c r="E12" i="9" a="1"/>
  <c r="E12" i="9" s="1"/>
  <c r="E13" i="9" a="1"/>
  <c r="E13" i="9" s="1"/>
  <c r="E14" i="9" a="1"/>
  <c r="E14" i="9"/>
  <c r="E15" i="9" a="1"/>
  <c r="E15" i="9" s="1"/>
  <c r="E16" i="9" a="1"/>
  <c r="E16" i="9" s="1"/>
  <c r="E17" i="9" a="1"/>
  <c r="E17" i="9" s="1"/>
  <c r="E18" i="9" a="1"/>
  <c r="E18" i="9"/>
  <c r="E19" i="9" a="1"/>
  <c r="E19" i="9" s="1"/>
  <c r="E20" i="9" a="1"/>
  <c r="E20" i="9" s="1"/>
  <c r="E21" i="9" a="1"/>
  <c r="E21" i="9" s="1"/>
  <c r="E22" i="9" a="1"/>
  <c r="E22" i="9"/>
  <c r="E23" i="9" a="1"/>
  <c r="E23" i="9" s="1"/>
  <c r="E24" i="9" a="1"/>
  <c r="E24" i="9" s="1"/>
  <c r="E25" i="9" a="1"/>
  <c r="E25" i="9" s="1"/>
  <c r="E26" i="9" a="1"/>
  <c r="E26" i="9"/>
  <c r="E27" i="9" a="1"/>
  <c r="E27" i="9"/>
  <c r="E28" i="9" a="1"/>
  <c r="E28" i="9" s="1"/>
  <c r="E29" i="9" a="1"/>
  <c r="E29" i="9" s="1"/>
  <c r="E30" i="9" a="1"/>
  <c r="E30" i="9" s="1"/>
  <c r="E31" i="9" a="1"/>
  <c r="E31" i="9"/>
  <c r="E32" i="9" a="1"/>
  <c r="E32" i="9" s="1"/>
  <c r="E33" i="9" a="1"/>
  <c r="E33" i="9" s="1"/>
  <c r="E34" i="9" a="1"/>
  <c r="E34" i="9" s="1"/>
  <c r="E35" i="9" a="1"/>
  <c r="E35" i="9" s="1"/>
  <c r="E36" i="9" a="1"/>
  <c r="E36" i="9" s="1"/>
  <c r="E37" i="9" a="1"/>
  <c r="E37" i="9" s="1"/>
  <c r="E38" i="9" a="1"/>
  <c r="E38" i="9" s="1"/>
  <c r="E39" i="9" a="1"/>
  <c r="E39" i="9"/>
  <c r="E40" i="9" a="1"/>
  <c r="E40" i="9"/>
  <c r="E41" i="9" a="1"/>
  <c r="E41" i="9" s="1"/>
  <c r="E42" i="9" a="1"/>
  <c r="E42" i="9"/>
  <c r="E43" i="9" a="1"/>
  <c r="E43" i="9" s="1"/>
  <c r="E44" i="9" a="1"/>
  <c r="E44" i="9"/>
  <c r="E45" i="9" a="1"/>
  <c r="E45" i="9" s="1"/>
  <c r="E46" i="9" a="1"/>
  <c r="E46" i="9" s="1"/>
  <c r="E47" i="9" a="1"/>
  <c r="E47" i="9" s="1"/>
  <c r="E48" i="9" a="1"/>
  <c r="E48" i="9"/>
  <c r="E49" i="9" a="1"/>
  <c r="E49" i="9" s="1"/>
  <c r="E50" i="9" a="1"/>
  <c r="E50" i="9" s="1"/>
  <c r="E51" i="9" a="1"/>
  <c r="E51" i="9" s="1"/>
  <c r="E52" i="9" a="1"/>
  <c r="E52" i="9"/>
  <c r="E53" i="9" a="1"/>
  <c r="E53" i="9" s="1"/>
  <c r="E54" i="9" a="1"/>
  <c r="E54" i="9" s="1"/>
  <c r="E55" i="9" a="1"/>
  <c r="E55" i="9"/>
  <c r="E56" i="9" a="1"/>
  <c r="E56" i="9" s="1"/>
  <c r="E57" i="9" a="1"/>
  <c r="E57" i="9"/>
  <c r="E58" i="9" a="1"/>
  <c r="E58" i="9" s="1"/>
  <c r="E59" i="9" a="1"/>
  <c r="E59" i="9" s="1"/>
  <c r="E60" i="9" a="1"/>
  <c r="E60" i="9"/>
  <c r="E61" i="9" a="1"/>
  <c r="E61" i="9"/>
  <c r="E62" i="9" a="1"/>
  <c r="E62" i="9" s="1"/>
  <c r="E63" i="9" a="1"/>
  <c r="E63" i="9" s="1"/>
  <c r="E64" i="9" a="1"/>
  <c r="E64" i="9" s="1"/>
  <c r="E65" i="9" a="1"/>
  <c r="E65" i="9" s="1"/>
  <c r="E66" i="9" a="1"/>
  <c r="E66" i="9" s="1"/>
  <c r="E67" i="9" a="1"/>
  <c r="E67" i="9" s="1"/>
  <c r="E68" i="9" a="1"/>
  <c r="E68" i="9" s="1"/>
  <c r="E69" i="9" a="1"/>
  <c r="E69" i="9" s="1"/>
  <c r="E70" i="9" a="1"/>
  <c r="E70" i="9"/>
  <c r="E71" i="9" a="1"/>
  <c r="E71" i="9" s="1"/>
  <c r="E72" i="9" a="1"/>
  <c r="E72" i="9"/>
  <c r="E73" i="9" a="1"/>
  <c r="E73" i="9"/>
  <c r="E74" i="9" a="1"/>
  <c r="E74" i="9"/>
  <c r="E75" i="9" a="1"/>
  <c r="E75" i="9" s="1"/>
  <c r="E76" i="9" a="1"/>
  <c r="E76" i="9" s="1"/>
  <c r="E77" i="9" a="1"/>
  <c r="E77" i="9" s="1"/>
  <c r="E78" i="9" a="1"/>
  <c r="E78" i="9" s="1"/>
  <c r="E79" i="9" a="1"/>
  <c r="E79" i="9" s="1"/>
  <c r="E80" i="9" a="1"/>
  <c r="E80" i="9" s="1"/>
  <c r="E81" i="9" a="1"/>
  <c r="E81" i="9" s="1"/>
  <c r="E82" i="9" a="1"/>
  <c r="E82" i="9" s="1"/>
  <c r="E83" i="9" a="1"/>
  <c r="E83" i="9" s="1"/>
  <c r="E84" i="9" a="1"/>
  <c r="E84" i="9" s="1"/>
  <c r="E85" i="9" a="1"/>
  <c r="E85" i="9"/>
  <c r="E86" i="9" a="1"/>
  <c r="E86" i="9"/>
  <c r="E87" i="9" a="1"/>
  <c r="E87" i="9" s="1"/>
  <c r="E88" i="9" a="1"/>
  <c r="E88" i="9" s="1"/>
  <c r="E89" i="9" a="1"/>
  <c r="E89" i="9" s="1"/>
  <c r="E90" i="9" a="1"/>
  <c r="E90" i="9"/>
  <c r="E91" i="9" a="1"/>
  <c r="E91" i="9" s="1"/>
  <c r="E92" i="9" a="1"/>
  <c r="E92" i="9" s="1"/>
  <c r="E93" i="9" a="1"/>
  <c r="E93" i="9" s="1"/>
  <c r="E94" i="9" a="1"/>
  <c r="E94" i="9" s="1"/>
  <c r="E95" i="9" a="1"/>
  <c r="E95" i="9" s="1"/>
  <c r="E96" i="9" a="1"/>
  <c r="E96" i="9" s="1"/>
  <c r="E97" i="9" a="1"/>
  <c r="E97" i="9" s="1"/>
  <c r="E98" i="9" a="1"/>
  <c r="E98" i="9"/>
  <c r="E99" i="9" a="1"/>
  <c r="E99" i="9"/>
  <c r="E100" i="9" a="1"/>
  <c r="E100" i="9" s="1"/>
  <c r="E101" i="9" a="1"/>
  <c r="E101" i="9" s="1"/>
  <c r="E102" i="9" a="1"/>
  <c r="E102" i="9" s="1"/>
  <c r="E103" i="9" a="1"/>
  <c r="E103" i="9"/>
  <c r="E104" i="9" a="1"/>
  <c r="E104" i="9" s="1"/>
  <c r="E105" i="9" a="1"/>
  <c r="E105" i="9" s="1"/>
  <c r="E106" i="9" a="1"/>
  <c r="E106" i="9" s="1"/>
  <c r="E107" i="9" a="1"/>
  <c r="E107" i="9" s="1"/>
  <c r="E108" i="9" a="1"/>
  <c r="E108" i="9" s="1"/>
  <c r="E109" i="9" a="1"/>
  <c r="E109" i="9" s="1"/>
  <c r="E110" i="9" a="1"/>
  <c r="E110" i="9" s="1"/>
  <c r="E111" i="9" a="1"/>
  <c r="E111" i="9"/>
  <c r="E112" i="9" a="1"/>
  <c r="E112" i="9"/>
  <c r="E113" i="9" a="1"/>
  <c r="E113" i="9" s="1"/>
  <c r="E114" i="9" a="1"/>
  <c r="E114" i="9" s="1"/>
  <c r="E115" i="9" a="1"/>
  <c r="E115" i="9" s="1"/>
  <c r="E116" i="9" a="1"/>
  <c r="E116" i="9"/>
  <c r="E117" i="9" a="1"/>
  <c r="E117" i="9" s="1"/>
  <c r="E118" i="9" a="1"/>
  <c r="E118" i="9" s="1"/>
  <c r="E119" i="9" a="1"/>
  <c r="E119" i="9" s="1"/>
  <c r="E120" i="9" a="1"/>
  <c r="E120" i="9" s="1"/>
  <c r="E121" i="9" a="1"/>
  <c r="E121" i="9" s="1"/>
  <c r="E122" i="9" a="1"/>
  <c r="E122" i="9"/>
  <c r="E123" i="9" a="1"/>
  <c r="E123" i="9" s="1"/>
  <c r="E124" i="9" a="1"/>
  <c r="E124" i="9"/>
  <c r="E125" i="9" a="1"/>
  <c r="E125" i="9" s="1"/>
  <c r="E126" i="9" a="1"/>
  <c r="E126" i="9" s="1"/>
  <c r="E127" i="9" a="1"/>
  <c r="E127" i="9" s="1"/>
  <c r="E128" i="9" a="1"/>
  <c r="E128" i="9" s="1"/>
  <c r="E129" i="9" a="1"/>
  <c r="E129" i="9"/>
  <c r="E130" i="9" a="1"/>
  <c r="E130" i="9" s="1"/>
  <c r="E131" i="9" a="1"/>
  <c r="E131" i="9" s="1"/>
  <c r="E132" i="9" a="1"/>
  <c r="E132" i="9"/>
  <c r="E133" i="9" a="1"/>
  <c r="E133" i="9" s="1"/>
  <c r="E134" i="9" a="1"/>
  <c r="E134" i="9" s="1"/>
  <c r="E135" i="9" a="1"/>
  <c r="E135" i="9" s="1"/>
  <c r="E136" i="9" a="1"/>
  <c r="E136" i="9" s="1"/>
  <c r="E137" i="9" a="1"/>
  <c r="E137" i="9" s="1"/>
  <c r="E138" i="9" a="1"/>
  <c r="E138" i="9" s="1"/>
  <c r="E139" i="9" a="1"/>
  <c r="E139" i="9" s="1"/>
  <c r="E140" i="9" a="1"/>
  <c r="E140" i="9" s="1"/>
  <c r="E141" i="9" a="1"/>
  <c r="E141" i="9" s="1"/>
  <c r="E142" i="9" a="1"/>
  <c r="E142" i="9"/>
  <c r="E143" i="9" a="1"/>
  <c r="E143" i="9" s="1"/>
  <c r="E144" i="9" a="1"/>
  <c r="E144" i="9"/>
  <c r="E145" i="9" a="1"/>
  <c r="E145" i="9"/>
  <c r="E146" i="9" a="1"/>
  <c r="E146" i="9" s="1"/>
  <c r="E147" i="9" a="1"/>
  <c r="E147" i="9" s="1"/>
  <c r="E148" i="9" a="1"/>
  <c r="E148" i="9"/>
  <c r="E149" i="9" a="1"/>
  <c r="E149" i="9" s="1"/>
  <c r="E150" i="9" a="1"/>
  <c r="E150" i="9" s="1"/>
  <c r="E151" i="9" a="1"/>
  <c r="E151" i="9" s="1"/>
  <c r="E152" i="9" a="1"/>
  <c r="E152" i="9" s="1"/>
  <c r="E153" i="9" a="1"/>
  <c r="E153" i="9" s="1"/>
  <c r="E154" i="9" a="1"/>
  <c r="E154" i="9" s="1"/>
  <c r="E155" i="9" a="1"/>
  <c r="E155" i="9" s="1"/>
  <c r="E156" i="9" a="1"/>
  <c r="E156" i="9" s="1"/>
  <c r="E157" i="9" a="1"/>
  <c r="E157" i="9"/>
  <c r="E158" i="9" a="1"/>
  <c r="E158" i="9"/>
  <c r="E159" i="9" a="1"/>
  <c r="E159" i="9" s="1"/>
  <c r="E160" i="9" a="1"/>
  <c r="E160" i="9" s="1"/>
  <c r="E161" i="9" a="1"/>
  <c r="E161" i="9" s="1"/>
  <c r="E162" i="9" a="1"/>
  <c r="E162" i="9" s="1"/>
  <c r="E163" i="9" a="1"/>
  <c r="E163" i="9" s="1"/>
  <c r="E164" i="9" a="1"/>
  <c r="E164" i="9" s="1"/>
  <c r="E165" i="9" a="1"/>
  <c r="E165" i="9" s="1"/>
  <c r="E166" i="9" a="1"/>
  <c r="E166" i="9" s="1"/>
  <c r="E167" i="9" a="1"/>
  <c r="E167" i="9" s="1"/>
  <c r="E168" i="9" a="1"/>
  <c r="E168" i="9"/>
  <c r="E169" i="9" a="1"/>
  <c r="E169" i="9" s="1"/>
  <c r="E170" i="9" a="1"/>
  <c r="E170" i="9"/>
  <c r="E171" i="9" a="1"/>
  <c r="E171" i="9"/>
  <c r="E172" i="9" a="1"/>
  <c r="E172" i="9" s="1"/>
  <c r="E173" i="9" a="1"/>
  <c r="E173" i="9" s="1"/>
  <c r="E174" i="9" a="1"/>
  <c r="E174" i="9" s="1"/>
  <c r="E175" i="9" a="1"/>
  <c r="E175" i="9" s="1"/>
  <c r="E176" i="9" a="1"/>
  <c r="E176" i="9" s="1"/>
  <c r="E177" i="9" a="1"/>
  <c r="E177" i="9" s="1"/>
  <c r="E178" i="9" a="1"/>
  <c r="E178" i="9" s="1"/>
  <c r="E179" i="9" a="1"/>
  <c r="E179" i="9" s="1"/>
  <c r="E180" i="9" a="1"/>
  <c r="E180" i="9" s="1"/>
  <c r="E181" i="9" a="1"/>
  <c r="E181" i="9"/>
  <c r="E182" i="9" a="1"/>
  <c r="E182" i="9" s="1"/>
  <c r="E183" i="9" a="1"/>
  <c r="E183" i="9"/>
  <c r="E184" i="9" a="1"/>
  <c r="E184" i="9"/>
  <c r="E185" i="9" a="1"/>
  <c r="E185" i="9" s="1"/>
  <c r="E186" i="9" a="1"/>
  <c r="E186" i="9" s="1"/>
  <c r="E187" i="9" a="1"/>
  <c r="E187" i="9" s="1"/>
  <c r="E188" i="9" a="1"/>
  <c r="E188" i="9" s="1"/>
  <c r="E189" i="9" a="1"/>
  <c r="E189" i="9" s="1"/>
  <c r="E190" i="9" a="1"/>
  <c r="E190" i="9" s="1"/>
  <c r="E191" i="9" a="1"/>
  <c r="E191" i="9" s="1"/>
  <c r="E192" i="9" a="1"/>
  <c r="E192" i="9" s="1"/>
  <c r="E193" i="9" a="1"/>
  <c r="E193" i="9" s="1"/>
  <c r="E194" i="9" a="1"/>
  <c r="E194" i="9"/>
  <c r="E195" i="9" a="1"/>
  <c r="E195" i="9" s="1"/>
  <c r="E196" i="9" a="1"/>
  <c r="E196" i="9"/>
  <c r="E197" i="9" a="1"/>
  <c r="E197" i="9" s="1"/>
  <c r="E198" i="9" a="1"/>
  <c r="E198" i="9" s="1"/>
  <c r="E199" i="9" a="1"/>
  <c r="E199" i="9" s="1"/>
  <c r="E200" i="9" a="1"/>
  <c r="E200" i="9" s="1"/>
  <c r="E201" i="9" a="1"/>
  <c r="E201" i="9" s="1"/>
  <c r="E202" i="9" a="1"/>
  <c r="E202" i="9" s="1"/>
  <c r="E203" i="9" a="1"/>
  <c r="E203" i="9" s="1"/>
  <c r="E204" i="9" a="1"/>
  <c r="E204" i="9"/>
  <c r="E205" i="9" a="1"/>
  <c r="E205" i="9" s="1"/>
  <c r="E206" i="9" a="1"/>
  <c r="E206" i="9" s="1"/>
  <c r="E207" i="9" a="1"/>
  <c r="E207" i="9"/>
  <c r="E208" i="9" a="1"/>
  <c r="E208" i="9" s="1"/>
  <c r="E209" i="9" a="1"/>
  <c r="E209" i="9" s="1"/>
  <c r="E210" i="9" a="1"/>
  <c r="E210" i="9" s="1"/>
  <c r="E211" i="9" a="1"/>
  <c r="E211" i="9" s="1"/>
  <c r="E212" i="9" a="1"/>
  <c r="E212" i="9" s="1"/>
  <c r="E213" i="9" a="1"/>
  <c r="E213" i="9" s="1"/>
  <c r="E214" i="9" a="1"/>
  <c r="E214" i="9" s="1"/>
  <c r="E215" i="9" a="1"/>
  <c r="E215" i="9" s="1"/>
  <c r="E216" i="9" a="1"/>
  <c r="E216" i="9"/>
  <c r="E217" i="9" a="1"/>
  <c r="E217" i="9"/>
  <c r="E218" i="9" a="1"/>
  <c r="E218" i="9" s="1"/>
  <c r="E219" i="9" a="1"/>
  <c r="E219" i="9" s="1"/>
  <c r="E220" i="9" a="1"/>
  <c r="E220" i="9"/>
  <c r="E221" i="9" a="1"/>
  <c r="E221" i="9" s="1"/>
  <c r="E222" i="9" a="1"/>
  <c r="E222" i="9" s="1"/>
  <c r="E223" i="9" a="1"/>
  <c r="E223" i="9" s="1"/>
  <c r="E224" i="9" a="1"/>
  <c r="E224" i="9" s="1"/>
  <c r="E225" i="9" a="1"/>
  <c r="E225" i="9" s="1"/>
  <c r="E226" i="9" a="1"/>
  <c r="E226" i="9" s="1"/>
  <c r="E227" i="9" a="1"/>
  <c r="E227" i="9" s="1"/>
  <c r="E228" i="9" a="1"/>
  <c r="E228" i="9" s="1"/>
  <c r="E229" i="9" a="1"/>
  <c r="E229" i="9"/>
  <c r="E230" i="9" a="1"/>
  <c r="E230" i="9"/>
  <c r="E231" i="9" a="1"/>
  <c r="E231" i="9" s="1"/>
  <c r="E232" i="9" a="1"/>
  <c r="E232" i="9"/>
  <c r="E233" i="9" a="1"/>
  <c r="E233" i="9" s="1"/>
  <c r="E234" i="9" a="1"/>
  <c r="E234" i="9" s="1"/>
  <c r="E235" i="9" a="1"/>
  <c r="E235" i="9" s="1"/>
  <c r="E236" i="9" a="1"/>
  <c r="E236" i="9" s="1"/>
  <c r="E237" i="9" a="1"/>
  <c r="E237" i="9" s="1"/>
  <c r="E238" i="9" a="1"/>
  <c r="E238" i="9" s="1"/>
  <c r="E239" i="9" a="1"/>
  <c r="E239" i="9" s="1"/>
  <c r="E240" i="9" a="1"/>
  <c r="E240" i="9"/>
  <c r="E241" i="9" a="1"/>
  <c r="E241" i="9" s="1"/>
  <c r="E242" i="9" a="1"/>
  <c r="E242" i="9"/>
  <c r="E243" i="9" a="1"/>
  <c r="E243" i="9"/>
  <c r="E244" i="9" a="1"/>
  <c r="E244" i="9" s="1"/>
  <c r="E245" i="9" a="1"/>
  <c r="E245" i="9" s="1"/>
  <c r="E246" i="9" a="1"/>
  <c r="E246" i="9" s="1"/>
  <c r="E247" i="9" a="1"/>
  <c r="E247" i="9" s="1"/>
  <c r="E248" i="9" a="1"/>
  <c r="E248" i="9" s="1"/>
  <c r="E249" i="9" a="1"/>
  <c r="E249" i="9" s="1"/>
  <c r="E250" i="9" a="1"/>
  <c r="E250" i="9" s="1"/>
  <c r="E251" i="9" a="1"/>
  <c r="E251" i="9" s="1"/>
  <c r="E252" i="9" a="1"/>
  <c r="E252" i="9"/>
  <c r="E253" i="9" a="1"/>
  <c r="E253" i="9"/>
  <c r="E254" i="9" a="1"/>
  <c r="E254" i="9" s="1"/>
  <c r="E255" i="9" a="1"/>
  <c r="E255" i="9"/>
  <c r="E256" i="9" a="1"/>
  <c r="E256" i="9"/>
  <c r="E257" i="9" a="1"/>
  <c r="E257" i="9" s="1"/>
  <c r="E258" i="9" a="1"/>
  <c r="E258" i="9" s="1"/>
  <c r="E259" i="9" a="1"/>
  <c r="E259" i="9" s="1"/>
  <c r="E260" i="9" a="1"/>
  <c r="E260" i="9" s="1"/>
  <c r="E261" i="9" a="1"/>
  <c r="E261" i="9" s="1"/>
  <c r="E262" i="9" a="1"/>
  <c r="E262" i="9" s="1"/>
  <c r="E263" i="9" a="1"/>
  <c r="E263" i="9" s="1"/>
  <c r="E264" i="9" a="1"/>
  <c r="E264" i="9" s="1"/>
  <c r="E265" i="9" a="1"/>
  <c r="E265" i="9"/>
  <c r="E266" i="9" a="1"/>
  <c r="E266" i="9"/>
  <c r="E267" i="9" a="1"/>
  <c r="E267" i="9" s="1"/>
  <c r="E268" i="9" a="1"/>
  <c r="E268" i="9"/>
  <c r="E269" i="9" a="1"/>
  <c r="E269" i="9" s="1"/>
  <c r="E270" i="9" a="1"/>
  <c r="E270" i="9" s="1"/>
  <c r="E271" i="9" a="1"/>
  <c r="E271" i="9" s="1"/>
  <c r="E272" i="9" a="1"/>
  <c r="E272" i="9" s="1"/>
  <c r="E273" i="9" a="1"/>
  <c r="E273" i="9" s="1"/>
  <c r="E274" i="9" a="1"/>
  <c r="E274" i="9" s="1"/>
  <c r="E275" i="9" a="1"/>
  <c r="E275" i="9" s="1"/>
  <c r="E276" i="9" a="1"/>
  <c r="E276" i="9"/>
  <c r="E277" i="9" a="1"/>
  <c r="E277" i="9" s="1"/>
  <c r="E278" i="9" a="1"/>
  <c r="E278" i="9"/>
  <c r="E279" i="9" a="1"/>
  <c r="E279" i="9"/>
  <c r="E280" i="9" a="1"/>
  <c r="E280" i="9" s="1"/>
  <c r="E281" i="9" a="1"/>
  <c r="E281" i="9" s="1"/>
  <c r="E282" i="9" a="1"/>
  <c r="E282" i="9" s="1"/>
  <c r="E283" i="9" a="1"/>
  <c r="E283" i="9" s="1"/>
  <c r="E284" i="9" a="1"/>
  <c r="E284" i="9" s="1"/>
  <c r="E285" i="9" a="1"/>
  <c r="E285" i="9" s="1"/>
  <c r="E286" i="9" a="1"/>
  <c r="E286" i="9" s="1"/>
  <c r="E287" i="9" a="1"/>
  <c r="E287" i="9" s="1"/>
  <c r="E288" i="9" a="1"/>
  <c r="E288" i="9"/>
  <c r="E289" i="9" a="1"/>
  <c r="E289" i="9"/>
  <c r="E290" i="9" a="1"/>
  <c r="E290" i="9" s="1"/>
  <c r="E291" i="9" a="1"/>
  <c r="E291" i="9"/>
  <c r="E292" i="9" a="1"/>
  <c r="E292" i="9"/>
  <c r="E293" i="9" a="1"/>
  <c r="E293" i="9" s="1"/>
  <c r="E294" i="9" a="1"/>
  <c r="E294" i="9" s="1"/>
  <c r="E295" i="9" a="1"/>
  <c r="E295" i="9" s="1"/>
  <c r="E296" i="9" a="1"/>
  <c r="E296" i="9" s="1"/>
  <c r="E297" i="9" a="1"/>
  <c r="E297" i="9"/>
  <c r="E298" i="9" a="1"/>
  <c r="E298" i="9" s="1"/>
  <c r="E299" i="9" a="1"/>
  <c r="E299" i="9" s="1"/>
  <c r="E300" i="9" a="1"/>
  <c r="E300" i="9" s="1"/>
  <c r="E301" i="9" a="1"/>
  <c r="E301" i="9"/>
  <c r="E302" i="9" a="1"/>
  <c r="E302" i="9"/>
  <c r="E303" i="9" a="1"/>
  <c r="E303" i="9" s="1"/>
  <c r="E304" i="9" a="1"/>
  <c r="E304" i="9"/>
  <c r="E305" i="9" a="1"/>
  <c r="E305" i="9" s="1"/>
  <c r="E306" i="9" a="1"/>
  <c r="E306" i="9" s="1"/>
  <c r="E307" i="9" a="1"/>
  <c r="E307" i="9" s="1"/>
  <c r="E308" i="9" a="1"/>
  <c r="E308" i="9" s="1"/>
  <c r="E309" i="9" a="1"/>
  <c r="E309" i="9" s="1"/>
  <c r="E310" i="9" a="1"/>
  <c r="E310" i="9"/>
  <c r="E311" i="9" a="1"/>
  <c r="E311" i="9" s="1"/>
  <c r="E312" i="9" a="1"/>
  <c r="E312" i="9"/>
  <c r="E313" i="9" a="1"/>
  <c r="E313" i="9" s="1"/>
  <c r="E314" i="9" a="1"/>
  <c r="E314" i="9"/>
  <c r="E315" i="9" a="1"/>
  <c r="E315" i="9"/>
  <c r="E316" i="9" a="1"/>
  <c r="E316" i="9" s="1"/>
  <c r="E317" i="9" a="1"/>
  <c r="E317" i="9" s="1"/>
  <c r="E318" i="9" a="1"/>
  <c r="E318" i="9" s="1"/>
  <c r="E319" i="9" a="1"/>
  <c r="E319" i="9" s="1"/>
  <c r="E320" i="9" a="1"/>
  <c r="E320" i="9" s="1"/>
  <c r="E321" i="9" a="1"/>
  <c r="E321" i="9" s="1"/>
  <c r="E322" i="9" a="1"/>
  <c r="E322" i="9" s="1"/>
  <c r="E323" i="9" a="1"/>
  <c r="E323" i="9" s="1"/>
  <c r="E324" i="9" a="1"/>
  <c r="E324" i="9"/>
  <c r="E325" i="9" a="1"/>
  <c r="E325" i="9"/>
  <c r="E326" i="9" a="1"/>
  <c r="E326" i="9" s="1"/>
  <c r="E327" i="9" a="1"/>
  <c r="E327" i="9"/>
  <c r="E328" i="9" a="1"/>
  <c r="E328" i="9"/>
  <c r="E329" i="9" a="1"/>
  <c r="E329" i="9" s="1"/>
  <c r="E330" i="9" a="1"/>
  <c r="E330" i="9"/>
  <c r="E331" i="9" a="1"/>
  <c r="E331" i="9" s="1"/>
  <c r="E332" i="9" a="1"/>
  <c r="E332" i="9" s="1"/>
  <c r="E333" i="9" a="1"/>
  <c r="E333" i="9" s="1"/>
  <c r="E334" i="9" a="1"/>
  <c r="E334" i="9" s="1"/>
  <c r="E335" i="9" a="1"/>
  <c r="E335" i="9" s="1"/>
  <c r="E336" i="9" a="1"/>
  <c r="E336" i="9" s="1"/>
  <c r="E337" i="9" a="1"/>
  <c r="E337" i="9"/>
  <c r="E338" i="9" a="1"/>
  <c r="E338" i="9"/>
  <c r="E339" i="9" a="1"/>
  <c r="E339" i="9" s="1"/>
  <c r="E340" i="9" a="1"/>
  <c r="E340" i="9"/>
  <c r="E341" i="9" a="1"/>
  <c r="E341" i="9" s="1"/>
  <c r="E342" i="9" a="1"/>
  <c r="E342" i="9" s="1"/>
  <c r="E343" i="9" a="1"/>
  <c r="E343" i="9"/>
  <c r="E344" i="9" a="1"/>
  <c r="E344" i="9" s="1"/>
  <c r="E345" i="9" a="1"/>
  <c r="E345" i="9" s="1"/>
  <c r="E346" i="9" a="1"/>
  <c r="E346" i="9" s="1"/>
  <c r="E347" i="9" a="1"/>
  <c r="E347" i="9" s="1"/>
  <c r="E348" i="9" a="1"/>
  <c r="E348" i="9"/>
  <c r="E349" i="9" a="1"/>
  <c r="E349" i="9" s="1"/>
  <c r="E350" i="9" a="1"/>
  <c r="E350" i="9"/>
  <c r="E351" i="9" a="1"/>
  <c r="E351" i="9"/>
  <c r="E352" i="9" a="1"/>
  <c r="E352" i="9" s="1"/>
  <c r="E353" i="9" a="1"/>
  <c r="E353" i="9" s="1"/>
  <c r="E354" i="9" a="1"/>
  <c r="E354" i="9" s="1"/>
  <c r="E355" i="9" a="1"/>
  <c r="E355" i="9" s="1"/>
  <c r="E356" i="9" a="1"/>
  <c r="E356" i="9"/>
  <c r="E357" i="9" a="1"/>
  <c r="E357" i="9" s="1"/>
  <c r="E358" i="9" a="1"/>
  <c r="E358" i="9" s="1"/>
  <c r="E359" i="9" a="1"/>
  <c r="E359" i="9" s="1"/>
  <c r="E360" i="9" a="1"/>
  <c r="E360" i="9"/>
  <c r="E361" i="9" a="1"/>
  <c r="E361" i="9"/>
  <c r="E362" i="9" a="1"/>
  <c r="E362" i="9" s="1"/>
  <c r="E363" i="9" a="1"/>
  <c r="E363" i="9"/>
  <c r="E364" i="9" a="1"/>
  <c r="E364" i="9"/>
  <c r="E365" i="9" a="1"/>
  <c r="E365" i="9" s="1"/>
  <c r="E366" i="9" a="1"/>
  <c r="E366" i="9" s="1"/>
  <c r="E367" i="9" a="1"/>
  <c r="E367" i="9" s="1"/>
  <c r="E368" i="9" a="1"/>
  <c r="E368" i="9" s="1"/>
  <c r="E369" i="9" a="1"/>
  <c r="E369" i="9"/>
  <c r="E370" i="9" a="1"/>
  <c r="E370" i="9" s="1"/>
  <c r="E371" i="9" a="1"/>
  <c r="E371" i="9" s="1"/>
  <c r="E372" i="9" a="1"/>
  <c r="E372" i="9" s="1"/>
  <c r="E373" i="9" a="1"/>
  <c r="E373" i="9"/>
  <c r="E374" i="9" a="1"/>
  <c r="E374" i="9"/>
  <c r="E375" i="9" a="1"/>
  <c r="E375" i="9" s="1"/>
  <c r="E376" i="9" a="1"/>
  <c r="E376" i="9"/>
  <c r="E377" i="9" a="1"/>
  <c r="E377" i="9" s="1"/>
  <c r="E378" i="9" a="1"/>
  <c r="E378" i="9" s="1"/>
  <c r="E379" i="9" a="1"/>
  <c r="E379" i="9" s="1"/>
  <c r="E380" i="9" a="1"/>
  <c r="E380" i="9" s="1"/>
  <c r="E381" i="9" a="1"/>
  <c r="E381" i="9" s="1"/>
  <c r="E382" i="9" a="1"/>
  <c r="E382" i="9"/>
  <c r="E383" i="9" a="1"/>
  <c r="E383" i="9" s="1"/>
  <c r="E384" i="9" a="1"/>
  <c r="E384" i="9"/>
  <c r="E385" i="9" a="1"/>
  <c r="E385" i="9" s="1"/>
  <c r="E386" i="9" a="1"/>
  <c r="E386" i="9"/>
  <c r="E387" i="9" a="1"/>
  <c r="E387" i="9"/>
  <c r="E388" i="9" a="1"/>
  <c r="E388" i="9" s="1"/>
  <c r="E389" i="9" a="1"/>
  <c r="E389" i="9" s="1"/>
  <c r="E390" i="9" a="1"/>
  <c r="E390" i="9" s="1"/>
  <c r="E391" i="9" a="1"/>
  <c r="E391" i="9" s="1"/>
  <c r="E392" i="9" a="1"/>
  <c r="E392" i="9" s="1"/>
  <c r="E393" i="9" a="1"/>
  <c r="E393" i="9" s="1"/>
  <c r="E394" i="9" a="1"/>
  <c r="E394" i="9" s="1"/>
  <c r="E395" i="9" a="1"/>
  <c r="E395" i="9" s="1"/>
  <c r="E396" i="9" a="1"/>
  <c r="E396" i="9"/>
  <c r="E397" i="9" a="1"/>
  <c r="E397" i="9"/>
  <c r="E398" i="9" a="1"/>
  <c r="E398" i="9" s="1"/>
  <c r="E399" i="9" a="1"/>
  <c r="E399" i="9"/>
  <c r="E400" i="9" a="1"/>
  <c r="E400" i="9"/>
  <c r="E401" i="9" a="1"/>
  <c r="E401" i="9" s="1"/>
  <c r="E402" i="9" a="1"/>
  <c r="E402" i="9"/>
  <c r="E403" i="9" a="1"/>
  <c r="E403" i="9" s="1"/>
  <c r="E404" i="9" a="1"/>
  <c r="E404" i="9" s="1"/>
  <c r="E405" i="9" a="1"/>
  <c r="E405" i="9" s="1"/>
  <c r="E406" i="9" a="1"/>
  <c r="E406" i="9" s="1"/>
  <c r="E407" i="9" a="1"/>
  <c r="E407" i="9" s="1"/>
  <c r="E408" i="9" a="1"/>
  <c r="E408" i="9" s="1"/>
  <c r="E409" i="9" a="1"/>
  <c r="E409" i="9"/>
  <c r="E410" i="9" a="1"/>
  <c r="E410" i="9"/>
  <c r="E411" i="9" a="1"/>
  <c r="E411" i="9" s="1"/>
  <c r="E412" i="9" a="1"/>
  <c r="E412" i="9"/>
  <c r="E413" i="9" a="1"/>
  <c r="E413" i="9" s="1"/>
  <c r="E414" i="9" a="1"/>
  <c r="E414" i="9" s="1"/>
  <c r="E415" i="9" a="1"/>
  <c r="E415" i="9"/>
  <c r="E416" i="9" a="1"/>
  <c r="E416" i="9" s="1"/>
  <c r="E417" i="9" a="1"/>
  <c r="E417" i="9" s="1"/>
  <c r="E418" i="9" a="1"/>
  <c r="E418" i="9" s="1"/>
  <c r="E419" i="9" a="1"/>
  <c r="E419" i="9" s="1"/>
  <c r="E420" i="9" a="1"/>
  <c r="E420" i="9"/>
  <c r="E421" i="9" a="1"/>
  <c r="E421" i="9" s="1"/>
  <c r="E422" i="9" a="1"/>
  <c r="E422" i="9"/>
  <c r="E423" i="9" a="1"/>
  <c r="E423" i="9"/>
  <c r="E424" i="9" a="1"/>
  <c r="E424" i="9" s="1"/>
  <c r="E425" i="9" a="1"/>
  <c r="E425" i="9" s="1"/>
  <c r="E426" i="9" a="1"/>
  <c r="E426" i="9" s="1"/>
  <c r="E427" i="9" a="1"/>
  <c r="E427" i="9" s="1"/>
  <c r="E428" i="9" a="1"/>
  <c r="E428" i="9"/>
  <c r="E429" i="9" a="1"/>
  <c r="E429" i="9" s="1"/>
  <c r="E430" i="9" a="1"/>
  <c r="E430" i="9" s="1"/>
  <c r="E431" i="9" a="1"/>
  <c r="E431" i="9" s="1"/>
  <c r="E432" i="9" a="1"/>
  <c r="E432" i="9"/>
  <c r="E433" i="9" a="1"/>
  <c r="E433" i="9"/>
  <c r="E434" i="9" a="1"/>
  <c r="E434" i="9" s="1"/>
  <c r="E435" i="9" a="1"/>
  <c r="E435" i="9"/>
  <c r="E436" i="9" a="1"/>
  <c r="E436" i="9"/>
  <c r="E437" i="9" a="1"/>
  <c r="E437" i="9" s="1"/>
  <c r="E438" i="9" a="1"/>
  <c r="E438" i="9" s="1"/>
  <c r="E439" i="9" a="1"/>
  <c r="E439" i="9" s="1"/>
  <c r="E440" i="9" a="1"/>
  <c r="E440" i="9" s="1"/>
  <c r="E441" i="9" a="1"/>
  <c r="E441" i="9"/>
  <c r="E442" i="9" a="1"/>
  <c r="E442" i="9" s="1"/>
  <c r="E443" i="9" a="1"/>
  <c r="E443" i="9" s="1"/>
  <c r="E444" i="9" a="1"/>
  <c r="E444" i="9" s="1"/>
  <c r="E445" i="9" a="1"/>
  <c r="E445" i="9"/>
  <c r="E446" i="9" a="1"/>
  <c r="E446" i="9"/>
  <c r="E447" i="9" a="1"/>
  <c r="E447" i="9" s="1"/>
  <c r="E448" i="9" a="1"/>
  <c r="E448" i="9"/>
  <c r="E449" i="9" a="1"/>
  <c r="E449" i="9" s="1"/>
  <c r="E450" i="9" a="1"/>
  <c r="E450" i="9" s="1"/>
  <c r="E451" i="9" a="1"/>
  <c r="E451" i="9" s="1"/>
  <c r="E452" i="9" a="1"/>
  <c r="E452" i="9" s="1"/>
  <c r="E453" i="9" a="1"/>
  <c r="E453" i="9" s="1"/>
  <c r="E454" i="9" a="1"/>
  <c r="E454" i="9"/>
  <c r="E455" i="9" a="1"/>
  <c r="E455" i="9" s="1"/>
  <c r="E456" i="9" a="1"/>
  <c r="E456" i="9"/>
  <c r="E457" i="9" a="1"/>
  <c r="E457" i="9" s="1"/>
  <c r="E458" i="9" a="1"/>
  <c r="E458" i="9"/>
  <c r="E459" i="9" a="1"/>
  <c r="E459" i="9"/>
  <c r="E460" i="9" a="1"/>
  <c r="E460" i="9" s="1"/>
  <c r="E461" i="9" a="1"/>
  <c r="E461" i="9" s="1"/>
  <c r="E462" i="9" a="1"/>
  <c r="E462" i="9" s="1"/>
  <c r="E463" i="9" a="1"/>
  <c r="E463" i="9" s="1"/>
  <c r="E464" i="9" a="1"/>
  <c r="E464" i="9" s="1"/>
  <c r="E465" i="9" a="1"/>
  <c r="E465" i="9" s="1"/>
  <c r="E466" i="9" a="1"/>
  <c r="E466" i="9" s="1"/>
  <c r="E467" i="9" a="1"/>
  <c r="E467" i="9" s="1"/>
  <c r="E468" i="9" a="1"/>
  <c r="E468" i="9"/>
  <c r="E469" i="9" a="1"/>
  <c r="E469" i="9"/>
  <c r="E470" i="9" a="1"/>
  <c r="E470" i="9" s="1"/>
  <c r="E471" i="9" a="1"/>
  <c r="E471" i="9"/>
  <c r="E472" i="9" a="1"/>
  <c r="E472" i="9"/>
  <c r="E473" i="9" a="1"/>
  <c r="E473" i="9" s="1"/>
  <c r="E474" i="9" a="1"/>
  <c r="E474" i="9" s="1"/>
  <c r="E475" i="9" a="1"/>
  <c r="E475" i="9" s="1"/>
  <c r="E476" i="9" a="1"/>
  <c r="E476" i="9" s="1"/>
  <c r="E477" i="9" a="1"/>
  <c r="E477" i="9" s="1"/>
  <c r="E478" i="9" a="1"/>
  <c r="E478" i="9" s="1"/>
  <c r="E479" i="9" a="1"/>
  <c r="E479" i="9" s="1"/>
  <c r="E480" i="9" a="1"/>
  <c r="E480" i="9" s="1"/>
  <c r="E481" i="9" a="1"/>
  <c r="E481" i="9"/>
  <c r="E482" i="9" a="1"/>
  <c r="E482" i="9"/>
  <c r="E483" i="9" a="1"/>
  <c r="E483" i="9" s="1"/>
  <c r="E484" i="9" a="1"/>
  <c r="E484" i="9"/>
  <c r="E485" i="9" a="1"/>
  <c r="E485" i="9" s="1"/>
  <c r="E486" i="9" a="1"/>
  <c r="E486" i="9" s="1"/>
  <c r="E487" i="9" a="1"/>
  <c r="E487" i="9"/>
  <c r="E488" i="9" a="1"/>
  <c r="E488" i="9" s="1"/>
  <c r="E489" i="9" a="1"/>
  <c r="E489" i="9" s="1"/>
  <c r="E490" i="9" a="1"/>
  <c r="E490" i="9" s="1"/>
  <c r="E491" i="9" a="1"/>
  <c r="E491" i="9" s="1"/>
  <c r="E492" i="9" a="1"/>
  <c r="E492" i="9"/>
  <c r="E493" i="9" a="1"/>
  <c r="E493" i="9" s="1"/>
  <c r="E494" i="9" a="1"/>
  <c r="E494" i="9"/>
  <c r="E495" i="9" a="1"/>
  <c r="E495" i="9"/>
  <c r="E496" i="9" a="1"/>
  <c r="E496" i="9" s="1"/>
  <c r="E497" i="9" a="1"/>
  <c r="E497" i="9" s="1"/>
  <c r="E498" i="9" a="1"/>
  <c r="E498" i="9" s="1"/>
  <c r="E499" i="9" a="1"/>
  <c r="E499" i="9" s="1"/>
  <c r="E500" i="9" a="1"/>
  <c r="E500" i="9"/>
  <c r="E501" i="9" a="1"/>
  <c r="E501" i="9" s="1"/>
  <c r="E502" i="9" a="1"/>
  <c r="E502" i="9" s="1"/>
  <c r="E503" i="9" a="1"/>
  <c r="E503" i="9" s="1"/>
  <c r="E504" i="9" a="1"/>
  <c r="E504" i="9"/>
  <c r="E505" i="9" a="1"/>
  <c r="E505" i="9"/>
  <c r="E506" i="9" a="1"/>
  <c r="E506" i="9" s="1"/>
  <c r="E507" i="9" a="1"/>
  <c r="E507" i="9"/>
  <c r="E508" i="9" a="1"/>
  <c r="E508" i="9"/>
  <c r="E509" i="9" a="1"/>
  <c r="E509" i="9" s="1"/>
  <c r="E510" i="9" a="1"/>
  <c r="E510" i="9" s="1"/>
  <c r="E511" i="9" a="1"/>
  <c r="E511" i="9" s="1"/>
  <c r="E512" i="9" a="1"/>
  <c r="E512" i="9" s="1"/>
  <c r="E513" i="9" a="1"/>
  <c r="E513" i="9"/>
  <c r="E514" i="9" a="1"/>
  <c r="E514" i="9" s="1"/>
  <c r="E515" i="9" a="1"/>
  <c r="E515" i="9" s="1"/>
  <c r="E516" i="9" a="1"/>
  <c r="E516" i="9" s="1"/>
  <c r="E517" i="9" a="1"/>
  <c r="E517" i="9" s="1"/>
  <c r="E518" i="9" a="1"/>
  <c r="E518" i="9" s="1"/>
  <c r="E519" i="9" a="1"/>
  <c r="E519" i="9" s="1"/>
  <c r="E520" i="9" a="1"/>
  <c r="E520" i="9" s="1"/>
  <c r="E521" i="9" a="1"/>
  <c r="E521" i="9" s="1"/>
  <c r="E522" i="9" a="1"/>
  <c r="E522" i="9" s="1"/>
  <c r="E523" i="9" a="1"/>
  <c r="E523" i="9" s="1"/>
  <c r="E524" i="9" a="1"/>
  <c r="E524" i="9" s="1"/>
  <c r="E525" i="9" a="1"/>
  <c r="E525" i="9" s="1"/>
  <c r="E526" i="9" a="1"/>
  <c r="E526" i="9" s="1"/>
  <c r="E527" i="9" a="1"/>
  <c r="E527" i="9" s="1"/>
  <c r="E528" i="9" a="1"/>
  <c r="E528" i="9" s="1"/>
  <c r="E529" i="9" a="1"/>
  <c r="E529" i="9" s="1"/>
  <c r="E530" i="9" a="1"/>
  <c r="E530" i="9" s="1"/>
  <c r="E531" i="9" a="1"/>
  <c r="E531" i="9" s="1"/>
  <c r="E532" i="9" a="1"/>
  <c r="E532" i="9" s="1"/>
  <c r="E533" i="9" a="1"/>
  <c r="E533" i="9" s="1"/>
  <c r="E534" i="9" a="1"/>
  <c r="E534" i="9" s="1"/>
  <c r="E535" i="9" a="1"/>
  <c r="E535" i="9" s="1"/>
  <c r="E536" i="9" a="1"/>
  <c r="E536" i="9" s="1"/>
  <c r="E537" i="9" a="1"/>
  <c r="E537" i="9" s="1"/>
  <c r="E538" i="9" a="1"/>
  <c r="E538" i="9" s="1"/>
  <c r="E539" i="9" a="1"/>
  <c r="E539" i="9" s="1"/>
  <c r="E540" i="9" a="1"/>
  <c r="E540" i="9" s="1"/>
  <c r="E541" i="9" a="1"/>
  <c r="E541" i="9" s="1"/>
  <c r="E542" i="9" a="1"/>
  <c r="E542" i="9" s="1"/>
  <c r="E543" i="9" a="1"/>
  <c r="E543" i="9" s="1"/>
  <c r="E544" i="9" a="1"/>
  <c r="E544" i="9" s="1"/>
  <c r="E545" i="9" a="1"/>
  <c r="E545" i="9" s="1"/>
  <c r="E546" i="9" a="1"/>
  <c r="E546" i="9" s="1"/>
  <c r="E547" i="9" a="1"/>
  <c r="E547" i="9" s="1"/>
  <c r="E548" i="9" a="1"/>
  <c r="E548" i="9" s="1"/>
  <c r="E549" i="9" a="1"/>
  <c r="E549" i="9" s="1"/>
  <c r="E550" i="9" a="1"/>
  <c r="E550" i="9" s="1"/>
  <c r="E551" i="9" a="1"/>
  <c r="E551" i="9" s="1"/>
  <c r="E552" i="9" a="1"/>
  <c r="E552" i="9" s="1"/>
  <c r="E553" i="9" a="1"/>
  <c r="E553" i="9" s="1"/>
  <c r="E554" i="9" a="1"/>
  <c r="E554" i="9" s="1"/>
  <c r="E555" i="9" a="1"/>
  <c r="E555" i="9" s="1"/>
  <c r="E556" i="9" a="1"/>
  <c r="E556" i="9" s="1"/>
  <c r="E557" i="9" a="1"/>
  <c r="E557" i="9" s="1"/>
  <c r="E558" i="9" a="1"/>
  <c r="E558" i="9" s="1"/>
  <c r="E559" i="9" a="1"/>
  <c r="E559" i="9" s="1"/>
  <c r="E560" i="9" a="1"/>
  <c r="E560" i="9" s="1"/>
  <c r="E561" i="9" a="1"/>
  <c r="E561" i="9" s="1"/>
  <c r="E562" i="9" a="1"/>
  <c r="E562" i="9" s="1"/>
  <c r="E563" i="9" a="1"/>
  <c r="E563" i="9" s="1"/>
  <c r="E564" i="9" a="1"/>
  <c r="E564" i="9" s="1"/>
  <c r="E565" i="9" a="1"/>
  <c r="E565" i="9" s="1"/>
  <c r="E566" i="9" a="1"/>
  <c r="E566" i="9" s="1"/>
  <c r="E567" i="9" a="1"/>
  <c r="E567" i="9" s="1"/>
  <c r="E568" i="9" a="1"/>
  <c r="E568" i="9" s="1"/>
  <c r="E569" i="9" a="1"/>
  <c r="E569" i="9" s="1"/>
  <c r="E570" i="9" a="1"/>
  <c r="E570" i="9" s="1"/>
  <c r="E571" i="9" a="1"/>
  <c r="E571" i="9" s="1"/>
  <c r="E572" i="9" a="1"/>
  <c r="E572" i="9" s="1"/>
  <c r="E573" i="9" a="1"/>
  <c r="E573" i="9" s="1"/>
  <c r="E574" i="9" a="1"/>
  <c r="E574" i="9" s="1"/>
  <c r="E575" i="9" a="1"/>
  <c r="E575" i="9" s="1"/>
  <c r="E576" i="9" a="1"/>
  <c r="E576" i="9" s="1"/>
  <c r="E577" i="9" a="1"/>
  <c r="E577" i="9" s="1"/>
  <c r="E578" i="9" a="1"/>
  <c r="E578" i="9" s="1"/>
  <c r="E579" i="9" a="1"/>
  <c r="E579" i="9" s="1"/>
  <c r="E580" i="9" a="1"/>
  <c r="E580" i="9" s="1"/>
  <c r="E581" i="9" a="1"/>
  <c r="E581" i="9" s="1"/>
  <c r="E582" i="9" a="1"/>
  <c r="E582" i="9" s="1"/>
  <c r="E583" i="9" a="1"/>
  <c r="E583" i="9"/>
  <c r="E584" i="9" a="1"/>
  <c r="E584" i="9"/>
  <c r="E585" i="9" a="1"/>
  <c r="E585" i="9"/>
  <c r="E586" i="9" a="1"/>
  <c r="E586" i="9"/>
  <c r="E587" i="9" a="1"/>
  <c r="E587" i="9"/>
  <c r="E588" i="9" a="1"/>
  <c r="E588" i="9" s="1"/>
  <c r="E589" i="9" a="1"/>
  <c r="E589" i="9" s="1"/>
  <c r="E590" i="9" a="1"/>
  <c r="E590" i="9" s="1"/>
  <c r="E591" i="9" a="1"/>
  <c r="E591" i="9" s="1"/>
  <c r="E592" i="9" a="1"/>
  <c r="E592" i="9" s="1"/>
  <c r="E593" i="9" a="1"/>
  <c r="E593" i="9" s="1"/>
  <c r="E594" i="9" a="1"/>
  <c r="E594" i="9" s="1"/>
  <c r="E595" i="9" a="1"/>
  <c r="E595" i="9"/>
  <c r="E596" i="9" a="1"/>
  <c r="E596" i="9"/>
  <c r="E597" i="9" a="1"/>
  <c r="E597" i="9"/>
  <c r="E598" i="9" a="1"/>
  <c r="E598" i="9"/>
  <c r="E599" i="9" a="1"/>
  <c r="E599" i="9"/>
  <c r="E600" i="9" a="1"/>
  <c r="E600" i="9" s="1"/>
  <c r="E601" i="9" a="1"/>
  <c r="E601" i="9" s="1"/>
  <c r="E602" i="9" a="1"/>
  <c r="E602" i="9" s="1"/>
  <c r="E603" i="9" a="1"/>
  <c r="E603" i="9" s="1"/>
  <c r="E604" i="9" a="1"/>
  <c r="E604" i="9"/>
  <c r="E605" i="9" a="1"/>
  <c r="E605" i="9"/>
  <c r="E606" i="9" a="1"/>
  <c r="E606" i="9" s="1"/>
  <c r="E607" i="9" a="1"/>
  <c r="E607" i="9" s="1"/>
  <c r="E608" i="9" a="1"/>
  <c r="E608" i="9" s="1"/>
  <c r="E609" i="9" a="1"/>
  <c r="E609" i="9" s="1"/>
  <c r="E610" i="9" a="1"/>
  <c r="E610" i="9"/>
  <c r="E611" i="9" a="1"/>
  <c r="E611" i="9"/>
  <c r="E612" i="9" a="1"/>
  <c r="E612" i="9" s="1"/>
  <c r="E613" i="9" a="1"/>
  <c r="E613" i="9" s="1"/>
  <c r="E614" i="9" a="1"/>
  <c r="E614" i="9" s="1"/>
  <c r="E615" i="9" a="1"/>
  <c r="E615" i="9" s="1"/>
  <c r="E616" i="9" a="1"/>
  <c r="E616" i="9"/>
  <c r="E617" i="9" a="1"/>
  <c r="E617" i="9"/>
  <c r="E618" i="9" a="1"/>
  <c r="E618" i="9" s="1"/>
  <c r="E619" i="9" a="1"/>
  <c r="E619" i="9" s="1"/>
  <c r="E620" i="9" a="1"/>
  <c r="E620" i="9" s="1"/>
  <c r="E621" i="9" a="1"/>
  <c r="E621" i="9" s="1"/>
  <c r="E622" i="9" a="1"/>
  <c r="E622" i="9"/>
  <c r="E623" i="9" a="1"/>
  <c r="E623" i="9"/>
  <c r="E624" i="9" a="1"/>
  <c r="E624" i="9" s="1"/>
  <c r="E625" i="9" a="1"/>
  <c r="E625" i="9" s="1"/>
  <c r="E626" i="9" a="1"/>
  <c r="E626" i="9" s="1"/>
  <c r="E627" i="9" a="1"/>
  <c r="E627" i="9" s="1"/>
  <c r="E628" i="9" a="1"/>
  <c r="E628" i="9"/>
  <c r="E629" i="9" a="1"/>
  <c r="E629" i="9"/>
  <c r="E630" i="9" a="1"/>
  <c r="E630" i="9" s="1"/>
  <c r="E631" i="9" a="1"/>
  <c r="E631" i="9" s="1"/>
  <c r="E632" i="9" a="1"/>
  <c r="E632" i="9" s="1"/>
  <c r="E633" i="9" a="1"/>
  <c r="E633" i="9" s="1"/>
  <c r="E634" i="9" a="1"/>
  <c r="E634" i="9"/>
  <c r="E635" i="9" a="1"/>
  <c r="E635" i="9"/>
  <c r="E636" i="9" a="1"/>
  <c r="E636" i="9" s="1"/>
  <c r="E637" i="9" a="1"/>
  <c r="E637" i="9" s="1"/>
  <c r="E638" i="9" a="1"/>
  <c r="E638" i="9" s="1"/>
  <c r="E639" i="9" a="1"/>
  <c r="E639" i="9" s="1"/>
  <c r="E640" i="9" a="1"/>
  <c r="E640" i="9"/>
  <c r="E641" i="9" a="1"/>
  <c r="E641" i="9"/>
  <c r="E642" i="9" a="1"/>
  <c r="E642" i="9" s="1"/>
  <c r="E643" i="9" a="1"/>
  <c r="E643" i="9" s="1"/>
  <c r="E644" i="9" a="1"/>
  <c r="E644" i="9" s="1"/>
  <c r="E645" i="9" a="1"/>
  <c r="E645" i="9" s="1"/>
  <c r="E646" i="9" a="1"/>
  <c r="E646" i="9"/>
  <c r="E647" i="9" a="1"/>
  <c r="E647" i="9"/>
  <c r="E648" i="9" a="1"/>
  <c r="E648" i="9" s="1"/>
  <c r="E649" i="9" a="1"/>
  <c r="E649" i="9" s="1"/>
  <c r="E650" i="9" a="1"/>
  <c r="E650" i="9" s="1"/>
  <c r="E651" i="9" a="1"/>
  <c r="E651" i="9" s="1"/>
  <c r="E652" i="9" a="1"/>
  <c r="E652" i="9" s="1"/>
  <c r="E653" i="9" a="1"/>
  <c r="E653" i="9" s="1"/>
  <c r="E654" i="9" a="1"/>
  <c r="E654" i="9" s="1"/>
  <c r="E655" i="9" a="1"/>
  <c r="E655" i="9"/>
  <c r="E656" i="9" a="1"/>
  <c r="E656" i="9"/>
  <c r="E657" i="9" a="1"/>
  <c r="E657" i="9" s="1"/>
  <c r="E658" i="9" a="1"/>
  <c r="E658" i="9" s="1"/>
  <c r="E659" i="9" a="1"/>
  <c r="E659" i="9" s="1"/>
  <c r="E660" i="9" a="1"/>
  <c r="E660" i="9" s="1"/>
  <c r="E661" i="9" a="1"/>
  <c r="E661" i="9" s="1"/>
  <c r="E662" i="9" a="1"/>
  <c r="E662" i="9" s="1"/>
  <c r="E663" i="9" a="1"/>
  <c r="E663" i="9" s="1"/>
  <c r="E664" i="9" a="1"/>
  <c r="E664" i="9" s="1"/>
  <c r="E665" i="9" a="1"/>
  <c r="E665" i="9" s="1"/>
  <c r="E666" i="9" a="1"/>
  <c r="E666" i="9" s="1"/>
  <c r="E667" i="9" a="1"/>
  <c r="E667" i="9" s="1"/>
  <c r="E668" i="9" a="1"/>
  <c r="E668" i="9" s="1"/>
  <c r="E669" i="9" a="1"/>
  <c r="E669" i="9" s="1"/>
  <c r="E2" i="9" a="1"/>
  <c r="E2" i="9" s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F4" i="8" a="1"/>
  <c r="F4" i="8" s="1"/>
  <c r="AD3" i="1" s="1"/>
  <c r="F5" i="8" a="1"/>
  <c r="F5" i="8" s="1"/>
  <c r="F6" i="8" a="1"/>
  <c r="F6" i="8" s="1"/>
  <c r="F7" i="8" a="1"/>
  <c r="F7" i="8" s="1"/>
  <c r="F8" i="8" a="1"/>
  <c r="F8" i="8" s="1"/>
  <c r="F9" i="8" a="1"/>
  <c r="F9" i="8" s="1"/>
  <c r="F10" i="8" a="1"/>
  <c r="F10" i="8" s="1"/>
  <c r="F11" i="8" a="1"/>
  <c r="F11" i="8" s="1"/>
  <c r="F12" i="8" a="1"/>
  <c r="F12" i="8" s="1"/>
  <c r="F13" i="8" a="1"/>
  <c r="F13" i="8" s="1"/>
  <c r="F14" i="8" a="1"/>
  <c r="F14" i="8" s="1"/>
  <c r="F15" i="8" a="1"/>
  <c r="F15" i="8" s="1"/>
  <c r="F16" i="8" a="1"/>
  <c r="F16" i="8" s="1"/>
  <c r="F17" i="8" a="1"/>
  <c r="F17" i="8" s="1"/>
  <c r="F18" i="8" a="1"/>
  <c r="F18" i="8" s="1"/>
  <c r="F19" i="8" a="1"/>
  <c r="F19" i="8" s="1"/>
  <c r="F20" i="8" a="1"/>
  <c r="F20" i="8" s="1"/>
  <c r="F21" i="8" a="1"/>
  <c r="F21" i="8" s="1"/>
  <c r="F22" i="8" a="1"/>
  <c r="F22" i="8" s="1"/>
  <c r="F23" i="8" a="1"/>
  <c r="F23" i="8" s="1"/>
  <c r="F24" i="8" a="1"/>
  <c r="F24" i="8" s="1"/>
  <c r="F25" i="8" a="1"/>
  <c r="F25" i="8" s="1"/>
  <c r="F26" i="8" a="1"/>
  <c r="F26" i="8" s="1"/>
  <c r="F27" i="8" a="1"/>
  <c r="F27" i="8" s="1"/>
  <c r="F28" i="8" a="1"/>
  <c r="F28" i="8" s="1"/>
  <c r="F29" i="8" a="1"/>
  <c r="F29" i="8" s="1"/>
  <c r="F30" i="8" a="1"/>
  <c r="F30" i="8" s="1"/>
  <c r="F31" i="8" a="1"/>
  <c r="F31" i="8" s="1"/>
  <c r="F32" i="8" a="1"/>
  <c r="F32" i="8" s="1"/>
  <c r="F33" i="8" a="1"/>
  <c r="F33" i="8" s="1"/>
  <c r="F34" i="8" a="1"/>
  <c r="F34" i="8" s="1"/>
  <c r="F35" i="8" a="1"/>
  <c r="F35" i="8" s="1"/>
  <c r="F36" i="8" a="1"/>
  <c r="F36" i="8" s="1"/>
  <c r="F37" i="8" a="1"/>
  <c r="F37" i="8" s="1"/>
  <c r="F38" i="8" a="1"/>
  <c r="F38" i="8" s="1"/>
  <c r="F39" i="8" a="1"/>
  <c r="F39" i="8" s="1"/>
  <c r="F40" i="8" a="1"/>
  <c r="F40" i="8" s="1"/>
  <c r="F41" i="8" a="1"/>
  <c r="F41" i="8" s="1"/>
  <c r="F42" i="8" a="1"/>
  <c r="F42" i="8" s="1"/>
  <c r="F43" i="8" a="1"/>
  <c r="F43" i="8" s="1"/>
  <c r="F44" i="8" a="1"/>
  <c r="F44" i="8" s="1"/>
  <c r="F45" i="8" a="1"/>
  <c r="F45" i="8" s="1"/>
  <c r="F46" i="8" a="1"/>
  <c r="F46" i="8" s="1"/>
  <c r="F47" i="8" a="1"/>
  <c r="F47" i="8" s="1"/>
  <c r="F48" i="8" a="1"/>
  <c r="F48" i="8" s="1"/>
  <c r="F49" i="8" a="1"/>
  <c r="F49" i="8" s="1"/>
  <c r="F50" i="8" a="1"/>
  <c r="F50" i="8" s="1"/>
  <c r="F51" i="8" a="1"/>
  <c r="F51" i="8" s="1"/>
  <c r="F52" i="8" a="1"/>
  <c r="F52" i="8" s="1"/>
  <c r="F53" i="8" a="1"/>
  <c r="F53" i="8" s="1"/>
  <c r="F54" i="8" a="1"/>
  <c r="F54" i="8" s="1"/>
  <c r="F55" i="8" a="1"/>
  <c r="F55" i="8" s="1"/>
  <c r="F56" i="8" a="1"/>
  <c r="F56" i="8" s="1"/>
  <c r="F57" i="8" a="1"/>
  <c r="F57" i="8" s="1"/>
  <c r="F58" i="8" a="1"/>
  <c r="F58" i="8" s="1"/>
  <c r="F59" i="8" a="1"/>
  <c r="F59" i="8" s="1"/>
  <c r="F60" i="8" a="1"/>
  <c r="F60" i="8" s="1"/>
  <c r="F61" i="8" a="1"/>
  <c r="F61" i="8" s="1"/>
  <c r="F62" i="8" a="1"/>
  <c r="F62" i="8" s="1"/>
  <c r="F63" i="8" a="1"/>
  <c r="F63" i="8" s="1"/>
  <c r="F64" i="8" a="1"/>
  <c r="F64" i="8" s="1"/>
  <c r="F65" i="8" a="1"/>
  <c r="F65" i="8" s="1"/>
  <c r="F66" i="8" a="1"/>
  <c r="F66" i="8" s="1"/>
  <c r="F67" i="8" a="1"/>
  <c r="F67" i="8" s="1"/>
  <c r="F68" i="8" a="1"/>
  <c r="F68" i="8" s="1"/>
  <c r="F69" i="8" a="1"/>
  <c r="F69" i="8" s="1"/>
  <c r="F70" i="8" a="1"/>
  <c r="F70" i="8" s="1"/>
  <c r="F71" i="8" a="1"/>
  <c r="F71" i="8" s="1"/>
  <c r="F72" i="8" a="1"/>
  <c r="F72" i="8" s="1"/>
  <c r="F73" i="8" a="1"/>
  <c r="F73" i="8" s="1"/>
  <c r="F74" i="8" a="1"/>
  <c r="F74" i="8" s="1"/>
  <c r="F75" i="8" a="1"/>
  <c r="F75" i="8" s="1"/>
  <c r="F76" i="8" a="1"/>
  <c r="F76" i="8" s="1"/>
  <c r="F77" i="8" a="1"/>
  <c r="F77" i="8" s="1"/>
  <c r="F78" i="8" a="1"/>
  <c r="F78" i="8" s="1"/>
  <c r="F79" i="8" a="1"/>
  <c r="F79" i="8" s="1"/>
  <c r="F80" i="8" a="1"/>
  <c r="F80" i="8" s="1"/>
  <c r="F81" i="8" a="1"/>
  <c r="F81" i="8" s="1"/>
  <c r="F82" i="8" a="1"/>
  <c r="F82" i="8" s="1"/>
  <c r="F83" i="8" a="1"/>
  <c r="F83" i="8" s="1"/>
  <c r="F84" i="8" a="1"/>
  <c r="F84" i="8" s="1"/>
  <c r="F85" i="8" a="1"/>
  <c r="F85" i="8" s="1"/>
  <c r="F86" i="8" a="1"/>
  <c r="F86" i="8" s="1"/>
  <c r="F87" i="8" a="1"/>
  <c r="F87" i="8" s="1"/>
  <c r="F88" i="8" a="1"/>
  <c r="F88" i="8" s="1"/>
  <c r="F89" i="8" a="1"/>
  <c r="F89" i="8" s="1"/>
  <c r="F90" i="8" a="1"/>
  <c r="F90" i="8" s="1"/>
  <c r="F91" i="8" a="1"/>
  <c r="F91" i="8" s="1"/>
  <c r="F92" i="8" a="1"/>
  <c r="F92" i="8" s="1"/>
  <c r="F93" i="8" a="1"/>
  <c r="F93" i="8" s="1"/>
  <c r="F94" i="8" a="1"/>
  <c r="F94" i="8" s="1"/>
  <c r="F95" i="8" a="1"/>
  <c r="F95" i="8" s="1"/>
  <c r="F96" i="8" a="1"/>
  <c r="F96" i="8" s="1"/>
  <c r="F97" i="8" a="1"/>
  <c r="F97" i="8" s="1"/>
  <c r="F98" i="8" a="1"/>
  <c r="F98" i="8" s="1"/>
  <c r="F99" i="8" a="1"/>
  <c r="F99" i="8" s="1"/>
  <c r="F100" i="8" a="1"/>
  <c r="F100" i="8" s="1"/>
  <c r="F101" i="8" a="1"/>
  <c r="F101" i="8" s="1"/>
  <c r="F102" i="8" a="1"/>
  <c r="F102" i="8" s="1"/>
  <c r="F103" i="8" a="1"/>
  <c r="F103" i="8" s="1"/>
  <c r="F104" i="8" a="1"/>
  <c r="F104" i="8" s="1"/>
  <c r="F105" i="8" a="1"/>
  <c r="F105" i="8" s="1"/>
  <c r="F106" i="8" a="1"/>
  <c r="F106" i="8" s="1"/>
  <c r="F107" i="8" a="1"/>
  <c r="F107" i="8" s="1"/>
  <c r="F108" i="8" a="1"/>
  <c r="F108" i="8" s="1"/>
  <c r="F109" i="8" a="1"/>
  <c r="F109" i="8" s="1"/>
  <c r="F110" i="8" a="1"/>
  <c r="F110" i="8" s="1"/>
  <c r="F111" i="8" a="1"/>
  <c r="F111" i="8" s="1"/>
  <c r="F112" i="8" a="1"/>
  <c r="F112" i="8" s="1"/>
  <c r="F113" i="8" a="1"/>
  <c r="F113" i="8" s="1"/>
  <c r="F114" i="8" a="1"/>
  <c r="F114" i="8" s="1"/>
  <c r="F115" i="8" a="1"/>
  <c r="F115" i="8" s="1"/>
  <c r="F116" i="8" a="1"/>
  <c r="F116" i="8" s="1"/>
  <c r="F117" i="8" a="1"/>
  <c r="F117" i="8" s="1"/>
  <c r="F118" i="8" a="1"/>
  <c r="F118" i="8" s="1"/>
  <c r="F119" i="8" a="1"/>
  <c r="F119" i="8" s="1"/>
  <c r="F120" i="8" a="1"/>
  <c r="F120" i="8" s="1"/>
  <c r="F121" i="8" a="1"/>
  <c r="F121" i="8" s="1"/>
  <c r="F122" i="8" a="1"/>
  <c r="F122" i="8" s="1"/>
  <c r="F123" i="8" a="1"/>
  <c r="F123" i="8" s="1"/>
  <c r="F124" i="8" a="1"/>
  <c r="F124" i="8" s="1"/>
  <c r="F125" i="8" a="1"/>
  <c r="F125" i="8" s="1"/>
  <c r="F126" i="8" a="1"/>
  <c r="F126" i="8" s="1"/>
  <c r="F127" i="8" a="1"/>
  <c r="F127" i="8" s="1"/>
  <c r="F128" i="8" a="1"/>
  <c r="F128" i="8" s="1"/>
  <c r="F129" i="8" a="1"/>
  <c r="F129" i="8" s="1"/>
  <c r="F130" i="8" a="1"/>
  <c r="F130" i="8" s="1"/>
  <c r="F131" i="8" a="1"/>
  <c r="F131" i="8" s="1"/>
  <c r="F132" i="8" a="1"/>
  <c r="F132" i="8" s="1"/>
  <c r="F133" i="8" a="1"/>
  <c r="F133" i="8" s="1"/>
  <c r="F134" i="8" a="1"/>
  <c r="F134" i="8" s="1"/>
  <c r="F135" i="8" a="1"/>
  <c r="F135" i="8" s="1"/>
  <c r="F136" i="8" a="1"/>
  <c r="F136" i="8" s="1"/>
  <c r="F137" i="8" a="1"/>
  <c r="F137" i="8" s="1"/>
  <c r="F138" i="8" a="1"/>
  <c r="F138" i="8" s="1"/>
  <c r="F139" i="8" a="1"/>
  <c r="F139" i="8" s="1"/>
  <c r="F140" i="8" a="1"/>
  <c r="F140" i="8" s="1"/>
  <c r="F141" i="8" a="1"/>
  <c r="F141" i="8" s="1"/>
  <c r="F142" i="8" a="1"/>
  <c r="F142" i="8" s="1"/>
  <c r="F143" i="8" a="1"/>
  <c r="F143" i="8" s="1"/>
  <c r="F144" i="8" a="1"/>
  <c r="F144" i="8" s="1"/>
  <c r="F145" i="8" a="1"/>
  <c r="F145" i="8" s="1"/>
  <c r="F146" i="8" a="1"/>
  <c r="F146" i="8" s="1"/>
  <c r="F147" i="8" a="1"/>
  <c r="F147" i="8" s="1"/>
  <c r="F148" i="8" a="1"/>
  <c r="F148" i="8" s="1"/>
  <c r="F149" i="8" a="1"/>
  <c r="F149" i="8" s="1"/>
  <c r="F150" i="8" a="1"/>
  <c r="F150" i="8" s="1"/>
  <c r="F151" i="8" a="1"/>
  <c r="F151" i="8" s="1"/>
  <c r="F152" i="8" a="1"/>
  <c r="F152" i="8" s="1"/>
  <c r="F153" i="8" a="1"/>
  <c r="F153" i="8" s="1"/>
  <c r="F154" i="8" a="1"/>
  <c r="F154" i="8" s="1"/>
  <c r="F155" i="8" a="1"/>
  <c r="F155" i="8" s="1"/>
  <c r="F156" i="8" a="1"/>
  <c r="F156" i="8" s="1"/>
  <c r="F157" i="8" a="1"/>
  <c r="F157" i="8" s="1"/>
  <c r="F158" i="8" a="1"/>
  <c r="F158" i="8" s="1"/>
  <c r="F159" i="8" a="1"/>
  <c r="F159" i="8" s="1"/>
  <c r="F160" i="8" a="1"/>
  <c r="F160" i="8" s="1"/>
  <c r="F161" i="8" a="1"/>
  <c r="F161" i="8" s="1"/>
  <c r="F162" i="8" a="1"/>
  <c r="F162" i="8" s="1"/>
  <c r="F163" i="8" a="1"/>
  <c r="F163" i="8" s="1"/>
  <c r="F164" i="8" a="1"/>
  <c r="F164" i="8" s="1"/>
  <c r="F165" i="8" a="1"/>
  <c r="F165" i="8" s="1"/>
  <c r="F166" i="8" a="1"/>
  <c r="F166" i="8" s="1"/>
  <c r="F167" i="8" a="1"/>
  <c r="F167" i="8" s="1"/>
  <c r="F168" i="8" a="1"/>
  <c r="F168" i="8" s="1"/>
  <c r="F169" i="8" a="1"/>
  <c r="F169" i="8" s="1"/>
  <c r="F170" i="8" a="1"/>
  <c r="F170" i="8" s="1"/>
  <c r="F171" i="8" a="1"/>
  <c r="F171" i="8" s="1"/>
  <c r="F172" i="8" a="1"/>
  <c r="F172" i="8" s="1"/>
  <c r="F173" i="8" a="1"/>
  <c r="F173" i="8" s="1"/>
  <c r="F174" i="8" a="1"/>
  <c r="F174" i="8" s="1"/>
  <c r="F175" i="8" a="1"/>
  <c r="F175" i="8" s="1"/>
  <c r="F176" i="8" a="1"/>
  <c r="F176" i="8" s="1"/>
  <c r="F177" i="8" a="1"/>
  <c r="F177" i="8" s="1"/>
  <c r="F178" i="8" a="1"/>
  <c r="F178" i="8" s="1"/>
  <c r="F179" i="8" a="1"/>
  <c r="F179" i="8" s="1"/>
  <c r="F180" i="8" a="1"/>
  <c r="F180" i="8" s="1"/>
  <c r="F181" i="8" a="1"/>
  <c r="F181" i="8" s="1"/>
  <c r="F182" i="8" a="1"/>
  <c r="F182" i="8" s="1"/>
  <c r="F183" i="8" a="1"/>
  <c r="F183" i="8" s="1"/>
  <c r="F184" i="8" a="1"/>
  <c r="F184" i="8" s="1"/>
  <c r="F185" i="8" a="1"/>
  <c r="F185" i="8" s="1"/>
  <c r="F186" i="8" a="1"/>
  <c r="F186" i="8" s="1"/>
  <c r="F187" i="8" a="1"/>
  <c r="F187" i="8" s="1"/>
  <c r="F188" i="8" a="1"/>
  <c r="F188" i="8" s="1"/>
  <c r="F189" i="8" a="1"/>
  <c r="F189" i="8" s="1"/>
  <c r="F190" i="8" a="1"/>
  <c r="F190" i="8" s="1"/>
  <c r="F191" i="8" a="1"/>
  <c r="F191" i="8" s="1"/>
  <c r="F192" i="8" a="1"/>
  <c r="F192" i="8" s="1"/>
  <c r="F193" i="8" a="1"/>
  <c r="F193" i="8" s="1"/>
  <c r="F194" i="8" a="1"/>
  <c r="F194" i="8" s="1"/>
  <c r="F195" i="8" a="1"/>
  <c r="F195" i="8" s="1"/>
  <c r="F196" i="8" a="1"/>
  <c r="F196" i="8" s="1"/>
  <c r="F197" i="8" a="1"/>
  <c r="F197" i="8" s="1"/>
  <c r="F198" i="8" a="1"/>
  <c r="F198" i="8" s="1"/>
  <c r="F199" i="8" a="1"/>
  <c r="F199" i="8" s="1"/>
  <c r="F200" i="8" a="1"/>
  <c r="F200" i="8" s="1"/>
  <c r="F201" i="8" a="1"/>
  <c r="F201" i="8" s="1"/>
  <c r="F202" i="8" a="1"/>
  <c r="F202" i="8" s="1"/>
  <c r="F203" i="8" a="1"/>
  <c r="F203" i="8" s="1"/>
  <c r="F204" i="8" a="1"/>
  <c r="F204" i="8" s="1"/>
  <c r="F205" i="8" a="1"/>
  <c r="F205" i="8" s="1"/>
  <c r="F206" i="8" a="1"/>
  <c r="F206" i="8" s="1"/>
  <c r="F207" i="8" a="1"/>
  <c r="F207" i="8" s="1"/>
  <c r="F208" i="8" a="1"/>
  <c r="F208" i="8" s="1"/>
  <c r="F209" i="8" a="1"/>
  <c r="F209" i="8" s="1"/>
  <c r="F210" i="8" a="1"/>
  <c r="F210" i="8" s="1"/>
  <c r="F211" i="8" a="1"/>
  <c r="F211" i="8" s="1"/>
  <c r="F212" i="8" a="1"/>
  <c r="F212" i="8" s="1"/>
  <c r="F213" i="8" a="1"/>
  <c r="F213" i="8" s="1"/>
  <c r="F214" i="8" a="1"/>
  <c r="F214" i="8" s="1"/>
  <c r="F215" i="8" a="1"/>
  <c r="F215" i="8" s="1"/>
  <c r="F216" i="8" a="1"/>
  <c r="F216" i="8" s="1"/>
  <c r="F217" i="8" a="1"/>
  <c r="F217" i="8" s="1"/>
  <c r="F218" i="8" a="1"/>
  <c r="F218" i="8" s="1"/>
  <c r="F219" i="8" a="1"/>
  <c r="F219" i="8" s="1"/>
  <c r="F220" i="8" a="1"/>
  <c r="F220" i="8" s="1"/>
  <c r="F221" i="8" a="1"/>
  <c r="F221" i="8" s="1"/>
  <c r="F222" i="8" a="1"/>
  <c r="F222" i="8" s="1"/>
  <c r="F223" i="8" a="1"/>
  <c r="F223" i="8" s="1"/>
  <c r="F224" i="8" a="1"/>
  <c r="F224" i="8" s="1"/>
  <c r="F225" i="8" a="1"/>
  <c r="F225" i="8" s="1"/>
  <c r="F226" i="8" a="1"/>
  <c r="F226" i="8" s="1"/>
  <c r="F227" i="8" a="1"/>
  <c r="F227" i="8" s="1"/>
  <c r="F228" i="8" a="1"/>
  <c r="F228" i="8" s="1"/>
  <c r="F229" i="8" a="1"/>
  <c r="F229" i="8" s="1"/>
  <c r="F230" i="8" a="1"/>
  <c r="F230" i="8" s="1"/>
  <c r="F231" i="8" a="1"/>
  <c r="F231" i="8" s="1"/>
  <c r="F232" i="8" a="1"/>
  <c r="F232" i="8" s="1"/>
  <c r="F233" i="8" a="1"/>
  <c r="F233" i="8" s="1"/>
  <c r="F234" i="8" a="1"/>
  <c r="F234" i="8" s="1"/>
  <c r="F235" i="8" a="1"/>
  <c r="F235" i="8" s="1"/>
  <c r="F236" i="8" a="1"/>
  <c r="F236" i="8" s="1"/>
  <c r="F237" i="8" a="1"/>
  <c r="F237" i="8" s="1"/>
  <c r="F238" i="8" a="1"/>
  <c r="F238" i="8" s="1"/>
  <c r="F239" i="8" a="1"/>
  <c r="F239" i="8" s="1"/>
  <c r="F240" i="8" a="1"/>
  <c r="F240" i="8" s="1"/>
  <c r="F241" i="8" a="1"/>
  <c r="F241" i="8" s="1"/>
  <c r="F242" i="8" a="1"/>
  <c r="F242" i="8" s="1"/>
  <c r="F243" i="8" a="1"/>
  <c r="F243" i="8" s="1"/>
  <c r="F244" i="8" a="1"/>
  <c r="F244" i="8" s="1"/>
  <c r="F245" i="8" a="1"/>
  <c r="F245" i="8" s="1"/>
  <c r="F246" i="8" a="1"/>
  <c r="F246" i="8" s="1"/>
  <c r="F247" i="8" a="1"/>
  <c r="F247" i="8" s="1"/>
  <c r="F248" i="8" a="1"/>
  <c r="F248" i="8" s="1"/>
  <c r="F249" i="8" a="1"/>
  <c r="F249" i="8" s="1"/>
  <c r="F250" i="8" a="1"/>
  <c r="F250" i="8" s="1"/>
  <c r="F251" i="8" a="1"/>
  <c r="F251" i="8" s="1"/>
  <c r="F252" i="8" a="1"/>
  <c r="F252" i="8" s="1"/>
  <c r="F253" i="8" a="1"/>
  <c r="F253" i="8" s="1"/>
  <c r="F254" i="8" a="1"/>
  <c r="F254" i="8" s="1"/>
  <c r="F255" i="8" a="1"/>
  <c r="F255" i="8" s="1"/>
  <c r="F256" i="8" a="1"/>
  <c r="F256" i="8" s="1"/>
  <c r="F257" i="8" a="1"/>
  <c r="F257" i="8" s="1"/>
  <c r="F258" i="8" a="1"/>
  <c r="F258" i="8" s="1"/>
  <c r="F259" i="8" a="1"/>
  <c r="F259" i="8" s="1"/>
  <c r="F260" i="8" a="1"/>
  <c r="F260" i="8" s="1"/>
  <c r="F261" i="8" a="1"/>
  <c r="F261" i="8" s="1"/>
  <c r="F262" i="8" a="1"/>
  <c r="F262" i="8" s="1"/>
  <c r="F263" i="8" a="1"/>
  <c r="F263" i="8" s="1"/>
  <c r="F264" i="8" a="1"/>
  <c r="F264" i="8" s="1"/>
  <c r="F265" i="8" a="1"/>
  <c r="F265" i="8" s="1"/>
  <c r="F266" i="8" a="1"/>
  <c r="F266" i="8" s="1"/>
  <c r="F267" i="8" a="1"/>
  <c r="F267" i="8" s="1"/>
  <c r="F268" i="8" a="1"/>
  <c r="F268" i="8" s="1"/>
  <c r="F269" i="8" a="1"/>
  <c r="F269" i="8" s="1"/>
  <c r="F270" i="8" a="1"/>
  <c r="F270" i="8" s="1"/>
  <c r="F271" i="8" a="1"/>
  <c r="F271" i="8" s="1"/>
  <c r="F272" i="8" a="1"/>
  <c r="F272" i="8" s="1"/>
  <c r="F273" i="8" a="1"/>
  <c r="F273" i="8" s="1"/>
  <c r="F274" i="8" a="1"/>
  <c r="F274" i="8" s="1"/>
  <c r="F275" i="8" a="1"/>
  <c r="F275" i="8" s="1"/>
  <c r="F276" i="8" a="1"/>
  <c r="F276" i="8" s="1"/>
  <c r="F277" i="8" a="1"/>
  <c r="F277" i="8" s="1"/>
  <c r="F278" i="8" a="1"/>
  <c r="F278" i="8" s="1"/>
  <c r="F279" i="8" a="1"/>
  <c r="F279" i="8" s="1"/>
  <c r="F280" i="8" a="1"/>
  <c r="F280" i="8" s="1"/>
  <c r="F281" i="8" a="1"/>
  <c r="F281" i="8" s="1"/>
  <c r="F282" i="8" a="1"/>
  <c r="F282" i="8" s="1"/>
  <c r="F283" i="8" a="1"/>
  <c r="F283" i="8" s="1"/>
  <c r="F284" i="8" a="1"/>
  <c r="F284" i="8" s="1"/>
  <c r="F285" i="8" a="1"/>
  <c r="F285" i="8" s="1"/>
  <c r="F286" i="8" a="1"/>
  <c r="F286" i="8" s="1"/>
  <c r="F287" i="8" a="1"/>
  <c r="F287" i="8" s="1"/>
  <c r="F288" i="8" a="1"/>
  <c r="F288" i="8" s="1"/>
  <c r="F289" i="8" a="1"/>
  <c r="F289" i="8" s="1"/>
  <c r="F290" i="8" a="1"/>
  <c r="F290" i="8" s="1"/>
  <c r="F291" i="8" a="1"/>
  <c r="F291" i="8" s="1"/>
  <c r="F292" i="8" a="1"/>
  <c r="F292" i="8" s="1"/>
  <c r="F293" i="8" a="1"/>
  <c r="F293" i="8" s="1"/>
  <c r="F294" i="8" a="1"/>
  <c r="F294" i="8" s="1"/>
  <c r="F295" i="8" a="1"/>
  <c r="F295" i="8" s="1"/>
  <c r="F296" i="8" a="1"/>
  <c r="F296" i="8" s="1"/>
  <c r="F297" i="8" a="1"/>
  <c r="F297" i="8" s="1"/>
  <c r="F298" i="8" a="1"/>
  <c r="F298" i="8" s="1"/>
  <c r="F299" i="8" a="1"/>
  <c r="F299" i="8" s="1"/>
  <c r="F300" i="8" a="1"/>
  <c r="F300" i="8" s="1"/>
  <c r="F301" i="8" a="1"/>
  <c r="F301" i="8" s="1"/>
  <c r="F302" i="8" a="1"/>
  <c r="F302" i="8" s="1"/>
  <c r="F303" i="8" a="1"/>
  <c r="F303" i="8" s="1"/>
  <c r="F304" i="8" a="1"/>
  <c r="F304" i="8" s="1"/>
  <c r="F305" i="8" a="1"/>
  <c r="F305" i="8" s="1"/>
  <c r="F306" i="8" a="1"/>
  <c r="F306" i="8" s="1"/>
  <c r="F307" i="8" a="1"/>
  <c r="F307" i="8" s="1"/>
  <c r="F308" i="8" a="1"/>
  <c r="F308" i="8" s="1"/>
  <c r="F309" i="8" a="1"/>
  <c r="F309" i="8" s="1"/>
  <c r="F310" i="8" a="1"/>
  <c r="F310" i="8" s="1"/>
  <c r="F311" i="8" a="1"/>
  <c r="F311" i="8" s="1"/>
  <c r="F312" i="8" a="1"/>
  <c r="F312" i="8" s="1"/>
  <c r="F313" i="8" a="1"/>
  <c r="F313" i="8" s="1"/>
  <c r="F314" i="8" a="1"/>
  <c r="F314" i="8" s="1"/>
  <c r="F315" i="8" a="1"/>
  <c r="F315" i="8" s="1"/>
  <c r="F316" i="8" a="1"/>
  <c r="F316" i="8" s="1"/>
  <c r="F317" i="8" a="1"/>
  <c r="F317" i="8" s="1"/>
  <c r="F318" i="8" a="1"/>
  <c r="F318" i="8" s="1"/>
  <c r="F319" i="8" a="1"/>
  <c r="F319" i="8" s="1"/>
  <c r="F320" i="8" a="1"/>
  <c r="F320" i="8" s="1"/>
  <c r="F321" i="8" a="1"/>
  <c r="F321" i="8" s="1"/>
  <c r="F322" i="8" a="1"/>
  <c r="F322" i="8" s="1"/>
  <c r="F323" i="8" a="1"/>
  <c r="F323" i="8" s="1"/>
  <c r="F324" i="8" a="1"/>
  <c r="F324" i="8" s="1"/>
  <c r="F325" i="8" a="1"/>
  <c r="F325" i="8" s="1"/>
  <c r="F326" i="8" a="1"/>
  <c r="F326" i="8" s="1"/>
  <c r="F327" i="8" a="1"/>
  <c r="F327" i="8" s="1"/>
  <c r="F328" i="8" a="1"/>
  <c r="F328" i="8" s="1"/>
  <c r="F329" i="8" a="1"/>
  <c r="F329" i="8" s="1"/>
  <c r="F330" i="8" a="1"/>
  <c r="F330" i="8" s="1"/>
  <c r="F331" i="8" a="1"/>
  <c r="F331" i="8" s="1"/>
  <c r="F332" i="8" a="1"/>
  <c r="F332" i="8" s="1"/>
  <c r="F333" i="8" a="1"/>
  <c r="F333" i="8" s="1"/>
  <c r="F334" i="8" a="1"/>
  <c r="F334" i="8" s="1"/>
  <c r="F335" i="8" a="1"/>
  <c r="F335" i="8" s="1"/>
  <c r="F336" i="8" a="1"/>
  <c r="F336" i="8" s="1"/>
  <c r="F337" i="8" a="1"/>
  <c r="F337" i="8" s="1"/>
  <c r="F338" i="8" a="1"/>
  <c r="F338" i="8" s="1"/>
  <c r="F339" i="8" a="1"/>
  <c r="F339" i="8" s="1"/>
  <c r="F340" i="8" a="1"/>
  <c r="F340" i="8" s="1"/>
  <c r="F341" i="8" a="1"/>
  <c r="F341" i="8" s="1"/>
  <c r="F342" i="8" a="1"/>
  <c r="F342" i="8" s="1"/>
  <c r="F343" i="8" a="1"/>
  <c r="F343" i="8" s="1"/>
  <c r="F344" i="8" a="1"/>
  <c r="F344" i="8" s="1"/>
  <c r="F345" i="8" a="1"/>
  <c r="F345" i="8" s="1"/>
  <c r="F346" i="8" a="1"/>
  <c r="F346" i="8" s="1"/>
  <c r="F347" i="8" a="1"/>
  <c r="F347" i="8" s="1"/>
  <c r="F348" i="8" a="1"/>
  <c r="F348" i="8" s="1"/>
  <c r="F349" i="8" a="1"/>
  <c r="F349" i="8" s="1"/>
  <c r="F350" i="8" a="1"/>
  <c r="F350" i="8" s="1"/>
  <c r="F351" i="8" a="1"/>
  <c r="F351" i="8" s="1"/>
  <c r="F352" i="8" a="1"/>
  <c r="F352" i="8" s="1"/>
  <c r="F353" i="8" a="1"/>
  <c r="F353" i="8" s="1"/>
  <c r="F354" i="8" a="1"/>
  <c r="F354" i="8" s="1"/>
  <c r="F355" i="8" a="1"/>
  <c r="F355" i="8" s="1"/>
  <c r="F356" i="8" a="1"/>
  <c r="F356" i="8" s="1"/>
  <c r="F357" i="8" a="1"/>
  <c r="F357" i="8" s="1"/>
  <c r="F358" i="8" a="1"/>
  <c r="F358" i="8" s="1"/>
  <c r="F359" i="8" a="1"/>
  <c r="F359" i="8" s="1"/>
  <c r="F360" i="8" a="1"/>
  <c r="F360" i="8" s="1"/>
  <c r="F361" i="8" a="1"/>
  <c r="F361" i="8" s="1"/>
  <c r="F362" i="8" a="1"/>
  <c r="F362" i="8" s="1"/>
  <c r="F363" i="8" a="1"/>
  <c r="F363" i="8" s="1"/>
  <c r="F364" i="8" a="1"/>
  <c r="F364" i="8" s="1"/>
  <c r="F365" i="8" a="1"/>
  <c r="F365" i="8" s="1"/>
  <c r="F366" i="8" a="1"/>
  <c r="F366" i="8" s="1"/>
  <c r="F367" i="8" a="1"/>
  <c r="F367" i="8" s="1"/>
  <c r="F368" i="8" a="1"/>
  <c r="F368" i="8" s="1"/>
  <c r="F369" i="8" a="1"/>
  <c r="F369" i="8" s="1"/>
  <c r="F370" i="8" a="1"/>
  <c r="F370" i="8" s="1"/>
  <c r="F371" i="8" a="1"/>
  <c r="F371" i="8" s="1"/>
  <c r="F372" i="8" a="1"/>
  <c r="F372" i="8" s="1"/>
  <c r="F373" i="8" a="1"/>
  <c r="F373" i="8" s="1"/>
  <c r="F374" i="8" a="1"/>
  <c r="F374" i="8" s="1"/>
  <c r="F375" i="8" a="1"/>
  <c r="F375" i="8" s="1"/>
  <c r="F376" i="8" a="1"/>
  <c r="F376" i="8" s="1"/>
  <c r="F377" i="8" a="1"/>
  <c r="F377" i="8" s="1"/>
  <c r="F378" i="8" a="1"/>
  <c r="F378" i="8" s="1"/>
  <c r="F379" i="8" a="1"/>
  <c r="F379" i="8" s="1"/>
  <c r="F380" i="8" a="1"/>
  <c r="F380" i="8" s="1"/>
  <c r="F381" i="8" a="1"/>
  <c r="F381" i="8" s="1"/>
  <c r="F382" i="8" a="1"/>
  <c r="F382" i="8" s="1"/>
  <c r="F383" i="8" a="1"/>
  <c r="F383" i="8" s="1"/>
  <c r="F384" i="8" a="1"/>
  <c r="F384" i="8" s="1"/>
  <c r="F385" i="8" a="1"/>
  <c r="F385" i="8" s="1"/>
  <c r="F386" i="8" a="1"/>
  <c r="F386" i="8" s="1"/>
  <c r="F387" i="8" a="1"/>
  <c r="F387" i="8" s="1"/>
  <c r="F388" i="8" a="1"/>
  <c r="F388" i="8" s="1"/>
  <c r="F389" i="8" a="1"/>
  <c r="F389" i="8" s="1"/>
  <c r="F390" i="8" a="1"/>
  <c r="F390" i="8" s="1"/>
  <c r="F391" i="8" a="1"/>
  <c r="F391" i="8" s="1"/>
  <c r="F392" i="8" a="1"/>
  <c r="F392" i="8" s="1"/>
  <c r="F393" i="8" a="1"/>
  <c r="F393" i="8" s="1"/>
  <c r="F394" i="8" a="1"/>
  <c r="F394" i="8" s="1"/>
  <c r="F395" i="8" a="1"/>
  <c r="F395" i="8" s="1"/>
  <c r="F396" i="8" a="1"/>
  <c r="F396" i="8" s="1"/>
  <c r="F397" i="8" a="1"/>
  <c r="F397" i="8" s="1"/>
  <c r="F398" i="8" a="1"/>
  <c r="F398" i="8" s="1"/>
  <c r="F399" i="8" a="1"/>
  <c r="F399" i="8" s="1"/>
  <c r="F400" i="8" a="1"/>
  <c r="F400" i="8" s="1"/>
  <c r="F401" i="8" a="1"/>
  <c r="F401" i="8" s="1"/>
  <c r="F402" i="8" a="1"/>
  <c r="F402" i="8" s="1"/>
  <c r="F403" i="8" a="1"/>
  <c r="F403" i="8" s="1"/>
  <c r="F404" i="8" a="1"/>
  <c r="F404" i="8" s="1"/>
  <c r="F405" i="8" a="1"/>
  <c r="F405" i="8" s="1"/>
  <c r="F406" i="8" a="1"/>
  <c r="F406" i="8" s="1"/>
  <c r="F407" i="8" a="1"/>
  <c r="F407" i="8" s="1"/>
  <c r="F408" i="8" a="1"/>
  <c r="F408" i="8" s="1"/>
  <c r="F409" i="8" a="1"/>
  <c r="F409" i="8" s="1"/>
  <c r="F410" i="8" a="1"/>
  <c r="F410" i="8" s="1"/>
  <c r="F411" i="8" a="1"/>
  <c r="F411" i="8" s="1"/>
  <c r="F412" i="8" a="1"/>
  <c r="F412" i="8" s="1"/>
  <c r="F413" i="8" a="1"/>
  <c r="F413" i="8" s="1"/>
  <c r="F414" i="8" a="1"/>
  <c r="F414" i="8" s="1"/>
  <c r="F415" i="8" a="1"/>
  <c r="F415" i="8" s="1"/>
  <c r="F416" i="8" a="1"/>
  <c r="F416" i="8" s="1"/>
  <c r="F417" i="8" a="1"/>
  <c r="F417" i="8" s="1"/>
  <c r="F418" i="8" a="1"/>
  <c r="F418" i="8" s="1"/>
  <c r="F419" i="8" a="1"/>
  <c r="F419" i="8" s="1"/>
  <c r="F420" i="8" a="1"/>
  <c r="F420" i="8" s="1"/>
  <c r="F421" i="8" a="1"/>
  <c r="F421" i="8" s="1"/>
  <c r="F422" i="8" a="1"/>
  <c r="F422" i="8" s="1"/>
  <c r="F423" i="8" a="1"/>
  <c r="F423" i="8" s="1"/>
  <c r="F424" i="8" a="1"/>
  <c r="F424" i="8" s="1"/>
  <c r="F425" i="8" a="1"/>
  <c r="F425" i="8" s="1"/>
  <c r="F426" i="8" a="1"/>
  <c r="F426" i="8" s="1"/>
  <c r="F427" i="8" a="1"/>
  <c r="F427" i="8" s="1"/>
  <c r="F428" i="8" a="1"/>
  <c r="F428" i="8" s="1"/>
  <c r="F429" i="8" a="1"/>
  <c r="F429" i="8" s="1"/>
  <c r="F430" i="8" a="1"/>
  <c r="F430" i="8" s="1"/>
  <c r="F431" i="8" a="1"/>
  <c r="F431" i="8" s="1"/>
  <c r="F432" i="8" a="1"/>
  <c r="F432" i="8" s="1"/>
  <c r="F433" i="8" a="1"/>
  <c r="F433" i="8" s="1"/>
  <c r="F434" i="8" a="1"/>
  <c r="F434" i="8" s="1"/>
  <c r="F435" i="8" a="1"/>
  <c r="F435" i="8"/>
  <c r="F436" i="8" a="1"/>
  <c r="F436" i="8" s="1"/>
  <c r="F437" i="8" a="1"/>
  <c r="F437" i="8" s="1"/>
  <c r="F438" i="8" a="1"/>
  <c r="F438" i="8" s="1"/>
  <c r="F439" i="8" a="1"/>
  <c r="F439" i="8" s="1"/>
  <c r="F440" i="8" a="1"/>
  <c r="F440" i="8" s="1"/>
  <c r="F441" i="8" a="1"/>
  <c r="F441" i="8" s="1"/>
  <c r="F442" i="8" a="1"/>
  <c r="F442" i="8" s="1"/>
  <c r="F443" i="8" a="1"/>
  <c r="F443" i="8" s="1"/>
  <c r="F444" i="8" a="1"/>
  <c r="F444" i="8" s="1"/>
  <c r="F445" i="8" a="1"/>
  <c r="F445" i="8" s="1"/>
  <c r="F446" i="8" a="1"/>
  <c r="F446" i="8" s="1"/>
  <c r="F447" i="8" a="1"/>
  <c r="F447" i="8" s="1"/>
  <c r="F448" i="8" a="1"/>
  <c r="F448" i="8" s="1"/>
  <c r="F449" i="8" a="1"/>
  <c r="F449" i="8" s="1"/>
  <c r="F450" i="8" a="1"/>
  <c r="F450" i="8" s="1"/>
  <c r="F451" i="8" a="1"/>
  <c r="F451" i="8" s="1"/>
  <c r="F452" i="8" a="1"/>
  <c r="F452" i="8" s="1"/>
  <c r="F453" i="8" a="1"/>
  <c r="F453" i="8" s="1"/>
  <c r="F454" i="8" a="1"/>
  <c r="F454" i="8" s="1"/>
  <c r="F455" i="8" a="1"/>
  <c r="F455" i="8" s="1"/>
  <c r="F456" i="8" a="1"/>
  <c r="F456" i="8" s="1"/>
  <c r="F457" i="8" a="1"/>
  <c r="F457" i="8" s="1"/>
  <c r="F458" i="8" a="1"/>
  <c r="F458" i="8" s="1"/>
  <c r="F459" i="8" a="1"/>
  <c r="F459" i="8"/>
  <c r="F460" i="8" a="1"/>
  <c r="F460" i="8" s="1"/>
  <c r="F461" i="8" a="1"/>
  <c r="F461" i="8" s="1"/>
  <c r="F462" i="8" a="1"/>
  <c r="F462" i="8" s="1"/>
  <c r="F463" i="8" a="1"/>
  <c r="F463" i="8" s="1"/>
  <c r="F464" i="8" a="1"/>
  <c r="F464" i="8" s="1"/>
  <c r="F465" i="8" a="1"/>
  <c r="F465" i="8" s="1"/>
  <c r="F466" i="8" a="1"/>
  <c r="F466" i="8" s="1"/>
  <c r="F467" i="8" a="1"/>
  <c r="F467" i="8" s="1"/>
  <c r="F468" i="8" a="1"/>
  <c r="F468" i="8" s="1"/>
  <c r="F469" i="8" a="1"/>
  <c r="F469" i="8" s="1"/>
  <c r="F470" i="8" a="1"/>
  <c r="F470" i="8" s="1"/>
  <c r="F471" i="8" a="1"/>
  <c r="F471" i="8" s="1"/>
  <c r="F472" i="8" a="1"/>
  <c r="F472" i="8" s="1"/>
  <c r="F473" i="8" a="1"/>
  <c r="F473" i="8" s="1"/>
  <c r="F474" i="8" a="1"/>
  <c r="F474" i="8" s="1"/>
  <c r="F475" i="8" a="1"/>
  <c r="F475" i="8" s="1"/>
  <c r="F476" i="8" a="1"/>
  <c r="F476" i="8" s="1"/>
  <c r="F477" i="8" a="1"/>
  <c r="F477" i="8" s="1"/>
  <c r="F478" i="8" a="1"/>
  <c r="F478" i="8" s="1"/>
  <c r="F479" i="8" a="1"/>
  <c r="F479" i="8" s="1"/>
  <c r="F480" i="8" a="1"/>
  <c r="F480" i="8" s="1"/>
  <c r="F481" i="8" a="1"/>
  <c r="F481" i="8" s="1"/>
  <c r="F482" i="8" a="1"/>
  <c r="F482" i="8" s="1"/>
  <c r="F483" i="8" a="1"/>
  <c r="F483" i="8" s="1"/>
  <c r="F484" i="8" a="1"/>
  <c r="F484" i="8" s="1"/>
  <c r="F485" i="8" a="1"/>
  <c r="F485" i="8" s="1"/>
  <c r="F486" i="8" a="1"/>
  <c r="F486" i="8" s="1"/>
  <c r="F487" i="8" a="1"/>
  <c r="F487" i="8" s="1"/>
  <c r="F488" i="8" a="1"/>
  <c r="F488" i="8" s="1"/>
  <c r="F489" i="8" a="1"/>
  <c r="F489" i="8" s="1"/>
  <c r="F490" i="8" a="1"/>
  <c r="F490" i="8" s="1"/>
  <c r="F491" i="8" a="1"/>
  <c r="F491" i="8" s="1"/>
  <c r="F492" i="8" a="1"/>
  <c r="F492" i="8" s="1"/>
  <c r="F493" i="8" a="1"/>
  <c r="F493" i="8" s="1"/>
  <c r="F494" i="8" a="1"/>
  <c r="F494" i="8" s="1"/>
  <c r="F495" i="8" a="1"/>
  <c r="F495" i="8" s="1"/>
  <c r="F496" i="8" a="1"/>
  <c r="F496" i="8" s="1"/>
  <c r="F497" i="8" a="1"/>
  <c r="F497" i="8" s="1"/>
  <c r="F498" i="8" a="1"/>
  <c r="F498" i="8" s="1"/>
  <c r="F499" i="8" a="1"/>
  <c r="F499" i="8" s="1"/>
  <c r="F500" i="8" a="1"/>
  <c r="F500" i="8" s="1"/>
  <c r="F501" i="8" a="1"/>
  <c r="F501" i="8" s="1"/>
  <c r="F502" i="8" a="1"/>
  <c r="F502" i="8" s="1"/>
  <c r="F503" i="8" a="1"/>
  <c r="F503" i="8" s="1"/>
  <c r="F504" i="8" a="1"/>
  <c r="F504" i="8" s="1"/>
  <c r="F505" i="8" a="1"/>
  <c r="F505" i="8" s="1"/>
  <c r="F506" i="8" a="1"/>
  <c r="F506" i="8" s="1"/>
  <c r="F507" i="8" a="1"/>
  <c r="F507" i="8"/>
  <c r="F508" i="8" a="1"/>
  <c r="F508" i="8" s="1"/>
  <c r="F509" i="8" a="1"/>
  <c r="F509" i="8" s="1"/>
  <c r="F510" i="8" a="1"/>
  <c r="F510" i="8" s="1"/>
  <c r="F511" i="8" a="1"/>
  <c r="F511" i="8" s="1"/>
  <c r="F512" i="8" a="1"/>
  <c r="F512" i="8" s="1"/>
  <c r="F513" i="8" a="1"/>
  <c r="F513" i="8" s="1"/>
  <c r="F514" i="8" a="1"/>
  <c r="F514" i="8" s="1"/>
  <c r="F515" i="8" a="1"/>
  <c r="F515" i="8" s="1"/>
  <c r="F516" i="8" a="1"/>
  <c r="F516" i="8" s="1"/>
  <c r="F517" i="8" a="1"/>
  <c r="F517" i="8" s="1"/>
  <c r="F518" i="8" a="1"/>
  <c r="F518" i="8" s="1"/>
  <c r="F519" i="8" a="1"/>
  <c r="F519" i="8" s="1"/>
  <c r="F520" i="8" a="1"/>
  <c r="F520" i="8" s="1"/>
  <c r="F521" i="8" a="1"/>
  <c r="F521" i="8" s="1"/>
  <c r="F522" i="8" a="1"/>
  <c r="F522" i="8" s="1"/>
  <c r="F523" i="8" a="1"/>
  <c r="F523" i="8" s="1"/>
  <c r="F524" i="8" a="1"/>
  <c r="F524" i="8" s="1"/>
  <c r="F525" i="8" a="1"/>
  <c r="F525" i="8" s="1"/>
  <c r="F526" i="8" a="1"/>
  <c r="F526" i="8"/>
  <c r="F527" i="8" a="1"/>
  <c r="F527" i="8" s="1"/>
  <c r="F528" i="8" a="1"/>
  <c r="F528" i="8" s="1"/>
  <c r="F529" i="8" a="1"/>
  <c r="F529" i="8" s="1"/>
  <c r="F530" i="8" a="1"/>
  <c r="F530" i="8" s="1"/>
  <c r="F531" i="8" a="1"/>
  <c r="F531" i="8" s="1"/>
  <c r="F532" i="8" a="1"/>
  <c r="F532" i="8" s="1"/>
  <c r="F533" i="8" a="1"/>
  <c r="F533" i="8" s="1"/>
  <c r="F534" i="8" a="1"/>
  <c r="F534" i="8" s="1"/>
  <c r="F535" i="8" a="1"/>
  <c r="F535" i="8"/>
  <c r="F536" i="8" a="1"/>
  <c r="F536" i="8" s="1"/>
  <c r="F537" i="8" a="1"/>
  <c r="F537" i="8" s="1"/>
  <c r="F538" i="8" a="1"/>
  <c r="F538" i="8" s="1"/>
  <c r="F539" i="8" a="1"/>
  <c r="F539" i="8" s="1"/>
  <c r="F540" i="8" a="1"/>
  <c r="F540" i="8" s="1"/>
  <c r="F541" i="8" a="1"/>
  <c r="F541" i="8" s="1"/>
  <c r="F542" i="8" a="1"/>
  <c r="F542" i="8" s="1"/>
  <c r="F543" i="8" a="1"/>
  <c r="F543" i="8" s="1"/>
  <c r="F544" i="8" a="1"/>
  <c r="F544" i="8" s="1"/>
  <c r="F545" i="8" a="1"/>
  <c r="F545" i="8" s="1"/>
  <c r="F546" i="8" a="1"/>
  <c r="F546" i="8" s="1"/>
  <c r="F547" i="8" a="1"/>
  <c r="F547" i="8"/>
  <c r="F548" i="8" a="1"/>
  <c r="F548" i="8" s="1"/>
  <c r="F549" i="8" a="1"/>
  <c r="F549" i="8"/>
  <c r="F550" i="8" a="1"/>
  <c r="F550" i="8" s="1"/>
  <c r="F551" i="8" a="1"/>
  <c r="F551" i="8" s="1"/>
  <c r="F552" i="8" a="1"/>
  <c r="F552" i="8" s="1"/>
  <c r="F553" i="8" a="1"/>
  <c r="F553" i="8" s="1"/>
  <c r="F554" i="8" a="1"/>
  <c r="F554" i="8" s="1"/>
  <c r="F555" i="8" a="1"/>
  <c r="F555" i="8"/>
  <c r="F556" i="8" a="1"/>
  <c r="F556" i="8" s="1"/>
  <c r="F557" i="8" a="1"/>
  <c r="F557" i="8" s="1"/>
  <c r="F558" i="8" a="1"/>
  <c r="F558" i="8" s="1"/>
  <c r="F559" i="8" a="1"/>
  <c r="F559" i="8" s="1"/>
  <c r="F560" i="8" a="1"/>
  <c r="F560" i="8" s="1"/>
  <c r="F561" i="8" a="1"/>
  <c r="F561" i="8" s="1"/>
  <c r="F562" i="8" a="1"/>
  <c r="F562" i="8"/>
  <c r="F563" i="8" a="1"/>
  <c r="F563" i="8" s="1"/>
  <c r="F564" i="8" a="1"/>
  <c r="F564" i="8" s="1"/>
  <c r="F565" i="8" a="1"/>
  <c r="F565" i="8" s="1"/>
  <c r="F566" i="8" a="1"/>
  <c r="F566" i="8" s="1"/>
  <c r="F567" i="8" a="1"/>
  <c r="F567" i="8"/>
  <c r="F568" i="8" a="1"/>
  <c r="F568" i="8"/>
  <c r="F569" i="8" a="1"/>
  <c r="F569" i="8" s="1"/>
  <c r="F570" i="8" a="1"/>
  <c r="F570" i="8" s="1"/>
  <c r="F571" i="8" a="1"/>
  <c r="F571" i="8" s="1"/>
  <c r="F572" i="8" a="1"/>
  <c r="F572" i="8" s="1"/>
  <c r="F573" i="8" a="1"/>
  <c r="F573" i="8" s="1"/>
  <c r="F574" i="8" a="1"/>
  <c r="F574" i="8" s="1"/>
  <c r="F575" i="8" a="1"/>
  <c r="F575" i="8" s="1"/>
  <c r="F576" i="8" a="1"/>
  <c r="F576" i="8" s="1"/>
  <c r="F577" i="8" a="1"/>
  <c r="F577" i="8" s="1"/>
  <c r="F578" i="8" a="1"/>
  <c r="F578" i="8" s="1"/>
  <c r="F579" i="8" a="1"/>
  <c r="F579" i="8" s="1"/>
  <c r="F580" i="8" a="1"/>
  <c r="F580" i="8" s="1"/>
  <c r="F581" i="8" a="1"/>
  <c r="F581" i="8" s="1"/>
  <c r="F582" i="8" a="1"/>
  <c r="F582" i="8" s="1"/>
  <c r="F583" i="8" a="1"/>
  <c r="F583" i="8" s="1"/>
  <c r="F584" i="8" a="1"/>
  <c r="F584" i="8" s="1"/>
  <c r="F585" i="8" a="1"/>
  <c r="F585" i="8"/>
  <c r="F586" i="8" a="1"/>
  <c r="F586" i="8"/>
  <c r="F587" i="8" a="1"/>
  <c r="F587" i="8" s="1"/>
  <c r="F588" i="8" a="1"/>
  <c r="F588" i="8" s="1"/>
  <c r="F589" i="8" a="1"/>
  <c r="F589" i="8" s="1"/>
  <c r="F590" i="8" a="1"/>
  <c r="F590" i="8" s="1"/>
  <c r="F591" i="8" a="1"/>
  <c r="F591" i="8" s="1"/>
  <c r="F592" i="8" a="1"/>
  <c r="F592" i="8" s="1"/>
  <c r="F593" i="8" a="1"/>
  <c r="F593" i="8"/>
  <c r="F594" i="8" a="1"/>
  <c r="F594" i="8" s="1"/>
  <c r="F595" i="8" a="1"/>
  <c r="F595" i="8" s="1"/>
  <c r="F596" i="8" a="1"/>
  <c r="F596" i="8" s="1"/>
  <c r="F597" i="8" a="1"/>
  <c r="F597" i="8" s="1"/>
  <c r="F598" i="8" a="1"/>
  <c r="F598" i="8"/>
  <c r="F599" i="8" a="1"/>
  <c r="F599" i="8" s="1"/>
  <c r="F600" i="8" a="1"/>
  <c r="F600" i="8" s="1"/>
  <c r="F601" i="8" a="1"/>
  <c r="F601" i="8" s="1"/>
  <c r="F602" i="8" a="1"/>
  <c r="F602" i="8" s="1"/>
  <c r="F603" i="8" a="1"/>
  <c r="F603" i="8" s="1"/>
  <c r="F604" i="8" a="1"/>
  <c r="F604" i="8" s="1"/>
  <c r="F605" i="8" a="1"/>
  <c r="F605" i="8" s="1"/>
  <c r="F606" i="8" a="1"/>
  <c r="F606" i="8" s="1"/>
  <c r="F607" i="8" a="1"/>
  <c r="F607" i="8" s="1"/>
  <c r="F608" i="8" a="1"/>
  <c r="F608" i="8" s="1"/>
  <c r="F609" i="8" a="1"/>
  <c r="F609" i="8" s="1"/>
  <c r="F610" i="8" a="1"/>
  <c r="F610" i="8"/>
  <c r="F611" i="8" a="1"/>
  <c r="F611" i="8" s="1"/>
  <c r="F612" i="8" a="1"/>
  <c r="F612" i="8" s="1"/>
  <c r="F613" i="8" a="1"/>
  <c r="F613" i="8" s="1"/>
  <c r="F614" i="8" a="1"/>
  <c r="F614" i="8" s="1"/>
  <c r="F615" i="8" a="1"/>
  <c r="F615" i="8" s="1"/>
  <c r="F616" i="8" a="1"/>
  <c r="F616" i="8" s="1"/>
  <c r="F617" i="8" a="1"/>
  <c r="F617" i="8" s="1"/>
  <c r="F618" i="8" a="1"/>
  <c r="F618" i="8" s="1"/>
  <c r="F619" i="8" a="1"/>
  <c r="F619" i="8" s="1"/>
  <c r="F620" i="8" a="1"/>
  <c r="F620" i="8" s="1"/>
  <c r="F621" i="8" a="1"/>
  <c r="F621" i="8" s="1"/>
  <c r="F622" i="8" a="1"/>
  <c r="F622" i="8" s="1"/>
  <c r="F623" i="8" a="1"/>
  <c r="F623" i="8"/>
  <c r="F624" i="8" a="1"/>
  <c r="F624" i="8"/>
  <c r="F625" i="8" a="1"/>
  <c r="F625" i="8" s="1"/>
  <c r="F626" i="8" a="1"/>
  <c r="F626" i="8" s="1"/>
  <c r="F627" i="8" a="1"/>
  <c r="F627" i="8" s="1"/>
  <c r="F628" i="8" a="1"/>
  <c r="F628" i="8" s="1"/>
  <c r="F629" i="8" a="1"/>
  <c r="F629" i="8" s="1"/>
  <c r="F630" i="8" a="1"/>
  <c r="F630" i="8" s="1"/>
  <c r="F631" i="8" a="1"/>
  <c r="F631" i="8" s="1"/>
  <c r="F632" i="8" a="1"/>
  <c r="F632" i="8" s="1"/>
  <c r="F633" i="8" a="1"/>
  <c r="F633" i="8" s="1"/>
  <c r="F634" i="8" a="1"/>
  <c r="F634" i="8" s="1"/>
  <c r="F635" i="8" a="1"/>
  <c r="F635" i="8" s="1"/>
  <c r="F636" i="8" a="1"/>
  <c r="F636" i="8" s="1"/>
  <c r="F637" i="8" a="1"/>
  <c r="F637" i="8" s="1"/>
  <c r="F638" i="8" a="1"/>
  <c r="F638" i="8" s="1"/>
  <c r="F639" i="8" a="1"/>
  <c r="F639" i="8"/>
  <c r="F640" i="8" a="1"/>
  <c r="F640" i="8"/>
  <c r="F641" i="8" a="1"/>
  <c r="F641" i="8" s="1"/>
  <c r="F642" i="8" a="1"/>
  <c r="F642" i="8" s="1"/>
  <c r="F643" i="8" a="1"/>
  <c r="F643" i="8" s="1"/>
  <c r="F644" i="8" a="1"/>
  <c r="F644" i="8" s="1"/>
  <c r="F645" i="8" a="1"/>
  <c r="F645" i="8"/>
  <c r="F646" i="8" a="1"/>
  <c r="F646" i="8" s="1"/>
  <c r="F647" i="8" a="1"/>
  <c r="F647" i="8" s="1"/>
  <c r="F648" i="8" a="1"/>
  <c r="F648" i="8" s="1"/>
  <c r="F649" i="8" a="1"/>
  <c r="F649" i="8" s="1"/>
  <c r="F650" i="8" a="1"/>
  <c r="F650" i="8" s="1"/>
  <c r="F651" i="8" a="1"/>
  <c r="F651" i="8" s="1"/>
  <c r="F652" i="8" a="1"/>
  <c r="F652" i="8"/>
  <c r="F653" i="8" a="1"/>
  <c r="F653" i="8" s="1"/>
  <c r="F654" i="8" a="1"/>
  <c r="F654" i="8" s="1"/>
  <c r="F655" i="8" a="1"/>
  <c r="F655" i="8" s="1"/>
  <c r="F656" i="8" a="1"/>
  <c r="F656" i="8" s="1"/>
  <c r="F657" i="8" a="1"/>
  <c r="F657" i="8" s="1"/>
  <c r="F658" i="8" a="1"/>
  <c r="F658" i="8"/>
  <c r="F659" i="8" a="1"/>
  <c r="F659" i="8" s="1"/>
  <c r="F660" i="8" a="1"/>
  <c r="F660" i="8" s="1"/>
  <c r="F661" i="8" a="1"/>
  <c r="F661" i="8" s="1"/>
  <c r="F662" i="8" a="1"/>
  <c r="F662" i="8" s="1"/>
  <c r="F663" i="8" a="1"/>
  <c r="F663" i="8" s="1"/>
  <c r="F664" i="8" a="1"/>
  <c r="F664" i="8" s="1"/>
  <c r="F665" i="8" a="1"/>
  <c r="F665" i="8"/>
  <c r="F666" i="8" a="1"/>
  <c r="F666" i="8" s="1"/>
  <c r="F667" i="8" a="1"/>
  <c r="F667" i="8" s="1"/>
  <c r="F668" i="8" a="1"/>
  <c r="F668" i="8" s="1"/>
  <c r="F669" i="8" a="1"/>
  <c r="F669" i="8" s="1"/>
  <c r="F670" i="8" a="1"/>
  <c r="F670" i="8" s="1"/>
  <c r="F671" i="8" a="1"/>
  <c r="F671" i="8"/>
  <c r="F672" i="8" a="1"/>
  <c r="F672" i="8" s="1"/>
  <c r="F673" i="8" a="1"/>
  <c r="F673" i="8" s="1"/>
  <c r="F674" i="8" a="1"/>
  <c r="F674" i="8" s="1"/>
  <c r="F675" i="8" a="1"/>
  <c r="F675" i="8"/>
  <c r="F676" i="8" a="1"/>
  <c r="F676" i="8" s="1"/>
  <c r="F677" i="8" a="1"/>
  <c r="F677" i="8" s="1"/>
  <c r="F678" i="8" a="1"/>
  <c r="F678" i="8"/>
  <c r="F679" i="8" a="1"/>
  <c r="F679" i="8" s="1"/>
  <c r="F680" i="8" a="1"/>
  <c r="F680" i="8" s="1"/>
  <c r="F681" i="8" a="1"/>
  <c r="F681" i="8" s="1"/>
  <c r="F682" i="8" a="1"/>
  <c r="F682" i="8" s="1"/>
  <c r="F683" i="8" a="1"/>
  <c r="F683" i="8" s="1"/>
  <c r="F684" i="8" a="1"/>
  <c r="F684" i="8" s="1"/>
  <c r="F685" i="8" a="1"/>
  <c r="F685" i="8" s="1"/>
  <c r="F686" i="8" a="1"/>
  <c r="F686" i="8" s="1"/>
  <c r="F687" i="8" a="1"/>
  <c r="F687" i="8" s="1"/>
  <c r="F688" i="8" a="1"/>
  <c r="F688" i="8"/>
  <c r="F689" i="8" a="1"/>
  <c r="F689" i="8" s="1"/>
  <c r="F690" i="8" a="1"/>
  <c r="F690" i="8" s="1"/>
  <c r="F691" i="8" a="1"/>
  <c r="F691" i="8" s="1"/>
  <c r="F692" i="8" a="1"/>
  <c r="F692" i="8" s="1"/>
  <c r="F693" i="8" a="1"/>
  <c r="F693" i="8" s="1"/>
  <c r="F694" i="8" a="1"/>
  <c r="F694" i="8" s="1"/>
  <c r="F695" i="8" a="1"/>
  <c r="F695" i="8" s="1"/>
  <c r="F696" i="8" a="1"/>
  <c r="F696" i="8" s="1"/>
  <c r="F697" i="8" a="1"/>
  <c r="F697" i="8" s="1"/>
  <c r="F698" i="8" a="1"/>
  <c r="F698" i="8" s="1"/>
  <c r="F699" i="8" a="1"/>
  <c r="F699" i="8" s="1"/>
  <c r="F700" i="8" a="1"/>
  <c r="F700" i="8" s="1"/>
  <c r="F701" i="8" a="1"/>
  <c r="F701" i="8" s="1"/>
  <c r="F702" i="8" a="1"/>
  <c r="F702" i="8" s="1"/>
  <c r="F703" i="8" a="1"/>
  <c r="F703" i="8" s="1"/>
  <c r="F704" i="8" a="1"/>
  <c r="F704" i="8" s="1"/>
  <c r="F705" i="8" a="1"/>
  <c r="F705" i="8" s="1"/>
  <c r="F706" i="8" a="1"/>
  <c r="F706" i="8" s="1"/>
  <c r="F707" i="8" a="1"/>
  <c r="F707" i="8" s="1"/>
  <c r="F708" i="8" a="1"/>
  <c r="F708" i="8" s="1"/>
  <c r="F709" i="8" a="1"/>
  <c r="F709" i="8"/>
  <c r="F710" i="8" a="1"/>
  <c r="F710" i="8" s="1"/>
  <c r="F711" i="8" a="1"/>
  <c r="F711" i="8" s="1"/>
  <c r="F712" i="8" a="1"/>
  <c r="F712" i="8" s="1"/>
  <c r="F713" i="8" a="1"/>
  <c r="F713" i="8" s="1"/>
  <c r="F714" i="8" a="1"/>
  <c r="F714" i="8" s="1"/>
  <c r="F715" i="8" a="1"/>
  <c r="F715" i="8" s="1"/>
  <c r="F716" i="8" a="1"/>
  <c r="F716" i="8" s="1"/>
  <c r="F717" i="8" a="1"/>
  <c r="F717" i="8" s="1"/>
  <c r="F718" i="8" a="1"/>
  <c r="F718" i="8" s="1"/>
  <c r="F719" i="8" a="1"/>
  <c r="F719" i="8" s="1"/>
  <c r="F720" i="8" a="1"/>
  <c r="F720" i="8" s="1"/>
  <c r="F721" i="8" a="1"/>
  <c r="F721" i="8" s="1"/>
  <c r="F722" i="8" a="1"/>
  <c r="F722" i="8" s="1"/>
  <c r="F723" i="8" a="1"/>
  <c r="F723" i="8" s="1"/>
  <c r="F724" i="8" a="1"/>
  <c r="F724" i="8"/>
  <c r="F725" i="8" a="1"/>
  <c r="F725" i="8" s="1"/>
  <c r="F726" i="8" a="1"/>
  <c r="F726" i="8" s="1"/>
  <c r="F727" i="8" a="1"/>
  <c r="F727" i="8" s="1"/>
  <c r="F728" i="8" a="1"/>
  <c r="F728" i="8" s="1"/>
  <c r="F729" i="8" a="1"/>
  <c r="F729" i="8" s="1"/>
  <c r="F730" i="8" a="1"/>
  <c r="F730" i="8"/>
  <c r="F731" i="8" a="1"/>
  <c r="F731" i="8" s="1"/>
  <c r="F732" i="8" a="1"/>
  <c r="F732" i="8" s="1"/>
  <c r="F733" i="8" a="1"/>
  <c r="F733" i="8" s="1"/>
  <c r="F734" i="8" a="1"/>
  <c r="F734" i="8" s="1"/>
  <c r="F735" i="8" a="1"/>
  <c r="F735" i="8" s="1"/>
  <c r="F736" i="8" a="1"/>
  <c r="F736" i="8" s="1"/>
  <c r="F737" i="8" a="1"/>
  <c r="F737" i="8" s="1"/>
  <c r="F738" i="8" a="1"/>
  <c r="F738" i="8" s="1"/>
  <c r="F739" i="8" a="1"/>
  <c r="F739" i="8" s="1"/>
  <c r="F740" i="8" a="1"/>
  <c r="F740" i="8" s="1"/>
  <c r="F741" i="8" a="1"/>
  <c r="F741" i="8" s="1"/>
  <c r="F742" i="8" a="1"/>
  <c r="F742" i="8" s="1"/>
  <c r="F743" i="8" a="1"/>
  <c r="F743" i="8"/>
  <c r="F744" i="8" a="1"/>
  <c r="F744" i="8" s="1"/>
  <c r="F745" i="8" a="1"/>
  <c r="F745" i="8" s="1"/>
  <c r="F746" i="8" a="1"/>
  <c r="F746" i="8" s="1"/>
  <c r="F747" i="8" a="1"/>
  <c r="F747" i="8" s="1"/>
  <c r="F748" i="8" a="1"/>
  <c r="F748" i="8" s="1"/>
  <c r="F749" i="8" a="1"/>
  <c r="F749" i="8" s="1"/>
  <c r="F750" i="8" a="1"/>
  <c r="F750" i="8"/>
  <c r="F751" i="8" a="1"/>
  <c r="F751" i="8" s="1"/>
  <c r="F752" i="8" a="1"/>
  <c r="F752" i="8" s="1"/>
  <c r="F753" i="8" a="1"/>
  <c r="F753" i="8" s="1"/>
  <c r="F754" i="8" a="1"/>
  <c r="F754" i="8" s="1"/>
  <c r="F755" i="8" a="1"/>
  <c r="F755" i="8"/>
  <c r="F756" i="8" a="1"/>
  <c r="F756" i="8"/>
  <c r="F757" i="8" a="1"/>
  <c r="F757" i="8" s="1"/>
  <c r="F758" i="8" a="1"/>
  <c r="F758" i="8" s="1"/>
  <c r="F759" i="8" a="1"/>
  <c r="F759" i="8" s="1"/>
  <c r="F760" i="8" a="1"/>
  <c r="F760" i="8" s="1"/>
  <c r="F761" i="8" a="1"/>
  <c r="F761" i="8" s="1"/>
  <c r="F762" i="8" a="1"/>
  <c r="F762" i="8" s="1"/>
  <c r="F763" i="8" a="1"/>
  <c r="F763" i="8" s="1"/>
  <c r="F764" i="8" a="1"/>
  <c r="F764" i="8" s="1"/>
  <c r="F765" i="8" a="1"/>
  <c r="F765" i="8" s="1"/>
  <c r="F766" i="8" a="1"/>
  <c r="F766" i="8"/>
  <c r="F767" i="8" a="1"/>
  <c r="F767" i="8" s="1"/>
  <c r="F768" i="8" a="1"/>
  <c r="F768" i="8" s="1"/>
  <c r="F769" i="8" a="1"/>
  <c r="F769" i="8"/>
  <c r="F770" i="8" a="1"/>
  <c r="F770" i="8" s="1"/>
  <c r="F771" i="8" a="1"/>
  <c r="F771" i="8" s="1"/>
  <c r="F772" i="8" a="1"/>
  <c r="F772" i="8" s="1"/>
  <c r="F773" i="8" a="1"/>
  <c r="F773" i="8"/>
  <c r="F774" i="8" a="1"/>
  <c r="F774" i="8" s="1"/>
  <c r="F775" i="8" a="1"/>
  <c r="F775" i="8" s="1"/>
  <c r="F776" i="8" a="1"/>
  <c r="F776" i="8" s="1"/>
  <c r="F777" i="8" a="1"/>
  <c r="F777" i="8" s="1"/>
  <c r="F778" i="8" a="1"/>
  <c r="F778" i="8" s="1"/>
  <c r="F779" i="8" a="1"/>
  <c r="F779" i="8"/>
  <c r="F780" i="8" a="1"/>
  <c r="F780" i="8" s="1"/>
  <c r="F781" i="8" a="1"/>
  <c r="F781" i="8"/>
  <c r="F782" i="8" a="1"/>
  <c r="F782" i="8" s="1"/>
  <c r="F783" i="8" a="1"/>
  <c r="F783" i="8"/>
  <c r="F784" i="8" a="1"/>
  <c r="F784" i="8"/>
  <c r="F785" i="8" a="1"/>
  <c r="F785" i="8" s="1"/>
  <c r="F786" i="8" a="1"/>
  <c r="F786" i="8" s="1"/>
  <c r="F787" i="8" a="1"/>
  <c r="F787" i="8" s="1"/>
  <c r="F788" i="8" a="1"/>
  <c r="F788" i="8" s="1"/>
  <c r="F789" i="8" a="1"/>
  <c r="F789" i="8"/>
  <c r="F790" i="8" a="1"/>
  <c r="F790" i="8" s="1"/>
  <c r="F791" i="8" a="1"/>
  <c r="F791" i="8" s="1"/>
  <c r="F792" i="8" a="1"/>
  <c r="F792" i="8"/>
  <c r="F793" i="8" a="1"/>
  <c r="F793" i="8" s="1"/>
  <c r="F794" i="8" a="1"/>
  <c r="F794" i="8" s="1"/>
  <c r="F795" i="8" a="1"/>
  <c r="F795" i="8" s="1"/>
  <c r="F796" i="8" a="1"/>
  <c r="F796" i="8"/>
  <c r="F797" i="8" a="1"/>
  <c r="F797" i="8" s="1"/>
  <c r="F798" i="8" a="1"/>
  <c r="F798" i="8" s="1"/>
  <c r="F799" i="8" a="1"/>
  <c r="F799" i="8" s="1"/>
  <c r="F800" i="8" a="1"/>
  <c r="F800" i="8" s="1"/>
  <c r="F801" i="8" a="1"/>
  <c r="F801" i="8" s="1"/>
  <c r="F802" i="8" a="1"/>
  <c r="F802" i="8" s="1"/>
  <c r="F803" i="8" a="1"/>
  <c r="F803" i="8" s="1"/>
  <c r="F804" i="8" a="1"/>
  <c r="F804" i="8" s="1"/>
  <c r="F805" i="8" a="1"/>
  <c r="F805" i="8" s="1"/>
  <c r="F806" i="8" a="1"/>
  <c r="F806" i="8" s="1"/>
  <c r="F807" i="8" a="1"/>
  <c r="F807" i="8" s="1"/>
  <c r="F808" i="8" a="1"/>
  <c r="F808" i="8" s="1"/>
  <c r="F809" i="8" a="1"/>
  <c r="F809" i="8"/>
  <c r="F810" i="8" a="1"/>
  <c r="F810" i="8" s="1"/>
  <c r="F811" i="8" a="1"/>
  <c r="F811" i="8" s="1"/>
  <c r="F812" i="8" a="1"/>
  <c r="F812" i="8" s="1"/>
  <c r="F813" i="8" a="1"/>
  <c r="F813" i="8" s="1"/>
  <c r="F814" i="8" a="1"/>
  <c r="F814" i="8"/>
  <c r="F815" i="8" a="1"/>
  <c r="F815" i="8" s="1"/>
  <c r="F816" i="8" a="1"/>
  <c r="F816" i="8" s="1"/>
  <c r="F817" i="8" a="1"/>
  <c r="F817" i="8" s="1"/>
  <c r="F818" i="8" a="1"/>
  <c r="F818" i="8" s="1"/>
  <c r="F819" i="8" a="1"/>
  <c r="F819" i="8" s="1"/>
  <c r="F820" i="8" a="1"/>
  <c r="F820" i="8" s="1"/>
  <c r="F821" i="8" a="1"/>
  <c r="F821" i="8" s="1"/>
  <c r="F822" i="8" a="1"/>
  <c r="F822" i="8" s="1"/>
  <c r="F823" i="8" a="1"/>
  <c r="F823" i="8" s="1"/>
  <c r="F824" i="8" a="1"/>
  <c r="F824" i="8" s="1"/>
  <c r="F825" i="8" a="1"/>
  <c r="F825" i="8" s="1"/>
  <c r="F826" i="8" a="1"/>
  <c r="F826" i="8" s="1"/>
  <c r="F827" i="8" a="1"/>
  <c r="F827" i="8" s="1"/>
  <c r="F828" i="8" a="1"/>
  <c r="F828" i="8" s="1"/>
  <c r="F829" i="8" a="1"/>
  <c r="F829" i="8" s="1"/>
  <c r="F830" i="8" a="1"/>
  <c r="F830" i="8" s="1"/>
  <c r="F831" i="8" a="1"/>
  <c r="F831" i="8" s="1"/>
  <c r="F832" i="8" a="1"/>
  <c r="F832" i="8" s="1"/>
  <c r="F833" i="8" a="1"/>
  <c r="F833" i="8" s="1"/>
  <c r="F834" i="8" a="1"/>
  <c r="F834" i="8" s="1"/>
  <c r="F835" i="8" a="1"/>
  <c r="F835" i="8"/>
  <c r="F836" i="8" a="1"/>
  <c r="F836" i="8" s="1"/>
  <c r="F837" i="8" a="1"/>
  <c r="F837" i="8" s="1"/>
  <c r="F838" i="8" a="1"/>
  <c r="F838" i="8" s="1"/>
  <c r="F839" i="8" a="1"/>
  <c r="F839" i="8" s="1"/>
  <c r="F840" i="8" a="1"/>
  <c r="F840" i="8" s="1"/>
  <c r="F841" i="8" a="1"/>
  <c r="F841" i="8"/>
  <c r="F842" i="8" a="1"/>
  <c r="F842" i="8" s="1"/>
  <c r="F843" i="8" a="1"/>
  <c r="F843" i="8"/>
  <c r="F844" i="8" a="1"/>
  <c r="F844" i="8" s="1"/>
  <c r="F845" i="8" a="1"/>
  <c r="F845" i="8" s="1"/>
  <c r="F846" i="8" a="1"/>
  <c r="F846" i="8" s="1"/>
  <c r="F847" i="8" a="1"/>
  <c r="F847" i="8" s="1"/>
  <c r="F848" i="8" a="1"/>
  <c r="F848" i="8" s="1"/>
  <c r="F849" i="8" a="1"/>
  <c r="F849" i="8" s="1"/>
  <c r="F850" i="8" a="1"/>
  <c r="F850" i="8" s="1"/>
  <c r="F851" i="8" a="1"/>
  <c r="F851" i="8" s="1"/>
  <c r="F852" i="8" a="1"/>
  <c r="F852" i="8" s="1"/>
  <c r="F853" i="8" a="1"/>
  <c r="F853" i="8"/>
  <c r="F854" i="8" a="1"/>
  <c r="F854" i="8" s="1"/>
  <c r="F855" i="8" a="1"/>
  <c r="F855" i="8" s="1"/>
  <c r="F856" i="8" a="1"/>
  <c r="F856" i="8" s="1"/>
  <c r="F857" i="8" a="1"/>
  <c r="F857" i="8" s="1"/>
  <c r="F858" i="8" a="1"/>
  <c r="F858" i="8" s="1"/>
  <c r="F859" i="8" a="1"/>
  <c r="F859" i="8" s="1"/>
  <c r="F860" i="8" a="1"/>
  <c r="F860" i="8" s="1"/>
  <c r="F861" i="8" a="1"/>
  <c r="F861" i="8"/>
  <c r="F862" i="8" a="1"/>
  <c r="F862" i="8" s="1"/>
  <c r="F863" i="8" a="1"/>
  <c r="F863" i="8" s="1"/>
  <c r="F864" i="8" a="1"/>
  <c r="F864" i="8"/>
  <c r="F865" i="8" a="1"/>
  <c r="F865" i="8" s="1"/>
  <c r="F866" i="8" a="1"/>
  <c r="F866" i="8" s="1"/>
  <c r="F867" i="8" a="1"/>
  <c r="F867" i="8" s="1"/>
  <c r="F868" i="8" a="1"/>
  <c r="F868" i="8" s="1"/>
  <c r="F869" i="8" a="1"/>
  <c r="F869" i="8"/>
  <c r="F870" i="8" a="1"/>
  <c r="F870" i="8" s="1"/>
  <c r="F871" i="8" a="1"/>
  <c r="F871" i="8" s="1"/>
  <c r="F872" i="8" a="1"/>
  <c r="F872" i="8" s="1"/>
  <c r="F873" i="8" a="1"/>
  <c r="F873" i="8" s="1"/>
  <c r="F874" i="8" a="1"/>
  <c r="F874" i="8" s="1"/>
  <c r="F875" i="8" a="1"/>
  <c r="F875" i="8" s="1"/>
  <c r="F876" i="8" a="1"/>
  <c r="F876" i="8" s="1"/>
  <c r="F877" i="8" a="1"/>
  <c r="F877" i="8"/>
  <c r="F878" i="8" a="1"/>
  <c r="F878" i="8" s="1"/>
  <c r="F879" i="8" a="1"/>
  <c r="F879" i="8" s="1"/>
  <c r="F880" i="8" a="1"/>
  <c r="F880" i="8" s="1"/>
  <c r="F881" i="8" a="1"/>
  <c r="F881" i="8" s="1"/>
  <c r="F882" i="8" a="1"/>
  <c r="F882" i="8"/>
  <c r="F883" i="8" a="1"/>
  <c r="F883" i="8" s="1"/>
  <c r="F884" i="8" a="1"/>
  <c r="F884" i="8" s="1"/>
  <c r="F885" i="8" a="1"/>
  <c r="F885" i="8"/>
  <c r="F886" i="8" a="1"/>
  <c r="F886" i="8" s="1"/>
  <c r="F887" i="8" a="1"/>
  <c r="F887" i="8" s="1"/>
  <c r="F888" i="8" a="1"/>
  <c r="F888" i="8" s="1"/>
  <c r="F889" i="8" a="1"/>
  <c r="F889" i="8" s="1"/>
  <c r="F890" i="8" a="1"/>
  <c r="F890" i="8" s="1"/>
  <c r="F891" i="8" a="1"/>
  <c r="F891" i="8" s="1"/>
  <c r="F892" i="8" a="1"/>
  <c r="F892" i="8" s="1"/>
  <c r="F893" i="8" a="1"/>
  <c r="F893" i="8" s="1"/>
  <c r="F894" i="8" a="1"/>
  <c r="F894" i="8"/>
  <c r="F895" i="8" a="1"/>
  <c r="F895" i="8" s="1"/>
  <c r="F896" i="8" a="1"/>
  <c r="F896" i="8" s="1"/>
  <c r="F897" i="8" a="1"/>
  <c r="F897" i="8" s="1"/>
  <c r="F898" i="8" a="1"/>
  <c r="F898" i="8"/>
  <c r="F899" i="8" a="1"/>
  <c r="F899" i="8"/>
  <c r="F900" i="8" a="1"/>
  <c r="F900" i="8"/>
  <c r="F901" i="8" a="1"/>
  <c r="F901" i="8" s="1"/>
  <c r="F902" i="8" a="1"/>
  <c r="F902" i="8" s="1"/>
  <c r="F903" i="8" a="1"/>
  <c r="F903" i="8" s="1"/>
  <c r="F904" i="8" a="1"/>
  <c r="F904" i="8"/>
  <c r="F905" i="8" a="1"/>
  <c r="F905" i="8" s="1"/>
  <c r="F906" i="8" a="1"/>
  <c r="F906" i="8" s="1"/>
  <c r="F907" i="8" a="1"/>
  <c r="F907" i="8" s="1"/>
  <c r="F908" i="8" a="1"/>
  <c r="F908" i="8" s="1"/>
  <c r="F909" i="8" a="1"/>
  <c r="F909" i="8" s="1"/>
  <c r="F910" i="8" a="1"/>
  <c r="F910" i="8"/>
  <c r="F911" i="8" a="1"/>
  <c r="F911" i="8" s="1"/>
  <c r="F912" i="8" a="1"/>
  <c r="F912" i="8"/>
  <c r="F913" i="8" a="1"/>
  <c r="F913" i="8"/>
  <c r="F914" i="8" a="1"/>
  <c r="F914" i="8" s="1"/>
  <c r="F915" i="8" a="1"/>
  <c r="F915" i="8"/>
  <c r="F916" i="8" a="1"/>
  <c r="F916" i="8" s="1"/>
  <c r="F917" i="8" a="1"/>
  <c r="F917" i="8" s="1"/>
  <c r="F918" i="8" a="1"/>
  <c r="F918" i="8" s="1"/>
  <c r="F919" i="8" a="1"/>
  <c r="F919" i="8" s="1"/>
  <c r="F920" i="8" a="1"/>
  <c r="F920" i="8" s="1"/>
  <c r="F921" i="8" a="1"/>
  <c r="F921" i="8" s="1"/>
  <c r="F922" i="8" a="1"/>
  <c r="F922" i="8" s="1"/>
  <c r="F923" i="8" a="1"/>
  <c r="F923" i="8"/>
  <c r="F924" i="8" a="1"/>
  <c r="F924" i="8"/>
  <c r="F925" i="8" a="1"/>
  <c r="F925" i="8" s="1"/>
  <c r="F926" i="8" a="1"/>
  <c r="F926" i="8" s="1"/>
  <c r="F927" i="8" a="1"/>
  <c r="F927" i="8" s="1"/>
  <c r="F928" i="8" a="1"/>
  <c r="F928" i="8"/>
  <c r="F929" i="8" a="1"/>
  <c r="F929" i="8" s="1"/>
  <c r="F930" i="8" a="1"/>
  <c r="F930" i="8"/>
  <c r="F931" i="8" a="1"/>
  <c r="F931" i="8" s="1"/>
  <c r="F932" i="8" a="1"/>
  <c r="F932" i="8" s="1"/>
  <c r="F933" i="8" a="1"/>
  <c r="F933" i="8" s="1"/>
  <c r="F934" i="8" a="1"/>
  <c r="F934" i="8" s="1"/>
  <c r="F935" i="8" a="1"/>
  <c r="F935" i="8" s="1"/>
  <c r="F936" i="8" a="1"/>
  <c r="F936" i="8" s="1"/>
  <c r="F937" i="8" a="1"/>
  <c r="F937" i="8" s="1"/>
  <c r="F938" i="8" a="1"/>
  <c r="F938" i="8" s="1"/>
  <c r="F939" i="8" a="1"/>
  <c r="F939" i="8" s="1"/>
  <c r="F940" i="8" a="1"/>
  <c r="F940" i="8"/>
  <c r="F941" i="8" a="1"/>
  <c r="F941" i="8" s="1"/>
  <c r="F942" i="8" a="1"/>
  <c r="F942" i="8" s="1"/>
  <c r="F943" i="8" a="1"/>
  <c r="F943" i="8" s="1"/>
  <c r="F944" i="8" a="1"/>
  <c r="F944" i="8" s="1"/>
  <c r="F945" i="8" a="1"/>
  <c r="F945" i="8" s="1"/>
  <c r="F946" i="8" a="1"/>
  <c r="F946" i="8"/>
  <c r="F947" i="8" a="1"/>
  <c r="F947" i="8" s="1"/>
  <c r="F948" i="8" a="1"/>
  <c r="F948" i="8" s="1"/>
  <c r="F949" i="8" a="1"/>
  <c r="F949" i="8"/>
  <c r="F950" i="8" a="1"/>
  <c r="F950" i="8" s="1"/>
  <c r="F951" i="8" a="1"/>
  <c r="F951" i="8" s="1"/>
  <c r="F952" i="8" a="1"/>
  <c r="F952" i="8" s="1"/>
  <c r="F953" i="8" a="1"/>
  <c r="F953" i="8" s="1"/>
  <c r="F954" i="8" a="1"/>
  <c r="F954" i="8" s="1"/>
  <c r="F955" i="8" a="1"/>
  <c r="F955" i="8" s="1"/>
  <c r="F956" i="8" a="1"/>
  <c r="F956" i="8" s="1"/>
  <c r="F957" i="8" a="1"/>
  <c r="F957" i="8"/>
  <c r="F958" i="8" a="1"/>
  <c r="F958" i="8" s="1"/>
  <c r="F959" i="8" a="1"/>
  <c r="F959" i="8"/>
  <c r="F960" i="8" a="1"/>
  <c r="F960" i="8" s="1"/>
  <c r="F961" i="8" a="1"/>
  <c r="F961" i="8" s="1"/>
  <c r="F962" i="8" a="1"/>
  <c r="F962" i="8" s="1"/>
  <c r="F963" i="8" a="1"/>
  <c r="F963" i="8"/>
  <c r="F964" i="8" a="1"/>
  <c r="F964" i="8" s="1"/>
  <c r="F965" i="8" a="1"/>
  <c r="F965" i="8" s="1"/>
  <c r="F966" i="8" a="1"/>
  <c r="F966" i="8"/>
  <c r="F967" i="8" a="1"/>
  <c r="F967" i="8"/>
  <c r="F968" i="8" a="1"/>
  <c r="F968" i="8" s="1"/>
  <c r="F969" i="8" a="1"/>
  <c r="F969" i="8" s="1"/>
  <c r="F970" i="8" a="1"/>
  <c r="F970" i="8" s="1"/>
  <c r="F971" i="8" a="1"/>
  <c r="F971" i="8"/>
  <c r="F972" i="8" a="1"/>
  <c r="F972" i="8"/>
  <c r="F973" i="8" a="1"/>
  <c r="F973" i="8" s="1"/>
  <c r="F974" i="8" a="1"/>
  <c r="F974" i="8" s="1"/>
  <c r="F975" i="8" a="1"/>
  <c r="F975" i="8" s="1"/>
  <c r="F976" i="8" a="1"/>
  <c r="F976" i="8" s="1"/>
  <c r="F977" i="8" a="1"/>
  <c r="F977" i="8" s="1"/>
  <c r="F978" i="8" a="1"/>
  <c r="F978" i="8" s="1"/>
  <c r="F979" i="8" a="1"/>
  <c r="F979" i="8"/>
  <c r="F980" i="8" a="1"/>
  <c r="F980" i="8" s="1"/>
  <c r="F981" i="8" a="1"/>
  <c r="F981" i="8" s="1"/>
  <c r="F982" i="8" a="1"/>
  <c r="F982" i="8"/>
  <c r="F983" i="8" a="1"/>
  <c r="F983" i="8"/>
  <c r="F984" i="8" a="1"/>
  <c r="F984" i="8" s="1"/>
  <c r="F985" i="8" a="1"/>
  <c r="F985" i="8" s="1"/>
  <c r="F986" i="8" a="1"/>
  <c r="F986" i="8" s="1"/>
  <c r="F987" i="8" a="1"/>
  <c r="F987" i="8" s="1"/>
  <c r="F988" i="8" a="1"/>
  <c r="F988" i="8" s="1"/>
  <c r="F989" i="8" a="1"/>
  <c r="F989" i="8"/>
  <c r="F990" i="8" a="1"/>
  <c r="F990" i="8" s="1"/>
  <c r="F991" i="8" a="1"/>
  <c r="F991" i="8" s="1"/>
  <c r="F992" i="8" a="1"/>
  <c r="F992" i="8" s="1"/>
  <c r="F993" i="8" a="1"/>
  <c r="F993" i="8" s="1"/>
  <c r="F994" i="8" a="1"/>
  <c r="F994" i="8" s="1"/>
  <c r="F995" i="8" a="1"/>
  <c r="F995" i="8"/>
  <c r="F996" i="8" a="1"/>
  <c r="F996" i="8" s="1"/>
  <c r="F997" i="8" a="1"/>
  <c r="F997" i="8"/>
  <c r="F998" i="8" a="1"/>
  <c r="F998" i="8" s="1"/>
  <c r="F999" i="8" a="1"/>
  <c r="F999" i="8"/>
  <c r="F1000" i="8" a="1"/>
  <c r="F1000" i="8"/>
  <c r="F1001" i="8" a="1"/>
  <c r="F1001" i="8" s="1"/>
  <c r="F1002" i="8" a="1"/>
  <c r="F1002" i="8" s="1"/>
  <c r="F1003" i="8" a="1"/>
  <c r="F1003" i="8" s="1"/>
  <c r="F1004" i="8" a="1"/>
  <c r="F1004" i="8" s="1"/>
  <c r="F1005" i="8" a="1"/>
  <c r="F1005" i="8" s="1"/>
  <c r="F1006" i="8" a="1"/>
  <c r="F1006" i="8" s="1"/>
  <c r="F1007" i="8" a="1"/>
  <c r="F1007" i="8" s="1"/>
  <c r="F1008" i="8" a="1"/>
  <c r="F1008" i="8"/>
  <c r="F1009" i="8" a="1"/>
  <c r="F1009" i="8" s="1"/>
  <c r="F1010" i="8" a="1"/>
  <c r="F1010" i="8" s="1"/>
  <c r="F1011" i="8" a="1"/>
  <c r="F1011" i="8" s="1"/>
  <c r="F1012" i="8" a="1"/>
  <c r="F1012" i="8" s="1"/>
  <c r="F1013" i="8" a="1"/>
  <c r="F1013" i="8" s="1"/>
  <c r="F1014" i="8" a="1"/>
  <c r="F1014" i="8" s="1"/>
  <c r="F1015" i="8" a="1"/>
  <c r="F1015" i="8" s="1"/>
  <c r="F1016" i="8" a="1"/>
  <c r="F1016" i="8" s="1"/>
  <c r="F1017" i="8" a="1"/>
  <c r="F1017" i="8" s="1"/>
  <c r="F1018" i="8" a="1"/>
  <c r="F1018" i="8" s="1"/>
  <c r="F1019" i="8" a="1"/>
  <c r="F1019" i="8" s="1"/>
  <c r="F1020" i="8" a="1"/>
  <c r="F1020" i="8" s="1"/>
  <c r="F1021" i="8" a="1"/>
  <c r="F1021" i="8" s="1"/>
  <c r="F1022" i="8" a="1"/>
  <c r="F1022" i="8" s="1"/>
  <c r="F1023" i="8" a="1"/>
  <c r="F1023" i="8" s="1"/>
  <c r="F1024" i="8" a="1"/>
  <c r="F1024" i="8" s="1"/>
  <c r="F1025" i="8" a="1"/>
  <c r="F1025" i="8" s="1"/>
  <c r="F1026" i="8" a="1"/>
  <c r="F1026" i="8" s="1"/>
  <c r="F1027" i="8" a="1"/>
  <c r="F1027" i="8" s="1"/>
  <c r="F1028" i="8" a="1"/>
  <c r="F1028" i="8" s="1"/>
  <c r="F1029" i="8" a="1"/>
  <c r="F1029" i="8" s="1"/>
  <c r="F1030" i="8" a="1"/>
  <c r="F1030" i="8" s="1"/>
  <c r="F1031" i="8" a="1"/>
  <c r="F1031" i="8" s="1"/>
  <c r="F1032" i="8" a="1"/>
  <c r="F1032" i="8" s="1"/>
  <c r="F1033" i="8" a="1"/>
  <c r="F1033" i="8" s="1"/>
  <c r="F1034" i="8" a="1"/>
  <c r="F1034" i="8" s="1"/>
  <c r="F1035" i="8" a="1"/>
  <c r="F1035" i="8" s="1"/>
  <c r="F1036" i="8" a="1"/>
  <c r="F1036" i="8" s="1"/>
  <c r="F1037" i="8" a="1"/>
  <c r="F1037" i="8" s="1"/>
  <c r="F1038" i="8" a="1"/>
  <c r="F1038" i="8" s="1"/>
  <c r="F1039" i="8" a="1"/>
  <c r="F1039" i="8" s="1"/>
  <c r="F1040" i="8" a="1"/>
  <c r="F1040" i="8" s="1"/>
  <c r="F1041" i="8" a="1"/>
  <c r="F1041" i="8" s="1"/>
  <c r="F1042" i="8" a="1"/>
  <c r="F1042" i="8" s="1"/>
  <c r="F1043" i="8" a="1"/>
  <c r="F1043" i="8" s="1"/>
  <c r="F1044" i="8" a="1"/>
  <c r="F1044" i="8" s="1"/>
  <c r="F1045" i="8" a="1"/>
  <c r="F1045" i="8" s="1"/>
  <c r="F1046" i="8" a="1"/>
  <c r="F1046" i="8" s="1"/>
  <c r="F1047" i="8" a="1"/>
  <c r="F1047" i="8" s="1"/>
  <c r="F1048" i="8" a="1"/>
  <c r="F1048" i="8" s="1"/>
  <c r="F1049" i="8" a="1"/>
  <c r="F1049" i="8" s="1"/>
  <c r="F1050" i="8" a="1"/>
  <c r="F1050" i="8" s="1"/>
  <c r="F1051" i="8" a="1"/>
  <c r="F1051" i="8" s="1"/>
  <c r="F1052" i="8" a="1"/>
  <c r="F1052" i="8" s="1"/>
  <c r="F1053" i="8" a="1"/>
  <c r="F1053" i="8" s="1"/>
  <c r="F1054" i="8" a="1"/>
  <c r="F1054" i="8" s="1"/>
  <c r="F1055" i="8" a="1"/>
  <c r="F1055" i="8" s="1"/>
  <c r="F1056" i="8" a="1"/>
  <c r="F1056" i="8" s="1"/>
  <c r="F1057" i="8" a="1"/>
  <c r="F1057" i="8" s="1"/>
  <c r="F1058" i="8" a="1"/>
  <c r="F1058" i="8" s="1"/>
  <c r="F1059" i="8" a="1"/>
  <c r="F1059" i="8" s="1"/>
  <c r="F1060" i="8" a="1"/>
  <c r="F1060" i="8" s="1"/>
  <c r="F1061" i="8" a="1"/>
  <c r="F1061" i="8" s="1"/>
  <c r="F1062" i="8" a="1"/>
  <c r="F1062" i="8" s="1"/>
  <c r="F1063" i="8" a="1"/>
  <c r="F1063" i="8" s="1"/>
  <c r="F1064" i="8" a="1"/>
  <c r="F1064" i="8" s="1"/>
  <c r="F1065" i="8" a="1"/>
  <c r="F1065" i="8" s="1"/>
  <c r="F1066" i="8" a="1"/>
  <c r="F1066" i="8" s="1"/>
  <c r="F1067" i="8" a="1"/>
  <c r="F1067" i="8" s="1"/>
  <c r="F1068" i="8" a="1"/>
  <c r="F1068" i="8" s="1"/>
  <c r="F1069" i="8" a="1"/>
  <c r="F1069" i="8" s="1"/>
  <c r="F1070" i="8" a="1"/>
  <c r="F1070" i="8" s="1"/>
  <c r="F1071" i="8" a="1"/>
  <c r="F1071" i="8" s="1"/>
  <c r="F1072" i="8" a="1"/>
  <c r="F1072" i="8"/>
  <c r="F1073" i="8" a="1"/>
  <c r="F1073" i="8" s="1"/>
  <c r="F1074" i="8" a="1"/>
  <c r="F1074" i="8" s="1"/>
  <c r="F1075" i="8" a="1"/>
  <c r="F1075" i="8"/>
  <c r="F1076" i="8" a="1"/>
  <c r="F1076" i="8" s="1"/>
  <c r="F1077" i="8" a="1"/>
  <c r="F1077" i="8" s="1"/>
  <c r="F1078" i="8" a="1"/>
  <c r="F1078" i="8" s="1"/>
  <c r="F1079" i="8" a="1"/>
  <c r="F1079" i="8" s="1"/>
  <c r="F1080" i="8" a="1"/>
  <c r="F1080" i="8" s="1"/>
  <c r="F1081" i="8" a="1"/>
  <c r="F1081" i="8" s="1"/>
  <c r="F1082" i="8" a="1"/>
  <c r="F1082" i="8" s="1"/>
  <c r="F1083" i="8" a="1"/>
  <c r="F1083" i="8" s="1"/>
  <c r="F1084" i="8" a="1"/>
  <c r="F1084" i="8" s="1"/>
  <c r="F1085" i="8" a="1"/>
  <c r="F1085" i="8" s="1"/>
  <c r="F1086" i="8" a="1"/>
  <c r="F1086" i="8" s="1"/>
  <c r="F1087" i="8" a="1"/>
  <c r="F1087" i="8" s="1"/>
  <c r="F1088" i="8" a="1"/>
  <c r="F1088" i="8" s="1"/>
  <c r="F1089" i="8" a="1"/>
  <c r="F1089" i="8" s="1"/>
  <c r="F1090" i="8" a="1"/>
  <c r="F1090" i="8" s="1"/>
  <c r="F1091" i="8" a="1"/>
  <c r="F1091" i="8" s="1"/>
  <c r="F1092" i="8" a="1"/>
  <c r="F1092" i="8" s="1"/>
  <c r="F1093" i="8" a="1"/>
  <c r="F1093" i="8" s="1"/>
  <c r="F1094" i="8" a="1"/>
  <c r="F1094" i="8" s="1"/>
  <c r="F1095" i="8" a="1"/>
  <c r="F1095" i="8" s="1"/>
  <c r="F1096" i="8" a="1"/>
  <c r="F1096" i="8" s="1"/>
  <c r="F1097" i="8" a="1"/>
  <c r="F1097" i="8" s="1"/>
  <c r="F1098" i="8" a="1"/>
  <c r="F1098" i="8" s="1"/>
  <c r="F1099" i="8" a="1"/>
  <c r="F1099" i="8" s="1"/>
  <c r="F1100" i="8" a="1"/>
  <c r="F1100" i="8" s="1"/>
  <c r="F1101" i="8" a="1"/>
  <c r="F1101" i="8" s="1"/>
  <c r="F1102" i="8" a="1"/>
  <c r="F1102" i="8" s="1"/>
  <c r="F1103" i="8" a="1"/>
  <c r="F1103" i="8" s="1"/>
  <c r="F1104" i="8" a="1"/>
  <c r="F1104" i="8" s="1"/>
  <c r="F1105" i="8" a="1"/>
  <c r="F1105" i="8" s="1"/>
  <c r="F1106" i="8" a="1"/>
  <c r="F1106" i="8" s="1"/>
  <c r="F1107" i="8" a="1"/>
  <c r="F1107" i="8" s="1"/>
  <c r="F1108" i="8" a="1"/>
  <c r="F1108" i="8" s="1"/>
  <c r="F1109" i="8" a="1"/>
  <c r="F1109" i="8" s="1"/>
  <c r="F1110" i="8" a="1"/>
  <c r="F1110" i="8" s="1"/>
  <c r="F1111" i="8" a="1"/>
  <c r="F1111" i="8" s="1"/>
  <c r="F1112" i="8" a="1"/>
  <c r="F1112" i="8" s="1"/>
  <c r="F1113" i="8" a="1"/>
  <c r="F1113" i="8" s="1"/>
  <c r="F1114" i="8" a="1"/>
  <c r="F1114" i="8" s="1"/>
  <c r="F1115" i="8" a="1"/>
  <c r="F1115" i="8" s="1"/>
  <c r="F1116" i="8" a="1"/>
  <c r="F1116" i="8" s="1"/>
  <c r="F1117" i="8" a="1"/>
  <c r="F1117" i="8" s="1"/>
  <c r="F1118" i="8" a="1"/>
  <c r="F1118" i="8" s="1"/>
  <c r="F1119" i="8" a="1"/>
  <c r="F1119" i="8" s="1"/>
  <c r="F1120" i="8" a="1"/>
  <c r="F1120" i="8" s="1"/>
  <c r="F1121" i="8" a="1"/>
  <c r="F1121" i="8" s="1"/>
  <c r="F1122" i="8" a="1"/>
  <c r="F1122" i="8" s="1"/>
  <c r="F1123" i="8" a="1"/>
  <c r="F1123" i="8" s="1"/>
  <c r="F1124" i="8" a="1"/>
  <c r="F1124" i="8" s="1"/>
  <c r="F1125" i="8" a="1"/>
  <c r="F1125" i="8" s="1"/>
  <c r="F1126" i="8" a="1"/>
  <c r="F1126" i="8" s="1"/>
  <c r="F1127" i="8" a="1"/>
  <c r="F1127" i="8" s="1"/>
  <c r="F1128" i="8" a="1"/>
  <c r="F1128" i="8" s="1"/>
  <c r="F1129" i="8" a="1"/>
  <c r="F1129" i="8" s="1"/>
  <c r="F1130" i="8" a="1"/>
  <c r="F1130" i="8" s="1"/>
  <c r="F1131" i="8" a="1"/>
  <c r="F1131" i="8" s="1"/>
  <c r="F1132" i="8" a="1"/>
  <c r="F1132" i="8" s="1"/>
  <c r="F1133" i="8" a="1"/>
  <c r="F1133" i="8" s="1"/>
  <c r="F1134" i="8" a="1"/>
  <c r="F1134" i="8" s="1"/>
  <c r="F1135" i="8" a="1"/>
  <c r="F1135" i="8"/>
  <c r="F1136" i="8" a="1"/>
  <c r="F1136" i="8" s="1"/>
  <c r="F1137" i="8" a="1"/>
  <c r="F1137" i="8" s="1"/>
  <c r="F1138" i="8" a="1"/>
  <c r="F1138" i="8" s="1"/>
  <c r="F1139" i="8" a="1"/>
  <c r="F1139" i="8" s="1"/>
  <c r="F1140" i="8" a="1"/>
  <c r="F1140" i="8" s="1"/>
  <c r="F1141" i="8" a="1"/>
  <c r="F1141" i="8" s="1"/>
  <c r="F1142" i="8" a="1"/>
  <c r="F1142" i="8" s="1"/>
  <c r="F1143" i="8" a="1"/>
  <c r="F1143" i="8" s="1"/>
  <c r="F1144" i="8" a="1"/>
  <c r="F1144" i="8" s="1"/>
  <c r="F1145" i="8" a="1"/>
  <c r="F1145" i="8" s="1"/>
  <c r="F1146" i="8" a="1"/>
  <c r="F1146" i="8" s="1"/>
  <c r="F1147" i="8" a="1"/>
  <c r="F1147" i="8" s="1"/>
  <c r="F1148" i="8" a="1"/>
  <c r="F1148" i="8" s="1"/>
  <c r="F1149" i="8" a="1"/>
  <c r="F1149" i="8" s="1"/>
  <c r="F1150" i="8" a="1"/>
  <c r="F1150" i="8" s="1"/>
  <c r="F1151" i="8" a="1"/>
  <c r="F1151" i="8" s="1"/>
  <c r="F1152" i="8" a="1"/>
  <c r="F1152" i="8" s="1"/>
  <c r="F1153" i="8" a="1"/>
  <c r="F1153" i="8"/>
  <c r="F1154" i="8" a="1"/>
  <c r="F1154" i="8" s="1"/>
  <c r="F1155" i="8" a="1"/>
  <c r="F1155" i="8" s="1"/>
  <c r="F1156" i="8" a="1"/>
  <c r="F1156" i="8" s="1"/>
  <c r="F1157" i="8" a="1"/>
  <c r="F1157" i="8" s="1"/>
  <c r="F1158" i="8" a="1"/>
  <c r="F1158" i="8" s="1"/>
  <c r="F1159" i="8" a="1"/>
  <c r="F1159" i="8" s="1"/>
  <c r="F1160" i="8" a="1"/>
  <c r="F1160" i="8" s="1"/>
  <c r="F1161" i="8" a="1"/>
  <c r="F1161" i="8" s="1"/>
  <c r="F1162" i="8" a="1"/>
  <c r="F1162" i="8"/>
  <c r="F1163" i="8" a="1"/>
  <c r="F1163" i="8" s="1"/>
  <c r="F1164" i="8" a="1"/>
  <c r="F1164" i="8" s="1"/>
  <c r="F1165" i="8" a="1"/>
  <c r="F1165" i="8" s="1"/>
  <c r="F1166" i="8" a="1"/>
  <c r="F1166" i="8" s="1"/>
  <c r="F1167" i="8" a="1"/>
  <c r="F1167" i="8" s="1"/>
  <c r="F1168" i="8" a="1"/>
  <c r="F1168" i="8" s="1"/>
  <c r="F1169" i="8" a="1"/>
  <c r="F1169" i="8" s="1"/>
  <c r="F1170" i="8" a="1"/>
  <c r="F1170" i="8" s="1"/>
  <c r="F1171" i="8" a="1"/>
  <c r="F1171" i="8"/>
  <c r="F1172" i="8" a="1"/>
  <c r="F1172" i="8" s="1"/>
  <c r="F1173" i="8" a="1"/>
  <c r="F1173" i="8" s="1"/>
  <c r="F1174" i="8" a="1"/>
  <c r="F1174" i="8" s="1"/>
  <c r="F1175" i="8" a="1"/>
  <c r="F1175" i="8" s="1"/>
  <c r="F1176" i="8" a="1"/>
  <c r="F1176" i="8" s="1"/>
  <c r="F1177" i="8" a="1"/>
  <c r="F1177" i="8" s="1"/>
  <c r="F1178" i="8" a="1"/>
  <c r="F1178" i="8" s="1"/>
  <c r="F1179" i="8" a="1"/>
  <c r="F1179" i="8" s="1"/>
  <c r="F1180" i="8" a="1"/>
  <c r="F1180" i="8"/>
  <c r="F1181" i="8" a="1"/>
  <c r="F1181" i="8"/>
  <c r="F1182" i="8" a="1"/>
  <c r="F1182" i="8" s="1"/>
  <c r="F1183" i="8" a="1"/>
  <c r="F1183" i="8"/>
  <c r="F1184" i="8" a="1"/>
  <c r="F1184" i="8" s="1"/>
  <c r="F1185" i="8" a="1"/>
  <c r="F1185" i="8" s="1"/>
  <c r="F1186" i="8" a="1"/>
  <c r="F1186" i="8" s="1"/>
  <c r="F1187" i="8" a="1"/>
  <c r="F1187" i="8" s="1"/>
  <c r="F1188" i="8" a="1"/>
  <c r="F1188" i="8" s="1"/>
  <c r="F1189" i="8" a="1"/>
  <c r="F1189" i="8" s="1"/>
  <c r="F1190" i="8" a="1"/>
  <c r="F1190" i="8" s="1"/>
  <c r="F1191" i="8" a="1"/>
  <c r="F1191" i="8" s="1"/>
  <c r="F1192" i="8" a="1"/>
  <c r="F1192" i="8" s="1"/>
  <c r="F1193" i="8" a="1"/>
  <c r="F1193" i="8" s="1"/>
  <c r="F1194" i="8" a="1"/>
  <c r="F1194" i="8" s="1"/>
  <c r="F1195" i="8" a="1"/>
  <c r="F1195" i="8" s="1"/>
  <c r="F1196" i="8" a="1"/>
  <c r="F1196" i="8" s="1"/>
  <c r="F1197" i="8" a="1"/>
  <c r="F1197" i="8" s="1"/>
  <c r="F1198" i="8" a="1"/>
  <c r="F1198" i="8" s="1"/>
  <c r="F1199" i="8" a="1"/>
  <c r="F1199" i="8" s="1"/>
  <c r="F1200" i="8" a="1"/>
  <c r="F1200" i="8" s="1"/>
  <c r="F1201" i="8" a="1"/>
  <c r="F1201" i="8" s="1"/>
  <c r="F1202" i="8" a="1"/>
  <c r="F1202" i="8" s="1"/>
  <c r="F1203" i="8" a="1"/>
  <c r="F1203" i="8" s="1"/>
  <c r="F1204" i="8" a="1"/>
  <c r="F1204" i="8" s="1"/>
  <c r="F1205" i="8" a="1"/>
  <c r="F1205" i="8" s="1"/>
  <c r="F1206" i="8" a="1"/>
  <c r="F1206" i="8" s="1"/>
  <c r="F1207" i="8" a="1"/>
  <c r="F1207" i="8" s="1"/>
  <c r="F1208" i="8" a="1"/>
  <c r="F1208" i="8" s="1"/>
  <c r="F1209" i="8" a="1"/>
  <c r="F1209" i="8" s="1"/>
  <c r="F1210" i="8" a="1"/>
  <c r="F1210" i="8" s="1"/>
  <c r="F1211" i="8" a="1"/>
  <c r="F1211" i="8" s="1"/>
  <c r="F1212" i="8" a="1"/>
  <c r="F1212" i="8" s="1"/>
  <c r="F1213" i="8" a="1"/>
  <c r="F1213" i="8" s="1"/>
  <c r="F1214" i="8" a="1"/>
  <c r="F1214" i="8"/>
  <c r="F1215" i="8" a="1"/>
  <c r="F1215" i="8" s="1"/>
  <c r="F1216" i="8" a="1"/>
  <c r="F1216" i="8" s="1"/>
  <c r="F1217" i="8" a="1"/>
  <c r="F1217" i="8" s="1"/>
  <c r="F1218" i="8" a="1"/>
  <c r="F1218" i="8" s="1"/>
  <c r="F1219" i="8" a="1"/>
  <c r="F1219" i="8" s="1"/>
  <c r="F1220" i="8" a="1"/>
  <c r="F1220" i="8" s="1"/>
  <c r="F1221" i="8" a="1"/>
  <c r="F1221" i="8" s="1"/>
  <c r="F1222" i="8" a="1"/>
  <c r="F1222" i="8" s="1"/>
  <c r="F1223" i="8" a="1"/>
  <c r="F1223" i="8" s="1"/>
  <c r="F1224" i="8" a="1"/>
  <c r="F1224" i="8" s="1"/>
  <c r="F1225" i="8" a="1"/>
  <c r="F1225" i="8" s="1"/>
  <c r="F1226" i="8" a="1"/>
  <c r="F1226" i="8" s="1"/>
  <c r="F1227" i="8" a="1"/>
  <c r="F1227" i="8" s="1"/>
  <c r="F1228" i="8" a="1"/>
  <c r="F1228" i="8"/>
  <c r="F1229" i="8" a="1"/>
  <c r="F1229" i="8" s="1"/>
  <c r="F1230" i="8" a="1"/>
  <c r="F1230" i="8" s="1"/>
  <c r="F1231" i="8" a="1"/>
  <c r="F1231" i="8" s="1"/>
  <c r="F1232" i="8" a="1"/>
  <c r="F1232" i="8" s="1"/>
  <c r="F1233" i="8" a="1"/>
  <c r="F1233" i="8" s="1"/>
  <c r="F1234" i="8" a="1"/>
  <c r="F1234" i="8" s="1"/>
  <c r="F1235" i="8" a="1"/>
  <c r="F1235" i="8" s="1"/>
  <c r="F1236" i="8" a="1"/>
  <c r="F1236" i="8" s="1"/>
  <c r="F1237" i="8" a="1"/>
  <c r="F1237" i="8" s="1"/>
  <c r="F1238" i="8" a="1"/>
  <c r="F1238" i="8" s="1"/>
  <c r="F1239" i="8" a="1"/>
  <c r="F1239" i="8" s="1"/>
  <c r="F1240" i="8" a="1"/>
  <c r="F1240" i="8" s="1"/>
  <c r="F1241" i="8" a="1"/>
  <c r="F1241" i="8" s="1"/>
  <c r="F1242" i="8" a="1"/>
  <c r="F1242" i="8" s="1"/>
  <c r="F1243" i="8" a="1"/>
  <c r="F1243" i="8" s="1"/>
  <c r="F1244" i="8" a="1"/>
  <c r="F1244" i="8" s="1"/>
  <c r="F1245" i="8" a="1"/>
  <c r="F1245" i="8" s="1"/>
  <c r="F1246" i="8" a="1"/>
  <c r="F1246" i="8" s="1"/>
  <c r="F1247" i="8" a="1"/>
  <c r="F1247" i="8" s="1"/>
  <c r="F1248" i="8" a="1"/>
  <c r="F1248" i="8" s="1"/>
  <c r="F1249" i="8" a="1"/>
  <c r="F1249" i="8" s="1"/>
  <c r="F1250" i="8" a="1"/>
  <c r="F1250" i="8"/>
  <c r="F1251" i="8" a="1"/>
  <c r="F1251" i="8" s="1"/>
  <c r="F1252" i="8" a="1"/>
  <c r="F1252" i="8"/>
  <c r="F1253" i="8" a="1"/>
  <c r="F1253" i="8" s="1"/>
  <c r="F1254" i="8" a="1"/>
  <c r="F1254" i="8" s="1"/>
  <c r="F1255" i="8" a="1"/>
  <c r="F1255" i="8" s="1"/>
  <c r="F1256" i="8" a="1"/>
  <c r="F1256" i="8" s="1"/>
  <c r="F1257" i="8" a="1"/>
  <c r="F1257" i="8" s="1"/>
  <c r="F1258" i="8" a="1"/>
  <c r="F1258" i="8" s="1"/>
  <c r="F1259" i="8" a="1"/>
  <c r="F1259" i="8"/>
  <c r="F1260" i="8" a="1"/>
  <c r="F1260" i="8" s="1"/>
  <c r="F1261" i="8" a="1"/>
  <c r="F1261" i="8" s="1"/>
  <c r="F1262" i="8" a="1"/>
  <c r="F1262" i="8" s="1"/>
  <c r="F1263" i="8" a="1"/>
  <c r="F1263" i="8" s="1"/>
  <c r="F1264" i="8" a="1"/>
  <c r="F1264" i="8" s="1"/>
  <c r="F1265" i="8" a="1"/>
  <c r="F1265" i="8" s="1"/>
  <c r="F1266" i="8" a="1"/>
  <c r="F1266" i="8" s="1"/>
  <c r="F1267" i="8" a="1"/>
  <c r="F1267" i="8" s="1"/>
  <c r="F1268" i="8" a="1"/>
  <c r="F1268" i="8" s="1"/>
  <c r="F1269" i="8" a="1"/>
  <c r="F1269" i="8" s="1"/>
  <c r="F1270" i="8" a="1"/>
  <c r="F1270" i="8" s="1"/>
  <c r="F1271" i="8" a="1"/>
  <c r="F1271" i="8" s="1"/>
  <c r="F1272" i="8" a="1"/>
  <c r="F1272" i="8" s="1"/>
  <c r="F1273" i="8" a="1"/>
  <c r="F1273" i="8" s="1"/>
  <c r="F1274" i="8" a="1"/>
  <c r="F1274" i="8" s="1"/>
  <c r="F1275" i="8" a="1"/>
  <c r="F1275" i="8" s="1"/>
  <c r="F1276" i="8" a="1"/>
  <c r="F1276" i="8" s="1"/>
  <c r="F1277" i="8" a="1"/>
  <c r="F1277" i="8" s="1"/>
  <c r="F1278" i="8" a="1"/>
  <c r="F1278" i="8" s="1"/>
  <c r="F1279" i="8" a="1"/>
  <c r="F1279" i="8"/>
  <c r="F1280" i="8" a="1"/>
  <c r="F1280" i="8" s="1"/>
  <c r="F1281" i="8" a="1"/>
  <c r="F1281" i="8" s="1"/>
  <c r="F1282" i="8" a="1"/>
  <c r="F1282" i="8" s="1"/>
  <c r="F1283" i="8" a="1"/>
  <c r="F1283" i="8" s="1"/>
  <c r="F1284" i="8" a="1"/>
  <c r="F1284" i="8" s="1"/>
  <c r="F1285" i="8" a="1"/>
  <c r="F1285" i="8" s="1"/>
  <c r="F1286" i="8" a="1"/>
  <c r="F1286" i="8" s="1"/>
  <c r="F1287" i="8" a="1"/>
  <c r="F1287" i="8" s="1"/>
  <c r="F1288" i="8" a="1"/>
  <c r="F1288" i="8" s="1"/>
  <c r="F1289" i="8" a="1"/>
  <c r="F1289" i="8" s="1"/>
  <c r="F1290" i="8" a="1"/>
  <c r="F1290" i="8" s="1"/>
  <c r="F1291" i="8" a="1"/>
  <c r="F1291" i="8" s="1"/>
  <c r="F1292" i="8" a="1"/>
  <c r="F1292" i="8" s="1"/>
  <c r="F1293" i="8" a="1"/>
  <c r="F1293" i="8" s="1"/>
  <c r="F1294" i="8" a="1"/>
  <c r="F1294" i="8" s="1"/>
  <c r="F1295" i="8" a="1"/>
  <c r="F1295" i="8" s="1"/>
  <c r="F1296" i="8" a="1"/>
  <c r="F1296" i="8" s="1"/>
  <c r="F1297" i="8" a="1"/>
  <c r="F1297" i="8" s="1"/>
  <c r="F1298" i="8" a="1"/>
  <c r="F1298" i="8" s="1"/>
  <c r="F1299" i="8" a="1"/>
  <c r="F1299" i="8" s="1"/>
  <c r="F1300" i="8" a="1"/>
  <c r="F1300" i="8" s="1"/>
  <c r="F1301" i="8" a="1"/>
  <c r="F1301" i="8" s="1"/>
  <c r="F1302" i="8" a="1"/>
  <c r="F1302" i="8" s="1"/>
  <c r="F1303" i="8" a="1"/>
  <c r="F1303" i="8" s="1"/>
  <c r="F1304" i="8" a="1"/>
  <c r="F1304" i="8" s="1"/>
  <c r="F1305" i="8" a="1"/>
  <c r="F1305" i="8" s="1"/>
  <c r="F1306" i="8" a="1"/>
  <c r="F1306" i="8" s="1"/>
  <c r="F1307" i="8" a="1"/>
  <c r="F1307" i="8" s="1"/>
  <c r="F1308" i="8" a="1"/>
  <c r="F1308" i="8" s="1"/>
  <c r="F1309" i="8" a="1"/>
  <c r="F1309" i="8" s="1"/>
  <c r="F1310" i="8" a="1"/>
  <c r="F1310" i="8" s="1"/>
  <c r="F1311" i="8" a="1"/>
  <c r="F1311" i="8" s="1"/>
  <c r="F1312" i="8" a="1"/>
  <c r="F1312" i="8" s="1"/>
  <c r="F1313" i="8" a="1"/>
  <c r="F1313" i="8" s="1"/>
  <c r="F1314" i="8" a="1"/>
  <c r="F1314" i="8" s="1"/>
  <c r="F1315" i="8" a="1"/>
  <c r="F1315" i="8" s="1"/>
  <c r="F1316" i="8" a="1"/>
  <c r="F1316" i="8" s="1"/>
  <c r="F1317" i="8" a="1"/>
  <c r="F1317" i="8" s="1"/>
  <c r="F1318" i="8" a="1"/>
  <c r="F1318" i="8" s="1"/>
  <c r="F1319" i="8" a="1"/>
  <c r="F1319" i="8" s="1"/>
  <c r="F1320" i="8" a="1"/>
  <c r="F1320" i="8" s="1"/>
  <c r="F1321" i="8" a="1"/>
  <c r="F1321" i="8" s="1"/>
  <c r="F1322" i="8" a="1"/>
  <c r="F1322" i="8" s="1"/>
  <c r="F1323" i="8" a="1"/>
  <c r="F1323" i="8" s="1"/>
  <c r="F1324" i="8" a="1"/>
  <c r="F1324" i="8" s="1"/>
  <c r="F1325" i="8" a="1"/>
  <c r="F1325" i="8" s="1"/>
  <c r="F1326" i="8" a="1"/>
  <c r="F1326" i="8" s="1"/>
  <c r="F1327" i="8" a="1"/>
  <c r="F1327" i="8" s="1"/>
  <c r="F1328" i="8" a="1"/>
  <c r="F1328" i="8" s="1"/>
  <c r="F1329" i="8" a="1"/>
  <c r="F1329" i="8" s="1"/>
  <c r="F1330" i="8" a="1"/>
  <c r="F1330" i="8" s="1"/>
  <c r="F1331" i="8" a="1"/>
  <c r="F1331" i="8"/>
  <c r="F1332" i="8" a="1"/>
  <c r="F1332" i="8" s="1"/>
  <c r="F1333" i="8" a="1"/>
  <c r="F1333" i="8" s="1"/>
  <c r="F1334" i="8" a="1"/>
  <c r="F1334" i="8" s="1"/>
  <c r="C2" i="8"/>
  <c r="F3" i="8" a="1"/>
  <c r="F3" i="8" s="1"/>
  <c r="AC4" i="1" l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3" i="1"/>
  <c r="G3" i="6" a="1"/>
  <c r="G3" i="6" s="1"/>
  <c r="AB3" i="1" s="1"/>
  <c r="G4" i="6" a="1"/>
  <c r="G4" i="6" s="1"/>
  <c r="AB4" i="1" s="1"/>
  <c r="G5" i="6" a="1"/>
  <c r="G5" i="6" s="1"/>
  <c r="AB5" i="1" s="1"/>
  <c r="G6" i="6" a="1"/>
  <c r="G6" i="6" s="1"/>
  <c r="AB6" i="1" s="1"/>
  <c r="G7" i="6" a="1"/>
  <c r="G7" i="6" s="1"/>
  <c r="AB7" i="1" s="1"/>
  <c r="G8" i="6" a="1"/>
  <c r="G8" i="6" s="1"/>
  <c r="AB8" i="1" s="1"/>
  <c r="G9" i="6" a="1"/>
  <c r="G9" i="6" s="1"/>
  <c r="AB9" i="1" s="1"/>
  <c r="G10" i="6" a="1"/>
  <c r="G10" i="6" s="1"/>
  <c r="AB10" i="1" s="1"/>
  <c r="G11" i="6" a="1"/>
  <c r="G11" i="6" s="1"/>
  <c r="AB11" i="1" s="1"/>
  <c r="G12" i="6" a="1"/>
  <c r="G12" i="6" s="1"/>
  <c r="AB12" i="1" s="1"/>
  <c r="G13" i="6" a="1"/>
  <c r="G13" i="6" s="1"/>
  <c r="AB13" i="1" s="1"/>
  <c r="G14" i="6" a="1"/>
  <c r="G14" i="6" s="1"/>
  <c r="AB14" i="1" s="1"/>
  <c r="G15" i="6" a="1"/>
  <c r="G15" i="6" s="1"/>
  <c r="AB15" i="1" s="1"/>
  <c r="G16" i="6" a="1"/>
  <c r="G16" i="6" s="1"/>
  <c r="AB16" i="1" s="1"/>
  <c r="G17" i="6" a="1"/>
  <c r="G17" i="6" s="1"/>
  <c r="AB17" i="1" s="1"/>
  <c r="G18" i="6" a="1"/>
  <c r="G18" i="6" s="1"/>
  <c r="AB18" i="1" s="1"/>
  <c r="G19" i="6" a="1"/>
  <c r="G19" i="6" s="1"/>
  <c r="AB19" i="1" s="1"/>
  <c r="G20" i="6" a="1"/>
  <c r="G20" i="6" s="1"/>
  <c r="AB20" i="1" s="1"/>
  <c r="G21" i="6" a="1"/>
  <c r="G21" i="6" s="1"/>
  <c r="AB21" i="1" s="1"/>
  <c r="G22" i="6" a="1"/>
  <c r="G22" i="6" s="1"/>
  <c r="AB22" i="1" s="1"/>
  <c r="G23" i="6" a="1"/>
  <c r="G23" i="6" s="1"/>
  <c r="AB23" i="1" s="1"/>
  <c r="G24" i="6" a="1"/>
  <c r="G24" i="6" s="1"/>
  <c r="AB24" i="1" s="1"/>
  <c r="G25" i="6" a="1"/>
  <c r="G25" i="6" s="1"/>
  <c r="AB25" i="1" s="1"/>
  <c r="G26" i="6" a="1"/>
  <c r="G26" i="6" s="1"/>
  <c r="AB26" i="1" s="1"/>
  <c r="G27" i="6" a="1"/>
  <c r="G27" i="6" s="1"/>
  <c r="AB27" i="1" s="1"/>
  <c r="G28" i="6" a="1"/>
  <c r="G28" i="6" s="1"/>
  <c r="AB28" i="1" s="1"/>
  <c r="G29" i="6" a="1"/>
  <c r="G29" i="6" s="1"/>
  <c r="AB29" i="1" s="1"/>
  <c r="G30" i="6" a="1"/>
  <c r="G30" i="6" s="1"/>
  <c r="AB30" i="1" s="1"/>
  <c r="G31" i="6" a="1"/>
  <c r="G31" i="6" s="1"/>
  <c r="AB31" i="1" s="1"/>
  <c r="G32" i="6" a="1"/>
  <c r="G32" i="6" s="1"/>
  <c r="AB32" i="1" s="1"/>
  <c r="G33" i="6" a="1"/>
  <c r="G33" i="6" s="1"/>
  <c r="AB33" i="1" s="1"/>
  <c r="G34" i="6" a="1"/>
  <c r="G34" i="6" s="1"/>
  <c r="AB34" i="1" s="1"/>
  <c r="G35" i="6" a="1"/>
  <c r="G35" i="6" s="1"/>
  <c r="AB35" i="1" s="1"/>
  <c r="G36" i="6" a="1"/>
  <c r="G36" i="6" s="1"/>
  <c r="AB36" i="1" s="1"/>
  <c r="G37" i="6" a="1"/>
  <c r="G37" i="6" s="1"/>
  <c r="AB37" i="1" s="1"/>
  <c r="G38" i="6" a="1"/>
  <c r="G38" i="6" s="1"/>
  <c r="AB38" i="1" s="1"/>
  <c r="G39" i="6" a="1"/>
  <c r="G39" i="6" s="1"/>
  <c r="AB39" i="1" s="1"/>
  <c r="G40" i="6" a="1"/>
  <c r="G40" i="6" s="1"/>
  <c r="AB40" i="1" s="1"/>
  <c r="G41" i="6" a="1"/>
  <c r="G41" i="6" s="1"/>
  <c r="AB41" i="1" s="1"/>
  <c r="G42" i="6" a="1"/>
  <c r="G42" i="6" s="1"/>
  <c r="AB42" i="1" s="1"/>
  <c r="G43" i="6" a="1"/>
  <c r="G43" i="6" s="1"/>
  <c r="AB43" i="1" s="1"/>
  <c r="G44" i="6" a="1"/>
  <c r="G44" i="6" s="1"/>
  <c r="AB44" i="1" s="1"/>
  <c r="G45" i="6" a="1"/>
  <c r="G45" i="6" s="1"/>
  <c r="AB45" i="1" s="1"/>
  <c r="G46" i="6" a="1"/>
  <c r="G46" i="6" s="1"/>
  <c r="AB46" i="1" s="1"/>
  <c r="G47" i="6" a="1"/>
  <c r="G47" i="6" s="1"/>
  <c r="AB47" i="1" s="1"/>
  <c r="G48" i="6" a="1"/>
  <c r="G48" i="6" s="1"/>
  <c r="AB48" i="1" s="1"/>
  <c r="G49" i="6" a="1"/>
  <c r="G49" i="6" s="1"/>
  <c r="AB49" i="1" s="1"/>
  <c r="G50" i="6" a="1"/>
  <c r="G50" i="6" s="1"/>
  <c r="AB50" i="1" s="1"/>
  <c r="G51" i="6" a="1"/>
  <c r="G51" i="6" s="1"/>
  <c r="AB51" i="1" s="1"/>
  <c r="G52" i="6" a="1"/>
  <c r="G52" i="6" s="1"/>
  <c r="AB52" i="1" s="1"/>
  <c r="G53" i="6" a="1"/>
  <c r="G53" i="6" s="1"/>
  <c r="AB53" i="1" s="1"/>
  <c r="G54" i="6" a="1"/>
  <c r="G54" i="6" s="1"/>
  <c r="AB54" i="1" s="1"/>
  <c r="G55" i="6" a="1"/>
  <c r="G55" i="6" s="1"/>
  <c r="AB55" i="1" s="1"/>
  <c r="G56" i="6" a="1"/>
  <c r="G56" i="6" s="1"/>
  <c r="AB56" i="1" s="1"/>
  <c r="G57" i="6" a="1"/>
  <c r="G57" i="6" s="1"/>
  <c r="AB57" i="1" s="1"/>
  <c r="G58" i="6" a="1"/>
  <c r="G58" i="6" s="1"/>
  <c r="AB58" i="1" s="1"/>
  <c r="G59" i="6" a="1"/>
  <c r="G59" i="6" s="1"/>
  <c r="AB59" i="1" s="1"/>
  <c r="G60" i="6" a="1"/>
  <c r="G60" i="6" s="1"/>
  <c r="AB60" i="1" s="1"/>
  <c r="G61" i="6" a="1"/>
  <c r="G61" i="6" s="1"/>
  <c r="AB61" i="1" s="1"/>
  <c r="G62" i="6" a="1"/>
  <c r="G62" i="6" s="1"/>
  <c r="AB62" i="1" s="1"/>
  <c r="G63" i="6" a="1"/>
  <c r="G63" i="6" s="1"/>
  <c r="AB63" i="1" s="1"/>
  <c r="G64" i="6" a="1"/>
  <c r="G64" i="6" s="1"/>
  <c r="AB64" i="1" s="1"/>
  <c r="G65" i="6" a="1"/>
  <c r="G65" i="6" s="1"/>
  <c r="AB65" i="1" s="1"/>
  <c r="G66" i="6" a="1"/>
  <c r="G66" i="6" s="1"/>
  <c r="AB66" i="1" s="1"/>
  <c r="G67" i="6" a="1"/>
  <c r="G67" i="6" s="1"/>
  <c r="AB67" i="1" s="1"/>
  <c r="G68" i="6" a="1"/>
  <c r="G68" i="6" s="1"/>
  <c r="AB68" i="1" s="1"/>
  <c r="G69" i="6" a="1"/>
  <c r="G69" i="6" s="1"/>
  <c r="AB69" i="1" s="1"/>
  <c r="G70" i="6" a="1"/>
  <c r="G70" i="6" s="1"/>
  <c r="AB70" i="1" s="1"/>
  <c r="G71" i="6" a="1"/>
  <c r="G71" i="6" s="1"/>
  <c r="AB71" i="1" s="1"/>
  <c r="G72" i="6" a="1"/>
  <c r="G72" i="6" s="1"/>
  <c r="AB72" i="1" s="1"/>
  <c r="G73" i="6" a="1"/>
  <c r="G73" i="6" s="1"/>
  <c r="AB73" i="1" s="1"/>
  <c r="G74" i="6" a="1"/>
  <c r="G74" i="6" s="1"/>
  <c r="AB74" i="1" s="1"/>
  <c r="G75" i="6" a="1"/>
  <c r="G75" i="6" s="1"/>
  <c r="AB75" i="1" s="1"/>
  <c r="G76" i="6" a="1"/>
  <c r="G76" i="6" s="1"/>
  <c r="AB76" i="1" s="1"/>
  <c r="G77" i="6" a="1"/>
  <c r="G77" i="6" s="1"/>
  <c r="AB77" i="1" s="1"/>
  <c r="G78" i="6" a="1"/>
  <c r="G78" i="6" s="1"/>
  <c r="AB78" i="1" s="1"/>
  <c r="G79" i="6" a="1"/>
  <c r="G79" i="6" s="1"/>
  <c r="AB79" i="1" s="1"/>
  <c r="G80" i="6" a="1"/>
  <c r="G80" i="6"/>
  <c r="AB80" i="1" s="1"/>
  <c r="G81" i="6" a="1"/>
  <c r="G81" i="6" s="1"/>
  <c r="AB81" i="1" s="1"/>
  <c r="G82" i="6" a="1"/>
  <c r="G82" i="6" s="1"/>
  <c r="AB82" i="1" s="1"/>
  <c r="G83" i="6" a="1"/>
  <c r="G83" i="6" s="1"/>
  <c r="AB83" i="1" s="1"/>
  <c r="G84" i="6" a="1"/>
  <c r="G84" i="6" s="1"/>
  <c r="AB84" i="1" s="1"/>
  <c r="G85" i="6" a="1"/>
  <c r="G85" i="6" s="1"/>
  <c r="AB85" i="1" s="1"/>
  <c r="G86" i="6" a="1"/>
  <c r="G86" i="6" s="1"/>
  <c r="AB86" i="1" s="1"/>
  <c r="G87" i="6" a="1"/>
  <c r="G87" i="6" s="1"/>
  <c r="AB87" i="1" s="1"/>
  <c r="G88" i="6" a="1"/>
  <c r="G88" i="6" s="1"/>
  <c r="AB88" i="1" s="1"/>
  <c r="G89" i="6" a="1"/>
  <c r="G89" i="6" s="1"/>
  <c r="AB89" i="1" s="1"/>
  <c r="G90" i="6" a="1"/>
  <c r="G90" i="6" s="1"/>
  <c r="AB90" i="1" s="1"/>
  <c r="G91" i="6" a="1"/>
  <c r="G91" i="6" s="1"/>
  <c r="AB91" i="1" s="1"/>
  <c r="G92" i="6" a="1"/>
  <c r="G92" i="6" s="1"/>
  <c r="AB92" i="1" s="1"/>
  <c r="G93" i="6" a="1"/>
  <c r="G93" i="6" s="1"/>
  <c r="AB93" i="1" s="1"/>
  <c r="G94" i="6" a="1"/>
  <c r="G94" i="6" s="1"/>
  <c r="AB94" i="1" s="1"/>
  <c r="G95" i="6" a="1"/>
  <c r="G95" i="6" s="1"/>
  <c r="AB95" i="1" s="1"/>
  <c r="G96" i="6" a="1"/>
  <c r="G96" i="6" s="1"/>
  <c r="AB96" i="1" s="1"/>
  <c r="G97" i="6" a="1"/>
  <c r="G97" i="6" s="1"/>
  <c r="AB97" i="1" s="1"/>
  <c r="G98" i="6" a="1"/>
  <c r="G98" i="6" s="1"/>
  <c r="AB98" i="1" s="1"/>
  <c r="G99" i="6" a="1"/>
  <c r="G99" i="6" s="1"/>
  <c r="AB99" i="1" s="1"/>
  <c r="G100" i="6" a="1"/>
  <c r="G100" i="6" s="1"/>
  <c r="AB100" i="1" s="1"/>
  <c r="G101" i="6" a="1"/>
  <c r="G101" i="6" s="1"/>
  <c r="AB101" i="1" s="1"/>
  <c r="G102" i="6" a="1"/>
  <c r="G102" i="6" s="1"/>
  <c r="AB102" i="1" s="1"/>
  <c r="G103" i="6" a="1"/>
  <c r="G103" i="6" s="1"/>
  <c r="AB103" i="1" s="1"/>
  <c r="G104" i="6" a="1"/>
  <c r="G104" i="6" s="1"/>
  <c r="AB104" i="1" s="1"/>
  <c r="G105" i="6" a="1"/>
  <c r="G105" i="6" s="1"/>
  <c r="AB105" i="1" s="1"/>
  <c r="G106" i="6" a="1"/>
  <c r="G106" i="6" s="1"/>
  <c r="AB106" i="1" s="1"/>
  <c r="G107" i="6" a="1"/>
  <c r="G107" i="6" s="1"/>
  <c r="AB107" i="1" s="1"/>
  <c r="G108" i="6" a="1"/>
  <c r="G108" i="6" s="1"/>
  <c r="AB108" i="1" s="1"/>
  <c r="G109" i="6" a="1"/>
  <c r="G109" i="6" s="1"/>
  <c r="AB109" i="1" s="1"/>
  <c r="G110" i="6" a="1"/>
  <c r="G110" i="6" s="1"/>
  <c r="AB110" i="1" s="1"/>
  <c r="G111" i="6" a="1"/>
  <c r="G111" i="6" s="1"/>
  <c r="AB111" i="1" s="1"/>
  <c r="G112" i="6" a="1"/>
  <c r="G112" i="6" s="1"/>
  <c r="AB112" i="1" s="1"/>
  <c r="G113" i="6" a="1"/>
  <c r="G113" i="6" s="1"/>
  <c r="AB113" i="1" s="1"/>
  <c r="G114" i="6" a="1"/>
  <c r="G114" i="6" s="1"/>
  <c r="AB114" i="1" s="1"/>
  <c r="G115" i="6" a="1"/>
  <c r="G115" i="6" s="1"/>
  <c r="AB115" i="1" s="1"/>
  <c r="G116" i="6" a="1"/>
  <c r="G116" i="6" s="1"/>
  <c r="AB116" i="1" s="1"/>
  <c r="G117" i="6" a="1"/>
  <c r="G117" i="6" s="1"/>
  <c r="AB117" i="1" s="1"/>
  <c r="G118" i="6" a="1"/>
  <c r="G118" i="6" s="1"/>
  <c r="AB118" i="1" s="1"/>
  <c r="G119" i="6" a="1"/>
  <c r="G119" i="6" s="1"/>
  <c r="AB119" i="1" s="1"/>
  <c r="G120" i="6" a="1"/>
  <c r="G120" i="6" s="1"/>
  <c r="AB120" i="1" s="1"/>
  <c r="G121" i="6" a="1"/>
  <c r="G121" i="6" s="1"/>
  <c r="AB121" i="1" s="1"/>
  <c r="G122" i="6" a="1"/>
  <c r="G122" i="6" s="1"/>
  <c r="AB122" i="1" s="1"/>
  <c r="G123" i="6" a="1"/>
  <c r="G123" i="6" s="1"/>
  <c r="AB123" i="1" s="1"/>
  <c r="G124" i="6" a="1"/>
  <c r="G124" i="6" s="1"/>
  <c r="AB124" i="1" s="1"/>
  <c r="G125" i="6" a="1"/>
  <c r="G125" i="6" s="1"/>
  <c r="AB125" i="1" s="1"/>
  <c r="G126" i="6" a="1"/>
  <c r="G126" i="6" s="1"/>
  <c r="AB126" i="1" s="1"/>
  <c r="G127" i="6" a="1"/>
  <c r="G127" i="6" s="1"/>
  <c r="AB127" i="1" s="1"/>
  <c r="G128" i="6" a="1"/>
  <c r="G128" i="6" s="1"/>
  <c r="AB128" i="1" s="1"/>
  <c r="G129" i="6" a="1"/>
  <c r="G129" i="6" s="1"/>
  <c r="AB129" i="1" s="1"/>
  <c r="G130" i="6" a="1"/>
  <c r="G130" i="6" s="1"/>
  <c r="AB130" i="1" s="1"/>
  <c r="G131" i="6" a="1"/>
  <c r="G131" i="6" s="1"/>
  <c r="AB131" i="1" s="1"/>
  <c r="G132" i="6" a="1"/>
  <c r="G132" i="6" s="1"/>
  <c r="AB132" i="1" s="1"/>
  <c r="G133" i="6" a="1"/>
  <c r="G133" i="6" s="1"/>
  <c r="AB133" i="1" s="1"/>
  <c r="G134" i="6" a="1"/>
  <c r="G134" i="6" s="1"/>
  <c r="AB134" i="1" s="1"/>
  <c r="G135" i="6" a="1"/>
  <c r="G135" i="6" s="1"/>
  <c r="AB135" i="1" s="1"/>
  <c r="G136" i="6" a="1"/>
  <c r="G136" i="6" s="1"/>
  <c r="AB136" i="1" s="1"/>
  <c r="G137" i="6" a="1"/>
  <c r="G137" i="6" s="1"/>
  <c r="AB137" i="1" s="1"/>
  <c r="G138" i="6" a="1"/>
  <c r="G138" i="6" s="1"/>
  <c r="AB138" i="1" s="1"/>
  <c r="G139" i="6" a="1"/>
  <c r="G139" i="6" s="1"/>
  <c r="AB139" i="1" s="1"/>
  <c r="G140" i="6" a="1"/>
  <c r="G140" i="6" s="1"/>
  <c r="AB140" i="1" s="1"/>
  <c r="G141" i="6" a="1"/>
  <c r="G141" i="6" s="1"/>
  <c r="AB141" i="1" s="1"/>
  <c r="G142" i="6" a="1"/>
  <c r="G142" i="6" s="1"/>
  <c r="AB142" i="1" s="1"/>
  <c r="G143" i="6" a="1"/>
  <c r="G143" i="6" s="1"/>
  <c r="AB143" i="1" s="1"/>
  <c r="G144" i="6" a="1"/>
  <c r="G144" i="6" s="1"/>
  <c r="AB144" i="1" s="1"/>
  <c r="G145" i="6" a="1"/>
  <c r="G145" i="6" s="1"/>
  <c r="AB145" i="1" s="1"/>
  <c r="G146" i="6" a="1"/>
  <c r="G146" i="6" s="1"/>
  <c r="AB146" i="1" s="1"/>
  <c r="G147" i="6" a="1"/>
  <c r="G147" i="6" s="1"/>
  <c r="AB147" i="1" s="1"/>
  <c r="G148" i="6" a="1"/>
  <c r="G148" i="6" s="1"/>
  <c r="AB148" i="1" s="1"/>
  <c r="G149" i="6" a="1"/>
  <c r="G149" i="6" s="1"/>
  <c r="AB149" i="1" s="1"/>
  <c r="G150" i="6" a="1"/>
  <c r="G150" i="6" s="1"/>
  <c r="AB150" i="1" s="1"/>
  <c r="G151" i="6" a="1"/>
  <c r="G151" i="6" s="1"/>
  <c r="AB151" i="1" s="1"/>
  <c r="G152" i="6" a="1"/>
  <c r="G152" i="6"/>
  <c r="AB152" i="1" s="1"/>
  <c r="G153" i="6" a="1"/>
  <c r="G153" i="6" s="1"/>
  <c r="AB153" i="1" s="1"/>
  <c r="G154" i="6" a="1"/>
  <c r="G154" i="6" s="1"/>
  <c r="AB154" i="1" s="1"/>
  <c r="G155" i="6" a="1"/>
  <c r="G155" i="6" s="1"/>
  <c r="AB155" i="1" s="1"/>
  <c r="G156" i="6" a="1"/>
  <c r="G156" i="6" s="1"/>
  <c r="AB156" i="1" s="1"/>
  <c r="G157" i="6" a="1"/>
  <c r="G157" i="6" s="1"/>
  <c r="AB157" i="1" s="1"/>
  <c r="G158" i="6" a="1"/>
  <c r="G158" i="6" s="1"/>
  <c r="AB1331" i="1" s="1"/>
  <c r="G159" i="6" a="1"/>
  <c r="G159" i="6" s="1"/>
  <c r="AB158" i="1" s="1"/>
  <c r="G160" i="6" a="1"/>
  <c r="G160" i="6" s="1"/>
  <c r="AB159" i="1" s="1"/>
  <c r="G161" i="6" a="1"/>
  <c r="G161" i="6" s="1"/>
  <c r="AB160" i="1" s="1"/>
  <c r="G162" i="6" a="1"/>
  <c r="G162" i="6" s="1"/>
  <c r="AB161" i="1" s="1"/>
  <c r="G163" i="6" a="1"/>
  <c r="G163" i="6" s="1"/>
  <c r="AB1332" i="1" s="1"/>
  <c r="G164" i="6" a="1"/>
  <c r="G164" i="6" s="1"/>
  <c r="AB162" i="1" s="1"/>
  <c r="G165" i="6" a="1"/>
  <c r="G165" i="6" s="1"/>
  <c r="AB163" i="1" s="1"/>
  <c r="G166" i="6" a="1"/>
  <c r="G166" i="6" s="1"/>
  <c r="AB164" i="1" s="1"/>
  <c r="G167" i="6" a="1"/>
  <c r="G167" i="6" s="1"/>
  <c r="AB165" i="1" s="1"/>
  <c r="G168" i="6" a="1"/>
  <c r="G168" i="6" s="1"/>
  <c r="AB166" i="1" s="1"/>
  <c r="G169" i="6" a="1"/>
  <c r="G169" i="6" s="1"/>
  <c r="AB167" i="1" s="1"/>
  <c r="G170" i="6" a="1"/>
  <c r="G170" i="6" s="1"/>
  <c r="AB168" i="1" s="1"/>
  <c r="G171" i="6" a="1"/>
  <c r="G171" i="6" s="1"/>
  <c r="AB169" i="1" s="1"/>
  <c r="G172" i="6" a="1"/>
  <c r="G172" i="6" s="1"/>
  <c r="AB170" i="1" s="1"/>
  <c r="G173" i="6" a="1"/>
  <c r="G173" i="6" s="1"/>
  <c r="AB171" i="1" s="1"/>
  <c r="G174" i="6" a="1"/>
  <c r="G174" i="6" s="1"/>
  <c r="AB172" i="1" s="1"/>
  <c r="G175" i="6" a="1"/>
  <c r="G175" i="6" s="1"/>
  <c r="AB173" i="1" s="1"/>
  <c r="G176" i="6" a="1"/>
  <c r="G176" i="6" s="1"/>
  <c r="AB174" i="1" s="1"/>
  <c r="G177" i="6" a="1"/>
  <c r="G177" i="6" s="1"/>
  <c r="AB175" i="1" s="1"/>
  <c r="G178" i="6" a="1"/>
  <c r="G178" i="6" s="1"/>
  <c r="AB176" i="1" s="1"/>
  <c r="G179" i="6" a="1"/>
  <c r="G179" i="6" s="1"/>
  <c r="AB177" i="1" s="1"/>
  <c r="G180" i="6" a="1"/>
  <c r="G180" i="6" s="1"/>
  <c r="AB178" i="1" s="1"/>
  <c r="G181" i="6" a="1"/>
  <c r="G181" i="6" s="1"/>
  <c r="AB179" i="1" s="1"/>
  <c r="G182" i="6" a="1"/>
  <c r="G182" i="6" s="1"/>
  <c r="AB180" i="1" s="1"/>
  <c r="G183" i="6" a="1"/>
  <c r="G183" i="6" s="1"/>
  <c r="AB181" i="1" s="1"/>
  <c r="G184" i="6" a="1"/>
  <c r="G184" i="6" s="1"/>
  <c r="AB182" i="1" s="1"/>
  <c r="G185" i="6" a="1"/>
  <c r="G185" i="6" s="1"/>
  <c r="AB183" i="1" s="1"/>
  <c r="G186" i="6" a="1"/>
  <c r="G186" i="6" s="1"/>
  <c r="AB184" i="1" s="1"/>
  <c r="G187" i="6" a="1"/>
  <c r="G187" i="6" s="1"/>
  <c r="AB185" i="1" s="1"/>
  <c r="G188" i="6" a="1"/>
  <c r="G188" i="6" s="1"/>
  <c r="AB186" i="1" s="1"/>
  <c r="G189" i="6" a="1"/>
  <c r="G189" i="6" s="1"/>
  <c r="AB187" i="1" s="1"/>
  <c r="G190" i="6" a="1"/>
  <c r="G190" i="6" s="1"/>
  <c r="AB188" i="1" s="1"/>
  <c r="G191" i="6" a="1"/>
  <c r="G191" i="6" s="1"/>
  <c r="AB189" i="1" s="1"/>
  <c r="G192" i="6" a="1"/>
  <c r="G192" i="6" s="1"/>
  <c r="AB190" i="1" s="1"/>
  <c r="G193" i="6" a="1"/>
  <c r="G193" i="6" s="1"/>
  <c r="AB191" i="1" s="1"/>
  <c r="G194" i="6" a="1"/>
  <c r="G194" i="6" s="1"/>
  <c r="AB192" i="1" s="1"/>
  <c r="G195" i="6" a="1"/>
  <c r="G195" i="6" s="1"/>
  <c r="AB193" i="1" s="1"/>
  <c r="G196" i="6" a="1"/>
  <c r="G196" i="6" s="1"/>
  <c r="AB194" i="1" s="1"/>
  <c r="G197" i="6" a="1"/>
  <c r="G197" i="6" s="1"/>
  <c r="AB195" i="1" s="1"/>
  <c r="G198" i="6" a="1"/>
  <c r="G198" i="6" s="1"/>
  <c r="AB196" i="1" s="1"/>
  <c r="G199" i="6" a="1"/>
  <c r="G199" i="6" s="1"/>
  <c r="AB197" i="1" s="1"/>
  <c r="G200" i="6" a="1"/>
  <c r="G200" i="6" s="1"/>
  <c r="AB198" i="1" s="1"/>
  <c r="G201" i="6" a="1"/>
  <c r="G201" i="6" s="1"/>
  <c r="AB199" i="1" s="1"/>
  <c r="G202" i="6" a="1"/>
  <c r="G202" i="6" s="1"/>
  <c r="AB200" i="1" s="1"/>
  <c r="G203" i="6" a="1"/>
  <c r="G203" i="6" s="1"/>
  <c r="AB201" i="1" s="1"/>
  <c r="G204" i="6" a="1"/>
  <c r="G204" i="6" s="1"/>
  <c r="AB202" i="1" s="1"/>
  <c r="G205" i="6" a="1"/>
  <c r="G205" i="6" s="1"/>
  <c r="AB203" i="1" s="1"/>
  <c r="G206" i="6" a="1"/>
  <c r="G206" i="6" s="1"/>
  <c r="AB204" i="1" s="1"/>
  <c r="G207" i="6" a="1"/>
  <c r="G207" i="6" s="1"/>
  <c r="AB205" i="1" s="1"/>
  <c r="G208" i="6" a="1"/>
  <c r="G208" i="6" s="1"/>
  <c r="AB206" i="1" s="1"/>
  <c r="G209" i="6" a="1"/>
  <c r="G209" i="6" s="1"/>
  <c r="AB207" i="1" s="1"/>
  <c r="G210" i="6" a="1"/>
  <c r="G210" i="6" s="1"/>
  <c r="AB208" i="1" s="1"/>
  <c r="G211" i="6" a="1"/>
  <c r="G211" i="6" s="1"/>
  <c r="AB209" i="1" s="1"/>
  <c r="G212" i="6" a="1"/>
  <c r="G212" i="6"/>
  <c r="AB210" i="1" s="1"/>
  <c r="G213" i="6" a="1"/>
  <c r="G213" i="6" s="1"/>
  <c r="AB211" i="1" s="1"/>
  <c r="G214" i="6" a="1"/>
  <c r="G214" i="6" s="1"/>
  <c r="AB212" i="1" s="1"/>
  <c r="G215" i="6" a="1"/>
  <c r="G215" i="6" s="1"/>
  <c r="AB213" i="1" s="1"/>
  <c r="G216" i="6" a="1"/>
  <c r="G216" i="6" s="1"/>
  <c r="AB214" i="1" s="1"/>
  <c r="G217" i="6" a="1"/>
  <c r="G217" i="6" s="1"/>
  <c r="AB215" i="1" s="1"/>
  <c r="G218" i="6" a="1"/>
  <c r="G218" i="6" s="1"/>
  <c r="AB216" i="1" s="1"/>
  <c r="G219" i="6" a="1"/>
  <c r="G219" i="6" s="1"/>
  <c r="AB217" i="1" s="1"/>
  <c r="G220" i="6" a="1"/>
  <c r="G220" i="6" s="1"/>
  <c r="AB218" i="1" s="1"/>
  <c r="G221" i="6" a="1"/>
  <c r="G221" i="6" s="1"/>
  <c r="AB219" i="1" s="1"/>
  <c r="G222" i="6" a="1"/>
  <c r="G222" i="6" s="1"/>
  <c r="AB220" i="1" s="1"/>
  <c r="G223" i="6" a="1"/>
  <c r="G223" i="6" s="1"/>
  <c r="AB221" i="1" s="1"/>
  <c r="G224" i="6" a="1"/>
  <c r="G224" i="6" s="1"/>
  <c r="AB222" i="1" s="1"/>
  <c r="G225" i="6" a="1"/>
  <c r="G225" i="6" s="1"/>
  <c r="AB223" i="1" s="1"/>
  <c r="G226" i="6" a="1"/>
  <c r="G226" i="6" s="1"/>
  <c r="AB224" i="1" s="1"/>
  <c r="G227" i="6" a="1"/>
  <c r="G227" i="6" s="1"/>
  <c r="AB225" i="1" s="1"/>
  <c r="G228" i="6" a="1"/>
  <c r="G228" i="6" s="1"/>
  <c r="AB226" i="1" s="1"/>
  <c r="G229" i="6" a="1"/>
  <c r="G229" i="6" s="1"/>
  <c r="AB227" i="1" s="1"/>
  <c r="G230" i="6" a="1"/>
  <c r="G230" i="6" s="1"/>
  <c r="AB228" i="1" s="1"/>
  <c r="G231" i="6" a="1"/>
  <c r="G231" i="6" s="1"/>
  <c r="AB229" i="1" s="1"/>
  <c r="G232" i="6" a="1"/>
  <c r="G232" i="6" s="1"/>
  <c r="AB230" i="1" s="1"/>
  <c r="G233" i="6" a="1"/>
  <c r="G233" i="6" s="1"/>
  <c r="AB231" i="1" s="1"/>
  <c r="G234" i="6" a="1"/>
  <c r="G234" i="6" s="1"/>
  <c r="AB232" i="1" s="1"/>
  <c r="G235" i="6" a="1"/>
  <c r="G235" i="6" s="1"/>
  <c r="AB233" i="1" s="1"/>
  <c r="G236" i="6" a="1"/>
  <c r="G236" i="6" s="1"/>
  <c r="AB234" i="1" s="1"/>
  <c r="G237" i="6" a="1"/>
  <c r="G237" i="6" s="1"/>
  <c r="AB235" i="1" s="1"/>
  <c r="G238" i="6" a="1"/>
  <c r="G238" i="6" s="1"/>
  <c r="AB236" i="1" s="1"/>
  <c r="G239" i="6" a="1"/>
  <c r="G239" i="6" s="1"/>
  <c r="AB237" i="1" s="1"/>
  <c r="G240" i="6" a="1"/>
  <c r="G240" i="6" s="1"/>
  <c r="AB238" i="1" s="1"/>
  <c r="G241" i="6" a="1"/>
  <c r="G241" i="6" s="1"/>
  <c r="AB239" i="1" s="1"/>
  <c r="G242" i="6" a="1"/>
  <c r="G242" i="6" s="1"/>
  <c r="AB240" i="1" s="1"/>
  <c r="G243" i="6" a="1"/>
  <c r="G243" i="6" s="1"/>
  <c r="AB241" i="1" s="1"/>
  <c r="G244" i="6" a="1"/>
  <c r="G244" i="6" s="1"/>
  <c r="AB242" i="1" s="1"/>
  <c r="G245" i="6" a="1"/>
  <c r="G245" i="6" s="1"/>
  <c r="AB243" i="1" s="1"/>
  <c r="G246" i="6" a="1"/>
  <c r="G246" i="6" s="1"/>
  <c r="AB244" i="1" s="1"/>
  <c r="G247" i="6" a="1"/>
  <c r="G247" i="6" s="1"/>
  <c r="AB245" i="1" s="1"/>
  <c r="G248" i="6" a="1"/>
  <c r="G248" i="6" s="1"/>
  <c r="AB246" i="1" s="1"/>
  <c r="G249" i="6" a="1"/>
  <c r="G249" i="6" s="1"/>
  <c r="AB247" i="1" s="1"/>
  <c r="G250" i="6" a="1"/>
  <c r="G250" i="6" s="1"/>
  <c r="AB248" i="1" s="1"/>
  <c r="G251" i="6" a="1"/>
  <c r="G251" i="6" s="1"/>
  <c r="AB249" i="1" s="1"/>
  <c r="G252" i="6" a="1"/>
  <c r="G252" i="6" s="1"/>
  <c r="AB250" i="1" s="1"/>
  <c r="G253" i="6" a="1"/>
  <c r="G253" i="6" s="1"/>
  <c r="AB251" i="1" s="1"/>
  <c r="G254" i="6" a="1"/>
  <c r="G254" i="6" s="1"/>
  <c r="AB252" i="1" s="1"/>
  <c r="G255" i="6" a="1"/>
  <c r="G255" i="6" s="1"/>
  <c r="AB253" i="1" s="1"/>
  <c r="G256" i="6" a="1"/>
  <c r="G256" i="6" s="1"/>
  <c r="AB254" i="1" s="1"/>
  <c r="G257" i="6" a="1"/>
  <c r="G257" i="6" s="1"/>
  <c r="AB255" i="1" s="1"/>
  <c r="G258" i="6" a="1"/>
  <c r="G258" i="6" s="1"/>
  <c r="AB256" i="1" s="1"/>
  <c r="G259" i="6" a="1"/>
  <c r="G259" i="6" s="1"/>
  <c r="AB257" i="1" s="1"/>
  <c r="G260" i="6" a="1"/>
  <c r="G260" i="6" s="1"/>
  <c r="AB258" i="1" s="1"/>
  <c r="G261" i="6" a="1"/>
  <c r="G261" i="6" s="1"/>
  <c r="AB259" i="1" s="1"/>
  <c r="G262" i="6" a="1"/>
  <c r="G262" i="6" s="1"/>
  <c r="AB260" i="1" s="1"/>
  <c r="G263" i="6" a="1"/>
  <c r="G263" i="6" s="1"/>
  <c r="AB261" i="1" s="1"/>
  <c r="G264" i="6" a="1"/>
  <c r="G264" i="6" s="1"/>
  <c r="AB262" i="1" s="1"/>
  <c r="G265" i="6" a="1"/>
  <c r="G265" i="6" s="1"/>
  <c r="AB263" i="1" s="1"/>
  <c r="G266" i="6" a="1"/>
  <c r="G266" i="6" s="1"/>
  <c r="AB264" i="1" s="1"/>
  <c r="G267" i="6" a="1"/>
  <c r="G267" i="6" s="1"/>
  <c r="AB265" i="1" s="1"/>
  <c r="G268" i="6" a="1"/>
  <c r="G268" i="6" s="1"/>
  <c r="AB266" i="1" s="1"/>
  <c r="G269" i="6" a="1"/>
  <c r="G269" i="6" s="1"/>
  <c r="AB267" i="1" s="1"/>
  <c r="G270" i="6" a="1"/>
  <c r="G270" i="6" s="1"/>
  <c r="AB268" i="1" s="1"/>
  <c r="G271" i="6" a="1"/>
  <c r="G271" i="6" s="1"/>
  <c r="AB269" i="1" s="1"/>
  <c r="G272" i="6" a="1"/>
  <c r="G272" i="6" s="1"/>
  <c r="AB270" i="1" s="1"/>
  <c r="G273" i="6" a="1"/>
  <c r="G273" i="6" s="1"/>
  <c r="AB271" i="1" s="1"/>
  <c r="G274" i="6" a="1"/>
  <c r="G274" i="6" s="1"/>
  <c r="AB272" i="1" s="1"/>
  <c r="G275" i="6" a="1"/>
  <c r="G275" i="6" s="1"/>
  <c r="AB273" i="1" s="1"/>
  <c r="G276" i="6" a="1"/>
  <c r="G276" i="6" s="1"/>
  <c r="AB274" i="1" s="1"/>
  <c r="G277" i="6" a="1"/>
  <c r="G277" i="6" s="1"/>
  <c r="AB275" i="1" s="1"/>
  <c r="G278" i="6" a="1"/>
  <c r="G278" i="6" s="1"/>
  <c r="AB276" i="1" s="1"/>
  <c r="G279" i="6" a="1"/>
  <c r="G279" i="6" s="1"/>
  <c r="AB277" i="1" s="1"/>
  <c r="G280" i="6" a="1"/>
  <c r="G280" i="6" s="1"/>
  <c r="AB278" i="1" s="1"/>
  <c r="G281" i="6" a="1"/>
  <c r="G281" i="6" s="1"/>
  <c r="AB279" i="1" s="1"/>
  <c r="G282" i="6" a="1"/>
  <c r="G282" i="6" s="1"/>
  <c r="AB280" i="1" s="1"/>
  <c r="G283" i="6" a="1"/>
  <c r="G283" i="6" s="1"/>
  <c r="AB281" i="1" s="1"/>
  <c r="G284" i="6" a="1"/>
  <c r="G284" i="6"/>
  <c r="AB282" i="1" s="1"/>
  <c r="G285" i="6" a="1"/>
  <c r="G285" i="6" s="1"/>
  <c r="AB283" i="1" s="1"/>
  <c r="G286" i="6" a="1"/>
  <c r="G286" i="6" s="1"/>
  <c r="AB284" i="1" s="1"/>
  <c r="G287" i="6" a="1"/>
  <c r="G287" i="6" s="1"/>
  <c r="AB285" i="1" s="1"/>
  <c r="G288" i="6" a="1"/>
  <c r="G288" i="6" s="1"/>
  <c r="AB286" i="1" s="1"/>
  <c r="G289" i="6" a="1"/>
  <c r="G289" i="6" s="1"/>
  <c r="AB287" i="1" s="1"/>
  <c r="G290" i="6" a="1"/>
  <c r="G290" i="6" s="1"/>
  <c r="AB288" i="1" s="1"/>
  <c r="G291" i="6" a="1"/>
  <c r="G291" i="6" s="1"/>
  <c r="AB289" i="1" s="1"/>
  <c r="G292" i="6" a="1"/>
  <c r="G292" i="6" s="1"/>
  <c r="AB290" i="1" s="1"/>
  <c r="G293" i="6" a="1"/>
  <c r="G293" i="6" s="1"/>
  <c r="AB291" i="1" s="1"/>
  <c r="G294" i="6" a="1"/>
  <c r="G294" i="6" s="1"/>
  <c r="AB292" i="1" s="1"/>
  <c r="G295" i="6" a="1"/>
  <c r="G295" i="6" s="1"/>
  <c r="AB293" i="1" s="1"/>
  <c r="G296" i="6" a="1"/>
  <c r="G296" i="6" s="1"/>
  <c r="AB294" i="1" s="1"/>
  <c r="G297" i="6" a="1"/>
  <c r="G297" i="6" s="1"/>
  <c r="AB295" i="1" s="1"/>
  <c r="G298" i="6" a="1"/>
  <c r="G298" i="6" s="1"/>
  <c r="AB296" i="1" s="1"/>
  <c r="G299" i="6" a="1"/>
  <c r="G299" i="6" s="1"/>
  <c r="AB297" i="1" s="1"/>
  <c r="G300" i="6" a="1"/>
  <c r="G300" i="6" s="1"/>
  <c r="AB298" i="1" s="1"/>
  <c r="G301" i="6" a="1"/>
  <c r="G301" i="6" s="1"/>
  <c r="AB299" i="1" s="1"/>
  <c r="G302" i="6" a="1"/>
  <c r="G302" i="6" s="1"/>
  <c r="AB300" i="1" s="1"/>
  <c r="G303" i="6" a="1"/>
  <c r="G303" i="6" s="1"/>
  <c r="AB301" i="1" s="1"/>
  <c r="G304" i="6" a="1"/>
  <c r="G304" i="6" s="1"/>
  <c r="AB302" i="1" s="1"/>
  <c r="G305" i="6" a="1"/>
  <c r="G305" i="6" s="1"/>
  <c r="AB303" i="1" s="1"/>
  <c r="G306" i="6" a="1"/>
  <c r="G306" i="6" s="1"/>
  <c r="AB304" i="1" s="1"/>
  <c r="G307" i="6" a="1"/>
  <c r="G307" i="6" s="1"/>
  <c r="AB305" i="1" s="1"/>
  <c r="G308" i="6" a="1"/>
  <c r="G308" i="6" s="1"/>
  <c r="AB306" i="1" s="1"/>
  <c r="G309" i="6" a="1"/>
  <c r="G309" i="6" s="1"/>
  <c r="AB307" i="1" s="1"/>
  <c r="G310" i="6" a="1"/>
  <c r="G310" i="6" s="1"/>
  <c r="AB308" i="1" s="1"/>
  <c r="G311" i="6" a="1"/>
  <c r="G311" i="6" s="1"/>
  <c r="AB309" i="1" s="1"/>
  <c r="G312" i="6" a="1"/>
  <c r="G312" i="6" s="1"/>
  <c r="AB310" i="1" s="1"/>
  <c r="G313" i="6" a="1"/>
  <c r="G313" i="6" s="1"/>
  <c r="AB311" i="1" s="1"/>
  <c r="G314" i="6" a="1"/>
  <c r="G314" i="6" s="1"/>
  <c r="AB312" i="1" s="1"/>
  <c r="G315" i="6" a="1"/>
  <c r="G315" i="6" s="1"/>
  <c r="AB313" i="1" s="1"/>
  <c r="G316" i="6" a="1"/>
  <c r="G316" i="6" s="1"/>
  <c r="AB314" i="1" s="1"/>
  <c r="G317" i="6" a="1"/>
  <c r="G317" i="6" s="1"/>
  <c r="AB315" i="1" s="1"/>
  <c r="G318" i="6" a="1"/>
  <c r="G318" i="6" s="1"/>
  <c r="AB316" i="1" s="1"/>
  <c r="G319" i="6" a="1"/>
  <c r="G319" i="6" s="1"/>
  <c r="AB317" i="1" s="1"/>
  <c r="G320" i="6" a="1"/>
  <c r="G320" i="6" s="1"/>
  <c r="AB318" i="1" s="1"/>
  <c r="G321" i="6" a="1"/>
  <c r="G321" i="6" s="1"/>
  <c r="AB319" i="1" s="1"/>
  <c r="G322" i="6" a="1"/>
  <c r="G322" i="6" s="1"/>
  <c r="AB320" i="1" s="1"/>
  <c r="G323" i="6" a="1"/>
  <c r="G323" i="6" s="1"/>
  <c r="AB321" i="1" s="1"/>
  <c r="G324" i="6" a="1"/>
  <c r="G324" i="6" s="1"/>
  <c r="AB322" i="1" s="1"/>
  <c r="G325" i="6" a="1"/>
  <c r="G325" i="6" s="1"/>
  <c r="AB323" i="1" s="1"/>
  <c r="G326" i="6" a="1"/>
  <c r="G326" i="6" s="1"/>
  <c r="AB324" i="1" s="1"/>
  <c r="G327" i="6" a="1"/>
  <c r="G327" i="6" s="1"/>
  <c r="AB325" i="1" s="1"/>
  <c r="G328" i="6" a="1"/>
  <c r="G328" i="6" s="1"/>
  <c r="AB326" i="1" s="1"/>
  <c r="G329" i="6" a="1"/>
  <c r="G329" i="6" s="1"/>
  <c r="AB327" i="1" s="1"/>
  <c r="G330" i="6" a="1"/>
  <c r="G330" i="6" s="1"/>
  <c r="AB328" i="1" s="1"/>
  <c r="G331" i="6" a="1"/>
  <c r="G331" i="6" s="1"/>
  <c r="AB329" i="1" s="1"/>
  <c r="G332" i="6" a="1"/>
  <c r="G332" i="6" s="1"/>
  <c r="AB330" i="1" s="1"/>
  <c r="G333" i="6" a="1"/>
  <c r="G333" i="6" s="1"/>
  <c r="AB1330" i="1" s="1"/>
  <c r="G334" i="6" a="1"/>
  <c r="G334" i="6" s="1"/>
  <c r="AB331" i="1" s="1"/>
  <c r="G335" i="6" a="1"/>
  <c r="G335" i="6" s="1"/>
  <c r="AB332" i="1" s="1"/>
  <c r="G336" i="6" a="1"/>
  <c r="G336" i="6" s="1"/>
  <c r="AB333" i="1" s="1"/>
  <c r="G337" i="6" a="1"/>
  <c r="G337" i="6" s="1"/>
  <c r="AB334" i="1" s="1"/>
  <c r="G338" i="6" a="1"/>
  <c r="G338" i="6" s="1"/>
  <c r="AB335" i="1" s="1"/>
  <c r="G339" i="6" a="1"/>
  <c r="G339" i="6" s="1"/>
  <c r="AB336" i="1" s="1"/>
  <c r="G340" i="6" a="1"/>
  <c r="G340" i="6" s="1"/>
  <c r="AB337" i="1" s="1"/>
  <c r="G341" i="6" a="1"/>
  <c r="G341" i="6" s="1"/>
  <c r="AB338" i="1" s="1"/>
  <c r="G342" i="6" a="1"/>
  <c r="G342" i="6" s="1"/>
  <c r="AB339" i="1" s="1"/>
  <c r="G343" i="6" a="1"/>
  <c r="G343" i="6" s="1"/>
  <c r="AB340" i="1" s="1"/>
  <c r="G344" i="6" a="1"/>
  <c r="G344" i="6"/>
  <c r="AB341" i="1" s="1"/>
  <c r="G345" i="6" a="1"/>
  <c r="G345" i="6" s="1"/>
  <c r="AB342" i="1" s="1"/>
  <c r="G346" i="6" a="1"/>
  <c r="G346" i="6" s="1"/>
  <c r="AB343" i="1" s="1"/>
  <c r="G347" i="6" a="1"/>
  <c r="G347" i="6" s="1"/>
  <c r="AB344" i="1" s="1"/>
  <c r="G348" i="6" a="1"/>
  <c r="G348" i="6" s="1"/>
  <c r="AB345" i="1" s="1"/>
  <c r="G349" i="6" a="1"/>
  <c r="G349" i="6" s="1"/>
  <c r="AB346" i="1" s="1"/>
  <c r="G350" i="6" a="1"/>
  <c r="G350" i="6" s="1"/>
  <c r="AB347" i="1" s="1"/>
  <c r="G351" i="6" a="1"/>
  <c r="G351" i="6" s="1"/>
  <c r="AB348" i="1" s="1"/>
  <c r="G352" i="6" a="1"/>
  <c r="G352" i="6" s="1"/>
  <c r="AB349" i="1" s="1"/>
  <c r="G353" i="6" a="1"/>
  <c r="G353" i="6" s="1"/>
  <c r="AB350" i="1" s="1"/>
  <c r="G354" i="6" a="1"/>
  <c r="G354" i="6" s="1"/>
  <c r="AB351" i="1" s="1"/>
  <c r="G355" i="6" a="1"/>
  <c r="G355" i="6" s="1"/>
  <c r="AB352" i="1" s="1"/>
  <c r="G356" i="6" a="1"/>
  <c r="G356" i="6" s="1"/>
  <c r="AB353" i="1" s="1"/>
  <c r="G357" i="6" a="1"/>
  <c r="G357" i="6" s="1"/>
  <c r="AB354" i="1" s="1"/>
  <c r="G358" i="6" a="1"/>
  <c r="G358" i="6" s="1"/>
  <c r="AB355" i="1" s="1"/>
  <c r="G359" i="6" a="1"/>
  <c r="G359" i="6" s="1"/>
  <c r="AB356" i="1" s="1"/>
  <c r="G360" i="6" a="1"/>
  <c r="G360" i="6" s="1"/>
  <c r="AB357" i="1" s="1"/>
  <c r="G361" i="6" a="1"/>
  <c r="G361" i="6" s="1"/>
  <c r="AB358" i="1" s="1"/>
  <c r="G362" i="6" a="1"/>
  <c r="G362" i="6" s="1"/>
  <c r="AB359" i="1" s="1"/>
  <c r="G363" i="6" a="1"/>
  <c r="G363" i="6" s="1"/>
  <c r="AB360" i="1" s="1"/>
  <c r="G364" i="6" a="1"/>
  <c r="G364" i="6" s="1"/>
  <c r="AB361" i="1" s="1"/>
  <c r="G365" i="6" a="1"/>
  <c r="G365" i="6" s="1"/>
  <c r="AB362" i="1" s="1"/>
  <c r="G366" i="6" a="1"/>
  <c r="G366" i="6" s="1"/>
  <c r="AB363" i="1" s="1"/>
  <c r="G367" i="6" a="1"/>
  <c r="G367" i="6" s="1"/>
  <c r="AB364" i="1" s="1"/>
  <c r="G368" i="6" a="1"/>
  <c r="G368" i="6" s="1"/>
  <c r="AB365" i="1" s="1"/>
  <c r="G369" i="6" a="1"/>
  <c r="G369" i="6" s="1"/>
  <c r="AB366" i="1" s="1"/>
  <c r="G370" i="6" a="1"/>
  <c r="G370" i="6" s="1"/>
  <c r="AB367" i="1" s="1"/>
  <c r="G371" i="6" a="1"/>
  <c r="G371" i="6" s="1"/>
  <c r="AB368" i="1" s="1"/>
  <c r="G372" i="6" a="1"/>
  <c r="G372" i="6" s="1"/>
  <c r="AB369" i="1" s="1"/>
  <c r="G373" i="6" a="1"/>
  <c r="G373" i="6" s="1"/>
  <c r="AB370" i="1" s="1"/>
  <c r="G374" i="6" a="1"/>
  <c r="G374" i="6" s="1"/>
  <c r="AB371" i="1" s="1"/>
  <c r="G375" i="6" a="1"/>
  <c r="G375" i="6" s="1"/>
  <c r="AB372" i="1" s="1"/>
  <c r="G376" i="6" a="1"/>
  <c r="G376" i="6" s="1"/>
  <c r="AB373" i="1" s="1"/>
  <c r="G377" i="6" a="1"/>
  <c r="G377" i="6" s="1"/>
  <c r="AB374" i="1" s="1"/>
  <c r="G378" i="6" a="1"/>
  <c r="G378" i="6" s="1"/>
  <c r="AB375" i="1" s="1"/>
  <c r="G379" i="6" a="1"/>
  <c r="G379" i="6" s="1"/>
  <c r="AB376" i="1" s="1"/>
  <c r="G380" i="6" a="1"/>
  <c r="G380" i="6" s="1"/>
  <c r="AB377" i="1" s="1"/>
  <c r="G381" i="6" a="1"/>
  <c r="G381" i="6" s="1"/>
  <c r="AB378" i="1" s="1"/>
  <c r="G382" i="6" a="1"/>
  <c r="G382" i="6" s="1"/>
  <c r="AB379" i="1" s="1"/>
  <c r="G383" i="6" a="1"/>
  <c r="G383" i="6" s="1"/>
  <c r="AB380" i="1" s="1"/>
  <c r="G384" i="6" a="1"/>
  <c r="G384" i="6" s="1"/>
  <c r="AB381" i="1" s="1"/>
  <c r="G385" i="6" a="1"/>
  <c r="G385" i="6" s="1"/>
  <c r="AB382" i="1" s="1"/>
  <c r="G386" i="6" a="1"/>
  <c r="G386" i="6" s="1"/>
  <c r="AB383" i="1" s="1"/>
  <c r="G387" i="6" a="1"/>
  <c r="G387" i="6" s="1"/>
  <c r="AB384" i="1" s="1"/>
  <c r="G388" i="6" a="1"/>
  <c r="G388" i="6" s="1"/>
  <c r="AB385" i="1" s="1"/>
  <c r="G389" i="6" a="1"/>
  <c r="G389" i="6" s="1"/>
  <c r="AB386" i="1" s="1"/>
  <c r="G390" i="6" a="1"/>
  <c r="G390" i="6" s="1"/>
  <c r="AB387" i="1" s="1"/>
  <c r="G391" i="6" a="1"/>
  <c r="G391" i="6" s="1"/>
  <c r="AB388" i="1" s="1"/>
  <c r="G392" i="6" a="1"/>
  <c r="G392" i="6" s="1"/>
  <c r="AB389" i="1" s="1"/>
  <c r="G393" i="6" a="1"/>
  <c r="G393" i="6" s="1"/>
  <c r="AB390" i="1" s="1"/>
  <c r="G394" i="6" a="1"/>
  <c r="G394" i="6" s="1"/>
  <c r="AB391" i="1" s="1"/>
  <c r="G395" i="6" a="1"/>
  <c r="G395" i="6" s="1"/>
  <c r="AB392" i="1" s="1"/>
  <c r="G396" i="6" a="1"/>
  <c r="G396" i="6" s="1"/>
  <c r="AB393" i="1" s="1"/>
  <c r="G397" i="6" a="1"/>
  <c r="G397" i="6" s="1"/>
  <c r="AB394" i="1" s="1"/>
  <c r="G398" i="6" a="1"/>
  <c r="G398" i="6" s="1"/>
  <c r="AB395" i="1" s="1"/>
  <c r="G399" i="6" a="1"/>
  <c r="G399" i="6" s="1"/>
  <c r="AB396" i="1" s="1"/>
  <c r="G400" i="6" a="1"/>
  <c r="G400" i="6" s="1"/>
  <c r="AB397" i="1" s="1"/>
  <c r="G401" i="6" a="1"/>
  <c r="G401" i="6" s="1"/>
  <c r="AB398" i="1" s="1"/>
  <c r="G402" i="6" a="1"/>
  <c r="G402" i="6" s="1"/>
  <c r="AB399" i="1" s="1"/>
  <c r="G403" i="6" a="1"/>
  <c r="G403" i="6" s="1"/>
  <c r="AB400" i="1" s="1"/>
  <c r="G404" i="6" a="1"/>
  <c r="G404" i="6" s="1"/>
  <c r="AB401" i="1" s="1"/>
  <c r="G405" i="6" a="1"/>
  <c r="G405" i="6" s="1"/>
  <c r="AB402" i="1" s="1"/>
  <c r="G406" i="6" a="1"/>
  <c r="G406" i="6" s="1"/>
  <c r="AB403" i="1" s="1"/>
  <c r="G407" i="6" a="1"/>
  <c r="G407" i="6" s="1"/>
  <c r="AB404" i="1" s="1"/>
  <c r="G408" i="6" a="1"/>
  <c r="G408" i="6" s="1"/>
  <c r="AB405" i="1" s="1"/>
  <c r="G409" i="6" a="1"/>
  <c r="G409" i="6" s="1"/>
  <c r="AB406" i="1" s="1"/>
  <c r="G410" i="6" a="1"/>
  <c r="G410" i="6" s="1"/>
  <c r="AB407" i="1" s="1"/>
  <c r="G411" i="6" a="1"/>
  <c r="G411" i="6" s="1"/>
  <c r="AB408" i="1" s="1"/>
  <c r="G412" i="6" a="1"/>
  <c r="G412" i="6" s="1"/>
  <c r="AB409" i="1" s="1"/>
  <c r="G413" i="6" a="1"/>
  <c r="G413" i="6" s="1"/>
  <c r="AB410" i="1" s="1"/>
  <c r="G414" i="6" a="1"/>
  <c r="G414" i="6" s="1"/>
  <c r="AB411" i="1" s="1"/>
  <c r="G415" i="6" a="1"/>
  <c r="G415" i="6" s="1"/>
  <c r="AB412" i="1" s="1"/>
  <c r="G416" i="6" a="1"/>
  <c r="G416" i="6" s="1"/>
  <c r="AB413" i="1" s="1"/>
  <c r="G417" i="6" a="1"/>
  <c r="G417" i="6" s="1"/>
  <c r="AB414" i="1" s="1"/>
  <c r="G418" i="6" a="1"/>
  <c r="G418" i="6" s="1"/>
  <c r="AB415" i="1" s="1"/>
  <c r="G419" i="6" a="1"/>
  <c r="G419" i="6" s="1"/>
  <c r="AB416" i="1" s="1"/>
  <c r="G420" i="6" a="1"/>
  <c r="G420" i="6" s="1"/>
  <c r="AB417" i="1" s="1"/>
  <c r="G421" i="6" a="1"/>
  <c r="G421" i="6" s="1"/>
  <c r="AB418" i="1" s="1"/>
  <c r="G422" i="6" a="1"/>
  <c r="G422" i="6" s="1"/>
  <c r="AB419" i="1" s="1"/>
  <c r="G423" i="6" a="1"/>
  <c r="G423" i="6" s="1"/>
  <c r="AB420" i="1" s="1"/>
  <c r="G424" i="6" a="1"/>
  <c r="G424" i="6" s="1"/>
  <c r="AB421" i="1" s="1"/>
  <c r="G425" i="6" a="1"/>
  <c r="G425" i="6" s="1"/>
  <c r="AB422" i="1" s="1"/>
  <c r="G426" i="6" a="1"/>
  <c r="G426" i="6" s="1"/>
  <c r="AB423" i="1" s="1"/>
  <c r="G427" i="6" a="1"/>
  <c r="G427" i="6" s="1"/>
  <c r="AB424" i="1" s="1"/>
  <c r="G428" i="6" a="1"/>
  <c r="G428" i="6" s="1"/>
  <c r="AB425" i="1" s="1"/>
  <c r="G429" i="6" a="1"/>
  <c r="G429" i="6" s="1"/>
  <c r="AB426" i="1" s="1"/>
  <c r="G430" i="6" a="1"/>
  <c r="G430" i="6" s="1"/>
  <c r="AB427" i="1" s="1"/>
  <c r="G431" i="6" a="1"/>
  <c r="G431" i="6" s="1"/>
  <c r="AB428" i="1" s="1"/>
  <c r="G432" i="6" a="1"/>
  <c r="G432" i="6" s="1"/>
  <c r="AB429" i="1" s="1"/>
  <c r="G433" i="6" a="1"/>
  <c r="G433" i="6" s="1"/>
  <c r="AB430" i="1" s="1"/>
  <c r="G434" i="6" a="1"/>
  <c r="G434" i="6" s="1"/>
  <c r="AB431" i="1" s="1"/>
  <c r="G435" i="6" a="1"/>
  <c r="G435" i="6" s="1"/>
  <c r="AB432" i="1" s="1"/>
  <c r="G436" i="6" a="1"/>
  <c r="G436" i="6" s="1"/>
  <c r="AB433" i="1" s="1"/>
  <c r="G437" i="6" a="1"/>
  <c r="G437" i="6" s="1"/>
  <c r="AB434" i="1" s="1"/>
  <c r="G438" i="6" a="1"/>
  <c r="G438" i="6" s="1"/>
  <c r="AB435" i="1" s="1"/>
  <c r="G439" i="6" a="1"/>
  <c r="G439" i="6" s="1"/>
  <c r="AB1327" i="1" s="1"/>
  <c r="G440" i="6" a="1"/>
  <c r="G440" i="6"/>
  <c r="AB1322" i="1" s="1"/>
  <c r="G441" i="6" a="1"/>
  <c r="G441" i="6" s="1"/>
  <c r="AB436" i="1" s="1"/>
  <c r="G442" i="6" a="1"/>
  <c r="G442" i="6" s="1"/>
  <c r="AB1321" i="1" s="1"/>
  <c r="G443" i="6" a="1"/>
  <c r="G443" i="6" s="1"/>
  <c r="AB437" i="1" s="1"/>
  <c r="G444" i="6" a="1"/>
  <c r="G444" i="6" s="1"/>
  <c r="AB438" i="1" s="1"/>
  <c r="G445" i="6" a="1"/>
  <c r="G445" i="6" s="1"/>
  <c r="AB439" i="1" s="1"/>
  <c r="G446" i="6" a="1"/>
  <c r="G446" i="6" s="1"/>
  <c r="AB440" i="1" s="1"/>
  <c r="G447" i="6" a="1"/>
  <c r="G447" i="6" s="1"/>
  <c r="AB441" i="1" s="1"/>
  <c r="G448" i="6" a="1"/>
  <c r="G448" i="6" s="1"/>
  <c r="AB442" i="1" s="1"/>
  <c r="G449" i="6" a="1"/>
  <c r="G449" i="6" s="1"/>
  <c r="AB443" i="1" s="1"/>
  <c r="G450" i="6" a="1"/>
  <c r="G450" i="6" s="1"/>
  <c r="AB444" i="1" s="1"/>
  <c r="G451" i="6" a="1"/>
  <c r="G451" i="6" s="1"/>
  <c r="AB445" i="1" s="1"/>
  <c r="G452" i="6" a="1"/>
  <c r="G452" i="6" s="1"/>
  <c r="AB446" i="1" s="1"/>
  <c r="G453" i="6" a="1"/>
  <c r="G453" i="6" s="1"/>
  <c r="AB447" i="1" s="1"/>
  <c r="G454" i="6" a="1"/>
  <c r="G454" i="6" s="1"/>
  <c r="AB448" i="1" s="1"/>
  <c r="G455" i="6" a="1"/>
  <c r="G455" i="6" s="1"/>
  <c r="AB449" i="1" s="1"/>
  <c r="G456" i="6" a="1"/>
  <c r="G456" i="6" s="1"/>
  <c r="AB450" i="1" s="1"/>
  <c r="G457" i="6" a="1"/>
  <c r="G457" i="6" s="1"/>
  <c r="AB1324" i="1" s="1"/>
  <c r="G458" i="6" a="1"/>
  <c r="G458" i="6" s="1"/>
  <c r="AB452" i="1" s="1"/>
  <c r="G459" i="6" a="1"/>
  <c r="G459" i="6" s="1"/>
  <c r="AB453" i="1" s="1"/>
  <c r="G460" i="6" a="1"/>
  <c r="G460" i="6" s="1"/>
  <c r="AB454" i="1" s="1"/>
  <c r="G461" i="6" a="1"/>
  <c r="G461" i="6" s="1"/>
  <c r="AB1325" i="1" s="1"/>
  <c r="G462" i="6" a="1"/>
  <c r="G462" i="6" s="1"/>
  <c r="AB455" i="1" s="1"/>
  <c r="G463" i="6" a="1"/>
  <c r="G463" i="6" s="1"/>
  <c r="AB456" i="1" s="1"/>
  <c r="G464" i="6" a="1"/>
  <c r="G464" i="6" s="1"/>
  <c r="AB457" i="1" s="1"/>
  <c r="G465" i="6" a="1"/>
  <c r="G465" i="6" s="1"/>
  <c r="AB458" i="1" s="1"/>
  <c r="G466" i="6" a="1"/>
  <c r="G466" i="6" s="1"/>
  <c r="AB451" i="1" s="1"/>
  <c r="G467" i="6" a="1"/>
  <c r="G467" i="6" s="1"/>
  <c r="AB459" i="1" s="1"/>
  <c r="G468" i="6" a="1"/>
  <c r="G468" i="6" s="1"/>
  <c r="AB460" i="1" s="1"/>
  <c r="G469" i="6" a="1"/>
  <c r="G469" i="6" s="1"/>
  <c r="AB461" i="1" s="1"/>
  <c r="G470" i="6" a="1"/>
  <c r="G470" i="6" s="1"/>
  <c r="AB462" i="1" s="1"/>
  <c r="G471" i="6" a="1"/>
  <c r="G471" i="6" s="1"/>
  <c r="AB463" i="1" s="1"/>
  <c r="G472" i="6" a="1"/>
  <c r="G472" i="6" s="1"/>
  <c r="AB464" i="1" s="1"/>
  <c r="G473" i="6" a="1"/>
  <c r="G473" i="6" s="1"/>
  <c r="AB465" i="1" s="1"/>
  <c r="G474" i="6" a="1"/>
  <c r="G474" i="6" s="1"/>
  <c r="AB466" i="1" s="1"/>
  <c r="G475" i="6" a="1"/>
  <c r="G475" i="6" s="1"/>
  <c r="AB467" i="1" s="1"/>
  <c r="G476" i="6" a="1"/>
  <c r="G476" i="6" s="1"/>
  <c r="AB468" i="1" s="1"/>
  <c r="G477" i="6" a="1"/>
  <c r="G477" i="6" s="1"/>
  <c r="AB469" i="1" s="1"/>
  <c r="G478" i="6" a="1"/>
  <c r="G478" i="6" s="1"/>
  <c r="AB470" i="1" s="1"/>
  <c r="G479" i="6" a="1"/>
  <c r="G479" i="6" s="1"/>
  <c r="AB471" i="1" s="1"/>
  <c r="G480" i="6" a="1"/>
  <c r="G480" i="6" s="1"/>
  <c r="AB472" i="1" s="1"/>
  <c r="G481" i="6" a="1"/>
  <c r="G481" i="6" s="1"/>
  <c r="AB473" i="1" s="1"/>
  <c r="G482" i="6" a="1"/>
  <c r="G482" i="6" s="1"/>
  <c r="AB474" i="1" s="1"/>
  <c r="G483" i="6" a="1"/>
  <c r="G483" i="6" s="1"/>
  <c r="AB475" i="1" s="1"/>
  <c r="G484" i="6" a="1"/>
  <c r="G484" i="6" s="1"/>
  <c r="AB476" i="1" s="1"/>
  <c r="G485" i="6" a="1"/>
  <c r="G485" i="6" s="1"/>
  <c r="AB477" i="1" s="1"/>
  <c r="G486" i="6" a="1"/>
  <c r="G486" i="6" s="1"/>
  <c r="AB478" i="1" s="1"/>
  <c r="G487" i="6" a="1"/>
  <c r="G487" i="6" s="1"/>
  <c r="AB479" i="1" s="1"/>
  <c r="G488" i="6" a="1"/>
  <c r="G488" i="6"/>
  <c r="AB480" i="1" s="1"/>
  <c r="G489" i="6" a="1"/>
  <c r="G489" i="6" s="1"/>
  <c r="AB481" i="1" s="1"/>
  <c r="G490" i="6" a="1"/>
  <c r="G490" i="6" s="1"/>
  <c r="AB482" i="1" s="1"/>
  <c r="G491" i="6" a="1"/>
  <c r="G491" i="6" s="1"/>
  <c r="AB483" i="1" s="1"/>
  <c r="G492" i="6" a="1"/>
  <c r="G492" i="6" s="1"/>
  <c r="AB484" i="1" s="1"/>
  <c r="G493" i="6" a="1"/>
  <c r="G493" i="6" s="1"/>
  <c r="AB485" i="1" s="1"/>
  <c r="G494" i="6" a="1"/>
  <c r="G494" i="6" s="1"/>
  <c r="AB486" i="1" s="1"/>
  <c r="G495" i="6" a="1"/>
  <c r="G495" i="6" s="1"/>
  <c r="AB487" i="1" s="1"/>
  <c r="G496" i="6" a="1"/>
  <c r="G496" i="6" s="1"/>
  <c r="AB488" i="1" s="1"/>
  <c r="G497" i="6" a="1"/>
  <c r="G497" i="6" s="1"/>
  <c r="AB489" i="1" s="1"/>
  <c r="G498" i="6" a="1"/>
  <c r="G498" i="6" s="1"/>
  <c r="AB490" i="1" s="1"/>
  <c r="G499" i="6" a="1"/>
  <c r="G499" i="6" s="1"/>
  <c r="AB491" i="1" s="1"/>
  <c r="G500" i="6" a="1"/>
  <c r="G500" i="6" s="1"/>
  <c r="AB492" i="1" s="1"/>
  <c r="G501" i="6" a="1"/>
  <c r="G501" i="6" s="1"/>
  <c r="AB493" i="1" s="1"/>
  <c r="G502" i="6" a="1"/>
  <c r="G502" i="6" s="1"/>
  <c r="AB494" i="1" s="1"/>
  <c r="G503" i="6" a="1"/>
  <c r="G503" i="6" s="1"/>
  <c r="AB495" i="1" s="1"/>
  <c r="G504" i="6" a="1"/>
  <c r="G504" i="6" s="1"/>
  <c r="AB496" i="1" s="1"/>
  <c r="G505" i="6" a="1"/>
  <c r="G505" i="6" s="1"/>
  <c r="AB497" i="1" s="1"/>
  <c r="G506" i="6" a="1"/>
  <c r="G506" i="6" s="1"/>
  <c r="AB498" i="1" s="1"/>
  <c r="G507" i="6" a="1"/>
  <c r="G507" i="6" s="1"/>
  <c r="AB499" i="1" s="1"/>
  <c r="G508" i="6" a="1"/>
  <c r="G508" i="6" s="1"/>
  <c r="AB500" i="1" s="1"/>
  <c r="G509" i="6" a="1"/>
  <c r="G509" i="6" s="1"/>
  <c r="AB501" i="1" s="1"/>
  <c r="G510" i="6" a="1"/>
  <c r="G510" i="6" s="1"/>
  <c r="AB502" i="1" s="1"/>
  <c r="G511" i="6" a="1"/>
  <c r="G511" i="6" s="1"/>
  <c r="AB503" i="1" s="1"/>
  <c r="G512" i="6" a="1"/>
  <c r="G512" i="6" s="1"/>
  <c r="AB504" i="1" s="1"/>
  <c r="G513" i="6" a="1"/>
  <c r="G513" i="6" s="1"/>
  <c r="AB505" i="1" s="1"/>
  <c r="G514" i="6" a="1"/>
  <c r="G514" i="6" s="1"/>
  <c r="AB506" i="1" s="1"/>
  <c r="G515" i="6" a="1"/>
  <c r="G515" i="6" s="1"/>
  <c r="AB507" i="1" s="1"/>
  <c r="G516" i="6" a="1"/>
  <c r="G516" i="6" s="1"/>
  <c r="AB508" i="1" s="1"/>
  <c r="G517" i="6" a="1"/>
  <c r="G517" i="6" s="1"/>
  <c r="AB509" i="1" s="1"/>
  <c r="G518" i="6" a="1"/>
  <c r="G518" i="6" s="1"/>
  <c r="AB510" i="1" s="1"/>
  <c r="G519" i="6" a="1"/>
  <c r="G519" i="6" s="1"/>
  <c r="AB511" i="1" s="1"/>
  <c r="G520" i="6" a="1"/>
  <c r="G520" i="6" s="1"/>
  <c r="AB512" i="1" s="1"/>
  <c r="G521" i="6" a="1"/>
  <c r="G521" i="6" s="1"/>
  <c r="AB513" i="1" s="1"/>
  <c r="G522" i="6" a="1"/>
  <c r="G522" i="6" s="1"/>
  <c r="AB514" i="1" s="1"/>
  <c r="G523" i="6" a="1"/>
  <c r="G523" i="6" s="1"/>
  <c r="AB515" i="1" s="1"/>
  <c r="G524" i="6" a="1"/>
  <c r="G524" i="6" s="1"/>
  <c r="AB516" i="1" s="1"/>
  <c r="G525" i="6" a="1"/>
  <c r="G525" i="6" s="1"/>
  <c r="AB517" i="1" s="1"/>
  <c r="G526" i="6" a="1"/>
  <c r="G526" i="6" s="1"/>
  <c r="AB518" i="1" s="1"/>
  <c r="G527" i="6" a="1"/>
  <c r="G527" i="6" s="1"/>
  <c r="AB519" i="1" s="1"/>
  <c r="G528" i="6" a="1"/>
  <c r="G528" i="6" s="1"/>
  <c r="AB520" i="1" s="1"/>
  <c r="G529" i="6" a="1"/>
  <c r="G529" i="6" s="1"/>
  <c r="AB521" i="1" s="1"/>
  <c r="G530" i="6" a="1"/>
  <c r="G530" i="6" s="1"/>
  <c r="AB522" i="1" s="1"/>
  <c r="G531" i="6" a="1"/>
  <c r="G531" i="6" s="1"/>
  <c r="AB523" i="1" s="1"/>
  <c r="G532" i="6" a="1"/>
  <c r="G532" i="6" s="1"/>
  <c r="AB524" i="1" s="1"/>
  <c r="G533" i="6" a="1"/>
  <c r="G533" i="6" s="1"/>
  <c r="AB525" i="1" s="1"/>
  <c r="G534" i="6" a="1"/>
  <c r="G534" i="6" s="1"/>
  <c r="AB526" i="1" s="1"/>
  <c r="G535" i="6" a="1"/>
  <c r="G535" i="6" s="1"/>
  <c r="AB527" i="1" s="1"/>
  <c r="G536" i="6" a="1"/>
  <c r="G536" i="6" s="1"/>
  <c r="AB528" i="1" s="1"/>
  <c r="G537" i="6" a="1"/>
  <c r="G537" i="6" s="1"/>
  <c r="AB529" i="1" s="1"/>
  <c r="G538" i="6" a="1"/>
  <c r="G538" i="6" s="1"/>
  <c r="AB530" i="1" s="1"/>
  <c r="G539" i="6" a="1"/>
  <c r="G539" i="6" s="1"/>
  <c r="AB531" i="1" s="1"/>
  <c r="G540" i="6" a="1"/>
  <c r="G540" i="6" s="1"/>
  <c r="AB532" i="1" s="1"/>
  <c r="G541" i="6" a="1"/>
  <c r="G541" i="6" s="1"/>
  <c r="AB533" i="1" s="1"/>
  <c r="G542" i="6" a="1"/>
  <c r="G542" i="6" s="1"/>
  <c r="AB534" i="1" s="1"/>
  <c r="G543" i="6" a="1"/>
  <c r="G543" i="6" s="1"/>
  <c r="AB535" i="1" s="1"/>
  <c r="G544" i="6" a="1"/>
  <c r="G544" i="6" s="1"/>
  <c r="AB536" i="1" s="1"/>
  <c r="G545" i="6" a="1"/>
  <c r="G545" i="6" s="1"/>
  <c r="AB537" i="1" s="1"/>
  <c r="G546" i="6" a="1"/>
  <c r="G546" i="6" s="1"/>
  <c r="AB538" i="1" s="1"/>
  <c r="G547" i="6" a="1"/>
  <c r="G547" i="6" s="1"/>
  <c r="AB539" i="1" s="1"/>
  <c r="G548" i="6" a="1"/>
  <c r="G548" i="6" s="1"/>
  <c r="AB540" i="1" s="1"/>
  <c r="G549" i="6" a="1"/>
  <c r="G549" i="6" s="1"/>
  <c r="AB541" i="1" s="1"/>
  <c r="G550" i="6" a="1"/>
  <c r="G550" i="6" s="1"/>
  <c r="AB542" i="1" s="1"/>
  <c r="G551" i="6" a="1"/>
  <c r="G551" i="6" s="1"/>
  <c r="AB543" i="1" s="1"/>
  <c r="G552" i="6" a="1"/>
  <c r="G552" i="6" s="1"/>
  <c r="AB544" i="1" s="1"/>
  <c r="G553" i="6" a="1"/>
  <c r="G553" i="6" s="1"/>
  <c r="AB545" i="1" s="1"/>
  <c r="G554" i="6" a="1"/>
  <c r="G554" i="6" s="1"/>
  <c r="AB546" i="1" s="1"/>
  <c r="G555" i="6" a="1"/>
  <c r="G555" i="6" s="1"/>
  <c r="AB547" i="1" s="1"/>
  <c r="G556" i="6" a="1"/>
  <c r="G556" i="6" s="1"/>
  <c r="AB548" i="1" s="1"/>
  <c r="G557" i="6" a="1"/>
  <c r="G557" i="6" s="1"/>
  <c r="AB549" i="1" s="1"/>
  <c r="G558" i="6" a="1"/>
  <c r="G558" i="6" s="1"/>
  <c r="AB550" i="1" s="1"/>
  <c r="G559" i="6" a="1"/>
  <c r="G559" i="6" s="1"/>
  <c r="AB551" i="1" s="1"/>
  <c r="G560" i="6" a="1"/>
  <c r="G560" i="6" s="1"/>
  <c r="AB552" i="1" s="1"/>
  <c r="G561" i="6" a="1"/>
  <c r="G561" i="6" s="1"/>
  <c r="AB553" i="1" s="1"/>
  <c r="G562" i="6" a="1"/>
  <c r="G562" i="6" s="1"/>
  <c r="AB554" i="1" s="1"/>
  <c r="G563" i="6" a="1"/>
  <c r="G563" i="6" s="1"/>
  <c r="AB555" i="1" s="1"/>
  <c r="G564" i="6" a="1"/>
  <c r="G564" i="6" s="1"/>
  <c r="AB556" i="1" s="1"/>
  <c r="G565" i="6" a="1"/>
  <c r="G565" i="6" s="1"/>
  <c r="AB557" i="1" s="1"/>
  <c r="G566" i="6" a="1"/>
  <c r="G566" i="6" s="1"/>
  <c r="AB558" i="1" s="1"/>
  <c r="G567" i="6" a="1"/>
  <c r="G567" i="6" s="1"/>
  <c r="AB559" i="1" s="1"/>
  <c r="G568" i="6" a="1"/>
  <c r="G568" i="6" s="1"/>
  <c r="AB560" i="1" s="1"/>
  <c r="G569" i="6" a="1"/>
  <c r="G569" i="6" s="1"/>
  <c r="AB561" i="1" s="1"/>
  <c r="G570" i="6" a="1"/>
  <c r="G570" i="6" s="1"/>
  <c r="AB562" i="1" s="1"/>
  <c r="G571" i="6" a="1"/>
  <c r="G571" i="6" s="1"/>
  <c r="AB563" i="1" s="1"/>
  <c r="G572" i="6" a="1"/>
  <c r="G572" i="6" s="1"/>
  <c r="AB564" i="1" s="1"/>
  <c r="G573" i="6" a="1"/>
  <c r="G573" i="6" s="1"/>
  <c r="AB565" i="1" s="1"/>
  <c r="G574" i="6" a="1"/>
  <c r="G574" i="6" s="1"/>
  <c r="AB566" i="1" s="1"/>
  <c r="G575" i="6" a="1"/>
  <c r="G575" i="6" s="1"/>
  <c r="AB567" i="1" s="1"/>
  <c r="G576" i="6" a="1"/>
  <c r="G576" i="6" s="1"/>
  <c r="AB568" i="1" s="1"/>
  <c r="G577" i="6" a="1"/>
  <c r="G577" i="6" s="1"/>
  <c r="AB569" i="1" s="1"/>
  <c r="G578" i="6" a="1"/>
  <c r="G578" i="6" s="1"/>
  <c r="AB570" i="1" s="1"/>
  <c r="G579" i="6" a="1"/>
  <c r="G579" i="6" s="1"/>
  <c r="AB571" i="1" s="1"/>
  <c r="G580" i="6" a="1"/>
  <c r="G580" i="6" s="1"/>
  <c r="AB572" i="1" s="1"/>
  <c r="G581" i="6" a="1"/>
  <c r="G581" i="6" s="1"/>
  <c r="AB573" i="1" s="1"/>
  <c r="G582" i="6" a="1"/>
  <c r="G582" i="6" s="1"/>
  <c r="AB574" i="1" s="1"/>
  <c r="G583" i="6" a="1"/>
  <c r="G583" i="6" s="1"/>
  <c r="AB575" i="1" s="1"/>
  <c r="G584" i="6" a="1"/>
  <c r="G584" i="6" s="1"/>
  <c r="AB576" i="1" s="1"/>
  <c r="G585" i="6" a="1"/>
  <c r="G585" i="6" s="1"/>
  <c r="AB577" i="1" s="1"/>
  <c r="G586" i="6" a="1"/>
  <c r="G586" i="6" s="1"/>
  <c r="AB578" i="1" s="1"/>
  <c r="G587" i="6" a="1"/>
  <c r="G587" i="6" s="1"/>
  <c r="AB579" i="1" s="1"/>
  <c r="G588" i="6" a="1"/>
  <c r="G588" i="6" s="1"/>
  <c r="AB580" i="1" s="1"/>
  <c r="G589" i="6" a="1"/>
  <c r="G589" i="6" s="1"/>
  <c r="AB581" i="1" s="1"/>
  <c r="G590" i="6" a="1"/>
  <c r="G590" i="6" s="1"/>
  <c r="AB582" i="1" s="1"/>
  <c r="G591" i="6" a="1"/>
  <c r="G591" i="6" s="1"/>
  <c r="AB583" i="1" s="1"/>
  <c r="G592" i="6" a="1"/>
  <c r="G592" i="6" s="1"/>
  <c r="AB584" i="1" s="1"/>
  <c r="G593" i="6" a="1"/>
  <c r="G593" i="6" s="1"/>
  <c r="AB585" i="1" s="1"/>
  <c r="G594" i="6" a="1"/>
  <c r="G594" i="6" s="1"/>
  <c r="AB586" i="1" s="1"/>
  <c r="G595" i="6" a="1"/>
  <c r="G595" i="6" s="1"/>
  <c r="AB587" i="1" s="1"/>
  <c r="G596" i="6" a="1"/>
  <c r="G596" i="6" s="1"/>
  <c r="AB588" i="1" s="1"/>
  <c r="G597" i="6" a="1"/>
  <c r="G597" i="6" s="1"/>
  <c r="AB589" i="1" s="1"/>
  <c r="G598" i="6" a="1"/>
  <c r="G598" i="6" s="1"/>
  <c r="AB590" i="1" s="1"/>
  <c r="G599" i="6" a="1"/>
  <c r="G599" i="6" s="1"/>
  <c r="AB591" i="1" s="1"/>
  <c r="G600" i="6" a="1"/>
  <c r="G600" i="6" s="1"/>
  <c r="AB592" i="1" s="1"/>
  <c r="G601" i="6" a="1"/>
  <c r="G601" i="6" s="1"/>
  <c r="AB593" i="1" s="1"/>
  <c r="G602" i="6" a="1"/>
  <c r="G602" i="6" s="1"/>
  <c r="AB594" i="1" s="1"/>
  <c r="G603" i="6" a="1"/>
  <c r="G603" i="6" s="1"/>
  <c r="AB595" i="1" s="1"/>
  <c r="G604" i="6" a="1"/>
  <c r="G604" i="6" s="1"/>
  <c r="AB596" i="1" s="1"/>
  <c r="G605" i="6" a="1"/>
  <c r="G605" i="6" s="1"/>
  <c r="AB597" i="1" s="1"/>
  <c r="G606" i="6" a="1"/>
  <c r="G606" i="6" s="1"/>
  <c r="AB598" i="1" s="1"/>
  <c r="G607" i="6" a="1"/>
  <c r="G607" i="6" s="1"/>
  <c r="AB599" i="1" s="1"/>
  <c r="G608" i="6" a="1"/>
  <c r="G608" i="6" s="1"/>
  <c r="AB600" i="1" s="1"/>
  <c r="G609" i="6" a="1"/>
  <c r="G609" i="6" s="1"/>
  <c r="AB601" i="1" s="1"/>
  <c r="G610" i="6" a="1"/>
  <c r="G610" i="6" s="1"/>
  <c r="AB602" i="1" s="1"/>
  <c r="G611" i="6" a="1"/>
  <c r="G611" i="6" s="1"/>
  <c r="AB603" i="1" s="1"/>
  <c r="G612" i="6" a="1"/>
  <c r="G612" i="6" s="1"/>
  <c r="AB604" i="1" s="1"/>
  <c r="G613" i="6" a="1"/>
  <c r="G613" i="6" s="1"/>
  <c r="AB605" i="1" s="1"/>
  <c r="G614" i="6" a="1"/>
  <c r="G614" i="6" s="1"/>
  <c r="AB606" i="1" s="1"/>
  <c r="G615" i="6" a="1"/>
  <c r="G615" i="6" s="1"/>
  <c r="AB607" i="1" s="1"/>
  <c r="G616" i="6" a="1"/>
  <c r="G616" i="6" s="1"/>
  <c r="AB608" i="1" s="1"/>
  <c r="G617" i="6" a="1"/>
  <c r="G617" i="6" s="1"/>
  <c r="AB609" i="1" s="1"/>
  <c r="G618" i="6" a="1"/>
  <c r="G618" i="6" s="1"/>
  <c r="AB610" i="1" s="1"/>
  <c r="G619" i="6" a="1"/>
  <c r="G619" i="6" s="1"/>
  <c r="AB611" i="1" s="1"/>
  <c r="G620" i="6" a="1"/>
  <c r="G620" i="6" s="1"/>
  <c r="AB612" i="1" s="1"/>
  <c r="G621" i="6" a="1"/>
  <c r="G621" i="6" s="1"/>
  <c r="AB613" i="1" s="1"/>
  <c r="G622" i="6" a="1"/>
  <c r="G622" i="6" s="1"/>
  <c r="AB614" i="1" s="1"/>
  <c r="G623" i="6" a="1"/>
  <c r="G623" i="6" s="1"/>
  <c r="AB615" i="1" s="1"/>
  <c r="G624" i="6" a="1"/>
  <c r="G624" i="6" s="1"/>
  <c r="AB616" i="1" s="1"/>
  <c r="G625" i="6" a="1"/>
  <c r="G625" i="6"/>
  <c r="AB617" i="1" s="1"/>
  <c r="G626" i="6" a="1"/>
  <c r="G626" i="6" s="1"/>
  <c r="AB618" i="1" s="1"/>
  <c r="G627" i="6" a="1"/>
  <c r="G627" i="6" s="1"/>
  <c r="AB619" i="1" s="1"/>
  <c r="G628" i="6" a="1"/>
  <c r="G628" i="6" s="1"/>
  <c r="AB620" i="1" s="1"/>
  <c r="G629" i="6" a="1"/>
  <c r="G629" i="6" s="1"/>
  <c r="AB621" i="1" s="1"/>
  <c r="G630" i="6" a="1"/>
  <c r="G630" i="6" s="1"/>
  <c r="AB622" i="1" s="1"/>
  <c r="G631" i="6" a="1"/>
  <c r="G631" i="6" s="1"/>
  <c r="AB623" i="1" s="1"/>
  <c r="G632" i="6" a="1"/>
  <c r="G632" i="6" s="1"/>
  <c r="AB624" i="1" s="1"/>
  <c r="G633" i="6" a="1"/>
  <c r="G633" i="6" s="1"/>
  <c r="AB625" i="1" s="1"/>
  <c r="G634" i="6" a="1"/>
  <c r="G634" i="6" s="1"/>
  <c r="AB626" i="1" s="1"/>
  <c r="G635" i="6" a="1"/>
  <c r="G635" i="6" s="1"/>
  <c r="AB627" i="1" s="1"/>
  <c r="G636" i="6" a="1"/>
  <c r="G636" i="6" s="1"/>
  <c r="AB628" i="1" s="1"/>
  <c r="G637" i="6" a="1"/>
  <c r="G637" i="6" s="1"/>
  <c r="AB629" i="1" s="1"/>
  <c r="G638" i="6" a="1"/>
  <c r="G638" i="6" s="1"/>
  <c r="AB630" i="1" s="1"/>
  <c r="G639" i="6" a="1"/>
  <c r="G639" i="6" s="1"/>
  <c r="AB631" i="1" s="1"/>
  <c r="G640" i="6" a="1"/>
  <c r="G640" i="6" s="1"/>
  <c r="AB632" i="1" s="1"/>
  <c r="G641" i="6" a="1"/>
  <c r="G641" i="6" s="1"/>
  <c r="AB633" i="1" s="1"/>
  <c r="G642" i="6" a="1"/>
  <c r="G642" i="6" s="1"/>
  <c r="AB634" i="1" s="1"/>
  <c r="G643" i="6" a="1"/>
  <c r="G643" i="6" s="1"/>
  <c r="AB635" i="1" s="1"/>
  <c r="G644" i="6" a="1"/>
  <c r="G644" i="6" s="1"/>
  <c r="AB636" i="1" s="1"/>
  <c r="G645" i="6" a="1"/>
  <c r="G645" i="6" s="1"/>
  <c r="AB637" i="1" s="1"/>
  <c r="G646" i="6" a="1"/>
  <c r="G646" i="6" s="1"/>
  <c r="AB638" i="1" s="1"/>
  <c r="G647" i="6" a="1"/>
  <c r="G647" i="6" s="1"/>
  <c r="AB639" i="1" s="1"/>
  <c r="G648" i="6" a="1"/>
  <c r="G648" i="6" s="1"/>
  <c r="AB640" i="1" s="1"/>
  <c r="G649" i="6" a="1"/>
  <c r="G649" i="6" s="1"/>
  <c r="AB641" i="1" s="1"/>
  <c r="G650" i="6" a="1"/>
  <c r="G650" i="6" s="1"/>
  <c r="AB642" i="1" s="1"/>
  <c r="G651" i="6" a="1"/>
  <c r="G651" i="6" s="1"/>
  <c r="AB643" i="1" s="1"/>
  <c r="G652" i="6" a="1"/>
  <c r="G652" i="6" s="1"/>
  <c r="AB644" i="1" s="1"/>
  <c r="G653" i="6" a="1"/>
  <c r="G653" i="6" s="1"/>
  <c r="AB645" i="1" s="1"/>
  <c r="G654" i="6" a="1"/>
  <c r="G654" i="6" s="1"/>
  <c r="AB646" i="1" s="1"/>
  <c r="G655" i="6" a="1"/>
  <c r="G655" i="6" s="1"/>
  <c r="AB647" i="1" s="1"/>
  <c r="G656" i="6" a="1"/>
  <c r="G656" i="6" s="1"/>
  <c r="AB648" i="1" s="1"/>
  <c r="G657" i="6" a="1"/>
  <c r="G657" i="6" s="1"/>
  <c r="AB649" i="1" s="1"/>
  <c r="G658" i="6" a="1"/>
  <c r="G658" i="6" s="1"/>
  <c r="AB650" i="1" s="1"/>
  <c r="G659" i="6" a="1"/>
  <c r="G659" i="6" s="1"/>
  <c r="AB651" i="1" s="1"/>
  <c r="G660" i="6" a="1"/>
  <c r="G660" i="6" s="1"/>
  <c r="AB652" i="1" s="1"/>
  <c r="G661" i="6" a="1"/>
  <c r="G661" i="6" s="1"/>
  <c r="AB653" i="1" s="1"/>
  <c r="G662" i="6" a="1"/>
  <c r="G662" i="6" s="1"/>
  <c r="AB654" i="1" s="1"/>
  <c r="G663" i="6" a="1"/>
  <c r="G663" i="6" s="1"/>
  <c r="AB655" i="1" s="1"/>
  <c r="G664" i="6" a="1"/>
  <c r="G664" i="6" s="1"/>
  <c r="AB656" i="1" s="1"/>
  <c r="G665" i="6" a="1"/>
  <c r="G665" i="6" s="1"/>
  <c r="AB657" i="1" s="1"/>
  <c r="G666" i="6" a="1"/>
  <c r="G666" i="6" s="1"/>
  <c r="AB658" i="1" s="1"/>
  <c r="G667" i="6" a="1"/>
  <c r="G667" i="6" s="1"/>
  <c r="AB659" i="1" s="1"/>
  <c r="G668" i="6" a="1"/>
  <c r="G668" i="6" s="1"/>
  <c r="AB660" i="1" s="1"/>
  <c r="G669" i="6" a="1"/>
  <c r="G669" i="6" s="1"/>
  <c r="AB661" i="1" s="1"/>
  <c r="G670" i="6" a="1"/>
  <c r="G670" i="6" s="1"/>
  <c r="AB662" i="1" s="1"/>
  <c r="G671" i="6" a="1"/>
  <c r="G671" i="6" s="1"/>
  <c r="AB663" i="1" s="1"/>
  <c r="G672" i="6" a="1"/>
  <c r="G672" i="6" s="1"/>
  <c r="AB664" i="1" s="1"/>
  <c r="G673" i="6" a="1"/>
  <c r="G673" i="6" s="1"/>
  <c r="AB665" i="1" s="1"/>
  <c r="G674" i="6" a="1"/>
  <c r="G674" i="6" s="1"/>
  <c r="AB666" i="1" s="1"/>
  <c r="G675" i="6" a="1"/>
  <c r="G675" i="6" s="1"/>
  <c r="AB667" i="1" s="1"/>
  <c r="G676" i="6" a="1"/>
  <c r="G676" i="6" s="1"/>
  <c r="AB668" i="1" s="1"/>
  <c r="G677" i="6" a="1"/>
  <c r="G677" i="6" s="1"/>
  <c r="AB669" i="1" s="1"/>
  <c r="G678" i="6" a="1"/>
  <c r="G678" i="6" s="1"/>
  <c r="AB670" i="1" s="1"/>
  <c r="G679" i="6" a="1"/>
  <c r="G679" i="6" s="1"/>
  <c r="AB671" i="1" s="1"/>
  <c r="G680" i="6" a="1"/>
  <c r="G680" i="6" s="1"/>
  <c r="AB672" i="1" s="1"/>
  <c r="G681" i="6" a="1"/>
  <c r="G681" i="6" s="1"/>
  <c r="AB673" i="1" s="1"/>
  <c r="G682" i="6" a="1"/>
  <c r="G682" i="6" s="1"/>
  <c r="AB674" i="1" s="1"/>
  <c r="G683" i="6" a="1"/>
  <c r="G683" i="6" s="1"/>
  <c r="AB675" i="1" s="1"/>
  <c r="G684" i="6" a="1"/>
  <c r="G684" i="6" s="1"/>
  <c r="AB676" i="1" s="1"/>
  <c r="G685" i="6" a="1"/>
  <c r="G685" i="6" s="1"/>
  <c r="AB677" i="1" s="1"/>
  <c r="G686" i="6" a="1"/>
  <c r="G686" i="6" s="1"/>
  <c r="AB678" i="1" s="1"/>
  <c r="G687" i="6" a="1"/>
  <c r="G687" i="6" s="1"/>
  <c r="AB679" i="1" s="1"/>
  <c r="G688" i="6" a="1"/>
  <c r="G688" i="6" s="1"/>
  <c r="AB680" i="1" s="1"/>
  <c r="G689" i="6" a="1"/>
  <c r="G689" i="6" s="1"/>
  <c r="AB681" i="1" s="1"/>
  <c r="G690" i="6" a="1"/>
  <c r="G690" i="6" s="1"/>
  <c r="AB682" i="1" s="1"/>
  <c r="G691" i="6" a="1"/>
  <c r="G691" i="6" s="1"/>
  <c r="AB683" i="1" s="1"/>
  <c r="G692" i="6" a="1"/>
  <c r="G692" i="6" s="1"/>
  <c r="AB684" i="1" s="1"/>
  <c r="G693" i="6" a="1"/>
  <c r="G693" i="6" s="1"/>
  <c r="AB685" i="1" s="1"/>
  <c r="G694" i="6" a="1"/>
  <c r="G694" i="6" s="1"/>
  <c r="AB686" i="1" s="1"/>
  <c r="G695" i="6" a="1"/>
  <c r="G695" i="6" s="1"/>
  <c r="AB687" i="1" s="1"/>
  <c r="G696" i="6" a="1"/>
  <c r="G696" i="6" s="1"/>
  <c r="AB688" i="1" s="1"/>
  <c r="G697" i="6" a="1"/>
  <c r="G697" i="6" s="1"/>
  <c r="AB689" i="1" s="1"/>
  <c r="G698" i="6" a="1"/>
  <c r="G698" i="6" s="1"/>
  <c r="AB690" i="1" s="1"/>
  <c r="G699" i="6" a="1"/>
  <c r="G699" i="6" s="1"/>
  <c r="AB691" i="1" s="1"/>
  <c r="G700" i="6" a="1"/>
  <c r="G700" i="6" s="1"/>
  <c r="AB692" i="1" s="1"/>
  <c r="G701" i="6" a="1"/>
  <c r="G701" i="6" s="1"/>
  <c r="AB693" i="1" s="1"/>
  <c r="G702" i="6" a="1"/>
  <c r="G702" i="6" s="1"/>
  <c r="AB694" i="1" s="1"/>
  <c r="G703" i="6" a="1"/>
  <c r="G703" i="6" s="1"/>
  <c r="AB695" i="1" s="1"/>
  <c r="G704" i="6" a="1"/>
  <c r="G704" i="6" s="1"/>
  <c r="AB696" i="1" s="1"/>
  <c r="G705" i="6" a="1"/>
  <c r="G705" i="6" s="1"/>
  <c r="AB697" i="1" s="1"/>
  <c r="G706" i="6" a="1"/>
  <c r="G706" i="6" s="1"/>
  <c r="AB698" i="1" s="1"/>
  <c r="G707" i="6" a="1"/>
  <c r="G707" i="6" s="1"/>
  <c r="AB699" i="1" s="1"/>
  <c r="G708" i="6" a="1"/>
  <c r="G708" i="6" s="1"/>
  <c r="AB700" i="1" s="1"/>
  <c r="G709" i="6" a="1"/>
  <c r="G709" i="6" s="1"/>
  <c r="AB701" i="1" s="1"/>
  <c r="G710" i="6" a="1"/>
  <c r="G710" i="6" s="1"/>
  <c r="AB702" i="1" s="1"/>
  <c r="G711" i="6" a="1"/>
  <c r="G711" i="6" s="1"/>
  <c r="AB703" i="1" s="1"/>
  <c r="G712" i="6" a="1"/>
  <c r="G712" i="6" s="1"/>
  <c r="AB704" i="1" s="1"/>
  <c r="G713" i="6" a="1"/>
  <c r="G713" i="6" s="1"/>
  <c r="AB705" i="1" s="1"/>
  <c r="G714" i="6" a="1"/>
  <c r="G714" i="6" s="1"/>
  <c r="AB706" i="1" s="1"/>
  <c r="G715" i="6" a="1"/>
  <c r="G715" i="6" s="1"/>
  <c r="AB707" i="1" s="1"/>
  <c r="G716" i="6" a="1"/>
  <c r="G716" i="6" s="1"/>
  <c r="AB708" i="1" s="1"/>
  <c r="G717" i="6" a="1"/>
  <c r="G717" i="6" s="1"/>
  <c r="AB709" i="1" s="1"/>
  <c r="G718" i="6" a="1"/>
  <c r="G718" i="6" s="1"/>
  <c r="AB710" i="1" s="1"/>
  <c r="G719" i="6" a="1"/>
  <c r="G719" i="6" s="1"/>
  <c r="AB711" i="1" s="1"/>
  <c r="G720" i="6" a="1"/>
  <c r="G720" i="6" s="1"/>
  <c r="AB712" i="1" s="1"/>
  <c r="G721" i="6" a="1"/>
  <c r="G721" i="6" s="1"/>
  <c r="AB713" i="1" s="1"/>
  <c r="G722" i="6" a="1"/>
  <c r="G722" i="6" s="1"/>
  <c r="AB714" i="1" s="1"/>
  <c r="G723" i="6" a="1"/>
  <c r="G723" i="6" s="1"/>
  <c r="AB715" i="1" s="1"/>
  <c r="G724" i="6" a="1"/>
  <c r="G724" i="6" s="1"/>
  <c r="AB716" i="1" s="1"/>
  <c r="G725" i="6" a="1"/>
  <c r="G725" i="6" s="1"/>
  <c r="AB717" i="1" s="1"/>
  <c r="G726" i="6" a="1"/>
  <c r="G726" i="6" s="1"/>
  <c r="AB718" i="1" s="1"/>
  <c r="G727" i="6" a="1"/>
  <c r="G727" i="6" s="1"/>
  <c r="AB719" i="1" s="1"/>
  <c r="G728" i="6" a="1"/>
  <c r="G728" i="6" s="1"/>
  <c r="AB720" i="1" s="1"/>
  <c r="G729" i="6" a="1"/>
  <c r="G729" i="6" s="1"/>
  <c r="AB721" i="1" s="1"/>
  <c r="G730" i="6" a="1"/>
  <c r="G730" i="6" s="1"/>
  <c r="AB722" i="1" s="1"/>
  <c r="G731" i="6" a="1"/>
  <c r="G731" i="6" s="1"/>
  <c r="AB723" i="1" s="1"/>
  <c r="G732" i="6" a="1"/>
  <c r="G732" i="6"/>
  <c r="AB724" i="1" s="1"/>
  <c r="G733" i="6" a="1"/>
  <c r="G733" i="6" s="1"/>
  <c r="AB725" i="1" s="1"/>
  <c r="G734" i="6" a="1"/>
  <c r="G734" i="6" s="1"/>
  <c r="AB726" i="1" s="1"/>
  <c r="G735" i="6" a="1"/>
  <c r="G735" i="6" s="1"/>
  <c r="AB727" i="1" s="1"/>
  <c r="G736" i="6" a="1"/>
  <c r="G736" i="6" s="1"/>
  <c r="AB728" i="1" s="1"/>
  <c r="G737" i="6" a="1"/>
  <c r="G737" i="6" s="1"/>
  <c r="AB729" i="1" s="1"/>
  <c r="G738" i="6" a="1"/>
  <c r="G738" i="6" s="1"/>
  <c r="AB730" i="1" s="1"/>
  <c r="G739" i="6" a="1"/>
  <c r="G739" i="6" s="1"/>
  <c r="AB731" i="1" s="1"/>
  <c r="G740" i="6" a="1"/>
  <c r="G740" i="6" s="1"/>
  <c r="AB732" i="1" s="1"/>
  <c r="G741" i="6" a="1"/>
  <c r="G741" i="6" s="1"/>
  <c r="AB733" i="1" s="1"/>
  <c r="G742" i="6" a="1"/>
  <c r="G742" i="6" s="1"/>
  <c r="AB734" i="1" s="1"/>
  <c r="G743" i="6" a="1"/>
  <c r="G743" i="6"/>
  <c r="AB735" i="1" s="1"/>
  <c r="G744" i="6" a="1"/>
  <c r="G744" i="6" s="1"/>
  <c r="AB736" i="1" s="1"/>
  <c r="G745" i="6" a="1"/>
  <c r="G745" i="6" s="1"/>
  <c r="AB737" i="1" s="1"/>
  <c r="G746" i="6" a="1"/>
  <c r="G746" i="6" s="1"/>
  <c r="AB738" i="1" s="1"/>
  <c r="G747" i="6" a="1"/>
  <c r="G747" i="6" s="1"/>
  <c r="AB739" i="1" s="1"/>
  <c r="G748" i="6" a="1"/>
  <c r="G748" i="6" s="1"/>
  <c r="AB740" i="1" s="1"/>
  <c r="G749" i="6" a="1"/>
  <c r="G749" i="6" s="1"/>
  <c r="AB741" i="1" s="1"/>
  <c r="G750" i="6" a="1"/>
  <c r="G750" i="6" s="1"/>
  <c r="AB742" i="1" s="1"/>
  <c r="G751" i="6" a="1"/>
  <c r="G751" i="6" s="1"/>
  <c r="AB743" i="1" s="1"/>
  <c r="G752" i="6" a="1"/>
  <c r="G752" i="6" s="1"/>
  <c r="AB744" i="1" s="1"/>
  <c r="G753" i="6" a="1"/>
  <c r="G753" i="6" s="1"/>
  <c r="AB745" i="1" s="1"/>
  <c r="G754" i="6" a="1"/>
  <c r="G754" i="6" s="1"/>
  <c r="AB746" i="1" s="1"/>
  <c r="G755" i="6" a="1"/>
  <c r="G755" i="6" s="1"/>
  <c r="AB747" i="1" s="1"/>
  <c r="G756" i="6" a="1"/>
  <c r="G756" i="6" s="1"/>
  <c r="AB748" i="1" s="1"/>
  <c r="G757" i="6" a="1"/>
  <c r="G757" i="6" s="1"/>
  <c r="AB749" i="1" s="1"/>
  <c r="G758" i="6" a="1"/>
  <c r="G758" i="6" s="1"/>
  <c r="AB750" i="1" s="1"/>
  <c r="G759" i="6" a="1"/>
  <c r="G759" i="6" s="1"/>
  <c r="AB751" i="1" s="1"/>
  <c r="G760" i="6" a="1"/>
  <c r="G760" i="6" s="1"/>
  <c r="AB752" i="1" s="1"/>
  <c r="G761" i="6" a="1"/>
  <c r="G761" i="6" s="1"/>
  <c r="AB753" i="1" s="1"/>
  <c r="G762" i="6" a="1"/>
  <c r="G762" i="6" s="1"/>
  <c r="AB754" i="1" s="1"/>
  <c r="G763" i="6" a="1"/>
  <c r="G763" i="6" s="1"/>
  <c r="AB755" i="1" s="1"/>
  <c r="G764" i="6" a="1"/>
  <c r="G764" i="6" s="1"/>
  <c r="AB756" i="1" s="1"/>
  <c r="G765" i="6" a="1"/>
  <c r="G765" i="6" s="1"/>
  <c r="AB757" i="1" s="1"/>
  <c r="G766" i="6" a="1"/>
  <c r="G766" i="6" s="1"/>
  <c r="AB758" i="1" s="1"/>
  <c r="G767" i="6" a="1"/>
  <c r="G767" i="6" s="1"/>
  <c r="AB1326" i="1" s="1"/>
  <c r="G768" i="6" a="1"/>
  <c r="G768" i="6" s="1"/>
  <c r="AB759" i="1" s="1"/>
  <c r="G769" i="6" a="1"/>
  <c r="G769" i="6" s="1"/>
  <c r="AB760" i="1" s="1"/>
  <c r="G770" i="6" a="1"/>
  <c r="G770" i="6" s="1"/>
  <c r="AB761" i="1" s="1"/>
  <c r="G771" i="6" a="1"/>
  <c r="G771" i="6" s="1"/>
  <c r="AB762" i="1" s="1"/>
  <c r="G772" i="6" a="1"/>
  <c r="G772" i="6" s="1"/>
  <c r="AB763" i="1" s="1"/>
  <c r="G773" i="6" a="1"/>
  <c r="G773" i="6" s="1"/>
  <c r="AB764" i="1" s="1"/>
  <c r="G774" i="6" a="1"/>
  <c r="G774" i="6" s="1"/>
  <c r="AB765" i="1" s="1"/>
  <c r="G775" i="6" a="1"/>
  <c r="G775" i="6" s="1"/>
  <c r="AB1329" i="1" s="1"/>
  <c r="G776" i="6" a="1"/>
  <c r="G776" i="6" s="1"/>
  <c r="AB1328" i="1" s="1"/>
  <c r="G777" i="6" a="1"/>
  <c r="G777" i="6" s="1"/>
  <c r="AB766" i="1" s="1"/>
  <c r="G778" i="6" a="1"/>
  <c r="G778" i="6" s="1"/>
  <c r="AB767" i="1" s="1"/>
  <c r="G779" i="6" a="1"/>
  <c r="G779" i="6" s="1"/>
  <c r="AB768" i="1" s="1"/>
  <c r="G780" i="6" a="1"/>
  <c r="G780" i="6" s="1"/>
  <c r="AB769" i="1" s="1"/>
  <c r="G781" i="6" a="1"/>
  <c r="G781" i="6" s="1"/>
  <c r="AB770" i="1" s="1"/>
  <c r="G782" i="6" a="1"/>
  <c r="G782" i="6" s="1"/>
  <c r="AB771" i="1" s="1"/>
  <c r="G783" i="6" a="1"/>
  <c r="G783" i="6" s="1"/>
  <c r="AB772" i="1" s="1"/>
  <c r="G784" i="6" a="1"/>
  <c r="G784" i="6" s="1"/>
  <c r="AB773" i="1" s="1"/>
  <c r="G785" i="6" a="1"/>
  <c r="G785" i="6" s="1"/>
  <c r="AB774" i="1" s="1"/>
  <c r="G786" i="6" a="1"/>
  <c r="G786" i="6" s="1"/>
  <c r="AB775" i="1" s="1"/>
  <c r="G787" i="6" a="1"/>
  <c r="G787" i="6" s="1"/>
  <c r="AB776" i="1" s="1"/>
  <c r="G788" i="6" a="1"/>
  <c r="G788" i="6" s="1"/>
  <c r="AB777" i="1" s="1"/>
  <c r="G789" i="6" a="1"/>
  <c r="G789" i="6" s="1"/>
  <c r="AB778" i="1" s="1"/>
  <c r="G790" i="6" a="1"/>
  <c r="G790" i="6" s="1"/>
  <c r="AB779" i="1" s="1"/>
  <c r="G791" i="6" a="1"/>
  <c r="G791" i="6" s="1"/>
  <c r="AB780" i="1" s="1"/>
  <c r="G792" i="6" a="1"/>
  <c r="G792" i="6" s="1"/>
  <c r="AB781" i="1" s="1"/>
  <c r="G793" i="6" a="1"/>
  <c r="G793" i="6" s="1"/>
  <c r="AB782" i="1" s="1"/>
  <c r="G794" i="6" a="1"/>
  <c r="G794" i="6" s="1"/>
  <c r="AB783" i="1" s="1"/>
  <c r="G795" i="6" a="1"/>
  <c r="G795" i="6" s="1"/>
  <c r="AB784" i="1" s="1"/>
  <c r="G796" i="6" a="1"/>
  <c r="G796" i="6" s="1"/>
  <c r="AB785" i="1" s="1"/>
  <c r="G797" i="6" a="1"/>
  <c r="G797" i="6" s="1"/>
  <c r="AB786" i="1" s="1"/>
  <c r="G798" i="6" a="1"/>
  <c r="G798" i="6" s="1"/>
  <c r="AB787" i="1" s="1"/>
  <c r="G799" i="6" a="1"/>
  <c r="G799" i="6" s="1"/>
  <c r="AB788" i="1" s="1"/>
  <c r="G800" i="6" a="1"/>
  <c r="G800" i="6" s="1"/>
  <c r="AB789" i="1" s="1"/>
  <c r="G801" i="6" a="1"/>
  <c r="G801" i="6" s="1"/>
  <c r="AB790" i="1" s="1"/>
  <c r="G802" i="6" a="1"/>
  <c r="G802" i="6" s="1"/>
  <c r="AB791" i="1" s="1"/>
  <c r="G803" i="6" a="1"/>
  <c r="G803" i="6" s="1"/>
  <c r="AB792" i="1" s="1"/>
  <c r="G804" i="6" a="1"/>
  <c r="G804" i="6" s="1"/>
  <c r="AB793" i="1" s="1"/>
  <c r="G805" i="6" a="1"/>
  <c r="G805" i="6" s="1"/>
  <c r="AB794" i="1" s="1"/>
  <c r="G806" i="6" a="1"/>
  <c r="G806" i="6" s="1"/>
  <c r="AB795" i="1" s="1"/>
  <c r="G807" i="6" a="1"/>
  <c r="G807" i="6" s="1"/>
  <c r="AB796" i="1" s="1"/>
  <c r="G808" i="6" a="1"/>
  <c r="G808" i="6" s="1"/>
  <c r="AB797" i="1" s="1"/>
  <c r="G809" i="6" a="1"/>
  <c r="G809" i="6" s="1"/>
  <c r="AB798" i="1" s="1"/>
  <c r="G810" i="6" a="1"/>
  <c r="G810" i="6" s="1"/>
  <c r="AB799" i="1" s="1"/>
  <c r="G811" i="6" a="1"/>
  <c r="G811" i="6" s="1"/>
  <c r="AB800" i="1" s="1"/>
  <c r="G812" i="6" a="1"/>
  <c r="G812" i="6" s="1"/>
  <c r="AB801" i="1" s="1"/>
  <c r="G813" i="6" a="1"/>
  <c r="G813" i="6" s="1"/>
  <c r="AB802" i="1" s="1"/>
  <c r="G814" i="6" a="1"/>
  <c r="G814" i="6" s="1"/>
  <c r="AB803" i="1" s="1"/>
  <c r="G815" i="6" a="1"/>
  <c r="G815" i="6" s="1"/>
  <c r="AB804" i="1" s="1"/>
  <c r="G816" i="6" a="1"/>
  <c r="G816" i="6" s="1"/>
  <c r="AB805" i="1" s="1"/>
  <c r="G817" i="6" a="1"/>
  <c r="G817" i="6" s="1"/>
  <c r="AB806" i="1" s="1"/>
  <c r="G818" i="6" a="1"/>
  <c r="G818" i="6" s="1"/>
  <c r="AB807" i="1" s="1"/>
  <c r="G819" i="6" a="1"/>
  <c r="G819" i="6" s="1"/>
  <c r="AB808" i="1" s="1"/>
  <c r="G820" i="6" a="1"/>
  <c r="G820" i="6" s="1"/>
  <c r="AB809" i="1" s="1"/>
  <c r="G821" i="6" a="1"/>
  <c r="G821" i="6" s="1"/>
  <c r="AB810" i="1" s="1"/>
  <c r="G822" i="6" a="1"/>
  <c r="G822" i="6" s="1"/>
  <c r="AB811" i="1" s="1"/>
  <c r="G823" i="6" a="1"/>
  <c r="G823" i="6" s="1"/>
  <c r="AB812" i="1" s="1"/>
  <c r="G824" i="6" a="1"/>
  <c r="G824" i="6" s="1"/>
  <c r="AB813" i="1" s="1"/>
  <c r="G825" i="6" a="1"/>
  <c r="G825" i="6" s="1"/>
  <c r="AB814" i="1" s="1"/>
  <c r="G826" i="6" a="1"/>
  <c r="G826" i="6" s="1"/>
  <c r="AB815" i="1" s="1"/>
  <c r="G827" i="6" a="1"/>
  <c r="G827" i="6" s="1"/>
  <c r="AB816" i="1" s="1"/>
  <c r="G828" i="6" a="1"/>
  <c r="G828" i="6" s="1"/>
  <c r="AB817" i="1" s="1"/>
  <c r="G829" i="6" a="1"/>
  <c r="G829" i="6" s="1"/>
  <c r="AB818" i="1" s="1"/>
  <c r="G830" i="6" a="1"/>
  <c r="G830" i="6" s="1"/>
  <c r="AB819" i="1" s="1"/>
  <c r="G831" i="6" a="1"/>
  <c r="G831" i="6" s="1"/>
  <c r="AB820" i="1" s="1"/>
  <c r="G832" i="6" a="1"/>
  <c r="G832" i="6" s="1"/>
  <c r="AB821" i="1" s="1"/>
  <c r="G833" i="6" a="1"/>
  <c r="G833" i="6" s="1"/>
  <c r="AB822" i="1" s="1"/>
  <c r="G834" i="6" a="1"/>
  <c r="G834" i="6" s="1"/>
  <c r="AB823" i="1" s="1"/>
  <c r="G835" i="6" a="1"/>
  <c r="G835" i="6" s="1"/>
  <c r="AB824" i="1" s="1"/>
  <c r="G836" i="6" a="1"/>
  <c r="G836" i="6" s="1"/>
  <c r="AB825" i="1" s="1"/>
  <c r="G837" i="6" a="1"/>
  <c r="G837" i="6" s="1"/>
  <c r="AB826" i="1" s="1"/>
  <c r="G838" i="6" a="1"/>
  <c r="G838" i="6" s="1"/>
  <c r="AB827" i="1" s="1"/>
  <c r="G839" i="6" a="1"/>
  <c r="G839" i="6" s="1"/>
  <c r="AB828" i="1" s="1"/>
  <c r="G840" i="6" a="1"/>
  <c r="G840" i="6" s="1"/>
  <c r="AB829" i="1" s="1"/>
  <c r="G841" i="6" a="1"/>
  <c r="G841" i="6" s="1"/>
  <c r="AB830" i="1" s="1"/>
  <c r="G842" i="6" a="1"/>
  <c r="G842" i="6" s="1"/>
  <c r="AB831" i="1" s="1"/>
  <c r="G843" i="6" a="1"/>
  <c r="G843" i="6" s="1"/>
  <c r="AB832" i="1" s="1"/>
  <c r="G844" i="6" a="1"/>
  <c r="G844" i="6" s="1"/>
  <c r="AB833" i="1" s="1"/>
  <c r="G845" i="6" a="1"/>
  <c r="G845" i="6" s="1"/>
  <c r="AB834" i="1" s="1"/>
  <c r="G846" i="6" a="1"/>
  <c r="G846" i="6" s="1"/>
  <c r="AB835" i="1" s="1"/>
  <c r="G847" i="6" a="1"/>
  <c r="G847" i="6" s="1"/>
  <c r="AB836" i="1" s="1"/>
  <c r="G848" i="6" a="1"/>
  <c r="G848" i="6" s="1"/>
  <c r="AB837" i="1" s="1"/>
  <c r="G849" i="6" a="1"/>
  <c r="G849" i="6" s="1"/>
  <c r="AB838" i="1" s="1"/>
  <c r="G850" i="6" a="1"/>
  <c r="G850" i="6" s="1"/>
  <c r="AB839" i="1" s="1"/>
  <c r="G851" i="6" a="1"/>
  <c r="G851" i="6" s="1"/>
  <c r="AB840" i="1" s="1"/>
  <c r="G852" i="6" a="1"/>
  <c r="G852" i="6" s="1"/>
  <c r="AB841" i="1" s="1"/>
  <c r="G853" i="6" a="1"/>
  <c r="G853" i="6" s="1"/>
  <c r="AB842" i="1" s="1"/>
  <c r="G854" i="6" a="1"/>
  <c r="G854" i="6" s="1"/>
  <c r="AB843" i="1" s="1"/>
  <c r="G855" i="6" a="1"/>
  <c r="G855" i="6" s="1"/>
  <c r="AB844" i="1" s="1"/>
  <c r="G856" i="6" a="1"/>
  <c r="G856" i="6" s="1"/>
  <c r="AB845" i="1" s="1"/>
  <c r="G857" i="6" a="1"/>
  <c r="G857" i="6" s="1"/>
  <c r="AB846" i="1" s="1"/>
  <c r="G858" i="6" a="1"/>
  <c r="G858" i="6" s="1"/>
  <c r="AB847" i="1" s="1"/>
  <c r="G859" i="6" a="1"/>
  <c r="G859" i="6" s="1"/>
  <c r="AB848" i="1" s="1"/>
  <c r="G860" i="6" a="1"/>
  <c r="G860" i="6" s="1"/>
  <c r="AB849" i="1" s="1"/>
  <c r="G861" i="6" a="1"/>
  <c r="G861" i="6" s="1"/>
  <c r="AB850" i="1" s="1"/>
  <c r="G862" i="6" a="1"/>
  <c r="G862" i="6" s="1"/>
  <c r="AB851" i="1" s="1"/>
  <c r="G863" i="6" a="1"/>
  <c r="G863" i="6" s="1"/>
  <c r="AB852" i="1" s="1"/>
  <c r="G864" i="6" a="1"/>
  <c r="G864" i="6" s="1"/>
  <c r="AB853" i="1" s="1"/>
  <c r="G865" i="6" a="1"/>
  <c r="G865" i="6" s="1"/>
  <c r="AB854" i="1" s="1"/>
  <c r="G866" i="6" a="1"/>
  <c r="G866" i="6" s="1"/>
  <c r="AB855" i="1" s="1"/>
  <c r="G867" i="6" a="1"/>
  <c r="G867" i="6" s="1"/>
  <c r="AB856" i="1" s="1"/>
  <c r="G868" i="6" a="1"/>
  <c r="G868" i="6" s="1"/>
  <c r="AB857" i="1" s="1"/>
  <c r="G869" i="6" a="1"/>
  <c r="G869" i="6" s="1"/>
  <c r="AB858" i="1" s="1"/>
  <c r="G870" i="6" a="1"/>
  <c r="G870" i="6" s="1"/>
  <c r="AB859" i="1" s="1"/>
  <c r="G871" i="6" a="1"/>
  <c r="G871" i="6" s="1"/>
  <c r="AB860" i="1" s="1"/>
  <c r="G872" i="6" a="1"/>
  <c r="G872" i="6" s="1"/>
  <c r="AB861" i="1" s="1"/>
  <c r="G873" i="6" a="1"/>
  <c r="G873" i="6" s="1"/>
  <c r="AB862" i="1" s="1"/>
  <c r="G874" i="6" a="1"/>
  <c r="G874" i="6" s="1"/>
  <c r="AB863" i="1" s="1"/>
  <c r="G875" i="6" a="1"/>
  <c r="G875" i="6" s="1"/>
  <c r="AB864" i="1" s="1"/>
  <c r="G876" i="6" a="1"/>
  <c r="G876" i="6" s="1"/>
  <c r="AB865" i="1" s="1"/>
  <c r="G877" i="6" a="1"/>
  <c r="G877" i="6" s="1"/>
  <c r="AB866" i="1" s="1"/>
  <c r="G878" i="6" a="1"/>
  <c r="G878" i="6" s="1"/>
  <c r="AB867" i="1" s="1"/>
  <c r="G879" i="6" a="1"/>
  <c r="G879" i="6" s="1"/>
  <c r="AB868" i="1" s="1"/>
  <c r="G880" i="6" a="1"/>
  <c r="G880" i="6" s="1"/>
  <c r="AB869" i="1" s="1"/>
  <c r="G881" i="6" a="1"/>
  <c r="G881" i="6" s="1"/>
  <c r="AB870" i="1" s="1"/>
  <c r="G882" i="6" a="1"/>
  <c r="G882" i="6" s="1"/>
  <c r="AB871" i="1" s="1"/>
  <c r="G883" i="6" a="1"/>
  <c r="G883" i="6" s="1"/>
  <c r="AB872" i="1" s="1"/>
  <c r="G884" i="6" a="1"/>
  <c r="G884" i="6" s="1"/>
  <c r="AB873" i="1" s="1"/>
  <c r="G885" i="6" a="1"/>
  <c r="G885" i="6" s="1"/>
  <c r="AB874" i="1" s="1"/>
  <c r="G886" i="6" a="1"/>
  <c r="G886" i="6" s="1"/>
  <c r="AB875" i="1" s="1"/>
  <c r="G887" i="6" a="1"/>
  <c r="G887" i="6" s="1"/>
  <c r="AB876" i="1" s="1"/>
  <c r="G888" i="6" a="1"/>
  <c r="G888" i="6" s="1"/>
  <c r="AB877" i="1" s="1"/>
  <c r="G889" i="6" a="1"/>
  <c r="G889" i="6" s="1"/>
  <c r="AB878" i="1" s="1"/>
  <c r="G890" i="6" a="1"/>
  <c r="G890" i="6" s="1"/>
  <c r="AB879" i="1" s="1"/>
  <c r="G891" i="6" a="1"/>
  <c r="G891" i="6" s="1"/>
  <c r="AB880" i="1" s="1"/>
  <c r="G892" i="6" a="1"/>
  <c r="G892" i="6" s="1"/>
  <c r="AB881" i="1" s="1"/>
  <c r="G893" i="6" a="1"/>
  <c r="G893" i="6" s="1"/>
  <c r="AB882" i="1" s="1"/>
  <c r="G894" i="6" a="1"/>
  <c r="G894" i="6" s="1"/>
  <c r="AB883" i="1" s="1"/>
  <c r="G895" i="6" a="1"/>
  <c r="G895" i="6" s="1"/>
  <c r="AB884" i="1" s="1"/>
  <c r="G896" i="6" a="1"/>
  <c r="G896" i="6" s="1"/>
  <c r="AB885" i="1" s="1"/>
  <c r="G897" i="6" a="1"/>
  <c r="G897" i="6" s="1"/>
  <c r="AB886" i="1" s="1"/>
  <c r="G898" i="6" a="1"/>
  <c r="G898" i="6" s="1"/>
  <c r="AB887" i="1" s="1"/>
  <c r="G899" i="6" a="1"/>
  <c r="G899" i="6" s="1"/>
  <c r="AB888" i="1" s="1"/>
  <c r="G900" i="6" a="1"/>
  <c r="G900" i="6" s="1"/>
  <c r="AB889" i="1" s="1"/>
  <c r="G901" i="6" a="1"/>
  <c r="G901" i="6" s="1"/>
  <c r="AB890" i="1" s="1"/>
  <c r="G902" i="6" a="1"/>
  <c r="G902" i="6" s="1"/>
  <c r="AB891" i="1" s="1"/>
  <c r="G903" i="6" a="1"/>
  <c r="G903" i="6" s="1"/>
  <c r="AB892" i="1" s="1"/>
  <c r="G904" i="6" a="1"/>
  <c r="G904" i="6" s="1"/>
  <c r="AB893" i="1" s="1"/>
  <c r="G905" i="6" a="1"/>
  <c r="G905" i="6" s="1"/>
  <c r="AB894" i="1" s="1"/>
  <c r="G906" i="6" a="1"/>
  <c r="G906" i="6" s="1"/>
  <c r="AB895" i="1" s="1"/>
  <c r="G907" i="6" a="1"/>
  <c r="G907" i="6" s="1"/>
  <c r="AB896" i="1" s="1"/>
  <c r="G908" i="6" a="1"/>
  <c r="G908" i="6" s="1"/>
  <c r="AB897" i="1" s="1"/>
  <c r="G909" i="6" a="1"/>
  <c r="G909" i="6" s="1"/>
  <c r="AB898" i="1" s="1"/>
  <c r="G910" i="6" a="1"/>
  <c r="G910" i="6" s="1"/>
  <c r="AB899" i="1" s="1"/>
  <c r="G911" i="6" a="1"/>
  <c r="G911" i="6" s="1"/>
  <c r="AB900" i="1" s="1"/>
  <c r="G912" i="6" a="1"/>
  <c r="G912" i="6" s="1"/>
  <c r="AB901" i="1" s="1"/>
  <c r="G913" i="6" a="1"/>
  <c r="G913" i="6" s="1"/>
  <c r="AB902" i="1" s="1"/>
  <c r="G914" i="6" a="1"/>
  <c r="G914" i="6" s="1"/>
  <c r="AB903" i="1" s="1"/>
  <c r="G915" i="6" a="1"/>
  <c r="G915" i="6" s="1"/>
  <c r="AB904" i="1" s="1"/>
  <c r="G916" i="6" a="1"/>
  <c r="G916" i="6" s="1"/>
  <c r="AB905" i="1" s="1"/>
  <c r="G917" i="6" a="1"/>
  <c r="G917" i="6" s="1"/>
  <c r="AB906" i="1" s="1"/>
  <c r="G918" i="6" a="1"/>
  <c r="G918" i="6" s="1"/>
  <c r="AB907" i="1" s="1"/>
  <c r="G919" i="6" a="1"/>
  <c r="G919" i="6" s="1"/>
  <c r="AB908" i="1" s="1"/>
  <c r="G920" i="6" a="1"/>
  <c r="G920" i="6" s="1"/>
  <c r="AB909" i="1" s="1"/>
  <c r="G921" i="6" a="1"/>
  <c r="G921" i="6" s="1"/>
  <c r="AB910" i="1" s="1"/>
  <c r="G922" i="6" a="1"/>
  <c r="G922" i="6" s="1"/>
  <c r="AB911" i="1" s="1"/>
  <c r="G923" i="6" a="1"/>
  <c r="G923" i="6" s="1"/>
  <c r="AB912" i="1" s="1"/>
  <c r="G924" i="6" a="1"/>
  <c r="G924" i="6" s="1"/>
  <c r="AB913" i="1" s="1"/>
  <c r="G925" i="6" a="1"/>
  <c r="G925" i="6" s="1"/>
  <c r="AB914" i="1" s="1"/>
  <c r="G926" i="6" a="1"/>
  <c r="G926" i="6" s="1"/>
  <c r="AB915" i="1" s="1"/>
  <c r="G927" i="6" a="1"/>
  <c r="G927" i="6" s="1"/>
  <c r="AB916" i="1" s="1"/>
  <c r="G928" i="6" a="1"/>
  <c r="G928" i="6" s="1"/>
  <c r="AB917" i="1" s="1"/>
  <c r="G929" i="6" a="1"/>
  <c r="G929" i="6" s="1"/>
  <c r="AB918" i="1" s="1"/>
  <c r="G930" i="6" a="1"/>
  <c r="G930" i="6" s="1"/>
  <c r="AB919" i="1" s="1"/>
  <c r="G931" i="6" a="1"/>
  <c r="G931" i="6" s="1"/>
  <c r="AB920" i="1" s="1"/>
  <c r="G932" i="6" a="1"/>
  <c r="G932" i="6" s="1"/>
  <c r="AB921" i="1" s="1"/>
  <c r="G933" i="6" a="1"/>
  <c r="G933" i="6" s="1"/>
  <c r="AB922" i="1" s="1"/>
  <c r="G934" i="6" a="1"/>
  <c r="G934" i="6" s="1"/>
  <c r="AB923" i="1" s="1"/>
  <c r="G935" i="6" a="1"/>
  <c r="G935" i="6"/>
  <c r="AB924" i="1" s="1"/>
  <c r="G936" i="6" a="1"/>
  <c r="G936" i="6" s="1"/>
  <c r="AB925" i="1" s="1"/>
  <c r="G937" i="6" a="1"/>
  <c r="G937" i="6" s="1"/>
  <c r="AB926" i="1" s="1"/>
  <c r="G938" i="6" a="1"/>
  <c r="G938" i="6" s="1"/>
  <c r="AB927" i="1" s="1"/>
  <c r="G939" i="6" a="1"/>
  <c r="G939" i="6" s="1"/>
  <c r="AB928" i="1" s="1"/>
  <c r="G940" i="6" a="1"/>
  <c r="G940" i="6" s="1"/>
  <c r="AB929" i="1" s="1"/>
  <c r="G941" i="6" a="1"/>
  <c r="G941" i="6" s="1"/>
  <c r="AB930" i="1" s="1"/>
  <c r="G942" i="6" a="1"/>
  <c r="G942" i="6" s="1"/>
  <c r="AB931" i="1" s="1"/>
  <c r="G943" i="6" a="1"/>
  <c r="G943" i="6" s="1"/>
  <c r="AB932" i="1" s="1"/>
  <c r="G944" i="6" a="1"/>
  <c r="G944" i="6" s="1"/>
  <c r="AB933" i="1" s="1"/>
  <c r="G945" i="6" a="1"/>
  <c r="G945" i="6" s="1"/>
  <c r="AB934" i="1" s="1"/>
  <c r="G946" i="6" a="1"/>
  <c r="G946" i="6"/>
  <c r="AB935" i="1" s="1"/>
  <c r="G947" i="6" a="1"/>
  <c r="G947" i="6" s="1"/>
  <c r="AB936" i="1" s="1"/>
  <c r="G948" i="6" a="1"/>
  <c r="G948" i="6" s="1"/>
  <c r="AB937" i="1" s="1"/>
  <c r="G949" i="6" a="1"/>
  <c r="G949" i="6" s="1"/>
  <c r="AB938" i="1" s="1"/>
  <c r="G950" i="6" a="1"/>
  <c r="G950" i="6" s="1"/>
  <c r="AB939" i="1" s="1"/>
  <c r="G951" i="6" a="1"/>
  <c r="G951" i="6" s="1"/>
  <c r="AB940" i="1" s="1"/>
  <c r="G952" i="6" a="1"/>
  <c r="G952" i="6" s="1"/>
  <c r="AB941" i="1" s="1"/>
  <c r="G953" i="6" a="1"/>
  <c r="G953" i="6" s="1"/>
  <c r="AB942" i="1" s="1"/>
  <c r="G954" i="6" a="1"/>
  <c r="G954" i="6" s="1"/>
  <c r="AB943" i="1" s="1"/>
  <c r="G955" i="6" a="1"/>
  <c r="G955" i="6" s="1"/>
  <c r="AB944" i="1" s="1"/>
  <c r="G956" i="6" a="1"/>
  <c r="G956" i="6" s="1"/>
  <c r="AB945" i="1" s="1"/>
  <c r="G957" i="6" a="1"/>
  <c r="G957" i="6" s="1"/>
  <c r="AB946" i="1" s="1"/>
  <c r="G958" i="6" a="1"/>
  <c r="G958" i="6" s="1"/>
  <c r="AB947" i="1" s="1"/>
  <c r="G959" i="6" a="1"/>
  <c r="G959" i="6" s="1"/>
  <c r="AB948" i="1" s="1"/>
  <c r="G960" i="6" a="1"/>
  <c r="G960" i="6" s="1"/>
  <c r="AB949" i="1" s="1"/>
  <c r="G961" i="6" a="1"/>
  <c r="G961" i="6" s="1"/>
  <c r="AB950" i="1" s="1"/>
  <c r="G962" i="6" a="1"/>
  <c r="G962" i="6" s="1"/>
  <c r="AB951" i="1" s="1"/>
  <c r="G963" i="6" a="1"/>
  <c r="G963" i="6" s="1"/>
  <c r="AB952" i="1" s="1"/>
  <c r="G964" i="6" a="1"/>
  <c r="G964" i="6" s="1"/>
  <c r="AB953" i="1" s="1"/>
  <c r="G965" i="6" a="1"/>
  <c r="G965" i="6" s="1"/>
  <c r="AB954" i="1" s="1"/>
  <c r="G966" i="6" a="1"/>
  <c r="G966" i="6" s="1"/>
  <c r="AB955" i="1" s="1"/>
  <c r="G967" i="6" a="1"/>
  <c r="G967" i="6" s="1"/>
  <c r="AB956" i="1" s="1"/>
  <c r="G968" i="6" a="1"/>
  <c r="G968" i="6" s="1"/>
  <c r="AB957" i="1" s="1"/>
  <c r="G969" i="6" a="1"/>
  <c r="G969" i="6" s="1"/>
  <c r="AB958" i="1" s="1"/>
  <c r="G970" i="6" a="1"/>
  <c r="G970" i="6" s="1"/>
  <c r="AB959" i="1" s="1"/>
  <c r="G971" i="6" a="1"/>
  <c r="G971" i="6" s="1"/>
  <c r="AB960" i="1" s="1"/>
  <c r="G972" i="6" a="1"/>
  <c r="G972" i="6" s="1"/>
  <c r="AB961" i="1" s="1"/>
  <c r="G973" i="6" a="1"/>
  <c r="G973" i="6" s="1"/>
  <c r="AB962" i="1" s="1"/>
  <c r="G974" i="6" a="1"/>
  <c r="G974" i="6"/>
  <c r="AB963" i="1" s="1"/>
  <c r="G975" i="6" a="1"/>
  <c r="G975" i="6" s="1"/>
  <c r="AB964" i="1" s="1"/>
  <c r="G976" i="6" a="1"/>
  <c r="G976" i="6" s="1"/>
  <c r="AB965" i="1" s="1"/>
  <c r="G977" i="6" a="1"/>
  <c r="G977" i="6" s="1"/>
  <c r="AB966" i="1" s="1"/>
  <c r="G978" i="6" a="1"/>
  <c r="G978" i="6" s="1"/>
  <c r="AB967" i="1" s="1"/>
  <c r="G979" i="6" a="1"/>
  <c r="G979" i="6" s="1"/>
  <c r="AB968" i="1" s="1"/>
  <c r="G980" i="6" a="1"/>
  <c r="G980" i="6" s="1"/>
  <c r="AB969" i="1" s="1"/>
  <c r="G981" i="6" a="1"/>
  <c r="G981" i="6" s="1"/>
  <c r="AB970" i="1" s="1"/>
  <c r="G982" i="6" a="1"/>
  <c r="G982" i="6" s="1"/>
  <c r="AB971" i="1" s="1"/>
  <c r="G983" i="6" a="1"/>
  <c r="G983" i="6" s="1"/>
  <c r="AB972" i="1" s="1"/>
  <c r="G984" i="6" a="1"/>
  <c r="G984" i="6"/>
  <c r="AB973" i="1" s="1"/>
  <c r="G985" i="6" a="1"/>
  <c r="G985" i="6" s="1"/>
  <c r="AB974" i="1" s="1"/>
  <c r="G986" i="6" a="1"/>
  <c r="G986" i="6" s="1"/>
  <c r="AB975" i="1" s="1"/>
  <c r="G987" i="6" a="1"/>
  <c r="G987" i="6" s="1"/>
  <c r="AB976" i="1" s="1"/>
  <c r="G988" i="6" a="1"/>
  <c r="G988" i="6" s="1"/>
  <c r="AB977" i="1" s="1"/>
  <c r="G989" i="6" a="1"/>
  <c r="G989" i="6" s="1"/>
  <c r="AB978" i="1" s="1"/>
  <c r="G990" i="6" a="1"/>
  <c r="G990" i="6" s="1"/>
  <c r="AB979" i="1" s="1"/>
  <c r="G991" i="6" a="1"/>
  <c r="G991" i="6" s="1"/>
  <c r="AB980" i="1" s="1"/>
  <c r="G992" i="6" a="1"/>
  <c r="G992" i="6" s="1"/>
  <c r="AB981" i="1" s="1"/>
  <c r="G993" i="6" a="1"/>
  <c r="G993" i="6" s="1"/>
  <c r="AB982" i="1" s="1"/>
  <c r="G994" i="6" a="1"/>
  <c r="G994" i="6" s="1"/>
  <c r="AB983" i="1" s="1"/>
  <c r="G995" i="6" a="1"/>
  <c r="G995" i="6" s="1"/>
  <c r="AB984" i="1" s="1"/>
  <c r="G996" i="6" a="1"/>
  <c r="G996" i="6" s="1"/>
  <c r="AB985" i="1" s="1"/>
  <c r="G997" i="6" a="1"/>
  <c r="G997" i="6" s="1"/>
  <c r="AB986" i="1" s="1"/>
  <c r="G998" i="6" a="1"/>
  <c r="G998" i="6" s="1"/>
  <c r="AB987" i="1" s="1"/>
  <c r="G999" i="6" a="1"/>
  <c r="G999" i="6" s="1"/>
  <c r="AB988" i="1" s="1"/>
  <c r="G1000" i="6" a="1"/>
  <c r="G1000" i="6" s="1"/>
  <c r="AB989" i="1" s="1"/>
  <c r="G1001" i="6" a="1"/>
  <c r="G1001" i="6" s="1"/>
  <c r="AB990" i="1" s="1"/>
  <c r="G1002" i="6" a="1"/>
  <c r="G1002" i="6" s="1"/>
  <c r="AB991" i="1" s="1"/>
  <c r="G1003" i="6" a="1"/>
  <c r="G1003" i="6" s="1"/>
  <c r="AB992" i="1" s="1"/>
  <c r="G1004" i="6" a="1"/>
  <c r="G1004" i="6" s="1"/>
  <c r="AB993" i="1" s="1"/>
  <c r="G1005" i="6" a="1"/>
  <c r="G1005" i="6" s="1"/>
  <c r="AB994" i="1" s="1"/>
  <c r="G1006" i="6" a="1"/>
  <c r="G1006" i="6" s="1"/>
  <c r="AB995" i="1" s="1"/>
  <c r="G1007" i="6" a="1"/>
  <c r="G1007" i="6" s="1"/>
  <c r="AB996" i="1" s="1"/>
  <c r="G1008" i="6" a="1"/>
  <c r="G1008" i="6" s="1"/>
  <c r="AB997" i="1" s="1"/>
  <c r="G1009" i="6" a="1"/>
  <c r="G1009" i="6" s="1"/>
  <c r="AB998" i="1" s="1"/>
  <c r="G1010" i="6" a="1"/>
  <c r="G1010" i="6" s="1"/>
  <c r="AB999" i="1" s="1"/>
  <c r="G1011" i="6" a="1"/>
  <c r="G1011" i="6" s="1"/>
  <c r="AB1000" i="1" s="1"/>
  <c r="G1012" i="6" a="1"/>
  <c r="G1012" i="6"/>
  <c r="AB1001" i="1" s="1"/>
  <c r="G1013" i="6" a="1"/>
  <c r="G1013" i="6" s="1"/>
  <c r="AB1002" i="1" s="1"/>
  <c r="G1014" i="6" a="1"/>
  <c r="G1014" i="6" s="1"/>
  <c r="AB1003" i="1" s="1"/>
  <c r="G1015" i="6" a="1"/>
  <c r="G1015" i="6" s="1"/>
  <c r="AB1004" i="1" s="1"/>
  <c r="G1016" i="6" a="1"/>
  <c r="G1016" i="6" s="1"/>
  <c r="AB1005" i="1" s="1"/>
  <c r="G1017" i="6" a="1"/>
  <c r="G1017" i="6" s="1"/>
  <c r="AB1006" i="1" s="1"/>
  <c r="G1018" i="6" a="1"/>
  <c r="G1018" i="6" s="1"/>
  <c r="AB1007" i="1" s="1"/>
  <c r="G1019" i="6" a="1"/>
  <c r="G1019" i="6" s="1"/>
  <c r="AB1008" i="1" s="1"/>
  <c r="G1020" i="6" a="1"/>
  <c r="G1020" i="6" s="1"/>
  <c r="AB1009" i="1" s="1"/>
  <c r="G1021" i="6" a="1"/>
  <c r="G1021" i="6" s="1"/>
  <c r="AB1010" i="1" s="1"/>
  <c r="G1022" i="6" a="1"/>
  <c r="G1022" i="6" s="1"/>
  <c r="AB1011" i="1" s="1"/>
  <c r="G1023" i="6" a="1"/>
  <c r="G1023" i="6" s="1"/>
  <c r="AB1012" i="1" s="1"/>
  <c r="G1024" i="6" a="1"/>
  <c r="G1024" i="6" s="1"/>
  <c r="AB1013" i="1" s="1"/>
  <c r="G1025" i="6" a="1"/>
  <c r="G1025" i="6" s="1"/>
  <c r="AB1014" i="1" s="1"/>
  <c r="G1026" i="6" a="1"/>
  <c r="G1026" i="6" s="1"/>
  <c r="AB1015" i="1" s="1"/>
  <c r="G1027" i="6" a="1"/>
  <c r="G1027" i="6" s="1"/>
  <c r="AB1016" i="1" s="1"/>
  <c r="G1028" i="6" a="1"/>
  <c r="G1028" i="6" s="1"/>
  <c r="AB1017" i="1" s="1"/>
  <c r="G1029" i="6" a="1"/>
  <c r="G1029" i="6" s="1"/>
  <c r="AB1018" i="1" s="1"/>
  <c r="G1030" i="6" a="1"/>
  <c r="G1030" i="6" s="1"/>
  <c r="AB1019" i="1" s="1"/>
  <c r="G1031" i="6" a="1"/>
  <c r="G1031" i="6" s="1"/>
  <c r="AB1020" i="1" s="1"/>
  <c r="G1032" i="6" a="1"/>
  <c r="G1032" i="6" s="1"/>
  <c r="AB1021" i="1" s="1"/>
  <c r="G1033" i="6" a="1"/>
  <c r="G1033" i="6" s="1"/>
  <c r="AB1022" i="1" s="1"/>
  <c r="G1034" i="6" a="1"/>
  <c r="G1034" i="6" s="1"/>
  <c r="AB1023" i="1" s="1"/>
  <c r="G1035" i="6" a="1"/>
  <c r="G1035" i="6"/>
  <c r="AB1024" i="1" s="1"/>
  <c r="G1036" i="6" a="1"/>
  <c r="G1036" i="6" s="1"/>
  <c r="AB1025" i="1" s="1"/>
  <c r="G1037" i="6" a="1"/>
  <c r="G1037" i="6" s="1"/>
  <c r="AB1026" i="1" s="1"/>
  <c r="G1038" i="6" a="1"/>
  <c r="G1038" i="6" s="1"/>
  <c r="AB1027" i="1" s="1"/>
  <c r="G1039" i="6" a="1"/>
  <c r="G1039" i="6" s="1"/>
  <c r="AB1028" i="1" s="1"/>
  <c r="G1040" i="6" a="1"/>
  <c r="G1040" i="6" s="1"/>
  <c r="AB1029" i="1" s="1"/>
  <c r="G1041" i="6" a="1"/>
  <c r="G1041" i="6" s="1"/>
  <c r="AB1030" i="1" s="1"/>
  <c r="G1042" i="6" a="1"/>
  <c r="G1042" i="6" s="1"/>
  <c r="AB1031" i="1" s="1"/>
  <c r="G1043" i="6" a="1"/>
  <c r="G1043" i="6" s="1"/>
  <c r="AB1032" i="1" s="1"/>
  <c r="G1044" i="6" a="1"/>
  <c r="G1044" i="6" s="1"/>
  <c r="AB1033" i="1" s="1"/>
  <c r="G1045" i="6" a="1"/>
  <c r="G1045" i="6" s="1"/>
  <c r="AB1034" i="1" s="1"/>
  <c r="G1046" i="6" a="1"/>
  <c r="G1046" i="6" s="1"/>
  <c r="AB1035" i="1" s="1"/>
  <c r="G1047" i="6" a="1"/>
  <c r="G1047" i="6" s="1"/>
  <c r="AB1036" i="1" s="1"/>
  <c r="G1048" i="6" a="1"/>
  <c r="G1048" i="6" s="1"/>
  <c r="AB1037" i="1" s="1"/>
  <c r="G1049" i="6" a="1"/>
  <c r="G1049" i="6" s="1"/>
  <c r="AB1038" i="1" s="1"/>
  <c r="G1050" i="6" a="1"/>
  <c r="G1050" i="6" s="1"/>
  <c r="AB1039" i="1" s="1"/>
  <c r="G1051" i="6" a="1"/>
  <c r="G1051" i="6" s="1"/>
  <c r="AB1040" i="1" s="1"/>
  <c r="G1052" i="6" a="1"/>
  <c r="G1052" i="6" s="1"/>
  <c r="AB1041" i="1" s="1"/>
  <c r="G1053" i="6" a="1"/>
  <c r="G1053" i="6" s="1"/>
  <c r="AB1042" i="1" s="1"/>
  <c r="G1054" i="6" a="1"/>
  <c r="G1054" i="6" s="1"/>
  <c r="AB1043" i="1" s="1"/>
  <c r="G1055" i="6" a="1"/>
  <c r="G1055" i="6" s="1"/>
  <c r="AB1044" i="1" s="1"/>
  <c r="G1056" i="6" a="1"/>
  <c r="G1056" i="6" s="1"/>
  <c r="AB1045" i="1" s="1"/>
  <c r="G1057" i="6" a="1"/>
  <c r="G1057" i="6" s="1"/>
  <c r="AB1046" i="1" s="1"/>
  <c r="G1058" i="6" a="1"/>
  <c r="G1058" i="6" s="1"/>
  <c r="AB1047" i="1" s="1"/>
  <c r="G1059" i="6" a="1"/>
  <c r="G1059" i="6" s="1"/>
  <c r="AB1048" i="1" s="1"/>
  <c r="G1060" i="6" a="1"/>
  <c r="G1060" i="6" s="1"/>
  <c r="AB1049" i="1" s="1"/>
  <c r="G1061" i="6" a="1"/>
  <c r="G1061" i="6" s="1"/>
  <c r="AB1050" i="1" s="1"/>
  <c r="G1062" i="6" a="1"/>
  <c r="G1062" i="6" s="1"/>
  <c r="AB1051" i="1" s="1"/>
  <c r="G1063" i="6" a="1"/>
  <c r="G1063" i="6" s="1"/>
  <c r="AB1052" i="1" s="1"/>
  <c r="G1064" i="6" a="1"/>
  <c r="G1064" i="6" s="1"/>
  <c r="AB1053" i="1" s="1"/>
  <c r="G1065" i="6" a="1"/>
  <c r="G1065" i="6" s="1"/>
  <c r="AB1054" i="1" s="1"/>
  <c r="G1066" i="6" a="1"/>
  <c r="G1066" i="6" s="1"/>
  <c r="AB1055" i="1" s="1"/>
  <c r="G1067" i="6" a="1"/>
  <c r="G1067" i="6" s="1"/>
  <c r="AB1056" i="1" s="1"/>
  <c r="G1068" i="6" a="1"/>
  <c r="G1068" i="6" s="1"/>
  <c r="AB1057" i="1" s="1"/>
  <c r="G1069" i="6" a="1"/>
  <c r="G1069" i="6" s="1"/>
  <c r="AB1058" i="1" s="1"/>
  <c r="G1070" i="6" a="1"/>
  <c r="G1070" i="6" s="1"/>
  <c r="AB1059" i="1" s="1"/>
  <c r="G1071" i="6" a="1"/>
  <c r="G1071" i="6" s="1"/>
  <c r="AB1060" i="1" s="1"/>
  <c r="G1072" i="6" a="1"/>
  <c r="G1072" i="6" s="1"/>
  <c r="AB1061" i="1" s="1"/>
  <c r="G1073" i="6" a="1"/>
  <c r="G1073" i="6" s="1"/>
  <c r="AB1062" i="1" s="1"/>
  <c r="G1074" i="6" a="1"/>
  <c r="G1074" i="6" s="1"/>
  <c r="AB1063" i="1" s="1"/>
  <c r="G1075" i="6" a="1"/>
  <c r="G1075" i="6" s="1"/>
  <c r="AB1064" i="1" s="1"/>
  <c r="G1076" i="6" a="1"/>
  <c r="G1076" i="6" s="1"/>
  <c r="AB1065" i="1" s="1"/>
  <c r="G1077" i="6" a="1"/>
  <c r="G1077" i="6" s="1"/>
  <c r="AB1066" i="1" s="1"/>
  <c r="G1078" i="6" a="1"/>
  <c r="G1078" i="6" s="1"/>
  <c r="AB1067" i="1" s="1"/>
  <c r="G1079" i="6" a="1"/>
  <c r="G1079" i="6" s="1"/>
  <c r="AB1068" i="1" s="1"/>
  <c r="G1080" i="6" a="1"/>
  <c r="G1080" i="6" s="1"/>
  <c r="AB1069" i="1" s="1"/>
  <c r="G1081" i="6" a="1"/>
  <c r="G1081" i="6" s="1"/>
  <c r="AB1070" i="1" s="1"/>
  <c r="G1082" i="6" a="1"/>
  <c r="G1082" i="6" s="1"/>
  <c r="AB1071" i="1" s="1"/>
  <c r="G1083" i="6" a="1"/>
  <c r="G1083" i="6" s="1"/>
  <c r="AB1072" i="1" s="1"/>
  <c r="G1084" i="6" a="1"/>
  <c r="G1084" i="6" s="1"/>
  <c r="AB1073" i="1" s="1"/>
  <c r="G1085" i="6" a="1"/>
  <c r="G1085" i="6" s="1"/>
  <c r="AB1074" i="1" s="1"/>
  <c r="G1086" i="6" a="1"/>
  <c r="G1086" i="6" s="1"/>
  <c r="AB1075" i="1" s="1"/>
  <c r="G1087" i="6" a="1"/>
  <c r="G1087" i="6" s="1"/>
  <c r="AB1076" i="1" s="1"/>
  <c r="G1088" i="6" a="1"/>
  <c r="G1088" i="6" s="1"/>
  <c r="AB1077" i="1" s="1"/>
  <c r="G1089" i="6" a="1"/>
  <c r="G1089" i="6" s="1"/>
  <c r="AB1078" i="1" s="1"/>
  <c r="G1090" i="6" a="1"/>
  <c r="G1090" i="6" s="1"/>
  <c r="AB1079" i="1" s="1"/>
  <c r="G1091" i="6" a="1"/>
  <c r="G1091" i="6" s="1"/>
  <c r="AB1080" i="1" s="1"/>
  <c r="G1092" i="6" a="1"/>
  <c r="G1092" i="6" s="1"/>
  <c r="AB1081" i="1" s="1"/>
  <c r="G1093" i="6" a="1"/>
  <c r="G1093" i="6" s="1"/>
  <c r="AB1082" i="1" s="1"/>
  <c r="G1094" i="6" a="1"/>
  <c r="G1094" i="6" s="1"/>
  <c r="AB1083" i="1" s="1"/>
  <c r="G1095" i="6" a="1"/>
  <c r="G1095" i="6" s="1"/>
  <c r="AB1084" i="1" s="1"/>
  <c r="G1096" i="6" a="1"/>
  <c r="G1096" i="6" s="1"/>
  <c r="AB1085" i="1" s="1"/>
  <c r="G1097" i="6" a="1"/>
  <c r="G1097" i="6"/>
  <c r="AB1086" i="1" s="1"/>
  <c r="G1098" i="6" a="1"/>
  <c r="G1098" i="6" s="1"/>
  <c r="AB1087" i="1" s="1"/>
  <c r="G1099" i="6" a="1"/>
  <c r="G1099" i="6" s="1"/>
  <c r="AB1088" i="1" s="1"/>
  <c r="G1100" i="6" a="1"/>
  <c r="G1100" i="6" s="1"/>
  <c r="AB1089" i="1" s="1"/>
  <c r="G1101" i="6" a="1"/>
  <c r="G1101" i="6" s="1"/>
  <c r="AB1090" i="1" s="1"/>
  <c r="G1102" i="6" a="1"/>
  <c r="G1102" i="6" s="1"/>
  <c r="AB1091" i="1" s="1"/>
  <c r="G1103" i="6" a="1"/>
  <c r="G1103" i="6" s="1"/>
  <c r="AB1092" i="1" s="1"/>
  <c r="G1104" i="6" a="1"/>
  <c r="G1104" i="6" s="1"/>
  <c r="AB1093" i="1" s="1"/>
  <c r="G1105" i="6" a="1"/>
  <c r="G1105" i="6" s="1"/>
  <c r="AB1094" i="1" s="1"/>
  <c r="G1106" i="6" a="1"/>
  <c r="G1106" i="6" s="1"/>
  <c r="AB1095" i="1" s="1"/>
  <c r="G1107" i="6" a="1"/>
  <c r="G1107" i="6" s="1"/>
  <c r="AB1096" i="1" s="1"/>
  <c r="G1108" i="6" a="1"/>
  <c r="G1108" i="6" s="1"/>
  <c r="AB1097" i="1" s="1"/>
  <c r="G1109" i="6" a="1"/>
  <c r="G1109" i="6" s="1"/>
  <c r="AB1098" i="1" s="1"/>
  <c r="G1110" i="6" a="1"/>
  <c r="G1110" i="6" s="1"/>
  <c r="AB1099" i="1" s="1"/>
  <c r="G1111" i="6" a="1"/>
  <c r="G1111" i="6" s="1"/>
  <c r="AB1100" i="1" s="1"/>
  <c r="G1112" i="6" a="1"/>
  <c r="G1112" i="6" s="1"/>
  <c r="AB1101" i="1" s="1"/>
  <c r="G1113" i="6" a="1"/>
  <c r="G1113" i="6" s="1"/>
  <c r="AB1102" i="1" s="1"/>
  <c r="G1114" i="6" a="1"/>
  <c r="G1114" i="6" s="1"/>
  <c r="AB1103" i="1" s="1"/>
  <c r="G1115" i="6" a="1"/>
  <c r="G1115" i="6" s="1"/>
  <c r="AB1104" i="1" s="1"/>
  <c r="G1116" i="6" a="1"/>
  <c r="G1116" i="6" s="1"/>
  <c r="AB1105" i="1" s="1"/>
  <c r="G1117" i="6" a="1"/>
  <c r="G1117" i="6" s="1"/>
  <c r="AB1106" i="1" s="1"/>
  <c r="G1118" i="6" a="1"/>
  <c r="G1118" i="6" s="1"/>
  <c r="AB1107" i="1" s="1"/>
  <c r="G1119" i="6" a="1"/>
  <c r="G1119" i="6" s="1"/>
  <c r="AB1108" i="1" s="1"/>
  <c r="G1120" i="6" a="1"/>
  <c r="G1120" i="6" s="1"/>
  <c r="AB1109" i="1" s="1"/>
  <c r="G1121" i="6" a="1"/>
  <c r="G1121" i="6" s="1"/>
  <c r="AB1110" i="1" s="1"/>
  <c r="G1122" i="6" a="1"/>
  <c r="G1122" i="6" s="1"/>
  <c r="AB1111" i="1" s="1"/>
  <c r="G1123" i="6" a="1"/>
  <c r="G1123" i="6" s="1"/>
  <c r="AB1112" i="1" s="1"/>
  <c r="G1124" i="6" a="1"/>
  <c r="G1124" i="6" s="1"/>
  <c r="AB1113" i="1" s="1"/>
  <c r="G1125" i="6" a="1"/>
  <c r="G1125" i="6" s="1"/>
  <c r="AB1114" i="1" s="1"/>
  <c r="G1126" i="6" a="1"/>
  <c r="G1126" i="6" s="1"/>
  <c r="AB1115" i="1" s="1"/>
  <c r="G1127" i="6" a="1"/>
  <c r="G1127" i="6" s="1"/>
  <c r="AB1116" i="1" s="1"/>
  <c r="G1128" i="6" a="1"/>
  <c r="G1128" i="6" s="1"/>
  <c r="AB1117" i="1" s="1"/>
  <c r="G1129" i="6" a="1"/>
  <c r="G1129" i="6" s="1"/>
  <c r="AB1118" i="1" s="1"/>
  <c r="G1130" i="6" a="1"/>
  <c r="G1130" i="6" s="1"/>
  <c r="AB1119" i="1" s="1"/>
  <c r="G1131" i="6" a="1"/>
  <c r="G1131" i="6" s="1"/>
  <c r="AB1120" i="1" s="1"/>
  <c r="G1132" i="6" a="1"/>
  <c r="G1132" i="6"/>
  <c r="AB1121" i="1" s="1"/>
  <c r="G1133" i="6" a="1"/>
  <c r="G1133" i="6" s="1"/>
  <c r="AB1122" i="1" s="1"/>
  <c r="G1134" i="6" a="1"/>
  <c r="G1134" i="6" s="1"/>
  <c r="AB1123" i="1" s="1"/>
  <c r="G1135" i="6" a="1"/>
  <c r="G1135" i="6" s="1"/>
  <c r="AB1124" i="1" s="1"/>
  <c r="G1136" i="6" a="1"/>
  <c r="G1136" i="6" s="1"/>
  <c r="AB1125" i="1" s="1"/>
  <c r="G1137" i="6" a="1"/>
  <c r="G1137" i="6" s="1"/>
  <c r="AB1126" i="1" s="1"/>
  <c r="G1138" i="6" a="1"/>
  <c r="G1138" i="6" s="1"/>
  <c r="AB1127" i="1" s="1"/>
  <c r="G1139" i="6" a="1"/>
  <c r="G1139" i="6" s="1"/>
  <c r="AB1128" i="1" s="1"/>
  <c r="G1140" i="6" a="1"/>
  <c r="G1140" i="6" s="1"/>
  <c r="AB1129" i="1" s="1"/>
  <c r="G1141" i="6" a="1"/>
  <c r="G1141" i="6" s="1"/>
  <c r="AB1333" i="1" s="1"/>
  <c r="G1142" i="6" a="1"/>
  <c r="G1142" i="6"/>
  <c r="AB1130" i="1" s="1"/>
  <c r="G1143" i="6" a="1"/>
  <c r="G1143" i="6" s="1"/>
  <c r="AB1131" i="1" s="1"/>
  <c r="G1144" i="6" a="1"/>
  <c r="G1144" i="6" s="1"/>
  <c r="AB1132" i="1" s="1"/>
  <c r="G1145" i="6" a="1"/>
  <c r="G1145" i="6" s="1"/>
  <c r="AB1133" i="1" s="1"/>
  <c r="G1146" i="6" a="1"/>
  <c r="G1146" i="6" s="1"/>
  <c r="AB1134" i="1" s="1"/>
  <c r="G1147" i="6" a="1"/>
  <c r="G1147" i="6" s="1"/>
  <c r="AB1135" i="1" s="1"/>
  <c r="G1148" i="6" a="1"/>
  <c r="G1148" i="6" s="1"/>
  <c r="AB1136" i="1" s="1"/>
  <c r="G1149" i="6" a="1"/>
  <c r="G1149" i="6" s="1"/>
  <c r="AB1137" i="1" s="1"/>
  <c r="G1150" i="6" a="1"/>
  <c r="G1150" i="6" s="1"/>
  <c r="AB1138" i="1" s="1"/>
  <c r="G1151" i="6" a="1"/>
  <c r="G1151" i="6" s="1"/>
  <c r="AB1139" i="1" s="1"/>
  <c r="G1152" i="6" a="1"/>
  <c r="G1152" i="6" s="1"/>
  <c r="AB1140" i="1" s="1"/>
  <c r="G1153" i="6" a="1"/>
  <c r="G1153" i="6" s="1"/>
  <c r="AB1141" i="1" s="1"/>
  <c r="G1154" i="6" a="1"/>
  <c r="G1154" i="6" s="1"/>
  <c r="AB1142" i="1" s="1"/>
  <c r="G1155" i="6" a="1"/>
  <c r="G1155" i="6" s="1"/>
  <c r="AB1143" i="1" s="1"/>
  <c r="G1156" i="6" a="1"/>
  <c r="G1156" i="6" s="1"/>
  <c r="AB1144" i="1" s="1"/>
  <c r="G1157" i="6" a="1"/>
  <c r="G1157" i="6" s="1"/>
  <c r="AB1145" i="1" s="1"/>
  <c r="G1158" i="6" a="1"/>
  <c r="G1158" i="6" s="1"/>
  <c r="AB1146" i="1" s="1"/>
  <c r="G1159" i="6" a="1"/>
  <c r="G1159" i="6" s="1"/>
  <c r="AB1147" i="1" s="1"/>
  <c r="G1160" i="6" a="1"/>
  <c r="G1160" i="6" s="1"/>
  <c r="AB1148" i="1" s="1"/>
  <c r="G1161" i="6" a="1"/>
  <c r="G1161" i="6" s="1"/>
  <c r="AB1149" i="1" s="1"/>
  <c r="G1162" i="6" a="1"/>
  <c r="G1162" i="6" s="1"/>
  <c r="AB1150" i="1" s="1"/>
  <c r="G1163" i="6" a="1"/>
  <c r="G1163" i="6" s="1"/>
  <c r="AB1151" i="1" s="1"/>
  <c r="G1164" i="6" a="1"/>
  <c r="G1164" i="6" s="1"/>
  <c r="AB1152" i="1" s="1"/>
  <c r="G1165" i="6" a="1"/>
  <c r="G1165" i="6" s="1"/>
  <c r="AB1153" i="1" s="1"/>
  <c r="G1166" i="6" a="1"/>
  <c r="G1166" i="6" s="1"/>
  <c r="AB1154" i="1" s="1"/>
  <c r="G1167" i="6" a="1"/>
  <c r="G1167" i="6" s="1"/>
  <c r="AB1155" i="1" s="1"/>
  <c r="G1168" i="6" a="1"/>
  <c r="G1168" i="6" s="1"/>
  <c r="AB1156" i="1" s="1"/>
  <c r="G1169" i="6" a="1"/>
  <c r="G1169" i="6" s="1"/>
  <c r="AB1157" i="1" s="1"/>
  <c r="G1170" i="6" a="1"/>
  <c r="G1170" i="6" s="1"/>
  <c r="AB1158" i="1" s="1"/>
  <c r="G1171" i="6" a="1"/>
  <c r="G1171" i="6" s="1"/>
  <c r="AB1159" i="1" s="1"/>
  <c r="G1172" i="6" a="1"/>
  <c r="G1172" i="6" s="1"/>
  <c r="AB1160" i="1" s="1"/>
  <c r="G1173" i="6" a="1"/>
  <c r="G1173" i="6" s="1"/>
  <c r="AB1161" i="1" s="1"/>
  <c r="G1174" i="6" a="1"/>
  <c r="G1174" i="6" s="1"/>
  <c r="AB1162" i="1" s="1"/>
  <c r="G1175" i="6" a="1"/>
  <c r="G1175" i="6" s="1"/>
  <c r="AB1163" i="1" s="1"/>
  <c r="G1176" i="6" a="1"/>
  <c r="G1176" i="6" s="1"/>
  <c r="AB1164" i="1" s="1"/>
  <c r="G1177" i="6" a="1"/>
  <c r="G1177" i="6" s="1"/>
  <c r="AB1165" i="1" s="1"/>
  <c r="G1178" i="6" a="1"/>
  <c r="G1178" i="6" s="1"/>
  <c r="AB1166" i="1" s="1"/>
  <c r="G1179" i="6" a="1"/>
  <c r="G1179" i="6" s="1"/>
  <c r="AB1167" i="1" s="1"/>
  <c r="G1180" i="6" a="1"/>
  <c r="G1180" i="6" s="1"/>
  <c r="AB1168" i="1" s="1"/>
  <c r="G1181" i="6" a="1"/>
  <c r="G1181" i="6" s="1"/>
  <c r="AB1169" i="1" s="1"/>
  <c r="G1182" i="6" a="1"/>
  <c r="G1182" i="6" s="1"/>
  <c r="AB1170" i="1" s="1"/>
  <c r="G1183" i="6" a="1"/>
  <c r="G1183" i="6" s="1"/>
  <c r="AB1171" i="1" s="1"/>
  <c r="G1184" i="6" a="1"/>
  <c r="G1184" i="6" s="1"/>
  <c r="AB1172" i="1" s="1"/>
  <c r="G1185" i="6" a="1"/>
  <c r="G1185" i="6" s="1"/>
  <c r="AB1173" i="1" s="1"/>
  <c r="G1186" i="6" a="1"/>
  <c r="G1186" i="6" s="1"/>
  <c r="AB1174" i="1" s="1"/>
  <c r="G1187" i="6" a="1"/>
  <c r="G1187" i="6" s="1"/>
  <c r="AB1175" i="1" s="1"/>
  <c r="G1188" i="6" a="1"/>
  <c r="G1188" i="6" s="1"/>
  <c r="AB1176" i="1" s="1"/>
  <c r="G1189" i="6" a="1"/>
  <c r="G1189" i="6" s="1"/>
  <c r="AB1177" i="1" s="1"/>
  <c r="G1190" i="6" a="1"/>
  <c r="G1190" i="6" s="1"/>
  <c r="AB1178" i="1" s="1"/>
  <c r="G1191" i="6" a="1"/>
  <c r="G1191" i="6" s="1"/>
  <c r="AB1179" i="1" s="1"/>
  <c r="G1192" i="6" a="1"/>
  <c r="G1192" i="6" s="1"/>
  <c r="AB1180" i="1" s="1"/>
  <c r="G1193" i="6" a="1"/>
  <c r="G1193" i="6" s="1"/>
  <c r="AB1181" i="1" s="1"/>
  <c r="G1194" i="6" a="1"/>
  <c r="G1194" i="6" s="1"/>
  <c r="AB1182" i="1" s="1"/>
  <c r="G1195" i="6" a="1"/>
  <c r="G1195" i="6" s="1"/>
  <c r="AB1183" i="1" s="1"/>
  <c r="G1196" i="6" a="1"/>
  <c r="G1196" i="6" s="1"/>
  <c r="AB1184" i="1" s="1"/>
  <c r="G1197" i="6" a="1"/>
  <c r="G1197" i="6" s="1"/>
  <c r="AB1185" i="1" s="1"/>
  <c r="G1198" i="6" a="1"/>
  <c r="G1198" i="6" s="1"/>
  <c r="AB1186" i="1" s="1"/>
  <c r="G1199" i="6" a="1"/>
  <c r="G1199" i="6" s="1"/>
  <c r="AB1187" i="1" s="1"/>
  <c r="G1200" i="6" a="1"/>
  <c r="G1200" i="6" s="1"/>
  <c r="AB1188" i="1" s="1"/>
  <c r="G1201" i="6" a="1"/>
  <c r="G1201" i="6" s="1"/>
  <c r="AB1189" i="1" s="1"/>
  <c r="G1202" i="6" a="1"/>
  <c r="G1202" i="6" s="1"/>
  <c r="AB1190" i="1" s="1"/>
  <c r="G1203" i="6" a="1"/>
  <c r="G1203" i="6" s="1"/>
  <c r="AB1191" i="1" s="1"/>
  <c r="G1204" i="6" a="1"/>
  <c r="G1204" i="6" s="1"/>
  <c r="AB1192" i="1" s="1"/>
  <c r="G1205" i="6" a="1"/>
  <c r="G1205" i="6" s="1"/>
  <c r="AB1193" i="1" s="1"/>
  <c r="G1206" i="6" a="1"/>
  <c r="G1206" i="6" s="1"/>
  <c r="AB1194" i="1" s="1"/>
  <c r="G1207" i="6" a="1"/>
  <c r="G1207" i="6" s="1"/>
  <c r="AB1195" i="1" s="1"/>
  <c r="G1208" i="6" a="1"/>
  <c r="G1208" i="6" s="1"/>
  <c r="AB1196" i="1" s="1"/>
  <c r="G1209" i="6" a="1"/>
  <c r="G1209" i="6" s="1"/>
  <c r="AB1197" i="1" s="1"/>
  <c r="G1210" i="6" a="1"/>
  <c r="G1210" i="6" s="1"/>
  <c r="AB1198" i="1" s="1"/>
  <c r="G1211" i="6" a="1"/>
  <c r="G1211" i="6" s="1"/>
  <c r="AB1199" i="1" s="1"/>
  <c r="G1212" i="6" a="1"/>
  <c r="G1212" i="6" s="1"/>
  <c r="AB1200" i="1" s="1"/>
  <c r="G1213" i="6" a="1"/>
  <c r="G1213" i="6" s="1"/>
  <c r="AB1201" i="1" s="1"/>
  <c r="G1214" i="6" a="1"/>
  <c r="G1214" i="6" s="1"/>
  <c r="AB1202" i="1" s="1"/>
  <c r="G1215" i="6" a="1"/>
  <c r="G1215" i="6" s="1"/>
  <c r="AB1203" i="1" s="1"/>
  <c r="G1216" i="6" a="1"/>
  <c r="G1216" i="6" s="1"/>
  <c r="AB1204" i="1" s="1"/>
  <c r="G1217" i="6" a="1"/>
  <c r="G1217" i="6" s="1"/>
  <c r="AB1205" i="1" s="1"/>
  <c r="G1218" i="6" a="1"/>
  <c r="G1218" i="6" s="1"/>
  <c r="AB1206" i="1" s="1"/>
  <c r="G1219" i="6" a="1"/>
  <c r="G1219" i="6" s="1"/>
  <c r="AB1207" i="1" s="1"/>
  <c r="G1220" i="6" a="1"/>
  <c r="G1220" i="6" s="1"/>
  <c r="AB1208" i="1" s="1"/>
  <c r="G1221" i="6" a="1"/>
  <c r="G1221" i="6" s="1"/>
  <c r="AB1209" i="1" s="1"/>
  <c r="G1222" i="6" a="1"/>
  <c r="G1222" i="6" s="1"/>
  <c r="AB1210" i="1" s="1"/>
  <c r="G1223" i="6" a="1"/>
  <c r="G1223" i="6" s="1"/>
  <c r="AB1211" i="1" s="1"/>
  <c r="G1224" i="6" a="1"/>
  <c r="G1224" i="6" s="1"/>
  <c r="AB1212" i="1" s="1"/>
  <c r="G1225" i="6" a="1"/>
  <c r="G1225" i="6" s="1"/>
  <c r="AB1213" i="1" s="1"/>
  <c r="G1226" i="6" a="1"/>
  <c r="G1226" i="6" s="1"/>
  <c r="AB1214" i="1" s="1"/>
  <c r="G1227" i="6" a="1"/>
  <c r="G1227" i="6" s="1"/>
  <c r="AB1215" i="1" s="1"/>
  <c r="G1228" i="6" a="1"/>
  <c r="G1228" i="6" s="1"/>
  <c r="AB1216" i="1" s="1"/>
  <c r="G1229" i="6" a="1"/>
  <c r="G1229" i="6" s="1"/>
  <c r="AB1217" i="1" s="1"/>
  <c r="G1230" i="6" a="1"/>
  <c r="G1230" i="6" s="1"/>
  <c r="AB1218" i="1" s="1"/>
  <c r="G1231" i="6" a="1"/>
  <c r="G1231" i="6" s="1"/>
  <c r="AB1219" i="1" s="1"/>
  <c r="G1232" i="6" a="1"/>
  <c r="G1232" i="6" s="1"/>
  <c r="AB1220" i="1" s="1"/>
  <c r="G1233" i="6" a="1"/>
  <c r="G1233" i="6" s="1"/>
  <c r="AB1221" i="1" s="1"/>
  <c r="G1234" i="6" a="1"/>
  <c r="G1234" i="6" s="1"/>
  <c r="AB1222" i="1" s="1"/>
  <c r="G1235" i="6" a="1"/>
  <c r="G1235" i="6" s="1"/>
  <c r="AB1223" i="1" s="1"/>
  <c r="G1236" i="6" a="1"/>
  <c r="G1236" i="6" s="1"/>
  <c r="AB1224" i="1" s="1"/>
  <c r="G1237" i="6" a="1"/>
  <c r="G1237" i="6" s="1"/>
  <c r="AB1225" i="1" s="1"/>
  <c r="G1238" i="6" a="1"/>
  <c r="G1238" i="6" s="1"/>
  <c r="AB1226" i="1" s="1"/>
  <c r="G1239" i="6" a="1"/>
  <c r="G1239" i="6" s="1"/>
  <c r="AB1227" i="1" s="1"/>
  <c r="G1240" i="6" a="1"/>
  <c r="G1240" i="6" s="1"/>
  <c r="AB1228" i="1" s="1"/>
  <c r="G1241" i="6" a="1"/>
  <c r="G1241" i="6" s="1"/>
  <c r="AB1229" i="1" s="1"/>
  <c r="G1242" i="6" a="1"/>
  <c r="G1242" i="6" s="1"/>
  <c r="AB1230" i="1" s="1"/>
  <c r="G1243" i="6" a="1"/>
  <c r="G1243" i="6" s="1"/>
  <c r="AB1231" i="1" s="1"/>
  <c r="G1244" i="6" a="1"/>
  <c r="G1244" i="6" s="1"/>
  <c r="AB1232" i="1" s="1"/>
  <c r="G1245" i="6" a="1"/>
  <c r="G1245" i="6" s="1"/>
  <c r="AB1233" i="1" s="1"/>
  <c r="G1246" i="6" a="1"/>
  <c r="G1246" i="6" s="1"/>
  <c r="AB1234" i="1" s="1"/>
  <c r="G1247" i="6" a="1"/>
  <c r="G1247" i="6" s="1"/>
  <c r="AB1235" i="1" s="1"/>
  <c r="G1248" i="6" a="1"/>
  <c r="G1248" i="6" s="1"/>
  <c r="AB1236" i="1" s="1"/>
  <c r="G1249" i="6" a="1"/>
  <c r="G1249" i="6" s="1"/>
  <c r="AB1237" i="1" s="1"/>
  <c r="G1250" i="6" a="1"/>
  <c r="G1250" i="6" s="1"/>
  <c r="AB1238" i="1" s="1"/>
  <c r="G1251" i="6" a="1"/>
  <c r="G1251" i="6"/>
  <c r="AB1239" i="1" s="1"/>
  <c r="G1252" i="6" a="1"/>
  <c r="G1252" i="6" s="1"/>
  <c r="AB1240" i="1" s="1"/>
  <c r="G1253" i="6" a="1"/>
  <c r="G1253" i="6" s="1"/>
  <c r="AB1241" i="1" s="1"/>
  <c r="G1254" i="6" a="1"/>
  <c r="G1254" i="6" s="1"/>
  <c r="AB1242" i="1" s="1"/>
  <c r="G1255" i="6" a="1"/>
  <c r="G1255" i="6" s="1"/>
  <c r="AB1243" i="1" s="1"/>
  <c r="G1256" i="6" a="1"/>
  <c r="G1256" i="6" s="1"/>
  <c r="AB1244" i="1" s="1"/>
  <c r="G1257" i="6" a="1"/>
  <c r="G1257" i="6" s="1"/>
  <c r="AB1245" i="1" s="1"/>
  <c r="G1258" i="6" a="1"/>
  <c r="G1258" i="6" s="1"/>
  <c r="AB1246" i="1" s="1"/>
  <c r="G1259" i="6" a="1"/>
  <c r="G1259" i="6" s="1"/>
  <c r="AB1247" i="1" s="1"/>
  <c r="G1260" i="6" a="1"/>
  <c r="G1260" i="6" s="1"/>
  <c r="AB1248" i="1" s="1"/>
  <c r="G1261" i="6" a="1"/>
  <c r="G1261" i="6" s="1"/>
  <c r="AB1249" i="1" s="1"/>
  <c r="G1262" i="6" a="1"/>
  <c r="G1262" i="6" s="1"/>
  <c r="AB1250" i="1" s="1"/>
  <c r="G1263" i="6" a="1"/>
  <c r="G1263" i="6"/>
  <c r="AB1251" i="1" s="1"/>
  <c r="G1264" i="6" a="1"/>
  <c r="G1264" i="6" s="1"/>
  <c r="AB1252" i="1" s="1"/>
  <c r="G1265" i="6" a="1"/>
  <c r="G1265" i="6" s="1"/>
  <c r="AB1253" i="1" s="1"/>
  <c r="G1266" i="6" a="1"/>
  <c r="G1266" i="6" s="1"/>
  <c r="AB1254" i="1" s="1"/>
  <c r="G1267" i="6" a="1"/>
  <c r="G1267" i="6" s="1"/>
  <c r="AB1255" i="1" s="1"/>
  <c r="G1268" i="6" a="1"/>
  <c r="G1268" i="6" s="1"/>
  <c r="AB1256" i="1" s="1"/>
  <c r="G1269" i="6" a="1"/>
  <c r="G1269" i="6" s="1"/>
  <c r="AB1257" i="1" s="1"/>
  <c r="G1270" i="6" a="1"/>
  <c r="G1270" i="6" s="1"/>
  <c r="AB1258" i="1" s="1"/>
  <c r="G1271" i="6" a="1"/>
  <c r="G1271" i="6" s="1"/>
  <c r="AB1259" i="1" s="1"/>
  <c r="G1272" i="6" a="1"/>
  <c r="G1272" i="6" s="1"/>
  <c r="AB1260" i="1" s="1"/>
  <c r="G1273" i="6" a="1"/>
  <c r="G1273" i="6" s="1"/>
  <c r="AB1261" i="1" s="1"/>
  <c r="G1274" i="6" a="1"/>
  <c r="G1274" i="6" s="1"/>
  <c r="AB1262" i="1" s="1"/>
  <c r="G1275" i="6" a="1"/>
  <c r="G1275" i="6" s="1"/>
  <c r="AB1263" i="1" s="1"/>
  <c r="G1276" i="6" a="1"/>
  <c r="G1276" i="6" s="1"/>
  <c r="AB1264" i="1" s="1"/>
  <c r="G1277" i="6" a="1"/>
  <c r="G1277" i="6"/>
  <c r="AB1265" i="1" s="1"/>
  <c r="G1278" i="6" a="1"/>
  <c r="G1278" i="6" s="1"/>
  <c r="AB1266" i="1" s="1"/>
  <c r="G1279" i="6" a="1"/>
  <c r="G1279" i="6" s="1"/>
  <c r="AB1267" i="1" s="1"/>
  <c r="G1280" i="6" a="1"/>
  <c r="G1280" i="6" s="1"/>
  <c r="AB1268" i="1" s="1"/>
  <c r="G1281" i="6" a="1"/>
  <c r="G1281" i="6" s="1"/>
  <c r="AB1269" i="1" s="1"/>
  <c r="G1282" i="6" a="1"/>
  <c r="G1282" i="6" s="1"/>
  <c r="AB1270" i="1" s="1"/>
  <c r="G1283" i="6" a="1"/>
  <c r="G1283" i="6" s="1"/>
  <c r="AB1271" i="1" s="1"/>
  <c r="G1284" i="6" a="1"/>
  <c r="G1284" i="6" s="1"/>
  <c r="AB1272" i="1" s="1"/>
  <c r="G1285" i="6" a="1"/>
  <c r="G1285" i="6" s="1"/>
  <c r="AB1273" i="1" s="1"/>
  <c r="G1286" i="6" a="1"/>
  <c r="G1286" i="6" s="1"/>
  <c r="AB1274" i="1" s="1"/>
  <c r="G1287" i="6" a="1"/>
  <c r="G1287" i="6" s="1"/>
  <c r="AB1275" i="1" s="1"/>
  <c r="G1288" i="6" a="1"/>
  <c r="G1288" i="6" s="1"/>
  <c r="AB1276" i="1" s="1"/>
  <c r="G1289" i="6" a="1"/>
  <c r="G1289" i="6" s="1"/>
  <c r="AB1277" i="1" s="1"/>
  <c r="G1290" i="6" a="1"/>
  <c r="G1290" i="6"/>
  <c r="AB1278" i="1" s="1"/>
  <c r="G1291" i="6" a="1"/>
  <c r="G1291" i="6" s="1"/>
  <c r="AB1279" i="1" s="1"/>
  <c r="G1292" i="6" a="1"/>
  <c r="G1292" i="6" s="1"/>
  <c r="AB1280" i="1" s="1"/>
  <c r="G1293" i="6" a="1"/>
  <c r="G1293" i="6" s="1"/>
  <c r="AB1281" i="1" s="1"/>
  <c r="G1294" i="6" a="1"/>
  <c r="G1294" i="6" s="1"/>
  <c r="AB1282" i="1" s="1"/>
  <c r="G1295" i="6" a="1"/>
  <c r="G1295" i="6" s="1"/>
  <c r="AB1283" i="1" s="1"/>
  <c r="G1296" i="6" a="1"/>
  <c r="G1296" i="6" s="1"/>
  <c r="AB1284" i="1" s="1"/>
  <c r="G1297" i="6" a="1"/>
  <c r="G1297" i="6" s="1"/>
  <c r="AB1285" i="1" s="1"/>
  <c r="G1298" i="6" a="1"/>
  <c r="G1298" i="6" s="1"/>
  <c r="AB1286" i="1" s="1"/>
  <c r="G1299" i="6" a="1"/>
  <c r="G1299" i="6" s="1"/>
  <c r="AB1287" i="1" s="1"/>
  <c r="G1300" i="6" a="1"/>
  <c r="G1300" i="6" s="1"/>
  <c r="AB1288" i="1" s="1"/>
  <c r="G1301" i="6" a="1"/>
  <c r="G1301" i="6" s="1"/>
  <c r="AB1289" i="1" s="1"/>
  <c r="G1302" i="6" a="1"/>
  <c r="G1302" i="6" s="1"/>
  <c r="AB1290" i="1" s="1"/>
  <c r="G1303" i="6" a="1"/>
  <c r="G1303" i="6" s="1"/>
  <c r="AB1291" i="1" s="1"/>
  <c r="G1304" i="6" a="1"/>
  <c r="G1304" i="6" s="1"/>
  <c r="AB1292" i="1" s="1"/>
  <c r="G1305" i="6" a="1"/>
  <c r="G1305" i="6" s="1"/>
  <c r="AB1293" i="1" s="1"/>
  <c r="G1306" i="6" a="1"/>
  <c r="G1306" i="6" s="1"/>
  <c r="AB1294" i="1" s="1"/>
  <c r="G1307" i="6" a="1"/>
  <c r="G1307" i="6" s="1"/>
  <c r="AB1295" i="1" s="1"/>
  <c r="G1308" i="6" a="1"/>
  <c r="G1308" i="6" s="1"/>
  <c r="AB1296" i="1" s="1"/>
  <c r="G1309" i="6" a="1"/>
  <c r="G1309" i="6" s="1"/>
  <c r="AB1297" i="1" s="1"/>
  <c r="G1310" i="6" a="1"/>
  <c r="G1310" i="6" s="1"/>
  <c r="AB1298" i="1" s="1"/>
  <c r="G1311" i="6" a="1"/>
  <c r="G1311" i="6" s="1"/>
  <c r="AB1299" i="1" s="1"/>
  <c r="G1312" i="6" a="1"/>
  <c r="G1312" i="6" s="1"/>
  <c r="AB1300" i="1" s="1"/>
  <c r="G1313" i="6" a="1"/>
  <c r="G1313" i="6" s="1"/>
  <c r="AB1301" i="1" s="1"/>
  <c r="G1314" i="6" a="1"/>
  <c r="G1314" i="6" s="1"/>
  <c r="AB1302" i="1" s="1"/>
  <c r="G1315" i="6" a="1"/>
  <c r="G1315" i="6" s="1"/>
  <c r="AB1303" i="1" s="1"/>
  <c r="G1316" i="6" a="1"/>
  <c r="G1316" i="6" s="1"/>
  <c r="AB1304" i="1" s="1"/>
  <c r="G1317" i="6" a="1"/>
  <c r="G1317" i="6" s="1"/>
  <c r="AB1305" i="1" s="1"/>
  <c r="G1318" i="6" a="1"/>
  <c r="G1318" i="6" s="1"/>
  <c r="AB1306" i="1" s="1"/>
  <c r="G1319" i="6" a="1"/>
  <c r="G1319" i="6" s="1"/>
  <c r="AB1307" i="1" s="1"/>
  <c r="G1320" i="6" a="1"/>
  <c r="G1320" i="6" s="1"/>
  <c r="AB1308" i="1" s="1"/>
  <c r="G1321" i="6" a="1"/>
  <c r="G1321" i="6" s="1"/>
  <c r="AB1309" i="1" s="1"/>
  <c r="G1322" i="6" a="1"/>
  <c r="G1322" i="6" s="1"/>
  <c r="AB1310" i="1" s="1"/>
  <c r="G1323" i="6" a="1"/>
  <c r="G1323" i="6" s="1"/>
  <c r="AB1311" i="1" s="1"/>
  <c r="G1324" i="6" a="1"/>
  <c r="G1324" i="6" s="1"/>
  <c r="AB1312" i="1" s="1"/>
  <c r="G1325" i="6" a="1"/>
  <c r="G1325" i="6" s="1"/>
  <c r="AB1313" i="1" s="1"/>
  <c r="G1326" i="6" a="1"/>
  <c r="G1326" i="6" s="1"/>
  <c r="AB1314" i="1" s="1"/>
  <c r="G1327" i="6" a="1"/>
  <c r="G1327" i="6" s="1"/>
  <c r="AB1315" i="1" s="1"/>
  <c r="G1328" i="6" a="1"/>
  <c r="G1328" i="6" s="1"/>
  <c r="AB1316" i="1" s="1"/>
  <c r="G1329" i="6" a="1"/>
  <c r="G1329" i="6" s="1"/>
  <c r="AB1317" i="1" s="1"/>
  <c r="G1330" i="6" a="1"/>
  <c r="G1330" i="6" s="1"/>
  <c r="AB1318" i="1" s="1"/>
  <c r="G1331" i="6" a="1"/>
  <c r="G1331" i="6" s="1"/>
  <c r="AB1319" i="1" s="1"/>
  <c r="G1332" i="6" a="1"/>
  <c r="G1332" i="6" s="1"/>
  <c r="AB1320" i="1" s="1"/>
  <c r="G1333" i="6" a="1"/>
  <c r="G1333" i="6" s="1"/>
  <c r="G2" i="6" a="1"/>
  <c r="G2" i="6" s="1"/>
  <c r="AB1323" i="1" s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3" i="1"/>
  <c r="Y117" i="1"/>
  <c r="Y126" i="1"/>
  <c r="Y158" i="1"/>
  <c r="Y159" i="1"/>
  <c r="Y162" i="1"/>
  <c r="Y163" i="1"/>
  <c r="Y164" i="1"/>
  <c r="Y165" i="1"/>
  <c r="Y166" i="1"/>
  <c r="Y167" i="1"/>
  <c r="Y168" i="1"/>
  <c r="Y171" i="1"/>
  <c r="Y172" i="1"/>
  <c r="Y174" i="1"/>
  <c r="Y175" i="1"/>
  <c r="Y176" i="1"/>
  <c r="Y177" i="1"/>
  <c r="Y178" i="1"/>
  <c r="Y179" i="1"/>
  <c r="Y237" i="1"/>
  <c r="Y238" i="1"/>
  <c r="Y289" i="1"/>
  <c r="Y290" i="1"/>
  <c r="Y291" i="1"/>
  <c r="Y292" i="1"/>
  <c r="Y293" i="1"/>
  <c r="Y298" i="1"/>
  <c r="Y309" i="1"/>
  <c r="Y319" i="1"/>
  <c r="Y324" i="1"/>
  <c r="Y326" i="1"/>
  <c r="Y365" i="1"/>
  <c r="Y372" i="1"/>
  <c r="Y380" i="1"/>
  <c r="Y385" i="1"/>
  <c r="Y387" i="1"/>
  <c r="Y405" i="1"/>
  <c r="Y464" i="1"/>
  <c r="Y495" i="1"/>
  <c r="Y496" i="1"/>
  <c r="Y499" i="1"/>
  <c r="Y503" i="1"/>
  <c r="Y504" i="1"/>
  <c r="Y508" i="1"/>
  <c r="Y534" i="1"/>
  <c r="Y550" i="1"/>
  <c r="Y642" i="1"/>
  <c r="Y665" i="1"/>
  <c r="Y668" i="1"/>
  <c r="Y749" i="1"/>
  <c r="Y810" i="1"/>
  <c r="Y910" i="1"/>
  <c r="Y911" i="1"/>
  <c r="Y935" i="1"/>
  <c r="Y1039" i="1"/>
  <c r="Y1054" i="1"/>
  <c r="Y1061" i="1"/>
  <c r="Y1062" i="1"/>
  <c r="Y1063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3" i="1"/>
  <c r="Y1104" i="1"/>
  <c r="Y1105" i="1"/>
  <c r="Y1106" i="1"/>
  <c r="Y1107" i="1"/>
  <c r="Y1108" i="1"/>
  <c r="Y1109" i="1"/>
  <c r="Y1110" i="1"/>
  <c r="Y1111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8" i="1"/>
  <c r="Y1134" i="1"/>
  <c r="Y1135" i="1"/>
  <c r="Y1137" i="1"/>
  <c r="Y1139" i="1"/>
  <c r="Y1140" i="1"/>
  <c r="Y1141" i="1"/>
  <c r="Y1142" i="1"/>
  <c r="Y1143" i="1"/>
  <c r="Y1144" i="1"/>
  <c r="Y1147" i="1"/>
  <c r="Y1154" i="1"/>
  <c r="Y1157" i="1"/>
  <c r="Y1160" i="1"/>
  <c r="Y1161" i="1"/>
  <c r="Y1162" i="1"/>
  <c r="Y1163" i="1"/>
  <c r="Y1164" i="1"/>
  <c r="Y1165" i="1"/>
  <c r="Y1166" i="1"/>
  <c r="Y1167" i="1"/>
  <c r="Y1168" i="1"/>
  <c r="Y1173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6" i="1"/>
  <c r="Y1207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55" i="1"/>
  <c r="Y1257" i="1"/>
  <c r="Y1258" i="1"/>
  <c r="Y1259" i="1"/>
  <c r="Y1265" i="1"/>
  <c r="Y1289" i="1"/>
  <c r="Y1290" i="1"/>
  <c r="Y1332" i="1"/>
  <c r="N4" i="2"/>
  <c r="Y4" i="1" s="1"/>
  <c r="N5" i="2"/>
  <c r="Y5" i="1" s="1"/>
  <c r="N6" i="2"/>
  <c r="Y6" i="1" s="1"/>
  <c r="N7" i="2"/>
  <c r="Y7" i="1" s="1"/>
  <c r="N8" i="2"/>
  <c r="Y8" i="1" s="1"/>
  <c r="N9" i="2"/>
  <c r="Y9" i="1" s="1"/>
  <c r="N10" i="2"/>
  <c r="Y10" i="1" s="1"/>
  <c r="N11" i="2"/>
  <c r="Y11" i="1" s="1"/>
  <c r="N12" i="2"/>
  <c r="Y12" i="1" s="1"/>
  <c r="N13" i="2"/>
  <c r="Y13" i="1" s="1"/>
  <c r="N14" i="2"/>
  <c r="Y14" i="1" s="1"/>
  <c r="N15" i="2"/>
  <c r="Y15" i="1" s="1"/>
  <c r="N16" i="2"/>
  <c r="Y16" i="1" s="1"/>
  <c r="N17" i="2"/>
  <c r="Y17" i="1" s="1"/>
  <c r="N18" i="2"/>
  <c r="Y18" i="1" s="1"/>
  <c r="N19" i="2"/>
  <c r="Y19" i="1" s="1"/>
  <c r="N20" i="2"/>
  <c r="Y20" i="1" s="1"/>
  <c r="N21" i="2"/>
  <c r="Y21" i="1" s="1"/>
  <c r="N22" i="2"/>
  <c r="Y22" i="1" s="1"/>
  <c r="N23" i="2"/>
  <c r="Y23" i="1" s="1"/>
  <c r="N24" i="2"/>
  <c r="Y24" i="1" s="1"/>
  <c r="N25" i="2"/>
  <c r="Y25" i="1" s="1"/>
  <c r="N26" i="2"/>
  <c r="Y26" i="1" s="1"/>
  <c r="N27" i="2"/>
  <c r="Y27" i="1" s="1"/>
  <c r="N28" i="2"/>
  <c r="Y28" i="1" s="1"/>
  <c r="N29" i="2"/>
  <c r="Y29" i="1" s="1"/>
  <c r="N30" i="2"/>
  <c r="Y30" i="1" s="1"/>
  <c r="N31" i="2"/>
  <c r="Y31" i="1" s="1"/>
  <c r="N32" i="2"/>
  <c r="Y32" i="1" s="1"/>
  <c r="N33" i="2"/>
  <c r="Y33" i="1" s="1"/>
  <c r="N34" i="2"/>
  <c r="Y34" i="1" s="1"/>
  <c r="N35" i="2"/>
  <c r="Y35" i="1" s="1"/>
  <c r="N36" i="2"/>
  <c r="Y36" i="1" s="1"/>
  <c r="N37" i="2"/>
  <c r="Y37" i="1" s="1"/>
  <c r="N38" i="2"/>
  <c r="Y38" i="1" s="1"/>
  <c r="N39" i="2"/>
  <c r="Y39" i="1" s="1"/>
  <c r="N40" i="2"/>
  <c r="Y40" i="1" s="1"/>
  <c r="N41" i="2"/>
  <c r="Y41" i="1" s="1"/>
  <c r="N42" i="2"/>
  <c r="Y42" i="1" s="1"/>
  <c r="N43" i="2"/>
  <c r="Y43" i="1" s="1"/>
  <c r="N44" i="2"/>
  <c r="Y44" i="1" s="1"/>
  <c r="N45" i="2"/>
  <c r="Y45" i="1" s="1"/>
  <c r="N46" i="2"/>
  <c r="Y46" i="1" s="1"/>
  <c r="N47" i="2"/>
  <c r="Y47" i="1" s="1"/>
  <c r="N48" i="2"/>
  <c r="Y48" i="1" s="1"/>
  <c r="N49" i="2"/>
  <c r="Y49" i="1" s="1"/>
  <c r="N50" i="2"/>
  <c r="Y50" i="1" s="1"/>
  <c r="N51" i="2"/>
  <c r="Y51" i="1" s="1"/>
  <c r="N52" i="2"/>
  <c r="Y52" i="1" s="1"/>
  <c r="N53" i="2"/>
  <c r="Y53" i="1" s="1"/>
  <c r="N54" i="2"/>
  <c r="Y54" i="1" s="1"/>
  <c r="N55" i="2"/>
  <c r="Y55" i="1" s="1"/>
  <c r="N56" i="2"/>
  <c r="Y56" i="1" s="1"/>
  <c r="N57" i="2"/>
  <c r="Y57" i="1" s="1"/>
  <c r="N58" i="2"/>
  <c r="Y58" i="1" s="1"/>
  <c r="N59" i="2"/>
  <c r="Y59" i="1" s="1"/>
  <c r="N60" i="2"/>
  <c r="Y60" i="1" s="1"/>
  <c r="N61" i="2"/>
  <c r="Y61" i="1" s="1"/>
  <c r="N62" i="2"/>
  <c r="Y62" i="1" s="1"/>
  <c r="N63" i="2"/>
  <c r="Y63" i="1" s="1"/>
  <c r="N64" i="2"/>
  <c r="Y64" i="1" s="1"/>
  <c r="N65" i="2"/>
  <c r="Y65" i="1" s="1"/>
  <c r="N66" i="2"/>
  <c r="Y66" i="1" s="1"/>
  <c r="N67" i="2"/>
  <c r="Y67" i="1" s="1"/>
  <c r="N68" i="2"/>
  <c r="Y68" i="1" s="1"/>
  <c r="N69" i="2"/>
  <c r="Y69" i="1" s="1"/>
  <c r="N70" i="2"/>
  <c r="Y70" i="1" s="1"/>
  <c r="N71" i="2"/>
  <c r="Y71" i="1" s="1"/>
  <c r="N72" i="2"/>
  <c r="Y72" i="1" s="1"/>
  <c r="N73" i="2"/>
  <c r="Y73" i="1" s="1"/>
  <c r="N74" i="2"/>
  <c r="Y74" i="1" s="1"/>
  <c r="N75" i="2"/>
  <c r="Y75" i="1" s="1"/>
  <c r="N76" i="2"/>
  <c r="Y76" i="1" s="1"/>
  <c r="N77" i="2"/>
  <c r="Y77" i="1" s="1"/>
  <c r="N78" i="2"/>
  <c r="Y78" i="1" s="1"/>
  <c r="N79" i="2"/>
  <c r="Y79" i="1" s="1"/>
  <c r="N80" i="2"/>
  <c r="Y80" i="1" s="1"/>
  <c r="N81" i="2"/>
  <c r="Y81" i="1" s="1"/>
  <c r="N82" i="2"/>
  <c r="Y82" i="1" s="1"/>
  <c r="N83" i="2"/>
  <c r="Y83" i="1" s="1"/>
  <c r="N84" i="2"/>
  <c r="Y84" i="1" s="1"/>
  <c r="N85" i="2"/>
  <c r="Y85" i="1" s="1"/>
  <c r="N86" i="2"/>
  <c r="Y86" i="1" s="1"/>
  <c r="N87" i="2"/>
  <c r="Y87" i="1" s="1"/>
  <c r="N88" i="2"/>
  <c r="Y88" i="1" s="1"/>
  <c r="N89" i="2"/>
  <c r="Y89" i="1" s="1"/>
  <c r="N90" i="2"/>
  <c r="Y90" i="1" s="1"/>
  <c r="N91" i="2"/>
  <c r="Y91" i="1" s="1"/>
  <c r="N92" i="2"/>
  <c r="Y92" i="1" s="1"/>
  <c r="N93" i="2"/>
  <c r="Y93" i="1" s="1"/>
  <c r="N94" i="2"/>
  <c r="Y94" i="1" s="1"/>
  <c r="N95" i="2"/>
  <c r="Y95" i="1" s="1"/>
  <c r="N96" i="2"/>
  <c r="Y96" i="1" s="1"/>
  <c r="N97" i="2"/>
  <c r="Y97" i="1" s="1"/>
  <c r="N98" i="2"/>
  <c r="Y98" i="1" s="1"/>
  <c r="N99" i="2"/>
  <c r="Y99" i="1" s="1"/>
  <c r="N100" i="2"/>
  <c r="Y100" i="1" s="1"/>
  <c r="N101" i="2"/>
  <c r="Y101" i="1" s="1"/>
  <c r="N102" i="2"/>
  <c r="Y102" i="1" s="1"/>
  <c r="N103" i="2"/>
  <c r="Y103" i="1" s="1"/>
  <c r="N104" i="2"/>
  <c r="Y104" i="1" s="1"/>
  <c r="N105" i="2"/>
  <c r="Y105" i="1" s="1"/>
  <c r="N106" i="2"/>
  <c r="Y106" i="1" s="1"/>
  <c r="N107" i="2"/>
  <c r="Y107" i="1" s="1"/>
  <c r="N108" i="2"/>
  <c r="Y108" i="1" s="1"/>
  <c r="N109" i="2"/>
  <c r="Y109" i="1" s="1"/>
  <c r="N110" i="2"/>
  <c r="Y110" i="1" s="1"/>
  <c r="N111" i="2"/>
  <c r="Y111" i="1" s="1"/>
  <c r="N112" i="2"/>
  <c r="Y112" i="1" s="1"/>
  <c r="N113" i="2"/>
  <c r="Y113" i="1" s="1"/>
  <c r="N114" i="2"/>
  <c r="Y114" i="1" s="1"/>
  <c r="N115" i="2"/>
  <c r="Y115" i="1" s="1"/>
  <c r="N116" i="2"/>
  <c r="Y116" i="1" s="1"/>
  <c r="N117" i="2"/>
  <c r="Y118" i="1" s="1"/>
  <c r="N118" i="2"/>
  <c r="Y119" i="1" s="1"/>
  <c r="N119" i="2"/>
  <c r="Y120" i="1" s="1"/>
  <c r="N120" i="2"/>
  <c r="Y121" i="1" s="1"/>
  <c r="N121" i="2"/>
  <c r="Y122" i="1" s="1"/>
  <c r="N122" i="2"/>
  <c r="Y123" i="1" s="1"/>
  <c r="N123" i="2"/>
  <c r="Y124" i="1" s="1"/>
  <c r="N124" i="2"/>
  <c r="Y125" i="1" s="1"/>
  <c r="N125" i="2"/>
  <c r="Y127" i="1" s="1"/>
  <c r="N126" i="2"/>
  <c r="Y128" i="1" s="1"/>
  <c r="N127" i="2"/>
  <c r="Y129" i="1" s="1"/>
  <c r="N128" i="2"/>
  <c r="Y130" i="1" s="1"/>
  <c r="N129" i="2"/>
  <c r="Y131" i="1" s="1"/>
  <c r="N130" i="2"/>
  <c r="Y132" i="1" s="1"/>
  <c r="N131" i="2"/>
  <c r="Y133" i="1" s="1"/>
  <c r="N132" i="2"/>
  <c r="Y134" i="1" s="1"/>
  <c r="N133" i="2"/>
  <c r="Y135" i="1" s="1"/>
  <c r="N134" i="2"/>
  <c r="Y136" i="1" s="1"/>
  <c r="N135" i="2"/>
  <c r="Y137" i="1" s="1"/>
  <c r="N136" i="2"/>
  <c r="Y138" i="1" s="1"/>
  <c r="N137" i="2"/>
  <c r="Y139" i="1" s="1"/>
  <c r="N138" i="2"/>
  <c r="Y140" i="1" s="1"/>
  <c r="N139" i="2"/>
  <c r="Y141" i="1" s="1"/>
  <c r="N140" i="2"/>
  <c r="Y142" i="1" s="1"/>
  <c r="N141" i="2"/>
  <c r="Y143" i="1" s="1"/>
  <c r="N142" i="2"/>
  <c r="Y144" i="1" s="1"/>
  <c r="N143" i="2"/>
  <c r="Y145" i="1" s="1"/>
  <c r="N144" i="2"/>
  <c r="Y146" i="1" s="1"/>
  <c r="N145" i="2"/>
  <c r="Y147" i="1" s="1"/>
  <c r="N146" i="2"/>
  <c r="Y148" i="1" s="1"/>
  <c r="N147" i="2"/>
  <c r="Y149" i="1" s="1"/>
  <c r="N148" i="2"/>
  <c r="Y150" i="1" s="1"/>
  <c r="N149" i="2"/>
  <c r="Y151" i="1" s="1"/>
  <c r="N150" i="2"/>
  <c r="Y152" i="1" s="1"/>
  <c r="N151" i="2"/>
  <c r="Y153" i="1" s="1"/>
  <c r="N152" i="2"/>
  <c r="Y154" i="1" s="1"/>
  <c r="N153" i="2"/>
  <c r="Y155" i="1" s="1"/>
  <c r="N154" i="2"/>
  <c r="Y156" i="1" s="1"/>
  <c r="N155" i="2"/>
  <c r="Y157" i="1" s="1"/>
  <c r="N156" i="2"/>
  <c r="Y160" i="1" s="1"/>
  <c r="N157" i="2"/>
  <c r="Y161" i="1" s="1"/>
  <c r="N158" i="2"/>
  <c r="Y169" i="1" s="1"/>
  <c r="N159" i="2"/>
  <c r="Y170" i="1" s="1"/>
  <c r="N160" i="2"/>
  <c r="Y173" i="1" s="1"/>
  <c r="N161" i="2"/>
  <c r="Y180" i="1" s="1"/>
  <c r="N162" i="2"/>
  <c r="Y181" i="1" s="1"/>
  <c r="N163" i="2"/>
  <c r="Y182" i="1" s="1"/>
  <c r="N164" i="2"/>
  <c r="Y183" i="1" s="1"/>
  <c r="N165" i="2"/>
  <c r="Y184" i="1" s="1"/>
  <c r="N166" i="2"/>
  <c r="Y185" i="1" s="1"/>
  <c r="N167" i="2"/>
  <c r="Y186" i="1" s="1"/>
  <c r="N168" i="2"/>
  <c r="Y187" i="1" s="1"/>
  <c r="N169" i="2"/>
  <c r="Y188" i="1" s="1"/>
  <c r="N170" i="2"/>
  <c r="Y189" i="1" s="1"/>
  <c r="N171" i="2"/>
  <c r="Y190" i="1" s="1"/>
  <c r="N172" i="2"/>
  <c r="Y191" i="1" s="1"/>
  <c r="N173" i="2"/>
  <c r="Y192" i="1" s="1"/>
  <c r="N174" i="2"/>
  <c r="Y193" i="1" s="1"/>
  <c r="N175" i="2"/>
  <c r="Y194" i="1" s="1"/>
  <c r="N176" i="2"/>
  <c r="Y195" i="1" s="1"/>
  <c r="N177" i="2"/>
  <c r="Y196" i="1" s="1"/>
  <c r="N178" i="2"/>
  <c r="Y197" i="1" s="1"/>
  <c r="N179" i="2"/>
  <c r="Y198" i="1" s="1"/>
  <c r="N180" i="2"/>
  <c r="Y199" i="1" s="1"/>
  <c r="N181" i="2"/>
  <c r="Y200" i="1" s="1"/>
  <c r="N182" i="2"/>
  <c r="Y201" i="1" s="1"/>
  <c r="N183" i="2"/>
  <c r="Y202" i="1" s="1"/>
  <c r="N184" i="2"/>
  <c r="Y203" i="1" s="1"/>
  <c r="N185" i="2"/>
  <c r="Y204" i="1" s="1"/>
  <c r="N186" i="2"/>
  <c r="Y205" i="1" s="1"/>
  <c r="N187" i="2"/>
  <c r="Y206" i="1" s="1"/>
  <c r="N188" i="2"/>
  <c r="Y207" i="1" s="1"/>
  <c r="N189" i="2"/>
  <c r="Y208" i="1" s="1"/>
  <c r="N190" i="2"/>
  <c r="Y209" i="1" s="1"/>
  <c r="N191" i="2"/>
  <c r="Y210" i="1" s="1"/>
  <c r="N192" i="2"/>
  <c r="Y211" i="1" s="1"/>
  <c r="N193" i="2"/>
  <c r="Y212" i="1" s="1"/>
  <c r="N194" i="2"/>
  <c r="Y213" i="1" s="1"/>
  <c r="N195" i="2"/>
  <c r="Y214" i="1" s="1"/>
  <c r="N196" i="2"/>
  <c r="Y215" i="1" s="1"/>
  <c r="N197" i="2"/>
  <c r="Y216" i="1" s="1"/>
  <c r="N198" i="2"/>
  <c r="Y217" i="1" s="1"/>
  <c r="N199" i="2"/>
  <c r="Y218" i="1" s="1"/>
  <c r="N200" i="2"/>
  <c r="Y219" i="1" s="1"/>
  <c r="N201" i="2"/>
  <c r="Y220" i="1" s="1"/>
  <c r="N202" i="2"/>
  <c r="Y221" i="1" s="1"/>
  <c r="N203" i="2"/>
  <c r="Y222" i="1" s="1"/>
  <c r="N204" i="2"/>
  <c r="Y223" i="1" s="1"/>
  <c r="N205" i="2"/>
  <c r="Y224" i="1" s="1"/>
  <c r="N206" i="2"/>
  <c r="Y225" i="1" s="1"/>
  <c r="N207" i="2"/>
  <c r="Y226" i="1" s="1"/>
  <c r="N208" i="2"/>
  <c r="Y227" i="1" s="1"/>
  <c r="N209" i="2"/>
  <c r="Y228" i="1" s="1"/>
  <c r="N210" i="2"/>
  <c r="Y229" i="1" s="1"/>
  <c r="N211" i="2"/>
  <c r="Y230" i="1" s="1"/>
  <c r="N212" i="2"/>
  <c r="Y231" i="1" s="1"/>
  <c r="N213" i="2"/>
  <c r="Y232" i="1" s="1"/>
  <c r="N214" i="2"/>
  <c r="Y233" i="1" s="1"/>
  <c r="N215" i="2"/>
  <c r="Y234" i="1" s="1"/>
  <c r="N216" i="2"/>
  <c r="Y235" i="1" s="1"/>
  <c r="N217" i="2"/>
  <c r="Y236" i="1" s="1"/>
  <c r="N218" i="2"/>
  <c r="Y239" i="1" s="1"/>
  <c r="N219" i="2"/>
  <c r="Y240" i="1" s="1"/>
  <c r="N220" i="2"/>
  <c r="Y241" i="1" s="1"/>
  <c r="N221" i="2"/>
  <c r="Y242" i="1" s="1"/>
  <c r="N222" i="2"/>
  <c r="Y243" i="1" s="1"/>
  <c r="N223" i="2"/>
  <c r="Y244" i="1" s="1"/>
  <c r="N224" i="2"/>
  <c r="Y245" i="1" s="1"/>
  <c r="N225" i="2"/>
  <c r="Y246" i="1" s="1"/>
  <c r="N226" i="2"/>
  <c r="Y247" i="1" s="1"/>
  <c r="N227" i="2"/>
  <c r="Y248" i="1" s="1"/>
  <c r="N228" i="2"/>
  <c r="Y249" i="1" s="1"/>
  <c r="N229" i="2"/>
  <c r="Y250" i="1" s="1"/>
  <c r="N230" i="2"/>
  <c r="Y251" i="1" s="1"/>
  <c r="N231" i="2"/>
  <c r="Y252" i="1" s="1"/>
  <c r="N232" i="2"/>
  <c r="Y253" i="1" s="1"/>
  <c r="N233" i="2"/>
  <c r="Y254" i="1" s="1"/>
  <c r="N234" i="2"/>
  <c r="Y255" i="1" s="1"/>
  <c r="N235" i="2"/>
  <c r="Y256" i="1" s="1"/>
  <c r="N236" i="2"/>
  <c r="Y257" i="1" s="1"/>
  <c r="N237" i="2"/>
  <c r="Y258" i="1" s="1"/>
  <c r="N238" i="2"/>
  <c r="Y259" i="1" s="1"/>
  <c r="N239" i="2"/>
  <c r="Y260" i="1" s="1"/>
  <c r="N240" i="2"/>
  <c r="Y261" i="1" s="1"/>
  <c r="N241" i="2"/>
  <c r="Y262" i="1" s="1"/>
  <c r="N242" i="2"/>
  <c r="Y263" i="1" s="1"/>
  <c r="N243" i="2"/>
  <c r="Y264" i="1" s="1"/>
  <c r="N244" i="2"/>
  <c r="Y265" i="1" s="1"/>
  <c r="N245" i="2"/>
  <c r="Y266" i="1" s="1"/>
  <c r="N246" i="2"/>
  <c r="Y267" i="1" s="1"/>
  <c r="N247" i="2"/>
  <c r="Y268" i="1" s="1"/>
  <c r="N248" i="2"/>
  <c r="Y269" i="1" s="1"/>
  <c r="N249" i="2"/>
  <c r="Y270" i="1" s="1"/>
  <c r="N250" i="2"/>
  <c r="Y271" i="1" s="1"/>
  <c r="N251" i="2"/>
  <c r="Y272" i="1" s="1"/>
  <c r="N252" i="2"/>
  <c r="Y273" i="1" s="1"/>
  <c r="N253" i="2"/>
  <c r="Y274" i="1" s="1"/>
  <c r="N254" i="2"/>
  <c r="Y275" i="1" s="1"/>
  <c r="N255" i="2"/>
  <c r="Y276" i="1" s="1"/>
  <c r="N256" i="2"/>
  <c r="Y277" i="1" s="1"/>
  <c r="N257" i="2"/>
  <c r="Y278" i="1" s="1"/>
  <c r="N258" i="2"/>
  <c r="Y279" i="1" s="1"/>
  <c r="N259" i="2"/>
  <c r="Y280" i="1" s="1"/>
  <c r="N260" i="2"/>
  <c r="Y281" i="1" s="1"/>
  <c r="N261" i="2"/>
  <c r="Y282" i="1" s="1"/>
  <c r="N262" i="2"/>
  <c r="Y283" i="1" s="1"/>
  <c r="N263" i="2"/>
  <c r="Y284" i="1" s="1"/>
  <c r="N264" i="2"/>
  <c r="Y285" i="1" s="1"/>
  <c r="N265" i="2"/>
  <c r="Y286" i="1" s="1"/>
  <c r="N266" i="2"/>
  <c r="Y287" i="1" s="1"/>
  <c r="N267" i="2"/>
  <c r="Y288" i="1" s="1"/>
  <c r="N268" i="2"/>
  <c r="Y294" i="1" s="1"/>
  <c r="N269" i="2"/>
  <c r="Y295" i="1" s="1"/>
  <c r="N270" i="2"/>
  <c r="Y296" i="1" s="1"/>
  <c r="N271" i="2"/>
  <c r="Y297" i="1" s="1"/>
  <c r="N272" i="2"/>
  <c r="Y299" i="1" s="1"/>
  <c r="N273" i="2"/>
  <c r="Y300" i="1" s="1"/>
  <c r="N274" i="2"/>
  <c r="Y301" i="1" s="1"/>
  <c r="N275" i="2"/>
  <c r="Y302" i="1" s="1"/>
  <c r="N276" i="2"/>
  <c r="Y303" i="1" s="1"/>
  <c r="N277" i="2"/>
  <c r="Y304" i="1" s="1"/>
  <c r="N278" i="2"/>
  <c r="Y305" i="1" s="1"/>
  <c r="N279" i="2"/>
  <c r="Y306" i="1" s="1"/>
  <c r="N280" i="2"/>
  <c r="Y307" i="1" s="1"/>
  <c r="N281" i="2"/>
  <c r="Y308" i="1" s="1"/>
  <c r="N282" i="2"/>
  <c r="Y310" i="1" s="1"/>
  <c r="N283" i="2"/>
  <c r="Y311" i="1" s="1"/>
  <c r="N284" i="2"/>
  <c r="Y312" i="1" s="1"/>
  <c r="N285" i="2"/>
  <c r="Y313" i="1" s="1"/>
  <c r="N286" i="2"/>
  <c r="Y314" i="1" s="1"/>
  <c r="N287" i="2"/>
  <c r="Y315" i="1" s="1"/>
  <c r="N288" i="2"/>
  <c r="Y316" i="1" s="1"/>
  <c r="N289" i="2"/>
  <c r="Y317" i="1" s="1"/>
  <c r="N290" i="2"/>
  <c r="Y318" i="1" s="1"/>
  <c r="N291" i="2"/>
  <c r="Y320" i="1" s="1"/>
  <c r="N292" i="2"/>
  <c r="Y321" i="1" s="1"/>
  <c r="N293" i="2"/>
  <c r="Y322" i="1" s="1"/>
  <c r="N294" i="2"/>
  <c r="Y323" i="1" s="1"/>
  <c r="N295" i="2"/>
  <c r="Y325" i="1" s="1"/>
  <c r="N296" i="2"/>
  <c r="Y327" i="1" s="1"/>
  <c r="N297" i="2"/>
  <c r="Y328" i="1" s="1"/>
  <c r="N298" i="2"/>
  <c r="Y329" i="1" s="1"/>
  <c r="N299" i="2"/>
  <c r="Y330" i="1" s="1"/>
  <c r="N300" i="2"/>
  <c r="Y331" i="1" s="1"/>
  <c r="N301" i="2"/>
  <c r="Y332" i="1" s="1"/>
  <c r="N302" i="2"/>
  <c r="Y333" i="1" s="1"/>
  <c r="N303" i="2"/>
  <c r="Y334" i="1" s="1"/>
  <c r="N304" i="2"/>
  <c r="Y335" i="1" s="1"/>
  <c r="N305" i="2"/>
  <c r="Y336" i="1" s="1"/>
  <c r="N306" i="2"/>
  <c r="Y337" i="1" s="1"/>
  <c r="N307" i="2"/>
  <c r="Y338" i="1" s="1"/>
  <c r="N308" i="2"/>
  <c r="Y339" i="1" s="1"/>
  <c r="N309" i="2"/>
  <c r="Y340" i="1" s="1"/>
  <c r="N310" i="2"/>
  <c r="Y341" i="1" s="1"/>
  <c r="N311" i="2"/>
  <c r="Y342" i="1" s="1"/>
  <c r="N312" i="2"/>
  <c r="Y343" i="1" s="1"/>
  <c r="N313" i="2"/>
  <c r="Y344" i="1" s="1"/>
  <c r="N314" i="2"/>
  <c r="Y345" i="1" s="1"/>
  <c r="N315" i="2"/>
  <c r="Y346" i="1" s="1"/>
  <c r="N316" i="2"/>
  <c r="Y347" i="1" s="1"/>
  <c r="N317" i="2"/>
  <c r="Y348" i="1" s="1"/>
  <c r="N318" i="2"/>
  <c r="Y349" i="1" s="1"/>
  <c r="N319" i="2"/>
  <c r="Y350" i="1" s="1"/>
  <c r="N320" i="2"/>
  <c r="Y351" i="1" s="1"/>
  <c r="N321" i="2"/>
  <c r="Y352" i="1" s="1"/>
  <c r="N322" i="2"/>
  <c r="Y353" i="1" s="1"/>
  <c r="N323" i="2"/>
  <c r="Y354" i="1" s="1"/>
  <c r="N324" i="2"/>
  <c r="Y355" i="1" s="1"/>
  <c r="N325" i="2"/>
  <c r="Y356" i="1" s="1"/>
  <c r="N326" i="2"/>
  <c r="Y357" i="1" s="1"/>
  <c r="N327" i="2"/>
  <c r="Y358" i="1" s="1"/>
  <c r="N328" i="2"/>
  <c r="Y359" i="1" s="1"/>
  <c r="N329" i="2"/>
  <c r="Y360" i="1" s="1"/>
  <c r="N330" i="2"/>
  <c r="Y361" i="1" s="1"/>
  <c r="N331" i="2"/>
  <c r="Y362" i="1" s="1"/>
  <c r="N332" i="2"/>
  <c r="Y363" i="1" s="1"/>
  <c r="N333" i="2"/>
  <c r="Y364" i="1" s="1"/>
  <c r="N334" i="2"/>
  <c r="Y366" i="1" s="1"/>
  <c r="N335" i="2"/>
  <c r="Y367" i="1" s="1"/>
  <c r="N336" i="2"/>
  <c r="Y368" i="1" s="1"/>
  <c r="N337" i="2"/>
  <c r="Y369" i="1" s="1"/>
  <c r="N338" i="2"/>
  <c r="Y370" i="1" s="1"/>
  <c r="N339" i="2"/>
  <c r="Y371" i="1" s="1"/>
  <c r="N340" i="2"/>
  <c r="Y373" i="1" s="1"/>
  <c r="N341" i="2"/>
  <c r="Y374" i="1" s="1"/>
  <c r="N342" i="2"/>
  <c r="Y375" i="1" s="1"/>
  <c r="N343" i="2"/>
  <c r="Y376" i="1" s="1"/>
  <c r="N344" i="2"/>
  <c r="Y377" i="1" s="1"/>
  <c r="N345" i="2"/>
  <c r="Y378" i="1" s="1"/>
  <c r="N346" i="2"/>
  <c r="Y379" i="1" s="1"/>
  <c r="N347" i="2"/>
  <c r="Y381" i="1" s="1"/>
  <c r="N348" i="2"/>
  <c r="Y382" i="1" s="1"/>
  <c r="N349" i="2"/>
  <c r="Y383" i="1" s="1"/>
  <c r="N350" i="2"/>
  <c r="Y384" i="1" s="1"/>
  <c r="N351" i="2"/>
  <c r="Y386" i="1" s="1"/>
  <c r="N352" i="2"/>
  <c r="Y388" i="1" s="1"/>
  <c r="N353" i="2"/>
  <c r="Y389" i="1" s="1"/>
  <c r="N354" i="2"/>
  <c r="Y390" i="1" s="1"/>
  <c r="N355" i="2"/>
  <c r="Y391" i="1" s="1"/>
  <c r="N356" i="2"/>
  <c r="Y392" i="1" s="1"/>
  <c r="N357" i="2"/>
  <c r="Y393" i="1" s="1"/>
  <c r="N358" i="2"/>
  <c r="Y394" i="1" s="1"/>
  <c r="N359" i="2"/>
  <c r="Y395" i="1" s="1"/>
  <c r="N360" i="2"/>
  <c r="Y396" i="1" s="1"/>
  <c r="N361" i="2"/>
  <c r="Y397" i="1" s="1"/>
  <c r="N362" i="2"/>
  <c r="Y398" i="1" s="1"/>
  <c r="N363" i="2"/>
  <c r="Y399" i="1" s="1"/>
  <c r="N364" i="2"/>
  <c r="Y400" i="1" s="1"/>
  <c r="N365" i="2"/>
  <c r="Y401" i="1" s="1"/>
  <c r="N366" i="2"/>
  <c r="Y402" i="1" s="1"/>
  <c r="N367" i="2"/>
  <c r="Y403" i="1" s="1"/>
  <c r="N368" i="2"/>
  <c r="Y404" i="1" s="1"/>
  <c r="N369" i="2"/>
  <c r="Y406" i="1" s="1"/>
  <c r="N370" i="2"/>
  <c r="Y407" i="1" s="1"/>
  <c r="N371" i="2"/>
  <c r="Y408" i="1" s="1"/>
  <c r="N372" i="2"/>
  <c r="Y409" i="1" s="1"/>
  <c r="N373" i="2"/>
  <c r="Y410" i="1" s="1"/>
  <c r="N374" i="2"/>
  <c r="Y411" i="1" s="1"/>
  <c r="N375" i="2"/>
  <c r="Y412" i="1" s="1"/>
  <c r="N376" i="2"/>
  <c r="Y413" i="1" s="1"/>
  <c r="N377" i="2"/>
  <c r="Y414" i="1" s="1"/>
  <c r="N378" i="2"/>
  <c r="Y415" i="1" s="1"/>
  <c r="N379" i="2"/>
  <c r="Y416" i="1" s="1"/>
  <c r="N380" i="2"/>
  <c r="Y417" i="1" s="1"/>
  <c r="N381" i="2"/>
  <c r="Y418" i="1" s="1"/>
  <c r="N382" i="2"/>
  <c r="Y419" i="1" s="1"/>
  <c r="N383" i="2"/>
  <c r="Y420" i="1" s="1"/>
  <c r="N384" i="2"/>
  <c r="Y421" i="1" s="1"/>
  <c r="N385" i="2"/>
  <c r="Y422" i="1" s="1"/>
  <c r="N386" i="2"/>
  <c r="Y423" i="1" s="1"/>
  <c r="N387" i="2"/>
  <c r="Y424" i="1" s="1"/>
  <c r="N388" i="2"/>
  <c r="Y425" i="1" s="1"/>
  <c r="N389" i="2"/>
  <c r="Y426" i="1" s="1"/>
  <c r="N390" i="2"/>
  <c r="Y427" i="1" s="1"/>
  <c r="N391" i="2"/>
  <c r="Y428" i="1" s="1"/>
  <c r="N392" i="2"/>
  <c r="Y429" i="1" s="1"/>
  <c r="N393" i="2"/>
  <c r="Y430" i="1" s="1"/>
  <c r="N394" i="2"/>
  <c r="Y431" i="1" s="1"/>
  <c r="N395" i="2"/>
  <c r="Y432" i="1" s="1"/>
  <c r="N396" i="2"/>
  <c r="Y433" i="1" s="1"/>
  <c r="N397" i="2"/>
  <c r="Y434" i="1" s="1"/>
  <c r="N398" i="2"/>
  <c r="Y435" i="1" s="1"/>
  <c r="N399" i="2"/>
  <c r="Y436" i="1" s="1"/>
  <c r="N400" i="2"/>
  <c r="Y437" i="1" s="1"/>
  <c r="N401" i="2"/>
  <c r="Y438" i="1" s="1"/>
  <c r="N402" i="2"/>
  <c r="Y439" i="1" s="1"/>
  <c r="N403" i="2"/>
  <c r="Y440" i="1" s="1"/>
  <c r="N404" i="2"/>
  <c r="Y441" i="1" s="1"/>
  <c r="N405" i="2"/>
  <c r="Y442" i="1" s="1"/>
  <c r="N406" i="2"/>
  <c r="Y443" i="1" s="1"/>
  <c r="N407" i="2"/>
  <c r="Y444" i="1" s="1"/>
  <c r="N408" i="2"/>
  <c r="Y445" i="1" s="1"/>
  <c r="N409" i="2"/>
  <c r="Y446" i="1" s="1"/>
  <c r="N410" i="2"/>
  <c r="Y447" i="1" s="1"/>
  <c r="N411" i="2"/>
  <c r="Y448" i="1" s="1"/>
  <c r="N412" i="2"/>
  <c r="Y449" i="1" s="1"/>
  <c r="N413" i="2"/>
  <c r="Y450" i="1" s="1"/>
  <c r="N414" i="2"/>
  <c r="Y451" i="1" s="1"/>
  <c r="N415" i="2"/>
  <c r="Y452" i="1" s="1"/>
  <c r="N416" i="2"/>
  <c r="Y453" i="1" s="1"/>
  <c r="N417" i="2"/>
  <c r="Y454" i="1" s="1"/>
  <c r="N418" i="2"/>
  <c r="Y455" i="1" s="1"/>
  <c r="N419" i="2"/>
  <c r="Y456" i="1" s="1"/>
  <c r="N420" i="2"/>
  <c r="Y457" i="1" s="1"/>
  <c r="N421" i="2"/>
  <c r="Y458" i="1" s="1"/>
  <c r="N422" i="2"/>
  <c r="Y459" i="1" s="1"/>
  <c r="N423" i="2"/>
  <c r="Y460" i="1" s="1"/>
  <c r="N424" i="2"/>
  <c r="Y461" i="1" s="1"/>
  <c r="N425" i="2"/>
  <c r="Y462" i="1" s="1"/>
  <c r="N426" i="2"/>
  <c r="Y463" i="1" s="1"/>
  <c r="N427" i="2"/>
  <c r="Y465" i="1" s="1"/>
  <c r="N428" i="2"/>
  <c r="Y466" i="1" s="1"/>
  <c r="N429" i="2"/>
  <c r="Y467" i="1" s="1"/>
  <c r="N430" i="2"/>
  <c r="Y468" i="1" s="1"/>
  <c r="N431" i="2"/>
  <c r="Y469" i="1" s="1"/>
  <c r="N432" i="2"/>
  <c r="Y470" i="1" s="1"/>
  <c r="N433" i="2"/>
  <c r="Y471" i="1" s="1"/>
  <c r="N434" i="2"/>
  <c r="Y472" i="1" s="1"/>
  <c r="N435" i="2"/>
  <c r="Y473" i="1" s="1"/>
  <c r="N436" i="2"/>
  <c r="Y474" i="1" s="1"/>
  <c r="N437" i="2"/>
  <c r="Y475" i="1" s="1"/>
  <c r="N438" i="2"/>
  <c r="Y476" i="1" s="1"/>
  <c r="N439" i="2"/>
  <c r="Y477" i="1" s="1"/>
  <c r="N440" i="2"/>
  <c r="Y478" i="1" s="1"/>
  <c r="N441" i="2"/>
  <c r="Y479" i="1" s="1"/>
  <c r="N442" i="2"/>
  <c r="Y480" i="1" s="1"/>
  <c r="N443" i="2"/>
  <c r="Y481" i="1" s="1"/>
  <c r="N444" i="2"/>
  <c r="Y482" i="1" s="1"/>
  <c r="N445" i="2"/>
  <c r="Y483" i="1" s="1"/>
  <c r="N446" i="2"/>
  <c r="Y484" i="1" s="1"/>
  <c r="N447" i="2"/>
  <c r="Y485" i="1" s="1"/>
  <c r="N448" i="2"/>
  <c r="Y486" i="1" s="1"/>
  <c r="N449" i="2"/>
  <c r="Y487" i="1" s="1"/>
  <c r="N450" i="2"/>
  <c r="Y488" i="1" s="1"/>
  <c r="N451" i="2"/>
  <c r="Y489" i="1" s="1"/>
  <c r="N452" i="2"/>
  <c r="Y490" i="1" s="1"/>
  <c r="N453" i="2"/>
  <c r="Y491" i="1" s="1"/>
  <c r="N454" i="2"/>
  <c r="Y492" i="1" s="1"/>
  <c r="N455" i="2"/>
  <c r="Y493" i="1" s="1"/>
  <c r="N456" i="2"/>
  <c r="Y494" i="1" s="1"/>
  <c r="N457" i="2"/>
  <c r="Y497" i="1" s="1"/>
  <c r="N458" i="2"/>
  <c r="Y498" i="1" s="1"/>
  <c r="N459" i="2"/>
  <c r="Y500" i="1" s="1"/>
  <c r="N460" i="2"/>
  <c r="Y501" i="1" s="1"/>
  <c r="N461" i="2"/>
  <c r="Y502" i="1" s="1"/>
  <c r="N462" i="2"/>
  <c r="Y505" i="1" s="1"/>
  <c r="N463" i="2"/>
  <c r="Y506" i="1" s="1"/>
  <c r="N464" i="2"/>
  <c r="Y507" i="1" s="1"/>
  <c r="N465" i="2"/>
  <c r="Y509" i="1" s="1"/>
  <c r="N466" i="2"/>
  <c r="Y510" i="1" s="1"/>
  <c r="N467" i="2"/>
  <c r="Y511" i="1" s="1"/>
  <c r="N468" i="2"/>
  <c r="Y512" i="1" s="1"/>
  <c r="N469" i="2"/>
  <c r="Y513" i="1" s="1"/>
  <c r="N470" i="2"/>
  <c r="Y514" i="1" s="1"/>
  <c r="N471" i="2"/>
  <c r="Y515" i="1" s="1"/>
  <c r="N472" i="2"/>
  <c r="Y516" i="1" s="1"/>
  <c r="N473" i="2"/>
  <c r="Y517" i="1" s="1"/>
  <c r="N474" i="2"/>
  <c r="Y518" i="1" s="1"/>
  <c r="N475" i="2"/>
  <c r="Y519" i="1" s="1"/>
  <c r="N476" i="2"/>
  <c r="Y520" i="1" s="1"/>
  <c r="N477" i="2"/>
  <c r="Y521" i="1" s="1"/>
  <c r="N478" i="2"/>
  <c r="Y522" i="1" s="1"/>
  <c r="N479" i="2"/>
  <c r="Y523" i="1" s="1"/>
  <c r="N480" i="2"/>
  <c r="Y524" i="1" s="1"/>
  <c r="N481" i="2"/>
  <c r="Y525" i="1" s="1"/>
  <c r="N482" i="2"/>
  <c r="Y526" i="1" s="1"/>
  <c r="N483" i="2"/>
  <c r="Y527" i="1" s="1"/>
  <c r="N484" i="2"/>
  <c r="Y528" i="1" s="1"/>
  <c r="N485" i="2"/>
  <c r="Y529" i="1" s="1"/>
  <c r="N486" i="2"/>
  <c r="Y530" i="1" s="1"/>
  <c r="N487" i="2"/>
  <c r="Y531" i="1" s="1"/>
  <c r="N488" i="2"/>
  <c r="Y532" i="1" s="1"/>
  <c r="N489" i="2"/>
  <c r="Y533" i="1" s="1"/>
  <c r="N490" i="2"/>
  <c r="Y535" i="1" s="1"/>
  <c r="N491" i="2"/>
  <c r="Y536" i="1" s="1"/>
  <c r="N492" i="2"/>
  <c r="Y537" i="1" s="1"/>
  <c r="N493" i="2"/>
  <c r="Y538" i="1" s="1"/>
  <c r="N494" i="2"/>
  <c r="Y539" i="1" s="1"/>
  <c r="N495" i="2"/>
  <c r="Y540" i="1" s="1"/>
  <c r="N496" i="2"/>
  <c r="Y541" i="1" s="1"/>
  <c r="N497" i="2"/>
  <c r="Y542" i="1" s="1"/>
  <c r="N498" i="2"/>
  <c r="Y543" i="1" s="1"/>
  <c r="N499" i="2"/>
  <c r="Y544" i="1" s="1"/>
  <c r="N500" i="2"/>
  <c r="Y545" i="1" s="1"/>
  <c r="N501" i="2"/>
  <c r="Y546" i="1" s="1"/>
  <c r="N502" i="2"/>
  <c r="Y547" i="1" s="1"/>
  <c r="N503" i="2"/>
  <c r="Y548" i="1" s="1"/>
  <c r="N504" i="2"/>
  <c r="Y549" i="1" s="1"/>
  <c r="N505" i="2"/>
  <c r="Y551" i="1" s="1"/>
  <c r="N506" i="2"/>
  <c r="Y552" i="1" s="1"/>
  <c r="N507" i="2"/>
  <c r="Y553" i="1" s="1"/>
  <c r="N508" i="2"/>
  <c r="Y554" i="1" s="1"/>
  <c r="N509" i="2"/>
  <c r="Y555" i="1" s="1"/>
  <c r="N510" i="2"/>
  <c r="Y556" i="1" s="1"/>
  <c r="N511" i="2"/>
  <c r="Y557" i="1" s="1"/>
  <c r="N512" i="2"/>
  <c r="Y558" i="1" s="1"/>
  <c r="N513" i="2"/>
  <c r="Y559" i="1" s="1"/>
  <c r="N514" i="2"/>
  <c r="Y560" i="1" s="1"/>
  <c r="N515" i="2"/>
  <c r="Y561" i="1" s="1"/>
  <c r="N516" i="2"/>
  <c r="Y562" i="1" s="1"/>
  <c r="N517" i="2"/>
  <c r="Y563" i="1" s="1"/>
  <c r="N518" i="2"/>
  <c r="Y564" i="1" s="1"/>
  <c r="N519" i="2"/>
  <c r="Y565" i="1" s="1"/>
  <c r="N520" i="2"/>
  <c r="Y566" i="1" s="1"/>
  <c r="N521" i="2"/>
  <c r="Y567" i="1" s="1"/>
  <c r="N522" i="2"/>
  <c r="Y568" i="1" s="1"/>
  <c r="N523" i="2"/>
  <c r="Y569" i="1" s="1"/>
  <c r="N524" i="2"/>
  <c r="Y570" i="1" s="1"/>
  <c r="N525" i="2"/>
  <c r="Y571" i="1" s="1"/>
  <c r="N526" i="2"/>
  <c r="Y572" i="1" s="1"/>
  <c r="N527" i="2"/>
  <c r="Y573" i="1" s="1"/>
  <c r="N528" i="2"/>
  <c r="Y574" i="1" s="1"/>
  <c r="N529" i="2"/>
  <c r="Y575" i="1" s="1"/>
  <c r="N530" i="2"/>
  <c r="Y576" i="1" s="1"/>
  <c r="N531" i="2"/>
  <c r="Y577" i="1" s="1"/>
  <c r="N532" i="2"/>
  <c r="Y578" i="1" s="1"/>
  <c r="N533" i="2"/>
  <c r="Y579" i="1" s="1"/>
  <c r="N534" i="2"/>
  <c r="Y580" i="1" s="1"/>
  <c r="N535" i="2"/>
  <c r="Y581" i="1" s="1"/>
  <c r="N536" i="2"/>
  <c r="Y582" i="1" s="1"/>
  <c r="N537" i="2"/>
  <c r="Y583" i="1" s="1"/>
  <c r="N538" i="2"/>
  <c r="Y584" i="1" s="1"/>
  <c r="N539" i="2"/>
  <c r="Y585" i="1" s="1"/>
  <c r="N540" i="2"/>
  <c r="Y586" i="1" s="1"/>
  <c r="N541" i="2"/>
  <c r="Y587" i="1" s="1"/>
  <c r="N542" i="2"/>
  <c r="Y588" i="1" s="1"/>
  <c r="N543" i="2"/>
  <c r="Y589" i="1" s="1"/>
  <c r="N544" i="2"/>
  <c r="Y590" i="1" s="1"/>
  <c r="N545" i="2"/>
  <c r="Y591" i="1" s="1"/>
  <c r="N546" i="2"/>
  <c r="Y592" i="1" s="1"/>
  <c r="N547" i="2"/>
  <c r="Y593" i="1" s="1"/>
  <c r="N548" i="2"/>
  <c r="Y594" i="1" s="1"/>
  <c r="N549" i="2"/>
  <c r="Y595" i="1" s="1"/>
  <c r="N550" i="2"/>
  <c r="Y596" i="1" s="1"/>
  <c r="N551" i="2"/>
  <c r="Y597" i="1" s="1"/>
  <c r="N552" i="2"/>
  <c r="Y598" i="1" s="1"/>
  <c r="N553" i="2"/>
  <c r="Y599" i="1" s="1"/>
  <c r="N554" i="2"/>
  <c r="Y600" i="1" s="1"/>
  <c r="N555" i="2"/>
  <c r="Y601" i="1" s="1"/>
  <c r="N556" i="2"/>
  <c r="Y602" i="1" s="1"/>
  <c r="N557" i="2"/>
  <c r="Y603" i="1" s="1"/>
  <c r="N558" i="2"/>
  <c r="Y604" i="1" s="1"/>
  <c r="N559" i="2"/>
  <c r="Y605" i="1" s="1"/>
  <c r="N560" i="2"/>
  <c r="Y606" i="1" s="1"/>
  <c r="N561" i="2"/>
  <c r="Y607" i="1" s="1"/>
  <c r="N562" i="2"/>
  <c r="Y608" i="1" s="1"/>
  <c r="N563" i="2"/>
  <c r="Y609" i="1" s="1"/>
  <c r="N564" i="2"/>
  <c r="Y610" i="1" s="1"/>
  <c r="N565" i="2"/>
  <c r="Y611" i="1" s="1"/>
  <c r="N566" i="2"/>
  <c r="Y612" i="1" s="1"/>
  <c r="N567" i="2"/>
  <c r="Y613" i="1" s="1"/>
  <c r="N568" i="2"/>
  <c r="Y614" i="1" s="1"/>
  <c r="N569" i="2"/>
  <c r="Y615" i="1" s="1"/>
  <c r="N570" i="2"/>
  <c r="Y616" i="1" s="1"/>
  <c r="N571" i="2"/>
  <c r="Y617" i="1" s="1"/>
  <c r="N572" i="2"/>
  <c r="Y618" i="1" s="1"/>
  <c r="N573" i="2"/>
  <c r="Y619" i="1" s="1"/>
  <c r="N574" i="2"/>
  <c r="Y620" i="1" s="1"/>
  <c r="N575" i="2"/>
  <c r="Y621" i="1" s="1"/>
  <c r="N576" i="2"/>
  <c r="Y622" i="1" s="1"/>
  <c r="N577" i="2"/>
  <c r="Y623" i="1" s="1"/>
  <c r="N578" i="2"/>
  <c r="Y624" i="1" s="1"/>
  <c r="N579" i="2"/>
  <c r="Y625" i="1" s="1"/>
  <c r="N580" i="2"/>
  <c r="Y626" i="1" s="1"/>
  <c r="N581" i="2"/>
  <c r="Y627" i="1" s="1"/>
  <c r="N582" i="2"/>
  <c r="Y628" i="1" s="1"/>
  <c r="N583" i="2"/>
  <c r="Y629" i="1" s="1"/>
  <c r="N584" i="2"/>
  <c r="Y630" i="1" s="1"/>
  <c r="N585" i="2"/>
  <c r="Y631" i="1" s="1"/>
  <c r="N586" i="2"/>
  <c r="Y632" i="1" s="1"/>
  <c r="N587" i="2"/>
  <c r="Y633" i="1" s="1"/>
  <c r="N588" i="2"/>
  <c r="Y634" i="1" s="1"/>
  <c r="N589" i="2"/>
  <c r="Y635" i="1" s="1"/>
  <c r="N590" i="2"/>
  <c r="Y636" i="1" s="1"/>
  <c r="N591" i="2"/>
  <c r="Y637" i="1" s="1"/>
  <c r="N592" i="2"/>
  <c r="Y638" i="1" s="1"/>
  <c r="N593" i="2"/>
  <c r="Y639" i="1" s="1"/>
  <c r="N594" i="2"/>
  <c r="Y640" i="1" s="1"/>
  <c r="N595" i="2"/>
  <c r="Y641" i="1" s="1"/>
  <c r="N596" i="2"/>
  <c r="Y643" i="1" s="1"/>
  <c r="N597" i="2"/>
  <c r="Y644" i="1" s="1"/>
  <c r="N598" i="2"/>
  <c r="Y645" i="1" s="1"/>
  <c r="N599" i="2"/>
  <c r="Y646" i="1" s="1"/>
  <c r="N600" i="2"/>
  <c r="Y647" i="1" s="1"/>
  <c r="N601" i="2"/>
  <c r="Y648" i="1" s="1"/>
  <c r="N602" i="2"/>
  <c r="Y649" i="1" s="1"/>
  <c r="N603" i="2"/>
  <c r="Y650" i="1" s="1"/>
  <c r="N604" i="2"/>
  <c r="Y651" i="1" s="1"/>
  <c r="N605" i="2"/>
  <c r="Y652" i="1" s="1"/>
  <c r="N606" i="2"/>
  <c r="Y653" i="1" s="1"/>
  <c r="N607" i="2"/>
  <c r="Y654" i="1" s="1"/>
  <c r="N608" i="2"/>
  <c r="Y655" i="1" s="1"/>
  <c r="N609" i="2"/>
  <c r="Y656" i="1" s="1"/>
  <c r="N610" i="2"/>
  <c r="Y657" i="1" s="1"/>
  <c r="N611" i="2"/>
  <c r="Y658" i="1" s="1"/>
  <c r="N612" i="2"/>
  <c r="Y659" i="1" s="1"/>
  <c r="N613" i="2"/>
  <c r="Y660" i="1" s="1"/>
  <c r="N614" i="2"/>
  <c r="Y661" i="1" s="1"/>
  <c r="N615" i="2"/>
  <c r="Y662" i="1" s="1"/>
  <c r="N616" i="2"/>
  <c r="Y663" i="1" s="1"/>
  <c r="N617" i="2"/>
  <c r="Y664" i="1" s="1"/>
  <c r="N618" i="2"/>
  <c r="Y666" i="1" s="1"/>
  <c r="N619" i="2"/>
  <c r="Y667" i="1" s="1"/>
  <c r="N620" i="2"/>
  <c r="Y669" i="1" s="1"/>
  <c r="N621" i="2"/>
  <c r="Y670" i="1" s="1"/>
  <c r="N622" i="2"/>
  <c r="Y671" i="1" s="1"/>
  <c r="N623" i="2"/>
  <c r="Y672" i="1" s="1"/>
  <c r="N624" i="2"/>
  <c r="Y673" i="1" s="1"/>
  <c r="N625" i="2"/>
  <c r="Y674" i="1" s="1"/>
  <c r="N626" i="2"/>
  <c r="Y675" i="1" s="1"/>
  <c r="N627" i="2"/>
  <c r="Y676" i="1" s="1"/>
  <c r="N628" i="2"/>
  <c r="Y677" i="1" s="1"/>
  <c r="N629" i="2"/>
  <c r="Y678" i="1" s="1"/>
  <c r="N630" i="2"/>
  <c r="Y679" i="1" s="1"/>
  <c r="N631" i="2"/>
  <c r="Y680" i="1" s="1"/>
  <c r="N632" i="2"/>
  <c r="Y681" i="1" s="1"/>
  <c r="N633" i="2"/>
  <c r="Y682" i="1" s="1"/>
  <c r="N634" i="2"/>
  <c r="Y683" i="1" s="1"/>
  <c r="N635" i="2"/>
  <c r="Y684" i="1" s="1"/>
  <c r="N636" i="2"/>
  <c r="Y685" i="1" s="1"/>
  <c r="N637" i="2"/>
  <c r="Y686" i="1" s="1"/>
  <c r="N638" i="2"/>
  <c r="Y687" i="1" s="1"/>
  <c r="N639" i="2"/>
  <c r="Y688" i="1" s="1"/>
  <c r="N640" i="2"/>
  <c r="Y689" i="1" s="1"/>
  <c r="N641" i="2"/>
  <c r="Y690" i="1" s="1"/>
  <c r="N642" i="2"/>
  <c r="Y691" i="1" s="1"/>
  <c r="N643" i="2"/>
  <c r="Y692" i="1" s="1"/>
  <c r="N644" i="2"/>
  <c r="Y693" i="1" s="1"/>
  <c r="N645" i="2"/>
  <c r="Y694" i="1" s="1"/>
  <c r="N646" i="2"/>
  <c r="Y695" i="1" s="1"/>
  <c r="N647" i="2"/>
  <c r="Y696" i="1" s="1"/>
  <c r="N648" i="2"/>
  <c r="Y697" i="1" s="1"/>
  <c r="N649" i="2"/>
  <c r="Y698" i="1" s="1"/>
  <c r="N650" i="2"/>
  <c r="Y699" i="1" s="1"/>
  <c r="N651" i="2"/>
  <c r="Y700" i="1" s="1"/>
  <c r="N652" i="2"/>
  <c r="Y701" i="1" s="1"/>
  <c r="N653" i="2"/>
  <c r="Y702" i="1" s="1"/>
  <c r="N654" i="2"/>
  <c r="Y703" i="1" s="1"/>
  <c r="N655" i="2"/>
  <c r="Y704" i="1" s="1"/>
  <c r="N656" i="2"/>
  <c r="Y705" i="1" s="1"/>
  <c r="N657" i="2"/>
  <c r="Y706" i="1" s="1"/>
  <c r="N658" i="2"/>
  <c r="Y707" i="1" s="1"/>
  <c r="N659" i="2"/>
  <c r="Y708" i="1" s="1"/>
  <c r="N660" i="2"/>
  <c r="Y709" i="1" s="1"/>
  <c r="N661" i="2"/>
  <c r="Y710" i="1" s="1"/>
  <c r="N662" i="2"/>
  <c r="Y711" i="1" s="1"/>
  <c r="N663" i="2"/>
  <c r="Y712" i="1" s="1"/>
  <c r="N664" i="2"/>
  <c r="Y713" i="1" s="1"/>
  <c r="N665" i="2"/>
  <c r="Y714" i="1" s="1"/>
  <c r="N666" i="2"/>
  <c r="Y715" i="1" s="1"/>
  <c r="N667" i="2"/>
  <c r="Y716" i="1" s="1"/>
  <c r="N668" i="2"/>
  <c r="Y717" i="1" s="1"/>
  <c r="N669" i="2"/>
  <c r="Y718" i="1" s="1"/>
  <c r="N670" i="2"/>
  <c r="Y719" i="1" s="1"/>
  <c r="N671" i="2"/>
  <c r="Y720" i="1" s="1"/>
  <c r="N672" i="2"/>
  <c r="Y721" i="1" s="1"/>
  <c r="N673" i="2"/>
  <c r="Y722" i="1" s="1"/>
  <c r="N674" i="2"/>
  <c r="Y723" i="1" s="1"/>
  <c r="N675" i="2"/>
  <c r="Y724" i="1" s="1"/>
  <c r="N676" i="2"/>
  <c r="Y725" i="1" s="1"/>
  <c r="N677" i="2"/>
  <c r="Y726" i="1" s="1"/>
  <c r="N678" i="2"/>
  <c r="Y727" i="1" s="1"/>
  <c r="N679" i="2"/>
  <c r="Y728" i="1" s="1"/>
  <c r="N680" i="2"/>
  <c r="Y729" i="1" s="1"/>
  <c r="N681" i="2"/>
  <c r="Y730" i="1" s="1"/>
  <c r="N682" i="2"/>
  <c r="Y731" i="1" s="1"/>
  <c r="N683" i="2"/>
  <c r="Y732" i="1" s="1"/>
  <c r="N684" i="2"/>
  <c r="Y733" i="1" s="1"/>
  <c r="N685" i="2"/>
  <c r="Y734" i="1" s="1"/>
  <c r="N686" i="2"/>
  <c r="Y735" i="1" s="1"/>
  <c r="N687" i="2"/>
  <c r="Y736" i="1" s="1"/>
  <c r="N688" i="2"/>
  <c r="Y737" i="1" s="1"/>
  <c r="N689" i="2"/>
  <c r="Y738" i="1" s="1"/>
  <c r="N690" i="2"/>
  <c r="Y739" i="1" s="1"/>
  <c r="N691" i="2"/>
  <c r="Y740" i="1" s="1"/>
  <c r="N692" i="2"/>
  <c r="Y741" i="1" s="1"/>
  <c r="N693" i="2"/>
  <c r="Y742" i="1" s="1"/>
  <c r="N694" i="2"/>
  <c r="Y743" i="1" s="1"/>
  <c r="N695" i="2"/>
  <c r="Y744" i="1" s="1"/>
  <c r="N696" i="2"/>
  <c r="Y745" i="1" s="1"/>
  <c r="N697" i="2"/>
  <c r="Y746" i="1" s="1"/>
  <c r="N698" i="2"/>
  <c r="Y747" i="1" s="1"/>
  <c r="N699" i="2"/>
  <c r="Y748" i="1" s="1"/>
  <c r="N700" i="2"/>
  <c r="Y750" i="1" s="1"/>
  <c r="N701" i="2"/>
  <c r="Y751" i="1" s="1"/>
  <c r="N702" i="2"/>
  <c r="Y752" i="1" s="1"/>
  <c r="N703" i="2"/>
  <c r="Y753" i="1" s="1"/>
  <c r="N704" i="2"/>
  <c r="Y754" i="1" s="1"/>
  <c r="N705" i="2"/>
  <c r="Y755" i="1" s="1"/>
  <c r="N706" i="2"/>
  <c r="Y756" i="1" s="1"/>
  <c r="N707" i="2"/>
  <c r="Y757" i="1" s="1"/>
  <c r="N708" i="2"/>
  <c r="Y758" i="1" s="1"/>
  <c r="N709" i="2"/>
  <c r="Y759" i="1" s="1"/>
  <c r="N710" i="2"/>
  <c r="Y760" i="1" s="1"/>
  <c r="N711" i="2"/>
  <c r="Y761" i="1" s="1"/>
  <c r="N712" i="2"/>
  <c r="Y762" i="1" s="1"/>
  <c r="N713" i="2"/>
  <c r="Y763" i="1" s="1"/>
  <c r="N714" i="2"/>
  <c r="Y764" i="1" s="1"/>
  <c r="N715" i="2"/>
  <c r="Y765" i="1" s="1"/>
  <c r="N716" i="2"/>
  <c r="Y766" i="1" s="1"/>
  <c r="N717" i="2"/>
  <c r="Y767" i="1" s="1"/>
  <c r="N718" i="2"/>
  <c r="Y768" i="1" s="1"/>
  <c r="N719" i="2"/>
  <c r="Y769" i="1" s="1"/>
  <c r="N720" i="2"/>
  <c r="Y770" i="1" s="1"/>
  <c r="N721" i="2"/>
  <c r="Y771" i="1" s="1"/>
  <c r="N722" i="2"/>
  <c r="Y772" i="1" s="1"/>
  <c r="N723" i="2"/>
  <c r="Y773" i="1" s="1"/>
  <c r="N724" i="2"/>
  <c r="Y774" i="1" s="1"/>
  <c r="N725" i="2"/>
  <c r="Y775" i="1" s="1"/>
  <c r="N726" i="2"/>
  <c r="Y776" i="1" s="1"/>
  <c r="N727" i="2"/>
  <c r="Y777" i="1" s="1"/>
  <c r="N728" i="2"/>
  <c r="Y778" i="1" s="1"/>
  <c r="N729" i="2"/>
  <c r="Y779" i="1" s="1"/>
  <c r="N730" i="2"/>
  <c r="Y780" i="1" s="1"/>
  <c r="N731" i="2"/>
  <c r="Y781" i="1" s="1"/>
  <c r="N732" i="2"/>
  <c r="Y782" i="1" s="1"/>
  <c r="N733" i="2"/>
  <c r="Y783" i="1" s="1"/>
  <c r="N734" i="2"/>
  <c r="Y784" i="1" s="1"/>
  <c r="N735" i="2"/>
  <c r="Y785" i="1" s="1"/>
  <c r="N736" i="2"/>
  <c r="Y786" i="1" s="1"/>
  <c r="N737" i="2"/>
  <c r="Y787" i="1" s="1"/>
  <c r="N738" i="2"/>
  <c r="Y788" i="1" s="1"/>
  <c r="N739" i="2"/>
  <c r="Y789" i="1" s="1"/>
  <c r="N740" i="2"/>
  <c r="Y790" i="1" s="1"/>
  <c r="N741" i="2"/>
  <c r="Y791" i="1" s="1"/>
  <c r="N742" i="2"/>
  <c r="Y792" i="1" s="1"/>
  <c r="N743" i="2"/>
  <c r="Y793" i="1" s="1"/>
  <c r="N744" i="2"/>
  <c r="Y794" i="1" s="1"/>
  <c r="N745" i="2"/>
  <c r="Y795" i="1" s="1"/>
  <c r="N746" i="2"/>
  <c r="Y796" i="1" s="1"/>
  <c r="N747" i="2"/>
  <c r="Y797" i="1" s="1"/>
  <c r="N748" i="2"/>
  <c r="Y798" i="1" s="1"/>
  <c r="N749" i="2"/>
  <c r="Y799" i="1" s="1"/>
  <c r="N750" i="2"/>
  <c r="Y800" i="1" s="1"/>
  <c r="N751" i="2"/>
  <c r="Y801" i="1" s="1"/>
  <c r="N752" i="2"/>
  <c r="Y802" i="1" s="1"/>
  <c r="N753" i="2"/>
  <c r="Y803" i="1" s="1"/>
  <c r="N754" i="2"/>
  <c r="Y804" i="1" s="1"/>
  <c r="N755" i="2"/>
  <c r="Y805" i="1" s="1"/>
  <c r="N756" i="2"/>
  <c r="Y806" i="1" s="1"/>
  <c r="N757" i="2"/>
  <c r="Y807" i="1" s="1"/>
  <c r="N758" i="2"/>
  <c r="Y808" i="1" s="1"/>
  <c r="N759" i="2"/>
  <c r="Y809" i="1" s="1"/>
  <c r="N760" i="2"/>
  <c r="Y811" i="1" s="1"/>
  <c r="N761" i="2"/>
  <c r="Y812" i="1" s="1"/>
  <c r="N762" i="2"/>
  <c r="Y813" i="1" s="1"/>
  <c r="N763" i="2"/>
  <c r="Y814" i="1" s="1"/>
  <c r="N764" i="2"/>
  <c r="Y815" i="1" s="1"/>
  <c r="N765" i="2"/>
  <c r="Y816" i="1" s="1"/>
  <c r="N766" i="2"/>
  <c r="Y817" i="1" s="1"/>
  <c r="N767" i="2"/>
  <c r="Y818" i="1" s="1"/>
  <c r="N768" i="2"/>
  <c r="Y819" i="1" s="1"/>
  <c r="N769" i="2"/>
  <c r="Y820" i="1" s="1"/>
  <c r="N770" i="2"/>
  <c r="Y821" i="1" s="1"/>
  <c r="N771" i="2"/>
  <c r="Y822" i="1" s="1"/>
  <c r="N772" i="2"/>
  <c r="Y823" i="1" s="1"/>
  <c r="N773" i="2"/>
  <c r="Y824" i="1" s="1"/>
  <c r="N774" i="2"/>
  <c r="Y825" i="1" s="1"/>
  <c r="N775" i="2"/>
  <c r="Y826" i="1" s="1"/>
  <c r="N776" i="2"/>
  <c r="Y827" i="1" s="1"/>
  <c r="N777" i="2"/>
  <c r="Y828" i="1" s="1"/>
  <c r="N778" i="2"/>
  <c r="Y829" i="1" s="1"/>
  <c r="N779" i="2"/>
  <c r="Y830" i="1" s="1"/>
  <c r="N780" i="2"/>
  <c r="Y831" i="1" s="1"/>
  <c r="N781" i="2"/>
  <c r="Y832" i="1" s="1"/>
  <c r="N782" i="2"/>
  <c r="Y833" i="1" s="1"/>
  <c r="N783" i="2"/>
  <c r="Y834" i="1" s="1"/>
  <c r="N784" i="2"/>
  <c r="Y835" i="1" s="1"/>
  <c r="N785" i="2"/>
  <c r="Y836" i="1" s="1"/>
  <c r="N786" i="2"/>
  <c r="Y837" i="1" s="1"/>
  <c r="N787" i="2"/>
  <c r="Y838" i="1" s="1"/>
  <c r="N788" i="2"/>
  <c r="Y839" i="1" s="1"/>
  <c r="N789" i="2"/>
  <c r="Y840" i="1" s="1"/>
  <c r="N790" i="2"/>
  <c r="Y841" i="1" s="1"/>
  <c r="N791" i="2"/>
  <c r="Y842" i="1" s="1"/>
  <c r="N792" i="2"/>
  <c r="Y843" i="1" s="1"/>
  <c r="N793" i="2"/>
  <c r="Y844" i="1" s="1"/>
  <c r="N794" i="2"/>
  <c r="Y845" i="1" s="1"/>
  <c r="N795" i="2"/>
  <c r="Y846" i="1" s="1"/>
  <c r="N796" i="2"/>
  <c r="Y847" i="1" s="1"/>
  <c r="N797" i="2"/>
  <c r="Y848" i="1" s="1"/>
  <c r="N798" i="2"/>
  <c r="Y849" i="1" s="1"/>
  <c r="N799" i="2"/>
  <c r="Y850" i="1" s="1"/>
  <c r="N800" i="2"/>
  <c r="Y851" i="1" s="1"/>
  <c r="N801" i="2"/>
  <c r="Y852" i="1" s="1"/>
  <c r="N802" i="2"/>
  <c r="Y853" i="1" s="1"/>
  <c r="N803" i="2"/>
  <c r="Y854" i="1" s="1"/>
  <c r="N804" i="2"/>
  <c r="Y855" i="1" s="1"/>
  <c r="N805" i="2"/>
  <c r="Y856" i="1" s="1"/>
  <c r="N806" i="2"/>
  <c r="Y857" i="1" s="1"/>
  <c r="N807" i="2"/>
  <c r="Y858" i="1" s="1"/>
  <c r="N808" i="2"/>
  <c r="Y859" i="1" s="1"/>
  <c r="N809" i="2"/>
  <c r="Y860" i="1" s="1"/>
  <c r="N810" i="2"/>
  <c r="Y861" i="1" s="1"/>
  <c r="N811" i="2"/>
  <c r="Y862" i="1" s="1"/>
  <c r="N812" i="2"/>
  <c r="Y863" i="1" s="1"/>
  <c r="N813" i="2"/>
  <c r="Y864" i="1" s="1"/>
  <c r="N814" i="2"/>
  <c r="Y865" i="1" s="1"/>
  <c r="N815" i="2"/>
  <c r="Y866" i="1" s="1"/>
  <c r="N816" i="2"/>
  <c r="Y867" i="1" s="1"/>
  <c r="N817" i="2"/>
  <c r="Y868" i="1" s="1"/>
  <c r="N818" i="2"/>
  <c r="Y869" i="1" s="1"/>
  <c r="N819" i="2"/>
  <c r="Y870" i="1" s="1"/>
  <c r="N820" i="2"/>
  <c r="Y871" i="1" s="1"/>
  <c r="N821" i="2"/>
  <c r="Y872" i="1" s="1"/>
  <c r="N822" i="2"/>
  <c r="Y873" i="1" s="1"/>
  <c r="N823" i="2"/>
  <c r="Y874" i="1" s="1"/>
  <c r="N824" i="2"/>
  <c r="Y875" i="1" s="1"/>
  <c r="N825" i="2"/>
  <c r="Y876" i="1" s="1"/>
  <c r="N826" i="2"/>
  <c r="Y877" i="1" s="1"/>
  <c r="N827" i="2"/>
  <c r="Y878" i="1" s="1"/>
  <c r="N828" i="2"/>
  <c r="Y879" i="1" s="1"/>
  <c r="N829" i="2"/>
  <c r="Y880" i="1" s="1"/>
  <c r="N830" i="2"/>
  <c r="Y881" i="1" s="1"/>
  <c r="N831" i="2"/>
  <c r="Y882" i="1" s="1"/>
  <c r="N832" i="2"/>
  <c r="Y883" i="1" s="1"/>
  <c r="N833" i="2"/>
  <c r="Y884" i="1" s="1"/>
  <c r="N834" i="2"/>
  <c r="Y885" i="1" s="1"/>
  <c r="N835" i="2"/>
  <c r="Y886" i="1" s="1"/>
  <c r="N836" i="2"/>
  <c r="Y887" i="1" s="1"/>
  <c r="N837" i="2"/>
  <c r="Y888" i="1" s="1"/>
  <c r="N838" i="2"/>
  <c r="Y889" i="1" s="1"/>
  <c r="N839" i="2"/>
  <c r="Y890" i="1" s="1"/>
  <c r="N840" i="2"/>
  <c r="Y891" i="1" s="1"/>
  <c r="N841" i="2"/>
  <c r="Y892" i="1" s="1"/>
  <c r="N842" i="2"/>
  <c r="Y893" i="1" s="1"/>
  <c r="N843" i="2"/>
  <c r="Y894" i="1" s="1"/>
  <c r="N844" i="2"/>
  <c r="Y895" i="1" s="1"/>
  <c r="N845" i="2"/>
  <c r="Y896" i="1" s="1"/>
  <c r="N846" i="2"/>
  <c r="Y897" i="1" s="1"/>
  <c r="N847" i="2"/>
  <c r="Y898" i="1" s="1"/>
  <c r="N848" i="2"/>
  <c r="Y899" i="1" s="1"/>
  <c r="N849" i="2"/>
  <c r="Y900" i="1" s="1"/>
  <c r="N850" i="2"/>
  <c r="Y901" i="1" s="1"/>
  <c r="N851" i="2"/>
  <c r="Y902" i="1" s="1"/>
  <c r="N852" i="2"/>
  <c r="Y903" i="1" s="1"/>
  <c r="N853" i="2"/>
  <c r="Y904" i="1" s="1"/>
  <c r="N854" i="2"/>
  <c r="Y905" i="1" s="1"/>
  <c r="N855" i="2"/>
  <c r="Y906" i="1" s="1"/>
  <c r="N856" i="2"/>
  <c r="Y907" i="1" s="1"/>
  <c r="N857" i="2"/>
  <c r="Y908" i="1" s="1"/>
  <c r="N858" i="2"/>
  <c r="Y909" i="1" s="1"/>
  <c r="N859" i="2"/>
  <c r="Y912" i="1" s="1"/>
  <c r="N860" i="2"/>
  <c r="Y913" i="1" s="1"/>
  <c r="N861" i="2"/>
  <c r="Y914" i="1" s="1"/>
  <c r="N862" i="2"/>
  <c r="Y915" i="1" s="1"/>
  <c r="N863" i="2"/>
  <c r="Y916" i="1" s="1"/>
  <c r="N864" i="2"/>
  <c r="Y917" i="1" s="1"/>
  <c r="N865" i="2"/>
  <c r="Y918" i="1" s="1"/>
  <c r="N866" i="2"/>
  <c r="Y919" i="1" s="1"/>
  <c r="N867" i="2"/>
  <c r="Y920" i="1" s="1"/>
  <c r="N868" i="2"/>
  <c r="Y921" i="1" s="1"/>
  <c r="N869" i="2"/>
  <c r="Y922" i="1" s="1"/>
  <c r="N870" i="2"/>
  <c r="Y923" i="1" s="1"/>
  <c r="N871" i="2"/>
  <c r="Y924" i="1" s="1"/>
  <c r="N872" i="2"/>
  <c r="Y925" i="1" s="1"/>
  <c r="N873" i="2"/>
  <c r="Y926" i="1" s="1"/>
  <c r="N874" i="2"/>
  <c r="Y927" i="1" s="1"/>
  <c r="N875" i="2"/>
  <c r="Y928" i="1" s="1"/>
  <c r="N876" i="2"/>
  <c r="Y929" i="1" s="1"/>
  <c r="N877" i="2"/>
  <c r="Y930" i="1" s="1"/>
  <c r="N878" i="2"/>
  <c r="Y931" i="1" s="1"/>
  <c r="N879" i="2"/>
  <c r="Y932" i="1" s="1"/>
  <c r="N880" i="2"/>
  <c r="Y933" i="1" s="1"/>
  <c r="N881" i="2"/>
  <c r="Y934" i="1" s="1"/>
  <c r="N882" i="2"/>
  <c r="Y936" i="1" s="1"/>
  <c r="N883" i="2"/>
  <c r="Y937" i="1" s="1"/>
  <c r="N884" i="2"/>
  <c r="Y938" i="1" s="1"/>
  <c r="N885" i="2"/>
  <c r="Y939" i="1" s="1"/>
  <c r="N886" i="2"/>
  <c r="Y940" i="1" s="1"/>
  <c r="N887" i="2"/>
  <c r="Y941" i="1" s="1"/>
  <c r="N888" i="2"/>
  <c r="Y942" i="1" s="1"/>
  <c r="N889" i="2"/>
  <c r="Y943" i="1" s="1"/>
  <c r="N890" i="2"/>
  <c r="Y944" i="1" s="1"/>
  <c r="N891" i="2"/>
  <c r="Y945" i="1" s="1"/>
  <c r="N892" i="2"/>
  <c r="Y946" i="1" s="1"/>
  <c r="N893" i="2"/>
  <c r="Y947" i="1" s="1"/>
  <c r="N894" i="2"/>
  <c r="Y948" i="1" s="1"/>
  <c r="N895" i="2"/>
  <c r="Y949" i="1" s="1"/>
  <c r="N896" i="2"/>
  <c r="Y950" i="1" s="1"/>
  <c r="N897" i="2"/>
  <c r="Y951" i="1" s="1"/>
  <c r="N898" i="2"/>
  <c r="Y952" i="1" s="1"/>
  <c r="N899" i="2"/>
  <c r="Y953" i="1" s="1"/>
  <c r="N900" i="2"/>
  <c r="Y954" i="1" s="1"/>
  <c r="N901" i="2"/>
  <c r="Y955" i="1" s="1"/>
  <c r="N902" i="2"/>
  <c r="Y956" i="1" s="1"/>
  <c r="N903" i="2"/>
  <c r="Y957" i="1" s="1"/>
  <c r="N904" i="2"/>
  <c r="Y958" i="1" s="1"/>
  <c r="N905" i="2"/>
  <c r="Y959" i="1" s="1"/>
  <c r="N906" i="2"/>
  <c r="Y960" i="1" s="1"/>
  <c r="N907" i="2"/>
  <c r="Y961" i="1" s="1"/>
  <c r="N908" i="2"/>
  <c r="Y962" i="1" s="1"/>
  <c r="N909" i="2"/>
  <c r="Y963" i="1" s="1"/>
  <c r="N910" i="2"/>
  <c r="Y964" i="1" s="1"/>
  <c r="N911" i="2"/>
  <c r="Y965" i="1" s="1"/>
  <c r="N912" i="2"/>
  <c r="Y966" i="1" s="1"/>
  <c r="N913" i="2"/>
  <c r="Y967" i="1" s="1"/>
  <c r="N914" i="2"/>
  <c r="Y968" i="1" s="1"/>
  <c r="N915" i="2"/>
  <c r="Y969" i="1" s="1"/>
  <c r="N916" i="2"/>
  <c r="Y970" i="1" s="1"/>
  <c r="N917" i="2"/>
  <c r="Y971" i="1" s="1"/>
  <c r="N918" i="2"/>
  <c r="Y972" i="1" s="1"/>
  <c r="N919" i="2"/>
  <c r="Y973" i="1" s="1"/>
  <c r="N920" i="2"/>
  <c r="Y974" i="1" s="1"/>
  <c r="N921" i="2"/>
  <c r="Y975" i="1" s="1"/>
  <c r="N922" i="2"/>
  <c r="Y976" i="1" s="1"/>
  <c r="N923" i="2"/>
  <c r="Y977" i="1" s="1"/>
  <c r="N924" i="2"/>
  <c r="Y978" i="1" s="1"/>
  <c r="N925" i="2"/>
  <c r="Y979" i="1" s="1"/>
  <c r="N926" i="2"/>
  <c r="Y980" i="1" s="1"/>
  <c r="N927" i="2"/>
  <c r="Y981" i="1" s="1"/>
  <c r="N928" i="2"/>
  <c r="Y982" i="1" s="1"/>
  <c r="N929" i="2"/>
  <c r="Y983" i="1" s="1"/>
  <c r="N930" i="2"/>
  <c r="Y984" i="1" s="1"/>
  <c r="N931" i="2"/>
  <c r="Y985" i="1" s="1"/>
  <c r="N932" i="2"/>
  <c r="Y986" i="1" s="1"/>
  <c r="N933" i="2"/>
  <c r="Y987" i="1" s="1"/>
  <c r="N934" i="2"/>
  <c r="Y988" i="1" s="1"/>
  <c r="N935" i="2"/>
  <c r="Y989" i="1" s="1"/>
  <c r="N936" i="2"/>
  <c r="Y990" i="1" s="1"/>
  <c r="N937" i="2"/>
  <c r="Y991" i="1" s="1"/>
  <c r="N938" i="2"/>
  <c r="Y992" i="1" s="1"/>
  <c r="N939" i="2"/>
  <c r="Y993" i="1" s="1"/>
  <c r="N940" i="2"/>
  <c r="Y994" i="1" s="1"/>
  <c r="N941" i="2"/>
  <c r="Y995" i="1" s="1"/>
  <c r="N942" i="2"/>
  <c r="Y996" i="1" s="1"/>
  <c r="N943" i="2"/>
  <c r="Y997" i="1" s="1"/>
  <c r="N944" i="2"/>
  <c r="Y998" i="1" s="1"/>
  <c r="N945" i="2"/>
  <c r="Y999" i="1" s="1"/>
  <c r="N946" i="2"/>
  <c r="Y1000" i="1" s="1"/>
  <c r="N947" i="2"/>
  <c r="Y1001" i="1" s="1"/>
  <c r="N948" i="2"/>
  <c r="Y1002" i="1" s="1"/>
  <c r="N949" i="2"/>
  <c r="Y1003" i="1" s="1"/>
  <c r="N950" i="2"/>
  <c r="Y1004" i="1" s="1"/>
  <c r="N951" i="2"/>
  <c r="Y1005" i="1" s="1"/>
  <c r="N952" i="2"/>
  <c r="Y1006" i="1" s="1"/>
  <c r="N953" i="2"/>
  <c r="Y1007" i="1" s="1"/>
  <c r="N954" i="2"/>
  <c r="Y1008" i="1" s="1"/>
  <c r="N955" i="2"/>
  <c r="Y1009" i="1" s="1"/>
  <c r="N956" i="2"/>
  <c r="Y1010" i="1" s="1"/>
  <c r="N957" i="2"/>
  <c r="Y1011" i="1" s="1"/>
  <c r="N958" i="2"/>
  <c r="Y1012" i="1" s="1"/>
  <c r="N959" i="2"/>
  <c r="Y1013" i="1" s="1"/>
  <c r="N960" i="2"/>
  <c r="Y1014" i="1" s="1"/>
  <c r="N961" i="2"/>
  <c r="Y1015" i="1" s="1"/>
  <c r="N962" i="2"/>
  <c r="Y1016" i="1" s="1"/>
  <c r="N963" i="2"/>
  <c r="Y1017" i="1" s="1"/>
  <c r="N964" i="2"/>
  <c r="Y1018" i="1" s="1"/>
  <c r="N965" i="2"/>
  <c r="Y1019" i="1" s="1"/>
  <c r="N966" i="2"/>
  <c r="Y1020" i="1" s="1"/>
  <c r="N967" i="2"/>
  <c r="Y1021" i="1" s="1"/>
  <c r="N968" i="2"/>
  <c r="Y1022" i="1" s="1"/>
  <c r="N969" i="2"/>
  <c r="Y1023" i="1" s="1"/>
  <c r="N970" i="2"/>
  <c r="Y1024" i="1" s="1"/>
  <c r="N971" i="2"/>
  <c r="Y1025" i="1" s="1"/>
  <c r="N972" i="2"/>
  <c r="Y1026" i="1" s="1"/>
  <c r="N973" i="2"/>
  <c r="Y1027" i="1" s="1"/>
  <c r="N974" i="2"/>
  <c r="Y1028" i="1" s="1"/>
  <c r="N975" i="2"/>
  <c r="Y1029" i="1" s="1"/>
  <c r="N976" i="2"/>
  <c r="Y1030" i="1" s="1"/>
  <c r="N977" i="2"/>
  <c r="Y1031" i="1" s="1"/>
  <c r="N978" i="2"/>
  <c r="Y1032" i="1" s="1"/>
  <c r="N979" i="2"/>
  <c r="Y1033" i="1" s="1"/>
  <c r="N980" i="2"/>
  <c r="Y1034" i="1" s="1"/>
  <c r="N981" i="2"/>
  <c r="Y1035" i="1" s="1"/>
  <c r="N982" i="2"/>
  <c r="Y1036" i="1" s="1"/>
  <c r="N983" i="2"/>
  <c r="Y1037" i="1" s="1"/>
  <c r="N984" i="2"/>
  <c r="Y1038" i="1" s="1"/>
  <c r="N985" i="2"/>
  <c r="Y1040" i="1" s="1"/>
  <c r="N986" i="2"/>
  <c r="Y1041" i="1" s="1"/>
  <c r="N987" i="2"/>
  <c r="Y1042" i="1" s="1"/>
  <c r="N988" i="2"/>
  <c r="Y1043" i="1" s="1"/>
  <c r="N989" i="2"/>
  <c r="Y1044" i="1" s="1"/>
  <c r="N990" i="2"/>
  <c r="Y1045" i="1" s="1"/>
  <c r="N991" i="2"/>
  <c r="Y1046" i="1" s="1"/>
  <c r="N992" i="2"/>
  <c r="Y1047" i="1" s="1"/>
  <c r="N993" i="2"/>
  <c r="Y1048" i="1" s="1"/>
  <c r="N994" i="2"/>
  <c r="Y1049" i="1" s="1"/>
  <c r="N995" i="2"/>
  <c r="Y1050" i="1" s="1"/>
  <c r="N996" i="2"/>
  <c r="Y1051" i="1" s="1"/>
  <c r="N997" i="2"/>
  <c r="Y1052" i="1" s="1"/>
  <c r="N998" i="2"/>
  <c r="Y1053" i="1" s="1"/>
  <c r="N999" i="2"/>
  <c r="Y1055" i="1" s="1"/>
  <c r="N1000" i="2"/>
  <c r="Y1056" i="1" s="1"/>
  <c r="N1001" i="2"/>
  <c r="Y1057" i="1" s="1"/>
  <c r="N1002" i="2"/>
  <c r="Y1058" i="1" s="1"/>
  <c r="N1003" i="2"/>
  <c r="Y1059" i="1" s="1"/>
  <c r="N1004" i="2"/>
  <c r="Y1060" i="1" s="1"/>
  <c r="N1005" i="2"/>
  <c r="Y1064" i="1" s="1"/>
  <c r="N1006" i="2"/>
  <c r="Y1065" i="1" s="1"/>
  <c r="N1007" i="2"/>
  <c r="Y1066" i="1" s="1"/>
  <c r="N1008" i="2"/>
  <c r="Y1067" i="1" s="1"/>
  <c r="N1009" i="2"/>
  <c r="Y1068" i="1" s="1"/>
  <c r="N1010" i="2"/>
  <c r="Y1069" i="1" s="1"/>
  <c r="N1011" i="2"/>
  <c r="Y1070" i="1" s="1"/>
  <c r="N1012" i="2"/>
  <c r="Y1071" i="1" s="1"/>
  <c r="N1013" i="2"/>
  <c r="Y1072" i="1" s="1"/>
  <c r="N1014" i="2"/>
  <c r="Y1073" i="1" s="1"/>
  <c r="N1015" i="2"/>
  <c r="Y1074" i="1" s="1"/>
  <c r="N1016" i="2"/>
  <c r="Y1075" i="1" s="1"/>
  <c r="N1017" i="2"/>
  <c r="Y1076" i="1" s="1"/>
  <c r="N1018" i="2"/>
  <c r="Y1077" i="1" s="1"/>
  <c r="N1019" i="2"/>
  <c r="Y1078" i="1" s="1"/>
  <c r="N1020" i="2"/>
  <c r="Y1079" i="1" s="1"/>
  <c r="N1021" i="2"/>
  <c r="Y1080" i="1" s="1"/>
  <c r="N1022" i="2"/>
  <c r="Y1081" i="1" s="1"/>
  <c r="N1023" i="2"/>
  <c r="Y1082" i="1" s="1"/>
  <c r="N1024" i="2"/>
  <c r="Y1083" i="1" s="1"/>
  <c r="N1025" i="2"/>
  <c r="Y1084" i="1" s="1"/>
  <c r="N1026" i="2"/>
  <c r="Y1085" i="1" s="1"/>
  <c r="N1027" i="2"/>
  <c r="Y1086" i="1" s="1"/>
  <c r="N1028" i="2"/>
  <c r="Y1087" i="1" s="1"/>
  <c r="N1029" i="2"/>
  <c r="Y1088" i="1" s="1"/>
  <c r="N1030" i="2"/>
  <c r="Y1089" i="1" s="1"/>
  <c r="N1031" i="2"/>
  <c r="Y1102" i="1" s="1"/>
  <c r="N1032" i="2"/>
  <c r="Y1112" i="1" s="1"/>
  <c r="N1033" i="2"/>
  <c r="Y1113" i="1" s="1"/>
  <c r="N1034" i="2"/>
  <c r="Y1114" i="1" s="1"/>
  <c r="N1035" i="2"/>
  <c r="Y1127" i="1" s="1"/>
  <c r="N1036" i="2"/>
  <c r="Y1129" i="1" s="1"/>
  <c r="N1037" i="2"/>
  <c r="Y1130" i="1" s="1"/>
  <c r="N1038" i="2"/>
  <c r="Y1131" i="1" s="1"/>
  <c r="N1039" i="2"/>
  <c r="Y1132" i="1" s="1"/>
  <c r="N1040" i="2"/>
  <c r="Y1133" i="1" s="1"/>
  <c r="N1041" i="2"/>
  <c r="Y1136" i="1" s="1"/>
  <c r="N1042" i="2"/>
  <c r="Y1138" i="1" s="1"/>
  <c r="N1043" i="2"/>
  <c r="Y1145" i="1" s="1"/>
  <c r="N1044" i="2"/>
  <c r="Y1146" i="1" s="1"/>
  <c r="N1045" i="2"/>
  <c r="Y1148" i="1" s="1"/>
  <c r="N1046" i="2"/>
  <c r="Y1149" i="1" s="1"/>
  <c r="N1047" i="2"/>
  <c r="Y1150" i="1" s="1"/>
  <c r="N1048" i="2"/>
  <c r="Y1151" i="1" s="1"/>
  <c r="N1049" i="2"/>
  <c r="Y1152" i="1" s="1"/>
  <c r="N1050" i="2"/>
  <c r="Y1153" i="1" s="1"/>
  <c r="N1051" i="2"/>
  <c r="Y1155" i="1" s="1"/>
  <c r="N1052" i="2"/>
  <c r="Y1156" i="1" s="1"/>
  <c r="N1053" i="2"/>
  <c r="Y1158" i="1" s="1"/>
  <c r="N1054" i="2"/>
  <c r="Y1159" i="1" s="1"/>
  <c r="N1055" i="2"/>
  <c r="Y1169" i="1" s="1"/>
  <c r="N1056" i="2"/>
  <c r="Y1170" i="1" s="1"/>
  <c r="N1057" i="2"/>
  <c r="Y1171" i="1" s="1"/>
  <c r="N1058" i="2"/>
  <c r="Y1172" i="1" s="1"/>
  <c r="N1059" i="2"/>
  <c r="Y1174" i="1" s="1"/>
  <c r="N1060" i="2"/>
  <c r="Y1175" i="1" s="1"/>
  <c r="N1061" i="2"/>
  <c r="Y1176" i="1" s="1"/>
  <c r="N1062" i="2"/>
  <c r="Y1177" i="1" s="1"/>
  <c r="N1063" i="2"/>
  <c r="Y1178" i="1" s="1"/>
  <c r="N1064" i="2"/>
  <c r="Y1179" i="1" s="1"/>
  <c r="N1065" i="2"/>
  <c r="Y1180" i="1" s="1"/>
  <c r="N1066" i="2"/>
  <c r="Y1181" i="1" s="1"/>
  <c r="N1067" i="2"/>
  <c r="Y1182" i="1" s="1"/>
  <c r="N1068" i="2"/>
  <c r="Y1183" i="1" s="1"/>
  <c r="N1069" i="2"/>
  <c r="Y1184" i="1" s="1"/>
  <c r="N1070" i="2"/>
  <c r="Y1185" i="1" s="1"/>
  <c r="N1071" i="2"/>
  <c r="Y1186" i="1" s="1"/>
  <c r="N1072" i="2"/>
  <c r="Y1187" i="1" s="1"/>
  <c r="N1073" i="2"/>
  <c r="Y1188" i="1" s="1"/>
  <c r="N1074" i="2"/>
  <c r="Y1189" i="1" s="1"/>
  <c r="N1075" i="2"/>
  <c r="Y1190" i="1" s="1"/>
  <c r="N1076" i="2"/>
  <c r="Y1191" i="1" s="1"/>
  <c r="N1077" i="2"/>
  <c r="Y1205" i="1" s="1"/>
  <c r="N1078" i="2"/>
  <c r="Y1208" i="1" s="1"/>
  <c r="N1079" i="2"/>
  <c r="Y1209" i="1" s="1"/>
  <c r="N1080" i="2"/>
  <c r="Y1230" i="1" s="1"/>
  <c r="N1081" i="2"/>
  <c r="Y1231" i="1" s="1"/>
  <c r="N1082" i="2"/>
  <c r="Y1232" i="1" s="1"/>
  <c r="N1083" i="2"/>
  <c r="Y1233" i="1" s="1"/>
  <c r="N1084" i="2"/>
  <c r="Y1234" i="1" s="1"/>
  <c r="N1085" i="2"/>
  <c r="Y1235" i="1" s="1"/>
  <c r="N1086" i="2"/>
  <c r="Y1236" i="1" s="1"/>
  <c r="N1087" i="2"/>
  <c r="Y1237" i="1" s="1"/>
  <c r="N1088" i="2"/>
  <c r="Y1238" i="1" s="1"/>
  <c r="N1089" i="2"/>
  <c r="Y1239" i="1" s="1"/>
  <c r="N1090" i="2"/>
  <c r="Y1240" i="1" s="1"/>
  <c r="N1091" i="2"/>
  <c r="Y1241" i="1" s="1"/>
  <c r="N1092" i="2"/>
  <c r="Y1242" i="1" s="1"/>
  <c r="N1093" i="2"/>
  <c r="Y1243" i="1" s="1"/>
  <c r="N1094" i="2"/>
  <c r="Y1244" i="1" s="1"/>
  <c r="N1095" i="2"/>
  <c r="Y1245" i="1" s="1"/>
  <c r="N1096" i="2"/>
  <c r="Y1246" i="1" s="1"/>
  <c r="N1097" i="2"/>
  <c r="Y1247" i="1" s="1"/>
  <c r="N1098" i="2"/>
  <c r="Y1248" i="1" s="1"/>
  <c r="N1099" i="2"/>
  <c r="Y1249" i="1" s="1"/>
  <c r="N1100" i="2"/>
  <c r="Y1250" i="1" s="1"/>
  <c r="N1101" i="2"/>
  <c r="Y1251" i="1" s="1"/>
  <c r="N1102" i="2"/>
  <c r="Y1252" i="1" s="1"/>
  <c r="N1103" i="2"/>
  <c r="Y1253" i="1" s="1"/>
  <c r="N1104" i="2"/>
  <c r="Y1254" i="1" s="1"/>
  <c r="N1105" i="2"/>
  <c r="Y1256" i="1" s="1"/>
  <c r="N1106" i="2"/>
  <c r="Y1260" i="1" s="1"/>
  <c r="N1107" i="2"/>
  <c r="Y1261" i="1" s="1"/>
  <c r="N1108" i="2"/>
  <c r="Y1262" i="1" s="1"/>
  <c r="N1109" i="2"/>
  <c r="Y1263" i="1" s="1"/>
  <c r="N1110" i="2"/>
  <c r="Y1264" i="1" s="1"/>
  <c r="N1111" i="2"/>
  <c r="Y1266" i="1" s="1"/>
  <c r="N1112" i="2"/>
  <c r="Y1267" i="1" s="1"/>
  <c r="N1113" i="2"/>
  <c r="Y1268" i="1" s="1"/>
  <c r="N1114" i="2"/>
  <c r="Y1269" i="1" s="1"/>
  <c r="N1115" i="2"/>
  <c r="Y1270" i="1" s="1"/>
  <c r="N1116" i="2"/>
  <c r="Y1271" i="1" s="1"/>
  <c r="N1117" i="2"/>
  <c r="Y1272" i="1" s="1"/>
  <c r="N1118" i="2"/>
  <c r="Y1273" i="1" s="1"/>
  <c r="N1119" i="2"/>
  <c r="Y1274" i="1" s="1"/>
  <c r="N1120" i="2"/>
  <c r="Y1275" i="1" s="1"/>
  <c r="N1121" i="2"/>
  <c r="Y1276" i="1" s="1"/>
  <c r="N1122" i="2"/>
  <c r="Y1277" i="1" s="1"/>
  <c r="N1123" i="2"/>
  <c r="Y1278" i="1" s="1"/>
  <c r="N1124" i="2"/>
  <c r="Y1279" i="1" s="1"/>
  <c r="N1125" i="2"/>
  <c r="Y1280" i="1" s="1"/>
  <c r="N1126" i="2"/>
  <c r="Y1281" i="1" s="1"/>
  <c r="N1127" i="2"/>
  <c r="Y1282" i="1" s="1"/>
  <c r="N1128" i="2"/>
  <c r="Y1283" i="1" s="1"/>
  <c r="N1129" i="2"/>
  <c r="Y1284" i="1" s="1"/>
  <c r="N1130" i="2"/>
  <c r="Y1285" i="1" s="1"/>
  <c r="N1131" i="2"/>
  <c r="Y1286" i="1" s="1"/>
  <c r="N1132" i="2"/>
  <c r="Y1287" i="1" s="1"/>
  <c r="N1133" i="2"/>
  <c r="Y1288" i="1" s="1"/>
  <c r="N1134" i="2"/>
  <c r="Y1291" i="1" s="1"/>
  <c r="N1135" i="2"/>
  <c r="Y1292" i="1" s="1"/>
  <c r="N1136" i="2"/>
  <c r="Y1293" i="1" s="1"/>
  <c r="N1137" i="2"/>
  <c r="Y1294" i="1" s="1"/>
  <c r="N1138" i="2"/>
  <c r="Y1295" i="1" s="1"/>
  <c r="N1139" i="2"/>
  <c r="Y1296" i="1" s="1"/>
  <c r="N1140" i="2"/>
  <c r="Y1297" i="1" s="1"/>
  <c r="N1141" i="2"/>
  <c r="Y1298" i="1" s="1"/>
  <c r="N1142" i="2"/>
  <c r="Y1299" i="1" s="1"/>
  <c r="N1143" i="2"/>
  <c r="Y1300" i="1" s="1"/>
  <c r="N1144" i="2"/>
  <c r="Y1301" i="1" s="1"/>
  <c r="N1145" i="2"/>
  <c r="Y1302" i="1" s="1"/>
  <c r="N1146" i="2"/>
  <c r="Y1303" i="1" s="1"/>
  <c r="N1147" i="2"/>
  <c r="Y1304" i="1" s="1"/>
  <c r="N1148" i="2"/>
  <c r="Y1305" i="1" s="1"/>
  <c r="N1149" i="2"/>
  <c r="Y1306" i="1" s="1"/>
  <c r="N1150" i="2"/>
  <c r="Y1307" i="1" s="1"/>
  <c r="N1151" i="2"/>
  <c r="Y1308" i="1" s="1"/>
  <c r="N1152" i="2"/>
  <c r="Y1309" i="1" s="1"/>
  <c r="N1153" i="2"/>
  <c r="Y1310" i="1" s="1"/>
  <c r="N1154" i="2"/>
  <c r="Y1311" i="1" s="1"/>
  <c r="N1155" i="2"/>
  <c r="Y1312" i="1" s="1"/>
  <c r="N1156" i="2"/>
  <c r="Y1313" i="1" s="1"/>
  <c r="N1157" i="2"/>
  <c r="Y1314" i="1" s="1"/>
  <c r="N1158" i="2"/>
  <c r="Y1315" i="1" s="1"/>
  <c r="N1159" i="2"/>
  <c r="Y1316" i="1" s="1"/>
  <c r="N1160" i="2"/>
  <c r="Y1317" i="1" s="1"/>
  <c r="N1161" i="2"/>
  <c r="Y1318" i="1" s="1"/>
  <c r="N1162" i="2"/>
  <c r="Y1319" i="1" s="1"/>
  <c r="N1163" i="2"/>
  <c r="Y1320" i="1" s="1"/>
  <c r="N1164" i="2"/>
  <c r="Y1321" i="1" s="1"/>
  <c r="N1165" i="2"/>
  <c r="Y1322" i="1" s="1"/>
  <c r="N1166" i="2"/>
  <c r="Y1323" i="1" s="1"/>
  <c r="N1167" i="2"/>
  <c r="Y1324" i="1" s="1"/>
  <c r="N1168" i="2"/>
  <c r="Y1325" i="1" s="1"/>
  <c r="N1169" i="2"/>
  <c r="Y1326" i="1" s="1"/>
  <c r="N1170" i="2"/>
  <c r="Y1327" i="1" s="1"/>
  <c r="N1171" i="2"/>
  <c r="Y1328" i="1" s="1"/>
  <c r="N1172" i="2"/>
  <c r="Y1329" i="1" s="1"/>
  <c r="N1173" i="2"/>
  <c r="Y1330" i="1" s="1"/>
  <c r="N1174" i="2"/>
  <c r="Y1331" i="1" s="1"/>
  <c r="N1175" i="2"/>
  <c r="Y1333" i="1" s="1"/>
  <c r="N3" i="2"/>
  <c r="Y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tc={20BBE1B5-25D6-4DF0-AF19-7F147FF855DC}</author>
  </authors>
  <commentList>
    <comment ref="I2" authorId="0" shapeId="0" xr:uid="{20BBE1B5-25D6-4DF0-AF19-7F147FF855DC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Needs a shapefile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<sst xmlns="http://schemas.openxmlformats.org/spreadsheetml/2006/main" count="19721" uniqueCount="1519">
  <si>
    <t>FID</t>
  </si>
  <si>
    <t>OBJECTID</t>
  </si>
  <si>
    <t>SWSID</t>
  </si>
  <si>
    <t>DSID</t>
  </si>
  <si>
    <t>WQBE_basin</t>
  </si>
  <si>
    <t>Area_acres</t>
  </si>
  <si>
    <t>Shape_Leng</t>
  </si>
  <si>
    <t>Shape_Area</t>
  </si>
  <si>
    <t>Count1__15</t>
  </si>
  <si>
    <t>Count1__16</t>
  </si>
  <si>
    <t>Count1__17</t>
  </si>
  <si>
    <t>Stream_ft</t>
  </si>
  <si>
    <t>Count1__18</t>
  </si>
  <si>
    <t>PctInSB</t>
  </si>
  <si>
    <t>PctSBTrib</t>
  </si>
  <si>
    <t>Count1__19</t>
  </si>
  <si>
    <t>PctOverlap</t>
  </si>
  <si>
    <t>PctOverl_1</t>
  </si>
  <si>
    <t>Road_ft</t>
  </si>
  <si>
    <t>Sidewalkft</t>
  </si>
  <si>
    <t>Count1__20</t>
  </si>
  <si>
    <t>CrashDensi</t>
  </si>
  <si>
    <t>1000010</t>
  </si>
  <si>
    <t>1000001</t>
  </si>
  <si>
    <t>Lake Union/Ship Canal</t>
  </si>
  <si>
    <t>1000020</t>
  </si>
  <si>
    <t>1000030</t>
  </si>
  <si>
    <t>Lake Washington</t>
  </si>
  <si>
    <t>1000040</t>
  </si>
  <si>
    <t>1000050</t>
  </si>
  <si>
    <t>1000060</t>
  </si>
  <si>
    <t>1000070</t>
  </si>
  <si>
    <t>1000080</t>
  </si>
  <si>
    <t>1000090</t>
  </si>
  <si>
    <t>1000100</t>
  </si>
  <si>
    <t>1000110</t>
  </si>
  <si>
    <t>1000120</t>
  </si>
  <si>
    <t>1000130</t>
  </si>
  <si>
    <t>1000140</t>
  </si>
  <si>
    <t>1000150</t>
  </si>
  <si>
    <t>1000160</t>
  </si>
  <si>
    <t>1000170</t>
  </si>
  <si>
    <t>1000180</t>
  </si>
  <si>
    <t>1000190</t>
  </si>
  <si>
    <t>1000200</t>
  </si>
  <si>
    <t>1000210</t>
  </si>
  <si>
    <t>1000220</t>
  </si>
  <si>
    <t>1000230</t>
  </si>
  <si>
    <t>1000240</t>
  </si>
  <si>
    <t>1000250</t>
  </si>
  <si>
    <t>1000260</t>
  </si>
  <si>
    <t>1000270</t>
  </si>
  <si>
    <t>1000280</t>
  </si>
  <si>
    <t>1000290</t>
  </si>
  <si>
    <t>1000300</t>
  </si>
  <si>
    <t>1000310</t>
  </si>
  <si>
    <t>1000320</t>
  </si>
  <si>
    <t>1000330</t>
  </si>
  <si>
    <t>1000340</t>
  </si>
  <si>
    <t>1000350</t>
  </si>
  <si>
    <t>1000360</t>
  </si>
  <si>
    <t>1000370</t>
  </si>
  <si>
    <t>1000380</t>
  </si>
  <si>
    <t>1000381</t>
  </si>
  <si>
    <t>1000390</t>
  </si>
  <si>
    <t>1000400</t>
  </si>
  <si>
    <t>1000410</t>
  </si>
  <si>
    <t>1000420</t>
  </si>
  <si>
    <t>1000430</t>
  </si>
  <si>
    <t>1000440</t>
  </si>
  <si>
    <t>1000450</t>
  </si>
  <si>
    <t>1000460</t>
  </si>
  <si>
    <t>1000470</t>
  </si>
  <si>
    <t>1000480</t>
  </si>
  <si>
    <t>1000490</t>
  </si>
  <si>
    <t>1000500</t>
  </si>
  <si>
    <t>1000510</t>
  </si>
  <si>
    <t>1000520</t>
  </si>
  <si>
    <t>1000530</t>
  </si>
  <si>
    <t>1000540</t>
  </si>
  <si>
    <t>1000550</t>
  </si>
  <si>
    <t>1000560</t>
  </si>
  <si>
    <t>1000570</t>
  </si>
  <si>
    <t>1000580</t>
  </si>
  <si>
    <t>1000590</t>
  </si>
  <si>
    <t>1000600</t>
  </si>
  <si>
    <t>1000610</t>
  </si>
  <si>
    <t>1000620</t>
  </si>
  <si>
    <t>1000630</t>
  </si>
  <si>
    <t>1000640</t>
  </si>
  <si>
    <t>1000650</t>
  </si>
  <si>
    <t>1000660</t>
  </si>
  <si>
    <t>1000670</t>
  </si>
  <si>
    <t>1000680</t>
  </si>
  <si>
    <t>1000690</t>
  </si>
  <si>
    <t>1000700</t>
  </si>
  <si>
    <t>1000710</t>
  </si>
  <si>
    <t>1000720</t>
  </si>
  <si>
    <t>1000730</t>
  </si>
  <si>
    <t>1000740</t>
  </si>
  <si>
    <t>1000750</t>
  </si>
  <si>
    <t>1000760</t>
  </si>
  <si>
    <t>1000770</t>
  </si>
  <si>
    <t>1000780</t>
  </si>
  <si>
    <t>1000790</t>
  </si>
  <si>
    <t>1000800</t>
  </si>
  <si>
    <t>1000810</t>
  </si>
  <si>
    <t>1000820</t>
  </si>
  <si>
    <t>1000830</t>
  </si>
  <si>
    <t>1000840</t>
  </si>
  <si>
    <t>1000850</t>
  </si>
  <si>
    <t>1000860</t>
  </si>
  <si>
    <t>1000870</t>
  </si>
  <si>
    <t>1000880</t>
  </si>
  <si>
    <t>1000890</t>
  </si>
  <si>
    <t>1000900</t>
  </si>
  <si>
    <t>1000910</t>
  </si>
  <si>
    <t>1000920</t>
  </si>
  <si>
    <t>1000930</t>
  </si>
  <si>
    <t>1000940</t>
  </si>
  <si>
    <t>1000950</t>
  </si>
  <si>
    <t>1000960</t>
  </si>
  <si>
    <t>1000970</t>
  </si>
  <si>
    <t>1000980</t>
  </si>
  <si>
    <t>1000990</t>
  </si>
  <si>
    <t>1001000</t>
  </si>
  <si>
    <t>1001010</t>
  </si>
  <si>
    <t>1001020</t>
  </si>
  <si>
    <t>1001030</t>
  </si>
  <si>
    <t>1001040</t>
  </si>
  <si>
    <t>1001050</t>
  </si>
  <si>
    <t>1001060</t>
  </si>
  <si>
    <t>1001070</t>
  </si>
  <si>
    <t>1001080</t>
  </si>
  <si>
    <t>1001090</t>
  </si>
  <si>
    <t>1001100</t>
  </si>
  <si>
    <t>1001110</t>
  </si>
  <si>
    <t>1001120</t>
  </si>
  <si>
    <t>1001130</t>
  </si>
  <si>
    <t>1001140</t>
  </si>
  <si>
    <t>1001150</t>
  </si>
  <si>
    <t>1001160</t>
  </si>
  <si>
    <t>1001170</t>
  </si>
  <si>
    <t>1001180</t>
  </si>
  <si>
    <t>1001190</t>
  </si>
  <si>
    <t>1001200</t>
  </si>
  <si>
    <t>1001210</t>
  </si>
  <si>
    <t>1101320</t>
  </si>
  <si>
    <t>Green/Duwamish</t>
  </si>
  <si>
    <t>1001230</t>
  </si>
  <si>
    <t>1001240</t>
  </si>
  <si>
    <t>1001250</t>
  </si>
  <si>
    <t>1001260</t>
  </si>
  <si>
    <t>1001270</t>
  </si>
  <si>
    <t>1001280</t>
  </si>
  <si>
    <t>1001290</t>
  </si>
  <si>
    <t>1001300</t>
  </si>
  <si>
    <t>1001310</t>
  </si>
  <si>
    <t>1001320</t>
  </si>
  <si>
    <t>1001330</t>
  </si>
  <si>
    <t>1001340</t>
  </si>
  <si>
    <t>1001350</t>
  </si>
  <si>
    <t>1001360</t>
  </si>
  <si>
    <t>1001370</t>
  </si>
  <si>
    <t>1001380</t>
  </si>
  <si>
    <t>1001390</t>
  </si>
  <si>
    <t>1001400</t>
  </si>
  <si>
    <t>1001410</t>
  </si>
  <si>
    <t>1001420</t>
  </si>
  <si>
    <t>1001430</t>
  </si>
  <si>
    <t>1001440</t>
  </si>
  <si>
    <t>1001450</t>
  </si>
  <si>
    <t>1001460</t>
  </si>
  <si>
    <t>1001470</t>
  </si>
  <si>
    <t>1001480</t>
  </si>
  <si>
    <t>1001490</t>
  </si>
  <si>
    <t>1001500</t>
  </si>
  <si>
    <t>1001510</t>
  </si>
  <si>
    <t>1001520</t>
  </si>
  <si>
    <t>1001530</t>
  </si>
  <si>
    <t>1001531</t>
  </si>
  <si>
    <t>1001560</t>
  </si>
  <si>
    <t>1001570</t>
  </si>
  <si>
    <t>1001580</t>
  </si>
  <si>
    <t>1001571</t>
  </si>
  <si>
    <t>1001590</t>
  </si>
  <si>
    <t>1001620</t>
  </si>
  <si>
    <t>1001650</t>
  </si>
  <si>
    <t>1001651</t>
  </si>
  <si>
    <t>1001670</t>
  </si>
  <si>
    <t>1001680</t>
  </si>
  <si>
    <t>1001700</t>
  </si>
  <si>
    <t>1001750</t>
  </si>
  <si>
    <t>1001760</t>
  </si>
  <si>
    <t>1001770</t>
  </si>
  <si>
    <t>1001780</t>
  </si>
  <si>
    <t>1001790</t>
  </si>
  <si>
    <t>1001800</t>
  </si>
  <si>
    <t>1001810</t>
  </si>
  <si>
    <t>1001820</t>
  </si>
  <si>
    <t>1001830</t>
  </si>
  <si>
    <t>1001840</t>
  </si>
  <si>
    <t>1001850</t>
  </si>
  <si>
    <t>1001860</t>
  </si>
  <si>
    <t>1001870</t>
  </si>
  <si>
    <t>1001880</t>
  </si>
  <si>
    <t>1001890</t>
  </si>
  <si>
    <t>1001900</t>
  </si>
  <si>
    <t>1001910</t>
  </si>
  <si>
    <t>1001920</t>
  </si>
  <si>
    <t>1001930</t>
  </si>
  <si>
    <t>1001940</t>
  </si>
  <si>
    <t>1001950</t>
  </si>
  <si>
    <t>1001960</t>
  </si>
  <si>
    <t>1001970</t>
  </si>
  <si>
    <t>1001980</t>
  </si>
  <si>
    <t>1001990</t>
  </si>
  <si>
    <t>1002000</t>
  </si>
  <si>
    <t>1002010</t>
  </si>
  <si>
    <t>1002020</t>
  </si>
  <si>
    <t>1002030</t>
  </si>
  <si>
    <t>1002040</t>
  </si>
  <si>
    <t>1002050</t>
  </si>
  <si>
    <t>1002060</t>
  </si>
  <si>
    <t>1002070</t>
  </si>
  <si>
    <t>1002080</t>
  </si>
  <si>
    <t>1002090</t>
  </si>
  <si>
    <t>1002100</t>
  </si>
  <si>
    <t>1002110</t>
  </si>
  <si>
    <t>1002120</t>
  </si>
  <si>
    <t>1002130</t>
  </si>
  <si>
    <t>1002140</t>
  </si>
  <si>
    <t>1002150</t>
  </si>
  <si>
    <t>1002160</t>
  </si>
  <si>
    <t>1002170</t>
  </si>
  <si>
    <t>1002180</t>
  </si>
  <si>
    <t>1002190</t>
  </si>
  <si>
    <t>1002200</t>
  </si>
  <si>
    <t>1002210</t>
  </si>
  <si>
    <t>1002220</t>
  </si>
  <si>
    <t>1002230</t>
  </si>
  <si>
    <t>1002240</t>
  </si>
  <si>
    <t>1002250</t>
  </si>
  <si>
    <t>1002260</t>
  </si>
  <si>
    <t>1002270</t>
  </si>
  <si>
    <t>1002280</t>
  </si>
  <si>
    <t>1002290</t>
  </si>
  <si>
    <t>1002300</t>
  </si>
  <si>
    <t>1002310</t>
  </si>
  <si>
    <t>1002340</t>
  </si>
  <si>
    <t>1002350</t>
  </si>
  <si>
    <t>1002360</t>
  </si>
  <si>
    <t>1002370</t>
  </si>
  <si>
    <t>1002380</t>
  </si>
  <si>
    <t>1002390</t>
  </si>
  <si>
    <t>1002400</t>
  </si>
  <si>
    <t>1002410</t>
  </si>
  <si>
    <t>1002420</t>
  </si>
  <si>
    <t>1002430</t>
  </si>
  <si>
    <t>1002440</t>
  </si>
  <si>
    <t>1002450</t>
  </si>
  <si>
    <t>1002460</t>
  </si>
  <si>
    <t>1002470</t>
  </si>
  <si>
    <t>1002480</t>
  </si>
  <si>
    <t>1002490</t>
  </si>
  <si>
    <t>1002500</t>
  </si>
  <si>
    <t>1002510</t>
  </si>
  <si>
    <t>1002520</t>
  </si>
  <si>
    <t>1002530</t>
  </si>
  <si>
    <t>1002540</t>
  </si>
  <si>
    <t>1002550</t>
  </si>
  <si>
    <t>1002560</t>
  </si>
  <si>
    <t>1002570</t>
  </si>
  <si>
    <t>1002580</t>
  </si>
  <si>
    <t>1002590</t>
  </si>
  <si>
    <t>1002600</t>
  </si>
  <si>
    <t>1002610</t>
  </si>
  <si>
    <t>1002620</t>
  </si>
  <si>
    <t>1002630</t>
  </si>
  <si>
    <t>1002640</t>
  </si>
  <si>
    <t>1002650</t>
  </si>
  <si>
    <t>1002660</t>
  </si>
  <si>
    <t>1002670</t>
  </si>
  <si>
    <t>1002680</t>
  </si>
  <si>
    <t>1002690</t>
  </si>
  <si>
    <t>1002700</t>
  </si>
  <si>
    <t>1002710</t>
  </si>
  <si>
    <t>1002720</t>
  </si>
  <si>
    <t>1002730</t>
  </si>
  <si>
    <t>1002740</t>
  </si>
  <si>
    <t>1002750</t>
  </si>
  <si>
    <t>1002760</t>
  </si>
  <si>
    <t>1002770</t>
  </si>
  <si>
    <t>1002780</t>
  </si>
  <si>
    <t>1002790</t>
  </si>
  <si>
    <t>1002800</t>
  </si>
  <si>
    <t>1002810</t>
  </si>
  <si>
    <t>1002820</t>
  </si>
  <si>
    <t>1002830</t>
  </si>
  <si>
    <t>1002840</t>
  </si>
  <si>
    <t>1002850</t>
  </si>
  <si>
    <t>1002860</t>
  </si>
  <si>
    <t>1002890</t>
  </si>
  <si>
    <t>1002900</t>
  </si>
  <si>
    <t>1002910</t>
  </si>
  <si>
    <t>1002920</t>
  </si>
  <si>
    <t>1002940</t>
  </si>
  <si>
    <t>1002950</t>
  </si>
  <si>
    <t>1002960</t>
  </si>
  <si>
    <t>1002970</t>
  </si>
  <si>
    <t>1002980</t>
  </si>
  <si>
    <t>1002990</t>
  </si>
  <si>
    <t>1003000</t>
  </si>
  <si>
    <t>1003010</t>
  </si>
  <si>
    <t>1003020</t>
  </si>
  <si>
    <t>1003030</t>
  </si>
  <si>
    <t>1003050</t>
  </si>
  <si>
    <t>1003060</t>
  </si>
  <si>
    <t>1003070</t>
  </si>
  <si>
    <t>1003080</t>
  </si>
  <si>
    <t>1003090</t>
  </si>
  <si>
    <t>1003100</t>
  </si>
  <si>
    <t>1003110</t>
  </si>
  <si>
    <t>1003120</t>
  </si>
  <si>
    <t>1003130</t>
  </si>
  <si>
    <t>1003140</t>
  </si>
  <si>
    <t>1003150</t>
  </si>
  <si>
    <t>1003160</t>
  </si>
  <si>
    <t>1003170</t>
  </si>
  <si>
    <t>1003180</t>
  </si>
  <si>
    <t>1003200</t>
  </si>
  <si>
    <t>1003220</t>
  </si>
  <si>
    <t>1003230</t>
  </si>
  <si>
    <t>1003240</t>
  </si>
  <si>
    <t>1003250</t>
  </si>
  <si>
    <t>1003261</t>
  </si>
  <si>
    <t>1003260</t>
  </si>
  <si>
    <t>1003270</t>
  </si>
  <si>
    <t>1003280</t>
  </si>
  <si>
    <t>1003290</t>
  </si>
  <si>
    <t>1003300</t>
  </si>
  <si>
    <t>1003310</t>
  </si>
  <si>
    <t>1003320</t>
  </si>
  <si>
    <t>1003330</t>
  </si>
  <si>
    <t>1003340</t>
  </si>
  <si>
    <t>1003350</t>
  </si>
  <si>
    <t>1003360</t>
  </si>
  <si>
    <t>1003370</t>
  </si>
  <si>
    <t>1003380</t>
  </si>
  <si>
    <t>1003390</t>
  </si>
  <si>
    <t>1003400</t>
  </si>
  <si>
    <t>1003410</t>
  </si>
  <si>
    <t>1003420</t>
  </si>
  <si>
    <t>1003430</t>
  </si>
  <si>
    <t>1003440</t>
  </si>
  <si>
    <t>1003450</t>
  </si>
  <si>
    <t>1003460</t>
  </si>
  <si>
    <t>1003470</t>
  </si>
  <si>
    <t>1003480</t>
  </si>
  <si>
    <t>1003490</t>
  </si>
  <si>
    <t>1003500</t>
  </si>
  <si>
    <t>1003510</t>
  </si>
  <si>
    <t>1003520</t>
  </si>
  <si>
    <t>1003530</t>
  </si>
  <si>
    <t>1003540</t>
  </si>
  <si>
    <t>1003550</t>
  </si>
  <si>
    <t>1003560</t>
  </si>
  <si>
    <t>1003570</t>
  </si>
  <si>
    <t>1003580</t>
  </si>
  <si>
    <t>1003590</t>
  </si>
  <si>
    <t>1003610</t>
  </si>
  <si>
    <t>1003620</t>
  </si>
  <si>
    <t>1003630</t>
  </si>
  <si>
    <t>1003640</t>
  </si>
  <si>
    <t>1003650</t>
  </si>
  <si>
    <t>1003660</t>
  </si>
  <si>
    <t>1003670</t>
  </si>
  <si>
    <t>1003680</t>
  </si>
  <si>
    <t>1003690</t>
  </si>
  <si>
    <t>1003700</t>
  </si>
  <si>
    <t>1003710</t>
  </si>
  <si>
    <t>1003720</t>
  </si>
  <si>
    <t>1003730</t>
  </si>
  <si>
    <t>1003750</t>
  </si>
  <si>
    <t>1003751</t>
  </si>
  <si>
    <t>1003760</t>
  </si>
  <si>
    <t>1003770</t>
  </si>
  <si>
    <t>1003790</t>
  </si>
  <si>
    <t>1003810</t>
  </si>
  <si>
    <t>1003820</t>
  </si>
  <si>
    <t>1003830</t>
  </si>
  <si>
    <t>1003840</t>
  </si>
  <si>
    <t>1003850</t>
  </si>
  <si>
    <t>1003860</t>
  </si>
  <si>
    <t>1003870</t>
  </si>
  <si>
    <t>1003880</t>
  </si>
  <si>
    <t>1003890</t>
  </si>
  <si>
    <t>1003900</t>
  </si>
  <si>
    <t>1003910</t>
  </si>
  <si>
    <t>1003920</t>
  </si>
  <si>
    <t>1003930</t>
  </si>
  <si>
    <t>1003940</t>
  </si>
  <si>
    <t>1003950</t>
  </si>
  <si>
    <t>1003960</t>
  </si>
  <si>
    <t>1003970</t>
  </si>
  <si>
    <t>1003990</t>
  </si>
  <si>
    <t>1004000</t>
  </si>
  <si>
    <t>1004010</t>
  </si>
  <si>
    <t>1004020</t>
  </si>
  <si>
    <t>1004030</t>
  </si>
  <si>
    <t>1004040</t>
  </si>
  <si>
    <t>1004050</t>
  </si>
  <si>
    <t>1004060</t>
  </si>
  <si>
    <t>1004070</t>
  </si>
  <si>
    <t>1004080</t>
  </si>
  <si>
    <t>1004090</t>
  </si>
  <si>
    <t>1004100</t>
  </si>
  <si>
    <t>1004110</t>
  </si>
  <si>
    <t>1004120</t>
  </si>
  <si>
    <t>1004130</t>
  </si>
  <si>
    <t>1004140</t>
  </si>
  <si>
    <t>1004150</t>
  </si>
  <si>
    <t>1004160</t>
  </si>
  <si>
    <t>1004170</t>
  </si>
  <si>
    <t>1004180</t>
  </si>
  <si>
    <t>1004190</t>
  </si>
  <si>
    <t>1004200</t>
  </si>
  <si>
    <t>1004210</t>
  </si>
  <si>
    <t>1004220</t>
  </si>
  <si>
    <t>1004230</t>
  </si>
  <si>
    <t>1004240</t>
  </si>
  <si>
    <t>1004250</t>
  </si>
  <si>
    <t>1004260</t>
  </si>
  <si>
    <t>1004270</t>
  </si>
  <si>
    <t>1004271</t>
  </si>
  <si>
    <t>1100010</t>
  </si>
  <si>
    <t>1100000</t>
  </si>
  <si>
    <t>Elliott Bay</t>
  </si>
  <si>
    <t>1100020</t>
  </si>
  <si>
    <t>1100030</t>
  </si>
  <si>
    <t>1100040</t>
  </si>
  <si>
    <t>1100050</t>
  </si>
  <si>
    <t>1100060</t>
  </si>
  <si>
    <t>1100070</t>
  </si>
  <si>
    <t>1100001</t>
  </si>
  <si>
    <t>1100080</t>
  </si>
  <si>
    <t>1100090</t>
  </si>
  <si>
    <t>1100109</t>
  </si>
  <si>
    <t>1100110</t>
  </si>
  <si>
    <t>1100120</t>
  </si>
  <si>
    <t>1100130</t>
  </si>
  <si>
    <t>1100140</t>
  </si>
  <si>
    <t>1100150</t>
  </si>
  <si>
    <t>1100250</t>
  </si>
  <si>
    <t>1100220</t>
  </si>
  <si>
    <t>1100170</t>
  </si>
  <si>
    <t>1100180</t>
  </si>
  <si>
    <t>1100190</t>
  </si>
  <si>
    <t>1100210</t>
  </si>
  <si>
    <t>1100230</t>
  </si>
  <si>
    <t>1100240</t>
  </si>
  <si>
    <t>1100260</t>
  </si>
  <si>
    <t>1100270</t>
  </si>
  <si>
    <t>1100280</t>
  </si>
  <si>
    <t>1100290</t>
  </si>
  <si>
    <t>1100300</t>
  </si>
  <si>
    <t>1100310</t>
  </si>
  <si>
    <t>1100320</t>
  </si>
  <si>
    <t>1100330</t>
  </si>
  <si>
    <t>1100340</t>
  </si>
  <si>
    <t>1100350</t>
  </si>
  <si>
    <t>1100360</t>
  </si>
  <si>
    <t>1100370</t>
  </si>
  <si>
    <t>1100380</t>
  </si>
  <si>
    <t>1100390</t>
  </si>
  <si>
    <t>1100400</t>
  </si>
  <si>
    <t>1100410</t>
  </si>
  <si>
    <t>1100420</t>
  </si>
  <si>
    <t>1100430</t>
  </si>
  <si>
    <t>1100440</t>
  </si>
  <si>
    <t>1100450</t>
  </si>
  <si>
    <t>1100460</t>
  </si>
  <si>
    <t>1100470</t>
  </si>
  <si>
    <t>1100480</t>
  </si>
  <si>
    <t>1100490</t>
  </si>
  <si>
    <t>1100500</t>
  </si>
  <si>
    <t>1100510</t>
  </si>
  <si>
    <t>1100520</t>
  </si>
  <si>
    <t>1100530</t>
  </si>
  <si>
    <t>1100540</t>
  </si>
  <si>
    <t>1100550</t>
  </si>
  <si>
    <t>1100560</t>
  </si>
  <si>
    <t>1100570</t>
  </si>
  <si>
    <t>1100580</t>
  </si>
  <si>
    <t>1100590</t>
  </si>
  <si>
    <t>1100600</t>
  </si>
  <si>
    <t>1100610</t>
  </si>
  <si>
    <t>1100620</t>
  </si>
  <si>
    <t>1100650</t>
  </si>
  <si>
    <t>1100660</t>
  </si>
  <si>
    <t>1100670</t>
  </si>
  <si>
    <t>1100680</t>
  </si>
  <si>
    <t>1100690</t>
  </si>
  <si>
    <t>1100700</t>
  </si>
  <si>
    <t>1100730</t>
  </si>
  <si>
    <t>1100740</t>
  </si>
  <si>
    <t>1100750</t>
  </si>
  <si>
    <t>1100770</t>
  </si>
  <si>
    <t>1100780</t>
  </si>
  <si>
    <t>1100790</t>
  </si>
  <si>
    <t>1100800</t>
  </si>
  <si>
    <t>1100810</t>
  </si>
  <si>
    <t>1100820</t>
  </si>
  <si>
    <t>1100830</t>
  </si>
  <si>
    <t>1100840</t>
  </si>
  <si>
    <t>1100850</t>
  </si>
  <si>
    <t>1100860</t>
  </si>
  <si>
    <t>1100870</t>
  </si>
  <si>
    <t>1100880</t>
  </si>
  <si>
    <t>1100890</t>
  </si>
  <si>
    <t>1100900</t>
  </si>
  <si>
    <t>1100910</t>
  </si>
  <si>
    <t>1100920</t>
  </si>
  <si>
    <t>1100930</t>
  </si>
  <si>
    <t>1100940</t>
  </si>
  <si>
    <t>1100950</t>
  </si>
  <si>
    <t>1100960</t>
  </si>
  <si>
    <t>1100970</t>
  </si>
  <si>
    <t>1100980</t>
  </si>
  <si>
    <t>1100990</t>
  </si>
  <si>
    <t>1101000</t>
  </si>
  <si>
    <t>1101010</t>
  </si>
  <si>
    <t>1101030</t>
  </si>
  <si>
    <t>1101040</t>
  </si>
  <si>
    <t>1101050</t>
  </si>
  <si>
    <t>1101060</t>
  </si>
  <si>
    <t>1101070</t>
  </si>
  <si>
    <t>1101080</t>
  </si>
  <si>
    <t>1101090</t>
  </si>
  <si>
    <t>1101100</t>
  </si>
  <si>
    <t>1101110</t>
  </si>
  <si>
    <t>1101120</t>
  </si>
  <si>
    <t>1101130</t>
  </si>
  <si>
    <t>1101140</t>
  </si>
  <si>
    <t>1101150</t>
  </si>
  <si>
    <t>1101160</t>
  </si>
  <si>
    <t>1101170</t>
  </si>
  <si>
    <t>1101190</t>
  </si>
  <si>
    <t>1101200</t>
  </si>
  <si>
    <t>1101210</t>
  </si>
  <si>
    <t>1101220</t>
  </si>
  <si>
    <t>1101230</t>
  </si>
  <si>
    <t>1101240</t>
  </si>
  <si>
    <t>1101250</t>
  </si>
  <si>
    <t>1101260</t>
  </si>
  <si>
    <t>1101270</t>
  </si>
  <si>
    <t>1101280</t>
  </si>
  <si>
    <t>1101290</t>
  </si>
  <si>
    <t>1101300</t>
  </si>
  <si>
    <t>1101310</t>
  </si>
  <si>
    <t>1101330</t>
  </si>
  <si>
    <t>1101340</t>
  </si>
  <si>
    <t>1101350</t>
  </si>
  <si>
    <t>1101360</t>
  </si>
  <si>
    <t>1101370</t>
  </si>
  <si>
    <t>1101380</t>
  </si>
  <si>
    <t>1101390</t>
  </si>
  <si>
    <t>1101400</t>
  </si>
  <si>
    <t>1101410</t>
  </si>
  <si>
    <t>1101420</t>
  </si>
  <si>
    <t>1101430</t>
  </si>
  <si>
    <t>1101440</t>
  </si>
  <si>
    <t>1101450</t>
  </si>
  <si>
    <t>1101460</t>
  </si>
  <si>
    <t>1101470</t>
  </si>
  <si>
    <t>1101480</t>
  </si>
  <si>
    <t>1101490</t>
  </si>
  <si>
    <t>1101500</t>
  </si>
  <si>
    <t>1101510</t>
  </si>
  <si>
    <t>1101520</t>
  </si>
  <si>
    <t>1101530</t>
  </si>
  <si>
    <t>1101540</t>
  </si>
  <si>
    <t>1101550</t>
  </si>
  <si>
    <t>1101560</t>
  </si>
  <si>
    <t>1101570</t>
  </si>
  <si>
    <t>1101580</t>
  </si>
  <si>
    <t>1101590</t>
  </si>
  <si>
    <t>1101600</t>
  </si>
  <si>
    <t>1101610</t>
  </si>
  <si>
    <t>1101620</t>
  </si>
  <si>
    <t>1101630</t>
  </si>
  <si>
    <t>1101640</t>
  </si>
  <si>
    <t>1101650</t>
  </si>
  <si>
    <t>1101660</t>
  </si>
  <si>
    <t>1101670</t>
  </si>
  <si>
    <t>1101680</t>
  </si>
  <si>
    <t>1101690</t>
  </si>
  <si>
    <t>1101700</t>
  </si>
  <si>
    <t>1101710</t>
  </si>
  <si>
    <t>1101720</t>
  </si>
  <si>
    <t>1101730</t>
  </si>
  <si>
    <t>1101740</t>
  </si>
  <si>
    <t>1101750</t>
  </si>
  <si>
    <t>1101760</t>
  </si>
  <si>
    <t>1101770</t>
  </si>
  <si>
    <t>1101780</t>
  </si>
  <si>
    <t>1101790</t>
  </si>
  <si>
    <t>1101800</t>
  </si>
  <si>
    <t>1101810</t>
  </si>
  <si>
    <t>1101820</t>
  </si>
  <si>
    <t>1101830</t>
  </si>
  <si>
    <t>1101840</t>
  </si>
  <si>
    <t>1101850</t>
  </si>
  <si>
    <t>1101860</t>
  </si>
  <si>
    <t>1101870</t>
  </si>
  <si>
    <t>1101880</t>
  </si>
  <si>
    <t>1101890</t>
  </si>
  <si>
    <t>1101900</t>
  </si>
  <si>
    <t>1101910</t>
  </si>
  <si>
    <t>1101920</t>
  </si>
  <si>
    <t>1101930</t>
  </si>
  <si>
    <t>1101940</t>
  </si>
  <si>
    <t>1101950</t>
  </si>
  <si>
    <t>1101960</t>
  </si>
  <si>
    <t>1101970</t>
  </si>
  <si>
    <t>1101980</t>
  </si>
  <si>
    <t>1101990</t>
  </si>
  <si>
    <t>1102000</t>
  </si>
  <si>
    <t>1102010</t>
  </si>
  <si>
    <t>1102020</t>
  </si>
  <si>
    <t>1102030</t>
  </si>
  <si>
    <t>1102040</t>
  </si>
  <si>
    <t>1102050</t>
  </si>
  <si>
    <t>1102060</t>
  </si>
  <si>
    <t>1102070</t>
  </si>
  <si>
    <t>1102080</t>
  </si>
  <si>
    <t>1102090</t>
  </si>
  <si>
    <t>1102110</t>
  </si>
  <si>
    <t>1102120</t>
  </si>
  <si>
    <t>1102130</t>
  </si>
  <si>
    <t>1102140</t>
  </si>
  <si>
    <t>1102150</t>
  </si>
  <si>
    <t>1102160</t>
  </si>
  <si>
    <t>1102170</t>
  </si>
  <si>
    <t>1102180</t>
  </si>
  <si>
    <t>1102190</t>
  </si>
  <si>
    <t>1102200</t>
  </si>
  <si>
    <t>1102210</t>
  </si>
  <si>
    <t>1102220</t>
  </si>
  <si>
    <t>1102230</t>
  </si>
  <si>
    <t>1102240</t>
  </si>
  <si>
    <t>1102250</t>
  </si>
  <si>
    <t>1102260</t>
  </si>
  <si>
    <t>1102270</t>
  </si>
  <si>
    <t>1102280</t>
  </si>
  <si>
    <t>1102290</t>
  </si>
  <si>
    <t>1102300</t>
  </si>
  <si>
    <t>1102310</t>
  </si>
  <si>
    <t>1102320</t>
  </si>
  <si>
    <t>1102330</t>
  </si>
  <si>
    <t>1102340</t>
  </si>
  <si>
    <t>1102350</t>
  </si>
  <si>
    <t>1102360</t>
  </si>
  <si>
    <t>1102370</t>
  </si>
  <si>
    <t>1102380</t>
  </si>
  <si>
    <t>1102390</t>
  </si>
  <si>
    <t>1102400</t>
  </si>
  <si>
    <t>1102410</t>
  </si>
  <si>
    <t>1102420</t>
  </si>
  <si>
    <t>1102430</t>
  </si>
  <si>
    <t>1102440</t>
  </si>
  <si>
    <t>1102450</t>
  </si>
  <si>
    <t>1102460</t>
  </si>
  <si>
    <t>1102470</t>
  </si>
  <si>
    <t>1102480</t>
  </si>
  <si>
    <t>1102490</t>
  </si>
  <si>
    <t>1102500</t>
  </si>
  <si>
    <t>1102510</t>
  </si>
  <si>
    <t>1102520</t>
  </si>
  <si>
    <t>1102530</t>
  </si>
  <si>
    <t>1102540</t>
  </si>
  <si>
    <t>1102550</t>
  </si>
  <si>
    <t>1102560</t>
  </si>
  <si>
    <t>1102570</t>
  </si>
  <si>
    <t>1102580</t>
  </si>
  <si>
    <t>1102590</t>
  </si>
  <si>
    <t>1102600</t>
  </si>
  <si>
    <t>1102610</t>
  </si>
  <si>
    <t>1102620</t>
  </si>
  <si>
    <t>1102630</t>
  </si>
  <si>
    <t>1102640</t>
  </si>
  <si>
    <t>1102650</t>
  </si>
  <si>
    <t>1102660</t>
  </si>
  <si>
    <t>1102670</t>
  </si>
  <si>
    <t>1102680</t>
  </si>
  <si>
    <t>1102690</t>
  </si>
  <si>
    <t>1102700</t>
  </si>
  <si>
    <t>1102710</t>
  </si>
  <si>
    <t>1102720</t>
  </si>
  <si>
    <t>1102730</t>
  </si>
  <si>
    <t>1102740</t>
  </si>
  <si>
    <t>1102750</t>
  </si>
  <si>
    <t>1102760</t>
  </si>
  <si>
    <t>1102770</t>
  </si>
  <si>
    <t>1102780</t>
  </si>
  <si>
    <t>1102790</t>
  </si>
  <si>
    <t>1102800</t>
  </si>
  <si>
    <t>1102810</t>
  </si>
  <si>
    <t>1102820</t>
  </si>
  <si>
    <t>1102830</t>
  </si>
  <si>
    <t>1102840</t>
  </si>
  <si>
    <t>1102850</t>
  </si>
  <si>
    <t>1102860</t>
  </si>
  <si>
    <t>1102870</t>
  </si>
  <si>
    <t>1102880</t>
  </si>
  <si>
    <t>1102890</t>
  </si>
  <si>
    <t>1102900</t>
  </si>
  <si>
    <t>1102910</t>
  </si>
  <si>
    <t>1102920</t>
  </si>
  <si>
    <t>1102930</t>
  </si>
  <si>
    <t>1102940</t>
  </si>
  <si>
    <t>1102950</t>
  </si>
  <si>
    <t>1102960</t>
  </si>
  <si>
    <t>1102970</t>
  </si>
  <si>
    <t>1102980</t>
  </si>
  <si>
    <t>1102990</t>
  </si>
  <si>
    <t>1103000</t>
  </si>
  <si>
    <t>1103010</t>
  </si>
  <si>
    <t>1103020</t>
  </si>
  <si>
    <t>1103030</t>
  </si>
  <si>
    <t>1103040</t>
  </si>
  <si>
    <t>1103050</t>
  </si>
  <si>
    <t>1103060</t>
  </si>
  <si>
    <t>1103070</t>
  </si>
  <si>
    <t>1103080</t>
  </si>
  <si>
    <t>1103090</t>
  </si>
  <si>
    <t>1103100</t>
  </si>
  <si>
    <t>1103110</t>
  </si>
  <si>
    <t>1103120</t>
  </si>
  <si>
    <t>1103130</t>
  </si>
  <si>
    <t>1103140</t>
  </si>
  <si>
    <t>1103150</t>
  </si>
  <si>
    <t>1103160</t>
  </si>
  <si>
    <t>1103180</t>
  </si>
  <si>
    <t>1103190</t>
  </si>
  <si>
    <t>1103200</t>
  </si>
  <si>
    <t>1103230</t>
  </si>
  <si>
    <t>1103210</t>
  </si>
  <si>
    <t>1103220</t>
  </si>
  <si>
    <t>1103240</t>
  </si>
  <si>
    <t>1103250</t>
  </si>
  <si>
    <t>1103260</t>
  </si>
  <si>
    <t>1103289</t>
  </si>
  <si>
    <t>1300200</t>
  </si>
  <si>
    <t>Puget Sound Nearshore</t>
  </si>
  <si>
    <t>1103290</t>
  </si>
  <si>
    <t>1103300</t>
  </si>
  <si>
    <t>1103310</t>
  </si>
  <si>
    <t>1103320</t>
  </si>
  <si>
    <t>1103330</t>
  </si>
  <si>
    <t>1103340</t>
  </si>
  <si>
    <t>1103360</t>
  </si>
  <si>
    <t>1103370</t>
  </si>
  <si>
    <t>1103380</t>
  </si>
  <si>
    <t>1103390</t>
  </si>
  <si>
    <t>1103400</t>
  </si>
  <si>
    <t>1200010</t>
  </si>
  <si>
    <t>1200000</t>
  </si>
  <si>
    <t>1200020</t>
  </si>
  <si>
    <t>1200030</t>
  </si>
  <si>
    <t>1200040</t>
  </si>
  <si>
    <t>1200050</t>
  </si>
  <si>
    <t>1200060</t>
  </si>
  <si>
    <t>1300010</t>
  </si>
  <si>
    <t>1300000</t>
  </si>
  <si>
    <t>1300020</t>
  </si>
  <si>
    <t>1300030</t>
  </si>
  <si>
    <t>1300040</t>
  </si>
  <si>
    <t>1300050</t>
  </si>
  <si>
    <t>1300060</t>
  </si>
  <si>
    <t>1300070</t>
  </si>
  <si>
    <t>1300080</t>
  </si>
  <si>
    <t>1300090</t>
  </si>
  <si>
    <t>1300100</t>
  </si>
  <si>
    <t>1300110</t>
  </si>
  <si>
    <t>1300120</t>
  </si>
  <si>
    <t>1300130</t>
  </si>
  <si>
    <t>1300140</t>
  </si>
  <si>
    <t>1300150</t>
  </si>
  <si>
    <t>1300160</t>
  </si>
  <si>
    <t>1300170</t>
  </si>
  <si>
    <t>1300180</t>
  </si>
  <si>
    <t>1300190</t>
  </si>
  <si>
    <t>1300210</t>
  </si>
  <si>
    <t>1300220</t>
  </si>
  <si>
    <t>1300230</t>
  </si>
  <si>
    <t>1300240</t>
  </si>
  <si>
    <t>1300250</t>
  </si>
  <si>
    <t>1300260</t>
  </si>
  <si>
    <t>1300270</t>
  </si>
  <si>
    <t>1300280</t>
  </si>
  <si>
    <t>1300290</t>
  </si>
  <si>
    <t>1300300</t>
  </si>
  <si>
    <t>1300310</t>
  </si>
  <si>
    <t>1300320</t>
  </si>
  <si>
    <t>1300330</t>
  </si>
  <si>
    <t>1300340</t>
  </si>
  <si>
    <t>1300350</t>
  </si>
  <si>
    <t>1300360</t>
  </si>
  <si>
    <t>1300370</t>
  </si>
  <si>
    <t>1300380</t>
  </si>
  <si>
    <t>1300390</t>
  </si>
  <si>
    <t>1300400</t>
  </si>
  <si>
    <t>1300410</t>
  </si>
  <si>
    <t>1300420</t>
  </si>
  <si>
    <t>1300430</t>
  </si>
  <si>
    <t>1300440</t>
  </si>
  <si>
    <t>1300450</t>
  </si>
  <si>
    <t>1300460</t>
  </si>
  <si>
    <t>1300470</t>
  </si>
  <si>
    <t>1300480</t>
  </si>
  <si>
    <t>1300490</t>
  </si>
  <si>
    <t>1300500</t>
  </si>
  <si>
    <t>1300510</t>
  </si>
  <si>
    <t>1300520</t>
  </si>
  <si>
    <t>1300530</t>
  </si>
  <si>
    <t>1300540</t>
  </si>
  <si>
    <t>1300550</t>
  </si>
  <si>
    <t>1300560</t>
  </si>
  <si>
    <t>1300570</t>
  </si>
  <si>
    <t>1300580</t>
  </si>
  <si>
    <t>1300590</t>
  </si>
  <si>
    <t>1300600</t>
  </si>
  <si>
    <t>1300610</t>
  </si>
  <si>
    <t>1300620</t>
  </si>
  <si>
    <t>1300630</t>
  </si>
  <si>
    <t>1300640</t>
  </si>
  <si>
    <t>1300650</t>
  </si>
  <si>
    <t>1300660</t>
  </si>
  <si>
    <t>1300670</t>
  </si>
  <si>
    <t>1300680</t>
  </si>
  <si>
    <t>1300690</t>
  </si>
  <si>
    <t>1300700</t>
  </si>
  <si>
    <t>1300710</t>
  </si>
  <si>
    <t>1300720</t>
  </si>
  <si>
    <t>1300730</t>
  </si>
  <si>
    <t>1300740</t>
  </si>
  <si>
    <t>1300750</t>
  </si>
  <si>
    <t>1300760</t>
  </si>
  <si>
    <t>1300770</t>
  </si>
  <si>
    <t>1300780</t>
  </si>
  <si>
    <t>1300790</t>
  </si>
  <si>
    <t>1300800</t>
  </si>
  <si>
    <t>1300810</t>
  </si>
  <si>
    <t>1300820</t>
  </si>
  <si>
    <t>1300830</t>
  </si>
  <si>
    <t>1300840</t>
  </si>
  <si>
    <t>1300850</t>
  </si>
  <si>
    <t>1300860</t>
  </si>
  <si>
    <t>1300870</t>
  </si>
  <si>
    <t>1300880</t>
  </si>
  <si>
    <t>1300890</t>
  </si>
  <si>
    <t>1300900</t>
  </si>
  <si>
    <t>1300910</t>
  </si>
  <si>
    <t>1300920</t>
  </si>
  <si>
    <t>1300930</t>
  </si>
  <si>
    <t>1300931</t>
  </si>
  <si>
    <t>1300940</t>
  </si>
  <si>
    <t>1300950</t>
  </si>
  <si>
    <t>1300960</t>
  </si>
  <si>
    <t>1300970</t>
  </si>
  <si>
    <t>1300980</t>
  </si>
  <si>
    <t>1300990</t>
  </si>
  <si>
    <t>1301000</t>
  </si>
  <si>
    <t>1301010</t>
  </si>
  <si>
    <t>1301020</t>
  </si>
  <si>
    <t>1301030</t>
  </si>
  <si>
    <t>1301040</t>
  </si>
  <si>
    <t>1301050</t>
  </si>
  <si>
    <t>1301060</t>
  </si>
  <si>
    <t>1301070</t>
  </si>
  <si>
    <t>1301080</t>
  </si>
  <si>
    <t>1301090</t>
  </si>
  <si>
    <t>1301100</t>
  </si>
  <si>
    <t>1301110</t>
  </si>
  <si>
    <t>1301120</t>
  </si>
  <si>
    <t>1301130</t>
  </si>
  <si>
    <t>1301140</t>
  </si>
  <si>
    <t>1301150</t>
  </si>
  <si>
    <t>1301160</t>
  </si>
  <si>
    <t>1301170</t>
  </si>
  <si>
    <t>1301180</t>
  </si>
  <si>
    <t>1301190</t>
  </si>
  <si>
    <t>1301200</t>
  </si>
  <si>
    <t>1301210</t>
  </si>
  <si>
    <t>1301220</t>
  </si>
  <si>
    <t>1301230</t>
  </si>
  <si>
    <t>1301240</t>
  </si>
  <si>
    <t>1301250</t>
  </si>
  <si>
    <t>1400010</t>
  </si>
  <si>
    <t>1400000</t>
  </si>
  <si>
    <t>1400020</t>
  </si>
  <si>
    <t>1400030</t>
  </si>
  <si>
    <t>1400040</t>
  </si>
  <si>
    <t>1400050</t>
  </si>
  <si>
    <t>1400060</t>
  </si>
  <si>
    <t>1400070</t>
  </si>
  <si>
    <t>1400100</t>
  </si>
  <si>
    <t>1400110</t>
  </si>
  <si>
    <t>1400120</t>
  </si>
  <si>
    <t>1400130</t>
  </si>
  <si>
    <t>1400140</t>
  </si>
  <si>
    <t>1400150</t>
  </si>
  <si>
    <t>1400160</t>
  </si>
  <si>
    <t>1400170</t>
  </si>
  <si>
    <t>1400180</t>
  </si>
  <si>
    <t>1400190</t>
  </si>
  <si>
    <t>1400200</t>
  </si>
  <si>
    <t>1400210</t>
  </si>
  <si>
    <t>1400220</t>
  </si>
  <si>
    <t>1400230</t>
  </si>
  <si>
    <t>1400240</t>
  </si>
  <si>
    <t>1400250</t>
  </si>
  <si>
    <t>1400260</t>
  </si>
  <si>
    <t>1400270</t>
  </si>
  <si>
    <t>1400280</t>
  </si>
  <si>
    <t>1400290</t>
  </si>
  <si>
    <t>1400300</t>
  </si>
  <si>
    <t>1400310</t>
  </si>
  <si>
    <t>1400320</t>
  </si>
  <si>
    <t>1400340</t>
  </si>
  <si>
    <t>1400350</t>
  </si>
  <si>
    <t>1400360</t>
  </si>
  <si>
    <t>1400370</t>
  </si>
  <si>
    <t>1400380</t>
  </si>
  <si>
    <t>1400390</t>
  </si>
  <si>
    <t>1400400</t>
  </si>
  <si>
    <t>1400410</t>
  </si>
  <si>
    <t>1400420</t>
  </si>
  <si>
    <t>1400430</t>
  </si>
  <si>
    <t>1400440</t>
  </si>
  <si>
    <t>1400450</t>
  </si>
  <si>
    <t>1400460</t>
  </si>
  <si>
    <t>1400470</t>
  </si>
  <si>
    <t>1400480</t>
  </si>
  <si>
    <t>1400490</t>
  </si>
  <si>
    <t>1400500</t>
  </si>
  <si>
    <t>1400510</t>
  </si>
  <si>
    <t>1400520</t>
  </si>
  <si>
    <t>1400530</t>
  </si>
  <si>
    <t>1400540</t>
  </si>
  <si>
    <t>1400550</t>
  </si>
  <si>
    <t>1400560</t>
  </si>
  <si>
    <t>1400570</t>
  </si>
  <si>
    <t>1400580</t>
  </si>
  <si>
    <t>1400590</t>
  </si>
  <si>
    <t>1400600</t>
  </si>
  <si>
    <t>1400610</t>
  </si>
  <si>
    <t>1400620</t>
  </si>
  <si>
    <t>1400630</t>
  </si>
  <si>
    <t>1400640</t>
  </si>
  <si>
    <t>1400650</t>
  </si>
  <si>
    <t>1400660</t>
  </si>
  <si>
    <t>1400670</t>
  </si>
  <si>
    <t>1400680</t>
  </si>
  <si>
    <t>1400690</t>
  </si>
  <si>
    <t>1400700</t>
  </si>
  <si>
    <t>1400710</t>
  </si>
  <si>
    <t>1400720</t>
  </si>
  <si>
    <t>1400730</t>
  </si>
  <si>
    <t>1400740</t>
  </si>
  <si>
    <t>1400750</t>
  </si>
  <si>
    <t>1400760</t>
  </si>
  <si>
    <t>1400770</t>
  </si>
  <si>
    <t>1400780</t>
  </si>
  <si>
    <t>1400790</t>
  </si>
  <si>
    <t>1400800</t>
  </si>
  <si>
    <t>1400810</t>
  </si>
  <si>
    <t>1400820</t>
  </si>
  <si>
    <t>1400830</t>
  </si>
  <si>
    <t>1400840</t>
  </si>
  <si>
    <t>1400850</t>
  </si>
  <si>
    <t>1400860</t>
  </si>
  <si>
    <t>1400870</t>
  </si>
  <si>
    <t>1400880</t>
  </si>
  <si>
    <t>1400890</t>
  </si>
  <si>
    <t>1400900</t>
  </si>
  <si>
    <t>1400910</t>
  </si>
  <si>
    <t>1400920</t>
  </si>
  <si>
    <t>1400930</t>
  </si>
  <si>
    <t>1400940</t>
  </si>
  <si>
    <t>1400950</t>
  </si>
  <si>
    <t>1400960</t>
  </si>
  <si>
    <t>1400970</t>
  </si>
  <si>
    <t>1400980</t>
  </si>
  <si>
    <t>1400990</t>
  </si>
  <si>
    <t>1401000</t>
  </si>
  <si>
    <t>1401010</t>
  </si>
  <si>
    <t>1401020</t>
  </si>
  <si>
    <t>1401030</t>
  </si>
  <si>
    <t>1401040</t>
  </si>
  <si>
    <t>1401050</t>
  </si>
  <si>
    <t>1401060</t>
  </si>
  <si>
    <t>1401070</t>
  </si>
  <si>
    <t>1401080</t>
  </si>
  <si>
    <t>1401090</t>
  </si>
  <si>
    <t>1401100</t>
  </si>
  <si>
    <t>1401110</t>
  </si>
  <si>
    <t>1401120</t>
  </si>
  <si>
    <t>1401130</t>
  </si>
  <si>
    <t>1401140</t>
  </si>
  <si>
    <t>1401150</t>
  </si>
  <si>
    <t>1401160</t>
  </si>
  <si>
    <t>1401170</t>
  </si>
  <si>
    <t>1401180</t>
  </si>
  <si>
    <t>1500010</t>
  </si>
  <si>
    <t>1500000</t>
  </si>
  <si>
    <t>Snoqualmie</t>
  </si>
  <si>
    <t>1500020</t>
  </si>
  <si>
    <t>1500030</t>
  </si>
  <si>
    <t>1500040</t>
  </si>
  <si>
    <t>1500050</t>
  </si>
  <si>
    <t>1500060</t>
  </si>
  <si>
    <t>1500070</t>
  </si>
  <si>
    <t>1500080</t>
  </si>
  <si>
    <t>1500090</t>
  </si>
  <si>
    <t>1500100</t>
  </si>
  <si>
    <t>1500101</t>
  </si>
  <si>
    <t>1500110</t>
  </si>
  <si>
    <t>1500120</t>
  </si>
  <si>
    <t>1500130</t>
  </si>
  <si>
    <t>1500140</t>
  </si>
  <si>
    <t>1500150</t>
  </si>
  <si>
    <t>1500160</t>
  </si>
  <si>
    <t>1500170</t>
  </si>
  <si>
    <t>1500180</t>
  </si>
  <si>
    <t>1500190</t>
  </si>
  <si>
    <t>1500200</t>
  </si>
  <si>
    <t>1500210</t>
  </si>
  <si>
    <t>1500220</t>
  </si>
  <si>
    <t>1500230</t>
  </si>
  <si>
    <t>1500240</t>
  </si>
  <si>
    <t>1500250</t>
  </si>
  <si>
    <t>1500260</t>
  </si>
  <si>
    <t>1500270</t>
  </si>
  <si>
    <t>1500280</t>
  </si>
  <si>
    <t>1500290</t>
  </si>
  <si>
    <t>1500300</t>
  </si>
  <si>
    <t>1500310</t>
  </si>
  <si>
    <t>1500320</t>
  </si>
  <si>
    <t>1500340</t>
  </si>
  <si>
    <t>1500350</t>
  </si>
  <si>
    <t>1500360</t>
  </si>
  <si>
    <t>1500370</t>
  </si>
  <si>
    <t>1500380</t>
  </si>
  <si>
    <t>1500390</t>
  </si>
  <si>
    <t>1500400</t>
  </si>
  <si>
    <t>1500430</t>
  </si>
  <si>
    <t>1500440</t>
  </si>
  <si>
    <t>1500450</t>
  </si>
  <si>
    <t>1500460</t>
  </si>
  <si>
    <t>1500470</t>
  </si>
  <si>
    <t>1500480</t>
  </si>
  <si>
    <t>1500490</t>
  </si>
  <si>
    <t>1500500</t>
  </si>
  <si>
    <t>1500510</t>
  </si>
  <si>
    <t>1500520</t>
  </si>
  <si>
    <t>1500530</t>
  </si>
  <si>
    <t>1500540</t>
  </si>
  <si>
    <t>1500550</t>
  </si>
  <si>
    <t>1500560</t>
  </si>
  <si>
    <t>1500570</t>
  </si>
  <si>
    <t>1500580</t>
  </si>
  <si>
    <t>1500590</t>
  </si>
  <si>
    <t>1500600</t>
  </si>
  <si>
    <t>1500610</t>
  </si>
  <si>
    <t>1500620</t>
  </si>
  <si>
    <t>1500630</t>
  </si>
  <si>
    <t>1500640</t>
  </si>
  <si>
    <t>1500650</t>
  </si>
  <si>
    <t>1500660</t>
  </si>
  <si>
    <t>1500670</t>
  </si>
  <si>
    <t>1500680</t>
  </si>
  <si>
    <t>1500690</t>
  </si>
  <si>
    <t>1500770</t>
  </si>
  <si>
    <t>1500810</t>
  </si>
  <si>
    <t>1500910</t>
  </si>
  <si>
    <t>1500920</t>
  </si>
  <si>
    <t>1500930</t>
  </si>
  <si>
    <t>1500940</t>
  </si>
  <si>
    <t>1500950</t>
  </si>
  <si>
    <t>1500970</t>
  </si>
  <si>
    <t>1500990</t>
  </si>
  <si>
    <t>1501060</t>
  </si>
  <si>
    <t>1501080</t>
  </si>
  <si>
    <t>1501091</t>
  </si>
  <si>
    <t>1501100</t>
  </si>
  <si>
    <t>1501110</t>
  </si>
  <si>
    <t>1501120</t>
  </si>
  <si>
    <t>1501150</t>
  </si>
  <si>
    <t>1501170</t>
  </si>
  <si>
    <t>1501240</t>
  </si>
  <si>
    <t>1501250</t>
  </si>
  <si>
    <t>1501270</t>
  </si>
  <si>
    <t>1501090</t>
  </si>
  <si>
    <t>1501271</t>
  </si>
  <si>
    <t>1501280</t>
  </si>
  <si>
    <t>1501281</t>
  </si>
  <si>
    <t>1501290</t>
  </si>
  <si>
    <t>1501291</t>
  </si>
  <si>
    <t>1501300</t>
  </si>
  <si>
    <t>1501310</t>
  </si>
  <si>
    <t>1501320</t>
  </si>
  <si>
    <t>1501330</t>
  </si>
  <si>
    <t>1501340</t>
  </si>
  <si>
    <t>1501370</t>
  </si>
  <si>
    <t>1501380</t>
  </si>
  <si>
    <t>1501390</t>
  </si>
  <si>
    <t>1501430</t>
  </si>
  <si>
    <t>1501440</t>
  </si>
  <si>
    <t>1501450</t>
  </si>
  <si>
    <t>1501460</t>
  </si>
  <si>
    <t>1501480</t>
  </si>
  <si>
    <t>1501490</t>
  </si>
  <si>
    <t>1501500</t>
  </si>
  <si>
    <t>1501510</t>
  </si>
  <si>
    <t>1501520</t>
  </si>
  <si>
    <t>1501530</t>
  </si>
  <si>
    <t>1501540</t>
  </si>
  <si>
    <t>1501550</t>
  </si>
  <si>
    <t>1501560</t>
  </si>
  <si>
    <t>1501570</t>
  </si>
  <si>
    <t>1501580</t>
  </si>
  <si>
    <t>1501590</t>
  </si>
  <si>
    <t>1501600</t>
  </si>
  <si>
    <t>1501610</t>
  </si>
  <si>
    <t>1501620</t>
  </si>
  <si>
    <t>1501630</t>
  </si>
  <si>
    <t>1501640</t>
  </si>
  <si>
    <t>1501650</t>
  </si>
  <si>
    <t>1501710</t>
  </si>
  <si>
    <t>1501720</t>
  </si>
  <si>
    <t>1501730</t>
  </si>
  <si>
    <t>1501740</t>
  </si>
  <si>
    <t>1501750</t>
  </si>
  <si>
    <t>1501760</t>
  </si>
  <si>
    <t>1501790</t>
  </si>
  <si>
    <t>1501800</t>
  </si>
  <si>
    <t>1501820</t>
  </si>
  <si>
    <t>1501830</t>
  </si>
  <si>
    <t>1501840</t>
  </si>
  <si>
    <t>1501850</t>
  </si>
  <si>
    <t>1501870</t>
  </si>
  <si>
    <t>1501890</t>
  </si>
  <si>
    <t>1501900</t>
  </si>
  <si>
    <t>1501920</t>
  </si>
  <si>
    <t>1501930</t>
  </si>
  <si>
    <t>1501990</t>
  </si>
  <si>
    <t>1502020</t>
  </si>
  <si>
    <t>1502040</t>
  </si>
  <si>
    <t>1502050</t>
  </si>
  <si>
    <t>1502060</t>
  </si>
  <si>
    <t>1502070</t>
  </si>
  <si>
    <t>1502080</t>
  </si>
  <si>
    <t>1502090</t>
  </si>
  <si>
    <t>1502100</t>
  </si>
  <si>
    <t>1502110</t>
  </si>
  <si>
    <t>1502120</t>
  </si>
  <si>
    <t>1502130</t>
  </si>
  <si>
    <t>1502140</t>
  </si>
  <si>
    <t>1502150</t>
  </si>
  <si>
    <t>1502160</t>
  </si>
  <si>
    <t>1502170</t>
  </si>
  <si>
    <t>1502180</t>
  </si>
  <si>
    <t>1502190</t>
  </si>
  <si>
    <t>1502200</t>
  </si>
  <si>
    <t>1502210</t>
  </si>
  <si>
    <t>1502220</t>
  </si>
  <si>
    <t>1502230</t>
  </si>
  <si>
    <t>1502240</t>
  </si>
  <si>
    <t>1502250</t>
  </si>
  <si>
    <t>1502260</t>
  </si>
  <si>
    <t>1502270</t>
  </si>
  <si>
    <t>1502280</t>
  </si>
  <si>
    <t>1502290</t>
  </si>
  <si>
    <t>1502300</t>
  </si>
  <si>
    <t>1502310</t>
  </si>
  <si>
    <t>1600010</t>
  </si>
  <si>
    <t>1600000</t>
  </si>
  <si>
    <t>Skykomish</t>
  </si>
  <si>
    <t>1600020</t>
  </si>
  <si>
    <t>1600030</t>
  </si>
  <si>
    <t>1600031</t>
  </si>
  <si>
    <t>1600040</t>
  </si>
  <si>
    <t>1600050</t>
  </si>
  <si>
    <t>1600070</t>
  </si>
  <si>
    <t>1600080</t>
  </si>
  <si>
    <t>1700010</t>
  </si>
  <si>
    <t>1700000</t>
  </si>
  <si>
    <t>White</t>
  </si>
  <si>
    <t>1700020</t>
  </si>
  <si>
    <t>1700030</t>
  </si>
  <si>
    <t>1700040</t>
  </si>
  <si>
    <t>1700050</t>
  </si>
  <si>
    <t>1700060</t>
  </si>
  <si>
    <t>1700070</t>
  </si>
  <si>
    <t>1700080</t>
  </si>
  <si>
    <t>1700090</t>
  </si>
  <si>
    <t>1700100</t>
  </si>
  <si>
    <t>1700110</t>
  </si>
  <si>
    <t>1700120</t>
  </si>
  <si>
    <t>1700130</t>
  </si>
  <si>
    <t>1700140</t>
  </si>
  <si>
    <t>1700150</t>
  </si>
  <si>
    <t>1700160</t>
  </si>
  <si>
    <t>1700161</t>
  </si>
  <si>
    <t>1700170</t>
  </si>
  <si>
    <t>1700180</t>
  </si>
  <si>
    <t>1700190</t>
  </si>
  <si>
    <t>1700200</t>
  </si>
  <si>
    <t>1800010</t>
  </si>
  <si>
    <t>1800000</t>
  </si>
  <si>
    <t>1800020</t>
  </si>
  <si>
    <t>1800030</t>
  </si>
  <si>
    <t>1800040</t>
  </si>
  <si>
    <t>1800050</t>
  </si>
  <si>
    <t>1800060</t>
  </si>
  <si>
    <t>1800070</t>
  </si>
  <si>
    <t>1800080</t>
  </si>
  <si>
    <t>1800090</t>
  </si>
  <si>
    <t>1800100</t>
  </si>
  <si>
    <t>1800110</t>
  </si>
  <si>
    <t>1800120</t>
  </si>
  <si>
    <t>1800130</t>
  </si>
  <si>
    <t>1800140</t>
  </si>
  <si>
    <t>1800150</t>
  </si>
  <si>
    <t>1800160</t>
  </si>
  <si>
    <t>1800170</t>
  </si>
  <si>
    <t>1800180</t>
  </si>
  <si>
    <t>1800190</t>
  </si>
  <si>
    <t>1800200</t>
  </si>
  <si>
    <t>1800210</t>
  </si>
  <si>
    <t>1800220</t>
  </si>
  <si>
    <t>1800230</t>
  </si>
  <si>
    <t>1800240</t>
  </si>
  <si>
    <t>1800250</t>
  </si>
  <si>
    <t>1800260</t>
  </si>
  <si>
    <t>1800270</t>
  </si>
  <si>
    <t>1800280</t>
  </si>
  <si>
    <t>1800290</t>
  </si>
  <si>
    <t>1800300</t>
  </si>
  <si>
    <t>1100011</t>
  </si>
  <si>
    <t>1000000</t>
  </si>
  <si>
    <t>1100160</t>
  </si>
  <si>
    <t>1100200</t>
  </si>
  <si>
    <t>1103270</t>
  </si>
  <si>
    <t>1004280</t>
  </si>
  <si>
    <t>1103351</t>
  </si>
  <si>
    <t>1103350</t>
  </si>
  <si>
    <t>ApprovedTMDLCount</t>
  </si>
  <si>
    <t>DevelopingTMDLCount</t>
  </si>
  <si>
    <t>FishPassageCount</t>
  </si>
  <si>
    <t>CriticalHabitatLength_ft</t>
  </si>
  <si>
    <t>ShellfishCount</t>
  </si>
  <si>
    <t>SwimmingBeachPercentage</t>
  </si>
  <si>
    <t>SwimmingTributaryPercentage</t>
  </si>
  <si>
    <t>CohoPresence</t>
  </si>
  <si>
    <t>UrbanGrowthBoundaryPercentage</t>
  </si>
  <si>
    <t>ICIAreaPercentage</t>
  </si>
  <si>
    <t>RoadwayLength_ft</t>
  </si>
  <si>
    <t>SidewalkLength_ft</t>
  </si>
  <si>
    <t>CrashesCount</t>
  </si>
  <si>
    <t>SidewalkDensity</t>
  </si>
  <si>
    <t xml:space="preserve"> </t>
  </si>
  <si>
    <t>Before 1990</t>
  </si>
  <si>
    <t>FID_Subbas</t>
  </si>
  <si>
    <t>FID_YrBuil</t>
  </si>
  <si>
    <t>Symbology</t>
  </si>
  <si>
    <t>YrBuiltAc</t>
  </si>
  <si>
    <t>AreaCalc</t>
  </si>
  <si>
    <t>Overlap</t>
  </si>
  <si>
    <t>PercentBuiltBefore1990</t>
  </si>
  <si>
    <t>Imperviousness</t>
  </si>
  <si>
    <t>PercentImpervious</t>
  </si>
  <si>
    <t>mean Flow Duration Index Per Subbasin</t>
  </si>
  <si>
    <t>MeanFlowDurationINdex</t>
  </si>
  <si>
    <t>Ph2_SWSID</t>
  </si>
  <si>
    <t>pm_heat_index</t>
  </si>
  <si>
    <t>RPL_THEMES</t>
  </si>
  <si>
    <t>MedianOpportunityIndex</t>
  </si>
  <si>
    <t>Traffic</t>
  </si>
  <si>
    <t>MeanAnnualAvgDailyTrips</t>
  </si>
  <si>
    <t>Median2018EquityScore</t>
  </si>
  <si>
    <t>Median 2018 Equity Score</t>
  </si>
  <si>
    <t>2018 Equity Score</t>
  </si>
  <si>
    <t>MinPSC</t>
  </si>
  <si>
    <t>Median Pavement Score</t>
  </si>
  <si>
    <t>MedianPavementCondition</t>
  </si>
  <si>
    <t>P_PSM_MEAN</t>
  </si>
  <si>
    <t>MedianSpawnerMortality</t>
  </si>
  <si>
    <t>305b Listings (Cat 4+5)</t>
  </si>
  <si>
    <t>ASSPT</t>
  </si>
  <si>
    <t>WQBE Basin</t>
  </si>
  <si>
    <t>Catchment</t>
  </si>
  <si>
    <t>Percentile</t>
  </si>
  <si>
    <t>Group</t>
  </si>
  <si>
    <t>Flow</t>
  </si>
  <si>
    <t>Total Copper</t>
  </si>
  <si>
    <t>Total Zinc</t>
  </si>
  <si>
    <t>Total Nitrogen</t>
  </si>
  <si>
    <t>Total Phosphorus</t>
  </si>
  <si>
    <t>Total Suspended Solids</t>
  </si>
  <si>
    <t>Total PCB</t>
  </si>
  <si>
    <t>Total PBDE</t>
  </si>
  <si>
    <t>Total PAH</t>
  </si>
  <si>
    <t>BEHP</t>
  </si>
  <si>
    <t>Fecal Coliform Bacteria</t>
  </si>
  <si>
    <t>00_Flow</t>
  </si>
  <si>
    <t>05_TCu</t>
  </si>
  <si>
    <t>04_TZn</t>
  </si>
  <si>
    <t>02_TN</t>
  </si>
  <si>
    <t>03_TP</t>
  </si>
  <si>
    <t>01_Sed_TSS</t>
  </si>
  <si>
    <t>09_PCBs</t>
  </si>
  <si>
    <t>08_PBDEs</t>
  </si>
  <si>
    <t>07_PAHs</t>
  </si>
  <si>
    <t>10_DEHP</t>
  </si>
  <si>
    <t>06_FECAL</t>
  </si>
  <si>
    <t>ft^3/yr</t>
  </si>
  <si>
    <t>kg/year</t>
  </si>
  <si>
    <t>10^12 CFU/year</t>
  </si>
  <si>
    <t>Low</t>
  </si>
  <si>
    <t>Mid</t>
  </si>
  <si>
    <t>High</t>
  </si>
  <si>
    <t>WQBE Total Copper (kg/yr)</t>
  </si>
  <si>
    <t>WQBE Total Zinc (kg/yr)</t>
  </si>
  <si>
    <t>WQBE Total Nitrogen (kg/yr)</t>
  </si>
  <si>
    <t>WQBE Total Phosphorus (kg/yr)</t>
  </si>
  <si>
    <t>WQBE Total Suspended Solids (kg/yr)</t>
  </si>
  <si>
    <t>WQBE Total PCB (kg/yr)</t>
  </si>
  <si>
    <t>WQBE Total PBDE (kg/yr)</t>
  </si>
  <si>
    <t>WQBE Total PAH (kg/yr)</t>
  </si>
  <si>
    <t>WQBE BEHP (kg/yr)</t>
  </si>
  <si>
    <t>WQBE Fecal Coliform Bacteria (10^12 CFU/year)</t>
  </si>
  <si>
    <t>UrbanHeat</t>
  </si>
  <si>
    <t>Mean Annual TSS Load</t>
  </si>
  <si>
    <t>Mean Annual Copper Load</t>
  </si>
  <si>
    <t>Mean Annual Phosphorus Load</t>
  </si>
  <si>
    <t>Mean Annual Zinc Load</t>
  </si>
  <si>
    <t>Mean Annual TKN Load</t>
  </si>
  <si>
    <t>Mean Annual Copper Load (mg/m2/yr)</t>
  </si>
  <si>
    <r>
      <t xml:space="preserve">Mean Annual Phosphorus Load </t>
    </r>
    <r>
      <rPr>
        <sz val="8"/>
        <rFont val="Arial"/>
        <family val="2"/>
      </rPr>
      <t>(mg/m2/yr)</t>
    </r>
  </si>
  <si>
    <t>Mean Annual Zinc Load (mg/m2/yr)</t>
  </si>
  <si>
    <t>Mean Annual TKN Load (mg/m2/yr)</t>
  </si>
  <si>
    <t>Mean Annual TSS Load (g/m2/yr)</t>
  </si>
  <si>
    <t>1001131</t>
  </si>
  <si>
    <t>1001229</t>
  </si>
  <si>
    <t>1001540</t>
  </si>
  <si>
    <t>1001550</t>
  </si>
  <si>
    <t>1001600</t>
  </si>
  <si>
    <t>1001610</t>
  </si>
  <si>
    <t>1001630</t>
  </si>
  <si>
    <t>1001640</t>
  </si>
  <si>
    <t>1001660</t>
  </si>
  <si>
    <t>1001690</t>
  </si>
  <si>
    <t>1001710</t>
  </si>
  <si>
    <t>1001720</t>
  </si>
  <si>
    <t>1001730</t>
  </si>
  <si>
    <t>1001740</t>
  </si>
  <si>
    <t>1002320</t>
  </si>
  <si>
    <t>1002330</t>
  </si>
  <si>
    <t>1002870</t>
  </si>
  <si>
    <t>1002880</t>
  </si>
  <si>
    <t>1002930</t>
  </si>
  <si>
    <t>1003040</t>
  </si>
  <si>
    <t>1003190</t>
  </si>
  <si>
    <t>1003210</t>
  </si>
  <si>
    <t>1003600</t>
  </si>
  <si>
    <t>1003661</t>
  </si>
  <si>
    <t>1003740</t>
  </si>
  <si>
    <t>1003780</t>
  </si>
  <si>
    <t>1003800</t>
  </si>
  <si>
    <t>1003980</t>
  </si>
  <si>
    <t>1100630</t>
  </si>
  <si>
    <t>1100710</t>
  </si>
  <si>
    <t>1100720</t>
  </si>
  <si>
    <t>1100760</t>
  </si>
  <si>
    <t>1101020</t>
  </si>
  <si>
    <t>1101180</t>
  </si>
  <si>
    <t>1102100</t>
  </si>
  <si>
    <t>1103170</t>
  </si>
  <si>
    <t>1400080</t>
  </si>
  <si>
    <t>1400090</t>
  </si>
  <si>
    <t>1400330</t>
  </si>
  <si>
    <t>1500330</t>
  </si>
  <si>
    <t>1500410</t>
  </si>
  <si>
    <t>1500420</t>
  </si>
  <si>
    <t>1500700</t>
  </si>
  <si>
    <t>1500710</t>
  </si>
  <si>
    <t>1500720</t>
  </si>
  <si>
    <t>1500730</t>
  </si>
  <si>
    <t>1500740</t>
  </si>
  <si>
    <t>1500750</t>
  </si>
  <si>
    <t>1500760</t>
  </si>
  <si>
    <t>1500780</t>
  </si>
  <si>
    <t>1500790</t>
  </si>
  <si>
    <t>1500800</t>
  </si>
  <si>
    <t>1500820</t>
  </si>
  <si>
    <t>1500830</t>
  </si>
  <si>
    <t>1500840</t>
  </si>
  <si>
    <t>1500850</t>
  </si>
  <si>
    <t>1500860</t>
  </si>
  <si>
    <t>1500870</t>
  </si>
  <si>
    <t>1500880</t>
  </si>
  <si>
    <t>1500890</t>
  </si>
  <si>
    <t>1500900</t>
  </si>
  <si>
    <t>1500960</t>
  </si>
  <si>
    <t>1500980</t>
  </si>
  <si>
    <t>1501000</t>
  </si>
  <si>
    <t>1501010</t>
  </si>
  <si>
    <t>1501020</t>
  </si>
  <si>
    <t>1501030</t>
  </si>
  <si>
    <t>1501040</t>
  </si>
  <si>
    <t>1501050</t>
  </si>
  <si>
    <t>1501070</t>
  </si>
  <si>
    <t>1501130</t>
  </si>
  <si>
    <t>1501140</t>
  </si>
  <si>
    <t>1501160</t>
  </si>
  <si>
    <t>1501180</t>
  </si>
  <si>
    <t>1501190</t>
  </si>
  <si>
    <t>1501200</t>
  </si>
  <si>
    <t>1501210</t>
  </si>
  <si>
    <t>1501220</t>
  </si>
  <si>
    <t>1501230</t>
  </si>
  <si>
    <t>1501260</t>
  </si>
  <si>
    <t>1501292</t>
  </si>
  <si>
    <t>1501311</t>
  </si>
  <si>
    <t>1501350</t>
  </si>
  <si>
    <t>1501360</t>
  </si>
  <si>
    <t>1501400</t>
  </si>
  <si>
    <t>1501410</t>
  </si>
  <si>
    <t>1501420</t>
  </si>
  <si>
    <t>1501470</t>
  </si>
  <si>
    <t>1501660</t>
  </si>
  <si>
    <t>1501670</t>
  </si>
  <si>
    <t>1501680</t>
  </si>
  <si>
    <t>1501690</t>
  </si>
  <si>
    <t>1501700</t>
  </si>
  <si>
    <t>1501770</t>
  </si>
  <si>
    <t>1501780</t>
  </si>
  <si>
    <t>1501810</t>
  </si>
  <si>
    <t>1501860</t>
  </si>
  <si>
    <t>1501880</t>
  </si>
  <si>
    <t>1501910</t>
  </si>
  <si>
    <t>1501940</t>
  </si>
  <si>
    <t>1501950</t>
  </si>
  <si>
    <t>1501960</t>
  </si>
  <si>
    <t>1501970</t>
  </si>
  <si>
    <t>1501980</t>
  </si>
  <si>
    <t>1502000</t>
  </si>
  <si>
    <t>1502010</t>
  </si>
  <si>
    <t>1502030</t>
  </si>
  <si>
    <t>1502320</t>
  </si>
  <si>
    <t>1600060</t>
  </si>
  <si>
    <t>1700210</t>
  </si>
  <si>
    <t>1700220</t>
  </si>
  <si>
    <t>WTRSHD_</t>
  </si>
  <si>
    <t>Central Puget Sound</t>
  </si>
  <si>
    <t>Presence/Absence</t>
  </si>
  <si>
    <t>No. Shellfish Basins</t>
  </si>
  <si>
    <t>Median BIBI Score (2016-2020)</t>
  </si>
  <si>
    <t>Average BIBI (2016-2020 Median)</t>
  </si>
  <si>
    <t>Count of BIBI Scores</t>
  </si>
  <si>
    <t>Average Score</t>
  </si>
  <si>
    <t>WQBE Annual Runoff (ft^3/yr)</t>
  </si>
  <si>
    <t>Join_Count</t>
  </si>
  <si>
    <t>Stormwater Facilities / storm fac point</t>
  </si>
  <si>
    <t>Facilities Count</t>
  </si>
  <si>
    <t>Is Drainage to P Sensitive Lake</t>
  </si>
  <si>
    <t>Upstream</t>
  </si>
  <si>
    <t>P Lake Subbasin Drainages</t>
  </si>
  <si>
    <t>Green Lake</t>
  </si>
  <si>
    <t>Steel Lake</t>
  </si>
  <si>
    <t>Lake Boren</t>
  </si>
  <si>
    <t>Lake Wilderness</t>
  </si>
  <si>
    <t>Hicklin Lake</t>
  </si>
  <si>
    <t>Lake  Burien</t>
  </si>
  <si>
    <t>Arrow Lake</t>
  </si>
  <si>
    <t>Lake Fenwick</t>
  </si>
  <si>
    <t>Ames Lake</t>
  </si>
  <si>
    <t>Lake Sammamish</t>
  </si>
  <si>
    <t>Lake Meridian</t>
  </si>
  <si>
    <t>Lake Sawyer</t>
  </si>
  <si>
    <t>Lorene Lake</t>
  </si>
  <si>
    <t>Jeane Lake</t>
  </si>
  <si>
    <t>Lake Geneva</t>
  </si>
  <si>
    <t>Lake Desire</t>
  </si>
  <si>
    <t>Haller Lake</t>
  </si>
  <si>
    <t>Echo Lake</t>
  </si>
  <si>
    <t>Lake Marcel</t>
  </si>
  <si>
    <t>Tuck Lake</t>
  </si>
  <si>
    <t>Cottage Lake</t>
  </si>
  <si>
    <t>Lake NAME</t>
  </si>
  <si>
    <t>Historic Runoff (mm)</t>
  </si>
  <si>
    <t>Average Annual Runoff (mm)</t>
  </si>
  <si>
    <t>DrainageComplaint</t>
  </si>
  <si>
    <t>Drainage Complaints Count_</t>
  </si>
  <si>
    <t>d_GAP_Sts</t>
  </si>
  <si>
    <t>3 - managed for multiple uses - subject to extractive (e.g. mining or logging) or OHV use</t>
  </si>
  <si>
    <t>2 - managed for biodiversity - disturbance events suppressed</t>
  </si>
  <si>
    <t>4 - no known mandate for biodiversity protection</t>
  </si>
  <si>
    <t>1 - managed for biodiversity - disturbance events proceed or are mimicked</t>
  </si>
  <si>
    <t>Overlap1</t>
  </si>
  <si>
    <t>Percent PAD Area</t>
  </si>
  <si>
    <t>Overlap, Non-PAD_Removed</t>
  </si>
  <si>
    <t>BRE Data (all)</t>
  </si>
  <si>
    <t>BRE Data (Top 25% of BRE Scores - "Critical Infrastructure")</t>
  </si>
  <si>
    <t>BRE Facilities Count (All)</t>
  </si>
  <si>
    <t>"Critical" Facilities Count (25th percentile BRE)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</si>
</sst>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0"/>
      <name val="Arial"/>
      <charset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9.5"/>
      <color theme="1"/>
      <name val="Arial"/>
      <family val="2"/>
    </font>
    <font>
      <sz val="10"/>
      <name val="Arial"/>
      <charset val="1"/>
    </font>
    <font>
      <b/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 applyNumberFormat="0" applyFill="0" applyBorder="0" applyAlignment="0" applyProtection="0"/>
    <xf numFmtId="0" fontId="1" fillId="0" borderId="0"/>
  </cellStyleXfs>
  <cellXfs count="45">
    <xf numFmtId="0" fontId="0" fillId="0" borderId="0" xfId="0"/>
    <xf numFmtId="0" fontId="2" fillId="2" borderId="0" xfId="0" applyFont="1" applyFill="1" applyBorder="1" applyAlignment="1" applyProtection="1">
      <alignment horizontal="center"/>
    </xf>
    <xf numFmtId="1" fontId="3" fillId="0" borderId="0" xfId="0" applyNumberFormat="1" applyFont="1" applyFill="1" applyBorder="1" applyAlignment="1" applyProtection="1"/>
    <xf numFmtId="0" fontId="4" fillId="0" borderId="0" xfId="0" applyFont="1" applyFill="1" applyBorder="1" applyAlignment="1" applyProtection="1"/>
    <xf numFmtId="0" fontId="5" fillId="2" borderId="0" xfId="0" applyFont="1" applyFill="1" applyBorder="1" applyAlignment="1" applyProtection="1">
      <alignment horizontal="center" wrapText="1"/>
    </xf>
    <xf numFmtId="2" fontId="4" fillId="0" borderId="0" xfId="0" applyNumberFormat="1" applyFont="1" applyFill="1" applyBorder="1" applyAlignment="1" applyProtection="1"/>
    <xf numFmtId="49" fontId="0" fillId="0" borderId="0" xfId="0" applyNumberFormat="1"/>
    <xf numFmtId="0" fontId="0" fillId="0" borderId="0" xfId="0" applyNumberFormat="1"/>
    <xf numFmtId="0" fontId="6" fillId="0" borderId="0" xfId="0" applyFont="1"/>
    <xf numFmtId="0" fontId="7" fillId="2" borderId="0" xfId="0" applyFont="1" applyFill="1" applyBorder="1" applyAlignment="1" applyProtection="1">
      <alignment horizontal="center"/>
    </xf>
    <xf numFmtId="0" fontId="6" fillId="0" borderId="0" xfId="0" applyFont="1" applyFill="1" applyBorder="1" applyAlignment="1" applyProtection="1"/>
    <xf numFmtId="0" fontId="6" fillId="0" borderId="0" xfId="0" applyNumberFormat="1" applyFont="1" applyFill="1" applyBorder="1" applyAlignment="1" applyProtection="1"/>
    <xf numFmtId="4" fontId="0" fillId="0" borderId="0" xfId="0" applyNumberFormat="1"/>
    <xf numFmtId="3" fontId="0" fillId="0" borderId="0" xfId="0" applyNumberFormat="1"/>
    <xf numFmtId="0" fontId="3" fillId="0" borderId="0" xfId="0" applyFont="1"/>
    <xf numFmtId="0" fontId="3" fillId="0" borderId="0" xfId="0" applyFont="1" applyFill="1" applyBorder="1" applyAlignment="1" applyProtection="1"/>
    <xf numFmtId="0" fontId="3" fillId="0" borderId="0" xfId="0" applyNumberFormat="1" applyFont="1" applyFill="1" applyBorder="1" applyAlignment="1" applyProtection="1"/>
    <xf numFmtId="2" fontId="0" fillId="0" borderId="0" xfId="0" applyNumberFormat="1"/>
    <xf numFmtId="0" fontId="2" fillId="2" borderId="1" xfId="0" applyFont="1" applyFill="1" applyBorder="1" applyAlignment="1" applyProtection="1">
      <alignment horizontal="center"/>
    </xf>
    <xf numFmtId="0" fontId="2" fillId="2" borderId="2" xfId="0" applyFont="1" applyFill="1" applyBorder="1" applyAlignment="1" applyProtection="1">
      <alignment horizontal="center"/>
    </xf>
    <xf numFmtId="0" fontId="4" fillId="0" borderId="2" xfId="0" applyNumberFormat="1" applyFont="1" applyFill="1" applyBorder="1" applyAlignment="1" applyProtection="1"/>
    <xf numFmtId="0" fontId="0" fillId="0" borderId="2" xfId="0" applyBorder="1"/>
    <xf numFmtId="0" fontId="2" fillId="2" borderId="0" xfId="0" applyFont="1" applyFill="1" applyBorder="1" applyAlignment="1" applyProtection="1">
      <alignment horizontal="center" wrapText="1"/>
    </xf>
    <xf numFmtId="0" fontId="8" fillId="0" borderId="3" xfId="0" applyFont="1" applyBorder="1"/>
    <xf numFmtId="0" fontId="0" fillId="0" borderId="3" xfId="0" applyBorder="1"/>
    <xf numFmtId="164" fontId="0" fillId="0" borderId="0" xfId="0" applyNumberFormat="1"/>
    <xf numFmtId="0" fontId="2" fillId="0" borderId="0" xfId="0" applyFont="1" applyFill="1" applyBorder="1" applyAlignment="1" applyProtection="1">
      <alignment horizontal="center"/>
    </xf>
    <xf numFmtId="0" fontId="0" fillId="0" borderId="0" xfId="0" applyFill="1"/>
    <xf numFmtId="0" fontId="8" fillId="0" borderId="3" xfId="1" applyFont="1" applyBorder="1"/>
    <xf numFmtId="0" fontId="1" fillId="0" borderId="3" xfId="1" applyBorder="1"/>
    <xf numFmtId="0" fontId="2" fillId="2" borderId="0" xfId="0" applyFont="1" applyFill="1" applyAlignment="1">
      <alignment horizontal="center"/>
    </xf>
    <xf numFmtId="0" fontId="3" fillId="0" borderId="0" xfId="0" applyNumberFormat="1" applyFont="1"/>
    <xf numFmtId="0" fontId="3" fillId="0" borderId="0" xfId="0" applyFont="1" applyFill="1"/>
    <xf numFmtId="0" fontId="12" fillId="2" borderId="0" xfId="0" applyFont="1" applyFill="1" applyBorder="1" applyAlignment="1" applyProtection="1">
      <alignment horizontal="center"/>
    </xf>
    <xf numFmtId="0" fontId="11" fillId="0" borderId="0" xfId="0" applyFont="1" applyFill="1" applyBorder="1" applyAlignment="1" applyProtection="1"/>
    <xf numFmtId="0" fontId="11" fillId="0" borderId="0" xfId="0" applyNumberFormat="1" applyFont="1" applyFill="1" applyBorder="1" applyAlignment="1" applyProtection="1"/>
    <xf numFmtId="0" fontId="10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4" xfId="0" applyFont="1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8" fillId="0" borderId="3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7" xfId="0" applyFont="1" applyBorder="1" applyAlignment="1">
      <alignment horizontal="center"/>
    </xf>
  </cellXfs>
  <cellStyles count="2">
    <cellStyle name="Normal" xfId="0" builtinId="0"/>
    <cellStyle name="Normal 2" xfId="1" xr:uid="{462337D6-C671-4AC2-889C-6FD70124ED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oanna Lewis" id="{48B540B7-8F75-4CB5-8DD2-80FC0FE44990}" userId="S::JMLewis@geosyntec.com::3cee7919-66c9-4272-bda4-97b3c2fc3ba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2" dT="2022-04-19T16:02:42.85" personId="{48B540B7-8F75-4CB5-8DD2-80FC0FE44990}" id="{20BBE1B5-25D6-4DF0-AF19-7F147FF855DC}">
    <text>Needs a shapefile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E1333"/>
  <sheetViews>
    <sheetView tabSelected="1" topLeftCell="AF1" workbookViewId="0">
      <pane ySplit="2" topLeftCell="A3" activePane="bottomLeft" state="frozen"/>
      <selection activeCell="C1" sqref="C1"/>
      <selection pane="bottomLeft" activeCell="H2" sqref="H2"/>
    </sheetView>
  </sheetViews>
  <sheetFormatPr defaultRowHeight="12.75" x14ac:dyDescent="0.2"/>
  <cols>
    <col min="1" max="1" width="5" hidden="1" customWidth="1"/>
    <col min="2" max="2" width="10.140625" hidden="1" customWidth="1"/>
    <col min="3" max="3" width="9.85546875" style="21" customWidth="1"/>
    <col min="4" max="4" width="8" customWidth="1"/>
    <col min="5" max="5" width="21" customWidth="1"/>
    <col min="6" max="6" width="11.140625" customWidth="1"/>
    <col min="7" max="7" width="12.42578125" customWidth="1"/>
    <col min="8" max="8" width="12.140625" customWidth="1"/>
    <col min="9" max="9" width="11.28515625" customWidth="1"/>
    <col min="10" max="12" width="11.28515625" bestFit="1" customWidth="1"/>
    <col min="13" max="13" width="12" bestFit="1" customWidth="1"/>
    <col min="14" max="14" width="11.28515625" style="27" bestFit="1" customWidth="1"/>
    <col min="15" max="16" width="12.42578125" bestFit="1" customWidth="1"/>
    <col min="17" max="17" width="11.28515625" bestFit="1" customWidth="1"/>
    <col min="18" max="18" width="12" bestFit="1" customWidth="1"/>
    <col min="19" max="19" width="12.42578125" bestFit="1" customWidth="1"/>
    <col min="20" max="21" width="12" bestFit="1" customWidth="1"/>
    <col min="22" max="22" width="11.28515625" bestFit="1" customWidth="1"/>
    <col min="23" max="23" width="11.140625" bestFit="1" customWidth="1"/>
    <col min="32" max="32" width="14.140625" customWidth="1"/>
    <col min="33" max="33" width="11.42578125" customWidth="1"/>
    <col min="34" max="34" width="10.5703125" bestFit="1" customWidth="1"/>
    <col min="35" max="35" width="11.5703125" bestFit="1" customWidth="1"/>
    <col min="36" max="36" width="10.5703125" bestFit="1" customWidth="1"/>
    <col min="37" max="37" width="13.7109375" bestFit="1" customWidth="1"/>
    <col min="38" max="41" width="9.28515625" bestFit="1" customWidth="1"/>
    <col min="42" max="42" width="9.5703125" bestFit="1" customWidth="1"/>
    <col min="43" max="43" width="11.28515625" customWidth="1"/>
    <col min="46" max="46" width="9.7109375" customWidth="1"/>
    <col min="47" max="47" width="10.140625" customWidth="1"/>
    <col min="48" max="48" width="11.28515625" customWidth="1"/>
    <col min="49" max="49" width="10.85546875" customWidth="1"/>
    <col min="54" max="54" width="10.7109375" customWidth="1"/>
  </cols>
  <sheetData>
    <row r="1" spans="1:57" ht="25.5" x14ac:dyDescent="0.2">
      <c r="A1" s="1" t="s">
        <v>0</v>
      </c>
      <c r="B1" s="1" t="s">
        <v>1</v>
      </c>
      <c r="C1" s="18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22" t="s">
        <v>1272</v>
      </c>
    </row>
    <row r="2" spans="1:57" ht="67.5" x14ac:dyDescent="0.2">
      <c r="A2" s="1"/>
      <c r="B2" s="1"/>
      <c r="C2" s="19"/>
      <c r="D2" s="1"/>
      <c r="E2" s="1"/>
      <c r="F2" s="1"/>
      <c r="G2" s="1"/>
      <c r="H2" s="4"/>
      <c r="I2" s="4" t="s">
        <v>1300</v>
      </c>
      <c r="J2" s="4" t="s">
        <v>1259</v>
      </c>
      <c r="K2" s="4" t="s">
        <v>1260</v>
      </c>
      <c r="L2" s="4" t="s">
        <v>1261</v>
      </c>
      <c r="M2" s="4" t="s">
        <v>1262</v>
      </c>
      <c r="N2" s="4" t="s">
        <v>1263</v>
      </c>
      <c r="O2" s="4" t="s">
        <v>1264</v>
      </c>
      <c r="P2" s="4" t="s">
        <v>1265</v>
      </c>
      <c r="Q2" s="4" t="s">
        <v>1266</v>
      </c>
      <c r="R2" s="4" t="s">
        <v>1267</v>
      </c>
      <c r="S2" s="4" t="s">
        <v>1268</v>
      </c>
      <c r="T2" s="4" t="s">
        <v>1269</v>
      </c>
      <c r="U2" s="4" t="s">
        <v>1270</v>
      </c>
      <c r="V2" s="4" t="s">
        <v>1271</v>
      </c>
      <c r="W2" s="1"/>
      <c r="Y2" s="4" t="s">
        <v>1281</v>
      </c>
      <c r="Z2" s="4" t="s">
        <v>1283</v>
      </c>
      <c r="AA2" s="4" t="s">
        <v>1285</v>
      </c>
      <c r="AB2" s="4" t="s">
        <v>1289</v>
      </c>
      <c r="AC2" s="4" t="s">
        <v>1291</v>
      </c>
      <c r="AD2" s="4" t="s">
        <v>1292</v>
      </c>
      <c r="AE2" s="4" t="s">
        <v>1297</v>
      </c>
      <c r="AF2" s="4" t="s">
        <v>1299</v>
      </c>
      <c r="AG2" s="4" t="s">
        <v>1334</v>
      </c>
      <c r="AH2" s="4" t="s">
        <v>1335</v>
      </c>
      <c r="AI2" s="4" t="s">
        <v>1336</v>
      </c>
      <c r="AJ2" s="4" t="s">
        <v>1337</v>
      </c>
      <c r="AK2" s="4" t="s">
        <v>1338</v>
      </c>
      <c r="AL2" s="4" t="s">
        <v>1339</v>
      </c>
      <c r="AM2" s="4" t="s">
        <v>1340</v>
      </c>
      <c r="AN2" s="4" t="s">
        <v>1341</v>
      </c>
      <c r="AO2" s="4" t="s">
        <v>1342</v>
      </c>
      <c r="AP2" s="4" t="s">
        <v>1343</v>
      </c>
      <c r="AQ2" s="4" t="s">
        <v>1474</v>
      </c>
      <c r="AR2" s="4" t="s">
        <v>1344</v>
      </c>
      <c r="AS2" s="4" t="s">
        <v>1354</v>
      </c>
      <c r="AT2" s="4" t="s">
        <v>1350</v>
      </c>
      <c r="AU2" s="4" t="s">
        <v>1351</v>
      </c>
      <c r="AV2" s="4" t="s">
        <v>1352</v>
      </c>
      <c r="AW2" s="4" t="s">
        <v>1353</v>
      </c>
      <c r="AX2" s="4" t="s">
        <v>1471</v>
      </c>
      <c r="AY2" s="4" t="s">
        <v>1477</v>
      </c>
      <c r="AZ2" s="4" t="s">
        <v>1517</v>
      </c>
      <c r="BA2" s="4" t="s">
        <v>1518</v>
      </c>
      <c r="BB2" s="4" t="s">
        <v>1478</v>
      </c>
      <c r="BC2" s="4" t="s">
        <v>1503</v>
      </c>
      <c r="BD2" s="4" t="s">
        <v>1505</v>
      </c>
      <c r="BE2" s="4" t="s">
        <v>1513</v>
      </c>
    </row>
    <row r="3" spans="1:57" x14ac:dyDescent="0.2">
      <c r="A3" s="2">
        <v>0</v>
      </c>
      <c r="B3" s="2">
        <v>1</v>
      </c>
      <c r="C3" s="20">
        <v>1000010</v>
      </c>
      <c r="D3" s="3" t="s">
        <v>23</v>
      </c>
      <c r="E3" s="3" t="s">
        <v>24</v>
      </c>
      <c r="F3" s="3">
        <v>4231.2250000000004</v>
      </c>
      <c r="G3" s="3">
        <v>99045.830742699996</v>
      </c>
      <c r="H3" s="3">
        <v>184311445.01499999</v>
      </c>
      <c r="I3" s="2">
        <v>8</v>
      </c>
      <c r="J3" s="2">
        <v>1</v>
      </c>
      <c r="K3" s="2">
        <v>0</v>
      </c>
      <c r="L3" s="2">
        <v>0</v>
      </c>
      <c r="M3" s="3">
        <v>0</v>
      </c>
      <c r="N3" s="2">
        <f>_xlfn.XLOOKUP(C3,Shellfish_Presence!$E$3:$E$1333,Shellfish_Presence!$G$3:$G$1333,,0,)</f>
        <v>0</v>
      </c>
      <c r="O3" s="3">
        <v>9.2142297944519669E-5</v>
      </c>
      <c r="P3" s="3">
        <v>2.8433099389076233E-2</v>
      </c>
      <c r="Q3" s="2">
        <v>0</v>
      </c>
      <c r="R3" s="3">
        <v>0.99999898672103882</v>
      </c>
      <c r="S3" s="3">
        <v>0</v>
      </c>
      <c r="T3" s="3">
        <v>1021840</v>
      </c>
      <c r="U3" s="3">
        <v>1757500</v>
      </c>
      <c r="V3" s="2">
        <v>0</v>
      </c>
      <c r="W3" s="3">
        <f t="shared" ref="W3:W66" si="0">IFERROR(V3/T3,"")</f>
        <v>0</v>
      </c>
      <c r="X3">
        <f>IFERROR(U3/T3,"")</f>
        <v>1.7199365849839505</v>
      </c>
      <c r="Y3">
        <f>IFERROR(INDEX('Parcel Year'!$N$3:$N$1175,MATCH(KC_SPS_SubbasinAttributes!C3,'Parcel Year'!$M$3:$M$1175,0)),0)</f>
        <v>0.51274800641303142</v>
      </c>
      <c r="Z3">
        <f>INDEX(Imperviousness!$B$2:$B$1332,MATCH(KC_SPS_SubbasinAttributes!C3,Imperviousness!$A$2:$A$1332,0))</f>
        <v>0.64900000000000002</v>
      </c>
      <c r="AA3">
        <f>INDEX('Flow Duration Index'!$B$2:$B$1332,MATCH(KC_SPS_SubbasinAttributes!C3,'Flow Duration Index'!$A$2:$A$1332,0))</f>
        <v>5.8949999999999996</v>
      </c>
      <c r="AB3">
        <f>INDEX(Opportunity_Index!$G$2:$G$1333,MATCH(KC_SPS_SubbasinAttributes!C3,Opportunity_Index!$F$2:$F$1333,0))</f>
        <v>7.0349999999999996E-2</v>
      </c>
      <c r="AC3">
        <f>INDEX(Traffic!$B$2:$B$1332,MATCH(KC_SPS_SubbasinAttributes!C3,Traffic!$A$2:$A$1332,0))</f>
        <v>5390.4639999999999</v>
      </c>
      <c r="AD3">
        <f>INDEX(EquityScore!$F$3:$F$1334,MATCH(KC_SPS_SubbasinAttributes!C3,EquityScore!$E$3:$E$1334,0))</f>
        <v>1.6666666699999999</v>
      </c>
      <c r="AE3" t="str">
        <f>IFERROR(INDEX(PavementCondition!$E$2:$E$669,MATCH(KC_SPS_SubbasinAttributes!C3,PavementCondition!$D$2:$D$669,0)),"N/A")</f>
        <v>N/A</v>
      </c>
      <c r="AF3">
        <f>INDEX(SpawnerMortality!$E$2:$E$1331,MATCH(KC_SPS_SubbasinAttributes!C3,SpawnerMortality!$D$2:$D$1331,0))</f>
        <v>0.17429702550000001</v>
      </c>
      <c r="AG3" s="25">
        <f>IFERROR(_xlfn.XLOOKUP($C3,WQBE_Loading!$C$4:$C$3072,WQBE_Loading!G$4:G$3072,,0,),"")</f>
        <v>33.375031212090548</v>
      </c>
      <c r="AH3" s="25">
        <f>IFERROR(_xlfn.XLOOKUP($C3,WQBE_Loading!$C$4:$C$3072,WQBE_Loading!H$4:H$3072,,0,),"")</f>
        <v>181.97857956997052</v>
      </c>
      <c r="AI3" s="25">
        <f>IFERROR(_xlfn.XLOOKUP($C3,WQBE_Loading!$C$4:$C$3072,WQBE_Loading!I$4:I$3072,,0,),"")</f>
        <v>3373.9182254158</v>
      </c>
      <c r="AJ3" s="25">
        <f>IFERROR(_xlfn.XLOOKUP($C3,WQBE_Loading!$C$4:$C$3072,WQBE_Loading!J$4:J$3072,,0,),"")</f>
        <v>299.01552010604752</v>
      </c>
      <c r="AK3" s="25">
        <f>IFERROR(_xlfn.XLOOKUP($C3,WQBE_Loading!$C$4:$C$3072,WQBE_Loading!K$4:K$3072,,0,),"")</f>
        <v>164869.42686348449</v>
      </c>
      <c r="AL3" s="25">
        <f>IFERROR(_xlfn.XLOOKUP($C3,WQBE_Loading!$C$4:$C$3072,WQBE_Loading!L$4:L$3072,,0,),"")</f>
        <v>5.888131060364965E-2</v>
      </c>
      <c r="AM3" s="25">
        <f>IFERROR(_xlfn.XLOOKUP($C3,WQBE_Loading!$C$4:$C$3072,WQBE_Loading!M$4:M$3072,,0,),"")</f>
        <v>4.7887174349149153E-3</v>
      </c>
      <c r="AN3" s="25">
        <f>IFERROR(_xlfn.XLOOKUP($C3,WQBE_Loading!$C$4:$C$3072,WQBE_Loading!N$4:N$3072,,0,),"")</f>
        <v>1.5207737277988449</v>
      </c>
      <c r="AO3" s="25">
        <f>IFERROR(_xlfn.XLOOKUP($C3,WQBE_Loading!$C$4:$C$3072,WQBE_Loading!O$4:O$3072,,0,),"")</f>
        <v>8.0617902212056194</v>
      </c>
      <c r="AP3" s="25">
        <f>IFERROR(_xlfn.XLOOKUP($C3,WQBE_Loading!$C$4:$C$3072,WQBE_Loading!P$4:P$3072,,0,),"")</f>
        <v>11.351737386489351</v>
      </c>
      <c r="AQ3" s="13">
        <f>IFERROR(_xlfn.XLOOKUP($C3,WQBE_Loading!$C$4:$C$3072,WQBE_Loading!Q$4:Q$3072,,0,),"")</f>
        <v>91934096.488374397</v>
      </c>
      <c r="AR3">
        <f>_xlfn.XLOOKUP(C3,UrbanHeat!$A$2:$A$1333,UrbanHeat!$B$2:$B$1333,,0,)</f>
        <v>15.68</v>
      </c>
      <c r="AS3" s="25">
        <f>_xlfn.XLOOKUP($C3,TNC_Loading!$A$2:$A$1332,TNC_Loading!B$2:B$1332,,0,)</f>
        <v>13.659000000000001</v>
      </c>
      <c r="AT3" s="25">
        <f>_xlfn.XLOOKUP($C3,TNC_Loading!$A$2:$A$1332,TNC_Loading!C$2:C$1332,,0,)</f>
        <v>11.329000000000001</v>
      </c>
      <c r="AU3" s="25">
        <f>_xlfn.XLOOKUP($C3,TNC_Loading!$A$2:$A$1332,TNC_Loading!D$2:D$1332,,0,)</f>
        <v>24.847000000000001</v>
      </c>
      <c r="AV3" s="25">
        <f>_xlfn.XLOOKUP($C3,TNC_Loading!$A$2:$A$1332,TNC_Loading!E$2:E$1332,,0,)</f>
        <v>31.353999999999999</v>
      </c>
      <c r="AW3" s="25">
        <f>_xlfn.XLOOKUP($C3,TNC_Loading!$A$2:$A$1332,TNC_Loading!F$2:F$1332,,0,)</f>
        <v>666.221</v>
      </c>
      <c r="AX3">
        <f>_xlfn.XLOOKUP(C3,BIBI!$D$2:$D$1332,BIBI!$F$2:$F$1332,,0,)</f>
        <v>0</v>
      </c>
      <c r="AY3">
        <f>_xlfn.XLOOKUP(C3,FacilityCounts!$A$3:$A$1333,FacilityCounts!$B$3:$B$1333,,0,)</f>
        <v>0</v>
      </c>
      <c r="AZ3">
        <f>_xlfn.XLOOKUP(C3,FacilityCounts!$D$3:$D$1333,FacilityCounts!$E$3:$E$1333,,0,)</f>
        <v>0</v>
      </c>
      <c r="BA3">
        <f>_xlfn.XLOOKUP(C3,FacilityCounts!$G$3:$G$1333,FacilityCounts!$H$3:$H$1333,,0,)</f>
        <v>0</v>
      </c>
      <c r="BB3">
        <f>IFERROR(_xlfn.XLOOKUP(C3,'DA to P Sensitive Lakes'!$P$2:$P$44,'DA to P Sensitive Lakes'!$Q$2:$Q$44,,0,),0)</f>
        <v>0</v>
      </c>
      <c r="BC3" s="25">
        <f>_xlfn.XLOOKUP(C3,'Historic Runoff (mm)'!$A$2:$A$1332,'Historic Runoff (mm)'!$B$2:$B$1332,,0,)</f>
        <v>689.89599999999996</v>
      </c>
      <c r="BD3">
        <f>_xlfn.XLOOKUP(C3,DrainageComplaint!$A$2:$A$1332,DrainageComplaint!$B$2:$B$1332,,0,)</f>
        <v>1</v>
      </c>
      <c r="BE3">
        <f>_xlfn.XLOOKUP(C3,PAD_Area!$G$2:$G$1332,PAD_Area!$H$2:$H$1332,,0,)</f>
        <v>0</v>
      </c>
    </row>
    <row r="4" spans="1:57" x14ac:dyDescent="0.2">
      <c r="A4" s="2">
        <v>1</v>
      </c>
      <c r="B4" s="2">
        <v>2</v>
      </c>
      <c r="C4" s="20">
        <v>1000020</v>
      </c>
      <c r="D4" s="3" t="s">
        <v>23</v>
      </c>
      <c r="E4" s="3" t="s">
        <v>24</v>
      </c>
      <c r="F4" s="3">
        <v>3710.152</v>
      </c>
      <c r="G4" s="3">
        <v>131300.87768899999</v>
      </c>
      <c r="H4" s="3">
        <v>161613577.29300001</v>
      </c>
      <c r="I4" s="2">
        <v>7</v>
      </c>
      <c r="J4" s="2">
        <v>0</v>
      </c>
      <c r="K4" s="2">
        <v>0</v>
      </c>
      <c r="L4" s="2">
        <v>2</v>
      </c>
      <c r="M4" s="3">
        <v>0</v>
      </c>
      <c r="N4" s="2">
        <f>_xlfn.XLOOKUP(C4,Shellfish_Presence!$E$3:$E$1333,Shellfish_Presence!$G$3:$G$1333,,0,)</f>
        <v>0</v>
      </c>
      <c r="O4" s="3">
        <v>1.2677700258791447E-2</v>
      </c>
      <c r="P4" s="3">
        <v>0</v>
      </c>
      <c r="Q4" s="2">
        <v>0</v>
      </c>
      <c r="R4" s="3">
        <v>0.99999898672103882</v>
      </c>
      <c r="S4" s="3">
        <v>0</v>
      </c>
      <c r="T4" s="3">
        <v>930970</v>
      </c>
      <c r="U4" s="3">
        <v>1431580</v>
      </c>
      <c r="V4" s="2">
        <v>0</v>
      </c>
      <c r="W4" s="3">
        <f t="shared" si="0"/>
        <v>0</v>
      </c>
      <c r="X4">
        <f t="shared" ref="X4:X67" si="1">IFERROR(U4/T4,"")</f>
        <v>1.5377294649666478</v>
      </c>
      <c r="Y4">
        <f>IFERROR(INDEX('Parcel Year'!$N$3:$N$1175,MATCH(KC_SPS_SubbasinAttributes!C4,'Parcel Year'!$M$3:$M$1175,0)),0)</f>
        <v>0.46097001433372498</v>
      </c>
      <c r="Z4">
        <f>INDEX(Imperviousness!$B$2:$B$1332,MATCH(KC_SPS_SubbasinAttributes!C4,Imperviousness!$A$2:$A$1332,0))</f>
        <v>0.64400000000000002</v>
      </c>
      <c r="AA4">
        <f>INDEX('Flow Duration Index'!$B$2:$B$1332,MATCH(KC_SPS_SubbasinAttributes!C4,'Flow Duration Index'!$A$2:$A$1332,0))</f>
        <v>5.6130000000000004</v>
      </c>
      <c r="AB4">
        <f>INDEX(Opportunity_Index!$G$2:$G$1333,MATCH(KC_SPS_SubbasinAttributes!C4,Opportunity_Index!$F$2:$F$1333,0))</f>
        <v>0.17810000000000001</v>
      </c>
      <c r="AC4">
        <f>INDEX(Traffic!$B$2:$B$1332,MATCH(KC_SPS_SubbasinAttributes!C4,Traffic!$A$2:$A$1332,0))</f>
        <v>14991.508</v>
      </c>
      <c r="AD4">
        <f>INDEX(EquityScore!$F$3:$F$1334,MATCH(KC_SPS_SubbasinAttributes!C4,EquityScore!$E$3:$E$1334,0))</f>
        <v>2.3333333299999999</v>
      </c>
      <c r="AE4" t="str">
        <f>IFERROR(INDEX(PavementCondition!$E$2:$E$669,MATCH(KC_SPS_SubbasinAttributes!C4,PavementCondition!$D$2:$D$669,0)),"N/A")</f>
        <v>N/A</v>
      </c>
      <c r="AF4">
        <f>INDEX(SpawnerMortality!$E$2:$E$1331,MATCH(KC_SPS_SubbasinAttributes!C4,SpawnerMortality!$D$2:$D$1331,0))</f>
        <v>0</v>
      </c>
      <c r="AG4" s="25">
        <f>IFERROR(_xlfn.XLOOKUP($C4,WQBE_Loading!$C$4:$C$3072,WQBE_Loading!G$4:G$3072,,0,),"")</f>
        <v>15.203854372163299</v>
      </c>
      <c r="AH4" s="25">
        <f>IFERROR(_xlfn.XLOOKUP($C4,WQBE_Loading!$C$4:$C$3072,WQBE_Loading!H$4:H$3072,,0,),"")</f>
        <v>86.674645483746758</v>
      </c>
      <c r="AI4" s="25">
        <f>IFERROR(_xlfn.XLOOKUP($C4,WQBE_Loading!$C$4:$C$3072,WQBE_Loading!I$4:I$3072,,0,),"")</f>
        <v>1283.9225549298649</v>
      </c>
      <c r="AJ4" s="25">
        <f>IFERROR(_xlfn.XLOOKUP($C4,WQBE_Loading!$C$4:$C$3072,WQBE_Loading!J$4:J$3072,,0,),"")</f>
        <v>124.9868321470645</v>
      </c>
      <c r="AK4" s="25">
        <f>IFERROR(_xlfn.XLOOKUP($C4,WQBE_Loading!$C$4:$C$3072,WQBE_Loading!K$4:K$3072,,0,),"")</f>
        <v>68720.957437506353</v>
      </c>
      <c r="AL4" s="25">
        <f>IFERROR(_xlfn.XLOOKUP($C4,WQBE_Loading!$C$4:$C$3072,WQBE_Loading!L$4:L$3072,,0,),"")</f>
        <v>2.2000490857892151E-2</v>
      </c>
      <c r="AM4" s="25">
        <f>IFERROR(_xlfn.XLOOKUP($C4,WQBE_Loading!$C$4:$C$3072,WQBE_Loading!M$4:M$3072,,0,),"")</f>
        <v>2.9836327358810002E-3</v>
      </c>
      <c r="AN4" s="25">
        <f>IFERROR(_xlfn.XLOOKUP($C4,WQBE_Loading!$C$4:$C$3072,WQBE_Loading!N$4:N$3072,,0,),"")</f>
        <v>0.58318212710922002</v>
      </c>
      <c r="AO4" s="25">
        <f>IFERROR(_xlfn.XLOOKUP($C4,WQBE_Loading!$C$4:$C$3072,WQBE_Loading!O$4:O$3072,,0,),"")</f>
        <v>3.15302713008571</v>
      </c>
      <c r="AP4" s="25">
        <f>IFERROR(_xlfn.XLOOKUP($C4,WQBE_Loading!$C$4:$C$3072,WQBE_Loading!P$4:P$3072,,0,),"")</f>
        <v>5.4540630576174447</v>
      </c>
      <c r="AQ4" s="13">
        <f>IFERROR(_xlfn.XLOOKUP($C4,WQBE_Loading!$C$4:$C$3072,WQBE_Loading!Q$4:Q$3072,,0,),"")</f>
        <v>36037199.548748344</v>
      </c>
      <c r="AR4">
        <f>_xlfn.XLOOKUP(C4,UrbanHeat!$A$2:$A$1333,UrbanHeat!$B$2:$B$1333,,0,)</f>
        <v>15.583</v>
      </c>
      <c r="AS4" s="25">
        <f>_xlfn.XLOOKUP($C4,TNC_Loading!$A$2:$A$1332,TNC_Loading!B$2:B$1332,,0,)</f>
        <v>15.051</v>
      </c>
      <c r="AT4" s="25">
        <f>_xlfn.XLOOKUP($C4,TNC_Loading!$A$2:$A$1332,TNC_Loading!C$2:C$1332,,0,)</f>
        <v>14.172000000000001</v>
      </c>
      <c r="AU4" s="25">
        <f>_xlfn.XLOOKUP($C4,TNC_Loading!$A$2:$A$1332,TNC_Loading!D$2:D$1332,,0,)</f>
        <v>29.332999999999998</v>
      </c>
      <c r="AV4" s="25">
        <f>_xlfn.XLOOKUP($C4,TNC_Loading!$A$2:$A$1332,TNC_Loading!E$2:E$1332,,0,)</f>
        <v>43.286000000000001</v>
      </c>
      <c r="AW4" s="25">
        <f>_xlfn.XLOOKUP($C4,TNC_Loading!$A$2:$A$1332,TNC_Loading!F$2:F$1332,,0,)</f>
        <v>750.15099999999995</v>
      </c>
      <c r="AX4">
        <f>_xlfn.XLOOKUP(C4,BIBI!$D$2:$D$1332,BIBI!$F$2:$F$1332,,0,)</f>
        <v>0</v>
      </c>
      <c r="AY4">
        <f>_xlfn.XLOOKUP(C4,FacilityCounts!$A$3:$A$1333,FacilityCounts!$B$3:$B$1333,,0,)</f>
        <v>1</v>
      </c>
      <c r="AZ4">
        <f>_xlfn.XLOOKUP(C4,FacilityCounts!$D$3:$D$1333,FacilityCounts!$E$3:$E$1333,,0,)</f>
        <v>0</v>
      </c>
      <c r="BA4">
        <f>_xlfn.XLOOKUP(C4,FacilityCounts!$G$3:$G$1333,FacilityCounts!$H$3:$H$1333,,0,)</f>
        <v>0</v>
      </c>
      <c r="BB4">
        <f>IFERROR(_xlfn.XLOOKUP(C4,'DA to P Sensitive Lakes'!$P$2:$P$44,'DA to P Sensitive Lakes'!$Q$2:$Q$44,,0,),0)</f>
        <v>0</v>
      </c>
      <c r="BC4" s="25">
        <f>_xlfn.XLOOKUP(C4,'Historic Runoff (mm)'!$A$2:$A$1332,'Historic Runoff (mm)'!$B$2:$B$1332,,0,)</f>
        <v>696.93</v>
      </c>
      <c r="BD4">
        <f>_xlfn.XLOOKUP(C4,DrainageComplaint!$A$2:$A$1332,DrainageComplaint!$B$2:$B$1332,,0,)</f>
        <v>6</v>
      </c>
      <c r="BE4">
        <f>_xlfn.XLOOKUP(C4,PAD_Area!$G$2:$G$1332,PAD_Area!$H$2:$H$1332,,0,)</f>
        <v>0</v>
      </c>
    </row>
    <row r="5" spans="1:57" x14ac:dyDescent="0.2">
      <c r="A5" s="2">
        <v>2</v>
      </c>
      <c r="B5" s="2">
        <v>3</v>
      </c>
      <c r="C5" s="20">
        <v>1000030</v>
      </c>
      <c r="D5" s="3" t="s">
        <v>23</v>
      </c>
      <c r="E5" s="3" t="s">
        <v>27</v>
      </c>
      <c r="F5" s="3">
        <v>21895.971000000001</v>
      </c>
      <c r="G5" s="3">
        <v>435609.43532500003</v>
      </c>
      <c r="H5" s="3">
        <v>953784700.65900004</v>
      </c>
      <c r="I5" s="2">
        <v>44</v>
      </c>
      <c r="J5" s="2">
        <v>0</v>
      </c>
      <c r="K5" s="2">
        <v>0</v>
      </c>
      <c r="L5" s="2">
        <v>0</v>
      </c>
      <c r="M5" s="3">
        <v>163445</v>
      </c>
      <c r="N5" s="2">
        <f>_xlfn.XLOOKUP(C5,Shellfish_Presence!$E$3:$E$1333,Shellfish_Presence!$G$3:$G$1333,,0,)</f>
        <v>0</v>
      </c>
      <c r="O5" s="3">
        <v>1.3245300215203315E-4</v>
      </c>
      <c r="P5" s="3">
        <v>1.9956501091655809E-6</v>
      </c>
      <c r="Q5" s="2">
        <v>23</v>
      </c>
      <c r="R5" s="3">
        <v>1</v>
      </c>
      <c r="S5" s="3">
        <v>3.5568600287660956E-4</v>
      </c>
      <c r="T5" s="3">
        <v>52407.1015625</v>
      </c>
      <c r="U5" s="3">
        <v>60.076801300048828</v>
      </c>
      <c r="V5" s="2">
        <v>0</v>
      </c>
      <c r="W5" s="3">
        <f t="shared" si="0"/>
        <v>0</v>
      </c>
      <c r="X5">
        <f t="shared" si="1"/>
        <v>1.1463484815774833E-3</v>
      </c>
      <c r="Y5">
        <f>IFERROR(INDEX('Parcel Year'!$N$3:$N$1175,MATCH(KC_SPS_SubbasinAttributes!C5,'Parcel Year'!$M$3:$M$1175,0)),0)</f>
        <v>2.0136620383709669E-2</v>
      </c>
      <c r="Z5">
        <f>INDEX(Imperviousness!$B$2:$B$1332,MATCH(KC_SPS_SubbasinAttributes!C5,Imperviousness!$A$2:$A$1332,0))</f>
        <v>8.3000000000000004E-2</v>
      </c>
      <c r="AA5">
        <f>INDEX('Flow Duration Index'!$B$2:$B$1332,MATCH(KC_SPS_SubbasinAttributes!C5,'Flow Duration Index'!$A$2:$A$1332,0))</f>
        <v>1.0640000000000001</v>
      </c>
      <c r="AB5">
        <f>INDEX(Opportunity_Index!$G$2:$G$1333,MATCH(KC_SPS_SubbasinAttributes!C5,Opportunity_Index!$F$2:$F$1333,0))</f>
        <v>0.1691</v>
      </c>
      <c r="AC5">
        <f>INDEX(Traffic!$B$2:$B$1332,MATCH(KC_SPS_SubbasinAttributes!C5,Traffic!$A$2:$A$1332,0))</f>
        <v>10733.423000000001</v>
      </c>
      <c r="AD5">
        <f>INDEX(EquityScore!$F$3:$F$1334,MATCH(KC_SPS_SubbasinAttributes!C5,EquityScore!$E$3:$E$1334,0))</f>
        <v>1.8333333349999998</v>
      </c>
      <c r="AE5" t="str">
        <f>IFERROR(INDEX(PavementCondition!$E$2:$E$669,MATCH(KC_SPS_SubbasinAttributes!C5,PavementCondition!$D$2:$D$669,0)),"N/A")</f>
        <v>N/A</v>
      </c>
      <c r="AF5">
        <f>INDEX(SpawnerMortality!$E$2:$E$1331,MATCH(KC_SPS_SubbasinAttributes!C5,SpawnerMortality!$D$2:$D$1331,0))</f>
        <v>0.303609197</v>
      </c>
      <c r="AG5" s="25" t="str">
        <f>IFERROR(_xlfn.XLOOKUP($C5,WQBE_Loading!$C$4:$C$3072,WQBE_Loading!G$4:G$3072,,0,),"")</f>
        <v/>
      </c>
      <c r="AH5" s="25" t="str">
        <f>IFERROR(_xlfn.XLOOKUP($C5,WQBE_Loading!$C$4:$C$3072,WQBE_Loading!H$4:H$3072,,0,),"")</f>
        <v/>
      </c>
      <c r="AI5" s="25" t="str">
        <f>IFERROR(_xlfn.XLOOKUP($C5,WQBE_Loading!$C$4:$C$3072,WQBE_Loading!I$4:I$3072,,0,),"")</f>
        <v/>
      </c>
      <c r="AJ5" s="25" t="str">
        <f>IFERROR(_xlfn.XLOOKUP($C5,WQBE_Loading!$C$4:$C$3072,WQBE_Loading!J$4:J$3072,,0,),"")</f>
        <v/>
      </c>
      <c r="AK5" s="25" t="str">
        <f>IFERROR(_xlfn.XLOOKUP($C5,WQBE_Loading!$C$4:$C$3072,WQBE_Loading!K$4:K$3072,,0,),"")</f>
        <v/>
      </c>
      <c r="AL5" s="25" t="str">
        <f>IFERROR(_xlfn.XLOOKUP($C5,WQBE_Loading!$C$4:$C$3072,WQBE_Loading!L$4:L$3072,,0,),"")</f>
        <v/>
      </c>
      <c r="AM5" s="25" t="str">
        <f>IFERROR(_xlfn.XLOOKUP($C5,WQBE_Loading!$C$4:$C$3072,WQBE_Loading!M$4:M$3072,,0,),"")</f>
        <v/>
      </c>
      <c r="AN5" s="25" t="str">
        <f>IFERROR(_xlfn.XLOOKUP($C5,WQBE_Loading!$C$4:$C$3072,WQBE_Loading!N$4:N$3072,,0,),"")</f>
        <v/>
      </c>
      <c r="AO5" s="25" t="str">
        <f>IFERROR(_xlfn.XLOOKUP($C5,WQBE_Loading!$C$4:$C$3072,WQBE_Loading!O$4:O$3072,,0,),"")</f>
        <v/>
      </c>
      <c r="AP5" s="25" t="str">
        <f>IFERROR(_xlfn.XLOOKUP($C5,WQBE_Loading!$C$4:$C$3072,WQBE_Loading!P$4:P$3072,,0,),"")</f>
        <v/>
      </c>
      <c r="AQ5" s="13" t="str">
        <f>IFERROR(_xlfn.XLOOKUP($C5,WQBE_Loading!$C$4:$C$3072,WQBE_Loading!Q$4:Q$3072,,0,),"")</f>
        <v/>
      </c>
      <c r="AR5">
        <f>_xlfn.XLOOKUP(C5,UrbanHeat!$A$2:$A$1333,UrbanHeat!$B$2:$B$1333,,0,)</f>
        <v>8.2729999999999997</v>
      </c>
      <c r="AS5" s="25">
        <f>_xlfn.XLOOKUP($C5,TNC_Loading!$A$2:$A$1332,TNC_Loading!B$2:B$1332,,0,)</f>
        <v>0.33100000000000002</v>
      </c>
      <c r="AT5" s="25">
        <f>_xlfn.XLOOKUP($C5,TNC_Loading!$A$2:$A$1332,TNC_Loading!C$2:C$1332,,0,)</f>
        <v>0.14899999999999999</v>
      </c>
      <c r="AU5" s="25">
        <f>_xlfn.XLOOKUP($C5,TNC_Loading!$A$2:$A$1332,TNC_Loading!D$2:D$1332,,0,)</f>
        <v>0.33500000000000002</v>
      </c>
      <c r="AV5" s="25">
        <f>_xlfn.XLOOKUP($C5,TNC_Loading!$A$2:$A$1332,TNC_Loading!E$2:E$1332,,0,)</f>
        <v>0.68899999999999995</v>
      </c>
      <c r="AW5" s="25">
        <f>_xlfn.XLOOKUP($C5,TNC_Loading!$A$2:$A$1332,TNC_Loading!F$2:F$1332,,0,)</f>
        <v>10.704000000000001</v>
      </c>
      <c r="AX5">
        <f>_xlfn.XLOOKUP(C5,BIBI!$D$2:$D$1332,BIBI!$F$2:$F$1332,,0,)</f>
        <v>0</v>
      </c>
      <c r="AY5">
        <f>_xlfn.XLOOKUP(C5,FacilityCounts!$A$3:$A$1333,FacilityCounts!$B$3:$B$1333,,0,)</f>
        <v>0</v>
      </c>
      <c r="AZ5">
        <f>_xlfn.XLOOKUP(C5,FacilityCounts!$D$3:$D$1333,FacilityCounts!$E$3:$E$1333,,0,)</f>
        <v>0</v>
      </c>
      <c r="BA5">
        <f>_xlfn.XLOOKUP(C5,FacilityCounts!$G$3:$G$1333,FacilityCounts!$H$3:$H$1333,,0,)</f>
        <v>0</v>
      </c>
      <c r="BB5">
        <f>IFERROR(_xlfn.XLOOKUP(C5,'DA to P Sensitive Lakes'!$P$2:$P$44,'DA to P Sensitive Lakes'!$Q$2:$Q$44,,0,),0)</f>
        <v>1</v>
      </c>
      <c r="BC5" s="25">
        <f>_xlfn.XLOOKUP(C5,'Historic Runoff (mm)'!$A$2:$A$1332,'Historic Runoff (mm)'!$B$2:$B$1332,,0,)</f>
        <v>79.215000000000003</v>
      </c>
      <c r="BD5">
        <f>_xlfn.XLOOKUP(C5,DrainageComplaint!$A$2:$A$1332,DrainageComplaint!$B$2:$B$1332,,0,)</f>
        <v>0</v>
      </c>
      <c r="BE5">
        <f>_xlfn.XLOOKUP(C5,PAD_Area!$G$2:$G$1332,PAD_Area!$H$2:$H$1332,,0,)</f>
        <v>0</v>
      </c>
    </row>
    <row r="6" spans="1:57" x14ac:dyDescent="0.2">
      <c r="A6" s="2">
        <v>3</v>
      </c>
      <c r="B6" s="2">
        <v>4</v>
      </c>
      <c r="C6" s="20">
        <v>1000040</v>
      </c>
      <c r="D6" s="3" t="s">
        <v>26</v>
      </c>
      <c r="E6" s="3" t="s">
        <v>27</v>
      </c>
      <c r="F6" s="3">
        <v>94.116</v>
      </c>
      <c r="G6" s="3">
        <v>12811.9419411</v>
      </c>
      <c r="H6" s="3">
        <v>4099659.9873299999</v>
      </c>
      <c r="I6" s="2">
        <v>3</v>
      </c>
      <c r="J6" s="2">
        <v>0</v>
      </c>
      <c r="K6" s="2">
        <v>0</v>
      </c>
      <c r="L6" s="2">
        <v>0</v>
      </c>
      <c r="M6" s="3">
        <v>0</v>
      </c>
      <c r="N6" s="2">
        <f>_xlfn.XLOOKUP(C6,Shellfish_Presence!$E$3:$E$1333,Shellfish_Presence!$G$3:$G$1333,,0,)</f>
        <v>0</v>
      </c>
      <c r="O6" s="3">
        <v>8.0088399350643158E-2</v>
      </c>
      <c r="P6" s="3">
        <v>0.80135798454284668</v>
      </c>
      <c r="Q6" s="2">
        <v>2</v>
      </c>
      <c r="R6" s="3">
        <v>0.99999600648880005</v>
      </c>
      <c r="S6" s="3">
        <v>0</v>
      </c>
      <c r="T6" s="3">
        <v>0</v>
      </c>
      <c r="U6" s="3">
        <v>0</v>
      </c>
      <c r="V6" s="2">
        <v>0</v>
      </c>
      <c r="W6" s="3" t="str">
        <f t="shared" si="0"/>
        <v/>
      </c>
      <c r="X6" t="str">
        <f t="shared" si="1"/>
        <v/>
      </c>
      <c r="Y6">
        <f>IFERROR(INDEX('Parcel Year'!$N$3:$N$1175,MATCH(KC_SPS_SubbasinAttributes!C6,'Parcel Year'!$M$3:$M$1175,0)),0)</f>
        <v>0.35141000151634216</v>
      </c>
      <c r="Z6">
        <f>INDEX(Imperviousness!$B$2:$B$1332,MATCH(KC_SPS_SubbasinAttributes!C6,Imperviousness!$A$2:$A$1332,0))</f>
        <v>0.24099999999999999</v>
      </c>
      <c r="AA6">
        <f>INDEX('Flow Duration Index'!$B$2:$B$1332,MATCH(KC_SPS_SubbasinAttributes!C6,'Flow Duration Index'!$A$2:$A$1332,0))</f>
        <v>7.45</v>
      </c>
      <c r="AB6">
        <f>INDEX(Opportunity_Index!$G$2:$G$1333,MATCH(KC_SPS_SubbasinAttributes!C6,Opportunity_Index!$F$2:$F$1333,0))</f>
        <v>0.32395000000000002</v>
      </c>
      <c r="AC6">
        <f>INDEX(Traffic!$B$2:$B$1332,MATCH(KC_SPS_SubbasinAttributes!C6,Traffic!$A$2:$A$1332,0))</f>
        <v>31670.07</v>
      </c>
      <c r="AD6">
        <f>INDEX(EquityScore!$F$3:$F$1334,MATCH(KC_SPS_SubbasinAttributes!C6,EquityScore!$E$3:$E$1334,0))</f>
        <v>2.8333333349999998</v>
      </c>
      <c r="AE6" t="str">
        <f>IFERROR(INDEX(PavementCondition!$E$2:$E$669,MATCH(KC_SPS_SubbasinAttributes!C6,PavementCondition!$D$2:$D$669,0)),"N/A")</f>
        <v>N/A</v>
      </c>
      <c r="AF6">
        <f>INDEX(SpawnerMortality!$E$2:$E$1331,MATCH(KC_SPS_SubbasinAttributes!C6,SpawnerMortality!$D$2:$D$1331,0))</f>
        <v>0.35972532950000002</v>
      </c>
      <c r="AG6" s="25">
        <f>IFERROR(_xlfn.XLOOKUP($C6,WQBE_Loading!$C$4:$C$3072,WQBE_Loading!G$4:G$3072,,0,),"")</f>
        <v>0.75546674045831896</v>
      </c>
      <c r="AH6" s="25">
        <f>IFERROR(_xlfn.XLOOKUP($C6,WQBE_Loading!$C$4:$C$3072,WQBE_Loading!H$4:H$3072,,0,),"")</f>
        <v>4.4447358487523356</v>
      </c>
      <c r="AI6" s="25">
        <f>IFERROR(_xlfn.XLOOKUP($C6,WQBE_Loading!$C$4:$C$3072,WQBE_Loading!I$4:I$3072,,0,),"")</f>
        <v>91.643474542675648</v>
      </c>
      <c r="AJ6" s="25">
        <f>IFERROR(_xlfn.XLOOKUP($C6,WQBE_Loading!$C$4:$C$3072,WQBE_Loading!J$4:J$3072,,0,),"")</f>
        <v>8.3296821317756837</v>
      </c>
      <c r="AK6" s="25">
        <f>IFERROR(_xlfn.XLOOKUP($C6,WQBE_Loading!$C$4:$C$3072,WQBE_Loading!K$4:K$3072,,0,),"")</f>
        <v>3321.7566805952201</v>
      </c>
      <c r="AL6" s="25">
        <f>IFERROR(_xlfn.XLOOKUP($C6,WQBE_Loading!$C$4:$C$3072,WQBE_Loading!L$4:L$3072,,0,),"")</f>
        <v>8.7068713425584405E-4</v>
      </c>
      <c r="AM6" s="25">
        <f>IFERROR(_xlfn.XLOOKUP($C6,WQBE_Loading!$C$4:$C$3072,WQBE_Loading!M$4:M$3072,,0,),"")</f>
        <v>1.57761460240472E-4</v>
      </c>
      <c r="AN6" s="25">
        <f>IFERROR(_xlfn.XLOOKUP($C6,WQBE_Loading!$C$4:$C$3072,WQBE_Loading!N$4:N$3072,,0,),"")</f>
        <v>3.3770265837568002E-2</v>
      </c>
      <c r="AO6" s="25">
        <f>IFERROR(_xlfn.XLOOKUP($C6,WQBE_Loading!$C$4:$C$3072,WQBE_Loading!O$4:O$3072,,0,),"")</f>
        <v>0.1401410384401035</v>
      </c>
      <c r="AP6" s="25">
        <f>IFERROR(_xlfn.XLOOKUP($C6,WQBE_Loading!$C$4:$C$3072,WQBE_Loading!P$4:P$3072,,0,),"")</f>
        <v>0.28076359646925597</v>
      </c>
      <c r="AQ6" s="13">
        <f>IFERROR(_xlfn.XLOOKUP($C6,WQBE_Loading!$C$4:$C$3072,WQBE_Loading!Q$4:Q$3072,,0,),"")</f>
        <v>2658411.1792680798</v>
      </c>
      <c r="AR6">
        <f>_xlfn.XLOOKUP(C6,UrbanHeat!$A$2:$A$1333,UrbanHeat!$B$2:$B$1333,,0,)</f>
        <v>10.071999999999999</v>
      </c>
      <c r="AS6" s="25">
        <f>_xlfn.XLOOKUP($C6,TNC_Loading!$A$2:$A$1332,TNC_Loading!B$2:B$1332,,0,)</f>
        <v>10.119</v>
      </c>
      <c r="AT6" s="25">
        <f>_xlfn.XLOOKUP($C6,TNC_Loading!$A$2:$A$1332,TNC_Loading!C$2:C$1332,,0,)</f>
        <v>7.843</v>
      </c>
      <c r="AU6" s="25">
        <f>_xlfn.XLOOKUP($C6,TNC_Loading!$A$2:$A$1332,TNC_Loading!D$2:D$1332,,0,)</f>
        <v>23.477</v>
      </c>
      <c r="AV6" s="25">
        <f>_xlfn.XLOOKUP($C6,TNC_Loading!$A$2:$A$1332,TNC_Loading!E$2:E$1332,,0,)</f>
        <v>23.344999999999999</v>
      </c>
      <c r="AW6" s="25">
        <f>_xlfn.XLOOKUP($C6,TNC_Loading!$A$2:$A$1332,TNC_Loading!F$2:F$1332,,0,)</f>
        <v>475.08199999999999</v>
      </c>
      <c r="AX6">
        <f>_xlfn.XLOOKUP(C6,BIBI!$D$2:$D$1332,BIBI!$F$2:$F$1332,,0,)</f>
        <v>54.5</v>
      </c>
      <c r="AY6">
        <f>_xlfn.XLOOKUP(C6,FacilityCounts!$A$3:$A$1333,FacilityCounts!$B$3:$B$1333,,0,)</f>
        <v>0</v>
      </c>
      <c r="AZ6">
        <f>_xlfn.XLOOKUP(C6,FacilityCounts!$D$3:$D$1333,FacilityCounts!$E$3:$E$1333,,0,)</f>
        <v>0</v>
      </c>
      <c r="BA6">
        <f>_xlfn.XLOOKUP(C6,FacilityCounts!$G$3:$G$1333,FacilityCounts!$H$3:$H$1333,,0,)</f>
        <v>0</v>
      </c>
      <c r="BB6">
        <f>IFERROR(_xlfn.XLOOKUP(C6,'DA to P Sensitive Lakes'!$P$2:$P$44,'DA to P Sensitive Lakes'!$Q$2:$Q$44,,0,),0)</f>
        <v>1</v>
      </c>
      <c r="BC6" s="25">
        <f>_xlfn.XLOOKUP(C6,'Historic Runoff (mm)'!$A$2:$A$1332,'Historic Runoff (mm)'!$B$2:$B$1332,,0,)</f>
        <v>672.58399999999995</v>
      </c>
      <c r="BD6">
        <f>_xlfn.XLOOKUP(C6,DrainageComplaint!$A$2:$A$1332,DrainageComplaint!$B$2:$B$1332,,0,)</f>
        <v>0</v>
      </c>
      <c r="BE6">
        <f>_xlfn.XLOOKUP(C6,PAD_Area!$G$2:$G$1332,PAD_Area!$H$2:$H$1332,,0,)</f>
        <v>0</v>
      </c>
    </row>
    <row r="7" spans="1:57" x14ac:dyDescent="0.2">
      <c r="A7" s="2">
        <v>4</v>
      </c>
      <c r="B7" s="2">
        <v>5</v>
      </c>
      <c r="C7" s="20">
        <v>1000050</v>
      </c>
      <c r="D7" s="3" t="s">
        <v>28</v>
      </c>
      <c r="E7" s="3" t="s">
        <v>27</v>
      </c>
      <c r="F7" s="3">
        <v>269.32799999999997</v>
      </c>
      <c r="G7" s="3">
        <v>24586.685995100001</v>
      </c>
      <c r="H7" s="3">
        <v>11731895.008199999</v>
      </c>
      <c r="I7" s="2">
        <v>3</v>
      </c>
      <c r="J7" s="2">
        <v>0</v>
      </c>
      <c r="K7" s="2">
        <v>0</v>
      </c>
      <c r="L7" s="2">
        <v>0</v>
      </c>
      <c r="M7" s="3">
        <v>0</v>
      </c>
      <c r="N7" s="2">
        <f>_xlfn.XLOOKUP(C7,Shellfish_Presence!$E$3:$E$1333,Shellfish_Presence!$G$3:$G$1333,,0,)</f>
        <v>0</v>
      </c>
      <c r="O7" s="3">
        <v>5.7519500842317939E-6</v>
      </c>
      <c r="P7" s="3">
        <v>0.96215802431106567</v>
      </c>
      <c r="Q7" s="2">
        <v>2</v>
      </c>
      <c r="R7" s="3">
        <v>1</v>
      </c>
      <c r="S7" s="3">
        <v>0</v>
      </c>
      <c r="T7" s="3">
        <v>0</v>
      </c>
      <c r="U7" s="3">
        <v>0</v>
      </c>
      <c r="V7" s="2">
        <v>0</v>
      </c>
      <c r="W7" s="3" t="str">
        <f t="shared" si="0"/>
        <v/>
      </c>
      <c r="X7" t="str">
        <f t="shared" si="1"/>
        <v/>
      </c>
      <c r="Y7">
        <f>IFERROR(INDEX('Parcel Year'!$N$3:$N$1175,MATCH(KC_SPS_SubbasinAttributes!C7,'Parcel Year'!$M$3:$M$1175,0)),0)</f>
        <v>0.30726799368858337</v>
      </c>
      <c r="Z7">
        <f>INDEX(Imperviousness!$B$2:$B$1332,MATCH(KC_SPS_SubbasinAttributes!C7,Imperviousness!$A$2:$A$1332,0))</f>
        <v>0.38400000000000001</v>
      </c>
      <c r="AA7">
        <f>INDEX('Flow Duration Index'!$B$2:$B$1332,MATCH(KC_SPS_SubbasinAttributes!C7,'Flow Duration Index'!$A$2:$A$1332,0))</f>
        <v>9.2669999999999995</v>
      </c>
      <c r="AB7">
        <f>INDEX(Opportunity_Index!$G$2:$G$1333,MATCH(KC_SPS_SubbasinAttributes!C7,Opportunity_Index!$F$2:$F$1333,0))</f>
        <v>0.41160000000000002</v>
      </c>
      <c r="AC7">
        <f>INDEX(Traffic!$B$2:$B$1332,MATCH(KC_SPS_SubbasinAttributes!C7,Traffic!$A$2:$A$1332,0))</f>
        <v>9842.9369999999999</v>
      </c>
      <c r="AD7">
        <f>INDEX(EquityScore!$F$3:$F$1334,MATCH(KC_SPS_SubbasinAttributes!C7,EquityScore!$E$3:$E$1334,0))</f>
        <v>3</v>
      </c>
      <c r="AE7" t="str">
        <f>IFERROR(INDEX(PavementCondition!$E$2:$E$669,MATCH(KC_SPS_SubbasinAttributes!C7,PavementCondition!$D$2:$D$669,0)),"N/A")</f>
        <v>N/A</v>
      </c>
      <c r="AF7">
        <f>INDEX(SpawnerMortality!$E$2:$E$1331,MATCH(KC_SPS_SubbasinAttributes!C7,SpawnerMortality!$D$2:$D$1331,0))</f>
        <v>0.34207238600000001</v>
      </c>
      <c r="AG7" s="25">
        <f>IFERROR(_xlfn.XLOOKUP($C7,WQBE_Loading!$C$4:$C$3072,WQBE_Loading!G$4:G$3072,,0,),"")</f>
        <v>1.2015229788062749</v>
      </c>
      <c r="AH7" s="25">
        <f>IFERROR(_xlfn.XLOOKUP($C7,WQBE_Loading!$C$4:$C$3072,WQBE_Loading!H$4:H$3072,,0,),"")</f>
        <v>6.1181159158139549</v>
      </c>
      <c r="AI7" s="25">
        <f>IFERROR(_xlfn.XLOOKUP($C7,WQBE_Loading!$C$4:$C$3072,WQBE_Loading!I$4:I$3072,,0,),"")</f>
        <v>246.63702322029849</v>
      </c>
      <c r="AJ7" s="25">
        <f>IFERROR(_xlfn.XLOOKUP($C7,WQBE_Loading!$C$4:$C$3072,WQBE_Loading!J$4:J$3072,,0,),"")</f>
        <v>18.845214041557249</v>
      </c>
      <c r="AK7" s="25">
        <f>IFERROR(_xlfn.XLOOKUP($C7,WQBE_Loading!$C$4:$C$3072,WQBE_Loading!K$4:K$3072,,0,),"")</f>
        <v>6612.5742738563704</v>
      </c>
      <c r="AL7" s="25">
        <f>IFERROR(_xlfn.XLOOKUP($C7,WQBE_Loading!$C$4:$C$3072,WQBE_Loading!L$4:L$3072,,0,),"")</f>
        <v>2.0206836765134951E-3</v>
      </c>
      <c r="AM7" s="25">
        <f>IFERROR(_xlfn.XLOOKUP($C7,WQBE_Loading!$C$4:$C$3072,WQBE_Loading!M$4:M$3072,,0,),"")</f>
        <v>1.3600957406563501E-4</v>
      </c>
      <c r="AN7" s="25">
        <f>IFERROR(_xlfn.XLOOKUP($C7,WQBE_Loading!$C$4:$C$3072,WQBE_Loading!N$4:N$3072,,0,),"")</f>
        <v>7.8254350733032246E-2</v>
      </c>
      <c r="AO7" s="25">
        <f>IFERROR(_xlfn.XLOOKUP($C7,WQBE_Loading!$C$4:$C$3072,WQBE_Loading!O$4:O$3072,,0,),"")</f>
        <v>0.3129530532675685</v>
      </c>
      <c r="AP7" s="25">
        <f>IFERROR(_xlfn.XLOOKUP($C7,WQBE_Loading!$C$4:$C$3072,WQBE_Loading!P$4:P$3072,,0,),"")</f>
        <v>0.40572514340522903</v>
      </c>
      <c r="AQ7" s="13">
        <f>IFERROR(_xlfn.XLOOKUP($C7,WQBE_Loading!$C$4:$C$3072,WQBE_Loading!Q$4:Q$3072,,0,),"")</f>
        <v>6727193.3513348605</v>
      </c>
      <c r="AR7">
        <f>_xlfn.XLOOKUP(C7,UrbanHeat!$A$2:$A$1333,UrbanHeat!$B$2:$B$1333,,0,)</f>
        <v>13.311</v>
      </c>
      <c r="AS7" s="25">
        <f>_xlfn.XLOOKUP($C7,TNC_Loading!$A$2:$A$1332,TNC_Loading!B$2:B$1332,,0,)</f>
        <v>10.249000000000001</v>
      </c>
      <c r="AT7" s="25">
        <f>_xlfn.XLOOKUP($C7,TNC_Loading!$A$2:$A$1332,TNC_Loading!C$2:C$1332,,0,)</f>
        <v>5.8810000000000002</v>
      </c>
      <c r="AU7" s="25">
        <f>_xlfn.XLOOKUP($C7,TNC_Loading!$A$2:$A$1332,TNC_Loading!D$2:D$1332,,0,)</f>
        <v>19.09</v>
      </c>
      <c r="AV7" s="25">
        <f>_xlfn.XLOOKUP($C7,TNC_Loading!$A$2:$A$1332,TNC_Loading!E$2:E$1332,,0,)</f>
        <v>21.463999999999999</v>
      </c>
      <c r="AW7" s="25">
        <f>_xlfn.XLOOKUP($C7,TNC_Loading!$A$2:$A$1332,TNC_Loading!F$2:F$1332,,0,)</f>
        <v>396.16500000000002</v>
      </c>
      <c r="AX7">
        <f>_xlfn.XLOOKUP(C7,BIBI!$D$2:$D$1332,BIBI!$F$2:$F$1332,,0,)</f>
        <v>60</v>
      </c>
      <c r="AY7">
        <f>_xlfn.XLOOKUP(C7,FacilityCounts!$A$3:$A$1333,FacilityCounts!$B$3:$B$1333,,0,)</f>
        <v>0</v>
      </c>
      <c r="AZ7">
        <f>_xlfn.XLOOKUP(C7,FacilityCounts!$D$3:$D$1333,FacilityCounts!$E$3:$E$1333,,0,)</f>
        <v>0</v>
      </c>
      <c r="BA7">
        <f>_xlfn.XLOOKUP(C7,FacilityCounts!$G$3:$G$1333,FacilityCounts!$H$3:$H$1333,,0,)</f>
        <v>0</v>
      </c>
      <c r="BB7">
        <f>IFERROR(_xlfn.XLOOKUP(C7,'DA to P Sensitive Lakes'!$P$2:$P$44,'DA to P Sensitive Lakes'!$Q$2:$Q$44,,0,),0)</f>
        <v>1</v>
      </c>
      <c r="BC7" s="25">
        <f>_xlfn.XLOOKUP(C7,'Historic Runoff (mm)'!$A$2:$A$1332,'Historic Runoff (mm)'!$B$2:$B$1332,,0,)</f>
        <v>591.077</v>
      </c>
      <c r="BD7">
        <f>_xlfn.XLOOKUP(C7,DrainageComplaint!$A$2:$A$1332,DrainageComplaint!$B$2:$B$1332,,0,)</f>
        <v>0</v>
      </c>
      <c r="BE7">
        <f>_xlfn.XLOOKUP(C7,PAD_Area!$G$2:$G$1332,PAD_Area!$H$2:$H$1332,,0,)</f>
        <v>0</v>
      </c>
    </row>
    <row r="8" spans="1:57" x14ac:dyDescent="0.2">
      <c r="A8" s="2">
        <v>5</v>
      </c>
      <c r="B8" s="2">
        <v>6</v>
      </c>
      <c r="C8" s="20">
        <v>1000060</v>
      </c>
      <c r="D8" s="3" t="s">
        <v>29</v>
      </c>
      <c r="E8" s="3" t="s">
        <v>27</v>
      </c>
      <c r="F8" s="3">
        <v>64.790000000000006</v>
      </c>
      <c r="G8" s="3">
        <v>8606.4653925399998</v>
      </c>
      <c r="H8" s="3">
        <v>2822253.55577</v>
      </c>
      <c r="I8" s="2">
        <v>0</v>
      </c>
      <c r="J8" s="2">
        <v>0</v>
      </c>
      <c r="K8" s="2">
        <v>0</v>
      </c>
      <c r="L8" s="2">
        <v>0</v>
      </c>
      <c r="M8" s="3">
        <v>0</v>
      </c>
      <c r="N8" s="2">
        <f>_xlfn.XLOOKUP(C8,Shellfish_Presence!$E$3:$E$1333,Shellfish_Presence!$G$3:$G$1333,,0,)</f>
        <v>0</v>
      </c>
      <c r="O8" s="3">
        <v>0</v>
      </c>
      <c r="P8" s="3">
        <v>1</v>
      </c>
      <c r="Q8" s="2">
        <v>2</v>
      </c>
      <c r="R8" s="3">
        <v>1</v>
      </c>
      <c r="S8" s="3">
        <v>0</v>
      </c>
      <c r="T8" s="3">
        <v>0</v>
      </c>
      <c r="U8" s="3">
        <v>826.8289794921875</v>
      </c>
      <c r="V8" s="2">
        <v>0</v>
      </c>
      <c r="W8" s="3" t="str">
        <f t="shared" si="0"/>
        <v/>
      </c>
      <c r="X8" t="str">
        <f t="shared" si="1"/>
        <v/>
      </c>
      <c r="Y8">
        <f>IFERROR(INDEX('Parcel Year'!$N$3:$N$1175,MATCH(KC_SPS_SubbasinAttributes!C8,'Parcel Year'!$M$3:$M$1175,0)),0)</f>
        <v>0.44211599230766296</v>
      </c>
      <c r="Z8">
        <f>INDEX(Imperviousness!$B$2:$B$1332,MATCH(KC_SPS_SubbasinAttributes!C8,Imperviousness!$A$2:$A$1332,0))</f>
        <v>2.8000000000000001E-2</v>
      </c>
      <c r="AA8">
        <f>INDEX('Flow Duration Index'!$B$2:$B$1332,MATCH(KC_SPS_SubbasinAttributes!C8,'Flow Duration Index'!$A$2:$A$1332,0))</f>
        <v>5.4880000000000004</v>
      </c>
      <c r="AB8">
        <f>INDEX(Opportunity_Index!$G$2:$G$1333,MATCH(KC_SPS_SubbasinAttributes!C8,Opportunity_Index!$F$2:$F$1333,0))</f>
        <v>0.32395000000000002</v>
      </c>
      <c r="AC8">
        <f>INDEX(Traffic!$B$2:$B$1332,MATCH(KC_SPS_SubbasinAttributes!C8,Traffic!$A$2:$A$1332,0))</f>
        <v>230.15600000000001</v>
      </c>
      <c r="AD8">
        <f>INDEX(EquityScore!$F$3:$F$1334,MATCH(KC_SPS_SubbasinAttributes!C8,EquityScore!$E$3:$E$1334,0))</f>
        <v>2.8333333349999998</v>
      </c>
      <c r="AE8" t="str">
        <f>IFERROR(INDEX(PavementCondition!$E$2:$E$669,MATCH(KC_SPS_SubbasinAttributes!C8,PavementCondition!$D$2:$D$669,0)),"N/A")</f>
        <v>N/A</v>
      </c>
      <c r="AF8">
        <f>INDEX(SpawnerMortality!$E$2:$E$1331,MATCH(KC_SPS_SubbasinAttributes!C8,SpawnerMortality!$D$2:$D$1331,0))</f>
        <v>0.34207238600000001</v>
      </c>
      <c r="AG8" s="25">
        <f>IFERROR(_xlfn.XLOOKUP($C8,WQBE_Loading!$C$4:$C$3072,WQBE_Loading!G$4:G$3072,,0,),"")</f>
        <v>9.0497203656315195E-2</v>
      </c>
      <c r="AH8" s="25">
        <f>IFERROR(_xlfn.XLOOKUP($C8,WQBE_Loading!$C$4:$C$3072,WQBE_Loading!H$4:H$3072,,0,),"")</f>
        <v>0.44398961019565353</v>
      </c>
      <c r="AI8" s="25">
        <f>IFERROR(_xlfn.XLOOKUP($C8,WQBE_Loading!$C$4:$C$3072,WQBE_Loading!I$4:I$3072,,0,),"")</f>
        <v>28.914971382863101</v>
      </c>
      <c r="AJ8" s="25">
        <f>IFERROR(_xlfn.XLOOKUP($C8,WQBE_Loading!$C$4:$C$3072,WQBE_Loading!J$4:J$3072,,0,),"")</f>
        <v>2.1124160928937252</v>
      </c>
      <c r="AK8" s="25">
        <f>IFERROR(_xlfn.XLOOKUP($C8,WQBE_Loading!$C$4:$C$3072,WQBE_Loading!K$4:K$3072,,0,),"")</f>
        <v>604.65956414087054</v>
      </c>
      <c r="AL8" s="25">
        <f>IFERROR(_xlfn.XLOOKUP($C8,WQBE_Loading!$C$4:$C$3072,WQBE_Loading!L$4:L$3072,,0,),"")</f>
        <v>1.7850158368313599E-4</v>
      </c>
      <c r="AM8" s="25">
        <f>IFERROR(_xlfn.XLOOKUP($C8,WQBE_Loading!$C$4:$C$3072,WQBE_Loading!M$4:M$3072,,0,),"")</f>
        <v>4.9076934596645301E-6</v>
      </c>
      <c r="AN8" s="25">
        <f>IFERROR(_xlfn.XLOOKUP($C8,WQBE_Loading!$C$4:$C$3072,WQBE_Loading!N$4:N$3072,,0,),"")</f>
        <v>1.345810520096475E-2</v>
      </c>
      <c r="AO8" s="25">
        <f>IFERROR(_xlfn.XLOOKUP($C8,WQBE_Loading!$C$4:$C$3072,WQBE_Loading!O$4:O$3072,,0,),"")</f>
        <v>3.046254496129135E-2</v>
      </c>
      <c r="AP8" s="25">
        <f>IFERROR(_xlfn.XLOOKUP($C8,WQBE_Loading!$C$4:$C$3072,WQBE_Loading!P$4:P$3072,,0,),"")</f>
        <v>2.5801259251652799E-2</v>
      </c>
      <c r="AQ8" s="13">
        <f>IFERROR(_xlfn.XLOOKUP($C8,WQBE_Loading!$C$4:$C$3072,WQBE_Loading!Q$4:Q$3072,,0,),"")</f>
        <v>811397.32027324405</v>
      </c>
      <c r="AR8">
        <f>_xlfn.XLOOKUP(C8,UrbanHeat!$A$2:$A$1333,UrbanHeat!$B$2:$B$1333,,0,)</f>
        <v>14.532999999999999</v>
      </c>
      <c r="AS8" s="25">
        <f>_xlfn.XLOOKUP($C8,TNC_Loading!$A$2:$A$1332,TNC_Loading!B$2:B$1332,,0,)</f>
        <v>3.992</v>
      </c>
      <c r="AT8" s="25">
        <f>_xlfn.XLOOKUP($C8,TNC_Loading!$A$2:$A$1332,TNC_Loading!C$2:C$1332,,0,)</f>
        <v>1.147</v>
      </c>
      <c r="AU8" s="25">
        <f>_xlfn.XLOOKUP($C8,TNC_Loading!$A$2:$A$1332,TNC_Loading!D$2:D$1332,,0,)</f>
        <v>3.605</v>
      </c>
      <c r="AV8" s="25">
        <f>_xlfn.XLOOKUP($C8,TNC_Loading!$A$2:$A$1332,TNC_Loading!E$2:E$1332,,0,)</f>
        <v>6.4039999999999999</v>
      </c>
      <c r="AW8" s="25">
        <f>_xlfn.XLOOKUP($C8,TNC_Loading!$A$2:$A$1332,TNC_Loading!F$2:F$1332,,0,)</f>
        <v>113.27</v>
      </c>
      <c r="AX8">
        <f>_xlfn.XLOOKUP(C8,BIBI!$D$2:$D$1332,BIBI!$F$2:$F$1332,,0,)</f>
        <v>0</v>
      </c>
      <c r="AY8">
        <f>_xlfn.XLOOKUP(C8,FacilityCounts!$A$3:$A$1333,FacilityCounts!$B$3:$B$1333,,0,)</f>
        <v>0</v>
      </c>
      <c r="AZ8">
        <f>_xlfn.XLOOKUP(C8,FacilityCounts!$D$3:$D$1333,FacilityCounts!$E$3:$E$1333,,0,)</f>
        <v>0</v>
      </c>
      <c r="BA8">
        <f>_xlfn.XLOOKUP(C8,FacilityCounts!$G$3:$G$1333,FacilityCounts!$H$3:$H$1333,,0,)</f>
        <v>0</v>
      </c>
      <c r="BB8">
        <f>IFERROR(_xlfn.XLOOKUP(C8,'DA to P Sensitive Lakes'!$P$2:$P$44,'DA to P Sensitive Lakes'!$Q$2:$Q$44,,0,),0)</f>
        <v>1</v>
      </c>
      <c r="BC8" s="25">
        <f>_xlfn.XLOOKUP(C8,'Historic Runoff (mm)'!$A$2:$A$1332,'Historic Runoff (mm)'!$B$2:$B$1332,,0,)</f>
        <v>349.48500000000001</v>
      </c>
      <c r="BD8">
        <f>_xlfn.XLOOKUP(C8,DrainageComplaint!$A$2:$A$1332,DrainageComplaint!$B$2:$B$1332,,0,)</f>
        <v>0</v>
      </c>
      <c r="BE8">
        <f>_xlfn.XLOOKUP(C8,PAD_Area!$G$2:$G$1332,PAD_Area!$H$2:$H$1332,,0,)</f>
        <v>0</v>
      </c>
    </row>
    <row r="9" spans="1:57" x14ac:dyDescent="0.2">
      <c r="A9" s="2">
        <v>6</v>
      </c>
      <c r="B9" s="2">
        <v>7</v>
      </c>
      <c r="C9" s="20">
        <v>1000070</v>
      </c>
      <c r="D9" s="3" t="s">
        <v>30</v>
      </c>
      <c r="E9" s="3" t="s">
        <v>27</v>
      </c>
      <c r="F9" s="3">
        <v>157.20400000000001</v>
      </c>
      <c r="G9" s="3">
        <v>14417.2230915</v>
      </c>
      <c r="H9" s="3">
        <v>6847760.3019500002</v>
      </c>
      <c r="I9" s="2">
        <v>0</v>
      </c>
      <c r="J9" s="2">
        <v>0</v>
      </c>
      <c r="K9" s="2">
        <v>0</v>
      </c>
      <c r="L9" s="2">
        <v>0</v>
      </c>
      <c r="M9" s="3">
        <v>0</v>
      </c>
      <c r="N9" s="2">
        <f>_xlfn.XLOOKUP(C9,Shellfish_Presence!$E$3:$E$1333,Shellfish_Presence!$G$3:$G$1333,,0,)</f>
        <v>0</v>
      </c>
      <c r="O9" s="3">
        <v>0</v>
      </c>
      <c r="P9" s="3">
        <v>0.9880409836769104</v>
      </c>
      <c r="Q9" s="2">
        <v>2</v>
      </c>
      <c r="R9" s="3">
        <v>1</v>
      </c>
      <c r="S9" s="3">
        <v>0</v>
      </c>
      <c r="T9" s="3">
        <v>3535.260009765625</v>
      </c>
      <c r="U9" s="3">
        <v>502.53799438476563</v>
      </c>
      <c r="V9" s="2">
        <v>1</v>
      </c>
      <c r="W9" s="3">
        <f t="shared" si="0"/>
        <v>2.8286462586560822E-4</v>
      </c>
      <c r="X9">
        <f t="shared" si="1"/>
        <v>0.14215022176489986</v>
      </c>
      <c r="Y9">
        <f>IFERROR(INDEX('Parcel Year'!$N$3:$N$1175,MATCH(KC_SPS_SubbasinAttributes!C9,'Parcel Year'!$M$3:$M$1175,0)),0)</f>
        <v>0.20813499391078949</v>
      </c>
      <c r="Z9">
        <f>INDEX(Imperviousness!$B$2:$B$1332,MATCH(KC_SPS_SubbasinAttributes!C9,Imperviousness!$A$2:$A$1332,0))</f>
        <v>0.192</v>
      </c>
      <c r="AA9">
        <f>INDEX('Flow Duration Index'!$B$2:$B$1332,MATCH(KC_SPS_SubbasinAttributes!C9,'Flow Duration Index'!$A$2:$A$1332,0))</f>
        <v>5.6859999999999999</v>
      </c>
      <c r="AB9">
        <f>INDEX(Opportunity_Index!$G$2:$G$1333,MATCH(KC_SPS_SubbasinAttributes!C9,Opportunity_Index!$F$2:$F$1333,0))</f>
        <v>0.32395000000000002</v>
      </c>
      <c r="AC9">
        <f>INDEX(Traffic!$B$2:$B$1332,MATCH(KC_SPS_SubbasinAttributes!C9,Traffic!$A$2:$A$1332,0))</f>
        <v>353.69400000000002</v>
      </c>
      <c r="AD9">
        <f>INDEX(EquityScore!$F$3:$F$1334,MATCH(KC_SPS_SubbasinAttributes!C9,EquityScore!$E$3:$E$1334,0))</f>
        <v>2.8333333349999998</v>
      </c>
      <c r="AE9">
        <f>IFERROR(INDEX(PavementCondition!$E$2:$E$669,MATCH(KC_SPS_SubbasinAttributes!C9,PavementCondition!$D$2:$D$669,0)),"N/A")</f>
        <v>49</v>
      </c>
      <c r="AF9">
        <f>INDEX(SpawnerMortality!$E$2:$E$1331,MATCH(KC_SPS_SubbasinAttributes!C9,SpawnerMortality!$D$2:$D$1331,0))</f>
        <v>0.34207238600000001</v>
      </c>
      <c r="AG9" s="25">
        <f>IFERROR(_xlfn.XLOOKUP($C9,WQBE_Loading!$C$4:$C$3072,WQBE_Loading!G$4:G$3072,,0,),"")</f>
        <v>0.3936730635863725</v>
      </c>
      <c r="AH9" s="25">
        <f>IFERROR(_xlfn.XLOOKUP($C9,WQBE_Loading!$C$4:$C$3072,WQBE_Loading!H$4:H$3072,,0,),"")</f>
        <v>1.94824094232922</v>
      </c>
      <c r="AI9" s="25">
        <f>IFERROR(_xlfn.XLOOKUP($C9,WQBE_Loading!$C$4:$C$3072,WQBE_Loading!I$4:I$3072,,0,),"")</f>
        <v>114.342151617382</v>
      </c>
      <c r="AJ9" s="25">
        <f>IFERROR(_xlfn.XLOOKUP($C9,WQBE_Loading!$C$4:$C$3072,WQBE_Loading!J$4:J$3072,,0,),"")</f>
        <v>8.3877029355023893</v>
      </c>
      <c r="AK9" s="25">
        <f>IFERROR(_xlfn.XLOOKUP($C9,WQBE_Loading!$C$4:$C$3072,WQBE_Loading!K$4:K$3072,,0,),"")</f>
        <v>2515.4871078634296</v>
      </c>
      <c r="AL9" s="25">
        <f>IFERROR(_xlfn.XLOOKUP($C9,WQBE_Loading!$C$4:$C$3072,WQBE_Loading!L$4:L$3072,,0,),"")</f>
        <v>7.0985978619978753E-4</v>
      </c>
      <c r="AM9" s="25">
        <f>IFERROR(_xlfn.XLOOKUP($C9,WQBE_Loading!$C$4:$C$3072,WQBE_Loading!M$4:M$3072,,0,),"")</f>
        <v>9.7058562506629558E-6</v>
      </c>
      <c r="AN9" s="25">
        <f>IFERROR(_xlfn.XLOOKUP($C9,WQBE_Loading!$C$4:$C$3072,WQBE_Loading!N$4:N$3072,,0,),"")</f>
        <v>3.0865687828391997E-2</v>
      </c>
      <c r="AO9" s="25">
        <f>IFERROR(_xlfn.XLOOKUP($C9,WQBE_Loading!$C$4:$C$3072,WQBE_Loading!O$4:O$3072,,0,),"")</f>
        <v>0.113101305948888</v>
      </c>
      <c r="AP9" s="25">
        <f>IFERROR(_xlfn.XLOOKUP($C9,WQBE_Loading!$C$4:$C$3072,WQBE_Loading!P$4:P$3072,,0,),"")</f>
        <v>0.141418317482149</v>
      </c>
      <c r="AQ9" s="13">
        <f>IFERROR(_xlfn.XLOOKUP($C9,WQBE_Loading!$C$4:$C$3072,WQBE_Loading!Q$4:Q$3072,,0,),"")</f>
        <v>3104780.9888937948</v>
      </c>
      <c r="AR9">
        <f>_xlfn.XLOOKUP(C9,UrbanHeat!$A$2:$A$1333,UrbanHeat!$B$2:$B$1333,,0,)</f>
        <v>16.416</v>
      </c>
      <c r="AS9" s="25">
        <f>_xlfn.XLOOKUP($C9,TNC_Loading!$A$2:$A$1332,TNC_Loading!B$2:B$1332,,0,)</f>
        <v>5.9320000000000004</v>
      </c>
      <c r="AT9" s="25">
        <f>_xlfn.XLOOKUP($C9,TNC_Loading!$A$2:$A$1332,TNC_Loading!C$2:C$1332,,0,)</f>
        <v>2.41</v>
      </c>
      <c r="AU9" s="25">
        <f>_xlfn.XLOOKUP($C9,TNC_Loading!$A$2:$A$1332,TNC_Loading!D$2:D$1332,,0,)</f>
        <v>8.6910000000000007</v>
      </c>
      <c r="AV9" s="25">
        <f>_xlfn.XLOOKUP($C9,TNC_Loading!$A$2:$A$1332,TNC_Loading!E$2:E$1332,,0,)</f>
        <v>10.832000000000001</v>
      </c>
      <c r="AW9" s="25">
        <f>_xlfn.XLOOKUP($C9,TNC_Loading!$A$2:$A$1332,TNC_Loading!F$2:F$1332,,0,)</f>
        <v>187.98099999999999</v>
      </c>
      <c r="AX9">
        <f>_xlfn.XLOOKUP(C9,BIBI!$D$2:$D$1332,BIBI!$F$2:$F$1332,,0,)</f>
        <v>23.6</v>
      </c>
      <c r="AY9">
        <f>_xlfn.XLOOKUP(C9,FacilityCounts!$A$3:$A$1333,FacilityCounts!$B$3:$B$1333,,0,)</f>
        <v>0</v>
      </c>
      <c r="AZ9">
        <f>_xlfn.XLOOKUP(C9,FacilityCounts!$D$3:$D$1333,FacilityCounts!$E$3:$E$1333,,0,)</f>
        <v>0</v>
      </c>
      <c r="BA9">
        <f>_xlfn.XLOOKUP(C9,FacilityCounts!$G$3:$G$1333,FacilityCounts!$H$3:$H$1333,,0,)</f>
        <v>0</v>
      </c>
      <c r="BB9">
        <f>IFERROR(_xlfn.XLOOKUP(C9,'DA to P Sensitive Lakes'!$P$2:$P$44,'DA to P Sensitive Lakes'!$Q$2:$Q$44,,0,),0)</f>
        <v>1</v>
      </c>
      <c r="BC9" s="25">
        <f>_xlfn.XLOOKUP(C9,'Historic Runoff (mm)'!$A$2:$A$1332,'Historic Runoff (mm)'!$B$2:$B$1332,,0,)</f>
        <v>380.43299999999999</v>
      </c>
      <c r="BD9">
        <f>_xlfn.XLOOKUP(C9,DrainageComplaint!$A$2:$A$1332,DrainageComplaint!$B$2:$B$1332,,0,)</f>
        <v>0</v>
      </c>
      <c r="BE9">
        <f>_xlfn.XLOOKUP(C9,PAD_Area!$G$2:$G$1332,PAD_Area!$H$2:$H$1332,,0,)</f>
        <v>0</v>
      </c>
    </row>
    <row r="10" spans="1:57" x14ac:dyDescent="0.2">
      <c r="A10" s="2">
        <v>7</v>
      </c>
      <c r="B10" s="2">
        <v>8</v>
      </c>
      <c r="C10" s="20">
        <v>1000080</v>
      </c>
      <c r="D10" s="3" t="s">
        <v>31</v>
      </c>
      <c r="E10" s="3" t="s">
        <v>27</v>
      </c>
      <c r="F10" s="3">
        <v>414.41899999999998</v>
      </c>
      <c r="G10" s="3">
        <v>24867.916108099998</v>
      </c>
      <c r="H10" s="3">
        <v>18051997.943</v>
      </c>
      <c r="I10" s="2">
        <v>0</v>
      </c>
      <c r="J10" s="2">
        <v>0</v>
      </c>
      <c r="K10" s="2">
        <v>0</v>
      </c>
      <c r="L10" s="2">
        <v>0</v>
      </c>
      <c r="M10" s="3">
        <v>0</v>
      </c>
      <c r="N10" s="2">
        <f>_xlfn.XLOOKUP(C10,Shellfish_Presence!$E$3:$E$1333,Shellfish_Presence!$G$3:$G$1333,,0,)</f>
        <v>0</v>
      </c>
      <c r="O10" s="3">
        <v>0</v>
      </c>
      <c r="P10" s="3">
        <v>0.987496018409729</v>
      </c>
      <c r="Q10" s="2">
        <v>1</v>
      </c>
      <c r="R10" s="3">
        <v>1</v>
      </c>
      <c r="S10" s="3">
        <v>0</v>
      </c>
      <c r="T10" s="3">
        <v>780.48297119140625</v>
      </c>
      <c r="U10" s="3">
        <v>393.82699584960938</v>
      </c>
      <c r="V10" s="2">
        <v>0</v>
      </c>
      <c r="W10" s="3">
        <f t="shared" si="0"/>
        <v>0</v>
      </c>
      <c r="X10">
        <f t="shared" si="1"/>
        <v>0.50459396346397278</v>
      </c>
      <c r="Y10">
        <f>IFERROR(INDEX('Parcel Year'!$N$3:$N$1175,MATCH(KC_SPS_SubbasinAttributes!C10,'Parcel Year'!$M$3:$M$1175,0)),0)</f>
        <v>0.5080220103263855</v>
      </c>
      <c r="Z10">
        <f>INDEX(Imperviousness!$B$2:$B$1332,MATCH(KC_SPS_SubbasinAttributes!C10,Imperviousness!$A$2:$A$1332,0))</f>
        <v>0.434</v>
      </c>
      <c r="AA10">
        <f>INDEX('Flow Duration Index'!$B$2:$B$1332,MATCH(KC_SPS_SubbasinAttributes!C10,'Flow Duration Index'!$A$2:$A$1332,0))</f>
        <v>9.4779999999999998</v>
      </c>
      <c r="AB10">
        <f>INDEX(Opportunity_Index!$G$2:$G$1333,MATCH(KC_SPS_SubbasinAttributes!C10,Opportunity_Index!$F$2:$F$1333,0))</f>
        <v>0.5232</v>
      </c>
      <c r="AC10">
        <f>INDEX(Traffic!$B$2:$B$1332,MATCH(KC_SPS_SubbasinAttributes!C10,Traffic!$A$2:$A$1332,0))</f>
        <v>2290.2939999999999</v>
      </c>
      <c r="AD10">
        <f>INDEX(EquityScore!$F$3:$F$1334,MATCH(KC_SPS_SubbasinAttributes!C10,EquityScore!$E$3:$E$1334,0))</f>
        <v>3.3333333299999999</v>
      </c>
      <c r="AE10">
        <f>IFERROR(INDEX(PavementCondition!$E$2:$E$669,MATCH(KC_SPS_SubbasinAttributes!C10,PavementCondition!$D$2:$D$669,0)),"N/A")</f>
        <v>64</v>
      </c>
      <c r="AF10">
        <f>INDEX(SpawnerMortality!$E$2:$E$1331,MATCH(KC_SPS_SubbasinAttributes!C10,SpawnerMortality!$D$2:$D$1331,0))</f>
        <v>0.36508940899999998</v>
      </c>
      <c r="AG10" s="25">
        <f>IFERROR(_xlfn.XLOOKUP($C10,WQBE_Loading!$C$4:$C$3072,WQBE_Loading!G$4:G$3072,,0,),"")</f>
        <v>3.9053141591144298</v>
      </c>
      <c r="AH10" s="25">
        <f>IFERROR(_xlfn.XLOOKUP($C10,WQBE_Loading!$C$4:$C$3072,WQBE_Loading!H$4:H$3072,,0,),"")</f>
        <v>20.108405510614098</v>
      </c>
      <c r="AI10" s="25">
        <f>IFERROR(_xlfn.XLOOKUP($C10,WQBE_Loading!$C$4:$C$3072,WQBE_Loading!I$4:I$3072,,0,),"")</f>
        <v>631.0565155272435</v>
      </c>
      <c r="AJ10" s="25">
        <f>IFERROR(_xlfn.XLOOKUP($C10,WQBE_Loading!$C$4:$C$3072,WQBE_Loading!J$4:J$3072,,0,),"")</f>
        <v>49.94428578968315</v>
      </c>
      <c r="AK10" s="25">
        <f>IFERROR(_xlfn.XLOOKUP($C10,WQBE_Loading!$C$4:$C$3072,WQBE_Loading!K$4:K$3072,,0,),"")</f>
        <v>18639.92290150675</v>
      </c>
      <c r="AL10" s="25">
        <f>IFERROR(_xlfn.XLOOKUP($C10,WQBE_Loading!$C$4:$C$3072,WQBE_Loading!L$4:L$3072,,0,),"")</f>
        <v>6.5079520733823757E-3</v>
      </c>
      <c r="AM10" s="25">
        <f>IFERROR(_xlfn.XLOOKUP($C10,WQBE_Loading!$C$4:$C$3072,WQBE_Loading!M$4:M$3072,,0,),"")</f>
        <v>4.5398707821979847E-4</v>
      </c>
      <c r="AN10" s="25">
        <f>IFERROR(_xlfn.XLOOKUP($C10,WQBE_Loading!$C$4:$C$3072,WQBE_Loading!N$4:N$3072,,0,),"")</f>
        <v>0.22669633911616049</v>
      </c>
      <c r="AO10" s="25">
        <f>IFERROR(_xlfn.XLOOKUP($C10,WQBE_Loading!$C$4:$C$3072,WQBE_Loading!O$4:O$3072,,0,),"")</f>
        <v>0.93414110597970446</v>
      </c>
      <c r="AP10" s="25">
        <f>IFERROR(_xlfn.XLOOKUP($C10,WQBE_Loading!$C$4:$C$3072,WQBE_Loading!P$4:P$3072,,0,),"")</f>
        <v>1.25189750362774</v>
      </c>
      <c r="AQ10" s="13">
        <f>IFERROR(_xlfn.XLOOKUP($C10,WQBE_Loading!$C$4:$C$3072,WQBE_Loading!Q$4:Q$3072,,0,),"")</f>
        <v>17178866.591562003</v>
      </c>
      <c r="AR10">
        <f>_xlfn.XLOOKUP(C10,UrbanHeat!$A$2:$A$1333,UrbanHeat!$B$2:$B$1333,,0,)</f>
        <v>19.161000000000001</v>
      </c>
      <c r="AS10" s="25">
        <f>_xlfn.XLOOKUP($C10,TNC_Loading!$A$2:$A$1332,TNC_Loading!B$2:B$1332,,0,)</f>
        <v>11.676</v>
      </c>
      <c r="AT10" s="25">
        <f>_xlfn.XLOOKUP($C10,TNC_Loading!$A$2:$A$1332,TNC_Loading!C$2:C$1332,,0,)</f>
        <v>5.9080000000000004</v>
      </c>
      <c r="AU10" s="25">
        <f>_xlfn.XLOOKUP($C10,TNC_Loading!$A$2:$A$1332,TNC_Loading!D$2:D$1332,,0,)</f>
        <v>24.56</v>
      </c>
      <c r="AV10" s="25">
        <f>_xlfn.XLOOKUP($C10,TNC_Loading!$A$2:$A$1332,TNC_Loading!E$2:E$1332,,0,)</f>
        <v>22.777000000000001</v>
      </c>
      <c r="AW10" s="25">
        <f>_xlfn.XLOOKUP($C10,TNC_Loading!$A$2:$A$1332,TNC_Loading!F$2:F$1332,,0,)</f>
        <v>449.82900000000001</v>
      </c>
      <c r="AX10">
        <f>_xlfn.XLOOKUP(C10,BIBI!$D$2:$D$1332,BIBI!$F$2:$F$1332,,0,)</f>
        <v>0</v>
      </c>
      <c r="AY10">
        <f>_xlfn.XLOOKUP(C10,FacilityCounts!$A$3:$A$1333,FacilityCounts!$B$3:$B$1333,,0,)</f>
        <v>0</v>
      </c>
      <c r="AZ10">
        <f>_xlfn.XLOOKUP(C10,FacilityCounts!$D$3:$D$1333,FacilityCounts!$E$3:$E$1333,,0,)</f>
        <v>0</v>
      </c>
      <c r="BA10">
        <f>_xlfn.XLOOKUP(C10,FacilityCounts!$G$3:$G$1333,FacilityCounts!$H$3:$H$1333,,0,)</f>
        <v>0</v>
      </c>
      <c r="BB10">
        <f>IFERROR(_xlfn.XLOOKUP(C10,'DA to P Sensitive Lakes'!$P$2:$P$44,'DA to P Sensitive Lakes'!$Q$2:$Q$44,,0,),0)</f>
        <v>1</v>
      </c>
      <c r="BC10" s="25">
        <f>_xlfn.XLOOKUP(C10,'Historic Runoff (mm)'!$A$2:$A$1332,'Historic Runoff (mm)'!$B$2:$B$1332,,0,)</f>
        <v>678.35299999999995</v>
      </c>
      <c r="BD10">
        <f>_xlfn.XLOOKUP(C10,DrainageComplaint!$A$2:$A$1332,DrainageComplaint!$B$2:$B$1332,,0,)</f>
        <v>0</v>
      </c>
      <c r="BE10">
        <f>_xlfn.XLOOKUP(C10,PAD_Area!$G$2:$G$1332,PAD_Area!$H$2:$H$1332,,0,)</f>
        <v>0</v>
      </c>
    </row>
    <row r="11" spans="1:57" x14ac:dyDescent="0.2">
      <c r="A11" s="2">
        <v>8</v>
      </c>
      <c r="B11" s="2">
        <v>9</v>
      </c>
      <c r="C11" s="20">
        <v>1000090</v>
      </c>
      <c r="D11" s="3" t="s">
        <v>32</v>
      </c>
      <c r="E11" s="3" t="s">
        <v>27</v>
      </c>
      <c r="F11" s="3">
        <v>360.99400000000003</v>
      </c>
      <c r="G11" s="3">
        <v>23746.913895099999</v>
      </c>
      <c r="H11" s="3">
        <v>15724852.001599999</v>
      </c>
      <c r="I11" s="2">
        <v>0</v>
      </c>
      <c r="J11" s="2">
        <v>0</v>
      </c>
      <c r="K11" s="2">
        <v>0</v>
      </c>
      <c r="L11" s="2">
        <v>0</v>
      </c>
      <c r="M11" s="3">
        <v>0</v>
      </c>
      <c r="N11" s="2">
        <f>_xlfn.XLOOKUP(C11,Shellfish_Presence!$E$3:$E$1333,Shellfish_Presence!$G$3:$G$1333,,0,)</f>
        <v>0</v>
      </c>
      <c r="O11" s="3">
        <v>0</v>
      </c>
      <c r="P11" s="3">
        <v>0.95994699001312256</v>
      </c>
      <c r="Q11" s="2">
        <v>0</v>
      </c>
      <c r="R11" s="3">
        <v>1</v>
      </c>
      <c r="S11" s="3">
        <v>0</v>
      </c>
      <c r="T11" s="3">
        <v>3313.909912109375</v>
      </c>
      <c r="U11" s="3">
        <v>810.4849853515625</v>
      </c>
      <c r="V11" s="2">
        <v>2</v>
      </c>
      <c r="W11" s="3">
        <f t="shared" si="0"/>
        <v>6.0351670776920936E-4</v>
      </c>
      <c r="X11">
        <f t="shared" si="1"/>
        <v>0.24457061502787544</v>
      </c>
      <c r="Y11">
        <f>IFERROR(INDEX('Parcel Year'!$N$3:$N$1175,MATCH(KC_SPS_SubbasinAttributes!C11,'Parcel Year'!$M$3:$M$1175,0)),0)</f>
        <v>0.29696899652481079</v>
      </c>
      <c r="Z11">
        <f>INDEX(Imperviousness!$B$2:$B$1332,MATCH(KC_SPS_SubbasinAttributes!C11,Imperviousness!$A$2:$A$1332,0))</f>
        <v>0.34699999999999998</v>
      </c>
      <c r="AA11">
        <f>INDEX('Flow Duration Index'!$B$2:$B$1332,MATCH(KC_SPS_SubbasinAttributes!C11,'Flow Duration Index'!$A$2:$A$1332,0))</f>
        <v>9.0579999999999998</v>
      </c>
      <c r="AB11">
        <f>INDEX(Opportunity_Index!$G$2:$G$1333,MATCH(KC_SPS_SubbasinAttributes!C11,Opportunity_Index!$F$2:$F$1333,0))</f>
        <v>0.51560000000000006</v>
      </c>
      <c r="AC11">
        <f>INDEX(Traffic!$B$2:$B$1332,MATCH(KC_SPS_SubbasinAttributes!C11,Traffic!$A$2:$A$1332,0))</f>
        <v>640.21199999999999</v>
      </c>
      <c r="AD11">
        <f>INDEX(EquityScore!$F$3:$F$1334,MATCH(KC_SPS_SubbasinAttributes!C11,EquityScore!$E$3:$E$1334,0))</f>
        <v>3.3333333299999999</v>
      </c>
      <c r="AE11">
        <f>IFERROR(INDEX(PavementCondition!$E$2:$E$669,MATCH(KC_SPS_SubbasinAttributes!C11,PavementCondition!$D$2:$D$669,0)),"N/A")</f>
        <v>52</v>
      </c>
      <c r="AF11">
        <f>INDEX(SpawnerMortality!$E$2:$E$1331,MATCH(KC_SPS_SubbasinAttributes!C11,SpawnerMortality!$D$2:$D$1331,0))</f>
        <v>0.33744817599999999</v>
      </c>
      <c r="AG11" s="25">
        <f>IFERROR(_xlfn.XLOOKUP($C11,WQBE_Loading!$C$4:$C$3072,WQBE_Loading!G$4:G$3072,,0,),"")</f>
        <v>1.899949533885275</v>
      </c>
      <c r="AH11" s="25">
        <f>IFERROR(_xlfn.XLOOKUP($C11,WQBE_Loading!$C$4:$C$3072,WQBE_Loading!H$4:H$3072,,0,),"")</f>
        <v>9.5733230694995939</v>
      </c>
      <c r="AI11" s="25">
        <f>IFERROR(_xlfn.XLOOKUP($C11,WQBE_Loading!$C$4:$C$3072,WQBE_Loading!I$4:I$3072,,0,),"")</f>
        <v>360.76262974376101</v>
      </c>
      <c r="AJ11" s="25">
        <f>IFERROR(_xlfn.XLOOKUP($C11,WQBE_Loading!$C$4:$C$3072,WQBE_Loading!J$4:J$3072,,0,),"")</f>
        <v>27.842686733963298</v>
      </c>
      <c r="AK11" s="25">
        <f>IFERROR(_xlfn.XLOOKUP($C11,WQBE_Loading!$C$4:$C$3072,WQBE_Loading!K$4:K$3072,,0,),"")</f>
        <v>9375.7941901606155</v>
      </c>
      <c r="AL11" s="25">
        <f>IFERROR(_xlfn.XLOOKUP($C11,WQBE_Loading!$C$4:$C$3072,WQBE_Loading!L$4:L$3072,,0,),"")</f>
        <v>3.2165211644543503E-3</v>
      </c>
      <c r="AM11" s="25">
        <f>IFERROR(_xlfn.XLOOKUP($C11,WQBE_Loading!$C$4:$C$3072,WQBE_Loading!M$4:M$3072,,0,),"")</f>
        <v>2.0574923042388001E-4</v>
      </c>
      <c r="AN11" s="25">
        <f>IFERROR(_xlfn.XLOOKUP($C11,WQBE_Loading!$C$4:$C$3072,WQBE_Loading!N$4:N$3072,,0,),"")</f>
        <v>0.132427778524847</v>
      </c>
      <c r="AO11" s="25">
        <f>IFERROR(_xlfn.XLOOKUP($C11,WQBE_Loading!$C$4:$C$3072,WQBE_Loading!O$4:O$3072,,0,),"")</f>
        <v>0.47518963254213398</v>
      </c>
      <c r="AP11" s="25">
        <f>IFERROR(_xlfn.XLOOKUP($C11,WQBE_Loading!$C$4:$C$3072,WQBE_Loading!P$4:P$3072,,0,),"")</f>
        <v>0.58189571059726997</v>
      </c>
      <c r="AQ11" s="13">
        <f>IFERROR(_xlfn.XLOOKUP($C11,WQBE_Loading!$C$4:$C$3072,WQBE_Loading!Q$4:Q$3072,,0,),"")</f>
        <v>9928225.2238375545</v>
      </c>
      <c r="AR11">
        <f>_xlfn.XLOOKUP(C11,UrbanHeat!$A$2:$A$1333,UrbanHeat!$B$2:$B$1333,,0,)</f>
        <v>18.712</v>
      </c>
      <c r="AS11" s="25">
        <f>_xlfn.XLOOKUP($C11,TNC_Loading!$A$2:$A$1332,TNC_Loading!B$2:B$1332,,0,)</f>
        <v>8.4939999999999998</v>
      </c>
      <c r="AT11" s="25">
        <f>_xlfn.XLOOKUP($C11,TNC_Loading!$A$2:$A$1332,TNC_Loading!C$2:C$1332,,0,)</f>
        <v>2.359</v>
      </c>
      <c r="AU11" s="25">
        <f>_xlfn.XLOOKUP($C11,TNC_Loading!$A$2:$A$1332,TNC_Loading!D$2:D$1332,,0,)</f>
        <v>16.084</v>
      </c>
      <c r="AV11" s="25">
        <f>_xlfn.XLOOKUP($C11,TNC_Loading!$A$2:$A$1332,TNC_Loading!E$2:E$1332,,0,)</f>
        <v>14.321999999999999</v>
      </c>
      <c r="AW11" s="25">
        <f>_xlfn.XLOOKUP($C11,TNC_Loading!$A$2:$A$1332,TNC_Loading!F$2:F$1332,,0,)</f>
        <v>264.524</v>
      </c>
      <c r="AX11">
        <f>_xlfn.XLOOKUP(C11,BIBI!$D$2:$D$1332,BIBI!$F$2:$F$1332,,0,)</f>
        <v>0</v>
      </c>
      <c r="AY11">
        <f>_xlfn.XLOOKUP(C11,FacilityCounts!$A$3:$A$1333,FacilityCounts!$B$3:$B$1333,,0,)</f>
        <v>2</v>
      </c>
      <c r="AZ11">
        <f>_xlfn.XLOOKUP(C11,FacilityCounts!$D$3:$D$1333,FacilityCounts!$E$3:$E$1333,,0,)</f>
        <v>0</v>
      </c>
      <c r="BA11">
        <f>_xlfn.XLOOKUP(C11,FacilityCounts!$G$3:$G$1333,FacilityCounts!$H$3:$H$1333,,0,)</f>
        <v>0</v>
      </c>
      <c r="BB11">
        <f>IFERROR(_xlfn.XLOOKUP(C11,'DA to P Sensitive Lakes'!$P$2:$P$44,'DA to P Sensitive Lakes'!$Q$2:$Q$44,,0,),0)</f>
        <v>1</v>
      </c>
      <c r="BC11" s="25">
        <f>_xlfn.XLOOKUP(C11,'Historic Runoff (mm)'!$A$2:$A$1332,'Historic Runoff (mm)'!$B$2:$B$1332,,0,)</f>
        <v>550.94000000000005</v>
      </c>
      <c r="BD11">
        <f>_xlfn.XLOOKUP(C11,DrainageComplaint!$A$2:$A$1332,DrainageComplaint!$B$2:$B$1332,,0,)</f>
        <v>0</v>
      </c>
      <c r="BE11">
        <f>_xlfn.XLOOKUP(C11,PAD_Area!$G$2:$G$1332,PAD_Area!$H$2:$H$1332,,0,)</f>
        <v>0</v>
      </c>
    </row>
    <row r="12" spans="1:57" x14ac:dyDescent="0.2">
      <c r="A12" s="2">
        <v>9</v>
      </c>
      <c r="B12" s="2">
        <v>10</v>
      </c>
      <c r="C12" s="20">
        <v>1000100</v>
      </c>
      <c r="D12" s="3" t="s">
        <v>30</v>
      </c>
      <c r="E12" s="3" t="s">
        <v>27</v>
      </c>
      <c r="F12" s="3">
        <v>134.136</v>
      </c>
      <c r="G12" s="3">
        <v>12753.8832174</v>
      </c>
      <c r="H12" s="3">
        <v>5842936.6494500004</v>
      </c>
      <c r="I12" s="2">
        <v>1</v>
      </c>
      <c r="J12" s="2">
        <v>0</v>
      </c>
      <c r="K12" s="2">
        <v>0</v>
      </c>
      <c r="L12" s="2">
        <v>0</v>
      </c>
      <c r="M12" s="3">
        <v>0</v>
      </c>
      <c r="N12" s="2">
        <f>_xlfn.XLOOKUP(C12,Shellfish_Presence!$E$3:$E$1333,Shellfish_Presence!$G$3:$G$1333,,0,)</f>
        <v>0</v>
      </c>
      <c r="O12" s="3">
        <v>0</v>
      </c>
      <c r="P12" s="3">
        <v>1</v>
      </c>
      <c r="Q12" s="2">
        <v>2</v>
      </c>
      <c r="R12" s="3">
        <v>1</v>
      </c>
      <c r="S12" s="3">
        <v>0</v>
      </c>
      <c r="T12" s="3">
        <v>5839.68017578125</v>
      </c>
      <c r="U12" s="3">
        <v>1154.8299560546875</v>
      </c>
      <c r="V12" s="2">
        <v>3</v>
      </c>
      <c r="W12" s="3">
        <f t="shared" si="0"/>
        <v>5.137267640857833E-4</v>
      </c>
      <c r="X12">
        <f t="shared" si="1"/>
        <v>0.19775568546443401</v>
      </c>
      <c r="Y12">
        <f>IFERROR(INDEX('Parcel Year'!$N$3:$N$1175,MATCH(KC_SPS_SubbasinAttributes!C12,'Parcel Year'!$M$3:$M$1175,0)),0)</f>
        <v>0.30880698561668396</v>
      </c>
      <c r="Z12">
        <f>INDEX(Imperviousness!$B$2:$B$1332,MATCH(KC_SPS_SubbasinAttributes!C12,Imperviousness!$A$2:$A$1332,0))</f>
        <v>6.9000000000000006E-2</v>
      </c>
      <c r="AA12">
        <f>INDEX('Flow Duration Index'!$B$2:$B$1332,MATCH(KC_SPS_SubbasinAttributes!C12,'Flow Duration Index'!$A$2:$A$1332,0))</f>
        <v>5.4219999999999997</v>
      </c>
      <c r="AB12">
        <f>INDEX(Opportunity_Index!$G$2:$G$1333,MATCH(KC_SPS_SubbasinAttributes!C12,Opportunity_Index!$F$2:$F$1333,0))</f>
        <v>0.24740000000000001</v>
      </c>
      <c r="AC12">
        <f>INDEX(Traffic!$B$2:$B$1332,MATCH(KC_SPS_SubbasinAttributes!C12,Traffic!$A$2:$A$1332,0))</f>
        <v>47.557000000000002</v>
      </c>
      <c r="AD12">
        <f>INDEX(EquityScore!$F$3:$F$1334,MATCH(KC_SPS_SubbasinAttributes!C12,EquityScore!$E$3:$E$1334,0))</f>
        <v>2.6666666700000001</v>
      </c>
      <c r="AE12">
        <f>IFERROR(INDEX(PavementCondition!$E$2:$E$669,MATCH(KC_SPS_SubbasinAttributes!C12,PavementCondition!$D$2:$D$669,0)),"N/A")</f>
        <v>28</v>
      </c>
      <c r="AF12">
        <f>INDEX(SpawnerMortality!$E$2:$E$1331,MATCH(KC_SPS_SubbasinAttributes!C12,SpawnerMortality!$D$2:$D$1331,0))</f>
        <v>0.34207238600000001</v>
      </c>
      <c r="AG12" s="25">
        <f>IFERROR(_xlfn.XLOOKUP($C12,WQBE_Loading!$C$4:$C$3072,WQBE_Loading!G$4:G$3072,,0,),"")</f>
        <v>0.19914210060009402</v>
      </c>
      <c r="AH12" s="25">
        <f>IFERROR(_xlfn.XLOOKUP($C12,WQBE_Loading!$C$4:$C$3072,WQBE_Loading!H$4:H$3072,,0,),"")</f>
        <v>0.97215676421205499</v>
      </c>
      <c r="AI12" s="25">
        <f>IFERROR(_xlfn.XLOOKUP($C12,WQBE_Loading!$C$4:$C$3072,WQBE_Loading!I$4:I$3072,,0,),"")</f>
        <v>69.52596192182385</v>
      </c>
      <c r="AJ12" s="25">
        <f>IFERROR(_xlfn.XLOOKUP($C12,WQBE_Loading!$C$4:$C$3072,WQBE_Loading!J$4:J$3072,,0,),"")</f>
        <v>5.0370344669965608</v>
      </c>
      <c r="AK12" s="25">
        <f>IFERROR(_xlfn.XLOOKUP($C12,WQBE_Loading!$C$4:$C$3072,WQBE_Loading!K$4:K$3072,,0,),"")</f>
        <v>1452.9716436486201</v>
      </c>
      <c r="AL12" s="25">
        <f>IFERROR(_xlfn.XLOOKUP($C12,WQBE_Loading!$C$4:$C$3072,WQBE_Loading!L$4:L$3072,,0,),"")</f>
        <v>4.0973794556373297E-4</v>
      </c>
      <c r="AM12" s="25">
        <f>IFERROR(_xlfn.XLOOKUP($C12,WQBE_Loading!$C$4:$C$3072,WQBE_Loading!M$4:M$3072,,0,),"")</f>
        <v>5.9425561929764545E-6</v>
      </c>
      <c r="AN12" s="25">
        <f>IFERROR(_xlfn.XLOOKUP($C12,WQBE_Loading!$C$4:$C$3072,WQBE_Loading!N$4:N$3072,,0,),"")</f>
        <v>3.0460145133729698E-2</v>
      </c>
      <c r="AO12" s="25">
        <f>IFERROR(_xlfn.XLOOKUP($C12,WQBE_Loading!$C$4:$C$3072,WQBE_Loading!O$4:O$3072,,0,),"")</f>
        <v>7.1041864133322502E-2</v>
      </c>
      <c r="AP12" s="25">
        <f>IFERROR(_xlfn.XLOOKUP($C12,WQBE_Loading!$C$4:$C$3072,WQBE_Loading!P$4:P$3072,,0,),"")</f>
        <v>5.9151048456491398E-2</v>
      </c>
      <c r="AQ12" s="13">
        <f>IFERROR(_xlfn.XLOOKUP($C12,WQBE_Loading!$C$4:$C$3072,WQBE_Loading!Q$4:Q$3072,,0,),"")</f>
        <v>1921507.838881185</v>
      </c>
      <c r="AR12">
        <f>_xlfn.XLOOKUP(C12,UrbanHeat!$A$2:$A$1333,UrbanHeat!$B$2:$B$1333,,0,)</f>
        <v>15.006</v>
      </c>
      <c r="AS12" s="25">
        <f>_xlfn.XLOOKUP($C12,TNC_Loading!$A$2:$A$1332,TNC_Loading!B$2:B$1332,,0,)</f>
        <v>4.08</v>
      </c>
      <c r="AT12" s="25">
        <f>_xlfn.XLOOKUP($C12,TNC_Loading!$A$2:$A$1332,TNC_Loading!C$2:C$1332,,0,)</f>
        <v>1.0489999999999999</v>
      </c>
      <c r="AU12" s="25">
        <f>_xlfn.XLOOKUP($C12,TNC_Loading!$A$2:$A$1332,TNC_Loading!D$2:D$1332,,0,)</f>
        <v>4.9029999999999996</v>
      </c>
      <c r="AV12" s="25">
        <f>_xlfn.XLOOKUP($C12,TNC_Loading!$A$2:$A$1332,TNC_Loading!E$2:E$1332,,0,)</f>
        <v>6.5739999999999998</v>
      </c>
      <c r="AW12" s="25">
        <f>_xlfn.XLOOKUP($C12,TNC_Loading!$A$2:$A$1332,TNC_Loading!F$2:F$1332,,0,)</f>
        <v>109.328</v>
      </c>
      <c r="AX12">
        <f>_xlfn.XLOOKUP(C12,BIBI!$D$2:$D$1332,BIBI!$F$2:$F$1332,,0,)</f>
        <v>0</v>
      </c>
      <c r="AY12">
        <f>_xlfn.XLOOKUP(C12,FacilityCounts!$A$3:$A$1333,FacilityCounts!$B$3:$B$1333,,0,)</f>
        <v>2</v>
      </c>
      <c r="AZ12">
        <f>_xlfn.XLOOKUP(C12,FacilityCounts!$D$3:$D$1333,FacilityCounts!$E$3:$E$1333,,0,)</f>
        <v>2</v>
      </c>
      <c r="BA12">
        <f>_xlfn.XLOOKUP(C12,FacilityCounts!$G$3:$G$1333,FacilityCounts!$H$3:$H$1333,,0,)</f>
        <v>1</v>
      </c>
      <c r="BB12">
        <f>IFERROR(_xlfn.XLOOKUP(C12,'DA to P Sensitive Lakes'!$P$2:$P$44,'DA to P Sensitive Lakes'!$Q$2:$Q$44,,0,),0)</f>
        <v>0</v>
      </c>
      <c r="BC12" s="25">
        <f>_xlfn.XLOOKUP(C12,'Historic Runoff (mm)'!$A$2:$A$1332,'Historic Runoff (mm)'!$B$2:$B$1332,,0,)</f>
        <v>253.864</v>
      </c>
      <c r="BD12">
        <f>_xlfn.XLOOKUP(C12,DrainageComplaint!$A$2:$A$1332,DrainageComplaint!$B$2:$B$1332,,0,)</f>
        <v>1</v>
      </c>
      <c r="BE12">
        <f>_xlfn.XLOOKUP(C12,PAD_Area!$G$2:$G$1332,PAD_Area!$H$2:$H$1332,,0,)</f>
        <v>0</v>
      </c>
    </row>
    <row r="13" spans="1:57" x14ac:dyDescent="0.2">
      <c r="A13" s="2">
        <v>10</v>
      </c>
      <c r="B13" s="2">
        <v>11</v>
      </c>
      <c r="C13" s="20">
        <v>1000110</v>
      </c>
      <c r="D13" s="3" t="s">
        <v>34</v>
      </c>
      <c r="E13" s="3" t="s">
        <v>27</v>
      </c>
      <c r="F13" s="3">
        <v>186.03200000000001</v>
      </c>
      <c r="G13" s="3">
        <v>17040.1646143</v>
      </c>
      <c r="H13" s="3">
        <v>8103510.1956399996</v>
      </c>
      <c r="I13" s="2">
        <v>1</v>
      </c>
      <c r="J13" s="2">
        <v>0</v>
      </c>
      <c r="K13" s="2">
        <v>0</v>
      </c>
      <c r="L13" s="2">
        <v>0</v>
      </c>
      <c r="M13" s="3">
        <v>0</v>
      </c>
      <c r="N13" s="2">
        <f>_xlfn.XLOOKUP(C13,Shellfish_Presence!$E$3:$E$1333,Shellfish_Presence!$G$3:$G$1333,,0,)</f>
        <v>0</v>
      </c>
      <c r="O13" s="3">
        <v>0</v>
      </c>
      <c r="P13" s="3">
        <v>0.99402302503585815</v>
      </c>
      <c r="Q13" s="2">
        <v>2</v>
      </c>
      <c r="R13" s="3">
        <v>1</v>
      </c>
      <c r="S13" s="3">
        <v>0</v>
      </c>
      <c r="T13" s="3">
        <v>0</v>
      </c>
      <c r="U13" s="3">
        <v>4669.169921875</v>
      </c>
      <c r="V13" s="2">
        <v>0</v>
      </c>
      <c r="W13" s="3" t="str">
        <f t="shared" si="0"/>
        <v/>
      </c>
      <c r="X13" t="str">
        <f t="shared" si="1"/>
        <v/>
      </c>
      <c r="Y13">
        <f>IFERROR(INDEX('Parcel Year'!$N$3:$N$1175,MATCH(KC_SPS_SubbasinAttributes!C13,'Parcel Year'!$M$3:$M$1175,0)),0)</f>
        <v>0.17257000505924225</v>
      </c>
      <c r="Z13">
        <f>INDEX(Imperviousness!$B$2:$B$1332,MATCH(KC_SPS_SubbasinAttributes!C13,Imperviousness!$A$2:$A$1332,0))</f>
        <v>0.13900000000000001</v>
      </c>
      <c r="AA13">
        <f>INDEX('Flow Duration Index'!$B$2:$B$1332,MATCH(KC_SPS_SubbasinAttributes!C13,'Flow Duration Index'!$A$2:$A$1332,0))</f>
        <v>4.1849999999999996</v>
      </c>
      <c r="AB13">
        <f>INDEX(Opportunity_Index!$G$2:$G$1333,MATCH(KC_SPS_SubbasinAttributes!C13,Opportunity_Index!$F$2:$F$1333,0))</f>
        <v>0.24185000000000001</v>
      </c>
      <c r="AC13">
        <f>INDEX(Traffic!$B$2:$B$1332,MATCH(KC_SPS_SubbasinAttributes!C13,Traffic!$A$2:$A$1332,0))</f>
        <v>129.36500000000001</v>
      </c>
      <c r="AD13">
        <f>INDEX(EquityScore!$F$3:$F$1334,MATCH(KC_SPS_SubbasinAttributes!C13,EquityScore!$E$3:$E$1334,0))</f>
        <v>2.3333333349999998</v>
      </c>
      <c r="AE13" t="str">
        <f>IFERROR(INDEX(PavementCondition!$E$2:$E$669,MATCH(KC_SPS_SubbasinAttributes!C13,PavementCondition!$D$2:$D$669,0)),"N/A")</f>
        <v>N/A</v>
      </c>
      <c r="AF13">
        <f>INDEX(SpawnerMortality!$E$2:$E$1331,MATCH(KC_SPS_SubbasinAttributes!C13,SpawnerMortality!$D$2:$D$1331,0))</f>
        <v>0.37737827299999999</v>
      </c>
      <c r="AG13" s="25">
        <f>IFERROR(_xlfn.XLOOKUP($C13,WQBE_Loading!$C$4:$C$3072,WQBE_Loading!G$4:G$3072,,0,),"")</f>
        <v>0.425291013951278</v>
      </c>
      <c r="AH13" s="25">
        <f>IFERROR(_xlfn.XLOOKUP($C13,WQBE_Loading!$C$4:$C$3072,WQBE_Loading!H$4:H$3072,,0,),"")</f>
        <v>2.0837336898578798</v>
      </c>
      <c r="AI13" s="25">
        <f>IFERROR(_xlfn.XLOOKUP($C13,WQBE_Loading!$C$4:$C$3072,WQBE_Loading!I$4:I$3072,,0,),"")</f>
        <v>125.87859410865801</v>
      </c>
      <c r="AJ13" s="25">
        <f>IFERROR(_xlfn.XLOOKUP($C13,WQBE_Loading!$C$4:$C$3072,WQBE_Loading!J$4:J$3072,,0,),"")</f>
        <v>9.2646580368728984</v>
      </c>
      <c r="AK13" s="25">
        <f>IFERROR(_xlfn.XLOOKUP($C13,WQBE_Loading!$C$4:$C$3072,WQBE_Loading!K$4:K$3072,,0,),"")</f>
        <v>2732.4523072267402</v>
      </c>
      <c r="AL13" s="25">
        <f>IFERROR(_xlfn.XLOOKUP($C13,WQBE_Loading!$C$4:$C$3072,WQBE_Loading!L$4:L$3072,,0,),"")</f>
        <v>8.0659324908398649E-4</v>
      </c>
      <c r="AM13" s="25">
        <f>IFERROR(_xlfn.XLOOKUP($C13,WQBE_Loading!$C$4:$C$3072,WQBE_Loading!M$4:M$3072,,0,),"")</f>
        <v>2.325490272987225E-5</v>
      </c>
      <c r="AN13" s="25">
        <f>IFERROR(_xlfn.XLOOKUP($C13,WQBE_Loading!$C$4:$C$3072,WQBE_Loading!N$4:N$3072,,0,),"")</f>
        <v>4.664284964098455E-2</v>
      </c>
      <c r="AO13" s="25">
        <f>IFERROR(_xlfn.XLOOKUP($C13,WQBE_Loading!$C$4:$C$3072,WQBE_Loading!O$4:O$3072,,0,),"")</f>
        <v>0.131739306970686</v>
      </c>
      <c r="AP13" s="25">
        <f>IFERROR(_xlfn.XLOOKUP($C13,WQBE_Loading!$C$4:$C$3072,WQBE_Loading!P$4:P$3072,,0,),"")</f>
        <v>0.13584808114738051</v>
      </c>
      <c r="AQ13" s="13">
        <f>IFERROR(_xlfn.XLOOKUP($C13,WQBE_Loading!$C$4:$C$3072,WQBE_Loading!Q$4:Q$3072,,0,),"")</f>
        <v>3511493.2698115101</v>
      </c>
      <c r="AR13">
        <f>_xlfn.XLOOKUP(C13,UrbanHeat!$A$2:$A$1333,UrbanHeat!$B$2:$B$1333,,0,)</f>
        <v>13.528</v>
      </c>
      <c r="AS13" s="25">
        <f>_xlfn.XLOOKUP($C13,TNC_Loading!$A$2:$A$1332,TNC_Loading!B$2:B$1332,,0,)</f>
        <v>5.5270000000000001</v>
      </c>
      <c r="AT13" s="25">
        <f>_xlfn.XLOOKUP($C13,TNC_Loading!$A$2:$A$1332,TNC_Loading!C$2:C$1332,,0,)</f>
        <v>1.0649999999999999</v>
      </c>
      <c r="AU13" s="25">
        <f>_xlfn.XLOOKUP($C13,TNC_Loading!$A$2:$A$1332,TNC_Loading!D$2:D$1332,,0,)</f>
        <v>7.3780000000000001</v>
      </c>
      <c r="AV13" s="25">
        <f>_xlfn.XLOOKUP($C13,TNC_Loading!$A$2:$A$1332,TNC_Loading!E$2:E$1332,,0,)</f>
        <v>8.4009999999999998</v>
      </c>
      <c r="AW13" s="25">
        <f>_xlfn.XLOOKUP($C13,TNC_Loading!$A$2:$A$1332,TNC_Loading!F$2:F$1332,,0,)</f>
        <v>149.58000000000001</v>
      </c>
      <c r="AX13">
        <f>_xlfn.XLOOKUP(C13,BIBI!$D$2:$D$1332,BIBI!$F$2:$F$1332,,0,)</f>
        <v>0</v>
      </c>
      <c r="AY13">
        <f>_xlfn.XLOOKUP(C13,FacilityCounts!$A$3:$A$1333,FacilityCounts!$B$3:$B$1333,,0,)</f>
        <v>0</v>
      </c>
      <c r="AZ13">
        <f>_xlfn.XLOOKUP(C13,FacilityCounts!$D$3:$D$1333,FacilityCounts!$E$3:$E$1333,,0,)</f>
        <v>0</v>
      </c>
      <c r="BA13">
        <f>_xlfn.XLOOKUP(C13,FacilityCounts!$G$3:$G$1333,FacilityCounts!$H$3:$H$1333,,0,)</f>
        <v>0</v>
      </c>
      <c r="BB13">
        <f>IFERROR(_xlfn.XLOOKUP(C13,'DA to P Sensitive Lakes'!$P$2:$P$44,'DA to P Sensitive Lakes'!$Q$2:$Q$44,,0,),0)</f>
        <v>0</v>
      </c>
      <c r="BC13" s="25">
        <f>_xlfn.XLOOKUP(C13,'Historic Runoff (mm)'!$A$2:$A$1332,'Historic Runoff (mm)'!$B$2:$B$1332,,0,)</f>
        <v>385.88499999999999</v>
      </c>
      <c r="BD13">
        <f>_xlfn.XLOOKUP(C13,DrainageComplaint!$A$2:$A$1332,DrainageComplaint!$B$2:$B$1332,,0,)</f>
        <v>0</v>
      </c>
      <c r="BE13">
        <f>_xlfn.XLOOKUP(C13,PAD_Area!$G$2:$G$1332,PAD_Area!$H$2:$H$1332,,0,)</f>
        <v>0</v>
      </c>
    </row>
    <row r="14" spans="1:57" x14ac:dyDescent="0.2">
      <c r="A14" s="2">
        <v>11</v>
      </c>
      <c r="B14" s="2">
        <v>12</v>
      </c>
      <c r="C14" s="20">
        <v>1000120</v>
      </c>
      <c r="D14" s="3" t="s">
        <v>34</v>
      </c>
      <c r="E14" s="3" t="s">
        <v>27</v>
      </c>
      <c r="F14" s="3">
        <v>100.845</v>
      </c>
      <c r="G14" s="3">
        <v>13975.253518899999</v>
      </c>
      <c r="H14" s="3">
        <v>4392770.5504200002</v>
      </c>
      <c r="I14" s="2">
        <v>1</v>
      </c>
      <c r="J14" s="2">
        <v>0</v>
      </c>
      <c r="K14" s="2">
        <v>0</v>
      </c>
      <c r="L14" s="2">
        <v>0</v>
      </c>
      <c r="M14" s="3">
        <v>0</v>
      </c>
      <c r="N14" s="2">
        <f>_xlfn.XLOOKUP(C14,Shellfish_Presence!$E$3:$E$1333,Shellfish_Presence!$G$3:$G$1333,,0,)</f>
        <v>0</v>
      </c>
      <c r="O14" s="3">
        <v>0</v>
      </c>
      <c r="P14" s="3">
        <v>1</v>
      </c>
      <c r="Q14" s="2">
        <v>2</v>
      </c>
      <c r="R14" s="3">
        <v>1</v>
      </c>
      <c r="S14" s="3">
        <v>0</v>
      </c>
      <c r="T14" s="3">
        <v>1516</v>
      </c>
      <c r="U14" s="3">
        <v>0</v>
      </c>
      <c r="V14" s="2">
        <v>1</v>
      </c>
      <c r="W14" s="3">
        <f t="shared" si="0"/>
        <v>6.5963060686015829E-4</v>
      </c>
      <c r="X14">
        <f t="shared" si="1"/>
        <v>0</v>
      </c>
      <c r="Y14">
        <f>IFERROR(INDEX('Parcel Year'!$N$3:$N$1175,MATCH(KC_SPS_SubbasinAttributes!C14,'Parcel Year'!$M$3:$M$1175,0)),0)</f>
        <v>0.30250900983810425</v>
      </c>
      <c r="Z14">
        <f>INDEX(Imperviousness!$B$2:$B$1332,MATCH(KC_SPS_SubbasinAttributes!C14,Imperviousness!$A$2:$A$1332,0))</f>
        <v>3.2000000000000001E-2</v>
      </c>
      <c r="AA14">
        <f>INDEX('Flow Duration Index'!$B$2:$B$1332,MATCH(KC_SPS_SubbasinAttributes!C14,'Flow Duration Index'!$A$2:$A$1332,0))</f>
        <v>4.9800000000000004</v>
      </c>
      <c r="AB14">
        <f>INDEX(Opportunity_Index!$G$2:$G$1333,MATCH(KC_SPS_SubbasinAttributes!C14,Opportunity_Index!$F$2:$F$1333,0))</f>
        <v>0.41160000000000002</v>
      </c>
      <c r="AC14">
        <f>INDEX(Traffic!$B$2:$B$1332,MATCH(KC_SPS_SubbasinAttributes!C14,Traffic!$A$2:$A$1332,0))</f>
        <v>301.22399999999999</v>
      </c>
      <c r="AD14">
        <f>INDEX(EquityScore!$F$3:$F$1334,MATCH(KC_SPS_SubbasinAttributes!C14,EquityScore!$E$3:$E$1334,0))</f>
        <v>2.5</v>
      </c>
      <c r="AE14">
        <f>IFERROR(INDEX(PavementCondition!$E$2:$E$669,MATCH(KC_SPS_SubbasinAttributes!C14,PavementCondition!$D$2:$D$669,0)),"N/A")</f>
        <v>0</v>
      </c>
      <c r="AF14">
        <f>INDEX(SpawnerMortality!$E$2:$E$1331,MATCH(KC_SPS_SubbasinAttributes!C14,SpawnerMortality!$D$2:$D$1331,0))</f>
        <v>0.34207238600000001</v>
      </c>
      <c r="AG14" s="25">
        <f>IFERROR(_xlfn.XLOOKUP($C14,WQBE_Loading!$C$4:$C$3072,WQBE_Loading!G$4:G$3072,,0,),"")</f>
        <v>0.15059778111466499</v>
      </c>
      <c r="AH14" s="25">
        <f>IFERROR(_xlfn.XLOOKUP($C14,WQBE_Loading!$C$4:$C$3072,WQBE_Loading!H$4:H$3072,,0,),"")</f>
        <v>0.75003584385773503</v>
      </c>
      <c r="AI14" s="25">
        <f>IFERROR(_xlfn.XLOOKUP($C14,WQBE_Loading!$C$4:$C$3072,WQBE_Loading!I$4:I$3072,,0,),"")</f>
        <v>32.375104768980947</v>
      </c>
      <c r="AJ14" s="25">
        <f>IFERROR(_xlfn.XLOOKUP($C14,WQBE_Loading!$C$4:$C$3072,WQBE_Loading!J$4:J$3072,,0,),"")</f>
        <v>2.4520249897407647</v>
      </c>
      <c r="AK14" s="25">
        <f>IFERROR(_xlfn.XLOOKUP($C14,WQBE_Loading!$C$4:$C$3072,WQBE_Loading!K$4:K$3072,,0,),"")</f>
        <v>944.30954311411699</v>
      </c>
      <c r="AL14" s="25">
        <f>IFERROR(_xlfn.XLOOKUP($C14,WQBE_Loading!$C$4:$C$3072,WQBE_Loading!L$4:L$3072,,0,),"")</f>
        <v>3.0591901067361703E-4</v>
      </c>
      <c r="AM14" s="25">
        <f>IFERROR(_xlfn.XLOOKUP($C14,WQBE_Loading!$C$4:$C$3072,WQBE_Loading!M$4:M$3072,,0,),"")</f>
        <v>1.3837914068272499E-5</v>
      </c>
      <c r="AN14" s="25">
        <f>IFERROR(_xlfn.XLOOKUP($C14,WQBE_Loading!$C$4:$C$3072,WQBE_Loading!N$4:N$3072,,0,),"")</f>
        <v>1.5970687383139351E-2</v>
      </c>
      <c r="AO14" s="25">
        <f>IFERROR(_xlfn.XLOOKUP($C14,WQBE_Loading!$C$4:$C$3072,WQBE_Loading!O$4:O$3072,,0,),"")</f>
        <v>4.8390195434058356E-2</v>
      </c>
      <c r="AP14" s="25">
        <f>IFERROR(_xlfn.XLOOKUP($C14,WQBE_Loading!$C$4:$C$3072,WQBE_Loading!P$4:P$3072,,0,),"")</f>
        <v>4.3540523497972702E-2</v>
      </c>
      <c r="AQ14" s="13">
        <f>IFERROR(_xlfn.XLOOKUP($C14,WQBE_Loading!$C$4:$C$3072,WQBE_Loading!Q$4:Q$3072,,0,),"")</f>
        <v>946779.59250155743</v>
      </c>
      <c r="AR14">
        <f>_xlfn.XLOOKUP(C14,UrbanHeat!$A$2:$A$1333,UrbanHeat!$B$2:$B$1333,,0,)</f>
        <v>15.195</v>
      </c>
      <c r="AS14" s="25">
        <f>_xlfn.XLOOKUP($C14,TNC_Loading!$A$2:$A$1332,TNC_Loading!B$2:B$1332,,0,)</f>
        <v>3.633</v>
      </c>
      <c r="AT14" s="25">
        <f>_xlfn.XLOOKUP($C14,TNC_Loading!$A$2:$A$1332,TNC_Loading!C$2:C$1332,,0,)</f>
        <v>0.73699999999999999</v>
      </c>
      <c r="AU14" s="25">
        <f>_xlfn.XLOOKUP($C14,TNC_Loading!$A$2:$A$1332,TNC_Loading!D$2:D$1332,,0,)</f>
        <v>4.5979999999999999</v>
      </c>
      <c r="AV14" s="25">
        <f>_xlfn.XLOOKUP($C14,TNC_Loading!$A$2:$A$1332,TNC_Loading!E$2:E$1332,,0,)</f>
        <v>5.2729999999999997</v>
      </c>
      <c r="AW14" s="25">
        <f>_xlfn.XLOOKUP($C14,TNC_Loading!$A$2:$A$1332,TNC_Loading!F$2:F$1332,,0,)</f>
        <v>101.41500000000001</v>
      </c>
      <c r="AX14">
        <f>_xlfn.XLOOKUP(C14,BIBI!$D$2:$D$1332,BIBI!$F$2:$F$1332,,0,)</f>
        <v>0</v>
      </c>
      <c r="AY14">
        <f>_xlfn.XLOOKUP(C14,FacilityCounts!$A$3:$A$1333,FacilityCounts!$B$3:$B$1333,,0,)</f>
        <v>0</v>
      </c>
      <c r="AZ14">
        <f>_xlfn.XLOOKUP(C14,FacilityCounts!$D$3:$D$1333,FacilityCounts!$E$3:$E$1333,,0,)</f>
        <v>0</v>
      </c>
      <c r="BA14">
        <f>_xlfn.XLOOKUP(C14,FacilityCounts!$G$3:$G$1333,FacilityCounts!$H$3:$H$1333,,0,)</f>
        <v>0</v>
      </c>
      <c r="BB14">
        <f>IFERROR(_xlfn.XLOOKUP(C14,'DA to P Sensitive Lakes'!$P$2:$P$44,'DA to P Sensitive Lakes'!$Q$2:$Q$44,,0,),0)</f>
        <v>0</v>
      </c>
      <c r="BC14" s="25">
        <f>_xlfn.XLOOKUP(C14,'Historic Runoff (mm)'!$A$2:$A$1332,'Historic Runoff (mm)'!$B$2:$B$1332,,0,)</f>
        <v>173.63399999999999</v>
      </c>
      <c r="BD14">
        <f>_xlfn.XLOOKUP(C14,DrainageComplaint!$A$2:$A$1332,DrainageComplaint!$B$2:$B$1332,,0,)</f>
        <v>0</v>
      </c>
      <c r="BE14">
        <f>_xlfn.XLOOKUP(C14,PAD_Area!$G$2:$G$1332,PAD_Area!$H$2:$H$1332,,0,)</f>
        <v>0</v>
      </c>
    </row>
    <row r="15" spans="1:57" x14ac:dyDescent="0.2">
      <c r="A15" s="2">
        <v>12</v>
      </c>
      <c r="B15" s="2">
        <v>13</v>
      </c>
      <c r="C15" s="20">
        <v>1000130</v>
      </c>
      <c r="D15" s="3" t="s">
        <v>36</v>
      </c>
      <c r="E15" s="3" t="s">
        <v>27</v>
      </c>
      <c r="F15" s="3">
        <v>107.822</v>
      </c>
      <c r="G15" s="3">
        <v>10671.743879600001</v>
      </c>
      <c r="H15" s="3">
        <v>4696715.43573</v>
      </c>
      <c r="I15" s="2">
        <v>1</v>
      </c>
      <c r="J15" s="2">
        <v>0</v>
      </c>
      <c r="K15" s="2">
        <v>0</v>
      </c>
      <c r="L15" s="2">
        <v>0</v>
      </c>
      <c r="M15" s="3">
        <v>0</v>
      </c>
      <c r="N15" s="2">
        <f>_xlfn.XLOOKUP(C15,Shellfish_Presence!$E$3:$E$1333,Shellfish_Presence!$G$3:$G$1333,,0,)</f>
        <v>0</v>
      </c>
      <c r="O15" s="3">
        <v>0</v>
      </c>
      <c r="P15" s="3">
        <v>1</v>
      </c>
      <c r="Q15" s="2">
        <v>2</v>
      </c>
      <c r="R15" s="3">
        <v>1</v>
      </c>
      <c r="S15" s="3">
        <v>0</v>
      </c>
      <c r="T15" s="3">
        <v>3167.840087890625</v>
      </c>
      <c r="U15" s="3">
        <v>0</v>
      </c>
      <c r="V15" s="2">
        <v>9</v>
      </c>
      <c r="W15" s="3">
        <f t="shared" si="0"/>
        <v>2.8410524995890322E-3</v>
      </c>
      <c r="X15">
        <f t="shared" si="1"/>
        <v>0</v>
      </c>
      <c r="Y15">
        <f>IFERROR(INDEX('Parcel Year'!$N$3:$N$1175,MATCH(KC_SPS_SubbasinAttributes!C15,'Parcel Year'!$M$3:$M$1175,0)),0)</f>
        <v>0.49204099178314209</v>
      </c>
      <c r="Z15">
        <f>INDEX(Imperviousness!$B$2:$B$1332,MATCH(KC_SPS_SubbasinAttributes!C15,Imperviousness!$A$2:$A$1332,0))</f>
        <v>0.123</v>
      </c>
      <c r="AA15">
        <f>INDEX('Flow Duration Index'!$B$2:$B$1332,MATCH(KC_SPS_SubbasinAttributes!C15,'Flow Duration Index'!$A$2:$A$1332,0))</f>
        <v>6.6159999999999997</v>
      </c>
      <c r="AB15">
        <f>INDEX(Opportunity_Index!$G$2:$G$1333,MATCH(KC_SPS_SubbasinAttributes!C15,Opportunity_Index!$F$2:$F$1333,0))</f>
        <v>0.41160000000000002</v>
      </c>
      <c r="AC15">
        <f>INDEX(Traffic!$B$2:$B$1332,MATCH(KC_SPS_SubbasinAttributes!C15,Traffic!$A$2:$A$1332,0))</f>
        <v>2101.4169999999999</v>
      </c>
      <c r="AD15">
        <f>INDEX(EquityScore!$F$3:$F$1334,MATCH(KC_SPS_SubbasinAttributes!C15,EquityScore!$E$3:$E$1334,0))</f>
        <v>3</v>
      </c>
      <c r="AE15">
        <f>IFERROR(INDEX(PavementCondition!$E$2:$E$669,MATCH(KC_SPS_SubbasinAttributes!C15,PavementCondition!$D$2:$D$669,0)),"N/A")</f>
        <v>0</v>
      </c>
      <c r="AF15">
        <f>INDEX(SpawnerMortality!$E$2:$E$1331,MATCH(KC_SPS_SubbasinAttributes!C15,SpawnerMortality!$D$2:$D$1331,0))</f>
        <v>0.34207238600000001</v>
      </c>
      <c r="AG15" s="25">
        <f>IFERROR(_xlfn.XLOOKUP($C15,WQBE_Loading!$C$4:$C$3072,WQBE_Loading!G$4:G$3072,,0,),"")</f>
        <v>0.35443131890148</v>
      </c>
      <c r="AH15" s="25">
        <f>IFERROR(_xlfn.XLOOKUP($C15,WQBE_Loading!$C$4:$C$3072,WQBE_Loading!H$4:H$3072,,0,),"")</f>
        <v>1.8067618573311151</v>
      </c>
      <c r="AI15" s="25">
        <f>IFERROR(_xlfn.XLOOKUP($C15,WQBE_Loading!$C$4:$C$3072,WQBE_Loading!I$4:I$3072,,0,),"")</f>
        <v>57.688866073077399</v>
      </c>
      <c r="AJ15" s="25">
        <f>IFERROR(_xlfn.XLOOKUP($C15,WQBE_Loading!$C$4:$C$3072,WQBE_Loading!J$4:J$3072,,0,),"")</f>
        <v>4.58970727994706</v>
      </c>
      <c r="AK15" s="25">
        <f>IFERROR(_xlfn.XLOOKUP($C15,WQBE_Loading!$C$4:$C$3072,WQBE_Loading!K$4:K$3072,,0,),"")</f>
        <v>1804.5224069047999</v>
      </c>
      <c r="AL15" s="25">
        <f>IFERROR(_xlfn.XLOOKUP($C15,WQBE_Loading!$C$4:$C$3072,WQBE_Loading!L$4:L$3072,,0,),"")</f>
        <v>6.3725749762675796E-4</v>
      </c>
      <c r="AM15" s="25">
        <f>IFERROR(_xlfn.XLOOKUP($C15,WQBE_Loading!$C$4:$C$3072,WQBE_Loading!M$4:M$3072,,0,),"")</f>
        <v>4.9709600754006296E-5</v>
      </c>
      <c r="AN15" s="25">
        <f>IFERROR(_xlfn.XLOOKUP($C15,WQBE_Loading!$C$4:$C$3072,WQBE_Loading!N$4:N$3072,,0,),"")</f>
        <v>2.8358893033914298E-2</v>
      </c>
      <c r="AO15" s="25">
        <f>IFERROR(_xlfn.XLOOKUP($C15,WQBE_Loading!$C$4:$C$3072,WQBE_Loading!O$4:O$3072,,0,),"")</f>
        <v>9.5699263330514303E-2</v>
      </c>
      <c r="AP15" s="25">
        <f>IFERROR(_xlfn.XLOOKUP($C15,WQBE_Loading!$C$4:$C$3072,WQBE_Loading!P$4:P$3072,,0,),"")</f>
        <v>0.106755869110401</v>
      </c>
      <c r="AQ15" s="13">
        <f>IFERROR(_xlfn.XLOOKUP($C15,WQBE_Loading!$C$4:$C$3072,WQBE_Loading!Q$4:Q$3072,,0,),"")</f>
        <v>1707937.4279797</v>
      </c>
      <c r="AR15">
        <f>_xlfn.XLOOKUP(C15,UrbanHeat!$A$2:$A$1333,UrbanHeat!$B$2:$B$1333,,0,)</f>
        <v>16.247</v>
      </c>
      <c r="AS15" s="25">
        <f>_xlfn.XLOOKUP($C15,TNC_Loading!$A$2:$A$1332,TNC_Loading!B$2:B$1332,,0,)</f>
        <v>4.9000000000000004</v>
      </c>
      <c r="AT15" s="25">
        <f>_xlfn.XLOOKUP($C15,TNC_Loading!$A$2:$A$1332,TNC_Loading!C$2:C$1332,,0,)</f>
        <v>1.2450000000000001</v>
      </c>
      <c r="AU15" s="25">
        <f>_xlfn.XLOOKUP($C15,TNC_Loading!$A$2:$A$1332,TNC_Loading!D$2:D$1332,,0,)</f>
        <v>7.7869999999999999</v>
      </c>
      <c r="AV15" s="25">
        <f>_xlfn.XLOOKUP($C15,TNC_Loading!$A$2:$A$1332,TNC_Loading!E$2:E$1332,,0,)</f>
        <v>7.1959999999999997</v>
      </c>
      <c r="AW15" s="25">
        <f>_xlfn.XLOOKUP($C15,TNC_Loading!$A$2:$A$1332,TNC_Loading!F$2:F$1332,,0,)</f>
        <v>162.56299999999999</v>
      </c>
      <c r="AX15">
        <f>_xlfn.XLOOKUP(C15,BIBI!$D$2:$D$1332,BIBI!$F$2:$F$1332,,0,)</f>
        <v>72</v>
      </c>
      <c r="AY15">
        <f>_xlfn.XLOOKUP(C15,FacilityCounts!$A$3:$A$1333,FacilityCounts!$B$3:$B$1333,,0,)</f>
        <v>1</v>
      </c>
      <c r="AZ15">
        <f>_xlfn.XLOOKUP(C15,FacilityCounts!$D$3:$D$1333,FacilityCounts!$E$3:$E$1333,,0,)</f>
        <v>0</v>
      </c>
      <c r="BA15">
        <f>_xlfn.XLOOKUP(C15,FacilityCounts!$G$3:$G$1333,FacilityCounts!$H$3:$H$1333,,0,)</f>
        <v>0</v>
      </c>
      <c r="BB15">
        <f>IFERROR(_xlfn.XLOOKUP(C15,'DA to P Sensitive Lakes'!$P$2:$P$44,'DA to P Sensitive Lakes'!$Q$2:$Q$44,,0,),0)</f>
        <v>0</v>
      </c>
      <c r="BC15" s="25">
        <f>_xlfn.XLOOKUP(C15,'Historic Runoff (mm)'!$A$2:$A$1332,'Historic Runoff (mm)'!$B$2:$B$1332,,0,)</f>
        <v>305.66899999999998</v>
      </c>
      <c r="BD15">
        <f>_xlfn.XLOOKUP(C15,DrainageComplaint!$A$2:$A$1332,DrainageComplaint!$B$2:$B$1332,,0,)</f>
        <v>0</v>
      </c>
      <c r="BE15">
        <f>_xlfn.XLOOKUP(C15,PAD_Area!$G$2:$G$1332,PAD_Area!$H$2:$H$1332,,0,)</f>
        <v>0</v>
      </c>
    </row>
    <row r="16" spans="1:57" x14ac:dyDescent="0.2">
      <c r="A16" s="2">
        <v>13</v>
      </c>
      <c r="B16" s="2">
        <v>14</v>
      </c>
      <c r="C16" s="20">
        <v>1000140</v>
      </c>
      <c r="D16" s="3" t="s">
        <v>37</v>
      </c>
      <c r="E16" s="3" t="s">
        <v>27</v>
      </c>
      <c r="F16" s="3">
        <v>228.185</v>
      </c>
      <c r="G16" s="3">
        <v>18885.609607900002</v>
      </c>
      <c r="H16" s="3">
        <v>9939719.8262099996</v>
      </c>
      <c r="I16" s="2">
        <v>2</v>
      </c>
      <c r="J16" s="2">
        <v>0</v>
      </c>
      <c r="K16" s="2">
        <v>0</v>
      </c>
      <c r="L16" s="2">
        <v>0</v>
      </c>
      <c r="M16" s="3">
        <v>0</v>
      </c>
      <c r="N16" s="2">
        <f>_xlfn.XLOOKUP(C16,Shellfish_Presence!$E$3:$E$1333,Shellfish_Presence!$G$3:$G$1333,,0,)</f>
        <v>0</v>
      </c>
      <c r="O16" s="3">
        <v>0</v>
      </c>
      <c r="P16" s="3">
        <v>0.99984198808670044</v>
      </c>
      <c r="Q16" s="2">
        <v>1</v>
      </c>
      <c r="R16" s="3">
        <v>1</v>
      </c>
      <c r="S16" s="3">
        <v>0</v>
      </c>
      <c r="T16" s="3">
        <v>0</v>
      </c>
      <c r="U16" s="3">
        <v>9709.3203125</v>
      </c>
      <c r="V16" s="2">
        <v>0</v>
      </c>
      <c r="W16" s="3" t="str">
        <f t="shared" si="0"/>
        <v/>
      </c>
      <c r="X16" t="str">
        <f t="shared" si="1"/>
        <v/>
      </c>
      <c r="Y16">
        <f>IFERROR(INDEX('Parcel Year'!$N$3:$N$1175,MATCH(KC_SPS_SubbasinAttributes!C16,'Parcel Year'!$M$3:$M$1175,0)),0)</f>
        <v>0.33767899870872498</v>
      </c>
      <c r="Z16">
        <f>INDEX(Imperviousness!$B$2:$B$1332,MATCH(KC_SPS_SubbasinAttributes!C16,Imperviousness!$A$2:$A$1332,0))</f>
        <v>0.188</v>
      </c>
      <c r="AA16">
        <f>INDEX('Flow Duration Index'!$B$2:$B$1332,MATCH(KC_SPS_SubbasinAttributes!C16,'Flow Duration Index'!$A$2:$A$1332,0))</f>
        <v>5.7249999999999996</v>
      </c>
      <c r="AB16">
        <f>INDEX(Opportunity_Index!$G$2:$G$1333,MATCH(KC_SPS_SubbasinAttributes!C16,Opportunity_Index!$F$2:$F$1333,0))</f>
        <v>0.24915000000000001</v>
      </c>
      <c r="AC16">
        <f>INDEX(Traffic!$B$2:$B$1332,MATCH(KC_SPS_SubbasinAttributes!C16,Traffic!$A$2:$A$1332,0))</f>
        <v>2958.9960000000001</v>
      </c>
      <c r="AD16">
        <f>INDEX(EquityScore!$F$3:$F$1334,MATCH(KC_SPS_SubbasinAttributes!C16,EquityScore!$E$3:$E$1334,0))</f>
        <v>2.1666666650000002</v>
      </c>
      <c r="AE16" t="str">
        <f>IFERROR(INDEX(PavementCondition!$E$2:$E$669,MATCH(KC_SPS_SubbasinAttributes!C16,PavementCondition!$D$2:$D$669,0)),"N/A")</f>
        <v>N/A</v>
      </c>
      <c r="AF16">
        <f>INDEX(SpawnerMortality!$E$2:$E$1331,MATCH(KC_SPS_SubbasinAttributes!C16,SpawnerMortality!$D$2:$D$1331,0))</f>
        <v>0.28897203650000003</v>
      </c>
      <c r="AG16" s="25">
        <f>IFERROR(_xlfn.XLOOKUP($C16,WQBE_Loading!$C$4:$C$3072,WQBE_Loading!G$4:G$3072,,0,),"")</f>
        <v>1.3531467096584799</v>
      </c>
      <c r="AH16" s="25">
        <f>IFERROR(_xlfn.XLOOKUP($C16,WQBE_Loading!$C$4:$C$3072,WQBE_Loading!H$4:H$3072,,0,),"")</f>
        <v>6.9099270198744396</v>
      </c>
      <c r="AI16" s="25">
        <f>IFERROR(_xlfn.XLOOKUP($C16,WQBE_Loading!$C$4:$C$3072,WQBE_Loading!I$4:I$3072,,0,),"")</f>
        <v>212.77850866685048</v>
      </c>
      <c r="AJ16" s="25">
        <f>IFERROR(_xlfn.XLOOKUP($C16,WQBE_Loading!$C$4:$C$3072,WQBE_Loading!J$4:J$3072,,0,),"")</f>
        <v>16.795628590936602</v>
      </c>
      <c r="AK16" s="25">
        <f>IFERROR(_xlfn.XLOOKUP($C16,WQBE_Loading!$C$4:$C$3072,WQBE_Loading!K$4:K$3072,,0,),"")</f>
        <v>7205.0328357101807</v>
      </c>
      <c r="AL16" s="25">
        <f>IFERROR(_xlfn.XLOOKUP($C16,WQBE_Loading!$C$4:$C$3072,WQBE_Loading!L$4:L$3072,,0,),"")</f>
        <v>2.5655662003518948E-3</v>
      </c>
      <c r="AM16" s="25">
        <f>IFERROR(_xlfn.XLOOKUP($C16,WQBE_Loading!$C$4:$C$3072,WQBE_Loading!M$4:M$3072,,0,),"")</f>
        <v>1.5866527849867451E-4</v>
      </c>
      <c r="AN16" s="25">
        <f>IFERROR(_xlfn.XLOOKUP($C16,WQBE_Loading!$C$4:$C$3072,WQBE_Loading!N$4:N$3072,,0,),"")</f>
        <v>0.10911839824394601</v>
      </c>
      <c r="AO16" s="25">
        <f>IFERROR(_xlfn.XLOOKUP($C16,WQBE_Loading!$C$4:$C$3072,WQBE_Loading!O$4:O$3072,,0,),"")</f>
        <v>0.37861779630909898</v>
      </c>
      <c r="AP16" s="25">
        <f>IFERROR(_xlfn.XLOOKUP($C16,WQBE_Loading!$C$4:$C$3072,WQBE_Loading!P$4:P$3072,,0,),"")</f>
        <v>0.37686665412681553</v>
      </c>
      <c r="AQ16" s="13">
        <f>IFERROR(_xlfn.XLOOKUP($C16,WQBE_Loading!$C$4:$C$3072,WQBE_Loading!Q$4:Q$3072,,0,),"")</f>
        <v>6161769.9662872255</v>
      </c>
      <c r="AR16">
        <f>_xlfn.XLOOKUP(C16,UrbanHeat!$A$2:$A$1333,UrbanHeat!$B$2:$B$1333,,0,)</f>
        <v>13.986000000000001</v>
      </c>
      <c r="AS16" s="25">
        <f>_xlfn.XLOOKUP($C16,TNC_Loading!$A$2:$A$1332,TNC_Loading!B$2:B$1332,,0,)</f>
        <v>7.1109999999999998</v>
      </c>
      <c r="AT16" s="25">
        <f>_xlfn.XLOOKUP($C16,TNC_Loading!$A$2:$A$1332,TNC_Loading!C$2:C$1332,,0,)</f>
        <v>1.151</v>
      </c>
      <c r="AU16" s="25">
        <f>_xlfn.XLOOKUP($C16,TNC_Loading!$A$2:$A$1332,TNC_Loading!D$2:D$1332,,0,)</f>
        <v>11.506</v>
      </c>
      <c r="AV16" s="25">
        <f>_xlfn.XLOOKUP($C16,TNC_Loading!$A$2:$A$1332,TNC_Loading!E$2:E$1332,,0,)</f>
        <v>10.601000000000001</v>
      </c>
      <c r="AW16" s="25">
        <f>_xlfn.XLOOKUP($C16,TNC_Loading!$A$2:$A$1332,TNC_Loading!F$2:F$1332,,0,)</f>
        <v>191.71899999999999</v>
      </c>
      <c r="AX16">
        <f>_xlfn.XLOOKUP(C16,BIBI!$D$2:$D$1332,BIBI!$F$2:$F$1332,,0,)</f>
        <v>0</v>
      </c>
      <c r="AY16">
        <f>_xlfn.XLOOKUP(C16,FacilityCounts!$A$3:$A$1333,FacilityCounts!$B$3:$B$1333,,0,)</f>
        <v>0</v>
      </c>
      <c r="AZ16">
        <f>_xlfn.XLOOKUP(C16,FacilityCounts!$D$3:$D$1333,FacilityCounts!$E$3:$E$1333,,0,)</f>
        <v>0</v>
      </c>
      <c r="BA16">
        <f>_xlfn.XLOOKUP(C16,FacilityCounts!$G$3:$G$1333,FacilityCounts!$H$3:$H$1333,,0,)</f>
        <v>0</v>
      </c>
      <c r="BB16">
        <f>IFERROR(_xlfn.XLOOKUP(C16,'DA to P Sensitive Lakes'!$P$2:$P$44,'DA to P Sensitive Lakes'!$Q$2:$Q$44,,0,),0)</f>
        <v>1</v>
      </c>
      <c r="BC16" s="25">
        <f>_xlfn.XLOOKUP(C16,'Historic Runoff (mm)'!$A$2:$A$1332,'Historic Runoff (mm)'!$B$2:$B$1332,,0,)</f>
        <v>474.39499999999998</v>
      </c>
      <c r="BD16">
        <f>_xlfn.XLOOKUP(C16,DrainageComplaint!$A$2:$A$1332,DrainageComplaint!$B$2:$B$1332,,0,)</f>
        <v>0</v>
      </c>
      <c r="BE16">
        <f>_xlfn.XLOOKUP(C16,PAD_Area!$G$2:$G$1332,PAD_Area!$H$2:$H$1332,,0,)</f>
        <v>0</v>
      </c>
    </row>
    <row r="17" spans="1:57" x14ac:dyDescent="0.2">
      <c r="A17" s="2">
        <v>14</v>
      </c>
      <c r="B17" s="2">
        <v>15</v>
      </c>
      <c r="C17" s="20">
        <v>1000150</v>
      </c>
      <c r="D17" s="3" t="s">
        <v>38</v>
      </c>
      <c r="E17" s="3" t="s">
        <v>27</v>
      </c>
      <c r="F17" s="3">
        <v>454.45</v>
      </c>
      <c r="G17" s="3">
        <v>30484.491596100001</v>
      </c>
      <c r="H17" s="3">
        <v>19795769.506900001</v>
      </c>
      <c r="I17" s="2">
        <v>0</v>
      </c>
      <c r="J17" s="2">
        <v>0</v>
      </c>
      <c r="K17" s="2">
        <v>0</v>
      </c>
      <c r="L17" s="2">
        <v>0</v>
      </c>
      <c r="M17" s="3">
        <v>0</v>
      </c>
      <c r="N17" s="2">
        <f>_xlfn.XLOOKUP(C17,Shellfish_Presence!$E$3:$E$1333,Shellfish_Presence!$G$3:$G$1333,,0,)</f>
        <v>0</v>
      </c>
      <c r="O17" s="3">
        <v>0</v>
      </c>
      <c r="P17" s="3">
        <v>0.45518100261688232</v>
      </c>
      <c r="Q17" s="2">
        <v>1</v>
      </c>
      <c r="R17" s="3">
        <v>1</v>
      </c>
      <c r="S17" s="3">
        <v>0</v>
      </c>
      <c r="T17" s="3">
        <v>0</v>
      </c>
      <c r="U17" s="3">
        <v>11528.2001953125</v>
      </c>
      <c r="V17" s="2">
        <v>0</v>
      </c>
      <c r="W17" s="3" t="str">
        <f t="shared" si="0"/>
        <v/>
      </c>
      <c r="X17" t="str">
        <f t="shared" si="1"/>
        <v/>
      </c>
      <c r="Y17">
        <f>IFERROR(INDEX('Parcel Year'!$N$3:$N$1175,MATCH(KC_SPS_SubbasinAttributes!C17,'Parcel Year'!$M$3:$M$1175,0)),0)</f>
        <v>0.18772999942302704</v>
      </c>
      <c r="Z17">
        <f>INDEX(Imperviousness!$B$2:$B$1332,MATCH(KC_SPS_SubbasinAttributes!C17,Imperviousness!$A$2:$A$1332,0))</f>
        <v>0.191</v>
      </c>
      <c r="AA17">
        <f>INDEX('Flow Duration Index'!$B$2:$B$1332,MATCH(KC_SPS_SubbasinAttributes!C17,'Flow Duration Index'!$A$2:$A$1332,0))</f>
        <v>5.6029999999999998</v>
      </c>
      <c r="AB17">
        <f>INDEX(Opportunity_Index!$G$2:$G$1333,MATCH(KC_SPS_SubbasinAttributes!C17,Opportunity_Index!$F$2:$F$1333,0))</f>
        <v>0.24915000000000001</v>
      </c>
      <c r="AC17">
        <f>INDEX(Traffic!$B$2:$B$1332,MATCH(KC_SPS_SubbasinAttributes!C17,Traffic!$A$2:$A$1332,0))</f>
        <v>952.84199999999998</v>
      </c>
      <c r="AD17">
        <f>INDEX(EquityScore!$F$3:$F$1334,MATCH(KC_SPS_SubbasinAttributes!C17,EquityScore!$E$3:$E$1334,0))</f>
        <v>2.1666666650000002</v>
      </c>
      <c r="AE17" t="str">
        <f>IFERROR(INDEX(PavementCondition!$E$2:$E$669,MATCH(KC_SPS_SubbasinAttributes!C17,PavementCondition!$D$2:$D$669,0)),"N/A")</f>
        <v>N/A</v>
      </c>
      <c r="AF17">
        <f>INDEX(SpawnerMortality!$E$2:$E$1331,MATCH(KC_SPS_SubbasinAttributes!C17,SpawnerMortality!$D$2:$D$1331,0))</f>
        <v>0.34207238600000001</v>
      </c>
      <c r="AG17" s="25">
        <f>IFERROR(_xlfn.XLOOKUP($C17,WQBE_Loading!$C$4:$C$3072,WQBE_Loading!G$4:G$3072,,0,),"")</f>
        <v>2.3280389462832098</v>
      </c>
      <c r="AH17" s="25">
        <f>IFERROR(_xlfn.XLOOKUP($C17,WQBE_Loading!$C$4:$C$3072,WQBE_Loading!H$4:H$3072,,0,),"")</f>
        <v>11.804147635008</v>
      </c>
      <c r="AI17" s="25">
        <f>IFERROR(_xlfn.XLOOKUP($C17,WQBE_Loading!$C$4:$C$3072,WQBE_Loading!I$4:I$3072,,0,),"")</f>
        <v>465.99728286163401</v>
      </c>
      <c r="AJ17" s="25">
        <f>IFERROR(_xlfn.XLOOKUP($C17,WQBE_Loading!$C$4:$C$3072,WQBE_Loading!J$4:J$3072,,0,),"")</f>
        <v>35.772288992071594</v>
      </c>
      <c r="AK17" s="25">
        <f>IFERROR(_xlfn.XLOOKUP($C17,WQBE_Loading!$C$4:$C$3072,WQBE_Loading!K$4:K$3072,,0,),"")</f>
        <v>12690.2674107861</v>
      </c>
      <c r="AL17" s="25">
        <f>IFERROR(_xlfn.XLOOKUP($C17,WQBE_Loading!$C$4:$C$3072,WQBE_Loading!L$4:L$3072,,0,),"")</f>
        <v>4.1711249642931054E-3</v>
      </c>
      <c r="AM17" s="25">
        <f>IFERROR(_xlfn.XLOOKUP($C17,WQBE_Loading!$C$4:$C$3072,WQBE_Loading!M$4:M$3072,,0,),"")</f>
        <v>2.0943276081976001E-4</v>
      </c>
      <c r="AN17" s="25">
        <f>IFERROR(_xlfn.XLOOKUP($C17,WQBE_Loading!$C$4:$C$3072,WQBE_Loading!N$4:N$3072,,0,),"")</f>
        <v>0.1775420860916915</v>
      </c>
      <c r="AO17" s="25">
        <f>IFERROR(_xlfn.XLOOKUP($C17,WQBE_Loading!$C$4:$C$3072,WQBE_Loading!O$4:O$3072,,0,),"")</f>
        <v>0.62638783695194555</v>
      </c>
      <c r="AP17" s="25">
        <f>IFERROR(_xlfn.XLOOKUP($C17,WQBE_Loading!$C$4:$C$3072,WQBE_Loading!P$4:P$3072,,0,),"")</f>
        <v>0.73532312280618806</v>
      </c>
      <c r="AQ17" s="13">
        <f>IFERROR(_xlfn.XLOOKUP($C17,WQBE_Loading!$C$4:$C$3072,WQBE_Loading!Q$4:Q$3072,,0,),"")</f>
        <v>13774889.4383843</v>
      </c>
      <c r="AR17">
        <f>_xlfn.XLOOKUP(C17,UrbanHeat!$A$2:$A$1333,UrbanHeat!$B$2:$B$1333,,0,)</f>
        <v>13.923</v>
      </c>
      <c r="AS17" s="25">
        <f>_xlfn.XLOOKUP($C17,TNC_Loading!$A$2:$A$1332,TNC_Loading!B$2:B$1332,,0,)</f>
        <v>7.3330000000000002</v>
      </c>
      <c r="AT17" s="25">
        <f>_xlfn.XLOOKUP($C17,TNC_Loading!$A$2:$A$1332,TNC_Loading!C$2:C$1332,,0,)</f>
        <v>1.3959999999999999</v>
      </c>
      <c r="AU17" s="25">
        <f>_xlfn.XLOOKUP($C17,TNC_Loading!$A$2:$A$1332,TNC_Loading!D$2:D$1332,,0,)</f>
        <v>9.2490000000000006</v>
      </c>
      <c r="AV17" s="25">
        <f>_xlfn.XLOOKUP($C17,TNC_Loading!$A$2:$A$1332,TNC_Loading!E$2:E$1332,,0,)</f>
        <v>9.9550000000000001</v>
      </c>
      <c r="AW17" s="25">
        <f>_xlfn.XLOOKUP($C17,TNC_Loading!$A$2:$A$1332,TNC_Loading!F$2:F$1332,,0,)</f>
        <v>205.917</v>
      </c>
      <c r="AX17">
        <f>_xlfn.XLOOKUP(C17,BIBI!$D$2:$D$1332,BIBI!$F$2:$F$1332,,0,)</f>
        <v>0</v>
      </c>
      <c r="AY17">
        <f>_xlfn.XLOOKUP(C17,FacilityCounts!$A$3:$A$1333,FacilityCounts!$B$3:$B$1333,,0,)</f>
        <v>0</v>
      </c>
      <c r="AZ17">
        <f>_xlfn.XLOOKUP(C17,FacilityCounts!$D$3:$D$1333,FacilityCounts!$E$3:$E$1333,,0,)</f>
        <v>0</v>
      </c>
      <c r="BA17">
        <f>_xlfn.XLOOKUP(C17,FacilityCounts!$G$3:$G$1333,FacilityCounts!$H$3:$H$1333,,0,)</f>
        <v>0</v>
      </c>
      <c r="BB17">
        <f>IFERROR(_xlfn.XLOOKUP(C17,'DA to P Sensitive Lakes'!$P$2:$P$44,'DA to P Sensitive Lakes'!$Q$2:$Q$44,,0,),0)</f>
        <v>1</v>
      </c>
      <c r="BC17" s="25">
        <f>_xlfn.XLOOKUP(C17,'Historic Runoff (mm)'!$A$2:$A$1332,'Historic Runoff (mm)'!$B$2:$B$1332,,0,)</f>
        <v>512.29499999999996</v>
      </c>
      <c r="BD17">
        <f>_xlfn.XLOOKUP(C17,DrainageComplaint!$A$2:$A$1332,DrainageComplaint!$B$2:$B$1332,,0,)</f>
        <v>0</v>
      </c>
      <c r="BE17">
        <f>_xlfn.XLOOKUP(C17,PAD_Area!$G$2:$G$1332,PAD_Area!$H$2:$H$1332,,0,)</f>
        <v>0</v>
      </c>
    </row>
    <row r="18" spans="1:57" x14ac:dyDescent="0.2">
      <c r="A18" s="2">
        <v>15</v>
      </c>
      <c r="B18" s="2">
        <v>16</v>
      </c>
      <c r="C18" s="20">
        <v>1000160</v>
      </c>
      <c r="D18" s="3" t="s">
        <v>39</v>
      </c>
      <c r="E18" s="3" t="s">
        <v>27</v>
      </c>
      <c r="F18" s="3">
        <v>162.38900000000001</v>
      </c>
      <c r="G18" s="3">
        <v>13923.0196363</v>
      </c>
      <c r="H18" s="3">
        <v>7073631.3125900002</v>
      </c>
      <c r="I18" s="2">
        <v>0</v>
      </c>
      <c r="J18" s="2">
        <v>0</v>
      </c>
      <c r="K18" s="2">
        <v>0</v>
      </c>
      <c r="L18" s="2">
        <v>0</v>
      </c>
      <c r="M18" s="3">
        <v>0</v>
      </c>
      <c r="N18" s="2">
        <f>_xlfn.XLOOKUP(C18,Shellfish_Presence!$E$3:$E$1333,Shellfish_Presence!$G$3:$G$1333,,0,)</f>
        <v>0</v>
      </c>
      <c r="O18" s="3">
        <v>0</v>
      </c>
      <c r="P18" s="3">
        <v>7.4693500064313412E-3</v>
      </c>
      <c r="Q18" s="2">
        <v>0</v>
      </c>
      <c r="R18" s="3">
        <v>1</v>
      </c>
      <c r="S18" s="3">
        <v>0</v>
      </c>
      <c r="T18" s="3">
        <v>0</v>
      </c>
      <c r="U18" s="3">
        <v>0</v>
      </c>
      <c r="V18" s="2">
        <v>0</v>
      </c>
      <c r="W18" s="3" t="str">
        <f t="shared" si="0"/>
        <v/>
      </c>
      <c r="X18" t="str">
        <f t="shared" si="1"/>
        <v/>
      </c>
      <c r="Y18">
        <f>IFERROR(INDEX('Parcel Year'!$N$3:$N$1175,MATCH(KC_SPS_SubbasinAttributes!C18,'Parcel Year'!$M$3:$M$1175,0)),0)</f>
        <v>3.3582601696252823E-2</v>
      </c>
      <c r="Z18">
        <f>INDEX(Imperviousness!$B$2:$B$1332,MATCH(KC_SPS_SubbasinAttributes!C18,Imperviousness!$A$2:$A$1332,0))</f>
        <v>0.151</v>
      </c>
      <c r="AA18">
        <f>INDEX('Flow Duration Index'!$B$2:$B$1332,MATCH(KC_SPS_SubbasinAttributes!C18,'Flow Duration Index'!$A$2:$A$1332,0))</f>
        <v>5.2110000000000003</v>
      </c>
      <c r="AB18">
        <f>INDEX(Opportunity_Index!$G$2:$G$1333,MATCH(KC_SPS_SubbasinAttributes!C18,Opportunity_Index!$F$2:$F$1333,0))</f>
        <v>0.25090000000000001</v>
      </c>
      <c r="AC18">
        <f>INDEX(Traffic!$B$2:$B$1332,MATCH(KC_SPS_SubbasinAttributes!C18,Traffic!$A$2:$A$1332,0))</f>
        <v>41.921999999999997</v>
      </c>
      <c r="AD18">
        <f>INDEX(EquityScore!$F$3:$F$1334,MATCH(KC_SPS_SubbasinAttributes!C18,EquityScore!$E$3:$E$1334,0))</f>
        <v>2.3333333299999999</v>
      </c>
      <c r="AE18" t="str">
        <f>IFERROR(INDEX(PavementCondition!$E$2:$E$669,MATCH(KC_SPS_SubbasinAttributes!C18,PavementCondition!$D$2:$D$669,0)),"N/A")</f>
        <v>N/A</v>
      </c>
      <c r="AF18">
        <f>INDEX(SpawnerMortality!$E$2:$E$1331,MATCH(KC_SPS_SubbasinAttributes!C18,SpawnerMortality!$D$2:$D$1331,0))</f>
        <v>0.235871687</v>
      </c>
      <c r="AG18" s="25">
        <f>IFERROR(_xlfn.XLOOKUP($C18,WQBE_Loading!$C$4:$C$3072,WQBE_Loading!G$4:G$3072,,0,),"")</f>
        <v>2.1345940272811053</v>
      </c>
      <c r="AH18" s="25">
        <f>IFERROR(_xlfn.XLOOKUP($C18,WQBE_Loading!$C$4:$C$3072,WQBE_Loading!H$4:H$3072,,0,),"")</f>
        <v>10.944225316835251</v>
      </c>
      <c r="AI18" s="25">
        <f>IFERROR(_xlfn.XLOOKUP($C18,WQBE_Loading!$C$4:$C$3072,WQBE_Loading!I$4:I$3072,,0,),"")</f>
        <v>237.55606711561251</v>
      </c>
      <c r="AJ18" s="25">
        <f>IFERROR(_xlfn.XLOOKUP($C18,WQBE_Loading!$C$4:$C$3072,WQBE_Loading!J$4:J$3072,,0,),"")</f>
        <v>19.813349965896798</v>
      </c>
      <c r="AK18" s="25">
        <f>IFERROR(_xlfn.XLOOKUP($C18,WQBE_Loading!$C$4:$C$3072,WQBE_Loading!K$4:K$3072,,0,),"")</f>
        <v>9632.6552402756352</v>
      </c>
      <c r="AL18" s="25">
        <f>IFERROR(_xlfn.XLOOKUP($C18,WQBE_Loading!$C$4:$C$3072,WQBE_Loading!L$4:L$3072,,0,),"")</f>
        <v>3.9084192642702001E-3</v>
      </c>
      <c r="AM18" s="25">
        <f>IFERROR(_xlfn.XLOOKUP($C18,WQBE_Loading!$C$4:$C$3072,WQBE_Loading!M$4:M$3072,,0,),"")</f>
        <v>2.7541385454797802E-4</v>
      </c>
      <c r="AN18" s="25">
        <f>IFERROR(_xlfn.XLOOKUP($C18,WQBE_Loading!$C$4:$C$3072,WQBE_Loading!N$4:N$3072,,0,),"")</f>
        <v>0.12591240900275599</v>
      </c>
      <c r="AO18" s="25">
        <f>IFERROR(_xlfn.XLOOKUP($C18,WQBE_Loading!$C$4:$C$3072,WQBE_Loading!O$4:O$3072,,0,),"")</f>
        <v>0.52941466091815148</v>
      </c>
      <c r="AP18" s="25">
        <f>IFERROR(_xlfn.XLOOKUP($C18,WQBE_Loading!$C$4:$C$3072,WQBE_Loading!P$4:P$3072,,0,),"")</f>
        <v>0.55750516504199155</v>
      </c>
      <c r="AQ18" s="13">
        <f>IFERROR(_xlfn.XLOOKUP($C18,WQBE_Loading!$C$4:$C$3072,WQBE_Loading!Q$4:Q$3072,,0,),"")</f>
        <v>6567601.6224153098</v>
      </c>
      <c r="AR18">
        <f>_xlfn.XLOOKUP(C18,UrbanHeat!$A$2:$A$1333,UrbanHeat!$B$2:$B$1333,,0,)</f>
        <v>12.991</v>
      </c>
      <c r="AS18" s="25">
        <f>_xlfn.XLOOKUP($C18,TNC_Loading!$A$2:$A$1332,TNC_Loading!B$2:B$1332,,0,)</f>
        <v>3.9969999999999999</v>
      </c>
      <c r="AT18" s="25">
        <f>_xlfn.XLOOKUP($C18,TNC_Loading!$A$2:$A$1332,TNC_Loading!C$2:C$1332,,0,)</f>
        <v>0.20399999999999999</v>
      </c>
      <c r="AU18" s="25">
        <f>_xlfn.XLOOKUP($C18,TNC_Loading!$A$2:$A$1332,TNC_Loading!D$2:D$1332,,0,)</f>
        <v>6.0670000000000002</v>
      </c>
      <c r="AV18" s="25">
        <f>_xlfn.XLOOKUP($C18,TNC_Loading!$A$2:$A$1332,TNC_Loading!E$2:E$1332,,0,)</f>
        <v>3.8660000000000001</v>
      </c>
      <c r="AW18" s="25">
        <f>_xlfn.XLOOKUP($C18,TNC_Loading!$A$2:$A$1332,TNC_Loading!F$2:F$1332,,0,)</f>
        <v>80.290000000000006</v>
      </c>
      <c r="AX18">
        <f>_xlfn.XLOOKUP(C18,BIBI!$D$2:$D$1332,BIBI!$F$2:$F$1332,,0,)</f>
        <v>0</v>
      </c>
      <c r="AY18">
        <f>_xlfn.XLOOKUP(C18,FacilityCounts!$A$3:$A$1333,FacilityCounts!$B$3:$B$1333,,0,)</f>
        <v>0</v>
      </c>
      <c r="AZ18">
        <f>_xlfn.XLOOKUP(C18,FacilityCounts!$D$3:$D$1333,FacilityCounts!$E$3:$E$1333,,0,)</f>
        <v>0</v>
      </c>
      <c r="BA18">
        <f>_xlfn.XLOOKUP(C18,FacilityCounts!$G$3:$G$1333,FacilityCounts!$H$3:$H$1333,,0,)</f>
        <v>0</v>
      </c>
      <c r="BB18">
        <f>IFERROR(_xlfn.XLOOKUP(C18,'DA to P Sensitive Lakes'!$P$2:$P$44,'DA to P Sensitive Lakes'!$Q$2:$Q$44,,0,),0)</f>
        <v>1</v>
      </c>
      <c r="BC18" s="25">
        <f>_xlfn.XLOOKUP(C18,'Historic Runoff (mm)'!$A$2:$A$1332,'Historic Runoff (mm)'!$B$2:$B$1332,,0,)</f>
        <v>239.255</v>
      </c>
      <c r="BD18">
        <f>_xlfn.XLOOKUP(C18,DrainageComplaint!$A$2:$A$1332,DrainageComplaint!$B$2:$B$1332,,0,)</f>
        <v>0</v>
      </c>
      <c r="BE18">
        <f>_xlfn.XLOOKUP(C18,PAD_Area!$G$2:$G$1332,PAD_Area!$H$2:$H$1332,,0,)</f>
        <v>0</v>
      </c>
    </row>
    <row r="19" spans="1:57" x14ac:dyDescent="0.2">
      <c r="A19" s="2">
        <v>16</v>
      </c>
      <c r="B19" s="2">
        <v>17</v>
      </c>
      <c r="C19" s="20">
        <v>1000170</v>
      </c>
      <c r="D19" s="3" t="s">
        <v>37</v>
      </c>
      <c r="E19" s="3" t="s">
        <v>27</v>
      </c>
      <c r="F19" s="3">
        <v>530.678</v>
      </c>
      <c r="G19" s="3">
        <v>27226.863088300001</v>
      </c>
      <c r="H19" s="3">
        <v>23116252.004000001</v>
      </c>
      <c r="I19" s="2">
        <v>1</v>
      </c>
      <c r="J19" s="2">
        <v>0</v>
      </c>
      <c r="K19" s="2">
        <v>0</v>
      </c>
      <c r="L19" s="2">
        <v>0</v>
      </c>
      <c r="M19" s="3">
        <v>0</v>
      </c>
      <c r="N19" s="2">
        <f>_xlfn.XLOOKUP(C19,Shellfish_Presence!$E$3:$E$1333,Shellfish_Presence!$G$3:$G$1333,,0,)</f>
        <v>0</v>
      </c>
      <c r="O19" s="3">
        <v>0</v>
      </c>
      <c r="P19" s="3">
        <v>0.99883699417114258</v>
      </c>
      <c r="Q19" s="2">
        <v>2</v>
      </c>
      <c r="R19" s="3">
        <v>1</v>
      </c>
      <c r="S19" s="3">
        <v>0</v>
      </c>
      <c r="T19" s="3">
        <v>0</v>
      </c>
      <c r="U19" s="3">
        <v>0</v>
      </c>
      <c r="V19" s="2">
        <v>0</v>
      </c>
      <c r="W19" s="3" t="str">
        <f t="shared" si="0"/>
        <v/>
      </c>
      <c r="X19" t="str">
        <f t="shared" si="1"/>
        <v/>
      </c>
      <c r="Y19">
        <f>IFERROR(INDEX('Parcel Year'!$N$3:$N$1175,MATCH(KC_SPS_SubbasinAttributes!C19,'Parcel Year'!$M$3:$M$1175,0)),0)</f>
        <v>0.17888599634170532</v>
      </c>
      <c r="Z19">
        <f>INDEX(Imperviousness!$B$2:$B$1332,MATCH(KC_SPS_SubbasinAttributes!C19,Imperviousness!$A$2:$A$1332,0))</f>
        <v>0.14199999999999999</v>
      </c>
      <c r="AA19">
        <f>INDEX('Flow Duration Index'!$B$2:$B$1332,MATCH(KC_SPS_SubbasinAttributes!C19,'Flow Duration Index'!$A$2:$A$1332,0))</f>
        <v>4.8499999999999996</v>
      </c>
      <c r="AB19">
        <f>INDEX(Opportunity_Index!$G$2:$G$1333,MATCH(KC_SPS_SubbasinAttributes!C19,Opportunity_Index!$F$2:$F$1333,0))</f>
        <v>0.25090000000000001</v>
      </c>
      <c r="AC19">
        <f>INDEX(Traffic!$B$2:$B$1332,MATCH(KC_SPS_SubbasinAttributes!C19,Traffic!$A$2:$A$1332,0))</f>
        <v>1069.5719999999999</v>
      </c>
      <c r="AD19">
        <f>INDEX(EquityScore!$F$3:$F$1334,MATCH(KC_SPS_SubbasinAttributes!C19,EquityScore!$E$3:$E$1334,0))</f>
        <v>2.3333333299999999</v>
      </c>
      <c r="AE19" t="str">
        <f>IFERROR(INDEX(PavementCondition!$E$2:$E$669,MATCH(KC_SPS_SubbasinAttributes!C19,PavementCondition!$D$2:$D$669,0)),"N/A")</f>
        <v>N/A</v>
      </c>
      <c r="AF19">
        <f>INDEX(SpawnerMortality!$E$2:$E$1331,MATCH(KC_SPS_SubbasinAttributes!C19,SpawnerMortality!$D$2:$D$1331,0))</f>
        <v>0.28897203650000003</v>
      </c>
      <c r="AG19" s="25">
        <f>IFERROR(_xlfn.XLOOKUP($C19,WQBE_Loading!$C$4:$C$3072,WQBE_Loading!G$4:G$3072,,0,),"")</f>
        <v>1.1488191533264551</v>
      </c>
      <c r="AH19" s="25">
        <f>IFERROR(_xlfn.XLOOKUP($C19,WQBE_Loading!$C$4:$C$3072,WQBE_Loading!H$4:H$3072,,0,),"")</f>
        <v>5.7058262524701799</v>
      </c>
      <c r="AI19" s="25">
        <f>IFERROR(_xlfn.XLOOKUP($C19,WQBE_Loading!$C$4:$C$3072,WQBE_Loading!I$4:I$3072,,0,),"")</f>
        <v>270.92234211413148</v>
      </c>
      <c r="AJ19" s="25">
        <f>IFERROR(_xlfn.XLOOKUP($C19,WQBE_Loading!$C$4:$C$3072,WQBE_Loading!J$4:J$3072,,0,),"")</f>
        <v>20.2356870241385</v>
      </c>
      <c r="AK19" s="25">
        <f>IFERROR(_xlfn.XLOOKUP($C19,WQBE_Loading!$C$4:$C$3072,WQBE_Loading!K$4:K$3072,,0,),"")</f>
        <v>6862.6122334489601</v>
      </c>
      <c r="AL19" s="25">
        <f>IFERROR(_xlfn.XLOOKUP($C19,WQBE_Loading!$C$4:$C$3072,WQBE_Loading!L$4:L$3072,,0,),"")</f>
        <v>2.1178400903640602E-3</v>
      </c>
      <c r="AM19" s="25">
        <f>IFERROR(_xlfn.XLOOKUP($C19,WQBE_Loading!$C$4:$C$3072,WQBE_Loading!M$4:M$3072,,0,),"")</f>
        <v>6.8196935343561253E-5</v>
      </c>
      <c r="AN19" s="25">
        <f>IFERROR(_xlfn.XLOOKUP($C19,WQBE_Loading!$C$4:$C$3072,WQBE_Loading!N$4:N$3072,,0,),"")</f>
        <v>9.6038096518876542E-2</v>
      </c>
      <c r="AO19" s="25">
        <f>IFERROR(_xlfn.XLOOKUP($C19,WQBE_Loading!$C$4:$C$3072,WQBE_Loading!O$4:O$3072,,0,),"")</f>
        <v>0.32878893008966703</v>
      </c>
      <c r="AP19" s="25">
        <f>IFERROR(_xlfn.XLOOKUP($C19,WQBE_Loading!$C$4:$C$3072,WQBE_Loading!P$4:P$3072,,0,),"")</f>
        <v>0.36208268816758404</v>
      </c>
      <c r="AQ19" s="13">
        <f>IFERROR(_xlfn.XLOOKUP($C19,WQBE_Loading!$C$4:$C$3072,WQBE_Loading!Q$4:Q$3072,,0,),"")</f>
        <v>7570544.3420207743</v>
      </c>
      <c r="AR19">
        <f>_xlfn.XLOOKUP(C19,UrbanHeat!$A$2:$A$1333,UrbanHeat!$B$2:$B$1333,,0,)</f>
        <v>14.599</v>
      </c>
      <c r="AS19" s="25">
        <f>_xlfn.XLOOKUP($C19,TNC_Loading!$A$2:$A$1332,TNC_Loading!B$2:B$1332,,0,)</f>
        <v>4.7629999999999999</v>
      </c>
      <c r="AT19" s="25">
        <f>_xlfn.XLOOKUP($C19,TNC_Loading!$A$2:$A$1332,TNC_Loading!C$2:C$1332,,0,)</f>
        <v>0.71199999999999997</v>
      </c>
      <c r="AU19" s="25">
        <f>_xlfn.XLOOKUP($C19,TNC_Loading!$A$2:$A$1332,TNC_Loading!D$2:D$1332,,0,)</f>
        <v>6.6360000000000001</v>
      </c>
      <c r="AV19" s="25">
        <f>_xlfn.XLOOKUP($C19,TNC_Loading!$A$2:$A$1332,TNC_Loading!E$2:E$1332,,0,)</f>
        <v>6.415</v>
      </c>
      <c r="AW19" s="25">
        <f>_xlfn.XLOOKUP($C19,TNC_Loading!$A$2:$A$1332,TNC_Loading!F$2:F$1332,,0,)</f>
        <v>126.505</v>
      </c>
      <c r="AX19">
        <f>_xlfn.XLOOKUP(C19,BIBI!$D$2:$D$1332,BIBI!$F$2:$F$1332,,0,)</f>
        <v>0</v>
      </c>
      <c r="AY19">
        <f>_xlfn.XLOOKUP(C19,FacilityCounts!$A$3:$A$1333,FacilityCounts!$B$3:$B$1333,,0,)</f>
        <v>0</v>
      </c>
      <c r="AZ19">
        <f>_xlfn.XLOOKUP(C19,FacilityCounts!$D$3:$D$1333,FacilityCounts!$E$3:$E$1333,,0,)</f>
        <v>0</v>
      </c>
      <c r="BA19">
        <f>_xlfn.XLOOKUP(C19,FacilityCounts!$G$3:$G$1333,FacilityCounts!$H$3:$H$1333,,0,)</f>
        <v>0</v>
      </c>
      <c r="BB19">
        <f>IFERROR(_xlfn.XLOOKUP(C19,'DA to P Sensitive Lakes'!$P$2:$P$44,'DA to P Sensitive Lakes'!$Q$2:$Q$44,,0,),0)</f>
        <v>0</v>
      </c>
      <c r="BC19" s="25">
        <f>_xlfn.XLOOKUP(C19,'Historic Runoff (mm)'!$A$2:$A$1332,'Historic Runoff (mm)'!$B$2:$B$1332,,0,)</f>
        <v>359.26400000000001</v>
      </c>
      <c r="BD19">
        <f>_xlfn.XLOOKUP(C19,DrainageComplaint!$A$2:$A$1332,DrainageComplaint!$B$2:$B$1332,,0,)</f>
        <v>0</v>
      </c>
      <c r="BE19">
        <f>_xlfn.XLOOKUP(C19,PAD_Area!$G$2:$G$1332,PAD_Area!$H$2:$H$1332,,0,)</f>
        <v>0</v>
      </c>
    </row>
    <row r="20" spans="1:57" x14ac:dyDescent="0.2">
      <c r="A20" s="2">
        <v>17</v>
      </c>
      <c r="B20" s="2">
        <v>18</v>
      </c>
      <c r="C20" s="20">
        <v>1000180</v>
      </c>
      <c r="D20" s="3" t="s">
        <v>41</v>
      </c>
      <c r="E20" s="3" t="s">
        <v>27</v>
      </c>
      <c r="F20" s="3">
        <v>441.25200000000001</v>
      </c>
      <c r="G20" s="3">
        <v>30838.6460769</v>
      </c>
      <c r="H20" s="3">
        <v>19220848.937600002</v>
      </c>
      <c r="I20" s="2">
        <v>1</v>
      </c>
      <c r="J20" s="2">
        <v>0</v>
      </c>
      <c r="K20" s="2">
        <v>0</v>
      </c>
      <c r="L20" s="2">
        <v>1</v>
      </c>
      <c r="M20" s="3">
        <v>0</v>
      </c>
      <c r="N20" s="2">
        <f>_xlfn.XLOOKUP(C20,Shellfish_Presence!$E$3:$E$1333,Shellfish_Presence!$G$3:$G$1333,,0,)</f>
        <v>0</v>
      </c>
      <c r="O20" s="3">
        <v>0</v>
      </c>
      <c r="P20" s="3">
        <v>1</v>
      </c>
      <c r="Q20" s="2">
        <v>4</v>
      </c>
      <c r="R20" s="3">
        <v>1</v>
      </c>
      <c r="S20" s="3">
        <v>0</v>
      </c>
      <c r="T20" s="3">
        <v>6544.52978515625</v>
      </c>
      <c r="U20" s="3">
        <v>93.090103149414063</v>
      </c>
      <c r="V20" s="2">
        <v>16</v>
      </c>
      <c r="W20" s="3">
        <f t="shared" si="0"/>
        <v>2.4447898512571292E-3</v>
      </c>
      <c r="X20">
        <f t="shared" si="1"/>
        <v>1.4224108714510426E-2</v>
      </c>
      <c r="Y20">
        <f>IFERROR(INDEX('Parcel Year'!$N$3:$N$1175,MATCH(KC_SPS_SubbasinAttributes!C20,'Parcel Year'!$M$3:$M$1175,0)),0)</f>
        <v>0.43287500739097595</v>
      </c>
      <c r="Z20">
        <f>INDEX(Imperviousness!$B$2:$B$1332,MATCH(KC_SPS_SubbasinAttributes!C20,Imperviousness!$A$2:$A$1332,0))</f>
        <v>3.6999999999999998E-2</v>
      </c>
      <c r="AA20">
        <f>INDEX('Flow Duration Index'!$B$2:$B$1332,MATCH(KC_SPS_SubbasinAttributes!C20,'Flow Duration Index'!$A$2:$A$1332,0))</f>
        <v>2.827</v>
      </c>
      <c r="AB20">
        <f>INDEX(Opportunity_Index!$G$2:$G$1333,MATCH(KC_SPS_SubbasinAttributes!C20,Opportunity_Index!$F$2:$F$1333,0))</f>
        <v>0.32364999999999999</v>
      </c>
      <c r="AC20">
        <f>INDEX(Traffic!$B$2:$B$1332,MATCH(KC_SPS_SubbasinAttributes!C20,Traffic!$A$2:$A$1332,0))</f>
        <v>813.69600000000003</v>
      </c>
      <c r="AD20">
        <f>INDEX(EquityScore!$F$3:$F$1334,MATCH(KC_SPS_SubbasinAttributes!C20,EquityScore!$E$3:$E$1334,0))</f>
        <v>2.8333333299999999</v>
      </c>
      <c r="AE20">
        <f>IFERROR(INDEX(PavementCondition!$E$2:$E$669,MATCH(KC_SPS_SubbasinAttributes!C20,PavementCondition!$D$2:$D$669,0)),"N/A")</f>
        <v>35</v>
      </c>
      <c r="AF20">
        <f>INDEX(SpawnerMortality!$E$2:$E$1331,MATCH(KC_SPS_SubbasinAttributes!C20,SpawnerMortality!$D$2:$D$1331,0))</f>
        <v>0.235871687</v>
      </c>
      <c r="AG20" s="25">
        <f>IFERROR(_xlfn.XLOOKUP($C20,WQBE_Loading!$C$4:$C$3072,WQBE_Loading!G$4:G$3072,,0,),"")</f>
        <v>0.21839253672414199</v>
      </c>
      <c r="AH20" s="25">
        <f>IFERROR(_xlfn.XLOOKUP($C20,WQBE_Loading!$C$4:$C$3072,WQBE_Loading!H$4:H$3072,,0,),"")</f>
        <v>1.129542775223455</v>
      </c>
      <c r="AI20" s="25">
        <f>IFERROR(_xlfn.XLOOKUP($C20,WQBE_Loading!$C$4:$C$3072,WQBE_Loading!I$4:I$3072,,0,),"")</f>
        <v>41.696567068918796</v>
      </c>
      <c r="AJ20" s="25">
        <f>IFERROR(_xlfn.XLOOKUP($C20,WQBE_Loading!$C$4:$C$3072,WQBE_Loading!J$4:J$3072,,0,),"")</f>
        <v>3.2664289984331702</v>
      </c>
      <c r="AK20" s="25">
        <f>IFERROR(_xlfn.XLOOKUP($C20,WQBE_Loading!$C$4:$C$3072,WQBE_Loading!K$4:K$3072,,0,),"")</f>
        <v>1091.2902605957149</v>
      </c>
      <c r="AL20" s="25">
        <f>IFERROR(_xlfn.XLOOKUP($C20,WQBE_Loading!$C$4:$C$3072,WQBE_Loading!L$4:L$3072,,0,),"")</f>
        <v>3.7143718197253601E-4</v>
      </c>
      <c r="AM20" s="25">
        <f>IFERROR(_xlfn.XLOOKUP($C20,WQBE_Loading!$C$4:$C$3072,WQBE_Loading!M$4:M$3072,,0,),"")</f>
        <v>2.4519583717970549E-5</v>
      </c>
      <c r="AN20" s="25">
        <f>IFERROR(_xlfn.XLOOKUP($C20,WQBE_Loading!$C$4:$C$3072,WQBE_Loading!N$4:N$3072,,0,),"")</f>
        <v>1.6166019609262949E-2</v>
      </c>
      <c r="AO20" s="25">
        <f>IFERROR(_xlfn.XLOOKUP($C20,WQBE_Loading!$C$4:$C$3072,WQBE_Loading!O$4:O$3072,,0,),"")</f>
        <v>5.5184834468135199E-2</v>
      </c>
      <c r="AP20" s="25">
        <f>IFERROR(_xlfn.XLOOKUP($C20,WQBE_Loading!$C$4:$C$3072,WQBE_Loading!P$4:P$3072,,0,),"")</f>
        <v>7.4231026528398303E-2</v>
      </c>
      <c r="AQ20" s="13">
        <f>IFERROR(_xlfn.XLOOKUP($C20,WQBE_Loading!$C$4:$C$3072,WQBE_Loading!Q$4:Q$3072,,0,),"")</f>
        <v>1269609.83900462</v>
      </c>
      <c r="AR20">
        <f>_xlfn.XLOOKUP(C20,UrbanHeat!$A$2:$A$1333,UrbanHeat!$B$2:$B$1333,,0,)</f>
        <v>14.721</v>
      </c>
      <c r="AS20" s="25">
        <f>_xlfn.XLOOKUP($C20,TNC_Loading!$A$2:$A$1332,TNC_Loading!B$2:B$1332,,0,)</f>
        <v>2.0230000000000001</v>
      </c>
      <c r="AT20" s="25">
        <f>_xlfn.XLOOKUP($C20,TNC_Loading!$A$2:$A$1332,TNC_Loading!C$2:C$1332,,0,)</f>
        <v>0.154</v>
      </c>
      <c r="AU20" s="25">
        <f>_xlfn.XLOOKUP($C20,TNC_Loading!$A$2:$A$1332,TNC_Loading!D$2:D$1332,,0,)</f>
        <v>2.8220000000000001</v>
      </c>
      <c r="AV20" s="25">
        <f>_xlfn.XLOOKUP($C20,TNC_Loading!$A$2:$A$1332,TNC_Loading!E$2:E$1332,,0,)</f>
        <v>2.1429999999999998</v>
      </c>
      <c r="AW20" s="25">
        <f>_xlfn.XLOOKUP($C20,TNC_Loading!$A$2:$A$1332,TNC_Loading!F$2:F$1332,,0,)</f>
        <v>43.503999999999998</v>
      </c>
      <c r="AX20">
        <f>_xlfn.XLOOKUP(C20,BIBI!$D$2:$D$1332,BIBI!$F$2:$F$1332,,0,)</f>
        <v>0</v>
      </c>
      <c r="AY20">
        <f>_xlfn.XLOOKUP(C20,FacilityCounts!$A$3:$A$1333,FacilityCounts!$B$3:$B$1333,,0,)</f>
        <v>1</v>
      </c>
      <c r="AZ20">
        <f>_xlfn.XLOOKUP(C20,FacilityCounts!$D$3:$D$1333,FacilityCounts!$E$3:$E$1333,,0,)</f>
        <v>0</v>
      </c>
      <c r="BA20">
        <f>_xlfn.XLOOKUP(C20,FacilityCounts!$G$3:$G$1333,FacilityCounts!$H$3:$H$1333,,0,)</f>
        <v>0</v>
      </c>
      <c r="BB20">
        <f>IFERROR(_xlfn.XLOOKUP(C20,'DA to P Sensitive Lakes'!$P$2:$P$44,'DA to P Sensitive Lakes'!$Q$2:$Q$44,,0,),0)</f>
        <v>0</v>
      </c>
      <c r="BC20" s="25">
        <f>_xlfn.XLOOKUP(C20,'Historic Runoff (mm)'!$A$2:$A$1332,'Historic Runoff (mm)'!$B$2:$B$1332,,0,)</f>
        <v>176.95599999999999</v>
      </c>
      <c r="BD20">
        <f>_xlfn.XLOOKUP(C20,DrainageComplaint!$A$2:$A$1332,DrainageComplaint!$B$2:$B$1332,,0,)</f>
        <v>1</v>
      </c>
      <c r="BE20">
        <f>_xlfn.XLOOKUP(C20,PAD_Area!$G$2:$G$1332,PAD_Area!$H$2:$H$1332,,0,)</f>
        <v>0</v>
      </c>
    </row>
    <row r="21" spans="1:57" x14ac:dyDescent="0.2">
      <c r="A21" s="2">
        <v>18</v>
      </c>
      <c r="B21" s="2">
        <v>19</v>
      </c>
      <c r="C21" s="20">
        <v>1000190</v>
      </c>
      <c r="D21" s="3" t="s">
        <v>42</v>
      </c>
      <c r="E21" s="3" t="s">
        <v>27</v>
      </c>
      <c r="F21" s="3">
        <v>117.423</v>
      </c>
      <c r="G21" s="3">
        <v>13325.0797814</v>
      </c>
      <c r="H21" s="3">
        <v>5114906.3813100001</v>
      </c>
      <c r="I21" s="2">
        <v>1</v>
      </c>
      <c r="J21" s="2">
        <v>0</v>
      </c>
      <c r="K21" s="2">
        <v>0</v>
      </c>
      <c r="L21" s="2">
        <v>0</v>
      </c>
      <c r="M21" s="3">
        <v>0</v>
      </c>
      <c r="N21" s="2">
        <f>_xlfn.XLOOKUP(C21,Shellfish_Presence!$E$3:$E$1333,Shellfish_Presence!$G$3:$G$1333,,0,)</f>
        <v>0</v>
      </c>
      <c r="O21" s="3">
        <v>0</v>
      </c>
      <c r="P21" s="3">
        <v>1</v>
      </c>
      <c r="Q21" s="2">
        <v>1</v>
      </c>
      <c r="R21" s="3">
        <v>1</v>
      </c>
      <c r="S21" s="3">
        <v>0</v>
      </c>
      <c r="T21" s="3">
        <v>4358.5400390625</v>
      </c>
      <c r="U21" s="3">
        <v>447.875</v>
      </c>
      <c r="V21" s="2">
        <v>6</v>
      </c>
      <c r="W21" s="3">
        <f t="shared" si="0"/>
        <v>1.3766077508124877E-3</v>
      </c>
      <c r="X21">
        <f t="shared" si="1"/>
        <v>0.10275803273252382</v>
      </c>
      <c r="Y21">
        <f>IFERROR(INDEX('Parcel Year'!$N$3:$N$1175,MATCH(KC_SPS_SubbasinAttributes!C21,'Parcel Year'!$M$3:$M$1175,0)),0)</f>
        <v>0.37621200084686279</v>
      </c>
      <c r="Z21">
        <f>INDEX(Imperviousness!$B$2:$B$1332,MATCH(KC_SPS_SubbasinAttributes!C21,Imperviousness!$A$2:$A$1332,0))</f>
        <v>0.03</v>
      </c>
      <c r="AA21">
        <f>INDEX('Flow Duration Index'!$B$2:$B$1332,MATCH(KC_SPS_SubbasinAttributes!C21,'Flow Duration Index'!$A$2:$A$1332,0))</f>
        <v>2.512</v>
      </c>
      <c r="AB21">
        <f>INDEX(Opportunity_Index!$G$2:$G$1333,MATCH(KC_SPS_SubbasinAttributes!C21,Opportunity_Index!$F$2:$F$1333,0))</f>
        <v>0.20860000000000001</v>
      </c>
      <c r="AC21">
        <f>INDEX(Traffic!$B$2:$B$1332,MATCH(KC_SPS_SubbasinAttributes!C21,Traffic!$A$2:$A$1332,0))</f>
        <v>690.72900000000004</v>
      </c>
      <c r="AD21">
        <f>INDEX(EquityScore!$F$3:$F$1334,MATCH(KC_SPS_SubbasinAttributes!C21,EquityScore!$E$3:$E$1334,0))</f>
        <v>2</v>
      </c>
      <c r="AE21">
        <f>IFERROR(INDEX(PavementCondition!$E$2:$E$669,MATCH(KC_SPS_SubbasinAttributes!C21,PavementCondition!$D$2:$D$669,0)),"N/A")</f>
        <v>63</v>
      </c>
      <c r="AF21">
        <f>INDEX(SpawnerMortality!$E$2:$E$1331,MATCH(KC_SPS_SubbasinAttributes!C21,SpawnerMortality!$D$2:$D$1331,0))</f>
        <v>0.235871687</v>
      </c>
      <c r="AG21" s="25">
        <f>IFERROR(_xlfn.XLOOKUP($C21,WQBE_Loading!$C$4:$C$3072,WQBE_Loading!G$4:G$3072,,0,),"")</f>
        <v>0.16763640757623649</v>
      </c>
      <c r="AH21" s="25">
        <f>IFERROR(_xlfn.XLOOKUP($C21,WQBE_Loading!$C$4:$C$3072,WQBE_Loading!H$4:H$3072,,0,),"")</f>
        <v>0.86315165387338599</v>
      </c>
      <c r="AI21" s="25">
        <f>IFERROR(_xlfn.XLOOKUP($C21,WQBE_Loading!$C$4:$C$3072,WQBE_Loading!I$4:I$3072,,0,),"")</f>
        <v>21.435932700288049</v>
      </c>
      <c r="AJ21" s="25">
        <f>IFERROR(_xlfn.XLOOKUP($C21,WQBE_Loading!$C$4:$C$3072,WQBE_Loading!J$4:J$3072,,0,),"")</f>
        <v>1.7648336829229101</v>
      </c>
      <c r="AK21" s="25">
        <f>IFERROR(_xlfn.XLOOKUP($C21,WQBE_Loading!$C$4:$C$3072,WQBE_Loading!K$4:K$3072,,0,),"")</f>
        <v>794.95780160310301</v>
      </c>
      <c r="AL21" s="25">
        <f>IFERROR(_xlfn.XLOOKUP($C21,WQBE_Loading!$C$4:$C$3072,WQBE_Loading!L$4:L$3072,,0,),"")</f>
        <v>3.0405385508580949E-4</v>
      </c>
      <c r="AM21" s="25">
        <f>IFERROR(_xlfn.XLOOKUP($C21,WQBE_Loading!$C$4:$C$3072,WQBE_Loading!M$4:M$3072,,0,),"")</f>
        <v>2.3852316195314297E-5</v>
      </c>
      <c r="AN21" s="25">
        <f>IFERROR(_xlfn.XLOOKUP($C21,WQBE_Loading!$C$4:$C$3072,WQBE_Loading!N$4:N$3072,,0,),"")</f>
        <v>1.09787275638146E-2</v>
      </c>
      <c r="AO21" s="25">
        <f>IFERROR(_xlfn.XLOOKUP($C21,WQBE_Loading!$C$4:$C$3072,WQBE_Loading!O$4:O$3072,,0,),"")</f>
        <v>4.2956430772350396E-2</v>
      </c>
      <c r="AP21" s="25">
        <f>IFERROR(_xlfn.XLOOKUP($C21,WQBE_Loading!$C$4:$C$3072,WQBE_Loading!P$4:P$3072,,0,),"")</f>
        <v>4.9723170209095752E-2</v>
      </c>
      <c r="AQ21" s="13">
        <f>IFERROR(_xlfn.XLOOKUP($C21,WQBE_Loading!$C$4:$C$3072,WQBE_Loading!Q$4:Q$3072,,0,),"")</f>
        <v>669735.63034228794</v>
      </c>
      <c r="AR21">
        <f>_xlfn.XLOOKUP(C21,UrbanHeat!$A$2:$A$1333,UrbanHeat!$B$2:$B$1333,,0,)</f>
        <v>14.45</v>
      </c>
      <c r="AS21" s="25">
        <f>_xlfn.XLOOKUP($C21,TNC_Loading!$A$2:$A$1332,TNC_Loading!B$2:B$1332,,0,)</f>
        <v>1.915</v>
      </c>
      <c r="AT21" s="25">
        <f>_xlfn.XLOOKUP($C21,TNC_Loading!$A$2:$A$1332,TNC_Loading!C$2:C$1332,,0,)</f>
        <v>0.2</v>
      </c>
      <c r="AU21" s="25">
        <f>_xlfn.XLOOKUP($C21,TNC_Loading!$A$2:$A$1332,TNC_Loading!D$2:D$1332,,0,)</f>
        <v>2.4929999999999999</v>
      </c>
      <c r="AV21" s="25">
        <f>_xlfn.XLOOKUP($C21,TNC_Loading!$A$2:$A$1332,TNC_Loading!E$2:E$1332,,0,)</f>
        <v>1.9650000000000001</v>
      </c>
      <c r="AW21" s="25">
        <f>_xlfn.XLOOKUP($C21,TNC_Loading!$A$2:$A$1332,TNC_Loading!F$2:F$1332,,0,)</f>
        <v>48.445999999999998</v>
      </c>
      <c r="AX21">
        <f>_xlfn.XLOOKUP(C21,BIBI!$D$2:$D$1332,BIBI!$F$2:$F$1332,,0,)</f>
        <v>0</v>
      </c>
      <c r="AY21">
        <f>_xlfn.XLOOKUP(C21,FacilityCounts!$A$3:$A$1333,FacilityCounts!$B$3:$B$1333,,0,)</f>
        <v>2</v>
      </c>
      <c r="AZ21">
        <f>_xlfn.XLOOKUP(C21,FacilityCounts!$D$3:$D$1333,FacilityCounts!$E$3:$E$1333,,0,)</f>
        <v>0</v>
      </c>
      <c r="BA21">
        <f>_xlfn.XLOOKUP(C21,FacilityCounts!$G$3:$G$1333,FacilityCounts!$H$3:$H$1333,,0,)</f>
        <v>0</v>
      </c>
      <c r="BB21">
        <f>IFERROR(_xlfn.XLOOKUP(C21,'DA to P Sensitive Lakes'!$P$2:$P$44,'DA to P Sensitive Lakes'!$Q$2:$Q$44,,0,),0)</f>
        <v>0</v>
      </c>
      <c r="BC21" s="25">
        <f>_xlfn.XLOOKUP(C21,'Historic Runoff (mm)'!$A$2:$A$1332,'Historic Runoff (mm)'!$B$2:$B$1332,,0,)</f>
        <v>183.47200000000001</v>
      </c>
      <c r="BD21">
        <f>_xlfn.XLOOKUP(C21,DrainageComplaint!$A$2:$A$1332,DrainageComplaint!$B$2:$B$1332,,0,)</f>
        <v>0</v>
      </c>
      <c r="BE21">
        <f>_xlfn.XLOOKUP(C21,PAD_Area!$G$2:$G$1332,PAD_Area!$H$2:$H$1332,,0,)</f>
        <v>0</v>
      </c>
    </row>
    <row r="22" spans="1:57" x14ac:dyDescent="0.2">
      <c r="A22" s="2">
        <v>19</v>
      </c>
      <c r="B22" s="2">
        <v>20</v>
      </c>
      <c r="C22" s="20">
        <v>1000200</v>
      </c>
      <c r="D22" s="3" t="s">
        <v>43</v>
      </c>
      <c r="E22" s="3" t="s">
        <v>27</v>
      </c>
      <c r="F22" s="3">
        <v>794.36199999999997</v>
      </c>
      <c r="G22" s="3">
        <v>37220.482995600003</v>
      </c>
      <c r="H22" s="3">
        <v>34602266.269599997</v>
      </c>
      <c r="I22" s="2">
        <v>1</v>
      </c>
      <c r="J22" s="2">
        <v>0</v>
      </c>
      <c r="K22" s="2">
        <v>0</v>
      </c>
      <c r="L22" s="2">
        <v>2</v>
      </c>
      <c r="M22" s="3">
        <v>0</v>
      </c>
      <c r="N22" s="2">
        <f>_xlfn.XLOOKUP(C22,Shellfish_Presence!$E$3:$E$1333,Shellfish_Presence!$G$3:$G$1333,,0,)</f>
        <v>0</v>
      </c>
      <c r="O22" s="3">
        <v>0</v>
      </c>
      <c r="P22" s="3">
        <v>0.99998700618743896</v>
      </c>
      <c r="Q22" s="2">
        <v>3</v>
      </c>
      <c r="R22" s="3">
        <v>1</v>
      </c>
      <c r="S22" s="3">
        <v>0</v>
      </c>
      <c r="T22" s="3">
        <v>20803.400390625</v>
      </c>
      <c r="U22" s="3">
        <v>542.6409912109375</v>
      </c>
      <c r="V22" s="2">
        <v>80</v>
      </c>
      <c r="W22" s="3">
        <f t="shared" si="0"/>
        <v>3.8455251784728327E-3</v>
      </c>
      <c r="X22">
        <f t="shared" si="1"/>
        <v>2.6084244932163939E-2</v>
      </c>
      <c r="Y22">
        <f>IFERROR(INDEX('Parcel Year'!$N$3:$N$1175,MATCH(KC_SPS_SubbasinAttributes!C22,'Parcel Year'!$M$3:$M$1175,0)),0)</f>
        <v>0.44937199354171753</v>
      </c>
      <c r="Z22">
        <f>INDEX(Imperviousness!$B$2:$B$1332,MATCH(KC_SPS_SubbasinAttributes!C22,Imperviousness!$A$2:$A$1332,0))</f>
        <v>5.5E-2</v>
      </c>
      <c r="AA22">
        <f>INDEX('Flow Duration Index'!$B$2:$B$1332,MATCH(KC_SPS_SubbasinAttributes!C22,'Flow Duration Index'!$A$2:$A$1332,0))</f>
        <v>4.6230000000000002</v>
      </c>
      <c r="AB22">
        <f>INDEX(Opportunity_Index!$G$2:$G$1333,MATCH(KC_SPS_SubbasinAttributes!C22,Opportunity_Index!$F$2:$F$1333,0))</f>
        <v>0.30249999999999999</v>
      </c>
      <c r="AC22">
        <f>INDEX(Traffic!$B$2:$B$1332,MATCH(KC_SPS_SubbasinAttributes!C22,Traffic!$A$2:$A$1332,0))</f>
        <v>1113.693</v>
      </c>
      <c r="AD22">
        <f>INDEX(EquityScore!$F$3:$F$1334,MATCH(KC_SPS_SubbasinAttributes!C22,EquityScore!$E$3:$E$1334,0))</f>
        <v>2</v>
      </c>
      <c r="AE22">
        <f>IFERROR(INDEX(PavementCondition!$E$2:$E$669,MATCH(KC_SPS_SubbasinAttributes!C22,PavementCondition!$D$2:$D$669,0)),"N/A")</f>
        <v>39</v>
      </c>
      <c r="AF22">
        <f>INDEX(SpawnerMortality!$E$2:$E$1331,MATCH(KC_SPS_SubbasinAttributes!C22,SpawnerMortality!$D$2:$D$1331,0))</f>
        <v>0.2319480495</v>
      </c>
      <c r="AG22" s="25">
        <f>IFERROR(_xlfn.XLOOKUP($C22,WQBE_Loading!$C$4:$C$3072,WQBE_Loading!G$4:G$3072,,0,),"")</f>
        <v>1.28156726870353</v>
      </c>
      <c r="AH22" s="25">
        <f>IFERROR(_xlfn.XLOOKUP($C22,WQBE_Loading!$C$4:$C$3072,WQBE_Loading!H$4:H$3072,,0,),"")</f>
        <v>6.7240443688439555</v>
      </c>
      <c r="AI22" s="25">
        <f>IFERROR(_xlfn.XLOOKUP($C22,WQBE_Loading!$C$4:$C$3072,WQBE_Loading!I$4:I$3072,,0,),"")</f>
        <v>210.23030520330349</v>
      </c>
      <c r="AJ22" s="25">
        <f>IFERROR(_xlfn.XLOOKUP($C22,WQBE_Loading!$C$4:$C$3072,WQBE_Loading!J$4:J$3072,,0,),"")</f>
        <v>16.9003999002508</v>
      </c>
      <c r="AK22" s="25">
        <f>IFERROR(_xlfn.XLOOKUP($C22,WQBE_Loading!$C$4:$C$3072,WQBE_Loading!K$4:K$3072,,0,),"")</f>
        <v>6518.2089139418749</v>
      </c>
      <c r="AL22" s="25">
        <f>IFERROR(_xlfn.XLOOKUP($C22,WQBE_Loading!$C$4:$C$3072,WQBE_Loading!L$4:L$3072,,0,),"")</f>
        <v>2.24810994193736E-3</v>
      </c>
      <c r="AM22" s="25">
        <f>IFERROR(_xlfn.XLOOKUP($C22,WQBE_Loading!$C$4:$C$3072,WQBE_Loading!M$4:M$3072,,0,),"")</f>
        <v>1.5409218387611601E-4</v>
      </c>
      <c r="AN22" s="25">
        <f>IFERROR(_xlfn.XLOOKUP($C22,WQBE_Loading!$C$4:$C$3072,WQBE_Loading!N$4:N$3072,,0,),"")</f>
        <v>9.2443555614374548E-2</v>
      </c>
      <c r="AO22" s="25">
        <f>IFERROR(_xlfn.XLOOKUP($C22,WQBE_Loading!$C$4:$C$3072,WQBE_Loading!O$4:O$3072,,0,),"")</f>
        <v>0.33005409671763153</v>
      </c>
      <c r="AP22" s="25">
        <f>IFERROR(_xlfn.XLOOKUP($C22,WQBE_Loading!$C$4:$C$3072,WQBE_Loading!P$4:P$3072,,0,),"")</f>
        <v>0.44573884681632703</v>
      </c>
      <c r="AQ22" s="13">
        <f>IFERROR(_xlfn.XLOOKUP($C22,WQBE_Loading!$C$4:$C$3072,WQBE_Loading!Q$4:Q$3072,,0,),"")</f>
        <v>5988603.7711657844</v>
      </c>
      <c r="AR22">
        <f>_xlfn.XLOOKUP(C22,UrbanHeat!$A$2:$A$1333,UrbanHeat!$B$2:$B$1333,,0,)</f>
        <v>13.656000000000001</v>
      </c>
      <c r="AS22" s="25">
        <f>_xlfn.XLOOKUP($C22,TNC_Loading!$A$2:$A$1332,TNC_Loading!B$2:B$1332,,0,)</f>
        <v>3.6280000000000001</v>
      </c>
      <c r="AT22" s="25">
        <f>_xlfn.XLOOKUP($C22,TNC_Loading!$A$2:$A$1332,TNC_Loading!C$2:C$1332,,0,)</f>
        <v>0.313</v>
      </c>
      <c r="AU22" s="25">
        <f>_xlfn.XLOOKUP($C22,TNC_Loading!$A$2:$A$1332,TNC_Loading!D$2:D$1332,,0,)</f>
        <v>5.9370000000000003</v>
      </c>
      <c r="AV22" s="25">
        <f>_xlfn.XLOOKUP($C22,TNC_Loading!$A$2:$A$1332,TNC_Loading!E$2:E$1332,,0,)</f>
        <v>3.6669999999999998</v>
      </c>
      <c r="AW22" s="25">
        <f>_xlfn.XLOOKUP($C22,TNC_Loading!$A$2:$A$1332,TNC_Loading!F$2:F$1332,,0,)</f>
        <v>92.31</v>
      </c>
      <c r="AX22">
        <f>_xlfn.XLOOKUP(C22,BIBI!$D$2:$D$1332,BIBI!$F$2:$F$1332,,0,)</f>
        <v>0</v>
      </c>
      <c r="AY22">
        <f>_xlfn.XLOOKUP(C22,FacilityCounts!$A$3:$A$1333,FacilityCounts!$B$3:$B$1333,,0,)</f>
        <v>3</v>
      </c>
      <c r="AZ22">
        <f>_xlfn.XLOOKUP(C22,FacilityCounts!$D$3:$D$1333,FacilityCounts!$E$3:$E$1333,,0,)</f>
        <v>0</v>
      </c>
      <c r="BA22">
        <f>_xlfn.XLOOKUP(C22,FacilityCounts!$G$3:$G$1333,FacilityCounts!$H$3:$H$1333,,0,)</f>
        <v>0</v>
      </c>
      <c r="BB22">
        <f>IFERROR(_xlfn.XLOOKUP(C22,'DA to P Sensitive Lakes'!$P$2:$P$44,'DA to P Sensitive Lakes'!$Q$2:$Q$44,,0,),0)</f>
        <v>0</v>
      </c>
      <c r="BC22" s="25">
        <f>_xlfn.XLOOKUP(C22,'Historic Runoff (mm)'!$A$2:$A$1332,'Historic Runoff (mm)'!$B$2:$B$1332,,0,)</f>
        <v>241.18299999999999</v>
      </c>
      <c r="BD22">
        <f>_xlfn.XLOOKUP(C22,DrainageComplaint!$A$2:$A$1332,DrainageComplaint!$B$2:$B$1332,,0,)</f>
        <v>3</v>
      </c>
      <c r="BE22">
        <f>_xlfn.XLOOKUP(C22,PAD_Area!$G$2:$G$1332,PAD_Area!$H$2:$H$1332,,0,)</f>
        <v>0</v>
      </c>
    </row>
    <row r="23" spans="1:57" x14ac:dyDescent="0.2">
      <c r="A23" s="2">
        <v>20</v>
      </c>
      <c r="B23" s="2">
        <v>21</v>
      </c>
      <c r="C23" s="20">
        <v>1000210</v>
      </c>
      <c r="D23" s="3" t="s">
        <v>44</v>
      </c>
      <c r="E23" s="3" t="s">
        <v>27</v>
      </c>
      <c r="F23" s="3">
        <v>306.56599999999997</v>
      </c>
      <c r="G23" s="3">
        <v>22600.672309099999</v>
      </c>
      <c r="H23" s="3">
        <v>13353953.562000001</v>
      </c>
      <c r="I23" s="2">
        <v>0</v>
      </c>
      <c r="J23" s="2">
        <v>0</v>
      </c>
      <c r="K23" s="2">
        <v>0</v>
      </c>
      <c r="L23" s="2">
        <v>2</v>
      </c>
      <c r="M23" s="3">
        <v>0</v>
      </c>
      <c r="N23" s="2">
        <f>_xlfn.XLOOKUP(C23,Shellfish_Presence!$E$3:$E$1333,Shellfish_Presence!$G$3:$G$1333,,0,)</f>
        <v>0</v>
      </c>
      <c r="O23" s="3">
        <v>0</v>
      </c>
      <c r="P23" s="3">
        <v>1</v>
      </c>
      <c r="Q23" s="2">
        <v>1</v>
      </c>
      <c r="R23" s="3">
        <v>1</v>
      </c>
      <c r="S23" s="3">
        <v>0</v>
      </c>
      <c r="T23" s="3">
        <v>10749</v>
      </c>
      <c r="U23" s="3">
        <v>12311.5</v>
      </c>
      <c r="V23" s="2">
        <v>6</v>
      </c>
      <c r="W23" s="3">
        <f t="shared" si="0"/>
        <v>5.5819145967066707E-4</v>
      </c>
      <c r="X23">
        <f t="shared" si="1"/>
        <v>1.1453623592892361</v>
      </c>
      <c r="Y23">
        <f>IFERROR(INDEX('Parcel Year'!$N$3:$N$1175,MATCH(KC_SPS_SubbasinAttributes!C23,'Parcel Year'!$M$3:$M$1175,0)),0)</f>
        <v>5.8093201369047165E-2</v>
      </c>
      <c r="Z23">
        <f>INDEX(Imperviousness!$B$2:$B$1332,MATCH(KC_SPS_SubbasinAttributes!C23,Imperviousness!$A$2:$A$1332,0))</f>
        <v>1.2E-2</v>
      </c>
      <c r="AA23">
        <f>INDEX('Flow Duration Index'!$B$2:$B$1332,MATCH(KC_SPS_SubbasinAttributes!C23,'Flow Duration Index'!$A$2:$A$1332,0))</f>
        <v>1.9590000000000001</v>
      </c>
      <c r="AB23">
        <f>INDEX(Opportunity_Index!$G$2:$G$1333,MATCH(KC_SPS_SubbasinAttributes!C23,Opportunity_Index!$F$2:$F$1333,0))</f>
        <v>0.15560000000000002</v>
      </c>
      <c r="AC23">
        <f>INDEX(Traffic!$B$2:$B$1332,MATCH(KC_SPS_SubbasinAttributes!C23,Traffic!$A$2:$A$1332,0))</f>
        <v>63.527999999999999</v>
      </c>
      <c r="AD23">
        <f>INDEX(EquityScore!$F$3:$F$1334,MATCH(KC_SPS_SubbasinAttributes!C23,EquityScore!$E$3:$E$1334,0))</f>
        <v>2</v>
      </c>
      <c r="AE23">
        <f>IFERROR(INDEX(PavementCondition!$E$2:$E$669,MATCH(KC_SPS_SubbasinAttributes!C23,PavementCondition!$D$2:$D$669,0)),"N/A")</f>
        <v>73.5</v>
      </c>
      <c r="AF23">
        <f>INDEX(SpawnerMortality!$E$2:$E$1331,MATCH(KC_SPS_SubbasinAttributes!C23,SpawnerMortality!$D$2:$D$1331,0))</f>
        <v>0.235871687</v>
      </c>
      <c r="AG23" s="25">
        <f>IFERROR(_xlfn.XLOOKUP($C23,WQBE_Loading!$C$4:$C$3072,WQBE_Loading!G$4:G$3072,,0,),"")</f>
        <v>0.91283182362674253</v>
      </c>
      <c r="AH23" s="25">
        <f>IFERROR(_xlfn.XLOOKUP($C23,WQBE_Loading!$C$4:$C$3072,WQBE_Loading!H$4:H$3072,,0,),"")</f>
        <v>4.7623055548606299</v>
      </c>
      <c r="AI23" s="25">
        <f>IFERROR(_xlfn.XLOOKUP($C23,WQBE_Loading!$C$4:$C$3072,WQBE_Loading!I$4:I$3072,,0,),"")</f>
        <v>107.0431798022005</v>
      </c>
      <c r="AJ23" s="25">
        <f>IFERROR(_xlfn.XLOOKUP($C23,WQBE_Loading!$C$4:$C$3072,WQBE_Loading!J$4:J$3072,,0,),"")</f>
        <v>9.0469945268509058</v>
      </c>
      <c r="AK23" s="25">
        <f>IFERROR(_xlfn.XLOOKUP($C23,WQBE_Loading!$C$4:$C$3072,WQBE_Loading!K$4:K$3072,,0,),"")</f>
        <v>3654.9806276972049</v>
      </c>
      <c r="AL23" s="25">
        <f>IFERROR(_xlfn.XLOOKUP($C23,WQBE_Loading!$C$4:$C$3072,WQBE_Loading!L$4:L$3072,,0,),"")</f>
        <v>1.48143366083411E-3</v>
      </c>
      <c r="AM23" s="25">
        <f>IFERROR(_xlfn.XLOOKUP($C23,WQBE_Loading!$C$4:$C$3072,WQBE_Loading!M$4:M$3072,,0,),"")</f>
        <v>1.4933878282453648E-4</v>
      </c>
      <c r="AN23" s="25">
        <f>IFERROR(_xlfn.XLOOKUP($C23,WQBE_Loading!$C$4:$C$3072,WQBE_Loading!N$4:N$3072,,0,),"")</f>
        <v>5.0751809657426997E-2</v>
      </c>
      <c r="AO23" s="25">
        <f>IFERROR(_xlfn.XLOOKUP($C23,WQBE_Loading!$C$4:$C$3072,WQBE_Loading!O$4:O$3072,,0,),"")</f>
        <v>0.20284414383676652</v>
      </c>
      <c r="AP23" s="25">
        <f>IFERROR(_xlfn.XLOOKUP($C23,WQBE_Loading!$C$4:$C$3072,WQBE_Loading!P$4:P$3072,,0,),"")</f>
        <v>0.27821468578181097</v>
      </c>
      <c r="AQ23" s="13">
        <f>IFERROR(_xlfn.XLOOKUP($C23,WQBE_Loading!$C$4:$C$3072,WQBE_Loading!Q$4:Q$3072,,0,),"")</f>
        <v>3096667.13605888</v>
      </c>
      <c r="AR23">
        <f>_xlfn.XLOOKUP(C23,UrbanHeat!$A$2:$A$1333,UrbanHeat!$B$2:$B$1333,,0,)</f>
        <v>11.536</v>
      </c>
      <c r="AS23" s="25">
        <f>_xlfn.XLOOKUP($C23,TNC_Loading!$A$2:$A$1332,TNC_Loading!B$2:B$1332,,0,)</f>
        <v>2.7389999999999999</v>
      </c>
      <c r="AT23" s="25">
        <f>_xlfn.XLOOKUP($C23,TNC_Loading!$A$2:$A$1332,TNC_Loading!C$2:C$1332,,0,)</f>
        <v>9.1999999999999998E-2</v>
      </c>
      <c r="AU23" s="25">
        <f>_xlfn.XLOOKUP($C23,TNC_Loading!$A$2:$A$1332,TNC_Loading!D$2:D$1332,,0,)</f>
        <v>1.466</v>
      </c>
      <c r="AV23" s="25">
        <f>_xlfn.XLOOKUP($C23,TNC_Loading!$A$2:$A$1332,TNC_Loading!E$2:E$1332,,0,)</f>
        <v>2.2210000000000001</v>
      </c>
      <c r="AW23" s="25">
        <f>_xlfn.XLOOKUP($C23,TNC_Loading!$A$2:$A$1332,TNC_Loading!F$2:F$1332,,0,)</f>
        <v>51.671999999999997</v>
      </c>
      <c r="AX23">
        <f>_xlfn.XLOOKUP(C23,BIBI!$D$2:$D$1332,BIBI!$F$2:$F$1332,,0,)</f>
        <v>0</v>
      </c>
      <c r="AY23">
        <f>_xlfn.XLOOKUP(C23,FacilityCounts!$A$3:$A$1333,FacilityCounts!$B$3:$B$1333,,0,)</f>
        <v>7</v>
      </c>
      <c r="AZ23">
        <f>_xlfn.XLOOKUP(C23,FacilityCounts!$D$3:$D$1333,FacilityCounts!$E$3:$E$1333,,0,)</f>
        <v>4</v>
      </c>
      <c r="BA23">
        <f>_xlfn.XLOOKUP(C23,FacilityCounts!$G$3:$G$1333,FacilityCounts!$H$3:$H$1333,,0,)</f>
        <v>0</v>
      </c>
      <c r="BB23">
        <f>IFERROR(_xlfn.XLOOKUP(C23,'DA to P Sensitive Lakes'!$P$2:$P$44,'DA to P Sensitive Lakes'!$Q$2:$Q$44,,0,),0)</f>
        <v>0</v>
      </c>
      <c r="BC23" s="25">
        <f>_xlfn.XLOOKUP(C23,'Historic Runoff (mm)'!$A$2:$A$1332,'Historic Runoff (mm)'!$B$2:$B$1332,,0,)</f>
        <v>216.15</v>
      </c>
      <c r="BD23">
        <f>_xlfn.XLOOKUP(C23,DrainageComplaint!$A$2:$A$1332,DrainageComplaint!$B$2:$B$1332,,0,)</f>
        <v>2</v>
      </c>
      <c r="BE23">
        <f>_xlfn.XLOOKUP(C23,PAD_Area!$G$2:$G$1332,PAD_Area!$H$2:$H$1332,,0,)</f>
        <v>0</v>
      </c>
    </row>
    <row r="24" spans="1:57" x14ac:dyDescent="0.2">
      <c r="A24" s="2">
        <v>21</v>
      </c>
      <c r="B24" s="2">
        <v>22</v>
      </c>
      <c r="C24" s="20">
        <v>1000220</v>
      </c>
      <c r="D24" s="3" t="s">
        <v>44</v>
      </c>
      <c r="E24" s="3" t="s">
        <v>27</v>
      </c>
      <c r="F24" s="3">
        <v>426.18700000000001</v>
      </c>
      <c r="G24" s="3">
        <v>26455.906796399999</v>
      </c>
      <c r="H24" s="3">
        <v>18564622.183400001</v>
      </c>
      <c r="I24" s="2">
        <v>0</v>
      </c>
      <c r="J24" s="2">
        <v>0</v>
      </c>
      <c r="K24" s="2">
        <v>0</v>
      </c>
      <c r="L24" s="2">
        <v>0</v>
      </c>
      <c r="M24" s="3">
        <v>0</v>
      </c>
      <c r="N24" s="2">
        <f>_xlfn.XLOOKUP(C24,Shellfish_Presence!$E$3:$E$1333,Shellfish_Presence!$G$3:$G$1333,,0,)</f>
        <v>0</v>
      </c>
      <c r="O24" s="3">
        <v>0</v>
      </c>
      <c r="P24" s="3">
        <v>0.99758297204971313</v>
      </c>
      <c r="Q24" s="2">
        <v>1</v>
      </c>
      <c r="R24" s="3">
        <v>1</v>
      </c>
      <c r="S24" s="3">
        <v>0</v>
      </c>
      <c r="T24" s="3">
        <v>881.1719970703125</v>
      </c>
      <c r="U24" s="3">
        <v>138.52499389648438</v>
      </c>
      <c r="V24" s="2">
        <v>1</v>
      </c>
      <c r="W24" s="3">
        <f t="shared" si="0"/>
        <v>1.1348522233170849E-3</v>
      </c>
      <c r="X24">
        <f t="shared" si="1"/>
        <v>0.1572053973084109</v>
      </c>
      <c r="Y24">
        <f>IFERROR(INDEX('Parcel Year'!$N$3:$N$1175,MATCH(KC_SPS_SubbasinAttributes!C24,'Parcel Year'!$M$3:$M$1175,0)),0)</f>
        <v>0.25394299626350403</v>
      </c>
      <c r="Z24">
        <f>INDEX(Imperviousness!$B$2:$B$1332,MATCH(KC_SPS_SubbasinAttributes!C24,Imperviousness!$A$2:$A$1332,0))</f>
        <v>2.5999999999999999E-2</v>
      </c>
      <c r="AA24">
        <f>INDEX('Flow Duration Index'!$B$2:$B$1332,MATCH(KC_SPS_SubbasinAttributes!C24,'Flow Duration Index'!$A$2:$A$1332,0))</f>
        <v>1.728</v>
      </c>
      <c r="AB24">
        <f>INDEX(Opportunity_Index!$G$2:$G$1333,MATCH(KC_SPS_SubbasinAttributes!C24,Opportunity_Index!$F$2:$F$1333,0))</f>
        <v>0.15560000000000002</v>
      </c>
      <c r="AC24">
        <f>INDEX(Traffic!$B$2:$B$1332,MATCH(KC_SPS_SubbasinAttributes!C24,Traffic!$A$2:$A$1332,0))</f>
        <v>56.287999999999997</v>
      </c>
      <c r="AD24">
        <f>INDEX(EquityScore!$F$3:$F$1334,MATCH(KC_SPS_SubbasinAttributes!C24,EquityScore!$E$3:$E$1334,0))</f>
        <v>2</v>
      </c>
      <c r="AE24">
        <f>IFERROR(INDEX(PavementCondition!$E$2:$E$669,MATCH(KC_SPS_SubbasinAttributes!C24,PavementCondition!$D$2:$D$669,0)),"N/A")</f>
        <v>62</v>
      </c>
      <c r="AF24">
        <f>INDEX(SpawnerMortality!$E$2:$E$1331,MATCH(KC_SPS_SubbasinAttributes!C24,SpawnerMortality!$D$2:$D$1331,0))</f>
        <v>0.1179358435</v>
      </c>
      <c r="AG24" s="25">
        <f>IFERROR(_xlfn.XLOOKUP($C24,WQBE_Loading!$C$4:$C$3072,WQBE_Loading!G$4:G$3072,,0,),"")</f>
        <v>1.55731709579505</v>
      </c>
      <c r="AH24" s="25">
        <f>IFERROR(_xlfn.XLOOKUP($C24,WQBE_Loading!$C$4:$C$3072,WQBE_Loading!H$4:H$3072,,0,),"")</f>
        <v>8.159485799297201</v>
      </c>
      <c r="AI24" s="25">
        <f>IFERROR(_xlfn.XLOOKUP($C24,WQBE_Loading!$C$4:$C$3072,WQBE_Loading!I$4:I$3072,,0,),"")</f>
        <v>141.83957749485151</v>
      </c>
      <c r="AJ24" s="25">
        <f>IFERROR(_xlfn.XLOOKUP($C24,WQBE_Loading!$C$4:$C$3072,WQBE_Loading!J$4:J$3072,,0,),"")</f>
        <v>12.65805005619745</v>
      </c>
      <c r="AK24" s="25">
        <f>IFERROR(_xlfn.XLOOKUP($C24,WQBE_Loading!$C$4:$C$3072,WQBE_Loading!K$4:K$3072,,0,),"")</f>
        <v>5849.5429636232257</v>
      </c>
      <c r="AL24" s="25">
        <f>IFERROR(_xlfn.XLOOKUP($C24,WQBE_Loading!$C$4:$C$3072,WQBE_Loading!L$4:L$3072,,0,),"")</f>
        <v>2.5084160761144596E-3</v>
      </c>
      <c r="AM24" s="25">
        <f>IFERROR(_xlfn.XLOOKUP($C24,WQBE_Loading!$C$4:$C$3072,WQBE_Loading!M$4:M$3072,,0,),"")</f>
        <v>2.734221386179755E-4</v>
      </c>
      <c r="AN24" s="25">
        <f>IFERROR(_xlfn.XLOOKUP($C24,WQBE_Loading!$C$4:$C$3072,WQBE_Loading!N$4:N$3072,,0,),"")</f>
        <v>7.5255622799220045E-2</v>
      </c>
      <c r="AO24" s="25">
        <f>IFERROR(_xlfn.XLOOKUP($C24,WQBE_Loading!$C$4:$C$3072,WQBE_Loading!O$4:O$3072,,0,),"")</f>
        <v>0.332746880169563</v>
      </c>
      <c r="AP24" s="25">
        <f>IFERROR(_xlfn.XLOOKUP($C24,WQBE_Loading!$C$4:$C$3072,WQBE_Loading!P$4:P$3072,,0,),"")</f>
        <v>0.46149067455290649</v>
      </c>
      <c r="AQ24" s="13">
        <f>IFERROR(_xlfn.XLOOKUP($C24,WQBE_Loading!$C$4:$C$3072,WQBE_Loading!Q$4:Q$3072,,0,),"")</f>
        <v>4000645.5203875052</v>
      </c>
      <c r="AR24">
        <f>_xlfn.XLOOKUP(C24,UrbanHeat!$A$2:$A$1333,UrbanHeat!$B$2:$B$1333,,0,)</f>
        <v>10.146000000000001</v>
      </c>
      <c r="AS24" s="25">
        <f>_xlfn.XLOOKUP($C24,TNC_Loading!$A$2:$A$1332,TNC_Loading!B$2:B$1332,,0,)</f>
        <v>2.2519999999999998</v>
      </c>
      <c r="AT24" s="25">
        <f>_xlfn.XLOOKUP($C24,TNC_Loading!$A$2:$A$1332,TNC_Loading!C$2:C$1332,,0,)</f>
        <v>5.3999999999999999E-2</v>
      </c>
      <c r="AU24" s="25">
        <f>_xlfn.XLOOKUP($C24,TNC_Loading!$A$2:$A$1332,TNC_Loading!D$2:D$1332,,0,)</f>
        <v>0.89700000000000002</v>
      </c>
      <c r="AV24" s="25">
        <f>_xlfn.XLOOKUP($C24,TNC_Loading!$A$2:$A$1332,TNC_Loading!E$2:E$1332,,0,)</f>
        <v>1.54</v>
      </c>
      <c r="AW24" s="25">
        <f>_xlfn.XLOOKUP($C24,TNC_Loading!$A$2:$A$1332,TNC_Loading!F$2:F$1332,,0,)</f>
        <v>41.671999999999997</v>
      </c>
      <c r="AX24">
        <f>_xlfn.XLOOKUP(C24,BIBI!$D$2:$D$1332,BIBI!$F$2:$F$1332,,0,)</f>
        <v>0</v>
      </c>
      <c r="AY24">
        <f>_xlfn.XLOOKUP(C24,FacilityCounts!$A$3:$A$1333,FacilityCounts!$B$3:$B$1333,,0,)</f>
        <v>3</v>
      </c>
      <c r="AZ24">
        <f>_xlfn.XLOOKUP(C24,FacilityCounts!$D$3:$D$1333,FacilityCounts!$E$3:$E$1333,,0,)</f>
        <v>3</v>
      </c>
      <c r="BA24">
        <f>_xlfn.XLOOKUP(C24,FacilityCounts!$G$3:$G$1333,FacilityCounts!$H$3:$H$1333,,0,)</f>
        <v>2</v>
      </c>
      <c r="BB24">
        <f>IFERROR(_xlfn.XLOOKUP(C24,'DA to P Sensitive Lakes'!$P$2:$P$44,'DA to P Sensitive Lakes'!$Q$2:$Q$44,,0,),0)</f>
        <v>0</v>
      </c>
      <c r="BC24" s="25">
        <f>_xlfn.XLOOKUP(C24,'Historic Runoff (mm)'!$A$2:$A$1332,'Historic Runoff (mm)'!$B$2:$B$1332,,0,)</f>
        <v>179.452</v>
      </c>
      <c r="BD24">
        <f>_xlfn.XLOOKUP(C24,DrainageComplaint!$A$2:$A$1332,DrainageComplaint!$B$2:$B$1332,,0,)</f>
        <v>1</v>
      </c>
      <c r="BE24">
        <f>_xlfn.XLOOKUP(C24,PAD_Area!$G$2:$G$1332,PAD_Area!$H$2:$H$1332,,0,)</f>
        <v>0</v>
      </c>
    </row>
    <row r="25" spans="1:57" x14ac:dyDescent="0.2">
      <c r="A25" s="2">
        <v>22</v>
      </c>
      <c r="B25" s="2">
        <v>23</v>
      </c>
      <c r="C25" s="20">
        <v>1000230</v>
      </c>
      <c r="D25" s="3" t="s">
        <v>44</v>
      </c>
      <c r="E25" s="3" t="s">
        <v>27</v>
      </c>
      <c r="F25" s="3">
        <v>273.34300000000002</v>
      </c>
      <c r="G25" s="3">
        <v>21647.641167500002</v>
      </c>
      <c r="H25" s="3">
        <v>11906752.354</v>
      </c>
      <c r="I25" s="2">
        <v>0</v>
      </c>
      <c r="J25" s="2">
        <v>1</v>
      </c>
      <c r="K25" s="2">
        <v>0</v>
      </c>
      <c r="L25" s="2">
        <v>2</v>
      </c>
      <c r="M25" s="3">
        <v>0</v>
      </c>
      <c r="N25" s="2">
        <f>_xlfn.XLOOKUP(C25,Shellfish_Presence!$E$3:$E$1333,Shellfish_Presence!$G$3:$G$1333,,0,)</f>
        <v>0</v>
      </c>
      <c r="O25" s="3">
        <v>0</v>
      </c>
      <c r="P25" s="3">
        <v>0.90923899412155151</v>
      </c>
      <c r="Q25" s="2">
        <v>4</v>
      </c>
      <c r="R25" s="3">
        <v>1</v>
      </c>
      <c r="S25" s="3">
        <v>0</v>
      </c>
      <c r="T25" s="3">
        <v>3601.760009765625</v>
      </c>
      <c r="U25" s="3">
        <v>0</v>
      </c>
      <c r="V25" s="2">
        <v>22</v>
      </c>
      <c r="W25" s="3">
        <f t="shared" si="0"/>
        <v>6.1081249001461351E-3</v>
      </c>
      <c r="X25">
        <f t="shared" si="1"/>
        <v>0</v>
      </c>
      <c r="Y25">
        <f>IFERROR(INDEX('Parcel Year'!$N$3:$N$1175,MATCH(KC_SPS_SubbasinAttributes!C25,'Parcel Year'!$M$3:$M$1175,0)),0)</f>
        <v>0.44971698522567749</v>
      </c>
      <c r="Z25">
        <f>INDEX(Imperviousness!$B$2:$B$1332,MATCH(KC_SPS_SubbasinAttributes!C25,Imperviousness!$A$2:$A$1332,0))</f>
        <v>2.1999999999999999E-2</v>
      </c>
      <c r="AA25">
        <f>INDEX('Flow Duration Index'!$B$2:$B$1332,MATCH(KC_SPS_SubbasinAttributes!C25,'Flow Duration Index'!$A$2:$A$1332,0))</f>
        <v>3.4129999999999998</v>
      </c>
      <c r="AB25">
        <f>INDEX(Opportunity_Index!$G$2:$G$1333,MATCH(KC_SPS_SubbasinAttributes!C25,Opportunity_Index!$F$2:$F$1333,0))</f>
        <v>0.45185000000000003</v>
      </c>
      <c r="AC25">
        <f>INDEX(Traffic!$B$2:$B$1332,MATCH(KC_SPS_SubbasinAttributes!C25,Traffic!$A$2:$A$1332,0))</f>
        <v>1034.1890000000001</v>
      </c>
      <c r="AD25">
        <f>INDEX(EquityScore!$F$3:$F$1334,MATCH(KC_SPS_SubbasinAttributes!C25,EquityScore!$E$3:$E$1334,0))</f>
        <v>2</v>
      </c>
      <c r="AE25">
        <f>IFERROR(INDEX(PavementCondition!$E$2:$E$669,MATCH(KC_SPS_SubbasinAttributes!C25,PavementCondition!$D$2:$D$669,0)),"N/A")</f>
        <v>87</v>
      </c>
      <c r="AF25">
        <f>INDEX(SpawnerMortality!$E$2:$E$1331,MATCH(KC_SPS_SubbasinAttributes!C25,SpawnerMortality!$D$2:$D$1331,0))</f>
        <v>0.2093380285</v>
      </c>
      <c r="AG25" s="25">
        <f>IFERROR(_xlfn.XLOOKUP($C25,WQBE_Loading!$C$4:$C$3072,WQBE_Loading!G$4:G$3072,,0,),"")</f>
        <v>0.64617782016773595</v>
      </c>
      <c r="AH25" s="25">
        <f>IFERROR(_xlfn.XLOOKUP($C25,WQBE_Loading!$C$4:$C$3072,WQBE_Loading!H$4:H$3072,,0,),"")</f>
        <v>3.3248872463000447</v>
      </c>
      <c r="AI25" s="25">
        <f>IFERROR(_xlfn.XLOOKUP($C25,WQBE_Loading!$C$4:$C$3072,WQBE_Loading!I$4:I$3072,,0,),"")</f>
        <v>83.604128130979305</v>
      </c>
      <c r="AJ25" s="25">
        <f>IFERROR(_xlfn.XLOOKUP($C25,WQBE_Loading!$C$4:$C$3072,WQBE_Loading!J$4:J$3072,,0,),"")</f>
        <v>6.8202029239040254</v>
      </c>
      <c r="AK25" s="25">
        <f>IFERROR(_xlfn.XLOOKUP($C25,WQBE_Loading!$C$4:$C$3072,WQBE_Loading!K$4:K$3072,,0,),"")</f>
        <v>2902.74067000287</v>
      </c>
      <c r="AL25" s="25">
        <f>IFERROR(_xlfn.XLOOKUP($C25,WQBE_Loading!$C$4:$C$3072,WQBE_Loading!L$4:L$3072,,0,),"")</f>
        <v>1.11815696776561E-3</v>
      </c>
      <c r="AM25" s="25">
        <f>IFERROR(_xlfn.XLOOKUP($C25,WQBE_Loading!$C$4:$C$3072,WQBE_Loading!M$4:M$3072,,0,),"")</f>
        <v>8.8017872290164112E-5</v>
      </c>
      <c r="AN25" s="25">
        <f>IFERROR(_xlfn.XLOOKUP($C25,WQBE_Loading!$C$4:$C$3072,WQBE_Loading!N$4:N$3072,,0,),"")</f>
        <v>3.9954069817139795E-2</v>
      </c>
      <c r="AO25" s="25">
        <f>IFERROR(_xlfn.XLOOKUP($C25,WQBE_Loading!$C$4:$C$3072,WQBE_Loading!O$4:O$3072,,0,),"")</f>
        <v>0.1563679597930355</v>
      </c>
      <c r="AP25" s="25">
        <f>IFERROR(_xlfn.XLOOKUP($C25,WQBE_Loading!$C$4:$C$3072,WQBE_Loading!P$4:P$3072,,0,),"")</f>
        <v>0.186238788234597</v>
      </c>
      <c r="AQ25" s="13">
        <f>IFERROR(_xlfn.XLOOKUP($C25,WQBE_Loading!$C$4:$C$3072,WQBE_Loading!Q$4:Q$3072,,0,),"")</f>
        <v>2410228.4909897102</v>
      </c>
      <c r="AR25">
        <f>_xlfn.XLOOKUP(C25,UrbanHeat!$A$2:$A$1333,UrbanHeat!$B$2:$B$1333,,0,)</f>
        <v>11.659000000000001</v>
      </c>
      <c r="AS25" s="25">
        <f>_xlfn.XLOOKUP($C25,TNC_Loading!$A$2:$A$1332,TNC_Loading!B$2:B$1332,,0,)</f>
        <v>2.1909999999999998</v>
      </c>
      <c r="AT25" s="25">
        <f>_xlfn.XLOOKUP($C25,TNC_Loading!$A$2:$A$1332,TNC_Loading!C$2:C$1332,,0,)</f>
        <v>8.8999999999999996E-2</v>
      </c>
      <c r="AU25" s="25">
        <f>_xlfn.XLOOKUP($C25,TNC_Loading!$A$2:$A$1332,TNC_Loading!D$2:D$1332,,0,)</f>
        <v>3.2330000000000001</v>
      </c>
      <c r="AV25" s="25">
        <f>_xlfn.XLOOKUP($C25,TNC_Loading!$A$2:$A$1332,TNC_Loading!E$2:E$1332,,0,)</f>
        <v>1.8680000000000001</v>
      </c>
      <c r="AW25" s="25">
        <f>_xlfn.XLOOKUP($C25,TNC_Loading!$A$2:$A$1332,TNC_Loading!F$2:F$1332,,0,)</f>
        <v>45.887999999999998</v>
      </c>
      <c r="AX25">
        <f>_xlfn.XLOOKUP(C25,BIBI!$D$2:$D$1332,BIBI!$F$2:$F$1332,,0,)</f>
        <v>0</v>
      </c>
      <c r="AY25">
        <f>_xlfn.XLOOKUP(C25,FacilityCounts!$A$3:$A$1333,FacilityCounts!$B$3:$B$1333,,0,)</f>
        <v>0</v>
      </c>
      <c r="AZ25">
        <f>_xlfn.XLOOKUP(C25,FacilityCounts!$D$3:$D$1333,FacilityCounts!$E$3:$E$1333,,0,)</f>
        <v>0</v>
      </c>
      <c r="BA25">
        <f>_xlfn.XLOOKUP(C25,FacilityCounts!$G$3:$G$1333,FacilityCounts!$H$3:$H$1333,,0,)</f>
        <v>0</v>
      </c>
      <c r="BB25">
        <f>IFERROR(_xlfn.XLOOKUP(C25,'DA to P Sensitive Lakes'!$P$2:$P$44,'DA to P Sensitive Lakes'!$Q$2:$Q$44,,0,),0)</f>
        <v>0</v>
      </c>
      <c r="BC25" s="25">
        <f>_xlfn.XLOOKUP(C25,'Historic Runoff (mm)'!$A$2:$A$1332,'Historic Runoff (mm)'!$B$2:$B$1332,,0,)</f>
        <v>161.91900000000001</v>
      </c>
      <c r="BD25">
        <f>_xlfn.XLOOKUP(C25,DrainageComplaint!$A$2:$A$1332,DrainageComplaint!$B$2:$B$1332,,0,)</f>
        <v>3</v>
      </c>
      <c r="BE25">
        <f>_xlfn.XLOOKUP(C25,PAD_Area!$G$2:$G$1332,PAD_Area!$H$2:$H$1332,,0,)</f>
        <v>0</v>
      </c>
    </row>
    <row r="26" spans="1:57" x14ac:dyDescent="0.2">
      <c r="A26" s="2">
        <v>23</v>
      </c>
      <c r="B26" s="2">
        <v>24</v>
      </c>
      <c r="C26" s="20">
        <v>1000240</v>
      </c>
      <c r="D26" s="3" t="s">
        <v>47</v>
      </c>
      <c r="E26" s="3" t="s">
        <v>27</v>
      </c>
      <c r="F26" s="3">
        <v>175.346</v>
      </c>
      <c r="G26" s="3">
        <v>16007.826881700001</v>
      </c>
      <c r="H26" s="3">
        <v>7638034.7955400003</v>
      </c>
      <c r="I26" s="2">
        <v>0</v>
      </c>
      <c r="J26" s="2">
        <v>1</v>
      </c>
      <c r="K26" s="2">
        <v>0</v>
      </c>
      <c r="L26" s="2">
        <v>1</v>
      </c>
      <c r="M26" s="3">
        <v>0</v>
      </c>
      <c r="N26" s="2">
        <f>_xlfn.XLOOKUP(C26,Shellfish_Presence!$E$3:$E$1333,Shellfish_Presence!$G$3:$G$1333,,0,)</f>
        <v>0</v>
      </c>
      <c r="O26" s="3">
        <v>0</v>
      </c>
      <c r="P26" s="3">
        <v>0.99260300397872925</v>
      </c>
      <c r="Q26" s="2">
        <v>1</v>
      </c>
      <c r="R26" s="3">
        <v>1</v>
      </c>
      <c r="S26" s="3">
        <v>0</v>
      </c>
      <c r="T26" s="3">
        <v>8530.9501953125</v>
      </c>
      <c r="U26" s="3">
        <v>688.0989990234375</v>
      </c>
      <c r="V26" s="2">
        <v>28</v>
      </c>
      <c r="W26" s="3">
        <f t="shared" si="0"/>
        <v>3.282166623758413E-3</v>
      </c>
      <c r="X26">
        <f t="shared" si="1"/>
        <v>8.0659127444153544E-2</v>
      </c>
      <c r="Y26">
        <f>IFERROR(INDEX('Parcel Year'!$N$3:$N$1175,MATCH(KC_SPS_SubbasinAttributes!C26,'Parcel Year'!$M$3:$M$1175,0)),0)</f>
        <v>0.4126180112361908</v>
      </c>
      <c r="Z26">
        <f>INDEX(Imperviousness!$B$2:$B$1332,MATCH(KC_SPS_SubbasinAttributes!C26,Imperviousness!$A$2:$A$1332,0))</f>
        <v>2.1999999999999999E-2</v>
      </c>
      <c r="AA26">
        <f>INDEX('Flow Duration Index'!$B$2:$B$1332,MATCH(KC_SPS_SubbasinAttributes!C26,'Flow Duration Index'!$A$2:$A$1332,0))</f>
        <v>4.8639999999999999</v>
      </c>
      <c r="AB26">
        <f>INDEX(Opportunity_Index!$G$2:$G$1333,MATCH(KC_SPS_SubbasinAttributes!C26,Opportunity_Index!$F$2:$F$1333,0))</f>
        <v>0.22939999999999999</v>
      </c>
      <c r="AC26">
        <f>INDEX(Traffic!$B$2:$B$1332,MATCH(KC_SPS_SubbasinAttributes!C26,Traffic!$A$2:$A$1332,0))</f>
        <v>611.83000000000004</v>
      </c>
      <c r="AD26">
        <f>INDEX(EquityScore!$F$3:$F$1334,MATCH(KC_SPS_SubbasinAttributes!C26,EquityScore!$E$3:$E$1334,0))</f>
        <v>1.8333333349999998</v>
      </c>
      <c r="AE26">
        <f>IFERROR(INDEX(PavementCondition!$E$2:$E$669,MATCH(KC_SPS_SubbasinAttributes!C26,PavementCondition!$D$2:$D$669,0)),"N/A")</f>
        <v>9</v>
      </c>
      <c r="AF26">
        <f>INDEX(SpawnerMortality!$E$2:$E$1331,MATCH(KC_SPS_SubbasinAttributes!C26,SpawnerMortality!$D$2:$D$1331,0))</f>
        <v>0.2093380285</v>
      </c>
      <c r="AG26" s="25">
        <f>IFERROR(_xlfn.XLOOKUP($C26,WQBE_Loading!$C$4:$C$3072,WQBE_Loading!G$4:G$3072,,0,),"")</f>
        <v>0.188505159604028</v>
      </c>
      <c r="AH26" s="25">
        <f>IFERROR(_xlfn.XLOOKUP($C26,WQBE_Loading!$C$4:$C$3072,WQBE_Loading!H$4:H$3072,,0,),"")</f>
        <v>0.95149924260402552</v>
      </c>
      <c r="AI26" s="25">
        <f>IFERROR(_xlfn.XLOOKUP($C26,WQBE_Loading!$C$4:$C$3072,WQBE_Loading!I$4:I$3072,,0,),"")</f>
        <v>51.391225090289495</v>
      </c>
      <c r="AJ26" s="25">
        <f>IFERROR(_xlfn.XLOOKUP($C26,WQBE_Loading!$C$4:$C$3072,WQBE_Loading!J$4:J$3072,,0,),"")</f>
        <v>3.8778408961700848</v>
      </c>
      <c r="AK26" s="25">
        <f>IFERROR(_xlfn.XLOOKUP($C26,WQBE_Loading!$C$4:$C$3072,WQBE_Loading!K$4:K$3072,,0,),"")</f>
        <v>1204.313036255915</v>
      </c>
      <c r="AL26" s="25">
        <f>IFERROR(_xlfn.XLOOKUP($C26,WQBE_Loading!$C$4:$C$3072,WQBE_Loading!L$4:L$3072,,0,),"")</f>
        <v>3.7268686271223303E-4</v>
      </c>
      <c r="AM26" s="25">
        <f>IFERROR(_xlfn.XLOOKUP($C26,WQBE_Loading!$C$4:$C$3072,WQBE_Loading!M$4:M$3072,,0,),"")</f>
        <v>1.6817395827708249E-5</v>
      </c>
      <c r="AN26" s="25">
        <f>IFERROR(_xlfn.XLOOKUP($C26,WQBE_Loading!$C$4:$C$3072,WQBE_Loading!N$4:N$3072,,0,),"")</f>
        <v>2.3637513541741602E-2</v>
      </c>
      <c r="AO26" s="25">
        <f>IFERROR(_xlfn.XLOOKUP($C26,WQBE_Loading!$C$4:$C$3072,WQBE_Loading!O$4:O$3072,,0,),"")</f>
        <v>6.079492282366205E-2</v>
      </c>
      <c r="AP26" s="25">
        <f>IFERROR(_xlfn.XLOOKUP($C26,WQBE_Loading!$C$4:$C$3072,WQBE_Loading!P$4:P$3072,,0,),"")</f>
        <v>5.8187753896501646E-2</v>
      </c>
      <c r="AQ26" s="13">
        <f>IFERROR(_xlfn.XLOOKUP($C26,WQBE_Loading!$C$4:$C$3072,WQBE_Loading!Q$4:Q$3072,,0,),"")</f>
        <v>1547887.4849229548</v>
      </c>
      <c r="AR26">
        <f>_xlfn.XLOOKUP(C26,UrbanHeat!$A$2:$A$1333,UrbanHeat!$B$2:$B$1333,,0,)</f>
        <v>13.205</v>
      </c>
      <c r="AS26" s="25">
        <f>_xlfn.XLOOKUP($C26,TNC_Loading!$A$2:$A$1332,TNC_Loading!B$2:B$1332,,0,)</f>
        <v>2.839</v>
      </c>
      <c r="AT26" s="25">
        <f>_xlfn.XLOOKUP($C26,TNC_Loading!$A$2:$A$1332,TNC_Loading!C$2:C$1332,,0,)</f>
        <v>0.17199999999999999</v>
      </c>
      <c r="AU26" s="25">
        <f>_xlfn.XLOOKUP($C26,TNC_Loading!$A$2:$A$1332,TNC_Loading!D$2:D$1332,,0,)</f>
        <v>3.012</v>
      </c>
      <c r="AV26" s="25">
        <f>_xlfn.XLOOKUP($C26,TNC_Loading!$A$2:$A$1332,TNC_Loading!E$2:E$1332,,0,)</f>
        <v>2.6970000000000001</v>
      </c>
      <c r="AW26" s="25">
        <f>_xlfn.XLOOKUP($C26,TNC_Loading!$A$2:$A$1332,TNC_Loading!F$2:F$1332,,0,)</f>
        <v>64.926000000000002</v>
      </c>
      <c r="AX26">
        <f>_xlfn.XLOOKUP(C26,BIBI!$D$2:$D$1332,BIBI!$F$2:$F$1332,,0,)</f>
        <v>0</v>
      </c>
      <c r="AY26">
        <f>_xlfn.XLOOKUP(C26,FacilityCounts!$A$3:$A$1333,FacilityCounts!$B$3:$B$1333,,0,)</f>
        <v>1</v>
      </c>
      <c r="AZ26">
        <f>_xlfn.XLOOKUP(C26,FacilityCounts!$D$3:$D$1333,FacilityCounts!$E$3:$E$1333,,0,)</f>
        <v>1</v>
      </c>
      <c r="BA26">
        <f>_xlfn.XLOOKUP(C26,FacilityCounts!$G$3:$G$1333,FacilityCounts!$H$3:$H$1333,,0,)</f>
        <v>0</v>
      </c>
      <c r="BB26">
        <f>IFERROR(_xlfn.XLOOKUP(C26,'DA to P Sensitive Lakes'!$P$2:$P$44,'DA to P Sensitive Lakes'!$Q$2:$Q$44,,0,),0)</f>
        <v>0</v>
      </c>
      <c r="BC26" s="25">
        <f>_xlfn.XLOOKUP(C26,'Historic Runoff (mm)'!$A$2:$A$1332,'Historic Runoff (mm)'!$B$2:$B$1332,,0,)</f>
        <v>202.65799999999999</v>
      </c>
      <c r="BD26">
        <f>_xlfn.XLOOKUP(C26,DrainageComplaint!$A$2:$A$1332,DrainageComplaint!$B$2:$B$1332,,0,)</f>
        <v>2</v>
      </c>
      <c r="BE26">
        <f>_xlfn.XLOOKUP(C26,PAD_Area!$G$2:$G$1332,PAD_Area!$H$2:$H$1332,,0,)</f>
        <v>0</v>
      </c>
    </row>
    <row r="27" spans="1:57" x14ac:dyDescent="0.2">
      <c r="A27" s="2">
        <v>24</v>
      </c>
      <c r="B27" s="2">
        <v>25</v>
      </c>
      <c r="C27" s="20">
        <v>1000250</v>
      </c>
      <c r="D27" s="3" t="s">
        <v>48</v>
      </c>
      <c r="E27" s="3" t="s">
        <v>27</v>
      </c>
      <c r="F27" s="3">
        <v>311.214</v>
      </c>
      <c r="G27" s="3">
        <v>22288.0667718</v>
      </c>
      <c r="H27" s="3">
        <v>13556413.6403</v>
      </c>
      <c r="I27" s="2">
        <v>0</v>
      </c>
      <c r="J27" s="2">
        <v>1</v>
      </c>
      <c r="K27" s="2">
        <v>0</v>
      </c>
      <c r="L27" s="2">
        <v>6</v>
      </c>
      <c r="M27" s="3">
        <v>0</v>
      </c>
      <c r="N27" s="2">
        <f>_xlfn.XLOOKUP(C27,Shellfish_Presence!$E$3:$E$1333,Shellfish_Presence!$G$3:$G$1333,,0,)</f>
        <v>0</v>
      </c>
      <c r="O27" s="3">
        <v>0</v>
      </c>
      <c r="P27" s="3">
        <v>0.99010300636291504</v>
      </c>
      <c r="Q27" s="2">
        <v>1</v>
      </c>
      <c r="R27" s="3">
        <v>1</v>
      </c>
      <c r="S27" s="3">
        <v>0</v>
      </c>
      <c r="T27" s="3">
        <v>10845.900390625</v>
      </c>
      <c r="U27" s="3">
        <v>0</v>
      </c>
      <c r="V27" s="2">
        <v>3</v>
      </c>
      <c r="W27" s="3">
        <f t="shared" si="0"/>
        <v>2.7660220838770984E-4</v>
      </c>
      <c r="X27">
        <f t="shared" si="1"/>
        <v>0</v>
      </c>
      <c r="Y27">
        <f>IFERROR(INDEX('Parcel Year'!$N$3:$N$1175,MATCH(KC_SPS_SubbasinAttributes!C27,'Parcel Year'!$M$3:$M$1175,0)),0)</f>
        <v>0.34823000431060791</v>
      </c>
      <c r="Z27">
        <f>INDEX(Imperviousness!$B$2:$B$1332,MATCH(KC_SPS_SubbasinAttributes!C27,Imperviousness!$A$2:$A$1332,0))</f>
        <v>9.5000000000000001E-2</v>
      </c>
      <c r="AA27">
        <f>INDEX('Flow Duration Index'!$B$2:$B$1332,MATCH(KC_SPS_SubbasinAttributes!C27,'Flow Duration Index'!$A$2:$A$1332,0))</f>
        <v>5.843</v>
      </c>
      <c r="AB27">
        <f>INDEX(Opportunity_Index!$G$2:$G$1333,MATCH(KC_SPS_SubbasinAttributes!C27,Opportunity_Index!$F$2:$F$1333,0))</f>
        <v>0.22939999999999999</v>
      </c>
      <c r="AC27">
        <f>INDEX(Traffic!$B$2:$B$1332,MATCH(KC_SPS_SubbasinAttributes!C27,Traffic!$A$2:$A$1332,0))</f>
        <v>143.96100000000001</v>
      </c>
      <c r="AD27">
        <f>INDEX(EquityScore!$F$3:$F$1334,MATCH(KC_SPS_SubbasinAttributes!C27,EquityScore!$E$3:$E$1334,0))</f>
        <v>1.8333333349999998</v>
      </c>
      <c r="AE27">
        <f>IFERROR(INDEX(PavementCondition!$E$2:$E$669,MATCH(KC_SPS_SubbasinAttributes!C27,PavementCondition!$D$2:$D$669,0)),"N/A")</f>
        <v>23</v>
      </c>
      <c r="AF27">
        <f>INDEX(SpawnerMortality!$E$2:$E$1331,MATCH(KC_SPS_SubbasinAttributes!C27,SpawnerMortality!$D$2:$D$1331,0))</f>
        <v>0.22802441200000001</v>
      </c>
      <c r="AG27" s="25">
        <f>IFERROR(_xlfn.XLOOKUP($C27,WQBE_Loading!$C$4:$C$3072,WQBE_Loading!G$4:G$3072,,0,),"")</f>
        <v>0.27466038620936001</v>
      </c>
      <c r="AH27" s="25">
        <f>IFERROR(_xlfn.XLOOKUP($C27,WQBE_Loading!$C$4:$C$3072,WQBE_Loading!H$4:H$3072,,0,),"")</f>
        <v>1.4100294828509399</v>
      </c>
      <c r="AI27" s="25">
        <f>IFERROR(_xlfn.XLOOKUP($C27,WQBE_Loading!$C$4:$C$3072,WQBE_Loading!I$4:I$3072,,0,),"")</f>
        <v>87.666420050512002</v>
      </c>
      <c r="AJ27" s="25">
        <f>IFERROR(_xlfn.XLOOKUP($C27,WQBE_Loading!$C$4:$C$3072,WQBE_Loading!J$4:J$3072,,0,),"")</f>
        <v>6.6034002613415606</v>
      </c>
      <c r="AK27" s="25">
        <f>IFERROR(_xlfn.XLOOKUP($C27,WQBE_Loading!$C$4:$C$3072,WQBE_Loading!K$4:K$3072,,0,),"")</f>
        <v>1674.28396422995</v>
      </c>
      <c r="AL27" s="25">
        <f>IFERROR(_xlfn.XLOOKUP($C27,WQBE_Loading!$C$4:$C$3072,WQBE_Loading!L$4:L$3072,,0,),"")</f>
        <v>4.7601780179386548E-4</v>
      </c>
      <c r="AM27" s="25">
        <f>IFERROR(_xlfn.XLOOKUP($C27,WQBE_Loading!$C$4:$C$3072,WQBE_Loading!M$4:M$3072,,0,),"")</f>
        <v>2.2126709288907249E-5</v>
      </c>
      <c r="AN27" s="25">
        <f>IFERROR(_xlfn.XLOOKUP($C27,WQBE_Loading!$C$4:$C$3072,WQBE_Loading!N$4:N$3072,,0,),"")</f>
        <v>3.396665756934205E-2</v>
      </c>
      <c r="AO27" s="25">
        <f>IFERROR(_xlfn.XLOOKUP($C27,WQBE_Loading!$C$4:$C$3072,WQBE_Loading!O$4:O$3072,,0,),"")</f>
        <v>8.0149985951740554E-2</v>
      </c>
      <c r="AP27" s="25">
        <f>IFERROR(_xlfn.XLOOKUP($C27,WQBE_Loading!$C$4:$C$3072,WQBE_Loading!P$4:P$3072,,0,),"")</f>
        <v>9.6040785638024206E-2</v>
      </c>
      <c r="AQ27" s="13">
        <f>IFERROR(_xlfn.XLOOKUP($C27,WQBE_Loading!$C$4:$C$3072,WQBE_Loading!Q$4:Q$3072,,0,),"")</f>
        <v>5148018.1082817744</v>
      </c>
      <c r="AR27">
        <f>_xlfn.XLOOKUP(C27,UrbanHeat!$A$2:$A$1333,UrbanHeat!$B$2:$B$1333,,0,)</f>
        <v>12.657</v>
      </c>
      <c r="AS27" s="25">
        <f>_xlfn.XLOOKUP($C27,TNC_Loading!$A$2:$A$1332,TNC_Loading!B$2:B$1332,,0,)</f>
        <v>3.6150000000000002</v>
      </c>
      <c r="AT27" s="25">
        <f>_xlfn.XLOOKUP($C27,TNC_Loading!$A$2:$A$1332,TNC_Loading!C$2:C$1332,,0,)</f>
        <v>0.21</v>
      </c>
      <c r="AU27" s="25">
        <f>_xlfn.XLOOKUP($C27,TNC_Loading!$A$2:$A$1332,TNC_Loading!D$2:D$1332,,0,)</f>
        <v>4.4880000000000004</v>
      </c>
      <c r="AV27" s="25">
        <f>_xlfn.XLOOKUP($C27,TNC_Loading!$A$2:$A$1332,TNC_Loading!E$2:E$1332,,0,)</f>
        <v>3.4079999999999999</v>
      </c>
      <c r="AW27" s="25">
        <f>_xlfn.XLOOKUP($C27,TNC_Loading!$A$2:$A$1332,TNC_Loading!F$2:F$1332,,0,)</f>
        <v>84.522999999999996</v>
      </c>
      <c r="AX27">
        <f>_xlfn.XLOOKUP(C27,BIBI!$D$2:$D$1332,BIBI!$F$2:$F$1332,,0,)</f>
        <v>0</v>
      </c>
      <c r="AY27">
        <f>_xlfn.XLOOKUP(C27,FacilityCounts!$A$3:$A$1333,FacilityCounts!$B$3:$B$1333,,0,)</f>
        <v>1</v>
      </c>
      <c r="AZ27">
        <f>_xlfn.XLOOKUP(C27,FacilityCounts!$D$3:$D$1333,FacilityCounts!$E$3:$E$1333,,0,)</f>
        <v>0</v>
      </c>
      <c r="BA27">
        <f>_xlfn.XLOOKUP(C27,FacilityCounts!$G$3:$G$1333,FacilityCounts!$H$3:$H$1333,,0,)</f>
        <v>0</v>
      </c>
      <c r="BB27">
        <f>IFERROR(_xlfn.XLOOKUP(C27,'DA to P Sensitive Lakes'!$P$2:$P$44,'DA to P Sensitive Lakes'!$Q$2:$Q$44,,0,),0)</f>
        <v>0</v>
      </c>
      <c r="BC27" s="25">
        <f>_xlfn.XLOOKUP(C27,'Historic Runoff (mm)'!$A$2:$A$1332,'Historic Runoff (mm)'!$B$2:$B$1332,,0,)</f>
        <v>256.798</v>
      </c>
      <c r="BD27">
        <f>_xlfn.XLOOKUP(C27,DrainageComplaint!$A$2:$A$1332,DrainageComplaint!$B$2:$B$1332,,0,)</f>
        <v>5</v>
      </c>
      <c r="BE27">
        <f>_xlfn.XLOOKUP(C27,PAD_Area!$G$2:$G$1332,PAD_Area!$H$2:$H$1332,,0,)</f>
        <v>0</v>
      </c>
    </row>
    <row r="28" spans="1:57" x14ac:dyDescent="0.2">
      <c r="A28" s="2">
        <v>25</v>
      </c>
      <c r="B28" s="2">
        <v>26</v>
      </c>
      <c r="C28" s="20">
        <v>1000260</v>
      </c>
      <c r="D28" s="3" t="s">
        <v>47</v>
      </c>
      <c r="E28" s="3" t="s">
        <v>27</v>
      </c>
      <c r="F28" s="3">
        <v>1094.4580000000001</v>
      </c>
      <c r="G28" s="3">
        <v>38383.1971328</v>
      </c>
      <c r="H28" s="3">
        <v>47674398.624499999</v>
      </c>
      <c r="I28" s="2">
        <v>0</v>
      </c>
      <c r="J28" s="2">
        <v>1</v>
      </c>
      <c r="K28" s="2">
        <v>0</v>
      </c>
      <c r="L28" s="2">
        <v>5</v>
      </c>
      <c r="M28" s="3">
        <v>0</v>
      </c>
      <c r="N28" s="2">
        <f>_xlfn.XLOOKUP(C28,Shellfish_Presence!$E$3:$E$1333,Shellfish_Presence!$G$3:$G$1333,,0,)</f>
        <v>0</v>
      </c>
      <c r="O28" s="3">
        <v>0</v>
      </c>
      <c r="P28" s="3">
        <v>0.84467697143554688</v>
      </c>
      <c r="Q28" s="2">
        <v>5</v>
      </c>
      <c r="R28" s="3">
        <v>1</v>
      </c>
      <c r="S28" s="3">
        <v>0</v>
      </c>
      <c r="T28" s="3">
        <v>685.8389892578125</v>
      </c>
      <c r="U28" s="3">
        <v>197.65400695800781</v>
      </c>
      <c r="V28" s="2">
        <v>1</v>
      </c>
      <c r="W28" s="3">
        <f t="shared" si="0"/>
        <v>1.4580681700265539E-3</v>
      </c>
      <c r="X28">
        <f t="shared" si="1"/>
        <v>0.28819301622367821</v>
      </c>
      <c r="Y28">
        <f>IFERROR(INDEX('Parcel Year'!$N$3:$N$1175,MATCH(KC_SPS_SubbasinAttributes!C28,'Parcel Year'!$M$3:$M$1175,0)),0)</f>
        <v>0.21540600061416626</v>
      </c>
      <c r="Z28">
        <f>INDEX(Imperviousness!$B$2:$B$1332,MATCH(KC_SPS_SubbasinAttributes!C28,Imperviousness!$A$2:$A$1332,0))</f>
        <v>1.2E-2</v>
      </c>
      <c r="AA28">
        <f>INDEX('Flow Duration Index'!$B$2:$B$1332,MATCH(KC_SPS_SubbasinAttributes!C28,'Flow Duration Index'!$A$2:$A$1332,0))</f>
        <v>2.0979999999999999</v>
      </c>
      <c r="AB28">
        <f>INDEX(Opportunity_Index!$G$2:$G$1333,MATCH(KC_SPS_SubbasinAttributes!C28,Opportunity_Index!$F$2:$F$1333,0))</f>
        <v>0.20860000000000001</v>
      </c>
      <c r="AC28">
        <f>INDEX(Traffic!$B$2:$B$1332,MATCH(KC_SPS_SubbasinAttributes!C28,Traffic!$A$2:$A$1332,0))</f>
        <v>2599.4180000000001</v>
      </c>
      <c r="AD28">
        <f>INDEX(EquityScore!$F$3:$F$1334,MATCH(KC_SPS_SubbasinAttributes!C28,EquityScore!$E$3:$E$1334,0))</f>
        <v>2</v>
      </c>
      <c r="AE28">
        <f>IFERROR(INDEX(PavementCondition!$E$2:$E$669,MATCH(KC_SPS_SubbasinAttributes!C28,PavementCondition!$D$2:$D$669,0)),"N/A")</f>
        <v>94</v>
      </c>
      <c r="AF28">
        <f>INDEX(SpawnerMortality!$E$2:$E$1331,MATCH(KC_SPS_SubbasinAttributes!C28,SpawnerMortality!$D$2:$D$1331,0))</f>
        <v>0.235871687</v>
      </c>
      <c r="AG28" s="25">
        <f>IFERROR(_xlfn.XLOOKUP($C28,WQBE_Loading!$C$4:$C$3072,WQBE_Loading!G$4:G$3072,,0,),"")</f>
        <v>7.4067346230243647</v>
      </c>
      <c r="AH28" s="25">
        <f>IFERROR(_xlfn.XLOOKUP($C28,WQBE_Loading!$C$4:$C$3072,WQBE_Loading!H$4:H$3072,,0,),"")</f>
        <v>40.127427024018104</v>
      </c>
      <c r="AI28" s="25">
        <f>IFERROR(_xlfn.XLOOKUP($C28,WQBE_Loading!$C$4:$C$3072,WQBE_Loading!I$4:I$3072,,0,),"")</f>
        <v>572.20632014848854</v>
      </c>
      <c r="AJ28" s="25">
        <f>IFERROR(_xlfn.XLOOKUP($C28,WQBE_Loading!$C$4:$C$3072,WQBE_Loading!J$4:J$3072,,0,),"")</f>
        <v>54.8351638140049</v>
      </c>
      <c r="AK28" s="25">
        <f>IFERROR(_xlfn.XLOOKUP($C28,WQBE_Loading!$C$4:$C$3072,WQBE_Loading!K$4:K$3072,,0,),"")</f>
        <v>29716.633262599047</v>
      </c>
      <c r="AL28" s="25">
        <f>IFERROR(_xlfn.XLOOKUP($C28,WQBE_Loading!$C$4:$C$3072,WQBE_Loading!L$4:L$3072,,0,),"")</f>
        <v>1.2218820557264649E-2</v>
      </c>
      <c r="AM28" s="25">
        <f>IFERROR(_xlfn.XLOOKUP($C28,WQBE_Loading!$C$4:$C$3072,WQBE_Loading!M$4:M$3072,,0,),"")</f>
        <v>1.262384997200395E-3</v>
      </c>
      <c r="AN28" s="25">
        <f>IFERROR(_xlfn.XLOOKUP($C28,WQBE_Loading!$C$4:$C$3072,WQBE_Loading!N$4:N$3072,,0,),"")</f>
        <v>0.33714062606830497</v>
      </c>
      <c r="AO28" s="25">
        <f>IFERROR(_xlfn.XLOOKUP($C28,WQBE_Loading!$C$4:$C$3072,WQBE_Loading!O$4:O$3072,,0,),"")</f>
        <v>1.60703743473892</v>
      </c>
      <c r="AP28" s="25">
        <f>IFERROR(_xlfn.XLOOKUP($C28,WQBE_Loading!$C$4:$C$3072,WQBE_Loading!P$4:P$3072,,0,),"")</f>
        <v>2.2919387557821347</v>
      </c>
      <c r="AQ28" s="13">
        <f>IFERROR(_xlfn.XLOOKUP($C28,WQBE_Loading!$C$4:$C$3072,WQBE_Loading!Q$4:Q$3072,,0,),"")</f>
        <v>16461102.337764151</v>
      </c>
      <c r="AR28">
        <f>_xlfn.XLOOKUP(C28,UrbanHeat!$A$2:$A$1333,UrbanHeat!$B$2:$B$1333,,0,)</f>
        <v>9.9700000000000006</v>
      </c>
      <c r="AS28" s="25">
        <f>_xlfn.XLOOKUP($C28,TNC_Loading!$A$2:$A$1332,TNC_Loading!B$2:B$1332,,0,)</f>
        <v>2.1800000000000002</v>
      </c>
      <c r="AT28" s="25">
        <f>_xlfn.XLOOKUP($C28,TNC_Loading!$A$2:$A$1332,TNC_Loading!C$2:C$1332,,0,)</f>
        <v>5.8000000000000003E-2</v>
      </c>
      <c r="AU28" s="25">
        <f>_xlfn.XLOOKUP($C28,TNC_Loading!$A$2:$A$1332,TNC_Loading!D$2:D$1332,,0,)</f>
        <v>1.649</v>
      </c>
      <c r="AV28" s="25">
        <f>_xlfn.XLOOKUP($C28,TNC_Loading!$A$2:$A$1332,TNC_Loading!E$2:E$1332,,0,)</f>
        <v>1.498</v>
      </c>
      <c r="AW28" s="25">
        <f>_xlfn.XLOOKUP($C28,TNC_Loading!$A$2:$A$1332,TNC_Loading!F$2:F$1332,,0,)</f>
        <v>44.662999999999997</v>
      </c>
      <c r="AX28">
        <f>_xlfn.XLOOKUP(C28,BIBI!$D$2:$D$1332,BIBI!$F$2:$F$1332,,0,)</f>
        <v>0</v>
      </c>
      <c r="AY28">
        <f>_xlfn.XLOOKUP(C28,FacilityCounts!$A$3:$A$1333,FacilityCounts!$B$3:$B$1333,,0,)</f>
        <v>3</v>
      </c>
      <c r="AZ28">
        <f>_xlfn.XLOOKUP(C28,FacilityCounts!$D$3:$D$1333,FacilityCounts!$E$3:$E$1333,,0,)</f>
        <v>1</v>
      </c>
      <c r="BA28">
        <f>_xlfn.XLOOKUP(C28,FacilityCounts!$G$3:$G$1333,FacilityCounts!$H$3:$H$1333,,0,)</f>
        <v>1</v>
      </c>
      <c r="BB28">
        <f>IFERROR(_xlfn.XLOOKUP(C28,'DA to P Sensitive Lakes'!$P$2:$P$44,'DA to P Sensitive Lakes'!$Q$2:$Q$44,,0,),0)</f>
        <v>0</v>
      </c>
      <c r="BC28" s="25">
        <f>_xlfn.XLOOKUP(C28,'Historic Runoff (mm)'!$A$2:$A$1332,'Historic Runoff (mm)'!$B$2:$B$1332,,0,)</f>
        <v>175.87899999999999</v>
      </c>
      <c r="BD28">
        <f>_xlfn.XLOOKUP(C28,DrainageComplaint!$A$2:$A$1332,DrainageComplaint!$B$2:$B$1332,,0,)</f>
        <v>7</v>
      </c>
      <c r="BE28">
        <f>_xlfn.XLOOKUP(C28,PAD_Area!$G$2:$G$1332,PAD_Area!$H$2:$H$1332,,0,)</f>
        <v>0</v>
      </c>
    </row>
    <row r="29" spans="1:57" x14ac:dyDescent="0.2">
      <c r="A29" s="2">
        <v>26</v>
      </c>
      <c r="B29" s="2">
        <v>27</v>
      </c>
      <c r="C29" s="20">
        <v>1000270</v>
      </c>
      <c r="D29" s="3" t="s">
        <v>42</v>
      </c>
      <c r="E29" s="3" t="s">
        <v>27</v>
      </c>
      <c r="F29" s="3">
        <v>380.19600000000003</v>
      </c>
      <c r="G29" s="3">
        <v>26724.264624399999</v>
      </c>
      <c r="H29" s="3">
        <v>16561266.431399999</v>
      </c>
      <c r="I29" s="2">
        <v>0</v>
      </c>
      <c r="J29" s="2">
        <v>0</v>
      </c>
      <c r="K29" s="2">
        <v>0</v>
      </c>
      <c r="L29" s="2">
        <v>1</v>
      </c>
      <c r="M29" s="3">
        <v>0</v>
      </c>
      <c r="N29" s="2">
        <f>_xlfn.XLOOKUP(C29,Shellfish_Presence!$E$3:$E$1333,Shellfish_Presence!$G$3:$G$1333,,0,)</f>
        <v>0</v>
      </c>
      <c r="O29" s="3">
        <v>0</v>
      </c>
      <c r="P29" s="3">
        <v>0.99500000476837158</v>
      </c>
      <c r="Q29" s="2">
        <v>1</v>
      </c>
      <c r="R29" s="3">
        <v>1</v>
      </c>
      <c r="S29" s="3">
        <v>0</v>
      </c>
      <c r="T29" s="3">
        <v>132.52900695800781</v>
      </c>
      <c r="U29" s="3">
        <v>0</v>
      </c>
      <c r="V29" s="2">
        <v>2</v>
      </c>
      <c r="W29" s="3">
        <f t="shared" si="0"/>
        <v>1.5091035886458468E-2</v>
      </c>
      <c r="X29">
        <f t="shared" si="1"/>
        <v>0</v>
      </c>
      <c r="Y29">
        <f>IFERROR(INDEX('Parcel Year'!$N$3:$N$1175,MATCH(KC_SPS_SubbasinAttributes!C29,'Parcel Year'!$M$3:$M$1175,0)),0)</f>
        <v>1.1582800187170506E-2</v>
      </c>
      <c r="Z29">
        <f>INDEX(Imperviousness!$B$2:$B$1332,MATCH(KC_SPS_SubbasinAttributes!C29,Imperviousness!$A$2:$A$1332,0))</f>
        <v>0</v>
      </c>
      <c r="AA29">
        <f>INDEX('Flow Duration Index'!$B$2:$B$1332,MATCH(KC_SPS_SubbasinAttributes!C29,'Flow Duration Index'!$A$2:$A$1332,0))</f>
        <v>1.47</v>
      </c>
      <c r="AB29">
        <f>INDEX(Opportunity_Index!$G$2:$G$1333,MATCH(KC_SPS_SubbasinAttributes!C29,Opportunity_Index!$F$2:$F$1333,0))</f>
        <v>0.25090000000000001</v>
      </c>
      <c r="AC29">
        <f>INDEX(Traffic!$B$2:$B$1332,MATCH(KC_SPS_SubbasinAttributes!C29,Traffic!$A$2:$A$1332,0))</f>
        <v>479.62299999999999</v>
      </c>
      <c r="AD29">
        <f>INDEX(EquityScore!$F$3:$F$1334,MATCH(KC_SPS_SubbasinAttributes!C29,EquityScore!$E$3:$E$1334,0))</f>
        <v>2.3333333299999999</v>
      </c>
      <c r="AE29">
        <f>IFERROR(INDEX(PavementCondition!$E$2:$E$669,MATCH(KC_SPS_SubbasinAttributes!C29,PavementCondition!$D$2:$D$669,0)),"N/A")</f>
        <v>29</v>
      </c>
      <c r="AF29">
        <f>INDEX(SpawnerMortality!$E$2:$E$1331,MATCH(KC_SPS_SubbasinAttributes!C29,SpawnerMortality!$D$2:$D$1331,0))</f>
        <v>0.235871687</v>
      </c>
      <c r="AG29" s="25">
        <f>IFERROR(_xlfn.XLOOKUP($C29,WQBE_Loading!$C$4:$C$3072,WQBE_Loading!G$4:G$3072,,0,),"")</f>
        <v>5.3344065137699452</v>
      </c>
      <c r="AH29" s="25">
        <f>IFERROR(_xlfn.XLOOKUP($C29,WQBE_Loading!$C$4:$C$3072,WQBE_Loading!H$4:H$3072,,0,),"")</f>
        <v>27.69873221062835</v>
      </c>
      <c r="AI29" s="25">
        <f>IFERROR(_xlfn.XLOOKUP($C29,WQBE_Loading!$C$4:$C$3072,WQBE_Loading!I$4:I$3072,,0,),"")</f>
        <v>330.25757596337002</v>
      </c>
      <c r="AJ29" s="25">
        <f>IFERROR(_xlfn.XLOOKUP($C29,WQBE_Loading!$C$4:$C$3072,WQBE_Loading!J$4:J$3072,,0,),"")</f>
        <v>31.433988844141147</v>
      </c>
      <c r="AK29" s="25">
        <f>IFERROR(_xlfn.XLOOKUP($C29,WQBE_Loading!$C$4:$C$3072,WQBE_Loading!K$4:K$3072,,0,),"")</f>
        <v>21367.888168060403</v>
      </c>
      <c r="AL29" s="25">
        <f>IFERROR(_xlfn.XLOOKUP($C29,WQBE_Loading!$C$4:$C$3072,WQBE_Loading!L$4:L$3072,,0,),"")</f>
        <v>9.5382376189757784E-3</v>
      </c>
      <c r="AM29" s="25">
        <f>IFERROR(_xlfn.XLOOKUP($C29,WQBE_Loading!$C$4:$C$3072,WQBE_Loading!M$4:M$3072,,0,),"")</f>
        <v>8.5380585274488557E-4</v>
      </c>
      <c r="AN29" s="25">
        <f>IFERROR(_xlfn.XLOOKUP($C29,WQBE_Loading!$C$4:$C$3072,WQBE_Loading!N$4:N$3072,,0,),"")</f>
        <v>0.25437868060742203</v>
      </c>
      <c r="AO29" s="25">
        <f>IFERROR(_xlfn.XLOOKUP($C29,WQBE_Loading!$C$4:$C$3072,WQBE_Loading!O$4:O$3072,,0,),"")</f>
        <v>1.23597115703811</v>
      </c>
      <c r="AP29" s="25">
        <f>IFERROR(_xlfn.XLOOKUP($C29,WQBE_Loading!$C$4:$C$3072,WQBE_Loading!P$4:P$3072,,0,),"")</f>
        <v>1.34620819493279</v>
      </c>
      <c r="AQ29" s="13">
        <f>IFERROR(_xlfn.XLOOKUP($C29,WQBE_Loading!$C$4:$C$3072,WQBE_Loading!Q$4:Q$3072,,0,),"")</f>
        <v>9271006.1764675099</v>
      </c>
      <c r="AR29">
        <f>_xlfn.XLOOKUP(C29,UrbanHeat!$A$2:$A$1333,UrbanHeat!$B$2:$B$1333,,0,)</f>
        <v>11.442</v>
      </c>
      <c r="AS29" s="25">
        <f>_xlfn.XLOOKUP($C29,TNC_Loading!$A$2:$A$1332,TNC_Loading!B$2:B$1332,,0,)</f>
        <v>1.3240000000000001</v>
      </c>
      <c r="AT29" s="25">
        <f>_xlfn.XLOOKUP($C29,TNC_Loading!$A$2:$A$1332,TNC_Loading!C$2:C$1332,,0,)</f>
        <v>4.8000000000000001E-2</v>
      </c>
      <c r="AU29" s="25">
        <f>_xlfn.XLOOKUP($C29,TNC_Loading!$A$2:$A$1332,TNC_Loading!D$2:D$1332,,0,)</f>
        <v>0.38</v>
      </c>
      <c r="AV29" s="25">
        <f>_xlfn.XLOOKUP($C29,TNC_Loading!$A$2:$A$1332,TNC_Loading!E$2:E$1332,,0,)</f>
        <v>1.0469999999999999</v>
      </c>
      <c r="AW29" s="25">
        <f>_xlfn.XLOOKUP($C29,TNC_Loading!$A$2:$A$1332,TNC_Loading!F$2:F$1332,,0,)</f>
        <v>24.83</v>
      </c>
      <c r="AX29">
        <f>_xlfn.XLOOKUP(C29,BIBI!$D$2:$D$1332,BIBI!$F$2:$F$1332,,0,)</f>
        <v>0</v>
      </c>
      <c r="AY29">
        <f>_xlfn.XLOOKUP(C29,FacilityCounts!$A$3:$A$1333,FacilityCounts!$B$3:$B$1333,,0,)</f>
        <v>0</v>
      </c>
      <c r="AZ29">
        <f>_xlfn.XLOOKUP(C29,FacilityCounts!$D$3:$D$1333,FacilityCounts!$E$3:$E$1333,,0,)</f>
        <v>0</v>
      </c>
      <c r="BA29">
        <f>_xlfn.XLOOKUP(C29,FacilityCounts!$G$3:$G$1333,FacilityCounts!$H$3:$H$1333,,0,)</f>
        <v>0</v>
      </c>
      <c r="BB29">
        <f>IFERROR(_xlfn.XLOOKUP(C29,'DA to P Sensitive Lakes'!$P$2:$P$44,'DA to P Sensitive Lakes'!$Q$2:$Q$44,,0,),0)</f>
        <v>0</v>
      </c>
      <c r="BC29" s="25">
        <f>_xlfn.XLOOKUP(C29,'Historic Runoff (mm)'!$A$2:$A$1332,'Historic Runoff (mm)'!$B$2:$B$1332,,0,)</f>
        <v>114.07599999999999</v>
      </c>
      <c r="BD29">
        <f>_xlfn.XLOOKUP(C29,DrainageComplaint!$A$2:$A$1332,DrainageComplaint!$B$2:$B$1332,,0,)</f>
        <v>0</v>
      </c>
      <c r="BE29">
        <f>_xlfn.XLOOKUP(C29,PAD_Area!$G$2:$G$1332,PAD_Area!$H$2:$H$1332,,0,)</f>
        <v>0</v>
      </c>
    </row>
    <row r="30" spans="1:57" x14ac:dyDescent="0.2">
      <c r="A30" s="2">
        <v>27</v>
      </c>
      <c r="B30" s="2">
        <v>28</v>
      </c>
      <c r="C30" s="20">
        <v>1000280</v>
      </c>
      <c r="D30" s="3" t="s">
        <v>42</v>
      </c>
      <c r="E30" s="3" t="s">
        <v>27</v>
      </c>
      <c r="F30" s="3">
        <v>614.9</v>
      </c>
      <c r="G30" s="3">
        <v>29712.348664900001</v>
      </c>
      <c r="H30" s="3">
        <v>26784930.915199999</v>
      </c>
      <c r="I30" s="2">
        <v>0</v>
      </c>
      <c r="J30" s="2">
        <v>0</v>
      </c>
      <c r="K30" s="2">
        <v>0</v>
      </c>
      <c r="L30" s="2">
        <v>8</v>
      </c>
      <c r="M30" s="3">
        <v>0</v>
      </c>
      <c r="N30" s="2">
        <f>_xlfn.XLOOKUP(C30,Shellfish_Presence!$E$3:$E$1333,Shellfish_Presence!$G$3:$G$1333,,0,)</f>
        <v>0</v>
      </c>
      <c r="O30" s="3">
        <v>0</v>
      </c>
      <c r="P30" s="3">
        <v>0.98639601469039917</v>
      </c>
      <c r="Q30" s="2">
        <v>2</v>
      </c>
      <c r="R30" s="3">
        <v>1</v>
      </c>
      <c r="S30" s="3">
        <v>0</v>
      </c>
      <c r="T30" s="3">
        <v>27460.30078125</v>
      </c>
      <c r="U30" s="3">
        <v>2929.7900390625</v>
      </c>
      <c r="V30" s="2">
        <v>168</v>
      </c>
      <c r="W30" s="3">
        <f t="shared" si="0"/>
        <v>6.117922791097432E-3</v>
      </c>
      <c r="X30">
        <f t="shared" si="1"/>
        <v>0.10669184079232563</v>
      </c>
      <c r="Y30">
        <f>IFERROR(INDEX('Parcel Year'!$N$3:$N$1175,MATCH(KC_SPS_SubbasinAttributes!C30,'Parcel Year'!$M$3:$M$1175,0)),0)</f>
        <v>0.43640801310539246</v>
      </c>
      <c r="Z30">
        <f>INDEX(Imperviousness!$B$2:$B$1332,MATCH(KC_SPS_SubbasinAttributes!C30,Imperviousness!$A$2:$A$1332,0))</f>
        <v>0.123</v>
      </c>
      <c r="AA30">
        <f>INDEX('Flow Duration Index'!$B$2:$B$1332,MATCH(KC_SPS_SubbasinAttributes!C30,'Flow Duration Index'!$A$2:$A$1332,0))</f>
        <v>6.0540000000000003</v>
      </c>
      <c r="AB30">
        <f>INDEX(Opportunity_Index!$G$2:$G$1333,MATCH(KC_SPS_SubbasinAttributes!C30,Opportunity_Index!$F$2:$F$1333,0))</f>
        <v>0.21279999999999999</v>
      </c>
      <c r="AC30">
        <f>INDEX(Traffic!$B$2:$B$1332,MATCH(KC_SPS_SubbasinAttributes!C30,Traffic!$A$2:$A$1332,0))</f>
        <v>969.50900000000001</v>
      </c>
      <c r="AD30">
        <f>INDEX(EquityScore!$F$3:$F$1334,MATCH(KC_SPS_SubbasinAttributes!C30,EquityScore!$E$3:$E$1334,0))</f>
        <v>3</v>
      </c>
      <c r="AE30">
        <f>IFERROR(INDEX(PavementCondition!$E$2:$E$669,MATCH(KC_SPS_SubbasinAttributes!C30,PavementCondition!$D$2:$D$669,0)),"N/A")</f>
        <v>33</v>
      </c>
      <c r="AF30">
        <f>INDEX(SpawnerMortality!$E$2:$E$1331,MATCH(KC_SPS_SubbasinAttributes!C30,SpawnerMortality!$D$2:$D$1331,0))</f>
        <v>0.28665993150000002</v>
      </c>
      <c r="AG30" s="25">
        <f>IFERROR(_xlfn.XLOOKUP($C30,WQBE_Loading!$C$4:$C$3072,WQBE_Loading!G$4:G$3072,,0,),"")</f>
        <v>1.8470037426563599</v>
      </c>
      <c r="AH30" s="25">
        <f>IFERROR(_xlfn.XLOOKUP($C30,WQBE_Loading!$C$4:$C$3072,WQBE_Loading!H$4:H$3072,,0,),"")</f>
        <v>9.6129237714192097</v>
      </c>
      <c r="AI30" s="25">
        <f>IFERROR(_xlfn.XLOOKUP($C30,WQBE_Loading!$C$4:$C$3072,WQBE_Loading!I$4:I$3072,,0,),"")</f>
        <v>297.53675777602245</v>
      </c>
      <c r="AJ30" s="25">
        <f>IFERROR(_xlfn.XLOOKUP($C30,WQBE_Loading!$C$4:$C$3072,WQBE_Loading!J$4:J$3072,,0,),"")</f>
        <v>23.924818450167749</v>
      </c>
      <c r="AK30" s="25">
        <f>IFERROR(_xlfn.XLOOKUP($C30,WQBE_Loading!$C$4:$C$3072,WQBE_Loading!K$4:K$3072,,0,),"")</f>
        <v>8567.0639139610503</v>
      </c>
      <c r="AL30" s="25">
        <f>IFERROR(_xlfn.XLOOKUP($C30,WQBE_Loading!$C$4:$C$3072,WQBE_Loading!L$4:L$3072,,0,),"")</f>
        <v>3.0639043740512103E-3</v>
      </c>
      <c r="AM30" s="25">
        <f>IFERROR(_xlfn.XLOOKUP($C30,WQBE_Loading!$C$4:$C$3072,WQBE_Loading!M$4:M$3072,,0,),"")</f>
        <v>2.5800778479563249E-4</v>
      </c>
      <c r="AN30" s="25">
        <f>IFERROR(_xlfn.XLOOKUP($C30,WQBE_Loading!$C$4:$C$3072,WQBE_Loading!N$4:N$3072,,0,),"")</f>
        <v>0.13295549254385</v>
      </c>
      <c r="AO30" s="25">
        <f>IFERROR(_xlfn.XLOOKUP($C30,WQBE_Loading!$C$4:$C$3072,WQBE_Loading!O$4:O$3072,,0,),"")</f>
        <v>0.44790630256388253</v>
      </c>
      <c r="AP30" s="25">
        <f>IFERROR(_xlfn.XLOOKUP($C30,WQBE_Loading!$C$4:$C$3072,WQBE_Loading!P$4:P$3072,,0,),"")</f>
        <v>0.5846548336831775</v>
      </c>
      <c r="AQ30" s="13">
        <f>IFERROR(_xlfn.XLOOKUP($C30,WQBE_Loading!$C$4:$C$3072,WQBE_Loading!Q$4:Q$3072,,0,),"")</f>
        <v>8407348.1798413005</v>
      </c>
      <c r="AR30">
        <f>_xlfn.XLOOKUP(C30,UrbanHeat!$A$2:$A$1333,UrbanHeat!$B$2:$B$1333,,0,)</f>
        <v>16.317</v>
      </c>
      <c r="AS30" s="25">
        <f>_xlfn.XLOOKUP($C30,TNC_Loading!$A$2:$A$1332,TNC_Loading!B$2:B$1332,,0,)</f>
        <v>5.173</v>
      </c>
      <c r="AT30" s="25">
        <f>_xlfn.XLOOKUP($C30,TNC_Loading!$A$2:$A$1332,TNC_Loading!C$2:C$1332,,0,)</f>
        <v>0.91200000000000003</v>
      </c>
      <c r="AU30" s="25">
        <f>_xlfn.XLOOKUP($C30,TNC_Loading!$A$2:$A$1332,TNC_Loading!D$2:D$1332,,0,)</f>
        <v>8.5850000000000009</v>
      </c>
      <c r="AV30" s="25">
        <f>_xlfn.XLOOKUP($C30,TNC_Loading!$A$2:$A$1332,TNC_Loading!E$2:E$1332,,0,)</f>
        <v>6.9390000000000001</v>
      </c>
      <c r="AW30" s="25">
        <f>_xlfn.XLOOKUP($C30,TNC_Loading!$A$2:$A$1332,TNC_Loading!F$2:F$1332,,0,)</f>
        <v>147.67099999999999</v>
      </c>
      <c r="AX30">
        <f>_xlfn.XLOOKUP(C30,BIBI!$D$2:$D$1332,BIBI!$F$2:$F$1332,,0,)</f>
        <v>0</v>
      </c>
      <c r="AY30">
        <f>_xlfn.XLOOKUP(C30,FacilityCounts!$A$3:$A$1333,FacilityCounts!$B$3:$B$1333,,0,)</f>
        <v>9</v>
      </c>
      <c r="AZ30">
        <f>_xlfn.XLOOKUP(C30,FacilityCounts!$D$3:$D$1333,FacilityCounts!$E$3:$E$1333,,0,)</f>
        <v>3</v>
      </c>
      <c r="BA30">
        <f>_xlfn.XLOOKUP(C30,FacilityCounts!$G$3:$G$1333,FacilityCounts!$H$3:$H$1333,,0,)</f>
        <v>0</v>
      </c>
      <c r="BB30">
        <f>IFERROR(_xlfn.XLOOKUP(C30,'DA to P Sensitive Lakes'!$P$2:$P$44,'DA to P Sensitive Lakes'!$Q$2:$Q$44,,0,),0)</f>
        <v>0</v>
      </c>
      <c r="BC30" s="25">
        <f>_xlfn.XLOOKUP(C30,'Historic Runoff (mm)'!$A$2:$A$1332,'Historic Runoff (mm)'!$B$2:$B$1332,,0,)</f>
        <v>347.11700000000002</v>
      </c>
      <c r="BD30">
        <f>_xlfn.XLOOKUP(C30,DrainageComplaint!$A$2:$A$1332,DrainageComplaint!$B$2:$B$1332,,0,)</f>
        <v>6</v>
      </c>
      <c r="BE30">
        <f>_xlfn.XLOOKUP(C30,PAD_Area!$G$2:$G$1332,PAD_Area!$H$2:$H$1332,,0,)</f>
        <v>0</v>
      </c>
    </row>
    <row r="31" spans="1:57" x14ac:dyDescent="0.2">
      <c r="A31" s="2">
        <v>28</v>
      </c>
      <c r="B31" s="2">
        <v>29</v>
      </c>
      <c r="C31" s="20">
        <v>1000290</v>
      </c>
      <c r="D31" s="3" t="s">
        <v>41</v>
      </c>
      <c r="E31" s="3" t="s">
        <v>27</v>
      </c>
      <c r="F31" s="3">
        <v>288.09300000000002</v>
      </c>
      <c r="G31" s="3">
        <v>22336.098962299999</v>
      </c>
      <c r="H31" s="3">
        <v>12549262.3857</v>
      </c>
      <c r="I31" s="2">
        <v>1</v>
      </c>
      <c r="J31" s="2">
        <v>0</v>
      </c>
      <c r="K31" s="2">
        <v>0</v>
      </c>
      <c r="L31" s="2">
        <v>0</v>
      </c>
      <c r="M31" s="3">
        <v>0</v>
      </c>
      <c r="N31" s="2">
        <f>_xlfn.XLOOKUP(C31,Shellfish_Presence!$E$3:$E$1333,Shellfish_Presence!$G$3:$G$1333,,0,)</f>
        <v>0</v>
      </c>
      <c r="O31" s="3">
        <v>0</v>
      </c>
      <c r="P31" s="3">
        <v>1</v>
      </c>
      <c r="Q31" s="2">
        <v>1</v>
      </c>
      <c r="R31" s="3">
        <v>1</v>
      </c>
      <c r="S31" s="3">
        <v>0</v>
      </c>
      <c r="T31" s="3">
        <v>12717.599609375</v>
      </c>
      <c r="U31" s="3">
        <v>7517.2099609375</v>
      </c>
      <c r="V31" s="2">
        <v>11</v>
      </c>
      <c r="W31" s="3">
        <f t="shared" si="0"/>
        <v>8.6494309758668284E-4</v>
      </c>
      <c r="X31">
        <f t="shared" si="1"/>
        <v>0.59108716989297716</v>
      </c>
      <c r="Y31">
        <f>IFERROR(INDEX('Parcel Year'!$N$3:$N$1175,MATCH(KC_SPS_SubbasinAttributes!C31,'Parcel Year'!$M$3:$M$1175,0)),0)</f>
        <v>0.39230400323867798</v>
      </c>
      <c r="Z31">
        <f>INDEX(Imperviousness!$B$2:$B$1332,MATCH(KC_SPS_SubbasinAttributes!C31,Imperviousness!$A$2:$A$1332,0))</f>
        <v>0.25600000000000001</v>
      </c>
      <c r="AA31">
        <f>INDEX('Flow Duration Index'!$B$2:$B$1332,MATCH(KC_SPS_SubbasinAttributes!C31,'Flow Duration Index'!$A$2:$A$1332,0))</f>
        <v>9.0510000000000002</v>
      </c>
      <c r="AB31">
        <f>INDEX(Opportunity_Index!$G$2:$G$1333,MATCH(KC_SPS_SubbasinAttributes!C31,Opportunity_Index!$F$2:$F$1333,0))</f>
        <v>0.51560000000000006</v>
      </c>
      <c r="AC31">
        <f>INDEX(Traffic!$B$2:$B$1332,MATCH(KC_SPS_SubbasinAttributes!C31,Traffic!$A$2:$A$1332,0))</f>
        <v>430.00200000000001</v>
      </c>
      <c r="AD31">
        <f>INDEX(EquityScore!$F$3:$F$1334,MATCH(KC_SPS_SubbasinAttributes!C31,EquityScore!$E$3:$E$1334,0))</f>
        <v>3.3333333299999999</v>
      </c>
      <c r="AE31">
        <f>IFERROR(INDEX(PavementCondition!$E$2:$E$669,MATCH(KC_SPS_SubbasinAttributes!C31,PavementCondition!$D$2:$D$669,0)),"N/A")</f>
        <v>35</v>
      </c>
      <c r="AF31">
        <f>INDEX(SpawnerMortality!$E$2:$E$1331,MATCH(KC_SPS_SubbasinAttributes!C31,SpawnerMortality!$D$2:$D$1331,0))</f>
        <v>0.28897203650000003</v>
      </c>
      <c r="AG31" s="25">
        <f>IFERROR(_xlfn.XLOOKUP($C31,WQBE_Loading!$C$4:$C$3072,WQBE_Loading!G$4:G$3072,,0,),"")</f>
        <v>0.73844057333075508</v>
      </c>
      <c r="AH31" s="25">
        <f>IFERROR(_xlfn.XLOOKUP($C31,WQBE_Loading!$C$4:$C$3072,WQBE_Loading!H$4:H$3072,,0,),"")</f>
        <v>3.5839794488434649</v>
      </c>
      <c r="AI31" s="25">
        <f>IFERROR(_xlfn.XLOOKUP($C31,WQBE_Loading!$C$4:$C$3072,WQBE_Loading!I$4:I$3072,,0,),"")</f>
        <v>245.72602046881252</v>
      </c>
      <c r="AJ31" s="25">
        <f>IFERROR(_xlfn.XLOOKUP($C31,WQBE_Loading!$C$4:$C$3072,WQBE_Loading!J$4:J$3072,,0,),"")</f>
        <v>17.950365742370252</v>
      </c>
      <c r="AK31" s="25">
        <f>IFERROR(_xlfn.XLOOKUP($C31,WQBE_Loading!$C$4:$C$3072,WQBE_Loading!K$4:K$3072,,0,),"")</f>
        <v>5110.4784449380895</v>
      </c>
      <c r="AL31" s="25">
        <f>IFERROR(_xlfn.XLOOKUP($C31,WQBE_Loading!$C$4:$C$3072,WQBE_Loading!L$4:L$3072,,0,),"")</f>
        <v>1.469904845079175E-3</v>
      </c>
      <c r="AM31" s="25">
        <f>IFERROR(_xlfn.XLOOKUP($C31,WQBE_Loading!$C$4:$C$3072,WQBE_Loading!M$4:M$3072,,0,),"")</f>
        <v>2.8657058035012052E-5</v>
      </c>
      <c r="AN31" s="25">
        <f>IFERROR(_xlfn.XLOOKUP($C31,WQBE_Loading!$C$4:$C$3072,WQBE_Loading!N$4:N$3072,,0,),"")</f>
        <v>8.9404059395984448E-2</v>
      </c>
      <c r="AO31" s="25">
        <f>IFERROR(_xlfn.XLOOKUP($C31,WQBE_Loading!$C$4:$C$3072,WQBE_Loading!O$4:O$3072,,0,),"")</f>
        <v>0.24508499006478851</v>
      </c>
      <c r="AP31" s="25">
        <f>IFERROR(_xlfn.XLOOKUP($C31,WQBE_Loading!$C$4:$C$3072,WQBE_Loading!P$4:P$3072,,0,),"")</f>
        <v>0.24435363582986303</v>
      </c>
      <c r="AQ31" s="13">
        <f>IFERROR(_xlfn.XLOOKUP($C31,WQBE_Loading!$C$4:$C$3072,WQBE_Loading!Q$4:Q$3072,,0,),"")</f>
        <v>6825384.9551050551</v>
      </c>
      <c r="AR31">
        <f>_xlfn.XLOOKUP(C31,UrbanHeat!$A$2:$A$1333,UrbanHeat!$B$2:$B$1333,,0,)</f>
        <v>17.646999999999998</v>
      </c>
      <c r="AS31" s="25">
        <f>_xlfn.XLOOKUP($C31,TNC_Loading!$A$2:$A$1332,TNC_Loading!B$2:B$1332,,0,)</f>
        <v>7.6280000000000001</v>
      </c>
      <c r="AT31" s="25">
        <f>_xlfn.XLOOKUP($C31,TNC_Loading!$A$2:$A$1332,TNC_Loading!C$2:C$1332,,0,)</f>
        <v>1.5449999999999999</v>
      </c>
      <c r="AU31" s="25">
        <f>_xlfn.XLOOKUP($C31,TNC_Loading!$A$2:$A$1332,TNC_Loading!D$2:D$1332,,0,)</f>
        <v>12.475</v>
      </c>
      <c r="AV31" s="25">
        <f>_xlfn.XLOOKUP($C31,TNC_Loading!$A$2:$A$1332,TNC_Loading!E$2:E$1332,,0,)</f>
        <v>11.006</v>
      </c>
      <c r="AW31" s="25">
        <f>_xlfn.XLOOKUP($C31,TNC_Loading!$A$2:$A$1332,TNC_Loading!F$2:F$1332,,0,)</f>
        <v>206.88800000000001</v>
      </c>
      <c r="AX31">
        <f>_xlfn.XLOOKUP(C31,BIBI!$D$2:$D$1332,BIBI!$F$2:$F$1332,,0,)</f>
        <v>0</v>
      </c>
      <c r="AY31">
        <f>_xlfn.XLOOKUP(C31,FacilityCounts!$A$3:$A$1333,FacilityCounts!$B$3:$B$1333,,0,)</f>
        <v>1</v>
      </c>
      <c r="AZ31">
        <f>_xlfn.XLOOKUP(C31,FacilityCounts!$D$3:$D$1333,FacilityCounts!$E$3:$E$1333,,0,)</f>
        <v>1</v>
      </c>
      <c r="BA31">
        <f>_xlfn.XLOOKUP(C31,FacilityCounts!$G$3:$G$1333,FacilityCounts!$H$3:$H$1333,,0,)</f>
        <v>1</v>
      </c>
      <c r="BB31">
        <f>IFERROR(_xlfn.XLOOKUP(C31,'DA to P Sensitive Lakes'!$P$2:$P$44,'DA to P Sensitive Lakes'!$Q$2:$Q$44,,0,),0)</f>
        <v>0</v>
      </c>
      <c r="BC31" s="25">
        <f>_xlfn.XLOOKUP(C31,'Historic Runoff (mm)'!$A$2:$A$1332,'Historic Runoff (mm)'!$B$2:$B$1332,,0,)</f>
        <v>489.64499999999998</v>
      </c>
      <c r="BD31">
        <f>_xlfn.XLOOKUP(C31,DrainageComplaint!$A$2:$A$1332,DrainageComplaint!$B$2:$B$1332,,0,)</f>
        <v>6</v>
      </c>
      <c r="BE31">
        <f>_xlfn.XLOOKUP(C31,PAD_Area!$G$2:$G$1332,PAD_Area!$H$2:$H$1332,,0,)</f>
        <v>0</v>
      </c>
    </row>
    <row r="32" spans="1:57" x14ac:dyDescent="0.2">
      <c r="A32" s="2">
        <v>29</v>
      </c>
      <c r="B32" s="2">
        <v>30</v>
      </c>
      <c r="C32" s="20">
        <v>1000300</v>
      </c>
      <c r="D32" s="3" t="s">
        <v>29</v>
      </c>
      <c r="E32" s="3" t="s">
        <v>27</v>
      </c>
      <c r="F32" s="3">
        <v>157.16900000000001</v>
      </c>
      <c r="G32" s="3">
        <v>19285.084401399999</v>
      </c>
      <c r="H32" s="3">
        <v>6846254.3719300004</v>
      </c>
      <c r="I32" s="2">
        <v>3</v>
      </c>
      <c r="J32" s="2">
        <v>0</v>
      </c>
      <c r="K32" s="2">
        <v>0</v>
      </c>
      <c r="L32" s="2">
        <v>0</v>
      </c>
      <c r="M32" s="3">
        <v>0</v>
      </c>
      <c r="N32" s="2">
        <f>_xlfn.XLOOKUP(C32,Shellfish_Presence!$E$3:$E$1333,Shellfish_Presence!$G$3:$G$1333,,0,)</f>
        <v>0</v>
      </c>
      <c r="O32" s="3">
        <v>0</v>
      </c>
      <c r="P32" s="3">
        <v>0.92135900259017944</v>
      </c>
      <c r="Q32" s="2">
        <v>1</v>
      </c>
      <c r="R32" s="3">
        <v>1</v>
      </c>
      <c r="S32" s="3">
        <v>0</v>
      </c>
      <c r="T32" s="3">
        <v>0</v>
      </c>
      <c r="U32" s="3">
        <v>5739.240234375</v>
      </c>
      <c r="V32" s="2">
        <v>0</v>
      </c>
      <c r="W32" s="3" t="str">
        <f t="shared" si="0"/>
        <v/>
      </c>
      <c r="X32" t="str">
        <f t="shared" si="1"/>
        <v/>
      </c>
      <c r="Y32">
        <f>IFERROR(INDEX('Parcel Year'!$N$3:$N$1175,MATCH(KC_SPS_SubbasinAttributes!C32,'Parcel Year'!$M$3:$M$1175,0)),0)</f>
        <v>0.34044799208641052</v>
      </c>
      <c r="Z32">
        <f>INDEX(Imperviousness!$B$2:$B$1332,MATCH(KC_SPS_SubbasinAttributes!C32,Imperviousness!$A$2:$A$1332,0))</f>
        <v>0.153</v>
      </c>
      <c r="AA32">
        <f>INDEX('Flow Duration Index'!$B$2:$B$1332,MATCH(KC_SPS_SubbasinAttributes!C32,'Flow Duration Index'!$A$2:$A$1332,0))</f>
        <v>5.4729999999999999</v>
      </c>
      <c r="AB32">
        <f>INDEX(Opportunity_Index!$G$2:$G$1333,MATCH(KC_SPS_SubbasinAttributes!C32,Opportunity_Index!$F$2:$F$1333,0))</f>
        <v>0.23630000000000001</v>
      </c>
      <c r="AC32">
        <f>INDEX(Traffic!$B$2:$B$1332,MATCH(KC_SPS_SubbasinAttributes!C32,Traffic!$A$2:$A$1332,0))</f>
        <v>105.378</v>
      </c>
      <c r="AD32">
        <f>INDEX(EquityScore!$F$3:$F$1334,MATCH(KC_SPS_SubbasinAttributes!C32,EquityScore!$E$3:$E$1334,0))</f>
        <v>2.6666666700000001</v>
      </c>
      <c r="AE32" t="str">
        <f>IFERROR(INDEX(PavementCondition!$E$2:$E$669,MATCH(KC_SPS_SubbasinAttributes!C32,PavementCondition!$D$2:$D$669,0)),"N/A")</f>
        <v>N/A</v>
      </c>
      <c r="AF32">
        <f>INDEX(SpawnerMortality!$E$2:$E$1331,MATCH(KC_SPS_SubbasinAttributes!C32,SpawnerMortality!$D$2:$D$1331,0))</f>
        <v>0.37737827299999999</v>
      </c>
      <c r="AG32" s="25">
        <f>IFERROR(_xlfn.XLOOKUP($C32,WQBE_Loading!$C$4:$C$3072,WQBE_Loading!G$4:G$3072,,0,),"")</f>
        <v>0.26930499650531203</v>
      </c>
      <c r="AH32" s="25">
        <f>IFERROR(_xlfn.XLOOKUP($C32,WQBE_Loading!$C$4:$C$3072,WQBE_Loading!H$4:H$3072,,0,),"")</f>
        <v>1.3071762789461649</v>
      </c>
      <c r="AI32" s="25">
        <f>IFERROR(_xlfn.XLOOKUP($C32,WQBE_Loading!$C$4:$C$3072,WQBE_Loading!I$4:I$3072,,0,),"")</f>
        <v>90.329913830334903</v>
      </c>
      <c r="AJ32" s="25">
        <f>IFERROR(_xlfn.XLOOKUP($C32,WQBE_Loading!$C$4:$C$3072,WQBE_Loading!J$4:J$3072,,0,),"")</f>
        <v>6.563514931532425</v>
      </c>
      <c r="AK32" s="25">
        <f>IFERROR(_xlfn.XLOOKUP($C32,WQBE_Loading!$C$4:$C$3072,WQBE_Loading!K$4:K$3072,,0,),"")</f>
        <v>1905.4844526962449</v>
      </c>
      <c r="AL32" s="25">
        <f>IFERROR(_xlfn.XLOOKUP($C32,WQBE_Loading!$C$4:$C$3072,WQBE_Loading!L$4:L$3072,,0,),"")</f>
        <v>5.3734661995485998E-4</v>
      </c>
      <c r="AM32" s="25">
        <f>IFERROR(_xlfn.XLOOKUP($C32,WQBE_Loading!$C$4:$C$3072,WQBE_Loading!M$4:M$3072,,0,),"")</f>
        <v>7.6511100529306342E-6</v>
      </c>
      <c r="AN32" s="25">
        <f>IFERROR(_xlfn.XLOOKUP($C32,WQBE_Loading!$C$4:$C$3072,WQBE_Loading!N$4:N$3072,,0,),"")</f>
        <v>3.5606157223161197E-2</v>
      </c>
      <c r="AO32" s="25">
        <f>IFERROR(_xlfn.XLOOKUP($C32,WQBE_Loading!$C$4:$C$3072,WQBE_Loading!O$4:O$3072,,0,),"")</f>
        <v>9.1052222083622805E-2</v>
      </c>
      <c r="AP32" s="25">
        <f>IFERROR(_xlfn.XLOOKUP($C32,WQBE_Loading!$C$4:$C$3072,WQBE_Loading!P$4:P$3072,,0,),"")</f>
        <v>8.5338188917825852E-2</v>
      </c>
      <c r="AQ32" s="13">
        <f>IFERROR(_xlfn.XLOOKUP($C32,WQBE_Loading!$C$4:$C$3072,WQBE_Loading!Q$4:Q$3072,,0,),"")</f>
        <v>2475721.271390555</v>
      </c>
      <c r="AR32">
        <f>_xlfn.XLOOKUP(C32,UrbanHeat!$A$2:$A$1333,UrbanHeat!$B$2:$B$1333,,0,)</f>
        <v>13.061</v>
      </c>
      <c r="AS32" s="25">
        <f>_xlfn.XLOOKUP($C32,TNC_Loading!$A$2:$A$1332,TNC_Loading!B$2:B$1332,,0,)</f>
        <v>4.53</v>
      </c>
      <c r="AT32" s="25">
        <f>_xlfn.XLOOKUP($C32,TNC_Loading!$A$2:$A$1332,TNC_Loading!C$2:C$1332,,0,)</f>
        <v>0.878</v>
      </c>
      <c r="AU32" s="25">
        <f>_xlfn.XLOOKUP($C32,TNC_Loading!$A$2:$A$1332,TNC_Loading!D$2:D$1332,,0,)</f>
        <v>5.4960000000000004</v>
      </c>
      <c r="AV32" s="25">
        <f>_xlfn.XLOOKUP($C32,TNC_Loading!$A$2:$A$1332,TNC_Loading!E$2:E$1332,,0,)</f>
        <v>7.1909999999999998</v>
      </c>
      <c r="AW32" s="25">
        <f>_xlfn.XLOOKUP($C32,TNC_Loading!$A$2:$A$1332,TNC_Loading!F$2:F$1332,,0,)</f>
        <v>127.792</v>
      </c>
      <c r="AX32">
        <f>_xlfn.XLOOKUP(C32,BIBI!$D$2:$D$1332,BIBI!$F$2:$F$1332,,0,)</f>
        <v>0</v>
      </c>
      <c r="AY32">
        <f>_xlfn.XLOOKUP(C32,FacilityCounts!$A$3:$A$1333,FacilityCounts!$B$3:$B$1333,,0,)</f>
        <v>0</v>
      </c>
      <c r="AZ32">
        <f>_xlfn.XLOOKUP(C32,FacilityCounts!$D$3:$D$1333,FacilityCounts!$E$3:$E$1333,,0,)</f>
        <v>0</v>
      </c>
      <c r="BA32">
        <f>_xlfn.XLOOKUP(C32,FacilityCounts!$G$3:$G$1333,FacilityCounts!$H$3:$H$1333,,0,)</f>
        <v>0</v>
      </c>
      <c r="BB32">
        <f>IFERROR(_xlfn.XLOOKUP(C32,'DA to P Sensitive Lakes'!$P$2:$P$44,'DA to P Sensitive Lakes'!$Q$2:$Q$44,,0,),0)</f>
        <v>0</v>
      </c>
      <c r="BC32" s="25">
        <f>_xlfn.XLOOKUP(C32,'Historic Runoff (mm)'!$A$2:$A$1332,'Historic Runoff (mm)'!$B$2:$B$1332,,0,)</f>
        <v>350.48500000000001</v>
      </c>
      <c r="BD32">
        <f>_xlfn.XLOOKUP(C32,DrainageComplaint!$A$2:$A$1332,DrainageComplaint!$B$2:$B$1332,,0,)</f>
        <v>0</v>
      </c>
      <c r="BE32">
        <f>_xlfn.XLOOKUP(C32,PAD_Area!$G$2:$G$1332,PAD_Area!$H$2:$H$1332,,0,)</f>
        <v>0</v>
      </c>
    </row>
    <row r="33" spans="1:57" x14ac:dyDescent="0.2">
      <c r="A33" s="2">
        <v>30</v>
      </c>
      <c r="B33" s="2">
        <v>31</v>
      </c>
      <c r="C33" s="20">
        <v>1000310</v>
      </c>
      <c r="D33" s="3" t="s">
        <v>28</v>
      </c>
      <c r="E33" s="3" t="s">
        <v>27</v>
      </c>
      <c r="F33" s="3">
        <v>274.86399999999998</v>
      </c>
      <c r="G33" s="3">
        <v>18059.041438100001</v>
      </c>
      <c r="H33" s="3">
        <v>11973015.340399999</v>
      </c>
      <c r="I33" s="2">
        <v>0</v>
      </c>
      <c r="J33" s="2">
        <v>0</v>
      </c>
      <c r="K33" s="2">
        <v>0</v>
      </c>
      <c r="L33" s="2">
        <v>12</v>
      </c>
      <c r="M33" s="3">
        <v>0</v>
      </c>
      <c r="N33" s="2">
        <f>_xlfn.XLOOKUP(C33,Shellfish_Presence!$E$3:$E$1333,Shellfish_Presence!$G$3:$G$1333,,0,)</f>
        <v>0</v>
      </c>
      <c r="O33" s="3">
        <v>0</v>
      </c>
      <c r="P33" s="3">
        <v>4.8605902120471001E-3</v>
      </c>
      <c r="Q33" s="2">
        <v>0</v>
      </c>
      <c r="R33" s="3">
        <v>1</v>
      </c>
      <c r="S33" s="3">
        <v>0</v>
      </c>
      <c r="T33" s="3">
        <v>0</v>
      </c>
      <c r="U33" s="3">
        <v>1707.8900146484375</v>
      </c>
      <c r="V33" s="2">
        <v>0</v>
      </c>
      <c r="W33" s="3" t="str">
        <f t="shared" si="0"/>
        <v/>
      </c>
      <c r="X33" t="str">
        <f t="shared" si="1"/>
        <v/>
      </c>
      <c r="Y33">
        <f>IFERROR(INDEX('Parcel Year'!$N$3:$N$1175,MATCH(KC_SPS_SubbasinAttributes!C33,'Parcel Year'!$M$3:$M$1175,0)),0)</f>
        <v>0.35276401042938232</v>
      </c>
      <c r="Z33">
        <f>INDEX(Imperviousness!$B$2:$B$1332,MATCH(KC_SPS_SubbasinAttributes!C33,Imperviousness!$A$2:$A$1332,0))</f>
        <v>0.22</v>
      </c>
      <c r="AA33">
        <f>INDEX('Flow Duration Index'!$B$2:$B$1332,MATCH(KC_SPS_SubbasinAttributes!C33,'Flow Duration Index'!$A$2:$A$1332,0))</f>
        <v>7.3140000000000001</v>
      </c>
      <c r="AB33">
        <f>INDEX(Opportunity_Index!$G$2:$G$1333,MATCH(KC_SPS_SubbasinAttributes!C33,Opportunity_Index!$F$2:$F$1333,0))</f>
        <v>0.23630000000000001</v>
      </c>
      <c r="AC33">
        <f>INDEX(Traffic!$B$2:$B$1332,MATCH(KC_SPS_SubbasinAttributes!C33,Traffic!$A$2:$A$1332,0))</f>
        <v>2995.377</v>
      </c>
      <c r="AD33">
        <f>INDEX(EquityScore!$F$3:$F$1334,MATCH(KC_SPS_SubbasinAttributes!C33,EquityScore!$E$3:$E$1334,0))</f>
        <v>2.6666666700000001</v>
      </c>
      <c r="AE33" t="str">
        <f>IFERROR(INDEX(PavementCondition!$E$2:$E$669,MATCH(KC_SPS_SubbasinAttributes!C33,PavementCondition!$D$2:$D$669,0)),"N/A")</f>
        <v>N/A</v>
      </c>
      <c r="AF33">
        <f>INDEX(SpawnerMortality!$E$2:$E$1331,MATCH(KC_SPS_SubbasinAttributes!C33,SpawnerMortality!$D$2:$D$1331,0))</f>
        <v>0.35972532950000002</v>
      </c>
      <c r="AG33" s="25">
        <f>IFERROR(_xlfn.XLOOKUP($C33,WQBE_Loading!$C$4:$C$3072,WQBE_Loading!G$4:G$3072,,0,),"")</f>
        <v>0.92187576026935203</v>
      </c>
      <c r="AH33" s="25">
        <f>IFERROR(_xlfn.XLOOKUP($C33,WQBE_Loading!$C$4:$C$3072,WQBE_Loading!H$4:H$3072,,0,),"")</f>
        <v>4.6458445394146946</v>
      </c>
      <c r="AI33" s="25">
        <f>IFERROR(_xlfn.XLOOKUP($C33,WQBE_Loading!$C$4:$C$3072,WQBE_Loading!I$4:I$3072,,0,),"")</f>
        <v>203.1011880317005</v>
      </c>
      <c r="AJ33" s="25">
        <f>IFERROR(_xlfn.XLOOKUP($C33,WQBE_Loading!$C$4:$C$3072,WQBE_Loading!J$4:J$3072,,0,),"")</f>
        <v>15.32527875184385</v>
      </c>
      <c r="AK33" s="25">
        <f>IFERROR(_xlfn.XLOOKUP($C33,WQBE_Loading!$C$4:$C$3072,WQBE_Loading!K$4:K$3072,,0,),"")</f>
        <v>5299.88977987013</v>
      </c>
      <c r="AL33" s="25">
        <f>IFERROR(_xlfn.XLOOKUP($C33,WQBE_Loading!$C$4:$C$3072,WQBE_Loading!L$4:L$3072,,0,),"")</f>
        <v>1.6424334694732051E-3</v>
      </c>
      <c r="AM33" s="25">
        <f>IFERROR(_xlfn.XLOOKUP($C33,WQBE_Loading!$C$4:$C$3072,WQBE_Loading!M$4:M$3072,,0,),"")</f>
        <v>7.8996474192675903E-5</v>
      </c>
      <c r="AN33" s="25">
        <f>IFERROR(_xlfn.XLOOKUP($C33,WQBE_Loading!$C$4:$C$3072,WQBE_Loading!N$4:N$3072,,0,),"")</f>
        <v>8.9456260321313152E-2</v>
      </c>
      <c r="AO33" s="25">
        <f>IFERROR(_xlfn.XLOOKUP($C33,WQBE_Loading!$C$4:$C$3072,WQBE_Loading!O$4:O$3072,,0,),"")</f>
        <v>0.26168752098658249</v>
      </c>
      <c r="AP33" s="25">
        <f>IFERROR(_xlfn.XLOOKUP($C33,WQBE_Loading!$C$4:$C$3072,WQBE_Loading!P$4:P$3072,,0,),"")</f>
        <v>0.27270502048752249</v>
      </c>
      <c r="AQ33" s="13">
        <f>IFERROR(_xlfn.XLOOKUP($C33,WQBE_Loading!$C$4:$C$3072,WQBE_Loading!Q$4:Q$3072,,0,),"")</f>
        <v>5623878.3617028352</v>
      </c>
      <c r="AR33">
        <f>_xlfn.XLOOKUP(C33,UrbanHeat!$A$2:$A$1333,UrbanHeat!$B$2:$B$1333,,0,)</f>
        <v>12.052</v>
      </c>
      <c r="AS33" s="25">
        <f>_xlfn.XLOOKUP($C33,TNC_Loading!$A$2:$A$1332,TNC_Loading!B$2:B$1332,,0,)</f>
        <v>7.6639999999999997</v>
      </c>
      <c r="AT33" s="25">
        <f>_xlfn.XLOOKUP($C33,TNC_Loading!$A$2:$A$1332,TNC_Loading!C$2:C$1332,,0,)</f>
        <v>2.14</v>
      </c>
      <c r="AU33" s="25">
        <f>_xlfn.XLOOKUP($C33,TNC_Loading!$A$2:$A$1332,TNC_Loading!D$2:D$1332,,0,)</f>
        <v>11.741</v>
      </c>
      <c r="AV33" s="25">
        <f>_xlfn.XLOOKUP($C33,TNC_Loading!$A$2:$A$1332,TNC_Loading!E$2:E$1332,,0,)</f>
        <v>14.433999999999999</v>
      </c>
      <c r="AW33" s="25">
        <f>_xlfn.XLOOKUP($C33,TNC_Loading!$A$2:$A$1332,TNC_Loading!F$2:F$1332,,0,)</f>
        <v>264.46300000000002</v>
      </c>
      <c r="AX33">
        <f>_xlfn.XLOOKUP(C33,BIBI!$D$2:$D$1332,BIBI!$F$2:$F$1332,,0,)</f>
        <v>0</v>
      </c>
      <c r="AY33">
        <f>_xlfn.XLOOKUP(C33,FacilityCounts!$A$3:$A$1333,FacilityCounts!$B$3:$B$1333,,0,)</f>
        <v>0</v>
      </c>
      <c r="AZ33">
        <f>_xlfn.XLOOKUP(C33,FacilityCounts!$D$3:$D$1333,FacilityCounts!$E$3:$E$1333,,0,)</f>
        <v>0</v>
      </c>
      <c r="BA33">
        <f>_xlfn.XLOOKUP(C33,FacilityCounts!$G$3:$G$1333,FacilityCounts!$H$3:$H$1333,,0,)</f>
        <v>0</v>
      </c>
      <c r="BB33">
        <f>IFERROR(_xlfn.XLOOKUP(C33,'DA to P Sensitive Lakes'!$P$2:$P$44,'DA to P Sensitive Lakes'!$Q$2:$Q$44,,0,),0)</f>
        <v>0</v>
      </c>
      <c r="BC33" s="25">
        <f>_xlfn.XLOOKUP(C33,'Historic Runoff (mm)'!$A$2:$A$1332,'Historic Runoff (mm)'!$B$2:$B$1332,,0,)</f>
        <v>526.072</v>
      </c>
      <c r="BD33">
        <f>_xlfn.XLOOKUP(C33,DrainageComplaint!$A$2:$A$1332,DrainageComplaint!$B$2:$B$1332,,0,)</f>
        <v>0</v>
      </c>
      <c r="BE33">
        <f>_xlfn.XLOOKUP(C33,PAD_Area!$G$2:$G$1332,PAD_Area!$H$2:$H$1332,,0,)</f>
        <v>0</v>
      </c>
    </row>
    <row r="34" spans="1:57" x14ac:dyDescent="0.2">
      <c r="A34" s="2">
        <v>31</v>
      </c>
      <c r="B34" s="2">
        <v>32</v>
      </c>
      <c r="C34" s="20">
        <v>1000320</v>
      </c>
      <c r="D34" s="3" t="s">
        <v>26</v>
      </c>
      <c r="E34" s="3" t="s">
        <v>27</v>
      </c>
      <c r="F34" s="3">
        <v>659.66499999999996</v>
      </c>
      <c r="G34" s="3">
        <v>33399.334146599998</v>
      </c>
      <c r="H34" s="3">
        <v>28734892.331799999</v>
      </c>
      <c r="I34" s="2">
        <v>1</v>
      </c>
      <c r="J34" s="2">
        <v>1</v>
      </c>
      <c r="K34" s="2">
        <v>0</v>
      </c>
      <c r="L34" s="2">
        <v>9</v>
      </c>
      <c r="M34" s="3">
        <v>0</v>
      </c>
      <c r="N34" s="2">
        <f>_xlfn.XLOOKUP(C34,Shellfish_Presence!$E$3:$E$1333,Shellfish_Presence!$G$3:$G$1333,,0,)</f>
        <v>0</v>
      </c>
      <c r="O34" s="3">
        <v>0</v>
      </c>
      <c r="P34" s="3">
        <v>0</v>
      </c>
      <c r="Q34" s="2">
        <v>0</v>
      </c>
      <c r="R34" s="3">
        <v>0.99998801946640015</v>
      </c>
      <c r="S34" s="3">
        <v>9.0239301323890686E-2</v>
      </c>
      <c r="T34" s="3">
        <v>85464.1015625</v>
      </c>
      <c r="U34" s="3">
        <v>81112</v>
      </c>
      <c r="V34" s="2">
        <v>362</v>
      </c>
      <c r="W34" s="3">
        <f t="shared" si="0"/>
        <v>4.2356965483954564E-3</v>
      </c>
      <c r="X34">
        <f t="shared" si="1"/>
        <v>0.94907684650124935</v>
      </c>
      <c r="Y34">
        <f>IFERROR(INDEX('Parcel Year'!$N$3:$N$1175,MATCH(KC_SPS_SubbasinAttributes!C34,'Parcel Year'!$M$3:$M$1175,0)),0)</f>
        <v>0.55376172762134956</v>
      </c>
      <c r="Z34">
        <f>INDEX(Imperviousness!$B$2:$B$1332,MATCH(KC_SPS_SubbasinAttributes!C34,Imperviousness!$A$2:$A$1332,0))</f>
        <v>0.22500000000000001</v>
      </c>
      <c r="AA34">
        <f>INDEX('Flow Duration Index'!$B$2:$B$1332,MATCH(KC_SPS_SubbasinAttributes!C34,'Flow Duration Index'!$A$2:$A$1332,0))</f>
        <v>5.0720000000000001</v>
      </c>
      <c r="AB34">
        <f>INDEX(Opportunity_Index!$G$2:$G$1333,MATCH(KC_SPS_SubbasinAttributes!C34,Opportunity_Index!$F$2:$F$1333,0))</f>
        <v>0.59179999999999999</v>
      </c>
      <c r="AC34">
        <f>INDEX(Traffic!$B$2:$B$1332,MATCH(KC_SPS_SubbasinAttributes!C34,Traffic!$A$2:$A$1332,0))</f>
        <v>943.05200000000002</v>
      </c>
      <c r="AD34">
        <f>INDEX(EquityScore!$F$3:$F$1334,MATCH(KC_SPS_SubbasinAttributes!C34,EquityScore!$E$3:$E$1334,0))</f>
        <v>3.6666666700000001</v>
      </c>
      <c r="AE34">
        <f>IFERROR(INDEX(PavementCondition!$E$2:$E$669,MATCH(KC_SPS_SubbasinAttributes!C34,PavementCondition!$D$2:$D$669,0)),"N/A")</f>
        <v>57</v>
      </c>
      <c r="AF34">
        <f>INDEX(SpawnerMortality!$E$2:$E$1331,MATCH(KC_SPS_SubbasinAttributes!C34,SpawnerMortality!$D$2:$D$1331,0))</f>
        <v>0.40984855799999997</v>
      </c>
      <c r="AG34" s="25">
        <f>IFERROR(_xlfn.XLOOKUP($C34,WQBE_Loading!$C$4:$C$3072,WQBE_Loading!G$4:G$3072,,0,),"")</f>
        <v>2.9341514196651399</v>
      </c>
      <c r="AH34" s="25">
        <f>IFERROR(_xlfn.XLOOKUP($C34,WQBE_Loading!$C$4:$C$3072,WQBE_Loading!H$4:H$3072,,0,),"")</f>
        <v>15.3955707096829</v>
      </c>
      <c r="AI34" s="25">
        <f>IFERROR(_xlfn.XLOOKUP($C34,WQBE_Loading!$C$4:$C$3072,WQBE_Loading!I$4:I$3072,,0,),"")</f>
        <v>490.65456934316296</v>
      </c>
      <c r="AJ34" s="25">
        <f>IFERROR(_xlfn.XLOOKUP($C34,WQBE_Loading!$C$4:$C$3072,WQBE_Loading!J$4:J$3072,,0,),"")</f>
        <v>38.638210970015798</v>
      </c>
      <c r="AK34" s="25">
        <f>IFERROR(_xlfn.XLOOKUP($C34,WQBE_Loading!$C$4:$C$3072,WQBE_Loading!K$4:K$3072,,0,),"")</f>
        <v>16185.806970213151</v>
      </c>
      <c r="AL34" s="25">
        <f>IFERROR(_xlfn.XLOOKUP($C34,WQBE_Loading!$C$4:$C$3072,WQBE_Loading!L$4:L$3072,,0,),"")</f>
        <v>5.3584934927867851E-3</v>
      </c>
      <c r="AM34" s="25">
        <f>IFERROR(_xlfn.XLOOKUP($C34,WQBE_Loading!$C$4:$C$3072,WQBE_Loading!M$4:M$3072,,0,),"")</f>
        <v>3.1353959295485649E-4</v>
      </c>
      <c r="AN34" s="25">
        <f>IFERROR(_xlfn.XLOOKUP($C34,WQBE_Loading!$C$4:$C$3072,WQBE_Loading!N$4:N$3072,,0,),"")</f>
        <v>0.23159632297681598</v>
      </c>
      <c r="AO34" s="25">
        <f>IFERROR(_xlfn.XLOOKUP($C34,WQBE_Loading!$C$4:$C$3072,WQBE_Loading!O$4:O$3072,,0,),"")</f>
        <v>0.80265388714185548</v>
      </c>
      <c r="AP34" s="25">
        <f>IFERROR(_xlfn.XLOOKUP($C34,WQBE_Loading!$C$4:$C$3072,WQBE_Loading!P$4:P$3072,,0,),"")</f>
        <v>0.94308799492536899</v>
      </c>
      <c r="AQ34" s="13">
        <f>IFERROR(_xlfn.XLOOKUP($C34,WQBE_Loading!$C$4:$C$3072,WQBE_Loading!Q$4:Q$3072,,0,),"")</f>
        <v>13425712.8760351</v>
      </c>
      <c r="AR34">
        <f>_xlfn.XLOOKUP(C34,UrbanHeat!$A$2:$A$1333,UrbanHeat!$B$2:$B$1333,,0,)</f>
        <v>17.366</v>
      </c>
      <c r="AS34" s="25">
        <f>_xlfn.XLOOKUP($C34,TNC_Loading!$A$2:$A$1332,TNC_Loading!B$2:B$1332,,0,)</f>
        <v>9.9740000000000002</v>
      </c>
      <c r="AT34" s="25">
        <f>_xlfn.XLOOKUP($C34,TNC_Loading!$A$2:$A$1332,TNC_Loading!C$2:C$1332,,0,)</f>
        <v>11.363</v>
      </c>
      <c r="AU34" s="25">
        <f>_xlfn.XLOOKUP($C34,TNC_Loading!$A$2:$A$1332,TNC_Loading!D$2:D$1332,,0,)</f>
        <v>17.911000000000001</v>
      </c>
      <c r="AV34" s="25">
        <f>_xlfn.XLOOKUP($C34,TNC_Loading!$A$2:$A$1332,TNC_Loading!E$2:E$1332,,0,)</f>
        <v>23.753</v>
      </c>
      <c r="AW34" s="25">
        <f>_xlfn.XLOOKUP($C34,TNC_Loading!$A$2:$A$1332,TNC_Loading!F$2:F$1332,,0,)</f>
        <v>430.71300000000002</v>
      </c>
      <c r="AX34">
        <f>_xlfn.XLOOKUP(C34,BIBI!$D$2:$D$1332,BIBI!$F$2:$F$1332,,0,)</f>
        <v>21.992857142857144</v>
      </c>
      <c r="AY34">
        <f>_xlfn.XLOOKUP(C34,FacilityCounts!$A$3:$A$1333,FacilityCounts!$B$3:$B$1333,,0,)</f>
        <v>16</v>
      </c>
      <c r="AZ34">
        <f>_xlfn.XLOOKUP(C34,FacilityCounts!$D$3:$D$1333,FacilityCounts!$E$3:$E$1333,,0,)</f>
        <v>5</v>
      </c>
      <c r="BA34">
        <f>_xlfn.XLOOKUP(C34,FacilityCounts!$G$3:$G$1333,FacilityCounts!$H$3:$H$1333,,0,)</f>
        <v>1</v>
      </c>
      <c r="BB34">
        <f>IFERROR(_xlfn.XLOOKUP(C34,'DA to P Sensitive Lakes'!$P$2:$P$44,'DA to P Sensitive Lakes'!$Q$2:$Q$44,,0,),0)</f>
        <v>0</v>
      </c>
      <c r="BC34" s="25">
        <f>_xlfn.XLOOKUP(C34,'Historic Runoff (mm)'!$A$2:$A$1332,'Historic Runoff (mm)'!$B$2:$B$1332,,0,)</f>
        <v>632.25300000000004</v>
      </c>
      <c r="BD34">
        <f>_xlfn.XLOOKUP(C34,DrainageComplaint!$A$2:$A$1332,DrainageComplaint!$B$2:$B$1332,,0,)</f>
        <v>6</v>
      </c>
      <c r="BE34">
        <f>_xlfn.XLOOKUP(C34,PAD_Area!$G$2:$G$1332,PAD_Area!$H$2:$H$1332,,0,)</f>
        <v>0</v>
      </c>
    </row>
    <row r="35" spans="1:57" x14ac:dyDescent="0.2">
      <c r="A35" s="2">
        <v>32</v>
      </c>
      <c r="B35" s="2">
        <v>33</v>
      </c>
      <c r="C35" s="20">
        <v>1000330</v>
      </c>
      <c r="D35" s="3" t="s">
        <v>26</v>
      </c>
      <c r="E35" s="3" t="s">
        <v>27</v>
      </c>
      <c r="F35" s="3">
        <v>225.239</v>
      </c>
      <c r="G35" s="3">
        <v>14157.2736855</v>
      </c>
      <c r="H35" s="3">
        <v>9811364.1566599999</v>
      </c>
      <c r="I35" s="2">
        <v>5</v>
      </c>
      <c r="J35" s="2">
        <v>0</v>
      </c>
      <c r="K35" s="2">
        <v>0</v>
      </c>
      <c r="L35" s="2">
        <v>0</v>
      </c>
      <c r="M35" s="3">
        <v>0</v>
      </c>
      <c r="N35" s="2">
        <f>_xlfn.XLOOKUP(C35,Shellfish_Presence!$E$3:$E$1333,Shellfish_Presence!$G$3:$G$1333,,0,)</f>
        <v>0</v>
      </c>
      <c r="O35" s="3">
        <v>0</v>
      </c>
      <c r="P35" s="3">
        <v>0</v>
      </c>
      <c r="Q35" s="2">
        <v>0</v>
      </c>
      <c r="R35" s="3">
        <v>1</v>
      </c>
      <c r="S35" s="3">
        <v>3.3513598144054413E-2</v>
      </c>
      <c r="T35" s="3">
        <v>47995</v>
      </c>
      <c r="U35" s="3">
        <v>16517.30078125</v>
      </c>
      <c r="V35" s="2">
        <v>99</v>
      </c>
      <c r="W35" s="3">
        <f t="shared" si="0"/>
        <v>2.0627148661318886E-3</v>
      </c>
      <c r="X35">
        <f t="shared" si="1"/>
        <v>0.34414628151369936</v>
      </c>
      <c r="Y35">
        <f>IFERROR(INDEX('Parcel Year'!$N$3:$N$1175,MATCH(KC_SPS_SubbasinAttributes!C35,'Parcel Year'!$M$3:$M$1175,0)),0)</f>
        <v>0.61569702625274658</v>
      </c>
      <c r="Z35">
        <f>INDEX(Imperviousness!$B$2:$B$1332,MATCH(KC_SPS_SubbasinAttributes!C35,Imperviousness!$A$2:$A$1332,0))</f>
        <v>0.31</v>
      </c>
      <c r="AA35">
        <f>INDEX('Flow Duration Index'!$B$2:$B$1332,MATCH(KC_SPS_SubbasinAttributes!C35,'Flow Duration Index'!$A$2:$A$1332,0))</f>
        <v>7.4409999999999998</v>
      </c>
      <c r="AB35">
        <f>INDEX(Opportunity_Index!$G$2:$G$1333,MATCH(KC_SPS_SubbasinAttributes!C35,Opportunity_Index!$F$2:$F$1333,0))</f>
        <v>0.4955</v>
      </c>
      <c r="AC35">
        <f>INDEX(Traffic!$B$2:$B$1332,MATCH(KC_SPS_SubbasinAttributes!C35,Traffic!$A$2:$A$1332,0))</f>
        <v>1552.3710000000001</v>
      </c>
      <c r="AD35">
        <f>INDEX(EquityScore!$F$3:$F$1334,MATCH(KC_SPS_SubbasinAttributes!C35,EquityScore!$E$3:$E$1334,0))</f>
        <v>3.6666666700000001</v>
      </c>
      <c r="AE35">
        <f>IFERROR(INDEX(PavementCondition!$E$2:$E$669,MATCH(KC_SPS_SubbasinAttributes!C35,PavementCondition!$D$2:$D$669,0)),"N/A")</f>
        <v>82</v>
      </c>
      <c r="AF35">
        <f>INDEX(SpawnerMortality!$E$2:$E$1331,MATCH(KC_SPS_SubbasinAttributes!C35,SpawnerMortality!$D$2:$D$1331,0))</f>
        <v>0.45449654</v>
      </c>
      <c r="AG35" s="25">
        <f>IFERROR(_xlfn.XLOOKUP($C35,WQBE_Loading!$C$4:$C$3072,WQBE_Loading!G$4:G$3072,,0,),"")</f>
        <v>1.20784410318473</v>
      </c>
      <c r="AH35" s="25">
        <f>IFERROR(_xlfn.XLOOKUP($C35,WQBE_Loading!$C$4:$C$3072,WQBE_Loading!H$4:H$3072,,0,),"")</f>
        <v>6.1563702952684292</v>
      </c>
      <c r="AI35" s="25">
        <f>IFERROR(_xlfn.XLOOKUP($C35,WQBE_Loading!$C$4:$C$3072,WQBE_Loading!I$4:I$3072,,0,),"")</f>
        <v>266.98266022973951</v>
      </c>
      <c r="AJ35" s="25">
        <f>IFERROR(_xlfn.XLOOKUP($C35,WQBE_Loading!$C$4:$C$3072,WQBE_Loading!J$4:J$3072,,0,),"")</f>
        <v>20.05556911891675</v>
      </c>
      <c r="AK35" s="25">
        <f>IFERROR(_xlfn.XLOOKUP($C35,WQBE_Loading!$C$4:$C$3072,WQBE_Loading!K$4:K$3072,,0,),"")</f>
        <v>7344.6776292349205</v>
      </c>
      <c r="AL35" s="25">
        <f>IFERROR(_xlfn.XLOOKUP($C35,WQBE_Loading!$C$4:$C$3072,WQBE_Loading!L$4:L$3072,,0,),"")</f>
        <v>2.2890757237118949E-3</v>
      </c>
      <c r="AM35" s="25">
        <f>IFERROR(_xlfn.XLOOKUP($C35,WQBE_Loading!$C$4:$C$3072,WQBE_Loading!M$4:M$3072,,0,),"")</f>
        <v>7.4081626581520756E-5</v>
      </c>
      <c r="AN35" s="25">
        <f>IFERROR(_xlfn.XLOOKUP($C35,WQBE_Loading!$C$4:$C$3072,WQBE_Loading!N$4:N$3072,,0,),"")</f>
        <v>9.642820633251864E-2</v>
      </c>
      <c r="AO35" s="25">
        <f>IFERROR(_xlfn.XLOOKUP($C35,WQBE_Loading!$C$4:$C$3072,WQBE_Loading!O$4:O$3072,,0,),"")</f>
        <v>0.34982424429660153</v>
      </c>
      <c r="AP35" s="25">
        <f>IFERROR(_xlfn.XLOOKUP($C35,WQBE_Loading!$C$4:$C$3072,WQBE_Loading!P$4:P$3072,,0,),"")</f>
        <v>0.3868049362358425</v>
      </c>
      <c r="AQ35" s="13">
        <f>IFERROR(_xlfn.XLOOKUP($C35,WQBE_Loading!$C$4:$C$3072,WQBE_Loading!Q$4:Q$3072,,0,),"")</f>
        <v>7327149.0299843</v>
      </c>
      <c r="AR35">
        <f>_xlfn.XLOOKUP(C35,UrbanHeat!$A$2:$A$1333,UrbanHeat!$B$2:$B$1333,,0,)</f>
        <v>15.93</v>
      </c>
      <c r="AS35" s="25">
        <f>_xlfn.XLOOKUP($C35,TNC_Loading!$A$2:$A$1332,TNC_Loading!B$2:B$1332,,0,)</f>
        <v>13.135999999999999</v>
      </c>
      <c r="AT35" s="25">
        <f>_xlfn.XLOOKUP($C35,TNC_Loading!$A$2:$A$1332,TNC_Loading!C$2:C$1332,,0,)</f>
        <v>13.882</v>
      </c>
      <c r="AU35" s="25">
        <f>_xlfn.XLOOKUP($C35,TNC_Loading!$A$2:$A$1332,TNC_Loading!D$2:D$1332,,0,)</f>
        <v>21.786999999999999</v>
      </c>
      <c r="AV35" s="25">
        <f>_xlfn.XLOOKUP($C35,TNC_Loading!$A$2:$A$1332,TNC_Loading!E$2:E$1332,,0,)</f>
        <v>25.849</v>
      </c>
      <c r="AW35" s="25">
        <f>_xlfn.XLOOKUP($C35,TNC_Loading!$A$2:$A$1332,TNC_Loading!F$2:F$1332,,0,)</f>
        <v>545.40099999999995</v>
      </c>
      <c r="AX35">
        <f>_xlfn.XLOOKUP(C35,BIBI!$D$2:$D$1332,BIBI!$F$2:$F$1332,,0,)</f>
        <v>0</v>
      </c>
      <c r="AY35">
        <f>_xlfn.XLOOKUP(C35,FacilityCounts!$A$3:$A$1333,FacilityCounts!$B$3:$B$1333,,0,)</f>
        <v>0</v>
      </c>
      <c r="AZ35">
        <f>_xlfn.XLOOKUP(C35,FacilityCounts!$D$3:$D$1333,FacilityCounts!$E$3:$E$1333,,0,)</f>
        <v>0</v>
      </c>
      <c r="BA35">
        <f>_xlfn.XLOOKUP(C35,FacilityCounts!$G$3:$G$1333,FacilityCounts!$H$3:$H$1333,,0,)</f>
        <v>0</v>
      </c>
      <c r="BB35">
        <f>IFERROR(_xlfn.XLOOKUP(C35,'DA to P Sensitive Lakes'!$P$2:$P$44,'DA to P Sensitive Lakes'!$Q$2:$Q$44,,0,),0)</f>
        <v>0</v>
      </c>
      <c r="BC35" s="25">
        <f>_xlfn.XLOOKUP(C35,'Historic Runoff (mm)'!$A$2:$A$1332,'Historic Runoff (mm)'!$B$2:$B$1332,,0,)</f>
        <v>851.76199999999994</v>
      </c>
      <c r="BD35">
        <f>_xlfn.XLOOKUP(C35,DrainageComplaint!$A$2:$A$1332,DrainageComplaint!$B$2:$B$1332,,0,)</f>
        <v>15</v>
      </c>
      <c r="BE35">
        <f>_xlfn.XLOOKUP(C35,PAD_Area!$G$2:$G$1332,PAD_Area!$H$2:$H$1332,,0,)</f>
        <v>0</v>
      </c>
    </row>
    <row r="36" spans="1:57" x14ac:dyDescent="0.2">
      <c r="A36" s="2">
        <v>33</v>
      </c>
      <c r="B36" s="2">
        <v>34</v>
      </c>
      <c r="C36" s="20">
        <v>1000340</v>
      </c>
      <c r="D36" s="3" t="s">
        <v>26</v>
      </c>
      <c r="E36" s="3" t="s">
        <v>27</v>
      </c>
      <c r="F36" s="3">
        <v>163.56399999999999</v>
      </c>
      <c r="G36" s="3">
        <v>20716.459996400001</v>
      </c>
      <c r="H36" s="3">
        <v>7124835.0451199999</v>
      </c>
      <c r="I36" s="2">
        <v>1</v>
      </c>
      <c r="J36" s="2">
        <v>1</v>
      </c>
      <c r="K36" s="2">
        <v>0</v>
      </c>
      <c r="L36" s="2">
        <v>0</v>
      </c>
      <c r="M36" s="3">
        <v>0</v>
      </c>
      <c r="N36" s="2">
        <f>_xlfn.XLOOKUP(C36,Shellfish_Presence!$E$3:$E$1333,Shellfish_Presence!$G$3:$G$1333,,0,)</f>
        <v>0</v>
      </c>
      <c r="O36" s="3">
        <v>0</v>
      </c>
      <c r="P36" s="3">
        <v>0</v>
      </c>
      <c r="Q36" s="2">
        <v>0</v>
      </c>
      <c r="R36" s="3">
        <v>1</v>
      </c>
      <c r="S36" s="3">
        <v>0</v>
      </c>
      <c r="T36" s="3">
        <v>36227.5</v>
      </c>
      <c r="U36" s="3">
        <v>63030.69921875</v>
      </c>
      <c r="V36" s="2">
        <v>0</v>
      </c>
      <c r="W36" s="3">
        <f t="shared" si="0"/>
        <v>0</v>
      </c>
      <c r="X36">
        <f t="shared" si="1"/>
        <v>1.7398578212338693</v>
      </c>
      <c r="Y36">
        <f>IFERROR(INDEX('Parcel Year'!$N$3:$N$1175,MATCH(KC_SPS_SubbasinAttributes!C36,'Parcel Year'!$M$3:$M$1175,0)),0)</f>
        <v>0.58539497852325439</v>
      </c>
      <c r="Z36">
        <f>INDEX(Imperviousness!$B$2:$B$1332,MATCH(KC_SPS_SubbasinAttributes!C36,Imperviousness!$A$2:$A$1332,0))</f>
        <v>0.314</v>
      </c>
      <c r="AA36">
        <f>INDEX('Flow Duration Index'!$B$2:$B$1332,MATCH(KC_SPS_SubbasinAttributes!C36,'Flow Duration Index'!$A$2:$A$1332,0))</f>
        <v>5.5190000000000001</v>
      </c>
      <c r="AB36">
        <f>INDEX(Opportunity_Index!$G$2:$G$1333,MATCH(KC_SPS_SubbasinAttributes!C36,Opportunity_Index!$F$2:$F$1333,0))</f>
        <v>0.59179999999999999</v>
      </c>
      <c r="AC36">
        <f>INDEX(Traffic!$B$2:$B$1332,MATCH(KC_SPS_SubbasinAttributes!C36,Traffic!$A$2:$A$1332,0))</f>
        <v>1341.4059999999999</v>
      </c>
      <c r="AD36">
        <f>INDEX(EquityScore!$F$3:$F$1334,MATCH(KC_SPS_SubbasinAttributes!C36,EquityScore!$E$3:$E$1334,0))</f>
        <v>3.6666666700000001</v>
      </c>
      <c r="AE36" t="str">
        <f>IFERROR(INDEX(PavementCondition!$E$2:$E$669,MATCH(KC_SPS_SubbasinAttributes!C36,PavementCondition!$D$2:$D$669,0)),"N/A")</f>
        <v>N/A</v>
      </c>
      <c r="AF36">
        <f>INDEX(SpawnerMortality!$E$2:$E$1331,MATCH(KC_SPS_SubbasinAttributes!C36,SpawnerMortality!$D$2:$D$1331,0))</f>
        <v>0.22724827</v>
      </c>
      <c r="AG36" s="25">
        <f>IFERROR(_xlfn.XLOOKUP($C36,WQBE_Loading!$C$4:$C$3072,WQBE_Loading!G$4:G$3072,,0,),"")</f>
        <v>0.92417378198239852</v>
      </c>
      <c r="AH36" s="25">
        <f>IFERROR(_xlfn.XLOOKUP($C36,WQBE_Loading!$C$4:$C$3072,WQBE_Loading!H$4:H$3072,,0,),"")</f>
        <v>4.8393791376569348</v>
      </c>
      <c r="AI36" s="25">
        <f>IFERROR(_xlfn.XLOOKUP($C36,WQBE_Loading!$C$4:$C$3072,WQBE_Loading!I$4:I$3072,,0,),"")</f>
        <v>160.63265960642752</v>
      </c>
      <c r="AJ36" s="25">
        <f>IFERROR(_xlfn.XLOOKUP($C36,WQBE_Loading!$C$4:$C$3072,WQBE_Loading!J$4:J$3072,,0,),"")</f>
        <v>12.31157815990195</v>
      </c>
      <c r="AK36" s="25">
        <f>IFERROR(_xlfn.XLOOKUP($C36,WQBE_Loading!$C$4:$C$3072,WQBE_Loading!K$4:K$3072,,0,),"")</f>
        <v>6096.6528529122606</v>
      </c>
      <c r="AL36" s="25">
        <f>IFERROR(_xlfn.XLOOKUP($C36,WQBE_Loading!$C$4:$C$3072,WQBE_Loading!L$4:L$3072,,0,),"")</f>
        <v>1.8792267490642051E-3</v>
      </c>
      <c r="AM36" s="25">
        <f>IFERROR(_xlfn.XLOOKUP($C36,WQBE_Loading!$C$4:$C$3072,WQBE_Loading!M$4:M$3072,,0,),"")</f>
        <v>5.1565626386837051E-5</v>
      </c>
      <c r="AN36" s="25">
        <f>IFERROR(_xlfn.XLOOKUP($C36,WQBE_Loading!$C$4:$C$3072,WQBE_Loading!N$4:N$3072,,0,),"")</f>
        <v>7.0779053285587895E-2</v>
      </c>
      <c r="AO36" s="25">
        <f>IFERROR(_xlfn.XLOOKUP($C36,WQBE_Loading!$C$4:$C$3072,WQBE_Loading!O$4:O$3072,,0,),"")</f>
        <v>0.28441730244929198</v>
      </c>
      <c r="AP36" s="25">
        <f>IFERROR(_xlfn.XLOOKUP($C36,WQBE_Loading!$C$4:$C$3072,WQBE_Loading!P$4:P$3072,,0,),"")</f>
        <v>0.31299315329595601</v>
      </c>
      <c r="AQ36" s="13">
        <f>IFERROR(_xlfn.XLOOKUP($C36,WQBE_Loading!$C$4:$C$3072,WQBE_Loading!Q$4:Q$3072,,0,),"")</f>
        <v>4301048.936038455</v>
      </c>
      <c r="AR36">
        <f>_xlfn.XLOOKUP(C36,UrbanHeat!$A$2:$A$1333,UrbanHeat!$B$2:$B$1333,,0,)</f>
        <v>16.274999999999999</v>
      </c>
      <c r="AS36" s="25">
        <f>_xlfn.XLOOKUP($C36,TNC_Loading!$A$2:$A$1332,TNC_Loading!B$2:B$1332,,0,)</f>
        <v>10.574</v>
      </c>
      <c r="AT36" s="25">
        <f>_xlfn.XLOOKUP($C36,TNC_Loading!$A$2:$A$1332,TNC_Loading!C$2:C$1332,,0,)</f>
        <v>12.928000000000001</v>
      </c>
      <c r="AU36" s="25">
        <f>_xlfn.XLOOKUP($C36,TNC_Loading!$A$2:$A$1332,TNC_Loading!D$2:D$1332,,0,)</f>
        <v>19.192</v>
      </c>
      <c r="AV36" s="25">
        <f>_xlfn.XLOOKUP($C36,TNC_Loading!$A$2:$A$1332,TNC_Loading!E$2:E$1332,,0,)</f>
        <v>23.265000000000001</v>
      </c>
      <c r="AW36" s="25">
        <f>_xlfn.XLOOKUP($C36,TNC_Loading!$A$2:$A$1332,TNC_Loading!F$2:F$1332,,0,)</f>
        <v>502.065</v>
      </c>
      <c r="AX36">
        <f>_xlfn.XLOOKUP(C36,BIBI!$D$2:$D$1332,BIBI!$F$2:$F$1332,,0,)</f>
        <v>0</v>
      </c>
      <c r="AY36">
        <f>_xlfn.XLOOKUP(C36,FacilityCounts!$A$3:$A$1333,FacilityCounts!$B$3:$B$1333,,0,)</f>
        <v>0</v>
      </c>
      <c r="AZ36">
        <f>_xlfn.XLOOKUP(C36,FacilityCounts!$D$3:$D$1333,FacilityCounts!$E$3:$E$1333,,0,)</f>
        <v>0</v>
      </c>
      <c r="BA36">
        <f>_xlfn.XLOOKUP(C36,FacilityCounts!$G$3:$G$1333,FacilityCounts!$H$3:$H$1333,,0,)</f>
        <v>0</v>
      </c>
      <c r="BB36">
        <f>IFERROR(_xlfn.XLOOKUP(C36,'DA to P Sensitive Lakes'!$P$2:$P$44,'DA to P Sensitive Lakes'!$Q$2:$Q$44,,0,),0)</f>
        <v>0</v>
      </c>
      <c r="BC36" s="25">
        <f>_xlfn.XLOOKUP(C36,'Historic Runoff (mm)'!$A$2:$A$1332,'Historic Runoff (mm)'!$B$2:$B$1332,,0,)</f>
        <v>707.31100000000004</v>
      </c>
      <c r="BD36">
        <f>_xlfn.XLOOKUP(C36,DrainageComplaint!$A$2:$A$1332,DrainageComplaint!$B$2:$B$1332,,0,)</f>
        <v>0</v>
      </c>
      <c r="BE36">
        <f>_xlfn.XLOOKUP(C36,PAD_Area!$G$2:$G$1332,PAD_Area!$H$2:$H$1332,,0,)</f>
        <v>0</v>
      </c>
    </row>
    <row r="37" spans="1:57" x14ac:dyDescent="0.2">
      <c r="A37" s="2">
        <v>34</v>
      </c>
      <c r="B37" s="2">
        <v>35</v>
      </c>
      <c r="C37" s="20">
        <v>1000350</v>
      </c>
      <c r="D37" s="3" t="s">
        <v>26</v>
      </c>
      <c r="E37" s="3" t="s">
        <v>27</v>
      </c>
      <c r="F37" s="3">
        <v>762.45500000000004</v>
      </c>
      <c r="G37" s="3">
        <v>58642.462441700001</v>
      </c>
      <c r="H37" s="3">
        <v>33212410.858899999</v>
      </c>
      <c r="I37" s="2">
        <v>0</v>
      </c>
      <c r="J37" s="2">
        <v>0</v>
      </c>
      <c r="K37" s="2">
        <v>1</v>
      </c>
      <c r="L37" s="2">
        <v>3</v>
      </c>
      <c r="M37" s="3">
        <v>0</v>
      </c>
      <c r="N37" s="2">
        <f>_xlfn.XLOOKUP(C37,Shellfish_Presence!$E$3:$E$1333,Shellfish_Presence!$G$3:$G$1333,,0,)</f>
        <v>0</v>
      </c>
      <c r="O37" s="3">
        <v>2.9718300327658653E-2</v>
      </c>
      <c r="P37" s="3">
        <v>2.3012000601738691E-3</v>
      </c>
      <c r="Q37" s="2">
        <v>1</v>
      </c>
      <c r="R37" s="3">
        <v>1</v>
      </c>
      <c r="S37" s="3">
        <v>0</v>
      </c>
      <c r="T37" s="3">
        <v>82838.3984375</v>
      </c>
      <c r="U37" s="3">
        <v>119809</v>
      </c>
      <c r="V37" s="2">
        <v>0</v>
      </c>
      <c r="W37" s="3">
        <f t="shared" si="0"/>
        <v>0</v>
      </c>
      <c r="X37">
        <f t="shared" si="1"/>
        <v>1.4462978794839161</v>
      </c>
      <c r="Y37">
        <f>IFERROR(INDEX('Parcel Year'!$N$3:$N$1175,MATCH(KC_SPS_SubbasinAttributes!C37,'Parcel Year'!$M$3:$M$1175,0)),0)</f>
        <v>0.62795400619506836</v>
      </c>
      <c r="Z37">
        <f>INDEX(Imperviousness!$B$2:$B$1332,MATCH(KC_SPS_SubbasinAttributes!C37,Imperviousness!$A$2:$A$1332,0))</f>
        <v>0.27</v>
      </c>
      <c r="AA37">
        <f>INDEX('Flow Duration Index'!$B$2:$B$1332,MATCH(KC_SPS_SubbasinAttributes!C37,'Flow Duration Index'!$A$2:$A$1332,0))</f>
        <v>6.1040000000000001</v>
      </c>
      <c r="AB37">
        <f>INDEX(Opportunity_Index!$G$2:$G$1333,MATCH(KC_SPS_SubbasinAttributes!C37,Opportunity_Index!$F$2:$F$1333,0))</f>
        <v>0.13545000000000001</v>
      </c>
      <c r="AC37">
        <f>INDEX(Traffic!$B$2:$B$1332,MATCH(KC_SPS_SubbasinAttributes!C37,Traffic!$A$2:$A$1332,0))</f>
        <v>2931.5659999999998</v>
      </c>
      <c r="AD37">
        <f>INDEX(EquityScore!$F$3:$F$1334,MATCH(KC_SPS_SubbasinAttributes!C37,EquityScore!$E$3:$E$1334,0))</f>
        <v>1.6666666699999999</v>
      </c>
      <c r="AE37">
        <f>IFERROR(INDEX(PavementCondition!$E$2:$E$669,MATCH(KC_SPS_SubbasinAttributes!C37,PavementCondition!$D$2:$D$669,0)),"N/A")</f>
        <v>41</v>
      </c>
      <c r="AF37">
        <f>INDEX(SpawnerMortality!$E$2:$E$1331,MATCH(KC_SPS_SubbasinAttributes!C37,SpawnerMortality!$D$2:$D$1331,0))</f>
        <v>0.40521496150000003</v>
      </c>
      <c r="AG37" s="25">
        <f>IFERROR(_xlfn.XLOOKUP($C37,WQBE_Loading!$C$4:$C$3072,WQBE_Loading!G$4:G$3072,,0,),"")</f>
        <v>3.4150299815665401</v>
      </c>
      <c r="AH37" s="25">
        <f>IFERROR(_xlfn.XLOOKUP($C37,WQBE_Loading!$C$4:$C$3072,WQBE_Loading!H$4:H$3072,,0,),"")</f>
        <v>17.121065871028598</v>
      </c>
      <c r="AI37" s="25">
        <f>IFERROR(_xlfn.XLOOKUP($C37,WQBE_Loading!$C$4:$C$3072,WQBE_Loading!I$4:I$3072,,0,),"")</f>
        <v>712.74511666916101</v>
      </c>
      <c r="AJ37" s="25">
        <f>IFERROR(_xlfn.XLOOKUP($C37,WQBE_Loading!$C$4:$C$3072,WQBE_Loading!J$4:J$3072,,0,),"")</f>
        <v>54.554603962909354</v>
      </c>
      <c r="AK37" s="25">
        <f>IFERROR(_xlfn.XLOOKUP($C37,WQBE_Loading!$C$4:$C$3072,WQBE_Loading!K$4:K$3072,,0,),"")</f>
        <v>18864.171843979151</v>
      </c>
      <c r="AL37" s="25">
        <f>IFERROR(_xlfn.XLOOKUP($C37,WQBE_Loading!$C$4:$C$3072,WQBE_Loading!L$4:L$3072,,0,),"")</f>
        <v>6.2848614943983349E-3</v>
      </c>
      <c r="AM37" s="25">
        <f>IFERROR(_xlfn.XLOOKUP($C37,WQBE_Loading!$C$4:$C$3072,WQBE_Loading!M$4:M$3072,,0,),"")</f>
        <v>3.5862460486825248E-4</v>
      </c>
      <c r="AN37" s="25">
        <f>IFERROR(_xlfn.XLOOKUP($C37,WQBE_Loading!$C$4:$C$3072,WQBE_Loading!N$4:N$3072,,0,),"")</f>
        <v>0.29018050545569901</v>
      </c>
      <c r="AO37" s="25">
        <f>IFERROR(_xlfn.XLOOKUP($C37,WQBE_Loading!$C$4:$C$3072,WQBE_Loading!O$4:O$3072,,0,),"")</f>
        <v>0.96183031713117206</v>
      </c>
      <c r="AP37" s="25">
        <f>IFERROR(_xlfn.XLOOKUP($C37,WQBE_Loading!$C$4:$C$3072,WQBE_Loading!P$4:P$3072,,0,),"")</f>
        <v>1.0395597161856598</v>
      </c>
      <c r="AQ37" s="13">
        <f>IFERROR(_xlfn.XLOOKUP($C37,WQBE_Loading!$C$4:$C$3072,WQBE_Loading!Q$4:Q$3072,,0,),"")</f>
        <v>20634399.22198825</v>
      </c>
      <c r="AR37">
        <f>_xlfn.XLOOKUP(C37,UrbanHeat!$A$2:$A$1333,UrbanHeat!$B$2:$B$1333,,0,)</f>
        <v>16.457000000000001</v>
      </c>
      <c r="AS37" s="25">
        <f>_xlfn.XLOOKUP($C37,TNC_Loading!$A$2:$A$1332,TNC_Loading!B$2:B$1332,,0,)</f>
        <v>9.5540000000000003</v>
      </c>
      <c r="AT37" s="25">
        <f>_xlfn.XLOOKUP($C37,TNC_Loading!$A$2:$A$1332,TNC_Loading!C$2:C$1332,,0,)</f>
        <v>6.7549999999999999</v>
      </c>
      <c r="AU37" s="25">
        <f>_xlfn.XLOOKUP($C37,TNC_Loading!$A$2:$A$1332,TNC_Loading!D$2:D$1332,,0,)</f>
        <v>10.44</v>
      </c>
      <c r="AV37" s="25">
        <f>_xlfn.XLOOKUP($C37,TNC_Loading!$A$2:$A$1332,TNC_Loading!E$2:E$1332,,0,)</f>
        <v>17.98</v>
      </c>
      <c r="AW37" s="25">
        <f>_xlfn.XLOOKUP($C37,TNC_Loading!$A$2:$A$1332,TNC_Loading!F$2:F$1332,,0,)</f>
        <v>384.58</v>
      </c>
      <c r="AX37">
        <f>_xlfn.XLOOKUP(C37,BIBI!$D$2:$D$1332,BIBI!$F$2:$F$1332,,0,)</f>
        <v>0</v>
      </c>
      <c r="AY37">
        <f>_xlfn.XLOOKUP(C37,FacilityCounts!$A$3:$A$1333,FacilityCounts!$B$3:$B$1333,,0,)</f>
        <v>8</v>
      </c>
      <c r="AZ37">
        <f>_xlfn.XLOOKUP(C37,FacilityCounts!$D$3:$D$1333,FacilityCounts!$E$3:$E$1333,,0,)</f>
        <v>2</v>
      </c>
      <c r="BA37">
        <f>_xlfn.XLOOKUP(C37,FacilityCounts!$G$3:$G$1333,FacilityCounts!$H$3:$H$1333,,0,)</f>
        <v>1</v>
      </c>
      <c r="BB37">
        <f>IFERROR(_xlfn.XLOOKUP(C37,'DA to P Sensitive Lakes'!$P$2:$P$44,'DA to P Sensitive Lakes'!$Q$2:$Q$44,,0,),0)</f>
        <v>0</v>
      </c>
      <c r="BC37" s="25">
        <f>_xlfn.XLOOKUP(C37,'Historic Runoff (mm)'!$A$2:$A$1332,'Historic Runoff (mm)'!$B$2:$B$1332,,0,)</f>
        <v>630.46600000000001</v>
      </c>
      <c r="BD37">
        <f>_xlfn.XLOOKUP(C37,DrainageComplaint!$A$2:$A$1332,DrainageComplaint!$B$2:$B$1332,,0,)</f>
        <v>1</v>
      </c>
      <c r="BE37">
        <f>_xlfn.XLOOKUP(C37,PAD_Area!$G$2:$G$1332,PAD_Area!$H$2:$H$1332,,0,)</f>
        <v>0</v>
      </c>
    </row>
    <row r="38" spans="1:57" x14ac:dyDescent="0.2">
      <c r="A38" s="2">
        <v>35</v>
      </c>
      <c r="B38" s="2">
        <v>36</v>
      </c>
      <c r="C38" s="20">
        <v>1000360</v>
      </c>
      <c r="D38" s="3" t="s">
        <v>26</v>
      </c>
      <c r="E38" s="3" t="s">
        <v>27</v>
      </c>
      <c r="F38" s="3">
        <v>6627.2809999999999</v>
      </c>
      <c r="G38" s="3">
        <v>182654.26453399999</v>
      </c>
      <c r="H38" s="3">
        <v>288683193.81699997</v>
      </c>
      <c r="I38" s="2">
        <v>4</v>
      </c>
      <c r="J38" s="2">
        <v>1</v>
      </c>
      <c r="K38" s="2">
        <v>0</v>
      </c>
      <c r="L38" s="2">
        <v>9</v>
      </c>
      <c r="M38" s="3">
        <v>0</v>
      </c>
      <c r="N38" s="2">
        <f>_xlfn.XLOOKUP(C38,Shellfish_Presence!$E$3:$E$1333,Shellfish_Presence!$G$3:$G$1333,,0,)</f>
        <v>0</v>
      </c>
      <c r="O38" s="3">
        <v>3.306170180439949E-2</v>
      </c>
      <c r="P38" s="3">
        <v>0</v>
      </c>
      <c r="Q38" s="2">
        <v>0</v>
      </c>
      <c r="R38" s="3">
        <v>1</v>
      </c>
      <c r="S38" s="3">
        <v>0</v>
      </c>
      <c r="T38" s="3">
        <v>1272160</v>
      </c>
      <c r="U38" s="3">
        <v>2216020</v>
      </c>
      <c r="V38" s="2">
        <v>0</v>
      </c>
      <c r="W38" s="3">
        <f t="shared" si="0"/>
        <v>0</v>
      </c>
      <c r="X38">
        <f t="shared" si="1"/>
        <v>1.7419349767324865</v>
      </c>
      <c r="Y38">
        <f>IFERROR(INDEX('Parcel Year'!$N$3:$N$1175,MATCH(KC_SPS_SubbasinAttributes!C38,'Parcel Year'!$M$3:$M$1175,0)),0)</f>
        <v>0.5421350106872822</v>
      </c>
      <c r="Z38">
        <f>INDEX(Imperviousness!$B$2:$B$1332,MATCH(KC_SPS_SubbasinAttributes!C38,Imperviousness!$A$2:$A$1332,0))</f>
        <v>0.35899999999999999</v>
      </c>
      <c r="AA38">
        <f>INDEX('Flow Duration Index'!$B$2:$B$1332,MATCH(KC_SPS_SubbasinAttributes!C38,'Flow Duration Index'!$A$2:$A$1332,0))</f>
        <v>6.0449999999999999</v>
      </c>
      <c r="AB38">
        <f>INDEX(Opportunity_Index!$G$2:$G$1333,MATCH(KC_SPS_SubbasinAttributes!C38,Opportunity_Index!$F$2:$F$1333,0))</f>
        <v>0.57869999999999999</v>
      </c>
      <c r="AC38">
        <f>INDEX(Traffic!$B$2:$B$1332,MATCH(KC_SPS_SubbasinAttributes!C38,Traffic!$A$2:$A$1332,0))</f>
        <v>2429.5940000000001</v>
      </c>
      <c r="AD38">
        <f>INDEX(EquityScore!$F$3:$F$1334,MATCH(KC_SPS_SubbasinAttributes!C38,EquityScore!$E$3:$E$1334,0))</f>
        <v>3.3333333349999998</v>
      </c>
      <c r="AE38" t="str">
        <f>IFERROR(INDEX(PavementCondition!$E$2:$E$669,MATCH(KC_SPS_SubbasinAttributes!C38,PavementCondition!$D$2:$D$669,0)),"N/A")</f>
        <v>N/A</v>
      </c>
      <c r="AF38">
        <f>INDEX(SpawnerMortality!$E$2:$E$1331,MATCH(KC_SPS_SubbasinAttributes!C38,SpawnerMortality!$D$2:$D$1331,0))</f>
        <v>0</v>
      </c>
      <c r="AG38" s="25">
        <f>IFERROR(_xlfn.XLOOKUP($C38,WQBE_Loading!$C$4:$C$3072,WQBE_Loading!G$4:G$3072,,0,),"")</f>
        <v>29.577897006987648</v>
      </c>
      <c r="AH38" s="25">
        <f>IFERROR(_xlfn.XLOOKUP($C38,WQBE_Loading!$C$4:$C$3072,WQBE_Loading!H$4:H$3072,,0,),"")</f>
        <v>156.52643160418899</v>
      </c>
      <c r="AI38" s="25">
        <f>IFERROR(_xlfn.XLOOKUP($C38,WQBE_Loading!$C$4:$C$3072,WQBE_Loading!I$4:I$3072,,0,),"")</f>
        <v>4157.1403985024244</v>
      </c>
      <c r="AJ38" s="25">
        <f>IFERROR(_xlfn.XLOOKUP($C38,WQBE_Loading!$C$4:$C$3072,WQBE_Loading!J$4:J$3072,,0,),"")</f>
        <v>335.62540323890653</v>
      </c>
      <c r="AK38" s="25">
        <f>IFERROR(_xlfn.XLOOKUP($C38,WQBE_Loading!$C$4:$C$3072,WQBE_Loading!K$4:K$3072,,0,),"")</f>
        <v>175783.77562167251</v>
      </c>
      <c r="AL38" s="25">
        <f>IFERROR(_xlfn.XLOOKUP($C38,WQBE_Loading!$C$4:$C$3072,WQBE_Loading!L$4:L$3072,,0,),"")</f>
        <v>5.88387656969665E-2</v>
      </c>
      <c r="AM38" s="25">
        <f>IFERROR(_xlfn.XLOOKUP($C38,WQBE_Loading!$C$4:$C$3072,WQBE_Loading!M$4:M$3072,,0,),"")</f>
        <v>2.9994028120763749E-3</v>
      </c>
      <c r="AN38" s="25">
        <f>IFERROR(_xlfn.XLOOKUP($C38,WQBE_Loading!$C$4:$C$3072,WQBE_Loading!N$4:N$3072,,0,),"")</f>
        <v>2.0510203177020201</v>
      </c>
      <c r="AO38" s="25">
        <f>IFERROR(_xlfn.XLOOKUP($C38,WQBE_Loading!$C$4:$C$3072,WQBE_Loading!O$4:O$3072,,0,),"")</f>
        <v>8.5615513305840807</v>
      </c>
      <c r="AP38" s="25">
        <f>IFERROR(_xlfn.XLOOKUP($C38,WQBE_Loading!$C$4:$C$3072,WQBE_Loading!P$4:P$3072,,0,),"")</f>
        <v>9.9216951998346694</v>
      </c>
      <c r="AQ38" s="13">
        <f>IFERROR(_xlfn.XLOOKUP($C38,WQBE_Loading!$C$4:$C$3072,WQBE_Loading!Q$4:Q$3072,,0,),"")</f>
        <v>112932527.72780901</v>
      </c>
      <c r="AR38">
        <f>_xlfn.XLOOKUP(C38,UrbanHeat!$A$2:$A$1333,UrbanHeat!$B$2:$B$1333,,0,)</f>
        <v>17.113</v>
      </c>
      <c r="AS38" s="25">
        <f>_xlfn.XLOOKUP($C38,TNC_Loading!$A$2:$A$1332,TNC_Loading!B$2:B$1332,,0,)</f>
        <v>11.282</v>
      </c>
      <c r="AT38" s="25">
        <f>_xlfn.XLOOKUP($C38,TNC_Loading!$A$2:$A$1332,TNC_Loading!C$2:C$1332,,0,)</f>
        <v>14.95</v>
      </c>
      <c r="AU38" s="25">
        <f>_xlfn.XLOOKUP($C38,TNC_Loading!$A$2:$A$1332,TNC_Loading!D$2:D$1332,,0,)</f>
        <v>19.555</v>
      </c>
      <c r="AV38" s="25">
        <f>_xlfn.XLOOKUP($C38,TNC_Loading!$A$2:$A$1332,TNC_Loading!E$2:E$1332,,0,)</f>
        <v>29.405999999999999</v>
      </c>
      <c r="AW38" s="25">
        <f>_xlfn.XLOOKUP($C38,TNC_Loading!$A$2:$A$1332,TNC_Loading!F$2:F$1332,,0,)</f>
        <v>529.04899999999998</v>
      </c>
      <c r="AX38">
        <f>_xlfn.XLOOKUP(C38,BIBI!$D$2:$D$1332,BIBI!$F$2:$F$1332,,0,)</f>
        <v>10.4</v>
      </c>
      <c r="AY38">
        <f>_xlfn.XLOOKUP(C38,FacilityCounts!$A$3:$A$1333,FacilityCounts!$B$3:$B$1333,,0,)</f>
        <v>0</v>
      </c>
      <c r="AZ38">
        <f>_xlfn.XLOOKUP(C38,FacilityCounts!$D$3:$D$1333,FacilityCounts!$E$3:$E$1333,,0,)</f>
        <v>0</v>
      </c>
      <c r="BA38">
        <f>_xlfn.XLOOKUP(C38,FacilityCounts!$G$3:$G$1333,FacilityCounts!$H$3:$H$1333,,0,)</f>
        <v>0</v>
      </c>
      <c r="BB38">
        <f>IFERROR(_xlfn.XLOOKUP(C38,'DA to P Sensitive Lakes'!$P$2:$P$44,'DA to P Sensitive Lakes'!$Q$2:$Q$44,,0,),0)</f>
        <v>0</v>
      </c>
      <c r="BC38" s="25">
        <f>_xlfn.XLOOKUP(C38,'Historic Runoff (mm)'!$A$2:$A$1332,'Historic Runoff (mm)'!$B$2:$B$1332,,0,)</f>
        <v>648.28200000000004</v>
      </c>
      <c r="BD38">
        <f>_xlfn.XLOOKUP(C38,DrainageComplaint!$A$2:$A$1332,DrainageComplaint!$B$2:$B$1332,,0,)</f>
        <v>0</v>
      </c>
      <c r="BE38">
        <f>_xlfn.XLOOKUP(C38,PAD_Area!$G$2:$G$1332,PAD_Area!$H$2:$H$1332,,0,)</f>
        <v>0</v>
      </c>
    </row>
    <row r="39" spans="1:57" x14ac:dyDescent="0.2">
      <c r="A39" s="2">
        <v>36</v>
      </c>
      <c r="B39" s="2">
        <v>37</v>
      </c>
      <c r="C39" s="20">
        <v>1000370</v>
      </c>
      <c r="D39" s="3" t="s">
        <v>60</v>
      </c>
      <c r="E39" s="3" t="s">
        <v>27</v>
      </c>
      <c r="F39" s="3">
        <v>550.68700000000001</v>
      </c>
      <c r="G39" s="3">
        <v>27893.920575799999</v>
      </c>
      <c r="H39" s="3">
        <v>23987834.782000002</v>
      </c>
      <c r="I39" s="2">
        <v>1</v>
      </c>
      <c r="J39" s="2">
        <v>1</v>
      </c>
      <c r="K39" s="2">
        <v>0</v>
      </c>
      <c r="L39" s="2">
        <v>5</v>
      </c>
      <c r="M39" s="3">
        <v>0</v>
      </c>
      <c r="N39" s="2">
        <f>_xlfn.XLOOKUP(C39,Shellfish_Presence!$E$3:$E$1333,Shellfish_Presence!$G$3:$G$1333,,0,)</f>
        <v>0</v>
      </c>
      <c r="O39" s="3">
        <v>0</v>
      </c>
      <c r="P39" s="3">
        <v>0</v>
      </c>
      <c r="Q39" s="2">
        <v>0</v>
      </c>
      <c r="R39" s="3">
        <v>1</v>
      </c>
      <c r="S39" s="3">
        <v>6.170570122776553E-5</v>
      </c>
      <c r="T39" s="3">
        <v>95945.5</v>
      </c>
      <c r="U39" s="3">
        <v>153252</v>
      </c>
      <c r="V39" s="2">
        <v>3</v>
      </c>
      <c r="W39" s="3">
        <f t="shared" si="0"/>
        <v>3.1267750962786168E-5</v>
      </c>
      <c r="X39">
        <f t="shared" si="1"/>
        <v>1.5972817901829686</v>
      </c>
      <c r="Y39">
        <f>IFERROR(INDEX('Parcel Year'!$N$3:$N$1175,MATCH(KC_SPS_SubbasinAttributes!C39,'Parcel Year'!$M$3:$M$1175,0)),0)</f>
        <v>0.53959518246541904</v>
      </c>
      <c r="Z39">
        <f>INDEX(Imperviousness!$B$2:$B$1332,MATCH(KC_SPS_SubbasinAttributes!C39,Imperviousness!$A$2:$A$1332,0))</f>
        <v>0.21099999999999999</v>
      </c>
      <c r="AA39">
        <f>INDEX('Flow Duration Index'!$B$2:$B$1332,MATCH(KC_SPS_SubbasinAttributes!C39,'Flow Duration Index'!$A$2:$A$1332,0))</f>
        <v>5.452</v>
      </c>
      <c r="AB39">
        <f>INDEX(Opportunity_Index!$G$2:$G$1333,MATCH(KC_SPS_SubbasinAttributes!C39,Opportunity_Index!$F$2:$F$1333,0))</f>
        <v>0.64969999999999994</v>
      </c>
      <c r="AC39">
        <f>INDEX(Traffic!$B$2:$B$1332,MATCH(KC_SPS_SubbasinAttributes!C39,Traffic!$A$2:$A$1332,0))</f>
        <v>1195.24</v>
      </c>
      <c r="AD39">
        <f>INDEX(EquityScore!$F$3:$F$1334,MATCH(KC_SPS_SubbasinAttributes!C39,EquityScore!$E$3:$E$1334,0))</f>
        <v>4</v>
      </c>
      <c r="AE39">
        <f>IFERROR(INDEX(PavementCondition!$E$2:$E$669,MATCH(KC_SPS_SubbasinAttributes!C39,PavementCondition!$D$2:$D$669,0)),"N/A")</f>
        <v>73</v>
      </c>
      <c r="AF39">
        <f>INDEX(SpawnerMortality!$E$2:$E$1331,MATCH(KC_SPS_SubbasinAttributes!C39,SpawnerMortality!$D$2:$D$1331,0))</f>
        <v>0.38151036100000002</v>
      </c>
      <c r="AG39" s="25">
        <f>IFERROR(_xlfn.XLOOKUP($C39,WQBE_Loading!$C$4:$C$3072,WQBE_Loading!G$4:G$3072,,0,),"")</f>
        <v>2.6109712868262998</v>
      </c>
      <c r="AH39" s="25">
        <f>IFERROR(_xlfn.XLOOKUP($C39,WQBE_Loading!$C$4:$C$3072,WQBE_Loading!H$4:H$3072,,0,),"")</f>
        <v>14.136124490624301</v>
      </c>
      <c r="AI39" s="25">
        <f>IFERROR(_xlfn.XLOOKUP($C39,WQBE_Loading!$C$4:$C$3072,WQBE_Loading!I$4:I$3072,,0,),"")</f>
        <v>367.706874216107</v>
      </c>
      <c r="AJ39" s="25">
        <f>IFERROR(_xlfn.XLOOKUP($C39,WQBE_Loading!$C$4:$C$3072,WQBE_Loading!J$4:J$3072,,0,),"")</f>
        <v>29.719620892305052</v>
      </c>
      <c r="AK39" s="25">
        <f>IFERROR(_xlfn.XLOOKUP($C39,WQBE_Loading!$C$4:$C$3072,WQBE_Loading!K$4:K$3072,,0,),"")</f>
        <v>15537.677613914049</v>
      </c>
      <c r="AL39" s="25">
        <f>IFERROR(_xlfn.XLOOKUP($C39,WQBE_Loading!$C$4:$C$3072,WQBE_Loading!L$4:L$3072,,0,),"")</f>
        <v>4.9880292295870852E-3</v>
      </c>
      <c r="AM39" s="25">
        <f>IFERROR(_xlfn.XLOOKUP($C39,WQBE_Loading!$C$4:$C$3072,WQBE_Loading!M$4:M$3072,,0,),"")</f>
        <v>2.3665488485362498E-4</v>
      </c>
      <c r="AN39" s="25">
        <f>IFERROR(_xlfn.XLOOKUP($C39,WQBE_Loading!$C$4:$C$3072,WQBE_Loading!N$4:N$3072,,0,),"")</f>
        <v>0.18179049201053399</v>
      </c>
      <c r="AO39" s="25">
        <f>IFERROR(_xlfn.XLOOKUP($C39,WQBE_Loading!$C$4:$C$3072,WQBE_Loading!O$4:O$3072,,0,),"")</f>
        <v>0.734353410592406</v>
      </c>
      <c r="AP39" s="25">
        <f>IFERROR(_xlfn.XLOOKUP($C39,WQBE_Loading!$C$4:$C$3072,WQBE_Loading!P$4:P$3072,,0,),"")</f>
        <v>0.87579003528897847</v>
      </c>
      <c r="AQ39" s="13">
        <f>IFERROR(_xlfn.XLOOKUP($C39,WQBE_Loading!$C$4:$C$3072,WQBE_Loading!Q$4:Q$3072,,0,),"")</f>
        <v>9879362.2875596806</v>
      </c>
      <c r="AR39">
        <f>_xlfn.XLOOKUP(C39,UrbanHeat!$A$2:$A$1333,UrbanHeat!$B$2:$B$1333,,0,)</f>
        <v>17.303000000000001</v>
      </c>
      <c r="AS39" s="25">
        <f>_xlfn.XLOOKUP($C39,TNC_Loading!$A$2:$A$1332,TNC_Loading!B$2:B$1332,,0,)</f>
        <v>10.545999999999999</v>
      </c>
      <c r="AT39" s="25">
        <f>_xlfn.XLOOKUP($C39,TNC_Loading!$A$2:$A$1332,TNC_Loading!C$2:C$1332,,0,)</f>
        <v>14.811999999999999</v>
      </c>
      <c r="AU39" s="25">
        <f>_xlfn.XLOOKUP($C39,TNC_Loading!$A$2:$A$1332,TNC_Loading!D$2:D$1332,,0,)</f>
        <v>19.369</v>
      </c>
      <c r="AV39" s="25">
        <f>_xlfn.XLOOKUP($C39,TNC_Loading!$A$2:$A$1332,TNC_Loading!E$2:E$1332,,0,)</f>
        <v>26.254999999999999</v>
      </c>
      <c r="AW39" s="25">
        <f>_xlfn.XLOOKUP($C39,TNC_Loading!$A$2:$A$1332,TNC_Loading!F$2:F$1332,,0,)</f>
        <v>514.86400000000003</v>
      </c>
      <c r="AX39">
        <f>_xlfn.XLOOKUP(C39,BIBI!$D$2:$D$1332,BIBI!$F$2:$F$1332,,0,)</f>
        <v>35.700000000000003</v>
      </c>
      <c r="AY39">
        <f>_xlfn.XLOOKUP(C39,FacilityCounts!$A$3:$A$1333,FacilityCounts!$B$3:$B$1333,,0,)</f>
        <v>0</v>
      </c>
      <c r="AZ39">
        <f>_xlfn.XLOOKUP(C39,FacilityCounts!$D$3:$D$1333,FacilityCounts!$E$3:$E$1333,,0,)</f>
        <v>0</v>
      </c>
      <c r="BA39">
        <f>_xlfn.XLOOKUP(C39,FacilityCounts!$G$3:$G$1333,FacilityCounts!$H$3:$H$1333,,0,)</f>
        <v>0</v>
      </c>
      <c r="BB39">
        <f>IFERROR(_xlfn.XLOOKUP(C39,'DA to P Sensitive Lakes'!$P$2:$P$44,'DA to P Sensitive Lakes'!$Q$2:$Q$44,,0,),0)</f>
        <v>0</v>
      </c>
      <c r="BC39" s="25">
        <f>_xlfn.XLOOKUP(C39,'Historic Runoff (mm)'!$A$2:$A$1332,'Historic Runoff (mm)'!$B$2:$B$1332,,0,)</f>
        <v>682.35500000000002</v>
      </c>
      <c r="BD39">
        <f>_xlfn.XLOOKUP(C39,DrainageComplaint!$A$2:$A$1332,DrainageComplaint!$B$2:$B$1332,,0,)</f>
        <v>0</v>
      </c>
      <c r="BE39">
        <f>_xlfn.XLOOKUP(C39,PAD_Area!$G$2:$G$1332,PAD_Area!$H$2:$H$1332,,0,)</f>
        <v>0</v>
      </c>
    </row>
    <row r="40" spans="1:57" x14ac:dyDescent="0.2">
      <c r="A40" s="2">
        <v>37</v>
      </c>
      <c r="B40" s="2">
        <v>38</v>
      </c>
      <c r="C40" s="20">
        <v>1000380</v>
      </c>
      <c r="D40" s="3" t="s">
        <v>26</v>
      </c>
      <c r="E40" s="3" t="s">
        <v>27</v>
      </c>
      <c r="F40" s="3">
        <v>2230.152</v>
      </c>
      <c r="G40" s="3">
        <v>80392.390868899995</v>
      </c>
      <c r="H40" s="3">
        <v>97145030.256099999</v>
      </c>
      <c r="I40" s="2">
        <v>5</v>
      </c>
      <c r="J40" s="2">
        <v>0</v>
      </c>
      <c r="K40" s="2">
        <v>0</v>
      </c>
      <c r="L40" s="2">
        <v>9</v>
      </c>
      <c r="M40" s="3">
        <v>0</v>
      </c>
      <c r="N40" s="2">
        <f>_xlfn.XLOOKUP(C40,Shellfish_Presence!$E$3:$E$1333,Shellfish_Presence!$G$3:$G$1333,,0,)</f>
        <v>0</v>
      </c>
      <c r="O40" s="3">
        <v>1.8524400889873505E-2</v>
      </c>
      <c r="P40" s="3">
        <v>0.99985998868942261</v>
      </c>
      <c r="Q40" s="2">
        <v>7</v>
      </c>
      <c r="R40" s="3">
        <v>0.99999898672103882</v>
      </c>
      <c r="S40" s="3">
        <v>0</v>
      </c>
      <c r="T40" s="3">
        <v>0</v>
      </c>
      <c r="U40" s="3">
        <v>0</v>
      </c>
      <c r="V40" s="2">
        <v>0</v>
      </c>
      <c r="W40" s="3" t="str">
        <f t="shared" si="0"/>
        <v/>
      </c>
      <c r="X40" t="str">
        <f t="shared" si="1"/>
        <v/>
      </c>
      <c r="Y40">
        <f>IFERROR(INDEX('Parcel Year'!$N$3:$N$1175,MATCH(KC_SPS_SubbasinAttributes!C40,'Parcel Year'!$M$3:$M$1175,0)),0)</f>
        <v>0.39578598737716675</v>
      </c>
      <c r="Z40">
        <f>INDEX(Imperviousness!$B$2:$B$1332,MATCH(KC_SPS_SubbasinAttributes!C40,Imperviousness!$A$2:$A$1332,0))</f>
        <v>0.41</v>
      </c>
      <c r="AA40">
        <f>INDEX('Flow Duration Index'!$B$2:$B$1332,MATCH(KC_SPS_SubbasinAttributes!C40,'Flow Duration Index'!$A$2:$A$1332,0))</f>
        <v>6.48</v>
      </c>
      <c r="AB40">
        <f>INDEX(Opportunity_Index!$G$2:$G$1333,MATCH(KC_SPS_SubbasinAttributes!C40,Opportunity_Index!$F$2:$F$1333,0))</f>
        <v>0.31950000000000001</v>
      </c>
      <c r="AC40">
        <f>INDEX(Traffic!$B$2:$B$1332,MATCH(KC_SPS_SubbasinAttributes!C40,Traffic!$A$2:$A$1332,0))</f>
        <v>19646.638999999999</v>
      </c>
      <c r="AD40">
        <f>INDEX(EquityScore!$F$3:$F$1334,MATCH(KC_SPS_SubbasinAttributes!C40,EquityScore!$E$3:$E$1334,0))</f>
        <v>3</v>
      </c>
      <c r="AE40" t="str">
        <f>IFERROR(INDEX(PavementCondition!$E$2:$E$669,MATCH(KC_SPS_SubbasinAttributes!C40,PavementCondition!$D$2:$D$669,0)),"N/A")</f>
        <v>N/A</v>
      </c>
      <c r="AF40">
        <f>INDEX(SpawnerMortality!$E$2:$E$1331,MATCH(KC_SPS_SubbasinAttributes!C40,SpawnerMortality!$D$2:$D$1331,0))</f>
        <v>0.42906965149999998</v>
      </c>
      <c r="AG40" s="25">
        <f>IFERROR(_xlfn.XLOOKUP($C40,WQBE_Loading!$C$4:$C$3072,WQBE_Loading!G$4:G$3072,,0,),"")</f>
        <v>32.885009889577248</v>
      </c>
      <c r="AH40" s="25">
        <f>IFERROR(_xlfn.XLOOKUP($C40,WQBE_Loading!$C$4:$C$3072,WQBE_Loading!H$4:H$3072,,0,),"")</f>
        <v>175.75264454880551</v>
      </c>
      <c r="AI40" s="25">
        <f>IFERROR(_xlfn.XLOOKUP($C40,WQBE_Loading!$C$4:$C$3072,WQBE_Loading!I$4:I$3072,,0,),"")</f>
        <v>2995.5903650129749</v>
      </c>
      <c r="AJ40" s="25">
        <f>IFERROR(_xlfn.XLOOKUP($C40,WQBE_Loading!$C$4:$C$3072,WQBE_Loading!J$4:J$3072,,0,),"")</f>
        <v>271.82075064193555</v>
      </c>
      <c r="AK40" s="25">
        <f>IFERROR(_xlfn.XLOOKUP($C40,WQBE_Loading!$C$4:$C$3072,WQBE_Loading!K$4:K$3072,,0,),"")</f>
        <v>119195.44082758049</v>
      </c>
      <c r="AL40" s="25">
        <f>IFERROR(_xlfn.XLOOKUP($C40,WQBE_Loading!$C$4:$C$3072,WQBE_Loading!L$4:L$3072,,0,),"")</f>
        <v>4.5081926202383452E-2</v>
      </c>
      <c r="AM40" s="25">
        <f>IFERROR(_xlfn.XLOOKUP($C40,WQBE_Loading!$C$4:$C$3072,WQBE_Loading!M$4:M$3072,,0,),"")</f>
        <v>6.6916032858383746E-3</v>
      </c>
      <c r="AN40" s="25">
        <f>IFERROR(_xlfn.XLOOKUP($C40,WQBE_Loading!$C$4:$C$3072,WQBE_Loading!N$4:N$3072,,0,),"")</f>
        <v>1.35597236143153</v>
      </c>
      <c r="AO40" s="25">
        <f>IFERROR(_xlfn.XLOOKUP($C40,WQBE_Loading!$C$4:$C$3072,WQBE_Loading!O$4:O$3072,,0,),"")</f>
        <v>6.3258434136010449</v>
      </c>
      <c r="AP40" s="25">
        <f>IFERROR(_xlfn.XLOOKUP($C40,WQBE_Loading!$C$4:$C$3072,WQBE_Loading!P$4:P$3072,,0,),"")</f>
        <v>10.143483577978451</v>
      </c>
      <c r="AQ40" s="13">
        <f>IFERROR(_xlfn.XLOOKUP($C40,WQBE_Loading!$C$4:$C$3072,WQBE_Loading!Q$4:Q$3072,,0,),"")</f>
        <v>84484094.200063556</v>
      </c>
      <c r="AR40">
        <f>_xlfn.XLOOKUP(C40,UrbanHeat!$A$2:$A$1333,UrbanHeat!$B$2:$B$1333,,0,)</f>
        <v>13.664</v>
      </c>
      <c r="AS40" s="25">
        <f>_xlfn.XLOOKUP($C40,TNC_Loading!$A$2:$A$1332,TNC_Loading!B$2:B$1332,,0,)</f>
        <v>12.082000000000001</v>
      </c>
      <c r="AT40" s="25">
        <f>_xlfn.XLOOKUP($C40,TNC_Loading!$A$2:$A$1332,TNC_Loading!C$2:C$1332,,0,)</f>
        <v>7.8559999999999999</v>
      </c>
      <c r="AU40" s="25">
        <f>_xlfn.XLOOKUP($C40,TNC_Loading!$A$2:$A$1332,TNC_Loading!D$2:D$1332,,0,)</f>
        <v>34.582000000000001</v>
      </c>
      <c r="AV40" s="25">
        <f>_xlfn.XLOOKUP($C40,TNC_Loading!$A$2:$A$1332,TNC_Loading!E$2:E$1332,,0,)</f>
        <v>33.466999999999999</v>
      </c>
      <c r="AW40" s="25">
        <f>_xlfn.XLOOKUP($C40,TNC_Loading!$A$2:$A$1332,TNC_Loading!F$2:F$1332,,0,)</f>
        <v>613.67999999999995</v>
      </c>
      <c r="AX40">
        <f>_xlfn.XLOOKUP(C40,BIBI!$D$2:$D$1332,BIBI!$F$2:$F$1332,,0,)</f>
        <v>0</v>
      </c>
      <c r="AY40">
        <f>_xlfn.XLOOKUP(C40,FacilityCounts!$A$3:$A$1333,FacilityCounts!$B$3:$B$1333,,0,)</f>
        <v>0</v>
      </c>
      <c r="AZ40">
        <f>_xlfn.XLOOKUP(C40,FacilityCounts!$D$3:$D$1333,FacilityCounts!$E$3:$E$1333,,0,)</f>
        <v>0</v>
      </c>
      <c r="BA40">
        <f>_xlfn.XLOOKUP(C40,FacilityCounts!$G$3:$G$1333,FacilityCounts!$H$3:$H$1333,,0,)</f>
        <v>0</v>
      </c>
      <c r="BB40">
        <f>IFERROR(_xlfn.XLOOKUP(C40,'DA to P Sensitive Lakes'!$P$2:$P$44,'DA to P Sensitive Lakes'!$Q$2:$Q$44,,0,),0)</f>
        <v>0</v>
      </c>
      <c r="BC40" s="25">
        <f>_xlfn.XLOOKUP(C40,'Historic Runoff (mm)'!$A$2:$A$1332,'Historic Runoff (mm)'!$B$2:$B$1332,,0,)</f>
        <v>630.1</v>
      </c>
      <c r="BD40">
        <f>_xlfn.XLOOKUP(C40,DrainageComplaint!$A$2:$A$1332,DrainageComplaint!$B$2:$B$1332,,0,)</f>
        <v>0</v>
      </c>
      <c r="BE40">
        <f>_xlfn.XLOOKUP(C40,PAD_Area!$G$2:$G$1332,PAD_Area!$H$2:$H$1332,,0,)</f>
        <v>0</v>
      </c>
    </row>
    <row r="41" spans="1:57" x14ac:dyDescent="0.2">
      <c r="A41" s="2">
        <v>38</v>
      </c>
      <c r="B41" s="2">
        <v>39</v>
      </c>
      <c r="C41" s="20">
        <v>1000381</v>
      </c>
      <c r="D41" s="3" t="s">
        <v>62</v>
      </c>
      <c r="E41" s="3" t="s">
        <v>27</v>
      </c>
      <c r="F41" s="3">
        <v>2588.7890000000002</v>
      </c>
      <c r="G41" s="3">
        <v>74273.808796199999</v>
      </c>
      <c r="H41" s="3">
        <v>112767185.439</v>
      </c>
      <c r="I41" s="2">
        <v>5</v>
      </c>
      <c r="J41" s="2">
        <v>0</v>
      </c>
      <c r="K41" s="2">
        <v>0</v>
      </c>
      <c r="L41" s="2">
        <v>12</v>
      </c>
      <c r="M41" s="3">
        <v>0</v>
      </c>
      <c r="N41" s="2">
        <f>_xlfn.XLOOKUP(C41,Shellfish_Presence!$E$3:$E$1333,Shellfish_Presence!$G$3:$G$1333,,0,)</f>
        <v>0</v>
      </c>
      <c r="O41" s="3">
        <v>0</v>
      </c>
      <c r="P41" s="3">
        <v>0.99991899728775024</v>
      </c>
      <c r="Q41" s="2">
        <v>6</v>
      </c>
      <c r="R41" s="3">
        <v>1</v>
      </c>
      <c r="S41" s="3">
        <v>0</v>
      </c>
      <c r="T41" s="3">
        <v>0</v>
      </c>
      <c r="U41" s="3">
        <v>0</v>
      </c>
      <c r="V41" s="2">
        <v>4</v>
      </c>
      <c r="W41" s="3" t="str">
        <f t="shared" si="0"/>
        <v/>
      </c>
      <c r="X41" t="str">
        <f t="shared" si="1"/>
        <v/>
      </c>
      <c r="Y41">
        <f>IFERROR(INDEX('Parcel Year'!$N$3:$N$1175,MATCH(KC_SPS_SubbasinAttributes!C41,'Parcel Year'!$M$3:$M$1175,0)),0)</f>
        <v>0.55474197864532471</v>
      </c>
      <c r="Z41">
        <f>INDEX(Imperviousness!$B$2:$B$1332,MATCH(KC_SPS_SubbasinAttributes!C41,Imperviousness!$A$2:$A$1332,0))</f>
        <v>0.374</v>
      </c>
      <c r="AA41">
        <f>INDEX('Flow Duration Index'!$B$2:$B$1332,MATCH(KC_SPS_SubbasinAttributes!C41,'Flow Duration Index'!$A$2:$A$1332,0))</f>
        <v>7.944</v>
      </c>
      <c r="AB41">
        <f>INDEX(Opportunity_Index!$G$2:$G$1333,MATCH(KC_SPS_SubbasinAttributes!C41,Opportunity_Index!$F$2:$F$1333,0))</f>
        <v>0.31950000000000001</v>
      </c>
      <c r="AC41">
        <f>INDEX(Traffic!$B$2:$B$1332,MATCH(KC_SPS_SubbasinAttributes!C41,Traffic!$A$2:$A$1332,0))</f>
        <v>8739.0570000000007</v>
      </c>
      <c r="AD41">
        <f>INDEX(EquityScore!$F$3:$F$1334,MATCH(KC_SPS_SubbasinAttributes!C41,EquityScore!$E$3:$E$1334,0))</f>
        <v>3</v>
      </c>
      <c r="AE41" t="str">
        <f>IFERROR(INDEX(PavementCondition!$E$2:$E$669,MATCH(KC_SPS_SubbasinAttributes!C41,PavementCondition!$D$2:$D$669,0)),"N/A")</f>
        <v>N/A</v>
      </c>
      <c r="AF41">
        <f>INDEX(SpawnerMortality!$E$2:$E$1331,MATCH(KC_SPS_SubbasinAttributes!C41,SpawnerMortality!$D$2:$D$1331,0))</f>
        <v>0.42673211900000002</v>
      </c>
      <c r="AG41" s="25">
        <f>IFERROR(_xlfn.XLOOKUP($C41,WQBE_Loading!$C$4:$C$3072,WQBE_Loading!G$4:G$3072,,0,),"")</f>
        <v>30.6194717236671</v>
      </c>
      <c r="AH41" s="25">
        <f>IFERROR(_xlfn.XLOOKUP($C41,WQBE_Loading!$C$4:$C$3072,WQBE_Loading!H$4:H$3072,,0,),"")</f>
        <v>162.7388961704165</v>
      </c>
      <c r="AI41" s="25">
        <f>IFERROR(_xlfn.XLOOKUP($C41,WQBE_Loading!$C$4:$C$3072,WQBE_Loading!I$4:I$3072,,0,),"")</f>
        <v>3311.0830631990748</v>
      </c>
      <c r="AJ41" s="25">
        <f>IFERROR(_xlfn.XLOOKUP($C41,WQBE_Loading!$C$4:$C$3072,WQBE_Loading!J$4:J$3072,,0,),"")</f>
        <v>287.20329029904298</v>
      </c>
      <c r="AK41" s="25">
        <f>IFERROR(_xlfn.XLOOKUP($C41,WQBE_Loading!$C$4:$C$3072,WQBE_Loading!K$4:K$3072,,0,),"")</f>
        <v>120357.7276021475</v>
      </c>
      <c r="AL41" s="25">
        <f>IFERROR(_xlfn.XLOOKUP($C41,WQBE_Loading!$C$4:$C$3072,WQBE_Loading!L$4:L$3072,,0,),"")</f>
        <v>4.5098106434170102E-2</v>
      </c>
      <c r="AM41" s="25">
        <f>IFERROR(_xlfn.XLOOKUP($C41,WQBE_Loading!$C$4:$C$3072,WQBE_Loading!M$4:M$3072,,0,),"")</f>
        <v>5.5103594640723095E-3</v>
      </c>
      <c r="AN41" s="25">
        <f>IFERROR(_xlfn.XLOOKUP($C41,WQBE_Loading!$C$4:$C$3072,WQBE_Loading!N$4:N$3072,,0,),"")</f>
        <v>1.5106067772148151</v>
      </c>
      <c r="AO41" s="25">
        <f>IFERROR(_xlfn.XLOOKUP($C41,WQBE_Loading!$C$4:$C$3072,WQBE_Loading!O$4:O$3072,,0,),"")</f>
        <v>6.3498283395592798</v>
      </c>
      <c r="AP41" s="25">
        <f>IFERROR(_xlfn.XLOOKUP($C41,WQBE_Loading!$C$4:$C$3072,WQBE_Loading!P$4:P$3072,,0,),"")</f>
        <v>9.4351247362879693</v>
      </c>
      <c r="AQ41" s="13">
        <f>IFERROR(_xlfn.XLOOKUP($C41,WQBE_Loading!$C$4:$C$3072,WQBE_Loading!Q$4:Q$3072,,0,),"")</f>
        <v>92166636.557752594</v>
      </c>
      <c r="AR41">
        <f>_xlfn.XLOOKUP(C41,UrbanHeat!$A$2:$A$1333,UrbanHeat!$B$2:$B$1333,,0,)</f>
        <v>15.238</v>
      </c>
      <c r="AS41" s="25">
        <f>_xlfn.XLOOKUP($C41,TNC_Loading!$A$2:$A$1332,TNC_Loading!B$2:B$1332,,0,)</f>
        <v>12.882999999999999</v>
      </c>
      <c r="AT41" s="25">
        <f>_xlfn.XLOOKUP($C41,TNC_Loading!$A$2:$A$1332,TNC_Loading!C$2:C$1332,,0,)</f>
        <v>5.7110000000000003</v>
      </c>
      <c r="AU41" s="25">
        <f>_xlfn.XLOOKUP($C41,TNC_Loading!$A$2:$A$1332,TNC_Loading!D$2:D$1332,,0,)</f>
        <v>31.577999999999999</v>
      </c>
      <c r="AV41" s="25">
        <f>_xlfn.XLOOKUP($C41,TNC_Loading!$A$2:$A$1332,TNC_Loading!E$2:E$1332,,0,)</f>
        <v>26.763999999999999</v>
      </c>
      <c r="AW41" s="25">
        <f>_xlfn.XLOOKUP($C41,TNC_Loading!$A$2:$A$1332,TNC_Loading!F$2:F$1332,,0,)</f>
        <v>590.71600000000001</v>
      </c>
      <c r="AX41">
        <f>_xlfn.XLOOKUP(C41,BIBI!$D$2:$D$1332,BIBI!$F$2:$F$1332,,0,)</f>
        <v>8.15</v>
      </c>
      <c r="AY41">
        <f>_xlfn.XLOOKUP(C41,FacilityCounts!$A$3:$A$1333,FacilityCounts!$B$3:$B$1333,,0,)</f>
        <v>2</v>
      </c>
      <c r="AZ41">
        <f>_xlfn.XLOOKUP(C41,FacilityCounts!$D$3:$D$1333,FacilityCounts!$E$3:$E$1333,,0,)</f>
        <v>0</v>
      </c>
      <c r="BA41">
        <f>_xlfn.XLOOKUP(C41,FacilityCounts!$G$3:$G$1333,FacilityCounts!$H$3:$H$1333,,0,)</f>
        <v>0</v>
      </c>
      <c r="BB41">
        <f>IFERROR(_xlfn.XLOOKUP(C41,'DA to P Sensitive Lakes'!$P$2:$P$44,'DA to P Sensitive Lakes'!$Q$2:$Q$44,,0,),0)</f>
        <v>0</v>
      </c>
      <c r="BC41" s="25">
        <f>_xlfn.XLOOKUP(C41,'Historic Runoff (mm)'!$A$2:$A$1332,'Historic Runoff (mm)'!$B$2:$B$1332,,0,)</f>
        <v>675.95799999999997</v>
      </c>
      <c r="BD41">
        <f>_xlfn.XLOOKUP(C41,DrainageComplaint!$A$2:$A$1332,DrainageComplaint!$B$2:$B$1332,,0,)</f>
        <v>0</v>
      </c>
      <c r="BE41">
        <f>_xlfn.XLOOKUP(C41,PAD_Area!$G$2:$G$1332,PAD_Area!$H$2:$H$1332,,0,)</f>
        <v>0</v>
      </c>
    </row>
    <row r="42" spans="1:57" x14ac:dyDescent="0.2">
      <c r="A42" s="2">
        <v>39</v>
      </c>
      <c r="B42" s="2">
        <v>40</v>
      </c>
      <c r="C42" s="20">
        <v>1000390</v>
      </c>
      <c r="D42" s="3" t="s">
        <v>63</v>
      </c>
      <c r="E42" s="3" t="s">
        <v>27</v>
      </c>
      <c r="F42" s="3">
        <v>6556.6390000000001</v>
      </c>
      <c r="G42" s="3">
        <v>107612.516332</v>
      </c>
      <c r="H42" s="3">
        <v>285606048.69499999</v>
      </c>
      <c r="I42" s="2">
        <v>7</v>
      </c>
      <c r="J42" s="2">
        <v>0</v>
      </c>
      <c r="K42" s="2">
        <v>1</v>
      </c>
      <c r="L42" s="2">
        <v>20</v>
      </c>
      <c r="M42" s="3">
        <v>0</v>
      </c>
      <c r="N42" s="2">
        <f>_xlfn.XLOOKUP(C42,Shellfish_Presence!$E$3:$E$1333,Shellfish_Presence!$G$3:$G$1333,,0,)</f>
        <v>0</v>
      </c>
      <c r="O42" s="3">
        <v>0</v>
      </c>
      <c r="P42" s="3">
        <v>2.0358900655992329E-5</v>
      </c>
      <c r="Q42" s="2">
        <v>9</v>
      </c>
      <c r="R42" s="3">
        <v>1</v>
      </c>
      <c r="S42" s="3">
        <v>0</v>
      </c>
      <c r="T42" s="3">
        <v>0</v>
      </c>
      <c r="U42" s="3">
        <v>0</v>
      </c>
      <c r="V42" s="2">
        <v>0</v>
      </c>
      <c r="W42" s="3" t="str">
        <f t="shared" si="0"/>
        <v/>
      </c>
      <c r="X42" t="str">
        <f t="shared" si="1"/>
        <v/>
      </c>
      <c r="Y42">
        <f>IFERROR(INDEX('Parcel Year'!$N$3:$N$1175,MATCH(KC_SPS_SubbasinAttributes!C42,'Parcel Year'!$M$3:$M$1175,0)),0)</f>
        <v>0.62779098749160767</v>
      </c>
      <c r="Z42">
        <f>INDEX(Imperviousness!$B$2:$B$1332,MATCH(KC_SPS_SubbasinAttributes!C42,Imperviousness!$A$2:$A$1332,0))</f>
        <v>0.36699999999999999</v>
      </c>
      <c r="AA42">
        <f>INDEX('Flow Duration Index'!$B$2:$B$1332,MATCH(KC_SPS_SubbasinAttributes!C42,'Flow Duration Index'!$A$2:$A$1332,0))</f>
        <v>7.8970000000000002</v>
      </c>
      <c r="AB42">
        <f>INDEX(Opportunity_Index!$G$2:$G$1333,MATCH(KC_SPS_SubbasinAttributes!C42,Opportunity_Index!$F$2:$F$1333,0))</f>
        <v>0.38119999999999998</v>
      </c>
      <c r="AC42">
        <f>INDEX(Traffic!$B$2:$B$1332,MATCH(KC_SPS_SubbasinAttributes!C42,Traffic!$A$2:$A$1332,0))</f>
        <v>4698.4679999999998</v>
      </c>
      <c r="AD42">
        <f>INDEX(EquityScore!$F$3:$F$1334,MATCH(KC_SPS_SubbasinAttributes!C42,EquityScore!$E$3:$E$1334,0))</f>
        <v>3</v>
      </c>
      <c r="AE42" t="str">
        <f>IFERROR(INDEX(PavementCondition!$E$2:$E$669,MATCH(KC_SPS_SubbasinAttributes!C42,PavementCondition!$D$2:$D$669,0)),"N/A")</f>
        <v>N/A</v>
      </c>
      <c r="AF42">
        <f>INDEX(SpawnerMortality!$E$2:$E$1331,MATCH(KC_SPS_SubbasinAttributes!C42,SpawnerMortality!$D$2:$D$1331,0))</f>
        <v>0.40244479</v>
      </c>
      <c r="AG42" s="25">
        <f>IFERROR(_xlfn.XLOOKUP($C42,WQBE_Loading!$C$4:$C$3072,WQBE_Loading!G$4:G$3072,,0,),"")</f>
        <v>65.15516707289791</v>
      </c>
      <c r="AH42" s="25">
        <f>IFERROR(_xlfn.XLOOKUP($C42,WQBE_Loading!$C$4:$C$3072,WQBE_Loading!H$4:H$3072,,0,),"")</f>
        <v>359.94577586207549</v>
      </c>
      <c r="AI42" s="25">
        <f>IFERROR(_xlfn.XLOOKUP($C42,WQBE_Loading!$C$4:$C$3072,WQBE_Loading!I$4:I$3072,,0,),"")</f>
        <v>8023.9492021903898</v>
      </c>
      <c r="AJ42" s="25">
        <f>IFERROR(_xlfn.XLOOKUP($C42,WQBE_Loading!$C$4:$C$3072,WQBE_Loading!J$4:J$3072,,0,),"")</f>
        <v>706.00132696605442</v>
      </c>
      <c r="AK42" s="25">
        <f>IFERROR(_xlfn.XLOOKUP($C42,WQBE_Loading!$C$4:$C$3072,WQBE_Loading!K$4:K$3072,,0,),"")</f>
        <v>265606.29854523751</v>
      </c>
      <c r="AL42" s="25">
        <f>IFERROR(_xlfn.XLOOKUP($C42,WQBE_Loading!$C$4:$C$3072,WQBE_Loading!L$4:L$3072,,0,),"")</f>
        <v>9.4086160348793801E-2</v>
      </c>
      <c r="AM42" s="25">
        <f>IFERROR(_xlfn.XLOOKUP($C42,WQBE_Loading!$C$4:$C$3072,WQBE_Loading!M$4:M$3072,,0,),"")</f>
        <v>1.1489980930537151E-2</v>
      </c>
      <c r="AN42" s="25">
        <f>IFERROR(_xlfn.XLOOKUP($C42,WQBE_Loading!$C$4:$C$3072,WQBE_Loading!N$4:N$3072,,0,),"")</f>
        <v>2.9852383015563602</v>
      </c>
      <c r="AO42" s="25">
        <f>IFERROR(_xlfn.XLOOKUP($C42,WQBE_Loading!$C$4:$C$3072,WQBE_Loading!O$4:O$3072,,0,),"")</f>
        <v>13.09610189954285</v>
      </c>
      <c r="AP42" s="25">
        <f>IFERROR(_xlfn.XLOOKUP($C42,WQBE_Loading!$C$4:$C$3072,WQBE_Loading!P$4:P$3072,,0,),"")</f>
        <v>23.800642274231699</v>
      </c>
      <c r="AQ42" s="13">
        <f>IFERROR(_xlfn.XLOOKUP($C42,WQBE_Loading!$C$4:$C$3072,WQBE_Loading!Q$4:Q$3072,,0,),"")</f>
        <v>223617584.35375452</v>
      </c>
      <c r="AR42">
        <f>_xlfn.XLOOKUP(C42,UrbanHeat!$A$2:$A$1333,UrbanHeat!$B$2:$B$1333,,0,)</f>
        <v>16.186</v>
      </c>
      <c r="AS42" s="25">
        <f>_xlfn.XLOOKUP($C42,TNC_Loading!$A$2:$A$1332,TNC_Loading!B$2:B$1332,,0,)</f>
        <v>9.4220000000000006</v>
      </c>
      <c r="AT42" s="25">
        <f>_xlfn.XLOOKUP($C42,TNC_Loading!$A$2:$A$1332,TNC_Loading!C$2:C$1332,,0,)</f>
        <v>4.0780000000000003</v>
      </c>
      <c r="AU42" s="25">
        <f>_xlfn.XLOOKUP($C42,TNC_Loading!$A$2:$A$1332,TNC_Loading!D$2:D$1332,,0,)</f>
        <v>19.172000000000001</v>
      </c>
      <c r="AV42" s="25">
        <f>_xlfn.XLOOKUP($C42,TNC_Loading!$A$2:$A$1332,TNC_Loading!E$2:E$1332,,0,)</f>
        <v>19.443999999999999</v>
      </c>
      <c r="AW42" s="25">
        <f>_xlfn.XLOOKUP($C42,TNC_Loading!$A$2:$A$1332,TNC_Loading!F$2:F$1332,,0,)</f>
        <v>369.88499999999999</v>
      </c>
      <c r="AX42">
        <f>_xlfn.XLOOKUP(C42,BIBI!$D$2:$D$1332,BIBI!$F$2:$F$1332,,0,)</f>
        <v>11.333333333333334</v>
      </c>
      <c r="AY42">
        <f>_xlfn.XLOOKUP(C42,FacilityCounts!$A$3:$A$1333,FacilityCounts!$B$3:$B$1333,,0,)</f>
        <v>0</v>
      </c>
      <c r="AZ42">
        <f>_xlfn.XLOOKUP(C42,FacilityCounts!$D$3:$D$1333,FacilityCounts!$E$3:$E$1333,,0,)</f>
        <v>0</v>
      </c>
      <c r="BA42">
        <f>_xlfn.XLOOKUP(C42,FacilityCounts!$G$3:$G$1333,FacilityCounts!$H$3:$H$1333,,0,)</f>
        <v>0</v>
      </c>
      <c r="BB42">
        <f>IFERROR(_xlfn.XLOOKUP(C42,'DA to P Sensitive Lakes'!$P$2:$P$44,'DA to P Sensitive Lakes'!$Q$2:$Q$44,,0,),0)</f>
        <v>0</v>
      </c>
      <c r="BC42" s="25">
        <f>_xlfn.XLOOKUP(C42,'Historic Runoff (mm)'!$A$2:$A$1332,'Historic Runoff (mm)'!$B$2:$B$1332,,0,)</f>
        <v>523.101</v>
      </c>
      <c r="BD42">
        <f>_xlfn.XLOOKUP(C42,DrainageComplaint!$A$2:$A$1332,DrainageComplaint!$B$2:$B$1332,,0,)</f>
        <v>2</v>
      </c>
      <c r="BE42">
        <f>_xlfn.XLOOKUP(C42,PAD_Area!$G$2:$G$1332,PAD_Area!$H$2:$H$1332,,0,)</f>
        <v>0</v>
      </c>
    </row>
    <row r="43" spans="1:57" x14ac:dyDescent="0.2">
      <c r="A43" s="2">
        <v>40</v>
      </c>
      <c r="B43" s="2">
        <v>41</v>
      </c>
      <c r="C43" s="20">
        <v>1000400</v>
      </c>
      <c r="D43" s="3" t="s">
        <v>26</v>
      </c>
      <c r="E43" s="3" t="s">
        <v>27</v>
      </c>
      <c r="F43" s="3">
        <v>491.85599999999999</v>
      </c>
      <c r="G43" s="3">
        <v>31839.585594600001</v>
      </c>
      <c r="H43" s="3">
        <v>21425147.014400002</v>
      </c>
      <c r="I43" s="2">
        <v>0</v>
      </c>
      <c r="J43" s="2">
        <v>0</v>
      </c>
      <c r="K43" s="2">
        <v>0</v>
      </c>
      <c r="L43" s="2">
        <v>0</v>
      </c>
      <c r="M43" s="3">
        <v>0</v>
      </c>
      <c r="N43" s="2">
        <f>_xlfn.XLOOKUP(C43,Shellfish_Presence!$E$3:$E$1333,Shellfish_Presence!$G$3:$G$1333,,0,)</f>
        <v>0</v>
      </c>
      <c r="O43" s="3">
        <v>0.49282699823379517</v>
      </c>
      <c r="P43" s="3">
        <v>7.6655400334857404E-5</v>
      </c>
      <c r="Q43" s="2">
        <v>0</v>
      </c>
      <c r="R43" s="3">
        <v>1</v>
      </c>
      <c r="S43" s="3">
        <v>0</v>
      </c>
      <c r="T43" s="3">
        <v>0</v>
      </c>
      <c r="U43" s="3">
        <v>0</v>
      </c>
      <c r="V43" s="2">
        <v>0</v>
      </c>
      <c r="W43" s="3" t="str">
        <f t="shared" si="0"/>
        <v/>
      </c>
      <c r="X43" t="str">
        <f t="shared" si="1"/>
        <v/>
      </c>
      <c r="Y43">
        <f>IFERROR(INDEX('Parcel Year'!$N$3:$N$1175,MATCH(KC_SPS_SubbasinAttributes!C43,'Parcel Year'!$M$3:$M$1175,0)),0)</f>
        <v>0.47990098595619202</v>
      </c>
      <c r="Z43">
        <f>INDEX(Imperviousness!$B$2:$B$1332,MATCH(KC_SPS_SubbasinAttributes!C43,Imperviousness!$A$2:$A$1332,0))</f>
        <v>0.111</v>
      </c>
      <c r="AA43">
        <f>INDEX('Flow Duration Index'!$B$2:$B$1332,MATCH(KC_SPS_SubbasinAttributes!C43,'Flow Duration Index'!$A$2:$A$1332,0))</f>
        <v>8.609</v>
      </c>
      <c r="AB43">
        <f>INDEX(Opportunity_Index!$G$2:$G$1333,MATCH(KC_SPS_SubbasinAttributes!C43,Opportunity_Index!$F$2:$F$1333,0))</f>
        <v>0.19264999999999999</v>
      </c>
      <c r="AC43">
        <f>INDEX(Traffic!$B$2:$B$1332,MATCH(KC_SPS_SubbasinAttributes!C43,Traffic!$A$2:$A$1332,0))</f>
        <v>5346.8680000000004</v>
      </c>
      <c r="AD43">
        <f>INDEX(EquityScore!$F$3:$F$1334,MATCH(KC_SPS_SubbasinAttributes!C43,EquityScore!$E$3:$E$1334,0))</f>
        <v>1</v>
      </c>
      <c r="AE43" t="str">
        <f>IFERROR(INDEX(PavementCondition!$E$2:$E$669,MATCH(KC_SPS_SubbasinAttributes!C43,PavementCondition!$D$2:$D$669,0)),"N/A")</f>
        <v>N/A</v>
      </c>
      <c r="AF43">
        <f>INDEX(SpawnerMortality!$E$2:$E$1331,MATCH(KC_SPS_SubbasinAttributes!C43,SpawnerMortality!$D$2:$D$1331,0))</f>
        <v>0.41480730249999997</v>
      </c>
      <c r="AG43" s="25">
        <f>IFERROR(_xlfn.XLOOKUP($C43,WQBE_Loading!$C$4:$C$3072,WQBE_Loading!G$4:G$3072,,0,),"")</f>
        <v>1.261563060257135</v>
      </c>
      <c r="AH43" s="25">
        <f>IFERROR(_xlfn.XLOOKUP($C43,WQBE_Loading!$C$4:$C$3072,WQBE_Loading!H$4:H$3072,,0,),"")</f>
        <v>6.1261690598241856</v>
      </c>
      <c r="AI43" s="25">
        <f>IFERROR(_xlfn.XLOOKUP($C43,WQBE_Loading!$C$4:$C$3072,WQBE_Loading!I$4:I$3072,,0,),"")</f>
        <v>337.077144843947</v>
      </c>
      <c r="AJ43" s="25">
        <f>IFERROR(_xlfn.XLOOKUP($C43,WQBE_Loading!$C$4:$C$3072,WQBE_Loading!J$4:J$3072,,0,),"")</f>
        <v>25.19236905652425</v>
      </c>
      <c r="AK43" s="25">
        <f>IFERROR(_xlfn.XLOOKUP($C43,WQBE_Loading!$C$4:$C$3072,WQBE_Loading!K$4:K$3072,,0,),"")</f>
        <v>6537.6162994280494</v>
      </c>
      <c r="AL43" s="25">
        <f>IFERROR(_xlfn.XLOOKUP($C43,WQBE_Loading!$C$4:$C$3072,WQBE_Loading!L$4:L$3072,,0,),"")</f>
        <v>2.0021800869274402E-3</v>
      </c>
      <c r="AM43" s="25">
        <f>IFERROR(_xlfn.XLOOKUP($C43,WQBE_Loading!$C$4:$C$3072,WQBE_Loading!M$4:M$3072,,0,),"")</f>
        <v>1.47153379116007E-4</v>
      </c>
      <c r="AN43" s="25">
        <f>IFERROR(_xlfn.XLOOKUP($C43,WQBE_Loading!$C$4:$C$3072,WQBE_Loading!N$4:N$3072,,0,),"")</f>
        <v>0.1362715082466735</v>
      </c>
      <c r="AO43" s="25">
        <f>IFERROR(_xlfn.XLOOKUP($C43,WQBE_Loading!$C$4:$C$3072,WQBE_Loading!O$4:O$3072,,0,),"")</f>
        <v>0.33572088123909449</v>
      </c>
      <c r="AP43" s="25">
        <f>IFERROR(_xlfn.XLOOKUP($C43,WQBE_Loading!$C$4:$C$3072,WQBE_Loading!P$4:P$3072,,0,),"")</f>
        <v>0.350878464201058</v>
      </c>
      <c r="AQ43" s="13">
        <f>IFERROR(_xlfn.XLOOKUP($C43,WQBE_Loading!$C$4:$C$3072,WQBE_Loading!Q$4:Q$3072,,0,),"")</f>
        <v>9698494.4542394299</v>
      </c>
      <c r="AR43">
        <f>_xlfn.XLOOKUP(C43,UrbanHeat!$A$2:$A$1333,UrbanHeat!$B$2:$B$1333,,0,)</f>
        <v>8.8290000000000006</v>
      </c>
      <c r="AS43" s="25">
        <f>_xlfn.XLOOKUP($C43,TNC_Loading!$A$2:$A$1332,TNC_Loading!B$2:B$1332,,0,)</f>
        <v>7.0960000000000001</v>
      </c>
      <c r="AT43" s="25">
        <f>_xlfn.XLOOKUP($C43,TNC_Loading!$A$2:$A$1332,TNC_Loading!C$2:C$1332,,0,)</f>
        <v>3.8010000000000002</v>
      </c>
      <c r="AU43" s="25">
        <f>_xlfn.XLOOKUP($C43,TNC_Loading!$A$2:$A$1332,TNC_Loading!D$2:D$1332,,0,)</f>
        <v>6.84</v>
      </c>
      <c r="AV43" s="25">
        <f>_xlfn.XLOOKUP($C43,TNC_Loading!$A$2:$A$1332,TNC_Loading!E$2:E$1332,,0,)</f>
        <v>14.829000000000001</v>
      </c>
      <c r="AW43" s="25">
        <f>_xlfn.XLOOKUP($C43,TNC_Loading!$A$2:$A$1332,TNC_Loading!F$2:F$1332,,0,)</f>
        <v>238.03399999999999</v>
      </c>
      <c r="AX43">
        <f>_xlfn.XLOOKUP(C43,BIBI!$D$2:$D$1332,BIBI!$F$2:$F$1332,,0,)</f>
        <v>0</v>
      </c>
      <c r="AY43">
        <f>_xlfn.XLOOKUP(C43,FacilityCounts!$A$3:$A$1333,FacilityCounts!$B$3:$B$1333,,0,)</f>
        <v>0</v>
      </c>
      <c r="AZ43">
        <f>_xlfn.XLOOKUP(C43,FacilityCounts!$D$3:$D$1333,FacilityCounts!$E$3:$E$1333,,0,)</f>
        <v>0</v>
      </c>
      <c r="BA43">
        <f>_xlfn.XLOOKUP(C43,FacilityCounts!$G$3:$G$1333,FacilityCounts!$H$3:$H$1333,,0,)</f>
        <v>0</v>
      </c>
      <c r="BB43">
        <f>IFERROR(_xlfn.XLOOKUP(C43,'DA to P Sensitive Lakes'!$P$2:$P$44,'DA to P Sensitive Lakes'!$Q$2:$Q$44,,0,),0)</f>
        <v>0</v>
      </c>
      <c r="BC43" s="25">
        <f>_xlfn.XLOOKUP(C43,'Historic Runoff (mm)'!$A$2:$A$1332,'Historic Runoff (mm)'!$B$2:$B$1332,,0,)</f>
        <v>486.45299999999997</v>
      </c>
      <c r="BD43">
        <f>_xlfn.XLOOKUP(C43,DrainageComplaint!$A$2:$A$1332,DrainageComplaint!$B$2:$B$1332,,0,)</f>
        <v>0</v>
      </c>
      <c r="BE43">
        <f>_xlfn.XLOOKUP(C43,PAD_Area!$G$2:$G$1332,PAD_Area!$H$2:$H$1332,,0,)</f>
        <v>0</v>
      </c>
    </row>
    <row r="44" spans="1:57" x14ac:dyDescent="0.2">
      <c r="A44" s="2">
        <v>41</v>
      </c>
      <c r="B44" s="2">
        <v>42</v>
      </c>
      <c r="C44" s="20">
        <v>1000410</v>
      </c>
      <c r="D44" s="3" t="s">
        <v>26</v>
      </c>
      <c r="E44" s="3" t="s">
        <v>27</v>
      </c>
      <c r="F44" s="3">
        <v>125.708</v>
      </c>
      <c r="G44" s="3">
        <v>12055.9322314</v>
      </c>
      <c r="H44" s="3">
        <v>5475839.4319200004</v>
      </c>
      <c r="I44" s="2">
        <v>1</v>
      </c>
      <c r="J44" s="2">
        <v>0</v>
      </c>
      <c r="K44" s="2">
        <v>0</v>
      </c>
      <c r="L44" s="2">
        <v>3</v>
      </c>
      <c r="M44" s="3">
        <v>0</v>
      </c>
      <c r="N44" s="2">
        <f>_xlfn.XLOOKUP(C44,Shellfish_Presence!$E$3:$E$1333,Shellfish_Presence!$G$3:$G$1333,,0,)</f>
        <v>0</v>
      </c>
      <c r="O44" s="3">
        <v>0</v>
      </c>
      <c r="P44" s="3">
        <v>0</v>
      </c>
      <c r="Q44" s="2">
        <v>1</v>
      </c>
      <c r="R44" s="3">
        <v>1</v>
      </c>
      <c r="S44" s="3">
        <v>2.0689399912953377E-2</v>
      </c>
      <c r="T44" s="3">
        <v>20210.69921875</v>
      </c>
      <c r="U44" s="3">
        <v>5397.77978515625</v>
      </c>
      <c r="V44" s="2">
        <v>43</v>
      </c>
      <c r="W44" s="3">
        <f t="shared" si="0"/>
        <v>2.1275859649678899E-3</v>
      </c>
      <c r="X44">
        <f t="shared" si="1"/>
        <v>0.26707536076478677</v>
      </c>
      <c r="Y44">
        <f>IFERROR(INDEX('Parcel Year'!$N$3:$N$1175,MATCH(KC_SPS_SubbasinAttributes!C44,'Parcel Year'!$M$3:$M$1175,0)),0)</f>
        <v>0.55181902647018433</v>
      </c>
      <c r="Z44">
        <f>INDEX(Imperviousness!$B$2:$B$1332,MATCH(KC_SPS_SubbasinAttributes!C44,Imperviousness!$A$2:$A$1332,0))</f>
        <v>0.309</v>
      </c>
      <c r="AA44">
        <f>INDEX('Flow Duration Index'!$B$2:$B$1332,MATCH(KC_SPS_SubbasinAttributes!C44,'Flow Duration Index'!$A$2:$A$1332,0))</f>
        <v>6.22</v>
      </c>
      <c r="AB44">
        <f>INDEX(Opportunity_Index!$G$2:$G$1333,MATCH(KC_SPS_SubbasinAttributes!C44,Opportunity_Index!$F$2:$F$1333,0))</f>
        <v>0.65110000000000001</v>
      </c>
      <c r="AC44">
        <f>INDEX(Traffic!$B$2:$B$1332,MATCH(KC_SPS_SubbasinAttributes!C44,Traffic!$A$2:$A$1332,0))</f>
        <v>654.51900000000001</v>
      </c>
      <c r="AD44">
        <f>INDEX(EquityScore!$F$3:$F$1334,MATCH(KC_SPS_SubbasinAttributes!C44,EquityScore!$E$3:$E$1334,0))</f>
        <v>3.6666666700000001</v>
      </c>
      <c r="AE44">
        <f>IFERROR(INDEX(PavementCondition!$E$2:$E$669,MATCH(KC_SPS_SubbasinAttributes!C44,PavementCondition!$D$2:$D$669,0)),"N/A")</f>
        <v>58.5</v>
      </c>
      <c r="AF44">
        <f>INDEX(SpawnerMortality!$E$2:$E$1331,MATCH(KC_SPS_SubbasinAttributes!C44,SpawnerMortality!$D$2:$D$1331,0))</f>
        <v>0.45449654</v>
      </c>
      <c r="AG44" s="25">
        <f>IFERROR(_xlfn.XLOOKUP($C44,WQBE_Loading!$C$4:$C$3072,WQBE_Loading!G$4:G$3072,,0,),"")</f>
        <v>0.52614980208339246</v>
      </c>
      <c r="AH44" s="25">
        <f>IFERROR(_xlfn.XLOOKUP($C44,WQBE_Loading!$C$4:$C$3072,WQBE_Loading!H$4:H$3072,,0,),"")</f>
        <v>2.7365258003195652</v>
      </c>
      <c r="AI44" s="25">
        <f>IFERROR(_xlfn.XLOOKUP($C44,WQBE_Loading!$C$4:$C$3072,WQBE_Loading!I$4:I$3072,,0,),"")</f>
        <v>112.1258745162085</v>
      </c>
      <c r="AJ44" s="25">
        <f>IFERROR(_xlfn.XLOOKUP($C44,WQBE_Loading!$C$4:$C$3072,WQBE_Loading!J$4:J$3072,,0,),"")</f>
        <v>8.6220167542984498</v>
      </c>
      <c r="AK44" s="25">
        <f>IFERROR(_xlfn.XLOOKUP($C44,WQBE_Loading!$C$4:$C$3072,WQBE_Loading!K$4:K$3072,,0,),"")</f>
        <v>2897.3421967848053</v>
      </c>
      <c r="AL44" s="25">
        <f>IFERROR(_xlfn.XLOOKUP($C44,WQBE_Loading!$C$4:$C$3072,WQBE_Loading!L$4:L$3072,,0,),"")</f>
        <v>9.0426940052609349E-4</v>
      </c>
      <c r="AM44" s="25">
        <f>IFERROR(_xlfn.XLOOKUP($C44,WQBE_Loading!$C$4:$C$3072,WQBE_Loading!M$4:M$3072,,0,),"")</f>
        <v>4.4820920983817755E-5</v>
      </c>
      <c r="AN44" s="25">
        <f>IFERROR(_xlfn.XLOOKUP($C44,WQBE_Loading!$C$4:$C$3072,WQBE_Loading!N$4:N$3072,,0,),"")</f>
        <v>3.7915595504034852E-2</v>
      </c>
      <c r="AO44" s="25">
        <f>IFERROR(_xlfn.XLOOKUP($C44,WQBE_Loading!$C$4:$C$3072,WQBE_Loading!O$4:O$3072,,0,),"")</f>
        <v>0.13663288471068952</v>
      </c>
      <c r="AP44" s="25">
        <f>IFERROR(_xlfn.XLOOKUP($C44,WQBE_Loading!$C$4:$C$3072,WQBE_Loading!P$4:P$3072,,0,),"")</f>
        <v>0.17331094625781901</v>
      </c>
      <c r="AQ44" s="13">
        <f>IFERROR(_xlfn.XLOOKUP($C44,WQBE_Loading!$C$4:$C$3072,WQBE_Loading!Q$4:Q$3072,,0,),"")</f>
        <v>3066324.7984617651</v>
      </c>
      <c r="AR44">
        <f>_xlfn.XLOOKUP(C44,UrbanHeat!$A$2:$A$1333,UrbanHeat!$B$2:$B$1333,,0,)</f>
        <v>17.149999999999999</v>
      </c>
      <c r="AS44" s="25">
        <f>_xlfn.XLOOKUP($C44,TNC_Loading!$A$2:$A$1332,TNC_Loading!B$2:B$1332,,0,)</f>
        <v>17.027999999999999</v>
      </c>
      <c r="AT44" s="25">
        <f>_xlfn.XLOOKUP($C44,TNC_Loading!$A$2:$A$1332,TNC_Loading!C$2:C$1332,,0,)</f>
        <v>16.597000000000001</v>
      </c>
      <c r="AU44" s="25">
        <f>_xlfn.XLOOKUP($C44,TNC_Loading!$A$2:$A$1332,TNC_Loading!D$2:D$1332,,0,)</f>
        <v>26.161000000000001</v>
      </c>
      <c r="AV44" s="25">
        <f>_xlfn.XLOOKUP($C44,TNC_Loading!$A$2:$A$1332,TNC_Loading!E$2:E$1332,,0,)</f>
        <v>37.25</v>
      </c>
      <c r="AW44" s="25">
        <f>_xlfn.XLOOKUP($C44,TNC_Loading!$A$2:$A$1332,TNC_Loading!F$2:F$1332,,0,)</f>
        <v>636.31799999999998</v>
      </c>
      <c r="AX44">
        <f>_xlfn.XLOOKUP(C44,BIBI!$D$2:$D$1332,BIBI!$F$2:$F$1332,,0,)</f>
        <v>6.7</v>
      </c>
      <c r="AY44">
        <f>_xlfn.XLOOKUP(C44,FacilityCounts!$A$3:$A$1333,FacilityCounts!$B$3:$B$1333,,0,)</f>
        <v>3</v>
      </c>
      <c r="AZ44">
        <f>_xlfn.XLOOKUP(C44,FacilityCounts!$D$3:$D$1333,FacilityCounts!$E$3:$E$1333,,0,)</f>
        <v>3</v>
      </c>
      <c r="BA44">
        <f>_xlfn.XLOOKUP(C44,FacilityCounts!$G$3:$G$1333,FacilityCounts!$H$3:$H$1333,,0,)</f>
        <v>1</v>
      </c>
      <c r="BB44">
        <f>IFERROR(_xlfn.XLOOKUP(C44,'DA to P Sensitive Lakes'!$P$2:$P$44,'DA to P Sensitive Lakes'!$Q$2:$Q$44,,0,),0)</f>
        <v>0</v>
      </c>
      <c r="BC44" s="25">
        <f>_xlfn.XLOOKUP(C44,'Historic Runoff (mm)'!$A$2:$A$1332,'Historic Runoff (mm)'!$B$2:$B$1332,,0,)</f>
        <v>924.68399999999997</v>
      </c>
      <c r="BD44">
        <f>_xlfn.XLOOKUP(C44,DrainageComplaint!$A$2:$A$1332,DrainageComplaint!$B$2:$B$1332,,0,)</f>
        <v>6</v>
      </c>
      <c r="BE44">
        <f>_xlfn.XLOOKUP(C44,PAD_Area!$G$2:$G$1332,PAD_Area!$H$2:$H$1332,,0,)</f>
        <v>0</v>
      </c>
    </row>
    <row r="45" spans="1:57" x14ac:dyDescent="0.2">
      <c r="A45" s="2">
        <v>42</v>
      </c>
      <c r="B45" s="2">
        <v>43</v>
      </c>
      <c r="C45" s="20">
        <v>1000420</v>
      </c>
      <c r="D45" s="3" t="s">
        <v>26</v>
      </c>
      <c r="E45" s="3" t="s">
        <v>27</v>
      </c>
      <c r="F45" s="3">
        <v>161.05000000000001</v>
      </c>
      <c r="G45" s="3">
        <v>20707.876506500001</v>
      </c>
      <c r="H45" s="3">
        <v>7015288.5360099999</v>
      </c>
      <c r="I45" s="2">
        <v>0</v>
      </c>
      <c r="J45" s="2">
        <v>1</v>
      </c>
      <c r="K45" s="2">
        <v>1</v>
      </c>
      <c r="L45" s="2">
        <v>0</v>
      </c>
      <c r="M45" s="3">
        <v>0</v>
      </c>
      <c r="N45" s="2">
        <f>_xlfn.XLOOKUP(C45,Shellfish_Presence!$E$3:$E$1333,Shellfish_Presence!$G$3:$G$1333,,0,)</f>
        <v>0</v>
      </c>
      <c r="O45" s="3">
        <v>0</v>
      </c>
      <c r="P45" s="3">
        <v>0</v>
      </c>
      <c r="Q45" s="2">
        <v>0</v>
      </c>
      <c r="R45" s="3">
        <v>1</v>
      </c>
      <c r="S45" s="3">
        <v>0</v>
      </c>
      <c r="T45" s="3">
        <v>0</v>
      </c>
      <c r="U45" s="3">
        <v>4468.31005859375</v>
      </c>
      <c r="V45" s="2">
        <v>0</v>
      </c>
      <c r="W45" s="3" t="str">
        <f t="shared" si="0"/>
        <v/>
      </c>
      <c r="X45" t="str">
        <f t="shared" si="1"/>
        <v/>
      </c>
      <c r="Y45">
        <f>IFERROR(INDEX('Parcel Year'!$N$3:$N$1175,MATCH(KC_SPS_SubbasinAttributes!C45,'Parcel Year'!$M$3:$M$1175,0)),0)</f>
        <v>0.54037302732467651</v>
      </c>
      <c r="Z45">
        <f>INDEX(Imperviousness!$B$2:$B$1332,MATCH(KC_SPS_SubbasinAttributes!C45,Imperviousness!$A$2:$A$1332,0))</f>
        <v>0.71599999999999997</v>
      </c>
      <c r="AA45">
        <f>INDEX('Flow Duration Index'!$B$2:$B$1332,MATCH(KC_SPS_SubbasinAttributes!C45,'Flow Duration Index'!$A$2:$A$1332,0))</f>
        <v>6.3959999999999999</v>
      </c>
      <c r="AB45">
        <f>INDEX(Opportunity_Index!$G$2:$G$1333,MATCH(KC_SPS_SubbasinAttributes!C45,Opportunity_Index!$F$2:$F$1333,0))</f>
        <v>0.30874999999999997</v>
      </c>
      <c r="AC45">
        <f>INDEX(Traffic!$B$2:$B$1332,MATCH(KC_SPS_SubbasinAttributes!C45,Traffic!$A$2:$A$1332,0))</f>
        <v>5874.1629999999996</v>
      </c>
      <c r="AD45">
        <f>INDEX(EquityScore!$F$3:$F$1334,MATCH(KC_SPS_SubbasinAttributes!C45,EquityScore!$E$3:$E$1334,0))</f>
        <v>2</v>
      </c>
      <c r="AE45" t="str">
        <f>IFERROR(INDEX(PavementCondition!$E$2:$E$669,MATCH(KC_SPS_SubbasinAttributes!C45,PavementCondition!$D$2:$D$669,0)),"N/A")</f>
        <v>N/A</v>
      </c>
      <c r="AF45">
        <f>INDEX(SpawnerMortality!$E$2:$E$1331,MATCH(KC_SPS_SubbasinAttributes!C45,SpawnerMortality!$D$2:$D$1331,0))</f>
        <v>0.303609197</v>
      </c>
      <c r="AG45" s="25">
        <f>IFERROR(_xlfn.XLOOKUP($C45,WQBE_Loading!$C$4:$C$3072,WQBE_Loading!G$4:G$3072,,0,),"")</f>
        <v>3.74456478200318</v>
      </c>
      <c r="AH45" s="25">
        <f>IFERROR(_xlfn.XLOOKUP($C45,WQBE_Loading!$C$4:$C$3072,WQBE_Loading!H$4:H$3072,,0,),"")</f>
        <v>21.444830292625401</v>
      </c>
      <c r="AI45" s="25">
        <f>IFERROR(_xlfn.XLOOKUP($C45,WQBE_Loading!$C$4:$C$3072,WQBE_Loading!I$4:I$3072,,0,),"")</f>
        <v>328.11126635412501</v>
      </c>
      <c r="AJ45" s="25">
        <f>IFERROR(_xlfn.XLOOKUP($C45,WQBE_Loading!$C$4:$C$3072,WQBE_Loading!J$4:J$3072,,0,),"")</f>
        <v>32.2412456060907</v>
      </c>
      <c r="AK45" s="25">
        <f>IFERROR(_xlfn.XLOOKUP($C45,WQBE_Loading!$C$4:$C$3072,WQBE_Loading!K$4:K$3072,,0,),"")</f>
        <v>15158.3055167692</v>
      </c>
      <c r="AL45" s="25">
        <f>IFERROR(_xlfn.XLOOKUP($C45,WQBE_Loading!$C$4:$C$3072,WQBE_Loading!L$4:L$3072,,0,),"")</f>
        <v>5.5943406266895203E-3</v>
      </c>
      <c r="AM45" s="25">
        <f>IFERROR(_xlfn.XLOOKUP($C45,WQBE_Loading!$C$4:$C$3072,WQBE_Loading!M$4:M$3072,,0,),"")</f>
        <v>6.7992967476175658E-4</v>
      </c>
      <c r="AN45" s="25">
        <f>IFERROR(_xlfn.XLOOKUP($C45,WQBE_Loading!$C$4:$C$3072,WQBE_Loading!N$4:N$3072,,0,),"")</f>
        <v>0.14817122084279249</v>
      </c>
      <c r="AO45" s="25">
        <f>IFERROR(_xlfn.XLOOKUP($C45,WQBE_Loading!$C$4:$C$3072,WQBE_Loading!O$4:O$3072,,0,),"")</f>
        <v>0.744764061030182</v>
      </c>
      <c r="AP45" s="25">
        <f>IFERROR(_xlfn.XLOOKUP($C45,WQBE_Loading!$C$4:$C$3072,WQBE_Loading!P$4:P$3072,,0,),"")</f>
        <v>1.37817478642783</v>
      </c>
      <c r="AQ45" s="13">
        <f>IFERROR(_xlfn.XLOOKUP($C45,WQBE_Loading!$C$4:$C$3072,WQBE_Loading!Q$4:Q$3072,,0,),"")</f>
        <v>9510263.8685885202</v>
      </c>
      <c r="AR45">
        <f>_xlfn.XLOOKUP(C45,UrbanHeat!$A$2:$A$1333,UrbanHeat!$B$2:$B$1333,,0,)</f>
        <v>12.922000000000001</v>
      </c>
      <c r="AS45" s="25">
        <f>_xlfn.XLOOKUP($C45,TNC_Loading!$A$2:$A$1332,TNC_Loading!B$2:B$1332,,0,)</f>
        <v>15.462999999999999</v>
      </c>
      <c r="AT45" s="25">
        <f>_xlfn.XLOOKUP($C45,TNC_Loading!$A$2:$A$1332,TNC_Loading!C$2:C$1332,,0,)</f>
        <v>7.6719999999999997</v>
      </c>
      <c r="AU45" s="25">
        <f>_xlfn.XLOOKUP($C45,TNC_Loading!$A$2:$A$1332,TNC_Loading!D$2:D$1332,,0,)</f>
        <v>42.567</v>
      </c>
      <c r="AV45" s="25">
        <f>_xlfn.XLOOKUP($C45,TNC_Loading!$A$2:$A$1332,TNC_Loading!E$2:E$1332,,0,)</f>
        <v>38.573999999999998</v>
      </c>
      <c r="AW45" s="25">
        <f>_xlfn.XLOOKUP($C45,TNC_Loading!$A$2:$A$1332,TNC_Loading!F$2:F$1332,,0,)</f>
        <v>564.79200000000003</v>
      </c>
      <c r="AX45">
        <f>_xlfn.XLOOKUP(C45,BIBI!$D$2:$D$1332,BIBI!$F$2:$F$1332,,0,)</f>
        <v>0</v>
      </c>
      <c r="AY45">
        <f>_xlfn.XLOOKUP(C45,FacilityCounts!$A$3:$A$1333,FacilityCounts!$B$3:$B$1333,,0,)</f>
        <v>0</v>
      </c>
      <c r="AZ45">
        <f>_xlfn.XLOOKUP(C45,FacilityCounts!$D$3:$D$1333,FacilityCounts!$E$3:$E$1333,,0,)</f>
        <v>0</v>
      </c>
      <c r="BA45">
        <f>_xlfn.XLOOKUP(C45,FacilityCounts!$G$3:$G$1333,FacilityCounts!$H$3:$H$1333,,0,)</f>
        <v>0</v>
      </c>
      <c r="BB45">
        <f>IFERROR(_xlfn.XLOOKUP(C45,'DA to P Sensitive Lakes'!$P$2:$P$44,'DA to P Sensitive Lakes'!$Q$2:$Q$44,,0,),0)</f>
        <v>0</v>
      </c>
      <c r="BC45" s="25">
        <f>_xlfn.XLOOKUP(C45,'Historic Runoff (mm)'!$A$2:$A$1332,'Historic Runoff (mm)'!$B$2:$B$1332,,0,)</f>
        <v>694.78499999999997</v>
      </c>
      <c r="BD45">
        <f>_xlfn.XLOOKUP(C45,DrainageComplaint!$A$2:$A$1332,DrainageComplaint!$B$2:$B$1332,,0,)</f>
        <v>0</v>
      </c>
      <c r="BE45">
        <f>_xlfn.XLOOKUP(C45,PAD_Area!$G$2:$G$1332,PAD_Area!$H$2:$H$1332,,0,)</f>
        <v>0</v>
      </c>
    </row>
    <row r="46" spans="1:57" x14ac:dyDescent="0.2">
      <c r="A46" s="2">
        <v>43</v>
      </c>
      <c r="B46" s="2">
        <v>44</v>
      </c>
      <c r="C46" s="20">
        <v>1000430</v>
      </c>
      <c r="D46" s="3" t="s">
        <v>26</v>
      </c>
      <c r="E46" s="3" t="s">
        <v>27</v>
      </c>
      <c r="F46" s="3">
        <v>378.53500000000003</v>
      </c>
      <c r="G46" s="3">
        <v>23306.824850100002</v>
      </c>
      <c r="H46" s="3">
        <v>16488908.414100001</v>
      </c>
      <c r="I46" s="2">
        <v>11</v>
      </c>
      <c r="J46" s="2">
        <v>0</v>
      </c>
      <c r="K46" s="2">
        <v>0</v>
      </c>
      <c r="L46" s="2">
        <v>1</v>
      </c>
      <c r="M46" s="3">
        <v>0</v>
      </c>
      <c r="N46" s="2">
        <f>_xlfn.XLOOKUP(C46,Shellfish_Presence!$E$3:$E$1333,Shellfish_Presence!$G$3:$G$1333,,0,)</f>
        <v>0</v>
      </c>
      <c r="O46" s="3">
        <v>9.256049816031009E-5</v>
      </c>
      <c r="P46" s="3">
        <v>0.99919402599334717</v>
      </c>
      <c r="Q46" s="2">
        <v>3</v>
      </c>
      <c r="R46" s="3">
        <v>1</v>
      </c>
      <c r="S46" s="3">
        <v>0</v>
      </c>
      <c r="T46" s="3">
        <v>0</v>
      </c>
      <c r="U46" s="3">
        <v>0</v>
      </c>
      <c r="V46" s="2">
        <v>0</v>
      </c>
      <c r="W46" s="3" t="str">
        <f t="shared" si="0"/>
        <v/>
      </c>
      <c r="X46" t="str">
        <f t="shared" si="1"/>
        <v/>
      </c>
      <c r="Y46">
        <f>IFERROR(INDEX('Parcel Year'!$N$3:$N$1175,MATCH(KC_SPS_SubbasinAttributes!C46,'Parcel Year'!$M$3:$M$1175,0)),0)</f>
        <v>0.5073850154876709</v>
      </c>
      <c r="Z46">
        <f>INDEX(Imperviousness!$B$2:$B$1332,MATCH(KC_SPS_SubbasinAttributes!C46,Imperviousness!$A$2:$A$1332,0))</f>
        <v>0.318</v>
      </c>
      <c r="AA46">
        <f>INDEX('Flow Duration Index'!$B$2:$B$1332,MATCH(KC_SPS_SubbasinAttributes!C46,'Flow Duration Index'!$A$2:$A$1332,0))</f>
        <v>9.1530000000000005</v>
      </c>
      <c r="AB46">
        <f>INDEX(Opportunity_Index!$G$2:$G$1333,MATCH(KC_SPS_SubbasinAttributes!C46,Opportunity_Index!$F$2:$F$1333,0))</f>
        <v>0.15590000000000001</v>
      </c>
      <c r="AC46">
        <f>INDEX(Traffic!$B$2:$B$1332,MATCH(KC_SPS_SubbasinAttributes!C46,Traffic!$A$2:$A$1332,0))</f>
        <v>922.27499999999998</v>
      </c>
      <c r="AD46">
        <f>INDEX(EquityScore!$F$3:$F$1334,MATCH(KC_SPS_SubbasinAttributes!C46,EquityScore!$E$3:$E$1334,0))</f>
        <v>2.3333333299999999</v>
      </c>
      <c r="AE46" t="str">
        <f>IFERROR(INDEX(PavementCondition!$E$2:$E$669,MATCH(KC_SPS_SubbasinAttributes!C46,PavementCondition!$D$2:$D$669,0)),"N/A")</f>
        <v>N/A</v>
      </c>
      <c r="AF46">
        <f>INDEX(SpawnerMortality!$E$2:$E$1331,MATCH(KC_SPS_SubbasinAttributes!C46,SpawnerMortality!$D$2:$D$1331,0))</f>
        <v>0.41685804799999998</v>
      </c>
      <c r="AG46" s="25">
        <f>IFERROR(_xlfn.XLOOKUP($C46,WQBE_Loading!$C$4:$C$3072,WQBE_Loading!G$4:G$3072,,0,),"")</f>
        <v>2.163815245594495</v>
      </c>
      <c r="AH46" s="25">
        <f>IFERROR(_xlfn.XLOOKUP($C46,WQBE_Loading!$C$4:$C$3072,WQBE_Loading!H$4:H$3072,,0,),"")</f>
        <v>10.84604676609</v>
      </c>
      <c r="AI46" s="25">
        <f>IFERROR(_xlfn.XLOOKUP($C46,WQBE_Loading!$C$4:$C$3072,WQBE_Loading!I$4:I$3072,,0,),"")</f>
        <v>459.39704310939396</v>
      </c>
      <c r="AJ46" s="25">
        <f>IFERROR(_xlfn.XLOOKUP($C46,WQBE_Loading!$C$4:$C$3072,WQBE_Loading!J$4:J$3072,,0,),"")</f>
        <v>34.880366040496597</v>
      </c>
      <c r="AK46" s="25">
        <f>IFERROR(_xlfn.XLOOKUP($C46,WQBE_Loading!$C$4:$C$3072,WQBE_Loading!K$4:K$3072,,0,),"")</f>
        <v>11206.520537262701</v>
      </c>
      <c r="AL46" s="25">
        <f>IFERROR(_xlfn.XLOOKUP($C46,WQBE_Loading!$C$4:$C$3072,WQBE_Loading!L$4:L$3072,,0,),"")</f>
        <v>3.6033363663374399E-3</v>
      </c>
      <c r="AM46" s="25">
        <f>IFERROR(_xlfn.XLOOKUP($C46,WQBE_Loading!$C$4:$C$3072,WQBE_Loading!M$4:M$3072,,0,),"")</f>
        <v>1.6712192892699999E-4</v>
      </c>
      <c r="AN46" s="25">
        <f>IFERROR(_xlfn.XLOOKUP($C46,WQBE_Loading!$C$4:$C$3072,WQBE_Loading!N$4:N$3072,,0,),"")</f>
        <v>0.1327453110370185</v>
      </c>
      <c r="AO46" s="25">
        <f>IFERROR(_xlfn.XLOOKUP($C46,WQBE_Loading!$C$4:$C$3072,WQBE_Loading!O$4:O$3072,,0,),"")</f>
        <v>0.53646926034289799</v>
      </c>
      <c r="AP46" s="25">
        <f>IFERROR(_xlfn.XLOOKUP($C46,WQBE_Loading!$C$4:$C$3072,WQBE_Loading!P$4:P$3072,,0,),"")</f>
        <v>0.73528818491690395</v>
      </c>
      <c r="AQ46" s="13">
        <f>IFERROR(_xlfn.XLOOKUP($C46,WQBE_Loading!$C$4:$C$3072,WQBE_Loading!Q$4:Q$3072,,0,),"")</f>
        <v>12455812.861531951</v>
      </c>
      <c r="AR46">
        <f>_xlfn.XLOOKUP(C46,UrbanHeat!$A$2:$A$1333,UrbanHeat!$B$2:$B$1333,,0,)</f>
        <v>13.042</v>
      </c>
      <c r="AS46" s="25">
        <f>_xlfn.XLOOKUP($C46,TNC_Loading!$A$2:$A$1332,TNC_Loading!B$2:B$1332,,0,)</f>
        <v>8.9629999999999992</v>
      </c>
      <c r="AT46" s="25">
        <f>_xlfn.XLOOKUP($C46,TNC_Loading!$A$2:$A$1332,TNC_Loading!C$2:C$1332,,0,)</f>
        <v>4.8540000000000001</v>
      </c>
      <c r="AU46" s="25">
        <f>_xlfn.XLOOKUP($C46,TNC_Loading!$A$2:$A$1332,TNC_Loading!D$2:D$1332,,0,)</f>
        <v>11.454000000000001</v>
      </c>
      <c r="AV46" s="25">
        <f>_xlfn.XLOOKUP($C46,TNC_Loading!$A$2:$A$1332,TNC_Loading!E$2:E$1332,,0,)</f>
        <v>16.555</v>
      </c>
      <c r="AW46" s="25">
        <f>_xlfn.XLOOKUP($C46,TNC_Loading!$A$2:$A$1332,TNC_Loading!F$2:F$1332,,0,)</f>
        <v>345.90199999999999</v>
      </c>
      <c r="AX46">
        <f>_xlfn.XLOOKUP(C46,BIBI!$D$2:$D$1332,BIBI!$F$2:$F$1332,,0,)</f>
        <v>23.05</v>
      </c>
      <c r="AY46">
        <f>_xlfn.XLOOKUP(C46,FacilityCounts!$A$3:$A$1333,FacilityCounts!$B$3:$B$1333,,0,)</f>
        <v>1</v>
      </c>
      <c r="AZ46">
        <f>_xlfn.XLOOKUP(C46,FacilityCounts!$D$3:$D$1333,FacilityCounts!$E$3:$E$1333,,0,)</f>
        <v>0</v>
      </c>
      <c r="BA46">
        <f>_xlfn.XLOOKUP(C46,FacilityCounts!$G$3:$G$1333,FacilityCounts!$H$3:$H$1333,,0,)</f>
        <v>0</v>
      </c>
      <c r="BB46">
        <f>IFERROR(_xlfn.XLOOKUP(C46,'DA to P Sensitive Lakes'!$P$2:$P$44,'DA to P Sensitive Lakes'!$Q$2:$Q$44,,0,),0)</f>
        <v>0</v>
      </c>
      <c r="BC46" s="25">
        <f>_xlfn.XLOOKUP(C46,'Historic Runoff (mm)'!$A$2:$A$1332,'Historic Runoff (mm)'!$B$2:$B$1332,,0,)</f>
        <v>590.255</v>
      </c>
      <c r="BD46">
        <f>_xlfn.XLOOKUP(C46,DrainageComplaint!$A$2:$A$1332,DrainageComplaint!$B$2:$B$1332,,0,)</f>
        <v>0</v>
      </c>
      <c r="BE46">
        <f>_xlfn.XLOOKUP(C46,PAD_Area!$G$2:$G$1332,PAD_Area!$H$2:$H$1332,,0,)</f>
        <v>0</v>
      </c>
    </row>
    <row r="47" spans="1:57" x14ac:dyDescent="0.2">
      <c r="A47" s="2">
        <v>44</v>
      </c>
      <c r="B47" s="2">
        <v>45</v>
      </c>
      <c r="C47" s="20">
        <v>1000440</v>
      </c>
      <c r="D47" s="3" t="s">
        <v>68</v>
      </c>
      <c r="E47" s="3" t="s">
        <v>27</v>
      </c>
      <c r="F47" s="3">
        <v>187.065</v>
      </c>
      <c r="G47" s="3">
        <v>21295.627601600001</v>
      </c>
      <c r="H47" s="3">
        <v>8148501.5623599999</v>
      </c>
      <c r="I47" s="2">
        <v>8</v>
      </c>
      <c r="J47" s="2">
        <v>0</v>
      </c>
      <c r="K47" s="2">
        <v>0</v>
      </c>
      <c r="L47" s="2">
        <v>0</v>
      </c>
      <c r="M47" s="3">
        <v>0</v>
      </c>
      <c r="N47" s="2">
        <f>_xlfn.XLOOKUP(C47,Shellfish_Presence!$E$3:$E$1333,Shellfish_Presence!$G$3:$G$1333,,0,)</f>
        <v>0</v>
      </c>
      <c r="O47" s="3">
        <v>0</v>
      </c>
      <c r="P47" s="3">
        <v>0.99984002113342285</v>
      </c>
      <c r="Q47" s="2">
        <v>2</v>
      </c>
      <c r="R47" s="3">
        <v>1</v>
      </c>
      <c r="S47" s="3">
        <v>0</v>
      </c>
      <c r="T47" s="3">
        <v>0</v>
      </c>
      <c r="U47" s="3">
        <v>0</v>
      </c>
      <c r="V47" s="2">
        <v>0</v>
      </c>
      <c r="W47" s="3" t="str">
        <f t="shared" si="0"/>
        <v/>
      </c>
      <c r="X47" t="str">
        <f t="shared" si="1"/>
        <v/>
      </c>
      <c r="Y47">
        <f>IFERROR(INDEX('Parcel Year'!$N$3:$N$1175,MATCH(KC_SPS_SubbasinAttributes!C47,'Parcel Year'!$M$3:$M$1175,0)),0)</f>
        <v>0.54050701856613159</v>
      </c>
      <c r="Z47">
        <f>INDEX(Imperviousness!$B$2:$B$1332,MATCH(KC_SPS_SubbasinAttributes!C47,Imperviousness!$A$2:$A$1332,0))</f>
        <v>0.38700000000000001</v>
      </c>
      <c r="AA47">
        <f>INDEX('Flow Duration Index'!$B$2:$B$1332,MATCH(KC_SPS_SubbasinAttributes!C47,'Flow Duration Index'!$A$2:$A$1332,0))</f>
        <v>8.0630000000000006</v>
      </c>
      <c r="AB47">
        <f>INDEX(Opportunity_Index!$G$2:$G$1333,MATCH(KC_SPS_SubbasinAttributes!C47,Opportunity_Index!$F$2:$F$1333,0))</f>
        <v>0.15590000000000001</v>
      </c>
      <c r="AC47">
        <f>INDEX(Traffic!$B$2:$B$1332,MATCH(KC_SPS_SubbasinAttributes!C47,Traffic!$A$2:$A$1332,0))</f>
        <v>759.76400000000001</v>
      </c>
      <c r="AD47">
        <f>INDEX(EquityScore!$F$3:$F$1334,MATCH(KC_SPS_SubbasinAttributes!C47,EquityScore!$E$3:$E$1334,0))</f>
        <v>1.6666666699999999</v>
      </c>
      <c r="AE47" t="str">
        <f>IFERROR(INDEX(PavementCondition!$E$2:$E$669,MATCH(KC_SPS_SubbasinAttributes!C47,PavementCondition!$D$2:$D$669,0)),"N/A")</f>
        <v>N/A</v>
      </c>
      <c r="AF47">
        <f>INDEX(SpawnerMortality!$E$2:$E$1331,MATCH(KC_SPS_SubbasinAttributes!C47,SpawnerMortality!$D$2:$D$1331,0))</f>
        <v>0.34348006599999997</v>
      </c>
      <c r="AG47" s="25">
        <f>IFERROR(_xlfn.XLOOKUP($C47,WQBE_Loading!$C$4:$C$3072,WQBE_Loading!G$4:G$3072,,0,),"")</f>
        <v>0.487807960340297</v>
      </c>
      <c r="AH47" s="25">
        <f>IFERROR(_xlfn.XLOOKUP($C47,WQBE_Loading!$C$4:$C$3072,WQBE_Loading!H$4:H$3072,,0,),"")</f>
        <v>2.3500496983622399</v>
      </c>
      <c r="AI47" s="25">
        <f>IFERROR(_xlfn.XLOOKUP($C47,WQBE_Loading!$C$4:$C$3072,WQBE_Loading!I$4:I$3072,,0,),"")</f>
        <v>158.99259056471249</v>
      </c>
      <c r="AJ47" s="25">
        <f>IFERROR(_xlfn.XLOOKUP($C47,WQBE_Loading!$C$4:$C$3072,WQBE_Loading!J$4:J$3072,,0,),"")</f>
        <v>11.540878857498651</v>
      </c>
      <c r="AK47" s="25">
        <f>IFERROR(_xlfn.XLOOKUP($C47,WQBE_Loading!$C$4:$C$3072,WQBE_Loading!K$4:K$3072,,0,),"")</f>
        <v>3416.2289132782698</v>
      </c>
      <c r="AL47" s="25">
        <f>IFERROR(_xlfn.XLOOKUP($C47,WQBE_Loading!$C$4:$C$3072,WQBE_Loading!L$4:L$3072,,0,),"")</f>
        <v>9.6342214420557946E-4</v>
      </c>
      <c r="AM47" s="25">
        <f>IFERROR(_xlfn.XLOOKUP($C47,WQBE_Loading!$C$4:$C$3072,WQBE_Loading!M$4:M$3072,,0,),"")</f>
        <v>1.3530486013900299E-5</v>
      </c>
      <c r="AN47" s="25">
        <f>IFERROR(_xlfn.XLOOKUP($C47,WQBE_Loading!$C$4:$C$3072,WQBE_Loading!N$4:N$3072,,0,),"")</f>
        <v>6.4345013315268249E-2</v>
      </c>
      <c r="AO47" s="25">
        <f>IFERROR(_xlfn.XLOOKUP($C47,WQBE_Loading!$C$4:$C$3072,WQBE_Loading!O$4:O$3072,,0,),"")</f>
        <v>0.16362751775987849</v>
      </c>
      <c r="AP47" s="25">
        <f>IFERROR(_xlfn.XLOOKUP($C47,WQBE_Loading!$C$4:$C$3072,WQBE_Loading!P$4:P$3072,,0,),"")</f>
        <v>0.145013958860504</v>
      </c>
      <c r="AQ47" s="13">
        <f>IFERROR(_xlfn.XLOOKUP($C47,WQBE_Loading!$C$4:$C$3072,WQBE_Loading!Q$4:Q$3072,,0,),"")</f>
        <v>4368625.7596158758</v>
      </c>
      <c r="AR47">
        <f>_xlfn.XLOOKUP(C47,UrbanHeat!$A$2:$A$1333,UrbanHeat!$B$2:$B$1333,,0,)</f>
        <v>13.603</v>
      </c>
      <c r="AS47" s="25">
        <f>_xlfn.XLOOKUP($C47,TNC_Loading!$A$2:$A$1332,TNC_Loading!B$2:B$1332,,0,)</f>
        <v>7.9189999999999996</v>
      </c>
      <c r="AT47" s="25">
        <f>_xlfn.XLOOKUP($C47,TNC_Loading!$A$2:$A$1332,TNC_Loading!C$2:C$1332,,0,)</f>
        <v>4.2990000000000004</v>
      </c>
      <c r="AU47" s="25">
        <f>_xlfn.XLOOKUP($C47,TNC_Loading!$A$2:$A$1332,TNC_Loading!D$2:D$1332,,0,)</f>
        <v>9.9849999999999994</v>
      </c>
      <c r="AV47" s="25">
        <f>_xlfn.XLOOKUP($C47,TNC_Loading!$A$2:$A$1332,TNC_Loading!E$2:E$1332,,0,)</f>
        <v>12.522</v>
      </c>
      <c r="AW47" s="25">
        <f>_xlfn.XLOOKUP($C47,TNC_Loading!$A$2:$A$1332,TNC_Loading!F$2:F$1332,,0,)</f>
        <v>341.08699999999999</v>
      </c>
      <c r="AX47">
        <f>_xlfn.XLOOKUP(C47,BIBI!$D$2:$D$1332,BIBI!$F$2:$F$1332,,0,)</f>
        <v>15.8</v>
      </c>
      <c r="AY47">
        <f>_xlfn.XLOOKUP(C47,FacilityCounts!$A$3:$A$1333,FacilityCounts!$B$3:$B$1333,,0,)</f>
        <v>0</v>
      </c>
      <c r="AZ47">
        <f>_xlfn.XLOOKUP(C47,FacilityCounts!$D$3:$D$1333,FacilityCounts!$E$3:$E$1333,,0,)</f>
        <v>0</v>
      </c>
      <c r="BA47">
        <f>_xlfn.XLOOKUP(C47,FacilityCounts!$G$3:$G$1333,FacilityCounts!$H$3:$H$1333,,0,)</f>
        <v>0</v>
      </c>
      <c r="BB47">
        <f>IFERROR(_xlfn.XLOOKUP(C47,'DA to P Sensitive Lakes'!$P$2:$P$44,'DA to P Sensitive Lakes'!$Q$2:$Q$44,,0,),0)</f>
        <v>0</v>
      </c>
      <c r="BC47" s="25">
        <f>_xlfn.XLOOKUP(C47,'Historic Runoff (mm)'!$A$2:$A$1332,'Historic Runoff (mm)'!$B$2:$B$1332,,0,)</f>
        <v>570.60699999999997</v>
      </c>
      <c r="BD47">
        <f>_xlfn.XLOOKUP(C47,DrainageComplaint!$A$2:$A$1332,DrainageComplaint!$B$2:$B$1332,,0,)</f>
        <v>0</v>
      </c>
      <c r="BE47">
        <f>_xlfn.XLOOKUP(C47,PAD_Area!$G$2:$G$1332,PAD_Area!$H$2:$H$1332,,0,)</f>
        <v>0</v>
      </c>
    </row>
    <row r="48" spans="1:57" x14ac:dyDescent="0.2">
      <c r="A48" s="2">
        <v>45</v>
      </c>
      <c r="B48" s="2">
        <v>46</v>
      </c>
      <c r="C48" s="20">
        <v>1000450</v>
      </c>
      <c r="D48" s="3" t="s">
        <v>68</v>
      </c>
      <c r="E48" s="3" t="s">
        <v>27</v>
      </c>
      <c r="F48" s="3">
        <v>503.76299999999998</v>
      </c>
      <c r="G48" s="3">
        <v>32034.9626847</v>
      </c>
      <c r="H48" s="3">
        <v>21943811.108899999</v>
      </c>
      <c r="I48" s="2">
        <v>12</v>
      </c>
      <c r="J48" s="2">
        <v>0</v>
      </c>
      <c r="K48" s="2">
        <v>0</v>
      </c>
      <c r="L48" s="2">
        <v>1</v>
      </c>
      <c r="M48" s="3">
        <v>0</v>
      </c>
      <c r="N48" s="2">
        <f>_xlfn.XLOOKUP(C48,Shellfish_Presence!$E$3:$E$1333,Shellfish_Presence!$G$3:$G$1333,,0,)</f>
        <v>0</v>
      </c>
      <c r="O48" s="3">
        <v>0</v>
      </c>
      <c r="P48" s="3">
        <v>0.99999397993087769</v>
      </c>
      <c r="Q48" s="2">
        <v>4</v>
      </c>
      <c r="R48" s="3">
        <v>1</v>
      </c>
      <c r="S48" s="3">
        <v>0</v>
      </c>
      <c r="T48" s="3">
        <v>0</v>
      </c>
      <c r="U48" s="3">
        <v>0</v>
      </c>
      <c r="V48" s="2">
        <v>0</v>
      </c>
      <c r="W48" s="3" t="str">
        <f t="shared" si="0"/>
        <v/>
      </c>
      <c r="X48" t="str">
        <f t="shared" si="1"/>
        <v/>
      </c>
      <c r="Y48">
        <f>IFERROR(INDEX('Parcel Year'!$N$3:$N$1175,MATCH(KC_SPS_SubbasinAttributes!C48,'Parcel Year'!$M$3:$M$1175,0)),0)</f>
        <v>0.66191399097442627</v>
      </c>
      <c r="Z48">
        <f>INDEX(Imperviousness!$B$2:$B$1332,MATCH(KC_SPS_SubbasinAttributes!C48,Imperviousness!$A$2:$A$1332,0))</f>
        <v>0.215</v>
      </c>
      <c r="AA48">
        <f>INDEX('Flow Duration Index'!$B$2:$B$1332,MATCH(KC_SPS_SubbasinAttributes!C48,'Flow Duration Index'!$A$2:$A$1332,0))</f>
        <v>9.06</v>
      </c>
      <c r="AB48">
        <f>INDEX(Opportunity_Index!$G$2:$G$1333,MATCH(KC_SPS_SubbasinAttributes!C48,Opportunity_Index!$F$2:$F$1333,0))</f>
        <v>0.19889999999999999</v>
      </c>
      <c r="AC48">
        <f>INDEX(Traffic!$B$2:$B$1332,MATCH(KC_SPS_SubbasinAttributes!C48,Traffic!$A$2:$A$1332,0))</f>
        <v>1754.838</v>
      </c>
      <c r="AD48">
        <f>INDEX(EquityScore!$F$3:$F$1334,MATCH(KC_SPS_SubbasinAttributes!C48,EquityScore!$E$3:$E$1334,0))</f>
        <v>2.3333333299999999</v>
      </c>
      <c r="AE48" t="str">
        <f>IFERROR(INDEX(PavementCondition!$E$2:$E$669,MATCH(KC_SPS_SubbasinAttributes!C48,PavementCondition!$D$2:$D$669,0)),"N/A")</f>
        <v>N/A</v>
      </c>
      <c r="AF48">
        <f>INDEX(SpawnerMortality!$E$2:$E$1331,MATCH(KC_SPS_SubbasinAttributes!C48,SpawnerMortality!$D$2:$D$1331,0))</f>
        <v>0.39727348699999998</v>
      </c>
      <c r="AG48" s="25">
        <f>IFERROR(_xlfn.XLOOKUP($C48,WQBE_Loading!$C$4:$C$3072,WQBE_Loading!G$4:G$3072,,0,),"")</f>
        <v>3.4852927217094702</v>
      </c>
      <c r="AH48" s="25">
        <f>IFERROR(_xlfn.XLOOKUP($C48,WQBE_Loading!$C$4:$C$3072,WQBE_Loading!H$4:H$3072,,0,),"")</f>
        <v>17.710964316713103</v>
      </c>
      <c r="AI48" s="25">
        <f>IFERROR(_xlfn.XLOOKUP($C48,WQBE_Loading!$C$4:$C$3072,WQBE_Loading!I$4:I$3072,,0,),"")</f>
        <v>625.84983098305906</v>
      </c>
      <c r="AJ48" s="25">
        <f>IFERROR(_xlfn.XLOOKUP($C48,WQBE_Loading!$C$4:$C$3072,WQBE_Loading!J$4:J$3072,,0,),"")</f>
        <v>48.7784701839485</v>
      </c>
      <c r="AK48" s="25">
        <f>IFERROR(_xlfn.XLOOKUP($C48,WQBE_Loading!$C$4:$C$3072,WQBE_Loading!K$4:K$3072,,0,),"")</f>
        <v>16551.770842116901</v>
      </c>
      <c r="AL48" s="25">
        <f>IFERROR(_xlfn.XLOOKUP($C48,WQBE_Loading!$C$4:$C$3072,WQBE_Loading!L$4:L$3072,,0,),"")</f>
        <v>5.7650012072724948E-3</v>
      </c>
      <c r="AM48" s="25">
        <f>IFERROR(_xlfn.XLOOKUP($C48,WQBE_Loading!$C$4:$C$3072,WQBE_Loading!M$4:M$3072,,0,),"")</f>
        <v>3.9716968376711796E-4</v>
      </c>
      <c r="AN48" s="25">
        <f>IFERROR(_xlfn.XLOOKUP($C48,WQBE_Loading!$C$4:$C$3072,WQBE_Loading!N$4:N$3072,,0,),"")</f>
        <v>0.2380778323648795</v>
      </c>
      <c r="AO48" s="25">
        <f>IFERROR(_xlfn.XLOOKUP($C48,WQBE_Loading!$C$4:$C$3072,WQBE_Loading!O$4:O$3072,,0,),"")</f>
        <v>0.84613636682465998</v>
      </c>
      <c r="AP48" s="25">
        <f>IFERROR(_xlfn.XLOOKUP($C48,WQBE_Loading!$C$4:$C$3072,WQBE_Loading!P$4:P$3072,,0,),"")</f>
        <v>1.0989165879449101</v>
      </c>
      <c r="AQ48" s="13">
        <f>IFERROR(_xlfn.XLOOKUP($C48,WQBE_Loading!$C$4:$C$3072,WQBE_Loading!Q$4:Q$3072,,0,),"")</f>
        <v>17132977.82190755</v>
      </c>
      <c r="AR48">
        <f>_xlfn.XLOOKUP(C48,UrbanHeat!$A$2:$A$1333,UrbanHeat!$B$2:$B$1333,,0,)</f>
        <v>15.94</v>
      </c>
      <c r="AS48" s="25">
        <f>_xlfn.XLOOKUP($C48,TNC_Loading!$A$2:$A$1332,TNC_Loading!B$2:B$1332,,0,)</f>
        <v>10.756</v>
      </c>
      <c r="AT48" s="25">
        <f>_xlfn.XLOOKUP($C48,TNC_Loading!$A$2:$A$1332,TNC_Loading!C$2:C$1332,,0,)</f>
        <v>5.843</v>
      </c>
      <c r="AU48" s="25">
        <f>_xlfn.XLOOKUP($C48,TNC_Loading!$A$2:$A$1332,TNC_Loading!D$2:D$1332,,0,)</f>
        <v>14.646000000000001</v>
      </c>
      <c r="AV48" s="25">
        <f>_xlfn.XLOOKUP($C48,TNC_Loading!$A$2:$A$1332,TNC_Loading!E$2:E$1332,,0,)</f>
        <v>19.329000000000001</v>
      </c>
      <c r="AW48" s="25">
        <f>_xlfn.XLOOKUP($C48,TNC_Loading!$A$2:$A$1332,TNC_Loading!F$2:F$1332,,0,)</f>
        <v>505.73599999999999</v>
      </c>
      <c r="AX48">
        <f>_xlfn.XLOOKUP(C48,BIBI!$D$2:$D$1332,BIBI!$F$2:$F$1332,,0,)</f>
        <v>20.825000000000003</v>
      </c>
      <c r="AY48">
        <f>_xlfn.XLOOKUP(C48,FacilityCounts!$A$3:$A$1333,FacilityCounts!$B$3:$B$1333,,0,)</f>
        <v>0</v>
      </c>
      <c r="AZ48">
        <f>_xlfn.XLOOKUP(C48,FacilityCounts!$D$3:$D$1333,FacilityCounts!$E$3:$E$1333,,0,)</f>
        <v>0</v>
      </c>
      <c r="BA48">
        <f>_xlfn.XLOOKUP(C48,FacilityCounts!$G$3:$G$1333,FacilityCounts!$H$3:$H$1333,,0,)</f>
        <v>0</v>
      </c>
      <c r="BB48">
        <f>IFERROR(_xlfn.XLOOKUP(C48,'DA to P Sensitive Lakes'!$P$2:$P$44,'DA to P Sensitive Lakes'!$Q$2:$Q$44,,0,),0)</f>
        <v>0</v>
      </c>
      <c r="BC48" s="25">
        <f>_xlfn.XLOOKUP(C48,'Historic Runoff (mm)'!$A$2:$A$1332,'Historic Runoff (mm)'!$B$2:$B$1332,,0,)</f>
        <v>700.40499999999997</v>
      </c>
      <c r="BD48">
        <f>_xlfn.XLOOKUP(C48,DrainageComplaint!$A$2:$A$1332,DrainageComplaint!$B$2:$B$1332,,0,)</f>
        <v>0</v>
      </c>
      <c r="BE48">
        <f>_xlfn.XLOOKUP(C48,PAD_Area!$G$2:$G$1332,PAD_Area!$H$2:$H$1332,,0,)</f>
        <v>0</v>
      </c>
    </row>
    <row r="49" spans="1:57" x14ac:dyDescent="0.2">
      <c r="A49" s="2">
        <v>46</v>
      </c>
      <c r="B49" s="2">
        <v>47</v>
      </c>
      <c r="C49" s="20">
        <v>1000460</v>
      </c>
      <c r="D49" s="3" t="s">
        <v>70</v>
      </c>
      <c r="E49" s="3" t="s">
        <v>27</v>
      </c>
      <c r="F49" s="3">
        <v>526.04100000000005</v>
      </c>
      <c r="G49" s="3">
        <v>26974.101904200001</v>
      </c>
      <c r="H49" s="3">
        <v>22914235.662099998</v>
      </c>
      <c r="I49" s="2">
        <v>7</v>
      </c>
      <c r="J49" s="2">
        <v>0</v>
      </c>
      <c r="K49" s="2">
        <v>1</v>
      </c>
      <c r="L49" s="2">
        <v>1</v>
      </c>
      <c r="M49" s="3">
        <v>0</v>
      </c>
      <c r="N49" s="2">
        <f>_xlfn.XLOOKUP(C49,Shellfish_Presence!$E$3:$E$1333,Shellfish_Presence!$G$3:$G$1333,,0,)</f>
        <v>0</v>
      </c>
      <c r="O49" s="3">
        <v>0</v>
      </c>
      <c r="P49" s="3">
        <v>1</v>
      </c>
      <c r="Q49" s="2">
        <v>2</v>
      </c>
      <c r="R49" s="3">
        <v>1</v>
      </c>
      <c r="S49" s="3">
        <v>0</v>
      </c>
      <c r="T49" s="3">
        <v>0</v>
      </c>
      <c r="U49" s="3">
        <v>0</v>
      </c>
      <c r="V49" s="2">
        <v>0</v>
      </c>
      <c r="W49" s="3" t="str">
        <f t="shared" si="0"/>
        <v/>
      </c>
      <c r="X49" t="str">
        <f t="shared" si="1"/>
        <v/>
      </c>
      <c r="Y49">
        <f>IFERROR(INDEX('Parcel Year'!$N$3:$N$1175,MATCH(KC_SPS_SubbasinAttributes!C49,'Parcel Year'!$M$3:$M$1175,0)),0)</f>
        <v>0.4503529965877533</v>
      </c>
      <c r="Z49">
        <f>INDEX(Imperviousness!$B$2:$B$1332,MATCH(KC_SPS_SubbasinAttributes!C49,Imperviousness!$A$2:$A$1332,0))</f>
        <v>0.44</v>
      </c>
      <c r="AA49">
        <f>INDEX('Flow Duration Index'!$B$2:$B$1332,MATCH(KC_SPS_SubbasinAttributes!C49,'Flow Duration Index'!$A$2:$A$1332,0))</f>
        <v>7.4909999999999997</v>
      </c>
      <c r="AB49">
        <f>INDEX(Opportunity_Index!$G$2:$G$1333,MATCH(KC_SPS_SubbasinAttributes!C49,Opportunity_Index!$F$2:$F$1333,0))</f>
        <v>0.27100000000000002</v>
      </c>
      <c r="AC49">
        <f>INDEX(Traffic!$B$2:$B$1332,MATCH(KC_SPS_SubbasinAttributes!C49,Traffic!$A$2:$A$1332,0))</f>
        <v>15731.146000000001</v>
      </c>
      <c r="AD49">
        <f>INDEX(EquityScore!$F$3:$F$1334,MATCH(KC_SPS_SubbasinAttributes!C49,EquityScore!$E$3:$E$1334,0))</f>
        <v>2.5</v>
      </c>
      <c r="AE49" t="str">
        <f>IFERROR(INDEX(PavementCondition!$E$2:$E$669,MATCH(KC_SPS_SubbasinAttributes!C49,PavementCondition!$D$2:$D$669,0)),"N/A")</f>
        <v>N/A</v>
      </c>
      <c r="AF49">
        <f>INDEX(SpawnerMortality!$E$2:$E$1331,MATCH(KC_SPS_SubbasinAttributes!C49,SpawnerMortality!$D$2:$D$1331,0))</f>
        <v>0.40706576750000001</v>
      </c>
      <c r="AG49" s="25">
        <f>IFERROR(_xlfn.XLOOKUP($C49,WQBE_Loading!$C$4:$C$3072,WQBE_Loading!G$4:G$3072,,0,),"")</f>
        <v>7.9411655349036856</v>
      </c>
      <c r="AH49" s="25">
        <f>IFERROR(_xlfn.XLOOKUP($C49,WQBE_Loading!$C$4:$C$3072,WQBE_Loading!H$4:H$3072,,0,),"")</f>
        <v>43.613743518226599</v>
      </c>
      <c r="AI49" s="25">
        <f>IFERROR(_xlfn.XLOOKUP($C49,WQBE_Loading!$C$4:$C$3072,WQBE_Loading!I$4:I$3072,,0,),"")</f>
        <v>780.76888087260954</v>
      </c>
      <c r="AJ49" s="25">
        <f>IFERROR(_xlfn.XLOOKUP($C49,WQBE_Loading!$C$4:$C$3072,WQBE_Loading!J$4:J$3072,,0,),"")</f>
        <v>71.50383033565609</v>
      </c>
      <c r="AK49" s="25">
        <f>IFERROR(_xlfn.XLOOKUP($C49,WQBE_Loading!$C$4:$C$3072,WQBE_Loading!K$4:K$3072,,0,),"")</f>
        <v>29148.179464230299</v>
      </c>
      <c r="AL49" s="25">
        <f>IFERROR(_xlfn.XLOOKUP($C49,WQBE_Loading!$C$4:$C$3072,WQBE_Loading!L$4:L$3072,,0,),"")</f>
        <v>1.04829597987169E-2</v>
      </c>
      <c r="AM49" s="25">
        <f>IFERROR(_xlfn.XLOOKUP($C49,WQBE_Loading!$C$4:$C$3072,WQBE_Loading!M$4:M$3072,,0,),"")</f>
        <v>1.6233356627718999E-3</v>
      </c>
      <c r="AN49" s="25">
        <f>IFERROR(_xlfn.XLOOKUP($C49,WQBE_Loading!$C$4:$C$3072,WQBE_Loading!N$4:N$3072,,0,),"")</f>
        <v>0.30695595538800902</v>
      </c>
      <c r="AO49" s="25">
        <f>IFERROR(_xlfn.XLOOKUP($C49,WQBE_Loading!$C$4:$C$3072,WQBE_Loading!O$4:O$3072,,0,),"")</f>
        <v>1.4699789029149901</v>
      </c>
      <c r="AP49" s="25">
        <f>IFERROR(_xlfn.XLOOKUP($C49,WQBE_Loading!$C$4:$C$3072,WQBE_Loading!P$4:P$3072,,0,),"")</f>
        <v>2.7116887893566197</v>
      </c>
      <c r="AQ49" s="13">
        <f>IFERROR(_xlfn.XLOOKUP($C49,WQBE_Loading!$C$4:$C$3072,WQBE_Loading!Q$4:Q$3072,,0,),"")</f>
        <v>21706618.991686001</v>
      </c>
      <c r="AR49">
        <f>_xlfn.XLOOKUP(C49,UrbanHeat!$A$2:$A$1333,UrbanHeat!$B$2:$B$1333,,0,)</f>
        <v>16.706</v>
      </c>
      <c r="AS49" s="25">
        <f>_xlfn.XLOOKUP($C49,TNC_Loading!$A$2:$A$1332,TNC_Loading!B$2:B$1332,,0,)</f>
        <v>13.201000000000001</v>
      </c>
      <c r="AT49" s="25">
        <f>_xlfn.XLOOKUP($C49,TNC_Loading!$A$2:$A$1332,TNC_Loading!C$2:C$1332,,0,)</f>
        <v>5.9790000000000001</v>
      </c>
      <c r="AU49" s="25">
        <f>_xlfn.XLOOKUP($C49,TNC_Loading!$A$2:$A$1332,TNC_Loading!D$2:D$1332,,0,)</f>
        <v>34.787999999999997</v>
      </c>
      <c r="AV49" s="25">
        <f>_xlfn.XLOOKUP($C49,TNC_Loading!$A$2:$A$1332,TNC_Loading!E$2:E$1332,,0,)</f>
        <v>31.495000000000001</v>
      </c>
      <c r="AW49" s="25">
        <f>_xlfn.XLOOKUP($C49,TNC_Loading!$A$2:$A$1332,TNC_Loading!F$2:F$1332,,0,)</f>
        <v>635.81899999999996</v>
      </c>
      <c r="AX49">
        <f>_xlfn.XLOOKUP(C49,BIBI!$D$2:$D$1332,BIBI!$F$2:$F$1332,,0,)</f>
        <v>0</v>
      </c>
      <c r="AY49">
        <f>_xlfn.XLOOKUP(C49,FacilityCounts!$A$3:$A$1333,FacilityCounts!$B$3:$B$1333,,0,)</f>
        <v>0</v>
      </c>
      <c r="AZ49">
        <f>_xlfn.XLOOKUP(C49,FacilityCounts!$D$3:$D$1333,FacilityCounts!$E$3:$E$1333,,0,)</f>
        <v>0</v>
      </c>
      <c r="BA49">
        <f>_xlfn.XLOOKUP(C49,FacilityCounts!$G$3:$G$1333,FacilityCounts!$H$3:$H$1333,,0,)</f>
        <v>0</v>
      </c>
      <c r="BB49">
        <f>IFERROR(_xlfn.XLOOKUP(C49,'DA to P Sensitive Lakes'!$P$2:$P$44,'DA to P Sensitive Lakes'!$Q$2:$Q$44,,0,),0)</f>
        <v>0</v>
      </c>
      <c r="BC49" s="25">
        <f>_xlfn.XLOOKUP(C49,'Historic Runoff (mm)'!$A$2:$A$1332,'Historic Runoff (mm)'!$B$2:$B$1332,,0,)</f>
        <v>643.75800000000004</v>
      </c>
      <c r="BD49">
        <f>_xlfn.XLOOKUP(C49,DrainageComplaint!$A$2:$A$1332,DrainageComplaint!$B$2:$B$1332,,0,)</f>
        <v>0</v>
      </c>
      <c r="BE49">
        <f>_xlfn.XLOOKUP(C49,PAD_Area!$G$2:$G$1332,PAD_Area!$H$2:$H$1332,,0,)</f>
        <v>0</v>
      </c>
    </row>
    <row r="50" spans="1:57" x14ac:dyDescent="0.2">
      <c r="A50" s="2">
        <v>47</v>
      </c>
      <c r="B50" s="2">
        <v>48</v>
      </c>
      <c r="C50" s="20">
        <v>1000470</v>
      </c>
      <c r="D50" s="3" t="s">
        <v>71</v>
      </c>
      <c r="E50" s="3" t="s">
        <v>27</v>
      </c>
      <c r="F50" s="3">
        <v>627.48800000000006</v>
      </c>
      <c r="G50" s="3">
        <v>32895.013845200003</v>
      </c>
      <c r="H50" s="3">
        <v>27333284.4038</v>
      </c>
      <c r="I50" s="2">
        <v>3</v>
      </c>
      <c r="J50" s="2">
        <v>0</v>
      </c>
      <c r="K50" s="2">
        <v>1</v>
      </c>
      <c r="L50" s="2">
        <v>0</v>
      </c>
      <c r="M50" s="3">
        <v>0</v>
      </c>
      <c r="N50" s="2">
        <f>_xlfn.XLOOKUP(C50,Shellfish_Presence!$E$3:$E$1333,Shellfish_Presence!$G$3:$G$1333,,0,)</f>
        <v>0</v>
      </c>
      <c r="O50" s="3">
        <v>0</v>
      </c>
      <c r="P50" s="3">
        <v>0.99993300437927246</v>
      </c>
      <c r="Q50" s="2">
        <v>0</v>
      </c>
      <c r="R50" s="3">
        <v>1</v>
      </c>
      <c r="S50" s="3">
        <v>0</v>
      </c>
      <c r="T50" s="3">
        <v>0</v>
      </c>
      <c r="U50" s="3">
        <v>0</v>
      </c>
      <c r="V50" s="2">
        <v>0</v>
      </c>
      <c r="W50" s="3" t="str">
        <f t="shared" si="0"/>
        <v/>
      </c>
      <c r="X50" t="str">
        <f t="shared" si="1"/>
        <v/>
      </c>
      <c r="Y50">
        <f>IFERROR(INDEX('Parcel Year'!$N$3:$N$1175,MATCH(KC_SPS_SubbasinAttributes!C50,'Parcel Year'!$M$3:$M$1175,0)),0)</f>
        <v>0.49123600125312805</v>
      </c>
      <c r="Z50">
        <f>INDEX(Imperviousness!$B$2:$B$1332,MATCH(KC_SPS_SubbasinAttributes!C50,Imperviousness!$A$2:$A$1332,0))</f>
        <v>0.55200000000000005</v>
      </c>
      <c r="AA50">
        <f>INDEX('Flow Duration Index'!$B$2:$B$1332,MATCH(KC_SPS_SubbasinAttributes!C50,'Flow Duration Index'!$A$2:$A$1332,0))</f>
        <v>9.2479999999999993</v>
      </c>
      <c r="AB50">
        <f>INDEX(Opportunity_Index!$G$2:$G$1333,MATCH(KC_SPS_SubbasinAttributes!C50,Opportunity_Index!$F$2:$F$1333,0))</f>
        <v>0.32990000000000003</v>
      </c>
      <c r="AC50">
        <f>INDEX(Traffic!$B$2:$B$1332,MATCH(KC_SPS_SubbasinAttributes!C50,Traffic!$A$2:$A$1332,0))</f>
        <v>8306.4959999999992</v>
      </c>
      <c r="AD50">
        <f>INDEX(EquityScore!$F$3:$F$1334,MATCH(KC_SPS_SubbasinAttributes!C50,EquityScore!$E$3:$E$1334,0))</f>
        <v>2.6666666700000001</v>
      </c>
      <c r="AE50" t="str">
        <f>IFERROR(INDEX(PavementCondition!$E$2:$E$669,MATCH(KC_SPS_SubbasinAttributes!C50,PavementCondition!$D$2:$D$669,0)),"N/A")</f>
        <v>N/A</v>
      </c>
      <c r="AF50">
        <f>INDEX(SpawnerMortality!$E$2:$E$1331,MATCH(KC_SPS_SubbasinAttributes!C50,SpawnerMortality!$D$2:$D$1331,0))</f>
        <v>0.39694729699999998</v>
      </c>
      <c r="AG50" s="25">
        <f>IFERROR(_xlfn.XLOOKUP($C50,WQBE_Loading!$C$4:$C$3072,WQBE_Loading!G$4:G$3072,,0,),"")</f>
        <v>10.9678476406164</v>
      </c>
      <c r="AH50" s="25">
        <f>IFERROR(_xlfn.XLOOKUP($C50,WQBE_Loading!$C$4:$C$3072,WQBE_Loading!H$4:H$3072,,0,),"")</f>
        <v>59.896832745066348</v>
      </c>
      <c r="AI50" s="25">
        <f>IFERROR(_xlfn.XLOOKUP($C50,WQBE_Loading!$C$4:$C$3072,WQBE_Loading!I$4:I$3072,,0,),"")</f>
        <v>1154.85087798935</v>
      </c>
      <c r="AJ50" s="25">
        <f>IFERROR(_xlfn.XLOOKUP($C50,WQBE_Loading!$C$4:$C$3072,WQBE_Loading!J$4:J$3072,,0,),"")</f>
        <v>104.29542428291271</v>
      </c>
      <c r="AK50" s="25">
        <f>IFERROR(_xlfn.XLOOKUP($C50,WQBE_Loading!$C$4:$C$3072,WQBE_Loading!K$4:K$3072,,0,),"")</f>
        <v>42007.708053996103</v>
      </c>
      <c r="AL50" s="25">
        <f>IFERROR(_xlfn.XLOOKUP($C50,WQBE_Loading!$C$4:$C$3072,WQBE_Loading!L$4:L$3072,,0,),"")</f>
        <v>1.583641501678245E-2</v>
      </c>
      <c r="AM50" s="25">
        <f>IFERROR(_xlfn.XLOOKUP($C50,WQBE_Loading!$C$4:$C$3072,WQBE_Loading!M$4:M$3072,,0,),"")</f>
        <v>1.9796448464784551E-3</v>
      </c>
      <c r="AN50" s="25">
        <f>IFERROR(_xlfn.XLOOKUP($C50,WQBE_Loading!$C$4:$C$3072,WQBE_Loading!N$4:N$3072,,0,),"")</f>
        <v>0.43870595130130402</v>
      </c>
      <c r="AO50" s="25">
        <f>IFERROR(_xlfn.XLOOKUP($C50,WQBE_Loading!$C$4:$C$3072,WQBE_Loading!O$4:O$3072,,0,),"")</f>
        <v>2.1396952208695801</v>
      </c>
      <c r="AP50" s="25">
        <f>IFERROR(_xlfn.XLOOKUP($C50,WQBE_Loading!$C$4:$C$3072,WQBE_Loading!P$4:P$3072,,0,),"")</f>
        <v>3.9050211797642502</v>
      </c>
      <c r="AQ50" s="13">
        <f>IFERROR(_xlfn.XLOOKUP($C50,WQBE_Loading!$C$4:$C$3072,WQBE_Loading!Q$4:Q$3072,,0,),"")</f>
        <v>32022175.640333153</v>
      </c>
      <c r="AR50">
        <f>_xlfn.XLOOKUP(C50,UrbanHeat!$A$2:$A$1333,UrbanHeat!$B$2:$B$1333,,0,)</f>
        <v>18.437999999999999</v>
      </c>
      <c r="AS50" s="25">
        <f>_xlfn.XLOOKUP($C50,TNC_Loading!$A$2:$A$1332,TNC_Loading!B$2:B$1332,,0,)</f>
        <v>12.531000000000001</v>
      </c>
      <c r="AT50" s="25">
        <f>_xlfn.XLOOKUP($C50,TNC_Loading!$A$2:$A$1332,TNC_Loading!C$2:C$1332,,0,)</f>
        <v>4.7080000000000002</v>
      </c>
      <c r="AU50" s="25">
        <f>_xlfn.XLOOKUP($C50,TNC_Loading!$A$2:$A$1332,TNC_Loading!D$2:D$1332,,0,)</f>
        <v>29.492000000000001</v>
      </c>
      <c r="AV50" s="25">
        <f>_xlfn.XLOOKUP($C50,TNC_Loading!$A$2:$A$1332,TNC_Loading!E$2:E$1332,,0,)</f>
        <v>28.99</v>
      </c>
      <c r="AW50" s="25">
        <f>_xlfn.XLOOKUP($C50,TNC_Loading!$A$2:$A$1332,TNC_Loading!F$2:F$1332,,0,)</f>
        <v>478.798</v>
      </c>
      <c r="AX50">
        <f>_xlfn.XLOOKUP(C50,BIBI!$D$2:$D$1332,BIBI!$F$2:$F$1332,,0,)</f>
        <v>0</v>
      </c>
      <c r="AY50">
        <f>_xlfn.XLOOKUP(C50,FacilityCounts!$A$3:$A$1333,FacilityCounts!$B$3:$B$1333,,0,)</f>
        <v>0</v>
      </c>
      <c r="AZ50">
        <f>_xlfn.XLOOKUP(C50,FacilityCounts!$D$3:$D$1333,FacilityCounts!$E$3:$E$1333,,0,)</f>
        <v>0</v>
      </c>
      <c r="BA50">
        <f>_xlfn.XLOOKUP(C50,FacilityCounts!$G$3:$G$1333,FacilityCounts!$H$3:$H$1333,,0,)</f>
        <v>0</v>
      </c>
      <c r="BB50">
        <f>IFERROR(_xlfn.XLOOKUP(C50,'DA to P Sensitive Lakes'!$P$2:$P$44,'DA to P Sensitive Lakes'!$Q$2:$Q$44,,0,),0)</f>
        <v>0</v>
      </c>
      <c r="BC50" s="25">
        <f>_xlfn.XLOOKUP(C50,'Historic Runoff (mm)'!$A$2:$A$1332,'Historic Runoff (mm)'!$B$2:$B$1332,,0,)</f>
        <v>698.51599999999996</v>
      </c>
      <c r="BD50">
        <f>_xlfn.XLOOKUP(C50,DrainageComplaint!$A$2:$A$1332,DrainageComplaint!$B$2:$B$1332,,0,)</f>
        <v>0</v>
      </c>
      <c r="BE50">
        <f>_xlfn.XLOOKUP(C50,PAD_Area!$G$2:$G$1332,PAD_Area!$H$2:$H$1332,,0,)</f>
        <v>0</v>
      </c>
    </row>
    <row r="51" spans="1:57" x14ac:dyDescent="0.2">
      <c r="A51" s="2">
        <v>48</v>
      </c>
      <c r="B51" s="2">
        <v>49</v>
      </c>
      <c r="C51" s="20">
        <v>1000480</v>
      </c>
      <c r="D51" s="3" t="s">
        <v>70</v>
      </c>
      <c r="E51" s="3" t="s">
        <v>27</v>
      </c>
      <c r="F51" s="3">
        <v>683.77800000000002</v>
      </c>
      <c r="G51" s="3">
        <v>34455.802486499997</v>
      </c>
      <c r="H51" s="3">
        <v>29785239.121199999</v>
      </c>
      <c r="I51" s="2">
        <v>4</v>
      </c>
      <c r="J51" s="2">
        <v>0</v>
      </c>
      <c r="K51" s="2">
        <v>1</v>
      </c>
      <c r="L51" s="2">
        <v>9</v>
      </c>
      <c r="M51" s="3">
        <v>0</v>
      </c>
      <c r="N51" s="2">
        <f>_xlfn.XLOOKUP(C51,Shellfish_Presence!$E$3:$E$1333,Shellfish_Presence!$G$3:$G$1333,,0,)</f>
        <v>0</v>
      </c>
      <c r="O51" s="3">
        <v>0</v>
      </c>
      <c r="P51" s="3">
        <v>0.99997800588607788</v>
      </c>
      <c r="Q51" s="2">
        <v>2</v>
      </c>
      <c r="R51" s="3">
        <v>1</v>
      </c>
      <c r="S51" s="3">
        <v>0</v>
      </c>
      <c r="T51" s="3">
        <v>0</v>
      </c>
      <c r="U51" s="3">
        <v>337.17401123046875</v>
      </c>
      <c r="V51" s="2">
        <v>0</v>
      </c>
      <c r="W51" s="3" t="str">
        <f t="shared" si="0"/>
        <v/>
      </c>
      <c r="X51" t="str">
        <f t="shared" si="1"/>
        <v/>
      </c>
      <c r="Y51">
        <f>IFERROR(INDEX('Parcel Year'!$N$3:$N$1175,MATCH(KC_SPS_SubbasinAttributes!C51,'Parcel Year'!$M$3:$M$1175,0)),0)</f>
        <v>0.63427698612213135</v>
      </c>
      <c r="Z51">
        <f>INDEX(Imperviousness!$B$2:$B$1332,MATCH(KC_SPS_SubbasinAttributes!C51,Imperviousness!$A$2:$A$1332,0))</f>
        <v>0.40100000000000002</v>
      </c>
      <c r="AA51">
        <f>INDEX('Flow Duration Index'!$B$2:$B$1332,MATCH(KC_SPS_SubbasinAttributes!C51,'Flow Duration Index'!$A$2:$A$1332,0))</f>
        <v>8.907</v>
      </c>
      <c r="AB51">
        <f>INDEX(Opportunity_Index!$G$2:$G$1333,MATCH(KC_SPS_SubbasinAttributes!C51,Opportunity_Index!$F$2:$F$1333,0))</f>
        <v>0.35345000000000004</v>
      </c>
      <c r="AC51">
        <f>INDEX(Traffic!$B$2:$B$1332,MATCH(KC_SPS_SubbasinAttributes!C51,Traffic!$A$2:$A$1332,0))</f>
        <v>6948.7470000000003</v>
      </c>
      <c r="AD51">
        <f>INDEX(EquityScore!$F$3:$F$1334,MATCH(KC_SPS_SubbasinAttributes!C51,EquityScore!$E$3:$E$1334,0))</f>
        <v>2.5</v>
      </c>
      <c r="AE51" t="str">
        <f>IFERROR(INDEX(PavementCondition!$E$2:$E$669,MATCH(KC_SPS_SubbasinAttributes!C51,PavementCondition!$D$2:$D$669,0)),"N/A")</f>
        <v>N/A</v>
      </c>
      <c r="AF51">
        <f>INDEX(SpawnerMortality!$E$2:$E$1331,MATCH(KC_SPS_SubbasinAttributes!C51,SpawnerMortality!$D$2:$D$1331,0))</f>
        <v>0.360934804</v>
      </c>
      <c r="AG51" s="25">
        <f>IFERROR(_xlfn.XLOOKUP($C51,WQBE_Loading!$C$4:$C$3072,WQBE_Loading!G$4:G$3072,,0,),"")</f>
        <v>4.262196395386515</v>
      </c>
      <c r="AH51" s="25">
        <f>IFERROR(_xlfn.XLOOKUP($C51,WQBE_Loading!$C$4:$C$3072,WQBE_Loading!H$4:H$3072,,0,),"")</f>
        <v>21.550479926043451</v>
      </c>
      <c r="AI51" s="25">
        <f>IFERROR(_xlfn.XLOOKUP($C51,WQBE_Loading!$C$4:$C$3072,WQBE_Loading!I$4:I$3072,,0,),"")</f>
        <v>890.30890209905601</v>
      </c>
      <c r="AJ51" s="25">
        <f>IFERROR(_xlfn.XLOOKUP($C51,WQBE_Loading!$C$4:$C$3072,WQBE_Loading!J$4:J$3072,,0,),"")</f>
        <v>67.693535030480945</v>
      </c>
      <c r="AK51" s="25">
        <f>IFERROR(_xlfn.XLOOKUP($C51,WQBE_Loading!$C$4:$C$3072,WQBE_Loading!K$4:K$3072,,0,),"")</f>
        <v>23066.461149018549</v>
      </c>
      <c r="AL51" s="25">
        <f>IFERROR(_xlfn.XLOOKUP($C51,WQBE_Loading!$C$4:$C$3072,WQBE_Loading!L$4:L$3072,,0,),"")</f>
        <v>7.2772601518396145E-3</v>
      </c>
      <c r="AM51" s="25">
        <f>IFERROR(_xlfn.XLOOKUP($C51,WQBE_Loading!$C$4:$C$3072,WQBE_Loading!M$4:M$3072,,0,),"")</f>
        <v>4.2787929390532351E-4</v>
      </c>
      <c r="AN51" s="25">
        <f>IFERROR(_xlfn.XLOOKUP($C51,WQBE_Loading!$C$4:$C$3072,WQBE_Loading!N$4:N$3072,,0,),"")</f>
        <v>0.32914499782339751</v>
      </c>
      <c r="AO51" s="25">
        <f>IFERROR(_xlfn.XLOOKUP($C51,WQBE_Loading!$C$4:$C$3072,WQBE_Loading!O$4:O$3072,,0,),"")</f>
        <v>1.1267705111221651</v>
      </c>
      <c r="AP51" s="25">
        <f>IFERROR(_xlfn.XLOOKUP($C51,WQBE_Loading!$C$4:$C$3072,WQBE_Loading!P$4:P$3072,,0,),"")</f>
        <v>1.3254940204753751</v>
      </c>
      <c r="AQ51" s="13">
        <f>IFERROR(_xlfn.XLOOKUP($C51,WQBE_Loading!$C$4:$C$3072,WQBE_Loading!Q$4:Q$3072,,0,),"")</f>
        <v>24432562.77703245</v>
      </c>
      <c r="AR51">
        <f>_xlfn.XLOOKUP(C51,UrbanHeat!$A$2:$A$1333,UrbanHeat!$B$2:$B$1333,,0,)</f>
        <v>18.341000000000001</v>
      </c>
      <c r="AS51" s="25">
        <f>_xlfn.XLOOKUP($C51,TNC_Loading!$A$2:$A$1332,TNC_Loading!B$2:B$1332,,0,)</f>
        <v>12.099</v>
      </c>
      <c r="AT51" s="25">
        <f>_xlfn.XLOOKUP($C51,TNC_Loading!$A$2:$A$1332,TNC_Loading!C$2:C$1332,,0,)</f>
        <v>6.4320000000000004</v>
      </c>
      <c r="AU51" s="25">
        <f>_xlfn.XLOOKUP($C51,TNC_Loading!$A$2:$A$1332,TNC_Loading!D$2:D$1332,,0,)</f>
        <v>22.506</v>
      </c>
      <c r="AV51" s="25">
        <f>_xlfn.XLOOKUP($C51,TNC_Loading!$A$2:$A$1332,TNC_Loading!E$2:E$1332,,0,)</f>
        <v>22.085000000000001</v>
      </c>
      <c r="AW51" s="25">
        <f>_xlfn.XLOOKUP($C51,TNC_Loading!$A$2:$A$1332,TNC_Loading!F$2:F$1332,,0,)</f>
        <v>604.69899999999996</v>
      </c>
      <c r="AX51">
        <f>_xlfn.XLOOKUP(C51,BIBI!$D$2:$D$1332,BIBI!$F$2:$F$1332,,0,)</f>
        <v>2.9</v>
      </c>
      <c r="AY51">
        <f>_xlfn.XLOOKUP(C51,FacilityCounts!$A$3:$A$1333,FacilityCounts!$B$3:$B$1333,,0,)</f>
        <v>0</v>
      </c>
      <c r="AZ51">
        <f>_xlfn.XLOOKUP(C51,FacilityCounts!$D$3:$D$1333,FacilityCounts!$E$3:$E$1333,,0,)</f>
        <v>0</v>
      </c>
      <c r="BA51">
        <f>_xlfn.XLOOKUP(C51,FacilityCounts!$G$3:$G$1333,FacilityCounts!$H$3:$H$1333,,0,)</f>
        <v>0</v>
      </c>
      <c r="BB51">
        <f>IFERROR(_xlfn.XLOOKUP(C51,'DA to P Sensitive Lakes'!$P$2:$P$44,'DA to P Sensitive Lakes'!$Q$2:$Q$44,,0,),0)</f>
        <v>0</v>
      </c>
      <c r="BC51" s="25">
        <f>_xlfn.XLOOKUP(C51,'Historic Runoff (mm)'!$A$2:$A$1332,'Historic Runoff (mm)'!$B$2:$B$1332,,0,)</f>
        <v>662.04700000000003</v>
      </c>
      <c r="BD51">
        <f>_xlfn.XLOOKUP(C51,DrainageComplaint!$A$2:$A$1332,DrainageComplaint!$B$2:$B$1332,,0,)</f>
        <v>0</v>
      </c>
      <c r="BE51">
        <f>_xlfn.XLOOKUP(C51,PAD_Area!$G$2:$G$1332,PAD_Area!$H$2:$H$1332,,0,)</f>
        <v>0</v>
      </c>
    </row>
    <row r="52" spans="1:57" x14ac:dyDescent="0.2">
      <c r="A52" s="2">
        <v>49</v>
      </c>
      <c r="B52" s="2">
        <v>50</v>
      </c>
      <c r="C52" s="20">
        <v>1000490</v>
      </c>
      <c r="D52" s="3" t="s">
        <v>70</v>
      </c>
      <c r="E52" s="3" t="s">
        <v>27</v>
      </c>
      <c r="F52" s="3">
        <v>701.024</v>
      </c>
      <c r="G52" s="3">
        <v>38701.478291300002</v>
      </c>
      <c r="H52" s="3">
        <v>30536478.9804</v>
      </c>
      <c r="I52" s="2">
        <v>9</v>
      </c>
      <c r="J52" s="2">
        <v>0</v>
      </c>
      <c r="K52" s="2">
        <v>1</v>
      </c>
      <c r="L52" s="2">
        <v>3</v>
      </c>
      <c r="M52" s="3">
        <v>0</v>
      </c>
      <c r="N52" s="2">
        <f>_xlfn.XLOOKUP(C52,Shellfish_Presence!$E$3:$E$1333,Shellfish_Presence!$G$3:$G$1333,,0,)</f>
        <v>0</v>
      </c>
      <c r="O52" s="3">
        <v>0</v>
      </c>
      <c r="P52" s="3">
        <v>0.99872499704360962</v>
      </c>
      <c r="Q52" s="2">
        <v>2</v>
      </c>
      <c r="R52" s="3">
        <v>1</v>
      </c>
      <c r="S52" s="3">
        <v>0</v>
      </c>
      <c r="T52" s="3">
        <v>0</v>
      </c>
      <c r="U52" s="3">
        <v>4636.02978515625</v>
      </c>
      <c r="V52" s="2">
        <v>0</v>
      </c>
      <c r="W52" s="3" t="str">
        <f t="shared" si="0"/>
        <v/>
      </c>
      <c r="X52" t="str">
        <f t="shared" si="1"/>
        <v/>
      </c>
      <c r="Y52">
        <f>IFERROR(INDEX('Parcel Year'!$N$3:$N$1175,MATCH(KC_SPS_SubbasinAttributes!C52,'Parcel Year'!$M$3:$M$1175,0)),0)</f>
        <v>0.58295100927352905</v>
      </c>
      <c r="Z52">
        <f>INDEX(Imperviousness!$B$2:$B$1332,MATCH(KC_SPS_SubbasinAttributes!C52,Imperviousness!$A$2:$A$1332,0))</f>
        <v>0.27100000000000002</v>
      </c>
      <c r="AA52">
        <f>INDEX('Flow Duration Index'!$B$2:$B$1332,MATCH(KC_SPS_SubbasinAttributes!C52,'Flow Duration Index'!$A$2:$A$1332,0))</f>
        <v>8.4079999999999995</v>
      </c>
      <c r="AB52">
        <f>INDEX(Opportunity_Index!$G$2:$G$1333,MATCH(KC_SPS_SubbasinAttributes!C52,Opportunity_Index!$F$2:$F$1333,0))</f>
        <v>0.19539999999999999</v>
      </c>
      <c r="AC52">
        <f>INDEX(Traffic!$B$2:$B$1332,MATCH(KC_SPS_SubbasinAttributes!C52,Traffic!$A$2:$A$1332,0))</f>
        <v>1267.0450000000001</v>
      </c>
      <c r="AD52">
        <f>INDEX(EquityScore!$F$3:$F$1334,MATCH(KC_SPS_SubbasinAttributes!C52,EquityScore!$E$3:$E$1334,0))</f>
        <v>2.3333333299999999</v>
      </c>
      <c r="AE52">
        <f>IFERROR(INDEX(PavementCondition!$E$2:$E$669,MATCH(KC_SPS_SubbasinAttributes!C52,PavementCondition!$D$2:$D$669,0)),"N/A")</f>
        <v>76</v>
      </c>
      <c r="AF52">
        <f>INDEX(SpawnerMortality!$E$2:$E$1331,MATCH(KC_SPS_SubbasinAttributes!C52,SpawnerMortality!$D$2:$D$1331,0))</f>
        <v>0.34348006599999997</v>
      </c>
      <c r="AG52" s="25">
        <f>IFERROR(_xlfn.XLOOKUP($C52,WQBE_Loading!$C$4:$C$3072,WQBE_Loading!G$4:G$3072,,0,),"")</f>
        <v>3.0553003072931251</v>
      </c>
      <c r="AH52" s="25">
        <f>IFERROR(_xlfn.XLOOKUP($C52,WQBE_Loading!$C$4:$C$3072,WQBE_Loading!H$4:H$3072,,0,),"")</f>
        <v>15.229827337152649</v>
      </c>
      <c r="AI52" s="25">
        <f>IFERROR(_xlfn.XLOOKUP($C52,WQBE_Loading!$C$4:$C$3072,WQBE_Loading!I$4:I$3072,,0,),"")</f>
        <v>758.37149106043103</v>
      </c>
      <c r="AJ52" s="25">
        <f>IFERROR(_xlfn.XLOOKUP($C52,WQBE_Loading!$C$4:$C$3072,WQBE_Loading!J$4:J$3072,,0,),"")</f>
        <v>56.595054507767301</v>
      </c>
      <c r="AK52" s="25">
        <f>IFERROR(_xlfn.XLOOKUP($C52,WQBE_Loading!$C$4:$C$3072,WQBE_Loading!K$4:K$3072,,0,),"")</f>
        <v>18003.079923906698</v>
      </c>
      <c r="AL52" s="25">
        <f>IFERROR(_xlfn.XLOOKUP($C52,WQBE_Loading!$C$4:$C$3072,WQBE_Loading!L$4:L$3072,,0,),"")</f>
        <v>5.5899617333378298E-3</v>
      </c>
      <c r="AM52" s="25">
        <f>IFERROR(_xlfn.XLOOKUP($C52,WQBE_Loading!$C$4:$C$3072,WQBE_Loading!M$4:M$3072,,0,),"")</f>
        <v>2.21549138593193E-4</v>
      </c>
      <c r="AN52" s="25">
        <f>IFERROR(_xlfn.XLOOKUP($C52,WQBE_Loading!$C$4:$C$3072,WQBE_Loading!N$4:N$3072,,0,),"")</f>
        <v>0.30479591265249401</v>
      </c>
      <c r="AO52" s="25">
        <f>IFERROR(_xlfn.XLOOKUP($C52,WQBE_Loading!$C$4:$C$3072,WQBE_Loading!O$4:O$3072,,0,),"")</f>
        <v>0.88623043690226355</v>
      </c>
      <c r="AP52" s="25">
        <f>IFERROR(_xlfn.XLOOKUP($C52,WQBE_Loading!$C$4:$C$3072,WQBE_Loading!P$4:P$3072,,0,),"")</f>
        <v>0.92552385809973703</v>
      </c>
      <c r="AQ52" s="13">
        <f>IFERROR(_xlfn.XLOOKUP($C52,WQBE_Loading!$C$4:$C$3072,WQBE_Loading!Q$4:Q$3072,,0,),"")</f>
        <v>20772159.270921651</v>
      </c>
      <c r="AR52">
        <f>_xlfn.XLOOKUP(C52,UrbanHeat!$A$2:$A$1333,UrbanHeat!$B$2:$B$1333,,0,)</f>
        <v>15.808999999999999</v>
      </c>
      <c r="AS52" s="25">
        <f>_xlfn.XLOOKUP($C52,TNC_Loading!$A$2:$A$1332,TNC_Loading!B$2:B$1332,,0,)</f>
        <v>9.74</v>
      </c>
      <c r="AT52" s="25">
        <f>_xlfn.XLOOKUP($C52,TNC_Loading!$A$2:$A$1332,TNC_Loading!C$2:C$1332,,0,)</f>
        <v>3.5539999999999998</v>
      </c>
      <c r="AU52" s="25">
        <f>_xlfn.XLOOKUP($C52,TNC_Loading!$A$2:$A$1332,TNC_Loading!D$2:D$1332,,0,)</f>
        <v>11.255000000000001</v>
      </c>
      <c r="AV52" s="25">
        <f>_xlfn.XLOOKUP($C52,TNC_Loading!$A$2:$A$1332,TNC_Loading!E$2:E$1332,,0,)</f>
        <v>14.727</v>
      </c>
      <c r="AW52" s="25">
        <f>_xlfn.XLOOKUP($C52,TNC_Loading!$A$2:$A$1332,TNC_Loading!F$2:F$1332,,0,)</f>
        <v>388.46600000000001</v>
      </c>
      <c r="AX52">
        <f>_xlfn.XLOOKUP(C52,BIBI!$D$2:$D$1332,BIBI!$F$2:$F$1332,,0,)</f>
        <v>11</v>
      </c>
      <c r="AY52">
        <f>_xlfn.XLOOKUP(C52,FacilityCounts!$A$3:$A$1333,FacilityCounts!$B$3:$B$1333,,0,)</f>
        <v>0</v>
      </c>
      <c r="AZ52">
        <f>_xlfn.XLOOKUP(C52,FacilityCounts!$D$3:$D$1333,FacilityCounts!$E$3:$E$1333,,0,)</f>
        <v>0</v>
      </c>
      <c r="BA52">
        <f>_xlfn.XLOOKUP(C52,FacilityCounts!$G$3:$G$1333,FacilityCounts!$H$3:$H$1333,,0,)</f>
        <v>0</v>
      </c>
      <c r="BB52">
        <f>IFERROR(_xlfn.XLOOKUP(C52,'DA to P Sensitive Lakes'!$P$2:$P$44,'DA to P Sensitive Lakes'!$Q$2:$Q$44,,0,),0)</f>
        <v>0</v>
      </c>
      <c r="BC52" s="25">
        <f>_xlfn.XLOOKUP(C52,'Historic Runoff (mm)'!$A$2:$A$1332,'Historic Runoff (mm)'!$B$2:$B$1332,,0,)</f>
        <v>623.60199999999998</v>
      </c>
      <c r="BD52">
        <f>_xlfn.XLOOKUP(C52,DrainageComplaint!$A$2:$A$1332,DrainageComplaint!$B$2:$B$1332,,0,)</f>
        <v>0</v>
      </c>
      <c r="BE52">
        <f>_xlfn.XLOOKUP(C52,PAD_Area!$G$2:$G$1332,PAD_Area!$H$2:$H$1332,,0,)</f>
        <v>0</v>
      </c>
    </row>
    <row r="53" spans="1:57" x14ac:dyDescent="0.2">
      <c r="A53" s="2">
        <v>50</v>
      </c>
      <c r="B53" s="2">
        <v>51</v>
      </c>
      <c r="C53" s="20">
        <v>1000500</v>
      </c>
      <c r="D53" s="3" t="s">
        <v>70</v>
      </c>
      <c r="E53" s="3" t="s">
        <v>27</v>
      </c>
      <c r="F53" s="3">
        <v>894.09699999999998</v>
      </c>
      <c r="G53" s="3">
        <v>45604.330220000003</v>
      </c>
      <c r="H53" s="3">
        <v>38946694.851000004</v>
      </c>
      <c r="I53" s="2">
        <v>5</v>
      </c>
      <c r="J53" s="2">
        <v>0</v>
      </c>
      <c r="K53" s="2">
        <v>1</v>
      </c>
      <c r="L53" s="2">
        <v>10</v>
      </c>
      <c r="M53" s="3">
        <v>0</v>
      </c>
      <c r="N53" s="2">
        <f>_xlfn.XLOOKUP(C53,Shellfish_Presence!$E$3:$E$1333,Shellfish_Presence!$G$3:$G$1333,,0,)</f>
        <v>0</v>
      </c>
      <c r="O53" s="3">
        <v>0</v>
      </c>
      <c r="P53" s="3">
        <v>0.99989801645278931</v>
      </c>
      <c r="Q53" s="2">
        <v>2</v>
      </c>
      <c r="R53" s="3">
        <v>1</v>
      </c>
      <c r="S53" s="3">
        <v>0</v>
      </c>
      <c r="T53" s="3">
        <v>0</v>
      </c>
      <c r="U53" s="3">
        <v>33404.3984375</v>
      </c>
      <c r="V53" s="2">
        <v>34</v>
      </c>
      <c r="W53" s="3" t="str">
        <f t="shared" si="0"/>
        <v/>
      </c>
      <c r="X53" t="str">
        <f t="shared" si="1"/>
        <v/>
      </c>
      <c r="Y53">
        <f>IFERROR(INDEX('Parcel Year'!$N$3:$N$1175,MATCH(KC_SPS_SubbasinAttributes!C53,'Parcel Year'!$M$3:$M$1175,0)),0)</f>
        <v>0.48890599608421326</v>
      </c>
      <c r="Z53">
        <f>INDEX(Imperviousness!$B$2:$B$1332,MATCH(KC_SPS_SubbasinAttributes!C53,Imperviousness!$A$2:$A$1332,0))</f>
        <v>0.311</v>
      </c>
      <c r="AA53">
        <f>INDEX('Flow Duration Index'!$B$2:$B$1332,MATCH(KC_SPS_SubbasinAttributes!C53,'Flow Duration Index'!$A$2:$A$1332,0))</f>
        <v>7.7690000000000001</v>
      </c>
      <c r="AB53">
        <f>INDEX(Opportunity_Index!$G$2:$G$1333,MATCH(KC_SPS_SubbasinAttributes!C53,Opportunity_Index!$F$2:$F$1333,0))</f>
        <v>0.42064999999999997</v>
      </c>
      <c r="AC53">
        <f>INDEX(Traffic!$B$2:$B$1332,MATCH(KC_SPS_SubbasinAttributes!C53,Traffic!$A$2:$A$1332,0))</f>
        <v>12020.050999999999</v>
      </c>
      <c r="AD53">
        <f>INDEX(EquityScore!$F$3:$F$1334,MATCH(KC_SPS_SubbasinAttributes!C53,EquityScore!$E$3:$E$1334,0))</f>
        <v>2.3333333299999999</v>
      </c>
      <c r="AE53">
        <f>IFERROR(INDEX(PavementCondition!$E$2:$E$669,MATCH(KC_SPS_SubbasinAttributes!C53,PavementCondition!$D$2:$D$669,0)),"N/A")</f>
        <v>70</v>
      </c>
      <c r="AF53">
        <f>INDEX(SpawnerMortality!$E$2:$E$1331,MATCH(KC_SPS_SubbasinAttributes!C53,SpawnerMortality!$D$2:$D$1331,0))</f>
        <v>0.35904538800000002</v>
      </c>
      <c r="AG53" s="25">
        <f>IFERROR(_xlfn.XLOOKUP($C53,WQBE_Loading!$C$4:$C$3072,WQBE_Loading!G$4:G$3072,,0,),"")</f>
        <v>4.8921205414629148</v>
      </c>
      <c r="AH53" s="25">
        <f>IFERROR(_xlfn.XLOOKUP($C53,WQBE_Loading!$C$4:$C$3072,WQBE_Loading!H$4:H$3072,,0,),"")</f>
        <v>24.99906498138315</v>
      </c>
      <c r="AI53" s="25">
        <f>IFERROR(_xlfn.XLOOKUP($C53,WQBE_Loading!$C$4:$C$3072,WQBE_Loading!I$4:I$3072,,0,),"")</f>
        <v>917.08056623697507</v>
      </c>
      <c r="AJ53" s="25">
        <f>IFERROR(_xlfn.XLOOKUP($C53,WQBE_Loading!$C$4:$C$3072,WQBE_Loading!J$4:J$3072,,0,),"")</f>
        <v>71.192910913929808</v>
      </c>
      <c r="AK53" s="25">
        <f>IFERROR(_xlfn.XLOOKUP($C53,WQBE_Loading!$C$4:$C$3072,WQBE_Loading!K$4:K$3072,,0,),"")</f>
        <v>25167.710350424801</v>
      </c>
      <c r="AL53" s="25">
        <f>IFERROR(_xlfn.XLOOKUP($C53,WQBE_Loading!$C$4:$C$3072,WQBE_Loading!L$4:L$3072,,0,),"")</f>
        <v>8.075602496924926E-3</v>
      </c>
      <c r="AM53" s="25">
        <f>IFERROR(_xlfn.XLOOKUP($C53,WQBE_Loading!$C$4:$C$3072,WQBE_Loading!M$4:M$3072,,0,),"")</f>
        <v>6.32426553270397E-4</v>
      </c>
      <c r="AN53" s="25">
        <f>IFERROR(_xlfn.XLOOKUP($C53,WQBE_Loading!$C$4:$C$3072,WQBE_Loading!N$4:N$3072,,0,),"")</f>
        <v>0.34768520180909046</v>
      </c>
      <c r="AO53" s="25">
        <f>IFERROR(_xlfn.XLOOKUP($C53,WQBE_Loading!$C$4:$C$3072,WQBE_Loading!O$4:O$3072,,0,),"")</f>
        <v>1.2409685308082601</v>
      </c>
      <c r="AP53" s="25">
        <f>IFERROR(_xlfn.XLOOKUP($C53,WQBE_Loading!$C$4:$C$3072,WQBE_Loading!P$4:P$3072,,0,),"")</f>
        <v>1.56597422477323</v>
      </c>
      <c r="AQ53" s="13">
        <f>IFERROR(_xlfn.XLOOKUP($C53,WQBE_Loading!$C$4:$C$3072,WQBE_Loading!Q$4:Q$3072,,0,),"")</f>
        <v>25195538.546740748</v>
      </c>
      <c r="AR53">
        <f>_xlfn.XLOOKUP(C53,UrbanHeat!$A$2:$A$1333,UrbanHeat!$B$2:$B$1333,,0,)</f>
        <v>17.018999999999998</v>
      </c>
      <c r="AS53" s="25">
        <f>_xlfn.XLOOKUP($C53,TNC_Loading!$A$2:$A$1332,TNC_Loading!B$2:B$1332,,0,)</f>
        <v>9.1530000000000005</v>
      </c>
      <c r="AT53" s="25">
        <f>_xlfn.XLOOKUP($C53,TNC_Loading!$A$2:$A$1332,TNC_Loading!C$2:C$1332,,0,)</f>
        <v>3.98</v>
      </c>
      <c r="AU53" s="25">
        <f>_xlfn.XLOOKUP($C53,TNC_Loading!$A$2:$A$1332,TNC_Loading!D$2:D$1332,,0,)</f>
        <v>16.940000000000001</v>
      </c>
      <c r="AV53" s="25">
        <f>_xlfn.XLOOKUP($C53,TNC_Loading!$A$2:$A$1332,TNC_Loading!E$2:E$1332,,0,)</f>
        <v>15.852</v>
      </c>
      <c r="AW53" s="25">
        <f>_xlfn.XLOOKUP($C53,TNC_Loading!$A$2:$A$1332,TNC_Loading!F$2:F$1332,,0,)</f>
        <v>458.78800000000001</v>
      </c>
      <c r="AX53">
        <f>_xlfn.XLOOKUP(C53,BIBI!$D$2:$D$1332,BIBI!$F$2:$F$1332,,0,)</f>
        <v>23</v>
      </c>
      <c r="AY53">
        <f>_xlfn.XLOOKUP(C53,FacilityCounts!$A$3:$A$1333,FacilityCounts!$B$3:$B$1333,,0,)</f>
        <v>1</v>
      </c>
      <c r="AZ53">
        <f>_xlfn.XLOOKUP(C53,FacilityCounts!$D$3:$D$1333,FacilityCounts!$E$3:$E$1333,,0,)</f>
        <v>0</v>
      </c>
      <c r="BA53">
        <f>_xlfn.XLOOKUP(C53,FacilityCounts!$G$3:$G$1333,FacilityCounts!$H$3:$H$1333,,0,)</f>
        <v>0</v>
      </c>
      <c r="BB53">
        <f>IFERROR(_xlfn.XLOOKUP(C53,'DA to P Sensitive Lakes'!$P$2:$P$44,'DA to P Sensitive Lakes'!$Q$2:$Q$44,,0,),0)</f>
        <v>0</v>
      </c>
      <c r="BC53" s="25">
        <f>_xlfn.XLOOKUP(C53,'Historic Runoff (mm)'!$A$2:$A$1332,'Historic Runoff (mm)'!$B$2:$B$1332,,0,)</f>
        <v>578.71699999999998</v>
      </c>
      <c r="BD53">
        <f>_xlfn.XLOOKUP(C53,DrainageComplaint!$A$2:$A$1332,DrainageComplaint!$B$2:$B$1332,,0,)</f>
        <v>0</v>
      </c>
      <c r="BE53">
        <f>_xlfn.XLOOKUP(C53,PAD_Area!$G$2:$G$1332,PAD_Area!$H$2:$H$1332,,0,)</f>
        <v>1.1681800242513418E-4</v>
      </c>
    </row>
    <row r="54" spans="1:57" x14ac:dyDescent="0.2">
      <c r="A54" s="2">
        <v>51</v>
      </c>
      <c r="B54" s="2">
        <v>52</v>
      </c>
      <c r="C54" s="20">
        <v>1000510</v>
      </c>
      <c r="D54" s="3" t="s">
        <v>26</v>
      </c>
      <c r="E54" s="3" t="s">
        <v>27</v>
      </c>
      <c r="F54" s="3">
        <v>187.31899999999999</v>
      </c>
      <c r="G54" s="3">
        <v>16011.700874100001</v>
      </c>
      <c r="H54" s="3">
        <v>8159601.9512700001</v>
      </c>
      <c r="I54" s="2">
        <v>3</v>
      </c>
      <c r="J54" s="2">
        <v>0</v>
      </c>
      <c r="K54" s="2">
        <v>0</v>
      </c>
      <c r="L54" s="2">
        <v>0</v>
      </c>
      <c r="M54" s="3">
        <v>0</v>
      </c>
      <c r="N54" s="2">
        <f>_xlfn.XLOOKUP(C54,Shellfish_Presence!$E$3:$E$1333,Shellfish_Presence!$G$3:$G$1333,,0,)</f>
        <v>0</v>
      </c>
      <c r="O54" s="3">
        <v>0.99473601579666138</v>
      </c>
      <c r="P54" s="3">
        <v>2.7776099159382284E-4</v>
      </c>
      <c r="Q54" s="2">
        <v>0</v>
      </c>
      <c r="R54" s="3">
        <v>1</v>
      </c>
      <c r="S54" s="3">
        <v>0</v>
      </c>
      <c r="T54" s="3">
        <v>0</v>
      </c>
      <c r="U54" s="3">
        <v>0</v>
      </c>
      <c r="V54" s="2">
        <v>0</v>
      </c>
      <c r="W54" s="3" t="str">
        <f t="shared" si="0"/>
        <v/>
      </c>
      <c r="X54" t="str">
        <f t="shared" si="1"/>
        <v/>
      </c>
      <c r="Y54">
        <f>IFERROR(INDEX('Parcel Year'!$N$3:$N$1175,MATCH(KC_SPS_SubbasinAttributes!C54,'Parcel Year'!$M$3:$M$1175,0)),0)</f>
        <v>0.57755500078201294</v>
      </c>
      <c r="Z54">
        <f>INDEX(Imperviousness!$B$2:$B$1332,MATCH(KC_SPS_SubbasinAttributes!C54,Imperviousness!$A$2:$A$1332,0))</f>
        <v>0.34300000000000003</v>
      </c>
      <c r="AA54">
        <f>INDEX('Flow Duration Index'!$B$2:$B$1332,MATCH(KC_SPS_SubbasinAttributes!C54,'Flow Duration Index'!$A$2:$A$1332,0))</f>
        <v>10.423999999999999</v>
      </c>
      <c r="AB54">
        <f>INDEX(Opportunity_Index!$G$2:$G$1333,MATCH(KC_SPS_SubbasinAttributes!C54,Opportunity_Index!$F$2:$F$1333,0))</f>
        <v>0.14415</v>
      </c>
      <c r="AC54">
        <f>INDEX(Traffic!$B$2:$B$1332,MATCH(KC_SPS_SubbasinAttributes!C54,Traffic!$A$2:$A$1332,0))</f>
        <v>1596.173</v>
      </c>
      <c r="AD54">
        <f>INDEX(EquityScore!$F$3:$F$1334,MATCH(KC_SPS_SubbasinAttributes!C54,EquityScore!$E$3:$E$1334,0))</f>
        <v>2</v>
      </c>
      <c r="AE54" t="str">
        <f>IFERROR(INDEX(PavementCondition!$E$2:$E$669,MATCH(KC_SPS_SubbasinAttributes!C54,PavementCondition!$D$2:$D$669,0)),"N/A")</f>
        <v>N/A</v>
      </c>
      <c r="AF54">
        <f>INDEX(SpawnerMortality!$E$2:$E$1331,MATCH(KC_SPS_SubbasinAttributes!C54,SpawnerMortality!$D$2:$D$1331,0))</f>
        <v>0.41685804799999998</v>
      </c>
      <c r="AG54" s="25">
        <f>IFERROR(_xlfn.XLOOKUP($C54,WQBE_Loading!$C$4:$C$3072,WQBE_Loading!G$4:G$3072,,0,),"")</f>
        <v>1.3384295679194149</v>
      </c>
      <c r="AH54" s="25">
        <f>IFERROR(_xlfn.XLOOKUP($C54,WQBE_Loading!$C$4:$C$3072,WQBE_Loading!H$4:H$3072,,0,),"")</f>
        <v>6.8047915303311299</v>
      </c>
      <c r="AI54" s="25">
        <f>IFERROR(_xlfn.XLOOKUP($C54,WQBE_Loading!$C$4:$C$3072,WQBE_Loading!I$4:I$3072,,0,),"")</f>
        <v>228.77512862823201</v>
      </c>
      <c r="AJ54" s="25">
        <f>IFERROR(_xlfn.XLOOKUP($C54,WQBE_Loading!$C$4:$C$3072,WQBE_Loading!J$4:J$3072,,0,),"")</f>
        <v>17.910011854970598</v>
      </c>
      <c r="AK54" s="25">
        <f>IFERROR(_xlfn.XLOOKUP($C54,WQBE_Loading!$C$4:$C$3072,WQBE_Loading!K$4:K$3072,,0,),"")</f>
        <v>6225.252282681995</v>
      </c>
      <c r="AL54" s="25">
        <f>IFERROR(_xlfn.XLOOKUP($C54,WQBE_Loading!$C$4:$C$3072,WQBE_Loading!L$4:L$3072,,0,),"")</f>
        <v>2.1975336658814348E-3</v>
      </c>
      <c r="AM54" s="25">
        <f>IFERROR(_xlfn.XLOOKUP($C54,WQBE_Loading!$C$4:$C$3072,WQBE_Loading!M$4:M$3072,,0,),"")</f>
        <v>1.52354900842317E-4</v>
      </c>
      <c r="AN54" s="25">
        <f>IFERROR(_xlfn.XLOOKUP($C54,WQBE_Loading!$C$4:$C$3072,WQBE_Loading!N$4:N$3072,,0,),"")</f>
        <v>8.1928642611978103E-2</v>
      </c>
      <c r="AO54" s="25">
        <f>IFERROR(_xlfn.XLOOKUP($C54,WQBE_Loading!$C$4:$C$3072,WQBE_Loading!O$4:O$3072,,0,),"")</f>
        <v>0.31741565046516451</v>
      </c>
      <c r="AP54" s="25">
        <f>IFERROR(_xlfn.XLOOKUP($C54,WQBE_Loading!$C$4:$C$3072,WQBE_Loading!P$4:P$3072,,0,),"")</f>
        <v>0.4216216253755285</v>
      </c>
      <c r="AQ54" s="13">
        <f>IFERROR(_xlfn.XLOOKUP($C54,WQBE_Loading!$C$4:$C$3072,WQBE_Loading!Q$4:Q$3072,,0,),"")</f>
        <v>6332381.8469552658</v>
      </c>
      <c r="AR54">
        <f>_xlfn.XLOOKUP(C54,UrbanHeat!$A$2:$A$1333,UrbanHeat!$B$2:$B$1333,,0,)</f>
        <v>12.451000000000001</v>
      </c>
      <c r="AS54" s="25">
        <f>_xlfn.XLOOKUP($C54,TNC_Loading!$A$2:$A$1332,TNC_Loading!B$2:B$1332,,0,)</f>
        <v>9.8320000000000007</v>
      </c>
      <c r="AT54" s="25">
        <f>_xlfn.XLOOKUP($C54,TNC_Loading!$A$2:$A$1332,TNC_Loading!C$2:C$1332,,0,)</f>
        <v>5.9109999999999996</v>
      </c>
      <c r="AU54" s="25">
        <f>_xlfn.XLOOKUP($C54,TNC_Loading!$A$2:$A$1332,TNC_Loading!D$2:D$1332,,0,)</f>
        <v>12.951000000000001</v>
      </c>
      <c r="AV54" s="25">
        <f>_xlfn.XLOOKUP($C54,TNC_Loading!$A$2:$A$1332,TNC_Loading!E$2:E$1332,,0,)</f>
        <v>19.523</v>
      </c>
      <c r="AW54" s="25">
        <f>_xlfn.XLOOKUP($C54,TNC_Loading!$A$2:$A$1332,TNC_Loading!F$2:F$1332,,0,)</f>
        <v>383.69600000000003</v>
      </c>
      <c r="AX54">
        <f>_xlfn.XLOOKUP(C54,BIBI!$D$2:$D$1332,BIBI!$F$2:$F$1332,,0,)</f>
        <v>0</v>
      </c>
      <c r="AY54">
        <f>_xlfn.XLOOKUP(C54,FacilityCounts!$A$3:$A$1333,FacilityCounts!$B$3:$B$1333,,0,)</f>
        <v>0</v>
      </c>
      <c r="AZ54">
        <f>_xlfn.XLOOKUP(C54,FacilityCounts!$D$3:$D$1333,FacilityCounts!$E$3:$E$1333,,0,)</f>
        <v>0</v>
      </c>
      <c r="BA54">
        <f>_xlfn.XLOOKUP(C54,FacilityCounts!$G$3:$G$1333,FacilityCounts!$H$3:$H$1333,,0,)</f>
        <v>0</v>
      </c>
      <c r="BB54">
        <f>IFERROR(_xlfn.XLOOKUP(C54,'DA to P Sensitive Lakes'!$P$2:$P$44,'DA to P Sensitive Lakes'!$Q$2:$Q$44,,0,),0)</f>
        <v>0</v>
      </c>
      <c r="BC54" s="25">
        <f>_xlfn.XLOOKUP(C54,'Historic Runoff (mm)'!$A$2:$A$1332,'Historic Runoff (mm)'!$B$2:$B$1332,,0,)</f>
        <v>693.83299999999997</v>
      </c>
      <c r="BD54">
        <f>_xlfn.XLOOKUP(C54,DrainageComplaint!$A$2:$A$1332,DrainageComplaint!$B$2:$B$1332,,0,)</f>
        <v>0</v>
      </c>
      <c r="BE54">
        <f>_xlfn.XLOOKUP(C54,PAD_Area!$G$2:$G$1332,PAD_Area!$H$2:$H$1332,,0,)</f>
        <v>0</v>
      </c>
    </row>
    <row r="55" spans="1:57" x14ac:dyDescent="0.2">
      <c r="A55" s="2">
        <v>52</v>
      </c>
      <c r="B55" s="2">
        <v>53</v>
      </c>
      <c r="C55" s="20">
        <v>1000520</v>
      </c>
      <c r="D55" s="3" t="s">
        <v>26</v>
      </c>
      <c r="E55" s="3" t="s">
        <v>27</v>
      </c>
      <c r="F55" s="3">
        <v>360.55700000000002</v>
      </c>
      <c r="G55" s="3">
        <v>22384.547914300001</v>
      </c>
      <c r="H55" s="3">
        <v>15705819.513900001</v>
      </c>
      <c r="I55" s="2">
        <v>3</v>
      </c>
      <c r="J55" s="2">
        <v>1</v>
      </c>
      <c r="K55" s="2">
        <v>0</v>
      </c>
      <c r="L55" s="2">
        <v>0</v>
      </c>
      <c r="M55" s="3">
        <v>15447.7998046875</v>
      </c>
      <c r="N55" s="2">
        <f>_xlfn.XLOOKUP(C55,Shellfish_Presence!$E$3:$E$1333,Shellfish_Presence!$G$3:$G$1333,,0,)</f>
        <v>0</v>
      </c>
      <c r="O55" s="3">
        <v>0</v>
      </c>
      <c r="P55" s="3">
        <v>0</v>
      </c>
      <c r="Q55" s="2">
        <v>3</v>
      </c>
      <c r="R55" s="3">
        <v>1</v>
      </c>
      <c r="S55" s="3">
        <v>7.0724502205848694E-2</v>
      </c>
      <c r="T55" s="3">
        <v>0</v>
      </c>
      <c r="U55" s="3">
        <v>0</v>
      </c>
      <c r="V55" s="2">
        <v>0</v>
      </c>
      <c r="W55" s="3" t="str">
        <f t="shared" si="0"/>
        <v/>
      </c>
      <c r="X55" t="str">
        <f t="shared" si="1"/>
        <v/>
      </c>
      <c r="Y55">
        <f>IFERROR(INDEX('Parcel Year'!$N$3:$N$1175,MATCH(KC_SPS_SubbasinAttributes!C55,'Parcel Year'!$M$3:$M$1175,0)),0)</f>
        <v>0.60008299350738525</v>
      </c>
      <c r="Z55">
        <f>INDEX(Imperviousness!$B$2:$B$1332,MATCH(KC_SPS_SubbasinAttributes!C55,Imperviousness!$A$2:$A$1332,0))</f>
        <v>0.69599999999999995</v>
      </c>
      <c r="AA55">
        <f>INDEX('Flow Duration Index'!$B$2:$B$1332,MATCH(KC_SPS_SubbasinAttributes!C55,'Flow Duration Index'!$A$2:$A$1332,0))</f>
        <v>4.9809999999999999</v>
      </c>
      <c r="AB55">
        <f>INDEX(Opportunity_Index!$G$2:$G$1333,MATCH(KC_SPS_SubbasinAttributes!C55,Opportunity_Index!$F$2:$F$1333,0))</f>
        <v>0.44009999999999999</v>
      </c>
      <c r="AC55">
        <f>INDEX(Traffic!$B$2:$B$1332,MATCH(KC_SPS_SubbasinAttributes!C55,Traffic!$A$2:$A$1332,0))</f>
        <v>5196.8140000000003</v>
      </c>
      <c r="AD55">
        <f>INDEX(EquityScore!$F$3:$F$1334,MATCH(KC_SPS_SubbasinAttributes!C55,EquityScore!$E$3:$E$1334,0))</f>
        <v>3.3333333299999999</v>
      </c>
      <c r="AE55" t="str">
        <f>IFERROR(INDEX(PavementCondition!$E$2:$E$669,MATCH(KC_SPS_SubbasinAttributes!C55,PavementCondition!$D$2:$D$669,0)),"N/A")</f>
        <v>N/A</v>
      </c>
      <c r="AF55">
        <f>INDEX(SpawnerMortality!$E$2:$E$1331,MATCH(KC_SPS_SubbasinAttributes!C55,SpawnerMortality!$D$2:$D$1331,0))</f>
        <v>0.45704923799999997</v>
      </c>
      <c r="AG55" s="25">
        <f>IFERROR(_xlfn.XLOOKUP($C55,WQBE_Loading!$C$4:$C$3072,WQBE_Loading!G$4:G$3072,,0,),"")</f>
        <v>7.59745556374709</v>
      </c>
      <c r="AH55" s="25">
        <f>IFERROR(_xlfn.XLOOKUP($C55,WQBE_Loading!$C$4:$C$3072,WQBE_Loading!H$4:H$3072,,0,),"")</f>
        <v>50.637558681713848</v>
      </c>
      <c r="AI55" s="25">
        <f>IFERROR(_xlfn.XLOOKUP($C55,WQBE_Loading!$C$4:$C$3072,WQBE_Loading!I$4:I$3072,,0,),"")</f>
        <v>716.17913840900951</v>
      </c>
      <c r="AJ55" s="25">
        <f>IFERROR(_xlfn.XLOOKUP($C55,WQBE_Loading!$C$4:$C$3072,WQBE_Loading!J$4:J$3072,,0,),"")</f>
        <v>81.889849599317003</v>
      </c>
      <c r="AK55" s="25">
        <f>IFERROR(_xlfn.XLOOKUP($C55,WQBE_Loading!$C$4:$C$3072,WQBE_Loading!K$4:K$3072,,0,),"")</f>
        <v>35001.126306331556</v>
      </c>
      <c r="AL55" s="25">
        <f>IFERROR(_xlfn.XLOOKUP($C55,WQBE_Loading!$C$4:$C$3072,WQBE_Loading!L$4:L$3072,,0,),"")</f>
        <v>9.7512427059088004E-3</v>
      </c>
      <c r="AM55" s="25">
        <f>IFERROR(_xlfn.XLOOKUP($C55,WQBE_Loading!$C$4:$C$3072,WQBE_Loading!M$4:M$3072,,0,),"")</f>
        <v>1.594185214140385E-3</v>
      </c>
      <c r="AN55" s="25">
        <f>IFERROR(_xlfn.XLOOKUP($C55,WQBE_Loading!$C$4:$C$3072,WQBE_Loading!N$4:N$3072,,0,),"")</f>
        <v>0.22716592552179851</v>
      </c>
      <c r="AO55" s="25">
        <f>IFERROR(_xlfn.XLOOKUP($C55,WQBE_Loading!$C$4:$C$3072,WQBE_Loading!O$4:O$3072,,0,),"")</f>
        <v>1.3024201660574901</v>
      </c>
      <c r="AP55" s="25">
        <f>IFERROR(_xlfn.XLOOKUP($C55,WQBE_Loading!$C$4:$C$3072,WQBE_Loading!P$4:P$3072,,0,),"")</f>
        <v>4.0629665910267301</v>
      </c>
      <c r="AQ55" s="13">
        <f>IFERROR(_xlfn.XLOOKUP($C55,WQBE_Loading!$C$4:$C$3072,WQBE_Loading!Q$4:Q$3072,,0,),"")</f>
        <v>21265831.595549751</v>
      </c>
      <c r="AR55">
        <f>_xlfn.XLOOKUP(C55,UrbanHeat!$A$2:$A$1333,UrbanHeat!$B$2:$B$1333,,0,)</f>
        <v>18.893999999999998</v>
      </c>
      <c r="AS55" s="25">
        <f>_xlfn.XLOOKUP($C55,TNC_Loading!$A$2:$A$1332,TNC_Loading!B$2:B$1332,,0,)</f>
        <v>15.493</v>
      </c>
      <c r="AT55" s="25">
        <f>_xlfn.XLOOKUP($C55,TNC_Loading!$A$2:$A$1332,TNC_Loading!C$2:C$1332,,0,)</f>
        <v>24.015000000000001</v>
      </c>
      <c r="AU55" s="25">
        <f>_xlfn.XLOOKUP($C55,TNC_Loading!$A$2:$A$1332,TNC_Loading!D$2:D$1332,,0,)</f>
        <v>53.566000000000003</v>
      </c>
      <c r="AV55" s="25">
        <f>_xlfn.XLOOKUP($C55,TNC_Loading!$A$2:$A$1332,TNC_Loading!E$2:E$1332,,0,)</f>
        <v>74.84</v>
      </c>
      <c r="AW55" s="25">
        <f>_xlfn.XLOOKUP($C55,TNC_Loading!$A$2:$A$1332,TNC_Loading!F$2:F$1332,,0,)</f>
        <v>600.82799999999997</v>
      </c>
      <c r="AX55">
        <f>_xlfn.XLOOKUP(C55,BIBI!$D$2:$D$1332,BIBI!$F$2:$F$1332,,0,)</f>
        <v>0</v>
      </c>
      <c r="AY55">
        <f>_xlfn.XLOOKUP(C55,FacilityCounts!$A$3:$A$1333,FacilityCounts!$B$3:$B$1333,,0,)</f>
        <v>0</v>
      </c>
      <c r="AZ55">
        <f>_xlfn.XLOOKUP(C55,FacilityCounts!$D$3:$D$1333,FacilityCounts!$E$3:$E$1333,,0,)</f>
        <v>0</v>
      </c>
      <c r="BA55">
        <f>_xlfn.XLOOKUP(C55,FacilityCounts!$G$3:$G$1333,FacilityCounts!$H$3:$H$1333,,0,)</f>
        <v>0</v>
      </c>
      <c r="BB55">
        <f>IFERROR(_xlfn.XLOOKUP(C55,'DA to P Sensitive Lakes'!$P$2:$P$44,'DA to P Sensitive Lakes'!$Q$2:$Q$44,,0,),0)</f>
        <v>0</v>
      </c>
      <c r="BC55" s="25">
        <f>_xlfn.XLOOKUP(C55,'Historic Runoff (mm)'!$A$2:$A$1332,'Historic Runoff (mm)'!$B$2:$B$1332,,0,)</f>
        <v>709.14499999999998</v>
      </c>
      <c r="BD55">
        <f>_xlfn.XLOOKUP(C55,DrainageComplaint!$A$2:$A$1332,DrainageComplaint!$B$2:$B$1332,,0,)</f>
        <v>0</v>
      </c>
      <c r="BE55">
        <f>_xlfn.XLOOKUP(C55,PAD_Area!$G$2:$G$1332,PAD_Area!$H$2:$H$1332,,0,)</f>
        <v>0</v>
      </c>
    </row>
    <row r="56" spans="1:57" x14ac:dyDescent="0.2">
      <c r="A56" s="2">
        <v>53</v>
      </c>
      <c r="B56" s="2">
        <v>54</v>
      </c>
      <c r="C56" s="20">
        <v>1000530</v>
      </c>
      <c r="D56" s="3" t="s">
        <v>77</v>
      </c>
      <c r="E56" s="3" t="s">
        <v>27</v>
      </c>
      <c r="F56" s="3">
        <v>767.17899999999997</v>
      </c>
      <c r="G56" s="3">
        <v>35197.511654900001</v>
      </c>
      <c r="H56" s="3">
        <v>33418170.311799999</v>
      </c>
      <c r="I56" s="2">
        <v>3</v>
      </c>
      <c r="J56" s="2">
        <v>1</v>
      </c>
      <c r="K56" s="2">
        <v>0</v>
      </c>
      <c r="L56" s="2">
        <v>0</v>
      </c>
      <c r="M56" s="3">
        <v>9943.669921875</v>
      </c>
      <c r="N56" s="2">
        <f>_xlfn.XLOOKUP(C56,Shellfish_Presence!$E$3:$E$1333,Shellfish_Presence!$G$3:$G$1333,,0,)</f>
        <v>0</v>
      </c>
      <c r="O56" s="3">
        <v>0</v>
      </c>
      <c r="P56" s="3">
        <v>0</v>
      </c>
      <c r="Q56" s="2">
        <v>3</v>
      </c>
      <c r="R56" s="3">
        <v>1</v>
      </c>
      <c r="S56" s="3">
        <v>4.4545400305651128E-4</v>
      </c>
      <c r="T56" s="3">
        <v>0</v>
      </c>
      <c r="U56" s="3">
        <v>0</v>
      </c>
      <c r="V56" s="2">
        <v>0</v>
      </c>
      <c r="W56" s="3" t="str">
        <f t="shared" si="0"/>
        <v/>
      </c>
      <c r="X56" t="str">
        <f t="shared" si="1"/>
        <v/>
      </c>
      <c r="Y56">
        <f>IFERROR(INDEX('Parcel Year'!$N$3:$N$1175,MATCH(KC_SPS_SubbasinAttributes!C56,'Parcel Year'!$M$3:$M$1175,0)),0)</f>
        <v>0.25321498513221741</v>
      </c>
      <c r="Z56">
        <f>INDEX(Imperviousness!$B$2:$B$1332,MATCH(KC_SPS_SubbasinAttributes!C56,Imperviousness!$A$2:$A$1332,0))</f>
        <v>0.378</v>
      </c>
      <c r="AA56">
        <f>INDEX('Flow Duration Index'!$B$2:$B$1332,MATCH(KC_SPS_SubbasinAttributes!C56,'Flow Duration Index'!$A$2:$A$1332,0))</f>
        <v>6.34</v>
      </c>
      <c r="AB56">
        <f>INDEX(Opportunity_Index!$G$2:$G$1333,MATCH(KC_SPS_SubbasinAttributes!C56,Opportunity_Index!$F$2:$F$1333,0))</f>
        <v>0.73939999999999995</v>
      </c>
      <c r="AC56">
        <f>INDEX(Traffic!$B$2:$B$1332,MATCH(KC_SPS_SubbasinAttributes!C56,Traffic!$A$2:$A$1332,0))</f>
        <v>11914.295</v>
      </c>
      <c r="AD56">
        <f>INDEX(EquityScore!$F$3:$F$1334,MATCH(KC_SPS_SubbasinAttributes!C56,EquityScore!$E$3:$E$1334,0))</f>
        <v>4.1666666650000002</v>
      </c>
      <c r="AE56" t="str">
        <f>IFERROR(INDEX(PavementCondition!$E$2:$E$669,MATCH(KC_SPS_SubbasinAttributes!C56,PavementCondition!$D$2:$D$669,0)),"N/A")</f>
        <v>N/A</v>
      </c>
      <c r="AF56">
        <f>INDEX(SpawnerMortality!$E$2:$E$1331,MATCH(KC_SPS_SubbasinAttributes!C56,SpawnerMortality!$D$2:$D$1331,0))</f>
        <v>0.41615310100000003</v>
      </c>
      <c r="AG56" s="25">
        <f>IFERROR(_xlfn.XLOOKUP($C56,WQBE_Loading!$C$4:$C$3072,WQBE_Loading!G$4:G$3072,,0,),"")</f>
        <v>8.3747288282902996</v>
      </c>
      <c r="AH56" s="25">
        <f>IFERROR(_xlfn.XLOOKUP($C56,WQBE_Loading!$C$4:$C$3072,WQBE_Loading!H$4:H$3072,,0,),"")</f>
        <v>49.108395301320449</v>
      </c>
      <c r="AI56" s="25">
        <f>IFERROR(_xlfn.XLOOKUP($C56,WQBE_Loading!$C$4:$C$3072,WQBE_Loading!I$4:I$3072,,0,),"")</f>
        <v>967.78209913040951</v>
      </c>
      <c r="AJ56" s="25">
        <f>IFERROR(_xlfn.XLOOKUP($C56,WQBE_Loading!$C$4:$C$3072,WQBE_Loading!J$4:J$3072,,0,),"")</f>
        <v>89.073137633428999</v>
      </c>
      <c r="AK56" s="25">
        <f>IFERROR(_xlfn.XLOOKUP($C56,WQBE_Loading!$C$4:$C$3072,WQBE_Loading!K$4:K$3072,,0,),"")</f>
        <v>38702.475282863001</v>
      </c>
      <c r="AL56" s="25">
        <f>IFERROR(_xlfn.XLOOKUP($C56,WQBE_Loading!$C$4:$C$3072,WQBE_Loading!L$4:L$3072,,0,),"")</f>
        <v>1.213540855518995E-2</v>
      </c>
      <c r="AM56" s="25">
        <f>IFERROR(_xlfn.XLOOKUP($C56,WQBE_Loading!$C$4:$C$3072,WQBE_Loading!M$4:M$3072,,0,),"")</f>
        <v>1.30160938881746E-3</v>
      </c>
      <c r="AN56" s="25">
        <f>IFERROR(_xlfn.XLOOKUP($C56,WQBE_Loading!$C$4:$C$3072,WQBE_Loading!N$4:N$3072,,0,),"")</f>
        <v>0.329463466759636</v>
      </c>
      <c r="AO56" s="25">
        <f>IFERROR(_xlfn.XLOOKUP($C56,WQBE_Loading!$C$4:$C$3072,WQBE_Loading!O$4:O$3072,,0,),"")</f>
        <v>1.6943767267246148</v>
      </c>
      <c r="AP56" s="25">
        <f>IFERROR(_xlfn.XLOOKUP($C56,WQBE_Loading!$C$4:$C$3072,WQBE_Loading!P$4:P$3072,,0,),"")</f>
        <v>3.3010890190552251</v>
      </c>
      <c r="AQ56" s="13">
        <f>IFERROR(_xlfn.XLOOKUP($C56,WQBE_Loading!$C$4:$C$3072,WQBE_Loading!Q$4:Q$3072,,0,),"")</f>
        <v>27336919.254176848</v>
      </c>
      <c r="AR56">
        <f>_xlfn.XLOOKUP(C56,UrbanHeat!$A$2:$A$1333,UrbanHeat!$B$2:$B$1333,,0,)</f>
        <v>17.936</v>
      </c>
      <c r="AS56" s="25">
        <f>_xlfn.XLOOKUP($C56,TNC_Loading!$A$2:$A$1332,TNC_Loading!B$2:B$1332,,0,)</f>
        <v>12.715</v>
      </c>
      <c r="AT56" s="25">
        <f>_xlfn.XLOOKUP($C56,TNC_Loading!$A$2:$A$1332,TNC_Loading!C$2:C$1332,,0,)</f>
        <v>11.099</v>
      </c>
      <c r="AU56" s="25">
        <f>_xlfn.XLOOKUP($C56,TNC_Loading!$A$2:$A$1332,TNC_Loading!D$2:D$1332,,0,)</f>
        <v>35.457000000000001</v>
      </c>
      <c r="AV56" s="25">
        <f>_xlfn.XLOOKUP($C56,TNC_Loading!$A$2:$A$1332,TNC_Loading!E$2:E$1332,,0,)</f>
        <v>38.314999999999998</v>
      </c>
      <c r="AW56" s="25">
        <f>_xlfn.XLOOKUP($C56,TNC_Loading!$A$2:$A$1332,TNC_Loading!F$2:F$1332,,0,)</f>
        <v>536.07299999999998</v>
      </c>
      <c r="AX56">
        <f>_xlfn.XLOOKUP(C56,BIBI!$D$2:$D$1332,BIBI!$F$2:$F$1332,,0,)</f>
        <v>0</v>
      </c>
      <c r="AY56">
        <f>_xlfn.XLOOKUP(C56,FacilityCounts!$A$3:$A$1333,FacilityCounts!$B$3:$B$1333,,0,)</f>
        <v>2</v>
      </c>
      <c r="AZ56">
        <f>_xlfn.XLOOKUP(C56,FacilityCounts!$D$3:$D$1333,FacilityCounts!$E$3:$E$1333,,0,)</f>
        <v>0</v>
      </c>
      <c r="BA56">
        <f>_xlfn.XLOOKUP(C56,FacilityCounts!$G$3:$G$1333,FacilityCounts!$H$3:$H$1333,,0,)</f>
        <v>0</v>
      </c>
      <c r="BB56">
        <f>IFERROR(_xlfn.XLOOKUP(C56,'DA to P Sensitive Lakes'!$P$2:$P$44,'DA to P Sensitive Lakes'!$Q$2:$Q$44,,0,),0)</f>
        <v>0</v>
      </c>
      <c r="BC56" s="25">
        <f>_xlfn.XLOOKUP(C56,'Historic Runoff (mm)'!$A$2:$A$1332,'Historic Runoff (mm)'!$B$2:$B$1332,,0,)</f>
        <v>682.28499999999997</v>
      </c>
      <c r="BD56">
        <f>_xlfn.XLOOKUP(C56,DrainageComplaint!$A$2:$A$1332,DrainageComplaint!$B$2:$B$1332,,0,)</f>
        <v>0</v>
      </c>
      <c r="BE56">
        <f>_xlfn.XLOOKUP(C56,PAD_Area!$G$2:$G$1332,PAD_Area!$H$2:$H$1332,,0,)</f>
        <v>0</v>
      </c>
    </row>
    <row r="57" spans="1:57" x14ac:dyDescent="0.2">
      <c r="A57" s="2">
        <v>54</v>
      </c>
      <c r="B57" s="2">
        <v>55</v>
      </c>
      <c r="C57" s="20">
        <v>1000540</v>
      </c>
      <c r="D57" s="3" t="s">
        <v>78</v>
      </c>
      <c r="E57" s="3" t="s">
        <v>27</v>
      </c>
      <c r="F57" s="3">
        <v>487.79300000000001</v>
      </c>
      <c r="G57" s="3">
        <v>29776.9290907</v>
      </c>
      <c r="H57" s="3">
        <v>21248194.098299999</v>
      </c>
      <c r="I57" s="2">
        <v>5</v>
      </c>
      <c r="J57" s="2">
        <v>0</v>
      </c>
      <c r="K57" s="2">
        <v>0</v>
      </c>
      <c r="L57" s="2">
        <v>0</v>
      </c>
      <c r="M57" s="3">
        <v>9899.5703125</v>
      </c>
      <c r="N57" s="2">
        <f>_xlfn.XLOOKUP(C57,Shellfish_Presence!$E$3:$E$1333,Shellfish_Presence!$G$3:$G$1333,,0,)</f>
        <v>0</v>
      </c>
      <c r="O57" s="3">
        <v>0</v>
      </c>
      <c r="P57" s="3">
        <v>0</v>
      </c>
      <c r="Q57" s="2">
        <v>3</v>
      </c>
      <c r="R57" s="3">
        <v>1</v>
      </c>
      <c r="S57" s="3">
        <v>0</v>
      </c>
      <c r="T57" s="3">
        <v>0</v>
      </c>
      <c r="U57" s="3">
        <v>0</v>
      </c>
      <c r="V57" s="2">
        <v>0</v>
      </c>
      <c r="W57" s="3" t="str">
        <f t="shared" si="0"/>
        <v/>
      </c>
      <c r="X57" t="str">
        <f t="shared" si="1"/>
        <v/>
      </c>
      <c r="Y57">
        <f>IFERROR(INDEX('Parcel Year'!$N$3:$N$1175,MATCH(KC_SPS_SubbasinAttributes!C57,'Parcel Year'!$M$3:$M$1175,0)),0)</f>
        <v>0.23778299987316132</v>
      </c>
      <c r="Z57">
        <f>INDEX(Imperviousness!$B$2:$B$1332,MATCH(KC_SPS_SubbasinAttributes!C57,Imperviousness!$A$2:$A$1332,0))</f>
        <v>0.22500000000000001</v>
      </c>
      <c r="AA57">
        <f>INDEX('Flow Duration Index'!$B$2:$B$1332,MATCH(KC_SPS_SubbasinAttributes!C57,'Flow Duration Index'!$A$2:$A$1332,0))</f>
        <v>5.2709999999999999</v>
      </c>
      <c r="AB57">
        <f>INDEX(Opportunity_Index!$G$2:$G$1333,MATCH(KC_SPS_SubbasinAttributes!C57,Opportunity_Index!$F$2:$F$1333,0))</f>
        <v>0.21279999999999999</v>
      </c>
      <c r="AC57">
        <f>INDEX(Traffic!$B$2:$B$1332,MATCH(KC_SPS_SubbasinAttributes!C57,Traffic!$A$2:$A$1332,0))</f>
        <v>5417.06</v>
      </c>
      <c r="AD57">
        <f>INDEX(EquityScore!$F$3:$F$1334,MATCH(KC_SPS_SubbasinAttributes!C57,EquityScore!$E$3:$E$1334,0))</f>
        <v>3.3333333349999998</v>
      </c>
      <c r="AE57" t="str">
        <f>IFERROR(INDEX(PavementCondition!$E$2:$E$669,MATCH(KC_SPS_SubbasinAttributes!C57,PavementCondition!$D$2:$D$669,0)),"N/A")</f>
        <v>N/A</v>
      </c>
      <c r="AF57">
        <f>INDEX(SpawnerMortality!$E$2:$E$1331,MATCH(KC_SPS_SubbasinAttributes!C57,SpawnerMortality!$D$2:$D$1331,0))</f>
        <v>0.42385418399999997</v>
      </c>
      <c r="AG57" s="25">
        <f>IFERROR(_xlfn.XLOOKUP($C57,WQBE_Loading!$C$4:$C$3072,WQBE_Loading!G$4:G$3072,,0,),"")</f>
        <v>1.2959327551750999</v>
      </c>
      <c r="AH57" s="25">
        <f>IFERROR(_xlfn.XLOOKUP($C57,WQBE_Loading!$C$4:$C$3072,WQBE_Loading!H$4:H$3072,,0,),"")</f>
        <v>6.6058941438718346</v>
      </c>
      <c r="AI57" s="25">
        <f>IFERROR(_xlfn.XLOOKUP($C57,WQBE_Loading!$C$4:$C$3072,WQBE_Loading!I$4:I$3072,,0,),"")</f>
        <v>295.75595328509451</v>
      </c>
      <c r="AJ57" s="25">
        <f>IFERROR(_xlfn.XLOOKUP($C57,WQBE_Loading!$C$4:$C$3072,WQBE_Loading!J$4:J$3072,,0,),"")</f>
        <v>22.446609856311348</v>
      </c>
      <c r="AK57" s="25">
        <f>IFERROR(_xlfn.XLOOKUP($C57,WQBE_Loading!$C$4:$C$3072,WQBE_Loading!K$4:K$3072,,0,),"")</f>
        <v>7159.1492501866996</v>
      </c>
      <c r="AL57" s="25">
        <f>IFERROR(_xlfn.XLOOKUP($C57,WQBE_Loading!$C$4:$C$3072,WQBE_Loading!L$4:L$3072,,0,),"")</f>
        <v>2.15891590102578E-3</v>
      </c>
      <c r="AM57" s="25">
        <f>IFERROR(_xlfn.XLOOKUP($C57,WQBE_Loading!$C$4:$C$3072,WQBE_Loading!M$4:M$3072,,0,),"")</f>
        <v>7.5047489818822955E-5</v>
      </c>
      <c r="AN57" s="25">
        <f>IFERROR(_xlfn.XLOOKUP($C57,WQBE_Loading!$C$4:$C$3072,WQBE_Loading!N$4:N$3072,,0,),"")</f>
        <v>7.0118475545508513E-2</v>
      </c>
      <c r="AO57" s="25">
        <f>IFERROR(_xlfn.XLOOKUP($C57,WQBE_Loading!$C$4:$C$3072,WQBE_Loading!O$4:O$3072,,0,),"")</f>
        <v>0.32352456764916349</v>
      </c>
      <c r="AP57" s="25">
        <f>IFERROR(_xlfn.XLOOKUP($C57,WQBE_Loading!$C$4:$C$3072,WQBE_Loading!P$4:P$3072,,0,),"")</f>
        <v>0.50002104750290099</v>
      </c>
      <c r="AQ57" s="13">
        <f>IFERROR(_xlfn.XLOOKUP($C57,WQBE_Loading!$C$4:$C$3072,WQBE_Loading!Q$4:Q$3072,,0,),"")</f>
        <v>8456643.4197092</v>
      </c>
      <c r="AR57">
        <f>_xlfn.XLOOKUP(C57,UrbanHeat!$A$2:$A$1333,UrbanHeat!$B$2:$B$1333,,0,)</f>
        <v>16.190999999999999</v>
      </c>
      <c r="AS57" s="25">
        <f>_xlfn.XLOOKUP($C57,TNC_Loading!$A$2:$A$1332,TNC_Loading!B$2:B$1332,,0,)</f>
        <v>6.7789999999999999</v>
      </c>
      <c r="AT57" s="25">
        <f>_xlfn.XLOOKUP($C57,TNC_Loading!$A$2:$A$1332,TNC_Loading!C$2:C$1332,,0,)</f>
        <v>2.8170000000000002</v>
      </c>
      <c r="AU57" s="25">
        <f>_xlfn.XLOOKUP($C57,TNC_Loading!$A$2:$A$1332,TNC_Loading!D$2:D$1332,,0,)</f>
        <v>11.586</v>
      </c>
      <c r="AV57" s="25">
        <f>_xlfn.XLOOKUP($C57,TNC_Loading!$A$2:$A$1332,TNC_Loading!E$2:E$1332,,0,)</f>
        <v>12.956</v>
      </c>
      <c r="AW57" s="25">
        <f>_xlfn.XLOOKUP($C57,TNC_Loading!$A$2:$A$1332,TNC_Loading!F$2:F$1332,,0,)</f>
        <v>216.262</v>
      </c>
      <c r="AX57">
        <f>_xlfn.XLOOKUP(C57,BIBI!$D$2:$D$1332,BIBI!$F$2:$F$1332,,0,)</f>
        <v>0</v>
      </c>
      <c r="AY57">
        <f>_xlfn.XLOOKUP(C57,FacilityCounts!$A$3:$A$1333,FacilityCounts!$B$3:$B$1333,,0,)</f>
        <v>2</v>
      </c>
      <c r="AZ57">
        <f>_xlfn.XLOOKUP(C57,FacilityCounts!$D$3:$D$1333,FacilityCounts!$E$3:$E$1333,,0,)</f>
        <v>0</v>
      </c>
      <c r="BA57">
        <f>_xlfn.XLOOKUP(C57,FacilityCounts!$G$3:$G$1333,FacilityCounts!$H$3:$H$1333,,0,)</f>
        <v>0</v>
      </c>
      <c r="BB57">
        <f>IFERROR(_xlfn.XLOOKUP(C57,'DA to P Sensitive Lakes'!$P$2:$P$44,'DA to P Sensitive Lakes'!$Q$2:$Q$44,,0,),0)</f>
        <v>0</v>
      </c>
      <c r="BC57" s="25">
        <f>_xlfn.XLOOKUP(C57,'Historic Runoff (mm)'!$A$2:$A$1332,'Historic Runoff (mm)'!$B$2:$B$1332,,0,)</f>
        <v>461.709</v>
      </c>
      <c r="BD57">
        <f>_xlfn.XLOOKUP(C57,DrainageComplaint!$A$2:$A$1332,DrainageComplaint!$B$2:$B$1332,,0,)</f>
        <v>0</v>
      </c>
      <c r="BE57">
        <f>_xlfn.XLOOKUP(C57,PAD_Area!$G$2:$G$1332,PAD_Area!$H$2:$H$1332,,0,)</f>
        <v>0</v>
      </c>
    </row>
    <row r="58" spans="1:57" x14ac:dyDescent="0.2">
      <c r="A58" s="2">
        <v>55</v>
      </c>
      <c r="B58" s="2">
        <v>56</v>
      </c>
      <c r="C58" s="20">
        <v>1000550</v>
      </c>
      <c r="D58" s="3" t="s">
        <v>79</v>
      </c>
      <c r="E58" s="3" t="s">
        <v>27</v>
      </c>
      <c r="F58" s="3">
        <v>152.96899999999999</v>
      </c>
      <c r="G58" s="3">
        <v>13085.807217199999</v>
      </c>
      <c r="H58" s="3">
        <v>6663295.2261300003</v>
      </c>
      <c r="I58" s="2">
        <v>2</v>
      </c>
      <c r="J58" s="2">
        <v>0</v>
      </c>
      <c r="K58" s="2">
        <v>0</v>
      </c>
      <c r="L58" s="2">
        <v>0</v>
      </c>
      <c r="M58" s="3">
        <v>0</v>
      </c>
      <c r="N58" s="2">
        <f>_xlfn.XLOOKUP(C58,Shellfish_Presence!$E$3:$E$1333,Shellfish_Presence!$G$3:$G$1333,,0,)</f>
        <v>0</v>
      </c>
      <c r="O58" s="3">
        <v>0</v>
      </c>
      <c r="P58" s="3">
        <v>0</v>
      </c>
      <c r="Q58" s="2">
        <v>1</v>
      </c>
      <c r="R58" s="3">
        <v>1</v>
      </c>
      <c r="S58" s="3">
        <v>0</v>
      </c>
      <c r="T58" s="3">
        <v>1908.5899658203125</v>
      </c>
      <c r="U58" s="3">
        <v>0</v>
      </c>
      <c r="V58" s="2">
        <v>4</v>
      </c>
      <c r="W58" s="3">
        <f t="shared" si="0"/>
        <v>2.0957880276190172E-3</v>
      </c>
      <c r="X58">
        <f t="shared" si="1"/>
        <v>0</v>
      </c>
      <c r="Y58">
        <f>IFERROR(INDEX('Parcel Year'!$N$3:$N$1175,MATCH(KC_SPS_SubbasinAttributes!C58,'Parcel Year'!$M$3:$M$1175,0)),0)</f>
        <v>0.47783100605010986</v>
      </c>
      <c r="Z58">
        <f>INDEX(Imperviousness!$B$2:$B$1332,MATCH(KC_SPS_SubbasinAttributes!C58,Imperviousness!$A$2:$A$1332,0))</f>
        <v>8.2000000000000003E-2</v>
      </c>
      <c r="AA58">
        <f>INDEX('Flow Duration Index'!$B$2:$B$1332,MATCH(KC_SPS_SubbasinAttributes!C58,'Flow Duration Index'!$A$2:$A$1332,0))</f>
        <v>3.5609999999999999</v>
      </c>
      <c r="AB58">
        <f>INDEX(Opportunity_Index!$G$2:$G$1333,MATCH(KC_SPS_SubbasinAttributes!C58,Opportunity_Index!$F$2:$F$1333,0))</f>
        <v>0.47609999999999997</v>
      </c>
      <c r="AC58">
        <f>INDEX(Traffic!$B$2:$B$1332,MATCH(KC_SPS_SubbasinAttributes!C58,Traffic!$A$2:$A$1332,0))</f>
        <v>3359.3539999999998</v>
      </c>
      <c r="AD58">
        <f>INDEX(EquityScore!$F$3:$F$1334,MATCH(KC_SPS_SubbasinAttributes!C58,EquityScore!$E$3:$E$1334,0))</f>
        <v>3</v>
      </c>
      <c r="AE58">
        <f>IFERROR(INDEX(PavementCondition!$E$2:$E$669,MATCH(KC_SPS_SubbasinAttributes!C58,PavementCondition!$D$2:$D$669,0)),"N/A")</f>
        <v>69</v>
      </c>
      <c r="AF58">
        <f>INDEX(SpawnerMortality!$E$2:$E$1331,MATCH(KC_SPS_SubbasinAttributes!C58,SpawnerMortality!$D$2:$D$1331,0))</f>
        <v>0.388106432</v>
      </c>
      <c r="AG58" s="25">
        <f>IFERROR(_xlfn.XLOOKUP($C58,WQBE_Loading!$C$4:$C$3072,WQBE_Loading!G$4:G$3072,,0,),"")</f>
        <v>0.503147387938222</v>
      </c>
      <c r="AH58" s="25">
        <f>IFERROR(_xlfn.XLOOKUP($C58,WQBE_Loading!$C$4:$C$3072,WQBE_Loading!H$4:H$3072,,0,),"")</f>
        <v>2.6067289375994953</v>
      </c>
      <c r="AI58" s="25">
        <f>IFERROR(_xlfn.XLOOKUP($C58,WQBE_Loading!$C$4:$C$3072,WQBE_Loading!I$4:I$3072,,0,),"")</f>
        <v>58.369238983808046</v>
      </c>
      <c r="AJ58" s="25">
        <f>IFERROR(_xlfn.XLOOKUP($C58,WQBE_Loading!$C$4:$C$3072,WQBE_Loading!J$4:J$3072,,0,),"")</f>
        <v>4.8864511773135098</v>
      </c>
      <c r="AK58" s="25">
        <f>IFERROR(_xlfn.XLOOKUP($C58,WQBE_Loading!$C$4:$C$3072,WQBE_Loading!K$4:K$3072,,0,),"")</f>
        <v>2099.315863269785</v>
      </c>
      <c r="AL58" s="25">
        <f>IFERROR(_xlfn.XLOOKUP($C58,WQBE_Loading!$C$4:$C$3072,WQBE_Loading!L$4:L$3072,,0,),"")</f>
        <v>8.2303563711724249E-4</v>
      </c>
      <c r="AM58" s="25">
        <f>IFERROR(_xlfn.XLOOKUP($C58,WQBE_Loading!$C$4:$C$3072,WQBE_Loading!M$4:M$3072,,0,),"")</f>
        <v>7.47268146256533E-5</v>
      </c>
      <c r="AN58" s="25">
        <f>IFERROR(_xlfn.XLOOKUP($C58,WQBE_Loading!$C$4:$C$3072,WQBE_Loading!N$4:N$3072,,0,),"")</f>
        <v>2.7425963600774501E-2</v>
      </c>
      <c r="AO58" s="25">
        <f>IFERROR(_xlfn.XLOOKUP($C58,WQBE_Loading!$C$4:$C$3072,WQBE_Loading!O$4:O$3072,,0,),"")</f>
        <v>0.1134017365261735</v>
      </c>
      <c r="AP58" s="25">
        <f>IFERROR(_xlfn.XLOOKUP($C58,WQBE_Loading!$C$4:$C$3072,WQBE_Loading!P$4:P$3072,,0,),"")</f>
        <v>0.14743731315620301</v>
      </c>
      <c r="AQ58" s="13">
        <f>IFERROR(_xlfn.XLOOKUP($C58,WQBE_Loading!$C$4:$C$3072,WQBE_Loading!Q$4:Q$3072,,0,),"")</f>
        <v>1628375.5279040351</v>
      </c>
      <c r="AR58">
        <f>_xlfn.XLOOKUP(C58,UrbanHeat!$A$2:$A$1333,UrbanHeat!$B$2:$B$1333,,0,)</f>
        <v>15.212999999999999</v>
      </c>
      <c r="AS58" s="25">
        <f>_xlfn.XLOOKUP($C58,TNC_Loading!$A$2:$A$1332,TNC_Loading!B$2:B$1332,,0,)</f>
        <v>4.7530000000000001</v>
      </c>
      <c r="AT58" s="25">
        <f>_xlfn.XLOOKUP($C58,TNC_Loading!$A$2:$A$1332,TNC_Loading!C$2:C$1332,,0,)</f>
        <v>1.528</v>
      </c>
      <c r="AU58" s="25">
        <f>_xlfn.XLOOKUP($C58,TNC_Loading!$A$2:$A$1332,TNC_Loading!D$2:D$1332,,0,)</f>
        <v>8.6219999999999999</v>
      </c>
      <c r="AV58" s="25">
        <f>_xlfn.XLOOKUP($C58,TNC_Loading!$A$2:$A$1332,TNC_Loading!E$2:E$1332,,0,)</f>
        <v>7.9640000000000004</v>
      </c>
      <c r="AW58" s="25">
        <f>_xlfn.XLOOKUP($C58,TNC_Loading!$A$2:$A$1332,TNC_Loading!F$2:F$1332,,0,)</f>
        <v>139.03700000000001</v>
      </c>
      <c r="AX58">
        <f>_xlfn.XLOOKUP(C58,BIBI!$D$2:$D$1332,BIBI!$F$2:$F$1332,,0,)</f>
        <v>41.8</v>
      </c>
      <c r="AY58">
        <f>_xlfn.XLOOKUP(C58,FacilityCounts!$A$3:$A$1333,FacilityCounts!$B$3:$B$1333,,0,)</f>
        <v>0</v>
      </c>
      <c r="AZ58">
        <f>_xlfn.XLOOKUP(C58,FacilityCounts!$D$3:$D$1333,FacilityCounts!$E$3:$E$1333,,0,)</f>
        <v>0</v>
      </c>
      <c r="BA58">
        <f>_xlfn.XLOOKUP(C58,FacilityCounts!$G$3:$G$1333,FacilityCounts!$H$3:$H$1333,,0,)</f>
        <v>0</v>
      </c>
      <c r="BB58">
        <f>IFERROR(_xlfn.XLOOKUP(C58,'DA to P Sensitive Lakes'!$P$2:$P$44,'DA to P Sensitive Lakes'!$Q$2:$Q$44,,0,),0)</f>
        <v>0</v>
      </c>
      <c r="BC58" s="25">
        <f>_xlfn.XLOOKUP(C58,'Historic Runoff (mm)'!$A$2:$A$1332,'Historic Runoff (mm)'!$B$2:$B$1332,,0,)</f>
        <v>283.15199999999999</v>
      </c>
      <c r="BD58">
        <f>_xlfn.XLOOKUP(C58,DrainageComplaint!$A$2:$A$1332,DrainageComplaint!$B$2:$B$1332,,0,)</f>
        <v>0</v>
      </c>
      <c r="BE58">
        <f>_xlfn.XLOOKUP(C58,PAD_Area!$G$2:$G$1332,PAD_Area!$H$2:$H$1332,,0,)</f>
        <v>0</v>
      </c>
    </row>
    <row r="59" spans="1:57" x14ac:dyDescent="0.2">
      <c r="A59" s="2">
        <v>56</v>
      </c>
      <c r="B59" s="2">
        <v>57</v>
      </c>
      <c r="C59" s="20">
        <v>1000560</v>
      </c>
      <c r="D59" s="3" t="s">
        <v>80</v>
      </c>
      <c r="E59" s="3" t="s">
        <v>27</v>
      </c>
      <c r="F59" s="3">
        <v>813.58299999999997</v>
      </c>
      <c r="G59" s="3">
        <v>53210.8352323</v>
      </c>
      <c r="H59" s="3">
        <v>35439524.939499997</v>
      </c>
      <c r="I59" s="2">
        <v>0</v>
      </c>
      <c r="J59" s="2">
        <v>0</v>
      </c>
      <c r="K59" s="2">
        <v>0</v>
      </c>
      <c r="L59" s="2">
        <v>0</v>
      </c>
      <c r="M59" s="3">
        <v>0</v>
      </c>
      <c r="N59" s="2">
        <f>_xlfn.XLOOKUP(C59,Shellfish_Presence!$E$3:$E$1333,Shellfish_Presence!$G$3:$G$1333,,0,)</f>
        <v>0</v>
      </c>
      <c r="O59" s="3">
        <v>0</v>
      </c>
      <c r="P59" s="3">
        <v>1.4922999776899815E-2</v>
      </c>
      <c r="Q59" s="2">
        <v>0</v>
      </c>
      <c r="R59" s="3">
        <v>1</v>
      </c>
      <c r="S59" s="3">
        <v>0</v>
      </c>
      <c r="T59" s="3">
        <v>17781.80078125</v>
      </c>
      <c r="U59" s="3">
        <v>8088.77001953125</v>
      </c>
      <c r="V59" s="2">
        <v>19</v>
      </c>
      <c r="W59" s="3">
        <f t="shared" si="0"/>
        <v>1.06850820306313E-3</v>
      </c>
      <c r="X59">
        <f t="shared" si="1"/>
        <v>0.45489037466106608</v>
      </c>
      <c r="Y59">
        <f>IFERROR(INDEX('Parcel Year'!$N$3:$N$1175,MATCH(KC_SPS_SubbasinAttributes!C59,'Parcel Year'!$M$3:$M$1175,0)),0)</f>
        <v>0.32909899950027466</v>
      </c>
      <c r="Z59">
        <f>INDEX(Imperviousness!$B$2:$B$1332,MATCH(KC_SPS_SubbasinAttributes!C59,Imperviousness!$A$2:$A$1332,0))</f>
        <v>0.46600000000000003</v>
      </c>
      <c r="AA59">
        <f>INDEX('Flow Duration Index'!$B$2:$B$1332,MATCH(KC_SPS_SubbasinAttributes!C59,'Flow Duration Index'!$A$2:$A$1332,0))</f>
        <v>9.9209999999999994</v>
      </c>
      <c r="AB59">
        <f>INDEX(Opportunity_Index!$G$2:$G$1333,MATCH(KC_SPS_SubbasinAttributes!C59,Opportunity_Index!$F$2:$F$1333,0))</f>
        <v>0.68710000000000004</v>
      </c>
      <c r="AC59">
        <f>INDEX(Traffic!$B$2:$B$1332,MATCH(KC_SPS_SubbasinAttributes!C59,Traffic!$A$2:$A$1332,0))</f>
        <v>529.90899999999999</v>
      </c>
      <c r="AD59">
        <f>INDEX(EquityScore!$F$3:$F$1334,MATCH(KC_SPS_SubbasinAttributes!C59,EquityScore!$E$3:$E$1334,0))</f>
        <v>3.8333333300000003</v>
      </c>
      <c r="AE59">
        <f>IFERROR(INDEX(PavementCondition!$E$2:$E$669,MATCH(KC_SPS_SubbasinAttributes!C59,PavementCondition!$D$2:$D$669,0)),"N/A")</f>
        <v>65.5</v>
      </c>
      <c r="AF59">
        <f>INDEX(SpawnerMortality!$E$2:$E$1331,MATCH(KC_SPS_SubbasinAttributes!C59,SpawnerMortality!$D$2:$D$1331,0))</f>
        <v>0.36508940899999998</v>
      </c>
      <c r="AG59" s="25">
        <f>IFERROR(_xlfn.XLOOKUP($C59,WQBE_Loading!$C$4:$C$3072,WQBE_Loading!G$4:G$3072,,0,),"")</f>
        <v>5.7953587878166246</v>
      </c>
      <c r="AH59" s="25">
        <f>IFERROR(_xlfn.XLOOKUP($C59,WQBE_Loading!$C$4:$C$3072,WQBE_Loading!H$4:H$3072,,0,),"")</f>
        <v>29.521416707067502</v>
      </c>
      <c r="AI59" s="25">
        <f>IFERROR(_xlfn.XLOOKUP($C59,WQBE_Loading!$C$4:$C$3072,WQBE_Loading!I$4:I$3072,,0,),"")</f>
        <v>1094.7451283166749</v>
      </c>
      <c r="AJ59" s="25">
        <f>IFERROR(_xlfn.XLOOKUP($C59,WQBE_Loading!$C$4:$C$3072,WQBE_Loading!J$4:J$3072,,0,),"")</f>
        <v>84.579140858221308</v>
      </c>
      <c r="AK59" s="25">
        <f>IFERROR(_xlfn.XLOOKUP($C59,WQBE_Loading!$C$4:$C$3072,WQBE_Loading!K$4:K$3072,,0,),"")</f>
        <v>30049.186694013151</v>
      </c>
      <c r="AL59" s="25">
        <f>IFERROR(_xlfn.XLOOKUP($C59,WQBE_Loading!$C$4:$C$3072,WQBE_Loading!L$4:L$3072,,0,),"")</f>
        <v>9.8925185060160202E-3</v>
      </c>
      <c r="AM59" s="25">
        <f>IFERROR(_xlfn.XLOOKUP($C59,WQBE_Loading!$C$4:$C$3072,WQBE_Loading!M$4:M$3072,,0,),"")</f>
        <v>5.5586778367573654E-4</v>
      </c>
      <c r="AN59" s="25">
        <f>IFERROR(_xlfn.XLOOKUP($C59,WQBE_Loading!$C$4:$C$3072,WQBE_Loading!N$4:N$3072,,0,),"")</f>
        <v>0.35488411228021349</v>
      </c>
      <c r="AO59" s="25">
        <f>IFERROR(_xlfn.XLOOKUP($C59,WQBE_Loading!$C$4:$C$3072,WQBE_Loading!O$4:O$3072,,0,),"")</f>
        <v>1.456572935863865</v>
      </c>
      <c r="AP59" s="25">
        <f>IFERROR(_xlfn.XLOOKUP($C59,WQBE_Loading!$C$4:$C$3072,WQBE_Loading!P$4:P$3072,,0,),"")</f>
        <v>1.9069827772555752</v>
      </c>
      <c r="AQ59" s="13">
        <f>IFERROR(_xlfn.XLOOKUP($C59,WQBE_Loading!$C$4:$C$3072,WQBE_Loading!Q$4:Q$3072,,0,),"")</f>
        <v>29886203.360007502</v>
      </c>
      <c r="AR59">
        <f>_xlfn.XLOOKUP(C59,UrbanHeat!$A$2:$A$1333,UrbanHeat!$B$2:$B$1333,,0,)</f>
        <v>18.297999999999998</v>
      </c>
      <c r="AS59" s="25">
        <f>_xlfn.XLOOKUP($C59,TNC_Loading!$A$2:$A$1332,TNC_Loading!B$2:B$1332,,0,)</f>
        <v>11.943</v>
      </c>
      <c r="AT59" s="25">
        <f>_xlfn.XLOOKUP($C59,TNC_Loading!$A$2:$A$1332,TNC_Loading!C$2:C$1332,,0,)</f>
        <v>4.4880000000000004</v>
      </c>
      <c r="AU59" s="25">
        <f>_xlfn.XLOOKUP($C59,TNC_Loading!$A$2:$A$1332,TNC_Loading!D$2:D$1332,,0,)</f>
        <v>22.943999999999999</v>
      </c>
      <c r="AV59" s="25">
        <f>_xlfn.XLOOKUP($C59,TNC_Loading!$A$2:$A$1332,TNC_Loading!E$2:E$1332,,0,)</f>
        <v>24.574000000000002</v>
      </c>
      <c r="AW59" s="25">
        <f>_xlfn.XLOOKUP($C59,TNC_Loading!$A$2:$A$1332,TNC_Loading!F$2:F$1332,,0,)</f>
        <v>356.64400000000001</v>
      </c>
      <c r="AX59">
        <f>_xlfn.XLOOKUP(C59,BIBI!$D$2:$D$1332,BIBI!$F$2:$F$1332,,0,)</f>
        <v>0</v>
      </c>
      <c r="AY59">
        <f>_xlfn.XLOOKUP(C59,FacilityCounts!$A$3:$A$1333,FacilityCounts!$B$3:$B$1333,,0,)</f>
        <v>1</v>
      </c>
      <c r="AZ59">
        <f>_xlfn.XLOOKUP(C59,FacilityCounts!$D$3:$D$1333,FacilityCounts!$E$3:$E$1333,,0,)</f>
        <v>1</v>
      </c>
      <c r="BA59">
        <f>_xlfn.XLOOKUP(C59,FacilityCounts!$G$3:$G$1333,FacilityCounts!$H$3:$H$1333,,0,)</f>
        <v>1</v>
      </c>
      <c r="BB59">
        <f>IFERROR(_xlfn.XLOOKUP(C59,'DA to P Sensitive Lakes'!$P$2:$P$44,'DA to P Sensitive Lakes'!$Q$2:$Q$44,,0,),0)</f>
        <v>0</v>
      </c>
      <c r="BC59" s="25">
        <f>_xlfn.XLOOKUP(C59,'Historic Runoff (mm)'!$A$2:$A$1332,'Historic Runoff (mm)'!$B$2:$B$1332,,0,)</f>
        <v>657.86</v>
      </c>
      <c r="BD59">
        <f>_xlfn.XLOOKUP(C59,DrainageComplaint!$A$2:$A$1332,DrainageComplaint!$B$2:$B$1332,,0,)</f>
        <v>3</v>
      </c>
      <c r="BE59">
        <f>_xlfn.XLOOKUP(C59,PAD_Area!$G$2:$G$1332,PAD_Area!$H$2:$H$1332,,0,)</f>
        <v>0</v>
      </c>
    </row>
    <row r="60" spans="1:57" x14ac:dyDescent="0.2">
      <c r="A60" s="2">
        <v>57</v>
      </c>
      <c r="B60" s="2">
        <v>58</v>
      </c>
      <c r="C60" s="20">
        <v>1000570</v>
      </c>
      <c r="D60" s="3" t="s">
        <v>80</v>
      </c>
      <c r="E60" s="3" t="s">
        <v>27</v>
      </c>
      <c r="F60" s="3">
        <v>160.339</v>
      </c>
      <c r="G60" s="3">
        <v>15769.103858300001</v>
      </c>
      <c r="H60" s="3">
        <v>6984332.7312099999</v>
      </c>
      <c r="I60" s="2">
        <v>0</v>
      </c>
      <c r="J60" s="2">
        <v>0</v>
      </c>
      <c r="K60" s="2">
        <v>0</v>
      </c>
      <c r="L60" s="2">
        <v>0</v>
      </c>
      <c r="M60" s="3">
        <v>0</v>
      </c>
      <c r="N60" s="2">
        <f>_xlfn.XLOOKUP(C60,Shellfish_Presence!$E$3:$E$1333,Shellfish_Presence!$G$3:$G$1333,,0,)</f>
        <v>0</v>
      </c>
      <c r="O60" s="3">
        <v>0</v>
      </c>
      <c r="P60" s="3">
        <v>0</v>
      </c>
      <c r="Q60" s="2">
        <v>0</v>
      </c>
      <c r="R60" s="3">
        <v>1</v>
      </c>
      <c r="S60" s="3">
        <v>0</v>
      </c>
      <c r="T60" s="3">
        <v>740.68902587890625</v>
      </c>
      <c r="U60" s="3">
        <v>0</v>
      </c>
      <c r="V60" s="2">
        <v>0</v>
      </c>
      <c r="W60" s="3">
        <f t="shared" si="0"/>
        <v>0</v>
      </c>
      <c r="X60">
        <f t="shared" si="1"/>
        <v>0</v>
      </c>
      <c r="Y60">
        <f>IFERROR(INDEX('Parcel Year'!$N$3:$N$1175,MATCH(KC_SPS_SubbasinAttributes!C60,'Parcel Year'!$M$3:$M$1175,0)),0)</f>
        <v>0.38761898875236511</v>
      </c>
      <c r="Z60">
        <f>INDEX(Imperviousness!$B$2:$B$1332,MATCH(KC_SPS_SubbasinAttributes!C60,Imperviousness!$A$2:$A$1332,0))</f>
        <v>0.51800000000000002</v>
      </c>
      <c r="AA60">
        <f>INDEX('Flow Duration Index'!$B$2:$B$1332,MATCH(KC_SPS_SubbasinAttributes!C60,'Flow Duration Index'!$A$2:$A$1332,0))</f>
        <v>10.432</v>
      </c>
      <c r="AB60">
        <f>INDEX(Opportunity_Index!$G$2:$G$1333,MATCH(KC_SPS_SubbasinAttributes!C60,Opportunity_Index!$F$2:$F$1333,0))</f>
        <v>0.56789999999999996</v>
      </c>
      <c r="AC60">
        <f>INDEX(Traffic!$B$2:$B$1332,MATCH(KC_SPS_SubbasinAttributes!C60,Traffic!$A$2:$A$1332,0))</f>
        <v>314.40100000000001</v>
      </c>
      <c r="AD60">
        <f>INDEX(EquityScore!$F$3:$F$1334,MATCH(KC_SPS_SubbasinAttributes!C60,EquityScore!$E$3:$E$1334,0))</f>
        <v>3.8333333300000003</v>
      </c>
      <c r="AE60">
        <f>IFERROR(INDEX(PavementCondition!$E$2:$E$669,MATCH(KC_SPS_SubbasinAttributes!C60,PavementCondition!$D$2:$D$669,0)),"N/A")</f>
        <v>28.5</v>
      </c>
      <c r="AF60">
        <f>INDEX(SpawnerMortality!$E$2:$E$1331,MATCH(KC_SPS_SubbasinAttributes!C60,SpawnerMortality!$D$2:$D$1331,0))</f>
        <v>0.42385418399999997</v>
      </c>
      <c r="AG60" s="25">
        <f>IFERROR(_xlfn.XLOOKUP($C60,WQBE_Loading!$C$4:$C$3072,WQBE_Loading!G$4:G$3072,,0,),"")</f>
        <v>1.7495990737609448</v>
      </c>
      <c r="AH60" s="25">
        <f>IFERROR(_xlfn.XLOOKUP($C60,WQBE_Loading!$C$4:$C$3072,WQBE_Loading!H$4:H$3072,,0,),"")</f>
        <v>9.0205264739197606</v>
      </c>
      <c r="AI60" s="25">
        <f>IFERROR(_xlfn.XLOOKUP($C60,WQBE_Loading!$C$4:$C$3072,WQBE_Loading!I$4:I$3072,,0,),"")</f>
        <v>256.83834362307249</v>
      </c>
      <c r="AJ60" s="25">
        <f>IFERROR(_xlfn.XLOOKUP($C60,WQBE_Loading!$C$4:$C$3072,WQBE_Loading!J$4:J$3072,,0,),"")</f>
        <v>20.619486313986648</v>
      </c>
      <c r="AK60" s="25">
        <f>IFERROR(_xlfn.XLOOKUP($C60,WQBE_Loading!$C$4:$C$3072,WQBE_Loading!K$4:K$3072,,0,),"")</f>
        <v>8026.8069763968151</v>
      </c>
      <c r="AL60" s="25">
        <f>IFERROR(_xlfn.XLOOKUP($C60,WQBE_Loading!$C$4:$C$3072,WQBE_Loading!L$4:L$3072,,0,),"")</f>
        <v>2.9244899028087303E-3</v>
      </c>
      <c r="AM60" s="25">
        <f>IFERROR(_xlfn.XLOOKUP($C60,WQBE_Loading!$C$4:$C$3072,WQBE_Loading!M$4:M$3072,,0,),"")</f>
        <v>2.2322532040200052E-4</v>
      </c>
      <c r="AN60" s="25">
        <f>IFERROR(_xlfn.XLOOKUP($C60,WQBE_Loading!$C$4:$C$3072,WQBE_Loading!N$4:N$3072,,0,),"")</f>
        <v>0.102411302365431</v>
      </c>
      <c r="AO60" s="25">
        <f>IFERROR(_xlfn.XLOOKUP($C60,WQBE_Loading!$C$4:$C$3072,WQBE_Loading!O$4:O$3072,,0,),"")</f>
        <v>0.41445892337561202</v>
      </c>
      <c r="AP60" s="25">
        <f>IFERROR(_xlfn.XLOOKUP($C60,WQBE_Loading!$C$4:$C$3072,WQBE_Loading!P$4:P$3072,,0,),"")</f>
        <v>0.53324734552966246</v>
      </c>
      <c r="AQ60" s="13">
        <f>IFERROR(_xlfn.XLOOKUP($C60,WQBE_Loading!$C$4:$C$3072,WQBE_Loading!Q$4:Q$3072,,0,),"")</f>
        <v>7069841.5890786052</v>
      </c>
      <c r="AR60">
        <f>_xlfn.XLOOKUP(C60,UrbanHeat!$A$2:$A$1333,UrbanHeat!$B$2:$B$1333,,0,)</f>
        <v>17.241</v>
      </c>
      <c r="AS60" s="25">
        <f>_xlfn.XLOOKUP($C60,TNC_Loading!$A$2:$A$1332,TNC_Loading!B$2:B$1332,,0,)</f>
        <v>14.208</v>
      </c>
      <c r="AT60" s="25">
        <f>_xlfn.XLOOKUP($C60,TNC_Loading!$A$2:$A$1332,TNC_Loading!C$2:C$1332,,0,)</f>
        <v>6.3239999999999998</v>
      </c>
      <c r="AU60" s="25">
        <f>_xlfn.XLOOKUP($C60,TNC_Loading!$A$2:$A$1332,TNC_Loading!D$2:D$1332,,0,)</f>
        <v>30.376000000000001</v>
      </c>
      <c r="AV60" s="25">
        <f>_xlfn.XLOOKUP($C60,TNC_Loading!$A$2:$A$1332,TNC_Loading!E$2:E$1332,,0,)</f>
        <v>34.25</v>
      </c>
      <c r="AW60" s="25">
        <f>_xlfn.XLOOKUP($C60,TNC_Loading!$A$2:$A$1332,TNC_Loading!F$2:F$1332,,0,)</f>
        <v>424.26600000000002</v>
      </c>
      <c r="AX60">
        <f>_xlfn.XLOOKUP(C60,BIBI!$D$2:$D$1332,BIBI!$F$2:$F$1332,,0,)</f>
        <v>0</v>
      </c>
      <c r="AY60">
        <f>_xlfn.XLOOKUP(C60,FacilityCounts!$A$3:$A$1333,FacilityCounts!$B$3:$B$1333,,0,)</f>
        <v>0</v>
      </c>
      <c r="AZ60">
        <f>_xlfn.XLOOKUP(C60,FacilityCounts!$D$3:$D$1333,FacilityCounts!$E$3:$E$1333,,0,)</f>
        <v>0</v>
      </c>
      <c r="BA60">
        <f>_xlfn.XLOOKUP(C60,FacilityCounts!$G$3:$G$1333,FacilityCounts!$H$3:$H$1333,,0,)</f>
        <v>0</v>
      </c>
      <c r="BB60">
        <f>IFERROR(_xlfn.XLOOKUP(C60,'DA to P Sensitive Lakes'!$P$2:$P$44,'DA to P Sensitive Lakes'!$Q$2:$Q$44,,0,),0)</f>
        <v>0</v>
      </c>
      <c r="BC60" s="25">
        <f>_xlfn.XLOOKUP(C60,'Historic Runoff (mm)'!$A$2:$A$1332,'Historic Runoff (mm)'!$B$2:$B$1332,,0,)</f>
        <v>708.26099999999997</v>
      </c>
      <c r="BD60">
        <f>_xlfn.XLOOKUP(C60,DrainageComplaint!$A$2:$A$1332,DrainageComplaint!$B$2:$B$1332,,0,)</f>
        <v>0</v>
      </c>
      <c r="BE60">
        <f>_xlfn.XLOOKUP(C60,PAD_Area!$G$2:$G$1332,PAD_Area!$H$2:$H$1332,,0,)</f>
        <v>0</v>
      </c>
    </row>
    <row r="61" spans="1:57" x14ac:dyDescent="0.2">
      <c r="A61" s="2">
        <v>58</v>
      </c>
      <c r="B61" s="2">
        <v>59</v>
      </c>
      <c r="C61" s="20">
        <v>1000580</v>
      </c>
      <c r="D61" s="3" t="s">
        <v>79</v>
      </c>
      <c r="E61" s="3" t="s">
        <v>27</v>
      </c>
      <c r="F61" s="3">
        <v>249.58799999999999</v>
      </c>
      <c r="G61" s="3">
        <v>16739.6793148</v>
      </c>
      <c r="H61" s="3">
        <v>10872023.350299999</v>
      </c>
      <c r="I61" s="2">
        <v>4</v>
      </c>
      <c r="J61" s="2">
        <v>0</v>
      </c>
      <c r="K61" s="2">
        <v>0</v>
      </c>
      <c r="L61" s="2">
        <v>0</v>
      </c>
      <c r="M61" s="3">
        <v>7552.419921875</v>
      </c>
      <c r="N61" s="2">
        <f>_xlfn.XLOOKUP(C61,Shellfish_Presence!$E$3:$E$1333,Shellfish_Presence!$G$3:$G$1333,,0,)</f>
        <v>0</v>
      </c>
      <c r="O61" s="3">
        <v>0</v>
      </c>
      <c r="P61" s="3">
        <v>0</v>
      </c>
      <c r="Q61" s="2">
        <v>1</v>
      </c>
      <c r="R61" s="3">
        <v>1</v>
      </c>
      <c r="S61" s="3">
        <v>0</v>
      </c>
      <c r="T61" s="3">
        <v>0</v>
      </c>
      <c r="U61" s="3">
        <v>0</v>
      </c>
      <c r="V61" s="2">
        <v>0</v>
      </c>
      <c r="W61" s="3" t="str">
        <f t="shared" si="0"/>
        <v/>
      </c>
      <c r="X61" t="str">
        <f t="shared" si="1"/>
        <v/>
      </c>
      <c r="Y61">
        <f>IFERROR(INDEX('Parcel Year'!$N$3:$N$1175,MATCH(KC_SPS_SubbasinAttributes!C61,'Parcel Year'!$M$3:$M$1175,0)),0)</f>
        <v>0.25833401083946228</v>
      </c>
      <c r="Z61">
        <f>INDEX(Imperviousness!$B$2:$B$1332,MATCH(KC_SPS_SubbasinAttributes!C61,Imperviousness!$A$2:$A$1332,0))</f>
        <v>9.1999999999999998E-2</v>
      </c>
      <c r="AA61">
        <f>INDEX('Flow Duration Index'!$B$2:$B$1332,MATCH(KC_SPS_SubbasinAttributes!C61,'Flow Duration Index'!$A$2:$A$1332,0))</f>
        <v>3.67</v>
      </c>
      <c r="AB61">
        <f>INDEX(Opportunity_Index!$G$2:$G$1333,MATCH(KC_SPS_SubbasinAttributes!C61,Opportunity_Index!$F$2:$F$1333,0))</f>
        <v>0.21</v>
      </c>
      <c r="AC61">
        <f>INDEX(Traffic!$B$2:$B$1332,MATCH(KC_SPS_SubbasinAttributes!C61,Traffic!$A$2:$A$1332,0))</f>
        <v>2151.8919999999998</v>
      </c>
      <c r="AD61">
        <f>INDEX(EquityScore!$F$3:$F$1334,MATCH(KC_SPS_SubbasinAttributes!C61,EquityScore!$E$3:$E$1334,0))</f>
        <v>3</v>
      </c>
      <c r="AE61" t="str">
        <f>IFERROR(INDEX(PavementCondition!$E$2:$E$669,MATCH(KC_SPS_SubbasinAttributes!C61,PavementCondition!$D$2:$D$669,0)),"N/A")</f>
        <v>N/A</v>
      </c>
      <c r="AF61">
        <f>INDEX(SpawnerMortality!$E$2:$E$1331,MATCH(KC_SPS_SubbasinAttributes!C61,SpawnerMortality!$D$2:$D$1331,0))</f>
        <v>0.37951060650000001</v>
      </c>
      <c r="AG61" s="25">
        <f>IFERROR(_xlfn.XLOOKUP($C61,WQBE_Loading!$C$4:$C$3072,WQBE_Loading!G$4:G$3072,,0,),"")</f>
        <v>0.45048812098526902</v>
      </c>
      <c r="AH61" s="25">
        <f>IFERROR(_xlfn.XLOOKUP($C61,WQBE_Loading!$C$4:$C$3072,WQBE_Loading!H$4:H$3072,,0,),"")</f>
        <v>2.2530113184396701</v>
      </c>
      <c r="AI61" s="25">
        <f>IFERROR(_xlfn.XLOOKUP($C61,WQBE_Loading!$C$4:$C$3072,WQBE_Loading!I$4:I$3072,,0,),"")</f>
        <v>121.13607134951249</v>
      </c>
      <c r="AJ61" s="25">
        <f>IFERROR(_xlfn.XLOOKUP($C61,WQBE_Loading!$C$4:$C$3072,WQBE_Loading!J$4:J$3072,,0,),"")</f>
        <v>8.9307283057844646</v>
      </c>
      <c r="AK61" s="25">
        <f>IFERROR(_xlfn.XLOOKUP($C61,WQBE_Loading!$C$4:$C$3072,WQBE_Loading!K$4:K$3072,,0,),"")</f>
        <v>2926.8512556328201</v>
      </c>
      <c r="AL61" s="25">
        <f>IFERROR(_xlfn.XLOOKUP($C61,WQBE_Loading!$C$4:$C$3072,WQBE_Loading!L$4:L$3072,,0,),"")</f>
        <v>8.7388935723262497E-4</v>
      </c>
      <c r="AM61" s="25">
        <f>IFERROR(_xlfn.XLOOKUP($C61,WQBE_Loading!$C$4:$C$3072,WQBE_Loading!M$4:M$3072,,0,),"")</f>
        <v>2.0133517013950449E-5</v>
      </c>
      <c r="AN61" s="25">
        <f>IFERROR(_xlfn.XLOOKUP($C61,WQBE_Loading!$C$4:$C$3072,WQBE_Loading!N$4:N$3072,,0,),"")</f>
        <v>4.6450881724303103E-2</v>
      </c>
      <c r="AO61" s="25">
        <f>IFERROR(_xlfn.XLOOKUP($C61,WQBE_Loading!$C$4:$C$3072,WQBE_Loading!O$4:O$3072,,0,),"")</f>
        <v>0.13999899171150748</v>
      </c>
      <c r="AP61" s="25">
        <f>IFERROR(_xlfn.XLOOKUP($C61,WQBE_Loading!$C$4:$C$3072,WQBE_Loading!P$4:P$3072,,0,),"")</f>
        <v>0.14277466994649049</v>
      </c>
      <c r="AQ61" s="13">
        <f>IFERROR(_xlfn.XLOOKUP($C61,WQBE_Loading!$C$4:$C$3072,WQBE_Loading!Q$4:Q$3072,,0,),"")</f>
        <v>3753626.9950074051</v>
      </c>
      <c r="AR61">
        <f>_xlfn.XLOOKUP(C61,UrbanHeat!$A$2:$A$1333,UrbanHeat!$B$2:$B$1333,,0,)</f>
        <v>17.431000000000001</v>
      </c>
      <c r="AS61" s="25">
        <f>_xlfn.XLOOKUP($C61,TNC_Loading!$A$2:$A$1332,TNC_Loading!B$2:B$1332,,0,)</f>
        <v>4.6349999999999998</v>
      </c>
      <c r="AT61" s="25">
        <f>_xlfn.XLOOKUP($C61,TNC_Loading!$A$2:$A$1332,TNC_Loading!C$2:C$1332,,0,)</f>
        <v>2.1339999999999999</v>
      </c>
      <c r="AU61" s="25">
        <f>_xlfn.XLOOKUP($C61,TNC_Loading!$A$2:$A$1332,TNC_Loading!D$2:D$1332,,0,)</f>
        <v>8.3539999999999992</v>
      </c>
      <c r="AV61" s="25">
        <f>_xlfn.XLOOKUP($C61,TNC_Loading!$A$2:$A$1332,TNC_Loading!E$2:E$1332,,0,)</f>
        <v>7.7850000000000001</v>
      </c>
      <c r="AW61" s="25">
        <f>_xlfn.XLOOKUP($C61,TNC_Loading!$A$2:$A$1332,TNC_Loading!F$2:F$1332,,0,)</f>
        <v>159.77799999999999</v>
      </c>
      <c r="AX61">
        <f>_xlfn.XLOOKUP(C61,BIBI!$D$2:$D$1332,BIBI!$F$2:$F$1332,,0,)</f>
        <v>0</v>
      </c>
      <c r="AY61">
        <f>_xlfn.XLOOKUP(C61,FacilityCounts!$A$3:$A$1333,FacilityCounts!$B$3:$B$1333,,0,)</f>
        <v>1</v>
      </c>
      <c r="AZ61">
        <f>_xlfn.XLOOKUP(C61,FacilityCounts!$D$3:$D$1333,FacilityCounts!$E$3:$E$1333,,0,)</f>
        <v>1</v>
      </c>
      <c r="BA61">
        <f>_xlfn.XLOOKUP(C61,FacilityCounts!$G$3:$G$1333,FacilityCounts!$H$3:$H$1333,,0,)</f>
        <v>0</v>
      </c>
      <c r="BB61">
        <f>IFERROR(_xlfn.XLOOKUP(C61,'DA to P Sensitive Lakes'!$P$2:$P$44,'DA to P Sensitive Lakes'!$Q$2:$Q$44,,0,),0)</f>
        <v>0</v>
      </c>
      <c r="BC61" s="25">
        <f>_xlfn.XLOOKUP(C61,'Historic Runoff (mm)'!$A$2:$A$1332,'Historic Runoff (mm)'!$B$2:$B$1332,,0,)</f>
        <v>315.83999999999997</v>
      </c>
      <c r="BD61">
        <f>_xlfn.XLOOKUP(C61,DrainageComplaint!$A$2:$A$1332,DrainageComplaint!$B$2:$B$1332,,0,)</f>
        <v>0</v>
      </c>
      <c r="BE61">
        <f>_xlfn.XLOOKUP(C61,PAD_Area!$G$2:$G$1332,PAD_Area!$H$2:$H$1332,,0,)</f>
        <v>0</v>
      </c>
    </row>
    <row r="62" spans="1:57" x14ac:dyDescent="0.2">
      <c r="A62" s="2">
        <v>59</v>
      </c>
      <c r="B62" s="2">
        <v>60</v>
      </c>
      <c r="C62" s="20">
        <v>1000590</v>
      </c>
      <c r="D62" s="3" t="s">
        <v>83</v>
      </c>
      <c r="E62" s="3" t="s">
        <v>27</v>
      </c>
      <c r="F62" s="3">
        <v>530.77499999999998</v>
      </c>
      <c r="G62" s="3">
        <v>29651.1424501</v>
      </c>
      <c r="H62" s="3">
        <v>23120461.221099999</v>
      </c>
      <c r="I62" s="2">
        <v>4</v>
      </c>
      <c r="J62" s="2">
        <v>0</v>
      </c>
      <c r="K62" s="2">
        <v>0</v>
      </c>
      <c r="L62" s="2">
        <v>1</v>
      </c>
      <c r="M62" s="3">
        <v>15931.400390625</v>
      </c>
      <c r="N62" s="2">
        <f>_xlfn.XLOOKUP(C62,Shellfish_Presence!$E$3:$E$1333,Shellfish_Presence!$G$3:$G$1333,,0,)</f>
        <v>0</v>
      </c>
      <c r="O62" s="3">
        <v>0</v>
      </c>
      <c r="P62" s="3">
        <v>0</v>
      </c>
      <c r="Q62" s="2">
        <v>5</v>
      </c>
      <c r="R62" s="3">
        <v>1</v>
      </c>
      <c r="S62" s="3">
        <v>0</v>
      </c>
      <c r="T62" s="3">
        <v>23914</v>
      </c>
      <c r="U62" s="3">
        <v>26656.599609375</v>
      </c>
      <c r="V62" s="2">
        <v>75</v>
      </c>
      <c r="W62" s="3">
        <f t="shared" si="0"/>
        <v>3.1362381868361628E-3</v>
      </c>
      <c r="X62">
        <f t="shared" si="1"/>
        <v>1.1146859416816508</v>
      </c>
      <c r="Y62">
        <f>IFERROR(INDEX('Parcel Year'!$N$3:$N$1175,MATCH(KC_SPS_SubbasinAttributes!C62,'Parcel Year'!$M$3:$M$1175,0)),0)</f>
        <v>0.24144700169563293</v>
      </c>
      <c r="Z62">
        <f>INDEX(Imperviousness!$B$2:$B$1332,MATCH(KC_SPS_SubbasinAttributes!C62,Imperviousness!$A$2:$A$1332,0))</f>
        <v>0.19900000000000001</v>
      </c>
      <c r="AA62">
        <f>INDEX('Flow Duration Index'!$B$2:$B$1332,MATCH(KC_SPS_SubbasinAttributes!C62,'Flow Duration Index'!$A$2:$A$1332,0))</f>
        <v>6.4160000000000004</v>
      </c>
      <c r="AB62">
        <f>INDEX(Opportunity_Index!$G$2:$G$1333,MATCH(KC_SPS_SubbasinAttributes!C62,Opportunity_Index!$F$2:$F$1333,0))</f>
        <v>0.2107</v>
      </c>
      <c r="AC62">
        <f>INDEX(Traffic!$B$2:$B$1332,MATCH(KC_SPS_SubbasinAttributes!C62,Traffic!$A$2:$A$1332,0))</f>
        <v>3883.893</v>
      </c>
      <c r="AD62">
        <f>INDEX(EquityScore!$F$3:$F$1334,MATCH(KC_SPS_SubbasinAttributes!C62,EquityScore!$E$3:$E$1334,0))</f>
        <v>2.6666666700000001</v>
      </c>
      <c r="AE62">
        <f>IFERROR(INDEX(PavementCondition!$E$2:$E$669,MATCH(KC_SPS_SubbasinAttributes!C62,PavementCondition!$D$2:$D$669,0)),"N/A")</f>
        <v>49</v>
      </c>
      <c r="AF62">
        <f>INDEX(SpawnerMortality!$E$2:$E$1331,MATCH(KC_SPS_SubbasinAttributes!C62,SpawnerMortality!$D$2:$D$1331,0))</f>
        <v>0.36361574750000003</v>
      </c>
      <c r="AG62" s="25">
        <f>IFERROR(_xlfn.XLOOKUP($C62,WQBE_Loading!$C$4:$C$3072,WQBE_Loading!G$4:G$3072,,0,),"")</f>
        <v>1.9858723861445551</v>
      </c>
      <c r="AH62" s="25">
        <f>IFERROR(_xlfn.XLOOKUP($C62,WQBE_Loading!$C$4:$C$3072,WQBE_Loading!H$4:H$3072,,0,),"")</f>
        <v>9.9802482511522506</v>
      </c>
      <c r="AI62" s="25">
        <f>IFERROR(_xlfn.XLOOKUP($C62,WQBE_Loading!$C$4:$C$3072,WQBE_Loading!I$4:I$3072,,0,),"")</f>
        <v>396.51210166832698</v>
      </c>
      <c r="AJ62" s="25">
        <f>IFERROR(_xlfn.XLOOKUP($C62,WQBE_Loading!$C$4:$C$3072,WQBE_Loading!J$4:J$3072,,0,),"")</f>
        <v>30.153998135871298</v>
      </c>
      <c r="AK62" s="25">
        <f>IFERROR(_xlfn.XLOOKUP($C62,WQBE_Loading!$C$4:$C$3072,WQBE_Loading!K$4:K$3072,,0,),"")</f>
        <v>10763.9991969111</v>
      </c>
      <c r="AL62" s="25">
        <f>IFERROR(_xlfn.XLOOKUP($C62,WQBE_Loading!$C$4:$C$3072,WQBE_Loading!L$4:L$3072,,0,),"")</f>
        <v>3.5573431923177998E-3</v>
      </c>
      <c r="AM62" s="25">
        <f>IFERROR(_xlfn.XLOOKUP($C62,WQBE_Loading!$C$4:$C$3072,WQBE_Loading!M$4:M$3072,,0,),"")</f>
        <v>1.544656768355785E-4</v>
      </c>
      <c r="AN62" s="25">
        <f>IFERROR(_xlfn.XLOOKUP($C62,WQBE_Loading!$C$4:$C$3072,WQBE_Loading!N$4:N$3072,,0,),"")</f>
        <v>0.14238369882679999</v>
      </c>
      <c r="AO62" s="25">
        <f>IFERROR(_xlfn.XLOOKUP($C62,WQBE_Loading!$C$4:$C$3072,WQBE_Loading!O$4:O$3072,,0,),"")</f>
        <v>0.53010658633677799</v>
      </c>
      <c r="AP62" s="25">
        <f>IFERROR(_xlfn.XLOOKUP($C62,WQBE_Loading!$C$4:$C$3072,WQBE_Loading!P$4:P$3072,,0,),"")</f>
        <v>0.60843841460740955</v>
      </c>
      <c r="AQ62" s="13">
        <f>IFERROR(_xlfn.XLOOKUP($C62,WQBE_Loading!$C$4:$C$3072,WQBE_Loading!Q$4:Q$3072,,0,),"")</f>
        <v>11443945.273304351</v>
      </c>
      <c r="AR62">
        <f>_xlfn.XLOOKUP(C62,UrbanHeat!$A$2:$A$1333,UrbanHeat!$B$2:$B$1333,,0,)</f>
        <v>15.973000000000001</v>
      </c>
      <c r="AS62" s="25">
        <f>_xlfn.XLOOKUP($C62,TNC_Loading!$A$2:$A$1332,TNC_Loading!B$2:B$1332,,0,)</f>
        <v>6.9489999999999998</v>
      </c>
      <c r="AT62" s="25">
        <f>_xlfn.XLOOKUP($C62,TNC_Loading!$A$2:$A$1332,TNC_Loading!C$2:C$1332,,0,)</f>
        <v>1.9750000000000001</v>
      </c>
      <c r="AU62" s="25">
        <f>_xlfn.XLOOKUP($C62,TNC_Loading!$A$2:$A$1332,TNC_Loading!D$2:D$1332,,0,)</f>
        <v>12.02</v>
      </c>
      <c r="AV62" s="25">
        <f>_xlfn.XLOOKUP($C62,TNC_Loading!$A$2:$A$1332,TNC_Loading!E$2:E$1332,,0,)</f>
        <v>10.566000000000001</v>
      </c>
      <c r="AW62" s="25">
        <f>_xlfn.XLOOKUP($C62,TNC_Loading!$A$2:$A$1332,TNC_Loading!F$2:F$1332,,0,)</f>
        <v>229.89500000000001</v>
      </c>
      <c r="AX62">
        <f>_xlfn.XLOOKUP(C62,BIBI!$D$2:$D$1332,BIBI!$F$2:$F$1332,,0,)</f>
        <v>0</v>
      </c>
      <c r="AY62">
        <f>_xlfn.XLOOKUP(C62,FacilityCounts!$A$3:$A$1333,FacilityCounts!$B$3:$B$1333,,0,)</f>
        <v>2</v>
      </c>
      <c r="AZ62">
        <f>_xlfn.XLOOKUP(C62,FacilityCounts!$D$3:$D$1333,FacilityCounts!$E$3:$E$1333,,0,)</f>
        <v>2</v>
      </c>
      <c r="BA62">
        <f>_xlfn.XLOOKUP(C62,FacilityCounts!$G$3:$G$1333,FacilityCounts!$H$3:$H$1333,,0,)</f>
        <v>0</v>
      </c>
      <c r="BB62">
        <f>IFERROR(_xlfn.XLOOKUP(C62,'DA to P Sensitive Lakes'!$P$2:$P$44,'DA to P Sensitive Lakes'!$Q$2:$Q$44,,0,),0)</f>
        <v>0</v>
      </c>
      <c r="BC62" s="25">
        <f>_xlfn.XLOOKUP(C62,'Historic Runoff (mm)'!$A$2:$A$1332,'Historic Runoff (mm)'!$B$2:$B$1332,,0,)</f>
        <v>460.63200000000001</v>
      </c>
      <c r="BD62">
        <f>_xlfn.XLOOKUP(C62,DrainageComplaint!$A$2:$A$1332,DrainageComplaint!$B$2:$B$1332,,0,)</f>
        <v>3</v>
      </c>
      <c r="BE62">
        <f>_xlfn.XLOOKUP(C62,PAD_Area!$G$2:$G$1332,PAD_Area!$H$2:$H$1332,,0,)</f>
        <v>0</v>
      </c>
    </row>
    <row r="63" spans="1:57" x14ac:dyDescent="0.2">
      <c r="A63" s="2">
        <v>60</v>
      </c>
      <c r="B63" s="2">
        <v>61</v>
      </c>
      <c r="C63" s="20">
        <v>1000600</v>
      </c>
      <c r="D63" s="3" t="s">
        <v>84</v>
      </c>
      <c r="E63" s="3" t="s">
        <v>27</v>
      </c>
      <c r="F63" s="3">
        <v>80.131</v>
      </c>
      <c r="G63" s="3">
        <v>11999.938289600001</v>
      </c>
      <c r="H63" s="3">
        <v>3490511.80412</v>
      </c>
      <c r="I63" s="2">
        <v>1</v>
      </c>
      <c r="J63" s="2">
        <v>0</v>
      </c>
      <c r="K63" s="2">
        <v>0</v>
      </c>
      <c r="L63" s="2">
        <v>1</v>
      </c>
      <c r="M63" s="3">
        <v>3732.81005859375</v>
      </c>
      <c r="N63" s="2">
        <f>_xlfn.XLOOKUP(C63,Shellfish_Presence!$E$3:$E$1333,Shellfish_Presence!$G$3:$G$1333,,0,)</f>
        <v>0</v>
      </c>
      <c r="O63" s="3">
        <v>0</v>
      </c>
      <c r="P63" s="3">
        <v>0</v>
      </c>
      <c r="Q63" s="2">
        <v>1</v>
      </c>
      <c r="R63" s="3">
        <v>1.0000100135803223</v>
      </c>
      <c r="S63" s="3">
        <v>0</v>
      </c>
      <c r="T63" s="3">
        <v>882.35601806640625</v>
      </c>
      <c r="U63" s="3">
        <v>2585.409912109375</v>
      </c>
      <c r="V63" s="2">
        <v>0</v>
      </c>
      <c r="W63" s="3">
        <f t="shared" si="0"/>
        <v>0</v>
      </c>
      <c r="X63">
        <f t="shared" si="1"/>
        <v>2.9301210159761122</v>
      </c>
      <c r="Y63">
        <f>IFERROR(INDEX('Parcel Year'!$N$3:$N$1175,MATCH(KC_SPS_SubbasinAttributes!C63,'Parcel Year'!$M$3:$M$1175,0)),0)</f>
        <v>8.6870096623897552E-2</v>
      </c>
      <c r="Z63">
        <f>INDEX(Imperviousness!$B$2:$B$1332,MATCH(KC_SPS_SubbasinAttributes!C63,Imperviousness!$A$2:$A$1332,0))</f>
        <v>6.0999999999999999E-2</v>
      </c>
      <c r="AA63">
        <f>INDEX('Flow Duration Index'!$B$2:$B$1332,MATCH(KC_SPS_SubbasinAttributes!C63,'Flow Duration Index'!$A$2:$A$1332,0))</f>
        <v>2.9929999999999999</v>
      </c>
      <c r="AB63">
        <f>INDEX(Opportunity_Index!$G$2:$G$1333,MATCH(KC_SPS_SubbasinAttributes!C63,Opportunity_Index!$F$2:$F$1333,0))</f>
        <v>0.2072</v>
      </c>
      <c r="AC63">
        <f>INDEX(Traffic!$B$2:$B$1332,MATCH(KC_SPS_SubbasinAttributes!C63,Traffic!$A$2:$A$1332,0))</f>
        <v>1728.5640000000001</v>
      </c>
      <c r="AD63">
        <f>INDEX(EquityScore!$F$3:$F$1334,MATCH(KC_SPS_SubbasinAttributes!C63,EquityScore!$E$3:$E$1334,0))</f>
        <v>2.6666666700000001</v>
      </c>
      <c r="AE63">
        <f>IFERROR(INDEX(PavementCondition!$E$2:$E$669,MATCH(KC_SPS_SubbasinAttributes!C63,PavementCondition!$D$2:$D$669,0)),"N/A")</f>
        <v>83</v>
      </c>
      <c r="AF63">
        <f>INDEX(SpawnerMortality!$E$2:$E$1331,MATCH(KC_SPS_SubbasinAttributes!C63,SpawnerMortality!$D$2:$D$1331,0))</f>
        <v>0.37951060650000001</v>
      </c>
      <c r="AG63" s="25">
        <f>IFERROR(_xlfn.XLOOKUP($C63,WQBE_Loading!$C$4:$C$3072,WQBE_Loading!G$4:G$3072,,0,),"")</f>
        <v>3.1043530128107101E-2</v>
      </c>
      <c r="AH63" s="25">
        <f>IFERROR(_xlfn.XLOOKUP($C63,WQBE_Loading!$C$4:$C$3072,WQBE_Loading!H$4:H$3072,,0,),"")</f>
        <v>0.15487173871681448</v>
      </c>
      <c r="AI63" s="25">
        <f>IFERROR(_xlfn.XLOOKUP($C63,WQBE_Loading!$C$4:$C$3072,WQBE_Loading!I$4:I$3072,,0,),"")</f>
        <v>7.7919758810187902</v>
      </c>
      <c r="AJ63" s="25">
        <f>IFERROR(_xlfn.XLOOKUP($C63,WQBE_Loading!$C$4:$C$3072,WQBE_Loading!J$4:J$3072,,0,),"")</f>
        <v>0.58449287863398647</v>
      </c>
      <c r="AK63" s="25">
        <f>IFERROR(_xlfn.XLOOKUP($C63,WQBE_Loading!$C$4:$C$3072,WQBE_Loading!K$4:K$3072,,0,),"")</f>
        <v>187.387772361922</v>
      </c>
      <c r="AL63" s="25">
        <f>IFERROR(_xlfn.XLOOKUP($C63,WQBE_Loading!$C$4:$C$3072,WQBE_Loading!L$4:L$3072,,0,),"")</f>
        <v>5.7675491679762096E-5</v>
      </c>
      <c r="AM63" s="25">
        <f>IFERROR(_xlfn.XLOOKUP($C63,WQBE_Loading!$C$4:$C$3072,WQBE_Loading!M$4:M$3072,,0,),"")</f>
        <v>2.055912654332275E-6</v>
      </c>
      <c r="AN63" s="25">
        <f>IFERROR(_xlfn.XLOOKUP($C63,WQBE_Loading!$C$4:$C$3072,WQBE_Loading!N$4:N$3072,,0,),"")</f>
        <v>2.7652673952200599E-3</v>
      </c>
      <c r="AO63" s="25">
        <f>IFERROR(_xlfn.XLOOKUP($C63,WQBE_Loading!$C$4:$C$3072,WQBE_Loading!O$4:O$3072,,0,),"")</f>
        <v>9.0634657354129594E-3</v>
      </c>
      <c r="AP63" s="25">
        <f>IFERROR(_xlfn.XLOOKUP($C63,WQBE_Loading!$C$4:$C$3072,WQBE_Loading!P$4:P$3072,,0,),"")</f>
        <v>9.6087079692007242E-3</v>
      </c>
      <c r="AQ63" s="13">
        <f>IFERROR(_xlfn.XLOOKUP($C63,WQBE_Loading!$C$4:$C$3072,WQBE_Loading!Q$4:Q$3072,,0,),"")</f>
        <v>230594.425758383</v>
      </c>
      <c r="AR63">
        <f>_xlfn.XLOOKUP(C63,UrbanHeat!$A$2:$A$1333,UrbanHeat!$B$2:$B$1333,,0,)</f>
        <v>17.396000000000001</v>
      </c>
      <c r="AS63" s="25">
        <f>_xlfn.XLOOKUP($C63,TNC_Loading!$A$2:$A$1332,TNC_Loading!B$2:B$1332,,0,)</f>
        <v>2.9670000000000001</v>
      </c>
      <c r="AT63" s="25">
        <f>_xlfn.XLOOKUP($C63,TNC_Loading!$A$2:$A$1332,TNC_Loading!C$2:C$1332,,0,)</f>
        <v>0.91500000000000004</v>
      </c>
      <c r="AU63" s="25">
        <f>_xlfn.XLOOKUP($C63,TNC_Loading!$A$2:$A$1332,TNC_Loading!D$2:D$1332,,0,)</f>
        <v>5.0179999999999998</v>
      </c>
      <c r="AV63" s="25">
        <f>_xlfn.XLOOKUP($C63,TNC_Loading!$A$2:$A$1332,TNC_Loading!E$2:E$1332,,0,)</f>
        <v>4.6539999999999999</v>
      </c>
      <c r="AW63" s="25">
        <f>_xlfn.XLOOKUP($C63,TNC_Loading!$A$2:$A$1332,TNC_Loading!F$2:F$1332,,0,)</f>
        <v>92.009</v>
      </c>
      <c r="AX63">
        <f>_xlfn.XLOOKUP(C63,BIBI!$D$2:$D$1332,BIBI!$F$2:$F$1332,,0,)</f>
        <v>48.8</v>
      </c>
      <c r="AY63">
        <f>_xlfn.XLOOKUP(C63,FacilityCounts!$A$3:$A$1333,FacilityCounts!$B$3:$B$1333,,0,)</f>
        <v>0</v>
      </c>
      <c r="AZ63">
        <f>_xlfn.XLOOKUP(C63,FacilityCounts!$D$3:$D$1333,FacilityCounts!$E$3:$E$1333,,0,)</f>
        <v>1</v>
      </c>
      <c r="BA63">
        <f>_xlfn.XLOOKUP(C63,FacilityCounts!$G$3:$G$1333,FacilityCounts!$H$3:$H$1333,,0,)</f>
        <v>0</v>
      </c>
      <c r="BB63">
        <f>IFERROR(_xlfn.XLOOKUP(C63,'DA to P Sensitive Lakes'!$P$2:$P$44,'DA to P Sensitive Lakes'!$Q$2:$Q$44,,0,),0)</f>
        <v>0</v>
      </c>
      <c r="BC63" s="25">
        <f>_xlfn.XLOOKUP(C63,'Historic Runoff (mm)'!$A$2:$A$1332,'Historic Runoff (mm)'!$B$2:$B$1332,,0,)</f>
        <v>196.76900000000001</v>
      </c>
      <c r="BD63">
        <f>_xlfn.XLOOKUP(C63,DrainageComplaint!$A$2:$A$1332,DrainageComplaint!$B$2:$B$1332,,0,)</f>
        <v>0</v>
      </c>
      <c r="BE63">
        <f>_xlfn.XLOOKUP(C63,PAD_Area!$G$2:$G$1332,PAD_Area!$H$2:$H$1332,,0,)</f>
        <v>0</v>
      </c>
    </row>
    <row r="64" spans="1:57" x14ac:dyDescent="0.2">
      <c r="A64" s="2">
        <v>61</v>
      </c>
      <c r="B64" s="2">
        <v>62</v>
      </c>
      <c r="C64" s="20">
        <v>1000610</v>
      </c>
      <c r="D64" s="3" t="s">
        <v>85</v>
      </c>
      <c r="E64" s="3" t="s">
        <v>27</v>
      </c>
      <c r="F64" s="3">
        <v>364.47800000000001</v>
      </c>
      <c r="G64" s="3">
        <v>30050.606937600001</v>
      </c>
      <c r="H64" s="3">
        <v>15876586.419399999</v>
      </c>
      <c r="I64" s="2">
        <v>1</v>
      </c>
      <c r="J64" s="2">
        <v>0</v>
      </c>
      <c r="K64" s="2">
        <v>0</v>
      </c>
      <c r="L64" s="2">
        <v>2</v>
      </c>
      <c r="M64" s="3">
        <v>284.98199462890625</v>
      </c>
      <c r="N64" s="2">
        <f>_xlfn.XLOOKUP(C64,Shellfish_Presence!$E$3:$E$1333,Shellfish_Presence!$G$3:$G$1333,,0,)</f>
        <v>0</v>
      </c>
      <c r="O64" s="3">
        <v>0</v>
      </c>
      <c r="P64" s="3">
        <v>0</v>
      </c>
      <c r="Q64" s="2">
        <v>1</v>
      </c>
      <c r="R64" s="3">
        <v>1</v>
      </c>
      <c r="S64" s="3">
        <v>0</v>
      </c>
      <c r="T64" s="3">
        <v>28644.099609375</v>
      </c>
      <c r="U64" s="3">
        <v>46244.1015625</v>
      </c>
      <c r="V64" s="2">
        <v>103</v>
      </c>
      <c r="W64" s="3">
        <f t="shared" si="0"/>
        <v>3.5958539945269868E-3</v>
      </c>
      <c r="X64">
        <f t="shared" si="1"/>
        <v>1.6144372556002651</v>
      </c>
      <c r="Y64">
        <f>IFERROR(INDEX('Parcel Year'!$N$3:$N$1175,MATCH(KC_SPS_SubbasinAttributes!C64,'Parcel Year'!$M$3:$M$1175,0)),0)</f>
        <v>0.48176801204681396</v>
      </c>
      <c r="Z64">
        <f>INDEX(Imperviousness!$B$2:$B$1332,MATCH(KC_SPS_SubbasinAttributes!C64,Imperviousness!$A$2:$A$1332,0))</f>
        <v>0.216</v>
      </c>
      <c r="AA64">
        <f>INDEX('Flow Duration Index'!$B$2:$B$1332,MATCH(KC_SPS_SubbasinAttributes!C64,'Flow Duration Index'!$A$2:$A$1332,0))</f>
        <v>6.6020000000000003</v>
      </c>
      <c r="AB64">
        <f>INDEX(Opportunity_Index!$G$2:$G$1333,MATCH(KC_SPS_SubbasinAttributes!C64,Opportunity_Index!$F$2:$F$1333,0))</f>
        <v>0.43659999999999999</v>
      </c>
      <c r="AC64">
        <f>INDEX(Traffic!$B$2:$B$1332,MATCH(KC_SPS_SubbasinAttributes!C64,Traffic!$A$2:$A$1332,0))</f>
        <v>1467.163</v>
      </c>
      <c r="AD64">
        <f>INDEX(EquityScore!$F$3:$F$1334,MATCH(KC_SPS_SubbasinAttributes!C64,EquityScore!$E$3:$E$1334,0))</f>
        <v>2.6666666700000001</v>
      </c>
      <c r="AE64">
        <f>IFERROR(INDEX(PavementCondition!$E$2:$E$669,MATCH(KC_SPS_SubbasinAttributes!C64,PavementCondition!$D$2:$D$669,0)),"N/A")</f>
        <v>64</v>
      </c>
      <c r="AF64">
        <f>INDEX(SpawnerMortality!$E$2:$E$1331,MATCH(KC_SPS_SubbasinAttributes!C64,SpawnerMortality!$D$2:$D$1331,0))</f>
        <v>0.37091478100000003</v>
      </c>
      <c r="AG64" s="25">
        <f>IFERROR(_xlfn.XLOOKUP($C64,WQBE_Loading!$C$4:$C$3072,WQBE_Loading!G$4:G$3072,,0,),"")</f>
        <v>1.6219463156889748</v>
      </c>
      <c r="AH64" s="25">
        <f>IFERROR(_xlfn.XLOOKUP($C64,WQBE_Loading!$C$4:$C$3072,WQBE_Loading!H$4:H$3072,,0,),"")</f>
        <v>8.7038093644985199</v>
      </c>
      <c r="AI64" s="25">
        <f>IFERROR(_xlfn.XLOOKUP($C64,WQBE_Loading!$C$4:$C$3072,WQBE_Loading!I$4:I$3072,,0,),"")</f>
        <v>328.3620088665445</v>
      </c>
      <c r="AJ64" s="25">
        <f>IFERROR(_xlfn.XLOOKUP($C64,WQBE_Loading!$C$4:$C$3072,WQBE_Loading!J$4:J$3072,,0,),"")</f>
        <v>25.95771171557125</v>
      </c>
      <c r="AK64" s="25">
        <f>IFERROR(_xlfn.XLOOKUP($C64,WQBE_Loading!$C$4:$C$3072,WQBE_Loading!K$4:K$3072,,0,),"")</f>
        <v>8947.6945816227344</v>
      </c>
      <c r="AL64" s="25">
        <f>IFERROR(_xlfn.XLOOKUP($C64,WQBE_Loading!$C$4:$C$3072,WQBE_Loading!L$4:L$3072,,0,),"")</f>
        <v>2.7066165827870701E-3</v>
      </c>
      <c r="AM64" s="25">
        <f>IFERROR(_xlfn.XLOOKUP($C64,WQBE_Loading!$C$4:$C$3072,WQBE_Loading!M$4:M$3072,,0,),"")</f>
        <v>1.5662901718705601E-4</v>
      </c>
      <c r="AN64" s="25">
        <f>IFERROR(_xlfn.XLOOKUP($C64,WQBE_Loading!$C$4:$C$3072,WQBE_Loading!N$4:N$3072,,0,),"")</f>
        <v>0.11334336839233849</v>
      </c>
      <c r="AO64" s="25">
        <f>IFERROR(_xlfn.XLOOKUP($C64,WQBE_Loading!$C$4:$C$3072,WQBE_Loading!O$4:O$3072,,0,),"")</f>
        <v>0.41007119807449549</v>
      </c>
      <c r="AP64" s="25">
        <f>IFERROR(_xlfn.XLOOKUP($C64,WQBE_Loading!$C$4:$C$3072,WQBE_Loading!P$4:P$3072,,0,),"")</f>
        <v>0.59820019647698497</v>
      </c>
      <c r="AQ64" s="13">
        <f>IFERROR(_xlfn.XLOOKUP($C64,WQBE_Loading!$C$4:$C$3072,WQBE_Loading!Q$4:Q$3072,,0,),"")</f>
        <v>9036056.7292104904</v>
      </c>
      <c r="AR64">
        <f>_xlfn.XLOOKUP(C64,UrbanHeat!$A$2:$A$1333,UrbanHeat!$B$2:$B$1333,,0,)</f>
        <v>17.431999999999999</v>
      </c>
      <c r="AS64" s="25">
        <f>_xlfn.XLOOKUP($C64,TNC_Loading!$A$2:$A$1332,TNC_Loading!B$2:B$1332,,0,)</f>
        <v>7.806</v>
      </c>
      <c r="AT64" s="25">
        <f>_xlfn.XLOOKUP($C64,TNC_Loading!$A$2:$A$1332,TNC_Loading!C$2:C$1332,,0,)</f>
        <v>2.968</v>
      </c>
      <c r="AU64" s="25">
        <f>_xlfn.XLOOKUP($C64,TNC_Loading!$A$2:$A$1332,TNC_Loading!D$2:D$1332,,0,)</f>
        <v>12.034000000000001</v>
      </c>
      <c r="AV64" s="25">
        <f>_xlfn.XLOOKUP($C64,TNC_Loading!$A$2:$A$1332,TNC_Loading!E$2:E$1332,,0,)</f>
        <v>12.679</v>
      </c>
      <c r="AW64" s="25">
        <f>_xlfn.XLOOKUP($C64,TNC_Loading!$A$2:$A$1332,TNC_Loading!F$2:F$1332,,0,)</f>
        <v>258.62599999999998</v>
      </c>
      <c r="AX64">
        <f>_xlfn.XLOOKUP(C64,BIBI!$D$2:$D$1332,BIBI!$F$2:$F$1332,,0,)</f>
        <v>0</v>
      </c>
      <c r="AY64">
        <f>_xlfn.XLOOKUP(C64,FacilityCounts!$A$3:$A$1333,FacilityCounts!$B$3:$B$1333,,0,)</f>
        <v>12</v>
      </c>
      <c r="AZ64">
        <f>_xlfn.XLOOKUP(C64,FacilityCounts!$D$3:$D$1333,FacilityCounts!$E$3:$E$1333,,0,)</f>
        <v>3</v>
      </c>
      <c r="BA64">
        <f>_xlfn.XLOOKUP(C64,FacilityCounts!$G$3:$G$1333,FacilityCounts!$H$3:$H$1333,,0,)</f>
        <v>1</v>
      </c>
      <c r="BB64">
        <f>IFERROR(_xlfn.XLOOKUP(C64,'DA to P Sensitive Lakes'!$P$2:$P$44,'DA to P Sensitive Lakes'!$Q$2:$Q$44,,0,),0)</f>
        <v>0</v>
      </c>
      <c r="BC64" s="25">
        <f>_xlfn.XLOOKUP(C64,'Historic Runoff (mm)'!$A$2:$A$1332,'Historic Runoff (mm)'!$B$2:$B$1332,,0,)</f>
        <v>479.95800000000003</v>
      </c>
      <c r="BD64">
        <f>_xlfn.XLOOKUP(C64,DrainageComplaint!$A$2:$A$1332,DrainageComplaint!$B$2:$B$1332,,0,)</f>
        <v>13</v>
      </c>
      <c r="BE64">
        <f>_xlfn.XLOOKUP(C64,PAD_Area!$G$2:$G$1332,PAD_Area!$H$2:$H$1332,,0,)</f>
        <v>0</v>
      </c>
    </row>
    <row r="65" spans="1:57" x14ac:dyDescent="0.2">
      <c r="A65" s="2">
        <v>62</v>
      </c>
      <c r="B65" s="2">
        <v>63</v>
      </c>
      <c r="C65" s="20">
        <v>1000620</v>
      </c>
      <c r="D65" s="3" t="s">
        <v>86</v>
      </c>
      <c r="E65" s="3" t="s">
        <v>27</v>
      </c>
      <c r="F65" s="3">
        <v>181.25</v>
      </c>
      <c r="G65" s="3">
        <v>22016.615074199999</v>
      </c>
      <c r="H65" s="3">
        <v>7895222.8715000004</v>
      </c>
      <c r="I65" s="2">
        <v>0</v>
      </c>
      <c r="J65" s="2">
        <v>0</v>
      </c>
      <c r="K65" s="2">
        <v>2</v>
      </c>
      <c r="L65" s="2">
        <v>0</v>
      </c>
      <c r="M65" s="3">
        <v>0</v>
      </c>
      <c r="N65" s="2">
        <f>_xlfn.XLOOKUP(C65,Shellfish_Presence!$E$3:$E$1333,Shellfish_Presence!$G$3:$G$1333,,0,)</f>
        <v>0</v>
      </c>
      <c r="O65" s="3">
        <v>0</v>
      </c>
      <c r="P65" s="3">
        <v>0</v>
      </c>
      <c r="Q65" s="2">
        <v>0</v>
      </c>
      <c r="R65" s="3">
        <v>1</v>
      </c>
      <c r="S65" s="3">
        <v>0</v>
      </c>
      <c r="T65" s="3">
        <v>6212.02978515625</v>
      </c>
      <c r="U65" s="3">
        <v>11249.599609375</v>
      </c>
      <c r="V65" s="2">
        <v>26</v>
      </c>
      <c r="W65" s="3">
        <f t="shared" si="0"/>
        <v>4.1854274527349236E-3</v>
      </c>
      <c r="X65">
        <f t="shared" si="1"/>
        <v>1.8109378091290078</v>
      </c>
      <c r="Y65">
        <f>IFERROR(INDEX('Parcel Year'!$N$3:$N$1175,MATCH(KC_SPS_SubbasinAttributes!C65,'Parcel Year'!$M$3:$M$1175,0)),0)</f>
        <v>0.25997599959373474</v>
      </c>
      <c r="Z65">
        <f>INDEX(Imperviousness!$B$2:$B$1332,MATCH(KC_SPS_SubbasinAttributes!C65,Imperviousness!$A$2:$A$1332,0))</f>
        <v>0.157</v>
      </c>
      <c r="AA65">
        <f>INDEX('Flow Duration Index'!$B$2:$B$1332,MATCH(KC_SPS_SubbasinAttributes!C65,'Flow Duration Index'!$A$2:$A$1332,0))</f>
        <v>3.7879999999999998</v>
      </c>
      <c r="AB65">
        <f>INDEX(Opportunity_Index!$G$2:$G$1333,MATCH(KC_SPS_SubbasinAttributes!C65,Opportunity_Index!$F$2:$F$1333,0))</f>
        <v>0.59809999999999997</v>
      </c>
      <c r="AC65">
        <f>INDEX(Traffic!$B$2:$B$1332,MATCH(KC_SPS_SubbasinAttributes!C65,Traffic!$A$2:$A$1332,0))</f>
        <v>2480.0349999999999</v>
      </c>
      <c r="AD65">
        <f>INDEX(EquityScore!$F$3:$F$1334,MATCH(KC_SPS_SubbasinAttributes!C65,EquityScore!$E$3:$E$1334,0))</f>
        <v>3</v>
      </c>
      <c r="AE65">
        <f>IFERROR(INDEX(PavementCondition!$E$2:$E$669,MATCH(KC_SPS_SubbasinAttributes!C65,PavementCondition!$D$2:$D$669,0)),"N/A")</f>
        <v>41.5</v>
      </c>
      <c r="AF65">
        <f>INDEX(SpawnerMortality!$E$2:$E$1331,MATCH(KC_SPS_SubbasinAttributes!C65,SpawnerMortality!$D$2:$D$1331,0))</f>
        <v>0.37091478100000003</v>
      </c>
      <c r="AG65" s="25">
        <f>IFERROR(_xlfn.XLOOKUP($C65,WQBE_Loading!$C$4:$C$3072,WQBE_Loading!G$4:G$3072,,0,),"")</f>
        <v>0.68321167956121553</v>
      </c>
      <c r="AH65" s="25">
        <f>IFERROR(_xlfn.XLOOKUP($C65,WQBE_Loading!$C$4:$C$3072,WQBE_Loading!H$4:H$3072,,0,),"")</f>
        <v>3.521141902928385</v>
      </c>
      <c r="AI65" s="25">
        <f>IFERROR(_xlfn.XLOOKUP($C65,WQBE_Loading!$C$4:$C$3072,WQBE_Loading!I$4:I$3072,,0,),"")</f>
        <v>117.8408190021655</v>
      </c>
      <c r="AJ65" s="25">
        <f>IFERROR(_xlfn.XLOOKUP($C65,WQBE_Loading!$C$4:$C$3072,WQBE_Loading!J$4:J$3072,,0,),"")</f>
        <v>9.2073445003738641</v>
      </c>
      <c r="AK65" s="25">
        <f>IFERROR(_xlfn.XLOOKUP($C65,WQBE_Loading!$C$4:$C$3072,WQBE_Loading!K$4:K$3072,,0,),"")</f>
        <v>3438.5563226852701</v>
      </c>
      <c r="AL65" s="25">
        <f>IFERROR(_xlfn.XLOOKUP($C65,WQBE_Loading!$C$4:$C$3072,WQBE_Loading!L$4:L$3072,,0,),"")</f>
        <v>1.1404247894146349E-3</v>
      </c>
      <c r="AM65" s="25">
        <f>IFERROR(_xlfn.XLOOKUP($C65,WQBE_Loading!$C$4:$C$3072,WQBE_Loading!M$4:M$3072,,0,),"")</f>
        <v>6.3348748452000101E-5</v>
      </c>
      <c r="AN65" s="25">
        <f>IFERROR(_xlfn.XLOOKUP($C65,WQBE_Loading!$C$4:$C$3072,WQBE_Loading!N$4:N$3072,,0,),"")</f>
        <v>3.4160868660019605E-2</v>
      </c>
      <c r="AO65" s="25">
        <f>IFERROR(_xlfn.XLOOKUP($C65,WQBE_Loading!$C$4:$C$3072,WQBE_Loading!O$4:O$3072,,0,),"")</f>
        <v>0.1640406133042695</v>
      </c>
      <c r="AP65" s="25">
        <f>IFERROR(_xlfn.XLOOKUP($C65,WQBE_Loading!$C$4:$C$3072,WQBE_Loading!P$4:P$3072,,0,),"")</f>
        <v>0.2334779617625285</v>
      </c>
      <c r="AQ65" s="13">
        <f>IFERROR(_xlfn.XLOOKUP($C65,WQBE_Loading!$C$4:$C$3072,WQBE_Loading!Q$4:Q$3072,,0,),"")</f>
        <v>3187429.2135601053</v>
      </c>
      <c r="AR65">
        <f>_xlfn.XLOOKUP(C65,UrbanHeat!$A$2:$A$1333,UrbanHeat!$B$2:$B$1333,,0,)</f>
        <v>16.931999999999999</v>
      </c>
      <c r="AS65" s="25">
        <f>_xlfn.XLOOKUP($C65,TNC_Loading!$A$2:$A$1332,TNC_Loading!B$2:B$1332,,0,)</f>
        <v>6.0670000000000002</v>
      </c>
      <c r="AT65" s="25">
        <f>_xlfn.XLOOKUP($C65,TNC_Loading!$A$2:$A$1332,TNC_Loading!C$2:C$1332,,0,)</f>
        <v>2.4670000000000001</v>
      </c>
      <c r="AU65" s="25">
        <f>_xlfn.XLOOKUP($C65,TNC_Loading!$A$2:$A$1332,TNC_Loading!D$2:D$1332,,0,)</f>
        <v>9.5860000000000003</v>
      </c>
      <c r="AV65" s="25">
        <f>_xlfn.XLOOKUP($C65,TNC_Loading!$A$2:$A$1332,TNC_Loading!E$2:E$1332,,0,)</f>
        <v>10.39</v>
      </c>
      <c r="AW65" s="25">
        <f>_xlfn.XLOOKUP($C65,TNC_Loading!$A$2:$A$1332,TNC_Loading!F$2:F$1332,,0,)</f>
        <v>213.90799999999999</v>
      </c>
      <c r="AX65">
        <f>_xlfn.XLOOKUP(C65,BIBI!$D$2:$D$1332,BIBI!$F$2:$F$1332,,0,)</f>
        <v>0</v>
      </c>
      <c r="AY65">
        <f>_xlfn.XLOOKUP(C65,FacilityCounts!$A$3:$A$1333,FacilityCounts!$B$3:$B$1333,,0,)</f>
        <v>2</v>
      </c>
      <c r="AZ65">
        <f>_xlfn.XLOOKUP(C65,FacilityCounts!$D$3:$D$1333,FacilityCounts!$E$3:$E$1333,,0,)</f>
        <v>1</v>
      </c>
      <c r="BA65">
        <f>_xlfn.XLOOKUP(C65,FacilityCounts!$G$3:$G$1333,FacilityCounts!$H$3:$H$1333,,0,)</f>
        <v>1</v>
      </c>
      <c r="BB65">
        <f>IFERROR(_xlfn.XLOOKUP(C65,'DA to P Sensitive Lakes'!$P$2:$P$44,'DA to P Sensitive Lakes'!$Q$2:$Q$44,,0,),0)</f>
        <v>0</v>
      </c>
      <c r="BC65" s="25">
        <f>_xlfn.XLOOKUP(C65,'Historic Runoff (mm)'!$A$2:$A$1332,'Historic Runoff (mm)'!$B$2:$B$1332,,0,)</f>
        <v>487.00799999999998</v>
      </c>
      <c r="BD65">
        <f>_xlfn.XLOOKUP(C65,DrainageComplaint!$A$2:$A$1332,DrainageComplaint!$B$2:$B$1332,,0,)</f>
        <v>1</v>
      </c>
      <c r="BE65">
        <f>_xlfn.XLOOKUP(C65,PAD_Area!$G$2:$G$1332,PAD_Area!$H$2:$H$1332,,0,)</f>
        <v>0</v>
      </c>
    </row>
    <row r="66" spans="1:57" x14ac:dyDescent="0.2">
      <c r="A66" s="2">
        <v>63</v>
      </c>
      <c r="B66" s="2">
        <v>64</v>
      </c>
      <c r="C66" s="20">
        <v>1000630</v>
      </c>
      <c r="D66" s="3" t="s">
        <v>87</v>
      </c>
      <c r="E66" s="3" t="s">
        <v>27</v>
      </c>
      <c r="F66" s="3">
        <v>506.17399999999998</v>
      </c>
      <c r="G66" s="3">
        <v>28706.543709199999</v>
      </c>
      <c r="H66" s="3">
        <v>22048858.8026</v>
      </c>
      <c r="I66" s="2">
        <v>0</v>
      </c>
      <c r="J66" s="2">
        <v>0</v>
      </c>
      <c r="K66" s="2">
        <v>2</v>
      </c>
      <c r="L66" s="2">
        <v>4</v>
      </c>
      <c r="M66" s="3">
        <v>0</v>
      </c>
      <c r="N66" s="2">
        <f>_xlfn.XLOOKUP(C66,Shellfish_Presence!$E$3:$E$1333,Shellfish_Presence!$G$3:$G$1333,,0,)</f>
        <v>0</v>
      </c>
      <c r="O66" s="3">
        <v>0</v>
      </c>
      <c r="P66" s="3">
        <v>0</v>
      </c>
      <c r="Q66" s="2">
        <v>0</v>
      </c>
      <c r="R66" s="3">
        <v>1</v>
      </c>
      <c r="S66" s="3">
        <v>0</v>
      </c>
      <c r="T66" s="3">
        <v>42947.1015625</v>
      </c>
      <c r="U66" s="3">
        <v>53716.1015625</v>
      </c>
      <c r="V66" s="2">
        <v>434</v>
      </c>
      <c r="W66" s="3">
        <f t="shared" si="0"/>
        <v>1.0105454948302136E-2</v>
      </c>
      <c r="X66">
        <f t="shared" si="1"/>
        <v>1.2507503325766491</v>
      </c>
      <c r="Y66">
        <f>IFERROR(INDEX('Parcel Year'!$N$3:$N$1175,MATCH(KC_SPS_SubbasinAttributes!C66,'Parcel Year'!$M$3:$M$1175,0)),0)</f>
        <v>0.45274201035499573</v>
      </c>
      <c r="Z66">
        <f>INDEX(Imperviousness!$B$2:$B$1332,MATCH(KC_SPS_SubbasinAttributes!C66,Imperviousness!$A$2:$A$1332,0))</f>
        <v>0.30399999999999999</v>
      </c>
      <c r="AA66">
        <f>INDEX('Flow Duration Index'!$B$2:$B$1332,MATCH(KC_SPS_SubbasinAttributes!C66,'Flow Duration Index'!$A$2:$A$1332,0))</f>
        <v>7.3</v>
      </c>
      <c r="AB66">
        <f>INDEX(Opportunity_Index!$G$2:$G$1333,MATCH(KC_SPS_SubbasinAttributes!C66,Opportunity_Index!$F$2:$F$1333,0))</f>
        <v>0.33579999999999999</v>
      </c>
      <c r="AC66">
        <f>INDEX(Traffic!$B$2:$B$1332,MATCH(KC_SPS_SubbasinAttributes!C66,Traffic!$A$2:$A$1332,0))</f>
        <v>2134.7139999999999</v>
      </c>
      <c r="AD66">
        <f>INDEX(EquityScore!$F$3:$F$1334,MATCH(KC_SPS_SubbasinAttributes!C66,EquityScore!$E$3:$E$1334,0))</f>
        <v>2.8333333349999998</v>
      </c>
      <c r="AE66">
        <f>IFERROR(INDEX(PavementCondition!$E$2:$E$669,MATCH(KC_SPS_SubbasinAttributes!C66,PavementCondition!$D$2:$D$669,0)),"N/A")</f>
        <v>71</v>
      </c>
      <c r="AF66">
        <f>INDEX(SpawnerMortality!$E$2:$E$1331,MATCH(KC_SPS_SubbasinAttributes!C66,SpawnerMortality!$D$2:$D$1331,0))</f>
        <v>0.36247430749999998</v>
      </c>
      <c r="AG66" s="25">
        <f>IFERROR(_xlfn.XLOOKUP($C66,WQBE_Loading!$C$4:$C$3072,WQBE_Loading!G$4:G$3072,,0,),"")</f>
        <v>3.70599286523696</v>
      </c>
      <c r="AH66" s="25">
        <f>IFERROR(_xlfn.XLOOKUP($C66,WQBE_Loading!$C$4:$C$3072,WQBE_Loading!H$4:H$3072,,0,),"")</f>
        <v>19.745593471414651</v>
      </c>
      <c r="AI66" s="25">
        <f>IFERROR(_xlfn.XLOOKUP($C66,WQBE_Loading!$C$4:$C$3072,WQBE_Loading!I$4:I$3072,,0,),"")</f>
        <v>484.73479370042355</v>
      </c>
      <c r="AJ66" s="25">
        <f>IFERROR(_xlfn.XLOOKUP($C66,WQBE_Loading!$C$4:$C$3072,WQBE_Loading!J$4:J$3072,,0,),"")</f>
        <v>40.638751950503504</v>
      </c>
      <c r="AK66" s="25">
        <f>IFERROR(_xlfn.XLOOKUP($C66,WQBE_Loading!$C$4:$C$3072,WQBE_Loading!K$4:K$3072,,0,),"")</f>
        <v>16030.16945750595</v>
      </c>
      <c r="AL66" s="25">
        <f>IFERROR(_xlfn.XLOOKUP($C66,WQBE_Loading!$C$4:$C$3072,WQBE_Loading!L$4:L$3072,,0,),"")</f>
        <v>5.8798463972936348E-3</v>
      </c>
      <c r="AM66" s="25">
        <f>IFERROR(_xlfn.XLOOKUP($C66,WQBE_Loading!$C$4:$C$3072,WQBE_Loading!M$4:M$3072,,0,),"")</f>
        <v>5.4035313616401554E-4</v>
      </c>
      <c r="AN66" s="25">
        <f>IFERROR(_xlfn.XLOOKUP($C66,WQBE_Loading!$C$4:$C$3072,WQBE_Loading!N$4:N$3072,,0,),"")</f>
        <v>0.19979032366987851</v>
      </c>
      <c r="AO66" s="25">
        <f>IFERROR(_xlfn.XLOOKUP($C66,WQBE_Loading!$C$4:$C$3072,WQBE_Loading!O$4:O$3072,,0,),"")</f>
        <v>0.82227436143550248</v>
      </c>
      <c r="AP66" s="25">
        <f>IFERROR(_xlfn.XLOOKUP($C66,WQBE_Loading!$C$4:$C$3072,WQBE_Loading!P$4:P$3072,,0,),"")</f>
        <v>1.205686965129845</v>
      </c>
      <c r="AQ66" s="13">
        <f>IFERROR(_xlfn.XLOOKUP($C66,WQBE_Loading!$C$4:$C$3072,WQBE_Loading!Q$4:Q$3072,,0,),"")</f>
        <v>13406866.672675401</v>
      </c>
      <c r="AR66">
        <f>_xlfn.XLOOKUP(C66,UrbanHeat!$A$2:$A$1333,UrbanHeat!$B$2:$B$1333,,0,)</f>
        <v>15.746</v>
      </c>
      <c r="AS66" s="25">
        <f>_xlfn.XLOOKUP($C66,TNC_Loading!$A$2:$A$1332,TNC_Loading!B$2:B$1332,,0,)</f>
        <v>9.4039999999999999</v>
      </c>
      <c r="AT66" s="25">
        <f>_xlfn.XLOOKUP($C66,TNC_Loading!$A$2:$A$1332,TNC_Loading!C$2:C$1332,,0,)</f>
        <v>2.3740000000000001</v>
      </c>
      <c r="AU66" s="25">
        <f>_xlfn.XLOOKUP($C66,TNC_Loading!$A$2:$A$1332,TNC_Loading!D$2:D$1332,,0,)</f>
        <v>14.090999999999999</v>
      </c>
      <c r="AV66" s="25">
        <f>_xlfn.XLOOKUP($C66,TNC_Loading!$A$2:$A$1332,TNC_Loading!E$2:E$1332,,0,)</f>
        <v>15.988</v>
      </c>
      <c r="AW66" s="25">
        <f>_xlfn.XLOOKUP($C66,TNC_Loading!$A$2:$A$1332,TNC_Loading!F$2:F$1332,,0,)</f>
        <v>291.38600000000002</v>
      </c>
      <c r="AX66">
        <f>_xlfn.XLOOKUP(C66,BIBI!$D$2:$D$1332,BIBI!$F$2:$F$1332,,0,)</f>
        <v>0</v>
      </c>
      <c r="AY66">
        <f>_xlfn.XLOOKUP(C66,FacilityCounts!$A$3:$A$1333,FacilityCounts!$B$3:$B$1333,,0,)</f>
        <v>41</v>
      </c>
      <c r="AZ66">
        <f>_xlfn.XLOOKUP(C66,FacilityCounts!$D$3:$D$1333,FacilityCounts!$E$3:$E$1333,,0,)</f>
        <v>15</v>
      </c>
      <c r="BA66">
        <f>_xlfn.XLOOKUP(C66,FacilityCounts!$G$3:$G$1333,FacilityCounts!$H$3:$H$1333,,0,)</f>
        <v>8</v>
      </c>
      <c r="BB66">
        <f>IFERROR(_xlfn.XLOOKUP(C66,'DA to P Sensitive Lakes'!$P$2:$P$44,'DA to P Sensitive Lakes'!$Q$2:$Q$44,,0,),0)</f>
        <v>0</v>
      </c>
      <c r="BC66" s="25">
        <f>_xlfn.XLOOKUP(C66,'Historic Runoff (mm)'!$A$2:$A$1332,'Historic Runoff (mm)'!$B$2:$B$1332,,0,)</f>
        <v>570.21299999999997</v>
      </c>
      <c r="BD66">
        <f>_xlfn.XLOOKUP(C66,DrainageComplaint!$A$2:$A$1332,DrainageComplaint!$B$2:$B$1332,,0,)</f>
        <v>10</v>
      </c>
      <c r="BE66">
        <f>_xlfn.XLOOKUP(C66,PAD_Area!$G$2:$G$1332,PAD_Area!$H$2:$H$1332,,0,)</f>
        <v>0</v>
      </c>
    </row>
    <row r="67" spans="1:57" x14ac:dyDescent="0.2">
      <c r="A67" s="2">
        <v>64</v>
      </c>
      <c r="B67" s="2">
        <v>65</v>
      </c>
      <c r="C67" s="20">
        <v>1000640</v>
      </c>
      <c r="D67" s="3" t="s">
        <v>84</v>
      </c>
      <c r="E67" s="3" t="s">
        <v>27</v>
      </c>
      <c r="F67" s="3">
        <v>552.26099999999997</v>
      </c>
      <c r="G67" s="3">
        <v>40987.750501499999</v>
      </c>
      <c r="H67" s="3">
        <v>24056388.4498</v>
      </c>
      <c r="I67" s="2">
        <v>0</v>
      </c>
      <c r="J67" s="2">
        <v>0</v>
      </c>
      <c r="K67" s="2">
        <v>0</v>
      </c>
      <c r="L67" s="2">
        <v>2</v>
      </c>
      <c r="M67" s="3">
        <v>12452.2998046875</v>
      </c>
      <c r="N67" s="2">
        <f>_xlfn.XLOOKUP(C67,Shellfish_Presence!$E$3:$E$1333,Shellfish_Presence!$G$3:$G$1333,,0,)</f>
        <v>0</v>
      </c>
      <c r="O67" s="3">
        <v>0</v>
      </c>
      <c r="P67" s="3">
        <v>2.9338500462472439E-3</v>
      </c>
      <c r="Q67" s="2">
        <v>4</v>
      </c>
      <c r="R67" s="3">
        <v>1</v>
      </c>
      <c r="S67" s="3">
        <v>0</v>
      </c>
      <c r="T67" s="3">
        <v>39348.1015625</v>
      </c>
      <c r="U67" s="3">
        <v>6939.7998046875</v>
      </c>
      <c r="V67" s="2">
        <v>56</v>
      </c>
      <c r="W67" s="3">
        <f t="shared" ref="W67:W130" si="2">IFERROR(V67/T67,"")</f>
        <v>1.4231944560540066E-3</v>
      </c>
      <c r="X67">
        <f t="shared" si="1"/>
        <v>0.17636936800278444</v>
      </c>
      <c r="Y67">
        <f>IFERROR(INDEX('Parcel Year'!$N$3:$N$1175,MATCH(KC_SPS_SubbasinAttributes!C67,'Parcel Year'!$M$3:$M$1175,0)),0)</f>
        <v>0.54591000080108643</v>
      </c>
      <c r="Z67">
        <f>INDEX(Imperviousness!$B$2:$B$1332,MATCH(KC_SPS_SubbasinAttributes!C67,Imperviousness!$A$2:$A$1332,0))</f>
        <v>0.154</v>
      </c>
      <c r="AA67">
        <f>INDEX('Flow Duration Index'!$B$2:$B$1332,MATCH(KC_SPS_SubbasinAttributes!C67,'Flow Duration Index'!$A$2:$A$1332,0))</f>
        <v>6.7889999999999997</v>
      </c>
      <c r="AB67">
        <f>INDEX(Opportunity_Index!$G$2:$G$1333,MATCH(KC_SPS_SubbasinAttributes!C67,Opportunity_Index!$F$2:$F$1333,0))</f>
        <v>0.20860000000000001</v>
      </c>
      <c r="AC67">
        <f>INDEX(Traffic!$B$2:$B$1332,MATCH(KC_SPS_SubbasinAttributes!C67,Traffic!$A$2:$A$1332,0))</f>
        <v>464.91800000000001</v>
      </c>
      <c r="AD67">
        <f>INDEX(EquityScore!$F$3:$F$1334,MATCH(KC_SPS_SubbasinAttributes!C67,EquityScore!$E$3:$E$1334,0))</f>
        <v>2.5</v>
      </c>
      <c r="AE67">
        <f>IFERROR(INDEX(PavementCondition!$E$2:$E$669,MATCH(KC_SPS_SubbasinAttributes!C67,PavementCondition!$D$2:$D$669,0)),"N/A")</f>
        <v>56</v>
      </c>
      <c r="AF67">
        <f>INDEX(SpawnerMortality!$E$2:$E$1331,MATCH(KC_SPS_SubbasinAttributes!C67,SpawnerMortality!$D$2:$D$1331,0))</f>
        <v>0.28665993150000002</v>
      </c>
      <c r="AG67" s="25">
        <f>IFERROR(_xlfn.XLOOKUP($C67,WQBE_Loading!$C$4:$C$3072,WQBE_Loading!G$4:G$3072,,0,),"")</f>
        <v>1.6683200088958701</v>
      </c>
      <c r="AH67" s="25">
        <f>IFERROR(_xlfn.XLOOKUP($C67,WQBE_Loading!$C$4:$C$3072,WQBE_Loading!H$4:H$3072,,0,),"")</f>
        <v>8.4991777099037105</v>
      </c>
      <c r="AI67" s="25">
        <f>IFERROR(_xlfn.XLOOKUP($C67,WQBE_Loading!$C$4:$C$3072,WQBE_Loading!I$4:I$3072,,0,),"")</f>
        <v>299.480093692634</v>
      </c>
      <c r="AJ67" s="25">
        <f>IFERROR(_xlfn.XLOOKUP($C67,WQBE_Loading!$C$4:$C$3072,WQBE_Loading!J$4:J$3072,,0,),"")</f>
        <v>23.569376581655298</v>
      </c>
      <c r="AK67" s="25">
        <f>IFERROR(_xlfn.XLOOKUP($C67,WQBE_Loading!$C$4:$C$3072,WQBE_Loading!K$4:K$3072,,0,),"")</f>
        <v>8002.3475359443455</v>
      </c>
      <c r="AL67" s="25">
        <f>IFERROR(_xlfn.XLOOKUP($C67,WQBE_Loading!$C$4:$C$3072,WQBE_Loading!L$4:L$3072,,0,),"")</f>
        <v>2.8407071461955301E-3</v>
      </c>
      <c r="AM67" s="25">
        <f>IFERROR(_xlfn.XLOOKUP($C67,WQBE_Loading!$C$4:$C$3072,WQBE_Loading!M$4:M$3072,,0,),"")</f>
        <v>2.3765454949182599E-4</v>
      </c>
      <c r="AN67" s="25">
        <f>IFERROR(_xlfn.XLOOKUP($C67,WQBE_Loading!$C$4:$C$3072,WQBE_Loading!N$4:N$3072,,0,),"")</f>
        <v>0.14236155926725699</v>
      </c>
      <c r="AO67" s="25">
        <f>IFERROR(_xlfn.XLOOKUP($C67,WQBE_Loading!$C$4:$C$3072,WQBE_Loading!O$4:O$3072,,0,),"")</f>
        <v>0.42685199999387902</v>
      </c>
      <c r="AP67" s="25">
        <f>IFERROR(_xlfn.XLOOKUP($C67,WQBE_Loading!$C$4:$C$3072,WQBE_Loading!P$4:P$3072,,0,),"")</f>
        <v>0.50587558256508758</v>
      </c>
      <c r="AQ67" s="13">
        <f>IFERROR(_xlfn.XLOOKUP($C67,WQBE_Loading!$C$4:$C$3072,WQBE_Loading!Q$4:Q$3072,,0,),"")</f>
        <v>9008244.2850934193</v>
      </c>
      <c r="AR67">
        <f>_xlfn.XLOOKUP(C67,UrbanHeat!$A$2:$A$1333,UrbanHeat!$B$2:$B$1333,,0,)</f>
        <v>14.648</v>
      </c>
      <c r="AS67" s="25">
        <f>_xlfn.XLOOKUP($C67,TNC_Loading!$A$2:$A$1332,TNC_Loading!B$2:B$1332,,0,)</f>
        <v>6.4850000000000003</v>
      </c>
      <c r="AT67" s="25">
        <f>_xlfn.XLOOKUP($C67,TNC_Loading!$A$2:$A$1332,TNC_Loading!C$2:C$1332,,0,)</f>
        <v>1.077</v>
      </c>
      <c r="AU67" s="25">
        <f>_xlfn.XLOOKUP($C67,TNC_Loading!$A$2:$A$1332,TNC_Loading!D$2:D$1332,,0,)</f>
        <v>8.8420000000000005</v>
      </c>
      <c r="AV67" s="25">
        <f>_xlfn.XLOOKUP($C67,TNC_Loading!$A$2:$A$1332,TNC_Loading!E$2:E$1332,,0,)</f>
        <v>8.4550000000000001</v>
      </c>
      <c r="AW67" s="25">
        <f>_xlfn.XLOOKUP($C67,TNC_Loading!$A$2:$A$1332,TNC_Loading!F$2:F$1332,,0,)</f>
        <v>178.91800000000001</v>
      </c>
      <c r="AX67">
        <f>_xlfn.XLOOKUP(C67,BIBI!$D$2:$D$1332,BIBI!$F$2:$F$1332,,0,)</f>
        <v>0</v>
      </c>
      <c r="AY67">
        <f>_xlfn.XLOOKUP(C67,FacilityCounts!$A$3:$A$1333,FacilityCounts!$B$3:$B$1333,,0,)</f>
        <v>13</v>
      </c>
      <c r="AZ67">
        <f>_xlfn.XLOOKUP(C67,FacilityCounts!$D$3:$D$1333,FacilityCounts!$E$3:$E$1333,,0,)</f>
        <v>8</v>
      </c>
      <c r="BA67">
        <f>_xlfn.XLOOKUP(C67,FacilityCounts!$G$3:$G$1333,FacilityCounts!$H$3:$H$1333,,0,)</f>
        <v>5</v>
      </c>
      <c r="BB67">
        <f>IFERROR(_xlfn.XLOOKUP(C67,'DA to P Sensitive Lakes'!$P$2:$P$44,'DA to P Sensitive Lakes'!$Q$2:$Q$44,,0,),0)</f>
        <v>0</v>
      </c>
      <c r="BC67" s="25">
        <f>_xlfn.XLOOKUP(C67,'Historic Runoff (mm)'!$A$2:$A$1332,'Historic Runoff (mm)'!$B$2:$B$1332,,0,)</f>
        <v>447.45600000000002</v>
      </c>
      <c r="BD67">
        <f>_xlfn.XLOOKUP(C67,DrainageComplaint!$A$2:$A$1332,DrainageComplaint!$B$2:$B$1332,,0,)</f>
        <v>11</v>
      </c>
      <c r="BE67">
        <f>_xlfn.XLOOKUP(C67,PAD_Area!$G$2:$G$1332,PAD_Area!$H$2:$H$1332,,0,)</f>
        <v>0</v>
      </c>
    </row>
    <row r="68" spans="1:57" x14ac:dyDescent="0.2">
      <c r="A68" s="2">
        <v>65</v>
      </c>
      <c r="B68" s="2">
        <v>66</v>
      </c>
      <c r="C68" s="20">
        <v>1000650</v>
      </c>
      <c r="D68" s="3" t="s">
        <v>89</v>
      </c>
      <c r="E68" s="3" t="s">
        <v>27</v>
      </c>
      <c r="F68" s="3">
        <v>218.61799999999999</v>
      </c>
      <c r="G68" s="3">
        <v>16163.534482900001</v>
      </c>
      <c r="H68" s="3">
        <v>9522960.2922300007</v>
      </c>
      <c r="I68" s="2">
        <v>0</v>
      </c>
      <c r="J68" s="2">
        <v>0</v>
      </c>
      <c r="K68" s="2">
        <v>0</v>
      </c>
      <c r="L68" s="2">
        <v>2</v>
      </c>
      <c r="M68" s="3">
        <v>1809.18994140625</v>
      </c>
      <c r="N68" s="2">
        <f>_xlfn.XLOOKUP(C68,Shellfish_Presence!$E$3:$E$1333,Shellfish_Presence!$G$3:$G$1333,,0,)</f>
        <v>0</v>
      </c>
      <c r="O68" s="3">
        <v>0</v>
      </c>
      <c r="P68" s="3">
        <v>0</v>
      </c>
      <c r="Q68" s="2">
        <v>1</v>
      </c>
      <c r="R68" s="3">
        <v>1</v>
      </c>
      <c r="S68" s="3">
        <v>0</v>
      </c>
      <c r="T68" s="3">
        <v>1983.97998046875</v>
      </c>
      <c r="U68" s="3">
        <v>3760.81005859375</v>
      </c>
      <c r="V68" s="2">
        <v>3</v>
      </c>
      <c r="W68" s="3">
        <f t="shared" si="2"/>
        <v>1.5121120321441941E-3</v>
      </c>
      <c r="X68">
        <f t="shared" ref="X68:X131" si="3">IFERROR(U68/T68,"")</f>
        <v>1.8955887134028402</v>
      </c>
      <c r="Y68">
        <f>IFERROR(INDEX('Parcel Year'!$N$3:$N$1175,MATCH(KC_SPS_SubbasinAttributes!C68,'Parcel Year'!$M$3:$M$1175,0)),0)</f>
        <v>8.8484898209571838E-2</v>
      </c>
      <c r="Z68">
        <f>INDEX(Imperviousness!$B$2:$B$1332,MATCH(KC_SPS_SubbasinAttributes!C68,Imperviousness!$A$2:$A$1332,0))</f>
        <v>0.27900000000000003</v>
      </c>
      <c r="AA68">
        <f>INDEX('Flow Duration Index'!$B$2:$B$1332,MATCH(KC_SPS_SubbasinAttributes!C68,'Flow Duration Index'!$A$2:$A$1332,0))</f>
        <v>4.5279999999999996</v>
      </c>
      <c r="AB68">
        <f>INDEX(Opportunity_Index!$G$2:$G$1333,MATCH(KC_SPS_SubbasinAttributes!C68,Opportunity_Index!$F$2:$F$1333,0))</f>
        <v>0.2107</v>
      </c>
      <c r="AC68">
        <f>INDEX(Traffic!$B$2:$B$1332,MATCH(KC_SPS_SubbasinAttributes!C68,Traffic!$A$2:$A$1332,0))</f>
        <v>2858.087</v>
      </c>
      <c r="AD68">
        <f>INDEX(EquityScore!$F$3:$F$1334,MATCH(KC_SPS_SubbasinAttributes!C68,EquityScore!$E$3:$E$1334,0))</f>
        <v>2.6666666700000001</v>
      </c>
      <c r="AE68">
        <f>IFERROR(INDEX(PavementCondition!$E$2:$E$669,MATCH(KC_SPS_SubbasinAttributes!C68,PavementCondition!$D$2:$D$669,0)),"N/A")</f>
        <v>0</v>
      </c>
      <c r="AF68">
        <f>INDEX(SpawnerMortality!$E$2:$E$1331,MATCH(KC_SPS_SubbasinAttributes!C68,SpawnerMortality!$D$2:$D$1331,0))</f>
        <v>0.34688244499999998</v>
      </c>
      <c r="AG68" s="25">
        <f>IFERROR(_xlfn.XLOOKUP($C68,WQBE_Loading!$C$4:$C$3072,WQBE_Loading!G$4:G$3072,,0,),"")</f>
        <v>1.048145468214295</v>
      </c>
      <c r="AH68" s="25">
        <f>IFERROR(_xlfn.XLOOKUP($C68,WQBE_Loading!$C$4:$C$3072,WQBE_Loading!H$4:H$3072,,0,),"")</f>
        <v>5.3311424431580097</v>
      </c>
      <c r="AI68" s="25">
        <f>IFERROR(_xlfn.XLOOKUP($C68,WQBE_Loading!$C$4:$C$3072,WQBE_Loading!I$4:I$3072,,0,),"")</f>
        <v>173.17880974906751</v>
      </c>
      <c r="AJ68" s="25">
        <f>IFERROR(_xlfn.XLOOKUP($C68,WQBE_Loading!$C$4:$C$3072,WQBE_Loading!J$4:J$3072,,0,),"")</f>
        <v>13.6745205897329</v>
      </c>
      <c r="AK68" s="25">
        <f>IFERROR(_xlfn.XLOOKUP($C68,WQBE_Loading!$C$4:$C$3072,WQBE_Loading!K$4:K$3072,,0,),"")</f>
        <v>4808.0499405486098</v>
      </c>
      <c r="AL68" s="25">
        <f>IFERROR(_xlfn.XLOOKUP($C68,WQBE_Loading!$C$4:$C$3072,WQBE_Loading!L$4:L$3072,,0,),"")</f>
        <v>1.725571733410945E-3</v>
      </c>
      <c r="AM68" s="25">
        <f>IFERROR(_xlfn.XLOOKUP($C68,WQBE_Loading!$C$4:$C$3072,WQBE_Loading!M$4:M$3072,,0,),"")</f>
        <v>1.2528326482733699E-4</v>
      </c>
      <c r="AN68" s="25">
        <f>IFERROR(_xlfn.XLOOKUP($C68,WQBE_Loading!$C$4:$C$3072,WQBE_Loading!N$4:N$3072,,0,),"")</f>
        <v>5.7949620232938898E-2</v>
      </c>
      <c r="AO68" s="25">
        <f>IFERROR(_xlfn.XLOOKUP($C68,WQBE_Loading!$C$4:$C$3072,WQBE_Loading!O$4:O$3072,,0,),"")</f>
        <v>0.24541898132978152</v>
      </c>
      <c r="AP68" s="25">
        <f>IFERROR(_xlfn.XLOOKUP($C68,WQBE_Loading!$C$4:$C$3072,WQBE_Loading!P$4:P$3072,,0,),"")</f>
        <v>0.3419317142412045</v>
      </c>
      <c r="AQ68" s="13">
        <f>IFERROR(_xlfn.XLOOKUP($C68,WQBE_Loading!$C$4:$C$3072,WQBE_Loading!Q$4:Q$3072,,0,),"")</f>
        <v>4790248.7551556807</v>
      </c>
      <c r="AR68">
        <f>_xlfn.XLOOKUP(C68,UrbanHeat!$A$2:$A$1333,UrbanHeat!$B$2:$B$1333,,0,)</f>
        <v>15.301</v>
      </c>
      <c r="AS68" s="25">
        <f>_xlfn.XLOOKUP($C68,TNC_Loading!$A$2:$A$1332,TNC_Loading!B$2:B$1332,,0,)</f>
        <v>7.0629999999999997</v>
      </c>
      <c r="AT68" s="25">
        <f>_xlfn.XLOOKUP($C68,TNC_Loading!$A$2:$A$1332,TNC_Loading!C$2:C$1332,,0,)</f>
        <v>1.5349999999999999</v>
      </c>
      <c r="AU68" s="25">
        <f>_xlfn.XLOOKUP($C68,TNC_Loading!$A$2:$A$1332,TNC_Loading!D$2:D$1332,,0,)</f>
        <v>14.93</v>
      </c>
      <c r="AV68" s="25">
        <f>_xlfn.XLOOKUP($C68,TNC_Loading!$A$2:$A$1332,TNC_Loading!E$2:E$1332,,0,)</f>
        <v>11.446999999999999</v>
      </c>
      <c r="AW68" s="25">
        <f>_xlfn.XLOOKUP($C68,TNC_Loading!$A$2:$A$1332,TNC_Loading!F$2:F$1332,,0,)</f>
        <v>195.917</v>
      </c>
      <c r="AX68">
        <f>_xlfn.XLOOKUP(C68,BIBI!$D$2:$D$1332,BIBI!$F$2:$F$1332,,0,)</f>
        <v>0</v>
      </c>
      <c r="AY68">
        <f>_xlfn.XLOOKUP(C68,FacilityCounts!$A$3:$A$1333,FacilityCounts!$B$3:$B$1333,,0,)</f>
        <v>5</v>
      </c>
      <c r="AZ68">
        <f>_xlfn.XLOOKUP(C68,FacilityCounts!$D$3:$D$1333,FacilityCounts!$E$3:$E$1333,,0,)</f>
        <v>2</v>
      </c>
      <c r="BA68">
        <f>_xlfn.XLOOKUP(C68,FacilityCounts!$G$3:$G$1333,FacilityCounts!$H$3:$H$1333,,0,)</f>
        <v>0</v>
      </c>
      <c r="BB68">
        <f>IFERROR(_xlfn.XLOOKUP(C68,'DA to P Sensitive Lakes'!$P$2:$P$44,'DA to P Sensitive Lakes'!$Q$2:$Q$44,,0,),0)</f>
        <v>0</v>
      </c>
      <c r="BC68" s="25">
        <f>_xlfn.XLOOKUP(C68,'Historic Runoff (mm)'!$A$2:$A$1332,'Historic Runoff (mm)'!$B$2:$B$1332,,0,)</f>
        <v>430.178</v>
      </c>
      <c r="BD68">
        <f>_xlfn.XLOOKUP(C68,DrainageComplaint!$A$2:$A$1332,DrainageComplaint!$B$2:$B$1332,,0,)</f>
        <v>0</v>
      </c>
      <c r="BE68">
        <f>_xlfn.XLOOKUP(C68,PAD_Area!$G$2:$G$1332,PAD_Area!$H$2:$H$1332,,0,)</f>
        <v>0</v>
      </c>
    </row>
    <row r="69" spans="1:57" x14ac:dyDescent="0.2">
      <c r="A69" s="2">
        <v>66</v>
      </c>
      <c r="B69" s="2">
        <v>67</v>
      </c>
      <c r="C69" s="20">
        <v>1000660</v>
      </c>
      <c r="D69" s="3" t="s">
        <v>90</v>
      </c>
      <c r="E69" s="3" t="s">
        <v>27</v>
      </c>
      <c r="F69" s="3">
        <v>186.929</v>
      </c>
      <c r="G69" s="3">
        <v>17283.9421215</v>
      </c>
      <c r="H69" s="3">
        <v>8142582.1646499997</v>
      </c>
      <c r="I69" s="2">
        <v>0</v>
      </c>
      <c r="J69" s="2">
        <v>0</v>
      </c>
      <c r="K69" s="2">
        <v>0</v>
      </c>
      <c r="L69" s="2">
        <v>0</v>
      </c>
      <c r="M69" s="3">
        <v>3036.219970703125</v>
      </c>
      <c r="N69" s="2">
        <f>_xlfn.XLOOKUP(C69,Shellfish_Presence!$E$3:$E$1333,Shellfish_Presence!$G$3:$G$1333,,0,)</f>
        <v>0</v>
      </c>
      <c r="O69" s="3">
        <v>0</v>
      </c>
      <c r="P69" s="3">
        <v>0</v>
      </c>
      <c r="Q69" s="2">
        <v>3</v>
      </c>
      <c r="R69" s="3">
        <v>1</v>
      </c>
      <c r="S69" s="3">
        <v>0</v>
      </c>
      <c r="T69" s="3">
        <v>3509.39990234375</v>
      </c>
      <c r="U69" s="3">
        <v>6450.080078125</v>
      </c>
      <c r="V69" s="2">
        <v>1</v>
      </c>
      <c r="W69" s="3">
        <f t="shared" si="2"/>
        <v>2.8494900205934092E-4</v>
      </c>
      <c r="X69">
        <f t="shared" si="3"/>
        <v>1.8379438814645543</v>
      </c>
      <c r="Y69">
        <f>IFERROR(INDEX('Parcel Year'!$N$3:$N$1175,MATCH(KC_SPS_SubbasinAttributes!C69,'Parcel Year'!$M$3:$M$1175,0)),0)</f>
        <v>0.18125300109386444</v>
      </c>
      <c r="Z69">
        <f>INDEX(Imperviousness!$B$2:$B$1332,MATCH(KC_SPS_SubbasinAttributes!C69,Imperviousness!$A$2:$A$1332,0))</f>
        <v>6.7000000000000004E-2</v>
      </c>
      <c r="AA69">
        <f>INDEX('Flow Duration Index'!$B$2:$B$1332,MATCH(KC_SPS_SubbasinAttributes!C69,'Flow Duration Index'!$A$2:$A$1332,0))</f>
        <v>3.0990000000000002</v>
      </c>
      <c r="AB69">
        <f>INDEX(Opportunity_Index!$G$2:$G$1333,MATCH(KC_SPS_SubbasinAttributes!C69,Opportunity_Index!$F$2:$F$1333,0))</f>
        <v>0.49690000000000001</v>
      </c>
      <c r="AC69">
        <f>INDEX(Traffic!$B$2:$B$1332,MATCH(KC_SPS_SubbasinAttributes!C69,Traffic!$A$2:$A$1332,0))</f>
        <v>1138.0139999999999</v>
      </c>
      <c r="AD69">
        <f>INDEX(EquityScore!$F$3:$F$1334,MATCH(KC_SPS_SubbasinAttributes!C69,EquityScore!$E$3:$E$1334,0))</f>
        <v>2.6666666700000001</v>
      </c>
      <c r="AE69">
        <f>IFERROR(INDEX(PavementCondition!$E$2:$E$669,MATCH(KC_SPS_SubbasinAttributes!C69,PavementCondition!$D$2:$D$669,0)),"N/A")</f>
        <v>0</v>
      </c>
      <c r="AF69">
        <f>INDEX(SpawnerMortality!$E$2:$E$1331,MATCH(KC_SPS_SubbasinAttributes!C69,SpawnerMortality!$D$2:$D$1331,0))</f>
        <v>0.34688244499999998</v>
      </c>
      <c r="AG69" s="25">
        <f>IFERROR(_xlfn.XLOOKUP($C69,WQBE_Loading!$C$4:$C$3072,WQBE_Loading!G$4:G$3072,,0,),"")</f>
        <v>0.35294178652742503</v>
      </c>
      <c r="AH69" s="25">
        <f>IFERROR(_xlfn.XLOOKUP($C69,WQBE_Loading!$C$4:$C$3072,WQBE_Loading!H$4:H$3072,,0,),"")</f>
        <v>1.837946140874795</v>
      </c>
      <c r="AI69" s="25">
        <f>IFERROR(_xlfn.XLOOKUP($C69,WQBE_Loading!$C$4:$C$3072,WQBE_Loading!I$4:I$3072,,0,),"")</f>
        <v>46.4261313040113</v>
      </c>
      <c r="AJ69" s="25">
        <f>IFERROR(_xlfn.XLOOKUP($C69,WQBE_Loading!$C$4:$C$3072,WQBE_Loading!J$4:J$3072,,0,),"")</f>
        <v>3.8884513970794998</v>
      </c>
      <c r="AK69" s="25">
        <f>IFERROR(_xlfn.XLOOKUP($C69,WQBE_Loading!$C$4:$C$3072,WQBE_Loading!K$4:K$3072,,0,),"")</f>
        <v>1341.0010154766801</v>
      </c>
      <c r="AL69" s="25">
        <f>IFERROR(_xlfn.XLOOKUP($C69,WQBE_Loading!$C$4:$C$3072,WQBE_Loading!L$4:L$3072,,0,),"")</f>
        <v>5.3280677847786153E-4</v>
      </c>
      <c r="AM69" s="25">
        <f>IFERROR(_xlfn.XLOOKUP($C69,WQBE_Loading!$C$4:$C$3072,WQBE_Loading!M$4:M$3072,,0,),"")</f>
        <v>6.2361350199666949E-5</v>
      </c>
      <c r="AN69" s="25">
        <f>IFERROR(_xlfn.XLOOKUP($C69,WQBE_Loading!$C$4:$C$3072,WQBE_Loading!N$4:N$3072,,0,),"")</f>
        <v>1.9848914689875201E-2</v>
      </c>
      <c r="AO69" s="25">
        <f>IFERROR(_xlfn.XLOOKUP($C69,WQBE_Loading!$C$4:$C$3072,WQBE_Loading!O$4:O$3072,,0,),"")</f>
        <v>7.4143104171652097E-2</v>
      </c>
      <c r="AP69" s="25">
        <f>IFERROR(_xlfn.XLOOKUP($C69,WQBE_Loading!$C$4:$C$3072,WQBE_Loading!P$4:P$3072,,0,),"")</f>
        <v>0.1131068383501435</v>
      </c>
      <c r="AQ69" s="13">
        <f>IFERROR(_xlfn.XLOOKUP($C69,WQBE_Loading!$C$4:$C$3072,WQBE_Loading!Q$4:Q$3072,,0,),"")</f>
        <v>1375430.4122088999</v>
      </c>
      <c r="AR69">
        <f>_xlfn.XLOOKUP(C69,UrbanHeat!$A$2:$A$1333,UrbanHeat!$B$2:$B$1333,,0,)</f>
        <v>16.256</v>
      </c>
      <c r="AS69" s="25">
        <f>_xlfn.XLOOKUP($C69,TNC_Loading!$A$2:$A$1332,TNC_Loading!B$2:B$1332,,0,)</f>
        <v>2.0379999999999998</v>
      </c>
      <c r="AT69" s="25">
        <f>_xlfn.XLOOKUP($C69,TNC_Loading!$A$2:$A$1332,TNC_Loading!C$2:C$1332,,0,)</f>
        <v>0.41399999999999998</v>
      </c>
      <c r="AU69" s="25">
        <f>_xlfn.XLOOKUP($C69,TNC_Loading!$A$2:$A$1332,TNC_Loading!D$2:D$1332,,0,)</f>
        <v>2.6880000000000002</v>
      </c>
      <c r="AV69" s="25">
        <f>_xlfn.XLOOKUP($C69,TNC_Loading!$A$2:$A$1332,TNC_Loading!E$2:E$1332,,0,)</f>
        <v>2.5990000000000002</v>
      </c>
      <c r="AW69" s="25">
        <f>_xlfn.XLOOKUP($C69,TNC_Loading!$A$2:$A$1332,TNC_Loading!F$2:F$1332,,0,)</f>
        <v>64.027000000000001</v>
      </c>
      <c r="AX69">
        <f>_xlfn.XLOOKUP(C69,BIBI!$D$2:$D$1332,BIBI!$F$2:$F$1332,,0,)</f>
        <v>0</v>
      </c>
      <c r="AY69">
        <f>_xlfn.XLOOKUP(C69,FacilityCounts!$A$3:$A$1333,FacilityCounts!$B$3:$B$1333,,0,)</f>
        <v>1</v>
      </c>
      <c r="AZ69">
        <f>_xlfn.XLOOKUP(C69,FacilityCounts!$D$3:$D$1333,FacilityCounts!$E$3:$E$1333,,0,)</f>
        <v>2</v>
      </c>
      <c r="BA69">
        <f>_xlfn.XLOOKUP(C69,FacilityCounts!$G$3:$G$1333,FacilityCounts!$H$3:$H$1333,,0,)</f>
        <v>0</v>
      </c>
      <c r="BB69">
        <f>IFERROR(_xlfn.XLOOKUP(C69,'DA to P Sensitive Lakes'!$P$2:$P$44,'DA to P Sensitive Lakes'!$Q$2:$Q$44,,0,),0)</f>
        <v>0</v>
      </c>
      <c r="BC69" s="25">
        <f>_xlfn.XLOOKUP(C69,'Historic Runoff (mm)'!$A$2:$A$1332,'Historic Runoff (mm)'!$B$2:$B$1332,,0,)</f>
        <v>143.102</v>
      </c>
      <c r="BD69">
        <f>_xlfn.XLOOKUP(C69,DrainageComplaint!$A$2:$A$1332,DrainageComplaint!$B$2:$B$1332,,0,)</f>
        <v>0</v>
      </c>
      <c r="BE69">
        <f>_xlfn.XLOOKUP(C69,PAD_Area!$G$2:$G$1332,PAD_Area!$H$2:$H$1332,,0,)</f>
        <v>0</v>
      </c>
    </row>
    <row r="70" spans="1:57" x14ac:dyDescent="0.2">
      <c r="A70" s="2">
        <v>67</v>
      </c>
      <c r="B70" s="2">
        <v>68</v>
      </c>
      <c r="C70" s="20">
        <v>1000670</v>
      </c>
      <c r="D70" s="3" t="s">
        <v>91</v>
      </c>
      <c r="E70" s="3" t="s">
        <v>27</v>
      </c>
      <c r="F70" s="3">
        <v>176.08</v>
      </c>
      <c r="G70" s="3">
        <v>18810.406146099998</v>
      </c>
      <c r="H70" s="3">
        <v>7669994.7364299996</v>
      </c>
      <c r="I70" s="2">
        <v>1</v>
      </c>
      <c r="J70" s="2">
        <v>0</v>
      </c>
      <c r="K70" s="2">
        <v>0</v>
      </c>
      <c r="L70" s="2">
        <v>5</v>
      </c>
      <c r="M70" s="3">
        <v>0</v>
      </c>
      <c r="N70" s="2">
        <f>_xlfn.XLOOKUP(C70,Shellfish_Presence!$E$3:$E$1333,Shellfish_Presence!$G$3:$G$1333,,0,)</f>
        <v>0</v>
      </c>
      <c r="O70" s="3">
        <v>0</v>
      </c>
      <c r="P70" s="3">
        <v>0</v>
      </c>
      <c r="Q70" s="2">
        <v>1</v>
      </c>
      <c r="R70" s="3">
        <v>1</v>
      </c>
      <c r="S70" s="3">
        <v>0</v>
      </c>
      <c r="T70" s="3">
        <v>16015.2001953125</v>
      </c>
      <c r="U70" s="3">
        <v>26870.099609375</v>
      </c>
      <c r="V70" s="2">
        <v>23</v>
      </c>
      <c r="W70" s="3">
        <f t="shared" si="2"/>
        <v>1.436135653598129E-3</v>
      </c>
      <c r="X70">
        <f t="shared" si="3"/>
        <v>1.6777873071633302</v>
      </c>
      <c r="Y70">
        <f>IFERROR(INDEX('Parcel Year'!$N$3:$N$1175,MATCH(KC_SPS_SubbasinAttributes!C70,'Parcel Year'!$M$3:$M$1175,0)),0)</f>
        <v>0.56794601678848267</v>
      </c>
      <c r="Z70">
        <f>INDEX(Imperviousness!$B$2:$B$1332,MATCH(KC_SPS_SubbasinAttributes!C70,Imperviousness!$A$2:$A$1332,0))</f>
        <v>0.27800000000000002</v>
      </c>
      <c r="AA70">
        <f>INDEX('Flow Duration Index'!$B$2:$B$1332,MATCH(KC_SPS_SubbasinAttributes!C70,'Flow Duration Index'!$A$2:$A$1332,0))</f>
        <v>7.3330000000000002</v>
      </c>
      <c r="AB70">
        <f>INDEX(Opportunity_Index!$G$2:$G$1333,MATCH(KC_SPS_SubbasinAttributes!C70,Opportunity_Index!$F$2:$F$1333,0))</f>
        <v>0.52944999999999998</v>
      </c>
      <c r="AC70">
        <f>INDEX(Traffic!$B$2:$B$1332,MATCH(KC_SPS_SubbasinAttributes!C70,Traffic!$A$2:$A$1332,0))</f>
        <v>54.871000000000002</v>
      </c>
      <c r="AD70">
        <f>INDEX(EquityScore!$F$3:$F$1334,MATCH(KC_SPS_SubbasinAttributes!C70,EquityScore!$E$3:$E$1334,0))</f>
        <v>3</v>
      </c>
      <c r="AE70">
        <f>IFERROR(INDEX(PavementCondition!$E$2:$E$669,MATCH(KC_SPS_SubbasinAttributes!C70,PavementCondition!$D$2:$D$669,0)),"N/A")</f>
        <v>73</v>
      </c>
      <c r="AF70">
        <f>INDEX(SpawnerMortality!$E$2:$E$1331,MATCH(KC_SPS_SubbasinAttributes!C70,SpawnerMortality!$D$2:$D$1331,0))</f>
        <v>0.36361574750000003</v>
      </c>
      <c r="AG70" s="25">
        <f>IFERROR(_xlfn.XLOOKUP($C70,WQBE_Loading!$C$4:$C$3072,WQBE_Loading!G$4:G$3072,,0,),"")</f>
        <v>0.69142558409603405</v>
      </c>
      <c r="AH70" s="25">
        <f>IFERROR(_xlfn.XLOOKUP($C70,WQBE_Loading!$C$4:$C$3072,WQBE_Loading!H$4:H$3072,,0,),"")</f>
        <v>3.4609477208238451</v>
      </c>
      <c r="AI70" s="25">
        <f>IFERROR(_xlfn.XLOOKUP($C70,WQBE_Loading!$C$4:$C$3072,WQBE_Loading!I$4:I$3072,,0,),"")</f>
        <v>161.16084920464698</v>
      </c>
      <c r="AJ70" s="25">
        <f>IFERROR(_xlfn.XLOOKUP($C70,WQBE_Loading!$C$4:$C$3072,WQBE_Loading!J$4:J$3072,,0,),"")</f>
        <v>12.232582860437599</v>
      </c>
      <c r="AK70" s="25">
        <f>IFERROR(_xlfn.XLOOKUP($C70,WQBE_Loading!$C$4:$C$3072,WQBE_Loading!K$4:K$3072,,0,),"")</f>
        <v>3559.8379813044248</v>
      </c>
      <c r="AL70" s="25">
        <f>IFERROR(_xlfn.XLOOKUP($C70,WQBE_Loading!$C$4:$C$3072,WQBE_Loading!L$4:L$3072,,0,),"")</f>
        <v>1.1420175819479E-3</v>
      </c>
      <c r="AM70" s="25">
        <f>IFERROR(_xlfn.XLOOKUP($C70,WQBE_Loading!$C$4:$C$3072,WQBE_Loading!M$4:M$3072,,0,),"")</f>
        <v>6.1607705401366857E-5</v>
      </c>
      <c r="AN70" s="25">
        <f>IFERROR(_xlfn.XLOOKUP($C70,WQBE_Loading!$C$4:$C$3072,WQBE_Loading!N$4:N$3072,,0,),"")</f>
        <v>5.6940405513838548E-2</v>
      </c>
      <c r="AO70" s="25">
        <f>IFERROR(_xlfn.XLOOKUP($C70,WQBE_Loading!$C$4:$C$3072,WQBE_Loading!O$4:O$3072,,0,),"")</f>
        <v>0.17531767631031397</v>
      </c>
      <c r="AP70" s="25">
        <f>IFERROR(_xlfn.XLOOKUP($C70,WQBE_Loading!$C$4:$C$3072,WQBE_Loading!P$4:P$3072,,0,),"")</f>
        <v>0.2159005236893575</v>
      </c>
      <c r="AQ70" s="13">
        <f>IFERROR(_xlfn.XLOOKUP($C70,WQBE_Loading!$C$4:$C$3072,WQBE_Loading!Q$4:Q$3072,,0,),"")</f>
        <v>4429047.1300693052</v>
      </c>
      <c r="AR70">
        <f>_xlfn.XLOOKUP(C70,UrbanHeat!$A$2:$A$1333,UrbanHeat!$B$2:$B$1333,,0,)</f>
        <v>16.899000000000001</v>
      </c>
      <c r="AS70" s="25">
        <f>_xlfn.XLOOKUP($C70,TNC_Loading!$A$2:$A$1332,TNC_Loading!B$2:B$1332,,0,)</f>
        <v>7.782</v>
      </c>
      <c r="AT70" s="25">
        <f>_xlfn.XLOOKUP($C70,TNC_Loading!$A$2:$A$1332,TNC_Loading!C$2:C$1332,,0,)</f>
        <v>1.891</v>
      </c>
      <c r="AU70" s="25">
        <f>_xlfn.XLOOKUP($C70,TNC_Loading!$A$2:$A$1332,TNC_Loading!D$2:D$1332,,0,)</f>
        <v>10.942</v>
      </c>
      <c r="AV70" s="25">
        <f>_xlfn.XLOOKUP($C70,TNC_Loading!$A$2:$A$1332,TNC_Loading!E$2:E$1332,,0,)</f>
        <v>10.028</v>
      </c>
      <c r="AW70" s="25">
        <f>_xlfn.XLOOKUP($C70,TNC_Loading!$A$2:$A$1332,TNC_Loading!F$2:F$1332,,0,)</f>
        <v>280.20600000000002</v>
      </c>
      <c r="AX70">
        <f>_xlfn.XLOOKUP(C70,BIBI!$D$2:$D$1332,BIBI!$F$2:$F$1332,,0,)</f>
        <v>0</v>
      </c>
      <c r="AY70">
        <f>_xlfn.XLOOKUP(C70,FacilityCounts!$A$3:$A$1333,FacilityCounts!$B$3:$B$1333,,0,)</f>
        <v>4</v>
      </c>
      <c r="AZ70">
        <f>_xlfn.XLOOKUP(C70,FacilityCounts!$D$3:$D$1333,FacilityCounts!$E$3:$E$1333,,0,)</f>
        <v>2</v>
      </c>
      <c r="BA70">
        <f>_xlfn.XLOOKUP(C70,FacilityCounts!$G$3:$G$1333,FacilityCounts!$H$3:$H$1333,,0,)</f>
        <v>2</v>
      </c>
      <c r="BB70">
        <f>IFERROR(_xlfn.XLOOKUP(C70,'DA to P Sensitive Lakes'!$P$2:$P$44,'DA to P Sensitive Lakes'!$Q$2:$Q$44,,0,),0)</f>
        <v>0</v>
      </c>
      <c r="BC70" s="25">
        <f>_xlfn.XLOOKUP(C70,'Historic Runoff (mm)'!$A$2:$A$1332,'Historic Runoff (mm)'!$B$2:$B$1332,,0,)</f>
        <v>523.077</v>
      </c>
      <c r="BD70">
        <f>_xlfn.XLOOKUP(C70,DrainageComplaint!$A$2:$A$1332,DrainageComplaint!$B$2:$B$1332,,0,)</f>
        <v>1</v>
      </c>
      <c r="BE70">
        <f>_xlfn.XLOOKUP(C70,PAD_Area!$G$2:$G$1332,PAD_Area!$H$2:$H$1332,,0,)</f>
        <v>0</v>
      </c>
    </row>
    <row r="71" spans="1:57" x14ac:dyDescent="0.2">
      <c r="A71" s="2">
        <v>68</v>
      </c>
      <c r="B71" s="2">
        <v>69</v>
      </c>
      <c r="C71" s="20">
        <v>1000680</v>
      </c>
      <c r="D71" s="3" t="s">
        <v>92</v>
      </c>
      <c r="E71" s="3" t="s">
        <v>27</v>
      </c>
      <c r="F71" s="3">
        <v>157.00299999999999</v>
      </c>
      <c r="G71" s="3">
        <v>15567.089982900001</v>
      </c>
      <c r="H71" s="3">
        <v>6839001.9541499997</v>
      </c>
      <c r="I71" s="2">
        <v>0</v>
      </c>
      <c r="J71" s="2">
        <v>0</v>
      </c>
      <c r="K71" s="2">
        <v>2</v>
      </c>
      <c r="L71" s="2">
        <v>2</v>
      </c>
      <c r="M71" s="3">
        <v>0</v>
      </c>
      <c r="N71" s="2">
        <f>_xlfn.XLOOKUP(C71,Shellfish_Presence!$E$3:$E$1333,Shellfish_Presence!$G$3:$G$1333,,0,)</f>
        <v>0</v>
      </c>
      <c r="O71" s="3">
        <v>0</v>
      </c>
      <c r="P71" s="3">
        <v>0</v>
      </c>
      <c r="Q71" s="2">
        <v>0</v>
      </c>
      <c r="R71" s="3">
        <v>1</v>
      </c>
      <c r="S71" s="3">
        <v>0</v>
      </c>
      <c r="T71" s="3">
        <v>20186.80078125</v>
      </c>
      <c r="U71" s="3">
        <v>33324.69921875</v>
      </c>
      <c r="V71" s="2">
        <v>91</v>
      </c>
      <c r="W71" s="3">
        <f t="shared" si="2"/>
        <v>4.5078960745737907E-3</v>
      </c>
      <c r="X71">
        <f t="shared" si="3"/>
        <v>1.6508162724676416</v>
      </c>
      <c r="Y71">
        <f>IFERROR(INDEX('Parcel Year'!$N$3:$N$1175,MATCH(KC_SPS_SubbasinAttributes!C71,'Parcel Year'!$M$3:$M$1175,0)),0)</f>
        <v>0.6767200231552124</v>
      </c>
      <c r="Z71">
        <f>INDEX(Imperviousness!$B$2:$B$1332,MATCH(KC_SPS_SubbasinAttributes!C71,Imperviousness!$A$2:$A$1332,0))</f>
        <v>0.42899999999999999</v>
      </c>
      <c r="AA71">
        <f>INDEX('Flow Duration Index'!$B$2:$B$1332,MATCH(KC_SPS_SubbasinAttributes!C71,'Flow Duration Index'!$A$2:$A$1332,0))</f>
        <v>9.6340000000000003</v>
      </c>
      <c r="AB71">
        <f>INDEX(Opportunity_Index!$G$2:$G$1333,MATCH(KC_SPS_SubbasinAttributes!C71,Opportunity_Index!$F$2:$F$1333,0))</f>
        <v>0.31119999999999998</v>
      </c>
      <c r="AC71">
        <f>INDEX(Traffic!$B$2:$B$1332,MATCH(KC_SPS_SubbasinAttributes!C71,Traffic!$A$2:$A$1332,0))</f>
        <v>1699.0360000000001</v>
      </c>
      <c r="AD71">
        <f>INDEX(EquityScore!$F$3:$F$1334,MATCH(KC_SPS_SubbasinAttributes!C71,EquityScore!$E$3:$E$1334,0))</f>
        <v>2</v>
      </c>
      <c r="AE71">
        <f>IFERROR(INDEX(PavementCondition!$E$2:$E$669,MATCH(KC_SPS_SubbasinAttributes!C71,PavementCondition!$D$2:$D$669,0)),"N/A")</f>
        <v>82.5</v>
      </c>
      <c r="AF71">
        <f>INDEX(SpawnerMortality!$E$2:$E$1331,MATCH(KC_SPS_SubbasinAttributes!C71,SpawnerMortality!$D$2:$D$1331,0))</f>
        <v>0.35631671399999998</v>
      </c>
      <c r="AG71" s="25">
        <f>IFERROR(_xlfn.XLOOKUP($C71,WQBE_Loading!$C$4:$C$3072,WQBE_Loading!G$4:G$3072,,0,),"")</f>
        <v>0.78185918375862906</v>
      </c>
      <c r="AH71" s="25">
        <f>IFERROR(_xlfn.XLOOKUP($C71,WQBE_Loading!$C$4:$C$3072,WQBE_Loading!H$4:H$3072,,0,),"")</f>
        <v>4.0606802846504806</v>
      </c>
      <c r="AI71" s="25">
        <f>IFERROR(_xlfn.XLOOKUP($C71,WQBE_Loading!$C$4:$C$3072,WQBE_Loading!I$4:I$3072,,0,),"")</f>
        <v>223.2265837557955</v>
      </c>
      <c r="AJ71" s="25">
        <f>IFERROR(_xlfn.XLOOKUP($C71,WQBE_Loading!$C$4:$C$3072,WQBE_Loading!J$4:J$3072,,0,),"")</f>
        <v>16.78927505418455</v>
      </c>
      <c r="AK71" s="25">
        <f>IFERROR(_xlfn.XLOOKUP($C71,WQBE_Loading!$C$4:$C$3072,WQBE_Loading!K$4:K$3072,,0,),"")</f>
        <v>5230.8879635892199</v>
      </c>
      <c r="AL71" s="25">
        <f>IFERROR(_xlfn.XLOOKUP($C71,WQBE_Loading!$C$4:$C$3072,WQBE_Loading!L$4:L$3072,,0,),"")</f>
        <v>1.45150944230469E-3</v>
      </c>
      <c r="AM71" s="25">
        <f>IFERROR(_xlfn.XLOOKUP($C71,WQBE_Loading!$C$4:$C$3072,WQBE_Loading!M$4:M$3072,,0,),"")</f>
        <v>3.3255715574967152E-5</v>
      </c>
      <c r="AN71" s="25">
        <f>IFERROR(_xlfn.XLOOKUP($C71,WQBE_Loading!$C$4:$C$3072,WQBE_Loading!N$4:N$3072,,0,),"")</f>
        <v>6.2140843022581098E-2</v>
      </c>
      <c r="AO71" s="25">
        <f>IFERROR(_xlfn.XLOOKUP($C71,WQBE_Loading!$C$4:$C$3072,WQBE_Loading!O$4:O$3072,,0,),"")</f>
        <v>0.2294456695754345</v>
      </c>
      <c r="AP71" s="25">
        <f>IFERROR(_xlfn.XLOOKUP($C71,WQBE_Loading!$C$4:$C$3072,WQBE_Loading!P$4:P$3072,,0,),"")</f>
        <v>0.32697688056972996</v>
      </c>
      <c r="AQ71" s="13">
        <f>IFERROR(_xlfn.XLOOKUP($C71,WQBE_Loading!$C$4:$C$3072,WQBE_Loading!Q$4:Q$3072,,0,),"")</f>
        <v>6000517.5025778245</v>
      </c>
      <c r="AR71">
        <f>_xlfn.XLOOKUP(C71,UrbanHeat!$A$2:$A$1333,UrbanHeat!$B$2:$B$1333,,0,)</f>
        <v>15.340999999999999</v>
      </c>
      <c r="AS71" s="25">
        <f>_xlfn.XLOOKUP($C71,TNC_Loading!$A$2:$A$1332,TNC_Loading!B$2:B$1332,,0,)</f>
        <v>10.984</v>
      </c>
      <c r="AT71" s="25">
        <f>_xlfn.XLOOKUP($C71,TNC_Loading!$A$2:$A$1332,TNC_Loading!C$2:C$1332,,0,)</f>
        <v>1.3109999999999999</v>
      </c>
      <c r="AU71" s="25">
        <f>_xlfn.XLOOKUP($C71,TNC_Loading!$A$2:$A$1332,TNC_Loading!D$2:D$1332,,0,)</f>
        <v>16.097999999999999</v>
      </c>
      <c r="AV71" s="25">
        <f>_xlfn.XLOOKUP($C71,TNC_Loading!$A$2:$A$1332,TNC_Loading!E$2:E$1332,,0,)</f>
        <v>15.506</v>
      </c>
      <c r="AW71" s="25">
        <f>_xlfn.XLOOKUP($C71,TNC_Loading!$A$2:$A$1332,TNC_Loading!F$2:F$1332,,0,)</f>
        <v>286.99900000000002</v>
      </c>
      <c r="AX71">
        <f>_xlfn.XLOOKUP(C71,BIBI!$D$2:$D$1332,BIBI!$F$2:$F$1332,,0,)</f>
        <v>0</v>
      </c>
      <c r="AY71">
        <f>_xlfn.XLOOKUP(C71,FacilityCounts!$A$3:$A$1333,FacilityCounts!$B$3:$B$1333,,0,)</f>
        <v>8</v>
      </c>
      <c r="AZ71">
        <f>_xlfn.XLOOKUP(C71,FacilityCounts!$D$3:$D$1333,FacilityCounts!$E$3:$E$1333,,0,)</f>
        <v>6</v>
      </c>
      <c r="BA71">
        <f>_xlfn.XLOOKUP(C71,FacilityCounts!$G$3:$G$1333,FacilityCounts!$H$3:$H$1333,,0,)</f>
        <v>6</v>
      </c>
      <c r="BB71">
        <f>IFERROR(_xlfn.XLOOKUP(C71,'DA to P Sensitive Lakes'!$P$2:$P$44,'DA to P Sensitive Lakes'!$Q$2:$Q$44,,0,),0)</f>
        <v>0</v>
      </c>
      <c r="BC71" s="25">
        <f>_xlfn.XLOOKUP(C71,'Historic Runoff (mm)'!$A$2:$A$1332,'Historic Runoff (mm)'!$B$2:$B$1332,,0,)</f>
        <v>695.70899999999995</v>
      </c>
      <c r="BD71">
        <f>_xlfn.XLOOKUP(C71,DrainageComplaint!$A$2:$A$1332,DrainageComplaint!$B$2:$B$1332,,0,)</f>
        <v>8</v>
      </c>
      <c r="BE71">
        <f>_xlfn.XLOOKUP(C71,PAD_Area!$G$2:$G$1332,PAD_Area!$H$2:$H$1332,,0,)</f>
        <v>0</v>
      </c>
    </row>
    <row r="72" spans="1:57" x14ac:dyDescent="0.2">
      <c r="A72" s="2">
        <v>69</v>
      </c>
      <c r="B72" s="2">
        <v>70</v>
      </c>
      <c r="C72" s="20">
        <v>1000690</v>
      </c>
      <c r="D72" s="3" t="s">
        <v>92</v>
      </c>
      <c r="E72" s="3" t="s">
        <v>27</v>
      </c>
      <c r="F72" s="3">
        <v>278.01400000000001</v>
      </c>
      <c r="G72" s="3">
        <v>21580.5341047</v>
      </c>
      <c r="H72" s="3">
        <v>12110221.668299999</v>
      </c>
      <c r="I72" s="2">
        <v>1</v>
      </c>
      <c r="J72" s="2">
        <v>0</v>
      </c>
      <c r="K72" s="2">
        <v>2</v>
      </c>
      <c r="L72" s="2">
        <v>2</v>
      </c>
      <c r="M72" s="3">
        <v>0</v>
      </c>
      <c r="N72" s="2">
        <f>_xlfn.XLOOKUP(C72,Shellfish_Presence!$E$3:$E$1333,Shellfish_Presence!$G$3:$G$1333,,0,)</f>
        <v>0</v>
      </c>
      <c r="O72" s="3">
        <v>0</v>
      </c>
      <c r="P72" s="3">
        <v>0</v>
      </c>
      <c r="Q72" s="2">
        <v>0</v>
      </c>
      <c r="R72" s="3">
        <v>1</v>
      </c>
      <c r="S72" s="3">
        <v>0</v>
      </c>
      <c r="T72" s="3">
        <v>41870</v>
      </c>
      <c r="U72" s="3">
        <v>57825.30078125</v>
      </c>
      <c r="V72" s="2">
        <v>103</v>
      </c>
      <c r="W72" s="3">
        <f t="shared" si="2"/>
        <v>2.4599952233102461E-3</v>
      </c>
      <c r="X72">
        <f t="shared" si="3"/>
        <v>1.3810676088189635</v>
      </c>
      <c r="Y72">
        <f>IFERROR(INDEX('Parcel Year'!$N$3:$N$1175,MATCH(KC_SPS_SubbasinAttributes!C72,'Parcel Year'!$M$3:$M$1175,0)),0)</f>
        <v>0.55846101045608521</v>
      </c>
      <c r="Z72">
        <f>INDEX(Imperviousness!$B$2:$B$1332,MATCH(KC_SPS_SubbasinAttributes!C72,Imperviousness!$A$2:$A$1332,0))</f>
        <v>0.313</v>
      </c>
      <c r="AA72">
        <f>INDEX('Flow Duration Index'!$B$2:$B$1332,MATCH(KC_SPS_SubbasinAttributes!C72,'Flow Duration Index'!$A$2:$A$1332,0))</f>
        <v>8.8480000000000008</v>
      </c>
      <c r="AB72">
        <f>INDEX(Opportunity_Index!$G$2:$G$1333,MATCH(KC_SPS_SubbasinAttributes!C72,Opportunity_Index!$F$2:$F$1333,0))</f>
        <v>0.31119999999999998</v>
      </c>
      <c r="AC72">
        <f>INDEX(Traffic!$B$2:$B$1332,MATCH(KC_SPS_SubbasinAttributes!C72,Traffic!$A$2:$A$1332,0))</f>
        <v>1630.1030000000001</v>
      </c>
      <c r="AD72">
        <f>INDEX(EquityScore!$F$3:$F$1334,MATCH(KC_SPS_SubbasinAttributes!C72,EquityScore!$E$3:$E$1334,0))</f>
        <v>2</v>
      </c>
      <c r="AE72">
        <f>IFERROR(INDEX(PavementCondition!$E$2:$E$669,MATCH(KC_SPS_SubbasinAttributes!C72,PavementCondition!$D$2:$D$669,0)),"N/A")</f>
        <v>26</v>
      </c>
      <c r="AF72">
        <f>INDEX(SpawnerMortality!$E$2:$E$1331,MATCH(KC_SPS_SubbasinAttributes!C72,SpawnerMortality!$D$2:$D$1331,0))</f>
        <v>0.23053315099999999</v>
      </c>
      <c r="AG72" s="25">
        <f>IFERROR(_xlfn.XLOOKUP($C72,WQBE_Loading!$C$4:$C$3072,WQBE_Loading!G$4:G$3072,,0,),"")</f>
        <v>1.466686172699875</v>
      </c>
      <c r="AH72" s="25">
        <f>IFERROR(_xlfn.XLOOKUP($C72,WQBE_Loading!$C$4:$C$3072,WQBE_Loading!H$4:H$3072,,0,),"")</f>
        <v>7.5818904689633992</v>
      </c>
      <c r="AI72" s="25">
        <f>IFERROR(_xlfn.XLOOKUP($C72,WQBE_Loading!$C$4:$C$3072,WQBE_Loading!I$4:I$3072,,0,),"")</f>
        <v>315.59849798564403</v>
      </c>
      <c r="AJ72" s="25">
        <f>IFERROR(_xlfn.XLOOKUP($C72,WQBE_Loading!$C$4:$C$3072,WQBE_Loading!J$4:J$3072,,0,),"")</f>
        <v>24.303972532938751</v>
      </c>
      <c r="AK72" s="25">
        <f>IFERROR(_xlfn.XLOOKUP($C72,WQBE_Loading!$C$4:$C$3072,WQBE_Loading!K$4:K$3072,,0,),"")</f>
        <v>8462.0437152241302</v>
      </c>
      <c r="AL72" s="25">
        <f>IFERROR(_xlfn.XLOOKUP($C72,WQBE_Loading!$C$4:$C$3072,WQBE_Loading!L$4:L$3072,,0,),"")</f>
        <v>2.6931084526592448E-3</v>
      </c>
      <c r="AM72" s="25">
        <f>IFERROR(_xlfn.XLOOKUP($C72,WQBE_Loading!$C$4:$C$3072,WQBE_Loading!M$4:M$3072,,0,),"")</f>
        <v>1.3860237632046051E-4</v>
      </c>
      <c r="AN72" s="25">
        <f>IFERROR(_xlfn.XLOOKUP($C72,WQBE_Loading!$C$4:$C$3072,WQBE_Loading!N$4:N$3072,,0,),"")</f>
        <v>0.11799138438986551</v>
      </c>
      <c r="AO72" s="25">
        <f>IFERROR(_xlfn.XLOOKUP($C72,WQBE_Loading!$C$4:$C$3072,WQBE_Loading!O$4:O$3072,,0,),"")</f>
        <v>0.40781499898655399</v>
      </c>
      <c r="AP72" s="25">
        <f>IFERROR(_xlfn.XLOOKUP($C72,WQBE_Loading!$C$4:$C$3072,WQBE_Loading!P$4:P$3072,,0,),"")</f>
        <v>0.48874142778957003</v>
      </c>
      <c r="AQ72" s="13">
        <f>IFERROR(_xlfn.XLOOKUP($C72,WQBE_Loading!$C$4:$C$3072,WQBE_Loading!Q$4:Q$3072,,0,),"")</f>
        <v>8668220.2804379798</v>
      </c>
      <c r="AR72">
        <f>_xlfn.XLOOKUP(C72,UrbanHeat!$A$2:$A$1333,UrbanHeat!$B$2:$B$1333,,0,)</f>
        <v>15.29</v>
      </c>
      <c r="AS72" s="25">
        <f>_xlfn.XLOOKUP($C72,TNC_Loading!$A$2:$A$1332,TNC_Loading!B$2:B$1332,,0,)</f>
        <v>9.8889999999999993</v>
      </c>
      <c r="AT72" s="25">
        <f>_xlfn.XLOOKUP($C72,TNC_Loading!$A$2:$A$1332,TNC_Loading!C$2:C$1332,,0,)</f>
        <v>1.3959999999999999</v>
      </c>
      <c r="AU72" s="25">
        <f>_xlfn.XLOOKUP($C72,TNC_Loading!$A$2:$A$1332,TNC_Loading!D$2:D$1332,,0,)</f>
        <v>16.675000000000001</v>
      </c>
      <c r="AV72" s="25">
        <f>_xlfn.XLOOKUP($C72,TNC_Loading!$A$2:$A$1332,TNC_Loading!E$2:E$1332,,0,)</f>
        <v>12.494999999999999</v>
      </c>
      <c r="AW72" s="25">
        <f>_xlfn.XLOOKUP($C72,TNC_Loading!$A$2:$A$1332,TNC_Loading!F$2:F$1332,,0,)</f>
        <v>297.14400000000001</v>
      </c>
      <c r="AX72">
        <f>_xlfn.XLOOKUP(C72,BIBI!$D$2:$D$1332,BIBI!$F$2:$F$1332,,0,)</f>
        <v>0</v>
      </c>
      <c r="AY72">
        <f>_xlfn.XLOOKUP(C72,FacilityCounts!$A$3:$A$1333,FacilityCounts!$B$3:$B$1333,,0,)</f>
        <v>9</v>
      </c>
      <c r="AZ72">
        <f>_xlfn.XLOOKUP(C72,FacilityCounts!$D$3:$D$1333,FacilityCounts!$E$3:$E$1333,,0,)</f>
        <v>4</v>
      </c>
      <c r="BA72">
        <f>_xlfn.XLOOKUP(C72,FacilityCounts!$G$3:$G$1333,FacilityCounts!$H$3:$H$1333,,0,)</f>
        <v>4</v>
      </c>
      <c r="BB72">
        <f>IFERROR(_xlfn.XLOOKUP(C72,'DA to P Sensitive Lakes'!$P$2:$P$44,'DA to P Sensitive Lakes'!$Q$2:$Q$44,,0,),0)</f>
        <v>0</v>
      </c>
      <c r="BC72" s="25">
        <f>_xlfn.XLOOKUP(C72,'Historic Runoff (mm)'!$A$2:$A$1332,'Historic Runoff (mm)'!$B$2:$B$1332,,0,)</f>
        <v>660.33199999999999</v>
      </c>
      <c r="BD72">
        <f>_xlfn.XLOOKUP(C72,DrainageComplaint!$A$2:$A$1332,DrainageComplaint!$B$2:$B$1332,,0,)</f>
        <v>3</v>
      </c>
      <c r="BE72">
        <f>_xlfn.XLOOKUP(C72,PAD_Area!$G$2:$G$1332,PAD_Area!$H$2:$H$1332,,0,)</f>
        <v>7.1429098024964333E-3</v>
      </c>
    </row>
    <row r="73" spans="1:57" x14ac:dyDescent="0.2">
      <c r="A73" s="2">
        <v>70</v>
      </c>
      <c r="B73" s="2">
        <v>71</v>
      </c>
      <c r="C73" s="20">
        <v>1000700</v>
      </c>
      <c r="D73" s="3" t="s">
        <v>91</v>
      </c>
      <c r="E73" s="3" t="s">
        <v>27</v>
      </c>
      <c r="F73" s="3">
        <v>362.24700000000001</v>
      </c>
      <c r="G73" s="3">
        <v>25467.866223000001</v>
      </c>
      <c r="H73" s="3">
        <v>15779418.738399999</v>
      </c>
      <c r="I73" s="2">
        <v>1</v>
      </c>
      <c r="J73" s="2">
        <v>0</v>
      </c>
      <c r="K73" s="2">
        <v>0</v>
      </c>
      <c r="L73" s="2">
        <v>1</v>
      </c>
      <c r="M73" s="3">
        <v>0</v>
      </c>
      <c r="N73" s="2">
        <f>_xlfn.XLOOKUP(C73,Shellfish_Presence!$E$3:$E$1333,Shellfish_Presence!$G$3:$G$1333,,0,)</f>
        <v>0</v>
      </c>
      <c r="O73" s="3">
        <v>0</v>
      </c>
      <c r="P73" s="3">
        <v>0</v>
      </c>
      <c r="Q73" s="2">
        <v>0</v>
      </c>
      <c r="R73" s="3">
        <v>1</v>
      </c>
      <c r="S73" s="3">
        <v>0</v>
      </c>
      <c r="T73" s="3">
        <v>40956.19921875</v>
      </c>
      <c r="U73" s="3">
        <v>70468.6015625</v>
      </c>
      <c r="V73" s="2">
        <v>32</v>
      </c>
      <c r="W73" s="3">
        <f t="shared" si="2"/>
        <v>7.8132250087674642E-4</v>
      </c>
      <c r="X73">
        <f t="shared" si="3"/>
        <v>1.7205845001906095</v>
      </c>
      <c r="Y73">
        <f>IFERROR(INDEX('Parcel Year'!$N$3:$N$1175,MATCH(KC_SPS_SubbasinAttributes!C73,'Parcel Year'!$M$3:$M$1175,0)),0)</f>
        <v>0.35074999928474426</v>
      </c>
      <c r="Z73">
        <f>INDEX(Imperviousness!$B$2:$B$1332,MATCH(KC_SPS_SubbasinAttributes!C73,Imperviousness!$A$2:$A$1332,0))</f>
        <v>0.39700000000000002</v>
      </c>
      <c r="AA73">
        <f>INDEX('Flow Duration Index'!$B$2:$B$1332,MATCH(KC_SPS_SubbasinAttributes!C73,'Flow Duration Index'!$A$2:$A$1332,0))</f>
        <v>8.1769999999999996</v>
      </c>
      <c r="AB73">
        <f>INDEX(Opportunity_Index!$G$2:$G$1333,MATCH(KC_SPS_SubbasinAttributes!C73,Opportunity_Index!$F$2:$F$1333,0))</f>
        <v>0.3569</v>
      </c>
      <c r="AC73">
        <f>INDEX(Traffic!$B$2:$B$1332,MATCH(KC_SPS_SubbasinAttributes!C73,Traffic!$A$2:$A$1332,0))</f>
        <v>327.005</v>
      </c>
      <c r="AD73">
        <f>INDEX(EquityScore!$F$3:$F$1334,MATCH(KC_SPS_SubbasinAttributes!C73,EquityScore!$E$3:$E$1334,0))</f>
        <v>2.3333333349999998</v>
      </c>
      <c r="AE73">
        <f>IFERROR(INDEX(PavementCondition!$E$2:$E$669,MATCH(KC_SPS_SubbasinAttributes!C73,PavementCondition!$D$2:$D$669,0)),"N/A")</f>
        <v>65</v>
      </c>
      <c r="AF73">
        <f>INDEX(SpawnerMortality!$E$2:$E$1331,MATCH(KC_SPS_SubbasinAttributes!C73,SpawnerMortality!$D$2:$D$1331,0))</f>
        <v>0.33744817599999999</v>
      </c>
      <c r="AG73" s="25">
        <f>IFERROR(_xlfn.XLOOKUP($C73,WQBE_Loading!$C$4:$C$3072,WQBE_Loading!G$4:G$3072,,0,),"")</f>
        <v>1.8330446649383649</v>
      </c>
      <c r="AH73" s="25">
        <f>IFERROR(_xlfn.XLOOKUP($C73,WQBE_Loading!$C$4:$C$3072,WQBE_Loading!H$4:H$3072,,0,),"")</f>
        <v>9.1473355020644291</v>
      </c>
      <c r="AI73" s="25">
        <f>IFERROR(_xlfn.XLOOKUP($C73,WQBE_Loading!$C$4:$C$3072,WQBE_Loading!I$4:I$3072,,0,),"")</f>
        <v>396.44695208386804</v>
      </c>
      <c r="AJ73" s="25">
        <f>IFERROR(_xlfn.XLOOKUP($C73,WQBE_Loading!$C$4:$C$3072,WQBE_Loading!J$4:J$3072,,0,),"")</f>
        <v>29.993351599820549</v>
      </c>
      <c r="AK73" s="25">
        <f>IFERROR(_xlfn.XLOOKUP($C73,WQBE_Loading!$C$4:$C$3072,WQBE_Loading!K$4:K$3072,,0,),"")</f>
        <v>10012.58008608827</v>
      </c>
      <c r="AL73" s="25">
        <f>IFERROR(_xlfn.XLOOKUP($C73,WQBE_Loading!$C$4:$C$3072,WQBE_Loading!L$4:L$3072,,0,),"")</f>
        <v>3.2318520791529549E-3</v>
      </c>
      <c r="AM73" s="25">
        <f>IFERROR(_xlfn.XLOOKUP($C73,WQBE_Loading!$C$4:$C$3072,WQBE_Loading!M$4:M$3072,,0,),"")</f>
        <v>1.6055045300948602E-4</v>
      </c>
      <c r="AN73" s="25">
        <f>IFERROR(_xlfn.XLOOKUP($C73,WQBE_Loading!$C$4:$C$3072,WQBE_Loading!N$4:N$3072,,0,),"")</f>
        <v>0.1477747394458595</v>
      </c>
      <c r="AO73" s="25">
        <f>IFERROR(_xlfn.XLOOKUP($C73,WQBE_Loading!$C$4:$C$3072,WQBE_Loading!O$4:O$3072,,0,),"")</f>
        <v>0.49382928607199</v>
      </c>
      <c r="AP73" s="25">
        <f>IFERROR(_xlfn.XLOOKUP($C73,WQBE_Loading!$C$4:$C$3072,WQBE_Loading!P$4:P$3072,,0,),"")</f>
        <v>0.55534534717240303</v>
      </c>
      <c r="AQ73" s="13">
        <f>IFERROR(_xlfn.XLOOKUP($C73,WQBE_Loading!$C$4:$C$3072,WQBE_Loading!Q$4:Q$3072,,0,),"")</f>
        <v>10885071.638977651</v>
      </c>
      <c r="AR73">
        <f>_xlfn.XLOOKUP(C73,UrbanHeat!$A$2:$A$1333,UrbanHeat!$B$2:$B$1333,,0,)</f>
        <v>15.961</v>
      </c>
      <c r="AS73" s="25">
        <f>_xlfn.XLOOKUP($C73,TNC_Loading!$A$2:$A$1332,TNC_Loading!B$2:B$1332,,0,)</f>
        <v>8.3580000000000005</v>
      </c>
      <c r="AT73" s="25">
        <f>_xlfn.XLOOKUP($C73,TNC_Loading!$A$2:$A$1332,TNC_Loading!C$2:C$1332,,0,)</f>
        <v>0.83399999999999996</v>
      </c>
      <c r="AU73" s="25">
        <f>_xlfn.XLOOKUP($C73,TNC_Loading!$A$2:$A$1332,TNC_Loading!D$2:D$1332,,0,)</f>
        <v>12.593999999999999</v>
      </c>
      <c r="AV73" s="25">
        <f>_xlfn.XLOOKUP($C73,TNC_Loading!$A$2:$A$1332,TNC_Loading!E$2:E$1332,,0,)</f>
        <v>9.8979999999999997</v>
      </c>
      <c r="AW73" s="25">
        <f>_xlfn.XLOOKUP($C73,TNC_Loading!$A$2:$A$1332,TNC_Loading!F$2:F$1332,,0,)</f>
        <v>210.91300000000001</v>
      </c>
      <c r="AX73">
        <f>_xlfn.XLOOKUP(C73,BIBI!$D$2:$D$1332,BIBI!$F$2:$F$1332,,0,)</f>
        <v>30.3</v>
      </c>
      <c r="AY73">
        <f>_xlfn.XLOOKUP(C73,FacilityCounts!$A$3:$A$1333,FacilityCounts!$B$3:$B$1333,,0,)</f>
        <v>14</v>
      </c>
      <c r="AZ73">
        <f>_xlfn.XLOOKUP(C73,FacilityCounts!$D$3:$D$1333,FacilityCounts!$E$3:$E$1333,,0,)</f>
        <v>14</v>
      </c>
      <c r="BA73">
        <f>_xlfn.XLOOKUP(C73,FacilityCounts!$G$3:$G$1333,FacilityCounts!$H$3:$H$1333,,0,)</f>
        <v>4</v>
      </c>
      <c r="BB73">
        <f>IFERROR(_xlfn.XLOOKUP(C73,'DA to P Sensitive Lakes'!$P$2:$P$44,'DA to P Sensitive Lakes'!$Q$2:$Q$44,,0,),0)</f>
        <v>0</v>
      </c>
      <c r="BC73" s="25">
        <f>_xlfn.XLOOKUP(C73,'Historic Runoff (mm)'!$A$2:$A$1332,'Historic Runoff (mm)'!$B$2:$B$1332,,0,)</f>
        <v>529.36400000000003</v>
      </c>
      <c r="BD73">
        <f>_xlfn.XLOOKUP(C73,DrainageComplaint!$A$2:$A$1332,DrainageComplaint!$B$2:$B$1332,,0,)</f>
        <v>20</v>
      </c>
      <c r="BE73">
        <f>_xlfn.XLOOKUP(C73,PAD_Area!$G$2:$G$1332,PAD_Area!$H$2:$H$1332,,0,)</f>
        <v>0</v>
      </c>
    </row>
    <row r="74" spans="1:57" x14ac:dyDescent="0.2">
      <c r="A74" s="2">
        <v>71</v>
      </c>
      <c r="B74" s="2">
        <v>72</v>
      </c>
      <c r="C74" s="20">
        <v>1000710</v>
      </c>
      <c r="D74" s="3" t="s">
        <v>89</v>
      </c>
      <c r="E74" s="3" t="s">
        <v>27</v>
      </c>
      <c r="F74" s="3">
        <v>439.10399999999998</v>
      </c>
      <c r="G74" s="3">
        <v>27956.3290796</v>
      </c>
      <c r="H74" s="3">
        <v>19127282.194800001</v>
      </c>
      <c r="I74" s="2">
        <v>0</v>
      </c>
      <c r="J74" s="2">
        <v>0</v>
      </c>
      <c r="K74" s="2">
        <v>0</v>
      </c>
      <c r="L74" s="2">
        <v>0</v>
      </c>
      <c r="M74" s="3">
        <v>10969.099609375</v>
      </c>
      <c r="N74" s="2">
        <f>_xlfn.XLOOKUP(C74,Shellfish_Presence!$E$3:$E$1333,Shellfish_Presence!$G$3:$G$1333,,0,)</f>
        <v>0</v>
      </c>
      <c r="O74" s="3">
        <v>0</v>
      </c>
      <c r="P74" s="3">
        <v>0</v>
      </c>
      <c r="Q74" s="2">
        <v>6</v>
      </c>
      <c r="R74" s="3">
        <v>1</v>
      </c>
      <c r="S74" s="3">
        <v>0</v>
      </c>
      <c r="T74" s="3">
        <v>6644.31005859375</v>
      </c>
      <c r="U74" s="3">
        <v>4422.27001953125</v>
      </c>
      <c r="V74" s="2">
        <v>3</v>
      </c>
      <c r="W74" s="3">
        <f t="shared" si="2"/>
        <v>4.5151414872937791E-4</v>
      </c>
      <c r="X74">
        <f t="shared" si="3"/>
        <v>0.66557249444003386</v>
      </c>
      <c r="Y74">
        <f>IFERROR(INDEX('Parcel Year'!$N$3:$N$1175,MATCH(KC_SPS_SubbasinAttributes!C74,'Parcel Year'!$M$3:$M$1175,0)),0)</f>
        <v>0.17235599458217621</v>
      </c>
      <c r="Z74">
        <f>INDEX(Imperviousness!$B$2:$B$1332,MATCH(KC_SPS_SubbasinAttributes!C74,Imperviousness!$A$2:$A$1332,0))</f>
        <v>0.124</v>
      </c>
      <c r="AA74">
        <f>INDEX('Flow Duration Index'!$B$2:$B$1332,MATCH(KC_SPS_SubbasinAttributes!C74,'Flow Duration Index'!$A$2:$A$1332,0))</f>
        <v>3.08</v>
      </c>
      <c r="AB74">
        <f>INDEX(Opportunity_Index!$G$2:$G$1333,MATCH(KC_SPS_SubbasinAttributes!C74,Opportunity_Index!$F$2:$F$1333,0))</f>
        <v>0.21690000000000001</v>
      </c>
      <c r="AC74">
        <f>INDEX(Traffic!$B$2:$B$1332,MATCH(KC_SPS_SubbasinAttributes!C74,Traffic!$A$2:$A$1332,0))</f>
        <v>121.75</v>
      </c>
      <c r="AD74">
        <f>INDEX(EquityScore!$F$3:$F$1334,MATCH(KC_SPS_SubbasinAttributes!C74,EquityScore!$E$3:$E$1334,0))</f>
        <v>2</v>
      </c>
      <c r="AE74">
        <f>IFERROR(INDEX(PavementCondition!$E$2:$E$669,MATCH(KC_SPS_SubbasinAttributes!C74,PavementCondition!$D$2:$D$669,0)),"N/A")</f>
        <v>87</v>
      </c>
      <c r="AF74">
        <f>INDEX(SpawnerMortality!$E$2:$E$1331,MATCH(KC_SPS_SubbasinAttributes!C74,SpawnerMortality!$D$2:$D$1331,0))</f>
        <v>0.23053315099999999</v>
      </c>
      <c r="AG74" s="25">
        <f>IFERROR(_xlfn.XLOOKUP($C74,WQBE_Loading!$C$4:$C$3072,WQBE_Loading!G$4:G$3072,,0,),"")</f>
        <v>0.34617339328456598</v>
      </c>
      <c r="AH74" s="25">
        <f>IFERROR(_xlfn.XLOOKUP($C74,WQBE_Loading!$C$4:$C$3072,WQBE_Loading!H$4:H$3072,,0,),"")</f>
        <v>1.734199408920065</v>
      </c>
      <c r="AI74" s="25">
        <f>IFERROR(_xlfn.XLOOKUP($C74,WQBE_Loading!$C$4:$C$3072,WQBE_Loading!I$4:I$3072,,0,),"")</f>
        <v>86.970450436707807</v>
      </c>
      <c r="AJ74" s="25">
        <f>IFERROR(_xlfn.XLOOKUP($C74,WQBE_Loading!$C$4:$C$3072,WQBE_Loading!J$4:J$3072,,0,),"")</f>
        <v>6.5234802906848852</v>
      </c>
      <c r="AK74" s="25">
        <f>IFERROR(_xlfn.XLOOKUP($C74,WQBE_Loading!$C$4:$C$3072,WQBE_Loading!K$4:K$3072,,0,),"")</f>
        <v>2112.8800481210801</v>
      </c>
      <c r="AL74" s="25">
        <f>IFERROR(_xlfn.XLOOKUP($C74,WQBE_Loading!$C$4:$C$3072,WQBE_Loading!L$4:L$3072,,0,),"")</f>
        <v>6.37709754521753E-4</v>
      </c>
      <c r="AM74" s="25">
        <f>IFERROR(_xlfn.XLOOKUP($C74,WQBE_Loading!$C$4:$C$3072,WQBE_Loading!M$4:M$3072,,0,),"")</f>
        <v>1.8937848982826299E-5</v>
      </c>
      <c r="AN74" s="25">
        <f>IFERROR(_xlfn.XLOOKUP($C74,WQBE_Loading!$C$4:$C$3072,WQBE_Loading!N$4:N$3072,,0,),"")</f>
        <v>2.37336811446902E-2</v>
      </c>
      <c r="AO74" s="25">
        <f>IFERROR(_xlfn.XLOOKUP($C74,WQBE_Loading!$C$4:$C$3072,WQBE_Loading!O$4:O$3072,,0,),"")</f>
        <v>9.7749893927876502E-2</v>
      </c>
      <c r="AP74" s="25">
        <f>IFERROR(_xlfn.XLOOKUP($C74,WQBE_Loading!$C$4:$C$3072,WQBE_Loading!P$4:P$3072,,0,),"")</f>
        <v>0.13483639160890401</v>
      </c>
      <c r="AQ74" s="13">
        <f>IFERROR(_xlfn.XLOOKUP($C74,WQBE_Loading!$C$4:$C$3072,WQBE_Loading!Q$4:Q$3072,,0,),"")</f>
        <v>3475425.5227090996</v>
      </c>
      <c r="AR74">
        <f>_xlfn.XLOOKUP(C74,UrbanHeat!$A$2:$A$1333,UrbanHeat!$B$2:$B$1333,,0,)</f>
        <v>13.574999999999999</v>
      </c>
      <c r="AS74" s="25">
        <f>_xlfn.XLOOKUP($C74,TNC_Loading!$A$2:$A$1332,TNC_Loading!B$2:B$1332,,0,)</f>
        <v>3.101</v>
      </c>
      <c r="AT74" s="25">
        <f>_xlfn.XLOOKUP($C74,TNC_Loading!$A$2:$A$1332,TNC_Loading!C$2:C$1332,,0,)</f>
        <v>0.35699999999999998</v>
      </c>
      <c r="AU74" s="25">
        <f>_xlfn.XLOOKUP($C74,TNC_Loading!$A$2:$A$1332,TNC_Loading!D$2:D$1332,,0,)</f>
        <v>3.7730000000000001</v>
      </c>
      <c r="AV74" s="25">
        <f>_xlfn.XLOOKUP($C74,TNC_Loading!$A$2:$A$1332,TNC_Loading!E$2:E$1332,,0,)</f>
        <v>3.964</v>
      </c>
      <c r="AW74" s="25">
        <f>_xlfn.XLOOKUP($C74,TNC_Loading!$A$2:$A$1332,TNC_Loading!F$2:F$1332,,0,)</f>
        <v>78.884</v>
      </c>
      <c r="AX74">
        <f>_xlfn.XLOOKUP(C74,BIBI!$D$2:$D$1332,BIBI!$F$2:$F$1332,,0,)</f>
        <v>0</v>
      </c>
      <c r="AY74">
        <f>_xlfn.XLOOKUP(C74,FacilityCounts!$A$3:$A$1333,FacilityCounts!$B$3:$B$1333,,0,)</f>
        <v>1</v>
      </c>
      <c r="AZ74">
        <f>_xlfn.XLOOKUP(C74,FacilityCounts!$D$3:$D$1333,FacilityCounts!$E$3:$E$1333,,0,)</f>
        <v>1</v>
      </c>
      <c r="BA74">
        <f>_xlfn.XLOOKUP(C74,FacilityCounts!$G$3:$G$1333,FacilityCounts!$H$3:$H$1333,,0,)</f>
        <v>0</v>
      </c>
      <c r="BB74">
        <f>IFERROR(_xlfn.XLOOKUP(C74,'DA to P Sensitive Lakes'!$P$2:$P$44,'DA to P Sensitive Lakes'!$Q$2:$Q$44,,0,),0)</f>
        <v>0</v>
      </c>
      <c r="BC74" s="25">
        <f>_xlfn.XLOOKUP(C74,'Historic Runoff (mm)'!$A$2:$A$1332,'Historic Runoff (mm)'!$B$2:$B$1332,,0,)</f>
        <v>278.62099999999998</v>
      </c>
      <c r="BD74">
        <f>_xlfn.XLOOKUP(C74,DrainageComplaint!$A$2:$A$1332,DrainageComplaint!$B$2:$B$1332,,0,)</f>
        <v>5</v>
      </c>
      <c r="BE74">
        <f>_xlfn.XLOOKUP(C74,PAD_Area!$G$2:$G$1332,PAD_Area!$H$2:$H$1332,,0,)</f>
        <v>0</v>
      </c>
    </row>
    <row r="75" spans="1:57" x14ac:dyDescent="0.2">
      <c r="A75" s="2">
        <v>72</v>
      </c>
      <c r="B75" s="2">
        <v>73</v>
      </c>
      <c r="C75" s="20">
        <v>1000720</v>
      </c>
      <c r="D75" s="3" t="s">
        <v>96</v>
      </c>
      <c r="E75" s="3" t="s">
        <v>27</v>
      </c>
      <c r="F75" s="3">
        <v>1103.0450000000001</v>
      </c>
      <c r="G75" s="3">
        <v>44721.647944700002</v>
      </c>
      <c r="H75" s="3">
        <v>48048463.018299997</v>
      </c>
      <c r="I75" s="2">
        <v>0</v>
      </c>
      <c r="J75" s="2">
        <v>1</v>
      </c>
      <c r="K75" s="2">
        <v>0</v>
      </c>
      <c r="L75" s="2">
        <v>5</v>
      </c>
      <c r="M75" s="3">
        <v>21393.400390625</v>
      </c>
      <c r="N75" s="2">
        <f>_xlfn.XLOOKUP(C75,Shellfish_Presence!$E$3:$E$1333,Shellfish_Presence!$G$3:$G$1333,,0,)</f>
        <v>0</v>
      </c>
      <c r="O75" s="3">
        <v>0</v>
      </c>
      <c r="P75" s="3">
        <v>5.1962601719424129E-4</v>
      </c>
      <c r="Q75" s="2">
        <v>5</v>
      </c>
      <c r="R75" s="3">
        <v>1</v>
      </c>
      <c r="S75" s="3">
        <v>0</v>
      </c>
      <c r="T75" s="3">
        <v>47416.1015625</v>
      </c>
      <c r="U75" s="3">
        <v>977.60302734375</v>
      </c>
      <c r="V75" s="2">
        <v>35</v>
      </c>
      <c r="W75" s="3">
        <f t="shared" si="2"/>
        <v>7.3814587970430013E-4</v>
      </c>
      <c r="X75">
        <f t="shared" si="3"/>
        <v>2.0617532760578264E-2</v>
      </c>
      <c r="Y75">
        <f>IFERROR(INDEX('Parcel Year'!$N$3:$N$1175,MATCH(KC_SPS_SubbasinAttributes!C75,'Parcel Year'!$M$3:$M$1175,0)),0)</f>
        <v>0.24470899999141693</v>
      </c>
      <c r="Z75">
        <f>INDEX(Imperviousness!$B$2:$B$1332,MATCH(KC_SPS_SubbasinAttributes!C75,Imperviousness!$A$2:$A$1332,0))</f>
        <v>0.05</v>
      </c>
      <c r="AA75">
        <f>INDEX('Flow Duration Index'!$B$2:$B$1332,MATCH(KC_SPS_SubbasinAttributes!C75,'Flow Duration Index'!$A$2:$A$1332,0))</f>
        <v>4.1589999999999998</v>
      </c>
      <c r="AB75">
        <f>INDEX(Opportunity_Index!$G$2:$G$1333,MATCH(KC_SPS_SubbasinAttributes!C75,Opportunity_Index!$F$2:$F$1333,0))</f>
        <v>0.20860000000000001</v>
      </c>
      <c r="AC75">
        <f>INDEX(Traffic!$B$2:$B$1332,MATCH(KC_SPS_SubbasinAttributes!C75,Traffic!$A$2:$A$1332,0))</f>
        <v>1566.393</v>
      </c>
      <c r="AD75">
        <f>INDEX(EquityScore!$F$3:$F$1334,MATCH(KC_SPS_SubbasinAttributes!C75,EquityScore!$E$3:$E$1334,0))</f>
        <v>1.8333333349999998</v>
      </c>
      <c r="AE75">
        <f>IFERROR(INDEX(PavementCondition!$E$2:$E$669,MATCH(KC_SPS_SubbasinAttributes!C75,PavementCondition!$D$2:$D$669,0)),"N/A")</f>
        <v>63</v>
      </c>
      <c r="AF75">
        <f>INDEX(SpawnerMortality!$E$2:$E$1331,MATCH(KC_SPS_SubbasinAttributes!C75,SpawnerMortality!$D$2:$D$1331,0))</f>
        <v>0.22802441200000001</v>
      </c>
      <c r="AG75" s="25">
        <f>IFERROR(_xlfn.XLOOKUP($C75,WQBE_Loading!$C$4:$C$3072,WQBE_Loading!G$4:G$3072,,0,),"")</f>
        <v>2.196892758658485</v>
      </c>
      <c r="AH75" s="25">
        <f>IFERROR(_xlfn.XLOOKUP($C75,WQBE_Loading!$C$4:$C$3072,WQBE_Loading!H$4:H$3072,,0,),"")</f>
        <v>12.230911205887299</v>
      </c>
      <c r="AI75" s="25">
        <f>IFERROR(_xlfn.XLOOKUP($C75,WQBE_Loading!$C$4:$C$3072,WQBE_Loading!I$4:I$3072,,0,),"")</f>
        <v>312.56103480670549</v>
      </c>
      <c r="AJ75" s="25">
        <f>IFERROR(_xlfn.XLOOKUP($C75,WQBE_Loading!$C$4:$C$3072,WQBE_Loading!J$4:J$3072,,0,),"")</f>
        <v>26.702642384865101</v>
      </c>
      <c r="AK75" s="25">
        <f>IFERROR(_xlfn.XLOOKUP($C75,WQBE_Loading!$C$4:$C$3072,WQBE_Loading!K$4:K$3072,,0,),"")</f>
        <v>10831.615508176101</v>
      </c>
      <c r="AL75" s="25">
        <f>IFERROR(_xlfn.XLOOKUP($C75,WQBE_Loading!$C$4:$C$3072,WQBE_Loading!L$4:L$3072,,0,),"")</f>
        <v>3.7082600865407898E-3</v>
      </c>
      <c r="AM75" s="25">
        <f>IFERROR(_xlfn.XLOOKUP($C75,WQBE_Loading!$C$4:$C$3072,WQBE_Loading!M$4:M$3072,,0,),"")</f>
        <v>3.1721172777084302E-4</v>
      </c>
      <c r="AN75" s="25">
        <f>IFERROR(_xlfn.XLOOKUP($C75,WQBE_Loading!$C$4:$C$3072,WQBE_Loading!N$4:N$3072,,0,),"")</f>
        <v>0.15405752502168601</v>
      </c>
      <c r="AO75" s="25">
        <f>IFERROR(_xlfn.XLOOKUP($C75,WQBE_Loading!$C$4:$C$3072,WQBE_Loading!O$4:O$3072,,0,),"")</f>
        <v>0.53551100609070246</v>
      </c>
      <c r="AP75" s="25">
        <f>IFERROR(_xlfn.XLOOKUP($C75,WQBE_Loading!$C$4:$C$3072,WQBE_Loading!P$4:P$3072,,0,),"")</f>
        <v>0.7658849071716296</v>
      </c>
      <c r="AQ75" s="13">
        <f>IFERROR(_xlfn.XLOOKUP($C75,WQBE_Loading!$C$4:$C$3072,WQBE_Loading!Q$4:Q$3072,,0,),"")</f>
        <v>10855986.278456099</v>
      </c>
      <c r="AR75">
        <f>_xlfn.XLOOKUP(C75,UrbanHeat!$A$2:$A$1333,UrbanHeat!$B$2:$B$1333,,0,)</f>
        <v>12.191000000000001</v>
      </c>
      <c r="AS75" s="25">
        <f>_xlfn.XLOOKUP($C75,TNC_Loading!$A$2:$A$1332,TNC_Loading!B$2:B$1332,,0,)</f>
        <v>3.4</v>
      </c>
      <c r="AT75" s="25">
        <f>_xlfn.XLOOKUP($C75,TNC_Loading!$A$2:$A$1332,TNC_Loading!C$2:C$1332,,0,)</f>
        <v>0.23599999999999999</v>
      </c>
      <c r="AU75" s="25">
        <f>_xlfn.XLOOKUP($C75,TNC_Loading!$A$2:$A$1332,TNC_Loading!D$2:D$1332,,0,)</f>
        <v>5.4770000000000003</v>
      </c>
      <c r="AV75" s="25">
        <f>_xlfn.XLOOKUP($C75,TNC_Loading!$A$2:$A$1332,TNC_Loading!E$2:E$1332,,0,)</f>
        <v>3.206</v>
      </c>
      <c r="AW75" s="25">
        <f>_xlfn.XLOOKUP($C75,TNC_Loading!$A$2:$A$1332,TNC_Loading!F$2:F$1332,,0,)</f>
        <v>84.888999999999996</v>
      </c>
      <c r="AX75">
        <f>_xlfn.XLOOKUP(C75,BIBI!$D$2:$D$1332,BIBI!$F$2:$F$1332,,0,)</f>
        <v>0</v>
      </c>
      <c r="AY75">
        <f>_xlfn.XLOOKUP(C75,FacilityCounts!$A$3:$A$1333,FacilityCounts!$B$3:$B$1333,,0,)</f>
        <v>3</v>
      </c>
      <c r="AZ75">
        <f>_xlfn.XLOOKUP(C75,FacilityCounts!$D$3:$D$1333,FacilityCounts!$E$3:$E$1333,,0,)</f>
        <v>1</v>
      </c>
      <c r="BA75">
        <f>_xlfn.XLOOKUP(C75,FacilityCounts!$G$3:$G$1333,FacilityCounts!$H$3:$H$1333,,0,)</f>
        <v>0</v>
      </c>
      <c r="BB75">
        <f>IFERROR(_xlfn.XLOOKUP(C75,'DA to P Sensitive Lakes'!$P$2:$P$44,'DA to P Sensitive Lakes'!$Q$2:$Q$44,,0,),0)</f>
        <v>0</v>
      </c>
      <c r="BC75" s="25">
        <f>_xlfn.XLOOKUP(C75,'Historic Runoff (mm)'!$A$2:$A$1332,'Historic Runoff (mm)'!$B$2:$B$1332,,0,)</f>
        <v>258.053</v>
      </c>
      <c r="BD75">
        <f>_xlfn.XLOOKUP(C75,DrainageComplaint!$A$2:$A$1332,DrainageComplaint!$B$2:$B$1332,,0,)</f>
        <v>7</v>
      </c>
      <c r="BE75">
        <f>_xlfn.XLOOKUP(C75,PAD_Area!$G$2:$G$1332,PAD_Area!$H$2:$H$1332,,0,)</f>
        <v>0</v>
      </c>
    </row>
    <row r="76" spans="1:57" x14ac:dyDescent="0.2">
      <c r="A76" s="2">
        <v>73</v>
      </c>
      <c r="B76" s="2">
        <v>74</v>
      </c>
      <c r="C76" s="20">
        <v>1000730</v>
      </c>
      <c r="D76" s="3" t="s">
        <v>97</v>
      </c>
      <c r="E76" s="3" t="s">
        <v>27</v>
      </c>
      <c r="F76" s="3">
        <v>103.41800000000001</v>
      </c>
      <c r="G76" s="3">
        <v>10840.2196859</v>
      </c>
      <c r="H76" s="3">
        <v>4504873.9888500003</v>
      </c>
      <c r="I76" s="2">
        <v>1</v>
      </c>
      <c r="J76" s="2">
        <v>1</v>
      </c>
      <c r="K76" s="2">
        <v>0</v>
      </c>
      <c r="L76" s="2">
        <v>0</v>
      </c>
      <c r="M76" s="3">
        <v>0</v>
      </c>
      <c r="N76" s="2">
        <f>_xlfn.XLOOKUP(C76,Shellfish_Presence!$E$3:$E$1333,Shellfish_Presence!$G$3:$G$1333,,0,)</f>
        <v>0</v>
      </c>
      <c r="O76" s="3">
        <v>0</v>
      </c>
      <c r="P76" s="3">
        <v>0.99981600046157837</v>
      </c>
      <c r="Q76" s="2">
        <v>0</v>
      </c>
      <c r="R76" s="3">
        <v>1</v>
      </c>
      <c r="S76" s="3">
        <v>0</v>
      </c>
      <c r="T76" s="3">
        <v>5669.5</v>
      </c>
      <c r="U76" s="3">
        <v>0</v>
      </c>
      <c r="V76" s="2">
        <v>23</v>
      </c>
      <c r="W76" s="3">
        <f t="shared" si="2"/>
        <v>4.0567951318458417E-3</v>
      </c>
      <c r="X76">
        <f t="shared" si="3"/>
        <v>0</v>
      </c>
      <c r="Y76">
        <f>IFERROR(INDEX('Parcel Year'!$N$3:$N$1175,MATCH(KC_SPS_SubbasinAttributes!C76,'Parcel Year'!$M$3:$M$1175,0)),0)</f>
        <v>0.48086199164390564</v>
      </c>
      <c r="Z76">
        <f>INDEX(Imperviousness!$B$2:$B$1332,MATCH(KC_SPS_SubbasinAttributes!C76,Imperviousness!$A$2:$A$1332,0))</f>
        <v>9.7000000000000003E-2</v>
      </c>
      <c r="AA76">
        <f>INDEX('Flow Duration Index'!$B$2:$B$1332,MATCH(KC_SPS_SubbasinAttributes!C76,'Flow Duration Index'!$A$2:$A$1332,0))</f>
        <v>6.452</v>
      </c>
      <c r="AB76">
        <f>INDEX(Opportunity_Index!$G$2:$G$1333,MATCH(KC_SPS_SubbasinAttributes!C76,Opportunity_Index!$F$2:$F$1333,0))</f>
        <v>0.25019999999999998</v>
      </c>
      <c r="AC76">
        <f>INDEX(Traffic!$B$2:$B$1332,MATCH(KC_SPS_SubbasinAttributes!C76,Traffic!$A$2:$A$1332,0))</f>
        <v>463.601</v>
      </c>
      <c r="AD76">
        <f>INDEX(EquityScore!$F$3:$F$1334,MATCH(KC_SPS_SubbasinAttributes!C76,EquityScore!$E$3:$E$1334,0))</f>
        <v>1.6666666699999999</v>
      </c>
      <c r="AE76">
        <f>IFERROR(INDEX(PavementCondition!$E$2:$E$669,MATCH(KC_SPS_SubbasinAttributes!C76,PavementCondition!$D$2:$D$669,0)),"N/A")</f>
        <v>95</v>
      </c>
      <c r="AF76">
        <f>INDEX(SpawnerMortality!$E$2:$E$1331,MATCH(KC_SPS_SubbasinAttributes!C76,SpawnerMortality!$D$2:$D$1331,0))</f>
        <v>0.22802441200000001</v>
      </c>
      <c r="AG76" s="25">
        <f>IFERROR(_xlfn.XLOOKUP($C76,WQBE_Loading!$C$4:$C$3072,WQBE_Loading!G$4:G$3072,,0,),"")</f>
        <v>8.3150274964282803E-2</v>
      </c>
      <c r="AH76" s="25">
        <f>IFERROR(_xlfn.XLOOKUP($C76,WQBE_Loading!$C$4:$C$3072,WQBE_Loading!H$4:H$3072,,0,),"")</f>
        <v>0.40874825248354152</v>
      </c>
      <c r="AI76" s="25">
        <f>IFERROR(_xlfn.XLOOKUP($C76,WQBE_Loading!$C$4:$C$3072,WQBE_Loading!I$4:I$3072,,0,),"")</f>
        <v>31.475205965783154</v>
      </c>
      <c r="AJ76" s="25">
        <f>IFERROR(_xlfn.XLOOKUP($C76,WQBE_Loading!$C$4:$C$3072,WQBE_Loading!J$4:J$3072,,0,),"")</f>
        <v>2.299991927924065</v>
      </c>
      <c r="AK76" s="25">
        <f>IFERROR(_xlfn.XLOOKUP($C76,WQBE_Loading!$C$4:$C$3072,WQBE_Loading!K$4:K$3072,,0,),"")</f>
        <v>611.60796128629602</v>
      </c>
      <c r="AL76" s="25">
        <f>IFERROR(_xlfn.XLOOKUP($C76,WQBE_Loading!$C$4:$C$3072,WQBE_Loading!L$4:L$3072,,0,),"")</f>
        <v>1.73202045181296E-4</v>
      </c>
      <c r="AM76" s="25">
        <f>IFERROR(_xlfn.XLOOKUP($C76,WQBE_Loading!$C$4:$C$3072,WQBE_Loading!M$4:M$3072,,0,),"")</f>
        <v>4.63469737302672E-6</v>
      </c>
      <c r="AN76" s="25">
        <f>IFERROR(_xlfn.XLOOKUP($C76,WQBE_Loading!$C$4:$C$3072,WQBE_Loading!N$4:N$3072,,0,),"")</f>
        <v>1.4607259883451351E-2</v>
      </c>
      <c r="AO76" s="25">
        <f>IFERROR(_xlfn.XLOOKUP($C76,WQBE_Loading!$C$4:$C$3072,WQBE_Loading!O$4:O$3072,,0,),"")</f>
        <v>3.0747878688714848E-2</v>
      </c>
      <c r="AP76" s="25">
        <f>IFERROR(_xlfn.XLOOKUP($C76,WQBE_Loading!$C$4:$C$3072,WQBE_Loading!P$4:P$3072,,0,),"")</f>
        <v>2.5564105549074099E-2</v>
      </c>
      <c r="AQ76" s="13">
        <f>IFERROR(_xlfn.XLOOKUP($C76,WQBE_Loading!$C$4:$C$3072,WQBE_Loading!Q$4:Q$3072,,0,),"")</f>
        <v>1551119.957910575</v>
      </c>
      <c r="AR76">
        <f>_xlfn.XLOOKUP(C76,UrbanHeat!$A$2:$A$1333,UrbanHeat!$B$2:$B$1333,,0,)</f>
        <v>11.792999999999999</v>
      </c>
      <c r="AS76" s="25">
        <f>_xlfn.XLOOKUP($C76,TNC_Loading!$A$2:$A$1332,TNC_Loading!B$2:B$1332,,0,)</f>
        <v>4.9089999999999998</v>
      </c>
      <c r="AT76" s="25">
        <f>_xlfn.XLOOKUP($C76,TNC_Loading!$A$2:$A$1332,TNC_Loading!C$2:C$1332,,0,)</f>
        <v>0.217</v>
      </c>
      <c r="AU76" s="25">
        <f>_xlfn.XLOOKUP($C76,TNC_Loading!$A$2:$A$1332,TNC_Loading!D$2:D$1332,,0,)</f>
        <v>8.7520000000000007</v>
      </c>
      <c r="AV76" s="25">
        <f>_xlfn.XLOOKUP($C76,TNC_Loading!$A$2:$A$1332,TNC_Loading!E$2:E$1332,,0,)</f>
        <v>4.335</v>
      </c>
      <c r="AW76" s="25">
        <f>_xlfn.XLOOKUP($C76,TNC_Loading!$A$2:$A$1332,TNC_Loading!F$2:F$1332,,0,)</f>
        <v>104.771</v>
      </c>
      <c r="AX76">
        <f>_xlfn.XLOOKUP(C76,BIBI!$D$2:$D$1332,BIBI!$F$2:$F$1332,,0,)</f>
        <v>0</v>
      </c>
      <c r="AY76">
        <f>_xlfn.XLOOKUP(C76,FacilityCounts!$A$3:$A$1333,FacilityCounts!$B$3:$B$1333,,0,)</f>
        <v>0</v>
      </c>
      <c r="AZ76">
        <f>_xlfn.XLOOKUP(C76,FacilityCounts!$D$3:$D$1333,FacilityCounts!$E$3:$E$1333,,0,)</f>
        <v>0</v>
      </c>
      <c r="BA76">
        <f>_xlfn.XLOOKUP(C76,FacilityCounts!$G$3:$G$1333,FacilityCounts!$H$3:$H$1333,,0,)</f>
        <v>0</v>
      </c>
      <c r="BB76">
        <f>IFERROR(_xlfn.XLOOKUP(C76,'DA to P Sensitive Lakes'!$P$2:$P$44,'DA to P Sensitive Lakes'!$Q$2:$Q$44,,0,),0)</f>
        <v>0</v>
      </c>
      <c r="BC76" s="25">
        <f>_xlfn.XLOOKUP(C76,'Historic Runoff (mm)'!$A$2:$A$1332,'Historic Runoff (mm)'!$B$2:$B$1332,,0,)</f>
        <v>429.863</v>
      </c>
      <c r="BD76">
        <f>_xlfn.XLOOKUP(C76,DrainageComplaint!$A$2:$A$1332,DrainageComplaint!$B$2:$B$1332,,0,)</f>
        <v>0</v>
      </c>
      <c r="BE76">
        <f>_xlfn.XLOOKUP(C76,PAD_Area!$G$2:$G$1332,PAD_Area!$H$2:$H$1332,,0,)</f>
        <v>0</v>
      </c>
    </row>
    <row r="77" spans="1:57" x14ac:dyDescent="0.2">
      <c r="A77" s="2">
        <v>74</v>
      </c>
      <c r="B77" s="2">
        <v>75</v>
      </c>
      <c r="C77" s="20">
        <v>1000740</v>
      </c>
      <c r="D77" s="3" t="s">
        <v>97</v>
      </c>
      <c r="E77" s="3" t="s">
        <v>27</v>
      </c>
      <c r="F77" s="3">
        <v>1042.652</v>
      </c>
      <c r="G77" s="3">
        <v>39465.737212499997</v>
      </c>
      <c r="H77" s="3">
        <v>45417733.420599997</v>
      </c>
      <c r="I77" s="2">
        <v>0</v>
      </c>
      <c r="J77" s="2">
        <v>0</v>
      </c>
      <c r="K77" s="2">
        <v>0</v>
      </c>
      <c r="L77" s="2">
        <v>20</v>
      </c>
      <c r="M77" s="3">
        <v>21575.80078125</v>
      </c>
      <c r="N77" s="2">
        <f>_xlfn.XLOOKUP(C77,Shellfish_Presence!$E$3:$E$1333,Shellfish_Presence!$G$3:$G$1333,,0,)</f>
        <v>0</v>
      </c>
      <c r="O77" s="3">
        <v>0</v>
      </c>
      <c r="P77" s="3">
        <v>1.7433200127925375E-6</v>
      </c>
      <c r="Q77" s="2">
        <v>4</v>
      </c>
      <c r="R77" s="3">
        <v>0.99999797344207764</v>
      </c>
      <c r="S77" s="3">
        <v>0</v>
      </c>
      <c r="T77" s="3">
        <v>16899.69921875</v>
      </c>
      <c r="U77" s="3">
        <v>3563.409912109375</v>
      </c>
      <c r="V77" s="2">
        <v>25</v>
      </c>
      <c r="W77" s="3">
        <f t="shared" si="2"/>
        <v>1.4793162692660719E-3</v>
      </c>
      <c r="X77">
        <f t="shared" si="3"/>
        <v>0.21085641028189528</v>
      </c>
      <c r="Y77">
        <f>IFERROR(INDEX('Parcel Year'!$N$3:$N$1175,MATCH(KC_SPS_SubbasinAttributes!C77,'Parcel Year'!$M$3:$M$1175,0)),0)</f>
        <v>0.2006320059299469</v>
      </c>
      <c r="Z77">
        <f>INDEX(Imperviousness!$B$2:$B$1332,MATCH(KC_SPS_SubbasinAttributes!C77,Imperviousness!$A$2:$A$1332,0))</f>
        <v>2.7E-2</v>
      </c>
      <c r="AA77">
        <f>INDEX('Flow Duration Index'!$B$2:$B$1332,MATCH(KC_SPS_SubbasinAttributes!C77,'Flow Duration Index'!$A$2:$A$1332,0))</f>
        <v>2.645</v>
      </c>
      <c r="AB77">
        <f>INDEX(Opportunity_Index!$G$2:$G$1333,MATCH(KC_SPS_SubbasinAttributes!C77,Opportunity_Index!$F$2:$F$1333,0))</f>
        <v>0.14900000000000002</v>
      </c>
      <c r="AC77">
        <f>INDEX(Traffic!$B$2:$B$1332,MATCH(KC_SPS_SubbasinAttributes!C77,Traffic!$A$2:$A$1332,0))</f>
        <v>1963.693</v>
      </c>
      <c r="AD77">
        <f>INDEX(EquityScore!$F$3:$F$1334,MATCH(KC_SPS_SubbasinAttributes!C77,EquityScore!$E$3:$E$1334,0))</f>
        <v>1.6666666699999999</v>
      </c>
      <c r="AE77">
        <f>IFERROR(INDEX(PavementCondition!$E$2:$E$669,MATCH(KC_SPS_SubbasinAttributes!C77,PavementCondition!$D$2:$D$669,0)),"N/A")</f>
        <v>80</v>
      </c>
      <c r="AF77">
        <f>INDEX(SpawnerMortality!$E$2:$E$1331,MATCH(KC_SPS_SubbasinAttributes!C77,SpawnerMortality!$D$2:$D$1331,0))</f>
        <v>0.2292787815</v>
      </c>
      <c r="AG77" s="25">
        <f>IFERROR(_xlfn.XLOOKUP($C77,WQBE_Loading!$C$4:$C$3072,WQBE_Loading!G$4:G$3072,,0,),"")</f>
        <v>3.1808802531987848</v>
      </c>
      <c r="AH77" s="25">
        <f>IFERROR(_xlfn.XLOOKUP($C77,WQBE_Loading!$C$4:$C$3072,WQBE_Loading!H$4:H$3072,,0,),"")</f>
        <v>19.657457512523152</v>
      </c>
      <c r="AI77" s="25">
        <f>IFERROR(_xlfn.XLOOKUP($C77,WQBE_Loading!$C$4:$C$3072,WQBE_Loading!I$4:I$3072,,0,),"")</f>
        <v>273.01175966281403</v>
      </c>
      <c r="AJ77" s="25">
        <f>IFERROR(_xlfn.XLOOKUP($C77,WQBE_Loading!$C$4:$C$3072,WQBE_Loading!J$4:J$3072,,0,),"")</f>
        <v>29.5542817141272</v>
      </c>
      <c r="AK77" s="25">
        <f>IFERROR(_xlfn.XLOOKUP($C77,WQBE_Loading!$C$4:$C$3072,WQBE_Loading!K$4:K$3072,,0,),"")</f>
        <v>14345.759302110549</v>
      </c>
      <c r="AL77" s="25">
        <f>IFERROR(_xlfn.XLOOKUP($C77,WQBE_Loading!$C$4:$C$3072,WQBE_Loading!L$4:L$3072,,0,),"")</f>
        <v>4.7847260309616651E-3</v>
      </c>
      <c r="AM77" s="25">
        <f>IFERROR(_xlfn.XLOOKUP($C77,WQBE_Loading!$C$4:$C$3072,WQBE_Loading!M$4:M$3072,,0,),"")</f>
        <v>5.7985284304299246E-4</v>
      </c>
      <c r="AN77" s="25">
        <f>IFERROR(_xlfn.XLOOKUP($C77,WQBE_Loading!$C$4:$C$3072,WQBE_Loading!N$4:N$3072,,0,),"")</f>
        <v>0.135215632666182</v>
      </c>
      <c r="AO77" s="25">
        <f>IFERROR(_xlfn.XLOOKUP($C77,WQBE_Loading!$C$4:$C$3072,WQBE_Loading!O$4:O$3072,,0,),"")</f>
        <v>0.64312117405300551</v>
      </c>
      <c r="AP77" s="25">
        <f>IFERROR(_xlfn.XLOOKUP($C77,WQBE_Loading!$C$4:$C$3072,WQBE_Loading!P$4:P$3072,,0,),"")</f>
        <v>1.3984701007414351</v>
      </c>
      <c r="AQ77" s="13">
        <f>IFERROR(_xlfn.XLOOKUP($C77,WQBE_Loading!$C$4:$C$3072,WQBE_Loading!Q$4:Q$3072,,0,),"")</f>
        <v>9439676.3145936243</v>
      </c>
      <c r="AR77">
        <f>_xlfn.XLOOKUP(C77,UrbanHeat!$A$2:$A$1333,UrbanHeat!$B$2:$B$1333,,0,)</f>
        <v>12.194000000000001</v>
      </c>
      <c r="AS77" s="25">
        <f>_xlfn.XLOOKUP($C77,TNC_Loading!$A$2:$A$1332,TNC_Loading!B$2:B$1332,,0,)</f>
        <v>1.7989999999999999</v>
      </c>
      <c r="AT77" s="25">
        <f>_xlfn.XLOOKUP($C77,TNC_Loading!$A$2:$A$1332,TNC_Loading!C$2:C$1332,,0,)</f>
        <v>0.111</v>
      </c>
      <c r="AU77" s="25">
        <f>_xlfn.XLOOKUP($C77,TNC_Loading!$A$2:$A$1332,TNC_Loading!D$2:D$1332,,0,)</f>
        <v>2.9289999999999998</v>
      </c>
      <c r="AV77" s="25">
        <f>_xlfn.XLOOKUP($C77,TNC_Loading!$A$2:$A$1332,TNC_Loading!E$2:E$1332,,0,)</f>
        <v>1.6459999999999999</v>
      </c>
      <c r="AW77" s="25">
        <f>_xlfn.XLOOKUP($C77,TNC_Loading!$A$2:$A$1332,TNC_Loading!F$2:F$1332,,0,)</f>
        <v>42.542999999999999</v>
      </c>
      <c r="AX77">
        <f>_xlfn.XLOOKUP(C77,BIBI!$D$2:$D$1332,BIBI!$F$2:$F$1332,,0,)</f>
        <v>0</v>
      </c>
      <c r="AY77">
        <f>_xlfn.XLOOKUP(C77,FacilityCounts!$A$3:$A$1333,FacilityCounts!$B$3:$B$1333,,0,)</f>
        <v>2</v>
      </c>
      <c r="AZ77">
        <f>_xlfn.XLOOKUP(C77,FacilityCounts!$D$3:$D$1333,FacilityCounts!$E$3:$E$1333,,0,)</f>
        <v>3</v>
      </c>
      <c r="BA77">
        <f>_xlfn.XLOOKUP(C77,FacilityCounts!$G$3:$G$1333,FacilityCounts!$H$3:$H$1333,,0,)</f>
        <v>0</v>
      </c>
      <c r="BB77">
        <f>IFERROR(_xlfn.XLOOKUP(C77,'DA to P Sensitive Lakes'!$P$2:$P$44,'DA to P Sensitive Lakes'!$Q$2:$Q$44,,0,),0)</f>
        <v>0</v>
      </c>
      <c r="BC77" s="25">
        <f>_xlfn.XLOOKUP(C77,'Historic Runoff (mm)'!$A$2:$A$1332,'Historic Runoff (mm)'!$B$2:$B$1332,,0,)</f>
        <v>144.47200000000001</v>
      </c>
      <c r="BD77">
        <f>_xlfn.XLOOKUP(C77,DrainageComplaint!$A$2:$A$1332,DrainageComplaint!$B$2:$B$1332,,0,)</f>
        <v>9</v>
      </c>
      <c r="BE77">
        <f>_xlfn.XLOOKUP(C77,PAD_Area!$G$2:$G$1332,PAD_Area!$H$2:$H$1332,,0,)</f>
        <v>0</v>
      </c>
    </row>
    <row r="78" spans="1:57" x14ac:dyDescent="0.2">
      <c r="A78" s="2">
        <v>75</v>
      </c>
      <c r="B78" s="2">
        <v>76</v>
      </c>
      <c r="C78" s="20">
        <v>1000750</v>
      </c>
      <c r="D78" s="3" t="s">
        <v>99</v>
      </c>
      <c r="E78" s="3" t="s">
        <v>27</v>
      </c>
      <c r="F78" s="3">
        <v>310.834</v>
      </c>
      <c r="G78" s="3">
        <v>26179.527940799999</v>
      </c>
      <c r="H78" s="3">
        <v>13539889.5232</v>
      </c>
      <c r="I78" s="2">
        <v>0</v>
      </c>
      <c r="J78" s="2">
        <v>0</v>
      </c>
      <c r="K78" s="2">
        <v>0</v>
      </c>
      <c r="L78" s="2">
        <v>1</v>
      </c>
      <c r="M78" s="3">
        <v>6780.31982421875</v>
      </c>
      <c r="N78" s="2">
        <f>_xlfn.XLOOKUP(C78,Shellfish_Presence!$E$3:$E$1333,Shellfish_Presence!$G$3:$G$1333,,0,)</f>
        <v>0</v>
      </c>
      <c r="O78" s="3">
        <v>0</v>
      </c>
      <c r="P78" s="3">
        <v>0</v>
      </c>
      <c r="Q78" s="2">
        <v>5</v>
      </c>
      <c r="R78" s="3">
        <v>1</v>
      </c>
      <c r="S78" s="3">
        <v>0</v>
      </c>
      <c r="T78" s="3">
        <v>10556.7001953125</v>
      </c>
      <c r="U78" s="3">
        <v>0</v>
      </c>
      <c r="V78" s="2">
        <v>2</v>
      </c>
      <c r="W78" s="3">
        <f t="shared" si="2"/>
        <v>1.8945313999615729E-4</v>
      </c>
      <c r="X78">
        <f t="shared" si="3"/>
        <v>0</v>
      </c>
      <c r="Y78">
        <f>IFERROR(INDEX('Parcel Year'!$N$3:$N$1175,MATCH(KC_SPS_SubbasinAttributes!C78,'Parcel Year'!$M$3:$M$1175,0)),0)</f>
        <v>0.37709799408912659</v>
      </c>
      <c r="Z78">
        <f>INDEX(Imperviousness!$B$2:$B$1332,MATCH(KC_SPS_SubbasinAttributes!C78,Imperviousness!$A$2:$A$1332,0))</f>
        <v>2.7E-2</v>
      </c>
      <c r="AA78">
        <f>INDEX('Flow Duration Index'!$B$2:$B$1332,MATCH(KC_SPS_SubbasinAttributes!C78,'Flow Duration Index'!$A$2:$A$1332,0))</f>
        <v>3.32</v>
      </c>
      <c r="AB78">
        <f>INDEX(Opportunity_Index!$G$2:$G$1333,MATCH(KC_SPS_SubbasinAttributes!C78,Opportunity_Index!$F$2:$F$1333,0))</f>
        <v>4.0550000000000003E-2</v>
      </c>
      <c r="AC78">
        <f>INDEX(Traffic!$B$2:$B$1332,MATCH(KC_SPS_SubbasinAttributes!C78,Traffic!$A$2:$A$1332,0))</f>
        <v>1180.1369999999999</v>
      </c>
      <c r="AD78">
        <f>INDEX(EquityScore!$F$3:$F$1334,MATCH(KC_SPS_SubbasinAttributes!C78,EquityScore!$E$3:$E$1334,0))</f>
        <v>1.6666666699999999</v>
      </c>
      <c r="AE78">
        <f>IFERROR(INDEX(PavementCondition!$E$2:$E$669,MATCH(KC_SPS_SubbasinAttributes!C78,PavementCondition!$D$2:$D$669,0)),"N/A")</f>
        <v>45</v>
      </c>
      <c r="AF78">
        <f>INDEX(SpawnerMortality!$E$2:$E$1331,MATCH(KC_SPS_SubbasinAttributes!C78,SpawnerMortality!$D$2:$D$1331,0))</f>
        <v>0.2292787815</v>
      </c>
      <c r="AG78" s="25">
        <f>IFERROR(_xlfn.XLOOKUP($C78,WQBE_Loading!$C$4:$C$3072,WQBE_Loading!G$4:G$3072,,0,),"")</f>
        <v>0.7675144554016885</v>
      </c>
      <c r="AH78" s="25">
        <f>IFERROR(_xlfn.XLOOKUP($C78,WQBE_Loading!$C$4:$C$3072,WQBE_Loading!H$4:H$3072,,0,),"")</f>
        <v>5.5897964876113146</v>
      </c>
      <c r="AI78" s="25">
        <f>IFERROR(_xlfn.XLOOKUP($C78,WQBE_Loading!$C$4:$C$3072,WQBE_Loading!I$4:I$3072,,0,),"")</f>
        <v>82.451995833429493</v>
      </c>
      <c r="AJ78" s="25">
        <f>IFERROR(_xlfn.XLOOKUP($C78,WQBE_Loading!$C$4:$C$3072,WQBE_Loading!J$4:J$3072,,0,),"")</f>
        <v>9.4653553317613905</v>
      </c>
      <c r="AK78" s="25">
        <f>IFERROR(_xlfn.XLOOKUP($C78,WQBE_Loading!$C$4:$C$3072,WQBE_Loading!K$4:K$3072,,0,),"")</f>
        <v>4316.3591332308843</v>
      </c>
      <c r="AL78" s="25">
        <f>IFERROR(_xlfn.XLOOKUP($C78,WQBE_Loading!$C$4:$C$3072,WQBE_Loading!L$4:L$3072,,0,),"")</f>
        <v>1.0051936178162065E-3</v>
      </c>
      <c r="AM78" s="25">
        <f>IFERROR(_xlfn.XLOOKUP($C78,WQBE_Loading!$C$4:$C$3072,WQBE_Loading!M$4:M$3072,,0,),"")</f>
        <v>1.4339385436889449E-4</v>
      </c>
      <c r="AN78" s="25">
        <f>IFERROR(_xlfn.XLOOKUP($C78,WQBE_Loading!$C$4:$C$3072,WQBE_Loading!N$4:N$3072,,0,),"")</f>
        <v>3.1541909531632897E-2</v>
      </c>
      <c r="AO78" s="25">
        <f>IFERROR(_xlfn.XLOOKUP($C78,WQBE_Loading!$C$4:$C$3072,WQBE_Loading!O$4:O$3072,,0,),"")</f>
        <v>0.14210889770333102</v>
      </c>
      <c r="AP78" s="25">
        <f>IFERROR(_xlfn.XLOOKUP($C78,WQBE_Loading!$C$4:$C$3072,WQBE_Loading!P$4:P$3072,,0,),"")</f>
        <v>0.44240491315113201</v>
      </c>
      <c r="AQ78" s="13">
        <f>IFERROR(_xlfn.XLOOKUP($C78,WQBE_Loading!$C$4:$C$3072,WQBE_Loading!Q$4:Q$3072,,0,),"")</f>
        <v>2907407.4935897747</v>
      </c>
      <c r="AR78">
        <f>_xlfn.XLOOKUP(C78,UrbanHeat!$A$2:$A$1333,UrbanHeat!$B$2:$B$1333,,0,)</f>
        <v>12.214</v>
      </c>
      <c r="AS78" s="25">
        <f>_xlfn.XLOOKUP($C78,TNC_Loading!$A$2:$A$1332,TNC_Loading!B$2:B$1332,,0,)</f>
        <v>3.8439999999999999</v>
      </c>
      <c r="AT78" s="25">
        <f>_xlfn.XLOOKUP($C78,TNC_Loading!$A$2:$A$1332,TNC_Loading!C$2:C$1332,,0,)</f>
        <v>0.20699999999999999</v>
      </c>
      <c r="AU78" s="25">
        <f>_xlfn.XLOOKUP($C78,TNC_Loading!$A$2:$A$1332,TNC_Loading!D$2:D$1332,,0,)</f>
        <v>8.1129999999999995</v>
      </c>
      <c r="AV78" s="25">
        <f>_xlfn.XLOOKUP($C78,TNC_Loading!$A$2:$A$1332,TNC_Loading!E$2:E$1332,,0,)</f>
        <v>3.3220000000000001</v>
      </c>
      <c r="AW78" s="25">
        <f>_xlfn.XLOOKUP($C78,TNC_Loading!$A$2:$A$1332,TNC_Loading!F$2:F$1332,,0,)</f>
        <v>91.436999999999998</v>
      </c>
      <c r="AX78">
        <f>_xlfn.XLOOKUP(C78,BIBI!$D$2:$D$1332,BIBI!$F$2:$F$1332,,0,)</f>
        <v>0</v>
      </c>
      <c r="AY78">
        <f>_xlfn.XLOOKUP(C78,FacilityCounts!$A$3:$A$1333,FacilityCounts!$B$3:$B$1333,,0,)</f>
        <v>1</v>
      </c>
      <c r="AZ78">
        <f>_xlfn.XLOOKUP(C78,FacilityCounts!$D$3:$D$1333,FacilityCounts!$E$3:$E$1333,,0,)</f>
        <v>1</v>
      </c>
      <c r="BA78">
        <f>_xlfn.XLOOKUP(C78,FacilityCounts!$G$3:$G$1333,FacilityCounts!$H$3:$H$1333,,0,)</f>
        <v>0</v>
      </c>
      <c r="BB78">
        <f>IFERROR(_xlfn.XLOOKUP(C78,'DA to P Sensitive Lakes'!$P$2:$P$44,'DA to P Sensitive Lakes'!$Q$2:$Q$44,,0,),0)</f>
        <v>0</v>
      </c>
      <c r="BC78" s="25">
        <f>_xlfn.XLOOKUP(C78,'Historic Runoff (mm)'!$A$2:$A$1332,'Historic Runoff (mm)'!$B$2:$B$1332,,0,)</f>
        <v>292.01100000000002</v>
      </c>
      <c r="BD78">
        <f>_xlfn.XLOOKUP(C78,DrainageComplaint!$A$2:$A$1332,DrainageComplaint!$B$2:$B$1332,,0,)</f>
        <v>2</v>
      </c>
      <c r="BE78">
        <f>_xlfn.XLOOKUP(C78,PAD_Area!$G$2:$G$1332,PAD_Area!$H$2:$H$1332,,0,)</f>
        <v>0</v>
      </c>
    </row>
    <row r="79" spans="1:57" x14ac:dyDescent="0.2">
      <c r="A79" s="2">
        <v>76</v>
      </c>
      <c r="B79" s="2">
        <v>77</v>
      </c>
      <c r="C79" s="20">
        <v>1000760</v>
      </c>
      <c r="D79" s="3" t="s">
        <v>100</v>
      </c>
      <c r="E79" s="3" t="s">
        <v>27</v>
      </c>
      <c r="F79" s="3">
        <v>79.445999999999998</v>
      </c>
      <c r="G79" s="3">
        <v>11069.469801900001</v>
      </c>
      <c r="H79" s="3">
        <v>3460651.7146800002</v>
      </c>
      <c r="I79" s="2">
        <v>0</v>
      </c>
      <c r="J79" s="2">
        <v>0</v>
      </c>
      <c r="K79" s="2">
        <v>0</v>
      </c>
      <c r="L79" s="2">
        <v>1</v>
      </c>
      <c r="M79" s="3">
        <v>0</v>
      </c>
      <c r="N79" s="2">
        <f>_xlfn.XLOOKUP(C79,Shellfish_Presence!$E$3:$E$1333,Shellfish_Presence!$G$3:$G$1333,,0,)</f>
        <v>0</v>
      </c>
      <c r="O79" s="3">
        <v>0</v>
      </c>
      <c r="P79" s="3">
        <v>0</v>
      </c>
      <c r="Q79" s="2">
        <v>0</v>
      </c>
      <c r="R79" s="3">
        <v>0.99999898672103882</v>
      </c>
      <c r="S79" s="3">
        <v>0</v>
      </c>
      <c r="T79" s="3">
        <v>1335.719970703125</v>
      </c>
      <c r="U79" s="3">
        <v>0</v>
      </c>
      <c r="V79" s="2">
        <v>0</v>
      </c>
      <c r="W79" s="3">
        <f t="shared" si="2"/>
        <v>0</v>
      </c>
      <c r="X79">
        <f t="shared" si="3"/>
        <v>0</v>
      </c>
      <c r="Y79">
        <f>IFERROR(INDEX('Parcel Year'!$N$3:$N$1175,MATCH(KC_SPS_SubbasinAttributes!C79,'Parcel Year'!$M$3:$M$1175,0)),0)</f>
        <v>0.124890998005867</v>
      </c>
      <c r="Z79">
        <f>INDEX(Imperviousness!$B$2:$B$1332,MATCH(KC_SPS_SubbasinAttributes!C79,Imperviousness!$A$2:$A$1332,0))</f>
        <v>0</v>
      </c>
      <c r="AA79">
        <f>INDEX('Flow Duration Index'!$B$2:$B$1332,MATCH(KC_SPS_SubbasinAttributes!C79,'Flow Duration Index'!$A$2:$A$1332,0))</f>
        <v>3.9990000000000001</v>
      </c>
      <c r="AB79">
        <f>INDEX(Opportunity_Index!$G$2:$G$1333,MATCH(KC_SPS_SubbasinAttributes!C79,Opportunity_Index!$F$2:$F$1333,0))</f>
        <v>8.1100000000000005E-2</v>
      </c>
      <c r="AC79">
        <f>INDEX(Traffic!$B$2:$B$1332,MATCH(KC_SPS_SubbasinAttributes!C79,Traffic!$A$2:$A$1332,0))</f>
        <v>906.053</v>
      </c>
      <c r="AD79">
        <f>INDEX(EquityScore!$F$3:$F$1334,MATCH(KC_SPS_SubbasinAttributes!C79,EquityScore!$E$3:$E$1334,0))</f>
        <v>1.6666666699999999</v>
      </c>
      <c r="AE79">
        <f>IFERROR(INDEX(PavementCondition!$E$2:$E$669,MATCH(KC_SPS_SubbasinAttributes!C79,PavementCondition!$D$2:$D$669,0)),"N/A")</f>
        <v>3</v>
      </c>
      <c r="AF79">
        <f>INDEX(SpawnerMortality!$E$2:$E$1331,MATCH(KC_SPS_SubbasinAttributes!C79,SpawnerMortality!$D$2:$D$1331,0))</f>
        <v>0.20485507850000001</v>
      </c>
      <c r="AG79" s="25">
        <f>IFERROR(_xlfn.XLOOKUP($C79,WQBE_Loading!$C$4:$C$3072,WQBE_Loading!G$4:G$3072,,0,),"")</f>
        <v>0.97494777962552903</v>
      </c>
      <c r="AH79" s="25">
        <f>IFERROR(_xlfn.XLOOKUP($C79,WQBE_Loading!$C$4:$C$3072,WQBE_Loading!H$4:H$3072,,0,),"")</f>
        <v>7.5110078307489649</v>
      </c>
      <c r="AI79" s="25">
        <f>IFERROR(_xlfn.XLOOKUP($C79,WQBE_Loading!$C$4:$C$3072,WQBE_Loading!I$4:I$3072,,0,),"")</f>
        <v>78.425737779250198</v>
      </c>
      <c r="AJ79" s="25">
        <f>IFERROR(_xlfn.XLOOKUP($C79,WQBE_Loading!$C$4:$C$3072,WQBE_Loading!J$4:J$3072,,0,),"")</f>
        <v>10.88883230863515</v>
      </c>
      <c r="AK79" s="25">
        <f>IFERROR(_xlfn.XLOOKUP($C79,WQBE_Loading!$C$4:$C$3072,WQBE_Loading!K$4:K$3072,,0,),"")</f>
        <v>5181.5250384266101</v>
      </c>
      <c r="AL79" s="25">
        <f>IFERROR(_xlfn.XLOOKUP($C79,WQBE_Loading!$C$4:$C$3072,WQBE_Loading!L$4:L$3072,,0,),"")</f>
        <v>1.1132556564422151E-3</v>
      </c>
      <c r="AM79" s="25">
        <f>IFERROR(_xlfn.XLOOKUP($C79,WQBE_Loading!$C$4:$C$3072,WQBE_Loading!M$4:M$3072,,0,),"")</f>
        <v>2.04677010399217E-4</v>
      </c>
      <c r="AN79" s="25">
        <f>IFERROR(_xlfn.XLOOKUP($C79,WQBE_Loading!$C$4:$C$3072,WQBE_Loading!N$4:N$3072,,0,),"")</f>
        <v>2.3157071828811049E-2</v>
      </c>
      <c r="AO79" s="25">
        <f>IFERROR(_xlfn.XLOOKUP($C79,WQBE_Loading!$C$4:$C$3072,WQBE_Loading!O$4:O$3072,,0,),"")</f>
        <v>0.148358855090232</v>
      </c>
      <c r="AP79" s="25">
        <f>IFERROR(_xlfn.XLOOKUP($C79,WQBE_Loading!$C$4:$C$3072,WQBE_Loading!P$4:P$3072,,0,),"")</f>
        <v>0.6221110015211605</v>
      </c>
      <c r="AQ79" s="13">
        <f>IFERROR(_xlfn.XLOOKUP($C79,WQBE_Loading!$C$4:$C$3072,WQBE_Loading!Q$4:Q$3072,,0,),"")</f>
        <v>2660188.6537443101</v>
      </c>
      <c r="AR79">
        <f>_xlfn.XLOOKUP(C79,UrbanHeat!$A$2:$A$1333,UrbanHeat!$B$2:$B$1333,,0,)</f>
        <v>12.49</v>
      </c>
      <c r="AS79" s="25">
        <f>_xlfn.XLOOKUP($C79,TNC_Loading!$A$2:$A$1332,TNC_Loading!B$2:B$1332,,0,)</f>
        <v>2.6560000000000001</v>
      </c>
      <c r="AT79" s="25">
        <f>_xlfn.XLOOKUP($C79,TNC_Loading!$A$2:$A$1332,TNC_Loading!C$2:C$1332,,0,)</f>
        <v>0.189</v>
      </c>
      <c r="AU79" s="25">
        <f>_xlfn.XLOOKUP($C79,TNC_Loading!$A$2:$A$1332,TNC_Loading!D$2:D$1332,,0,)</f>
        <v>3.089</v>
      </c>
      <c r="AV79" s="25">
        <f>_xlfn.XLOOKUP($C79,TNC_Loading!$A$2:$A$1332,TNC_Loading!E$2:E$1332,,0,)</f>
        <v>1.952</v>
      </c>
      <c r="AW79" s="25">
        <f>_xlfn.XLOOKUP($C79,TNC_Loading!$A$2:$A$1332,TNC_Loading!F$2:F$1332,,0,)</f>
        <v>72.063000000000002</v>
      </c>
      <c r="AX79">
        <f>_xlfn.XLOOKUP(C79,BIBI!$D$2:$D$1332,BIBI!$F$2:$F$1332,,0,)</f>
        <v>0</v>
      </c>
      <c r="AY79">
        <f>_xlfn.XLOOKUP(C79,FacilityCounts!$A$3:$A$1333,FacilityCounts!$B$3:$B$1333,,0,)</f>
        <v>0</v>
      </c>
      <c r="AZ79">
        <f>_xlfn.XLOOKUP(C79,FacilityCounts!$D$3:$D$1333,FacilityCounts!$E$3:$E$1333,,0,)</f>
        <v>0</v>
      </c>
      <c r="BA79">
        <f>_xlfn.XLOOKUP(C79,FacilityCounts!$G$3:$G$1333,FacilityCounts!$H$3:$H$1333,,0,)</f>
        <v>0</v>
      </c>
      <c r="BB79">
        <f>IFERROR(_xlfn.XLOOKUP(C79,'DA to P Sensitive Lakes'!$P$2:$P$44,'DA to P Sensitive Lakes'!$Q$2:$Q$44,,0,),0)</f>
        <v>0</v>
      </c>
      <c r="BC79" s="25">
        <f>_xlfn.XLOOKUP(C79,'Historic Runoff (mm)'!$A$2:$A$1332,'Historic Runoff (mm)'!$B$2:$B$1332,,0,)</f>
        <v>203.238</v>
      </c>
      <c r="BD79">
        <f>_xlfn.XLOOKUP(C79,DrainageComplaint!$A$2:$A$1332,DrainageComplaint!$B$2:$B$1332,,0,)</f>
        <v>0</v>
      </c>
      <c r="BE79">
        <f>_xlfn.XLOOKUP(C79,PAD_Area!$G$2:$G$1332,PAD_Area!$H$2:$H$1332,,0,)</f>
        <v>0</v>
      </c>
    </row>
    <row r="80" spans="1:57" x14ac:dyDescent="0.2">
      <c r="A80" s="2">
        <v>77</v>
      </c>
      <c r="B80" s="2">
        <v>78</v>
      </c>
      <c r="C80" s="20">
        <v>1000770</v>
      </c>
      <c r="D80" s="3" t="s">
        <v>101</v>
      </c>
      <c r="E80" s="3" t="s">
        <v>27</v>
      </c>
      <c r="F80" s="3">
        <v>101.642</v>
      </c>
      <c r="G80" s="3">
        <v>12230.2036133</v>
      </c>
      <c r="H80" s="3">
        <v>4427517.6665599998</v>
      </c>
      <c r="I80" s="2">
        <v>0</v>
      </c>
      <c r="J80" s="2">
        <v>0</v>
      </c>
      <c r="K80" s="2">
        <v>0</v>
      </c>
      <c r="L80" s="2">
        <v>0</v>
      </c>
      <c r="M80" s="3">
        <v>0</v>
      </c>
      <c r="N80" s="2">
        <f>_xlfn.XLOOKUP(C80,Shellfish_Presence!$E$3:$E$1333,Shellfish_Presence!$G$3:$G$1333,,0,)</f>
        <v>0</v>
      </c>
      <c r="O80" s="3">
        <v>0</v>
      </c>
      <c r="P80" s="3">
        <v>0</v>
      </c>
      <c r="Q80" s="2">
        <v>0</v>
      </c>
      <c r="R80" s="3">
        <v>1</v>
      </c>
      <c r="S80" s="3">
        <v>0</v>
      </c>
      <c r="T80" s="3">
        <v>3300.8701171875</v>
      </c>
      <c r="U80" s="3">
        <v>0</v>
      </c>
      <c r="V80" s="2">
        <v>0</v>
      </c>
      <c r="W80" s="3">
        <f t="shared" si="2"/>
        <v>0</v>
      </c>
      <c r="X80">
        <f t="shared" si="3"/>
        <v>0</v>
      </c>
      <c r="Y80">
        <f>IFERROR(INDEX('Parcel Year'!$N$3:$N$1175,MATCH(KC_SPS_SubbasinAttributes!C80,'Parcel Year'!$M$3:$M$1175,0)),0)</f>
        <v>0.25508499145507813</v>
      </c>
      <c r="Z80">
        <f>INDEX(Imperviousness!$B$2:$B$1332,MATCH(KC_SPS_SubbasinAttributes!C80,Imperviousness!$A$2:$A$1332,0))</f>
        <v>1.4999999999999999E-2</v>
      </c>
      <c r="AA80">
        <f>INDEX('Flow Duration Index'!$B$2:$B$1332,MATCH(KC_SPS_SubbasinAttributes!C80,'Flow Duration Index'!$A$2:$A$1332,0))</f>
        <v>4.4960000000000004</v>
      </c>
      <c r="AB80">
        <f>INDEX(Opportunity_Index!$G$2:$G$1333,MATCH(KC_SPS_SubbasinAttributes!C80,Opportunity_Index!$F$2:$F$1333,0))</f>
        <v>8.1100000000000005E-2</v>
      </c>
      <c r="AC80">
        <f>INDEX(Traffic!$B$2:$B$1332,MATCH(KC_SPS_SubbasinAttributes!C80,Traffic!$A$2:$A$1332,0))</f>
        <v>706.678</v>
      </c>
      <c r="AD80">
        <f>INDEX(EquityScore!$F$3:$F$1334,MATCH(KC_SPS_SubbasinAttributes!C80,EquityScore!$E$3:$E$1334,0))</f>
        <v>1.6666666699999999</v>
      </c>
      <c r="AE80">
        <f>IFERROR(INDEX(PavementCondition!$E$2:$E$669,MATCH(KC_SPS_SubbasinAttributes!C80,PavementCondition!$D$2:$D$669,0)),"N/A")</f>
        <v>26</v>
      </c>
      <c r="AF80">
        <f>INDEX(SpawnerMortality!$E$2:$E$1331,MATCH(KC_SPS_SubbasinAttributes!C80,SpawnerMortality!$D$2:$D$1331,0))</f>
        <v>0.20485507850000001</v>
      </c>
      <c r="AG80" s="25">
        <f>IFERROR(_xlfn.XLOOKUP($C80,WQBE_Loading!$C$4:$C$3072,WQBE_Loading!G$4:G$3072,,0,),"")</f>
        <v>7.4518215259670589E-2</v>
      </c>
      <c r="AH80" s="25">
        <f>IFERROR(_xlfn.XLOOKUP($C80,WQBE_Loading!$C$4:$C$3072,WQBE_Loading!H$4:H$3072,,0,),"")</f>
        <v>0.500140320734764</v>
      </c>
      <c r="AI80" s="25">
        <f>IFERROR(_xlfn.XLOOKUP($C80,WQBE_Loading!$C$4:$C$3072,WQBE_Loading!I$4:I$3072,,0,),"")</f>
        <v>11.397120732410251</v>
      </c>
      <c r="AJ80" s="25">
        <f>IFERROR(_xlfn.XLOOKUP($C80,WQBE_Loading!$C$4:$C$3072,WQBE_Loading!J$4:J$3072,,0,),"")</f>
        <v>1.07274604616225</v>
      </c>
      <c r="AK80" s="25">
        <f>IFERROR(_xlfn.XLOOKUP($C80,WQBE_Loading!$C$4:$C$3072,WQBE_Loading!K$4:K$3072,,0,),"")</f>
        <v>496.75438127348605</v>
      </c>
      <c r="AL80" s="25">
        <f>IFERROR(_xlfn.XLOOKUP($C80,WQBE_Loading!$C$4:$C$3072,WQBE_Loading!L$4:L$3072,,0,),"")</f>
        <v>1.2230644294429651E-4</v>
      </c>
      <c r="AM80" s="25">
        <f>IFERROR(_xlfn.XLOOKUP($C80,WQBE_Loading!$C$4:$C$3072,WQBE_Loading!M$4:M$3072,,0,),"")</f>
        <v>1.0125038288218064E-5</v>
      </c>
      <c r="AN80" s="25">
        <f>IFERROR(_xlfn.XLOOKUP($C80,WQBE_Loading!$C$4:$C$3072,WQBE_Loading!N$4:N$3072,,0,),"")</f>
        <v>4.8707691318416301E-3</v>
      </c>
      <c r="AO80" s="25">
        <f>IFERROR(_xlfn.XLOOKUP($C80,WQBE_Loading!$C$4:$C$3072,WQBE_Loading!O$4:O$3072,,0,),"")</f>
        <v>1.8708090952182552E-2</v>
      </c>
      <c r="AP80" s="25">
        <f>IFERROR(_xlfn.XLOOKUP($C80,WQBE_Loading!$C$4:$C$3072,WQBE_Loading!P$4:P$3072,,0,),"")</f>
        <v>3.8119019647662802E-2</v>
      </c>
      <c r="AQ80" s="13">
        <f>IFERROR(_xlfn.XLOOKUP($C80,WQBE_Loading!$C$4:$C$3072,WQBE_Loading!Q$4:Q$3072,,0,),"")</f>
        <v>368244.00714802701</v>
      </c>
      <c r="AR80">
        <f>_xlfn.XLOOKUP(C80,UrbanHeat!$A$2:$A$1333,UrbanHeat!$B$2:$B$1333,,0,)</f>
        <v>12.308999999999999</v>
      </c>
      <c r="AS80" s="25">
        <f>_xlfn.XLOOKUP($C80,TNC_Loading!$A$2:$A$1332,TNC_Loading!B$2:B$1332,,0,)</f>
        <v>2.6619999999999999</v>
      </c>
      <c r="AT80" s="25">
        <f>_xlfn.XLOOKUP($C80,TNC_Loading!$A$2:$A$1332,TNC_Loading!C$2:C$1332,,0,)</f>
        <v>7.2999999999999995E-2</v>
      </c>
      <c r="AU80" s="25">
        <f>_xlfn.XLOOKUP($C80,TNC_Loading!$A$2:$A$1332,TNC_Loading!D$2:D$1332,,0,)</f>
        <v>2.8180000000000001</v>
      </c>
      <c r="AV80" s="25">
        <f>_xlfn.XLOOKUP($C80,TNC_Loading!$A$2:$A$1332,TNC_Loading!E$2:E$1332,,0,)</f>
        <v>1.893</v>
      </c>
      <c r="AW80" s="25">
        <f>_xlfn.XLOOKUP($C80,TNC_Loading!$A$2:$A$1332,TNC_Loading!F$2:F$1332,,0,)</f>
        <v>51.453000000000003</v>
      </c>
      <c r="AX80">
        <f>_xlfn.XLOOKUP(C80,BIBI!$D$2:$D$1332,BIBI!$F$2:$F$1332,,0,)</f>
        <v>0</v>
      </c>
      <c r="AY80">
        <f>_xlfn.XLOOKUP(C80,FacilityCounts!$A$3:$A$1333,FacilityCounts!$B$3:$B$1333,,0,)</f>
        <v>0</v>
      </c>
      <c r="AZ80">
        <f>_xlfn.XLOOKUP(C80,FacilityCounts!$D$3:$D$1333,FacilityCounts!$E$3:$E$1333,,0,)</f>
        <v>0</v>
      </c>
      <c r="BA80">
        <f>_xlfn.XLOOKUP(C80,FacilityCounts!$G$3:$G$1333,FacilityCounts!$H$3:$H$1333,,0,)</f>
        <v>0</v>
      </c>
      <c r="BB80">
        <f>IFERROR(_xlfn.XLOOKUP(C80,'DA to P Sensitive Lakes'!$P$2:$P$44,'DA to P Sensitive Lakes'!$Q$2:$Q$44,,0,),0)</f>
        <v>0</v>
      </c>
      <c r="BC80" s="25">
        <f>_xlfn.XLOOKUP(C80,'Historic Runoff (mm)'!$A$2:$A$1332,'Historic Runoff (mm)'!$B$2:$B$1332,,0,)</f>
        <v>202.41800000000001</v>
      </c>
      <c r="BD80">
        <f>_xlfn.XLOOKUP(C80,DrainageComplaint!$A$2:$A$1332,DrainageComplaint!$B$2:$B$1332,,0,)</f>
        <v>0</v>
      </c>
      <c r="BE80">
        <f>_xlfn.XLOOKUP(C80,PAD_Area!$G$2:$G$1332,PAD_Area!$H$2:$H$1332,,0,)</f>
        <v>0</v>
      </c>
    </row>
    <row r="81" spans="1:57" x14ac:dyDescent="0.2">
      <c r="A81" s="2">
        <v>78</v>
      </c>
      <c r="B81" s="2">
        <v>79</v>
      </c>
      <c r="C81" s="20">
        <v>1000780</v>
      </c>
      <c r="D81" s="3" t="s">
        <v>102</v>
      </c>
      <c r="E81" s="3" t="s">
        <v>27</v>
      </c>
      <c r="F81" s="3">
        <v>223.5</v>
      </c>
      <c r="G81" s="3">
        <v>20033.564176200001</v>
      </c>
      <c r="H81" s="3">
        <v>9735605.02513</v>
      </c>
      <c r="I81" s="2">
        <v>1</v>
      </c>
      <c r="J81" s="2">
        <v>0</v>
      </c>
      <c r="K81" s="2">
        <v>0</v>
      </c>
      <c r="L81" s="2">
        <v>0</v>
      </c>
      <c r="M81" s="3">
        <v>0</v>
      </c>
      <c r="N81" s="2">
        <f>_xlfn.XLOOKUP(C81,Shellfish_Presence!$E$3:$E$1333,Shellfish_Presence!$G$3:$G$1333,,0,)</f>
        <v>0</v>
      </c>
      <c r="O81" s="3">
        <v>0</v>
      </c>
      <c r="P81" s="3">
        <v>0</v>
      </c>
      <c r="Q81" s="2">
        <v>0</v>
      </c>
      <c r="R81" s="3">
        <v>1</v>
      </c>
      <c r="S81" s="3">
        <v>0</v>
      </c>
      <c r="T81" s="3">
        <v>3461.449951171875</v>
      </c>
      <c r="U81" s="3">
        <v>0</v>
      </c>
      <c r="V81" s="2">
        <v>0</v>
      </c>
      <c r="W81" s="3">
        <f t="shared" si="2"/>
        <v>0</v>
      </c>
      <c r="X81">
        <f t="shared" si="3"/>
        <v>0</v>
      </c>
      <c r="Y81">
        <f>IFERROR(INDEX('Parcel Year'!$N$3:$N$1175,MATCH(KC_SPS_SubbasinAttributes!C81,'Parcel Year'!$M$3:$M$1175,0)),0)</f>
        <v>0.41647899150848389</v>
      </c>
      <c r="Z81">
        <f>INDEX(Imperviousness!$B$2:$B$1332,MATCH(KC_SPS_SubbasinAttributes!C81,Imperviousness!$A$2:$A$1332,0))</f>
        <v>8.0000000000000002E-3</v>
      </c>
      <c r="AA81">
        <f>INDEX('Flow Duration Index'!$B$2:$B$1332,MATCH(KC_SPS_SubbasinAttributes!C81,'Flow Duration Index'!$A$2:$A$1332,0))</f>
        <v>2.9319999999999999</v>
      </c>
      <c r="AB81">
        <f>INDEX(Opportunity_Index!$G$2:$G$1333,MATCH(KC_SPS_SubbasinAttributes!C81,Opportunity_Index!$F$2:$F$1333,0))</f>
        <v>8.1100000000000005E-2</v>
      </c>
      <c r="AC81">
        <f>INDEX(Traffic!$B$2:$B$1332,MATCH(KC_SPS_SubbasinAttributes!C81,Traffic!$A$2:$A$1332,0))</f>
        <v>381.15</v>
      </c>
      <c r="AD81">
        <f>INDEX(EquityScore!$F$3:$F$1334,MATCH(KC_SPS_SubbasinAttributes!C81,EquityScore!$E$3:$E$1334,0))</f>
        <v>1.6666666699999999</v>
      </c>
      <c r="AE81">
        <f>IFERROR(INDEX(PavementCondition!$E$2:$E$669,MATCH(KC_SPS_SubbasinAttributes!C81,PavementCondition!$D$2:$D$669,0)),"N/A")</f>
        <v>45</v>
      </c>
      <c r="AF81">
        <f>INDEX(SpawnerMortality!$E$2:$E$1331,MATCH(KC_SPS_SubbasinAttributes!C81,SpawnerMortality!$D$2:$D$1331,0))</f>
        <v>0.20485507850000001</v>
      </c>
      <c r="AG81" s="25">
        <f>IFERROR(_xlfn.XLOOKUP($C81,WQBE_Loading!$C$4:$C$3072,WQBE_Loading!G$4:G$3072,,0,),"")</f>
        <v>5.4422935493460702E-2</v>
      </c>
      <c r="AH81" s="25">
        <f>IFERROR(_xlfn.XLOOKUP($C81,WQBE_Loading!$C$4:$C$3072,WQBE_Loading!H$4:H$3072,,0,),"")</f>
        <v>0.27069337907028501</v>
      </c>
      <c r="AI81" s="25">
        <f>IFERROR(_xlfn.XLOOKUP($C81,WQBE_Loading!$C$4:$C$3072,WQBE_Loading!I$4:I$3072,,0,),"")</f>
        <v>18.697763089969349</v>
      </c>
      <c r="AJ81" s="25">
        <f>IFERROR(_xlfn.XLOOKUP($C81,WQBE_Loading!$C$4:$C$3072,WQBE_Loading!J$4:J$3072,,0,),"")</f>
        <v>1.3661964070805199</v>
      </c>
      <c r="AK81" s="25">
        <f>IFERROR(_xlfn.XLOOKUP($C81,WQBE_Loading!$C$4:$C$3072,WQBE_Loading!K$4:K$3072,,0,),"")</f>
        <v>455.114164264321</v>
      </c>
      <c r="AL81" s="25">
        <f>IFERROR(_xlfn.XLOOKUP($C81,WQBE_Loading!$C$4:$C$3072,WQBE_Loading!L$4:L$3072,,0,),"")</f>
        <v>1.2834208585543299E-4</v>
      </c>
      <c r="AM81" s="25">
        <f>IFERROR(_xlfn.XLOOKUP($C81,WQBE_Loading!$C$4:$C$3072,WQBE_Loading!M$4:M$3072,,0,),"")</f>
        <v>1.69541424739681E-6</v>
      </c>
      <c r="AN81" s="25">
        <f>IFERROR(_xlfn.XLOOKUP($C81,WQBE_Loading!$C$4:$C$3072,WQBE_Loading!N$4:N$3072,,0,),"")</f>
        <v>8.4900280536814553E-3</v>
      </c>
      <c r="AO81" s="25">
        <f>IFERROR(_xlfn.XLOOKUP($C81,WQBE_Loading!$C$4:$C$3072,WQBE_Loading!O$4:O$3072,,0,),"")</f>
        <v>2.2133825703172551E-2</v>
      </c>
      <c r="AP81" s="25">
        <f>IFERROR(_xlfn.XLOOKUP($C81,WQBE_Loading!$C$4:$C$3072,WQBE_Loading!P$4:P$3072,,0,),"")</f>
        <v>2.0074375526725148E-2</v>
      </c>
      <c r="AQ81" s="13">
        <f>IFERROR(_xlfn.XLOOKUP($C81,WQBE_Loading!$C$4:$C$3072,WQBE_Loading!Q$4:Q$3072,,0,),"")</f>
        <v>1485381.1688405601</v>
      </c>
      <c r="AR81">
        <f>_xlfn.XLOOKUP(C81,UrbanHeat!$A$2:$A$1333,UrbanHeat!$B$2:$B$1333,,0,)</f>
        <v>11.992000000000001</v>
      </c>
      <c r="AS81" s="25">
        <f>_xlfn.XLOOKUP($C81,TNC_Loading!$A$2:$A$1332,TNC_Loading!B$2:B$1332,,0,)</f>
        <v>1.202</v>
      </c>
      <c r="AT81" s="25">
        <f>_xlfn.XLOOKUP($C81,TNC_Loading!$A$2:$A$1332,TNC_Loading!C$2:C$1332,,0,)</f>
        <v>0.03</v>
      </c>
      <c r="AU81" s="25">
        <f>_xlfn.XLOOKUP($C81,TNC_Loading!$A$2:$A$1332,TNC_Loading!D$2:D$1332,,0,)</f>
        <v>1.401</v>
      </c>
      <c r="AV81" s="25">
        <f>_xlfn.XLOOKUP($C81,TNC_Loading!$A$2:$A$1332,TNC_Loading!E$2:E$1332,,0,)</f>
        <v>0.88100000000000001</v>
      </c>
      <c r="AW81" s="25">
        <f>_xlfn.XLOOKUP($C81,TNC_Loading!$A$2:$A$1332,TNC_Loading!F$2:F$1332,,0,)</f>
        <v>23.023</v>
      </c>
      <c r="AX81">
        <f>_xlfn.XLOOKUP(C81,BIBI!$D$2:$D$1332,BIBI!$F$2:$F$1332,,0,)</f>
        <v>0</v>
      </c>
      <c r="AY81">
        <f>_xlfn.XLOOKUP(C81,FacilityCounts!$A$3:$A$1333,FacilityCounts!$B$3:$B$1333,,0,)</f>
        <v>2</v>
      </c>
      <c r="AZ81">
        <f>_xlfn.XLOOKUP(C81,FacilityCounts!$D$3:$D$1333,FacilityCounts!$E$3:$E$1333,,0,)</f>
        <v>1</v>
      </c>
      <c r="BA81">
        <f>_xlfn.XLOOKUP(C81,FacilityCounts!$G$3:$G$1333,FacilityCounts!$H$3:$H$1333,,0,)</f>
        <v>0</v>
      </c>
      <c r="BB81">
        <f>IFERROR(_xlfn.XLOOKUP(C81,'DA to P Sensitive Lakes'!$P$2:$P$44,'DA to P Sensitive Lakes'!$Q$2:$Q$44,,0,),0)</f>
        <v>0</v>
      </c>
      <c r="BC81" s="25">
        <f>_xlfn.XLOOKUP(C81,'Historic Runoff (mm)'!$A$2:$A$1332,'Historic Runoff (mm)'!$B$2:$B$1332,,0,)</f>
        <v>182.42599999999999</v>
      </c>
      <c r="BD81">
        <f>_xlfn.XLOOKUP(C81,DrainageComplaint!$A$2:$A$1332,DrainageComplaint!$B$2:$B$1332,,0,)</f>
        <v>2</v>
      </c>
      <c r="BE81">
        <f>_xlfn.XLOOKUP(C81,PAD_Area!$G$2:$G$1332,PAD_Area!$H$2:$H$1332,,0,)</f>
        <v>0</v>
      </c>
    </row>
    <row r="82" spans="1:57" x14ac:dyDescent="0.2">
      <c r="A82" s="2">
        <v>79</v>
      </c>
      <c r="B82" s="2">
        <v>80</v>
      </c>
      <c r="C82" s="20">
        <v>1000790</v>
      </c>
      <c r="D82" s="3" t="s">
        <v>103</v>
      </c>
      <c r="E82" s="3" t="s">
        <v>27</v>
      </c>
      <c r="F82" s="3">
        <v>95.015000000000001</v>
      </c>
      <c r="G82" s="3">
        <v>9669.9212589199997</v>
      </c>
      <c r="H82" s="3">
        <v>4138851.5232699998</v>
      </c>
      <c r="I82" s="2">
        <v>0</v>
      </c>
      <c r="J82" s="2">
        <v>1</v>
      </c>
      <c r="K82" s="2">
        <v>0</v>
      </c>
      <c r="L82" s="2">
        <v>0</v>
      </c>
      <c r="M82" s="3">
        <v>0</v>
      </c>
      <c r="N82" s="2">
        <f>_xlfn.XLOOKUP(C82,Shellfish_Presence!$E$3:$E$1333,Shellfish_Presence!$G$3:$G$1333,,0,)</f>
        <v>0</v>
      </c>
      <c r="O82" s="3">
        <v>0</v>
      </c>
      <c r="P82" s="3">
        <v>1.6099499771371484E-4</v>
      </c>
      <c r="Q82" s="2">
        <v>0</v>
      </c>
      <c r="R82" s="3">
        <v>1</v>
      </c>
      <c r="S82" s="3">
        <v>0</v>
      </c>
      <c r="T82" s="3">
        <v>1422.68994140625</v>
      </c>
      <c r="U82" s="3">
        <v>0</v>
      </c>
      <c r="V82" s="2">
        <v>0</v>
      </c>
      <c r="W82" s="3">
        <f t="shared" si="2"/>
        <v>0</v>
      </c>
      <c r="X82">
        <f t="shared" si="3"/>
        <v>0</v>
      </c>
      <c r="Y82">
        <f>IFERROR(INDEX('Parcel Year'!$N$3:$N$1175,MATCH(KC_SPS_SubbasinAttributes!C82,'Parcel Year'!$M$3:$M$1175,0)),0)</f>
        <v>5.4669901728630066E-2</v>
      </c>
      <c r="Z82">
        <f>INDEX(Imperviousness!$B$2:$B$1332,MATCH(KC_SPS_SubbasinAttributes!C82,Imperviousness!$A$2:$A$1332,0))</f>
        <v>2.7E-2</v>
      </c>
      <c r="AA82">
        <f>INDEX('Flow Duration Index'!$B$2:$B$1332,MATCH(KC_SPS_SubbasinAttributes!C82,'Flow Duration Index'!$A$2:$A$1332,0))</f>
        <v>3.234</v>
      </c>
      <c r="AB82">
        <f>INDEX(Opportunity_Index!$G$2:$G$1333,MATCH(KC_SPS_SubbasinAttributes!C82,Opportunity_Index!$F$2:$F$1333,0))</f>
        <v>8.1100000000000005E-2</v>
      </c>
      <c r="AC82">
        <f>INDEX(Traffic!$B$2:$B$1332,MATCH(KC_SPS_SubbasinAttributes!C82,Traffic!$A$2:$A$1332,0))</f>
        <v>74.191000000000003</v>
      </c>
      <c r="AD82">
        <f>INDEX(EquityScore!$F$3:$F$1334,MATCH(KC_SPS_SubbasinAttributes!C82,EquityScore!$E$3:$E$1334,0))</f>
        <v>1.6666666699999999</v>
      </c>
      <c r="AE82">
        <f>IFERROR(INDEX(PavementCondition!$E$2:$E$669,MATCH(KC_SPS_SubbasinAttributes!C82,PavementCondition!$D$2:$D$669,0)),"N/A")</f>
        <v>92</v>
      </c>
      <c r="AF82">
        <f>INDEX(SpawnerMortality!$E$2:$E$1331,MATCH(KC_SPS_SubbasinAttributes!C82,SpawnerMortality!$D$2:$D$1331,0))</f>
        <v>0.20485507850000001</v>
      </c>
      <c r="AG82" s="25">
        <f>IFERROR(_xlfn.XLOOKUP($C82,WQBE_Loading!$C$4:$C$3072,WQBE_Loading!G$4:G$3072,,0,),"")</f>
        <v>3.08706837886174E-2</v>
      </c>
      <c r="AH82" s="25">
        <f>IFERROR(_xlfn.XLOOKUP($C82,WQBE_Loading!$C$4:$C$3072,WQBE_Loading!H$4:H$3072,,0,),"")</f>
        <v>0.15368859852311351</v>
      </c>
      <c r="AI82" s="25">
        <f>IFERROR(_xlfn.XLOOKUP($C82,WQBE_Loading!$C$4:$C$3072,WQBE_Loading!I$4:I$3072,,0,),"")</f>
        <v>10.710179319026551</v>
      </c>
      <c r="AJ82" s="25">
        <f>IFERROR(_xlfn.XLOOKUP($C82,WQBE_Loading!$C$4:$C$3072,WQBE_Loading!J$4:J$3072,,0,),"")</f>
        <v>0.77949084349596109</v>
      </c>
      <c r="AK82" s="25">
        <f>IFERROR(_xlfn.XLOOKUP($C82,WQBE_Loading!$C$4:$C$3072,WQBE_Loading!K$4:K$3072,,0,),"")</f>
        <v>250.64478270444951</v>
      </c>
      <c r="AL82" s="25">
        <f>IFERROR(_xlfn.XLOOKUP($C82,WQBE_Loading!$C$4:$C$3072,WQBE_Loading!L$4:L$3072,,0,),"")</f>
        <v>7.0681773318333343E-5</v>
      </c>
      <c r="AM82" s="25">
        <f>IFERROR(_xlfn.XLOOKUP($C82,WQBE_Loading!$C$4:$C$3072,WQBE_Loading!M$4:M$3072,,0,),"")</f>
        <v>9.8464981923552836E-7</v>
      </c>
      <c r="AN82" s="25">
        <f>IFERROR(_xlfn.XLOOKUP($C82,WQBE_Loading!$C$4:$C$3072,WQBE_Loading!N$4:N$3072,,0,),"")</f>
        <v>5.5601841567872352E-3</v>
      </c>
      <c r="AO82" s="25">
        <f>IFERROR(_xlfn.XLOOKUP($C82,WQBE_Loading!$C$4:$C$3072,WQBE_Loading!O$4:O$3072,,0,),"")</f>
        <v>1.243399390552115E-2</v>
      </c>
      <c r="AP82" s="25">
        <f>IFERROR(_xlfn.XLOOKUP($C82,WQBE_Loading!$C$4:$C$3072,WQBE_Loading!P$4:P$3072,,0,),"")</f>
        <v>1.012581365013545E-2</v>
      </c>
      <c r="AQ82" s="13">
        <f>IFERROR(_xlfn.XLOOKUP($C82,WQBE_Loading!$C$4:$C$3072,WQBE_Loading!Q$4:Q$3072,,0,),"")</f>
        <v>870158.39206487359</v>
      </c>
      <c r="AR82">
        <f>_xlfn.XLOOKUP(C82,UrbanHeat!$A$2:$A$1333,UrbanHeat!$B$2:$B$1333,,0,)</f>
        <v>11.75</v>
      </c>
      <c r="AS82" s="25">
        <f>_xlfn.XLOOKUP($C82,TNC_Loading!$A$2:$A$1332,TNC_Loading!B$2:B$1332,,0,)</f>
        <v>1.6259999999999999</v>
      </c>
      <c r="AT82" s="25">
        <f>_xlfn.XLOOKUP($C82,TNC_Loading!$A$2:$A$1332,TNC_Loading!C$2:C$1332,,0,)</f>
        <v>3.6999999999999998E-2</v>
      </c>
      <c r="AU82" s="25">
        <f>_xlfn.XLOOKUP($C82,TNC_Loading!$A$2:$A$1332,TNC_Loading!D$2:D$1332,,0,)</f>
        <v>1.0760000000000001</v>
      </c>
      <c r="AV82" s="25">
        <f>_xlfn.XLOOKUP($C82,TNC_Loading!$A$2:$A$1332,TNC_Loading!E$2:E$1332,,0,)</f>
        <v>1.105</v>
      </c>
      <c r="AW82" s="25">
        <f>_xlfn.XLOOKUP($C82,TNC_Loading!$A$2:$A$1332,TNC_Loading!F$2:F$1332,,0,)</f>
        <v>31.074000000000002</v>
      </c>
      <c r="AX82">
        <f>_xlfn.XLOOKUP(C82,BIBI!$D$2:$D$1332,BIBI!$F$2:$F$1332,,0,)</f>
        <v>0</v>
      </c>
      <c r="AY82">
        <f>_xlfn.XLOOKUP(C82,FacilityCounts!$A$3:$A$1333,FacilityCounts!$B$3:$B$1333,,0,)</f>
        <v>0</v>
      </c>
      <c r="AZ82">
        <f>_xlfn.XLOOKUP(C82,FacilityCounts!$D$3:$D$1333,FacilityCounts!$E$3:$E$1333,,0,)</f>
        <v>0</v>
      </c>
      <c r="BA82">
        <f>_xlfn.XLOOKUP(C82,FacilityCounts!$G$3:$G$1333,FacilityCounts!$H$3:$H$1333,,0,)</f>
        <v>0</v>
      </c>
      <c r="BB82">
        <f>IFERROR(_xlfn.XLOOKUP(C82,'DA to P Sensitive Lakes'!$P$2:$P$44,'DA to P Sensitive Lakes'!$Q$2:$Q$44,,0,),0)</f>
        <v>0</v>
      </c>
      <c r="BC82" s="25">
        <f>_xlfn.XLOOKUP(C82,'Historic Runoff (mm)'!$A$2:$A$1332,'Historic Runoff (mm)'!$B$2:$B$1332,,0,)</f>
        <v>203.66800000000001</v>
      </c>
      <c r="BD82">
        <f>_xlfn.XLOOKUP(C82,DrainageComplaint!$A$2:$A$1332,DrainageComplaint!$B$2:$B$1332,,0,)</f>
        <v>0</v>
      </c>
      <c r="BE82">
        <f>_xlfn.XLOOKUP(C82,PAD_Area!$G$2:$G$1332,PAD_Area!$H$2:$H$1332,,0,)</f>
        <v>0</v>
      </c>
    </row>
    <row r="83" spans="1:57" x14ac:dyDescent="0.2">
      <c r="A83" s="2">
        <v>80</v>
      </c>
      <c r="B83" s="2">
        <v>81</v>
      </c>
      <c r="C83" s="20">
        <v>1000800</v>
      </c>
      <c r="D83" s="3" t="s">
        <v>100</v>
      </c>
      <c r="E83" s="3" t="s">
        <v>27</v>
      </c>
      <c r="F83" s="3">
        <v>125.547</v>
      </c>
      <c r="G83" s="3">
        <v>12376.499204600001</v>
      </c>
      <c r="H83" s="3">
        <v>5468801.3591400003</v>
      </c>
      <c r="I83" s="2">
        <v>0</v>
      </c>
      <c r="J83" s="2">
        <v>0</v>
      </c>
      <c r="K83" s="2">
        <v>0</v>
      </c>
      <c r="L83" s="2">
        <v>3</v>
      </c>
      <c r="M83" s="3">
        <v>0</v>
      </c>
      <c r="N83" s="2">
        <f>_xlfn.XLOOKUP(C83,Shellfish_Presence!$E$3:$E$1333,Shellfish_Presence!$G$3:$G$1333,,0,)</f>
        <v>0</v>
      </c>
      <c r="O83" s="3">
        <v>0</v>
      </c>
      <c r="P83" s="3">
        <v>0</v>
      </c>
      <c r="Q83" s="2">
        <v>2</v>
      </c>
      <c r="R83" s="3">
        <v>1</v>
      </c>
      <c r="S83" s="3">
        <v>0</v>
      </c>
      <c r="T83" s="3">
        <v>2639.909912109375</v>
      </c>
      <c r="U83" s="3">
        <v>0</v>
      </c>
      <c r="V83" s="2">
        <v>1</v>
      </c>
      <c r="W83" s="3">
        <f t="shared" si="2"/>
        <v>3.7880080506268757E-4</v>
      </c>
      <c r="X83">
        <f t="shared" si="3"/>
        <v>0</v>
      </c>
      <c r="Y83">
        <f>IFERROR(INDEX('Parcel Year'!$N$3:$N$1175,MATCH(KC_SPS_SubbasinAttributes!C83,'Parcel Year'!$M$3:$M$1175,0)),0)</f>
        <v>0.34018298983573914</v>
      </c>
      <c r="Z83">
        <f>INDEX(Imperviousness!$B$2:$B$1332,MATCH(KC_SPS_SubbasinAttributes!C83,Imperviousness!$A$2:$A$1332,0))</f>
        <v>3.0000000000000001E-3</v>
      </c>
      <c r="AA83">
        <f>INDEX('Flow Duration Index'!$B$2:$B$1332,MATCH(KC_SPS_SubbasinAttributes!C83,'Flow Duration Index'!$A$2:$A$1332,0))</f>
        <v>3.4580000000000002</v>
      </c>
      <c r="AB83">
        <f>INDEX(Opportunity_Index!$G$2:$G$1333,MATCH(KC_SPS_SubbasinAttributes!C83,Opportunity_Index!$F$2:$F$1333,0))</f>
        <v>8.1100000000000005E-2</v>
      </c>
      <c r="AC83">
        <f>INDEX(Traffic!$B$2:$B$1332,MATCH(KC_SPS_SubbasinAttributes!C83,Traffic!$A$2:$A$1332,0))</f>
        <v>217.047</v>
      </c>
      <c r="AD83">
        <f>INDEX(EquityScore!$F$3:$F$1334,MATCH(KC_SPS_SubbasinAttributes!C83,EquityScore!$E$3:$E$1334,0))</f>
        <v>1.6666666699999999</v>
      </c>
      <c r="AE83">
        <f>IFERROR(INDEX(PavementCondition!$E$2:$E$669,MATCH(KC_SPS_SubbasinAttributes!C83,PavementCondition!$D$2:$D$669,0)),"N/A")</f>
        <v>45</v>
      </c>
      <c r="AF83">
        <f>INDEX(SpawnerMortality!$E$2:$E$1331,MATCH(KC_SPS_SubbasinAttributes!C83,SpawnerMortality!$D$2:$D$1331,0))</f>
        <v>0.20485507850000001</v>
      </c>
      <c r="AG83" s="25">
        <f>IFERROR(_xlfn.XLOOKUP($C83,WQBE_Loading!$C$4:$C$3072,WQBE_Loading!G$4:G$3072,,0,),"")</f>
        <v>5.7332200946452798E-2</v>
      </c>
      <c r="AH83" s="25">
        <f>IFERROR(_xlfn.XLOOKUP($C83,WQBE_Loading!$C$4:$C$3072,WQBE_Loading!H$4:H$3072,,0,),"")</f>
        <v>0.388579322949969</v>
      </c>
      <c r="AI83" s="25">
        <f>IFERROR(_xlfn.XLOOKUP($C83,WQBE_Loading!$C$4:$C$3072,WQBE_Loading!I$4:I$3072,,0,),"")</f>
        <v>9.2862043685658602</v>
      </c>
      <c r="AJ83" s="25">
        <f>IFERROR(_xlfn.XLOOKUP($C83,WQBE_Loading!$C$4:$C$3072,WQBE_Loading!J$4:J$3072,,0,),"")</f>
        <v>0.88363622420454302</v>
      </c>
      <c r="AK83" s="25">
        <f>IFERROR(_xlfn.XLOOKUP($C83,WQBE_Loading!$C$4:$C$3072,WQBE_Loading!K$4:K$3072,,0,),"")</f>
        <v>338.5992439027745</v>
      </c>
      <c r="AL83" s="25">
        <f>IFERROR(_xlfn.XLOOKUP($C83,WQBE_Loading!$C$4:$C$3072,WQBE_Loading!L$4:L$3072,,0,),"")</f>
        <v>8.2030088933539243E-5</v>
      </c>
      <c r="AM83" s="25">
        <f>IFERROR(_xlfn.XLOOKUP($C83,WQBE_Loading!$C$4:$C$3072,WQBE_Loading!M$4:M$3072,,0,),"")</f>
        <v>8.8311608545035288E-6</v>
      </c>
      <c r="AN83" s="25">
        <f>IFERROR(_xlfn.XLOOKUP($C83,WQBE_Loading!$C$4:$C$3072,WQBE_Loading!N$4:N$3072,,0,),"")</f>
        <v>3.6097713012952348E-3</v>
      </c>
      <c r="AO83" s="25">
        <f>IFERROR(_xlfn.XLOOKUP($C83,WQBE_Loading!$C$4:$C$3072,WQBE_Loading!O$4:O$3072,,0,),"")</f>
        <v>1.2400372273288451E-2</v>
      </c>
      <c r="AP83" s="25">
        <f>IFERROR(_xlfn.XLOOKUP($C83,WQBE_Loading!$C$4:$C$3072,WQBE_Loading!P$4:P$3072,,0,),"")</f>
        <v>3.14863927523251E-2</v>
      </c>
      <c r="AQ83" s="13">
        <f>IFERROR(_xlfn.XLOOKUP($C83,WQBE_Loading!$C$4:$C$3072,WQBE_Loading!Q$4:Q$3072,,0,),"")</f>
        <v>274909.69598182745</v>
      </c>
      <c r="AR83">
        <f>_xlfn.XLOOKUP(C83,UrbanHeat!$A$2:$A$1333,UrbanHeat!$B$2:$B$1333,,0,)</f>
        <v>12.236000000000001</v>
      </c>
      <c r="AS83" s="25">
        <f>_xlfn.XLOOKUP($C83,TNC_Loading!$A$2:$A$1332,TNC_Loading!B$2:B$1332,,0,)</f>
        <v>1.738</v>
      </c>
      <c r="AT83" s="25">
        <f>_xlfn.XLOOKUP($C83,TNC_Loading!$A$2:$A$1332,TNC_Loading!C$2:C$1332,,0,)</f>
        <v>5.8000000000000003E-2</v>
      </c>
      <c r="AU83" s="25">
        <f>_xlfn.XLOOKUP($C83,TNC_Loading!$A$2:$A$1332,TNC_Loading!D$2:D$1332,,0,)</f>
        <v>2.6259999999999999</v>
      </c>
      <c r="AV83" s="25">
        <f>_xlfn.XLOOKUP($C83,TNC_Loading!$A$2:$A$1332,TNC_Loading!E$2:E$1332,,0,)</f>
        <v>1.335</v>
      </c>
      <c r="AW83" s="25">
        <f>_xlfn.XLOOKUP($C83,TNC_Loading!$A$2:$A$1332,TNC_Loading!F$2:F$1332,,0,)</f>
        <v>37.902000000000001</v>
      </c>
      <c r="AX83">
        <f>_xlfn.XLOOKUP(C83,BIBI!$D$2:$D$1332,BIBI!$F$2:$F$1332,,0,)</f>
        <v>0</v>
      </c>
      <c r="AY83">
        <f>_xlfn.XLOOKUP(C83,FacilityCounts!$A$3:$A$1333,FacilityCounts!$B$3:$B$1333,,0,)</f>
        <v>0</v>
      </c>
      <c r="AZ83">
        <f>_xlfn.XLOOKUP(C83,FacilityCounts!$D$3:$D$1333,FacilityCounts!$E$3:$E$1333,,0,)</f>
        <v>0</v>
      </c>
      <c r="BA83">
        <f>_xlfn.XLOOKUP(C83,FacilityCounts!$G$3:$G$1333,FacilityCounts!$H$3:$H$1333,,0,)</f>
        <v>0</v>
      </c>
      <c r="BB83">
        <f>IFERROR(_xlfn.XLOOKUP(C83,'DA to P Sensitive Lakes'!$P$2:$P$44,'DA to P Sensitive Lakes'!$Q$2:$Q$44,,0,),0)</f>
        <v>0</v>
      </c>
      <c r="BC83" s="25">
        <f>_xlfn.XLOOKUP(C83,'Historic Runoff (mm)'!$A$2:$A$1332,'Historic Runoff (mm)'!$B$2:$B$1332,,0,)</f>
        <v>178.74100000000001</v>
      </c>
      <c r="BD83">
        <f>_xlfn.XLOOKUP(C83,DrainageComplaint!$A$2:$A$1332,DrainageComplaint!$B$2:$B$1332,,0,)</f>
        <v>0</v>
      </c>
      <c r="BE83">
        <f>_xlfn.XLOOKUP(C83,PAD_Area!$G$2:$G$1332,PAD_Area!$H$2:$H$1332,,0,)</f>
        <v>0</v>
      </c>
    </row>
    <row r="84" spans="1:57" x14ac:dyDescent="0.2">
      <c r="A84" s="2">
        <v>81</v>
      </c>
      <c r="B84" s="2">
        <v>82</v>
      </c>
      <c r="C84" s="20">
        <v>1000810</v>
      </c>
      <c r="D84" s="3" t="s">
        <v>100</v>
      </c>
      <c r="E84" s="3" t="s">
        <v>27</v>
      </c>
      <c r="F84" s="3">
        <v>387.48899999999998</v>
      </c>
      <c r="G84" s="3">
        <v>26314.179913100001</v>
      </c>
      <c r="H84" s="3">
        <v>16878938.130899999</v>
      </c>
      <c r="I84" s="2">
        <v>1</v>
      </c>
      <c r="J84" s="2">
        <v>0</v>
      </c>
      <c r="K84" s="2">
        <v>0</v>
      </c>
      <c r="L84" s="2">
        <v>0</v>
      </c>
      <c r="M84" s="3">
        <v>12308.7001953125</v>
      </c>
      <c r="N84" s="2">
        <f>_xlfn.XLOOKUP(C84,Shellfish_Presence!$E$3:$E$1333,Shellfish_Presence!$G$3:$G$1333,,0,)</f>
        <v>0</v>
      </c>
      <c r="O84" s="3">
        <v>0</v>
      </c>
      <c r="P84" s="3">
        <v>0</v>
      </c>
      <c r="Q84" s="2">
        <v>3</v>
      </c>
      <c r="R84" s="3">
        <v>1</v>
      </c>
      <c r="S84" s="3">
        <v>0</v>
      </c>
      <c r="T84" s="3">
        <v>4816.47021484375</v>
      </c>
      <c r="U84" s="3">
        <v>0</v>
      </c>
      <c r="V84" s="2">
        <v>2</v>
      </c>
      <c r="W84" s="3">
        <f t="shared" si="2"/>
        <v>4.1524184948476455E-4</v>
      </c>
      <c r="X84">
        <f t="shared" si="3"/>
        <v>0</v>
      </c>
      <c r="Y84">
        <f>IFERROR(INDEX('Parcel Year'!$N$3:$N$1175,MATCH(KC_SPS_SubbasinAttributes!C84,'Parcel Year'!$M$3:$M$1175,0)),0)</f>
        <v>0.34357601404190063</v>
      </c>
      <c r="Z84">
        <f>INDEX(Imperviousness!$B$2:$B$1332,MATCH(KC_SPS_SubbasinAttributes!C84,Imperviousness!$A$2:$A$1332,0))</f>
        <v>1.4E-2</v>
      </c>
      <c r="AA84">
        <f>INDEX('Flow Duration Index'!$B$2:$B$1332,MATCH(KC_SPS_SubbasinAttributes!C84,'Flow Duration Index'!$A$2:$A$1332,0))</f>
        <v>2.6379999999999999</v>
      </c>
      <c r="AB84">
        <f>INDEX(Opportunity_Index!$G$2:$G$1333,MATCH(KC_SPS_SubbasinAttributes!C84,Opportunity_Index!$F$2:$F$1333,0))</f>
        <v>4.0550000000000003E-2</v>
      </c>
      <c r="AC84">
        <f>INDEX(Traffic!$B$2:$B$1332,MATCH(KC_SPS_SubbasinAttributes!C84,Traffic!$A$2:$A$1332,0))</f>
        <v>1318.0139999999999</v>
      </c>
      <c r="AD84">
        <f>INDEX(EquityScore!$F$3:$F$1334,MATCH(KC_SPS_SubbasinAttributes!C84,EquityScore!$E$3:$E$1334,0))</f>
        <v>1.6666666699999999</v>
      </c>
      <c r="AE84">
        <f>IFERROR(INDEX(PavementCondition!$E$2:$E$669,MATCH(KC_SPS_SubbasinAttributes!C84,PavementCondition!$D$2:$D$669,0)),"N/A")</f>
        <v>45</v>
      </c>
      <c r="AF84">
        <f>INDEX(SpawnerMortality!$E$2:$E$1331,MATCH(KC_SPS_SubbasinAttributes!C84,SpawnerMortality!$D$2:$D$1331,0))</f>
        <v>0.23053315099999999</v>
      </c>
      <c r="AG84" s="25">
        <f>IFERROR(_xlfn.XLOOKUP($C84,WQBE_Loading!$C$4:$C$3072,WQBE_Loading!G$4:G$3072,,0,),"")</f>
        <v>0.11389513234126</v>
      </c>
      <c r="AH84" s="25">
        <f>IFERROR(_xlfn.XLOOKUP($C84,WQBE_Loading!$C$4:$C$3072,WQBE_Loading!H$4:H$3072,,0,),"")</f>
        <v>0.56969438629137947</v>
      </c>
      <c r="AI84" s="25">
        <f>IFERROR(_xlfn.XLOOKUP($C84,WQBE_Loading!$C$4:$C$3072,WQBE_Loading!I$4:I$3072,,0,),"")</f>
        <v>33.010634461030349</v>
      </c>
      <c r="AJ84" s="25">
        <f>IFERROR(_xlfn.XLOOKUP($C84,WQBE_Loading!$C$4:$C$3072,WQBE_Loading!J$4:J$3072,,0,),"")</f>
        <v>2.4409705144809202</v>
      </c>
      <c r="AK84" s="25">
        <f>IFERROR(_xlfn.XLOOKUP($C84,WQBE_Loading!$C$4:$C$3072,WQBE_Loading!K$4:K$3072,,0,),"")</f>
        <v>880.22771199090107</v>
      </c>
      <c r="AL84" s="25">
        <f>IFERROR(_xlfn.XLOOKUP($C84,WQBE_Loading!$C$4:$C$3072,WQBE_Loading!L$4:L$3072,,0,),"")</f>
        <v>2.6310195272641497E-4</v>
      </c>
      <c r="AM84" s="25">
        <f>IFERROR(_xlfn.XLOOKUP($C84,WQBE_Loading!$C$4:$C$3072,WQBE_Loading!M$4:M$3072,,0,),"")</f>
        <v>6.2179269736721051E-6</v>
      </c>
      <c r="AN84" s="25">
        <f>IFERROR(_xlfn.XLOOKUP($C84,WQBE_Loading!$C$4:$C$3072,WQBE_Loading!N$4:N$3072,,0,),"")</f>
        <v>1.5229362965519699E-2</v>
      </c>
      <c r="AO84" s="25">
        <f>IFERROR(_xlfn.XLOOKUP($C84,WQBE_Loading!$C$4:$C$3072,WQBE_Loading!O$4:O$3072,,0,),"")</f>
        <v>4.3698499158437501E-2</v>
      </c>
      <c r="AP84" s="25">
        <f>IFERROR(_xlfn.XLOOKUP($C84,WQBE_Loading!$C$4:$C$3072,WQBE_Loading!P$4:P$3072,,0,),"")</f>
        <v>3.8894843651162497E-2</v>
      </c>
      <c r="AQ84" s="13">
        <f>IFERROR(_xlfn.XLOOKUP($C84,WQBE_Loading!$C$4:$C$3072,WQBE_Loading!Q$4:Q$3072,,0,),"")</f>
        <v>1771975.18672051</v>
      </c>
      <c r="AR84">
        <f>_xlfn.XLOOKUP(C84,UrbanHeat!$A$2:$A$1333,UrbanHeat!$B$2:$B$1333,,0,)</f>
        <v>12.163</v>
      </c>
      <c r="AS84" s="25">
        <f>_xlfn.XLOOKUP($C84,TNC_Loading!$A$2:$A$1332,TNC_Loading!B$2:B$1332,,0,)</f>
        <v>2.6739999999999999</v>
      </c>
      <c r="AT84" s="25">
        <f>_xlfn.XLOOKUP($C84,TNC_Loading!$A$2:$A$1332,TNC_Loading!C$2:C$1332,,0,)</f>
        <v>0.106</v>
      </c>
      <c r="AU84" s="25">
        <f>_xlfn.XLOOKUP($C84,TNC_Loading!$A$2:$A$1332,TNC_Loading!D$2:D$1332,,0,)</f>
        <v>3.8650000000000002</v>
      </c>
      <c r="AV84" s="25">
        <f>_xlfn.XLOOKUP($C84,TNC_Loading!$A$2:$A$1332,TNC_Loading!E$2:E$1332,,0,)</f>
        <v>2.2639999999999998</v>
      </c>
      <c r="AW84" s="25">
        <f>_xlfn.XLOOKUP($C84,TNC_Loading!$A$2:$A$1332,TNC_Loading!F$2:F$1332,,0,)</f>
        <v>58.908999999999999</v>
      </c>
      <c r="AX84">
        <f>_xlfn.XLOOKUP(C84,BIBI!$D$2:$D$1332,BIBI!$F$2:$F$1332,,0,)</f>
        <v>0</v>
      </c>
      <c r="AY84">
        <f>_xlfn.XLOOKUP(C84,FacilityCounts!$A$3:$A$1333,FacilityCounts!$B$3:$B$1333,,0,)</f>
        <v>0</v>
      </c>
      <c r="AZ84">
        <f>_xlfn.XLOOKUP(C84,FacilityCounts!$D$3:$D$1333,FacilityCounts!$E$3:$E$1333,,0,)</f>
        <v>0</v>
      </c>
      <c r="BA84">
        <f>_xlfn.XLOOKUP(C84,FacilityCounts!$G$3:$G$1333,FacilityCounts!$H$3:$H$1333,,0,)</f>
        <v>0</v>
      </c>
      <c r="BB84">
        <f>IFERROR(_xlfn.XLOOKUP(C84,'DA to P Sensitive Lakes'!$P$2:$P$44,'DA to P Sensitive Lakes'!$Q$2:$Q$44,,0,),0)</f>
        <v>0</v>
      </c>
      <c r="BC84" s="25">
        <f>_xlfn.XLOOKUP(C84,'Historic Runoff (mm)'!$A$2:$A$1332,'Historic Runoff (mm)'!$B$2:$B$1332,,0,)</f>
        <v>223.75899999999999</v>
      </c>
      <c r="BD84">
        <f>_xlfn.XLOOKUP(C84,DrainageComplaint!$A$2:$A$1332,DrainageComplaint!$B$2:$B$1332,,0,)</f>
        <v>1</v>
      </c>
      <c r="BE84">
        <f>_xlfn.XLOOKUP(C84,PAD_Area!$G$2:$G$1332,PAD_Area!$H$2:$H$1332,,0,)</f>
        <v>0</v>
      </c>
    </row>
    <row r="85" spans="1:57" x14ac:dyDescent="0.2">
      <c r="A85" s="2">
        <v>82</v>
      </c>
      <c r="B85" s="2">
        <v>83</v>
      </c>
      <c r="C85" s="20">
        <v>1000820</v>
      </c>
      <c r="D85" s="3" t="s">
        <v>106</v>
      </c>
      <c r="E85" s="3" t="s">
        <v>27</v>
      </c>
      <c r="F85" s="3">
        <v>508.91699999999997</v>
      </c>
      <c r="G85" s="3">
        <v>34138.529556000001</v>
      </c>
      <c r="H85" s="3">
        <v>22168349.453299999</v>
      </c>
      <c r="I85" s="2">
        <v>1</v>
      </c>
      <c r="J85" s="2">
        <v>0</v>
      </c>
      <c r="K85" s="2">
        <v>0</v>
      </c>
      <c r="L85" s="2">
        <v>3</v>
      </c>
      <c r="M85" s="3">
        <v>5104.22998046875</v>
      </c>
      <c r="N85" s="2">
        <f>_xlfn.XLOOKUP(C85,Shellfish_Presence!$E$3:$E$1333,Shellfish_Presence!$G$3:$G$1333,,0,)</f>
        <v>0</v>
      </c>
      <c r="O85" s="3">
        <v>0</v>
      </c>
      <c r="P85" s="3">
        <v>0</v>
      </c>
      <c r="Q85" s="2">
        <v>6</v>
      </c>
      <c r="R85" s="3">
        <v>1</v>
      </c>
      <c r="S85" s="3">
        <v>0</v>
      </c>
      <c r="T85" s="3">
        <v>11170.2998046875</v>
      </c>
      <c r="U85" s="3">
        <v>0</v>
      </c>
      <c r="V85" s="2">
        <v>5</v>
      </c>
      <c r="W85" s="3">
        <f t="shared" si="2"/>
        <v>4.4761555978128735E-4</v>
      </c>
      <c r="X85">
        <f t="shared" si="3"/>
        <v>0</v>
      </c>
      <c r="Y85">
        <f>IFERROR(INDEX('Parcel Year'!$N$3:$N$1175,MATCH(KC_SPS_SubbasinAttributes!C85,'Parcel Year'!$M$3:$M$1175,0)),0)</f>
        <v>0.44753700494766235</v>
      </c>
      <c r="Z85">
        <f>INDEX(Imperviousness!$B$2:$B$1332,MATCH(KC_SPS_SubbasinAttributes!C85,Imperviousness!$A$2:$A$1332,0))</f>
        <v>3.7999999999999999E-2</v>
      </c>
      <c r="AA85">
        <f>INDEX('Flow Duration Index'!$B$2:$B$1332,MATCH(KC_SPS_SubbasinAttributes!C85,'Flow Duration Index'!$A$2:$A$1332,0))</f>
        <v>3.7829999999999999</v>
      </c>
      <c r="AB85">
        <f>INDEX(Opportunity_Index!$G$2:$G$1333,MATCH(KC_SPS_SubbasinAttributes!C85,Opportunity_Index!$F$2:$F$1333,0))</f>
        <v>4.4999999999999998E-2</v>
      </c>
      <c r="AC85">
        <f>INDEX(Traffic!$B$2:$B$1332,MATCH(KC_SPS_SubbasinAttributes!C85,Traffic!$A$2:$A$1332,0))</f>
        <v>2079.7350000000001</v>
      </c>
      <c r="AD85">
        <f>INDEX(EquityScore!$F$3:$F$1334,MATCH(KC_SPS_SubbasinAttributes!C85,EquityScore!$E$3:$E$1334,0))</f>
        <v>1.6666666699999999</v>
      </c>
      <c r="AE85">
        <f>IFERROR(INDEX(PavementCondition!$E$2:$E$669,MATCH(KC_SPS_SubbasinAttributes!C85,PavementCondition!$D$2:$D$669,0)),"N/A")</f>
        <v>45</v>
      </c>
      <c r="AF85">
        <f>INDEX(SpawnerMortality!$E$2:$E$1331,MATCH(KC_SPS_SubbasinAttributes!C85,SpawnerMortality!$D$2:$D$1331,0))</f>
        <v>0.20485507850000001</v>
      </c>
      <c r="AG85" s="25">
        <f>IFERROR(_xlfn.XLOOKUP($C85,WQBE_Loading!$C$4:$C$3072,WQBE_Loading!G$4:G$3072,,0,),"")</f>
        <v>0.32458149111810697</v>
      </c>
      <c r="AH85" s="25">
        <f>IFERROR(_xlfn.XLOOKUP($C85,WQBE_Loading!$C$4:$C$3072,WQBE_Loading!H$4:H$3072,,0,),"")</f>
        <v>1.6871945023919501</v>
      </c>
      <c r="AI85" s="25">
        <f>IFERROR(_xlfn.XLOOKUP($C85,WQBE_Loading!$C$4:$C$3072,WQBE_Loading!I$4:I$3072,,0,),"")</f>
        <v>73.859450593379307</v>
      </c>
      <c r="AJ85" s="25">
        <f>IFERROR(_xlfn.XLOOKUP($C85,WQBE_Loading!$C$4:$C$3072,WQBE_Loading!J$4:J$3072,,0,),"")</f>
        <v>5.6764750601145648</v>
      </c>
      <c r="AK85" s="25">
        <f>IFERROR(_xlfn.XLOOKUP($C85,WQBE_Loading!$C$4:$C$3072,WQBE_Loading!K$4:K$3072,,0,),"")</f>
        <v>1992.5295400242001</v>
      </c>
      <c r="AL85" s="25">
        <f>IFERROR(_xlfn.XLOOKUP($C85,WQBE_Loading!$C$4:$C$3072,WQBE_Loading!L$4:L$3072,,0,),"")</f>
        <v>5.5431805235073859E-4</v>
      </c>
      <c r="AM85" s="25">
        <f>IFERROR(_xlfn.XLOOKUP($C85,WQBE_Loading!$C$4:$C$3072,WQBE_Loading!M$4:M$3072,,0,),"")</f>
        <v>4.677027855038545E-5</v>
      </c>
      <c r="AN85" s="25">
        <f>IFERROR(_xlfn.XLOOKUP($C85,WQBE_Loading!$C$4:$C$3072,WQBE_Loading!N$4:N$3072,,0,),"")</f>
        <v>3.2985474827066749E-2</v>
      </c>
      <c r="AO85" s="25">
        <f>IFERROR(_xlfn.XLOOKUP($C85,WQBE_Loading!$C$4:$C$3072,WQBE_Loading!O$4:O$3072,,0,),"")</f>
        <v>9.5432003578437702E-2</v>
      </c>
      <c r="AP85" s="25">
        <f>IFERROR(_xlfn.XLOOKUP($C85,WQBE_Loading!$C$4:$C$3072,WQBE_Loading!P$4:P$3072,,0,),"")</f>
        <v>0.10992538248240299</v>
      </c>
      <c r="AQ85" s="13">
        <f>IFERROR(_xlfn.XLOOKUP($C85,WQBE_Loading!$C$4:$C$3072,WQBE_Loading!Q$4:Q$3072,,0,),"")</f>
        <v>2163214.4642306902</v>
      </c>
      <c r="AR85">
        <f>_xlfn.XLOOKUP(C85,UrbanHeat!$A$2:$A$1333,UrbanHeat!$B$2:$B$1333,,0,)</f>
        <v>12.707000000000001</v>
      </c>
      <c r="AS85" s="25">
        <f>_xlfn.XLOOKUP($C85,TNC_Loading!$A$2:$A$1332,TNC_Loading!B$2:B$1332,,0,)</f>
        <v>2.4</v>
      </c>
      <c r="AT85" s="25">
        <f>_xlfn.XLOOKUP($C85,TNC_Loading!$A$2:$A$1332,TNC_Loading!C$2:C$1332,,0,)</f>
        <v>0.08</v>
      </c>
      <c r="AU85" s="25">
        <f>_xlfn.XLOOKUP($C85,TNC_Loading!$A$2:$A$1332,TNC_Loading!D$2:D$1332,,0,)</f>
        <v>2.7959999999999998</v>
      </c>
      <c r="AV85" s="25">
        <f>_xlfn.XLOOKUP($C85,TNC_Loading!$A$2:$A$1332,TNC_Loading!E$2:E$1332,,0,)</f>
        <v>2.081</v>
      </c>
      <c r="AW85" s="25">
        <f>_xlfn.XLOOKUP($C85,TNC_Loading!$A$2:$A$1332,TNC_Loading!F$2:F$1332,,0,)</f>
        <v>49.206000000000003</v>
      </c>
      <c r="AX85">
        <f>_xlfn.XLOOKUP(C85,BIBI!$D$2:$D$1332,BIBI!$F$2:$F$1332,,0,)</f>
        <v>0</v>
      </c>
      <c r="AY85">
        <f>_xlfn.XLOOKUP(C85,FacilityCounts!$A$3:$A$1333,FacilityCounts!$B$3:$B$1333,,0,)</f>
        <v>0</v>
      </c>
      <c r="AZ85">
        <f>_xlfn.XLOOKUP(C85,FacilityCounts!$D$3:$D$1333,FacilityCounts!$E$3:$E$1333,,0,)</f>
        <v>0</v>
      </c>
      <c r="BA85">
        <f>_xlfn.XLOOKUP(C85,FacilityCounts!$G$3:$G$1333,FacilityCounts!$H$3:$H$1333,,0,)</f>
        <v>0</v>
      </c>
      <c r="BB85">
        <f>IFERROR(_xlfn.XLOOKUP(C85,'DA to P Sensitive Lakes'!$P$2:$P$44,'DA to P Sensitive Lakes'!$Q$2:$Q$44,,0,),0)</f>
        <v>0</v>
      </c>
      <c r="BC85" s="25">
        <f>_xlfn.XLOOKUP(C85,'Historic Runoff (mm)'!$A$2:$A$1332,'Historic Runoff (mm)'!$B$2:$B$1332,,0,)</f>
        <v>260.42500000000001</v>
      </c>
      <c r="BD85">
        <f>_xlfn.XLOOKUP(C85,DrainageComplaint!$A$2:$A$1332,DrainageComplaint!$B$2:$B$1332,,0,)</f>
        <v>1</v>
      </c>
      <c r="BE85">
        <f>_xlfn.XLOOKUP(C85,PAD_Area!$G$2:$G$1332,PAD_Area!$H$2:$H$1332,,0,)</f>
        <v>0</v>
      </c>
    </row>
    <row r="86" spans="1:57" x14ac:dyDescent="0.2">
      <c r="A86" s="2">
        <v>83</v>
      </c>
      <c r="B86" s="2">
        <v>84</v>
      </c>
      <c r="C86" s="20">
        <v>1000830</v>
      </c>
      <c r="D86" s="3" t="s">
        <v>107</v>
      </c>
      <c r="E86" s="3" t="s">
        <v>27</v>
      </c>
      <c r="F86" s="3">
        <v>219.39500000000001</v>
      </c>
      <c r="G86" s="3">
        <v>19007.3231992</v>
      </c>
      <c r="H86" s="3">
        <v>9556791.1439500004</v>
      </c>
      <c r="I86" s="2">
        <v>1</v>
      </c>
      <c r="J86" s="2">
        <v>0</v>
      </c>
      <c r="K86" s="2">
        <v>0</v>
      </c>
      <c r="L86" s="2">
        <v>0</v>
      </c>
      <c r="M86" s="3">
        <v>8429.41015625</v>
      </c>
      <c r="N86" s="2">
        <f>_xlfn.XLOOKUP(C86,Shellfish_Presence!$E$3:$E$1333,Shellfish_Presence!$G$3:$G$1333,,0,)</f>
        <v>0</v>
      </c>
      <c r="O86" s="3">
        <v>0</v>
      </c>
      <c r="P86" s="3">
        <v>0</v>
      </c>
      <c r="Q86" s="2">
        <v>1</v>
      </c>
      <c r="R86" s="3">
        <v>1</v>
      </c>
      <c r="S86" s="3">
        <v>0</v>
      </c>
      <c r="T86" s="3">
        <v>13106</v>
      </c>
      <c r="U86" s="3">
        <v>0</v>
      </c>
      <c r="V86" s="2">
        <v>14</v>
      </c>
      <c r="W86" s="3">
        <f t="shared" si="2"/>
        <v>1.0682130321989928E-3</v>
      </c>
      <c r="X86">
        <f t="shared" si="3"/>
        <v>0</v>
      </c>
      <c r="Y86">
        <f>IFERROR(INDEX('Parcel Year'!$N$3:$N$1175,MATCH(KC_SPS_SubbasinAttributes!C86,'Parcel Year'!$M$3:$M$1175,0)),0)</f>
        <v>0.48900800943374634</v>
      </c>
      <c r="Z86">
        <f>INDEX(Imperviousness!$B$2:$B$1332,MATCH(KC_SPS_SubbasinAttributes!C86,Imperviousness!$A$2:$A$1332,0))</f>
        <v>0.1</v>
      </c>
      <c r="AA86">
        <f>INDEX('Flow Duration Index'!$B$2:$B$1332,MATCH(KC_SPS_SubbasinAttributes!C86,'Flow Duration Index'!$A$2:$A$1332,0))</f>
        <v>5.5279999999999996</v>
      </c>
      <c r="AB86">
        <f>INDEX(Opportunity_Index!$G$2:$G$1333,MATCH(KC_SPS_SubbasinAttributes!C86,Opportunity_Index!$F$2:$F$1333,0))</f>
        <v>6.3049999999999995E-2</v>
      </c>
      <c r="AC86">
        <f>INDEX(Traffic!$B$2:$B$1332,MATCH(KC_SPS_SubbasinAttributes!C86,Traffic!$A$2:$A$1332,0))</f>
        <v>3215.6509999999998</v>
      </c>
      <c r="AD86">
        <f>INDEX(EquityScore!$F$3:$F$1334,MATCH(KC_SPS_SubbasinAttributes!C86,EquityScore!$E$3:$E$1334,0))</f>
        <v>1.6666666699999999</v>
      </c>
      <c r="AE86">
        <f>IFERROR(INDEX(PavementCondition!$E$2:$E$669,MATCH(KC_SPS_SubbasinAttributes!C86,PavementCondition!$D$2:$D$669,0)),"N/A")</f>
        <v>66</v>
      </c>
      <c r="AF86">
        <f>INDEX(SpawnerMortality!$E$2:$E$1331,MATCH(KC_SPS_SubbasinAttributes!C86,SpawnerMortality!$D$2:$D$1331,0))</f>
        <v>0.23068445799999998</v>
      </c>
      <c r="AG86" s="25">
        <f>IFERROR(_xlfn.XLOOKUP($C86,WQBE_Loading!$C$4:$C$3072,WQBE_Loading!G$4:G$3072,,0,),"")</f>
        <v>0.78850583480345304</v>
      </c>
      <c r="AH86" s="25">
        <f>IFERROR(_xlfn.XLOOKUP($C86,WQBE_Loading!$C$4:$C$3072,WQBE_Loading!H$4:H$3072,,0,),"")</f>
        <v>4.1157950363135649</v>
      </c>
      <c r="AI86" s="25">
        <f>IFERROR(_xlfn.XLOOKUP($C86,WQBE_Loading!$C$4:$C$3072,WQBE_Loading!I$4:I$3072,,0,),"")</f>
        <v>92.285103480298858</v>
      </c>
      <c r="AJ86" s="25">
        <f>IFERROR(_xlfn.XLOOKUP($C86,WQBE_Loading!$C$4:$C$3072,WQBE_Loading!J$4:J$3072,,0,),"")</f>
        <v>7.7459292661093855</v>
      </c>
      <c r="AK86" s="25">
        <f>IFERROR(_xlfn.XLOOKUP($C86,WQBE_Loading!$C$4:$C$3072,WQBE_Loading!K$4:K$3072,,0,),"")</f>
        <v>3613.6585068386203</v>
      </c>
      <c r="AL86" s="25">
        <f>IFERROR(_xlfn.XLOOKUP($C86,WQBE_Loading!$C$4:$C$3072,WQBE_Loading!L$4:L$3072,,0,),"")</f>
        <v>1.275137005615315E-3</v>
      </c>
      <c r="AM86" s="25">
        <f>IFERROR(_xlfn.XLOOKUP($C86,WQBE_Loading!$C$4:$C$3072,WQBE_Loading!M$4:M$3072,,0,),"")</f>
        <v>1.4560265466994699E-4</v>
      </c>
      <c r="AN86" s="25">
        <f>IFERROR(_xlfn.XLOOKUP($C86,WQBE_Loading!$C$4:$C$3072,WQBE_Loading!N$4:N$3072,,0,),"")</f>
        <v>5.281807079399975E-2</v>
      </c>
      <c r="AO86" s="25">
        <f>IFERROR(_xlfn.XLOOKUP($C86,WQBE_Loading!$C$4:$C$3072,WQBE_Loading!O$4:O$3072,,0,),"")</f>
        <v>0.19171379453805198</v>
      </c>
      <c r="AP86" s="25">
        <f>IFERROR(_xlfn.XLOOKUP($C86,WQBE_Loading!$C$4:$C$3072,WQBE_Loading!P$4:P$3072,,0,),"")</f>
        <v>0.22097322346615</v>
      </c>
      <c r="AQ86" s="13">
        <f>IFERROR(_xlfn.XLOOKUP($C86,WQBE_Loading!$C$4:$C$3072,WQBE_Loading!Q$4:Q$3072,,0,),"")</f>
        <v>2703931.25520573</v>
      </c>
      <c r="AR86">
        <f>_xlfn.XLOOKUP(C86,UrbanHeat!$A$2:$A$1333,UrbanHeat!$B$2:$B$1333,,0,)</f>
        <v>12.837999999999999</v>
      </c>
      <c r="AS86" s="25">
        <f>_xlfn.XLOOKUP($C86,TNC_Loading!$A$2:$A$1332,TNC_Loading!B$2:B$1332,,0,)</f>
        <v>5.8789999999999996</v>
      </c>
      <c r="AT86" s="25">
        <f>_xlfn.XLOOKUP($C86,TNC_Loading!$A$2:$A$1332,TNC_Loading!C$2:C$1332,,0,)</f>
        <v>0.30299999999999999</v>
      </c>
      <c r="AU86" s="25">
        <f>_xlfn.XLOOKUP($C86,TNC_Loading!$A$2:$A$1332,TNC_Loading!D$2:D$1332,,0,)</f>
        <v>9.5830000000000002</v>
      </c>
      <c r="AV86" s="25">
        <f>_xlfn.XLOOKUP($C86,TNC_Loading!$A$2:$A$1332,TNC_Loading!E$2:E$1332,,0,)</f>
        <v>6.1260000000000003</v>
      </c>
      <c r="AW86" s="25">
        <f>_xlfn.XLOOKUP($C86,TNC_Loading!$A$2:$A$1332,TNC_Loading!F$2:F$1332,,0,)</f>
        <v>128.495</v>
      </c>
      <c r="AX86">
        <f>_xlfn.XLOOKUP(C86,BIBI!$D$2:$D$1332,BIBI!$F$2:$F$1332,,0,)</f>
        <v>0</v>
      </c>
      <c r="AY86">
        <f>_xlfn.XLOOKUP(C86,FacilityCounts!$A$3:$A$1333,FacilityCounts!$B$3:$B$1333,,0,)</f>
        <v>2</v>
      </c>
      <c r="AZ86">
        <f>_xlfn.XLOOKUP(C86,FacilityCounts!$D$3:$D$1333,FacilityCounts!$E$3:$E$1333,,0,)</f>
        <v>1</v>
      </c>
      <c r="BA86">
        <f>_xlfn.XLOOKUP(C86,FacilityCounts!$G$3:$G$1333,FacilityCounts!$H$3:$H$1333,,0,)</f>
        <v>1</v>
      </c>
      <c r="BB86">
        <f>IFERROR(_xlfn.XLOOKUP(C86,'DA to P Sensitive Lakes'!$P$2:$P$44,'DA to P Sensitive Lakes'!$Q$2:$Q$44,,0,),0)</f>
        <v>0</v>
      </c>
      <c r="BC86" s="25">
        <f>_xlfn.XLOOKUP(C86,'Historic Runoff (mm)'!$A$2:$A$1332,'Historic Runoff (mm)'!$B$2:$B$1332,,0,)</f>
        <v>399.63900000000001</v>
      </c>
      <c r="BD86">
        <f>_xlfn.XLOOKUP(C86,DrainageComplaint!$A$2:$A$1332,DrainageComplaint!$B$2:$B$1332,,0,)</f>
        <v>0</v>
      </c>
      <c r="BE86">
        <f>_xlfn.XLOOKUP(C86,PAD_Area!$G$2:$G$1332,PAD_Area!$H$2:$H$1332,,0,)</f>
        <v>0</v>
      </c>
    </row>
    <row r="87" spans="1:57" x14ac:dyDescent="0.2">
      <c r="A87" s="2">
        <v>84</v>
      </c>
      <c r="B87" s="2">
        <v>85</v>
      </c>
      <c r="C87" s="20">
        <v>1000840</v>
      </c>
      <c r="D87" s="3" t="s">
        <v>108</v>
      </c>
      <c r="E87" s="3" t="s">
        <v>27</v>
      </c>
      <c r="F87" s="3">
        <v>137.596</v>
      </c>
      <c r="G87" s="3">
        <v>12441.299236499999</v>
      </c>
      <c r="H87" s="3">
        <v>5993678.7499799998</v>
      </c>
      <c r="I87" s="2">
        <v>1</v>
      </c>
      <c r="J87" s="2">
        <v>0</v>
      </c>
      <c r="K87" s="2">
        <v>0</v>
      </c>
      <c r="L87" s="2">
        <v>0</v>
      </c>
      <c r="M87" s="3">
        <v>3023.8701171875</v>
      </c>
      <c r="N87" s="2">
        <f>_xlfn.XLOOKUP(C87,Shellfish_Presence!$E$3:$E$1333,Shellfish_Presence!$G$3:$G$1333,,0,)</f>
        <v>0</v>
      </c>
      <c r="O87" s="3">
        <v>0</v>
      </c>
      <c r="P87" s="3">
        <v>0</v>
      </c>
      <c r="Q87" s="2">
        <v>2</v>
      </c>
      <c r="R87" s="3">
        <v>1</v>
      </c>
      <c r="S87" s="3">
        <v>0</v>
      </c>
      <c r="T87" s="3">
        <v>8542.1103515625</v>
      </c>
      <c r="U87" s="3">
        <v>0</v>
      </c>
      <c r="V87" s="2">
        <v>11</v>
      </c>
      <c r="W87" s="3">
        <f t="shared" si="2"/>
        <v>1.2877379883049519E-3</v>
      </c>
      <c r="X87">
        <f t="shared" si="3"/>
        <v>0</v>
      </c>
      <c r="Y87">
        <f>IFERROR(INDEX('Parcel Year'!$N$3:$N$1175,MATCH(KC_SPS_SubbasinAttributes!C87,'Parcel Year'!$M$3:$M$1175,0)),0)</f>
        <v>0.37358400225639343</v>
      </c>
      <c r="Z87">
        <f>INDEX(Imperviousness!$B$2:$B$1332,MATCH(KC_SPS_SubbasinAttributes!C87,Imperviousness!$A$2:$A$1332,0))</f>
        <v>0.10299999999999999</v>
      </c>
      <c r="AA87">
        <f>INDEX('Flow Duration Index'!$B$2:$B$1332,MATCH(KC_SPS_SubbasinAttributes!C87,'Flow Duration Index'!$A$2:$A$1332,0))</f>
        <v>6.2409999999999997</v>
      </c>
      <c r="AB87">
        <f>INDEX(Opportunity_Index!$G$2:$G$1333,MATCH(KC_SPS_SubbasinAttributes!C87,Opportunity_Index!$F$2:$F$1333,0))</f>
        <v>6.3049999999999995E-2</v>
      </c>
      <c r="AC87">
        <f>INDEX(Traffic!$B$2:$B$1332,MATCH(KC_SPS_SubbasinAttributes!C87,Traffic!$A$2:$A$1332,0))</f>
        <v>1860.259</v>
      </c>
      <c r="AD87">
        <f>INDEX(EquityScore!$F$3:$F$1334,MATCH(KC_SPS_SubbasinAttributes!C87,EquityScore!$E$3:$E$1334,0))</f>
        <v>1.6666666699999999</v>
      </c>
      <c r="AE87">
        <f>IFERROR(INDEX(PavementCondition!$E$2:$E$669,MATCH(KC_SPS_SubbasinAttributes!C87,PavementCondition!$D$2:$D$669,0)),"N/A")</f>
        <v>60.5</v>
      </c>
      <c r="AF87">
        <f>INDEX(SpawnerMortality!$E$2:$E$1331,MATCH(KC_SPS_SubbasinAttributes!C87,SpawnerMortality!$D$2:$D$1331,0))</f>
        <v>0.23068445799999998</v>
      </c>
      <c r="AG87" s="25">
        <f>IFERROR(_xlfn.XLOOKUP($C87,WQBE_Loading!$C$4:$C$3072,WQBE_Loading!G$4:G$3072,,0,),"")</f>
        <v>0.141606227951278</v>
      </c>
      <c r="AH87" s="25">
        <f>IFERROR(_xlfn.XLOOKUP($C87,WQBE_Loading!$C$4:$C$3072,WQBE_Loading!H$4:H$3072,,0,),"")</f>
        <v>0.7043068585435005</v>
      </c>
      <c r="AI87" s="25">
        <f>IFERROR(_xlfn.XLOOKUP($C87,WQBE_Loading!$C$4:$C$3072,WQBE_Loading!I$4:I$3072,,0,),"")</f>
        <v>48.162162663333902</v>
      </c>
      <c r="AJ87" s="25">
        <f>IFERROR(_xlfn.XLOOKUP($C87,WQBE_Loading!$C$4:$C$3072,WQBE_Loading!J$4:J$3072,,0,),"")</f>
        <v>3.5092374298669302</v>
      </c>
      <c r="AK87" s="25">
        <f>IFERROR(_xlfn.XLOOKUP($C87,WQBE_Loading!$C$4:$C$3072,WQBE_Loading!K$4:K$3072,,0,),"")</f>
        <v>1034.25595268292</v>
      </c>
      <c r="AL87" s="25">
        <f>IFERROR(_xlfn.XLOOKUP($C87,WQBE_Loading!$C$4:$C$3072,WQBE_Loading!L$4:L$3072,,0,),"")</f>
        <v>3.0643327254073499E-4</v>
      </c>
      <c r="AM87" s="25">
        <f>IFERROR(_xlfn.XLOOKUP($C87,WQBE_Loading!$C$4:$C$3072,WQBE_Loading!M$4:M$3072,,0,),"")</f>
        <v>9.1705060283828351E-6</v>
      </c>
      <c r="AN87" s="25">
        <f>IFERROR(_xlfn.XLOOKUP($C87,WQBE_Loading!$C$4:$C$3072,WQBE_Loading!N$4:N$3072,,0,),"")</f>
        <v>2.5928171121703349E-2</v>
      </c>
      <c r="AO87" s="25">
        <f>IFERROR(_xlfn.XLOOKUP($C87,WQBE_Loading!$C$4:$C$3072,WQBE_Loading!O$4:O$3072,,0,),"")</f>
        <v>5.3685069848564401E-2</v>
      </c>
      <c r="AP87" s="25">
        <f>IFERROR(_xlfn.XLOOKUP($C87,WQBE_Loading!$C$4:$C$3072,WQBE_Loading!P$4:P$3072,,0,),"")</f>
        <v>3.7939607951205601E-2</v>
      </c>
      <c r="AQ87" s="13">
        <f>IFERROR(_xlfn.XLOOKUP($C87,WQBE_Loading!$C$4:$C$3072,WQBE_Loading!Q$4:Q$3072,,0,),"")</f>
        <v>1343367.8998813899</v>
      </c>
      <c r="AR87">
        <f>_xlfn.XLOOKUP(C87,UrbanHeat!$A$2:$A$1333,UrbanHeat!$B$2:$B$1333,,0,)</f>
        <v>13.491</v>
      </c>
      <c r="AS87" s="25">
        <f>_xlfn.XLOOKUP($C87,TNC_Loading!$A$2:$A$1332,TNC_Loading!B$2:B$1332,,0,)</f>
        <v>5.1840000000000002</v>
      </c>
      <c r="AT87" s="25">
        <f>_xlfn.XLOOKUP($C87,TNC_Loading!$A$2:$A$1332,TNC_Loading!C$2:C$1332,,0,)</f>
        <v>0.223</v>
      </c>
      <c r="AU87" s="25">
        <f>_xlfn.XLOOKUP($C87,TNC_Loading!$A$2:$A$1332,TNC_Loading!D$2:D$1332,,0,)</f>
        <v>7.0469999999999997</v>
      </c>
      <c r="AV87" s="25">
        <f>_xlfn.XLOOKUP($C87,TNC_Loading!$A$2:$A$1332,TNC_Loading!E$2:E$1332,,0,)</f>
        <v>4.8250000000000002</v>
      </c>
      <c r="AW87" s="25">
        <f>_xlfn.XLOOKUP($C87,TNC_Loading!$A$2:$A$1332,TNC_Loading!F$2:F$1332,,0,)</f>
        <v>113.166</v>
      </c>
      <c r="AX87">
        <f>_xlfn.XLOOKUP(C87,BIBI!$D$2:$D$1332,BIBI!$F$2:$F$1332,,0,)</f>
        <v>81.7</v>
      </c>
      <c r="AY87">
        <f>_xlfn.XLOOKUP(C87,FacilityCounts!$A$3:$A$1333,FacilityCounts!$B$3:$B$1333,,0,)</f>
        <v>3</v>
      </c>
      <c r="AZ87">
        <f>_xlfn.XLOOKUP(C87,FacilityCounts!$D$3:$D$1333,FacilityCounts!$E$3:$E$1333,,0,)</f>
        <v>2</v>
      </c>
      <c r="BA87">
        <f>_xlfn.XLOOKUP(C87,FacilityCounts!$G$3:$G$1333,FacilityCounts!$H$3:$H$1333,,0,)</f>
        <v>2</v>
      </c>
      <c r="BB87">
        <f>IFERROR(_xlfn.XLOOKUP(C87,'DA to P Sensitive Lakes'!$P$2:$P$44,'DA to P Sensitive Lakes'!$Q$2:$Q$44,,0,),0)</f>
        <v>0</v>
      </c>
      <c r="BC87" s="25">
        <f>_xlfn.XLOOKUP(C87,'Historic Runoff (mm)'!$A$2:$A$1332,'Historic Runoff (mm)'!$B$2:$B$1332,,0,)</f>
        <v>361.97699999999998</v>
      </c>
      <c r="BD87">
        <f>_xlfn.XLOOKUP(C87,DrainageComplaint!$A$2:$A$1332,DrainageComplaint!$B$2:$B$1332,,0,)</f>
        <v>4</v>
      </c>
      <c r="BE87">
        <f>_xlfn.XLOOKUP(C87,PAD_Area!$G$2:$G$1332,PAD_Area!$H$2:$H$1332,,0,)</f>
        <v>0</v>
      </c>
    </row>
    <row r="88" spans="1:57" x14ac:dyDescent="0.2">
      <c r="A88" s="2">
        <v>85</v>
      </c>
      <c r="B88" s="2">
        <v>86</v>
      </c>
      <c r="C88" s="20">
        <v>1000850</v>
      </c>
      <c r="D88" s="3" t="s">
        <v>109</v>
      </c>
      <c r="E88" s="3" t="s">
        <v>27</v>
      </c>
      <c r="F88" s="3">
        <v>316.96100000000001</v>
      </c>
      <c r="G88" s="3">
        <v>20718.722877</v>
      </c>
      <c r="H88" s="3">
        <v>13806776.8599</v>
      </c>
      <c r="I88" s="2">
        <v>1</v>
      </c>
      <c r="J88" s="2">
        <v>0</v>
      </c>
      <c r="K88" s="2">
        <v>0</v>
      </c>
      <c r="L88" s="2">
        <v>9</v>
      </c>
      <c r="M88" s="3">
        <v>3929.6201171875</v>
      </c>
      <c r="N88" s="2">
        <f>_xlfn.XLOOKUP(C88,Shellfish_Presence!$E$3:$E$1333,Shellfish_Presence!$G$3:$G$1333,,0,)</f>
        <v>0</v>
      </c>
      <c r="O88" s="3">
        <v>0</v>
      </c>
      <c r="P88" s="3">
        <v>0</v>
      </c>
      <c r="Q88" s="2">
        <v>5</v>
      </c>
      <c r="R88" s="3">
        <v>1</v>
      </c>
      <c r="S88" s="3">
        <v>0</v>
      </c>
      <c r="T88" s="3">
        <v>8903.3603515625</v>
      </c>
      <c r="U88" s="3">
        <v>0</v>
      </c>
      <c r="V88" s="2">
        <v>21</v>
      </c>
      <c r="W88" s="3">
        <f t="shared" si="2"/>
        <v>2.3586600082197724E-3</v>
      </c>
      <c r="X88">
        <f t="shared" si="3"/>
        <v>0</v>
      </c>
      <c r="Y88">
        <f>IFERROR(INDEX('Parcel Year'!$N$3:$N$1175,MATCH(KC_SPS_SubbasinAttributes!C88,'Parcel Year'!$M$3:$M$1175,0)),0)</f>
        <v>0.48936599493026733</v>
      </c>
      <c r="Z88">
        <f>INDEX(Imperviousness!$B$2:$B$1332,MATCH(KC_SPS_SubbasinAttributes!C88,Imperviousness!$A$2:$A$1332,0))</f>
        <v>0.112</v>
      </c>
      <c r="AA88">
        <f>INDEX('Flow Duration Index'!$B$2:$B$1332,MATCH(KC_SPS_SubbasinAttributes!C88,'Flow Duration Index'!$A$2:$A$1332,0))</f>
        <v>5.28</v>
      </c>
      <c r="AB88">
        <f>INDEX(Opportunity_Index!$G$2:$G$1333,MATCH(KC_SPS_SubbasinAttributes!C88,Opportunity_Index!$F$2:$F$1333,0))</f>
        <v>6.3049999999999995E-2</v>
      </c>
      <c r="AC88">
        <f>INDEX(Traffic!$B$2:$B$1332,MATCH(KC_SPS_SubbasinAttributes!C88,Traffic!$A$2:$A$1332,0))</f>
        <v>2681.8209999999999</v>
      </c>
      <c r="AD88">
        <f>INDEX(EquityScore!$F$3:$F$1334,MATCH(KC_SPS_SubbasinAttributes!C88,EquityScore!$E$3:$E$1334,0))</f>
        <v>1.6666666699999999</v>
      </c>
      <c r="AE88">
        <f>IFERROR(INDEX(PavementCondition!$E$2:$E$669,MATCH(KC_SPS_SubbasinAttributes!C88,PavementCondition!$D$2:$D$669,0)),"N/A")</f>
        <v>27</v>
      </c>
      <c r="AF88">
        <f>INDEX(SpawnerMortality!$E$2:$E$1331,MATCH(KC_SPS_SubbasinAttributes!C88,SpawnerMortality!$D$2:$D$1331,0))</f>
        <v>0.23068445799999998</v>
      </c>
      <c r="AG88" s="25">
        <f>IFERROR(_xlfn.XLOOKUP($C88,WQBE_Loading!$C$4:$C$3072,WQBE_Loading!G$4:G$3072,,0,),"")</f>
        <v>1.3447119734260702</v>
      </c>
      <c r="AH88" s="25">
        <f>IFERROR(_xlfn.XLOOKUP($C88,WQBE_Loading!$C$4:$C$3072,WQBE_Loading!H$4:H$3072,,0,),"")</f>
        <v>6.9855101275412093</v>
      </c>
      <c r="AI88" s="25">
        <f>IFERROR(_xlfn.XLOOKUP($C88,WQBE_Loading!$C$4:$C$3072,WQBE_Loading!I$4:I$3072,,0,),"")</f>
        <v>134.39238224177899</v>
      </c>
      <c r="AJ88" s="25">
        <f>IFERROR(_xlfn.XLOOKUP($C88,WQBE_Loading!$C$4:$C$3072,WQBE_Loading!J$4:J$3072,,0,),"")</f>
        <v>11.608798614679198</v>
      </c>
      <c r="AK88" s="25">
        <f>IFERROR(_xlfn.XLOOKUP($C88,WQBE_Loading!$C$4:$C$3072,WQBE_Loading!K$4:K$3072,,0,),"")</f>
        <v>5684.5170777603653</v>
      </c>
      <c r="AL88" s="25">
        <f>IFERROR(_xlfn.XLOOKUP($C88,WQBE_Loading!$C$4:$C$3072,WQBE_Loading!L$4:L$3072,,0,),"")</f>
        <v>2.3122980314316298E-3</v>
      </c>
      <c r="AM88" s="25">
        <f>IFERROR(_xlfn.XLOOKUP($C88,WQBE_Loading!$C$4:$C$3072,WQBE_Loading!M$4:M$3072,,0,),"")</f>
        <v>2.208679701224325E-4</v>
      </c>
      <c r="AN88" s="25">
        <f>IFERROR(_xlfn.XLOOKUP($C88,WQBE_Loading!$C$4:$C$3072,WQBE_Loading!N$4:N$3072,,0,),"")</f>
        <v>7.8351672978577008E-2</v>
      </c>
      <c r="AO88" s="25">
        <f>IFERROR(_xlfn.XLOOKUP($C88,WQBE_Loading!$C$4:$C$3072,WQBE_Loading!O$4:O$3072,,0,),"")</f>
        <v>0.31699762508367546</v>
      </c>
      <c r="AP88" s="25">
        <f>IFERROR(_xlfn.XLOOKUP($C88,WQBE_Loading!$C$4:$C$3072,WQBE_Loading!P$4:P$3072,,0,),"")</f>
        <v>0.37627686107879899</v>
      </c>
      <c r="AQ88" s="13">
        <f>IFERROR(_xlfn.XLOOKUP($C88,WQBE_Loading!$C$4:$C$3072,WQBE_Loading!Q$4:Q$3072,,0,),"")</f>
        <v>3800308.7723704148</v>
      </c>
      <c r="AR88">
        <f>_xlfn.XLOOKUP(C88,UrbanHeat!$A$2:$A$1333,UrbanHeat!$B$2:$B$1333,,0,)</f>
        <v>13.875999999999999</v>
      </c>
      <c r="AS88" s="25">
        <f>_xlfn.XLOOKUP($C88,TNC_Loading!$A$2:$A$1332,TNC_Loading!B$2:B$1332,,0,)</f>
        <v>5.1829999999999998</v>
      </c>
      <c r="AT88" s="25">
        <f>_xlfn.XLOOKUP($C88,TNC_Loading!$A$2:$A$1332,TNC_Loading!C$2:C$1332,,0,)</f>
        <v>0.22800000000000001</v>
      </c>
      <c r="AU88" s="25">
        <f>_xlfn.XLOOKUP($C88,TNC_Loading!$A$2:$A$1332,TNC_Loading!D$2:D$1332,,0,)</f>
        <v>11.366</v>
      </c>
      <c r="AV88" s="25">
        <f>_xlfn.XLOOKUP($C88,TNC_Loading!$A$2:$A$1332,TNC_Loading!E$2:E$1332,,0,)</f>
        <v>4.72</v>
      </c>
      <c r="AW88" s="25">
        <f>_xlfn.XLOOKUP($C88,TNC_Loading!$A$2:$A$1332,TNC_Loading!F$2:F$1332,,0,)</f>
        <v>111.735</v>
      </c>
      <c r="AX88">
        <f>_xlfn.XLOOKUP(C88,BIBI!$D$2:$D$1332,BIBI!$F$2:$F$1332,,0,)</f>
        <v>0</v>
      </c>
      <c r="AY88">
        <f>_xlfn.XLOOKUP(C88,FacilityCounts!$A$3:$A$1333,FacilityCounts!$B$3:$B$1333,,0,)</f>
        <v>7</v>
      </c>
      <c r="AZ88">
        <f>_xlfn.XLOOKUP(C88,FacilityCounts!$D$3:$D$1333,FacilityCounts!$E$3:$E$1333,,0,)</f>
        <v>0</v>
      </c>
      <c r="BA88">
        <f>_xlfn.XLOOKUP(C88,FacilityCounts!$G$3:$G$1333,FacilityCounts!$H$3:$H$1333,,0,)</f>
        <v>0</v>
      </c>
      <c r="BB88">
        <f>IFERROR(_xlfn.XLOOKUP(C88,'DA to P Sensitive Lakes'!$P$2:$P$44,'DA to P Sensitive Lakes'!$Q$2:$Q$44,,0,),0)</f>
        <v>0</v>
      </c>
      <c r="BC88" s="25">
        <f>_xlfn.XLOOKUP(C88,'Historic Runoff (mm)'!$A$2:$A$1332,'Historic Runoff (mm)'!$B$2:$B$1332,,0,)</f>
        <v>362.81700000000001</v>
      </c>
      <c r="BD88">
        <f>_xlfn.XLOOKUP(C88,DrainageComplaint!$A$2:$A$1332,DrainageComplaint!$B$2:$B$1332,,0,)</f>
        <v>0</v>
      </c>
      <c r="BE88">
        <f>_xlfn.XLOOKUP(C88,PAD_Area!$G$2:$G$1332,PAD_Area!$H$2:$H$1332,,0,)</f>
        <v>0</v>
      </c>
    </row>
    <row r="89" spans="1:57" x14ac:dyDescent="0.2">
      <c r="A89" s="2">
        <v>86</v>
      </c>
      <c r="B89" s="2">
        <v>87</v>
      </c>
      <c r="C89" s="20">
        <v>1000860</v>
      </c>
      <c r="D89" s="3" t="s">
        <v>110</v>
      </c>
      <c r="E89" s="3" t="s">
        <v>27</v>
      </c>
      <c r="F89" s="3">
        <v>365.48099999999999</v>
      </c>
      <c r="G89" s="3">
        <v>24894.029507800002</v>
      </c>
      <c r="H89" s="3">
        <v>15920305.4465</v>
      </c>
      <c r="I89" s="2">
        <v>0</v>
      </c>
      <c r="J89" s="2">
        <v>0</v>
      </c>
      <c r="K89" s="2">
        <v>0</v>
      </c>
      <c r="L89" s="2">
        <v>1</v>
      </c>
      <c r="M89" s="3">
        <v>2414.530029296875</v>
      </c>
      <c r="N89" s="2">
        <f>_xlfn.XLOOKUP(C89,Shellfish_Presence!$E$3:$E$1333,Shellfish_Presence!$G$3:$G$1333,,0,)</f>
        <v>0</v>
      </c>
      <c r="O89" s="3">
        <v>0</v>
      </c>
      <c r="P89" s="3">
        <v>0</v>
      </c>
      <c r="Q89" s="2">
        <v>1</v>
      </c>
      <c r="R89" s="3">
        <v>1</v>
      </c>
      <c r="S89" s="3">
        <v>0</v>
      </c>
      <c r="T89" s="3">
        <v>11616.400390625</v>
      </c>
      <c r="U89" s="3">
        <v>0</v>
      </c>
      <c r="V89" s="2">
        <v>11</v>
      </c>
      <c r="W89" s="3">
        <f t="shared" si="2"/>
        <v>9.4693705710053992E-4</v>
      </c>
      <c r="X89">
        <f t="shared" si="3"/>
        <v>0</v>
      </c>
      <c r="Y89">
        <f>IFERROR(INDEX('Parcel Year'!$N$3:$N$1175,MATCH(KC_SPS_SubbasinAttributes!C89,'Parcel Year'!$M$3:$M$1175,0)),0)</f>
        <v>0.61319202184677124</v>
      </c>
      <c r="Z89">
        <f>INDEX(Imperviousness!$B$2:$B$1332,MATCH(KC_SPS_SubbasinAttributes!C89,Imperviousness!$A$2:$A$1332,0))</f>
        <v>7.0000000000000001E-3</v>
      </c>
      <c r="AA89">
        <f>INDEX('Flow Duration Index'!$B$2:$B$1332,MATCH(KC_SPS_SubbasinAttributes!C89,'Flow Duration Index'!$A$2:$A$1332,0))</f>
        <v>5.0010000000000003</v>
      </c>
      <c r="AB89">
        <f>INDEX(Opportunity_Index!$G$2:$G$1333,MATCH(KC_SPS_SubbasinAttributes!C89,Opportunity_Index!$F$2:$F$1333,0))</f>
        <v>4.4999999999999998E-2</v>
      </c>
      <c r="AC89">
        <f>INDEX(Traffic!$B$2:$B$1332,MATCH(KC_SPS_SubbasinAttributes!C89,Traffic!$A$2:$A$1332,0))</f>
        <v>352.72699999999998</v>
      </c>
      <c r="AD89">
        <f>INDEX(EquityScore!$F$3:$F$1334,MATCH(KC_SPS_SubbasinAttributes!C89,EquityScore!$E$3:$E$1334,0))</f>
        <v>1.6666666699999999</v>
      </c>
      <c r="AE89">
        <f>IFERROR(INDEX(PavementCondition!$E$2:$E$669,MATCH(KC_SPS_SubbasinAttributes!C89,PavementCondition!$D$2:$D$669,0)),"N/A")</f>
        <v>80</v>
      </c>
      <c r="AF89">
        <f>INDEX(SpawnerMortality!$E$2:$E$1331,MATCH(KC_SPS_SubbasinAttributes!C89,SpawnerMortality!$D$2:$D$1331,0))</f>
        <v>0.230835765</v>
      </c>
      <c r="AG89" s="25">
        <f>IFERROR(_xlfn.XLOOKUP($C89,WQBE_Loading!$C$4:$C$3072,WQBE_Loading!G$4:G$3072,,0,),"")</f>
        <v>0.28901109097731403</v>
      </c>
      <c r="AH89" s="25">
        <f>IFERROR(_xlfn.XLOOKUP($C89,WQBE_Loading!$C$4:$C$3072,WQBE_Loading!H$4:H$3072,,0,),"")</f>
        <v>1.4339255271622</v>
      </c>
      <c r="AI89" s="25">
        <f>IFERROR(_xlfn.XLOOKUP($C89,WQBE_Loading!$C$4:$C$3072,WQBE_Loading!I$4:I$3072,,0,),"")</f>
        <v>82.54158907931091</v>
      </c>
      <c r="AJ89" s="25">
        <f>IFERROR(_xlfn.XLOOKUP($C89,WQBE_Loading!$C$4:$C$3072,WQBE_Loading!J$4:J$3072,,0,),"")</f>
        <v>6.1081503752152448</v>
      </c>
      <c r="AK89" s="25">
        <f>IFERROR(_xlfn.XLOOKUP($C89,WQBE_Loading!$C$4:$C$3072,WQBE_Loading!K$4:K$3072,,0,),"")</f>
        <v>1990.9987286896551</v>
      </c>
      <c r="AL89" s="25">
        <f>IFERROR(_xlfn.XLOOKUP($C89,WQBE_Loading!$C$4:$C$3072,WQBE_Loading!L$4:L$3072,,0,),"")</f>
        <v>6.1694600833870706E-4</v>
      </c>
      <c r="AM89" s="25">
        <f>IFERROR(_xlfn.XLOOKUP($C89,WQBE_Loading!$C$4:$C$3072,WQBE_Loading!M$4:M$3072,,0,),"")</f>
        <v>2.0851363510132952E-5</v>
      </c>
      <c r="AN89" s="25">
        <f>IFERROR(_xlfn.XLOOKUP($C89,WQBE_Loading!$C$4:$C$3072,WQBE_Loading!N$4:N$3072,,0,),"")</f>
        <v>3.9858172248341851E-2</v>
      </c>
      <c r="AO89" s="25">
        <f>IFERROR(_xlfn.XLOOKUP($C89,WQBE_Loading!$C$4:$C$3072,WQBE_Loading!O$4:O$3072,,0,),"")</f>
        <v>0.1015397138920482</v>
      </c>
      <c r="AP89" s="25">
        <f>IFERROR(_xlfn.XLOOKUP($C89,WQBE_Loading!$C$4:$C$3072,WQBE_Loading!P$4:P$3072,,0,),"")</f>
        <v>8.8131450977660453E-2</v>
      </c>
      <c r="AQ89" s="13">
        <f>IFERROR(_xlfn.XLOOKUP($C89,WQBE_Loading!$C$4:$C$3072,WQBE_Loading!Q$4:Q$3072,,0,),"")</f>
        <v>2354269.5913362447</v>
      </c>
      <c r="AR89">
        <f>_xlfn.XLOOKUP(C89,UrbanHeat!$A$2:$A$1333,UrbanHeat!$B$2:$B$1333,,0,)</f>
        <v>13.311999999999999</v>
      </c>
      <c r="AS89" s="25">
        <f>_xlfn.XLOOKUP($C89,TNC_Loading!$A$2:$A$1332,TNC_Loading!B$2:B$1332,,0,)</f>
        <v>3.2839999999999998</v>
      </c>
      <c r="AT89" s="25">
        <f>_xlfn.XLOOKUP($C89,TNC_Loading!$A$2:$A$1332,TNC_Loading!C$2:C$1332,,0,)</f>
        <v>8.7999999999999995E-2</v>
      </c>
      <c r="AU89" s="25">
        <f>_xlfn.XLOOKUP($C89,TNC_Loading!$A$2:$A$1332,TNC_Loading!D$2:D$1332,,0,)</f>
        <v>3.6890000000000001</v>
      </c>
      <c r="AV89" s="25">
        <f>_xlfn.XLOOKUP($C89,TNC_Loading!$A$2:$A$1332,TNC_Loading!E$2:E$1332,,0,)</f>
        <v>2.246</v>
      </c>
      <c r="AW89" s="25">
        <f>_xlfn.XLOOKUP($C89,TNC_Loading!$A$2:$A$1332,TNC_Loading!F$2:F$1332,,0,)</f>
        <v>72.864999999999995</v>
      </c>
      <c r="AX89">
        <f>_xlfn.XLOOKUP(C89,BIBI!$D$2:$D$1332,BIBI!$F$2:$F$1332,,0,)</f>
        <v>0</v>
      </c>
      <c r="AY89">
        <f>_xlfn.XLOOKUP(C89,FacilityCounts!$A$3:$A$1333,FacilityCounts!$B$3:$B$1333,,0,)</f>
        <v>0</v>
      </c>
      <c r="AZ89">
        <f>_xlfn.XLOOKUP(C89,FacilityCounts!$D$3:$D$1333,FacilityCounts!$E$3:$E$1333,,0,)</f>
        <v>0</v>
      </c>
      <c r="BA89">
        <f>_xlfn.XLOOKUP(C89,FacilityCounts!$G$3:$G$1333,FacilityCounts!$H$3:$H$1333,,0,)</f>
        <v>0</v>
      </c>
      <c r="BB89">
        <f>IFERROR(_xlfn.XLOOKUP(C89,'DA to P Sensitive Lakes'!$P$2:$P$44,'DA to P Sensitive Lakes'!$Q$2:$Q$44,,0,),0)</f>
        <v>0</v>
      </c>
      <c r="BC89" s="25">
        <f>_xlfn.XLOOKUP(C89,'Historic Runoff (mm)'!$A$2:$A$1332,'Historic Runoff (mm)'!$B$2:$B$1332,,0,)</f>
        <v>293.96899999999999</v>
      </c>
      <c r="BD89">
        <f>_xlfn.XLOOKUP(C89,DrainageComplaint!$A$2:$A$1332,DrainageComplaint!$B$2:$B$1332,,0,)</f>
        <v>0</v>
      </c>
      <c r="BE89">
        <f>_xlfn.XLOOKUP(C89,PAD_Area!$G$2:$G$1332,PAD_Area!$H$2:$H$1332,,0,)</f>
        <v>0</v>
      </c>
    </row>
    <row r="90" spans="1:57" x14ac:dyDescent="0.2">
      <c r="A90" s="2">
        <v>87</v>
      </c>
      <c r="B90" s="2">
        <v>88</v>
      </c>
      <c r="C90" s="20">
        <v>1000870</v>
      </c>
      <c r="D90" s="3" t="s">
        <v>111</v>
      </c>
      <c r="E90" s="3" t="s">
        <v>27</v>
      </c>
      <c r="F90" s="3">
        <v>83.498999999999995</v>
      </c>
      <c r="G90" s="3">
        <v>8968.7487912699999</v>
      </c>
      <c r="H90" s="3">
        <v>3637182.5434300001</v>
      </c>
      <c r="I90" s="2">
        <v>0</v>
      </c>
      <c r="J90" s="2">
        <v>0</v>
      </c>
      <c r="K90" s="2">
        <v>0</v>
      </c>
      <c r="L90" s="2">
        <v>0</v>
      </c>
      <c r="M90" s="3">
        <v>0</v>
      </c>
      <c r="N90" s="2">
        <f>_xlfn.XLOOKUP(C90,Shellfish_Presence!$E$3:$E$1333,Shellfish_Presence!$G$3:$G$1333,,0,)</f>
        <v>0</v>
      </c>
      <c r="O90" s="3">
        <v>0</v>
      </c>
      <c r="P90" s="3">
        <v>0</v>
      </c>
      <c r="Q90" s="2">
        <v>0</v>
      </c>
      <c r="R90" s="3">
        <v>0.99999499320983887</v>
      </c>
      <c r="S90" s="3">
        <v>0</v>
      </c>
      <c r="T90" s="3">
        <v>4138.52001953125</v>
      </c>
      <c r="U90" s="3">
        <v>0</v>
      </c>
      <c r="V90" s="2">
        <v>0</v>
      </c>
      <c r="W90" s="3">
        <f t="shared" si="2"/>
        <v>0</v>
      </c>
      <c r="X90">
        <f t="shared" si="3"/>
        <v>0</v>
      </c>
      <c r="Y90">
        <f>IFERROR(INDEX('Parcel Year'!$N$3:$N$1175,MATCH(KC_SPS_SubbasinAttributes!C90,'Parcel Year'!$M$3:$M$1175,0)),0)</f>
        <v>0.64696699380874634</v>
      </c>
      <c r="Z90">
        <f>INDEX(Imperviousness!$B$2:$B$1332,MATCH(KC_SPS_SubbasinAttributes!C90,Imperviousness!$A$2:$A$1332,0))</f>
        <v>5.2999999999999999E-2</v>
      </c>
      <c r="AA90">
        <f>INDEX('Flow Duration Index'!$B$2:$B$1332,MATCH(KC_SPS_SubbasinAttributes!C90,'Flow Duration Index'!$A$2:$A$1332,0))</f>
        <v>4.2809999999999997</v>
      </c>
      <c r="AB90">
        <f>INDEX(Opportunity_Index!$G$2:$G$1333,MATCH(KC_SPS_SubbasinAttributes!C90,Opportunity_Index!$F$2:$F$1333,0))</f>
        <v>4.4999999999999998E-2</v>
      </c>
      <c r="AC90">
        <f>INDEX(Traffic!$B$2:$B$1332,MATCH(KC_SPS_SubbasinAttributes!C90,Traffic!$A$2:$A$1332,0))</f>
        <v>37.433999999999997</v>
      </c>
      <c r="AD90">
        <f>INDEX(EquityScore!$F$3:$F$1334,MATCH(KC_SPS_SubbasinAttributes!C90,EquityScore!$E$3:$E$1334,0))</f>
        <v>1.6666666699999999</v>
      </c>
      <c r="AE90">
        <f>IFERROR(INDEX(PavementCondition!$E$2:$E$669,MATCH(KC_SPS_SubbasinAttributes!C90,PavementCondition!$D$2:$D$669,0)),"N/A")</f>
        <v>47.5</v>
      </c>
      <c r="AF90">
        <f>INDEX(SpawnerMortality!$E$2:$E$1331,MATCH(KC_SPS_SubbasinAttributes!C90,SpawnerMortality!$D$2:$D$1331,0))</f>
        <v>0.23053315099999999</v>
      </c>
      <c r="AG90" s="25">
        <f>IFERROR(_xlfn.XLOOKUP($C90,WQBE_Loading!$C$4:$C$3072,WQBE_Loading!G$4:G$3072,,0,),"")</f>
        <v>4.2456886805208705E-2</v>
      </c>
      <c r="AH90" s="25">
        <f>IFERROR(_xlfn.XLOOKUP($C90,WQBE_Loading!$C$4:$C$3072,WQBE_Loading!H$4:H$3072,,0,),"")</f>
        <v>0.209994807110188</v>
      </c>
      <c r="AI90" s="25">
        <f>IFERROR(_xlfn.XLOOKUP($C90,WQBE_Loading!$C$4:$C$3072,WQBE_Loading!I$4:I$3072,,0,),"")</f>
        <v>15.2787846434647</v>
      </c>
      <c r="AJ90" s="25">
        <f>IFERROR(_xlfn.XLOOKUP($C90,WQBE_Loading!$C$4:$C$3072,WQBE_Loading!J$4:J$3072,,0,),"")</f>
        <v>1.109234971349045</v>
      </c>
      <c r="AK90" s="25">
        <f>IFERROR(_xlfn.XLOOKUP($C90,WQBE_Loading!$C$4:$C$3072,WQBE_Loading!K$4:K$3072,,0,),"")</f>
        <v>343.9819575828605</v>
      </c>
      <c r="AL90" s="25">
        <f>IFERROR(_xlfn.XLOOKUP($C90,WQBE_Loading!$C$4:$C$3072,WQBE_Loading!L$4:L$3072,,0,),"")</f>
        <v>9.7002790102654557E-5</v>
      </c>
      <c r="AM90" s="25">
        <f>IFERROR(_xlfn.XLOOKUP($C90,WQBE_Loading!$C$4:$C$3072,WQBE_Loading!M$4:M$3072,,0,),"")</f>
        <v>1.28762082926289E-6</v>
      </c>
      <c r="AN90" s="25">
        <f>IFERROR(_xlfn.XLOOKUP($C90,WQBE_Loading!$C$4:$C$3072,WQBE_Loading!N$4:N$3072,,0,),"")</f>
        <v>7.4651937563291349E-3</v>
      </c>
      <c r="AO90" s="25">
        <f>IFERROR(_xlfn.XLOOKUP($C90,WQBE_Loading!$C$4:$C$3072,WQBE_Loading!O$4:O$3072,,0,),"")</f>
        <v>1.689062540326685E-2</v>
      </c>
      <c r="AP90" s="25">
        <f>IFERROR(_xlfn.XLOOKUP($C90,WQBE_Loading!$C$4:$C$3072,WQBE_Loading!P$4:P$3072,,0,),"")</f>
        <v>1.4087299644542899E-2</v>
      </c>
      <c r="AQ90" s="13">
        <f>IFERROR(_xlfn.XLOOKUP($C90,WQBE_Loading!$C$4:$C$3072,WQBE_Loading!Q$4:Q$3072,,0,),"")</f>
        <v>417053.01167625352</v>
      </c>
      <c r="AR90">
        <f>_xlfn.XLOOKUP(C90,UrbanHeat!$A$2:$A$1333,UrbanHeat!$B$2:$B$1333,,0,)</f>
        <v>12.327999999999999</v>
      </c>
      <c r="AS90" s="25">
        <f>_xlfn.XLOOKUP($C90,TNC_Loading!$A$2:$A$1332,TNC_Loading!B$2:B$1332,,0,)</f>
        <v>3.161</v>
      </c>
      <c r="AT90" s="25">
        <f>_xlfn.XLOOKUP($C90,TNC_Loading!$A$2:$A$1332,TNC_Loading!C$2:C$1332,,0,)</f>
        <v>6.9000000000000006E-2</v>
      </c>
      <c r="AU90" s="25">
        <f>_xlfn.XLOOKUP($C90,TNC_Loading!$A$2:$A$1332,TNC_Loading!D$2:D$1332,,0,)</f>
        <v>2.1469999999999998</v>
      </c>
      <c r="AV90" s="25">
        <f>_xlfn.XLOOKUP($C90,TNC_Loading!$A$2:$A$1332,TNC_Loading!E$2:E$1332,,0,)</f>
        <v>2.33</v>
      </c>
      <c r="AW90" s="25">
        <f>_xlfn.XLOOKUP($C90,TNC_Loading!$A$2:$A$1332,TNC_Loading!F$2:F$1332,,0,)</f>
        <v>58.591999999999999</v>
      </c>
      <c r="AX90">
        <f>_xlfn.XLOOKUP(C90,BIBI!$D$2:$D$1332,BIBI!$F$2:$F$1332,,0,)</f>
        <v>0</v>
      </c>
      <c r="AY90">
        <f>_xlfn.XLOOKUP(C90,FacilityCounts!$A$3:$A$1333,FacilityCounts!$B$3:$B$1333,,0,)</f>
        <v>0</v>
      </c>
      <c r="AZ90">
        <f>_xlfn.XLOOKUP(C90,FacilityCounts!$D$3:$D$1333,FacilityCounts!$E$3:$E$1333,,0,)</f>
        <v>0</v>
      </c>
      <c r="BA90">
        <f>_xlfn.XLOOKUP(C90,FacilityCounts!$G$3:$G$1333,FacilityCounts!$H$3:$H$1333,,0,)</f>
        <v>0</v>
      </c>
      <c r="BB90">
        <f>IFERROR(_xlfn.XLOOKUP(C90,'DA to P Sensitive Lakes'!$P$2:$P$44,'DA to P Sensitive Lakes'!$Q$2:$Q$44,,0,),0)</f>
        <v>0</v>
      </c>
      <c r="BC90" s="25">
        <f>_xlfn.XLOOKUP(C90,'Historic Runoff (mm)'!$A$2:$A$1332,'Historic Runoff (mm)'!$B$2:$B$1332,,0,)</f>
        <v>297.86</v>
      </c>
      <c r="BD90">
        <f>_xlfn.XLOOKUP(C90,DrainageComplaint!$A$2:$A$1332,DrainageComplaint!$B$2:$B$1332,,0,)</f>
        <v>0</v>
      </c>
      <c r="BE90">
        <f>_xlfn.XLOOKUP(C90,PAD_Area!$G$2:$G$1332,PAD_Area!$H$2:$H$1332,,0,)</f>
        <v>0</v>
      </c>
    </row>
    <row r="91" spans="1:57" x14ac:dyDescent="0.2">
      <c r="A91" s="2">
        <v>88</v>
      </c>
      <c r="B91" s="2">
        <v>89</v>
      </c>
      <c r="C91" s="20">
        <v>1000880</v>
      </c>
      <c r="D91" s="3" t="s">
        <v>110</v>
      </c>
      <c r="E91" s="3" t="s">
        <v>27</v>
      </c>
      <c r="F91" s="3">
        <v>1503.1569999999999</v>
      </c>
      <c r="G91" s="3">
        <v>58025.275029199998</v>
      </c>
      <c r="H91" s="3">
        <v>65477249.196999997</v>
      </c>
      <c r="I91" s="2">
        <v>0</v>
      </c>
      <c r="J91" s="2">
        <v>1</v>
      </c>
      <c r="K91" s="2">
        <v>0</v>
      </c>
      <c r="L91" s="2">
        <v>7</v>
      </c>
      <c r="M91" s="3">
        <v>0</v>
      </c>
      <c r="N91" s="2">
        <f>_xlfn.XLOOKUP(C91,Shellfish_Presence!$E$3:$E$1333,Shellfish_Presence!$G$3:$G$1333,,0,)</f>
        <v>0</v>
      </c>
      <c r="O91" s="3">
        <v>0</v>
      </c>
      <c r="P91" s="3">
        <v>6.8703397118952125E-5</v>
      </c>
      <c r="Q91" s="2">
        <v>4</v>
      </c>
      <c r="R91" s="3">
        <v>1</v>
      </c>
      <c r="S91" s="3">
        <v>0</v>
      </c>
      <c r="T91" s="3">
        <v>31458.400390625</v>
      </c>
      <c r="U91" s="3">
        <v>0</v>
      </c>
      <c r="V91" s="2">
        <v>20</v>
      </c>
      <c r="W91" s="3">
        <f t="shared" si="2"/>
        <v>6.3576023420314318E-4</v>
      </c>
      <c r="X91">
        <f t="shared" si="3"/>
        <v>0</v>
      </c>
      <c r="Y91">
        <f>IFERROR(INDEX('Parcel Year'!$N$3:$N$1175,MATCH(KC_SPS_SubbasinAttributes!C91,'Parcel Year'!$M$3:$M$1175,0)),0)</f>
        <v>0.47149500250816345</v>
      </c>
      <c r="Z91">
        <f>INDEX(Imperviousness!$B$2:$B$1332,MATCH(KC_SPS_SubbasinAttributes!C91,Imperviousness!$A$2:$A$1332,0))</f>
        <v>3.3000000000000002E-2</v>
      </c>
      <c r="AA91">
        <f>INDEX('Flow Duration Index'!$B$2:$B$1332,MATCH(KC_SPS_SubbasinAttributes!C91,'Flow Duration Index'!$A$2:$A$1332,0))</f>
        <v>3.7280000000000002</v>
      </c>
      <c r="AB91">
        <f>INDEX(Opportunity_Index!$G$2:$G$1333,MATCH(KC_SPS_SubbasinAttributes!C91,Opportunity_Index!$F$2:$F$1333,0))</f>
        <v>6.3049999999999995E-2</v>
      </c>
      <c r="AC91">
        <f>INDEX(Traffic!$B$2:$B$1332,MATCH(KC_SPS_SubbasinAttributes!C91,Traffic!$A$2:$A$1332,0))</f>
        <v>1818.7670000000001</v>
      </c>
      <c r="AD91">
        <f>INDEX(EquityScore!$F$3:$F$1334,MATCH(KC_SPS_SubbasinAttributes!C91,EquityScore!$E$3:$E$1334,0))</f>
        <v>1.6666666699999999</v>
      </c>
      <c r="AE91">
        <f>IFERROR(INDEX(PavementCondition!$E$2:$E$669,MATCH(KC_SPS_SubbasinAttributes!C91,PavementCondition!$D$2:$D$669,0)),"N/A")</f>
        <v>52</v>
      </c>
      <c r="AF91">
        <f>INDEX(SpawnerMortality!$E$2:$E$1331,MATCH(KC_SPS_SubbasinAttributes!C91,SpawnerMortality!$D$2:$D$1331,0))</f>
        <v>0.19157380800000001</v>
      </c>
      <c r="AG91" s="25">
        <f>IFERROR(_xlfn.XLOOKUP($C91,WQBE_Loading!$C$4:$C$3072,WQBE_Loading!G$4:G$3072,,0,),"")</f>
        <v>0.97960519032035398</v>
      </c>
      <c r="AH91" s="25">
        <f>IFERROR(_xlfn.XLOOKUP($C91,WQBE_Loading!$C$4:$C$3072,WQBE_Loading!H$4:H$3072,,0,),"")</f>
        <v>4.9828953008984804</v>
      </c>
      <c r="AI91" s="25">
        <f>IFERROR(_xlfn.XLOOKUP($C91,WQBE_Loading!$C$4:$C$3072,WQBE_Loading!I$4:I$3072,,0,),"")</f>
        <v>217.9590734181705</v>
      </c>
      <c r="AJ91" s="25">
        <f>IFERROR(_xlfn.XLOOKUP($C91,WQBE_Loading!$C$4:$C$3072,WQBE_Loading!J$4:J$3072,,0,),"")</f>
        <v>16.520524367620201</v>
      </c>
      <c r="AK91" s="25">
        <f>IFERROR(_xlfn.XLOOKUP($C91,WQBE_Loading!$C$4:$C$3072,WQBE_Loading!K$4:K$3072,,0,),"")</f>
        <v>5897.2488337686755</v>
      </c>
      <c r="AL91" s="25">
        <f>IFERROR(_xlfn.XLOOKUP($C91,WQBE_Loading!$C$4:$C$3072,WQBE_Loading!L$4:L$3072,,0,),"")</f>
        <v>1.6800048223692349E-3</v>
      </c>
      <c r="AM91" s="25">
        <f>IFERROR(_xlfn.XLOOKUP($C91,WQBE_Loading!$C$4:$C$3072,WQBE_Loading!M$4:M$3072,,0,),"")</f>
        <v>1.3270261471219603E-4</v>
      </c>
      <c r="AN91" s="25">
        <f>IFERROR(_xlfn.XLOOKUP($C91,WQBE_Loading!$C$4:$C$3072,WQBE_Loading!N$4:N$3072,,0,),"")</f>
        <v>9.3720973499082955E-2</v>
      </c>
      <c r="AO91" s="25">
        <f>IFERROR(_xlfn.XLOOKUP($C91,WQBE_Loading!$C$4:$C$3072,WQBE_Loading!O$4:O$3072,,0,),"")</f>
        <v>0.28589746984873449</v>
      </c>
      <c r="AP91" s="25">
        <f>IFERROR(_xlfn.XLOOKUP($C91,WQBE_Loading!$C$4:$C$3072,WQBE_Loading!P$4:P$3072,,0,),"")</f>
        <v>0.316836999706964</v>
      </c>
      <c r="AQ91" s="13">
        <f>IFERROR(_xlfn.XLOOKUP($C91,WQBE_Loading!$C$4:$C$3072,WQBE_Loading!Q$4:Q$3072,,0,),"")</f>
        <v>6192304.4098722599</v>
      </c>
      <c r="AR91">
        <f>_xlfn.XLOOKUP(C91,UrbanHeat!$A$2:$A$1333,UrbanHeat!$B$2:$B$1333,,0,)</f>
        <v>12.912000000000001</v>
      </c>
      <c r="AS91" s="25">
        <f>_xlfn.XLOOKUP($C91,TNC_Loading!$A$2:$A$1332,TNC_Loading!B$2:B$1332,,0,)</f>
        <v>2.8719999999999999</v>
      </c>
      <c r="AT91" s="25">
        <f>_xlfn.XLOOKUP($C91,TNC_Loading!$A$2:$A$1332,TNC_Loading!C$2:C$1332,,0,)</f>
        <v>7.5999999999999998E-2</v>
      </c>
      <c r="AU91" s="25">
        <f>_xlfn.XLOOKUP($C91,TNC_Loading!$A$2:$A$1332,TNC_Loading!D$2:D$1332,,0,)</f>
        <v>4.2930000000000001</v>
      </c>
      <c r="AV91" s="25">
        <f>_xlfn.XLOOKUP($C91,TNC_Loading!$A$2:$A$1332,TNC_Loading!E$2:E$1332,,0,)</f>
        <v>2.274</v>
      </c>
      <c r="AW91" s="25">
        <f>_xlfn.XLOOKUP($C91,TNC_Loading!$A$2:$A$1332,TNC_Loading!F$2:F$1332,,0,)</f>
        <v>59.154000000000003</v>
      </c>
      <c r="AX91">
        <f>_xlfn.XLOOKUP(C91,BIBI!$D$2:$D$1332,BIBI!$F$2:$F$1332,,0,)</f>
        <v>0</v>
      </c>
      <c r="AY91">
        <f>_xlfn.XLOOKUP(C91,FacilityCounts!$A$3:$A$1333,FacilityCounts!$B$3:$B$1333,,0,)</f>
        <v>1</v>
      </c>
      <c r="AZ91">
        <f>_xlfn.XLOOKUP(C91,FacilityCounts!$D$3:$D$1333,FacilityCounts!$E$3:$E$1333,,0,)</f>
        <v>1</v>
      </c>
      <c r="BA91">
        <f>_xlfn.XLOOKUP(C91,FacilityCounts!$G$3:$G$1333,FacilityCounts!$H$3:$H$1333,,0,)</f>
        <v>0</v>
      </c>
      <c r="BB91">
        <f>IFERROR(_xlfn.XLOOKUP(C91,'DA to P Sensitive Lakes'!$P$2:$P$44,'DA to P Sensitive Lakes'!$Q$2:$Q$44,,0,),0)</f>
        <v>0</v>
      </c>
      <c r="BC91" s="25">
        <f>_xlfn.XLOOKUP(C91,'Historic Runoff (mm)'!$A$2:$A$1332,'Historic Runoff (mm)'!$B$2:$B$1332,,0,)</f>
        <v>237.47900000000001</v>
      </c>
      <c r="BD91">
        <f>_xlfn.XLOOKUP(C91,DrainageComplaint!$A$2:$A$1332,DrainageComplaint!$B$2:$B$1332,,0,)</f>
        <v>1</v>
      </c>
      <c r="BE91">
        <f>_xlfn.XLOOKUP(C91,PAD_Area!$G$2:$G$1332,PAD_Area!$H$2:$H$1332,,0,)</f>
        <v>0</v>
      </c>
    </row>
    <row r="92" spans="1:57" x14ac:dyDescent="0.2">
      <c r="A92" s="2">
        <v>89</v>
      </c>
      <c r="B92" s="2">
        <v>90</v>
      </c>
      <c r="C92" s="20">
        <v>1000890</v>
      </c>
      <c r="D92" s="3" t="s">
        <v>107</v>
      </c>
      <c r="E92" s="3" t="s">
        <v>27</v>
      </c>
      <c r="F92" s="3">
        <v>272.8</v>
      </c>
      <c r="G92" s="3">
        <v>25188.101941600002</v>
      </c>
      <c r="H92" s="3">
        <v>11883124.8774</v>
      </c>
      <c r="I92" s="2">
        <v>0</v>
      </c>
      <c r="J92" s="2">
        <v>1</v>
      </c>
      <c r="K92" s="2">
        <v>0</v>
      </c>
      <c r="L92" s="2">
        <v>3</v>
      </c>
      <c r="M92" s="3">
        <v>0</v>
      </c>
      <c r="N92" s="2">
        <f>_xlfn.XLOOKUP(C92,Shellfish_Presence!$E$3:$E$1333,Shellfish_Presence!$G$3:$G$1333,,0,)</f>
        <v>0</v>
      </c>
      <c r="O92" s="3">
        <v>0</v>
      </c>
      <c r="P92" s="3">
        <v>7.7803502790629864E-5</v>
      </c>
      <c r="Q92" s="2">
        <v>1</v>
      </c>
      <c r="R92" s="3">
        <v>1</v>
      </c>
      <c r="S92" s="3">
        <v>0</v>
      </c>
      <c r="T92" s="3">
        <v>11122.2998046875</v>
      </c>
      <c r="U92" s="3">
        <v>0</v>
      </c>
      <c r="V92" s="2">
        <v>5</v>
      </c>
      <c r="W92" s="3">
        <f t="shared" si="2"/>
        <v>4.4954731375724535E-4</v>
      </c>
      <c r="X92">
        <f t="shared" si="3"/>
        <v>0</v>
      </c>
      <c r="Y92">
        <f>IFERROR(INDEX('Parcel Year'!$N$3:$N$1175,MATCH(KC_SPS_SubbasinAttributes!C92,'Parcel Year'!$M$3:$M$1175,0)),0)</f>
        <v>0.49050599336624146</v>
      </c>
      <c r="Z92">
        <f>INDEX(Imperviousness!$B$2:$B$1332,MATCH(KC_SPS_SubbasinAttributes!C92,Imperviousness!$A$2:$A$1332,0))</f>
        <v>3.3000000000000002E-2</v>
      </c>
      <c r="AA92">
        <f>INDEX('Flow Duration Index'!$B$2:$B$1332,MATCH(KC_SPS_SubbasinAttributes!C92,'Flow Duration Index'!$A$2:$A$1332,0))</f>
        <v>4.47</v>
      </c>
      <c r="AB92">
        <f>INDEX(Opportunity_Index!$G$2:$G$1333,MATCH(KC_SPS_SubbasinAttributes!C92,Opportunity_Index!$F$2:$F$1333,0))</f>
        <v>8.1100000000000005E-2</v>
      </c>
      <c r="AC92">
        <f>INDEX(Traffic!$B$2:$B$1332,MATCH(KC_SPS_SubbasinAttributes!C92,Traffic!$A$2:$A$1332,0))</f>
        <v>257.36399999999998</v>
      </c>
      <c r="AD92">
        <f>INDEX(EquityScore!$F$3:$F$1334,MATCH(KC_SPS_SubbasinAttributes!C92,EquityScore!$E$3:$E$1334,0))</f>
        <v>1.6666666699999999</v>
      </c>
      <c r="AE92">
        <f>IFERROR(INDEX(PavementCondition!$E$2:$E$669,MATCH(KC_SPS_SubbasinAttributes!C92,PavementCondition!$D$2:$D$669,0)),"N/A")</f>
        <v>58</v>
      </c>
      <c r="AF92">
        <f>INDEX(SpawnerMortality!$E$2:$E$1331,MATCH(KC_SPS_SubbasinAttributes!C92,SpawnerMortality!$D$2:$D$1331,0))</f>
        <v>0.20485507850000001</v>
      </c>
      <c r="AG92" s="25">
        <f>IFERROR(_xlfn.XLOOKUP($C92,WQBE_Loading!$C$4:$C$3072,WQBE_Loading!G$4:G$3072,,0,),"")</f>
        <v>0.14792971328903898</v>
      </c>
      <c r="AH92" s="25">
        <f>IFERROR(_xlfn.XLOOKUP($C92,WQBE_Loading!$C$4:$C$3072,WQBE_Loading!H$4:H$3072,,0,),"")</f>
        <v>0.72145449560639952</v>
      </c>
      <c r="AI92" s="25">
        <f>IFERROR(_xlfn.XLOOKUP($C92,WQBE_Loading!$C$4:$C$3072,WQBE_Loading!I$4:I$3072,,0,),"")</f>
        <v>56.740403098106995</v>
      </c>
      <c r="AJ92" s="25">
        <f>IFERROR(_xlfn.XLOOKUP($C92,WQBE_Loading!$C$4:$C$3072,WQBE_Loading!J$4:J$3072,,0,),"")</f>
        <v>4.1024478142005751</v>
      </c>
      <c r="AK92" s="25">
        <f>IFERROR(_xlfn.XLOOKUP($C92,WQBE_Loading!$C$4:$C$3072,WQBE_Loading!K$4:K$3072,,0,),"")</f>
        <v>1246.0975076738</v>
      </c>
      <c r="AL92" s="25">
        <f>IFERROR(_xlfn.XLOOKUP($C92,WQBE_Loading!$C$4:$C$3072,WQBE_Loading!L$4:L$3072,,0,),"")</f>
        <v>3.5139952607090099E-4</v>
      </c>
      <c r="AM92" s="25">
        <f>IFERROR(_xlfn.XLOOKUP($C92,WQBE_Loading!$C$4:$C$3072,WQBE_Loading!M$4:M$3072,,0,),"")</f>
        <v>4.9703005763908151E-6</v>
      </c>
      <c r="AN92" s="25">
        <f>IFERROR(_xlfn.XLOOKUP($C92,WQBE_Loading!$C$4:$C$3072,WQBE_Loading!N$4:N$3072,,0,),"")</f>
        <v>2.9487950582433399E-2</v>
      </c>
      <c r="AO92" s="25">
        <f>IFERROR(_xlfn.XLOOKUP($C92,WQBE_Loading!$C$4:$C$3072,WQBE_Loading!O$4:O$3072,,0,),"")</f>
        <v>6.2793383419086607E-2</v>
      </c>
      <c r="AP92" s="25">
        <f>IFERROR(_xlfn.XLOOKUP($C92,WQBE_Loading!$C$4:$C$3072,WQBE_Loading!P$4:P$3072,,0,),"")</f>
        <v>4.3998564085256694E-2</v>
      </c>
      <c r="AQ92" s="13">
        <f>IFERROR(_xlfn.XLOOKUP($C92,WQBE_Loading!$C$4:$C$3072,WQBE_Loading!Q$4:Q$3072,,0,),"")</f>
        <v>1601875.0018941951</v>
      </c>
      <c r="AR92">
        <f>_xlfn.XLOOKUP(C92,UrbanHeat!$A$2:$A$1333,UrbanHeat!$B$2:$B$1333,,0,)</f>
        <v>12.164</v>
      </c>
      <c r="AS92" s="25">
        <f>_xlfn.XLOOKUP($C92,TNC_Loading!$A$2:$A$1332,TNC_Loading!B$2:B$1332,,0,)</f>
        <v>2.722</v>
      </c>
      <c r="AT92" s="25">
        <f>_xlfn.XLOOKUP($C92,TNC_Loading!$A$2:$A$1332,TNC_Loading!C$2:C$1332,,0,)</f>
        <v>7.0000000000000007E-2</v>
      </c>
      <c r="AU92" s="25">
        <f>_xlfn.XLOOKUP($C92,TNC_Loading!$A$2:$A$1332,TNC_Loading!D$2:D$1332,,0,)</f>
        <v>3.8730000000000002</v>
      </c>
      <c r="AV92" s="25">
        <f>_xlfn.XLOOKUP($C92,TNC_Loading!$A$2:$A$1332,TNC_Loading!E$2:E$1332,,0,)</f>
        <v>1.946</v>
      </c>
      <c r="AW92" s="25">
        <f>_xlfn.XLOOKUP($C92,TNC_Loading!$A$2:$A$1332,TNC_Loading!F$2:F$1332,,0,)</f>
        <v>52.13</v>
      </c>
      <c r="AX92">
        <f>_xlfn.XLOOKUP(C92,BIBI!$D$2:$D$1332,BIBI!$F$2:$F$1332,,0,)</f>
        <v>0</v>
      </c>
      <c r="AY92">
        <f>_xlfn.XLOOKUP(C92,FacilityCounts!$A$3:$A$1333,FacilityCounts!$B$3:$B$1333,,0,)</f>
        <v>2</v>
      </c>
      <c r="AZ92">
        <f>_xlfn.XLOOKUP(C92,FacilityCounts!$D$3:$D$1333,FacilityCounts!$E$3:$E$1333,,0,)</f>
        <v>3</v>
      </c>
      <c r="BA92">
        <f>_xlfn.XLOOKUP(C92,FacilityCounts!$G$3:$G$1333,FacilityCounts!$H$3:$H$1333,,0,)</f>
        <v>0</v>
      </c>
      <c r="BB92">
        <f>IFERROR(_xlfn.XLOOKUP(C92,'DA to P Sensitive Lakes'!$P$2:$P$44,'DA to P Sensitive Lakes'!$Q$2:$Q$44,,0,),0)</f>
        <v>0</v>
      </c>
      <c r="BC92" s="25">
        <f>_xlfn.XLOOKUP(C92,'Historic Runoff (mm)'!$A$2:$A$1332,'Historic Runoff (mm)'!$B$2:$B$1332,,0,)</f>
        <v>281.70400000000001</v>
      </c>
      <c r="BD92">
        <f>_xlfn.XLOOKUP(C92,DrainageComplaint!$A$2:$A$1332,DrainageComplaint!$B$2:$B$1332,,0,)</f>
        <v>0</v>
      </c>
      <c r="BE92">
        <f>_xlfn.XLOOKUP(C92,PAD_Area!$G$2:$G$1332,PAD_Area!$H$2:$H$1332,,0,)</f>
        <v>0</v>
      </c>
    </row>
    <row r="93" spans="1:57" x14ac:dyDescent="0.2">
      <c r="A93" s="2">
        <v>90</v>
      </c>
      <c r="B93" s="2">
        <v>91</v>
      </c>
      <c r="C93" s="20">
        <v>1000900</v>
      </c>
      <c r="D93" s="3" t="s">
        <v>107</v>
      </c>
      <c r="E93" s="3" t="s">
        <v>27</v>
      </c>
      <c r="F93" s="3">
        <v>145.47900000000001</v>
      </c>
      <c r="G93" s="3">
        <v>15911.1154651</v>
      </c>
      <c r="H93" s="3">
        <v>6337054.5979800001</v>
      </c>
      <c r="I93" s="2">
        <v>0</v>
      </c>
      <c r="J93" s="2">
        <v>0</v>
      </c>
      <c r="K93" s="2">
        <v>0</v>
      </c>
      <c r="L93" s="2">
        <v>2</v>
      </c>
      <c r="M93" s="3">
        <v>0</v>
      </c>
      <c r="N93" s="2">
        <f>_xlfn.XLOOKUP(C93,Shellfish_Presence!$E$3:$E$1333,Shellfish_Presence!$G$3:$G$1333,,0,)</f>
        <v>0</v>
      </c>
      <c r="O93" s="3">
        <v>0</v>
      </c>
      <c r="P93" s="3">
        <v>0</v>
      </c>
      <c r="Q93" s="2">
        <v>0</v>
      </c>
      <c r="R93" s="3">
        <v>1</v>
      </c>
      <c r="S93" s="3">
        <v>0</v>
      </c>
      <c r="T93" s="3">
        <v>3768.820068359375</v>
      </c>
      <c r="U93" s="3">
        <v>0</v>
      </c>
      <c r="V93" s="2">
        <v>1</v>
      </c>
      <c r="W93" s="3">
        <f t="shared" si="2"/>
        <v>2.6533503374049782E-4</v>
      </c>
      <c r="X93">
        <f t="shared" si="3"/>
        <v>0</v>
      </c>
      <c r="Y93">
        <f>IFERROR(INDEX('Parcel Year'!$N$3:$N$1175,MATCH(KC_SPS_SubbasinAttributes!C93,'Parcel Year'!$M$3:$M$1175,0)),0)</f>
        <v>0.37606298923492432</v>
      </c>
      <c r="Z93">
        <f>INDEX(Imperviousness!$B$2:$B$1332,MATCH(KC_SPS_SubbasinAttributes!C93,Imperviousness!$A$2:$A$1332,0))</f>
        <v>4.9000000000000002E-2</v>
      </c>
      <c r="AA93">
        <f>INDEX('Flow Duration Index'!$B$2:$B$1332,MATCH(KC_SPS_SubbasinAttributes!C93,'Flow Duration Index'!$A$2:$A$1332,0))</f>
        <v>3.5910000000000002</v>
      </c>
      <c r="AB93">
        <f>INDEX(Opportunity_Index!$G$2:$G$1333,MATCH(KC_SPS_SubbasinAttributes!C93,Opportunity_Index!$F$2:$F$1333,0))</f>
        <v>8.1100000000000005E-2</v>
      </c>
      <c r="AC93">
        <f>INDEX(Traffic!$B$2:$B$1332,MATCH(KC_SPS_SubbasinAttributes!C93,Traffic!$A$2:$A$1332,0))</f>
        <v>340.28399999999999</v>
      </c>
      <c r="AD93">
        <f>INDEX(EquityScore!$F$3:$F$1334,MATCH(KC_SPS_SubbasinAttributes!C93,EquityScore!$E$3:$E$1334,0))</f>
        <v>1.6666666699999999</v>
      </c>
      <c r="AE93">
        <f>IFERROR(INDEX(PavementCondition!$E$2:$E$669,MATCH(KC_SPS_SubbasinAttributes!C93,PavementCondition!$D$2:$D$669,0)),"N/A")</f>
        <v>45</v>
      </c>
      <c r="AF93">
        <f>INDEX(SpawnerMortality!$E$2:$E$1331,MATCH(KC_SPS_SubbasinAttributes!C93,SpawnerMortality!$D$2:$D$1331,0))</f>
        <v>0.20485507850000001</v>
      </c>
      <c r="AG93" s="25">
        <f>IFERROR(_xlfn.XLOOKUP($C93,WQBE_Loading!$C$4:$C$3072,WQBE_Loading!G$4:G$3072,,0,),"")</f>
        <v>7.1727476927044148E-2</v>
      </c>
      <c r="AH93" s="25">
        <f>IFERROR(_xlfn.XLOOKUP($C93,WQBE_Loading!$C$4:$C$3072,WQBE_Loading!H$4:H$3072,,0,),"")</f>
        <v>0.3662318230386325</v>
      </c>
      <c r="AI93" s="25">
        <f>IFERROR(_xlfn.XLOOKUP($C93,WQBE_Loading!$C$4:$C$3072,WQBE_Loading!I$4:I$3072,,0,),"")</f>
        <v>22.28487511922685</v>
      </c>
      <c r="AJ93" s="25">
        <f>IFERROR(_xlfn.XLOOKUP($C93,WQBE_Loading!$C$4:$C$3072,WQBE_Loading!J$4:J$3072,,0,),"")</f>
        <v>1.63304217263684</v>
      </c>
      <c r="AK93" s="25">
        <f>IFERROR(_xlfn.XLOOKUP($C93,WQBE_Loading!$C$4:$C$3072,WQBE_Loading!K$4:K$3072,,0,),"")</f>
        <v>541.94059662619406</v>
      </c>
      <c r="AL93" s="25">
        <f>IFERROR(_xlfn.XLOOKUP($C93,WQBE_Loading!$C$4:$C$3072,WQBE_Loading!L$4:L$3072,,0,),"")</f>
        <v>1.52827210561987E-4</v>
      </c>
      <c r="AM93" s="25">
        <f>IFERROR(_xlfn.XLOOKUP($C93,WQBE_Loading!$C$4:$C$3072,WQBE_Loading!M$4:M$3072,,0,),"")</f>
        <v>1.8758619868842849E-6</v>
      </c>
      <c r="AN93" s="25">
        <f>IFERROR(_xlfn.XLOOKUP($C93,WQBE_Loading!$C$4:$C$3072,WQBE_Loading!N$4:N$3072,,0,),"")</f>
        <v>9.4705603136448907E-3</v>
      </c>
      <c r="AO93" s="25">
        <f>IFERROR(_xlfn.XLOOKUP($C93,WQBE_Loading!$C$4:$C$3072,WQBE_Loading!O$4:O$3072,,0,),"")</f>
        <v>2.5630480466176248E-2</v>
      </c>
      <c r="AP93" s="25">
        <f>IFERROR(_xlfn.XLOOKUP($C93,WQBE_Loading!$C$4:$C$3072,WQBE_Loading!P$4:P$3072,,0,),"")</f>
        <v>2.6884710687452601E-2</v>
      </c>
      <c r="AQ93" s="13">
        <f>IFERROR(_xlfn.XLOOKUP($C93,WQBE_Loading!$C$4:$C$3072,WQBE_Loading!Q$4:Q$3072,,0,),"")</f>
        <v>606353.00196647109</v>
      </c>
      <c r="AR93">
        <f>_xlfn.XLOOKUP(C93,UrbanHeat!$A$2:$A$1333,UrbanHeat!$B$2:$B$1333,,0,)</f>
        <v>11.961</v>
      </c>
      <c r="AS93" s="25">
        <f>_xlfn.XLOOKUP($C93,TNC_Loading!$A$2:$A$1332,TNC_Loading!B$2:B$1332,,0,)</f>
        <v>1.28</v>
      </c>
      <c r="AT93" s="25">
        <f>_xlfn.XLOOKUP($C93,TNC_Loading!$A$2:$A$1332,TNC_Loading!C$2:C$1332,,0,)</f>
        <v>2.9000000000000001E-2</v>
      </c>
      <c r="AU93" s="25">
        <f>_xlfn.XLOOKUP($C93,TNC_Loading!$A$2:$A$1332,TNC_Loading!D$2:D$1332,,0,)</f>
        <v>1.1850000000000001</v>
      </c>
      <c r="AV93" s="25">
        <f>_xlfn.XLOOKUP($C93,TNC_Loading!$A$2:$A$1332,TNC_Loading!E$2:E$1332,,0,)</f>
        <v>0.92600000000000005</v>
      </c>
      <c r="AW93" s="25">
        <f>_xlfn.XLOOKUP($C93,TNC_Loading!$A$2:$A$1332,TNC_Loading!F$2:F$1332,,0,)</f>
        <v>25.036000000000001</v>
      </c>
      <c r="AX93">
        <f>_xlfn.XLOOKUP(C93,BIBI!$D$2:$D$1332,BIBI!$F$2:$F$1332,,0,)</f>
        <v>0</v>
      </c>
      <c r="AY93">
        <f>_xlfn.XLOOKUP(C93,FacilityCounts!$A$3:$A$1333,FacilityCounts!$B$3:$B$1333,,0,)</f>
        <v>0</v>
      </c>
      <c r="AZ93">
        <f>_xlfn.XLOOKUP(C93,FacilityCounts!$D$3:$D$1333,FacilityCounts!$E$3:$E$1333,,0,)</f>
        <v>0</v>
      </c>
      <c r="BA93">
        <f>_xlfn.XLOOKUP(C93,FacilityCounts!$G$3:$G$1333,FacilityCounts!$H$3:$H$1333,,0,)</f>
        <v>0</v>
      </c>
      <c r="BB93">
        <f>IFERROR(_xlfn.XLOOKUP(C93,'DA to P Sensitive Lakes'!$P$2:$P$44,'DA to P Sensitive Lakes'!$Q$2:$Q$44,,0,),0)</f>
        <v>0</v>
      </c>
      <c r="BC93" s="25">
        <f>_xlfn.XLOOKUP(C93,'Historic Runoff (mm)'!$A$2:$A$1332,'Historic Runoff (mm)'!$B$2:$B$1332,,0,)</f>
        <v>230.726</v>
      </c>
      <c r="BD93">
        <f>_xlfn.XLOOKUP(C93,DrainageComplaint!$A$2:$A$1332,DrainageComplaint!$B$2:$B$1332,,0,)</f>
        <v>0</v>
      </c>
      <c r="BE93">
        <f>_xlfn.XLOOKUP(C93,PAD_Area!$G$2:$G$1332,PAD_Area!$H$2:$H$1332,,0,)</f>
        <v>0</v>
      </c>
    </row>
    <row r="94" spans="1:57" x14ac:dyDescent="0.2">
      <c r="A94" s="2">
        <v>91</v>
      </c>
      <c r="B94" s="2">
        <v>92</v>
      </c>
      <c r="C94" s="20">
        <v>1000910</v>
      </c>
      <c r="D94" s="3" t="s">
        <v>106</v>
      </c>
      <c r="E94" s="3" t="s">
        <v>27</v>
      </c>
      <c r="F94" s="3">
        <v>185.63800000000001</v>
      </c>
      <c r="G94" s="3">
        <v>22028.5055694</v>
      </c>
      <c r="H94" s="3">
        <v>8086353.6390399998</v>
      </c>
      <c r="I94" s="2">
        <v>2</v>
      </c>
      <c r="J94" s="2">
        <v>0</v>
      </c>
      <c r="K94" s="2">
        <v>0</v>
      </c>
      <c r="L94" s="2">
        <v>0</v>
      </c>
      <c r="M94" s="3">
        <v>11331.5</v>
      </c>
      <c r="N94" s="2">
        <f>_xlfn.XLOOKUP(C94,Shellfish_Presence!$E$3:$E$1333,Shellfish_Presence!$G$3:$G$1333,,0,)</f>
        <v>0</v>
      </c>
      <c r="O94" s="3">
        <v>0</v>
      </c>
      <c r="P94" s="3">
        <v>0</v>
      </c>
      <c r="Q94" s="2">
        <v>3</v>
      </c>
      <c r="R94" s="3">
        <v>1</v>
      </c>
      <c r="S94" s="3">
        <v>0</v>
      </c>
      <c r="T94" s="3">
        <v>2907.6298828125</v>
      </c>
      <c r="U94" s="3">
        <v>0</v>
      </c>
      <c r="V94" s="2">
        <v>2</v>
      </c>
      <c r="W94" s="3">
        <f t="shared" si="2"/>
        <v>6.8784545509810024E-4</v>
      </c>
      <c r="X94">
        <f t="shared" si="3"/>
        <v>0</v>
      </c>
      <c r="Y94">
        <f>IFERROR(INDEX('Parcel Year'!$N$3:$N$1175,MATCH(KC_SPS_SubbasinAttributes!C94,'Parcel Year'!$M$3:$M$1175,0)),0)</f>
        <v>0.21224899590015411</v>
      </c>
      <c r="Z94">
        <f>INDEX(Imperviousness!$B$2:$B$1332,MATCH(KC_SPS_SubbasinAttributes!C94,Imperviousness!$A$2:$A$1332,0))</f>
        <v>3.5999999999999997E-2</v>
      </c>
      <c r="AA94">
        <f>INDEX('Flow Duration Index'!$B$2:$B$1332,MATCH(KC_SPS_SubbasinAttributes!C94,'Flow Duration Index'!$A$2:$A$1332,0))</f>
        <v>3.5409999999999999</v>
      </c>
      <c r="AB94">
        <f>INDEX(Opportunity_Index!$G$2:$G$1333,MATCH(KC_SPS_SubbasinAttributes!C94,Opportunity_Index!$F$2:$F$1333,0))</f>
        <v>4.0550000000000003E-2</v>
      </c>
      <c r="AC94">
        <f>INDEX(Traffic!$B$2:$B$1332,MATCH(KC_SPS_SubbasinAttributes!C94,Traffic!$A$2:$A$1332,0))</f>
        <v>3226.4580000000001</v>
      </c>
      <c r="AD94">
        <f>INDEX(EquityScore!$F$3:$F$1334,MATCH(KC_SPS_SubbasinAttributes!C94,EquityScore!$E$3:$E$1334,0))</f>
        <v>1.6666666699999999</v>
      </c>
      <c r="AE94">
        <f>IFERROR(INDEX(PavementCondition!$E$2:$E$669,MATCH(KC_SPS_SubbasinAttributes!C94,PavementCondition!$D$2:$D$669,0)),"N/A")</f>
        <v>27</v>
      </c>
      <c r="AF94">
        <f>INDEX(SpawnerMortality!$E$2:$E$1331,MATCH(KC_SPS_SubbasinAttributes!C94,SpawnerMortality!$D$2:$D$1331,0))</f>
        <v>0.23068445799999998</v>
      </c>
      <c r="AG94" s="25">
        <f>IFERROR(_xlfn.XLOOKUP($C94,WQBE_Loading!$C$4:$C$3072,WQBE_Loading!G$4:G$3072,,0,),"")</f>
        <v>0.35253591687994401</v>
      </c>
      <c r="AH94" s="25">
        <f>IFERROR(_xlfn.XLOOKUP($C94,WQBE_Loading!$C$4:$C$3072,WQBE_Loading!H$4:H$3072,,0,),"")</f>
        <v>1.8198288094240249</v>
      </c>
      <c r="AI94" s="25">
        <f>IFERROR(_xlfn.XLOOKUP($C94,WQBE_Loading!$C$4:$C$3072,WQBE_Loading!I$4:I$3072,,0,),"")</f>
        <v>36.066187788535302</v>
      </c>
      <c r="AJ94" s="25">
        <f>IFERROR(_xlfn.XLOOKUP($C94,WQBE_Loading!$C$4:$C$3072,WQBE_Loading!J$4:J$3072,,0,),"")</f>
        <v>3.0785324112731551</v>
      </c>
      <c r="AK94" s="25">
        <f>IFERROR(_xlfn.XLOOKUP($C94,WQBE_Loading!$C$4:$C$3072,WQBE_Loading!K$4:K$3072,,0,),"")</f>
        <v>1576.5766122626401</v>
      </c>
      <c r="AL94" s="25">
        <f>IFERROR(_xlfn.XLOOKUP($C94,WQBE_Loading!$C$4:$C$3072,WQBE_Loading!L$4:L$3072,,0,),"")</f>
        <v>6.1808068601257001E-4</v>
      </c>
      <c r="AM94" s="25">
        <f>IFERROR(_xlfn.XLOOKUP($C94,WQBE_Loading!$C$4:$C$3072,WQBE_Loading!M$4:M$3072,,0,),"")</f>
        <v>5.7801465935565451E-5</v>
      </c>
      <c r="AN94" s="25">
        <f>IFERROR(_xlfn.XLOOKUP($C94,WQBE_Loading!$C$4:$C$3072,WQBE_Loading!N$4:N$3072,,0,),"")</f>
        <v>2.0725181033987752E-2</v>
      </c>
      <c r="AO94" s="25">
        <f>IFERROR(_xlfn.XLOOKUP($C94,WQBE_Loading!$C$4:$C$3072,WQBE_Loading!O$4:O$3072,,0,),"")</f>
        <v>8.6954626946337404E-2</v>
      </c>
      <c r="AP94" s="25">
        <f>IFERROR(_xlfn.XLOOKUP($C94,WQBE_Loading!$C$4:$C$3072,WQBE_Loading!P$4:P$3072,,0,),"")</f>
        <v>9.7340310276627998E-2</v>
      </c>
      <c r="AQ94" s="13">
        <f>IFERROR(_xlfn.XLOOKUP($C94,WQBE_Loading!$C$4:$C$3072,WQBE_Loading!Q$4:Q$3072,,0,),"")</f>
        <v>1692798.7937063752</v>
      </c>
      <c r="AR94">
        <f>_xlfn.XLOOKUP(C94,UrbanHeat!$A$2:$A$1333,UrbanHeat!$B$2:$B$1333,,0,)</f>
        <v>12.494</v>
      </c>
      <c r="AS94" s="25">
        <f>_xlfn.XLOOKUP($C94,TNC_Loading!$A$2:$A$1332,TNC_Loading!B$2:B$1332,,0,)</f>
        <v>4.4240000000000004</v>
      </c>
      <c r="AT94" s="25">
        <f>_xlfn.XLOOKUP($C94,TNC_Loading!$A$2:$A$1332,TNC_Loading!C$2:C$1332,,0,)</f>
        <v>0.28100000000000003</v>
      </c>
      <c r="AU94" s="25">
        <f>_xlfn.XLOOKUP($C94,TNC_Loading!$A$2:$A$1332,TNC_Loading!D$2:D$1332,,0,)</f>
        <v>9.2460000000000004</v>
      </c>
      <c r="AV94" s="25">
        <f>_xlfn.XLOOKUP($C94,TNC_Loading!$A$2:$A$1332,TNC_Loading!E$2:E$1332,,0,)</f>
        <v>4.2560000000000002</v>
      </c>
      <c r="AW94" s="25">
        <f>_xlfn.XLOOKUP($C94,TNC_Loading!$A$2:$A$1332,TNC_Loading!F$2:F$1332,,0,)</f>
        <v>108.04900000000001</v>
      </c>
      <c r="AX94">
        <f>_xlfn.XLOOKUP(C94,BIBI!$D$2:$D$1332,BIBI!$F$2:$F$1332,,0,)</f>
        <v>0</v>
      </c>
      <c r="AY94">
        <f>_xlfn.XLOOKUP(C94,FacilityCounts!$A$3:$A$1333,FacilityCounts!$B$3:$B$1333,,0,)</f>
        <v>0</v>
      </c>
      <c r="AZ94">
        <f>_xlfn.XLOOKUP(C94,FacilityCounts!$D$3:$D$1333,FacilityCounts!$E$3:$E$1333,,0,)</f>
        <v>0</v>
      </c>
      <c r="BA94">
        <f>_xlfn.XLOOKUP(C94,FacilityCounts!$G$3:$G$1333,FacilityCounts!$H$3:$H$1333,,0,)</f>
        <v>0</v>
      </c>
      <c r="BB94">
        <f>IFERROR(_xlfn.XLOOKUP(C94,'DA to P Sensitive Lakes'!$P$2:$P$44,'DA to P Sensitive Lakes'!$Q$2:$Q$44,,0,),0)</f>
        <v>0</v>
      </c>
      <c r="BC94" s="25">
        <f>_xlfn.XLOOKUP(C94,'Historic Runoff (mm)'!$A$2:$A$1332,'Historic Runoff (mm)'!$B$2:$B$1332,,0,)</f>
        <v>306.50599999999997</v>
      </c>
      <c r="BD94">
        <f>_xlfn.XLOOKUP(C94,DrainageComplaint!$A$2:$A$1332,DrainageComplaint!$B$2:$B$1332,,0,)</f>
        <v>1</v>
      </c>
      <c r="BE94">
        <f>_xlfn.XLOOKUP(C94,PAD_Area!$G$2:$G$1332,PAD_Area!$H$2:$H$1332,,0,)</f>
        <v>0</v>
      </c>
    </row>
    <row r="95" spans="1:57" x14ac:dyDescent="0.2">
      <c r="A95" s="2">
        <v>92</v>
      </c>
      <c r="B95" s="2">
        <v>93</v>
      </c>
      <c r="C95" s="20">
        <v>1000920</v>
      </c>
      <c r="D95" s="3" t="s">
        <v>116</v>
      </c>
      <c r="E95" s="3" t="s">
        <v>27</v>
      </c>
      <c r="F95" s="3">
        <v>662.05700000000002</v>
      </c>
      <c r="G95" s="3">
        <v>40750.945215400003</v>
      </c>
      <c r="H95" s="3">
        <v>28839107.692200001</v>
      </c>
      <c r="I95" s="2">
        <v>0</v>
      </c>
      <c r="J95" s="2">
        <v>0</v>
      </c>
      <c r="K95" s="2">
        <v>2</v>
      </c>
      <c r="L95" s="2">
        <v>2</v>
      </c>
      <c r="M95" s="3">
        <v>20087</v>
      </c>
      <c r="N95" s="2">
        <f>_xlfn.XLOOKUP(C95,Shellfish_Presence!$E$3:$E$1333,Shellfish_Presence!$G$3:$G$1333,,0,)</f>
        <v>0</v>
      </c>
      <c r="O95" s="3">
        <v>0</v>
      </c>
      <c r="P95" s="3">
        <v>0</v>
      </c>
      <c r="Q95" s="2">
        <v>4</v>
      </c>
      <c r="R95" s="3">
        <v>1</v>
      </c>
      <c r="S95" s="3">
        <v>0</v>
      </c>
      <c r="T95" s="3">
        <v>24273.80078125</v>
      </c>
      <c r="U95" s="3">
        <v>0</v>
      </c>
      <c r="V95" s="2">
        <v>31</v>
      </c>
      <c r="W95" s="3">
        <f t="shared" si="2"/>
        <v>1.2770970759529991E-3</v>
      </c>
      <c r="X95">
        <f t="shared" si="3"/>
        <v>0</v>
      </c>
      <c r="Y95">
        <f>IFERROR(INDEX('Parcel Year'!$N$3:$N$1175,MATCH(KC_SPS_SubbasinAttributes!C95,'Parcel Year'!$M$3:$M$1175,0)),0)</f>
        <v>0.25012201070785522</v>
      </c>
      <c r="Z95">
        <f>INDEX(Imperviousness!$B$2:$B$1332,MATCH(KC_SPS_SubbasinAttributes!C95,Imperviousness!$A$2:$A$1332,0))</f>
        <v>0.10100000000000001</v>
      </c>
      <c r="AA95">
        <f>INDEX('Flow Duration Index'!$B$2:$B$1332,MATCH(KC_SPS_SubbasinAttributes!C95,'Flow Duration Index'!$A$2:$A$1332,0))</f>
        <v>4.7270000000000003</v>
      </c>
      <c r="AB95">
        <f>INDEX(Opportunity_Index!$G$2:$G$1333,MATCH(KC_SPS_SubbasinAttributes!C95,Opportunity_Index!$F$2:$F$1333,0))</f>
        <v>8.1100000000000005E-2</v>
      </c>
      <c r="AC95">
        <f>INDEX(Traffic!$B$2:$B$1332,MATCH(KC_SPS_SubbasinAttributes!C95,Traffic!$A$2:$A$1332,0))</f>
        <v>2279.63</v>
      </c>
      <c r="AD95">
        <f>INDEX(EquityScore!$F$3:$F$1334,MATCH(KC_SPS_SubbasinAttributes!C95,EquityScore!$E$3:$E$1334,0))</f>
        <v>1.5</v>
      </c>
      <c r="AE95">
        <f>IFERROR(INDEX(PavementCondition!$E$2:$E$669,MATCH(KC_SPS_SubbasinAttributes!C95,PavementCondition!$D$2:$D$669,0)),"N/A")</f>
        <v>68</v>
      </c>
      <c r="AF95">
        <f>INDEX(SpawnerMortality!$E$2:$E$1331,MATCH(KC_SPS_SubbasinAttributes!C95,SpawnerMortality!$D$2:$D$1331,0))</f>
        <v>0.230835765</v>
      </c>
      <c r="AG95" s="25">
        <f>IFERROR(_xlfn.XLOOKUP($C95,WQBE_Loading!$C$4:$C$3072,WQBE_Loading!G$4:G$3072,,0,),"")</f>
        <v>2.6679211734394599</v>
      </c>
      <c r="AH95" s="25">
        <f>IFERROR(_xlfn.XLOOKUP($C95,WQBE_Loading!$C$4:$C$3072,WQBE_Loading!H$4:H$3072,,0,),"")</f>
        <v>17.709261060489148</v>
      </c>
      <c r="AI95" s="25">
        <f>IFERROR(_xlfn.XLOOKUP($C95,WQBE_Loading!$C$4:$C$3072,WQBE_Loading!I$4:I$3072,,0,),"")</f>
        <v>284.17006831662547</v>
      </c>
      <c r="AJ95" s="25">
        <f>IFERROR(_xlfn.XLOOKUP($C95,WQBE_Loading!$C$4:$C$3072,WQBE_Loading!J$4:J$3072,,0,),"")</f>
        <v>30.237617747602499</v>
      </c>
      <c r="AK95" s="25">
        <f>IFERROR(_xlfn.XLOOKUP($C95,WQBE_Loading!$C$4:$C$3072,WQBE_Loading!K$4:K$3072,,0,),"")</f>
        <v>14571.557155198501</v>
      </c>
      <c r="AL95" s="25">
        <f>IFERROR(_xlfn.XLOOKUP($C95,WQBE_Loading!$C$4:$C$3072,WQBE_Loading!L$4:L$3072,,0,),"")</f>
        <v>3.8627626665105703E-3</v>
      </c>
      <c r="AM95" s="25">
        <f>IFERROR(_xlfn.XLOOKUP($C95,WQBE_Loading!$C$4:$C$3072,WQBE_Loading!M$4:M$3072,,0,),"")</f>
        <v>5.1309998299150649E-4</v>
      </c>
      <c r="AN95" s="25">
        <f>IFERROR(_xlfn.XLOOKUP($C95,WQBE_Loading!$C$4:$C$3072,WQBE_Loading!N$4:N$3072,,0,),"")</f>
        <v>0.12585842016894699</v>
      </c>
      <c r="AO95" s="25">
        <f>IFERROR(_xlfn.XLOOKUP($C95,WQBE_Loading!$C$4:$C$3072,WQBE_Loading!O$4:O$3072,,0,),"")</f>
        <v>0.56392611887210153</v>
      </c>
      <c r="AP95" s="25">
        <f>IFERROR(_xlfn.XLOOKUP($C95,WQBE_Loading!$C$4:$C$3072,WQBE_Loading!P$4:P$3072,,0,),"")</f>
        <v>1.309737977206755</v>
      </c>
      <c r="AQ95" s="13">
        <f>IFERROR(_xlfn.XLOOKUP($C95,WQBE_Loading!$C$4:$C$3072,WQBE_Loading!Q$4:Q$3072,,0,),"")</f>
        <v>10042169.0678355</v>
      </c>
      <c r="AR95">
        <f>_xlfn.XLOOKUP(C95,UrbanHeat!$A$2:$A$1333,UrbanHeat!$B$2:$B$1333,,0,)</f>
        <v>13.85</v>
      </c>
      <c r="AS95" s="25">
        <f>_xlfn.XLOOKUP($C95,TNC_Loading!$A$2:$A$1332,TNC_Loading!B$2:B$1332,,0,)</f>
        <v>5.3449999999999998</v>
      </c>
      <c r="AT95" s="25">
        <f>_xlfn.XLOOKUP($C95,TNC_Loading!$A$2:$A$1332,TNC_Loading!C$2:C$1332,,0,)</f>
        <v>0.33500000000000002</v>
      </c>
      <c r="AU95" s="25">
        <f>_xlfn.XLOOKUP($C95,TNC_Loading!$A$2:$A$1332,TNC_Loading!D$2:D$1332,,0,)</f>
        <v>8.9369999999999994</v>
      </c>
      <c r="AV95" s="25">
        <f>_xlfn.XLOOKUP($C95,TNC_Loading!$A$2:$A$1332,TNC_Loading!E$2:E$1332,,0,)</f>
        <v>5.508</v>
      </c>
      <c r="AW95" s="25">
        <f>_xlfn.XLOOKUP($C95,TNC_Loading!$A$2:$A$1332,TNC_Loading!F$2:F$1332,,0,)</f>
        <v>134.803</v>
      </c>
      <c r="AX95">
        <f>_xlfn.XLOOKUP(C95,BIBI!$D$2:$D$1332,BIBI!$F$2:$F$1332,,0,)</f>
        <v>0</v>
      </c>
      <c r="AY95">
        <f>_xlfn.XLOOKUP(C95,FacilityCounts!$A$3:$A$1333,FacilityCounts!$B$3:$B$1333,,0,)</f>
        <v>5</v>
      </c>
      <c r="AZ95">
        <f>_xlfn.XLOOKUP(C95,FacilityCounts!$D$3:$D$1333,FacilityCounts!$E$3:$E$1333,,0,)</f>
        <v>1</v>
      </c>
      <c r="BA95">
        <f>_xlfn.XLOOKUP(C95,FacilityCounts!$G$3:$G$1333,FacilityCounts!$H$3:$H$1333,,0,)</f>
        <v>0</v>
      </c>
      <c r="BB95">
        <f>IFERROR(_xlfn.XLOOKUP(C95,'DA to P Sensitive Lakes'!$P$2:$P$44,'DA to P Sensitive Lakes'!$Q$2:$Q$44,,0,),0)</f>
        <v>0</v>
      </c>
      <c r="BC95" s="25">
        <f>_xlfn.XLOOKUP(C95,'Historic Runoff (mm)'!$A$2:$A$1332,'Historic Runoff (mm)'!$B$2:$B$1332,,0,)</f>
        <v>376.55500000000001</v>
      </c>
      <c r="BD95">
        <f>_xlfn.XLOOKUP(C95,DrainageComplaint!$A$2:$A$1332,DrainageComplaint!$B$2:$B$1332,,0,)</f>
        <v>0</v>
      </c>
      <c r="BE95">
        <f>_xlfn.XLOOKUP(C95,PAD_Area!$G$2:$G$1332,PAD_Area!$H$2:$H$1332,,0,)</f>
        <v>0</v>
      </c>
    </row>
    <row r="96" spans="1:57" x14ac:dyDescent="0.2">
      <c r="A96" s="2">
        <v>93</v>
      </c>
      <c r="B96" s="2">
        <v>94</v>
      </c>
      <c r="C96" s="20">
        <v>1000930</v>
      </c>
      <c r="D96" s="3" t="s">
        <v>117</v>
      </c>
      <c r="E96" s="3" t="s">
        <v>27</v>
      </c>
      <c r="F96" s="3">
        <v>98.825999999999993</v>
      </c>
      <c r="G96" s="3">
        <v>13604.049674399999</v>
      </c>
      <c r="H96" s="3">
        <v>4304855.5205399999</v>
      </c>
      <c r="I96" s="2">
        <v>0</v>
      </c>
      <c r="J96" s="2">
        <v>0</v>
      </c>
      <c r="K96" s="2">
        <v>0</v>
      </c>
      <c r="L96" s="2">
        <v>1</v>
      </c>
      <c r="M96" s="3">
        <v>3808.570068359375</v>
      </c>
      <c r="N96" s="2">
        <f>_xlfn.XLOOKUP(C96,Shellfish_Presence!$E$3:$E$1333,Shellfish_Presence!$G$3:$G$1333,,0,)</f>
        <v>0</v>
      </c>
      <c r="O96" s="3">
        <v>0</v>
      </c>
      <c r="P96" s="3">
        <v>0</v>
      </c>
      <c r="Q96" s="2">
        <v>2</v>
      </c>
      <c r="R96" s="3">
        <v>1</v>
      </c>
      <c r="S96" s="3">
        <v>0</v>
      </c>
      <c r="T96" s="3">
        <v>5889.4599609375</v>
      </c>
      <c r="U96" s="3">
        <v>0</v>
      </c>
      <c r="V96" s="2">
        <v>1</v>
      </c>
      <c r="W96" s="3">
        <f t="shared" si="2"/>
        <v>1.697948549837526E-4</v>
      </c>
      <c r="X96">
        <f t="shared" si="3"/>
        <v>0</v>
      </c>
      <c r="Y96">
        <f>IFERROR(INDEX('Parcel Year'!$N$3:$N$1175,MATCH(KC_SPS_SubbasinAttributes!C96,'Parcel Year'!$M$3:$M$1175,0)),0)</f>
        <v>0.44779399037361145</v>
      </c>
      <c r="Z96">
        <f>INDEX(Imperviousness!$B$2:$B$1332,MATCH(KC_SPS_SubbasinAttributes!C96,Imperviousness!$A$2:$A$1332,0))</f>
        <v>9.0999999999999998E-2</v>
      </c>
      <c r="AA96">
        <f>INDEX('Flow Duration Index'!$B$2:$B$1332,MATCH(KC_SPS_SubbasinAttributes!C96,'Flow Duration Index'!$A$2:$A$1332,0))</f>
        <v>5.6779999999999999</v>
      </c>
      <c r="AB96">
        <f>INDEX(Opportunity_Index!$G$2:$G$1333,MATCH(KC_SPS_SubbasinAttributes!C96,Opportunity_Index!$F$2:$F$1333,0))</f>
        <v>2.2499999999999999E-2</v>
      </c>
      <c r="AC96">
        <f>INDEX(Traffic!$B$2:$B$1332,MATCH(KC_SPS_SubbasinAttributes!C96,Traffic!$A$2:$A$1332,0))</f>
        <v>24.103999999999999</v>
      </c>
      <c r="AD96">
        <f>INDEX(EquityScore!$F$3:$F$1334,MATCH(KC_SPS_SubbasinAttributes!C96,EquityScore!$E$3:$E$1334,0))</f>
        <v>1.6666666699999999</v>
      </c>
      <c r="AE96">
        <f>IFERROR(INDEX(PavementCondition!$E$2:$E$669,MATCH(KC_SPS_SubbasinAttributes!C96,PavementCondition!$D$2:$D$669,0)),"N/A")</f>
        <v>59</v>
      </c>
      <c r="AF96">
        <f>INDEX(SpawnerMortality!$E$2:$E$1331,MATCH(KC_SPS_SubbasinAttributes!C96,SpawnerMortality!$D$2:$D$1331,0))</f>
        <v>0.23053315099999999</v>
      </c>
      <c r="AG96" s="25">
        <f>IFERROR(_xlfn.XLOOKUP($C96,WQBE_Loading!$C$4:$C$3072,WQBE_Loading!G$4:G$3072,,0,),"")</f>
        <v>0.113545270898497</v>
      </c>
      <c r="AH96" s="25">
        <f>IFERROR(_xlfn.XLOOKUP($C96,WQBE_Loading!$C$4:$C$3072,WQBE_Loading!H$4:H$3072,,0,),"")</f>
        <v>0.55430901185199999</v>
      </c>
      <c r="AI96" s="25">
        <f>IFERROR(_xlfn.XLOOKUP($C96,WQBE_Loading!$C$4:$C$3072,WQBE_Loading!I$4:I$3072,,0,),"")</f>
        <v>45.768363214578152</v>
      </c>
      <c r="AJ96" s="25">
        <f>IFERROR(_xlfn.XLOOKUP($C96,WQBE_Loading!$C$4:$C$3072,WQBE_Loading!J$4:J$3072,,0,),"")</f>
        <v>3.2996632719572903</v>
      </c>
      <c r="AK96" s="25">
        <f>IFERROR(_xlfn.XLOOKUP($C96,WQBE_Loading!$C$4:$C$3072,WQBE_Loading!K$4:K$3072,,0,),"")</f>
        <v>907.43140888690505</v>
      </c>
      <c r="AL96" s="25">
        <f>IFERROR(_xlfn.XLOOKUP($C96,WQBE_Loading!$C$4:$C$3072,WQBE_Loading!L$4:L$3072,,0,),"")</f>
        <v>2.5589552445541954E-4</v>
      </c>
      <c r="AM96" s="25">
        <f>IFERROR(_xlfn.XLOOKUP($C96,WQBE_Loading!$C$4:$C$3072,WQBE_Loading!M$4:M$3072,,0,),"")</f>
        <v>3.9869667274653E-6</v>
      </c>
      <c r="AN96" s="25">
        <f>IFERROR(_xlfn.XLOOKUP($C96,WQBE_Loading!$C$4:$C$3072,WQBE_Loading!N$4:N$3072,,0,),"")</f>
        <v>2.2416812100153099E-2</v>
      </c>
      <c r="AO96" s="25">
        <f>IFERROR(_xlfn.XLOOKUP($C96,WQBE_Loading!$C$4:$C$3072,WQBE_Loading!O$4:O$3072,,0,),"")</f>
        <v>4.6153198349262153E-2</v>
      </c>
      <c r="AP96" s="25">
        <f>IFERROR(_xlfn.XLOOKUP($C96,WQBE_Loading!$C$4:$C$3072,WQBE_Loading!P$4:P$3072,,0,),"")</f>
        <v>3.1687544953030701E-2</v>
      </c>
      <c r="AQ96" s="13">
        <f>IFERROR(_xlfn.XLOOKUP($C96,WQBE_Loading!$C$4:$C$3072,WQBE_Loading!Q$4:Q$3072,,0,),"")</f>
        <v>1288157.92969264</v>
      </c>
      <c r="AR96">
        <f>_xlfn.XLOOKUP(C96,UrbanHeat!$A$2:$A$1333,UrbanHeat!$B$2:$B$1333,,0,)</f>
        <v>14.16</v>
      </c>
      <c r="AS96" s="25">
        <f>_xlfn.XLOOKUP($C96,TNC_Loading!$A$2:$A$1332,TNC_Loading!B$2:B$1332,,0,)</f>
        <v>5.2110000000000003</v>
      </c>
      <c r="AT96" s="25">
        <f>_xlfn.XLOOKUP($C96,TNC_Loading!$A$2:$A$1332,TNC_Loading!C$2:C$1332,,0,)</f>
        <v>0.20399999999999999</v>
      </c>
      <c r="AU96" s="25">
        <f>_xlfn.XLOOKUP($C96,TNC_Loading!$A$2:$A$1332,TNC_Loading!D$2:D$1332,,0,)</f>
        <v>8.4410000000000007</v>
      </c>
      <c r="AV96" s="25">
        <f>_xlfn.XLOOKUP($C96,TNC_Loading!$A$2:$A$1332,TNC_Loading!E$2:E$1332,,0,)</f>
        <v>4.6529999999999996</v>
      </c>
      <c r="AW96" s="25">
        <f>_xlfn.XLOOKUP($C96,TNC_Loading!$A$2:$A$1332,TNC_Loading!F$2:F$1332,,0,)</f>
        <v>106.601</v>
      </c>
      <c r="AX96">
        <f>_xlfn.XLOOKUP(C96,BIBI!$D$2:$D$1332,BIBI!$F$2:$F$1332,,0,)</f>
        <v>0</v>
      </c>
      <c r="AY96">
        <f>_xlfn.XLOOKUP(C96,FacilityCounts!$A$3:$A$1333,FacilityCounts!$B$3:$B$1333,,0,)</f>
        <v>2</v>
      </c>
      <c r="AZ96">
        <f>_xlfn.XLOOKUP(C96,FacilityCounts!$D$3:$D$1333,FacilityCounts!$E$3:$E$1333,,0,)</f>
        <v>2</v>
      </c>
      <c r="BA96">
        <f>_xlfn.XLOOKUP(C96,FacilityCounts!$G$3:$G$1333,FacilityCounts!$H$3:$H$1333,,0,)</f>
        <v>0</v>
      </c>
      <c r="BB96">
        <f>IFERROR(_xlfn.XLOOKUP(C96,'DA to P Sensitive Lakes'!$P$2:$P$44,'DA to P Sensitive Lakes'!$Q$2:$Q$44,,0,),0)</f>
        <v>0</v>
      </c>
      <c r="BC96" s="25">
        <f>_xlfn.XLOOKUP(C96,'Historic Runoff (mm)'!$A$2:$A$1332,'Historic Runoff (mm)'!$B$2:$B$1332,,0,)</f>
        <v>363.73700000000002</v>
      </c>
      <c r="BD96">
        <f>_xlfn.XLOOKUP(C96,DrainageComplaint!$A$2:$A$1332,DrainageComplaint!$B$2:$B$1332,,0,)</f>
        <v>0</v>
      </c>
      <c r="BE96">
        <f>_xlfn.XLOOKUP(C96,PAD_Area!$G$2:$G$1332,PAD_Area!$H$2:$H$1332,,0,)</f>
        <v>0</v>
      </c>
    </row>
    <row r="97" spans="1:57" x14ac:dyDescent="0.2">
      <c r="A97" s="2">
        <v>94</v>
      </c>
      <c r="B97" s="2">
        <v>95</v>
      </c>
      <c r="C97" s="20">
        <v>1000940</v>
      </c>
      <c r="D97" s="3" t="s">
        <v>118</v>
      </c>
      <c r="E97" s="3" t="s">
        <v>27</v>
      </c>
      <c r="F97" s="3">
        <v>142.19499999999999</v>
      </c>
      <c r="G97" s="3">
        <v>14242.8314933</v>
      </c>
      <c r="H97" s="3">
        <v>6193987.34265</v>
      </c>
      <c r="I97" s="2">
        <v>0</v>
      </c>
      <c r="J97" s="2">
        <v>0</v>
      </c>
      <c r="K97" s="2">
        <v>0</v>
      </c>
      <c r="L97" s="2">
        <v>2</v>
      </c>
      <c r="M97" s="3">
        <v>0</v>
      </c>
      <c r="N97" s="2">
        <f>_xlfn.XLOOKUP(C97,Shellfish_Presence!$E$3:$E$1333,Shellfish_Presence!$G$3:$G$1333,,0,)</f>
        <v>0</v>
      </c>
      <c r="O97" s="3">
        <v>0</v>
      </c>
      <c r="P97" s="3">
        <v>0</v>
      </c>
      <c r="Q97" s="2">
        <v>0</v>
      </c>
      <c r="R97" s="3">
        <v>1</v>
      </c>
      <c r="S97" s="3">
        <v>0</v>
      </c>
      <c r="T97" s="3">
        <v>4277.4501953125</v>
      </c>
      <c r="U97" s="3">
        <v>0</v>
      </c>
      <c r="V97" s="2">
        <v>3</v>
      </c>
      <c r="W97" s="3">
        <f t="shared" si="2"/>
        <v>7.0135240926652738E-4</v>
      </c>
      <c r="X97">
        <f t="shared" si="3"/>
        <v>0</v>
      </c>
      <c r="Y97">
        <f>IFERROR(INDEX('Parcel Year'!$N$3:$N$1175,MATCH(KC_SPS_SubbasinAttributes!C97,'Parcel Year'!$M$3:$M$1175,0)),0)</f>
        <v>0.59795498847961426</v>
      </c>
      <c r="Z97">
        <f>INDEX(Imperviousness!$B$2:$B$1332,MATCH(KC_SPS_SubbasinAttributes!C97,Imperviousness!$A$2:$A$1332,0))</f>
        <v>3.5000000000000003E-2</v>
      </c>
      <c r="AA97">
        <f>INDEX('Flow Duration Index'!$B$2:$B$1332,MATCH(KC_SPS_SubbasinAttributes!C97,'Flow Duration Index'!$A$2:$A$1332,0))</f>
        <v>4.6420000000000003</v>
      </c>
      <c r="AB97">
        <f>INDEX(Opportunity_Index!$G$2:$G$1333,MATCH(KC_SPS_SubbasinAttributes!C97,Opportunity_Index!$F$2:$F$1333,0))</f>
        <v>4.4999999999999998E-2</v>
      </c>
      <c r="AC97">
        <f>INDEX(Traffic!$B$2:$B$1332,MATCH(KC_SPS_SubbasinAttributes!C97,Traffic!$A$2:$A$1332,0))</f>
        <v>22.701000000000001</v>
      </c>
      <c r="AD97">
        <f>INDEX(EquityScore!$F$3:$F$1334,MATCH(KC_SPS_SubbasinAttributes!C97,EquityScore!$E$3:$E$1334,0))</f>
        <v>1.6666666699999999</v>
      </c>
      <c r="AE97">
        <f>IFERROR(INDEX(PavementCondition!$E$2:$E$669,MATCH(KC_SPS_SubbasinAttributes!C97,PavementCondition!$D$2:$D$669,0)),"N/A")</f>
        <v>1</v>
      </c>
      <c r="AF97">
        <f>INDEX(SpawnerMortality!$E$2:$E$1331,MATCH(KC_SPS_SubbasinAttributes!C97,SpawnerMortality!$D$2:$D$1331,0))</f>
        <v>0.23068445799999998</v>
      </c>
      <c r="AG97" s="25">
        <f>IFERROR(_xlfn.XLOOKUP($C97,WQBE_Loading!$C$4:$C$3072,WQBE_Loading!G$4:G$3072,,0,),"")</f>
        <v>7.9205039429938451E-2</v>
      </c>
      <c r="AH97" s="25">
        <f>IFERROR(_xlfn.XLOOKUP($C97,WQBE_Loading!$C$4:$C$3072,WQBE_Loading!H$4:H$3072,,0,),"")</f>
        <v>0.38760096531557897</v>
      </c>
      <c r="AI97" s="25">
        <f>IFERROR(_xlfn.XLOOKUP($C97,WQBE_Loading!$C$4:$C$3072,WQBE_Loading!I$4:I$3072,,0,),"")</f>
        <v>29.85675046488425</v>
      </c>
      <c r="AJ97" s="25">
        <f>IFERROR(_xlfn.XLOOKUP($C97,WQBE_Loading!$C$4:$C$3072,WQBE_Loading!J$4:J$3072,,0,),"")</f>
        <v>2.16140481106265</v>
      </c>
      <c r="AK97" s="25">
        <f>IFERROR(_xlfn.XLOOKUP($C97,WQBE_Loading!$C$4:$C$3072,WQBE_Loading!K$4:K$3072,,0,),"")</f>
        <v>599.82387448325994</v>
      </c>
      <c r="AL97" s="25">
        <f>IFERROR(_xlfn.XLOOKUP($C97,WQBE_Loading!$C$4:$C$3072,WQBE_Loading!L$4:L$3072,,0,),"")</f>
        <v>1.691504314968505E-4</v>
      </c>
      <c r="AM97" s="25">
        <f>IFERROR(_xlfn.XLOOKUP($C97,WQBE_Loading!$C$4:$C$3072,WQBE_Loading!M$4:M$3072,,0,),"")</f>
        <v>2.551139997088815E-6</v>
      </c>
      <c r="AN97" s="25">
        <f>IFERROR(_xlfn.XLOOKUP($C97,WQBE_Loading!$C$4:$C$3072,WQBE_Loading!N$4:N$3072,,0,),"")</f>
        <v>1.4039313282754351E-2</v>
      </c>
      <c r="AO97" s="25">
        <f>IFERROR(_xlfn.XLOOKUP($C97,WQBE_Loading!$C$4:$C$3072,WQBE_Loading!O$4:O$3072,,0,),"")</f>
        <v>2.9937550044953049E-2</v>
      </c>
      <c r="AP97" s="25">
        <f>IFERROR(_xlfn.XLOOKUP($C97,WQBE_Loading!$C$4:$C$3072,WQBE_Loading!P$4:P$3072,,0,),"")</f>
        <v>2.4712851854636952E-2</v>
      </c>
      <c r="AQ97" s="13">
        <f>IFERROR(_xlfn.XLOOKUP($C97,WQBE_Loading!$C$4:$C$3072,WQBE_Loading!Q$4:Q$3072,,0,),"")</f>
        <v>825089.6626764345</v>
      </c>
      <c r="AR97">
        <f>_xlfn.XLOOKUP(C97,UrbanHeat!$A$2:$A$1333,UrbanHeat!$B$2:$B$1333,,0,)</f>
        <v>13.553000000000001</v>
      </c>
      <c r="AS97" s="25">
        <f>_xlfn.XLOOKUP($C97,TNC_Loading!$A$2:$A$1332,TNC_Loading!B$2:B$1332,,0,)</f>
        <v>2.7509999999999999</v>
      </c>
      <c r="AT97" s="25">
        <f>_xlfn.XLOOKUP($C97,TNC_Loading!$A$2:$A$1332,TNC_Loading!C$2:C$1332,,0,)</f>
        <v>7.1999999999999995E-2</v>
      </c>
      <c r="AU97" s="25">
        <f>_xlfn.XLOOKUP($C97,TNC_Loading!$A$2:$A$1332,TNC_Loading!D$2:D$1332,,0,)</f>
        <v>3.194</v>
      </c>
      <c r="AV97" s="25">
        <f>_xlfn.XLOOKUP($C97,TNC_Loading!$A$2:$A$1332,TNC_Loading!E$2:E$1332,,0,)</f>
        <v>2.0390000000000001</v>
      </c>
      <c r="AW97" s="25">
        <f>_xlfn.XLOOKUP($C97,TNC_Loading!$A$2:$A$1332,TNC_Loading!F$2:F$1332,,0,)</f>
        <v>55.03</v>
      </c>
      <c r="AX97">
        <f>_xlfn.XLOOKUP(C97,BIBI!$D$2:$D$1332,BIBI!$F$2:$F$1332,,0,)</f>
        <v>0</v>
      </c>
      <c r="AY97">
        <f>_xlfn.XLOOKUP(C97,FacilityCounts!$A$3:$A$1333,FacilityCounts!$B$3:$B$1333,,0,)</f>
        <v>1</v>
      </c>
      <c r="AZ97">
        <f>_xlfn.XLOOKUP(C97,FacilityCounts!$D$3:$D$1333,FacilityCounts!$E$3:$E$1333,,0,)</f>
        <v>1</v>
      </c>
      <c r="BA97">
        <f>_xlfn.XLOOKUP(C97,FacilityCounts!$G$3:$G$1333,FacilityCounts!$H$3:$H$1333,,0,)</f>
        <v>1</v>
      </c>
      <c r="BB97">
        <f>IFERROR(_xlfn.XLOOKUP(C97,'DA to P Sensitive Lakes'!$P$2:$P$44,'DA to P Sensitive Lakes'!$Q$2:$Q$44,,0,),0)</f>
        <v>0</v>
      </c>
      <c r="BC97" s="25">
        <f>_xlfn.XLOOKUP(C97,'Historic Runoff (mm)'!$A$2:$A$1332,'Historic Runoff (mm)'!$B$2:$B$1332,,0,)</f>
        <v>241.809</v>
      </c>
      <c r="BD97">
        <f>_xlfn.XLOOKUP(C97,DrainageComplaint!$A$2:$A$1332,DrainageComplaint!$B$2:$B$1332,,0,)</f>
        <v>0</v>
      </c>
      <c r="BE97">
        <f>_xlfn.XLOOKUP(C97,PAD_Area!$G$2:$G$1332,PAD_Area!$H$2:$H$1332,,0,)</f>
        <v>0</v>
      </c>
    </row>
    <row r="98" spans="1:57" x14ac:dyDescent="0.2">
      <c r="A98" s="2">
        <v>95</v>
      </c>
      <c r="B98" s="2">
        <v>96</v>
      </c>
      <c r="C98" s="20">
        <v>1000950</v>
      </c>
      <c r="D98" s="3" t="s">
        <v>118</v>
      </c>
      <c r="E98" s="3" t="s">
        <v>27</v>
      </c>
      <c r="F98" s="3">
        <v>545.95600000000002</v>
      </c>
      <c r="G98" s="3">
        <v>28713.502357000001</v>
      </c>
      <c r="H98" s="3">
        <v>23781767.030099999</v>
      </c>
      <c r="I98" s="2">
        <v>0</v>
      </c>
      <c r="J98" s="2">
        <v>0</v>
      </c>
      <c r="K98" s="2">
        <v>0</v>
      </c>
      <c r="L98" s="2">
        <v>1</v>
      </c>
      <c r="M98" s="3">
        <v>954.78399658203125</v>
      </c>
      <c r="N98" s="2">
        <f>_xlfn.XLOOKUP(C98,Shellfish_Presence!$E$3:$E$1333,Shellfish_Presence!$G$3:$G$1333,,0,)</f>
        <v>0</v>
      </c>
      <c r="O98" s="3">
        <v>0</v>
      </c>
      <c r="P98" s="3">
        <v>0</v>
      </c>
      <c r="Q98" s="2">
        <v>0</v>
      </c>
      <c r="R98" s="3">
        <v>1</v>
      </c>
      <c r="S98" s="3">
        <v>0</v>
      </c>
      <c r="T98" s="3">
        <v>8260.6796875</v>
      </c>
      <c r="U98" s="3">
        <v>0</v>
      </c>
      <c r="V98" s="2">
        <v>3</v>
      </c>
      <c r="W98" s="3">
        <f t="shared" si="2"/>
        <v>3.6316624218459627E-4</v>
      </c>
      <c r="X98">
        <f t="shared" si="3"/>
        <v>0</v>
      </c>
      <c r="Y98">
        <f>IFERROR(INDEX('Parcel Year'!$N$3:$N$1175,MATCH(KC_SPS_SubbasinAttributes!C98,'Parcel Year'!$M$3:$M$1175,0)),0)</f>
        <v>0.34445101022720337</v>
      </c>
      <c r="Z98">
        <f>INDEX(Imperviousness!$B$2:$B$1332,MATCH(KC_SPS_SubbasinAttributes!C98,Imperviousness!$A$2:$A$1332,0))</f>
        <v>5.0000000000000001E-3</v>
      </c>
      <c r="AA98">
        <f>INDEX('Flow Duration Index'!$B$2:$B$1332,MATCH(KC_SPS_SubbasinAttributes!C98,'Flow Duration Index'!$A$2:$A$1332,0))</f>
        <v>3.6269999999999998</v>
      </c>
      <c r="AB98">
        <f>INDEX(Opportunity_Index!$G$2:$G$1333,MATCH(KC_SPS_SubbasinAttributes!C98,Opportunity_Index!$F$2:$F$1333,0))</f>
        <v>4.4999999999999998E-2</v>
      </c>
      <c r="AC98">
        <f>INDEX(Traffic!$B$2:$B$1332,MATCH(KC_SPS_SubbasinAttributes!C98,Traffic!$A$2:$A$1332,0))</f>
        <v>30.021000000000001</v>
      </c>
      <c r="AD98">
        <f>INDEX(EquityScore!$F$3:$F$1334,MATCH(KC_SPS_SubbasinAttributes!C98,EquityScore!$E$3:$E$1334,0))</f>
        <v>1.6666666699999999</v>
      </c>
      <c r="AE98">
        <f>IFERROR(INDEX(PavementCondition!$E$2:$E$669,MATCH(KC_SPS_SubbasinAttributes!C98,PavementCondition!$D$2:$D$669,0)),"N/A")</f>
        <v>1</v>
      </c>
      <c r="AF98">
        <f>INDEX(SpawnerMortality!$E$2:$E$1331,MATCH(KC_SPS_SubbasinAttributes!C98,SpawnerMortality!$D$2:$D$1331,0))</f>
        <v>0.23053315099999999</v>
      </c>
      <c r="AG98" s="25">
        <f>IFERROR(_xlfn.XLOOKUP($C98,WQBE_Loading!$C$4:$C$3072,WQBE_Loading!G$4:G$3072,,0,),"")</f>
        <v>0.23123791867677251</v>
      </c>
      <c r="AH98" s="25">
        <f>IFERROR(_xlfn.XLOOKUP($C98,WQBE_Loading!$C$4:$C$3072,WQBE_Loading!H$4:H$3072,,0,),"")</f>
        <v>1.1546917801707801</v>
      </c>
      <c r="AI98" s="25">
        <f>IFERROR(_xlfn.XLOOKUP($C98,WQBE_Loading!$C$4:$C$3072,WQBE_Loading!I$4:I$3072,,0,),"")</f>
        <v>74.95404314320605</v>
      </c>
      <c r="AJ98" s="25">
        <f>IFERROR(_xlfn.XLOOKUP($C98,WQBE_Loading!$C$4:$C$3072,WQBE_Loading!J$4:J$3072,,0,),"")</f>
        <v>5.4932168973159854</v>
      </c>
      <c r="AK98" s="25">
        <f>IFERROR(_xlfn.XLOOKUP($C98,WQBE_Loading!$C$4:$C$3072,WQBE_Loading!K$4:K$3072,,0,),"")</f>
        <v>1882.60086804052</v>
      </c>
      <c r="AL98" s="25">
        <f>IFERROR(_xlfn.XLOOKUP($C98,WQBE_Loading!$C$4:$C$3072,WQBE_Loading!L$4:L$3072,,0,),"")</f>
        <v>5.30893339873883E-4</v>
      </c>
      <c r="AM98" s="25">
        <f>IFERROR(_xlfn.XLOOKUP($C98,WQBE_Loading!$C$4:$C$3072,WQBE_Loading!M$4:M$3072,,0,),"")</f>
        <v>6.8138199009983449E-6</v>
      </c>
      <c r="AN98" s="25">
        <f>IFERROR(_xlfn.XLOOKUP($C98,WQBE_Loading!$C$4:$C$3072,WQBE_Loading!N$4:N$3072,,0,),"")</f>
        <v>3.1686483500493849E-2</v>
      </c>
      <c r="AO98" s="25">
        <f>IFERROR(_xlfn.XLOOKUP($C98,WQBE_Loading!$C$4:$C$3072,WQBE_Loading!O$4:O$3072,,0,),"")</f>
        <v>8.976190271756615E-2</v>
      </c>
      <c r="AP98" s="25">
        <f>IFERROR(_xlfn.XLOOKUP($C98,WQBE_Loading!$C$4:$C$3072,WQBE_Loading!P$4:P$3072,,0,),"")</f>
        <v>8.7242253574727258E-2</v>
      </c>
      <c r="AQ98" s="13">
        <f>IFERROR(_xlfn.XLOOKUP($C98,WQBE_Loading!$C$4:$C$3072,WQBE_Loading!Q$4:Q$3072,,0,),"")</f>
        <v>2234344.6752088</v>
      </c>
      <c r="AR98">
        <f>_xlfn.XLOOKUP(C98,UrbanHeat!$A$2:$A$1333,UrbanHeat!$B$2:$B$1333,,0,)</f>
        <v>12.933</v>
      </c>
      <c r="AS98" s="25">
        <f>_xlfn.XLOOKUP($C98,TNC_Loading!$A$2:$A$1332,TNC_Loading!B$2:B$1332,,0,)</f>
        <v>2.1019999999999999</v>
      </c>
      <c r="AT98" s="25">
        <f>_xlfn.XLOOKUP($C98,TNC_Loading!$A$2:$A$1332,TNC_Loading!C$2:C$1332,,0,)</f>
        <v>5.1999999999999998E-2</v>
      </c>
      <c r="AU98" s="25">
        <f>_xlfn.XLOOKUP($C98,TNC_Loading!$A$2:$A$1332,TNC_Loading!D$2:D$1332,,0,)</f>
        <v>1.881</v>
      </c>
      <c r="AV98" s="25">
        <f>_xlfn.XLOOKUP($C98,TNC_Loading!$A$2:$A$1332,TNC_Loading!E$2:E$1332,,0,)</f>
        <v>1.5049999999999999</v>
      </c>
      <c r="AW98" s="25">
        <f>_xlfn.XLOOKUP($C98,TNC_Loading!$A$2:$A$1332,TNC_Loading!F$2:F$1332,,0,)</f>
        <v>41.573999999999998</v>
      </c>
      <c r="AX98">
        <f>_xlfn.XLOOKUP(C98,BIBI!$D$2:$D$1332,BIBI!$F$2:$F$1332,,0,)</f>
        <v>0</v>
      </c>
      <c r="AY98">
        <f>_xlfn.XLOOKUP(C98,FacilityCounts!$A$3:$A$1333,FacilityCounts!$B$3:$B$1333,,0,)</f>
        <v>6</v>
      </c>
      <c r="AZ98">
        <f>_xlfn.XLOOKUP(C98,FacilityCounts!$D$3:$D$1333,FacilityCounts!$E$3:$E$1333,,0,)</f>
        <v>3</v>
      </c>
      <c r="BA98">
        <f>_xlfn.XLOOKUP(C98,FacilityCounts!$G$3:$G$1333,FacilityCounts!$H$3:$H$1333,,0,)</f>
        <v>0</v>
      </c>
      <c r="BB98">
        <f>IFERROR(_xlfn.XLOOKUP(C98,'DA to P Sensitive Lakes'!$P$2:$P$44,'DA to P Sensitive Lakes'!$Q$2:$Q$44,,0,),0)</f>
        <v>0</v>
      </c>
      <c r="BC98" s="25">
        <f>_xlfn.XLOOKUP(C98,'Historic Runoff (mm)'!$A$2:$A$1332,'Historic Runoff (mm)'!$B$2:$B$1332,,0,)</f>
        <v>197.096</v>
      </c>
      <c r="BD98">
        <f>_xlfn.XLOOKUP(C98,DrainageComplaint!$A$2:$A$1332,DrainageComplaint!$B$2:$B$1332,,0,)</f>
        <v>0</v>
      </c>
      <c r="BE98">
        <f>_xlfn.XLOOKUP(C98,PAD_Area!$G$2:$G$1332,PAD_Area!$H$2:$H$1332,,0,)</f>
        <v>0</v>
      </c>
    </row>
    <row r="99" spans="1:57" x14ac:dyDescent="0.2">
      <c r="A99" s="2">
        <v>96</v>
      </c>
      <c r="B99" s="2">
        <v>97</v>
      </c>
      <c r="C99" s="20">
        <v>1000960</v>
      </c>
      <c r="D99" s="3" t="s">
        <v>117</v>
      </c>
      <c r="E99" s="3" t="s">
        <v>27</v>
      </c>
      <c r="F99" s="3">
        <v>828.41700000000003</v>
      </c>
      <c r="G99" s="3">
        <v>50135.071364299998</v>
      </c>
      <c r="H99" s="3">
        <v>36085713.144500002</v>
      </c>
      <c r="I99" s="2">
        <v>0</v>
      </c>
      <c r="J99" s="2">
        <v>0</v>
      </c>
      <c r="K99" s="2">
        <v>2</v>
      </c>
      <c r="L99" s="2">
        <v>1</v>
      </c>
      <c r="M99" s="3">
        <v>23890</v>
      </c>
      <c r="N99" s="2">
        <f>_xlfn.XLOOKUP(C99,Shellfish_Presence!$E$3:$E$1333,Shellfish_Presence!$G$3:$G$1333,,0,)</f>
        <v>0</v>
      </c>
      <c r="O99" s="3">
        <v>0</v>
      </c>
      <c r="P99" s="3">
        <v>0</v>
      </c>
      <c r="Q99" s="2">
        <v>4</v>
      </c>
      <c r="R99" s="3">
        <v>1</v>
      </c>
      <c r="S99" s="3">
        <v>0</v>
      </c>
      <c r="T99" s="3">
        <v>15694</v>
      </c>
      <c r="U99" s="3">
        <v>14263.2001953125</v>
      </c>
      <c r="V99" s="2">
        <v>8</v>
      </c>
      <c r="W99" s="3">
        <f t="shared" si="2"/>
        <v>5.0974894864279341E-4</v>
      </c>
      <c r="X99">
        <f t="shared" si="3"/>
        <v>0.90883141298027914</v>
      </c>
      <c r="Y99">
        <f>IFERROR(INDEX('Parcel Year'!$N$3:$N$1175,MATCH(KC_SPS_SubbasinAttributes!C99,'Parcel Year'!$M$3:$M$1175,0)),0)</f>
        <v>0.16287000477313995</v>
      </c>
      <c r="Z99">
        <f>INDEX(Imperviousness!$B$2:$B$1332,MATCH(KC_SPS_SubbasinAttributes!C99,Imperviousness!$A$2:$A$1332,0))</f>
        <v>0.154</v>
      </c>
      <c r="AA99">
        <f>INDEX('Flow Duration Index'!$B$2:$B$1332,MATCH(KC_SPS_SubbasinAttributes!C99,'Flow Duration Index'!$A$2:$A$1332,0))</f>
        <v>5.8220000000000001</v>
      </c>
      <c r="AB99">
        <f>INDEX(Opportunity_Index!$G$2:$G$1333,MATCH(KC_SPS_SubbasinAttributes!C99,Opportunity_Index!$F$2:$F$1333,0))</f>
        <v>3.1149999999999997E-2</v>
      </c>
      <c r="AC99">
        <f>INDEX(Traffic!$B$2:$B$1332,MATCH(KC_SPS_SubbasinAttributes!C99,Traffic!$A$2:$A$1332,0))</f>
        <v>984.87800000000004</v>
      </c>
      <c r="AD99">
        <f>INDEX(EquityScore!$F$3:$F$1334,MATCH(KC_SPS_SubbasinAttributes!C99,EquityScore!$E$3:$E$1334,0))</f>
        <v>1.3333333300000001</v>
      </c>
      <c r="AE99">
        <f>IFERROR(INDEX(PavementCondition!$E$2:$E$669,MATCH(KC_SPS_SubbasinAttributes!C99,PavementCondition!$D$2:$D$669,0)),"N/A")</f>
        <v>49.5</v>
      </c>
      <c r="AF99">
        <f>INDEX(SpawnerMortality!$E$2:$E$1331,MATCH(KC_SPS_SubbasinAttributes!C99,SpawnerMortality!$D$2:$D$1331,0))</f>
        <v>0.23053315099999999</v>
      </c>
      <c r="AG99" s="25">
        <f>IFERROR(_xlfn.XLOOKUP($C99,WQBE_Loading!$C$4:$C$3072,WQBE_Loading!G$4:G$3072,,0,),"")</f>
        <v>1.6085978993475401</v>
      </c>
      <c r="AH99" s="25">
        <f>IFERROR(_xlfn.XLOOKUP($C99,WQBE_Loading!$C$4:$C$3072,WQBE_Loading!H$4:H$3072,,0,),"")</f>
        <v>8.031079126798355</v>
      </c>
      <c r="AI99" s="25">
        <f>IFERROR(_xlfn.XLOOKUP($C99,WQBE_Loading!$C$4:$C$3072,WQBE_Loading!I$4:I$3072,,0,),"")</f>
        <v>393.36999691265953</v>
      </c>
      <c r="AJ99" s="25">
        <f>IFERROR(_xlfn.XLOOKUP($C99,WQBE_Loading!$C$4:$C$3072,WQBE_Loading!J$4:J$3072,,0,),"")</f>
        <v>29.463643952698199</v>
      </c>
      <c r="AK99" s="25">
        <f>IFERROR(_xlfn.XLOOKUP($C99,WQBE_Loading!$C$4:$C$3072,WQBE_Loading!K$4:K$3072,,0,),"")</f>
        <v>9858.5868428109388</v>
      </c>
      <c r="AL99" s="25">
        <f>IFERROR(_xlfn.XLOOKUP($C99,WQBE_Loading!$C$4:$C$3072,WQBE_Loading!L$4:L$3072,,0,),"")</f>
        <v>3.0469754174402598E-3</v>
      </c>
      <c r="AM99" s="25">
        <f>IFERROR(_xlfn.XLOOKUP($C99,WQBE_Loading!$C$4:$C$3072,WQBE_Loading!M$4:M$3072,,0,),"")</f>
        <v>1.01779481997202E-4</v>
      </c>
      <c r="AN99" s="25">
        <f>IFERROR(_xlfn.XLOOKUP($C99,WQBE_Loading!$C$4:$C$3072,WQBE_Loading!N$4:N$3072,,0,),"")</f>
        <v>0.14473302618318401</v>
      </c>
      <c r="AO99" s="25">
        <f>IFERROR(_xlfn.XLOOKUP($C99,WQBE_Loading!$C$4:$C$3072,WQBE_Loading!O$4:O$3072,,0,),"")</f>
        <v>0.47557892410496999</v>
      </c>
      <c r="AP99" s="25">
        <f>IFERROR(_xlfn.XLOOKUP($C99,WQBE_Loading!$C$4:$C$3072,WQBE_Loading!P$4:P$3072,,0,),"")</f>
        <v>0.52083088006781952</v>
      </c>
      <c r="AQ99" s="13">
        <f>IFERROR(_xlfn.XLOOKUP($C99,WQBE_Loading!$C$4:$C$3072,WQBE_Loading!Q$4:Q$3072,,0,),"")</f>
        <v>12215016.75410215</v>
      </c>
      <c r="AR99">
        <f>_xlfn.XLOOKUP(C99,UrbanHeat!$A$2:$A$1333,UrbanHeat!$B$2:$B$1333,,0,)</f>
        <v>14.95</v>
      </c>
      <c r="AS99" s="25">
        <f>_xlfn.XLOOKUP($C99,TNC_Loading!$A$2:$A$1332,TNC_Loading!B$2:B$1332,,0,)</f>
        <v>6.4909999999999997</v>
      </c>
      <c r="AT99" s="25">
        <f>_xlfn.XLOOKUP($C99,TNC_Loading!$A$2:$A$1332,TNC_Loading!C$2:C$1332,,0,)</f>
        <v>0.28999999999999998</v>
      </c>
      <c r="AU99" s="25">
        <f>_xlfn.XLOOKUP($C99,TNC_Loading!$A$2:$A$1332,TNC_Loading!D$2:D$1332,,0,)</f>
        <v>9.1379999999999999</v>
      </c>
      <c r="AV99" s="25">
        <f>_xlfn.XLOOKUP($C99,TNC_Loading!$A$2:$A$1332,TNC_Loading!E$2:E$1332,,0,)</f>
        <v>6.7140000000000004</v>
      </c>
      <c r="AW99" s="25">
        <f>_xlfn.XLOOKUP($C99,TNC_Loading!$A$2:$A$1332,TNC_Loading!F$2:F$1332,,0,)</f>
        <v>131.35900000000001</v>
      </c>
      <c r="AX99">
        <f>_xlfn.XLOOKUP(C99,BIBI!$D$2:$D$1332,BIBI!$F$2:$F$1332,,0,)</f>
        <v>0</v>
      </c>
      <c r="AY99">
        <f>_xlfn.XLOOKUP(C99,FacilityCounts!$A$3:$A$1333,FacilityCounts!$B$3:$B$1333,,0,)</f>
        <v>5</v>
      </c>
      <c r="AZ99">
        <f>_xlfn.XLOOKUP(C99,FacilityCounts!$D$3:$D$1333,FacilityCounts!$E$3:$E$1333,,0,)</f>
        <v>5</v>
      </c>
      <c r="BA99">
        <f>_xlfn.XLOOKUP(C99,FacilityCounts!$G$3:$G$1333,FacilityCounts!$H$3:$H$1333,,0,)</f>
        <v>0</v>
      </c>
      <c r="BB99">
        <f>IFERROR(_xlfn.XLOOKUP(C99,'DA to P Sensitive Lakes'!$P$2:$P$44,'DA to P Sensitive Lakes'!$Q$2:$Q$44,,0,),0)</f>
        <v>0</v>
      </c>
      <c r="BC99" s="25">
        <f>_xlfn.XLOOKUP(C99,'Historic Runoff (mm)'!$A$2:$A$1332,'Historic Runoff (mm)'!$B$2:$B$1332,,0,)</f>
        <v>425.589</v>
      </c>
      <c r="BD99">
        <f>_xlfn.XLOOKUP(C99,DrainageComplaint!$A$2:$A$1332,DrainageComplaint!$B$2:$B$1332,,0,)</f>
        <v>1</v>
      </c>
      <c r="BE99">
        <f>_xlfn.XLOOKUP(C99,PAD_Area!$G$2:$G$1332,PAD_Area!$H$2:$H$1332,,0,)</f>
        <v>0</v>
      </c>
    </row>
    <row r="100" spans="1:57" x14ac:dyDescent="0.2">
      <c r="A100" s="2">
        <v>97</v>
      </c>
      <c r="B100" s="2">
        <v>98</v>
      </c>
      <c r="C100" s="20">
        <v>1000970</v>
      </c>
      <c r="D100" s="3" t="s">
        <v>121</v>
      </c>
      <c r="E100" s="3" t="s">
        <v>27</v>
      </c>
      <c r="F100" s="3">
        <v>352.97</v>
      </c>
      <c r="G100" s="3">
        <v>26542.4261095</v>
      </c>
      <c r="H100" s="3">
        <v>15375308.8135</v>
      </c>
      <c r="I100" s="2">
        <v>0</v>
      </c>
      <c r="J100" s="2">
        <v>0</v>
      </c>
      <c r="K100" s="2">
        <v>0</v>
      </c>
      <c r="L100" s="2">
        <v>0</v>
      </c>
      <c r="M100" s="3">
        <v>19611.400390625</v>
      </c>
      <c r="N100" s="2">
        <f>_xlfn.XLOOKUP(C100,Shellfish_Presence!$E$3:$E$1333,Shellfish_Presence!$G$3:$G$1333,,0,)</f>
        <v>0</v>
      </c>
      <c r="O100" s="3">
        <v>0</v>
      </c>
      <c r="P100" s="3">
        <v>0</v>
      </c>
      <c r="Q100" s="2">
        <v>1</v>
      </c>
      <c r="R100" s="3">
        <v>1</v>
      </c>
      <c r="S100" s="3">
        <v>0</v>
      </c>
      <c r="T100" s="3">
        <v>5252.8798828125</v>
      </c>
      <c r="U100" s="3">
        <v>0</v>
      </c>
      <c r="V100" s="2">
        <v>2</v>
      </c>
      <c r="W100" s="3">
        <f t="shared" si="2"/>
        <v>3.8074352443200337E-4</v>
      </c>
      <c r="X100">
        <f t="shared" si="3"/>
        <v>0</v>
      </c>
      <c r="Y100">
        <f>IFERROR(INDEX('Parcel Year'!$N$3:$N$1175,MATCH(KC_SPS_SubbasinAttributes!C100,'Parcel Year'!$M$3:$M$1175,0)),0)</f>
        <v>0.35450899600982666</v>
      </c>
      <c r="Z100">
        <f>INDEX(Imperviousness!$B$2:$B$1332,MATCH(KC_SPS_SubbasinAttributes!C100,Imperviousness!$A$2:$A$1332,0))</f>
        <v>8.0000000000000002E-3</v>
      </c>
      <c r="AA100">
        <f>INDEX('Flow Duration Index'!$B$2:$B$1332,MATCH(KC_SPS_SubbasinAttributes!C100,'Flow Duration Index'!$A$2:$A$1332,0))</f>
        <v>3.6680000000000001</v>
      </c>
      <c r="AB100">
        <f>INDEX(Opportunity_Index!$G$2:$G$1333,MATCH(KC_SPS_SubbasinAttributes!C100,Opportunity_Index!$F$2:$F$1333,0))</f>
        <v>2.2499999999999999E-2</v>
      </c>
      <c r="AC100">
        <f>INDEX(Traffic!$B$2:$B$1332,MATCH(KC_SPS_SubbasinAttributes!C100,Traffic!$A$2:$A$1332,0))</f>
        <v>49.396999999999998</v>
      </c>
      <c r="AD100">
        <f>INDEX(EquityScore!$F$3:$F$1334,MATCH(KC_SPS_SubbasinAttributes!C100,EquityScore!$E$3:$E$1334,0))</f>
        <v>1.6666666699999999</v>
      </c>
      <c r="AE100">
        <f>IFERROR(INDEX(PavementCondition!$E$2:$E$669,MATCH(KC_SPS_SubbasinAttributes!C100,PavementCondition!$D$2:$D$669,0)),"N/A")</f>
        <v>49</v>
      </c>
      <c r="AF100">
        <f>INDEX(SpawnerMortality!$E$2:$E$1331,MATCH(KC_SPS_SubbasinAttributes!C100,SpawnerMortality!$D$2:$D$1331,0))</f>
        <v>0.2110534795</v>
      </c>
      <c r="AG100" s="25">
        <f>IFERROR(_xlfn.XLOOKUP($C100,WQBE_Loading!$C$4:$C$3072,WQBE_Loading!G$4:G$3072,,0,),"")</f>
        <v>0.176984036327238</v>
      </c>
      <c r="AH100" s="25">
        <f>IFERROR(_xlfn.XLOOKUP($C100,WQBE_Loading!$C$4:$C$3072,WQBE_Loading!H$4:H$3072,,0,),"")</f>
        <v>0.8806740260161654</v>
      </c>
      <c r="AI100" s="25">
        <f>IFERROR(_xlfn.XLOOKUP($C100,WQBE_Loading!$C$4:$C$3072,WQBE_Loading!I$4:I$3072,,0,),"")</f>
        <v>56.387033466472147</v>
      </c>
      <c r="AJ100" s="25">
        <f>IFERROR(_xlfn.XLOOKUP($C100,WQBE_Loading!$C$4:$C$3072,WQBE_Loading!J$4:J$3072,,0,),"")</f>
        <v>4.1350781447522298</v>
      </c>
      <c r="AK100" s="25">
        <f>IFERROR(_xlfn.XLOOKUP($C100,WQBE_Loading!$C$4:$C$3072,WQBE_Loading!K$4:K$3072,,0,),"")</f>
        <v>1357.6796779024749</v>
      </c>
      <c r="AL100" s="25">
        <f>IFERROR(_xlfn.XLOOKUP($C100,WQBE_Loading!$C$4:$C$3072,WQBE_Loading!L$4:L$3072,,0,),"")</f>
        <v>3.828657644070255E-4</v>
      </c>
      <c r="AM100" s="25">
        <f>IFERROR(_xlfn.XLOOKUP($C100,WQBE_Loading!$C$4:$C$3072,WQBE_Loading!M$4:M$3072,,0,),"")</f>
        <v>5.1881437287739896E-6</v>
      </c>
      <c r="AN100" s="25">
        <f>IFERROR(_xlfn.XLOOKUP($C100,WQBE_Loading!$C$4:$C$3072,WQBE_Loading!N$4:N$3072,,0,),"")</f>
        <v>2.3203127867315449E-2</v>
      </c>
      <c r="AO100" s="25">
        <f>IFERROR(_xlfn.XLOOKUP($C100,WQBE_Loading!$C$4:$C$3072,WQBE_Loading!O$4:O$3072,,0,),"")</f>
        <v>6.4870476352034148E-2</v>
      </c>
      <c r="AP100" s="25">
        <f>IFERROR(_xlfn.XLOOKUP($C100,WQBE_Loading!$C$4:$C$3072,WQBE_Loading!P$4:P$3072,,0,),"")</f>
        <v>6.6292404277697642E-2</v>
      </c>
      <c r="AQ100" s="13">
        <f>IFERROR(_xlfn.XLOOKUP($C100,WQBE_Loading!$C$4:$C$3072,WQBE_Loading!Q$4:Q$3072,,0,),"")</f>
        <v>2963445.8446880551</v>
      </c>
      <c r="AR100">
        <f>_xlfn.XLOOKUP(C100,UrbanHeat!$A$2:$A$1333,UrbanHeat!$B$2:$B$1333,,0,)</f>
        <v>13.143000000000001</v>
      </c>
      <c r="AS100" s="25">
        <f>_xlfn.XLOOKUP($C100,TNC_Loading!$A$2:$A$1332,TNC_Loading!B$2:B$1332,,0,)</f>
        <v>2.3239999999999998</v>
      </c>
      <c r="AT100" s="25">
        <f>_xlfn.XLOOKUP($C100,TNC_Loading!$A$2:$A$1332,TNC_Loading!C$2:C$1332,,0,)</f>
        <v>6.3E-2</v>
      </c>
      <c r="AU100" s="25">
        <f>_xlfn.XLOOKUP($C100,TNC_Loading!$A$2:$A$1332,TNC_Loading!D$2:D$1332,,0,)</f>
        <v>1.556</v>
      </c>
      <c r="AV100" s="25">
        <f>_xlfn.XLOOKUP($C100,TNC_Loading!$A$2:$A$1332,TNC_Loading!E$2:E$1332,,0,)</f>
        <v>1.7070000000000001</v>
      </c>
      <c r="AW100" s="25">
        <f>_xlfn.XLOOKUP($C100,TNC_Loading!$A$2:$A$1332,TNC_Loading!F$2:F$1332,,0,)</f>
        <v>45.454000000000001</v>
      </c>
      <c r="AX100">
        <f>_xlfn.XLOOKUP(C100,BIBI!$D$2:$D$1332,BIBI!$F$2:$F$1332,,0,)</f>
        <v>0</v>
      </c>
      <c r="AY100">
        <f>_xlfn.XLOOKUP(C100,FacilityCounts!$A$3:$A$1333,FacilityCounts!$B$3:$B$1333,,0,)</f>
        <v>2</v>
      </c>
      <c r="AZ100">
        <f>_xlfn.XLOOKUP(C100,FacilityCounts!$D$3:$D$1333,FacilityCounts!$E$3:$E$1333,,0,)</f>
        <v>1</v>
      </c>
      <c r="BA100">
        <f>_xlfn.XLOOKUP(C100,FacilityCounts!$G$3:$G$1333,FacilityCounts!$H$3:$H$1333,,0,)</f>
        <v>0</v>
      </c>
      <c r="BB100">
        <f>IFERROR(_xlfn.XLOOKUP(C100,'DA to P Sensitive Lakes'!$P$2:$P$44,'DA to P Sensitive Lakes'!$Q$2:$Q$44,,0,),0)</f>
        <v>0</v>
      </c>
      <c r="BC100" s="25">
        <f>_xlfn.XLOOKUP(C100,'Historic Runoff (mm)'!$A$2:$A$1332,'Historic Runoff (mm)'!$B$2:$B$1332,,0,)</f>
        <v>192.643</v>
      </c>
      <c r="BD100">
        <f>_xlfn.XLOOKUP(C100,DrainageComplaint!$A$2:$A$1332,DrainageComplaint!$B$2:$B$1332,,0,)</f>
        <v>1</v>
      </c>
      <c r="BE100">
        <f>_xlfn.XLOOKUP(C100,PAD_Area!$G$2:$G$1332,PAD_Area!$H$2:$H$1332,,0,)</f>
        <v>6.1365598812699318E-3</v>
      </c>
    </row>
    <row r="101" spans="1:57" x14ac:dyDescent="0.2">
      <c r="A101" s="2">
        <v>98</v>
      </c>
      <c r="B101" s="2">
        <v>99</v>
      </c>
      <c r="C101" s="20">
        <v>1000980</v>
      </c>
      <c r="D101" s="3" t="s">
        <v>122</v>
      </c>
      <c r="E101" s="3" t="s">
        <v>27</v>
      </c>
      <c r="F101" s="3">
        <v>1381.212</v>
      </c>
      <c r="G101" s="3">
        <v>68618.146133000002</v>
      </c>
      <c r="H101" s="3">
        <v>60165342.363899998</v>
      </c>
      <c r="I101" s="2">
        <v>0</v>
      </c>
      <c r="J101" s="2">
        <v>1</v>
      </c>
      <c r="K101" s="2">
        <v>0</v>
      </c>
      <c r="L101" s="2">
        <v>3</v>
      </c>
      <c r="M101" s="3">
        <v>20762.80078125</v>
      </c>
      <c r="N101" s="2">
        <f>_xlfn.XLOOKUP(C101,Shellfish_Presence!$E$3:$E$1333,Shellfish_Presence!$G$3:$G$1333,,0,)</f>
        <v>0</v>
      </c>
      <c r="O101" s="3">
        <v>0</v>
      </c>
      <c r="P101" s="3">
        <v>8.6755699157947674E-6</v>
      </c>
      <c r="Q101" s="2">
        <v>2</v>
      </c>
      <c r="R101" s="3">
        <v>0.99999898672103882</v>
      </c>
      <c r="S101" s="3">
        <v>0</v>
      </c>
      <c r="T101" s="3">
        <v>11797.599609375</v>
      </c>
      <c r="U101" s="3">
        <v>0</v>
      </c>
      <c r="V101" s="2">
        <v>27</v>
      </c>
      <c r="W101" s="3">
        <f t="shared" si="2"/>
        <v>2.2886011471811912E-3</v>
      </c>
      <c r="X101">
        <f t="shared" si="3"/>
        <v>0</v>
      </c>
      <c r="Y101">
        <f>IFERROR(INDEX('Parcel Year'!$N$3:$N$1175,MATCH(KC_SPS_SubbasinAttributes!C101,'Parcel Year'!$M$3:$M$1175,0)),0)</f>
        <v>0.28633499145507813</v>
      </c>
      <c r="Z101">
        <f>INDEX(Imperviousness!$B$2:$B$1332,MATCH(KC_SPS_SubbasinAttributes!C101,Imperviousness!$A$2:$A$1332,0))</f>
        <v>8.0000000000000002E-3</v>
      </c>
      <c r="AA101">
        <f>INDEX('Flow Duration Index'!$B$2:$B$1332,MATCH(KC_SPS_SubbasinAttributes!C101,'Flow Duration Index'!$A$2:$A$1332,0))</f>
        <v>2.1909999999999998</v>
      </c>
      <c r="AB101">
        <f>INDEX(Opportunity_Index!$G$2:$G$1333,MATCH(KC_SPS_SubbasinAttributes!C101,Opportunity_Index!$F$2:$F$1333,0))</f>
        <v>2.2499999999999999E-2</v>
      </c>
      <c r="AC101">
        <f>INDEX(Traffic!$B$2:$B$1332,MATCH(KC_SPS_SubbasinAttributes!C101,Traffic!$A$2:$A$1332,0))</f>
        <v>1594.289</v>
      </c>
      <c r="AD101">
        <f>INDEX(EquityScore!$F$3:$F$1334,MATCH(KC_SPS_SubbasinAttributes!C101,EquityScore!$E$3:$E$1334,0))</f>
        <v>1.6666666699999999</v>
      </c>
      <c r="AE101">
        <f>IFERROR(INDEX(PavementCondition!$E$2:$E$669,MATCH(KC_SPS_SubbasinAttributes!C101,PavementCondition!$D$2:$D$669,0)),"N/A")</f>
        <v>49</v>
      </c>
      <c r="AF101">
        <f>INDEX(SpawnerMortality!$E$2:$E$1331,MATCH(KC_SPS_SubbasinAttributes!C101,SpawnerMortality!$D$2:$D$1331,0))</f>
        <v>0.17707782</v>
      </c>
      <c r="AG101" s="25">
        <f>IFERROR(_xlfn.XLOOKUP($C101,WQBE_Loading!$C$4:$C$3072,WQBE_Loading!G$4:G$3072,,0,),"")</f>
        <v>0.44274151463653599</v>
      </c>
      <c r="AH101" s="25">
        <f>IFERROR(_xlfn.XLOOKUP($C101,WQBE_Loading!$C$4:$C$3072,WQBE_Loading!H$4:H$3072,,0,),"")</f>
        <v>2.76189822733707</v>
      </c>
      <c r="AI101" s="25">
        <f>IFERROR(_xlfn.XLOOKUP($C101,WQBE_Loading!$C$4:$C$3072,WQBE_Loading!I$4:I$3072,,0,),"")</f>
        <v>91.117163648881899</v>
      </c>
      <c r="AJ101" s="25">
        <f>IFERROR(_xlfn.XLOOKUP($C101,WQBE_Loading!$C$4:$C$3072,WQBE_Loading!J$4:J$3072,,0,),"")</f>
        <v>7.7191390342868997</v>
      </c>
      <c r="AK101" s="25">
        <f>IFERROR(_xlfn.XLOOKUP($C101,WQBE_Loading!$C$4:$C$3072,WQBE_Loading!K$4:K$3072,,0,),"")</f>
        <v>2809.5441452519849</v>
      </c>
      <c r="AL101" s="25">
        <f>IFERROR(_xlfn.XLOOKUP($C101,WQBE_Loading!$C$4:$C$3072,WQBE_Loading!L$4:L$3072,,0,),"")</f>
        <v>7.1523078029820091E-4</v>
      </c>
      <c r="AM101" s="25">
        <f>IFERROR(_xlfn.XLOOKUP($C101,WQBE_Loading!$C$4:$C$3072,WQBE_Loading!M$4:M$3072,,0,),"")</f>
        <v>4.9619562972271598E-5</v>
      </c>
      <c r="AN101" s="25">
        <f>IFERROR(_xlfn.XLOOKUP($C101,WQBE_Loading!$C$4:$C$3072,WQBE_Loading!N$4:N$3072,,0,),"")</f>
        <v>3.4981277138892403E-2</v>
      </c>
      <c r="AO101" s="25">
        <f>IFERROR(_xlfn.XLOOKUP($C101,WQBE_Loading!$C$4:$C$3072,WQBE_Loading!O$4:O$3072,,0,),"")</f>
        <v>0.11168123534962751</v>
      </c>
      <c r="AP101" s="25">
        <f>IFERROR(_xlfn.XLOOKUP($C101,WQBE_Loading!$C$4:$C$3072,WQBE_Loading!P$4:P$3072,,0,),"")</f>
        <v>0.20813147117146852</v>
      </c>
      <c r="AQ101" s="13">
        <f>IFERROR(_xlfn.XLOOKUP($C101,WQBE_Loading!$C$4:$C$3072,WQBE_Loading!Q$4:Q$3072,,0,),"")</f>
        <v>2977413.3954320904</v>
      </c>
      <c r="AR101">
        <f>_xlfn.XLOOKUP(C101,UrbanHeat!$A$2:$A$1333,UrbanHeat!$B$2:$B$1333,,0,)</f>
        <v>11.215</v>
      </c>
      <c r="AS101" s="25">
        <f>_xlfn.XLOOKUP($C101,TNC_Loading!$A$2:$A$1332,TNC_Loading!B$2:B$1332,,0,)</f>
        <v>0.93600000000000005</v>
      </c>
      <c r="AT101" s="25">
        <f>_xlfn.XLOOKUP($C101,TNC_Loading!$A$2:$A$1332,TNC_Loading!C$2:C$1332,,0,)</f>
        <v>2.1000000000000001E-2</v>
      </c>
      <c r="AU101" s="25">
        <f>_xlfn.XLOOKUP($C101,TNC_Loading!$A$2:$A$1332,TNC_Loading!D$2:D$1332,,0,)</f>
        <v>0.66100000000000003</v>
      </c>
      <c r="AV101" s="25">
        <f>_xlfn.XLOOKUP($C101,TNC_Loading!$A$2:$A$1332,TNC_Loading!E$2:E$1332,,0,)</f>
        <v>0.63600000000000001</v>
      </c>
      <c r="AW101" s="25">
        <f>_xlfn.XLOOKUP($C101,TNC_Loading!$A$2:$A$1332,TNC_Loading!F$2:F$1332,,0,)</f>
        <v>18.323</v>
      </c>
      <c r="AX101">
        <f>_xlfn.XLOOKUP(C101,BIBI!$D$2:$D$1332,BIBI!$F$2:$F$1332,,0,)</f>
        <v>0</v>
      </c>
      <c r="AY101">
        <f>_xlfn.XLOOKUP(C101,FacilityCounts!$A$3:$A$1333,FacilityCounts!$B$3:$B$1333,,0,)</f>
        <v>4</v>
      </c>
      <c r="AZ101">
        <f>_xlfn.XLOOKUP(C101,FacilityCounts!$D$3:$D$1333,FacilityCounts!$E$3:$E$1333,,0,)</f>
        <v>4</v>
      </c>
      <c r="BA101">
        <f>_xlfn.XLOOKUP(C101,FacilityCounts!$G$3:$G$1333,FacilityCounts!$H$3:$H$1333,,0,)</f>
        <v>2</v>
      </c>
      <c r="BB101">
        <f>IFERROR(_xlfn.XLOOKUP(C101,'DA to P Sensitive Lakes'!$P$2:$P$44,'DA to P Sensitive Lakes'!$Q$2:$Q$44,,0,),0)</f>
        <v>0</v>
      </c>
      <c r="BC101" s="25">
        <f>_xlfn.XLOOKUP(C101,'Historic Runoff (mm)'!$A$2:$A$1332,'Historic Runoff (mm)'!$B$2:$B$1332,,0,)</f>
        <v>79.242999999999995</v>
      </c>
      <c r="BD101">
        <f>_xlfn.XLOOKUP(C101,DrainageComplaint!$A$2:$A$1332,DrainageComplaint!$B$2:$B$1332,,0,)</f>
        <v>1</v>
      </c>
      <c r="BE101">
        <f>_xlfn.XLOOKUP(C101,PAD_Area!$G$2:$G$1332,PAD_Area!$H$2:$H$1332,,0,)</f>
        <v>0.61853402853012085</v>
      </c>
    </row>
    <row r="102" spans="1:57" x14ac:dyDescent="0.2">
      <c r="A102" s="2">
        <v>99</v>
      </c>
      <c r="B102" s="2">
        <v>100</v>
      </c>
      <c r="C102" s="20">
        <v>1000990</v>
      </c>
      <c r="D102" s="3" t="s">
        <v>123</v>
      </c>
      <c r="E102" s="3" t="s">
        <v>27</v>
      </c>
      <c r="F102" s="3">
        <v>544.70799999999997</v>
      </c>
      <c r="G102" s="3">
        <v>29336.5187888</v>
      </c>
      <c r="H102" s="3">
        <v>23727363.939300001</v>
      </c>
      <c r="I102" s="2">
        <v>0</v>
      </c>
      <c r="J102" s="2">
        <v>1</v>
      </c>
      <c r="K102" s="2">
        <v>0</v>
      </c>
      <c r="L102" s="2">
        <v>0</v>
      </c>
      <c r="M102" s="3">
        <v>0</v>
      </c>
      <c r="N102" s="2">
        <f>_xlfn.XLOOKUP(C102,Shellfish_Presence!$E$3:$E$1333,Shellfish_Presence!$G$3:$G$1333,,0,)</f>
        <v>0</v>
      </c>
      <c r="O102" s="3">
        <v>0</v>
      </c>
      <c r="P102" s="3">
        <v>5.7849498261930421E-5</v>
      </c>
      <c r="Q102" s="2">
        <v>0</v>
      </c>
      <c r="R102" s="3">
        <v>1</v>
      </c>
      <c r="S102" s="3">
        <v>0</v>
      </c>
      <c r="T102" s="3">
        <v>13713.2001953125</v>
      </c>
      <c r="U102" s="3">
        <v>0</v>
      </c>
      <c r="V102" s="2">
        <v>26</v>
      </c>
      <c r="W102" s="3">
        <f t="shared" si="2"/>
        <v>1.8959834050178471E-3</v>
      </c>
      <c r="X102">
        <f t="shared" si="3"/>
        <v>0</v>
      </c>
      <c r="Y102">
        <f>IFERROR(INDEX('Parcel Year'!$N$3:$N$1175,MATCH(KC_SPS_SubbasinAttributes!C102,'Parcel Year'!$M$3:$M$1175,0)),0)</f>
        <v>0.32106900215148926</v>
      </c>
      <c r="Z102">
        <f>INDEX(Imperviousness!$B$2:$B$1332,MATCH(KC_SPS_SubbasinAttributes!C102,Imperviousness!$A$2:$A$1332,0))</f>
        <v>2.5999999999999999E-2</v>
      </c>
      <c r="AA102">
        <f>INDEX('Flow Duration Index'!$B$2:$B$1332,MATCH(KC_SPS_SubbasinAttributes!C102,'Flow Duration Index'!$A$2:$A$1332,0))</f>
        <v>4.4320000000000004</v>
      </c>
      <c r="AB102">
        <f>INDEX(Opportunity_Index!$G$2:$G$1333,MATCH(KC_SPS_SubbasinAttributes!C102,Opportunity_Index!$F$2:$F$1333,0))</f>
        <v>4.4999999999999998E-2</v>
      </c>
      <c r="AC102">
        <f>INDEX(Traffic!$B$2:$B$1332,MATCH(KC_SPS_SubbasinAttributes!C102,Traffic!$A$2:$A$1332,0))</f>
        <v>255.804</v>
      </c>
      <c r="AD102">
        <f>INDEX(EquityScore!$F$3:$F$1334,MATCH(KC_SPS_SubbasinAttributes!C102,EquityScore!$E$3:$E$1334,0))</f>
        <v>1.6666666699999999</v>
      </c>
      <c r="AE102">
        <f>IFERROR(INDEX(PavementCondition!$E$2:$E$669,MATCH(KC_SPS_SubbasinAttributes!C102,PavementCondition!$D$2:$D$669,0)),"N/A")</f>
        <v>94</v>
      </c>
      <c r="AF102">
        <f>INDEX(SpawnerMortality!$E$2:$E$1331,MATCH(KC_SPS_SubbasinAttributes!C102,SpawnerMortality!$D$2:$D$1331,0))</f>
        <v>0.19157380800000001</v>
      </c>
      <c r="AG102" s="25">
        <f>IFERROR(_xlfn.XLOOKUP($C102,WQBE_Loading!$C$4:$C$3072,WQBE_Loading!G$4:G$3072,,0,),"")</f>
        <v>0.44847238428569647</v>
      </c>
      <c r="AH102" s="25">
        <f>IFERROR(_xlfn.XLOOKUP($C102,WQBE_Loading!$C$4:$C$3072,WQBE_Loading!H$4:H$3072,,0,),"")</f>
        <v>2.2428096914223401</v>
      </c>
      <c r="AI102" s="25">
        <f>IFERROR(_xlfn.XLOOKUP($C102,WQBE_Loading!$C$4:$C$3072,WQBE_Loading!I$4:I$3072,,0,),"")</f>
        <v>140.29633985606398</v>
      </c>
      <c r="AJ102" s="25">
        <f>IFERROR(_xlfn.XLOOKUP($C102,WQBE_Loading!$C$4:$C$3072,WQBE_Loading!J$4:J$3072,,0,),"")</f>
        <v>10.27206909676076</v>
      </c>
      <c r="AK102" s="25">
        <f>IFERROR(_xlfn.XLOOKUP($C102,WQBE_Loading!$C$4:$C$3072,WQBE_Loading!K$4:K$3072,,0,),"")</f>
        <v>3292.7719109550599</v>
      </c>
      <c r="AL102" s="25">
        <f>IFERROR(_xlfn.XLOOKUP($C102,WQBE_Loading!$C$4:$C$3072,WQBE_Loading!L$4:L$3072,,0,),"")</f>
        <v>9.3744517757197304E-4</v>
      </c>
      <c r="AM102" s="25">
        <f>IFERROR(_xlfn.XLOOKUP($C102,WQBE_Loading!$C$4:$C$3072,WQBE_Loading!M$4:M$3072,,0,),"")</f>
        <v>1.4472855247595151E-5</v>
      </c>
      <c r="AN102" s="25">
        <f>IFERROR(_xlfn.XLOOKUP($C102,WQBE_Loading!$C$4:$C$3072,WQBE_Loading!N$4:N$3072,,0,),"")</f>
        <v>5.7930902003802902E-2</v>
      </c>
      <c r="AO102" s="25">
        <f>IFERROR(_xlfn.XLOOKUP($C102,WQBE_Loading!$C$4:$C$3072,WQBE_Loading!O$4:O$3072,,0,),"")</f>
        <v>0.157553253027896</v>
      </c>
      <c r="AP102" s="25">
        <f>IFERROR(_xlfn.XLOOKUP($C102,WQBE_Loading!$C$4:$C$3072,WQBE_Loading!P$4:P$3072,,0,),"")</f>
        <v>0.15685675024867102</v>
      </c>
      <c r="AQ102" s="13">
        <f>IFERROR(_xlfn.XLOOKUP($C102,WQBE_Loading!$C$4:$C$3072,WQBE_Loading!Q$4:Q$3072,,0,),"")</f>
        <v>3951420.16457632</v>
      </c>
      <c r="AR102">
        <f>_xlfn.XLOOKUP(C102,UrbanHeat!$A$2:$A$1333,UrbanHeat!$B$2:$B$1333,,0,)</f>
        <v>12.218999999999999</v>
      </c>
      <c r="AS102" s="25">
        <f>_xlfn.XLOOKUP($C102,TNC_Loading!$A$2:$A$1332,TNC_Loading!B$2:B$1332,,0,)</f>
        <v>3.6419999999999999</v>
      </c>
      <c r="AT102" s="25">
        <f>_xlfn.XLOOKUP($C102,TNC_Loading!$A$2:$A$1332,TNC_Loading!C$2:C$1332,,0,)</f>
        <v>8.2000000000000003E-2</v>
      </c>
      <c r="AU102" s="25">
        <f>_xlfn.XLOOKUP($C102,TNC_Loading!$A$2:$A$1332,TNC_Loading!D$2:D$1332,,0,)</f>
        <v>3.895</v>
      </c>
      <c r="AV102" s="25">
        <f>_xlfn.XLOOKUP($C102,TNC_Loading!$A$2:$A$1332,TNC_Loading!E$2:E$1332,,0,)</f>
        <v>2.363</v>
      </c>
      <c r="AW102" s="25">
        <f>_xlfn.XLOOKUP($C102,TNC_Loading!$A$2:$A$1332,TNC_Loading!F$2:F$1332,,0,)</f>
        <v>74.125</v>
      </c>
      <c r="AX102">
        <f>_xlfn.XLOOKUP(C102,BIBI!$D$2:$D$1332,BIBI!$F$2:$F$1332,,0,)</f>
        <v>0</v>
      </c>
      <c r="AY102">
        <f>_xlfn.XLOOKUP(C102,FacilityCounts!$A$3:$A$1333,FacilityCounts!$B$3:$B$1333,,0,)</f>
        <v>3</v>
      </c>
      <c r="AZ102">
        <f>_xlfn.XLOOKUP(C102,FacilityCounts!$D$3:$D$1333,FacilityCounts!$E$3:$E$1333,,0,)</f>
        <v>4</v>
      </c>
      <c r="BA102">
        <f>_xlfn.XLOOKUP(C102,FacilityCounts!$G$3:$G$1333,FacilityCounts!$H$3:$H$1333,,0,)</f>
        <v>0</v>
      </c>
      <c r="BB102">
        <f>IFERROR(_xlfn.XLOOKUP(C102,'DA to P Sensitive Lakes'!$P$2:$P$44,'DA to P Sensitive Lakes'!$Q$2:$Q$44,,0,),0)</f>
        <v>0</v>
      </c>
      <c r="BC102" s="25">
        <f>_xlfn.XLOOKUP(C102,'Historic Runoff (mm)'!$A$2:$A$1332,'Historic Runoff (mm)'!$B$2:$B$1332,,0,)</f>
        <v>231.84700000000001</v>
      </c>
      <c r="BD102">
        <f>_xlfn.XLOOKUP(C102,DrainageComplaint!$A$2:$A$1332,DrainageComplaint!$B$2:$B$1332,,0,)</f>
        <v>3</v>
      </c>
      <c r="BE102">
        <f>_xlfn.XLOOKUP(C102,PAD_Area!$G$2:$G$1332,PAD_Area!$H$2:$H$1332,,0,)</f>
        <v>0.10770499706268311</v>
      </c>
    </row>
    <row r="103" spans="1:57" x14ac:dyDescent="0.2">
      <c r="A103" s="2">
        <v>100</v>
      </c>
      <c r="B103" s="2">
        <v>101</v>
      </c>
      <c r="C103" s="20">
        <v>1001000</v>
      </c>
      <c r="D103" s="3" t="s">
        <v>123</v>
      </c>
      <c r="E103" s="3" t="s">
        <v>27</v>
      </c>
      <c r="F103" s="3">
        <v>1142.432</v>
      </c>
      <c r="G103" s="3">
        <v>47714.967622199998</v>
      </c>
      <c r="H103" s="3">
        <v>49764142.5955</v>
      </c>
      <c r="I103" s="2">
        <v>1</v>
      </c>
      <c r="J103" s="2">
        <v>1</v>
      </c>
      <c r="K103" s="2">
        <v>0</v>
      </c>
      <c r="L103" s="2">
        <v>5</v>
      </c>
      <c r="M103" s="3">
        <v>14117.599609375</v>
      </c>
      <c r="N103" s="2">
        <f>_xlfn.XLOOKUP(C103,Shellfish_Presence!$E$3:$E$1333,Shellfish_Presence!$G$3:$G$1333,,0,)</f>
        <v>0</v>
      </c>
      <c r="O103" s="3">
        <v>0</v>
      </c>
      <c r="P103" s="3">
        <v>4.3987398385070264E-5</v>
      </c>
      <c r="Q103" s="2">
        <v>5</v>
      </c>
      <c r="R103" s="3">
        <v>0.99999797344207764</v>
      </c>
      <c r="S103" s="3">
        <v>0</v>
      </c>
      <c r="T103" s="3">
        <v>7765.830078125</v>
      </c>
      <c r="U103" s="3">
        <v>0</v>
      </c>
      <c r="V103" s="2">
        <v>2</v>
      </c>
      <c r="W103" s="3">
        <f t="shared" si="2"/>
        <v>2.5753847043777768E-4</v>
      </c>
      <c r="X103">
        <f t="shared" si="3"/>
        <v>0</v>
      </c>
      <c r="Y103">
        <f>IFERROR(INDEX('Parcel Year'!$N$3:$N$1175,MATCH(KC_SPS_SubbasinAttributes!C103,'Parcel Year'!$M$3:$M$1175,0)),0)</f>
        <v>3.6904700100421906E-3</v>
      </c>
      <c r="Z103">
        <f>INDEX(Imperviousness!$B$2:$B$1332,MATCH(KC_SPS_SubbasinAttributes!C103,Imperviousness!$A$2:$A$1332,0))</f>
        <v>2E-3</v>
      </c>
      <c r="AA103">
        <f>INDEX('Flow Duration Index'!$B$2:$B$1332,MATCH(KC_SPS_SubbasinAttributes!C103,'Flow Duration Index'!$A$2:$A$1332,0))</f>
        <v>2.004</v>
      </c>
      <c r="AB103">
        <f>INDEX(Opportunity_Index!$G$2:$G$1333,MATCH(KC_SPS_SubbasinAttributes!C103,Opportunity_Index!$F$2:$F$1333,0))</f>
        <v>4.4999999999999998E-2</v>
      </c>
      <c r="AC103">
        <f>INDEX(Traffic!$B$2:$B$1332,MATCH(KC_SPS_SubbasinAttributes!C103,Traffic!$A$2:$A$1332,0))</f>
        <v>23.771999999999998</v>
      </c>
      <c r="AD103">
        <f>INDEX(EquityScore!$F$3:$F$1334,MATCH(KC_SPS_SubbasinAttributes!C103,EquityScore!$E$3:$E$1334,0))</f>
        <v>1.6666666699999999</v>
      </c>
      <c r="AE103">
        <f>IFERROR(INDEX(PavementCondition!$E$2:$E$669,MATCH(KC_SPS_SubbasinAttributes!C103,PavementCondition!$D$2:$D$669,0)),"N/A")</f>
        <v>29</v>
      </c>
      <c r="AF103">
        <f>INDEX(SpawnerMortality!$E$2:$E$1331,MATCH(KC_SPS_SubbasinAttributes!C103,SpawnerMortality!$D$2:$D$1331,0))</f>
        <v>0.16258183200000001</v>
      </c>
      <c r="AG103" s="25">
        <f>IFERROR(_xlfn.XLOOKUP($C103,WQBE_Loading!$C$4:$C$3072,WQBE_Loading!G$4:G$3072,,0,),"")</f>
        <v>0.10769311335562096</v>
      </c>
      <c r="AH103" s="25">
        <f>IFERROR(_xlfn.XLOOKUP($C103,WQBE_Loading!$C$4:$C$3072,WQBE_Loading!H$4:H$3072,,0,),"")</f>
        <v>0.50145689731246301</v>
      </c>
      <c r="AI103" s="25">
        <f>IFERROR(_xlfn.XLOOKUP($C103,WQBE_Loading!$C$4:$C$3072,WQBE_Loading!I$4:I$3072,,0,),"")</f>
        <v>48.260148568827951</v>
      </c>
      <c r="AJ103" s="25">
        <f>IFERROR(_xlfn.XLOOKUP($C103,WQBE_Loading!$C$4:$C$3072,WQBE_Loading!J$4:J$3072,,0,),"")</f>
        <v>3.7253654941431895</v>
      </c>
      <c r="AK103" s="25">
        <f>IFERROR(_xlfn.XLOOKUP($C103,WQBE_Loading!$C$4:$C$3072,WQBE_Loading!K$4:K$3072,,0,),"")</f>
        <v>1472.2834579748501</v>
      </c>
      <c r="AL103" s="25">
        <f>IFERROR(_xlfn.XLOOKUP($C103,WQBE_Loading!$C$4:$C$3072,WQBE_Loading!L$4:L$3072,,0,),"")</f>
        <v>4.1518396434909598E-4</v>
      </c>
      <c r="AM103" s="25">
        <f>IFERROR(_xlfn.XLOOKUP($C103,WQBE_Loading!$C$4:$C$3072,WQBE_Loading!M$4:M$3072,,0,),"")</f>
        <v>1.45450250254061E-5</v>
      </c>
      <c r="AN103" s="25">
        <f>IFERROR(_xlfn.XLOOKUP($C103,WQBE_Loading!$C$4:$C$3072,WQBE_Loading!N$4:N$3072,,0,),"")</f>
        <v>1.65632793344191E-2</v>
      </c>
      <c r="AO103" s="25">
        <f>IFERROR(_xlfn.XLOOKUP($C103,WQBE_Loading!$C$4:$C$3072,WQBE_Loading!O$4:O$3072,,0,),"")</f>
        <v>7.3671963225199255E-2</v>
      </c>
      <c r="AP103" s="25">
        <f>IFERROR(_xlfn.XLOOKUP($C103,WQBE_Loading!$C$4:$C$3072,WQBE_Loading!P$4:P$3072,,0,),"")</f>
        <v>6.5428183024221001E-2</v>
      </c>
      <c r="AQ103" s="13">
        <f>IFERROR(_xlfn.XLOOKUP($C103,WQBE_Loading!$C$4:$C$3072,WQBE_Loading!Q$4:Q$3072,,0,),"")</f>
        <v>11966578.682927201</v>
      </c>
      <c r="AR103">
        <f>_xlfn.XLOOKUP(C103,UrbanHeat!$A$2:$A$1333,UrbanHeat!$B$2:$B$1333,,0,)</f>
        <v>9.7140000000000004</v>
      </c>
      <c r="AS103" s="25">
        <f>_xlfn.XLOOKUP($C103,TNC_Loading!$A$2:$A$1332,TNC_Loading!B$2:B$1332,,0,)</f>
        <v>1.3460000000000001</v>
      </c>
      <c r="AT103" s="25">
        <f>_xlfn.XLOOKUP($C103,TNC_Loading!$A$2:$A$1332,TNC_Loading!C$2:C$1332,,0,)</f>
        <v>1.9E-2</v>
      </c>
      <c r="AU103" s="25">
        <f>_xlfn.XLOOKUP($C103,TNC_Loading!$A$2:$A$1332,TNC_Loading!D$2:D$1332,,0,)</f>
        <v>0.45100000000000001</v>
      </c>
      <c r="AV103" s="25">
        <f>_xlfn.XLOOKUP($C103,TNC_Loading!$A$2:$A$1332,TNC_Loading!E$2:E$1332,,0,)</f>
        <v>0.67</v>
      </c>
      <c r="AW103" s="25">
        <f>_xlfn.XLOOKUP($C103,TNC_Loading!$A$2:$A$1332,TNC_Loading!F$2:F$1332,,0,)</f>
        <v>23.414000000000001</v>
      </c>
      <c r="AX103">
        <f>_xlfn.XLOOKUP(C103,BIBI!$D$2:$D$1332,BIBI!$F$2:$F$1332,,0,)</f>
        <v>85.7</v>
      </c>
      <c r="AY103">
        <f>_xlfn.XLOOKUP(C103,FacilityCounts!$A$3:$A$1333,FacilityCounts!$B$3:$B$1333,,0,)</f>
        <v>0</v>
      </c>
      <c r="AZ103">
        <f>_xlfn.XLOOKUP(C103,FacilityCounts!$D$3:$D$1333,FacilityCounts!$E$3:$E$1333,,0,)</f>
        <v>0</v>
      </c>
      <c r="BA103">
        <f>_xlfn.XLOOKUP(C103,FacilityCounts!$G$3:$G$1333,FacilityCounts!$H$3:$H$1333,,0,)</f>
        <v>0</v>
      </c>
      <c r="BB103">
        <f>IFERROR(_xlfn.XLOOKUP(C103,'DA to P Sensitive Lakes'!$P$2:$P$44,'DA to P Sensitive Lakes'!$Q$2:$Q$44,,0,),0)</f>
        <v>0</v>
      </c>
      <c r="BC103" s="25">
        <f>_xlfn.XLOOKUP(C103,'Historic Runoff (mm)'!$A$2:$A$1332,'Historic Runoff (mm)'!$B$2:$B$1332,,0,)</f>
        <v>114.379</v>
      </c>
      <c r="BD103">
        <f>_xlfn.XLOOKUP(C103,DrainageComplaint!$A$2:$A$1332,DrainageComplaint!$B$2:$B$1332,,0,)</f>
        <v>0</v>
      </c>
      <c r="BE103">
        <f>_xlfn.XLOOKUP(C103,PAD_Area!$G$2:$G$1332,PAD_Area!$H$2:$H$1332,,0,)</f>
        <v>0.90151500701904297</v>
      </c>
    </row>
    <row r="104" spans="1:57" x14ac:dyDescent="0.2">
      <c r="A104" s="2">
        <v>101</v>
      </c>
      <c r="B104" s="2">
        <v>102</v>
      </c>
      <c r="C104" s="20">
        <v>1001010</v>
      </c>
      <c r="D104" s="3" t="s">
        <v>125</v>
      </c>
      <c r="E104" s="3" t="s">
        <v>27</v>
      </c>
      <c r="F104" s="3">
        <v>1777.124</v>
      </c>
      <c r="G104" s="3">
        <v>57622.289940000002</v>
      </c>
      <c r="H104" s="3">
        <v>77411221.779899999</v>
      </c>
      <c r="I104" s="2">
        <v>1</v>
      </c>
      <c r="J104" s="2">
        <v>3</v>
      </c>
      <c r="K104" s="2">
        <v>0</v>
      </c>
      <c r="L104" s="2">
        <v>1</v>
      </c>
      <c r="M104" s="3">
        <v>0</v>
      </c>
      <c r="N104" s="2">
        <f>_xlfn.XLOOKUP(C104,Shellfish_Presence!$E$3:$E$1333,Shellfish_Presence!$G$3:$G$1333,,0,)</f>
        <v>0</v>
      </c>
      <c r="O104" s="3">
        <v>0</v>
      </c>
      <c r="P104" s="3">
        <v>0.99992501735687256</v>
      </c>
      <c r="Q104" s="2">
        <v>2</v>
      </c>
      <c r="R104" s="3">
        <v>0.99999797344207764</v>
      </c>
      <c r="S104" s="3">
        <v>0</v>
      </c>
      <c r="T104" s="3">
        <v>4362.41015625</v>
      </c>
      <c r="U104" s="3">
        <v>0</v>
      </c>
      <c r="V104" s="2">
        <v>0</v>
      </c>
      <c r="W104" s="3">
        <f t="shared" si="2"/>
        <v>0</v>
      </c>
      <c r="X104">
        <f t="shared" si="3"/>
        <v>0</v>
      </c>
      <c r="Y104">
        <f>IFERROR(INDEX('Parcel Year'!$N$3:$N$1175,MATCH(KC_SPS_SubbasinAttributes!C104,'Parcel Year'!$M$3:$M$1175,0)),0)</f>
        <v>4.4795498251914978E-3</v>
      </c>
      <c r="Z104">
        <f>INDEX(Imperviousness!$B$2:$B$1332,MATCH(KC_SPS_SubbasinAttributes!C104,Imperviousness!$A$2:$A$1332,0))</f>
        <v>0</v>
      </c>
      <c r="AA104">
        <f>INDEX('Flow Duration Index'!$B$2:$B$1332,MATCH(KC_SPS_SubbasinAttributes!C104,'Flow Duration Index'!$A$2:$A$1332,0))</f>
        <v>2.0880000000000001</v>
      </c>
      <c r="AB104">
        <f>INDEX(Opportunity_Index!$G$2:$G$1333,MATCH(KC_SPS_SubbasinAttributes!C104,Opportunity_Index!$F$2:$F$1333,0))</f>
        <v>4.4999999999999998E-2</v>
      </c>
      <c r="AC104">
        <f>INDEX(Traffic!$B$2:$B$1332,MATCH(KC_SPS_SubbasinAttributes!C104,Traffic!$A$2:$A$1332,0))</f>
        <v>23.074000000000002</v>
      </c>
      <c r="AD104">
        <f>INDEX(EquityScore!$F$3:$F$1334,MATCH(KC_SPS_SubbasinAttributes!C104,EquityScore!$E$3:$E$1334,0))</f>
        <v>1.6666666699999999</v>
      </c>
      <c r="AE104">
        <f>IFERROR(INDEX(PavementCondition!$E$2:$E$669,MATCH(KC_SPS_SubbasinAttributes!C104,PavementCondition!$D$2:$D$669,0)),"N/A")</f>
        <v>29</v>
      </c>
      <c r="AF104">
        <f>INDEX(SpawnerMortality!$E$2:$E$1331,MATCH(KC_SPS_SubbasinAttributes!C104,SpawnerMortality!$D$2:$D$1331,0))</f>
        <v>0.1062460385</v>
      </c>
      <c r="AG104" s="25">
        <f>IFERROR(_xlfn.XLOOKUP($C104,WQBE_Loading!$C$4:$C$3072,WQBE_Loading!G$4:G$3072,,0,),"")</f>
        <v>0.15267661882421502</v>
      </c>
      <c r="AH104" s="25">
        <f>IFERROR(_xlfn.XLOOKUP($C104,WQBE_Loading!$C$4:$C$3072,WQBE_Loading!H$4:H$3072,,0,),"")</f>
        <v>0.69817754129737253</v>
      </c>
      <c r="AI104" s="25">
        <f>IFERROR(_xlfn.XLOOKUP($C104,WQBE_Loading!$C$4:$C$3072,WQBE_Loading!I$4:I$3072,,0,),"")</f>
        <v>89.367789777590644</v>
      </c>
      <c r="AJ104" s="25">
        <f>IFERROR(_xlfn.XLOOKUP($C104,WQBE_Loading!$C$4:$C$3072,WQBE_Loading!J$4:J$3072,,0,),"")</f>
        <v>7.0679311405129299</v>
      </c>
      <c r="AK104" s="25">
        <f>IFERROR(_xlfn.XLOOKUP($C104,WQBE_Loading!$C$4:$C$3072,WQBE_Loading!K$4:K$3072,,0,),"")</f>
        <v>2328.2233957849148</v>
      </c>
      <c r="AL104" s="25">
        <f>IFERROR(_xlfn.XLOOKUP($C104,WQBE_Loading!$C$4:$C$3072,WQBE_Loading!L$4:L$3072,,0,),"")</f>
        <v>6.5655939174185545E-4</v>
      </c>
      <c r="AM104" s="25">
        <f>IFERROR(_xlfn.XLOOKUP($C104,WQBE_Loading!$C$4:$C$3072,WQBE_Loading!M$4:M$3072,,0,),"")</f>
        <v>3.6370239755893096E-5</v>
      </c>
      <c r="AN104" s="25">
        <f>IFERROR(_xlfn.XLOOKUP($C104,WQBE_Loading!$C$4:$C$3072,WQBE_Loading!N$4:N$3072,,0,),"")</f>
        <v>2.2416658342207799E-2</v>
      </c>
      <c r="AO104" s="25">
        <f>IFERROR(_xlfn.XLOOKUP($C104,WQBE_Loading!$C$4:$C$3072,WQBE_Loading!O$4:O$3072,,0,),"")</f>
        <v>0.11814074339428299</v>
      </c>
      <c r="AP104" s="25">
        <f>IFERROR(_xlfn.XLOOKUP($C104,WQBE_Loading!$C$4:$C$3072,WQBE_Loading!P$4:P$3072,,0,),"")</f>
        <v>0.12874264072573499</v>
      </c>
      <c r="AQ104" s="13">
        <f>IFERROR(_xlfn.XLOOKUP($C104,WQBE_Loading!$C$4:$C$3072,WQBE_Loading!Q$4:Q$3072,,0,),"")</f>
        <v>10280568.11734036</v>
      </c>
      <c r="AR104">
        <f>_xlfn.XLOOKUP(C104,UrbanHeat!$A$2:$A$1333,UrbanHeat!$B$2:$B$1333,,0,)</f>
        <v>8.9489999999999998</v>
      </c>
      <c r="AS104" s="25">
        <f>_xlfn.XLOOKUP($C104,TNC_Loading!$A$2:$A$1332,TNC_Loading!B$2:B$1332,,0,)</f>
        <v>1.607</v>
      </c>
      <c r="AT104" s="25">
        <f>_xlfn.XLOOKUP($C104,TNC_Loading!$A$2:$A$1332,TNC_Loading!C$2:C$1332,,0,)</f>
        <v>8.0000000000000002E-3</v>
      </c>
      <c r="AU104" s="25">
        <f>_xlfn.XLOOKUP($C104,TNC_Loading!$A$2:$A$1332,TNC_Loading!D$2:D$1332,,0,)</f>
        <v>0.36899999999999999</v>
      </c>
      <c r="AV104" s="25">
        <f>_xlfn.XLOOKUP($C104,TNC_Loading!$A$2:$A$1332,TNC_Loading!E$2:E$1332,,0,)</f>
        <v>0.44600000000000001</v>
      </c>
      <c r="AW104" s="25">
        <f>_xlfn.XLOOKUP($C104,TNC_Loading!$A$2:$A$1332,TNC_Loading!F$2:F$1332,,0,)</f>
        <v>28.248000000000001</v>
      </c>
      <c r="AX104">
        <f>_xlfn.XLOOKUP(C104,BIBI!$D$2:$D$1332,BIBI!$F$2:$F$1332,,0,)</f>
        <v>93.15</v>
      </c>
      <c r="AY104">
        <f>_xlfn.XLOOKUP(C104,FacilityCounts!$A$3:$A$1333,FacilityCounts!$B$3:$B$1333,,0,)</f>
        <v>0</v>
      </c>
      <c r="AZ104">
        <f>_xlfn.XLOOKUP(C104,FacilityCounts!$D$3:$D$1333,FacilityCounts!$E$3:$E$1333,,0,)</f>
        <v>0</v>
      </c>
      <c r="BA104">
        <f>_xlfn.XLOOKUP(C104,FacilityCounts!$G$3:$G$1333,FacilityCounts!$H$3:$H$1333,,0,)</f>
        <v>0</v>
      </c>
      <c r="BB104">
        <f>IFERROR(_xlfn.XLOOKUP(C104,'DA to P Sensitive Lakes'!$P$2:$P$44,'DA to P Sensitive Lakes'!$Q$2:$Q$44,,0,),0)</f>
        <v>0</v>
      </c>
      <c r="BC104" s="25">
        <f>_xlfn.XLOOKUP(C104,'Historic Runoff (mm)'!$A$2:$A$1332,'Historic Runoff (mm)'!$B$2:$B$1332,,0,)</f>
        <v>142.30199999999999</v>
      </c>
      <c r="BD104">
        <f>_xlfn.XLOOKUP(C104,DrainageComplaint!$A$2:$A$1332,DrainageComplaint!$B$2:$B$1332,,0,)</f>
        <v>0</v>
      </c>
      <c r="BE104">
        <f>_xlfn.XLOOKUP(C104,PAD_Area!$G$2:$G$1332,PAD_Area!$H$2:$H$1332,,0,)</f>
        <v>0.78295600414276123</v>
      </c>
    </row>
    <row r="105" spans="1:57" x14ac:dyDescent="0.2">
      <c r="A105" s="2">
        <v>102</v>
      </c>
      <c r="B105" s="2">
        <v>103</v>
      </c>
      <c r="C105" s="20">
        <v>1001020</v>
      </c>
      <c r="D105" s="3" t="s">
        <v>122</v>
      </c>
      <c r="E105" s="3" t="s">
        <v>27</v>
      </c>
      <c r="F105" s="3">
        <v>1098.963</v>
      </c>
      <c r="G105" s="3">
        <v>46581.009139200003</v>
      </c>
      <c r="H105" s="3">
        <v>47870628.266400002</v>
      </c>
      <c r="I105" s="2">
        <v>0</v>
      </c>
      <c r="J105" s="2">
        <v>0</v>
      </c>
      <c r="K105" s="2">
        <v>0</v>
      </c>
      <c r="L105" s="2">
        <v>0</v>
      </c>
      <c r="M105" s="3">
        <v>13754.2001953125</v>
      </c>
      <c r="N105" s="2">
        <f>_xlfn.XLOOKUP(C105,Shellfish_Presence!$E$3:$E$1333,Shellfish_Presence!$G$3:$G$1333,,0,)</f>
        <v>0</v>
      </c>
      <c r="O105" s="3">
        <v>0</v>
      </c>
      <c r="P105" s="3">
        <v>0</v>
      </c>
      <c r="Q105" s="2">
        <v>1</v>
      </c>
      <c r="R105" s="3">
        <v>0.99999701976776123</v>
      </c>
      <c r="S105" s="3">
        <v>0</v>
      </c>
      <c r="T105" s="3">
        <v>19483.19921875</v>
      </c>
      <c r="U105" s="3">
        <v>3260.56005859375</v>
      </c>
      <c r="V105" s="2">
        <v>32</v>
      </c>
      <c r="W105" s="3">
        <f t="shared" si="2"/>
        <v>1.6424407326905653E-3</v>
      </c>
      <c r="X105">
        <f t="shared" si="3"/>
        <v>0.16735239536307223</v>
      </c>
      <c r="Y105">
        <f>IFERROR(INDEX('Parcel Year'!$N$3:$N$1175,MATCH(KC_SPS_SubbasinAttributes!C105,'Parcel Year'!$M$3:$M$1175,0)),0)</f>
        <v>8.4222301840782166E-2</v>
      </c>
      <c r="Z105">
        <f>INDEX(Imperviousness!$B$2:$B$1332,MATCH(KC_SPS_SubbasinAttributes!C105,Imperviousness!$A$2:$A$1332,0))</f>
        <v>5.8000000000000003E-2</v>
      </c>
      <c r="AA105">
        <f>INDEX('Flow Duration Index'!$B$2:$B$1332,MATCH(KC_SPS_SubbasinAttributes!C105,'Flow Duration Index'!$A$2:$A$1332,0))</f>
        <v>3.6230000000000002</v>
      </c>
      <c r="AB105">
        <f>INDEX(Opportunity_Index!$G$2:$G$1333,MATCH(KC_SPS_SubbasinAttributes!C105,Opportunity_Index!$F$2:$F$1333,0))</f>
        <v>0.18090000000000001</v>
      </c>
      <c r="AC105">
        <f>INDEX(Traffic!$B$2:$B$1332,MATCH(KC_SPS_SubbasinAttributes!C105,Traffic!$A$2:$A$1332,0))</f>
        <v>369.34899999999999</v>
      </c>
      <c r="AD105">
        <f>INDEX(EquityScore!$F$3:$F$1334,MATCH(KC_SPS_SubbasinAttributes!C105,EquityScore!$E$3:$E$1334,0))</f>
        <v>1.6666666699999999</v>
      </c>
      <c r="AE105">
        <f>IFERROR(INDEX(PavementCondition!$E$2:$E$669,MATCH(KC_SPS_SubbasinAttributes!C105,PavementCondition!$D$2:$D$669,0)),"N/A")</f>
        <v>90</v>
      </c>
      <c r="AF105">
        <f>INDEX(SpawnerMortality!$E$2:$E$1331,MATCH(KC_SPS_SubbasinAttributes!C105,SpawnerMortality!$D$2:$D$1331,0))</f>
        <v>0.2110534795</v>
      </c>
      <c r="AG105" s="25">
        <f>IFERROR(_xlfn.XLOOKUP($C105,WQBE_Loading!$C$4:$C$3072,WQBE_Loading!G$4:G$3072,,0,),"")</f>
        <v>1.2921780307427699</v>
      </c>
      <c r="AH105" s="25">
        <f>IFERROR(_xlfn.XLOOKUP($C105,WQBE_Loading!$C$4:$C$3072,WQBE_Loading!H$4:H$3072,,0,),"")</f>
        <v>6.6411121483449902</v>
      </c>
      <c r="AI105" s="25">
        <f>IFERROR(_xlfn.XLOOKUP($C105,WQBE_Loading!$C$4:$C$3072,WQBE_Loading!I$4:I$3072,,0,),"")</f>
        <v>193.28904840124051</v>
      </c>
      <c r="AJ105" s="25">
        <f>IFERROR(_xlfn.XLOOKUP($C105,WQBE_Loading!$C$4:$C$3072,WQBE_Loading!J$4:J$3072,,0,),"")</f>
        <v>15.469215910505049</v>
      </c>
      <c r="AK105" s="25">
        <f>IFERROR(_xlfn.XLOOKUP($C105,WQBE_Loading!$C$4:$C$3072,WQBE_Loading!K$4:K$3072,,0,),"")</f>
        <v>6364.5050863267252</v>
      </c>
      <c r="AL105" s="25">
        <f>IFERROR(_xlfn.XLOOKUP($C105,WQBE_Loading!$C$4:$C$3072,WQBE_Loading!L$4:L$3072,,0,),"")</f>
        <v>2.3034751212670998E-3</v>
      </c>
      <c r="AM105" s="25">
        <f>IFERROR(_xlfn.XLOOKUP($C105,WQBE_Loading!$C$4:$C$3072,WQBE_Loading!M$4:M$3072,,0,),"")</f>
        <v>1.6496173951151049E-4</v>
      </c>
      <c r="AN105" s="25">
        <f>IFERROR(_xlfn.XLOOKUP($C105,WQBE_Loading!$C$4:$C$3072,WQBE_Loading!N$4:N$3072,,0,),"")</f>
        <v>8.898881287827301E-2</v>
      </c>
      <c r="AO105" s="25">
        <f>IFERROR(_xlfn.XLOOKUP($C105,WQBE_Loading!$C$4:$C$3072,WQBE_Loading!O$4:O$3072,,0,),"")</f>
        <v>0.33319132188508549</v>
      </c>
      <c r="AP105" s="25">
        <f>IFERROR(_xlfn.XLOOKUP($C105,WQBE_Loading!$C$4:$C$3072,WQBE_Loading!P$4:P$3072,,0,),"")</f>
        <v>0.4020489631305415</v>
      </c>
      <c r="AQ105" s="13">
        <f>IFERROR(_xlfn.XLOOKUP($C105,WQBE_Loading!$C$4:$C$3072,WQBE_Loading!Q$4:Q$3072,,0,),"")</f>
        <v>5564806.6276834002</v>
      </c>
      <c r="AR105">
        <f>_xlfn.XLOOKUP(C105,UrbanHeat!$A$2:$A$1333,UrbanHeat!$B$2:$B$1333,,0,)</f>
        <v>13.711</v>
      </c>
      <c r="AS105" s="25">
        <f>_xlfn.XLOOKUP($C105,TNC_Loading!$A$2:$A$1332,TNC_Loading!B$2:B$1332,,0,)</f>
        <v>2.6219999999999999</v>
      </c>
      <c r="AT105" s="25">
        <f>_xlfn.XLOOKUP($C105,TNC_Loading!$A$2:$A$1332,TNC_Loading!C$2:C$1332,,0,)</f>
        <v>8.4000000000000005E-2</v>
      </c>
      <c r="AU105" s="25">
        <f>_xlfn.XLOOKUP($C105,TNC_Loading!$A$2:$A$1332,TNC_Loading!D$2:D$1332,,0,)</f>
        <v>4.1639999999999997</v>
      </c>
      <c r="AV105" s="25">
        <f>_xlfn.XLOOKUP($C105,TNC_Loading!$A$2:$A$1332,TNC_Loading!E$2:E$1332,,0,)</f>
        <v>2.5510000000000002</v>
      </c>
      <c r="AW105" s="25">
        <f>_xlfn.XLOOKUP($C105,TNC_Loading!$A$2:$A$1332,TNC_Loading!F$2:F$1332,,0,)</f>
        <v>48.912999999999997</v>
      </c>
      <c r="AX105">
        <f>_xlfn.XLOOKUP(C105,BIBI!$D$2:$D$1332,BIBI!$F$2:$F$1332,,0,)</f>
        <v>93.775000000000006</v>
      </c>
      <c r="AY105">
        <f>_xlfn.XLOOKUP(C105,FacilityCounts!$A$3:$A$1333,FacilityCounts!$B$3:$B$1333,,0,)</f>
        <v>2</v>
      </c>
      <c r="AZ105">
        <f>_xlfn.XLOOKUP(C105,FacilityCounts!$D$3:$D$1333,FacilityCounts!$E$3:$E$1333,,0,)</f>
        <v>1</v>
      </c>
      <c r="BA105">
        <f>_xlfn.XLOOKUP(C105,FacilityCounts!$G$3:$G$1333,FacilityCounts!$H$3:$H$1333,,0,)</f>
        <v>0</v>
      </c>
      <c r="BB105">
        <f>IFERROR(_xlfn.XLOOKUP(C105,'DA to P Sensitive Lakes'!$P$2:$P$44,'DA to P Sensitive Lakes'!$Q$2:$Q$44,,0,),0)</f>
        <v>0</v>
      </c>
      <c r="BC105" s="25">
        <f>_xlfn.XLOOKUP(C105,'Historic Runoff (mm)'!$A$2:$A$1332,'Historic Runoff (mm)'!$B$2:$B$1332,,0,)</f>
        <v>176.869</v>
      </c>
      <c r="BD105">
        <f>_xlfn.XLOOKUP(C105,DrainageComplaint!$A$2:$A$1332,DrainageComplaint!$B$2:$B$1332,,0,)</f>
        <v>0</v>
      </c>
      <c r="BE105">
        <f>_xlfn.XLOOKUP(C105,PAD_Area!$G$2:$G$1332,PAD_Area!$H$2:$H$1332,,0,)</f>
        <v>1.628199964761734E-2</v>
      </c>
    </row>
    <row r="106" spans="1:57" x14ac:dyDescent="0.2">
      <c r="A106" s="2">
        <v>103</v>
      </c>
      <c r="B106" s="2">
        <v>104</v>
      </c>
      <c r="C106" s="20">
        <v>1001030</v>
      </c>
      <c r="D106" s="3" t="s">
        <v>127</v>
      </c>
      <c r="E106" s="3" t="s">
        <v>27</v>
      </c>
      <c r="F106" s="3">
        <v>460.05900000000003</v>
      </c>
      <c r="G106" s="3">
        <v>26791.4633646</v>
      </c>
      <c r="H106" s="3">
        <v>20040084.3961</v>
      </c>
      <c r="I106" s="2">
        <v>0</v>
      </c>
      <c r="J106" s="2">
        <v>1</v>
      </c>
      <c r="K106" s="2">
        <v>2</v>
      </c>
      <c r="L106" s="2">
        <v>1</v>
      </c>
      <c r="M106" s="3">
        <v>6588.10009765625</v>
      </c>
      <c r="N106" s="2">
        <f>_xlfn.XLOOKUP(C106,Shellfish_Presence!$E$3:$E$1333,Shellfish_Presence!$G$3:$G$1333,,0,)</f>
        <v>0</v>
      </c>
      <c r="O106" s="3">
        <v>0</v>
      </c>
      <c r="P106" s="3">
        <v>0</v>
      </c>
      <c r="Q106" s="2">
        <v>2</v>
      </c>
      <c r="R106" s="3">
        <v>1</v>
      </c>
      <c r="S106" s="3">
        <v>0</v>
      </c>
      <c r="T106" s="3">
        <v>1647.27001953125</v>
      </c>
      <c r="U106" s="3">
        <v>1163.489990234375</v>
      </c>
      <c r="V106" s="2">
        <v>17</v>
      </c>
      <c r="W106" s="3">
        <f t="shared" si="2"/>
        <v>1.0320105264125155E-2</v>
      </c>
      <c r="X106">
        <f t="shared" si="3"/>
        <v>0.70631406899851168</v>
      </c>
      <c r="Y106">
        <f>IFERROR(INDEX('Parcel Year'!$N$3:$N$1175,MATCH(KC_SPS_SubbasinAttributes!C106,'Parcel Year'!$M$3:$M$1175,0)),0)</f>
        <v>2.3934999480843544E-2</v>
      </c>
      <c r="Z106">
        <f>INDEX(Imperviousness!$B$2:$B$1332,MATCH(KC_SPS_SubbasinAttributes!C106,Imperviousness!$A$2:$A$1332,0))</f>
        <v>3.5999999999999997E-2</v>
      </c>
      <c r="AA106">
        <f>INDEX('Flow Duration Index'!$B$2:$B$1332,MATCH(KC_SPS_SubbasinAttributes!C106,'Flow Duration Index'!$A$2:$A$1332,0))</f>
        <v>3.0470000000000002</v>
      </c>
      <c r="AB106">
        <f>INDEX(Opportunity_Index!$G$2:$G$1333,MATCH(KC_SPS_SubbasinAttributes!C106,Opportunity_Index!$F$2:$F$1333,0))</f>
        <v>0.1996</v>
      </c>
      <c r="AC106">
        <f>INDEX(Traffic!$B$2:$B$1332,MATCH(KC_SPS_SubbasinAttributes!C106,Traffic!$A$2:$A$1332,0))</f>
        <v>637.06500000000005</v>
      </c>
      <c r="AD106">
        <f>INDEX(EquityScore!$F$3:$F$1334,MATCH(KC_SPS_SubbasinAttributes!C106,EquityScore!$E$3:$E$1334,0))</f>
        <v>1.5</v>
      </c>
      <c r="AE106">
        <f>IFERROR(INDEX(PavementCondition!$E$2:$E$669,MATCH(KC_SPS_SubbasinAttributes!C106,PavementCondition!$D$2:$D$669,0)),"N/A")</f>
        <v>100</v>
      </c>
      <c r="AF106">
        <f>INDEX(SpawnerMortality!$E$2:$E$1331,MATCH(KC_SPS_SubbasinAttributes!C106,SpawnerMortality!$D$2:$D$1331,0))</f>
        <v>0.18821360549999999</v>
      </c>
      <c r="AG106" s="25">
        <f>IFERROR(_xlfn.XLOOKUP($C106,WQBE_Loading!$C$4:$C$3072,WQBE_Loading!G$4:G$3072,,0,),"")</f>
        <v>0.66652542191849506</v>
      </c>
      <c r="AH106" s="25">
        <f>IFERROR(_xlfn.XLOOKUP($C106,WQBE_Loading!$C$4:$C$3072,WQBE_Loading!H$4:H$3072,,0,),"")</f>
        <v>3.4538976142238851</v>
      </c>
      <c r="AI106" s="25">
        <f>IFERROR(_xlfn.XLOOKUP($C106,WQBE_Loading!$C$4:$C$3072,WQBE_Loading!I$4:I$3072,,0,),"")</f>
        <v>63.384726205761652</v>
      </c>
      <c r="AJ106" s="25">
        <f>IFERROR(_xlfn.XLOOKUP($C106,WQBE_Loading!$C$4:$C$3072,WQBE_Loading!J$4:J$3072,,0,),"")</f>
        <v>5.45569594644342</v>
      </c>
      <c r="AK106" s="25">
        <f>IFERROR(_xlfn.XLOOKUP($C106,WQBE_Loading!$C$4:$C$3072,WQBE_Loading!K$4:K$3072,,0,),"")</f>
        <v>2951.9250699402201</v>
      </c>
      <c r="AL106" s="25">
        <f>IFERROR(_xlfn.XLOOKUP($C106,WQBE_Loading!$C$4:$C$3072,WQBE_Loading!L$4:L$3072,,0,),"")</f>
        <v>1.1907526553550651E-3</v>
      </c>
      <c r="AM106" s="25">
        <f>IFERROR(_xlfn.XLOOKUP($C106,WQBE_Loading!$C$4:$C$3072,WQBE_Loading!M$4:M$3072,,0,),"")</f>
        <v>9.5367236801079949E-5</v>
      </c>
      <c r="AN106" s="25">
        <f>IFERROR(_xlfn.XLOOKUP($C106,WQBE_Loading!$C$4:$C$3072,WQBE_Loading!N$4:N$3072,,0,),"")</f>
        <v>3.5924351500405551E-2</v>
      </c>
      <c r="AO106" s="25">
        <f>IFERROR(_xlfn.XLOOKUP($C106,WQBE_Loading!$C$4:$C$3072,WQBE_Loading!O$4:O$3072,,0,),"")</f>
        <v>0.16200766068467798</v>
      </c>
      <c r="AP106" s="25">
        <f>IFERROR(_xlfn.XLOOKUP($C106,WQBE_Loading!$C$4:$C$3072,WQBE_Loading!P$4:P$3072,,0,),"")</f>
        <v>0.18576683876496999</v>
      </c>
      <c r="AQ106" s="13">
        <f>IFERROR(_xlfn.XLOOKUP($C106,WQBE_Loading!$C$4:$C$3072,WQBE_Loading!Q$4:Q$3072,,0,),"")</f>
        <v>2025364.79217277</v>
      </c>
      <c r="AR106">
        <f>_xlfn.XLOOKUP(C106,UrbanHeat!$A$2:$A$1333,UrbanHeat!$B$2:$B$1333,,0,)</f>
        <v>14.829000000000001</v>
      </c>
      <c r="AS106" s="25">
        <f>_xlfn.XLOOKUP($C106,TNC_Loading!$A$2:$A$1332,TNC_Loading!B$2:B$1332,,0,)</f>
        <v>2.117</v>
      </c>
      <c r="AT106" s="25">
        <f>_xlfn.XLOOKUP($C106,TNC_Loading!$A$2:$A$1332,TNC_Loading!C$2:C$1332,,0,)</f>
        <v>5.8000000000000003E-2</v>
      </c>
      <c r="AU106" s="25">
        <f>_xlfn.XLOOKUP($C106,TNC_Loading!$A$2:$A$1332,TNC_Loading!D$2:D$1332,,0,)</f>
        <v>2.8919999999999999</v>
      </c>
      <c r="AV106" s="25">
        <f>_xlfn.XLOOKUP($C106,TNC_Loading!$A$2:$A$1332,TNC_Loading!E$2:E$1332,,0,)</f>
        <v>2.3170000000000002</v>
      </c>
      <c r="AW106" s="25">
        <f>_xlfn.XLOOKUP($C106,TNC_Loading!$A$2:$A$1332,TNC_Loading!F$2:F$1332,,0,)</f>
        <v>35.683999999999997</v>
      </c>
      <c r="AX106">
        <f>_xlfn.XLOOKUP(C106,BIBI!$D$2:$D$1332,BIBI!$F$2:$F$1332,,0,)</f>
        <v>0</v>
      </c>
      <c r="AY106">
        <f>_xlfn.XLOOKUP(C106,FacilityCounts!$A$3:$A$1333,FacilityCounts!$B$3:$B$1333,,0,)</f>
        <v>0</v>
      </c>
      <c r="AZ106">
        <f>_xlfn.XLOOKUP(C106,FacilityCounts!$D$3:$D$1333,FacilityCounts!$E$3:$E$1333,,0,)</f>
        <v>0</v>
      </c>
      <c r="BA106">
        <f>_xlfn.XLOOKUP(C106,FacilityCounts!$G$3:$G$1333,FacilityCounts!$H$3:$H$1333,,0,)</f>
        <v>0</v>
      </c>
      <c r="BB106">
        <f>IFERROR(_xlfn.XLOOKUP(C106,'DA to P Sensitive Lakes'!$P$2:$P$44,'DA to P Sensitive Lakes'!$Q$2:$Q$44,,0,),0)</f>
        <v>0</v>
      </c>
      <c r="BC106" s="25">
        <f>_xlfn.XLOOKUP(C106,'Historic Runoff (mm)'!$A$2:$A$1332,'Historic Runoff (mm)'!$B$2:$B$1332,,0,)</f>
        <v>167.40899999999999</v>
      </c>
      <c r="BD106">
        <f>_xlfn.XLOOKUP(C106,DrainageComplaint!$A$2:$A$1332,DrainageComplaint!$B$2:$B$1332,,0,)</f>
        <v>0</v>
      </c>
      <c r="BE106">
        <f>_xlfn.XLOOKUP(C106,PAD_Area!$G$2:$G$1332,PAD_Area!$H$2:$H$1332,,0,)</f>
        <v>0</v>
      </c>
    </row>
    <row r="107" spans="1:57" x14ac:dyDescent="0.2">
      <c r="A107" s="2">
        <v>104</v>
      </c>
      <c r="B107" s="2">
        <v>105</v>
      </c>
      <c r="C107" s="20">
        <v>1001040</v>
      </c>
      <c r="D107" s="3" t="s">
        <v>128</v>
      </c>
      <c r="E107" s="3" t="s">
        <v>27</v>
      </c>
      <c r="F107" s="3">
        <v>2592.8919999999998</v>
      </c>
      <c r="G107" s="3">
        <v>101625.87401699999</v>
      </c>
      <c r="H107" s="3">
        <v>112945914.77599999</v>
      </c>
      <c r="I107" s="2">
        <v>0</v>
      </c>
      <c r="J107" s="2">
        <v>1</v>
      </c>
      <c r="K107" s="2">
        <v>2</v>
      </c>
      <c r="L107" s="2">
        <v>3</v>
      </c>
      <c r="M107" s="3">
        <v>0</v>
      </c>
      <c r="N107" s="2">
        <f>_xlfn.XLOOKUP(C107,Shellfish_Presence!$E$3:$E$1333,Shellfish_Presence!$G$3:$G$1333,,0,)</f>
        <v>0</v>
      </c>
      <c r="O107" s="3">
        <v>0</v>
      </c>
      <c r="P107" s="3">
        <v>0</v>
      </c>
      <c r="Q107" s="2">
        <v>1</v>
      </c>
      <c r="R107" s="3">
        <v>0.99999898672103882</v>
      </c>
      <c r="S107" s="3">
        <v>0</v>
      </c>
      <c r="T107" s="3">
        <v>29254.400390625</v>
      </c>
      <c r="U107" s="3">
        <v>390.239990234375</v>
      </c>
      <c r="V107" s="2">
        <v>90</v>
      </c>
      <c r="W107" s="3">
        <f t="shared" si="2"/>
        <v>3.0764602520734559E-3</v>
      </c>
      <c r="X107">
        <f t="shared" si="3"/>
        <v>1.3339531319173203E-2</v>
      </c>
      <c r="Y107">
        <f>IFERROR(INDEX('Parcel Year'!$N$3:$N$1175,MATCH(KC_SPS_SubbasinAttributes!C107,'Parcel Year'!$M$3:$M$1175,0)),0)</f>
        <v>6.7741699516773224E-2</v>
      </c>
      <c r="Z107">
        <f>INDEX(Imperviousness!$B$2:$B$1332,MATCH(KC_SPS_SubbasinAttributes!C107,Imperviousness!$A$2:$A$1332,0))</f>
        <v>1.9E-2</v>
      </c>
      <c r="AA107">
        <f>INDEX('Flow Duration Index'!$B$2:$B$1332,MATCH(KC_SPS_SubbasinAttributes!C107,'Flow Duration Index'!$A$2:$A$1332,0))</f>
        <v>2.6429999999999998</v>
      </c>
      <c r="AB107">
        <f>INDEX(Opportunity_Index!$G$2:$G$1333,MATCH(KC_SPS_SubbasinAttributes!C107,Opportunity_Index!$F$2:$F$1333,0))</f>
        <v>9.0450000000000003E-2</v>
      </c>
      <c r="AC107">
        <f>INDEX(Traffic!$B$2:$B$1332,MATCH(KC_SPS_SubbasinAttributes!C107,Traffic!$A$2:$A$1332,0))</f>
        <v>703.91700000000003</v>
      </c>
      <c r="AD107">
        <f>INDEX(EquityScore!$F$3:$F$1334,MATCH(KC_SPS_SubbasinAttributes!C107,EquityScore!$E$3:$E$1334,0))</f>
        <v>1.8333333349999998</v>
      </c>
      <c r="AE107">
        <f>IFERROR(INDEX(PavementCondition!$E$2:$E$669,MATCH(KC_SPS_SubbasinAttributes!C107,PavementCondition!$D$2:$D$669,0)),"N/A")</f>
        <v>87</v>
      </c>
      <c r="AF107">
        <f>INDEX(SpawnerMortality!$E$2:$E$1331,MATCH(KC_SPS_SubbasinAttributes!C107,SpawnerMortality!$D$2:$D$1331,0))</f>
        <v>0.120279369</v>
      </c>
      <c r="AG107" s="25">
        <f>IFERROR(_xlfn.XLOOKUP($C107,WQBE_Loading!$C$4:$C$3072,WQBE_Loading!G$4:G$3072,,0,),"")</f>
        <v>1.2115581094917252</v>
      </c>
      <c r="AH107" s="25">
        <f>IFERROR(_xlfn.XLOOKUP($C107,WQBE_Loading!$C$4:$C$3072,WQBE_Loading!H$4:H$3072,,0,),"")</f>
        <v>7.1299132545587653</v>
      </c>
      <c r="AI107" s="25">
        <f>IFERROR(_xlfn.XLOOKUP($C107,WQBE_Loading!$C$4:$C$3072,WQBE_Loading!I$4:I$3072,,0,),"")</f>
        <v>171.39594642635649</v>
      </c>
      <c r="AJ107" s="25">
        <f>IFERROR(_xlfn.XLOOKUP($C107,WQBE_Loading!$C$4:$C$3072,WQBE_Loading!J$4:J$3072,,0,),"")</f>
        <v>14.7931251518973</v>
      </c>
      <c r="AK107" s="25">
        <f>IFERROR(_xlfn.XLOOKUP($C107,WQBE_Loading!$C$4:$C$3072,WQBE_Loading!K$4:K$3072,,0,),"")</f>
        <v>6817.4047174840553</v>
      </c>
      <c r="AL107" s="25">
        <f>IFERROR(_xlfn.XLOOKUP($C107,WQBE_Loading!$C$4:$C$3072,WQBE_Loading!L$4:L$3072,,0,),"")</f>
        <v>2.0624304036630748E-3</v>
      </c>
      <c r="AM107" s="25">
        <f>IFERROR(_xlfn.XLOOKUP($C107,WQBE_Loading!$C$4:$C$3072,WQBE_Loading!M$4:M$3072,,0,),"")</f>
        <v>1.447970464824465E-4</v>
      </c>
      <c r="AN107" s="25">
        <f>IFERROR(_xlfn.XLOOKUP($C107,WQBE_Loading!$C$4:$C$3072,WQBE_Loading!N$4:N$3072,,0,),"")</f>
        <v>7.45274242522284E-2</v>
      </c>
      <c r="AO107" s="25">
        <f>IFERROR(_xlfn.XLOOKUP($C107,WQBE_Loading!$C$4:$C$3072,WQBE_Loading!O$4:O$3072,,0,),"")</f>
        <v>0.30052536321933099</v>
      </c>
      <c r="AP107" s="25">
        <f>IFERROR(_xlfn.XLOOKUP($C107,WQBE_Loading!$C$4:$C$3072,WQBE_Loading!P$4:P$3072,,0,),"")</f>
        <v>0.44537150799861303</v>
      </c>
      <c r="AQ107" s="13">
        <f>IFERROR(_xlfn.XLOOKUP($C107,WQBE_Loading!$C$4:$C$3072,WQBE_Loading!Q$4:Q$3072,,0,),"")</f>
        <v>5467760.5206730608</v>
      </c>
      <c r="AR107">
        <f>_xlfn.XLOOKUP(C107,UrbanHeat!$A$2:$A$1333,UrbanHeat!$B$2:$B$1333,,0,)</f>
        <v>11.058</v>
      </c>
      <c r="AS107" s="25">
        <f>_xlfn.XLOOKUP($C107,TNC_Loading!$A$2:$A$1332,TNC_Loading!B$2:B$1332,,0,)</f>
        <v>1.3</v>
      </c>
      <c r="AT107" s="25">
        <f>_xlfn.XLOOKUP($C107,TNC_Loading!$A$2:$A$1332,TNC_Loading!C$2:C$1332,,0,)</f>
        <v>0.03</v>
      </c>
      <c r="AU107" s="25">
        <f>_xlfn.XLOOKUP($C107,TNC_Loading!$A$2:$A$1332,TNC_Loading!D$2:D$1332,,0,)</f>
        <v>1.3320000000000001</v>
      </c>
      <c r="AV107" s="25">
        <f>_xlfn.XLOOKUP($C107,TNC_Loading!$A$2:$A$1332,TNC_Loading!E$2:E$1332,,0,)</f>
        <v>0.88300000000000001</v>
      </c>
      <c r="AW107" s="25">
        <f>_xlfn.XLOOKUP($C107,TNC_Loading!$A$2:$A$1332,TNC_Loading!F$2:F$1332,,0,)</f>
        <v>24.859000000000002</v>
      </c>
      <c r="AX107">
        <f>_xlfn.XLOOKUP(C107,BIBI!$D$2:$D$1332,BIBI!$F$2:$F$1332,,0,)</f>
        <v>0</v>
      </c>
      <c r="AY107">
        <f>_xlfn.XLOOKUP(C107,FacilityCounts!$A$3:$A$1333,FacilityCounts!$B$3:$B$1333,,0,)</f>
        <v>11</v>
      </c>
      <c r="AZ107">
        <f>_xlfn.XLOOKUP(C107,FacilityCounts!$D$3:$D$1333,FacilityCounts!$E$3:$E$1333,,0,)</f>
        <v>3</v>
      </c>
      <c r="BA107">
        <f>_xlfn.XLOOKUP(C107,FacilityCounts!$G$3:$G$1333,FacilityCounts!$H$3:$H$1333,,0,)</f>
        <v>0</v>
      </c>
      <c r="BB107">
        <f>IFERROR(_xlfn.XLOOKUP(C107,'DA to P Sensitive Lakes'!$P$2:$P$44,'DA to P Sensitive Lakes'!$Q$2:$Q$44,,0,),0)</f>
        <v>0</v>
      </c>
      <c r="BC107" s="25">
        <f>_xlfn.XLOOKUP(C107,'Historic Runoff (mm)'!$A$2:$A$1332,'Historic Runoff (mm)'!$B$2:$B$1332,,0,)</f>
        <v>110.754</v>
      </c>
      <c r="BD107">
        <f>_xlfn.XLOOKUP(C107,DrainageComplaint!$A$2:$A$1332,DrainageComplaint!$B$2:$B$1332,,0,)</f>
        <v>1</v>
      </c>
      <c r="BE107">
        <f>_xlfn.XLOOKUP(C107,PAD_Area!$G$2:$G$1332,PAD_Area!$H$2:$H$1332,,0,)</f>
        <v>0.3509959876537323</v>
      </c>
    </row>
    <row r="108" spans="1:57" x14ac:dyDescent="0.2">
      <c r="A108" s="2">
        <v>105</v>
      </c>
      <c r="B108" s="2">
        <v>106</v>
      </c>
      <c r="C108" s="20">
        <v>1001050</v>
      </c>
      <c r="D108" s="3" t="s">
        <v>129</v>
      </c>
      <c r="E108" s="3" t="s">
        <v>27</v>
      </c>
      <c r="F108" s="3">
        <v>1189.644</v>
      </c>
      <c r="G108" s="3">
        <v>48725.778423299998</v>
      </c>
      <c r="H108" s="3">
        <v>51820699.831299998</v>
      </c>
      <c r="I108" s="2">
        <v>0</v>
      </c>
      <c r="J108" s="2">
        <v>2</v>
      </c>
      <c r="K108" s="2">
        <v>2</v>
      </c>
      <c r="L108" s="2">
        <v>2</v>
      </c>
      <c r="M108" s="3">
        <v>0</v>
      </c>
      <c r="N108" s="2">
        <f>_xlfn.XLOOKUP(C108,Shellfish_Presence!$E$3:$E$1333,Shellfish_Presence!$G$3:$G$1333,,0,)</f>
        <v>0</v>
      </c>
      <c r="O108" s="3">
        <v>0</v>
      </c>
      <c r="P108" s="3">
        <v>0</v>
      </c>
      <c r="Q108" s="2">
        <v>0</v>
      </c>
      <c r="R108" s="3">
        <v>0.99999701976776123</v>
      </c>
      <c r="S108" s="3">
        <v>0</v>
      </c>
      <c r="T108" s="3">
        <v>3612.7900390625</v>
      </c>
      <c r="U108" s="3">
        <v>0</v>
      </c>
      <c r="V108" s="2">
        <v>1</v>
      </c>
      <c r="W108" s="3">
        <f t="shared" si="2"/>
        <v>2.767943858313711E-4</v>
      </c>
      <c r="X108">
        <f t="shared" si="3"/>
        <v>0</v>
      </c>
      <c r="Y108">
        <f>IFERROR(INDEX('Parcel Year'!$N$3:$N$1175,MATCH(KC_SPS_SubbasinAttributes!C108,'Parcel Year'!$M$3:$M$1175,0)),0)</f>
        <v>4.056280106306076E-2</v>
      </c>
      <c r="Z108">
        <f>INDEX(Imperviousness!$B$2:$B$1332,MATCH(KC_SPS_SubbasinAttributes!C108,Imperviousness!$A$2:$A$1332,0))</f>
        <v>1E-3</v>
      </c>
      <c r="AA108">
        <f>INDEX('Flow Duration Index'!$B$2:$B$1332,MATCH(KC_SPS_SubbasinAttributes!C108,'Flow Duration Index'!$A$2:$A$1332,0))</f>
        <v>1.9059999999999999</v>
      </c>
      <c r="AB108">
        <f>INDEX(Opportunity_Index!$G$2:$G$1333,MATCH(KC_SPS_SubbasinAttributes!C108,Opportunity_Index!$F$2:$F$1333,0))</f>
        <v>9.0450000000000003E-2</v>
      </c>
      <c r="AC108">
        <f>INDEX(Traffic!$B$2:$B$1332,MATCH(KC_SPS_SubbasinAttributes!C108,Traffic!$A$2:$A$1332,0))</f>
        <v>233.11</v>
      </c>
      <c r="AD108">
        <f>INDEX(EquityScore!$F$3:$F$1334,MATCH(KC_SPS_SubbasinAttributes!C108,EquityScore!$E$3:$E$1334,0))</f>
        <v>1.8333333349999998</v>
      </c>
      <c r="AE108">
        <f>IFERROR(INDEX(PavementCondition!$E$2:$E$669,MATCH(KC_SPS_SubbasinAttributes!C108,PavementCondition!$D$2:$D$669,0)),"N/A")</f>
        <v>91</v>
      </c>
      <c r="AF108">
        <f>INDEX(SpawnerMortality!$E$2:$E$1331,MATCH(KC_SPS_SubbasinAttributes!C108,SpawnerMortality!$D$2:$D$1331,0))</f>
        <v>0.10384049300000001</v>
      </c>
      <c r="AG108" s="25">
        <f>IFERROR(_xlfn.XLOOKUP($C108,WQBE_Loading!$C$4:$C$3072,WQBE_Loading!G$4:G$3072,,0,),"")</f>
        <v>0.142780225549725</v>
      </c>
      <c r="AH108" s="25">
        <f>IFERROR(_xlfn.XLOOKUP($C108,WQBE_Loading!$C$4:$C$3072,WQBE_Loading!H$4:H$3072,,0,),"")</f>
        <v>0.67894321570534499</v>
      </c>
      <c r="AI108" s="25">
        <f>IFERROR(_xlfn.XLOOKUP($C108,WQBE_Loading!$C$4:$C$3072,WQBE_Loading!I$4:I$3072,,0,),"")</f>
        <v>36.223655395925249</v>
      </c>
      <c r="AJ108" s="25">
        <f>IFERROR(_xlfn.XLOOKUP($C108,WQBE_Loading!$C$4:$C$3072,WQBE_Loading!J$4:J$3072,,0,),"")</f>
        <v>2.8061670794424751</v>
      </c>
      <c r="AK108" s="25">
        <f>IFERROR(_xlfn.XLOOKUP($C108,WQBE_Loading!$C$4:$C$3072,WQBE_Loading!K$4:K$3072,,0,),"")</f>
        <v>2526.4149070481149</v>
      </c>
      <c r="AL108" s="25">
        <f>IFERROR(_xlfn.XLOOKUP($C108,WQBE_Loading!$C$4:$C$3072,WQBE_Loading!L$4:L$3072,,0,),"")</f>
        <v>7.0979113877415794E-4</v>
      </c>
      <c r="AM108" s="25">
        <f>IFERROR(_xlfn.XLOOKUP($C108,WQBE_Loading!$C$4:$C$3072,WQBE_Loading!M$4:M$3072,,0,),"")</f>
        <v>8.944445702460034E-6</v>
      </c>
      <c r="AN108" s="25">
        <f>IFERROR(_xlfn.XLOOKUP($C108,WQBE_Loading!$C$4:$C$3072,WQBE_Loading!N$4:N$3072,,0,),"")</f>
        <v>2.2908641103026851E-2</v>
      </c>
      <c r="AO108" s="25">
        <f>IFERROR(_xlfn.XLOOKUP($C108,WQBE_Loading!$C$4:$C$3072,WQBE_Loading!O$4:O$3072,,0,),"")</f>
        <v>0.1221020078810945</v>
      </c>
      <c r="AP108" s="25">
        <f>IFERROR(_xlfn.XLOOKUP($C108,WQBE_Loading!$C$4:$C$3072,WQBE_Loading!P$4:P$3072,,0,),"")</f>
        <v>6.6415016001566352E-2</v>
      </c>
      <c r="AQ108" s="13">
        <f>IFERROR(_xlfn.XLOOKUP($C108,WQBE_Loading!$C$4:$C$3072,WQBE_Loading!Q$4:Q$3072,,0,),"")</f>
        <v>2254498.9901618697</v>
      </c>
      <c r="AR108">
        <f>_xlfn.XLOOKUP(C108,UrbanHeat!$A$2:$A$1333,UrbanHeat!$B$2:$B$1333,,0,)</f>
        <v>10.843</v>
      </c>
      <c r="AS108" s="25">
        <f>_xlfn.XLOOKUP($C108,TNC_Loading!$A$2:$A$1332,TNC_Loading!B$2:B$1332,,0,)</f>
        <v>1.3740000000000001</v>
      </c>
      <c r="AT108" s="25">
        <f>_xlfn.XLOOKUP($C108,TNC_Loading!$A$2:$A$1332,TNC_Loading!C$2:C$1332,,0,)</f>
        <v>2.8000000000000001E-2</v>
      </c>
      <c r="AU108" s="25">
        <f>_xlfn.XLOOKUP($C108,TNC_Loading!$A$2:$A$1332,TNC_Loading!D$2:D$1332,,0,)</f>
        <v>0.86799999999999999</v>
      </c>
      <c r="AV108" s="25">
        <f>_xlfn.XLOOKUP($C108,TNC_Loading!$A$2:$A$1332,TNC_Loading!E$2:E$1332,,0,)</f>
        <v>0.85599999999999998</v>
      </c>
      <c r="AW108" s="25">
        <f>_xlfn.XLOOKUP($C108,TNC_Loading!$A$2:$A$1332,TNC_Loading!F$2:F$1332,,0,)</f>
        <v>25.596</v>
      </c>
      <c r="AX108">
        <f>_xlfn.XLOOKUP(C108,BIBI!$D$2:$D$1332,BIBI!$F$2:$F$1332,,0,)</f>
        <v>0</v>
      </c>
      <c r="AY108">
        <f>_xlfn.XLOOKUP(C108,FacilityCounts!$A$3:$A$1333,FacilityCounts!$B$3:$B$1333,,0,)</f>
        <v>4</v>
      </c>
      <c r="AZ108">
        <f>_xlfn.XLOOKUP(C108,FacilityCounts!$D$3:$D$1333,FacilityCounts!$E$3:$E$1333,,0,)</f>
        <v>0</v>
      </c>
      <c r="BA108">
        <f>_xlfn.XLOOKUP(C108,FacilityCounts!$G$3:$G$1333,FacilityCounts!$H$3:$H$1333,,0,)</f>
        <v>0</v>
      </c>
      <c r="BB108">
        <f>IFERROR(_xlfn.XLOOKUP(C108,'DA to P Sensitive Lakes'!$P$2:$P$44,'DA to P Sensitive Lakes'!$Q$2:$Q$44,,0,),0)</f>
        <v>0</v>
      </c>
      <c r="BC108" s="25">
        <f>_xlfn.XLOOKUP(C108,'Historic Runoff (mm)'!$A$2:$A$1332,'Historic Runoff (mm)'!$B$2:$B$1332,,0,)</f>
        <v>105.126</v>
      </c>
      <c r="BD108">
        <f>_xlfn.XLOOKUP(C108,DrainageComplaint!$A$2:$A$1332,DrainageComplaint!$B$2:$B$1332,,0,)</f>
        <v>0</v>
      </c>
      <c r="BE108">
        <f>_xlfn.XLOOKUP(C108,PAD_Area!$G$2:$G$1332,PAD_Area!$H$2:$H$1332,,0,)</f>
        <v>0</v>
      </c>
    </row>
    <row r="109" spans="1:57" x14ac:dyDescent="0.2">
      <c r="A109" s="2">
        <v>106</v>
      </c>
      <c r="B109" s="2">
        <v>107</v>
      </c>
      <c r="C109" s="20">
        <v>1001060</v>
      </c>
      <c r="D109" s="3" t="s">
        <v>130</v>
      </c>
      <c r="E109" s="3" t="s">
        <v>27</v>
      </c>
      <c r="F109" s="3">
        <v>1248.748</v>
      </c>
      <c r="G109" s="3">
        <v>48725.236739799999</v>
      </c>
      <c r="H109" s="3">
        <v>54395239.5744</v>
      </c>
      <c r="I109" s="2">
        <v>1</v>
      </c>
      <c r="J109" s="2">
        <v>2</v>
      </c>
      <c r="K109" s="2">
        <v>2</v>
      </c>
      <c r="L109" s="2">
        <v>1</v>
      </c>
      <c r="M109" s="3">
        <v>0</v>
      </c>
      <c r="N109" s="2">
        <f>_xlfn.XLOOKUP(C109,Shellfish_Presence!$E$3:$E$1333,Shellfish_Presence!$G$3:$G$1333,,0,)</f>
        <v>0</v>
      </c>
      <c r="O109" s="3">
        <v>0</v>
      </c>
      <c r="P109" s="3">
        <v>0</v>
      </c>
      <c r="Q109" s="2">
        <v>0</v>
      </c>
      <c r="R109" s="3">
        <v>1</v>
      </c>
      <c r="S109" s="3">
        <v>0</v>
      </c>
      <c r="T109" s="3">
        <v>10891.099609375</v>
      </c>
      <c r="U109" s="3">
        <v>0</v>
      </c>
      <c r="V109" s="2">
        <v>6</v>
      </c>
      <c r="W109" s="3">
        <f t="shared" si="2"/>
        <v>5.5090855975968047E-4</v>
      </c>
      <c r="X109">
        <f t="shared" si="3"/>
        <v>0</v>
      </c>
      <c r="Y109">
        <f>IFERROR(INDEX('Parcel Year'!$N$3:$N$1175,MATCH(KC_SPS_SubbasinAttributes!C109,'Parcel Year'!$M$3:$M$1175,0)),0)</f>
        <v>3.6013700067996979E-2</v>
      </c>
      <c r="Z109">
        <f>INDEX(Imperviousness!$B$2:$B$1332,MATCH(KC_SPS_SubbasinAttributes!C109,Imperviousness!$A$2:$A$1332,0))</f>
        <v>2E-3</v>
      </c>
      <c r="AA109">
        <f>INDEX('Flow Duration Index'!$B$2:$B$1332,MATCH(KC_SPS_SubbasinAttributes!C109,'Flow Duration Index'!$A$2:$A$1332,0))</f>
        <v>1.861</v>
      </c>
      <c r="AB109">
        <f>INDEX(Opportunity_Index!$G$2:$G$1333,MATCH(KC_SPS_SubbasinAttributes!C109,Opportunity_Index!$F$2:$F$1333,0))</f>
        <v>0.18090000000000001</v>
      </c>
      <c r="AC109">
        <f>INDEX(Traffic!$B$2:$B$1332,MATCH(KC_SPS_SubbasinAttributes!C109,Traffic!$A$2:$A$1332,0))</f>
        <v>79.141999999999996</v>
      </c>
      <c r="AD109">
        <f>INDEX(EquityScore!$F$3:$F$1334,MATCH(KC_SPS_SubbasinAttributes!C109,EquityScore!$E$3:$E$1334,0))</f>
        <v>1.6666666699999999</v>
      </c>
      <c r="AE109">
        <f>IFERROR(INDEX(PavementCondition!$E$2:$E$669,MATCH(KC_SPS_SubbasinAttributes!C109,PavementCondition!$D$2:$D$669,0)),"N/A")</f>
        <v>59</v>
      </c>
      <c r="AF109">
        <f>INDEX(SpawnerMortality!$E$2:$E$1331,MATCH(KC_SPS_SubbasinAttributes!C109,SpawnerMortality!$D$2:$D$1331,0))</f>
        <v>0.120279369</v>
      </c>
      <c r="AG109" s="25">
        <f>IFERROR(_xlfn.XLOOKUP($C109,WQBE_Loading!$C$4:$C$3072,WQBE_Loading!G$4:G$3072,,0,),"")</f>
        <v>0.21379910783273598</v>
      </c>
      <c r="AH109" s="25">
        <f>IFERROR(_xlfn.XLOOKUP($C109,WQBE_Loading!$C$4:$C$3072,WQBE_Loading!H$4:H$3072,,0,),"")</f>
        <v>0.999291918756815</v>
      </c>
      <c r="AI109" s="25">
        <f>IFERROR(_xlfn.XLOOKUP($C109,WQBE_Loading!$C$4:$C$3072,WQBE_Loading!I$4:I$3072,,0,),"")</f>
        <v>54.576456470635847</v>
      </c>
      <c r="AJ109" s="25">
        <f>IFERROR(_xlfn.XLOOKUP($C109,WQBE_Loading!$C$4:$C$3072,WQBE_Loading!J$4:J$3072,,0,),"")</f>
        <v>4.2015521578410651</v>
      </c>
      <c r="AK109" s="25">
        <f>IFERROR(_xlfn.XLOOKUP($C109,WQBE_Loading!$C$4:$C$3072,WQBE_Loading!K$4:K$3072,,0,),"")</f>
        <v>3468.366942032415</v>
      </c>
      <c r="AL109" s="25">
        <f>IFERROR(_xlfn.XLOOKUP($C109,WQBE_Loading!$C$4:$C$3072,WQBE_Loading!L$4:L$3072,,0,),"")</f>
        <v>1.0021361996565795E-3</v>
      </c>
      <c r="AM109" s="25">
        <f>IFERROR(_xlfn.XLOOKUP($C109,WQBE_Loading!$C$4:$C$3072,WQBE_Loading!M$4:M$3072,,0,),"")</f>
        <v>1.521659773778085E-5</v>
      </c>
      <c r="AN109" s="25">
        <f>IFERROR(_xlfn.XLOOKUP($C109,WQBE_Loading!$C$4:$C$3072,WQBE_Loading!N$4:N$3072,,0,),"")</f>
        <v>3.3494255848085949E-2</v>
      </c>
      <c r="AO109" s="25">
        <f>IFERROR(_xlfn.XLOOKUP($C109,WQBE_Loading!$C$4:$C$3072,WQBE_Loading!O$4:O$3072,,0,),"")</f>
        <v>0.17057290384979151</v>
      </c>
      <c r="AP109" s="25">
        <f>IFERROR(_xlfn.XLOOKUP($C109,WQBE_Loading!$C$4:$C$3072,WQBE_Loading!P$4:P$3072,,0,),"")</f>
        <v>8.9740409800794341E-2</v>
      </c>
      <c r="AQ109" s="13">
        <f>IFERROR(_xlfn.XLOOKUP($C109,WQBE_Loading!$C$4:$C$3072,WQBE_Loading!Q$4:Q$3072,,0,),"")</f>
        <v>5867186.2757263798</v>
      </c>
      <c r="AR109">
        <f>_xlfn.XLOOKUP(C109,UrbanHeat!$A$2:$A$1333,UrbanHeat!$B$2:$B$1333,,0,)</f>
        <v>11.17</v>
      </c>
      <c r="AS109" s="25">
        <f>_xlfn.XLOOKUP($C109,TNC_Loading!$A$2:$A$1332,TNC_Loading!B$2:B$1332,,0,)</f>
        <v>2.5369999999999999</v>
      </c>
      <c r="AT109" s="25">
        <f>_xlfn.XLOOKUP($C109,TNC_Loading!$A$2:$A$1332,TNC_Loading!C$2:C$1332,,0,)</f>
        <v>4.4999999999999998E-2</v>
      </c>
      <c r="AU109" s="25">
        <f>_xlfn.XLOOKUP($C109,TNC_Loading!$A$2:$A$1332,TNC_Loading!D$2:D$1332,,0,)</f>
        <v>0.96899999999999997</v>
      </c>
      <c r="AV109" s="25">
        <f>_xlfn.XLOOKUP($C109,TNC_Loading!$A$2:$A$1332,TNC_Loading!E$2:E$1332,,0,)</f>
        <v>1.4319999999999999</v>
      </c>
      <c r="AW109" s="25">
        <f>_xlfn.XLOOKUP($C109,TNC_Loading!$A$2:$A$1332,TNC_Loading!F$2:F$1332,,0,)</f>
        <v>45.750999999999998</v>
      </c>
      <c r="AX109">
        <f>_xlfn.XLOOKUP(C109,BIBI!$D$2:$D$1332,BIBI!$F$2:$F$1332,,0,)</f>
        <v>0</v>
      </c>
      <c r="AY109">
        <f>_xlfn.XLOOKUP(C109,FacilityCounts!$A$3:$A$1333,FacilityCounts!$B$3:$B$1333,,0,)</f>
        <v>0</v>
      </c>
      <c r="AZ109">
        <f>_xlfn.XLOOKUP(C109,FacilityCounts!$D$3:$D$1333,FacilityCounts!$E$3:$E$1333,,0,)</f>
        <v>0</v>
      </c>
      <c r="BA109">
        <f>_xlfn.XLOOKUP(C109,FacilityCounts!$G$3:$G$1333,FacilityCounts!$H$3:$H$1333,,0,)</f>
        <v>0</v>
      </c>
      <c r="BB109">
        <f>IFERROR(_xlfn.XLOOKUP(C109,'DA to P Sensitive Lakes'!$P$2:$P$44,'DA to P Sensitive Lakes'!$Q$2:$Q$44,,0,),0)</f>
        <v>0</v>
      </c>
      <c r="BC109" s="25">
        <f>_xlfn.XLOOKUP(C109,'Historic Runoff (mm)'!$A$2:$A$1332,'Historic Runoff (mm)'!$B$2:$B$1332,,0,)</f>
        <v>225.65299999999999</v>
      </c>
      <c r="BD109">
        <f>_xlfn.XLOOKUP(C109,DrainageComplaint!$A$2:$A$1332,DrainageComplaint!$B$2:$B$1332,,0,)</f>
        <v>0</v>
      </c>
      <c r="BE109">
        <f>_xlfn.XLOOKUP(C109,PAD_Area!$G$2:$G$1332,PAD_Area!$H$2:$H$1332,,0,)</f>
        <v>0</v>
      </c>
    </row>
    <row r="110" spans="1:57" x14ac:dyDescent="0.2">
      <c r="A110" s="2">
        <v>107</v>
      </c>
      <c r="B110" s="2">
        <v>108</v>
      </c>
      <c r="C110" s="20">
        <v>1001070</v>
      </c>
      <c r="D110" s="3" t="s">
        <v>129</v>
      </c>
      <c r="E110" s="3" t="s">
        <v>27</v>
      </c>
      <c r="F110" s="3">
        <v>167.131</v>
      </c>
      <c r="G110" s="3">
        <v>16623.236831099999</v>
      </c>
      <c r="H110" s="3">
        <v>7280193.3128000004</v>
      </c>
      <c r="I110" s="2">
        <v>0</v>
      </c>
      <c r="J110" s="2">
        <v>0</v>
      </c>
      <c r="K110" s="2">
        <v>0</v>
      </c>
      <c r="L110" s="2">
        <v>0</v>
      </c>
      <c r="M110" s="3">
        <v>0</v>
      </c>
      <c r="N110" s="2">
        <f>_xlfn.XLOOKUP(C110,Shellfish_Presence!$E$3:$E$1333,Shellfish_Presence!$G$3:$G$1333,,0,)</f>
        <v>0</v>
      </c>
      <c r="O110" s="3">
        <v>0</v>
      </c>
      <c r="P110" s="3">
        <v>0</v>
      </c>
      <c r="Q110" s="2">
        <v>0</v>
      </c>
      <c r="R110" s="3">
        <v>1</v>
      </c>
      <c r="S110" s="3">
        <v>0</v>
      </c>
      <c r="T110" s="3">
        <v>3126.860107421875</v>
      </c>
      <c r="U110" s="3">
        <v>0</v>
      </c>
      <c r="V110" s="2">
        <v>3</v>
      </c>
      <c r="W110" s="3">
        <f t="shared" si="2"/>
        <v>9.59428914929465E-4</v>
      </c>
      <c r="X110">
        <f t="shared" si="3"/>
        <v>0</v>
      </c>
      <c r="Y110">
        <f>IFERROR(INDEX('Parcel Year'!$N$3:$N$1175,MATCH(KC_SPS_SubbasinAttributes!C110,'Parcel Year'!$M$3:$M$1175,0)),0)</f>
        <v>0.39997801184654236</v>
      </c>
      <c r="Z110">
        <f>INDEX(Imperviousness!$B$2:$B$1332,MATCH(KC_SPS_SubbasinAttributes!C110,Imperviousness!$A$2:$A$1332,0))</f>
        <v>1.4999999999999999E-2</v>
      </c>
      <c r="AA110">
        <f>INDEX('Flow Duration Index'!$B$2:$B$1332,MATCH(KC_SPS_SubbasinAttributes!C110,'Flow Duration Index'!$A$2:$A$1332,0))</f>
        <v>3.7530000000000001</v>
      </c>
      <c r="AB110">
        <f>INDEX(Opportunity_Index!$G$2:$G$1333,MATCH(KC_SPS_SubbasinAttributes!C110,Opportunity_Index!$F$2:$F$1333,0))</f>
        <v>9.0450000000000003E-2</v>
      </c>
      <c r="AC110">
        <f>INDEX(Traffic!$B$2:$B$1332,MATCH(KC_SPS_SubbasinAttributes!C110,Traffic!$A$2:$A$1332,0))</f>
        <v>548.32399999999996</v>
      </c>
      <c r="AD110">
        <f>INDEX(EquityScore!$F$3:$F$1334,MATCH(KC_SPS_SubbasinAttributes!C110,EquityScore!$E$3:$E$1334,0))</f>
        <v>1.8333333349999998</v>
      </c>
      <c r="AE110">
        <f>IFERROR(INDEX(PavementCondition!$E$2:$E$669,MATCH(KC_SPS_SubbasinAttributes!C110,PavementCondition!$D$2:$D$669,0)),"N/A")</f>
        <v>100</v>
      </c>
      <c r="AF110">
        <f>INDEX(SpawnerMortality!$E$2:$E$1331,MATCH(KC_SPS_SubbasinAttributes!C110,SpawnerMortality!$D$2:$D$1331,0))</f>
        <v>0.120279369</v>
      </c>
      <c r="AG110" s="25">
        <f>IFERROR(_xlfn.XLOOKUP($C110,WQBE_Loading!$C$4:$C$3072,WQBE_Loading!G$4:G$3072,,0,),"")</f>
        <v>0.159135196115368</v>
      </c>
      <c r="AH110" s="25">
        <f>IFERROR(_xlfn.XLOOKUP($C110,WQBE_Loading!$C$4:$C$3072,WQBE_Loading!H$4:H$3072,,0,),"")</f>
        <v>0.80401190330432803</v>
      </c>
      <c r="AI110" s="25">
        <f>IFERROR(_xlfn.XLOOKUP($C110,WQBE_Loading!$C$4:$C$3072,WQBE_Loading!I$4:I$3072,,0,),"")</f>
        <v>29.819555931387299</v>
      </c>
      <c r="AJ110" s="25">
        <f>IFERROR(_xlfn.XLOOKUP($C110,WQBE_Loading!$C$4:$C$3072,WQBE_Loading!J$4:J$3072,,0,),"")</f>
        <v>2.2927359347104703</v>
      </c>
      <c r="AK110" s="25">
        <f>IFERROR(_xlfn.XLOOKUP($C110,WQBE_Loading!$C$4:$C$3072,WQBE_Loading!K$4:K$3072,,0,),"")</f>
        <v>868.45445224603395</v>
      </c>
      <c r="AL110" s="25">
        <f>IFERROR(_xlfn.XLOOKUP($C110,WQBE_Loading!$C$4:$C$3072,WQBE_Loading!L$4:L$3072,,0,),"")</f>
        <v>2.9765943657936351E-4</v>
      </c>
      <c r="AM110" s="25">
        <f>IFERROR(_xlfn.XLOOKUP($C110,WQBE_Loading!$C$4:$C$3072,WQBE_Loading!M$4:M$3072,,0,),"")</f>
        <v>1.6315091298214E-5</v>
      </c>
      <c r="AN110" s="25">
        <f>IFERROR(_xlfn.XLOOKUP($C110,WQBE_Loading!$C$4:$C$3072,WQBE_Loading!N$4:N$3072,,0,),"")</f>
        <v>1.45711932412771E-2</v>
      </c>
      <c r="AO110" s="25">
        <f>IFERROR(_xlfn.XLOOKUP($C110,WQBE_Loading!$C$4:$C$3072,WQBE_Loading!O$4:O$3072,,0,),"")</f>
        <v>4.520912994547345E-2</v>
      </c>
      <c r="AP110" s="25">
        <f>IFERROR(_xlfn.XLOOKUP($C110,WQBE_Loading!$C$4:$C$3072,WQBE_Loading!P$4:P$3072,,0,),"")</f>
        <v>4.6206702550851797E-2</v>
      </c>
      <c r="AQ110" s="13">
        <f>IFERROR(_xlfn.XLOOKUP($C110,WQBE_Loading!$C$4:$C$3072,WQBE_Loading!Q$4:Q$3072,,0,),"")</f>
        <v>826565.20644576754</v>
      </c>
      <c r="AR110">
        <f>_xlfn.XLOOKUP(C110,UrbanHeat!$A$2:$A$1333,UrbanHeat!$B$2:$B$1333,,0,)</f>
        <v>11.260999999999999</v>
      </c>
      <c r="AS110" s="25">
        <f>_xlfn.XLOOKUP($C110,TNC_Loading!$A$2:$A$1332,TNC_Loading!B$2:B$1332,,0,)</f>
        <v>1.9930000000000001</v>
      </c>
      <c r="AT110" s="25">
        <f>_xlfn.XLOOKUP($C110,TNC_Loading!$A$2:$A$1332,TNC_Loading!C$2:C$1332,,0,)</f>
        <v>4.1000000000000002E-2</v>
      </c>
      <c r="AU110" s="25">
        <f>_xlfn.XLOOKUP($C110,TNC_Loading!$A$2:$A$1332,TNC_Loading!D$2:D$1332,,0,)</f>
        <v>1.7709999999999999</v>
      </c>
      <c r="AV110" s="25">
        <f>_xlfn.XLOOKUP($C110,TNC_Loading!$A$2:$A$1332,TNC_Loading!E$2:E$1332,,0,)</f>
        <v>1.34</v>
      </c>
      <c r="AW110" s="25">
        <f>_xlfn.XLOOKUP($C110,TNC_Loading!$A$2:$A$1332,TNC_Loading!F$2:F$1332,,0,)</f>
        <v>37.225999999999999</v>
      </c>
      <c r="AX110">
        <f>_xlfn.XLOOKUP(C110,BIBI!$D$2:$D$1332,BIBI!$F$2:$F$1332,,0,)</f>
        <v>0</v>
      </c>
      <c r="AY110">
        <f>_xlfn.XLOOKUP(C110,FacilityCounts!$A$3:$A$1333,FacilityCounts!$B$3:$B$1333,,0,)</f>
        <v>0</v>
      </c>
      <c r="AZ110">
        <f>_xlfn.XLOOKUP(C110,FacilityCounts!$D$3:$D$1333,FacilityCounts!$E$3:$E$1333,,0,)</f>
        <v>0</v>
      </c>
      <c r="BA110">
        <f>_xlfn.XLOOKUP(C110,FacilityCounts!$G$3:$G$1333,FacilityCounts!$H$3:$H$1333,,0,)</f>
        <v>0</v>
      </c>
      <c r="BB110">
        <f>IFERROR(_xlfn.XLOOKUP(C110,'DA to P Sensitive Lakes'!$P$2:$P$44,'DA to P Sensitive Lakes'!$Q$2:$Q$44,,0,),0)</f>
        <v>0</v>
      </c>
      <c r="BC110" s="25">
        <f>_xlfn.XLOOKUP(C110,'Historic Runoff (mm)'!$A$2:$A$1332,'Historic Runoff (mm)'!$B$2:$B$1332,,0,)</f>
        <v>142.73099999999999</v>
      </c>
      <c r="BD110">
        <f>_xlfn.XLOOKUP(C110,DrainageComplaint!$A$2:$A$1332,DrainageComplaint!$B$2:$B$1332,,0,)</f>
        <v>0</v>
      </c>
      <c r="BE110">
        <f>_xlfn.XLOOKUP(C110,PAD_Area!$G$2:$G$1332,PAD_Area!$H$2:$H$1332,,0,)</f>
        <v>0</v>
      </c>
    </row>
    <row r="111" spans="1:57" x14ac:dyDescent="0.2">
      <c r="A111" s="2">
        <v>108</v>
      </c>
      <c r="B111" s="2">
        <v>109</v>
      </c>
      <c r="C111" s="20">
        <v>1001080</v>
      </c>
      <c r="D111" s="3" t="s">
        <v>132</v>
      </c>
      <c r="E111" s="3" t="s">
        <v>27</v>
      </c>
      <c r="F111" s="3">
        <v>5274.6679999999997</v>
      </c>
      <c r="G111" s="3">
        <v>102418.00879399999</v>
      </c>
      <c r="H111" s="3">
        <v>229763635.757</v>
      </c>
      <c r="I111" s="2">
        <v>0</v>
      </c>
      <c r="J111" s="2">
        <v>1</v>
      </c>
      <c r="K111" s="2">
        <v>0</v>
      </c>
      <c r="L111" s="2">
        <v>2</v>
      </c>
      <c r="M111" s="3">
        <v>0</v>
      </c>
      <c r="N111" s="2">
        <f>_xlfn.XLOOKUP(C111,Shellfish_Presence!$E$3:$E$1333,Shellfish_Presence!$G$3:$G$1333,,0,)</f>
        <v>0</v>
      </c>
      <c r="O111" s="3">
        <v>0</v>
      </c>
      <c r="P111" s="3">
        <v>0</v>
      </c>
      <c r="Q111" s="2">
        <v>0</v>
      </c>
      <c r="R111" s="3">
        <v>1</v>
      </c>
      <c r="S111" s="3">
        <v>0</v>
      </c>
      <c r="T111" s="3">
        <v>38921.19921875</v>
      </c>
      <c r="U111" s="3">
        <v>0</v>
      </c>
      <c r="V111" s="2">
        <v>35</v>
      </c>
      <c r="W111" s="3">
        <f t="shared" si="2"/>
        <v>8.9925286739723598E-4</v>
      </c>
      <c r="X111">
        <f t="shared" si="3"/>
        <v>0</v>
      </c>
      <c r="Y111">
        <f>IFERROR(INDEX('Parcel Year'!$N$3:$N$1175,MATCH(KC_SPS_SubbasinAttributes!C111,'Parcel Year'!$M$3:$M$1175,0)),0)</f>
        <v>7.4736997485160828E-2</v>
      </c>
      <c r="Z111">
        <f>INDEX(Imperviousness!$B$2:$B$1332,MATCH(KC_SPS_SubbasinAttributes!C111,Imperviousness!$A$2:$A$1332,0))</f>
        <v>7.0000000000000001E-3</v>
      </c>
      <c r="AA111">
        <f>INDEX('Flow Duration Index'!$B$2:$B$1332,MATCH(KC_SPS_SubbasinAttributes!C111,'Flow Duration Index'!$A$2:$A$1332,0))</f>
        <v>2.6389999999999998</v>
      </c>
      <c r="AB111">
        <f>INDEX(Opportunity_Index!$G$2:$G$1333,MATCH(KC_SPS_SubbasinAttributes!C111,Opportunity_Index!$F$2:$F$1333,0))</f>
        <v>9.0450000000000003E-2</v>
      </c>
      <c r="AC111">
        <f>INDEX(Traffic!$B$2:$B$1332,MATCH(KC_SPS_SubbasinAttributes!C111,Traffic!$A$2:$A$1332,0))</f>
        <v>362.42899999999997</v>
      </c>
      <c r="AD111">
        <f>INDEX(EquityScore!$F$3:$F$1334,MATCH(KC_SPS_SubbasinAttributes!C111,EquityScore!$E$3:$E$1334,0))</f>
        <v>1.8333333349999998</v>
      </c>
      <c r="AE111">
        <f>IFERROR(INDEX(PavementCondition!$E$2:$E$669,MATCH(KC_SPS_SubbasinAttributes!C111,PavementCondition!$D$2:$D$669,0)),"N/A")</f>
        <v>36</v>
      </c>
      <c r="AF111">
        <f>INDEX(SpawnerMortality!$E$2:$E$1331,MATCH(KC_SPS_SubbasinAttributes!C111,SpawnerMortality!$D$2:$D$1331,0))</f>
        <v>8.8037652999999993E-2</v>
      </c>
      <c r="AG111" s="25">
        <f>IFERROR(_xlfn.XLOOKUP($C111,WQBE_Loading!$C$4:$C$3072,WQBE_Loading!G$4:G$3072,,0,),"")</f>
        <v>1.3195729360833401</v>
      </c>
      <c r="AH111" s="25">
        <f>IFERROR(_xlfn.XLOOKUP($C111,WQBE_Loading!$C$4:$C$3072,WQBE_Loading!H$4:H$3072,,0,),"")</f>
        <v>6.4696760599440202</v>
      </c>
      <c r="AI111" s="25">
        <f>IFERROR(_xlfn.XLOOKUP($C111,WQBE_Loading!$C$4:$C$3072,WQBE_Loading!I$4:I$3072,,0,),"")</f>
        <v>391.37382021557499</v>
      </c>
      <c r="AJ111" s="25">
        <f>IFERROR(_xlfn.XLOOKUP($C111,WQBE_Loading!$C$4:$C$3072,WQBE_Loading!J$4:J$3072,,0,),"")</f>
        <v>29.572652832616001</v>
      </c>
      <c r="AK111" s="25">
        <f>IFERROR(_xlfn.XLOOKUP($C111,WQBE_Loading!$C$4:$C$3072,WQBE_Loading!K$4:K$3072,,0,),"")</f>
        <v>11330.948957970249</v>
      </c>
      <c r="AL111" s="25">
        <f>IFERROR(_xlfn.XLOOKUP($C111,WQBE_Loading!$C$4:$C$3072,WQBE_Loading!L$4:L$3072,,0,),"")</f>
        <v>3.2785385167730802E-3</v>
      </c>
      <c r="AM111" s="25">
        <f>IFERROR(_xlfn.XLOOKUP($C111,WQBE_Loading!$C$4:$C$3072,WQBE_Loading!M$4:M$3072,,0,),"")</f>
        <v>8.4572381488211602E-5</v>
      </c>
      <c r="AN111" s="25">
        <f>IFERROR(_xlfn.XLOOKUP($C111,WQBE_Loading!$C$4:$C$3072,WQBE_Loading!N$4:N$3072,,0,),"")</f>
        <v>0.125754026067979</v>
      </c>
      <c r="AO111" s="25">
        <f>IFERROR(_xlfn.XLOOKUP($C111,WQBE_Loading!$C$4:$C$3072,WQBE_Loading!O$4:O$3072,,0,),"")</f>
        <v>0.54140013708726742</v>
      </c>
      <c r="AP111" s="25">
        <f>IFERROR(_xlfn.XLOOKUP($C111,WQBE_Loading!$C$4:$C$3072,WQBE_Loading!P$4:P$3072,,0,),"")</f>
        <v>0.61227863837449403</v>
      </c>
      <c r="AQ111" s="13">
        <f>IFERROR(_xlfn.XLOOKUP($C111,WQBE_Loading!$C$4:$C$3072,WQBE_Loading!Q$4:Q$3072,,0,),"")</f>
        <v>22483931.591818649</v>
      </c>
      <c r="AR111">
        <f>_xlfn.XLOOKUP(C111,UrbanHeat!$A$2:$A$1333,UrbanHeat!$B$2:$B$1333,,0,)</f>
        <v>10.574</v>
      </c>
      <c r="AS111" s="25">
        <f>_xlfn.XLOOKUP($C111,TNC_Loading!$A$2:$A$1332,TNC_Loading!B$2:B$1332,,0,)</f>
        <v>2.1779999999999999</v>
      </c>
      <c r="AT111" s="25">
        <f>_xlfn.XLOOKUP($C111,TNC_Loading!$A$2:$A$1332,TNC_Loading!C$2:C$1332,,0,)</f>
        <v>2.5999999999999999E-2</v>
      </c>
      <c r="AU111" s="25">
        <f>_xlfn.XLOOKUP($C111,TNC_Loading!$A$2:$A$1332,TNC_Loading!D$2:D$1332,,0,)</f>
        <v>1.512</v>
      </c>
      <c r="AV111" s="25">
        <f>_xlfn.XLOOKUP($C111,TNC_Loading!$A$2:$A$1332,TNC_Loading!E$2:E$1332,,0,)</f>
        <v>1.0429999999999999</v>
      </c>
      <c r="AW111" s="25">
        <f>_xlfn.XLOOKUP($C111,TNC_Loading!$A$2:$A$1332,TNC_Loading!F$2:F$1332,,0,)</f>
        <v>40.72</v>
      </c>
      <c r="AX111">
        <f>_xlfn.XLOOKUP(C111,BIBI!$D$2:$D$1332,BIBI!$F$2:$F$1332,,0,)</f>
        <v>0</v>
      </c>
      <c r="AY111">
        <f>_xlfn.XLOOKUP(C111,FacilityCounts!$A$3:$A$1333,FacilityCounts!$B$3:$B$1333,,0,)</f>
        <v>4</v>
      </c>
      <c r="AZ111">
        <f>_xlfn.XLOOKUP(C111,FacilityCounts!$D$3:$D$1333,FacilityCounts!$E$3:$E$1333,,0,)</f>
        <v>0</v>
      </c>
      <c r="BA111">
        <f>_xlfn.XLOOKUP(C111,FacilityCounts!$G$3:$G$1333,FacilityCounts!$H$3:$H$1333,,0,)</f>
        <v>0</v>
      </c>
      <c r="BB111">
        <f>IFERROR(_xlfn.XLOOKUP(C111,'DA to P Sensitive Lakes'!$P$2:$P$44,'DA to P Sensitive Lakes'!$Q$2:$Q$44,,0,),0)</f>
        <v>0</v>
      </c>
      <c r="BC111" s="25">
        <f>_xlfn.XLOOKUP(C111,'Historic Runoff (mm)'!$A$2:$A$1332,'Historic Runoff (mm)'!$B$2:$B$1332,,0,)</f>
        <v>182.904</v>
      </c>
      <c r="BD111">
        <f>_xlfn.XLOOKUP(C111,DrainageComplaint!$A$2:$A$1332,DrainageComplaint!$B$2:$B$1332,,0,)</f>
        <v>0</v>
      </c>
      <c r="BE111">
        <f>_xlfn.XLOOKUP(C111,PAD_Area!$G$2:$G$1332,PAD_Area!$H$2:$H$1332,,0,)</f>
        <v>0.15538200736045837</v>
      </c>
    </row>
    <row r="112" spans="1:57" x14ac:dyDescent="0.2">
      <c r="A112" s="2">
        <v>109</v>
      </c>
      <c r="B112" s="2">
        <v>110</v>
      </c>
      <c r="C112" s="20">
        <v>1001090</v>
      </c>
      <c r="D112" s="3" t="s">
        <v>133</v>
      </c>
      <c r="E112" s="3" t="s">
        <v>27</v>
      </c>
      <c r="F112" s="3">
        <v>884.41200000000003</v>
      </c>
      <c r="G112" s="3">
        <v>43613.944858800001</v>
      </c>
      <c r="H112" s="3">
        <v>38524829.116300002</v>
      </c>
      <c r="I112" s="2">
        <v>0</v>
      </c>
      <c r="J112" s="2">
        <v>1</v>
      </c>
      <c r="K112" s="2">
        <v>0</v>
      </c>
      <c r="L112" s="2">
        <v>0</v>
      </c>
      <c r="M112" s="3">
        <v>0</v>
      </c>
      <c r="N112" s="2">
        <f>_xlfn.XLOOKUP(C112,Shellfish_Presence!$E$3:$E$1333,Shellfish_Presence!$G$3:$G$1333,,0,)</f>
        <v>0</v>
      </c>
      <c r="O112" s="3">
        <v>0</v>
      </c>
      <c r="P112" s="3">
        <v>0</v>
      </c>
      <c r="Q112" s="2">
        <v>0</v>
      </c>
      <c r="R112" s="3">
        <v>1</v>
      </c>
      <c r="S112" s="3">
        <v>0</v>
      </c>
      <c r="T112" s="3">
        <v>7626.72021484375</v>
      </c>
      <c r="U112" s="3">
        <v>0</v>
      </c>
      <c r="V112" s="2">
        <v>17</v>
      </c>
      <c r="W112" s="3">
        <f t="shared" si="2"/>
        <v>2.2290053287798866E-3</v>
      </c>
      <c r="X112">
        <f t="shared" si="3"/>
        <v>0</v>
      </c>
      <c r="Y112">
        <f>IFERROR(INDEX('Parcel Year'!$N$3:$N$1175,MATCH(KC_SPS_SubbasinAttributes!C112,'Parcel Year'!$M$3:$M$1175,0)),0)</f>
        <v>6.6071800887584686E-2</v>
      </c>
      <c r="Z112">
        <f>INDEX(Imperviousness!$B$2:$B$1332,MATCH(KC_SPS_SubbasinAttributes!C112,Imperviousness!$A$2:$A$1332,0))</f>
        <v>3.6999999999999998E-2</v>
      </c>
      <c r="AA112">
        <f>INDEX('Flow Duration Index'!$B$2:$B$1332,MATCH(KC_SPS_SubbasinAttributes!C112,'Flow Duration Index'!$A$2:$A$1332,0))</f>
        <v>2.4769999999999999</v>
      </c>
      <c r="AB112">
        <f>INDEX(Opportunity_Index!$G$2:$G$1333,MATCH(KC_SPS_SubbasinAttributes!C112,Opportunity_Index!$F$2:$F$1333,0))</f>
        <v>9.0450000000000003E-2</v>
      </c>
      <c r="AC112">
        <f>INDEX(Traffic!$B$2:$B$1332,MATCH(KC_SPS_SubbasinAttributes!C112,Traffic!$A$2:$A$1332,0))</f>
        <v>527.01</v>
      </c>
      <c r="AD112">
        <f>INDEX(EquityScore!$F$3:$F$1334,MATCH(KC_SPS_SubbasinAttributes!C112,EquityScore!$E$3:$E$1334,0))</f>
        <v>1.8333333349999998</v>
      </c>
      <c r="AE112">
        <f>IFERROR(INDEX(PavementCondition!$E$2:$E$669,MATCH(KC_SPS_SubbasinAttributes!C112,PavementCondition!$D$2:$D$669,0)),"N/A")</f>
        <v>91</v>
      </c>
      <c r="AF112">
        <f>INDEX(SpawnerMortality!$E$2:$E$1331,MATCH(KC_SPS_SubbasinAttributes!C112,SpawnerMortality!$D$2:$D$1331,0))</f>
        <v>0.103031451</v>
      </c>
      <c r="AG112" s="25">
        <f>IFERROR(_xlfn.XLOOKUP($C112,WQBE_Loading!$C$4:$C$3072,WQBE_Loading!G$4:G$3072,,0,),"")</f>
        <v>1.922797578005035</v>
      </c>
      <c r="AH112" s="25">
        <f>IFERROR(_xlfn.XLOOKUP($C112,WQBE_Loading!$C$4:$C$3072,WQBE_Loading!H$4:H$3072,,0,),"")</f>
        <v>13.33120099582985</v>
      </c>
      <c r="AI112" s="25">
        <f>IFERROR(_xlfn.XLOOKUP($C112,WQBE_Loading!$C$4:$C$3072,WQBE_Loading!I$4:I$3072,,0,),"")</f>
        <v>231.67118929152301</v>
      </c>
      <c r="AJ112" s="25">
        <f>IFERROR(_xlfn.XLOOKUP($C112,WQBE_Loading!$C$4:$C$3072,WQBE_Loading!J$4:J$3072,,0,),"")</f>
        <v>24.13577133590595</v>
      </c>
      <c r="AK112" s="25">
        <f>IFERROR(_xlfn.XLOOKUP($C112,WQBE_Loading!$C$4:$C$3072,WQBE_Loading!K$4:K$3072,,0,),"")</f>
        <v>14871.87142975815</v>
      </c>
      <c r="AL112" s="25">
        <f>IFERROR(_xlfn.XLOOKUP($C112,WQBE_Loading!$C$4:$C$3072,WQBE_Loading!L$4:L$3072,,0,),"")</f>
        <v>3.6621749243546001E-3</v>
      </c>
      <c r="AM112" s="25">
        <f>IFERROR(_xlfn.XLOOKUP($C112,WQBE_Loading!$C$4:$C$3072,WQBE_Loading!M$4:M$3072,,0,),"")</f>
        <v>2.9408952585926649E-4</v>
      </c>
      <c r="AN112" s="25">
        <f>IFERROR(_xlfn.XLOOKUP($C112,WQBE_Loading!$C$4:$C$3072,WQBE_Loading!N$4:N$3072,,0,),"")</f>
        <v>0.10531297153695049</v>
      </c>
      <c r="AO112" s="25">
        <f>IFERROR(_xlfn.XLOOKUP($C112,WQBE_Loading!$C$4:$C$3072,WQBE_Loading!O$4:O$3072,,0,),"")</f>
        <v>0.55368094542971447</v>
      </c>
      <c r="AP112" s="25">
        <f>IFERROR(_xlfn.XLOOKUP($C112,WQBE_Loading!$C$4:$C$3072,WQBE_Loading!P$4:P$3072,,0,),"")</f>
        <v>1.0486015923239851</v>
      </c>
      <c r="AQ112" s="13">
        <f>IFERROR(_xlfn.XLOOKUP($C112,WQBE_Loading!$C$4:$C$3072,WQBE_Loading!Q$4:Q$3072,,0,),"")</f>
        <v>8012031.7569255801</v>
      </c>
      <c r="AR112">
        <f>_xlfn.XLOOKUP(C112,UrbanHeat!$A$2:$A$1333,UrbanHeat!$B$2:$B$1333,,0,)</f>
        <v>11.433999999999999</v>
      </c>
      <c r="AS112" s="25">
        <f>_xlfn.XLOOKUP($C112,TNC_Loading!$A$2:$A$1332,TNC_Loading!B$2:B$1332,,0,)</f>
        <v>1.88</v>
      </c>
      <c r="AT112" s="25">
        <f>_xlfn.XLOOKUP($C112,TNC_Loading!$A$2:$A$1332,TNC_Loading!C$2:C$1332,,0,)</f>
        <v>0.06</v>
      </c>
      <c r="AU112" s="25">
        <f>_xlfn.XLOOKUP($C112,TNC_Loading!$A$2:$A$1332,TNC_Loading!D$2:D$1332,,0,)</f>
        <v>3.0089999999999999</v>
      </c>
      <c r="AV112" s="25">
        <f>_xlfn.XLOOKUP($C112,TNC_Loading!$A$2:$A$1332,TNC_Loading!E$2:E$1332,,0,)</f>
        <v>1.7569999999999999</v>
      </c>
      <c r="AW112" s="25">
        <f>_xlfn.XLOOKUP($C112,TNC_Loading!$A$2:$A$1332,TNC_Loading!F$2:F$1332,,0,)</f>
        <v>31.966999999999999</v>
      </c>
      <c r="AX112">
        <f>_xlfn.XLOOKUP(C112,BIBI!$D$2:$D$1332,BIBI!$F$2:$F$1332,,0,)</f>
        <v>0</v>
      </c>
      <c r="AY112">
        <f>_xlfn.XLOOKUP(C112,FacilityCounts!$A$3:$A$1333,FacilityCounts!$B$3:$B$1333,,0,)</f>
        <v>4</v>
      </c>
      <c r="AZ112">
        <f>_xlfn.XLOOKUP(C112,FacilityCounts!$D$3:$D$1333,FacilityCounts!$E$3:$E$1333,,0,)</f>
        <v>1</v>
      </c>
      <c r="BA112">
        <f>_xlfn.XLOOKUP(C112,FacilityCounts!$G$3:$G$1333,FacilityCounts!$H$3:$H$1333,,0,)</f>
        <v>0</v>
      </c>
      <c r="BB112">
        <f>IFERROR(_xlfn.XLOOKUP(C112,'DA to P Sensitive Lakes'!$P$2:$P$44,'DA to P Sensitive Lakes'!$Q$2:$Q$44,,0,),0)</f>
        <v>0</v>
      </c>
      <c r="BC112" s="25">
        <f>_xlfn.XLOOKUP(C112,'Historic Runoff (mm)'!$A$2:$A$1332,'Historic Runoff (mm)'!$B$2:$B$1332,,0,)</f>
        <v>128.023</v>
      </c>
      <c r="BD112">
        <f>_xlfn.XLOOKUP(C112,DrainageComplaint!$A$2:$A$1332,DrainageComplaint!$B$2:$B$1332,,0,)</f>
        <v>0</v>
      </c>
      <c r="BE112">
        <f>_xlfn.XLOOKUP(C112,PAD_Area!$G$2:$G$1332,PAD_Area!$H$2:$H$1332,,0,)</f>
        <v>0</v>
      </c>
    </row>
    <row r="113" spans="1:57" x14ac:dyDescent="0.2">
      <c r="A113" s="2">
        <v>110</v>
      </c>
      <c r="B113" s="2">
        <v>111</v>
      </c>
      <c r="C113" s="20">
        <v>1001100</v>
      </c>
      <c r="D113" s="3" t="s">
        <v>128</v>
      </c>
      <c r="E113" s="3" t="s">
        <v>27</v>
      </c>
      <c r="F113" s="3">
        <v>692.79499999999996</v>
      </c>
      <c r="G113" s="3">
        <v>32923.020777099999</v>
      </c>
      <c r="H113" s="3">
        <v>30178021.015700001</v>
      </c>
      <c r="I113" s="2">
        <v>0</v>
      </c>
      <c r="J113" s="2">
        <v>0</v>
      </c>
      <c r="K113" s="2">
        <v>0</v>
      </c>
      <c r="L113" s="2">
        <v>0</v>
      </c>
      <c r="M113" s="3">
        <v>221.38900756835938</v>
      </c>
      <c r="N113" s="2">
        <f>_xlfn.XLOOKUP(C113,Shellfish_Presence!$E$3:$E$1333,Shellfish_Presence!$G$3:$G$1333,,0,)</f>
        <v>0</v>
      </c>
      <c r="O113" s="3">
        <v>0</v>
      </c>
      <c r="P113" s="3">
        <v>0</v>
      </c>
      <c r="Q113" s="2">
        <v>2</v>
      </c>
      <c r="R113" s="3">
        <v>1</v>
      </c>
      <c r="S113" s="3">
        <v>0</v>
      </c>
      <c r="T113" s="3">
        <v>12534.2998046875</v>
      </c>
      <c r="U113" s="3">
        <v>0</v>
      </c>
      <c r="V113" s="2">
        <v>43</v>
      </c>
      <c r="W113" s="3">
        <f t="shared" si="2"/>
        <v>3.4305865241805629E-3</v>
      </c>
      <c r="X113">
        <f t="shared" si="3"/>
        <v>0</v>
      </c>
      <c r="Y113">
        <f>IFERROR(INDEX('Parcel Year'!$N$3:$N$1175,MATCH(KC_SPS_SubbasinAttributes!C113,'Parcel Year'!$M$3:$M$1175,0)),0)</f>
        <v>0.22838799655437469</v>
      </c>
      <c r="Z113">
        <f>INDEX(Imperviousness!$B$2:$B$1332,MATCH(KC_SPS_SubbasinAttributes!C113,Imperviousness!$A$2:$A$1332,0))</f>
        <v>5.1999999999999998E-2</v>
      </c>
      <c r="AA113">
        <f>INDEX('Flow Duration Index'!$B$2:$B$1332,MATCH(KC_SPS_SubbasinAttributes!C113,'Flow Duration Index'!$A$2:$A$1332,0))</f>
        <v>3.5609999999999999</v>
      </c>
      <c r="AB113">
        <f>INDEX(Opportunity_Index!$G$2:$G$1333,MATCH(KC_SPS_SubbasinAttributes!C113,Opportunity_Index!$F$2:$F$1333,0))</f>
        <v>9.0450000000000003E-2</v>
      </c>
      <c r="AC113">
        <f>INDEX(Traffic!$B$2:$B$1332,MATCH(KC_SPS_SubbasinAttributes!C113,Traffic!$A$2:$A$1332,0))</f>
        <v>1476.2660000000001</v>
      </c>
      <c r="AD113">
        <f>INDEX(EquityScore!$F$3:$F$1334,MATCH(KC_SPS_SubbasinAttributes!C113,EquityScore!$E$3:$E$1334,0))</f>
        <v>1.8333333349999998</v>
      </c>
      <c r="AE113">
        <f>IFERROR(INDEX(PavementCondition!$E$2:$E$669,MATCH(KC_SPS_SubbasinAttributes!C113,PavementCondition!$D$2:$D$669,0)),"N/A")</f>
        <v>50</v>
      </c>
      <c r="AF113">
        <f>INDEX(SpawnerMortality!$E$2:$E$1331,MATCH(KC_SPS_SubbasinAttributes!C113,SpawnerMortality!$D$2:$D$1331,0))</f>
        <v>0.15592658850000002</v>
      </c>
      <c r="AG113" s="25">
        <f>IFERROR(_xlfn.XLOOKUP($C113,WQBE_Loading!$C$4:$C$3072,WQBE_Loading!G$4:G$3072,,0,),"")</f>
        <v>1.838971441801085</v>
      </c>
      <c r="AH113" s="25">
        <f>IFERROR(_xlfn.XLOOKUP($C113,WQBE_Loading!$C$4:$C$3072,WQBE_Loading!H$4:H$3072,,0,),"")</f>
        <v>9.6942303255638294</v>
      </c>
      <c r="AI113" s="25">
        <f>IFERROR(_xlfn.XLOOKUP($C113,WQBE_Loading!$C$4:$C$3072,WQBE_Loading!I$4:I$3072,,0,),"")</f>
        <v>197.37477720157602</v>
      </c>
      <c r="AJ113" s="25">
        <f>IFERROR(_xlfn.XLOOKUP($C113,WQBE_Loading!$C$4:$C$3072,WQBE_Loading!J$4:J$3072,,0,),"")</f>
        <v>16.853173672879102</v>
      </c>
      <c r="AK113" s="25">
        <f>IFERROR(_xlfn.XLOOKUP($C113,WQBE_Loading!$C$4:$C$3072,WQBE_Loading!K$4:K$3072,,0,),"")</f>
        <v>8531.4095187236344</v>
      </c>
      <c r="AL113" s="25">
        <f>IFERROR(_xlfn.XLOOKUP($C113,WQBE_Loading!$C$4:$C$3072,WQBE_Loading!L$4:L$3072,,0,),"")</f>
        <v>3.2479083793403849E-3</v>
      </c>
      <c r="AM113" s="25">
        <f>IFERROR(_xlfn.XLOOKUP($C113,WQBE_Loading!$C$4:$C$3072,WQBE_Loading!M$4:M$3072,,0,),"")</f>
        <v>2.5969766574557751E-4</v>
      </c>
      <c r="AN113" s="25">
        <f>IFERROR(_xlfn.XLOOKUP($C113,WQBE_Loading!$C$4:$C$3072,WQBE_Loading!N$4:N$3072,,0,),"")</f>
        <v>0.10717077577617301</v>
      </c>
      <c r="AO113" s="25">
        <f>IFERROR(_xlfn.XLOOKUP($C113,WQBE_Loading!$C$4:$C$3072,WQBE_Loading!O$4:O$3072,,0,),"")</f>
        <v>0.45172958178725897</v>
      </c>
      <c r="AP113" s="25">
        <f>IFERROR(_xlfn.XLOOKUP($C113,WQBE_Loading!$C$4:$C$3072,WQBE_Loading!P$4:P$3072,,0,),"")</f>
        <v>0.54645697157775752</v>
      </c>
      <c r="AQ113" s="13">
        <f>IFERROR(_xlfn.XLOOKUP($C113,WQBE_Loading!$C$4:$C$3072,WQBE_Loading!Q$4:Q$3072,,0,),"")</f>
        <v>5982342.0912387297</v>
      </c>
      <c r="AR113">
        <f>_xlfn.XLOOKUP(C113,UrbanHeat!$A$2:$A$1333,UrbanHeat!$B$2:$B$1333,,0,)</f>
        <v>12.585000000000001</v>
      </c>
      <c r="AS113" s="25">
        <f>_xlfn.XLOOKUP($C113,TNC_Loading!$A$2:$A$1332,TNC_Loading!B$2:B$1332,,0,)</f>
        <v>2.238</v>
      </c>
      <c r="AT113" s="25">
        <f>_xlfn.XLOOKUP($C113,TNC_Loading!$A$2:$A$1332,TNC_Loading!C$2:C$1332,,0,)</f>
        <v>6.7000000000000004E-2</v>
      </c>
      <c r="AU113" s="25">
        <f>_xlfn.XLOOKUP($C113,TNC_Loading!$A$2:$A$1332,TNC_Loading!D$2:D$1332,,0,)</f>
        <v>3.6869999999999998</v>
      </c>
      <c r="AV113" s="25">
        <f>_xlfn.XLOOKUP($C113,TNC_Loading!$A$2:$A$1332,TNC_Loading!E$2:E$1332,,0,)</f>
        <v>1.661</v>
      </c>
      <c r="AW113" s="25">
        <f>_xlfn.XLOOKUP($C113,TNC_Loading!$A$2:$A$1332,TNC_Loading!F$2:F$1332,,0,)</f>
        <v>47.77</v>
      </c>
      <c r="AX113">
        <f>_xlfn.XLOOKUP(C113,BIBI!$D$2:$D$1332,BIBI!$F$2:$F$1332,,0,)</f>
        <v>0</v>
      </c>
      <c r="AY113">
        <f>_xlfn.XLOOKUP(C113,FacilityCounts!$A$3:$A$1333,FacilityCounts!$B$3:$B$1333,,0,)</f>
        <v>4</v>
      </c>
      <c r="AZ113">
        <f>_xlfn.XLOOKUP(C113,FacilityCounts!$D$3:$D$1333,FacilityCounts!$E$3:$E$1333,,0,)</f>
        <v>2</v>
      </c>
      <c r="BA113">
        <f>_xlfn.XLOOKUP(C113,FacilityCounts!$G$3:$G$1333,FacilityCounts!$H$3:$H$1333,,0,)</f>
        <v>0</v>
      </c>
      <c r="BB113">
        <f>IFERROR(_xlfn.XLOOKUP(C113,'DA to P Sensitive Lakes'!$P$2:$P$44,'DA to P Sensitive Lakes'!$Q$2:$Q$44,,0,),0)</f>
        <v>0</v>
      </c>
      <c r="BC113" s="25">
        <f>_xlfn.XLOOKUP(C113,'Historic Runoff (mm)'!$A$2:$A$1332,'Historic Runoff (mm)'!$B$2:$B$1332,,0,)</f>
        <v>215.65</v>
      </c>
      <c r="BD113">
        <f>_xlfn.XLOOKUP(C113,DrainageComplaint!$A$2:$A$1332,DrainageComplaint!$B$2:$B$1332,,0,)</f>
        <v>2</v>
      </c>
      <c r="BE113">
        <f>_xlfn.XLOOKUP(C113,PAD_Area!$G$2:$G$1332,PAD_Area!$H$2:$H$1332,,0,)</f>
        <v>0</v>
      </c>
    </row>
    <row r="114" spans="1:57" x14ac:dyDescent="0.2">
      <c r="A114" s="2">
        <v>111</v>
      </c>
      <c r="B114" s="2">
        <v>112</v>
      </c>
      <c r="C114" s="20">
        <v>1001110</v>
      </c>
      <c r="D114" s="3" t="s">
        <v>122</v>
      </c>
      <c r="E114" s="3" t="s">
        <v>27</v>
      </c>
      <c r="F114" s="3">
        <v>646.28899999999999</v>
      </c>
      <c r="G114" s="3">
        <v>43697.374591300002</v>
      </c>
      <c r="H114" s="3">
        <v>28152247.467</v>
      </c>
      <c r="I114" s="2">
        <v>0</v>
      </c>
      <c r="J114" s="2">
        <v>0</v>
      </c>
      <c r="K114" s="2">
        <v>0</v>
      </c>
      <c r="L114" s="2">
        <v>2</v>
      </c>
      <c r="M114" s="3">
        <v>23144.599609375</v>
      </c>
      <c r="N114" s="2">
        <f>_xlfn.XLOOKUP(C114,Shellfish_Presence!$E$3:$E$1333,Shellfish_Presence!$G$3:$G$1333,,0,)</f>
        <v>0</v>
      </c>
      <c r="O114" s="3">
        <v>0</v>
      </c>
      <c r="P114" s="3">
        <v>0</v>
      </c>
      <c r="Q114" s="2">
        <v>3</v>
      </c>
      <c r="R114" s="3">
        <v>1</v>
      </c>
      <c r="S114" s="3">
        <v>0</v>
      </c>
      <c r="T114" s="3">
        <v>11790</v>
      </c>
      <c r="U114" s="3">
        <v>0</v>
      </c>
      <c r="V114" s="2">
        <v>40</v>
      </c>
      <c r="W114" s="3">
        <f t="shared" si="2"/>
        <v>3.3927056827820186E-3</v>
      </c>
      <c r="X114">
        <f t="shared" si="3"/>
        <v>0</v>
      </c>
      <c r="Y114">
        <f>IFERROR(INDEX('Parcel Year'!$N$3:$N$1175,MATCH(KC_SPS_SubbasinAttributes!C114,'Parcel Year'!$M$3:$M$1175,0)),0)</f>
        <v>0.35471099615097046</v>
      </c>
      <c r="Z114">
        <f>INDEX(Imperviousness!$B$2:$B$1332,MATCH(KC_SPS_SubbasinAttributes!C114,Imperviousness!$A$2:$A$1332,0))</f>
        <v>1.4999999999999999E-2</v>
      </c>
      <c r="AA114">
        <f>INDEX('Flow Duration Index'!$B$2:$B$1332,MATCH(KC_SPS_SubbasinAttributes!C114,'Flow Duration Index'!$A$2:$A$1332,0))</f>
        <v>2.3250000000000002</v>
      </c>
      <c r="AB114">
        <f>INDEX(Opportunity_Index!$G$2:$G$1333,MATCH(KC_SPS_SubbasinAttributes!C114,Opportunity_Index!$F$2:$F$1333,0))</f>
        <v>4.4999999999999998E-2</v>
      </c>
      <c r="AC114">
        <f>INDEX(Traffic!$B$2:$B$1332,MATCH(KC_SPS_SubbasinAttributes!C114,Traffic!$A$2:$A$1332,0))</f>
        <v>1075.413</v>
      </c>
      <c r="AD114">
        <f>INDEX(EquityScore!$F$3:$F$1334,MATCH(KC_SPS_SubbasinAttributes!C114,EquityScore!$E$3:$E$1334,0))</f>
        <v>1.6666666699999999</v>
      </c>
      <c r="AE114">
        <f>IFERROR(INDEX(PavementCondition!$E$2:$E$669,MATCH(KC_SPS_SubbasinAttributes!C114,PavementCondition!$D$2:$D$669,0)),"N/A")</f>
        <v>100</v>
      </c>
      <c r="AF114">
        <f>INDEX(SpawnerMortality!$E$2:$E$1331,MATCH(KC_SPS_SubbasinAttributes!C114,SpawnerMortality!$D$2:$D$1331,0))</f>
        <v>0.19157380800000001</v>
      </c>
      <c r="AG114" s="25">
        <f>IFERROR(_xlfn.XLOOKUP($C114,WQBE_Loading!$C$4:$C$3072,WQBE_Loading!G$4:G$3072,,0,),"")</f>
        <v>0.2833983835723965</v>
      </c>
      <c r="AH114" s="25">
        <f>IFERROR(_xlfn.XLOOKUP($C114,WQBE_Loading!$C$4:$C$3072,WQBE_Loading!H$4:H$3072,,0,),"")</f>
        <v>1.783351445172735</v>
      </c>
      <c r="AI114" s="25">
        <f>IFERROR(_xlfn.XLOOKUP($C114,WQBE_Loading!$C$4:$C$3072,WQBE_Loading!I$4:I$3072,,0,),"")</f>
        <v>53.2032262058732</v>
      </c>
      <c r="AJ114" s="25">
        <f>IFERROR(_xlfn.XLOOKUP($C114,WQBE_Loading!$C$4:$C$3072,WQBE_Loading!J$4:J$3072,,0,),"")</f>
        <v>4.6825800510994497</v>
      </c>
      <c r="AK114" s="25">
        <f>IFERROR(_xlfn.XLOOKUP($C114,WQBE_Loading!$C$4:$C$3072,WQBE_Loading!K$4:K$3072,,0,),"")</f>
        <v>2034.1838442953149</v>
      </c>
      <c r="AL114" s="25">
        <f>IFERROR(_xlfn.XLOOKUP($C114,WQBE_Loading!$C$4:$C$3072,WQBE_Loading!L$4:L$3072,,0,),"")</f>
        <v>5.2767102940403147E-4</v>
      </c>
      <c r="AM114" s="25">
        <f>IFERROR(_xlfn.XLOOKUP($C114,WQBE_Loading!$C$4:$C$3072,WQBE_Loading!M$4:M$3072,,0,),"")</f>
        <v>3.2505044464522303E-5</v>
      </c>
      <c r="AN114" s="25">
        <f>IFERROR(_xlfn.XLOOKUP($C114,WQBE_Loading!$C$4:$C$3072,WQBE_Loading!N$4:N$3072,,0,),"")</f>
        <v>1.9628608034259948E-2</v>
      </c>
      <c r="AO114" s="25">
        <f>IFERROR(_xlfn.XLOOKUP($C114,WQBE_Loading!$C$4:$C$3072,WQBE_Loading!O$4:O$3072,,0,),"")</f>
        <v>8.2580204648902603E-2</v>
      </c>
      <c r="AP114" s="25">
        <f>IFERROR(_xlfn.XLOOKUP($C114,WQBE_Loading!$C$4:$C$3072,WQBE_Loading!P$4:P$3072,,0,),"")</f>
        <v>0.14999789839629352</v>
      </c>
      <c r="AQ114" s="13">
        <f>IFERROR(_xlfn.XLOOKUP($C114,WQBE_Loading!$C$4:$C$3072,WQBE_Loading!Q$4:Q$3072,,0,),"")</f>
        <v>3501561.0733215199</v>
      </c>
      <c r="AR114">
        <f>_xlfn.XLOOKUP(C114,UrbanHeat!$A$2:$A$1333,UrbanHeat!$B$2:$B$1333,,0,)</f>
        <v>11.762</v>
      </c>
      <c r="AS114" s="25">
        <f>_xlfn.XLOOKUP($C114,TNC_Loading!$A$2:$A$1332,TNC_Loading!B$2:B$1332,,0,)</f>
        <v>0.94599999999999995</v>
      </c>
      <c r="AT114" s="25">
        <f>_xlfn.XLOOKUP($C114,TNC_Loading!$A$2:$A$1332,TNC_Loading!C$2:C$1332,,0,)</f>
        <v>2.3E-2</v>
      </c>
      <c r="AU114" s="25">
        <f>_xlfn.XLOOKUP($C114,TNC_Loading!$A$2:$A$1332,TNC_Loading!D$2:D$1332,,0,)</f>
        <v>0.67600000000000005</v>
      </c>
      <c r="AV114" s="25">
        <f>_xlfn.XLOOKUP($C114,TNC_Loading!$A$2:$A$1332,TNC_Loading!E$2:E$1332,,0,)</f>
        <v>0.65400000000000003</v>
      </c>
      <c r="AW114" s="25">
        <f>_xlfn.XLOOKUP($C114,TNC_Loading!$A$2:$A$1332,TNC_Loading!F$2:F$1332,,0,)</f>
        <v>20.736000000000001</v>
      </c>
      <c r="AX114">
        <f>_xlfn.XLOOKUP(C114,BIBI!$D$2:$D$1332,BIBI!$F$2:$F$1332,,0,)</f>
        <v>0</v>
      </c>
      <c r="AY114">
        <f>_xlfn.XLOOKUP(C114,FacilityCounts!$A$3:$A$1333,FacilityCounts!$B$3:$B$1333,,0,)</f>
        <v>2</v>
      </c>
      <c r="AZ114">
        <f>_xlfn.XLOOKUP(C114,FacilityCounts!$D$3:$D$1333,FacilityCounts!$E$3:$E$1333,,0,)</f>
        <v>0</v>
      </c>
      <c r="BA114">
        <f>_xlfn.XLOOKUP(C114,FacilityCounts!$G$3:$G$1333,FacilityCounts!$H$3:$H$1333,,0,)</f>
        <v>0</v>
      </c>
      <c r="BB114">
        <f>IFERROR(_xlfn.XLOOKUP(C114,'DA to P Sensitive Lakes'!$P$2:$P$44,'DA to P Sensitive Lakes'!$Q$2:$Q$44,,0,),0)</f>
        <v>0</v>
      </c>
      <c r="BC114" s="25">
        <f>_xlfn.XLOOKUP(C114,'Historic Runoff (mm)'!$A$2:$A$1332,'Historic Runoff (mm)'!$B$2:$B$1332,,0,)</f>
        <v>111.9</v>
      </c>
      <c r="BD114">
        <f>_xlfn.XLOOKUP(C114,DrainageComplaint!$A$2:$A$1332,DrainageComplaint!$B$2:$B$1332,,0,)</f>
        <v>0</v>
      </c>
      <c r="BE114">
        <f>_xlfn.XLOOKUP(C114,PAD_Area!$G$2:$G$1332,PAD_Area!$H$2:$H$1332,,0,)</f>
        <v>0.29857400059700012</v>
      </c>
    </row>
    <row r="115" spans="1:57" x14ac:dyDescent="0.2">
      <c r="A115" s="2">
        <v>112</v>
      </c>
      <c r="B115" s="2">
        <v>113</v>
      </c>
      <c r="C115" s="20">
        <v>1001120</v>
      </c>
      <c r="D115" s="3" t="s">
        <v>136</v>
      </c>
      <c r="E115" s="3" t="s">
        <v>27</v>
      </c>
      <c r="F115" s="3">
        <v>1277.713</v>
      </c>
      <c r="G115" s="3">
        <v>47731.706580600003</v>
      </c>
      <c r="H115" s="3">
        <v>55656946.399899997</v>
      </c>
      <c r="I115" s="2">
        <v>0</v>
      </c>
      <c r="J115" s="2">
        <v>0</v>
      </c>
      <c r="K115" s="2">
        <v>0</v>
      </c>
      <c r="L115" s="2">
        <v>0</v>
      </c>
      <c r="M115" s="3">
        <v>22160.900390625</v>
      </c>
      <c r="N115" s="2">
        <f>_xlfn.XLOOKUP(C115,Shellfish_Presence!$E$3:$E$1333,Shellfish_Presence!$G$3:$G$1333,,0,)</f>
        <v>0</v>
      </c>
      <c r="O115" s="3">
        <v>0</v>
      </c>
      <c r="P115" s="3">
        <v>0</v>
      </c>
      <c r="Q115" s="2">
        <v>1</v>
      </c>
      <c r="R115" s="3">
        <v>0.99999797344207764</v>
      </c>
      <c r="S115" s="3">
        <v>0</v>
      </c>
      <c r="T115" s="3">
        <v>0</v>
      </c>
      <c r="U115" s="3">
        <v>0</v>
      </c>
      <c r="V115" s="2">
        <v>0</v>
      </c>
      <c r="W115" s="3" t="str">
        <f t="shared" si="2"/>
        <v/>
      </c>
      <c r="X115" t="str">
        <f t="shared" si="3"/>
        <v/>
      </c>
      <c r="Y115">
        <f>IFERROR(INDEX('Parcel Year'!$N$3:$N$1175,MATCH(KC_SPS_SubbasinAttributes!C115,'Parcel Year'!$M$3:$M$1175,0)),0)</f>
        <v>8.3229199051856995E-2</v>
      </c>
      <c r="Z115">
        <f>INDEX(Imperviousness!$B$2:$B$1332,MATCH(KC_SPS_SubbasinAttributes!C115,Imperviousness!$A$2:$A$1332,0))</f>
        <v>0</v>
      </c>
      <c r="AA115">
        <f>INDEX('Flow Duration Index'!$B$2:$B$1332,MATCH(KC_SPS_SubbasinAttributes!C115,'Flow Duration Index'!$A$2:$A$1332,0))</f>
        <v>1.4850000000000001</v>
      </c>
      <c r="AB115">
        <f>INDEX(Opportunity_Index!$G$2:$G$1333,MATCH(KC_SPS_SubbasinAttributes!C115,Opportunity_Index!$F$2:$F$1333,0))</f>
        <v>2.2499999999999999E-2</v>
      </c>
      <c r="AC115">
        <f>INDEX(Traffic!$B$2:$B$1332,MATCH(KC_SPS_SubbasinAttributes!C115,Traffic!$A$2:$A$1332,0))</f>
        <v>0</v>
      </c>
      <c r="AD115">
        <f>INDEX(EquityScore!$F$3:$F$1334,MATCH(KC_SPS_SubbasinAttributes!C115,EquityScore!$E$3:$E$1334,0))</f>
        <v>1.8333333349999998</v>
      </c>
      <c r="AE115" t="str">
        <f>IFERROR(INDEX(PavementCondition!$E$2:$E$669,MATCH(KC_SPS_SubbasinAttributes!C115,PavementCondition!$D$2:$D$669,0)),"N/A")</f>
        <v>N/A</v>
      </c>
      <c r="AF115">
        <f>INDEX(SpawnerMortality!$E$2:$E$1331,MATCH(KC_SPS_SubbasinAttributes!C115,SpawnerMortality!$D$2:$D$1331,0))</f>
        <v>0.120279369</v>
      </c>
      <c r="AG115" s="25">
        <f>IFERROR(_xlfn.XLOOKUP($C115,WQBE_Loading!$C$4:$C$3072,WQBE_Loading!G$4:G$3072,,0,),"")</f>
        <v>0.10866609567442501</v>
      </c>
      <c r="AH115" s="25">
        <f>IFERROR(_xlfn.XLOOKUP($C115,WQBE_Loading!$C$4:$C$3072,WQBE_Loading!H$4:H$3072,,0,),"")</f>
        <v>0.83361492514659596</v>
      </c>
      <c r="AI115" s="25">
        <f>IFERROR(_xlfn.XLOOKUP($C115,WQBE_Loading!$C$4:$C$3072,WQBE_Loading!I$4:I$3072,,0,),"")</f>
        <v>11.538954273963999</v>
      </c>
      <c r="AJ115" s="25">
        <f>IFERROR(_xlfn.XLOOKUP($C115,WQBE_Loading!$C$4:$C$3072,WQBE_Loading!J$4:J$3072,,0,),"")</f>
        <v>1.453000948774795</v>
      </c>
      <c r="AK115" s="25">
        <f>IFERROR(_xlfn.XLOOKUP($C115,WQBE_Loading!$C$4:$C$3072,WQBE_Loading!K$4:K$3072,,0,),"")</f>
        <v>603.01180812567702</v>
      </c>
      <c r="AL115" s="25">
        <f>IFERROR(_xlfn.XLOOKUP($C115,WQBE_Loading!$C$4:$C$3072,WQBE_Loading!L$4:L$3072,,0,),"")</f>
        <v>1.3030907868137348E-4</v>
      </c>
      <c r="AM115" s="25">
        <f>IFERROR(_xlfn.XLOOKUP($C115,WQBE_Loading!$C$4:$C$3072,WQBE_Loading!M$4:M$3072,,0,),"")</f>
        <v>2.4653733188131148E-5</v>
      </c>
      <c r="AN115" s="25">
        <f>IFERROR(_xlfn.XLOOKUP($C115,WQBE_Loading!$C$4:$C$3072,WQBE_Loading!N$4:N$3072,,0,),"")</f>
        <v>2.6897314920364002E-3</v>
      </c>
      <c r="AO115" s="25">
        <f>IFERROR(_xlfn.XLOOKUP($C115,WQBE_Loading!$C$4:$C$3072,WQBE_Loading!O$4:O$3072,,0,),"")</f>
        <v>1.7540235506870651E-2</v>
      </c>
      <c r="AP115" s="25">
        <f>IFERROR(_xlfn.XLOOKUP($C115,WQBE_Loading!$C$4:$C$3072,WQBE_Loading!P$4:P$3072,,0,),"")</f>
        <v>7.5229415420495896E-2</v>
      </c>
      <c r="AQ115" s="13">
        <f>IFERROR(_xlfn.XLOOKUP($C115,WQBE_Loading!$C$4:$C$3072,WQBE_Loading!Q$4:Q$3072,,0,),"")</f>
        <v>2470190.6840513949</v>
      </c>
      <c r="AR115">
        <f>_xlfn.XLOOKUP(C115,UrbanHeat!$A$2:$A$1333,UrbanHeat!$B$2:$B$1333,,0,)</f>
        <v>9.9390000000000001</v>
      </c>
      <c r="AS115" s="25">
        <f>_xlfn.XLOOKUP($C115,TNC_Loading!$A$2:$A$1332,TNC_Loading!B$2:B$1332,,0,)</f>
        <v>0.17899999999999999</v>
      </c>
      <c r="AT115" s="25">
        <f>_xlfn.XLOOKUP($C115,TNC_Loading!$A$2:$A$1332,TNC_Loading!C$2:C$1332,,0,)</f>
        <v>4.0000000000000001E-3</v>
      </c>
      <c r="AU115" s="25">
        <f>_xlfn.XLOOKUP($C115,TNC_Loading!$A$2:$A$1332,TNC_Loading!D$2:D$1332,,0,)</f>
        <v>6.2E-2</v>
      </c>
      <c r="AV115" s="25">
        <f>_xlfn.XLOOKUP($C115,TNC_Loading!$A$2:$A$1332,TNC_Loading!E$2:E$1332,,0,)</f>
        <v>0.111</v>
      </c>
      <c r="AW115" s="25">
        <f>_xlfn.XLOOKUP($C115,TNC_Loading!$A$2:$A$1332,TNC_Loading!F$2:F$1332,,0,)</f>
        <v>3.1579999999999999</v>
      </c>
      <c r="AX115">
        <f>_xlfn.XLOOKUP(C115,BIBI!$D$2:$D$1332,BIBI!$F$2:$F$1332,,0,)</f>
        <v>0</v>
      </c>
      <c r="AY115">
        <f>_xlfn.XLOOKUP(C115,FacilityCounts!$A$3:$A$1333,FacilityCounts!$B$3:$B$1333,,0,)</f>
        <v>0</v>
      </c>
      <c r="AZ115">
        <f>_xlfn.XLOOKUP(C115,FacilityCounts!$D$3:$D$1333,FacilityCounts!$E$3:$E$1333,,0,)</f>
        <v>0</v>
      </c>
      <c r="BA115">
        <f>_xlfn.XLOOKUP(C115,FacilityCounts!$G$3:$G$1333,FacilityCounts!$H$3:$H$1333,,0,)</f>
        <v>0</v>
      </c>
      <c r="BB115">
        <f>IFERROR(_xlfn.XLOOKUP(C115,'DA to P Sensitive Lakes'!$P$2:$P$44,'DA to P Sensitive Lakes'!$Q$2:$Q$44,,0,),0)</f>
        <v>0</v>
      </c>
      <c r="BC115" s="25">
        <f>_xlfn.XLOOKUP(C115,'Historic Runoff (mm)'!$A$2:$A$1332,'Historic Runoff (mm)'!$B$2:$B$1332,,0,)</f>
        <v>12.967000000000001</v>
      </c>
      <c r="BD115">
        <f>_xlfn.XLOOKUP(C115,DrainageComplaint!$A$2:$A$1332,DrainageComplaint!$B$2:$B$1332,,0,)</f>
        <v>0</v>
      </c>
      <c r="BE115">
        <f>_xlfn.XLOOKUP(C115,PAD_Area!$G$2:$G$1332,PAD_Area!$H$2:$H$1332,,0,)</f>
        <v>0.95136398077011108</v>
      </c>
    </row>
    <row r="116" spans="1:57" x14ac:dyDescent="0.2">
      <c r="A116" s="2">
        <v>113</v>
      </c>
      <c r="B116" s="2">
        <v>114</v>
      </c>
      <c r="C116" s="20">
        <v>1001130</v>
      </c>
      <c r="D116" s="3" t="s">
        <v>137</v>
      </c>
      <c r="E116" s="3" t="s">
        <v>27</v>
      </c>
      <c r="F116" s="3">
        <v>15950.732</v>
      </c>
      <c r="G116" s="3">
        <v>188722.56323100001</v>
      </c>
      <c r="H116" s="3">
        <v>694811125.58800006</v>
      </c>
      <c r="I116" s="2">
        <v>0</v>
      </c>
      <c r="J116" s="2">
        <v>2</v>
      </c>
      <c r="K116" s="2">
        <v>0</v>
      </c>
      <c r="L116" s="2">
        <v>8</v>
      </c>
      <c r="M116" s="3">
        <v>129432</v>
      </c>
      <c r="N116" s="2">
        <f>_xlfn.XLOOKUP(C116,Shellfish_Presence!$E$3:$E$1333,Shellfish_Presence!$G$3:$G$1333,,0,)</f>
        <v>0</v>
      </c>
      <c r="O116" s="3">
        <v>0</v>
      </c>
      <c r="P116" s="3">
        <v>3.2483299037266988E-6</v>
      </c>
      <c r="Q116" s="2">
        <v>12</v>
      </c>
      <c r="R116" s="3">
        <v>0.99999797344207764</v>
      </c>
      <c r="S116" s="3">
        <v>0</v>
      </c>
      <c r="T116" s="3">
        <v>16534.30078125</v>
      </c>
      <c r="U116" s="3">
        <v>0</v>
      </c>
      <c r="V116" s="2">
        <v>12</v>
      </c>
      <c r="W116" s="3">
        <f t="shared" si="2"/>
        <v>7.2576398353706465E-4</v>
      </c>
      <c r="X116">
        <f t="shared" si="3"/>
        <v>0</v>
      </c>
      <c r="Y116">
        <f>IFERROR(INDEX('Parcel Year'!$N$3:$N$1175,MATCH(KC_SPS_SubbasinAttributes!C116,'Parcel Year'!$M$3:$M$1175,0)),0)</f>
        <v>3.3613000065088272E-2</v>
      </c>
      <c r="Z116">
        <f>INDEX(Imperviousness!$B$2:$B$1332,MATCH(KC_SPS_SubbasinAttributes!C116,Imperviousness!$A$2:$A$1332,0))</f>
        <v>2E-3</v>
      </c>
      <c r="AA116">
        <f>INDEX('Flow Duration Index'!$B$2:$B$1332,MATCH(KC_SPS_SubbasinAttributes!C116,'Flow Duration Index'!$A$2:$A$1332,0))</f>
        <v>1.833</v>
      </c>
      <c r="AB116">
        <f>INDEX(Opportunity_Index!$G$2:$G$1333,MATCH(KC_SPS_SubbasinAttributes!C116,Opportunity_Index!$F$2:$F$1333,0))</f>
        <v>2.2499999999999999E-2</v>
      </c>
      <c r="AC116">
        <f>INDEX(Traffic!$B$2:$B$1332,MATCH(KC_SPS_SubbasinAttributes!C116,Traffic!$A$2:$A$1332,0))</f>
        <v>177.23099999999999</v>
      </c>
      <c r="AD116">
        <f>INDEX(EquityScore!$F$3:$F$1334,MATCH(KC_SPS_SubbasinAttributes!C116,EquityScore!$E$3:$E$1334,0))</f>
        <v>1.8333333349999998</v>
      </c>
      <c r="AE116">
        <f>IFERROR(INDEX(PavementCondition!$E$2:$E$669,MATCH(KC_SPS_SubbasinAttributes!C116,PavementCondition!$D$2:$D$669,0)),"N/A")</f>
        <v>0</v>
      </c>
      <c r="AF116">
        <f>INDEX(SpawnerMortality!$E$2:$E$1331,MATCH(KC_SPS_SubbasinAttributes!C116,SpawnerMortality!$D$2:$D$1331,0))</f>
        <v>8.7561576000000002E-2</v>
      </c>
      <c r="AG116" s="25">
        <f>IFERROR(_xlfn.XLOOKUP($C116,WQBE_Loading!$C$4:$C$3072,WQBE_Loading!G$4:G$3072,,0,),"")</f>
        <v>5.910742617847685</v>
      </c>
      <c r="AH116" s="25">
        <f>IFERROR(_xlfn.XLOOKUP($C116,WQBE_Loading!$C$4:$C$3072,WQBE_Loading!H$4:H$3072,,0,),"")</f>
        <v>32.931921439514902</v>
      </c>
      <c r="AI116" s="25">
        <f>IFERROR(_xlfn.XLOOKUP($C116,WQBE_Loading!$C$4:$C$3072,WQBE_Loading!I$4:I$3072,,0,),"")</f>
        <v>886.55343070892741</v>
      </c>
      <c r="AJ116" s="25">
        <f>IFERROR(_xlfn.XLOOKUP($C116,WQBE_Loading!$C$4:$C$3072,WQBE_Loading!J$4:J$3072,,0,),"")</f>
        <v>77.85093501391276</v>
      </c>
      <c r="AK116" s="25">
        <f>IFERROR(_xlfn.XLOOKUP($C116,WQBE_Loading!$C$4:$C$3072,WQBE_Loading!K$4:K$3072,,0,),"")</f>
        <v>47051.745278423099</v>
      </c>
      <c r="AL116" s="25">
        <f>IFERROR(_xlfn.XLOOKUP($C116,WQBE_Loading!$C$4:$C$3072,WQBE_Loading!L$4:L$3072,,0,),"")</f>
        <v>1.47408322591926E-2</v>
      </c>
      <c r="AM116" s="25">
        <f>IFERROR(_xlfn.XLOOKUP($C116,WQBE_Loading!$C$4:$C$3072,WQBE_Loading!M$4:M$3072,,0,),"")</f>
        <v>9.4490820912302299E-4</v>
      </c>
      <c r="AN116" s="25">
        <f>IFERROR(_xlfn.XLOOKUP($C116,WQBE_Loading!$C$4:$C$3072,WQBE_Loading!N$4:N$3072,,0,),"")</f>
        <v>0.44142077902693799</v>
      </c>
      <c r="AO116" s="25">
        <f>IFERROR(_xlfn.XLOOKUP($C116,WQBE_Loading!$C$4:$C$3072,WQBE_Loading!O$4:O$3072,,0,),"")</f>
        <v>2.3272462634251951</v>
      </c>
      <c r="AP116" s="25">
        <f>IFERROR(_xlfn.XLOOKUP($C116,WQBE_Loading!$C$4:$C$3072,WQBE_Loading!P$4:P$3072,,0,),"")</f>
        <v>2.399433234310735</v>
      </c>
      <c r="AQ116" s="13">
        <f>IFERROR(_xlfn.XLOOKUP($C116,WQBE_Loading!$C$4:$C$3072,WQBE_Loading!Q$4:Q$3072,,0,),"")</f>
        <v>111020859.03725651</v>
      </c>
      <c r="AR116">
        <f>_xlfn.XLOOKUP(C116,UrbanHeat!$A$2:$A$1333,UrbanHeat!$B$2:$B$1333,,0,)</f>
        <v>8.82</v>
      </c>
      <c r="AS116" s="25">
        <f>_xlfn.XLOOKUP($C116,TNC_Loading!$A$2:$A$1332,TNC_Loading!B$2:B$1332,,0,)</f>
        <v>1.1719999999999999</v>
      </c>
      <c r="AT116" s="25">
        <f>_xlfn.XLOOKUP($C116,TNC_Loading!$A$2:$A$1332,TNC_Loading!C$2:C$1332,,0,)</f>
        <v>0.01</v>
      </c>
      <c r="AU116" s="25">
        <f>_xlfn.XLOOKUP($C116,TNC_Loading!$A$2:$A$1332,TNC_Loading!D$2:D$1332,,0,)</f>
        <v>0.33300000000000002</v>
      </c>
      <c r="AV116" s="25">
        <f>_xlfn.XLOOKUP($C116,TNC_Loading!$A$2:$A$1332,TNC_Loading!E$2:E$1332,,0,)</f>
        <v>0.439</v>
      </c>
      <c r="AW116" s="25">
        <f>_xlfn.XLOOKUP($C116,TNC_Loading!$A$2:$A$1332,TNC_Loading!F$2:F$1332,,0,)</f>
        <v>20.701000000000001</v>
      </c>
      <c r="AX116">
        <f>_xlfn.XLOOKUP(C116,BIBI!$D$2:$D$1332,BIBI!$F$2:$F$1332,,0,)</f>
        <v>91.4</v>
      </c>
      <c r="AY116">
        <f>_xlfn.XLOOKUP(C116,FacilityCounts!$A$3:$A$1333,FacilityCounts!$B$3:$B$1333,,0,)</f>
        <v>2</v>
      </c>
      <c r="AZ116">
        <f>_xlfn.XLOOKUP(C116,FacilityCounts!$D$3:$D$1333,FacilityCounts!$E$3:$E$1333,,0,)</f>
        <v>0</v>
      </c>
      <c r="BA116">
        <f>_xlfn.XLOOKUP(C116,FacilityCounts!$G$3:$G$1333,FacilityCounts!$H$3:$H$1333,,0,)</f>
        <v>0</v>
      </c>
      <c r="BB116">
        <f>IFERROR(_xlfn.XLOOKUP(C116,'DA to P Sensitive Lakes'!$P$2:$P$44,'DA to P Sensitive Lakes'!$Q$2:$Q$44,,0,),0)</f>
        <v>0</v>
      </c>
      <c r="BC116" s="25">
        <f>_xlfn.XLOOKUP(C116,'Historic Runoff (mm)'!$A$2:$A$1332,'Historic Runoff (mm)'!$B$2:$B$1332,,0,)</f>
        <v>106.542</v>
      </c>
      <c r="BD116">
        <f>_xlfn.XLOOKUP(C116,DrainageComplaint!$A$2:$A$1332,DrainageComplaint!$B$2:$B$1332,,0,)</f>
        <v>0</v>
      </c>
      <c r="BE116">
        <f>_xlfn.XLOOKUP(C116,PAD_Area!$G$2:$G$1332,PAD_Area!$H$2:$H$1332,,0,)</f>
        <v>0.88672169996425509</v>
      </c>
    </row>
    <row r="117" spans="1:57" x14ac:dyDescent="0.2">
      <c r="A117" s="2">
        <v>114</v>
      </c>
      <c r="B117" s="2">
        <v>115</v>
      </c>
      <c r="C117" s="20">
        <v>1001131</v>
      </c>
      <c r="D117" s="3" t="s">
        <v>138</v>
      </c>
      <c r="E117" s="3" t="s">
        <v>27</v>
      </c>
      <c r="F117" s="3">
        <v>10794.72</v>
      </c>
      <c r="G117" s="3">
        <v>111148.604273</v>
      </c>
      <c r="H117" s="3">
        <v>470216121.241</v>
      </c>
      <c r="I117" s="2">
        <v>0</v>
      </c>
      <c r="J117" s="2">
        <v>0</v>
      </c>
      <c r="K117" s="2">
        <v>0</v>
      </c>
      <c r="L117" s="2">
        <v>0</v>
      </c>
      <c r="M117" s="3">
        <v>16548.69921875</v>
      </c>
      <c r="N117" s="2">
        <f>_xlfn.XLOOKUP(C117,Shellfish_Presence!$E$3:$E$1333,Shellfish_Presence!$G$3:$G$1333,,0,)</f>
        <v>0</v>
      </c>
      <c r="O117" s="3">
        <v>0</v>
      </c>
      <c r="P117" s="3">
        <v>0</v>
      </c>
      <c r="Q117" s="2">
        <v>0</v>
      </c>
      <c r="R117" s="3">
        <v>0.99999797344207764</v>
      </c>
      <c r="S117" s="3">
        <v>0</v>
      </c>
      <c r="T117" s="3">
        <v>0</v>
      </c>
      <c r="U117" s="3">
        <v>0</v>
      </c>
      <c r="V117" s="2">
        <v>0</v>
      </c>
      <c r="W117" s="3" t="str">
        <f t="shared" si="2"/>
        <v/>
      </c>
      <c r="X117" t="str">
        <f t="shared" si="3"/>
        <v/>
      </c>
      <c r="Y117">
        <f>IFERROR(INDEX('Parcel Year'!$N$3:$N$1175,MATCH(KC_SPS_SubbasinAttributes!C117,'Parcel Year'!$M$3:$M$1175,0)),0)</f>
        <v>0</v>
      </c>
      <c r="Z117">
        <f>INDEX(Imperviousness!$B$2:$B$1332,MATCH(KC_SPS_SubbasinAttributes!C117,Imperviousness!$A$2:$A$1332,0))</f>
        <v>0</v>
      </c>
      <c r="AA117">
        <f>INDEX('Flow Duration Index'!$B$2:$B$1332,MATCH(KC_SPS_SubbasinAttributes!C117,'Flow Duration Index'!$A$2:$A$1332,0))</f>
        <v>1.865</v>
      </c>
      <c r="AB117">
        <f>INDEX(Opportunity_Index!$G$2:$G$1333,MATCH(KC_SPS_SubbasinAttributes!C117,Opportunity_Index!$F$2:$F$1333,0))</f>
        <v>0</v>
      </c>
      <c r="AC117">
        <f>INDEX(Traffic!$B$2:$B$1332,MATCH(KC_SPS_SubbasinAttributes!C117,Traffic!$A$2:$A$1332,0))</f>
        <v>0</v>
      </c>
      <c r="AD117">
        <f>INDEX(EquityScore!$F$3:$F$1334,MATCH(KC_SPS_SubbasinAttributes!C117,EquityScore!$E$3:$E$1334,0))</f>
        <v>2</v>
      </c>
      <c r="AE117" t="str">
        <f>IFERROR(INDEX(PavementCondition!$E$2:$E$669,MATCH(KC_SPS_SubbasinAttributes!C117,PavementCondition!$D$2:$D$669,0)),"N/A")</f>
        <v>N/A</v>
      </c>
      <c r="AF117">
        <f>INDEX(SpawnerMortality!$E$2:$E$1331,MATCH(KC_SPS_SubbasinAttributes!C117,SpawnerMortality!$D$2:$D$1331,0))</f>
        <v>0</v>
      </c>
      <c r="AG117" s="25">
        <f>IFERROR(_xlfn.XLOOKUP($C117,WQBE_Loading!$C$4:$C$3072,WQBE_Loading!G$4:G$3072,,0,),"")</f>
        <v>1.2011796670280499</v>
      </c>
      <c r="AH117" s="25">
        <f>IFERROR(_xlfn.XLOOKUP($C117,WQBE_Loading!$C$4:$C$3072,WQBE_Loading!H$4:H$3072,,0,),"")</f>
        <v>5.0649398977818301</v>
      </c>
      <c r="AI117" s="25">
        <f>IFERROR(_xlfn.XLOOKUP($C117,WQBE_Loading!$C$4:$C$3072,WQBE_Loading!I$4:I$3072,,0,),"")</f>
        <v>653.08657725197804</v>
      </c>
      <c r="AJ117" s="25">
        <f>IFERROR(_xlfn.XLOOKUP($C117,WQBE_Loading!$C$4:$C$3072,WQBE_Loading!J$4:J$3072,,0,),"")</f>
        <v>51.729629881335448</v>
      </c>
      <c r="AK117" s="25">
        <f>IFERROR(_xlfn.XLOOKUP($C117,WQBE_Loading!$C$4:$C$3072,WQBE_Loading!K$4:K$3072,,0,),"")</f>
        <v>28466.541148095748</v>
      </c>
      <c r="AL117" s="25">
        <f>IFERROR(_xlfn.XLOOKUP($C117,WQBE_Loading!$C$4:$C$3072,WQBE_Loading!L$4:L$3072,,0,),"")</f>
        <v>8.0275641303282196E-3</v>
      </c>
      <c r="AM117" s="25">
        <f>IFERROR(_xlfn.XLOOKUP($C117,WQBE_Loading!$C$4:$C$3072,WQBE_Loading!M$4:M$3072,,0,),"")</f>
        <v>2.6942515563196652E-4</v>
      </c>
      <c r="AN117" s="25">
        <f>IFERROR(_xlfn.XLOOKUP($C117,WQBE_Loading!$C$4:$C$3072,WQBE_Loading!N$4:N$3072,,0,),"")</f>
        <v>0.26160749772234404</v>
      </c>
      <c r="AO117" s="25">
        <f>IFERROR(_xlfn.XLOOKUP($C117,WQBE_Loading!$C$4:$C$3072,WQBE_Loading!O$4:O$3072,,0,),"")</f>
        <v>1.4432535510907898</v>
      </c>
      <c r="AP117" s="25">
        <f>IFERROR(_xlfn.XLOOKUP($C117,WQBE_Loading!$C$4:$C$3072,WQBE_Loading!P$4:P$3072,,0,),"")</f>
        <v>0.94880685412126098</v>
      </c>
      <c r="AQ117" s="13">
        <f>IFERROR(_xlfn.XLOOKUP($C117,WQBE_Loading!$C$4:$C$3072,WQBE_Loading!Q$4:Q$3072,,0,),"")</f>
        <v>76231448.222578138</v>
      </c>
      <c r="AR117">
        <f>_xlfn.XLOOKUP(C117,UrbanHeat!$A$2:$A$1333,UrbanHeat!$B$2:$B$1333,,0,)</f>
        <v>8.8230000000000004</v>
      </c>
      <c r="AS117" s="25">
        <f>_xlfn.XLOOKUP($C117,TNC_Loading!$A$2:$A$1332,TNC_Loading!B$2:B$1332,,0,)</f>
        <v>1.1619999999999999</v>
      </c>
      <c r="AT117" s="25">
        <f>_xlfn.XLOOKUP($C117,TNC_Loading!$A$2:$A$1332,TNC_Loading!C$2:C$1332,,0,)</f>
        <v>6.0000000000000001E-3</v>
      </c>
      <c r="AU117" s="25">
        <f>_xlfn.XLOOKUP($C117,TNC_Loading!$A$2:$A$1332,TNC_Loading!D$2:D$1332,,0,)</f>
        <v>0.26800000000000002</v>
      </c>
      <c r="AV117" s="25">
        <f>_xlfn.XLOOKUP($C117,TNC_Loading!$A$2:$A$1332,TNC_Loading!E$2:E$1332,,0,)</f>
        <v>0.33200000000000002</v>
      </c>
      <c r="AW117" s="25">
        <f>_xlfn.XLOOKUP($C117,TNC_Loading!$A$2:$A$1332,TNC_Loading!F$2:F$1332,,0,)</f>
        <v>20.783999999999999</v>
      </c>
      <c r="AX117">
        <f>_xlfn.XLOOKUP(C117,BIBI!$D$2:$D$1332,BIBI!$F$2:$F$1332,,0,)</f>
        <v>0</v>
      </c>
      <c r="AY117">
        <f>_xlfn.XLOOKUP(C117,FacilityCounts!$A$3:$A$1333,FacilityCounts!$B$3:$B$1333,,0,)</f>
        <v>0</v>
      </c>
      <c r="AZ117">
        <f>_xlfn.XLOOKUP(C117,FacilityCounts!$D$3:$D$1333,FacilityCounts!$E$3:$E$1333,,0,)</f>
        <v>0</v>
      </c>
      <c r="BA117">
        <f>_xlfn.XLOOKUP(C117,FacilityCounts!$G$3:$G$1333,FacilityCounts!$H$3:$H$1333,,0,)</f>
        <v>0</v>
      </c>
      <c r="BB117">
        <f>IFERROR(_xlfn.XLOOKUP(C117,'DA to P Sensitive Lakes'!$P$2:$P$44,'DA to P Sensitive Lakes'!$Q$2:$Q$44,,0,),0)</f>
        <v>0</v>
      </c>
      <c r="BC117" s="25">
        <f>_xlfn.XLOOKUP(C117,'Historic Runoff (mm)'!$A$2:$A$1332,'Historic Runoff (mm)'!$B$2:$B$1332,,0,)</f>
        <v>111.47</v>
      </c>
      <c r="BD117">
        <f>_xlfn.XLOOKUP(C117,DrainageComplaint!$A$2:$A$1332,DrainageComplaint!$B$2:$B$1332,,0,)</f>
        <v>0</v>
      </c>
      <c r="BE117">
        <f>_xlfn.XLOOKUP(C117,PAD_Area!$G$2:$G$1332,PAD_Area!$H$2:$H$1332,,0,)</f>
        <v>1.0754347664769739</v>
      </c>
    </row>
    <row r="118" spans="1:57" x14ac:dyDescent="0.2">
      <c r="A118" s="2">
        <v>115</v>
      </c>
      <c r="B118" s="2">
        <v>116</v>
      </c>
      <c r="C118" s="20">
        <v>1001140</v>
      </c>
      <c r="D118" s="3" t="s">
        <v>116</v>
      </c>
      <c r="E118" s="3" t="s">
        <v>27</v>
      </c>
      <c r="F118" s="3">
        <v>775.15099999999995</v>
      </c>
      <c r="G118" s="3">
        <v>37065.935423499999</v>
      </c>
      <c r="H118" s="3">
        <v>33765452.256300002</v>
      </c>
      <c r="I118" s="2">
        <v>1</v>
      </c>
      <c r="J118" s="2">
        <v>0</v>
      </c>
      <c r="K118" s="2">
        <v>2</v>
      </c>
      <c r="L118" s="2">
        <v>1</v>
      </c>
      <c r="M118" s="3">
        <v>6641.080078125</v>
      </c>
      <c r="N118" s="2">
        <f>_xlfn.XLOOKUP(C118,Shellfish_Presence!$E$3:$E$1333,Shellfish_Presence!$G$3:$G$1333,,0,)</f>
        <v>0</v>
      </c>
      <c r="O118" s="3">
        <v>0</v>
      </c>
      <c r="P118" s="3">
        <v>0</v>
      </c>
      <c r="Q118" s="2">
        <v>1</v>
      </c>
      <c r="R118" s="3">
        <v>1</v>
      </c>
      <c r="S118" s="3">
        <v>0</v>
      </c>
      <c r="T118" s="3">
        <v>15623.900390625</v>
      </c>
      <c r="U118" s="3">
        <v>0</v>
      </c>
      <c r="V118" s="2">
        <v>17</v>
      </c>
      <c r="W118" s="3">
        <f t="shared" si="2"/>
        <v>1.0880765733888523E-3</v>
      </c>
      <c r="X118">
        <f t="shared" si="3"/>
        <v>0</v>
      </c>
      <c r="Y118">
        <f>IFERROR(INDEX('Parcel Year'!$N$3:$N$1175,MATCH(KC_SPS_SubbasinAttributes!C118,'Parcel Year'!$M$3:$M$1175,0)),0)</f>
        <v>0.35128799080848694</v>
      </c>
      <c r="Z118">
        <f>INDEX(Imperviousness!$B$2:$B$1332,MATCH(KC_SPS_SubbasinAttributes!C118,Imperviousness!$A$2:$A$1332,0))</f>
        <v>0.01</v>
      </c>
      <c r="AA118">
        <f>INDEX('Flow Duration Index'!$B$2:$B$1332,MATCH(KC_SPS_SubbasinAttributes!C118,'Flow Duration Index'!$A$2:$A$1332,0))</f>
        <v>3.919</v>
      </c>
      <c r="AB118">
        <f>INDEX(Opportunity_Index!$G$2:$G$1333,MATCH(KC_SPS_SubbasinAttributes!C118,Opportunity_Index!$F$2:$F$1333,0))</f>
        <v>9.1499999999999998E-2</v>
      </c>
      <c r="AC118">
        <f>INDEX(Traffic!$B$2:$B$1332,MATCH(KC_SPS_SubbasinAttributes!C118,Traffic!$A$2:$A$1332,0))</f>
        <v>489.95499999999998</v>
      </c>
      <c r="AD118">
        <f>INDEX(EquityScore!$F$3:$F$1334,MATCH(KC_SPS_SubbasinAttributes!C118,EquityScore!$E$3:$E$1334,0))</f>
        <v>1.6666666699999999</v>
      </c>
      <c r="AE118">
        <f>IFERROR(INDEX(PavementCondition!$E$2:$E$669,MATCH(KC_SPS_SubbasinAttributes!C118,PavementCondition!$D$2:$D$669,0)),"N/A")</f>
        <v>45.5</v>
      </c>
      <c r="AF118">
        <f>INDEX(SpawnerMortality!$E$2:$E$1331,MATCH(KC_SPS_SubbasinAttributes!C118,SpawnerMortality!$D$2:$D$1331,0))</f>
        <v>0.23068445799999998</v>
      </c>
      <c r="AG118" s="25">
        <f>IFERROR(_xlfn.XLOOKUP($C118,WQBE_Loading!$C$4:$C$3072,WQBE_Loading!G$4:G$3072,,0,),"")</f>
        <v>0.26797702146102098</v>
      </c>
      <c r="AH118" s="25">
        <f>IFERROR(_xlfn.XLOOKUP($C118,WQBE_Loading!$C$4:$C$3072,WQBE_Loading!H$4:H$3072,,0,),"")</f>
        <v>1.321484992989425</v>
      </c>
      <c r="AI118" s="25">
        <f>IFERROR(_xlfn.XLOOKUP($C118,WQBE_Loading!$C$4:$C$3072,WQBE_Loading!I$4:I$3072,,0,),"")</f>
        <v>93.272692106128446</v>
      </c>
      <c r="AJ118" s="25">
        <f>IFERROR(_xlfn.XLOOKUP($C118,WQBE_Loading!$C$4:$C$3072,WQBE_Loading!J$4:J$3072,,0,),"")</f>
        <v>6.80483195114825</v>
      </c>
      <c r="AK118" s="25">
        <f>IFERROR(_xlfn.XLOOKUP($C118,WQBE_Loading!$C$4:$C$3072,WQBE_Loading!K$4:K$3072,,0,),"")</f>
        <v>2048.8275990376651</v>
      </c>
      <c r="AL118" s="25">
        <f>IFERROR(_xlfn.XLOOKUP($C118,WQBE_Loading!$C$4:$C$3072,WQBE_Loading!L$4:L$3072,,0,),"")</f>
        <v>5.7776933826329943E-4</v>
      </c>
      <c r="AM118" s="25">
        <f>IFERROR(_xlfn.XLOOKUP($C118,WQBE_Loading!$C$4:$C$3072,WQBE_Loading!M$4:M$3072,,0,),"")</f>
        <v>8.280234284500124E-6</v>
      </c>
      <c r="AN118" s="25">
        <f>IFERROR(_xlfn.XLOOKUP($C118,WQBE_Loading!$C$4:$C$3072,WQBE_Loading!N$4:N$3072,,0,),"")</f>
        <v>3.9033320414844599E-2</v>
      </c>
      <c r="AO118" s="25">
        <f>IFERROR(_xlfn.XLOOKUP($C118,WQBE_Loading!$C$4:$C$3072,WQBE_Loading!O$4:O$3072,,0,),"")</f>
        <v>9.9008460843389462E-2</v>
      </c>
      <c r="AP118" s="25">
        <f>IFERROR(_xlfn.XLOOKUP($C118,WQBE_Loading!$C$4:$C$3072,WQBE_Loading!P$4:P$3072,,0,),"")</f>
        <v>9.7022468559233646E-2</v>
      </c>
      <c r="AQ118" s="13">
        <f>IFERROR(_xlfn.XLOOKUP($C118,WQBE_Loading!$C$4:$C$3072,WQBE_Loading!Q$4:Q$3072,,0,),"")</f>
        <v>2660563.7180768349</v>
      </c>
      <c r="AR118">
        <f>_xlfn.XLOOKUP(C118,UrbanHeat!$A$2:$A$1333,UrbanHeat!$B$2:$B$1333,,0,)</f>
        <v>12.145</v>
      </c>
      <c r="AS118" s="25">
        <f>_xlfn.XLOOKUP($C118,TNC_Loading!$A$2:$A$1332,TNC_Loading!B$2:B$1332,,0,)</f>
        <v>2.5950000000000002</v>
      </c>
      <c r="AT118" s="25">
        <f>_xlfn.XLOOKUP($C118,TNC_Loading!$A$2:$A$1332,TNC_Loading!C$2:C$1332,,0,)</f>
        <v>8.2000000000000003E-2</v>
      </c>
      <c r="AU118" s="25">
        <f>_xlfn.XLOOKUP($C118,TNC_Loading!$A$2:$A$1332,TNC_Loading!D$2:D$1332,,0,)</f>
        <v>2.63</v>
      </c>
      <c r="AV118" s="25">
        <f>_xlfn.XLOOKUP($C118,TNC_Loading!$A$2:$A$1332,TNC_Loading!E$2:E$1332,,0,)</f>
        <v>2.0219999999999998</v>
      </c>
      <c r="AW118" s="25">
        <f>_xlfn.XLOOKUP($C118,TNC_Loading!$A$2:$A$1332,TNC_Loading!F$2:F$1332,,0,)</f>
        <v>53.103000000000002</v>
      </c>
      <c r="AX118">
        <f>_xlfn.XLOOKUP(C118,BIBI!$D$2:$D$1332,BIBI!$F$2:$F$1332,,0,)</f>
        <v>0</v>
      </c>
      <c r="AY118">
        <f>_xlfn.XLOOKUP(C118,FacilityCounts!$A$3:$A$1333,FacilityCounts!$B$3:$B$1333,,0,)</f>
        <v>3</v>
      </c>
      <c r="AZ118">
        <f>_xlfn.XLOOKUP(C118,FacilityCounts!$D$3:$D$1333,FacilityCounts!$E$3:$E$1333,,0,)</f>
        <v>0</v>
      </c>
      <c r="BA118">
        <f>_xlfn.XLOOKUP(C118,FacilityCounts!$G$3:$G$1333,FacilityCounts!$H$3:$H$1333,,0,)</f>
        <v>0</v>
      </c>
      <c r="BB118">
        <f>IFERROR(_xlfn.XLOOKUP(C118,'DA to P Sensitive Lakes'!$P$2:$P$44,'DA to P Sensitive Lakes'!$Q$2:$Q$44,,0,),0)</f>
        <v>0</v>
      </c>
      <c r="BC118" s="25">
        <f>_xlfn.XLOOKUP(C118,'Historic Runoff (mm)'!$A$2:$A$1332,'Historic Runoff (mm)'!$B$2:$B$1332,,0,)</f>
        <v>143.559</v>
      </c>
      <c r="BD118">
        <f>_xlfn.XLOOKUP(C118,DrainageComplaint!$A$2:$A$1332,DrainageComplaint!$B$2:$B$1332,,0,)</f>
        <v>6</v>
      </c>
      <c r="BE118">
        <f>_xlfn.XLOOKUP(C118,PAD_Area!$G$2:$G$1332,PAD_Area!$H$2:$H$1332,,0,)</f>
        <v>0</v>
      </c>
    </row>
    <row r="119" spans="1:57" x14ac:dyDescent="0.2">
      <c r="A119" s="2">
        <v>116</v>
      </c>
      <c r="B119" s="2">
        <v>117</v>
      </c>
      <c r="C119" s="20">
        <v>1001150</v>
      </c>
      <c r="D119" s="3" t="s">
        <v>139</v>
      </c>
      <c r="E119" s="3" t="s">
        <v>27</v>
      </c>
      <c r="F119" s="3">
        <v>332.50700000000001</v>
      </c>
      <c r="G119" s="3">
        <v>22361.185992300001</v>
      </c>
      <c r="H119" s="3">
        <v>14483967.1884</v>
      </c>
      <c r="I119" s="2">
        <v>1</v>
      </c>
      <c r="J119" s="2">
        <v>0</v>
      </c>
      <c r="K119" s="2">
        <v>2</v>
      </c>
      <c r="L119" s="2">
        <v>1</v>
      </c>
      <c r="M119" s="3">
        <v>0</v>
      </c>
      <c r="N119" s="2">
        <f>_xlfn.XLOOKUP(C119,Shellfish_Presence!$E$3:$E$1333,Shellfish_Presence!$G$3:$G$1333,,0,)</f>
        <v>0</v>
      </c>
      <c r="O119" s="3">
        <v>0</v>
      </c>
      <c r="P119" s="3">
        <v>0</v>
      </c>
      <c r="Q119" s="2">
        <v>2</v>
      </c>
      <c r="R119" s="3">
        <v>1</v>
      </c>
      <c r="S119" s="3">
        <v>0</v>
      </c>
      <c r="T119" s="3">
        <v>13083.2998046875</v>
      </c>
      <c r="U119" s="3">
        <v>319.56900024414063</v>
      </c>
      <c r="V119" s="2">
        <v>46</v>
      </c>
      <c r="W119" s="3">
        <f t="shared" si="2"/>
        <v>3.5159325771560372E-3</v>
      </c>
      <c r="X119">
        <f t="shared" si="3"/>
        <v>2.4425718665381731E-2</v>
      </c>
      <c r="Y119">
        <f>IFERROR(INDEX('Parcel Year'!$N$3:$N$1175,MATCH(KC_SPS_SubbasinAttributes!C119,'Parcel Year'!$M$3:$M$1175,0)),0)</f>
        <v>0.32019498944282532</v>
      </c>
      <c r="Z119">
        <f>INDEX(Imperviousness!$B$2:$B$1332,MATCH(KC_SPS_SubbasinAttributes!C119,Imperviousness!$A$2:$A$1332,0))</f>
        <v>5.8999999999999997E-2</v>
      </c>
      <c r="AA119">
        <f>INDEX('Flow Duration Index'!$B$2:$B$1332,MATCH(KC_SPS_SubbasinAttributes!C119,'Flow Duration Index'!$A$2:$A$1332,0))</f>
        <v>4.1900000000000004</v>
      </c>
      <c r="AB119">
        <f>INDEX(Opportunity_Index!$G$2:$G$1333,MATCH(KC_SPS_SubbasinAttributes!C119,Opportunity_Index!$F$2:$F$1333,0))</f>
        <v>0.15940000000000001</v>
      </c>
      <c r="AC119">
        <f>INDEX(Traffic!$B$2:$B$1332,MATCH(KC_SPS_SubbasinAttributes!C119,Traffic!$A$2:$A$1332,0))</f>
        <v>918.85599999999999</v>
      </c>
      <c r="AD119">
        <f>INDEX(EquityScore!$F$3:$F$1334,MATCH(KC_SPS_SubbasinAttributes!C119,EquityScore!$E$3:$E$1334,0))</f>
        <v>1.6666666699999999</v>
      </c>
      <c r="AE119">
        <f>IFERROR(INDEX(PavementCondition!$E$2:$E$669,MATCH(KC_SPS_SubbasinAttributes!C119,PavementCondition!$D$2:$D$669,0)),"N/A")</f>
        <v>83</v>
      </c>
      <c r="AF119">
        <f>INDEX(SpawnerMortality!$E$2:$E$1331,MATCH(KC_SPS_SubbasinAttributes!C119,SpawnerMortality!$D$2:$D$1331,0))</f>
        <v>0.23053315099999999</v>
      </c>
      <c r="AG119" s="25">
        <f>IFERROR(_xlfn.XLOOKUP($C119,WQBE_Loading!$C$4:$C$3072,WQBE_Loading!G$4:G$3072,,0,),"")</f>
        <v>0.15330974321484001</v>
      </c>
      <c r="AH119" s="25">
        <f>IFERROR(_xlfn.XLOOKUP($C119,WQBE_Loading!$C$4:$C$3072,WQBE_Loading!H$4:H$3072,,0,),"")</f>
        <v>0.75172788747513697</v>
      </c>
      <c r="AI119" s="25">
        <f>IFERROR(_xlfn.XLOOKUP($C119,WQBE_Loading!$C$4:$C$3072,WQBE_Loading!I$4:I$3072,,0,),"")</f>
        <v>50.101294589510999</v>
      </c>
      <c r="AJ119" s="25">
        <f>IFERROR(_xlfn.XLOOKUP($C119,WQBE_Loading!$C$4:$C$3072,WQBE_Loading!J$4:J$3072,,0,),"")</f>
        <v>3.6638340317779599</v>
      </c>
      <c r="AK119" s="25">
        <f>IFERROR(_xlfn.XLOOKUP($C119,WQBE_Loading!$C$4:$C$3072,WQBE_Loading!K$4:K$3072,,0,),"")</f>
        <v>1164.321288368875</v>
      </c>
      <c r="AL119" s="25">
        <f>IFERROR(_xlfn.XLOOKUP($C119,WQBE_Loading!$C$4:$C$3072,WQBE_Loading!L$4:L$3072,,0,),"")</f>
        <v>3.4162865027990801E-4</v>
      </c>
      <c r="AM119" s="25">
        <f>IFERROR(_xlfn.XLOOKUP($C119,WQBE_Loading!$C$4:$C$3072,WQBE_Loading!M$4:M$3072,,0,),"")</f>
        <v>7.3676908381587405E-6</v>
      </c>
      <c r="AN119" s="25">
        <f>IFERROR(_xlfn.XLOOKUP($C119,WQBE_Loading!$C$4:$C$3072,WQBE_Loading!N$4:N$3072,,0,),"")</f>
        <v>2.3949190559171749E-2</v>
      </c>
      <c r="AO119" s="25">
        <f>IFERROR(_xlfn.XLOOKUP($C119,WQBE_Loading!$C$4:$C$3072,WQBE_Loading!O$4:O$3072,,0,),"")</f>
        <v>5.8501461196076798E-2</v>
      </c>
      <c r="AP119" s="25">
        <f>IFERROR(_xlfn.XLOOKUP($C119,WQBE_Loading!$C$4:$C$3072,WQBE_Loading!P$4:P$3072,,0,),"")</f>
        <v>4.8088654362444153E-2</v>
      </c>
      <c r="AQ119" s="13">
        <f>IFERROR(_xlfn.XLOOKUP($C119,WQBE_Loading!$C$4:$C$3072,WQBE_Loading!Q$4:Q$3072,,0,),"")</f>
        <v>1775804.5311550801</v>
      </c>
      <c r="AR119">
        <f>_xlfn.XLOOKUP(C119,UrbanHeat!$A$2:$A$1333,UrbanHeat!$B$2:$B$1333,,0,)</f>
        <v>11.852</v>
      </c>
      <c r="AS119" s="25">
        <f>_xlfn.XLOOKUP($C119,TNC_Loading!$A$2:$A$1332,TNC_Loading!B$2:B$1332,,0,)</f>
        <v>2.879</v>
      </c>
      <c r="AT119" s="25">
        <f>_xlfn.XLOOKUP($C119,TNC_Loading!$A$2:$A$1332,TNC_Loading!C$2:C$1332,,0,)</f>
        <v>0.109</v>
      </c>
      <c r="AU119" s="25">
        <f>_xlfn.XLOOKUP($C119,TNC_Loading!$A$2:$A$1332,TNC_Loading!D$2:D$1332,,0,)</f>
        <v>3.9620000000000002</v>
      </c>
      <c r="AV119" s="25">
        <f>_xlfn.XLOOKUP($C119,TNC_Loading!$A$2:$A$1332,TNC_Loading!E$2:E$1332,,0,)</f>
        <v>2.3879999999999999</v>
      </c>
      <c r="AW119" s="25">
        <f>_xlfn.XLOOKUP($C119,TNC_Loading!$A$2:$A$1332,TNC_Loading!F$2:F$1332,,0,)</f>
        <v>58.189</v>
      </c>
      <c r="AX119">
        <f>_xlfn.XLOOKUP(C119,BIBI!$D$2:$D$1332,BIBI!$F$2:$F$1332,,0,)</f>
        <v>0</v>
      </c>
      <c r="AY119">
        <f>_xlfn.XLOOKUP(C119,FacilityCounts!$A$3:$A$1333,FacilityCounts!$B$3:$B$1333,,0,)</f>
        <v>1</v>
      </c>
      <c r="AZ119">
        <f>_xlfn.XLOOKUP(C119,FacilityCounts!$D$3:$D$1333,FacilityCounts!$E$3:$E$1333,,0,)</f>
        <v>0</v>
      </c>
      <c r="BA119">
        <f>_xlfn.XLOOKUP(C119,FacilityCounts!$G$3:$G$1333,FacilityCounts!$H$3:$H$1333,,0,)</f>
        <v>0</v>
      </c>
      <c r="BB119">
        <f>IFERROR(_xlfn.XLOOKUP(C119,'DA to P Sensitive Lakes'!$P$2:$P$44,'DA to P Sensitive Lakes'!$Q$2:$Q$44,,0,),0)</f>
        <v>0</v>
      </c>
      <c r="BC119" s="25">
        <f>_xlfn.XLOOKUP(C119,'Historic Runoff (mm)'!$A$2:$A$1332,'Historic Runoff (mm)'!$B$2:$B$1332,,0,)</f>
        <v>230.58799999999999</v>
      </c>
      <c r="BD119">
        <f>_xlfn.XLOOKUP(C119,DrainageComplaint!$A$2:$A$1332,DrainageComplaint!$B$2:$B$1332,,0,)</f>
        <v>0</v>
      </c>
      <c r="BE119">
        <f>_xlfn.XLOOKUP(C119,PAD_Area!$G$2:$G$1332,PAD_Area!$H$2:$H$1332,,0,)</f>
        <v>0</v>
      </c>
    </row>
    <row r="120" spans="1:57" x14ac:dyDescent="0.2">
      <c r="A120" s="2">
        <v>117</v>
      </c>
      <c r="B120" s="2">
        <v>118</v>
      </c>
      <c r="C120" s="20">
        <v>1001160</v>
      </c>
      <c r="D120" s="3" t="s">
        <v>140</v>
      </c>
      <c r="E120" s="3" t="s">
        <v>27</v>
      </c>
      <c r="F120" s="3">
        <v>77.986999999999995</v>
      </c>
      <c r="G120" s="3">
        <v>14659.1793972</v>
      </c>
      <c r="H120" s="3">
        <v>3397106.8948400002</v>
      </c>
      <c r="I120" s="2">
        <v>0</v>
      </c>
      <c r="J120" s="2">
        <v>0</v>
      </c>
      <c r="K120" s="2">
        <v>2</v>
      </c>
      <c r="L120" s="2">
        <v>0</v>
      </c>
      <c r="M120" s="3">
        <v>0</v>
      </c>
      <c r="N120" s="2">
        <f>_xlfn.XLOOKUP(C120,Shellfish_Presence!$E$3:$E$1333,Shellfish_Presence!$G$3:$G$1333,,0,)</f>
        <v>0</v>
      </c>
      <c r="O120" s="3">
        <v>0</v>
      </c>
      <c r="P120" s="3">
        <v>0</v>
      </c>
      <c r="Q120" s="2">
        <v>2</v>
      </c>
      <c r="R120" s="3">
        <v>1</v>
      </c>
      <c r="S120" s="3">
        <v>0</v>
      </c>
      <c r="T120" s="3">
        <v>1414.1099853515625</v>
      </c>
      <c r="U120" s="3">
        <v>0</v>
      </c>
      <c r="V120" s="2">
        <v>4</v>
      </c>
      <c r="W120" s="3">
        <f t="shared" si="2"/>
        <v>2.8286342939623315E-3</v>
      </c>
      <c r="X120">
        <f t="shared" si="3"/>
        <v>0</v>
      </c>
      <c r="Y120">
        <f>IFERROR(INDEX('Parcel Year'!$N$3:$N$1175,MATCH(KC_SPS_SubbasinAttributes!C120,'Parcel Year'!$M$3:$M$1175,0)),0)</f>
        <v>5.263809859752655E-2</v>
      </c>
      <c r="Z120">
        <f>INDEX(Imperviousness!$B$2:$B$1332,MATCH(KC_SPS_SubbasinAttributes!C120,Imperviousness!$A$2:$A$1332,0))</f>
        <v>0.04</v>
      </c>
      <c r="AA120">
        <f>INDEX('Flow Duration Index'!$B$2:$B$1332,MATCH(KC_SPS_SubbasinAttributes!C120,'Flow Duration Index'!$A$2:$A$1332,0))</f>
        <v>2.5489999999999999</v>
      </c>
      <c r="AB120">
        <f>INDEX(Opportunity_Index!$G$2:$G$1333,MATCH(KC_SPS_SubbasinAttributes!C120,Opportunity_Index!$F$2:$F$1333,0))</f>
        <v>0.23594999999999999</v>
      </c>
      <c r="AC120">
        <f>INDEX(Traffic!$B$2:$B$1332,MATCH(KC_SPS_SubbasinAttributes!C120,Traffic!$A$2:$A$1332,0))</f>
        <v>418.05900000000003</v>
      </c>
      <c r="AD120">
        <f>INDEX(EquityScore!$F$3:$F$1334,MATCH(KC_SPS_SubbasinAttributes!C120,EquityScore!$E$3:$E$1334,0))</f>
        <v>1.8333333349999998</v>
      </c>
      <c r="AE120">
        <f>IFERROR(INDEX(PavementCondition!$E$2:$E$669,MATCH(KC_SPS_SubbasinAttributes!C120,PavementCondition!$D$2:$D$669,0)),"N/A")</f>
        <v>83</v>
      </c>
      <c r="AF120">
        <f>INDEX(SpawnerMortality!$E$2:$E$1331,MATCH(KC_SPS_SubbasinAttributes!C120,SpawnerMortality!$D$2:$D$1331,0))</f>
        <v>0.22190320949999998</v>
      </c>
      <c r="AG120" s="25">
        <f>IFERROR(_xlfn.XLOOKUP($C120,WQBE_Loading!$C$4:$C$3072,WQBE_Loading!G$4:G$3072,,0,),"")</f>
        <v>4.0132168553277503E-2</v>
      </c>
      <c r="AH120" s="25">
        <f>IFERROR(_xlfn.XLOOKUP($C120,WQBE_Loading!$C$4:$C$3072,WQBE_Loading!H$4:H$3072,,0,),"")</f>
        <v>0.20752258617442748</v>
      </c>
      <c r="AI120" s="25">
        <f>IFERROR(_xlfn.XLOOKUP($C120,WQBE_Loading!$C$4:$C$3072,WQBE_Loading!I$4:I$3072,,0,),"")</f>
        <v>4.3011823088118994</v>
      </c>
      <c r="AJ120" s="25">
        <f>IFERROR(_xlfn.XLOOKUP($C120,WQBE_Loading!$C$4:$C$3072,WQBE_Loading!J$4:J$3072,,0,),"")</f>
        <v>0.36241704656305096</v>
      </c>
      <c r="AK120" s="25">
        <f>IFERROR(_xlfn.XLOOKUP($C120,WQBE_Loading!$C$4:$C$3072,WQBE_Loading!K$4:K$3072,,0,),"")</f>
        <v>166.36299058971051</v>
      </c>
      <c r="AL120" s="25">
        <f>IFERROR(_xlfn.XLOOKUP($C120,WQBE_Loading!$C$4:$C$3072,WQBE_Loading!L$4:L$3072,,0,),"")</f>
        <v>6.8361163147135143E-5</v>
      </c>
      <c r="AM120" s="25">
        <f>IFERROR(_xlfn.XLOOKUP($C120,WQBE_Loading!$C$4:$C$3072,WQBE_Loading!M$4:M$3072,,0,),"")</f>
        <v>6.0442724225126896E-6</v>
      </c>
      <c r="AN120" s="25">
        <f>IFERROR(_xlfn.XLOOKUP($C120,WQBE_Loading!$C$4:$C$3072,WQBE_Loading!N$4:N$3072,,0,),"")</f>
        <v>2.5349027838370399E-3</v>
      </c>
      <c r="AO120" s="25">
        <f>IFERROR(_xlfn.XLOOKUP($C120,WQBE_Loading!$C$4:$C$3072,WQBE_Loading!O$4:O$3072,,0,),"")</f>
        <v>9.3655820822428053E-3</v>
      </c>
      <c r="AP120" s="25">
        <f>IFERROR(_xlfn.XLOOKUP($C120,WQBE_Loading!$C$4:$C$3072,WQBE_Loading!P$4:P$3072,,0,),"")</f>
        <v>1.074682680326065E-2</v>
      </c>
      <c r="AQ120" s="13">
        <f>IFERROR(_xlfn.XLOOKUP($C120,WQBE_Loading!$C$4:$C$3072,WQBE_Loading!Q$4:Q$3072,,0,),"")</f>
        <v>121787.83284697001</v>
      </c>
      <c r="AR120">
        <f>_xlfn.XLOOKUP(C120,UrbanHeat!$A$2:$A$1333,UrbanHeat!$B$2:$B$1333,,0,)</f>
        <v>11.249000000000001</v>
      </c>
      <c r="AS120" s="25">
        <f>_xlfn.XLOOKUP($C120,TNC_Loading!$A$2:$A$1332,TNC_Loading!B$2:B$1332,,0,)</f>
        <v>1.871</v>
      </c>
      <c r="AT120" s="25">
        <f>_xlfn.XLOOKUP($C120,TNC_Loading!$A$2:$A$1332,TNC_Loading!C$2:C$1332,,0,)</f>
        <v>0.06</v>
      </c>
      <c r="AU120" s="25">
        <f>_xlfn.XLOOKUP($C120,TNC_Loading!$A$2:$A$1332,TNC_Loading!D$2:D$1332,,0,)</f>
        <v>1.8859999999999999</v>
      </c>
      <c r="AV120" s="25">
        <f>_xlfn.XLOOKUP($C120,TNC_Loading!$A$2:$A$1332,TNC_Loading!E$2:E$1332,,0,)</f>
        <v>1.629</v>
      </c>
      <c r="AW120" s="25">
        <f>_xlfn.XLOOKUP($C120,TNC_Loading!$A$2:$A$1332,TNC_Loading!F$2:F$1332,,0,)</f>
        <v>32.723999999999997</v>
      </c>
      <c r="AX120">
        <f>_xlfn.XLOOKUP(C120,BIBI!$D$2:$D$1332,BIBI!$F$2:$F$1332,,0,)</f>
        <v>0</v>
      </c>
      <c r="AY120">
        <f>_xlfn.XLOOKUP(C120,FacilityCounts!$A$3:$A$1333,FacilityCounts!$B$3:$B$1333,,0,)</f>
        <v>1</v>
      </c>
      <c r="AZ120">
        <f>_xlfn.XLOOKUP(C120,FacilityCounts!$D$3:$D$1333,FacilityCounts!$E$3:$E$1333,,0,)</f>
        <v>0</v>
      </c>
      <c r="BA120">
        <f>_xlfn.XLOOKUP(C120,FacilityCounts!$G$3:$G$1333,FacilityCounts!$H$3:$H$1333,,0,)</f>
        <v>0</v>
      </c>
      <c r="BB120">
        <f>IFERROR(_xlfn.XLOOKUP(C120,'DA to P Sensitive Lakes'!$P$2:$P$44,'DA to P Sensitive Lakes'!$Q$2:$Q$44,,0,),0)</f>
        <v>0</v>
      </c>
      <c r="BC120" s="25">
        <f>_xlfn.XLOOKUP(C120,'Historic Runoff (mm)'!$A$2:$A$1332,'Historic Runoff (mm)'!$B$2:$B$1332,,0,)</f>
        <v>142.584</v>
      </c>
      <c r="BD120">
        <f>_xlfn.XLOOKUP(C120,DrainageComplaint!$A$2:$A$1332,DrainageComplaint!$B$2:$B$1332,,0,)</f>
        <v>0</v>
      </c>
      <c r="BE120">
        <f>_xlfn.XLOOKUP(C120,PAD_Area!$G$2:$G$1332,PAD_Area!$H$2:$H$1332,,0,)</f>
        <v>0</v>
      </c>
    </row>
    <row r="121" spans="1:57" x14ac:dyDescent="0.2">
      <c r="A121" s="2">
        <v>118</v>
      </c>
      <c r="B121" s="2">
        <v>119</v>
      </c>
      <c r="C121" s="20">
        <v>1001170</v>
      </c>
      <c r="D121" s="3" t="s">
        <v>141</v>
      </c>
      <c r="E121" s="3" t="s">
        <v>27</v>
      </c>
      <c r="F121" s="3">
        <v>570.04300000000001</v>
      </c>
      <c r="G121" s="3">
        <v>26784.039231899998</v>
      </c>
      <c r="H121" s="3">
        <v>24830993.153099999</v>
      </c>
      <c r="I121" s="2">
        <v>1</v>
      </c>
      <c r="J121" s="2">
        <v>0</v>
      </c>
      <c r="K121" s="2">
        <v>0</v>
      </c>
      <c r="L121" s="2">
        <v>0</v>
      </c>
      <c r="M121" s="3">
        <v>0</v>
      </c>
      <c r="N121" s="2">
        <f>_xlfn.XLOOKUP(C121,Shellfish_Presence!$E$3:$E$1333,Shellfish_Presence!$G$3:$G$1333,,0,)</f>
        <v>0</v>
      </c>
      <c r="O121" s="3">
        <v>0</v>
      </c>
      <c r="P121" s="3">
        <v>0</v>
      </c>
      <c r="Q121" s="2">
        <v>2</v>
      </c>
      <c r="R121" s="3">
        <v>1</v>
      </c>
      <c r="S121" s="3">
        <v>0</v>
      </c>
      <c r="T121" s="3">
        <v>15802.7998046875</v>
      </c>
      <c r="U121" s="3">
        <v>0</v>
      </c>
      <c r="V121" s="2">
        <v>32</v>
      </c>
      <c r="W121" s="3">
        <f t="shared" si="2"/>
        <v>2.0249576274773799E-3</v>
      </c>
      <c r="X121">
        <f t="shared" si="3"/>
        <v>0</v>
      </c>
      <c r="Y121">
        <f>IFERROR(INDEX('Parcel Year'!$N$3:$N$1175,MATCH(KC_SPS_SubbasinAttributes!C121,'Parcel Year'!$M$3:$M$1175,0)),0)</f>
        <v>0.32746800780296326</v>
      </c>
      <c r="Z121">
        <f>INDEX(Imperviousness!$B$2:$B$1332,MATCH(KC_SPS_SubbasinAttributes!C121,Imperviousness!$A$2:$A$1332,0))</f>
        <v>1.6E-2</v>
      </c>
      <c r="AA121">
        <f>INDEX('Flow Duration Index'!$B$2:$B$1332,MATCH(KC_SPS_SubbasinAttributes!C121,'Flow Duration Index'!$A$2:$A$1332,0))</f>
        <v>3.625</v>
      </c>
      <c r="AB121">
        <f>INDEX(Opportunity_Index!$G$2:$G$1333,MATCH(KC_SPS_SubbasinAttributes!C121,Opportunity_Index!$F$2:$F$1333,0))</f>
        <v>0.14900000000000002</v>
      </c>
      <c r="AC121">
        <f>INDEX(Traffic!$B$2:$B$1332,MATCH(KC_SPS_SubbasinAttributes!C121,Traffic!$A$2:$A$1332,0))</f>
        <v>362.38299999999998</v>
      </c>
      <c r="AD121">
        <f>INDEX(EquityScore!$F$3:$F$1334,MATCH(KC_SPS_SubbasinAttributes!C121,EquityScore!$E$3:$E$1334,0))</f>
        <v>1.8333333349999998</v>
      </c>
      <c r="AE121">
        <f>IFERROR(INDEX(PavementCondition!$E$2:$E$669,MATCH(KC_SPS_SubbasinAttributes!C121,PavementCondition!$D$2:$D$669,0)),"N/A")</f>
        <v>74</v>
      </c>
      <c r="AF121">
        <f>INDEX(SpawnerMortality!$E$2:$E$1331,MATCH(KC_SPS_SubbasinAttributes!C121,SpawnerMortality!$D$2:$D$1331,0))</f>
        <v>0.2292787815</v>
      </c>
      <c r="AG121" s="25">
        <f>IFERROR(_xlfn.XLOOKUP($C121,WQBE_Loading!$C$4:$C$3072,WQBE_Loading!G$4:G$3072,,0,),"")</f>
        <v>0.19465092561948749</v>
      </c>
      <c r="AH121" s="25">
        <f>IFERROR(_xlfn.XLOOKUP($C121,WQBE_Loading!$C$4:$C$3072,WQBE_Loading!H$4:H$3072,,0,),"")</f>
        <v>0.9461853658421665</v>
      </c>
      <c r="AI121" s="25">
        <f>IFERROR(_xlfn.XLOOKUP($C121,WQBE_Loading!$C$4:$C$3072,WQBE_Loading!I$4:I$3072,,0,),"")</f>
        <v>70.270148573313847</v>
      </c>
      <c r="AJ121" s="25">
        <f>IFERROR(_xlfn.XLOOKUP($C121,WQBE_Loading!$C$4:$C$3072,WQBE_Loading!J$4:J$3072,,0,),"")</f>
        <v>5.1196810201931502</v>
      </c>
      <c r="AK121" s="25">
        <f>IFERROR(_xlfn.XLOOKUP($C121,WQBE_Loading!$C$4:$C$3072,WQBE_Loading!K$4:K$3072,,0,),"")</f>
        <v>1365.69339053919</v>
      </c>
      <c r="AL121" s="25">
        <f>IFERROR(_xlfn.XLOOKUP($C121,WQBE_Loading!$C$4:$C$3072,WQBE_Loading!L$4:L$3072,,0,),"")</f>
        <v>3.8512541265188298E-4</v>
      </c>
      <c r="AM121" s="25">
        <f>IFERROR(_xlfn.XLOOKUP($C121,WQBE_Loading!$C$4:$C$3072,WQBE_Loading!M$4:M$3072,,0,),"")</f>
        <v>6.4361724207120199E-6</v>
      </c>
      <c r="AN121" s="25">
        <f>IFERROR(_xlfn.XLOOKUP($C121,WQBE_Loading!$C$4:$C$3072,WQBE_Loading!N$4:N$3072,,0,),"")</f>
        <v>2.64745797661598E-2</v>
      </c>
      <c r="AO121" s="25">
        <f>IFERROR(_xlfn.XLOOKUP($C121,WQBE_Loading!$C$4:$C$3072,WQBE_Loading!O$4:O$3072,,0,),"")</f>
        <v>6.5693456461940553E-2</v>
      </c>
      <c r="AP121" s="25">
        <f>IFERROR(_xlfn.XLOOKUP($C121,WQBE_Loading!$C$4:$C$3072,WQBE_Loading!P$4:P$3072,,0,),"")</f>
        <v>6.8848240244130499E-2</v>
      </c>
      <c r="AQ121" s="13">
        <f>IFERROR(_xlfn.XLOOKUP($C121,WQBE_Loading!$C$4:$C$3072,WQBE_Loading!Q$4:Q$3072,,0,),"")</f>
        <v>5022465.9675126299</v>
      </c>
      <c r="AR121">
        <f>_xlfn.XLOOKUP(C121,UrbanHeat!$A$2:$A$1333,UrbanHeat!$B$2:$B$1333,,0,)</f>
        <v>11.771000000000001</v>
      </c>
      <c r="AS121" s="25">
        <f>_xlfn.XLOOKUP($C121,TNC_Loading!$A$2:$A$1332,TNC_Loading!B$2:B$1332,,0,)</f>
        <v>1.871</v>
      </c>
      <c r="AT121" s="25">
        <f>_xlfn.XLOOKUP($C121,TNC_Loading!$A$2:$A$1332,TNC_Loading!C$2:C$1332,,0,)</f>
        <v>6.9000000000000006E-2</v>
      </c>
      <c r="AU121" s="25">
        <f>_xlfn.XLOOKUP($C121,TNC_Loading!$A$2:$A$1332,TNC_Loading!D$2:D$1332,,0,)</f>
        <v>1.93</v>
      </c>
      <c r="AV121" s="25">
        <f>_xlfn.XLOOKUP($C121,TNC_Loading!$A$2:$A$1332,TNC_Loading!E$2:E$1332,,0,)</f>
        <v>1.482</v>
      </c>
      <c r="AW121" s="25">
        <f>_xlfn.XLOOKUP($C121,TNC_Loading!$A$2:$A$1332,TNC_Loading!F$2:F$1332,,0,)</f>
        <v>38.524000000000001</v>
      </c>
      <c r="AX121">
        <f>_xlfn.XLOOKUP(C121,BIBI!$D$2:$D$1332,BIBI!$F$2:$F$1332,,0,)</f>
        <v>0</v>
      </c>
      <c r="AY121">
        <f>_xlfn.XLOOKUP(C121,FacilityCounts!$A$3:$A$1333,FacilityCounts!$B$3:$B$1333,,0,)</f>
        <v>3</v>
      </c>
      <c r="AZ121">
        <f>_xlfn.XLOOKUP(C121,FacilityCounts!$D$3:$D$1333,FacilityCounts!$E$3:$E$1333,,0,)</f>
        <v>3</v>
      </c>
      <c r="BA121">
        <f>_xlfn.XLOOKUP(C121,FacilityCounts!$G$3:$G$1333,FacilityCounts!$H$3:$H$1333,,0,)</f>
        <v>2</v>
      </c>
      <c r="BB121">
        <f>IFERROR(_xlfn.XLOOKUP(C121,'DA to P Sensitive Lakes'!$P$2:$P$44,'DA to P Sensitive Lakes'!$Q$2:$Q$44,,0,),0)</f>
        <v>0</v>
      </c>
      <c r="BC121" s="25">
        <f>_xlfn.XLOOKUP(C121,'Historic Runoff (mm)'!$A$2:$A$1332,'Historic Runoff (mm)'!$B$2:$B$1332,,0,)</f>
        <v>133.94300000000001</v>
      </c>
      <c r="BD121">
        <f>_xlfn.XLOOKUP(C121,DrainageComplaint!$A$2:$A$1332,DrainageComplaint!$B$2:$B$1332,,0,)</f>
        <v>4</v>
      </c>
      <c r="BE121">
        <f>_xlfn.XLOOKUP(C121,PAD_Area!$G$2:$G$1332,PAD_Area!$H$2:$H$1332,,0,)</f>
        <v>0</v>
      </c>
    </row>
    <row r="122" spans="1:57" x14ac:dyDescent="0.2">
      <c r="A122" s="2">
        <v>119</v>
      </c>
      <c r="B122" s="2">
        <v>120</v>
      </c>
      <c r="C122" s="20">
        <v>1001180</v>
      </c>
      <c r="D122" s="3" t="s">
        <v>141</v>
      </c>
      <c r="E122" s="3" t="s">
        <v>27</v>
      </c>
      <c r="F122" s="3">
        <v>220.23599999999999</v>
      </c>
      <c r="G122" s="3">
        <v>20823.618774300001</v>
      </c>
      <c r="H122" s="3">
        <v>9593461.7279400006</v>
      </c>
      <c r="I122" s="2">
        <v>0</v>
      </c>
      <c r="J122" s="2">
        <v>0</v>
      </c>
      <c r="K122" s="2">
        <v>2</v>
      </c>
      <c r="L122" s="2">
        <v>1</v>
      </c>
      <c r="M122" s="3">
        <v>0</v>
      </c>
      <c r="N122" s="2">
        <f>_xlfn.XLOOKUP(C122,Shellfish_Presence!$E$3:$E$1333,Shellfish_Presence!$G$3:$G$1333,,0,)</f>
        <v>0</v>
      </c>
      <c r="O122" s="3">
        <v>0</v>
      </c>
      <c r="P122" s="3">
        <v>0</v>
      </c>
      <c r="Q122" s="2">
        <v>0</v>
      </c>
      <c r="R122" s="3">
        <v>1</v>
      </c>
      <c r="S122" s="3">
        <v>0</v>
      </c>
      <c r="T122" s="3">
        <v>3281.6201171875</v>
      </c>
      <c r="U122" s="3">
        <v>285.92001342773438</v>
      </c>
      <c r="V122" s="2">
        <v>0</v>
      </c>
      <c r="W122" s="3">
        <f t="shared" si="2"/>
        <v>0</v>
      </c>
      <c r="X122">
        <f t="shared" si="3"/>
        <v>8.712770010466081E-2</v>
      </c>
      <c r="Y122">
        <f>IFERROR(INDEX('Parcel Year'!$N$3:$N$1175,MATCH(KC_SPS_SubbasinAttributes!C122,'Parcel Year'!$M$3:$M$1175,0)),0)</f>
        <v>3.4838199615478516E-2</v>
      </c>
      <c r="Z122">
        <f>INDEX(Imperviousness!$B$2:$B$1332,MATCH(KC_SPS_SubbasinAttributes!C122,Imperviousness!$A$2:$A$1332,0))</f>
        <v>1.0999999999999999E-2</v>
      </c>
      <c r="AA122">
        <f>INDEX('Flow Duration Index'!$B$2:$B$1332,MATCH(KC_SPS_SubbasinAttributes!C122,'Flow Duration Index'!$A$2:$A$1332,0))</f>
        <v>2.3580000000000001</v>
      </c>
      <c r="AB122">
        <f>INDEX(Opportunity_Index!$G$2:$G$1333,MATCH(KC_SPS_SubbasinAttributes!C122,Opportunity_Index!$F$2:$F$1333,0))</f>
        <v>0.21690000000000001</v>
      </c>
      <c r="AC122">
        <f>INDEX(Traffic!$B$2:$B$1332,MATCH(KC_SPS_SubbasinAttributes!C122,Traffic!$A$2:$A$1332,0))</f>
        <v>26.623000000000001</v>
      </c>
      <c r="AD122">
        <f>INDEX(EquityScore!$F$3:$F$1334,MATCH(KC_SPS_SubbasinAttributes!C122,EquityScore!$E$3:$E$1334,0))</f>
        <v>2</v>
      </c>
      <c r="AE122">
        <f>IFERROR(INDEX(PavementCondition!$E$2:$E$669,MATCH(KC_SPS_SubbasinAttributes!C122,PavementCondition!$D$2:$D$669,0)),"N/A")</f>
        <v>50</v>
      </c>
      <c r="AF122">
        <f>INDEX(SpawnerMortality!$E$2:$E$1331,MATCH(KC_SPS_SubbasinAttributes!C122,SpawnerMortality!$D$2:$D$1331,0))</f>
        <v>0.22190320949999998</v>
      </c>
      <c r="AG122" s="25">
        <f>IFERROR(_xlfn.XLOOKUP($C122,WQBE_Loading!$C$4:$C$3072,WQBE_Loading!G$4:G$3072,,0,),"")</f>
        <v>8.7660393003851894E-2</v>
      </c>
      <c r="AH122" s="25">
        <f>IFERROR(_xlfn.XLOOKUP($C122,WQBE_Loading!$C$4:$C$3072,WQBE_Loading!H$4:H$3072,,0,),"")</f>
        <v>0.44684127091695547</v>
      </c>
      <c r="AI122" s="25">
        <f>IFERROR(_xlfn.XLOOKUP($C122,WQBE_Loading!$C$4:$C$3072,WQBE_Loading!I$4:I$3072,,0,),"")</f>
        <v>25.78736860242385</v>
      </c>
      <c r="AJ122" s="25">
        <f>IFERROR(_xlfn.XLOOKUP($C122,WQBE_Loading!$C$4:$C$3072,WQBE_Loading!J$4:J$3072,,0,),"")</f>
        <v>1.912111667845515</v>
      </c>
      <c r="AK122" s="25">
        <f>IFERROR(_xlfn.XLOOKUP($C122,WQBE_Loading!$C$4:$C$3072,WQBE_Loading!K$4:K$3072,,0,),"")</f>
        <v>596.53370978647649</v>
      </c>
      <c r="AL122" s="25">
        <f>IFERROR(_xlfn.XLOOKUP($C122,WQBE_Loading!$C$4:$C$3072,WQBE_Loading!L$4:L$3072,,0,),"")</f>
        <v>1.682224826047855E-4</v>
      </c>
      <c r="AM122" s="25">
        <f>IFERROR(_xlfn.XLOOKUP($C122,WQBE_Loading!$C$4:$C$3072,WQBE_Loading!M$4:M$3072,,0,),"")</f>
        <v>2.4042289981770601E-6</v>
      </c>
      <c r="AN122" s="25">
        <f>IFERROR(_xlfn.XLOOKUP($C122,WQBE_Loading!$C$4:$C$3072,WQBE_Loading!N$4:N$3072,,0,),"")</f>
        <v>7.2461949437793351E-3</v>
      </c>
      <c r="AO122" s="25">
        <f>IFERROR(_xlfn.XLOOKUP($C122,WQBE_Loading!$C$4:$C$3072,WQBE_Loading!O$4:O$3072,,0,),"")</f>
        <v>2.6854071116747001E-2</v>
      </c>
      <c r="AP122" s="25">
        <f>IFERROR(_xlfn.XLOOKUP($C122,WQBE_Loading!$C$4:$C$3072,WQBE_Loading!P$4:P$3072,,0,),"")</f>
        <v>3.8868248444312352E-2</v>
      </c>
      <c r="AQ122" s="13">
        <f>IFERROR(_xlfn.XLOOKUP($C122,WQBE_Loading!$C$4:$C$3072,WQBE_Loading!Q$4:Q$3072,,0,),"")</f>
        <v>763588.88356546196</v>
      </c>
      <c r="AR122">
        <f>_xlfn.XLOOKUP(C122,UrbanHeat!$A$2:$A$1333,UrbanHeat!$B$2:$B$1333,,0,)</f>
        <v>11.340999999999999</v>
      </c>
      <c r="AS122" s="25">
        <f>_xlfn.XLOOKUP($C122,TNC_Loading!$A$2:$A$1332,TNC_Loading!B$2:B$1332,,0,)</f>
        <v>1.0369999999999999</v>
      </c>
      <c r="AT122" s="25">
        <f>_xlfn.XLOOKUP($C122,TNC_Loading!$A$2:$A$1332,TNC_Loading!C$2:C$1332,,0,)</f>
        <v>3.5000000000000003E-2</v>
      </c>
      <c r="AU122" s="25">
        <f>_xlfn.XLOOKUP($C122,TNC_Loading!$A$2:$A$1332,TNC_Loading!D$2:D$1332,,0,)</f>
        <v>0.82199999999999995</v>
      </c>
      <c r="AV122" s="25">
        <f>_xlfn.XLOOKUP($C122,TNC_Loading!$A$2:$A$1332,TNC_Loading!E$2:E$1332,,0,)</f>
        <v>0.86199999999999999</v>
      </c>
      <c r="AW122" s="25">
        <f>_xlfn.XLOOKUP($C122,TNC_Loading!$A$2:$A$1332,TNC_Loading!F$2:F$1332,,0,)</f>
        <v>20.494</v>
      </c>
      <c r="AX122">
        <f>_xlfn.XLOOKUP(C122,BIBI!$D$2:$D$1332,BIBI!$F$2:$F$1332,,0,)</f>
        <v>0</v>
      </c>
      <c r="AY122">
        <f>_xlfn.XLOOKUP(C122,FacilityCounts!$A$3:$A$1333,FacilityCounts!$B$3:$B$1333,,0,)</f>
        <v>3</v>
      </c>
      <c r="AZ122">
        <f>_xlfn.XLOOKUP(C122,FacilityCounts!$D$3:$D$1333,FacilityCounts!$E$3:$E$1333,,0,)</f>
        <v>2</v>
      </c>
      <c r="BA122">
        <f>_xlfn.XLOOKUP(C122,FacilityCounts!$G$3:$G$1333,FacilityCounts!$H$3:$H$1333,,0,)</f>
        <v>0</v>
      </c>
      <c r="BB122">
        <f>IFERROR(_xlfn.XLOOKUP(C122,'DA to P Sensitive Lakes'!$P$2:$P$44,'DA to P Sensitive Lakes'!$Q$2:$Q$44,,0,),0)</f>
        <v>0</v>
      </c>
      <c r="BC122" s="25">
        <f>_xlfn.XLOOKUP(C122,'Historic Runoff (mm)'!$A$2:$A$1332,'Historic Runoff (mm)'!$B$2:$B$1332,,0,)</f>
        <v>138.35599999999999</v>
      </c>
      <c r="BD122">
        <f>_xlfn.XLOOKUP(C122,DrainageComplaint!$A$2:$A$1332,DrainageComplaint!$B$2:$B$1332,,0,)</f>
        <v>1</v>
      </c>
      <c r="BE122">
        <f>_xlfn.XLOOKUP(C122,PAD_Area!$G$2:$G$1332,PAD_Area!$H$2:$H$1332,,0,)</f>
        <v>0</v>
      </c>
    </row>
    <row r="123" spans="1:57" x14ac:dyDescent="0.2">
      <c r="A123" s="2">
        <v>120</v>
      </c>
      <c r="B123" s="2">
        <v>121</v>
      </c>
      <c r="C123" s="20">
        <v>1001190</v>
      </c>
      <c r="D123" s="3" t="s">
        <v>143</v>
      </c>
      <c r="E123" s="3" t="s">
        <v>27</v>
      </c>
      <c r="F123" s="3">
        <v>409.23700000000002</v>
      </c>
      <c r="G123" s="3">
        <v>21052.490468399999</v>
      </c>
      <c r="H123" s="3">
        <v>17826277.537999999</v>
      </c>
      <c r="I123" s="2">
        <v>1</v>
      </c>
      <c r="J123" s="2">
        <v>0</v>
      </c>
      <c r="K123" s="2">
        <v>2</v>
      </c>
      <c r="L123" s="2">
        <v>0</v>
      </c>
      <c r="M123" s="3">
        <v>0</v>
      </c>
      <c r="N123" s="2">
        <f>_xlfn.XLOOKUP(C123,Shellfish_Presence!$E$3:$E$1333,Shellfish_Presence!$G$3:$G$1333,,0,)</f>
        <v>0</v>
      </c>
      <c r="O123" s="3">
        <v>0</v>
      </c>
      <c r="P123" s="3">
        <v>0</v>
      </c>
      <c r="Q123" s="2">
        <v>0</v>
      </c>
      <c r="R123" s="3">
        <v>1</v>
      </c>
      <c r="S123" s="3">
        <v>0</v>
      </c>
      <c r="T123" s="3">
        <v>21577.400390625</v>
      </c>
      <c r="U123" s="3">
        <v>20470.900390625</v>
      </c>
      <c r="V123" s="2">
        <v>9</v>
      </c>
      <c r="W123" s="3">
        <f t="shared" si="2"/>
        <v>4.1710307252352516E-4</v>
      </c>
      <c r="X123">
        <f t="shared" si="3"/>
        <v>0.94871949447252435</v>
      </c>
      <c r="Y123">
        <f>IFERROR(INDEX('Parcel Year'!$N$3:$N$1175,MATCH(KC_SPS_SubbasinAttributes!C123,'Parcel Year'!$M$3:$M$1175,0)),0)</f>
        <v>0.32047700881958008</v>
      </c>
      <c r="Z123">
        <f>INDEX(Imperviousness!$B$2:$B$1332,MATCH(KC_SPS_SubbasinAttributes!C123,Imperviousness!$A$2:$A$1332,0))</f>
        <v>0.11600000000000001</v>
      </c>
      <c r="AA123">
        <f>INDEX('Flow Duration Index'!$B$2:$B$1332,MATCH(KC_SPS_SubbasinAttributes!C123,'Flow Duration Index'!$A$2:$A$1332,0))</f>
        <v>4.8140000000000001</v>
      </c>
      <c r="AB123">
        <f>INDEX(Opportunity_Index!$G$2:$G$1333,MATCH(KC_SPS_SubbasinAttributes!C123,Opportunity_Index!$F$2:$F$1333,0))</f>
        <v>0.3569</v>
      </c>
      <c r="AC123">
        <f>INDEX(Traffic!$B$2:$B$1332,MATCH(KC_SPS_SubbasinAttributes!C123,Traffic!$A$2:$A$1332,0))</f>
        <v>64.957999999999998</v>
      </c>
      <c r="AD123">
        <f>INDEX(EquityScore!$F$3:$F$1334,MATCH(KC_SPS_SubbasinAttributes!C123,EquityScore!$E$3:$E$1334,0))</f>
        <v>2.3333333349999998</v>
      </c>
      <c r="AE123">
        <f>IFERROR(INDEX(PavementCondition!$E$2:$E$669,MATCH(KC_SPS_SubbasinAttributes!C123,PavementCondition!$D$2:$D$669,0)),"N/A")</f>
        <v>84</v>
      </c>
      <c r="AF123">
        <f>INDEX(SpawnerMortality!$E$2:$E$1331,MATCH(KC_SPS_SubbasinAttributes!C123,SpawnerMortality!$D$2:$D$1331,0))</f>
        <v>0.33744817599999999</v>
      </c>
      <c r="AG123" s="25">
        <f>IFERROR(_xlfn.XLOOKUP($C123,WQBE_Loading!$C$4:$C$3072,WQBE_Loading!G$4:G$3072,,0,),"")</f>
        <v>0.64246248569664299</v>
      </c>
      <c r="AH123" s="25">
        <f>IFERROR(_xlfn.XLOOKUP($C123,WQBE_Loading!$C$4:$C$3072,WQBE_Loading!H$4:H$3072,,0,),"")</f>
        <v>3.2020424810292152</v>
      </c>
      <c r="AI123" s="25">
        <f>IFERROR(_xlfn.XLOOKUP($C123,WQBE_Loading!$C$4:$C$3072,WQBE_Loading!I$4:I$3072,,0,),"")</f>
        <v>131.25258191156149</v>
      </c>
      <c r="AJ123" s="25">
        <f>IFERROR(_xlfn.XLOOKUP($C123,WQBE_Loading!$C$4:$C$3072,WQBE_Loading!J$4:J$3072,,0,),"")</f>
        <v>10.077014236516391</v>
      </c>
      <c r="AK123" s="25">
        <f>IFERROR(_xlfn.XLOOKUP($C123,WQBE_Loading!$C$4:$C$3072,WQBE_Loading!K$4:K$3072,,0,),"")</f>
        <v>3480.9692351304502</v>
      </c>
      <c r="AL123" s="25">
        <f>IFERROR(_xlfn.XLOOKUP($C123,WQBE_Loading!$C$4:$C$3072,WQBE_Loading!L$4:L$3072,,0,),"")</f>
        <v>1.14410152848172E-3</v>
      </c>
      <c r="AM123" s="25">
        <f>IFERROR(_xlfn.XLOOKUP($C123,WQBE_Loading!$C$4:$C$3072,WQBE_Loading!M$4:M$3072,,0,),"")</f>
        <v>5.2244821470177698E-5</v>
      </c>
      <c r="AN123" s="25">
        <f>IFERROR(_xlfn.XLOOKUP($C123,WQBE_Loading!$C$4:$C$3072,WQBE_Loading!N$4:N$3072,,0,),"")</f>
        <v>4.7113035504326897E-2</v>
      </c>
      <c r="AO123" s="25">
        <f>IFERROR(_xlfn.XLOOKUP($C123,WQBE_Loading!$C$4:$C$3072,WQBE_Loading!O$4:O$3072,,0,),"")</f>
        <v>0.172369030252807</v>
      </c>
      <c r="AP123" s="25">
        <f>IFERROR(_xlfn.XLOOKUP($C123,WQBE_Loading!$C$4:$C$3072,WQBE_Loading!P$4:P$3072,,0,),"")</f>
        <v>0.25276935684198948</v>
      </c>
      <c r="AQ123" s="13">
        <f>IFERROR(_xlfn.XLOOKUP($C123,WQBE_Loading!$C$4:$C$3072,WQBE_Loading!Q$4:Q$3072,,0,),"")</f>
        <v>6664506.6491105705</v>
      </c>
      <c r="AR123">
        <f>_xlfn.XLOOKUP(C123,UrbanHeat!$A$2:$A$1333,UrbanHeat!$B$2:$B$1333,,0,)</f>
        <v>13.907</v>
      </c>
      <c r="AS123" s="25">
        <f>_xlfn.XLOOKUP($C123,TNC_Loading!$A$2:$A$1332,TNC_Loading!B$2:B$1332,,0,)</f>
        <v>3.1840000000000002</v>
      </c>
      <c r="AT123" s="25">
        <f>_xlfn.XLOOKUP($C123,TNC_Loading!$A$2:$A$1332,TNC_Loading!C$2:C$1332,,0,)</f>
        <v>0.13800000000000001</v>
      </c>
      <c r="AU123" s="25">
        <f>_xlfn.XLOOKUP($C123,TNC_Loading!$A$2:$A$1332,TNC_Loading!D$2:D$1332,,0,)</f>
        <v>4.5430000000000001</v>
      </c>
      <c r="AV123" s="25">
        <f>_xlfn.XLOOKUP($C123,TNC_Loading!$A$2:$A$1332,TNC_Loading!E$2:E$1332,,0,)</f>
        <v>3.3519999999999999</v>
      </c>
      <c r="AW123" s="25">
        <f>_xlfn.XLOOKUP($C123,TNC_Loading!$A$2:$A$1332,TNC_Loading!F$2:F$1332,,0,)</f>
        <v>67.742999999999995</v>
      </c>
      <c r="AX123">
        <f>_xlfn.XLOOKUP(C123,BIBI!$D$2:$D$1332,BIBI!$F$2:$F$1332,,0,)</f>
        <v>0</v>
      </c>
      <c r="AY123">
        <f>_xlfn.XLOOKUP(C123,FacilityCounts!$A$3:$A$1333,FacilityCounts!$B$3:$B$1333,,0,)</f>
        <v>5</v>
      </c>
      <c r="AZ123">
        <f>_xlfn.XLOOKUP(C123,FacilityCounts!$D$3:$D$1333,FacilityCounts!$E$3:$E$1333,,0,)</f>
        <v>8</v>
      </c>
      <c r="BA123">
        <f>_xlfn.XLOOKUP(C123,FacilityCounts!$G$3:$G$1333,FacilityCounts!$H$3:$H$1333,,0,)</f>
        <v>0</v>
      </c>
      <c r="BB123">
        <f>IFERROR(_xlfn.XLOOKUP(C123,'DA to P Sensitive Lakes'!$P$2:$P$44,'DA to P Sensitive Lakes'!$Q$2:$Q$44,,0,),0)</f>
        <v>1</v>
      </c>
      <c r="BC123" s="25">
        <f>_xlfn.XLOOKUP(C123,'Historic Runoff (mm)'!$A$2:$A$1332,'Historic Runoff (mm)'!$B$2:$B$1332,,0,)</f>
        <v>238.58799999999999</v>
      </c>
      <c r="BD123">
        <f>_xlfn.XLOOKUP(C123,DrainageComplaint!$A$2:$A$1332,DrainageComplaint!$B$2:$B$1332,,0,)</f>
        <v>5</v>
      </c>
      <c r="BE123">
        <f>_xlfn.XLOOKUP(C123,PAD_Area!$G$2:$G$1332,PAD_Area!$H$2:$H$1332,,0,)</f>
        <v>0</v>
      </c>
    </row>
    <row r="124" spans="1:57" x14ac:dyDescent="0.2">
      <c r="A124" s="2">
        <v>121</v>
      </c>
      <c r="B124" s="2">
        <v>122</v>
      </c>
      <c r="C124" s="20">
        <v>1001200</v>
      </c>
      <c r="D124" s="3" t="s">
        <v>144</v>
      </c>
      <c r="E124" s="3" t="s">
        <v>27</v>
      </c>
      <c r="F124" s="3">
        <v>468.81400000000002</v>
      </c>
      <c r="G124" s="3">
        <v>22321.3770539</v>
      </c>
      <c r="H124" s="3">
        <v>20421456.800700001</v>
      </c>
      <c r="I124" s="2">
        <v>0</v>
      </c>
      <c r="J124" s="2">
        <v>0</v>
      </c>
      <c r="K124" s="2">
        <v>0</v>
      </c>
      <c r="L124" s="2">
        <v>0</v>
      </c>
      <c r="M124" s="3">
        <v>0</v>
      </c>
      <c r="N124" s="2">
        <f>_xlfn.XLOOKUP(C124,Shellfish_Presence!$E$3:$E$1333,Shellfish_Presence!$G$3:$G$1333,,0,)</f>
        <v>0</v>
      </c>
      <c r="O124" s="3">
        <v>0</v>
      </c>
      <c r="P124" s="3">
        <v>0</v>
      </c>
      <c r="Q124" s="2">
        <v>0</v>
      </c>
      <c r="R124" s="3">
        <v>1</v>
      </c>
      <c r="S124" s="3">
        <v>0</v>
      </c>
      <c r="T124" s="3">
        <v>9844.9404296875</v>
      </c>
      <c r="U124" s="3">
        <v>0</v>
      </c>
      <c r="V124" s="2">
        <v>0</v>
      </c>
      <c r="W124" s="3">
        <f t="shared" si="2"/>
        <v>0</v>
      </c>
      <c r="X124">
        <f t="shared" si="3"/>
        <v>0</v>
      </c>
      <c r="Y124">
        <f>IFERROR(INDEX('Parcel Year'!$N$3:$N$1175,MATCH(KC_SPS_SubbasinAttributes!C124,'Parcel Year'!$M$3:$M$1175,0)),0)</f>
        <v>0.13403099775314331</v>
      </c>
      <c r="Z124">
        <f>INDEX(Imperviousness!$B$2:$B$1332,MATCH(KC_SPS_SubbasinAttributes!C124,Imperviousness!$A$2:$A$1332,0))</f>
        <v>3.7999999999999999E-2</v>
      </c>
      <c r="AA124">
        <f>INDEX('Flow Duration Index'!$B$2:$B$1332,MATCH(KC_SPS_SubbasinAttributes!C124,'Flow Duration Index'!$A$2:$A$1332,0))</f>
        <v>3.5590000000000002</v>
      </c>
      <c r="AB124">
        <f>INDEX(Opportunity_Index!$G$2:$G$1333,MATCH(KC_SPS_SubbasinAttributes!C124,Opportunity_Index!$F$2:$F$1333,0))</f>
        <v>0.3569</v>
      </c>
      <c r="AC124">
        <f>INDEX(Traffic!$B$2:$B$1332,MATCH(KC_SPS_SubbasinAttributes!C124,Traffic!$A$2:$A$1332,0))</f>
        <v>52.701000000000001</v>
      </c>
      <c r="AD124">
        <f>INDEX(EquityScore!$F$3:$F$1334,MATCH(KC_SPS_SubbasinAttributes!C124,EquityScore!$E$3:$E$1334,0))</f>
        <v>2.3333333349999998</v>
      </c>
      <c r="AE124">
        <f>IFERROR(INDEX(PavementCondition!$E$2:$E$669,MATCH(KC_SPS_SubbasinAttributes!C124,PavementCondition!$D$2:$D$669,0)),"N/A")</f>
        <v>63</v>
      </c>
      <c r="AF124">
        <f>INDEX(SpawnerMortality!$E$2:$E$1331,MATCH(KC_SPS_SubbasinAttributes!C124,SpawnerMortality!$D$2:$D$1331,0))</f>
        <v>0.23053315099999999</v>
      </c>
      <c r="AG124" s="25">
        <f>IFERROR(_xlfn.XLOOKUP($C124,WQBE_Loading!$C$4:$C$3072,WQBE_Loading!G$4:G$3072,,0,),"")</f>
        <v>0.32583685448319599</v>
      </c>
      <c r="AH124" s="25">
        <f>IFERROR(_xlfn.XLOOKUP($C124,WQBE_Loading!$C$4:$C$3072,WQBE_Loading!H$4:H$3072,,0,),"")</f>
        <v>1.6368657775516251</v>
      </c>
      <c r="AI124" s="25">
        <f>IFERROR(_xlfn.XLOOKUP($C124,WQBE_Loading!$C$4:$C$3072,WQBE_Loading!I$4:I$3072,,0,),"")</f>
        <v>66.169462040600507</v>
      </c>
      <c r="AJ124" s="25">
        <f>IFERROR(_xlfn.XLOOKUP($C124,WQBE_Loading!$C$4:$C$3072,WQBE_Loading!J$4:J$3072,,0,),"")</f>
        <v>5.1154825761368006</v>
      </c>
      <c r="AK124" s="25">
        <f>IFERROR(_xlfn.XLOOKUP($C124,WQBE_Loading!$C$4:$C$3072,WQBE_Loading!K$4:K$3072,,0,),"")</f>
        <v>1685.2891465406351</v>
      </c>
      <c r="AL124" s="25">
        <f>IFERROR(_xlfn.XLOOKUP($C124,WQBE_Loading!$C$4:$C$3072,WQBE_Loading!L$4:L$3072,,0,),"")</f>
        <v>5.7401932887045099E-4</v>
      </c>
      <c r="AM124" s="25">
        <f>IFERROR(_xlfn.XLOOKUP($C124,WQBE_Loading!$C$4:$C$3072,WQBE_Loading!M$4:M$3072,,0,),"")</f>
        <v>3.8148686126819546E-5</v>
      </c>
      <c r="AN124" s="25">
        <f>IFERROR(_xlfn.XLOOKUP($C124,WQBE_Loading!$C$4:$C$3072,WQBE_Loading!N$4:N$3072,,0,),"")</f>
        <v>3.0097862423542551E-2</v>
      </c>
      <c r="AO124" s="25">
        <f>IFERROR(_xlfn.XLOOKUP($C124,WQBE_Loading!$C$4:$C$3072,WQBE_Loading!O$4:O$3072,,0,),"")</f>
        <v>8.8115269865996687E-2</v>
      </c>
      <c r="AP124" s="25">
        <f>IFERROR(_xlfn.XLOOKUP($C124,WQBE_Loading!$C$4:$C$3072,WQBE_Loading!P$4:P$3072,,0,),"")</f>
        <v>0.11142480837230101</v>
      </c>
      <c r="AQ124" s="13">
        <f>IFERROR(_xlfn.XLOOKUP($C124,WQBE_Loading!$C$4:$C$3072,WQBE_Loading!Q$4:Q$3072,,0,),"")</f>
        <v>2079409.1111665401</v>
      </c>
      <c r="AR124">
        <f>_xlfn.XLOOKUP(C124,UrbanHeat!$A$2:$A$1333,UrbanHeat!$B$2:$B$1333,,0,)</f>
        <v>12.648</v>
      </c>
      <c r="AS124" s="25">
        <f>_xlfn.XLOOKUP($C124,TNC_Loading!$A$2:$A$1332,TNC_Loading!B$2:B$1332,,0,)</f>
        <v>2.04</v>
      </c>
      <c r="AT124" s="25">
        <f>_xlfn.XLOOKUP($C124,TNC_Loading!$A$2:$A$1332,TNC_Loading!C$2:C$1332,,0,)</f>
        <v>0.107</v>
      </c>
      <c r="AU124" s="25">
        <f>_xlfn.XLOOKUP($C124,TNC_Loading!$A$2:$A$1332,TNC_Loading!D$2:D$1332,,0,)</f>
        <v>2.577</v>
      </c>
      <c r="AV124" s="25">
        <f>_xlfn.XLOOKUP($C124,TNC_Loading!$A$2:$A$1332,TNC_Loading!E$2:E$1332,,0,)</f>
        <v>1.78</v>
      </c>
      <c r="AW124" s="25">
        <f>_xlfn.XLOOKUP($C124,TNC_Loading!$A$2:$A$1332,TNC_Loading!F$2:F$1332,,0,)</f>
        <v>44.935000000000002</v>
      </c>
      <c r="AX124">
        <f>_xlfn.XLOOKUP(C124,BIBI!$D$2:$D$1332,BIBI!$F$2:$F$1332,,0,)</f>
        <v>0</v>
      </c>
      <c r="AY124">
        <f>_xlfn.XLOOKUP(C124,FacilityCounts!$A$3:$A$1333,FacilityCounts!$B$3:$B$1333,,0,)</f>
        <v>3</v>
      </c>
      <c r="AZ124">
        <f>_xlfn.XLOOKUP(C124,FacilityCounts!$D$3:$D$1333,FacilityCounts!$E$3:$E$1333,,0,)</f>
        <v>3</v>
      </c>
      <c r="BA124">
        <f>_xlfn.XLOOKUP(C124,FacilityCounts!$G$3:$G$1333,FacilityCounts!$H$3:$H$1333,,0,)</f>
        <v>0</v>
      </c>
      <c r="BB124">
        <f>IFERROR(_xlfn.XLOOKUP(C124,'DA to P Sensitive Lakes'!$P$2:$P$44,'DA to P Sensitive Lakes'!$Q$2:$Q$44,,0,),0)</f>
        <v>1</v>
      </c>
      <c r="BC124" s="25">
        <f>_xlfn.XLOOKUP(C124,'Historic Runoff (mm)'!$A$2:$A$1332,'Historic Runoff (mm)'!$B$2:$B$1332,,0,)</f>
        <v>153.428</v>
      </c>
      <c r="BD124">
        <f>_xlfn.XLOOKUP(C124,DrainageComplaint!$A$2:$A$1332,DrainageComplaint!$B$2:$B$1332,,0,)</f>
        <v>1</v>
      </c>
      <c r="BE124">
        <f>_xlfn.XLOOKUP(C124,PAD_Area!$G$2:$G$1332,PAD_Area!$H$2:$H$1332,,0,)</f>
        <v>0</v>
      </c>
    </row>
    <row r="125" spans="1:57" x14ac:dyDescent="0.2">
      <c r="A125" s="2">
        <v>122</v>
      </c>
      <c r="B125" s="2">
        <v>123</v>
      </c>
      <c r="C125" s="20">
        <v>1001210</v>
      </c>
      <c r="D125" s="3" t="s">
        <v>139</v>
      </c>
      <c r="E125" s="3" t="s">
        <v>27</v>
      </c>
      <c r="F125" s="3">
        <v>1197.566</v>
      </c>
      <c r="G125" s="3">
        <v>64437.267212400002</v>
      </c>
      <c r="H125" s="3">
        <v>52165760.867399998</v>
      </c>
      <c r="I125" s="2">
        <v>0</v>
      </c>
      <c r="J125" s="2">
        <v>0</v>
      </c>
      <c r="K125" s="2">
        <v>2</v>
      </c>
      <c r="L125" s="2">
        <v>0</v>
      </c>
      <c r="M125" s="3">
        <v>0</v>
      </c>
      <c r="N125" s="2">
        <f>_xlfn.XLOOKUP(C125,Shellfish_Presence!$E$3:$E$1333,Shellfish_Presence!$G$3:$G$1333,,0,)</f>
        <v>0</v>
      </c>
      <c r="O125" s="3">
        <v>0</v>
      </c>
      <c r="P125" s="3">
        <v>0</v>
      </c>
      <c r="Q125" s="2">
        <v>0</v>
      </c>
      <c r="R125" s="3">
        <v>1</v>
      </c>
      <c r="S125" s="3">
        <v>0</v>
      </c>
      <c r="T125" s="3">
        <v>15099.599609375</v>
      </c>
      <c r="U125" s="3">
        <v>3623.31005859375</v>
      </c>
      <c r="V125" s="2">
        <v>50</v>
      </c>
      <c r="W125" s="3">
        <f t="shared" si="2"/>
        <v>3.3113460815845826E-3</v>
      </c>
      <c r="X125">
        <f t="shared" si="3"/>
        <v>0.23996067129780838</v>
      </c>
      <c r="Y125">
        <f>IFERROR(INDEX('Parcel Year'!$N$3:$N$1175,MATCH(KC_SPS_SubbasinAttributes!C125,'Parcel Year'!$M$3:$M$1175,0)),0)</f>
        <v>0.15561500191688538</v>
      </c>
      <c r="Z125">
        <f>INDEX(Imperviousness!$B$2:$B$1332,MATCH(KC_SPS_SubbasinAttributes!C125,Imperviousness!$A$2:$A$1332,0))</f>
        <v>0.03</v>
      </c>
      <c r="AA125">
        <f>INDEX('Flow Duration Index'!$B$2:$B$1332,MATCH(KC_SPS_SubbasinAttributes!C125,'Flow Duration Index'!$A$2:$A$1332,0))</f>
        <v>2.6</v>
      </c>
      <c r="AB125">
        <f>INDEX(Opportunity_Index!$G$2:$G$1333,MATCH(KC_SPS_SubbasinAttributes!C125,Opportunity_Index!$F$2:$F$1333,0))</f>
        <v>0.255</v>
      </c>
      <c r="AC125">
        <f>INDEX(Traffic!$B$2:$B$1332,MATCH(KC_SPS_SubbasinAttributes!C125,Traffic!$A$2:$A$1332,0))</f>
        <v>328.84699999999998</v>
      </c>
      <c r="AD125">
        <f>INDEX(EquityScore!$F$3:$F$1334,MATCH(KC_SPS_SubbasinAttributes!C125,EquityScore!$E$3:$E$1334,0))</f>
        <v>2</v>
      </c>
      <c r="AE125">
        <f>IFERROR(INDEX(PavementCondition!$E$2:$E$669,MATCH(KC_SPS_SubbasinAttributes!C125,PavementCondition!$D$2:$D$669,0)),"N/A")</f>
        <v>63</v>
      </c>
      <c r="AF125">
        <f>INDEX(SpawnerMortality!$E$2:$E$1331,MATCH(KC_SPS_SubbasinAttributes!C125,SpawnerMortality!$D$2:$D$1331,0))</f>
        <v>0.2765571765</v>
      </c>
      <c r="AG125" s="25">
        <f>IFERROR(_xlfn.XLOOKUP($C125,WQBE_Loading!$C$4:$C$3072,WQBE_Loading!G$4:G$3072,,0,),"")</f>
        <v>1.26206896790763</v>
      </c>
      <c r="AH125" s="25">
        <f>IFERROR(_xlfn.XLOOKUP($C125,WQBE_Loading!$C$4:$C$3072,WQBE_Loading!H$4:H$3072,,0,),"")</f>
        <v>8.5974947417416949</v>
      </c>
      <c r="AI125" s="25">
        <f>IFERROR(_xlfn.XLOOKUP($C125,WQBE_Loading!$C$4:$C$3072,WQBE_Loading!I$4:I$3072,,0,),"")</f>
        <v>152.89512395321151</v>
      </c>
      <c r="AJ125" s="25">
        <f>IFERROR(_xlfn.XLOOKUP($C125,WQBE_Loading!$C$4:$C$3072,WQBE_Loading!J$4:J$3072,,0,),"")</f>
        <v>16.063368901621999</v>
      </c>
      <c r="AK125" s="25">
        <f>IFERROR(_xlfn.XLOOKUP($C125,WQBE_Loading!$C$4:$C$3072,WQBE_Loading!K$4:K$3072,,0,),"")</f>
        <v>7222.6020263263254</v>
      </c>
      <c r="AL125" s="25">
        <f>IFERROR(_xlfn.XLOOKUP($C125,WQBE_Loading!$C$4:$C$3072,WQBE_Loading!L$4:L$3072,,0,),"")</f>
        <v>1.8997275198968451E-3</v>
      </c>
      <c r="AM125" s="25">
        <f>IFERROR(_xlfn.XLOOKUP($C125,WQBE_Loading!$C$4:$C$3072,WQBE_Loading!M$4:M$3072,,0,),"")</f>
        <v>2.3326889002885749E-4</v>
      </c>
      <c r="AN125" s="25">
        <f>IFERROR(_xlfn.XLOOKUP($C125,WQBE_Loading!$C$4:$C$3072,WQBE_Loading!N$4:N$3072,,0,),"")</f>
        <v>5.8617451229605551E-2</v>
      </c>
      <c r="AO125" s="25">
        <f>IFERROR(_xlfn.XLOOKUP($C125,WQBE_Loading!$C$4:$C$3072,WQBE_Loading!O$4:O$3072,,0,),"")</f>
        <v>0.27428224315723948</v>
      </c>
      <c r="AP125" s="25">
        <f>IFERROR(_xlfn.XLOOKUP($C125,WQBE_Loading!$C$4:$C$3072,WQBE_Loading!P$4:P$3072,,0,),"")</f>
        <v>0.68571362630042298</v>
      </c>
      <c r="AQ125" s="13">
        <f>IFERROR(_xlfn.XLOOKUP($C125,WQBE_Loading!$C$4:$C$3072,WQBE_Loading!Q$4:Q$3072,,0,),"")</f>
        <v>5593570.4835136198</v>
      </c>
      <c r="AR125">
        <f>_xlfn.XLOOKUP(C125,UrbanHeat!$A$2:$A$1333,UrbanHeat!$B$2:$B$1333,,0,)</f>
        <v>10.468</v>
      </c>
      <c r="AS125" s="25">
        <f>_xlfn.XLOOKUP($C125,TNC_Loading!$A$2:$A$1332,TNC_Loading!B$2:B$1332,,0,)</f>
        <v>1.347</v>
      </c>
      <c r="AT125" s="25">
        <f>_xlfn.XLOOKUP($C125,TNC_Loading!$A$2:$A$1332,TNC_Loading!C$2:C$1332,,0,)</f>
        <v>6.6000000000000003E-2</v>
      </c>
      <c r="AU125" s="25">
        <f>_xlfn.XLOOKUP($C125,TNC_Loading!$A$2:$A$1332,TNC_Loading!D$2:D$1332,,0,)</f>
        <v>1.4950000000000001</v>
      </c>
      <c r="AV125" s="25">
        <f>_xlfn.XLOOKUP($C125,TNC_Loading!$A$2:$A$1332,TNC_Loading!E$2:E$1332,,0,)</f>
        <v>1.25</v>
      </c>
      <c r="AW125" s="25">
        <f>_xlfn.XLOOKUP($C125,TNC_Loading!$A$2:$A$1332,TNC_Loading!F$2:F$1332,,0,)</f>
        <v>27.815999999999999</v>
      </c>
      <c r="AX125">
        <f>_xlfn.XLOOKUP(C125,BIBI!$D$2:$D$1332,BIBI!$F$2:$F$1332,,0,)</f>
        <v>0</v>
      </c>
      <c r="AY125">
        <f>_xlfn.XLOOKUP(C125,FacilityCounts!$A$3:$A$1333,FacilityCounts!$B$3:$B$1333,,0,)</f>
        <v>8</v>
      </c>
      <c r="AZ125">
        <f>_xlfn.XLOOKUP(C125,FacilityCounts!$D$3:$D$1333,FacilityCounts!$E$3:$E$1333,,0,)</f>
        <v>2</v>
      </c>
      <c r="BA125">
        <f>_xlfn.XLOOKUP(C125,FacilityCounts!$G$3:$G$1333,FacilityCounts!$H$3:$H$1333,,0,)</f>
        <v>1</v>
      </c>
      <c r="BB125">
        <f>IFERROR(_xlfn.XLOOKUP(C125,'DA to P Sensitive Lakes'!$P$2:$P$44,'DA to P Sensitive Lakes'!$Q$2:$Q$44,,0,),0)</f>
        <v>0</v>
      </c>
      <c r="BC125" s="25">
        <f>_xlfn.XLOOKUP(C125,'Historic Runoff (mm)'!$A$2:$A$1332,'Historic Runoff (mm)'!$B$2:$B$1332,,0,)</f>
        <v>132.565</v>
      </c>
      <c r="BD125">
        <f>_xlfn.XLOOKUP(C125,DrainageComplaint!$A$2:$A$1332,DrainageComplaint!$B$2:$B$1332,,0,)</f>
        <v>2</v>
      </c>
      <c r="BE125">
        <f>_xlfn.XLOOKUP(C125,PAD_Area!$G$2:$G$1332,PAD_Area!$H$2:$H$1332,,0,)</f>
        <v>0.39409199357032776</v>
      </c>
    </row>
    <row r="126" spans="1:57" x14ac:dyDescent="0.2">
      <c r="A126" s="2">
        <v>123</v>
      </c>
      <c r="B126" s="2">
        <v>124</v>
      </c>
      <c r="C126" s="20">
        <v>1001229</v>
      </c>
      <c r="D126" s="3" t="s">
        <v>147</v>
      </c>
      <c r="E126" s="3" t="s">
        <v>148</v>
      </c>
      <c r="F126" s="3">
        <v>698.78099999999995</v>
      </c>
      <c r="G126" s="3">
        <v>37975.112847900004</v>
      </c>
      <c r="H126" s="3">
        <v>30438773.207899999</v>
      </c>
      <c r="I126" s="2">
        <v>4</v>
      </c>
      <c r="J126" s="2">
        <v>0</v>
      </c>
      <c r="K126" s="2">
        <v>2</v>
      </c>
      <c r="L126" s="2">
        <v>0</v>
      </c>
      <c r="M126" s="3">
        <v>6.3120098114013672</v>
      </c>
      <c r="N126" s="2">
        <f>_xlfn.XLOOKUP(C126,Shellfish_Presence!$E$3:$E$1333,Shellfish_Presence!$G$3:$G$1333,,0,)</f>
        <v>0</v>
      </c>
      <c r="O126" s="3">
        <v>0</v>
      </c>
      <c r="P126" s="3">
        <v>0</v>
      </c>
      <c r="Q126" s="2">
        <v>1</v>
      </c>
      <c r="R126" s="3">
        <v>1</v>
      </c>
      <c r="S126" s="3">
        <v>0</v>
      </c>
      <c r="T126" s="3">
        <v>0</v>
      </c>
      <c r="U126" s="3">
        <v>0</v>
      </c>
      <c r="V126" s="2">
        <v>0</v>
      </c>
      <c r="W126" s="3" t="str">
        <f t="shared" si="2"/>
        <v/>
      </c>
      <c r="X126" t="str">
        <f t="shared" si="3"/>
        <v/>
      </c>
      <c r="Y126">
        <f>IFERROR(INDEX('Parcel Year'!$N$3:$N$1175,MATCH(KC_SPS_SubbasinAttributes!C126,'Parcel Year'!$M$3:$M$1175,0)),0)</f>
        <v>0</v>
      </c>
      <c r="Z126">
        <f>INDEX(Imperviousness!$B$2:$B$1332,MATCH(KC_SPS_SubbasinAttributes!C126,Imperviousness!$A$2:$A$1332,0))</f>
        <v>0</v>
      </c>
      <c r="AA126">
        <f>INDEX('Flow Duration Index'!$B$2:$B$1332,MATCH(KC_SPS_SubbasinAttributes!C126,'Flow Duration Index'!$A$2:$A$1332,0))</f>
        <v>1.79</v>
      </c>
      <c r="AB126">
        <f>INDEX(Opportunity_Index!$G$2:$G$1333,MATCH(KC_SPS_SubbasinAttributes!C126,Opportunity_Index!$F$2:$F$1333,0))</f>
        <v>0.1275</v>
      </c>
      <c r="AC126">
        <f>INDEX(Traffic!$B$2:$B$1332,MATCH(KC_SPS_SubbasinAttributes!C126,Traffic!$A$2:$A$1332,0))</f>
        <v>787.96500000000003</v>
      </c>
      <c r="AD126">
        <f>INDEX(EquityScore!$F$3:$F$1334,MATCH(KC_SPS_SubbasinAttributes!C126,EquityScore!$E$3:$E$1334,0))</f>
        <v>1.6666666699999999</v>
      </c>
      <c r="AE126" t="str">
        <f>IFERROR(INDEX(PavementCondition!$E$2:$E$669,MATCH(KC_SPS_SubbasinAttributes!C126,PavementCondition!$D$2:$D$669,0)),"N/A")</f>
        <v>N/A</v>
      </c>
      <c r="AF126">
        <f>INDEX(SpawnerMortality!$E$2:$E$1331,MATCH(KC_SPS_SubbasinAttributes!C126,SpawnerMortality!$D$2:$D$1331,0))</f>
        <v>0.21327326799999999</v>
      </c>
      <c r="AG126" s="25">
        <f>IFERROR(_xlfn.XLOOKUP($C126,WQBE_Loading!$C$4:$C$3072,WQBE_Loading!G$4:G$3072,,0,),"")</f>
        <v>2.4408569113834398E-6</v>
      </c>
      <c r="AH126" s="25">
        <f>IFERROR(_xlfn.XLOOKUP($C126,WQBE_Loading!$C$4:$C$3072,WQBE_Loading!H$4:H$3072,,0,),"")</f>
        <v>1.2460177811813399E-5</v>
      </c>
      <c r="AI126" s="25">
        <f>IFERROR(_xlfn.XLOOKUP($C126,WQBE_Loading!$C$4:$C$3072,WQBE_Loading!I$4:I$3072,,0,),"")</f>
        <v>1.42567177255127E-3</v>
      </c>
      <c r="AJ126" s="25">
        <f>IFERROR(_xlfn.XLOOKUP($C126,WQBE_Loading!$C$4:$C$3072,WQBE_Loading!J$4:J$3072,,0,),"")</f>
        <v>1.15079517416217E-4</v>
      </c>
      <c r="AK126" s="25">
        <f>IFERROR(_xlfn.XLOOKUP($C126,WQBE_Loading!$C$4:$C$3072,WQBE_Loading!K$4:K$3072,,0,),"")</f>
        <v>1.0893308257115611E-2</v>
      </c>
      <c r="AL126" s="25">
        <f>IFERROR(_xlfn.XLOOKUP($C126,WQBE_Loading!$C$4:$C$3072,WQBE_Loading!L$4:L$3072,,0,),"")</f>
        <v>3.0038584871018351E-9</v>
      </c>
      <c r="AM126" s="25">
        <f>IFERROR(_xlfn.XLOOKUP($C126,WQBE_Loading!$C$4:$C$3072,WQBE_Loading!M$4:M$3072,,0,),"")</f>
        <v>6.6768243025201048E-10</v>
      </c>
      <c r="AN126" s="25">
        <f>IFERROR(_xlfn.XLOOKUP($C126,WQBE_Loading!$C$4:$C$3072,WQBE_Loading!N$4:N$3072,,0,),"")</f>
        <v>9.5225629378662095E-8</v>
      </c>
      <c r="AO126" s="25">
        <f>IFERROR(_xlfn.XLOOKUP($C126,WQBE_Loading!$C$4:$C$3072,WQBE_Loading!O$4:O$3072,,0,),"")</f>
        <v>5.2997300162180795E-7</v>
      </c>
      <c r="AP126" s="25">
        <f>IFERROR(_xlfn.XLOOKUP($C126,WQBE_Loading!$C$4:$C$3072,WQBE_Loading!P$4:P$3072,,0,),"")</f>
        <v>2.304967283883355E-6</v>
      </c>
      <c r="AQ126" s="13">
        <f>IFERROR(_xlfn.XLOOKUP($C126,WQBE_Loading!$C$4:$C$3072,WQBE_Loading!Q$4:Q$3072,,0,),"")</f>
        <v>27636983.137495451</v>
      </c>
      <c r="AR126">
        <f>_xlfn.XLOOKUP(C126,UrbanHeat!$A$2:$A$1333,UrbanHeat!$B$2:$B$1333,,0,)</f>
        <v>9.4109999999999996</v>
      </c>
      <c r="AS126" s="25">
        <f>_xlfn.XLOOKUP($C126,TNC_Loading!$A$2:$A$1332,TNC_Loading!B$2:B$1332,,0,)</f>
        <v>7.5999999999999998E-2</v>
      </c>
      <c r="AT126" s="25">
        <f>_xlfn.XLOOKUP($C126,TNC_Loading!$A$2:$A$1332,TNC_Loading!C$2:C$1332,,0,)</f>
        <v>4.0000000000000001E-3</v>
      </c>
      <c r="AU126" s="25">
        <f>_xlfn.XLOOKUP($C126,TNC_Loading!$A$2:$A$1332,TNC_Loading!D$2:D$1332,,0,)</f>
        <v>6.6000000000000003E-2</v>
      </c>
      <c r="AV126" s="25">
        <f>_xlfn.XLOOKUP($C126,TNC_Loading!$A$2:$A$1332,TNC_Loading!E$2:E$1332,,0,)</f>
        <v>6.8000000000000005E-2</v>
      </c>
      <c r="AW126" s="25">
        <f>_xlfn.XLOOKUP($C126,TNC_Loading!$A$2:$A$1332,TNC_Loading!F$2:F$1332,,0,)</f>
        <v>1.61</v>
      </c>
      <c r="AX126">
        <f>_xlfn.XLOOKUP(C126,BIBI!$D$2:$D$1332,BIBI!$F$2:$F$1332,,0,)</f>
        <v>0</v>
      </c>
      <c r="AY126">
        <f>_xlfn.XLOOKUP(C126,FacilityCounts!$A$3:$A$1333,FacilityCounts!$B$3:$B$1333,,0,)</f>
        <v>0</v>
      </c>
      <c r="AZ126">
        <f>_xlfn.XLOOKUP(C126,FacilityCounts!$D$3:$D$1333,FacilityCounts!$E$3:$E$1333,,0,)</f>
        <v>0</v>
      </c>
      <c r="BA126">
        <f>_xlfn.XLOOKUP(C126,FacilityCounts!$G$3:$G$1333,FacilityCounts!$H$3:$H$1333,,0,)</f>
        <v>0</v>
      </c>
      <c r="BB126">
        <f>IFERROR(_xlfn.XLOOKUP(C126,'DA to P Sensitive Lakes'!$P$2:$P$44,'DA to P Sensitive Lakes'!$Q$2:$Q$44,,0,),0)</f>
        <v>0</v>
      </c>
      <c r="BC126" s="25">
        <f>_xlfn.XLOOKUP(C126,'Historic Runoff (mm)'!$A$2:$A$1332,'Historic Runoff (mm)'!$B$2:$B$1332,,0,)</f>
        <v>69.635999999999996</v>
      </c>
      <c r="BD126">
        <f>_xlfn.XLOOKUP(C126,DrainageComplaint!$A$2:$A$1332,DrainageComplaint!$B$2:$B$1332,,0,)</f>
        <v>0</v>
      </c>
      <c r="BE126">
        <f>_xlfn.XLOOKUP(C126,PAD_Area!$G$2:$G$1332,PAD_Area!$H$2:$H$1332,,0,)</f>
        <v>9.2271097004413605E-2</v>
      </c>
    </row>
    <row r="127" spans="1:57" x14ac:dyDescent="0.2">
      <c r="A127" s="2">
        <v>124</v>
      </c>
      <c r="B127" s="2">
        <v>125</v>
      </c>
      <c r="C127" s="20">
        <v>1001230</v>
      </c>
      <c r="D127" s="3" t="s">
        <v>146</v>
      </c>
      <c r="E127" s="3" t="s">
        <v>27</v>
      </c>
      <c r="F127" s="3">
        <v>300.072</v>
      </c>
      <c r="G127" s="3">
        <v>18856.677429300002</v>
      </c>
      <c r="H127" s="3">
        <v>13071070.0912</v>
      </c>
      <c r="I127" s="2">
        <v>1</v>
      </c>
      <c r="J127" s="2">
        <v>0</v>
      </c>
      <c r="K127" s="2">
        <v>2</v>
      </c>
      <c r="L127" s="2">
        <v>0</v>
      </c>
      <c r="M127" s="3">
        <v>0</v>
      </c>
      <c r="N127" s="2">
        <f>_xlfn.XLOOKUP(C127,Shellfish_Presence!$E$3:$E$1333,Shellfish_Presence!$G$3:$G$1333,,0,)</f>
        <v>0</v>
      </c>
      <c r="O127" s="3">
        <v>0</v>
      </c>
      <c r="P127" s="3">
        <v>0</v>
      </c>
      <c r="Q127" s="2">
        <v>0</v>
      </c>
      <c r="R127" s="3">
        <v>1</v>
      </c>
      <c r="S127" s="3">
        <v>0</v>
      </c>
      <c r="T127" s="3">
        <v>15762.099609375</v>
      </c>
      <c r="U127" s="3">
        <v>9590.7998046875</v>
      </c>
      <c r="V127" s="2">
        <v>42</v>
      </c>
      <c r="W127" s="3">
        <f t="shared" si="2"/>
        <v>2.6646196281502493E-3</v>
      </c>
      <c r="X127">
        <f t="shared" si="3"/>
        <v>0.60847222402928303</v>
      </c>
      <c r="Y127">
        <f>IFERROR(INDEX('Parcel Year'!$N$3:$N$1175,MATCH(KC_SPS_SubbasinAttributes!C127,'Parcel Year'!$M$3:$M$1175,0)),0)</f>
        <v>0.28462100028991699</v>
      </c>
      <c r="Z127">
        <f>INDEX(Imperviousness!$B$2:$B$1332,MATCH(KC_SPS_SubbasinAttributes!C127,Imperviousness!$A$2:$A$1332,0))</f>
        <v>0.16800000000000001</v>
      </c>
      <c r="AA127">
        <f>INDEX('Flow Duration Index'!$B$2:$B$1332,MATCH(KC_SPS_SubbasinAttributes!C127,'Flow Duration Index'!$A$2:$A$1332,0))</f>
        <v>6.2389999999999999</v>
      </c>
      <c r="AB127">
        <f>INDEX(Opportunity_Index!$G$2:$G$1333,MATCH(KC_SPS_SubbasinAttributes!C127,Opportunity_Index!$F$2:$F$1333,0))</f>
        <v>0.255</v>
      </c>
      <c r="AC127">
        <f>INDEX(Traffic!$B$2:$B$1332,MATCH(KC_SPS_SubbasinAttributes!C127,Traffic!$A$2:$A$1332,0))</f>
        <v>2315.366</v>
      </c>
      <c r="AD127">
        <f>INDEX(EquityScore!$F$3:$F$1334,MATCH(KC_SPS_SubbasinAttributes!C127,EquityScore!$E$3:$E$1334,0))</f>
        <v>2</v>
      </c>
      <c r="AE127">
        <f>IFERROR(INDEX(PavementCondition!$E$2:$E$669,MATCH(KC_SPS_SubbasinAttributes!C127,PavementCondition!$D$2:$D$669,0)),"N/A")</f>
        <v>88</v>
      </c>
      <c r="AF127">
        <f>INDEX(SpawnerMortality!$E$2:$E$1331,MATCH(KC_SPS_SubbasinAttributes!C127,SpawnerMortality!$D$2:$D$1331,0))</f>
        <v>0.22190320949999998</v>
      </c>
      <c r="AG127" s="25">
        <f>IFERROR(_xlfn.XLOOKUP($C127,WQBE_Loading!$C$4:$C$3072,WQBE_Loading!G$4:G$3072,,0,),"")</f>
        <v>0.9000576522881375</v>
      </c>
      <c r="AH127" s="25">
        <f>IFERROR(_xlfn.XLOOKUP($C127,WQBE_Loading!$C$4:$C$3072,WQBE_Loading!H$4:H$3072,,0,),"")</f>
        <v>4.6612678678211097</v>
      </c>
      <c r="AI127" s="25">
        <f>IFERROR(_xlfn.XLOOKUP($C127,WQBE_Loading!$C$4:$C$3072,WQBE_Loading!I$4:I$3072,,0,),"")</f>
        <v>143.89977911670951</v>
      </c>
      <c r="AJ127" s="25">
        <f>IFERROR(_xlfn.XLOOKUP($C127,WQBE_Loading!$C$4:$C$3072,WQBE_Loading!J$4:J$3072,,0,),"")</f>
        <v>11.612993116495801</v>
      </c>
      <c r="AK127" s="25">
        <f>IFERROR(_xlfn.XLOOKUP($C127,WQBE_Loading!$C$4:$C$3072,WQBE_Loading!K$4:K$3072,,0,),"")</f>
        <v>4530.5605319675997</v>
      </c>
      <c r="AL127" s="25">
        <f>IFERROR(_xlfn.XLOOKUP($C127,WQBE_Loading!$C$4:$C$3072,WQBE_Loading!L$4:L$3072,,0,),"")</f>
        <v>1.6239473593412448E-3</v>
      </c>
      <c r="AM127" s="25">
        <f>IFERROR(_xlfn.XLOOKUP($C127,WQBE_Loading!$C$4:$C$3072,WQBE_Loading!M$4:M$3072,,0,),"")</f>
        <v>1.26799683379098E-4</v>
      </c>
      <c r="AN127" s="25">
        <f>IFERROR(_xlfn.XLOOKUP($C127,WQBE_Loading!$C$4:$C$3072,WQBE_Loading!N$4:N$3072,,0,),"")</f>
        <v>5.8844546937308895E-2</v>
      </c>
      <c r="AO127" s="25">
        <f>IFERROR(_xlfn.XLOOKUP($C127,WQBE_Loading!$C$4:$C$3072,WQBE_Loading!O$4:O$3072,,0,),"")</f>
        <v>0.23373793814028249</v>
      </c>
      <c r="AP127" s="25">
        <f>IFERROR(_xlfn.XLOOKUP($C127,WQBE_Loading!$C$4:$C$3072,WQBE_Loading!P$4:P$3072,,0,),"")</f>
        <v>0.30708851482831501</v>
      </c>
      <c r="AQ127" s="13">
        <f>IFERROR(_xlfn.XLOOKUP($C127,WQBE_Loading!$C$4:$C$3072,WQBE_Loading!Q$4:Q$3072,,0,),"")</f>
        <v>5360445.8391743805</v>
      </c>
      <c r="AR127">
        <f>_xlfn.XLOOKUP(C127,UrbanHeat!$A$2:$A$1333,UrbanHeat!$B$2:$B$1333,,0,)</f>
        <v>10.379</v>
      </c>
      <c r="AS127" s="25">
        <f>_xlfn.XLOOKUP($C127,TNC_Loading!$A$2:$A$1332,TNC_Loading!B$2:B$1332,,0,)</f>
        <v>4.8239999999999998</v>
      </c>
      <c r="AT127" s="25">
        <f>_xlfn.XLOOKUP($C127,TNC_Loading!$A$2:$A$1332,TNC_Loading!C$2:C$1332,,0,)</f>
        <v>0.246</v>
      </c>
      <c r="AU127" s="25">
        <f>_xlfn.XLOOKUP($C127,TNC_Loading!$A$2:$A$1332,TNC_Loading!D$2:D$1332,,0,)</f>
        <v>8.3070000000000004</v>
      </c>
      <c r="AV127" s="25">
        <f>_xlfn.XLOOKUP($C127,TNC_Loading!$A$2:$A$1332,TNC_Loading!E$2:E$1332,,0,)</f>
        <v>5.1130000000000004</v>
      </c>
      <c r="AW127" s="25">
        <f>_xlfn.XLOOKUP($C127,TNC_Loading!$A$2:$A$1332,TNC_Loading!F$2:F$1332,,0,)</f>
        <v>112.742</v>
      </c>
      <c r="AX127">
        <f>_xlfn.XLOOKUP(C127,BIBI!$D$2:$D$1332,BIBI!$F$2:$F$1332,,0,)</f>
        <v>0</v>
      </c>
      <c r="AY127">
        <f>_xlfn.XLOOKUP(C127,FacilityCounts!$A$3:$A$1333,FacilityCounts!$B$3:$B$1333,,0,)</f>
        <v>9</v>
      </c>
      <c r="AZ127">
        <f>_xlfn.XLOOKUP(C127,FacilityCounts!$D$3:$D$1333,FacilityCounts!$E$3:$E$1333,,0,)</f>
        <v>2</v>
      </c>
      <c r="BA127">
        <f>_xlfn.XLOOKUP(C127,FacilityCounts!$G$3:$G$1333,FacilityCounts!$H$3:$H$1333,,0,)</f>
        <v>0</v>
      </c>
      <c r="BB127">
        <f>IFERROR(_xlfn.XLOOKUP(C127,'DA to P Sensitive Lakes'!$P$2:$P$44,'DA to P Sensitive Lakes'!$Q$2:$Q$44,,0,),0)</f>
        <v>0</v>
      </c>
      <c r="BC127" s="25">
        <f>_xlfn.XLOOKUP(C127,'Historic Runoff (mm)'!$A$2:$A$1332,'Historic Runoff (mm)'!$B$2:$B$1332,,0,)</f>
        <v>343.04500000000002</v>
      </c>
      <c r="BD127">
        <f>_xlfn.XLOOKUP(C127,DrainageComplaint!$A$2:$A$1332,DrainageComplaint!$B$2:$B$1332,,0,)</f>
        <v>6</v>
      </c>
      <c r="BE127">
        <f>_xlfn.XLOOKUP(C127,PAD_Area!$G$2:$G$1332,PAD_Area!$H$2:$H$1332,,0,)</f>
        <v>5.6802701205015182E-2</v>
      </c>
    </row>
    <row r="128" spans="1:57" x14ac:dyDescent="0.2">
      <c r="A128" s="2">
        <v>125</v>
      </c>
      <c r="B128" s="2">
        <v>126</v>
      </c>
      <c r="C128" s="20">
        <v>1001240</v>
      </c>
      <c r="D128" s="3" t="s">
        <v>97</v>
      </c>
      <c r="E128" s="3" t="s">
        <v>27</v>
      </c>
      <c r="F128" s="3">
        <v>247.30199999999999</v>
      </c>
      <c r="G128" s="3">
        <v>20575.061599699999</v>
      </c>
      <c r="H128" s="3">
        <v>10772444.1349</v>
      </c>
      <c r="I128" s="2">
        <v>0</v>
      </c>
      <c r="J128" s="2">
        <v>0</v>
      </c>
      <c r="K128" s="2">
        <v>0</v>
      </c>
      <c r="L128" s="2">
        <v>2</v>
      </c>
      <c r="M128" s="3">
        <v>0</v>
      </c>
      <c r="N128" s="2">
        <f>_xlfn.XLOOKUP(C128,Shellfish_Presence!$E$3:$E$1333,Shellfish_Presence!$G$3:$G$1333,,0,)</f>
        <v>0</v>
      </c>
      <c r="O128" s="3">
        <v>0</v>
      </c>
      <c r="P128" s="3">
        <v>1.4328300021588802E-3</v>
      </c>
      <c r="Q128" s="2">
        <v>0</v>
      </c>
      <c r="R128" s="3">
        <v>1</v>
      </c>
      <c r="S128" s="3">
        <v>0</v>
      </c>
      <c r="T128" s="3">
        <v>12334.099609375</v>
      </c>
      <c r="U128" s="3">
        <v>881.02197265625</v>
      </c>
      <c r="V128" s="2">
        <v>10</v>
      </c>
      <c r="W128" s="3">
        <f t="shared" si="2"/>
        <v>8.1076043786764307E-4</v>
      </c>
      <c r="X128">
        <f t="shared" si="3"/>
        <v>7.1429776032179593E-2</v>
      </c>
      <c r="Y128">
        <f>IFERROR(INDEX('Parcel Year'!$N$3:$N$1175,MATCH(KC_SPS_SubbasinAttributes!C128,'Parcel Year'!$M$3:$M$1175,0)),0)</f>
        <v>0.39948999881744385</v>
      </c>
      <c r="Z128">
        <f>INDEX(Imperviousness!$B$2:$B$1332,MATCH(KC_SPS_SubbasinAttributes!C128,Imperviousness!$A$2:$A$1332,0))</f>
        <v>2.8000000000000001E-2</v>
      </c>
      <c r="AA128">
        <f>INDEX('Flow Duration Index'!$B$2:$B$1332,MATCH(KC_SPS_SubbasinAttributes!C128,'Flow Duration Index'!$A$2:$A$1332,0))</f>
        <v>4.032</v>
      </c>
      <c r="AB128">
        <f>INDEX(Opportunity_Index!$G$2:$G$1333,MATCH(KC_SPS_SubbasinAttributes!C128,Opportunity_Index!$F$2:$F$1333,0))</f>
        <v>0.20860000000000001</v>
      </c>
      <c r="AC128">
        <f>INDEX(Traffic!$B$2:$B$1332,MATCH(KC_SPS_SubbasinAttributes!C128,Traffic!$A$2:$A$1332,0))</f>
        <v>47.231000000000002</v>
      </c>
      <c r="AD128">
        <f>INDEX(EquityScore!$F$3:$F$1334,MATCH(KC_SPS_SubbasinAttributes!C128,EquityScore!$E$3:$E$1334,0))</f>
        <v>1.8333333349999998</v>
      </c>
      <c r="AE128">
        <f>IFERROR(INDEX(PavementCondition!$E$2:$E$669,MATCH(KC_SPS_SubbasinAttributes!C128,PavementCondition!$D$2:$D$669,0)),"N/A")</f>
        <v>58</v>
      </c>
      <c r="AF128">
        <f>INDEX(SpawnerMortality!$E$2:$E$1331,MATCH(KC_SPS_SubbasinAttributes!C128,SpawnerMortality!$D$2:$D$1331,0))</f>
        <v>0.2319480495</v>
      </c>
      <c r="AG128" s="25">
        <f>IFERROR(_xlfn.XLOOKUP($C128,WQBE_Loading!$C$4:$C$3072,WQBE_Loading!G$4:G$3072,,0,),"")</f>
        <v>0.13649412331026051</v>
      </c>
      <c r="AH128" s="25">
        <f>IFERROR(_xlfn.XLOOKUP($C128,WQBE_Loading!$C$4:$C$3072,WQBE_Loading!H$4:H$3072,,0,),"")</f>
        <v>0.67047135255138057</v>
      </c>
      <c r="AI128" s="25">
        <f>IFERROR(_xlfn.XLOOKUP($C128,WQBE_Loading!$C$4:$C$3072,WQBE_Loading!I$4:I$3072,,0,),"")</f>
        <v>50.737395812924703</v>
      </c>
      <c r="AJ128" s="25">
        <f>IFERROR(_xlfn.XLOOKUP($C128,WQBE_Loading!$C$4:$C$3072,WQBE_Loading!J$4:J$3072,,0,),"")</f>
        <v>3.7218148920198804</v>
      </c>
      <c r="AK128" s="25">
        <f>IFERROR(_xlfn.XLOOKUP($C128,WQBE_Loading!$C$4:$C$3072,WQBE_Loading!K$4:K$3072,,0,),"")</f>
        <v>1065.8045627842898</v>
      </c>
      <c r="AL128" s="25">
        <f>IFERROR(_xlfn.XLOOKUP($C128,WQBE_Loading!$C$4:$C$3072,WQBE_Loading!L$4:L$3072,,0,),"")</f>
        <v>2.9857246516321653E-4</v>
      </c>
      <c r="AM128" s="25">
        <f>IFERROR(_xlfn.XLOOKUP($C128,WQBE_Loading!$C$4:$C$3072,WQBE_Loading!M$4:M$3072,,0,),"")</f>
        <v>5.5442483227630852E-6</v>
      </c>
      <c r="AN128" s="25">
        <f>IFERROR(_xlfn.XLOOKUP($C128,WQBE_Loading!$C$4:$C$3072,WQBE_Loading!N$4:N$3072,,0,),"")</f>
        <v>2.3730360266179799E-2</v>
      </c>
      <c r="AO128" s="25">
        <f>IFERROR(_xlfn.XLOOKUP($C128,WQBE_Loading!$C$4:$C$3072,WQBE_Loading!O$4:O$3072,,0,),"")</f>
        <v>5.2579902626924205E-2</v>
      </c>
      <c r="AP128" s="25">
        <f>IFERROR(_xlfn.XLOOKUP($C128,WQBE_Loading!$C$4:$C$3072,WQBE_Loading!P$4:P$3072,,0,),"")</f>
        <v>5.8946297226182699E-2</v>
      </c>
      <c r="AQ128" s="13">
        <f>IFERROR(_xlfn.XLOOKUP($C128,WQBE_Loading!$C$4:$C$3072,WQBE_Loading!Q$4:Q$3072,,0,),"")</f>
        <v>1408008.9161135899</v>
      </c>
      <c r="AR128">
        <f>_xlfn.XLOOKUP(C128,UrbanHeat!$A$2:$A$1333,UrbanHeat!$B$2:$B$1333,,0,)</f>
        <v>12.114000000000001</v>
      </c>
      <c r="AS128" s="25">
        <f>_xlfn.XLOOKUP($C128,TNC_Loading!$A$2:$A$1332,TNC_Loading!B$2:B$1332,,0,)</f>
        <v>2.9049999999999998</v>
      </c>
      <c r="AT128" s="25">
        <f>_xlfn.XLOOKUP($C128,TNC_Loading!$A$2:$A$1332,TNC_Loading!C$2:C$1332,,0,)</f>
        <v>0.16300000000000001</v>
      </c>
      <c r="AU128" s="25">
        <f>_xlfn.XLOOKUP($C128,TNC_Loading!$A$2:$A$1332,TNC_Loading!D$2:D$1332,,0,)</f>
        <v>4.6349999999999998</v>
      </c>
      <c r="AV128" s="25">
        <f>_xlfn.XLOOKUP($C128,TNC_Loading!$A$2:$A$1332,TNC_Loading!E$2:E$1332,,0,)</f>
        <v>2.8660000000000001</v>
      </c>
      <c r="AW128" s="25">
        <f>_xlfn.XLOOKUP($C128,TNC_Loading!$A$2:$A$1332,TNC_Loading!F$2:F$1332,,0,)</f>
        <v>65.995000000000005</v>
      </c>
      <c r="AX128">
        <f>_xlfn.XLOOKUP(C128,BIBI!$D$2:$D$1332,BIBI!$F$2:$F$1332,,0,)</f>
        <v>0</v>
      </c>
      <c r="AY128">
        <f>_xlfn.XLOOKUP(C128,FacilityCounts!$A$3:$A$1333,FacilityCounts!$B$3:$B$1333,,0,)</f>
        <v>3</v>
      </c>
      <c r="AZ128">
        <f>_xlfn.XLOOKUP(C128,FacilityCounts!$D$3:$D$1333,FacilityCounts!$E$3:$E$1333,,0,)</f>
        <v>2</v>
      </c>
      <c r="BA128">
        <f>_xlfn.XLOOKUP(C128,FacilityCounts!$G$3:$G$1333,FacilityCounts!$H$3:$H$1333,,0,)</f>
        <v>0</v>
      </c>
      <c r="BB128">
        <f>IFERROR(_xlfn.XLOOKUP(C128,'DA to P Sensitive Lakes'!$P$2:$P$44,'DA to P Sensitive Lakes'!$Q$2:$Q$44,,0,),0)</f>
        <v>0</v>
      </c>
      <c r="BC128" s="25">
        <f>_xlfn.XLOOKUP(C128,'Historic Runoff (mm)'!$A$2:$A$1332,'Historic Runoff (mm)'!$B$2:$B$1332,,0,)</f>
        <v>229.167</v>
      </c>
      <c r="BD128">
        <f>_xlfn.XLOOKUP(C128,DrainageComplaint!$A$2:$A$1332,DrainageComplaint!$B$2:$B$1332,,0,)</f>
        <v>2</v>
      </c>
      <c r="BE128">
        <f>_xlfn.XLOOKUP(C128,PAD_Area!$G$2:$G$1332,PAD_Area!$H$2:$H$1332,,0,)</f>
        <v>0</v>
      </c>
    </row>
    <row r="129" spans="1:57" x14ac:dyDescent="0.2">
      <c r="A129" s="2">
        <v>126</v>
      </c>
      <c r="B129" s="2">
        <v>127</v>
      </c>
      <c r="C129" s="20">
        <v>1001250</v>
      </c>
      <c r="D129" s="3" t="s">
        <v>150</v>
      </c>
      <c r="E129" s="3" t="s">
        <v>27</v>
      </c>
      <c r="F129" s="3">
        <v>222.964</v>
      </c>
      <c r="G129" s="3">
        <v>20213.656675999999</v>
      </c>
      <c r="H129" s="3">
        <v>9712253.8610500004</v>
      </c>
      <c r="I129" s="2">
        <v>0</v>
      </c>
      <c r="J129" s="2">
        <v>0</v>
      </c>
      <c r="K129" s="2">
        <v>0</v>
      </c>
      <c r="L129" s="2">
        <v>0</v>
      </c>
      <c r="M129" s="3">
        <v>0</v>
      </c>
      <c r="N129" s="2">
        <f>_xlfn.XLOOKUP(C129,Shellfish_Presence!$E$3:$E$1333,Shellfish_Presence!$G$3:$G$1333,,0,)</f>
        <v>0</v>
      </c>
      <c r="O129" s="3">
        <v>0</v>
      </c>
      <c r="P129" s="3">
        <v>7.9050902277231216E-3</v>
      </c>
      <c r="Q129" s="2">
        <v>0</v>
      </c>
      <c r="R129" s="3">
        <v>1</v>
      </c>
      <c r="S129" s="3">
        <v>0</v>
      </c>
      <c r="T129" s="3">
        <v>15761.7998046875</v>
      </c>
      <c r="U129" s="3">
        <v>1176.949951171875</v>
      </c>
      <c r="V129" s="2">
        <v>9</v>
      </c>
      <c r="W129" s="3">
        <f t="shared" si="2"/>
        <v>5.7100078109883329E-4</v>
      </c>
      <c r="X129">
        <f t="shared" si="3"/>
        <v>7.4671037937041593E-2</v>
      </c>
      <c r="Y129">
        <f>IFERROR(INDEX('Parcel Year'!$N$3:$N$1175,MATCH(KC_SPS_SubbasinAttributes!C129,'Parcel Year'!$M$3:$M$1175,0)),0)</f>
        <v>0.57190799713134766</v>
      </c>
      <c r="Z129">
        <f>INDEX(Imperviousness!$B$2:$B$1332,MATCH(KC_SPS_SubbasinAttributes!C129,Imperviousness!$A$2:$A$1332,0))</f>
        <v>0.13800000000000001</v>
      </c>
      <c r="AA129">
        <f>INDEX('Flow Duration Index'!$B$2:$B$1332,MATCH(KC_SPS_SubbasinAttributes!C129,'Flow Duration Index'!$A$2:$A$1332,0))</f>
        <v>6.8319999999999999</v>
      </c>
      <c r="AB129">
        <f>INDEX(Opportunity_Index!$G$2:$G$1333,MATCH(KC_SPS_SubbasinAttributes!C129,Opportunity_Index!$F$2:$F$1333,0))</f>
        <v>0.22939999999999999</v>
      </c>
      <c r="AC129">
        <f>INDEX(Traffic!$B$2:$B$1332,MATCH(KC_SPS_SubbasinAttributes!C129,Traffic!$A$2:$A$1332,0))</f>
        <v>156.20099999999999</v>
      </c>
      <c r="AD129">
        <f>INDEX(EquityScore!$F$3:$F$1334,MATCH(KC_SPS_SubbasinAttributes!C129,EquityScore!$E$3:$E$1334,0))</f>
        <v>1.8333333349999998</v>
      </c>
      <c r="AE129">
        <f>IFERROR(INDEX(PavementCondition!$E$2:$E$669,MATCH(KC_SPS_SubbasinAttributes!C129,PavementCondition!$D$2:$D$669,0)),"N/A")</f>
        <v>60</v>
      </c>
      <c r="AF129">
        <f>INDEX(SpawnerMortality!$E$2:$E$1331,MATCH(KC_SPS_SubbasinAttributes!C129,SpawnerMortality!$D$2:$D$1331,0))</f>
        <v>0.2319480495</v>
      </c>
      <c r="AG129" s="25">
        <f>IFERROR(_xlfn.XLOOKUP($C129,WQBE_Loading!$C$4:$C$3072,WQBE_Loading!G$4:G$3072,,0,),"")</f>
        <v>0.20361247681220751</v>
      </c>
      <c r="AH129" s="25">
        <f>IFERROR(_xlfn.XLOOKUP($C129,WQBE_Loading!$C$4:$C$3072,WQBE_Loading!H$4:H$3072,,0,),"")</f>
        <v>0.99462721890941652</v>
      </c>
      <c r="AI129" s="25">
        <f>IFERROR(_xlfn.XLOOKUP($C129,WQBE_Loading!$C$4:$C$3072,WQBE_Loading!I$4:I$3072,,0,),"")</f>
        <v>77.272565573275102</v>
      </c>
      <c r="AJ129" s="25">
        <f>IFERROR(_xlfn.XLOOKUP($C129,WQBE_Loading!$C$4:$C$3072,WQBE_Loading!J$4:J$3072,,0,),"")</f>
        <v>5.637711992210475</v>
      </c>
      <c r="AK129" s="25">
        <f>IFERROR(_xlfn.XLOOKUP($C129,WQBE_Loading!$C$4:$C$3072,WQBE_Loading!K$4:K$3072,,0,),"")</f>
        <v>1459.8098663436799</v>
      </c>
      <c r="AL129" s="25">
        <f>IFERROR(_xlfn.XLOOKUP($C129,WQBE_Loading!$C$4:$C$3072,WQBE_Loading!L$4:L$3072,,0,),"")</f>
        <v>4.2081493794126652E-4</v>
      </c>
      <c r="AM129" s="25">
        <f>IFERROR(_xlfn.XLOOKUP($C129,WQBE_Loading!$C$4:$C$3072,WQBE_Loading!M$4:M$3072,,0,),"")</f>
        <v>1.18396288683106E-5</v>
      </c>
      <c r="AN129" s="25">
        <f>IFERROR(_xlfn.XLOOKUP($C129,WQBE_Loading!$C$4:$C$3072,WQBE_Loading!N$4:N$3072,,0,),"")</f>
        <v>3.6817302187598051E-2</v>
      </c>
      <c r="AO129" s="25">
        <f>IFERROR(_xlfn.XLOOKUP($C129,WQBE_Loading!$C$4:$C$3072,WQBE_Loading!O$4:O$3072,,0,),"")</f>
        <v>7.4468770725731853E-2</v>
      </c>
      <c r="AP129" s="25">
        <f>IFERROR(_xlfn.XLOOKUP($C129,WQBE_Loading!$C$4:$C$3072,WQBE_Loading!P$4:P$3072,,0,),"")</f>
        <v>5.8540647515670501E-2</v>
      </c>
      <c r="AQ129" s="13">
        <f>IFERROR(_xlfn.XLOOKUP($C129,WQBE_Loading!$C$4:$C$3072,WQBE_Loading!Q$4:Q$3072,,0,),"")</f>
        <v>2161057.7305174498</v>
      </c>
      <c r="AR129">
        <f>_xlfn.XLOOKUP(C129,UrbanHeat!$A$2:$A$1333,UrbanHeat!$B$2:$B$1333,,0,)</f>
        <v>13.337999999999999</v>
      </c>
      <c r="AS129" s="25">
        <f>_xlfn.XLOOKUP($C129,TNC_Loading!$A$2:$A$1332,TNC_Loading!B$2:B$1332,,0,)</f>
        <v>4.8209999999999997</v>
      </c>
      <c r="AT129" s="25">
        <f>_xlfn.XLOOKUP($C129,TNC_Loading!$A$2:$A$1332,TNC_Loading!C$2:C$1332,,0,)</f>
        <v>0.376</v>
      </c>
      <c r="AU129" s="25">
        <f>_xlfn.XLOOKUP($C129,TNC_Loading!$A$2:$A$1332,TNC_Loading!D$2:D$1332,,0,)</f>
        <v>4.702</v>
      </c>
      <c r="AV129" s="25">
        <f>_xlfn.XLOOKUP($C129,TNC_Loading!$A$2:$A$1332,TNC_Loading!E$2:E$1332,,0,)</f>
        <v>4.8220000000000001</v>
      </c>
      <c r="AW129" s="25">
        <f>_xlfn.XLOOKUP($C129,TNC_Loading!$A$2:$A$1332,TNC_Loading!F$2:F$1332,,0,)</f>
        <v>119.873</v>
      </c>
      <c r="AX129">
        <f>_xlfn.XLOOKUP(C129,BIBI!$D$2:$D$1332,BIBI!$F$2:$F$1332,,0,)</f>
        <v>0</v>
      </c>
      <c r="AY129">
        <f>_xlfn.XLOOKUP(C129,FacilityCounts!$A$3:$A$1333,FacilityCounts!$B$3:$B$1333,,0,)</f>
        <v>2</v>
      </c>
      <c r="AZ129">
        <f>_xlfn.XLOOKUP(C129,FacilityCounts!$D$3:$D$1333,FacilityCounts!$E$3:$E$1333,,0,)</f>
        <v>1</v>
      </c>
      <c r="BA129">
        <f>_xlfn.XLOOKUP(C129,FacilityCounts!$G$3:$G$1333,FacilityCounts!$H$3:$H$1333,,0,)</f>
        <v>0</v>
      </c>
      <c r="BB129">
        <f>IFERROR(_xlfn.XLOOKUP(C129,'DA to P Sensitive Lakes'!$P$2:$P$44,'DA to P Sensitive Lakes'!$Q$2:$Q$44,,0,),0)</f>
        <v>0</v>
      </c>
      <c r="BC129" s="25">
        <f>_xlfn.XLOOKUP(C129,'Historic Runoff (mm)'!$A$2:$A$1332,'Historic Runoff (mm)'!$B$2:$B$1332,,0,)</f>
        <v>328.524</v>
      </c>
      <c r="BD129">
        <f>_xlfn.XLOOKUP(C129,DrainageComplaint!$A$2:$A$1332,DrainageComplaint!$B$2:$B$1332,,0,)</f>
        <v>5</v>
      </c>
      <c r="BE129">
        <f>_xlfn.XLOOKUP(C129,PAD_Area!$G$2:$G$1332,PAD_Area!$H$2:$H$1332,,0,)</f>
        <v>0</v>
      </c>
    </row>
    <row r="130" spans="1:57" x14ac:dyDescent="0.2">
      <c r="A130" s="2">
        <v>127</v>
      </c>
      <c r="B130" s="2">
        <v>128</v>
      </c>
      <c r="C130" s="20">
        <v>1001260</v>
      </c>
      <c r="D130" s="3" t="s">
        <v>96</v>
      </c>
      <c r="E130" s="3" t="s">
        <v>27</v>
      </c>
      <c r="F130" s="3">
        <v>137.083</v>
      </c>
      <c r="G130" s="3">
        <v>14458.147391099999</v>
      </c>
      <c r="H130" s="3">
        <v>5971304.9583400004</v>
      </c>
      <c r="I130" s="2">
        <v>0</v>
      </c>
      <c r="J130" s="2">
        <v>0</v>
      </c>
      <c r="K130" s="2">
        <v>0</v>
      </c>
      <c r="L130" s="2">
        <v>0</v>
      </c>
      <c r="M130" s="3">
        <v>0</v>
      </c>
      <c r="N130" s="2">
        <f>_xlfn.XLOOKUP(C130,Shellfish_Presence!$E$3:$E$1333,Shellfish_Presence!$G$3:$G$1333,,0,)</f>
        <v>0</v>
      </c>
      <c r="O130" s="3">
        <v>0</v>
      </c>
      <c r="P130" s="3">
        <v>0</v>
      </c>
      <c r="Q130" s="2">
        <v>0</v>
      </c>
      <c r="R130" s="3">
        <v>1</v>
      </c>
      <c r="S130" s="3">
        <v>0</v>
      </c>
      <c r="T130" s="3">
        <v>9351.240234375</v>
      </c>
      <c r="U130" s="3">
        <v>16203.599609375</v>
      </c>
      <c r="V130" s="2">
        <v>3</v>
      </c>
      <c r="W130" s="3">
        <f t="shared" si="2"/>
        <v>3.2081306060045931E-4</v>
      </c>
      <c r="X130">
        <f t="shared" si="3"/>
        <v>1.7327754611426667</v>
      </c>
      <c r="Y130">
        <f>IFERROR(INDEX('Parcel Year'!$N$3:$N$1175,MATCH(KC_SPS_SubbasinAttributes!C130,'Parcel Year'!$M$3:$M$1175,0)),0)</f>
        <v>0.22635099291801453</v>
      </c>
      <c r="Z130">
        <f>INDEX(Imperviousness!$B$2:$B$1332,MATCH(KC_SPS_SubbasinAttributes!C130,Imperviousness!$A$2:$A$1332,0))</f>
        <v>0.13300000000000001</v>
      </c>
      <c r="AA130">
        <f>INDEX('Flow Duration Index'!$B$2:$B$1332,MATCH(KC_SPS_SubbasinAttributes!C130,'Flow Duration Index'!$A$2:$A$1332,0))</f>
        <v>5.2519999999999998</v>
      </c>
      <c r="AB130">
        <f>INDEX(Opportunity_Index!$G$2:$G$1333,MATCH(KC_SPS_SubbasinAttributes!C130,Opportunity_Index!$F$2:$F$1333,0))</f>
        <v>0.3569</v>
      </c>
      <c r="AC130">
        <f>INDEX(Traffic!$B$2:$B$1332,MATCH(KC_SPS_SubbasinAttributes!C130,Traffic!$A$2:$A$1332,0))</f>
        <v>63.786999999999999</v>
      </c>
      <c r="AD130">
        <f>INDEX(EquityScore!$F$3:$F$1334,MATCH(KC_SPS_SubbasinAttributes!C130,EquityScore!$E$3:$E$1334,0))</f>
        <v>2.3333333349999998</v>
      </c>
      <c r="AE130">
        <f>IFERROR(INDEX(PavementCondition!$E$2:$E$669,MATCH(KC_SPS_SubbasinAttributes!C130,PavementCondition!$D$2:$D$669,0)),"N/A")</f>
        <v>85</v>
      </c>
      <c r="AF130">
        <f>INDEX(SpawnerMortality!$E$2:$E$1331,MATCH(KC_SPS_SubbasinAttributes!C130,SpawnerMortality!$D$2:$D$1331,0))</f>
        <v>0.33744817599999999</v>
      </c>
      <c r="AG130" s="25">
        <f>IFERROR(_xlfn.XLOOKUP($C130,WQBE_Loading!$C$4:$C$3072,WQBE_Loading!G$4:G$3072,,0,),"")</f>
        <v>0.29472181584601653</v>
      </c>
      <c r="AH130" s="25">
        <f>IFERROR(_xlfn.XLOOKUP($C130,WQBE_Loading!$C$4:$C$3072,WQBE_Loading!H$4:H$3072,,0,),"")</f>
        <v>1.47744494858153</v>
      </c>
      <c r="AI130" s="25">
        <f>IFERROR(_xlfn.XLOOKUP($C130,WQBE_Loading!$C$4:$C$3072,WQBE_Loading!I$4:I$3072,,0,),"")</f>
        <v>81.114384608347152</v>
      </c>
      <c r="AJ130" s="25">
        <f>IFERROR(_xlfn.XLOOKUP($C130,WQBE_Loading!$C$4:$C$3072,WQBE_Loading!J$4:J$3072,,0,),"")</f>
        <v>6.08413361737533</v>
      </c>
      <c r="AK130" s="25">
        <f>IFERROR(_xlfn.XLOOKUP($C130,WQBE_Loading!$C$4:$C$3072,WQBE_Loading!K$4:K$3072,,0,),"")</f>
        <v>1913.995616333365</v>
      </c>
      <c r="AL130" s="25">
        <f>IFERROR(_xlfn.XLOOKUP($C130,WQBE_Loading!$C$4:$C$3072,WQBE_Loading!L$4:L$3072,,0,),"")</f>
        <v>5.4576088374915454E-4</v>
      </c>
      <c r="AM130" s="25">
        <f>IFERROR(_xlfn.XLOOKUP($C130,WQBE_Loading!$C$4:$C$3072,WQBE_Loading!M$4:M$3072,,0,),"")</f>
        <v>1.585528072169535E-5</v>
      </c>
      <c r="AN130" s="25">
        <f>IFERROR(_xlfn.XLOOKUP($C130,WQBE_Loading!$C$4:$C$3072,WQBE_Loading!N$4:N$3072,,0,),"")</f>
        <v>2.4980105482812452E-2</v>
      </c>
      <c r="AO130" s="25">
        <f>IFERROR(_xlfn.XLOOKUP($C130,WQBE_Loading!$C$4:$C$3072,WQBE_Loading!O$4:O$3072,,0,),"")</f>
        <v>8.7205004418711457E-2</v>
      </c>
      <c r="AP130" s="25">
        <f>IFERROR(_xlfn.XLOOKUP($C130,WQBE_Loading!$C$4:$C$3072,WQBE_Loading!P$4:P$3072,,0,),"")</f>
        <v>0.12714909800653651</v>
      </c>
      <c r="AQ130" s="13">
        <f>IFERROR(_xlfn.XLOOKUP($C130,WQBE_Loading!$C$4:$C$3072,WQBE_Loading!Q$4:Q$3072,,0,),"")</f>
        <v>2269328.9619498746</v>
      </c>
      <c r="AR130">
        <f>_xlfn.XLOOKUP(C130,UrbanHeat!$A$2:$A$1333,UrbanHeat!$B$2:$B$1333,,0,)</f>
        <v>15.302</v>
      </c>
      <c r="AS130" s="25">
        <f>_xlfn.XLOOKUP($C130,TNC_Loading!$A$2:$A$1332,TNC_Loading!B$2:B$1332,,0,)</f>
        <v>3.94</v>
      </c>
      <c r="AT130" s="25">
        <f>_xlfn.XLOOKUP($C130,TNC_Loading!$A$2:$A$1332,TNC_Loading!C$2:C$1332,,0,)</f>
        <v>0.26200000000000001</v>
      </c>
      <c r="AU130" s="25">
        <f>_xlfn.XLOOKUP($C130,TNC_Loading!$A$2:$A$1332,TNC_Loading!D$2:D$1332,,0,)</f>
        <v>4.6360000000000001</v>
      </c>
      <c r="AV130" s="25">
        <f>_xlfn.XLOOKUP($C130,TNC_Loading!$A$2:$A$1332,TNC_Loading!E$2:E$1332,,0,)</f>
        <v>4.4870000000000001</v>
      </c>
      <c r="AW130" s="25">
        <f>_xlfn.XLOOKUP($C130,TNC_Loading!$A$2:$A$1332,TNC_Loading!F$2:F$1332,,0,)</f>
        <v>81.849000000000004</v>
      </c>
      <c r="AX130">
        <f>_xlfn.XLOOKUP(C130,BIBI!$D$2:$D$1332,BIBI!$F$2:$F$1332,,0,)</f>
        <v>50.5</v>
      </c>
      <c r="AY130">
        <f>_xlfn.XLOOKUP(C130,FacilityCounts!$A$3:$A$1333,FacilityCounts!$B$3:$B$1333,,0,)</f>
        <v>3</v>
      </c>
      <c r="AZ130">
        <f>_xlfn.XLOOKUP(C130,FacilityCounts!$D$3:$D$1333,FacilityCounts!$E$3:$E$1333,,0,)</f>
        <v>3</v>
      </c>
      <c r="BA130">
        <f>_xlfn.XLOOKUP(C130,FacilityCounts!$G$3:$G$1333,FacilityCounts!$H$3:$H$1333,,0,)</f>
        <v>1</v>
      </c>
      <c r="BB130">
        <f>IFERROR(_xlfn.XLOOKUP(C130,'DA to P Sensitive Lakes'!$P$2:$P$44,'DA to P Sensitive Lakes'!$Q$2:$Q$44,,0,),0)</f>
        <v>0</v>
      </c>
      <c r="BC130" s="25">
        <f>_xlfn.XLOOKUP(C130,'Historic Runoff (mm)'!$A$2:$A$1332,'Historic Runoff (mm)'!$B$2:$B$1332,,0,)</f>
        <v>309.29700000000003</v>
      </c>
      <c r="BD130">
        <f>_xlfn.XLOOKUP(C130,DrainageComplaint!$A$2:$A$1332,DrainageComplaint!$B$2:$B$1332,,0,)</f>
        <v>1</v>
      </c>
      <c r="BE130">
        <f>_xlfn.XLOOKUP(C130,PAD_Area!$G$2:$G$1332,PAD_Area!$H$2:$H$1332,,0,)</f>
        <v>0</v>
      </c>
    </row>
    <row r="131" spans="1:57" x14ac:dyDescent="0.2">
      <c r="A131" s="2">
        <v>128</v>
      </c>
      <c r="B131" s="2">
        <v>129</v>
      </c>
      <c r="C131" s="20">
        <v>1001270</v>
      </c>
      <c r="D131" s="3" t="s">
        <v>96</v>
      </c>
      <c r="E131" s="3" t="s">
        <v>27</v>
      </c>
      <c r="F131" s="3">
        <v>196.91499999999999</v>
      </c>
      <c r="G131" s="3">
        <v>16772.904907299999</v>
      </c>
      <c r="H131" s="3">
        <v>8577576.67722</v>
      </c>
      <c r="I131" s="2">
        <v>0</v>
      </c>
      <c r="J131" s="2">
        <v>0</v>
      </c>
      <c r="K131" s="2">
        <v>0</v>
      </c>
      <c r="L131" s="2">
        <v>5</v>
      </c>
      <c r="M131" s="3">
        <v>0</v>
      </c>
      <c r="N131" s="2">
        <f>_xlfn.XLOOKUP(C131,Shellfish_Presence!$E$3:$E$1333,Shellfish_Presence!$G$3:$G$1333,,0,)</f>
        <v>0</v>
      </c>
      <c r="O131" s="3">
        <v>0</v>
      </c>
      <c r="P131" s="3">
        <v>0</v>
      </c>
      <c r="Q131" s="2">
        <v>0</v>
      </c>
      <c r="R131" s="3">
        <v>1</v>
      </c>
      <c r="S131" s="3">
        <v>0</v>
      </c>
      <c r="T131" s="3">
        <v>14306.2998046875</v>
      </c>
      <c r="U131" s="3">
        <v>0</v>
      </c>
      <c r="V131" s="2">
        <v>13</v>
      </c>
      <c r="W131" s="3">
        <f t="shared" ref="W131:W194" si="4">IFERROR(V131/T131,"")</f>
        <v>9.0869058928434536E-4</v>
      </c>
      <c r="X131">
        <f t="shared" si="3"/>
        <v>0</v>
      </c>
      <c r="Y131">
        <f>IFERROR(INDEX('Parcel Year'!$N$3:$N$1175,MATCH(KC_SPS_SubbasinAttributes!C131,'Parcel Year'!$M$3:$M$1175,0)),0)</f>
        <v>0.72812098264694214</v>
      </c>
      <c r="Z131">
        <f>INDEX(Imperviousness!$B$2:$B$1332,MATCH(KC_SPS_SubbasinAttributes!C131,Imperviousness!$A$2:$A$1332,0))</f>
        <v>0.11700000000000001</v>
      </c>
      <c r="AA131">
        <f>INDEX('Flow Duration Index'!$B$2:$B$1332,MATCH(KC_SPS_SubbasinAttributes!C131,'Flow Duration Index'!$A$2:$A$1332,0))</f>
        <v>7.8550000000000004</v>
      </c>
      <c r="AB131">
        <f>INDEX(Opportunity_Index!$G$2:$G$1333,MATCH(KC_SPS_SubbasinAttributes!C131,Opportunity_Index!$F$2:$F$1333,0))</f>
        <v>0.1043</v>
      </c>
      <c r="AC131">
        <f>INDEX(Traffic!$B$2:$B$1332,MATCH(KC_SPS_SubbasinAttributes!C131,Traffic!$A$2:$A$1332,0))</f>
        <v>118.92</v>
      </c>
      <c r="AD131">
        <f>INDEX(EquityScore!$F$3:$F$1334,MATCH(KC_SPS_SubbasinAttributes!C131,EquityScore!$E$3:$E$1334,0))</f>
        <v>2</v>
      </c>
      <c r="AE131">
        <f>IFERROR(INDEX(PavementCondition!$E$2:$E$669,MATCH(KC_SPS_SubbasinAttributes!C131,PavementCondition!$D$2:$D$669,0)),"N/A")</f>
        <v>81</v>
      </c>
      <c r="AF131">
        <f>INDEX(SpawnerMortality!$E$2:$E$1331,MATCH(KC_SPS_SubbasinAttributes!C131,SpawnerMortality!$D$2:$D$1331,0))</f>
        <v>0.282736294</v>
      </c>
      <c r="AG131" s="25">
        <f>IFERROR(_xlfn.XLOOKUP($C131,WQBE_Loading!$C$4:$C$3072,WQBE_Loading!G$4:G$3072,,0,),"")</f>
        <v>0.4258037393770685</v>
      </c>
      <c r="AH131" s="25">
        <f>IFERROR(_xlfn.XLOOKUP($C131,WQBE_Loading!$C$4:$C$3072,WQBE_Loading!H$4:H$3072,,0,),"")</f>
        <v>2.1729249864642251</v>
      </c>
      <c r="AI131" s="25">
        <f>IFERROR(_xlfn.XLOOKUP($C131,WQBE_Loading!$C$4:$C$3072,WQBE_Loading!I$4:I$3072,,0,),"")</f>
        <v>90.262271936168801</v>
      </c>
      <c r="AJ131" s="25">
        <f>IFERROR(_xlfn.XLOOKUP($C131,WQBE_Loading!$C$4:$C$3072,WQBE_Loading!J$4:J$3072,,0,),"")</f>
        <v>7.0290770123325146</v>
      </c>
      <c r="AK131" s="25">
        <f>IFERROR(_xlfn.XLOOKUP($C131,WQBE_Loading!$C$4:$C$3072,WQBE_Loading!K$4:K$3072,,0,),"")</f>
        <v>2191.5057237074302</v>
      </c>
      <c r="AL131" s="25">
        <f>IFERROR(_xlfn.XLOOKUP($C131,WQBE_Loading!$C$4:$C$3072,WQBE_Loading!L$4:L$3072,,0,),"")</f>
        <v>7.5250792672715804E-4</v>
      </c>
      <c r="AM131" s="25">
        <f>IFERROR(_xlfn.XLOOKUP($C131,WQBE_Loading!$C$4:$C$3072,WQBE_Loading!M$4:M$3072,,0,),"")</f>
        <v>6.2616041999767743E-5</v>
      </c>
      <c r="AN131" s="25">
        <f>IFERROR(_xlfn.XLOOKUP($C131,WQBE_Loading!$C$4:$C$3072,WQBE_Loading!N$4:N$3072,,0,),"")</f>
        <v>4.065966681252875E-2</v>
      </c>
      <c r="AO131" s="25">
        <f>IFERROR(_xlfn.XLOOKUP($C131,WQBE_Loading!$C$4:$C$3072,WQBE_Loading!O$4:O$3072,,0,),"")</f>
        <v>0.11560942328219451</v>
      </c>
      <c r="AP131" s="25">
        <f>IFERROR(_xlfn.XLOOKUP($C131,WQBE_Loading!$C$4:$C$3072,WQBE_Loading!P$4:P$3072,,0,),"")</f>
        <v>0.143807153617974</v>
      </c>
      <c r="AQ131" s="13">
        <f>IFERROR(_xlfn.XLOOKUP($C131,WQBE_Loading!$C$4:$C$3072,WQBE_Loading!Q$4:Q$3072,,0,),"")</f>
        <v>2532788.6277336003</v>
      </c>
      <c r="AR131">
        <f>_xlfn.XLOOKUP(C131,UrbanHeat!$A$2:$A$1333,UrbanHeat!$B$2:$B$1333,,0,)</f>
        <v>13.417999999999999</v>
      </c>
      <c r="AS131" s="25">
        <f>_xlfn.XLOOKUP($C131,TNC_Loading!$A$2:$A$1332,TNC_Loading!B$2:B$1332,,0,)</f>
        <v>7.1219999999999999</v>
      </c>
      <c r="AT131" s="25">
        <f>_xlfn.XLOOKUP($C131,TNC_Loading!$A$2:$A$1332,TNC_Loading!C$2:C$1332,,0,)</f>
        <v>0.91</v>
      </c>
      <c r="AU131" s="25">
        <f>_xlfn.XLOOKUP($C131,TNC_Loading!$A$2:$A$1332,TNC_Loading!D$2:D$1332,,0,)</f>
        <v>7.6390000000000002</v>
      </c>
      <c r="AV131" s="25">
        <f>_xlfn.XLOOKUP($C131,TNC_Loading!$A$2:$A$1332,TNC_Loading!E$2:E$1332,,0,)</f>
        <v>8.48</v>
      </c>
      <c r="AW131" s="25">
        <f>_xlfn.XLOOKUP($C131,TNC_Loading!$A$2:$A$1332,TNC_Loading!F$2:F$1332,,0,)</f>
        <v>185.87799999999999</v>
      </c>
      <c r="AX131">
        <f>_xlfn.XLOOKUP(C131,BIBI!$D$2:$D$1332,BIBI!$F$2:$F$1332,,0,)</f>
        <v>0</v>
      </c>
      <c r="AY131">
        <f>_xlfn.XLOOKUP(C131,FacilityCounts!$A$3:$A$1333,FacilityCounts!$B$3:$B$1333,,0,)</f>
        <v>4</v>
      </c>
      <c r="AZ131">
        <f>_xlfn.XLOOKUP(C131,FacilityCounts!$D$3:$D$1333,FacilityCounts!$E$3:$E$1333,,0,)</f>
        <v>0</v>
      </c>
      <c r="BA131">
        <f>_xlfn.XLOOKUP(C131,FacilityCounts!$G$3:$G$1333,FacilityCounts!$H$3:$H$1333,,0,)</f>
        <v>0</v>
      </c>
      <c r="BB131">
        <f>IFERROR(_xlfn.XLOOKUP(C131,'DA to P Sensitive Lakes'!$P$2:$P$44,'DA to P Sensitive Lakes'!$Q$2:$Q$44,,0,),0)</f>
        <v>0</v>
      </c>
      <c r="BC131" s="25">
        <f>_xlfn.XLOOKUP(C131,'Historic Runoff (mm)'!$A$2:$A$1332,'Historic Runoff (mm)'!$B$2:$B$1332,,0,)</f>
        <v>349.03500000000003</v>
      </c>
      <c r="BD131">
        <f>_xlfn.XLOOKUP(C131,DrainageComplaint!$A$2:$A$1332,DrainageComplaint!$B$2:$B$1332,,0,)</f>
        <v>1</v>
      </c>
      <c r="BE131">
        <f>_xlfn.XLOOKUP(C131,PAD_Area!$G$2:$G$1332,PAD_Area!$H$2:$H$1332,,0,)</f>
        <v>0</v>
      </c>
    </row>
    <row r="132" spans="1:57" x14ac:dyDescent="0.2">
      <c r="A132" s="2">
        <v>129</v>
      </c>
      <c r="B132" s="2">
        <v>130</v>
      </c>
      <c r="C132" s="20">
        <v>1001280</v>
      </c>
      <c r="D132" s="3" t="s">
        <v>153</v>
      </c>
      <c r="E132" s="3" t="s">
        <v>27</v>
      </c>
      <c r="F132" s="3">
        <v>57.206000000000003</v>
      </c>
      <c r="G132" s="3">
        <v>7181.23075849</v>
      </c>
      <c r="H132" s="3">
        <v>2491883.9574000002</v>
      </c>
      <c r="I132" s="2">
        <v>0</v>
      </c>
      <c r="J132" s="2">
        <v>0</v>
      </c>
      <c r="K132" s="2">
        <v>0</v>
      </c>
      <c r="L132" s="2">
        <v>8</v>
      </c>
      <c r="M132" s="3">
        <v>0</v>
      </c>
      <c r="N132" s="2">
        <f>_xlfn.XLOOKUP(C132,Shellfish_Presence!$E$3:$E$1333,Shellfish_Presence!$G$3:$G$1333,,0,)</f>
        <v>0</v>
      </c>
      <c r="O132" s="3">
        <v>0</v>
      </c>
      <c r="P132" s="3">
        <v>0</v>
      </c>
      <c r="Q132" s="2">
        <v>0</v>
      </c>
      <c r="R132" s="3">
        <v>1</v>
      </c>
      <c r="S132" s="3">
        <v>0</v>
      </c>
      <c r="T132" s="3">
        <v>3678.449951171875</v>
      </c>
      <c r="U132" s="3">
        <v>0</v>
      </c>
      <c r="V132" s="2">
        <v>5</v>
      </c>
      <c r="W132" s="3">
        <f t="shared" si="4"/>
        <v>1.3592681880603289E-3</v>
      </c>
      <c r="X132">
        <f t="shared" ref="X132:X195" si="5">IFERROR(U132/T132,"")</f>
        <v>0</v>
      </c>
      <c r="Y132">
        <f>IFERROR(INDEX('Parcel Year'!$N$3:$N$1175,MATCH(KC_SPS_SubbasinAttributes!C132,'Parcel Year'!$M$3:$M$1175,0)),0)</f>
        <v>0.49997600913047791</v>
      </c>
      <c r="Z132">
        <f>INDEX(Imperviousness!$B$2:$B$1332,MATCH(KC_SPS_SubbasinAttributes!C132,Imperviousness!$A$2:$A$1332,0))</f>
        <v>0</v>
      </c>
      <c r="AA132">
        <f>INDEX('Flow Duration Index'!$B$2:$B$1332,MATCH(KC_SPS_SubbasinAttributes!C132,'Flow Duration Index'!$A$2:$A$1332,0))</f>
        <v>7.43</v>
      </c>
      <c r="AB132">
        <f>INDEX(Opportunity_Index!$G$2:$G$1333,MATCH(KC_SPS_SubbasinAttributes!C132,Opportunity_Index!$F$2:$F$1333,0))</f>
        <v>0.20860000000000001</v>
      </c>
      <c r="AC132">
        <f>INDEX(Traffic!$B$2:$B$1332,MATCH(KC_SPS_SubbasinAttributes!C132,Traffic!$A$2:$A$1332,0))</f>
        <v>203.333</v>
      </c>
      <c r="AD132">
        <f>INDEX(EquityScore!$F$3:$F$1334,MATCH(KC_SPS_SubbasinAttributes!C132,EquityScore!$E$3:$E$1334,0))</f>
        <v>2</v>
      </c>
      <c r="AE132">
        <f>IFERROR(INDEX(PavementCondition!$E$2:$E$669,MATCH(KC_SPS_SubbasinAttributes!C132,PavementCondition!$D$2:$D$669,0)),"N/A")</f>
        <v>16</v>
      </c>
      <c r="AF132">
        <f>INDEX(SpawnerMortality!$E$2:$E$1331,MATCH(KC_SPS_SubbasinAttributes!C132,SpawnerMortality!$D$2:$D$1331,0))</f>
        <v>0.282736294</v>
      </c>
      <c r="AG132" s="25">
        <f>IFERROR(_xlfn.XLOOKUP($C132,WQBE_Loading!$C$4:$C$3072,WQBE_Loading!G$4:G$3072,,0,),"")</f>
        <v>4.0609287482449449E-2</v>
      </c>
      <c r="AH132" s="25">
        <f>IFERROR(_xlfn.XLOOKUP($C132,WQBE_Loading!$C$4:$C$3072,WQBE_Loading!H$4:H$3072,,0,),"")</f>
        <v>0.190611996492875</v>
      </c>
      <c r="AI132" s="25">
        <f>IFERROR(_xlfn.XLOOKUP($C132,WQBE_Loading!$C$4:$C$3072,WQBE_Loading!I$4:I$3072,,0,),"")</f>
        <v>17.48349016549345</v>
      </c>
      <c r="AJ132" s="25">
        <f>IFERROR(_xlfn.XLOOKUP($C132,WQBE_Loading!$C$4:$C$3072,WQBE_Loading!J$4:J$3072,,0,),"")</f>
        <v>1.2581239937014499</v>
      </c>
      <c r="AK132" s="25">
        <f>IFERROR(_xlfn.XLOOKUP($C132,WQBE_Loading!$C$4:$C$3072,WQBE_Loading!K$4:K$3072,,0,),"")</f>
        <v>320.126371286238</v>
      </c>
      <c r="AL132" s="25">
        <f>IFERROR(_xlfn.XLOOKUP($C132,WQBE_Loading!$C$4:$C$3072,WQBE_Loading!L$4:L$3072,,0,),"")</f>
        <v>9.0275610079180749E-5</v>
      </c>
      <c r="AM132" s="25">
        <f>IFERROR(_xlfn.XLOOKUP($C132,WQBE_Loading!$C$4:$C$3072,WQBE_Loading!M$4:M$3072,,0,),"")</f>
        <v>1.5208498491255551E-6</v>
      </c>
      <c r="AN132" s="25">
        <f>IFERROR(_xlfn.XLOOKUP($C132,WQBE_Loading!$C$4:$C$3072,WQBE_Loading!N$4:N$3072,,0,),"")</f>
        <v>8.5711244710884194E-3</v>
      </c>
      <c r="AO132" s="25">
        <f>IFERROR(_xlfn.XLOOKUP($C132,WQBE_Loading!$C$4:$C$3072,WQBE_Loading!O$4:O$3072,,0,),"")</f>
        <v>1.6502556507529902E-2</v>
      </c>
      <c r="AP132" s="25">
        <f>IFERROR(_xlfn.XLOOKUP($C132,WQBE_Loading!$C$4:$C$3072,WQBE_Loading!P$4:P$3072,,0,),"")</f>
        <v>1.1141506592548849E-2</v>
      </c>
      <c r="AQ132" s="13">
        <f>IFERROR(_xlfn.XLOOKUP($C132,WQBE_Loading!$C$4:$C$3072,WQBE_Loading!Q$4:Q$3072,,0,),"")</f>
        <v>491198.38656657597</v>
      </c>
      <c r="AR132">
        <f>_xlfn.XLOOKUP(C132,UrbanHeat!$A$2:$A$1333,UrbanHeat!$B$2:$B$1333,,0,)</f>
        <v>13.244</v>
      </c>
      <c r="AS132" s="25">
        <f>_xlfn.XLOOKUP($C132,TNC_Loading!$A$2:$A$1332,TNC_Loading!B$2:B$1332,,0,)</f>
        <v>5.1449999999999996</v>
      </c>
      <c r="AT132" s="25">
        <f>_xlfn.XLOOKUP($C132,TNC_Loading!$A$2:$A$1332,TNC_Loading!C$2:C$1332,,0,)</f>
        <v>0.33900000000000002</v>
      </c>
      <c r="AU132" s="25">
        <f>_xlfn.XLOOKUP($C132,TNC_Loading!$A$2:$A$1332,TNC_Loading!D$2:D$1332,,0,)</f>
        <v>6.4530000000000003</v>
      </c>
      <c r="AV132" s="25">
        <f>_xlfn.XLOOKUP($C132,TNC_Loading!$A$2:$A$1332,TNC_Loading!E$2:E$1332,,0,)</f>
        <v>5.1420000000000003</v>
      </c>
      <c r="AW132" s="25">
        <f>_xlfn.XLOOKUP($C132,TNC_Loading!$A$2:$A$1332,TNC_Loading!F$2:F$1332,,0,)</f>
        <v>120.52</v>
      </c>
      <c r="AX132">
        <f>_xlfn.XLOOKUP(C132,BIBI!$D$2:$D$1332,BIBI!$F$2:$F$1332,,0,)</f>
        <v>0</v>
      </c>
      <c r="AY132">
        <f>_xlfn.XLOOKUP(C132,FacilityCounts!$A$3:$A$1333,FacilityCounts!$B$3:$B$1333,,0,)</f>
        <v>2</v>
      </c>
      <c r="AZ132">
        <f>_xlfn.XLOOKUP(C132,FacilityCounts!$D$3:$D$1333,FacilityCounts!$E$3:$E$1333,,0,)</f>
        <v>3</v>
      </c>
      <c r="BA132">
        <f>_xlfn.XLOOKUP(C132,FacilityCounts!$G$3:$G$1333,FacilityCounts!$H$3:$H$1333,,0,)</f>
        <v>0</v>
      </c>
      <c r="BB132">
        <f>IFERROR(_xlfn.XLOOKUP(C132,'DA to P Sensitive Lakes'!$P$2:$P$44,'DA to P Sensitive Lakes'!$Q$2:$Q$44,,0,),0)</f>
        <v>0</v>
      </c>
      <c r="BC132" s="25">
        <f>_xlfn.XLOOKUP(C132,'Historic Runoff (mm)'!$A$2:$A$1332,'Historic Runoff (mm)'!$B$2:$B$1332,,0,)</f>
        <v>115.20099999999999</v>
      </c>
      <c r="BD132">
        <f>_xlfn.XLOOKUP(C132,DrainageComplaint!$A$2:$A$1332,DrainageComplaint!$B$2:$B$1332,,0,)</f>
        <v>1</v>
      </c>
      <c r="BE132">
        <f>_xlfn.XLOOKUP(C132,PAD_Area!$G$2:$G$1332,PAD_Area!$H$2:$H$1332,,0,)</f>
        <v>0</v>
      </c>
    </row>
    <row r="133" spans="1:57" x14ac:dyDescent="0.2">
      <c r="A133" s="2">
        <v>130</v>
      </c>
      <c r="B133" s="2">
        <v>131</v>
      </c>
      <c r="C133" s="20">
        <v>1001290</v>
      </c>
      <c r="D133" s="3" t="s">
        <v>153</v>
      </c>
      <c r="E133" s="3" t="s">
        <v>27</v>
      </c>
      <c r="F133" s="3">
        <v>195.51499999999999</v>
      </c>
      <c r="G133" s="3">
        <v>16987.7854978</v>
      </c>
      <c r="H133" s="3">
        <v>8516598.8988600001</v>
      </c>
      <c r="I133" s="2">
        <v>0</v>
      </c>
      <c r="J133" s="2">
        <v>0</v>
      </c>
      <c r="K133" s="2">
        <v>0</v>
      </c>
      <c r="L133" s="2">
        <v>16</v>
      </c>
      <c r="M133" s="3">
        <v>0</v>
      </c>
      <c r="N133" s="2">
        <f>_xlfn.XLOOKUP(C133,Shellfish_Presence!$E$3:$E$1333,Shellfish_Presence!$G$3:$G$1333,,0,)</f>
        <v>0</v>
      </c>
      <c r="O133" s="3">
        <v>0</v>
      </c>
      <c r="P133" s="3">
        <v>0.1033800020813942</v>
      </c>
      <c r="Q133" s="2">
        <v>0</v>
      </c>
      <c r="R133" s="3">
        <v>1</v>
      </c>
      <c r="S133" s="3">
        <v>0</v>
      </c>
      <c r="T133" s="3">
        <v>16888.599609375</v>
      </c>
      <c r="U133" s="3">
        <v>189.84700012207031</v>
      </c>
      <c r="V133" s="2">
        <v>19</v>
      </c>
      <c r="W133" s="3">
        <f t="shared" si="4"/>
        <v>1.1250192697713636E-3</v>
      </c>
      <c r="X133">
        <f t="shared" si="5"/>
        <v>1.1241133339242922E-2</v>
      </c>
      <c r="Y133">
        <f>IFERROR(INDEX('Parcel Year'!$N$3:$N$1175,MATCH(KC_SPS_SubbasinAttributes!C133,'Parcel Year'!$M$3:$M$1175,0)),0)</f>
        <v>0.57992500066757202</v>
      </c>
      <c r="Z133">
        <f>INDEX(Imperviousness!$B$2:$B$1332,MATCH(KC_SPS_SubbasinAttributes!C133,Imperviousness!$A$2:$A$1332,0))</f>
        <v>0.109</v>
      </c>
      <c r="AA133">
        <f>INDEX('Flow Duration Index'!$B$2:$B$1332,MATCH(KC_SPS_SubbasinAttributes!C133,'Flow Duration Index'!$A$2:$A$1332,0))</f>
        <v>8.0739999999999998</v>
      </c>
      <c r="AB133">
        <f>INDEX(Opportunity_Index!$G$2:$G$1333,MATCH(KC_SPS_SubbasinAttributes!C133,Opportunity_Index!$F$2:$F$1333,0))</f>
        <v>0.20860000000000001</v>
      </c>
      <c r="AC133">
        <f>INDEX(Traffic!$B$2:$B$1332,MATCH(KC_SPS_SubbasinAttributes!C133,Traffic!$A$2:$A$1332,0))</f>
        <v>361.43599999999998</v>
      </c>
      <c r="AD133">
        <f>INDEX(EquityScore!$F$3:$F$1334,MATCH(KC_SPS_SubbasinAttributes!C133,EquityScore!$E$3:$E$1334,0))</f>
        <v>2</v>
      </c>
      <c r="AE133">
        <f>IFERROR(INDEX(PavementCondition!$E$2:$E$669,MATCH(KC_SPS_SubbasinAttributes!C133,PavementCondition!$D$2:$D$669,0)),"N/A")</f>
        <v>46</v>
      </c>
      <c r="AF133">
        <f>INDEX(SpawnerMortality!$E$2:$E$1331,MATCH(KC_SPS_SubbasinAttributes!C133,SpawnerMortality!$D$2:$D$1331,0))</f>
        <v>0.2319480495</v>
      </c>
      <c r="AG133" s="25">
        <f>IFERROR(_xlfn.XLOOKUP($C133,WQBE_Loading!$C$4:$C$3072,WQBE_Loading!G$4:G$3072,,0,),"")</f>
        <v>0.27415150650522302</v>
      </c>
      <c r="AH133" s="25">
        <f>IFERROR(_xlfn.XLOOKUP($C133,WQBE_Loading!$C$4:$C$3072,WQBE_Loading!H$4:H$3072,,0,),"")</f>
        <v>1.32014814851104</v>
      </c>
      <c r="AI133" s="25">
        <f>IFERROR(_xlfn.XLOOKUP($C133,WQBE_Loading!$C$4:$C$3072,WQBE_Loading!I$4:I$3072,,0,),"")</f>
        <v>92.442720647608553</v>
      </c>
      <c r="AJ133" s="25">
        <f>IFERROR(_xlfn.XLOOKUP($C133,WQBE_Loading!$C$4:$C$3072,WQBE_Loading!J$4:J$3072,,0,),"")</f>
        <v>6.7311627939075649</v>
      </c>
      <c r="AK133" s="25">
        <f>IFERROR(_xlfn.XLOOKUP($C133,WQBE_Loading!$C$4:$C$3072,WQBE_Loading!K$4:K$3072,,0,),"")</f>
        <v>1857.9172958105551</v>
      </c>
      <c r="AL133" s="25">
        <f>IFERROR(_xlfn.XLOOKUP($C133,WQBE_Loading!$C$4:$C$3072,WQBE_Loading!L$4:L$3072,,0,),"")</f>
        <v>5.5850282534248706E-4</v>
      </c>
      <c r="AM133" s="25">
        <f>IFERROR(_xlfn.XLOOKUP($C133,WQBE_Loading!$C$4:$C$3072,WQBE_Loading!M$4:M$3072,,0,),"")</f>
        <v>1.5837340028993651E-5</v>
      </c>
      <c r="AN133" s="25">
        <f>IFERROR(_xlfn.XLOOKUP($C133,WQBE_Loading!$C$4:$C$3072,WQBE_Loading!N$4:N$3072,,0,),"")</f>
        <v>4.4204970018795003E-2</v>
      </c>
      <c r="AO133" s="25">
        <f>IFERROR(_xlfn.XLOOKUP($C133,WQBE_Loading!$C$4:$C$3072,WQBE_Loading!O$4:O$3072,,0,),"")</f>
        <v>9.5795289798042693E-2</v>
      </c>
      <c r="AP133" s="25">
        <f>IFERROR(_xlfn.XLOOKUP($C133,WQBE_Loading!$C$4:$C$3072,WQBE_Loading!P$4:P$3072,,0,),"")</f>
        <v>7.1721600948450343E-2</v>
      </c>
      <c r="AQ133" s="13">
        <f>IFERROR(_xlfn.XLOOKUP($C133,WQBE_Loading!$C$4:$C$3072,WQBE_Loading!Q$4:Q$3072,,0,),"")</f>
        <v>2571311.7975582303</v>
      </c>
      <c r="AR133">
        <f>_xlfn.XLOOKUP(C133,UrbanHeat!$A$2:$A$1333,UrbanHeat!$B$2:$B$1333,,0,)</f>
        <v>14.323</v>
      </c>
      <c r="AS133" s="25">
        <f>_xlfn.XLOOKUP($C133,TNC_Loading!$A$2:$A$1332,TNC_Loading!B$2:B$1332,,0,)</f>
        <v>5.7869999999999999</v>
      </c>
      <c r="AT133" s="25">
        <f>_xlfn.XLOOKUP($C133,TNC_Loading!$A$2:$A$1332,TNC_Loading!C$2:C$1332,,0,)</f>
        <v>0.64500000000000002</v>
      </c>
      <c r="AU133" s="25">
        <f>_xlfn.XLOOKUP($C133,TNC_Loading!$A$2:$A$1332,TNC_Loading!D$2:D$1332,,0,)</f>
        <v>9.407</v>
      </c>
      <c r="AV133" s="25">
        <f>_xlfn.XLOOKUP($C133,TNC_Loading!$A$2:$A$1332,TNC_Loading!E$2:E$1332,,0,)</f>
        <v>6.3579999999999997</v>
      </c>
      <c r="AW133" s="25">
        <f>_xlfn.XLOOKUP($C133,TNC_Loading!$A$2:$A$1332,TNC_Loading!F$2:F$1332,,0,)</f>
        <v>147.779</v>
      </c>
      <c r="AX133">
        <f>_xlfn.XLOOKUP(C133,BIBI!$D$2:$D$1332,BIBI!$F$2:$F$1332,,0,)</f>
        <v>0</v>
      </c>
      <c r="AY133">
        <f>_xlfn.XLOOKUP(C133,FacilityCounts!$A$3:$A$1333,FacilityCounts!$B$3:$B$1333,,0,)</f>
        <v>3</v>
      </c>
      <c r="AZ133">
        <f>_xlfn.XLOOKUP(C133,FacilityCounts!$D$3:$D$1333,FacilityCounts!$E$3:$E$1333,,0,)</f>
        <v>2</v>
      </c>
      <c r="BA133">
        <f>_xlfn.XLOOKUP(C133,FacilityCounts!$G$3:$G$1333,FacilityCounts!$H$3:$H$1333,,0,)</f>
        <v>1</v>
      </c>
      <c r="BB133">
        <f>IFERROR(_xlfn.XLOOKUP(C133,'DA to P Sensitive Lakes'!$P$2:$P$44,'DA to P Sensitive Lakes'!$Q$2:$Q$44,,0,),0)</f>
        <v>0</v>
      </c>
      <c r="BC133" s="25">
        <f>_xlfn.XLOOKUP(C133,'Historic Runoff (mm)'!$A$2:$A$1332,'Historic Runoff (mm)'!$B$2:$B$1332,,0,)</f>
        <v>407.166</v>
      </c>
      <c r="BD133">
        <f>_xlfn.XLOOKUP(C133,DrainageComplaint!$A$2:$A$1332,DrainageComplaint!$B$2:$B$1332,,0,)</f>
        <v>2</v>
      </c>
      <c r="BE133">
        <f>_xlfn.XLOOKUP(C133,PAD_Area!$G$2:$G$1332,PAD_Area!$H$2:$H$1332,,0,)</f>
        <v>0</v>
      </c>
    </row>
    <row r="134" spans="1:57" x14ac:dyDescent="0.2">
      <c r="A134" s="2">
        <v>131</v>
      </c>
      <c r="B134" s="2">
        <v>132</v>
      </c>
      <c r="C134" s="20">
        <v>1001300</v>
      </c>
      <c r="D134" s="3" t="s">
        <v>89</v>
      </c>
      <c r="E134" s="3" t="s">
        <v>27</v>
      </c>
      <c r="F134" s="3">
        <v>318.53800000000001</v>
      </c>
      <c r="G134" s="3">
        <v>25277.616933400001</v>
      </c>
      <c r="H134" s="3">
        <v>13875472.576300001</v>
      </c>
      <c r="I134" s="2">
        <v>0</v>
      </c>
      <c r="J134" s="2">
        <v>0</v>
      </c>
      <c r="K134" s="2">
        <v>0</v>
      </c>
      <c r="L134" s="2">
        <v>0</v>
      </c>
      <c r="M134" s="3">
        <v>0</v>
      </c>
      <c r="N134" s="2">
        <f>_xlfn.XLOOKUP(C134,Shellfish_Presence!$E$3:$E$1333,Shellfish_Presence!$G$3:$G$1333,,0,)</f>
        <v>0</v>
      </c>
      <c r="O134" s="3">
        <v>0</v>
      </c>
      <c r="P134" s="3">
        <v>1.4309500111266971E-3</v>
      </c>
      <c r="Q134" s="2">
        <v>1</v>
      </c>
      <c r="R134" s="3">
        <v>1</v>
      </c>
      <c r="S134" s="3">
        <v>0</v>
      </c>
      <c r="T134" s="3">
        <v>17880.099609375</v>
      </c>
      <c r="U134" s="3">
        <v>13213.099609375</v>
      </c>
      <c r="V134" s="2">
        <v>83</v>
      </c>
      <c r="W134" s="3">
        <f t="shared" si="4"/>
        <v>4.6420323048133889E-3</v>
      </c>
      <c r="X134">
        <f t="shared" si="5"/>
        <v>0.73898355702934837</v>
      </c>
      <c r="Y134">
        <f>IFERROR(INDEX('Parcel Year'!$N$3:$N$1175,MATCH(KC_SPS_SubbasinAttributes!C134,'Parcel Year'!$M$3:$M$1175,0)),0)</f>
        <v>0.51986598968505859</v>
      </c>
      <c r="Z134">
        <f>INDEX(Imperviousness!$B$2:$B$1332,MATCH(KC_SPS_SubbasinAttributes!C134,Imperviousness!$A$2:$A$1332,0))</f>
        <v>0.19</v>
      </c>
      <c r="AA134">
        <f>INDEX('Flow Duration Index'!$B$2:$B$1332,MATCH(KC_SPS_SubbasinAttributes!C134,'Flow Duration Index'!$A$2:$A$1332,0))</f>
        <v>9.218</v>
      </c>
      <c r="AB134">
        <f>INDEX(Opportunity_Index!$G$2:$G$1333,MATCH(KC_SPS_SubbasinAttributes!C134,Opportunity_Index!$F$2:$F$1333,0))</f>
        <v>0.2107</v>
      </c>
      <c r="AC134">
        <f>INDEX(Traffic!$B$2:$B$1332,MATCH(KC_SPS_SubbasinAttributes!C134,Traffic!$A$2:$A$1332,0))</f>
        <v>1082.9090000000001</v>
      </c>
      <c r="AD134">
        <f>INDEX(EquityScore!$F$3:$F$1334,MATCH(KC_SPS_SubbasinAttributes!C134,EquityScore!$E$3:$E$1334,0))</f>
        <v>2.5</v>
      </c>
      <c r="AE134">
        <f>IFERROR(INDEX(PavementCondition!$E$2:$E$669,MATCH(KC_SPS_SubbasinAttributes!C134,PavementCondition!$D$2:$D$669,0)),"N/A")</f>
        <v>67</v>
      </c>
      <c r="AF134">
        <f>INDEX(SpawnerMortality!$E$2:$E$1331,MATCH(KC_SPS_SubbasinAttributes!C134,SpawnerMortality!$D$2:$D$1331,0))</f>
        <v>0.28665993150000002</v>
      </c>
      <c r="AG134" s="25">
        <f>IFERROR(_xlfn.XLOOKUP($C134,WQBE_Loading!$C$4:$C$3072,WQBE_Loading!G$4:G$3072,,0,),"")</f>
        <v>0.7084103317417535</v>
      </c>
      <c r="AH134" s="25">
        <f>IFERROR(_xlfn.XLOOKUP($C134,WQBE_Loading!$C$4:$C$3072,WQBE_Loading!H$4:H$3072,,0,),"")</f>
        <v>3.4493072797483952</v>
      </c>
      <c r="AI134" s="25">
        <f>IFERROR(_xlfn.XLOOKUP($C134,WQBE_Loading!$C$4:$C$3072,WQBE_Loading!I$4:I$3072,,0,),"")</f>
        <v>231.76671274495351</v>
      </c>
      <c r="AJ134" s="25">
        <f>IFERROR(_xlfn.XLOOKUP($C134,WQBE_Loading!$C$4:$C$3072,WQBE_Loading!J$4:J$3072,,0,),"")</f>
        <v>16.966225620267199</v>
      </c>
      <c r="AK134" s="25">
        <f>IFERROR(_xlfn.XLOOKUP($C134,WQBE_Loading!$C$4:$C$3072,WQBE_Loading!K$4:K$3072,,0,),"")</f>
        <v>4936.5011092919249</v>
      </c>
      <c r="AL134" s="25">
        <f>IFERROR(_xlfn.XLOOKUP($C134,WQBE_Loading!$C$4:$C$3072,WQBE_Loading!L$4:L$3072,,0,),"")</f>
        <v>1.4427183309231898E-3</v>
      </c>
      <c r="AM134" s="25">
        <f>IFERROR(_xlfn.XLOOKUP($C134,WQBE_Loading!$C$4:$C$3072,WQBE_Loading!M$4:M$3072,,0,),"")</f>
        <v>3.4629223242720896E-5</v>
      </c>
      <c r="AN134" s="25">
        <f>IFERROR(_xlfn.XLOOKUP($C134,WQBE_Loading!$C$4:$C$3072,WQBE_Loading!N$4:N$3072,,0,),"")</f>
        <v>8.9720210417915142E-2</v>
      </c>
      <c r="AO134" s="25">
        <f>IFERROR(_xlfn.XLOOKUP($C134,WQBE_Loading!$C$4:$C$3072,WQBE_Loading!O$4:O$3072,,0,),"")</f>
        <v>0.23960791160838502</v>
      </c>
      <c r="AP134" s="25">
        <f>IFERROR(_xlfn.XLOOKUP($C134,WQBE_Loading!$C$4:$C$3072,WQBE_Loading!P$4:P$3072,,0,),"")</f>
        <v>0.2332434277045195</v>
      </c>
      <c r="AQ134" s="13">
        <f>IFERROR(_xlfn.XLOOKUP($C134,WQBE_Loading!$C$4:$C$3072,WQBE_Loading!Q$4:Q$3072,,0,),"")</f>
        <v>6408378.8102479801</v>
      </c>
      <c r="AR134">
        <f>_xlfn.XLOOKUP(C134,UrbanHeat!$A$2:$A$1333,UrbanHeat!$B$2:$B$1333,,0,)</f>
        <v>15.253</v>
      </c>
      <c r="AS134" s="25">
        <f>_xlfn.XLOOKUP($C134,TNC_Loading!$A$2:$A$1332,TNC_Loading!B$2:B$1332,,0,)</f>
        <v>8.6460000000000008</v>
      </c>
      <c r="AT134" s="25">
        <f>_xlfn.XLOOKUP($C134,TNC_Loading!$A$2:$A$1332,TNC_Loading!C$2:C$1332,,0,)</f>
        <v>1.506</v>
      </c>
      <c r="AU134" s="25">
        <f>_xlfn.XLOOKUP($C134,TNC_Loading!$A$2:$A$1332,TNC_Loading!D$2:D$1332,,0,)</f>
        <v>14.826000000000001</v>
      </c>
      <c r="AV134" s="25">
        <f>_xlfn.XLOOKUP($C134,TNC_Loading!$A$2:$A$1332,TNC_Loading!E$2:E$1332,,0,)</f>
        <v>11.726000000000001</v>
      </c>
      <c r="AW134" s="25">
        <f>_xlfn.XLOOKUP($C134,TNC_Loading!$A$2:$A$1332,TNC_Loading!F$2:F$1332,,0,)</f>
        <v>257.55</v>
      </c>
      <c r="AX134">
        <f>_xlfn.XLOOKUP(C134,BIBI!$D$2:$D$1332,BIBI!$F$2:$F$1332,,0,)</f>
        <v>0</v>
      </c>
      <c r="AY134">
        <f>_xlfn.XLOOKUP(C134,FacilityCounts!$A$3:$A$1333,FacilityCounts!$B$3:$B$1333,,0,)</f>
        <v>4</v>
      </c>
      <c r="AZ134">
        <f>_xlfn.XLOOKUP(C134,FacilityCounts!$D$3:$D$1333,FacilityCounts!$E$3:$E$1333,,0,)</f>
        <v>3</v>
      </c>
      <c r="BA134">
        <f>_xlfn.XLOOKUP(C134,FacilityCounts!$G$3:$G$1333,FacilityCounts!$H$3:$H$1333,,0,)</f>
        <v>1</v>
      </c>
      <c r="BB134">
        <f>IFERROR(_xlfn.XLOOKUP(C134,'DA to P Sensitive Lakes'!$P$2:$P$44,'DA to P Sensitive Lakes'!$Q$2:$Q$44,,0,),0)</f>
        <v>0</v>
      </c>
      <c r="BC134" s="25">
        <f>_xlfn.XLOOKUP(C134,'Historic Runoff (mm)'!$A$2:$A$1332,'Historic Runoff (mm)'!$B$2:$B$1332,,0,)</f>
        <v>563.37199999999996</v>
      </c>
      <c r="BD134">
        <f>_xlfn.XLOOKUP(C134,DrainageComplaint!$A$2:$A$1332,DrainageComplaint!$B$2:$B$1332,,0,)</f>
        <v>3</v>
      </c>
      <c r="BE134">
        <f>_xlfn.XLOOKUP(C134,PAD_Area!$G$2:$G$1332,PAD_Area!$H$2:$H$1332,,0,)</f>
        <v>0</v>
      </c>
    </row>
    <row r="135" spans="1:57" x14ac:dyDescent="0.2">
      <c r="A135" s="2">
        <v>132</v>
      </c>
      <c r="B135" s="2">
        <v>133</v>
      </c>
      <c r="C135" s="20">
        <v>1001310</v>
      </c>
      <c r="D135" s="3" t="s">
        <v>156</v>
      </c>
      <c r="E135" s="3" t="s">
        <v>27</v>
      </c>
      <c r="F135" s="3">
        <v>271.04500000000002</v>
      </c>
      <c r="G135" s="3">
        <v>16842.435672799998</v>
      </c>
      <c r="H135" s="3">
        <v>11806682.5253</v>
      </c>
      <c r="I135" s="2">
        <v>0</v>
      </c>
      <c r="J135" s="2">
        <v>0</v>
      </c>
      <c r="K135" s="2">
        <v>0</v>
      </c>
      <c r="L135" s="2">
        <v>0</v>
      </c>
      <c r="M135" s="3">
        <v>0</v>
      </c>
      <c r="N135" s="2">
        <f>_xlfn.XLOOKUP(C135,Shellfish_Presence!$E$3:$E$1333,Shellfish_Presence!$G$3:$G$1333,,0,)</f>
        <v>0</v>
      </c>
      <c r="O135" s="3">
        <v>0</v>
      </c>
      <c r="P135" s="3">
        <v>2.577299892436713E-4</v>
      </c>
      <c r="Q135" s="2">
        <v>0</v>
      </c>
      <c r="R135" s="3">
        <v>1</v>
      </c>
      <c r="S135" s="3">
        <v>0</v>
      </c>
      <c r="T135" s="3">
        <v>6653.85009765625</v>
      </c>
      <c r="U135" s="3">
        <v>9197.490234375</v>
      </c>
      <c r="V135" s="2">
        <v>14</v>
      </c>
      <c r="W135" s="3">
        <f t="shared" si="4"/>
        <v>2.1040449956832292E-3</v>
      </c>
      <c r="X135">
        <f t="shared" si="5"/>
        <v>1.3822809500344351</v>
      </c>
      <c r="Y135">
        <f>IFERROR(INDEX('Parcel Year'!$N$3:$N$1175,MATCH(KC_SPS_SubbasinAttributes!C135,'Parcel Year'!$M$3:$M$1175,0)),0)</f>
        <v>0.14239999651908875</v>
      </c>
      <c r="Z135">
        <f>INDEX(Imperviousness!$B$2:$B$1332,MATCH(KC_SPS_SubbasinAttributes!C135,Imperviousness!$A$2:$A$1332,0))</f>
        <v>0.31900000000000001</v>
      </c>
      <c r="AA135">
        <f>INDEX('Flow Duration Index'!$B$2:$B$1332,MATCH(KC_SPS_SubbasinAttributes!C135,'Flow Duration Index'!$A$2:$A$1332,0))</f>
        <v>8.9740000000000002</v>
      </c>
      <c r="AB135">
        <f>INDEX(Opportunity_Index!$G$2:$G$1333,MATCH(KC_SPS_SubbasinAttributes!C135,Opportunity_Index!$F$2:$F$1333,0))</f>
        <v>0.21279999999999999</v>
      </c>
      <c r="AC135">
        <f>INDEX(Traffic!$B$2:$B$1332,MATCH(KC_SPS_SubbasinAttributes!C135,Traffic!$A$2:$A$1332,0))</f>
        <v>325.02499999999998</v>
      </c>
      <c r="AD135">
        <f>INDEX(EquityScore!$F$3:$F$1334,MATCH(KC_SPS_SubbasinAttributes!C135,EquityScore!$E$3:$E$1334,0))</f>
        <v>3</v>
      </c>
      <c r="AE135">
        <f>IFERROR(INDEX(PavementCondition!$E$2:$E$669,MATCH(KC_SPS_SubbasinAttributes!C135,PavementCondition!$D$2:$D$669,0)),"N/A")</f>
        <v>48</v>
      </c>
      <c r="AF135">
        <f>INDEX(SpawnerMortality!$E$2:$E$1331,MATCH(KC_SPS_SubbasinAttributes!C135,SpawnerMortality!$D$2:$D$1331,0))</f>
        <v>0.36277730399999997</v>
      </c>
      <c r="AG135" s="25">
        <f>IFERROR(_xlfn.XLOOKUP($C135,WQBE_Loading!$C$4:$C$3072,WQBE_Loading!G$4:G$3072,,0,),"")</f>
        <v>1.2773973941751451</v>
      </c>
      <c r="AH135" s="25">
        <f>IFERROR(_xlfn.XLOOKUP($C135,WQBE_Loading!$C$4:$C$3072,WQBE_Loading!H$4:H$3072,,0,),"")</f>
        <v>6.3491776669875204</v>
      </c>
      <c r="AI135" s="25">
        <f>IFERROR(_xlfn.XLOOKUP($C135,WQBE_Loading!$C$4:$C$3072,WQBE_Loading!I$4:I$3072,,0,),"")</f>
        <v>321.03724350796597</v>
      </c>
      <c r="AJ135" s="25">
        <f>IFERROR(_xlfn.XLOOKUP($C135,WQBE_Loading!$C$4:$C$3072,WQBE_Loading!J$4:J$3072,,0,),"")</f>
        <v>23.998884168579</v>
      </c>
      <c r="AK135" s="25">
        <f>IFERROR(_xlfn.XLOOKUP($C135,WQBE_Loading!$C$4:$C$3072,WQBE_Loading!K$4:K$3072,,0,),"")</f>
        <v>7486.2681250011246</v>
      </c>
      <c r="AL135" s="25">
        <f>IFERROR(_xlfn.XLOOKUP($C135,WQBE_Loading!$C$4:$C$3072,WQBE_Loading!L$4:L$3072,,0,),"")</f>
        <v>2.3234887011063751E-3</v>
      </c>
      <c r="AM135" s="25">
        <f>IFERROR(_xlfn.XLOOKUP($C135,WQBE_Loading!$C$4:$C$3072,WQBE_Loading!M$4:M$3072,,0,),"")</f>
        <v>8.2350492498707001E-5</v>
      </c>
      <c r="AN135" s="25">
        <f>IFERROR(_xlfn.XLOOKUP($C135,WQBE_Loading!$C$4:$C$3072,WQBE_Loading!N$4:N$3072,,0,),"")</f>
        <v>9.5110330378326613E-2</v>
      </c>
      <c r="AO135" s="25">
        <f>IFERROR(_xlfn.XLOOKUP($C135,WQBE_Loading!$C$4:$C$3072,WQBE_Loading!O$4:O$3072,,0,),"")</f>
        <v>0.35511856863240898</v>
      </c>
      <c r="AP135" s="25">
        <f>IFERROR(_xlfn.XLOOKUP($C135,WQBE_Loading!$C$4:$C$3072,WQBE_Loading!P$4:P$3072,,0,),"")</f>
        <v>0.43886533262640504</v>
      </c>
      <c r="AQ135" s="13">
        <f>IFERROR(_xlfn.XLOOKUP($C135,WQBE_Loading!$C$4:$C$3072,WQBE_Loading!Q$4:Q$3072,,0,),"")</f>
        <v>8755687.4335343596</v>
      </c>
      <c r="AR135">
        <f>_xlfn.XLOOKUP(C135,UrbanHeat!$A$2:$A$1333,UrbanHeat!$B$2:$B$1333,,0,)</f>
        <v>16.687000000000001</v>
      </c>
      <c r="AS135" s="25">
        <f>_xlfn.XLOOKUP($C135,TNC_Loading!$A$2:$A$1332,TNC_Loading!B$2:B$1332,,0,)</f>
        <v>9.9120000000000008</v>
      </c>
      <c r="AT135" s="25">
        <f>_xlfn.XLOOKUP($C135,TNC_Loading!$A$2:$A$1332,TNC_Loading!C$2:C$1332,,0,)</f>
        <v>1.42</v>
      </c>
      <c r="AU135" s="25">
        <f>_xlfn.XLOOKUP($C135,TNC_Loading!$A$2:$A$1332,TNC_Loading!D$2:D$1332,,0,)</f>
        <v>16.655000000000001</v>
      </c>
      <c r="AV135" s="25">
        <f>_xlfn.XLOOKUP($C135,TNC_Loading!$A$2:$A$1332,TNC_Loading!E$2:E$1332,,0,)</f>
        <v>15.521000000000001</v>
      </c>
      <c r="AW135" s="25">
        <f>_xlfn.XLOOKUP($C135,TNC_Loading!$A$2:$A$1332,TNC_Loading!F$2:F$1332,,0,)</f>
        <v>250.381</v>
      </c>
      <c r="AX135">
        <f>_xlfn.XLOOKUP(C135,BIBI!$D$2:$D$1332,BIBI!$F$2:$F$1332,,0,)</f>
        <v>0</v>
      </c>
      <c r="AY135">
        <f>_xlfn.XLOOKUP(C135,FacilityCounts!$A$3:$A$1333,FacilityCounts!$B$3:$B$1333,,0,)</f>
        <v>2</v>
      </c>
      <c r="AZ135">
        <f>_xlfn.XLOOKUP(C135,FacilityCounts!$D$3:$D$1333,FacilityCounts!$E$3:$E$1333,,0,)</f>
        <v>2</v>
      </c>
      <c r="BA135">
        <f>_xlfn.XLOOKUP(C135,FacilityCounts!$G$3:$G$1333,FacilityCounts!$H$3:$H$1333,,0,)</f>
        <v>2</v>
      </c>
      <c r="BB135">
        <f>IFERROR(_xlfn.XLOOKUP(C135,'DA to P Sensitive Lakes'!$P$2:$P$44,'DA to P Sensitive Lakes'!$Q$2:$Q$44,,0,),0)</f>
        <v>0</v>
      </c>
      <c r="BC135" s="25">
        <f>_xlfn.XLOOKUP(C135,'Historic Runoff (mm)'!$A$2:$A$1332,'Historic Runoff (mm)'!$B$2:$B$1332,,0,)</f>
        <v>588.88</v>
      </c>
      <c r="BD135">
        <f>_xlfn.XLOOKUP(C135,DrainageComplaint!$A$2:$A$1332,DrainageComplaint!$B$2:$B$1332,,0,)</f>
        <v>4</v>
      </c>
      <c r="BE135">
        <f>_xlfn.XLOOKUP(C135,PAD_Area!$G$2:$G$1332,PAD_Area!$H$2:$H$1332,,0,)</f>
        <v>0</v>
      </c>
    </row>
    <row r="136" spans="1:57" x14ac:dyDescent="0.2">
      <c r="A136" s="2">
        <v>133</v>
      </c>
      <c r="B136" s="2">
        <v>134</v>
      </c>
      <c r="C136" s="20">
        <v>1001320</v>
      </c>
      <c r="D136" s="3" t="s">
        <v>89</v>
      </c>
      <c r="E136" s="3" t="s">
        <v>27</v>
      </c>
      <c r="F136" s="3">
        <v>76.847999999999999</v>
      </c>
      <c r="G136" s="3">
        <v>10838.4496719</v>
      </c>
      <c r="H136" s="3">
        <v>3347486.3916199999</v>
      </c>
      <c r="I136" s="2">
        <v>0</v>
      </c>
      <c r="J136" s="2">
        <v>0</v>
      </c>
      <c r="K136" s="2">
        <v>0</v>
      </c>
      <c r="L136" s="2">
        <v>0</v>
      </c>
      <c r="M136" s="3">
        <v>0</v>
      </c>
      <c r="N136" s="2">
        <f>_xlfn.XLOOKUP(C136,Shellfish_Presence!$E$3:$E$1333,Shellfish_Presence!$G$3:$G$1333,,0,)</f>
        <v>0</v>
      </c>
      <c r="O136" s="3">
        <v>0</v>
      </c>
      <c r="P136" s="3">
        <v>1.4521699631586671E-3</v>
      </c>
      <c r="Q136" s="2">
        <v>0</v>
      </c>
      <c r="R136" s="3">
        <v>1</v>
      </c>
      <c r="S136" s="3">
        <v>0</v>
      </c>
      <c r="T136" s="3">
        <v>953.85601806640625</v>
      </c>
      <c r="U136" s="3">
        <v>758.36602783203125</v>
      </c>
      <c r="V136" s="2">
        <v>1</v>
      </c>
      <c r="W136" s="3">
        <f t="shared" si="4"/>
        <v>1.0483762549688934E-3</v>
      </c>
      <c r="X136">
        <f t="shared" si="5"/>
        <v>0.79505293615418038</v>
      </c>
      <c r="Y136">
        <f>IFERROR(INDEX('Parcel Year'!$N$3:$N$1175,MATCH(KC_SPS_SubbasinAttributes!C136,'Parcel Year'!$M$3:$M$1175,0)),0)</f>
        <v>0.39833700656890869</v>
      </c>
      <c r="Z136">
        <f>INDEX(Imperviousness!$B$2:$B$1332,MATCH(KC_SPS_SubbasinAttributes!C136,Imperviousness!$A$2:$A$1332,0))</f>
        <v>0.17199999999999999</v>
      </c>
      <c r="AA136">
        <f>INDEX('Flow Duration Index'!$B$2:$B$1332,MATCH(KC_SPS_SubbasinAttributes!C136,'Flow Duration Index'!$A$2:$A$1332,0))</f>
        <v>8.0950000000000006</v>
      </c>
      <c r="AB136">
        <f>INDEX(Opportunity_Index!$G$2:$G$1333,MATCH(KC_SPS_SubbasinAttributes!C136,Opportunity_Index!$F$2:$F$1333,0))</f>
        <v>0.20860000000000001</v>
      </c>
      <c r="AC136">
        <f>INDEX(Traffic!$B$2:$B$1332,MATCH(KC_SPS_SubbasinAttributes!C136,Traffic!$A$2:$A$1332,0))</f>
        <v>164.36</v>
      </c>
      <c r="AD136">
        <f>INDEX(EquityScore!$F$3:$F$1334,MATCH(KC_SPS_SubbasinAttributes!C136,EquityScore!$E$3:$E$1334,0))</f>
        <v>2</v>
      </c>
      <c r="AE136">
        <f>IFERROR(INDEX(PavementCondition!$E$2:$E$669,MATCH(KC_SPS_SubbasinAttributes!C136,PavementCondition!$D$2:$D$669,0)),"N/A")</f>
        <v>100</v>
      </c>
      <c r="AF136">
        <f>INDEX(SpawnerMortality!$E$2:$E$1331,MATCH(KC_SPS_SubbasinAttributes!C136,SpawnerMortality!$D$2:$D$1331,0))</f>
        <v>0.28665993150000002</v>
      </c>
      <c r="AG136" s="25">
        <f>IFERROR(_xlfn.XLOOKUP($C136,WQBE_Loading!$C$4:$C$3072,WQBE_Loading!G$4:G$3072,,0,),"")</f>
        <v>0.109354169288769</v>
      </c>
      <c r="AH136" s="25">
        <f>IFERROR(_xlfn.XLOOKUP($C136,WQBE_Loading!$C$4:$C$3072,WQBE_Loading!H$4:H$3072,,0,),"")</f>
        <v>0.51988608385951152</v>
      </c>
      <c r="AI136" s="25">
        <f>IFERROR(_xlfn.XLOOKUP($C136,WQBE_Loading!$C$4:$C$3072,WQBE_Loading!I$4:I$3072,,0,),"")</f>
        <v>39.939543753831849</v>
      </c>
      <c r="AJ136" s="25">
        <f>IFERROR(_xlfn.XLOOKUP($C136,WQBE_Loading!$C$4:$C$3072,WQBE_Loading!J$4:J$3072,,0,),"")</f>
        <v>2.90273994021365</v>
      </c>
      <c r="AK136" s="25">
        <f>IFERROR(_xlfn.XLOOKUP($C136,WQBE_Loading!$C$4:$C$3072,WQBE_Loading!K$4:K$3072,,0,),"")</f>
        <v>758.56921445424155</v>
      </c>
      <c r="AL136" s="25">
        <f>IFERROR(_xlfn.XLOOKUP($C136,WQBE_Loading!$C$4:$C$3072,WQBE_Loading!L$4:L$3072,,0,),"")</f>
        <v>2.1978278827299052E-4</v>
      </c>
      <c r="AM136" s="25">
        <f>IFERROR(_xlfn.XLOOKUP($C136,WQBE_Loading!$C$4:$C$3072,WQBE_Loading!M$4:M$3072,,0,),"")</f>
        <v>4.8418197944490354E-6</v>
      </c>
      <c r="AN136" s="25">
        <f>IFERROR(_xlfn.XLOOKUP($C136,WQBE_Loading!$C$4:$C$3072,WQBE_Loading!N$4:N$3072,,0,),"")</f>
        <v>1.5353717413996E-2</v>
      </c>
      <c r="AO136" s="25">
        <f>IFERROR(_xlfn.XLOOKUP($C136,WQBE_Loading!$C$4:$C$3072,WQBE_Loading!O$4:O$3072,,0,),"")</f>
        <v>3.7386286291530547E-2</v>
      </c>
      <c r="AP136" s="25">
        <f>IFERROR(_xlfn.XLOOKUP($C136,WQBE_Loading!$C$4:$C$3072,WQBE_Loading!P$4:P$3072,,0,),"")</f>
        <v>3.4154841810104551E-2</v>
      </c>
      <c r="AQ136" s="13">
        <f>IFERROR(_xlfn.XLOOKUP($C136,WQBE_Loading!$C$4:$C$3072,WQBE_Loading!Q$4:Q$3072,,0,),"")</f>
        <v>1110416.809507865</v>
      </c>
      <c r="AR136">
        <f>_xlfn.XLOOKUP(C136,UrbanHeat!$A$2:$A$1333,UrbanHeat!$B$2:$B$1333,,0,)</f>
        <v>15.199</v>
      </c>
      <c r="AS136" s="25">
        <f>_xlfn.XLOOKUP($C136,TNC_Loading!$A$2:$A$1332,TNC_Loading!B$2:B$1332,,0,)</f>
        <v>7.843</v>
      </c>
      <c r="AT136" s="25">
        <f>_xlfn.XLOOKUP($C136,TNC_Loading!$A$2:$A$1332,TNC_Loading!C$2:C$1332,,0,)</f>
        <v>1.0980000000000001</v>
      </c>
      <c r="AU136" s="25">
        <f>_xlfn.XLOOKUP($C136,TNC_Loading!$A$2:$A$1332,TNC_Loading!D$2:D$1332,,0,)</f>
        <v>13.03</v>
      </c>
      <c r="AV136" s="25">
        <f>_xlfn.XLOOKUP($C136,TNC_Loading!$A$2:$A$1332,TNC_Loading!E$2:E$1332,,0,)</f>
        <v>10.266999999999999</v>
      </c>
      <c r="AW136" s="25">
        <f>_xlfn.XLOOKUP($C136,TNC_Loading!$A$2:$A$1332,TNC_Loading!F$2:F$1332,,0,)</f>
        <v>202.06299999999999</v>
      </c>
      <c r="AX136">
        <f>_xlfn.XLOOKUP(C136,BIBI!$D$2:$D$1332,BIBI!$F$2:$F$1332,,0,)</f>
        <v>0</v>
      </c>
      <c r="AY136">
        <f>_xlfn.XLOOKUP(C136,FacilityCounts!$A$3:$A$1333,FacilityCounts!$B$3:$B$1333,,0,)</f>
        <v>1</v>
      </c>
      <c r="AZ136">
        <f>_xlfn.XLOOKUP(C136,FacilityCounts!$D$3:$D$1333,FacilityCounts!$E$3:$E$1333,,0,)</f>
        <v>0</v>
      </c>
      <c r="BA136">
        <f>_xlfn.XLOOKUP(C136,FacilityCounts!$G$3:$G$1333,FacilityCounts!$H$3:$H$1333,,0,)</f>
        <v>0</v>
      </c>
      <c r="BB136">
        <f>IFERROR(_xlfn.XLOOKUP(C136,'DA to P Sensitive Lakes'!$P$2:$P$44,'DA to P Sensitive Lakes'!$Q$2:$Q$44,,0,),0)</f>
        <v>0</v>
      </c>
      <c r="BC136" s="25">
        <f>_xlfn.XLOOKUP(C136,'Historic Runoff (mm)'!$A$2:$A$1332,'Historic Runoff (mm)'!$B$2:$B$1332,,0,)</f>
        <v>475.33300000000003</v>
      </c>
      <c r="BD136">
        <f>_xlfn.XLOOKUP(C136,DrainageComplaint!$A$2:$A$1332,DrainageComplaint!$B$2:$B$1332,,0,)</f>
        <v>0</v>
      </c>
      <c r="BE136">
        <f>_xlfn.XLOOKUP(C136,PAD_Area!$G$2:$G$1332,PAD_Area!$H$2:$H$1332,,0,)</f>
        <v>0</v>
      </c>
    </row>
    <row r="137" spans="1:57" x14ac:dyDescent="0.2">
      <c r="A137" s="2">
        <v>134</v>
      </c>
      <c r="B137" s="2">
        <v>135</v>
      </c>
      <c r="C137" s="20">
        <v>1001330</v>
      </c>
      <c r="D137" s="3" t="s">
        <v>78</v>
      </c>
      <c r="E137" s="3" t="s">
        <v>27</v>
      </c>
      <c r="F137" s="3">
        <v>148.51300000000001</v>
      </c>
      <c r="G137" s="3">
        <v>16587.353347200002</v>
      </c>
      <c r="H137" s="3">
        <v>6469197.9414600004</v>
      </c>
      <c r="I137" s="2">
        <v>0</v>
      </c>
      <c r="J137" s="2">
        <v>1</v>
      </c>
      <c r="K137" s="2">
        <v>0</v>
      </c>
      <c r="L137" s="2">
        <v>0</v>
      </c>
      <c r="M137" s="3">
        <v>0</v>
      </c>
      <c r="N137" s="2">
        <f>_xlfn.XLOOKUP(C137,Shellfish_Presence!$E$3:$E$1333,Shellfish_Presence!$G$3:$G$1333,,0,)</f>
        <v>0</v>
      </c>
      <c r="O137" s="3">
        <v>0</v>
      </c>
      <c r="P137" s="3">
        <v>0</v>
      </c>
      <c r="Q137" s="2">
        <v>0</v>
      </c>
      <c r="R137" s="3">
        <v>1</v>
      </c>
      <c r="S137" s="3">
        <v>0</v>
      </c>
      <c r="T137" s="3">
        <v>0</v>
      </c>
      <c r="U137" s="3">
        <v>0</v>
      </c>
      <c r="V137" s="2">
        <v>0</v>
      </c>
      <c r="W137" s="3" t="str">
        <f t="shared" si="4"/>
        <v/>
      </c>
      <c r="X137" t="str">
        <f t="shared" si="5"/>
        <v/>
      </c>
      <c r="Y137">
        <f>IFERROR(INDEX('Parcel Year'!$N$3:$N$1175,MATCH(KC_SPS_SubbasinAttributes!C137,'Parcel Year'!$M$3:$M$1175,0)),0)</f>
        <v>0.16012200713157654</v>
      </c>
      <c r="Z137">
        <f>INDEX(Imperviousness!$B$2:$B$1332,MATCH(KC_SPS_SubbasinAttributes!C137,Imperviousness!$A$2:$A$1332,0))</f>
        <v>0.316</v>
      </c>
      <c r="AA137">
        <f>INDEX('Flow Duration Index'!$B$2:$B$1332,MATCH(KC_SPS_SubbasinAttributes!C137,'Flow Duration Index'!$A$2:$A$1332,0))</f>
        <v>5.42</v>
      </c>
      <c r="AB137">
        <f>INDEX(Opportunity_Index!$G$2:$G$1333,MATCH(KC_SPS_SubbasinAttributes!C137,Opportunity_Index!$F$2:$F$1333,0))</f>
        <v>0.36834999999999996</v>
      </c>
      <c r="AC137">
        <f>INDEX(Traffic!$B$2:$B$1332,MATCH(KC_SPS_SubbasinAttributes!C137,Traffic!$A$2:$A$1332,0))</f>
        <v>351.18</v>
      </c>
      <c r="AD137">
        <f>INDEX(EquityScore!$F$3:$F$1334,MATCH(KC_SPS_SubbasinAttributes!C137,EquityScore!$E$3:$E$1334,0))</f>
        <v>3.1666666700000001</v>
      </c>
      <c r="AE137" t="str">
        <f>IFERROR(INDEX(PavementCondition!$E$2:$E$669,MATCH(KC_SPS_SubbasinAttributes!C137,PavementCondition!$D$2:$D$669,0)),"N/A")</f>
        <v>N/A</v>
      </c>
      <c r="AF137">
        <f>INDEX(SpawnerMortality!$E$2:$E$1331,MATCH(KC_SPS_SubbasinAttributes!C137,SpawnerMortality!$D$2:$D$1331,0))</f>
        <v>0.40212976649999999</v>
      </c>
      <c r="AG137" s="25">
        <f>IFERROR(_xlfn.XLOOKUP($C137,WQBE_Loading!$C$4:$C$3072,WQBE_Loading!G$4:G$3072,,0,),"")</f>
        <v>1.3380678655723899</v>
      </c>
      <c r="AH137" s="25">
        <f>IFERROR(_xlfn.XLOOKUP($C137,WQBE_Loading!$C$4:$C$3072,WQBE_Loading!H$4:H$3072,,0,),"")</f>
        <v>9.7302687341470993</v>
      </c>
      <c r="AI137" s="25">
        <f>IFERROR(_xlfn.XLOOKUP($C137,WQBE_Loading!$C$4:$C$3072,WQBE_Loading!I$4:I$3072,,0,),"")</f>
        <v>141.35909934272451</v>
      </c>
      <c r="AJ137" s="25">
        <f>IFERROR(_xlfn.XLOOKUP($C137,WQBE_Loading!$C$4:$C$3072,WQBE_Loading!J$4:J$3072,,0,),"")</f>
        <v>16.248680872947801</v>
      </c>
      <c r="AK137" s="25">
        <f>IFERROR(_xlfn.XLOOKUP($C137,WQBE_Loading!$C$4:$C$3072,WQBE_Loading!K$4:K$3072,,0,),"")</f>
        <v>7010.4167509491344</v>
      </c>
      <c r="AL137" s="25">
        <f>IFERROR(_xlfn.XLOOKUP($C137,WQBE_Loading!$C$4:$C$3072,WQBE_Loading!L$4:L$3072,,0,),"")</f>
        <v>1.615399235025055E-3</v>
      </c>
      <c r="AM137" s="25">
        <f>IFERROR(_xlfn.XLOOKUP($C137,WQBE_Loading!$C$4:$C$3072,WQBE_Loading!M$4:M$3072,,0,),"")</f>
        <v>2.4857807976887396E-4</v>
      </c>
      <c r="AN137" s="25">
        <f>IFERROR(_xlfn.XLOOKUP($C137,WQBE_Loading!$C$4:$C$3072,WQBE_Loading!N$4:N$3072,,0,),"")</f>
        <v>4.3024101215478852E-2</v>
      </c>
      <c r="AO137" s="25">
        <f>IFERROR(_xlfn.XLOOKUP($C137,WQBE_Loading!$C$4:$C$3072,WQBE_Loading!O$4:O$3072,,0,),"")</f>
        <v>0.2241467095185605</v>
      </c>
      <c r="AP137" s="25">
        <f>IFERROR(_xlfn.XLOOKUP($C137,WQBE_Loading!$C$4:$C$3072,WQBE_Loading!P$4:P$3072,,0,),"")</f>
        <v>0.77700532668685396</v>
      </c>
      <c r="AQ137" s="13">
        <f>IFERROR(_xlfn.XLOOKUP($C137,WQBE_Loading!$C$4:$C$3072,WQBE_Loading!Q$4:Q$3072,,0,),"")</f>
        <v>4032471.8580374299</v>
      </c>
      <c r="AR137">
        <f>_xlfn.XLOOKUP(C137,UrbanHeat!$A$2:$A$1333,UrbanHeat!$B$2:$B$1333,,0,)</f>
        <v>17.047000000000001</v>
      </c>
      <c r="AS137" s="25">
        <f>_xlfn.XLOOKUP($C137,TNC_Loading!$A$2:$A$1332,TNC_Loading!B$2:B$1332,,0,)</f>
        <v>6.9909999999999997</v>
      </c>
      <c r="AT137" s="25">
        <f>_xlfn.XLOOKUP($C137,TNC_Loading!$A$2:$A$1332,TNC_Loading!C$2:C$1332,,0,)</f>
        <v>3.19</v>
      </c>
      <c r="AU137" s="25">
        <f>_xlfn.XLOOKUP($C137,TNC_Loading!$A$2:$A$1332,TNC_Loading!D$2:D$1332,,0,)</f>
        <v>17.425000000000001</v>
      </c>
      <c r="AV137" s="25">
        <f>_xlfn.XLOOKUP($C137,TNC_Loading!$A$2:$A$1332,TNC_Loading!E$2:E$1332,,0,)</f>
        <v>19.949000000000002</v>
      </c>
      <c r="AW137" s="25">
        <f>_xlfn.XLOOKUP($C137,TNC_Loading!$A$2:$A$1332,TNC_Loading!F$2:F$1332,,0,)</f>
        <v>192.066</v>
      </c>
      <c r="AX137">
        <f>_xlfn.XLOOKUP(C137,BIBI!$D$2:$D$1332,BIBI!$F$2:$F$1332,,0,)</f>
        <v>0</v>
      </c>
      <c r="AY137">
        <f>_xlfn.XLOOKUP(C137,FacilityCounts!$A$3:$A$1333,FacilityCounts!$B$3:$B$1333,,0,)</f>
        <v>0</v>
      </c>
      <c r="AZ137">
        <f>_xlfn.XLOOKUP(C137,FacilityCounts!$D$3:$D$1333,FacilityCounts!$E$3:$E$1333,,0,)</f>
        <v>0</v>
      </c>
      <c r="BA137">
        <f>_xlfn.XLOOKUP(C137,FacilityCounts!$G$3:$G$1333,FacilityCounts!$H$3:$H$1333,,0,)</f>
        <v>0</v>
      </c>
      <c r="BB137">
        <f>IFERROR(_xlfn.XLOOKUP(C137,'DA to P Sensitive Lakes'!$P$2:$P$44,'DA to P Sensitive Lakes'!$Q$2:$Q$44,,0,),0)</f>
        <v>0</v>
      </c>
      <c r="BC137" s="25">
        <f>_xlfn.XLOOKUP(C137,'Historic Runoff (mm)'!$A$2:$A$1332,'Historic Runoff (mm)'!$B$2:$B$1332,,0,)</f>
        <v>352.197</v>
      </c>
      <c r="BD137">
        <f>_xlfn.XLOOKUP(C137,DrainageComplaint!$A$2:$A$1332,DrainageComplaint!$B$2:$B$1332,,0,)</f>
        <v>0</v>
      </c>
      <c r="BE137">
        <f>_xlfn.XLOOKUP(C137,PAD_Area!$G$2:$G$1332,PAD_Area!$H$2:$H$1332,,0,)</f>
        <v>0</v>
      </c>
    </row>
    <row r="138" spans="1:57" x14ac:dyDescent="0.2">
      <c r="A138" s="2">
        <v>135</v>
      </c>
      <c r="B138" s="2">
        <v>136</v>
      </c>
      <c r="C138" s="20">
        <v>1001340</v>
      </c>
      <c r="D138" s="3" t="s">
        <v>159</v>
      </c>
      <c r="E138" s="3" t="s">
        <v>27</v>
      </c>
      <c r="F138" s="3">
        <v>205.60300000000001</v>
      </c>
      <c r="G138" s="3">
        <v>15300.656208</v>
      </c>
      <c r="H138" s="3">
        <v>8956032.2961899992</v>
      </c>
      <c r="I138" s="2">
        <v>0</v>
      </c>
      <c r="J138" s="2">
        <v>1</v>
      </c>
      <c r="K138" s="2">
        <v>0</v>
      </c>
      <c r="L138" s="2">
        <v>0</v>
      </c>
      <c r="M138" s="3">
        <v>0</v>
      </c>
      <c r="N138" s="2">
        <f>_xlfn.XLOOKUP(C138,Shellfish_Presence!$E$3:$E$1333,Shellfish_Presence!$G$3:$G$1333,,0,)</f>
        <v>0</v>
      </c>
      <c r="O138" s="3">
        <v>0</v>
      </c>
      <c r="P138" s="3">
        <v>0</v>
      </c>
      <c r="Q138" s="2">
        <v>0</v>
      </c>
      <c r="R138" s="3">
        <v>1</v>
      </c>
      <c r="S138" s="3">
        <v>0</v>
      </c>
      <c r="T138" s="3">
        <v>0</v>
      </c>
      <c r="U138" s="3">
        <v>0</v>
      </c>
      <c r="V138" s="2">
        <v>0</v>
      </c>
      <c r="W138" s="3" t="str">
        <f t="shared" si="4"/>
        <v/>
      </c>
      <c r="X138" t="str">
        <f t="shared" si="5"/>
        <v/>
      </c>
      <c r="Y138">
        <f>IFERROR(INDEX('Parcel Year'!$N$3:$N$1175,MATCH(KC_SPS_SubbasinAttributes!C138,'Parcel Year'!$M$3:$M$1175,0)),0)</f>
        <v>0.56122702360153198</v>
      </c>
      <c r="Z138">
        <f>INDEX(Imperviousness!$B$2:$B$1332,MATCH(KC_SPS_SubbasinAttributes!C138,Imperviousness!$A$2:$A$1332,0))</f>
        <v>0.22600000000000001</v>
      </c>
      <c r="AA138">
        <f>INDEX('Flow Duration Index'!$B$2:$B$1332,MATCH(KC_SPS_SubbasinAttributes!C138,'Flow Duration Index'!$A$2:$A$1332,0))</f>
        <v>6.1059999999999999</v>
      </c>
      <c r="AB138">
        <f>INDEX(Opportunity_Index!$G$2:$G$1333,MATCH(KC_SPS_SubbasinAttributes!C138,Opportunity_Index!$F$2:$F$1333,0))</f>
        <v>0.56379999999999997</v>
      </c>
      <c r="AC138">
        <f>INDEX(Traffic!$B$2:$B$1332,MATCH(KC_SPS_SubbasinAttributes!C138,Traffic!$A$2:$A$1332,0))</f>
        <v>405.786</v>
      </c>
      <c r="AD138">
        <f>INDEX(EquityScore!$F$3:$F$1334,MATCH(KC_SPS_SubbasinAttributes!C138,EquityScore!$E$3:$E$1334,0))</f>
        <v>3.3333333349999998</v>
      </c>
      <c r="AE138" t="str">
        <f>IFERROR(INDEX(PavementCondition!$E$2:$E$669,MATCH(KC_SPS_SubbasinAttributes!C138,PavementCondition!$D$2:$D$669,0)),"N/A")</f>
        <v>N/A</v>
      </c>
      <c r="AF138">
        <f>INDEX(SpawnerMortality!$E$2:$E$1331,MATCH(KC_SPS_SubbasinAttributes!C138,SpawnerMortality!$D$2:$D$1331,0))</f>
        <v>0.40212976649999999</v>
      </c>
      <c r="AG138" s="25">
        <f>IFERROR(_xlfn.XLOOKUP($C138,WQBE_Loading!$C$4:$C$3072,WQBE_Loading!G$4:G$3072,,0,),"")</f>
        <v>1.0519122451527001</v>
      </c>
      <c r="AH138" s="25">
        <f>IFERROR(_xlfn.XLOOKUP($C138,WQBE_Loading!$C$4:$C$3072,WQBE_Loading!H$4:H$3072,,0,),"")</f>
        <v>5.4626888916300196</v>
      </c>
      <c r="AI138" s="25">
        <f>IFERROR(_xlfn.XLOOKUP($C138,WQBE_Loading!$C$4:$C$3072,WQBE_Loading!I$4:I$3072,,0,),"")</f>
        <v>212.4725282609605</v>
      </c>
      <c r="AJ138" s="25">
        <f>IFERROR(_xlfn.XLOOKUP($C138,WQBE_Loading!$C$4:$C$3072,WQBE_Loading!J$4:J$3072,,0,),"")</f>
        <v>16.401626345914451</v>
      </c>
      <c r="AK138" s="25">
        <f>IFERROR(_xlfn.XLOOKUP($C138,WQBE_Loading!$C$4:$C$3072,WQBE_Loading!K$4:K$3072,,0,),"")</f>
        <v>6020.8514650813795</v>
      </c>
      <c r="AL138" s="25">
        <f>IFERROR(_xlfn.XLOOKUP($C138,WQBE_Loading!$C$4:$C$3072,WQBE_Loading!L$4:L$3072,,0,),"")</f>
        <v>1.884650877371065E-3</v>
      </c>
      <c r="AM138" s="25">
        <f>IFERROR(_xlfn.XLOOKUP($C138,WQBE_Loading!$C$4:$C$3072,WQBE_Loading!M$4:M$3072,,0,),"")</f>
        <v>9.4675468032910548E-5</v>
      </c>
      <c r="AN138" s="25">
        <f>IFERROR(_xlfn.XLOOKUP($C138,WQBE_Loading!$C$4:$C$3072,WQBE_Loading!N$4:N$3072,,0,),"")</f>
        <v>7.9631205869818894E-2</v>
      </c>
      <c r="AO138" s="25">
        <f>IFERROR(_xlfn.XLOOKUP($C138,WQBE_Loading!$C$4:$C$3072,WQBE_Loading!O$4:O$3072,,0,),"")</f>
        <v>0.28689244955030851</v>
      </c>
      <c r="AP138" s="25">
        <f>IFERROR(_xlfn.XLOOKUP($C138,WQBE_Loading!$C$4:$C$3072,WQBE_Loading!P$4:P$3072,,0,),"")</f>
        <v>0.35408860148840299</v>
      </c>
      <c r="AQ138" s="13">
        <f>IFERROR(_xlfn.XLOOKUP($C138,WQBE_Loading!$C$4:$C$3072,WQBE_Loading!Q$4:Q$3072,,0,),"")</f>
        <v>5845892.3215851393</v>
      </c>
      <c r="AR138">
        <f>_xlfn.XLOOKUP(C138,UrbanHeat!$A$2:$A$1333,UrbanHeat!$B$2:$B$1333,,0,)</f>
        <v>17.631</v>
      </c>
      <c r="AS138" s="25">
        <f>_xlfn.XLOOKUP($C138,TNC_Loading!$A$2:$A$1332,TNC_Loading!B$2:B$1332,,0,)</f>
        <v>11.733000000000001</v>
      </c>
      <c r="AT138" s="25">
        <f>_xlfn.XLOOKUP($C138,TNC_Loading!$A$2:$A$1332,TNC_Loading!C$2:C$1332,,0,)</f>
        <v>9.5359999999999996</v>
      </c>
      <c r="AU138" s="25">
        <f>_xlfn.XLOOKUP($C138,TNC_Loading!$A$2:$A$1332,TNC_Loading!D$2:D$1332,,0,)</f>
        <v>23.186</v>
      </c>
      <c r="AV138" s="25">
        <f>_xlfn.XLOOKUP($C138,TNC_Loading!$A$2:$A$1332,TNC_Loading!E$2:E$1332,,0,)</f>
        <v>25.628</v>
      </c>
      <c r="AW138" s="25">
        <f>_xlfn.XLOOKUP($C138,TNC_Loading!$A$2:$A$1332,TNC_Loading!F$2:F$1332,,0,)</f>
        <v>402.291</v>
      </c>
      <c r="AX138">
        <f>_xlfn.XLOOKUP(C138,BIBI!$D$2:$D$1332,BIBI!$F$2:$F$1332,,0,)</f>
        <v>0</v>
      </c>
      <c r="AY138">
        <f>_xlfn.XLOOKUP(C138,FacilityCounts!$A$3:$A$1333,FacilityCounts!$B$3:$B$1333,,0,)</f>
        <v>0</v>
      </c>
      <c r="AZ138">
        <f>_xlfn.XLOOKUP(C138,FacilityCounts!$D$3:$D$1333,FacilityCounts!$E$3:$E$1333,,0,)</f>
        <v>0</v>
      </c>
      <c r="BA138">
        <f>_xlfn.XLOOKUP(C138,FacilityCounts!$G$3:$G$1333,FacilityCounts!$H$3:$H$1333,,0,)</f>
        <v>0</v>
      </c>
      <c r="BB138">
        <f>IFERROR(_xlfn.XLOOKUP(C138,'DA to P Sensitive Lakes'!$P$2:$P$44,'DA to P Sensitive Lakes'!$Q$2:$Q$44,,0,),0)</f>
        <v>0</v>
      </c>
      <c r="BC138" s="25">
        <f>_xlfn.XLOOKUP(C138,'Historic Runoff (mm)'!$A$2:$A$1332,'Historic Runoff (mm)'!$B$2:$B$1332,,0,)</f>
        <v>688.94299999999998</v>
      </c>
      <c r="BD138">
        <f>_xlfn.XLOOKUP(C138,DrainageComplaint!$A$2:$A$1332,DrainageComplaint!$B$2:$B$1332,,0,)</f>
        <v>0</v>
      </c>
      <c r="BE138">
        <f>_xlfn.XLOOKUP(C138,PAD_Area!$G$2:$G$1332,PAD_Area!$H$2:$H$1332,,0,)</f>
        <v>0</v>
      </c>
    </row>
    <row r="139" spans="1:57" x14ac:dyDescent="0.2">
      <c r="A139" s="2">
        <v>136</v>
      </c>
      <c r="B139" s="2">
        <v>137</v>
      </c>
      <c r="C139" s="20">
        <v>1001350</v>
      </c>
      <c r="D139" s="3" t="s">
        <v>160</v>
      </c>
      <c r="E139" s="3" t="s">
        <v>27</v>
      </c>
      <c r="F139" s="3">
        <v>347.072</v>
      </c>
      <c r="G139" s="3">
        <v>21015.128065000001</v>
      </c>
      <c r="H139" s="3">
        <v>15118392.423</v>
      </c>
      <c r="I139" s="2">
        <v>0</v>
      </c>
      <c r="J139" s="2">
        <v>1</v>
      </c>
      <c r="K139" s="2">
        <v>2</v>
      </c>
      <c r="L139" s="2">
        <v>0</v>
      </c>
      <c r="M139" s="3">
        <v>0</v>
      </c>
      <c r="N139" s="2">
        <f>_xlfn.XLOOKUP(C139,Shellfish_Presence!$E$3:$E$1333,Shellfish_Presence!$G$3:$G$1333,,0,)</f>
        <v>0</v>
      </c>
      <c r="O139" s="3">
        <v>0</v>
      </c>
      <c r="P139" s="3">
        <v>0</v>
      </c>
      <c r="Q139" s="2">
        <v>0</v>
      </c>
      <c r="R139" s="3">
        <v>1</v>
      </c>
      <c r="S139" s="3">
        <v>0</v>
      </c>
      <c r="T139" s="3">
        <v>0</v>
      </c>
      <c r="U139" s="3">
        <v>0</v>
      </c>
      <c r="V139" s="2">
        <v>0</v>
      </c>
      <c r="W139" s="3" t="str">
        <f t="shared" si="4"/>
        <v/>
      </c>
      <c r="X139" t="str">
        <f t="shared" si="5"/>
        <v/>
      </c>
      <c r="Y139">
        <f>IFERROR(INDEX('Parcel Year'!$N$3:$N$1175,MATCH(KC_SPS_SubbasinAttributes!C139,'Parcel Year'!$M$3:$M$1175,0)),0)</f>
        <v>0.66926997900009155</v>
      </c>
      <c r="Z139">
        <f>INDEX(Imperviousness!$B$2:$B$1332,MATCH(KC_SPS_SubbasinAttributes!C139,Imperviousness!$A$2:$A$1332,0))</f>
        <v>0.4</v>
      </c>
      <c r="AA139">
        <f>INDEX('Flow Duration Index'!$B$2:$B$1332,MATCH(KC_SPS_SubbasinAttributes!C139,'Flow Duration Index'!$A$2:$A$1332,0))</f>
        <v>6.5330000000000004</v>
      </c>
      <c r="AB139">
        <f>INDEX(Opportunity_Index!$G$2:$G$1333,MATCH(KC_SPS_SubbasinAttributes!C139,Opportunity_Index!$F$2:$F$1333,0))</f>
        <v>0.6278999999999999</v>
      </c>
      <c r="AC139">
        <f>INDEX(Traffic!$B$2:$B$1332,MATCH(KC_SPS_SubbasinAttributes!C139,Traffic!$A$2:$A$1332,0))</f>
        <v>457.85</v>
      </c>
      <c r="AD139">
        <f>INDEX(EquityScore!$F$3:$F$1334,MATCH(KC_SPS_SubbasinAttributes!C139,EquityScore!$E$3:$E$1334,0))</f>
        <v>3.5</v>
      </c>
      <c r="AE139" t="str">
        <f>IFERROR(INDEX(PavementCondition!$E$2:$E$669,MATCH(KC_SPS_SubbasinAttributes!C139,PavementCondition!$D$2:$D$669,0)),"N/A")</f>
        <v>N/A</v>
      </c>
      <c r="AF139">
        <f>INDEX(SpawnerMortality!$E$2:$E$1331,MATCH(KC_SPS_SubbasinAttributes!C139,SpawnerMortality!$D$2:$D$1331,0))</f>
        <v>0.37951060650000001</v>
      </c>
      <c r="AG139" s="25">
        <f>IFERROR(_xlfn.XLOOKUP($C139,WQBE_Loading!$C$4:$C$3072,WQBE_Loading!G$4:G$3072,,0,),"")</f>
        <v>2.2743658606972899</v>
      </c>
      <c r="AH139" s="25">
        <f>IFERROR(_xlfn.XLOOKUP($C139,WQBE_Loading!$C$4:$C$3072,WQBE_Loading!H$4:H$3072,,0,),"")</f>
        <v>11.54853307624705</v>
      </c>
      <c r="AI139" s="25">
        <f>IFERROR(_xlfn.XLOOKUP($C139,WQBE_Loading!$C$4:$C$3072,WQBE_Loading!I$4:I$3072,,0,),"")</f>
        <v>455.09857020616948</v>
      </c>
      <c r="AJ139" s="25">
        <f>IFERROR(_xlfn.XLOOKUP($C139,WQBE_Loading!$C$4:$C$3072,WQBE_Loading!J$4:J$3072,,0,),"")</f>
        <v>34.8167464288478</v>
      </c>
      <c r="AK139" s="25">
        <f>IFERROR(_xlfn.XLOOKUP($C139,WQBE_Loading!$C$4:$C$3072,WQBE_Loading!K$4:K$3072,,0,),"")</f>
        <v>12367.69960472845</v>
      </c>
      <c r="AL139" s="25">
        <f>IFERROR(_xlfn.XLOOKUP($C139,WQBE_Loading!$C$4:$C$3072,WQBE_Loading!L$4:L$3072,,0,),"")</f>
        <v>3.9766283515140751E-3</v>
      </c>
      <c r="AM139" s="25">
        <f>IFERROR(_xlfn.XLOOKUP($C139,WQBE_Loading!$C$4:$C$3072,WQBE_Loading!M$4:M$3072,,0,),"")</f>
        <v>2.0293210569065552E-4</v>
      </c>
      <c r="AN139" s="25">
        <f>IFERROR(_xlfn.XLOOKUP($C139,WQBE_Loading!$C$4:$C$3072,WQBE_Loading!N$4:N$3072,,0,),"")</f>
        <v>0.15759197160264099</v>
      </c>
      <c r="AO139" s="25">
        <f>IFERROR(_xlfn.XLOOKUP($C139,WQBE_Loading!$C$4:$C$3072,WQBE_Loading!O$4:O$3072,,0,),"")</f>
        <v>0.597136609671441</v>
      </c>
      <c r="AP139" s="25">
        <f>IFERROR(_xlfn.XLOOKUP($C139,WQBE_Loading!$C$4:$C$3072,WQBE_Loading!P$4:P$3072,,0,),"")</f>
        <v>0.74327766772125947</v>
      </c>
      <c r="AQ139" s="13">
        <f>IFERROR(_xlfn.XLOOKUP($C139,WQBE_Loading!$C$4:$C$3072,WQBE_Loading!Q$4:Q$3072,,0,),"")</f>
        <v>12371174.50782045</v>
      </c>
      <c r="AR139">
        <f>_xlfn.XLOOKUP(C139,UrbanHeat!$A$2:$A$1333,UrbanHeat!$B$2:$B$1333,,0,)</f>
        <v>18.321999999999999</v>
      </c>
      <c r="AS139" s="25">
        <f>_xlfn.XLOOKUP($C139,TNC_Loading!$A$2:$A$1332,TNC_Loading!B$2:B$1332,,0,)</f>
        <v>12.821999999999999</v>
      </c>
      <c r="AT139" s="25">
        <f>_xlfn.XLOOKUP($C139,TNC_Loading!$A$2:$A$1332,TNC_Loading!C$2:C$1332,,0,)</f>
        <v>14.246</v>
      </c>
      <c r="AU139" s="25">
        <f>_xlfn.XLOOKUP($C139,TNC_Loading!$A$2:$A$1332,TNC_Loading!D$2:D$1332,,0,)</f>
        <v>29.353999999999999</v>
      </c>
      <c r="AV139" s="25">
        <f>_xlfn.XLOOKUP($C139,TNC_Loading!$A$2:$A$1332,TNC_Loading!E$2:E$1332,,0,)</f>
        <v>29.678000000000001</v>
      </c>
      <c r="AW139" s="25">
        <f>_xlfn.XLOOKUP($C139,TNC_Loading!$A$2:$A$1332,TNC_Loading!F$2:F$1332,,0,)</f>
        <v>537.67899999999997</v>
      </c>
      <c r="AX139">
        <f>_xlfn.XLOOKUP(C139,BIBI!$D$2:$D$1332,BIBI!$F$2:$F$1332,,0,)</f>
        <v>0</v>
      </c>
      <c r="AY139">
        <f>_xlfn.XLOOKUP(C139,FacilityCounts!$A$3:$A$1333,FacilityCounts!$B$3:$B$1333,,0,)</f>
        <v>0</v>
      </c>
      <c r="AZ139">
        <f>_xlfn.XLOOKUP(C139,FacilityCounts!$D$3:$D$1333,FacilityCounts!$E$3:$E$1333,,0,)</f>
        <v>0</v>
      </c>
      <c r="BA139">
        <f>_xlfn.XLOOKUP(C139,FacilityCounts!$G$3:$G$1333,FacilityCounts!$H$3:$H$1333,,0,)</f>
        <v>0</v>
      </c>
      <c r="BB139">
        <f>IFERROR(_xlfn.XLOOKUP(C139,'DA to P Sensitive Lakes'!$P$2:$P$44,'DA to P Sensitive Lakes'!$Q$2:$Q$44,,0,),0)</f>
        <v>0</v>
      </c>
      <c r="BC139" s="25">
        <f>_xlfn.XLOOKUP(C139,'Historic Runoff (mm)'!$A$2:$A$1332,'Historic Runoff (mm)'!$B$2:$B$1332,,0,)</f>
        <v>777.22699999999998</v>
      </c>
      <c r="BD139">
        <f>_xlfn.XLOOKUP(C139,DrainageComplaint!$A$2:$A$1332,DrainageComplaint!$B$2:$B$1332,,0,)</f>
        <v>0</v>
      </c>
      <c r="BE139">
        <f>_xlfn.XLOOKUP(C139,PAD_Area!$G$2:$G$1332,PAD_Area!$H$2:$H$1332,,0,)</f>
        <v>0</v>
      </c>
    </row>
    <row r="140" spans="1:57" x14ac:dyDescent="0.2">
      <c r="A140" s="2">
        <v>137</v>
      </c>
      <c r="B140" s="2">
        <v>138</v>
      </c>
      <c r="C140" s="20">
        <v>1001360</v>
      </c>
      <c r="D140" s="3" t="s">
        <v>26</v>
      </c>
      <c r="E140" s="3" t="s">
        <v>27</v>
      </c>
      <c r="F140" s="3">
        <v>4049.3510000000001</v>
      </c>
      <c r="G140" s="3">
        <v>73755.170569499998</v>
      </c>
      <c r="H140" s="3">
        <v>176389014.02900001</v>
      </c>
      <c r="I140" s="2">
        <v>1</v>
      </c>
      <c r="J140" s="2">
        <v>0</v>
      </c>
      <c r="K140" s="2">
        <v>0</v>
      </c>
      <c r="L140" s="2">
        <v>38</v>
      </c>
      <c r="M140" s="3">
        <v>0</v>
      </c>
      <c r="N140" s="2">
        <f>_xlfn.XLOOKUP(C140,Shellfish_Presence!$E$3:$E$1333,Shellfish_Presence!$G$3:$G$1333,,0,)</f>
        <v>0</v>
      </c>
      <c r="O140" s="3">
        <v>8.567269891500473E-3</v>
      </c>
      <c r="P140" s="3">
        <v>0</v>
      </c>
      <c r="Q140" s="2">
        <v>0</v>
      </c>
      <c r="R140" s="3">
        <v>1</v>
      </c>
      <c r="S140" s="3">
        <v>0</v>
      </c>
      <c r="T140" s="3">
        <v>13498.400390625</v>
      </c>
      <c r="U140" s="3">
        <v>0</v>
      </c>
      <c r="V140" s="2">
        <v>0</v>
      </c>
      <c r="W140" s="3">
        <f t="shared" si="4"/>
        <v>0</v>
      </c>
      <c r="X140">
        <f t="shared" si="5"/>
        <v>0</v>
      </c>
      <c r="Y140">
        <f>IFERROR(INDEX('Parcel Year'!$N$3:$N$1175,MATCH(KC_SPS_SubbasinAttributes!C140,'Parcel Year'!$M$3:$M$1175,0)),0)</f>
        <v>0.53696799278259277</v>
      </c>
      <c r="Z140">
        <f>INDEX(Imperviousness!$B$2:$B$1332,MATCH(KC_SPS_SubbasinAttributes!C140,Imperviousness!$A$2:$A$1332,0))</f>
        <v>0.20499999999999999</v>
      </c>
      <c r="AA140">
        <f>INDEX('Flow Duration Index'!$B$2:$B$1332,MATCH(KC_SPS_SubbasinAttributes!C140,'Flow Duration Index'!$A$2:$A$1332,0))</f>
        <v>6.1970000000000001</v>
      </c>
      <c r="AB140">
        <f>INDEX(Opportunity_Index!$G$2:$G$1333,MATCH(KC_SPS_SubbasinAttributes!C140,Opportunity_Index!$F$2:$F$1333,0))</f>
        <v>3.5349999999999999E-2</v>
      </c>
      <c r="AC140">
        <f>INDEX(Traffic!$B$2:$B$1332,MATCH(KC_SPS_SubbasinAttributes!C140,Traffic!$A$2:$A$1332,0))</f>
        <v>6126.4489999999996</v>
      </c>
      <c r="AD140">
        <f>INDEX(EquityScore!$F$3:$F$1334,MATCH(KC_SPS_SubbasinAttributes!C140,EquityScore!$E$3:$E$1334,0))</f>
        <v>1.6666666650000002</v>
      </c>
      <c r="AE140" t="str">
        <f>IFERROR(INDEX(PavementCondition!$E$2:$E$669,MATCH(KC_SPS_SubbasinAttributes!C140,PavementCondition!$D$2:$D$669,0)),"N/A")</f>
        <v>N/A</v>
      </c>
      <c r="AF140">
        <f>INDEX(SpawnerMortality!$E$2:$E$1331,MATCH(KC_SPS_SubbasinAttributes!C140,SpawnerMortality!$D$2:$D$1331,0))</f>
        <v>0</v>
      </c>
      <c r="AG140" s="25">
        <f>IFERROR(_xlfn.XLOOKUP($C140,WQBE_Loading!$C$4:$C$3072,WQBE_Loading!G$4:G$3072,,0,),"")</f>
        <v>19.981208551073401</v>
      </c>
      <c r="AH140" s="25">
        <f>IFERROR(_xlfn.XLOOKUP($C140,WQBE_Loading!$C$4:$C$3072,WQBE_Loading!H$4:H$3072,,0,),"")</f>
        <v>101.1433209488529</v>
      </c>
      <c r="AI140" s="25">
        <f>IFERROR(_xlfn.XLOOKUP($C140,WQBE_Loading!$C$4:$C$3072,WQBE_Loading!I$4:I$3072,,0,),"")</f>
        <v>3868.6447006028002</v>
      </c>
      <c r="AJ140" s="25">
        <f>IFERROR(_xlfn.XLOOKUP($C140,WQBE_Loading!$C$4:$C$3072,WQBE_Loading!J$4:J$3072,,0,),"")</f>
        <v>300.2179129634045</v>
      </c>
      <c r="AK140" s="25">
        <f>IFERROR(_xlfn.XLOOKUP($C140,WQBE_Loading!$C$4:$C$3072,WQBE_Loading!K$4:K$3072,,0,),"")</f>
        <v>94316.878996360989</v>
      </c>
      <c r="AL140" s="25">
        <f>IFERROR(_xlfn.XLOOKUP($C140,WQBE_Loading!$C$4:$C$3072,WQBE_Loading!L$4:L$3072,,0,),"")</f>
        <v>3.1235486189828202E-2</v>
      </c>
      <c r="AM140" s="25">
        <f>IFERROR(_xlfn.XLOOKUP($C140,WQBE_Loading!$C$4:$C$3072,WQBE_Loading!M$4:M$3072,,0,),"")</f>
        <v>2.7609157221206446E-3</v>
      </c>
      <c r="AN140" s="25">
        <f>IFERROR(_xlfn.XLOOKUP($C140,WQBE_Loading!$C$4:$C$3072,WQBE_Loading!N$4:N$3072,,0,),"")</f>
        <v>1.605601321095355</v>
      </c>
      <c r="AO140" s="25">
        <f>IFERROR(_xlfn.XLOOKUP($C140,WQBE_Loading!$C$4:$C$3072,WQBE_Loading!O$4:O$3072,,0,),"")</f>
        <v>4.8538587927010353</v>
      </c>
      <c r="AP140" s="25">
        <f>IFERROR(_xlfn.XLOOKUP($C140,WQBE_Loading!$C$4:$C$3072,WQBE_Loading!P$4:P$3072,,0,),"")</f>
        <v>5.9270266701165895</v>
      </c>
      <c r="AQ140" s="13">
        <f>IFERROR(_xlfn.XLOOKUP($C140,WQBE_Loading!$C$4:$C$3072,WQBE_Loading!Q$4:Q$3072,,0,),"")</f>
        <v>108788425.4901475</v>
      </c>
      <c r="AR140">
        <f>_xlfn.XLOOKUP(C140,UrbanHeat!$A$2:$A$1333,UrbanHeat!$B$2:$B$1333,,0,)</f>
        <v>9.0779999999999994</v>
      </c>
      <c r="AS140" s="25">
        <f>_xlfn.XLOOKUP($C140,TNC_Loading!$A$2:$A$1332,TNC_Loading!B$2:B$1332,,0,)</f>
        <v>9.5690000000000008</v>
      </c>
      <c r="AT140" s="25">
        <f>_xlfn.XLOOKUP($C140,TNC_Loading!$A$2:$A$1332,TNC_Loading!C$2:C$1332,,0,)</f>
        <v>6.8179999999999996</v>
      </c>
      <c r="AU140" s="25">
        <f>_xlfn.XLOOKUP($C140,TNC_Loading!$A$2:$A$1332,TNC_Loading!D$2:D$1332,,0,)</f>
        <v>10.156000000000001</v>
      </c>
      <c r="AV140" s="25">
        <f>_xlfn.XLOOKUP($C140,TNC_Loading!$A$2:$A$1332,TNC_Loading!E$2:E$1332,,0,)</f>
        <v>21.788</v>
      </c>
      <c r="AW140" s="25">
        <f>_xlfn.XLOOKUP($C140,TNC_Loading!$A$2:$A$1332,TNC_Loading!F$2:F$1332,,0,)</f>
        <v>358.71</v>
      </c>
      <c r="AX140">
        <f>_xlfn.XLOOKUP(C140,BIBI!$D$2:$D$1332,BIBI!$F$2:$F$1332,,0,)</f>
        <v>0</v>
      </c>
      <c r="AY140">
        <f>_xlfn.XLOOKUP(C140,FacilityCounts!$A$3:$A$1333,FacilityCounts!$B$3:$B$1333,,0,)</f>
        <v>0</v>
      </c>
      <c r="AZ140">
        <f>_xlfn.XLOOKUP(C140,FacilityCounts!$D$3:$D$1333,FacilityCounts!$E$3:$E$1333,,0,)</f>
        <v>0</v>
      </c>
      <c r="BA140">
        <f>_xlfn.XLOOKUP(C140,FacilityCounts!$G$3:$G$1333,FacilityCounts!$H$3:$H$1333,,0,)</f>
        <v>0</v>
      </c>
      <c r="BB140">
        <f>IFERROR(_xlfn.XLOOKUP(C140,'DA to P Sensitive Lakes'!$P$2:$P$44,'DA to P Sensitive Lakes'!$Q$2:$Q$44,,0,),0)</f>
        <v>0</v>
      </c>
      <c r="BC140" s="25">
        <f>_xlfn.XLOOKUP(C140,'Historic Runoff (mm)'!$A$2:$A$1332,'Historic Runoff (mm)'!$B$2:$B$1332,,0,)</f>
        <v>599.23299999999995</v>
      </c>
      <c r="BD140">
        <f>_xlfn.XLOOKUP(C140,DrainageComplaint!$A$2:$A$1332,DrainageComplaint!$B$2:$B$1332,,0,)</f>
        <v>0</v>
      </c>
      <c r="BE140">
        <f>_xlfn.XLOOKUP(C140,PAD_Area!$G$2:$G$1332,PAD_Area!$H$2:$H$1332,,0,)</f>
        <v>0</v>
      </c>
    </row>
    <row r="141" spans="1:57" x14ac:dyDescent="0.2">
      <c r="A141" s="2">
        <v>138</v>
      </c>
      <c r="B141" s="2">
        <v>139</v>
      </c>
      <c r="C141" s="20">
        <v>1001370</v>
      </c>
      <c r="D141" s="3" t="s">
        <v>26</v>
      </c>
      <c r="E141" s="3" t="s">
        <v>27</v>
      </c>
      <c r="F141" s="3">
        <v>5334.9780000000001</v>
      </c>
      <c r="G141" s="3">
        <v>122757.603537</v>
      </c>
      <c r="H141" s="3">
        <v>232390724.17500001</v>
      </c>
      <c r="I141" s="2">
        <v>14</v>
      </c>
      <c r="J141" s="2">
        <v>2</v>
      </c>
      <c r="K141" s="2">
        <v>2</v>
      </c>
      <c r="L141" s="2">
        <v>26</v>
      </c>
      <c r="M141" s="3">
        <v>0</v>
      </c>
      <c r="N141" s="2">
        <f>_xlfn.XLOOKUP(C141,Shellfish_Presence!$E$3:$E$1333,Shellfish_Presence!$G$3:$G$1333,,0,)</f>
        <v>0</v>
      </c>
      <c r="O141" s="3">
        <v>7.8863296657800674E-3</v>
      </c>
      <c r="P141" s="3">
        <v>1.939630055858288E-5</v>
      </c>
      <c r="Q141" s="2">
        <v>7</v>
      </c>
      <c r="R141" s="3">
        <v>0.39071398973464966</v>
      </c>
      <c r="S141" s="3">
        <v>3.1167900189757347E-2</v>
      </c>
      <c r="T141" s="3">
        <v>1144.5699462890625</v>
      </c>
      <c r="U141" s="3">
        <v>50873.8984375</v>
      </c>
      <c r="V141" s="2">
        <v>1</v>
      </c>
      <c r="W141" s="3">
        <f t="shared" si="4"/>
        <v>8.7369059727822774E-4</v>
      </c>
      <c r="X141">
        <f t="shared" si="5"/>
        <v>44.448046711731273</v>
      </c>
      <c r="Y141">
        <f>IFERROR(INDEX('Parcel Year'!$N$3:$N$1175,MATCH(KC_SPS_SubbasinAttributes!C141,'Parcel Year'!$M$3:$M$1175,0)),0)</f>
        <v>0.24534279191118458</v>
      </c>
      <c r="Z141">
        <f>INDEX(Imperviousness!$B$2:$B$1332,MATCH(KC_SPS_SubbasinAttributes!C141,Imperviousness!$A$2:$A$1332,0))</f>
        <v>0.32900000000000001</v>
      </c>
      <c r="AA141">
        <f>INDEX('Flow Duration Index'!$B$2:$B$1332,MATCH(KC_SPS_SubbasinAttributes!C141,'Flow Duration Index'!$A$2:$A$1332,0))</f>
        <v>8.1129999999999995</v>
      </c>
      <c r="AB141">
        <f>INDEX(Opportunity_Index!$G$2:$G$1333,MATCH(KC_SPS_SubbasinAttributes!C141,Opportunity_Index!$F$2:$F$1333,0))</f>
        <v>0.50070000000000003</v>
      </c>
      <c r="AC141">
        <f>INDEX(Traffic!$B$2:$B$1332,MATCH(KC_SPS_SubbasinAttributes!C141,Traffic!$A$2:$A$1332,0))</f>
        <v>8793.1759999999995</v>
      </c>
      <c r="AD141">
        <f>INDEX(EquityScore!$F$3:$F$1334,MATCH(KC_SPS_SubbasinAttributes!C141,EquityScore!$E$3:$E$1334,0))</f>
        <v>2.8333333349999998</v>
      </c>
      <c r="AE141">
        <f>IFERROR(INDEX(PavementCondition!$E$2:$E$669,MATCH(KC_SPS_SubbasinAttributes!C141,PavementCondition!$D$2:$D$669,0)),"N/A")</f>
        <v>10</v>
      </c>
      <c r="AF141">
        <f>INDEX(SpawnerMortality!$E$2:$E$1331,MATCH(KC_SPS_SubbasinAttributes!C141,SpawnerMortality!$D$2:$D$1331,0))</f>
        <v>0.41791726800000001</v>
      </c>
      <c r="AG141" s="25">
        <f>IFERROR(_xlfn.XLOOKUP($C141,WQBE_Loading!$C$4:$C$3072,WQBE_Loading!G$4:G$3072,,0,),"")</f>
        <v>44.585063577878046</v>
      </c>
      <c r="AH141" s="25">
        <f>IFERROR(_xlfn.XLOOKUP($C141,WQBE_Loading!$C$4:$C$3072,WQBE_Loading!H$4:H$3072,,0,),"")</f>
        <v>245.720353014469</v>
      </c>
      <c r="AI141" s="25">
        <f>IFERROR(_xlfn.XLOOKUP($C141,WQBE_Loading!$C$4:$C$3072,WQBE_Loading!I$4:I$3072,,0,),"")</f>
        <v>6103.4169350358898</v>
      </c>
      <c r="AJ141" s="25">
        <f>IFERROR(_xlfn.XLOOKUP($C141,WQBE_Loading!$C$4:$C$3072,WQBE_Loading!J$4:J$3072,,0,),"")</f>
        <v>528.78439176685799</v>
      </c>
      <c r="AK141" s="25">
        <f>IFERROR(_xlfn.XLOOKUP($C141,WQBE_Loading!$C$4:$C$3072,WQBE_Loading!K$4:K$3072,,0,),"")</f>
        <v>193987.29893186601</v>
      </c>
      <c r="AL141" s="25">
        <f>IFERROR(_xlfn.XLOOKUP($C141,WQBE_Loading!$C$4:$C$3072,WQBE_Loading!L$4:L$3072,,0,),"")</f>
        <v>6.7015393363485901E-2</v>
      </c>
      <c r="AM141" s="25">
        <f>IFERROR(_xlfn.XLOOKUP($C141,WQBE_Loading!$C$4:$C$3072,WQBE_Loading!M$4:M$3072,,0,),"")</f>
        <v>7.8827702776308496E-3</v>
      </c>
      <c r="AN141" s="25">
        <f>IFERROR(_xlfn.XLOOKUP($C141,WQBE_Loading!$C$4:$C$3072,WQBE_Loading!N$4:N$3072,,0,),"")</f>
        <v>2.28273932133804</v>
      </c>
      <c r="AO141" s="25">
        <f>IFERROR(_xlfn.XLOOKUP($C141,WQBE_Loading!$C$4:$C$3072,WQBE_Loading!O$4:O$3072,,0,),"")</f>
        <v>9.4977265428167215</v>
      </c>
      <c r="AP141" s="25">
        <f>IFERROR(_xlfn.XLOOKUP($C141,WQBE_Loading!$C$4:$C$3072,WQBE_Loading!P$4:P$3072,,0,),"")</f>
        <v>17.036405406640199</v>
      </c>
      <c r="AQ141" s="13">
        <f>IFERROR(_xlfn.XLOOKUP($C141,WQBE_Loading!$C$4:$C$3072,WQBE_Loading!Q$4:Q$3072,,0,),"")</f>
        <v>174260876.585879</v>
      </c>
      <c r="AR141">
        <f>_xlfn.XLOOKUP(C141,UrbanHeat!$A$2:$A$1333,UrbanHeat!$B$2:$B$1333,,0,)</f>
        <v>16.82</v>
      </c>
      <c r="AS141" s="25">
        <f>_xlfn.XLOOKUP($C141,TNC_Loading!$A$2:$A$1332,TNC_Loading!B$2:B$1332,,0,)</f>
        <v>8.7579999999999991</v>
      </c>
      <c r="AT141" s="25">
        <f>_xlfn.XLOOKUP($C141,TNC_Loading!$A$2:$A$1332,TNC_Loading!C$2:C$1332,,0,)</f>
        <v>3.0659999999999998</v>
      </c>
      <c r="AU141" s="25">
        <f>_xlfn.XLOOKUP($C141,TNC_Loading!$A$2:$A$1332,TNC_Loading!D$2:D$1332,,0,)</f>
        <v>15.965999999999999</v>
      </c>
      <c r="AV141" s="25">
        <f>_xlfn.XLOOKUP($C141,TNC_Loading!$A$2:$A$1332,TNC_Loading!E$2:E$1332,,0,)</f>
        <v>13.75</v>
      </c>
      <c r="AW141" s="25">
        <f>_xlfn.XLOOKUP($C141,TNC_Loading!$A$2:$A$1332,TNC_Loading!F$2:F$1332,,0,)</f>
        <v>422.988</v>
      </c>
      <c r="AX141">
        <f>_xlfn.XLOOKUP(C141,BIBI!$D$2:$D$1332,BIBI!$F$2:$F$1332,,0,)</f>
        <v>44.1</v>
      </c>
      <c r="AY141">
        <f>_xlfn.XLOOKUP(C141,FacilityCounts!$A$3:$A$1333,FacilityCounts!$B$3:$B$1333,,0,)</f>
        <v>8</v>
      </c>
      <c r="AZ141">
        <f>_xlfn.XLOOKUP(C141,FacilityCounts!$D$3:$D$1333,FacilityCounts!$E$3:$E$1333,,0,)</f>
        <v>4</v>
      </c>
      <c r="BA141">
        <f>_xlfn.XLOOKUP(C141,FacilityCounts!$G$3:$G$1333,FacilityCounts!$H$3:$H$1333,,0,)</f>
        <v>4</v>
      </c>
      <c r="BB141">
        <f>IFERROR(_xlfn.XLOOKUP(C141,'DA to P Sensitive Lakes'!$P$2:$P$44,'DA to P Sensitive Lakes'!$Q$2:$Q$44,,0,),0)</f>
        <v>1</v>
      </c>
      <c r="BC141" s="25">
        <f>_xlfn.XLOOKUP(C141,'Historic Runoff (mm)'!$A$2:$A$1332,'Historic Runoff (mm)'!$B$2:$B$1332,,0,)</f>
        <v>502.62299999999999</v>
      </c>
      <c r="BD141">
        <f>_xlfn.XLOOKUP(C141,DrainageComplaint!$A$2:$A$1332,DrainageComplaint!$B$2:$B$1332,,0,)</f>
        <v>1</v>
      </c>
      <c r="BE141">
        <f>_xlfn.XLOOKUP(C141,PAD_Area!$G$2:$G$1332,PAD_Area!$H$2:$H$1332,,0,)</f>
        <v>0</v>
      </c>
    </row>
    <row r="142" spans="1:57" x14ac:dyDescent="0.2">
      <c r="A142" s="2">
        <v>139</v>
      </c>
      <c r="B142" s="2">
        <v>140</v>
      </c>
      <c r="C142" s="20">
        <v>1001380</v>
      </c>
      <c r="D142" s="3" t="s">
        <v>163</v>
      </c>
      <c r="E142" s="3" t="s">
        <v>27</v>
      </c>
      <c r="F142" s="3">
        <v>2596.6970000000001</v>
      </c>
      <c r="G142" s="3">
        <v>68854.008418900004</v>
      </c>
      <c r="H142" s="3">
        <v>113111685.022</v>
      </c>
      <c r="I142" s="2">
        <v>4</v>
      </c>
      <c r="J142" s="2">
        <v>2</v>
      </c>
      <c r="K142" s="2">
        <v>1</v>
      </c>
      <c r="L142" s="2">
        <v>96</v>
      </c>
      <c r="M142" s="3">
        <v>0</v>
      </c>
      <c r="N142" s="2">
        <f>_xlfn.XLOOKUP(C142,Shellfish_Presence!$E$3:$E$1333,Shellfish_Presence!$G$3:$G$1333,,0,)</f>
        <v>0</v>
      </c>
      <c r="O142" s="3">
        <v>0</v>
      </c>
      <c r="P142" s="3">
        <v>0</v>
      </c>
      <c r="Q142" s="2">
        <v>6</v>
      </c>
      <c r="R142" s="3">
        <v>0.45021799206733704</v>
      </c>
      <c r="S142" s="3">
        <v>0</v>
      </c>
      <c r="T142" s="3">
        <v>2536.2099609375</v>
      </c>
      <c r="U142" s="3">
        <v>8865.8896484375</v>
      </c>
      <c r="V142" s="2">
        <v>1</v>
      </c>
      <c r="W142" s="3">
        <f t="shared" si="4"/>
        <v>3.9428912251032792E-4</v>
      </c>
      <c r="X142">
        <f t="shared" si="5"/>
        <v>3.4957238497558216</v>
      </c>
      <c r="Y142">
        <f>IFERROR(INDEX('Parcel Year'!$N$3:$N$1175,MATCH(KC_SPS_SubbasinAttributes!C142,'Parcel Year'!$M$3:$M$1175,0)),0)</f>
        <v>0.2976830005645752</v>
      </c>
      <c r="Z142">
        <f>INDEX(Imperviousness!$B$2:$B$1332,MATCH(KC_SPS_SubbasinAttributes!C142,Imperviousness!$A$2:$A$1332,0))</f>
        <v>0.186</v>
      </c>
      <c r="AA142">
        <f>INDEX('Flow Duration Index'!$B$2:$B$1332,MATCH(KC_SPS_SubbasinAttributes!C142,'Flow Duration Index'!$A$2:$A$1332,0))</f>
        <v>7.3280000000000003</v>
      </c>
      <c r="AB142">
        <f>INDEX(Opportunity_Index!$G$2:$G$1333,MATCH(KC_SPS_SubbasinAttributes!C142,Opportunity_Index!$F$2:$F$1333,0))</f>
        <v>0.18504999999999999</v>
      </c>
      <c r="AC142">
        <f>INDEX(Traffic!$B$2:$B$1332,MATCH(KC_SPS_SubbasinAttributes!C142,Traffic!$A$2:$A$1332,0))</f>
        <v>1048.06</v>
      </c>
      <c r="AD142">
        <f>INDEX(EquityScore!$F$3:$F$1334,MATCH(KC_SPS_SubbasinAttributes!C142,EquityScore!$E$3:$E$1334,0))</f>
        <v>1.6666666699999999</v>
      </c>
      <c r="AE142">
        <f>IFERROR(INDEX(PavementCondition!$E$2:$E$669,MATCH(KC_SPS_SubbasinAttributes!C142,PavementCondition!$D$2:$D$669,0)),"N/A")</f>
        <v>56</v>
      </c>
      <c r="AF142">
        <f>INDEX(SpawnerMortality!$E$2:$E$1331,MATCH(KC_SPS_SubbasinAttributes!C142,SpawnerMortality!$D$2:$D$1331,0))</f>
        <v>0.39648194850000001</v>
      </c>
      <c r="AG142" s="25">
        <f>IFERROR(_xlfn.XLOOKUP($C142,WQBE_Loading!$C$4:$C$3072,WQBE_Loading!G$4:G$3072,,0,),"")</f>
        <v>11.5807452448057</v>
      </c>
      <c r="AH142" s="25">
        <f>IFERROR(_xlfn.XLOOKUP($C142,WQBE_Loading!$C$4:$C$3072,WQBE_Loading!H$4:H$3072,,0,),"")</f>
        <v>60.212555480781802</v>
      </c>
      <c r="AI142" s="25">
        <f>IFERROR(_xlfn.XLOOKUP($C142,WQBE_Loading!$C$4:$C$3072,WQBE_Loading!I$4:I$3072,,0,),"")</f>
        <v>2360.217633649605</v>
      </c>
      <c r="AJ142" s="25">
        <f>IFERROR(_xlfn.XLOOKUP($C142,WQBE_Loading!$C$4:$C$3072,WQBE_Loading!J$4:J$3072,,0,),"")</f>
        <v>185.22774279638151</v>
      </c>
      <c r="AK142" s="25">
        <f>IFERROR(_xlfn.XLOOKUP($C142,WQBE_Loading!$C$4:$C$3072,WQBE_Loading!K$4:K$3072,,0,),"")</f>
        <v>59574.806782811102</v>
      </c>
      <c r="AL142" s="25">
        <f>IFERROR(_xlfn.XLOOKUP($C142,WQBE_Loading!$C$4:$C$3072,WQBE_Loading!L$4:L$3072,,0,),"")</f>
        <v>1.963005701060095E-2</v>
      </c>
      <c r="AM142" s="25">
        <f>IFERROR(_xlfn.XLOOKUP($C142,WQBE_Loading!$C$4:$C$3072,WQBE_Loading!M$4:M$3072,,0,),"")</f>
        <v>1.428729158955475E-3</v>
      </c>
      <c r="AN142" s="25">
        <f>IFERROR(_xlfn.XLOOKUP($C142,WQBE_Loading!$C$4:$C$3072,WQBE_Loading!N$4:N$3072,,0,),"")</f>
        <v>0.89673285782891354</v>
      </c>
      <c r="AO142" s="25">
        <f>IFERROR(_xlfn.XLOOKUP($C142,WQBE_Loading!$C$4:$C$3072,WQBE_Loading!O$4:O$3072,,0,),"")</f>
        <v>2.9551828418270052</v>
      </c>
      <c r="AP142" s="25">
        <f>IFERROR(_xlfn.XLOOKUP($C142,WQBE_Loading!$C$4:$C$3072,WQBE_Loading!P$4:P$3072,,0,),"")</f>
        <v>4.0913168072476349</v>
      </c>
      <c r="AQ142" s="13">
        <f>IFERROR(_xlfn.XLOOKUP($C142,WQBE_Loading!$C$4:$C$3072,WQBE_Loading!Q$4:Q$3072,,0,),"")</f>
        <v>65445274.947342649</v>
      </c>
      <c r="AR142">
        <f>_xlfn.XLOOKUP(C142,UrbanHeat!$A$2:$A$1333,UrbanHeat!$B$2:$B$1333,,0,)</f>
        <v>16.323</v>
      </c>
      <c r="AS142" s="25">
        <f>_xlfn.XLOOKUP($C142,TNC_Loading!$A$2:$A$1332,TNC_Loading!B$2:B$1332,,0,)</f>
        <v>6.7439999999999998</v>
      </c>
      <c r="AT142" s="25">
        <f>_xlfn.XLOOKUP($C142,TNC_Loading!$A$2:$A$1332,TNC_Loading!C$2:C$1332,,0,)</f>
        <v>2.0529999999999999</v>
      </c>
      <c r="AU142" s="25">
        <f>_xlfn.XLOOKUP($C142,TNC_Loading!$A$2:$A$1332,TNC_Loading!D$2:D$1332,,0,)</f>
        <v>9.1519999999999992</v>
      </c>
      <c r="AV142" s="25">
        <f>_xlfn.XLOOKUP($C142,TNC_Loading!$A$2:$A$1332,TNC_Loading!E$2:E$1332,,0,)</f>
        <v>8.7249999999999996</v>
      </c>
      <c r="AW142" s="25">
        <f>_xlfn.XLOOKUP($C142,TNC_Loading!$A$2:$A$1332,TNC_Loading!F$2:F$1332,,0,)</f>
        <v>285.69</v>
      </c>
      <c r="AX142">
        <f>_xlfn.XLOOKUP(C142,BIBI!$D$2:$D$1332,BIBI!$F$2:$F$1332,,0,)</f>
        <v>44.433333333333337</v>
      </c>
      <c r="AY142">
        <f>_xlfn.XLOOKUP(C142,FacilityCounts!$A$3:$A$1333,FacilityCounts!$B$3:$B$1333,,0,)</f>
        <v>25</v>
      </c>
      <c r="AZ142">
        <f>_xlfn.XLOOKUP(C142,FacilityCounts!$D$3:$D$1333,FacilityCounts!$E$3:$E$1333,,0,)</f>
        <v>13</v>
      </c>
      <c r="BA142">
        <f>_xlfn.XLOOKUP(C142,FacilityCounts!$G$3:$G$1333,FacilityCounts!$H$3:$H$1333,,0,)</f>
        <v>13</v>
      </c>
      <c r="BB142">
        <f>IFERROR(_xlfn.XLOOKUP(C142,'DA to P Sensitive Lakes'!$P$2:$P$44,'DA to P Sensitive Lakes'!$Q$2:$Q$44,,0,),0)</f>
        <v>1</v>
      </c>
      <c r="BC142" s="25">
        <f>_xlfn.XLOOKUP(C142,'Historic Runoff (mm)'!$A$2:$A$1332,'Historic Runoff (mm)'!$B$2:$B$1332,,0,)</f>
        <v>455.863</v>
      </c>
      <c r="BD142">
        <f>_xlfn.XLOOKUP(C142,DrainageComplaint!$A$2:$A$1332,DrainageComplaint!$B$2:$B$1332,,0,)</f>
        <v>0</v>
      </c>
      <c r="BE142">
        <f>_xlfn.XLOOKUP(C142,PAD_Area!$G$2:$G$1332,PAD_Area!$H$2:$H$1332,,0,)</f>
        <v>0</v>
      </c>
    </row>
    <row r="143" spans="1:57" x14ac:dyDescent="0.2">
      <c r="A143" s="2">
        <v>140</v>
      </c>
      <c r="B143" s="2">
        <v>141</v>
      </c>
      <c r="C143" s="20">
        <v>1001390</v>
      </c>
      <c r="D143" s="3" t="s">
        <v>26</v>
      </c>
      <c r="E143" s="3" t="s">
        <v>27</v>
      </c>
      <c r="F143" s="3">
        <v>100.31</v>
      </c>
      <c r="G143" s="3">
        <v>11427.4866674</v>
      </c>
      <c r="H143" s="3">
        <v>4369468.6520699998</v>
      </c>
      <c r="I143" s="2">
        <v>2</v>
      </c>
      <c r="J143" s="2">
        <v>0</v>
      </c>
      <c r="K143" s="2">
        <v>0</v>
      </c>
      <c r="L143" s="2">
        <v>0</v>
      </c>
      <c r="M143" s="3">
        <v>0</v>
      </c>
      <c r="N143" s="2">
        <f>_xlfn.XLOOKUP(C143,Shellfish_Presence!$E$3:$E$1333,Shellfish_Presence!$G$3:$G$1333,,0,)</f>
        <v>0</v>
      </c>
      <c r="O143" s="3">
        <v>0</v>
      </c>
      <c r="P143" s="3">
        <v>0</v>
      </c>
      <c r="Q143" s="2">
        <v>1</v>
      </c>
      <c r="R143" s="3">
        <v>1</v>
      </c>
      <c r="S143" s="3">
        <v>0</v>
      </c>
      <c r="T143" s="3">
        <v>0</v>
      </c>
      <c r="U143" s="3">
        <v>0</v>
      </c>
      <c r="V143" s="2">
        <v>0</v>
      </c>
      <c r="W143" s="3" t="str">
        <f t="shared" si="4"/>
        <v/>
      </c>
      <c r="X143" t="str">
        <f t="shared" si="5"/>
        <v/>
      </c>
      <c r="Y143">
        <f>IFERROR(INDEX('Parcel Year'!$N$3:$N$1175,MATCH(KC_SPS_SubbasinAttributes!C143,'Parcel Year'!$M$3:$M$1175,0)),0)</f>
        <v>0.2508699893951416</v>
      </c>
      <c r="Z143">
        <f>INDEX(Imperviousness!$B$2:$B$1332,MATCH(KC_SPS_SubbasinAttributes!C143,Imperviousness!$A$2:$A$1332,0))</f>
        <v>0.153</v>
      </c>
      <c r="AA143">
        <f>INDEX('Flow Duration Index'!$B$2:$B$1332,MATCH(KC_SPS_SubbasinAttributes!C143,'Flow Duration Index'!$A$2:$A$1332,0))</f>
        <v>7.3380000000000001</v>
      </c>
      <c r="AB143">
        <f>INDEX(Opportunity_Index!$G$2:$G$1333,MATCH(KC_SPS_SubbasinAttributes!C143,Opportunity_Index!$F$2:$F$1333,0))</f>
        <v>5.6099999999999997E-2</v>
      </c>
      <c r="AC143">
        <f>INDEX(Traffic!$B$2:$B$1332,MATCH(KC_SPS_SubbasinAttributes!C143,Traffic!$A$2:$A$1332,0))</f>
        <v>3541.922</v>
      </c>
      <c r="AD143">
        <f>INDEX(EquityScore!$F$3:$F$1334,MATCH(KC_SPS_SubbasinAttributes!C143,EquityScore!$E$3:$E$1334,0))</f>
        <v>1.3333333300000001</v>
      </c>
      <c r="AE143" t="str">
        <f>IFERROR(INDEX(PavementCondition!$E$2:$E$669,MATCH(KC_SPS_SubbasinAttributes!C143,PavementCondition!$D$2:$D$669,0)),"N/A")</f>
        <v>N/A</v>
      </c>
      <c r="AF143">
        <f>INDEX(SpawnerMortality!$E$2:$E$1331,MATCH(KC_SPS_SubbasinAttributes!C143,SpawnerMortality!$D$2:$D$1331,0))</f>
        <v>0.201222395</v>
      </c>
      <c r="AG143" s="25">
        <f>IFERROR(_xlfn.XLOOKUP($C143,WQBE_Loading!$C$4:$C$3072,WQBE_Loading!G$4:G$3072,,0,),"")</f>
        <v>0.1445658878938115</v>
      </c>
      <c r="AH143" s="25">
        <f>IFERROR(_xlfn.XLOOKUP($C143,WQBE_Loading!$C$4:$C$3072,WQBE_Loading!H$4:H$3072,,0,),"")</f>
        <v>0.67060218908807001</v>
      </c>
      <c r="AI143" s="25">
        <f>IFERROR(_xlfn.XLOOKUP($C143,WQBE_Loading!$C$4:$C$3072,WQBE_Loading!I$4:I$3072,,0,),"")</f>
        <v>54.144520680670155</v>
      </c>
      <c r="AJ143" s="25">
        <f>IFERROR(_xlfn.XLOOKUP($C143,WQBE_Loading!$C$4:$C$3072,WQBE_Loading!J$4:J$3072,,0,),"")</f>
        <v>3.9358922560975449</v>
      </c>
      <c r="AK143" s="25">
        <f>IFERROR(_xlfn.XLOOKUP($C143,WQBE_Loading!$C$4:$C$3072,WQBE_Loading!K$4:K$3072,,0,),"")</f>
        <v>798.9012523191841</v>
      </c>
      <c r="AL143" s="25">
        <f>IFERROR(_xlfn.XLOOKUP($C143,WQBE_Loading!$C$4:$C$3072,WQBE_Loading!L$4:L$3072,,0,),"")</f>
        <v>2.3841533687538952E-4</v>
      </c>
      <c r="AM143" s="25">
        <f>IFERROR(_xlfn.XLOOKUP($C143,WQBE_Loading!$C$4:$C$3072,WQBE_Loading!M$4:M$3072,,0,),"")</f>
        <v>8.7795531349625397E-6</v>
      </c>
      <c r="AN143" s="25">
        <f>IFERROR(_xlfn.XLOOKUP($C143,WQBE_Loading!$C$4:$C$3072,WQBE_Loading!N$4:N$3072,,0,),"")</f>
        <v>1.9023955321262099E-2</v>
      </c>
      <c r="AO143" s="25">
        <f>IFERROR(_xlfn.XLOOKUP($C143,WQBE_Loading!$C$4:$C$3072,WQBE_Loading!O$4:O$3072,,0,),"")</f>
        <v>4.1096850886185352E-2</v>
      </c>
      <c r="AP143" s="25">
        <f>IFERROR(_xlfn.XLOOKUP($C143,WQBE_Loading!$C$4:$C$3072,WQBE_Loading!P$4:P$3072,,0,),"")</f>
        <v>3.9619989246092599E-2</v>
      </c>
      <c r="AQ143" s="13">
        <f>IFERROR(_xlfn.XLOOKUP($C143,WQBE_Loading!$C$4:$C$3072,WQBE_Loading!Q$4:Q$3072,,0,),"")</f>
        <v>1529146.7478315551</v>
      </c>
      <c r="AR143">
        <f>_xlfn.XLOOKUP(C143,UrbanHeat!$A$2:$A$1333,UrbanHeat!$B$2:$B$1333,,0,)</f>
        <v>9.7460000000000004</v>
      </c>
      <c r="AS143" s="25">
        <f>_xlfn.XLOOKUP($C143,TNC_Loading!$A$2:$A$1332,TNC_Loading!B$2:B$1332,,0,)</f>
        <v>5.2649999999999997</v>
      </c>
      <c r="AT143" s="25">
        <f>_xlfn.XLOOKUP($C143,TNC_Loading!$A$2:$A$1332,TNC_Loading!C$2:C$1332,,0,)</f>
        <v>2.8460000000000001</v>
      </c>
      <c r="AU143" s="25">
        <f>_xlfn.XLOOKUP($C143,TNC_Loading!$A$2:$A$1332,TNC_Loading!D$2:D$1332,,0,)</f>
        <v>4.2080000000000002</v>
      </c>
      <c r="AV143" s="25">
        <f>_xlfn.XLOOKUP($C143,TNC_Loading!$A$2:$A$1332,TNC_Loading!E$2:E$1332,,0,)</f>
        <v>10.423</v>
      </c>
      <c r="AW143" s="25">
        <f>_xlfn.XLOOKUP($C143,TNC_Loading!$A$2:$A$1332,TNC_Loading!F$2:F$1332,,0,)</f>
        <v>170.96899999999999</v>
      </c>
      <c r="AX143">
        <f>_xlfn.XLOOKUP(C143,BIBI!$D$2:$D$1332,BIBI!$F$2:$F$1332,,0,)</f>
        <v>0</v>
      </c>
      <c r="AY143">
        <f>_xlfn.XLOOKUP(C143,FacilityCounts!$A$3:$A$1333,FacilityCounts!$B$3:$B$1333,,0,)</f>
        <v>0</v>
      </c>
      <c r="AZ143">
        <f>_xlfn.XLOOKUP(C143,FacilityCounts!$D$3:$D$1333,FacilityCounts!$E$3:$E$1333,,0,)</f>
        <v>0</v>
      </c>
      <c r="BA143">
        <f>_xlfn.XLOOKUP(C143,FacilityCounts!$G$3:$G$1333,FacilityCounts!$H$3:$H$1333,,0,)</f>
        <v>0</v>
      </c>
      <c r="BB143">
        <f>IFERROR(_xlfn.XLOOKUP(C143,'DA to P Sensitive Lakes'!$P$2:$P$44,'DA to P Sensitive Lakes'!$Q$2:$Q$44,,0,),0)</f>
        <v>0</v>
      </c>
      <c r="BC143" s="25">
        <f>_xlfn.XLOOKUP(C143,'Historic Runoff (mm)'!$A$2:$A$1332,'Historic Runoff (mm)'!$B$2:$B$1332,,0,)</f>
        <v>400.64299999999997</v>
      </c>
      <c r="BD143">
        <f>_xlfn.XLOOKUP(C143,DrainageComplaint!$A$2:$A$1332,DrainageComplaint!$B$2:$B$1332,,0,)</f>
        <v>0</v>
      </c>
      <c r="BE143">
        <f>_xlfn.XLOOKUP(C143,PAD_Area!$G$2:$G$1332,PAD_Area!$H$2:$H$1332,,0,)</f>
        <v>0</v>
      </c>
    </row>
    <row r="144" spans="1:57" x14ac:dyDescent="0.2">
      <c r="A144" s="2">
        <v>141</v>
      </c>
      <c r="B144" s="2">
        <v>142</v>
      </c>
      <c r="C144" s="20">
        <v>1001400</v>
      </c>
      <c r="D144" s="3" t="s">
        <v>26</v>
      </c>
      <c r="E144" s="3" t="s">
        <v>27</v>
      </c>
      <c r="F144" s="3">
        <v>119.986</v>
      </c>
      <c r="G144" s="3">
        <v>11517.1980659</v>
      </c>
      <c r="H144" s="3">
        <v>5226553.7756200004</v>
      </c>
      <c r="I144" s="2">
        <v>0</v>
      </c>
      <c r="J144" s="2">
        <v>0</v>
      </c>
      <c r="K144" s="2">
        <v>0</v>
      </c>
      <c r="L144" s="2">
        <v>0</v>
      </c>
      <c r="M144" s="3">
        <v>0</v>
      </c>
      <c r="N144" s="2">
        <f>_xlfn.XLOOKUP(C144,Shellfish_Presence!$E$3:$E$1333,Shellfish_Presence!$G$3:$G$1333,,0,)</f>
        <v>0</v>
      </c>
      <c r="O144" s="3">
        <v>0</v>
      </c>
      <c r="P144" s="3">
        <v>1.4150999777484685E-4</v>
      </c>
      <c r="Q144" s="2">
        <v>0</v>
      </c>
      <c r="R144" s="3">
        <v>1</v>
      </c>
      <c r="S144" s="3">
        <v>0</v>
      </c>
      <c r="T144" s="3">
        <v>0</v>
      </c>
      <c r="U144" s="3">
        <v>0</v>
      </c>
      <c r="V144" s="2">
        <v>0</v>
      </c>
      <c r="W144" s="3" t="str">
        <f t="shared" si="4"/>
        <v/>
      </c>
      <c r="X144" t="str">
        <f t="shared" si="5"/>
        <v/>
      </c>
      <c r="Y144">
        <f>IFERROR(INDEX('Parcel Year'!$N$3:$N$1175,MATCH(KC_SPS_SubbasinAttributes!C144,'Parcel Year'!$M$3:$M$1175,0)),0)</f>
        <v>0.49508300423622131</v>
      </c>
      <c r="Z144">
        <f>INDEX(Imperviousness!$B$2:$B$1332,MATCH(KC_SPS_SubbasinAttributes!C144,Imperviousness!$A$2:$A$1332,0))</f>
        <v>0.22600000000000001</v>
      </c>
      <c r="AA144">
        <f>INDEX('Flow Duration Index'!$B$2:$B$1332,MATCH(KC_SPS_SubbasinAttributes!C144,'Flow Duration Index'!$A$2:$A$1332,0))</f>
        <v>6.1710000000000003</v>
      </c>
      <c r="AB144">
        <f>INDEX(Opportunity_Index!$G$2:$G$1333,MATCH(KC_SPS_SubbasinAttributes!C144,Opportunity_Index!$F$2:$F$1333,0))</f>
        <v>0.38529999999999998</v>
      </c>
      <c r="AC144">
        <f>INDEX(Traffic!$B$2:$B$1332,MATCH(KC_SPS_SubbasinAttributes!C144,Traffic!$A$2:$A$1332,0))</f>
        <v>3576.14</v>
      </c>
      <c r="AD144">
        <f>INDEX(EquityScore!$F$3:$F$1334,MATCH(KC_SPS_SubbasinAttributes!C144,EquityScore!$E$3:$E$1334,0))</f>
        <v>2</v>
      </c>
      <c r="AE144" t="str">
        <f>IFERROR(INDEX(PavementCondition!$E$2:$E$669,MATCH(KC_SPS_SubbasinAttributes!C144,PavementCondition!$D$2:$D$669,0)),"N/A")</f>
        <v>N/A</v>
      </c>
      <c r="AF144">
        <f>INDEX(SpawnerMortality!$E$2:$E$1331,MATCH(KC_SPS_SubbasinAttributes!C144,SpawnerMortality!$D$2:$D$1331,0))</f>
        <v>0.42906965149999998</v>
      </c>
      <c r="AG144" s="25">
        <f>IFERROR(_xlfn.XLOOKUP($C144,WQBE_Loading!$C$4:$C$3072,WQBE_Loading!G$4:G$3072,,0,),"")</f>
        <v>0.49517912176949752</v>
      </c>
      <c r="AH144" s="25">
        <f>IFERROR(_xlfn.XLOOKUP($C144,WQBE_Loading!$C$4:$C$3072,WQBE_Loading!H$4:H$3072,,0,),"")</f>
        <v>2.6639095833389299</v>
      </c>
      <c r="AI144" s="25">
        <f>IFERROR(_xlfn.XLOOKUP($C144,WQBE_Loading!$C$4:$C$3072,WQBE_Loading!I$4:I$3072,,0,),"")</f>
        <v>87.749811369903341</v>
      </c>
      <c r="AJ144" s="25">
        <f>IFERROR(_xlfn.XLOOKUP($C144,WQBE_Loading!$C$4:$C$3072,WQBE_Loading!J$4:J$3072,,0,),"")</f>
        <v>7.1416508719400351</v>
      </c>
      <c r="AK144" s="25">
        <f>IFERROR(_xlfn.XLOOKUP($C144,WQBE_Loading!$C$4:$C$3072,WQBE_Loading!K$4:K$3072,,0,),"")</f>
        <v>2392.7098896484804</v>
      </c>
      <c r="AL144" s="25">
        <f>IFERROR(_xlfn.XLOOKUP($C144,WQBE_Loading!$C$4:$C$3072,WQBE_Loading!L$4:L$3072,,0,),"")</f>
        <v>7.8536387340862751E-4</v>
      </c>
      <c r="AM144" s="25">
        <f>IFERROR(_xlfn.XLOOKUP($C144,WQBE_Loading!$C$4:$C$3072,WQBE_Loading!M$4:M$3072,,0,),"")</f>
        <v>7.5970533958560899E-5</v>
      </c>
      <c r="AN144" s="25">
        <f>IFERROR(_xlfn.XLOOKUP($C144,WQBE_Loading!$C$4:$C$3072,WQBE_Loading!N$4:N$3072,,0,),"")</f>
        <v>3.5646230884138999E-2</v>
      </c>
      <c r="AO144" s="25">
        <f>IFERROR(_xlfn.XLOOKUP($C144,WQBE_Loading!$C$4:$C$3072,WQBE_Loading!O$4:O$3072,,0,),"")</f>
        <v>0.11787472738355251</v>
      </c>
      <c r="AP144" s="25">
        <f>IFERROR(_xlfn.XLOOKUP($C144,WQBE_Loading!$C$4:$C$3072,WQBE_Loading!P$4:P$3072,,0,),"")</f>
        <v>0.17941234260584549</v>
      </c>
      <c r="AQ144" s="13">
        <f>IFERROR(_xlfn.XLOOKUP($C144,WQBE_Loading!$C$4:$C$3072,WQBE_Loading!Q$4:Q$3072,,0,),"")</f>
        <v>2536778.695153255</v>
      </c>
      <c r="AR144">
        <f>_xlfn.XLOOKUP(C144,UrbanHeat!$A$2:$A$1333,UrbanHeat!$B$2:$B$1333,,0,)</f>
        <v>10.38</v>
      </c>
      <c r="AS144" s="25">
        <f>_xlfn.XLOOKUP($C144,TNC_Loading!$A$2:$A$1332,TNC_Loading!B$2:B$1332,,0,)</f>
        <v>11.362</v>
      </c>
      <c r="AT144" s="25">
        <f>_xlfn.XLOOKUP($C144,TNC_Loading!$A$2:$A$1332,TNC_Loading!C$2:C$1332,,0,)</f>
        <v>8.6829999999999998</v>
      </c>
      <c r="AU144" s="25">
        <f>_xlfn.XLOOKUP($C144,TNC_Loading!$A$2:$A$1332,TNC_Loading!D$2:D$1332,,0,)</f>
        <v>20.318999999999999</v>
      </c>
      <c r="AV144" s="25">
        <f>_xlfn.XLOOKUP($C144,TNC_Loading!$A$2:$A$1332,TNC_Loading!E$2:E$1332,,0,)</f>
        <v>24.959</v>
      </c>
      <c r="AW144" s="25">
        <f>_xlfn.XLOOKUP($C144,TNC_Loading!$A$2:$A$1332,TNC_Loading!F$2:F$1332,,0,)</f>
        <v>696.41300000000001</v>
      </c>
      <c r="AX144">
        <f>_xlfn.XLOOKUP(C144,BIBI!$D$2:$D$1332,BIBI!$F$2:$F$1332,,0,)</f>
        <v>0</v>
      </c>
      <c r="AY144">
        <f>_xlfn.XLOOKUP(C144,FacilityCounts!$A$3:$A$1333,FacilityCounts!$B$3:$B$1333,,0,)</f>
        <v>0</v>
      </c>
      <c r="AZ144">
        <f>_xlfn.XLOOKUP(C144,FacilityCounts!$D$3:$D$1333,FacilityCounts!$E$3:$E$1333,,0,)</f>
        <v>0</v>
      </c>
      <c r="BA144">
        <f>_xlfn.XLOOKUP(C144,FacilityCounts!$G$3:$G$1333,FacilityCounts!$H$3:$H$1333,,0,)</f>
        <v>0</v>
      </c>
      <c r="BB144">
        <f>IFERROR(_xlfn.XLOOKUP(C144,'DA to P Sensitive Lakes'!$P$2:$P$44,'DA to P Sensitive Lakes'!$Q$2:$Q$44,,0,),0)</f>
        <v>0</v>
      </c>
      <c r="BC144" s="25">
        <f>_xlfn.XLOOKUP(C144,'Historic Runoff (mm)'!$A$2:$A$1332,'Historic Runoff (mm)'!$B$2:$B$1332,,0,)</f>
        <v>755.31299999999999</v>
      </c>
      <c r="BD144">
        <f>_xlfn.XLOOKUP(C144,DrainageComplaint!$A$2:$A$1332,DrainageComplaint!$B$2:$B$1332,,0,)</f>
        <v>0</v>
      </c>
      <c r="BE144">
        <f>_xlfn.XLOOKUP(C144,PAD_Area!$G$2:$G$1332,PAD_Area!$H$2:$H$1332,,0,)</f>
        <v>0</v>
      </c>
    </row>
    <row r="145" spans="1:57" x14ac:dyDescent="0.2">
      <c r="A145" s="2">
        <v>142</v>
      </c>
      <c r="B145" s="2">
        <v>143</v>
      </c>
      <c r="C145" s="20">
        <v>1001410</v>
      </c>
      <c r="D145" s="3" t="s">
        <v>26</v>
      </c>
      <c r="E145" s="3" t="s">
        <v>27</v>
      </c>
      <c r="F145" s="3">
        <v>124.55</v>
      </c>
      <c r="G145" s="3">
        <v>16304.601565499999</v>
      </c>
      <c r="H145" s="3">
        <v>5425367.1681199996</v>
      </c>
      <c r="I145" s="2">
        <v>0</v>
      </c>
      <c r="J145" s="2">
        <v>0</v>
      </c>
      <c r="K145" s="2">
        <v>0</v>
      </c>
      <c r="L145" s="2">
        <v>0</v>
      </c>
      <c r="M145" s="3">
        <v>0</v>
      </c>
      <c r="N145" s="2">
        <f>_xlfn.XLOOKUP(C145,Shellfish_Presence!$E$3:$E$1333,Shellfish_Presence!$G$3:$G$1333,,0,)</f>
        <v>0</v>
      </c>
      <c r="O145" s="3">
        <v>0.95194697380065918</v>
      </c>
      <c r="P145" s="3">
        <v>0</v>
      </c>
      <c r="Q145" s="2">
        <v>0</v>
      </c>
      <c r="R145" s="3">
        <v>1</v>
      </c>
      <c r="S145" s="3">
        <v>0</v>
      </c>
      <c r="T145" s="3">
        <v>0</v>
      </c>
      <c r="U145" s="3">
        <v>0</v>
      </c>
      <c r="V145" s="2">
        <v>0</v>
      </c>
      <c r="W145" s="3" t="str">
        <f t="shared" si="4"/>
        <v/>
      </c>
      <c r="X145" t="str">
        <f t="shared" si="5"/>
        <v/>
      </c>
      <c r="Y145">
        <f>IFERROR(INDEX('Parcel Year'!$N$3:$N$1175,MATCH(KC_SPS_SubbasinAttributes!C145,'Parcel Year'!$M$3:$M$1175,0)),0)</f>
        <v>0.39276298880577087</v>
      </c>
      <c r="Z145">
        <f>INDEX(Imperviousness!$B$2:$B$1332,MATCH(KC_SPS_SubbasinAttributes!C145,Imperviousness!$A$2:$A$1332,0))</f>
        <v>0.45700000000000002</v>
      </c>
      <c r="AA145">
        <f>INDEX('Flow Duration Index'!$B$2:$B$1332,MATCH(KC_SPS_SubbasinAttributes!C145,'Flow Duration Index'!$A$2:$A$1332,0))</f>
        <v>6.4669999999999996</v>
      </c>
      <c r="AB145">
        <f>INDEX(Opportunity_Index!$G$2:$G$1333,MATCH(KC_SPS_SubbasinAttributes!C145,Opportunity_Index!$F$2:$F$1333,0))</f>
        <v>0.21274999999999999</v>
      </c>
      <c r="AC145">
        <f>INDEX(Traffic!$B$2:$B$1332,MATCH(KC_SPS_SubbasinAttributes!C145,Traffic!$A$2:$A$1332,0))</f>
        <v>991.87900000000002</v>
      </c>
      <c r="AD145">
        <f>INDEX(EquityScore!$F$3:$F$1334,MATCH(KC_SPS_SubbasinAttributes!C145,EquityScore!$E$3:$E$1334,0))</f>
        <v>2.3333333349999998</v>
      </c>
      <c r="AE145" t="str">
        <f>IFERROR(INDEX(PavementCondition!$E$2:$E$669,MATCH(KC_SPS_SubbasinAttributes!C145,PavementCondition!$D$2:$D$669,0)),"N/A")</f>
        <v>N/A</v>
      </c>
      <c r="AF145">
        <f>INDEX(SpawnerMortality!$E$2:$E$1331,MATCH(KC_SPS_SubbasinAttributes!C145,SpawnerMortality!$D$2:$D$1331,0))</f>
        <v>0.40288248599999998</v>
      </c>
      <c r="AG145" s="25">
        <f>IFERROR(_xlfn.XLOOKUP($C145,WQBE_Loading!$C$4:$C$3072,WQBE_Loading!G$4:G$3072,,0,),"")</f>
        <v>0.96228831365549949</v>
      </c>
      <c r="AH145" s="25">
        <f>IFERROR(_xlfn.XLOOKUP($C145,WQBE_Loading!$C$4:$C$3072,WQBE_Loading!H$4:H$3072,,0,),"")</f>
        <v>5.0414923241519656</v>
      </c>
      <c r="AI145" s="25">
        <f>IFERROR(_xlfn.XLOOKUP($C145,WQBE_Loading!$C$4:$C$3072,WQBE_Loading!I$4:I$3072,,0,),"")</f>
        <v>194.31498853722502</v>
      </c>
      <c r="AJ145" s="25">
        <f>IFERROR(_xlfn.XLOOKUP($C145,WQBE_Loading!$C$4:$C$3072,WQBE_Loading!J$4:J$3072,,0,),"")</f>
        <v>15.2784035897092</v>
      </c>
      <c r="AK145" s="25">
        <f>IFERROR(_xlfn.XLOOKUP($C145,WQBE_Loading!$C$4:$C$3072,WQBE_Loading!K$4:K$3072,,0,),"")</f>
        <v>4991.6577230600751</v>
      </c>
      <c r="AL145" s="25">
        <f>IFERROR(_xlfn.XLOOKUP($C145,WQBE_Loading!$C$4:$C$3072,WQBE_Loading!L$4:L$3072,,0,),"")</f>
        <v>1.5675224119848601E-3</v>
      </c>
      <c r="AM145" s="25">
        <f>IFERROR(_xlfn.XLOOKUP($C145,WQBE_Loading!$C$4:$C$3072,WQBE_Loading!M$4:M$3072,,0,),"")</f>
        <v>1.0135806006467645E-4</v>
      </c>
      <c r="AN145" s="25">
        <f>IFERROR(_xlfn.XLOOKUP($C145,WQBE_Loading!$C$4:$C$3072,WQBE_Loading!N$4:N$3072,,0,),"")</f>
        <v>5.3660087927930047E-2</v>
      </c>
      <c r="AO145" s="25">
        <f>IFERROR(_xlfn.XLOOKUP($C145,WQBE_Loading!$C$4:$C$3072,WQBE_Loading!O$4:O$3072,,0,),"")</f>
        <v>0.23171882664427601</v>
      </c>
      <c r="AP145" s="25">
        <f>IFERROR(_xlfn.XLOOKUP($C145,WQBE_Loading!$C$4:$C$3072,WQBE_Loading!P$4:P$3072,,0,),"")</f>
        <v>0.36136765008974547</v>
      </c>
      <c r="AQ145" s="13">
        <f>IFERROR(_xlfn.XLOOKUP($C145,WQBE_Loading!$C$4:$C$3072,WQBE_Loading!Q$4:Q$3072,,0,),"")</f>
        <v>5389611.1048030797</v>
      </c>
      <c r="AR145">
        <f>_xlfn.XLOOKUP(C145,UrbanHeat!$A$2:$A$1333,UrbanHeat!$B$2:$B$1333,,0,)</f>
        <v>10.829000000000001</v>
      </c>
      <c r="AS145" s="25">
        <f>_xlfn.XLOOKUP($C145,TNC_Loading!$A$2:$A$1332,TNC_Loading!B$2:B$1332,,0,)</f>
        <v>11.826000000000001</v>
      </c>
      <c r="AT145" s="25">
        <f>_xlfn.XLOOKUP($C145,TNC_Loading!$A$2:$A$1332,TNC_Loading!C$2:C$1332,,0,)</f>
        <v>11.331</v>
      </c>
      <c r="AU145" s="25">
        <f>_xlfn.XLOOKUP($C145,TNC_Loading!$A$2:$A$1332,TNC_Loading!D$2:D$1332,,0,)</f>
        <v>16.367000000000001</v>
      </c>
      <c r="AV145" s="25">
        <f>_xlfn.XLOOKUP($C145,TNC_Loading!$A$2:$A$1332,TNC_Loading!E$2:E$1332,,0,)</f>
        <v>28.829000000000001</v>
      </c>
      <c r="AW145" s="25">
        <f>_xlfn.XLOOKUP($C145,TNC_Loading!$A$2:$A$1332,TNC_Loading!F$2:F$1332,,0,)</f>
        <v>478.80700000000002</v>
      </c>
      <c r="AX145">
        <f>_xlfn.XLOOKUP(C145,BIBI!$D$2:$D$1332,BIBI!$F$2:$F$1332,,0,)</f>
        <v>0</v>
      </c>
      <c r="AY145">
        <f>_xlfn.XLOOKUP(C145,FacilityCounts!$A$3:$A$1333,FacilityCounts!$B$3:$B$1333,,0,)</f>
        <v>0</v>
      </c>
      <c r="AZ145">
        <f>_xlfn.XLOOKUP(C145,FacilityCounts!$D$3:$D$1333,FacilityCounts!$E$3:$E$1333,,0,)</f>
        <v>0</v>
      </c>
      <c r="BA145">
        <f>_xlfn.XLOOKUP(C145,FacilityCounts!$G$3:$G$1333,FacilityCounts!$H$3:$H$1333,,0,)</f>
        <v>0</v>
      </c>
      <c r="BB145">
        <f>IFERROR(_xlfn.XLOOKUP(C145,'DA to P Sensitive Lakes'!$P$2:$P$44,'DA to P Sensitive Lakes'!$Q$2:$Q$44,,0,),0)</f>
        <v>0</v>
      </c>
      <c r="BC145" s="25">
        <f>_xlfn.XLOOKUP(C145,'Historic Runoff (mm)'!$A$2:$A$1332,'Historic Runoff (mm)'!$B$2:$B$1332,,0,)</f>
        <v>661.11800000000005</v>
      </c>
      <c r="BD145">
        <f>_xlfn.XLOOKUP(C145,DrainageComplaint!$A$2:$A$1332,DrainageComplaint!$B$2:$B$1332,,0,)</f>
        <v>0</v>
      </c>
      <c r="BE145">
        <f>_xlfn.XLOOKUP(C145,PAD_Area!$G$2:$G$1332,PAD_Area!$H$2:$H$1332,,0,)</f>
        <v>0</v>
      </c>
    </row>
    <row r="146" spans="1:57" x14ac:dyDescent="0.2">
      <c r="A146" s="2">
        <v>143</v>
      </c>
      <c r="B146" s="2">
        <v>144</v>
      </c>
      <c r="C146" s="20">
        <v>1001420</v>
      </c>
      <c r="D146" s="3" t="s">
        <v>26</v>
      </c>
      <c r="E146" s="3" t="s">
        <v>27</v>
      </c>
      <c r="F146" s="3">
        <v>626.12900000000002</v>
      </c>
      <c r="G146" s="3">
        <v>25223.123291799999</v>
      </c>
      <c r="H146" s="3">
        <v>27274060.202</v>
      </c>
      <c r="I146" s="2">
        <v>4</v>
      </c>
      <c r="J146" s="2">
        <v>0</v>
      </c>
      <c r="K146" s="2">
        <v>0</v>
      </c>
      <c r="L146" s="2">
        <v>5</v>
      </c>
      <c r="M146" s="3">
        <v>0</v>
      </c>
      <c r="N146" s="2">
        <f>_xlfn.XLOOKUP(C146,Shellfish_Presence!$E$3:$E$1333,Shellfish_Presence!$G$3:$G$1333,,0,)</f>
        <v>0</v>
      </c>
      <c r="O146" s="3">
        <v>1.1348100379109383E-3</v>
      </c>
      <c r="P146" s="3">
        <v>0</v>
      </c>
      <c r="Q146" s="2">
        <v>1</v>
      </c>
      <c r="R146" s="3">
        <v>1</v>
      </c>
      <c r="S146" s="3">
        <v>0</v>
      </c>
      <c r="T146" s="3">
        <v>4054.860107421875</v>
      </c>
      <c r="U146" s="3">
        <v>0</v>
      </c>
      <c r="V146" s="2">
        <v>0</v>
      </c>
      <c r="W146" s="3">
        <f t="shared" si="4"/>
        <v>0</v>
      </c>
      <c r="X146">
        <f t="shared" si="5"/>
        <v>0</v>
      </c>
      <c r="Y146">
        <f>IFERROR(INDEX('Parcel Year'!$N$3:$N$1175,MATCH(KC_SPS_SubbasinAttributes!C146,'Parcel Year'!$M$3:$M$1175,0)),0)</f>
        <v>0.48430898785591125</v>
      </c>
      <c r="Z146">
        <f>INDEX(Imperviousness!$B$2:$B$1332,MATCH(KC_SPS_SubbasinAttributes!C146,Imperviousness!$A$2:$A$1332,0))</f>
        <v>0.19900000000000001</v>
      </c>
      <c r="AA146">
        <f>INDEX('Flow Duration Index'!$B$2:$B$1332,MATCH(KC_SPS_SubbasinAttributes!C146,'Flow Duration Index'!$A$2:$A$1332,0))</f>
        <v>8.4559999999999995</v>
      </c>
      <c r="AB146">
        <f>INDEX(Opportunity_Index!$G$2:$G$1333,MATCH(KC_SPS_SubbasinAttributes!C146,Opportunity_Index!$F$2:$F$1333,0))</f>
        <v>4.2249999999999996E-2</v>
      </c>
      <c r="AC146">
        <f>INDEX(Traffic!$B$2:$B$1332,MATCH(KC_SPS_SubbasinAttributes!C146,Traffic!$A$2:$A$1332,0))</f>
        <v>2047.0139999999999</v>
      </c>
      <c r="AD146">
        <f>INDEX(EquityScore!$F$3:$F$1334,MATCH(KC_SPS_SubbasinAttributes!C146,EquityScore!$E$3:$E$1334,0))</f>
        <v>1.5</v>
      </c>
      <c r="AE146" t="str">
        <f>IFERROR(INDEX(PavementCondition!$E$2:$E$669,MATCH(KC_SPS_SubbasinAttributes!C146,PavementCondition!$D$2:$D$669,0)),"N/A")</f>
        <v>N/A</v>
      </c>
      <c r="AF146">
        <f>INDEX(SpawnerMortality!$E$2:$E$1331,MATCH(KC_SPS_SubbasinAttributes!C146,SpawnerMortality!$D$2:$D$1331,0))</f>
        <v>0.20144124299999999</v>
      </c>
      <c r="AG146" s="25">
        <f>IFERROR(_xlfn.XLOOKUP($C146,WQBE_Loading!$C$4:$C$3072,WQBE_Loading!G$4:G$3072,,0,),"")</f>
        <v>2.0346118040891552</v>
      </c>
      <c r="AH146" s="25">
        <f>IFERROR(_xlfn.XLOOKUP($C146,WQBE_Loading!$C$4:$C$3072,WQBE_Loading!H$4:H$3072,,0,),"")</f>
        <v>9.9475733663151757</v>
      </c>
      <c r="AI146" s="25">
        <f>IFERROR(_xlfn.XLOOKUP($C146,WQBE_Loading!$C$4:$C$3072,WQBE_Loading!I$4:I$3072,,0,),"")</f>
        <v>542.86913335635609</v>
      </c>
      <c r="AJ146" s="25">
        <f>IFERROR(_xlfn.XLOOKUP($C146,WQBE_Loading!$C$4:$C$3072,WQBE_Loading!J$4:J$3072,,0,),"")</f>
        <v>40.518532375696303</v>
      </c>
      <c r="AK146" s="25">
        <f>IFERROR(_xlfn.XLOOKUP($C146,WQBE_Loading!$C$4:$C$3072,WQBE_Loading!K$4:K$3072,,0,),"")</f>
        <v>11401.978273951401</v>
      </c>
      <c r="AL146" s="25">
        <f>IFERROR(_xlfn.XLOOKUP($C146,WQBE_Loading!$C$4:$C$3072,WQBE_Loading!L$4:L$3072,,0,),"")</f>
        <v>3.4710696729434252E-3</v>
      </c>
      <c r="AM146" s="25">
        <f>IFERROR(_xlfn.XLOOKUP($C146,WQBE_Loading!$C$4:$C$3072,WQBE_Loading!M$4:M$3072,,0,),"")</f>
        <v>2.2015931371860751E-4</v>
      </c>
      <c r="AN146" s="25">
        <f>IFERROR(_xlfn.XLOOKUP($C146,WQBE_Loading!$C$4:$C$3072,WQBE_Loading!N$4:N$3072,,0,),"")</f>
        <v>0.23691177215828402</v>
      </c>
      <c r="AO146" s="25">
        <f>IFERROR(_xlfn.XLOOKUP($C146,WQBE_Loading!$C$4:$C$3072,WQBE_Loading!O$4:O$3072,,0,),"")</f>
        <v>0.5819854775373734</v>
      </c>
      <c r="AP146" s="25">
        <f>IFERROR(_xlfn.XLOOKUP($C146,WQBE_Loading!$C$4:$C$3072,WQBE_Loading!P$4:P$3072,,0,),"")</f>
        <v>0.61201715279336444</v>
      </c>
      <c r="AQ146" s="13">
        <f>IFERROR(_xlfn.XLOOKUP($C146,WQBE_Loading!$C$4:$C$3072,WQBE_Loading!Q$4:Q$3072,,0,),"")</f>
        <v>15201370.04819425</v>
      </c>
      <c r="AR146">
        <f>_xlfn.XLOOKUP(C146,UrbanHeat!$A$2:$A$1333,UrbanHeat!$B$2:$B$1333,,0,)</f>
        <v>9.66</v>
      </c>
      <c r="AS146" s="25">
        <f>_xlfn.XLOOKUP($C146,TNC_Loading!$A$2:$A$1332,TNC_Loading!B$2:B$1332,,0,)</f>
        <v>9.4160000000000004</v>
      </c>
      <c r="AT146" s="25">
        <f>_xlfn.XLOOKUP($C146,TNC_Loading!$A$2:$A$1332,TNC_Loading!C$2:C$1332,,0,)</f>
        <v>10.961</v>
      </c>
      <c r="AU146" s="25">
        <f>_xlfn.XLOOKUP($C146,TNC_Loading!$A$2:$A$1332,TNC_Loading!D$2:D$1332,,0,)</f>
        <v>11.765000000000001</v>
      </c>
      <c r="AV146" s="25">
        <f>_xlfn.XLOOKUP($C146,TNC_Loading!$A$2:$A$1332,TNC_Loading!E$2:E$1332,,0,)</f>
        <v>22.547999999999998</v>
      </c>
      <c r="AW146" s="25">
        <f>_xlfn.XLOOKUP($C146,TNC_Loading!$A$2:$A$1332,TNC_Loading!F$2:F$1332,,0,)</f>
        <v>407.84500000000003</v>
      </c>
      <c r="AX146">
        <f>_xlfn.XLOOKUP(C146,BIBI!$D$2:$D$1332,BIBI!$F$2:$F$1332,,0,)</f>
        <v>0</v>
      </c>
      <c r="AY146">
        <f>_xlfn.XLOOKUP(C146,FacilityCounts!$A$3:$A$1333,FacilityCounts!$B$3:$B$1333,,0,)</f>
        <v>0</v>
      </c>
      <c r="AZ146">
        <f>_xlfn.XLOOKUP(C146,FacilityCounts!$D$3:$D$1333,FacilityCounts!$E$3:$E$1333,,0,)</f>
        <v>0</v>
      </c>
      <c r="BA146">
        <f>_xlfn.XLOOKUP(C146,FacilityCounts!$G$3:$G$1333,FacilityCounts!$H$3:$H$1333,,0,)</f>
        <v>0</v>
      </c>
      <c r="BB146">
        <f>IFERROR(_xlfn.XLOOKUP(C146,'DA to P Sensitive Lakes'!$P$2:$P$44,'DA to P Sensitive Lakes'!$Q$2:$Q$44,,0,),0)</f>
        <v>0</v>
      </c>
      <c r="BC146" s="25">
        <f>_xlfn.XLOOKUP(C146,'Historic Runoff (mm)'!$A$2:$A$1332,'Historic Runoff (mm)'!$B$2:$B$1332,,0,)</f>
        <v>613.25</v>
      </c>
      <c r="BD146">
        <f>_xlfn.XLOOKUP(C146,DrainageComplaint!$A$2:$A$1332,DrainageComplaint!$B$2:$B$1332,,0,)</f>
        <v>0</v>
      </c>
      <c r="BE146">
        <f>_xlfn.XLOOKUP(C146,PAD_Area!$G$2:$G$1332,PAD_Area!$H$2:$H$1332,,0,)</f>
        <v>0</v>
      </c>
    </row>
    <row r="147" spans="1:57" x14ac:dyDescent="0.2">
      <c r="A147" s="2">
        <v>144</v>
      </c>
      <c r="B147" s="2">
        <v>145</v>
      </c>
      <c r="C147" s="20">
        <v>1001430</v>
      </c>
      <c r="D147" s="3" t="s">
        <v>26</v>
      </c>
      <c r="E147" s="3" t="s">
        <v>27</v>
      </c>
      <c r="F147" s="3">
        <v>40.796999999999997</v>
      </c>
      <c r="G147" s="3">
        <v>8082.3166579899998</v>
      </c>
      <c r="H147" s="3">
        <v>1777091.4464</v>
      </c>
      <c r="I147" s="2">
        <v>0</v>
      </c>
      <c r="J147" s="2">
        <v>0</v>
      </c>
      <c r="K147" s="2">
        <v>0</v>
      </c>
      <c r="L147" s="2">
        <v>0</v>
      </c>
      <c r="M147" s="3">
        <v>0</v>
      </c>
      <c r="N147" s="2">
        <f>_xlfn.XLOOKUP(C147,Shellfish_Presence!$E$3:$E$1333,Shellfish_Presence!$G$3:$G$1333,,0,)</f>
        <v>0</v>
      </c>
      <c r="O147" s="3">
        <v>0.85389101505279541</v>
      </c>
      <c r="P147" s="3">
        <v>0</v>
      </c>
      <c r="Q147" s="2">
        <v>0</v>
      </c>
      <c r="R147" s="3">
        <v>0.99998998641967773</v>
      </c>
      <c r="S147" s="3">
        <v>0</v>
      </c>
      <c r="T147" s="3">
        <v>0</v>
      </c>
      <c r="U147" s="3">
        <v>0</v>
      </c>
      <c r="V147" s="2">
        <v>0</v>
      </c>
      <c r="W147" s="3" t="str">
        <f t="shared" si="4"/>
        <v/>
      </c>
      <c r="X147" t="str">
        <f t="shared" si="5"/>
        <v/>
      </c>
      <c r="Y147">
        <f>IFERROR(INDEX('Parcel Year'!$N$3:$N$1175,MATCH(KC_SPS_SubbasinAttributes!C147,'Parcel Year'!$M$3:$M$1175,0)),0)</f>
        <v>0.44416499137878418</v>
      </c>
      <c r="Z147">
        <f>INDEX(Imperviousness!$B$2:$B$1332,MATCH(KC_SPS_SubbasinAttributes!C147,Imperviousness!$A$2:$A$1332,0))</f>
        <v>0.36299999999999999</v>
      </c>
      <c r="AA147">
        <f>INDEX('Flow Duration Index'!$B$2:$B$1332,MATCH(KC_SPS_SubbasinAttributes!C147,'Flow Duration Index'!$A$2:$A$1332,0))</f>
        <v>8.1880000000000006</v>
      </c>
      <c r="AB147">
        <f>INDEX(Opportunity_Index!$G$2:$G$1333,MATCH(KC_SPS_SubbasinAttributes!C147,Opportunity_Index!$F$2:$F$1333,0))</f>
        <v>6.8599999999999994E-2</v>
      </c>
      <c r="AC147">
        <f>INDEX(Traffic!$B$2:$B$1332,MATCH(KC_SPS_SubbasinAttributes!C147,Traffic!$A$2:$A$1332,0))</f>
        <v>1237.701</v>
      </c>
      <c r="AD147">
        <f>INDEX(EquityScore!$F$3:$F$1334,MATCH(KC_SPS_SubbasinAttributes!C147,EquityScore!$E$3:$E$1334,0))</f>
        <v>1.3333333300000001</v>
      </c>
      <c r="AE147" t="str">
        <f>IFERROR(INDEX(PavementCondition!$E$2:$E$669,MATCH(KC_SPS_SubbasinAttributes!C147,PavementCondition!$D$2:$D$669,0)),"N/A")</f>
        <v>N/A</v>
      </c>
      <c r="AF147">
        <f>INDEX(SpawnerMortality!$E$2:$E$1331,MATCH(KC_SPS_SubbasinAttributes!C147,SpawnerMortality!$D$2:$D$1331,0))</f>
        <v>0.42270557199999997</v>
      </c>
      <c r="AG147" s="25">
        <f>IFERROR(_xlfn.XLOOKUP($C147,WQBE_Loading!$C$4:$C$3072,WQBE_Loading!G$4:G$3072,,0,),"")</f>
        <v>0.46086748707206798</v>
      </c>
      <c r="AH147" s="25">
        <f>IFERROR(_xlfn.XLOOKUP($C147,WQBE_Loading!$C$4:$C$3072,WQBE_Loading!H$4:H$3072,,0,),"")</f>
        <v>2.4331104326781849</v>
      </c>
      <c r="AI147" s="25">
        <f>IFERROR(_xlfn.XLOOKUP($C147,WQBE_Loading!$C$4:$C$3072,WQBE_Loading!I$4:I$3072,,0,),"")</f>
        <v>49.383509126989054</v>
      </c>
      <c r="AJ147" s="25">
        <f>IFERROR(_xlfn.XLOOKUP($C147,WQBE_Loading!$C$4:$C$3072,WQBE_Loading!J$4:J$3072,,0,),"")</f>
        <v>4.3420315218470744</v>
      </c>
      <c r="AK147" s="25">
        <f>IFERROR(_xlfn.XLOOKUP($C147,WQBE_Loading!$C$4:$C$3072,WQBE_Loading!K$4:K$3072,,0,),"")</f>
        <v>1623.7147336125149</v>
      </c>
      <c r="AL147" s="25">
        <f>IFERROR(_xlfn.XLOOKUP($C147,WQBE_Loading!$C$4:$C$3072,WQBE_Loading!L$4:L$3072,,0,),"")</f>
        <v>6.7290769109785899E-4</v>
      </c>
      <c r="AM147" s="25">
        <f>IFERROR(_xlfn.XLOOKUP($C147,WQBE_Loading!$C$4:$C$3072,WQBE_Loading!M$4:M$3072,,0,),"")</f>
        <v>8.63511809422924E-5</v>
      </c>
      <c r="AN147" s="25">
        <f>IFERROR(_xlfn.XLOOKUP($C147,WQBE_Loading!$C$4:$C$3072,WQBE_Loading!N$4:N$3072,,0,),"")</f>
        <v>1.9257800826235051E-2</v>
      </c>
      <c r="AO147" s="25">
        <f>IFERROR(_xlfn.XLOOKUP($C147,WQBE_Loading!$C$4:$C$3072,WQBE_Loading!O$4:O$3072,,0,),"")</f>
        <v>8.9870678051822098E-2</v>
      </c>
      <c r="AP147" s="25">
        <f>IFERROR(_xlfn.XLOOKUP($C147,WQBE_Loading!$C$4:$C$3072,WQBE_Loading!P$4:P$3072,,0,),"")</f>
        <v>0.15572183699168052</v>
      </c>
      <c r="AQ147" s="13">
        <f>IFERROR(_xlfn.XLOOKUP($C147,WQBE_Loading!$C$4:$C$3072,WQBE_Loading!Q$4:Q$3072,,0,),"")</f>
        <v>1391594.415004845</v>
      </c>
      <c r="AR147">
        <f>_xlfn.XLOOKUP(C147,UrbanHeat!$A$2:$A$1333,UrbanHeat!$B$2:$B$1333,,0,)</f>
        <v>8.0540000000000003</v>
      </c>
      <c r="AS147" s="25">
        <f>_xlfn.XLOOKUP($C147,TNC_Loading!$A$2:$A$1332,TNC_Loading!B$2:B$1332,,0,)</f>
        <v>8.7710000000000008</v>
      </c>
      <c r="AT147" s="25">
        <f>_xlfn.XLOOKUP($C147,TNC_Loading!$A$2:$A$1332,TNC_Loading!C$2:C$1332,,0,)</f>
        <v>4.7389999999999999</v>
      </c>
      <c r="AU147" s="25">
        <f>_xlfn.XLOOKUP($C147,TNC_Loading!$A$2:$A$1332,TNC_Loading!D$2:D$1332,,0,)</f>
        <v>14.557</v>
      </c>
      <c r="AV147" s="25">
        <f>_xlfn.XLOOKUP($C147,TNC_Loading!$A$2:$A$1332,TNC_Loading!E$2:E$1332,,0,)</f>
        <v>21.37</v>
      </c>
      <c r="AW147" s="25">
        <f>_xlfn.XLOOKUP($C147,TNC_Loading!$A$2:$A$1332,TNC_Loading!F$2:F$1332,,0,)</f>
        <v>316.31</v>
      </c>
      <c r="AX147">
        <f>_xlfn.XLOOKUP(C147,BIBI!$D$2:$D$1332,BIBI!$F$2:$F$1332,,0,)</f>
        <v>0</v>
      </c>
      <c r="AY147">
        <f>_xlfn.XLOOKUP(C147,FacilityCounts!$A$3:$A$1333,FacilityCounts!$B$3:$B$1333,,0,)</f>
        <v>0</v>
      </c>
      <c r="AZ147">
        <f>_xlfn.XLOOKUP(C147,FacilityCounts!$D$3:$D$1333,FacilityCounts!$E$3:$E$1333,,0,)</f>
        <v>0</v>
      </c>
      <c r="BA147">
        <f>_xlfn.XLOOKUP(C147,FacilityCounts!$G$3:$G$1333,FacilityCounts!$H$3:$H$1333,,0,)</f>
        <v>0</v>
      </c>
      <c r="BB147">
        <f>IFERROR(_xlfn.XLOOKUP(C147,'DA to P Sensitive Lakes'!$P$2:$P$44,'DA to P Sensitive Lakes'!$Q$2:$Q$44,,0,),0)</f>
        <v>0</v>
      </c>
      <c r="BC147" s="25">
        <f>_xlfn.XLOOKUP(C147,'Historic Runoff (mm)'!$A$2:$A$1332,'Historic Runoff (mm)'!$B$2:$B$1332,,0,)</f>
        <v>477.10899999999998</v>
      </c>
      <c r="BD147">
        <f>_xlfn.XLOOKUP(C147,DrainageComplaint!$A$2:$A$1332,DrainageComplaint!$B$2:$B$1332,,0,)</f>
        <v>0</v>
      </c>
      <c r="BE147">
        <f>_xlfn.XLOOKUP(C147,PAD_Area!$G$2:$G$1332,PAD_Area!$H$2:$H$1332,,0,)</f>
        <v>0</v>
      </c>
    </row>
    <row r="148" spans="1:57" x14ac:dyDescent="0.2">
      <c r="A148" s="2">
        <v>145</v>
      </c>
      <c r="B148" s="2">
        <v>146</v>
      </c>
      <c r="C148" s="20">
        <v>1001440</v>
      </c>
      <c r="D148" s="3" t="s">
        <v>26</v>
      </c>
      <c r="E148" s="3" t="s">
        <v>27</v>
      </c>
      <c r="F148" s="3">
        <v>821.21199999999999</v>
      </c>
      <c r="G148" s="3">
        <v>50504.890615900003</v>
      </c>
      <c r="H148" s="3">
        <v>35771851.432800002</v>
      </c>
      <c r="I148" s="2">
        <v>0</v>
      </c>
      <c r="J148" s="2">
        <v>0</v>
      </c>
      <c r="K148" s="2">
        <v>0</v>
      </c>
      <c r="L148" s="2">
        <v>1</v>
      </c>
      <c r="M148" s="3">
        <v>0</v>
      </c>
      <c r="N148" s="2">
        <f>_xlfn.XLOOKUP(C148,Shellfish_Presence!$E$3:$E$1333,Shellfish_Presence!$G$3:$G$1333,,0,)</f>
        <v>0</v>
      </c>
      <c r="O148" s="3">
        <v>1.2814199551939964E-2</v>
      </c>
      <c r="P148" s="3">
        <v>0</v>
      </c>
      <c r="Q148" s="2">
        <v>0</v>
      </c>
      <c r="R148" s="3">
        <v>1</v>
      </c>
      <c r="S148" s="3">
        <v>0</v>
      </c>
      <c r="T148" s="3">
        <v>3099.3701171875</v>
      </c>
      <c r="U148" s="3">
        <v>0</v>
      </c>
      <c r="V148" s="2">
        <v>0</v>
      </c>
      <c r="W148" s="3">
        <f t="shared" si="4"/>
        <v>0</v>
      </c>
      <c r="X148">
        <f t="shared" si="5"/>
        <v>0</v>
      </c>
      <c r="Y148">
        <f>IFERROR(INDEX('Parcel Year'!$N$3:$N$1175,MATCH(KC_SPS_SubbasinAttributes!C148,'Parcel Year'!$M$3:$M$1175,0)),0)</f>
        <v>0.45841598510742188</v>
      </c>
      <c r="Z148">
        <f>INDEX(Imperviousness!$B$2:$B$1332,MATCH(KC_SPS_SubbasinAttributes!C148,Imperviousness!$A$2:$A$1332,0))</f>
        <v>0.187</v>
      </c>
      <c r="AA148">
        <f>INDEX('Flow Duration Index'!$B$2:$B$1332,MATCH(KC_SPS_SubbasinAttributes!C148,'Flow Duration Index'!$A$2:$A$1332,0))</f>
        <v>7.0540000000000003</v>
      </c>
      <c r="AB148">
        <f>INDEX(Opportunity_Index!$G$2:$G$1333,MATCH(KC_SPS_SubbasinAttributes!C148,Opportunity_Index!$F$2:$F$1333,0))</f>
        <v>4.2249999999999996E-2</v>
      </c>
      <c r="AC148">
        <f>INDEX(Traffic!$B$2:$B$1332,MATCH(KC_SPS_SubbasinAttributes!C148,Traffic!$A$2:$A$1332,0))</f>
        <v>1584.78</v>
      </c>
      <c r="AD148">
        <f>INDEX(EquityScore!$F$3:$F$1334,MATCH(KC_SPS_SubbasinAttributes!C148,EquityScore!$E$3:$E$1334,0))</f>
        <v>1.5</v>
      </c>
      <c r="AE148" t="str">
        <f>IFERROR(INDEX(PavementCondition!$E$2:$E$669,MATCH(KC_SPS_SubbasinAttributes!C148,PavementCondition!$D$2:$D$669,0)),"N/A")</f>
        <v>N/A</v>
      </c>
      <c r="AF148">
        <f>INDEX(SpawnerMortality!$E$2:$E$1331,MATCH(KC_SPS_SubbasinAttributes!C148,SpawnerMortality!$D$2:$D$1331,0))</f>
        <v>0.20144124299999999</v>
      </c>
      <c r="AG148" s="25">
        <f>IFERROR(_xlfn.XLOOKUP($C148,WQBE_Loading!$C$4:$C$3072,WQBE_Loading!G$4:G$3072,,0,),"")</f>
        <v>2.4469673980070601</v>
      </c>
      <c r="AH148" s="25">
        <f>IFERROR(_xlfn.XLOOKUP($C148,WQBE_Loading!$C$4:$C$3072,WQBE_Loading!H$4:H$3072,,0,),"")</f>
        <v>11.909706359540801</v>
      </c>
      <c r="AI148" s="25">
        <f>IFERROR(_xlfn.XLOOKUP($C148,WQBE_Loading!$C$4:$C$3072,WQBE_Loading!I$4:I$3072,,0,),"")</f>
        <v>676.52601466622798</v>
      </c>
      <c r="AJ148" s="25">
        <f>IFERROR(_xlfn.XLOOKUP($C148,WQBE_Loading!$C$4:$C$3072,WQBE_Loading!J$4:J$3072,,0,),"")</f>
        <v>50.551726331299946</v>
      </c>
      <c r="AK148" s="25">
        <f>IFERROR(_xlfn.XLOOKUP($C148,WQBE_Loading!$C$4:$C$3072,WQBE_Loading!K$4:K$3072,,0,),"")</f>
        <v>12714.1833936357</v>
      </c>
      <c r="AL148" s="25">
        <f>IFERROR(_xlfn.XLOOKUP($C148,WQBE_Loading!$C$4:$C$3072,WQBE_Loading!L$4:L$3072,,0,),"")</f>
        <v>4.0076987410071954E-3</v>
      </c>
      <c r="AM148" s="25">
        <f>IFERROR(_xlfn.XLOOKUP($C148,WQBE_Loading!$C$4:$C$3072,WQBE_Loading!M$4:M$3072,,0,),"")</f>
        <v>2.4145705979369399E-4</v>
      </c>
      <c r="AN148" s="25">
        <f>IFERROR(_xlfn.XLOOKUP($C148,WQBE_Loading!$C$4:$C$3072,WQBE_Loading!N$4:N$3072,,0,),"")</f>
        <v>0.24981254789776103</v>
      </c>
      <c r="AO148" s="25">
        <f>IFERROR(_xlfn.XLOOKUP($C148,WQBE_Loading!$C$4:$C$3072,WQBE_Loading!O$4:O$3072,,0,),"")</f>
        <v>0.64870285267644356</v>
      </c>
      <c r="AP148" s="25">
        <f>IFERROR(_xlfn.XLOOKUP($C148,WQBE_Loading!$C$4:$C$3072,WQBE_Loading!P$4:P$3072,,0,),"")</f>
        <v>0.75564101799772798</v>
      </c>
      <c r="AQ148" s="13">
        <f>IFERROR(_xlfn.XLOOKUP($C148,WQBE_Loading!$C$4:$C$3072,WQBE_Loading!Q$4:Q$3072,,0,),"")</f>
        <v>19449431.934824102</v>
      </c>
      <c r="AR148">
        <f>_xlfn.XLOOKUP(C148,UrbanHeat!$A$2:$A$1333,UrbanHeat!$B$2:$B$1333,,0,)</f>
        <v>7.2149999999999999</v>
      </c>
      <c r="AS148" s="25">
        <f>_xlfn.XLOOKUP($C148,TNC_Loading!$A$2:$A$1332,TNC_Loading!B$2:B$1332,,0,)</f>
        <v>7.4219999999999997</v>
      </c>
      <c r="AT148" s="25">
        <f>_xlfn.XLOOKUP($C148,TNC_Loading!$A$2:$A$1332,TNC_Loading!C$2:C$1332,,0,)</f>
        <v>7.8760000000000003</v>
      </c>
      <c r="AU148" s="25">
        <f>_xlfn.XLOOKUP($C148,TNC_Loading!$A$2:$A$1332,TNC_Loading!D$2:D$1332,,0,)</f>
        <v>7.1319999999999997</v>
      </c>
      <c r="AV148" s="25">
        <f>_xlfn.XLOOKUP($C148,TNC_Loading!$A$2:$A$1332,TNC_Loading!E$2:E$1332,,0,)</f>
        <v>16.969000000000001</v>
      </c>
      <c r="AW148" s="25">
        <f>_xlfn.XLOOKUP($C148,TNC_Loading!$A$2:$A$1332,TNC_Loading!F$2:F$1332,,0,)</f>
        <v>284.33499999999998</v>
      </c>
      <c r="AX148">
        <f>_xlfn.XLOOKUP(C148,BIBI!$D$2:$D$1332,BIBI!$F$2:$F$1332,,0,)</f>
        <v>0</v>
      </c>
      <c r="AY148">
        <f>_xlfn.XLOOKUP(C148,FacilityCounts!$A$3:$A$1333,FacilityCounts!$B$3:$B$1333,,0,)</f>
        <v>0</v>
      </c>
      <c r="AZ148">
        <f>_xlfn.XLOOKUP(C148,FacilityCounts!$D$3:$D$1333,FacilityCounts!$E$3:$E$1333,,0,)</f>
        <v>0</v>
      </c>
      <c r="BA148">
        <f>_xlfn.XLOOKUP(C148,FacilityCounts!$G$3:$G$1333,FacilityCounts!$H$3:$H$1333,,0,)</f>
        <v>0</v>
      </c>
      <c r="BB148">
        <f>IFERROR(_xlfn.XLOOKUP(C148,'DA to P Sensitive Lakes'!$P$2:$P$44,'DA to P Sensitive Lakes'!$Q$2:$Q$44,,0,),0)</f>
        <v>0</v>
      </c>
      <c r="BC148" s="25">
        <f>_xlfn.XLOOKUP(C148,'Historic Runoff (mm)'!$A$2:$A$1332,'Historic Runoff (mm)'!$B$2:$B$1332,,0,)</f>
        <v>489.35199999999998</v>
      </c>
      <c r="BD148">
        <f>_xlfn.XLOOKUP(C148,DrainageComplaint!$A$2:$A$1332,DrainageComplaint!$B$2:$B$1332,,0,)</f>
        <v>1</v>
      </c>
      <c r="BE148">
        <f>_xlfn.XLOOKUP(C148,PAD_Area!$G$2:$G$1332,PAD_Area!$H$2:$H$1332,,0,)</f>
        <v>0</v>
      </c>
    </row>
    <row r="149" spans="1:57" x14ac:dyDescent="0.2">
      <c r="A149" s="2">
        <v>146</v>
      </c>
      <c r="B149" s="2">
        <v>147</v>
      </c>
      <c r="C149" s="20">
        <v>1001450</v>
      </c>
      <c r="D149" s="3" t="s">
        <v>26</v>
      </c>
      <c r="E149" s="3" t="s">
        <v>27</v>
      </c>
      <c r="F149" s="3">
        <v>506.95800000000003</v>
      </c>
      <c r="G149" s="3">
        <v>36561.571749199997</v>
      </c>
      <c r="H149" s="3">
        <v>22082984.204799999</v>
      </c>
      <c r="I149" s="2">
        <v>0</v>
      </c>
      <c r="J149" s="2">
        <v>0</v>
      </c>
      <c r="K149" s="2">
        <v>0</v>
      </c>
      <c r="L149" s="2">
        <v>1</v>
      </c>
      <c r="M149" s="3">
        <v>0</v>
      </c>
      <c r="N149" s="2">
        <f>_xlfn.XLOOKUP(C149,Shellfish_Presence!$E$3:$E$1333,Shellfish_Presence!$G$3:$G$1333,,0,)</f>
        <v>0</v>
      </c>
      <c r="O149" s="3">
        <v>3.1804800964891911E-3</v>
      </c>
      <c r="P149" s="3">
        <v>0</v>
      </c>
      <c r="Q149" s="2">
        <v>0</v>
      </c>
      <c r="R149" s="3">
        <v>1</v>
      </c>
      <c r="S149" s="3">
        <v>0</v>
      </c>
      <c r="T149" s="3">
        <v>0</v>
      </c>
      <c r="U149" s="3">
        <v>0</v>
      </c>
      <c r="V149" s="2">
        <v>0</v>
      </c>
      <c r="W149" s="3" t="str">
        <f t="shared" si="4"/>
        <v/>
      </c>
      <c r="X149" t="str">
        <f t="shared" si="5"/>
        <v/>
      </c>
      <c r="Y149">
        <f>IFERROR(INDEX('Parcel Year'!$N$3:$N$1175,MATCH(KC_SPS_SubbasinAttributes!C149,'Parcel Year'!$M$3:$M$1175,0)),0)</f>
        <v>0.50331401824951172</v>
      </c>
      <c r="Z149">
        <f>INDEX(Imperviousness!$B$2:$B$1332,MATCH(KC_SPS_SubbasinAttributes!C149,Imperviousness!$A$2:$A$1332,0))</f>
        <v>0.22500000000000001</v>
      </c>
      <c r="AA149">
        <f>INDEX('Flow Duration Index'!$B$2:$B$1332,MATCH(KC_SPS_SubbasinAttributes!C149,'Flow Duration Index'!$A$2:$A$1332,0))</f>
        <v>8.8710000000000004</v>
      </c>
      <c r="AB149">
        <f>INDEX(Opportunity_Index!$G$2:$G$1333,MATCH(KC_SPS_SubbasinAttributes!C149,Opportunity_Index!$F$2:$F$1333,0))</f>
        <v>5.6099999999999997E-2</v>
      </c>
      <c r="AC149">
        <f>INDEX(Traffic!$B$2:$B$1332,MATCH(KC_SPS_SubbasinAttributes!C149,Traffic!$A$2:$A$1332,0))</f>
        <v>4039.509</v>
      </c>
      <c r="AD149">
        <f>INDEX(EquityScore!$F$3:$F$1334,MATCH(KC_SPS_SubbasinAttributes!C149,EquityScore!$E$3:$E$1334,0))</f>
        <v>0.66666666500000005</v>
      </c>
      <c r="AE149" t="str">
        <f>IFERROR(INDEX(PavementCondition!$E$2:$E$669,MATCH(KC_SPS_SubbasinAttributes!C149,PavementCondition!$D$2:$D$669,0)),"N/A")</f>
        <v>N/A</v>
      </c>
      <c r="AF149">
        <f>INDEX(SpawnerMortality!$E$2:$E$1331,MATCH(KC_SPS_SubbasinAttributes!C149,SpawnerMortality!$D$2:$D$1331,0))</f>
        <v>0.40244479</v>
      </c>
      <c r="AG149" s="25">
        <f>IFERROR(_xlfn.XLOOKUP($C149,WQBE_Loading!$C$4:$C$3072,WQBE_Loading!G$4:G$3072,,0,),"")</f>
        <v>1.3994007823218002</v>
      </c>
      <c r="AH149" s="25">
        <f>IFERROR(_xlfn.XLOOKUP($C149,WQBE_Loading!$C$4:$C$3072,WQBE_Loading!H$4:H$3072,,0,),"")</f>
        <v>6.7382237194655401</v>
      </c>
      <c r="AI149" s="25">
        <f>IFERROR(_xlfn.XLOOKUP($C149,WQBE_Loading!$C$4:$C$3072,WQBE_Loading!I$4:I$3072,,0,),"")</f>
        <v>430.31385404375447</v>
      </c>
      <c r="AJ149" s="25">
        <f>IFERROR(_xlfn.XLOOKUP($C149,WQBE_Loading!$C$4:$C$3072,WQBE_Loading!J$4:J$3072,,0,),"")</f>
        <v>31.652615492327499</v>
      </c>
      <c r="AK149" s="25">
        <f>IFERROR(_xlfn.XLOOKUP($C149,WQBE_Loading!$C$4:$C$3072,WQBE_Loading!K$4:K$3072,,0,),"")</f>
        <v>8116.1639005690304</v>
      </c>
      <c r="AL149" s="25">
        <f>IFERROR(_xlfn.XLOOKUP($C149,WQBE_Loading!$C$4:$C$3072,WQBE_Loading!L$4:L$3072,,0,),"")</f>
        <v>2.3172664868398351E-3</v>
      </c>
      <c r="AM149" s="25">
        <f>IFERROR(_xlfn.XLOOKUP($C149,WQBE_Loading!$C$4:$C$3072,WQBE_Loading!M$4:M$3072,,0,),"")</f>
        <v>1.1509878686143251E-4</v>
      </c>
      <c r="AN149" s="25">
        <f>IFERROR(_xlfn.XLOOKUP($C149,WQBE_Loading!$C$4:$C$3072,WQBE_Loading!N$4:N$3072,,0,),"")</f>
        <v>0.1607817388776985</v>
      </c>
      <c r="AO149" s="25">
        <f>IFERROR(_xlfn.XLOOKUP($C149,WQBE_Loading!$C$4:$C$3072,WQBE_Loading!O$4:O$3072,,0,),"")</f>
        <v>0.39814112514917255</v>
      </c>
      <c r="AP149" s="25">
        <f>IFERROR(_xlfn.XLOOKUP($C149,WQBE_Loading!$C$4:$C$3072,WQBE_Loading!P$4:P$3072,,0,),"")</f>
        <v>0.42295970141485051</v>
      </c>
      <c r="AQ149" s="13">
        <f>IFERROR(_xlfn.XLOOKUP($C149,WQBE_Loading!$C$4:$C$3072,WQBE_Loading!Q$4:Q$3072,,0,),"")</f>
        <v>12157353.165723499</v>
      </c>
      <c r="AR149">
        <f>_xlfn.XLOOKUP(C149,UrbanHeat!$A$2:$A$1333,UrbanHeat!$B$2:$B$1333,,0,)</f>
        <v>10.314</v>
      </c>
      <c r="AS149" s="25">
        <f>_xlfn.XLOOKUP($C149,TNC_Loading!$A$2:$A$1332,TNC_Loading!B$2:B$1332,,0,)</f>
        <v>7.8150000000000004</v>
      </c>
      <c r="AT149" s="25">
        <f>_xlfn.XLOOKUP($C149,TNC_Loading!$A$2:$A$1332,TNC_Loading!C$2:C$1332,,0,)</f>
        <v>6.952</v>
      </c>
      <c r="AU149" s="25">
        <f>_xlfn.XLOOKUP($C149,TNC_Loading!$A$2:$A$1332,TNC_Loading!D$2:D$1332,,0,)</f>
        <v>8.86</v>
      </c>
      <c r="AV149" s="25">
        <f>_xlfn.XLOOKUP($C149,TNC_Loading!$A$2:$A$1332,TNC_Loading!E$2:E$1332,,0,)</f>
        <v>16.805</v>
      </c>
      <c r="AW149" s="25">
        <f>_xlfn.XLOOKUP($C149,TNC_Loading!$A$2:$A$1332,TNC_Loading!F$2:F$1332,,0,)</f>
        <v>337.52499999999998</v>
      </c>
      <c r="AX149">
        <f>_xlfn.XLOOKUP(C149,BIBI!$D$2:$D$1332,BIBI!$F$2:$F$1332,,0,)</f>
        <v>0</v>
      </c>
      <c r="AY149">
        <f>_xlfn.XLOOKUP(C149,FacilityCounts!$A$3:$A$1333,FacilityCounts!$B$3:$B$1333,,0,)</f>
        <v>0</v>
      </c>
      <c r="AZ149">
        <f>_xlfn.XLOOKUP(C149,FacilityCounts!$D$3:$D$1333,FacilityCounts!$E$3:$E$1333,,0,)</f>
        <v>0</v>
      </c>
      <c r="BA149">
        <f>_xlfn.XLOOKUP(C149,FacilityCounts!$G$3:$G$1333,FacilityCounts!$H$3:$H$1333,,0,)</f>
        <v>0</v>
      </c>
      <c r="BB149">
        <f>IFERROR(_xlfn.XLOOKUP(C149,'DA to P Sensitive Lakes'!$P$2:$P$44,'DA to P Sensitive Lakes'!$Q$2:$Q$44,,0,),0)</f>
        <v>0</v>
      </c>
      <c r="BC149" s="25">
        <f>_xlfn.XLOOKUP(C149,'Historic Runoff (mm)'!$A$2:$A$1332,'Historic Runoff (mm)'!$B$2:$B$1332,,0,)</f>
        <v>527.596</v>
      </c>
      <c r="BD149">
        <f>_xlfn.XLOOKUP(C149,DrainageComplaint!$A$2:$A$1332,DrainageComplaint!$B$2:$B$1332,,0,)</f>
        <v>0</v>
      </c>
      <c r="BE149">
        <f>_xlfn.XLOOKUP(C149,PAD_Area!$G$2:$G$1332,PAD_Area!$H$2:$H$1332,,0,)</f>
        <v>0</v>
      </c>
    </row>
    <row r="150" spans="1:57" x14ac:dyDescent="0.2">
      <c r="A150" s="2">
        <v>147</v>
      </c>
      <c r="B150" s="2">
        <v>148</v>
      </c>
      <c r="C150" s="20">
        <v>1001460</v>
      </c>
      <c r="D150" s="3" t="s">
        <v>26</v>
      </c>
      <c r="E150" s="3" t="s">
        <v>27</v>
      </c>
      <c r="F150" s="3">
        <v>241.18600000000001</v>
      </c>
      <c r="G150" s="3">
        <v>22279.0745761</v>
      </c>
      <c r="H150" s="3">
        <v>10505999.6503</v>
      </c>
      <c r="I150" s="2">
        <v>1</v>
      </c>
      <c r="J150" s="2">
        <v>0</v>
      </c>
      <c r="K150" s="2">
        <v>0</v>
      </c>
      <c r="L150" s="2">
        <v>0</v>
      </c>
      <c r="M150" s="3">
        <v>0</v>
      </c>
      <c r="N150" s="2">
        <f>_xlfn.XLOOKUP(C150,Shellfish_Presence!$E$3:$E$1333,Shellfish_Presence!$G$3:$G$1333,,0,)</f>
        <v>0</v>
      </c>
      <c r="O150" s="3">
        <v>0.2968049943447113</v>
      </c>
      <c r="P150" s="3">
        <v>6.988010136410594E-5</v>
      </c>
      <c r="Q150" s="2">
        <v>0</v>
      </c>
      <c r="R150" s="3">
        <v>1</v>
      </c>
      <c r="S150" s="3">
        <v>0</v>
      </c>
      <c r="T150" s="3">
        <v>0</v>
      </c>
      <c r="U150" s="3">
        <v>0</v>
      </c>
      <c r="V150" s="2">
        <v>0</v>
      </c>
      <c r="W150" s="3" t="str">
        <f t="shared" si="4"/>
        <v/>
      </c>
      <c r="X150" t="str">
        <f t="shared" si="5"/>
        <v/>
      </c>
      <c r="Y150">
        <f>IFERROR(INDEX('Parcel Year'!$N$3:$N$1175,MATCH(KC_SPS_SubbasinAttributes!C150,'Parcel Year'!$M$3:$M$1175,0)),0)</f>
        <v>0.3412899118848145</v>
      </c>
      <c r="Z150">
        <f>INDEX(Imperviousness!$B$2:$B$1332,MATCH(KC_SPS_SubbasinAttributes!C150,Imperviousness!$A$2:$A$1332,0))</f>
        <v>0.39100000000000001</v>
      </c>
      <c r="AA150">
        <f>INDEX('Flow Duration Index'!$B$2:$B$1332,MATCH(KC_SPS_SubbasinAttributes!C150,'Flow Duration Index'!$A$2:$A$1332,0))</f>
        <v>6.1130000000000004</v>
      </c>
      <c r="AB150">
        <f>INDEX(Opportunity_Index!$G$2:$G$1333,MATCH(KC_SPS_SubbasinAttributes!C150,Opportunity_Index!$F$2:$F$1333,0))</f>
        <v>0.13239999999999999</v>
      </c>
      <c r="AC150">
        <f>INDEX(Traffic!$B$2:$B$1332,MATCH(KC_SPS_SubbasinAttributes!C150,Traffic!$A$2:$A$1332,0))</f>
        <v>1245.088</v>
      </c>
      <c r="AD150">
        <f>INDEX(EquityScore!$F$3:$F$1334,MATCH(KC_SPS_SubbasinAttributes!C150,EquityScore!$E$3:$E$1334,0))</f>
        <v>1.3333333300000001</v>
      </c>
      <c r="AE150" t="str">
        <f>IFERROR(INDEX(PavementCondition!$E$2:$E$669,MATCH(KC_SPS_SubbasinAttributes!C150,PavementCondition!$D$2:$D$669,0)),"N/A")</f>
        <v>N/A</v>
      </c>
      <c r="AF150">
        <f>INDEX(SpawnerMortality!$E$2:$E$1331,MATCH(KC_SPS_SubbasinAttributes!C150,SpawnerMortality!$D$2:$D$1331,0))</f>
        <v>0.4096633395</v>
      </c>
      <c r="AG150" s="25">
        <f>IFERROR(_xlfn.XLOOKUP($C150,WQBE_Loading!$C$4:$C$3072,WQBE_Loading!G$4:G$3072,,0,),"")</f>
        <v>1.49227077684368</v>
      </c>
      <c r="AH150" s="25">
        <f>IFERROR(_xlfn.XLOOKUP($C150,WQBE_Loading!$C$4:$C$3072,WQBE_Loading!H$4:H$3072,,0,),"")</f>
        <v>7.4456702240358954</v>
      </c>
      <c r="AI150" s="25">
        <f>IFERROR(_xlfn.XLOOKUP($C150,WQBE_Loading!$C$4:$C$3072,WQBE_Loading!I$4:I$3072,,0,),"")</f>
        <v>339.40125059086949</v>
      </c>
      <c r="AJ150" s="25">
        <f>IFERROR(_xlfn.XLOOKUP($C150,WQBE_Loading!$C$4:$C$3072,WQBE_Loading!J$4:J$3072,,0,),"")</f>
        <v>25.46563842565595</v>
      </c>
      <c r="AK150" s="25">
        <f>IFERROR(_xlfn.XLOOKUP($C150,WQBE_Loading!$C$4:$C$3072,WQBE_Loading!K$4:K$3072,,0,),"")</f>
        <v>8580.5276588463803</v>
      </c>
      <c r="AL150" s="25">
        <f>IFERROR(_xlfn.XLOOKUP($C150,WQBE_Loading!$C$4:$C$3072,WQBE_Loading!L$4:L$3072,,0,),"")</f>
        <v>2.6954486279181298E-3</v>
      </c>
      <c r="AM150" s="25">
        <f>IFERROR(_xlfn.XLOOKUP($C150,WQBE_Loading!$C$4:$C$3072,WQBE_Loading!M$4:M$3072,,0,),"")</f>
        <v>1.046312686993925E-4</v>
      </c>
      <c r="AN150" s="25">
        <f>IFERROR(_xlfn.XLOOKUP($C150,WQBE_Loading!$C$4:$C$3072,WQBE_Loading!N$4:N$3072,,0,),"")</f>
        <v>0.124116276952183</v>
      </c>
      <c r="AO150" s="25">
        <f>IFERROR(_xlfn.XLOOKUP($C150,WQBE_Loading!$C$4:$C$3072,WQBE_Loading!O$4:O$3072,,0,),"")</f>
        <v>0.41555210602435949</v>
      </c>
      <c r="AP150" s="25">
        <f>IFERROR(_xlfn.XLOOKUP($C150,WQBE_Loading!$C$4:$C$3072,WQBE_Loading!P$4:P$3072,,0,),"")</f>
        <v>0.46779924070196599</v>
      </c>
      <c r="AQ150" s="13">
        <f>IFERROR(_xlfn.XLOOKUP($C150,WQBE_Loading!$C$4:$C$3072,WQBE_Loading!Q$4:Q$3072,,0,),"")</f>
        <v>9378344.0707682204</v>
      </c>
      <c r="AR150">
        <f>_xlfn.XLOOKUP(C150,UrbanHeat!$A$2:$A$1333,UrbanHeat!$B$2:$B$1333,,0,)</f>
        <v>7.2649999999999997</v>
      </c>
      <c r="AS150" s="25">
        <f>_xlfn.XLOOKUP($C150,TNC_Loading!$A$2:$A$1332,TNC_Loading!B$2:B$1332,,0,)</f>
        <v>10.292999999999999</v>
      </c>
      <c r="AT150" s="25">
        <f>_xlfn.XLOOKUP($C150,TNC_Loading!$A$2:$A$1332,TNC_Loading!C$2:C$1332,,0,)</f>
        <v>10.202</v>
      </c>
      <c r="AU150" s="25">
        <f>_xlfn.XLOOKUP($C150,TNC_Loading!$A$2:$A$1332,TNC_Loading!D$2:D$1332,,0,)</f>
        <v>16.988</v>
      </c>
      <c r="AV150" s="25">
        <f>_xlfn.XLOOKUP($C150,TNC_Loading!$A$2:$A$1332,TNC_Loading!E$2:E$1332,,0,)</f>
        <v>22.547999999999998</v>
      </c>
      <c r="AW150" s="25">
        <f>_xlfn.XLOOKUP($C150,TNC_Loading!$A$2:$A$1332,TNC_Loading!F$2:F$1332,,0,)</f>
        <v>394.55500000000001</v>
      </c>
      <c r="AX150">
        <f>_xlfn.XLOOKUP(C150,BIBI!$D$2:$D$1332,BIBI!$F$2:$F$1332,,0,)</f>
        <v>0</v>
      </c>
      <c r="AY150">
        <f>_xlfn.XLOOKUP(C150,FacilityCounts!$A$3:$A$1333,FacilityCounts!$B$3:$B$1333,,0,)</f>
        <v>0</v>
      </c>
      <c r="AZ150">
        <f>_xlfn.XLOOKUP(C150,FacilityCounts!$D$3:$D$1333,FacilityCounts!$E$3:$E$1333,,0,)</f>
        <v>0</v>
      </c>
      <c r="BA150">
        <f>_xlfn.XLOOKUP(C150,FacilityCounts!$G$3:$G$1333,FacilityCounts!$H$3:$H$1333,,0,)</f>
        <v>0</v>
      </c>
      <c r="BB150">
        <f>IFERROR(_xlfn.XLOOKUP(C150,'DA to P Sensitive Lakes'!$P$2:$P$44,'DA to P Sensitive Lakes'!$Q$2:$Q$44,,0,),0)</f>
        <v>0</v>
      </c>
      <c r="BC150" s="25">
        <f>_xlfn.XLOOKUP(C150,'Historic Runoff (mm)'!$A$2:$A$1332,'Historic Runoff (mm)'!$B$2:$B$1332,,0,)</f>
        <v>619.58900000000006</v>
      </c>
      <c r="BD150">
        <f>_xlfn.XLOOKUP(C150,DrainageComplaint!$A$2:$A$1332,DrainageComplaint!$B$2:$B$1332,,0,)</f>
        <v>0</v>
      </c>
      <c r="BE150">
        <f>_xlfn.XLOOKUP(C150,PAD_Area!$G$2:$G$1332,PAD_Area!$H$2:$H$1332,,0,)</f>
        <v>0</v>
      </c>
    </row>
    <row r="151" spans="1:57" x14ac:dyDescent="0.2">
      <c r="A151" s="2">
        <v>148</v>
      </c>
      <c r="B151" s="2">
        <v>149</v>
      </c>
      <c r="C151" s="20">
        <v>1001470</v>
      </c>
      <c r="D151" s="3" t="s">
        <v>26</v>
      </c>
      <c r="E151" s="3" t="s">
        <v>27</v>
      </c>
      <c r="F151" s="3">
        <v>855.755</v>
      </c>
      <c r="G151" s="3">
        <v>39512.040424300001</v>
      </c>
      <c r="H151" s="3">
        <v>37276545.937100001</v>
      </c>
      <c r="I151" s="2">
        <v>0</v>
      </c>
      <c r="J151" s="2">
        <v>0</v>
      </c>
      <c r="K151" s="2">
        <v>0</v>
      </c>
      <c r="L151" s="2">
        <v>1</v>
      </c>
      <c r="M151" s="3">
        <v>0</v>
      </c>
      <c r="N151" s="2">
        <f>_xlfn.XLOOKUP(C151,Shellfish_Presence!$E$3:$E$1333,Shellfish_Presence!$G$3:$G$1333,,0,)</f>
        <v>0</v>
      </c>
      <c r="O151" s="3">
        <v>0.99111998081207275</v>
      </c>
      <c r="P151" s="3">
        <v>6.836609827587381E-5</v>
      </c>
      <c r="Q151" s="2">
        <v>0</v>
      </c>
      <c r="R151" s="3">
        <v>1</v>
      </c>
      <c r="S151" s="3">
        <v>0</v>
      </c>
      <c r="T151" s="3">
        <v>0</v>
      </c>
      <c r="U151" s="3">
        <v>0</v>
      </c>
      <c r="V151" s="2">
        <v>1</v>
      </c>
      <c r="W151" s="3" t="str">
        <f t="shared" si="4"/>
        <v/>
      </c>
      <c r="X151" t="str">
        <f t="shared" si="5"/>
        <v/>
      </c>
      <c r="Y151">
        <f>IFERROR(INDEX('Parcel Year'!$N$3:$N$1175,MATCH(KC_SPS_SubbasinAttributes!C151,'Parcel Year'!$M$3:$M$1175,0)),0)</f>
        <v>0.51900702714920044</v>
      </c>
      <c r="Z151">
        <f>INDEX(Imperviousness!$B$2:$B$1332,MATCH(KC_SPS_SubbasinAttributes!C151,Imperviousness!$A$2:$A$1332,0))</f>
        <v>0.58499999999999996</v>
      </c>
      <c r="AA151">
        <f>INDEX('Flow Duration Index'!$B$2:$B$1332,MATCH(KC_SPS_SubbasinAttributes!C151,'Flow Duration Index'!$A$2:$A$1332,0))</f>
        <v>6.8769999999999998</v>
      </c>
      <c r="AB151">
        <f>INDEX(Opportunity_Index!$G$2:$G$1333,MATCH(KC_SPS_SubbasinAttributes!C151,Opportunity_Index!$F$2:$F$1333,0))</f>
        <v>0.2606</v>
      </c>
      <c r="AC151">
        <f>INDEX(Traffic!$B$2:$B$1332,MATCH(KC_SPS_SubbasinAttributes!C151,Traffic!$A$2:$A$1332,0))</f>
        <v>3186.8989999999999</v>
      </c>
      <c r="AD151">
        <f>INDEX(EquityScore!$F$3:$F$1334,MATCH(KC_SPS_SubbasinAttributes!C151,EquityScore!$E$3:$E$1334,0))</f>
        <v>2.6666666700000001</v>
      </c>
      <c r="AE151" t="str">
        <f>IFERROR(INDEX(PavementCondition!$E$2:$E$669,MATCH(KC_SPS_SubbasinAttributes!C151,PavementCondition!$D$2:$D$669,0)),"N/A")</f>
        <v>N/A</v>
      </c>
      <c r="AF151">
        <f>INDEX(SpawnerMortality!$E$2:$E$1331,MATCH(KC_SPS_SubbasinAttributes!C151,SpawnerMortality!$D$2:$D$1331,0))</f>
        <v>0.40266363799999999</v>
      </c>
      <c r="AG151" s="25">
        <f>IFERROR(_xlfn.XLOOKUP($C151,WQBE_Loading!$C$4:$C$3072,WQBE_Loading!G$4:G$3072,,0,),"")</f>
        <v>12.067844781286549</v>
      </c>
      <c r="AH151" s="25">
        <f>IFERROR(_xlfn.XLOOKUP($C151,WQBE_Loading!$C$4:$C$3072,WQBE_Loading!H$4:H$3072,,0,),"")</f>
        <v>63.416976105809702</v>
      </c>
      <c r="AI151" s="25">
        <f>IFERROR(_xlfn.XLOOKUP($C151,WQBE_Loading!$C$4:$C$3072,WQBE_Loading!I$4:I$3072,,0,),"")</f>
        <v>1513.7305864596401</v>
      </c>
      <c r="AJ151" s="25">
        <f>IFERROR(_xlfn.XLOOKUP($C151,WQBE_Loading!$C$4:$C$3072,WQBE_Loading!J$4:J$3072,,0,),"")</f>
        <v>129.18013273878699</v>
      </c>
      <c r="AK151" s="25">
        <f>IFERROR(_xlfn.XLOOKUP($C151,WQBE_Loading!$C$4:$C$3072,WQBE_Loading!K$4:K$3072,,0,),"")</f>
        <v>44164.717010686902</v>
      </c>
      <c r="AL151" s="25">
        <f>IFERROR(_xlfn.XLOOKUP($C151,WQBE_Loading!$C$4:$C$3072,WQBE_Loading!L$4:L$3072,,0,),"")</f>
        <v>1.7579222221796399E-2</v>
      </c>
      <c r="AM151" s="25">
        <f>IFERROR(_xlfn.XLOOKUP($C151,WQBE_Loading!$C$4:$C$3072,WQBE_Loading!M$4:M$3072,,0,),"")</f>
        <v>2.1994797089516949E-3</v>
      </c>
      <c r="AN151" s="25">
        <f>IFERROR(_xlfn.XLOOKUP($C151,WQBE_Loading!$C$4:$C$3072,WQBE_Loading!N$4:N$3072,,0,),"")</f>
        <v>0.53568974619453347</v>
      </c>
      <c r="AO151" s="25">
        <f>IFERROR(_xlfn.XLOOKUP($C151,WQBE_Loading!$C$4:$C$3072,WQBE_Loading!O$4:O$3072,,0,),"")</f>
        <v>2.3884616011445949</v>
      </c>
      <c r="AP151" s="25">
        <f>IFERROR(_xlfn.XLOOKUP($C151,WQBE_Loading!$C$4:$C$3072,WQBE_Loading!P$4:P$3072,,0,),"")</f>
        <v>4.19782764782311</v>
      </c>
      <c r="AQ151" s="13">
        <f>IFERROR(_xlfn.XLOOKUP($C151,WQBE_Loading!$C$4:$C$3072,WQBE_Loading!Q$4:Q$3072,,0,),"")</f>
        <v>41873951.822796598</v>
      </c>
      <c r="AR151">
        <f>_xlfn.XLOOKUP(C151,UrbanHeat!$A$2:$A$1333,UrbanHeat!$B$2:$B$1333,,0,)</f>
        <v>12.862</v>
      </c>
      <c r="AS151" s="25">
        <f>_xlfn.XLOOKUP($C151,TNC_Loading!$A$2:$A$1332,TNC_Loading!B$2:B$1332,,0,)</f>
        <v>12.942</v>
      </c>
      <c r="AT151" s="25">
        <f>_xlfn.XLOOKUP($C151,TNC_Loading!$A$2:$A$1332,TNC_Loading!C$2:C$1332,,0,)</f>
        <v>10.406000000000001</v>
      </c>
      <c r="AU151" s="25">
        <f>_xlfn.XLOOKUP($C151,TNC_Loading!$A$2:$A$1332,TNC_Loading!D$2:D$1332,,0,)</f>
        <v>25.187000000000001</v>
      </c>
      <c r="AV151" s="25">
        <f>_xlfn.XLOOKUP($C151,TNC_Loading!$A$2:$A$1332,TNC_Loading!E$2:E$1332,,0,)</f>
        <v>32.593000000000004</v>
      </c>
      <c r="AW151" s="25">
        <f>_xlfn.XLOOKUP($C151,TNC_Loading!$A$2:$A$1332,TNC_Loading!F$2:F$1332,,0,)</f>
        <v>585.41200000000003</v>
      </c>
      <c r="AX151">
        <f>_xlfn.XLOOKUP(C151,BIBI!$D$2:$D$1332,BIBI!$F$2:$F$1332,,0,)</f>
        <v>0</v>
      </c>
      <c r="AY151">
        <f>_xlfn.XLOOKUP(C151,FacilityCounts!$A$3:$A$1333,FacilityCounts!$B$3:$B$1333,,0,)</f>
        <v>0</v>
      </c>
      <c r="AZ151">
        <f>_xlfn.XLOOKUP(C151,FacilityCounts!$D$3:$D$1333,FacilityCounts!$E$3:$E$1333,,0,)</f>
        <v>0</v>
      </c>
      <c r="BA151">
        <f>_xlfn.XLOOKUP(C151,FacilityCounts!$G$3:$G$1333,FacilityCounts!$H$3:$H$1333,,0,)</f>
        <v>0</v>
      </c>
      <c r="BB151">
        <f>IFERROR(_xlfn.XLOOKUP(C151,'DA to P Sensitive Lakes'!$P$2:$P$44,'DA to P Sensitive Lakes'!$Q$2:$Q$44,,0,),0)</f>
        <v>0</v>
      </c>
      <c r="BC151" s="25">
        <f>_xlfn.XLOOKUP(C151,'Historic Runoff (mm)'!$A$2:$A$1332,'Historic Runoff (mm)'!$B$2:$B$1332,,0,)</f>
        <v>686.49599999999998</v>
      </c>
      <c r="BD151">
        <f>_xlfn.XLOOKUP(C151,DrainageComplaint!$A$2:$A$1332,DrainageComplaint!$B$2:$B$1332,,0,)</f>
        <v>0</v>
      </c>
      <c r="BE151">
        <f>_xlfn.XLOOKUP(C151,PAD_Area!$G$2:$G$1332,PAD_Area!$H$2:$H$1332,,0,)</f>
        <v>0</v>
      </c>
    </row>
    <row r="152" spans="1:57" x14ac:dyDescent="0.2">
      <c r="A152" s="2">
        <v>149</v>
      </c>
      <c r="B152" s="2">
        <v>150</v>
      </c>
      <c r="C152" s="20">
        <v>1001480</v>
      </c>
      <c r="D152" s="3" t="s">
        <v>26</v>
      </c>
      <c r="E152" s="3" t="s">
        <v>27</v>
      </c>
      <c r="F152" s="3">
        <v>1476.6849999999999</v>
      </c>
      <c r="G152" s="3">
        <v>61429.949592800003</v>
      </c>
      <c r="H152" s="3">
        <v>64324130.519599997</v>
      </c>
      <c r="I152" s="2">
        <v>2</v>
      </c>
      <c r="J152" s="2">
        <v>0</v>
      </c>
      <c r="K152" s="2">
        <v>0</v>
      </c>
      <c r="L152" s="2">
        <v>27</v>
      </c>
      <c r="M152" s="3">
        <v>0</v>
      </c>
      <c r="N152" s="2">
        <f>_xlfn.XLOOKUP(C152,Shellfish_Presence!$E$3:$E$1333,Shellfish_Presence!$G$3:$G$1333,,0,)</f>
        <v>0</v>
      </c>
      <c r="O152" s="3">
        <v>1.4449800364673138E-2</v>
      </c>
      <c r="P152" s="3">
        <v>4.1053801396628842E-5</v>
      </c>
      <c r="Q152" s="2">
        <v>5</v>
      </c>
      <c r="R152" s="3">
        <v>0.99999701976776123</v>
      </c>
      <c r="S152" s="3">
        <v>0</v>
      </c>
      <c r="T152" s="3">
        <v>0</v>
      </c>
      <c r="U152" s="3">
        <v>0</v>
      </c>
      <c r="V152" s="2">
        <v>0</v>
      </c>
      <c r="W152" s="3" t="str">
        <f t="shared" si="4"/>
        <v/>
      </c>
      <c r="X152" t="str">
        <f t="shared" si="5"/>
        <v/>
      </c>
      <c r="Y152">
        <f>IFERROR(INDEX('Parcel Year'!$N$3:$N$1175,MATCH(KC_SPS_SubbasinAttributes!C152,'Parcel Year'!$M$3:$M$1175,0)),0)</f>
        <v>0.5387910008430481</v>
      </c>
      <c r="Z152">
        <f>INDEX(Imperviousness!$B$2:$B$1332,MATCH(KC_SPS_SubbasinAttributes!C152,Imperviousness!$A$2:$A$1332,0))</f>
        <v>0.21199999999999999</v>
      </c>
      <c r="AA152">
        <f>INDEX('Flow Duration Index'!$B$2:$B$1332,MATCH(KC_SPS_SubbasinAttributes!C152,'Flow Duration Index'!$A$2:$A$1332,0))</f>
        <v>6.0419999999999998</v>
      </c>
      <c r="AB152">
        <f>INDEX(Opportunity_Index!$G$2:$G$1333,MATCH(KC_SPS_SubbasinAttributes!C152,Opportunity_Index!$F$2:$F$1333,0))</f>
        <v>7.8299999999999995E-2</v>
      </c>
      <c r="AC152">
        <f>INDEX(Traffic!$B$2:$B$1332,MATCH(KC_SPS_SubbasinAttributes!C152,Traffic!$A$2:$A$1332,0))</f>
        <v>19340.181</v>
      </c>
      <c r="AD152">
        <f>INDEX(EquityScore!$F$3:$F$1334,MATCH(KC_SPS_SubbasinAttributes!C152,EquityScore!$E$3:$E$1334,0))</f>
        <v>2</v>
      </c>
      <c r="AE152" t="str">
        <f>IFERROR(INDEX(PavementCondition!$E$2:$E$669,MATCH(KC_SPS_SubbasinAttributes!C152,PavementCondition!$D$2:$D$669,0)),"N/A")</f>
        <v>N/A</v>
      </c>
      <c r="AF152">
        <f>INDEX(SpawnerMortality!$E$2:$E$1331,MATCH(KC_SPS_SubbasinAttributes!C152,SpawnerMortality!$D$2:$D$1331,0))</f>
        <v>0.41279402899999995</v>
      </c>
      <c r="AG152" s="25">
        <f>IFERROR(_xlfn.XLOOKUP($C152,WQBE_Loading!$C$4:$C$3072,WQBE_Loading!G$4:G$3072,,0,),"")</f>
        <v>9.31519434725835</v>
      </c>
      <c r="AH152" s="25">
        <f>IFERROR(_xlfn.XLOOKUP($C152,WQBE_Loading!$C$4:$C$3072,WQBE_Loading!H$4:H$3072,,0,),"")</f>
        <v>49.222125236604853</v>
      </c>
      <c r="AI152" s="25">
        <f>IFERROR(_xlfn.XLOOKUP($C152,WQBE_Loading!$C$4:$C$3072,WQBE_Loading!I$4:I$3072,,0,),"")</f>
        <v>1147.1028507733749</v>
      </c>
      <c r="AJ152" s="25">
        <f>IFERROR(_xlfn.XLOOKUP($C152,WQBE_Loading!$C$4:$C$3072,WQBE_Loading!J$4:J$3072,,0,),"")</f>
        <v>97.726087601589512</v>
      </c>
      <c r="AK152" s="25">
        <f>IFERROR(_xlfn.XLOOKUP($C152,WQBE_Loading!$C$4:$C$3072,WQBE_Loading!K$4:K$3072,,0,),"")</f>
        <v>36332.649068924555</v>
      </c>
      <c r="AL152" s="25">
        <f>IFERROR(_xlfn.XLOOKUP($C152,WQBE_Loading!$C$4:$C$3072,WQBE_Loading!L$4:L$3072,,0,),"")</f>
        <v>1.2700506542226649E-2</v>
      </c>
      <c r="AM152" s="25">
        <f>IFERROR(_xlfn.XLOOKUP($C152,WQBE_Loading!$C$4:$C$3072,WQBE_Loading!M$4:M$3072,,0,),"")</f>
        <v>1.9615134395494097E-3</v>
      </c>
      <c r="AN152" s="25">
        <f>IFERROR(_xlfn.XLOOKUP($C152,WQBE_Loading!$C$4:$C$3072,WQBE_Loading!N$4:N$3072,,0,),"")</f>
        <v>0.47218153168090948</v>
      </c>
      <c r="AO152" s="25">
        <f>IFERROR(_xlfn.XLOOKUP($C152,WQBE_Loading!$C$4:$C$3072,WQBE_Loading!O$4:O$3072,,0,),"")</f>
        <v>1.8858563717797301</v>
      </c>
      <c r="AP152" s="25">
        <f>IFERROR(_xlfn.XLOOKUP($C152,WQBE_Loading!$C$4:$C$3072,WQBE_Loading!P$4:P$3072,,0,),"")</f>
        <v>2.9825600803982004</v>
      </c>
      <c r="AQ152" s="13">
        <f>IFERROR(_xlfn.XLOOKUP($C152,WQBE_Loading!$C$4:$C$3072,WQBE_Loading!Q$4:Q$3072,,0,),"")</f>
        <v>32306993.4281752</v>
      </c>
      <c r="AR152">
        <f>_xlfn.XLOOKUP(C152,UrbanHeat!$A$2:$A$1333,UrbanHeat!$B$2:$B$1333,,0,)</f>
        <v>13.956</v>
      </c>
      <c r="AS152" s="25">
        <f>_xlfn.XLOOKUP($C152,TNC_Loading!$A$2:$A$1332,TNC_Loading!B$2:B$1332,,0,)</f>
        <v>7.3949999999999996</v>
      </c>
      <c r="AT152" s="25">
        <f>_xlfn.XLOOKUP($C152,TNC_Loading!$A$2:$A$1332,TNC_Loading!C$2:C$1332,,0,)</f>
        <v>4.4050000000000002</v>
      </c>
      <c r="AU152" s="25">
        <f>_xlfn.XLOOKUP($C152,TNC_Loading!$A$2:$A$1332,TNC_Loading!D$2:D$1332,,0,)</f>
        <v>13.542999999999999</v>
      </c>
      <c r="AV152" s="25">
        <f>_xlfn.XLOOKUP($C152,TNC_Loading!$A$2:$A$1332,TNC_Loading!E$2:E$1332,,0,)</f>
        <v>16.873000000000001</v>
      </c>
      <c r="AW152" s="25">
        <f>_xlfn.XLOOKUP($C152,TNC_Loading!$A$2:$A$1332,TNC_Loading!F$2:F$1332,,0,)</f>
        <v>333.84100000000001</v>
      </c>
      <c r="AX152">
        <f>_xlfn.XLOOKUP(C152,BIBI!$D$2:$D$1332,BIBI!$F$2:$F$1332,,0,)</f>
        <v>25.933333333333334</v>
      </c>
      <c r="AY152">
        <f>_xlfn.XLOOKUP(C152,FacilityCounts!$A$3:$A$1333,FacilityCounts!$B$3:$B$1333,,0,)</f>
        <v>1</v>
      </c>
      <c r="AZ152">
        <f>_xlfn.XLOOKUP(C152,FacilityCounts!$D$3:$D$1333,FacilityCounts!$E$3:$E$1333,,0,)</f>
        <v>0</v>
      </c>
      <c r="BA152">
        <f>_xlfn.XLOOKUP(C152,FacilityCounts!$G$3:$G$1333,FacilityCounts!$H$3:$H$1333,,0,)</f>
        <v>0</v>
      </c>
      <c r="BB152">
        <f>IFERROR(_xlfn.XLOOKUP(C152,'DA to P Sensitive Lakes'!$P$2:$P$44,'DA to P Sensitive Lakes'!$Q$2:$Q$44,,0,),0)</f>
        <v>0</v>
      </c>
      <c r="BC152" s="25">
        <f>_xlfn.XLOOKUP(C152,'Historic Runoff (mm)'!$A$2:$A$1332,'Historic Runoff (mm)'!$B$2:$B$1332,,0,)</f>
        <v>432.62900000000002</v>
      </c>
      <c r="BD152">
        <f>_xlfn.XLOOKUP(C152,DrainageComplaint!$A$2:$A$1332,DrainageComplaint!$B$2:$B$1332,,0,)</f>
        <v>1</v>
      </c>
      <c r="BE152">
        <f>_xlfn.XLOOKUP(C152,PAD_Area!$G$2:$G$1332,PAD_Area!$H$2:$H$1332,,0,)</f>
        <v>0</v>
      </c>
    </row>
    <row r="153" spans="1:57" x14ac:dyDescent="0.2">
      <c r="A153" s="2">
        <v>150</v>
      </c>
      <c r="B153" s="2">
        <v>151</v>
      </c>
      <c r="C153" s="20">
        <v>1001490</v>
      </c>
      <c r="D153" s="3" t="s">
        <v>174</v>
      </c>
      <c r="E153" s="3" t="s">
        <v>27</v>
      </c>
      <c r="F153" s="3">
        <v>161.73500000000001</v>
      </c>
      <c r="G153" s="3">
        <v>14161.463590400001</v>
      </c>
      <c r="H153" s="3">
        <v>7045131.6198100001</v>
      </c>
      <c r="I153" s="2">
        <v>0</v>
      </c>
      <c r="J153" s="2">
        <v>0</v>
      </c>
      <c r="K153" s="2">
        <v>0</v>
      </c>
      <c r="L153" s="2">
        <v>0</v>
      </c>
      <c r="M153" s="3">
        <v>0</v>
      </c>
      <c r="N153" s="2">
        <f>_xlfn.XLOOKUP(C153,Shellfish_Presence!$E$3:$E$1333,Shellfish_Presence!$G$3:$G$1333,,0,)</f>
        <v>0</v>
      </c>
      <c r="O153" s="3">
        <v>0</v>
      </c>
      <c r="P153" s="3">
        <v>0</v>
      </c>
      <c r="Q153" s="2">
        <v>1</v>
      </c>
      <c r="R153" s="3">
        <v>1</v>
      </c>
      <c r="S153" s="3">
        <v>0</v>
      </c>
      <c r="T153" s="3">
        <v>0</v>
      </c>
      <c r="U153" s="3">
        <v>0</v>
      </c>
      <c r="V153" s="2">
        <v>0</v>
      </c>
      <c r="W153" s="3" t="str">
        <f t="shared" si="4"/>
        <v/>
      </c>
      <c r="X153" t="str">
        <f t="shared" si="5"/>
        <v/>
      </c>
      <c r="Y153">
        <f>IFERROR(INDEX('Parcel Year'!$N$3:$N$1175,MATCH(KC_SPS_SubbasinAttributes!C153,'Parcel Year'!$M$3:$M$1175,0)),0)</f>
        <v>0.47167599201202393</v>
      </c>
      <c r="Z153">
        <f>INDEX(Imperviousness!$B$2:$B$1332,MATCH(KC_SPS_SubbasinAttributes!C153,Imperviousness!$A$2:$A$1332,0))</f>
        <v>0.193</v>
      </c>
      <c r="AA153">
        <f>INDEX('Flow Duration Index'!$B$2:$B$1332,MATCH(KC_SPS_SubbasinAttributes!C153,'Flow Duration Index'!$A$2:$A$1332,0))</f>
        <v>6.3010000000000002</v>
      </c>
      <c r="AB153">
        <f>INDEX(Opportunity_Index!$G$2:$G$1333,MATCH(KC_SPS_SubbasinAttributes!C153,Opportunity_Index!$F$2:$F$1333,0))</f>
        <v>7.8299999999999995E-2</v>
      </c>
      <c r="AC153">
        <f>INDEX(Traffic!$B$2:$B$1332,MATCH(KC_SPS_SubbasinAttributes!C153,Traffic!$A$2:$A$1332,0))</f>
        <v>3339.1840000000002</v>
      </c>
      <c r="AD153">
        <f>INDEX(EquityScore!$F$3:$F$1334,MATCH(KC_SPS_SubbasinAttributes!C153,EquityScore!$E$3:$E$1334,0))</f>
        <v>2.1666666650000002</v>
      </c>
      <c r="AE153" t="str">
        <f>IFERROR(INDEX(PavementCondition!$E$2:$E$669,MATCH(KC_SPS_SubbasinAttributes!C153,PavementCondition!$D$2:$D$669,0)),"N/A")</f>
        <v>N/A</v>
      </c>
      <c r="AF153">
        <f>INDEX(SpawnerMortality!$E$2:$E$1331,MATCH(KC_SPS_SubbasinAttributes!C153,SpawnerMortality!$D$2:$D$1331,0))</f>
        <v>0.41257518100000001</v>
      </c>
      <c r="AG153" s="25">
        <f>IFERROR(_xlfn.XLOOKUP($C153,WQBE_Loading!$C$4:$C$3072,WQBE_Loading!G$4:G$3072,,0,),"")</f>
        <v>0.73283157002116806</v>
      </c>
      <c r="AH153" s="25">
        <f>IFERROR(_xlfn.XLOOKUP($C153,WQBE_Loading!$C$4:$C$3072,WQBE_Loading!H$4:H$3072,,0,),"")</f>
        <v>3.7095089185820251</v>
      </c>
      <c r="AI153" s="25">
        <f>IFERROR(_xlfn.XLOOKUP($C153,WQBE_Loading!$C$4:$C$3072,WQBE_Loading!I$4:I$3072,,0,),"")</f>
        <v>140.99515098437899</v>
      </c>
      <c r="AJ153" s="25">
        <f>IFERROR(_xlfn.XLOOKUP($C153,WQBE_Loading!$C$4:$C$3072,WQBE_Loading!J$4:J$3072,,0,),"")</f>
        <v>10.93269053758025</v>
      </c>
      <c r="AK153" s="25">
        <f>IFERROR(_xlfn.XLOOKUP($C153,WQBE_Loading!$C$4:$C$3072,WQBE_Loading!K$4:K$3072,,0,),"")</f>
        <v>3506.7102455802301</v>
      </c>
      <c r="AL153" s="25">
        <f>IFERROR(_xlfn.XLOOKUP($C153,WQBE_Loading!$C$4:$C$3072,WQBE_Loading!L$4:L$3072,,0,),"")</f>
        <v>1.2009718753206E-3</v>
      </c>
      <c r="AM153" s="25">
        <f>IFERROR(_xlfn.XLOOKUP($C153,WQBE_Loading!$C$4:$C$3072,WQBE_Loading!M$4:M$3072,,0,),"")</f>
        <v>8.3960592202328546E-5</v>
      </c>
      <c r="AN153" s="25">
        <f>IFERROR(_xlfn.XLOOKUP($C153,WQBE_Loading!$C$4:$C$3072,WQBE_Loading!N$4:N$3072,,0,),"")</f>
        <v>5.0277161962810749E-2</v>
      </c>
      <c r="AO153" s="25">
        <f>IFERROR(_xlfn.XLOOKUP($C153,WQBE_Loading!$C$4:$C$3072,WQBE_Loading!O$4:O$3072,,0,),"")</f>
        <v>0.1779265594921145</v>
      </c>
      <c r="AP153" s="25">
        <f>IFERROR(_xlfn.XLOOKUP($C153,WQBE_Loading!$C$4:$C$3072,WQBE_Loading!P$4:P$3072,,0,),"")</f>
        <v>0.24034839389288598</v>
      </c>
      <c r="AQ153" s="13">
        <f>IFERROR(_xlfn.XLOOKUP($C153,WQBE_Loading!$C$4:$C$3072,WQBE_Loading!Q$4:Q$3072,,0,),"")</f>
        <v>3873495.9955280554</v>
      </c>
      <c r="AR153">
        <f>_xlfn.XLOOKUP(C153,UrbanHeat!$A$2:$A$1333,UrbanHeat!$B$2:$B$1333,,0,)</f>
        <v>12.519</v>
      </c>
      <c r="AS153" s="25">
        <f>_xlfn.XLOOKUP($C153,TNC_Loading!$A$2:$A$1332,TNC_Loading!B$2:B$1332,,0,)</f>
        <v>5.78</v>
      </c>
      <c r="AT153" s="25">
        <f>_xlfn.XLOOKUP($C153,TNC_Loading!$A$2:$A$1332,TNC_Loading!C$2:C$1332,,0,)</f>
        <v>2.6760000000000002</v>
      </c>
      <c r="AU153" s="25">
        <f>_xlfn.XLOOKUP($C153,TNC_Loading!$A$2:$A$1332,TNC_Loading!D$2:D$1332,,0,)</f>
        <v>8.3480000000000008</v>
      </c>
      <c r="AV153" s="25">
        <f>_xlfn.XLOOKUP($C153,TNC_Loading!$A$2:$A$1332,TNC_Loading!E$2:E$1332,,0,)</f>
        <v>12.257999999999999</v>
      </c>
      <c r="AW153" s="25">
        <f>_xlfn.XLOOKUP($C153,TNC_Loading!$A$2:$A$1332,TNC_Loading!F$2:F$1332,,0,)</f>
        <v>269.16399999999999</v>
      </c>
      <c r="AX153">
        <f>_xlfn.XLOOKUP(C153,BIBI!$D$2:$D$1332,BIBI!$F$2:$F$1332,,0,)</f>
        <v>0</v>
      </c>
      <c r="AY153">
        <f>_xlfn.XLOOKUP(C153,FacilityCounts!$A$3:$A$1333,FacilityCounts!$B$3:$B$1333,,0,)</f>
        <v>0</v>
      </c>
      <c r="AZ153">
        <f>_xlfn.XLOOKUP(C153,FacilityCounts!$D$3:$D$1333,FacilityCounts!$E$3:$E$1333,,0,)</f>
        <v>0</v>
      </c>
      <c r="BA153">
        <f>_xlfn.XLOOKUP(C153,FacilityCounts!$G$3:$G$1333,FacilityCounts!$H$3:$H$1333,,0,)</f>
        <v>0</v>
      </c>
      <c r="BB153">
        <f>IFERROR(_xlfn.XLOOKUP(C153,'DA to P Sensitive Lakes'!$P$2:$P$44,'DA to P Sensitive Lakes'!$Q$2:$Q$44,,0,),0)</f>
        <v>0</v>
      </c>
      <c r="BC153" s="25">
        <f>_xlfn.XLOOKUP(C153,'Historic Runoff (mm)'!$A$2:$A$1332,'Historic Runoff (mm)'!$B$2:$B$1332,,0,)</f>
        <v>411.66500000000002</v>
      </c>
      <c r="BD153">
        <f>_xlfn.XLOOKUP(C153,DrainageComplaint!$A$2:$A$1332,DrainageComplaint!$B$2:$B$1332,,0,)</f>
        <v>0</v>
      </c>
      <c r="BE153">
        <f>_xlfn.XLOOKUP(C153,PAD_Area!$G$2:$G$1332,PAD_Area!$H$2:$H$1332,,0,)</f>
        <v>0</v>
      </c>
    </row>
    <row r="154" spans="1:57" x14ac:dyDescent="0.2">
      <c r="A154" s="2">
        <v>151</v>
      </c>
      <c r="B154" s="2">
        <v>152</v>
      </c>
      <c r="C154" s="20">
        <v>1001500</v>
      </c>
      <c r="D154" s="3" t="s">
        <v>26</v>
      </c>
      <c r="E154" s="3" t="s">
        <v>27</v>
      </c>
      <c r="F154" s="3">
        <v>154.22900000000001</v>
      </c>
      <c r="G154" s="3">
        <v>12647.221950700001</v>
      </c>
      <c r="H154" s="3">
        <v>6718173.2769299997</v>
      </c>
      <c r="I154" s="2">
        <v>3</v>
      </c>
      <c r="J154" s="2">
        <v>0</v>
      </c>
      <c r="K154" s="2">
        <v>0</v>
      </c>
      <c r="L154" s="2">
        <v>0</v>
      </c>
      <c r="M154" s="3">
        <v>0</v>
      </c>
      <c r="N154" s="2">
        <f>_xlfn.XLOOKUP(C154,Shellfish_Presence!$E$3:$E$1333,Shellfish_Presence!$G$3:$G$1333,,0,)</f>
        <v>0</v>
      </c>
      <c r="O154" s="3">
        <v>0.36290198564529419</v>
      </c>
      <c r="P154" s="3">
        <v>5.052399865235202E-5</v>
      </c>
      <c r="Q154" s="2">
        <v>0</v>
      </c>
      <c r="R154" s="3">
        <v>1</v>
      </c>
      <c r="S154" s="3">
        <v>0</v>
      </c>
      <c r="T154" s="3">
        <v>0</v>
      </c>
      <c r="U154" s="3">
        <v>0</v>
      </c>
      <c r="V154" s="2">
        <v>0</v>
      </c>
      <c r="W154" s="3" t="str">
        <f t="shared" si="4"/>
        <v/>
      </c>
      <c r="X154" t="str">
        <f t="shared" si="5"/>
        <v/>
      </c>
      <c r="Y154">
        <f>IFERROR(INDEX('Parcel Year'!$N$3:$N$1175,MATCH(KC_SPS_SubbasinAttributes!C154,'Parcel Year'!$M$3:$M$1175,0)),0)</f>
        <v>0.41259300708770752</v>
      </c>
      <c r="Z154">
        <f>INDEX(Imperviousness!$B$2:$B$1332,MATCH(KC_SPS_SubbasinAttributes!C154,Imperviousness!$A$2:$A$1332,0))</f>
        <v>0.13200000000000001</v>
      </c>
      <c r="AA154">
        <f>INDEX('Flow Duration Index'!$B$2:$B$1332,MATCH(KC_SPS_SubbasinAttributes!C154,'Flow Duration Index'!$A$2:$A$1332,0))</f>
        <v>6.7190000000000003</v>
      </c>
      <c r="AB154">
        <f>INDEX(Opportunity_Index!$G$2:$G$1333,MATCH(KC_SPS_SubbasinAttributes!C154,Opportunity_Index!$F$2:$F$1333,0))</f>
        <v>1.2500000000000001E-2</v>
      </c>
      <c r="AC154">
        <f>INDEX(Traffic!$B$2:$B$1332,MATCH(KC_SPS_SubbasinAttributes!C154,Traffic!$A$2:$A$1332,0))</f>
        <v>1405.884</v>
      </c>
      <c r="AD154">
        <f>INDEX(EquityScore!$F$3:$F$1334,MATCH(KC_SPS_SubbasinAttributes!C154,EquityScore!$E$3:$E$1334,0))</f>
        <v>1</v>
      </c>
      <c r="AE154" t="str">
        <f>IFERROR(INDEX(PavementCondition!$E$2:$E$669,MATCH(KC_SPS_SubbasinAttributes!C154,PavementCondition!$D$2:$D$669,0)),"N/A")</f>
        <v>N/A</v>
      </c>
      <c r="AF154">
        <f>INDEX(SpawnerMortality!$E$2:$E$1331,MATCH(KC_SPS_SubbasinAttributes!C154,SpawnerMortality!$D$2:$D$1331,0))</f>
        <v>0.41685804799999998</v>
      </c>
      <c r="AG154" s="25">
        <f>IFERROR(_xlfn.XLOOKUP($C154,WQBE_Loading!$C$4:$C$3072,WQBE_Loading!G$4:G$3072,,0,),"")</f>
        <v>0.25816505480274399</v>
      </c>
      <c r="AH154" s="25">
        <f>IFERROR(_xlfn.XLOOKUP($C154,WQBE_Loading!$C$4:$C$3072,WQBE_Loading!H$4:H$3072,,0,),"")</f>
        <v>1.1975609470141801</v>
      </c>
      <c r="AI154" s="25">
        <f>IFERROR(_xlfn.XLOOKUP($C154,WQBE_Loading!$C$4:$C$3072,WQBE_Loading!I$4:I$3072,,0,),"")</f>
        <v>103.394607052743</v>
      </c>
      <c r="AJ154" s="25">
        <f>IFERROR(_xlfn.XLOOKUP($C154,WQBE_Loading!$C$4:$C$3072,WQBE_Loading!J$4:J$3072,,0,),"")</f>
        <v>7.4614404352701698</v>
      </c>
      <c r="AK154" s="25">
        <f>IFERROR(_xlfn.XLOOKUP($C154,WQBE_Loading!$C$4:$C$3072,WQBE_Loading!K$4:K$3072,,0,),"")</f>
        <v>1767.021992592355</v>
      </c>
      <c r="AL154" s="25">
        <f>IFERROR(_xlfn.XLOOKUP($C154,WQBE_Loading!$C$4:$C$3072,WQBE_Loading!L$4:L$3072,,0,),"")</f>
        <v>4.9772963861651094E-4</v>
      </c>
      <c r="AM154" s="25">
        <f>IFERROR(_xlfn.XLOOKUP($C154,WQBE_Loading!$C$4:$C$3072,WQBE_Loading!M$4:M$3072,,0,),"")</f>
        <v>9.586397900342645E-6</v>
      </c>
      <c r="AN154" s="25">
        <f>IFERROR(_xlfn.XLOOKUP($C154,WQBE_Loading!$C$4:$C$3072,WQBE_Loading!N$4:N$3072,,0,),"")</f>
        <v>4.2669310556965948E-2</v>
      </c>
      <c r="AO154" s="25">
        <f>IFERROR(_xlfn.XLOOKUP($C154,WQBE_Loading!$C$4:$C$3072,WQBE_Loading!O$4:O$3072,,0,),"")</f>
        <v>8.9258942713072095E-2</v>
      </c>
      <c r="AP154" s="25">
        <f>IFERROR(_xlfn.XLOOKUP($C154,WQBE_Loading!$C$4:$C$3072,WQBE_Loading!P$4:P$3072,,0,),"")</f>
        <v>7.0159201044729752E-2</v>
      </c>
      <c r="AQ154" s="13">
        <f>IFERROR(_xlfn.XLOOKUP($C154,WQBE_Loading!$C$4:$C$3072,WQBE_Loading!Q$4:Q$3072,,0,),"")</f>
        <v>2944554.7293500751</v>
      </c>
      <c r="AR154">
        <f>_xlfn.XLOOKUP(C154,UrbanHeat!$A$2:$A$1333,UrbanHeat!$B$2:$B$1333,,0,)</f>
        <v>8.548</v>
      </c>
      <c r="AS154" s="25">
        <f>_xlfn.XLOOKUP($C154,TNC_Loading!$A$2:$A$1332,TNC_Loading!B$2:B$1332,,0,)</f>
        <v>4.7370000000000001</v>
      </c>
      <c r="AT154" s="25">
        <f>_xlfn.XLOOKUP($C154,TNC_Loading!$A$2:$A$1332,TNC_Loading!C$2:C$1332,,0,)</f>
        <v>2.2909999999999999</v>
      </c>
      <c r="AU154" s="25">
        <f>_xlfn.XLOOKUP($C154,TNC_Loading!$A$2:$A$1332,TNC_Loading!D$2:D$1332,,0,)</f>
        <v>4.9329999999999998</v>
      </c>
      <c r="AV154" s="25">
        <f>_xlfn.XLOOKUP($C154,TNC_Loading!$A$2:$A$1332,TNC_Loading!E$2:E$1332,,0,)</f>
        <v>8.327</v>
      </c>
      <c r="AW154" s="25">
        <f>_xlfn.XLOOKUP($C154,TNC_Loading!$A$2:$A$1332,TNC_Loading!F$2:F$1332,,0,)</f>
        <v>153.316</v>
      </c>
      <c r="AX154">
        <f>_xlfn.XLOOKUP(C154,BIBI!$D$2:$D$1332,BIBI!$F$2:$F$1332,,0,)</f>
        <v>0</v>
      </c>
      <c r="AY154">
        <f>_xlfn.XLOOKUP(C154,FacilityCounts!$A$3:$A$1333,FacilityCounts!$B$3:$B$1333,,0,)</f>
        <v>0</v>
      </c>
      <c r="AZ154">
        <f>_xlfn.XLOOKUP(C154,FacilityCounts!$D$3:$D$1333,FacilityCounts!$E$3:$E$1333,,0,)</f>
        <v>0</v>
      </c>
      <c r="BA154">
        <f>_xlfn.XLOOKUP(C154,FacilityCounts!$G$3:$G$1333,FacilityCounts!$H$3:$H$1333,,0,)</f>
        <v>0</v>
      </c>
      <c r="BB154">
        <f>IFERROR(_xlfn.XLOOKUP(C154,'DA to P Sensitive Lakes'!$P$2:$P$44,'DA to P Sensitive Lakes'!$Q$2:$Q$44,,0,),0)</f>
        <v>0</v>
      </c>
      <c r="BC154" s="25">
        <f>_xlfn.XLOOKUP(C154,'Historic Runoff (mm)'!$A$2:$A$1332,'Historic Runoff (mm)'!$B$2:$B$1332,,0,)</f>
        <v>375.37299999999999</v>
      </c>
      <c r="BD154">
        <f>_xlfn.XLOOKUP(C154,DrainageComplaint!$A$2:$A$1332,DrainageComplaint!$B$2:$B$1332,,0,)</f>
        <v>0</v>
      </c>
      <c r="BE154">
        <f>_xlfn.XLOOKUP(C154,PAD_Area!$G$2:$G$1332,PAD_Area!$H$2:$H$1332,,0,)</f>
        <v>0</v>
      </c>
    </row>
    <row r="155" spans="1:57" x14ac:dyDescent="0.2">
      <c r="A155" s="2">
        <v>152</v>
      </c>
      <c r="B155" s="2">
        <v>153</v>
      </c>
      <c r="C155" s="20">
        <v>1001510</v>
      </c>
      <c r="D155" s="3" t="s">
        <v>26</v>
      </c>
      <c r="E155" s="3" t="s">
        <v>27</v>
      </c>
      <c r="F155" s="3">
        <v>4477.6639999999998</v>
      </c>
      <c r="G155" s="3">
        <v>106583.996613</v>
      </c>
      <c r="H155" s="3">
        <v>195046278.345</v>
      </c>
      <c r="I155" s="2">
        <v>3</v>
      </c>
      <c r="J155" s="2">
        <v>1</v>
      </c>
      <c r="K155" s="2">
        <v>0</v>
      </c>
      <c r="L155" s="2">
        <v>30</v>
      </c>
      <c r="M155" s="3">
        <v>0</v>
      </c>
      <c r="N155" s="2">
        <f>_xlfn.XLOOKUP(C155,Shellfish_Presence!$E$3:$E$1333,Shellfish_Presence!$G$3:$G$1333,,0,)</f>
        <v>0</v>
      </c>
      <c r="O155" s="3">
        <v>2.1863099391339347E-5</v>
      </c>
      <c r="P155" s="3">
        <v>9.2163896188139915E-3</v>
      </c>
      <c r="Q155" s="2">
        <v>5</v>
      </c>
      <c r="R155" s="3">
        <v>0.99999898672103882</v>
      </c>
      <c r="S155" s="3">
        <v>0</v>
      </c>
      <c r="T155" s="3">
        <v>104.10800170898438</v>
      </c>
      <c r="U155" s="3">
        <v>9612.91015625</v>
      </c>
      <c r="V155" s="2">
        <v>0</v>
      </c>
      <c r="W155" s="3">
        <f t="shared" si="4"/>
        <v>0</v>
      </c>
      <c r="X155">
        <f t="shared" si="5"/>
        <v>92.33593958628849</v>
      </c>
      <c r="Y155">
        <f>IFERROR(INDEX('Parcel Year'!$N$3:$N$1175,MATCH(KC_SPS_SubbasinAttributes!C155,'Parcel Year'!$M$3:$M$1175,0)),0)</f>
        <v>0.28497698903083801</v>
      </c>
      <c r="Z155">
        <f>INDEX(Imperviousness!$B$2:$B$1332,MATCH(KC_SPS_SubbasinAttributes!C155,Imperviousness!$A$2:$A$1332,0))</f>
        <v>0.184</v>
      </c>
      <c r="AA155">
        <f>INDEX('Flow Duration Index'!$B$2:$B$1332,MATCH(KC_SPS_SubbasinAttributes!C155,'Flow Duration Index'!$A$2:$A$1332,0))</f>
        <v>4.7389999999999999</v>
      </c>
      <c r="AB155">
        <f>INDEX(Opportunity_Index!$G$2:$G$1333,MATCH(KC_SPS_SubbasinAttributes!C155,Opportunity_Index!$F$2:$F$1333,0))</f>
        <v>0.23630000000000001</v>
      </c>
      <c r="AC155">
        <f>INDEX(Traffic!$B$2:$B$1332,MATCH(KC_SPS_SubbasinAttributes!C155,Traffic!$A$2:$A$1332,0))</f>
        <v>2633.422</v>
      </c>
      <c r="AD155">
        <f>INDEX(EquityScore!$F$3:$F$1334,MATCH(KC_SPS_SubbasinAttributes!C155,EquityScore!$E$3:$E$1334,0))</f>
        <v>2.3333333299999999</v>
      </c>
      <c r="AE155">
        <f>IFERROR(INDEX(PavementCondition!$E$2:$E$669,MATCH(KC_SPS_SubbasinAttributes!C155,PavementCondition!$D$2:$D$669,0)),"N/A")</f>
        <v>92.5</v>
      </c>
      <c r="AF155">
        <f>INDEX(SpawnerMortality!$E$2:$E$1331,MATCH(KC_SPS_SubbasinAttributes!C155,SpawnerMortality!$D$2:$D$1331,0))</f>
        <v>0.34207238600000001</v>
      </c>
      <c r="AG155" s="25">
        <f>IFERROR(_xlfn.XLOOKUP($C155,WQBE_Loading!$C$4:$C$3072,WQBE_Loading!G$4:G$3072,,0,),"")</f>
        <v>40.672234026400098</v>
      </c>
      <c r="AH155" s="25">
        <f>IFERROR(_xlfn.XLOOKUP($C155,WQBE_Loading!$C$4:$C$3072,WQBE_Loading!H$4:H$3072,,0,),"")</f>
        <v>209.082653690027</v>
      </c>
      <c r="AI155" s="25">
        <f>IFERROR(_xlfn.XLOOKUP($C155,WQBE_Loading!$C$4:$C$3072,WQBE_Loading!I$4:I$3072,,0,),"")</f>
        <v>5875.0546809675452</v>
      </c>
      <c r="AJ155" s="25">
        <f>IFERROR(_xlfn.XLOOKUP($C155,WQBE_Loading!$C$4:$C$3072,WQBE_Loading!J$4:J$3072,,0,),"")</f>
        <v>474.91011366913347</v>
      </c>
      <c r="AK155" s="25">
        <f>IFERROR(_xlfn.XLOOKUP($C155,WQBE_Loading!$C$4:$C$3072,WQBE_Loading!K$4:K$3072,,0,),"")</f>
        <v>195914.00300645048</v>
      </c>
      <c r="AL155" s="25">
        <f>IFERROR(_xlfn.XLOOKUP($C155,WQBE_Loading!$C$4:$C$3072,WQBE_Loading!L$4:L$3072,,0,),"")</f>
        <v>7.2542502934641845E-2</v>
      </c>
      <c r="AM155" s="25">
        <f>IFERROR(_xlfn.XLOOKUP($C155,WQBE_Loading!$C$4:$C$3072,WQBE_Loading!M$4:M$3072,,0,),"")</f>
        <v>5.1432304177709397E-3</v>
      </c>
      <c r="AN155" s="25">
        <f>IFERROR(_xlfn.XLOOKUP($C155,WQBE_Loading!$C$4:$C$3072,WQBE_Loading!N$4:N$3072,,0,),"")</f>
        <v>2.752857049260875</v>
      </c>
      <c r="AO155" s="25">
        <f>IFERROR(_xlfn.XLOOKUP($C155,WQBE_Loading!$C$4:$C$3072,WQBE_Loading!O$4:O$3072,,0,),"")</f>
        <v>10.31315489752815</v>
      </c>
      <c r="AP155" s="25">
        <f>IFERROR(_xlfn.XLOOKUP($C155,WQBE_Loading!$C$4:$C$3072,WQBE_Loading!P$4:P$3072,,0,),"")</f>
        <v>11.8035314487907</v>
      </c>
      <c r="AQ155" s="13">
        <f>IFERROR(_xlfn.XLOOKUP($C155,WQBE_Loading!$C$4:$C$3072,WQBE_Loading!Q$4:Q$3072,,0,),"")</f>
        <v>164029836.144382</v>
      </c>
      <c r="AR155">
        <f>_xlfn.XLOOKUP(C155,UrbanHeat!$A$2:$A$1333,UrbanHeat!$B$2:$B$1333,,0,)</f>
        <v>12.737</v>
      </c>
      <c r="AS155" s="25">
        <f>_xlfn.XLOOKUP($C155,TNC_Loading!$A$2:$A$1332,TNC_Loading!B$2:B$1332,,0,)</f>
        <v>6.8840000000000003</v>
      </c>
      <c r="AT155" s="25">
        <f>_xlfn.XLOOKUP($C155,TNC_Loading!$A$2:$A$1332,TNC_Loading!C$2:C$1332,,0,)</f>
        <v>1.99</v>
      </c>
      <c r="AU155" s="25">
        <f>_xlfn.XLOOKUP($C155,TNC_Loading!$A$2:$A$1332,TNC_Loading!D$2:D$1332,,0,)</f>
        <v>9.1630000000000003</v>
      </c>
      <c r="AV155" s="25">
        <f>_xlfn.XLOOKUP($C155,TNC_Loading!$A$2:$A$1332,TNC_Loading!E$2:E$1332,,0,)</f>
        <v>9.7989999999999995</v>
      </c>
      <c r="AW155" s="25">
        <f>_xlfn.XLOOKUP($C155,TNC_Loading!$A$2:$A$1332,TNC_Loading!F$2:F$1332,,0,)</f>
        <v>225.38900000000001</v>
      </c>
      <c r="AX155">
        <f>_xlfn.XLOOKUP(C155,BIBI!$D$2:$D$1332,BIBI!$F$2:$F$1332,,0,)</f>
        <v>28.054545454545451</v>
      </c>
      <c r="AY155">
        <f>_xlfn.XLOOKUP(C155,FacilityCounts!$A$3:$A$1333,FacilityCounts!$B$3:$B$1333,,0,)</f>
        <v>0</v>
      </c>
      <c r="AZ155">
        <f>_xlfn.XLOOKUP(C155,FacilityCounts!$D$3:$D$1333,FacilityCounts!$E$3:$E$1333,,0,)</f>
        <v>0</v>
      </c>
      <c r="BA155">
        <f>_xlfn.XLOOKUP(C155,FacilityCounts!$G$3:$G$1333,FacilityCounts!$H$3:$H$1333,,0,)</f>
        <v>0</v>
      </c>
      <c r="BB155">
        <f>IFERROR(_xlfn.XLOOKUP(C155,'DA to P Sensitive Lakes'!$P$2:$P$44,'DA to P Sensitive Lakes'!$Q$2:$Q$44,,0,),0)</f>
        <v>0</v>
      </c>
      <c r="BC155" s="25">
        <f>_xlfn.XLOOKUP(C155,'Historic Runoff (mm)'!$A$2:$A$1332,'Historic Runoff (mm)'!$B$2:$B$1332,,0,)</f>
        <v>460.81099999999998</v>
      </c>
      <c r="BD155">
        <f>_xlfn.XLOOKUP(C155,DrainageComplaint!$A$2:$A$1332,DrainageComplaint!$B$2:$B$1332,,0,)</f>
        <v>0</v>
      </c>
      <c r="BE155">
        <f>_xlfn.XLOOKUP(C155,PAD_Area!$G$2:$G$1332,PAD_Area!$H$2:$H$1332,,0,)</f>
        <v>1.1609739740379155E-3</v>
      </c>
    </row>
    <row r="156" spans="1:57" x14ac:dyDescent="0.2">
      <c r="A156" s="2">
        <v>153</v>
      </c>
      <c r="B156" s="2">
        <v>154</v>
      </c>
      <c r="C156" s="20">
        <v>1001520</v>
      </c>
      <c r="D156" s="3" t="s">
        <v>26</v>
      </c>
      <c r="E156" s="3" t="s">
        <v>27</v>
      </c>
      <c r="F156" s="3">
        <v>319.24200000000002</v>
      </c>
      <c r="G156" s="3">
        <v>22109.509263200001</v>
      </c>
      <c r="H156" s="3">
        <v>13906122.2245</v>
      </c>
      <c r="I156" s="2">
        <v>9</v>
      </c>
      <c r="J156" s="2">
        <v>1</v>
      </c>
      <c r="K156" s="2">
        <v>1</v>
      </c>
      <c r="L156" s="2">
        <v>1</v>
      </c>
      <c r="M156" s="3">
        <v>2521.320068359375</v>
      </c>
      <c r="N156" s="2">
        <f>_xlfn.XLOOKUP(C156,Shellfish_Presence!$E$3:$E$1333,Shellfish_Presence!$G$3:$G$1333,,0,)</f>
        <v>0</v>
      </c>
      <c r="O156" s="3">
        <v>0</v>
      </c>
      <c r="P156" s="3">
        <v>0</v>
      </c>
      <c r="Q156" s="2">
        <v>4</v>
      </c>
      <c r="R156" s="3">
        <v>1</v>
      </c>
      <c r="S156" s="3">
        <v>0</v>
      </c>
      <c r="T156" s="3">
        <v>0</v>
      </c>
      <c r="U156" s="3">
        <v>8710.8603515625</v>
      </c>
      <c r="V156" s="2">
        <v>0</v>
      </c>
      <c r="W156" s="3" t="str">
        <f t="shared" si="4"/>
        <v/>
      </c>
      <c r="X156" t="str">
        <f t="shared" si="5"/>
        <v/>
      </c>
      <c r="Y156">
        <f>IFERROR(INDEX('Parcel Year'!$N$3:$N$1175,MATCH(KC_SPS_SubbasinAttributes!C156,'Parcel Year'!$M$3:$M$1175,0)),0)</f>
        <v>0.59683597087860107</v>
      </c>
      <c r="Z156">
        <f>INDEX(Imperviousness!$B$2:$B$1332,MATCH(KC_SPS_SubbasinAttributes!C156,Imperviousness!$A$2:$A$1332,0))</f>
        <v>0.3</v>
      </c>
      <c r="AA156">
        <f>INDEX('Flow Duration Index'!$B$2:$B$1332,MATCH(KC_SPS_SubbasinAttributes!C156,'Flow Duration Index'!$A$2:$A$1332,0))</f>
        <v>7.5519999999999996</v>
      </c>
      <c r="AB156">
        <f>INDEX(Opportunity_Index!$G$2:$G$1333,MATCH(KC_SPS_SubbasinAttributes!C156,Opportunity_Index!$F$2:$F$1333,0))</f>
        <v>0.2918</v>
      </c>
      <c r="AC156">
        <f>INDEX(Traffic!$B$2:$B$1332,MATCH(KC_SPS_SubbasinAttributes!C156,Traffic!$A$2:$A$1332,0))</f>
        <v>1119.251</v>
      </c>
      <c r="AD156">
        <f>INDEX(EquityScore!$F$3:$F$1334,MATCH(KC_SPS_SubbasinAttributes!C156,EquityScore!$E$3:$E$1334,0))</f>
        <v>2</v>
      </c>
      <c r="AE156" t="str">
        <f>IFERROR(INDEX(PavementCondition!$E$2:$E$669,MATCH(KC_SPS_SubbasinAttributes!C156,PavementCondition!$D$2:$D$669,0)),"N/A")</f>
        <v>N/A</v>
      </c>
      <c r="AF156">
        <f>INDEX(SpawnerMortality!$E$2:$E$1331,MATCH(KC_SPS_SubbasinAttributes!C156,SpawnerMortality!$D$2:$D$1331,0))</f>
        <v>0.322150883</v>
      </c>
      <c r="AG156" s="25">
        <f>IFERROR(_xlfn.XLOOKUP($C156,WQBE_Loading!$C$4:$C$3072,WQBE_Loading!G$4:G$3072,,0,),"")</f>
        <v>2.2989117570601749</v>
      </c>
      <c r="AH156" s="25">
        <f>IFERROR(_xlfn.XLOOKUP($C156,WQBE_Loading!$C$4:$C$3072,WQBE_Loading!H$4:H$3072,,0,),"")</f>
        <v>12.106768942912801</v>
      </c>
      <c r="AI156" s="25">
        <f>IFERROR(_xlfn.XLOOKUP($C156,WQBE_Loading!$C$4:$C$3072,WQBE_Loading!I$4:I$3072,,0,),"")</f>
        <v>304.26873961537854</v>
      </c>
      <c r="AJ156" s="25">
        <f>IFERROR(_xlfn.XLOOKUP($C156,WQBE_Loading!$C$4:$C$3072,WQBE_Loading!J$4:J$3072,,0,),"")</f>
        <v>25.301025876634952</v>
      </c>
      <c r="AK156" s="25">
        <f>IFERROR(_xlfn.XLOOKUP($C156,WQBE_Loading!$C$4:$C$3072,WQBE_Loading!K$4:K$3072,,0,),"")</f>
        <v>9773.4937933833553</v>
      </c>
      <c r="AL156" s="25">
        <f>IFERROR(_xlfn.XLOOKUP($C156,WQBE_Loading!$C$4:$C$3072,WQBE_Loading!L$4:L$3072,,0,),"")</f>
        <v>3.6494687201637753E-3</v>
      </c>
      <c r="AM156" s="25">
        <f>IFERROR(_xlfn.XLOOKUP($C156,WQBE_Loading!$C$4:$C$3072,WQBE_Loading!M$4:M$3072,,0,),"")</f>
        <v>3.2850312824542302E-4</v>
      </c>
      <c r="AN156" s="25">
        <f>IFERROR(_xlfn.XLOOKUP($C156,WQBE_Loading!$C$4:$C$3072,WQBE_Loading!N$4:N$3072,,0,),"")</f>
        <v>0.1173153587224975</v>
      </c>
      <c r="AO156" s="25">
        <f>IFERROR(_xlfn.XLOOKUP($C156,WQBE_Loading!$C$4:$C$3072,WQBE_Loading!O$4:O$3072,,0,),"")</f>
        <v>0.50603415615178249</v>
      </c>
      <c r="AP156" s="25">
        <f>IFERROR(_xlfn.XLOOKUP($C156,WQBE_Loading!$C$4:$C$3072,WQBE_Loading!P$4:P$3072,,0,),"")</f>
        <v>0.73781369339095293</v>
      </c>
      <c r="AQ156" s="13">
        <f>IFERROR(_xlfn.XLOOKUP($C156,WQBE_Loading!$C$4:$C$3072,WQBE_Loading!Q$4:Q$3072,,0,),"")</f>
        <v>9176803.136486806</v>
      </c>
      <c r="AR156">
        <f>_xlfn.XLOOKUP(C156,UrbanHeat!$A$2:$A$1333,UrbanHeat!$B$2:$B$1333,,0,)</f>
        <v>11.808</v>
      </c>
      <c r="AS156" s="25">
        <f>_xlfn.XLOOKUP($C156,TNC_Loading!$A$2:$A$1332,TNC_Loading!B$2:B$1332,,0,)</f>
        <v>7.4009999999999998</v>
      </c>
      <c r="AT156" s="25">
        <f>_xlfn.XLOOKUP($C156,TNC_Loading!$A$2:$A$1332,TNC_Loading!C$2:C$1332,,0,)</f>
        <v>2.403</v>
      </c>
      <c r="AU156" s="25">
        <f>_xlfn.XLOOKUP($C156,TNC_Loading!$A$2:$A$1332,TNC_Loading!D$2:D$1332,,0,)</f>
        <v>12.465999999999999</v>
      </c>
      <c r="AV156" s="25">
        <f>_xlfn.XLOOKUP($C156,TNC_Loading!$A$2:$A$1332,TNC_Loading!E$2:E$1332,,0,)</f>
        <v>14.875</v>
      </c>
      <c r="AW156" s="25">
        <f>_xlfn.XLOOKUP($C156,TNC_Loading!$A$2:$A$1332,TNC_Loading!F$2:F$1332,,0,)</f>
        <v>229.989</v>
      </c>
      <c r="AX156">
        <f>_xlfn.XLOOKUP(C156,BIBI!$D$2:$D$1332,BIBI!$F$2:$F$1332,,0,)</f>
        <v>0</v>
      </c>
      <c r="AY156">
        <f>_xlfn.XLOOKUP(C156,FacilityCounts!$A$3:$A$1333,FacilityCounts!$B$3:$B$1333,,0,)</f>
        <v>0</v>
      </c>
      <c r="AZ156">
        <f>_xlfn.XLOOKUP(C156,FacilityCounts!$D$3:$D$1333,FacilityCounts!$E$3:$E$1333,,0,)</f>
        <v>0</v>
      </c>
      <c r="BA156">
        <f>_xlfn.XLOOKUP(C156,FacilityCounts!$G$3:$G$1333,FacilityCounts!$H$3:$H$1333,,0,)</f>
        <v>0</v>
      </c>
      <c r="BB156">
        <f>IFERROR(_xlfn.XLOOKUP(C156,'DA to P Sensitive Lakes'!$P$2:$P$44,'DA to P Sensitive Lakes'!$Q$2:$Q$44,,0,),0)</f>
        <v>0</v>
      </c>
      <c r="BC156" s="25">
        <f>_xlfn.XLOOKUP(C156,'Historic Runoff (mm)'!$A$2:$A$1332,'Historic Runoff (mm)'!$B$2:$B$1332,,0,)</f>
        <v>414.16699999999997</v>
      </c>
      <c r="BD156">
        <f>_xlfn.XLOOKUP(C156,DrainageComplaint!$A$2:$A$1332,DrainageComplaint!$B$2:$B$1332,,0,)</f>
        <v>0</v>
      </c>
      <c r="BE156">
        <f>_xlfn.XLOOKUP(C156,PAD_Area!$G$2:$G$1332,PAD_Area!$H$2:$H$1332,,0,)</f>
        <v>0</v>
      </c>
    </row>
    <row r="157" spans="1:57" x14ac:dyDescent="0.2">
      <c r="A157" s="2">
        <v>154</v>
      </c>
      <c r="B157" s="2">
        <v>155</v>
      </c>
      <c r="C157" s="20">
        <v>1001530</v>
      </c>
      <c r="D157" s="3" t="s">
        <v>178</v>
      </c>
      <c r="E157" s="3" t="s">
        <v>27</v>
      </c>
      <c r="F157" s="3">
        <v>1347.4549999999999</v>
      </c>
      <c r="G157" s="3">
        <v>47905.1911807</v>
      </c>
      <c r="H157" s="3">
        <v>58694905.7293</v>
      </c>
      <c r="I157" s="2">
        <v>10</v>
      </c>
      <c r="J157" s="2">
        <v>2</v>
      </c>
      <c r="K157" s="2">
        <v>1</v>
      </c>
      <c r="L157" s="2">
        <v>8</v>
      </c>
      <c r="M157" s="3">
        <v>0</v>
      </c>
      <c r="N157" s="2">
        <f>_xlfn.XLOOKUP(C157,Shellfish_Presence!$E$3:$E$1333,Shellfish_Presence!$G$3:$G$1333,,0,)</f>
        <v>0</v>
      </c>
      <c r="O157" s="3">
        <v>0</v>
      </c>
      <c r="P157" s="3">
        <v>0</v>
      </c>
      <c r="Q157" s="2">
        <v>3</v>
      </c>
      <c r="R157" s="3">
        <v>0.7585340142250061</v>
      </c>
      <c r="S157" s="3">
        <v>0</v>
      </c>
      <c r="T157" s="3">
        <v>0</v>
      </c>
      <c r="U157" s="3">
        <v>21597</v>
      </c>
      <c r="V157" s="2">
        <v>5</v>
      </c>
      <c r="W157" s="3" t="str">
        <f t="shared" si="4"/>
        <v/>
      </c>
      <c r="X157" t="str">
        <f t="shared" si="5"/>
        <v/>
      </c>
      <c r="Y157">
        <f>IFERROR(INDEX('Parcel Year'!$N$3:$N$1175,MATCH(KC_SPS_SubbasinAttributes!C157,'Parcel Year'!$M$3:$M$1175,0)),0)</f>
        <v>0.31455698609352112</v>
      </c>
      <c r="Z157">
        <f>INDEX(Imperviousness!$B$2:$B$1332,MATCH(KC_SPS_SubbasinAttributes!C157,Imperviousness!$A$2:$A$1332,0))</f>
        <v>0.21</v>
      </c>
      <c r="AA157">
        <f>INDEX('Flow Duration Index'!$B$2:$B$1332,MATCH(KC_SPS_SubbasinAttributes!C157,'Flow Duration Index'!$A$2:$A$1332,0))</f>
        <v>6.9969999999999999</v>
      </c>
      <c r="AB157">
        <f>INDEX(Opportunity_Index!$G$2:$G$1333,MATCH(KC_SPS_SubbasinAttributes!C157,Opportunity_Index!$F$2:$F$1333,0))</f>
        <v>0.32569999999999999</v>
      </c>
      <c r="AC157">
        <f>INDEX(Traffic!$B$2:$B$1332,MATCH(KC_SPS_SubbasinAttributes!C157,Traffic!$A$2:$A$1332,0))</f>
        <v>1248.9649999999999</v>
      </c>
      <c r="AD157">
        <f>INDEX(EquityScore!$F$3:$F$1334,MATCH(KC_SPS_SubbasinAttributes!C157,EquityScore!$E$3:$E$1334,0))</f>
        <v>2.3333333349999998</v>
      </c>
      <c r="AE157">
        <f>IFERROR(INDEX(PavementCondition!$E$2:$E$669,MATCH(KC_SPS_SubbasinAttributes!C157,PavementCondition!$D$2:$D$669,0)),"N/A")</f>
        <v>72</v>
      </c>
      <c r="AF157">
        <f>INDEX(SpawnerMortality!$E$2:$E$1331,MATCH(KC_SPS_SubbasinAttributes!C157,SpawnerMortality!$D$2:$D$1331,0))</f>
        <v>0.35652996800000003</v>
      </c>
      <c r="AG157" s="25">
        <f>IFERROR(_xlfn.XLOOKUP($C157,WQBE_Loading!$C$4:$C$3072,WQBE_Loading!G$4:G$3072,,0,),"")</f>
        <v>5.2057248234273201</v>
      </c>
      <c r="AH157" s="25">
        <f>IFERROR(_xlfn.XLOOKUP($C157,WQBE_Loading!$C$4:$C$3072,WQBE_Loading!H$4:H$3072,,0,),"")</f>
        <v>27.411837367812652</v>
      </c>
      <c r="AI157" s="25">
        <f>IFERROR(_xlfn.XLOOKUP($C157,WQBE_Loading!$C$4:$C$3072,WQBE_Loading!I$4:I$3072,,0,),"")</f>
        <v>998.61926900805656</v>
      </c>
      <c r="AJ157" s="25">
        <f>IFERROR(_xlfn.XLOOKUP($C157,WQBE_Loading!$C$4:$C$3072,WQBE_Loading!J$4:J$3072,,0,),"")</f>
        <v>80.455072318769098</v>
      </c>
      <c r="AK157" s="25">
        <f>IFERROR(_xlfn.XLOOKUP($C157,WQBE_Loading!$C$4:$C$3072,WQBE_Loading!K$4:K$3072,,0,),"")</f>
        <v>23639.171611969148</v>
      </c>
      <c r="AL157" s="25">
        <f>IFERROR(_xlfn.XLOOKUP($C157,WQBE_Loading!$C$4:$C$3072,WQBE_Loading!L$4:L$3072,,0,),"")</f>
        <v>8.0392204011953787E-3</v>
      </c>
      <c r="AM157" s="25">
        <f>IFERROR(_xlfn.XLOOKUP($C157,WQBE_Loading!$C$4:$C$3072,WQBE_Loading!M$4:M$3072,,0,),"")</f>
        <v>7.7946121641848248E-4</v>
      </c>
      <c r="AN157" s="25">
        <f>IFERROR(_xlfn.XLOOKUP($C157,WQBE_Loading!$C$4:$C$3072,WQBE_Loading!N$4:N$3072,,0,),"")</f>
        <v>0.32324914424431</v>
      </c>
      <c r="AO157" s="25">
        <f>IFERROR(_xlfn.XLOOKUP($C157,WQBE_Loading!$C$4:$C$3072,WQBE_Loading!O$4:O$3072,,0,),"")</f>
        <v>1.1792785090613549</v>
      </c>
      <c r="AP157" s="25">
        <f>IFERROR(_xlfn.XLOOKUP($C157,WQBE_Loading!$C$4:$C$3072,WQBE_Loading!P$4:P$3072,,0,),"")</f>
        <v>2.0307242024964851</v>
      </c>
      <c r="AQ157" s="13">
        <f>IFERROR(_xlfn.XLOOKUP($C157,WQBE_Loading!$C$4:$C$3072,WQBE_Loading!Q$4:Q$3072,,0,),"")</f>
        <v>27872917.970082849</v>
      </c>
      <c r="AR157">
        <f>_xlfn.XLOOKUP(C157,UrbanHeat!$A$2:$A$1333,UrbanHeat!$B$2:$B$1333,,0,)</f>
        <v>16.376999999999999</v>
      </c>
      <c r="AS157" s="25">
        <f>_xlfn.XLOOKUP($C157,TNC_Loading!$A$2:$A$1332,TNC_Loading!B$2:B$1332,,0,)</f>
        <v>6.9169999999999998</v>
      </c>
      <c r="AT157" s="25">
        <f>_xlfn.XLOOKUP($C157,TNC_Loading!$A$2:$A$1332,TNC_Loading!C$2:C$1332,,0,)</f>
        <v>2.2360000000000002</v>
      </c>
      <c r="AU157" s="25">
        <f>_xlfn.XLOOKUP($C157,TNC_Loading!$A$2:$A$1332,TNC_Loading!D$2:D$1332,,0,)</f>
        <v>11.002000000000001</v>
      </c>
      <c r="AV157" s="25">
        <f>_xlfn.XLOOKUP($C157,TNC_Loading!$A$2:$A$1332,TNC_Loading!E$2:E$1332,,0,)</f>
        <v>11.689</v>
      </c>
      <c r="AW157" s="25">
        <f>_xlfn.XLOOKUP($C157,TNC_Loading!$A$2:$A$1332,TNC_Loading!F$2:F$1332,,0,)</f>
        <v>214.63</v>
      </c>
      <c r="AX157">
        <f>_xlfn.XLOOKUP(C157,BIBI!$D$2:$D$1332,BIBI!$F$2:$F$1332,,0,)</f>
        <v>36.299999999999997</v>
      </c>
      <c r="AY157">
        <f>_xlfn.XLOOKUP(C157,FacilityCounts!$A$3:$A$1333,FacilityCounts!$B$3:$B$1333,,0,)</f>
        <v>1</v>
      </c>
      <c r="AZ157">
        <f>_xlfn.XLOOKUP(C157,FacilityCounts!$D$3:$D$1333,FacilityCounts!$E$3:$E$1333,,0,)</f>
        <v>0</v>
      </c>
      <c r="BA157">
        <f>_xlfn.XLOOKUP(C157,FacilityCounts!$G$3:$G$1333,FacilityCounts!$H$3:$H$1333,,0,)</f>
        <v>0</v>
      </c>
      <c r="BB157">
        <f>IFERROR(_xlfn.XLOOKUP(C157,'DA to P Sensitive Lakes'!$P$2:$P$44,'DA to P Sensitive Lakes'!$Q$2:$Q$44,,0,),0)</f>
        <v>0</v>
      </c>
      <c r="BC157" s="25">
        <f>_xlfn.XLOOKUP(C157,'Historic Runoff (mm)'!$A$2:$A$1332,'Historic Runoff (mm)'!$B$2:$B$1332,,0,)</f>
        <v>422.21899999999999</v>
      </c>
      <c r="BD157">
        <f>_xlfn.XLOOKUP(C157,DrainageComplaint!$A$2:$A$1332,DrainageComplaint!$B$2:$B$1332,,0,)</f>
        <v>0</v>
      </c>
      <c r="BE157">
        <f>_xlfn.XLOOKUP(C157,PAD_Area!$G$2:$G$1332,PAD_Area!$H$2:$H$1332,,0,)</f>
        <v>0</v>
      </c>
    </row>
    <row r="158" spans="1:57" x14ac:dyDescent="0.2">
      <c r="A158" s="2">
        <v>155</v>
      </c>
      <c r="B158" s="2">
        <v>156</v>
      </c>
      <c r="C158" s="20">
        <v>1001540</v>
      </c>
      <c r="D158" s="3" t="s">
        <v>180</v>
      </c>
      <c r="E158" s="3" t="s">
        <v>27</v>
      </c>
      <c r="F158" s="3">
        <v>7610.3180000000002</v>
      </c>
      <c r="G158" s="3">
        <v>129398.276853</v>
      </c>
      <c r="H158" s="3">
        <v>331504139.05599999</v>
      </c>
      <c r="I158" s="2">
        <v>9</v>
      </c>
      <c r="J158" s="2">
        <v>2</v>
      </c>
      <c r="K158" s="2">
        <v>1</v>
      </c>
      <c r="L158" s="2">
        <v>65</v>
      </c>
      <c r="M158" s="3">
        <v>0</v>
      </c>
      <c r="N158" s="2">
        <f>_xlfn.XLOOKUP(C158,Shellfish_Presence!$E$3:$E$1333,Shellfish_Presence!$G$3:$G$1333,,0,)</f>
        <v>0</v>
      </c>
      <c r="O158" s="3">
        <v>0</v>
      </c>
      <c r="P158" s="3">
        <v>0</v>
      </c>
      <c r="Q158" s="2">
        <v>5</v>
      </c>
      <c r="R158" s="3">
        <v>0</v>
      </c>
      <c r="S158" s="3">
        <v>0</v>
      </c>
      <c r="T158" s="3">
        <v>0</v>
      </c>
      <c r="U158" s="3">
        <v>0</v>
      </c>
      <c r="V158" s="2">
        <v>0</v>
      </c>
      <c r="W158" s="3" t="str">
        <f t="shared" si="4"/>
        <v/>
      </c>
      <c r="X158" t="str">
        <f t="shared" si="5"/>
        <v/>
      </c>
      <c r="Y158">
        <f>IFERROR(INDEX('Parcel Year'!$N$3:$N$1175,MATCH(KC_SPS_SubbasinAttributes!C158,'Parcel Year'!$M$3:$M$1175,0)),0)</f>
        <v>0</v>
      </c>
      <c r="Z158">
        <f>INDEX(Imperviousness!$B$2:$B$1332,MATCH(KC_SPS_SubbasinAttributes!C158,Imperviousness!$A$2:$A$1332,0))</f>
        <v>0.34399999999999997</v>
      </c>
      <c r="AA158">
        <f>INDEX('Flow Duration Index'!$B$2:$B$1332,MATCH(KC_SPS_SubbasinAttributes!C158,'Flow Duration Index'!$A$2:$A$1332,0))</f>
        <v>8.2170000000000005</v>
      </c>
      <c r="AB158">
        <f>INDEX(Opportunity_Index!$G$2:$G$1333,MATCH(KC_SPS_SubbasinAttributes!C158,Opportunity_Index!$F$2:$F$1333,0))</f>
        <v>0.52805000000000002</v>
      </c>
      <c r="AC158">
        <f>INDEX(Traffic!$B$2:$B$1332,MATCH(KC_SPS_SubbasinAttributes!C158,Traffic!$A$2:$A$1332,0))</f>
        <v>7185.1019999999999</v>
      </c>
      <c r="AD158">
        <f>INDEX(EquityScore!$F$3:$F$1334,MATCH(KC_SPS_SubbasinAttributes!C158,EquityScore!$E$3:$E$1334,0))</f>
        <v>0</v>
      </c>
      <c r="AE158" t="str">
        <f>IFERROR(INDEX(PavementCondition!$E$2:$E$669,MATCH(KC_SPS_SubbasinAttributes!C158,PavementCondition!$D$2:$D$669,0)),"N/A")</f>
        <v>N/A</v>
      </c>
      <c r="AF158">
        <f>INDEX(SpawnerMortality!$E$2:$E$1331,MATCH(KC_SPS_SubbasinAttributes!C158,SpawnerMortality!$D$2:$D$1331,0))</f>
        <v>0.35103675099999998</v>
      </c>
      <c r="AG158" s="25">
        <f>IFERROR(_xlfn.XLOOKUP($C158,WQBE_Loading!$C$4:$C$3072,WQBE_Loading!G$4:G$3072,,0,),"")</f>
        <v>54.926011556419454</v>
      </c>
      <c r="AH158" s="25">
        <f>IFERROR(_xlfn.XLOOKUP($C158,WQBE_Loading!$C$4:$C$3072,WQBE_Loading!H$4:H$3072,,0,),"")</f>
        <v>313.55472359813552</v>
      </c>
      <c r="AI158" s="25">
        <f>IFERROR(_xlfn.XLOOKUP($C158,WQBE_Loading!$C$4:$C$3072,WQBE_Loading!I$4:I$3072,,0,),"")</f>
        <v>7760.5427566721901</v>
      </c>
      <c r="AJ158" s="25">
        <f>IFERROR(_xlfn.XLOOKUP($C158,WQBE_Loading!$C$4:$C$3072,WQBE_Loading!J$4:J$3072,,0,),"")</f>
        <v>696.66744099018297</v>
      </c>
      <c r="AK158" s="25">
        <f>IFERROR(_xlfn.XLOOKUP($C158,WQBE_Loading!$C$4:$C$3072,WQBE_Loading!K$4:K$3072,,0,),"")</f>
        <v>228749.167813662</v>
      </c>
      <c r="AL158" s="25">
        <f>IFERROR(_xlfn.XLOOKUP($C158,WQBE_Loading!$C$4:$C$3072,WQBE_Loading!L$4:L$3072,,0,),"")</f>
        <v>7.6121778185441399E-2</v>
      </c>
      <c r="AM158" s="25">
        <f>IFERROR(_xlfn.XLOOKUP($C158,WQBE_Loading!$C$4:$C$3072,WQBE_Loading!M$4:M$3072,,0,),"")</f>
        <v>1.0492881454892824E-2</v>
      </c>
      <c r="AN158" s="25">
        <f>IFERROR(_xlfn.XLOOKUP($C158,WQBE_Loading!$C$4:$C$3072,WQBE_Loading!N$4:N$3072,,0,),"")</f>
        <v>2.3097886072108498</v>
      </c>
      <c r="AO158" s="25">
        <f>IFERROR(_xlfn.XLOOKUP($C158,WQBE_Loading!$C$4:$C$3072,WQBE_Loading!O$4:O$3072,,0,),"")</f>
        <v>10.6757354086853</v>
      </c>
      <c r="AP158" s="25">
        <f>IFERROR(_xlfn.XLOOKUP($C158,WQBE_Loading!$C$4:$C$3072,WQBE_Loading!P$4:P$3072,,0,),"")</f>
        <v>24.43661971270965</v>
      </c>
      <c r="AQ158" s="13">
        <f>IFERROR(_xlfn.XLOOKUP($C158,WQBE_Loading!$C$4:$C$3072,WQBE_Loading!Q$4:Q$3072,,0,),"")</f>
        <v>222669452.14774799</v>
      </c>
      <c r="AR158">
        <f>_xlfn.XLOOKUP(C158,UrbanHeat!$A$2:$A$1333,UrbanHeat!$B$2:$B$1333,,0,)</f>
        <v>17.481999999999999</v>
      </c>
      <c r="AS158" s="25">
        <f>_xlfn.XLOOKUP($C158,TNC_Loading!$A$2:$A$1332,TNC_Loading!B$2:B$1332,,0,)</f>
        <v>7.36</v>
      </c>
      <c r="AT158" s="25">
        <f>_xlfn.XLOOKUP($C158,TNC_Loading!$A$2:$A$1332,TNC_Loading!C$2:C$1332,,0,)</f>
        <v>1.1140000000000001</v>
      </c>
      <c r="AU158" s="25">
        <f>_xlfn.XLOOKUP($C158,TNC_Loading!$A$2:$A$1332,TNC_Loading!D$2:D$1332,,0,)</f>
        <v>16.437000000000001</v>
      </c>
      <c r="AV158" s="25">
        <f>_xlfn.XLOOKUP($C158,TNC_Loading!$A$2:$A$1332,TNC_Loading!E$2:E$1332,,0,)</f>
        <v>10.271000000000001</v>
      </c>
      <c r="AW158" s="25">
        <f>_xlfn.XLOOKUP($C158,TNC_Loading!$A$2:$A$1332,TNC_Loading!F$2:F$1332,,0,)</f>
        <v>265.71699999999998</v>
      </c>
      <c r="AX158">
        <f>_xlfn.XLOOKUP(C158,BIBI!$D$2:$D$1332,BIBI!$F$2:$F$1332,,0,)</f>
        <v>0</v>
      </c>
      <c r="AY158">
        <f>_xlfn.XLOOKUP(C158,FacilityCounts!$A$3:$A$1333,FacilityCounts!$B$3:$B$1333,,0,)</f>
        <v>0</v>
      </c>
      <c r="AZ158">
        <f>_xlfn.XLOOKUP(C158,FacilityCounts!$D$3:$D$1333,FacilityCounts!$E$3:$E$1333,,0,)</f>
        <v>0</v>
      </c>
      <c r="BA158">
        <f>_xlfn.XLOOKUP(C158,FacilityCounts!$G$3:$G$1333,FacilityCounts!$H$3:$H$1333,,0,)</f>
        <v>0</v>
      </c>
      <c r="BB158">
        <f>IFERROR(_xlfn.XLOOKUP(C158,'DA to P Sensitive Lakes'!$P$2:$P$44,'DA to P Sensitive Lakes'!$Q$2:$Q$44,,0,),0)</f>
        <v>0</v>
      </c>
      <c r="BC158" s="25">
        <f>_xlfn.XLOOKUP(C158,'Historic Runoff (mm)'!$A$2:$A$1332,'Historic Runoff (mm)'!$B$2:$B$1332,,0,)</f>
        <v>425.19900000000001</v>
      </c>
      <c r="BD158">
        <f>_xlfn.XLOOKUP(C158,DrainageComplaint!$A$2:$A$1332,DrainageComplaint!$B$2:$B$1332,,0,)</f>
        <v>0</v>
      </c>
      <c r="BE158">
        <f>_xlfn.XLOOKUP(C158,PAD_Area!$G$2:$G$1332,PAD_Area!$H$2:$H$1332,,0,)</f>
        <v>0</v>
      </c>
    </row>
    <row r="159" spans="1:57" x14ac:dyDescent="0.2">
      <c r="A159" s="2">
        <v>156</v>
      </c>
      <c r="B159" s="2">
        <v>157</v>
      </c>
      <c r="C159" s="20">
        <v>1001550</v>
      </c>
      <c r="D159" s="3" t="s">
        <v>180</v>
      </c>
      <c r="E159" s="3" t="s">
        <v>27</v>
      </c>
      <c r="F159" s="3">
        <v>3862.3890000000001</v>
      </c>
      <c r="G159" s="3">
        <v>87568.921345399998</v>
      </c>
      <c r="H159" s="3">
        <v>168244985.317</v>
      </c>
      <c r="I159" s="2">
        <v>10</v>
      </c>
      <c r="J159" s="2">
        <v>2</v>
      </c>
      <c r="K159" s="2">
        <v>1</v>
      </c>
      <c r="L159" s="2">
        <v>31</v>
      </c>
      <c r="M159" s="3">
        <v>0</v>
      </c>
      <c r="N159" s="2">
        <f>_xlfn.XLOOKUP(C159,Shellfish_Presence!$E$3:$E$1333,Shellfish_Presence!$G$3:$G$1333,,0,)</f>
        <v>0</v>
      </c>
      <c r="O159" s="3">
        <v>0</v>
      </c>
      <c r="P159" s="3">
        <v>0</v>
      </c>
      <c r="Q159" s="2">
        <v>6</v>
      </c>
      <c r="R159" s="3">
        <v>0</v>
      </c>
      <c r="S159" s="3">
        <v>0</v>
      </c>
      <c r="T159" s="3">
        <v>0</v>
      </c>
      <c r="U159" s="3">
        <v>0</v>
      </c>
      <c r="V159" s="2">
        <v>0</v>
      </c>
      <c r="W159" s="3" t="str">
        <f t="shared" si="4"/>
        <v/>
      </c>
      <c r="X159" t="str">
        <f t="shared" si="5"/>
        <v/>
      </c>
      <c r="Y159">
        <f>IFERROR(INDEX('Parcel Year'!$N$3:$N$1175,MATCH(KC_SPS_SubbasinAttributes!C159,'Parcel Year'!$M$3:$M$1175,0)),0)</f>
        <v>0</v>
      </c>
      <c r="Z159">
        <f>INDEX(Imperviousness!$B$2:$B$1332,MATCH(KC_SPS_SubbasinAttributes!C159,Imperviousness!$A$2:$A$1332,0))</f>
        <v>0.38100000000000001</v>
      </c>
      <c r="AA159">
        <f>INDEX('Flow Duration Index'!$B$2:$B$1332,MATCH(KC_SPS_SubbasinAttributes!C159,'Flow Duration Index'!$A$2:$A$1332,0))</f>
        <v>9.3689999999999998</v>
      </c>
      <c r="AB159">
        <f>INDEX(Opportunity_Index!$G$2:$G$1333,MATCH(KC_SPS_SubbasinAttributes!C159,Opportunity_Index!$F$2:$F$1333,0))</f>
        <v>0.51910000000000001</v>
      </c>
      <c r="AC159">
        <f>INDEX(Traffic!$B$2:$B$1332,MATCH(KC_SPS_SubbasinAttributes!C159,Traffic!$A$2:$A$1332,0))</f>
        <v>6514.174</v>
      </c>
      <c r="AD159">
        <f>INDEX(EquityScore!$F$3:$F$1334,MATCH(KC_SPS_SubbasinAttributes!C159,EquityScore!$E$3:$E$1334,0))</f>
        <v>0</v>
      </c>
      <c r="AE159" t="str">
        <f>IFERROR(INDEX(PavementCondition!$E$2:$E$669,MATCH(KC_SPS_SubbasinAttributes!C159,PavementCondition!$D$2:$D$669,0)),"N/A")</f>
        <v>N/A</v>
      </c>
      <c r="AF159">
        <f>INDEX(SpawnerMortality!$E$2:$E$1331,MATCH(KC_SPS_SubbasinAttributes!C159,SpawnerMortality!$D$2:$D$1331,0))</f>
        <v>0.41309805700000002</v>
      </c>
      <c r="AG159" s="25">
        <f>IFERROR(_xlfn.XLOOKUP($C159,WQBE_Loading!$C$4:$C$3072,WQBE_Loading!G$4:G$3072,,0,),"")</f>
        <v>40.807912099059848</v>
      </c>
      <c r="AH159" s="25">
        <f>IFERROR(_xlfn.XLOOKUP($C159,WQBE_Loading!$C$4:$C$3072,WQBE_Loading!H$4:H$3072,,0,),"")</f>
        <v>222.80245715740199</v>
      </c>
      <c r="AI159" s="25">
        <f>IFERROR(_xlfn.XLOOKUP($C159,WQBE_Loading!$C$4:$C$3072,WQBE_Loading!I$4:I$3072,,0,),"")</f>
        <v>5126.4361880022752</v>
      </c>
      <c r="AJ159" s="25">
        <f>IFERROR(_xlfn.XLOOKUP($C159,WQBE_Loading!$C$4:$C$3072,WQBE_Loading!J$4:J$3072,,0,),"")</f>
        <v>448.20204620898198</v>
      </c>
      <c r="AK159" s="25">
        <f>IFERROR(_xlfn.XLOOKUP($C159,WQBE_Loading!$C$4:$C$3072,WQBE_Loading!K$4:K$3072,,0,),"")</f>
        <v>166575.80755118252</v>
      </c>
      <c r="AL159" s="25">
        <f>IFERROR(_xlfn.XLOOKUP($C159,WQBE_Loading!$C$4:$C$3072,WQBE_Loading!L$4:L$3072,,0,),"")</f>
        <v>5.9994760502504602E-2</v>
      </c>
      <c r="AM159" s="25">
        <f>IFERROR(_xlfn.XLOOKUP($C159,WQBE_Loading!$C$4:$C$3072,WQBE_Loading!M$4:M$3072,,0,),"")</f>
        <v>7.2166192071570047E-3</v>
      </c>
      <c r="AN159" s="25">
        <f>IFERROR(_xlfn.XLOOKUP($C159,WQBE_Loading!$C$4:$C$3072,WQBE_Loading!N$4:N$3072,,0,),"")</f>
        <v>1.8641538725020999</v>
      </c>
      <c r="AO159" s="25">
        <f>IFERROR(_xlfn.XLOOKUP($C159,WQBE_Loading!$C$4:$C$3072,WQBE_Loading!O$4:O$3072,,0,),"")</f>
        <v>8.3264214727261994</v>
      </c>
      <c r="AP159" s="25">
        <f>IFERROR(_xlfn.XLOOKUP($C159,WQBE_Loading!$C$4:$C$3072,WQBE_Loading!P$4:P$3072,,0,),"")</f>
        <v>15.16732905654815</v>
      </c>
      <c r="AQ159" s="13">
        <f>IFERROR(_xlfn.XLOOKUP($C159,WQBE_Loading!$C$4:$C$3072,WQBE_Loading!Q$4:Q$3072,,0,),"")</f>
        <v>142503139.69182751</v>
      </c>
      <c r="AR159">
        <f>_xlfn.XLOOKUP(C159,UrbanHeat!$A$2:$A$1333,UrbanHeat!$B$2:$B$1333,,0,)</f>
        <v>18.055</v>
      </c>
      <c r="AS159" s="25">
        <f>_xlfn.XLOOKUP($C159,TNC_Loading!$A$2:$A$1332,TNC_Loading!B$2:B$1332,,0,)</f>
        <v>9.0730000000000004</v>
      </c>
      <c r="AT159" s="25">
        <f>_xlfn.XLOOKUP($C159,TNC_Loading!$A$2:$A$1332,TNC_Loading!C$2:C$1332,,0,)</f>
        <v>2.6389999999999998</v>
      </c>
      <c r="AU159" s="25">
        <f>_xlfn.XLOOKUP($C159,TNC_Loading!$A$2:$A$1332,TNC_Loading!D$2:D$1332,,0,)</f>
        <v>19.204000000000001</v>
      </c>
      <c r="AV159" s="25">
        <f>_xlfn.XLOOKUP($C159,TNC_Loading!$A$2:$A$1332,TNC_Loading!E$2:E$1332,,0,)</f>
        <v>14.395</v>
      </c>
      <c r="AW159" s="25">
        <f>_xlfn.XLOOKUP($C159,TNC_Loading!$A$2:$A$1332,TNC_Loading!F$2:F$1332,,0,)</f>
        <v>396.81400000000002</v>
      </c>
      <c r="AX159">
        <f>_xlfn.XLOOKUP(C159,BIBI!$D$2:$D$1332,BIBI!$F$2:$F$1332,,0,)</f>
        <v>0</v>
      </c>
      <c r="AY159">
        <f>_xlfn.XLOOKUP(C159,FacilityCounts!$A$3:$A$1333,FacilityCounts!$B$3:$B$1333,,0,)</f>
        <v>0</v>
      </c>
      <c r="AZ159">
        <f>_xlfn.XLOOKUP(C159,FacilityCounts!$D$3:$D$1333,FacilityCounts!$E$3:$E$1333,,0,)</f>
        <v>0</v>
      </c>
      <c r="BA159">
        <f>_xlfn.XLOOKUP(C159,FacilityCounts!$G$3:$G$1333,FacilityCounts!$H$3:$H$1333,,0,)</f>
        <v>0</v>
      </c>
      <c r="BB159">
        <f>IFERROR(_xlfn.XLOOKUP(C159,'DA to P Sensitive Lakes'!$P$2:$P$44,'DA to P Sensitive Lakes'!$Q$2:$Q$44,,0,),0)</f>
        <v>0</v>
      </c>
      <c r="BC159" s="25">
        <f>_xlfn.XLOOKUP(C159,'Historic Runoff (mm)'!$A$2:$A$1332,'Historic Runoff (mm)'!$B$2:$B$1332,,0,)</f>
        <v>492.34300000000002</v>
      </c>
      <c r="BD159">
        <f>_xlfn.XLOOKUP(C159,DrainageComplaint!$A$2:$A$1332,DrainageComplaint!$B$2:$B$1332,,0,)</f>
        <v>0</v>
      </c>
      <c r="BE159">
        <f>_xlfn.XLOOKUP(C159,PAD_Area!$G$2:$G$1332,PAD_Area!$H$2:$H$1332,,0,)</f>
        <v>0</v>
      </c>
    </row>
    <row r="160" spans="1:57" x14ac:dyDescent="0.2">
      <c r="A160" s="2">
        <v>157</v>
      </c>
      <c r="B160" s="2">
        <v>158</v>
      </c>
      <c r="C160" s="20">
        <v>1001560</v>
      </c>
      <c r="D160" s="3" t="s">
        <v>178</v>
      </c>
      <c r="E160" s="3" t="s">
        <v>27</v>
      </c>
      <c r="F160" s="3">
        <v>2131.1109999999999</v>
      </c>
      <c r="G160" s="3">
        <v>88942.165847199998</v>
      </c>
      <c r="H160" s="3">
        <v>92830841.159899995</v>
      </c>
      <c r="I160" s="2">
        <v>21</v>
      </c>
      <c r="J160" s="2">
        <v>3</v>
      </c>
      <c r="K160" s="2">
        <v>1</v>
      </c>
      <c r="L160" s="2">
        <v>7</v>
      </c>
      <c r="M160" s="3">
        <v>0</v>
      </c>
      <c r="N160" s="2">
        <f>_xlfn.XLOOKUP(C160,Shellfish_Presence!$E$3:$E$1333,Shellfish_Presence!$G$3:$G$1333,,0,)</f>
        <v>0</v>
      </c>
      <c r="O160" s="3">
        <v>0</v>
      </c>
      <c r="P160" s="3">
        <v>2.0817500626435503E-5</v>
      </c>
      <c r="Q160" s="2">
        <v>7</v>
      </c>
      <c r="R160" s="3">
        <v>1</v>
      </c>
      <c r="S160" s="3">
        <v>0</v>
      </c>
      <c r="T160" s="3">
        <v>0</v>
      </c>
      <c r="U160" s="3">
        <v>23420.5</v>
      </c>
      <c r="V160" s="2">
        <v>13</v>
      </c>
      <c r="W160" s="3" t="str">
        <f t="shared" si="4"/>
        <v/>
      </c>
      <c r="X160" t="str">
        <f t="shared" si="5"/>
        <v/>
      </c>
      <c r="Y160">
        <f>IFERROR(INDEX('Parcel Year'!$N$3:$N$1175,MATCH(KC_SPS_SubbasinAttributes!C160,'Parcel Year'!$M$3:$M$1175,0)),0)</f>
        <v>0.35201400518417358</v>
      </c>
      <c r="Z160">
        <f>INDEX(Imperviousness!$B$2:$B$1332,MATCH(KC_SPS_SubbasinAttributes!C160,Imperviousness!$A$2:$A$1332,0))</f>
        <v>0.254</v>
      </c>
      <c r="AA160">
        <f>INDEX('Flow Duration Index'!$B$2:$B$1332,MATCH(KC_SPS_SubbasinAttributes!C160,'Flow Duration Index'!$A$2:$A$1332,0))</f>
        <v>6.4139999999999997</v>
      </c>
      <c r="AB160">
        <f>INDEX(Opportunity_Index!$G$2:$G$1333,MATCH(KC_SPS_SubbasinAttributes!C160,Opportunity_Index!$F$2:$F$1333,0))</f>
        <v>0.44694999999999996</v>
      </c>
      <c r="AC160">
        <f>INDEX(Traffic!$B$2:$B$1332,MATCH(KC_SPS_SubbasinAttributes!C160,Traffic!$A$2:$A$1332,0))</f>
        <v>7055.893</v>
      </c>
      <c r="AD160">
        <f>INDEX(EquityScore!$F$3:$F$1334,MATCH(KC_SPS_SubbasinAttributes!C160,EquityScore!$E$3:$E$1334,0))</f>
        <v>2.3333333299999999</v>
      </c>
      <c r="AE160">
        <f>IFERROR(INDEX(PavementCondition!$E$2:$E$669,MATCH(KC_SPS_SubbasinAttributes!C160,PavementCondition!$D$2:$D$669,0)),"N/A")</f>
        <v>77</v>
      </c>
      <c r="AF160">
        <f>INDEX(SpawnerMortality!$E$2:$E$1331,MATCH(KC_SPS_SubbasinAttributes!C160,SpawnerMortality!$D$2:$D$1331,0))</f>
        <v>0.35202108700000001</v>
      </c>
      <c r="AG160" s="25">
        <f>IFERROR(_xlfn.XLOOKUP($C160,WQBE_Loading!$C$4:$C$3072,WQBE_Loading!G$4:G$3072,,0,),"")</f>
        <v>16.11418387765135</v>
      </c>
      <c r="AH160" s="25">
        <f>IFERROR(_xlfn.XLOOKUP($C160,WQBE_Loading!$C$4:$C$3072,WQBE_Loading!H$4:H$3072,,0,),"")</f>
        <v>85.353537544821506</v>
      </c>
      <c r="AI160" s="25">
        <f>IFERROR(_xlfn.XLOOKUP($C160,WQBE_Loading!$C$4:$C$3072,WQBE_Loading!I$4:I$3072,,0,),"")</f>
        <v>1987.3503099233149</v>
      </c>
      <c r="AJ160" s="25">
        <f>IFERROR(_xlfn.XLOOKUP($C160,WQBE_Loading!$C$4:$C$3072,WQBE_Loading!J$4:J$3072,,0,),"")</f>
        <v>167.501690581367</v>
      </c>
      <c r="AK160" s="25">
        <f>IFERROR(_xlfn.XLOOKUP($C160,WQBE_Loading!$C$4:$C$3072,WQBE_Loading!K$4:K$3072,,0,),"")</f>
        <v>68043.637926157098</v>
      </c>
      <c r="AL160" s="25">
        <f>IFERROR(_xlfn.XLOOKUP($C160,WQBE_Loading!$C$4:$C$3072,WQBE_Loading!L$4:L$3072,,0,),"")</f>
        <v>2.4380549597772548E-2</v>
      </c>
      <c r="AM160" s="25">
        <f>IFERROR(_xlfn.XLOOKUP($C160,WQBE_Loading!$C$4:$C$3072,WQBE_Loading!M$4:M$3072,,0,),"")</f>
        <v>2.55507964057765E-3</v>
      </c>
      <c r="AN160" s="25">
        <f>IFERROR(_xlfn.XLOOKUP($C160,WQBE_Loading!$C$4:$C$3072,WQBE_Loading!N$4:N$3072,,0,),"")</f>
        <v>0.78591320793474906</v>
      </c>
      <c r="AO160" s="25">
        <f>IFERROR(_xlfn.XLOOKUP($C160,WQBE_Loading!$C$4:$C$3072,WQBE_Loading!O$4:O$3072,,0,),"")</f>
        <v>3.4588948369991952</v>
      </c>
      <c r="AP160" s="25">
        <f>IFERROR(_xlfn.XLOOKUP($C160,WQBE_Loading!$C$4:$C$3072,WQBE_Loading!P$4:P$3072,,0,),"")</f>
        <v>5.1964468542169495</v>
      </c>
      <c r="AQ160" s="13">
        <f>IFERROR(_xlfn.XLOOKUP($C160,WQBE_Loading!$C$4:$C$3072,WQBE_Loading!Q$4:Q$3072,,0,),"")</f>
        <v>57824475.452491</v>
      </c>
      <c r="AR160">
        <f>_xlfn.XLOOKUP(C160,UrbanHeat!$A$2:$A$1333,UrbanHeat!$B$2:$B$1333,,0,)</f>
        <v>15.3</v>
      </c>
      <c r="AS160" s="25">
        <f>_xlfn.XLOOKUP($C160,TNC_Loading!$A$2:$A$1332,TNC_Loading!B$2:B$1332,,0,)</f>
        <v>8.9420000000000002</v>
      </c>
      <c r="AT160" s="25">
        <f>_xlfn.XLOOKUP($C160,TNC_Loading!$A$2:$A$1332,TNC_Loading!C$2:C$1332,,0,)</f>
        <v>3.0190000000000001</v>
      </c>
      <c r="AU160" s="25">
        <f>_xlfn.XLOOKUP($C160,TNC_Loading!$A$2:$A$1332,TNC_Loading!D$2:D$1332,,0,)</f>
        <v>17.648</v>
      </c>
      <c r="AV160" s="25">
        <f>_xlfn.XLOOKUP($C160,TNC_Loading!$A$2:$A$1332,TNC_Loading!E$2:E$1332,,0,)</f>
        <v>16.777999999999999</v>
      </c>
      <c r="AW160" s="25">
        <f>_xlfn.XLOOKUP($C160,TNC_Loading!$A$2:$A$1332,TNC_Loading!F$2:F$1332,,0,)</f>
        <v>327.779</v>
      </c>
      <c r="AX160">
        <f>_xlfn.XLOOKUP(C160,BIBI!$D$2:$D$1332,BIBI!$F$2:$F$1332,,0,)</f>
        <v>7.25</v>
      </c>
      <c r="AY160">
        <f>_xlfn.XLOOKUP(C160,FacilityCounts!$A$3:$A$1333,FacilityCounts!$B$3:$B$1333,,0,)</f>
        <v>1</v>
      </c>
      <c r="AZ160">
        <f>_xlfn.XLOOKUP(C160,FacilityCounts!$D$3:$D$1333,FacilityCounts!$E$3:$E$1333,,0,)</f>
        <v>0</v>
      </c>
      <c r="BA160">
        <f>_xlfn.XLOOKUP(C160,FacilityCounts!$G$3:$G$1333,FacilityCounts!$H$3:$H$1333,,0,)</f>
        <v>0</v>
      </c>
      <c r="BB160">
        <f>IFERROR(_xlfn.XLOOKUP(C160,'DA to P Sensitive Lakes'!$P$2:$P$44,'DA to P Sensitive Lakes'!$Q$2:$Q$44,,0,),0)</f>
        <v>0</v>
      </c>
      <c r="BC160" s="25">
        <f>_xlfn.XLOOKUP(C160,'Historic Runoff (mm)'!$A$2:$A$1332,'Historic Runoff (mm)'!$B$2:$B$1332,,0,)</f>
        <v>539.54999999999995</v>
      </c>
      <c r="BD160">
        <f>_xlfn.XLOOKUP(C160,DrainageComplaint!$A$2:$A$1332,DrainageComplaint!$B$2:$B$1332,,0,)</f>
        <v>0</v>
      </c>
      <c r="BE160">
        <f>_xlfn.XLOOKUP(C160,PAD_Area!$G$2:$G$1332,PAD_Area!$H$2:$H$1332,,0,)</f>
        <v>2.8777299448847771E-3</v>
      </c>
    </row>
    <row r="161" spans="1:57" x14ac:dyDescent="0.2">
      <c r="A161" s="2">
        <v>158</v>
      </c>
      <c r="B161" s="2">
        <v>159</v>
      </c>
      <c r="C161" s="20">
        <v>1001570</v>
      </c>
      <c r="D161" s="3" t="s">
        <v>181</v>
      </c>
      <c r="E161" s="3" t="s">
        <v>27</v>
      </c>
      <c r="F161" s="3">
        <v>1502.4280000000001</v>
      </c>
      <c r="G161" s="3">
        <v>41432.541164599999</v>
      </c>
      <c r="H161" s="3">
        <v>65445485.881499998</v>
      </c>
      <c r="I161" s="2">
        <v>8</v>
      </c>
      <c r="J161" s="2">
        <v>2</v>
      </c>
      <c r="K161" s="2">
        <v>1</v>
      </c>
      <c r="L161" s="2">
        <v>5</v>
      </c>
      <c r="M161" s="3">
        <v>0</v>
      </c>
      <c r="N161" s="2">
        <f>_xlfn.XLOOKUP(C161,Shellfish_Presence!$E$3:$E$1333,Shellfish_Presence!$G$3:$G$1333,,0,)</f>
        <v>0</v>
      </c>
      <c r="O161" s="3">
        <v>0</v>
      </c>
      <c r="P161" s="3">
        <v>0</v>
      </c>
      <c r="Q161" s="2">
        <v>3</v>
      </c>
      <c r="R161" s="3">
        <v>0.7606549859046936</v>
      </c>
      <c r="S161" s="3">
        <v>0</v>
      </c>
      <c r="T161" s="3">
        <v>0</v>
      </c>
      <c r="U161" s="3">
        <v>0</v>
      </c>
      <c r="V161" s="2">
        <v>0</v>
      </c>
      <c r="W161" s="3" t="str">
        <f t="shared" si="4"/>
        <v/>
      </c>
      <c r="X161" t="str">
        <f t="shared" si="5"/>
        <v/>
      </c>
      <c r="Y161">
        <f>IFERROR(INDEX('Parcel Year'!$N$3:$N$1175,MATCH(KC_SPS_SubbasinAttributes!C161,'Parcel Year'!$M$3:$M$1175,0)),0)</f>
        <v>0.14819400012493134</v>
      </c>
      <c r="Z161">
        <f>INDEX(Imperviousness!$B$2:$B$1332,MATCH(KC_SPS_SubbasinAttributes!C161,Imperviousness!$A$2:$A$1332,0))</f>
        <v>0.29299999999999998</v>
      </c>
      <c r="AA161">
        <f>INDEX('Flow Duration Index'!$B$2:$B$1332,MATCH(KC_SPS_SubbasinAttributes!C161,'Flow Duration Index'!$A$2:$A$1332,0))</f>
        <v>6.1420000000000003</v>
      </c>
      <c r="AB161">
        <f>INDEX(Opportunity_Index!$G$2:$G$1333,MATCH(KC_SPS_SubbasinAttributes!C161,Opportunity_Index!$F$2:$F$1333,0))</f>
        <v>0.31879999999999997</v>
      </c>
      <c r="AC161">
        <f>INDEX(Traffic!$B$2:$B$1332,MATCH(KC_SPS_SubbasinAttributes!C161,Traffic!$A$2:$A$1332,0))</f>
        <v>9419.9709999999995</v>
      </c>
      <c r="AD161">
        <f>INDEX(EquityScore!$F$3:$F$1334,MATCH(KC_SPS_SubbasinAttributes!C161,EquityScore!$E$3:$E$1334,0))</f>
        <v>2.3333333299999999</v>
      </c>
      <c r="AE161" t="str">
        <f>IFERROR(INDEX(PavementCondition!$E$2:$E$669,MATCH(KC_SPS_SubbasinAttributes!C161,PavementCondition!$D$2:$D$669,0)),"N/A")</f>
        <v>N/A</v>
      </c>
      <c r="AF161">
        <f>INDEX(SpawnerMortality!$E$2:$E$1331,MATCH(KC_SPS_SubbasinAttributes!C161,SpawnerMortality!$D$2:$D$1331,0))</f>
        <v>0.35904538800000002</v>
      </c>
      <c r="AG161" s="25">
        <f>IFERROR(_xlfn.XLOOKUP($C161,WQBE_Loading!$C$4:$C$3072,WQBE_Loading!G$4:G$3072,,0,),"")</f>
        <v>14.2743055322142</v>
      </c>
      <c r="AH161" s="25">
        <f>IFERROR(_xlfn.XLOOKUP($C161,WQBE_Loading!$C$4:$C$3072,WQBE_Loading!H$4:H$3072,,0,),"")</f>
        <v>80.795270918343107</v>
      </c>
      <c r="AI161" s="25">
        <f>IFERROR(_xlfn.XLOOKUP($C161,WQBE_Loading!$C$4:$C$3072,WQBE_Loading!I$4:I$3072,,0,),"")</f>
        <v>1594.920724541045</v>
      </c>
      <c r="AJ161" s="25">
        <f>IFERROR(_xlfn.XLOOKUP($C161,WQBE_Loading!$C$4:$C$3072,WQBE_Loading!J$4:J$3072,,0,),"")</f>
        <v>148.85127105559349</v>
      </c>
      <c r="AK161" s="25">
        <f>IFERROR(_xlfn.XLOOKUP($C161,WQBE_Loading!$C$4:$C$3072,WQBE_Loading!K$4:K$3072,,0,),"")</f>
        <v>54450.337217538152</v>
      </c>
      <c r="AL161" s="25">
        <f>IFERROR(_xlfn.XLOOKUP($C161,WQBE_Loading!$C$4:$C$3072,WQBE_Loading!L$4:L$3072,,0,),"")</f>
        <v>1.8677237471462351E-2</v>
      </c>
      <c r="AM161" s="25">
        <f>IFERROR(_xlfn.XLOOKUP($C161,WQBE_Loading!$C$4:$C$3072,WQBE_Loading!M$4:M$3072,,0,),"")</f>
        <v>3.10657877725944E-3</v>
      </c>
      <c r="AN161" s="25">
        <f>IFERROR(_xlfn.XLOOKUP($C161,WQBE_Loading!$C$4:$C$3072,WQBE_Loading!N$4:N$3072,,0,),"")</f>
        <v>0.5327880837499045</v>
      </c>
      <c r="AO161" s="25">
        <f>IFERROR(_xlfn.XLOOKUP($C161,WQBE_Loading!$C$4:$C$3072,WQBE_Loading!O$4:O$3072,,0,),"")</f>
        <v>2.6069207604676699</v>
      </c>
      <c r="AP161" s="25">
        <f>IFERROR(_xlfn.XLOOKUP($C161,WQBE_Loading!$C$4:$C$3072,WQBE_Loading!P$4:P$3072,,0,),"")</f>
        <v>5.7956091162545551</v>
      </c>
      <c r="AQ161" s="13">
        <f>IFERROR(_xlfn.XLOOKUP($C161,WQBE_Loading!$C$4:$C$3072,WQBE_Loading!Q$4:Q$3072,,0,),"")</f>
        <v>45407838.1829478</v>
      </c>
      <c r="AR161">
        <f>_xlfn.XLOOKUP(C161,UrbanHeat!$A$2:$A$1333,UrbanHeat!$B$2:$B$1333,,0,)</f>
        <v>17.869</v>
      </c>
      <c r="AS161" s="25">
        <f>_xlfn.XLOOKUP($C161,TNC_Loading!$A$2:$A$1332,TNC_Loading!B$2:B$1332,,0,)</f>
        <v>9.6839999999999993</v>
      </c>
      <c r="AT161" s="25">
        <f>_xlfn.XLOOKUP($C161,TNC_Loading!$A$2:$A$1332,TNC_Loading!C$2:C$1332,,0,)</f>
        <v>3.0950000000000002</v>
      </c>
      <c r="AU161" s="25">
        <f>_xlfn.XLOOKUP($C161,TNC_Loading!$A$2:$A$1332,TNC_Loading!D$2:D$1332,,0,)</f>
        <v>22.379000000000001</v>
      </c>
      <c r="AV161" s="25">
        <f>_xlfn.XLOOKUP($C161,TNC_Loading!$A$2:$A$1332,TNC_Loading!E$2:E$1332,,0,)</f>
        <v>19.401</v>
      </c>
      <c r="AW161" s="25">
        <f>_xlfn.XLOOKUP($C161,TNC_Loading!$A$2:$A$1332,TNC_Loading!F$2:F$1332,,0,)</f>
        <v>348.149</v>
      </c>
      <c r="AX161">
        <f>_xlfn.XLOOKUP(C161,BIBI!$D$2:$D$1332,BIBI!$F$2:$F$1332,,0,)</f>
        <v>18.016666666666666</v>
      </c>
      <c r="AY161">
        <f>_xlfn.XLOOKUP(C161,FacilityCounts!$A$3:$A$1333,FacilityCounts!$B$3:$B$1333,,0,)</f>
        <v>0</v>
      </c>
      <c r="AZ161">
        <f>_xlfn.XLOOKUP(C161,FacilityCounts!$D$3:$D$1333,FacilityCounts!$E$3:$E$1333,,0,)</f>
        <v>0</v>
      </c>
      <c r="BA161">
        <f>_xlfn.XLOOKUP(C161,FacilityCounts!$G$3:$G$1333,FacilityCounts!$H$3:$H$1333,,0,)</f>
        <v>0</v>
      </c>
      <c r="BB161">
        <f>IFERROR(_xlfn.XLOOKUP(C161,'DA to P Sensitive Lakes'!$P$2:$P$44,'DA to P Sensitive Lakes'!$Q$2:$Q$44,,0,),0)</f>
        <v>0</v>
      </c>
      <c r="BC161" s="25">
        <f>_xlfn.XLOOKUP(C161,'Historic Runoff (mm)'!$A$2:$A$1332,'Historic Runoff (mm)'!$B$2:$B$1332,,0,)</f>
        <v>555.178</v>
      </c>
      <c r="BD161">
        <f>_xlfn.XLOOKUP(C161,DrainageComplaint!$A$2:$A$1332,DrainageComplaint!$B$2:$B$1332,,0,)</f>
        <v>0</v>
      </c>
      <c r="BE161">
        <f>_xlfn.XLOOKUP(C161,PAD_Area!$G$2:$G$1332,PAD_Area!$H$2:$H$1332,,0,)</f>
        <v>0</v>
      </c>
    </row>
    <row r="162" spans="1:57" x14ac:dyDescent="0.2">
      <c r="A162" s="2">
        <v>159</v>
      </c>
      <c r="B162" s="2">
        <v>160</v>
      </c>
      <c r="C162" s="20">
        <v>1001580</v>
      </c>
      <c r="D162" s="3" t="s">
        <v>184</v>
      </c>
      <c r="E162" s="3" t="s">
        <v>27</v>
      </c>
      <c r="F162" s="3">
        <v>4899.585</v>
      </c>
      <c r="G162" s="3">
        <v>117101.106707</v>
      </c>
      <c r="H162" s="3">
        <v>213425057.35100001</v>
      </c>
      <c r="I162" s="2">
        <v>8</v>
      </c>
      <c r="J162" s="2">
        <v>4</v>
      </c>
      <c r="K162" s="2">
        <v>1</v>
      </c>
      <c r="L162" s="2">
        <v>28</v>
      </c>
      <c r="M162" s="3">
        <v>0</v>
      </c>
      <c r="N162" s="2">
        <f>_xlfn.XLOOKUP(C162,Shellfish_Presence!$E$3:$E$1333,Shellfish_Presence!$G$3:$G$1333,,0,)</f>
        <v>0</v>
      </c>
      <c r="O162" s="3">
        <v>0</v>
      </c>
      <c r="P162" s="3">
        <v>0</v>
      </c>
      <c r="Q162" s="2">
        <v>7</v>
      </c>
      <c r="R162" s="3">
        <v>0</v>
      </c>
      <c r="S162" s="3">
        <v>0</v>
      </c>
      <c r="T162" s="3">
        <v>0</v>
      </c>
      <c r="U162" s="3">
        <v>0</v>
      </c>
      <c r="V162" s="2">
        <v>0</v>
      </c>
      <c r="W162" s="3" t="str">
        <f t="shared" si="4"/>
        <v/>
      </c>
      <c r="X162" t="str">
        <f t="shared" si="5"/>
        <v/>
      </c>
      <c r="Y162">
        <f>IFERROR(INDEX('Parcel Year'!$N$3:$N$1175,MATCH(KC_SPS_SubbasinAttributes!C162,'Parcel Year'!$M$3:$M$1175,0)),0)</f>
        <v>0</v>
      </c>
      <c r="Z162">
        <f>INDEX(Imperviousness!$B$2:$B$1332,MATCH(KC_SPS_SubbasinAttributes!C162,Imperviousness!$A$2:$A$1332,0))</f>
        <v>0.36299999999999999</v>
      </c>
      <c r="AA162">
        <f>INDEX('Flow Duration Index'!$B$2:$B$1332,MATCH(KC_SPS_SubbasinAttributes!C162,'Flow Duration Index'!$A$2:$A$1332,0))</f>
        <v>8.8390000000000004</v>
      </c>
      <c r="AB162">
        <f>INDEX(Opportunity_Index!$G$2:$G$1333,MATCH(KC_SPS_SubbasinAttributes!C162,Opportunity_Index!$F$2:$F$1333,0))</f>
        <v>0.43695000000000001</v>
      </c>
      <c r="AC162">
        <f>INDEX(Traffic!$B$2:$B$1332,MATCH(KC_SPS_SubbasinAttributes!C162,Traffic!$A$2:$A$1332,0))</f>
        <v>7932.7579999999998</v>
      </c>
      <c r="AD162">
        <f>INDEX(EquityScore!$F$3:$F$1334,MATCH(KC_SPS_SubbasinAttributes!C162,EquityScore!$E$3:$E$1334,0))</f>
        <v>0</v>
      </c>
      <c r="AE162" t="str">
        <f>IFERROR(INDEX(PavementCondition!$E$2:$E$669,MATCH(KC_SPS_SubbasinAttributes!C162,PavementCondition!$D$2:$D$669,0)),"N/A")</f>
        <v>N/A</v>
      </c>
      <c r="AF162">
        <f>INDEX(SpawnerMortality!$E$2:$E$1331,MATCH(KC_SPS_SubbasinAttributes!C162,SpawnerMortality!$D$2:$D$1331,0))</f>
        <v>0.35249689299999998</v>
      </c>
      <c r="AG162" s="25">
        <f>IFERROR(_xlfn.XLOOKUP($C162,WQBE_Loading!$C$4:$C$3072,WQBE_Loading!G$4:G$3072,,0,),"")</f>
        <v>36.506616919384349</v>
      </c>
      <c r="AH162" s="25">
        <f>IFERROR(_xlfn.XLOOKUP($C162,WQBE_Loading!$C$4:$C$3072,WQBE_Loading!H$4:H$3072,,0,),"")</f>
        <v>197.10810593963549</v>
      </c>
      <c r="AI162" s="25">
        <f>IFERROR(_xlfn.XLOOKUP($C162,WQBE_Loading!$C$4:$C$3072,WQBE_Loading!I$4:I$3072,,0,),"")</f>
        <v>5460.6363500962498</v>
      </c>
      <c r="AJ162" s="25">
        <f>IFERROR(_xlfn.XLOOKUP($C162,WQBE_Loading!$C$4:$C$3072,WQBE_Loading!J$4:J$3072,,0,),"")</f>
        <v>462.47857080696048</v>
      </c>
      <c r="AK162" s="25">
        <f>IFERROR(_xlfn.XLOOKUP($C162,WQBE_Loading!$C$4:$C$3072,WQBE_Loading!K$4:K$3072,,0,),"")</f>
        <v>145741.73192024149</v>
      </c>
      <c r="AL162" s="25">
        <f>IFERROR(_xlfn.XLOOKUP($C162,WQBE_Loading!$C$4:$C$3072,WQBE_Loading!L$4:L$3072,,0,),"")</f>
        <v>5.0502904547792396E-2</v>
      </c>
      <c r="AM162" s="25">
        <f>IFERROR(_xlfn.XLOOKUP($C162,WQBE_Loading!$C$4:$C$3072,WQBE_Loading!M$4:M$3072,,0,),"")</f>
        <v>6.6642343618252648E-3</v>
      </c>
      <c r="AN162" s="25">
        <f>IFERROR(_xlfn.XLOOKUP($C162,WQBE_Loading!$C$4:$C$3072,WQBE_Loading!N$4:N$3072,,0,),"")</f>
        <v>1.59084006252261</v>
      </c>
      <c r="AO162" s="25">
        <f>IFERROR(_xlfn.XLOOKUP($C162,WQBE_Loading!$C$4:$C$3072,WQBE_Loading!O$4:O$3072,,0,),"")</f>
        <v>7.1741912348814303</v>
      </c>
      <c r="AP162" s="25">
        <f>IFERROR(_xlfn.XLOOKUP($C162,WQBE_Loading!$C$4:$C$3072,WQBE_Loading!P$4:P$3072,,0,),"")</f>
        <v>14.380240151012249</v>
      </c>
      <c r="AQ162" s="13">
        <f>IFERROR(_xlfn.XLOOKUP($C162,WQBE_Loading!$C$4:$C$3072,WQBE_Loading!Q$4:Q$3072,,0,),"")</f>
        <v>152957180.52179751</v>
      </c>
      <c r="AR162">
        <f>_xlfn.XLOOKUP(C162,UrbanHeat!$A$2:$A$1333,UrbanHeat!$B$2:$B$1333,,0,)</f>
        <v>17.515000000000001</v>
      </c>
      <c r="AS162" s="25">
        <f>_xlfn.XLOOKUP($C162,TNC_Loading!$A$2:$A$1332,TNC_Loading!B$2:B$1332,,0,)</f>
        <v>9.4220000000000006</v>
      </c>
      <c r="AT162" s="25">
        <f>_xlfn.XLOOKUP($C162,TNC_Loading!$A$2:$A$1332,TNC_Loading!C$2:C$1332,,0,)</f>
        <v>1.48</v>
      </c>
      <c r="AU162" s="25">
        <f>_xlfn.XLOOKUP($C162,TNC_Loading!$A$2:$A$1332,TNC_Loading!D$2:D$1332,,0,)</f>
        <v>19.946000000000002</v>
      </c>
      <c r="AV162" s="25">
        <f>_xlfn.XLOOKUP($C162,TNC_Loading!$A$2:$A$1332,TNC_Loading!E$2:E$1332,,0,)</f>
        <v>12.425000000000001</v>
      </c>
      <c r="AW162" s="25">
        <f>_xlfn.XLOOKUP($C162,TNC_Loading!$A$2:$A$1332,TNC_Loading!F$2:F$1332,,0,)</f>
        <v>388.70400000000001</v>
      </c>
      <c r="AX162">
        <f>_xlfn.XLOOKUP(C162,BIBI!$D$2:$D$1332,BIBI!$F$2:$F$1332,,0,)</f>
        <v>0</v>
      </c>
      <c r="AY162">
        <f>_xlfn.XLOOKUP(C162,FacilityCounts!$A$3:$A$1333,FacilityCounts!$B$3:$B$1333,,0,)</f>
        <v>0</v>
      </c>
      <c r="AZ162">
        <f>_xlfn.XLOOKUP(C162,FacilityCounts!$D$3:$D$1333,FacilityCounts!$E$3:$E$1333,,0,)</f>
        <v>0</v>
      </c>
      <c r="BA162">
        <f>_xlfn.XLOOKUP(C162,FacilityCounts!$G$3:$G$1333,FacilityCounts!$H$3:$H$1333,,0,)</f>
        <v>0</v>
      </c>
      <c r="BB162">
        <f>IFERROR(_xlfn.XLOOKUP(C162,'DA to P Sensitive Lakes'!$P$2:$P$44,'DA to P Sensitive Lakes'!$Q$2:$Q$44,,0,),0)</f>
        <v>0</v>
      </c>
      <c r="BC162" s="25">
        <f>_xlfn.XLOOKUP(C162,'Historic Runoff (mm)'!$A$2:$A$1332,'Historic Runoff (mm)'!$B$2:$B$1332,,0,)</f>
        <v>541.21900000000005</v>
      </c>
      <c r="BD162">
        <f>_xlfn.XLOOKUP(C162,DrainageComplaint!$A$2:$A$1332,DrainageComplaint!$B$2:$B$1332,,0,)</f>
        <v>0</v>
      </c>
      <c r="BE162">
        <f>_xlfn.XLOOKUP(C162,PAD_Area!$G$2:$G$1332,PAD_Area!$H$2:$H$1332,,0,)</f>
        <v>0</v>
      </c>
    </row>
    <row r="163" spans="1:57" x14ac:dyDescent="0.2">
      <c r="A163" s="2">
        <v>160</v>
      </c>
      <c r="B163" s="2">
        <v>161</v>
      </c>
      <c r="C163" s="20">
        <v>1001590</v>
      </c>
      <c r="D163" s="3" t="s">
        <v>183</v>
      </c>
      <c r="E163" s="3" t="s">
        <v>27</v>
      </c>
      <c r="F163" s="3">
        <v>2715.2260000000001</v>
      </c>
      <c r="G163" s="3">
        <v>91966.581072400004</v>
      </c>
      <c r="H163" s="3">
        <v>118274774.005</v>
      </c>
      <c r="I163" s="2">
        <v>6</v>
      </c>
      <c r="J163" s="2">
        <v>4</v>
      </c>
      <c r="K163" s="2">
        <v>1</v>
      </c>
      <c r="L163" s="2">
        <v>10</v>
      </c>
      <c r="M163" s="3">
        <v>0</v>
      </c>
      <c r="N163" s="2">
        <f>_xlfn.XLOOKUP(C163,Shellfish_Presence!$E$3:$E$1333,Shellfish_Presence!$G$3:$G$1333,,0,)</f>
        <v>0</v>
      </c>
      <c r="O163" s="3">
        <v>0</v>
      </c>
      <c r="P163" s="3">
        <v>0</v>
      </c>
      <c r="Q163" s="2">
        <v>8</v>
      </c>
      <c r="R163" s="3">
        <v>0</v>
      </c>
      <c r="S163" s="3">
        <v>0</v>
      </c>
      <c r="T163" s="3">
        <v>0</v>
      </c>
      <c r="U163" s="3">
        <v>0</v>
      </c>
      <c r="V163" s="2">
        <v>0</v>
      </c>
      <c r="W163" s="3" t="str">
        <f t="shared" si="4"/>
        <v/>
      </c>
      <c r="X163" t="str">
        <f t="shared" si="5"/>
        <v/>
      </c>
      <c r="Y163">
        <f>IFERROR(INDEX('Parcel Year'!$N$3:$N$1175,MATCH(KC_SPS_SubbasinAttributes!C163,'Parcel Year'!$M$3:$M$1175,0)),0)</f>
        <v>0</v>
      </c>
      <c r="Z163">
        <f>INDEX(Imperviousness!$B$2:$B$1332,MATCH(KC_SPS_SubbasinAttributes!C163,Imperviousness!$A$2:$A$1332,0))</f>
        <v>0.30199999999999999</v>
      </c>
      <c r="AA163">
        <f>INDEX('Flow Duration Index'!$B$2:$B$1332,MATCH(KC_SPS_SubbasinAttributes!C163,'Flow Duration Index'!$A$2:$A$1332,0))</f>
        <v>8.3960000000000008</v>
      </c>
      <c r="AB163">
        <f>INDEX(Opportunity_Index!$G$2:$G$1333,MATCH(KC_SPS_SubbasinAttributes!C163,Opportunity_Index!$F$2:$F$1333,0))</f>
        <v>0.28000000000000003</v>
      </c>
      <c r="AC163">
        <f>INDEX(Traffic!$B$2:$B$1332,MATCH(KC_SPS_SubbasinAttributes!C163,Traffic!$A$2:$A$1332,0))</f>
        <v>1201.0920000000001</v>
      </c>
      <c r="AD163">
        <f>INDEX(EquityScore!$F$3:$F$1334,MATCH(KC_SPS_SubbasinAttributes!C163,EquityScore!$E$3:$E$1334,0))</f>
        <v>0</v>
      </c>
      <c r="AE163" t="str">
        <f>IFERROR(INDEX(PavementCondition!$E$2:$E$669,MATCH(KC_SPS_SubbasinAttributes!C163,PavementCondition!$D$2:$D$669,0)),"N/A")</f>
        <v>N/A</v>
      </c>
      <c r="AF163">
        <f>INDEX(SpawnerMortality!$E$2:$E$1331,MATCH(KC_SPS_SubbasinAttributes!C163,SpawnerMortality!$D$2:$D$1331,0))</f>
        <v>0.35249689299999998</v>
      </c>
      <c r="AG163" s="25">
        <f>IFERROR(_xlfn.XLOOKUP($C163,WQBE_Loading!$C$4:$C$3072,WQBE_Loading!G$4:G$3072,,0,),"")</f>
        <v>9.3914440025093295</v>
      </c>
      <c r="AH163" s="25">
        <f>IFERROR(_xlfn.XLOOKUP($C163,WQBE_Loading!$C$4:$C$3072,WQBE_Loading!H$4:H$3072,,0,),"")</f>
        <v>47.539994555618904</v>
      </c>
      <c r="AI163" s="25">
        <f>IFERROR(_xlfn.XLOOKUP($C163,WQBE_Loading!$C$4:$C$3072,WQBE_Loading!I$4:I$3072,,0,),"")</f>
        <v>2243.505857153235</v>
      </c>
      <c r="AJ163" s="25">
        <f>IFERROR(_xlfn.XLOOKUP($C163,WQBE_Loading!$C$4:$C$3072,WQBE_Loading!J$4:J$3072,,0,),"")</f>
        <v>171.6845282882245</v>
      </c>
      <c r="AK163" s="25">
        <f>IFERROR(_xlfn.XLOOKUP($C163,WQBE_Loading!$C$4:$C$3072,WQBE_Loading!K$4:K$3072,,0,),"")</f>
        <v>47807.0578273559</v>
      </c>
      <c r="AL163" s="25">
        <f>IFERROR(_xlfn.XLOOKUP($C163,WQBE_Loading!$C$4:$C$3072,WQBE_Loading!L$4:L$3072,,0,),"")</f>
        <v>1.5275780213444199E-2</v>
      </c>
      <c r="AM163" s="25">
        <f>IFERROR(_xlfn.XLOOKUP($C163,WQBE_Loading!$C$4:$C$3072,WQBE_Loading!M$4:M$3072,,0,),"")</f>
        <v>9.8870759972290992E-4</v>
      </c>
      <c r="AN163" s="25">
        <f>IFERROR(_xlfn.XLOOKUP($C163,WQBE_Loading!$C$4:$C$3072,WQBE_Loading!N$4:N$3072,,0,),"")</f>
        <v>0.69082342352630555</v>
      </c>
      <c r="AO163" s="25">
        <f>IFERROR(_xlfn.XLOOKUP($C163,WQBE_Loading!$C$4:$C$3072,WQBE_Loading!O$4:O$3072,,0,),"")</f>
        <v>2.3343333215921551</v>
      </c>
      <c r="AP163" s="25">
        <f>IFERROR(_xlfn.XLOOKUP($C163,WQBE_Loading!$C$4:$C$3072,WQBE_Loading!P$4:P$3072,,0,),"")</f>
        <v>3.3789662929475952</v>
      </c>
      <c r="AQ163" s="13">
        <f>IFERROR(_xlfn.XLOOKUP($C163,WQBE_Loading!$C$4:$C$3072,WQBE_Loading!Q$4:Q$3072,,0,),"")</f>
        <v>64532538.476601243</v>
      </c>
      <c r="AR163">
        <f>_xlfn.XLOOKUP(C163,UrbanHeat!$A$2:$A$1333,UrbanHeat!$B$2:$B$1333,,0,)</f>
        <v>16.777000000000001</v>
      </c>
      <c r="AS163" s="25">
        <f>_xlfn.XLOOKUP($C163,TNC_Loading!$A$2:$A$1332,TNC_Loading!B$2:B$1332,,0,)</f>
        <v>8.1110000000000007</v>
      </c>
      <c r="AT163" s="25">
        <f>_xlfn.XLOOKUP($C163,TNC_Loading!$A$2:$A$1332,TNC_Loading!C$2:C$1332,,0,)</f>
        <v>0.81799999999999995</v>
      </c>
      <c r="AU163" s="25">
        <f>_xlfn.XLOOKUP($C163,TNC_Loading!$A$2:$A$1332,TNC_Loading!D$2:D$1332,,0,)</f>
        <v>11.661</v>
      </c>
      <c r="AV163" s="25">
        <f>_xlfn.XLOOKUP($C163,TNC_Loading!$A$2:$A$1332,TNC_Loading!E$2:E$1332,,0,)</f>
        <v>8.4529999999999994</v>
      </c>
      <c r="AW163" s="25">
        <f>_xlfn.XLOOKUP($C163,TNC_Loading!$A$2:$A$1332,TNC_Loading!F$2:F$1332,,0,)</f>
        <v>250.24700000000001</v>
      </c>
      <c r="AX163">
        <f>_xlfn.XLOOKUP(C163,BIBI!$D$2:$D$1332,BIBI!$F$2:$F$1332,,0,)</f>
        <v>0</v>
      </c>
      <c r="AY163">
        <f>_xlfn.XLOOKUP(C163,FacilityCounts!$A$3:$A$1333,FacilityCounts!$B$3:$B$1333,,0,)</f>
        <v>0</v>
      </c>
      <c r="AZ163">
        <f>_xlfn.XLOOKUP(C163,FacilityCounts!$D$3:$D$1333,FacilityCounts!$E$3:$E$1333,,0,)</f>
        <v>0</v>
      </c>
      <c r="BA163">
        <f>_xlfn.XLOOKUP(C163,FacilityCounts!$G$3:$G$1333,FacilityCounts!$H$3:$H$1333,,0,)</f>
        <v>0</v>
      </c>
      <c r="BB163">
        <f>IFERROR(_xlfn.XLOOKUP(C163,'DA to P Sensitive Lakes'!$P$2:$P$44,'DA to P Sensitive Lakes'!$Q$2:$Q$44,,0,),0)</f>
        <v>0</v>
      </c>
      <c r="BC163" s="25">
        <f>_xlfn.XLOOKUP(C163,'Historic Runoff (mm)'!$A$2:$A$1332,'Historic Runoff (mm)'!$B$2:$B$1332,,0,)</f>
        <v>505.92399999999998</v>
      </c>
      <c r="BD163">
        <f>_xlfn.XLOOKUP(C163,DrainageComplaint!$A$2:$A$1332,DrainageComplaint!$B$2:$B$1332,,0,)</f>
        <v>0</v>
      </c>
      <c r="BE163">
        <f>_xlfn.XLOOKUP(C163,PAD_Area!$G$2:$G$1332,PAD_Area!$H$2:$H$1332,,0,)</f>
        <v>0</v>
      </c>
    </row>
    <row r="164" spans="1:57" x14ac:dyDescent="0.2">
      <c r="A164" s="2">
        <v>161</v>
      </c>
      <c r="B164" s="2">
        <v>162</v>
      </c>
      <c r="C164" s="20">
        <v>1001600</v>
      </c>
      <c r="D164" s="3" t="s">
        <v>185</v>
      </c>
      <c r="E164" s="3" t="s">
        <v>27</v>
      </c>
      <c r="F164" s="3">
        <v>574.25099999999998</v>
      </c>
      <c r="G164" s="3">
        <v>30158.1848446</v>
      </c>
      <c r="H164" s="3">
        <v>25014272.3851</v>
      </c>
      <c r="I164" s="2">
        <v>3</v>
      </c>
      <c r="J164" s="2">
        <v>3</v>
      </c>
      <c r="K164" s="2">
        <v>1</v>
      </c>
      <c r="L164" s="2">
        <v>1</v>
      </c>
      <c r="M164" s="3">
        <v>0</v>
      </c>
      <c r="N164" s="2">
        <f>_xlfn.XLOOKUP(C164,Shellfish_Presence!$E$3:$E$1333,Shellfish_Presence!$G$3:$G$1333,,0,)</f>
        <v>0</v>
      </c>
      <c r="O164" s="3">
        <v>0</v>
      </c>
      <c r="P164" s="3">
        <v>0</v>
      </c>
      <c r="Q164" s="2">
        <v>0</v>
      </c>
      <c r="R164" s="3">
        <v>0</v>
      </c>
      <c r="S164" s="3">
        <v>0</v>
      </c>
      <c r="T164" s="3">
        <v>0</v>
      </c>
      <c r="U164" s="3">
        <v>0</v>
      </c>
      <c r="V164" s="2">
        <v>0</v>
      </c>
      <c r="W164" s="3" t="str">
        <f t="shared" si="4"/>
        <v/>
      </c>
      <c r="X164" t="str">
        <f t="shared" si="5"/>
        <v/>
      </c>
      <c r="Y164">
        <f>IFERROR(INDEX('Parcel Year'!$N$3:$N$1175,MATCH(KC_SPS_SubbasinAttributes!C164,'Parcel Year'!$M$3:$M$1175,0)),0)</f>
        <v>0</v>
      </c>
      <c r="Z164">
        <f>INDEX(Imperviousness!$B$2:$B$1332,MATCH(KC_SPS_SubbasinAttributes!C164,Imperviousness!$A$2:$A$1332,0))</f>
        <v>0.47</v>
      </c>
      <c r="AA164">
        <f>INDEX('Flow Duration Index'!$B$2:$B$1332,MATCH(KC_SPS_SubbasinAttributes!C164,'Flow Duration Index'!$A$2:$A$1332,0))</f>
        <v>10.135999999999999</v>
      </c>
      <c r="AB164">
        <f>INDEX(Opportunity_Index!$G$2:$G$1333,MATCH(KC_SPS_SubbasinAttributes!C164,Opportunity_Index!$F$2:$F$1333,0))</f>
        <v>0.39084999999999998</v>
      </c>
      <c r="AC164">
        <f>INDEX(Traffic!$B$2:$B$1332,MATCH(KC_SPS_SubbasinAttributes!C164,Traffic!$A$2:$A$1332,0))</f>
        <v>6390.7690000000002</v>
      </c>
      <c r="AD164">
        <f>INDEX(EquityScore!$F$3:$F$1334,MATCH(KC_SPS_SubbasinAttributes!C164,EquityScore!$E$3:$E$1334,0))</f>
        <v>0</v>
      </c>
      <c r="AE164" t="str">
        <f>IFERROR(INDEX(PavementCondition!$E$2:$E$669,MATCH(KC_SPS_SubbasinAttributes!C164,PavementCondition!$D$2:$D$669,0)),"N/A")</f>
        <v>N/A</v>
      </c>
      <c r="AF164">
        <f>INDEX(SpawnerMortality!$E$2:$E$1331,MATCH(KC_SPS_SubbasinAttributes!C164,SpawnerMortality!$D$2:$D$1331,0))</f>
        <v>0.346535288</v>
      </c>
      <c r="AG164" s="25">
        <f>IFERROR(_xlfn.XLOOKUP($C164,WQBE_Loading!$C$4:$C$3072,WQBE_Loading!G$4:G$3072,,0,),"")</f>
        <v>3.6084191305204847</v>
      </c>
      <c r="AH164" s="25">
        <f>IFERROR(_xlfn.XLOOKUP($C164,WQBE_Loading!$C$4:$C$3072,WQBE_Loading!H$4:H$3072,,0,),"")</f>
        <v>19.737935584138299</v>
      </c>
      <c r="AI164" s="25">
        <f>IFERROR(_xlfn.XLOOKUP($C164,WQBE_Loading!$C$4:$C$3072,WQBE_Loading!I$4:I$3072,,0,),"")</f>
        <v>546.89564476625242</v>
      </c>
      <c r="AJ164" s="25">
        <f>IFERROR(_xlfn.XLOOKUP($C164,WQBE_Loading!$C$4:$C$3072,WQBE_Loading!J$4:J$3072,,0,),"")</f>
        <v>46.774323272386454</v>
      </c>
      <c r="AK164" s="25">
        <f>IFERROR(_xlfn.XLOOKUP($C164,WQBE_Loading!$C$4:$C$3072,WQBE_Loading!K$4:K$3072,,0,),"")</f>
        <v>15412.618057319101</v>
      </c>
      <c r="AL164" s="25">
        <f>IFERROR(_xlfn.XLOOKUP($C164,WQBE_Loading!$C$4:$C$3072,WQBE_Loading!L$4:L$3072,,0,),"")</f>
        <v>5.3688604292424207E-3</v>
      </c>
      <c r="AM164" s="25">
        <f>IFERROR(_xlfn.XLOOKUP($C164,WQBE_Loading!$C$4:$C$3072,WQBE_Loading!M$4:M$3072,,0,),"")</f>
        <v>6.3186575236586807E-4</v>
      </c>
      <c r="AN164" s="25">
        <f>IFERROR(_xlfn.XLOOKUP($C164,WQBE_Loading!$C$4:$C$3072,WQBE_Loading!N$4:N$3072,,0,),"")</f>
        <v>0.16404291665864301</v>
      </c>
      <c r="AO164" s="25">
        <f>IFERROR(_xlfn.XLOOKUP($C164,WQBE_Loading!$C$4:$C$3072,WQBE_Loading!O$4:O$3072,,0,),"")</f>
        <v>0.74858905520416452</v>
      </c>
      <c r="AP164" s="25">
        <f>IFERROR(_xlfn.XLOOKUP($C164,WQBE_Loading!$C$4:$C$3072,WQBE_Loading!P$4:P$3072,,0,),"")</f>
        <v>1.481986257787705</v>
      </c>
      <c r="AQ164" s="13">
        <f>IFERROR(_xlfn.XLOOKUP($C164,WQBE_Loading!$C$4:$C$3072,WQBE_Loading!Q$4:Q$3072,,0,),"")</f>
        <v>17171581.911637399</v>
      </c>
      <c r="AR164">
        <f>_xlfn.XLOOKUP(C164,UrbanHeat!$A$2:$A$1333,UrbanHeat!$B$2:$B$1333,,0,)</f>
        <v>17.419</v>
      </c>
      <c r="AS164" s="25">
        <f>_xlfn.XLOOKUP($C164,TNC_Loading!$A$2:$A$1332,TNC_Loading!B$2:B$1332,,0,)</f>
        <v>8.8089999999999993</v>
      </c>
      <c r="AT164" s="25">
        <f>_xlfn.XLOOKUP($C164,TNC_Loading!$A$2:$A$1332,TNC_Loading!C$2:C$1332,,0,)</f>
        <v>1.4179999999999999</v>
      </c>
      <c r="AU164" s="25">
        <f>_xlfn.XLOOKUP($C164,TNC_Loading!$A$2:$A$1332,TNC_Loading!D$2:D$1332,,0,)</f>
        <v>20.713999999999999</v>
      </c>
      <c r="AV164" s="25">
        <f>_xlfn.XLOOKUP($C164,TNC_Loading!$A$2:$A$1332,TNC_Loading!E$2:E$1332,,0,)</f>
        <v>10.875999999999999</v>
      </c>
      <c r="AW164" s="25">
        <f>_xlfn.XLOOKUP($C164,TNC_Loading!$A$2:$A$1332,TNC_Loading!F$2:F$1332,,0,)</f>
        <v>469.86500000000001</v>
      </c>
      <c r="AX164">
        <f>_xlfn.XLOOKUP(C164,BIBI!$D$2:$D$1332,BIBI!$F$2:$F$1332,,0,)</f>
        <v>0</v>
      </c>
      <c r="AY164">
        <f>_xlfn.XLOOKUP(C164,FacilityCounts!$A$3:$A$1333,FacilityCounts!$B$3:$B$1333,,0,)</f>
        <v>0</v>
      </c>
      <c r="AZ164">
        <f>_xlfn.XLOOKUP(C164,FacilityCounts!$D$3:$D$1333,FacilityCounts!$E$3:$E$1333,,0,)</f>
        <v>0</v>
      </c>
      <c r="BA164">
        <f>_xlfn.XLOOKUP(C164,FacilityCounts!$G$3:$G$1333,FacilityCounts!$H$3:$H$1333,,0,)</f>
        <v>0</v>
      </c>
      <c r="BB164">
        <f>IFERROR(_xlfn.XLOOKUP(C164,'DA to P Sensitive Lakes'!$P$2:$P$44,'DA to P Sensitive Lakes'!$Q$2:$Q$44,,0,),0)</f>
        <v>0</v>
      </c>
      <c r="BC164" s="25">
        <f>_xlfn.XLOOKUP(C164,'Historic Runoff (mm)'!$A$2:$A$1332,'Historic Runoff (mm)'!$B$2:$B$1332,,0,)</f>
        <v>581.16899999999998</v>
      </c>
      <c r="BD164">
        <f>_xlfn.XLOOKUP(C164,DrainageComplaint!$A$2:$A$1332,DrainageComplaint!$B$2:$B$1332,,0,)</f>
        <v>0</v>
      </c>
      <c r="BE164">
        <f>_xlfn.XLOOKUP(C164,PAD_Area!$G$2:$G$1332,PAD_Area!$H$2:$H$1332,,0,)</f>
        <v>0</v>
      </c>
    </row>
    <row r="165" spans="1:57" x14ac:dyDescent="0.2">
      <c r="A165" s="2">
        <v>162</v>
      </c>
      <c r="B165" s="2">
        <v>163</v>
      </c>
      <c r="C165" s="20">
        <v>1001610</v>
      </c>
      <c r="D165" s="3" t="s">
        <v>184</v>
      </c>
      <c r="E165" s="3" t="s">
        <v>27</v>
      </c>
      <c r="F165" s="3">
        <v>511.55</v>
      </c>
      <c r="G165" s="3">
        <v>32620.975938</v>
      </c>
      <c r="H165" s="3">
        <v>22283024.3871</v>
      </c>
      <c r="I165" s="2">
        <v>3</v>
      </c>
      <c r="J165" s="2">
        <v>1</v>
      </c>
      <c r="K165" s="2">
        <v>1</v>
      </c>
      <c r="L165" s="2">
        <v>1</v>
      </c>
      <c r="M165" s="3">
        <v>0</v>
      </c>
      <c r="N165" s="2">
        <f>_xlfn.XLOOKUP(C165,Shellfish_Presence!$E$3:$E$1333,Shellfish_Presence!$G$3:$G$1333,,0,)</f>
        <v>0</v>
      </c>
      <c r="O165" s="3">
        <v>0</v>
      </c>
      <c r="P165" s="3">
        <v>0</v>
      </c>
      <c r="Q165" s="2">
        <v>5</v>
      </c>
      <c r="R165" s="3">
        <v>0</v>
      </c>
      <c r="S165" s="3">
        <v>0</v>
      </c>
      <c r="T165" s="3">
        <v>0</v>
      </c>
      <c r="U165" s="3">
        <v>0</v>
      </c>
      <c r="V165" s="2">
        <v>0</v>
      </c>
      <c r="W165" s="3" t="str">
        <f t="shared" si="4"/>
        <v/>
      </c>
      <c r="X165" t="str">
        <f t="shared" si="5"/>
        <v/>
      </c>
      <c r="Y165">
        <f>IFERROR(INDEX('Parcel Year'!$N$3:$N$1175,MATCH(KC_SPS_SubbasinAttributes!C165,'Parcel Year'!$M$3:$M$1175,0)),0)</f>
        <v>0</v>
      </c>
      <c r="Z165">
        <f>INDEX(Imperviousness!$B$2:$B$1332,MATCH(KC_SPS_SubbasinAttributes!C165,Imperviousness!$A$2:$A$1332,0))</f>
        <v>0.21199999999999999</v>
      </c>
      <c r="AA165">
        <f>INDEX('Flow Duration Index'!$B$2:$B$1332,MATCH(KC_SPS_SubbasinAttributes!C165,'Flow Duration Index'!$A$2:$A$1332,0))</f>
        <v>7.1340000000000003</v>
      </c>
      <c r="AB165">
        <f>INDEX(Opportunity_Index!$G$2:$G$1333,MATCH(KC_SPS_SubbasinAttributes!C165,Opportunity_Index!$F$2:$F$1333,0))</f>
        <v>0.1739</v>
      </c>
      <c r="AC165">
        <f>INDEX(Traffic!$B$2:$B$1332,MATCH(KC_SPS_SubbasinAttributes!C165,Traffic!$A$2:$A$1332,0))</f>
        <v>2218.6469999999999</v>
      </c>
      <c r="AD165">
        <f>INDEX(EquityScore!$F$3:$F$1334,MATCH(KC_SPS_SubbasinAttributes!C165,EquityScore!$E$3:$E$1334,0))</f>
        <v>0</v>
      </c>
      <c r="AE165" t="str">
        <f>IFERROR(INDEX(PavementCondition!$E$2:$E$669,MATCH(KC_SPS_SubbasinAttributes!C165,PavementCondition!$D$2:$D$669,0)),"N/A")</f>
        <v>N/A</v>
      </c>
      <c r="AF165">
        <f>INDEX(SpawnerMortality!$E$2:$E$1331,MATCH(KC_SPS_SubbasinAttributes!C165,SpawnerMortality!$D$2:$D$1331,0))</f>
        <v>0.37533336399999995</v>
      </c>
      <c r="AG165" s="25">
        <f>IFERROR(_xlfn.XLOOKUP($C165,WQBE_Loading!$C$4:$C$3072,WQBE_Loading!G$4:G$3072,,0,),"")</f>
        <v>1.3099919145804302</v>
      </c>
      <c r="AH165" s="25">
        <f>IFERROR(_xlfn.XLOOKUP($C165,WQBE_Loading!$C$4:$C$3072,WQBE_Loading!H$4:H$3072,,0,),"")</f>
        <v>6.58589491313555</v>
      </c>
      <c r="AI165" s="25">
        <f>IFERROR(_xlfn.XLOOKUP($C165,WQBE_Loading!$C$4:$C$3072,WQBE_Loading!I$4:I$3072,,0,),"")</f>
        <v>353.49502303214604</v>
      </c>
      <c r="AJ165" s="25">
        <f>IFERROR(_xlfn.XLOOKUP($C165,WQBE_Loading!$C$4:$C$3072,WQBE_Loading!J$4:J$3072,,0,),"")</f>
        <v>26.72533937906255</v>
      </c>
      <c r="AK165" s="25">
        <f>IFERROR(_xlfn.XLOOKUP($C165,WQBE_Loading!$C$4:$C$3072,WQBE_Loading!K$4:K$3072,,0,),"")</f>
        <v>7017.4199312892297</v>
      </c>
      <c r="AL165" s="25">
        <f>IFERROR(_xlfn.XLOOKUP($C165,WQBE_Loading!$C$4:$C$3072,WQBE_Loading!L$4:L$3072,,0,),"")</f>
        <v>2.1120887338554649E-3</v>
      </c>
      <c r="AM165" s="25">
        <f>IFERROR(_xlfn.XLOOKUP($C165,WQBE_Loading!$C$4:$C$3072,WQBE_Loading!M$4:M$3072,,0,),"")</f>
        <v>1.3427687609634701E-4</v>
      </c>
      <c r="AN165" s="25">
        <f>IFERROR(_xlfn.XLOOKUP($C165,WQBE_Loading!$C$4:$C$3072,WQBE_Loading!N$4:N$3072,,0,),"")</f>
        <v>0.10657771886780751</v>
      </c>
      <c r="AO165" s="25">
        <f>IFERROR(_xlfn.XLOOKUP($C165,WQBE_Loading!$C$4:$C$3072,WQBE_Loading!O$4:O$3072,,0,),"")</f>
        <v>0.335889788760452</v>
      </c>
      <c r="AP165" s="25">
        <f>IFERROR(_xlfn.XLOOKUP($C165,WQBE_Loading!$C$4:$C$3072,WQBE_Loading!P$4:P$3072,,0,),"")</f>
        <v>0.46992540047595155</v>
      </c>
      <c r="AQ165" s="13">
        <f>IFERROR(_xlfn.XLOOKUP($C165,WQBE_Loading!$C$4:$C$3072,WQBE_Loading!Q$4:Q$3072,,0,),"")</f>
        <v>10685662.607039399</v>
      </c>
      <c r="AR165">
        <f>_xlfn.XLOOKUP(C165,UrbanHeat!$A$2:$A$1333,UrbanHeat!$B$2:$B$1333,,0,)</f>
        <v>16.292000000000002</v>
      </c>
      <c r="AS165" s="25">
        <f>_xlfn.XLOOKUP($C165,TNC_Loading!$A$2:$A$1332,TNC_Loading!B$2:B$1332,,0,)</f>
        <v>6.3769999999999998</v>
      </c>
      <c r="AT165" s="25">
        <f>_xlfn.XLOOKUP($C165,TNC_Loading!$A$2:$A$1332,TNC_Loading!C$2:C$1332,,0,)</f>
        <v>0.65800000000000003</v>
      </c>
      <c r="AU165" s="25">
        <f>_xlfn.XLOOKUP($C165,TNC_Loading!$A$2:$A$1332,TNC_Loading!D$2:D$1332,,0,)</f>
        <v>7.032</v>
      </c>
      <c r="AV165" s="25">
        <f>_xlfn.XLOOKUP($C165,TNC_Loading!$A$2:$A$1332,TNC_Loading!E$2:E$1332,,0,)</f>
        <v>7.234</v>
      </c>
      <c r="AW165" s="25">
        <f>_xlfn.XLOOKUP($C165,TNC_Loading!$A$2:$A$1332,TNC_Loading!F$2:F$1332,,0,)</f>
        <v>181.952</v>
      </c>
      <c r="AX165">
        <f>_xlfn.XLOOKUP(C165,BIBI!$D$2:$D$1332,BIBI!$F$2:$F$1332,,0,)</f>
        <v>0</v>
      </c>
      <c r="AY165">
        <f>_xlfn.XLOOKUP(C165,FacilityCounts!$A$3:$A$1333,FacilityCounts!$B$3:$B$1333,,0,)</f>
        <v>0</v>
      </c>
      <c r="AZ165">
        <f>_xlfn.XLOOKUP(C165,FacilityCounts!$D$3:$D$1333,FacilityCounts!$E$3:$E$1333,,0,)</f>
        <v>0</v>
      </c>
      <c r="BA165">
        <f>_xlfn.XLOOKUP(C165,FacilityCounts!$G$3:$G$1333,FacilityCounts!$H$3:$H$1333,,0,)</f>
        <v>0</v>
      </c>
      <c r="BB165">
        <f>IFERROR(_xlfn.XLOOKUP(C165,'DA to P Sensitive Lakes'!$P$2:$P$44,'DA to P Sensitive Lakes'!$Q$2:$Q$44,,0,),0)</f>
        <v>0</v>
      </c>
      <c r="BC165" s="25">
        <f>_xlfn.XLOOKUP(C165,'Historic Runoff (mm)'!$A$2:$A$1332,'Historic Runoff (mm)'!$B$2:$B$1332,,0,)</f>
        <v>404.58100000000002</v>
      </c>
      <c r="BD165">
        <f>_xlfn.XLOOKUP(C165,DrainageComplaint!$A$2:$A$1332,DrainageComplaint!$B$2:$B$1332,,0,)</f>
        <v>0</v>
      </c>
      <c r="BE165">
        <f>_xlfn.XLOOKUP(C165,PAD_Area!$G$2:$G$1332,PAD_Area!$H$2:$H$1332,,0,)</f>
        <v>0</v>
      </c>
    </row>
    <row r="166" spans="1:57" x14ac:dyDescent="0.2">
      <c r="A166" s="2">
        <v>163</v>
      </c>
      <c r="B166" s="2">
        <v>164</v>
      </c>
      <c r="C166" s="20">
        <v>1001620</v>
      </c>
      <c r="D166" s="3" t="s">
        <v>184</v>
      </c>
      <c r="E166" s="3" t="s">
        <v>27</v>
      </c>
      <c r="F166" s="3">
        <v>1276.1489999999999</v>
      </c>
      <c r="G166" s="3">
        <v>70658.6562061</v>
      </c>
      <c r="H166" s="3">
        <v>55588830.545299999</v>
      </c>
      <c r="I166" s="2">
        <v>3</v>
      </c>
      <c r="J166" s="2">
        <v>1</v>
      </c>
      <c r="K166" s="2">
        <v>1</v>
      </c>
      <c r="L166" s="2">
        <v>7</v>
      </c>
      <c r="M166" s="3">
        <v>0</v>
      </c>
      <c r="N166" s="2">
        <f>_xlfn.XLOOKUP(C166,Shellfish_Presence!$E$3:$E$1333,Shellfish_Presence!$G$3:$G$1333,,0,)</f>
        <v>0</v>
      </c>
      <c r="O166" s="3">
        <v>0</v>
      </c>
      <c r="P166" s="3">
        <v>0</v>
      </c>
      <c r="Q166" s="2">
        <v>4</v>
      </c>
      <c r="R166" s="3">
        <v>0</v>
      </c>
      <c r="S166" s="3">
        <v>0</v>
      </c>
      <c r="T166" s="3">
        <v>0</v>
      </c>
      <c r="U166" s="3">
        <v>0</v>
      </c>
      <c r="V166" s="2">
        <v>0</v>
      </c>
      <c r="W166" s="3" t="str">
        <f t="shared" si="4"/>
        <v/>
      </c>
      <c r="X166" t="str">
        <f t="shared" si="5"/>
        <v/>
      </c>
      <c r="Y166">
        <f>IFERROR(INDEX('Parcel Year'!$N$3:$N$1175,MATCH(KC_SPS_SubbasinAttributes!C166,'Parcel Year'!$M$3:$M$1175,0)),0)</f>
        <v>0</v>
      </c>
      <c r="Z166">
        <f>INDEX(Imperviousness!$B$2:$B$1332,MATCH(KC_SPS_SubbasinAttributes!C166,Imperviousness!$A$2:$A$1332,0))</f>
        <v>0.36</v>
      </c>
      <c r="AA166">
        <f>INDEX('Flow Duration Index'!$B$2:$B$1332,MATCH(KC_SPS_SubbasinAttributes!C166,'Flow Duration Index'!$A$2:$A$1332,0))</f>
        <v>9.6430000000000007</v>
      </c>
      <c r="AB166">
        <f>INDEX(Opportunity_Index!$G$2:$G$1333,MATCH(KC_SPS_SubbasinAttributes!C166,Opportunity_Index!$F$2:$F$1333,0))</f>
        <v>0.1933</v>
      </c>
      <c r="AC166">
        <f>INDEX(Traffic!$B$2:$B$1332,MATCH(KC_SPS_SubbasinAttributes!C166,Traffic!$A$2:$A$1332,0))</f>
        <v>1777.865</v>
      </c>
      <c r="AD166">
        <f>INDEX(EquityScore!$F$3:$F$1334,MATCH(KC_SPS_SubbasinAttributes!C166,EquityScore!$E$3:$E$1334,0))</f>
        <v>0</v>
      </c>
      <c r="AE166" t="str">
        <f>IFERROR(INDEX(PavementCondition!$E$2:$E$669,MATCH(KC_SPS_SubbasinAttributes!C166,PavementCondition!$D$2:$D$669,0)),"N/A")</f>
        <v>N/A</v>
      </c>
      <c r="AF166">
        <f>INDEX(SpawnerMortality!$E$2:$E$1331,MATCH(KC_SPS_SubbasinAttributes!C166,SpawnerMortality!$D$2:$D$1331,0))</f>
        <v>0.38742229299999997</v>
      </c>
      <c r="AG166" s="25">
        <f>IFERROR(_xlfn.XLOOKUP($C166,WQBE_Loading!$C$4:$C$3072,WQBE_Loading!G$4:G$3072,,0,),"")</f>
        <v>7.0863127337001748</v>
      </c>
      <c r="AH166" s="25">
        <f>IFERROR(_xlfn.XLOOKUP($C166,WQBE_Loading!$C$4:$C$3072,WQBE_Loading!H$4:H$3072,,0,),"")</f>
        <v>37.478997107116051</v>
      </c>
      <c r="AI166" s="25">
        <f>IFERROR(_xlfn.XLOOKUP($C166,WQBE_Loading!$C$4:$C$3072,WQBE_Loading!I$4:I$3072,,0,),"")</f>
        <v>1583.8255971636149</v>
      </c>
      <c r="AJ166" s="25">
        <f>IFERROR(_xlfn.XLOOKUP($C166,WQBE_Loading!$C$4:$C$3072,WQBE_Loading!J$4:J$3072,,0,),"")</f>
        <v>124.2507398019785</v>
      </c>
      <c r="AK166" s="25">
        <f>IFERROR(_xlfn.XLOOKUP($C166,WQBE_Loading!$C$4:$C$3072,WQBE_Loading!K$4:K$3072,,0,),"")</f>
        <v>36707.909720901902</v>
      </c>
      <c r="AL166" s="25">
        <f>IFERROR(_xlfn.XLOOKUP($C166,WQBE_Loading!$C$4:$C$3072,WQBE_Loading!L$4:L$3072,,0,),"")</f>
        <v>1.1049980006145401E-2</v>
      </c>
      <c r="AM166" s="25">
        <f>IFERROR(_xlfn.XLOOKUP($C166,WQBE_Loading!$C$4:$C$3072,WQBE_Loading!M$4:M$3072,,0,),"")</f>
        <v>8.771773245284289E-4</v>
      </c>
      <c r="AN166" s="25">
        <f>IFERROR(_xlfn.XLOOKUP($C166,WQBE_Loading!$C$4:$C$3072,WQBE_Loading!N$4:N$3072,,0,),"")</f>
        <v>0.46742569509253601</v>
      </c>
      <c r="AO166" s="25">
        <f>IFERROR(_xlfn.XLOOKUP($C166,WQBE_Loading!$C$4:$C$3072,WQBE_Loading!O$4:O$3072,,0,),"")</f>
        <v>1.7019856470843702</v>
      </c>
      <c r="AP166" s="25">
        <f>IFERROR(_xlfn.XLOOKUP($C166,WQBE_Loading!$C$4:$C$3072,WQBE_Loading!P$4:P$3072,,0,),"")</f>
        <v>2.8253456109487001</v>
      </c>
      <c r="AQ166" s="13">
        <f>IFERROR(_xlfn.XLOOKUP($C166,WQBE_Loading!$C$4:$C$3072,WQBE_Loading!Q$4:Q$3072,,0,),"")</f>
        <v>44067531.545157552</v>
      </c>
      <c r="AR166">
        <f>_xlfn.XLOOKUP(C166,UrbanHeat!$A$2:$A$1333,UrbanHeat!$B$2:$B$1333,,0,)</f>
        <v>16.773</v>
      </c>
      <c r="AS166" s="25">
        <f>_xlfn.XLOOKUP($C166,TNC_Loading!$A$2:$A$1332,TNC_Loading!B$2:B$1332,,0,)</f>
        <v>9.9949999999999992</v>
      </c>
      <c r="AT166" s="25">
        <f>_xlfn.XLOOKUP($C166,TNC_Loading!$A$2:$A$1332,TNC_Loading!C$2:C$1332,,0,)</f>
        <v>1.6659999999999999</v>
      </c>
      <c r="AU166" s="25">
        <f>_xlfn.XLOOKUP($C166,TNC_Loading!$A$2:$A$1332,TNC_Loading!D$2:D$1332,,0,)</f>
        <v>14.331</v>
      </c>
      <c r="AV166" s="25">
        <f>_xlfn.XLOOKUP($C166,TNC_Loading!$A$2:$A$1332,TNC_Loading!E$2:E$1332,,0,)</f>
        <v>13.462</v>
      </c>
      <c r="AW166" s="25">
        <f>_xlfn.XLOOKUP($C166,TNC_Loading!$A$2:$A$1332,TNC_Loading!F$2:F$1332,,0,)</f>
        <v>304.23200000000003</v>
      </c>
      <c r="AX166">
        <f>_xlfn.XLOOKUP(C166,BIBI!$D$2:$D$1332,BIBI!$F$2:$F$1332,,0,)</f>
        <v>0</v>
      </c>
      <c r="AY166">
        <f>_xlfn.XLOOKUP(C166,FacilityCounts!$A$3:$A$1333,FacilityCounts!$B$3:$B$1333,,0,)</f>
        <v>0</v>
      </c>
      <c r="AZ166">
        <f>_xlfn.XLOOKUP(C166,FacilityCounts!$D$3:$D$1333,FacilityCounts!$E$3:$E$1333,,0,)</f>
        <v>0</v>
      </c>
      <c r="BA166">
        <f>_xlfn.XLOOKUP(C166,FacilityCounts!$G$3:$G$1333,FacilityCounts!$H$3:$H$1333,,0,)</f>
        <v>0</v>
      </c>
      <c r="BB166">
        <f>IFERROR(_xlfn.XLOOKUP(C166,'DA to P Sensitive Lakes'!$P$2:$P$44,'DA to P Sensitive Lakes'!$Q$2:$Q$44,,0,),0)</f>
        <v>0</v>
      </c>
      <c r="BC166" s="25">
        <f>_xlfn.XLOOKUP(C166,'Historic Runoff (mm)'!$A$2:$A$1332,'Historic Runoff (mm)'!$B$2:$B$1332,,0,)</f>
        <v>625.65899999999999</v>
      </c>
      <c r="BD166">
        <f>_xlfn.XLOOKUP(C166,DrainageComplaint!$A$2:$A$1332,DrainageComplaint!$B$2:$B$1332,,0,)</f>
        <v>0</v>
      </c>
      <c r="BE166">
        <f>_xlfn.XLOOKUP(C166,PAD_Area!$G$2:$G$1332,PAD_Area!$H$2:$H$1332,,0,)</f>
        <v>0</v>
      </c>
    </row>
    <row r="167" spans="1:57" x14ac:dyDescent="0.2">
      <c r="A167" s="2">
        <v>164</v>
      </c>
      <c r="B167" s="2">
        <v>165</v>
      </c>
      <c r="C167" s="20">
        <v>1001630</v>
      </c>
      <c r="D167" s="3" t="s">
        <v>186</v>
      </c>
      <c r="E167" s="3" t="s">
        <v>27</v>
      </c>
      <c r="F167" s="3">
        <v>1303.133</v>
      </c>
      <c r="G167" s="3">
        <v>49820.796948099996</v>
      </c>
      <c r="H167" s="3">
        <v>56764248.868900001</v>
      </c>
      <c r="I167" s="2">
        <v>2</v>
      </c>
      <c r="J167" s="2">
        <v>2</v>
      </c>
      <c r="K167" s="2">
        <v>1</v>
      </c>
      <c r="L167" s="2">
        <v>8</v>
      </c>
      <c r="M167" s="3">
        <v>0</v>
      </c>
      <c r="N167" s="2">
        <f>_xlfn.XLOOKUP(C167,Shellfish_Presence!$E$3:$E$1333,Shellfish_Presence!$G$3:$G$1333,,0,)</f>
        <v>0</v>
      </c>
      <c r="O167" s="3">
        <v>0</v>
      </c>
      <c r="P167" s="3">
        <v>0</v>
      </c>
      <c r="Q167" s="2">
        <v>4</v>
      </c>
      <c r="R167" s="3">
        <v>0</v>
      </c>
      <c r="S167" s="3">
        <v>0</v>
      </c>
      <c r="T167" s="3">
        <v>0</v>
      </c>
      <c r="U167" s="3">
        <v>0</v>
      </c>
      <c r="V167" s="2">
        <v>0</v>
      </c>
      <c r="W167" s="3" t="str">
        <f t="shared" si="4"/>
        <v/>
      </c>
      <c r="X167" t="str">
        <f t="shared" si="5"/>
        <v/>
      </c>
      <c r="Y167">
        <f>IFERROR(INDEX('Parcel Year'!$N$3:$N$1175,MATCH(KC_SPS_SubbasinAttributes!C167,'Parcel Year'!$M$3:$M$1175,0)),0)</f>
        <v>0</v>
      </c>
      <c r="Z167">
        <f>INDEX(Imperviousness!$B$2:$B$1332,MATCH(KC_SPS_SubbasinAttributes!C167,Imperviousness!$A$2:$A$1332,0))</f>
        <v>0.27600000000000002</v>
      </c>
      <c r="AA167">
        <f>INDEX('Flow Duration Index'!$B$2:$B$1332,MATCH(KC_SPS_SubbasinAttributes!C167,'Flow Duration Index'!$A$2:$A$1332,0))</f>
        <v>8.0380000000000003</v>
      </c>
      <c r="AB167">
        <f>INDEX(Opportunity_Index!$G$2:$G$1333,MATCH(KC_SPS_SubbasinAttributes!C167,Opportunity_Index!$F$2:$F$1333,0))</f>
        <v>0.1933</v>
      </c>
      <c r="AC167">
        <f>INDEX(Traffic!$B$2:$B$1332,MATCH(KC_SPS_SubbasinAttributes!C167,Traffic!$A$2:$A$1332,0))</f>
        <v>781.68399999999997</v>
      </c>
      <c r="AD167">
        <f>INDEX(EquityScore!$F$3:$F$1334,MATCH(KC_SPS_SubbasinAttributes!C167,EquityScore!$E$3:$E$1334,0))</f>
        <v>0</v>
      </c>
      <c r="AE167" t="str">
        <f>IFERROR(INDEX(PavementCondition!$E$2:$E$669,MATCH(KC_SPS_SubbasinAttributes!C167,PavementCondition!$D$2:$D$669,0)),"N/A")</f>
        <v>N/A</v>
      </c>
      <c r="AF167">
        <f>INDEX(SpawnerMortality!$E$2:$E$1331,MATCH(KC_SPS_SubbasinAttributes!C167,SpawnerMortality!$D$2:$D$1331,0))</f>
        <v>0.31278487700000002</v>
      </c>
      <c r="AG167" s="25">
        <f>IFERROR(_xlfn.XLOOKUP($C167,WQBE_Loading!$C$4:$C$3072,WQBE_Loading!G$4:G$3072,,0,),"")</f>
        <v>4.7793864003087556</v>
      </c>
      <c r="AH167" s="25">
        <f>IFERROR(_xlfn.XLOOKUP($C167,WQBE_Loading!$C$4:$C$3072,WQBE_Loading!H$4:H$3072,,0,),"")</f>
        <v>26.081449105589797</v>
      </c>
      <c r="AI167" s="25">
        <f>IFERROR(_xlfn.XLOOKUP($C167,WQBE_Loading!$C$4:$C$3072,WQBE_Loading!I$4:I$3072,,0,),"")</f>
        <v>1149.443279604905</v>
      </c>
      <c r="AJ167" s="25">
        <f>IFERROR(_xlfn.XLOOKUP($C167,WQBE_Loading!$C$4:$C$3072,WQBE_Loading!J$4:J$3072,,0,),"")</f>
        <v>90.457935358517659</v>
      </c>
      <c r="AK167" s="25">
        <f>IFERROR(_xlfn.XLOOKUP($C167,WQBE_Loading!$C$4:$C$3072,WQBE_Loading!K$4:K$3072,,0,),"")</f>
        <v>28287.4943937348</v>
      </c>
      <c r="AL167" s="25">
        <f>IFERROR(_xlfn.XLOOKUP($C167,WQBE_Loading!$C$4:$C$3072,WQBE_Loading!L$4:L$3072,,0,),"")</f>
        <v>8.0334889731384362E-3</v>
      </c>
      <c r="AM167" s="25">
        <f>IFERROR(_xlfn.XLOOKUP($C167,WQBE_Loading!$C$4:$C$3072,WQBE_Loading!M$4:M$3072,,0,),"")</f>
        <v>4.335054239850865E-4</v>
      </c>
      <c r="AN167" s="25">
        <f>IFERROR(_xlfn.XLOOKUP($C167,WQBE_Loading!$C$4:$C$3072,WQBE_Loading!N$4:N$3072,,0,),"")</f>
        <v>0.32401485787847401</v>
      </c>
      <c r="AO167" s="25">
        <f>IFERROR(_xlfn.XLOOKUP($C167,WQBE_Loading!$C$4:$C$3072,WQBE_Loading!O$4:O$3072,,0,),"")</f>
        <v>1.2368232137115749</v>
      </c>
      <c r="AP167" s="25">
        <f>IFERROR(_xlfn.XLOOKUP($C167,WQBE_Loading!$C$4:$C$3072,WQBE_Loading!P$4:P$3072,,0,),"")</f>
        <v>2.0272813317244998</v>
      </c>
      <c r="AQ167" s="13">
        <f>IFERROR(_xlfn.XLOOKUP($C167,WQBE_Loading!$C$4:$C$3072,WQBE_Loading!Q$4:Q$3072,,0,),"")</f>
        <v>32016257.495751403</v>
      </c>
      <c r="AR167">
        <f>_xlfn.XLOOKUP(C167,UrbanHeat!$A$2:$A$1333,UrbanHeat!$B$2:$B$1333,,0,)</f>
        <v>16.841999999999999</v>
      </c>
      <c r="AS167" s="25">
        <f>_xlfn.XLOOKUP($C167,TNC_Loading!$A$2:$A$1332,TNC_Loading!B$2:B$1332,,0,)</f>
        <v>7.87</v>
      </c>
      <c r="AT167" s="25">
        <f>_xlfn.XLOOKUP($C167,TNC_Loading!$A$2:$A$1332,TNC_Loading!C$2:C$1332,,0,)</f>
        <v>0.56299999999999994</v>
      </c>
      <c r="AU167" s="25">
        <f>_xlfn.XLOOKUP($C167,TNC_Loading!$A$2:$A$1332,TNC_Loading!D$2:D$1332,,0,)</f>
        <v>12.08</v>
      </c>
      <c r="AV167" s="25">
        <f>_xlfn.XLOOKUP($C167,TNC_Loading!$A$2:$A$1332,TNC_Loading!E$2:E$1332,,0,)</f>
        <v>8.8870000000000005</v>
      </c>
      <c r="AW167" s="25">
        <f>_xlfn.XLOOKUP($C167,TNC_Loading!$A$2:$A$1332,TNC_Loading!F$2:F$1332,,0,)</f>
        <v>183.815</v>
      </c>
      <c r="AX167">
        <f>_xlfn.XLOOKUP(C167,BIBI!$D$2:$D$1332,BIBI!$F$2:$F$1332,,0,)</f>
        <v>0</v>
      </c>
      <c r="AY167">
        <f>_xlfn.XLOOKUP(C167,FacilityCounts!$A$3:$A$1333,FacilityCounts!$B$3:$B$1333,,0,)</f>
        <v>0</v>
      </c>
      <c r="AZ167">
        <f>_xlfn.XLOOKUP(C167,FacilityCounts!$D$3:$D$1333,FacilityCounts!$E$3:$E$1333,,0,)</f>
        <v>0</v>
      </c>
      <c r="BA167">
        <f>_xlfn.XLOOKUP(C167,FacilityCounts!$G$3:$G$1333,FacilityCounts!$H$3:$H$1333,,0,)</f>
        <v>0</v>
      </c>
      <c r="BB167">
        <f>IFERROR(_xlfn.XLOOKUP(C167,'DA to P Sensitive Lakes'!$P$2:$P$44,'DA to P Sensitive Lakes'!$Q$2:$Q$44,,0,),0)</f>
        <v>0</v>
      </c>
      <c r="BC167" s="25">
        <f>_xlfn.XLOOKUP(C167,'Historic Runoff (mm)'!$A$2:$A$1332,'Historic Runoff (mm)'!$B$2:$B$1332,,0,)</f>
        <v>465.358</v>
      </c>
      <c r="BD167">
        <f>_xlfn.XLOOKUP(C167,DrainageComplaint!$A$2:$A$1332,DrainageComplaint!$B$2:$B$1332,,0,)</f>
        <v>0</v>
      </c>
      <c r="BE167">
        <f>_xlfn.XLOOKUP(C167,PAD_Area!$G$2:$G$1332,PAD_Area!$H$2:$H$1332,,0,)</f>
        <v>0</v>
      </c>
    </row>
    <row r="168" spans="1:57" x14ac:dyDescent="0.2">
      <c r="A168" s="2">
        <v>165</v>
      </c>
      <c r="B168" s="2">
        <v>166</v>
      </c>
      <c r="C168" s="20">
        <v>1001640</v>
      </c>
      <c r="D168" s="3" t="s">
        <v>186</v>
      </c>
      <c r="E168" s="3" t="s">
        <v>27</v>
      </c>
      <c r="F168" s="3">
        <v>290.37900000000002</v>
      </c>
      <c r="G168" s="3">
        <v>23206.629105799999</v>
      </c>
      <c r="H168" s="3">
        <v>12648879.1022</v>
      </c>
      <c r="I168" s="2">
        <v>1</v>
      </c>
      <c r="J168" s="2">
        <v>2</v>
      </c>
      <c r="K168" s="2">
        <v>1</v>
      </c>
      <c r="L168" s="2">
        <v>0</v>
      </c>
      <c r="M168" s="3">
        <v>0</v>
      </c>
      <c r="N168" s="2">
        <f>_xlfn.XLOOKUP(C168,Shellfish_Presence!$E$3:$E$1333,Shellfish_Presence!$G$3:$G$1333,,0,)</f>
        <v>0</v>
      </c>
      <c r="O168" s="3">
        <v>0</v>
      </c>
      <c r="P168" s="3">
        <v>0</v>
      </c>
      <c r="Q168" s="2">
        <v>0</v>
      </c>
      <c r="R168" s="3">
        <v>0</v>
      </c>
      <c r="S168" s="3">
        <v>0</v>
      </c>
      <c r="T168" s="3">
        <v>0</v>
      </c>
      <c r="U168" s="3">
        <v>0</v>
      </c>
      <c r="V168" s="2">
        <v>0</v>
      </c>
      <c r="W168" s="3" t="str">
        <f t="shared" si="4"/>
        <v/>
      </c>
      <c r="X168" t="str">
        <f t="shared" si="5"/>
        <v/>
      </c>
      <c r="Y168">
        <f>IFERROR(INDEX('Parcel Year'!$N$3:$N$1175,MATCH(KC_SPS_SubbasinAttributes!C168,'Parcel Year'!$M$3:$M$1175,0)),0)</f>
        <v>0</v>
      </c>
      <c r="Z168">
        <f>INDEX(Imperviousness!$B$2:$B$1332,MATCH(KC_SPS_SubbasinAttributes!C168,Imperviousness!$A$2:$A$1332,0))</f>
        <v>0.161</v>
      </c>
      <c r="AA168">
        <f>INDEX('Flow Duration Index'!$B$2:$B$1332,MATCH(KC_SPS_SubbasinAttributes!C168,'Flow Duration Index'!$A$2:$A$1332,0))</f>
        <v>7.2619999999999996</v>
      </c>
      <c r="AB168">
        <f>INDEX(Opportunity_Index!$G$2:$G$1333,MATCH(KC_SPS_SubbasinAttributes!C168,Opportunity_Index!$F$2:$F$1333,0))</f>
        <v>0.34719999999999995</v>
      </c>
      <c r="AC168">
        <f>INDEX(Traffic!$B$2:$B$1332,MATCH(KC_SPS_SubbasinAttributes!C168,Traffic!$A$2:$A$1332,0))</f>
        <v>854.00599999999997</v>
      </c>
      <c r="AD168">
        <f>INDEX(EquityScore!$F$3:$F$1334,MATCH(KC_SPS_SubbasinAttributes!C168,EquityScore!$E$3:$E$1334,0))</f>
        <v>0</v>
      </c>
      <c r="AE168" t="str">
        <f>IFERROR(INDEX(PavementCondition!$E$2:$E$669,MATCH(KC_SPS_SubbasinAttributes!C168,PavementCondition!$D$2:$D$669,0)),"N/A")</f>
        <v>N/A</v>
      </c>
      <c r="AF168">
        <f>INDEX(SpawnerMortality!$E$2:$E$1331,MATCH(KC_SPS_SubbasinAttributes!C168,SpawnerMortality!$D$2:$D$1331,0))</f>
        <v>0.38742229299999997</v>
      </c>
      <c r="AG168" s="25">
        <f>IFERROR(_xlfn.XLOOKUP($C168,WQBE_Loading!$C$4:$C$3072,WQBE_Loading!G$4:G$3072,,0,),"")</f>
        <v>0.53900224355285853</v>
      </c>
      <c r="AH168" s="25">
        <f>IFERROR(_xlfn.XLOOKUP($C168,WQBE_Loading!$C$4:$C$3072,WQBE_Loading!H$4:H$3072,,0,),"")</f>
        <v>2.7419559887613101</v>
      </c>
      <c r="AI168" s="25">
        <f>IFERROR(_xlfn.XLOOKUP($C168,WQBE_Loading!$C$4:$C$3072,WQBE_Loading!I$4:I$3072,,0,),"")</f>
        <v>163.18845959506348</v>
      </c>
      <c r="AJ168" s="25">
        <f>IFERROR(_xlfn.XLOOKUP($C168,WQBE_Loading!$C$4:$C$3072,WQBE_Loading!J$4:J$3072,,0,),"")</f>
        <v>12.233534072972301</v>
      </c>
      <c r="AK168" s="25">
        <f>IFERROR(_xlfn.XLOOKUP($C168,WQBE_Loading!$C$4:$C$3072,WQBE_Loading!K$4:K$3072,,0,),"")</f>
        <v>3165.8748171335401</v>
      </c>
      <c r="AL168" s="25">
        <f>IFERROR(_xlfn.XLOOKUP($C168,WQBE_Loading!$C$4:$C$3072,WQBE_Loading!L$4:L$3072,,0,),"")</f>
        <v>9.0286980614796993E-4</v>
      </c>
      <c r="AM168" s="25">
        <f>IFERROR(_xlfn.XLOOKUP($C168,WQBE_Loading!$C$4:$C$3072,WQBE_Loading!M$4:M$3072,,0,),"")</f>
        <v>3.2540843993148498E-5</v>
      </c>
      <c r="AN168" s="25">
        <f>IFERROR(_xlfn.XLOOKUP($C168,WQBE_Loading!$C$4:$C$3072,WQBE_Loading!N$4:N$3072,,0,),"")</f>
        <v>4.7152567985862898E-2</v>
      </c>
      <c r="AO168" s="25">
        <f>IFERROR(_xlfn.XLOOKUP($C168,WQBE_Loading!$C$4:$C$3072,WQBE_Loading!O$4:O$3072,,0,),"")</f>
        <v>0.14508846385655699</v>
      </c>
      <c r="AP168" s="25">
        <f>IFERROR(_xlfn.XLOOKUP($C168,WQBE_Loading!$C$4:$C$3072,WQBE_Loading!P$4:P$3072,,0,),"")</f>
        <v>0.20843953427948902</v>
      </c>
      <c r="AQ168" s="13">
        <f>IFERROR(_xlfn.XLOOKUP($C168,WQBE_Loading!$C$4:$C$3072,WQBE_Loading!Q$4:Q$3072,,0,),"")</f>
        <v>4501863.7810420245</v>
      </c>
      <c r="AR168">
        <f>_xlfn.XLOOKUP(C168,UrbanHeat!$A$2:$A$1333,UrbanHeat!$B$2:$B$1333,,0,)</f>
        <v>16.43</v>
      </c>
      <c r="AS168" s="25">
        <f>_xlfn.XLOOKUP($C168,TNC_Loading!$A$2:$A$1332,TNC_Loading!B$2:B$1332,,0,)</f>
        <v>6.6520000000000001</v>
      </c>
      <c r="AT168" s="25">
        <f>_xlfn.XLOOKUP($C168,TNC_Loading!$A$2:$A$1332,TNC_Loading!C$2:C$1332,,0,)</f>
        <v>0.71299999999999997</v>
      </c>
      <c r="AU168" s="25">
        <f>_xlfn.XLOOKUP($C168,TNC_Loading!$A$2:$A$1332,TNC_Loading!D$2:D$1332,,0,)</f>
        <v>9.0359999999999996</v>
      </c>
      <c r="AV168" s="25">
        <f>_xlfn.XLOOKUP($C168,TNC_Loading!$A$2:$A$1332,TNC_Loading!E$2:E$1332,,0,)</f>
        <v>7.9630000000000001</v>
      </c>
      <c r="AW168" s="25">
        <f>_xlfn.XLOOKUP($C168,TNC_Loading!$A$2:$A$1332,TNC_Loading!F$2:F$1332,,0,)</f>
        <v>167.10400000000001</v>
      </c>
      <c r="AX168">
        <f>_xlfn.XLOOKUP(C168,BIBI!$D$2:$D$1332,BIBI!$F$2:$F$1332,,0,)</f>
        <v>0</v>
      </c>
      <c r="AY168">
        <f>_xlfn.XLOOKUP(C168,FacilityCounts!$A$3:$A$1333,FacilityCounts!$B$3:$B$1333,,0,)</f>
        <v>0</v>
      </c>
      <c r="AZ168">
        <f>_xlfn.XLOOKUP(C168,FacilityCounts!$D$3:$D$1333,FacilityCounts!$E$3:$E$1333,,0,)</f>
        <v>0</v>
      </c>
      <c r="BA168">
        <f>_xlfn.XLOOKUP(C168,FacilityCounts!$G$3:$G$1333,FacilityCounts!$H$3:$H$1333,,0,)</f>
        <v>0</v>
      </c>
      <c r="BB168">
        <f>IFERROR(_xlfn.XLOOKUP(C168,'DA to P Sensitive Lakes'!$P$2:$P$44,'DA to P Sensitive Lakes'!$Q$2:$Q$44,,0,),0)</f>
        <v>0</v>
      </c>
      <c r="BC168" s="25">
        <f>_xlfn.XLOOKUP(C168,'Historic Runoff (mm)'!$A$2:$A$1332,'Historic Runoff (mm)'!$B$2:$B$1332,,0,)</f>
        <v>417.43299999999999</v>
      </c>
      <c r="BD168">
        <f>_xlfn.XLOOKUP(C168,DrainageComplaint!$A$2:$A$1332,DrainageComplaint!$B$2:$B$1332,,0,)</f>
        <v>0</v>
      </c>
      <c r="BE168">
        <f>_xlfn.XLOOKUP(C168,PAD_Area!$G$2:$G$1332,PAD_Area!$H$2:$H$1332,,0,)</f>
        <v>0</v>
      </c>
    </row>
    <row r="169" spans="1:57" x14ac:dyDescent="0.2">
      <c r="A169" s="2">
        <v>166</v>
      </c>
      <c r="B169" s="2">
        <v>167</v>
      </c>
      <c r="C169" s="20">
        <v>1001650</v>
      </c>
      <c r="D169" s="3" t="s">
        <v>181</v>
      </c>
      <c r="E169" s="3" t="s">
        <v>27</v>
      </c>
      <c r="F169" s="3">
        <v>719.96199999999999</v>
      </c>
      <c r="G169" s="3">
        <v>39263.860353900003</v>
      </c>
      <c r="H169" s="3">
        <v>31361421.291099999</v>
      </c>
      <c r="I169" s="2">
        <v>6</v>
      </c>
      <c r="J169" s="2">
        <v>4</v>
      </c>
      <c r="K169" s="2">
        <v>1</v>
      </c>
      <c r="L169" s="2">
        <v>15</v>
      </c>
      <c r="M169" s="3">
        <v>0</v>
      </c>
      <c r="N169" s="2">
        <f>_xlfn.XLOOKUP(C169,Shellfish_Presence!$E$3:$E$1333,Shellfish_Presence!$G$3:$G$1333,,0,)</f>
        <v>0</v>
      </c>
      <c r="O169" s="3">
        <v>0</v>
      </c>
      <c r="P169" s="3">
        <v>0</v>
      </c>
      <c r="Q169" s="2">
        <v>2</v>
      </c>
      <c r="R169" s="3">
        <v>1</v>
      </c>
      <c r="S169" s="3">
        <v>0</v>
      </c>
      <c r="T169" s="3">
        <v>2072.39990234375</v>
      </c>
      <c r="U169" s="3">
        <v>7568.9501953125</v>
      </c>
      <c r="V169" s="2">
        <v>1</v>
      </c>
      <c r="W169" s="3">
        <f t="shared" si="4"/>
        <v>4.8253235240412084E-4</v>
      </c>
      <c r="X169">
        <f t="shared" si="5"/>
        <v>3.6522633429737708</v>
      </c>
      <c r="Y169">
        <f>IFERROR(INDEX('Parcel Year'!$N$3:$N$1175,MATCH(KC_SPS_SubbasinAttributes!C169,'Parcel Year'!$M$3:$M$1175,0)),0)</f>
        <v>0.4080049991607666</v>
      </c>
      <c r="Z169">
        <f>INDEX(Imperviousness!$B$2:$B$1332,MATCH(KC_SPS_SubbasinAttributes!C169,Imperviousness!$A$2:$A$1332,0))</f>
        <v>0.435</v>
      </c>
      <c r="AA169">
        <f>INDEX('Flow Duration Index'!$B$2:$B$1332,MATCH(KC_SPS_SubbasinAttributes!C169,'Flow Duration Index'!$A$2:$A$1332,0))</f>
        <v>9.2829999999999995</v>
      </c>
      <c r="AB169">
        <f>INDEX(Opportunity_Index!$G$2:$G$1333,MATCH(KC_SPS_SubbasinAttributes!C169,Opportunity_Index!$F$2:$F$1333,0))</f>
        <v>0.25990000000000002</v>
      </c>
      <c r="AC169">
        <f>INDEX(Traffic!$B$2:$B$1332,MATCH(KC_SPS_SubbasinAttributes!C169,Traffic!$A$2:$A$1332,0))</f>
        <v>5215.6949999999997</v>
      </c>
      <c r="AD169">
        <f>INDEX(EquityScore!$F$3:$F$1334,MATCH(KC_SPS_SubbasinAttributes!C169,EquityScore!$E$3:$E$1334,0))</f>
        <v>2</v>
      </c>
      <c r="AE169">
        <f>IFERROR(INDEX(PavementCondition!$E$2:$E$669,MATCH(KC_SPS_SubbasinAttributes!C169,PavementCondition!$D$2:$D$669,0)),"N/A")</f>
        <v>65</v>
      </c>
      <c r="AF169">
        <f>INDEX(SpawnerMortality!$E$2:$E$1331,MATCH(KC_SPS_SubbasinAttributes!C169,SpawnerMortality!$D$2:$D$1331,0))</f>
        <v>0.33479645349999998</v>
      </c>
      <c r="AG169" s="25">
        <f>IFERROR(_xlfn.XLOOKUP($C169,WQBE_Loading!$C$4:$C$3072,WQBE_Loading!G$4:G$3072,,0,),"")</f>
        <v>8.7177936902661202</v>
      </c>
      <c r="AH169" s="25">
        <f>IFERROR(_xlfn.XLOOKUP($C169,WQBE_Loading!$C$4:$C$3072,WQBE_Loading!H$4:H$3072,,0,),"")</f>
        <v>49.412328174971947</v>
      </c>
      <c r="AI169" s="25">
        <f>IFERROR(_xlfn.XLOOKUP($C169,WQBE_Loading!$C$4:$C$3072,WQBE_Loading!I$4:I$3072,,0,),"")</f>
        <v>942.23948129328392</v>
      </c>
      <c r="AJ169" s="25">
        <f>IFERROR(_xlfn.XLOOKUP($C169,WQBE_Loading!$C$4:$C$3072,WQBE_Loading!J$4:J$3072,,0,),"")</f>
        <v>87.524375391744101</v>
      </c>
      <c r="AK169" s="25">
        <f>IFERROR(_xlfn.XLOOKUP($C169,WQBE_Loading!$C$4:$C$3072,WQBE_Loading!K$4:K$3072,,0,),"")</f>
        <v>35283.373887319904</v>
      </c>
      <c r="AL169" s="25">
        <f>IFERROR(_xlfn.XLOOKUP($C169,WQBE_Loading!$C$4:$C$3072,WQBE_Loading!L$4:L$3072,,0,),"")</f>
        <v>1.2044637118536549E-2</v>
      </c>
      <c r="AM169" s="25">
        <f>IFERROR(_xlfn.XLOOKUP($C169,WQBE_Loading!$C$4:$C$3072,WQBE_Loading!M$4:M$3072,,0,),"")</f>
        <v>1.73697806787697E-3</v>
      </c>
      <c r="AN169" s="25">
        <f>IFERROR(_xlfn.XLOOKUP($C169,WQBE_Loading!$C$4:$C$3072,WQBE_Loading!N$4:N$3072,,0,),"")</f>
        <v>0.35239555185156146</v>
      </c>
      <c r="AO169" s="25">
        <f>IFERROR(_xlfn.XLOOKUP($C169,WQBE_Loading!$C$4:$C$3072,WQBE_Loading!O$4:O$3072,,0,),"")</f>
        <v>1.67833227775529</v>
      </c>
      <c r="AP169" s="25">
        <f>IFERROR(_xlfn.XLOOKUP($C169,WQBE_Loading!$C$4:$C$3072,WQBE_Loading!P$4:P$3072,,0,),"")</f>
        <v>3.3609208838254849</v>
      </c>
      <c r="AQ169" s="13">
        <f>IFERROR(_xlfn.XLOOKUP($C169,WQBE_Loading!$C$4:$C$3072,WQBE_Loading!Q$4:Q$3072,,0,),"")</f>
        <v>26334563.584459301</v>
      </c>
      <c r="AR169">
        <f>_xlfn.XLOOKUP(C169,UrbanHeat!$A$2:$A$1333,UrbanHeat!$B$2:$B$1333,,0,)</f>
        <v>18.472000000000001</v>
      </c>
      <c r="AS169" s="25">
        <f>_xlfn.XLOOKUP($C169,TNC_Loading!$A$2:$A$1332,TNC_Loading!B$2:B$1332,,0,)</f>
        <v>11.967000000000001</v>
      </c>
      <c r="AT169" s="25">
        <f>_xlfn.XLOOKUP($C169,TNC_Loading!$A$2:$A$1332,TNC_Loading!C$2:C$1332,,0,)</f>
        <v>3.0990000000000002</v>
      </c>
      <c r="AU169" s="25">
        <f>_xlfn.XLOOKUP($C169,TNC_Loading!$A$2:$A$1332,TNC_Loading!D$2:D$1332,,0,)</f>
        <v>27.079000000000001</v>
      </c>
      <c r="AV169" s="25">
        <f>_xlfn.XLOOKUP($C169,TNC_Loading!$A$2:$A$1332,TNC_Loading!E$2:E$1332,,0,)</f>
        <v>23.757999999999999</v>
      </c>
      <c r="AW169" s="25">
        <f>_xlfn.XLOOKUP($C169,TNC_Loading!$A$2:$A$1332,TNC_Loading!F$2:F$1332,,0,)</f>
        <v>362.97699999999998</v>
      </c>
      <c r="AX169">
        <f>_xlfn.XLOOKUP(C169,BIBI!$D$2:$D$1332,BIBI!$F$2:$F$1332,,0,)</f>
        <v>52.5</v>
      </c>
      <c r="AY169">
        <f>_xlfn.XLOOKUP(C169,FacilityCounts!$A$3:$A$1333,FacilityCounts!$B$3:$B$1333,,0,)</f>
        <v>0</v>
      </c>
      <c r="AZ169">
        <f>_xlfn.XLOOKUP(C169,FacilityCounts!$D$3:$D$1333,FacilityCounts!$E$3:$E$1333,,0,)</f>
        <v>0</v>
      </c>
      <c r="BA169">
        <f>_xlfn.XLOOKUP(C169,FacilityCounts!$G$3:$G$1333,FacilityCounts!$H$3:$H$1333,,0,)</f>
        <v>0</v>
      </c>
      <c r="BB169">
        <f>IFERROR(_xlfn.XLOOKUP(C169,'DA to P Sensitive Lakes'!$P$2:$P$44,'DA to P Sensitive Lakes'!$Q$2:$Q$44,,0,),0)</f>
        <v>0</v>
      </c>
      <c r="BC169" s="25">
        <f>_xlfn.XLOOKUP(C169,'Historic Runoff (mm)'!$A$2:$A$1332,'Historic Runoff (mm)'!$B$2:$B$1332,,0,)</f>
        <v>565.75199999999995</v>
      </c>
      <c r="BD169">
        <f>_xlfn.XLOOKUP(C169,DrainageComplaint!$A$2:$A$1332,DrainageComplaint!$B$2:$B$1332,,0,)</f>
        <v>0</v>
      </c>
      <c r="BE169">
        <f>_xlfn.XLOOKUP(C169,PAD_Area!$G$2:$G$1332,PAD_Area!$H$2:$H$1332,,0,)</f>
        <v>0</v>
      </c>
    </row>
    <row r="170" spans="1:57" x14ac:dyDescent="0.2">
      <c r="A170" s="2">
        <v>167</v>
      </c>
      <c r="B170" s="2">
        <v>168</v>
      </c>
      <c r="C170" s="20">
        <v>1001651</v>
      </c>
      <c r="D170" s="3" t="s">
        <v>187</v>
      </c>
      <c r="E170" s="3" t="s">
        <v>27</v>
      </c>
      <c r="F170" s="3">
        <v>422.64699999999999</v>
      </c>
      <c r="G170" s="3">
        <v>25624.502885900001</v>
      </c>
      <c r="H170" s="3">
        <v>18410434.964200001</v>
      </c>
      <c r="I170" s="2">
        <v>1</v>
      </c>
      <c r="J170" s="2">
        <v>4</v>
      </c>
      <c r="K170" s="2">
        <v>1</v>
      </c>
      <c r="L170" s="2">
        <v>4</v>
      </c>
      <c r="M170" s="3">
        <v>0</v>
      </c>
      <c r="N170" s="2">
        <f>_xlfn.XLOOKUP(C170,Shellfish_Presence!$E$3:$E$1333,Shellfish_Presence!$G$3:$G$1333,,0,)</f>
        <v>0</v>
      </c>
      <c r="O170" s="3">
        <v>0</v>
      </c>
      <c r="P170" s="3">
        <v>0</v>
      </c>
      <c r="Q170" s="2">
        <v>1</v>
      </c>
      <c r="R170" s="3">
        <v>0.79798698425292969</v>
      </c>
      <c r="S170" s="3">
        <v>0</v>
      </c>
      <c r="T170" s="3">
        <v>0</v>
      </c>
      <c r="U170" s="3">
        <v>14732.099609375</v>
      </c>
      <c r="V170" s="2">
        <v>2</v>
      </c>
      <c r="W170" s="3" t="str">
        <f t="shared" si="4"/>
        <v/>
      </c>
      <c r="X170" t="str">
        <f t="shared" si="5"/>
        <v/>
      </c>
      <c r="Y170">
        <f>IFERROR(INDEX('Parcel Year'!$N$3:$N$1175,MATCH(KC_SPS_SubbasinAttributes!C170,'Parcel Year'!$M$3:$M$1175,0)),0)</f>
        <v>0.24163000285625458</v>
      </c>
      <c r="Z170">
        <f>INDEX(Imperviousness!$B$2:$B$1332,MATCH(KC_SPS_SubbasinAttributes!C170,Imperviousness!$A$2:$A$1332,0))</f>
        <v>0.28799999999999998</v>
      </c>
      <c r="AA170">
        <f>INDEX('Flow Duration Index'!$B$2:$B$1332,MATCH(KC_SPS_SubbasinAttributes!C170,'Flow Duration Index'!$A$2:$A$1332,0))</f>
        <v>7.8289999999999997</v>
      </c>
      <c r="AB170">
        <f>INDEX(Opportunity_Index!$G$2:$G$1333,MATCH(KC_SPS_SubbasinAttributes!C170,Opportunity_Index!$F$2:$F$1333,0))</f>
        <v>0.25990000000000002</v>
      </c>
      <c r="AC170">
        <f>INDEX(Traffic!$B$2:$B$1332,MATCH(KC_SPS_SubbasinAttributes!C170,Traffic!$A$2:$A$1332,0))</f>
        <v>2630.4659999999999</v>
      </c>
      <c r="AD170">
        <f>INDEX(EquityScore!$F$3:$F$1334,MATCH(KC_SPS_SubbasinAttributes!C170,EquityScore!$E$3:$E$1334,0))</f>
        <v>2</v>
      </c>
      <c r="AE170">
        <f>IFERROR(INDEX(PavementCondition!$E$2:$E$669,MATCH(KC_SPS_SubbasinAttributes!C170,PavementCondition!$D$2:$D$669,0)),"N/A")</f>
        <v>79.5</v>
      </c>
      <c r="AF170">
        <f>INDEX(SpawnerMortality!$E$2:$E$1331,MATCH(KC_SPS_SubbasinAttributes!C170,SpawnerMortality!$D$2:$D$1331,0))</f>
        <v>0.344996786</v>
      </c>
      <c r="AG170" s="25">
        <f>IFERROR(_xlfn.XLOOKUP($C170,WQBE_Loading!$C$4:$C$3072,WQBE_Loading!G$4:G$3072,,0,),"")</f>
        <v>4.3328210203265805</v>
      </c>
      <c r="AH170" s="25">
        <f>IFERROR(_xlfn.XLOOKUP($C170,WQBE_Loading!$C$4:$C$3072,WQBE_Loading!H$4:H$3072,,0,),"")</f>
        <v>24.476055831676753</v>
      </c>
      <c r="AI170" s="25">
        <f>IFERROR(_xlfn.XLOOKUP($C170,WQBE_Loading!$C$4:$C$3072,WQBE_Loading!I$4:I$3072,,0,),"")</f>
        <v>454.5510782136995</v>
      </c>
      <c r="AJ170" s="25">
        <f>IFERROR(_xlfn.XLOOKUP($C170,WQBE_Loading!$C$4:$C$3072,WQBE_Loading!J$4:J$3072,,0,),"")</f>
        <v>42.594652015602797</v>
      </c>
      <c r="AK170" s="25">
        <f>IFERROR(_xlfn.XLOOKUP($C170,WQBE_Loading!$C$4:$C$3072,WQBE_Loading!K$4:K$3072,,0,),"")</f>
        <v>17191.976187850301</v>
      </c>
      <c r="AL170" s="25">
        <f>IFERROR(_xlfn.XLOOKUP($C170,WQBE_Loading!$C$4:$C$3072,WQBE_Loading!L$4:L$3072,,0,),"")</f>
        <v>6.1610817105313305E-3</v>
      </c>
      <c r="AM170" s="25">
        <f>IFERROR(_xlfn.XLOOKUP($C170,WQBE_Loading!$C$4:$C$3072,WQBE_Loading!M$4:M$3072,,0,),"")</f>
        <v>8.7039816862618949E-4</v>
      </c>
      <c r="AN170" s="25">
        <f>IFERROR(_xlfn.XLOOKUP($C170,WQBE_Loading!$C$4:$C$3072,WQBE_Loading!N$4:N$3072,,0,),"")</f>
        <v>0.1900727612722875</v>
      </c>
      <c r="AO170" s="25">
        <f>IFERROR(_xlfn.XLOOKUP($C170,WQBE_Loading!$C$4:$C$3072,WQBE_Loading!O$4:O$3072,,0,),"")</f>
        <v>0.84649057044032494</v>
      </c>
      <c r="AP170" s="25">
        <f>IFERROR(_xlfn.XLOOKUP($C170,WQBE_Loading!$C$4:$C$3072,WQBE_Loading!P$4:P$3072,,0,),"")</f>
        <v>1.6387452906023601</v>
      </c>
      <c r="AQ170" s="13">
        <f>IFERROR(_xlfn.XLOOKUP($C170,WQBE_Loading!$C$4:$C$3072,WQBE_Loading!Q$4:Q$3072,,0,),"")</f>
        <v>12816451.906603601</v>
      </c>
      <c r="AR170">
        <f>_xlfn.XLOOKUP(C170,UrbanHeat!$A$2:$A$1333,UrbanHeat!$B$2:$B$1333,,0,)</f>
        <v>17.95</v>
      </c>
      <c r="AS170" s="25">
        <f>_xlfn.XLOOKUP($C170,TNC_Loading!$A$2:$A$1332,TNC_Loading!B$2:B$1332,,0,)</f>
        <v>8.7850000000000001</v>
      </c>
      <c r="AT170" s="25">
        <f>_xlfn.XLOOKUP($C170,TNC_Loading!$A$2:$A$1332,TNC_Loading!C$2:C$1332,,0,)</f>
        <v>2.169</v>
      </c>
      <c r="AU170" s="25">
        <f>_xlfn.XLOOKUP($C170,TNC_Loading!$A$2:$A$1332,TNC_Loading!D$2:D$1332,,0,)</f>
        <v>19.920000000000002</v>
      </c>
      <c r="AV170" s="25">
        <f>_xlfn.XLOOKUP($C170,TNC_Loading!$A$2:$A$1332,TNC_Loading!E$2:E$1332,,0,)</f>
        <v>15.897</v>
      </c>
      <c r="AW170" s="25">
        <f>_xlfn.XLOOKUP($C170,TNC_Loading!$A$2:$A$1332,TNC_Loading!F$2:F$1332,,0,)</f>
        <v>279.714</v>
      </c>
      <c r="AX170">
        <f>_xlfn.XLOOKUP(C170,BIBI!$D$2:$D$1332,BIBI!$F$2:$F$1332,,0,)</f>
        <v>0</v>
      </c>
      <c r="AY170">
        <f>_xlfn.XLOOKUP(C170,FacilityCounts!$A$3:$A$1333,FacilityCounts!$B$3:$B$1333,,0,)</f>
        <v>0</v>
      </c>
      <c r="AZ170">
        <f>_xlfn.XLOOKUP(C170,FacilityCounts!$D$3:$D$1333,FacilityCounts!$E$3:$E$1333,,0,)</f>
        <v>0</v>
      </c>
      <c r="BA170">
        <f>_xlfn.XLOOKUP(C170,FacilityCounts!$G$3:$G$1333,FacilityCounts!$H$3:$H$1333,,0,)</f>
        <v>0</v>
      </c>
      <c r="BB170">
        <f>IFERROR(_xlfn.XLOOKUP(C170,'DA to P Sensitive Lakes'!$P$2:$P$44,'DA to P Sensitive Lakes'!$Q$2:$Q$44,,0,),0)</f>
        <v>0</v>
      </c>
      <c r="BC170" s="25">
        <f>_xlfn.XLOOKUP(C170,'Historic Runoff (mm)'!$A$2:$A$1332,'Historic Runoff (mm)'!$B$2:$B$1332,,0,)</f>
        <v>488.80099999999999</v>
      </c>
      <c r="BD170">
        <f>_xlfn.XLOOKUP(C170,DrainageComplaint!$A$2:$A$1332,DrainageComplaint!$B$2:$B$1332,,0,)</f>
        <v>0</v>
      </c>
      <c r="BE170">
        <f>_xlfn.XLOOKUP(C170,PAD_Area!$G$2:$G$1332,PAD_Area!$H$2:$H$1332,,0,)</f>
        <v>0</v>
      </c>
    </row>
    <row r="171" spans="1:57" x14ac:dyDescent="0.2">
      <c r="A171" s="2">
        <v>168</v>
      </c>
      <c r="B171" s="2">
        <v>169</v>
      </c>
      <c r="C171" s="20">
        <v>1001660</v>
      </c>
      <c r="D171" s="3" t="s">
        <v>188</v>
      </c>
      <c r="E171" s="3" t="s">
        <v>27</v>
      </c>
      <c r="F171" s="3">
        <v>375.42700000000002</v>
      </c>
      <c r="G171" s="3">
        <v>23884.967989299999</v>
      </c>
      <c r="H171" s="3">
        <v>16353513.766799999</v>
      </c>
      <c r="I171" s="2">
        <v>0</v>
      </c>
      <c r="J171" s="2">
        <v>2</v>
      </c>
      <c r="K171" s="2">
        <v>1</v>
      </c>
      <c r="L171" s="2">
        <v>8</v>
      </c>
      <c r="M171" s="3">
        <v>0</v>
      </c>
      <c r="N171" s="2">
        <f>_xlfn.XLOOKUP(C171,Shellfish_Presence!$E$3:$E$1333,Shellfish_Presence!$G$3:$G$1333,,0,)</f>
        <v>0</v>
      </c>
      <c r="O171" s="3">
        <v>0</v>
      </c>
      <c r="P171" s="3">
        <v>0</v>
      </c>
      <c r="Q171" s="2">
        <v>3</v>
      </c>
      <c r="R171" s="3">
        <v>0</v>
      </c>
      <c r="S171" s="3">
        <v>0</v>
      </c>
      <c r="T171" s="3">
        <v>0</v>
      </c>
      <c r="U171" s="3">
        <v>0</v>
      </c>
      <c r="V171" s="2">
        <v>0</v>
      </c>
      <c r="W171" s="3" t="str">
        <f t="shared" si="4"/>
        <v/>
      </c>
      <c r="X171" t="str">
        <f t="shared" si="5"/>
        <v/>
      </c>
      <c r="Y171">
        <f>IFERROR(INDEX('Parcel Year'!$N$3:$N$1175,MATCH(KC_SPS_SubbasinAttributes!C171,'Parcel Year'!$M$3:$M$1175,0)),0)</f>
        <v>0</v>
      </c>
      <c r="Z171">
        <f>INDEX(Imperviousness!$B$2:$B$1332,MATCH(KC_SPS_SubbasinAttributes!C171,Imperviousness!$A$2:$A$1332,0))</f>
        <v>5.1999999999999998E-2</v>
      </c>
      <c r="AA171">
        <f>INDEX('Flow Duration Index'!$B$2:$B$1332,MATCH(KC_SPS_SubbasinAttributes!C171,'Flow Duration Index'!$A$2:$A$1332,0))</f>
        <v>5.2469999999999999</v>
      </c>
      <c r="AB171">
        <f>INDEX(Opportunity_Index!$G$2:$G$1333,MATCH(KC_SPS_SubbasinAttributes!C171,Opportunity_Index!$F$2:$F$1333,0))</f>
        <v>0.27410000000000001</v>
      </c>
      <c r="AC171">
        <f>INDEX(Traffic!$B$2:$B$1332,MATCH(KC_SPS_SubbasinAttributes!C171,Traffic!$A$2:$A$1332,0))</f>
        <v>196.12299999999999</v>
      </c>
      <c r="AD171">
        <f>INDEX(EquityScore!$F$3:$F$1334,MATCH(KC_SPS_SubbasinAttributes!C171,EquityScore!$E$3:$E$1334,0))</f>
        <v>0</v>
      </c>
      <c r="AE171" t="str">
        <f>IFERROR(INDEX(PavementCondition!$E$2:$E$669,MATCH(KC_SPS_SubbasinAttributes!C171,PavementCondition!$D$2:$D$669,0)),"N/A")</f>
        <v>N/A</v>
      </c>
      <c r="AF171">
        <f>INDEX(SpawnerMortality!$E$2:$E$1331,MATCH(KC_SPS_SubbasinAttributes!C171,SpawnerMortality!$D$2:$D$1331,0))</f>
        <v>0.344996786</v>
      </c>
      <c r="AG171" s="25">
        <f>IFERROR(_xlfn.XLOOKUP($C171,WQBE_Loading!$C$4:$C$3072,WQBE_Loading!G$4:G$3072,,0,),"")</f>
        <v>0.50910572229101148</v>
      </c>
      <c r="AH171" s="25">
        <f>IFERROR(_xlfn.XLOOKUP($C171,WQBE_Loading!$C$4:$C$3072,WQBE_Loading!H$4:H$3072,,0,),"")</f>
        <v>2.574222879754295</v>
      </c>
      <c r="AI171" s="25">
        <f>IFERROR(_xlfn.XLOOKUP($C171,WQBE_Loading!$C$4:$C$3072,WQBE_Loading!I$4:I$3072,,0,),"")</f>
        <v>126.88564293088751</v>
      </c>
      <c r="AJ171" s="25">
        <f>IFERROR(_xlfn.XLOOKUP($C171,WQBE_Loading!$C$4:$C$3072,WQBE_Loading!J$4:J$3072,,0,),"")</f>
        <v>9.654474756580079</v>
      </c>
      <c r="AK171" s="25">
        <f>IFERROR(_xlfn.XLOOKUP($C171,WQBE_Loading!$C$4:$C$3072,WQBE_Loading!K$4:K$3072,,0,),"")</f>
        <v>2788.0928161832999</v>
      </c>
      <c r="AL171" s="25">
        <f>IFERROR(_xlfn.XLOOKUP($C171,WQBE_Loading!$C$4:$C$3072,WQBE_Loading!L$4:L$3072,,0,),"")</f>
        <v>8.9675924301693905E-4</v>
      </c>
      <c r="AM171" s="25">
        <f>IFERROR(_xlfn.XLOOKUP($C171,WQBE_Loading!$C$4:$C$3072,WQBE_Loading!M$4:M$3072,,0,),"")</f>
        <v>5.1489724154763953E-5</v>
      </c>
      <c r="AN171" s="25">
        <f>IFERROR(_xlfn.XLOOKUP($C171,WQBE_Loading!$C$4:$C$3072,WQBE_Loading!N$4:N$3072,,0,),"")</f>
        <v>4.9538921685887846E-2</v>
      </c>
      <c r="AO171" s="25">
        <f>IFERROR(_xlfn.XLOOKUP($C171,WQBE_Loading!$C$4:$C$3072,WQBE_Loading!O$4:O$3072,,0,),"")</f>
        <v>0.140386194667007</v>
      </c>
      <c r="AP171" s="25">
        <f>IFERROR(_xlfn.XLOOKUP($C171,WQBE_Loading!$C$4:$C$3072,WQBE_Loading!P$4:P$3072,,0,),"")</f>
        <v>0.17555974331013252</v>
      </c>
      <c r="AQ171" s="13">
        <f>IFERROR(_xlfn.XLOOKUP($C171,WQBE_Loading!$C$4:$C$3072,WQBE_Loading!Q$4:Q$3072,,0,),"")</f>
        <v>3499231.2199096051</v>
      </c>
      <c r="AR171">
        <f>_xlfn.XLOOKUP(C171,UrbanHeat!$A$2:$A$1333,UrbanHeat!$B$2:$B$1333,,0,)</f>
        <v>15.914999999999999</v>
      </c>
      <c r="AS171" s="25">
        <f>_xlfn.XLOOKUP($C171,TNC_Loading!$A$2:$A$1332,TNC_Loading!B$2:B$1332,,0,)</f>
        <v>2.9209999999999998</v>
      </c>
      <c r="AT171" s="25">
        <f>_xlfn.XLOOKUP($C171,TNC_Loading!$A$2:$A$1332,TNC_Loading!C$2:C$1332,,0,)</f>
        <v>0.40400000000000003</v>
      </c>
      <c r="AU171" s="25">
        <f>_xlfn.XLOOKUP($C171,TNC_Loading!$A$2:$A$1332,TNC_Loading!D$2:D$1332,,0,)</f>
        <v>4.1840000000000002</v>
      </c>
      <c r="AV171" s="25">
        <f>_xlfn.XLOOKUP($C171,TNC_Loading!$A$2:$A$1332,TNC_Loading!E$2:E$1332,,0,)</f>
        <v>3.2650000000000001</v>
      </c>
      <c r="AW171" s="25">
        <f>_xlfn.XLOOKUP($C171,TNC_Loading!$A$2:$A$1332,TNC_Loading!F$2:F$1332,,0,)</f>
        <v>79.120999999999995</v>
      </c>
      <c r="AX171">
        <f>_xlfn.XLOOKUP(C171,BIBI!$D$2:$D$1332,BIBI!$F$2:$F$1332,,0,)</f>
        <v>0</v>
      </c>
      <c r="AY171">
        <f>_xlfn.XLOOKUP(C171,FacilityCounts!$A$3:$A$1333,FacilityCounts!$B$3:$B$1333,,0,)</f>
        <v>0</v>
      </c>
      <c r="AZ171">
        <f>_xlfn.XLOOKUP(C171,FacilityCounts!$D$3:$D$1333,FacilityCounts!$E$3:$E$1333,,0,)</f>
        <v>0</v>
      </c>
      <c r="BA171">
        <f>_xlfn.XLOOKUP(C171,FacilityCounts!$G$3:$G$1333,FacilityCounts!$H$3:$H$1333,,0,)</f>
        <v>0</v>
      </c>
      <c r="BB171">
        <f>IFERROR(_xlfn.XLOOKUP(C171,'DA to P Sensitive Lakes'!$P$2:$P$44,'DA to P Sensitive Lakes'!$Q$2:$Q$44,,0,),0)</f>
        <v>0</v>
      </c>
      <c r="BC171" s="25">
        <f>_xlfn.XLOOKUP(C171,'Historic Runoff (mm)'!$A$2:$A$1332,'Historic Runoff (mm)'!$B$2:$B$1332,,0,)</f>
        <v>274.916</v>
      </c>
      <c r="BD171">
        <f>_xlfn.XLOOKUP(C171,DrainageComplaint!$A$2:$A$1332,DrainageComplaint!$B$2:$B$1332,,0,)</f>
        <v>0</v>
      </c>
      <c r="BE171">
        <f>_xlfn.XLOOKUP(C171,PAD_Area!$G$2:$G$1332,PAD_Area!$H$2:$H$1332,,0,)</f>
        <v>0</v>
      </c>
    </row>
    <row r="172" spans="1:57" x14ac:dyDescent="0.2">
      <c r="A172" s="2">
        <v>169</v>
      </c>
      <c r="B172" s="2">
        <v>170</v>
      </c>
      <c r="C172" s="20">
        <v>1001670</v>
      </c>
      <c r="D172" s="3" t="s">
        <v>188</v>
      </c>
      <c r="E172" s="3" t="s">
        <v>27</v>
      </c>
      <c r="F172" s="3">
        <v>963.69500000000005</v>
      </c>
      <c r="G172" s="3">
        <v>37052.243607700002</v>
      </c>
      <c r="H172" s="3">
        <v>41978381.877899997</v>
      </c>
      <c r="I172" s="2">
        <v>9</v>
      </c>
      <c r="J172" s="2">
        <v>1</v>
      </c>
      <c r="K172" s="2">
        <v>1</v>
      </c>
      <c r="L172" s="2">
        <v>7</v>
      </c>
      <c r="M172" s="3">
        <v>0</v>
      </c>
      <c r="N172" s="2">
        <f>_xlfn.XLOOKUP(C172,Shellfish_Presence!$E$3:$E$1333,Shellfish_Presence!$G$3:$G$1333,,0,)</f>
        <v>0</v>
      </c>
      <c r="O172" s="3">
        <v>0</v>
      </c>
      <c r="P172" s="3">
        <v>0</v>
      </c>
      <c r="Q172" s="2">
        <v>3</v>
      </c>
      <c r="R172" s="3">
        <v>3.2782601192593575E-4</v>
      </c>
      <c r="S172" s="3">
        <v>0</v>
      </c>
      <c r="T172" s="3">
        <v>0</v>
      </c>
      <c r="U172" s="3">
        <v>0</v>
      </c>
      <c r="V172" s="2">
        <v>0</v>
      </c>
      <c r="W172" s="3" t="str">
        <f t="shared" si="4"/>
        <v/>
      </c>
      <c r="X172" t="str">
        <f t="shared" si="5"/>
        <v/>
      </c>
      <c r="Y172">
        <f>IFERROR(INDEX('Parcel Year'!$N$3:$N$1175,MATCH(KC_SPS_SubbasinAttributes!C172,'Parcel Year'!$M$3:$M$1175,0)),0)</f>
        <v>0</v>
      </c>
      <c r="Z172">
        <f>INDEX(Imperviousness!$B$2:$B$1332,MATCH(KC_SPS_SubbasinAttributes!C172,Imperviousness!$A$2:$A$1332,0))</f>
        <v>0.14899999999999999</v>
      </c>
      <c r="AA172">
        <f>INDEX('Flow Duration Index'!$B$2:$B$1332,MATCH(KC_SPS_SubbasinAttributes!C172,'Flow Duration Index'!$A$2:$A$1332,0))</f>
        <v>4.5839999999999996</v>
      </c>
      <c r="AB172">
        <f>INDEX(Opportunity_Index!$G$2:$G$1333,MATCH(KC_SPS_SubbasinAttributes!C172,Opportunity_Index!$F$2:$F$1333,0))</f>
        <v>0.1913</v>
      </c>
      <c r="AC172">
        <f>INDEX(Traffic!$B$2:$B$1332,MATCH(KC_SPS_SubbasinAttributes!C172,Traffic!$A$2:$A$1332,0))</f>
        <v>5097.2709999999997</v>
      </c>
      <c r="AD172">
        <f>INDEX(EquityScore!$F$3:$F$1334,MATCH(KC_SPS_SubbasinAttributes!C172,EquityScore!$E$3:$E$1334,0))</f>
        <v>1.1666666649999999</v>
      </c>
      <c r="AE172" t="str">
        <f>IFERROR(INDEX(PavementCondition!$E$2:$E$669,MATCH(KC_SPS_SubbasinAttributes!C172,PavementCondition!$D$2:$D$669,0)),"N/A")</f>
        <v>N/A</v>
      </c>
      <c r="AF172">
        <f>INDEX(SpawnerMortality!$E$2:$E$1331,MATCH(KC_SPS_SubbasinAttributes!C172,SpawnerMortality!$D$2:$D$1331,0))</f>
        <v>0.29783311550000002</v>
      </c>
      <c r="AG172" s="25">
        <f>IFERROR(_xlfn.XLOOKUP($C172,WQBE_Loading!$C$4:$C$3072,WQBE_Loading!G$4:G$3072,,0,),"")</f>
        <v>8.2930348048808185</v>
      </c>
      <c r="AH172" s="25">
        <f>IFERROR(_xlfn.XLOOKUP($C172,WQBE_Loading!$C$4:$C$3072,WQBE_Loading!H$4:H$3072,,0,),"")</f>
        <v>53.069853569005303</v>
      </c>
      <c r="AI172" s="25">
        <f>IFERROR(_xlfn.XLOOKUP($C172,WQBE_Loading!$C$4:$C$3072,WQBE_Loading!I$4:I$3072,,0,),"")</f>
        <v>763.21365910817758</v>
      </c>
      <c r="AJ172" s="25">
        <f>IFERROR(_xlfn.XLOOKUP($C172,WQBE_Loading!$C$4:$C$3072,WQBE_Loading!J$4:J$3072,,0,),"")</f>
        <v>85.344076082994889</v>
      </c>
      <c r="AK172" s="25">
        <f>IFERROR(_xlfn.XLOOKUP($C172,WQBE_Loading!$C$4:$C$3072,WQBE_Loading!K$4:K$3072,,0,),"")</f>
        <v>36130.603654604151</v>
      </c>
      <c r="AL172" s="25">
        <f>IFERROR(_xlfn.XLOOKUP($C172,WQBE_Loading!$C$4:$C$3072,WQBE_Loading!L$4:L$3072,,0,),"")</f>
        <v>1.12335142563152E-2</v>
      </c>
      <c r="AM172" s="25">
        <f>IFERROR(_xlfn.XLOOKUP($C172,WQBE_Loading!$C$4:$C$3072,WQBE_Loading!M$4:M$3072,,0,),"")</f>
        <v>1.7856382512313901E-3</v>
      </c>
      <c r="AN172" s="25">
        <f>IFERROR(_xlfn.XLOOKUP($C172,WQBE_Loading!$C$4:$C$3072,WQBE_Loading!N$4:N$3072,,0,),"")</f>
        <v>0.29487346900278549</v>
      </c>
      <c r="AO172" s="25">
        <f>IFERROR(_xlfn.XLOOKUP($C172,WQBE_Loading!$C$4:$C$3072,WQBE_Loading!O$4:O$3072,,0,),"")</f>
        <v>1.4999148413122101</v>
      </c>
      <c r="AP172" s="25">
        <f>IFERROR(_xlfn.XLOOKUP($C172,WQBE_Loading!$C$4:$C$3072,WQBE_Loading!P$4:P$3072,,0,),"")</f>
        <v>4.1428323969281449</v>
      </c>
      <c r="AQ172" s="13">
        <f>IFERROR(_xlfn.XLOOKUP($C172,WQBE_Loading!$C$4:$C$3072,WQBE_Loading!Q$4:Q$3072,,0,),"")</f>
        <v>23006816.761002351</v>
      </c>
      <c r="AR172">
        <f>_xlfn.XLOOKUP(C172,UrbanHeat!$A$2:$A$1333,UrbanHeat!$B$2:$B$1333,,0,)</f>
        <v>14.972</v>
      </c>
      <c r="AS172" s="25">
        <f>_xlfn.XLOOKUP($C172,TNC_Loading!$A$2:$A$1332,TNC_Loading!B$2:B$1332,,0,)</f>
        <v>5.3529999999999998</v>
      </c>
      <c r="AT172" s="25">
        <f>_xlfn.XLOOKUP($C172,TNC_Loading!$A$2:$A$1332,TNC_Loading!C$2:C$1332,,0,)</f>
        <v>0.92100000000000004</v>
      </c>
      <c r="AU172" s="25">
        <f>_xlfn.XLOOKUP($C172,TNC_Loading!$A$2:$A$1332,TNC_Loading!D$2:D$1332,,0,)</f>
        <v>12.089</v>
      </c>
      <c r="AV172" s="25">
        <f>_xlfn.XLOOKUP($C172,TNC_Loading!$A$2:$A$1332,TNC_Loading!E$2:E$1332,,0,)</f>
        <v>8.3460000000000001</v>
      </c>
      <c r="AW172" s="25">
        <f>_xlfn.XLOOKUP($C172,TNC_Loading!$A$2:$A$1332,TNC_Loading!F$2:F$1332,,0,)</f>
        <v>156.30600000000001</v>
      </c>
      <c r="AX172">
        <f>_xlfn.XLOOKUP(C172,BIBI!$D$2:$D$1332,BIBI!$F$2:$F$1332,,0,)</f>
        <v>0</v>
      </c>
      <c r="AY172">
        <f>_xlfn.XLOOKUP(C172,FacilityCounts!$A$3:$A$1333,FacilityCounts!$B$3:$B$1333,,0,)</f>
        <v>0</v>
      </c>
      <c r="AZ172">
        <f>_xlfn.XLOOKUP(C172,FacilityCounts!$D$3:$D$1333,FacilityCounts!$E$3:$E$1333,,0,)</f>
        <v>0</v>
      </c>
      <c r="BA172">
        <f>_xlfn.XLOOKUP(C172,FacilityCounts!$G$3:$G$1333,FacilityCounts!$H$3:$H$1333,,0,)</f>
        <v>0</v>
      </c>
      <c r="BB172">
        <f>IFERROR(_xlfn.XLOOKUP(C172,'DA to P Sensitive Lakes'!$P$2:$P$44,'DA to P Sensitive Lakes'!$Q$2:$Q$44,,0,),0)</f>
        <v>0</v>
      </c>
      <c r="BC172" s="25">
        <f>_xlfn.XLOOKUP(C172,'Historic Runoff (mm)'!$A$2:$A$1332,'Historic Runoff (mm)'!$B$2:$B$1332,,0,)</f>
        <v>351.98200000000003</v>
      </c>
      <c r="BD172">
        <f>_xlfn.XLOOKUP(C172,DrainageComplaint!$A$2:$A$1332,DrainageComplaint!$B$2:$B$1332,,0,)</f>
        <v>0</v>
      </c>
      <c r="BE172">
        <f>_xlfn.XLOOKUP(C172,PAD_Area!$G$2:$G$1332,PAD_Area!$H$2:$H$1332,,0,)</f>
        <v>0</v>
      </c>
    </row>
    <row r="173" spans="1:57" x14ac:dyDescent="0.2">
      <c r="A173" s="2">
        <v>170</v>
      </c>
      <c r="B173" s="2">
        <v>171</v>
      </c>
      <c r="C173" s="20">
        <v>1001680</v>
      </c>
      <c r="D173" s="3" t="s">
        <v>189</v>
      </c>
      <c r="E173" s="3" t="s">
        <v>27</v>
      </c>
      <c r="F173" s="3">
        <v>624.86199999999997</v>
      </c>
      <c r="G173" s="3">
        <v>30034.174035700002</v>
      </c>
      <c r="H173" s="3">
        <v>27218865.671</v>
      </c>
      <c r="I173" s="2">
        <v>0</v>
      </c>
      <c r="J173" s="2">
        <v>4</v>
      </c>
      <c r="K173" s="2">
        <v>1</v>
      </c>
      <c r="L173" s="2">
        <v>6</v>
      </c>
      <c r="M173" s="3">
        <v>0</v>
      </c>
      <c r="N173" s="2">
        <f>_xlfn.XLOOKUP(C173,Shellfish_Presence!$E$3:$E$1333,Shellfish_Presence!$G$3:$G$1333,,0,)</f>
        <v>0</v>
      </c>
      <c r="O173" s="3">
        <v>0</v>
      </c>
      <c r="P173" s="3">
        <v>0</v>
      </c>
      <c r="Q173" s="2">
        <v>0</v>
      </c>
      <c r="R173" s="3">
        <v>0.22259999811649323</v>
      </c>
      <c r="S173" s="3">
        <v>0</v>
      </c>
      <c r="T173" s="3">
        <v>0</v>
      </c>
      <c r="U173" s="3">
        <v>0</v>
      </c>
      <c r="V173" s="2">
        <v>0</v>
      </c>
      <c r="W173" s="3" t="str">
        <f t="shared" si="4"/>
        <v/>
      </c>
      <c r="X173" t="str">
        <f t="shared" si="5"/>
        <v/>
      </c>
      <c r="Y173">
        <f>IFERROR(INDEX('Parcel Year'!$N$3:$N$1175,MATCH(KC_SPS_SubbasinAttributes!C173,'Parcel Year'!$M$3:$M$1175,0)),0)</f>
        <v>0.10838399827480316</v>
      </c>
      <c r="Z173">
        <f>INDEX(Imperviousness!$B$2:$B$1332,MATCH(KC_SPS_SubbasinAttributes!C173,Imperviousness!$A$2:$A$1332,0))</f>
        <v>0.185</v>
      </c>
      <c r="AA173">
        <f>INDEX('Flow Duration Index'!$B$2:$B$1332,MATCH(KC_SPS_SubbasinAttributes!C173,'Flow Duration Index'!$A$2:$A$1332,0))</f>
        <v>5.4630000000000001</v>
      </c>
      <c r="AB173">
        <f>INDEX(Opportunity_Index!$G$2:$G$1333,MATCH(KC_SPS_SubbasinAttributes!C173,Opportunity_Index!$F$2:$F$1333,0))</f>
        <v>0.12545000000000001</v>
      </c>
      <c r="AC173">
        <f>INDEX(Traffic!$B$2:$B$1332,MATCH(KC_SPS_SubbasinAttributes!C173,Traffic!$A$2:$A$1332,0))</f>
        <v>2830.1120000000001</v>
      </c>
      <c r="AD173">
        <f>INDEX(EquityScore!$F$3:$F$1334,MATCH(KC_SPS_SubbasinAttributes!C173,EquityScore!$E$3:$E$1334,0))</f>
        <v>1</v>
      </c>
      <c r="AE173" t="str">
        <f>IFERROR(INDEX(PavementCondition!$E$2:$E$669,MATCH(KC_SPS_SubbasinAttributes!C173,PavementCondition!$D$2:$D$669,0)),"N/A")</f>
        <v>N/A</v>
      </c>
      <c r="AF173">
        <f>INDEX(SpawnerMortality!$E$2:$E$1331,MATCH(KC_SPS_SubbasinAttributes!C173,SpawnerMortality!$D$2:$D$1331,0))</f>
        <v>0.28856802300000001</v>
      </c>
      <c r="AG173" s="25">
        <f>IFERROR(_xlfn.XLOOKUP($C173,WQBE_Loading!$C$4:$C$3072,WQBE_Loading!G$4:G$3072,,0,),"")</f>
        <v>4.058836564725615</v>
      </c>
      <c r="AH173" s="25">
        <f>IFERROR(_xlfn.XLOOKUP($C173,WQBE_Loading!$C$4:$C$3072,WQBE_Loading!H$4:H$3072,,0,),"")</f>
        <v>22.69000194614215</v>
      </c>
      <c r="AI173" s="25">
        <f>IFERROR(_xlfn.XLOOKUP($C173,WQBE_Loading!$C$4:$C$3072,WQBE_Loading!I$4:I$3072,,0,),"")</f>
        <v>416.455420011115</v>
      </c>
      <c r="AJ173" s="25">
        <f>IFERROR(_xlfn.XLOOKUP($C173,WQBE_Loading!$C$4:$C$3072,WQBE_Loading!J$4:J$3072,,0,),"")</f>
        <v>39.615895076523103</v>
      </c>
      <c r="AK173" s="25">
        <f>IFERROR(_xlfn.XLOOKUP($C173,WQBE_Loading!$C$4:$C$3072,WQBE_Loading!K$4:K$3072,,0,),"")</f>
        <v>14950.816122501001</v>
      </c>
      <c r="AL173" s="25">
        <f>IFERROR(_xlfn.XLOOKUP($C173,WQBE_Loading!$C$4:$C$3072,WQBE_Loading!L$4:L$3072,,0,),"")</f>
        <v>5.8160791606392294E-3</v>
      </c>
      <c r="AM173" s="25">
        <f>IFERROR(_xlfn.XLOOKUP($C173,WQBE_Loading!$C$4:$C$3072,WQBE_Loading!M$4:M$3072,,0,),"")</f>
        <v>8.6236167134906105E-4</v>
      </c>
      <c r="AN173" s="25">
        <f>IFERROR(_xlfn.XLOOKUP($C173,WQBE_Loading!$C$4:$C$3072,WQBE_Loading!N$4:N$3072,,0,),"")</f>
        <v>0.178918614346567</v>
      </c>
      <c r="AO173" s="25">
        <f>IFERROR(_xlfn.XLOOKUP($C173,WQBE_Loading!$C$4:$C$3072,WQBE_Loading!O$4:O$3072,,0,),"")</f>
        <v>0.77983473480943899</v>
      </c>
      <c r="AP173" s="25">
        <f>IFERROR(_xlfn.XLOOKUP($C173,WQBE_Loading!$C$4:$C$3072,WQBE_Loading!P$4:P$3072,,0,),"")</f>
        <v>1.5784841492494301</v>
      </c>
      <c r="AQ173" s="13">
        <f>IFERROR(_xlfn.XLOOKUP($C173,WQBE_Loading!$C$4:$C$3072,WQBE_Loading!Q$4:Q$3072,,0,),"")</f>
        <v>11847465.1807942</v>
      </c>
      <c r="AR173">
        <f>_xlfn.XLOOKUP(C173,UrbanHeat!$A$2:$A$1333,UrbanHeat!$B$2:$B$1333,,0,)</f>
        <v>15.612</v>
      </c>
      <c r="AS173" s="25">
        <f>_xlfn.XLOOKUP($C173,TNC_Loading!$A$2:$A$1332,TNC_Loading!B$2:B$1332,,0,)</f>
        <v>5.9080000000000004</v>
      </c>
      <c r="AT173" s="25">
        <f>_xlfn.XLOOKUP($C173,TNC_Loading!$A$2:$A$1332,TNC_Loading!C$2:C$1332,,0,)</f>
        <v>1.0049999999999999</v>
      </c>
      <c r="AU173" s="25">
        <f>_xlfn.XLOOKUP($C173,TNC_Loading!$A$2:$A$1332,TNC_Loading!D$2:D$1332,,0,)</f>
        <v>12.27</v>
      </c>
      <c r="AV173" s="25">
        <f>_xlfn.XLOOKUP($C173,TNC_Loading!$A$2:$A$1332,TNC_Loading!E$2:E$1332,,0,)</f>
        <v>9.4469999999999992</v>
      </c>
      <c r="AW173" s="25">
        <f>_xlfn.XLOOKUP($C173,TNC_Loading!$A$2:$A$1332,TNC_Loading!F$2:F$1332,,0,)</f>
        <v>164.06399999999999</v>
      </c>
      <c r="AX173">
        <f>_xlfn.XLOOKUP(C173,BIBI!$D$2:$D$1332,BIBI!$F$2:$F$1332,,0,)</f>
        <v>0</v>
      </c>
      <c r="AY173">
        <f>_xlfn.XLOOKUP(C173,FacilityCounts!$A$3:$A$1333,FacilityCounts!$B$3:$B$1333,,0,)</f>
        <v>0</v>
      </c>
      <c r="AZ173">
        <f>_xlfn.XLOOKUP(C173,FacilityCounts!$D$3:$D$1333,FacilityCounts!$E$3:$E$1333,,0,)</f>
        <v>0</v>
      </c>
      <c r="BA173">
        <f>_xlfn.XLOOKUP(C173,FacilityCounts!$G$3:$G$1333,FacilityCounts!$H$3:$H$1333,,0,)</f>
        <v>0</v>
      </c>
      <c r="BB173">
        <f>IFERROR(_xlfn.XLOOKUP(C173,'DA to P Sensitive Lakes'!$P$2:$P$44,'DA to P Sensitive Lakes'!$Q$2:$Q$44,,0,),0)</f>
        <v>0</v>
      </c>
      <c r="BC173" s="25">
        <f>_xlfn.XLOOKUP(C173,'Historic Runoff (mm)'!$A$2:$A$1332,'Historic Runoff (mm)'!$B$2:$B$1332,,0,)</f>
        <v>347.93599999999998</v>
      </c>
      <c r="BD173">
        <f>_xlfn.XLOOKUP(C173,DrainageComplaint!$A$2:$A$1332,DrainageComplaint!$B$2:$B$1332,,0,)</f>
        <v>0</v>
      </c>
      <c r="BE173">
        <f>_xlfn.XLOOKUP(C173,PAD_Area!$G$2:$G$1332,PAD_Area!$H$2:$H$1332,,0,)</f>
        <v>0</v>
      </c>
    </row>
    <row r="174" spans="1:57" x14ac:dyDescent="0.2">
      <c r="A174" s="2">
        <v>171</v>
      </c>
      <c r="B174" s="2">
        <v>172</v>
      </c>
      <c r="C174" s="20">
        <v>1001690</v>
      </c>
      <c r="D174" s="3" t="s">
        <v>189</v>
      </c>
      <c r="E174" s="3" t="s">
        <v>27</v>
      </c>
      <c r="F174" s="3">
        <v>761.91399999999999</v>
      </c>
      <c r="G174" s="3">
        <v>32212.2033562</v>
      </c>
      <c r="H174" s="3">
        <v>33188832.100299999</v>
      </c>
      <c r="I174" s="2">
        <v>8</v>
      </c>
      <c r="J174" s="2">
        <v>4</v>
      </c>
      <c r="K174" s="2">
        <v>1</v>
      </c>
      <c r="L174" s="2">
        <v>5</v>
      </c>
      <c r="M174" s="3">
        <v>0</v>
      </c>
      <c r="N174" s="2">
        <f>_xlfn.XLOOKUP(C174,Shellfish_Presence!$E$3:$E$1333,Shellfish_Presence!$G$3:$G$1333,,0,)</f>
        <v>0</v>
      </c>
      <c r="O174" s="3">
        <v>0</v>
      </c>
      <c r="P174" s="3">
        <v>0</v>
      </c>
      <c r="Q174" s="2">
        <v>4</v>
      </c>
      <c r="R174" s="3">
        <v>0</v>
      </c>
      <c r="S174" s="3">
        <v>0</v>
      </c>
      <c r="T174" s="3">
        <v>0</v>
      </c>
      <c r="U174" s="3">
        <v>0</v>
      </c>
      <c r="V174" s="2">
        <v>0</v>
      </c>
      <c r="W174" s="3" t="str">
        <f t="shared" si="4"/>
        <v/>
      </c>
      <c r="X174" t="str">
        <f t="shared" si="5"/>
        <v/>
      </c>
      <c r="Y174">
        <f>IFERROR(INDEX('Parcel Year'!$N$3:$N$1175,MATCH(KC_SPS_SubbasinAttributes!C174,'Parcel Year'!$M$3:$M$1175,0)),0)</f>
        <v>0</v>
      </c>
      <c r="Z174">
        <f>INDEX(Imperviousness!$B$2:$B$1332,MATCH(KC_SPS_SubbasinAttributes!C174,Imperviousness!$A$2:$A$1332,0))</f>
        <v>8.8999999999999996E-2</v>
      </c>
      <c r="AA174">
        <f>INDEX('Flow Duration Index'!$B$2:$B$1332,MATCH(KC_SPS_SubbasinAttributes!C174,'Flow Duration Index'!$A$2:$A$1332,0))</f>
        <v>4.3029999999999999</v>
      </c>
      <c r="AB174">
        <f>INDEX(Opportunity_Index!$G$2:$G$1333,MATCH(KC_SPS_SubbasinAttributes!C174,Opportunity_Index!$F$2:$F$1333,0))</f>
        <v>0.13169999999999998</v>
      </c>
      <c r="AC174">
        <f>INDEX(Traffic!$B$2:$B$1332,MATCH(KC_SPS_SubbasinAttributes!C174,Traffic!$A$2:$A$1332,0))</f>
        <v>2202.9409999999998</v>
      </c>
      <c r="AD174">
        <f>INDEX(EquityScore!$F$3:$F$1334,MATCH(KC_SPS_SubbasinAttributes!C174,EquityScore!$E$3:$E$1334,0))</f>
        <v>0</v>
      </c>
      <c r="AE174" t="str">
        <f>IFERROR(INDEX(PavementCondition!$E$2:$E$669,MATCH(KC_SPS_SubbasinAttributes!C174,PavementCondition!$D$2:$D$669,0)),"N/A")</f>
        <v>N/A</v>
      </c>
      <c r="AF174">
        <f>INDEX(SpawnerMortality!$E$2:$E$1331,MATCH(KC_SPS_SubbasinAttributes!C174,SpawnerMortality!$D$2:$D$1331,0))</f>
        <v>0.28856802300000001</v>
      </c>
      <c r="AG174" s="25">
        <f>IFERROR(_xlfn.XLOOKUP($C174,WQBE_Loading!$C$4:$C$3072,WQBE_Loading!G$4:G$3072,,0,),"")</f>
        <v>2.7333436218002851</v>
      </c>
      <c r="AH174" s="25">
        <f>IFERROR(_xlfn.XLOOKUP($C174,WQBE_Loading!$C$4:$C$3072,WQBE_Loading!H$4:H$3072,,0,),"")</f>
        <v>14.7859860047787</v>
      </c>
      <c r="AI174" s="25">
        <f>IFERROR(_xlfn.XLOOKUP($C174,WQBE_Loading!$C$4:$C$3072,WQBE_Loading!I$4:I$3072,,0,),"")</f>
        <v>328.15096745696997</v>
      </c>
      <c r="AJ174" s="25">
        <f>IFERROR(_xlfn.XLOOKUP($C174,WQBE_Loading!$C$4:$C$3072,WQBE_Loading!J$4:J$3072,,0,),"")</f>
        <v>28.766979491841649</v>
      </c>
      <c r="AK174" s="25">
        <f>IFERROR(_xlfn.XLOOKUP($C174,WQBE_Loading!$C$4:$C$3072,WQBE_Loading!K$4:K$3072,,0,),"")</f>
        <v>11284.107183964399</v>
      </c>
      <c r="AL174" s="25">
        <f>IFERROR(_xlfn.XLOOKUP($C174,WQBE_Loading!$C$4:$C$3072,WQBE_Loading!L$4:L$3072,,0,),"")</f>
        <v>4.3253125704597103E-3</v>
      </c>
      <c r="AM174" s="25">
        <f>IFERROR(_xlfn.XLOOKUP($C174,WQBE_Loading!$C$4:$C$3072,WQBE_Loading!M$4:M$3072,,0,),"")</f>
        <v>4.7917243288005351E-4</v>
      </c>
      <c r="AN174" s="25">
        <f>IFERROR(_xlfn.XLOOKUP($C174,WQBE_Loading!$C$4:$C$3072,WQBE_Loading!N$4:N$3072,,0,),"")</f>
        <v>0.15293264453724101</v>
      </c>
      <c r="AO174" s="25">
        <f>IFERROR(_xlfn.XLOOKUP($C174,WQBE_Loading!$C$4:$C$3072,WQBE_Loading!O$4:O$3072,,0,),"")</f>
        <v>0.596515348123006</v>
      </c>
      <c r="AP174" s="25">
        <f>IFERROR(_xlfn.XLOOKUP($C174,WQBE_Loading!$C$4:$C$3072,WQBE_Loading!P$4:P$3072,,0,),"")</f>
        <v>0.93468700255083847</v>
      </c>
      <c r="AQ174" s="13">
        <f>IFERROR(_xlfn.XLOOKUP($C174,WQBE_Loading!$C$4:$C$3072,WQBE_Loading!Q$4:Q$3072,,0,),"")</f>
        <v>9471271.6215694845</v>
      </c>
      <c r="AR174">
        <f>_xlfn.XLOOKUP(C174,UrbanHeat!$A$2:$A$1333,UrbanHeat!$B$2:$B$1333,,0,)</f>
        <v>13.65</v>
      </c>
      <c r="AS174" s="25">
        <f>_xlfn.XLOOKUP($C174,TNC_Loading!$A$2:$A$1332,TNC_Loading!B$2:B$1332,,0,)</f>
        <v>3.032</v>
      </c>
      <c r="AT174" s="25">
        <f>_xlfn.XLOOKUP($C174,TNC_Loading!$A$2:$A$1332,TNC_Loading!C$2:C$1332,,0,)</f>
        <v>0.21</v>
      </c>
      <c r="AU174" s="25">
        <f>_xlfn.XLOOKUP($C174,TNC_Loading!$A$2:$A$1332,TNC_Loading!D$2:D$1332,,0,)</f>
        <v>4.5549999999999997</v>
      </c>
      <c r="AV174" s="25">
        <f>_xlfn.XLOOKUP($C174,TNC_Loading!$A$2:$A$1332,TNC_Loading!E$2:E$1332,,0,)</f>
        <v>3.3929999999999998</v>
      </c>
      <c r="AW174" s="25">
        <f>_xlfn.XLOOKUP($C174,TNC_Loading!$A$2:$A$1332,TNC_Loading!F$2:F$1332,,0,)</f>
        <v>71.634</v>
      </c>
      <c r="AX174">
        <f>_xlfn.XLOOKUP(C174,BIBI!$D$2:$D$1332,BIBI!$F$2:$F$1332,,0,)</f>
        <v>0</v>
      </c>
      <c r="AY174">
        <f>_xlfn.XLOOKUP(C174,FacilityCounts!$A$3:$A$1333,FacilityCounts!$B$3:$B$1333,,0,)</f>
        <v>0</v>
      </c>
      <c r="AZ174">
        <f>_xlfn.XLOOKUP(C174,FacilityCounts!$D$3:$D$1333,FacilityCounts!$E$3:$E$1333,,0,)</f>
        <v>0</v>
      </c>
      <c r="BA174">
        <f>_xlfn.XLOOKUP(C174,FacilityCounts!$G$3:$G$1333,FacilityCounts!$H$3:$H$1333,,0,)</f>
        <v>0</v>
      </c>
      <c r="BB174">
        <f>IFERROR(_xlfn.XLOOKUP(C174,'DA to P Sensitive Lakes'!$P$2:$P$44,'DA to P Sensitive Lakes'!$Q$2:$Q$44,,0,),0)</f>
        <v>0</v>
      </c>
      <c r="BC174" s="25">
        <f>_xlfn.XLOOKUP(C174,'Historic Runoff (mm)'!$A$2:$A$1332,'Historic Runoff (mm)'!$B$2:$B$1332,,0,)</f>
        <v>291.42899999999997</v>
      </c>
      <c r="BD174">
        <f>_xlfn.XLOOKUP(C174,DrainageComplaint!$A$2:$A$1332,DrainageComplaint!$B$2:$B$1332,,0,)</f>
        <v>0</v>
      </c>
      <c r="BE174">
        <f>_xlfn.XLOOKUP(C174,PAD_Area!$G$2:$G$1332,PAD_Area!$H$2:$H$1332,,0,)</f>
        <v>0</v>
      </c>
    </row>
    <row r="175" spans="1:57" x14ac:dyDescent="0.2">
      <c r="A175" s="2">
        <v>172</v>
      </c>
      <c r="B175" s="2">
        <v>173</v>
      </c>
      <c r="C175" s="20">
        <v>1001700</v>
      </c>
      <c r="D175" s="3" t="s">
        <v>189</v>
      </c>
      <c r="E175" s="3" t="s">
        <v>27</v>
      </c>
      <c r="F175" s="3">
        <v>2164.3789999999999</v>
      </c>
      <c r="G175" s="3">
        <v>62917.6035902</v>
      </c>
      <c r="H175" s="3">
        <v>94279993.032600001</v>
      </c>
      <c r="I175" s="2">
        <v>6</v>
      </c>
      <c r="J175" s="2">
        <v>2</v>
      </c>
      <c r="K175" s="2">
        <v>1</v>
      </c>
      <c r="L175" s="2">
        <v>27</v>
      </c>
      <c r="M175" s="3">
        <v>0</v>
      </c>
      <c r="N175" s="2">
        <f>_xlfn.XLOOKUP(C175,Shellfish_Presence!$E$3:$E$1333,Shellfish_Presence!$G$3:$G$1333,,0,)</f>
        <v>0</v>
      </c>
      <c r="O175" s="3">
        <v>0</v>
      </c>
      <c r="P175" s="3">
        <v>0</v>
      </c>
      <c r="Q175" s="2">
        <v>6</v>
      </c>
      <c r="R175" s="3">
        <v>0</v>
      </c>
      <c r="S175" s="3">
        <v>0</v>
      </c>
      <c r="T175" s="3">
        <v>0</v>
      </c>
      <c r="U175" s="3">
        <v>0</v>
      </c>
      <c r="V175" s="2">
        <v>0</v>
      </c>
      <c r="W175" s="3" t="str">
        <f t="shared" si="4"/>
        <v/>
      </c>
      <c r="X175" t="str">
        <f t="shared" si="5"/>
        <v/>
      </c>
      <c r="Y175">
        <f>IFERROR(INDEX('Parcel Year'!$N$3:$N$1175,MATCH(KC_SPS_SubbasinAttributes!C175,'Parcel Year'!$M$3:$M$1175,0)),0)</f>
        <v>0</v>
      </c>
      <c r="Z175">
        <f>INDEX(Imperviousness!$B$2:$B$1332,MATCH(KC_SPS_SubbasinAttributes!C175,Imperviousness!$A$2:$A$1332,0))</f>
        <v>4.8000000000000001E-2</v>
      </c>
      <c r="AA175">
        <f>INDEX('Flow Duration Index'!$B$2:$B$1332,MATCH(KC_SPS_SubbasinAttributes!C175,'Flow Duration Index'!$A$2:$A$1332,0))</f>
        <v>3.8929999999999998</v>
      </c>
      <c r="AB175">
        <f>INDEX(Opportunity_Index!$G$2:$G$1333,MATCH(KC_SPS_SubbasinAttributes!C175,Opportunity_Index!$F$2:$F$1333,0))</f>
        <v>0.31740000000000002</v>
      </c>
      <c r="AC175">
        <f>INDEX(Traffic!$B$2:$B$1332,MATCH(KC_SPS_SubbasinAttributes!C175,Traffic!$A$2:$A$1332,0))</f>
        <v>460.55200000000002</v>
      </c>
      <c r="AD175">
        <f>INDEX(EquityScore!$F$3:$F$1334,MATCH(KC_SPS_SubbasinAttributes!C175,EquityScore!$E$3:$E$1334,0))</f>
        <v>0</v>
      </c>
      <c r="AE175" t="str">
        <f>IFERROR(INDEX(PavementCondition!$E$2:$E$669,MATCH(KC_SPS_SubbasinAttributes!C175,PavementCondition!$D$2:$D$669,0)),"N/A")</f>
        <v>N/A</v>
      </c>
      <c r="AF175">
        <f>INDEX(SpawnerMortality!$E$2:$E$1331,MATCH(KC_SPS_SubbasinAttributes!C175,SpawnerMortality!$D$2:$D$1331,0))</f>
        <v>0.344996786</v>
      </c>
      <c r="AG175" s="25">
        <f>IFERROR(_xlfn.XLOOKUP($C175,WQBE_Loading!$C$4:$C$3072,WQBE_Loading!G$4:G$3072,,0,),"")</f>
        <v>1.7039720406430701</v>
      </c>
      <c r="AH175" s="25">
        <f>IFERROR(_xlfn.XLOOKUP($C175,WQBE_Loading!$C$4:$C$3072,WQBE_Loading!H$4:H$3072,,0,),"")</f>
        <v>8.8086125095592891</v>
      </c>
      <c r="AI175" s="25">
        <f>IFERROR(_xlfn.XLOOKUP($C175,WQBE_Loading!$C$4:$C$3072,WQBE_Loading!I$4:I$3072,,0,),"")</f>
        <v>445.61000664549351</v>
      </c>
      <c r="AJ175" s="25">
        <f>IFERROR(_xlfn.XLOOKUP($C175,WQBE_Loading!$C$4:$C$3072,WQBE_Loading!J$4:J$3072,,0,),"")</f>
        <v>33.936738721552302</v>
      </c>
      <c r="AK175" s="25">
        <f>IFERROR(_xlfn.XLOOKUP($C175,WQBE_Loading!$C$4:$C$3072,WQBE_Loading!K$4:K$3072,,0,),"")</f>
        <v>10156.053998721451</v>
      </c>
      <c r="AL175" s="25">
        <f>IFERROR(_xlfn.XLOOKUP($C175,WQBE_Loading!$C$4:$C$3072,WQBE_Loading!L$4:L$3072,,0,),"")</f>
        <v>3.0342672202958903E-3</v>
      </c>
      <c r="AM175" s="25">
        <f>IFERROR(_xlfn.XLOOKUP($C175,WQBE_Loading!$C$4:$C$3072,WQBE_Loading!M$4:M$3072,,0,),"")</f>
        <v>1.3730233216187652E-4</v>
      </c>
      <c r="AN175" s="25">
        <f>IFERROR(_xlfn.XLOOKUP($C175,WQBE_Loading!$C$4:$C$3072,WQBE_Loading!N$4:N$3072,,0,),"")</f>
        <v>0.165189208817862</v>
      </c>
      <c r="AO175" s="25">
        <f>IFERROR(_xlfn.XLOOKUP($C175,WQBE_Loading!$C$4:$C$3072,WQBE_Loading!O$4:O$3072,,0,),"")</f>
        <v>0.48449309360419551</v>
      </c>
      <c r="AP175" s="25">
        <f>IFERROR(_xlfn.XLOOKUP($C175,WQBE_Loading!$C$4:$C$3072,WQBE_Loading!P$4:P$3072,,0,),"")</f>
        <v>0.666445557111908</v>
      </c>
      <c r="AQ175" s="13">
        <f>IFERROR(_xlfn.XLOOKUP($C175,WQBE_Loading!$C$4:$C$3072,WQBE_Loading!Q$4:Q$3072,,0,),"")</f>
        <v>12405069.188204799</v>
      </c>
      <c r="AR175">
        <f>_xlfn.XLOOKUP(C175,UrbanHeat!$A$2:$A$1333,UrbanHeat!$B$2:$B$1333,,0,)</f>
        <v>14.795999999999999</v>
      </c>
      <c r="AS175" s="25">
        <f>_xlfn.XLOOKUP($C175,TNC_Loading!$A$2:$A$1332,TNC_Loading!B$2:B$1332,,0,)</f>
        <v>2.246</v>
      </c>
      <c r="AT175" s="25">
        <f>_xlfn.XLOOKUP($C175,TNC_Loading!$A$2:$A$1332,TNC_Loading!C$2:C$1332,,0,)</f>
        <v>0.151</v>
      </c>
      <c r="AU175" s="25">
        <f>_xlfn.XLOOKUP($C175,TNC_Loading!$A$2:$A$1332,TNC_Loading!D$2:D$1332,,0,)</f>
        <v>2.4609999999999999</v>
      </c>
      <c r="AV175" s="25">
        <f>_xlfn.XLOOKUP($C175,TNC_Loading!$A$2:$A$1332,TNC_Loading!E$2:E$1332,,0,)</f>
        <v>2.2109999999999999</v>
      </c>
      <c r="AW175" s="25">
        <f>_xlfn.XLOOKUP($C175,TNC_Loading!$A$2:$A$1332,TNC_Loading!F$2:F$1332,,0,)</f>
        <v>50.555</v>
      </c>
      <c r="AX175">
        <f>_xlfn.XLOOKUP(C175,BIBI!$D$2:$D$1332,BIBI!$F$2:$F$1332,,0,)</f>
        <v>0</v>
      </c>
      <c r="AY175">
        <f>_xlfn.XLOOKUP(C175,FacilityCounts!$A$3:$A$1333,FacilityCounts!$B$3:$B$1333,,0,)</f>
        <v>0</v>
      </c>
      <c r="AZ175">
        <f>_xlfn.XLOOKUP(C175,FacilityCounts!$D$3:$D$1333,FacilityCounts!$E$3:$E$1333,,0,)</f>
        <v>0</v>
      </c>
      <c r="BA175">
        <f>_xlfn.XLOOKUP(C175,FacilityCounts!$G$3:$G$1333,FacilityCounts!$H$3:$H$1333,,0,)</f>
        <v>0</v>
      </c>
      <c r="BB175">
        <f>IFERROR(_xlfn.XLOOKUP(C175,'DA to P Sensitive Lakes'!$P$2:$P$44,'DA to P Sensitive Lakes'!$Q$2:$Q$44,,0,),0)</f>
        <v>0</v>
      </c>
      <c r="BC175" s="25">
        <f>_xlfn.XLOOKUP(C175,'Historic Runoff (mm)'!$A$2:$A$1332,'Historic Runoff (mm)'!$B$2:$B$1332,,0,)</f>
        <v>187.63</v>
      </c>
      <c r="BD175">
        <f>_xlfn.XLOOKUP(C175,DrainageComplaint!$A$2:$A$1332,DrainageComplaint!$B$2:$B$1332,,0,)</f>
        <v>0</v>
      </c>
      <c r="BE175">
        <f>_xlfn.XLOOKUP(C175,PAD_Area!$G$2:$G$1332,PAD_Area!$H$2:$H$1332,,0,)</f>
        <v>0</v>
      </c>
    </row>
    <row r="176" spans="1:57" x14ac:dyDescent="0.2">
      <c r="A176" s="2">
        <v>173</v>
      </c>
      <c r="B176" s="2">
        <v>174</v>
      </c>
      <c r="C176" s="20">
        <v>1001710</v>
      </c>
      <c r="D176" s="3" t="s">
        <v>191</v>
      </c>
      <c r="E176" s="3" t="s">
        <v>27</v>
      </c>
      <c r="F176" s="3">
        <v>311.28199999999998</v>
      </c>
      <c r="G176" s="3">
        <v>20537.355998999999</v>
      </c>
      <c r="H176" s="3">
        <v>13559378.6732</v>
      </c>
      <c r="I176" s="2">
        <v>3</v>
      </c>
      <c r="J176" s="2">
        <v>1</v>
      </c>
      <c r="K176" s="2">
        <v>1</v>
      </c>
      <c r="L176" s="2">
        <v>5</v>
      </c>
      <c r="M176" s="3">
        <v>0</v>
      </c>
      <c r="N176" s="2">
        <f>_xlfn.XLOOKUP(C176,Shellfish_Presence!$E$3:$E$1333,Shellfish_Presence!$G$3:$G$1333,,0,)</f>
        <v>0</v>
      </c>
      <c r="O176" s="3">
        <v>0</v>
      </c>
      <c r="P176" s="3">
        <v>0</v>
      </c>
      <c r="Q176" s="2">
        <v>0</v>
      </c>
      <c r="R176" s="3">
        <v>0</v>
      </c>
      <c r="S176" s="3">
        <v>0</v>
      </c>
      <c r="T176" s="3">
        <v>0</v>
      </c>
      <c r="U176" s="3">
        <v>0</v>
      </c>
      <c r="V176" s="2">
        <v>0</v>
      </c>
      <c r="W176" s="3" t="str">
        <f t="shared" si="4"/>
        <v/>
      </c>
      <c r="X176" t="str">
        <f t="shared" si="5"/>
        <v/>
      </c>
      <c r="Y176">
        <f>IFERROR(INDEX('Parcel Year'!$N$3:$N$1175,MATCH(KC_SPS_SubbasinAttributes!C176,'Parcel Year'!$M$3:$M$1175,0)),0)</f>
        <v>0</v>
      </c>
      <c r="Z176">
        <f>INDEX(Imperviousness!$B$2:$B$1332,MATCH(KC_SPS_SubbasinAttributes!C176,Imperviousness!$A$2:$A$1332,0))</f>
        <v>1.9E-2</v>
      </c>
      <c r="AA176">
        <f>INDEX('Flow Duration Index'!$B$2:$B$1332,MATCH(KC_SPS_SubbasinAttributes!C176,'Flow Duration Index'!$A$2:$A$1332,0))</f>
        <v>4.5339999999999998</v>
      </c>
      <c r="AB176">
        <f>INDEX(Opportunity_Index!$G$2:$G$1333,MATCH(KC_SPS_SubbasinAttributes!C176,Opportunity_Index!$F$2:$F$1333,0))</f>
        <v>2.5600000000000001E-2</v>
      </c>
      <c r="AC176">
        <f>INDEX(Traffic!$B$2:$B$1332,MATCH(KC_SPS_SubbasinAttributes!C176,Traffic!$A$2:$A$1332,0))</f>
        <v>491.80500000000001</v>
      </c>
      <c r="AD176">
        <f>INDEX(EquityScore!$F$3:$F$1334,MATCH(KC_SPS_SubbasinAttributes!C176,EquityScore!$E$3:$E$1334,0))</f>
        <v>0</v>
      </c>
      <c r="AE176" t="str">
        <f>IFERROR(INDEX(PavementCondition!$E$2:$E$669,MATCH(KC_SPS_SubbasinAttributes!C176,PavementCondition!$D$2:$D$669,0)),"N/A")</f>
        <v>N/A</v>
      </c>
      <c r="AF176">
        <f>INDEX(SpawnerMortality!$E$2:$E$1331,MATCH(KC_SPS_SubbasinAttributes!C176,SpawnerMortality!$D$2:$D$1331,0))</f>
        <v>0.281727161</v>
      </c>
      <c r="AG176" s="25">
        <f>IFERROR(_xlfn.XLOOKUP($C176,WQBE_Loading!$C$4:$C$3072,WQBE_Loading!G$4:G$3072,,0,),"")</f>
        <v>0.18261580294782501</v>
      </c>
      <c r="AH176" s="25">
        <f>IFERROR(_xlfn.XLOOKUP($C176,WQBE_Loading!$C$4:$C$3072,WQBE_Loading!H$4:H$3072,,0,),"")</f>
        <v>0.87745441080192399</v>
      </c>
      <c r="AI176" s="25">
        <f>IFERROR(_xlfn.XLOOKUP($C176,WQBE_Loading!$C$4:$C$3072,WQBE_Loading!I$4:I$3072,,0,),"")</f>
        <v>65.196375771964142</v>
      </c>
      <c r="AJ176" s="25">
        <f>IFERROR(_xlfn.XLOOKUP($C176,WQBE_Loading!$C$4:$C$3072,WQBE_Loading!J$4:J$3072,,0,),"")</f>
        <v>4.7491283676570504</v>
      </c>
      <c r="AK176" s="25">
        <f>IFERROR(_xlfn.XLOOKUP($C176,WQBE_Loading!$C$4:$C$3072,WQBE_Loading!K$4:K$3072,,0,),"")</f>
        <v>1249.2657307459649</v>
      </c>
      <c r="AL176" s="25">
        <f>IFERROR(_xlfn.XLOOKUP($C176,WQBE_Loading!$C$4:$C$3072,WQBE_Loading!L$4:L$3072,,0,),"")</f>
        <v>3.6312491939406602E-4</v>
      </c>
      <c r="AM176" s="25">
        <f>IFERROR(_xlfn.XLOOKUP($C176,WQBE_Loading!$C$4:$C$3072,WQBE_Loading!M$4:M$3072,,0,),"")</f>
        <v>8.6495931294169343E-6</v>
      </c>
      <c r="AN176" s="25">
        <f>IFERROR(_xlfn.XLOOKUP($C176,WQBE_Loading!$C$4:$C$3072,WQBE_Loading!N$4:N$3072,,0,),"")</f>
        <v>2.805731773210135E-2</v>
      </c>
      <c r="AO176" s="25">
        <f>IFERROR(_xlfn.XLOOKUP($C176,WQBE_Loading!$C$4:$C$3072,WQBE_Loading!O$4:O$3072,,0,),"")</f>
        <v>6.2866024119827058E-2</v>
      </c>
      <c r="AP176" s="25">
        <f>IFERROR(_xlfn.XLOOKUP($C176,WQBE_Loading!$C$4:$C$3072,WQBE_Loading!P$4:P$3072,,0,),"")</f>
        <v>5.8170751217747001E-2</v>
      </c>
      <c r="AQ176" s="13">
        <f>IFERROR(_xlfn.XLOOKUP($C176,WQBE_Loading!$C$4:$C$3072,WQBE_Loading!Q$4:Q$3072,,0,),"")</f>
        <v>1812025.6347779199</v>
      </c>
      <c r="AR176">
        <f>_xlfn.XLOOKUP(C176,UrbanHeat!$A$2:$A$1333,UrbanHeat!$B$2:$B$1333,,0,)</f>
        <v>12.643000000000001</v>
      </c>
      <c r="AS176" s="25">
        <f>_xlfn.XLOOKUP($C176,TNC_Loading!$A$2:$A$1332,TNC_Loading!B$2:B$1332,,0,)</f>
        <v>2.379</v>
      </c>
      <c r="AT176" s="25">
        <f>_xlfn.XLOOKUP($C176,TNC_Loading!$A$2:$A$1332,TNC_Loading!C$2:C$1332,,0,)</f>
        <v>0.13500000000000001</v>
      </c>
      <c r="AU176" s="25">
        <f>_xlfn.XLOOKUP($C176,TNC_Loading!$A$2:$A$1332,TNC_Loading!D$2:D$1332,,0,)</f>
        <v>2.988</v>
      </c>
      <c r="AV176" s="25">
        <f>_xlfn.XLOOKUP($C176,TNC_Loading!$A$2:$A$1332,TNC_Loading!E$2:E$1332,,0,)</f>
        <v>2.028</v>
      </c>
      <c r="AW176" s="25">
        <f>_xlfn.XLOOKUP($C176,TNC_Loading!$A$2:$A$1332,TNC_Loading!F$2:F$1332,,0,)</f>
        <v>54.558</v>
      </c>
      <c r="AX176">
        <f>_xlfn.XLOOKUP(C176,BIBI!$D$2:$D$1332,BIBI!$F$2:$F$1332,,0,)</f>
        <v>0</v>
      </c>
      <c r="AY176">
        <f>_xlfn.XLOOKUP(C176,FacilityCounts!$A$3:$A$1333,FacilityCounts!$B$3:$B$1333,,0,)</f>
        <v>0</v>
      </c>
      <c r="AZ176">
        <f>_xlfn.XLOOKUP(C176,FacilityCounts!$D$3:$D$1333,FacilityCounts!$E$3:$E$1333,,0,)</f>
        <v>0</v>
      </c>
      <c r="BA176">
        <f>_xlfn.XLOOKUP(C176,FacilityCounts!$G$3:$G$1333,FacilityCounts!$H$3:$H$1333,,0,)</f>
        <v>0</v>
      </c>
      <c r="BB176">
        <f>IFERROR(_xlfn.XLOOKUP(C176,'DA to P Sensitive Lakes'!$P$2:$P$44,'DA to P Sensitive Lakes'!$Q$2:$Q$44,,0,),0)</f>
        <v>0</v>
      </c>
      <c r="BC176" s="25">
        <f>_xlfn.XLOOKUP(C176,'Historic Runoff (mm)'!$A$2:$A$1332,'Historic Runoff (mm)'!$B$2:$B$1332,,0,)</f>
        <v>177.51300000000001</v>
      </c>
      <c r="BD176">
        <f>_xlfn.XLOOKUP(C176,DrainageComplaint!$A$2:$A$1332,DrainageComplaint!$B$2:$B$1332,,0,)</f>
        <v>0</v>
      </c>
      <c r="BE176">
        <f>_xlfn.XLOOKUP(C176,PAD_Area!$G$2:$G$1332,PAD_Area!$H$2:$H$1332,,0,)</f>
        <v>0</v>
      </c>
    </row>
    <row r="177" spans="1:57" x14ac:dyDescent="0.2">
      <c r="A177" s="2">
        <v>174</v>
      </c>
      <c r="B177" s="2">
        <v>175</v>
      </c>
      <c r="C177" s="20">
        <v>1001720</v>
      </c>
      <c r="D177" s="3" t="s">
        <v>191</v>
      </c>
      <c r="E177" s="3" t="s">
        <v>27</v>
      </c>
      <c r="F177" s="3">
        <v>719.65300000000002</v>
      </c>
      <c r="G177" s="3">
        <v>32408.652797499999</v>
      </c>
      <c r="H177" s="3">
        <v>31347954.257100001</v>
      </c>
      <c r="I177" s="2">
        <v>5</v>
      </c>
      <c r="J177" s="2">
        <v>3</v>
      </c>
      <c r="K177" s="2">
        <v>1</v>
      </c>
      <c r="L177" s="2">
        <v>8</v>
      </c>
      <c r="M177" s="3">
        <v>0</v>
      </c>
      <c r="N177" s="2">
        <f>_xlfn.XLOOKUP(C177,Shellfish_Presence!$E$3:$E$1333,Shellfish_Presence!$G$3:$G$1333,,0,)</f>
        <v>0</v>
      </c>
      <c r="O177" s="3">
        <v>0</v>
      </c>
      <c r="P177" s="3">
        <v>0</v>
      </c>
      <c r="Q177" s="2">
        <v>2</v>
      </c>
      <c r="R177" s="3">
        <v>0</v>
      </c>
      <c r="S177" s="3">
        <v>0</v>
      </c>
      <c r="T177" s="3">
        <v>0</v>
      </c>
      <c r="U177" s="3">
        <v>0</v>
      </c>
      <c r="V177" s="2">
        <v>0</v>
      </c>
      <c r="W177" s="3" t="str">
        <f t="shared" si="4"/>
        <v/>
      </c>
      <c r="X177" t="str">
        <f t="shared" si="5"/>
        <v/>
      </c>
      <c r="Y177">
        <f>IFERROR(INDEX('Parcel Year'!$N$3:$N$1175,MATCH(KC_SPS_SubbasinAttributes!C177,'Parcel Year'!$M$3:$M$1175,0)),0)</f>
        <v>0</v>
      </c>
      <c r="Z177">
        <f>INDEX(Imperviousness!$B$2:$B$1332,MATCH(KC_SPS_SubbasinAttributes!C177,Imperviousness!$A$2:$A$1332,0))</f>
        <v>5.1999999999999998E-2</v>
      </c>
      <c r="AA177">
        <f>INDEX('Flow Duration Index'!$B$2:$B$1332,MATCH(KC_SPS_SubbasinAttributes!C177,'Flow Duration Index'!$A$2:$A$1332,0))</f>
        <v>4.5140000000000002</v>
      </c>
      <c r="AB177">
        <f>INDEX(Opportunity_Index!$G$2:$G$1333,MATCH(KC_SPS_SubbasinAttributes!C177,Opportunity_Index!$F$2:$F$1333,0))</f>
        <v>2.5600000000000001E-2</v>
      </c>
      <c r="AC177">
        <f>INDEX(Traffic!$B$2:$B$1332,MATCH(KC_SPS_SubbasinAttributes!C177,Traffic!$A$2:$A$1332,0))</f>
        <v>58.905000000000001</v>
      </c>
      <c r="AD177">
        <f>INDEX(EquityScore!$F$3:$F$1334,MATCH(KC_SPS_SubbasinAttributes!C177,EquityScore!$E$3:$E$1334,0))</f>
        <v>0</v>
      </c>
      <c r="AE177" t="str">
        <f>IFERROR(INDEX(PavementCondition!$E$2:$E$669,MATCH(KC_SPS_SubbasinAttributes!C177,PavementCondition!$D$2:$D$669,0)),"N/A")</f>
        <v>N/A</v>
      </c>
      <c r="AF177">
        <f>INDEX(SpawnerMortality!$E$2:$E$1331,MATCH(KC_SPS_SubbasinAttributes!C177,SpawnerMortality!$D$2:$D$1331,0))</f>
        <v>0.1253347225</v>
      </c>
      <c r="AG177" s="25">
        <f>IFERROR(_xlfn.XLOOKUP($C177,WQBE_Loading!$C$4:$C$3072,WQBE_Loading!G$4:G$3072,,0,),"")</f>
        <v>0.55503542715693099</v>
      </c>
      <c r="AH177" s="25">
        <f>IFERROR(_xlfn.XLOOKUP($C177,WQBE_Loading!$C$4:$C$3072,WQBE_Loading!H$4:H$3072,,0,),"")</f>
        <v>2.7338389495835003</v>
      </c>
      <c r="AI177" s="25">
        <f>IFERROR(_xlfn.XLOOKUP($C177,WQBE_Loading!$C$4:$C$3072,WQBE_Loading!I$4:I$3072,,0,),"")</f>
        <v>182.08245008395852</v>
      </c>
      <c r="AJ177" s="25">
        <f>IFERROR(_xlfn.XLOOKUP($C177,WQBE_Loading!$C$4:$C$3072,WQBE_Loading!J$4:J$3072,,0,),"")</f>
        <v>13.4464376367879</v>
      </c>
      <c r="AK177" s="25">
        <f>IFERROR(_xlfn.XLOOKUP($C177,WQBE_Loading!$C$4:$C$3072,WQBE_Loading!K$4:K$3072,,0,),"")</f>
        <v>3479.6512410201649</v>
      </c>
      <c r="AL177" s="25">
        <f>IFERROR(_xlfn.XLOOKUP($C177,WQBE_Loading!$C$4:$C$3072,WQBE_Loading!L$4:L$3072,,0,),"")</f>
        <v>1.03127504248637E-3</v>
      </c>
      <c r="AM177" s="25">
        <f>IFERROR(_xlfn.XLOOKUP($C177,WQBE_Loading!$C$4:$C$3072,WQBE_Loading!M$4:M$3072,,0,),"")</f>
        <v>3.7635875872092995E-5</v>
      </c>
      <c r="AN177" s="25">
        <f>IFERROR(_xlfn.XLOOKUP($C177,WQBE_Loading!$C$4:$C$3072,WQBE_Loading!N$4:N$3072,,0,),"")</f>
        <v>6.7914248433604704E-2</v>
      </c>
      <c r="AO177" s="25">
        <f>IFERROR(_xlfn.XLOOKUP($C177,WQBE_Loading!$C$4:$C$3072,WQBE_Loading!O$4:O$3072,,0,),"")</f>
        <v>0.17197741040729297</v>
      </c>
      <c r="AP177" s="25">
        <f>IFERROR(_xlfn.XLOOKUP($C177,WQBE_Loading!$C$4:$C$3072,WQBE_Loading!P$4:P$3072,,0,),"")</f>
        <v>0.20073612374293248</v>
      </c>
      <c r="AQ177" s="13">
        <f>IFERROR(_xlfn.XLOOKUP($C177,WQBE_Loading!$C$4:$C$3072,WQBE_Loading!Q$4:Q$3072,,0,),"")</f>
        <v>5066362.3855651449</v>
      </c>
      <c r="AR177">
        <f>_xlfn.XLOOKUP(C177,UrbanHeat!$A$2:$A$1333,UrbanHeat!$B$2:$B$1333,,0,)</f>
        <v>13.414999999999999</v>
      </c>
      <c r="AS177" s="25">
        <f>_xlfn.XLOOKUP($C177,TNC_Loading!$A$2:$A$1332,TNC_Loading!B$2:B$1332,,0,)</f>
        <v>2.3439999999999999</v>
      </c>
      <c r="AT177" s="25">
        <f>_xlfn.XLOOKUP($C177,TNC_Loading!$A$2:$A$1332,TNC_Loading!C$2:C$1332,,0,)</f>
        <v>9.2999999999999999E-2</v>
      </c>
      <c r="AU177" s="25">
        <f>_xlfn.XLOOKUP($C177,TNC_Loading!$A$2:$A$1332,TNC_Loading!D$2:D$1332,,0,)</f>
        <v>2.2189999999999999</v>
      </c>
      <c r="AV177" s="25">
        <f>_xlfn.XLOOKUP($C177,TNC_Loading!$A$2:$A$1332,TNC_Loading!E$2:E$1332,,0,)</f>
        <v>1.911</v>
      </c>
      <c r="AW177" s="25">
        <f>_xlfn.XLOOKUP($C177,TNC_Loading!$A$2:$A$1332,TNC_Loading!F$2:F$1332,,0,)</f>
        <v>48.652999999999999</v>
      </c>
      <c r="AX177">
        <f>_xlfn.XLOOKUP(C177,BIBI!$D$2:$D$1332,BIBI!$F$2:$F$1332,,0,)</f>
        <v>0</v>
      </c>
      <c r="AY177">
        <f>_xlfn.XLOOKUP(C177,FacilityCounts!$A$3:$A$1333,FacilityCounts!$B$3:$B$1333,,0,)</f>
        <v>0</v>
      </c>
      <c r="AZ177">
        <f>_xlfn.XLOOKUP(C177,FacilityCounts!$D$3:$D$1333,FacilityCounts!$E$3:$E$1333,,0,)</f>
        <v>0</v>
      </c>
      <c r="BA177">
        <f>_xlfn.XLOOKUP(C177,FacilityCounts!$G$3:$G$1333,FacilityCounts!$H$3:$H$1333,,0,)</f>
        <v>0</v>
      </c>
      <c r="BB177">
        <f>IFERROR(_xlfn.XLOOKUP(C177,'DA to P Sensitive Lakes'!$P$2:$P$44,'DA to P Sensitive Lakes'!$Q$2:$Q$44,,0,),0)</f>
        <v>0</v>
      </c>
      <c r="BC177" s="25">
        <f>_xlfn.XLOOKUP(C177,'Historic Runoff (mm)'!$A$2:$A$1332,'Historic Runoff (mm)'!$B$2:$B$1332,,0,)</f>
        <v>184.73400000000001</v>
      </c>
      <c r="BD177">
        <f>_xlfn.XLOOKUP(C177,DrainageComplaint!$A$2:$A$1332,DrainageComplaint!$B$2:$B$1332,,0,)</f>
        <v>0</v>
      </c>
      <c r="BE177">
        <f>_xlfn.XLOOKUP(C177,PAD_Area!$G$2:$G$1332,PAD_Area!$H$2:$H$1332,,0,)</f>
        <v>0</v>
      </c>
    </row>
    <row r="178" spans="1:57" x14ac:dyDescent="0.2">
      <c r="A178" s="2">
        <v>175</v>
      </c>
      <c r="B178" s="2">
        <v>176</v>
      </c>
      <c r="C178" s="20">
        <v>1001730</v>
      </c>
      <c r="D178" s="3" t="s">
        <v>191</v>
      </c>
      <c r="E178" s="3" t="s">
        <v>27</v>
      </c>
      <c r="F178" s="3">
        <v>1273.998</v>
      </c>
      <c r="G178" s="3">
        <v>44803.027328800003</v>
      </c>
      <c r="H178" s="3">
        <v>55495144.968599997</v>
      </c>
      <c r="I178" s="2">
        <v>6</v>
      </c>
      <c r="J178" s="2">
        <v>4</v>
      </c>
      <c r="K178" s="2">
        <v>1</v>
      </c>
      <c r="L178" s="2">
        <v>9</v>
      </c>
      <c r="M178" s="3">
        <v>0</v>
      </c>
      <c r="N178" s="2">
        <f>_xlfn.XLOOKUP(C178,Shellfish_Presence!$E$3:$E$1333,Shellfish_Presence!$G$3:$G$1333,,0,)</f>
        <v>0</v>
      </c>
      <c r="O178" s="3">
        <v>0</v>
      </c>
      <c r="P178" s="3">
        <v>0</v>
      </c>
      <c r="Q178" s="2">
        <v>7</v>
      </c>
      <c r="R178" s="3">
        <v>0</v>
      </c>
      <c r="S178" s="3">
        <v>0</v>
      </c>
      <c r="T178" s="3">
        <v>0</v>
      </c>
      <c r="U178" s="3">
        <v>0</v>
      </c>
      <c r="V178" s="2">
        <v>0</v>
      </c>
      <c r="W178" s="3" t="str">
        <f t="shared" si="4"/>
        <v/>
      </c>
      <c r="X178" t="str">
        <f t="shared" si="5"/>
        <v/>
      </c>
      <c r="Y178">
        <f>IFERROR(INDEX('Parcel Year'!$N$3:$N$1175,MATCH(KC_SPS_SubbasinAttributes!C178,'Parcel Year'!$M$3:$M$1175,0)),0)</f>
        <v>0</v>
      </c>
      <c r="Z178">
        <f>INDEX(Imperviousness!$B$2:$B$1332,MATCH(KC_SPS_SubbasinAttributes!C178,Imperviousness!$A$2:$A$1332,0))</f>
        <v>0.17799999999999999</v>
      </c>
      <c r="AA178">
        <f>INDEX('Flow Duration Index'!$B$2:$B$1332,MATCH(KC_SPS_SubbasinAttributes!C178,'Flow Duration Index'!$A$2:$A$1332,0))</f>
        <v>6.085</v>
      </c>
      <c r="AB178">
        <f>INDEX(Opportunity_Index!$G$2:$G$1333,MATCH(KC_SPS_SubbasinAttributes!C178,Opportunity_Index!$F$2:$F$1333,0))</f>
        <v>2.5600000000000001E-2</v>
      </c>
      <c r="AC178">
        <f>INDEX(Traffic!$B$2:$B$1332,MATCH(KC_SPS_SubbasinAttributes!C178,Traffic!$A$2:$A$1332,0))</f>
        <v>291.15100000000001</v>
      </c>
      <c r="AD178">
        <f>INDEX(EquityScore!$F$3:$F$1334,MATCH(KC_SPS_SubbasinAttributes!C178,EquityScore!$E$3:$E$1334,0))</f>
        <v>0</v>
      </c>
      <c r="AE178" t="str">
        <f>IFERROR(INDEX(PavementCondition!$E$2:$E$669,MATCH(KC_SPS_SubbasinAttributes!C178,PavementCondition!$D$2:$D$669,0)),"N/A")</f>
        <v>N/A</v>
      </c>
      <c r="AF178">
        <f>INDEX(SpawnerMortality!$E$2:$E$1331,MATCH(KC_SPS_SubbasinAttributes!C178,SpawnerMortality!$D$2:$D$1331,0))</f>
        <v>0.332640885</v>
      </c>
      <c r="AG178" s="25">
        <f>IFERROR(_xlfn.XLOOKUP($C178,WQBE_Loading!$C$4:$C$3072,WQBE_Loading!G$4:G$3072,,0,),"")</f>
        <v>2.9215873386929099</v>
      </c>
      <c r="AH178" s="25">
        <f>IFERROR(_xlfn.XLOOKUP($C178,WQBE_Loading!$C$4:$C$3072,WQBE_Loading!H$4:H$3072,,0,),"")</f>
        <v>14.69856006009895</v>
      </c>
      <c r="AI178" s="25">
        <f>IFERROR(_xlfn.XLOOKUP($C178,WQBE_Loading!$C$4:$C$3072,WQBE_Loading!I$4:I$3072,,0,),"")</f>
        <v>674.20578236481651</v>
      </c>
      <c r="AJ178" s="25">
        <f>IFERROR(_xlfn.XLOOKUP($C178,WQBE_Loading!$C$4:$C$3072,WQBE_Loading!J$4:J$3072,,0,),"")</f>
        <v>51.265616802207106</v>
      </c>
      <c r="AK178" s="25">
        <f>IFERROR(_xlfn.XLOOKUP($C178,WQBE_Loading!$C$4:$C$3072,WQBE_Loading!K$4:K$3072,,0,),"")</f>
        <v>16181.923846413851</v>
      </c>
      <c r="AL178" s="25">
        <f>IFERROR(_xlfn.XLOOKUP($C178,WQBE_Loading!$C$4:$C$3072,WQBE_Loading!L$4:L$3072,,0,),"")</f>
        <v>5.1184837650064454E-3</v>
      </c>
      <c r="AM178" s="25">
        <f>IFERROR(_xlfn.XLOOKUP($C178,WQBE_Loading!$C$4:$C$3072,WQBE_Loading!M$4:M$3072,,0,),"")</f>
        <v>2.6195149896677102E-4</v>
      </c>
      <c r="AN178" s="25">
        <f>IFERROR(_xlfn.XLOOKUP($C178,WQBE_Loading!$C$4:$C$3072,WQBE_Loading!N$4:N$3072,,0,),"")</f>
        <v>0.21814203449029351</v>
      </c>
      <c r="AO178" s="25">
        <f>IFERROR(_xlfn.XLOOKUP($C178,WQBE_Loading!$C$4:$C$3072,WQBE_Loading!O$4:O$3072,,0,),"")</f>
        <v>0.78234173615337899</v>
      </c>
      <c r="AP178" s="25">
        <f>IFERROR(_xlfn.XLOOKUP($C178,WQBE_Loading!$C$4:$C$3072,WQBE_Loading!P$4:P$3072,,0,),"")</f>
        <v>1.0639456899402635</v>
      </c>
      <c r="AQ178" s="13">
        <f>IFERROR(_xlfn.XLOOKUP($C178,WQBE_Loading!$C$4:$C$3072,WQBE_Loading!Q$4:Q$3072,,0,),"")</f>
        <v>18532371.812542602</v>
      </c>
      <c r="AR178">
        <f>_xlfn.XLOOKUP(C178,UrbanHeat!$A$2:$A$1333,UrbanHeat!$B$2:$B$1333,,0,)</f>
        <v>15.456</v>
      </c>
      <c r="AS178" s="25">
        <f>_xlfn.XLOOKUP($C178,TNC_Loading!$A$2:$A$1332,TNC_Loading!B$2:B$1332,,0,)</f>
        <v>4.7809999999999997</v>
      </c>
      <c r="AT178" s="25">
        <f>_xlfn.XLOOKUP($C178,TNC_Loading!$A$2:$A$1332,TNC_Loading!C$2:C$1332,,0,)</f>
        <v>0.22500000000000001</v>
      </c>
      <c r="AU178" s="25">
        <f>_xlfn.XLOOKUP($C178,TNC_Loading!$A$2:$A$1332,TNC_Loading!D$2:D$1332,,0,)</f>
        <v>6.04</v>
      </c>
      <c r="AV178" s="25">
        <f>_xlfn.XLOOKUP($C178,TNC_Loading!$A$2:$A$1332,TNC_Loading!E$2:E$1332,,0,)</f>
        <v>4.7290000000000001</v>
      </c>
      <c r="AW178" s="25">
        <f>_xlfn.XLOOKUP($C178,TNC_Loading!$A$2:$A$1332,TNC_Loading!F$2:F$1332,,0,)</f>
        <v>97.08</v>
      </c>
      <c r="AX178">
        <f>_xlfn.XLOOKUP(C178,BIBI!$D$2:$D$1332,BIBI!$F$2:$F$1332,,0,)</f>
        <v>0</v>
      </c>
      <c r="AY178">
        <f>_xlfn.XLOOKUP(C178,FacilityCounts!$A$3:$A$1333,FacilityCounts!$B$3:$B$1333,,0,)</f>
        <v>0</v>
      </c>
      <c r="AZ178">
        <f>_xlfn.XLOOKUP(C178,FacilityCounts!$D$3:$D$1333,FacilityCounts!$E$3:$E$1333,,0,)</f>
        <v>0</v>
      </c>
      <c r="BA178">
        <f>_xlfn.XLOOKUP(C178,FacilityCounts!$G$3:$G$1333,FacilityCounts!$H$3:$H$1333,,0,)</f>
        <v>0</v>
      </c>
      <c r="BB178">
        <f>IFERROR(_xlfn.XLOOKUP(C178,'DA to P Sensitive Lakes'!$P$2:$P$44,'DA to P Sensitive Lakes'!$Q$2:$Q$44,,0,),0)</f>
        <v>0</v>
      </c>
      <c r="BC178" s="25">
        <f>_xlfn.XLOOKUP(C178,'Historic Runoff (mm)'!$A$2:$A$1332,'Historic Runoff (mm)'!$B$2:$B$1332,,0,)</f>
        <v>314.50599999999997</v>
      </c>
      <c r="BD178">
        <f>_xlfn.XLOOKUP(C178,DrainageComplaint!$A$2:$A$1332,DrainageComplaint!$B$2:$B$1332,,0,)</f>
        <v>0</v>
      </c>
      <c r="BE178">
        <f>_xlfn.XLOOKUP(C178,PAD_Area!$G$2:$G$1332,PAD_Area!$H$2:$H$1332,,0,)</f>
        <v>0</v>
      </c>
    </row>
    <row r="179" spans="1:57" x14ac:dyDescent="0.2">
      <c r="A179" s="2">
        <v>176</v>
      </c>
      <c r="B179" s="2">
        <v>177</v>
      </c>
      <c r="C179" s="20">
        <v>1001740</v>
      </c>
      <c r="D179" s="3" t="s">
        <v>191</v>
      </c>
      <c r="E179" s="3" t="s">
        <v>27</v>
      </c>
      <c r="F179" s="3">
        <v>1349.932</v>
      </c>
      <c r="G179" s="3">
        <v>49128.551097399999</v>
      </c>
      <c r="H179" s="3">
        <v>58802797.859499998</v>
      </c>
      <c r="I179" s="2">
        <v>4</v>
      </c>
      <c r="J179" s="2">
        <v>6</v>
      </c>
      <c r="K179" s="2">
        <v>1</v>
      </c>
      <c r="L179" s="2">
        <v>46</v>
      </c>
      <c r="M179" s="3">
        <v>0</v>
      </c>
      <c r="N179" s="2">
        <f>_xlfn.XLOOKUP(C179,Shellfish_Presence!$E$3:$E$1333,Shellfish_Presence!$G$3:$G$1333,,0,)</f>
        <v>0</v>
      </c>
      <c r="O179" s="3">
        <v>0</v>
      </c>
      <c r="P179" s="3">
        <v>0</v>
      </c>
      <c r="Q179" s="2">
        <v>5</v>
      </c>
      <c r="R179" s="3">
        <v>0</v>
      </c>
      <c r="S179" s="3">
        <v>0</v>
      </c>
      <c r="T179" s="3">
        <v>0</v>
      </c>
      <c r="U179" s="3">
        <v>0</v>
      </c>
      <c r="V179" s="2">
        <v>0</v>
      </c>
      <c r="W179" s="3" t="str">
        <f t="shared" si="4"/>
        <v/>
      </c>
      <c r="X179" t="str">
        <f t="shared" si="5"/>
        <v/>
      </c>
      <c r="Y179">
        <f>IFERROR(INDEX('Parcel Year'!$N$3:$N$1175,MATCH(KC_SPS_SubbasinAttributes!C179,'Parcel Year'!$M$3:$M$1175,0)),0)</f>
        <v>0</v>
      </c>
      <c r="Z179">
        <f>INDEX(Imperviousness!$B$2:$B$1332,MATCH(KC_SPS_SubbasinAttributes!C179,Imperviousness!$A$2:$A$1332,0))</f>
        <v>6.9000000000000006E-2</v>
      </c>
      <c r="AA179">
        <f>INDEX('Flow Duration Index'!$B$2:$B$1332,MATCH(KC_SPS_SubbasinAttributes!C179,'Flow Duration Index'!$A$2:$A$1332,0))</f>
        <v>5.0750000000000002</v>
      </c>
      <c r="AB179">
        <f>INDEX(Opportunity_Index!$G$2:$G$1333,MATCH(KC_SPS_SubbasinAttributes!C179,Opportunity_Index!$F$2:$F$1333,0))</f>
        <v>0.13169999999999998</v>
      </c>
      <c r="AC179">
        <f>INDEX(Traffic!$B$2:$B$1332,MATCH(KC_SPS_SubbasinAttributes!C179,Traffic!$A$2:$A$1332,0))</f>
        <v>3516.2930000000001</v>
      </c>
      <c r="AD179">
        <f>INDEX(EquityScore!$F$3:$F$1334,MATCH(KC_SPS_SubbasinAttributes!C179,EquityScore!$E$3:$E$1334,0))</f>
        <v>0</v>
      </c>
      <c r="AE179" t="str">
        <f>IFERROR(INDEX(PavementCondition!$E$2:$E$669,MATCH(KC_SPS_SubbasinAttributes!C179,PavementCondition!$D$2:$D$669,0)),"N/A")</f>
        <v>N/A</v>
      </c>
      <c r="AF179">
        <f>INDEX(SpawnerMortality!$E$2:$E$1331,MATCH(KC_SPS_SubbasinAttributes!C179,SpawnerMortality!$D$2:$D$1331,0))</f>
        <v>0.26961873400000003</v>
      </c>
      <c r="AG179" s="25">
        <f>IFERROR(_xlfn.XLOOKUP($C179,WQBE_Loading!$C$4:$C$3072,WQBE_Loading!G$4:G$3072,,0,),"")</f>
        <v>2.6931344566620403</v>
      </c>
      <c r="AH179" s="25">
        <f>IFERROR(_xlfn.XLOOKUP($C179,WQBE_Loading!$C$4:$C$3072,WQBE_Loading!H$4:H$3072,,0,),"")</f>
        <v>14.4336045279817</v>
      </c>
      <c r="AI179" s="25">
        <f>IFERROR(_xlfn.XLOOKUP($C179,WQBE_Loading!$C$4:$C$3072,WQBE_Loading!I$4:I$3072,,0,),"")</f>
        <v>465.809344042666</v>
      </c>
      <c r="AJ179" s="25">
        <f>IFERROR(_xlfn.XLOOKUP($C179,WQBE_Loading!$C$4:$C$3072,WQBE_Loading!J$4:J$3072,,0,),"")</f>
        <v>38.225259634684399</v>
      </c>
      <c r="AK179" s="25">
        <f>IFERROR(_xlfn.XLOOKUP($C179,WQBE_Loading!$C$4:$C$3072,WQBE_Loading!K$4:K$3072,,0,),"")</f>
        <v>12932.219767403749</v>
      </c>
      <c r="AL179" s="25">
        <f>IFERROR(_xlfn.XLOOKUP($C179,WQBE_Loading!$C$4:$C$3072,WQBE_Loading!L$4:L$3072,,0,),"")</f>
        <v>4.4861171430777749E-3</v>
      </c>
      <c r="AM179" s="25">
        <f>IFERROR(_xlfn.XLOOKUP($C179,WQBE_Loading!$C$4:$C$3072,WQBE_Loading!M$4:M$3072,,0,),"")</f>
        <v>4.0411752672419503E-4</v>
      </c>
      <c r="AN179" s="25">
        <f>IFERROR(_xlfn.XLOOKUP($C179,WQBE_Loading!$C$4:$C$3072,WQBE_Loading!N$4:N$3072,,0,),"")</f>
        <v>0.18866202553641848</v>
      </c>
      <c r="AO179" s="25">
        <f>IFERROR(_xlfn.XLOOKUP($C179,WQBE_Loading!$C$4:$C$3072,WQBE_Loading!O$4:O$3072,,0,),"")</f>
        <v>0.65300180815883557</v>
      </c>
      <c r="AP179" s="25">
        <f>IFERROR(_xlfn.XLOOKUP($C179,WQBE_Loading!$C$4:$C$3072,WQBE_Loading!P$4:P$3072,,0,),"")</f>
        <v>1.0139664784893245</v>
      </c>
      <c r="AQ179" s="13">
        <f>IFERROR(_xlfn.XLOOKUP($C179,WQBE_Loading!$C$4:$C$3072,WQBE_Loading!Q$4:Q$3072,,0,),"")</f>
        <v>13162907.249049651</v>
      </c>
      <c r="AR179">
        <f>_xlfn.XLOOKUP(C179,UrbanHeat!$A$2:$A$1333,UrbanHeat!$B$2:$B$1333,,0,)</f>
        <v>12.725</v>
      </c>
      <c r="AS179" s="25">
        <f>_xlfn.XLOOKUP($C179,TNC_Loading!$A$2:$A$1332,TNC_Loading!B$2:B$1332,,0,)</f>
        <v>3.2719999999999998</v>
      </c>
      <c r="AT179" s="25">
        <f>_xlfn.XLOOKUP($C179,TNC_Loading!$A$2:$A$1332,TNC_Loading!C$2:C$1332,,0,)</f>
        <v>0.17</v>
      </c>
      <c r="AU179" s="25">
        <f>_xlfn.XLOOKUP($C179,TNC_Loading!$A$2:$A$1332,TNC_Loading!D$2:D$1332,,0,)</f>
        <v>4.2370000000000001</v>
      </c>
      <c r="AV179" s="25">
        <f>_xlfn.XLOOKUP($C179,TNC_Loading!$A$2:$A$1332,TNC_Loading!E$2:E$1332,,0,)</f>
        <v>3.1429999999999998</v>
      </c>
      <c r="AW179" s="25">
        <f>_xlfn.XLOOKUP($C179,TNC_Loading!$A$2:$A$1332,TNC_Loading!F$2:F$1332,,0,)</f>
        <v>75.316000000000003</v>
      </c>
      <c r="AX179">
        <f>_xlfn.XLOOKUP(C179,BIBI!$D$2:$D$1332,BIBI!$F$2:$F$1332,,0,)</f>
        <v>0</v>
      </c>
      <c r="AY179">
        <f>_xlfn.XLOOKUP(C179,FacilityCounts!$A$3:$A$1333,FacilityCounts!$B$3:$B$1333,,0,)</f>
        <v>0</v>
      </c>
      <c r="AZ179">
        <f>_xlfn.XLOOKUP(C179,FacilityCounts!$D$3:$D$1333,FacilityCounts!$E$3:$E$1333,,0,)</f>
        <v>0</v>
      </c>
      <c r="BA179">
        <f>_xlfn.XLOOKUP(C179,FacilityCounts!$G$3:$G$1333,FacilityCounts!$H$3:$H$1333,,0,)</f>
        <v>0</v>
      </c>
      <c r="BB179">
        <f>IFERROR(_xlfn.XLOOKUP(C179,'DA to P Sensitive Lakes'!$P$2:$P$44,'DA to P Sensitive Lakes'!$Q$2:$Q$44,,0,),0)</f>
        <v>0</v>
      </c>
      <c r="BC179" s="25">
        <f>_xlfn.XLOOKUP(C179,'Historic Runoff (mm)'!$A$2:$A$1332,'Historic Runoff (mm)'!$B$2:$B$1332,,0,)</f>
        <v>235.506</v>
      </c>
      <c r="BD179">
        <f>_xlfn.XLOOKUP(C179,DrainageComplaint!$A$2:$A$1332,DrainageComplaint!$B$2:$B$1332,,0,)</f>
        <v>0</v>
      </c>
      <c r="BE179">
        <f>_xlfn.XLOOKUP(C179,PAD_Area!$G$2:$G$1332,PAD_Area!$H$2:$H$1332,,0,)</f>
        <v>0</v>
      </c>
    </row>
    <row r="180" spans="1:57" x14ac:dyDescent="0.2">
      <c r="A180" s="2">
        <v>177</v>
      </c>
      <c r="B180" s="2">
        <v>178</v>
      </c>
      <c r="C180" s="20">
        <v>1001750</v>
      </c>
      <c r="D180" s="3" t="s">
        <v>181</v>
      </c>
      <c r="E180" s="3" t="s">
        <v>27</v>
      </c>
      <c r="F180" s="3">
        <v>655.05899999999997</v>
      </c>
      <c r="G180" s="3">
        <v>33735.497206799999</v>
      </c>
      <c r="H180" s="3">
        <v>28534247.8554</v>
      </c>
      <c r="I180" s="2">
        <v>1</v>
      </c>
      <c r="J180" s="2">
        <v>3</v>
      </c>
      <c r="K180" s="2">
        <v>1</v>
      </c>
      <c r="L180" s="2">
        <v>7</v>
      </c>
      <c r="M180" s="3">
        <v>0</v>
      </c>
      <c r="N180" s="2">
        <f>_xlfn.XLOOKUP(C180,Shellfish_Presence!$E$3:$E$1333,Shellfish_Presence!$G$3:$G$1333,,0,)</f>
        <v>0</v>
      </c>
      <c r="O180" s="3">
        <v>0</v>
      </c>
      <c r="P180" s="3">
        <v>0</v>
      </c>
      <c r="Q180" s="2">
        <v>1</v>
      </c>
      <c r="R180" s="3">
        <v>1</v>
      </c>
      <c r="S180" s="3">
        <v>0</v>
      </c>
      <c r="T180" s="3">
        <v>8829.2099609375</v>
      </c>
      <c r="U180" s="3">
        <v>13720.7998046875</v>
      </c>
      <c r="V180" s="2">
        <v>16</v>
      </c>
      <c r="W180" s="3">
        <f t="shared" si="4"/>
        <v>1.812166668454795E-3</v>
      </c>
      <c r="X180">
        <f t="shared" si="5"/>
        <v>1.5540235044122344</v>
      </c>
      <c r="Y180">
        <f>IFERROR(INDEX('Parcel Year'!$N$3:$N$1175,MATCH(KC_SPS_SubbasinAttributes!C180,'Parcel Year'!$M$3:$M$1175,0)),0)</f>
        <v>0.59342300891876221</v>
      </c>
      <c r="Z180">
        <f>INDEX(Imperviousness!$B$2:$B$1332,MATCH(KC_SPS_SubbasinAttributes!C180,Imperviousness!$A$2:$A$1332,0))</f>
        <v>0.23100000000000001</v>
      </c>
      <c r="AA180">
        <f>INDEX('Flow Duration Index'!$B$2:$B$1332,MATCH(KC_SPS_SubbasinAttributes!C180,'Flow Duration Index'!$A$2:$A$1332,0))</f>
        <v>6.8760000000000003</v>
      </c>
      <c r="AB180">
        <f>INDEX(Opportunity_Index!$G$2:$G$1333,MATCH(KC_SPS_SubbasinAttributes!C180,Opportunity_Index!$F$2:$F$1333,0))</f>
        <v>0.15215000000000001</v>
      </c>
      <c r="AC180">
        <f>INDEX(Traffic!$B$2:$B$1332,MATCH(KC_SPS_SubbasinAttributes!C180,Traffic!$A$2:$A$1332,0))</f>
        <v>550.42399999999998</v>
      </c>
      <c r="AD180">
        <f>INDEX(EquityScore!$F$3:$F$1334,MATCH(KC_SPS_SubbasinAttributes!C180,EquityScore!$E$3:$E$1334,0))</f>
        <v>1.5</v>
      </c>
      <c r="AE180">
        <f>IFERROR(INDEX(PavementCondition!$E$2:$E$669,MATCH(KC_SPS_SubbasinAttributes!C180,PavementCondition!$D$2:$D$669,0)),"N/A")</f>
        <v>65</v>
      </c>
      <c r="AF180">
        <f>INDEX(SpawnerMortality!$E$2:$E$1331,MATCH(KC_SPS_SubbasinAttributes!C180,SpawnerMortality!$D$2:$D$1331,0))</f>
        <v>0.32459612100000002</v>
      </c>
      <c r="AG180" s="25">
        <f>IFERROR(_xlfn.XLOOKUP($C180,WQBE_Loading!$C$4:$C$3072,WQBE_Loading!G$4:G$3072,,0,),"")</f>
        <v>3.79213137251989</v>
      </c>
      <c r="AH180" s="25">
        <f>IFERROR(_xlfn.XLOOKUP($C180,WQBE_Loading!$C$4:$C$3072,WQBE_Loading!H$4:H$3072,,0,),"")</f>
        <v>19.667585208132799</v>
      </c>
      <c r="AI180" s="25">
        <f>IFERROR(_xlfn.XLOOKUP($C180,WQBE_Loading!$C$4:$C$3072,WQBE_Loading!I$4:I$3072,,0,),"")</f>
        <v>524.19996127439049</v>
      </c>
      <c r="AJ180" s="25">
        <f>IFERROR(_xlfn.XLOOKUP($C180,WQBE_Loading!$C$4:$C$3072,WQBE_Loading!J$4:J$3072,,0,),"")</f>
        <v>43.680765826994602</v>
      </c>
      <c r="AK180" s="25">
        <f>IFERROR(_xlfn.XLOOKUP($C180,WQBE_Loading!$C$4:$C$3072,WQBE_Loading!K$4:K$3072,,0,),"")</f>
        <v>15508.483288179948</v>
      </c>
      <c r="AL180" s="25">
        <f>IFERROR(_xlfn.XLOOKUP($C180,WQBE_Loading!$C$4:$C$3072,WQBE_Loading!L$4:L$3072,,0,),"")</f>
        <v>6.0016607644752043E-3</v>
      </c>
      <c r="AM180" s="25">
        <f>IFERROR(_xlfn.XLOOKUP($C180,WQBE_Loading!$C$4:$C$3072,WQBE_Loading!M$4:M$3072,,0,),"")</f>
        <v>6.4871784633092498E-4</v>
      </c>
      <c r="AN180" s="25">
        <f>IFERROR(_xlfn.XLOOKUP($C180,WQBE_Loading!$C$4:$C$3072,WQBE_Loading!N$4:N$3072,,0,),"")</f>
        <v>0.218480418813219</v>
      </c>
      <c r="AO180" s="25">
        <f>IFERROR(_xlfn.XLOOKUP($C180,WQBE_Loading!$C$4:$C$3072,WQBE_Loading!O$4:O$3072,,0,),"")</f>
        <v>0.84151568817848443</v>
      </c>
      <c r="AP180" s="25">
        <f>IFERROR(_xlfn.XLOOKUP($C180,WQBE_Loading!$C$4:$C$3072,WQBE_Loading!P$4:P$3072,,0,),"")</f>
        <v>1.348966977835935</v>
      </c>
      <c r="AQ180" s="13">
        <f>IFERROR(_xlfn.XLOOKUP($C180,WQBE_Loading!$C$4:$C$3072,WQBE_Loading!Q$4:Q$3072,,0,),"")</f>
        <v>14615357.852286849</v>
      </c>
      <c r="AR180">
        <f>_xlfn.XLOOKUP(C180,UrbanHeat!$A$2:$A$1333,UrbanHeat!$B$2:$B$1333,,0,)</f>
        <v>16.631</v>
      </c>
      <c r="AS180" s="25">
        <f>_xlfn.XLOOKUP($C180,TNC_Loading!$A$2:$A$1332,TNC_Loading!B$2:B$1332,,0,)</f>
        <v>6.6550000000000002</v>
      </c>
      <c r="AT180" s="25">
        <f>_xlfn.XLOOKUP($C180,TNC_Loading!$A$2:$A$1332,TNC_Loading!C$2:C$1332,,0,)</f>
        <v>1.4059999999999999</v>
      </c>
      <c r="AU180" s="25">
        <f>_xlfn.XLOOKUP($C180,TNC_Loading!$A$2:$A$1332,TNC_Loading!D$2:D$1332,,0,)</f>
        <v>11.191000000000001</v>
      </c>
      <c r="AV180" s="25">
        <f>_xlfn.XLOOKUP($C180,TNC_Loading!$A$2:$A$1332,TNC_Loading!E$2:E$1332,,0,)</f>
        <v>11.004</v>
      </c>
      <c r="AW180" s="25">
        <f>_xlfn.XLOOKUP($C180,TNC_Loading!$A$2:$A$1332,TNC_Loading!F$2:F$1332,,0,)</f>
        <v>185.45400000000001</v>
      </c>
      <c r="AX180">
        <f>_xlfn.XLOOKUP(C180,BIBI!$D$2:$D$1332,BIBI!$F$2:$F$1332,,0,)</f>
        <v>0</v>
      </c>
      <c r="AY180">
        <f>_xlfn.XLOOKUP(C180,FacilityCounts!$A$3:$A$1333,FacilityCounts!$B$3:$B$1333,,0,)</f>
        <v>9</v>
      </c>
      <c r="AZ180">
        <f>_xlfn.XLOOKUP(C180,FacilityCounts!$D$3:$D$1333,FacilityCounts!$E$3:$E$1333,,0,)</f>
        <v>6</v>
      </c>
      <c r="BA180">
        <f>_xlfn.XLOOKUP(C180,FacilityCounts!$G$3:$G$1333,FacilityCounts!$H$3:$H$1333,,0,)</f>
        <v>2</v>
      </c>
      <c r="BB180">
        <f>IFERROR(_xlfn.XLOOKUP(C180,'DA to P Sensitive Lakes'!$P$2:$P$44,'DA to P Sensitive Lakes'!$Q$2:$Q$44,,0,),0)</f>
        <v>0</v>
      </c>
      <c r="BC180" s="25">
        <f>_xlfn.XLOOKUP(C180,'Historic Runoff (mm)'!$A$2:$A$1332,'Historic Runoff (mm)'!$B$2:$B$1332,,0,)</f>
        <v>430.40499999999997</v>
      </c>
      <c r="BD180">
        <f>_xlfn.XLOOKUP(C180,DrainageComplaint!$A$2:$A$1332,DrainageComplaint!$B$2:$B$1332,,0,)</f>
        <v>4</v>
      </c>
      <c r="BE180">
        <f>_xlfn.XLOOKUP(C180,PAD_Area!$G$2:$G$1332,PAD_Area!$H$2:$H$1332,,0,)</f>
        <v>0</v>
      </c>
    </row>
    <row r="181" spans="1:57" x14ac:dyDescent="0.2">
      <c r="A181" s="2">
        <v>178</v>
      </c>
      <c r="B181" s="2">
        <v>179</v>
      </c>
      <c r="C181" s="20">
        <v>1001760</v>
      </c>
      <c r="D181" s="3" t="s">
        <v>181</v>
      </c>
      <c r="E181" s="3" t="s">
        <v>27</v>
      </c>
      <c r="F181" s="3">
        <v>502.471</v>
      </c>
      <c r="G181" s="3">
        <v>26165.365840099999</v>
      </c>
      <c r="H181" s="3">
        <v>21887553.979600001</v>
      </c>
      <c r="I181" s="2">
        <v>3</v>
      </c>
      <c r="J181" s="2">
        <v>0</v>
      </c>
      <c r="K181" s="2">
        <v>1</v>
      </c>
      <c r="L181" s="2">
        <v>0</v>
      </c>
      <c r="M181" s="3">
        <v>0</v>
      </c>
      <c r="N181" s="2">
        <f>_xlfn.XLOOKUP(C181,Shellfish_Presence!$E$3:$E$1333,Shellfish_Presence!$G$3:$G$1333,,0,)</f>
        <v>0</v>
      </c>
      <c r="O181" s="3">
        <v>0</v>
      </c>
      <c r="P181" s="3">
        <v>1.2237500050105155E-4</v>
      </c>
      <c r="Q181" s="2">
        <v>2</v>
      </c>
      <c r="R181" s="3">
        <v>1</v>
      </c>
      <c r="S181" s="3">
        <v>0</v>
      </c>
      <c r="T181" s="3">
        <v>0</v>
      </c>
      <c r="U181" s="3">
        <v>6980.72021484375</v>
      </c>
      <c r="V181" s="2">
        <v>0</v>
      </c>
      <c r="W181" s="3" t="str">
        <f t="shared" si="4"/>
        <v/>
      </c>
      <c r="X181" t="str">
        <f t="shared" si="5"/>
        <v/>
      </c>
      <c r="Y181">
        <f>IFERROR(INDEX('Parcel Year'!$N$3:$N$1175,MATCH(KC_SPS_SubbasinAttributes!C181,'Parcel Year'!$M$3:$M$1175,0)),0)</f>
        <v>0.30830198526382446</v>
      </c>
      <c r="Z181">
        <f>INDEX(Imperviousness!$B$2:$B$1332,MATCH(KC_SPS_SubbasinAttributes!C181,Imperviousness!$A$2:$A$1332,0))</f>
        <v>0.154</v>
      </c>
      <c r="AA181">
        <f>INDEX('Flow Duration Index'!$B$2:$B$1332,MATCH(KC_SPS_SubbasinAttributes!C181,'Flow Duration Index'!$A$2:$A$1332,0))</f>
        <v>4.3929999999999998</v>
      </c>
      <c r="AB181">
        <f>INDEX(Opportunity_Index!$G$2:$G$1333,MATCH(KC_SPS_SubbasinAttributes!C181,Opportunity_Index!$F$2:$F$1333,0))</f>
        <v>0.21210000000000001</v>
      </c>
      <c r="AC181">
        <f>INDEX(Traffic!$B$2:$B$1332,MATCH(KC_SPS_SubbasinAttributes!C181,Traffic!$A$2:$A$1332,0))</f>
        <v>605.19899999999996</v>
      </c>
      <c r="AD181">
        <f>INDEX(EquityScore!$F$3:$F$1334,MATCH(KC_SPS_SubbasinAttributes!C181,EquityScore!$E$3:$E$1334,0))</f>
        <v>2.3333333299999999</v>
      </c>
      <c r="AE181">
        <f>IFERROR(INDEX(PavementCondition!$E$2:$E$669,MATCH(KC_SPS_SubbasinAttributes!C181,PavementCondition!$D$2:$D$669,0)),"N/A")</f>
        <v>95</v>
      </c>
      <c r="AF181">
        <f>INDEX(SpawnerMortality!$E$2:$E$1331,MATCH(KC_SPS_SubbasinAttributes!C181,SpawnerMortality!$D$2:$D$1331,0))</f>
        <v>0.38145539499999997</v>
      </c>
      <c r="AG181" s="25">
        <f>IFERROR(_xlfn.XLOOKUP($C181,WQBE_Loading!$C$4:$C$3072,WQBE_Loading!G$4:G$3072,,0,),"")</f>
        <v>1.7632776337038001</v>
      </c>
      <c r="AH181" s="25">
        <f>IFERROR(_xlfn.XLOOKUP($C181,WQBE_Loading!$C$4:$C$3072,WQBE_Loading!H$4:H$3072,,0,),"")</f>
        <v>8.9674094955630448</v>
      </c>
      <c r="AI181" s="25">
        <f>IFERROR(_xlfn.XLOOKUP($C181,WQBE_Loading!$C$4:$C$3072,WQBE_Loading!I$4:I$3072,,0,),"")</f>
        <v>335.600073370546</v>
      </c>
      <c r="AJ181" s="25">
        <f>IFERROR(_xlfn.XLOOKUP($C181,WQBE_Loading!$C$4:$C$3072,WQBE_Loading!J$4:J$3072,,0,),"")</f>
        <v>25.936012510331302</v>
      </c>
      <c r="AK181" s="25">
        <f>IFERROR(_xlfn.XLOOKUP($C181,WQBE_Loading!$C$4:$C$3072,WQBE_Loading!K$4:K$3072,,0,),"")</f>
        <v>9298.4847107575006</v>
      </c>
      <c r="AL181" s="25">
        <f>IFERROR(_xlfn.XLOOKUP($C181,WQBE_Loading!$C$4:$C$3072,WQBE_Loading!L$4:L$3072,,0,),"")</f>
        <v>3.1291398460066601E-3</v>
      </c>
      <c r="AM181" s="25">
        <f>IFERROR(_xlfn.XLOOKUP($C181,WQBE_Loading!$C$4:$C$3072,WQBE_Loading!M$4:M$3072,,0,),"")</f>
        <v>1.8655886127196848E-4</v>
      </c>
      <c r="AN181" s="25">
        <f>IFERROR(_xlfn.XLOOKUP($C181,WQBE_Loading!$C$4:$C$3072,WQBE_Loading!N$4:N$3072,,0,),"")</f>
        <v>0.1375590640600135</v>
      </c>
      <c r="AO181" s="25">
        <f>IFERROR(_xlfn.XLOOKUP($C181,WQBE_Loading!$C$4:$C$3072,WQBE_Loading!O$4:O$3072,,0,),"")</f>
        <v>0.47061425175639948</v>
      </c>
      <c r="AP181" s="25">
        <f>IFERROR(_xlfn.XLOOKUP($C181,WQBE_Loading!$C$4:$C$3072,WQBE_Loading!P$4:P$3072,,0,),"")</f>
        <v>0.55111945704186094</v>
      </c>
      <c r="AQ181" s="13">
        <f>IFERROR(_xlfn.XLOOKUP($C181,WQBE_Loading!$C$4:$C$3072,WQBE_Loading!Q$4:Q$3072,,0,),"")</f>
        <v>9361329.9427506216</v>
      </c>
      <c r="AR181">
        <f>_xlfn.XLOOKUP(C181,UrbanHeat!$A$2:$A$1333,UrbanHeat!$B$2:$B$1333,,0,)</f>
        <v>15.718999999999999</v>
      </c>
      <c r="AS181" s="25">
        <f>_xlfn.XLOOKUP($C181,TNC_Loading!$A$2:$A$1332,TNC_Loading!B$2:B$1332,,0,)</f>
        <v>7.4790000000000001</v>
      </c>
      <c r="AT181" s="25">
        <f>_xlfn.XLOOKUP($C181,TNC_Loading!$A$2:$A$1332,TNC_Loading!C$2:C$1332,,0,)</f>
        <v>1.5489999999999999</v>
      </c>
      <c r="AU181" s="25">
        <f>_xlfn.XLOOKUP($C181,TNC_Loading!$A$2:$A$1332,TNC_Loading!D$2:D$1332,,0,)</f>
        <v>10.365</v>
      </c>
      <c r="AV181" s="25">
        <f>_xlfn.XLOOKUP($C181,TNC_Loading!$A$2:$A$1332,TNC_Loading!E$2:E$1332,,0,)</f>
        <v>10.962999999999999</v>
      </c>
      <c r="AW181" s="25">
        <f>_xlfn.XLOOKUP($C181,TNC_Loading!$A$2:$A$1332,TNC_Loading!F$2:F$1332,,0,)</f>
        <v>215.358</v>
      </c>
      <c r="AX181">
        <f>_xlfn.XLOOKUP(C181,BIBI!$D$2:$D$1332,BIBI!$F$2:$F$1332,,0,)</f>
        <v>16.099999999999998</v>
      </c>
      <c r="AY181">
        <f>_xlfn.XLOOKUP(C181,FacilityCounts!$A$3:$A$1333,FacilityCounts!$B$3:$B$1333,,0,)</f>
        <v>0</v>
      </c>
      <c r="AZ181">
        <f>_xlfn.XLOOKUP(C181,FacilityCounts!$D$3:$D$1333,FacilityCounts!$E$3:$E$1333,,0,)</f>
        <v>0</v>
      </c>
      <c r="BA181">
        <f>_xlfn.XLOOKUP(C181,FacilityCounts!$G$3:$G$1333,FacilityCounts!$H$3:$H$1333,,0,)</f>
        <v>0</v>
      </c>
      <c r="BB181">
        <f>IFERROR(_xlfn.XLOOKUP(C181,'DA to P Sensitive Lakes'!$P$2:$P$44,'DA to P Sensitive Lakes'!$Q$2:$Q$44,,0,),0)</f>
        <v>0</v>
      </c>
      <c r="BC181" s="25">
        <f>_xlfn.XLOOKUP(C181,'Historic Runoff (mm)'!$A$2:$A$1332,'Historic Runoff (mm)'!$B$2:$B$1332,,0,)</f>
        <v>503.22</v>
      </c>
      <c r="BD181">
        <f>_xlfn.XLOOKUP(C181,DrainageComplaint!$A$2:$A$1332,DrainageComplaint!$B$2:$B$1332,,0,)</f>
        <v>0</v>
      </c>
      <c r="BE181">
        <f>_xlfn.XLOOKUP(C181,PAD_Area!$G$2:$G$1332,PAD_Area!$H$2:$H$1332,,0,)</f>
        <v>2.4952099192887545E-3</v>
      </c>
    </row>
    <row r="182" spans="1:57" x14ac:dyDescent="0.2">
      <c r="A182" s="2">
        <v>179</v>
      </c>
      <c r="B182" s="2">
        <v>180</v>
      </c>
      <c r="C182" s="20">
        <v>1001770</v>
      </c>
      <c r="D182" s="3" t="s">
        <v>181</v>
      </c>
      <c r="E182" s="3" t="s">
        <v>27</v>
      </c>
      <c r="F182" s="3">
        <v>134.68899999999999</v>
      </c>
      <c r="G182" s="3">
        <v>16307.770220799999</v>
      </c>
      <c r="H182" s="3">
        <v>5867044.1048100004</v>
      </c>
      <c r="I182" s="2">
        <v>3</v>
      </c>
      <c r="J182" s="2">
        <v>0</v>
      </c>
      <c r="K182" s="2">
        <v>1</v>
      </c>
      <c r="L182" s="2">
        <v>0</v>
      </c>
      <c r="M182" s="3">
        <v>0</v>
      </c>
      <c r="N182" s="2">
        <f>_xlfn.XLOOKUP(C182,Shellfish_Presence!$E$3:$E$1333,Shellfish_Presence!$G$3:$G$1333,,0,)</f>
        <v>0</v>
      </c>
      <c r="O182" s="3">
        <v>0</v>
      </c>
      <c r="P182" s="3">
        <v>1.1493099736981094E-4</v>
      </c>
      <c r="Q182" s="2">
        <v>0</v>
      </c>
      <c r="R182" s="3">
        <v>1</v>
      </c>
      <c r="S182" s="3">
        <v>0</v>
      </c>
      <c r="T182" s="3">
        <v>0</v>
      </c>
      <c r="U182" s="3">
        <v>2025.22998046875</v>
      </c>
      <c r="V182" s="2">
        <v>0</v>
      </c>
      <c r="W182" s="3" t="str">
        <f t="shared" si="4"/>
        <v/>
      </c>
      <c r="X182" t="str">
        <f t="shared" si="5"/>
        <v/>
      </c>
      <c r="Y182">
        <f>IFERROR(INDEX('Parcel Year'!$N$3:$N$1175,MATCH(KC_SPS_SubbasinAttributes!C182,'Parcel Year'!$M$3:$M$1175,0)),0)</f>
        <v>0.37345600128173828</v>
      </c>
      <c r="Z182">
        <f>INDEX(Imperviousness!$B$2:$B$1332,MATCH(KC_SPS_SubbasinAttributes!C182,Imperviousness!$A$2:$A$1332,0))</f>
        <v>0.191</v>
      </c>
      <c r="AA182">
        <f>INDEX('Flow Duration Index'!$B$2:$B$1332,MATCH(KC_SPS_SubbasinAttributes!C182,'Flow Duration Index'!$A$2:$A$1332,0))</f>
        <v>6.66</v>
      </c>
      <c r="AB182">
        <f>INDEX(Opportunity_Index!$G$2:$G$1333,MATCH(KC_SPS_SubbasinAttributes!C182,Opportunity_Index!$F$2:$F$1333,0))</f>
        <v>0.13789999999999999</v>
      </c>
      <c r="AC182">
        <f>INDEX(Traffic!$B$2:$B$1332,MATCH(KC_SPS_SubbasinAttributes!C182,Traffic!$A$2:$A$1332,0))</f>
        <v>951.90099999999995</v>
      </c>
      <c r="AD182">
        <f>INDEX(EquityScore!$F$3:$F$1334,MATCH(KC_SPS_SubbasinAttributes!C182,EquityScore!$E$3:$E$1334,0))</f>
        <v>2.6666666650000002</v>
      </c>
      <c r="AE182" t="str">
        <f>IFERROR(INDEX(PavementCondition!$E$2:$E$669,MATCH(KC_SPS_SubbasinAttributes!C182,PavementCondition!$D$2:$D$669,0)),"N/A")</f>
        <v>N/A</v>
      </c>
      <c r="AF182">
        <f>INDEX(SpawnerMortality!$E$2:$E$1331,MATCH(KC_SPS_SubbasinAttributes!C182,SpawnerMortality!$D$2:$D$1331,0))</f>
        <v>0.36898302799999999</v>
      </c>
      <c r="AG182" s="25">
        <f>IFERROR(_xlfn.XLOOKUP($C182,WQBE_Loading!$C$4:$C$3072,WQBE_Loading!G$4:G$3072,,0,),"")</f>
        <v>0.76471302759976045</v>
      </c>
      <c r="AH182" s="25">
        <f>IFERROR(_xlfn.XLOOKUP($C182,WQBE_Loading!$C$4:$C$3072,WQBE_Loading!H$4:H$3072,,0,),"")</f>
        <v>4.032855992895235</v>
      </c>
      <c r="AI182" s="25">
        <f>IFERROR(_xlfn.XLOOKUP($C182,WQBE_Loading!$C$4:$C$3072,WQBE_Loading!I$4:I$3072,,0,),"")</f>
        <v>91.562734415101261</v>
      </c>
      <c r="AJ182" s="25">
        <f>IFERROR(_xlfn.XLOOKUP($C182,WQBE_Loading!$C$4:$C$3072,WQBE_Loading!J$4:J$3072,,0,),"")</f>
        <v>7.8523252540400499</v>
      </c>
      <c r="AK182" s="25">
        <f>IFERROR(_xlfn.XLOOKUP($C182,WQBE_Loading!$C$4:$C$3072,WQBE_Loading!K$4:K$3072,,0,),"")</f>
        <v>3015.9128580758852</v>
      </c>
      <c r="AL182" s="25">
        <f>IFERROR(_xlfn.XLOOKUP($C182,WQBE_Loading!$C$4:$C$3072,WQBE_Loading!L$4:L$3072,,0,),"")</f>
        <v>1.1889316210124E-3</v>
      </c>
      <c r="AM182" s="25">
        <f>IFERROR(_xlfn.XLOOKUP($C182,WQBE_Loading!$C$4:$C$3072,WQBE_Loading!M$4:M$3072,,0,),"")</f>
        <v>1.3366127719896599E-4</v>
      </c>
      <c r="AN182" s="25">
        <f>IFERROR(_xlfn.XLOOKUP($C182,WQBE_Loading!$C$4:$C$3072,WQBE_Loading!N$4:N$3072,,0,),"")</f>
        <v>4.4918192895026895E-2</v>
      </c>
      <c r="AO182" s="25">
        <f>IFERROR(_xlfn.XLOOKUP($C182,WQBE_Loading!$C$4:$C$3072,WQBE_Loading!O$4:O$3072,,0,),"")</f>
        <v>0.16530412310065751</v>
      </c>
      <c r="AP182" s="25">
        <f>IFERROR(_xlfn.XLOOKUP($C182,WQBE_Loading!$C$4:$C$3072,WQBE_Loading!P$4:P$3072,,0,),"")</f>
        <v>0.24186576105992599</v>
      </c>
      <c r="AQ182" s="13">
        <f>IFERROR(_xlfn.XLOOKUP($C182,WQBE_Loading!$C$4:$C$3072,WQBE_Loading!Q$4:Q$3072,,0,),"")</f>
        <v>2573648.2588197403</v>
      </c>
      <c r="AR182">
        <f>_xlfn.XLOOKUP(C182,UrbanHeat!$A$2:$A$1333,UrbanHeat!$B$2:$B$1333,,0,)</f>
        <v>14.561</v>
      </c>
      <c r="AS182" s="25">
        <f>_xlfn.XLOOKUP($C182,TNC_Loading!$A$2:$A$1332,TNC_Loading!B$2:B$1332,,0,)</f>
        <v>7.0570000000000004</v>
      </c>
      <c r="AT182" s="25">
        <f>_xlfn.XLOOKUP($C182,TNC_Loading!$A$2:$A$1332,TNC_Loading!C$2:C$1332,,0,)</f>
        <v>2.2120000000000002</v>
      </c>
      <c r="AU182" s="25">
        <f>_xlfn.XLOOKUP($C182,TNC_Loading!$A$2:$A$1332,TNC_Loading!D$2:D$1332,,0,)</f>
        <v>8.3030000000000008</v>
      </c>
      <c r="AV182" s="25">
        <f>_xlfn.XLOOKUP($C182,TNC_Loading!$A$2:$A$1332,TNC_Loading!E$2:E$1332,,0,)</f>
        <v>10.231999999999999</v>
      </c>
      <c r="AW182" s="25">
        <f>_xlfn.XLOOKUP($C182,TNC_Loading!$A$2:$A$1332,TNC_Loading!F$2:F$1332,,0,)</f>
        <v>235.78299999999999</v>
      </c>
      <c r="AX182">
        <f>_xlfn.XLOOKUP(C182,BIBI!$D$2:$D$1332,BIBI!$F$2:$F$1332,,0,)</f>
        <v>0</v>
      </c>
      <c r="AY182">
        <f>_xlfn.XLOOKUP(C182,FacilityCounts!$A$3:$A$1333,FacilityCounts!$B$3:$B$1333,,0,)</f>
        <v>0</v>
      </c>
      <c r="AZ182">
        <f>_xlfn.XLOOKUP(C182,FacilityCounts!$D$3:$D$1333,FacilityCounts!$E$3:$E$1333,,0,)</f>
        <v>0</v>
      </c>
      <c r="BA182">
        <f>_xlfn.XLOOKUP(C182,FacilityCounts!$G$3:$G$1333,FacilityCounts!$H$3:$H$1333,,0,)</f>
        <v>0</v>
      </c>
      <c r="BB182">
        <f>IFERROR(_xlfn.XLOOKUP(C182,'DA to P Sensitive Lakes'!$P$2:$P$44,'DA to P Sensitive Lakes'!$Q$2:$Q$44,,0,),0)</f>
        <v>0</v>
      </c>
      <c r="BC182" s="25">
        <f>_xlfn.XLOOKUP(C182,'Historic Runoff (mm)'!$A$2:$A$1332,'Historic Runoff (mm)'!$B$2:$B$1332,,0,)</f>
        <v>406.35399999999998</v>
      </c>
      <c r="BD182">
        <f>_xlfn.XLOOKUP(C182,DrainageComplaint!$A$2:$A$1332,DrainageComplaint!$B$2:$B$1332,,0,)</f>
        <v>0</v>
      </c>
      <c r="BE182">
        <f>_xlfn.XLOOKUP(C182,PAD_Area!$G$2:$G$1332,PAD_Area!$H$2:$H$1332,,0,)</f>
        <v>0</v>
      </c>
    </row>
    <row r="183" spans="1:57" x14ac:dyDescent="0.2">
      <c r="A183" s="2">
        <v>180</v>
      </c>
      <c r="B183" s="2">
        <v>181</v>
      </c>
      <c r="C183" s="20">
        <v>1001780</v>
      </c>
      <c r="D183" s="3" t="s">
        <v>181</v>
      </c>
      <c r="E183" s="3" t="s">
        <v>27</v>
      </c>
      <c r="F183" s="3">
        <v>869.12900000000002</v>
      </c>
      <c r="G183" s="3">
        <v>32468.553450799998</v>
      </c>
      <c r="H183" s="3">
        <v>37859120.299000002</v>
      </c>
      <c r="I183" s="2">
        <v>3</v>
      </c>
      <c r="J183" s="2">
        <v>2</v>
      </c>
      <c r="K183" s="2">
        <v>1</v>
      </c>
      <c r="L183" s="2">
        <v>13</v>
      </c>
      <c r="M183" s="3">
        <v>0</v>
      </c>
      <c r="N183" s="2">
        <f>_xlfn.XLOOKUP(C183,Shellfish_Presence!$E$3:$E$1333,Shellfish_Presence!$G$3:$G$1333,,0,)</f>
        <v>0</v>
      </c>
      <c r="O183" s="3">
        <v>0</v>
      </c>
      <c r="P183" s="3">
        <v>0</v>
      </c>
      <c r="Q183" s="2">
        <v>0</v>
      </c>
      <c r="R183" s="3">
        <v>0.81397002935409546</v>
      </c>
      <c r="S183" s="3">
        <v>0</v>
      </c>
      <c r="T183" s="3">
        <v>0</v>
      </c>
      <c r="U183" s="3">
        <v>0</v>
      </c>
      <c r="V183" s="2">
        <v>1</v>
      </c>
      <c r="W183" s="3" t="str">
        <f t="shared" si="4"/>
        <v/>
      </c>
      <c r="X183" t="str">
        <f t="shared" si="5"/>
        <v/>
      </c>
      <c r="Y183">
        <f>IFERROR(INDEX('Parcel Year'!$N$3:$N$1175,MATCH(KC_SPS_SubbasinAttributes!C183,'Parcel Year'!$M$3:$M$1175,0)),0)</f>
        <v>0.45495700836181641</v>
      </c>
      <c r="Z183">
        <f>INDEX(Imperviousness!$B$2:$B$1332,MATCH(KC_SPS_SubbasinAttributes!C183,Imperviousness!$A$2:$A$1332,0))</f>
        <v>0.23699999999999999</v>
      </c>
      <c r="AA183">
        <f>INDEX('Flow Duration Index'!$B$2:$B$1332,MATCH(KC_SPS_SubbasinAttributes!C183,'Flow Duration Index'!$A$2:$A$1332,0))</f>
        <v>8.0909999999999993</v>
      </c>
      <c r="AB183">
        <f>INDEX(Opportunity_Index!$G$2:$G$1333,MATCH(KC_SPS_SubbasinAttributes!C183,Opportunity_Index!$F$2:$F$1333,0))</f>
        <v>0.44694999999999996</v>
      </c>
      <c r="AC183">
        <f>INDEX(Traffic!$B$2:$B$1332,MATCH(KC_SPS_SubbasinAttributes!C183,Traffic!$A$2:$A$1332,0))</f>
        <v>1286.3</v>
      </c>
      <c r="AD183">
        <f>INDEX(EquityScore!$F$3:$F$1334,MATCH(KC_SPS_SubbasinAttributes!C183,EquityScore!$E$3:$E$1334,0))</f>
        <v>2.6666666700000001</v>
      </c>
      <c r="AE183">
        <f>IFERROR(INDEX(PavementCondition!$E$2:$E$669,MATCH(KC_SPS_SubbasinAttributes!C183,PavementCondition!$D$2:$D$669,0)),"N/A")</f>
        <v>53</v>
      </c>
      <c r="AF183">
        <f>INDEX(SpawnerMortality!$E$2:$E$1331,MATCH(KC_SPS_SubbasinAttributes!C183,SpawnerMortality!$D$2:$D$1331,0))</f>
        <v>0.3702503915</v>
      </c>
      <c r="AG183" s="25">
        <f>IFERROR(_xlfn.XLOOKUP($C183,WQBE_Loading!$C$4:$C$3072,WQBE_Loading!G$4:G$3072,,0,),"")</f>
        <v>6.1252830900775201</v>
      </c>
      <c r="AH183" s="25">
        <f>IFERROR(_xlfn.XLOOKUP($C183,WQBE_Loading!$C$4:$C$3072,WQBE_Loading!H$4:H$3072,,0,),"")</f>
        <v>31.8108756617548</v>
      </c>
      <c r="AI183" s="25">
        <f>IFERROR(_xlfn.XLOOKUP($C183,WQBE_Loading!$C$4:$C$3072,WQBE_Loading!I$4:I$3072,,0,),"")</f>
        <v>890.02427201948149</v>
      </c>
      <c r="AJ183" s="25">
        <f>IFERROR(_xlfn.XLOOKUP($C183,WQBE_Loading!$C$4:$C$3072,WQBE_Loading!J$4:J$3072,,0,),"")</f>
        <v>71.684962087247797</v>
      </c>
      <c r="AK183" s="25">
        <f>IFERROR(_xlfn.XLOOKUP($C183,WQBE_Loading!$C$4:$C$3072,WQBE_Loading!K$4:K$3072,,0,),"")</f>
        <v>28303.393406116851</v>
      </c>
      <c r="AL183" s="25">
        <f>IFERROR(_xlfn.XLOOKUP($C183,WQBE_Loading!$C$4:$C$3072,WQBE_Loading!L$4:L$3072,,0,),"")</f>
        <v>1.0047399082057385E-2</v>
      </c>
      <c r="AM183" s="25">
        <f>IFERROR(_xlfn.XLOOKUP($C183,WQBE_Loading!$C$4:$C$3072,WQBE_Loading!M$4:M$3072,,0,),"")</f>
        <v>7.9394590335729099E-4</v>
      </c>
      <c r="AN183" s="25">
        <f>IFERROR(_xlfn.XLOOKUP($C183,WQBE_Loading!$C$4:$C$3072,WQBE_Loading!N$4:N$3072,,0,),"")</f>
        <v>0.36183755708030352</v>
      </c>
      <c r="AO183" s="25">
        <f>IFERROR(_xlfn.XLOOKUP($C183,WQBE_Loading!$C$4:$C$3072,WQBE_Loading!O$4:O$3072,,0,),"")</f>
        <v>1.4424992416353051</v>
      </c>
      <c r="AP183" s="25">
        <f>IFERROR(_xlfn.XLOOKUP($C183,WQBE_Loading!$C$4:$C$3072,WQBE_Loading!P$4:P$3072,,0,),"")</f>
        <v>1.9217533124180299</v>
      </c>
      <c r="AQ183" s="13">
        <f>IFERROR(_xlfn.XLOOKUP($C183,WQBE_Loading!$C$4:$C$3072,WQBE_Loading!Q$4:Q$3072,,0,),"")</f>
        <v>24355503.000161499</v>
      </c>
      <c r="AR183">
        <f>_xlfn.XLOOKUP(C183,UrbanHeat!$A$2:$A$1333,UrbanHeat!$B$2:$B$1333,,0,)</f>
        <v>16.899000000000001</v>
      </c>
      <c r="AS183" s="25">
        <f>_xlfn.XLOOKUP($C183,TNC_Loading!$A$2:$A$1332,TNC_Loading!B$2:B$1332,,0,)</f>
        <v>8.702</v>
      </c>
      <c r="AT183" s="25">
        <f>_xlfn.XLOOKUP($C183,TNC_Loading!$A$2:$A$1332,TNC_Loading!C$2:C$1332,,0,)</f>
        <v>3.6829999999999998</v>
      </c>
      <c r="AU183" s="25">
        <f>_xlfn.XLOOKUP($C183,TNC_Loading!$A$2:$A$1332,TNC_Loading!D$2:D$1332,,0,)</f>
        <v>14.281000000000001</v>
      </c>
      <c r="AV183" s="25">
        <f>_xlfn.XLOOKUP($C183,TNC_Loading!$A$2:$A$1332,TNC_Loading!E$2:E$1332,,0,)</f>
        <v>14.891999999999999</v>
      </c>
      <c r="AW183" s="25">
        <f>_xlfn.XLOOKUP($C183,TNC_Loading!$A$2:$A$1332,TNC_Loading!F$2:F$1332,,0,)</f>
        <v>302.79899999999998</v>
      </c>
      <c r="AX183">
        <f>_xlfn.XLOOKUP(C183,BIBI!$D$2:$D$1332,BIBI!$F$2:$F$1332,,0,)</f>
        <v>2.125</v>
      </c>
      <c r="AY183">
        <f>_xlfn.XLOOKUP(C183,FacilityCounts!$A$3:$A$1333,FacilityCounts!$B$3:$B$1333,,0,)</f>
        <v>0</v>
      </c>
      <c r="AZ183">
        <f>_xlfn.XLOOKUP(C183,FacilityCounts!$D$3:$D$1333,FacilityCounts!$E$3:$E$1333,,0,)</f>
        <v>0</v>
      </c>
      <c r="BA183">
        <f>_xlfn.XLOOKUP(C183,FacilityCounts!$G$3:$G$1333,FacilityCounts!$H$3:$H$1333,,0,)</f>
        <v>0</v>
      </c>
      <c r="BB183">
        <f>IFERROR(_xlfn.XLOOKUP(C183,'DA to P Sensitive Lakes'!$P$2:$P$44,'DA to P Sensitive Lakes'!$Q$2:$Q$44,,0,),0)</f>
        <v>0</v>
      </c>
      <c r="BC183" s="25">
        <f>_xlfn.XLOOKUP(C183,'Historic Runoff (mm)'!$A$2:$A$1332,'Historic Runoff (mm)'!$B$2:$B$1332,,0,)</f>
        <v>536.33699999999999</v>
      </c>
      <c r="BD183">
        <f>_xlfn.XLOOKUP(C183,DrainageComplaint!$A$2:$A$1332,DrainageComplaint!$B$2:$B$1332,,0,)</f>
        <v>0</v>
      </c>
      <c r="BE183">
        <f>_xlfn.XLOOKUP(C183,PAD_Area!$G$2:$G$1332,PAD_Area!$H$2:$H$1332,,0,)</f>
        <v>0</v>
      </c>
    </row>
    <row r="184" spans="1:57" x14ac:dyDescent="0.2">
      <c r="A184" s="2">
        <v>181</v>
      </c>
      <c r="B184" s="2">
        <v>182</v>
      </c>
      <c r="C184" s="20">
        <v>1001790</v>
      </c>
      <c r="D184" s="3" t="s">
        <v>181</v>
      </c>
      <c r="E184" s="3" t="s">
        <v>27</v>
      </c>
      <c r="F184" s="3">
        <v>578.57600000000002</v>
      </c>
      <c r="G184" s="3">
        <v>29523.0396707</v>
      </c>
      <c r="H184" s="3">
        <v>25202653.968499999</v>
      </c>
      <c r="I184" s="2">
        <v>4</v>
      </c>
      <c r="J184" s="2">
        <v>0</v>
      </c>
      <c r="K184" s="2">
        <v>1</v>
      </c>
      <c r="L184" s="2">
        <v>5</v>
      </c>
      <c r="M184" s="3">
        <v>0</v>
      </c>
      <c r="N184" s="2">
        <f>_xlfn.XLOOKUP(C184,Shellfish_Presence!$E$3:$E$1333,Shellfish_Presence!$G$3:$G$1333,,0,)</f>
        <v>0</v>
      </c>
      <c r="O184" s="3">
        <v>0</v>
      </c>
      <c r="P184" s="3">
        <v>0</v>
      </c>
      <c r="Q184" s="2">
        <v>2</v>
      </c>
      <c r="R184" s="3">
        <v>1</v>
      </c>
      <c r="S184" s="3">
        <v>0</v>
      </c>
      <c r="T184" s="3">
        <v>12109.2001953125</v>
      </c>
      <c r="U184" s="3">
        <v>1856.3499755859375</v>
      </c>
      <c r="V184" s="2">
        <v>35</v>
      </c>
      <c r="W184" s="3">
        <f t="shared" si="4"/>
        <v>2.8903643044524596E-3</v>
      </c>
      <c r="X184">
        <f t="shared" si="5"/>
        <v>0.15330079160013682</v>
      </c>
      <c r="Y184">
        <f>IFERROR(INDEX('Parcel Year'!$N$3:$N$1175,MATCH(KC_SPS_SubbasinAttributes!C184,'Parcel Year'!$M$3:$M$1175,0)),0)</f>
        <v>0.28698700666427612</v>
      </c>
      <c r="Z184">
        <f>INDEX(Imperviousness!$B$2:$B$1332,MATCH(KC_SPS_SubbasinAttributes!C184,Imperviousness!$A$2:$A$1332,0))</f>
        <v>0.216</v>
      </c>
      <c r="AA184">
        <f>INDEX('Flow Duration Index'!$B$2:$B$1332,MATCH(KC_SPS_SubbasinAttributes!C184,'Flow Duration Index'!$A$2:$A$1332,0))</f>
        <v>5.39</v>
      </c>
      <c r="AB184">
        <f>INDEX(Opportunity_Index!$G$2:$G$1333,MATCH(KC_SPS_SubbasinAttributes!C184,Opportunity_Index!$F$2:$F$1333,0))</f>
        <v>0.15215000000000001</v>
      </c>
      <c r="AC184">
        <f>INDEX(Traffic!$B$2:$B$1332,MATCH(KC_SPS_SubbasinAttributes!C184,Traffic!$A$2:$A$1332,0))</f>
        <v>812.11099999999999</v>
      </c>
      <c r="AD184">
        <f>INDEX(EquityScore!$F$3:$F$1334,MATCH(KC_SPS_SubbasinAttributes!C184,EquityScore!$E$3:$E$1334,0))</f>
        <v>2</v>
      </c>
      <c r="AE184">
        <f>IFERROR(INDEX(PavementCondition!$E$2:$E$669,MATCH(KC_SPS_SubbasinAttributes!C184,PavementCondition!$D$2:$D$669,0)),"N/A")</f>
        <v>84</v>
      </c>
      <c r="AF184">
        <f>INDEX(SpawnerMortality!$E$2:$E$1331,MATCH(KC_SPS_SubbasinAttributes!C184,SpawnerMortality!$D$2:$D$1331,0))</f>
        <v>0.32459612100000002</v>
      </c>
      <c r="AG184" s="25">
        <f>IFERROR(_xlfn.XLOOKUP($C184,WQBE_Loading!$C$4:$C$3072,WQBE_Loading!G$4:G$3072,,0,),"")</f>
        <v>3.7634395874732798</v>
      </c>
      <c r="AH184" s="25">
        <f>IFERROR(_xlfn.XLOOKUP($C184,WQBE_Loading!$C$4:$C$3072,WQBE_Loading!H$4:H$3072,,0,),"")</f>
        <v>21.781021607326352</v>
      </c>
      <c r="AI184" s="25">
        <f>IFERROR(_xlfn.XLOOKUP($C184,WQBE_Loading!$C$4:$C$3072,WQBE_Loading!I$4:I$3072,,0,),"")</f>
        <v>391.93624717488296</v>
      </c>
      <c r="AJ184" s="25">
        <f>IFERROR(_xlfn.XLOOKUP($C184,WQBE_Loading!$C$4:$C$3072,WQBE_Loading!J$4:J$3072,,0,),"")</f>
        <v>37.904199468966553</v>
      </c>
      <c r="AK184" s="25">
        <f>IFERROR(_xlfn.XLOOKUP($C184,WQBE_Loading!$C$4:$C$3072,WQBE_Loading!K$4:K$3072,,0,),"")</f>
        <v>14577.291435892199</v>
      </c>
      <c r="AL184" s="25">
        <f>IFERROR(_xlfn.XLOOKUP($C184,WQBE_Loading!$C$4:$C$3072,WQBE_Loading!L$4:L$3072,,0,),"")</f>
        <v>5.2198367522523596E-3</v>
      </c>
      <c r="AM184" s="25">
        <f>IFERROR(_xlfn.XLOOKUP($C184,WQBE_Loading!$C$4:$C$3072,WQBE_Loading!M$4:M$3072,,0,),"")</f>
        <v>7.70903100948839E-4</v>
      </c>
      <c r="AN184" s="25">
        <f>IFERROR(_xlfn.XLOOKUP($C184,WQBE_Loading!$C$4:$C$3072,WQBE_Loading!N$4:N$3072,,0,),"")</f>
        <v>0.15118359830758249</v>
      </c>
      <c r="AO184" s="25">
        <f>IFERROR(_xlfn.XLOOKUP($C184,WQBE_Loading!$C$4:$C$3072,WQBE_Loading!O$4:O$3072,,0,),"")</f>
        <v>0.70102224800543156</v>
      </c>
      <c r="AP184" s="25">
        <f>IFERROR(_xlfn.XLOOKUP($C184,WQBE_Loading!$C$4:$C$3072,WQBE_Loading!P$4:P$3072,,0,),"")</f>
        <v>1.56786880698389</v>
      </c>
      <c r="AQ184" s="13">
        <f>IFERROR(_xlfn.XLOOKUP($C184,WQBE_Loading!$C$4:$C$3072,WQBE_Loading!Q$4:Q$3072,,0,),"")</f>
        <v>11348111.5917519</v>
      </c>
      <c r="AR184">
        <f>_xlfn.XLOOKUP(C184,UrbanHeat!$A$2:$A$1333,UrbanHeat!$B$2:$B$1333,,0,)</f>
        <v>17.125</v>
      </c>
      <c r="AS184" s="25">
        <f>_xlfn.XLOOKUP($C184,TNC_Loading!$A$2:$A$1332,TNC_Loading!B$2:B$1332,,0,)</f>
        <v>5.915</v>
      </c>
      <c r="AT184" s="25">
        <f>_xlfn.XLOOKUP($C184,TNC_Loading!$A$2:$A$1332,TNC_Loading!C$2:C$1332,,0,)</f>
        <v>1.2509999999999999</v>
      </c>
      <c r="AU184" s="25">
        <f>_xlfn.XLOOKUP($C184,TNC_Loading!$A$2:$A$1332,TNC_Loading!D$2:D$1332,,0,)</f>
        <v>12.423</v>
      </c>
      <c r="AV184" s="25">
        <f>_xlfn.XLOOKUP($C184,TNC_Loading!$A$2:$A$1332,TNC_Loading!E$2:E$1332,,0,)</f>
        <v>9.8960000000000008</v>
      </c>
      <c r="AW184" s="25">
        <f>_xlfn.XLOOKUP($C184,TNC_Loading!$A$2:$A$1332,TNC_Loading!F$2:F$1332,,0,)</f>
        <v>156.982</v>
      </c>
      <c r="AX184">
        <f>_xlfn.XLOOKUP(C184,BIBI!$D$2:$D$1332,BIBI!$F$2:$F$1332,,0,)</f>
        <v>0</v>
      </c>
      <c r="AY184">
        <f>_xlfn.XLOOKUP(C184,FacilityCounts!$A$3:$A$1333,FacilityCounts!$B$3:$B$1333,,0,)</f>
        <v>12</v>
      </c>
      <c r="AZ184">
        <f>_xlfn.XLOOKUP(C184,FacilityCounts!$D$3:$D$1333,FacilityCounts!$E$3:$E$1333,,0,)</f>
        <v>4</v>
      </c>
      <c r="BA184">
        <f>_xlfn.XLOOKUP(C184,FacilityCounts!$G$3:$G$1333,FacilityCounts!$H$3:$H$1333,,0,)</f>
        <v>2</v>
      </c>
      <c r="BB184">
        <f>IFERROR(_xlfn.XLOOKUP(C184,'DA to P Sensitive Lakes'!$P$2:$P$44,'DA to P Sensitive Lakes'!$Q$2:$Q$44,,0,),0)</f>
        <v>0</v>
      </c>
      <c r="BC184" s="25">
        <f>_xlfn.XLOOKUP(C184,'Historic Runoff (mm)'!$A$2:$A$1332,'Historic Runoff (mm)'!$B$2:$B$1332,,0,)</f>
        <v>375.90199999999999</v>
      </c>
      <c r="BD184">
        <f>_xlfn.XLOOKUP(C184,DrainageComplaint!$A$2:$A$1332,DrainageComplaint!$B$2:$B$1332,,0,)</f>
        <v>4</v>
      </c>
      <c r="BE184">
        <f>_xlfn.XLOOKUP(C184,PAD_Area!$G$2:$G$1332,PAD_Area!$H$2:$H$1332,,0,)</f>
        <v>0</v>
      </c>
    </row>
    <row r="185" spans="1:57" x14ac:dyDescent="0.2">
      <c r="A185" s="2">
        <v>182</v>
      </c>
      <c r="B185" s="2">
        <v>183</v>
      </c>
      <c r="C185" s="20">
        <v>1001800</v>
      </c>
      <c r="D185" s="3" t="s">
        <v>196</v>
      </c>
      <c r="E185" s="3" t="s">
        <v>27</v>
      </c>
      <c r="F185" s="3">
        <v>150.06100000000001</v>
      </c>
      <c r="G185" s="3">
        <v>15759.1846479</v>
      </c>
      <c r="H185" s="3">
        <v>6536610.2879900001</v>
      </c>
      <c r="I185" s="2">
        <v>1</v>
      </c>
      <c r="J185" s="2">
        <v>0</v>
      </c>
      <c r="K185" s="2">
        <v>1</v>
      </c>
      <c r="L185" s="2">
        <v>4</v>
      </c>
      <c r="M185" s="3">
        <v>0</v>
      </c>
      <c r="N185" s="2">
        <f>_xlfn.XLOOKUP(C185,Shellfish_Presence!$E$3:$E$1333,Shellfish_Presence!$G$3:$G$1333,,0,)</f>
        <v>0</v>
      </c>
      <c r="O185" s="3">
        <v>0</v>
      </c>
      <c r="P185" s="3">
        <v>1.1587500193854794E-4</v>
      </c>
      <c r="Q185" s="2">
        <v>0</v>
      </c>
      <c r="R185" s="3">
        <v>1</v>
      </c>
      <c r="S185" s="3">
        <v>0</v>
      </c>
      <c r="T185" s="3">
        <v>0</v>
      </c>
      <c r="U185" s="3">
        <v>2282.89990234375</v>
      </c>
      <c r="V185" s="2">
        <v>0</v>
      </c>
      <c r="W185" s="3" t="str">
        <f t="shared" si="4"/>
        <v/>
      </c>
      <c r="X185" t="str">
        <f t="shared" si="5"/>
        <v/>
      </c>
      <c r="Y185">
        <f>IFERROR(INDEX('Parcel Year'!$N$3:$N$1175,MATCH(KC_SPS_SubbasinAttributes!C185,'Parcel Year'!$M$3:$M$1175,0)),0)</f>
        <v>0.229544997215271</v>
      </c>
      <c r="Z185">
        <f>INDEX(Imperviousness!$B$2:$B$1332,MATCH(KC_SPS_SubbasinAttributes!C185,Imperviousness!$A$2:$A$1332,0))</f>
        <v>0.105</v>
      </c>
      <c r="AA185">
        <f>INDEX('Flow Duration Index'!$B$2:$B$1332,MATCH(KC_SPS_SubbasinAttributes!C185,'Flow Duration Index'!$A$2:$A$1332,0))</f>
        <v>4.91</v>
      </c>
      <c r="AB185">
        <f>INDEX(Opportunity_Index!$G$2:$G$1333,MATCH(KC_SPS_SubbasinAttributes!C185,Opportunity_Index!$F$2:$F$1333,0))</f>
        <v>0.48089999999999999</v>
      </c>
      <c r="AC185">
        <f>INDEX(Traffic!$B$2:$B$1332,MATCH(KC_SPS_SubbasinAttributes!C185,Traffic!$A$2:$A$1332,0))</f>
        <v>665.47900000000004</v>
      </c>
      <c r="AD185">
        <f>INDEX(EquityScore!$F$3:$F$1334,MATCH(KC_SPS_SubbasinAttributes!C185,EquityScore!$E$3:$E$1334,0))</f>
        <v>3</v>
      </c>
      <c r="AE185" t="str">
        <f>IFERROR(INDEX(PavementCondition!$E$2:$E$669,MATCH(KC_SPS_SubbasinAttributes!C185,PavementCondition!$D$2:$D$669,0)),"N/A")</f>
        <v>N/A</v>
      </c>
      <c r="AF185">
        <f>INDEX(SpawnerMortality!$E$2:$E$1331,MATCH(KC_SPS_SubbasinAttributes!C185,SpawnerMortality!$D$2:$D$1331,0))</f>
        <v>0.35904538800000002</v>
      </c>
      <c r="AG185" s="25">
        <f>IFERROR(_xlfn.XLOOKUP($C185,WQBE_Loading!$C$4:$C$3072,WQBE_Loading!G$4:G$3072,,0,),"")</f>
        <v>0.48185266621462353</v>
      </c>
      <c r="AH185" s="25">
        <f>IFERROR(_xlfn.XLOOKUP($C185,WQBE_Loading!$C$4:$C$3072,WQBE_Loading!H$4:H$3072,,0,),"")</f>
        <v>2.6695542693663699</v>
      </c>
      <c r="AI185" s="25">
        <f>IFERROR(_xlfn.XLOOKUP($C185,WQBE_Loading!$C$4:$C$3072,WQBE_Loading!I$4:I$3072,,0,),"")</f>
        <v>89.153877760826703</v>
      </c>
      <c r="AJ185" s="25">
        <f>IFERROR(_xlfn.XLOOKUP($C185,WQBE_Loading!$C$4:$C$3072,WQBE_Loading!J$4:J$3072,,0,),"")</f>
        <v>7.2167730793877247</v>
      </c>
      <c r="AK185" s="25">
        <f>IFERROR(_xlfn.XLOOKUP($C185,WQBE_Loading!$C$4:$C$3072,WQBE_Loading!K$4:K$3072,,0,),"")</f>
        <v>2627.4702494970952</v>
      </c>
      <c r="AL185" s="25">
        <f>IFERROR(_xlfn.XLOOKUP($C185,WQBE_Loading!$C$4:$C$3072,WQBE_Loading!L$4:L$3072,,0,),"")</f>
        <v>8.0643253097621194E-4</v>
      </c>
      <c r="AM185" s="25">
        <f>IFERROR(_xlfn.XLOOKUP($C185,WQBE_Loading!$C$4:$C$3072,WQBE_Loading!M$4:M$3072,,0,),"")</f>
        <v>5.4922058102879848E-5</v>
      </c>
      <c r="AN185" s="25">
        <f>IFERROR(_xlfn.XLOOKUP($C185,WQBE_Loading!$C$4:$C$3072,WQBE_Loading!N$4:N$3072,,0,),"")</f>
        <v>3.4281904459276646E-2</v>
      </c>
      <c r="AO185" s="25">
        <f>IFERROR(_xlfn.XLOOKUP($C185,WQBE_Loading!$C$4:$C$3072,WQBE_Loading!O$4:O$3072,,0,),"")</f>
        <v>0.120783291335019</v>
      </c>
      <c r="AP185" s="25">
        <f>IFERROR(_xlfn.XLOOKUP($C185,WQBE_Loading!$C$4:$C$3072,WQBE_Loading!P$4:P$3072,,0,),"")</f>
        <v>0.18400343926489549</v>
      </c>
      <c r="AQ185" s="13">
        <f>IFERROR(_xlfn.XLOOKUP($C185,WQBE_Loading!$C$4:$C$3072,WQBE_Loading!Q$4:Q$3072,,0,),"")</f>
        <v>2437515.5505875647</v>
      </c>
      <c r="AR185">
        <f>_xlfn.XLOOKUP(C185,UrbanHeat!$A$2:$A$1333,UrbanHeat!$B$2:$B$1333,,0,)</f>
        <v>16.943999999999999</v>
      </c>
      <c r="AS185" s="25">
        <f>_xlfn.XLOOKUP($C185,TNC_Loading!$A$2:$A$1332,TNC_Loading!B$2:B$1332,,0,)</f>
        <v>3.6019999999999999</v>
      </c>
      <c r="AT185" s="25">
        <f>_xlfn.XLOOKUP($C185,TNC_Loading!$A$2:$A$1332,TNC_Loading!C$2:C$1332,,0,)</f>
        <v>1.1160000000000001</v>
      </c>
      <c r="AU185" s="25">
        <f>_xlfn.XLOOKUP($C185,TNC_Loading!$A$2:$A$1332,TNC_Loading!D$2:D$1332,,0,)</f>
        <v>6.5060000000000002</v>
      </c>
      <c r="AV185" s="25">
        <f>_xlfn.XLOOKUP($C185,TNC_Loading!$A$2:$A$1332,TNC_Loading!E$2:E$1332,,0,)</f>
        <v>5.6159999999999997</v>
      </c>
      <c r="AW185" s="25">
        <f>_xlfn.XLOOKUP($C185,TNC_Loading!$A$2:$A$1332,TNC_Loading!F$2:F$1332,,0,)</f>
        <v>127.434</v>
      </c>
      <c r="AX185">
        <f>_xlfn.XLOOKUP(C185,BIBI!$D$2:$D$1332,BIBI!$F$2:$F$1332,,0,)</f>
        <v>0</v>
      </c>
      <c r="AY185">
        <f>_xlfn.XLOOKUP(C185,FacilityCounts!$A$3:$A$1333,FacilityCounts!$B$3:$B$1333,,0,)</f>
        <v>0</v>
      </c>
      <c r="AZ185">
        <f>_xlfn.XLOOKUP(C185,FacilityCounts!$D$3:$D$1333,FacilityCounts!$E$3:$E$1333,,0,)</f>
        <v>0</v>
      </c>
      <c r="BA185">
        <f>_xlfn.XLOOKUP(C185,FacilityCounts!$G$3:$G$1333,FacilityCounts!$H$3:$H$1333,,0,)</f>
        <v>0</v>
      </c>
      <c r="BB185">
        <f>IFERROR(_xlfn.XLOOKUP(C185,'DA to P Sensitive Lakes'!$P$2:$P$44,'DA to P Sensitive Lakes'!$Q$2:$Q$44,,0,),0)</f>
        <v>0</v>
      </c>
      <c r="BC185" s="25">
        <f>_xlfn.XLOOKUP(C185,'Historic Runoff (mm)'!$A$2:$A$1332,'Historic Runoff (mm)'!$B$2:$B$1332,,0,)</f>
        <v>275.41500000000002</v>
      </c>
      <c r="BD185">
        <f>_xlfn.XLOOKUP(C185,DrainageComplaint!$A$2:$A$1332,DrainageComplaint!$B$2:$B$1332,,0,)</f>
        <v>0</v>
      </c>
      <c r="BE185">
        <f>_xlfn.XLOOKUP(C185,PAD_Area!$G$2:$G$1332,PAD_Area!$H$2:$H$1332,,0,)</f>
        <v>0</v>
      </c>
    </row>
    <row r="186" spans="1:57" x14ac:dyDescent="0.2">
      <c r="A186" s="2">
        <v>183</v>
      </c>
      <c r="B186" s="2">
        <v>184</v>
      </c>
      <c r="C186" s="20">
        <v>1001810</v>
      </c>
      <c r="D186" s="3" t="s">
        <v>196</v>
      </c>
      <c r="E186" s="3" t="s">
        <v>27</v>
      </c>
      <c r="F186" s="3">
        <v>284.827</v>
      </c>
      <c r="G186" s="3">
        <v>22605.042894499999</v>
      </c>
      <c r="H186" s="3">
        <v>12406998.777799999</v>
      </c>
      <c r="I186" s="2">
        <v>1</v>
      </c>
      <c r="J186" s="2">
        <v>0</v>
      </c>
      <c r="K186" s="2">
        <v>1</v>
      </c>
      <c r="L186" s="2">
        <v>1</v>
      </c>
      <c r="M186" s="3">
        <v>0</v>
      </c>
      <c r="N186" s="2">
        <f>_xlfn.XLOOKUP(C186,Shellfish_Presence!$E$3:$E$1333,Shellfish_Presence!$G$3:$G$1333,,0,)</f>
        <v>0</v>
      </c>
      <c r="O186" s="3">
        <v>0</v>
      </c>
      <c r="P186" s="3">
        <v>0</v>
      </c>
      <c r="Q186" s="2">
        <v>4</v>
      </c>
      <c r="R186" s="3">
        <v>1</v>
      </c>
      <c r="S186" s="3">
        <v>0</v>
      </c>
      <c r="T186" s="3">
        <v>7154.5400390625</v>
      </c>
      <c r="U186" s="3">
        <v>0</v>
      </c>
      <c r="V186" s="2">
        <v>41</v>
      </c>
      <c r="W186" s="3">
        <f t="shared" si="4"/>
        <v>5.7306269552126875E-3</v>
      </c>
      <c r="X186">
        <f t="shared" si="5"/>
        <v>0</v>
      </c>
      <c r="Y186">
        <f>IFERROR(INDEX('Parcel Year'!$N$3:$N$1175,MATCH(KC_SPS_SubbasinAttributes!C186,'Parcel Year'!$M$3:$M$1175,0)),0)</f>
        <v>0.7328450083732605</v>
      </c>
      <c r="Z186">
        <f>INDEX(Imperviousness!$B$2:$B$1332,MATCH(KC_SPS_SubbasinAttributes!C186,Imperviousness!$A$2:$A$1332,0))</f>
        <v>0.04</v>
      </c>
      <c r="AA186">
        <f>INDEX('Flow Duration Index'!$B$2:$B$1332,MATCH(KC_SPS_SubbasinAttributes!C186,'Flow Duration Index'!$A$2:$A$1332,0))</f>
        <v>5.4080000000000004</v>
      </c>
      <c r="AB186">
        <f>INDEX(Opportunity_Index!$G$2:$G$1333,MATCH(KC_SPS_SubbasinAttributes!C186,Opportunity_Index!$F$2:$F$1333,0))</f>
        <v>0.25990000000000002</v>
      </c>
      <c r="AC186">
        <f>INDEX(Traffic!$B$2:$B$1332,MATCH(KC_SPS_SubbasinAttributes!C186,Traffic!$A$2:$A$1332,0))</f>
        <v>392.286</v>
      </c>
      <c r="AD186">
        <f>INDEX(EquityScore!$F$3:$F$1334,MATCH(KC_SPS_SubbasinAttributes!C186,EquityScore!$E$3:$E$1334,0))</f>
        <v>2</v>
      </c>
      <c r="AE186">
        <f>IFERROR(INDEX(PavementCondition!$E$2:$E$669,MATCH(KC_SPS_SubbasinAttributes!C186,PavementCondition!$D$2:$D$669,0)),"N/A")</f>
        <v>27.5</v>
      </c>
      <c r="AF186">
        <f>INDEX(SpawnerMortality!$E$2:$E$1331,MATCH(KC_SPS_SubbasinAttributes!C186,SpawnerMortality!$D$2:$D$1331,0))</f>
        <v>0.32459612100000002</v>
      </c>
      <c r="AG186" s="25">
        <f>IFERROR(_xlfn.XLOOKUP($C186,WQBE_Loading!$C$4:$C$3072,WQBE_Loading!G$4:G$3072,,0,),"")</f>
        <v>0.31269877742366903</v>
      </c>
      <c r="AH186" s="25">
        <f>IFERROR(_xlfn.XLOOKUP($C186,WQBE_Loading!$C$4:$C$3072,WQBE_Loading!H$4:H$3072,,0,),"")</f>
        <v>1.564697126156585</v>
      </c>
      <c r="AI186" s="25">
        <f>IFERROR(_xlfn.XLOOKUP($C186,WQBE_Loading!$C$4:$C$3072,WQBE_Loading!I$4:I$3072,,0,),"")</f>
        <v>75.722288684107099</v>
      </c>
      <c r="AJ186" s="25">
        <f>IFERROR(_xlfn.XLOOKUP($C186,WQBE_Loading!$C$4:$C$3072,WQBE_Loading!J$4:J$3072,,0,),"")</f>
        <v>5.7899019983052504</v>
      </c>
      <c r="AK186" s="25">
        <f>IFERROR(_xlfn.XLOOKUP($C186,WQBE_Loading!$C$4:$C$3072,WQBE_Loading!K$4:K$3072,,0,),"")</f>
        <v>1777.8579932757</v>
      </c>
      <c r="AL186" s="25">
        <f>IFERROR(_xlfn.XLOOKUP($C186,WQBE_Loading!$C$4:$C$3072,WQBE_Loading!L$4:L$3072,,0,),"")</f>
        <v>5.8858995400171751E-4</v>
      </c>
      <c r="AM186" s="25">
        <f>IFERROR(_xlfn.XLOOKUP($C186,WQBE_Loading!$C$4:$C$3072,WQBE_Loading!M$4:M$3072,,0,),"")</f>
        <v>3.7236173854578094E-5</v>
      </c>
      <c r="AN186" s="25">
        <f>IFERROR(_xlfn.XLOOKUP($C186,WQBE_Loading!$C$4:$C$3072,WQBE_Loading!N$4:N$3072,,0,),"")</f>
        <v>3.1904211126434601E-2</v>
      </c>
      <c r="AO186" s="25">
        <f>IFERROR(_xlfn.XLOOKUP($C186,WQBE_Loading!$C$4:$C$3072,WQBE_Loading!O$4:O$3072,,0,),"")</f>
        <v>9.1983823422002453E-2</v>
      </c>
      <c r="AP186" s="25">
        <f>IFERROR(_xlfn.XLOOKUP($C186,WQBE_Loading!$C$4:$C$3072,WQBE_Loading!P$4:P$3072,,0,),"")</f>
        <v>0.11053726381385751</v>
      </c>
      <c r="AQ186" s="13">
        <f>IFERROR(_xlfn.XLOOKUP($C186,WQBE_Loading!$C$4:$C$3072,WQBE_Loading!Q$4:Q$3072,,0,),"")</f>
        <v>2227217.1013782849</v>
      </c>
      <c r="AR186">
        <f>_xlfn.XLOOKUP(C186,UrbanHeat!$A$2:$A$1333,UrbanHeat!$B$2:$B$1333,,0,)</f>
        <v>16.193999999999999</v>
      </c>
      <c r="AS186" s="25">
        <f>_xlfn.XLOOKUP($C186,TNC_Loading!$A$2:$A$1332,TNC_Loading!B$2:B$1332,,0,)</f>
        <v>3.879</v>
      </c>
      <c r="AT186" s="25">
        <f>_xlfn.XLOOKUP($C186,TNC_Loading!$A$2:$A$1332,TNC_Loading!C$2:C$1332,,0,)</f>
        <v>0.309</v>
      </c>
      <c r="AU186" s="25">
        <f>_xlfn.XLOOKUP($C186,TNC_Loading!$A$2:$A$1332,TNC_Loading!D$2:D$1332,,0,)</f>
        <v>6.2320000000000002</v>
      </c>
      <c r="AV186" s="25">
        <f>_xlfn.XLOOKUP($C186,TNC_Loading!$A$2:$A$1332,TNC_Loading!E$2:E$1332,,0,)</f>
        <v>4.423</v>
      </c>
      <c r="AW186" s="25">
        <f>_xlfn.XLOOKUP($C186,TNC_Loading!$A$2:$A$1332,TNC_Loading!F$2:F$1332,,0,)</f>
        <v>84.72</v>
      </c>
      <c r="AX186">
        <f>_xlfn.XLOOKUP(C186,BIBI!$D$2:$D$1332,BIBI!$F$2:$F$1332,,0,)</f>
        <v>44.8</v>
      </c>
      <c r="AY186">
        <f>_xlfn.XLOOKUP(C186,FacilityCounts!$A$3:$A$1333,FacilityCounts!$B$3:$B$1333,,0,)</f>
        <v>2</v>
      </c>
      <c r="AZ186">
        <f>_xlfn.XLOOKUP(C186,FacilityCounts!$D$3:$D$1333,FacilityCounts!$E$3:$E$1333,,0,)</f>
        <v>3</v>
      </c>
      <c r="BA186">
        <f>_xlfn.XLOOKUP(C186,FacilityCounts!$G$3:$G$1333,FacilityCounts!$H$3:$H$1333,,0,)</f>
        <v>0</v>
      </c>
      <c r="BB186">
        <f>IFERROR(_xlfn.XLOOKUP(C186,'DA to P Sensitive Lakes'!$P$2:$P$44,'DA to P Sensitive Lakes'!$Q$2:$Q$44,,0,),0)</f>
        <v>0</v>
      </c>
      <c r="BC186" s="25">
        <f>_xlfn.XLOOKUP(C186,'Historic Runoff (mm)'!$A$2:$A$1332,'Historic Runoff (mm)'!$B$2:$B$1332,,0,)</f>
        <v>228.93700000000001</v>
      </c>
      <c r="BD186">
        <f>_xlfn.XLOOKUP(C186,DrainageComplaint!$A$2:$A$1332,DrainageComplaint!$B$2:$B$1332,,0,)</f>
        <v>2</v>
      </c>
      <c r="BE186">
        <f>_xlfn.XLOOKUP(C186,PAD_Area!$G$2:$G$1332,PAD_Area!$H$2:$H$1332,,0,)</f>
        <v>0</v>
      </c>
    </row>
    <row r="187" spans="1:57" x14ac:dyDescent="0.2">
      <c r="A187" s="2">
        <v>184</v>
      </c>
      <c r="B187" s="2">
        <v>185</v>
      </c>
      <c r="C187" s="20">
        <v>1001820</v>
      </c>
      <c r="D187" s="3" t="s">
        <v>196</v>
      </c>
      <c r="E187" s="3" t="s">
        <v>27</v>
      </c>
      <c r="F187" s="3">
        <v>104.331</v>
      </c>
      <c r="G187" s="3">
        <v>12462.443447400001</v>
      </c>
      <c r="H187" s="3">
        <v>4544633.96165</v>
      </c>
      <c r="I187" s="2">
        <v>3</v>
      </c>
      <c r="J187" s="2">
        <v>0</v>
      </c>
      <c r="K187" s="2">
        <v>1</v>
      </c>
      <c r="L187" s="2">
        <v>3</v>
      </c>
      <c r="M187" s="3">
        <v>0</v>
      </c>
      <c r="N187" s="2">
        <f>_xlfn.XLOOKUP(C187,Shellfish_Presence!$E$3:$E$1333,Shellfish_Presence!$G$3:$G$1333,,0,)</f>
        <v>0</v>
      </c>
      <c r="O187" s="3">
        <v>0</v>
      </c>
      <c r="P187" s="3">
        <v>4.2026698793051764E-5</v>
      </c>
      <c r="Q187" s="2">
        <v>0</v>
      </c>
      <c r="R187" s="3">
        <v>1</v>
      </c>
      <c r="S187" s="3">
        <v>0</v>
      </c>
      <c r="T187" s="3">
        <v>0</v>
      </c>
      <c r="U187" s="3">
        <v>1129.25</v>
      </c>
      <c r="V187" s="2">
        <v>0</v>
      </c>
      <c r="W187" s="3" t="str">
        <f t="shared" si="4"/>
        <v/>
      </c>
      <c r="X187" t="str">
        <f t="shared" si="5"/>
        <v/>
      </c>
      <c r="Y187">
        <f>IFERROR(INDEX('Parcel Year'!$N$3:$N$1175,MATCH(KC_SPS_SubbasinAttributes!C187,'Parcel Year'!$M$3:$M$1175,0)),0)</f>
        <v>0.44039499759674072</v>
      </c>
      <c r="Z187">
        <f>INDEX(Imperviousness!$B$2:$B$1332,MATCH(KC_SPS_SubbasinAttributes!C187,Imperviousness!$A$2:$A$1332,0))</f>
        <v>0.16400000000000001</v>
      </c>
      <c r="AA187">
        <f>INDEX('Flow Duration Index'!$B$2:$B$1332,MATCH(KC_SPS_SubbasinAttributes!C187,'Flow Duration Index'!$A$2:$A$1332,0))</f>
        <v>7.1139999999999999</v>
      </c>
      <c r="AB187">
        <f>INDEX(Opportunity_Index!$G$2:$G$1333,MATCH(KC_SPS_SubbasinAttributes!C187,Opportunity_Index!$F$2:$F$1333,0))</f>
        <v>0.48089999999999999</v>
      </c>
      <c r="AC187">
        <f>INDEX(Traffic!$B$2:$B$1332,MATCH(KC_SPS_SubbasinAttributes!C187,Traffic!$A$2:$A$1332,0))</f>
        <v>339.18400000000003</v>
      </c>
      <c r="AD187">
        <f>INDEX(EquityScore!$F$3:$F$1334,MATCH(KC_SPS_SubbasinAttributes!C187,EquityScore!$E$3:$E$1334,0))</f>
        <v>3</v>
      </c>
      <c r="AE187" t="str">
        <f>IFERROR(INDEX(PavementCondition!$E$2:$E$669,MATCH(KC_SPS_SubbasinAttributes!C187,PavementCondition!$D$2:$D$669,0)),"N/A")</f>
        <v>N/A</v>
      </c>
      <c r="AF187">
        <f>INDEX(SpawnerMortality!$E$2:$E$1331,MATCH(KC_SPS_SubbasinAttributes!C187,SpawnerMortality!$D$2:$D$1331,0))</f>
        <v>0.360934804</v>
      </c>
      <c r="AG187" s="25">
        <f>IFERROR(_xlfn.XLOOKUP($C187,WQBE_Loading!$C$4:$C$3072,WQBE_Loading!G$4:G$3072,,0,),"")</f>
        <v>0.40271565659066599</v>
      </c>
      <c r="AH187" s="25">
        <f>IFERROR(_xlfn.XLOOKUP($C187,WQBE_Loading!$C$4:$C$3072,WQBE_Loading!H$4:H$3072,,0,),"")</f>
        <v>2.57715229003741</v>
      </c>
      <c r="AI187" s="25">
        <f>IFERROR(_xlfn.XLOOKUP($C187,WQBE_Loading!$C$4:$C$3072,WQBE_Loading!I$4:I$3072,,0,),"")</f>
        <v>51.177815892979353</v>
      </c>
      <c r="AJ187" s="25">
        <f>IFERROR(_xlfn.XLOOKUP($C187,WQBE_Loading!$C$4:$C$3072,WQBE_Loading!J$4:J$3072,,0,),"")</f>
        <v>5.1069067437404048</v>
      </c>
      <c r="AK187" s="25">
        <f>IFERROR(_xlfn.XLOOKUP($C187,WQBE_Loading!$C$4:$C$3072,WQBE_Loading!K$4:K$3072,,0,),"")</f>
        <v>1779.2310739247</v>
      </c>
      <c r="AL187" s="25">
        <f>IFERROR(_xlfn.XLOOKUP($C187,WQBE_Loading!$C$4:$C$3072,WQBE_Loading!L$4:L$3072,,0,),"")</f>
        <v>5.0630940161422206E-4</v>
      </c>
      <c r="AM187" s="25">
        <f>IFERROR(_xlfn.XLOOKUP($C187,WQBE_Loading!$C$4:$C$3072,WQBE_Loading!M$4:M$3072,,0,),"")</f>
        <v>8.7698240777456688E-5</v>
      </c>
      <c r="AN187" s="25">
        <f>IFERROR(_xlfn.XLOOKUP($C187,WQBE_Loading!$C$4:$C$3072,WQBE_Loading!N$4:N$3072,,0,),"")</f>
        <v>1.6841047611869751E-2</v>
      </c>
      <c r="AO187" s="25">
        <f>IFERROR(_xlfn.XLOOKUP($C187,WQBE_Loading!$C$4:$C$3072,WQBE_Loading!O$4:O$3072,,0,),"")</f>
        <v>7.09441920501485E-2</v>
      </c>
      <c r="AP187" s="25">
        <f>IFERROR(_xlfn.XLOOKUP($C187,WQBE_Loading!$C$4:$C$3072,WQBE_Loading!P$4:P$3072,,0,),"")</f>
        <v>0.2065303467884535</v>
      </c>
      <c r="AQ187" s="13">
        <f>IFERROR(_xlfn.XLOOKUP($C187,WQBE_Loading!$C$4:$C$3072,WQBE_Loading!Q$4:Q$3072,,0,),"")</f>
        <v>1463889.0919079951</v>
      </c>
      <c r="AR187">
        <f>_xlfn.XLOOKUP(C187,UrbanHeat!$A$2:$A$1333,UrbanHeat!$B$2:$B$1333,,0,)</f>
        <v>17.425999999999998</v>
      </c>
      <c r="AS187" s="25">
        <f>_xlfn.XLOOKUP($C187,TNC_Loading!$A$2:$A$1332,TNC_Loading!B$2:B$1332,,0,)</f>
        <v>6.0140000000000002</v>
      </c>
      <c r="AT187" s="25">
        <f>_xlfn.XLOOKUP($C187,TNC_Loading!$A$2:$A$1332,TNC_Loading!C$2:C$1332,,0,)</f>
        <v>0.91300000000000003</v>
      </c>
      <c r="AU187" s="25">
        <f>_xlfn.XLOOKUP($C187,TNC_Loading!$A$2:$A$1332,TNC_Loading!D$2:D$1332,,0,)</f>
        <v>8.9819999999999993</v>
      </c>
      <c r="AV187" s="25">
        <f>_xlfn.XLOOKUP($C187,TNC_Loading!$A$2:$A$1332,TNC_Loading!E$2:E$1332,,0,)</f>
        <v>8.6980000000000004</v>
      </c>
      <c r="AW187" s="25">
        <f>_xlfn.XLOOKUP($C187,TNC_Loading!$A$2:$A$1332,TNC_Loading!F$2:F$1332,,0,)</f>
        <v>155.35</v>
      </c>
      <c r="AX187">
        <f>_xlfn.XLOOKUP(C187,BIBI!$D$2:$D$1332,BIBI!$F$2:$F$1332,,0,)</f>
        <v>0</v>
      </c>
      <c r="AY187">
        <f>_xlfn.XLOOKUP(C187,FacilityCounts!$A$3:$A$1333,FacilityCounts!$B$3:$B$1333,,0,)</f>
        <v>0</v>
      </c>
      <c r="AZ187">
        <f>_xlfn.XLOOKUP(C187,FacilityCounts!$D$3:$D$1333,FacilityCounts!$E$3:$E$1333,,0,)</f>
        <v>0</v>
      </c>
      <c r="BA187">
        <f>_xlfn.XLOOKUP(C187,FacilityCounts!$G$3:$G$1333,FacilityCounts!$H$3:$H$1333,,0,)</f>
        <v>0</v>
      </c>
      <c r="BB187">
        <f>IFERROR(_xlfn.XLOOKUP(C187,'DA to P Sensitive Lakes'!$P$2:$P$44,'DA to P Sensitive Lakes'!$Q$2:$Q$44,,0,),0)</f>
        <v>0</v>
      </c>
      <c r="BC187" s="25">
        <f>_xlfn.XLOOKUP(C187,'Historic Runoff (mm)'!$A$2:$A$1332,'Historic Runoff (mm)'!$B$2:$B$1332,,0,)</f>
        <v>340.23200000000003</v>
      </c>
      <c r="BD187">
        <f>_xlfn.XLOOKUP(C187,DrainageComplaint!$A$2:$A$1332,DrainageComplaint!$B$2:$B$1332,,0,)</f>
        <v>0</v>
      </c>
      <c r="BE187">
        <f>_xlfn.XLOOKUP(C187,PAD_Area!$G$2:$G$1332,PAD_Area!$H$2:$H$1332,,0,)</f>
        <v>0</v>
      </c>
    </row>
    <row r="188" spans="1:57" x14ac:dyDescent="0.2">
      <c r="A188" s="2">
        <v>185</v>
      </c>
      <c r="B188" s="2">
        <v>186</v>
      </c>
      <c r="C188" s="20">
        <v>1001830</v>
      </c>
      <c r="D188" s="3" t="s">
        <v>196</v>
      </c>
      <c r="E188" s="3" t="s">
        <v>27</v>
      </c>
      <c r="F188" s="3">
        <v>229.59100000000001</v>
      </c>
      <c r="G188" s="3">
        <v>25602.250651400002</v>
      </c>
      <c r="H188" s="3">
        <v>10000961.5704</v>
      </c>
      <c r="I188" s="2">
        <v>4</v>
      </c>
      <c r="J188" s="2">
        <v>0</v>
      </c>
      <c r="K188" s="2">
        <v>1</v>
      </c>
      <c r="L188" s="2">
        <v>5</v>
      </c>
      <c r="M188" s="3">
        <v>0</v>
      </c>
      <c r="N188" s="2">
        <f>_xlfn.XLOOKUP(C188,Shellfish_Presence!$E$3:$E$1333,Shellfish_Presence!$G$3:$G$1333,,0,)</f>
        <v>0</v>
      </c>
      <c r="O188" s="3">
        <v>0</v>
      </c>
      <c r="P188" s="3">
        <v>7.131990059860982E-6</v>
      </c>
      <c r="Q188" s="2">
        <v>4</v>
      </c>
      <c r="R188" s="3">
        <v>1</v>
      </c>
      <c r="S188" s="3">
        <v>0</v>
      </c>
      <c r="T188" s="3">
        <v>2684.840087890625</v>
      </c>
      <c r="U188" s="3">
        <v>0</v>
      </c>
      <c r="V188" s="2">
        <v>16</v>
      </c>
      <c r="W188" s="3">
        <f t="shared" si="4"/>
        <v>5.9593865840146115E-3</v>
      </c>
      <c r="X188">
        <f t="shared" si="5"/>
        <v>0</v>
      </c>
      <c r="Y188">
        <f>IFERROR(INDEX('Parcel Year'!$N$3:$N$1175,MATCH(KC_SPS_SubbasinAttributes!C188,'Parcel Year'!$M$3:$M$1175,0)),0)</f>
        <v>0.1956229954957962</v>
      </c>
      <c r="Z188">
        <f>INDEX(Imperviousness!$B$2:$B$1332,MATCH(KC_SPS_SubbasinAttributes!C188,Imperviousness!$A$2:$A$1332,0))</f>
        <v>0.24</v>
      </c>
      <c r="AA188">
        <f>INDEX('Flow Duration Index'!$B$2:$B$1332,MATCH(KC_SPS_SubbasinAttributes!C188,'Flow Duration Index'!$A$2:$A$1332,0))</f>
        <v>5.7839999999999998</v>
      </c>
      <c r="AB188">
        <f>INDEX(Opportunity_Index!$G$2:$G$1333,MATCH(KC_SPS_SubbasinAttributes!C188,Opportunity_Index!$F$2:$F$1333,0))</f>
        <v>0.20965</v>
      </c>
      <c r="AC188">
        <f>INDEX(Traffic!$B$2:$B$1332,MATCH(KC_SPS_SubbasinAttributes!C188,Traffic!$A$2:$A$1332,0))</f>
        <v>481.964</v>
      </c>
      <c r="AD188">
        <f>INDEX(EquityScore!$F$3:$F$1334,MATCH(KC_SPS_SubbasinAttributes!C188,EquityScore!$E$3:$E$1334,0))</f>
        <v>2</v>
      </c>
      <c r="AE188">
        <f>IFERROR(INDEX(PavementCondition!$E$2:$E$669,MATCH(KC_SPS_SubbasinAttributes!C188,PavementCondition!$D$2:$D$669,0)),"N/A")</f>
        <v>43</v>
      </c>
      <c r="AF188">
        <f>INDEX(SpawnerMortality!$E$2:$E$1331,MATCH(KC_SPS_SubbasinAttributes!C188,SpawnerMortality!$D$2:$D$1331,0))</f>
        <v>0.360934804</v>
      </c>
      <c r="AG188" s="25">
        <f>IFERROR(_xlfn.XLOOKUP($C188,WQBE_Loading!$C$4:$C$3072,WQBE_Loading!G$4:G$3072,,0,),"")</f>
        <v>1.5960476366547649</v>
      </c>
      <c r="AH188" s="25">
        <f>IFERROR(_xlfn.XLOOKUP($C188,WQBE_Loading!$C$4:$C$3072,WQBE_Loading!H$4:H$3072,,0,),"")</f>
        <v>9.6452383524588452</v>
      </c>
      <c r="AI188" s="25">
        <f>IFERROR(_xlfn.XLOOKUP($C188,WQBE_Loading!$C$4:$C$3072,WQBE_Loading!I$4:I$3072,,0,),"")</f>
        <v>188.66519954119349</v>
      </c>
      <c r="AJ188" s="25">
        <f>IFERROR(_xlfn.XLOOKUP($C188,WQBE_Loading!$C$4:$C$3072,WQBE_Loading!J$4:J$3072,,0,),"")</f>
        <v>18.187268381974349</v>
      </c>
      <c r="AK188" s="25">
        <f>IFERROR(_xlfn.XLOOKUP($C188,WQBE_Loading!$C$4:$C$3072,WQBE_Loading!K$4:K$3072,,0,),"")</f>
        <v>7213.0338791784252</v>
      </c>
      <c r="AL188" s="25">
        <f>IFERROR(_xlfn.XLOOKUP($C188,WQBE_Loading!$C$4:$C$3072,WQBE_Loading!L$4:L$3072,,0,),"")</f>
        <v>2.26081684254535E-3</v>
      </c>
      <c r="AM188" s="25">
        <f>IFERROR(_xlfn.XLOOKUP($C188,WQBE_Loading!$C$4:$C$3072,WQBE_Loading!M$4:M$3072,,0,),"")</f>
        <v>3.0712910898000249E-4</v>
      </c>
      <c r="AN188" s="25">
        <f>IFERROR(_xlfn.XLOOKUP($C188,WQBE_Loading!$C$4:$C$3072,WQBE_Loading!N$4:N$3072,,0,),"")</f>
        <v>6.2646265235398554E-2</v>
      </c>
      <c r="AO188" s="25">
        <f>IFERROR(_xlfn.XLOOKUP($C188,WQBE_Loading!$C$4:$C$3072,WQBE_Loading!O$4:O$3072,,0,),"")</f>
        <v>0.31338915758303798</v>
      </c>
      <c r="AP188" s="25">
        <f>IFERROR(_xlfn.XLOOKUP($C188,WQBE_Loading!$C$4:$C$3072,WQBE_Loading!P$4:P$3072,,0,),"")</f>
        <v>0.73272897971598405</v>
      </c>
      <c r="AQ188" s="13">
        <f>IFERROR(_xlfn.XLOOKUP($C188,WQBE_Loading!$C$4:$C$3072,WQBE_Loading!Q$4:Q$3072,,0,),"")</f>
        <v>5743156.7198195448</v>
      </c>
      <c r="AR188">
        <f>_xlfn.XLOOKUP(C188,UrbanHeat!$A$2:$A$1333,UrbanHeat!$B$2:$B$1333,,0,)</f>
        <v>17.289000000000001</v>
      </c>
      <c r="AS188" s="25">
        <f>_xlfn.XLOOKUP($C188,TNC_Loading!$A$2:$A$1332,TNC_Loading!B$2:B$1332,,0,)</f>
        <v>5.5259999999999998</v>
      </c>
      <c r="AT188" s="25">
        <f>_xlfn.XLOOKUP($C188,TNC_Loading!$A$2:$A$1332,TNC_Loading!C$2:C$1332,,0,)</f>
        <v>0.93400000000000005</v>
      </c>
      <c r="AU188" s="25">
        <f>_xlfn.XLOOKUP($C188,TNC_Loading!$A$2:$A$1332,TNC_Loading!D$2:D$1332,,0,)</f>
        <v>10.391</v>
      </c>
      <c r="AV188" s="25">
        <f>_xlfn.XLOOKUP($C188,TNC_Loading!$A$2:$A$1332,TNC_Loading!E$2:E$1332,,0,)</f>
        <v>7.9450000000000003</v>
      </c>
      <c r="AW188" s="25">
        <f>_xlfn.XLOOKUP($C188,TNC_Loading!$A$2:$A$1332,TNC_Loading!F$2:F$1332,,0,)</f>
        <v>137.49799999999999</v>
      </c>
      <c r="AX188">
        <f>_xlfn.XLOOKUP(C188,BIBI!$D$2:$D$1332,BIBI!$F$2:$F$1332,,0,)</f>
        <v>0</v>
      </c>
      <c r="AY188">
        <f>_xlfn.XLOOKUP(C188,FacilityCounts!$A$3:$A$1333,FacilityCounts!$B$3:$B$1333,,0,)</f>
        <v>2</v>
      </c>
      <c r="AZ188">
        <f>_xlfn.XLOOKUP(C188,FacilityCounts!$D$3:$D$1333,FacilityCounts!$E$3:$E$1333,,0,)</f>
        <v>1</v>
      </c>
      <c r="BA188">
        <f>_xlfn.XLOOKUP(C188,FacilityCounts!$G$3:$G$1333,FacilityCounts!$H$3:$H$1333,,0,)</f>
        <v>0</v>
      </c>
      <c r="BB188">
        <f>IFERROR(_xlfn.XLOOKUP(C188,'DA to P Sensitive Lakes'!$P$2:$P$44,'DA to P Sensitive Lakes'!$Q$2:$Q$44,,0,),0)</f>
        <v>0</v>
      </c>
      <c r="BC188" s="25">
        <f>_xlfn.XLOOKUP(C188,'Historic Runoff (mm)'!$A$2:$A$1332,'Historic Runoff (mm)'!$B$2:$B$1332,,0,)</f>
        <v>474.06</v>
      </c>
      <c r="BD188">
        <f>_xlfn.XLOOKUP(C188,DrainageComplaint!$A$2:$A$1332,DrainageComplaint!$B$2:$B$1332,,0,)</f>
        <v>0</v>
      </c>
      <c r="BE188">
        <f>_xlfn.XLOOKUP(C188,PAD_Area!$G$2:$G$1332,PAD_Area!$H$2:$H$1332,,0,)</f>
        <v>3.4175701439380646E-2</v>
      </c>
    </row>
    <row r="189" spans="1:57" x14ac:dyDescent="0.2">
      <c r="A189" s="2">
        <v>186</v>
      </c>
      <c r="B189" s="2">
        <v>187</v>
      </c>
      <c r="C189" s="20">
        <v>1001840</v>
      </c>
      <c r="D189" s="3" t="s">
        <v>200</v>
      </c>
      <c r="E189" s="3" t="s">
        <v>27</v>
      </c>
      <c r="F189" s="3">
        <v>101.874</v>
      </c>
      <c r="G189" s="3">
        <v>13228.1188539</v>
      </c>
      <c r="H189" s="3">
        <v>4437597.32326</v>
      </c>
      <c r="I189" s="2">
        <v>1</v>
      </c>
      <c r="J189" s="2">
        <v>0</v>
      </c>
      <c r="K189" s="2">
        <v>1</v>
      </c>
      <c r="L189" s="2">
        <v>3</v>
      </c>
      <c r="M189" s="3">
        <v>0</v>
      </c>
      <c r="N189" s="2">
        <f>_xlfn.XLOOKUP(C189,Shellfish_Presence!$E$3:$E$1333,Shellfish_Presence!$G$3:$G$1333,,0,)</f>
        <v>0</v>
      </c>
      <c r="O189" s="3">
        <v>0</v>
      </c>
      <c r="P189" s="3">
        <v>5.3584599299938418E-6</v>
      </c>
      <c r="Q189" s="2">
        <v>0</v>
      </c>
      <c r="R189" s="3">
        <v>1</v>
      </c>
      <c r="S189" s="3">
        <v>0</v>
      </c>
      <c r="T189" s="3">
        <v>0</v>
      </c>
      <c r="U189" s="3">
        <v>0</v>
      </c>
      <c r="V189" s="2">
        <v>0</v>
      </c>
      <c r="W189" s="3" t="str">
        <f t="shared" si="4"/>
        <v/>
      </c>
      <c r="X189" t="str">
        <f t="shared" si="5"/>
        <v/>
      </c>
      <c r="Y189">
        <f>IFERROR(INDEX('Parcel Year'!$N$3:$N$1175,MATCH(KC_SPS_SubbasinAttributes!C189,'Parcel Year'!$M$3:$M$1175,0)),0)</f>
        <v>0.4124470055103302</v>
      </c>
      <c r="Z189">
        <f>INDEX(Imperviousness!$B$2:$B$1332,MATCH(KC_SPS_SubbasinAttributes!C189,Imperviousness!$A$2:$A$1332,0))</f>
        <v>0.152</v>
      </c>
      <c r="AA189">
        <f>INDEX('Flow Duration Index'!$B$2:$B$1332,MATCH(KC_SPS_SubbasinAttributes!C189,'Flow Duration Index'!$A$2:$A$1332,0))</f>
        <v>6.3339999999999996</v>
      </c>
      <c r="AB189">
        <f>INDEX(Opportunity_Index!$G$2:$G$1333,MATCH(KC_SPS_SubbasinAttributes!C189,Opportunity_Index!$F$2:$F$1333,0))</f>
        <v>0.377</v>
      </c>
      <c r="AC189">
        <f>INDEX(Traffic!$B$2:$B$1332,MATCH(KC_SPS_SubbasinAttributes!C189,Traffic!$A$2:$A$1332,0))</f>
        <v>558.62900000000002</v>
      </c>
      <c r="AD189">
        <f>INDEX(EquityScore!$F$3:$F$1334,MATCH(KC_SPS_SubbasinAttributes!C189,EquityScore!$E$3:$E$1334,0))</f>
        <v>3</v>
      </c>
      <c r="AE189" t="str">
        <f>IFERROR(INDEX(PavementCondition!$E$2:$E$669,MATCH(KC_SPS_SubbasinAttributes!C189,PavementCondition!$D$2:$D$669,0)),"N/A")</f>
        <v>N/A</v>
      </c>
      <c r="AF189">
        <f>INDEX(SpawnerMortality!$E$2:$E$1331,MATCH(KC_SPS_SubbasinAttributes!C189,SpawnerMortality!$D$2:$D$1331,0))</f>
        <v>0.32459612100000002</v>
      </c>
      <c r="AG189" s="25">
        <f>IFERROR(_xlfn.XLOOKUP($C189,WQBE_Loading!$C$4:$C$3072,WQBE_Loading!G$4:G$3072,,0,),"")</f>
        <v>0.1483057929576185</v>
      </c>
      <c r="AH189" s="25">
        <f>IFERROR(_xlfn.XLOOKUP($C189,WQBE_Loading!$C$4:$C$3072,WQBE_Loading!H$4:H$3072,,0,),"")</f>
        <v>0.9849798772291285</v>
      </c>
      <c r="AI189" s="25">
        <f>IFERROR(_xlfn.XLOOKUP($C189,WQBE_Loading!$C$4:$C$3072,WQBE_Loading!I$4:I$3072,,0,),"")</f>
        <v>28.046262027201202</v>
      </c>
      <c r="AJ189" s="25">
        <f>IFERROR(_xlfn.XLOOKUP($C189,WQBE_Loading!$C$4:$C$3072,WQBE_Loading!J$4:J$3072,,0,),"")</f>
        <v>2.5431915269944803</v>
      </c>
      <c r="AK189" s="25">
        <f>IFERROR(_xlfn.XLOOKUP($C189,WQBE_Loading!$C$4:$C$3072,WQBE_Loading!K$4:K$3072,,0,),"")</f>
        <v>926.50668193142451</v>
      </c>
      <c r="AL189" s="25">
        <f>IFERROR(_xlfn.XLOOKUP($C189,WQBE_Loading!$C$4:$C$3072,WQBE_Loading!L$4:L$3072,,0,),"")</f>
        <v>2.2860706623691201E-4</v>
      </c>
      <c r="AM189" s="25">
        <f>IFERROR(_xlfn.XLOOKUP($C189,WQBE_Loading!$C$4:$C$3072,WQBE_Loading!M$4:M$3072,,0,),"")</f>
        <v>2.2268512379566798E-5</v>
      </c>
      <c r="AN189" s="25">
        <f>IFERROR(_xlfn.XLOOKUP($C189,WQBE_Loading!$C$4:$C$3072,WQBE_Loading!N$4:N$3072,,0,),"")</f>
        <v>1.23590523744461E-2</v>
      </c>
      <c r="AO189" s="25">
        <f>IFERROR(_xlfn.XLOOKUP($C189,WQBE_Loading!$C$4:$C$3072,WQBE_Loading!O$4:O$3072,,0,),"")</f>
        <v>3.5986909931740155E-2</v>
      </c>
      <c r="AP189" s="25">
        <f>IFERROR(_xlfn.XLOOKUP($C189,WQBE_Loading!$C$4:$C$3072,WQBE_Loading!P$4:P$3072,,0,),"")</f>
        <v>7.6737261525807343E-2</v>
      </c>
      <c r="AQ189" s="13">
        <f>IFERROR(_xlfn.XLOOKUP($C189,WQBE_Loading!$C$4:$C$3072,WQBE_Loading!Q$4:Q$3072,,0,),"")</f>
        <v>813483.07601278904</v>
      </c>
      <c r="AR189">
        <f>_xlfn.XLOOKUP(C189,UrbanHeat!$A$2:$A$1333,UrbanHeat!$B$2:$B$1333,,0,)</f>
        <v>17.677</v>
      </c>
      <c r="AS189" s="25">
        <f>_xlfn.XLOOKUP($C189,TNC_Loading!$A$2:$A$1332,TNC_Loading!B$2:B$1332,,0,)</f>
        <v>4.8319999999999999</v>
      </c>
      <c r="AT189" s="25">
        <f>_xlfn.XLOOKUP($C189,TNC_Loading!$A$2:$A$1332,TNC_Loading!C$2:C$1332,,0,)</f>
        <v>0.79100000000000004</v>
      </c>
      <c r="AU189" s="25">
        <f>_xlfn.XLOOKUP($C189,TNC_Loading!$A$2:$A$1332,TNC_Loading!D$2:D$1332,,0,)</f>
        <v>7.8330000000000002</v>
      </c>
      <c r="AV189" s="25">
        <f>_xlfn.XLOOKUP($C189,TNC_Loading!$A$2:$A$1332,TNC_Loading!E$2:E$1332,,0,)</f>
        <v>6.6360000000000001</v>
      </c>
      <c r="AW189" s="25">
        <f>_xlfn.XLOOKUP($C189,TNC_Loading!$A$2:$A$1332,TNC_Loading!F$2:F$1332,,0,)</f>
        <v>122.666</v>
      </c>
      <c r="AX189">
        <f>_xlfn.XLOOKUP(C189,BIBI!$D$2:$D$1332,BIBI!$F$2:$F$1332,,0,)</f>
        <v>0</v>
      </c>
      <c r="AY189">
        <f>_xlfn.XLOOKUP(C189,FacilityCounts!$A$3:$A$1333,FacilityCounts!$B$3:$B$1333,,0,)</f>
        <v>0</v>
      </c>
      <c r="AZ189">
        <f>_xlfn.XLOOKUP(C189,FacilityCounts!$D$3:$D$1333,FacilityCounts!$E$3:$E$1333,,0,)</f>
        <v>0</v>
      </c>
      <c r="BA189">
        <f>_xlfn.XLOOKUP(C189,FacilityCounts!$G$3:$G$1333,FacilityCounts!$H$3:$H$1333,,0,)</f>
        <v>0</v>
      </c>
      <c r="BB189">
        <f>IFERROR(_xlfn.XLOOKUP(C189,'DA to P Sensitive Lakes'!$P$2:$P$44,'DA to P Sensitive Lakes'!$Q$2:$Q$44,,0,),0)</f>
        <v>0</v>
      </c>
      <c r="BC189" s="25">
        <f>_xlfn.XLOOKUP(C189,'Historic Runoff (mm)'!$A$2:$A$1332,'Historic Runoff (mm)'!$B$2:$B$1332,,0,)</f>
        <v>293.59899999999999</v>
      </c>
      <c r="BD189">
        <f>_xlfn.XLOOKUP(C189,DrainageComplaint!$A$2:$A$1332,DrainageComplaint!$B$2:$B$1332,,0,)</f>
        <v>0</v>
      </c>
      <c r="BE189">
        <f>_xlfn.XLOOKUP(C189,PAD_Area!$G$2:$G$1332,PAD_Area!$H$2:$H$1332,,0,)</f>
        <v>0</v>
      </c>
    </row>
    <row r="190" spans="1:57" x14ac:dyDescent="0.2">
      <c r="A190" s="2">
        <v>187</v>
      </c>
      <c r="B190" s="2">
        <v>188</v>
      </c>
      <c r="C190" s="20">
        <v>1001850</v>
      </c>
      <c r="D190" s="3" t="s">
        <v>200</v>
      </c>
      <c r="E190" s="3" t="s">
        <v>27</v>
      </c>
      <c r="F190" s="3">
        <v>573.096</v>
      </c>
      <c r="G190" s="3">
        <v>29559.277907399999</v>
      </c>
      <c r="H190" s="3">
        <v>24963977.0132</v>
      </c>
      <c r="I190" s="2">
        <v>1</v>
      </c>
      <c r="J190" s="2">
        <v>2</v>
      </c>
      <c r="K190" s="2">
        <v>1</v>
      </c>
      <c r="L190" s="2">
        <v>2</v>
      </c>
      <c r="M190" s="3">
        <v>0</v>
      </c>
      <c r="N190" s="2">
        <f>_xlfn.XLOOKUP(C190,Shellfish_Presence!$E$3:$E$1333,Shellfish_Presence!$G$3:$G$1333,,0,)</f>
        <v>0</v>
      </c>
      <c r="O190" s="3">
        <v>0</v>
      </c>
      <c r="P190" s="3">
        <v>0</v>
      </c>
      <c r="Q190" s="2">
        <v>2</v>
      </c>
      <c r="R190" s="3">
        <v>1</v>
      </c>
      <c r="S190" s="3">
        <v>0</v>
      </c>
      <c r="T190" s="3">
        <v>25166.099609375</v>
      </c>
      <c r="U190" s="3">
        <v>747.01300048828125</v>
      </c>
      <c r="V190" s="2">
        <v>25</v>
      </c>
      <c r="W190" s="3">
        <f t="shared" si="4"/>
        <v>9.9339986680680847E-4</v>
      </c>
      <c r="X190">
        <f t="shared" si="5"/>
        <v>2.9683304607520517E-2</v>
      </c>
      <c r="Y190">
        <f>IFERROR(INDEX('Parcel Year'!$N$3:$N$1175,MATCH(KC_SPS_SubbasinAttributes!C190,'Parcel Year'!$M$3:$M$1175,0)),0)</f>
        <v>0.61969000101089478</v>
      </c>
      <c r="Z190">
        <f>INDEX(Imperviousness!$B$2:$B$1332,MATCH(KC_SPS_SubbasinAttributes!C190,Imperviousness!$A$2:$A$1332,0))</f>
        <v>7.6999999999999999E-2</v>
      </c>
      <c r="AA190">
        <f>INDEX('Flow Duration Index'!$B$2:$B$1332,MATCH(KC_SPS_SubbasinAttributes!C190,'Flow Duration Index'!$A$2:$A$1332,0))</f>
        <v>6.6829999999999998</v>
      </c>
      <c r="AB190">
        <f>INDEX(Opportunity_Index!$G$2:$G$1333,MATCH(KC_SPS_SubbasinAttributes!C190,Opportunity_Index!$F$2:$F$1333,0))</f>
        <v>3.3300000000000003E-2</v>
      </c>
      <c r="AC190">
        <f>INDEX(Traffic!$B$2:$B$1332,MATCH(KC_SPS_SubbasinAttributes!C190,Traffic!$A$2:$A$1332,0))</f>
        <v>330.07900000000001</v>
      </c>
      <c r="AD190">
        <f>INDEX(EquityScore!$F$3:$F$1334,MATCH(KC_SPS_SubbasinAttributes!C190,EquityScore!$E$3:$E$1334,0))</f>
        <v>1.3333333300000001</v>
      </c>
      <c r="AE190">
        <f>IFERROR(INDEX(PavementCondition!$E$2:$E$669,MATCH(KC_SPS_SubbasinAttributes!C190,PavementCondition!$D$2:$D$669,0)),"N/A")</f>
        <v>37</v>
      </c>
      <c r="AF190">
        <f>INDEX(SpawnerMortality!$E$2:$E$1331,MATCH(KC_SPS_SubbasinAttributes!C190,SpawnerMortality!$D$2:$D$1331,0))</f>
        <v>0.29768814300000002</v>
      </c>
      <c r="AG190" s="25">
        <f>IFERROR(_xlfn.XLOOKUP($C190,WQBE_Loading!$C$4:$C$3072,WQBE_Loading!G$4:G$3072,,0,),"")</f>
        <v>0.96522379955616255</v>
      </c>
      <c r="AH190" s="25">
        <f>IFERROR(_xlfn.XLOOKUP($C190,WQBE_Loading!$C$4:$C$3072,WQBE_Loading!H$4:H$3072,,0,),"")</f>
        <v>4.8481227968483154</v>
      </c>
      <c r="AI190" s="25">
        <f>IFERROR(_xlfn.XLOOKUP($C190,WQBE_Loading!$C$4:$C$3072,WQBE_Loading!I$4:I$3072,,0,),"")</f>
        <v>242.39317065626449</v>
      </c>
      <c r="AJ190" s="25">
        <f>IFERROR(_xlfn.XLOOKUP($C190,WQBE_Loading!$C$4:$C$3072,WQBE_Loading!J$4:J$3072,,0,),"")</f>
        <v>18.297759900795448</v>
      </c>
      <c r="AK190" s="25">
        <f>IFERROR(_xlfn.XLOOKUP($C190,WQBE_Loading!$C$4:$C$3072,WQBE_Loading!K$4:K$3072,,0,),"")</f>
        <v>5686.7909284029847</v>
      </c>
      <c r="AL190" s="25">
        <f>IFERROR(_xlfn.XLOOKUP($C190,WQBE_Loading!$C$4:$C$3072,WQBE_Loading!L$4:L$3072,,0,),"")</f>
        <v>1.865505857428115E-3</v>
      </c>
      <c r="AM190" s="25">
        <f>IFERROR(_xlfn.XLOOKUP($C190,WQBE_Loading!$C$4:$C$3072,WQBE_Loading!M$4:M$3072,,0,),"")</f>
        <v>1.04040447755489E-4</v>
      </c>
      <c r="AN190" s="25">
        <f>IFERROR(_xlfn.XLOOKUP($C190,WQBE_Loading!$C$4:$C$3072,WQBE_Loading!N$4:N$3072,,0,),"")</f>
        <v>0.11910159805304049</v>
      </c>
      <c r="AO190" s="25">
        <f>IFERROR(_xlfn.XLOOKUP($C190,WQBE_Loading!$C$4:$C$3072,WQBE_Loading!O$4:O$3072,,0,),"")</f>
        <v>0.30007020105802901</v>
      </c>
      <c r="AP190" s="25">
        <f>IFERROR(_xlfn.XLOOKUP($C190,WQBE_Loading!$C$4:$C$3072,WQBE_Loading!P$4:P$3072,,0,),"")</f>
        <v>0.28331862164961796</v>
      </c>
      <c r="AQ190" s="13">
        <f>IFERROR(_xlfn.XLOOKUP($C190,WQBE_Loading!$C$4:$C$3072,WQBE_Loading!Q$4:Q$3072,,0,),"")</f>
        <v>6926267.8582118899</v>
      </c>
      <c r="AR190">
        <f>_xlfn.XLOOKUP(C190,UrbanHeat!$A$2:$A$1333,UrbanHeat!$B$2:$B$1333,,0,)</f>
        <v>14.821999999999999</v>
      </c>
      <c r="AS190" s="25">
        <f>_xlfn.XLOOKUP($C190,TNC_Loading!$A$2:$A$1332,TNC_Loading!B$2:B$1332,,0,)</f>
        <v>4.5510000000000002</v>
      </c>
      <c r="AT190" s="25">
        <f>_xlfn.XLOOKUP($C190,TNC_Loading!$A$2:$A$1332,TNC_Loading!C$2:C$1332,,0,)</f>
        <v>0.50800000000000001</v>
      </c>
      <c r="AU190" s="25">
        <f>_xlfn.XLOOKUP($C190,TNC_Loading!$A$2:$A$1332,TNC_Loading!D$2:D$1332,,0,)</f>
        <v>7.9779999999999998</v>
      </c>
      <c r="AV190" s="25">
        <f>_xlfn.XLOOKUP($C190,TNC_Loading!$A$2:$A$1332,TNC_Loading!E$2:E$1332,,0,)</f>
        <v>5.4630000000000001</v>
      </c>
      <c r="AW190" s="25">
        <f>_xlfn.XLOOKUP($C190,TNC_Loading!$A$2:$A$1332,TNC_Loading!F$2:F$1332,,0,)</f>
        <v>105.59</v>
      </c>
      <c r="AX190">
        <f>_xlfn.XLOOKUP(C190,BIBI!$D$2:$D$1332,BIBI!$F$2:$F$1332,,0,)</f>
        <v>57.2</v>
      </c>
      <c r="AY190">
        <f>_xlfn.XLOOKUP(C190,FacilityCounts!$A$3:$A$1333,FacilityCounts!$B$3:$B$1333,,0,)</f>
        <v>5</v>
      </c>
      <c r="AZ190">
        <f>_xlfn.XLOOKUP(C190,FacilityCounts!$D$3:$D$1333,FacilityCounts!$E$3:$E$1333,,0,)</f>
        <v>3</v>
      </c>
      <c r="BA190">
        <f>_xlfn.XLOOKUP(C190,FacilityCounts!$G$3:$G$1333,FacilityCounts!$H$3:$H$1333,,0,)</f>
        <v>0</v>
      </c>
      <c r="BB190">
        <f>IFERROR(_xlfn.XLOOKUP(C190,'DA to P Sensitive Lakes'!$P$2:$P$44,'DA to P Sensitive Lakes'!$Q$2:$Q$44,,0,),0)</f>
        <v>0</v>
      </c>
      <c r="BC190" s="25">
        <f>_xlfn.XLOOKUP(C190,'Historic Runoff (mm)'!$A$2:$A$1332,'Historic Runoff (mm)'!$B$2:$B$1332,,0,)</f>
        <v>325.21600000000001</v>
      </c>
      <c r="BD190">
        <f>_xlfn.XLOOKUP(C190,DrainageComplaint!$A$2:$A$1332,DrainageComplaint!$B$2:$B$1332,,0,)</f>
        <v>4</v>
      </c>
      <c r="BE190">
        <f>_xlfn.XLOOKUP(C190,PAD_Area!$G$2:$G$1332,PAD_Area!$H$2:$H$1332,,0,)</f>
        <v>1.9605100154876709E-2</v>
      </c>
    </row>
    <row r="191" spans="1:57" x14ac:dyDescent="0.2">
      <c r="A191" s="2">
        <v>188</v>
      </c>
      <c r="B191" s="2">
        <v>189</v>
      </c>
      <c r="C191" s="20">
        <v>1001860</v>
      </c>
      <c r="D191" s="3" t="s">
        <v>200</v>
      </c>
      <c r="E191" s="3" t="s">
        <v>27</v>
      </c>
      <c r="F191" s="3">
        <v>389.62099999999998</v>
      </c>
      <c r="G191" s="3">
        <v>20694.459348100001</v>
      </c>
      <c r="H191" s="3">
        <v>16971834.224800002</v>
      </c>
      <c r="I191" s="2">
        <v>7</v>
      </c>
      <c r="J191" s="2">
        <v>0</v>
      </c>
      <c r="K191" s="2">
        <v>1</v>
      </c>
      <c r="L191" s="2">
        <v>4</v>
      </c>
      <c r="M191" s="3">
        <v>0</v>
      </c>
      <c r="N191" s="2">
        <f>_xlfn.XLOOKUP(C191,Shellfish_Presence!$E$3:$E$1333,Shellfish_Presence!$G$3:$G$1333,,0,)</f>
        <v>0</v>
      </c>
      <c r="O191" s="3">
        <v>0</v>
      </c>
      <c r="P191" s="3">
        <v>0</v>
      </c>
      <c r="Q191" s="2">
        <v>6</v>
      </c>
      <c r="R191" s="3">
        <v>1</v>
      </c>
      <c r="S191" s="3">
        <v>0</v>
      </c>
      <c r="T191" s="3">
        <v>5856.02978515625</v>
      </c>
      <c r="U191" s="3">
        <v>892.11102294921875</v>
      </c>
      <c r="V191" s="2">
        <v>2</v>
      </c>
      <c r="W191" s="3">
        <f t="shared" si="4"/>
        <v>3.4152831754195666E-4</v>
      </c>
      <c r="X191">
        <f t="shared" si="5"/>
        <v>0.15234058836424028</v>
      </c>
      <c r="Y191">
        <f>IFERROR(INDEX('Parcel Year'!$N$3:$N$1175,MATCH(KC_SPS_SubbasinAttributes!C191,'Parcel Year'!$M$3:$M$1175,0)),0)</f>
        <v>0.43356001377105713</v>
      </c>
      <c r="Z191">
        <f>INDEX(Imperviousness!$B$2:$B$1332,MATCH(KC_SPS_SubbasinAttributes!C191,Imperviousness!$A$2:$A$1332,0))</f>
        <v>9.9000000000000005E-2</v>
      </c>
      <c r="AA191">
        <f>INDEX('Flow Duration Index'!$B$2:$B$1332,MATCH(KC_SPS_SubbasinAttributes!C191,'Flow Duration Index'!$A$2:$A$1332,0))</f>
        <v>4.8970000000000002</v>
      </c>
      <c r="AB191">
        <f>INDEX(Opportunity_Index!$G$2:$G$1333,MATCH(KC_SPS_SubbasinAttributes!C191,Opportunity_Index!$F$2:$F$1333,0))</f>
        <v>0.15939999999999999</v>
      </c>
      <c r="AC191">
        <f>INDEX(Traffic!$B$2:$B$1332,MATCH(KC_SPS_SubbasinAttributes!C191,Traffic!$A$2:$A$1332,0))</f>
        <v>1958.123</v>
      </c>
      <c r="AD191">
        <f>INDEX(EquityScore!$F$3:$F$1334,MATCH(KC_SPS_SubbasinAttributes!C191,EquityScore!$E$3:$E$1334,0))</f>
        <v>2.5</v>
      </c>
      <c r="AE191">
        <f>IFERROR(INDEX(PavementCondition!$E$2:$E$669,MATCH(KC_SPS_SubbasinAttributes!C191,PavementCondition!$D$2:$D$669,0)),"N/A")</f>
        <v>26</v>
      </c>
      <c r="AF191">
        <f>INDEX(SpawnerMortality!$E$2:$E$1331,MATCH(KC_SPS_SubbasinAttributes!C191,SpawnerMortality!$D$2:$D$1331,0))</f>
        <v>0.31200950150000001</v>
      </c>
      <c r="AG191" s="25">
        <f>IFERROR(_xlfn.XLOOKUP($C191,WQBE_Loading!$C$4:$C$3072,WQBE_Loading!G$4:G$3072,,0,),"")</f>
        <v>1.044565236715465</v>
      </c>
      <c r="AH191" s="25">
        <f>IFERROR(_xlfn.XLOOKUP($C191,WQBE_Loading!$C$4:$C$3072,WQBE_Loading!H$4:H$3072,,0,),"")</f>
        <v>5.9463688028079602</v>
      </c>
      <c r="AI191" s="25">
        <f>IFERROR(_xlfn.XLOOKUP($C191,WQBE_Loading!$C$4:$C$3072,WQBE_Loading!I$4:I$3072,,0,),"")</f>
        <v>157.26639350106399</v>
      </c>
      <c r="AJ191" s="25">
        <f>IFERROR(_xlfn.XLOOKUP($C191,WQBE_Loading!$C$4:$C$3072,WQBE_Loading!J$4:J$3072,,0,),"")</f>
        <v>13.8282141246795</v>
      </c>
      <c r="AK191" s="25">
        <f>IFERROR(_xlfn.XLOOKUP($C191,WQBE_Loading!$C$4:$C$3072,WQBE_Loading!K$4:K$3072,,0,),"")</f>
        <v>4563.48136079509</v>
      </c>
      <c r="AL191" s="25">
        <f>IFERROR(_xlfn.XLOOKUP($C191,WQBE_Loading!$C$4:$C$3072,WQBE_Loading!L$4:L$3072,,0,),"")</f>
        <v>1.5090655213064949E-3</v>
      </c>
      <c r="AM191" s="25">
        <f>IFERROR(_xlfn.XLOOKUP($C191,WQBE_Loading!$C$4:$C$3072,WQBE_Loading!M$4:M$3072,,0,),"")</f>
        <v>1.8742268580614697E-4</v>
      </c>
      <c r="AN191" s="25">
        <f>IFERROR(_xlfn.XLOOKUP($C191,WQBE_Loading!$C$4:$C$3072,WQBE_Loading!N$4:N$3072,,0,),"")</f>
        <v>6.0223254279867397E-2</v>
      </c>
      <c r="AO191" s="25">
        <f>IFERROR(_xlfn.XLOOKUP($C191,WQBE_Loading!$C$4:$C$3072,WQBE_Loading!O$4:O$3072,,0,),"")</f>
        <v>0.21751989276185901</v>
      </c>
      <c r="AP191" s="25">
        <f>IFERROR(_xlfn.XLOOKUP($C191,WQBE_Loading!$C$4:$C$3072,WQBE_Loading!P$4:P$3072,,0,),"")</f>
        <v>0.471730713148728</v>
      </c>
      <c r="AQ191" s="13">
        <f>IFERROR(_xlfn.XLOOKUP($C191,WQBE_Loading!$C$4:$C$3072,WQBE_Loading!Q$4:Q$3072,,0,),"")</f>
        <v>4609547.8997856956</v>
      </c>
      <c r="AR191">
        <f>_xlfn.XLOOKUP(C191,UrbanHeat!$A$2:$A$1333,UrbanHeat!$B$2:$B$1333,,0,)</f>
        <v>16.402999999999999</v>
      </c>
      <c r="AS191" s="25">
        <f>_xlfn.XLOOKUP($C191,TNC_Loading!$A$2:$A$1332,TNC_Loading!B$2:B$1332,,0,)</f>
        <v>4.0380000000000003</v>
      </c>
      <c r="AT191" s="25">
        <f>_xlfn.XLOOKUP($C191,TNC_Loading!$A$2:$A$1332,TNC_Loading!C$2:C$1332,,0,)</f>
        <v>0.83699999999999997</v>
      </c>
      <c r="AU191" s="25">
        <f>_xlfn.XLOOKUP($C191,TNC_Loading!$A$2:$A$1332,TNC_Loading!D$2:D$1332,,0,)</f>
        <v>9.7710000000000008</v>
      </c>
      <c r="AV191" s="25">
        <f>_xlfn.XLOOKUP($C191,TNC_Loading!$A$2:$A$1332,TNC_Loading!E$2:E$1332,,0,)</f>
        <v>5.8639999999999999</v>
      </c>
      <c r="AW191" s="25">
        <f>_xlfn.XLOOKUP($C191,TNC_Loading!$A$2:$A$1332,TNC_Loading!F$2:F$1332,,0,)</f>
        <v>106.699</v>
      </c>
      <c r="AX191">
        <f>_xlfn.XLOOKUP(C191,BIBI!$D$2:$D$1332,BIBI!$F$2:$F$1332,,0,)</f>
        <v>24.3</v>
      </c>
      <c r="AY191">
        <f>_xlfn.XLOOKUP(C191,FacilityCounts!$A$3:$A$1333,FacilityCounts!$B$3:$B$1333,,0,)</f>
        <v>4</v>
      </c>
      <c r="AZ191">
        <f>_xlfn.XLOOKUP(C191,FacilityCounts!$D$3:$D$1333,FacilityCounts!$E$3:$E$1333,,0,)</f>
        <v>3</v>
      </c>
      <c r="BA191">
        <f>_xlfn.XLOOKUP(C191,FacilityCounts!$G$3:$G$1333,FacilityCounts!$H$3:$H$1333,,0,)</f>
        <v>2</v>
      </c>
      <c r="BB191">
        <f>IFERROR(_xlfn.XLOOKUP(C191,'DA to P Sensitive Lakes'!$P$2:$P$44,'DA to P Sensitive Lakes'!$Q$2:$Q$44,,0,),0)</f>
        <v>0</v>
      </c>
      <c r="BC191" s="25">
        <f>_xlfn.XLOOKUP(C191,'Historic Runoff (mm)'!$A$2:$A$1332,'Historic Runoff (mm)'!$B$2:$B$1332,,0,)</f>
        <v>254.678</v>
      </c>
      <c r="BD191">
        <f>_xlfn.XLOOKUP(C191,DrainageComplaint!$A$2:$A$1332,DrainageComplaint!$B$2:$B$1332,,0,)</f>
        <v>0</v>
      </c>
      <c r="BE191">
        <f>_xlfn.XLOOKUP(C191,PAD_Area!$G$2:$G$1332,PAD_Area!$H$2:$H$1332,,0,)</f>
        <v>0</v>
      </c>
    </row>
    <row r="192" spans="1:57" x14ac:dyDescent="0.2">
      <c r="A192" s="2">
        <v>189</v>
      </c>
      <c r="B192" s="2">
        <v>190</v>
      </c>
      <c r="C192" s="20">
        <v>1001870</v>
      </c>
      <c r="D192" s="3" t="s">
        <v>203</v>
      </c>
      <c r="E192" s="3" t="s">
        <v>27</v>
      </c>
      <c r="F192" s="3">
        <v>516.01800000000003</v>
      </c>
      <c r="G192" s="3">
        <v>25422.2169804</v>
      </c>
      <c r="H192" s="3">
        <v>22477659.754000001</v>
      </c>
      <c r="I192" s="2">
        <v>4</v>
      </c>
      <c r="J192" s="2">
        <v>0</v>
      </c>
      <c r="K192" s="2">
        <v>1</v>
      </c>
      <c r="L192" s="2">
        <v>2</v>
      </c>
      <c r="M192" s="3">
        <v>0</v>
      </c>
      <c r="N192" s="2">
        <f>_xlfn.XLOOKUP(C192,Shellfish_Presence!$E$3:$E$1333,Shellfish_Presence!$G$3:$G$1333,,0,)</f>
        <v>0</v>
      </c>
      <c r="O192" s="3">
        <v>0</v>
      </c>
      <c r="P192" s="3">
        <v>4.292310040909797E-5</v>
      </c>
      <c r="Q192" s="2">
        <v>1</v>
      </c>
      <c r="R192" s="3">
        <v>1</v>
      </c>
      <c r="S192" s="3">
        <v>0</v>
      </c>
      <c r="T192" s="3">
        <v>0</v>
      </c>
      <c r="U192" s="3">
        <v>0</v>
      </c>
      <c r="V192" s="2">
        <v>0</v>
      </c>
      <c r="W192" s="3" t="str">
        <f t="shared" si="4"/>
        <v/>
      </c>
      <c r="X192" t="str">
        <f t="shared" si="5"/>
        <v/>
      </c>
      <c r="Y192">
        <f>IFERROR(INDEX('Parcel Year'!$N$3:$N$1175,MATCH(KC_SPS_SubbasinAttributes!C192,'Parcel Year'!$M$3:$M$1175,0)),0)</f>
        <v>0.42843499779701233</v>
      </c>
      <c r="Z192">
        <f>INDEX(Imperviousness!$B$2:$B$1332,MATCH(KC_SPS_SubbasinAttributes!C192,Imperviousness!$A$2:$A$1332,0))</f>
        <v>0.17299999999999999</v>
      </c>
      <c r="AA192">
        <f>INDEX('Flow Duration Index'!$B$2:$B$1332,MATCH(KC_SPS_SubbasinAttributes!C192,'Flow Duration Index'!$A$2:$A$1332,0))</f>
        <v>5.2089999999999996</v>
      </c>
      <c r="AB192">
        <f>INDEX(Opportunity_Index!$G$2:$G$1333,MATCH(KC_SPS_SubbasinAttributes!C192,Opportunity_Index!$F$2:$F$1333,0))</f>
        <v>0.29870000000000002</v>
      </c>
      <c r="AC192">
        <f>INDEX(Traffic!$B$2:$B$1332,MATCH(KC_SPS_SubbasinAttributes!C192,Traffic!$A$2:$A$1332,0))</f>
        <v>412.476</v>
      </c>
      <c r="AD192">
        <f>INDEX(EquityScore!$F$3:$F$1334,MATCH(KC_SPS_SubbasinAttributes!C192,EquityScore!$E$3:$E$1334,0))</f>
        <v>2.6666666650000002</v>
      </c>
      <c r="AE192" t="str">
        <f>IFERROR(INDEX(PavementCondition!$E$2:$E$669,MATCH(KC_SPS_SubbasinAttributes!C192,PavementCondition!$D$2:$D$669,0)),"N/A")</f>
        <v>N/A</v>
      </c>
      <c r="AF192">
        <f>INDEX(SpawnerMortality!$E$2:$E$1331,MATCH(KC_SPS_SubbasinAttributes!C192,SpawnerMortality!$D$2:$D$1331,0))</f>
        <v>0.39727348699999998</v>
      </c>
      <c r="AG192" s="25">
        <f>IFERROR(_xlfn.XLOOKUP($C192,WQBE_Loading!$C$4:$C$3072,WQBE_Loading!G$4:G$3072,,0,),"")</f>
        <v>2.8647193669786102</v>
      </c>
      <c r="AH192" s="25">
        <f>IFERROR(_xlfn.XLOOKUP($C192,WQBE_Loading!$C$4:$C$3072,WQBE_Loading!H$4:H$3072,,0,),"")</f>
        <v>17.38814186308635</v>
      </c>
      <c r="AI192" s="25">
        <f>IFERROR(_xlfn.XLOOKUP($C192,WQBE_Loading!$C$4:$C$3072,WQBE_Loading!I$4:I$3072,,0,),"")</f>
        <v>319.25883413415454</v>
      </c>
      <c r="AJ192" s="25">
        <f>IFERROR(_xlfn.XLOOKUP($C192,WQBE_Loading!$C$4:$C$3072,WQBE_Loading!J$4:J$3072,,0,),"")</f>
        <v>31.090571071783799</v>
      </c>
      <c r="AK192" s="25">
        <f>IFERROR(_xlfn.XLOOKUP($C192,WQBE_Loading!$C$4:$C$3072,WQBE_Loading!K$4:K$3072,,0,),"")</f>
        <v>12272.024402181651</v>
      </c>
      <c r="AL192" s="25">
        <f>IFERROR(_xlfn.XLOOKUP($C192,WQBE_Loading!$C$4:$C$3072,WQBE_Loading!L$4:L$3072,,0,),"")</f>
        <v>3.8926929186819852E-3</v>
      </c>
      <c r="AM192" s="25">
        <f>IFERROR(_xlfn.XLOOKUP($C192,WQBE_Loading!$C$4:$C$3072,WQBE_Loading!M$4:M$3072,,0,),"")</f>
        <v>5.2609727606940356E-4</v>
      </c>
      <c r="AN192" s="25">
        <f>IFERROR(_xlfn.XLOOKUP($C192,WQBE_Loading!$C$4:$C$3072,WQBE_Loading!N$4:N$3072,,0,),"")</f>
        <v>0.114361795961705</v>
      </c>
      <c r="AO192" s="25">
        <f>IFERROR(_xlfn.XLOOKUP($C192,WQBE_Loading!$C$4:$C$3072,WQBE_Loading!O$4:O$3072,,0,),"")</f>
        <v>0.53244573896279945</v>
      </c>
      <c r="AP192" s="25">
        <f>IFERROR(_xlfn.XLOOKUP($C192,WQBE_Loading!$C$4:$C$3072,WQBE_Loading!P$4:P$3072,,0,),"")</f>
        <v>1.2469249362848052</v>
      </c>
      <c r="AQ192" s="13">
        <f>IFERROR(_xlfn.XLOOKUP($C192,WQBE_Loading!$C$4:$C$3072,WQBE_Loading!Q$4:Q$3072,,0,),"")</f>
        <v>8982122.4937547483</v>
      </c>
      <c r="AR192">
        <f>_xlfn.XLOOKUP(C192,UrbanHeat!$A$2:$A$1333,UrbanHeat!$B$2:$B$1333,,0,)</f>
        <v>18.606999999999999</v>
      </c>
      <c r="AS192" s="25">
        <f>_xlfn.XLOOKUP($C192,TNC_Loading!$A$2:$A$1332,TNC_Loading!B$2:B$1332,,0,)</f>
        <v>5.91</v>
      </c>
      <c r="AT192" s="25">
        <f>_xlfn.XLOOKUP($C192,TNC_Loading!$A$2:$A$1332,TNC_Loading!C$2:C$1332,,0,)</f>
        <v>1.524</v>
      </c>
      <c r="AU192" s="25">
        <f>_xlfn.XLOOKUP($C192,TNC_Loading!$A$2:$A$1332,TNC_Loading!D$2:D$1332,,0,)</f>
        <v>16.257999999999999</v>
      </c>
      <c r="AV192" s="25">
        <f>_xlfn.XLOOKUP($C192,TNC_Loading!$A$2:$A$1332,TNC_Loading!E$2:E$1332,,0,)</f>
        <v>10.731999999999999</v>
      </c>
      <c r="AW192" s="25">
        <f>_xlfn.XLOOKUP($C192,TNC_Loading!$A$2:$A$1332,TNC_Loading!F$2:F$1332,,0,)</f>
        <v>180.827</v>
      </c>
      <c r="AX192">
        <f>_xlfn.XLOOKUP(C192,BIBI!$D$2:$D$1332,BIBI!$F$2:$F$1332,,0,)</f>
        <v>0</v>
      </c>
      <c r="AY192">
        <f>_xlfn.XLOOKUP(C192,FacilityCounts!$A$3:$A$1333,FacilityCounts!$B$3:$B$1333,,0,)</f>
        <v>1</v>
      </c>
      <c r="AZ192">
        <f>_xlfn.XLOOKUP(C192,FacilityCounts!$D$3:$D$1333,FacilityCounts!$E$3:$E$1333,,0,)</f>
        <v>0</v>
      </c>
      <c r="BA192">
        <f>_xlfn.XLOOKUP(C192,FacilityCounts!$G$3:$G$1333,FacilityCounts!$H$3:$H$1333,,0,)</f>
        <v>0</v>
      </c>
      <c r="BB192">
        <f>IFERROR(_xlfn.XLOOKUP(C192,'DA to P Sensitive Lakes'!$P$2:$P$44,'DA to P Sensitive Lakes'!$Q$2:$Q$44,,0,),0)</f>
        <v>0</v>
      </c>
      <c r="BC192" s="25">
        <f>_xlfn.XLOOKUP(C192,'Historic Runoff (mm)'!$A$2:$A$1332,'Historic Runoff (mm)'!$B$2:$B$1332,,0,)</f>
        <v>372.52499999999998</v>
      </c>
      <c r="BD192">
        <f>_xlfn.XLOOKUP(C192,DrainageComplaint!$A$2:$A$1332,DrainageComplaint!$B$2:$B$1332,,0,)</f>
        <v>0</v>
      </c>
      <c r="BE192">
        <f>_xlfn.XLOOKUP(C192,PAD_Area!$G$2:$G$1332,PAD_Area!$H$2:$H$1332,,0,)</f>
        <v>0</v>
      </c>
    </row>
    <row r="193" spans="1:57" x14ac:dyDescent="0.2">
      <c r="A193" s="2">
        <v>190</v>
      </c>
      <c r="B193" s="2">
        <v>191</v>
      </c>
      <c r="C193" s="20">
        <v>1001880</v>
      </c>
      <c r="D193" s="3" t="s">
        <v>203</v>
      </c>
      <c r="E193" s="3" t="s">
        <v>27</v>
      </c>
      <c r="F193" s="3">
        <v>222.625</v>
      </c>
      <c r="G193" s="3">
        <v>18447.602546900001</v>
      </c>
      <c r="H193" s="3">
        <v>9697520.9133000001</v>
      </c>
      <c r="I193" s="2">
        <v>0</v>
      </c>
      <c r="J193" s="2">
        <v>0</v>
      </c>
      <c r="K193" s="2">
        <v>1</v>
      </c>
      <c r="L193" s="2">
        <v>4</v>
      </c>
      <c r="M193" s="3">
        <v>0</v>
      </c>
      <c r="N193" s="2">
        <f>_xlfn.XLOOKUP(C193,Shellfish_Presence!$E$3:$E$1333,Shellfish_Presence!$G$3:$G$1333,,0,)</f>
        <v>0</v>
      </c>
      <c r="O193" s="3">
        <v>0</v>
      </c>
      <c r="P193" s="3">
        <v>5.1454699132591486E-5</v>
      </c>
      <c r="Q193" s="2">
        <v>4</v>
      </c>
      <c r="R193" s="3">
        <v>1</v>
      </c>
      <c r="S193" s="3">
        <v>0</v>
      </c>
      <c r="T193" s="3">
        <v>0</v>
      </c>
      <c r="U193" s="3">
        <v>0</v>
      </c>
      <c r="V193" s="2">
        <v>0</v>
      </c>
      <c r="W193" s="3" t="str">
        <f t="shared" si="4"/>
        <v/>
      </c>
      <c r="X193" t="str">
        <f t="shared" si="5"/>
        <v/>
      </c>
      <c r="Y193">
        <f>IFERROR(INDEX('Parcel Year'!$N$3:$N$1175,MATCH(KC_SPS_SubbasinAttributes!C193,'Parcel Year'!$M$3:$M$1175,0)),0)</f>
        <v>0.34007799625396729</v>
      </c>
      <c r="Z193">
        <f>INDEX(Imperviousness!$B$2:$B$1332,MATCH(KC_SPS_SubbasinAttributes!C193,Imperviousness!$A$2:$A$1332,0))</f>
        <v>0.11</v>
      </c>
      <c r="AA193">
        <f>INDEX('Flow Duration Index'!$B$2:$B$1332,MATCH(KC_SPS_SubbasinAttributes!C193,'Flow Duration Index'!$A$2:$A$1332,0))</f>
        <v>3.8719999999999999</v>
      </c>
      <c r="AB193">
        <f>INDEX(Opportunity_Index!$G$2:$G$1333,MATCH(KC_SPS_SubbasinAttributes!C193,Opportunity_Index!$F$2:$F$1333,0))</f>
        <v>0.377</v>
      </c>
      <c r="AC193">
        <f>INDEX(Traffic!$B$2:$B$1332,MATCH(KC_SPS_SubbasinAttributes!C193,Traffic!$A$2:$A$1332,0))</f>
        <v>1087.1099999999999</v>
      </c>
      <c r="AD193">
        <f>INDEX(EquityScore!$F$3:$F$1334,MATCH(KC_SPS_SubbasinAttributes!C193,EquityScore!$E$3:$E$1334,0))</f>
        <v>3</v>
      </c>
      <c r="AE193" t="str">
        <f>IFERROR(INDEX(PavementCondition!$E$2:$E$669,MATCH(KC_SPS_SubbasinAttributes!C193,PavementCondition!$D$2:$D$669,0)),"N/A")</f>
        <v>N/A</v>
      </c>
      <c r="AF193">
        <f>INDEX(SpawnerMortality!$E$2:$E$1331,MATCH(KC_SPS_SubbasinAttributes!C193,SpawnerMortality!$D$2:$D$1331,0))</f>
        <v>0.32459612100000002</v>
      </c>
      <c r="AG193" s="25">
        <f>IFERROR(_xlfn.XLOOKUP($C193,WQBE_Loading!$C$4:$C$3072,WQBE_Loading!G$4:G$3072,,0,),"")</f>
        <v>0.44594527121930649</v>
      </c>
      <c r="AH193" s="25">
        <f>IFERROR(_xlfn.XLOOKUP($C193,WQBE_Loading!$C$4:$C$3072,WQBE_Loading!H$4:H$3072,,0,),"")</f>
        <v>2.3773196263614951</v>
      </c>
      <c r="AI193" s="25">
        <f>IFERROR(_xlfn.XLOOKUP($C193,WQBE_Loading!$C$4:$C$3072,WQBE_Loading!I$4:I$3072,,0,),"")</f>
        <v>64.422178977464895</v>
      </c>
      <c r="AJ193" s="25">
        <f>IFERROR(_xlfn.XLOOKUP($C193,WQBE_Loading!$C$4:$C$3072,WQBE_Loading!J$4:J$3072,,0,),"")</f>
        <v>5.3565042124594804</v>
      </c>
      <c r="AK193" s="25">
        <f>IFERROR(_xlfn.XLOOKUP($C193,WQBE_Loading!$C$4:$C$3072,WQBE_Loading!K$4:K$3072,,0,),"")</f>
        <v>2110.8082601505203</v>
      </c>
      <c r="AL193" s="25">
        <f>IFERROR(_xlfn.XLOOKUP($C193,WQBE_Loading!$C$4:$C$3072,WQBE_Loading!L$4:L$3072,,0,),"")</f>
        <v>7.3633032127623998E-4</v>
      </c>
      <c r="AM193" s="25">
        <f>IFERROR(_xlfn.XLOOKUP($C193,WQBE_Loading!$C$4:$C$3072,WQBE_Loading!M$4:M$3072,,0,),"")</f>
        <v>6.2077789171792892E-5</v>
      </c>
      <c r="AN193" s="25">
        <f>IFERROR(_xlfn.XLOOKUP($C193,WQBE_Loading!$C$4:$C$3072,WQBE_Loading!N$4:N$3072,,0,),"")</f>
        <v>2.3266582758580102E-2</v>
      </c>
      <c r="AO193" s="25">
        <f>IFERROR(_xlfn.XLOOKUP($C193,WQBE_Loading!$C$4:$C$3072,WQBE_Loading!O$4:O$3072,,0,),"")</f>
        <v>0.104367457025223</v>
      </c>
      <c r="AP193" s="25">
        <f>IFERROR(_xlfn.XLOOKUP($C193,WQBE_Loading!$C$4:$C$3072,WQBE_Loading!P$4:P$3072,,0,),"")</f>
        <v>0.15944717185401799</v>
      </c>
      <c r="AQ193" s="13">
        <f>IFERROR(_xlfn.XLOOKUP($C193,WQBE_Loading!$C$4:$C$3072,WQBE_Loading!Q$4:Q$3072,,0,),"")</f>
        <v>1811059.6052133301</v>
      </c>
      <c r="AR193">
        <f>_xlfn.XLOOKUP(C193,UrbanHeat!$A$2:$A$1333,UrbanHeat!$B$2:$B$1333,,0,)</f>
        <v>18.198</v>
      </c>
      <c r="AS193" s="25">
        <f>_xlfn.XLOOKUP($C193,TNC_Loading!$A$2:$A$1332,TNC_Loading!B$2:B$1332,,0,)</f>
        <v>2.722</v>
      </c>
      <c r="AT193" s="25">
        <f>_xlfn.XLOOKUP($C193,TNC_Loading!$A$2:$A$1332,TNC_Loading!C$2:C$1332,,0,)</f>
        <v>0.68700000000000006</v>
      </c>
      <c r="AU193" s="25">
        <f>_xlfn.XLOOKUP($C193,TNC_Loading!$A$2:$A$1332,TNC_Loading!D$2:D$1332,,0,)</f>
        <v>6.0419999999999998</v>
      </c>
      <c r="AV193" s="25">
        <f>_xlfn.XLOOKUP($C193,TNC_Loading!$A$2:$A$1332,TNC_Loading!E$2:E$1332,,0,)</f>
        <v>4.3099999999999996</v>
      </c>
      <c r="AW193" s="25">
        <f>_xlfn.XLOOKUP($C193,TNC_Loading!$A$2:$A$1332,TNC_Loading!F$2:F$1332,,0,)</f>
        <v>78.778000000000006</v>
      </c>
      <c r="AX193">
        <f>_xlfn.XLOOKUP(C193,BIBI!$D$2:$D$1332,BIBI!$F$2:$F$1332,,0,)</f>
        <v>0</v>
      </c>
      <c r="AY193">
        <f>_xlfn.XLOOKUP(C193,FacilityCounts!$A$3:$A$1333,FacilityCounts!$B$3:$B$1333,,0,)</f>
        <v>0</v>
      </c>
      <c r="AZ193">
        <f>_xlfn.XLOOKUP(C193,FacilityCounts!$D$3:$D$1333,FacilityCounts!$E$3:$E$1333,,0,)</f>
        <v>0</v>
      </c>
      <c r="BA193">
        <f>_xlfn.XLOOKUP(C193,FacilityCounts!$G$3:$G$1333,FacilityCounts!$H$3:$H$1333,,0,)</f>
        <v>0</v>
      </c>
      <c r="BB193">
        <f>IFERROR(_xlfn.XLOOKUP(C193,'DA to P Sensitive Lakes'!$P$2:$P$44,'DA to P Sensitive Lakes'!$Q$2:$Q$44,,0,),0)</f>
        <v>0</v>
      </c>
      <c r="BC193" s="25">
        <f>_xlfn.XLOOKUP(C193,'Historic Runoff (mm)'!$A$2:$A$1332,'Historic Runoff (mm)'!$B$2:$B$1332,,0,)</f>
        <v>189.44300000000001</v>
      </c>
      <c r="BD193">
        <f>_xlfn.XLOOKUP(C193,DrainageComplaint!$A$2:$A$1332,DrainageComplaint!$B$2:$B$1332,,0,)</f>
        <v>0</v>
      </c>
      <c r="BE193">
        <f>_xlfn.XLOOKUP(C193,PAD_Area!$G$2:$G$1332,PAD_Area!$H$2:$H$1332,,0,)</f>
        <v>0</v>
      </c>
    </row>
    <row r="194" spans="1:57" x14ac:dyDescent="0.2">
      <c r="A194" s="2">
        <v>191</v>
      </c>
      <c r="B194" s="2">
        <v>192</v>
      </c>
      <c r="C194" s="20">
        <v>1001890</v>
      </c>
      <c r="D194" s="3" t="s">
        <v>203</v>
      </c>
      <c r="E194" s="3" t="s">
        <v>27</v>
      </c>
      <c r="F194" s="3">
        <v>275.423</v>
      </c>
      <c r="G194" s="3">
        <v>19701.9179367</v>
      </c>
      <c r="H194" s="3">
        <v>11997380.358200001</v>
      </c>
      <c r="I194" s="2">
        <v>3</v>
      </c>
      <c r="J194" s="2">
        <v>0</v>
      </c>
      <c r="K194" s="2">
        <v>1</v>
      </c>
      <c r="L194" s="2">
        <v>0</v>
      </c>
      <c r="M194" s="3">
        <v>0</v>
      </c>
      <c r="N194" s="2">
        <f>_xlfn.XLOOKUP(C194,Shellfish_Presence!$E$3:$E$1333,Shellfish_Presence!$G$3:$G$1333,,0,)</f>
        <v>0</v>
      </c>
      <c r="O194" s="3">
        <v>0</v>
      </c>
      <c r="P194" s="3">
        <v>0</v>
      </c>
      <c r="Q194" s="2">
        <v>1</v>
      </c>
      <c r="R194" s="3">
        <v>1</v>
      </c>
      <c r="S194" s="3">
        <v>0</v>
      </c>
      <c r="T194" s="3">
        <v>2749.070068359375</v>
      </c>
      <c r="U194" s="3">
        <v>0</v>
      </c>
      <c r="V194" s="2">
        <v>0</v>
      </c>
      <c r="W194" s="3">
        <f t="shared" si="4"/>
        <v>0</v>
      </c>
      <c r="X194">
        <f t="shared" si="5"/>
        <v>0</v>
      </c>
      <c r="Y194">
        <f>IFERROR(INDEX('Parcel Year'!$N$3:$N$1175,MATCH(KC_SPS_SubbasinAttributes!C194,'Parcel Year'!$M$3:$M$1175,0)),0)</f>
        <v>0.2395939975976944</v>
      </c>
      <c r="Z194">
        <f>INDEX(Imperviousness!$B$2:$B$1332,MATCH(KC_SPS_SubbasinAttributes!C194,Imperviousness!$A$2:$A$1332,0))</f>
        <v>5.7000000000000002E-2</v>
      </c>
      <c r="AA194">
        <f>INDEX('Flow Duration Index'!$B$2:$B$1332,MATCH(KC_SPS_SubbasinAttributes!C194,'Flow Duration Index'!$A$2:$A$1332,0))</f>
        <v>3.8580000000000001</v>
      </c>
      <c r="AB194">
        <f>INDEX(Opportunity_Index!$G$2:$G$1333,MATCH(KC_SPS_SubbasinAttributes!C194,Opportunity_Index!$F$2:$F$1333,0))</f>
        <v>7.9699999999999993E-2</v>
      </c>
      <c r="AC194">
        <f>INDEX(Traffic!$B$2:$B$1332,MATCH(KC_SPS_SubbasinAttributes!C194,Traffic!$A$2:$A$1332,0))</f>
        <v>1858.8009999999999</v>
      </c>
      <c r="AD194">
        <f>INDEX(EquityScore!$F$3:$F$1334,MATCH(KC_SPS_SubbasinAttributes!C194,EquityScore!$E$3:$E$1334,0))</f>
        <v>2</v>
      </c>
      <c r="AE194">
        <f>IFERROR(INDEX(PavementCondition!$E$2:$E$669,MATCH(KC_SPS_SubbasinAttributes!C194,PavementCondition!$D$2:$D$669,0)),"N/A")</f>
        <v>97.5</v>
      </c>
      <c r="AF194">
        <f>INDEX(SpawnerMortality!$E$2:$E$1331,MATCH(KC_SPS_SubbasinAttributes!C194,SpawnerMortality!$D$2:$D$1331,0))</f>
        <v>0.299422882</v>
      </c>
      <c r="AG194" s="25">
        <f>IFERROR(_xlfn.XLOOKUP($C194,WQBE_Loading!$C$4:$C$3072,WQBE_Loading!G$4:G$3072,,0,),"")</f>
        <v>0.2084171213808555</v>
      </c>
      <c r="AH194" s="25">
        <f>IFERROR(_xlfn.XLOOKUP($C194,WQBE_Loading!$C$4:$C$3072,WQBE_Loading!H$4:H$3072,,0,),"")</f>
        <v>1.03663066953452</v>
      </c>
      <c r="AI194" s="25">
        <f>IFERROR(_xlfn.XLOOKUP($C194,WQBE_Loading!$C$4:$C$3072,WQBE_Loading!I$4:I$3072,,0,),"")</f>
        <v>64.000858108649396</v>
      </c>
      <c r="AJ194" s="25">
        <f>IFERROR(_xlfn.XLOOKUP($C194,WQBE_Loading!$C$4:$C$3072,WQBE_Loading!J$4:J$3072,,0,),"")</f>
        <v>4.8337897652953199</v>
      </c>
      <c r="AK194" s="25">
        <f>IFERROR(_xlfn.XLOOKUP($C194,WQBE_Loading!$C$4:$C$3072,WQBE_Loading!K$4:K$3072,,0,),"")</f>
        <v>1818.9960059565151</v>
      </c>
      <c r="AL194" s="25">
        <f>IFERROR(_xlfn.XLOOKUP($C194,WQBE_Loading!$C$4:$C$3072,WQBE_Loading!L$4:L$3072,,0,),"")</f>
        <v>5.2550518393479849E-4</v>
      </c>
      <c r="AM194" s="25">
        <f>IFERROR(_xlfn.XLOOKUP($C194,WQBE_Loading!$C$4:$C$3072,WQBE_Loading!M$4:M$3072,,0,),"")</f>
        <v>1.6062623379309201E-5</v>
      </c>
      <c r="AN194" s="25">
        <f>IFERROR(_xlfn.XLOOKUP($C194,WQBE_Loading!$C$4:$C$3072,WQBE_Loading!N$4:N$3072,,0,),"")</f>
        <v>2.92681714216327E-2</v>
      </c>
      <c r="AO194" s="25">
        <f>IFERROR(_xlfn.XLOOKUP($C194,WQBE_Loading!$C$4:$C$3072,WQBE_Loading!O$4:O$3072,,0,),"")</f>
        <v>8.9794797538857149E-2</v>
      </c>
      <c r="AP194" s="25">
        <f>IFERROR(_xlfn.XLOOKUP($C194,WQBE_Loading!$C$4:$C$3072,WQBE_Loading!P$4:P$3072,,0,),"")</f>
        <v>8.988589419606921E-2</v>
      </c>
      <c r="AQ194" s="13">
        <f>IFERROR(_xlfn.XLOOKUP($C194,WQBE_Loading!$C$4:$C$3072,WQBE_Loading!Q$4:Q$3072,,0,),"")</f>
        <v>2496229.5095388349</v>
      </c>
      <c r="AR194">
        <f>_xlfn.XLOOKUP(C194,UrbanHeat!$A$2:$A$1333,UrbanHeat!$B$2:$B$1333,,0,)</f>
        <v>17.161000000000001</v>
      </c>
      <c r="AS194" s="25">
        <f>_xlfn.XLOOKUP($C194,TNC_Loading!$A$2:$A$1332,TNC_Loading!B$2:B$1332,,0,)</f>
        <v>3.7250000000000001</v>
      </c>
      <c r="AT194" s="25">
        <f>_xlfn.XLOOKUP($C194,TNC_Loading!$A$2:$A$1332,TNC_Loading!C$2:C$1332,,0,)</f>
        <v>0.53400000000000003</v>
      </c>
      <c r="AU194" s="25">
        <f>_xlfn.XLOOKUP($C194,TNC_Loading!$A$2:$A$1332,TNC_Loading!D$2:D$1332,,0,)</f>
        <v>7.7869999999999999</v>
      </c>
      <c r="AV194" s="25">
        <f>_xlfn.XLOOKUP($C194,TNC_Loading!$A$2:$A$1332,TNC_Loading!E$2:E$1332,,0,)</f>
        <v>5.218</v>
      </c>
      <c r="AW194" s="25">
        <f>_xlfn.XLOOKUP($C194,TNC_Loading!$A$2:$A$1332,TNC_Loading!F$2:F$1332,,0,)</f>
        <v>94.081000000000003</v>
      </c>
      <c r="AX194">
        <f>_xlfn.XLOOKUP(C194,BIBI!$D$2:$D$1332,BIBI!$F$2:$F$1332,,0,)</f>
        <v>0</v>
      </c>
      <c r="AY194">
        <f>_xlfn.XLOOKUP(C194,FacilityCounts!$A$3:$A$1333,FacilityCounts!$B$3:$B$1333,,0,)</f>
        <v>4</v>
      </c>
      <c r="AZ194">
        <f>_xlfn.XLOOKUP(C194,FacilityCounts!$D$3:$D$1333,FacilityCounts!$E$3:$E$1333,,0,)</f>
        <v>2</v>
      </c>
      <c r="BA194">
        <f>_xlfn.XLOOKUP(C194,FacilityCounts!$G$3:$G$1333,FacilityCounts!$H$3:$H$1333,,0,)</f>
        <v>0</v>
      </c>
      <c r="BB194">
        <f>IFERROR(_xlfn.XLOOKUP(C194,'DA to P Sensitive Lakes'!$P$2:$P$44,'DA to P Sensitive Lakes'!$Q$2:$Q$44,,0,),0)</f>
        <v>0</v>
      </c>
      <c r="BC194" s="25">
        <f>_xlfn.XLOOKUP(C194,'Historic Runoff (mm)'!$A$2:$A$1332,'Historic Runoff (mm)'!$B$2:$B$1332,,0,)</f>
        <v>257.37400000000002</v>
      </c>
      <c r="BD194">
        <f>_xlfn.XLOOKUP(C194,DrainageComplaint!$A$2:$A$1332,DrainageComplaint!$B$2:$B$1332,,0,)</f>
        <v>1</v>
      </c>
      <c r="BE194">
        <f>_xlfn.XLOOKUP(C194,PAD_Area!$G$2:$G$1332,PAD_Area!$H$2:$H$1332,,0,)</f>
        <v>0</v>
      </c>
    </row>
    <row r="195" spans="1:57" x14ac:dyDescent="0.2">
      <c r="A195" s="2">
        <v>192</v>
      </c>
      <c r="B195" s="2">
        <v>193</v>
      </c>
      <c r="C195" s="20">
        <v>1001900</v>
      </c>
      <c r="D195" s="3" t="s">
        <v>206</v>
      </c>
      <c r="E195" s="3" t="s">
        <v>27</v>
      </c>
      <c r="F195" s="3">
        <v>4278.5159999999996</v>
      </c>
      <c r="G195" s="3">
        <v>135613.03481899999</v>
      </c>
      <c r="H195" s="3">
        <v>186371433.02000001</v>
      </c>
      <c r="I195" s="2">
        <v>28</v>
      </c>
      <c r="J195" s="2">
        <v>2</v>
      </c>
      <c r="K195" s="2">
        <v>1</v>
      </c>
      <c r="L195" s="2">
        <v>23</v>
      </c>
      <c r="M195" s="3">
        <v>0</v>
      </c>
      <c r="N195" s="2">
        <f>_xlfn.XLOOKUP(C195,Shellfish_Presence!$E$3:$E$1333,Shellfish_Presence!$G$3:$G$1333,,0,)</f>
        <v>0</v>
      </c>
      <c r="O195" s="3">
        <v>0</v>
      </c>
      <c r="P195" s="3">
        <v>5.6798198784235865E-6</v>
      </c>
      <c r="Q195" s="2">
        <v>18</v>
      </c>
      <c r="R195" s="3">
        <v>1</v>
      </c>
      <c r="S195" s="3">
        <v>0</v>
      </c>
      <c r="T195" s="3">
        <v>6356.18017578125</v>
      </c>
      <c r="U195" s="3">
        <v>410.36099243164063</v>
      </c>
      <c r="V195" s="2">
        <v>16</v>
      </c>
      <c r="W195" s="3">
        <f t="shared" ref="W195:W258" si="6">IFERROR(V195/T195,"")</f>
        <v>2.5172351251093053E-3</v>
      </c>
      <c r="X195">
        <f t="shared" si="5"/>
        <v>6.4560944007727467E-2</v>
      </c>
      <c r="Y195">
        <f>IFERROR(INDEX('Parcel Year'!$N$3:$N$1175,MATCH(KC_SPS_SubbasinAttributes!C195,'Parcel Year'!$M$3:$M$1175,0)),0)</f>
        <v>0.33977599442005157</v>
      </c>
      <c r="Z195">
        <f>INDEX(Imperviousness!$B$2:$B$1332,MATCH(KC_SPS_SubbasinAttributes!C195,Imperviousness!$A$2:$A$1332,0))</f>
        <v>0.314</v>
      </c>
      <c r="AA195">
        <f>INDEX('Flow Duration Index'!$B$2:$B$1332,MATCH(KC_SPS_SubbasinAttributes!C195,'Flow Duration Index'!$A$2:$A$1332,0))</f>
        <v>7.0490000000000004</v>
      </c>
      <c r="AB195">
        <f>INDEX(Opportunity_Index!$G$2:$G$1333,MATCH(KC_SPS_SubbasinAttributes!C195,Opportunity_Index!$F$2:$F$1333,0))</f>
        <v>0.26750000000000002</v>
      </c>
      <c r="AC195">
        <f>INDEX(Traffic!$B$2:$B$1332,MATCH(KC_SPS_SubbasinAttributes!C195,Traffic!$A$2:$A$1332,0))</f>
        <v>5174.4260000000004</v>
      </c>
      <c r="AD195">
        <f>INDEX(EquityScore!$F$3:$F$1334,MATCH(KC_SPS_SubbasinAttributes!C195,EquityScore!$E$3:$E$1334,0))</f>
        <v>2.5</v>
      </c>
      <c r="AE195">
        <f>IFERROR(INDEX(PavementCondition!$E$2:$E$669,MATCH(KC_SPS_SubbasinAttributes!C195,PavementCondition!$D$2:$D$669,0)),"N/A")</f>
        <v>16</v>
      </c>
      <c r="AF195">
        <f>INDEX(SpawnerMortality!$E$2:$E$1331,MATCH(KC_SPS_SubbasinAttributes!C195,SpawnerMortality!$D$2:$D$1331,0))</f>
        <v>0.37875939050000001</v>
      </c>
      <c r="AG195" s="25">
        <f>IFERROR(_xlfn.XLOOKUP($C195,WQBE_Loading!$C$4:$C$3072,WQBE_Loading!G$4:G$3072,,0,),"")</f>
        <v>34.542287349299201</v>
      </c>
      <c r="AH195" s="25">
        <f>IFERROR(_xlfn.XLOOKUP($C195,WQBE_Loading!$C$4:$C$3072,WQBE_Loading!H$4:H$3072,,0,),"")</f>
        <v>198.4564878393405</v>
      </c>
      <c r="AI195" s="25">
        <f>IFERROR(_xlfn.XLOOKUP($C195,WQBE_Loading!$C$4:$C$3072,WQBE_Loading!I$4:I$3072,,0,),"")</f>
        <v>4027.7913102048697</v>
      </c>
      <c r="AJ195" s="25">
        <f>IFERROR(_xlfn.XLOOKUP($C195,WQBE_Loading!$C$4:$C$3072,WQBE_Loading!J$4:J$3072,,0,),"")</f>
        <v>373.41100816920198</v>
      </c>
      <c r="AK195" s="25">
        <f>IFERROR(_xlfn.XLOOKUP($C195,WQBE_Loading!$C$4:$C$3072,WQBE_Loading!K$4:K$3072,,0,),"")</f>
        <v>143739.18276846199</v>
      </c>
      <c r="AL195" s="25">
        <f>IFERROR(_xlfn.XLOOKUP($C195,WQBE_Loading!$C$4:$C$3072,WQBE_Loading!L$4:L$3072,,0,),"")</f>
        <v>4.86527016187807E-2</v>
      </c>
      <c r="AM195" s="25">
        <f>IFERROR(_xlfn.XLOOKUP($C195,WQBE_Loading!$C$4:$C$3072,WQBE_Loading!M$4:M$3072,,0,),"")</f>
        <v>6.6264967873041654E-3</v>
      </c>
      <c r="AN195" s="25">
        <f>IFERROR(_xlfn.XLOOKUP($C195,WQBE_Loading!$C$4:$C$3072,WQBE_Loading!N$4:N$3072,,0,),"")</f>
        <v>1.442887374669505</v>
      </c>
      <c r="AO195" s="25">
        <f>IFERROR(_xlfn.XLOOKUP($C195,WQBE_Loading!$C$4:$C$3072,WQBE_Loading!O$4:O$3072,,0,),"")</f>
        <v>6.7298428992286095</v>
      </c>
      <c r="AP195" s="25">
        <f>IFERROR(_xlfn.XLOOKUP($C195,WQBE_Loading!$C$4:$C$3072,WQBE_Loading!P$4:P$3072,,0,),"")</f>
        <v>14.026069244773449</v>
      </c>
      <c r="AQ195" s="13">
        <f>IFERROR(_xlfn.XLOOKUP($C195,WQBE_Loading!$C$4:$C$3072,WQBE_Loading!Q$4:Q$3072,,0,),"")</f>
        <v>114759159.252745</v>
      </c>
      <c r="AR195">
        <f>_xlfn.XLOOKUP(C195,UrbanHeat!$A$2:$A$1333,UrbanHeat!$B$2:$B$1333,,0,)</f>
        <v>17.050999999999998</v>
      </c>
      <c r="AS195" s="25">
        <f>_xlfn.XLOOKUP($C195,TNC_Loading!$A$2:$A$1332,TNC_Loading!B$2:B$1332,,0,)</f>
        <v>8.7040000000000006</v>
      </c>
      <c r="AT195" s="25">
        <f>_xlfn.XLOOKUP($C195,TNC_Loading!$A$2:$A$1332,TNC_Loading!C$2:C$1332,,0,)</f>
        <v>2.9260000000000002</v>
      </c>
      <c r="AU195" s="25">
        <f>_xlfn.XLOOKUP($C195,TNC_Loading!$A$2:$A$1332,TNC_Loading!D$2:D$1332,,0,)</f>
        <v>21.448</v>
      </c>
      <c r="AV195" s="25">
        <f>_xlfn.XLOOKUP($C195,TNC_Loading!$A$2:$A$1332,TNC_Loading!E$2:E$1332,,0,)</f>
        <v>18.721</v>
      </c>
      <c r="AW195" s="25">
        <f>_xlfn.XLOOKUP($C195,TNC_Loading!$A$2:$A$1332,TNC_Loading!F$2:F$1332,,0,)</f>
        <v>283.22699999999998</v>
      </c>
      <c r="AX195">
        <f>_xlfn.XLOOKUP(C195,BIBI!$D$2:$D$1332,BIBI!$F$2:$F$1332,,0,)</f>
        <v>46.7</v>
      </c>
      <c r="AY195">
        <f>_xlfn.XLOOKUP(C195,FacilityCounts!$A$3:$A$1333,FacilityCounts!$B$3:$B$1333,,0,)</f>
        <v>7</v>
      </c>
      <c r="AZ195">
        <f>_xlfn.XLOOKUP(C195,FacilityCounts!$D$3:$D$1333,FacilityCounts!$E$3:$E$1333,,0,)</f>
        <v>1</v>
      </c>
      <c r="BA195">
        <f>_xlfn.XLOOKUP(C195,FacilityCounts!$G$3:$G$1333,FacilityCounts!$H$3:$H$1333,,0,)</f>
        <v>0</v>
      </c>
      <c r="BB195">
        <f>IFERROR(_xlfn.XLOOKUP(C195,'DA to P Sensitive Lakes'!$P$2:$P$44,'DA to P Sensitive Lakes'!$Q$2:$Q$44,,0,),0)</f>
        <v>0</v>
      </c>
      <c r="BC195" s="25">
        <f>_xlfn.XLOOKUP(C195,'Historic Runoff (mm)'!$A$2:$A$1332,'Historic Runoff (mm)'!$B$2:$B$1332,,0,)</f>
        <v>484.029</v>
      </c>
      <c r="BD195">
        <f>_xlfn.XLOOKUP(C195,DrainageComplaint!$A$2:$A$1332,DrainageComplaint!$B$2:$B$1332,,0,)</f>
        <v>4</v>
      </c>
      <c r="BE195">
        <f>_xlfn.XLOOKUP(C195,PAD_Area!$G$2:$G$1332,PAD_Area!$H$2:$H$1332,,0,)</f>
        <v>0</v>
      </c>
    </row>
    <row r="196" spans="1:57" x14ac:dyDescent="0.2">
      <c r="A196" s="2">
        <v>193</v>
      </c>
      <c r="B196" s="2">
        <v>194</v>
      </c>
      <c r="C196" s="20">
        <v>1001910</v>
      </c>
      <c r="D196" s="3" t="s">
        <v>207</v>
      </c>
      <c r="E196" s="3" t="s">
        <v>27</v>
      </c>
      <c r="F196" s="3">
        <v>4829.8100000000004</v>
      </c>
      <c r="G196" s="3">
        <v>105019.88962</v>
      </c>
      <c r="H196" s="3">
        <v>210385683.23899999</v>
      </c>
      <c r="I196" s="2">
        <v>9</v>
      </c>
      <c r="J196" s="2">
        <v>1</v>
      </c>
      <c r="K196" s="2">
        <v>0</v>
      </c>
      <c r="L196" s="2">
        <v>0</v>
      </c>
      <c r="M196" s="3">
        <v>0</v>
      </c>
      <c r="N196" s="2">
        <f>_xlfn.XLOOKUP(C196,Shellfish_Presence!$E$3:$E$1333,Shellfish_Presence!$G$3:$G$1333,,0,)</f>
        <v>0</v>
      </c>
      <c r="O196" s="3">
        <v>6.6006497945636511E-5</v>
      </c>
      <c r="P196" s="3">
        <v>1.2085300113540143E-5</v>
      </c>
      <c r="Q196" s="2">
        <v>17</v>
      </c>
      <c r="R196" s="3">
        <v>1</v>
      </c>
      <c r="S196" s="3">
        <v>0</v>
      </c>
      <c r="T196" s="3">
        <v>0</v>
      </c>
      <c r="U196" s="3">
        <v>0</v>
      </c>
      <c r="V196" s="2">
        <v>0</v>
      </c>
      <c r="W196" s="3" t="str">
        <f t="shared" si="6"/>
        <v/>
      </c>
      <c r="X196" t="str">
        <f t="shared" ref="X196:X259" si="7">IFERROR(U196/T196,"")</f>
        <v/>
      </c>
      <c r="Y196">
        <f>IFERROR(INDEX('Parcel Year'!$N$3:$N$1175,MATCH(KC_SPS_SubbasinAttributes!C196,'Parcel Year'!$M$3:$M$1175,0)),0)</f>
        <v>1.0616399958962575E-4</v>
      </c>
      <c r="Z196">
        <f>INDEX(Imperviousness!$B$2:$B$1332,MATCH(KC_SPS_SubbasinAttributes!C196,Imperviousness!$A$2:$A$1332,0))</f>
        <v>6.0999999999999999E-2</v>
      </c>
      <c r="AA196">
        <f>INDEX('Flow Duration Index'!$B$2:$B$1332,MATCH(KC_SPS_SubbasinAttributes!C196,'Flow Duration Index'!$A$2:$A$1332,0))</f>
        <v>4.2329999999999997</v>
      </c>
      <c r="AB196">
        <f>INDEX(Opportunity_Index!$G$2:$G$1333,MATCH(KC_SPS_SubbasinAttributes!C196,Opportunity_Index!$F$2:$F$1333,0))</f>
        <v>0.23150000000000001</v>
      </c>
      <c r="AC196">
        <f>INDEX(Traffic!$B$2:$B$1332,MATCH(KC_SPS_SubbasinAttributes!C196,Traffic!$A$2:$A$1332,0))</f>
        <v>1804.3440000000001</v>
      </c>
      <c r="AD196">
        <f>INDEX(EquityScore!$F$3:$F$1334,MATCH(KC_SPS_SubbasinAttributes!C196,EquityScore!$E$3:$E$1334,0))</f>
        <v>2</v>
      </c>
      <c r="AE196" t="str">
        <f>IFERROR(INDEX(PavementCondition!$E$2:$E$669,MATCH(KC_SPS_SubbasinAttributes!C196,PavementCondition!$D$2:$D$669,0)),"N/A")</f>
        <v>N/A</v>
      </c>
      <c r="AF196">
        <f>INDEX(SpawnerMortality!$E$2:$E$1331,MATCH(KC_SPS_SubbasinAttributes!C196,SpawnerMortality!$D$2:$D$1331,0))</f>
        <v>0.29509453400000002</v>
      </c>
      <c r="AG196" s="25">
        <f>IFERROR(_xlfn.XLOOKUP($C196,WQBE_Loading!$C$4:$C$3072,WQBE_Loading!G$4:G$3072,,0,),"")</f>
        <v>0</v>
      </c>
      <c r="AH196" s="25">
        <f>IFERROR(_xlfn.XLOOKUP($C196,WQBE_Loading!$C$4:$C$3072,WQBE_Loading!H$4:H$3072,,0,),"")</f>
        <v>0</v>
      </c>
      <c r="AI196" s="25">
        <f>IFERROR(_xlfn.XLOOKUP($C196,WQBE_Loading!$C$4:$C$3072,WQBE_Loading!I$4:I$3072,,0,),"")</f>
        <v>0</v>
      </c>
      <c r="AJ196" s="25">
        <f>IFERROR(_xlfn.XLOOKUP($C196,WQBE_Loading!$C$4:$C$3072,WQBE_Loading!J$4:J$3072,,0,),"")</f>
        <v>0</v>
      </c>
      <c r="AK196" s="25">
        <f>IFERROR(_xlfn.XLOOKUP($C196,WQBE_Loading!$C$4:$C$3072,WQBE_Loading!K$4:K$3072,,0,),"")</f>
        <v>0</v>
      </c>
      <c r="AL196" s="25">
        <f>IFERROR(_xlfn.XLOOKUP($C196,WQBE_Loading!$C$4:$C$3072,WQBE_Loading!L$4:L$3072,,0,),"")</f>
        <v>0</v>
      </c>
      <c r="AM196" s="25">
        <f>IFERROR(_xlfn.XLOOKUP($C196,WQBE_Loading!$C$4:$C$3072,WQBE_Loading!M$4:M$3072,,0,),"")</f>
        <v>0</v>
      </c>
      <c r="AN196" s="25">
        <f>IFERROR(_xlfn.XLOOKUP($C196,WQBE_Loading!$C$4:$C$3072,WQBE_Loading!N$4:N$3072,,0,),"")</f>
        <v>0</v>
      </c>
      <c r="AO196" s="25">
        <f>IFERROR(_xlfn.XLOOKUP($C196,WQBE_Loading!$C$4:$C$3072,WQBE_Loading!O$4:O$3072,,0,),"")</f>
        <v>0</v>
      </c>
      <c r="AP196" s="25">
        <f>IFERROR(_xlfn.XLOOKUP($C196,WQBE_Loading!$C$4:$C$3072,WQBE_Loading!P$4:P$3072,,0,),"")</f>
        <v>0</v>
      </c>
      <c r="AQ196" s="13">
        <f>IFERROR(_xlfn.XLOOKUP($C196,WQBE_Loading!$C$4:$C$3072,WQBE_Loading!Q$4:Q$3072,,0,),"")</f>
        <v>140646910.27462852</v>
      </c>
      <c r="AR196">
        <f>_xlfn.XLOOKUP(C196,UrbanHeat!$A$2:$A$1333,UrbanHeat!$B$2:$B$1333,,0,)</f>
        <v>9.4949999999999992</v>
      </c>
      <c r="AS196" s="25">
        <f>_xlfn.XLOOKUP($C196,TNC_Loading!$A$2:$A$1332,TNC_Loading!B$2:B$1332,,0,)</f>
        <v>0.30499999999999999</v>
      </c>
      <c r="AT196" s="25">
        <f>_xlfn.XLOOKUP($C196,TNC_Loading!$A$2:$A$1332,TNC_Loading!C$2:C$1332,,0,)</f>
        <v>7.4999999999999997E-2</v>
      </c>
      <c r="AU196" s="25">
        <f>_xlfn.XLOOKUP($C196,TNC_Loading!$A$2:$A$1332,TNC_Loading!D$2:D$1332,,0,)</f>
        <v>0.51900000000000002</v>
      </c>
      <c r="AV196" s="25">
        <f>_xlfn.XLOOKUP($C196,TNC_Loading!$A$2:$A$1332,TNC_Loading!E$2:E$1332,,0,)</f>
        <v>0.46100000000000002</v>
      </c>
      <c r="AW196" s="25">
        <f>_xlfn.XLOOKUP($C196,TNC_Loading!$A$2:$A$1332,TNC_Loading!F$2:F$1332,,0,)</f>
        <v>9.1880000000000006</v>
      </c>
      <c r="AX196">
        <f>_xlfn.XLOOKUP(C196,BIBI!$D$2:$D$1332,BIBI!$F$2:$F$1332,,0,)</f>
        <v>0</v>
      </c>
      <c r="AY196">
        <f>_xlfn.XLOOKUP(C196,FacilityCounts!$A$3:$A$1333,FacilityCounts!$B$3:$B$1333,,0,)</f>
        <v>0</v>
      </c>
      <c r="AZ196">
        <f>_xlfn.XLOOKUP(C196,FacilityCounts!$D$3:$D$1333,FacilityCounts!$E$3:$E$1333,,0,)</f>
        <v>0</v>
      </c>
      <c r="BA196">
        <f>_xlfn.XLOOKUP(C196,FacilityCounts!$G$3:$G$1333,FacilityCounts!$H$3:$H$1333,,0,)</f>
        <v>0</v>
      </c>
      <c r="BB196">
        <f>IFERROR(_xlfn.XLOOKUP(C196,'DA to P Sensitive Lakes'!$P$2:$P$44,'DA to P Sensitive Lakes'!$Q$2:$Q$44,,0,),0)</f>
        <v>1</v>
      </c>
      <c r="BC196" s="25">
        <f>_xlfn.XLOOKUP(C196,'Historic Runoff (mm)'!$A$2:$A$1332,'Historic Runoff (mm)'!$B$2:$B$1332,,0,)</f>
        <v>299.74400000000003</v>
      </c>
      <c r="BD196">
        <f>_xlfn.XLOOKUP(C196,DrainageComplaint!$A$2:$A$1332,DrainageComplaint!$B$2:$B$1332,,0,)</f>
        <v>0</v>
      </c>
      <c r="BE196">
        <f>_xlfn.XLOOKUP(C196,PAD_Area!$G$2:$G$1332,PAD_Area!$H$2:$H$1332,,0,)</f>
        <v>0</v>
      </c>
    </row>
    <row r="197" spans="1:57" x14ac:dyDescent="0.2">
      <c r="A197" s="2">
        <v>194</v>
      </c>
      <c r="B197" s="2">
        <v>195</v>
      </c>
      <c r="C197" s="20">
        <v>1001920</v>
      </c>
      <c r="D197" s="3" t="s">
        <v>208</v>
      </c>
      <c r="E197" s="3" t="s">
        <v>27</v>
      </c>
      <c r="F197" s="3">
        <v>1083.011</v>
      </c>
      <c r="G197" s="3">
        <v>41577.923210300003</v>
      </c>
      <c r="H197" s="3">
        <v>47175761.148199998</v>
      </c>
      <c r="I197" s="2">
        <v>4</v>
      </c>
      <c r="J197" s="2">
        <v>0</v>
      </c>
      <c r="K197" s="2">
        <v>0</v>
      </c>
      <c r="L197" s="2">
        <v>8</v>
      </c>
      <c r="M197" s="3">
        <v>0</v>
      </c>
      <c r="N197" s="2">
        <f>_xlfn.XLOOKUP(C197,Shellfish_Presence!$E$3:$E$1333,Shellfish_Presence!$G$3:$G$1333,,0,)</f>
        <v>0</v>
      </c>
      <c r="O197" s="3">
        <v>0</v>
      </c>
      <c r="P197" s="3">
        <v>0</v>
      </c>
      <c r="Q197" s="2">
        <v>3</v>
      </c>
      <c r="R197" s="3">
        <v>0.99999898672103882</v>
      </c>
      <c r="S197" s="3">
        <v>0</v>
      </c>
      <c r="T197" s="3">
        <v>629.6519775390625</v>
      </c>
      <c r="U197" s="3">
        <v>0</v>
      </c>
      <c r="V197" s="2">
        <v>0</v>
      </c>
      <c r="W197" s="3">
        <f t="shared" si="6"/>
        <v>0</v>
      </c>
      <c r="X197">
        <f t="shared" si="7"/>
        <v>0</v>
      </c>
      <c r="Y197">
        <f>IFERROR(INDEX('Parcel Year'!$N$3:$N$1175,MATCH(KC_SPS_SubbasinAttributes!C197,'Parcel Year'!$M$3:$M$1175,0)),0)</f>
        <v>0.15470799803733826</v>
      </c>
      <c r="Z197">
        <f>INDEX(Imperviousness!$B$2:$B$1332,MATCH(KC_SPS_SubbasinAttributes!C197,Imperviousness!$A$2:$A$1332,0))</f>
        <v>0.19400000000000001</v>
      </c>
      <c r="AA197">
        <f>INDEX('Flow Duration Index'!$B$2:$B$1332,MATCH(KC_SPS_SubbasinAttributes!C197,'Flow Duration Index'!$A$2:$A$1332,0))</f>
        <v>5.625</v>
      </c>
      <c r="AB197">
        <f>INDEX(Opportunity_Index!$G$2:$G$1333,MATCH(KC_SPS_SubbasinAttributes!C197,Opportunity_Index!$F$2:$F$1333,0))</f>
        <v>8.6999999999999994E-2</v>
      </c>
      <c r="AC197">
        <f>INDEX(Traffic!$B$2:$B$1332,MATCH(KC_SPS_SubbasinAttributes!C197,Traffic!$A$2:$A$1332,0))</f>
        <v>1747.3240000000001</v>
      </c>
      <c r="AD197">
        <f>INDEX(EquityScore!$F$3:$F$1334,MATCH(KC_SPS_SubbasinAttributes!C197,EquityScore!$E$3:$E$1334,0))</f>
        <v>2</v>
      </c>
      <c r="AE197">
        <f>IFERROR(INDEX(PavementCondition!$E$2:$E$669,MATCH(KC_SPS_SubbasinAttributes!C197,PavementCondition!$D$2:$D$669,0)),"N/A")</f>
        <v>0</v>
      </c>
      <c r="AF197">
        <f>INDEX(SpawnerMortality!$E$2:$E$1331,MATCH(KC_SPS_SubbasinAttributes!C197,SpawnerMortality!$D$2:$D$1331,0))</f>
        <v>0.16832916349999999</v>
      </c>
      <c r="AG197" s="25">
        <f>IFERROR(_xlfn.XLOOKUP($C197,WQBE_Loading!$C$4:$C$3072,WQBE_Loading!G$4:G$3072,,0,),"")</f>
        <v>6.902024047597445</v>
      </c>
      <c r="AH197" s="25">
        <f>IFERROR(_xlfn.XLOOKUP($C197,WQBE_Loading!$C$4:$C$3072,WQBE_Loading!H$4:H$3072,,0,),"")</f>
        <v>34.562629712479598</v>
      </c>
      <c r="AI197" s="25">
        <f>IFERROR(_xlfn.XLOOKUP($C197,WQBE_Loading!$C$4:$C$3072,WQBE_Loading!I$4:I$3072,,0,),"")</f>
        <v>1378.4827755971551</v>
      </c>
      <c r="AJ197" s="25">
        <f>IFERROR(_xlfn.XLOOKUP($C197,WQBE_Loading!$C$4:$C$3072,WQBE_Loading!J$4:J$3072,,0,),"")</f>
        <v>105.82318723656201</v>
      </c>
      <c r="AK197" s="25">
        <f>IFERROR(_xlfn.XLOOKUP($C197,WQBE_Loading!$C$4:$C$3072,WQBE_Loading!K$4:K$3072,,0,),"")</f>
        <v>35380.991961206098</v>
      </c>
      <c r="AL197" s="25">
        <f>IFERROR(_xlfn.XLOOKUP($C197,WQBE_Loading!$C$4:$C$3072,WQBE_Loading!L$4:L$3072,,0,),"")</f>
        <v>1.21666783592681E-2</v>
      </c>
      <c r="AM197" s="25">
        <f>IFERROR(_xlfn.XLOOKUP($C197,WQBE_Loading!$C$4:$C$3072,WQBE_Loading!M$4:M$3072,,0,),"")</f>
        <v>6.9869946719251807E-4</v>
      </c>
      <c r="AN197" s="25">
        <f>IFERROR(_xlfn.XLOOKUP($C197,WQBE_Loading!$C$4:$C$3072,WQBE_Loading!N$4:N$3072,,0,),"")</f>
        <v>0.50948303607658807</v>
      </c>
      <c r="AO197" s="25">
        <f>IFERROR(_xlfn.XLOOKUP($C197,WQBE_Loading!$C$4:$C$3072,WQBE_Loading!O$4:O$3072,,0,),"")</f>
        <v>1.8073735518984351</v>
      </c>
      <c r="AP197" s="25">
        <f>IFERROR(_xlfn.XLOOKUP($C197,WQBE_Loading!$C$4:$C$3072,WQBE_Loading!P$4:P$3072,,0,),"")</f>
        <v>2.1414656908483751</v>
      </c>
      <c r="AQ197" s="13">
        <f>IFERROR(_xlfn.XLOOKUP($C197,WQBE_Loading!$C$4:$C$3072,WQBE_Loading!Q$4:Q$3072,,0,),"")</f>
        <v>39018750.979778796</v>
      </c>
      <c r="AR197">
        <f>_xlfn.XLOOKUP(C197,UrbanHeat!$A$2:$A$1333,UrbanHeat!$B$2:$B$1333,,0,)</f>
        <v>14.263</v>
      </c>
      <c r="AS197" s="25">
        <f>_xlfn.XLOOKUP($C197,TNC_Loading!$A$2:$A$1332,TNC_Loading!B$2:B$1332,,0,)</f>
        <v>8.8689999999999998</v>
      </c>
      <c r="AT197" s="25">
        <f>_xlfn.XLOOKUP($C197,TNC_Loading!$A$2:$A$1332,TNC_Loading!C$2:C$1332,,0,)</f>
        <v>0.57999999999999996</v>
      </c>
      <c r="AU197" s="25">
        <f>_xlfn.XLOOKUP($C197,TNC_Loading!$A$2:$A$1332,TNC_Loading!D$2:D$1332,,0,)</f>
        <v>9.86</v>
      </c>
      <c r="AV197" s="25">
        <f>_xlfn.XLOOKUP($C197,TNC_Loading!$A$2:$A$1332,TNC_Loading!E$2:E$1332,,0,)</f>
        <v>9.2789999999999999</v>
      </c>
      <c r="AW197" s="25">
        <f>_xlfn.XLOOKUP($C197,TNC_Loading!$A$2:$A$1332,TNC_Loading!F$2:F$1332,,0,)</f>
        <v>216.97499999999999</v>
      </c>
      <c r="AX197">
        <f>_xlfn.XLOOKUP(C197,BIBI!$D$2:$D$1332,BIBI!$F$2:$F$1332,,0,)</f>
        <v>48.5</v>
      </c>
      <c r="AY197">
        <f>_xlfn.XLOOKUP(C197,FacilityCounts!$A$3:$A$1333,FacilityCounts!$B$3:$B$1333,,0,)</f>
        <v>0</v>
      </c>
      <c r="AZ197">
        <f>_xlfn.XLOOKUP(C197,FacilityCounts!$D$3:$D$1333,FacilityCounts!$E$3:$E$1333,,0,)</f>
        <v>0</v>
      </c>
      <c r="BA197">
        <f>_xlfn.XLOOKUP(C197,FacilityCounts!$G$3:$G$1333,FacilityCounts!$H$3:$H$1333,,0,)</f>
        <v>0</v>
      </c>
      <c r="BB197">
        <f>IFERROR(_xlfn.XLOOKUP(C197,'DA to P Sensitive Lakes'!$P$2:$P$44,'DA to P Sensitive Lakes'!$Q$2:$Q$44,,0,),0)</f>
        <v>1</v>
      </c>
      <c r="BC197" s="25">
        <f>_xlfn.XLOOKUP(C197,'Historic Runoff (mm)'!$A$2:$A$1332,'Historic Runoff (mm)'!$B$2:$B$1332,,0,)</f>
        <v>549.36400000000003</v>
      </c>
      <c r="BD197">
        <f>_xlfn.XLOOKUP(C197,DrainageComplaint!$A$2:$A$1332,DrainageComplaint!$B$2:$B$1332,,0,)</f>
        <v>0</v>
      </c>
      <c r="BE197">
        <f>_xlfn.XLOOKUP(C197,PAD_Area!$G$2:$G$1332,PAD_Area!$H$2:$H$1332,,0,)</f>
        <v>0</v>
      </c>
    </row>
    <row r="198" spans="1:57" x14ac:dyDescent="0.2">
      <c r="A198" s="2">
        <v>195</v>
      </c>
      <c r="B198" s="2">
        <v>196</v>
      </c>
      <c r="C198" s="20">
        <v>1001930</v>
      </c>
      <c r="D198" s="3" t="s">
        <v>208</v>
      </c>
      <c r="E198" s="3" t="s">
        <v>27</v>
      </c>
      <c r="F198" s="3">
        <v>790.33</v>
      </c>
      <c r="G198" s="3">
        <v>46473.906311999999</v>
      </c>
      <c r="H198" s="3">
        <v>34426619.093900003</v>
      </c>
      <c r="I198" s="2">
        <v>1</v>
      </c>
      <c r="J198" s="2">
        <v>0</v>
      </c>
      <c r="K198" s="2">
        <v>0</v>
      </c>
      <c r="L198" s="2">
        <v>20</v>
      </c>
      <c r="M198" s="3">
        <v>0</v>
      </c>
      <c r="N198" s="2">
        <f>_xlfn.XLOOKUP(C198,Shellfish_Presence!$E$3:$E$1333,Shellfish_Presence!$G$3:$G$1333,,0,)</f>
        <v>0</v>
      </c>
      <c r="O198" s="3">
        <v>0</v>
      </c>
      <c r="P198" s="3">
        <v>8.6428000940941274E-5</v>
      </c>
      <c r="Q198" s="2">
        <v>3</v>
      </c>
      <c r="R198" s="3">
        <v>1</v>
      </c>
      <c r="S198" s="3">
        <v>0</v>
      </c>
      <c r="T198" s="3">
        <v>0</v>
      </c>
      <c r="U198" s="3">
        <v>0</v>
      </c>
      <c r="V198" s="2">
        <v>0</v>
      </c>
      <c r="W198" s="3" t="str">
        <f t="shared" si="6"/>
        <v/>
      </c>
      <c r="X198" t="str">
        <f t="shared" si="7"/>
        <v/>
      </c>
      <c r="Y198">
        <f>IFERROR(INDEX('Parcel Year'!$N$3:$N$1175,MATCH(KC_SPS_SubbasinAttributes!C198,'Parcel Year'!$M$3:$M$1175,0)),0)</f>
        <v>0.61843401193618774</v>
      </c>
      <c r="Z198">
        <f>INDEX(Imperviousness!$B$2:$B$1332,MATCH(KC_SPS_SubbasinAttributes!C198,Imperviousness!$A$2:$A$1332,0))</f>
        <v>0.26</v>
      </c>
      <c r="AA198">
        <f>INDEX('Flow Duration Index'!$B$2:$B$1332,MATCH(KC_SPS_SubbasinAttributes!C198,'Flow Duration Index'!$A$2:$A$1332,0))</f>
        <v>8.1590000000000007</v>
      </c>
      <c r="AB198">
        <f>INDEX(Opportunity_Index!$G$2:$G$1333,MATCH(KC_SPS_SubbasinAttributes!C198,Opportunity_Index!$F$2:$F$1333,0))</f>
        <v>9.3600000000000003E-2</v>
      </c>
      <c r="AC198">
        <f>INDEX(Traffic!$B$2:$B$1332,MATCH(KC_SPS_SubbasinAttributes!C198,Traffic!$A$2:$A$1332,0))</f>
        <v>4950.6779999999999</v>
      </c>
      <c r="AD198">
        <f>INDEX(EquityScore!$F$3:$F$1334,MATCH(KC_SPS_SubbasinAttributes!C198,EquityScore!$E$3:$E$1334,0))</f>
        <v>2.3333333299999999</v>
      </c>
      <c r="AE198" t="str">
        <f>IFERROR(INDEX(PavementCondition!$E$2:$E$669,MATCH(KC_SPS_SubbasinAttributes!C198,PavementCondition!$D$2:$D$669,0)),"N/A")</f>
        <v>N/A</v>
      </c>
      <c r="AF198">
        <f>INDEX(SpawnerMortality!$E$2:$E$1331,MATCH(KC_SPS_SubbasinAttributes!C198,SpawnerMortality!$D$2:$D$1331,0))</f>
        <v>0.36393577249999998</v>
      </c>
      <c r="AG198" s="25">
        <f>IFERROR(_xlfn.XLOOKUP($C198,WQBE_Loading!$C$4:$C$3072,WQBE_Loading!G$4:G$3072,,0,),"")</f>
        <v>5.358023255685155</v>
      </c>
      <c r="AH198" s="25">
        <f>IFERROR(_xlfn.XLOOKUP($C198,WQBE_Loading!$C$4:$C$3072,WQBE_Loading!H$4:H$3072,,0,),"")</f>
        <v>27.300361119181701</v>
      </c>
      <c r="AI198" s="25">
        <f>IFERROR(_xlfn.XLOOKUP($C198,WQBE_Loading!$C$4:$C$3072,WQBE_Loading!I$4:I$3072,,0,),"")</f>
        <v>897.90250052568103</v>
      </c>
      <c r="AJ198" s="25">
        <f>IFERROR(_xlfn.XLOOKUP($C198,WQBE_Loading!$C$4:$C$3072,WQBE_Loading!J$4:J$3072,,0,),"")</f>
        <v>71.153581607184009</v>
      </c>
      <c r="AK198" s="25">
        <f>IFERROR(_xlfn.XLOOKUP($C198,WQBE_Loading!$C$4:$C$3072,WQBE_Loading!K$4:K$3072,,0,),"")</f>
        <v>23826.824192399599</v>
      </c>
      <c r="AL198" s="25">
        <f>IFERROR(_xlfn.XLOOKUP($C198,WQBE_Loading!$C$4:$C$3072,WQBE_Loading!L$4:L$3072,,0,),"")</f>
        <v>8.5300208184869303E-3</v>
      </c>
      <c r="AM198" s="25">
        <f>IFERROR(_xlfn.XLOOKUP($C198,WQBE_Loading!$C$4:$C$3072,WQBE_Loading!M$4:M$3072,,0,),"")</f>
        <v>8.216083062077635E-4</v>
      </c>
      <c r="AN198" s="25">
        <f>IFERROR(_xlfn.XLOOKUP($C198,WQBE_Loading!$C$4:$C$3072,WQBE_Loading!N$4:N$3072,,0,),"")</f>
        <v>0.37886970075881299</v>
      </c>
      <c r="AO198" s="25">
        <f>IFERROR(_xlfn.XLOOKUP($C198,WQBE_Loading!$C$4:$C$3072,WQBE_Loading!O$4:O$3072,,0,),"")</f>
        <v>1.26427137032573</v>
      </c>
      <c r="AP198" s="25">
        <f>IFERROR(_xlfn.XLOOKUP($C198,WQBE_Loading!$C$4:$C$3072,WQBE_Loading!P$4:P$3072,,0,),"")</f>
        <v>1.61766379395092</v>
      </c>
      <c r="AQ198" s="13">
        <f>IFERROR(_xlfn.XLOOKUP($C198,WQBE_Loading!$C$4:$C$3072,WQBE_Loading!Q$4:Q$3072,,0,),"")</f>
        <v>24886242.63854735</v>
      </c>
      <c r="AR198">
        <f>_xlfn.XLOOKUP(C198,UrbanHeat!$A$2:$A$1333,UrbanHeat!$B$2:$B$1333,,0,)</f>
        <v>15.462999999999999</v>
      </c>
      <c r="AS198" s="25">
        <f>_xlfn.XLOOKUP($C198,TNC_Loading!$A$2:$A$1332,TNC_Loading!B$2:B$1332,,0,)</f>
        <v>10.29</v>
      </c>
      <c r="AT198" s="25">
        <f>_xlfn.XLOOKUP($C198,TNC_Loading!$A$2:$A$1332,TNC_Loading!C$2:C$1332,,0,)</f>
        <v>2.004</v>
      </c>
      <c r="AU198" s="25">
        <f>_xlfn.XLOOKUP($C198,TNC_Loading!$A$2:$A$1332,TNC_Loading!D$2:D$1332,,0,)</f>
        <v>16.914000000000001</v>
      </c>
      <c r="AV198" s="25">
        <f>_xlfn.XLOOKUP($C198,TNC_Loading!$A$2:$A$1332,TNC_Loading!E$2:E$1332,,0,)</f>
        <v>13.831</v>
      </c>
      <c r="AW198" s="25">
        <f>_xlfn.XLOOKUP($C198,TNC_Loading!$A$2:$A$1332,TNC_Loading!F$2:F$1332,,0,)</f>
        <v>375.262</v>
      </c>
      <c r="AX198">
        <f>_xlfn.XLOOKUP(C198,BIBI!$D$2:$D$1332,BIBI!$F$2:$F$1332,,0,)</f>
        <v>24.9</v>
      </c>
      <c r="AY198">
        <f>_xlfn.XLOOKUP(C198,FacilityCounts!$A$3:$A$1333,FacilityCounts!$B$3:$B$1333,,0,)</f>
        <v>1</v>
      </c>
      <c r="AZ198">
        <f>_xlfn.XLOOKUP(C198,FacilityCounts!$D$3:$D$1333,FacilityCounts!$E$3:$E$1333,,0,)</f>
        <v>0</v>
      </c>
      <c r="BA198">
        <f>_xlfn.XLOOKUP(C198,FacilityCounts!$G$3:$G$1333,FacilityCounts!$H$3:$H$1333,,0,)</f>
        <v>0</v>
      </c>
      <c r="BB198">
        <f>IFERROR(_xlfn.XLOOKUP(C198,'DA to P Sensitive Lakes'!$P$2:$P$44,'DA to P Sensitive Lakes'!$Q$2:$Q$44,,0,),0)</f>
        <v>0</v>
      </c>
      <c r="BC198" s="25">
        <f>_xlfn.XLOOKUP(C198,'Historic Runoff (mm)'!$A$2:$A$1332,'Historic Runoff (mm)'!$B$2:$B$1332,,0,)</f>
        <v>643.19299999999998</v>
      </c>
      <c r="BD198">
        <f>_xlfn.XLOOKUP(C198,DrainageComplaint!$A$2:$A$1332,DrainageComplaint!$B$2:$B$1332,,0,)</f>
        <v>0</v>
      </c>
      <c r="BE198">
        <f>_xlfn.XLOOKUP(C198,PAD_Area!$G$2:$G$1332,PAD_Area!$H$2:$H$1332,,0,)</f>
        <v>0</v>
      </c>
    </row>
    <row r="199" spans="1:57" x14ac:dyDescent="0.2">
      <c r="A199" s="2">
        <v>196</v>
      </c>
      <c r="B199" s="2">
        <v>197</v>
      </c>
      <c r="C199" s="20">
        <v>1001940</v>
      </c>
      <c r="D199" s="3" t="s">
        <v>208</v>
      </c>
      <c r="E199" s="3" t="s">
        <v>27</v>
      </c>
      <c r="F199" s="3">
        <v>373.84199999999998</v>
      </c>
      <c r="G199" s="3">
        <v>24674.445542199999</v>
      </c>
      <c r="H199" s="3">
        <v>16284484.93</v>
      </c>
      <c r="I199" s="2">
        <v>6</v>
      </c>
      <c r="J199" s="2">
        <v>0</v>
      </c>
      <c r="K199" s="2">
        <v>0</v>
      </c>
      <c r="L199" s="2">
        <v>3</v>
      </c>
      <c r="M199" s="3">
        <v>0</v>
      </c>
      <c r="N199" s="2">
        <f>_xlfn.XLOOKUP(C199,Shellfish_Presence!$E$3:$E$1333,Shellfish_Presence!$G$3:$G$1333,,0,)</f>
        <v>0</v>
      </c>
      <c r="O199" s="3">
        <v>4.9998099711956456E-5</v>
      </c>
      <c r="P199" s="3">
        <v>0.99987202882766724</v>
      </c>
      <c r="Q199" s="2">
        <v>1</v>
      </c>
      <c r="R199" s="3">
        <v>1</v>
      </c>
      <c r="S199" s="3">
        <v>0</v>
      </c>
      <c r="T199" s="3">
        <v>0</v>
      </c>
      <c r="U199" s="3">
        <v>0</v>
      </c>
      <c r="V199" s="2">
        <v>0</v>
      </c>
      <c r="W199" s="3" t="str">
        <f t="shared" si="6"/>
        <v/>
      </c>
      <c r="X199" t="str">
        <f t="shared" si="7"/>
        <v/>
      </c>
      <c r="Y199">
        <f>IFERROR(INDEX('Parcel Year'!$N$3:$N$1175,MATCH(KC_SPS_SubbasinAttributes!C199,'Parcel Year'!$M$3:$M$1175,0)),0)</f>
        <v>0.54866999387741089</v>
      </c>
      <c r="Z199">
        <f>INDEX(Imperviousness!$B$2:$B$1332,MATCH(KC_SPS_SubbasinAttributes!C199,Imperviousness!$A$2:$A$1332,0))</f>
        <v>0.44500000000000001</v>
      </c>
      <c r="AA199">
        <f>INDEX('Flow Duration Index'!$B$2:$B$1332,MATCH(KC_SPS_SubbasinAttributes!C199,'Flow Duration Index'!$A$2:$A$1332,0))</f>
        <v>8.2149999999999999</v>
      </c>
      <c r="AB199">
        <f>INDEX(Opportunity_Index!$G$2:$G$1333,MATCH(KC_SPS_SubbasinAttributes!C199,Opportunity_Index!$F$2:$F$1333,0))</f>
        <v>0.3115</v>
      </c>
      <c r="AC199">
        <f>INDEX(Traffic!$B$2:$B$1332,MATCH(KC_SPS_SubbasinAttributes!C199,Traffic!$A$2:$A$1332,0))</f>
        <v>556.745</v>
      </c>
      <c r="AD199">
        <f>INDEX(EquityScore!$F$3:$F$1334,MATCH(KC_SPS_SubbasinAttributes!C199,EquityScore!$E$3:$E$1334,0))</f>
        <v>2</v>
      </c>
      <c r="AE199" t="str">
        <f>IFERROR(INDEX(PavementCondition!$E$2:$E$669,MATCH(KC_SPS_SubbasinAttributes!C199,PavementCondition!$D$2:$D$669,0)),"N/A")</f>
        <v>N/A</v>
      </c>
      <c r="AF199">
        <f>INDEX(SpawnerMortality!$E$2:$E$1331,MATCH(KC_SPS_SubbasinAttributes!C199,SpawnerMortality!$D$2:$D$1331,0))</f>
        <v>0.46856425699999998</v>
      </c>
      <c r="AG199" s="25">
        <f>IFERROR(_xlfn.XLOOKUP($C199,WQBE_Loading!$C$4:$C$3072,WQBE_Loading!G$4:G$3072,,0,),"")</f>
        <v>1.7895667584198101</v>
      </c>
      <c r="AH199" s="25">
        <f>IFERROR(_xlfn.XLOOKUP($C199,WQBE_Loading!$C$4:$C$3072,WQBE_Loading!H$4:H$3072,,0,),"")</f>
        <v>8.7380571997080398</v>
      </c>
      <c r="AI199" s="25">
        <f>IFERROR(_xlfn.XLOOKUP($C199,WQBE_Loading!$C$4:$C$3072,WQBE_Loading!I$4:I$3072,,0,),"")</f>
        <v>475.4684104956425</v>
      </c>
      <c r="AJ199" s="25">
        <f>IFERROR(_xlfn.XLOOKUP($C199,WQBE_Loading!$C$4:$C$3072,WQBE_Loading!J$4:J$3072,,0,),"")</f>
        <v>35.39876169247735</v>
      </c>
      <c r="AK199" s="25">
        <f>IFERROR(_xlfn.XLOOKUP($C199,WQBE_Loading!$C$4:$C$3072,WQBE_Loading!K$4:K$3072,,0,),"")</f>
        <v>10234.581697101301</v>
      </c>
      <c r="AL199" s="25">
        <f>IFERROR(_xlfn.XLOOKUP($C199,WQBE_Loading!$C$4:$C$3072,WQBE_Loading!L$4:L$3072,,0,),"")</f>
        <v>3.2149133334716702E-3</v>
      </c>
      <c r="AM199" s="25">
        <f>IFERROR(_xlfn.XLOOKUP($C199,WQBE_Loading!$C$4:$C$3072,WQBE_Loading!M$4:M$3072,,0,),"")</f>
        <v>1.4416438151158102E-4</v>
      </c>
      <c r="AN199" s="25">
        <f>IFERROR(_xlfn.XLOOKUP($C199,WQBE_Loading!$C$4:$C$3072,WQBE_Loading!N$4:N$3072,,0,),"")</f>
        <v>0.1704777079492075</v>
      </c>
      <c r="AO199" s="25">
        <f>IFERROR(_xlfn.XLOOKUP($C199,WQBE_Loading!$C$4:$C$3072,WQBE_Loading!O$4:O$3072,,0,),"")</f>
        <v>0.50787314290139551</v>
      </c>
      <c r="AP199" s="25">
        <f>IFERROR(_xlfn.XLOOKUP($C199,WQBE_Loading!$C$4:$C$3072,WQBE_Loading!P$4:P$3072,,0,),"")</f>
        <v>0.54383414738360192</v>
      </c>
      <c r="AQ199" s="13">
        <f>IFERROR(_xlfn.XLOOKUP($C199,WQBE_Loading!$C$4:$C$3072,WQBE_Loading!Q$4:Q$3072,,0,),"")</f>
        <v>13123718.282221999</v>
      </c>
      <c r="AR199">
        <f>_xlfn.XLOOKUP(C199,UrbanHeat!$A$2:$A$1333,UrbanHeat!$B$2:$B$1333,,0,)</f>
        <v>17.954999999999998</v>
      </c>
      <c r="AS199" s="25">
        <f>_xlfn.XLOOKUP($C199,TNC_Loading!$A$2:$A$1332,TNC_Loading!B$2:B$1332,,0,)</f>
        <v>9.4350000000000005</v>
      </c>
      <c r="AT199" s="25">
        <f>_xlfn.XLOOKUP($C199,TNC_Loading!$A$2:$A$1332,TNC_Loading!C$2:C$1332,,0,)</f>
        <v>4.9480000000000004</v>
      </c>
      <c r="AU199" s="25">
        <f>_xlfn.XLOOKUP($C199,TNC_Loading!$A$2:$A$1332,TNC_Loading!D$2:D$1332,,0,)</f>
        <v>12.05</v>
      </c>
      <c r="AV199" s="25">
        <f>_xlfn.XLOOKUP($C199,TNC_Loading!$A$2:$A$1332,TNC_Loading!E$2:E$1332,,0,)</f>
        <v>15.992000000000001</v>
      </c>
      <c r="AW199" s="25">
        <f>_xlfn.XLOOKUP($C199,TNC_Loading!$A$2:$A$1332,TNC_Loading!F$2:F$1332,,0,)</f>
        <v>355.51</v>
      </c>
      <c r="AX199">
        <f>_xlfn.XLOOKUP(C199,BIBI!$D$2:$D$1332,BIBI!$F$2:$F$1332,,0,)</f>
        <v>12.5</v>
      </c>
      <c r="AY199">
        <f>_xlfn.XLOOKUP(C199,FacilityCounts!$A$3:$A$1333,FacilityCounts!$B$3:$B$1333,,0,)</f>
        <v>1</v>
      </c>
      <c r="AZ199">
        <f>_xlfn.XLOOKUP(C199,FacilityCounts!$D$3:$D$1333,FacilityCounts!$E$3:$E$1333,,0,)</f>
        <v>0</v>
      </c>
      <c r="BA199">
        <f>_xlfn.XLOOKUP(C199,FacilityCounts!$G$3:$G$1333,FacilityCounts!$H$3:$H$1333,,0,)</f>
        <v>0</v>
      </c>
      <c r="BB199">
        <f>IFERROR(_xlfn.XLOOKUP(C199,'DA to P Sensitive Lakes'!$P$2:$P$44,'DA to P Sensitive Lakes'!$Q$2:$Q$44,,0,),0)</f>
        <v>0</v>
      </c>
      <c r="BC199" s="25">
        <f>_xlfn.XLOOKUP(C199,'Historic Runoff (mm)'!$A$2:$A$1332,'Historic Runoff (mm)'!$B$2:$B$1332,,0,)</f>
        <v>598.77700000000004</v>
      </c>
      <c r="BD199">
        <f>_xlfn.XLOOKUP(C199,DrainageComplaint!$A$2:$A$1332,DrainageComplaint!$B$2:$B$1332,,0,)</f>
        <v>0</v>
      </c>
      <c r="BE199">
        <f>_xlfn.XLOOKUP(C199,PAD_Area!$G$2:$G$1332,PAD_Area!$H$2:$H$1332,,0,)</f>
        <v>0</v>
      </c>
    </row>
    <row r="200" spans="1:57" x14ac:dyDescent="0.2">
      <c r="A200" s="2">
        <v>197</v>
      </c>
      <c r="B200" s="2">
        <v>198</v>
      </c>
      <c r="C200" s="20">
        <v>1001950</v>
      </c>
      <c r="D200" s="3" t="s">
        <v>208</v>
      </c>
      <c r="E200" s="3" t="s">
        <v>27</v>
      </c>
      <c r="F200" s="3">
        <v>838.29899999999998</v>
      </c>
      <c r="G200" s="3">
        <v>34384.395568599997</v>
      </c>
      <c r="H200" s="3">
        <v>36516152.699100003</v>
      </c>
      <c r="I200" s="2">
        <v>0</v>
      </c>
      <c r="J200" s="2">
        <v>0</v>
      </c>
      <c r="K200" s="2">
        <v>0</v>
      </c>
      <c r="L200" s="2">
        <v>11</v>
      </c>
      <c r="M200" s="3">
        <v>0</v>
      </c>
      <c r="N200" s="2">
        <f>_xlfn.XLOOKUP(C200,Shellfish_Presence!$E$3:$E$1333,Shellfish_Presence!$G$3:$G$1333,,0,)</f>
        <v>0</v>
      </c>
      <c r="O200" s="3">
        <v>0</v>
      </c>
      <c r="P200" s="3">
        <v>0</v>
      </c>
      <c r="Q200" s="2">
        <v>1</v>
      </c>
      <c r="R200" s="3">
        <v>1</v>
      </c>
      <c r="S200" s="3">
        <v>0</v>
      </c>
      <c r="T200" s="3">
        <v>0</v>
      </c>
      <c r="U200" s="3">
        <v>0</v>
      </c>
      <c r="V200" s="2">
        <v>1</v>
      </c>
      <c r="W200" s="3" t="str">
        <f t="shared" si="6"/>
        <v/>
      </c>
      <c r="X200" t="str">
        <f t="shared" si="7"/>
        <v/>
      </c>
      <c r="Y200">
        <f>IFERROR(INDEX('Parcel Year'!$N$3:$N$1175,MATCH(KC_SPS_SubbasinAttributes!C200,'Parcel Year'!$M$3:$M$1175,0)),0)</f>
        <v>0.4707539975643158</v>
      </c>
      <c r="Z200">
        <f>INDEX(Imperviousness!$B$2:$B$1332,MATCH(KC_SPS_SubbasinAttributes!C200,Imperviousness!$A$2:$A$1332,0))</f>
        <v>0.252</v>
      </c>
      <c r="AA200">
        <f>INDEX('Flow Duration Index'!$B$2:$B$1332,MATCH(KC_SPS_SubbasinAttributes!C200,'Flow Duration Index'!$A$2:$A$1332,0))</f>
        <v>7.35</v>
      </c>
      <c r="AB200">
        <f>INDEX(Opportunity_Index!$G$2:$G$1333,MATCH(KC_SPS_SubbasinAttributes!C200,Opportunity_Index!$F$2:$F$1333,0))</f>
        <v>9.0800000000000006E-2</v>
      </c>
      <c r="AC200">
        <f>INDEX(Traffic!$B$2:$B$1332,MATCH(KC_SPS_SubbasinAttributes!C200,Traffic!$A$2:$A$1332,0))</f>
        <v>12204.364</v>
      </c>
      <c r="AD200">
        <f>INDEX(EquityScore!$F$3:$F$1334,MATCH(KC_SPS_SubbasinAttributes!C200,EquityScore!$E$3:$E$1334,0))</f>
        <v>2.3333333299999999</v>
      </c>
      <c r="AE200" t="str">
        <f>IFERROR(INDEX(PavementCondition!$E$2:$E$669,MATCH(KC_SPS_SubbasinAttributes!C200,PavementCondition!$D$2:$D$669,0)),"N/A")</f>
        <v>N/A</v>
      </c>
      <c r="AF200">
        <f>INDEX(SpawnerMortality!$E$2:$E$1331,MATCH(KC_SPS_SubbasinAttributes!C200,SpawnerMortality!$D$2:$D$1331,0))</f>
        <v>0.33665832699999998</v>
      </c>
      <c r="AG200" s="25">
        <f>IFERROR(_xlfn.XLOOKUP($C200,WQBE_Loading!$C$4:$C$3072,WQBE_Loading!G$4:G$3072,,0,),"")</f>
        <v>3.9179407107903854</v>
      </c>
      <c r="AH200" s="25">
        <f>IFERROR(_xlfn.XLOOKUP($C200,WQBE_Loading!$C$4:$C$3072,WQBE_Loading!H$4:H$3072,,0,),"")</f>
        <v>19.746974490322</v>
      </c>
      <c r="AI200" s="25">
        <f>IFERROR(_xlfn.XLOOKUP($C200,WQBE_Loading!$C$4:$C$3072,WQBE_Loading!I$4:I$3072,,0,),"")</f>
        <v>818.52848316095856</v>
      </c>
      <c r="AJ200" s="25">
        <f>IFERROR(_xlfn.XLOOKUP($C200,WQBE_Loading!$C$4:$C$3072,WQBE_Loading!J$4:J$3072,,0,),"")</f>
        <v>62.823292539465648</v>
      </c>
      <c r="AK200" s="25">
        <f>IFERROR(_xlfn.XLOOKUP($C200,WQBE_Loading!$C$4:$C$3072,WQBE_Loading!K$4:K$3072,,0,),"")</f>
        <v>19857.41392814905</v>
      </c>
      <c r="AL200" s="25">
        <f>IFERROR(_xlfn.XLOOKUP($C200,WQBE_Loading!$C$4:$C$3072,WQBE_Loading!L$4:L$3072,,0,),"")</f>
        <v>6.0311051827010246E-3</v>
      </c>
      <c r="AM200" s="25">
        <f>IFERROR(_xlfn.XLOOKUP($C200,WQBE_Loading!$C$4:$C$3072,WQBE_Loading!M$4:M$3072,,0,),"")</f>
        <v>5.7539047067032396E-4</v>
      </c>
      <c r="AN200" s="25">
        <f>IFERROR(_xlfn.XLOOKUP($C200,WQBE_Loading!$C$4:$C$3072,WQBE_Loading!N$4:N$3072,,0,),"")</f>
        <v>0.3285533424448685</v>
      </c>
      <c r="AO200" s="25">
        <f>IFERROR(_xlfn.XLOOKUP($C200,WQBE_Loading!$C$4:$C$3072,WQBE_Loading!O$4:O$3072,,0,),"")</f>
        <v>0.98778070640583793</v>
      </c>
      <c r="AP200" s="25">
        <f>IFERROR(_xlfn.XLOOKUP($C200,WQBE_Loading!$C$4:$C$3072,WQBE_Loading!P$4:P$3072,,0,),"")</f>
        <v>1.1763111456668649</v>
      </c>
      <c r="AQ200" s="13">
        <f>IFERROR(_xlfn.XLOOKUP($C200,WQBE_Loading!$C$4:$C$3072,WQBE_Loading!Q$4:Q$3072,,0,),"")</f>
        <v>23181376.492298201</v>
      </c>
      <c r="AR200">
        <f>_xlfn.XLOOKUP(C200,UrbanHeat!$A$2:$A$1333,UrbanHeat!$B$2:$B$1333,,0,)</f>
        <v>14.552</v>
      </c>
      <c r="AS200" s="25">
        <f>_xlfn.XLOOKUP($C200,TNC_Loading!$A$2:$A$1332,TNC_Loading!B$2:B$1332,,0,)</f>
        <v>9.4459999999999997</v>
      </c>
      <c r="AT200" s="25">
        <f>_xlfn.XLOOKUP($C200,TNC_Loading!$A$2:$A$1332,TNC_Loading!C$2:C$1332,,0,)</f>
        <v>1.506</v>
      </c>
      <c r="AU200" s="25">
        <f>_xlfn.XLOOKUP($C200,TNC_Loading!$A$2:$A$1332,TNC_Loading!D$2:D$1332,,0,)</f>
        <v>16.475000000000001</v>
      </c>
      <c r="AV200" s="25">
        <f>_xlfn.XLOOKUP($C200,TNC_Loading!$A$2:$A$1332,TNC_Loading!E$2:E$1332,,0,)</f>
        <v>12.791</v>
      </c>
      <c r="AW200" s="25">
        <f>_xlfn.XLOOKUP($C200,TNC_Loading!$A$2:$A$1332,TNC_Loading!F$2:F$1332,,0,)</f>
        <v>338.25700000000001</v>
      </c>
      <c r="AX200">
        <f>_xlfn.XLOOKUP(C200,BIBI!$D$2:$D$1332,BIBI!$F$2:$F$1332,,0,)</f>
        <v>0</v>
      </c>
      <c r="AY200">
        <f>_xlfn.XLOOKUP(C200,FacilityCounts!$A$3:$A$1333,FacilityCounts!$B$3:$B$1333,,0,)</f>
        <v>0</v>
      </c>
      <c r="AZ200">
        <f>_xlfn.XLOOKUP(C200,FacilityCounts!$D$3:$D$1333,FacilityCounts!$E$3:$E$1333,,0,)</f>
        <v>0</v>
      </c>
      <c r="BA200">
        <f>_xlfn.XLOOKUP(C200,FacilityCounts!$G$3:$G$1333,FacilityCounts!$H$3:$H$1333,,0,)</f>
        <v>0</v>
      </c>
      <c r="BB200">
        <f>IFERROR(_xlfn.XLOOKUP(C200,'DA to P Sensitive Lakes'!$P$2:$P$44,'DA to P Sensitive Lakes'!$Q$2:$Q$44,,0,),0)</f>
        <v>0</v>
      </c>
      <c r="BC200" s="25">
        <f>_xlfn.XLOOKUP(C200,'Historic Runoff (mm)'!$A$2:$A$1332,'Historic Runoff (mm)'!$B$2:$B$1332,,0,)</f>
        <v>604.74800000000005</v>
      </c>
      <c r="BD200">
        <f>_xlfn.XLOOKUP(C200,DrainageComplaint!$A$2:$A$1332,DrainageComplaint!$B$2:$B$1332,,0,)</f>
        <v>0</v>
      </c>
      <c r="BE200">
        <f>_xlfn.XLOOKUP(C200,PAD_Area!$G$2:$G$1332,PAD_Area!$H$2:$H$1332,,0,)</f>
        <v>0</v>
      </c>
    </row>
    <row r="201" spans="1:57" x14ac:dyDescent="0.2">
      <c r="A201" s="2">
        <v>198</v>
      </c>
      <c r="B201" s="2">
        <v>199</v>
      </c>
      <c r="C201" s="20">
        <v>1001960</v>
      </c>
      <c r="D201" s="3" t="s">
        <v>208</v>
      </c>
      <c r="E201" s="3" t="s">
        <v>27</v>
      </c>
      <c r="F201" s="3">
        <v>1082.873</v>
      </c>
      <c r="G201" s="3">
        <v>38387.1953574</v>
      </c>
      <c r="H201" s="3">
        <v>47169762.462899998</v>
      </c>
      <c r="I201" s="2">
        <v>5</v>
      </c>
      <c r="J201" s="2">
        <v>1</v>
      </c>
      <c r="K201" s="2">
        <v>0</v>
      </c>
      <c r="L201" s="2">
        <v>11</v>
      </c>
      <c r="M201" s="3">
        <v>0</v>
      </c>
      <c r="N201" s="2">
        <f>_xlfn.XLOOKUP(C201,Shellfish_Presence!$E$3:$E$1333,Shellfish_Presence!$G$3:$G$1333,,0,)</f>
        <v>0</v>
      </c>
      <c r="O201" s="3">
        <v>0</v>
      </c>
      <c r="P201" s="3">
        <v>4.288809941499494E-5</v>
      </c>
      <c r="Q201" s="2">
        <v>2</v>
      </c>
      <c r="R201" s="3">
        <v>0.99999701976776123</v>
      </c>
      <c r="S201" s="3">
        <v>0</v>
      </c>
      <c r="T201" s="3">
        <v>8487.76953125</v>
      </c>
      <c r="U201" s="3">
        <v>0</v>
      </c>
      <c r="V201" s="2">
        <v>9</v>
      </c>
      <c r="W201" s="3">
        <f t="shared" si="6"/>
        <v>1.0603492433276006E-3</v>
      </c>
      <c r="X201">
        <f t="shared" si="7"/>
        <v>0</v>
      </c>
      <c r="Y201">
        <f>IFERROR(INDEX('Parcel Year'!$N$3:$N$1175,MATCH(KC_SPS_SubbasinAttributes!C201,'Parcel Year'!$M$3:$M$1175,0)),0)</f>
        <v>0.32966500520706177</v>
      </c>
      <c r="Z201">
        <f>INDEX(Imperviousness!$B$2:$B$1332,MATCH(KC_SPS_SubbasinAttributes!C201,Imperviousness!$A$2:$A$1332,0))</f>
        <v>0.23100000000000001</v>
      </c>
      <c r="AA201">
        <f>INDEX('Flow Duration Index'!$B$2:$B$1332,MATCH(KC_SPS_SubbasinAttributes!C201,'Flow Duration Index'!$A$2:$A$1332,0))</f>
        <v>5.7910000000000004</v>
      </c>
      <c r="AB201">
        <f>INDEX(Opportunity_Index!$G$2:$G$1333,MATCH(KC_SPS_SubbasinAttributes!C201,Opportunity_Index!$F$2:$F$1333,0))</f>
        <v>9.2899999999999996E-2</v>
      </c>
      <c r="AC201">
        <f>INDEX(Traffic!$B$2:$B$1332,MATCH(KC_SPS_SubbasinAttributes!C201,Traffic!$A$2:$A$1332,0))</f>
        <v>9303.1679999999997</v>
      </c>
      <c r="AD201">
        <f>INDEX(EquityScore!$F$3:$F$1334,MATCH(KC_SPS_SubbasinAttributes!C201,EquityScore!$E$3:$E$1334,0))</f>
        <v>2</v>
      </c>
      <c r="AE201">
        <f>IFERROR(INDEX(PavementCondition!$E$2:$E$669,MATCH(KC_SPS_SubbasinAttributes!C201,PavementCondition!$D$2:$D$669,0)),"N/A")</f>
        <v>0</v>
      </c>
      <c r="AF201">
        <f>INDEX(SpawnerMortality!$E$2:$E$1331,MATCH(KC_SPS_SubbasinAttributes!C201,SpawnerMortality!$D$2:$D$1331,0))</f>
        <v>0.14050804550000001</v>
      </c>
      <c r="AG201" s="25">
        <f>IFERROR(_xlfn.XLOOKUP($C201,WQBE_Loading!$C$4:$C$3072,WQBE_Loading!G$4:G$3072,,0,),"")</f>
        <v>4.1188619055654003</v>
      </c>
      <c r="AH201" s="25">
        <f>IFERROR(_xlfn.XLOOKUP($C201,WQBE_Loading!$C$4:$C$3072,WQBE_Loading!H$4:H$3072,,0,),"")</f>
        <v>20.635339348922003</v>
      </c>
      <c r="AI201" s="25">
        <f>IFERROR(_xlfn.XLOOKUP($C201,WQBE_Loading!$C$4:$C$3072,WQBE_Loading!I$4:I$3072,,0,),"")</f>
        <v>827.94422592958199</v>
      </c>
      <c r="AJ201" s="25">
        <f>IFERROR(_xlfn.XLOOKUP($C201,WQBE_Loading!$C$4:$C$3072,WQBE_Loading!J$4:J$3072,,0,),"")</f>
        <v>63.124821889441549</v>
      </c>
      <c r="AK201" s="25">
        <f>IFERROR(_xlfn.XLOOKUP($C201,WQBE_Loading!$C$4:$C$3072,WQBE_Loading!K$4:K$3072,,0,),"")</f>
        <v>20443.493146924251</v>
      </c>
      <c r="AL201" s="25">
        <f>IFERROR(_xlfn.XLOOKUP($C201,WQBE_Loading!$C$4:$C$3072,WQBE_Loading!L$4:L$3072,,0,),"")</f>
        <v>5.9581645031988855E-3</v>
      </c>
      <c r="AM201" s="25">
        <f>IFERROR(_xlfn.XLOOKUP($C201,WQBE_Loading!$C$4:$C$3072,WQBE_Loading!M$4:M$3072,,0,),"")</f>
        <v>5.2067199975955607E-4</v>
      </c>
      <c r="AN201" s="25">
        <f>IFERROR(_xlfn.XLOOKUP($C201,WQBE_Loading!$C$4:$C$3072,WQBE_Loading!N$4:N$3072,,0,),"")</f>
        <v>0.26102159237067352</v>
      </c>
      <c r="AO201" s="25">
        <f>IFERROR(_xlfn.XLOOKUP($C201,WQBE_Loading!$C$4:$C$3072,WQBE_Loading!O$4:O$3072,,0,),"")</f>
        <v>0.97069592412832151</v>
      </c>
      <c r="AP201" s="25">
        <f>IFERROR(_xlfn.XLOOKUP($C201,WQBE_Loading!$C$4:$C$3072,WQBE_Loading!P$4:P$3072,,0,),"")</f>
        <v>1.29014411805159</v>
      </c>
      <c r="AQ201" s="13">
        <f>IFERROR(_xlfn.XLOOKUP($C201,WQBE_Loading!$C$4:$C$3072,WQBE_Loading!Q$4:Q$3072,,0,),"")</f>
        <v>23716344.599406399</v>
      </c>
      <c r="AR201">
        <f>_xlfn.XLOOKUP(C201,UrbanHeat!$A$2:$A$1333,UrbanHeat!$B$2:$B$1333,,0,)</f>
        <v>11.914</v>
      </c>
      <c r="AS201" s="25">
        <f>_xlfn.XLOOKUP($C201,TNC_Loading!$A$2:$A$1332,TNC_Loading!B$2:B$1332,,0,)</f>
        <v>7.5439999999999996</v>
      </c>
      <c r="AT201" s="25">
        <f>_xlfn.XLOOKUP($C201,TNC_Loading!$A$2:$A$1332,TNC_Loading!C$2:C$1332,,0,)</f>
        <v>1.379</v>
      </c>
      <c r="AU201" s="25">
        <f>_xlfn.XLOOKUP($C201,TNC_Loading!$A$2:$A$1332,TNC_Loading!D$2:D$1332,,0,)</f>
        <v>14.308999999999999</v>
      </c>
      <c r="AV201" s="25">
        <f>_xlfn.XLOOKUP($C201,TNC_Loading!$A$2:$A$1332,TNC_Loading!E$2:E$1332,,0,)</f>
        <v>11.398999999999999</v>
      </c>
      <c r="AW201" s="25">
        <f>_xlfn.XLOOKUP($C201,TNC_Loading!$A$2:$A$1332,TNC_Loading!F$2:F$1332,,0,)</f>
        <v>232.64500000000001</v>
      </c>
      <c r="AX201">
        <f>_xlfn.XLOOKUP(C201,BIBI!$D$2:$D$1332,BIBI!$F$2:$F$1332,,0,)</f>
        <v>0</v>
      </c>
      <c r="AY201">
        <f>_xlfn.XLOOKUP(C201,FacilityCounts!$A$3:$A$1333,FacilityCounts!$B$3:$B$1333,,0,)</f>
        <v>0</v>
      </c>
      <c r="AZ201">
        <f>_xlfn.XLOOKUP(C201,FacilityCounts!$D$3:$D$1333,FacilityCounts!$E$3:$E$1333,,0,)</f>
        <v>0</v>
      </c>
      <c r="BA201">
        <f>_xlfn.XLOOKUP(C201,FacilityCounts!$G$3:$G$1333,FacilityCounts!$H$3:$H$1333,,0,)</f>
        <v>0</v>
      </c>
      <c r="BB201">
        <f>IFERROR(_xlfn.XLOOKUP(C201,'DA to P Sensitive Lakes'!$P$2:$P$44,'DA to P Sensitive Lakes'!$Q$2:$Q$44,,0,),0)</f>
        <v>0</v>
      </c>
      <c r="BC201" s="25">
        <f>_xlfn.XLOOKUP(C201,'Historic Runoff (mm)'!$A$2:$A$1332,'Historic Runoff (mm)'!$B$2:$B$1332,,0,)</f>
        <v>424.66199999999998</v>
      </c>
      <c r="BD201">
        <f>_xlfn.XLOOKUP(C201,DrainageComplaint!$A$2:$A$1332,DrainageComplaint!$B$2:$B$1332,,0,)</f>
        <v>0</v>
      </c>
      <c r="BE201">
        <f>_xlfn.XLOOKUP(C201,PAD_Area!$G$2:$G$1332,PAD_Area!$H$2:$H$1332,,0,)</f>
        <v>0</v>
      </c>
    </row>
    <row r="202" spans="1:57" x14ac:dyDescent="0.2">
      <c r="A202" s="2">
        <v>199</v>
      </c>
      <c r="B202" s="2">
        <v>200</v>
      </c>
      <c r="C202" s="20">
        <v>1001970</v>
      </c>
      <c r="D202" s="3" t="s">
        <v>208</v>
      </c>
      <c r="E202" s="3" t="s">
        <v>27</v>
      </c>
      <c r="F202" s="3">
        <v>167.435</v>
      </c>
      <c r="G202" s="3">
        <v>16471.751294599999</v>
      </c>
      <c r="H202" s="3">
        <v>7293453.1588300001</v>
      </c>
      <c r="I202" s="2">
        <v>0</v>
      </c>
      <c r="J202" s="2">
        <v>0</v>
      </c>
      <c r="K202" s="2">
        <v>0</v>
      </c>
      <c r="L202" s="2">
        <v>0</v>
      </c>
      <c r="M202" s="3">
        <v>0</v>
      </c>
      <c r="N202" s="2">
        <f>_xlfn.XLOOKUP(C202,Shellfish_Presence!$E$3:$E$1333,Shellfish_Presence!$G$3:$G$1333,,0,)</f>
        <v>0</v>
      </c>
      <c r="O202" s="3">
        <v>0</v>
      </c>
      <c r="P202" s="3">
        <v>0</v>
      </c>
      <c r="Q202" s="2">
        <v>0</v>
      </c>
      <c r="R202" s="3">
        <v>1</v>
      </c>
      <c r="S202" s="3">
        <v>0</v>
      </c>
      <c r="T202" s="3">
        <v>0</v>
      </c>
      <c r="U202" s="3">
        <v>0</v>
      </c>
      <c r="V202" s="2">
        <v>0</v>
      </c>
      <c r="W202" s="3" t="str">
        <f t="shared" si="6"/>
        <v/>
      </c>
      <c r="X202" t="str">
        <f t="shared" si="7"/>
        <v/>
      </c>
      <c r="Y202">
        <f>IFERROR(INDEX('Parcel Year'!$N$3:$N$1175,MATCH(KC_SPS_SubbasinAttributes!C202,'Parcel Year'!$M$3:$M$1175,0)),0)</f>
        <v>0.63937598466873169</v>
      </c>
      <c r="Z202">
        <f>INDEX(Imperviousness!$B$2:$B$1332,MATCH(KC_SPS_SubbasinAttributes!C202,Imperviousness!$A$2:$A$1332,0))</f>
        <v>0.26900000000000002</v>
      </c>
      <c r="AA202">
        <f>INDEX('Flow Duration Index'!$B$2:$B$1332,MATCH(KC_SPS_SubbasinAttributes!C202,'Flow Duration Index'!$A$2:$A$1332,0))</f>
        <v>8.3249999999999993</v>
      </c>
      <c r="AB202">
        <f>INDEX(Opportunity_Index!$G$2:$G$1333,MATCH(KC_SPS_SubbasinAttributes!C202,Opportunity_Index!$F$2:$F$1333,0))</f>
        <v>0.23150000000000001</v>
      </c>
      <c r="AC202">
        <f>INDEX(Traffic!$B$2:$B$1332,MATCH(KC_SPS_SubbasinAttributes!C202,Traffic!$A$2:$A$1332,0))</f>
        <v>670.73400000000004</v>
      </c>
      <c r="AD202">
        <f>INDEX(EquityScore!$F$3:$F$1334,MATCH(KC_SPS_SubbasinAttributes!C202,EquityScore!$E$3:$E$1334,0))</f>
        <v>2</v>
      </c>
      <c r="AE202" t="str">
        <f>IFERROR(INDEX(PavementCondition!$E$2:$E$669,MATCH(KC_SPS_SubbasinAttributes!C202,PavementCondition!$D$2:$D$669,0)),"N/A")</f>
        <v>N/A</v>
      </c>
      <c r="AF202">
        <f>INDEX(SpawnerMortality!$E$2:$E$1331,MATCH(KC_SPS_SubbasinAttributes!C202,SpawnerMortality!$D$2:$D$1331,0))</f>
        <v>0.23428212849999999</v>
      </c>
      <c r="AG202" s="25">
        <f>IFERROR(_xlfn.XLOOKUP($C202,WQBE_Loading!$C$4:$C$3072,WQBE_Loading!G$4:G$3072,,0,),"")</f>
        <v>0.33519740820299299</v>
      </c>
      <c r="AH202" s="25">
        <f>IFERROR(_xlfn.XLOOKUP($C202,WQBE_Loading!$C$4:$C$3072,WQBE_Loading!H$4:H$3072,,0,),"")</f>
        <v>1.537351269958465</v>
      </c>
      <c r="AI202" s="25">
        <f>IFERROR(_xlfn.XLOOKUP($C202,WQBE_Loading!$C$4:$C$3072,WQBE_Loading!I$4:I$3072,,0,),"")</f>
        <v>131.3222097117465</v>
      </c>
      <c r="AJ202" s="25">
        <f>IFERROR(_xlfn.XLOOKUP($C202,WQBE_Loading!$C$4:$C$3072,WQBE_Loading!J$4:J$3072,,0,),"")</f>
        <v>9.4858581274893048</v>
      </c>
      <c r="AK202" s="25">
        <f>IFERROR(_xlfn.XLOOKUP($C202,WQBE_Loading!$C$4:$C$3072,WQBE_Loading!K$4:K$3072,,0,),"")</f>
        <v>2155.3082186551301</v>
      </c>
      <c r="AL202" s="25">
        <f>IFERROR(_xlfn.XLOOKUP($C202,WQBE_Loading!$C$4:$C$3072,WQBE_Loading!L$4:L$3072,,0,),"")</f>
        <v>6.0779705829107052E-4</v>
      </c>
      <c r="AM202" s="25">
        <f>IFERROR(_xlfn.XLOOKUP($C202,WQBE_Loading!$C$4:$C$3072,WQBE_Loading!M$4:M$3072,,0,),"")</f>
        <v>1.13571430394765E-5</v>
      </c>
      <c r="AN202" s="25">
        <f>IFERROR(_xlfn.XLOOKUP($C202,WQBE_Loading!$C$4:$C$3072,WQBE_Loading!N$4:N$3072,,0,),"")</f>
        <v>4.3873033988063151E-2</v>
      </c>
      <c r="AO202" s="25">
        <f>IFERROR(_xlfn.XLOOKUP($C202,WQBE_Loading!$C$4:$C$3072,WQBE_Loading!O$4:O$3072,,0,),"")</f>
        <v>0.105209209356161</v>
      </c>
      <c r="AP202" s="25">
        <f>IFERROR(_xlfn.XLOOKUP($C202,WQBE_Loading!$C$4:$C$3072,WQBE_Loading!P$4:P$3072,,0,),"")</f>
        <v>9.9068244046473547E-2</v>
      </c>
      <c r="AQ202" s="13">
        <f>IFERROR(_xlfn.XLOOKUP($C202,WQBE_Loading!$C$4:$C$3072,WQBE_Loading!Q$4:Q$3072,,0,),"")</f>
        <v>3891076.3384465855</v>
      </c>
      <c r="AR202">
        <f>_xlfn.XLOOKUP(C202,UrbanHeat!$A$2:$A$1333,UrbanHeat!$B$2:$B$1333,,0,)</f>
        <v>12.82</v>
      </c>
      <c r="AS202" s="25">
        <f>_xlfn.XLOOKUP($C202,TNC_Loading!$A$2:$A$1332,TNC_Loading!B$2:B$1332,,0,)</f>
        <v>6.0579999999999998</v>
      </c>
      <c r="AT202" s="25">
        <f>_xlfn.XLOOKUP($C202,TNC_Loading!$A$2:$A$1332,TNC_Loading!C$2:C$1332,,0,)</f>
        <v>2.4940000000000002</v>
      </c>
      <c r="AU202" s="25">
        <f>_xlfn.XLOOKUP($C202,TNC_Loading!$A$2:$A$1332,TNC_Loading!D$2:D$1332,,0,)</f>
        <v>6.5119999999999996</v>
      </c>
      <c r="AV202" s="25">
        <f>_xlfn.XLOOKUP($C202,TNC_Loading!$A$2:$A$1332,TNC_Loading!E$2:E$1332,,0,)</f>
        <v>9.9429999999999996</v>
      </c>
      <c r="AW202" s="25">
        <f>_xlfn.XLOOKUP($C202,TNC_Loading!$A$2:$A$1332,TNC_Loading!F$2:F$1332,,0,)</f>
        <v>183.738</v>
      </c>
      <c r="AX202">
        <f>_xlfn.XLOOKUP(C202,BIBI!$D$2:$D$1332,BIBI!$F$2:$F$1332,,0,)</f>
        <v>0</v>
      </c>
      <c r="AY202">
        <f>_xlfn.XLOOKUP(C202,FacilityCounts!$A$3:$A$1333,FacilityCounts!$B$3:$B$1333,,0,)</f>
        <v>0</v>
      </c>
      <c r="AZ202">
        <f>_xlfn.XLOOKUP(C202,FacilityCounts!$D$3:$D$1333,FacilityCounts!$E$3:$E$1333,,0,)</f>
        <v>0</v>
      </c>
      <c r="BA202">
        <f>_xlfn.XLOOKUP(C202,FacilityCounts!$G$3:$G$1333,FacilityCounts!$H$3:$H$1333,,0,)</f>
        <v>0</v>
      </c>
      <c r="BB202">
        <f>IFERROR(_xlfn.XLOOKUP(C202,'DA to P Sensitive Lakes'!$P$2:$P$44,'DA to P Sensitive Lakes'!$Q$2:$Q$44,,0,),0)</f>
        <v>0</v>
      </c>
      <c r="BC202" s="25">
        <f>_xlfn.XLOOKUP(C202,'Historic Runoff (mm)'!$A$2:$A$1332,'Historic Runoff (mm)'!$B$2:$B$1332,,0,)</f>
        <v>439.072</v>
      </c>
      <c r="BD202">
        <f>_xlfn.XLOOKUP(C202,DrainageComplaint!$A$2:$A$1332,DrainageComplaint!$B$2:$B$1332,,0,)</f>
        <v>0</v>
      </c>
      <c r="BE202">
        <f>_xlfn.XLOOKUP(C202,PAD_Area!$G$2:$G$1332,PAD_Area!$H$2:$H$1332,,0,)</f>
        <v>0</v>
      </c>
    </row>
    <row r="203" spans="1:57" x14ac:dyDescent="0.2">
      <c r="A203" s="2">
        <v>200</v>
      </c>
      <c r="B203" s="2">
        <v>201</v>
      </c>
      <c r="C203" s="20">
        <v>1001980</v>
      </c>
      <c r="D203" s="3" t="s">
        <v>208</v>
      </c>
      <c r="E203" s="3" t="s">
        <v>27</v>
      </c>
      <c r="F203" s="3">
        <v>52.67</v>
      </c>
      <c r="G203" s="3">
        <v>13191.8072417</v>
      </c>
      <c r="H203" s="3">
        <v>2294304.2966999998</v>
      </c>
      <c r="I203" s="2">
        <v>0</v>
      </c>
      <c r="J203" s="2">
        <v>0</v>
      </c>
      <c r="K203" s="2">
        <v>0</v>
      </c>
      <c r="L203" s="2">
        <v>0</v>
      </c>
      <c r="M203" s="3">
        <v>0</v>
      </c>
      <c r="N203" s="2">
        <f>_xlfn.XLOOKUP(C203,Shellfish_Presence!$E$3:$E$1333,Shellfish_Presence!$G$3:$G$1333,,0,)</f>
        <v>0</v>
      </c>
      <c r="O203" s="3">
        <v>0</v>
      </c>
      <c r="P203" s="3">
        <v>0</v>
      </c>
      <c r="Q203" s="2">
        <v>0</v>
      </c>
      <c r="R203" s="3">
        <v>1</v>
      </c>
      <c r="S203" s="3">
        <v>0</v>
      </c>
      <c r="T203" s="3">
        <v>0</v>
      </c>
      <c r="U203" s="3">
        <v>0</v>
      </c>
      <c r="V203" s="2">
        <v>0</v>
      </c>
      <c r="W203" s="3" t="str">
        <f t="shared" si="6"/>
        <v/>
      </c>
      <c r="X203" t="str">
        <f t="shared" si="7"/>
        <v/>
      </c>
      <c r="Y203">
        <f>IFERROR(INDEX('Parcel Year'!$N$3:$N$1175,MATCH(KC_SPS_SubbasinAttributes!C203,'Parcel Year'!$M$3:$M$1175,0)),0)</f>
        <v>0.60046297311782837</v>
      </c>
      <c r="Z203">
        <f>INDEX(Imperviousness!$B$2:$B$1332,MATCH(KC_SPS_SubbasinAttributes!C203,Imperviousness!$A$2:$A$1332,0))</f>
        <v>0.32500000000000001</v>
      </c>
      <c r="AA203">
        <f>INDEX('Flow Duration Index'!$B$2:$B$1332,MATCH(KC_SPS_SubbasinAttributes!C203,'Flow Duration Index'!$A$2:$A$1332,0))</f>
        <v>8.4830000000000005</v>
      </c>
      <c r="AB203">
        <f>INDEX(Opportunity_Index!$G$2:$G$1333,MATCH(KC_SPS_SubbasinAttributes!C203,Opportunity_Index!$F$2:$F$1333,0))</f>
        <v>0.34860000000000002</v>
      </c>
      <c r="AC203">
        <f>INDEX(Traffic!$B$2:$B$1332,MATCH(KC_SPS_SubbasinAttributes!C203,Traffic!$A$2:$A$1332,0))</f>
        <v>1467.655</v>
      </c>
      <c r="AD203">
        <f>INDEX(EquityScore!$F$3:$F$1334,MATCH(KC_SPS_SubbasinAttributes!C203,EquityScore!$E$3:$E$1334,0))</f>
        <v>2</v>
      </c>
      <c r="AE203" t="str">
        <f>IFERROR(INDEX(PavementCondition!$E$2:$E$669,MATCH(KC_SPS_SubbasinAttributes!C203,PavementCondition!$D$2:$D$669,0)),"N/A")</f>
        <v>N/A</v>
      </c>
      <c r="AF203">
        <f>INDEX(SpawnerMortality!$E$2:$E$1331,MATCH(KC_SPS_SubbasinAttributes!C203,SpawnerMortality!$D$2:$D$1331,0))</f>
        <v>0</v>
      </c>
      <c r="AG203" s="25">
        <f>IFERROR(_xlfn.XLOOKUP($C203,WQBE_Loading!$C$4:$C$3072,WQBE_Loading!G$4:G$3072,,0,),"")</f>
        <v>0.18335057434157248</v>
      </c>
      <c r="AH203" s="25">
        <f>IFERROR(_xlfn.XLOOKUP($C203,WQBE_Loading!$C$4:$C$3072,WQBE_Loading!H$4:H$3072,,0,),"")</f>
        <v>0.88215248421196546</v>
      </c>
      <c r="AI203" s="25">
        <f>IFERROR(_xlfn.XLOOKUP($C203,WQBE_Loading!$C$4:$C$3072,WQBE_Loading!I$4:I$3072,,0,),"")</f>
        <v>59.151794520885751</v>
      </c>
      <c r="AJ203" s="25">
        <f>IFERROR(_xlfn.XLOOKUP($C203,WQBE_Loading!$C$4:$C$3072,WQBE_Loading!J$4:J$3072,,0,),"")</f>
        <v>4.325123140538385</v>
      </c>
      <c r="AK203" s="25">
        <f>IFERROR(_xlfn.XLOOKUP($C203,WQBE_Loading!$C$4:$C$3072,WQBE_Loading!K$4:K$3072,,0,),"")</f>
        <v>1205.0310131057649</v>
      </c>
      <c r="AL203" s="25">
        <f>IFERROR(_xlfn.XLOOKUP($C203,WQBE_Loading!$C$4:$C$3072,WQBE_Loading!L$4:L$3072,,0,),"")</f>
        <v>3.5265174018328651E-4</v>
      </c>
      <c r="AM203" s="25">
        <f>IFERROR(_xlfn.XLOOKUP($C203,WQBE_Loading!$C$4:$C$3072,WQBE_Loading!M$4:M$3072,,0,),"")</f>
        <v>9.1267791163811797E-6</v>
      </c>
      <c r="AN203" s="25">
        <f>IFERROR(_xlfn.XLOOKUP($C203,WQBE_Loading!$C$4:$C$3072,WQBE_Loading!N$4:N$3072,,0,),"")</f>
        <v>2.2479444393670098E-2</v>
      </c>
      <c r="AO203" s="25">
        <f>IFERROR(_xlfn.XLOOKUP($C203,WQBE_Loading!$C$4:$C$3072,WQBE_Loading!O$4:O$3072,,0,),"")</f>
        <v>5.8634533031537053E-2</v>
      </c>
      <c r="AP203" s="25">
        <f>IFERROR(_xlfn.XLOOKUP($C203,WQBE_Loading!$C$4:$C$3072,WQBE_Loading!P$4:P$3072,,0,),"")</f>
        <v>5.6864523486469948E-2</v>
      </c>
      <c r="AQ203" s="13">
        <f>IFERROR(_xlfn.XLOOKUP($C203,WQBE_Loading!$C$4:$C$3072,WQBE_Loading!Q$4:Q$3072,,0,),"")</f>
        <v>1659503.2482314049</v>
      </c>
      <c r="AR203">
        <f>_xlfn.XLOOKUP(C203,UrbanHeat!$A$2:$A$1333,UrbanHeat!$B$2:$B$1333,,0,)</f>
        <v>15.603</v>
      </c>
      <c r="AS203" s="25">
        <f>_xlfn.XLOOKUP($C203,TNC_Loading!$A$2:$A$1332,TNC_Loading!B$2:B$1332,,0,)</f>
        <v>8.3480000000000008</v>
      </c>
      <c r="AT203" s="25">
        <f>_xlfn.XLOOKUP($C203,TNC_Loading!$A$2:$A$1332,TNC_Loading!C$2:C$1332,,0,)</f>
        <v>4.3550000000000004</v>
      </c>
      <c r="AU203" s="25">
        <f>_xlfn.XLOOKUP($C203,TNC_Loading!$A$2:$A$1332,TNC_Loading!D$2:D$1332,,0,)</f>
        <v>11.538</v>
      </c>
      <c r="AV203" s="25">
        <f>_xlfn.XLOOKUP($C203,TNC_Loading!$A$2:$A$1332,TNC_Loading!E$2:E$1332,,0,)</f>
        <v>13.519</v>
      </c>
      <c r="AW203" s="25">
        <f>_xlfn.XLOOKUP($C203,TNC_Loading!$A$2:$A$1332,TNC_Loading!F$2:F$1332,,0,)</f>
        <v>299.07100000000003</v>
      </c>
      <c r="AX203">
        <f>_xlfn.XLOOKUP(C203,BIBI!$D$2:$D$1332,BIBI!$F$2:$F$1332,,0,)</f>
        <v>0</v>
      </c>
      <c r="AY203">
        <f>_xlfn.XLOOKUP(C203,FacilityCounts!$A$3:$A$1333,FacilityCounts!$B$3:$B$1333,,0,)</f>
        <v>0</v>
      </c>
      <c r="AZ203">
        <f>_xlfn.XLOOKUP(C203,FacilityCounts!$D$3:$D$1333,FacilityCounts!$E$3:$E$1333,,0,)</f>
        <v>0</v>
      </c>
      <c r="BA203">
        <f>_xlfn.XLOOKUP(C203,FacilityCounts!$G$3:$G$1333,FacilityCounts!$H$3:$H$1333,,0,)</f>
        <v>0</v>
      </c>
      <c r="BB203">
        <f>IFERROR(_xlfn.XLOOKUP(C203,'DA to P Sensitive Lakes'!$P$2:$P$44,'DA to P Sensitive Lakes'!$Q$2:$Q$44,,0,),0)</f>
        <v>0</v>
      </c>
      <c r="BC203" s="25">
        <f>_xlfn.XLOOKUP(C203,'Historic Runoff (mm)'!$A$2:$A$1332,'Historic Runoff (mm)'!$B$2:$B$1332,,0,)</f>
        <v>539.58399999999995</v>
      </c>
      <c r="BD203">
        <f>_xlfn.XLOOKUP(C203,DrainageComplaint!$A$2:$A$1332,DrainageComplaint!$B$2:$B$1332,,0,)</f>
        <v>0</v>
      </c>
      <c r="BE203">
        <f>_xlfn.XLOOKUP(C203,PAD_Area!$G$2:$G$1332,PAD_Area!$H$2:$H$1332,,0,)</f>
        <v>0</v>
      </c>
    </row>
    <row r="204" spans="1:57" x14ac:dyDescent="0.2">
      <c r="A204" s="2">
        <v>201</v>
      </c>
      <c r="B204" s="2">
        <v>202</v>
      </c>
      <c r="C204" s="20">
        <v>1001990</v>
      </c>
      <c r="D204" s="3" t="s">
        <v>208</v>
      </c>
      <c r="E204" s="3" t="s">
        <v>27</v>
      </c>
      <c r="F204" s="3">
        <v>413.23599999999999</v>
      </c>
      <c r="G204" s="3">
        <v>30906.503555700001</v>
      </c>
      <c r="H204" s="3">
        <v>18000471.039500002</v>
      </c>
      <c r="I204" s="2">
        <v>5</v>
      </c>
      <c r="J204" s="2">
        <v>0</v>
      </c>
      <c r="K204" s="2">
        <v>1</v>
      </c>
      <c r="L204" s="2">
        <v>5</v>
      </c>
      <c r="M204" s="3">
        <v>0</v>
      </c>
      <c r="N204" s="2">
        <f>_xlfn.XLOOKUP(C204,Shellfish_Presence!$E$3:$E$1333,Shellfish_Presence!$G$3:$G$1333,,0,)</f>
        <v>0</v>
      </c>
      <c r="O204" s="3">
        <v>0</v>
      </c>
      <c r="P204" s="3">
        <v>3.5773299634456635E-2</v>
      </c>
      <c r="Q204" s="2">
        <v>1</v>
      </c>
      <c r="R204" s="3">
        <v>1</v>
      </c>
      <c r="S204" s="3">
        <v>0</v>
      </c>
      <c r="T204" s="3">
        <v>0</v>
      </c>
      <c r="U204" s="3">
        <v>0</v>
      </c>
      <c r="V204" s="2">
        <v>0</v>
      </c>
      <c r="W204" s="3" t="str">
        <f t="shared" si="6"/>
        <v/>
      </c>
      <c r="X204" t="str">
        <f t="shared" si="7"/>
        <v/>
      </c>
      <c r="Y204">
        <f>IFERROR(INDEX('Parcel Year'!$N$3:$N$1175,MATCH(KC_SPS_SubbasinAttributes!C204,'Parcel Year'!$M$3:$M$1175,0)),0)</f>
        <v>0.63576698303222656</v>
      </c>
      <c r="Z204">
        <f>INDEX(Imperviousness!$B$2:$B$1332,MATCH(KC_SPS_SubbasinAttributes!C204,Imperviousness!$A$2:$A$1332,0))</f>
        <v>0.45100000000000001</v>
      </c>
      <c r="AA204">
        <f>INDEX('Flow Duration Index'!$B$2:$B$1332,MATCH(KC_SPS_SubbasinAttributes!C204,'Flow Duration Index'!$A$2:$A$1332,0))</f>
        <v>9.0289999999999999</v>
      </c>
      <c r="AB204">
        <f>INDEX(Opportunity_Index!$G$2:$G$1333,MATCH(KC_SPS_SubbasinAttributes!C204,Opportunity_Index!$F$2:$F$1333,0))</f>
        <v>0.39150000000000001</v>
      </c>
      <c r="AC204">
        <f>INDEX(Traffic!$B$2:$B$1332,MATCH(KC_SPS_SubbasinAttributes!C204,Traffic!$A$2:$A$1332,0))</f>
        <v>1312.7629999999999</v>
      </c>
      <c r="AD204">
        <f>INDEX(EquityScore!$F$3:$F$1334,MATCH(KC_SPS_SubbasinAttributes!C204,EquityScore!$E$3:$E$1334,0))</f>
        <v>2</v>
      </c>
      <c r="AE204" t="str">
        <f>IFERROR(INDEX(PavementCondition!$E$2:$E$669,MATCH(KC_SPS_SubbasinAttributes!C204,PavementCondition!$D$2:$D$669,0)),"N/A")</f>
        <v>N/A</v>
      </c>
      <c r="AF204">
        <f>INDEX(SpawnerMortality!$E$2:$E$1331,MATCH(KC_SPS_SubbasinAttributes!C204,SpawnerMortality!$D$2:$D$1331,0))</f>
        <v>0.44204134099999998</v>
      </c>
      <c r="AG204" s="25">
        <f>IFERROR(_xlfn.XLOOKUP($C204,WQBE_Loading!$C$4:$C$3072,WQBE_Loading!G$4:G$3072,,0,),"")</f>
        <v>4.0390139158125997</v>
      </c>
      <c r="AH204" s="25">
        <f>IFERROR(_xlfn.XLOOKUP($C204,WQBE_Loading!$C$4:$C$3072,WQBE_Loading!H$4:H$3072,,0,),"")</f>
        <v>23.858483434659199</v>
      </c>
      <c r="AI204" s="25">
        <f>IFERROR(_xlfn.XLOOKUP($C204,WQBE_Loading!$C$4:$C$3072,WQBE_Loading!I$4:I$3072,,0,),"")</f>
        <v>598.88731417062195</v>
      </c>
      <c r="AJ204" s="25">
        <f>IFERROR(_xlfn.XLOOKUP($C204,WQBE_Loading!$C$4:$C$3072,WQBE_Loading!J$4:J$3072,,0,),"")</f>
        <v>53.588060670614553</v>
      </c>
      <c r="AK204" s="25">
        <f>IFERROR(_xlfn.XLOOKUP($C204,WQBE_Loading!$C$4:$C$3072,WQBE_Loading!K$4:K$3072,,0,),"")</f>
        <v>18531.789988162549</v>
      </c>
      <c r="AL204" s="25">
        <f>IFERROR(_xlfn.XLOOKUP($C204,WQBE_Loading!$C$4:$C$3072,WQBE_Loading!L$4:L$3072,,0,),"")</f>
        <v>5.7162340602715245E-3</v>
      </c>
      <c r="AM204" s="25">
        <f>IFERROR(_xlfn.XLOOKUP($C204,WQBE_Loading!$C$4:$C$3072,WQBE_Loading!M$4:M$3072,,0,),"")</f>
        <v>6.91927979272207E-4</v>
      </c>
      <c r="AN204" s="25">
        <f>IFERROR(_xlfn.XLOOKUP($C204,WQBE_Loading!$C$4:$C$3072,WQBE_Loading!N$4:N$3072,,0,),"")</f>
        <v>0.19955894575976052</v>
      </c>
      <c r="AO204" s="25">
        <f>IFERROR(_xlfn.XLOOKUP($C204,WQBE_Loading!$C$4:$C$3072,WQBE_Loading!O$4:O$3072,,0,),"")</f>
        <v>0.81463612617604153</v>
      </c>
      <c r="AP204" s="25">
        <f>IFERROR(_xlfn.XLOOKUP($C204,WQBE_Loading!$C$4:$C$3072,WQBE_Loading!P$4:P$3072,,0,),"")</f>
        <v>1.7639479798555251</v>
      </c>
      <c r="AQ204" s="13">
        <f>IFERROR(_xlfn.XLOOKUP($C204,WQBE_Loading!$C$4:$C$3072,WQBE_Loading!Q$4:Q$3072,,0,),"")</f>
        <v>16684335.31173875</v>
      </c>
      <c r="AR204">
        <f>_xlfn.XLOOKUP(C204,UrbanHeat!$A$2:$A$1333,UrbanHeat!$B$2:$B$1333,,0,)</f>
        <v>17.460999999999999</v>
      </c>
      <c r="AS204" s="25">
        <f>_xlfn.XLOOKUP($C204,TNC_Loading!$A$2:$A$1332,TNC_Loading!B$2:B$1332,,0,)</f>
        <v>9.9250000000000007</v>
      </c>
      <c r="AT204" s="25">
        <f>_xlfn.XLOOKUP($C204,TNC_Loading!$A$2:$A$1332,TNC_Loading!C$2:C$1332,,0,)</f>
        <v>4.2149999999999999</v>
      </c>
      <c r="AU204" s="25">
        <f>_xlfn.XLOOKUP($C204,TNC_Loading!$A$2:$A$1332,TNC_Loading!D$2:D$1332,,0,)</f>
        <v>14.372</v>
      </c>
      <c r="AV204" s="25">
        <f>_xlfn.XLOOKUP($C204,TNC_Loading!$A$2:$A$1332,TNC_Loading!E$2:E$1332,,0,)</f>
        <v>17.603999999999999</v>
      </c>
      <c r="AW204" s="25">
        <f>_xlfn.XLOOKUP($C204,TNC_Loading!$A$2:$A$1332,TNC_Loading!F$2:F$1332,,0,)</f>
        <v>350.99700000000001</v>
      </c>
      <c r="AX204">
        <f>_xlfn.XLOOKUP(C204,BIBI!$D$2:$D$1332,BIBI!$F$2:$F$1332,,0,)</f>
        <v>0</v>
      </c>
      <c r="AY204">
        <f>_xlfn.XLOOKUP(C204,FacilityCounts!$A$3:$A$1333,FacilityCounts!$B$3:$B$1333,,0,)</f>
        <v>0</v>
      </c>
      <c r="AZ204">
        <f>_xlfn.XLOOKUP(C204,FacilityCounts!$D$3:$D$1333,FacilityCounts!$E$3:$E$1333,,0,)</f>
        <v>0</v>
      </c>
      <c r="BA204">
        <f>_xlfn.XLOOKUP(C204,FacilityCounts!$G$3:$G$1333,FacilityCounts!$H$3:$H$1333,,0,)</f>
        <v>0</v>
      </c>
      <c r="BB204">
        <f>IFERROR(_xlfn.XLOOKUP(C204,'DA to P Sensitive Lakes'!$P$2:$P$44,'DA to P Sensitive Lakes'!$Q$2:$Q$44,,0,),0)</f>
        <v>0</v>
      </c>
      <c r="BC204" s="25">
        <f>_xlfn.XLOOKUP(C204,'Historic Runoff (mm)'!$A$2:$A$1332,'Historic Runoff (mm)'!$B$2:$B$1332,,0,)</f>
        <v>618.66499999999996</v>
      </c>
      <c r="BD204">
        <f>_xlfn.XLOOKUP(C204,DrainageComplaint!$A$2:$A$1332,DrainageComplaint!$B$2:$B$1332,,0,)</f>
        <v>0</v>
      </c>
      <c r="BE204">
        <f>_xlfn.XLOOKUP(C204,PAD_Area!$G$2:$G$1332,PAD_Area!$H$2:$H$1332,,0,)</f>
        <v>0</v>
      </c>
    </row>
    <row r="205" spans="1:57" x14ac:dyDescent="0.2">
      <c r="A205" s="2">
        <v>202</v>
      </c>
      <c r="B205" s="2">
        <v>203</v>
      </c>
      <c r="C205" s="20">
        <v>1002000</v>
      </c>
      <c r="D205" s="3" t="s">
        <v>208</v>
      </c>
      <c r="E205" s="3" t="s">
        <v>27</v>
      </c>
      <c r="F205" s="3">
        <v>769.81700000000001</v>
      </c>
      <c r="G205" s="3">
        <v>31827.117861300001</v>
      </c>
      <c r="H205" s="3">
        <v>33533103.281800002</v>
      </c>
      <c r="I205" s="2">
        <v>7</v>
      </c>
      <c r="J205" s="2">
        <v>0</v>
      </c>
      <c r="K205" s="2">
        <v>0</v>
      </c>
      <c r="L205" s="2">
        <v>0</v>
      </c>
      <c r="M205" s="3">
        <v>0</v>
      </c>
      <c r="N205" s="2">
        <f>_xlfn.XLOOKUP(C205,Shellfish_Presence!$E$3:$E$1333,Shellfish_Presence!$G$3:$G$1333,,0,)</f>
        <v>0</v>
      </c>
      <c r="O205" s="3">
        <v>0.12735900282859802</v>
      </c>
      <c r="P205" s="3">
        <v>2.7679400518536568E-2</v>
      </c>
      <c r="Q205" s="2">
        <v>0</v>
      </c>
      <c r="R205" s="3">
        <v>1</v>
      </c>
      <c r="S205" s="3">
        <v>0</v>
      </c>
      <c r="T205" s="3">
        <v>0</v>
      </c>
      <c r="U205" s="3">
        <v>0</v>
      </c>
      <c r="V205" s="2">
        <v>0</v>
      </c>
      <c r="W205" s="3" t="str">
        <f t="shared" si="6"/>
        <v/>
      </c>
      <c r="X205" t="str">
        <f t="shared" si="7"/>
        <v/>
      </c>
      <c r="Y205">
        <f>IFERROR(INDEX('Parcel Year'!$N$3:$N$1175,MATCH(KC_SPS_SubbasinAttributes!C205,'Parcel Year'!$M$3:$M$1175,0)),0)</f>
        <v>0.60139197111129761</v>
      </c>
      <c r="Z205">
        <f>INDEX(Imperviousness!$B$2:$B$1332,MATCH(KC_SPS_SubbasinAttributes!C205,Imperviousness!$A$2:$A$1332,0))</f>
        <v>0.39200000000000002</v>
      </c>
      <c r="AA205">
        <f>INDEX('Flow Duration Index'!$B$2:$B$1332,MATCH(KC_SPS_SubbasinAttributes!C205,'Flow Duration Index'!$A$2:$A$1332,0))</f>
        <v>8.4640000000000004</v>
      </c>
      <c r="AB205">
        <f>INDEX(Opportunity_Index!$G$2:$G$1333,MATCH(KC_SPS_SubbasinAttributes!C205,Opportunity_Index!$F$2:$F$1333,0))</f>
        <v>0.34860000000000002</v>
      </c>
      <c r="AC205">
        <f>INDEX(Traffic!$B$2:$B$1332,MATCH(KC_SPS_SubbasinAttributes!C205,Traffic!$A$2:$A$1332,0))</f>
        <v>425.714</v>
      </c>
      <c r="AD205">
        <f>INDEX(EquityScore!$F$3:$F$1334,MATCH(KC_SPS_SubbasinAttributes!C205,EquityScore!$E$3:$E$1334,0))</f>
        <v>2</v>
      </c>
      <c r="AE205" t="str">
        <f>IFERROR(INDEX(PavementCondition!$E$2:$E$669,MATCH(KC_SPS_SubbasinAttributes!C205,PavementCondition!$D$2:$D$669,0)),"N/A")</f>
        <v>N/A</v>
      </c>
      <c r="AF205">
        <f>INDEX(SpawnerMortality!$E$2:$E$1331,MATCH(KC_SPS_SubbasinAttributes!C205,SpawnerMortality!$D$2:$D$1331,0))</f>
        <v>0.23428212849999999</v>
      </c>
      <c r="AG205" s="25">
        <f>IFERROR(_xlfn.XLOOKUP($C205,WQBE_Loading!$C$4:$C$3072,WQBE_Loading!G$4:G$3072,,0,),"")</f>
        <v>2.4993452790844604</v>
      </c>
      <c r="AH205" s="25">
        <f>IFERROR(_xlfn.XLOOKUP($C205,WQBE_Loading!$C$4:$C$3072,WQBE_Loading!H$4:H$3072,,0,),"")</f>
        <v>11.957677277248699</v>
      </c>
      <c r="AI205" s="25">
        <f>IFERROR(_xlfn.XLOOKUP($C205,WQBE_Loading!$C$4:$C$3072,WQBE_Loading!I$4:I$3072,,0,),"")</f>
        <v>794.10211726534499</v>
      </c>
      <c r="AJ205" s="25">
        <f>IFERROR(_xlfn.XLOOKUP($C205,WQBE_Loading!$C$4:$C$3072,WQBE_Loading!J$4:J$3072,,0,),"")</f>
        <v>58.170393414777202</v>
      </c>
      <c r="AK205" s="25">
        <f>IFERROR(_xlfn.XLOOKUP($C205,WQBE_Loading!$C$4:$C$3072,WQBE_Loading!K$4:K$3072,,0,),"")</f>
        <v>15220.391706252649</v>
      </c>
      <c r="AL205" s="25">
        <f>IFERROR(_xlfn.XLOOKUP($C205,WQBE_Loading!$C$4:$C$3072,WQBE_Loading!L$4:L$3072,,0,),"")</f>
        <v>4.5024574540776744E-3</v>
      </c>
      <c r="AM205" s="25">
        <f>IFERROR(_xlfn.XLOOKUP($C205,WQBE_Loading!$C$4:$C$3072,WQBE_Loading!M$4:M$3072,,0,),"")</f>
        <v>1.441340334693115E-4</v>
      </c>
      <c r="AN205" s="25">
        <f>IFERROR(_xlfn.XLOOKUP($C205,WQBE_Loading!$C$4:$C$3072,WQBE_Loading!N$4:N$3072,,0,),"")</f>
        <v>0.28820977119032753</v>
      </c>
      <c r="AO205" s="25">
        <f>IFERROR(_xlfn.XLOOKUP($C205,WQBE_Loading!$C$4:$C$3072,WQBE_Loading!O$4:O$3072,,0,),"")</f>
        <v>0.74646879404551847</v>
      </c>
      <c r="AP205" s="25">
        <f>IFERROR(_xlfn.XLOOKUP($C205,WQBE_Loading!$C$4:$C$3072,WQBE_Loading!P$4:P$3072,,0,),"")</f>
        <v>0.75251329981799497</v>
      </c>
      <c r="AQ205" s="13">
        <f>IFERROR(_xlfn.XLOOKUP($C205,WQBE_Loading!$C$4:$C$3072,WQBE_Loading!Q$4:Q$3072,,0,),"")</f>
        <v>22134950.812825948</v>
      </c>
      <c r="AR205">
        <f>_xlfn.XLOOKUP(C205,UrbanHeat!$A$2:$A$1333,UrbanHeat!$B$2:$B$1333,,0,)</f>
        <v>16.321000000000002</v>
      </c>
      <c r="AS205" s="25">
        <f>_xlfn.XLOOKUP($C205,TNC_Loading!$A$2:$A$1332,TNC_Loading!B$2:B$1332,,0,)</f>
        <v>9.4670000000000005</v>
      </c>
      <c r="AT205" s="25">
        <f>_xlfn.XLOOKUP($C205,TNC_Loading!$A$2:$A$1332,TNC_Loading!C$2:C$1332,,0,)</f>
        <v>4.6559999999999997</v>
      </c>
      <c r="AU205" s="25">
        <f>_xlfn.XLOOKUP($C205,TNC_Loading!$A$2:$A$1332,TNC_Loading!D$2:D$1332,,0,)</f>
        <v>13.164</v>
      </c>
      <c r="AV205" s="25">
        <f>_xlfn.XLOOKUP($C205,TNC_Loading!$A$2:$A$1332,TNC_Loading!E$2:E$1332,,0,)</f>
        <v>16.202999999999999</v>
      </c>
      <c r="AW205" s="25">
        <f>_xlfn.XLOOKUP($C205,TNC_Loading!$A$2:$A$1332,TNC_Loading!F$2:F$1332,,0,)</f>
        <v>323.00700000000001</v>
      </c>
      <c r="AX205">
        <f>_xlfn.XLOOKUP(C205,BIBI!$D$2:$D$1332,BIBI!$F$2:$F$1332,,0,)</f>
        <v>0</v>
      </c>
      <c r="AY205">
        <f>_xlfn.XLOOKUP(C205,FacilityCounts!$A$3:$A$1333,FacilityCounts!$B$3:$B$1333,,0,)</f>
        <v>1</v>
      </c>
      <c r="AZ205">
        <f>_xlfn.XLOOKUP(C205,FacilityCounts!$D$3:$D$1333,FacilityCounts!$E$3:$E$1333,,0,)</f>
        <v>0</v>
      </c>
      <c r="BA205">
        <f>_xlfn.XLOOKUP(C205,FacilityCounts!$G$3:$G$1333,FacilityCounts!$H$3:$H$1333,,0,)</f>
        <v>0</v>
      </c>
      <c r="BB205">
        <f>IFERROR(_xlfn.XLOOKUP(C205,'DA to P Sensitive Lakes'!$P$2:$P$44,'DA to P Sensitive Lakes'!$Q$2:$Q$44,,0,),0)</f>
        <v>0</v>
      </c>
      <c r="BC205" s="25">
        <f>_xlfn.XLOOKUP(C205,'Historic Runoff (mm)'!$A$2:$A$1332,'Historic Runoff (mm)'!$B$2:$B$1332,,0,)</f>
        <v>612.15</v>
      </c>
      <c r="BD205">
        <f>_xlfn.XLOOKUP(C205,DrainageComplaint!$A$2:$A$1332,DrainageComplaint!$B$2:$B$1332,,0,)</f>
        <v>0</v>
      </c>
      <c r="BE205">
        <f>_xlfn.XLOOKUP(C205,PAD_Area!$G$2:$G$1332,PAD_Area!$H$2:$H$1332,,0,)</f>
        <v>0</v>
      </c>
    </row>
    <row r="206" spans="1:57" x14ac:dyDescent="0.2">
      <c r="A206" s="2">
        <v>203</v>
      </c>
      <c r="B206" s="2">
        <v>204</v>
      </c>
      <c r="C206" s="20">
        <v>1002010</v>
      </c>
      <c r="D206" s="3" t="s">
        <v>208</v>
      </c>
      <c r="E206" s="3" t="s">
        <v>27</v>
      </c>
      <c r="F206" s="3">
        <v>226.137</v>
      </c>
      <c r="G206" s="3">
        <v>19403.901048600001</v>
      </c>
      <c r="H206" s="3">
        <v>9850481.7389000002</v>
      </c>
      <c r="I206" s="2">
        <v>2</v>
      </c>
      <c r="J206" s="2">
        <v>0</v>
      </c>
      <c r="K206" s="2">
        <v>0</v>
      </c>
      <c r="L206" s="2">
        <v>0</v>
      </c>
      <c r="M206" s="3">
        <v>0</v>
      </c>
      <c r="N206" s="2">
        <f>_xlfn.XLOOKUP(C206,Shellfish_Presence!$E$3:$E$1333,Shellfish_Presence!$G$3:$G$1333,,0,)</f>
        <v>0</v>
      </c>
      <c r="O206" s="3">
        <v>0</v>
      </c>
      <c r="P206" s="3">
        <v>4.1335800779052079E-4</v>
      </c>
      <c r="Q206" s="2">
        <v>0</v>
      </c>
      <c r="R206" s="3">
        <v>1</v>
      </c>
      <c r="S206" s="3">
        <v>0</v>
      </c>
      <c r="T206" s="3">
        <v>0</v>
      </c>
      <c r="U206" s="3">
        <v>0</v>
      </c>
      <c r="V206" s="2">
        <v>0</v>
      </c>
      <c r="W206" s="3" t="str">
        <f t="shared" si="6"/>
        <v/>
      </c>
      <c r="X206" t="str">
        <f t="shared" si="7"/>
        <v/>
      </c>
      <c r="Y206">
        <f>IFERROR(INDEX('Parcel Year'!$N$3:$N$1175,MATCH(KC_SPS_SubbasinAttributes!C206,'Parcel Year'!$M$3:$M$1175,0)),0)</f>
        <v>0.66212499141693115</v>
      </c>
      <c r="Z206">
        <f>INDEX(Imperviousness!$B$2:$B$1332,MATCH(KC_SPS_SubbasinAttributes!C206,Imperviousness!$A$2:$A$1332,0))</f>
        <v>0.316</v>
      </c>
      <c r="AA206">
        <f>INDEX('Flow Duration Index'!$B$2:$B$1332,MATCH(KC_SPS_SubbasinAttributes!C206,'Flow Duration Index'!$A$2:$A$1332,0))</f>
        <v>8.4390000000000001</v>
      </c>
      <c r="AB206">
        <f>INDEX(Opportunity_Index!$G$2:$G$1333,MATCH(KC_SPS_SubbasinAttributes!C206,Opportunity_Index!$F$2:$F$1333,0))</f>
        <v>0.38705000000000001</v>
      </c>
      <c r="AC206">
        <f>INDEX(Traffic!$B$2:$B$1332,MATCH(KC_SPS_SubbasinAttributes!C206,Traffic!$A$2:$A$1332,0))</f>
        <v>860.84900000000005</v>
      </c>
      <c r="AD206">
        <f>INDEX(EquityScore!$F$3:$F$1334,MATCH(KC_SPS_SubbasinAttributes!C206,EquityScore!$E$3:$E$1334,0))</f>
        <v>2.5</v>
      </c>
      <c r="AE206" t="str">
        <f>IFERROR(INDEX(PavementCondition!$E$2:$E$669,MATCH(KC_SPS_SubbasinAttributes!C206,PavementCondition!$D$2:$D$669,0)),"N/A")</f>
        <v>N/A</v>
      </c>
      <c r="AF206">
        <f>INDEX(SpawnerMortality!$E$2:$E$1331,MATCH(KC_SPS_SubbasinAttributes!C206,SpawnerMortality!$D$2:$D$1331,0))</f>
        <v>0.37023187200000002</v>
      </c>
      <c r="AG206" s="25">
        <f>IFERROR(_xlfn.XLOOKUP($C206,WQBE_Loading!$C$4:$C$3072,WQBE_Loading!G$4:G$3072,,0,),"")</f>
        <v>0.72513934433673</v>
      </c>
      <c r="AH206" s="25">
        <f>IFERROR(_xlfn.XLOOKUP($C206,WQBE_Loading!$C$4:$C$3072,WQBE_Loading!H$4:H$3072,,0,),"")</f>
        <v>3.464422430740965</v>
      </c>
      <c r="AI206" s="25">
        <f>IFERROR(_xlfn.XLOOKUP($C206,WQBE_Loading!$C$4:$C$3072,WQBE_Loading!I$4:I$3072,,0,),"")</f>
        <v>239.45198343430499</v>
      </c>
      <c r="AJ206" s="25">
        <f>IFERROR(_xlfn.XLOOKUP($C206,WQBE_Loading!$C$4:$C$3072,WQBE_Loading!J$4:J$3072,,0,),"")</f>
        <v>17.491438199793699</v>
      </c>
      <c r="AK206" s="25">
        <f>IFERROR(_xlfn.XLOOKUP($C206,WQBE_Loading!$C$4:$C$3072,WQBE_Loading!K$4:K$3072,,0,),"")</f>
        <v>4649.1719590192351</v>
      </c>
      <c r="AL206" s="25">
        <f>IFERROR(_xlfn.XLOOKUP($C206,WQBE_Loading!$C$4:$C$3072,WQBE_Loading!L$4:L$3072,,0,),"")</f>
        <v>1.3667712746834649E-3</v>
      </c>
      <c r="AM206" s="25">
        <f>IFERROR(_xlfn.XLOOKUP($C206,WQBE_Loading!$C$4:$C$3072,WQBE_Loading!M$4:M$3072,,0,),"")</f>
        <v>3.7698386918329099E-5</v>
      </c>
      <c r="AN206" s="25">
        <f>IFERROR(_xlfn.XLOOKUP($C206,WQBE_Loading!$C$4:$C$3072,WQBE_Loading!N$4:N$3072,,0,),"")</f>
        <v>8.967431818789455E-2</v>
      </c>
      <c r="AO206" s="25">
        <f>IFERROR(_xlfn.XLOOKUP($C206,WQBE_Loading!$C$4:$C$3072,WQBE_Loading!O$4:O$3072,,0,),"")</f>
        <v>0.22811553775311499</v>
      </c>
      <c r="AP206" s="25">
        <f>IFERROR(_xlfn.XLOOKUP($C206,WQBE_Loading!$C$4:$C$3072,WQBE_Loading!P$4:P$3072,,0,),"")</f>
        <v>0.22041603559289302</v>
      </c>
      <c r="AQ206" s="13">
        <f>IFERROR(_xlfn.XLOOKUP($C206,WQBE_Loading!$C$4:$C$3072,WQBE_Loading!Q$4:Q$3072,,0,),"")</f>
        <v>6651713.1087629348</v>
      </c>
      <c r="AR206">
        <f>_xlfn.XLOOKUP(C206,UrbanHeat!$A$2:$A$1333,UrbanHeat!$B$2:$B$1333,,0,)</f>
        <v>16.739000000000001</v>
      </c>
      <c r="AS206" s="25">
        <f>_xlfn.XLOOKUP($C206,TNC_Loading!$A$2:$A$1332,TNC_Loading!B$2:B$1332,,0,)</f>
        <v>9.641</v>
      </c>
      <c r="AT206" s="25">
        <f>_xlfn.XLOOKUP($C206,TNC_Loading!$A$2:$A$1332,TNC_Loading!C$2:C$1332,,0,)</f>
        <v>5.4370000000000003</v>
      </c>
      <c r="AU206" s="25">
        <f>_xlfn.XLOOKUP($C206,TNC_Loading!$A$2:$A$1332,TNC_Loading!D$2:D$1332,,0,)</f>
        <v>13.596</v>
      </c>
      <c r="AV206" s="25">
        <f>_xlfn.XLOOKUP($C206,TNC_Loading!$A$2:$A$1332,TNC_Loading!E$2:E$1332,,0,)</f>
        <v>15.586</v>
      </c>
      <c r="AW206" s="25">
        <f>_xlfn.XLOOKUP($C206,TNC_Loading!$A$2:$A$1332,TNC_Loading!F$2:F$1332,,0,)</f>
        <v>381.39499999999998</v>
      </c>
      <c r="AX206">
        <f>_xlfn.XLOOKUP(C206,BIBI!$D$2:$D$1332,BIBI!$F$2:$F$1332,,0,)</f>
        <v>0</v>
      </c>
      <c r="AY206">
        <f>_xlfn.XLOOKUP(C206,FacilityCounts!$A$3:$A$1333,FacilityCounts!$B$3:$B$1333,,0,)</f>
        <v>1</v>
      </c>
      <c r="AZ206">
        <f>_xlfn.XLOOKUP(C206,FacilityCounts!$D$3:$D$1333,FacilityCounts!$E$3:$E$1333,,0,)</f>
        <v>0</v>
      </c>
      <c r="BA206">
        <f>_xlfn.XLOOKUP(C206,FacilityCounts!$G$3:$G$1333,FacilityCounts!$H$3:$H$1333,,0,)</f>
        <v>0</v>
      </c>
      <c r="BB206">
        <f>IFERROR(_xlfn.XLOOKUP(C206,'DA to P Sensitive Lakes'!$P$2:$P$44,'DA to P Sensitive Lakes'!$Q$2:$Q$44,,0,),0)</f>
        <v>0</v>
      </c>
      <c r="BC206" s="25">
        <f>_xlfn.XLOOKUP(C206,'Historic Runoff (mm)'!$A$2:$A$1332,'Historic Runoff (mm)'!$B$2:$B$1332,,0,)</f>
        <v>582.17100000000005</v>
      </c>
      <c r="BD206">
        <f>_xlfn.XLOOKUP(C206,DrainageComplaint!$A$2:$A$1332,DrainageComplaint!$B$2:$B$1332,,0,)</f>
        <v>0</v>
      </c>
      <c r="BE206">
        <f>_xlfn.XLOOKUP(C206,PAD_Area!$G$2:$G$1332,PAD_Area!$H$2:$H$1332,,0,)</f>
        <v>0</v>
      </c>
    </row>
    <row r="207" spans="1:57" x14ac:dyDescent="0.2">
      <c r="A207" s="2">
        <v>204</v>
      </c>
      <c r="B207" s="2">
        <v>205</v>
      </c>
      <c r="C207" s="20">
        <v>1002020</v>
      </c>
      <c r="D207" s="3" t="s">
        <v>208</v>
      </c>
      <c r="E207" s="3" t="s">
        <v>27</v>
      </c>
      <c r="F207" s="3">
        <v>14.948</v>
      </c>
      <c r="G207" s="3">
        <v>4182.4979365999998</v>
      </c>
      <c r="H207" s="3">
        <v>651149.73873700004</v>
      </c>
      <c r="I207" s="2">
        <v>0</v>
      </c>
      <c r="J207" s="2">
        <v>0</v>
      </c>
      <c r="K207" s="2">
        <v>0</v>
      </c>
      <c r="L207" s="2">
        <v>0</v>
      </c>
      <c r="M207" s="3">
        <v>0</v>
      </c>
      <c r="N207" s="2">
        <f>_xlfn.XLOOKUP(C207,Shellfish_Presence!$E$3:$E$1333,Shellfish_Presence!$G$3:$G$1333,,0,)</f>
        <v>0</v>
      </c>
      <c r="O207" s="3">
        <v>0</v>
      </c>
      <c r="P207" s="3">
        <v>0</v>
      </c>
      <c r="Q207" s="2">
        <v>0</v>
      </c>
      <c r="R207" s="3">
        <v>1.0000300407409668</v>
      </c>
      <c r="S207" s="3">
        <v>0</v>
      </c>
      <c r="T207" s="3">
        <v>0</v>
      </c>
      <c r="U207" s="3">
        <v>0</v>
      </c>
      <c r="V207" s="2">
        <v>0</v>
      </c>
      <c r="W207" s="3" t="str">
        <f t="shared" si="6"/>
        <v/>
      </c>
      <c r="X207" t="str">
        <f t="shared" si="7"/>
        <v/>
      </c>
      <c r="Y207">
        <f>IFERROR(INDEX('Parcel Year'!$N$3:$N$1175,MATCH(KC_SPS_SubbasinAttributes!C207,'Parcel Year'!$M$3:$M$1175,0)),0)</f>
        <v>0.43686801195144653</v>
      </c>
      <c r="Z207">
        <f>INDEX(Imperviousness!$B$2:$B$1332,MATCH(KC_SPS_SubbasinAttributes!C207,Imperviousness!$A$2:$A$1332,0))</f>
        <v>0.46500000000000002</v>
      </c>
      <c r="AA207">
        <f>INDEX('Flow Duration Index'!$B$2:$B$1332,MATCH(KC_SPS_SubbasinAttributes!C207,'Flow Duration Index'!$A$2:$A$1332,0))</f>
        <v>4.9359999999999999</v>
      </c>
      <c r="AB207">
        <f>INDEX(Opportunity_Index!$G$2:$G$1333,MATCH(KC_SPS_SubbasinAttributes!C207,Opportunity_Index!$F$2:$F$1333,0))</f>
        <v>0.11575000000000001</v>
      </c>
      <c r="AC207">
        <f>INDEX(Traffic!$B$2:$B$1332,MATCH(KC_SPS_SubbasinAttributes!C207,Traffic!$A$2:$A$1332,0))</f>
        <v>1327.2809999999999</v>
      </c>
      <c r="AD207">
        <f>INDEX(EquityScore!$F$3:$F$1334,MATCH(KC_SPS_SubbasinAttributes!C207,EquityScore!$E$3:$E$1334,0))</f>
        <v>1</v>
      </c>
      <c r="AE207" t="str">
        <f>IFERROR(INDEX(PavementCondition!$E$2:$E$669,MATCH(KC_SPS_SubbasinAttributes!C207,PavementCondition!$D$2:$D$669,0)),"N/A")</f>
        <v>N/A</v>
      </c>
      <c r="AF207">
        <f>INDEX(SpawnerMortality!$E$2:$E$1331,MATCH(KC_SPS_SubbasinAttributes!C207,SpawnerMortality!$D$2:$D$1331,0))</f>
        <v>0.41619912000000003</v>
      </c>
      <c r="AG207" s="25">
        <f>IFERROR(_xlfn.XLOOKUP($C207,WQBE_Loading!$C$4:$C$3072,WQBE_Loading!G$4:G$3072,,0,),"")</f>
        <v>8.5338064117272003E-2</v>
      </c>
      <c r="AH207" s="25">
        <f>IFERROR(_xlfn.XLOOKUP($C207,WQBE_Loading!$C$4:$C$3072,WQBE_Loading!H$4:H$3072,,0,),"")</f>
        <v>0.42409368966132749</v>
      </c>
      <c r="AI207" s="25">
        <f>IFERROR(_xlfn.XLOOKUP($C207,WQBE_Loading!$C$4:$C$3072,WQBE_Loading!I$4:I$3072,,0,),"")</f>
        <v>24.328995617514252</v>
      </c>
      <c r="AJ207" s="25">
        <f>IFERROR(_xlfn.XLOOKUP($C207,WQBE_Loading!$C$4:$C$3072,WQBE_Loading!J$4:J$3072,,0,),"")</f>
        <v>1.8084558019850698</v>
      </c>
      <c r="AK207" s="25">
        <f>IFERROR(_xlfn.XLOOKUP($C207,WQBE_Loading!$C$4:$C$3072,WQBE_Loading!K$4:K$3072,,0,),"")</f>
        <v>490.07443491738752</v>
      </c>
      <c r="AL207" s="25">
        <f>IFERROR(_xlfn.XLOOKUP($C207,WQBE_Loading!$C$4:$C$3072,WQBE_Loading!L$4:L$3072,,0,),"")</f>
        <v>1.38200917519016E-4</v>
      </c>
      <c r="AM207" s="25">
        <f>IFERROR(_xlfn.XLOOKUP($C207,WQBE_Loading!$C$4:$C$3072,WQBE_Loading!M$4:M$3072,,0,),"")</f>
        <v>2.0190344196343702E-6</v>
      </c>
      <c r="AN207" s="25">
        <f>IFERROR(_xlfn.XLOOKUP($C207,WQBE_Loading!$C$4:$C$3072,WQBE_Loading!N$4:N$3072,,0,),"")</f>
        <v>3.3176428032500151E-3</v>
      </c>
      <c r="AO207" s="25">
        <f>IFERROR(_xlfn.XLOOKUP($C207,WQBE_Loading!$C$4:$C$3072,WQBE_Loading!O$4:O$3072,,0,),"")</f>
        <v>2.094297984879195E-2</v>
      </c>
      <c r="AP207" s="25">
        <f>IFERROR(_xlfn.XLOOKUP($C207,WQBE_Loading!$C$4:$C$3072,WQBE_Loading!P$4:P$3072,,0,),"")</f>
        <v>4.0226717808734394E-2</v>
      </c>
      <c r="AQ207" s="13">
        <f>IFERROR(_xlfn.XLOOKUP($C207,WQBE_Loading!$C$4:$C$3072,WQBE_Loading!Q$4:Q$3072,,0,),"")</f>
        <v>652621.04173021449</v>
      </c>
      <c r="AR207">
        <f>_xlfn.XLOOKUP(C207,UrbanHeat!$A$2:$A$1333,UrbanHeat!$B$2:$B$1333,,0,)</f>
        <v>15.285</v>
      </c>
      <c r="AS207" s="25">
        <f>_xlfn.XLOOKUP($C207,TNC_Loading!$A$2:$A$1332,TNC_Loading!B$2:B$1332,,0,)</f>
        <v>8.266</v>
      </c>
      <c r="AT207" s="25">
        <f>_xlfn.XLOOKUP($C207,TNC_Loading!$A$2:$A$1332,TNC_Loading!C$2:C$1332,,0,)</f>
        <v>3.18</v>
      </c>
      <c r="AU207" s="25">
        <f>_xlfn.XLOOKUP($C207,TNC_Loading!$A$2:$A$1332,TNC_Loading!D$2:D$1332,,0,)</f>
        <v>12.186999999999999</v>
      </c>
      <c r="AV207" s="25">
        <f>_xlfn.XLOOKUP($C207,TNC_Loading!$A$2:$A$1332,TNC_Loading!E$2:E$1332,,0,)</f>
        <v>16.27</v>
      </c>
      <c r="AW207" s="25">
        <f>_xlfn.XLOOKUP($C207,TNC_Loading!$A$2:$A$1332,TNC_Loading!F$2:F$1332,,0,)</f>
        <v>242.49</v>
      </c>
      <c r="AX207">
        <f>_xlfn.XLOOKUP(C207,BIBI!$D$2:$D$1332,BIBI!$F$2:$F$1332,,0,)</f>
        <v>0</v>
      </c>
      <c r="AY207">
        <f>_xlfn.XLOOKUP(C207,FacilityCounts!$A$3:$A$1333,FacilityCounts!$B$3:$B$1333,,0,)</f>
        <v>0</v>
      </c>
      <c r="AZ207">
        <f>_xlfn.XLOOKUP(C207,FacilityCounts!$D$3:$D$1333,FacilityCounts!$E$3:$E$1333,,0,)</f>
        <v>0</v>
      </c>
      <c r="BA207">
        <f>_xlfn.XLOOKUP(C207,FacilityCounts!$G$3:$G$1333,FacilityCounts!$H$3:$H$1333,,0,)</f>
        <v>0</v>
      </c>
      <c r="BB207">
        <f>IFERROR(_xlfn.XLOOKUP(C207,'DA to P Sensitive Lakes'!$P$2:$P$44,'DA to P Sensitive Lakes'!$Q$2:$Q$44,,0,),0)</f>
        <v>0</v>
      </c>
      <c r="BC207" s="25">
        <f>_xlfn.XLOOKUP(C207,'Historic Runoff (mm)'!$A$2:$A$1332,'Historic Runoff (mm)'!$B$2:$B$1332,,0,)</f>
        <v>544.47699999999998</v>
      </c>
      <c r="BD207">
        <f>_xlfn.XLOOKUP(C207,DrainageComplaint!$A$2:$A$1332,DrainageComplaint!$B$2:$B$1332,,0,)</f>
        <v>0</v>
      </c>
      <c r="BE207">
        <f>_xlfn.XLOOKUP(C207,PAD_Area!$G$2:$G$1332,PAD_Area!$H$2:$H$1332,,0,)</f>
        <v>0</v>
      </c>
    </row>
    <row r="208" spans="1:57" x14ac:dyDescent="0.2">
      <c r="A208" s="2">
        <v>205</v>
      </c>
      <c r="B208" s="2">
        <v>206</v>
      </c>
      <c r="C208" s="20">
        <v>1002030</v>
      </c>
      <c r="D208" s="3" t="s">
        <v>208</v>
      </c>
      <c r="E208" s="3" t="s">
        <v>27</v>
      </c>
      <c r="F208" s="3">
        <v>378.83199999999999</v>
      </c>
      <c r="G208" s="3">
        <v>22542.599161900001</v>
      </c>
      <c r="H208" s="3">
        <v>16501877.159399999</v>
      </c>
      <c r="I208" s="2">
        <v>1</v>
      </c>
      <c r="J208" s="2">
        <v>0</v>
      </c>
      <c r="K208" s="2">
        <v>0</v>
      </c>
      <c r="L208" s="2">
        <v>0</v>
      </c>
      <c r="M208" s="3">
        <v>0</v>
      </c>
      <c r="N208" s="2">
        <f>_xlfn.XLOOKUP(C208,Shellfish_Presence!$E$3:$E$1333,Shellfish_Presence!$G$3:$G$1333,,0,)</f>
        <v>0</v>
      </c>
      <c r="O208" s="3">
        <v>0</v>
      </c>
      <c r="P208" s="3">
        <v>1.3324700375960674E-5</v>
      </c>
      <c r="Q208" s="2">
        <v>1</v>
      </c>
      <c r="R208" s="3">
        <v>1</v>
      </c>
      <c r="S208" s="3">
        <v>0</v>
      </c>
      <c r="T208" s="3">
        <v>0</v>
      </c>
      <c r="U208" s="3">
        <v>0</v>
      </c>
      <c r="V208" s="2">
        <v>0</v>
      </c>
      <c r="W208" s="3" t="str">
        <f t="shared" si="6"/>
        <v/>
      </c>
      <c r="X208" t="str">
        <f t="shared" si="7"/>
        <v/>
      </c>
      <c r="Y208">
        <f>IFERROR(INDEX('Parcel Year'!$N$3:$N$1175,MATCH(KC_SPS_SubbasinAttributes!C208,'Parcel Year'!$M$3:$M$1175,0)),0)</f>
        <v>0.52655297517776489</v>
      </c>
      <c r="Z208">
        <f>INDEX(Imperviousness!$B$2:$B$1332,MATCH(KC_SPS_SubbasinAttributes!C208,Imperviousness!$A$2:$A$1332,0))</f>
        <v>0.21</v>
      </c>
      <c r="AA208">
        <f>INDEX('Flow Duration Index'!$B$2:$B$1332,MATCH(KC_SPS_SubbasinAttributes!C208,'Flow Duration Index'!$A$2:$A$1332,0))</f>
        <v>5.4379999999999997</v>
      </c>
      <c r="AB208">
        <f>INDEX(Opportunity_Index!$G$2:$G$1333,MATCH(KC_SPS_SubbasinAttributes!C208,Opportunity_Index!$F$2:$F$1333,0))</f>
        <v>0.34860000000000002</v>
      </c>
      <c r="AC208">
        <f>INDEX(Traffic!$B$2:$B$1332,MATCH(KC_SPS_SubbasinAttributes!C208,Traffic!$A$2:$A$1332,0))</f>
        <v>593.39800000000002</v>
      </c>
      <c r="AD208">
        <f>INDEX(EquityScore!$F$3:$F$1334,MATCH(KC_SPS_SubbasinAttributes!C208,EquityScore!$E$3:$E$1334,0))</f>
        <v>3</v>
      </c>
      <c r="AE208" t="str">
        <f>IFERROR(INDEX(PavementCondition!$E$2:$E$669,MATCH(KC_SPS_SubbasinAttributes!C208,PavementCondition!$D$2:$D$669,0)),"N/A")</f>
        <v>N/A</v>
      </c>
      <c r="AF208">
        <f>INDEX(SpawnerMortality!$E$2:$E$1331,MATCH(KC_SPS_SubbasinAttributes!C208,SpawnerMortality!$D$2:$D$1331,0))</f>
        <v>0.37023187200000002</v>
      </c>
      <c r="AG208" s="25">
        <f>IFERROR(_xlfn.XLOOKUP($C208,WQBE_Loading!$C$4:$C$3072,WQBE_Loading!G$4:G$3072,,0,),"")</f>
        <v>1.98346185186274</v>
      </c>
      <c r="AH208" s="25">
        <f>IFERROR(_xlfn.XLOOKUP($C208,WQBE_Loading!$C$4:$C$3072,WQBE_Loading!H$4:H$3072,,0,),"")</f>
        <v>10.582588983318651</v>
      </c>
      <c r="AI208" s="25">
        <f>IFERROR(_xlfn.XLOOKUP($C208,WQBE_Loading!$C$4:$C$3072,WQBE_Loading!I$4:I$3072,,0,),"")</f>
        <v>293.33688931001251</v>
      </c>
      <c r="AJ208" s="25">
        <f>IFERROR(_xlfn.XLOOKUP($C208,WQBE_Loading!$C$4:$C$3072,WQBE_Loading!J$4:J$3072,,0,),"")</f>
        <v>24.306333705367599</v>
      </c>
      <c r="AK208" s="25">
        <f>IFERROR(_xlfn.XLOOKUP($C208,WQBE_Loading!$C$4:$C$3072,WQBE_Loading!K$4:K$3072,,0,),"")</f>
        <v>8970.4772144421004</v>
      </c>
      <c r="AL208" s="25">
        <f>IFERROR(_xlfn.XLOOKUP($C208,WQBE_Loading!$C$4:$C$3072,WQBE_Loading!L$4:L$3072,,0,),"")</f>
        <v>3.23157167018648E-3</v>
      </c>
      <c r="AM208" s="25">
        <f>IFERROR(_xlfn.XLOOKUP($C208,WQBE_Loading!$C$4:$C$3072,WQBE_Loading!M$4:M$3072,,0,),"")</f>
        <v>2.9593869217817148E-4</v>
      </c>
      <c r="AN208" s="25">
        <f>IFERROR(_xlfn.XLOOKUP($C208,WQBE_Loading!$C$4:$C$3072,WQBE_Loading!N$4:N$3072,,0,),"")</f>
        <v>0.12473671570093149</v>
      </c>
      <c r="AO208" s="25">
        <f>IFERROR(_xlfn.XLOOKUP($C208,WQBE_Loading!$C$4:$C$3072,WQBE_Loading!O$4:O$3072,,0,),"")</f>
        <v>0.45937239603753899</v>
      </c>
      <c r="AP208" s="25">
        <f>IFERROR(_xlfn.XLOOKUP($C208,WQBE_Loading!$C$4:$C$3072,WQBE_Loading!P$4:P$3072,,0,),"")</f>
        <v>0.655017961466687</v>
      </c>
      <c r="AQ208" s="13">
        <f>IFERROR(_xlfn.XLOOKUP($C208,WQBE_Loading!$C$4:$C$3072,WQBE_Loading!Q$4:Q$3072,,0,),"")</f>
        <v>10762863.8609563</v>
      </c>
      <c r="AR208">
        <f>_xlfn.XLOOKUP(C208,UrbanHeat!$A$2:$A$1333,UrbanHeat!$B$2:$B$1333,,0,)</f>
        <v>15.420999999999999</v>
      </c>
      <c r="AS208" s="25">
        <f>_xlfn.XLOOKUP($C208,TNC_Loading!$A$2:$A$1332,TNC_Loading!B$2:B$1332,,0,)</f>
        <v>6.8879999999999999</v>
      </c>
      <c r="AT208" s="25">
        <f>_xlfn.XLOOKUP($C208,TNC_Loading!$A$2:$A$1332,TNC_Loading!C$2:C$1332,,0,)</f>
        <v>2.6059999999999999</v>
      </c>
      <c r="AU208" s="25">
        <f>_xlfn.XLOOKUP($C208,TNC_Loading!$A$2:$A$1332,TNC_Loading!D$2:D$1332,,0,)</f>
        <v>10.055</v>
      </c>
      <c r="AV208" s="25">
        <f>_xlfn.XLOOKUP($C208,TNC_Loading!$A$2:$A$1332,TNC_Loading!E$2:E$1332,,0,)</f>
        <v>11.217000000000001</v>
      </c>
      <c r="AW208" s="25">
        <f>_xlfn.XLOOKUP($C208,TNC_Loading!$A$2:$A$1332,TNC_Loading!F$2:F$1332,,0,)</f>
        <v>236.726</v>
      </c>
      <c r="AX208">
        <f>_xlfn.XLOOKUP(C208,BIBI!$D$2:$D$1332,BIBI!$F$2:$F$1332,,0,)</f>
        <v>0</v>
      </c>
      <c r="AY208">
        <f>_xlfn.XLOOKUP(C208,FacilityCounts!$A$3:$A$1333,FacilityCounts!$B$3:$B$1333,,0,)</f>
        <v>0</v>
      </c>
      <c r="AZ208">
        <f>_xlfn.XLOOKUP(C208,FacilityCounts!$D$3:$D$1333,FacilityCounts!$E$3:$E$1333,,0,)</f>
        <v>0</v>
      </c>
      <c r="BA208">
        <f>_xlfn.XLOOKUP(C208,FacilityCounts!$G$3:$G$1333,FacilityCounts!$H$3:$H$1333,,0,)</f>
        <v>0</v>
      </c>
      <c r="BB208">
        <f>IFERROR(_xlfn.XLOOKUP(C208,'DA to P Sensitive Lakes'!$P$2:$P$44,'DA to P Sensitive Lakes'!$Q$2:$Q$44,,0,),0)</f>
        <v>0</v>
      </c>
      <c r="BC208" s="25">
        <f>_xlfn.XLOOKUP(C208,'Historic Runoff (mm)'!$A$2:$A$1332,'Historic Runoff (mm)'!$B$2:$B$1332,,0,)</f>
        <v>524.41399999999999</v>
      </c>
      <c r="BD208">
        <f>_xlfn.XLOOKUP(C208,DrainageComplaint!$A$2:$A$1332,DrainageComplaint!$B$2:$B$1332,,0,)</f>
        <v>0</v>
      </c>
      <c r="BE208">
        <f>_xlfn.XLOOKUP(C208,PAD_Area!$G$2:$G$1332,PAD_Area!$H$2:$H$1332,,0,)</f>
        <v>0</v>
      </c>
    </row>
    <row r="209" spans="1:57" x14ac:dyDescent="0.2">
      <c r="A209" s="2">
        <v>206</v>
      </c>
      <c r="B209" s="2">
        <v>207</v>
      </c>
      <c r="C209" s="20">
        <v>1002040</v>
      </c>
      <c r="D209" s="3" t="s">
        <v>208</v>
      </c>
      <c r="E209" s="3" t="s">
        <v>27</v>
      </c>
      <c r="F209" s="3">
        <v>213.636</v>
      </c>
      <c r="G209" s="3">
        <v>14049.978632599999</v>
      </c>
      <c r="H209" s="3">
        <v>9305961.6352699995</v>
      </c>
      <c r="I209" s="2">
        <v>1</v>
      </c>
      <c r="J209" s="2">
        <v>0</v>
      </c>
      <c r="K209" s="2">
        <v>0</v>
      </c>
      <c r="L209" s="2">
        <v>0</v>
      </c>
      <c r="M209" s="3">
        <v>0</v>
      </c>
      <c r="N209" s="2">
        <f>_xlfn.XLOOKUP(C209,Shellfish_Presence!$E$3:$E$1333,Shellfish_Presence!$G$3:$G$1333,,0,)</f>
        <v>0</v>
      </c>
      <c r="O209" s="3">
        <v>0</v>
      </c>
      <c r="P209" s="3">
        <v>0</v>
      </c>
      <c r="Q209" s="2">
        <v>2</v>
      </c>
      <c r="R209" s="3">
        <v>1</v>
      </c>
      <c r="S209" s="3">
        <v>0</v>
      </c>
      <c r="T209" s="3">
        <v>0</v>
      </c>
      <c r="U209" s="3">
        <v>0</v>
      </c>
      <c r="V209" s="2">
        <v>0</v>
      </c>
      <c r="W209" s="3" t="str">
        <f t="shared" si="6"/>
        <v/>
      </c>
      <c r="X209" t="str">
        <f t="shared" si="7"/>
        <v/>
      </c>
      <c r="Y209">
        <f>IFERROR(INDEX('Parcel Year'!$N$3:$N$1175,MATCH(KC_SPS_SubbasinAttributes!C209,'Parcel Year'!$M$3:$M$1175,0)),0)</f>
        <v>0.61014097929000854</v>
      </c>
      <c r="Z209">
        <f>INDEX(Imperviousness!$B$2:$B$1332,MATCH(KC_SPS_SubbasinAttributes!C209,Imperviousness!$A$2:$A$1332,0))</f>
        <v>0.371</v>
      </c>
      <c r="AA209">
        <f>INDEX('Flow Duration Index'!$B$2:$B$1332,MATCH(KC_SPS_SubbasinAttributes!C209,'Flow Duration Index'!$A$2:$A$1332,0))</f>
        <v>9.9380000000000006</v>
      </c>
      <c r="AB209">
        <f>INDEX(Opportunity_Index!$G$2:$G$1333,MATCH(KC_SPS_SubbasinAttributes!C209,Opportunity_Index!$F$2:$F$1333,0))</f>
        <v>0.29175000000000001</v>
      </c>
      <c r="AC209">
        <f>INDEX(Traffic!$B$2:$B$1332,MATCH(KC_SPS_SubbasinAttributes!C209,Traffic!$A$2:$A$1332,0))</f>
        <v>1182.7560000000001</v>
      </c>
      <c r="AD209">
        <f>INDEX(EquityScore!$F$3:$F$1334,MATCH(KC_SPS_SubbasinAttributes!C209,EquityScore!$E$3:$E$1334,0))</f>
        <v>2.8333333349999998</v>
      </c>
      <c r="AE209" t="str">
        <f>IFERROR(INDEX(PavementCondition!$E$2:$E$669,MATCH(KC_SPS_SubbasinAttributes!C209,PavementCondition!$D$2:$D$669,0)),"N/A")</f>
        <v>N/A</v>
      </c>
      <c r="AF209">
        <f>INDEX(SpawnerMortality!$E$2:$E$1331,MATCH(KC_SPS_SubbasinAttributes!C209,SpawnerMortality!$D$2:$D$1331,0))</f>
        <v>0.37023187200000002</v>
      </c>
      <c r="AG209" s="25">
        <f>IFERROR(_xlfn.XLOOKUP($C209,WQBE_Loading!$C$4:$C$3072,WQBE_Loading!G$4:G$3072,,0,),"")</f>
        <v>0.9569138734543341</v>
      </c>
      <c r="AH209" s="25">
        <f>IFERROR(_xlfn.XLOOKUP($C209,WQBE_Loading!$C$4:$C$3072,WQBE_Loading!H$4:H$3072,,0,),"")</f>
        <v>4.6297702557109552</v>
      </c>
      <c r="AI209" s="25">
        <f>IFERROR(_xlfn.XLOOKUP($C209,WQBE_Loading!$C$4:$C$3072,WQBE_Loading!I$4:I$3072,,0,),"")</f>
        <v>287.66679237183303</v>
      </c>
      <c r="AJ209" s="25">
        <f>IFERROR(_xlfn.XLOOKUP($C209,WQBE_Loading!$C$4:$C$3072,WQBE_Loading!J$4:J$3072,,0,),"")</f>
        <v>21.256867143484101</v>
      </c>
      <c r="AK209" s="25">
        <f>IFERROR(_xlfn.XLOOKUP($C209,WQBE_Loading!$C$4:$C$3072,WQBE_Loading!K$4:K$3072,,0,),"")</f>
        <v>5463.2615038099748</v>
      </c>
      <c r="AL209" s="25">
        <f>IFERROR(_xlfn.XLOOKUP($C209,WQBE_Loading!$C$4:$C$3072,WQBE_Loading!L$4:L$3072,,0,),"")</f>
        <v>1.6799917851662298E-3</v>
      </c>
      <c r="AM209" s="25">
        <f>IFERROR(_xlfn.XLOOKUP($C209,WQBE_Loading!$C$4:$C$3072,WQBE_Loading!M$4:M$3072,,0,),"")</f>
        <v>7.4389043912942451E-5</v>
      </c>
      <c r="AN209" s="25">
        <f>IFERROR(_xlfn.XLOOKUP($C209,WQBE_Loading!$C$4:$C$3072,WQBE_Loading!N$4:N$3072,,0,),"")</f>
        <v>0.10654623571038449</v>
      </c>
      <c r="AO209" s="25">
        <f>IFERROR(_xlfn.XLOOKUP($C209,WQBE_Loading!$C$4:$C$3072,WQBE_Loading!O$4:O$3072,,0,),"")</f>
        <v>0.27413725129242705</v>
      </c>
      <c r="AP209" s="25">
        <f>IFERROR(_xlfn.XLOOKUP($C209,WQBE_Loading!$C$4:$C$3072,WQBE_Loading!P$4:P$3072,,0,),"")</f>
        <v>0.29444984950942499</v>
      </c>
      <c r="AQ209" s="13">
        <f>IFERROR(_xlfn.XLOOKUP($C209,WQBE_Loading!$C$4:$C$3072,WQBE_Loading!Q$4:Q$3072,,0,),"")</f>
        <v>8072375.5881144349</v>
      </c>
      <c r="AR209">
        <f>_xlfn.XLOOKUP(C209,UrbanHeat!$A$2:$A$1333,UrbanHeat!$B$2:$B$1333,,0,)</f>
        <v>14.804</v>
      </c>
      <c r="AS209" s="25">
        <f>_xlfn.XLOOKUP($C209,TNC_Loading!$A$2:$A$1332,TNC_Loading!B$2:B$1332,,0,)</f>
        <v>12.036</v>
      </c>
      <c r="AT209" s="25">
        <f>_xlfn.XLOOKUP($C209,TNC_Loading!$A$2:$A$1332,TNC_Loading!C$2:C$1332,,0,)</f>
        <v>6.24</v>
      </c>
      <c r="AU209" s="25">
        <f>_xlfn.XLOOKUP($C209,TNC_Loading!$A$2:$A$1332,TNC_Loading!D$2:D$1332,,0,)</f>
        <v>18.664000000000001</v>
      </c>
      <c r="AV209" s="25">
        <f>_xlfn.XLOOKUP($C209,TNC_Loading!$A$2:$A$1332,TNC_Loading!E$2:E$1332,,0,)</f>
        <v>19.670000000000002</v>
      </c>
      <c r="AW209" s="25">
        <f>_xlfn.XLOOKUP($C209,TNC_Loading!$A$2:$A$1332,TNC_Loading!F$2:F$1332,,0,)</f>
        <v>436.39699999999999</v>
      </c>
      <c r="AX209">
        <f>_xlfn.XLOOKUP(C209,BIBI!$D$2:$D$1332,BIBI!$F$2:$F$1332,,0,)</f>
        <v>0</v>
      </c>
      <c r="AY209">
        <f>_xlfn.XLOOKUP(C209,FacilityCounts!$A$3:$A$1333,FacilityCounts!$B$3:$B$1333,,0,)</f>
        <v>0</v>
      </c>
      <c r="AZ209">
        <f>_xlfn.XLOOKUP(C209,FacilityCounts!$D$3:$D$1333,FacilityCounts!$E$3:$E$1333,,0,)</f>
        <v>0</v>
      </c>
      <c r="BA209">
        <f>_xlfn.XLOOKUP(C209,FacilityCounts!$G$3:$G$1333,FacilityCounts!$H$3:$H$1333,,0,)</f>
        <v>0</v>
      </c>
      <c r="BB209">
        <f>IFERROR(_xlfn.XLOOKUP(C209,'DA to P Sensitive Lakes'!$P$2:$P$44,'DA to P Sensitive Lakes'!$Q$2:$Q$44,,0,),0)</f>
        <v>0</v>
      </c>
      <c r="BC209" s="25">
        <f>_xlfn.XLOOKUP(C209,'Historic Runoff (mm)'!$A$2:$A$1332,'Historic Runoff (mm)'!$B$2:$B$1332,,0,)</f>
        <v>708.55499999999995</v>
      </c>
      <c r="BD209">
        <f>_xlfn.XLOOKUP(C209,DrainageComplaint!$A$2:$A$1332,DrainageComplaint!$B$2:$B$1332,,0,)</f>
        <v>0</v>
      </c>
      <c r="BE209">
        <f>_xlfn.XLOOKUP(C209,PAD_Area!$G$2:$G$1332,PAD_Area!$H$2:$H$1332,,0,)</f>
        <v>0</v>
      </c>
    </row>
    <row r="210" spans="1:57" x14ac:dyDescent="0.2">
      <c r="A210" s="2">
        <v>207</v>
      </c>
      <c r="B210" s="2">
        <v>208</v>
      </c>
      <c r="C210" s="20">
        <v>1002050</v>
      </c>
      <c r="D210" s="3" t="s">
        <v>208</v>
      </c>
      <c r="E210" s="3" t="s">
        <v>27</v>
      </c>
      <c r="F210" s="3">
        <v>180.89400000000001</v>
      </c>
      <c r="G210" s="3">
        <v>13989.8221576</v>
      </c>
      <c r="H210" s="3">
        <v>7879699.7795500001</v>
      </c>
      <c r="I210" s="2">
        <v>0</v>
      </c>
      <c r="J210" s="2">
        <v>0</v>
      </c>
      <c r="K210" s="2">
        <v>0</v>
      </c>
      <c r="L210" s="2">
        <v>0</v>
      </c>
      <c r="M210" s="3">
        <v>0</v>
      </c>
      <c r="N210" s="2">
        <f>_xlfn.XLOOKUP(C210,Shellfish_Presence!$E$3:$E$1333,Shellfish_Presence!$G$3:$G$1333,,0,)</f>
        <v>0</v>
      </c>
      <c r="O210" s="3">
        <v>0</v>
      </c>
      <c r="P210" s="3">
        <v>0</v>
      </c>
      <c r="Q210" s="2">
        <v>0</v>
      </c>
      <c r="R210" s="3">
        <v>1</v>
      </c>
      <c r="S210" s="3">
        <v>0</v>
      </c>
      <c r="T210" s="3">
        <v>0</v>
      </c>
      <c r="U210" s="3">
        <v>0</v>
      </c>
      <c r="V210" s="2">
        <v>0</v>
      </c>
      <c r="W210" s="3" t="str">
        <f t="shared" si="6"/>
        <v/>
      </c>
      <c r="X210" t="str">
        <f t="shared" si="7"/>
        <v/>
      </c>
      <c r="Y210">
        <f>IFERROR(INDEX('Parcel Year'!$N$3:$N$1175,MATCH(KC_SPS_SubbasinAttributes!C210,'Parcel Year'!$M$3:$M$1175,0)),0)</f>
        <v>0.56821101903915405</v>
      </c>
      <c r="Z210">
        <f>INDEX(Imperviousness!$B$2:$B$1332,MATCH(KC_SPS_SubbasinAttributes!C210,Imperviousness!$A$2:$A$1332,0))</f>
        <v>0.3</v>
      </c>
      <c r="AA210">
        <f>INDEX('Flow Duration Index'!$B$2:$B$1332,MATCH(KC_SPS_SubbasinAttributes!C210,'Flow Duration Index'!$A$2:$A$1332,0))</f>
        <v>6.6890000000000001</v>
      </c>
      <c r="AB210">
        <f>INDEX(Opportunity_Index!$G$2:$G$1333,MATCH(KC_SPS_SubbasinAttributes!C210,Opportunity_Index!$F$2:$F$1333,0))</f>
        <v>0.38705000000000001</v>
      </c>
      <c r="AC210">
        <f>INDEX(Traffic!$B$2:$B$1332,MATCH(KC_SPS_SubbasinAttributes!C210,Traffic!$A$2:$A$1332,0))</f>
        <v>729.09</v>
      </c>
      <c r="AD210">
        <f>INDEX(EquityScore!$F$3:$F$1334,MATCH(KC_SPS_SubbasinAttributes!C210,EquityScore!$E$3:$E$1334,0))</f>
        <v>2.5</v>
      </c>
      <c r="AE210" t="str">
        <f>IFERROR(INDEX(PavementCondition!$E$2:$E$669,MATCH(KC_SPS_SubbasinAttributes!C210,PavementCondition!$D$2:$D$669,0)),"N/A")</f>
        <v>N/A</v>
      </c>
      <c r="AF210">
        <f>INDEX(SpawnerMortality!$E$2:$E$1331,MATCH(KC_SPS_SubbasinAttributes!C210,SpawnerMortality!$D$2:$D$1331,0))</f>
        <v>0.18511593600000001</v>
      </c>
      <c r="AG210" s="25">
        <f>IFERROR(_xlfn.XLOOKUP($C210,WQBE_Loading!$C$4:$C$3072,WQBE_Loading!G$4:G$3072,,0,),"")</f>
        <v>0.56935260768219353</v>
      </c>
      <c r="AH210" s="25">
        <f>IFERROR(_xlfn.XLOOKUP($C210,WQBE_Loading!$C$4:$C$3072,WQBE_Loading!H$4:H$3072,,0,),"")</f>
        <v>2.6839997028313549</v>
      </c>
      <c r="AI210" s="25">
        <f>IFERROR(_xlfn.XLOOKUP($C210,WQBE_Loading!$C$4:$C$3072,WQBE_Loading!I$4:I$3072,,0,),"")</f>
        <v>198.74692077006699</v>
      </c>
      <c r="AJ210" s="25">
        <f>IFERROR(_xlfn.XLOOKUP($C210,WQBE_Loading!$C$4:$C$3072,WQBE_Loading!J$4:J$3072,,0,),"")</f>
        <v>14.44305727901725</v>
      </c>
      <c r="AK210" s="25">
        <f>IFERROR(_xlfn.XLOOKUP($C210,WQBE_Loading!$C$4:$C$3072,WQBE_Loading!K$4:K$3072,,0,),"")</f>
        <v>3800.5163164094902</v>
      </c>
      <c r="AL210" s="25">
        <f>IFERROR(_xlfn.XLOOKUP($C210,WQBE_Loading!$C$4:$C$3072,WQBE_Loading!L$4:L$3072,,0,),"")</f>
        <v>1.0717968327563299E-3</v>
      </c>
      <c r="AM210" s="25">
        <f>IFERROR(_xlfn.XLOOKUP($C210,WQBE_Loading!$C$4:$C$3072,WQBE_Loading!M$4:M$3072,,0,),"")</f>
        <v>1.703843915462315E-5</v>
      </c>
      <c r="AN210" s="25">
        <f>IFERROR(_xlfn.XLOOKUP($C210,WQBE_Loading!$C$4:$C$3072,WQBE_Loading!N$4:N$3072,,0,),"")</f>
        <v>5.9873203169627798E-2</v>
      </c>
      <c r="AO210" s="25">
        <f>IFERROR(_xlfn.XLOOKUP($C210,WQBE_Loading!$C$4:$C$3072,WQBE_Loading!O$4:O$3072,,0,),"")</f>
        <v>0.17787833409110249</v>
      </c>
      <c r="AP210" s="25">
        <f>IFERROR(_xlfn.XLOOKUP($C210,WQBE_Loading!$C$4:$C$3072,WQBE_Loading!P$4:P$3072,,0,),"")</f>
        <v>0.1872112412418945</v>
      </c>
      <c r="AQ210" s="13">
        <f>IFERROR(_xlfn.XLOOKUP($C210,WQBE_Loading!$C$4:$C$3072,WQBE_Loading!Q$4:Q$3072,,0,),"")</f>
        <v>5506290.9253810905</v>
      </c>
      <c r="AR210">
        <f>_xlfn.XLOOKUP(C210,UrbanHeat!$A$2:$A$1333,UrbanHeat!$B$2:$B$1333,,0,)</f>
        <v>16.234999999999999</v>
      </c>
      <c r="AS210" s="25">
        <f>_xlfn.XLOOKUP($C210,TNC_Loading!$A$2:$A$1332,TNC_Loading!B$2:B$1332,,0,)</f>
        <v>10.036</v>
      </c>
      <c r="AT210" s="25">
        <f>_xlfn.XLOOKUP($C210,TNC_Loading!$A$2:$A$1332,TNC_Loading!C$2:C$1332,,0,)</f>
        <v>5.7409999999999997</v>
      </c>
      <c r="AU210" s="25">
        <f>_xlfn.XLOOKUP($C210,TNC_Loading!$A$2:$A$1332,TNC_Loading!D$2:D$1332,,0,)</f>
        <v>16.03</v>
      </c>
      <c r="AV210" s="25">
        <f>_xlfn.XLOOKUP($C210,TNC_Loading!$A$2:$A$1332,TNC_Loading!E$2:E$1332,,0,)</f>
        <v>16.481000000000002</v>
      </c>
      <c r="AW210" s="25">
        <f>_xlfn.XLOOKUP($C210,TNC_Loading!$A$2:$A$1332,TNC_Loading!F$2:F$1332,,0,)</f>
        <v>391.68700000000001</v>
      </c>
      <c r="AX210">
        <f>_xlfn.XLOOKUP(C210,BIBI!$D$2:$D$1332,BIBI!$F$2:$F$1332,,0,)</f>
        <v>0</v>
      </c>
      <c r="AY210">
        <f>_xlfn.XLOOKUP(C210,FacilityCounts!$A$3:$A$1333,FacilityCounts!$B$3:$B$1333,,0,)</f>
        <v>0</v>
      </c>
      <c r="AZ210">
        <f>_xlfn.XLOOKUP(C210,FacilityCounts!$D$3:$D$1333,FacilityCounts!$E$3:$E$1333,,0,)</f>
        <v>0</v>
      </c>
      <c r="BA210">
        <f>_xlfn.XLOOKUP(C210,FacilityCounts!$G$3:$G$1333,FacilityCounts!$H$3:$H$1333,,0,)</f>
        <v>0</v>
      </c>
      <c r="BB210">
        <f>IFERROR(_xlfn.XLOOKUP(C210,'DA to P Sensitive Lakes'!$P$2:$P$44,'DA to P Sensitive Lakes'!$Q$2:$Q$44,,0,),0)</f>
        <v>0</v>
      </c>
      <c r="BC210" s="25">
        <f>_xlfn.XLOOKUP(C210,'Historic Runoff (mm)'!$A$2:$A$1332,'Historic Runoff (mm)'!$B$2:$B$1332,,0,)</f>
        <v>613.79700000000003</v>
      </c>
      <c r="BD210">
        <f>_xlfn.XLOOKUP(C210,DrainageComplaint!$A$2:$A$1332,DrainageComplaint!$B$2:$B$1332,,0,)</f>
        <v>0</v>
      </c>
      <c r="BE210">
        <f>_xlfn.XLOOKUP(C210,PAD_Area!$G$2:$G$1332,PAD_Area!$H$2:$H$1332,,0,)</f>
        <v>0</v>
      </c>
    </row>
    <row r="211" spans="1:57" x14ac:dyDescent="0.2">
      <c r="A211" s="2">
        <v>208</v>
      </c>
      <c r="B211" s="2">
        <v>209</v>
      </c>
      <c r="C211" s="20">
        <v>1002060</v>
      </c>
      <c r="D211" s="3" t="s">
        <v>208</v>
      </c>
      <c r="E211" s="3" t="s">
        <v>27</v>
      </c>
      <c r="F211" s="3">
        <v>1177.509</v>
      </c>
      <c r="G211" s="3">
        <v>59072.768797800003</v>
      </c>
      <c r="H211" s="3">
        <v>51292101.970700003</v>
      </c>
      <c r="I211" s="2">
        <v>3</v>
      </c>
      <c r="J211" s="2">
        <v>2</v>
      </c>
      <c r="K211" s="2">
        <v>1</v>
      </c>
      <c r="L211" s="2">
        <v>9</v>
      </c>
      <c r="M211" s="3">
        <v>0</v>
      </c>
      <c r="N211" s="2">
        <f>_xlfn.XLOOKUP(C211,Shellfish_Presence!$E$3:$E$1333,Shellfish_Presence!$G$3:$G$1333,,0,)</f>
        <v>0</v>
      </c>
      <c r="O211" s="3">
        <v>3.6582000553607941E-2</v>
      </c>
      <c r="P211" s="3">
        <v>0</v>
      </c>
      <c r="Q211" s="2">
        <v>0</v>
      </c>
      <c r="R211" s="3">
        <v>1</v>
      </c>
      <c r="S211" s="3">
        <v>0</v>
      </c>
      <c r="T211" s="3">
        <v>0</v>
      </c>
      <c r="U211" s="3">
        <v>35343.3984375</v>
      </c>
      <c r="V211" s="2">
        <v>0</v>
      </c>
      <c r="W211" s="3" t="str">
        <f t="shared" si="6"/>
        <v/>
      </c>
      <c r="X211" t="str">
        <f t="shared" si="7"/>
        <v/>
      </c>
      <c r="Y211">
        <f>IFERROR(INDEX('Parcel Year'!$N$3:$N$1175,MATCH(KC_SPS_SubbasinAttributes!C211,'Parcel Year'!$M$3:$M$1175,0)),0)</f>
        <v>0.20735199749469757</v>
      </c>
      <c r="Z211">
        <f>INDEX(Imperviousness!$B$2:$B$1332,MATCH(KC_SPS_SubbasinAttributes!C211,Imperviousness!$A$2:$A$1332,0))</f>
        <v>0.14000000000000001</v>
      </c>
      <c r="AA211">
        <f>INDEX('Flow Duration Index'!$B$2:$B$1332,MATCH(KC_SPS_SubbasinAttributes!C211,'Flow Duration Index'!$A$2:$A$1332,0))</f>
        <v>6.1040000000000001</v>
      </c>
      <c r="AB211">
        <f>INDEX(Opportunity_Index!$G$2:$G$1333,MATCH(KC_SPS_SubbasinAttributes!C211,Opportunity_Index!$F$2:$F$1333,0))</f>
        <v>5.7500000000000002E-2</v>
      </c>
      <c r="AC211">
        <f>INDEX(Traffic!$B$2:$B$1332,MATCH(KC_SPS_SubbasinAttributes!C211,Traffic!$A$2:$A$1332,0))</f>
        <v>1486.2639999999999</v>
      </c>
      <c r="AD211">
        <f>INDEX(EquityScore!$F$3:$F$1334,MATCH(KC_SPS_SubbasinAttributes!C211,EquityScore!$E$3:$E$1334,0))</f>
        <v>1.3333333300000001</v>
      </c>
      <c r="AE211" t="str">
        <f>IFERROR(INDEX(PavementCondition!$E$2:$E$669,MATCH(KC_SPS_SubbasinAttributes!C211,PavementCondition!$D$2:$D$669,0)),"N/A")</f>
        <v>N/A</v>
      </c>
      <c r="AF211">
        <f>INDEX(SpawnerMortality!$E$2:$E$1331,MATCH(KC_SPS_SubbasinAttributes!C211,SpawnerMortality!$D$2:$D$1331,0))</f>
        <v>0.25833974749999999</v>
      </c>
      <c r="AG211" s="25">
        <f>IFERROR(_xlfn.XLOOKUP($C211,WQBE_Loading!$C$4:$C$3072,WQBE_Loading!G$4:G$3072,,0,),"")</f>
        <v>3.0041441529835149</v>
      </c>
      <c r="AH211" s="25">
        <f>IFERROR(_xlfn.XLOOKUP($C211,WQBE_Loading!$C$4:$C$3072,WQBE_Loading!H$4:H$3072,,0,),"")</f>
        <v>14.749937286267851</v>
      </c>
      <c r="AI211" s="25">
        <f>IFERROR(_xlfn.XLOOKUP($C211,WQBE_Loading!$C$4:$C$3072,WQBE_Loading!I$4:I$3072,,0,),"")</f>
        <v>702.06586319031601</v>
      </c>
      <c r="AJ211" s="25">
        <f>IFERROR(_xlfn.XLOOKUP($C211,WQBE_Loading!$C$4:$C$3072,WQBE_Loading!J$4:J$3072,,0,),"")</f>
        <v>53.027466952515852</v>
      </c>
      <c r="AK211" s="25">
        <f>IFERROR(_xlfn.XLOOKUP($C211,WQBE_Loading!$C$4:$C$3072,WQBE_Loading!K$4:K$3072,,0,),"")</f>
        <v>16019.94238260135</v>
      </c>
      <c r="AL211" s="25">
        <f>IFERROR(_xlfn.XLOOKUP($C211,WQBE_Loading!$C$4:$C$3072,WQBE_Loading!L$4:L$3072,,0,),"")</f>
        <v>5.3216109335740098E-3</v>
      </c>
      <c r="AM211" s="25">
        <f>IFERROR(_xlfn.XLOOKUP($C211,WQBE_Loading!$C$4:$C$3072,WQBE_Loading!M$4:M$3072,,0,),"")</f>
        <v>2.9453557532580898E-4</v>
      </c>
      <c r="AN211" s="25">
        <f>IFERROR(_xlfn.XLOOKUP($C211,WQBE_Loading!$C$4:$C$3072,WQBE_Loading!N$4:N$3072,,0,),"")</f>
        <v>0.26118765983825598</v>
      </c>
      <c r="AO211" s="25">
        <f>IFERROR(_xlfn.XLOOKUP($C211,WQBE_Loading!$C$4:$C$3072,WQBE_Loading!O$4:O$3072,,0,),"")</f>
        <v>0.82047863734541149</v>
      </c>
      <c r="AP211" s="25">
        <f>IFERROR(_xlfn.XLOOKUP($C211,WQBE_Loading!$C$4:$C$3072,WQBE_Loading!P$4:P$3072,,0,),"")</f>
        <v>0.90741801788471443</v>
      </c>
      <c r="AQ211" s="13">
        <f>IFERROR(_xlfn.XLOOKUP($C211,WQBE_Loading!$C$4:$C$3072,WQBE_Loading!Q$4:Q$3072,,0,),"")</f>
        <v>20375495.833609499</v>
      </c>
      <c r="AR211">
        <f>_xlfn.XLOOKUP(C211,UrbanHeat!$A$2:$A$1333,UrbanHeat!$B$2:$B$1333,,0,)</f>
        <v>10.193</v>
      </c>
      <c r="AS211" s="25">
        <f>_xlfn.XLOOKUP($C211,TNC_Loading!$A$2:$A$1332,TNC_Loading!B$2:B$1332,,0,)</f>
        <v>6.282</v>
      </c>
      <c r="AT211" s="25">
        <f>_xlfn.XLOOKUP($C211,TNC_Loading!$A$2:$A$1332,TNC_Loading!C$2:C$1332,,0,)</f>
        <v>0.78900000000000003</v>
      </c>
      <c r="AU211" s="25">
        <f>_xlfn.XLOOKUP($C211,TNC_Loading!$A$2:$A$1332,TNC_Loading!D$2:D$1332,,0,)</f>
        <v>9.11</v>
      </c>
      <c r="AV211" s="25">
        <f>_xlfn.XLOOKUP($C211,TNC_Loading!$A$2:$A$1332,TNC_Loading!E$2:E$1332,,0,)</f>
        <v>9.1329999999999991</v>
      </c>
      <c r="AW211" s="25">
        <f>_xlfn.XLOOKUP($C211,TNC_Loading!$A$2:$A$1332,TNC_Loading!F$2:F$1332,,0,)</f>
        <v>151.15600000000001</v>
      </c>
      <c r="AX211">
        <f>_xlfn.XLOOKUP(C211,BIBI!$D$2:$D$1332,BIBI!$F$2:$F$1332,,0,)</f>
        <v>0</v>
      </c>
      <c r="AY211">
        <f>_xlfn.XLOOKUP(C211,FacilityCounts!$A$3:$A$1333,FacilityCounts!$B$3:$B$1333,,0,)</f>
        <v>0</v>
      </c>
      <c r="AZ211">
        <f>_xlfn.XLOOKUP(C211,FacilityCounts!$D$3:$D$1333,FacilityCounts!$E$3:$E$1333,,0,)</f>
        <v>0</v>
      </c>
      <c r="BA211">
        <f>_xlfn.XLOOKUP(C211,FacilityCounts!$G$3:$G$1333,FacilityCounts!$H$3:$H$1333,,0,)</f>
        <v>0</v>
      </c>
      <c r="BB211">
        <f>IFERROR(_xlfn.XLOOKUP(C211,'DA to P Sensitive Lakes'!$P$2:$P$44,'DA to P Sensitive Lakes'!$Q$2:$Q$44,,0,),0)</f>
        <v>0</v>
      </c>
      <c r="BC211" s="25">
        <f>_xlfn.XLOOKUP(C211,'Historic Runoff (mm)'!$A$2:$A$1332,'Historic Runoff (mm)'!$B$2:$B$1332,,0,)</f>
        <v>449.12900000000002</v>
      </c>
      <c r="BD211">
        <f>_xlfn.XLOOKUP(C211,DrainageComplaint!$A$2:$A$1332,DrainageComplaint!$B$2:$B$1332,,0,)</f>
        <v>0</v>
      </c>
      <c r="BE211">
        <f>_xlfn.XLOOKUP(C211,PAD_Area!$G$2:$G$1332,PAD_Area!$H$2:$H$1332,,0,)</f>
        <v>0</v>
      </c>
    </row>
    <row r="212" spans="1:57" x14ac:dyDescent="0.2">
      <c r="A212" s="2">
        <v>209</v>
      </c>
      <c r="B212" s="2">
        <v>210</v>
      </c>
      <c r="C212" s="20">
        <v>1002070</v>
      </c>
      <c r="D212" s="3" t="s">
        <v>208</v>
      </c>
      <c r="E212" s="3" t="s">
        <v>27</v>
      </c>
      <c r="F212" s="3">
        <v>20.14</v>
      </c>
      <c r="G212" s="3">
        <v>4868.0478758099998</v>
      </c>
      <c r="H212" s="3">
        <v>877287.89702599996</v>
      </c>
      <c r="I212" s="2">
        <v>3</v>
      </c>
      <c r="J212" s="2">
        <v>0</v>
      </c>
      <c r="K212" s="2">
        <v>0</v>
      </c>
      <c r="L212" s="2">
        <v>0</v>
      </c>
      <c r="M212" s="3">
        <v>0</v>
      </c>
      <c r="N212" s="2">
        <f>_xlfn.XLOOKUP(C212,Shellfish_Presence!$E$3:$E$1333,Shellfish_Presence!$G$3:$G$1333,,0,)</f>
        <v>0</v>
      </c>
      <c r="O212" s="3">
        <v>0</v>
      </c>
      <c r="P212" s="3">
        <v>0</v>
      </c>
      <c r="Q212" s="2">
        <v>0</v>
      </c>
      <c r="R212" s="3">
        <v>0.99998998641967773</v>
      </c>
      <c r="S212" s="3">
        <v>0</v>
      </c>
      <c r="T212" s="3">
        <v>0</v>
      </c>
      <c r="U212" s="3">
        <v>801.1099853515625</v>
      </c>
      <c r="V212" s="2">
        <v>0</v>
      </c>
      <c r="W212" s="3" t="str">
        <f t="shared" si="6"/>
        <v/>
      </c>
      <c r="X212" t="str">
        <f t="shared" si="7"/>
        <v/>
      </c>
      <c r="Y212">
        <f>IFERROR(INDEX('Parcel Year'!$N$3:$N$1175,MATCH(KC_SPS_SubbasinAttributes!C212,'Parcel Year'!$M$3:$M$1175,0)),0)</f>
        <v>0.60463798046112061</v>
      </c>
      <c r="Z212">
        <f>INDEX(Imperviousness!$B$2:$B$1332,MATCH(KC_SPS_SubbasinAttributes!C212,Imperviousness!$A$2:$A$1332,0))</f>
        <v>0.41399999999999998</v>
      </c>
      <c r="AA212">
        <f>INDEX('Flow Duration Index'!$B$2:$B$1332,MATCH(KC_SPS_SubbasinAttributes!C212,'Flow Duration Index'!$A$2:$A$1332,0))</f>
        <v>11.461</v>
      </c>
      <c r="AB212">
        <f>INDEX(Opportunity_Index!$G$2:$G$1333,MATCH(KC_SPS_SubbasinAttributes!C212,Opportunity_Index!$F$2:$F$1333,0))</f>
        <v>6.8599999999999994E-2</v>
      </c>
      <c r="AC212">
        <f>INDEX(Traffic!$B$2:$B$1332,MATCH(KC_SPS_SubbasinAttributes!C212,Traffic!$A$2:$A$1332,0))</f>
        <v>1155.827</v>
      </c>
      <c r="AD212">
        <f>INDEX(EquityScore!$F$3:$F$1334,MATCH(KC_SPS_SubbasinAttributes!C212,EquityScore!$E$3:$E$1334,0))</f>
        <v>0.83333333499999995</v>
      </c>
      <c r="AE212" t="str">
        <f>IFERROR(INDEX(PavementCondition!$E$2:$E$669,MATCH(KC_SPS_SubbasinAttributes!C212,PavementCondition!$D$2:$D$669,0)),"N/A")</f>
        <v>N/A</v>
      </c>
      <c r="AF212">
        <f>INDEX(SpawnerMortality!$E$2:$E$1331,MATCH(KC_SPS_SubbasinAttributes!C212,SpawnerMortality!$D$2:$D$1331,0))</f>
        <v>0.301773913</v>
      </c>
      <c r="AG212" s="25">
        <f>IFERROR(_xlfn.XLOOKUP($C212,WQBE_Loading!$C$4:$C$3072,WQBE_Loading!G$4:G$3072,,0,),"")</f>
        <v>0.12077668300278449</v>
      </c>
      <c r="AH212" s="25">
        <f>IFERROR(_xlfn.XLOOKUP($C212,WQBE_Loading!$C$4:$C$3072,WQBE_Loading!H$4:H$3072,,0,),"")</f>
        <v>0.59244692154337397</v>
      </c>
      <c r="AI212" s="25">
        <f>IFERROR(_xlfn.XLOOKUP($C212,WQBE_Loading!$C$4:$C$3072,WQBE_Loading!I$4:I$3072,,0,),"")</f>
        <v>31.6960053596917</v>
      </c>
      <c r="AJ212" s="25">
        <f>IFERROR(_xlfn.XLOOKUP($C212,WQBE_Loading!$C$4:$C$3072,WQBE_Loading!J$4:J$3072,,0,),"")</f>
        <v>2.3498909707320452</v>
      </c>
      <c r="AK212" s="25">
        <f>IFERROR(_xlfn.XLOOKUP($C212,WQBE_Loading!$C$4:$C$3072,WQBE_Loading!K$4:K$3072,,0,),"")</f>
        <v>704.60072275927701</v>
      </c>
      <c r="AL212" s="25">
        <f>IFERROR(_xlfn.XLOOKUP($C212,WQBE_Loading!$C$4:$C$3072,WQBE_Loading!L$4:L$3072,,0,),"")</f>
        <v>2.2225819705327048E-4</v>
      </c>
      <c r="AM212" s="25">
        <f>IFERROR(_xlfn.XLOOKUP($C212,WQBE_Loading!$C$4:$C$3072,WQBE_Loading!M$4:M$3072,,0,),"")</f>
        <v>8.5680716441312302E-6</v>
      </c>
      <c r="AN212" s="25">
        <f>IFERROR(_xlfn.XLOOKUP($C212,WQBE_Loading!$C$4:$C$3072,WQBE_Loading!N$4:N$3072,,0,),"")</f>
        <v>1.2906748232749999E-2</v>
      </c>
      <c r="AO212" s="25">
        <f>IFERROR(_xlfn.XLOOKUP($C212,WQBE_Loading!$C$4:$C$3072,WQBE_Loading!O$4:O$3072,,0,),"")</f>
        <v>3.5355985867644449E-2</v>
      </c>
      <c r="AP212" s="25">
        <f>IFERROR(_xlfn.XLOOKUP($C212,WQBE_Loading!$C$4:$C$3072,WQBE_Loading!P$4:P$3072,,0,),"")</f>
        <v>3.4826801760427753E-2</v>
      </c>
      <c r="AQ212" s="13">
        <f>IFERROR(_xlfn.XLOOKUP($C212,WQBE_Loading!$C$4:$C$3072,WQBE_Loading!Q$4:Q$3072,,0,),"")</f>
        <v>870456.71511838702</v>
      </c>
      <c r="AR212">
        <f>_xlfn.XLOOKUP(C212,UrbanHeat!$A$2:$A$1333,UrbanHeat!$B$2:$B$1333,,0,)</f>
        <v>9.0050000000000008</v>
      </c>
      <c r="AS212" s="25">
        <f>_xlfn.XLOOKUP($C212,TNC_Loading!$A$2:$A$1332,TNC_Loading!B$2:B$1332,,0,)</f>
        <v>11.786</v>
      </c>
      <c r="AT212" s="25">
        <f>_xlfn.XLOOKUP($C212,TNC_Loading!$A$2:$A$1332,TNC_Loading!C$2:C$1332,,0,)</f>
        <v>2.581</v>
      </c>
      <c r="AU212" s="25">
        <f>_xlfn.XLOOKUP($C212,TNC_Loading!$A$2:$A$1332,TNC_Loading!D$2:D$1332,,0,)</f>
        <v>17.765999999999998</v>
      </c>
      <c r="AV212" s="25">
        <f>_xlfn.XLOOKUP($C212,TNC_Loading!$A$2:$A$1332,TNC_Loading!E$2:E$1332,,0,)</f>
        <v>16.776</v>
      </c>
      <c r="AW212" s="25">
        <f>_xlfn.XLOOKUP($C212,TNC_Loading!$A$2:$A$1332,TNC_Loading!F$2:F$1332,,0,)</f>
        <v>327.142</v>
      </c>
      <c r="AX212">
        <f>_xlfn.XLOOKUP(C212,BIBI!$D$2:$D$1332,BIBI!$F$2:$F$1332,,0,)</f>
        <v>0</v>
      </c>
      <c r="AY212">
        <f>_xlfn.XLOOKUP(C212,FacilityCounts!$A$3:$A$1333,FacilityCounts!$B$3:$B$1333,,0,)</f>
        <v>0</v>
      </c>
      <c r="AZ212">
        <f>_xlfn.XLOOKUP(C212,FacilityCounts!$D$3:$D$1333,FacilityCounts!$E$3:$E$1333,,0,)</f>
        <v>0</v>
      </c>
      <c r="BA212">
        <f>_xlfn.XLOOKUP(C212,FacilityCounts!$G$3:$G$1333,FacilityCounts!$H$3:$H$1333,,0,)</f>
        <v>0</v>
      </c>
      <c r="BB212">
        <f>IFERROR(_xlfn.XLOOKUP(C212,'DA to P Sensitive Lakes'!$P$2:$P$44,'DA to P Sensitive Lakes'!$Q$2:$Q$44,,0,),0)</f>
        <v>0</v>
      </c>
      <c r="BC212" s="25">
        <f>_xlfn.XLOOKUP(C212,'Historic Runoff (mm)'!$A$2:$A$1332,'Historic Runoff (mm)'!$B$2:$B$1332,,0,)</f>
        <v>626.25300000000004</v>
      </c>
      <c r="BD212">
        <f>_xlfn.XLOOKUP(C212,DrainageComplaint!$A$2:$A$1332,DrainageComplaint!$B$2:$B$1332,,0,)</f>
        <v>0</v>
      </c>
      <c r="BE212">
        <f>_xlfn.XLOOKUP(C212,PAD_Area!$G$2:$G$1332,PAD_Area!$H$2:$H$1332,,0,)</f>
        <v>0</v>
      </c>
    </row>
    <row r="213" spans="1:57" x14ac:dyDescent="0.2">
      <c r="A213" s="2">
        <v>210</v>
      </c>
      <c r="B213" s="2">
        <v>211</v>
      </c>
      <c r="C213" s="20">
        <v>1002080</v>
      </c>
      <c r="D213" s="3" t="s">
        <v>208</v>
      </c>
      <c r="E213" s="3" t="s">
        <v>27</v>
      </c>
      <c r="F213" s="3">
        <v>181.38900000000001</v>
      </c>
      <c r="G213" s="3">
        <v>11620.784521</v>
      </c>
      <c r="H213" s="3">
        <v>7901276.6585100004</v>
      </c>
      <c r="I213" s="2">
        <v>0</v>
      </c>
      <c r="J213" s="2">
        <v>0</v>
      </c>
      <c r="K213" s="2">
        <v>0</v>
      </c>
      <c r="L213" s="2">
        <v>1</v>
      </c>
      <c r="M213" s="3">
        <v>0</v>
      </c>
      <c r="N213" s="2">
        <f>_xlfn.XLOOKUP(C213,Shellfish_Presence!$E$3:$E$1333,Shellfish_Presence!$G$3:$G$1333,,0,)</f>
        <v>0</v>
      </c>
      <c r="O213" s="3">
        <v>0</v>
      </c>
      <c r="P213" s="3">
        <v>0</v>
      </c>
      <c r="Q213" s="2">
        <v>2</v>
      </c>
      <c r="R213" s="3">
        <v>1</v>
      </c>
      <c r="S213" s="3">
        <v>0</v>
      </c>
      <c r="T213" s="3">
        <v>0</v>
      </c>
      <c r="U213" s="3">
        <v>0</v>
      </c>
      <c r="V213" s="2">
        <v>0</v>
      </c>
      <c r="W213" s="3" t="str">
        <f t="shared" si="6"/>
        <v/>
      </c>
      <c r="X213" t="str">
        <f t="shared" si="7"/>
        <v/>
      </c>
      <c r="Y213">
        <f>IFERROR(INDEX('Parcel Year'!$N$3:$N$1175,MATCH(KC_SPS_SubbasinAttributes!C213,'Parcel Year'!$M$3:$M$1175,0)),0)</f>
        <v>0.38497498631477356</v>
      </c>
      <c r="Z213">
        <f>INDEX(Imperviousness!$B$2:$B$1332,MATCH(KC_SPS_SubbasinAttributes!C213,Imperviousness!$A$2:$A$1332,0))</f>
        <v>0.18099999999999999</v>
      </c>
      <c r="AA213">
        <f>INDEX('Flow Duration Index'!$B$2:$B$1332,MATCH(KC_SPS_SubbasinAttributes!C213,'Flow Duration Index'!$A$2:$A$1332,0))</f>
        <v>7.375</v>
      </c>
      <c r="AB213">
        <f>INDEX(Opportunity_Index!$G$2:$G$1333,MATCH(KC_SPS_SubbasinAttributes!C213,Opportunity_Index!$F$2:$F$1333,0))</f>
        <v>6.8599999999999994E-2</v>
      </c>
      <c r="AC213">
        <f>INDEX(Traffic!$B$2:$B$1332,MATCH(KC_SPS_SubbasinAttributes!C213,Traffic!$A$2:$A$1332,0))</f>
        <v>665.86900000000003</v>
      </c>
      <c r="AD213">
        <f>INDEX(EquityScore!$F$3:$F$1334,MATCH(KC_SPS_SubbasinAttributes!C213,EquityScore!$E$3:$E$1334,0))</f>
        <v>0.83333333499999995</v>
      </c>
      <c r="AE213" t="str">
        <f>IFERROR(INDEX(PavementCondition!$E$2:$E$669,MATCH(KC_SPS_SubbasinAttributes!C213,PavementCondition!$D$2:$D$669,0)),"N/A")</f>
        <v>N/A</v>
      </c>
      <c r="AF213">
        <f>INDEX(SpawnerMortality!$E$2:$E$1331,MATCH(KC_SPS_SubbasinAttributes!C213,SpawnerMortality!$D$2:$D$1331,0))</f>
        <v>0.29509453400000002</v>
      </c>
      <c r="AG213" s="25">
        <f>IFERROR(_xlfn.XLOOKUP($C213,WQBE_Loading!$C$4:$C$3072,WQBE_Loading!G$4:G$3072,,0,),"")</f>
        <v>0.40456542288113551</v>
      </c>
      <c r="AH213" s="25">
        <f>IFERROR(_xlfn.XLOOKUP($C213,WQBE_Loading!$C$4:$C$3072,WQBE_Loading!H$4:H$3072,,0,),"")</f>
        <v>1.955647544186925</v>
      </c>
      <c r="AI213" s="25">
        <f>IFERROR(_xlfn.XLOOKUP($C213,WQBE_Loading!$C$4:$C$3072,WQBE_Loading!I$4:I$3072,,0,),"")</f>
        <v>126.15792027573499</v>
      </c>
      <c r="AJ213" s="25">
        <f>IFERROR(_xlfn.XLOOKUP($C213,WQBE_Loading!$C$4:$C$3072,WQBE_Loading!J$4:J$3072,,0,),"")</f>
        <v>9.2294891198722695</v>
      </c>
      <c r="AK213" s="25">
        <f>IFERROR(_xlfn.XLOOKUP($C213,WQBE_Loading!$C$4:$C$3072,WQBE_Loading!K$4:K$3072,,0,),"")</f>
        <v>2539.6449458655798</v>
      </c>
      <c r="AL213" s="25">
        <f>IFERROR(_xlfn.XLOOKUP($C213,WQBE_Loading!$C$4:$C$3072,WQBE_Loading!L$4:L$3072,,0,),"")</f>
        <v>7.6042820883948309E-4</v>
      </c>
      <c r="AM213" s="25">
        <f>IFERROR(_xlfn.XLOOKUP($C213,WQBE_Loading!$C$4:$C$3072,WQBE_Loading!M$4:M$3072,,0,),"")</f>
        <v>2.1499567861380001E-5</v>
      </c>
      <c r="AN213" s="25">
        <f>IFERROR(_xlfn.XLOOKUP($C213,WQBE_Loading!$C$4:$C$3072,WQBE_Loading!N$4:N$3072,,0,),"")</f>
        <v>5.2946610687930301E-2</v>
      </c>
      <c r="AO213" s="25">
        <f>IFERROR(_xlfn.XLOOKUP($C213,WQBE_Loading!$C$4:$C$3072,WQBE_Loading!O$4:O$3072,,0,),"")</f>
        <v>0.127460066392869</v>
      </c>
      <c r="AP213" s="25">
        <f>IFERROR(_xlfn.XLOOKUP($C213,WQBE_Loading!$C$4:$C$3072,WQBE_Loading!P$4:P$3072,,0,),"")</f>
        <v>0.1176813264188675</v>
      </c>
      <c r="AQ213" s="13">
        <f>IFERROR(_xlfn.XLOOKUP($C213,WQBE_Loading!$C$4:$C$3072,WQBE_Loading!Q$4:Q$3072,,0,),"")</f>
        <v>3506079.2750119148</v>
      </c>
      <c r="AR213">
        <f>_xlfn.XLOOKUP(C213,UrbanHeat!$A$2:$A$1333,UrbanHeat!$B$2:$B$1333,,0,)</f>
        <v>10</v>
      </c>
      <c r="AS213" s="25">
        <f>_xlfn.XLOOKUP($C213,TNC_Loading!$A$2:$A$1332,TNC_Loading!B$2:B$1332,,0,)</f>
        <v>7.4139999999999997</v>
      </c>
      <c r="AT213" s="25">
        <f>_xlfn.XLOOKUP($C213,TNC_Loading!$A$2:$A$1332,TNC_Loading!C$2:C$1332,,0,)</f>
        <v>0.70799999999999996</v>
      </c>
      <c r="AU213" s="25">
        <f>_xlfn.XLOOKUP($C213,TNC_Loading!$A$2:$A$1332,TNC_Loading!D$2:D$1332,,0,)</f>
        <v>9.8559999999999999</v>
      </c>
      <c r="AV213" s="25">
        <f>_xlfn.XLOOKUP($C213,TNC_Loading!$A$2:$A$1332,TNC_Loading!E$2:E$1332,,0,)</f>
        <v>9.859</v>
      </c>
      <c r="AW213" s="25">
        <f>_xlfn.XLOOKUP($C213,TNC_Loading!$A$2:$A$1332,TNC_Loading!F$2:F$1332,,0,)</f>
        <v>162.09</v>
      </c>
      <c r="AX213">
        <f>_xlfn.XLOOKUP(C213,BIBI!$D$2:$D$1332,BIBI!$F$2:$F$1332,,0,)</f>
        <v>0</v>
      </c>
      <c r="AY213">
        <f>_xlfn.XLOOKUP(C213,FacilityCounts!$A$3:$A$1333,FacilityCounts!$B$3:$B$1333,,0,)</f>
        <v>0</v>
      </c>
      <c r="AZ213">
        <f>_xlfn.XLOOKUP(C213,FacilityCounts!$D$3:$D$1333,FacilityCounts!$E$3:$E$1333,,0,)</f>
        <v>0</v>
      </c>
      <c r="BA213">
        <f>_xlfn.XLOOKUP(C213,FacilityCounts!$G$3:$G$1333,FacilityCounts!$H$3:$H$1333,,0,)</f>
        <v>0</v>
      </c>
      <c r="BB213">
        <f>IFERROR(_xlfn.XLOOKUP(C213,'DA to P Sensitive Lakes'!$P$2:$P$44,'DA to P Sensitive Lakes'!$Q$2:$Q$44,,0,),0)</f>
        <v>0</v>
      </c>
      <c r="BC213" s="25">
        <f>_xlfn.XLOOKUP(C213,'Historic Runoff (mm)'!$A$2:$A$1332,'Historic Runoff (mm)'!$B$2:$B$1332,,0,)</f>
        <v>472.11799999999999</v>
      </c>
      <c r="BD213">
        <f>_xlfn.XLOOKUP(C213,DrainageComplaint!$A$2:$A$1332,DrainageComplaint!$B$2:$B$1332,,0,)</f>
        <v>0</v>
      </c>
      <c r="BE213">
        <f>_xlfn.XLOOKUP(C213,PAD_Area!$G$2:$G$1332,PAD_Area!$H$2:$H$1332,,0,)</f>
        <v>0</v>
      </c>
    </row>
    <row r="214" spans="1:57" x14ac:dyDescent="0.2">
      <c r="A214" s="2">
        <v>211</v>
      </c>
      <c r="B214" s="2">
        <v>212</v>
      </c>
      <c r="C214" s="20">
        <v>1002090</v>
      </c>
      <c r="D214" s="3" t="s">
        <v>208</v>
      </c>
      <c r="E214" s="3" t="s">
        <v>27</v>
      </c>
      <c r="F214" s="3">
        <v>20.012</v>
      </c>
      <c r="G214" s="3">
        <v>5465.0913159800002</v>
      </c>
      <c r="H214" s="3">
        <v>871708.11416200001</v>
      </c>
      <c r="I214" s="2">
        <v>0</v>
      </c>
      <c r="J214" s="2">
        <v>0</v>
      </c>
      <c r="K214" s="2">
        <v>0</v>
      </c>
      <c r="L214" s="2">
        <v>0</v>
      </c>
      <c r="M214" s="3">
        <v>0</v>
      </c>
      <c r="N214" s="2">
        <f>_xlfn.XLOOKUP(C214,Shellfish_Presence!$E$3:$E$1333,Shellfish_Presence!$G$3:$G$1333,,0,)</f>
        <v>0</v>
      </c>
      <c r="O214" s="3">
        <v>0</v>
      </c>
      <c r="P214" s="3">
        <v>0</v>
      </c>
      <c r="Q214" s="2">
        <v>1</v>
      </c>
      <c r="R214" s="3">
        <v>0.9999849796295166</v>
      </c>
      <c r="S214" s="3">
        <v>0</v>
      </c>
      <c r="T214" s="3">
        <v>0</v>
      </c>
      <c r="U214" s="3">
        <v>0</v>
      </c>
      <c r="V214" s="2">
        <v>0</v>
      </c>
      <c r="W214" s="3" t="str">
        <f t="shared" si="6"/>
        <v/>
      </c>
      <c r="X214" t="str">
        <f t="shared" si="7"/>
        <v/>
      </c>
      <c r="Y214">
        <f>IFERROR(INDEX('Parcel Year'!$N$3:$N$1175,MATCH(KC_SPS_SubbasinAttributes!C214,'Parcel Year'!$M$3:$M$1175,0)),0)</f>
        <v>0.24800699949264526</v>
      </c>
      <c r="Z214">
        <f>INDEX(Imperviousness!$B$2:$B$1332,MATCH(KC_SPS_SubbasinAttributes!C214,Imperviousness!$A$2:$A$1332,0))</f>
        <v>0.20499999999999999</v>
      </c>
      <c r="AA214">
        <f>INDEX('Flow Duration Index'!$B$2:$B$1332,MATCH(KC_SPS_SubbasinAttributes!C214,'Flow Duration Index'!$A$2:$A$1332,0))</f>
        <v>6.7569999999999997</v>
      </c>
      <c r="AB214">
        <f>INDEX(Opportunity_Index!$G$2:$G$1333,MATCH(KC_SPS_SubbasinAttributes!C214,Opportunity_Index!$F$2:$F$1333,0))</f>
        <v>6.8599999999999994E-2</v>
      </c>
      <c r="AC214">
        <f>INDEX(Traffic!$B$2:$B$1332,MATCH(KC_SPS_SubbasinAttributes!C214,Traffic!$A$2:$A$1332,0))</f>
        <v>1083.0260000000001</v>
      </c>
      <c r="AD214">
        <f>INDEX(EquityScore!$F$3:$F$1334,MATCH(KC_SPS_SubbasinAttributes!C214,EquityScore!$E$3:$E$1334,0))</f>
        <v>0.83333333499999995</v>
      </c>
      <c r="AE214" t="str">
        <f>IFERROR(INDEX(PavementCondition!$E$2:$E$669,MATCH(KC_SPS_SubbasinAttributes!C214,PavementCondition!$D$2:$D$669,0)),"N/A")</f>
        <v>N/A</v>
      </c>
      <c r="AF214">
        <f>INDEX(SpawnerMortality!$E$2:$E$1331,MATCH(KC_SPS_SubbasinAttributes!C214,SpawnerMortality!$D$2:$D$1331,0))</f>
        <v>0.30086123450000002</v>
      </c>
      <c r="AG214" s="25">
        <f>IFERROR(_xlfn.XLOOKUP($C214,WQBE_Loading!$C$4:$C$3072,WQBE_Loading!G$4:G$3072,,0,),"")</f>
        <v>9.1827907076886955E-2</v>
      </c>
      <c r="AH214" s="25">
        <f>IFERROR(_xlfn.XLOOKUP($C214,WQBE_Loading!$C$4:$C$3072,WQBE_Loading!H$4:H$3072,,0,),"")</f>
        <v>0.45892711755811399</v>
      </c>
      <c r="AI214" s="25">
        <f>IFERROR(_xlfn.XLOOKUP($C214,WQBE_Loading!$C$4:$C$3072,WQBE_Loading!I$4:I$3072,,0,),"")</f>
        <v>15.09361079527325</v>
      </c>
      <c r="AJ214" s="25">
        <f>IFERROR(_xlfn.XLOOKUP($C214,WQBE_Loading!$C$4:$C$3072,WQBE_Loading!J$4:J$3072,,0,),"")</f>
        <v>1.183747324353785</v>
      </c>
      <c r="AK214" s="25">
        <f>IFERROR(_xlfn.XLOOKUP($C214,WQBE_Loading!$C$4:$C$3072,WQBE_Loading!K$4:K$3072,,0,),"")</f>
        <v>383.08423014566597</v>
      </c>
      <c r="AL214" s="25">
        <f>IFERROR(_xlfn.XLOOKUP($C214,WQBE_Loading!$C$4:$C$3072,WQBE_Loading!L$4:L$3072,,0,),"")</f>
        <v>1.4874296955345601E-4</v>
      </c>
      <c r="AM214" s="25">
        <f>IFERROR(_xlfn.XLOOKUP($C214,WQBE_Loading!$C$4:$C$3072,WQBE_Loading!M$4:M$3072,,0,),"")</f>
        <v>1.172551680122535E-5</v>
      </c>
      <c r="AN214" s="25">
        <f>IFERROR(_xlfn.XLOOKUP($C214,WQBE_Loading!$C$4:$C$3072,WQBE_Loading!N$4:N$3072,,0,),"")</f>
        <v>6.1568883806595795E-3</v>
      </c>
      <c r="AO214" s="25">
        <f>IFERROR(_xlfn.XLOOKUP($C214,WQBE_Loading!$C$4:$C$3072,WQBE_Loading!O$4:O$3072,,0,),"")</f>
        <v>2.11013016253607E-2</v>
      </c>
      <c r="AP214" s="25">
        <f>IFERROR(_xlfn.XLOOKUP($C214,WQBE_Loading!$C$4:$C$3072,WQBE_Loading!P$4:P$3072,,0,),"")</f>
        <v>2.4438728725959001E-2</v>
      </c>
      <c r="AQ214" s="13">
        <f>IFERROR(_xlfn.XLOOKUP($C214,WQBE_Loading!$C$4:$C$3072,WQBE_Loading!Q$4:Q$3072,,0,),"")</f>
        <v>437899.9805666125</v>
      </c>
      <c r="AR214">
        <f>_xlfn.XLOOKUP(C214,UrbanHeat!$A$2:$A$1333,UrbanHeat!$B$2:$B$1333,,0,)</f>
        <v>6.8479999999999999</v>
      </c>
      <c r="AS214" s="25">
        <f>_xlfn.XLOOKUP($C214,TNC_Loading!$A$2:$A$1332,TNC_Loading!B$2:B$1332,,0,)</f>
        <v>3.9769999999999999</v>
      </c>
      <c r="AT214" s="25">
        <f>_xlfn.XLOOKUP($C214,TNC_Loading!$A$2:$A$1332,TNC_Loading!C$2:C$1332,,0,)</f>
        <v>1.2450000000000001</v>
      </c>
      <c r="AU214" s="25">
        <f>_xlfn.XLOOKUP($C214,TNC_Loading!$A$2:$A$1332,TNC_Loading!D$2:D$1332,,0,)</f>
        <v>6.8920000000000003</v>
      </c>
      <c r="AV214" s="25">
        <f>_xlfn.XLOOKUP($C214,TNC_Loading!$A$2:$A$1332,TNC_Loading!E$2:E$1332,,0,)</f>
        <v>5.7439999999999998</v>
      </c>
      <c r="AW214" s="25">
        <f>_xlfn.XLOOKUP($C214,TNC_Loading!$A$2:$A$1332,TNC_Loading!F$2:F$1332,,0,)</f>
        <v>127.342</v>
      </c>
      <c r="AX214">
        <f>_xlfn.XLOOKUP(C214,BIBI!$D$2:$D$1332,BIBI!$F$2:$F$1332,,0,)</f>
        <v>47.5</v>
      </c>
      <c r="AY214">
        <f>_xlfn.XLOOKUP(C214,FacilityCounts!$A$3:$A$1333,FacilityCounts!$B$3:$B$1333,,0,)</f>
        <v>0</v>
      </c>
      <c r="AZ214">
        <f>_xlfn.XLOOKUP(C214,FacilityCounts!$D$3:$D$1333,FacilityCounts!$E$3:$E$1333,,0,)</f>
        <v>0</v>
      </c>
      <c r="BA214">
        <f>_xlfn.XLOOKUP(C214,FacilityCounts!$G$3:$G$1333,FacilityCounts!$H$3:$H$1333,,0,)</f>
        <v>0</v>
      </c>
      <c r="BB214">
        <f>IFERROR(_xlfn.XLOOKUP(C214,'DA to P Sensitive Lakes'!$P$2:$P$44,'DA to P Sensitive Lakes'!$Q$2:$Q$44,,0,),0)</f>
        <v>0</v>
      </c>
      <c r="BC214" s="25">
        <f>_xlfn.XLOOKUP(C214,'Historic Runoff (mm)'!$A$2:$A$1332,'Historic Runoff (mm)'!$B$2:$B$1332,,0,)</f>
        <v>288.74299999999999</v>
      </c>
      <c r="BD214">
        <f>_xlfn.XLOOKUP(C214,DrainageComplaint!$A$2:$A$1332,DrainageComplaint!$B$2:$B$1332,,0,)</f>
        <v>0</v>
      </c>
      <c r="BE214">
        <f>_xlfn.XLOOKUP(C214,PAD_Area!$G$2:$G$1332,PAD_Area!$H$2:$H$1332,,0,)</f>
        <v>0</v>
      </c>
    </row>
    <row r="215" spans="1:57" x14ac:dyDescent="0.2">
      <c r="A215" s="2">
        <v>212</v>
      </c>
      <c r="B215" s="2">
        <v>213</v>
      </c>
      <c r="C215" s="20">
        <v>1002100</v>
      </c>
      <c r="D215" s="3" t="s">
        <v>208</v>
      </c>
      <c r="E215" s="3" t="s">
        <v>27</v>
      </c>
      <c r="F215" s="3">
        <v>143.358</v>
      </c>
      <c r="G215" s="3">
        <v>14098.652747</v>
      </c>
      <c r="H215" s="3">
        <v>6244656.4460800001</v>
      </c>
      <c r="I215" s="2">
        <v>1</v>
      </c>
      <c r="J215" s="2">
        <v>0</v>
      </c>
      <c r="K215" s="2">
        <v>0</v>
      </c>
      <c r="L215" s="2">
        <v>2</v>
      </c>
      <c r="M215" s="3">
        <v>0</v>
      </c>
      <c r="N215" s="2">
        <f>_xlfn.XLOOKUP(C215,Shellfish_Presence!$E$3:$E$1333,Shellfish_Presence!$G$3:$G$1333,,0,)</f>
        <v>0</v>
      </c>
      <c r="O215" s="3">
        <v>0</v>
      </c>
      <c r="P215" s="3">
        <v>0</v>
      </c>
      <c r="Q215" s="2">
        <v>2</v>
      </c>
      <c r="R215" s="3">
        <v>1</v>
      </c>
      <c r="S215" s="3">
        <v>0</v>
      </c>
      <c r="T215" s="3">
        <v>0</v>
      </c>
      <c r="U215" s="3">
        <v>0</v>
      </c>
      <c r="V215" s="2">
        <v>0</v>
      </c>
      <c r="W215" s="3" t="str">
        <f t="shared" si="6"/>
        <v/>
      </c>
      <c r="X215" t="str">
        <f t="shared" si="7"/>
        <v/>
      </c>
      <c r="Y215">
        <f>IFERROR(INDEX('Parcel Year'!$N$3:$N$1175,MATCH(KC_SPS_SubbasinAttributes!C215,'Parcel Year'!$M$3:$M$1175,0)),0)</f>
        <v>0.22783100605010986</v>
      </c>
      <c r="Z215">
        <f>INDEX(Imperviousness!$B$2:$B$1332,MATCH(KC_SPS_SubbasinAttributes!C215,Imperviousness!$A$2:$A$1332,0))</f>
        <v>0.17499999999999999</v>
      </c>
      <c r="AA215">
        <f>INDEX('Flow Duration Index'!$B$2:$B$1332,MATCH(KC_SPS_SubbasinAttributes!C215,'Flow Duration Index'!$A$2:$A$1332,0))</f>
        <v>6.16</v>
      </c>
      <c r="AB215">
        <f>INDEX(Opportunity_Index!$G$2:$G$1333,MATCH(KC_SPS_SubbasinAttributes!C215,Opportunity_Index!$F$2:$F$1333,0))</f>
        <v>6.8599999999999994E-2</v>
      </c>
      <c r="AC215">
        <f>INDEX(Traffic!$B$2:$B$1332,MATCH(KC_SPS_SubbasinAttributes!C215,Traffic!$A$2:$A$1332,0))</f>
        <v>529.101</v>
      </c>
      <c r="AD215">
        <f>INDEX(EquityScore!$F$3:$F$1334,MATCH(KC_SPS_SubbasinAttributes!C215,EquityScore!$E$3:$E$1334,0))</f>
        <v>0.83333333499999995</v>
      </c>
      <c r="AE215" t="str">
        <f>IFERROR(INDEX(PavementCondition!$E$2:$E$669,MATCH(KC_SPS_SubbasinAttributes!C215,PavementCondition!$D$2:$D$669,0)),"N/A")</f>
        <v>N/A</v>
      </c>
      <c r="AF215">
        <f>INDEX(SpawnerMortality!$E$2:$E$1331,MATCH(KC_SPS_SubbasinAttributes!C215,SpawnerMortality!$D$2:$D$1331,0))</f>
        <v>0.30086123450000002</v>
      </c>
      <c r="AG215" s="25">
        <f>IFERROR(_xlfn.XLOOKUP($C215,WQBE_Loading!$C$4:$C$3072,WQBE_Loading!G$4:G$3072,,0,),"")</f>
        <v>0.22230758922070448</v>
      </c>
      <c r="AH215" s="25">
        <f>IFERROR(_xlfn.XLOOKUP($C215,WQBE_Loading!$C$4:$C$3072,WQBE_Loading!H$4:H$3072,,0,),"")</f>
        <v>1.0655599137277001</v>
      </c>
      <c r="AI215" s="25">
        <f>IFERROR(_xlfn.XLOOKUP($C215,WQBE_Loading!$C$4:$C$3072,WQBE_Loading!I$4:I$3072,,0,),"")</f>
        <v>66.950452609145259</v>
      </c>
      <c r="AJ215" s="25">
        <f>IFERROR(_xlfn.XLOOKUP($C215,WQBE_Loading!$C$4:$C$3072,WQBE_Loading!J$4:J$3072,,0,),"")</f>
        <v>4.9223744024061498</v>
      </c>
      <c r="AK215" s="25">
        <f>IFERROR(_xlfn.XLOOKUP($C215,WQBE_Loading!$C$4:$C$3072,WQBE_Loading!K$4:K$3072,,0,),"")</f>
        <v>1358.6375811429698</v>
      </c>
      <c r="AL215" s="25">
        <f>IFERROR(_xlfn.XLOOKUP($C215,WQBE_Loading!$C$4:$C$3072,WQBE_Loading!L$4:L$3072,,0,),"")</f>
        <v>4.1229324562887053E-4</v>
      </c>
      <c r="AM215" s="25">
        <f>IFERROR(_xlfn.XLOOKUP($C215,WQBE_Loading!$C$4:$C$3072,WQBE_Loading!M$4:M$3072,,0,),"")</f>
        <v>1.30576110314424E-5</v>
      </c>
      <c r="AN215" s="25">
        <f>IFERROR(_xlfn.XLOOKUP($C215,WQBE_Loading!$C$4:$C$3072,WQBE_Loading!N$4:N$3072,,0,),"")</f>
        <v>2.4168890468291952E-2</v>
      </c>
      <c r="AO215" s="25">
        <f>IFERROR(_xlfn.XLOOKUP($C215,WQBE_Loading!$C$4:$C$3072,WQBE_Loading!O$4:O$3072,,0,),"")</f>
        <v>6.6957226214136648E-2</v>
      </c>
      <c r="AP215" s="25">
        <f>IFERROR(_xlfn.XLOOKUP($C215,WQBE_Loading!$C$4:$C$3072,WQBE_Loading!P$4:P$3072,,0,),"")</f>
        <v>6.7824716241515343E-2</v>
      </c>
      <c r="AQ215" s="13">
        <f>IFERROR(_xlfn.XLOOKUP($C215,WQBE_Loading!$C$4:$C$3072,WQBE_Loading!Q$4:Q$3072,,0,),"")</f>
        <v>1882277.7065504799</v>
      </c>
      <c r="AR215">
        <f>_xlfn.XLOOKUP(C215,UrbanHeat!$A$2:$A$1333,UrbanHeat!$B$2:$B$1333,,0,)</f>
        <v>9.4689999999999994</v>
      </c>
      <c r="AS215" s="25">
        <f>_xlfn.XLOOKUP($C215,TNC_Loading!$A$2:$A$1332,TNC_Loading!B$2:B$1332,,0,)</f>
        <v>5.7229999999999999</v>
      </c>
      <c r="AT215" s="25">
        <f>_xlfn.XLOOKUP($C215,TNC_Loading!$A$2:$A$1332,TNC_Loading!C$2:C$1332,,0,)</f>
        <v>0.61799999999999999</v>
      </c>
      <c r="AU215" s="25">
        <f>_xlfn.XLOOKUP($C215,TNC_Loading!$A$2:$A$1332,TNC_Loading!D$2:D$1332,,0,)</f>
        <v>10.84</v>
      </c>
      <c r="AV215" s="25">
        <f>_xlfn.XLOOKUP($C215,TNC_Loading!$A$2:$A$1332,TNC_Loading!E$2:E$1332,,0,)</f>
        <v>8.1460000000000008</v>
      </c>
      <c r="AW215" s="25">
        <f>_xlfn.XLOOKUP($C215,TNC_Loading!$A$2:$A$1332,TNC_Loading!F$2:F$1332,,0,)</f>
        <v>118.99</v>
      </c>
      <c r="AX215">
        <f>_xlfn.XLOOKUP(C215,BIBI!$D$2:$D$1332,BIBI!$F$2:$F$1332,,0,)</f>
        <v>44.066666666666663</v>
      </c>
      <c r="AY215">
        <f>_xlfn.XLOOKUP(C215,FacilityCounts!$A$3:$A$1333,FacilityCounts!$B$3:$B$1333,,0,)</f>
        <v>0</v>
      </c>
      <c r="AZ215">
        <f>_xlfn.XLOOKUP(C215,FacilityCounts!$D$3:$D$1333,FacilityCounts!$E$3:$E$1333,,0,)</f>
        <v>0</v>
      </c>
      <c r="BA215">
        <f>_xlfn.XLOOKUP(C215,FacilityCounts!$G$3:$G$1333,FacilityCounts!$H$3:$H$1333,,0,)</f>
        <v>0</v>
      </c>
      <c r="BB215">
        <f>IFERROR(_xlfn.XLOOKUP(C215,'DA to P Sensitive Lakes'!$P$2:$P$44,'DA to P Sensitive Lakes'!$Q$2:$Q$44,,0,),0)</f>
        <v>0</v>
      </c>
      <c r="BC215" s="25">
        <f>_xlfn.XLOOKUP(C215,'Historic Runoff (mm)'!$A$2:$A$1332,'Historic Runoff (mm)'!$B$2:$B$1332,,0,)</f>
        <v>447.161</v>
      </c>
      <c r="BD215">
        <f>_xlfn.XLOOKUP(C215,DrainageComplaint!$A$2:$A$1332,DrainageComplaint!$B$2:$B$1332,,0,)</f>
        <v>0</v>
      </c>
      <c r="BE215">
        <f>_xlfn.XLOOKUP(C215,PAD_Area!$G$2:$G$1332,PAD_Area!$H$2:$H$1332,,0,)</f>
        <v>0</v>
      </c>
    </row>
    <row r="216" spans="1:57" x14ac:dyDescent="0.2">
      <c r="A216" s="2">
        <v>213</v>
      </c>
      <c r="B216" s="2">
        <v>214</v>
      </c>
      <c r="C216" s="20">
        <v>1002110</v>
      </c>
      <c r="D216" s="3" t="s">
        <v>227</v>
      </c>
      <c r="E216" s="3" t="s">
        <v>27</v>
      </c>
      <c r="F216" s="3">
        <v>99.176000000000002</v>
      </c>
      <c r="G216" s="3">
        <v>11891.2663765</v>
      </c>
      <c r="H216" s="3">
        <v>4320097.5658299997</v>
      </c>
      <c r="I216" s="2">
        <v>1</v>
      </c>
      <c r="J216" s="2">
        <v>0</v>
      </c>
      <c r="K216" s="2">
        <v>0</v>
      </c>
      <c r="L216" s="2">
        <v>1</v>
      </c>
      <c r="M216" s="3">
        <v>0</v>
      </c>
      <c r="N216" s="2">
        <f>_xlfn.XLOOKUP(C216,Shellfish_Presence!$E$3:$E$1333,Shellfish_Presence!$G$3:$G$1333,,0,)</f>
        <v>0</v>
      </c>
      <c r="O216" s="3">
        <v>0</v>
      </c>
      <c r="P216" s="3">
        <v>0</v>
      </c>
      <c r="Q216" s="2">
        <v>0</v>
      </c>
      <c r="R216" s="3">
        <v>1</v>
      </c>
      <c r="S216" s="3">
        <v>0</v>
      </c>
      <c r="T216" s="3">
        <v>0</v>
      </c>
      <c r="U216" s="3">
        <v>0</v>
      </c>
      <c r="V216" s="2">
        <v>0</v>
      </c>
      <c r="W216" s="3" t="str">
        <f t="shared" si="6"/>
        <v/>
      </c>
      <c r="X216" t="str">
        <f t="shared" si="7"/>
        <v/>
      </c>
      <c r="Y216">
        <f>IFERROR(INDEX('Parcel Year'!$N$3:$N$1175,MATCH(KC_SPS_SubbasinAttributes!C216,'Parcel Year'!$M$3:$M$1175,0)),0)</f>
        <v>0.30401599407196045</v>
      </c>
      <c r="Z216">
        <f>INDEX(Imperviousness!$B$2:$B$1332,MATCH(KC_SPS_SubbasinAttributes!C216,Imperviousness!$A$2:$A$1332,0))</f>
        <v>0.14499999999999999</v>
      </c>
      <c r="AA216">
        <f>INDEX('Flow Duration Index'!$B$2:$B$1332,MATCH(KC_SPS_SubbasinAttributes!C216,'Flow Duration Index'!$A$2:$A$1332,0))</f>
        <v>6.8470000000000004</v>
      </c>
      <c r="AB216">
        <f>INDEX(Opportunity_Index!$G$2:$G$1333,MATCH(KC_SPS_SubbasinAttributes!C216,Opportunity_Index!$F$2:$F$1333,0))</f>
        <v>0.13719999999999999</v>
      </c>
      <c r="AC216">
        <f>INDEX(Traffic!$B$2:$B$1332,MATCH(KC_SPS_SubbasinAttributes!C216,Traffic!$A$2:$A$1332,0))</f>
        <v>487.58600000000001</v>
      </c>
      <c r="AD216">
        <f>INDEX(EquityScore!$F$3:$F$1334,MATCH(KC_SPS_SubbasinAttributes!C216,EquityScore!$E$3:$E$1334,0))</f>
        <v>1.3333333349999998</v>
      </c>
      <c r="AE216" t="str">
        <f>IFERROR(INDEX(PavementCondition!$E$2:$E$669,MATCH(KC_SPS_SubbasinAttributes!C216,PavementCondition!$D$2:$D$669,0)),"N/A")</f>
        <v>N/A</v>
      </c>
      <c r="AF216">
        <f>INDEX(SpawnerMortality!$E$2:$E$1331,MATCH(KC_SPS_SubbasinAttributes!C216,SpawnerMortality!$D$2:$D$1331,0))</f>
        <v>0.27739736500000001</v>
      </c>
      <c r="AG216" s="25">
        <f>IFERROR(_xlfn.XLOOKUP($C216,WQBE_Loading!$C$4:$C$3072,WQBE_Loading!G$4:G$3072,,0,),"")</f>
        <v>0.28169566640975902</v>
      </c>
      <c r="AH216" s="25">
        <f>IFERROR(_xlfn.XLOOKUP($C216,WQBE_Loading!$C$4:$C$3072,WQBE_Loading!H$4:H$3072,,0,),"")</f>
        <v>1.4115318638749899</v>
      </c>
      <c r="AI216" s="25">
        <f>IFERROR(_xlfn.XLOOKUP($C216,WQBE_Loading!$C$4:$C$3072,WQBE_Loading!I$4:I$3072,,0,),"")</f>
        <v>48.8005259646879</v>
      </c>
      <c r="AJ216" s="25">
        <f>IFERROR(_xlfn.XLOOKUP($C216,WQBE_Loading!$C$4:$C$3072,WQBE_Loading!J$4:J$3072,,0,),"")</f>
        <v>3.8049365495269303</v>
      </c>
      <c r="AK216" s="25">
        <f>IFERROR(_xlfn.XLOOKUP($C216,WQBE_Loading!$C$4:$C$3072,WQBE_Loading!K$4:K$3072,,0,),"")</f>
        <v>1461.44726996143</v>
      </c>
      <c r="AL216" s="25">
        <f>IFERROR(_xlfn.XLOOKUP($C216,WQBE_Loading!$C$4:$C$3072,WQBE_Loading!L$4:L$3072,,0,),"")</f>
        <v>5.3382615598119307E-4</v>
      </c>
      <c r="AM216" s="25">
        <f>IFERROR(_xlfn.XLOOKUP($C216,WQBE_Loading!$C$4:$C$3072,WQBE_Loading!M$4:M$3072,,0,),"")</f>
        <v>3.4359946604199445E-5</v>
      </c>
      <c r="AN216" s="25">
        <f>IFERROR(_xlfn.XLOOKUP($C216,WQBE_Loading!$C$4:$C$3072,WQBE_Loading!N$4:N$3072,,0,),"")</f>
        <v>2.3571654323279151E-2</v>
      </c>
      <c r="AO216" s="25">
        <f>IFERROR(_xlfn.XLOOKUP($C216,WQBE_Loading!$C$4:$C$3072,WQBE_Loading!O$4:O$3072,,0,),"")</f>
        <v>7.8657380838786595E-2</v>
      </c>
      <c r="AP216" s="25">
        <f>IFERROR(_xlfn.XLOOKUP($C216,WQBE_Loading!$C$4:$C$3072,WQBE_Loading!P$4:P$3072,,0,),"")</f>
        <v>7.7822114366602899E-2</v>
      </c>
      <c r="AQ216" s="13">
        <f>IFERROR(_xlfn.XLOOKUP($C216,WQBE_Loading!$C$4:$C$3072,WQBE_Loading!Q$4:Q$3072,,0,),"")</f>
        <v>1708065.5574414399</v>
      </c>
      <c r="AR216">
        <f>_xlfn.XLOOKUP(C216,UrbanHeat!$A$2:$A$1333,UrbanHeat!$B$2:$B$1333,,0,)</f>
        <v>11.318</v>
      </c>
      <c r="AS216" s="25">
        <f>_xlfn.XLOOKUP($C216,TNC_Loading!$A$2:$A$1332,TNC_Loading!B$2:B$1332,,0,)</f>
        <v>5.9809999999999999</v>
      </c>
      <c r="AT216" s="25">
        <f>_xlfn.XLOOKUP($C216,TNC_Loading!$A$2:$A$1332,TNC_Loading!C$2:C$1332,,0,)</f>
        <v>0.39600000000000002</v>
      </c>
      <c r="AU216" s="25">
        <f>_xlfn.XLOOKUP($C216,TNC_Loading!$A$2:$A$1332,TNC_Loading!D$2:D$1332,,0,)</f>
        <v>10.845000000000001</v>
      </c>
      <c r="AV216" s="25">
        <f>_xlfn.XLOOKUP($C216,TNC_Loading!$A$2:$A$1332,TNC_Loading!E$2:E$1332,,0,)</f>
        <v>7.5140000000000002</v>
      </c>
      <c r="AW216" s="25">
        <f>_xlfn.XLOOKUP($C216,TNC_Loading!$A$2:$A$1332,TNC_Loading!F$2:F$1332,,0,)</f>
        <v>115.02500000000001</v>
      </c>
      <c r="AX216">
        <f>_xlfn.XLOOKUP(C216,BIBI!$D$2:$D$1332,BIBI!$F$2:$F$1332,,0,)</f>
        <v>0</v>
      </c>
      <c r="AY216">
        <f>_xlfn.XLOOKUP(C216,FacilityCounts!$A$3:$A$1333,FacilityCounts!$B$3:$B$1333,,0,)</f>
        <v>0</v>
      </c>
      <c r="AZ216">
        <f>_xlfn.XLOOKUP(C216,FacilityCounts!$D$3:$D$1333,FacilityCounts!$E$3:$E$1333,,0,)</f>
        <v>0</v>
      </c>
      <c r="BA216">
        <f>_xlfn.XLOOKUP(C216,FacilityCounts!$G$3:$G$1333,FacilityCounts!$H$3:$H$1333,,0,)</f>
        <v>0</v>
      </c>
      <c r="BB216">
        <f>IFERROR(_xlfn.XLOOKUP(C216,'DA to P Sensitive Lakes'!$P$2:$P$44,'DA to P Sensitive Lakes'!$Q$2:$Q$44,,0,),0)</f>
        <v>0</v>
      </c>
      <c r="BC216" s="25">
        <f>_xlfn.XLOOKUP(C216,'Historic Runoff (mm)'!$A$2:$A$1332,'Historic Runoff (mm)'!$B$2:$B$1332,,0,)</f>
        <v>434.995</v>
      </c>
      <c r="BD216">
        <f>_xlfn.XLOOKUP(C216,DrainageComplaint!$A$2:$A$1332,DrainageComplaint!$B$2:$B$1332,,0,)</f>
        <v>0</v>
      </c>
      <c r="BE216">
        <f>_xlfn.XLOOKUP(C216,PAD_Area!$G$2:$G$1332,PAD_Area!$H$2:$H$1332,,0,)</f>
        <v>0</v>
      </c>
    </row>
    <row r="217" spans="1:57" x14ac:dyDescent="0.2">
      <c r="A217" s="2">
        <v>214</v>
      </c>
      <c r="B217" s="2">
        <v>215</v>
      </c>
      <c r="C217" s="20">
        <v>1002120</v>
      </c>
      <c r="D217" s="3" t="s">
        <v>228</v>
      </c>
      <c r="E217" s="3" t="s">
        <v>27</v>
      </c>
      <c r="F217" s="3">
        <v>188.47499999999999</v>
      </c>
      <c r="G217" s="3">
        <v>15633.475526300001</v>
      </c>
      <c r="H217" s="3">
        <v>8209928.0842399998</v>
      </c>
      <c r="I217" s="2">
        <v>0</v>
      </c>
      <c r="J217" s="2">
        <v>0</v>
      </c>
      <c r="K217" s="2">
        <v>0</v>
      </c>
      <c r="L217" s="2">
        <v>0</v>
      </c>
      <c r="M217" s="3">
        <v>0</v>
      </c>
      <c r="N217" s="2">
        <f>_xlfn.XLOOKUP(C217,Shellfish_Presence!$E$3:$E$1333,Shellfish_Presence!$G$3:$G$1333,,0,)</f>
        <v>0</v>
      </c>
      <c r="O217" s="3">
        <v>0</v>
      </c>
      <c r="P217" s="3">
        <v>0</v>
      </c>
      <c r="Q217" s="2">
        <v>0</v>
      </c>
      <c r="R217" s="3">
        <v>1</v>
      </c>
      <c r="S217" s="3">
        <v>0</v>
      </c>
      <c r="T217" s="3">
        <v>0</v>
      </c>
      <c r="U217" s="3">
        <v>0</v>
      </c>
      <c r="V217" s="2">
        <v>0</v>
      </c>
      <c r="W217" s="3" t="str">
        <f t="shared" si="6"/>
        <v/>
      </c>
      <c r="X217" t="str">
        <f t="shared" si="7"/>
        <v/>
      </c>
      <c r="Y217">
        <f>IFERROR(INDEX('Parcel Year'!$N$3:$N$1175,MATCH(KC_SPS_SubbasinAttributes!C217,'Parcel Year'!$M$3:$M$1175,0)),0)</f>
        <v>0.65305197238922119</v>
      </c>
      <c r="Z217">
        <f>INDEX(Imperviousness!$B$2:$B$1332,MATCH(KC_SPS_SubbasinAttributes!C217,Imperviousness!$A$2:$A$1332,0))</f>
        <v>0.11799999999999999</v>
      </c>
      <c r="AA217">
        <f>INDEX('Flow Duration Index'!$B$2:$B$1332,MATCH(KC_SPS_SubbasinAttributes!C217,'Flow Duration Index'!$A$2:$A$1332,0))</f>
        <v>6.4779999999999998</v>
      </c>
      <c r="AB217">
        <f>INDEX(Opportunity_Index!$G$2:$G$1333,MATCH(KC_SPS_SubbasinAttributes!C217,Opportunity_Index!$F$2:$F$1333,0))</f>
        <v>8.1799999999999998E-2</v>
      </c>
      <c r="AC217">
        <f>INDEX(Traffic!$B$2:$B$1332,MATCH(KC_SPS_SubbasinAttributes!C217,Traffic!$A$2:$A$1332,0))</f>
        <v>304.649</v>
      </c>
      <c r="AD217">
        <f>INDEX(EquityScore!$F$3:$F$1334,MATCH(KC_SPS_SubbasinAttributes!C217,EquityScore!$E$3:$E$1334,0))</f>
        <v>1.6666666699999999</v>
      </c>
      <c r="AE217" t="str">
        <f>IFERROR(INDEX(PavementCondition!$E$2:$E$669,MATCH(KC_SPS_SubbasinAttributes!C217,PavementCondition!$D$2:$D$669,0)),"N/A")</f>
        <v>N/A</v>
      </c>
      <c r="AF217">
        <f>INDEX(SpawnerMortality!$E$2:$E$1331,MATCH(KC_SPS_SubbasinAttributes!C217,SpawnerMortality!$D$2:$D$1331,0))</f>
        <v>0.27739736500000001</v>
      </c>
      <c r="AG217" s="25">
        <f>IFERROR(_xlfn.XLOOKUP($C217,WQBE_Loading!$C$4:$C$3072,WQBE_Loading!G$4:G$3072,,0,),"")</f>
        <v>0.14249119809754851</v>
      </c>
      <c r="AH217" s="25">
        <f>IFERROR(_xlfn.XLOOKUP($C217,WQBE_Loading!$C$4:$C$3072,WQBE_Loading!H$4:H$3072,,0,),"")</f>
        <v>0.66075038418429255</v>
      </c>
      <c r="AI217" s="25">
        <f>IFERROR(_xlfn.XLOOKUP($C217,WQBE_Loading!$C$4:$C$3072,WQBE_Loading!I$4:I$3072,,0,),"")</f>
        <v>54.372161425293697</v>
      </c>
      <c r="AJ217" s="25">
        <f>IFERROR(_xlfn.XLOOKUP($C217,WQBE_Loading!$C$4:$C$3072,WQBE_Loading!J$4:J$3072,,0,),"")</f>
        <v>3.9362125636732901</v>
      </c>
      <c r="AK217" s="25">
        <f>IFERROR(_xlfn.XLOOKUP($C217,WQBE_Loading!$C$4:$C$3072,WQBE_Loading!K$4:K$3072,,0,),"")</f>
        <v>969.40161928302905</v>
      </c>
      <c r="AL217" s="25">
        <f>IFERROR(_xlfn.XLOOKUP($C217,WQBE_Loading!$C$4:$C$3072,WQBE_Loading!L$4:L$3072,,0,),"")</f>
        <v>2.7354847126324748E-4</v>
      </c>
      <c r="AM217" s="25">
        <f>IFERROR(_xlfn.XLOOKUP($C217,WQBE_Loading!$C$4:$C$3072,WQBE_Loading!M$4:M$3072,,0,),"")</f>
        <v>4.8572937285019544E-6</v>
      </c>
      <c r="AN217" s="25">
        <f>IFERROR(_xlfn.XLOOKUP($C217,WQBE_Loading!$C$4:$C$3072,WQBE_Loading!N$4:N$3072,,0,),"")</f>
        <v>2.0327146783533249E-2</v>
      </c>
      <c r="AO217" s="25">
        <f>IFERROR(_xlfn.XLOOKUP($C217,WQBE_Loading!$C$4:$C$3072,WQBE_Loading!O$4:O$3072,,0,),"")</f>
        <v>4.7643635175242102E-2</v>
      </c>
      <c r="AP217" s="25">
        <f>IFERROR(_xlfn.XLOOKUP($C217,WQBE_Loading!$C$4:$C$3072,WQBE_Loading!P$4:P$3072,,0,),"")</f>
        <v>4.3789924895141399E-2</v>
      </c>
      <c r="AQ217" s="13">
        <f>IFERROR(_xlfn.XLOOKUP($C217,WQBE_Loading!$C$4:$C$3072,WQBE_Loading!Q$4:Q$3072,,0,),"")</f>
        <v>1524601.9315348249</v>
      </c>
      <c r="AR217">
        <f>_xlfn.XLOOKUP(C217,UrbanHeat!$A$2:$A$1333,UrbanHeat!$B$2:$B$1333,,0,)</f>
        <v>12.884</v>
      </c>
      <c r="AS217" s="25">
        <f>_xlfn.XLOOKUP($C217,TNC_Loading!$A$2:$A$1332,TNC_Loading!B$2:B$1332,,0,)</f>
        <v>5.8620000000000001</v>
      </c>
      <c r="AT217" s="25">
        <f>_xlfn.XLOOKUP($C217,TNC_Loading!$A$2:$A$1332,TNC_Loading!C$2:C$1332,,0,)</f>
        <v>0.34599999999999997</v>
      </c>
      <c r="AU217" s="25">
        <f>_xlfn.XLOOKUP($C217,TNC_Loading!$A$2:$A$1332,TNC_Loading!D$2:D$1332,,0,)</f>
        <v>6.9160000000000004</v>
      </c>
      <c r="AV217" s="25">
        <f>_xlfn.XLOOKUP($C217,TNC_Loading!$A$2:$A$1332,TNC_Loading!E$2:E$1332,,0,)</f>
        <v>6.4180000000000001</v>
      </c>
      <c r="AW217" s="25">
        <f>_xlfn.XLOOKUP($C217,TNC_Loading!$A$2:$A$1332,TNC_Loading!F$2:F$1332,,0,)</f>
        <v>125.747</v>
      </c>
      <c r="AX217">
        <f>_xlfn.XLOOKUP(C217,BIBI!$D$2:$D$1332,BIBI!$F$2:$F$1332,,0,)</f>
        <v>0</v>
      </c>
      <c r="AY217">
        <f>_xlfn.XLOOKUP(C217,FacilityCounts!$A$3:$A$1333,FacilityCounts!$B$3:$B$1333,,0,)</f>
        <v>0</v>
      </c>
      <c r="AZ217">
        <f>_xlfn.XLOOKUP(C217,FacilityCounts!$D$3:$D$1333,FacilityCounts!$E$3:$E$1333,,0,)</f>
        <v>0</v>
      </c>
      <c r="BA217">
        <f>_xlfn.XLOOKUP(C217,FacilityCounts!$G$3:$G$1333,FacilityCounts!$H$3:$H$1333,,0,)</f>
        <v>0</v>
      </c>
      <c r="BB217">
        <f>IFERROR(_xlfn.XLOOKUP(C217,'DA to P Sensitive Lakes'!$P$2:$P$44,'DA to P Sensitive Lakes'!$Q$2:$Q$44,,0,),0)</f>
        <v>0</v>
      </c>
      <c r="BC217" s="25">
        <f>_xlfn.XLOOKUP(C217,'Historic Runoff (mm)'!$A$2:$A$1332,'Historic Runoff (mm)'!$B$2:$B$1332,,0,)</f>
        <v>387.20800000000003</v>
      </c>
      <c r="BD217">
        <f>_xlfn.XLOOKUP(C217,DrainageComplaint!$A$2:$A$1332,DrainageComplaint!$B$2:$B$1332,,0,)</f>
        <v>0</v>
      </c>
      <c r="BE217">
        <f>_xlfn.XLOOKUP(C217,PAD_Area!$G$2:$G$1332,PAD_Area!$H$2:$H$1332,,0,)</f>
        <v>0</v>
      </c>
    </row>
    <row r="218" spans="1:57" x14ac:dyDescent="0.2">
      <c r="A218" s="2">
        <v>215</v>
      </c>
      <c r="B218" s="2">
        <v>216</v>
      </c>
      <c r="C218" s="20">
        <v>1002130</v>
      </c>
      <c r="D218" s="3" t="s">
        <v>229</v>
      </c>
      <c r="E218" s="3" t="s">
        <v>27</v>
      </c>
      <c r="F218" s="3">
        <v>335.69299999999998</v>
      </c>
      <c r="G218" s="3">
        <v>21113.517948600002</v>
      </c>
      <c r="H218" s="3">
        <v>14622744.4877</v>
      </c>
      <c r="I218" s="2">
        <v>0</v>
      </c>
      <c r="J218" s="2">
        <v>0</v>
      </c>
      <c r="K218" s="2">
        <v>0</v>
      </c>
      <c r="L218" s="2">
        <v>0</v>
      </c>
      <c r="M218" s="3">
        <v>0</v>
      </c>
      <c r="N218" s="2">
        <f>_xlfn.XLOOKUP(C218,Shellfish_Presence!$E$3:$E$1333,Shellfish_Presence!$G$3:$G$1333,,0,)</f>
        <v>0</v>
      </c>
      <c r="O218" s="3">
        <v>0</v>
      </c>
      <c r="P218" s="3">
        <v>0</v>
      </c>
      <c r="Q218" s="2">
        <v>0</v>
      </c>
      <c r="R218" s="3">
        <v>1</v>
      </c>
      <c r="S218" s="3">
        <v>0</v>
      </c>
      <c r="T218" s="3">
        <v>0</v>
      </c>
      <c r="U218" s="3">
        <v>218.22000122070313</v>
      </c>
      <c r="V218" s="2">
        <v>0</v>
      </c>
      <c r="W218" s="3" t="str">
        <f t="shared" si="6"/>
        <v/>
      </c>
      <c r="X218" t="str">
        <f t="shared" si="7"/>
        <v/>
      </c>
      <c r="Y218">
        <f>IFERROR(INDEX('Parcel Year'!$N$3:$N$1175,MATCH(KC_SPS_SubbasinAttributes!C218,'Parcel Year'!$M$3:$M$1175,0)),0)</f>
        <v>0.38720199465751648</v>
      </c>
      <c r="Z218">
        <f>INDEX(Imperviousness!$B$2:$B$1332,MATCH(KC_SPS_SubbasinAttributes!C218,Imperviousness!$A$2:$A$1332,0))</f>
        <v>0.129</v>
      </c>
      <c r="AA218">
        <f>INDEX('Flow Duration Index'!$B$2:$B$1332,MATCH(KC_SPS_SubbasinAttributes!C218,'Flow Duration Index'!$A$2:$A$1332,0))</f>
        <v>6.3170000000000002</v>
      </c>
      <c r="AB218">
        <f>INDEX(Opportunity_Index!$G$2:$G$1333,MATCH(KC_SPS_SubbasinAttributes!C218,Opportunity_Index!$F$2:$F$1333,0))</f>
        <v>0.10949999999999999</v>
      </c>
      <c r="AC218">
        <f>INDEX(Traffic!$B$2:$B$1332,MATCH(KC_SPS_SubbasinAttributes!C218,Traffic!$A$2:$A$1332,0))</f>
        <v>693.65300000000002</v>
      </c>
      <c r="AD218">
        <f>INDEX(EquityScore!$F$3:$F$1334,MATCH(KC_SPS_SubbasinAttributes!C218,EquityScore!$E$3:$E$1334,0))</f>
        <v>1.8333333349999998</v>
      </c>
      <c r="AE218" t="str">
        <f>IFERROR(INDEX(PavementCondition!$E$2:$E$669,MATCH(KC_SPS_SubbasinAttributes!C218,PavementCondition!$D$2:$D$669,0)),"N/A")</f>
        <v>N/A</v>
      </c>
      <c r="AF218">
        <f>INDEX(SpawnerMortality!$E$2:$E$1331,MATCH(KC_SPS_SubbasinAttributes!C218,SpawnerMortality!$D$2:$D$1331,0))</f>
        <v>0.29509453400000002</v>
      </c>
      <c r="AG218" s="25">
        <f>IFERROR(_xlfn.XLOOKUP($C218,WQBE_Loading!$C$4:$C$3072,WQBE_Loading!G$4:G$3072,,0,),"")</f>
        <v>1.2906115375984499</v>
      </c>
      <c r="AH218" s="25">
        <f>IFERROR(_xlfn.XLOOKUP($C218,WQBE_Loading!$C$4:$C$3072,WQBE_Loading!H$4:H$3072,,0,),"")</f>
        <v>6.6056004650949554</v>
      </c>
      <c r="AI218" s="25">
        <f>IFERROR(_xlfn.XLOOKUP($C218,WQBE_Loading!$C$4:$C$3072,WQBE_Loading!I$4:I$3072,,0,),"")</f>
        <v>189.14045598029401</v>
      </c>
      <c r="AJ218" s="25">
        <f>IFERROR(_xlfn.XLOOKUP($C218,WQBE_Loading!$C$4:$C$3072,WQBE_Loading!J$4:J$3072,,0,),"")</f>
        <v>15.28679559616895</v>
      </c>
      <c r="AK218" s="25">
        <f>IFERROR(_xlfn.XLOOKUP($C218,WQBE_Loading!$C$4:$C$3072,WQBE_Loading!K$4:K$3072,,0,),"")</f>
        <v>5948.8185646935653</v>
      </c>
      <c r="AL218" s="25">
        <f>IFERROR(_xlfn.XLOOKUP($C218,WQBE_Loading!$C$4:$C$3072,WQBE_Loading!L$4:L$3072,,0,),"")</f>
        <v>2.244139353149305E-3</v>
      </c>
      <c r="AM218" s="25">
        <f>IFERROR(_xlfn.XLOOKUP($C218,WQBE_Loading!$C$4:$C$3072,WQBE_Loading!M$4:M$3072,,0,),"")</f>
        <v>1.8890546550562098E-4</v>
      </c>
      <c r="AN218" s="25">
        <f>IFERROR(_xlfn.XLOOKUP($C218,WQBE_Loading!$C$4:$C$3072,WQBE_Loading!N$4:N$3072,,0,),"")</f>
        <v>8.8382689471907999E-2</v>
      </c>
      <c r="AO218" s="25">
        <f>IFERROR(_xlfn.XLOOKUP($C218,WQBE_Loading!$C$4:$C$3072,WQBE_Loading!O$4:O$3072,,0,),"")</f>
        <v>0.32119937711529351</v>
      </c>
      <c r="AP218" s="25">
        <f>IFERROR(_xlfn.XLOOKUP($C218,WQBE_Loading!$C$4:$C$3072,WQBE_Loading!P$4:P$3072,,0,),"")</f>
        <v>0.38534561550638852</v>
      </c>
      <c r="AQ218" s="13">
        <f>IFERROR(_xlfn.XLOOKUP($C218,WQBE_Loading!$C$4:$C$3072,WQBE_Loading!Q$4:Q$3072,,0,),"")</f>
        <v>5441348.2729687952</v>
      </c>
      <c r="AR218">
        <f>_xlfn.XLOOKUP(C218,UrbanHeat!$A$2:$A$1333,UrbanHeat!$B$2:$B$1333,,0,)</f>
        <v>12.725</v>
      </c>
      <c r="AS218" s="25">
        <f>_xlfn.XLOOKUP($C218,TNC_Loading!$A$2:$A$1332,TNC_Loading!B$2:B$1332,,0,)</f>
        <v>5.2060000000000004</v>
      </c>
      <c r="AT218" s="25">
        <f>_xlfn.XLOOKUP($C218,TNC_Loading!$A$2:$A$1332,TNC_Loading!C$2:C$1332,,0,)</f>
        <v>0.36</v>
      </c>
      <c r="AU218" s="25">
        <f>_xlfn.XLOOKUP($C218,TNC_Loading!$A$2:$A$1332,TNC_Loading!D$2:D$1332,,0,)</f>
        <v>10.942</v>
      </c>
      <c r="AV218" s="25">
        <f>_xlfn.XLOOKUP($C218,TNC_Loading!$A$2:$A$1332,TNC_Loading!E$2:E$1332,,0,)</f>
        <v>6.6950000000000003</v>
      </c>
      <c r="AW218" s="25">
        <f>_xlfn.XLOOKUP($C218,TNC_Loading!$A$2:$A$1332,TNC_Loading!F$2:F$1332,,0,)</f>
        <v>103.96899999999999</v>
      </c>
      <c r="AX218">
        <f>_xlfn.XLOOKUP(C218,BIBI!$D$2:$D$1332,BIBI!$F$2:$F$1332,,0,)</f>
        <v>0</v>
      </c>
      <c r="AY218">
        <f>_xlfn.XLOOKUP(C218,FacilityCounts!$A$3:$A$1333,FacilityCounts!$B$3:$B$1333,,0,)</f>
        <v>0</v>
      </c>
      <c r="AZ218">
        <f>_xlfn.XLOOKUP(C218,FacilityCounts!$D$3:$D$1333,FacilityCounts!$E$3:$E$1333,,0,)</f>
        <v>0</v>
      </c>
      <c r="BA218">
        <f>_xlfn.XLOOKUP(C218,FacilityCounts!$G$3:$G$1333,FacilityCounts!$H$3:$H$1333,,0,)</f>
        <v>0</v>
      </c>
      <c r="BB218">
        <f>IFERROR(_xlfn.XLOOKUP(C218,'DA to P Sensitive Lakes'!$P$2:$P$44,'DA to P Sensitive Lakes'!$Q$2:$Q$44,,0,),0)</f>
        <v>0</v>
      </c>
      <c r="BC218" s="25">
        <f>_xlfn.XLOOKUP(C218,'Historic Runoff (mm)'!$A$2:$A$1332,'Historic Runoff (mm)'!$B$2:$B$1332,,0,)</f>
        <v>405.88400000000001</v>
      </c>
      <c r="BD218">
        <f>_xlfn.XLOOKUP(C218,DrainageComplaint!$A$2:$A$1332,DrainageComplaint!$B$2:$B$1332,,0,)</f>
        <v>0</v>
      </c>
      <c r="BE218">
        <f>_xlfn.XLOOKUP(C218,PAD_Area!$G$2:$G$1332,PAD_Area!$H$2:$H$1332,,0,)</f>
        <v>0</v>
      </c>
    </row>
    <row r="219" spans="1:57" x14ac:dyDescent="0.2">
      <c r="A219" s="2">
        <v>216</v>
      </c>
      <c r="B219" s="2">
        <v>217</v>
      </c>
      <c r="C219" s="20">
        <v>1002140</v>
      </c>
      <c r="D219" s="3" t="s">
        <v>208</v>
      </c>
      <c r="E219" s="3" t="s">
        <v>27</v>
      </c>
      <c r="F219" s="3">
        <v>357.32600000000002</v>
      </c>
      <c r="G219" s="3">
        <v>24774.742244100002</v>
      </c>
      <c r="H219" s="3">
        <v>15565057.4716</v>
      </c>
      <c r="I219" s="2">
        <v>3</v>
      </c>
      <c r="J219" s="2">
        <v>2</v>
      </c>
      <c r="K219" s="2">
        <v>0</v>
      </c>
      <c r="L219" s="2">
        <v>3</v>
      </c>
      <c r="M219" s="3">
        <v>0</v>
      </c>
      <c r="N219" s="2">
        <f>_xlfn.XLOOKUP(C219,Shellfish_Presence!$E$3:$E$1333,Shellfish_Presence!$G$3:$G$1333,,0,)</f>
        <v>0</v>
      </c>
      <c r="O219" s="3">
        <v>0</v>
      </c>
      <c r="P219" s="3">
        <v>0</v>
      </c>
      <c r="Q219" s="2">
        <v>1</v>
      </c>
      <c r="R219" s="3">
        <v>1</v>
      </c>
      <c r="S219" s="3">
        <v>0</v>
      </c>
      <c r="T219" s="3">
        <v>0</v>
      </c>
      <c r="U219" s="3">
        <v>6776.52001953125</v>
      </c>
      <c r="V219" s="2">
        <v>0</v>
      </c>
      <c r="W219" s="3" t="str">
        <f t="shared" si="6"/>
        <v/>
      </c>
      <c r="X219" t="str">
        <f t="shared" si="7"/>
        <v/>
      </c>
      <c r="Y219">
        <f>IFERROR(INDEX('Parcel Year'!$N$3:$N$1175,MATCH(KC_SPS_SubbasinAttributes!C219,'Parcel Year'!$M$3:$M$1175,0)),0)</f>
        <v>0.54345899820327759</v>
      </c>
      <c r="Z219">
        <f>INDEX(Imperviousness!$B$2:$B$1332,MATCH(KC_SPS_SubbasinAttributes!C219,Imperviousness!$A$2:$A$1332,0))</f>
        <v>0.14000000000000001</v>
      </c>
      <c r="AA219">
        <f>INDEX('Flow Duration Index'!$B$2:$B$1332,MATCH(KC_SPS_SubbasinAttributes!C219,'Flow Duration Index'!$A$2:$A$1332,0))</f>
        <v>7.601</v>
      </c>
      <c r="AB219">
        <f>INDEX(Opportunity_Index!$G$2:$G$1333,MATCH(KC_SPS_SubbasinAttributes!C219,Opportunity_Index!$F$2:$F$1333,0))</f>
        <v>3.1850000000000003E-2</v>
      </c>
      <c r="AC219">
        <f>INDEX(Traffic!$B$2:$B$1332,MATCH(KC_SPS_SubbasinAttributes!C219,Traffic!$A$2:$A$1332,0))</f>
        <v>389.54</v>
      </c>
      <c r="AD219">
        <f>INDEX(EquityScore!$F$3:$F$1334,MATCH(KC_SPS_SubbasinAttributes!C219,EquityScore!$E$3:$E$1334,0))</f>
        <v>1.3333333300000001</v>
      </c>
      <c r="AE219" t="str">
        <f>IFERROR(INDEX(PavementCondition!$E$2:$E$669,MATCH(KC_SPS_SubbasinAttributes!C219,PavementCondition!$D$2:$D$669,0)),"N/A")</f>
        <v>N/A</v>
      </c>
      <c r="AF219">
        <f>INDEX(SpawnerMortality!$E$2:$E$1331,MATCH(KC_SPS_SubbasinAttributes!C219,SpawnerMortality!$D$2:$D$1331,0))</f>
        <v>0.29509453400000002</v>
      </c>
      <c r="AG219" s="25">
        <f>IFERROR(_xlfn.XLOOKUP($C219,WQBE_Loading!$C$4:$C$3072,WQBE_Loading!G$4:G$3072,,0,),"")</f>
        <v>0.77454556291315346</v>
      </c>
      <c r="AH219" s="25">
        <f>IFERROR(_xlfn.XLOOKUP($C219,WQBE_Loading!$C$4:$C$3072,WQBE_Loading!H$4:H$3072,,0,),"")</f>
        <v>3.8026074189078751</v>
      </c>
      <c r="AI219" s="25">
        <f>IFERROR(_xlfn.XLOOKUP($C219,WQBE_Loading!$C$4:$C$3072,WQBE_Loading!I$4:I$3072,,0,),"")</f>
        <v>203.78244522673751</v>
      </c>
      <c r="AJ219" s="25">
        <f>IFERROR(_xlfn.XLOOKUP($C219,WQBE_Loading!$C$4:$C$3072,WQBE_Loading!J$4:J$3072,,0,),"")</f>
        <v>15.161258443429301</v>
      </c>
      <c r="AK219" s="25">
        <f>IFERROR(_xlfn.XLOOKUP($C219,WQBE_Loading!$C$4:$C$3072,WQBE_Loading!K$4:K$3072,,0,),"")</f>
        <v>4336.1791231528296</v>
      </c>
      <c r="AL219" s="25">
        <f>IFERROR(_xlfn.XLOOKUP($C219,WQBE_Loading!$C$4:$C$3072,WQBE_Loading!L$4:L$3072,,0,),"")</f>
        <v>1.4113630084026849E-3</v>
      </c>
      <c r="AM219" s="25">
        <f>IFERROR(_xlfn.XLOOKUP($C219,WQBE_Loading!$C$4:$C$3072,WQBE_Loading!M$4:M$3072,,0,),"")</f>
        <v>6.7180892231778102E-5</v>
      </c>
      <c r="AN219" s="25">
        <f>IFERROR(_xlfn.XLOOKUP($C219,WQBE_Loading!$C$4:$C$3072,WQBE_Loading!N$4:N$3072,,0,),"")</f>
        <v>8.9189149028037248E-2</v>
      </c>
      <c r="AO219" s="25">
        <f>IFERROR(_xlfn.XLOOKUP($C219,WQBE_Loading!$C$4:$C$3072,WQBE_Loading!O$4:O$3072,,0,),"")</f>
        <v>0.2259462374462595</v>
      </c>
      <c r="AP219" s="25">
        <f>IFERROR(_xlfn.XLOOKUP($C219,WQBE_Loading!$C$4:$C$3072,WQBE_Loading!P$4:P$3072,,0,),"")</f>
        <v>0.21485228593476249</v>
      </c>
      <c r="AQ219" s="13">
        <f>IFERROR(_xlfn.XLOOKUP($C219,WQBE_Loading!$C$4:$C$3072,WQBE_Loading!Q$4:Q$3072,,0,),"")</f>
        <v>5661085.9014095198</v>
      </c>
      <c r="AR219">
        <f>_xlfn.XLOOKUP(C219,UrbanHeat!$A$2:$A$1333,UrbanHeat!$B$2:$B$1333,,0,)</f>
        <v>11.465999999999999</v>
      </c>
      <c r="AS219" s="25">
        <f>_xlfn.XLOOKUP($C219,TNC_Loading!$A$2:$A$1332,TNC_Loading!B$2:B$1332,,0,)</f>
        <v>7.5229999999999997</v>
      </c>
      <c r="AT219" s="25">
        <f>_xlfn.XLOOKUP($C219,TNC_Loading!$A$2:$A$1332,TNC_Loading!C$2:C$1332,,0,)</f>
        <v>0.68799999999999994</v>
      </c>
      <c r="AU219" s="25">
        <f>_xlfn.XLOOKUP($C219,TNC_Loading!$A$2:$A$1332,TNC_Loading!D$2:D$1332,,0,)</f>
        <v>8.452</v>
      </c>
      <c r="AV219" s="25">
        <f>_xlfn.XLOOKUP($C219,TNC_Loading!$A$2:$A$1332,TNC_Loading!E$2:E$1332,,0,)</f>
        <v>9.3260000000000005</v>
      </c>
      <c r="AW219" s="25">
        <f>_xlfn.XLOOKUP($C219,TNC_Loading!$A$2:$A$1332,TNC_Loading!F$2:F$1332,,0,)</f>
        <v>168.512</v>
      </c>
      <c r="AX219">
        <f>_xlfn.XLOOKUP(C219,BIBI!$D$2:$D$1332,BIBI!$F$2:$F$1332,,0,)</f>
        <v>66.099999999999994</v>
      </c>
      <c r="AY219">
        <f>_xlfn.XLOOKUP(C219,FacilityCounts!$A$3:$A$1333,FacilityCounts!$B$3:$B$1333,,0,)</f>
        <v>0</v>
      </c>
      <c r="AZ219">
        <f>_xlfn.XLOOKUP(C219,FacilityCounts!$D$3:$D$1333,FacilityCounts!$E$3:$E$1333,,0,)</f>
        <v>0</v>
      </c>
      <c r="BA219">
        <f>_xlfn.XLOOKUP(C219,FacilityCounts!$G$3:$G$1333,FacilityCounts!$H$3:$H$1333,,0,)</f>
        <v>0</v>
      </c>
      <c r="BB219">
        <f>IFERROR(_xlfn.XLOOKUP(C219,'DA to P Sensitive Lakes'!$P$2:$P$44,'DA to P Sensitive Lakes'!$Q$2:$Q$44,,0,),0)</f>
        <v>0</v>
      </c>
      <c r="BC219" s="25">
        <f>_xlfn.XLOOKUP(C219,'Historic Runoff (mm)'!$A$2:$A$1332,'Historic Runoff (mm)'!$B$2:$B$1332,,0,)</f>
        <v>487.37599999999998</v>
      </c>
      <c r="BD219">
        <f>_xlfn.XLOOKUP(C219,DrainageComplaint!$A$2:$A$1332,DrainageComplaint!$B$2:$B$1332,,0,)</f>
        <v>0</v>
      </c>
      <c r="BE219">
        <f>_xlfn.XLOOKUP(C219,PAD_Area!$G$2:$G$1332,PAD_Area!$H$2:$H$1332,,0,)</f>
        <v>0</v>
      </c>
    </row>
    <row r="220" spans="1:57" x14ac:dyDescent="0.2">
      <c r="A220" s="2">
        <v>217</v>
      </c>
      <c r="B220" s="2">
        <v>218</v>
      </c>
      <c r="C220" s="20">
        <v>1002150</v>
      </c>
      <c r="D220" s="3" t="s">
        <v>231</v>
      </c>
      <c r="E220" s="3" t="s">
        <v>27</v>
      </c>
      <c r="F220" s="3">
        <v>153.09899999999999</v>
      </c>
      <c r="G220" s="3">
        <v>18375.907215200001</v>
      </c>
      <c r="H220" s="3">
        <v>6668984.4293799996</v>
      </c>
      <c r="I220" s="2">
        <v>3</v>
      </c>
      <c r="J220" s="2">
        <v>0</v>
      </c>
      <c r="K220" s="2">
        <v>0</v>
      </c>
      <c r="L220" s="2">
        <v>0</v>
      </c>
      <c r="M220" s="3">
        <v>0</v>
      </c>
      <c r="N220" s="2">
        <f>_xlfn.XLOOKUP(C220,Shellfish_Presence!$E$3:$E$1333,Shellfish_Presence!$G$3:$G$1333,,0,)</f>
        <v>0</v>
      </c>
      <c r="O220" s="3">
        <v>0</v>
      </c>
      <c r="P220" s="3">
        <v>0</v>
      </c>
      <c r="Q220" s="2">
        <v>1</v>
      </c>
      <c r="R220" s="3">
        <v>1</v>
      </c>
      <c r="S220" s="3">
        <v>0</v>
      </c>
      <c r="T220" s="3">
        <v>0</v>
      </c>
      <c r="U220" s="3">
        <v>868.5360107421875</v>
      </c>
      <c r="V220" s="2">
        <v>0</v>
      </c>
      <c r="W220" s="3" t="str">
        <f t="shared" si="6"/>
        <v/>
      </c>
      <c r="X220" t="str">
        <f t="shared" si="7"/>
        <v/>
      </c>
      <c r="Y220">
        <f>IFERROR(INDEX('Parcel Year'!$N$3:$N$1175,MATCH(KC_SPS_SubbasinAttributes!C220,'Parcel Year'!$M$3:$M$1175,0)),0)</f>
        <v>0.46637099981307983</v>
      </c>
      <c r="Z220">
        <f>INDEX(Imperviousness!$B$2:$B$1332,MATCH(KC_SPS_SubbasinAttributes!C220,Imperviousness!$A$2:$A$1332,0))</f>
        <v>0.126</v>
      </c>
      <c r="AA220">
        <f>INDEX('Flow Duration Index'!$B$2:$B$1332,MATCH(KC_SPS_SubbasinAttributes!C220,'Flow Duration Index'!$A$2:$A$1332,0))</f>
        <v>7.4569999999999999</v>
      </c>
      <c r="AB220">
        <f>INDEX(Opportunity_Index!$G$2:$G$1333,MATCH(KC_SPS_SubbasinAttributes!C220,Opportunity_Index!$F$2:$F$1333,0))</f>
        <v>9.7349999999999992E-2</v>
      </c>
      <c r="AC220">
        <f>INDEX(Traffic!$B$2:$B$1332,MATCH(KC_SPS_SubbasinAttributes!C220,Traffic!$A$2:$A$1332,0))</f>
        <v>187.79</v>
      </c>
      <c r="AD220">
        <f>INDEX(EquityScore!$F$3:$F$1334,MATCH(KC_SPS_SubbasinAttributes!C220,EquityScore!$E$3:$E$1334,0))</f>
        <v>1.5</v>
      </c>
      <c r="AE220" t="str">
        <f>IFERROR(INDEX(PavementCondition!$E$2:$E$669,MATCH(KC_SPS_SubbasinAttributes!C220,PavementCondition!$D$2:$D$669,0)),"N/A")</f>
        <v>N/A</v>
      </c>
      <c r="AF220">
        <f>INDEX(SpawnerMortality!$E$2:$E$1331,MATCH(KC_SPS_SubbasinAttributes!C220,SpawnerMortality!$D$2:$D$1331,0))</f>
        <v>0.29509453400000002</v>
      </c>
      <c r="AG220" s="25">
        <f>IFERROR(_xlfn.XLOOKUP($C220,WQBE_Loading!$C$4:$C$3072,WQBE_Loading!G$4:G$3072,,0,),"")</f>
        <v>0.24654401754930999</v>
      </c>
      <c r="AH220" s="25">
        <f>IFERROR(_xlfn.XLOOKUP($C220,WQBE_Loading!$C$4:$C$3072,WQBE_Loading!H$4:H$3072,,0,),"")</f>
        <v>1.22145002260888</v>
      </c>
      <c r="AI220" s="25">
        <f>IFERROR(_xlfn.XLOOKUP($C220,WQBE_Loading!$C$4:$C$3072,WQBE_Loading!I$4:I$3072,,0,),"")</f>
        <v>84.886640040637957</v>
      </c>
      <c r="AJ220" s="25">
        <f>IFERROR(_xlfn.XLOOKUP($C220,WQBE_Loading!$C$4:$C$3072,WQBE_Loading!J$4:J$3072,,0,),"")</f>
        <v>6.2387318518784252</v>
      </c>
      <c r="AK220" s="25">
        <f>IFERROR(_xlfn.XLOOKUP($C220,WQBE_Loading!$C$4:$C$3072,WQBE_Loading!K$4:K$3072,,0,),"")</f>
        <v>1636.2746640309101</v>
      </c>
      <c r="AL220" s="25">
        <f>IFERROR(_xlfn.XLOOKUP($C220,WQBE_Loading!$C$4:$C$3072,WQBE_Loading!L$4:L$3072,,0,),"")</f>
        <v>4.5501648424945052E-4</v>
      </c>
      <c r="AM220" s="25">
        <f>IFERROR(_xlfn.XLOOKUP($C220,WQBE_Loading!$C$4:$C$3072,WQBE_Loading!M$4:M$3072,,0,),"")</f>
        <v>1.125292286507095E-5</v>
      </c>
      <c r="AN220" s="25">
        <f>IFERROR(_xlfn.XLOOKUP($C220,WQBE_Loading!$C$4:$C$3072,WQBE_Loading!N$4:N$3072,,0,),"")</f>
        <v>3.3748552985227248E-2</v>
      </c>
      <c r="AO220" s="25">
        <f>IFERROR(_xlfn.XLOOKUP($C220,WQBE_Loading!$C$4:$C$3072,WQBE_Loading!O$4:O$3072,,0,),"")</f>
        <v>7.8451270686492991E-2</v>
      </c>
      <c r="AP220" s="25">
        <f>IFERROR(_xlfn.XLOOKUP($C220,WQBE_Loading!$C$4:$C$3072,WQBE_Loading!P$4:P$3072,,0,),"")</f>
        <v>7.9416515931325399E-2</v>
      </c>
      <c r="AQ220" s="13">
        <f>IFERROR(_xlfn.XLOOKUP($C220,WQBE_Loading!$C$4:$C$3072,WQBE_Loading!Q$4:Q$3072,,0,),"")</f>
        <v>2358233.1284252098</v>
      </c>
      <c r="AR220">
        <f>_xlfn.XLOOKUP(C220,UrbanHeat!$A$2:$A$1333,UrbanHeat!$B$2:$B$1333,,0,)</f>
        <v>12.458</v>
      </c>
      <c r="AS220" s="25">
        <f>_xlfn.XLOOKUP($C220,TNC_Loading!$A$2:$A$1332,TNC_Loading!B$2:B$1332,,0,)</f>
        <v>6.5149999999999997</v>
      </c>
      <c r="AT220" s="25">
        <f>_xlfn.XLOOKUP($C220,TNC_Loading!$A$2:$A$1332,TNC_Loading!C$2:C$1332,,0,)</f>
        <v>0.433</v>
      </c>
      <c r="AU220" s="25">
        <f>_xlfn.XLOOKUP($C220,TNC_Loading!$A$2:$A$1332,TNC_Loading!D$2:D$1332,,0,)</f>
        <v>7.0469999999999997</v>
      </c>
      <c r="AV220" s="25">
        <f>_xlfn.XLOOKUP($C220,TNC_Loading!$A$2:$A$1332,TNC_Loading!E$2:E$1332,,0,)</f>
        <v>7.3150000000000004</v>
      </c>
      <c r="AW220" s="25">
        <f>_xlfn.XLOOKUP($C220,TNC_Loading!$A$2:$A$1332,TNC_Loading!F$2:F$1332,,0,)</f>
        <v>143.535</v>
      </c>
      <c r="AX220">
        <f>_xlfn.XLOOKUP(C220,BIBI!$D$2:$D$1332,BIBI!$F$2:$F$1332,,0,)</f>
        <v>0</v>
      </c>
      <c r="AY220">
        <f>_xlfn.XLOOKUP(C220,FacilityCounts!$A$3:$A$1333,FacilityCounts!$B$3:$B$1333,,0,)</f>
        <v>0</v>
      </c>
      <c r="AZ220">
        <f>_xlfn.XLOOKUP(C220,FacilityCounts!$D$3:$D$1333,FacilityCounts!$E$3:$E$1333,,0,)</f>
        <v>0</v>
      </c>
      <c r="BA220">
        <f>_xlfn.XLOOKUP(C220,FacilityCounts!$G$3:$G$1333,FacilityCounts!$H$3:$H$1333,,0,)</f>
        <v>0</v>
      </c>
      <c r="BB220">
        <f>IFERROR(_xlfn.XLOOKUP(C220,'DA to P Sensitive Lakes'!$P$2:$P$44,'DA to P Sensitive Lakes'!$Q$2:$Q$44,,0,),0)</f>
        <v>0</v>
      </c>
      <c r="BC220" s="25">
        <f>_xlfn.XLOOKUP(C220,'Historic Runoff (mm)'!$A$2:$A$1332,'Historic Runoff (mm)'!$B$2:$B$1332,,0,)</f>
        <v>498.16399999999999</v>
      </c>
      <c r="BD220">
        <f>_xlfn.XLOOKUP(C220,DrainageComplaint!$A$2:$A$1332,DrainageComplaint!$B$2:$B$1332,,0,)</f>
        <v>0</v>
      </c>
      <c r="BE220">
        <f>_xlfn.XLOOKUP(C220,PAD_Area!$G$2:$G$1332,PAD_Area!$H$2:$H$1332,,0,)</f>
        <v>0</v>
      </c>
    </row>
    <row r="221" spans="1:57" x14ac:dyDescent="0.2">
      <c r="A221" s="2">
        <v>218</v>
      </c>
      <c r="B221" s="2">
        <v>219</v>
      </c>
      <c r="C221" s="20">
        <v>1002160</v>
      </c>
      <c r="D221" s="3" t="s">
        <v>232</v>
      </c>
      <c r="E221" s="3" t="s">
        <v>27</v>
      </c>
      <c r="F221" s="3">
        <v>81.027000000000001</v>
      </c>
      <c r="G221" s="3">
        <v>11344.0237246</v>
      </c>
      <c r="H221" s="3">
        <v>3529530.4945899998</v>
      </c>
      <c r="I221" s="2">
        <v>3</v>
      </c>
      <c r="J221" s="2">
        <v>0</v>
      </c>
      <c r="K221" s="2">
        <v>0</v>
      </c>
      <c r="L221" s="2">
        <v>0</v>
      </c>
      <c r="M221" s="3">
        <v>0</v>
      </c>
      <c r="N221" s="2">
        <f>_xlfn.XLOOKUP(C221,Shellfish_Presence!$E$3:$E$1333,Shellfish_Presence!$G$3:$G$1333,,0,)</f>
        <v>0</v>
      </c>
      <c r="O221" s="3">
        <v>0</v>
      </c>
      <c r="P221" s="3">
        <v>0</v>
      </c>
      <c r="Q221" s="2">
        <v>0</v>
      </c>
      <c r="R221" s="3">
        <v>1</v>
      </c>
      <c r="S221" s="3">
        <v>0</v>
      </c>
      <c r="T221" s="3">
        <v>0</v>
      </c>
      <c r="U221" s="3">
        <v>84.867103576660156</v>
      </c>
      <c r="V221" s="2">
        <v>0</v>
      </c>
      <c r="W221" s="3" t="str">
        <f t="shared" si="6"/>
        <v/>
      </c>
      <c r="X221" t="str">
        <f t="shared" si="7"/>
        <v/>
      </c>
      <c r="Y221">
        <f>IFERROR(INDEX('Parcel Year'!$N$3:$N$1175,MATCH(KC_SPS_SubbasinAttributes!C221,'Parcel Year'!$M$3:$M$1175,0)),0)</f>
        <v>0.1206509992480278</v>
      </c>
      <c r="Z221">
        <f>INDEX(Imperviousness!$B$2:$B$1332,MATCH(KC_SPS_SubbasinAttributes!C221,Imperviousness!$A$2:$A$1332,0))</f>
        <v>0.53200000000000003</v>
      </c>
      <c r="AA221">
        <f>INDEX('Flow Duration Index'!$B$2:$B$1332,MATCH(KC_SPS_SubbasinAttributes!C221,'Flow Duration Index'!$A$2:$A$1332,0))</f>
        <v>7.8769999999999998</v>
      </c>
      <c r="AB221">
        <f>INDEX(Opportunity_Index!$G$2:$G$1333,MATCH(KC_SPS_SubbasinAttributes!C221,Opportunity_Index!$F$2:$F$1333,0))</f>
        <v>0.10949999999999999</v>
      </c>
      <c r="AC221">
        <f>INDEX(Traffic!$B$2:$B$1332,MATCH(KC_SPS_SubbasinAttributes!C221,Traffic!$A$2:$A$1332,0))</f>
        <v>6623.9660000000003</v>
      </c>
      <c r="AD221">
        <f>INDEX(EquityScore!$F$3:$F$1334,MATCH(KC_SPS_SubbasinAttributes!C221,EquityScore!$E$3:$E$1334,0))</f>
        <v>1.8333333349999998</v>
      </c>
      <c r="AE221" t="str">
        <f>IFERROR(INDEX(PavementCondition!$E$2:$E$669,MATCH(KC_SPS_SubbasinAttributes!C221,PavementCondition!$D$2:$D$669,0)),"N/A")</f>
        <v>N/A</v>
      </c>
      <c r="AF221">
        <f>INDEX(SpawnerMortality!$E$2:$E$1331,MATCH(KC_SPS_SubbasinAttributes!C221,SpawnerMortality!$D$2:$D$1331,0))</f>
        <v>0.29509453400000002</v>
      </c>
      <c r="AG221" s="25">
        <f>IFERROR(_xlfn.XLOOKUP($C221,WQBE_Loading!$C$4:$C$3072,WQBE_Loading!G$4:G$3072,,0,),"")</f>
        <v>0.96773617997808103</v>
      </c>
      <c r="AH221" s="25">
        <f>IFERROR(_xlfn.XLOOKUP($C221,WQBE_Loading!$C$4:$C$3072,WQBE_Loading!H$4:H$3072,,0,),"")</f>
        <v>5.0648407864247353</v>
      </c>
      <c r="AI221" s="25">
        <f>IFERROR(_xlfn.XLOOKUP($C221,WQBE_Loading!$C$4:$C$3072,WQBE_Loading!I$4:I$3072,,0,),"")</f>
        <v>99.059288719424202</v>
      </c>
      <c r="AJ221" s="25">
        <f>IFERROR(_xlfn.XLOOKUP($C221,WQBE_Loading!$C$4:$C$3072,WQBE_Loading!J$4:J$3072,,0,),"")</f>
        <v>8.5579231609112494</v>
      </c>
      <c r="AK221" s="25">
        <f>IFERROR(_xlfn.XLOOKUP($C221,WQBE_Loading!$C$4:$C$3072,WQBE_Loading!K$4:K$3072,,0,),"")</f>
        <v>3804.152245863655</v>
      </c>
      <c r="AL221" s="25">
        <f>IFERROR(_xlfn.XLOOKUP($C221,WQBE_Loading!$C$4:$C$3072,WQBE_Loading!L$4:L$3072,,0,),"")</f>
        <v>1.55434030970051E-3</v>
      </c>
      <c r="AM221" s="25">
        <f>IFERROR(_xlfn.XLOOKUP($C221,WQBE_Loading!$C$4:$C$3072,WQBE_Loading!M$4:M$3072,,0,),"")</f>
        <v>1.50363211487614E-4</v>
      </c>
      <c r="AN221" s="25">
        <f>IFERROR(_xlfn.XLOOKUP($C221,WQBE_Loading!$C$4:$C$3072,WQBE_Loading!N$4:N$3072,,0,),"")</f>
        <v>4.3044283887465298E-2</v>
      </c>
      <c r="AO221" s="25">
        <f>IFERROR(_xlfn.XLOOKUP($C221,WQBE_Loading!$C$4:$C$3072,WQBE_Loading!O$4:O$3072,,0,),"")</f>
        <v>0.20707584848428501</v>
      </c>
      <c r="AP221" s="25">
        <f>IFERROR(_xlfn.XLOOKUP($C221,WQBE_Loading!$C$4:$C$3072,WQBE_Loading!P$4:P$3072,,0,),"")</f>
        <v>0.29368938691688301</v>
      </c>
      <c r="AQ221" s="13">
        <f>IFERROR(_xlfn.XLOOKUP($C221,WQBE_Loading!$C$4:$C$3072,WQBE_Loading!Q$4:Q$3072,,0,),"")</f>
        <v>2718690.23509984</v>
      </c>
      <c r="AR221">
        <f>_xlfn.XLOOKUP(C221,UrbanHeat!$A$2:$A$1333,UrbanHeat!$B$2:$B$1333,,0,)</f>
        <v>14.38</v>
      </c>
      <c r="AS221" s="25">
        <f>_xlfn.XLOOKUP($C221,TNC_Loading!$A$2:$A$1332,TNC_Loading!B$2:B$1332,,0,)</f>
        <v>10.41</v>
      </c>
      <c r="AT221" s="25">
        <f>_xlfn.XLOOKUP($C221,TNC_Loading!$A$2:$A$1332,TNC_Loading!C$2:C$1332,,0,)</f>
        <v>0.56899999999999995</v>
      </c>
      <c r="AU221" s="25">
        <f>_xlfn.XLOOKUP($C221,TNC_Loading!$A$2:$A$1332,TNC_Loading!D$2:D$1332,,0,)</f>
        <v>21.632000000000001</v>
      </c>
      <c r="AV221" s="25">
        <f>_xlfn.XLOOKUP($C221,TNC_Loading!$A$2:$A$1332,TNC_Loading!E$2:E$1332,,0,)</f>
        <v>15.676</v>
      </c>
      <c r="AW221" s="25">
        <f>_xlfn.XLOOKUP($C221,TNC_Loading!$A$2:$A$1332,TNC_Loading!F$2:F$1332,,0,)</f>
        <v>207.95099999999999</v>
      </c>
      <c r="AX221">
        <f>_xlfn.XLOOKUP(C221,BIBI!$D$2:$D$1332,BIBI!$F$2:$F$1332,,0,)</f>
        <v>0</v>
      </c>
      <c r="AY221">
        <f>_xlfn.XLOOKUP(C221,FacilityCounts!$A$3:$A$1333,FacilityCounts!$B$3:$B$1333,,0,)</f>
        <v>0</v>
      </c>
      <c r="AZ221">
        <f>_xlfn.XLOOKUP(C221,FacilityCounts!$D$3:$D$1333,FacilityCounts!$E$3:$E$1333,,0,)</f>
        <v>0</v>
      </c>
      <c r="BA221">
        <f>_xlfn.XLOOKUP(C221,FacilityCounts!$G$3:$G$1333,FacilityCounts!$H$3:$H$1333,,0,)</f>
        <v>0</v>
      </c>
      <c r="BB221">
        <f>IFERROR(_xlfn.XLOOKUP(C221,'DA to P Sensitive Lakes'!$P$2:$P$44,'DA to P Sensitive Lakes'!$Q$2:$Q$44,,0,),0)</f>
        <v>0</v>
      </c>
      <c r="BC221" s="25">
        <f>_xlfn.XLOOKUP(C221,'Historic Runoff (mm)'!$A$2:$A$1332,'Historic Runoff (mm)'!$B$2:$B$1332,,0,)</f>
        <v>521.20600000000002</v>
      </c>
      <c r="BD221">
        <f>_xlfn.XLOOKUP(C221,DrainageComplaint!$A$2:$A$1332,DrainageComplaint!$B$2:$B$1332,,0,)</f>
        <v>0</v>
      </c>
      <c r="BE221">
        <f>_xlfn.XLOOKUP(C221,PAD_Area!$G$2:$G$1332,PAD_Area!$H$2:$H$1332,,0,)</f>
        <v>0</v>
      </c>
    </row>
    <row r="222" spans="1:57" x14ac:dyDescent="0.2">
      <c r="A222" s="2">
        <v>219</v>
      </c>
      <c r="B222" s="2">
        <v>220</v>
      </c>
      <c r="C222" s="20">
        <v>1002170</v>
      </c>
      <c r="D222" s="3" t="s">
        <v>233</v>
      </c>
      <c r="E222" s="3" t="s">
        <v>27</v>
      </c>
      <c r="F222" s="3">
        <v>237.542</v>
      </c>
      <c r="G222" s="3">
        <v>23716.084741400002</v>
      </c>
      <c r="H222" s="3">
        <v>10347268.5155</v>
      </c>
      <c r="I222" s="2">
        <v>3</v>
      </c>
      <c r="J222" s="2">
        <v>0</v>
      </c>
      <c r="K222" s="2">
        <v>0</v>
      </c>
      <c r="L222" s="2">
        <v>0</v>
      </c>
      <c r="M222" s="3">
        <v>0</v>
      </c>
      <c r="N222" s="2">
        <f>_xlfn.XLOOKUP(C222,Shellfish_Presence!$E$3:$E$1333,Shellfish_Presence!$G$3:$G$1333,,0,)</f>
        <v>0</v>
      </c>
      <c r="O222" s="3">
        <v>0</v>
      </c>
      <c r="P222" s="3">
        <v>0</v>
      </c>
      <c r="Q222" s="2">
        <v>0</v>
      </c>
      <c r="R222" s="3">
        <v>1</v>
      </c>
      <c r="S222" s="3">
        <v>0</v>
      </c>
      <c r="T222" s="3">
        <v>0</v>
      </c>
      <c r="U222" s="3">
        <v>4372.2998046875</v>
      </c>
      <c r="V222" s="2">
        <v>0</v>
      </c>
      <c r="W222" s="3" t="str">
        <f t="shared" si="6"/>
        <v/>
      </c>
      <c r="X222" t="str">
        <f t="shared" si="7"/>
        <v/>
      </c>
      <c r="Y222">
        <f>IFERROR(INDEX('Parcel Year'!$N$3:$N$1175,MATCH(KC_SPS_SubbasinAttributes!C222,'Parcel Year'!$M$3:$M$1175,0)),0)</f>
        <v>0.12073700129985809</v>
      </c>
      <c r="Z222">
        <f>INDEX(Imperviousness!$B$2:$B$1332,MATCH(KC_SPS_SubbasinAttributes!C222,Imperviousness!$A$2:$A$1332,0))</f>
        <v>0.23100000000000001</v>
      </c>
      <c r="AA222">
        <f>INDEX('Flow Duration Index'!$B$2:$B$1332,MATCH(KC_SPS_SubbasinAttributes!C222,'Flow Duration Index'!$A$2:$A$1332,0))</f>
        <v>6.4029999999999996</v>
      </c>
      <c r="AB222">
        <f>INDEX(Opportunity_Index!$G$2:$G$1333,MATCH(KC_SPS_SubbasinAttributes!C222,Opportunity_Index!$F$2:$F$1333,0))</f>
        <v>4.99E-2</v>
      </c>
      <c r="AC222">
        <f>INDEX(Traffic!$B$2:$B$1332,MATCH(KC_SPS_SubbasinAttributes!C222,Traffic!$A$2:$A$1332,0))</f>
        <v>238.80699999999999</v>
      </c>
      <c r="AD222">
        <f>INDEX(EquityScore!$F$3:$F$1334,MATCH(KC_SPS_SubbasinAttributes!C222,EquityScore!$E$3:$E$1334,0))</f>
        <v>2</v>
      </c>
      <c r="AE222" t="str">
        <f>IFERROR(INDEX(PavementCondition!$E$2:$E$669,MATCH(KC_SPS_SubbasinAttributes!C222,PavementCondition!$D$2:$D$669,0)),"N/A")</f>
        <v>N/A</v>
      </c>
      <c r="AF222">
        <f>INDEX(SpawnerMortality!$E$2:$E$1331,MATCH(KC_SPS_SubbasinAttributes!C222,SpawnerMortality!$D$2:$D$1331,0))</f>
        <v>0.14754726700000001</v>
      </c>
      <c r="AG222" s="25">
        <f>IFERROR(_xlfn.XLOOKUP($C222,WQBE_Loading!$C$4:$C$3072,WQBE_Loading!G$4:G$3072,,0,),"")</f>
        <v>0.95487880051251195</v>
      </c>
      <c r="AH222" s="25">
        <f>IFERROR(_xlfn.XLOOKUP($C222,WQBE_Loading!$C$4:$C$3072,WQBE_Loading!H$4:H$3072,,0,),"")</f>
        <v>4.8270769101137052</v>
      </c>
      <c r="AI222" s="25">
        <f>IFERROR(_xlfn.XLOOKUP($C222,WQBE_Loading!$C$4:$C$3072,WQBE_Loading!I$4:I$3072,,0,),"")</f>
        <v>173.93157875449998</v>
      </c>
      <c r="AJ222" s="25">
        <f>IFERROR(_xlfn.XLOOKUP($C222,WQBE_Loading!$C$4:$C$3072,WQBE_Loading!J$4:J$3072,,0,),"")</f>
        <v>13.6004132485575</v>
      </c>
      <c r="AK222" s="25">
        <f>IFERROR(_xlfn.XLOOKUP($C222,WQBE_Loading!$C$4:$C$3072,WQBE_Loading!K$4:K$3072,,0,),"")</f>
        <v>4380.4715060638155</v>
      </c>
      <c r="AL222" s="25">
        <f>IFERROR(_xlfn.XLOOKUP($C222,WQBE_Loading!$C$4:$C$3072,WQBE_Loading!L$4:L$3072,,0,),"")</f>
        <v>1.541982038246105E-3</v>
      </c>
      <c r="AM222" s="25">
        <f>IFERROR(_xlfn.XLOOKUP($C222,WQBE_Loading!$C$4:$C$3072,WQBE_Loading!M$4:M$3072,,0,),"")</f>
        <v>1.1537604344064899E-4</v>
      </c>
      <c r="AN222" s="25">
        <f>IFERROR(_xlfn.XLOOKUP($C222,WQBE_Loading!$C$4:$C$3072,WQBE_Loading!N$4:N$3072,,0,),"")</f>
        <v>5.55504070373131E-2</v>
      </c>
      <c r="AO222" s="25">
        <f>IFERROR(_xlfn.XLOOKUP($C222,WQBE_Loading!$C$4:$C$3072,WQBE_Loading!O$4:O$3072,,0,),"")</f>
        <v>0.22282465846264349</v>
      </c>
      <c r="AP222" s="25">
        <f>IFERROR(_xlfn.XLOOKUP($C222,WQBE_Loading!$C$4:$C$3072,WQBE_Loading!P$4:P$3072,,0,),"")</f>
        <v>0.31397718066520097</v>
      </c>
      <c r="AQ222" s="13">
        <f>IFERROR(_xlfn.XLOOKUP($C222,WQBE_Loading!$C$4:$C$3072,WQBE_Loading!Q$4:Q$3072,,0,),"")</f>
        <v>4814524.5427354248</v>
      </c>
      <c r="AR222">
        <f>_xlfn.XLOOKUP(C222,UrbanHeat!$A$2:$A$1333,UrbanHeat!$B$2:$B$1333,,0,)</f>
        <v>14.901999999999999</v>
      </c>
      <c r="AS222" s="25">
        <f>_xlfn.XLOOKUP($C222,TNC_Loading!$A$2:$A$1332,TNC_Loading!B$2:B$1332,,0,)</f>
        <v>6.6559999999999997</v>
      </c>
      <c r="AT222" s="25">
        <f>_xlfn.XLOOKUP($C222,TNC_Loading!$A$2:$A$1332,TNC_Loading!C$2:C$1332,,0,)</f>
        <v>0.32200000000000001</v>
      </c>
      <c r="AU222" s="25">
        <f>_xlfn.XLOOKUP($C222,TNC_Loading!$A$2:$A$1332,TNC_Loading!D$2:D$1332,,0,)</f>
        <v>10.836</v>
      </c>
      <c r="AV222" s="25">
        <f>_xlfn.XLOOKUP($C222,TNC_Loading!$A$2:$A$1332,TNC_Loading!E$2:E$1332,,0,)</f>
        <v>8.1999999999999993</v>
      </c>
      <c r="AW222" s="25">
        <f>_xlfn.XLOOKUP($C222,TNC_Loading!$A$2:$A$1332,TNC_Loading!F$2:F$1332,,0,)</f>
        <v>130.77000000000001</v>
      </c>
      <c r="AX222">
        <f>_xlfn.XLOOKUP(C222,BIBI!$D$2:$D$1332,BIBI!$F$2:$F$1332,,0,)</f>
        <v>0</v>
      </c>
      <c r="AY222">
        <f>_xlfn.XLOOKUP(C222,FacilityCounts!$A$3:$A$1333,FacilityCounts!$B$3:$B$1333,,0,)</f>
        <v>0</v>
      </c>
      <c r="AZ222">
        <f>_xlfn.XLOOKUP(C222,FacilityCounts!$D$3:$D$1333,FacilityCounts!$E$3:$E$1333,,0,)</f>
        <v>0</v>
      </c>
      <c r="BA222">
        <f>_xlfn.XLOOKUP(C222,FacilityCounts!$G$3:$G$1333,FacilityCounts!$H$3:$H$1333,,0,)</f>
        <v>0</v>
      </c>
      <c r="BB222">
        <f>IFERROR(_xlfn.XLOOKUP(C222,'DA to P Sensitive Lakes'!$P$2:$P$44,'DA to P Sensitive Lakes'!$Q$2:$Q$44,,0,),0)</f>
        <v>0</v>
      </c>
      <c r="BC222" s="25">
        <f>_xlfn.XLOOKUP(C222,'Historic Runoff (mm)'!$A$2:$A$1332,'Historic Runoff (mm)'!$B$2:$B$1332,,0,)</f>
        <v>427.988</v>
      </c>
      <c r="BD222">
        <f>_xlfn.XLOOKUP(C222,DrainageComplaint!$A$2:$A$1332,DrainageComplaint!$B$2:$B$1332,,0,)</f>
        <v>0</v>
      </c>
      <c r="BE222">
        <f>_xlfn.XLOOKUP(C222,PAD_Area!$G$2:$G$1332,PAD_Area!$H$2:$H$1332,,0,)</f>
        <v>0</v>
      </c>
    </row>
    <row r="223" spans="1:57" x14ac:dyDescent="0.2">
      <c r="A223" s="2">
        <v>220</v>
      </c>
      <c r="B223" s="2">
        <v>221</v>
      </c>
      <c r="C223" s="20">
        <v>1002180</v>
      </c>
      <c r="D223" s="3" t="s">
        <v>234</v>
      </c>
      <c r="E223" s="3" t="s">
        <v>27</v>
      </c>
      <c r="F223" s="3">
        <v>48.018000000000001</v>
      </c>
      <c r="G223" s="3">
        <v>7961.8263921199996</v>
      </c>
      <c r="H223" s="3">
        <v>2091643.0754800001</v>
      </c>
      <c r="I223" s="2">
        <v>0</v>
      </c>
      <c r="J223" s="2">
        <v>0</v>
      </c>
      <c r="K223" s="2">
        <v>0</v>
      </c>
      <c r="L223" s="2">
        <v>0</v>
      </c>
      <c r="M223" s="3">
        <v>0</v>
      </c>
      <c r="N223" s="2">
        <f>_xlfn.XLOOKUP(C223,Shellfish_Presence!$E$3:$E$1333,Shellfish_Presence!$G$3:$G$1333,,0,)</f>
        <v>0</v>
      </c>
      <c r="O223" s="3">
        <v>0</v>
      </c>
      <c r="P223" s="3">
        <v>0</v>
      </c>
      <c r="Q223" s="2">
        <v>0</v>
      </c>
      <c r="R223" s="3">
        <v>0.99999397993087769</v>
      </c>
      <c r="S223" s="3">
        <v>0</v>
      </c>
      <c r="T223" s="3">
        <v>0</v>
      </c>
      <c r="U223" s="3">
        <v>178.56900024414063</v>
      </c>
      <c r="V223" s="2">
        <v>0</v>
      </c>
      <c r="W223" s="3" t="str">
        <f t="shared" si="6"/>
        <v/>
      </c>
      <c r="X223" t="str">
        <f t="shared" si="7"/>
        <v/>
      </c>
      <c r="Y223">
        <f>IFERROR(INDEX('Parcel Year'!$N$3:$N$1175,MATCH(KC_SPS_SubbasinAttributes!C223,'Parcel Year'!$M$3:$M$1175,0)),0)</f>
        <v>6.7603603005409241E-2</v>
      </c>
      <c r="Z223">
        <f>INDEX(Imperviousness!$B$2:$B$1332,MATCH(KC_SPS_SubbasinAttributes!C223,Imperviousness!$A$2:$A$1332,0))</f>
        <v>0.23799999999999999</v>
      </c>
      <c r="AA223">
        <f>INDEX('Flow Duration Index'!$B$2:$B$1332,MATCH(KC_SPS_SubbasinAttributes!C223,'Flow Duration Index'!$A$2:$A$1332,0))</f>
        <v>5.42</v>
      </c>
      <c r="AB223">
        <f>INDEX(Opportunity_Index!$G$2:$G$1333,MATCH(KC_SPS_SubbasinAttributes!C223,Opportunity_Index!$F$2:$F$1333,0))</f>
        <v>8.1799999999999998E-2</v>
      </c>
      <c r="AC223">
        <f>INDEX(Traffic!$B$2:$B$1332,MATCH(KC_SPS_SubbasinAttributes!C223,Traffic!$A$2:$A$1332,0))</f>
        <v>316.18799999999999</v>
      </c>
      <c r="AD223">
        <f>INDEX(EquityScore!$F$3:$F$1334,MATCH(KC_SPS_SubbasinAttributes!C223,EquityScore!$E$3:$E$1334,0))</f>
        <v>2</v>
      </c>
      <c r="AE223" t="str">
        <f>IFERROR(INDEX(PavementCondition!$E$2:$E$669,MATCH(KC_SPS_SubbasinAttributes!C223,PavementCondition!$D$2:$D$669,0)),"N/A")</f>
        <v>N/A</v>
      </c>
      <c r="AF223">
        <f>INDEX(SpawnerMortality!$E$2:$E$1331,MATCH(KC_SPS_SubbasinAttributes!C223,SpawnerMortality!$D$2:$D$1331,0))</f>
        <v>0.14754726700000001</v>
      </c>
      <c r="AG223" s="25">
        <f>IFERROR(_xlfn.XLOOKUP($C223,WQBE_Loading!$C$4:$C$3072,WQBE_Loading!G$4:G$3072,,0,),"")</f>
        <v>8.32509906680962E-2</v>
      </c>
      <c r="AH223" s="25">
        <f>IFERROR(_xlfn.XLOOKUP($C223,WQBE_Loading!$C$4:$C$3072,WQBE_Loading!H$4:H$3072,,0,),"")</f>
        <v>0.39476028607831903</v>
      </c>
      <c r="AI223" s="25">
        <f>IFERROR(_xlfn.XLOOKUP($C223,WQBE_Loading!$C$4:$C$3072,WQBE_Loading!I$4:I$3072,,0,),"")</f>
        <v>28.646552693197702</v>
      </c>
      <c r="AJ223" s="25">
        <f>IFERROR(_xlfn.XLOOKUP($C223,WQBE_Loading!$C$4:$C$3072,WQBE_Loading!J$4:J$3072,,0,),"")</f>
        <v>2.0918332109257802</v>
      </c>
      <c r="AK223" s="25">
        <f>IFERROR(_xlfn.XLOOKUP($C223,WQBE_Loading!$C$4:$C$3072,WQBE_Loading!K$4:K$3072,,0,),"")</f>
        <v>487.21920836920401</v>
      </c>
      <c r="AL223" s="25">
        <f>IFERROR(_xlfn.XLOOKUP($C223,WQBE_Loading!$C$4:$C$3072,WQBE_Loading!L$4:L$3072,,0,),"")</f>
        <v>1.3739581808827698E-4</v>
      </c>
      <c r="AM223" s="25">
        <f>IFERROR(_xlfn.XLOOKUP($C223,WQBE_Loading!$C$4:$C$3072,WQBE_Loading!M$4:M$3072,,0,),"")</f>
        <v>2.4254883095865099E-6</v>
      </c>
      <c r="AN223" s="25">
        <f>IFERROR(_xlfn.XLOOKUP($C223,WQBE_Loading!$C$4:$C$3072,WQBE_Loading!N$4:N$3072,,0,),"")</f>
        <v>6.5286502597650797E-3</v>
      </c>
      <c r="AO223" s="25">
        <f>IFERROR(_xlfn.XLOOKUP($C223,WQBE_Loading!$C$4:$C$3072,WQBE_Loading!O$4:O$3072,,0,),"")</f>
        <v>2.2251569393138701E-2</v>
      </c>
      <c r="AP223" s="25">
        <f>IFERROR(_xlfn.XLOOKUP($C223,WQBE_Loading!$C$4:$C$3072,WQBE_Loading!P$4:P$3072,,0,),"")</f>
        <v>3.1381244255872104E-2</v>
      </c>
      <c r="AQ223" s="13">
        <f>IFERROR(_xlfn.XLOOKUP($C223,WQBE_Loading!$C$4:$C$3072,WQBE_Loading!Q$4:Q$3072,,0,),"")</f>
        <v>783966.46298438252</v>
      </c>
      <c r="AR223">
        <f>_xlfn.XLOOKUP(C223,UrbanHeat!$A$2:$A$1333,UrbanHeat!$B$2:$B$1333,,0,)</f>
        <v>13.981999999999999</v>
      </c>
      <c r="AS223" s="25">
        <f>_xlfn.XLOOKUP($C223,TNC_Loading!$A$2:$A$1332,TNC_Loading!B$2:B$1332,,0,)</f>
        <v>5.8380000000000001</v>
      </c>
      <c r="AT223" s="25">
        <f>_xlfn.XLOOKUP($C223,TNC_Loading!$A$2:$A$1332,TNC_Loading!C$2:C$1332,,0,)</f>
        <v>0.247</v>
      </c>
      <c r="AU223" s="25">
        <f>_xlfn.XLOOKUP($C223,TNC_Loading!$A$2:$A$1332,TNC_Loading!D$2:D$1332,,0,)</f>
        <v>7.0030000000000001</v>
      </c>
      <c r="AV223" s="25">
        <f>_xlfn.XLOOKUP($C223,TNC_Loading!$A$2:$A$1332,TNC_Loading!E$2:E$1332,,0,)</f>
        <v>5.9059999999999997</v>
      </c>
      <c r="AW223" s="25">
        <f>_xlfn.XLOOKUP($C223,TNC_Loading!$A$2:$A$1332,TNC_Loading!F$2:F$1332,,0,)</f>
        <v>117.52</v>
      </c>
      <c r="AX223">
        <f>_xlfn.XLOOKUP(C223,BIBI!$D$2:$D$1332,BIBI!$F$2:$F$1332,,0,)</f>
        <v>0</v>
      </c>
      <c r="AY223">
        <f>_xlfn.XLOOKUP(C223,FacilityCounts!$A$3:$A$1333,FacilityCounts!$B$3:$B$1333,,0,)</f>
        <v>0</v>
      </c>
      <c r="AZ223">
        <f>_xlfn.XLOOKUP(C223,FacilityCounts!$D$3:$D$1333,FacilityCounts!$E$3:$E$1333,,0,)</f>
        <v>0</v>
      </c>
      <c r="BA223">
        <f>_xlfn.XLOOKUP(C223,FacilityCounts!$G$3:$G$1333,FacilityCounts!$H$3:$H$1333,,0,)</f>
        <v>0</v>
      </c>
      <c r="BB223">
        <f>IFERROR(_xlfn.XLOOKUP(C223,'DA to P Sensitive Lakes'!$P$2:$P$44,'DA to P Sensitive Lakes'!$Q$2:$Q$44,,0,),0)</f>
        <v>0</v>
      </c>
      <c r="BC223" s="25">
        <f>_xlfn.XLOOKUP(C223,'Historic Runoff (mm)'!$A$2:$A$1332,'Historic Runoff (mm)'!$B$2:$B$1332,,0,)</f>
        <v>377.57100000000003</v>
      </c>
      <c r="BD223">
        <f>_xlfn.XLOOKUP(C223,DrainageComplaint!$A$2:$A$1332,DrainageComplaint!$B$2:$B$1332,,0,)</f>
        <v>0</v>
      </c>
      <c r="BE223">
        <f>_xlfn.XLOOKUP(C223,PAD_Area!$G$2:$G$1332,PAD_Area!$H$2:$H$1332,,0,)</f>
        <v>0</v>
      </c>
    </row>
    <row r="224" spans="1:57" x14ac:dyDescent="0.2">
      <c r="A224" s="2">
        <v>221</v>
      </c>
      <c r="B224" s="2">
        <v>222</v>
      </c>
      <c r="C224" s="20">
        <v>1002190</v>
      </c>
      <c r="D224" s="3" t="s">
        <v>234</v>
      </c>
      <c r="E224" s="3" t="s">
        <v>27</v>
      </c>
      <c r="F224" s="3">
        <v>286.55700000000002</v>
      </c>
      <c r="G224" s="3">
        <v>18552.133145700001</v>
      </c>
      <c r="H224" s="3">
        <v>12482374.975500001</v>
      </c>
      <c r="I224" s="2">
        <v>1</v>
      </c>
      <c r="J224" s="2">
        <v>2</v>
      </c>
      <c r="K224" s="2">
        <v>0</v>
      </c>
      <c r="L224" s="2">
        <v>0</v>
      </c>
      <c r="M224" s="3">
        <v>0</v>
      </c>
      <c r="N224" s="2">
        <f>_xlfn.XLOOKUP(C224,Shellfish_Presence!$E$3:$E$1333,Shellfish_Presence!$G$3:$G$1333,,0,)</f>
        <v>0</v>
      </c>
      <c r="O224" s="3">
        <v>0</v>
      </c>
      <c r="P224" s="3">
        <v>0</v>
      </c>
      <c r="Q224" s="2">
        <v>0</v>
      </c>
      <c r="R224" s="3">
        <v>1</v>
      </c>
      <c r="S224" s="3">
        <v>0</v>
      </c>
      <c r="T224" s="3">
        <v>612.5269775390625</v>
      </c>
      <c r="U224" s="3">
        <v>7231.52978515625</v>
      </c>
      <c r="V224" s="2">
        <v>0</v>
      </c>
      <c r="W224" s="3">
        <f t="shared" si="6"/>
        <v>0</v>
      </c>
      <c r="X224">
        <f t="shared" si="7"/>
        <v>11.806059243643805</v>
      </c>
      <c r="Y224">
        <f>IFERROR(INDEX('Parcel Year'!$N$3:$N$1175,MATCH(KC_SPS_SubbasinAttributes!C224,'Parcel Year'!$M$3:$M$1175,0)),0)</f>
        <v>0.15917700529098511</v>
      </c>
      <c r="Z224">
        <f>INDEX(Imperviousness!$B$2:$B$1332,MATCH(KC_SPS_SubbasinAttributes!C224,Imperviousness!$A$2:$A$1332,0))</f>
        <v>0.26200000000000001</v>
      </c>
      <c r="AA224">
        <f>INDEX('Flow Duration Index'!$B$2:$B$1332,MATCH(KC_SPS_SubbasinAttributes!C224,'Flow Duration Index'!$A$2:$A$1332,0))</f>
        <v>6.5640000000000001</v>
      </c>
      <c r="AB224">
        <f>INDEX(Opportunity_Index!$G$2:$G$1333,MATCH(KC_SPS_SubbasinAttributes!C224,Opportunity_Index!$F$2:$F$1333,0))</f>
        <v>1.7999999999999999E-2</v>
      </c>
      <c r="AC224">
        <f>INDEX(Traffic!$B$2:$B$1332,MATCH(KC_SPS_SubbasinAttributes!C224,Traffic!$A$2:$A$1332,0))</f>
        <v>656.61800000000005</v>
      </c>
      <c r="AD224">
        <f>INDEX(EquityScore!$F$3:$F$1334,MATCH(KC_SPS_SubbasinAttributes!C224,EquityScore!$E$3:$E$1334,0))</f>
        <v>2</v>
      </c>
      <c r="AE224">
        <f>IFERROR(INDEX(PavementCondition!$E$2:$E$669,MATCH(KC_SPS_SubbasinAttributes!C224,PavementCondition!$D$2:$D$669,0)),"N/A")</f>
        <v>3</v>
      </c>
      <c r="AF224">
        <f>INDEX(SpawnerMortality!$E$2:$E$1331,MATCH(KC_SPS_SubbasinAttributes!C224,SpawnerMortality!$D$2:$D$1331,0))</f>
        <v>0.29509453400000002</v>
      </c>
      <c r="AG224" s="25">
        <f>IFERROR(_xlfn.XLOOKUP($C224,WQBE_Loading!$C$4:$C$3072,WQBE_Loading!G$4:G$3072,,0,),"")</f>
        <v>0.64800094242303952</v>
      </c>
      <c r="AH224" s="25">
        <f>IFERROR(_xlfn.XLOOKUP($C224,WQBE_Loading!$C$4:$C$3072,WQBE_Loading!H$4:H$3072,,0,),"")</f>
        <v>3.1104735946143749</v>
      </c>
      <c r="AI224" s="25">
        <f>IFERROR(_xlfn.XLOOKUP($C224,WQBE_Loading!$C$4:$C$3072,WQBE_Loading!I$4:I$3072,,0,),"")</f>
        <v>209.55426925268901</v>
      </c>
      <c r="AJ224" s="25">
        <f>IFERROR(_xlfn.XLOOKUP($C224,WQBE_Loading!$C$4:$C$3072,WQBE_Loading!J$4:J$3072,,0,),"")</f>
        <v>15.343287648150501</v>
      </c>
      <c r="AK224" s="25">
        <f>IFERROR(_xlfn.XLOOKUP($C224,WQBE_Loading!$C$4:$C$3072,WQBE_Loading!K$4:K$3072,,0,),"")</f>
        <v>3989.0471259968754</v>
      </c>
      <c r="AL224" s="25">
        <f>IFERROR(_xlfn.XLOOKUP($C224,WQBE_Loading!$C$4:$C$3072,WQBE_Loading!L$4:L$3072,,0,),"")</f>
        <v>1.1310879616523899E-3</v>
      </c>
      <c r="AM224" s="25">
        <f>IFERROR(_xlfn.XLOOKUP($C224,WQBE_Loading!$C$4:$C$3072,WQBE_Loading!M$4:M$3072,,0,),"")</f>
        <v>1.990235039644665E-5</v>
      </c>
      <c r="AN224" s="25">
        <f>IFERROR(_xlfn.XLOOKUP($C224,WQBE_Loading!$C$4:$C$3072,WQBE_Loading!N$4:N$3072,,0,),"")</f>
        <v>5.3313603951040303E-2</v>
      </c>
      <c r="AO224" s="25">
        <f>IFERROR(_xlfn.XLOOKUP($C224,WQBE_Loading!$C$4:$C$3072,WQBE_Loading!O$4:O$3072,,0,),"")</f>
        <v>0.18253097635761151</v>
      </c>
      <c r="AP224" s="25">
        <f>IFERROR(_xlfn.XLOOKUP($C224,WQBE_Loading!$C$4:$C$3072,WQBE_Loading!P$4:P$3072,,0,),"")</f>
        <v>0.240858532472879</v>
      </c>
      <c r="AQ224" s="13">
        <f>IFERROR(_xlfn.XLOOKUP($C224,WQBE_Loading!$C$4:$C$3072,WQBE_Loading!Q$4:Q$3072,,0,),"")</f>
        <v>6443205.5870073801</v>
      </c>
      <c r="AR224">
        <f>_xlfn.XLOOKUP(C224,UrbanHeat!$A$2:$A$1333,UrbanHeat!$B$2:$B$1333,,0,)</f>
        <v>14.773999999999999</v>
      </c>
      <c r="AS224" s="25">
        <f>_xlfn.XLOOKUP($C224,TNC_Loading!$A$2:$A$1332,TNC_Loading!B$2:B$1332,,0,)</f>
        <v>6.2270000000000003</v>
      </c>
      <c r="AT224" s="25">
        <f>_xlfn.XLOOKUP($C224,TNC_Loading!$A$2:$A$1332,TNC_Loading!C$2:C$1332,,0,)</f>
        <v>0.29399999999999998</v>
      </c>
      <c r="AU224" s="25">
        <f>_xlfn.XLOOKUP($C224,TNC_Loading!$A$2:$A$1332,TNC_Loading!D$2:D$1332,,0,)</f>
        <v>6.8760000000000003</v>
      </c>
      <c r="AV224" s="25">
        <f>_xlfn.XLOOKUP($C224,TNC_Loading!$A$2:$A$1332,TNC_Loading!E$2:E$1332,,0,)</f>
        <v>6.8559999999999999</v>
      </c>
      <c r="AW224" s="25">
        <f>_xlfn.XLOOKUP($C224,TNC_Loading!$A$2:$A$1332,TNC_Loading!F$2:F$1332,,0,)</f>
        <v>117.133</v>
      </c>
      <c r="AX224">
        <f>_xlfn.XLOOKUP(C224,BIBI!$D$2:$D$1332,BIBI!$F$2:$F$1332,,0,)</f>
        <v>0</v>
      </c>
      <c r="AY224">
        <f>_xlfn.XLOOKUP(C224,FacilityCounts!$A$3:$A$1333,FacilityCounts!$B$3:$B$1333,,0,)</f>
        <v>0</v>
      </c>
      <c r="AZ224">
        <f>_xlfn.XLOOKUP(C224,FacilityCounts!$D$3:$D$1333,FacilityCounts!$E$3:$E$1333,,0,)</f>
        <v>0</v>
      </c>
      <c r="BA224">
        <f>_xlfn.XLOOKUP(C224,FacilityCounts!$G$3:$G$1333,FacilityCounts!$H$3:$H$1333,,0,)</f>
        <v>0</v>
      </c>
      <c r="BB224">
        <f>IFERROR(_xlfn.XLOOKUP(C224,'DA to P Sensitive Lakes'!$P$2:$P$44,'DA to P Sensitive Lakes'!$Q$2:$Q$44,,0,),0)</f>
        <v>0</v>
      </c>
      <c r="BC224" s="25">
        <f>_xlfn.XLOOKUP(C224,'Historic Runoff (mm)'!$A$2:$A$1332,'Historic Runoff (mm)'!$B$2:$B$1332,,0,)</f>
        <v>496.29199999999997</v>
      </c>
      <c r="BD224">
        <f>_xlfn.XLOOKUP(C224,DrainageComplaint!$A$2:$A$1332,DrainageComplaint!$B$2:$B$1332,,0,)</f>
        <v>0</v>
      </c>
      <c r="BE224">
        <f>_xlfn.XLOOKUP(C224,PAD_Area!$G$2:$G$1332,PAD_Area!$H$2:$H$1332,,0,)</f>
        <v>0</v>
      </c>
    </row>
    <row r="225" spans="1:57" x14ac:dyDescent="0.2">
      <c r="A225" s="2">
        <v>222</v>
      </c>
      <c r="B225" s="2">
        <v>223</v>
      </c>
      <c r="C225" s="20">
        <v>1002200</v>
      </c>
      <c r="D225" s="3" t="s">
        <v>236</v>
      </c>
      <c r="E225" s="3" t="s">
        <v>27</v>
      </c>
      <c r="F225" s="3">
        <v>654.18899999999996</v>
      </c>
      <c r="G225" s="3">
        <v>35437.912997500003</v>
      </c>
      <c r="H225" s="3">
        <v>28496378.1087</v>
      </c>
      <c r="I225" s="2">
        <v>1</v>
      </c>
      <c r="J225" s="2">
        <v>4</v>
      </c>
      <c r="K225" s="2">
        <v>0</v>
      </c>
      <c r="L225" s="2">
        <v>0</v>
      </c>
      <c r="M225" s="3">
        <v>0</v>
      </c>
      <c r="N225" s="2">
        <f>_xlfn.XLOOKUP(C225,Shellfish_Presence!$E$3:$E$1333,Shellfish_Presence!$G$3:$G$1333,,0,)</f>
        <v>0</v>
      </c>
      <c r="O225" s="3">
        <v>0</v>
      </c>
      <c r="P225" s="3">
        <v>0</v>
      </c>
      <c r="Q225" s="2">
        <v>0</v>
      </c>
      <c r="R225" s="3">
        <v>1</v>
      </c>
      <c r="S225" s="3">
        <v>0</v>
      </c>
      <c r="T225" s="3">
        <v>4669.580078125</v>
      </c>
      <c r="U225" s="3">
        <v>25937.80078125</v>
      </c>
      <c r="V225" s="2">
        <v>1</v>
      </c>
      <c r="W225" s="3">
        <f t="shared" si="6"/>
        <v>2.141520186546485E-4</v>
      </c>
      <c r="X225">
        <f t="shared" si="7"/>
        <v>5.5546323967668068</v>
      </c>
      <c r="Y225">
        <f>IFERROR(INDEX('Parcel Year'!$N$3:$N$1175,MATCH(KC_SPS_SubbasinAttributes!C225,'Parcel Year'!$M$3:$M$1175,0)),0)</f>
        <v>0.22105799615383148</v>
      </c>
      <c r="Z225">
        <f>INDEX(Imperviousness!$B$2:$B$1332,MATCH(KC_SPS_SubbasinAttributes!C225,Imperviousness!$A$2:$A$1332,0))</f>
        <v>9.9000000000000005E-2</v>
      </c>
      <c r="AA225">
        <f>INDEX('Flow Duration Index'!$B$2:$B$1332,MATCH(KC_SPS_SubbasinAttributes!C225,'Flow Duration Index'!$A$2:$A$1332,0))</f>
        <v>6.1529999999999996</v>
      </c>
      <c r="AB225">
        <f>INDEX(Opportunity_Index!$G$2:$G$1333,MATCH(KC_SPS_SubbasinAttributes!C225,Opportunity_Index!$F$2:$F$1333,0))</f>
        <v>1.7999999999999999E-2</v>
      </c>
      <c r="AC225">
        <f>INDEX(Traffic!$B$2:$B$1332,MATCH(KC_SPS_SubbasinAttributes!C225,Traffic!$A$2:$A$1332,0))</f>
        <v>285.93900000000002</v>
      </c>
      <c r="AD225">
        <f>INDEX(EquityScore!$F$3:$F$1334,MATCH(KC_SPS_SubbasinAttributes!C225,EquityScore!$E$3:$E$1334,0))</f>
        <v>2</v>
      </c>
      <c r="AE225">
        <f>IFERROR(INDEX(PavementCondition!$E$2:$E$669,MATCH(KC_SPS_SubbasinAttributes!C225,PavementCondition!$D$2:$D$669,0)),"N/A")</f>
        <v>81</v>
      </c>
      <c r="AF225">
        <f>INDEX(SpawnerMortality!$E$2:$E$1331,MATCH(KC_SPS_SubbasinAttributes!C225,SpawnerMortality!$D$2:$D$1331,0))</f>
        <v>0.23652193800000001</v>
      </c>
      <c r="AG225" s="25">
        <f>IFERROR(_xlfn.XLOOKUP($C225,WQBE_Loading!$C$4:$C$3072,WQBE_Loading!G$4:G$3072,,0,),"")</f>
        <v>1.1195552474422952</v>
      </c>
      <c r="AH225" s="25">
        <f>IFERROR(_xlfn.XLOOKUP($C225,WQBE_Loading!$C$4:$C$3072,WQBE_Loading!H$4:H$3072,,0,),"")</f>
        <v>5.6010515120346902</v>
      </c>
      <c r="AI225" s="25">
        <f>IFERROR(_xlfn.XLOOKUP($C225,WQBE_Loading!$C$4:$C$3072,WQBE_Loading!I$4:I$3072,,0,),"")</f>
        <v>248.25248586324901</v>
      </c>
      <c r="AJ225" s="25">
        <f>IFERROR(_xlfn.XLOOKUP($C225,WQBE_Loading!$C$4:$C$3072,WQBE_Loading!J$4:J$3072,,0,),"")</f>
        <v>18.993153845416849</v>
      </c>
      <c r="AK225" s="25">
        <f>IFERROR(_xlfn.XLOOKUP($C225,WQBE_Loading!$C$4:$C$3072,WQBE_Loading!K$4:K$3072,,0,),"")</f>
        <v>5397.57875487826</v>
      </c>
      <c r="AL225" s="25">
        <f>IFERROR(_xlfn.XLOOKUP($C225,WQBE_Loading!$C$4:$C$3072,WQBE_Loading!L$4:L$3072,,0,),"")</f>
        <v>1.82807564982038E-3</v>
      </c>
      <c r="AM225" s="25">
        <f>IFERROR(_xlfn.XLOOKUP($C225,WQBE_Loading!$C$4:$C$3072,WQBE_Loading!M$4:M$3072,,0,),"")</f>
        <v>1.301226462092645E-4</v>
      </c>
      <c r="AN225" s="25">
        <f>IFERROR(_xlfn.XLOOKUP($C225,WQBE_Loading!$C$4:$C$3072,WQBE_Loading!N$4:N$3072,,0,),"")</f>
        <v>9.1393229742442697E-2</v>
      </c>
      <c r="AO225" s="25">
        <f>IFERROR(_xlfn.XLOOKUP($C225,WQBE_Loading!$C$4:$C$3072,WQBE_Loading!O$4:O$3072,,0,),"")</f>
        <v>0.27860425616651002</v>
      </c>
      <c r="AP225" s="25">
        <f>IFERROR(_xlfn.XLOOKUP($C225,WQBE_Loading!$C$4:$C$3072,WQBE_Loading!P$4:P$3072,,0,),"")</f>
        <v>0.35965687452714651</v>
      </c>
      <c r="AQ225" s="13">
        <f>IFERROR(_xlfn.XLOOKUP($C225,WQBE_Loading!$C$4:$C$3072,WQBE_Loading!Q$4:Q$3072,,0,),"")</f>
        <v>6888316.3377292249</v>
      </c>
      <c r="AR225">
        <f>_xlfn.XLOOKUP(C225,UrbanHeat!$A$2:$A$1333,UrbanHeat!$B$2:$B$1333,,0,)</f>
        <v>14.821999999999999</v>
      </c>
      <c r="AS225" s="25">
        <f>_xlfn.XLOOKUP($C225,TNC_Loading!$A$2:$A$1332,TNC_Loading!B$2:B$1332,,0,)</f>
        <v>5.1580000000000004</v>
      </c>
      <c r="AT225" s="25">
        <f>_xlfn.XLOOKUP($C225,TNC_Loading!$A$2:$A$1332,TNC_Loading!C$2:C$1332,,0,)</f>
        <v>0.39200000000000002</v>
      </c>
      <c r="AU225" s="25">
        <f>_xlfn.XLOOKUP($C225,TNC_Loading!$A$2:$A$1332,TNC_Loading!D$2:D$1332,,0,)</f>
        <v>6.3719999999999999</v>
      </c>
      <c r="AV225" s="25">
        <f>_xlfn.XLOOKUP($C225,TNC_Loading!$A$2:$A$1332,TNC_Loading!E$2:E$1332,,0,)</f>
        <v>5.7679999999999998</v>
      </c>
      <c r="AW225" s="25">
        <f>_xlfn.XLOOKUP($C225,TNC_Loading!$A$2:$A$1332,TNC_Loading!F$2:F$1332,,0,)</f>
        <v>115.703</v>
      </c>
      <c r="AX225">
        <f>_xlfn.XLOOKUP(C225,BIBI!$D$2:$D$1332,BIBI!$F$2:$F$1332,,0,)</f>
        <v>0</v>
      </c>
      <c r="AY225">
        <f>_xlfn.XLOOKUP(C225,FacilityCounts!$A$3:$A$1333,FacilityCounts!$B$3:$B$1333,,0,)</f>
        <v>9</v>
      </c>
      <c r="AZ225">
        <f>_xlfn.XLOOKUP(C225,FacilityCounts!$D$3:$D$1333,FacilityCounts!$E$3:$E$1333,,0,)</f>
        <v>1</v>
      </c>
      <c r="BA225">
        <f>_xlfn.XLOOKUP(C225,FacilityCounts!$G$3:$G$1333,FacilityCounts!$H$3:$H$1333,,0,)</f>
        <v>0</v>
      </c>
      <c r="BB225">
        <f>IFERROR(_xlfn.XLOOKUP(C225,'DA to P Sensitive Lakes'!$P$2:$P$44,'DA to P Sensitive Lakes'!$Q$2:$Q$44,,0,),0)</f>
        <v>0</v>
      </c>
      <c r="BC225" s="25">
        <f>_xlfn.XLOOKUP(C225,'Historic Runoff (mm)'!$A$2:$A$1332,'Historic Runoff (mm)'!$B$2:$B$1332,,0,)</f>
        <v>359.815</v>
      </c>
      <c r="BD225">
        <f>_xlfn.XLOOKUP(C225,DrainageComplaint!$A$2:$A$1332,DrainageComplaint!$B$2:$B$1332,,0,)</f>
        <v>0</v>
      </c>
      <c r="BE225">
        <f>_xlfn.XLOOKUP(C225,PAD_Area!$G$2:$G$1332,PAD_Area!$H$2:$H$1332,,0,)</f>
        <v>0</v>
      </c>
    </row>
    <row r="226" spans="1:57" x14ac:dyDescent="0.2">
      <c r="A226" s="2">
        <v>223</v>
      </c>
      <c r="B226" s="2">
        <v>224</v>
      </c>
      <c r="C226" s="20">
        <v>1002210</v>
      </c>
      <c r="D226" s="3" t="s">
        <v>233</v>
      </c>
      <c r="E226" s="3" t="s">
        <v>27</v>
      </c>
      <c r="F226" s="3">
        <v>164.70599999999999</v>
      </c>
      <c r="G226" s="3">
        <v>17922.0198829</v>
      </c>
      <c r="H226" s="3">
        <v>7174575.8738500001</v>
      </c>
      <c r="I226" s="2">
        <v>0</v>
      </c>
      <c r="J226" s="2">
        <v>0</v>
      </c>
      <c r="K226" s="2">
        <v>0</v>
      </c>
      <c r="L226" s="2">
        <v>0</v>
      </c>
      <c r="M226" s="3">
        <v>0</v>
      </c>
      <c r="N226" s="2">
        <f>_xlfn.XLOOKUP(C226,Shellfish_Presence!$E$3:$E$1333,Shellfish_Presence!$G$3:$G$1333,,0,)</f>
        <v>0</v>
      </c>
      <c r="O226" s="3">
        <v>0</v>
      </c>
      <c r="P226" s="3">
        <v>0</v>
      </c>
      <c r="Q226" s="2">
        <v>0</v>
      </c>
      <c r="R226" s="3">
        <v>1</v>
      </c>
      <c r="S226" s="3">
        <v>0</v>
      </c>
      <c r="T226" s="3">
        <v>0</v>
      </c>
      <c r="U226" s="3">
        <v>10409.900390625</v>
      </c>
      <c r="V226" s="2">
        <v>0</v>
      </c>
      <c r="W226" s="3" t="str">
        <f t="shared" si="6"/>
        <v/>
      </c>
      <c r="X226" t="str">
        <f t="shared" si="7"/>
        <v/>
      </c>
      <c r="Y226">
        <f>IFERROR(INDEX('Parcel Year'!$N$3:$N$1175,MATCH(KC_SPS_SubbasinAttributes!C226,'Parcel Year'!$M$3:$M$1175,0)),0)</f>
        <v>3.4732300788164139E-2</v>
      </c>
      <c r="Z226">
        <f>INDEX(Imperviousness!$B$2:$B$1332,MATCH(KC_SPS_SubbasinAttributes!C226,Imperviousness!$A$2:$A$1332,0))</f>
        <v>0.29899999999999999</v>
      </c>
      <c r="AA226">
        <f>INDEX('Flow Duration Index'!$B$2:$B$1332,MATCH(KC_SPS_SubbasinAttributes!C226,'Flow Duration Index'!$A$2:$A$1332,0))</f>
        <v>7.492</v>
      </c>
      <c r="AB226">
        <f>INDEX(Opportunity_Index!$G$2:$G$1333,MATCH(KC_SPS_SubbasinAttributes!C226,Opportunity_Index!$F$2:$F$1333,0))</f>
        <v>8.1799999999999998E-2</v>
      </c>
      <c r="AC226">
        <f>INDEX(Traffic!$B$2:$B$1332,MATCH(KC_SPS_SubbasinAttributes!C226,Traffic!$A$2:$A$1332,0))</f>
        <v>762.29100000000005</v>
      </c>
      <c r="AD226">
        <f>INDEX(EquityScore!$F$3:$F$1334,MATCH(KC_SPS_SubbasinAttributes!C226,EquityScore!$E$3:$E$1334,0))</f>
        <v>2</v>
      </c>
      <c r="AE226" t="str">
        <f>IFERROR(INDEX(PavementCondition!$E$2:$E$669,MATCH(KC_SPS_SubbasinAttributes!C226,PavementCondition!$D$2:$D$669,0)),"N/A")</f>
        <v>N/A</v>
      </c>
      <c r="AF226">
        <f>INDEX(SpawnerMortality!$E$2:$E$1331,MATCH(KC_SPS_SubbasinAttributes!C226,SpawnerMortality!$D$2:$D$1331,0))</f>
        <v>0.29326917699999999</v>
      </c>
      <c r="AG226" s="25">
        <f>IFERROR(_xlfn.XLOOKUP($C226,WQBE_Loading!$C$4:$C$3072,WQBE_Loading!G$4:G$3072,,0,),"")</f>
        <v>1.79288358796832</v>
      </c>
      <c r="AH226" s="25">
        <f>IFERROR(_xlfn.XLOOKUP($C226,WQBE_Loading!$C$4:$C$3072,WQBE_Loading!H$4:H$3072,,0,),"")</f>
        <v>9.3673873355106796</v>
      </c>
      <c r="AI226" s="25">
        <f>IFERROR(_xlfn.XLOOKUP($C226,WQBE_Loading!$C$4:$C$3072,WQBE_Loading!I$4:I$3072,,0,),"")</f>
        <v>182.7578649972165</v>
      </c>
      <c r="AJ226" s="25">
        <f>IFERROR(_xlfn.XLOOKUP($C226,WQBE_Loading!$C$4:$C$3072,WQBE_Loading!J$4:J$3072,,0,),"")</f>
        <v>15.857048562278401</v>
      </c>
      <c r="AK226" s="25">
        <f>IFERROR(_xlfn.XLOOKUP($C226,WQBE_Loading!$C$4:$C$3072,WQBE_Loading!K$4:K$3072,,0,),"")</f>
        <v>7161.9464266422547</v>
      </c>
      <c r="AL226" s="25">
        <f>IFERROR(_xlfn.XLOOKUP($C226,WQBE_Loading!$C$4:$C$3072,WQBE_Loading!L$4:L$3072,,0,),"")</f>
        <v>2.927854333522785E-3</v>
      </c>
      <c r="AM226" s="25">
        <f>IFERROR(_xlfn.XLOOKUP($C226,WQBE_Loading!$C$4:$C$3072,WQBE_Loading!M$4:M$3072,,0,),"")</f>
        <v>2.9224725640138454E-4</v>
      </c>
      <c r="AN226" s="25">
        <f>IFERROR(_xlfn.XLOOKUP($C226,WQBE_Loading!$C$4:$C$3072,WQBE_Loading!N$4:N$3072,,0,),"")</f>
        <v>7.9673187485074043E-2</v>
      </c>
      <c r="AO226" s="25">
        <f>IFERROR(_xlfn.XLOOKUP($C226,WQBE_Loading!$C$4:$C$3072,WQBE_Loading!O$4:O$3072,,0,),"")</f>
        <v>0.39122253030853399</v>
      </c>
      <c r="AP226" s="25">
        <f>IFERROR(_xlfn.XLOOKUP($C226,WQBE_Loading!$C$4:$C$3072,WQBE_Loading!P$4:P$3072,,0,),"")</f>
        <v>0.55654502617899404</v>
      </c>
      <c r="AQ226" s="13">
        <f>IFERROR(_xlfn.XLOOKUP($C226,WQBE_Loading!$C$4:$C$3072,WQBE_Loading!Q$4:Q$3072,,0,),"")</f>
        <v>5081653.9359769998</v>
      </c>
      <c r="AR226">
        <f>_xlfn.XLOOKUP(C226,UrbanHeat!$A$2:$A$1333,UrbanHeat!$B$2:$B$1333,,0,)</f>
        <v>14.599</v>
      </c>
      <c r="AS226" s="25">
        <f>_xlfn.XLOOKUP($C226,TNC_Loading!$A$2:$A$1332,TNC_Loading!B$2:B$1332,,0,)</f>
        <v>7.5</v>
      </c>
      <c r="AT226" s="25">
        <f>_xlfn.XLOOKUP($C226,TNC_Loading!$A$2:$A$1332,TNC_Loading!C$2:C$1332,,0,)</f>
        <v>0.34799999999999998</v>
      </c>
      <c r="AU226" s="25">
        <f>_xlfn.XLOOKUP($C226,TNC_Loading!$A$2:$A$1332,TNC_Loading!D$2:D$1332,,0,)</f>
        <v>14.507999999999999</v>
      </c>
      <c r="AV226" s="25">
        <f>_xlfn.XLOOKUP($C226,TNC_Loading!$A$2:$A$1332,TNC_Loading!E$2:E$1332,,0,)</f>
        <v>9.234</v>
      </c>
      <c r="AW226" s="25">
        <f>_xlfn.XLOOKUP($C226,TNC_Loading!$A$2:$A$1332,TNC_Loading!F$2:F$1332,,0,)</f>
        <v>155.69399999999999</v>
      </c>
      <c r="AX226">
        <f>_xlfn.XLOOKUP(C226,BIBI!$D$2:$D$1332,BIBI!$F$2:$F$1332,,0,)</f>
        <v>0</v>
      </c>
      <c r="AY226">
        <f>_xlfn.XLOOKUP(C226,FacilityCounts!$A$3:$A$1333,FacilityCounts!$B$3:$B$1333,,0,)</f>
        <v>0</v>
      </c>
      <c r="AZ226">
        <f>_xlfn.XLOOKUP(C226,FacilityCounts!$D$3:$D$1333,FacilityCounts!$E$3:$E$1333,,0,)</f>
        <v>0</v>
      </c>
      <c r="BA226">
        <f>_xlfn.XLOOKUP(C226,FacilityCounts!$G$3:$G$1333,FacilityCounts!$H$3:$H$1333,,0,)</f>
        <v>0</v>
      </c>
      <c r="BB226">
        <f>IFERROR(_xlfn.XLOOKUP(C226,'DA to P Sensitive Lakes'!$P$2:$P$44,'DA to P Sensitive Lakes'!$Q$2:$Q$44,,0,),0)</f>
        <v>0</v>
      </c>
      <c r="BC226" s="25">
        <f>_xlfn.XLOOKUP(C226,'Historic Runoff (mm)'!$A$2:$A$1332,'Historic Runoff (mm)'!$B$2:$B$1332,,0,)</f>
        <v>389.65899999999999</v>
      </c>
      <c r="BD226">
        <f>_xlfn.XLOOKUP(C226,DrainageComplaint!$A$2:$A$1332,DrainageComplaint!$B$2:$B$1332,,0,)</f>
        <v>0</v>
      </c>
      <c r="BE226">
        <f>_xlfn.XLOOKUP(C226,PAD_Area!$G$2:$G$1332,PAD_Area!$H$2:$H$1332,,0,)</f>
        <v>0</v>
      </c>
    </row>
    <row r="227" spans="1:57" x14ac:dyDescent="0.2">
      <c r="A227" s="2">
        <v>224</v>
      </c>
      <c r="B227" s="2">
        <v>225</v>
      </c>
      <c r="C227" s="20">
        <v>1002220</v>
      </c>
      <c r="D227" s="3" t="s">
        <v>238</v>
      </c>
      <c r="E227" s="3" t="s">
        <v>27</v>
      </c>
      <c r="F227" s="3">
        <v>192.86799999999999</v>
      </c>
      <c r="G227" s="3">
        <v>15075.3832372</v>
      </c>
      <c r="H227" s="3">
        <v>8401314.4185700007</v>
      </c>
      <c r="I227" s="2">
        <v>0</v>
      </c>
      <c r="J227" s="2">
        <v>0</v>
      </c>
      <c r="K227" s="2">
        <v>0</v>
      </c>
      <c r="L227" s="2">
        <v>0</v>
      </c>
      <c r="M227" s="3">
        <v>0</v>
      </c>
      <c r="N227" s="2">
        <f>_xlfn.XLOOKUP(C227,Shellfish_Presence!$E$3:$E$1333,Shellfish_Presence!$G$3:$G$1333,,0,)</f>
        <v>0</v>
      </c>
      <c r="O227" s="3">
        <v>0</v>
      </c>
      <c r="P227" s="3">
        <v>0</v>
      </c>
      <c r="Q227" s="2">
        <v>0</v>
      </c>
      <c r="R227" s="3">
        <v>1</v>
      </c>
      <c r="S227" s="3">
        <v>0</v>
      </c>
      <c r="T227" s="3">
        <v>0</v>
      </c>
      <c r="U227" s="3">
        <v>6387.06982421875</v>
      </c>
      <c r="V227" s="2">
        <v>0</v>
      </c>
      <c r="W227" s="3" t="str">
        <f t="shared" si="6"/>
        <v/>
      </c>
      <c r="X227" t="str">
        <f t="shared" si="7"/>
        <v/>
      </c>
      <c r="Y227">
        <f>IFERROR(INDEX('Parcel Year'!$N$3:$N$1175,MATCH(KC_SPS_SubbasinAttributes!C227,'Parcel Year'!$M$3:$M$1175,0)),0)</f>
        <v>0.23000000417232513</v>
      </c>
      <c r="Z227">
        <f>INDEX(Imperviousness!$B$2:$B$1332,MATCH(KC_SPS_SubbasinAttributes!C227,Imperviousness!$A$2:$A$1332,0))</f>
        <v>0.32600000000000001</v>
      </c>
      <c r="AA227">
        <f>INDEX('Flow Duration Index'!$B$2:$B$1332,MATCH(KC_SPS_SubbasinAttributes!C227,'Flow Duration Index'!$A$2:$A$1332,0))</f>
        <v>6.8529999999999998</v>
      </c>
      <c r="AB227">
        <f>INDEX(Opportunity_Index!$G$2:$G$1333,MATCH(KC_SPS_SubbasinAttributes!C227,Opportunity_Index!$F$2:$F$1333,0))</f>
        <v>8.1799999999999998E-2</v>
      </c>
      <c r="AC227">
        <f>INDEX(Traffic!$B$2:$B$1332,MATCH(KC_SPS_SubbasinAttributes!C227,Traffic!$A$2:$A$1332,0))</f>
        <v>214.75200000000001</v>
      </c>
      <c r="AD227">
        <f>INDEX(EquityScore!$F$3:$F$1334,MATCH(KC_SPS_SubbasinAttributes!C227,EquityScore!$E$3:$E$1334,0))</f>
        <v>2</v>
      </c>
      <c r="AE227" t="str">
        <f>IFERROR(INDEX(PavementCondition!$E$2:$E$669,MATCH(KC_SPS_SubbasinAttributes!C227,PavementCondition!$D$2:$D$669,0)),"N/A")</f>
        <v>N/A</v>
      </c>
      <c r="AF227">
        <f>INDEX(SpawnerMortality!$E$2:$E$1331,MATCH(KC_SPS_SubbasinAttributes!C227,SpawnerMortality!$D$2:$D$1331,0))</f>
        <v>0</v>
      </c>
      <c r="AG227" s="25">
        <f>IFERROR(_xlfn.XLOOKUP($C227,WQBE_Loading!$C$4:$C$3072,WQBE_Loading!G$4:G$3072,,0,),"")</f>
        <v>0.54269552251433306</v>
      </c>
      <c r="AH227" s="25">
        <f>IFERROR(_xlfn.XLOOKUP($C227,WQBE_Loading!$C$4:$C$3072,WQBE_Loading!H$4:H$3072,,0,),"")</f>
        <v>2.6424738392847198</v>
      </c>
      <c r="AI227" s="25">
        <f>IFERROR(_xlfn.XLOOKUP($C227,WQBE_Loading!$C$4:$C$3072,WQBE_Loading!I$4:I$3072,,0,),"")</f>
        <v>155.0313222253865</v>
      </c>
      <c r="AJ227" s="25">
        <f>IFERROR(_xlfn.XLOOKUP($C227,WQBE_Loading!$C$4:$C$3072,WQBE_Loading!J$4:J$3072,,0,),"")</f>
        <v>11.4308181173128</v>
      </c>
      <c r="AK227" s="25">
        <f>IFERROR(_xlfn.XLOOKUP($C227,WQBE_Loading!$C$4:$C$3072,WQBE_Loading!K$4:K$3072,,0,),"")</f>
        <v>3419.6118489139053</v>
      </c>
      <c r="AL227" s="25">
        <f>IFERROR(_xlfn.XLOOKUP($C227,WQBE_Loading!$C$4:$C$3072,WQBE_Loading!L$4:L$3072,,0,),"")</f>
        <v>9.8545350332890315E-4</v>
      </c>
      <c r="AM227" s="25">
        <f>IFERROR(_xlfn.XLOOKUP($C227,WQBE_Loading!$C$4:$C$3072,WQBE_Loading!M$4:M$3072,,0,),"")</f>
        <v>1.9900285653362498E-5</v>
      </c>
      <c r="AN227" s="25">
        <f>IFERROR(_xlfn.XLOOKUP($C227,WQBE_Loading!$C$4:$C$3072,WQBE_Loading!N$4:N$3072,,0,),"")</f>
        <v>3.9994278084077045E-2</v>
      </c>
      <c r="AO227" s="25">
        <f>IFERROR(_xlfn.XLOOKUP($C227,WQBE_Loading!$C$4:$C$3072,WQBE_Loading!O$4:O$3072,,0,),"")</f>
        <v>0.15469547325241001</v>
      </c>
      <c r="AP227" s="25">
        <f>IFERROR(_xlfn.XLOOKUP($C227,WQBE_Loading!$C$4:$C$3072,WQBE_Loading!P$4:P$3072,,0,),"")</f>
        <v>0.19913345223692652</v>
      </c>
      <c r="AQ227" s="13">
        <f>IFERROR(_xlfn.XLOOKUP($C227,WQBE_Loading!$C$4:$C$3072,WQBE_Loading!Q$4:Q$3072,,0,),"")</f>
        <v>4220574.0977915302</v>
      </c>
      <c r="AR227">
        <f>_xlfn.XLOOKUP(C227,UrbanHeat!$A$2:$A$1333,UrbanHeat!$B$2:$B$1333,,0,)</f>
        <v>14.262</v>
      </c>
      <c r="AS227" s="25">
        <f>_xlfn.XLOOKUP($C227,TNC_Loading!$A$2:$A$1332,TNC_Loading!B$2:B$1332,,0,)</f>
        <v>6.6619999999999999</v>
      </c>
      <c r="AT227" s="25">
        <f>_xlfn.XLOOKUP($C227,TNC_Loading!$A$2:$A$1332,TNC_Loading!C$2:C$1332,,0,)</f>
        <v>0.31</v>
      </c>
      <c r="AU227" s="25">
        <f>_xlfn.XLOOKUP($C227,TNC_Loading!$A$2:$A$1332,TNC_Loading!D$2:D$1332,,0,)</f>
        <v>9.36</v>
      </c>
      <c r="AV227" s="25">
        <f>_xlfn.XLOOKUP($C227,TNC_Loading!$A$2:$A$1332,TNC_Loading!E$2:E$1332,,0,)</f>
        <v>7.38</v>
      </c>
      <c r="AW227" s="25">
        <f>_xlfn.XLOOKUP($C227,TNC_Loading!$A$2:$A$1332,TNC_Loading!F$2:F$1332,,0,)</f>
        <v>136.75200000000001</v>
      </c>
      <c r="AX227">
        <f>_xlfn.XLOOKUP(C227,BIBI!$D$2:$D$1332,BIBI!$F$2:$F$1332,,0,)</f>
        <v>0</v>
      </c>
      <c r="AY227">
        <f>_xlfn.XLOOKUP(C227,FacilityCounts!$A$3:$A$1333,FacilityCounts!$B$3:$B$1333,,0,)</f>
        <v>0</v>
      </c>
      <c r="AZ227">
        <f>_xlfn.XLOOKUP(C227,FacilityCounts!$D$3:$D$1333,FacilityCounts!$E$3:$E$1333,,0,)</f>
        <v>0</v>
      </c>
      <c r="BA227">
        <f>_xlfn.XLOOKUP(C227,FacilityCounts!$G$3:$G$1333,FacilityCounts!$H$3:$H$1333,,0,)</f>
        <v>0</v>
      </c>
      <c r="BB227">
        <f>IFERROR(_xlfn.XLOOKUP(C227,'DA to P Sensitive Lakes'!$P$2:$P$44,'DA to P Sensitive Lakes'!$Q$2:$Q$44,,0,),0)</f>
        <v>0</v>
      </c>
      <c r="BC227" s="25">
        <f>_xlfn.XLOOKUP(C227,'Historic Runoff (mm)'!$A$2:$A$1332,'Historic Runoff (mm)'!$B$2:$B$1332,,0,)</f>
        <v>456.51</v>
      </c>
      <c r="BD227">
        <f>_xlfn.XLOOKUP(C227,DrainageComplaint!$A$2:$A$1332,DrainageComplaint!$B$2:$B$1332,,0,)</f>
        <v>0</v>
      </c>
      <c r="BE227">
        <f>_xlfn.XLOOKUP(C227,PAD_Area!$G$2:$G$1332,PAD_Area!$H$2:$H$1332,,0,)</f>
        <v>0</v>
      </c>
    </row>
    <row r="228" spans="1:57" x14ac:dyDescent="0.2">
      <c r="A228" s="2">
        <v>225</v>
      </c>
      <c r="B228" s="2">
        <v>226</v>
      </c>
      <c r="C228" s="20">
        <v>1002230</v>
      </c>
      <c r="D228" s="3" t="s">
        <v>232</v>
      </c>
      <c r="E228" s="3" t="s">
        <v>27</v>
      </c>
      <c r="F228" s="3">
        <v>397.93</v>
      </c>
      <c r="G228" s="3">
        <v>24269.9122068</v>
      </c>
      <c r="H228" s="3">
        <v>17333760.992600001</v>
      </c>
      <c r="I228" s="2">
        <v>3</v>
      </c>
      <c r="J228" s="2">
        <v>2</v>
      </c>
      <c r="K228" s="2">
        <v>0</v>
      </c>
      <c r="L228" s="2">
        <v>0</v>
      </c>
      <c r="M228" s="3">
        <v>0</v>
      </c>
      <c r="N228" s="2">
        <f>_xlfn.XLOOKUP(C228,Shellfish_Presence!$E$3:$E$1333,Shellfish_Presence!$G$3:$G$1333,,0,)</f>
        <v>0</v>
      </c>
      <c r="O228" s="3">
        <v>0</v>
      </c>
      <c r="P228" s="3">
        <v>0</v>
      </c>
      <c r="Q228" s="2">
        <v>0</v>
      </c>
      <c r="R228" s="3">
        <v>1</v>
      </c>
      <c r="S228" s="3">
        <v>0</v>
      </c>
      <c r="T228" s="3">
        <v>0</v>
      </c>
      <c r="U228" s="3">
        <v>9291.33984375</v>
      </c>
      <c r="V228" s="2">
        <v>0</v>
      </c>
      <c r="W228" s="3" t="str">
        <f t="shared" si="6"/>
        <v/>
      </c>
      <c r="X228" t="str">
        <f t="shared" si="7"/>
        <v/>
      </c>
      <c r="Y228">
        <f>IFERROR(INDEX('Parcel Year'!$N$3:$N$1175,MATCH(KC_SPS_SubbasinAttributes!C228,'Parcel Year'!$M$3:$M$1175,0)),0)</f>
        <v>0.39972400665283203</v>
      </c>
      <c r="Z228">
        <f>INDEX(Imperviousness!$B$2:$B$1332,MATCH(KC_SPS_SubbasinAttributes!C228,Imperviousness!$A$2:$A$1332,0))</f>
        <v>0.28399999999999997</v>
      </c>
      <c r="AA228">
        <f>INDEX('Flow Duration Index'!$B$2:$B$1332,MATCH(KC_SPS_SubbasinAttributes!C228,'Flow Duration Index'!$A$2:$A$1332,0))</f>
        <v>8.4329999999999998</v>
      </c>
      <c r="AB228">
        <f>INDEX(Opportunity_Index!$G$2:$G$1333,MATCH(KC_SPS_SubbasinAttributes!C228,Opportunity_Index!$F$2:$F$1333,0))</f>
        <v>6.9650000000000004E-2</v>
      </c>
      <c r="AC228">
        <f>INDEX(Traffic!$B$2:$B$1332,MATCH(KC_SPS_SubbasinAttributes!C228,Traffic!$A$2:$A$1332,0))</f>
        <v>1587.9780000000001</v>
      </c>
      <c r="AD228">
        <f>INDEX(EquityScore!$F$3:$F$1334,MATCH(KC_SPS_SubbasinAttributes!C228,EquityScore!$E$3:$E$1334,0))</f>
        <v>1.8333333349999998</v>
      </c>
      <c r="AE228" t="str">
        <f>IFERROR(INDEX(PavementCondition!$E$2:$E$669,MATCH(KC_SPS_SubbasinAttributes!C228,PavementCondition!$D$2:$D$669,0)),"N/A")</f>
        <v>N/A</v>
      </c>
      <c r="AF228">
        <f>INDEX(SpawnerMortality!$E$2:$E$1331,MATCH(KC_SPS_SubbasinAttributes!C228,SpawnerMortality!$D$2:$D$1331,0))</f>
        <v>0.28550413100000005</v>
      </c>
      <c r="AG228" s="25">
        <f>IFERROR(_xlfn.XLOOKUP($C228,WQBE_Loading!$C$4:$C$3072,WQBE_Loading!G$4:G$3072,,0,),"")</f>
        <v>3.859482040771085</v>
      </c>
      <c r="AH228" s="25">
        <f>IFERROR(_xlfn.XLOOKUP($C228,WQBE_Loading!$C$4:$C$3072,WQBE_Loading!H$4:H$3072,,0,),"")</f>
        <v>20.12747744807665</v>
      </c>
      <c r="AI228" s="25">
        <f>IFERROR(_xlfn.XLOOKUP($C228,WQBE_Loading!$C$4:$C$3072,WQBE_Loading!I$4:I$3072,,0,),"")</f>
        <v>502.58853756918899</v>
      </c>
      <c r="AJ228" s="25">
        <f>IFERROR(_xlfn.XLOOKUP($C228,WQBE_Loading!$C$4:$C$3072,WQBE_Loading!J$4:J$3072,,0,),"")</f>
        <v>41.7332075907565</v>
      </c>
      <c r="AK228" s="25">
        <f>IFERROR(_xlfn.XLOOKUP($C228,WQBE_Loading!$C$4:$C$3072,WQBE_Loading!K$4:K$3072,,0,),"")</f>
        <v>16057.92222376975</v>
      </c>
      <c r="AL228" s="25">
        <f>IFERROR(_xlfn.XLOOKUP($C228,WQBE_Loading!$C$4:$C$3072,WQBE_Loading!L$4:L$3072,,0,),"")</f>
        <v>6.1562978926784553E-3</v>
      </c>
      <c r="AM228" s="25">
        <f>IFERROR(_xlfn.XLOOKUP($C228,WQBE_Loading!$C$4:$C$3072,WQBE_Loading!M$4:M$3072,,0,),"")</f>
        <v>5.8057550692876649E-4</v>
      </c>
      <c r="AN228" s="25">
        <f>IFERROR(_xlfn.XLOOKUP($C228,WQBE_Loading!$C$4:$C$3072,WQBE_Loading!N$4:N$3072,,0,),"")</f>
        <v>0.1921611891062765</v>
      </c>
      <c r="AO228" s="25">
        <f>IFERROR(_xlfn.XLOOKUP($C228,WQBE_Loading!$C$4:$C$3072,WQBE_Loading!O$4:O$3072,,0,),"")</f>
        <v>0.84851298803327202</v>
      </c>
      <c r="AP228" s="25">
        <f>IFERROR(_xlfn.XLOOKUP($C228,WQBE_Loading!$C$4:$C$3072,WQBE_Loading!P$4:P$3072,,0,),"")</f>
        <v>1.2511877613634201</v>
      </c>
      <c r="AQ228" s="13">
        <f>IFERROR(_xlfn.XLOOKUP($C228,WQBE_Loading!$C$4:$C$3072,WQBE_Loading!Q$4:Q$3072,,0,),"")</f>
        <v>13929438.379095649</v>
      </c>
      <c r="AR228">
        <f>_xlfn.XLOOKUP(C228,UrbanHeat!$A$2:$A$1333,UrbanHeat!$B$2:$B$1333,,0,)</f>
        <v>14.699</v>
      </c>
      <c r="AS228" s="25">
        <f>_xlfn.XLOOKUP($C228,TNC_Loading!$A$2:$A$1332,TNC_Loading!B$2:B$1332,,0,)</f>
        <v>10.35</v>
      </c>
      <c r="AT228" s="25">
        <f>_xlfn.XLOOKUP($C228,TNC_Loading!$A$2:$A$1332,TNC_Loading!C$2:C$1332,,0,)</f>
        <v>0.78400000000000003</v>
      </c>
      <c r="AU228" s="25">
        <f>_xlfn.XLOOKUP($C228,TNC_Loading!$A$2:$A$1332,TNC_Loading!D$2:D$1332,,0,)</f>
        <v>17.433</v>
      </c>
      <c r="AV228" s="25">
        <f>_xlfn.XLOOKUP($C228,TNC_Loading!$A$2:$A$1332,TNC_Loading!E$2:E$1332,,0,)</f>
        <v>14.574</v>
      </c>
      <c r="AW228" s="25">
        <f>_xlfn.XLOOKUP($C228,TNC_Loading!$A$2:$A$1332,TNC_Loading!F$2:F$1332,,0,)</f>
        <v>224.48</v>
      </c>
      <c r="AX228">
        <f>_xlfn.XLOOKUP(C228,BIBI!$D$2:$D$1332,BIBI!$F$2:$F$1332,,0,)</f>
        <v>0</v>
      </c>
      <c r="AY228">
        <f>_xlfn.XLOOKUP(C228,FacilityCounts!$A$3:$A$1333,FacilityCounts!$B$3:$B$1333,,0,)</f>
        <v>0</v>
      </c>
      <c r="AZ228">
        <f>_xlfn.XLOOKUP(C228,FacilityCounts!$D$3:$D$1333,FacilityCounts!$E$3:$E$1333,,0,)</f>
        <v>0</v>
      </c>
      <c r="BA228">
        <f>_xlfn.XLOOKUP(C228,FacilityCounts!$G$3:$G$1333,FacilityCounts!$H$3:$H$1333,,0,)</f>
        <v>0</v>
      </c>
      <c r="BB228">
        <f>IFERROR(_xlfn.XLOOKUP(C228,'DA to P Sensitive Lakes'!$P$2:$P$44,'DA to P Sensitive Lakes'!$Q$2:$Q$44,,0,),0)</f>
        <v>0</v>
      </c>
      <c r="BC228" s="25">
        <f>_xlfn.XLOOKUP(C228,'Historic Runoff (mm)'!$A$2:$A$1332,'Historic Runoff (mm)'!$B$2:$B$1332,,0,)</f>
        <v>588.95399999999995</v>
      </c>
      <c r="BD228">
        <f>_xlfn.XLOOKUP(C228,DrainageComplaint!$A$2:$A$1332,DrainageComplaint!$B$2:$B$1332,,0,)</f>
        <v>0</v>
      </c>
      <c r="BE228">
        <f>_xlfn.XLOOKUP(C228,PAD_Area!$G$2:$G$1332,PAD_Area!$H$2:$H$1332,,0,)</f>
        <v>0</v>
      </c>
    </row>
    <row r="229" spans="1:57" x14ac:dyDescent="0.2">
      <c r="A229" s="2">
        <v>226</v>
      </c>
      <c r="B229" s="2">
        <v>227</v>
      </c>
      <c r="C229" s="20">
        <v>1002240</v>
      </c>
      <c r="D229" s="3" t="s">
        <v>232</v>
      </c>
      <c r="E229" s="3" t="s">
        <v>27</v>
      </c>
      <c r="F229" s="3">
        <v>268.37799999999999</v>
      </c>
      <c r="G229" s="3">
        <v>21231.405263699999</v>
      </c>
      <c r="H229" s="3">
        <v>11690479.5518</v>
      </c>
      <c r="I229" s="2">
        <v>3</v>
      </c>
      <c r="J229" s="2">
        <v>0</v>
      </c>
      <c r="K229" s="2">
        <v>0</v>
      </c>
      <c r="L229" s="2">
        <v>0</v>
      </c>
      <c r="M229" s="3">
        <v>0</v>
      </c>
      <c r="N229" s="2">
        <f>_xlfn.XLOOKUP(C229,Shellfish_Presence!$E$3:$E$1333,Shellfish_Presence!$G$3:$G$1333,,0,)</f>
        <v>0</v>
      </c>
      <c r="O229" s="3">
        <v>0</v>
      </c>
      <c r="P229" s="3">
        <v>0</v>
      </c>
      <c r="Q229" s="2">
        <v>1</v>
      </c>
      <c r="R229" s="3">
        <v>1</v>
      </c>
      <c r="S229" s="3">
        <v>0</v>
      </c>
      <c r="T229" s="3">
        <v>0</v>
      </c>
      <c r="U229" s="3">
        <v>0</v>
      </c>
      <c r="V229" s="2">
        <v>0</v>
      </c>
      <c r="W229" s="3" t="str">
        <f t="shared" si="6"/>
        <v/>
      </c>
      <c r="X229" t="str">
        <f t="shared" si="7"/>
        <v/>
      </c>
      <c r="Y229">
        <f>IFERROR(INDEX('Parcel Year'!$N$3:$N$1175,MATCH(KC_SPS_SubbasinAttributes!C229,'Parcel Year'!$M$3:$M$1175,0)),0)</f>
        <v>0.43513599038124084</v>
      </c>
      <c r="Z229">
        <f>INDEX(Imperviousness!$B$2:$B$1332,MATCH(KC_SPS_SubbasinAttributes!C229,Imperviousness!$A$2:$A$1332,0))</f>
        <v>0.19500000000000001</v>
      </c>
      <c r="AA229">
        <f>INDEX('Flow Duration Index'!$B$2:$B$1332,MATCH(KC_SPS_SubbasinAttributes!C229,'Flow Duration Index'!$A$2:$A$1332,0))</f>
        <v>6.09</v>
      </c>
      <c r="AB229">
        <f>INDEX(Opportunity_Index!$G$2:$G$1333,MATCH(KC_SPS_SubbasinAttributes!C229,Opportunity_Index!$F$2:$F$1333,0))</f>
        <v>0.10949999999999999</v>
      </c>
      <c r="AC229">
        <f>INDEX(Traffic!$B$2:$B$1332,MATCH(KC_SPS_SubbasinAttributes!C229,Traffic!$A$2:$A$1332,0))</f>
        <v>3473.797</v>
      </c>
      <c r="AD229">
        <f>INDEX(EquityScore!$F$3:$F$1334,MATCH(KC_SPS_SubbasinAttributes!C229,EquityScore!$E$3:$E$1334,0))</f>
        <v>1.8333333349999998</v>
      </c>
      <c r="AE229" t="str">
        <f>IFERROR(INDEX(PavementCondition!$E$2:$E$669,MATCH(KC_SPS_SubbasinAttributes!C229,PavementCondition!$D$2:$D$669,0)),"N/A")</f>
        <v>N/A</v>
      </c>
      <c r="AF229">
        <f>INDEX(SpawnerMortality!$E$2:$E$1331,MATCH(KC_SPS_SubbasinAttributes!C229,SpawnerMortality!$D$2:$D$1331,0))</f>
        <v>0.29326917699999999</v>
      </c>
      <c r="AG229" s="25">
        <f>IFERROR(_xlfn.XLOOKUP($C229,WQBE_Loading!$C$4:$C$3072,WQBE_Loading!G$4:G$3072,,0,),"")</f>
        <v>1.5502571879331599</v>
      </c>
      <c r="AH229" s="25">
        <f>IFERROR(_xlfn.XLOOKUP($C229,WQBE_Loading!$C$4:$C$3072,WQBE_Loading!H$4:H$3072,,0,),"")</f>
        <v>8.0459292617239591</v>
      </c>
      <c r="AI229" s="25">
        <f>IFERROR(_xlfn.XLOOKUP($C229,WQBE_Loading!$C$4:$C$3072,WQBE_Loading!I$4:I$3072,,0,),"")</f>
        <v>146.61809403461251</v>
      </c>
      <c r="AJ229" s="25">
        <f>IFERROR(_xlfn.XLOOKUP($C229,WQBE_Loading!$C$4:$C$3072,WQBE_Loading!J$4:J$3072,,0,),"")</f>
        <v>12.7566212579134</v>
      </c>
      <c r="AK229" s="25">
        <f>IFERROR(_xlfn.XLOOKUP($C229,WQBE_Loading!$C$4:$C$3072,WQBE_Loading!K$4:K$3072,,0,),"")</f>
        <v>6706.5379153122794</v>
      </c>
      <c r="AL229" s="25">
        <f>IFERROR(_xlfn.XLOOKUP($C229,WQBE_Loading!$C$4:$C$3072,WQBE_Loading!L$4:L$3072,,0,),"")</f>
        <v>2.7522282582867451E-3</v>
      </c>
      <c r="AM229" s="25">
        <f>IFERROR(_xlfn.XLOOKUP($C229,WQBE_Loading!$C$4:$C$3072,WQBE_Loading!M$4:M$3072,,0,),"")</f>
        <v>2.3751743112556951E-4</v>
      </c>
      <c r="AN229" s="25">
        <f>IFERROR(_xlfn.XLOOKUP($C229,WQBE_Loading!$C$4:$C$3072,WQBE_Loading!N$4:N$3072,,0,),"")</f>
        <v>8.6810367253332951E-2</v>
      </c>
      <c r="AO229" s="25">
        <f>IFERROR(_xlfn.XLOOKUP($C229,WQBE_Loading!$C$4:$C$3072,WQBE_Loading!O$4:O$3072,,0,),"")</f>
        <v>0.37276833679561949</v>
      </c>
      <c r="AP229" s="25">
        <f>IFERROR(_xlfn.XLOOKUP($C229,WQBE_Loading!$C$4:$C$3072,WQBE_Loading!P$4:P$3072,,0,),"")</f>
        <v>0.42601291335306152</v>
      </c>
      <c r="AQ229" s="13">
        <f>IFERROR(_xlfn.XLOOKUP($C229,WQBE_Loading!$C$4:$C$3072,WQBE_Loading!Q$4:Q$3072,,0,),"")</f>
        <v>4249236.5363413543</v>
      </c>
      <c r="AR229">
        <f>_xlfn.XLOOKUP(C229,UrbanHeat!$A$2:$A$1333,UrbanHeat!$B$2:$B$1333,,0,)</f>
        <v>13.510999999999999</v>
      </c>
      <c r="AS229" s="25">
        <f>_xlfn.XLOOKUP($C229,TNC_Loading!$A$2:$A$1332,TNC_Loading!B$2:B$1332,,0,)</f>
        <v>5.9610000000000003</v>
      </c>
      <c r="AT229" s="25">
        <f>_xlfn.XLOOKUP($C229,TNC_Loading!$A$2:$A$1332,TNC_Loading!C$2:C$1332,,0,)</f>
        <v>0.377</v>
      </c>
      <c r="AU229" s="25">
        <f>_xlfn.XLOOKUP($C229,TNC_Loading!$A$2:$A$1332,TNC_Loading!D$2:D$1332,,0,)</f>
        <v>12.907</v>
      </c>
      <c r="AV229" s="25">
        <f>_xlfn.XLOOKUP($C229,TNC_Loading!$A$2:$A$1332,TNC_Loading!E$2:E$1332,,0,)</f>
        <v>7.8179999999999996</v>
      </c>
      <c r="AW229" s="25">
        <f>_xlfn.XLOOKUP($C229,TNC_Loading!$A$2:$A$1332,TNC_Loading!F$2:F$1332,,0,)</f>
        <v>122.673</v>
      </c>
      <c r="AX229">
        <f>_xlfn.XLOOKUP(C229,BIBI!$D$2:$D$1332,BIBI!$F$2:$F$1332,,0,)</f>
        <v>0</v>
      </c>
      <c r="AY229">
        <f>_xlfn.XLOOKUP(C229,FacilityCounts!$A$3:$A$1333,FacilityCounts!$B$3:$B$1333,,0,)</f>
        <v>0</v>
      </c>
      <c r="AZ229">
        <f>_xlfn.XLOOKUP(C229,FacilityCounts!$D$3:$D$1333,FacilityCounts!$E$3:$E$1333,,0,)</f>
        <v>0</v>
      </c>
      <c r="BA229">
        <f>_xlfn.XLOOKUP(C229,FacilityCounts!$G$3:$G$1333,FacilityCounts!$H$3:$H$1333,,0,)</f>
        <v>0</v>
      </c>
      <c r="BB229">
        <f>IFERROR(_xlfn.XLOOKUP(C229,'DA to P Sensitive Lakes'!$P$2:$P$44,'DA to P Sensitive Lakes'!$Q$2:$Q$44,,0,),0)</f>
        <v>0</v>
      </c>
      <c r="BC229" s="25">
        <f>_xlfn.XLOOKUP(C229,'Historic Runoff (mm)'!$A$2:$A$1332,'Historic Runoff (mm)'!$B$2:$B$1332,,0,)</f>
        <v>342.137</v>
      </c>
      <c r="BD229">
        <f>_xlfn.XLOOKUP(C229,DrainageComplaint!$A$2:$A$1332,DrainageComplaint!$B$2:$B$1332,,0,)</f>
        <v>0</v>
      </c>
      <c r="BE229">
        <f>_xlfn.XLOOKUP(C229,PAD_Area!$G$2:$G$1332,PAD_Area!$H$2:$H$1332,,0,)</f>
        <v>0</v>
      </c>
    </row>
    <row r="230" spans="1:57" x14ac:dyDescent="0.2">
      <c r="A230" s="2">
        <v>227</v>
      </c>
      <c r="B230" s="2">
        <v>228</v>
      </c>
      <c r="C230" s="20">
        <v>1002250</v>
      </c>
      <c r="D230" s="3" t="s">
        <v>208</v>
      </c>
      <c r="E230" s="3" t="s">
        <v>27</v>
      </c>
      <c r="F230" s="3">
        <v>616.49300000000005</v>
      </c>
      <c r="G230" s="3">
        <v>33491.1286998</v>
      </c>
      <c r="H230" s="3">
        <v>26854319.690400001</v>
      </c>
      <c r="I230" s="2">
        <v>4</v>
      </c>
      <c r="J230" s="2">
        <v>0</v>
      </c>
      <c r="K230" s="2">
        <v>0</v>
      </c>
      <c r="L230" s="2">
        <v>5</v>
      </c>
      <c r="M230" s="3">
        <v>0</v>
      </c>
      <c r="N230" s="2">
        <f>_xlfn.XLOOKUP(C230,Shellfish_Presence!$E$3:$E$1333,Shellfish_Presence!$G$3:$G$1333,,0,)</f>
        <v>0</v>
      </c>
      <c r="O230" s="3">
        <v>0</v>
      </c>
      <c r="P230" s="3">
        <v>0</v>
      </c>
      <c r="Q230" s="2">
        <v>1</v>
      </c>
      <c r="R230" s="3">
        <v>1</v>
      </c>
      <c r="S230" s="3">
        <v>0</v>
      </c>
      <c r="T230" s="3">
        <v>0</v>
      </c>
      <c r="U230" s="3">
        <v>0</v>
      </c>
      <c r="V230" s="2">
        <v>0</v>
      </c>
      <c r="W230" s="3" t="str">
        <f t="shared" si="6"/>
        <v/>
      </c>
      <c r="X230" t="str">
        <f t="shared" si="7"/>
        <v/>
      </c>
      <c r="Y230">
        <f>IFERROR(INDEX('Parcel Year'!$N$3:$N$1175,MATCH(KC_SPS_SubbasinAttributes!C230,'Parcel Year'!$M$3:$M$1175,0)),0)</f>
        <v>0.4090690016746521</v>
      </c>
      <c r="Z230">
        <f>INDEX(Imperviousness!$B$2:$B$1332,MATCH(KC_SPS_SubbasinAttributes!C230,Imperviousness!$A$2:$A$1332,0))</f>
        <v>8.1000000000000003E-2</v>
      </c>
      <c r="AA230">
        <f>INDEX('Flow Duration Index'!$B$2:$B$1332,MATCH(KC_SPS_SubbasinAttributes!C230,'Flow Duration Index'!$A$2:$A$1332,0))</f>
        <v>6.0990000000000002</v>
      </c>
      <c r="AB230">
        <f>INDEX(Opportunity_Index!$G$2:$G$1333,MATCH(KC_SPS_SubbasinAttributes!C230,Opportunity_Index!$F$2:$F$1333,0))</f>
        <v>2.4899999999999999E-2</v>
      </c>
      <c r="AC230">
        <f>INDEX(Traffic!$B$2:$B$1332,MATCH(KC_SPS_SubbasinAttributes!C230,Traffic!$A$2:$A$1332,0))</f>
        <v>1202.2840000000001</v>
      </c>
      <c r="AD230">
        <f>INDEX(EquityScore!$F$3:$F$1334,MATCH(KC_SPS_SubbasinAttributes!C230,EquityScore!$E$3:$E$1334,0))</f>
        <v>1.3333333349999998</v>
      </c>
      <c r="AE230" t="str">
        <f>IFERROR(INDEX(PavementCondition!$E$2:$E$669,MATCH(KC_SPS_SubbasinAttributes!C230,PavementCondition!$D$2:$D$669,0)),"N/A")</f>
        <v>N/A</v>
      </c>
      <c r="AF230">
        <f>INDEX(SpawnerMortality!$E$2:$E$1331,MATCH(KC_SPS_SubbasinAttributes!C230,SpawnerMortality!$D$2:$D$1331,0))</f>
        <v>0.28608772800000004</v>
      </c>
      <c r="AG230" s="25">
        <f>IFERROR(_xlfn.XLOOKUP($C230,WQBE_Loading!$C$4:$C$3072,WQBE_Loading!G$4:G$3072,,0,),"")</f>
        <v>1.1317790204606299</v>
      </c>
      <c r="AH230" s="25">
        <f>IFERROR(_xlfn.XLOOKUP($C230,WQBE_Loading!$C$4:$C$3072,WQBE_Loading!H$4:H$3072,,0,),"")</f>
        <v>5.56098783104063</v>
      </c>
      <c r="AI230" s="25">
        <f>IFERROR(_xlfn.XLOOKUP($C230,WQBE_Loading!$C$4:$C$3072,WQBE_Loading!I$4:I$3072,,0,),"")</f>
        <v>280.78305742558598</v>
      </c>
      <c r="AJ230" s="25">
        <f>IFERROR(_xlfn.XLOOKUP($C230,WQBE_Loading!$C$4:$C$3072,WQBE_Loading!J$4:J$3072,,0,),"")</f>
        <v>21.105494278703148</v>
      </c>
      <c r="AK230" s="25">
        <f>IFERROR(_xlfn.XLOOKUP($C230,WQBE_Loading!$C$4:$C$3072,WQBE_Loading!K$4:K$3072,,0,),"")</f>
        <v>6298.08236851117</v>
      </c>
      <c r="AL230" s="25">
        <f>IFERROR(_xlfn.XLOOKUP($C230,WQBE_Loading!$C$4:$C$3072,WQBE_Loading!L$4:L$3072,,0,),"")</f>
        <v>2.0650137461055854E-3</v>
      </c>
      <c r="AM230" s="25">
        <f>IFERROR(_xlfn.XLOOKUP($C230,WQBE_Loading!$C$4:$C$3072,WQBE_Loading!M$4:M$3072,,0,),"")</f>
        <v>1.0971410010651801E-4</v>
      </c>
      <c r="AN230" s="25">
        <f>IFERROR(_xlfn.XLOOKUP($C230,WQBE_Loading!$C$4:$C$3072,WQBE_Loading!N$4:N$3072,,0,),"")</f>
        <v>0.11955883029919301</v>
      </c>
      <c r="AO230" s="25">
        <f>IFERROR(_xlfn.XLOOKUP($C230,WQBE_Loading!$C$4:$C$3072,WQBE_Loading!O$4:O$3072,,0,),"")</f>
        <v>0.32633930360712449</v>
      </c>
      <c r="AP230" s="25">
        <f>IFERROR(_xlfn.XLOOKUP($C230,WQBE_Loading!$C$4:$C$3072,WQBE_Loading!P$4:P$3072,,0,),"")</f>
        <v>0.33130593386781299</v>
      </c>
      <c r="AQ230" s="13">
        <f>IFERROR(_xlfn.XLOOKUP($C230,WQBE_Loading!$C$4:$C$3072,WQBE_Loading!Q$4:Q$3072,,0,),"")</f>
        <v>8504965.6512287147</v>
      </c>
      <c r="AR230">
        <f>_xlfn.XLOOKUP(C230,UrbanHeat!$A$2:$A$1333,UrbanHeat!$B$2:$B$1333,,0,)</f>
        <v>8.0229999999999997</v>
      </c>
      <c r="AS230" s="25">
        <f>_xlfn.XLOOKUP($C230,TNC_Loading!$A$2:$A$1332,TNC_Loading!B$2:B$1332,,0,)</f>
        <v>4.1150000000000002</v>
      </c>
      <c r="AT230" s="25">
        <f>_xlfn.XLOOKUP($C230,TNC_Loading!$A$2:$A$1332,TNC_Loading!C$2:C$1332,,0,)</f>
        <v>0.73799999999999999</v>
      </c>
      <c r="AU230" s="25">
        <f>_xlfn.XLOOKUP($C230,TNC_Loading!$A$2:$A$1332,TNC_Loading!D$2:D$1332,,0,)</f>
        <v>5.9859999999999998</v>
      </c>
      <c r="AV230" s="25">
        <f>_xlfn.XLOOKUP($C230,TNC_Loading!$A$2:$A$1332,TNC_Loading!E$2:E$1332,,0,)</f>
        <v>5.8680000000000003</v>
      </c>
      <c r="AW230" s="25">
        <f>_xlfn.XLOOKUP($C230,TNC_Loading!$A$2:$A$1332,TNC_Loading!F$2:F$1332,,0,)</f>
        <v>105.434</v>
      </c>
      <c r="AX230">
        <f>_xlfn.XLOOKUP(C230,BIBI!$D$2:$D$1332,BIBI!$F$2:$F$1332,,0,)</f>
        <v>32.299999999999997</v>
      </c>
      <c r="AY230">
        <f>_xlfn.XLOOKUP(C230,FacilityCounts!$A$3:$A$1333,FacilityCounts!$B$3:$B$1333,,0,)</f>
        <v>0</v>
      </c>
      <c r="AZ230">
        <f>_xlfn.XLOOKUP(C230,FacilityCounts!$D$3:$D$1333,FacilityCounts!$E$3:$E$1333,,0,)</f>
        <v>0</v>
      </c>
      <c r="BA230">
        <f>_xlfn.XLOOKUP(C230,FacilityCounts!$G$3:$G$1333,FacilityCounts!$H$3:$H$1333,,0,)</f>
        <v>0</v>
      </c>
      <c r="BB230">
        <f>IFERROR(_xlfn.XLOOKUP(C230,'DA to P Sensitive Lakes'!$P$2:$P$44,'DA to P Sensitive Lakes'!$Q$2:$Q$44,,0,),0)</f>
        <v>0</v>
      </c>
      <c r="BC230" s="25">
        <f>_xlfn.XLOOKUP(C230,'Historic Runoff (mm)'!$A$2:$A$1332,'Historic Runoff (mm)'!$B$2:$B$1332,,0,)</f>
        <v>363.09899999999999</v>
      </c>
      <c r="BD230">
        <f>_xlfn.XLOOKUP(C230,DrainageComplaint!$A$2:$A$1332,DrainageComplaint!$B$2:$B$1332,,0,)</f>
        <v>0</v>
      </c>
      <c r="BE230">
        <f>_xlfn.XLOOKUP(C230,PAD_Area!$G$2:$G$1332,PAD_Area!$H$2:$H$1332,,0,)</f>
        <v>0</v>
      </c>
    </row>
    <row r="231" spans="1:57" x14ac:dyDescent="0.2">
      <c r="A231" s="2">
        <v>228</v>
      </c>
      <c r="B231" s="2">
        <v>229</v>
      </c>
      <c r="C231" s="20">
        <v>1002260</v>
      </c>
      <c r="D231" s="3" t="s">
        <v>208</v>
      </c>
      <c r="E231" s="3" t="s">
        <v>27</v>
      </c>
      <c r="F231" s="3">
        <v>399.42599999999999</v>
      </c>
      <c r="G231" s="3">
        <v>21871.324618300001</v>
      </c>
      <c r="H231" s="3">
        <v>17398937.864</v>
      </c>
      <c r="I231" s="2">
        <v>1</v>
      </c>
      <c r="J231" s="2">
        <v>0</v>
      </c>
      <c r="K231" s="2">
        <v>0</v>
      </c>
      <c r="L231" s="2">
        <v>5</v>
      </c>
      <c r="M231" s="3">
        <v>0</v>
      </c>
      <c r="N231" s="2">
        <f>_xlfn.XLOOKUP(C231,Shellfish_Presence!$E$3:$E$1333,Shellfish_Presence!$G$3:$G$1333,,0,)</f>
        <v>0</v>
      </c>
      <c r="O231" s="3">
        <v>0</v>
      </c>
      <c r="P231" s="3">
        <v>0</v>
      </c>
      <c r="Q231" s="2">
        <v>1</v>
      </c>
      <c r="R231" s="3">
        <v>1</v>
      </c>
      <c r="S231" s="3">
        <v>0</v>
      </c>
      <c r="T231" s="3">
        <v>0</v>
      </c>
      <c r="U231" s="3">
        <v>1542.72998046875</v>
      </c>
      <c r="V231" s="2">
        <v>0</v>
      </c>
      <c r="W231" s="3" t="str">
        <f t="shared" si="6"/>
        <v/>
      </c>
      <c r="X231" t="str">
        <f t="shared" si="7"/>
        <v/>
      </c>
      <c r="Y231">
        <f>IFERROR(INDEX('Parcel Year'!$N$3:$N$1175,MATCH(KC_SPS_SubbasinAttributes!C231,'Parcel Year'!$M$3:$M$1175,0)),0)</f>
        <v>0.38729599118232727</v>
      </c>
      <c r="Z231">
        <f>INDEX(Imperviousness!$B$2:$B$1332,MATCH(KC_SPS_SubbasinAttributes!C231,Imperviousness!$A$2:$A$1332,0))</f>
        <v>0.20699999999999999</v>
      </c>
      <c r="AA231">
        <f>INDEX('Flow Duration Index'!$B$2:$B$1332,MATCH(KC_SPS_SubbasinAttributes!C231,'Flow Duration Index'!$A$2:$A$1332,0))</f>
        <v>6.758</v>
      </c>
      <c r="AB231">
        <f>INDEX(Opportunity_Index!$G$2:$G$1333,MATCH(KC_SPS_SubbasinAttributes!C231,Opportunity_Index!$F$2:$F$1333,0))</f>
        <v>2.4899999999999999E-2</v>
      </c>
      <c r="AC231">
        <f>INDEX(Traffic!$B$2:$B$1332,MATCH(KC_SPS_SubbasinAttributes!C231,Traffic!$A$2:$A$1332,0))</f>
        <v>824.774</v>
      </c>
      <c r="AD231">
        <f>INDEX(EquityScore!$F$3:$F$1334,MATCH(KC_SPS_SubbasinAttributes!C231,EquityScore!$E$3:$E$1334,0))</f>
        <v>1</v>
      </c>
      <c r="AE231" t="str">
        <f>IFERROR(INDEX(PavementCondition!$E$2:$E$669,MATCH(KC_SPS_SubbasinAttributes!C231,PavementCondition!$D$2:$D$669,0)),"N/A")</f>
        <v>N/A</v>
      </c>
      <c r="AF231">
        <f>INDEX(SpawnerMortality!$E$2:$E$1331,MATCH(KC_SPS_SubbasinAttributes!C231,SpawnerMortality!$D$2:$D$1331,0))</f>
        <v>0.30031637</v>
      </c>
      <c r="AG231" s="25">
        <f>IFERROR(_xlfn.XLOOKUP($C231,WQBE_Loading!$C$4:$C$3072,WQBE_Loading!G$4:G$3072,,0,),"")</f>
        <v>1.3272288637704799</v>
      </c>
      <c r="AH231" s="25">
        <f>IFERROR(_xlfn.XLOOKUP($C231,WQBE_Loading!$C$4:$C$3072,WQBE_Loading!H$4:H$3072,,0,),"")</f>
        <v>6.69011157007857</v>
      </c>
      <c r="AI231" s="25">
        <f>IFERROR(_xlfn.XLOOKUP($C231,WQBE_Loading!$C$4:$C$3072,WQBE_Loading!I$4:I$3072,,0,),"")</f>
        <v>283.23437030276955</v>
      </c>
      <c r="AJ231" s="25">
        <f>IFERROR(_xlfn.XLOOKUP($C231,WQBE_Loading!$C$4:$C$3072,WQBE_Loading!J$4:J$3072,,0,),"")</f>
        <v>21.5594976003763</v>
      </c>
      <c r="AK231" s="25">
        <f>IFERROR(_xlfn.XLOOKUP($C231,WQBE_Loading!$C$4:$C$3072,WQBE_Loading!K$4:K$3072,,0,),"")</f>
        <v>7354.578860335615</v>
      </c>
      <c r="AL231" s="25">
        <f>IFERROR(_xlfn.XLOOKUP($C231,WQBE_Loading!$C$4:$C$3072,WQBE_Loading!L$4:L$3072,,0,),"")</f>
        <v>2.3453645592310599E-3</v>
      </c>
      <c r="AM231" s="25">
        <f>IFERROR(_xlfn.XLOOKUP($C231,WQBE_Loading!$C$4:$C$3072,WQBE_Loading!M$4:M$3072,,0,),"")</f>
        <v>9.0840157250412552E-5</v>
      </c>
      <c r="AN231" s="25">
        <f>IFERROR(_xlfn.XLOOKUP($C231,WQBE_Loading!$C$4:$C$3072,WQBE_Loading!N$4:N$3072,,0,),"")</f>
        <v>7.9032053745781039E-2</v>
      </c>
      <c r="AO231" s="25">
        <f>IFERROR(_xlfn.XLOOKUP($C231,WQBE_Loading!$C$4:$C$3072,WQBE_Loading!O$4:O$3072,,0,),"")</f>
        <v>0.34818461986282545</v>
      </c>
      <c r="AP231" s="25">
        <f>IFERROR(_xlfn.XLOOKUP($C231,WQBE_Loading!$C$4:$C$3072,WQBE_Loading!P$4:P$3072,,0,),"")</f>
        <v>0.483312425262581</v>
      </c>
      <c r="AQ231" s="13">
        <f>IFERROR(_xlfn.XLOOKUP($C231,WQBE_Loading!$C$4:$C$3072,WQBE_Loading!Q$4:Q$3072,,0,),"")</f>
        <v>7964458.7985216696</v>
      </c>
      <c r="AR231">
        <f>_xlfn.XLOOKUP(C231,UrbanHeat!$A$2:$A$1333,UrbanHeat!$B$2:$B$1333,,0,)</f>
        <v>10.507</v>
      </c>
      <c r="AS231" s="25">
        <f>_xlfn.XLOOKUP($C231,TNC_Loading!$A$2:$A$1332,TNC_Loading!B$2:B$1332,,0,)</f>
        <v>6.5209999999999999</v>
      </c>
      <c r="AT231" s="25">
        <f>_xlfn.XLOOKUP($C231,TNC_Loading!$A$2:$A$1332,TNC_Loading!C$2:C$1332,,0,)</f>
        <v>0.622</v>
      </c>
      <c r="AU231" s="25">
        <f>_xlfn.XLOOKUP($C231,TNC_Loading!$A$2:$A$1332,TNC_Loading!D$2:D$1332,,0,)</f>
        <v>7.508</v>
      </c>
      <c r="AV231" s="25">
        <f>_xlfn.XLOOKUP($C231,TNC_Loading!$A$2:$A$1332,TNC_Loading!E$2:E$1332,,0,)</f>
        <v>7.7359999999999998</v>
      </c>
      <c r="AW231" s="25">
        <f>_xlfn.XLOOKUP($C231,TNC_Loading!$A$2:$A$1332,TNC_Loading!F$2:F$1332,,0,)</f>
        <v>167.31299999999999</v>
      </c>
      <c r="AX231">
        <f>_xlfn.XLOOKUP(C231,BIBI!$D$2:$D$1332,BIBI!$F$2:$F$1332,,0,)</f>
        <v>54.35</v>
      </c>
      <c r="AY231">
        <f>_xlfn.XLOOKUP(C231,FacilityCounts!$A$3:$A$1333,FacilityCounts!$B$3:$B$1333,,0,)</f>
        <v>0</v>
      </c>
      <c r="AZ231">
        <f>_xlfn.XLOOKUP(C231,FacilityCounts!$D$3:$D$1333,FacilityCounts!$E$3:$E$1333,,0,)</f>
        <v>0</v>
      </c>
      <c r="BA231">
        <f>_xlfn.XLOOKUP(C231,FacilityCounts!$G$3:$G$1333,FacilityCounts!$H$3:$H$1333,,0,)</f>
        <v>0</v>
      </c>
      <c r="BB231">
        <f>IFERROR(_xlfn.XLOOKUP(C231,'DA to P Sensitive Lakes'!$P$2:$P$44,'DA to P Sensitive Lakes'!$Q$2:$Q$44,,0,),0)</f>
        <v>0</v>
      </c>
      <c r="BC231" s="25">
        <f>_xlfn.XLOOKUP(C231,'Historic Runoff (mm)'!$A$2:$A$1332,'Historic Runoff (mm)'!$B$2:$B$1332,,0,)</f>
        <v>493.834</v>
      </c>
      <c r="BD231">
        <f>_xlfn.XLOOKUP(C231,DrainageComplaint!$A$2:$A$1332,DrainageComplaint!$B$2:$B$1332,,0,)</f>
        <v>0</v>
      </c>
      <c r="BE231">
        <f>_xlfn.XLOOKUP(C231,PAD_Area!$G$2:$G$1332,PAD_Area!$H$2:$H$1332,,0,)</f>
        <v>0</v>
      </c>
    </row>
    <row r="232" spans="1:57" x14ac:dyDescent="0.2">
      <c r="A232" s="2">
        <v>229</v>
      </c>
      <c r="B232" s="2">
        <v>230</v>
      </c>
      <c r="C232" s="20">
        <v>1002270</v>
      </c>
      <c r="D232" s="3" t="s">
        <v>208</v>
      </c>
      <c r="E232" s="3" t="s">
        <v>27</v>
      </c>
      <c r="F232" s="3">
        <v>482.827</v>
      </c>
      <c r="G232" s="3">
        <v>27810.377307800001</v>
      </c>
      <c r="H232" s="3">
        <v>21031860.947999999</v>
      </c>
      <c r="I232" s="2">
        <v>2</v>
      </c>
      <c r="J232" s="2">
        <v>0</v>
      </c>
      <c r="K232" s="2">
        <v>0</v>
      </c>
      <c r="L232" s="2">
        <v>0</v>
      </c>
      <c r="M232" s="3">
        <v>0</v>
      </c>
      <c r="N232" s="2">
        <f>_xlfn.XLOOKUP(C232,Shellfish_Presence!$E$3:$E$1333,Shellfish_Presence!$G$3:$G$1333,,0,)</f>
        <v>1</v>
      </c>
      <c r="O232" s="3">
        <v>0</v>
      </c>
      <c r="P232" s="3">
        <v>0</v>
      </c>
      <c r="Q232" s="2">
        <v>0</v>
      </c>
      <c r="R232" s="3">
        <v>1</v>
      </c>
      <c r="S232" s="3">
        <v>0</v>
      </c>
      <c r="T232" s="3">
        <v>0</v>
      </c>
      <c r="U232" s="3">
        <v>0</v>
      </c>
      <c r="V232" s="2">
        <v>0</v>
      </c>
      <c r="W232" s="3" t="str">
        <f t="shared" si="6"/>
        <v/>
      </c>
      <c r="X232" t="str">
        <f t="shared" si="7"/>
        <v/>
      </c>
      <c r="Y232">
        <f>IFERROR(INDEX('Parcel Year'!$N$3:$N$1175,MATCH(KC_SPS_SubbasinAttributes!C232,'Parcel Year'!$M$3:$M$1175,0)),0)</f>
        <v>0.51057201623916626</v>
      </c>
      <c r="Z232">
        <f>INDEX(Imperviousness!$B$2:$B$1332,MATCH(KC_SPS_SubbasinAttributes!C232,Imperviousness!$A$2:$A$1332,0))</f>
        <v>0.28899999999999998</v>
      </c>
      <c r="AA232">
        <f>INDEX('Flow Duration Index'!$B$2:$B$1332,MATCH(KC_SPS_SubbasinAttributes!C232,'Flow Duration Index'!$A$2:$A$1332,0))</f>
        <v>6.1630000000000003</v>
      </c>
      <c r="AB232">
        <f>INDEX(Opportunity_Index!$G$2:$G$1333,MATCH(KC_SPS_SubbasinAttributes!C232,Opportunity_Index!$F$2:$F$1333,0))</f>
        <v>0.4844</v>
      </c>
      <c r="AC232">
        <f>INDEX(Traffic!$B$2:$B$1332,MATCH(KC_SPS_SubbasinAttributes!C232,Traffic!$A$2:$A$1332,0))</f>
        <v>1101.0989999999999</v>
      </c>
      <c r="AD232">
        <f>INDEX(EquityScore!$F$3:$F$1334,MATCH(KC_SPS_SubbasinAttributes!C232,EquityScore!$E$3:$E$1334,0))</f>
        <v>3</v>
      </c>
      <c r="AE232" t="str">
        <f>IFERROR(INDEX(PavementCondition!$E$2:$E$669,MATCH(KC_SPS_SubbasinAttributes!C232,PavementCondition!$D$2:$D$669,0)),"N/A")</f>
        <v>N/A</v>
      </c>
      <c r="AF232">
        <f>INDEX(SpawnerMortality!$E$2:$E$1331,MATCH(KC_SPS_SubbasinAttributes!C232,SpawnerMortality!$D$2:$D$1331,0))</f>
        <v>0.18511593600000001</v>
      </c>
      <c r="AG232" s="25">
        <f>IFERROR(_xlfn.XLOOKUP($C232,WQBE_Loading!$C$4:$C$3072,WQBE_Loading!G$4:G$3072,,0,),"")</f>
        <v>1.5794374180965352</v>
      </c>
      <c r="AH232" s="25">
        <f>IFERROR(_xlfn.XLOOKUP($C232,WQBE_Loading!$C$4:$C$3072,WQBE_Loading!H$4:H$3072,,0,),"")</f>
        <v>7.8078939742034299</v>
      </c>
      <c r="AI232" s="25">
        <f>IFERROR(_xlfn.XLOOKUP($C232,WQBE_Loading!$C$4:$C$3072,WQBE_Loading!I$4:I$3072,,0,),"")</f>
        <v>412.48696224280195</v>
      </c>
      <c r="AJ232" s="25">
        <f>IFERROR(_xlfn.XLOOKUP($C232,WQBE_Loading!$C$4:$C$3072,WQBE_Loading!J$4:J$3072,,0,),"")</f>
        <v>30.856663856134301</v>
      </c>
      <c r="AK232" s="25">
        <f>IFERROR(_xlfn.XLOOKUP($C232,WQBE_Loading!$C$4:$C$3072,WQBE_Loading!K$4:K$3072,,0,),"")</f>
        <v>8971.8960212046495</v>
      </c>
      <c r="AL232" s="25">
        <f>IFERROR(_xlfn.XLOOKUP($C232,WQBE_Loading!$C$4:$C$3072,WQBE_Loading!L$4:L$3072,,0,),"")</f>
        <v>2.784921038477395E-3</v>
      </c>
      <c r="AM232" s="25">
        <f>IFERROR(_xlfn.XLOOKUP($C232,WQBE_Loading!$C$4:$C$3072,WQBE_Loading!M$4:M$3072,,0,),"")</f>
        <v>1.26775254310673E-4</v>
      </c>
      <c r="AN232" s="25">
        <f>IFERROR(_xlfn.XLOOKUP($C232,WQBE_Loading!$C$4:$C$3072,WQBE_Loading!N$4:N$3072,,0,),"")</f>
        <v>0.13895206476941802</v>
      </c>
      <c r="AO232" s="25">
        <f>IFERROR(_xlfn.XLOOKUP($C232,WQBE_Loading!$C$4:$C$3072,WQBE_Loading!O$4:O$3072,,0,),"")</f>
        <v>0.43575104613452353</v>
      </c>
      <c r="AP232" s="25">
        <f>IFERROR(_xlfn.XLOOKUP($C232,WQBE_Loading!$C$4:$C$3072,WQBE_Loading!P$4:P$3072,,0,),"")</f>
        <v>0.51697404532048996</v>
      </c>
      <c r="AQ232" s="13">
        <f>IFERROR(_xlfn.XLOOKUP($C232,WQBE_Loading!$C$4:$C$3072,WQBE_Loading!Q$4:Q$3072,,0,),"")</f>
        <v>11452252.262974899</v>
      </c>
      <c r="AR232">
        <f>_xlfn.XLOOKUP(C232,UrbanHeat!$A$2:$A$1333,UrbanHeat!$B$2:$B$1333,,0,)</f>
        <v>15.765000000000001</v>
      </c>
      <c r="AS232" s="25">
        <f>_xlfn.XLOOKUP($C232,TNC_Loading!$A$2:$A$1332,TNC_Loading!B$2:B$1332,,0,)</f>
        <v>8.3130000000000006</v>
      </c>
      <c r="AT232" s="25">
        <f>_xlfn.XLOOKUP($C232,TNC_Loading!$A$2:$A$1332,TNC_Loading!C$2:C$1332,,0,)</f>
        <v>4.7530000000000001</v>
      </c>
      <c r="AU232" s="25">
        <f>_xlfn.XLOOKUP($C232,TNC_Loading!$A$2:$A$1332,TNC_Loading!D$2:D$1332,,0,)</f>
        <v>12.209</v>
      </c>
      <c r="AV232" s="25">
        <f>_xlfn.XLOOKUP($C232,TNC_Loading!$A$2:$A$1332,TNC_Loading!E$2:E$1332,,0,)</f>
        <v>13.705</v>
      </c>
      <c r="AW232" s="25">
        <f>_xlfn.XLOOKUP($C232,TNC_Loading!$A$2:$A$1332,TNC_Loading!F$2:F$1332,,0,)</f>
        <v>320.40800000000002</v>
      </c>
      <c r="AX232">
        <f>_xlfn.XLOOKUP(C232,BIBI!$D$2:$D$1332,BIBI!$F$2:$F$1332,,0,)</f>
        <v>0</v>
      </c>
      <c r="AY232">
        <f>_xlfn.XLOOKUP(C232,FacilityCounts!$A$3:$A$1333,FacilityCounts!$B$3:$B$1333,,0,)</f>
        <v>0</v>
      </c>
      <c r="AZ232">
        <f>_xlfn.XLOOKUP(C232,FacilityCounts!$D$3:$D$1333,FacilityCounts!$E$3:$E$1333,,0,)</f>
        <v>0</v>
      </c>
      <c r="BA232">
        <f>_xlfn.XLOOKUP(C232,FacilityCounts!$G$3:$G$1333,FacilityCounts!$H$3:$H$1333,,0,)</f>
        <v>0</v>
      </c>
      <c r="BB232">
        <f>IFERROR(_xlfn.XLOOKUP(C232,'DA to P Sensitive Lakes'!$P$2:$P$44,'DA to P Sensitive Lakes'!$Q$2:$Q$44,,0,),0)</f>
        <v>0</v>
      </c>
      <c r="BC232" s="25">
        <f>_xlfn.XLOOKUP(C232,'Historic Runoff (mm)'!$A$2:$A$1332,'Historic Runoff (mm)'!$B$2:$B$1332,,0,)</f>
        <v>491.11</v>
      </c>
      <c r="BD232">
        <f>_xlfn.XLOOKUP(C232,DrainageComplaint!$A$2:$A$1332,DrainageComplaint!$B$2:$B$1332,,0,)</f>
        <v>0</v>
      </c>
      <c r="BE232">
        <f>_xlfn.XLOOKUP(C232,PAD_Area!$G$2:$G$1332,PAD_Area!$H$2:$H$1332,,0,)</f>
        <v>0</v>
      </c>
    </row>
    <row r="233" spans="1:57" x14ac:dyDescent="0.2">
      <c r="A233" s="2">
        <v>230</v>
      </c>
      <c r="B233" s="2">
        <v>231</v>
      </c>
      <c r="C233" s="20">
        <v>1002280</v>
      </c>
      <c r="D233" s="3" t="s">
        <v>208</v>
      </c>
      <c r="E233" s="3" t="s">
        <v>27</v>
      </c>
      <c r="F233" s="3">
        <v>37.082999999999998</v>
      </c>
      <c r="G233" s="3">
        <v>5686.0728630399999</v>
      </c>
      <c r="H233" s="3">
        <v>1615343.8049699999</v>
      </c>
      <c r="I233" s="2">
        <v>7</v>
      </c>
      <c r="J233" s="2">
        <v>1</v>
      </c>
      <c r="K233" s="2">
        <v>0</v>
      </c>
      <c r="L233" s="2">
        <v>0</v>
      </c>
      <c r="M233" s="3">
        <v>0</v>
      </c>
      <c r="N233" s="2">
        <f>_xlfn.XLOOKUP(C233,Shellfish_Presence!$E$3:$E$1333,Shellfish_Presence!$G$3:$G$1333,,0,)</f>
        <v>1</v>
      </c>
      <c r="O233" s="3">
        <v>0.20761799812316895</v>
      </c>
      <c r="P233" s="3">
        <v>0.79198801517486572</v>
      </c>
      <c r="Q233" s="2">
        <v>3</v>
      </c>
      <c r="R233" s="3">
        <v>1.0000100135803223</v>
      </c>
      <c r="S233" s="3">
        <v>0</v>
      </c>
      <c r="T233" s="3">
        <v>0</v>
      </c>
      <c r="U233" s="3">
        <v>0</v>
      </c>
      <c r="V233" s="2">
        <v>0</v>
      </c>
      <c r="W233" s="3" t="str">
        <f t="shared" si="6"/>
        <v/>
      </c>
      <c r="X233" t="str">
        <f t="shared" si="7"/>
        <v/>
      </c>
      <c r="Y233">
        <f>IFERROR(INDEX('Parcel Year'!$N$3:$N$1175,MATCH(KC_SPS_SubbasinAttributes!C233,'Parcel Year'!$M$3:$M$1175,0)),0)</f>
        <v>0.12389399856328964</v>
      </c>
      <c r="Z233">
        <f>INDEX(Imperviousness!$B$2:$B$1332,MATCH(KC_SPS_SubbasinAttributes!C233,Imperviousness!$A$2:$A$1332,0))</f>
        <v>0.111</v>
      </c>
      <c r="AA233">
        <f>INDEX('Flow Duration Index'!$B$2:$B$1332,MATCH(KC_SPS_SubbasinAttributes!C233,'Flow Duration Index'!$A$2:$A$1332,0))</f>
        <v>2.9980000000000002</v>
      </c>
      <c r="AB233">
        <f>INDEX(Opportunity_Index!$G$2:$G$1333,MATCH(KC_SPS_SubbasinAttributes!C233,Opportunity_Index!$F$2:$F$1333,0))</f>
        <v>3.4700000000000002E-2</v>
      </c>
      <c r="AC233">
        <f>INDEX(Traffic!$B$2:$B$1332,MATCH(KC_SPS_SubbasinAttributes!C233,Traffic!$A$2:$A$1332,0))</f>
        <v>37432.398999999998</v>
      </c>
      <c r="AD233">
        <f>INDEX(EquityScore!$F$3:$F$1334,MATCH(KC_SPS_SubbasinAttributes!C233,EquityScore!$E$3:$E$1334,0))</f>
        <v>1</v>
      </c>
      <c r="AE233" t="str">
        <f>IFERROR(INDEX(PavementCondition!$E$2:$E$669,MATCH(KC_SPS_SubbasinAttributes!C233,PavementCondition!$D$2:$D$669,0)),"N/A")</f>
        <v>N/A</v>
      </c>
      <c r="AF233">
        <f>INDEX(SpawnerMortality!$E$2:$E$1331,MATCH(KC_SPS_SubbasinAttributes!C233,SpawnerMortality!$D$2:$D$1331,0))</f>
        <v>0.28993803849999999</v>
      </c>
      <c r="AG233" s="25">
        <f>IFERROR(_xlfn.XLOOKUP($C233,WQBE_Loading!$C$4:$C$3072,WQBE_Loading!G$4:G$3072,,0,),"")</f>
        <v>0.14802971569291101</v>
      </c>
      <c r="AH233" s="25">
        <f>IFERROR(_xlfn.XLOOKUP($C233,WQBE_Loading!$C$4:$C$3072,WQBE_Loading!H$4:H$3072,,0,),"")</f>
        <v>0.76570305278126405</v>
      </c>
      <c r="AI233" s="25">
        <f>IFERROR(_xlfn.XLOOKUP($C233,WQBE_Loading!$C$4:$C$3072,WQBE_Loading!I$4:I$3072,,0,),"")</f>
        <v>8.6461839962884302</v>
      </c>
      <c r="AJ233" s="25">
        <f>IFERROR(_xlfn.XLOOKUP($C233,WQBE_Loading!$C$4:$C$3072,WQBE_Loading!J$4:J$3072,,0,),"")</f>
        <v>0.82345015050171644</v>
      </c>
      <c r="AK233" s="25">
        <f>IFERROR(_xlfn.XLOOKUP($C233,WQBE_Loading!$C$4:$C$3072,WQBE_Loading!K$4:K$3072,,0,),"")</f>
        <v>548.42353535180951</v>
      </c>
      <c r="AL233" s="25">
        <f>IFERROR(_xlfn.XLOOKUP($C233,WQBE_Loading!$C$4:$C$3072,WQBE_Loading!L$4:L$3072,,0,),"")</f>
        <v>2.360398685512725E-4</v>
      </c>
      <c r="AM233" s="25">
        <f>IFERROR(_xlfn.XLOOKUP($C233,WQBE_Loading!$C$4:$C$3072,WQBE_Loading!M$4:M$3072,,0,),"")</f>
        <v>2.48473474866471E-5</v>
      </c>
      <c r="AN233" s="25">
        <f>IFERROR(_xlfn.XLOOKUP($C233,WQBE_Loading!$C$4:$C$3072,WQBE_Loading!N$4:N$3072,,0,),"")</f>
        <v>6.3766902214364499E-3</v>
      </c>
      <c r="AO233" s="25">
        <f>IFERROR(_xlfn.XLOOKUP($C233,WQBE_Loading!$C$4:$C$3072,WQBE_Loading!O$4:O$3072,,0,),"")</f>
        <v>3.1356397073698652E-2</v>
      </c>
      <c r="AP233" s="25">
        <f>IFERROR(_xlfn.XLOOKUP($C233,WQBE_Loading!$C$4:$C$3072,WQBE_Loading!P$4:P$3072,,0,),"")</f>
        <v>3.5338198831419899E-2</v>
      </c>
      <c r="AQ233" s="13">
        <f>IFERROR(_xlfn.XLOOKUP($C233,WQBE_Loading!$C$4:$C$3072,WQBE_Loading!Q$4:Q$3072,,0,),"")</f>
        <v>294665.48791103851</v>
      </c>
      <c r="AR233">
        <f>_xlfn.XLOOKUP(C233,UrbanHeat!$A$2:$A$1333,UrbanHeat!$B$2:$B$1333,,0,)</f>
        <v>11.52</v>
      </c>
      <c r="AS233" s="25">
        <f>_xlfn.XLOOKUP($C233,TNC_Loading!$A$2:$A$1332,TNC_Loading!B$2:B$1332,,0,)</f>
        <v>8.83</v>
      </c>
      <c r="AT233" s="25">
        <f>_xlfn.XLOOKUP($C233,TNC_Loading!$A$2:$A$1332,TNC_Loading!C$2:C$1332,,0,)</f>
        <v>1.825</v>
      </c>
      <c r="AU233" s="25">
        <f>_xlfn.XLOOKUP($C233,TNC_Loading!$A$2:$A$1332,TNC_Loading!D$2:D$1332,,0,)</f>
        <v>31.305</v>
      </c>
      <c r="AV233" s="25">
        <f>_xlfn.XLOOKUP($C233,TNC_Loading!$A$2:$A$1332,TNC_Loading!E$2:E$1332,,0,)</f>
        <v>15.278</v>
      </c>
      <c r="AW233" s="25">
        <f>_xlfn.XLOOKUP($C233,TNC_Loading!$A$2:$A$1332,TNC_Loading!F$2:F$1332,,0,)</f>
        <v>271.37900000000002</v>
      </c>
      <c r="AX233">
        <f>_xlfn.XLOOKUP(C233,BIBI!$D$2:$D$1332,BIBI!$F$2:$F$1332,,0,)</f>
        <v>11.7</v>
      </c>
      <c r="AY233">
        <f>_xlfn.XLOOKUP(C233,FacilityCounts!$A$3:$A$1333,FacilityCounts!$B$3:$B$1333,,0,)</f>
        <v>0</v>
      </c>
      <c r="AZ233">
        <f>_xlfn.XLOOKUP(C233,FacilityCounts!$D$3:$D$1333,FacilityCounts!$E$3:$E$1333,,0,)</f>
        <v>0</v>
      </c>
      <c r="BA233">
        <f>_xlfn.XLOOKUP(C233,FacilityCounts!$G$3:$G$1333,FacilityCounts!$H$3:$H$1333,,0,)</f>
        <v>0</v>
      </c>
      <c r="BB233">
        <f>IFERROR(_xlfn.XLOOKUP(C233,'DA to P Sensitive Lakes'!$P$2:$P$44,'DA to P Sensitive Lakes'!$Q$2:$Q$44,,0,),0)</f>
        <v>0</v>
      </c>
      <c r="BC233" s="25">
        <f>_xlfn.XLOOKUP(C233,'Historic Runoff (mm)'!$A$2:$A$1332,'Historic Runoff (mm)'!$B$2:$B$1332,,0,)</f>
        <v>589.45799999999997</v>
      </c>
      <c r="BD233">
        <f>_xlfn.XLOOKUP(C233,DrainageComplaint!$A$2:$A$1332,DrainageComplaint!$B$2:$B$1332,,0,)</f>
        <v>0</v>
      </c>
      <c r="BE233">
        <f>_xlfn.XLOOKUP(C233,PAD_Area!$G$2:$G$1332,PAD_Area!$H$2:$H$1332,,0,)</f>
        <v>0</v>
      </c>
    </row>
    <row r="234" spans="1:57" x14ac:dyDescent="0.2">
      <c r="A234" s="2">
        <v>231</v>
      </c>
      <c r="B234" s="2">
        <v>232</v>
      </c>
      <c r="C234" s="20">
        <v>1002290</v>
      </c>
      <c r="D234" s="3" t="s">
        <v>245</v>
      </c>
      <c r="E234" s="3" t="s">
        <v>27</v>
      </c>
      <c r="F234" s="3">
        <v>549.47799999999995</v>
      </c>
      <c r="G234" s="3">
        <v>29150.822344799999</v>
      </c>
      <c r="H234" s="3">
        <v>23935147.422200002</v>
      </c>
      <c r="I234" s="2">
        <v>7</v>
      </c>
      <c r="J234" s="2">
        <v>1</v>
      </c>
      <c r="K234" s="2">
        <v>0</v>
      </c>
      <c r="L234" s="2">
        <v>5</v>
      </c>
      <c r="M234" s="3">
        <v>0</v>
      </c>
      <c r="N234" s="2">
        <f>_xlfn.XLOOKUP(C234,Shellfish_Presence!$E$3:$E$1333,Shellfish_Presence!$G$3:$G$1333,,0,)</f>
        <v>0</v>
      </c>
      <c r="O234" s="3">
        <v>0</v>
      </c>
      <c r="P234" s="3">
        <v>0.99993300437927246</v>
      </c>
      <c r="Q234" s="2">
        <v>4</v>
      </c>
      <c r="R234" s="3">
        <v>1</v>
      </c>
      <c r="S234" s="3">
        <v>0</v>
      </c>
      <c r="T234" s="3">
        <v>57.129398345947266</v>
      </c>
      <c r="U234" s="3">
        <v>0</v>
      </c>
      <c r="V234" s="2">
        <v>0</v>
      </c>
      <c r="W234" s="3">
        <f t="shared" si="6"/>
        <v>0</v>
      </c>
      <c r="X234">
        <f t="shared" si="7"/>
        <v>0</v>
      </c>
      <c r="Y234">
        <f>IFERROR(INDEX('Parcel Year'!$N$3:$N$1175,MATCH(KC_SPS_SubbasinAttributes!C234,'Parcel Year'!$M$3:$M$1175,0)),0)</f>
        <v>8.4429197013378143E-2</v>
      </c>
      <c r="Z234">
        <f>INDEX(Imperviousness!$B$2:$B$1332,MATCH(KC_SPS_SubbasinAttributes!C234,Imperviousness!$A$2:$A$1332,0))</f>
        <v>0.154</v>
      </c>
      <c r="AA234">
        <f>INDEX('Flow Duration Index'!$B$2:$B$1332,MATCH(KC_SPS_SubbasinAttributes!C234,'Flow Duration Index'!$A$2:$A$1332,0))</f>
        <v>3.0659999999999998</v>
      </c>
      <c r="AB234">
        <f>INDEX(Opportunity_Index!$G$2:$G$1333,MATCH(KC_SPS_SubbasinAttributes!C234,Opportunity_Index!$F$2:$F$1333,0))</f>
        <v>0.307</v>
      </c>
      <c r="AC234">
        <f>INDEX(Traffic!$B$2:$B$1332,MATCH(KC_SPS_SubbasinAttributes!C234,Traffic!$A$2:$A$1332,0))</f>
        <v>8556.3289999999997</v>
      </c>
      <c r="AD234">
        <f>INDEX(EquityScore!$F$3:$F$1334,MATCH(KC_SPS_SubbasinAttributes!C234,EquityScore!$E$3:$E$1334,0))</f>
        <v>2</v>
      </c>
      <c r="AE234">
        <f>IFERROR(INDEX(PavementCondition!$E$2:$E$669,MATCH(KC_SPS_SubbasinAttributes!C234,PavementCondition!$D$2:$D$669,0)),"N/A")</f>
        <v>60</v>
      </c>
      <c r="AF234">
        <f>INDEX(SpawnerMortality!$E$2:$E$1331,MATCH(KC_SPS_SubbasinAttributes!C234,SpawnerMortality!$D$2:$D$1331,0))</f>
        <v>0.14050804550000001</v>
      </c>
      <c r="AG234" s="25">
        <f>IFERROR(_xlfn.XLOOKUP($C234,WQBE_Loading!$C$4:$C$3072,WQBE_Loading!G$4:G$3072,,0,),"")</f>
        <v>4.0694009168380498</v>
      </c>
      <c r="AH234" s="25">
        <f>IFERROR(_xlfn.XLOOKUP($C234,WQBE_Loading!$C$4:$C$3072,WQBE_Loading!H$4:H$3072,,0,),"")</f>
        <v>22.360793304235049</v>
      </c>
      <c r="AI234" s="25">
        <f>IFERROR(_xlfn.XLOOKUP($C234,WQBE_Loading!$C$4:$C$3072,WQBE_Loading!I$4:I$3072,,0,),"")</f>
        <v>368.8119115640385</v>
      </c>
      <c r="AJ234" s="25">
        <f>IFERROR(_xlfn.XLOOKUP($C234,WQBE_Loading!$C$4:$C$3072,WQBE_Loading!J$4:J$3072,,0,),"")</f>
        <v>34.409724690314548</v>
      </c>
      <c r="AK234" s="25">
        <f>IFERROR(_xlfn.XLOOKUP($C234,WQBE_Loading!$C$4:$C$3072,WQBE_Loading!K$4:K$3072,,0,),"")</f>
        <v>15552.039431532099</v>
      </c>
      <c r="AL234" s="25">
        <f>IFERROR(_xlfn.XLOOKUP($C234,WQBE_Loading!$C$4:$C$3072,WQBE_Loading!L$4:L$3072,,0,),"")</f>
        <v>5.5970146804871302E-3</v>
      </c>
      <c r="AM234" s="25">
        <f>IFERROR(_xlfn.XLOOKUP($C234,WQBE_Loading!$C$4:$C$3072,WQBE_Loading!M$4:M$3072,,0,),"")</f>
        <v>7.8150698900667447E-4</v>
      </c>
      <c r="AN234" s="25">
        <f>IFERROR(_xlfn.XLOOKUP($C234,WQBE_Loading!$C$4:$C$3072,WQBE_Loading!N$4:N$3072,,0,),"")</f>
        <v>0.15652672450531549</v>
      </c>
      <c r="AO234" s="25">
        <f>IFERROR(_xlfn.XLOOKUP($C234,WQBE_Loading!$C$4:$C$3072,WQBE_Loading!O$4:O$3072,,0,),"")</f>
        <v>0.77591791092648099</v>
      </c>
      <c r="AP234" s="25">
        <f>IFERROR(_xlfn.XLOOKUP($C234,WQBE_Loading!$C$4:$C$3072,WQBE_Loading!P$4:P$3072,,0,),"")</f>
        <v>1.3434760631678899</v>
      </c>
      <c r="AQ234" s="13">
        <f>IFERROR(_xlfn.XLOOKUP($C234,WQBE_Loading!$C$4:$C$3072,WQBE_Loading!Q$4:Q$3072,,0,),"")</f>
        <v>11245927.9132655</v>
      </c>
      <c r="AR234">
        <f>_xlfn.XLOOKUP(C234,UrbanHeat!$A$2:$A$1333,UrbanHeat!$B$2:$B$1333,,0,)</f>
        <v>10.159000000000001</v>
      </c>
      <c r="AS234" s="25">
        <f>_xlfn.XLOOKUP($C234,TNC_Loading!$A$2:$A$1332,TNC_Loading!B$2:B$1332,,0,)</f>
        <v>5.4379999999999997</v>
      </c>
      <c r="AT234" s="25">
        <f>_xlfn.XLOOKUP($C234,TNC_Loading!$A$2:$A$1332,TNC_Loading!C$2:C$1332,,0,)</f>
        <v>1.623</v>
      </c>
      <c r="AU234" s="25">
        <f>_xlfn.XLOOKUP($C234,TNC_Loading!$A$2:$A$1332,TNC_Loading!D$2:D$1332,,0,)</f>
        <v>15.102</v>
      </c>
      <c r="AV234" s="25">
        <f>_xlfn.XLOOKUP($C234,TNC_Loading!$A$2:$A$1332,TNC_Loading!E$2:E$1332,,0,)</f>
        <v>10.585000000000001</v>
      </c>
      <c r="AW234" s="25">
        <f>_xlfn.XLOOKUP($C234,TNC_Loading!$A$2:$A$1332,TNC_Loading!F$2:F$1332,,0,)</f>
        <v>181.93700000000001</v>
      </c>
      <c r="AX234">
        <f>_xlfn.XLOOKUP(C234,BIBI!$D$2:$D$1332,BIBI!$F$2:$F$1332,,0,)</f>
        <v>0</v>
      </c>
      <c r="AY234">
        <f>_xlfn.XLOOKUP(C234,FacilityCounts!$A$3:$A$1333,FacilityCounts!$B$3:$B$1333,,0,)</f>
        <v>0</v>
      </c>
      <c r="AZ234">
        <f>_xlfn.XLOOKUP(C234,FacilityCounts!$D$3:$D$1333,FacilityCounts!$E$3:$E$1333,,0,)</f>
        <v>0</v>
      </c>
      <c r="BA234">
        <f>_xlfn.XLOOKUP(C234,FacilityCounts!$G$3:$G$1333,FacilityCounts!$H$3:$H$1333,,0,)</f>
        <v>0</v>
      </c>
      <c r="BB234">
        <f>IFERROR(_xlfn.XLOOKUP(C234,'DA to P Sensitive Lakes'!$P$2:$P$44,'DA to P Sensitive Lakes'!$Q$2:$Q$44,,0,),0)</f>
        <v>0</v>
      </c>
      <c r="BC234" s="25">
        <f>_xlfn.XLOOKUP(C234,'Historic Runoff (mm)'!$A$2:$A$1332,'Historic Runoff (mm)'!$B$2:$B$1332,,0,)</f>
        <v>288.27600000000001</v>
      </c>
      <c r="BD234">
        <f>_xlfn.XLOOKUP(C234,DrainageComplaint!$A$2:$A$1332,DrainageComplaint!$B$2:$B$1332,,0,)</f>
        <v>0</v>
      </c>
      <c r="BE234">
        <f>_xlfn.XLOOKUP(C234,PAD_Area!$G$2:$G$1332,PAD_Area!$H$2:$H$1332,,0,)</f>
        <v>0</v>
      </c>
    </row>
    <row r="235" spans="1:57" x14ac:dyDescent="0.2">
      <c r="A235" s="2">
        <v>232</v>
      </c>
      <c r="B235" s="2">
        <v>233</v>
      </c>
      <c r="C235" s="20">
        <v>1002300</v>
      </c>
      <c r="D235" s="3" t="s">
        <v>245</v>
      </c>
      <c r="E235" s="3" t="s">
        <v>27</v>
      </c>
      <c r="F235" s="3">
        <v>429.33300000000003</v>
      </c>
      <c r="G235" s="3">
        <v>31866.811639399999</v>
      </c>
      <c r="H235" s="3">
        <v>18701659.367600001</v>
      </c>
      <c r="I235" s="2">
        <v>7</v>
      </c>
      <c r="J235" s="2">
        <v>1</v>
      </c>
      <c r="K235" s="2">
        <v>0</v>
      </c>
      <c r="L235" s="2">
        <v>10</v>
      </c>
      <c r="M235" s="3">
        <v>0</v>
      </c>
      <c r="N235" s="2">
        <f>_xlfn.XLOOKUP(C235,Shellfish_Presence!$E$3:$E$1333,Shellfish_Presence!$G$3:$G$1333,,0,)</f>
        <v>1</v>
      </c>
      <c r="O235" s="3">
        <v>5.4256897419691086E-4</v>
      </c>
      <c r="P235" s="3">
        <v>0.99912697076797485</v>
      </c>
      <c r="Q235" s="2">
        <v>4</v>
      </c>
      <c r="R235" s="3">
        <v>1</v>
      </c>
      <c r="S235" s="3">
        <v>0</v>
      </c>
      <c r="T235" s="3">
        <v>0</v>
      </c>
      <c r="U235" s="3">
        <v>0</v>
      </c>
      <c r="V235" s="2">
        <v>0</v>
      </c>
      <c r="W235" s="3" t="str">
        <f t="shared" si="6"/>
        <v/>
      </c>
      <c r="X235" t="str">
        <f t="shared" si="7"/>
        <v/>
      </c>
      <c r="Y235">
        <f>IFERROR(INDEX('Parcel Year'!$N$3:$N$1175,MATCH(KC_SPS_SubbasinAttributes!C235,'Parcel Year'!$M$3:$M$1175,0)),0)</f>
        <v>0.41061800718307495</v>
      </c>
      <c r="Z235">
        <f>INDEX(Imperviousness!$B$2:$B$1332,MATCH(KC_SPS_SubbasinAttributes!C235,Imperviousness!$A$2:$A$1332,0))</f>
        <v>0.48699999999999999</v>
      </c>
      <c r="AA235">
        <f>INDEX('Flow Duration Index'!$B$2:$B$1332,MATCH(KC_SPS_SubbasinAttributes!C235,'Flow Duration Index'!$A$2:$A$1332,0))</f>
        <v>4.3719999999999999</v>
      </c>
      <c r="AB235">
        <f>INDEX(Opportunity_Index!$G$2:$G$1333,MATCH(KC_SPS_SubbasinAttributes!C235,Opportunity_Index!$F$2:$F$1333,0))</f>
        <v>0.38775000000000004</v>
      </c>
      <c r="AC235">
        <f>INDEX(Traffic!$B$2:$B$1332,MATCH(KC_SPS_SubbasinAttributes!C235,Traffic!$A$2:$A$1332,0))</f>
        <v>12242.585999999999</v>
      </c>
      <c r="AD235">
        <f>INDEX(EquityScore!$F$3:$F$1334,MATCH(KC_SPS_SubbasinAttributes!C235,EquityScore!$E$3:$E$1334,0))</f>
        <v>2</v>
      </c>
      <c r="AE235" t="str">
        <f>IFERROR(INDEX(PavementCondition!$E$2:$E$669,MATCH(KC_SPS_SubbasinAttributes!C235,PavementCondition!$D$2:$D$669,0)),"N/A")</f>
        <v>N/A</v>
      </c>
      <c r="AF235">
        <f>INDEX(SpawnerMortality!$E$2:$E$1331,MATCH(KC_SPS_SubbasinAttributes!C235,SpawnerMortality!$D$2:$D$1331,0))</f>
        <v>0.28993803849999999</v>
      </c>
      <c r="AG235" s="25">
        <f>IFERROR(_xlfn.XLOOKUP($C235,WQBE_Loading!$C$4:$C$3072,WQBE_Loading!G$4:G$3072,,0,),"")</f>
        <v>9.4826077602429208</v>
      </c>
      <c r="AH235" s="25">
        <f>IFERROR(_xlfn.XLOOKUP($C235,WQBE_Loading!$C$4:$C$3072,WQBE_Loading!H$4:H$3072,,0,),"")</f>
        <v>50.785971504005204</v>
      </c>
      <c r="AI235" s="25">
        <f>IFERROR(_xlfn.XLOOKUP($C235,WQBE_Loading!$C$4:$C$3072,WQBE_Loading!I$4:I$3072,,0,),"")</f>
        <v>738.05411801414152</v>
      </c>
      <c r="AJ235" s="25">
        <f>IFERROR(_xlfn.XLOOKUP($C235,WQBE_Loading!$C$4:$C$3072,WQBE_Loading!J$4:J$3072,,0,),"")</f>
        <v>69.61479499118505</v>
      </c>
      <c r="AK235" s="25">
        <f>IFERROR(_xlfn.XLOOKUP($C235,WQBE_Loading!$C$4:$C$3072,WQBE_Loading!K$4:K$3072,,0,),"")</f>
        <v>33604.119669259046</v>
      </c>
      <c r="AL235" s="25">
        <f>IFERROR(_xlfn.XLOOKUP($C235,WQBE_Loading!$C$4:$C$3072,WQBE_Loading!L$4:L$3072,,0,),"")</f>
        <v>1.3600633938679451E-2</v>
      </c>
      <c r="AM235" s="25">
        <f>IFERROR(_xlfn.XLOOKUP($C235,WQBE_Loading!$C$4:$C$3072,WQBE_Loading!M$4:M$3072,,0,),"")</f>
        <v>1.8656311400865801E-3</v>
      </c>
      <c r="AN235" s="25">
        <f>IFERROR(_xlfn.XLOOKUP($C235,WQBE_Loading!$C$4:$C$3072,WQBE_Loading!N$4:N$3072,,0,),"")</f>
        <v>0.38861753463244753</v>
      </c>
      <c r="AO235" s="25">
        <f>IFERROR(_xlfn.XLOOKUP($C235,WQBE_Loading!$C$4:$C$3072,WQBE_Loading!O$4:O$3072,,0,),"")</f>
        <v>1.8388697560847351</v>
      </c>
      <c r="AP235" s="25">
        <f>IFERROR(_xlfn.XLOOKUP($C235,WQBE_Loading!$C$4:$C$3072,WQBE_Loading!P$4:P$3072,,0,),"")</f>
        <v>2.8477656812548351</v>
      </c>
      <c r="AQ235" s="13">
        <f>IFERROR(_xlfn.XLOOKUP($C235,WQBE_Loading!$C$4:$C$3072,WQBE_Loading!Q$4:Q$3072,,0,),"")</f>
        <v>20783069.360298101</v>
      </c>
      <c r="AR235">
        <f>_xlfn.XLOOKUP(C235,UrbanHeat!$A$2:$A$1333,UrbanHeat!$B$2:$B$1333,,0,)</f>
        <v>12.645</v>
      </c>
      <c r="AS235" s="25">
        <f>_xlfn.XLOOKUP($C235,TNC_Loading!$A$2:$A$1332,TNC_Loading!B$2:B$1332,,0,)</f>
        <v>21.373000000000001</v>
      </c>
      <c r="AT235" s="25">
        <f>_xlfn.XLOOKUP($C235,TNC_Loading!$A$2:$A$1332,TNC_Loading!C$2:C$1332,,0,)</f>
        <v>7.5659999999999998</v>
      </c>
      <c r="AU235" s="25">
        <f>_xlfn.XLOOKUP($C235,TNC_Loading!$A$2:$A$1332,TNC_Loading!D$2:D$1332,,0,)</f>
        <v>60.935000000000002</v>
      </c>
      <c r="AV235" s="25">
        <f>_xlfn.XLOOKUP($C235,TNC_Loading!$A$2:$A$1332,TNC_Loading!E$2:E$1332,,0,)</f>
        <v>48.362000000000002</v>
      </c>
      <c r="AW235" s="25">
        <f>_xlfn.XLOOKUP($C235,TNC_Loading!$A$2:$A$1332,TNC_Loading!F$2:F$1332,,0,)</f>
        <v>719.33100000000002</v>
      </c>
      <c r="AX235">
        <f>_xlfn.XLOOKUP(C235,BIBI!$D$2:$D$1332,BIBI!$F$2:$F$1332,,0,)</f>
        <v>0</v>
      </c>
      <c r="AY235">
        <f>_xlfn.XLOOKUP(C235,FacilityCounts!$A$3:$A$1333,FacilityCounts!$B$3:$B$1333,,0,)</f>
        <v>0</v>
      </c>
      <c r="AZ235">
        <f>_xlfn.XLOOKUP(C235,FacilityCounts!$D$3:$D$1333,FacilityCounts!$E$3:$E$1333,,0,)</f>
        <v>0</v>
      </c>
      <c r="BA235">
        <f>_xlfn.XLOOKUP(C235,FacilityCounts!$G$3:$G$1333,FacilityCounts!$H$3:$H$1333,,0,)</f>
        <v>0</v>
      </c>
      <c r="BB235">
        <f>IFERROR(_xlfn.XLOOKUP(C235,'DA to P Sensitive Lakes'!$P$2:$P$44,'DA to P Sensitive Lakes'!$Q$2:$Q$44,,0,),0)</f>
        <v>0</v>
      </c>
      <c r="BC235" s="25">
        <f>_xlfn.XLOOKUP(C235,'Historic Runoff (mm)'!$A$2:$A$1332,'Historic Runoff (mm)'!$B$2:$B$1332,,0,)</f>
        <v>970.83500000000004</v>
      </c>
      <c r="BD235">
        <f>_xlfn.XLOOKUP(C235,DrainageComplaint!$A$2:$A$1332,DrainageComplaint!$B$2:$B$1332,,0,)</f>
        <v>1</v>
      </c>
      <c r="BE235">
        <f>_xlfn.XLOOKUP(C235,PAD_Area!$G$2:$G$1332,PAD_Area!$H$2:$H$1332,,0,)</f>
        <v>0</v>
      </c>
    </row>
    <row r="236" spans="1:57" x14ac:dyDescent="0.2">
      <c r="A236" s="2">
        <v>233</v>
      </c>
      <c r="B236" s="2">
        <v>234</v>
      </c>
      <c r="C236" s="20">
        <v>1002310</v>
      </c>
      <c r="D236" s="3" t="s">
        <v>247</v>
      </c>
      <c r="E236" s="3" t="s">
        <v>27</v>
      </c>
      <c r="F236" s="3">
        <v>1424.046</v>
      </c>
      <c r="G236" s="3">
        <v>45852.848287100001</v>
      </c>
      <c r="H236" s="3">
        <v>62031193.860200003</v>
      </c>
      <c r="I236" s="2">
        <v>4</v>
      </c>
      <c r="J236" s="2">
        <v>1</v>
      </c>
      <c r="K236" s="2">
        <v>0</v>
      </c>
      <c r="L236" s="2">
        <v>4</v>
      </c>
      <c r="M236" s="3">
        <v>0</v>
      </c>
      <c r="N236" s="2">
        <f>_xlfn.XLOOKUP(C236,Shellfish_Presence!$E$3:$E$1333,Shellfish_Presence!$G$3:$G$1333,,0,)</f>
        <v>0</v>
      </c>
      <c r="O236" s="3">
        <v>0</v>
      </c>
      <c r="P236" s="3">
        <v>0.99998199939727783</v>
      </c>
      <c r="Q236" s="2">
        <v>5</v>
      </c>
      <c r="R236" s="3">
        <v>1</v>
      </c>
      <c r="S236" s="3">
        <v>0</v>
      </c>
      <c r="T236" s="3">
        <v>0</v>
      </c>
      <c r="U236" s="3">
        <v>0</v>
      </c>
      <c r="V236" s="2">
        <v>0</v>
      </c>
      <c r="W236" s="3" t="str">
        <f t="shared" si="6"/>
        <v/>
      </c>
      <c r="X236" t="str">
        <f t="shared" si="7"/>
        <v/>
      </c>
      <c r="Y236">
        <f>IFERROR(INDEX('Parcel Year'!$N$3:$N$1175,MATCH(KC_SPS_SubbasinAttributes!C236,'Parcel Year'!$M$3:$M$1175,0)),0)</f>
        <v>6.4918301999568939E-2</v>
      </c>
      <c r="Z236">
        <f>INDEX(Imperviousness!$B$2:$B$1332,MATCH(KC_SPS_SubbasinAttributes!C236,Imperviousness!$A$2:$A$1332,0))</f>
        <v>5.8999999999999997E-2</v>
      </c>
      <c r="AA236">
        <f>INDEX('Flow Duration Index'!$B$2:$B$1332,MATCH(KC_SPS_SubbasinAttributes!C236,'Flow Duration Index'!$A$2:$A$1332,0))</f>
        <v>3.2650000000000001</v>
      </c>
      <c r="AB236">
        <f>INDEX(Opportunity_Index!$G$2:$G$1333,MATCH(KC_SPS_SubbasinAttributes!C236,Opportunity_Index!$F$2:$F$1333,0))</f>
        <v>0.46850000000000003</v>
      </c>
      <c r="AC236">
        <f>INDEX(Traffic!$B$2:$B$1332,MATCH(KC_SPS_SubbasinAttributes!C236,Traffic!$A$2:$A$1332,0))</f>
        <v>1290.3499999999999</v>
      </c>
      <c r="AD236">
        <f>INDEX(EquityScore!$F$3:$F$1334,MATCH(KC_SPS_SubbasinAttributes!C236,EquityScore!$E$3:$E$1334,0))</f>
        <v>2</v>
      </c>
      <c r="AE236" t="str">
        <f>IFERROR(INDEX(PavementCondition!$E$2:$E$669,MATCH(KC_SPS_SubbasinAttributes!C236,PavementCondition!$D$2:$D$669,0)),"N/A")</f>
        <v>N/A</v>
      </c>
      <c r="AF236">
        <f>INDEX(SpawnerMortality!$E$2:$E$1331,MATCH(KC_SPS_SubbasinAttributes!C236,SpawnerMortality!$D$2:$D$1331,0))</f>
        <v>0.24588167799999999</v>
      </c>
      <c r="AG236" s="25">
        <f>IFERROR(_xlfn.XLOOKUP($C236,WQBE_Loading!$C$4:$C$3072,WQBE_Loading!G$4:G$3072,,0,),"")</f>
        <v>7.8136992209226399</v>
      </c>
      <c r="AH236" s="25">
        <f>IFERROR(_xlfn.XLOOKUP($C236,WQBE_Loading!$C$4:$C$3072,WQBE_Loading!H$4:H$3072,,0,),"")</f>
        <v>42.761596425709953</v>
      </c>
      <c r="AI236" s="25">
        <f>IFERROR(_xlfn.XLOOKUP($C236,WQBE_Loading!$C$4:$C$3072,WQBE_Loading!I$4:I$3072,,0,),"")</f>
        <v>819.64161704010257</v>
      </c>
      <c r="AJ236" s="25">
        <f>IFERROR(_xlfn.XLOOKUP($C236,WQBE_Loading!$C$4:$C$3072,WQBE_Loading!J$4:J$3072,,0,),"")</f>
        <v>73.376579947835694</v>
      </c>
      <c r="AK236" s="25">
        <f>IFERROR(_xlfn.XLOOKUP($C236,WQBE_Loading!$C$4:$C$3072,WQBE_Loading!K$4:K$3072,,0,),"")</f>
        <v>35496.218839590045</v>
      </c>
      <c r="AL236" s="25">
        <f>IFERROR(_xlfn.XLOOKUP($C236,WQBE_Loading!$C$4:$C$3072,WQBE_Loading!L$4:L$3072,,0,),"")</f>
        <v>1.3370602528025001E-2</v>
      </c>
      <c r="AM236" s="25">
        <f>IFERROR(_xlfn.XLOOKUP($C236,WQBE_Loading!$C$4:$C$3072,WQBE_Loading!M$4:M$3072,,0,),"")</f>
        <v>1.1909492120790901E-3</v>
      </c>
      <c r="AN236" s="25">
        <f>IFERROR(_xlfn.XLOOKUP($C236,WQBE_Loading!$C$4:$C$3072,WQBE_Loading!N$4:N$3072,,0,),"")</f>
        <v>0.37562877960549201</v>
      </c>
      <c r="AO236" s="25">
        <f>IFERROR(_xlfn.XLOOKUP($C236,WQBE_Loading!$C$4:$C$3072,WQBE_Loading!O$4:O$3072,,0,),"")</f>
        <v>1.80210266612903</v>
      </c>
      <c r="AP236" s="25">
        <f>IFERROR(_xlfn.XLOOKUP($C236,WQBE_Loading!$C$4:$C$3072,WQBE_Loading!P$4:P$3072,,0,),"")</f>
        <v>2.63856199619799</v>
      </c>
      <c r="AQ236" s="13">
        <f>IFERROR(_xlfn.XLOOKUP($C236,WQBE_Loading!$C$4:$C$3072,WQBE_Loading!Q$4:Q$3072,,0,),"")</f>
        <v>23567905.26119265</v>
      </c>
      <c r="AR236">
        <f>_xlfn.XLOOKUP(C236,UrbanHeat!$A$2:$A$1333,UrbanHeat!$B$2:$B$1333,,0,)</f>
        <v>8.5609999999999999</v>
      </c>
      <c r="AS236" s="25">
        <f>_xlfn.XLOOKUP($C236,TNC_Loading!$A$2:$A$1332,TNC_Loading!B$2:B$1332,,0,)</f>
        <v>3.7040000000000002</v>
      </c>
      <c r="AT236" s="25">
        <f>_xlfn.XLOOKUP($C236,TNC_Loading!$A$2:$A$1332,TNC_Loading!C$2:C$1332,,0,)</f>
        <v>0.192</v>
      </c>
      <c r="AU236" s="25">
        <f>_xlfn.XLOOKUP($C236,TNC_Loading!$A$2:$A$1332,TNC_Loading!D$2:D$1332,,0,)</f>
        <v>4.3259999999999996</v>
      </c>
      <c r="AV236" s="25">
        <f>_xlfn.XLOOKUP($C236,TNC_Loading!$A$2:$A$1332,TNC_Loading!E$2:E$1332,,0,)</f>
        <v>3.71</v>
      </c>
      <c r="AW236" s="25">
        <f>_xlfn.XLOOKUP($C236,TNC_Loading!$A$2:$A$1332,TNC_Loading!F$2:F$1332,,0,)</f>
        <v>77.644000000000005</v>
      </c>
      <c r="AX236">
        <f>_xlfn.XLOOKUP(C236,BIBI!$D$2:$D$1332,BIBI!$F$2:$F$1332,,0,)</f>
        <v>66.574999999999989</v>
      </c>
      <c r="AY236">
        <f>_xlfn.XLOOKUP(C236,FacilityCounts!$A$3:$A$1333,FacilityCounts!$B$3:$B$1333,,0,)</f>
        <v>0</v>
      </c>
      <c r="AZ236">
        <f>_xlfn.XLOOKUP(C236,FacilityCounts!$D$3:$D$1333,FacilityCounts!$E$3:$E$1333,,0,)</f>
        <v>0</v>
      </c>
      <c r="BA236">
        <f>_xlfn.XLOOKUP(C236,FacilityCounts!$G$3:$G$1333,FacilityCounts!$H$3:$H$1333,,0,)</f>
        <v>0</v>
      </c>
      <c r="BB236">
        <f>IFERROR(_xlfn.XLOOKUP(C236,'DA to P Sensitive Lakes'!$P$2:$P$44,'DA to P Sensitive Lakes'!$Q$2:$Q$44,,0,),0)</f>
        <v>0</v>
      </c>
      <c r="BC236" s="25">
        <f>_xlfn.XLOOKUP(C236,'Historic Runoff (mm)'!$A$2:$A$1332,'Historic Runoff (mm)'!$B$2:$B$1332,,0,)</f>
        <v>238.441</v>
      </c>
      <c r="BD236">
        <f>_xlfn.XLOOKUP(C236,DrainageComplaint!$A$2:$A$1332,DrainageComplaint!$B$2:$B$1332,,0,)</f>
        <v>0</v>
      </c>
      <c r="BE236">
        <f>_xlfn.XLOOKUP(C236,PAD_Area!$G$2:$G$1332,PAD_Area!$H$2:$H$1332,,0,)</f>
        <v>0</v>
      </c>
    </row>
    <row r="237" spans="1:57" x14ac:dyDescent="0.2">
      <c r="A237" s="2">
        <v>234</v>
      </c>
      <c r="B237" s="2">
        <v>235</v>
      </c>
      <c r="C237" s="20">
        <v>1002320</v>
      </c>
      <c r="D237" s="3" t="s">
        <v>248</v>
      </c>
      <c r="E237" s="3" t="s">
        <v>27</v>
      </c>
      <c r="F237" s="3">
        <v>366.87099999999998</v>
      </c>
      <c r="G237" s="3">
        <v>21423.6834012</v>
      </c>
      <c r="H237" s="3">
        <v>15980839.0798</v>
      </c>
      <c r="I237" s="2">
        <v>0</v>
      </c>
      <c r="J237" s="2">
        <v>1</v>
      </c>
      <c r="K237" s="2">
        <v>0</v>
      </c>
      <c r="L237" s="2">
        <v>4</v>
      </c>
      <c r="M237" s="3">
        <v>0</v>
      </c>
      <c r="N237" s="2">
        <f>_xlfn.XLOOKUP(C237,Shellfish_Presence!$E$3:$E$1333,Shellfish_Presence!$G$3:$G$1333,,0,)</f>
        <v>0</v>
      </c>
      <c r="O237" s="3">
        <v>0</v>
      </c>
      <c r="P237" s="3">
        <v>0.99993497133255005</v>
      </c>
      <c r="Q237" s="2">
        <v>1</v>
      </c>
      <c r="R237" s="3">
        <v>1</v>
      </c>
      <c r="S237" s="3">
        <v>0</v>
      </c>
      <c r="T237" s="3">
        <v>0</v>
      </c>
      <c r="U237" s="3">
        <v>0</v>
      </c>
      <c r="V237" s="2">
        <v>0</v>
      </c>
      <c r="W237" s="3" t="str">
        <f t="shared" si="6"/>
        <v/>
      </c>
      <c r="X237" t="str">
        <f t="shared" si="7"/>
        <v/>
      </c>
      <c r="Y237">
        <f>IFERROR(INDEX('Parcel Year'!$N$3:$N$1175,MATCH(KC_SPS_SubbasinAttributes!C237,'Parcel Year'!$M$3:$M$1175,0)),0)</f>
        <v>0</v>
      </c>
      <c r="Z237">
        <f>INDEX(Imperviousness!$B$2:$B$1332,MATCH(KC_SPS_SubbasinAttributes!C237,Imperviousness!$A$2:$A$1332,0))</f>
        <v>0</v>
      </c>
      <c r="AA237">
        <f>INDEX('Flow Duration Index'!$B$2:$B$1332,MATCH(KC_SPS_SubbasinAttributes!C237,'Flow Duration Index'!$A$2:$A$1332,0))</f>
        <v>1.6759999999999999</v>
      </c>
      <c r="AB237">
        <f>INDEX(Opportunity_Index!$G$2:$G$1333,MATCH(KC_SPS_SubbasinAttributes!C237,Opportunity_Index!$F$2:$F$1333,0))</f>
        <v>0.39885000000000004</v>
      </c>
      <c r="AC237">
        <f>INDEX(Traffic!$B$2:$B$1332,MATCH(KC_SPS_SubbasinAttributes!C237,Traffic!$A$2:$A$1332,0))</f>
        <v>2339.6680000000001</v>
      </c>
      <c r="AD237">
        <f>INDEX(EquityScore!$F$3:$F$1334,MATCH(KC_SPS_SubbasinAttributes!C237,EquityScore!$E$3:$E$1334,0))</f>
        <v>2</v>
      </c>
      <c r="AE237" t="str">
        <f>IFERROR(INDEX(PavementCondition!$E$2:$E$669,MATCH(KC_SPS_SubbasinAttributes!C237,PavementCondition!$D$2:$D$669,0)),"N/A")</f>
        <v>N/A</v>
      </c>
      <c r="AF237">
        <f>INDEX(SpawnerMortality!$E$2:$E$1331,MATCH(KC_SPS_SubbasinAttributes!C237,SpawnerMortality!$D$2:$D$1331,0))</f>
        <v>0.25844388900000004</v>
      </c>
      <c r="AG237" s="25">
        <f>IFERROR(_xlfn.XLOOKUP($C237,WQBE_Loading!$C$4:$C$3072,WQBE_Loading!G$4:G$3072,,0,),"")</f>
        <v>4.0719255622670847</v>
      </c>
      <c r="AH237" s="25">
        <f>IFERROR(_xlfn.XLOOKUP($C237,WQBE_Loading!$C$4:$C$3072,WQBE_Loading!H$4:H$3072,,0,),"")</f>
        <v>22.590559031773701</v>
      </c>
      <c r="AI237" s="25">
        <f>IFERROR(_xlfn.XLOOKUP($C237,WQBE_Loading!$C$4:$C$3072,WQBE_Loading!I$4:I$3072,,0,),"")</f>
        <v>282.59598355925345</v>
      </c>
      <c r="AJ237" s="25">
        <f>IFERROR(_xlfn.XLOOKUP($C237,WQBE_Loading!$C$4:$C$3072,WQBE_Loading!J$4:J$3072,,0,),"")</f>
        <v>28.715272802808101</v>
      </c>
      <c r="AK237" s="25">
        <f>IFERROR(_xlfn.XLOOKUP($C237,WQBE_Loading!$C$4:$C$3072,WQBE_Loading!K$4:K$3072,,0,),"")</f>
        <v>16220.4525874873</v>
      </c>
      <c r="AL237" s="25">
        <f>IFERROR(_xlfn.XLOOKUP($C237,WQBE_Loading!$C$4:$C$3072,WQBE_Loading!L$4:L$3072,,0,),"")</f>
        <v>6.5861867354953096E-3</v>
      </c>
      <c r="AM237" s="25">
        <f>IFERROR(_xlfn.XLOOKUP($C237,WQBE_Loading!$C$4:$C$3072,WQBE_Loading!M$4:M$3072,,0,),"")</f>
        <v>7.1089524292121549E-4</v>
      </c>
      <c r="AN237" s="25">
        <f>IFERROR(_xlfn.XLOOKUP($C237,WQBE_Loading!$C$4:$C$3072,WQBE_Loading!N$4:N$3072,,0,),"")</f>
        <v>0.174636489512038</v>
      </c>
      <c r="AO237" s="25">
        <f>IFERROR(_xlfn.XLOOKUP($C237,WQBE_Loading!$C$4:$C$3072,WQBE_Loading!O$4:O$3072,,0,),"")</f>
        <v>0.85786394153635503</v>
      </c>
      <c r="AP237" s="25">
        <f>IFERROR(_xlfn.XLOOKUP($C237,WQBE_Loading!$C$4:$C$3072,WQBE_Loading!P$4:P$3072,,0,),"")</f>
        <v>1.303788930022195</v>
      </c>
      <c r="AQ237" s="13">
        <f>IFERROR(_xlfn.XLOOKUP($C237,WQBE_Loading!$C$4:$C$3072,WQBE_Loading!Q$4:Q$3072,,0,),"")</f>
        <v>8009655.5786193246</v>
      </c>
      <c r="AR237">
        <f>_xlfn.XLOOKUP(C237,UrbanHeat!$A$2:$A$1333,UrbanHeat!$B$2:$B$1333,,0,)</f>
        <v>8.4489999999999998</v>
      </c>
      <c r="AS237" s="25">
        <f>_xlfn.XLOOKUP($C237,TNC_Loading!$A$2:$A$1332,TNC_Loading!B$2:B$1332,,0,)</f>
        <v>2.0489999999999999</v>
      </c>
      <c r="AT237" s="25">
        <f>_xlfn.XLOOKUP($C237,TNC_Loading!$A$2:$A$1332,TNC_Loading!C$2:C$1332,,0,)</f>
        <v>4.2000000000000003E-2</v>
      </c>
      <c r="AU237" s="25">
        <f>_xlfn.XLOOKUP($C237,TNC_Loading!$A$2:$A$1332,TNC_Loading!D$2:D$1332,,0,)</f>
        <v>0.63800000000000001</v>
      </c>
      <c r="AV237" s="25">
        <f>_xlfn.XLOOKUP($C237,TNC_Loading!$A$2:$A$1332,TNC_Loading!E$2:E$1332,,0,)</f>
        <v>1.2490000000000001</v>
      </c>
      <c r="AW237" s="25">
        <f>_xlfn.XLOOKUP($C237,TNC_Loading!$A$2:$A$1332,TNC_Loading!F$2:F$1332,,0,)</f>
        <v>41.643000000000001</v>
      </c>
      <c r="AX237">
        <f>_xlfn.XLOOKUP(C237,BIBI!$D$2:$D$1332,BIBI!$F$2:$F$1332,,0,)</f>
        <v>0</v>
      </c>
      <c r="AY237">
        <f>_xlfn.XLOOKUP(C237,FacilityCounts!$A$3:$A$1333,FacilityCounts!$B$3:$B$1333,,0,)</f>
        <v>0</v>
      </c>
      <c r="AZ237">
        <f>_xlfn.XLOOKUP(C237,FacilityCounts!$D$3:$D$1333,FacilityCounts!$E$3:$E$1333,,0,)</f>
        <v>0</v>
      </c>
      <c r="BA237">
        <f>_xlfn.XLOOKUP(C237,FacilityCounts!$G$3:$G$1333,FacilityCounts!$H$3:$H$1333,,0,)</f>
        <v>0</v>
      </c>
      <c r="BB237">
        <f>IFERROR(_xlfn.XLOOKUP(C237,'DA to P Sensitive Lakes'!$P$2:$P$44,'DA to P Sensitive Lakes'!$Q$2:$Q$44,,0,),0)</f>
        <v>0</v>
      </c>
      <c r="BC237" s="25">
        <f>_xlfn.XLOOKUP(C237,'Historic Runoff (mm)'!$A$2:$A$1332,'Historic Runoff (mm)'!$B$2:$B$1332,,0,)</f>
        <v>169.55600000000001</v>
      </c>
      <c r="BD237">
        <f>_xlfn.XLOOKUP(C237,DrainageComplaint!$A$2:$A$1332,DrainageComplaint!$B$2:$B$1332,,0,)</f>
        <v>0</v>
      </c>
      <c r="BE237">
        <f>_xlfn.XLOOKUP(C237,PAD_Area!$G$2:$G$1332,PAD_Area!$H$2:$H$1332,,0,)</f>
        <v>0</v>
      </c>
    </row>
    <row r="238" spans="1:57" x14ac:dyDescent="0.2">
      <c r="A238" s="2">
        <v>235</v>
      </c>
      <c r="B238" s="2">
        <v>236</v>
      </c>
      <c r="C238" s="20">
        <v>1002330</v>
      </c>
      <c r="D238" s="3" t="s">
        <v>248</v>
      </c>
      <c r="E238" s="3" t="s">
        <v>27</v>
      </c>
      <c r="F238" s="3">
        <v>215.60499999999999</v>
      </c>
      <c r="G238" s="3">
        <v>16359.974497699999</v>
      </c>
      <c r="H238" s="3">
        <v>9391708.1140999999</v>
      </c>
      <c r="I238" s="2">
        <v>0</v>
      </c>
      <c r="J238" s="2">
        <v>1</v>
      </c>
      <c r="K238" s="2">
        <v>0</v>
      </c>
      <c r="L238" s="2">
        <v>1</v>
      </c>
      <c r="M238" s="3">
        <v>0</v>
      </c>
      <c r="N238" s="2">
        <f>_xlfn.XLOOKUP(C238,Shellfish_Presence!$E$3:$E$1333,Shellfish_Presence!$G$3:$G$1333,,0,)</f>
        <v>0</v>
      </c>
      <c r="O238" s="3">
        <v>0</v>
      </c>
      <c r="P238" s="3">
        <v>0.99996799230575562</v>
      </c>
      <c r="Q238" s="2">
        <v>0</v>
      </c>
      <c r="R238" s="3">
        <v>1</v>
      </c>
      <c r="S238" s="3">
        <v>0</v>
      </c>
      <c r="T238" s="3">
        <v>0</v>
      </c>
      <c r="U238" s="3">
        <v>0</v>
      </c>
      <c r="V238" s="2">
        <v>0</v>
      </c>
      <c r="W238" s="3" t="str">
        <f t="shared" si="6"/>
        <v/>
      </c>
      <c r="X238" t="str">
        <f t="shared" si="7"/>
        <v/>
      </c>
      <c r="Y238">
        <f>IFERROR(INDEX('Parcel Year'!$N$3:$N$1175,MATCH(KC_SPS_SubbasinAttributes!C238,'Parcel Year'!$M$3:$M$1175,0)),0)</f>
        <v>0</v>
      </c>
      <c r="Z238">
        <f>INDEX(Imperviousness!$B$2:$B$1332,MATCH(KC_SPS_SubbasinAttributes!C238,Imperviousness!$A$2:$A$1332,0))</f>
        <v>0</v>
      </c>
      <c r="AA238">
        <f>INDEX('Flow Duration Index'!$B$2:$B$1332,MATCH(KC_SPS_SubbasinAttributes!C238,'Flow Duration Index'!$A$2:$A$1332,0))</f>
        <v>1.369</v>
      </c>
      <c r="AB238">
        <f>INDEX(Opportunity_Index!$G$2:$G$1333,MATCH(KC_SPS_SubbasinAttributes!C238,Opportunity_Index!$F$2:$F$1333,0))</f>
        <v>0.1026</v>
      </c>
      <c r="AC238">
        <f>INDEX(Traffic!$B$2:$B$1332,MATCH(KC_SPS_SubbasinAttributes!C238,Traffic!$A$2:$A$1332,0))</f>
        <v>3161</v>
      </c>
      <c r="AD238">
        <f>INDEX(EquityScore!$F$3:$F$1334,MATCH(KC_SPS_SubbasinAttributes!C238,EquityScore!$E$3:$E$1334,0))</f>
        <v>2</v>
      </c>
      <c r="AE238" t="str">
        <f>IFERROR(INDEX(PavementCondition!$E$2:$E$669,MATCH(KC_SPS_SubbasinAttributes!C238,PavementCondition!$D$2:$D$669,0)),"N/A")</f>
        <v>N/A</v>
      </c>
      <c r="AF238">
        <f>INDEX(SpawnerMortality!$E$2:$E$1331,MATCH(KC_SPS_SubbasinAttributes!C238,SpawnerMortality!$D$2:$D$1331,0))</f>
        <v>0.235871687</v>
      </c>
      <c r="AG238" s="25">
        <f>IFERROR(_xlfn.XLOOKUP($C238,WQBE_Loading!$C$4:$C$3072,WQBE_Loading!G$4:G$3072,,0,),"")</f>
        <v>2.4953410073134803</v>
      </c>
      <c r="AH238" s="25">
        <f>IFERROR(_xlfn.XLOOKUP($C238,WQBE_Loading!$C$4:$C$3072,WQBE_Loading!H$4:H$3072,,0,),"")</f>
        <v>13.044991196590999</v>
      </c>
      <c r="AI238" s="25">
        <f>IFERROR(_xlfn.XLOOKUP($C238,WQBE_Loading!$C$4:$C$3072,WQBE_Loading!I$4:I$3072,,0,),"")</f>
        <v>161.14954435782801</v>
      </c>
      <c r="AJ238" s="25">
        <f>IFERROR(_xlfn.XLOOKUP($C238,WQBE_Loading!$C$4:$C$3072,WQBE_Loading!J$4:J$3072,,0,),"")</f>
        <v>15.4197983614129</v>
      </c>
      <c r="AK238" s="25">
        <f>IFERROR(_xlfn.XLOOKUP($C238,WQBE_Loading!$C$4:$C$3072,WQBE_Loading!K$4:K$3072,,0,),"")</f>
        <v>9852.1501774011303</v>
      </c>
      <c r="AL238" s="25">
        <f>IFERROR(_xlfn.XLOOKUP($C238,WQBE_Loading!$C$4:$C$3072,WQBE_Loading!L$4:L$3072,,0,),"")</f>
        <v>4.3539017272596053E-3</v>
      </c>
      <c r="AM238" s="25">
        <f>IFERROR(_xlfn.XLOOKUP($C238,WQBE_Loading!$C$4:$C$3072,WQBE_Loading!M$4:M$3072,,0,),"")</f>
        <v>4.1485357953356455E-4</v>
      </c>
      <c r="AN238" s="25">
        <f>IFERROR(_xlfn.XLOOKUP($C238,WQBE_Loading!$C$4:$C$3072,WQBE_Loading!N$4:N$3072,,0,),"")</f>
        <v>0.11575653842330449</v>
      </c>
      <c r="AO238" s="25">
        <f>IFERROR(_xlfn.XLOOKUP($C238,WQBE_Loading!$C$4:$C$3072,WQBE_Loading!O$4:O$3072,,0,),"")</f>
        <v>0.56444213784708941</v>
      </c>
      <c r="AP238" s="25">
        <f>IFERROR(_xlfn.XLOOKUP($C238,WQBE_Loading!$C$4:$C$3072,WQBE_Loading!P$4:P$3072,,0,),"")</f>
        <v>0.66463304751517205</v>
      </c>
      <c r="AQ238" s="13">
        <f>IFERROR(_xlfn.XLOOKUP($C238,WQBE_Loading!$C$4:$C$3072,WQBE_Loading!Q$4:Q$3072,,0,),"")</f>
        <v>4530727.5529714245</v>
      </c>
      <c r="AR238">
        <f>_xlfn.XLOOKUP(C238,UrbanHeat!$A$2:$A$1333,UrbanHeat!$B$2:$B$1333,,0,)</f>
        <v>8.1159999999999997</v>
      </c>
      <c r="AS238" s="25">
        <f>_xlfn.XLOOKUP($C238,TNC_Loading!$A$2:$A$1332,TNC_Loading!B$2:B$1332,,0,)</f>
        <v>1.5149999999999999</v>
      </c>
      <c r="AT238" s="25">
        <f>_xlfn.XLOOKUP($C238,TNC_Loading!$A$2:$A$1332,TNC_Loading!C$2:C$1332,,0,)</f>
        <v>3.2000000000000001E-2</v>
      </c>
      <c r="AU238" s="25">
        <f>_xlfn.XLOOKUP($C238,TNC_Loading!$A$2:$A$1332,TNC_Loading!D$2:D$1332,,0,)</f>
        <v>0.36</v>
      </c>
      <c r="AV238" s="25">
        <f>_xlfn.XLOOKUP($C238,TNC_Loading!$A$2:$A$1332,TNC_Loading!E$2:E$1332,,0,)</f>
        <v>0.91200000000000003</v>
      </c>
      <c r="AW238" s="25">
        <f>_xlfn.XLOOKUP($C238,TNC_Loading!$A$2:$A$1332,TNC_Loading!F$2:F$1332,,0,)</f>
        <v>28.091000000000001</v>
      </c>
      <c r="AX238">
        <f>_xlfn.XLOOKUP(C238,BIBI!$D$2:$D$1332,BIBI!$F$2:$F$1332,,0,)</f>
        <v>0</v>
      </c>
      <c r="AY238">
        <f>_xlfn.XLOOKUP(C238,FacilityCounts!$A$3:$A$1333,FacilityCounts!$B$3:$B$1333,,0,)</f>
        <v>0</v>
      </c>
      <c r="AZ238">
        <f>_xlfn.XLOOKUP(C238,FacilityCounts!$D$3:$D$1333,FacilityCounts!$E$3:$E$1333,,0,)</f>
        <v>0</v>
      </c>
      <c r="BA238">
        <f>_xlfn.XLOOKUP(C238,FacilityCounts!$G$3:$G$1333,FacilityCounts!$H$3:$H$1333,,0,)</f>
        <v>0</v>
      </c>
      <c r="BB238">
        <f>IFERROR(_xlfn.XLOOKUP(C238,'DA to P Sensitive Lakes'!$P$2:$P$44,'DA to P Sensitive Lakes'!$Q$2:$Q$44,,0,),0)</f>
        <v>0</v>
      </c>
      <c r="BC238" s="25">
        <f>_xlfn.XLOOKUP(C238,'Historic Runoff (mm)'!$A$2:$A$1332,'Historic Runoff (mm)'!$B$2:$B$1332,,0,)</f>
        <v>141.40299999999999</v>
      </c>
      <c r="BD238">
        <f>_xlfn.XLOOKUP(C238,DrainageComplaint!$A$2:$A$1332,DrainageComplaint!$B$2:$B$1332,,0,)</f>
        <v>0</v>
      </c>
      <c r="BE238">
        <f>_xlfn.XLOOKUP(C238,PAD_Area!$G$2:$G$1332,PAD_Area!$H$2:$H$1332,,0,)</f>
        <v>0</v>
      </c>
    </row>
    <row r="239" spans="1:57" x14ac:dyDescent="0.2">
      <c r="A239" s="2">
        <v>236</v>
      </c>
      <c r="B239" s="2">
        <v>237</v>
      </c>
      <c r="C239" s="20">
        <v>1002340</v>
      </c>
      <c r="D239" s="3" t="s">
        <v>248</v>
      </c>
      <c r="E239" s="3" t="s">
        <v>27</v>
      </c>
      <c r="F239" s="3">
        <v>264.428</v>
      </c>
      <c r="G239" s="3">
        <v>17184.434749100001</v>
      </c>
      <c r="H239" s="3">
        <v>11518421.5745</v>
      </c>
      <c r="I239" s="2">
        <v>0</v>
      </c>
      <c r="J239" s="2">
        <v>1</v>
      </c>
      <c r="K239" s="2">
        <v>0</v>
      </c>
      <c r="L239" s="2">
        <v>2</v>
      </c>
      <c r="M239" s="3">
        <v>0</v>
      </c>
      <c r="N239" s="2">
        <f>_xlfn.XLOOKUP(C239,Shellfish_Presence!$E$3:$E$1333,Shellfish_Presence!$G$3:$G$1333,,0,)</f>
        <v>0</v>
      </c>
      <c r="O239" s="3">
        <v>0</v>
      </c>
      <c r="P239" s="3">
        <v>0.9999769926071167</v>
      </c>
      <c r="Q239" s="2">
        <v>1</v>
      </c>
      <c r="R239" s="3">
        <v>1</v>
      </c>
      <c r="S239" s="3">
        <v>0</v>
      </c>
      <c r="T239" s="3">
        <v>0</v>
      </c>
      <c r="U239" s="3">
        <v>0</v>
      </c>
      <c r="V239" s="2">
        <v>0</v>
      </c>
      <c r="W239" s="3" t="str">
        <f t="shared" si="6"/>
        <v/>
      </c>
      <c r="X239" t="str">
        <f t="shared" si="7"/>
        <v/>
      </c>
      <c r="Y239">
        <f>IFERROR(INDEX('Parcel Year'!$N$3:$N$1175,MATCH(KC_SPS_SubbasinAttributes!C239,'Parcel Year'!$M$3:$M$1175,0)),0)</f>
        <v>2.2438900941779139E-6</v>
      </c>
      <c r="Z239">
        <f>INDEX(Imperviousness!$B$2:$B$1332,MATCH(KC_SPS_SubbasinAttributes!C239,Imperviousness!$A$2:$A$1332,0))</f>
        <v>0</v>
      </c>
      <c r="AA239">
        <f>INDEX('Flow Duration Index'!$B$2:$B$1332,MATCH(KC_SPS_SubbasinAttributes!C239,'Flow Duration Index'!$A$2:$A$1332,0))</f>
        <v>1.405</v>
      </c>
      <c r="AB239">
        <f>INDEX(Opportunity_Index!$G$2:$G$1333,MATCH(KC_SPS_SubbasinAttributes!C239,Opportunity_Index!$F$2:$F$1333,0))</f>
        <v>0.39885000000000004</v>
      </c>
      <c r="AC239">
        <f>INDEX(Traffic!$B$2:$B$1332,MATCH(KC_SPS_SubbasinAttributes!C239,Traffic!$A$2:$A$1332,0))</f>
        <v>1148.259</v>
      </c>
      <c r="AD239">
        <f>INDEX(EquityScore!$F$3:$F$1334,MATCH(KC_SPS_SubbasinAttributes!C239,EquityScore!$E$3:$E$1334,0))</f>
        <v>2</v>
      </c>
      <c r="AE239" t="str">
        <f>IFERROR(INDEX(PavementCondition!$E$2:$E$669,MATCH(KC_SPS_SubbasinAttributes!C239,PavementCondition!$D$2:$D$669,0)),"N/A")</f>
        <v>N/A</v>
      </c>
      <c r="AF239">
        <f>INDEX(SpawnerMortality!$E$2:$E$1331,MATCH(KC_SPS_SubbasinAttributes!C239,SpawnerMortality!$D$2:$D$1331,0))</f>
        <v>0.24588167799999999</v>
      </c>
      <c r="AG239" s="25">
        <f>IFERROR(_xlfn.XLOOKUP($C239,WQBE_Loading!$C$4:$C$3072,WQBE_Loading!G$4:G$3072,,0,),"")</f>
        <v>4.0385222567049253</v>
      </c>
      <c r="AH239" s="25">
        <f>IFERROR(_xlfn.XLOOKUP($C239,WQBE_Loading!$C$4:$C$3072,WQBE_Loading!H$4:H$3072,,0,),"")</f>
        <v>20.9924583407021</v>
      </c>
      <c r="AI239" s="25">
        <f>IFERROR(_xlfn.XLOOKUP($C239,WQBE_Loading!$C$4:$C$3072,WQBE_Loading!I$4:I$3072,,0,),"")</f>
        <v>261.19243251616001</v>
      </c>
      <c r="AJ239" s="25">
        <f>IFERROR(_xlfn.XLOOKUP($C239,WQBE_Loading!$C$4:$C$3072,WQBE_Loading!J$4:J$3072,,0,),"")</f>
        <v>24.850750675247198</v>
      </c>
      <c r="AK239" s="25">
        <f>IFERROR(_xlfn.XLOOKUP($C239,WQBE_Loading!$C$4:$C$3072,WQBE_Loading!K$4:K$3072,,0,),"")</f>
        <v>15853.53100835475</v>
      </c>
      <c r="AL239" s="25">
        <f>IFERROR(_xlfn.XLOOKUP($C239,WQBE_Loading!$C$4:$C$3072,WQBE_Loading!L$4:L$3072,,0,),"")</f>
        <v>7.0703267112639245E-3</v>
      </c>
      <c r="AM239" s="25">
        <f>IFERROR(_xlfn.XLOOKUP($C239,WQBE_Loading!$C$4:$C$3072,WQBE_Loading!M$4:M$3072,,0,),"")</f>
        <v>6.7411565797840752E-4</v>
      </c>
      <c r="AN239" s="25">
        <f>IFERROR(_xlfn.XLOOKUP($C239,WQBE_Loading!$C$4:$C$3072,WQBE_Loading!N$4:N$3072,,0,),"")</f>
        <v>0.1883580510482985</v>
      </c>
      <c r="AO239" s="25">
        <f>IFERROR(_xlfn.XLOOKUP($C239,WQBE_Loading!$C$4:$C$3072,WQBE_Loading!O$4:O$3072,,0,),"")</f>
        <v>0.91703182789463955</v>
      </c>
      <c r="AP239" s="25">
        <f>IFERROR(_xlfn.XLOOKUP($C239,WQBE_Loading!$C$4:$C$3072,WQBE_Loading!P$4:P$3072,,0,),"")</f>
        <v>1.0629493023064001</v>
      </c>
      <c r="AQ239" s="13">
        <f>IFERROR(_xlfn.XLOOKUP($C239,WQBE_Loading!$C$4:$C$3072,WQBE_Loading!Q$4:Q$3072,,0,),"")</f>
        <v>7497615.72988238</v>
      </c>
      <c r="AR239">
        <f>_xlfn.XLOOKUP(C239,UrbanHeat!$A$2:$A$1333,UrbanHeat!$B$2:$B$1333,,0,)</f>
        <v>7.8120000000000003</v>
      </c>
      <c r="AS239" s="25">
        <f>_xlfn.XLOOKUP($C239,TNC_Loading!$A$2:$A$1332,TNC_Loading!B$2:B$1332,,0,)</f>
        <v>1.268</v>
      </c>
      <c r="AT239" s="25">
        <f>_xlfn.XLOOKUP($C239,TNC_Loading!$A$2:$A$1332,TNC_Loading!C$2:C$1332,,0,)</f>
        <v>2.1999999999999999E-2</v>
      </c>
      <c r="AU239" s="25">
        <f>_xlfn.XLOOKUP($C239,TNC_Loading!$A$2:$A$1332,TNC_Loading!D$2:D$1332,,0,)</f>
        <v>0.35399999999999998</v>
      </c>
      <c r="AV239" s="25">
        <f>_xlfn.XLOOKUP($C239,TNC_Loading!$A$2:$A$1332,TNC_Loading!E$2:E$1332,,0,)</f>
        <v>0.69799999999999995</v>
      </c>
      <c r="AW239" s="25">
        <f>_xlfn.XLOOKUP($C239,TNC_Loading!$A$2:$A$1332,TNC_Loading!F$2:F$1332,,0,)</f>
        <v>24.959</v>
      </c>
      <c r="AX239">
        <f>_xlfn.XLOOKUP(C239,BIBI!$D$2:$D$1332,BIBI!$F$2:$F$1332,,0,)</f>
        <v>0</v>
      </c>
      <c r="AY239">
        <f>_xlfn.XLOOKUP(C239,FacilityCounts!$A$3:$A$1333,FacilityCounts!$B$3:$B$1333,,0,)</f>
        <v>0</v>
      </c>
      <c r="AZ239">
        <f>_xlfn.XLOOKUP(C239,FacilityCounts!$D$3:$D$1333,FacilityCounts!$E$3:$E$1333,,0,)</f>
        <v>0</v>
      </c>
      <c r="BA239">
        <f>_xlfn.XLOOKUP(C239,FacilityCounts!$G$3:$G$1333,FacilityCounts!$H$3:$H$1333,,0,)</f>
        <v>0</v>
      </c>
      <c r="BB239">
        <f>IFERROR(_xlfn.XLOOKUP(C239,'DA to P Sensitive Lakes'!$P$2:$P$44,'DA to P Sensitive Lakes'!$Q$2:$Q$44,,0,),0)</f>
        <v>0</v>
      </c>
      <c r="BC239" s="25">
        <f>_xlfn.XLOOKUP(C239,'Historic Runoff (mm)'!$A$2:$A$1332,'Historic Runoff (mm)'!$B$2:$B$1332,,0,)</f>
        <v>115.63500000000001</v>
      </c>
      <c r="BD239">
        <f>_xlfn.XLOOKUP(C239,DrainageComplaint!$A$2:$A$1332,DrainageComplaint!$B$2:$B$1332,,0,)</f>
        <v>0</v>
      </c>
      <c r="BE239">
        <f>_xlfn.XLOOKUP(C239,PAD_Area!$G$2:$G$1332,PAD_Area!$H$2:$H$1332,,0,)</f>
        <v>0</v>
      </c>
    </row>
    <row r="240" spans="1:57" x14ac:dyDescent="0.2">
      <c r="A240" s="2">
        <v>237</v>
      </c>
      <c r="B240" s="2">
        <v>238</v>
      </c>
      <c r="C240" s="20">
        <v>1002350</v>
      </c>
      <c r="D240" s="3" t="s">
        <v>208</v>
      </c>
      <c r="E240" s="3" t="s">
        <v>27</v>
      </c>
      <c r="F240" s="3">
        <v>401.50599999999997</v>
      </c>
      <c r="G240" s="3">
        <v>26684.9703367</v>
      </c>
      <c r="H240" s="3">
        <v>17489532.399</v>
      </c>
      <c r="I240" s="2">
        <v>4</v>
      </c>
      <c r="J240" s="2">
        <v>1</v>
      </c>
      <c r="K240" s="2">
        <v>0</v>
      </c>
      <c r="L240" s="2">
        <v>3</v>
      </c>
      <c r="M240" s="3">
        <v>0</v>
      </c>
      <c r="N240" s="2">
        <f>_xlfn.XLOOKUP(C240,Shellfish_Presence!$E$3:$E$1333,Shellfish_Presence!$G$3:$G$1333,,0,)</f>
        <v>0</v>
      </c>
      <c r="O240" s="3">
        <v>0</v>
      </c>
      <c r="P240" s="3">
        <v>4.5846398279536515E-5</v>
      </c>
      <c r="Q240" s="2">
        <v>4</v>
      </c>
      <c r="R240" s="3">
        <v>1</v>
      </c>
      <c r="S240" s="3">
        <v>0</v>
      </c>
      <c r="T240" s="3">
        <v>0</v>
      </c>
      <c r="U240" s="3">
        <v>10137.400390625</v>
      </c>
      <c r="V240" s="2">
        <v>0</v>
      </c>
      <c r="W240" s="3" t="str">
        <f t="shared" si="6"/>
        <v/>
      </c>
      <c r="X240" t="str">
        <f t="shared" si="7"/>
        <v/>
      </c>
      <c r="Y240">
        <f>IFERROR(INDEX('Parcel Year'!$N$3:$N$1175,MATCH(KC_SPS_SubbasinAttributes!C240,'Parcel Year'!$M$3:$M$1175,0)),0)</f>
        <v>0.17707100510597229</v>
      </c>
      <c r="Z240">
        <f>INDEX(Imperviousness!$B$2:$B$1332,MATCH(KC_SPS_SubbasinAttributes!C240,Imperviousness!$A$2:$A$1332,0))</f>
        <v>0.129</v>
      </c>
      <c r="AA240">
        <f>INDEX('Flow Duration Index'!$B$2:$B$1332,MATCH(KC_SPS_SubbasinAttributes!C240,'Flow Duration Index'!$A$2:$A$1332,0))</f>
        <v>4.9290000000000003</v>
      </c>
      <c r="AB240">
        <f>INDEX(Opportunity_Index!$G$2:$G$1333,MATCH(KC_SPS_SubbasinAttributes!C240,Opportunity_Index!$F$2:$F$1333,0))</f>
        <v>0.1535</v>
      </c>
      <c r="AC240">
        <f>INDEX(Traffic!$B$2:$B$1332,MATCH(KC_SPS_SubbasinAttributes!C240,Traffic!$A$2:$A$1332,0))</f>
        <v>1621.893</v>
      </c>
      <c r="AD240">
        <f>INDEX(EquityScore!$F$3:$F$1334,MATCH(KC_SPS_SubbasinAttributes!C240,EquityScore!$E$3:$E$1334,0))</f>
        <v>1</v>
      </c>
      <c r="AE240" t="str">
        <f>IFERROR(INDEX(PavementCondition!$E$2:$E$669,MATCH(KC_SPS_SubbasinAttributes!C240,PavementCondition!$D$2:$D$669,0)),"N/A")</f>
        <v>N/A</v>
      </c>
      <c r="AF240">
        <f>INDEX(SpawnerMortality!$E$2:$E$1331,MATCH(KC_SPS_SubbasinAttributes!C240,SpawnerMortality!$D$2:$D$1331,0))</f>
        <v>0.29885998600000002</v>
      </c>
      <c r="AG240" s="25">
        <f>IFERROR(_xlfn.XLOOKUP($C240,WQBE_Loading!$C$4:$C$3072,WQBE_Loading!G$4:G$3072,,0,),"")</f>
        <v>1.16153883138798</v>
      </c>
      <c r="AH240" s="25">
        <f>IFERROR(_xlfn.XLOOKUP($C240,WQBE_Loading!$C$4:$C$3072,WQBE_Loading!H$4:H$3072,,0,),"")</f>
        <v>5.7495466559782145</v>
      </c>
      <c r="AI240" s="25">
        <f>IFERROR(_xlfn.XLOOKUP($C240,WQBE_Loading!$C$4:$C$3072,WQBE_Loading!I$4:I$3072,,0,),"")</f>
        <v>275.79897288762749</v>
      </c>
      <c r="AJ240" s="25">
        <f>IFERROR(_xlfn.XLOOKUP($C240,WQBE_Loading!$C$4:$C$3072,WQBE_Loading!J$4:J$3072,,0,),"")</f>
        <v>20.8258433141458</v>
      </c>
      <c r="AK240" s="25">
        <f>IFERROR(_xlfn.XLOOKUP($C240,WQBE_Loading!$C$4:$C$3072,WQBE_Loading!K$4:K$3072,,0,),"")</f>
        <v>6355.1827269789555</v>
      </c>
      <c r="AL240" s="25">
        <f>IFERROR(_xlfn.XLOOKUP($C240,WQBE_Loading!$C$4:$C$3072,WQBE_Loading!L$4:L$3072,,0,),"")</f>
        <v>2.0850562130983901E-3</v>
      </c>
      <c r="AM240" s="25">
        <f>IFERROR(_xlfn.XLOOKUP($C240,WQBE_Loading!$C$4:$C$3072,WQBE_Loading!M$4:M$3072,,0,),"")</f>
        <v>9.4339440033245999E-5</v>
      </c>
      <c r="AN240" s="25">
        <f>IFERROR(_xlfn.XLOOKUP($C240,WQBE_Loading!$C$4:$C$3072,WQBE_Loading!N$4:N$3072,,0,),"")</f>
        <v>9.1612009779674597E-2</v>
      </c>
      <c r="AO240" s="25">
        <f>IFERROR(_xlfn.XLOOKUP($C240,WQBE_Loading!$C$4:$C$3072,WQBE_Loading!O$4:O$3072,,0,),"")</f>
        <v>0.31494961201313598</v>
      </c>
      <c r="AP240" s="25">
        <f>IFERROR(_xlfn.XLOOKUP($C240,WQBE_Loading!$C$4:$C$3072,WQBE_Loading!P$4:P$3072,,0,),"")</f>
        <v>0.39234073435422701</v>
      </c>
      <c r="AQ240" s="13">
        <f>IFERROR(_xlfn.XLOOKUP($C240,WQBE_Loading!$C$4:$C$3072,WQBE_Loading!Q$4:Q$3072,,0,),"")</f>
        <v>7664141.3456114046</v>
      </c>
      <c r="AR240">
        <f>_xlfn.XLOOKUP(C240,UrbanHeat!$A$2:$A$1333,UrbanHeat!$B$2:$B$1333,,0,)</f>
        <v>12.228</v>
      </c>
      <c r="AS240" s="25">
        <f>_xlfn.XLOOKUP($C240,TNC_Loading!$A$2:$A$1332,TNC_Loading!B$2:B$1332,,0,)</f>
        <v>7.4320000000000004</v>
      </c>
      <c r="AT240" s="25">
        <f>_xlfn.XLOOKUP($C240,TNC_Loading!$A$2:$A$1332,TNC_Loading!C$2:C$1332,,0,)</f>
        <v>0.53700000000000003</v>
      </c>
      <c r="AU240" s="25">
        <f>_xlfn.XLOOKUP($C240,TNC_Loading!$A$2:$A$1332,TNC_Loading!D$2:D$1332,,0,)</f>
        <v>10.039999999999999</v>
      </c>
      <c r="AV240" s="25">
        <f>_xlfn.XLOOKUP($C240,TNC_Loading!$A$2:$A$1332,TNC_Loading!E$2:E$1332,,0,)</f>
        <v>8.2520000000000007</v>
      </c>
      <c r="AW240" s="25">
        <f>_xlfn.XLOOKUP($C240,TNC_Loading!$A$2:$A$1332,TNC_Loading!F$2:F$1332,,0,)</f>
        <v>190.62799999999999</v>
      </c>
      <c r="AX240">
        <f>_xlfn.XLOOKUP(C240,BIBI!$D$2:$D$1332,BIBI!$F$2:$F$1332,,0,)</f>
        <v>53.6</v>
      </c>
      <c r="AY240">
        <f>_xlfn.XLOOKUP(C240,FacilityCounts!$A$3:$A$1333,FacilityCounts!$B$3:$B$1333,,0,)</f>
        <v>0</v>
      </c>
      <c r="AZ240">
        <f>_xlfn.XLOOKUP(C240,FacilityCounts!$D$3:$D$1333,FacilityCounts!$E$3:$E$1333,,0,)</f>
        <v>0</v>
      </c>
      <c r="BA240">
        <f>_xlfn.XLOOKUP(C240,FacilityCounts!$G$3:$G$1333,FacilityCounts!$H$3:$H$1333,,0,)</f>
        <v>0</v>
      </c>
      <c r="BB240">
        <f>IFERROR(_xlfn.XLOOKUP(C240,'DA to P Sensitive Lakes'!$P$2:$P$44,'DA to P Sensitive Lakes'!$Q$2:$Q$44,,0,),0)</f>
        <v>0</v>
      </c>
      <c r="BC240" s="25">
        <f>_xlfn.XLOOKUP(C240,'Historic Runoff (mm)'!$A$2:$A$1332,'Historic Runoff (mm)'!$B$2:$B$1332,,0,)</f>
        <v>591.71799999999996</v>
      </c>
      <c r="BD240">
        <f>_xlfn.XLOOKUP(C240,DrainageComplaint!$A$2:$A$1332,DrainageComplaint!$B$2:$B$1332,,0,)</f>
        <v>0</v>
      </c>
      <c r="BE240">
        <f>_xlfn.XLOOKUP(C240,PAD_Area!$G$2:$G$1332,PAD_Area!$H$2:$H$1332,,0,)</f>
        <v>0</v>
      </c>
    </row>
    <row r="241" spans="1:57" x14ac:dyDescent="0.2">
      <c r="A241" s="2">
        <v>238</v>
      </c>
      <c r="B241" s="2">
        <v>239</v>
      </c>
      <c r="C241" s="20">
        <v>1002360</v>
      </c>
      <c r="D241" s="3" t="s">
        <v>250</v>
      </c>
      <c r="E241" s="3" t="s">
        <v>27</v>
      </c>
      <c r="F241" s="3">
        <v>55.841000000000001</v>
      </c>
      <c r="G241" s="3">
        <v>7348.4426980600001</v>
      </c>
      <c r="H241" s="3">
        <v>2432417.4731999999</v>
      </c>
      <c r="I241" s="2">
        <v>4</v>
      </c>
      <c r="J241" s="2">
        <v>1</v>
      </c>
      <c r="K241" s="2">
        <v>0</v>
      </c>
      <c r="L241" s="2">
        <v>1</v>
      </c>
      <c r="M241" s="3">
        <v>0</v>
      </c>
      <c r="N241" s="2">
        <f>_xlfn.XLOOKUP(C241,Shellfish_Presence!$E$3:$E$1333,Shellfish_Presence!$G$3:$G$1333,,0,)</f>
        <v>0</v>
      </c>
      <c r="O241" s="3">
        <v>0</v>
      </c>
      <c r="P241" s="3">
        <v>1.3355200280784629E-5</v>
      </c>
      <c r="Q241" s="2">
        <v>0</v>
      </c>
      <c r="R241" s="3">
        <v>0.99999600648880005</v>
      </c>
      <c r="S241" s="3">
        <v>0</v>
      </c>
      <c r="T241" s="3">
        <v>0</v>
      </c>
      <c r="U241" s="3">
        <v>8842.1796875</v>
      </c>
      <c r="V241" s="2">
        <v>0</v>
      </c>
      <c r="W241" s="3" t="str">
        <f t="shared" si="6"/>
        <v/>
      </c>
      <c r="X241" t="str">
        <f t="shared" si="7"/>
        <v/>
      </c>
      <c r="Y241">
        <f>IFERROR(INDEX('Parcel Year'!$N$3:$N$1175,MATCH(KC_SPS_SubbasinAttributes!C241,'Parcel Year'!$M$3:$M$1175,0)),0)</f>
        <v>0.43606799840927124</v>
      </c>
      <c r="Z241">
        <f>INDEX(Imperviousness!$B$2:$B$1332,MATCH(KC_SPS_SubbasinAttributes!C241,Imperviousness!$A$2:$A$1332,0))</f>
        <v>0.24399999999999999</v>
      </c>
      <c r="AA241">
        <f>INDEX('Flow Duration Index'!$B$2:$B$1332,MATCH(KC_SPS_SubbasinAttributes!C241,'Flow Duration Index'!$A$2:$A$1332,0))</f>
        <v>9.1820000000000004</v>
      </c>
      <c r="AB241">
        <f>INDEX(Opportunity_Index!$G$2:$G$1333,MATCH(KC_SPS_SubbasinAttributes!C241,Opportunity_Index!$F$2:$F$1333,0))</f>
        <v>0.12820000000000001</v>
      </c>
      <c r="AC241">
        <f>INDEX(Traffic!$B$2:$B$1332,MATCH(KC_SPS_SubbasinAttributes!C241,Traffic!$A$2:$A$1332,0))</f>
        <v>1475.405</v>
      </c>
      <c r="AD241">
        <f>INDEX(EquityScore!$F$3:$F$1334,MATCH(KC_SPS_SubbasinAttributes!C241,EquityScore!$E$3:$E$1334,0))</f>
        <v>2.3333333299999999</v>
      </c>
      <c r="AE241">
        <f>IFERROR(INDEX(PavementCondition!$E$2:$E$669,MATCH(KC_SPS_SubbasinAttributes!C241,PavementCondition!$D$2:$D$669,0)),"N/A")</f>
        <v>74</v>
      </c>
      <c r="AF241">
        <f>INDEX(SpawnerMortality!$E$2:$E$1331,MATCH(KC_SPS_SubbasinAttributes!C241,SpawnerMortality!$D$2:$D$1331,0))</f>
        <v>0.35716615200000001</v>
      </c>
      <c r="AG241" s="25">
        <f>IFERROR(_xlfn.XLOOKUP($C241,WQBE_Loading!$C$4:$C$3072,WQBE_Loading!G$4:G$3072,,0,),"")</f>
        <v>0.18389303327206502</v>
      </c>
      <c r="AH241" s="25">
        <f>IFERROR(_xlfn.XLOOKUP($C241,WQBE_Loading!$C$4:$C$3072,WQBE_Loading!H$4:H$3072,,0,),"")</f>
        <v>0.90357252905539498</v>
      </c>
      <c r="AI241" s="25">
        <f>IFERROR(_xlfn.XLOOKUP($C241,WQBE_Loading!$C$4:$C$3072,WQBE_Loading!I$4:I$3072,,0,),"")</f>
        <v>51.793081926982495</v>
      </c>
      <c r="AJ241" s="25">
        <f>IFERROR(_xlfn.XLOOKUP($C241,WQBE_Loading!$C$4:$C$3072,WQBE_Loading!J$4:J$3072,,0,),"")</f>
        <v>3.8345061068648101</v>
      </c>
      <c r="AK241" s="25">
        <f>IFERROR(_xlfn.XLOOKUP($C241,WQBE_Loading!$C$4:$C$3072,WQBE_Loading!K$4:K$3072,,0,),"")</f>
        <v>1134.0474511055299</v>
      </c>
      <c r="AL241" s="25">
        <f>IFERROR(_xlfn.XLOOKUP($C241,WQBE_Loading!$C$4:$C$3072,WQBE_Loading!L$4:L$3072,,0,),"")</f>
        <v>3.4251299462160502E-4</v>
      </c>
      <c r="AM241" s="25">
        <f>IFERROR(_xlfn.XLOOKUP($C241,WQBE_Loading!$C$4:$C$3072,WQBE_Loading!M$4:M$3072,,0,),"")</f>
        <v>1.004480515308966E-5</v>
      </c>
      <c r="AN241" s="25">
        <f>IFERROR(_xlfn.XLOOKUP($C241,WQBE_Loading!$C$4:$C$3072,WQBE_Loading!N$4:N$3072,,0,),"")</f>
        <v>1.84447711137306E-2</v>
      </c>
      <c r="AO241" s="25">
        <f>IFERROR(_xlfn.XLOOKUP($C241,WQBE_Loading!$C$4:$C$3072,WQBE_Loading!O$4:O$3072,,0,),"")</f>
        <v>5.4920613189325604E-2</v>
      </c>
      <c r="AP241" s="25">
        <f>IFERROR(_xlfn.XLOOKUP($C241,WQBE_Loading!$C$4:$C$3072,WQBE_Loading!P$4:P$3072,,0,),"")</f>
        <v>6.0910010140319451E-2</v>
      </c>
      <c r="AQ241" s="13">
        <f>IFERROR(_xlfn.XLOOKUP($C241,WQBE_Loading!$C$4:$C$3072,WQBE_Loading!Q$4:Q$3072,,0,),"")</f>
        <v>1414047.8745316551</v>
      </c>
      <c r="AR241">
        <f>_xlfn.XLOOKUP(C241,UrbanHeat!$A$2:$A$1333,UrbanHeat!$B$2:$B$1333,,0,)</f>
        <v>14.847</v>
      </c>
      <c r="AS241" s="25">
        <f>_xlfn.XLOOKUP($C241,TNC_Loading!$A$2:$A$1332,TNC_Loading!B$2:B$1332,,0,)</f>
        <v>12.204000000000001</v>
      </c>
      <c r="AT241" s="25">
        <f>_xlfn.XLOOKUP($C241,TNC_Loading!$A$2:$A$1332,TNC_Loading!C$2:C$1332,,0,)</f>
        <v>0.96799999999999997</v>
      </c>
      <c r="AU241" s="25">
        <f>_xlfn.XLOOKUP($C241,TNC_Loading!$A$2:$A$1332,TNC_Loading!D$2:D$1332,,0,)</f>
        <v>12.484</v>
      </c>
      <c r="AV241" s="25">
        <f>_xlfn.XLOOKUP($C241,TNC_Loading!$A$2:$A$1332,TNC_Loading!E$2:E$1332,,0,)</f>
        <v>15.249000000000001</v>
      </c>
      <c r="AW241" s="25">
        <f>_xlfn.XLOOKUP($C241,TNC_Loading!$A$2:$A$1332,TNC_Loading!F$2:F$1332,,0,)</f>
        <v>274.23</v>
      </c>
      <c r="AX241">
        <f>_xlfn.XLOOKUP(C241,BIBI!$D$2:$D$1332,BIBI!$F$2:$F$1332,,0,)</f>
        <v>0</v>
      </c>
      <c r="AY241">
        <f>_xlfn.XLOOKUP(C241,FacilityCounts!$A$3:$A$1333,FacilityCounts!$B$3:$B$1333,,0,)</f>
        <v>0</v>
      </c>
      <c r="AZ241">
        <f>_xlfn.XLOOKUP(C241,FacilityCounts!$D$3:$D$1333,FacilityCounts!$E$3:$E$1333,,0,)</f>
        <v>0</v>
      </c>
      <c r="BA241">
        <f>_xlfn.XLOOKUP(C241,FacilityCounts!$G$3:$G$1333,FacilityCounts!$H$3:$H$1333,,0,)</f>
        <v>0</v>
      </c>
      <c r="BB241">
        <f>IFERROR(_xlfn.XLOOKUP(C241,'DA to P Sensitive Lakes'!$P$2:$P$44,'DA to P Sensitive Lakes'!$Q$2:$Q$44,,0,),0)</f>
        <v>0</v>
      </c>
      <c r="BC241" s="25">
        <f>_xlfn.XLOOKUP(C241,'Historic Runoff (mm)'!$A$2:$A$1332,'Historic Runoff (mm)'!$B$2:$B$1332,,0,)</f>
        <v>664.86699999999996</v>
      </c>
      <c r="BD241">
        <f>_xlfn.XLOOKUP(C241,DrainageComplaint!$A$2:$A$1332,DrainageComplaint!$B$2:$B$1332,,0,)</f>
        <v>0</v>
      </c>
      <c r="BE241">
        <f>_xlfn.XLOOKUP(C241,PAD_Area!$G$2:$G$1332,PAD_Area!$H$2:$H$1332,,0,)</f>
        <v>0</v>
      </c>
    </row>
    <row r="242" spans="1:57" x14ac:dyDescent="0.2">
      <c r="A242" s="2">
        <v>239</v>
      </c>
      <c r="B242" s="2">
        <v>240</v>
      </c>
      <c r="C242" s="20">
        <v>1002370</v>
      </c>
      <c r="D242" s="3" t="s">
        <v>251</v>
      </c>
      <c r="E242" s="3" t="s">
        <v>27</v>
      </c>
      <c r="F242" s="3">
        <v>160.93</v>
      </c>
      <c r="G242" s="3">
        <v>16879.672108300001</v>
      </c>
      <c r="H242" s="3">
        <v>7010066.4494200004</v>
      </c>
      <c r="I242" s="2">
        <v>0</v>
      </c>
      <c r="J242" s="2">
        <v>1</v>
      </c>
      <c r="K242" s="2">
        <v>0</v>
      </c>
      <c r="L242" s="2">
        <v>0</v>
      </c>
      <c r="M242" s="3">
        <v>0</v>
      </c>
      <c r="N242" s="2">
        <f>_xlfn.XLOOKUP(C242,Shellfish_Presence!$E$3:$E$1333,Shellfish_Presence!$G$3:$G$1333,,0,)</f>
        <v>0</v>
      </c>
      <c r="O242" s="3">
        <v>0</v>
      </c>
      <c r="P242" s="3">
        <v>2.2103800802142359E-5</v>
      </c>
      <c r="Q242" s="2">
        <v>0</v>
      </c>
      <c r="R242" s="3">
        <v>1</v>
      </c>
      <c r="S242" s="3">
        <v>0</v>
      </c>
      <c r="T242" s="3">
        <v>0</v>
      </c>
      <c r="U242" s="3">
        <v>16406.19921875</v>
      </c>
      <c r="V242" s="2">
        <v>2</v>
      </c>
      <c r="W242" s="3" t="str">
        <f t="shared" si="6"/>
        <v/>
      </c>
      <c r="X242" t="str">
        <f t="shared" si="7"/>
        <v/>
      </c>
      <c r="Y242">
        <f>IFERROR(INDEX('Parcel Year'!$N$3:$N$1175,MATCH(KC_SPS_SubbasinAttributes!C242,'Parcel Year'!$M$3:$M$1175,0)),0)</f>
        <v>0.24907700717449188</v>
      </c>
      <c r="Z242">
        <f>INDEX(Imperviousness!$B$2:$B$1332,MATCH(KC_SPS_SubbasinAttributes!C242,Imperviousness!$A$2:$A$1332,0))</f>
        <v>0.26600000000000001</v>
      </c>
      <c r="AA242">
        <f>INDEX('Flow Duration Index'!$B$2:$B$1332,MATCH(KC_SPS_SubbasinAttributes!C242,'Flow Duration Index'!$A$2:$A$1332,0))</f>
        <v>8.3030000000000008</v>
      </c>
      <c r="AB242">
        <f>INDEX(Opportunity_Index!$G$2:$G$1333,MATCH(KC_SPS_SubbasinAttributes!C242,Opportunity_Index!$F$2:$F$1333,0))</f>
        <v>0.21310000000000001</v>
      </c>
      <c r="AC242">
        <f>INDEX(Traffic!$B$2:$B$1332,MATCH(KC_SPS_SubbasinAttributes!C242,Traffic!$A$2:$A$1332,0))</f>
        <v>1058.6479999999999</v>
      </c>
      <c r="AD242">
        <f>INDEX(EquityScore!$F$3:$F$1334,MATCH(KC_SPS_SubbasinAttributes!C242,EquityScore!$E$3:$E$1334,0))</f>
        <v>2.3333333299999999</v>
      </c>
      <c r="AE242">
        <f>IFERROR(INDEX(PavementCondition!$E$2:$E$669,MATCH(KC_SPS_SubbasinAttributes!C242,PavementCondition!$D$2:$D$669,0)),"N/A")</f>
        <v>72.5</v>
      </c>
      <c r="AF242">
        <f>INDEX(SpawnerMortality!$E$2:$E$1331,MATCH(KC_SPS_SubbasinAttributes!C242,SpawnerMortality!$D$2:$D$1331,0))</f>
        <v>0.35716615200000001</v>
      </c>
      <c r="AG242" s="25">
        <f>IFERROR(_xlfn.XLOOKUP($C242,WQBE_Loading!$C$4:$C$3072,WQBE_Loading!G$4:G$3072,,0,),"")</f>
        <v>0.46170403995522402</v>
      </c>
      <c r="AH242" s="25">
        <f>IFERROR(_xlfn.XLOOKUP($C242,WQBE_Loading!$C$4:$C$3072,WQBE_Loading!H$4:H$3072,,0,),"")</f>
        <v>2.222214402124675</v>
      </c>
      <c r="AI242" s="25">
        <f>IFERROR(_xlfn.XLOOKUP($C242,WQBE_Loading!$C$4:$C$3072,WQBE_Loading!I$4:I$3072,,0,),"")</f>
        <v>144.258536705213</v>
      </c>
      <c r="AJ242" s="25">
        <f>IFERROR(_xlfn.XLOOKUP($C242,WQBE_Loading!$C$4:$C$3072,WQBE_Loading!J$4:J$3072,,0,),"")</f>
        <v>10.592766771157951</v>
      </c>
      <c r="AK242" s="25">
        <f>IFERROR(_xlfn.XLOOKUP($C242,WQBE_Loading!$C$4:$C$3072,WQBE_Loading!K$4:K$3072,,0,),"")</f>
        <v>2936.2234702358351</v>
      </c>
      <c r="AL242" s="25">
        <f>IFERROR(_xlfn.XLOOKUP($C242,WQBE_Loading!$C$4:$C$3072,WQBE_Loading!L$4:L$3072,,0,),"")</f>
        <v>8.7156477818367301E-4</v>
      </c>
      <c r="AM242" s="25">
        <f>IFERROR(_xlfn.XLOOKUP($C242,WQBE_Loading!$C$4:$C$3072,WQBE_Loading!M$4:M$3072,,0,),"")</f>
        <v>2.3137938416390949E-5</v>
      </c>
      <c r="AN242" s="25">
        <f>IFERROR(_xlfn.XLOOKUP($C242,WQBE_Loading!$C$4:$C$3072,WQBE_Loading!N$4:N$3072,,0,),"")</f>
        <v>5.1851993883696545E-2</v>
      </c>
      <c r="AO242" s="25">
        <f>IFERROR(_xlfn.XLOOKUP($C242,WQBE_Loading!$C$4:$C$3072,WQBE_Loading!O$4:O$3072,,0,),"")</f>
        <v>0.14310240266032348</v>
      </c>
      <c r="AP242" s="25">
        <f>IFERROR(_xlfn.XLOOKUP($C242,WQBE_Loading!$C$4:$C$3072,WQBE_Loading!P$4:P$3072,,0,),"")</f>
        <v>0.1480683592180855</v>
      </c>
      <c r="AQ242" s="13">
        <f>IFERROR(_xlfn.XLOOKUP($C242,WQBE_Loading!$C$4:$C$3072,WQBE_Loading!Q$4:Q$3072,,0,),"")</f>
        <v>3989389.0811004797</v>
      </c>
      <c r="AR242">
        <f>_xlfn.XLOOKUP(C242,UrbanHeat!$A$2:$A$1333,UrbanHeat!$B$2:$B$1333,,0,)</f>
        <v>15.083</v>
      </c>
      <c r="AS242" s="25">
        <f>_xlfn.XLOOKUP($C242,TNC_Loading!$A$2:$A$1332,TNC_Loading!B$2:B$1332,,0,)</f>
        <v>10.657999999999999</v>
      </c>
      <c r="AT242" s="25">
        <f>_xlfn.XLOOKUP($C242,TNC_Loading!$A$2:$A$1332,TNC_Loading!C$2:C$1332,,0,)</f>
        <v>0.79800000000000004</v>
      </c>
      <c r="AU242" s="25">
        <f>_xlfn.XLOOKUP($C242,TNC_Loading!$A$2:$A$1332,TNC_Loading!D$2:D$1332,,0,)</f>
        <v>18.501999999999999</v>
      </c>
      <c r="AV242" s="25">
        <f>_xlfn.XLOOKUP($C242,TNC_Loading!$A$2:$A$1332,TNC_Loading!E$2:E$1332,,0,)</f>
        <v>11.962</v>
      </c>
      <c r="AW242" s="25">
        <f>_xlfn.XLOOKUP($C242,TNC_Loading!$A$2:$A$1332,TNC_Loading!F$2:F$1332,,0,)</f>
        <v>266.459</v>
      </c>
      <c r="AX242">
        <f>_xlfn.XLOOKUP(C242,BIBI!$D$2:$D$1332,BIBI!$F$2:$F$1332,,0,)</f>
        <v>0</v>
      </c>
      <c r="AY242">
        <f>_xlfn.XLOOKUP(C242,FacilityCounts!$A$3:$A$1333,FacilityCounts!$B$3:$B$1333,,0,)</f>
        <v>0</v>
      </c>
      <c r="AZ242">
        <f>_xlfn.XLOOKUP(C242,FacilityCounts!$D$3:$D$1333,FacilityCounts!$E$3:$E$1333,,0,)</f>
        <v>0</v>
      </c>
      <c r="BA242">
        <f>_xlfn.XLOOKUP(C242,FacilityCounts!$G$3:$G$1333,FacilityCounts!$H$3:$H$1333,,0,)</f>
        <v>0</v>
      </c>
      <c r="BB242">
        <f>IFERROR(_xlfn.XLOOKUP(C242,'DA to P Sensitive Lakes'!$P$2:$P$44,'DA to P Sensitive Lakes'!$Q$2:$Q$44,,0,),0)</f>
        <v>0</v>
      </c>
      <c r="BC242" s="25">
        <f>_xlfn.XLOOKUP(C242,'Historic Runoff (mm)'!$A$2:$A$1332,'Historic Runoff (mm)'!$B$2:$B$1332,,0,)</f>
        <v>789.072</v>
      </c>
      <c r="BD242">
        <f>_xlfn.XLOOKUP(C242,DrainageComplaint!$A$2:$A$1332,DrainageComplaint!$B$2:$B$1332,,0,)</f>
        <v>0</v>
      </c>
      <c r="BE242">
        <f>_xlfn.XLOOKUP(C242,PAD_Area!$G$2:$G$1332,PAD_Area!$H$2:$H$1332,,0,)</f>
        <v>0</v>
      </c>
    </row>
    <row r="243" spans="1:57" x14ac:dyDescent="0.2">
      <c r="A243" s="2">
        <v>240</v>
      </c>
      <c r="B243" s="2">
        <v>241</v>
      </c>
      <c r="C243" s="20">
        <v>1002380</v>
      </c>
      <c r="D243" s="3" t="s">
        <v>252</v>
      </c>
      <c r="E243" s="3" t="s">
        <v>27</v>
      </c>
      <c r="F243" s="3">
        <v>217.191</v>
      </c>
      <c r="G243" s="3">
        <v>16745.848250499999</v>
      </c>
      <c r="H243" s="3">
        <v>9460783.6628399994</v>
      </c>
      <c r="I243" s="2">
        <v>0</v>
      </c>
      <c r="J243" s="2">
        <v>1</v>
      </c>
      <c r="K243" s="2">
        <v>0</v>
      </c>
      <c r="L243" s="2">
        <v>0</v>
      </c>
      <c r="M243" s="3">
        <v>0</v>
      </c>
      <c r="N243" s="2">
        <f>_xlfn.XLOOKUP(C243,Shellfish_Presence!$E$3:$E$1333,Shellfish_Presence!$G$3:$G$1333,,0,)</f>
        <v>0</v>
      </c>
      <c r="O243" s="3">
        <v>0</v>
      </c>
      <c r="P243" s="3">
        <v>1.7282999760936946E-4</v>
      </c>
      <c r="Q243" s="2">
        <v>0</v>
      </c>
      <c r="R243" s="3">
        <v>1</v>
      </c>
      <c r="S243" s="3">
        <v>0</v>
      </c>
      <c r="T243" s="3">
        <v>0</v>
      </c>
      <c r="U243" s="3">
        <v>11342.7998046875</v>
      </c>
      <c r="V243" s="2">
        <v>10</v>
      </c>
      <c r="W243" s="3" t="str">
        <f t="shared" si="6"/>
        <v/>
      </c>
      <c r="X243" t="str">
        <f t="shared" si="7"/>
        <v/>
      </c>
      <c r="Y243">
        <f>IFERROR(INDEX('Parcel Year'!$N$3:$N$1175,MATCH(KC_SPS_SubbasinAttributes!C243,'Parcel Year'!$M$3:$M$1175,0)),0)</f>
        <v>0.25584399700164795</v>
      </c>
      <c r="Z243">
        <f>INDEX(Imperviousness!$B$2:$B$1332,MATCH(KC_SPS_SubbasinAttributes!C243,Imperviousness!$A$2:$A$1332,0))</f>
        <v>0.24399999999999999</v>
      </c>
      <c r="AA243">
        <f>INDEX('Flow Duration Index'!$B$2:$B$1332,MATCH(KC_SPS_SubbasinAttributes!C243,'Flow Duration Index'!$A$2:$A$1332,0))</f>
        <v>6.56</v>
      </c>
      <c r="AB243">
        <f>INDEX(Opportunity_Index!$G$2:$G$1333,MATCH(KC_SPS_SubbasinAttributes!C243,Opportunity_Index!$F$2:$F$1333,0))</f>
        <v>0.307</v>
      </c>
      <c r="AC243">
        <f>INDEX(Traffic!$B$2:$B$1332,MATCH(KC_SPS_SubbasinAttributes!C243,Traffic!$A$2:$A$1332,0))</f>
        <v>3006.6909999999998</v>
      </c>
      <c r="AD243">
        <f>INDEX(EquityScore!$F$3:$F$1334,MATCH(KC_SPS_SubbasinAttributes!C243,EquityScore!$E$3:$E$1334,0))</f>
        <v>2.3333333299999999</v>
      </c>
      <c r="AE243">
        <f>IFERROR(INDEX(PavementCondition!$E$2:$E$669,MATCH(KC_SPS_SubbasinAttributes!C243,PavementCondition!$D$2:$D$669,0)),"N/A")</f>
        <v>90</v>
      </c>
      <c r="AF243">
        <f>INDEX(SpawnerMortality!$E$2:$E$1331,MATCH(KC_SPS_SubbasinAttributes!C243,SpawnerMortality!$D$2:$D$1331,0))</f>
        <v>0.29885998600000002</v>
      </c>
      <c r="AG243" s="25">
        <f>IFERROR(_xlfn.XLOOKUP($C243,WQBE_Loading!$C$4:$C$3072,WQBE_Loading!G$4:G$3072,,0,),"")</f>
        <v>1.1100450574923699</v>
      </c>
      <c r="AH243" s="25">
        <f>IFERROR(_xlfn.XLOOKUP($C243,WQBE_Loading!$C$4:$C$3072,WQBE_Loading!H$4:H$3072,,0,),"")</f>
        <v>5.5763019015758406</v>
      </c>
      <c r="AI243" s="25">
        <f>IFERROR(_xlfn.XLOOKUP($C243,WQBE_Loading!$C$4:$C$3072,WQBE_Loading!I$4:I$3072,,0,),"")</f>
        <v>196.3763308367395</v>
      </c>
      <c r="AJ243" s="25">
        <f>IFERROR(_xlfn.XLOOKUP($C243,WQBE_Loading!$C$4:$C$3072,WQBE_Loading!J$4:J$3072,,0,),"")</f>
        <v>15.152316076103698</v>
      </c>
      <c r="AK243" s="25">
        <f>IFERROR(_xlfn.XLOOKUP($C243,WQBE_Loading!$C$4:$C$3072,WQBE_Loading!K$4:K$3072,,0,),"")</f>
        <v>5990.9015745676452</v>
      </c>
      <c r="AL243" s="25">
        <f>IFERROR(_xlfn.XLOOKUP($C243,WQBE_Loading!$C$4:$C$3072,WQBE_Loading!L$4:L$3072,,0,),"")</f>
        <v>2.0574610283042452E-3</v>
      </c>
      <c r="AM243" s="25">
        <f>IFERROR(_xlfn.XLOOKUP($C243,WQBE_Loading!$C$4:$C$3072,WQBE_Loading!M$4:M$3072,,0,),"")</f>
        <v>1.0477215260228895E-4</v>
      </c>
      <c r="AN243" s="25">
        <f>IFERROR(_xlfn.XLOOKUP($C243,WQBE_Loading!$C$4:$C$3072,WQBE_Loading!N$4:N$3072,,0,),"")</f>
        <v>8.1227919713562552E-2</v>
      </c>
      <c r="AO243" s="25">
        <f>IFERROR(_xlfn.XLOOKUP($C243,WQBE_Loading!$C$4:$C$3072,WQBE_Loading!O$4:O$3072,,0,),"")</f>
        <v>0.30476200759431904</v>
      </c>
      <c r="AP243" s="25">
        <f>IFERROR(_xlfn.XLOOKUP($C243,WQBE_Loading!$C$4:$C$3072,WQBE_Loading!P$4:P$3072,,0,),"")</f>
        <v>0.32214148560137246</v>
      </c>
      <c r="AQ243" s="13">
        <f>IFERROR(_xlfn.XLOOKUP($C243,WQBE_Loading!$C$4:$C$3072,WQBE_Loading!Q$4:Q$3072,,0,),"")</f>
        <v>5572554.1217964748</v>
      </c>
      <c r="AR243">
        <f>_xlfn.XLOOKUP(C243,UrbanHeat!$A$2:$A$1333,UrbanHeat!$B$2:$B$1333,,0,)</f>
        <v>15.379</v>
      </c>
      <c r="AS243" s="25">
        <f>_xlfn.XLOOKUP($C243,TNC_Loading!$A$2:$A$1332,TNC_Loading!B$2:B$1332,,0,)</f>
        <v>10.712</v>
      </c>
      <c r="AT243" s="25">
        <f>_xlfn.XLOOKUP($C243,TNC_Loading!$A$2:$A$1332,TNC_Loading!C$2:C$1332,,0,)</f>
        <v>0.77800000000000002</v>
      </c>
      <c r="AU243" s="25">
        <f>_xlfn.XLOOKUP($C243,TNC_Loading!$A$2:$A$1332,TNC_Loading!D$2:D$1332,,0,)</f>
        <v>18.099</v>
      </c>
      <c r="AV243" s="25">
        <f>_xlfn.XLOOKUP($C243,TNC_Loading!$A$2:$A$1332,TNC_Loading!E$2:E$1332,,0,)</f>
        <v>12.404999999999999</v>
      </c>
      <c r="AW243" s="25">
        <f>_xlfn.XLOOKUP($C243,TNC_Loading!$A$2:$A$1332,TNC_Loading!F$2:F$1332,,0,)</f>
        <v>273.07499999999999</v>
      </c>
      <c r="AX243">
        <f>_xlfn.XLOOKUP(C243,BIBI!$D$2:$D$1332,BIBI!$F$2:$F$1332,,0,)</f>
        <v>0</v>
      </c>
      <c r="AY243">
        <f>_xlfn.XLOOKUP(C243,FacilityCounts!$A$3:$A$1333,FacilityCounts!$B$3:$B$1333,,0,)</f>
        <v>3</v>
      </c>
      <c r="AZ243">
        <f>_xlfn.XLOOKUP(C243,FacilityCounts!$D$3:$D$1333,FacilityCounts!$E$3:$E$1333,,0,)</f>
        <v>1</v>
      </c>
      <c r="BA243">
        <f>_xlfn.XLOOKUP(C243,FacilityCounts!$G$3:$G$1333,FacilityCounts!$H$3:$H$1333,,0,)</f>
        <v>0</v>
      </c>
      <c r="BB243">
        <f>IFERROR(_xlfn.XLOOKUP(C243,'DA to P Sensitive Lakes'!$P$2:$P$44,'DA to P Sensitive Lakes'!$Q$2:$Q$44,,0,),0)</f>
        <v>0</v>
      </c>
      <c r="BC243" s="25">
        <f>_xlfn.XLOOKUP(C243,'Historic Runoff (mm)'!$A$2:$A$1332,'Historic Runoff (mm)'!$B$2:$B$1332,,0,)</f>
        <v>784.04200000000003</v>
      </c>
      <c r="BD243">
        <f>_xlfn.XLOOKUP(C243,DrainageComplaint!$A$2:$A$1332,DrainageComplaint!$B$2:$B$1332,,0,)</f>
        <v>0</v>
      </c>
      <c r="BE243">
        <f>_xlfn.XLOOKUP(C243,PAD_Area!$G$2:$G$1332,PAD_Area!$H$2:$H$1332,,0,)</f>
        <v>0</v>
      </c>
    </row>
    <row r="244" spans="1:57" x14ac:dyDescent="0.2">
      <c r="A244" s="2">
        <v>241</v>
      </c>
      <c r="B244" s="2">
        <v>242</v>
      </c>
      <c r="C244" s="20">
        <v>1002390</v>
      </c>
      <c r="D244" s="3" t="s">
        <v>252</v>
      </c>
      <c r="E244" s="3" t="s">
        <v>27</v>
      </c>
      <c r="F244" s="3">
        <v>70.376000000000005</v>
      </c>
      <c r="G244" s="3">
        <v>9702.6499872000004</v>
      </c>
      <c r="H244" s="3">
        <v>3065547.9937200001</v>
      </c>
      <c r="I244" s="2">
        <v>0</v>
      </c>
      <c r="J244" s="2">
        <v>1</v>
      </c>
      <c r="K244" s="2">
        <v>0</v>
      </c>
      <c r="L244" s="2">
        <v>0</v>
      </c>
      <c r="M244" s="3">
        <v>0</v>
      </c>
      <c r="N244" s="2">
        <f>_xlfn.XLOOKUP(C244,Shellfish_Presence!$E$3:$E$1333,Shellfish_Presence!$G$3:$G$1333,,0,)</f>
        <v>0</v>
      </c>
      <c r="O244" s="3">
        <v>0</v>
      </c>
      <c r="P244" s="3">
        <v>2.5606300914660096E-4</v>
      </c>
      <c r="Q244" s="2">
        <v>0</v>
      </c>
      <c r="R244" s="3">
        <v>0.99999397993087769</v>
      </c>
      <c r="S244" s="3">
        <v>0</v>
      </c>
      <c r="T244" s="3">
        <v>0</v>
      </c>
      <c r="U244" s="3">
        <v>17465.69921875</v>
      </c>
      <c r="V244" s="2">
        <v>0</v>
      </c>
      <c r="W244" s="3" t="str">
        <f t="shared" si="6"/>
        <v/>
      </c>
      <c r="X244" t="str">
        <f t="shared" si="7"/>
        <v/>
      </c>
      <c r="Y244">
        <f>IFERROR(INDEX('Parcel Year'!$N$3:$N$1175,MATCH(KC_SPS_SubbasinAttributes!C244,'Parcel Year'!$M$3:$M$1175,0)),0)</f>
        <v>0.54270201921463013</v>
      </c>
      <c r="Z244">
        <f>INDEX(Imperviousness!$B$2:$B$1332,MATCH(KC_SPS_SubbasinAttributes!C244,Imperviousness!$A$2:$A$1332,0))</f>
        <v>0.34899999999999998</v>
      </c>
      <c r="AA244">
        <f>INDEX('Flow Duration Index'!$B$2:$B$1332,MATCH(KC_SPS_SubbasinAttributes!C244,'Flow Duration Index'!$A$2:$A$1332,0))</f>
        <v>10.382999999999999</v>
      </c>
      <c r="AB244">
        <f>INDEX(Opportunity_Index!$G$2:$G$1333,MATCH(KC_SPS_SubbasinAttributes!C244,Opportunity_Index!$F$2:$F$1333,0))</f>
        <v>0.1192</v>
      </c>
      <c r="AC244">
        <f>INDEX(Traffic!$B$2:$B$1332,MATCH(KC_SPS_SubbasinAttributes!C244,Traffic!$A$2:$A$1332,0))</f>
        <v>139.571</v>
      </c>
      <c r="AD244">
        <f>INDEX(EquityScore!$F$3:$F$1334,MATCH(KC_SPS_SubbasinAttributes!C244,EquityScore!$E$3:$E$1334,0))</f>
        <v>2.3333333299999999</v>
      </c>
      <c r="AE244">
        <f>IFERROR(INDEX(PavementCondition!$E$2:$E$669,MATCH(KC_SPS_SubbasinAttributes!C244,PavementCondition!$D$2:$D$669,0)),"N/A")</f>
        <v>72</v>
      </c>
      <c r="AF244">
        <f>INDEX(SpawnerMortality!$E$2:$E$1331,MATCH(KC_SPS_SubbasinAttributes!C244,SpawnerMortality!$D$2:$D$1331,0))</f>
        <v>0.17858307600000001</v>
      </c>
      <c r="AG244" s="25">
        <f>IFERROR(_xlfn.XLOOKUP($C244,WQBE_Loading!$C$4:$C$3072,WQBE_Loading!G$4:G$3072,,0,),"")</f>
        <v>0.25611925177198253</v>
      </c>
      <c r="AH244" s="25">
        <f>IFERROR(_xlfn.XLOOKUP($C244,WQBE_Loading!$C$4:$C$3072,WQBE_Loading!H$4:H$3072,,0,),"")</f>
        <v>1.19449004434603</v>
      </c>
      <c r="AI244" s="25">
        <f>IFERROR(_xlfn.XLOOKUP($C244,WQBE_Loading!$C$4:$C$3072,WQBE_Loading!I$4:I$3072,,0,),"")</f>
        <v>95.292049727346892</v>
      </c>
      <c r="AJ244" s="25">
        <f>IFERROR(_xlfn.XLOOKUP($C244,WQBE_Loading!$C$4:$C$3072,WQBE_Loading!J$4:J$3072,,0,),"")</f>
        <v>6.9179226374397302</v>
      </c>
      <c r="AK244" s="25">
        <f>IFERROR(_xlfn.XLOOKUP($C244,WQBE_Loading!$C$4:$C$3072,WQBE_Loading!K$4:K$3072,,0,),"")</f>
        <v>1558.5635759725951</v>
      </c>
      <c r="AL244" s="25">
        <f>IFERROR(_xlfn.XLOOKUP($C244,WQBE_Loading!$C$4:$C$3072,WQBE_Loading!L$4:L$3072,,0,),"")</f>
        <v>4.3951500540034751E-4</v>
      </c>
      <c r="AM244" s="25">
        <f>IFERROR(_xlfn.XLOOKUP($C244,WQBE_Loading!$C$4:$C$3072,WQBE_Loading!M$4:M$3072,,0,),"")</f>
        <v>8.0472039663275544E-6</v>
      </c>
      <c r="AN244" s="25">
        <f>IFERROR(_xlfn.XLOOKUP($C244,WQBE_Loading!$C$4:$C$3072,WQBE_Loading!N$4:N$3072,,0,),"")</f>
        <v>2.65630331347919E-2</v>
      </c>
      <c r="AO244" s="25">
        <f>IFERROR(_xlfn.XLOOKUP($C244,WQBE_Loading!$C$4:$C$3072,WQBE_Loading!O$4:O$3072,,0,),"")</f>
        <v>7.3344850981133997E-2</v>
      </c>
      <c r="AP244" s="25">
        <f>IFERROR(_xlfn.XLOOKUP($C244,WQBE_Loading!$C$4:$C$3072,WQBE_Loading!P$4:P$3072,,0,),"")</f>
        <v>8.7645053217931354E-2</v>
      </c>
      <c r="AQ244" s="13">
        <f>IFERROR(_xlfn.XLOOKUP($C244,WQBE_Loading!$C$4:$C$3072,WQBE_Loading!Q$4:Q$3072,,0,),"")</f>
        <v>2605638.74896594</v>
      </c>
      <c r="AR244">
        <f>_xlfn.XLOOKUP(C244,UrbanHeat!$A$2:$A$1333,UrbanHeat!$B$2:$B$1333,,0,)</f>
        <v>15.654999999999999</v>
      </c>
      <c r="AS244" s="25">
        <f>_xlfn.XLOOKUP($C244,TNC_Loading!$A$2:$A$1332,TNC_Loading!B$2:B$1332,,0,)</f>
        <v>11.486000000000001</v>
      </c>
      <c r="AT244" s="25">
        <f>_xlfn.XLOOKUP($C244,TNC_Loading!$A$2:$A$1332,TNC_Loading!C$2:C$1332,,0,)</f>
        <v>1.0349999999999999</v>
      </c>
      <c r="AU244" s="25">
        <f>_xlfn.XLOOKUP($C244,TNC_Loading!$A$2:$A$1332,TNC_Loading!D$2:D$1332,,0,)</f>
        <v>12.878</v>
      </c>
      <c r="AV244" s="25">
        <f>_xlfn.XLOOKUP($C244,TNC_Loading!$A$2:$A$1332,TNC_Loading!E$2:E$1332,,0,)</f>
        <v>12.664</v>
      </c>
      <c r="AW244" s="25">
        <f>_xlfn.XLOOKUP($C244,TNC_Loading!$A$2:$A$1332,TNC_Loading!F$2:F$1332,,0,)</f>
        <v>306.245</v>
      </c>
      <c r="AX244">
        <f>_xlfn.XLOOKUP(C244,BIBI!$D$2:$D$1332,BIBI!$F$2:$F$1332,,0,)</f>
        <v>0</v>
      </c>
      <c r="AY244">
        <f>_xlfn.XLOOKUP(C244,FacilityCounts!$A$3:$A$1333,FacilityCounts!$B$3:$B$1333,,0,)</f>
        <v>0</v>
      </c>
      <c r="AZ244">
        <f>_xlfn.XLOOKUP(C244,FacilityCounts!$D$3:$D$1333,FacilityCounts!$E$3:$E$1333,,0,)</f>
        <v>0</v>
      </c>
      <c r="BA244">
        <f>_xlfn.XLOOKUP(C244,FacilityCounts!$G$3:$G$1333,FacilityCounts!$H$3:$H$1333,,0,)</f>
        <v>0</v>
      </c>
      <c r="BB244">
        <f>IFERROR(_xlfn.XLOOKUP(C244,'DA to P Sensitive Lakes'!$P$2:$P$44,'DA to P Sensitive Lakes'!$Q$2:$Q$44,,0,),0)</f>
        <v>0</v>
      </c>
      <c r="BC244" s="25">
        <f>_xlfn.XLOOKUP(C244,'Historic Runoff (mm)'!$A$2:$A$1332,'Historic Runoff (mm)'!$B$2:$B$1332,,0,)</f>
        <v>586.70600000000002</v>
      </c>
      <c r="BD244">
        <f>_xlfn.XLOOKUP(C244,DrainageComplaint!$A$2:$A$1332,DrainageComplaint!$B$2:$B$1332,,0,)</f>
        <v>0</v>
      </c>
      <c r="BE244">
        <f>_xlfn.XLOOKUP(C244,PAD_Area!$G$2:$G$1332,PAD_Area!$H$2:$H$1332,,0,)</f>
        <v>0</v>
      </c>
    </row>
    <row r="245" spans="1:57" x14ac:dyDescent="0.2">
      <c r="A245" s="2">
        <v>242</v>
      </c>
      <c r="B245" s="2">
        <v>243</v>
      </c>
      <c r="C245" s="20">
        <v>1002400</v>
      </c>
      <c r="D245" s="3" t="s">
        <v>250</v>
      </c>
      <c r="E245" s="3" t="s">
        <v>27</v>
      </c>
      <c r="F245" s="3">
        <v>62.780999999999999</v>
      </c>
      <c r="G245" s="3">
        <v>7920.8322335399998</v>
      </c>
      <c r="H245" s="3">
        <v>2734731.3317499999</v>
      </c>
      <c r="I245" s="2">
        <v>4</v>
      </c>
      <c r="J245" s="2">
        <v>0</v>
      </c>
      <c r="K245" s="2">
        <v>0</v>
      </c>
      <c r="L245" s="2">
        <v>0</v>
      </c>
      <c r="M245" s="3">
        <v>0</v>
      </c>
      <c r="N245" s="2">
        <f>_xlfn.XLOOKUP(C245,Shellfish_Presence!$E$3:$E$1333,Shellfish_Presence!$G$3:$G$1333,,0,)</f>
        <v>0</v>
      </c>
      <c r="O245" s="3">
        <v>0</v>
      </c>
      <c r="P245" s="3">
        <v>0</v>
      </c>
      <c r="Q245" s="2">
        <v>0</v>
      </c>
      <c r="R245" s="3">
        <v>1</v>
      </c>
      <c r="S245" s="3">
        <v>0</v>
      </c>
      <c r="T245" s="3">
        <v>0</v>
      </c>
      <c r="U245" s="3">
        <v>116.92299652099609</v>
      </c>
      <c r="V245" s="2">
        <v>0</v>
      </c>
      <c r="W245" s="3" t="str">
        <f t="shared" si="6"/>
        <v/>
      </c>
      <c r="X245" t="str">
        <f t="shared" si="7"/>
        <v/>
      </c>
      <c r="Y245">
        <f>IFERROR(INDEX('Parcel Year'!$N$3:$N$1175,MATCH(KC_SPS_SubbasinAttributes!C245,'Parcel Year'!$M$3:$M$1175,0)),0)</f>
        <v>0.14540299773216248</v>
      </c>
      <c r="Z245">
        <f>INDEX(Imperviousness!$B$2:$B$1332,MATCH(KC_SPS_SubbasinAttributes!C245,Imperviousness!$A$2:$A$1332,0))</f>
        <v>5.6000000000000001E-2</v>
      </c>
      <c r="AA245">
        <f>INDEX('Flow Duration Index'!$B$2:$B$1332,MATCH(KC_SPS_SubbasinAttributes!C245,'Flow Duration Index'!$A$2:$A$1332,0))</f>
        <v>4.4290000000000003</v>
      </c>
      <c r="AB245">
        <f>INDEX(Opportunity_Index!$G$2:$G$1333,MATCH(KC_SPS_SubbasinAttributes!C245,Opportunity_Index!$F$2:$F$1333,0))</f>
        <v>0.21760000000000002</v>
      </c>
      <c r="AC245">
        <f>INDEX(Traffic!$B$2:$B$1332,MATCH(KC_SPS_SubbasinAttributes!C245,Traffic!$A$2:$A$1332,0))</f>
        <v>814.23900000000003</v>
      </c>
      <c r="AD245">
        <f>INDEX(EquityScore!$F$3:$F$1334,MATCH(KC_SPS_SubbasinAttributes!C245,EquityScore!$E$3:$E$1334,0))</f>
        <v>2.1666666650000002</v>
      </c>
      <c r="AE245" t="str">
        <f>IFERROR(INDEX(PavementCondition!$E$2:$E$669,MATCH(KC_SPS_SubbasinAttributes!C245,PavementCondition!$D$2:$D$669,0)),"N/A")</f>
        <v>N/A</v>
      </c>
      <c r="AF245">
        <f>INDEX(SpawnerMortality!$E$2:$E$1331,MATCH(KC_SPS_SubbasinAttributes!C245,SpawnerMortality!$D$2:$D$1331,0))</f>
        <v>0.35716615200000001</v>
      </c>
      <c r="AG245" s="25">
        <f>IFERROR(_xlfn.XLOOKUP($C245,WQBE_Loading!$C$4:$C$3072,WQBE_Loading!G$4:G$3072,,0,),"")</f>
        <v>1.2126546264609701E-2</v>
      </c>
      <c r="AH245" s="25">
        <f>IFERROR(_xlfn.XLOOKUP($C245,WQBE_Loading!$C$4:$C$3072,WQBE_Loading!H$4:H$3072,,0,),"")</f>
        <v>6.0010952043526203E-2</v>
      </c>
      <c r="AI245" s="25">
        <f>IFERROR(_xlfn.XLOOKUP($C245,WQBE_Loading!$C$4:$C$3072,WQBE_Loading!I$4:I$3072,,0,),"")</f>
        <v>3.6830608324206251</v>
      </c>
      <c r="AJ245" s="25">
        <f>IFERROR(_xlfn.XLOOKUP($C245,WQBE_Loading!$C$4:$C$3072,WQBE_Loading!J$4:J$3072,,0,),"")</f>
        <v>0.28091269662225504</v>
      </c>
      <c r="AK245" s="25">
        <f>IFERROR(_xlfn.XLOOKUP($C245,WQBE_Loading!$C$4:$C$3072,WQBE_Loading!K$4:K$3072,,0,),"")</f>
        <v>115.5384413323535</v>
      </c>
      <c r="AL245" s="25">
        <f>IFERROR(_xlfn.XLOOKUP($C245,WQBE_Loading!$C$4:$C$3072,WQBE_Loading!L$4:L$3072,,0,),"")</f>
        <v>3.3496001881611199E-5</v>
      </c>
      <c r="AM245" s="25">
        <f>IFERROR(_xlfn.XLOOKUP($C245,WQBE_Loading!$C$4:$C$3072,WQBE_Loading!M$4:M$3072,,0,),"")</f>
        <v>1.1875710485756549E-6</v>
      </c>
      <c r="AN245" s="25">
        <f>IFERROR(_xlfn.XLOOKUP($C245,WQBE_Loading!$C$4:$C$3072,WQBE_Loading!N$4:N$3072,,0,),"")</f>
        <v>1.7894094362723651E-3</v>
      </c>
      <c r="AO245" s="25">
        <f>IFERROR(_xlfn.XLOOKUP($C245,WQBE_Loading!$C$4:$C$3072,WQBE_Loading!O$4:O$3072,,0,),"")</f>
        <v>5.7168182637056999E-3</v>
      </c>
      <c r="AP245" s="25">
        <f>IFERROR(_xlfn.XLOOKUP($C245,WQBE_Loading!$C$4:$C$3072,WQBE_Loading!P$4:P$3072,,0,),"")</f>
        <v>4.0525102982939855E-3</v>
      </c>
      <c r="AQ245" s="13">
        <f>IFERROR(_xlfn.XLOOKUP($C245,WQBE_Loading!$C$4:$C$3072,WQBE_Loading!Q$4:Q$3072,,0,),"")</f>
        <v>310291.47996071202</v>
      </c>
      <c r="AR245">
        <f>_xlfn.XLOOKUP(C245,UrbanHeat!$A$2:$A$1333,UrbanHeat!$B$2:$B$1333,,0,)</f>
        <v>13.457000000000001</v>
      </c>
      <c r="AS245" s="25">
        <f>_xlfn.XLOOKUP($C245,TNC_Loading!$A$2:$A$1332,TNC_Loading!B$2:B$1332,,0,)</f>
        <v>3.7320000000000002</v>
      </c>
      <c r="AT245" s="25">
        <f>_xlfn.XLOOKUP($C245,TNC_Loading!$A$2:$A$1332,TNC_Loading!C$2:C$1332,,0,)</f>
        <v>0.217</v>
      </c>
      <c r="AU245" s="25">
        <f>_xlfn.XLOOKUP($C245,TNC_Loading!$A$2:$A$1332,TNC_Loading!D$2:D$1332,,0,)</f>
        <v>8.7219999999999995</v>
      </c>
      <c r="AV245" s="25">
        <f>_xlfn.XLOOKUP($C245,TNC_Loading!$A$2:$A$1332,TNC_Loading!E$2:E$1332,,0,)</f>
        <v>3.653</v>
      </c>
      <c r="AW245" s="25">
        <f>_xlfn.XLOOKUP($C245,TNC_Loading!$A$2:$A$1332,TNC_Loading!F$2:F$1332,,0,)</f>
        <v>96.808000000000007</v>
      </c>
      <c r="AX245">
        <f>_xlfn.XLOOKUP(C245,BIBI!$D$2:$D$1332,BIBI!$F$2:$F$1332,,0,)</f>
        <v>0</v>
      </c>
      <c r="AY245">
        <f>_xlfn.XLOOKUP(C245,FacilityCounts!$A$3:$A$1333,FacilityCounts!$B$3:$B$1333,,0,)</f>
        <v>0</v>
      </c>
      <c r="AZ245">
        <f>_xlfn.XLOOKUP(C245,FacilityCounts!$D$3:$D$1333,FacilityCounts!$E$3:$E$1333,,0,)</f>
        <v>0</v>
      </c>
      <c r="BA245">
        <f>_xlfn.XLOOKUP(C245,FacilityCounts!$G$3:$G$1333,FacilityCounts!$H$3:$H$1333,,0,)</f>
        <v>0</v>
      </c>
      <c r="BB245">
        <f>IFERROR(_xlfn.XLOOKUP(C245,'DA to P Sensitive Lakes'!$P$2:$P$44,'DA to P Sensitive Lakes'!$Q$2:$Q$44,,0,),0)</f>
        <v>0</v>
      </c>
      <c r="BC245" s="25">
        <f>_xlfn.XLOOKUP(C245,'Historic Runoff (mm)'!$A$2:$A$1332,'Historic Runoff (mm)'!$B$2:$B$1332,,0,)</f>
        <v>309.48099999999999</v>
      </c>
      <c r="BD245">
        <f>_xlfn.XLOOKUP(C245,DrainageComplaint!$A$2:$A$1332,DrainageComplaint!$B$2:$B$1332,,0,)</f>
        <v>0</v>
      </c>
      <c r="BE245">
        <f>_xlfn.XLOOKUP(C245,PAD_Area!$G$2:$G$1332,PAD_Area!$H$2:$H$1332,,0,)</f>
        <v>0</v>
      </c>
    </row>
    <row r="246" spans="1:57" x14ac:dyDescent="0.2">
      <c r="A246" s="2">
        <v>243</v>
      </c>
      <c r="B246" s="2">
        <v>244</v>
      </c>
      <c r="C246" s="20">
        <v>1002410</v>
      </c>
      <c r="D246" s="3" t="s">
        <v>255</v>
      </c>
      <c r="E246" s="3" t="s">
        <v>27</v>
      </c>
      <c r="F246" s="3">
        <v>237.06200000000001</v>
      </c>
      <c r="G246" s="3">
        <v>18519.4654319</v>
      </c>
      <c r="H246" s="3">
        <v>10326362.129899999</v>
      </c>
      <c r="I246" s="2">
        <v>0</v>
      </c>
      <c r="J246" s="2">
        <v>0</v>
      </c>
      <c r="K246" s="2">
        <v>0</v>
      </c>
      <c r="L246" s="2">
        <v>0</v>
      </c>
      <c r="M246" s="3">
        <v>0</v>
      </c>
      <c r="N246" s="2">
        <f>_xlfn.XLOOKUP(C246,Shellfish_Presence!$E$3:$E$1333,Shellfish_Presence!$G$3:$G$1333,,0,)</f>
        <v>0</v>
      </c>
      <c r="O246" s="3">
        <v>0</v>
      </c>
      <c r="P246" s="3">
        <v>0</v>
      </c>
      <c r="Q246" s="2">
        <v>0</v>
      </c>
      <c r="R246" s="3">
        <v>1</v>
      </c>
      <c r="S246" s="3">
        <v>0</v>
      </c>
      <c r="T246" s="3">
        <v>0</v>
      </c>
      <c r="U246" s="3">
        <v>1906.02001953125</v>
      </c>
      <c r="V246" s="2">
        <v>0</v>
      </c>
      <c r="W246" s="3" t="str">
        <f t="shared" si="6"/>
        <v/>
      </c>
      <c r="X246" t="str">
        <f t="shared" si="7"/>
        <v/>
      </c>
      <c r="Y246">
        <f>IFERROR(INDEX('Parcel Year'!$N$3:$N$1175,MATCH(KC_SPS_SubbasinAttributes!C246,'Parcel Year'!$M$3:$M$1175,0)),0)</f>
        <v>0.339805006980896</v>
      </c>
      <c r="Z246">
        <f>INDEX(Imperviousness!$B$2:$B$1332,MATCH(KC_SPS_SubbasinAttributes!C246,Imperviousness!$A$2:$A$1332,0))</f>
        <v>0.35199999999999998</v>
      </c>
      <c r="AA246">
        <f>INDEX('Flow Duration Index'!$B$2:$B$1332,MATCH(KC_SPS_SubbasinAttributes!C246,'Flow Duration Index'!$A$2:$A$1332,0))</f>
        <v>8.8520000000000003</v>
      </c>
      <c r="AB246">
        <f>INDEX(Opportunity_Index!$G$2:$G$1333,MATCH(KC_SPS_SubbasinAttributes!C246,Opportunity_Index!$F$2:$F$1333,0))</f>
        <v>0.12820000000000001</v>
      </c>
      <c r="AC246">
        <f>INDEX(Traffic!$B$2:$B$1332,MATCH(KC_SPS_SubbasinAttributes!C246,Traffic!$A$2:$A$1332,0))</f>
        <v>1214.6659999999999</v>
      </c>
      <c r="AD246">
        <f>INDEX(EquityScore!$F$3:$F$1334,MATCH(KC_SPS_SubbasinAttributes!C246,EquityScore!$E$3:$E$1334,0))</f>
        <v>2</v>
      </c>
      <c r="AE246" t="str">
        <f>IFERROR(INDEX(PavementCondition!$E$2:$E$669,MATCH(KC_SPS_SubbasinAttributes!C246,PavementCondition!$D$2:$D$669,0)),"N/A")</f>
        <v>N/A</v>
      </c>
      <c r="AF246">
        <f>INDEX(SpawnerMortality!$E$2:$E$1331,MATCH(KC_SPS_SubbasinAttributes!C246,SpawnerMortality!$D$2:$D$1331,0))</f>
        <v>0.27575419499999998</v>
      </c>
      <c r="AG246" s="25">
        <f>IFERROR(_xlfn.XLOOKUP($C246,WQBE_Loading!$C$4:$C$3072,WQBE_Loading!G$4:G$3072,,0,),"")</f>
        <v>1.8397306792256849</v>
      </c>
      <c r="AH246" s="25">
        <f>IFERROR(_xlfn.XLOOKUP($C246,WQBE_Loading!$C$4:$C$3072,WQBE_Loading!H$4:H$3072,,0,),"")</f>
        <v>9.5018909001930467</v>
      </c>
      <c r="AI246" s="25">
        <f>IFERROR(_xlfn.XLOOKUP($C246,WQBE_Loading!$C$4:$C$3072,WQBE_Loading!I$4:I$3072,,0,),"")</f>
        <v>243.70203254955402</v>
      </c>
      <c r="AJ246" s="25">
        <f>IFERROR(_xlfn.XLOOKUP($C246,WQBE_Loading!$C$4:$C$3072,WQBE_Loading!J$4:J$3072,,0,),"")</f>
        <v>20.093011383074501</v>
      </c>
      <c r="AK246" s="25">
        <f>IFERROR(_xlfn.XLOOKUP($C246,WQBE_Loading!$C$4:$C$3072,WQBE_Loading!K$4:K$3072,,0,),"")</f>
        <v>7948.21192248017</v>
      </c>
      <c r="AL246" s="25">
        <f>IFERROR(_xlfn.XLOOKUP($C246,WQBE_Loading!$C$4:$C$3072,WQBE_Loading!L$4:L$3072,,0,),"")</f>
        <v>3.06492071994635E-3</v>
      </c>
      <c r="AM246" s="25">
        <f>IFERROR(_xlfn.XLOOKUP($C246,WQBE_Loading!$C$4:$C$3072,WQBE_Loading!M$4:M$3072,,0,),"")</f>
        <v>2.6667388957089751E-4</v>
      </c>
      <c r="AN246" s="25">
        <f>IFERROR(_xlfn.XLOOKUP($C246,WQBE_Loading!$C$4:$C$3072,WQBE_Loading!N$4:N$3072,,0,),"")</f>
        <v>9.1727420056317704E-2</v>
      </c>
      <c r="AO246" s="25">
        <f>IFERROR(_xlfn.XLOOKUP($C246,WQBE_Loading!$C$4:$C$3072,WQBE_Loading!O$4:O$3072,,0,),"")</f>
        <v>0.42104247159470898</v>
      </c>
      <c r="AP246" s="25">
        <f>IFERROR(_xlfn.XLOOKUP($C246,WQBE_Loading!$C$4:$C$3072,WQBE_Loading!P$4:P$3072,,0,),"")</f>
        <v>0.58817574440732801</v>
      </c>
      <c r="AQ246" s="13">
        <f>IFERROR(_xlfn.XLOOKUP($C246,WQBE_Loading!$C$4:$C$3072,WQBE_Loading!Q$4:Q$3072,,0,),"")</f>
        <v>6841063.3325576857</v>
      </c>
      <c r="AR246">
        <f>_xlfn.XLOOKUP(C246,UrbanHeat!$A$2:$A$1333,UrbanHeat!$B$2:$B$1333,,0,)</f>
        <v>13.228999999999999</v>
      </c>
      <c r="AS246" s="25">
        <f>_xlfn.XLOOKUP($C246,TNC_Loading!$A$2:$A$1332,TNC_Loading!B$2:B$1332,,0,)</f>
        <v>10.039</v>
      </c>
      <c r="AT246" s="25">
        <f>_xlfn.XLOOKUP($C246,TNC_Loading!$A$2:$A$1332,TNC_Loading!C$2:C$1332,,0,)</f>
        <v>0.92400000000000004</v>
      </c>
      <c r="AU246" s="25">
        <f>_xlfn.XLOOKUP($C246,TNC_Loading!$A$2:$A$1332,TNC_Loading!D$2:D$1332,,0,)</f>
        <v>17.169</v>
      </c>
      <c r="AV246" s="25">
        <f>_xlfn.XLOOKUP($C246,TNC_Loading!$A$2:$A$1332,TNC_Loading!E$2:E$1332,,0,)</f>
        <v>12.42</v>
      </c>
      <c r="AW246" s="25">
        <f>_xlfn.XLOOKUP($C246,TNC_Loading!$A$2:$A$1332,TNC_Loading!F$2:F$1332,,0,)</f>
        <v>264.29399999999998</v>
      </c>
      <c r="AX246">
        <f>_xlfn.XLOOKUP(C246,BIBI!$D$2:$D$1332,BIBI!$F$2:$F$1332,,0,)</f>
        <v>0</v>
      </c>
      <c r="AY246">
        <f>_xlfn.XLOOKUP(C246,FacilityCounts!$A$3:$A$1333,FacilityCounts!$B$3:$B$1333,,0,)</f>
        <v>0</v>
      </c>
      <c r="AZ246">
        <f>_xlfn.XLOOKUP(C246,FacilityCounts!$D$3:$D$1333,FacilityCounts!$E$3:$E$1333,,0,)</f>
        <v>0</v>
      </c>
      <c r="BA246">
        <f>_xlfn.XLOOKUP(C246,FacilityCounts!$G$3:$G$1333,FacilityCounts!$H$3:$H$1333,,0,)</f>
        <v>0</v>
      </c>
      <c r="BB246">
        <f>IFERROR(_xlfn.XLOOKUP(C246,'DA to P Sensitive Lakes'!$P$2:$P$44,'DA to P Sensitive Lakes'!$Q$2:$Q$44,,0,),0)</f>
        <v>0</v>
      </c>
      <c r="BC246" s="25">
        <f>_xlfn.XLOOKUP(C246,'Historic Runoff (mm)'!$A$2:$A$1332,'Historic Runoff (mm)'!$B$2:$B$1332,,0,)</f>
        <v>658.06600000000003</v>
      </c>
      <c r="BD246">
        <f>_xlfn.XLOOKUP(C246,DrainageComplaint!$A$2:$A$1332,DrainageComplaint!$B$2:$B$1332,,0,)</f>
        <v>0</v>
      </c>
      <c r="BE246">
        <f>_xlfn.XLOOKUP(C246,PAD_Area!$G$2:$G$1332,PAD_Area!$H$2:$H$1332,,0,)</f>
        <v>0</v>
      </c>
    </row>
    <row r="247" spans="1:57" x14ac:dyDescent="0.2">
      <c r="A247" s="2">
        <v>244</v>
      </c>
      <c r="B247" s="2">
        <v>245</v>
      </c>
      <c r="C247" s="20">
        <v>1002420</v>
      </c>
      <c r="D247" s="3" t="s">
        <v>255</v>
      </c>
      <c r="E247" s="3" t="s">
        <v>27</v>
      </c>
      <c r="F247" s="3">
        <v>126.752</v>
      </c>
      <c r="G247" s="3">
        <v>14108.145440300001</v>
      </c>
      <c r="H247" s="3">
        <v>5521315.1697000004</v>
      </c>
      <c r="I247" s="2">
        <v>4</v>
      </c>
      <c r="J247" s="2">
        <v>1</v>
      </c>
      <c r="K247" s="2">
        <v>0</v>
      </c>
      <c r="L247" s="2">
        <v>0</v>
      </c>
      <c r="M247" s="3">
        <v>0</v>
      </c>
      <c r="N247" s="2">
        <f>_xlfn.XLOOKUP(C247,Shellfish_Presence!$E$3:$E$1333,Shellfish_Presence!$G$3:$G$1333,,0,)</f>
        <v>0</v>
      </c>
      <c r="O247" s="3">
        <v>0</v>
      </c>
      <c r="P247" s="3">
        <v>9.9600802059285343E-5</v>
      </c>
      <c r="Q247" s="2">
        <v>0</v>
      </c>
      <c r="R247" s="3">
        <v>1</v>
      </c>
      <c r="S247" s="3">
        <v>0</v>
      </c>
      <c r="T247" s="3">
        <v>0</v>
      </c>
      <c r="U247" s="3">
        <v>23348.599609375</v>
      </c>
      <c r="V247" s="2">
        <v>4</v>
      </c>
      <c r="W247" s="3" t="str">
        <f t="shared" si="6"/>
        <v/>
      </c>
      <c r="X247" t="str">
        <f t="shared" si="7"/>
        <v/>
      </c>
      <c r="Y247">
        <f>IFERROR(INDEX('Parcel Year'!$N$3:$N$1175,MATCH(KC_SPS_SubbasinAttributes!C247,'Parcel Year'!$M$3:$M$1175,0)),0)</f>
        <v>0.4520849883556366</v>
      </c>
      <c r="Z247">
        <f>INDEX(Imperviousness!$B$2:$B$1332,MATCH(KC_SPS_SubbasinAttributes!C247,Imperviousness!$A$2:$A$1332,0))</f>
        <v>0.28499999999999998</v>
      </c>
      <c r="AA247">
        <f>INDEX('Flow Duration Index'!$B$2:$B$1332,MATCH(KC_SPS_SubbasinAttributes!C247,'Flow Duration Index'!$A$2:$A$1332,0))</f>
        <v>9.0079999999999991</v>
      </c>
      <c r="AB247">
        <f>INDEX(Opportunity_Index!$G$2:$G$1333,MATCH(KC_SPS_SubbasinAttributes!C247,Opportunity_Index!$F$2:$F$1333,0))</f>
        <v>0.21760000000000002</v>
      </c>
      <c r="AC247">
        <f>INDEX(Traffic!$B$2:$B$1332,MATCH(KC_SPS_SubbasinAttributes!C247,Traffic!$A$2:$A$1332,0))</f>
        <v>1341.2370000000001</v>
      </c>
      <c r="AD247">
        <f>INDEX(EquityScore!$F$3:$F$1334,MATCH(KC_SPS_SubbasinAttributes!C247,EquityScore!$E$3:$E$1334,0))</f>
        <v>2.1666666650000002</v>
      </c>
      <c r="AE247">
        <f>IFERROR(INDEX(PavementCondition!$E$2:$E$669,MATCH(KC_SPS_SubbasinAttributes!C247,PavementCondition!$D$2:$D$669,0)),"N/A")</f>
        <v>88</v>
      </c>
      <c r="AF247">
        <f>INDEX(SpawnerMortality!$E$2:$E$1331,MATCH(KC_SPS_SubbasinAttributes!C247,SpawnerMortality!$D$2:$D$1331,0))</f>
        <v>0.17858307600000001</v>
      </c>
      <c r="AG247" s="25">
        <f>IFERROR(_xlfn.XLOOKUP($C247,WQBE_Loading!$C$4:$C$3072,WQBE_Loading!G$4:G$3072,,0,),"")</f>
        <v>0.5247938788845995</v>
      </c>
      <c r="AH247" s="25">
        <f>IFERROR(_xlfn.XLOOKUP($C247,WQBE_Loading!$C$4:$C$3072,WQBE_Loading!H$4:H$3072,,0,),"")</f>
        <v>2.548016539716575</v>
      </c>
      <c r="AI247" s="25">
        <f>IFERROR(_xlfn.XLOOKUP($C247,WQBE_Loading!$C$4:$C$3072,WQBE_Loading!I$4:I$3072,,0,),"")</f>
        <v>144.07899217941798</v>
      </c>
      <c r="AJ247" s="25">
        <f>IFERROR(_xlfn.XLOOKUP($C247,WQBE_Loading!$C$4:$C$3072,WQBE_Loading!J$4:J$3072,,0,),"")</f>
        <v>10.724389974356502</v>
      </c>
      <c r="AK247" s="25">
        <f>IFERROR(_xlfn.XLOOKUP($C247,WQBE_Loading!$C$4:$C$3072,WQBE_Loading!K$4:K$3072,,0,),"")</f>
        <v>2735.6943954545404</v>
      </c>
      <c r="AL247" s="25">
        <f>IFERROR(_xlfn.XLOOKUP($C247,WQBE_Loading!$C$4:$C$3072,WQBE_Loading!L$4:L$3072,,0,),"")</f>
        <v>8.5979832902400807E-4</v>
      </c>
      <c r="AM247" s="25">
        <f>IFERROR(_xlfn.XLOOKUP($C247,WQBE_Loading!$C$4:$C$3072,WQBE_Loading!M$4:M$3072,,0,),"")</f>
        <v>3.8817428677506596E-5</v>
      </c>
      <c r="AN247" s="25">
        <f>IFERROR(_xlfn.XLOOKUP($C247,WQBE_Loading!$C$4:$C$3072,WQBE_Loading!N$4:N$3072,,0,),"")</f>
        <v>4.0434398936469801E-2</v>
      </c>
      <c r="AO247" s="25">
        <f>IFERROR(_xlfn.XLOOKUP($C247,WQBE_Loading!$C$4:$C$3072,WQBE_Loading!O$4:O$3072,,0,),"")</f>
        <v>0.13313505153635299</v>
      </c>
      <c r="AP247" s="25">
        <f>IFERROR(_xlfn.XLOOKUP($C247,WQBE_Loading!$C$4:$C$3072,WQBE_Loading!P$4:P$3072,,0,),"")</f>
        <v>0.17364468942903</v>
      </c>
      <c r="AQ247" s="13">
        <f>IFERROR(_xlfn.XLOOKUP($C247,WQBE_Loading!$C$4:$C$3072,WQBE_Loading!Q$4:Q$3072,,0,),"")</f>
        <v>4153958.091342825</v>
      </c>
      <c r="AR247">
        <f>_xlfn.XLOOKUP(C247,UrbanHeat!$A$2:$A$1333,UrbanHeat!$B$2:$B$1333,,0,)</f>
        <v>14.662000000000001</v>
      </c>
      <c r="AS247" s="25">
        <f>_xlfn.XLOOKUP($C247,TNC_Loading!$A$2:$A$1332,TNC_Loading!B$2:B$1332,,0,)</f>
        <v>10.226000000000001</v>
      </c>
      <c r="AT247" s="25">
        <f>_xlfn.XLOOKUP($C247,TNC_Loading!$A$2:$A$1332,TNC_Loading!C$2:C$1332,,0,)</f>
        <v>1.089</v>
      </c>
      <c r="AU247" s="25">
        <f>_xlfn.XLOOKUP($C247,TNC_Loading!$A$2:$A$1332,TNC_Loading!D$2:D$1332,,0,)</f>
        <v>15.62</v>
      </c>
      <c r="AV247" s="25">
        <f>_xlfn.XLOOKUP($C247,TNC_Loading!$A$2:$A$1332,TNC_Loading!E$2:E$1332,,0,)</f>
        <v>11.343999999999999</v>
      </c>
      <c r="AW247" s="25">
        <f>_xlfn.XLOOKUP($C247,TNC_Loading!$A$2:$A$1332,TNC_Loading!F$2:F$1332,,0,)</f>
        <v>306.41399999999999</v>
      </c>
      <c r="AX247">
        <f>_xlfn.XLOOKUP(C247,BIBI!$D$2:$D$1332,BIBI!$F$2:$F$1332,,0,)</f>
        <v>0</v>
      </c>
      <c r="AY247">
        <f>_xlfn.XLOOKUP(C247,FacilityCounts!$A$3:$A$1333,FacilityCounts!$B$3:$B$1333,,0,)</f>
        <v>0</v>
      </c>
      <c r="AZ247">
        <f>_xlfn.XLOOKUP(C247,FacilityCounts!$D$3:$D$1333,FacilityCounts!$E$3:$E$1333,,0,)</f>
        <v>0</v>
      </c>
      <c r="BA247">
        <f>_xlfn.XLOOKUP(C247,FacilityCounts!$G$3:$G$1333,FacilityCounts!$H$3:$H$1333,,0,)</f>
        <v>0</v>
      </c>
      <c r="BB247">
        <f>IFERROR(_xlfn.XLOOKUP(C247,'DA to P Sensitive Lakes'!$P$2:$P$44,'DA to P Sensitive Lakes'!$Q$2:$Q$44,,0,),0)</f>
        <v>0</v>
      </c>
      <c r="BC247" s="25">
        <f>_xlfn.XLOOKUP(C247,'Historic Runoff (mm)'!$A$2:$A$1332,'Historic Runoff (mm)'!$B$2:$B$1332,,0,)</f>
        <v>791.74599999999998</v>
      </c>
      <c r="BD247">
        <f>_xlfn.XLOOKUP(C247,DrainageComplaint!$A$2:$A$1332,DrainageComplaint!$B$2:$B$1332,,0,)</f>
        <v>0</v>
      </c>
      <c r="BE247">
        <f>_xlfn.XLOOKUP(C247,PAD_Area!$G$2:$G$1332,PAD_Area!$H$2:$H$1332,,0,)</f>
        <v>0</v>
      </c>
    </row>
    <row r="248" spans="1:57" x14ac:dyDescent="0.2">
      <c r="A248" s="2">
        <v>245</v>
      </c>
      <c r="B248" s="2">
        <v>246</v>
      </c>
      <c r="C248" s="20">
        <v>1002430</v>
      </c>
      <c r="D248" s="3" t="s">
        <v>257</v>
      </c>
      <c r="E248" s="3" t="s">
        <v>27</v>
      </c>
      <c r="F248" s="3">
        <v>542.45799999999997</v>
      </c>
      <c r="G248" s="3">
        <v>36628.412272699999</v>
      </c>
      <c r="H248" s="3">
        <v>23629361.6021</v>
      </c>
      <c r="I248" s="2">
        <v>0</v>
      </c>
      <c r="J248" s="2">
        <v>3</v>
      </c>
      <c r="K248" s="2">
        <v>0</v>
      </c>
      <c r="L248" s="2">
        <v>0</v>
      </c>
      <c r="M248" s="3">
        <v>0</v>
      </c>
      <c r="N248" s="2">
        <f>_xlfn.XLOOKUP(C248,Shellfish_Presence!$E$3:$E$1333,Shellfish_Presence!$G$3:$G$1333,,0,)</f>
        <v>0</v>
      </c>
      <c r="O248" s="3">
        <v>0</v>
      </c>
      <c r="P248" s="3">
        <v>0.99986398220062256</v>
      </c>
      <c r="Q248" s="2">
        <v>0</v>
      </c>
      <c r="R248" s="3">
        <v>0.99999797344207764</v>
      </c>
      <c r="S248" s="3">
        <v>0</v>
      </c>
      <c r="T248" s="3">
        <v>0</v>
      </c>
      <c r="U248" s="3">
        <v>74227.296875</v>
      </c>
      <c r="V248" s="2">
        <v>18</v>
      </c>
      <c r="W248" s="3" t="str">
        <f t="shared" si="6"/>
        <v/>
      </c>
      <c r="X248" t="str">
        <f t="shared" si="7"/>
        <v/>
      </c>
      <c r="Y248">
        <f>IFERROR(INDEX('Parcel Year'!$N$3:$N$1175,MATCH(KC_SPS_SubbasinAttributes!C248,'Parcel Year'!$M$3:$M$1175,0)),0)</f>
        <v>0.30661201477050781</v>
      </c>
      <c r="Z248">
        <f>INDEX(Imperviousness!$B$2:$B$1332,MATCH(KC_SPS_SubbasinAttributes!C248,Imperviousness!$A$2:$A$1332,0))</f>
        <v>0.33800000000000002</v>
      </c>
      <c r="AA248">
        <f>INDEX('Flow Duration Index'!$B$2:$B$1332,MATCH(KC_SPS_SubbasinAttributes!C248,'Flow Duration Index'!$A$2:$A$1332,0))</f>
        <v>8.6189999999999998</v>
      </c>
      <c r="AB248">
        <f>INDEX(Opportunity_Index!$G$2:$G$1333,MATCH(KC_SPS_SubbasinAttributes!C248,Opportunity_Index!$F$2:$F$1333,0))</f>
        <v>0.12820000000000001</v>
      </c>
      <c r="AC248">
        <f>INDEX(Traffic!$B$2:$B$1332,MATCH(KC_SPS_SubbasinAttributes!C248,Traffic!$A$2:$A$1332,0))</f>
        <v>539.40499999999997</v>
      </c>
      <c r="AD248">
        <f>INDEX(EquityScore!$F$3:$F$1334,MATCH(KC_SPS_SubbasinAttributes!C248,EquityScore!$E$3:$E$1334,0))</f>
        <v>2.3333333299999999</v>
      </c>
      <c r="AE248">
        <f>IFERROR(INDEX(PavementCondition!$E$2:$E$669,MATCH(KC_SPS_SubbasinAttributes!C248,PavementCondition!$D$2:$D$669,0)),"N/A")</f>
        <v>82</v>
      </c>
      <c r="AF248">
        <f>INDEX(SpawnerMortality!$E$2:$E$1331,MATCH(KC_SPS_SubbasinAttributes!C248,SpawnerMortality!$D$2:$D$1331,0))</f>
        <v>0.205680801</v>
      </c>
      <c r="AG248" s="25">
        <f>IFERROR(_xlfn.XLOOKUP($C248,WQBE_Loading!$C$4:$C$3072,WQBE_Loading!G$4:G$3072,,0,),"")</f>
        <v>2.126114663787475</v>
      </c>
      <c r="AH248" s="25">
        <f>IFERROR(_xlfn.XLOOKUP($C248,WQBE_Loading!$C$4:$C$3072,WQBE_Loading!H$4:H$3072,,0,),"")</f>
        <v>10.2236332532019</v>
      </c>
      <c r="AI248" s="25">
        <f>IFERROR(_xlfn.XLOOKUP($C248,WQBE_Loading!$C$4:$C$3072,WQBE_Loading!I$4:I$3072,,0,),"")</f>
        <v>624.35491896919302</v>
      </c>
      <c r="AJ248" s="25">
        <f>IFERROR(_xlfn.XLOOKUP($C248,WQBE_Loading!$C$4:$C$3072,WQBE_Loading!J$4:J$3072,,0,),"")</f>
        <v>46.177569900737296</v>
      </c>
      <c r="AK248" s="25">
        <f>IFERROR(_xlfn.XLOOKUP($C248,WQBE_Loading!$C$4:$C$3072,WQBE_Loading!K$4:K$3072,,0,),"")</f>
        <v>11825.149856768548</v>
      </c>
      <c r="AL248" s="25">
        <f>IFERROR(_xlfn.XLOOKUP($C248,WQBE_Loading!$C$4:$C$3072,WQBE_Loading!L$4:L$3072,,0,),"")</f>
        <v>3.60554222719295E-3</v>
      </c>
      <c r="AM248" s="25">
        <f>IFERROR(_xlfn.XLOOKUP($C248,WQBE_Loading!$C$4:$C$3072,WQBE_Loading!M$4:M$3072,,0,),"")</f>
        <v>1.2982010375830398E-4</v>
      </c>
      <c r="AN248" s="25">
        <f>IFERROR(_xlfn.XLOOKUP($C248,WQBE_Loading!$C$4:$C$3072,WQBE_Loading!N$4:N$3072,,0,),"")</f>
        <v>0.1686188275882565</v>
      </c>
      <c r="AO248" s="25">
        <f>IFERROR(_xlfn.XLOOKUP($C248,WQBE_Loading!$C$4:$C$3072,WQBE_Loading!O$4:O$3072,,0,),"")</f>
        <v>0.56804779438899344</v>
      </c>
      <c r="AP248" s="25">
        <f>IFERROR(_xlfn.XLOOKUP($C248,WQBE_Loading!$C$4:$C$3072,WQBE_Loading!P$4:P$3072,,0,),"")</f>
        <v>0.73253480283477157</v>
      </c>
      <c r="AQ248" s="13">
        <f>IFERROR(_xlfn.XLOOKUP($C248,WQBE_Loading!$C$4:$C$3072,WQBE_Loading!Q$4:Q$3072,,0,),"")</f>
        <v>17556359.7355875</v>
      </c>
      <c r="AR248">
        <f>_xlfn.XLOOKUP(C248,UrbanHeat!$A$2:$A$1333,UrbanHeat!$B$2:$B$1333,,0,)</f>
        <v>15.308</v>
      </c>
      <c r="AS248" s="25">
        <f>_xlfn.XLOOKUP($C248,TNC_Loading!$A$2:$A$1332,TNC_Loading!B$2:B$1332,,0,)</f>
        <v>9.8079999999999998</v>
      </c>
      <c r="AT248" s="25">
        <f>_xlfn.XLOOKUP($C248,TNC_Loading!$A$2:$A$1332,TNC_Loading!C$2:C$1332,,0,)</f>
        <v>0.66800000000000004</v>
      </c>
      <c r="AU248" s="25">
        <f>_xlfn.XLOOKUP($C248,TNC_Loading!$A$2:$A$1332,TNC_Loading!D$2:D$1332,,0,)</f>
        <v>10.358000000000001</v>
      </c>
      <c r="AV248" s="25">
        <f>_xlfn.XLOOKUP($C248,TNC_Loading!$A$2:$A$1332,TNC_Loading!E$2:E$1332,,0,)</f>
        <v>10.398999999999999</v>
      </c>
      <c r="AW248" s="25">
        <f>_xlfn.XLOOKUP($C248,TNC_Loading!$A$2:$A$1332,TNC_Loading!F$2:F$1332,,0,)</f>
        <v>244.93799999999999</v>
      </c>
      <c r="AX248">
        <f>_xlfn.XLOOKUP(C248,BIBI!$D$2:$D$1332,BIBI!$F$2:$F$1332,,0,)</f>
        <v>0</v>
      </c>
      <c r="AY248">
        <f>_xlfn.XLOOKUP(C248,FacilityCounts!$A$3:$A$1333,FacilityCounts!$B$3:$B$1333,,0,)</f>
        <v>0</v>
      </c>
      <c r="AZ248">
        <f>_xlfn.XLOOKUP(C248,FacilityCounts!$D$3:$D$1333,FacilityCounts!$E$3:$E$1333,,0,)</f>
        <v>0</v>
      </c>
      <c r="BA248">
        <f>_xlfn.XLOOKUP(C248,FacilityCounts!$G$3:$G$1333,FacilityCounts!$H$3:$H$1333,,0,)</f>
        <v>0</v>
      </c>
      <c r="BB248">
        <f>IFERROR(_xlfn.XLOOKUP(C248,'DA to P Sensitive Lakes'!$P$2:$P$44,'DA to P Sensitive Lakes'!$Q$2:$Q$44,,0,),0)</f>
        <v>0</v>
      </c>
      <c r="BC248" s="25">
        <f>_xlfn.XLOOKUP(C248,'Historic Runoff (mm)'!$A$2:$A$1332,'Historic Runoff (mm)'!$B$2:$B$1332,,0,)</f>
        <v>660.76700000000005</v>
      </c>
      <c r="BD248">
        <f>_xlfn.XLOOKUP(C248,DrainageComplaint!$A$2:$A$1332,DrainageComplaint!$B$2:$B$1332,,0,)</f>
        <v>0</v>
      </c>
      <c r="BE248">
        <f>_xlfn.XLOOKUP(C248,PAD_Area!$G$2:$G$1332,PAD_Area!$H$2:$H$1332,,0,)</f>
        <v>0</v>
      </c>
    </row>
    <row r="249" spans="1:57" x14ac:dyDescent="0.2">
      <c r="A249" s="2">
        <v>246</v>
      </c>
      <c r="B249" s="2">
        <v>247</v>
      </c>
      <c r="C249" s="20">
        <v>1002440</v>
      </c>
      <c r="D249" s="3" t="s">
        <v>257</v>
      </c>
      <c r="E249" s="3" t="s">
        <v>27</v>
      </c>
      <c r="F249" s="3">
        <v>205.23</v>
      </c>
      <c r="G249" s="3">
        <v>17668.7139604</v>
      </c>
      <c r="H249" s="3">
        <v>8939793.6154999994</v>
      </c>
      <c r="I249" s="2">
        <v>0</v>
      </c>
      <c r="J249" s="2">
        <v>3</v>
      </c>
      <c r="K249" s="2">
        <v>0</v>
      </c>
      <c r="L249" s="2">
        <v>0</v>
      </c>
      <c r="M249" s="3">
        <v>0</v>
      </c>
      <c r="N249" s="2">
        <f>_xlfn.XLOOKUP(C249,Shellfish_Presence!$E$3:$E$1333,Shellfish_Presence!$G$3:$G$1333,,0,)</f>
        <v>0</v>
      </c>
      <c r="O249" s="3">
        <v>0</v>
      </c>
      <c r="P249" s="3">
        <v>1.3876099546905607E-4</v>
      </c>
      <c r="Q249" s="2">
        <v>0</v>
      </c>
      <c r="R249" s="3">
        <v>1</v>
      </c>
      <c r="S249" s="3">
        <v>0</v>
      </c>
      <c r="T249" s="3">
        <v>0</v>
      </c>
      <c r="U249" s="3">
        <v>15772.7001953125</v>
      </c>
      <c r="V249" s="2">
        <v>1</v>
      </c>
      <c r="W249" s="3" t="str">
        <f t="shared" si="6"/>
        <v/>
      </c>
      <c r="X249" t="str">
        <f t="shared" si="7"/>
        <v/>
      </c>
      <c r="Y249">
        <f>IFERROR(INDEX('Parcel Year'!$N$3:$N$1175,MATCH(KC_SPS_SubbasinAttributes!C249,'Parcel Year'!$M$3:$M$1175,0)),0)</f>
        <v>0.3994390070438385</v>
      </c>
      <c r="Z249">
        <f>INDEX(Imperviousness!$B$2:$B$1332,MATCH(KC_SPS_SubbasinAttributes!C249,Imperviousness!$A$2:$A$1332,0))</f>
        <v>0.16700000000000001</v>
      </c>
      <c r="AA249">
        <f>INDEX('Flow Duration Index'!$B$2:$B$1332,MATCH(KC_SPS_SubbasinAttributes!C249,'Flow Duration Index'!$A$2:$A$1332,0))</f>
        <v>7.5940000000000003</v>
      </c>
      <c r="AB249">
        <f>INDEX(Opportunity_Index!$G$2:$G$1333,MATCH(KC_SPS_SubbasinAttributes!C249,Opportunity_Index!$F$2:$F$1333,0))</f>
        <v>0.1192</v>
      </c>
      <c r="AC249">
        <f>INDEX(Traffic!$B$2:$B$1332,MATCH(KC_SPS_SubbasinAttributes!C249,Traffic!$A$2:$A$1332,0))</f>
        <v>291.52300000000002</v>
      </c>
      <c r="AD249">
        <f>INDEX(EquityScore!$F$3:$F$1334,MATCH(KC_SPS_SubbasinAttributes!C249,EquityScore!$E$3:$E$1334,0))</f>
        <v>2.3333333299999999</v>
      </c>
      <c r="AE249">
        <f>IFERROR(INDEX(PavementCondition!$E$2:$E$669,MATCH(KC_SPS_SubbasinAttributes!C249,PavementCondition!$D$2:$D$669,0)),"N/A")</f>
        <v>75</v>
      </c>
      <c r="AF249">
        <f>INDEX(SpawnerMortality!$E$2:$E$1331,MATCH(KC_SPS_SubbasinAttributes!C249,SpawnerMortality!$D$2:$D$1331,0))</f>
        <v>0.17858307600000001</v>
      </c>
      <c r="AG249" s="25">
        <f>IFERROR(_xlfn.XLOOKUP($C249,WQBE_Loading!$C$4:$C$3072,WQBE_Loading!G$4:G$3072,,0,),"")</f>
        <v>0.64344335614082948</v>
      </c>
      <c r="AH249" s="25">
        <f>IFERROR(_xlfn.XLOOKUP($C249,WQBE_Loading!$C$4:$C$3072,WQBE_Loading!H$4:H$3072,,0,),"")</f>
        <v>3.2712208983101654</v>
      </c>
      <c r="AI249" s="25">
        <f>IFERROR(_xlfn.XLOOKUP($C249,WQBE_Loading!$C$4:$C$3072,WQBE_Loading!I$4:I$3072,,0,),"")</f>
        <v>119.888047588883</v>
      </c>
      <c r="AJ249" s="25">
        <f>IFERROR(_xlfn.XLOOKUP($C249,WQBE_Loading!$C$4:$C$3072,WQBE_Loading!J$4:J$3072,,0,),"")</f>
        <v>9.4469540570154802</v>
      </c>
      <c r="AK249" s="25">
        <f>IFERROR(_xlfn.XLOOKUP($C249,WQBE_Loading!$C$4:$C$3072,WQBE_Loading!K$4:K$3072,,0,),"")</f>
        <v>2832.395026455375</v>
      </c>
      <c r="AL249" s="25">
        <f>IFERROR(_xlfn.XLOOKUP($C249,WQBE_Loading!$C$4:$C$3072,WQBE_Loading!L$4:L$3072,,0,),"")</f>
        <v>1.01367851338386E-3</v>
      </c>
      <c r="AM249" s="25">
        <f>IFERROR(_xlfn.XLOOKUP($C249,WQBE_Loading!$C$4:$C$3072,WQBE_Loading!M$4:M$3072,,0,),"")</f>
        <v>9.2436097201336004E-5</v>
      </c>
      <c r="AN249" s="25">
        <f>IFERROR(_xlfn.XLOOKUP($C249,WQBE_Loading!$C$4:$C$3072,WQBE_Loading!N$4:N$3072,,0,),"")</f>
        <v>4.3637039014886705E-2</v>
      </c>
      <c r="AO249" s="25">
        <f>IFERROR(_xlfn.XLOOKUP($C249,WQBE_Loading!$C$4:$C$3072,WQBE_Loading!O$4:O$3072,,0,),"")</f>
        <v>0.14933857980055099</v>
      </c>
      <c r="AP249" s="25">
        <f>IFERROR(_xlfn.XLOOKUP($C249,WQBE_Loading!$C$4:$C$3072,WQBE_Loading!P$4:P$3072,,0,),"")</f>
        <v>0.21193334023447549</v>
      </c>
      <c r="AQ249" s="13">
        <f>IFERROR(_xlfn.XLOOKUP($C249,WQBE_Loading!$C$4:$C$3072,WQBE_Loading!Q$4:Q$3072,,0,),"")</f>
        <v>4310966.9750318658</v>
      </c>
      <c r="AR249">
        <f>_xlfn.XLOOKUP(C249,UrbanHeat!$A$2:$A$1333,UrbanHeat!$B$2:$B$1333,,0,)</f>
        <v>15.529</v>
      </c>
      <c r="AS249" s="25">
        <f>_xlfn.XLOOKUP($C249,TNC_Loading!$A$2:$A$1332,TNC_Loading!B$2:B$1332,,0,)</f>
        <v>6.0570000000000004</v>
      </c>
      <c r="AT249" s="25">
        <f>_xlfn.XLOOKUP($C249,TNC_Loading!$A$2:$A$1332,TNC_Loading!C$2:C$1332,,0,)</f>
        <v>0.46800000000000003</v>
      </c>
      <c r="AU249" s="25">
        <f>_xlfn.XLOOKUP($C249,TNC_Loading!$A$2:$A$1332,TNC_Loading!D$2:D$1332,,0,)</f>
        <v>6.34</v>
      </c>
      <c r="AV249" s="25">
        <f>_xlfn.XLOOKUP($C249,TNC_Loading!$A$2:$A$1332,TNC_Loading!E$2:E$1332,,0,)</f>
        <v>6.1230000000000002</v>
      </c>
      <c r="AW249" s="25">
        <f>_xlfn.XLOOKUP($C249,TNC_Loading!$A$2:$A$1332,TNC_Loading!F$2:F$1332,,0,)</f>
        <v>162.286</v>
      </c>
      <c r="AX249">
        <f>_xlfn.XLOOKUP(C249,BIBI!$D$2:$D$1332,BIBI!$F$2:$F$1332,,0,)</f>
        <v>0</v>
      </c>
      <c r="AY249">
        <f>_xlfn.XLOOKUP(C249,FacilityCounts!$A$3:$A$1333,FacilityCounts!$B$3:$B$1333,,0,)</f>
        <v>0</v>
      </c>
      <c r="AZ249">
        <f>_xlfn.XLOOKUP(C249,FacilityCounts!$D$3:$D$1333,FacilityCounts!$E$3:$E$1333,,0,)</f>
        <v>0</v>
      </c>
      <c r="BA249">
        <f>_xlfn.XLOOKUP(C249,FacilityCounts!$G$3:$G$1333,FacilityCounts!$H$3:$H$1333,,0,)</f>
        <v>0</v>
      </c>
      <c r="BB249">
        <f>IFERROR(_xlfn.XLOOKUP(C249,'DA to P Sensitive Lakes'!$P$2:$P$44,'DA to P Sensitive Lakes'!$Q$2:$Q$44,,0,),0)</f>
        <v>0</v>
      </c>
      <c r="BC249" s="25">
        <f>_xlfn.XLOOKUP(C249,'Historic Runoff (mm)'!$A$2:$A$1332,'Historic Runoff (mm)'!$B$2:$B$1332,,0,)</f>
        <v>507.95600000000002</v>
      </c>
      <c r="BD249">
        <f>_xlfn.XLOOKUP(C249,DrainageComplaint!$A$2:$A$1332,DrainageComplaint!$B$2:$B$1332,,0,)</f>
        <v>0</v>
      </c>
      <c r="BE249">
        <f>_xlfn.XLOOKUP(C249,PAD_Area!$G$2:$G$1332,PAD_Area!$H$2:$H$1332,,0,)</f>
        <v>0</v>
      </c>
    </row>
    <row r="250" spans="1:57" x14ac:dyDescent="0.2">
      <c r="A250" s="2">
        <v>247</v>
      </c>
      <c r="B250" s="2">
        <v>248</v>
      </c>
      <c r="C250" s="20">
        <v>1002450</v>
      </c>
      <c r="D250" s="3" t="s">
        <v>255</v>
      </c>
      <c r="E250" s="3" t="s">
        <v>27</v>
      </c>
      <c r="F250" s="3">
        <v>260.06400000000002</v>
      </c>
      <c r="G250" s="3">
        <v>25932.801798299999</v>
      </c>
      <c r="H250" s="3">
        <v>11328341.1021</v>
      </c>
      <c r="I250" s="2">
        <v>4</v>
      </c>
      <c r="J250" s="2">
        <v>0</v>
      </c>
      <c r="K250" s="2">
        <v>0</v>
      </c>
      <c r="L250" s="2">
        <v>1</v>
      </c>
      <c r="M250" s="3">
        <v>0</v>
      </c>
      <c r="N250" s="2">
        <f>_xlfn.XLOOKUP(C250,Shellfish_Presence!$E$3:$E$1333,Shellfish_Presence!$G$3:$G$1333,,0,)</f>
        <v>0</v>
      </c>
      <c r="O250" s="3">
        <v>0</v>
      </c>
      <c r="P250" s="3">
        <v>0</v>
      </c>
      <c r="Q250" s="2">
        <v>0</v>
      </c>
      <c r="R250" s="3">
        <v>1</v>
      </c>
      <c r="S250" s="3">
        <v>0</v>
      </c>
      <c r="T250" s="3">
        <v>0</v>
      </c>
      <c r="U250" s="3">
        <v>7023.3701171875</v>
      </c>
      <c r="V250" s="2">
        <v>0</v>
      </c>
      <c r="W250" s="3" t="str">
        <f t="shared" si="6"/>
        <v/>
      </c>
      <c r="X250" t="str">
        <f t="shared" si="7"/>
        <v/>
      </c>
      <c r="Y250">
        <f>IFERROR(INDEX('Parcel Year'!$N$3:$N$1175,MATCH(KC_SPS_SubbasinAttributes!C250,'Parcel Year'!$M$3:$M$1175,0)),0)</f>
        <v>0.43257001042366028</v>
      </c>
      <c r="Z250">
        <f>INDEX(Imperviousness!$B$2:$B$1332,MATCH(KC_SPS_SubbasinAttributes!C250,Imperviousness!$A$2:$A$1332,0))</f>
        <v>0.189</v>
      </c>
      <c r="AA250">
        <f>INDEX('Flow Duration Index'!$B$2:$B$1332,MATCH(KC_SPS_SubbasinAttributes!C250,'Flow Duration Index'!$A$2:$A$1332,0))</f>
        <v>6.7080000000000002</v>
      </c>
      <c r="AB250">
        <f>INDEX(Opportunity_Index!$G$2:$G$1333,MATCH(KC_SPS_SubbasinAttributes!C250,Opportunity_Index!$F$2:$F$1333,0))</f>
        <v>0.12820000000000001</v>
      </c>
      <c r="AC250">
        <f>INDEX(Traffic!$B$2:$B$1332,MATCH(KC_SPS_SubbasinAttributes!C250,Traffic!$A$2:$A$1332,0))</f>
        <v>415.01900000000001</v>
      </c>
      <c r="AD250">
        <f>INDEX(EquityScore!$F$3:$F$1334,MATCH(KC_SPS_SubbasinAttributes!C250,EquityScore!$E$3:$E$1334,0))</f>
        <v>2</v>
      </c>
      <c r="AE250">
        <f>IFERROR(INDEX(PavementCondition!$E$2:$E$669,MATCH(KC_SPS_SubbasinAttributes!C250,PavementCondition!$D$2:$D$669,0)),"N/A")</f>
        <v>82</v>
      </c>
      <c r="AF250">
        <f>INDEX(SpawnerMortality!$E$2:$E$1331,MATCH(KC_SPS_SubbasinAttributes!C250,SpawnerMortality!$D$2:$D$1331,0))</f>
        <v>0.17858307600000001</v>
      </c>
      <c r="AG250" s="25">
        <f>IFERROR(_xlfn.XLOOKUP($C250,WQBE_Loading!$C$4:$C$3072,WQBE_Loading!G$4:G$3072,,0,),"")</f>
        <v>0.64405608935675795</v>
      </c>
      <c r="AH250" s="25">
        <f>IFERROR(_xlfn.XLOOKUP($C250,WQBE_Loading!$C$4:$C$3072,WQBE_Loading!H$4:H$3072,,0,),"")</f>
        <v>3.20015051187477</v>
      </c>
      <c r="AI250" s="25">
        <f>IFERROR(_xlfn.XLOOKUP($C250,WQBE_Loading!$C$4:$C$3072,WQBE_Loading!I$4:I$3072,,0,),"")</f>
        <v>143.8912479769775</v>
      </c>
      <c r="AJ250" s="25">
        <f>IFERROR(_xlfn.XLOOKUP($C250,WQBE_Loading!$C$4:$C$3072,WQBE_Loading!J$4:J$3072,,0,),"")</f>
        <v>10.929103374308401</v>
      </c>
      <c r="AK250" s="25">
        <f>IFERROR(_xlfn.XLOOKUP($C250,WQBE_Loading!$C$4:$C$3072,WQBE_Loading!K$4:K$3072,,0,),"")</f>
        <v>3288.2368185188152</v>
      </c>
      <c r="AL250" s="25">
        <f>IFERROR(_xlfn.XLOOKUP($C250,WQBE_Loading!$C$4:$C$3072,WQBE_Loading!L$4:L$3072,,0,),"")</f>
        <v>1.0918798814618701E-3</v>
      </c>
      <c r="AM250" s="25">
        <f>IFERROR(_xlfn.XLOOKUP($C250,WQBE_Loading!$C$4:$C$3072,WQBE_Loading!M$4:M$3072,,0,),"")</f>
        <v>6.4021993992211296E-5</v>
      </c>
      <c r="AN250" s="25">
        <f>IFERROR(_xlfn.XLOOKUP($C250,WQBE_Loading!$C$4:$C$3072,WQBE_Loading!N$4:N$3072,,0,),"")</f>
        <v>5.1928764066111299E-2</v>
      </c>
      <c r="AO250" s="25">
        <f>IFERROR(_xlfn.XLOOKUP($C250,WQBE_Loading!$C$4:$C$3072,WQBE_Loading!O$4:O$3072,,0,),"")</f>
        <v>0.1661782170947545</v>
      </c>
      <c r="AP250" s="25">
        <f>IFERROR(_xlfn.XLOOKUP($C250,WQBE_Loading!$C$4:$C$3072,WQBE_Loading!P$4:P$3072,,0,),"")</f>
        <v>0.203908013848764</v>
      </c>
      <c r="AQ250" s="13">
        <f>IFERROR(_xlfn.XLOOKUP($C250,WQBE_Loading!$C$4:$C$3072,WQBE_Loading!Q$4:Q$3072,,0,),"")</f>
        <v>3973286.92462961</v>
      </c>
      <c r="AR250">
        <f>_xlfn.XLOOKUP(C250,UrbanHeat!$A$2:$A$1333,UrbanHeat!$B$2:$B$1333,,0,)</f>
        <v>14.563000000000001</v>
      </c>
      <c r="AS250" s="25">
        <f>_xlfn.XLOOKUP($C250,TNC_Loading!$A$2:$A$1332,TNC_Loading!B$2:B$1332,,0,)</f>
        <v>6.5359999999999996</v>
      </c>
      <c r="AT250" s="25">
        <f>_xlfn.XLOOKUP($C250,TNC_Loading!$A$2:$A$1332,TNC_Loading!C$2:C$1332,,0,)</f>
        <v>0.44</v>
      </c>
      <c r="AU250" s="25">
        <f>_xlfn.XLOOKUP($C250,TNC_Loading!$A$2:$A$1332,TNC_Loading!D$2:D$1332,,0,)</f>
        <v>7.2060000000000004</v>
      </c>
      <c r="AV250" s="25">
        <f>_xlfn.XLOOKUP($C250,TNC_Loading!$A$2:$A$1332,TNC_Loading!E$2:E$1332,,0,)</f>
        <v>7.0650000000000004</v>
      </c>
      <c r="AW250" s="25">
        <f>_xlfn.XLOOKUP($C250,TNC_Loading!$A$2:$A$1332,TNC_Loading!F$2:F$1332,,0,)</f>
        <v>157.67500000000001</v>
      </c>
      <c r="AX250">
        <f>_xlfn.XLOOKUP(C250,BIBI!$D$2:$D$1332,BIBI!$F$2:$F$1332,,0,)</f>
        <v>1.6</v>
      </c>
      <c r="AY250">
        <f>_xlfn.XLOOKUP(C250,FacilityCounts!$A$3:$A$1333,FacilityCounts!$B$3:$B$1333,,0,)</f>
        <v>0</v>
      </c>
      <c r="AZ250">
        <f>_xlfn.XLOOKUP(C250,FacilityCounts!$D$3:$D$1333,FacilityCounts!$E$3:$E$1333,,0,)</f>
        <v>0</v>
      </c>
      <c r="BA250">
        <f>_xlfn.XLOOKUP(C250,FacilityCounts!$G$3:$G$1333,FacilityCounts!$H$3:$H$1333,,0,)</f>
        <v>0</v>
      </c>
      <c r="BB250">
        <f>IFERROR(_xlfn.XLOOKUP(C250,'DA to P Sensitive Lakes'!$P$2:$P$44,'DA to P Sensitive Lakes'!$Q$2:$Q$44,,0,),0)</f>
        <v>0</v>
      </c>
      <c r="BC250" s="25">
        <f>_xlfn.XLOOKUP(C250,'Historic Runoff (mm)'!$A$2:$A$1332,'Historic Runoff (mm)'!$B$2:$B$1332,,0,)</f>
        <v>483.84399999999999</v>
      </c>
      <c r="BD250">
        <f>_xlfn.XLOOKUP(C250,DrainageComplaint!$A$2:$A$1332,DrainageComplaint!$B$2:$B$1332,,0,)</f>
        <v>0</v>
      </c>
      <c r="BE250">
        <f>_xlfn.XLOOKUP(C250,PAD_Area!$G$2:$G$1332,PAD_Area!$H$2:$H$1332,,0,)</f>
        <v>0</v>
      </c>
    </row>
    <row r="251" spans="1:57" x14ac:dyDescent="0.2">
      <c r="A251" s="2">
        <v>248</v>
      </c>
      <c r="B251" s="2">
        <v>249</v>
      </c>
      <c r="C251" s="20">
        <v>1002460</v>
      </c>
      <c r="D251" s="3" t="s">
        <v>260</v>
      </c>
      <c r="E251" s="3" t="s">
        <v>27</v>
      </c>
      <c r="F251" s="3">
        <v>262.57100000000003</v>
      </c>
      <c r="G251" s="3">
        <v>18818.237938800001</v>
      </c>
      <c r="H251" s="3">
        <v>11437562.578600001</v>
      </c>
      <c r="I251" s="2">
        <v>0</v>
      </c>
      <c r="J251" s="2">
        <v>0</v>
      </c>
      <c r="K251" s="2">
        <v>0</v>
      </c>
      <c r="L251" s="2">
        <v>0</v>
      </c>
      <c r="M251" s="3">
        <v>0</v>
      </c>
      <c r="N251" s="2">
        <f>_xlfn.XLOOKUP(C251,Shellfish_Presence!$E$3:$E$1333,Shellfish_Presence!$G$3:$G$1333,,0,)</f>
        <v>0</v>
      </c>
      <c r="O251" s="3">
        <v>0</v>
      </c>
      <c r="P251" s="3">
        <v>0</v>
      </c>
      <c r="Q251" s="2">
        <v>0</v>
      </c>
      <c r="R251" s="3">
        <v>1</v>
      </c>
      <c r="S251" s="3">
        <v>0</v>
      </c>
      <c r="T251" s="3">
        <v>0</v>
      </c>
      <c r="U251" s="3">
        <v>4630.580078125</v>
      </c>
      <c r="V251" s="2">
        <v>0</v>
      </c>
      <c r="W251" s="3" t="str">
        <f t="shared" si="6"/>
        <v/>
      </c>
      <c r="X251" t="str">
        <f t="shared" si="7"/>
        <v/>
      </c>
      <c r="Y251">
        <f>IFERROR(INDEX('Parcel Year'!$N$3:$N$1175,MATCH(KC_SPS_SubbasinAttributes!C251,'Parcel Year'!$M$3:$M$1175,0)),0)</f>
        <v>0.45056000351905823</v>
      </c>
      <c r="Z251">
        <f>INDEX(Imperviousness!$B$2:$B$1332,MATCH(KC_SPS_SubbasinAttributes!C251,Imperviousness!$A$2:$A$1332,0))</f>
        <v>0.24099999999999999</v>
      </c>
      <c r="AA251">
        <f>INDEX('Flow Duration Index'!$B$2:$B$1332,MATCH(KC_SPS_SubbasinAttributes!C251,'Flow Duration Index'!$A$2:$A$1332,0))</f>
        <v>6.4969999999999999</v>
      </c>
      <c r="AB251">
        <f>INDEX(Opportunity_Index!$G$2:$G$1333,MATCH(KC_SPS_SubbasinAttributes!C251,Opportunity_Index!$F$2:$F$1333,0))</f>
        <v>0.12820000000000001</v>
      </c>
      <c r="AC251">
        <f>INDEX(Traffic!$B$2:$B$1332,MATCH(KC_SPS_SubbasinAttributes!C251,Traffic!$A$2:$A$1332,0))</f>
        <v>2034.452</v>
      </c>
      <c r="AD251">
        <f>INDEX(EquityScore!$F$3:$F$1334,MATCH(KC_SPS_SubbasinAttributes!C251,EquityScore!$E$3:$E$1334,0))</f>
        <v>2</v>
      </c>
      <c r="AE251" t="str">
        <f>IFERROR(INDEX(PavementCondition!$E$2:$E$669,MATCH(KC_SPS_SubbasinAttributes!C251,PavementCondition!$D$2:$D$669,0)),"N/A")</f>
        <v>N/A</v>
      </c>
      <c r="AF251">
        <f>INDEX(SpawnerMortality!$E$2:$E$1331,MATCH(KC_SPS_SubbasinAttributes!C251,SpawnerMortality!$D$2:$D$1331,0))</f>
        <v>0.26152555300000002</v>
      </c>
      <c r="AG251" s="25">
        <f>IFERROR(_xlfn.XLOOKUP($C251,WQBE_Loading!$C$4:$C$3072,WQBE_Loading!G$4:G$3072,,0,),"")</f>
        <v>1.533303421624385</v>
      </c>
      <c r="AH251" s="25">
        <f>IFERROR(_xlfn.XLOOKUP($C251,WQBE_Loading!$C$4:$C$3072,WQBE_Loading!H$4:H$3072,,0,),"")</f>
        <v>8.0139827894999343</v>
      </c>
      <c r="AI251" s="25">
        <f>IFERROR(_xlfn.XLOOKUP($C251,WQBE_Loading!$C$4:$C$3072,WQBE_Loading!I$4:I$3072,,0,),"")</f>
        <v>175.610894584801</v>
      </c>
      <c r="AJ251" s="25">
        <f>IFERROR(_xlfn.XLOOKUP($C251,WQBE_Loading!$C$4:$C$3072,WQBE_Loading!J$4:J$3072,,0,),"")</f>
        <v>14.9864906885579</v>
      </c>
      <c r="AK251" s="25">
        <f>IFERROR(_xlfn.XLOOKUP($C251,WQBE_Loading!$C$4:$C$3072,WQBE_Loading!K$4:K$3072,,0,),"")</f>
        <v>6117.3236441130748</v>
      </c>
      <c r="AL251" s="25">
        <f>IFERROR(_xlfn.XLOOKUP($C251,WQBE_Loading!$C$4:$C$3072,WQBE_Loading!L$4:L$3072,,0,),"")</f>
        <v>2.4487907020857951E-3</v>
      </c>
      <c r="AM251" s="25">
        <f>IFERROR(_xlfn.XLOOKUP($C251,WQBE_Loading!$C$4:$C$3072,WQBE_Loading!M$4:M$3072,,0,),"")</f>
        <v>2.5217092851718503E-4</v>
      </c>
      <c r="AN251" s="25">
        <f>IFERROR(_xlfn.XLOOKUP($C251,WQBE_Loading!$C$4:$C$3072,WQBE_Loading!N$4:N$3072,,0,),"")</f>
        <v>7.504169714241235E-2</v>
      </c>
      <c r="AO251" s="25">
        <f>IFERROR(_xlfn.XLOOKUP($C251,WQBE_Loading!$C$4:$C$3072,WQBE_Loading!O$4:O$3072,,0,),"")</f>
        <v>0.33269927588582598</v>
      </c>
      <c r="AP251" s="25">
        <f>IFERROR(_xlfn.XLOOKUP($C251,WQBE_Loading!$C$4:$C$3072,WQBE_Loading!P$4:P$3072,,0,),"")</f>
        <v>0.48191740638459651</v>
      </c>
      <c r="AQ251" s="13">
        <f>IFERROR(_xlfn.XLOOKUP($C251,WQBE_Loading!$C$4:$C$3072,WQBE_Loading!Q$4:Q$3072,,0,),"")</f>
        <v>4923142.0954908896</v>
      </c>
      <c r="AR251">
        <f>_xlfn.XLOOKUP(C251,UrbanHeat!$A$2:$A$1333,UrbanHeat!$B$2:$B$1333,,0,)</f>
        <v>13.87</v>
      </c>
      <c r="AS251" s="25">
        <f>_xlfn.XLOOKUP($C251,TNC_Loading!$A$2:$A$1332,TNC_Loading!B$2:B$1332,,0,)</f>
        <v>7.7359999999999998</v>
      </c>
      <c r="AT251" s="25">
        <f>_xlfn.XLOOKUP($C251,TNC_Loading!$A$2:$A$1332,TNC_Loading!C$2:C$1332,,0,)</f>
        <v>0.64100000000000001</v>
      </c>
      <c r="AU251" s="25">
        <f>_xlfn.XLOOKUP($C251,TNC_Loading!$A$2:$A$1332,TNC_Loading!D$2:D$1332,,0,)</f>
        <v>13.031000000000001</v>
      </c>
      <c r="AV251" s="25">
        <f>_xlfn.XLOOKUP($C251,TNC_Loading!$A$2:$A$1332,TNC_Loading!E$2:E$1332,,0,)</f>
        <v>9.7859999999999996</v>
      </c>
      <c r="AW251" s="25">
        <f>_xlfn.XLOOKUP($C251,TNC_Loading!$A$2:$A$1332,TNC_Loading!F$2:F$1332,,0,)</f>
        <v>180.05099999999999</v>
      </c>
      <c r="AX251">
        <f>_xlfn.XLOOKUP(C251,BIBI!$D$2:$D$1332,BIBI!$F$2:$F$1332,,0,)</f>
        <v>0</v>
      </c>
      <c r="AY251">
        <f>_xlfn.XLOOKUP(C251,FacilityCounts!$A$3:$A$1333,FacilityCounts!$B$3:$B$1333,,0,)</f>
        <v>0</v>
      </c>
      <c r="AZ251">
        <f>_xlfn.XLOOKUP(C251,FacilityCounts!$D$3:$D$1333,FacilityCounts!$E$3:$E$1333,,0,)</f>
        <v>0</v>
      </c>
      <c r="BA251">
        <f>_xlfn.XLOOKUP(C251,FacilityCounts!$G$3:$G$1333,FacilityCounts!$H$3:$H$1333,,0,)</f>
        <v>0</v>
      </c>
      <c r="BB251">
        <f>IFERROR(_xlfn.XLOOKUP(C251,'DA to P Sensitive Lakes'!$P$2:$P$44,'DA to P Sensitive Lakes'!$Q$2:$Q$44,,0,),0)</f>
        <v>0</v>
      </c>
      <c r="BC251" s="25">
        <f>_xlfn.XLOOKUP(C251,'Historic Runoff (mm)'!$A$2:$A$1332,'Historic Runoff (mm)'!$B$2:$B$1332,,0,)</f>
        <v>415.70699999999999</v>
      </c>
      <c r="BD251">
        <f>_xlfn.XLOOKUP(C251,DrainageComplaint!$A$2:$A$1332,DrainageComplaint!$B$2:$B$1332,,0,)</f>
        <v>0</v>
      </c>
      <c r="BE251">
        <f>_xlfn.XLOOKUP(C251,PAD_Area!$G$2:$G$1332,PAD_Area!$H$2:$H$1332,,0,)</f>
        <v>0</v>
      </c>
    </row>
    <row r="252" spans="1:57" x14ac:dyDescent="0.2">
      <c r="A252" s="2">
        <v>249</v>
      </c>
      <c r="B252" s="2">
        <v>250</v>
      </c>
      <c r="C252" s="20">
        <v>1002470</v>
      </c>
      <c r="D252" s="3" t="s">
        <v>260</v>
      </c>
      <c r="E252" s="3" t="s">
        <v>27</v>
      </c>
      <c r="F252" s="3">
        <v>353.16500000000002</v>
      </c>
      <c r="G252" s="3">
        <v>22726.4920356</v>
      </c>
      <c r="H252" s="3">
        <v>15383822.895</v>
      </c>
      <c r="I252" s="2">
        <v>1</v>
      </c>
      <c r="J252" s="2">
        <v>0</v>
      </c>
      <c r="K252" s="2">
        <v>0</v>
      </c>
      <c r="L252" s="2">
        <v>2</v>
      </c>
      <c r="M252" s="3">
        <v>0</v>
      </c>
      <c r="N252" s="2">
        <f>_xlfn.XLOOKUP(C252,Shellfish_Presence!$E$3:$E$1333,Shellfish_Presence!$G$3:$G$1333,,0,)</f>
        <v>0</v>
      </c>
      <c r="O252" s="3">
        <v>4.5212900658953004E-6</v>
      </c>
      <c r="P252" s="3">
        <v>3.2324300264008343E-5</v>
      </c>
      <c r="Q252" s="2">
        <v>0</v>
      </c>
      <c r="R252" s="3">
        <v>1</v>
      </c>
      <c r="S252" s="3">
        <v>0</v>
      </c>
      <c r="T252" s="3">
        <v>0</v>
      </c>
      <c r="U252" s="3">
        <v>2268.75</v>
      </c>
      <c r="V252" s="2">
        <v>0</v>
      </c>
      <c r="W252" s="3" t="str">
        <f t="shared" si="6"/>
        <v/>
      </c>
      <c r="X252" t="str">
        <f t="shared" si="7"/>
        <v/>
      </c>
      <c r="Y252">
        <f>IFERROR(INDEX('Parcel Year'!$N$3:$N$1175,MATCH(KC_SPS_SubbasinAttributes!C252,'Parcel Year'!$M$3:$M$1175,0)),0)</f>
        <v>0.60963600873947144</v>
      </c>
      <c r="Z252">
        <f>INDEX(Imperviousness!$B$2:$B$1332,MATCH(KC_SPS_SubbasinAttributes!C252,Imperviousness!$A$2:$A$1332,0))</f>
        <v>7.6999999999999999E-2</v>
      </c>
      <c r="AA252">
        <f>INDEX('Flow Duration Index'!$B$2:$B$1332,MATCH(KC_SPS_SubbasinAttributes!C252,'Flow Duration Index'!$A$2:$A$1332,0))</f>
        <v>5.2290000000000001</v>
      </c>
      <c r="AB252">
        <f>INDEX(Opportunity_Index!$G$2:$G$1333,MATCH(KC_SPS_SubbasinAttributes!C252,Opportunity_Index!$F$2:$F$1333,0))</f>
        <v>4.6449999999999998E-2</v>
      </c>
      <c r="AC252">
        <f>INDEX(Traffic!$B$2:$B$1332,MATCH(KC_SPS_SubbasinAttributes!C252,Traffic!$A$2:$A$1332,0))</f>
        <v>205.43799999999999</v>
      </c>
      <c r="AD252">
        <f>INDEX(EquityScore!$F$3:$F$1334,MATCH(KC_SPS_SubbasinAttributes!C252,EquityScore!$E$3:$E$1334,0))</f>
        <v>2</v>
      </c>
      <c r="AE252" t="str">
        <f>IFERROR(INDEX(PavementCondition!$E$2:$E$669,MATCH(KC_SPS_SubbasinAttributes!C252,PavementCondition!$D$2:$D$669,0)),"N/A")</f>
        <v>N/A</v>
      </c>
      <c r="AF252">
        <f>INDEX(SpawnerMortality!$E$2:$E$1331,MATCH(KC_SPS_SubbasinAttributes!C252,SpawnerMortality!$D$2:$D$1331,0))</f>
        <v>0.17858307600000001</v>
      </c>
      <c r="AG252" s="25">
        <f>IFERROR(_xlfn.XLOOKUP($C252,WQBE_Loading!$C$4:$C$3072,WQBE_Loading!G$4:G$3072,,0,),"")</f>
        <v>0.56761118771390251</v>
      </c>
      <c r="AH252" s="25">
        <f>IFERROR(_xlfn.XLOOKUP($C252,WQBE_Loading!$C$4:$C$3072,WQBE_Loading!H$4:H$3072,,0,),"")</f>
        <v>2.81709669393915</v>
      </c>
      <c r="AI252" s="25">
        <f>IFERROR(_xlfn.XLOOKUP($C252,WQBE_Loading!$C$4:$C$3072,WQBE_Loading!I$4:I$3072,,0,),"")</f>
        <v>125.137171527867</v>
      </c>
      <c r="AJ252" s="25">
        <f>IFERROR(_xlfn.XLOOKUP($C252,WQBE_Loading!$C$4:$C$3072,WQBE_Loading!J$4:J$3072,,0,),"")</f>
        <v>9.5365663618485357</v>
      </c>
      <c r="AK252" s="25">
        <f>IFERROR(_xlfn.XLOOKUP($C252,WQBE_Loading!$C$4:$C$3072,WQBE_Loading!K$4:K$3072,,0,),"")</f>
        <v>3021.9097245931748</v>
      </c>
      <c r="AL252" s="25">
        <f>IFERROR(_xlfn.XLOOKUP($C252,WQBE_Loading!$C$4:$C$3072,WQBE_Loading!L$4:L$3072,,0,),"")</f>
        <v>1.0548242658237625E-3</v>
      </c>
      <c r="AM252" s="25">
        <f>IFERROR(_xlfn.XLOOKUP($C252,WQBE_Loading!$C$4:$C$3072,WQBE_Loading!M$4:M$3072,,0,),"")</f>
        <v>5.8758908468801497E-5</v>
      </c>
      <c r="AN252" s="25">
        <f>IFERROR(_xlfn.XLOOKUP($C252,WQBE_Loading!$C$4:$C$3072,WQBE_Loading!N$4:N$3072,,0,),"")</f>
        <v>5.4133091888984602E-2</v>
      </c>
      <c r="AO252" s="25">
        <f>IFERROR(_xlfn.XLOOKUP($C252,WQBE_Loading!$C$4:$C$3072,WQBE_Loading!O$4:O$3072,,0,),"")</f>
        <v>0.16011887633135802</v>
      </c>
      <c r="AP252" s="25">
        <f>IFERROR(_xlfn.XLOOKUP($C252,WQBE_Loading!$C$4:$C$3072,WQBE_Loading!P$4:P$3072,,0,),"")</f>
        <v>0.166115375186909</v>
      </c>
      <c r="AQ252" s="13">
        <f>IFERROR(_xlfn.XLOOKUP($C252,WQBE_Loading!$C$4:$C$3072,WQBE_Loading!Q$4:Q$3072,,0,),"")</f>
        <v>3557304.5318685248</v>
      </c>
      <c r="AR252">
        <f>_xlfn.XLOOKUP(C252,UrbanHeat!$A$2:$A$1333,UrbanHeat!$B$2:$B$1333,,0,)</f>
        <v>14.454000000000001</v>
      </c>
      <c r="AS252" s="25">
        <f>_xlfn.XLOOKUP($C252,TNC_Loading!$A$2:$A$1332,TNC_Loading!B$2:B$1332,,0,)</f>
        <v>3.996</v>
      </c>
      <c r="AT252" s="25">
        <f>_xlfn.XLOOKUP($C252,TNC_Loading!$A$2:$A$1332,TNC_Loading!C$2:C$1332,,0,)</f>
        <v>0.223</v>
      </c>
      <c r="AU252" s="25">
        <f>_xlfn.XLOOKUP($C252,TNC_Loading!$A$2:$A$1332,TNC_Loading!D$2:D$1332,,0,)</f>
        <v>3.9980000000000002</v>
      </c>
      <c r="AV252" s="25">
        <f>_xlfn.XLOOKUP($C252,TNC_Loading!$A$2:$A$1332,TNC_Loading!E$2:E$1332,,0,)</f>
        <v>4.0190000000000001</v>
      </c>
      <c r="AW252" s="25">
        <f>_xlfn.XLOOKUP($C252,TNC_Loading!$A$2:$A$1332,TNC_Loading!F$2:F$1332,,0,)</f>
        <v>87.587000000000003</v>
      </c>
      <c r="AX252">
        <f>_xlfn.XLOOKUP(C252,BIBI!$D$2:$D$1332,BIBI!$F$2:$F$1332,,0,)</f>
        <v>0</v>
      </c>
      <c r="AY252">
        <f>_xlfn.XLOOKUP(C252,FacilityCounts!$A$3:$A$1333,FacilityCounts!$B$3:$B$1333,,0,)</f>
        <v>0</v>
      </c>
      <c r="AZ252">
        <f>_xlfn.XLOOKUP(C252,FacilityCounts!$D$3:$D$1333,FacilityCounts!$E$3:$E$1333,,0,)</f>
        <v>0</v>
      </c>
      <c r="BA252">
        <f>_xlfn.XLOOKUP(C252,FacilityCounts!$G$3:$G$1333,FacilityCounts!$H$3:$H$1333,,0,)</f>
        <v>0</v>
      </c>
      <c r="BB252">
        <f>IFERROR(_xlfn.XLOOKUP(C252,'DA to P Sensitive Lakes'!$P$2:$P$44,'DA to P Sensitive Lakes'!$Q$2:$Q$44,,0,),0)</f>
        <v>0</v>
      </c>
      <c r="BC252" s="25">
        <f>_xlfn.XLOOKUP(C252,'Historic Runoff (mm)'!$A$2:$A$1332,'Historic Runoff (mm)'!$B$2:$B$1332,,0,)</f>
        <v>402.33100000000002</v>
      </c>
      <c r="BD252">
        <f>_xlfn.XLOOKUP(C252,DrainageComplaint!$A$2:$A$1332,DrainageComplaint!$B$2:$B$1332,,0,)</f>
        <v>0</v>
      </c>
      <c r="BE252">
        <f>_xlfn.XLOOKUP(C252,PAD_Area!$G$2:$G$1332,PAD_Area!$H$2:$H$1332,,0,)</f>
        <v>0</v>
      </c>
    </row>
    <row r="253" spans="1:57" x14ac:dyDescent="0.2">
      <c r="A253" s="2">
        <v>250</v>
      </c>
      <c r="B253" s="2">
        <v>251</v>
      </c>
      <c r="C253" s="20">
        <v>1002480</v>
      </c>
      <c r="D253" s="3" t="s">
        <v>262</v>
      </c>
      <c r="E253" s="3" t="s">
        <v>27</v>
      </c>
      <c r="F253" s="3">
        <v>1009.611</v>
      </c>
      <c r="G253" s="3">
        <v>41164.817840199998</v>
      </c>
      <c r="H253" s="3">
        <v>43978498.707900003</v>
      </c>
      <c r="I253" s="2">
        <v>1</v>
      </c>
      <c r="J253" s="2">
        <v>2</v>
      </c>
      <c r="K253" s="2">
        <v>0</v>
      </c>
      <c r="L253" s="2">
        <v>1</v>
      </c>
      <c r="M253" s="3">
        <v>0</v>
      </c>
      <c r="N253" s="2">
        <f>_xlfn.XLOOKUP(C253,Shellfish_Presence!$E$3:$E$1333,Shellfish_Presence!$G$3:$G$1333,,0,)</f>
        <v>0</v>
      </c>
      <c r="O253" s="3">
        <v>6.1515001580119133E-3</v>
      </c>
      <c r="P253" s="3">
        <v>1.7320099914286402E-6</v>
      </c>
      <c r="Q253" s="2">
        <v>0</v>
      </c>
      <c r="R253" s="3">
        <v>0.99999898672103882</v>
      </c>
      <c r="S253" s="3">
        <v>0</v>
      </c>
      <c r="T253" s="3">
        <v>0</v>
      </c>
      <c r="U253" s="3">
        <v>12144.400390625</v>
      </c>
      <c r="V253" s="2">
        <v>0</v>
      </c>
      <c r="W253" s="3" t="str">
        <f t="shared" si="6"/>
        <v/>
      </c>
      <c r="X253" t="str">
        <f t="shared" si="7"/>
        <v/>
      </c>
      <c r="Y253">
        <f>IFERROR(INDEX('Parcel Year'!$N$3:$N$1175,MATCH(KC_SPS_SubbasinAttributes!C253,'Parcel Year'!$M$3:$M$1175,0)),0)</f>
        <v>0.14598000049591064</v>
      </c>
      <c r="Z253">
        <f>INDEX(Imperviousness!$B$2:$B$1332,MATCH(KC_SPS_SubbasinAttributes!C253,Imperviousness!$A$2:$A$1332,0))</f>
        <v>6.3E-2</v>
      </c>
      <c r="AA253">
        <f>INDEX('Flow Duration Index'!$B$2:$B$1332,MATCH(KC_SPS_SubbasinAttributes!C253,'Flow Duration Index'!$A$2:$A$1332,0))</f>
        <v>3.9769999999999999</v>
      </c>
      <c r="AB253">
        <f>INDEX(Opportunity_Index!$G$2:$G$1333,MATCH(KC_SPS_SubbasinAttributes!C253,Opportunity_Index!$F$2:$F$1333,0))</f>
        <v>1.11E-2</v>
      </c>
      <c r="AC253">
        <f>INDEX(Traffic!$B$2:$B$1332,MATCH(KC_SPS_SubbasinAttributes!C253,Traffic!$A$2:$A$1332,0))</f>
        <v>43.564999999999998</v>
      </c>
      <c r="AD253">
        <f>INDEX(EquityScore!$F$3:$F$1334,MATCH(KC_SPS_SubbasinAttributes!C253,EquityScore!$E$3:$E$1334,0))</f>
        <v>2</v>
      </c>
      <c r="AE253" t="str">
        <f>IFERROR(INDEX(PavementCondition!$E$2:$E$669,MATCH(KC_SPS_SubbasinAttributes!C253,PavementCondition!$D$2:$D$669,0)),"N/A")</f>
        <v>N/A</v>
      </c>
      <c r="AF253">
        <f>INDEX(SpawnerMortality!$E$2:$E$1331,MATCH(KC_SPS_SubbasinAttributes!C253,SpawnerMortality!$D$2:$D$1331,0))</f>
        <v>0.207775882</v>
      </c>
      <c r="AG253" s="25">
        <f>IFERROR(_xlfn.XLOOKUP($C253,WQBE_Loading!$C$4:$C$3072,WQBE_Loading!G$4:G$3072,,0,),"")</f>
        <v>1.9265861329564</v>
      </c>
      <c r="AH253" s="25">
        <f>IFERROR(_xlfn.XLOOKUP($C253,WQBE_Loading!$C$4:$C$3072,WQBE_Loading!H$4:H$3072,,0,),"")</f>
        <v>9.7110752216592005</v>
      </c>
      <c r="AI253" s="25">
        <f>IFERROR(_xlfn.XLOOKUP($C253,WQBE_Loading!$C$4:$C$3072,WQBE_Loading!I$4:I$3072,,0,),"")</f>
        <v>329.57829731528699</v>
      </c>
      <c r="AJ253" s="25">
        <f>IFERROR(_xlfn.XLOOKUP($C253,WQBE_Loading!$C$4:$C$3072,WQBE_Loading!J$4:J$3072,,0,),"")</f>
        <v>25.689496782577152</v>
      </c>
      <c r="AK253" s="25">
        <f>IFERROR(_xlfn.XLOOKUP($C253,WQBE_Loading!$C$4:$C$3072,WQBE_Loading!K$4:K$3072,,0,),"")</f>
        <v>9505.7127760917447</v>
      </c>
      <c r="AL253" s="25">
        <f>IFERROR(_xlfn.XLOOKUP($C253,WQBE_Loading!$C$4:$C$3072,WQBE_Loading!L$4:L$3072,,0,),"")</f>
        <v>3.5327102666469897E-3</v>
      </c>
      <c r="AM253" s="25">
        <f>IFERROR(_xlfn.XLOOKUP($C253,WQBE_Loading!$C$4:$C$3072,WQBE_Loading!M$4:M$3072,,0,),"")</f>
        <v>2.1798952909694202E-4</v>
      </c>
      <c r="AN253" s="25">
        <f>IFERROR(_xlfn.XLOOKUP($C253,WQBE_Loading!$C$4:$C$3072,WQBE_Loading!N$4:N$3072,,0,),"")</f>
        <v>0.13692205072324501</v>
      </c>
      <c r="AO253" s="25">
        <f>IFERROR(_xlfn.XLOOKUP($C253,WQBE_Loading!$C$4:$C$3072,WQBE_Loading!O$4:O$3072,,0,),"")</f>
        <v>0.50428839911173451</v>
      </c>
      <c r="AP253" s="25">
        <f>IFERROR(_xlfn.XLOOKUP($C253,WQBE_Loading!$C$4:$C$3072,WQBE_Loading!P$4:P$3072,,0,),"")</f>
        <v>0.5611023180371475</v>
      </c>
      <c r="AQ253" s="13">
        <f>IFERROR(_xlfn.XLOOKUP($C253,WQBE_Loading!$C$4:$C$3072,WQBE_Loading!Q$4:Q$3072,,0,),"")</f>
        <v>13665988.34258835</v>
      </c>
      <c r="AR253">
        <f>_xlfn.XLOOKUP(C253,UrbanHeat!$A$2:$A$1333,UrbanHeat!$B$2:$B$1333,,0,)</f>
        <v>13.457000000000001</v>
      </c>
      <c r="AS253" s="25">
        <f>_xlfn.XLOOKUP($C253,TNC_Loading!$A$2:$A$1332,TNC_Loading!B$2:B$1332,,0,)</f>
        <v>2.524</v>
      </c>
      <c r="AT253" s="25">
        <f>_xlfn.XLOOKUP($C253,TNC_Loading!$A$2:$A$1332,TNC_Loading!C$2:C$1332,,0,)</f>
        <v>9.0999999999999998E-2</v>
      </c>
      <c r="AU253" s="25">
        <f>_xlfn.XLOOKUP($C253,TNC_Loading!$A$2:$A$1332,TNC_Loading!D$2:D$1332,,0,)</f>
        <v>2.3010000000000002</v>
      </c>
      <c r="AV253" s="25">
        <f>_xlfn.XLOOKUP($C253,TNC_Loading!$A$2:$A$1332,TNC_Loading!E$2:E$1332,,0,)</f>
        <v>2.3530000000000002</v>
      </c>
      <c r="AW253" s="25">
        <f>_xlfn.XLOOKUP($C253,TNC_Loading!$A$2:$A$1332,TNC_Loading!F$2:F$1332,,0,)</f>
        <v>47.853999999999999</v>
      </c>
      <c r="AX253">
        <f>_xlfn.XLOOKUP(C253,BIBI!$D$2:$D$1332,BIBI!$F$2:$F$1332,,0,)</f>
        <v>0</v>
      </c>
      <c r="AY253">
        <f>_xlfn.XLOOKUP(C253,FacilityCounts!$A$3:$A$1333,FacilityCounts!$B$3:$B$1333,,0,)</f>
        <v>11</v>
      </c>
      <c r="AZ253">
        <f>_xlfn.XLOOKUP(C253,FacilityCounts!$D$3:$D$1333,FacilityCounts!$E$3:$E$1333,,0,)</f>
        <v>0</v>
      </c>
      <c r="BA253">
        <f>_xlfn.XLOOKUP(C253,FacilityCounts!$G$3:$G$1333,FacilityCounts!$H$3:$H$1333,,0,)</f>
        <v>0</v>
      </c>
      <c r="BB253">
        <f>IFERROR(_xlfn.XLOOKUP(C253,'DA to P Sensitive Lakes'!$P$2:$P$44,'DA to P Sensitive Lakes'!$Q$2:$Q$44,,0,),0)</f>
        <v>0</v>
      </c>
      <c r="BC253" s="25">
        <f>_xlfn.XLOOKUP(C253,'Historic Runoff (mm)'!$A$2:$A$1332,'Historic Runoff (mm)'!$B$2:$B$1332,,0,)</f>
        <v>219.09</v>
      </c>
      <c r="BD253">
        <f>_xlfn.XLOOKUP(C253,DrainageComplaint!$A$2:$A$1332,DrainageComplaint!$B$2:$B$1332,,0,)</f>
        <v>0</v>
      </c>
      <c r="BE253">
        <f>_xlfn.XLOOKUP(C253,PAD_Area!$G$2:$G$1332,PAD_Area!$H$2:$H$1332,,0,)</f>
        <v>0</v>
      </c>
    </row>
    <row r="254" spans="1:57" x14ac:dyDescent="0.2">
      <c r="A254" s="2">
        <v>251</v>
      </c>
      <c r="B254" s="2">
        <v>252</v>
      </c>
      <c r="C254" s="20">
        <v>1002490</v>
      </c>
      <c r="D254" s="3" t="s">
        <v>208</v>
      </c>
      <c r="E254" s="3" t="s">
        <v>27</v>
      </c>
      <c r="F254" s="3">
        <v>145.38900000000001</v>
      </c>
      <c r="G254" s="3">
        <v>12206.890479899999</v>
      </c>
      <c r="H254" s="3">
        <v>6333104.7621499998</v>
      </c>
      <c r="I254" s="2">
        <v>1</v>
      </c>
      <c r="J254" s="2">
        <v>0</v>
      </c>
      <c r="K254" s="2">
        <v>0</v>
      </c>
      <c r="L254" s="2">
        <v>0</v>
      </c>
      <c r="M254" s="3">
        <v>0</v>
      </c>
      <c r="N254" s="2">
        <f>_xlfn.XLOOKUP(C254,Shellfish_Presence!$E$3:$E$1333,Shellfish_Presence!$G$3:$G$1333,,0,)</f>
        <v>0</v>
      </c>
      <c r="O254" s="3">
        <v>0</v>
      </c>
      <c r="P254" s="3">
        <v>0</v>
      </c>
      <c r="Q254" s="2">
        <v>2</v>
      </c>
      <c r="R254" s="3">
        <v>1</v>
      </c>
      <c r="S254" s="3">
        <v>0</v>
      </c>
      <c r="T254" s="3">
        <v>0</v>
      </c>
      <c r="U254" s="3">
        <v>0</v>
      </c>
      <c r="V254" s="2">
        <v>0</v>
      </c>
      <c r="W254" s="3" t="str">
        <f t="shared" si="6"/>
        <v/>
      </c>
      <c r="X254" t="str">
        <f t="shared" si="7"/>
        <v/>
      </c>
      <c r="Y254">
        <f>IFERROR(INDEX('Parcel Year'!$N$3:$N$1175,MATCH(KC_SPS_SubbasinAttributes!C254,'Parcel Year'!$M$3:$M$1175,0)),0)</f>
        <v>0.21136699616909027</v>
      </c>
      <c r="Z254">
        <f>INDEX(Imperviousness!$B$2:$B$1332,MATCH(KC_SPS_SubbasinAttributes!C254,Imperviousness!$A$2:$A$1332,0))</f>
        <v>1.2E-2</v>
      </c>
      <c r="AA254">
        <f>INDEX('Flow Duration Index'!$B$2:$B$1332,MATCH(KC_SPS_SubbasinAttributes!C254,'Flow Duration Index'!$A$2:$A$1332,0))</f>
        <v>3.302</v>
      </c>
      <c r="AB254">
        <f>INDEX(Opportunity_Index!$G$2:$G$1333,MATCH(KC_SPS_SubbasinAttributes!C254,Opportunity_Index!$F$2:$F$1333,0))</f>
        <v>6.8599999999999994E-2</v>
      </c>
      <c r="AC254">
        <f>INDEX(Traffic!$B$2:$B$1332,MATCH(KC_SPS_SubbasinAttributes!C254,Traffic!$A$2:$A$1332,0))</f>
        <v>912.89400000000001</v>
      </c>
      <c r="AD254">
        <f>INDEX(EquityScore!$F$3:$F$1334,MATCH(KC_SPS_SubbasinAttributes!C254,EquityScore!$E$3:$E$1334,0))</f>
        <v>0.83333333499999995</v>
      </c>
      <c r="AE254" t="str">
        <f>IFERROR(INDEX(PavementCondition!$E$2:$E$669,MATCH(KC_SPS_SubbasinAttributes!C254,PavementCondition!$D$2:$D$669,0)),"N/A")</f>
        <v>N/A</v>
      </c>
      <c r="AF254">
        <f>INDEX(SpawnerMortality!$E$2:$E$1331,MATCH(KC_SPS_SubbasinAttributes!C254,SpawnerMortality!$D$2:$D$1331,0))</f>
        <v>0.29326917699999999</v>
      </c>
      <c r="AG254" s="25">
        <f>IFERROR(_xlfn.XLOOKUP($C254,WQBE_Loading!$C$4:$C$3072,WQBE_Loading!G$4:G$3072,,0,),"")</f>
        <v>0.2280572369586685</v>
      </c>
      <c r="AH254" s="25">
        <f>IFERROR(_xlfn.XLOOKUP($C254,WQBE_Loading!$C$4:$C$3072,WQBE_Loading!H$4:H$3072,,0,),"")</f>
        <v>1.1874465903830851</v>
      </c>
      <c r="AI254" s="25">
        <f>IFERROR(_xlfn.XLOOKUP($C254,WQBE_Loading!$C$4:$C$3072,WQBE_Loading!I$4:I$3072,,0,),"")</f>
        <v>27.761721350608902</v>
      </c>
      <c r="AJ254" s="25">
        <f>IFERROR(_xlfn.XLOOKUP($C254,WQBE_Loading!$C$4:$C$3072,WQBE_Loading!J$4:J$3072,,0,),"")</f>
        <v>2.3085684144637897</v>
      </c>
      <c r="AK254" s="25">
        <f>IFERROR(_xlfn.XLOOKUP($C254,WQBE_Loading!$C$4:$C$3072,WQBE_Loading!K$4:K$3072,,0,),"")</f>
        <v>971.58131747465609</v>
      </c>
      <c r="AL254" s="25">
        <f>IFERROR(_xlfn.XLOOKUP($C254,WQBE_Loading!$C$4:$C$3072,WQBE_Loading!L$4:L$3072,,0,),"")</f>
        <v>3.8036690041949801E-4</v>
      </c>
      <c r="AM254" s="25">
        <f>IFERROR(_xlfn.XLOOKUP($C254,WQBE_Loading!$C$4:$C$3072,WQBE_Loading!M$4:M$3072,,0,),"")</f>
        <v>3.21624806365988E-5</v>
      </c>
      <c r="AN254" s="25">
        <f>IFERROR(_xlfn.XLOOKUP($C254,WQBE_Loading!$C$4:$C$3072,WQBE_Loading!N$4:N$3072,,0,),"")</f>
        <v>1.3683129838254451E-2</v>
      </c>
      <c r="AO254" s="25">
        <f>IFERROR(_xlfn.XLOOKUP($C254,WQBE_Loading!$C$4:$C$3072,WQBE_Loading!O$4:O$3072,,0,),"")</f>
        <v>5.2679307812281903E-2</v>
      </c>
      <c r="AP254" s="25">
        <f>IFERROR(_xlfn.XLOOKUP($C254,WQBE_Loading!$C$4:$C$3072,WQBE_Loading!P$4:P$3072,,0,),"")</f>
        <v>6.4191916188470893E-2</v>
      </c>
      <c r="AQ254" s="13">
        <f>IFERROR(_xlfn.XLOOKUP($C254,WQBE_Loading!$C$4:$C$3072,WQBE_Loading!Q$4:Q$3072,,0,),"")</f>
        <v>831956.78564705001</v>
      </c>
      <c r="AR254">
        <f>_xlfn.XLOOKUP(C254,UrbanHeat!$A$2:$A$1333,UrbanHeat!$B$2:$B$1333,,0,)</f>
        <v>7.8609999999999998</v>
      </c>
      <c r="AS254" s="25">
        <f>_xlfn.XLOOKUP($C254,TNC_Loading!$A$2:$A$1332,TNC_Loading!B$2:B$1332,,0,)</f>
        <v>2.0920000000000001</v>
      </c>
      <c r="AT254" s="25">
        <f>_xlfn.XLOOKUP($C254,TNC_Loading!$A$2:$A$1332,TNC_Loading!C$2:C$1332,,0,)</f>
        <v>0.33400000000000002</v>
      </c>
      <c r="AU254" s="25">
        <f>_xlfn.XLOOKUP($C254,TNC_Loading!$A$2:$A$1332,TNC_Loading!D$2:D$1332,,0,)</f>
        <v>4.1449999999999996</v>
      </c>
      <c r="AV254" s="25">
        <f>_xlfn.XLOOKUP($C254,TNC_Loading!$A$2:$A$1332,TNC_Loading!E$2:E$1332,,0,)</f>
        <v>2.8650000000000002</v>
      </c>
      <c r="AW254" s="25">
        <f>_xlfn.XLOOKUP($C254,TNC_Loading!$A$2:$A$1332,TNC_Loading!F$2:F$1332,,0,)</f>
        <v>52.276000000000003</v>
      </c>
      <c r="AX254">
        <f>_xlfn.XLOOKUP(C254,BIBI!$D$2:$D$1332,BIBI!$F$2:$F$1332,,0,)</f>
        <v>0</v>
      </c>
      <c r="AY254">
        <f>_xlfn.XLOOKUP(C254,FacilityCounts!$A$3:$A$1333,FacilityCounts!$B$3:$B$1333,,0,)</f>
        <v>0</v>
      </c>
      <c r="AZ254">
        <f>_xlfn.XLOOKUP(C254,FacilityCounts!$D$3:$D$1333,FacilityCounts!$E$3:$E$1333,,0,)</f>
        <v>0</v>
      </c>
      <c r="BA254">
        <f>_xlfn.XLOOKUP(C254,FacilityCounts!$G$3:$G$1333,FacilityCounts!$H$3:$H$1333,,0,)</f>
        <v>0</v>
      </c>
      <c r="BB254">
        <f>IFERROR(_xlfn.XLOOKUP(C254,'DA to P Sensitive Lakes'!$P$2:$P$44,'DA to P Sensitive Lakes'!$Q$2:$Q$44,,0,),0)</f>
        <v>0</v>
      </c>
      <c r="BC254" s="25">
        <f>_xlfn.XLOOKUP(C254,'Historic Runoff (mm)'!$A$2:$A$1332,'Historic Runoff (mm)'!$B$2:$B$1332,,0,)</f>
        <v>247.98099999999999</v>
      </c>
      <c r="BD254">
        <f>_xlfn.XLOOKUP(C254,DrainageComplaint!$A$2:$A$1332,DrainageComplaint!$B$2:$B$1332,,0,)</f>
        <v>0</v>
      </c>
      <c r="BE254">
        <f>_xlfn.XLOOKUP(C254,PAD_Area!$G$2:$G$1332,PAD_Area!$H$2:$H$1332,,0,)</f>
        <v>0</v>
      </c>
    </row>
    <row r="255" spans="1:57" x14ac:dyDescent="0.2">
      <c r="A255" s="2">
        <v>252</v>
      </c>
      <c r="B255" s="2">
        <v>253</v>
      </c>
      <c r="C255" s="20">
        <v>1002500</v>
      </c>
      <c r="D255" s="3" t="s">
        <v>208</v>
      </c>
      <c r="E255" s="3" t="s">
        <v>27</v>
      </c>
      <c r="F255" s="3">
        <v>69.477999999999994</v>
      </c>
      <c r="G255" s="3">
        <v>9859.1134490500008</v>
      </c>
      <c r="H255" s="3">
        <v>3026456.2742499998</v>
      </c>
      <c r="I255" s="2">
        <v>4</v>
      </c>
      <c r="J255" s="2">
        <v>0</v>
      </c>
      <c r="K255" s="2">
        <v>0</v>
      </c>
      <c r="L255" s="2">
        <v>4</v>
      </c>
      <c r="M255" s="3">
        <v>0</v>
      </c>
      <c r="N255" s="2">
        <f>_xlfn.XLOOKUP(C255,Shellfish_Presence!$E$3:$E$1333,Shellfish_Presence!$G$3:$G$1333,,0,)</f>
        <v>0</v>
      </c>
      <c r="O255" s="3">
        <v>0</v>
      </c>
      <c r="P255" s="3">
        <v>0</v>
      </c>
      <c r="Q255" s="2">
        <v>1</v>
      </c>
      <c r="R255" s="3">
        <v>1</v>
      </c>
      <c r="S255" s="3">
        <v>0</v>
      </c>
      <c r="T255" s="3">
        <v>0</v>
      </c>
      <c r="U255" s="3">
        <v>637.53802490234375</v>
      </c>
      <c r="V255" s="2">
        <v>0</v>
      </c>
      <c r="W255" s="3" t="str">
        <f t="shared" si="6"/>
        <v/>
      </c>
      <c r="X255" t="str">
        <f t="shared" si="7"/>
        <v/>
      </c>
      <c r="Y255">
        <f>IFERROR(INDEX('Parcel Year'!$N$3:$N$1175,MATCH(KC_SPS_SubbasinAttributes!C255,'Parcel Year'!$M$3:$M$1175,0)),0)</f>
        <v>0.19985200464725494</v>
      </c>
      <c r="Z255">
        <f>INDEX(Imperviousness!$B$2:$B$1332,MATCH(KC_SPS_SubbasinAttributes!C255,Imperviousness!$A$2:$A$1332,0))</f>
        <v>0.11600000000000001</v>
      </c>
      <c r="AA255">
        <f>INDEX('Flow Duration Index'!$B$2:$B$1332,MATCH(KC_SPS_SubbasinAttributes!C255,'Flow Duration Index'!$A$2:$A$1332,0))</f>
        <v>6.1180000000000003</v>
      </c>
      <c r="AB255">
        <f>INDEX(Opportunity_Index!$G$2:$G$1333,MATCH(KC_SPS_SubbasinAttributes!C255,Opportunity_Index!$F$2:$F$1333,0))</f>
        <v>6.8599999999999994E-2</v>
      </c>
      <c r="AC255">
        <f>INDEX(Traffic!$B$2:$B$1332,MATCH(KC_SPS_SubbasinAttributes!C255,Traffic!$A$2:$A$1332,0))</f>
        <v>1208.2149999999999</v>
      </c>
      <c r="AD255">
        <f>INDEX(EquityScore!$F$3:$F$1334,MATCH(KC_SPS_SubbasinAttributes!C255,EquityScore!$E$3:$E$1334,0))</f>
        <v>0.83333333499999995</v>
      </c>
      <c r="AE255" t="str">
        <f>IFERROR(INDEX(PavementCondition!$E$2:$E$669,MATCH(KC_SPS_SubbasinAttributes!C255,PavementCondition!$D$2:$D$669,0)),"N/A")</f>
        <v>N/A</v>
      </c>
      <c r="AF255">
        <f>INDEX(SpawnerMortality!$E$2:$E$1331,MATCH(KC_SPS_SubbasinAttributes!C255,SpawnerMortality!$D$2:$D$1331,0))</f>
        <v>0.30845329199999999</v>
      </c>
      <c r="AG255" s="25">
        <f>IFERROR(_xlfn.XLOOKUP($C255,WQBE_Loading!$C$4:$C$3072,WQBE_Loading!G$4:G$3072,,0,),"")</f>
        <v>0.103876339751011</v>
      </c>
      <c r="AH255" s="25">
        <f>IFERROR(_xlfn.XLOOKUP($C255,WQBE_Loading!$C$4:$C$3072,WQBE_Loading!H$4:H$3072,,0,),"")</f>
        <v>0.50871601858473203</v>
      </c>
      <c r="AI255" s="25">
        <f>IFERROR(_xlfn.XLOOKUP($C255,WQBE_Loading!$C$4:$C$3072,WQBE_Loading!I$4:I$3072,,0,),"")</f>
        <v>25.45855718788</v>
      </c>
      <c r="AJ255" s="25">
        <f>IFERROR(_xlfn.XLOOKUP($C255,WQBE_Loading!$C$4:$C$3072,WQBE_Loading!J$4:J$3072,,0,),"")</f>
        <v>1.90386588108301</v>
      </c>
      <c r="AK255" s="25">
        <f>IFERROR(_xlfn.XLOOKUP($C255,WQBE_Loading!$C$4:$C$3072,WQBE_Loading!K$4:K$3072,,0,),"")</f>
        <v>624.20976636342004</v>
      </c>
      <c r="AL255" s="25">
        <f>IFERROR(_xlfn.XLOOKUP($C255,WQBE_Loading!$C$4:$C$3072,WQBE_Loading!L$4:L$3072,,0,),"")</f>
        <v>2.0105393063153101E-4</v>
      </c>
      <c r="AM255" s="25">
        <f>IFERROR(_xlfn.XLOOKUP($C255,WQBE_Loading!$C$4:$C$3072,WQBE_Loading!M$4:M$3072,,0,),"")</f>
        <v>8.1829935968550411E-6</v>
      </c>
      <c r="AN255" s="25">
        <f>IFERROR(_xlfn.XLOOKUP($C255,WQBE_Loading!$C$4:$C$3072,WQBE_Loading!N$4:N$3072,,0,),"")</f>
        <v>1.0334811645689349E-2</v>
      </c>
      <c r="AO255" s="25">
        <f>IFERROR(_xlfn.XLOOKUP($C255,WQBE_Loading!$C$4:$C$3072,WQBE_Loading!O$4:O$3072,,0,),"")</f>
        <v>3.1578886643580301E-2</v>
      </c>
      <c r="AP255" s="25">
        <f>IFERROR(_xlfn.XLOOKUP($C255,WQBE_Loading!$C$4:$C$3072,WQBE_Loading!P$4:P$3072,,0,),"")</f>
        <v>3.1138403884299753E-2</v>
      </c>
      <c r="AQ255" s="13">
        <f>IFERROR(_xlfn.XLOOKUP($C255,WQBE_Loading!$C$4:$C$3072,WQBE_Loading!Q$4:Q$3072,,0,),"")</f>
        <v>729451.63210221753</v>
      </c>
      <c r="AR255">
        <f>_xlfn.XLOOKUP(C255,UrbanHeat!$A$2:$A$1333,UrbanHeat!$B$2:$B$1333,,0,)</f>
        <v>6.84</v>
      </c>
      <c r="AS255" s="25">
        <f>_xlfn.XLOOKUP($C255,TNC_Loading!$A$2:$A$1332,TNC_Loading!B$2:B$1332,,0,)</f>
        <v>5.1349999999999998</v>
      </c>
      <c r="AT255" s="25">
        <f>_xlfn.XLOOKUP($C255,TNC_Loading!$A$2:$A$1332,TNC_Loading!C$2:C$1332,,0,)</f>
        <v>0.65900000000000003</v>
      </c>
      <c r="AU255" s="25">
        <f>_xlfn.XLOOKUP($C255,TNC_Loading!$A$2:$A$1332,TNC_Loading!D$2:D$1332,,0,)</f>
        <v>11.391999999999999</v>
      </c>
      <c r="AV255" s="25">
        <f>_xlfn.XLOOKUP($C255,TNC_Loading!$A$2:$A$1332,TNC_Loading!E$2:E$1332,,0,)</f>
        <v>8.0299999999999994</v>
      </c>
      <c r="AW255" s="25">
        <f>_xlfn.XLOOKUP($C255,TNC_Loading!$A$2:$A$1332,TNC_Loading!F$2:F$1332,,0,)</f>
        <v>110.709</v>
      </c>
      <c r="AX255">
        <f>_xlfn.XLOOKUP(C255,BIBI!$D$2:$D$1332,BIBI!$F$2:$F$1332,,0,)</f>
        <v>0</v>
      </c>
      <c r="AY255">
        <f>_xlfn.XLOOKUP(C255,FacilityCounts!$A$3:$A$1333,FacilityCounts!$B$3:$B$1333,,0,)</f>
        <v>0</v>
      </c>
      <c r="AZ255">
        <f>_xlfn.XLOOKUP(C255,FacilityCounts!$D$3:$D$1333,FacilityCounts!$E$3:$E$1333,,0,)</f>
        <v>0</v>
      </c>
      <c r="BA255">
        <f>_xlfn.XLOOKUP(C255,FacilityCounts!$G$3:$G$1333,FacilityCounts!$H$3:$H$1333,,0,)</f>
        <v>0</v>
      </c>
      <c r="BB255">
        <f>IFERROR(_xlfn.XLOOKUP(C255,'DA to P Sensitive Lakes'!$P$2:$P$44,'DA to P Sensitive Lakes'!$Q$2:$Q$44,,0,),0)</f>
        <v>0</v>
      </c>
      <c r="BC255" s="25">
        <f>_xlfn.XLOOKUP(C255,'Historic Runoff (mm)'!$A$2:$A$1332,'Historic Runoff (mm)'!$B$2:$B$1332,,0,)</f>
        <v>509.18900000000002</v>
      </c>
      <c r="BD255">
        <f>_xlfn.XLOOKUP(C255,DrainageComplaint!$A$2:$A$1332,DrainageComplaint!$B$2:$B$1332,,0,)</f>
        <v>0</v>
      </c>
      <c r="BE255">
        <f>_xlfn.XLOOKUP(C255,PAD_Area!$G$2:$G$1332,PAD_Area!$H$2:$H$1332,,0,)</f>
        <v>0</v>
      </c>
    </row>
    <row r="256" spans="1:57" x14ac:dyDescent="0.2">
      <c r="A256" s="2">
        <v>253</v>
      </c>
      <c r="B256" s="2">
        <v>254</v>
      </c>
      <c r="C256" s="20">
        <v>1002510</v>
      </c>
      <c r="D256" s="3" t="s">
        <v>265</v>
      </c>
      <c r="E256" s="3" t="s">
        <v>27</v>
      </c>
      <c r="F256" s="3">
        <v>311.24700000000001</v>
      </c>
      <c r="G256" s="3">
        <v>23652.3477327</v>
      </c>
      <c r="H256" s="3">
        <v>13557846.604699999</v>
      </c>
      <c r="I256" s="2">
        <v>4</v>
      </c>
      <c r="J256" s="2">
        <v>0</v>
      </c>
      <c r="K256" s="2">
        <v>0</v>
      </c>
      <c r="L256" s="2">
        <v>1</v>
      </c>
      <c r="M256" s="3">
        <v>0</v>
      </c>
      <c r="N256" s="2">
        <f>_xlfn.XLOOKUP(C256,Shellfish_Presence!$E$3:$E$1333,Shellfish_Presence!$G$3:$G$1333,,0,)</f>
        <v>0</v>
      </c>
      <c r="O256" s="3">
        <v>0</v>
      </c>
      <c r="P256" s="3">
        <v>0</v>
      </c>
      <c r="Q256" s="2">
        <v>2</v>
      </c>
      <c r="R256" s="3">
        <v>1</v>
      </c>
      <c r="S256" s="3">
        <v>0</v>
      </c>
      <c r="T256" s="3">
        <v>0</v>
      </c>
      <c r="U256" s="3">
        <v>0</v>
      </c>
      <c r="V256" s="2">
        <v>0</v>
      </c>
      <c r="W256" s="3" t="str">
        <f t="shared" si="6"/>
        <v/>
      </c>
      <c r="X256" t="str">
        <f t="shared" si="7"/>
        <v/>
      </c>
      <c r="Y256">
        <f>IFERROR(INDEX('Parcel Year'!$N$3:$N$1175,MATCH(KC_SPS_SubbasinAttributes!C256,'Parcel Year'!$M$3:$M$1175,0)),0)</f>
        <v>0.36772400140762329</v>
      </c>
      <c r="Z256">
        <f>INDEX(Imperviousness!$B$2:$B$1332,MATCH(KC_SPS_SubbasinAttributes!C256,Imperviousness!$A$2:$A$1332,0))</f>
        <v>9.6000000000000002E-2</v>
      </c>
      <c r="AA256">
        <f>INDEX('Flow Duration Index'!$B$2:$B$1332,MATCH(KC_SPS_SubbasinAttributes!C256,'Flow Duration Index'!$A$2:$A$1332,0))</f>
        <v>5.4130000000000003</v>
      </c>
      <c r="AB256">
        <f>INDEX(Opportunity_Index!$G$2:$G$1333,MATCH(KC_SPS_SubbasinAttributes!C256,Opportunity_Index!$F$2:$F$1333,0))</f>
        <v>8.1049999999999983E-2</v>
      </c>
      <c r="AC256">
        <f>INDEX(Traffic!$B$2:$B$1332,MATCH(KC_SPS_SubbasinAttributes!C256,Traffic!$A$2:$A$1332,0))</f>
        <v>274.49099999999999</v>
      </c>
      <c r="AD256">
        <f>INDEX(EquityScore!$F$3:$F$1334,MATCH(KC_SPS_SubbasinAttributes!C256,EquityScore!$E$3:$E$1334,0))</f>
        <v>1.3333333349999998</v>
      </c>
      <c r="AE256" t="str">
        <f>IFERROR(INDEX(PavementCondition!$E$2:$E$669,MATCH(KC_SPS_SubbasinAttributes!C256,PavementCondition!$D$2:$D$669,0)),"N/A")</f>
        <v>N/A</v>
      </c>
      <c r="AF256">
        <f>INDEX(SpawnerMortality!$E$2:$E$1331,MATCH(KC_SPS_SubbasinAttributes!C256,SpawnerMortality!$D$2:$D$1331,0))</f>
        <v>0.29326917699999999</v>
      </c>
      <c r="AG256" s="25">
        <f>IFERROR(_xlfn.XLOOKUP($C256,WQBE_Loading!$C$4:$C$3072,WQBE_Loading!G$4:G$3072,,0,),"")</f>
        <v>0.3748135951200175</v>
      </c>
      <c r="AH256" s="25">
        <f>IFERROR(_xlfn.XLOOKUP($C256,WQBE_Loading!$C$4:$C$3072,WQBE_Loading!H$4:H$3072,,0,),"")</f>
        <v>1.8868651900507101</v>
      </c>
      <c r="AI256" s="25">
        <f>IFERROR(_xlfn.XLOOKUP($C256,WQBE_Loading!$C$4:$C$3072,WQBE_Loading!I$4:I$3072,,0,),"")</f>
        <v>75.569594415510153</v>
      </c>
      <c r="AJ256" s="25">
        <f>IFERROR(_xlfn.XLOOKUP($C256,WQBE_Loading!$C$4:$C$3072,WQBE_Loading!J$4:J$3072,,0,),"")</f>
        <v>5.8620340161597202</v>
      </c>
      <c r="AK256" s="25">
        <f>IFERROR(_xlfn.XLOOKUP($C256,WQBE_Loading!$C$4:$C$3072,WQBE_Loading!K$4:K$3072,,0,),"")</f>
        <v>1857.694040491845</v>
      </c>
      <c r="AL256" s="25">
        <f>IFERROR(_xlfn.XLOOKUP($C256,WQBE_Loading!$C$4:$C$3072,WQBE_Loading!L$4:L$3072,,0,),"")</f>
        <v>6.419846292644465E-4</v>
      </c>
      <c r="AM256" s="25">
        <f>IFERROR(_xlfn.XLOOKUP($C256,WQBE_Loading!$C$4:$C$3072,WQBE_Loading!M$4:M$3072,,0,),"")</f>
        <v>4.9118123335528503E-5</v>
      </c>
      <c r="AN256" s="25">
        <f>IFERROR(_xlfn.XLOOKUP($C256,WQBE_Loading!$C$4:$C$3072,WQBE_Loading!N$4:N$3072,,0,),"")</f>
        <v>3.2352889268639745E-2</v>
      </c>
      <c r="AO256" s="25">
        <f>IFERROR(_xlfn.XLOOKUP($C256,WQBE_Loading!$C$4:$C$3072,WQBE_Loading!O$4:O$3072,,0,),"")</f>
        <v>9.7794551500602706E-2</v>
      </c>
      <c r="AP256" s="25">
        <f>IFERROR(_xlfn.XLOOKUP($C256,WQBE_Loading!$C$4:$C$3072,WQBE_Loading!P$4:P$3072,,0,),"")</f>
        <v>0.11828702504372099</v>
      </c>
      <c r="AQ256" s="13">
        <f>IFERROR(_xlfn.XLOOKUP($C256,WQBE_Loading!$C$4:$C$3072,WQBE_Loading!Q$4:Q$3072,,0,),"")</f>
        <v>2160695.5743156504</v>
      </c>
      <c r="AR256">
        <f>_xlfn.XLOOKUP(C256,UrbanHeat!$A$2:$A$1333,UrbanHeat!$B$2:$B$1333,,0,)</f>
        <v>11.122999999999999</v>
      </c>
      <c r="AS256" s="25">
        <f>_xlfn.XLOOKUP($C256,TNC_Loading!$A$2:$A$1332,TNC_Loading!B$2:B$1332,,0,)</f>
        <v>4.492</v>
      </c>
      <c r="AT256" s="25">
        <f>_xlfn.XLOOKUP($C256,TNC_Loading!$A$2:$A$1332,TNC_Loading!C$2:C$1332,,0,)</f>
        <v>0.28899999999999998</v>
      </c>
      <c r="AU256" s="25">
        <f>_xlfn.XLOOKUP($C256,TNC_Loading!$A$2:$A$1332,TNC_Loading!D$2:D$1332,,0,)</f>
        <v>6.6840000000000002</v>
      </c>
      <c r="AV256" s="25">
        <f>_xlfn.XLOOKUP($C256,TNC_Loading!$A$2:$A$1332,TNC_Loading!E$2:E$1332,,0,)</f>
        <v>5.5940000000000003</v>
      </c>
      <c r="AW256" s="25">
        <f>_xlfn.XLOOKUP($C256,TNC_Loading!$A$2:$A$1332,TNC_Loading!F$2:F$1332,,0,)</f>
        <v>86.216999999999999</v>
      </c>
      <c r="AX256">
        <f>_xlfn.XLOOKUP(C256,BIBI!$D$2:$D$1332,BIBI!$F$2:$F$1332,,0,)</f>
        <v>14.5</v>
      </c>
      <c r="AY256">
        <f>_xlfn.XLOOKUP(C256,FacilityCounts!$A$3:$A$1333,FacilityCounts!$B$3:$B$1333,,0,)</f>
        <v>0</v>
      </c>
      <c r="AZ256">
        <f>_xlfn.XLOOKUP(C256,FacilityCounts!$D$3:$D$1333,FacilityCounts!$E$3:$E$1333,,0,)</f>
        <v>0</v>
      </c>
      <c r="BA256">
        <f>_xlfn.XLOOKUP(C256,FacilityCounts!$G$3:$G$1333,FacilityCounts!$H$3:$H$1333,,0,)</f>
        <v>0</v>
      </c>
      <c r="BB256">
        <f>IFERROR(_xlfn.XLOOKUP(C256,'DA to P Sensitive Lakes'!$P$2:$P$44,'DA to P Sensitive Lakes'!$Q$2:$Q$44,,0,),0)</f>
        <v>0</v>
      </c>
      <c r="BC256" s="25">
        <f>_xlfn.XLOOKUP(C256,'Historic Runoff (mm)'!$A$2:$A$1332,'Historic Runoff (mm)'!$B$2:$B$1332,,0,)</f>
        <v>200.37</v>
      </c>
      <c r="BD256">
        <f>_xlfn.XLOOKUP(C256,DrainageComplaint!$A$2:$A$1332,DrainageComplaint!$B$2:$B$1332,,0,)</f>
        <v>0</v>
      </c>
      <c r="BE256">
        <f>_xlfn.XLOOKUP(C256,PAD_Area!$G$2:$G$1332,PAD_Area!$H$2:$H$1332,,0,)</f>
        <v>0</v>
      </c>
    </row>
    <row r="257" spans="1:57" x14ac:dyDescent="0.2">
      <c r="A257" s="2">
        <v>254</v>
      </c>
      <c r="B257" s="2">
        <v>255</v>
      </c>
      <c r="C257" s="20">
        <v>1002520</v>
      </c>
      <c r="D257" s="3" t="s">
        <v>266</v>
      </c>
      <c r="E257" s="3" t="s">
        <v>27</v>
      </c>
      <c r="F257" s="3">
        <v>21.084</v>
      </c>
      <c r="G257" s="3">
        <v>5144.5607171900001</v>
      </c>
      <c r="H257" s="3">
        <v>918415.64785900002</v>
      </c>
      <c r="I257" s="2">
        <v>0</v>
      </c>
      <c r="J257" s="2">
        <v>0</v>
      </c>
      <c r="K257" s="2">
        <v>0</v>
      </c>
      <c r="L257" s="2">
        <v>1</v>
      </c>
      <c r="M257" s="3">
        <v>0</v>
      </c>
      <c r="N257" s="2">
        <f>_xlfn.XLOOKUP(C257,Shellfish_Presence!$E$3:$E$1333,Shellfish_Presence!$G$3:$G$1333,,0,)</f>
        <v>0</v>
      </c>
      <c r="O257" s="3">
        <v>0</v>
      </c>
      <c r="P257" s="3">
        <v>0</v>
      </c>
      <c r="Q257" s="2">
        <v>0</v>
      </c>
      <c r="R257" s="3">
        <v>1</v>
      </c>
      <c r="S257" s="3">
        <v>0</v>
      </c>
      <c r="T257" s="3">
        <v>0</v>
      </c>
      <c r="U257" s="3">
        <v>618.98101806640625</v>
      </c>
      <c r="V257" s="2">
        <v>0</v>
      </c>
      <c r="W257" s="3" t="str">
        <f t="shared" si="6"/>
        <v/>
      </c>
      <c r="X257" t="str">
        <f t="shared" si="7"/>
        <v/>
      </c>
      <c r="Y257">
        <f>IFERROR(INDEX('Parcel Year'!$N$3:$N$1175,MATCH(KC_SPS_SubbasinAttributes!C257,'Parcel Year'!$M$3:$M$1175,0)),0)</f>
        <v>0.46720099449157715</v>
      </c>
      <c r="Z257">
        <f>INDEX(Imperviousness!$B$2:$B$1332,MATCH(KC_SPS_SubbasinAttributes!C257,Imperviousness!$A$2:$A$1332,0))</f>
        <v>0.20799999999999999</v>
      </c>
      <c r="AA257">
        <f>INDEX('Flow Duration Index'!$B$2:$B$1332,MATCH(KC_SPS_SubbasinAttributes!C257,'Flow Duration Index'!$A$2:$A$1332,0))</f>
        <v>9.0990000000000002</v>
      </c>
      <c r="AB257">
        <f>INDEX(Opportunity_Index!$G$2:$G$1333,MATCH(KC_SPS_SubbasinAttributes!C257,Opportunity_Index!$F$2:$F$1333,0))</f>
        <v>2.4899999999999999E-2</v>
      </c>
      <c r="AC257">
        <f>INDEX(Traffic!$B$2:$B$1332,MATCH(KC_SPS_SubbasinAttributes!C257,Traffic!$A$2:$A$1332,0))</f>
        <v>275.66800000000001</v>
      </c>
      <c r="AD257">
        <f>INDEX(EquityScore!$F$3:$F$1334,MATCH(KC_SPS_SubbasinAttributes!C257,EquityScore!$E$3:$E$1334,0))</f>
        <v>1</v>
      </c>
      <c r="AE257" t="str">
        <f>IFERROR(INDEX(PavementCondition!$E$2:$E$669,MATCH(KC_SPS_SubbasinAttributes!C257,PavementCondition!$D$2:$D$669,0)),"N/A")</f>
        <v>N/A</v>
      </c>
      <c r="AF257">
        <f>INDEX(SpawnerMortality!$E$2:$E$1331,MATCH(KC_SPS_SubbasinAttributes!C257,SpawnerMortality!$D$2:$D$1331,0))</f>
        <v>0.26152555300000002</v>
      </c>
      <c r="AG257" s="25">
        <f>IFERROR(_xlfn.XLOOKUP($C257,WQBE_Loading!$C$4:$C$3072,WQBE_Loading!G$4:G$3072,,0,),"")</f>
        <v>4.7012036025784895E-2</v>
      </c>
      <c r="AH257" s="25">
        <f>IFERROR(_xlfn.XLOOKUP($C257,WQBE_Loading!$C$4:$C$3072,WQBE_Loading!H$4:H$3072,,0,),"")</f>
        <v>0.215206642541869</v>
      </c>
      <c r="AI257" s="25">
        <f>IFERROR(_xlfn.XLOOKUP($C257,WQBE_Loading!$C$4:$C$3072,WQBE_Loading!I$4:I$3072,,0,),"")</f>
        <v>18.5754365314572</v>
      </c>
      <c r="AJ257" s="25">
        <f>IFERROR(_xlfn.XLOOKUP($C257,WQBE_Loading!$C$4:$C$3072,WQBE_Loading!J$4:J$3072,,0,),"")</f>
        <v>1.341431972677035</v>
      </c>
      <c r="AK257" s="25">
        <f>IFERROR(_xlfn.XLOOKUP($C257,WQBE_Loading!$C$4:$C$3072,WQBE_Loading!K$4:K$3072,,0,),"")</f>
        <v>314.90520402617051</v>
      </c>
      <c r="AL257" s="25">
        <f>IFERROR(_xlfn.XLOOKUP($C257,WQBE_Loading!$C$4:$C$3072,WQBE_Loading!L$4:L$3072,,0,),"")</f>
        <v>8.8803327718382959E-5</v>
      </c>
      <c r="AM257" s="25">
        <f>IFERROR(_xlfn.XLOOKUP($C257,WQBE_Loading!$C$4:$C$3072,WQBE_Loading!M$4:M$3072,,0,),"")</f>
        <v>1.5986951238712151E-6</v>
      </c>
      <c r="AN257" s="25">
        <f>IFERROR(_xlfn.XLOOKUP($C257,WQBE_Loading!$C$4:$C$3072,WQBE_Loading!N$4:N$3072,,0,),"")</f>
        <v>6.732409227037865E-3</v>
      </c>
      <c r="AO257" s="25">
        <f>IFERROR(_xlfn.XLOOKUP($C257,WQBE_Loading!$C$4:$C$3072,WQBE_Loading!O$4:O$3072,,0,),"")</f>
        <v>1.5479834086811101E-2</v>
      </c>
      <c r="AP257" s="25">
        <f>IFERROR(_xlfn.XLOOKUP($C257,WQBE_Loading!$C$4:$C$3072,WQBE_Loading!P$4:P$3072,,0,),"")</f>
        <v>1.3925608844715751E-2</v>
      </c>
      <c r="AQ257" s="13">
        <f>IFERROR(_xlfn.XLOOKUP($C257,WQBE_Loading!$C$4:$C$3072,WQBE_Loading!Q$4:Q$3072,,0,),"")</f>
        <v>517200.32355696999</v>
      </c>
      <c r="AR257">
        <f>_xlfn.XLOOKUP(C257,UrbanHeat!$A$2:$A$1333,UrbanHeat!$B$2:$B$1333,,0,)</f>
        <v>12.598000000000001</v>
      </c>
      <c r="AS257" s="25">
        <f>_xlfn.XLOOKUP($C257,TNC_Loading!$A$2:$A$1332,TNC_Loading!B$2:B$1332,,0,)</f>
        <v>8.14</v>
      </c>
      <c r="AT257" s="25">
        <f>_xlfn.XLOOKUP($C257,TNC_Loading!$A$2:$A$1332,TNC_Loading!C$2:C$1332,,0,)</f>
        <v>0.69499999999999995</v>
      </c>
      <c r="AU257" s="25">
        <f>_xlfn.XLOOKUP($C257,TNC_Loading!$A$2:$A$1332,TNC_Loading!D$2:D$1332,,0,)</f>
        <v>10.076000000000001</v>
      </c>
      <c r="AV257" s="25">
        <f>_xlfn.XLOOKUP($C257,TNC_Loading!$A$2:$A$1332,TNC_Loading!E$2:E$1332,,0,)</f>
        <v>9.6929999999999996</v>
      </c>
      <c r="AW257" s="25">
        <f>_xlfn.XLOOKUP($C257,TNC_Loading!$A$2:$A$1332,TNC_Loading!F$2:F$1332,,0,)</f>
        <v>172.369</v>
      </c>
      <c r="AX257">
        <f>_xlfn.XLOOKUP(C257,BIBI!$D$2:$D$1332,BIBI!$F$2:$F$1332,,0,)</f>
        <v>0</v>
      </c>
      <c r="AY257">
        <f>_xlfn.XLOOKUP(C257,FacilityCounts!$A$3:$A$1333,FacilityCounts!$B$3:$B$1333,,0,)</f>
        <v>0</v>
      </c>
      <c r="AZ257">
        <f>_xlfn.XLOOKUP(C257,FacilityCounts!$D$3:$D$1333,FacilityCounts!$E$3:$E$1333,,0,)</f>
        <v>0</v>
      </c>
      <c r="BA257">
        <f>_xlfn.XLOOKUP(C257,FacilityCounts!$G$3:$G$1333,FacilityCounts!$H$3:$H$1333,,0,)</f>
        <v>0</v>
      </c>
      <c r="BB257">
        <f>IFERROR(_xlfn.XLOOKUP(C257,'DA to P Sensitive Lakes'!$P$2:$P$44,'DA to P Sensitive Lakes'!$Q$2:$Q$44,,0,),0)</f>
        <v>0</v>
      </c>
      <c r="BC257" s="25">
        <f>_xlfn.XLOOKUP(C257,'Historic Runoff (mm)'!$A$2:$A$1332,'Historic Runoff (mm)'!$B$2:$B$1332,,0,)</f>
        <v>494.92599999999999</v>
      </c>
      <c r="BD257">
        <f>_xlfn.XLOOKUP(C257,DrainageComplaint!$A$2:$A$1332,DrainageComplaint!$B$2:$B$1332,,0,)</f>
        <v>0</v>
      </c>
      <c r="BE257">
        <f>_xlfn.XLOOKUP(C257,PAD_Area!$G$2:$G$1332,PAD_Area!$H$2:$H$1332,,0,)</f>
        <v>0</v>
      </c>
    </row>
    <row r="258" spans="1:57" x14ac:dyDescent="0.2">
      <c r="A258" s="2">
        <v>255</v>
      </c>
      <c r="B258" s="2">
        <v>256</v>
      </c>
      <c r="C258" s="20">
        <v>1002530</v>
      </c>
      <c r="D258" s="3" t="s">
        <v>267</v>
      </c>
      <c r="E258" s="3" t="s">
        <v>27</v>
      </c>
      <c r="F258" s="3">
        <v>154.55199999999999</v>
      </c>
      <c r="G258" s="3">
        <v>15533.823102</v>
      </c>
      <c r="H258" s="3">
        <v>6732254.6286899997</v>
      </c>
      <c r="I258" s="2">
        <v>0</v>
      </c>
      <c r="J258" s="2">
        <v>0</v>
      </c>
      <c r="K258" s="2">
        <v>0</v>
      </c>
      <c r="L258" s="2">
        <v>0</v>
      </c>
      <c r="M258" s="3">
        <v>0</v>
      </c>
      <c r="N258" s="2">
        <f>_xlfn.XLOOKUP(C258,Shellfish_Presence!$E$3:$E$1333,Shellfish_Presence!$G$3:$G$1333,,0,)</f>
        <v>0</v>
      </c>
      <c r="O258" s="3">
        <v>0</v>
      </c>
      <c r="P258" s="3">
        <v>0</v>
      </c>
      <c r="Q258" s="2">
        <v>0</v>
      </c>
      <c r="R258" s="3">
        <v>1</v>
      </c>
      <c r="S258" s="3">
        <v>0</v>
      </c>
      <c r="T258" s="3">
        <v>0</v>
      </c>
      <c r="U258" s="3">
        <v>6151.1201171875</v>
      </c>
      <c r="V258" s="2">
        <v>0</v>
      </c>
      <c r="W258" s="3" t="str">
        <f t="shared" si="6"/>
        <v/>
      </c>
      <c r="X258" t="str">
        <f t="shared" si="7"/>
        <v/>
      </c>
      <c r="Y258">
        <f>IFERROR(INDEX('Parcel Year'!$N$3:$N$1175,MATCH(KC_SPS_SubbasinAttributes!C258,'Parcel Year'!$M$3:$M$1175,0)),0)</f>
        <v>0.38002398610115051</v>
      </c>
      <c r="Z258">
        <f>INDEX(Imperviousness!$B$2:$B$1332,MATCH(KC_SPS_SubbasinAttributes!C258,Imperviousness!$A$2:$A$1332,0))</f>
        <v>0.21</v>
      </c>
      <c r="AA258">
        <f>INDEX('Flow Duration Index'!$B$2:$B$1332,MATCH(KC_SPS_SubbasinAttributes!C258,'Flow Duration Index'!$A$2:$A$1332,0))</f>
        <v>7.6070000000000002</v>
      </c>
      <c r="AB258">
        <f>INDEX(Opportunity_Index!$G$2:$G$1333,MATCH(KC_SPS_SubbasinAttributes!C258,Opportunity_Index!$F$2:$F$1333,0))</f>
        <v>2.4899999999999999E-2</v>
      </c>
      <c r="AC258">
        <f>INDEX(Traffic!$B$2:$B$1332,MATCH(KC_SPS_SubbasinAttributes!C258,Traffic!$A$2:$A$1332,0))</f>
        <v>247.078</v>
      </c>
      <c r="AD258">
        <f>INDEX(EquityScore!$F$3:$F$1334,MATCH(KC_SPS_SubbasinAttributes!C258,EquityScore!$E$3:$E$1334,0))</f>
        <v>1</v>
      </c>
      <c r="AE258" t="str">
        <f>IFERROR(INDEX(PavementCondition!$E$2:$E$669,MATCH(KC_SPS_SubbasinAttributes!C258,PavementCondition!$D$2:$D$669,0)),"N/A")</f>
        <v>N/A</v>
      </c>
      <c r="AF258">
        <f>INDEX(SpawnerMortality!$E$2:$E$1331,MATCH(KC_SPS_SubbasinAttributes!C258,SpawnerMortality!$D$2:$D$1331,0))</f>
        <v>0.28608772800000004</v>
      </c>
      <c r="AG258" s="25">
        <f>IFERROR(_xlfn.XLOOKUP($C258,WQBE_Loading!$C$4:$C$3072,WQBE_Loading!G$4:G$3072,,0,),"")</f>
        <v>0.2408219615882885</v>
      </c>
      <c r="AH258" s="25">
        <f>IFERROR(_xlfn.XLOOKUP($C258,WQBE_Loading!$C$4:$C$3072,WQBE_Loading!H$4:H$3072,,0,),"")</f>
        <v>1.1270118418133099</v>
      </c>
      <c r="AI258" s="25">
        <f>IFERROR(_xlfn.XLOOKUP($C258,WQBE_Loading!$C$4:$C$3072,WQBE_Loading!I$4:I$3072,,0,),"")</f>
        <v>91.800651923898798</v>
      </c>
      <c r="AJ258" s="25">
        <f>IFERROR(_xlfn.XLOOKUP($C258,WQBE_Loading!$C$4:$C$3072,WQBE_Loading!J$4:J$3072,,0,),"")</f>
        <v>6.6378410407089454</v>
      </c>
      <c r="AK258" s="25">
        <f>IFERROR(_xlfn.XLOOKUP($C258,WQBE_Loading!$C$4:$C$3072,WQBE_Loading!K$4:K$3072,,0,),"")</f>
        <v>1741.8752042164301</v>
      </c>
      <c r="AL258" s="25">
        <f>IFERROR(_xlfn.XLOOKUP($C258,WQBE_Loading!$C$4:$C$3072,WQBE_Loading!L$4:L$3072,,0,),"")</f>
        <v>4.9120891967812047E-4</v>
      </c>
      <c r="AM258" s="25">
        <f>IFERROR(_xlfn.XLOOKUP($C258,WQBE_Loading!$C$4:$C$3072,WQBE_Loading!M$4:M$3072,,0,),"")</f>
        <v>7.9492686679454398E-6</v>
      </c>
      <c r="AN258" s="25">
        <f>IFERROR(_xlfn.XLOOKUP($C258,WQBE_Loading!$C$4:$C$3072,WQBE_Loading!N$4:N$3072,,0,),"")</f>
        <v>3.7742306786042054E-2</v>
      </c>
      <c r="AO258" s="25">
        <f>IFERROR(_xlfn.XLOOKUP($C258,WQBE_Loading!$C$4:$C$3072,WQBE_Loading!O$4:O$3072,,0,),"")</f>
        <v>8.6088899992459153E-2</v>
      </c>
      <c r="AP258" s="25">
        <f>IFERROR(_xlfn.XLOOKUP($C258,WQBE_Loading!$C$4:$C$3072,WQBE_Loading!P$4:P$3072,,0,),"")</f>
        <v>7.2004189136483404E-2</v>
      </c>
      <c r="AQ258" s="13">
        <f>IFERROR(_xlfn.XLOOKUP($C258,WQBE_Loading!$C$4:$C$3072,WQBE_Loading!Q$4:Q$3072,,0,),"")</f>
        <v>2925369.564752805</v>
      </c>
      <c r="AR258">
        <f>_xlfn.XLOOKUP(C258,UrbanHeat!$A$2:$A$1333,UrbanHeat!$B$2:$B$1333,,0,)</f>
        <v>11.052</v>
      </c>
      <c r="AS258" s="25">
        <f>_xlfn.XLOOKUP($C258,TNC_Loading!$A$2:$A$1332,TNC_Loading!B$2:B$1332,,0,)</f>
        <v>7.7350000000000003</v>
      </c>
      <c r="AT258" s="25">
        <f>_xlfn.XLOOKUP($C258,TNC_Loading!$A$2:$A$1332,TNC_Loading!C$2:C$1332,,0,)</f>
        <v>0.70199999999999996</v>
      </c>
      <c r="AU258" s="25">
        <f>_xlfn.XLOOKUP($C258,TNC_Loading!$A$2:$A$1332,TNC_Loading!D$2:D$1332,,0,)</f>
        <v>9.9179999999999993</v>
      </c>
      <c r="AV258" s="25">
        <f>_xlfn.XLOOKUP($C258,TNC_Loading!$A$2:$A$1332,TNC_Loading!E$2:E$1332,,0,)</f>
        <v>9.4079999999999995</v>
      </c>
      <c r="AW258" s="25">
        <f>_xlfn.XLOOKUP($C258,TNC_Loading!$A$2:$A$1332,TNC_Loading!F$2:F$1332,,0,)</f>
        <v>168.29499999999999</v>
      </c>
      <c r="AX258">
        <f>_xlfn.XLOOKUP(C258,BIBI!$D$2:$D$1332,BIBI!$F$2:$F$1332,,0,)</f>
        <v>0</v>
      </c>
      <c r="AY258">
        <f>_xlfn.XLOOKUP(C258,FacilityCounts!$A$3:$A$1333,FacilityCounts!$B$3:$B$1333,,0,)</f>
        <v>0</v>
      </c>
      <c r="AZ258">
        <f>_xlfn.XLOOKUP(C258,FacilityCounts!$D$3:$D$1333,FacilityCounts!$E$3:$E$1333,,0,)</f>
        <v>0</v>
      </c>
      <c r="BA258">
        <f>_xlfn.XLOOKUP(C258,FacilityCounts!$G$3:$G$1333,FacilityCounts!$H$3:$H$1333,,0,)</f>
        <v>0</v>
      </c>
      <c r="BB258">
        <f>IFERROR(_xlfn.XLOOKUP(C258,'DA to P Sensitive Lakes'!$P$2:$P$44,'DA to P Sensitive Lakes'!$Q$2:$Q$44,,0,),0)</f>
        <v>0</v>
      </c>
      <c r="BC258" s="25">
        <f>_xlfn.XLOOKUP(C258,'Historic Runoff (mm)'!$A$2:$A$1332,'Historic Runoff (mm)'!$B$2:$B$1332,,0,)</f>
        <v>568.48400000000004</v>
      </c>
      <c r="BD258">
        <f>_xlfn.XLOOKUP(C258,DrainageComplaint!$A$2:$A$1332,DrainageComplaint!$B$2:$B$1332,,0,)</f>
        <v>0</v>
      </c>
      <c r="BE258">
        <f>_xlfn.XLOOKUP(C258,PAD_Area!$G$2:$G$1332,PAD_Area!$H$2:$H$1332,,0,)</f>
        <v>0</v>
      </c>
    </row>
    <row r="259" spans="1:57" x14ac:dyDescent="0.2">
      <c r="A259" s="2">
        <v>256</v>
      </c>
      <c r="B259" s="2">
        <v>257</v>
      </c>
      <c r="C259" s="20">
        <v>1002540</v>
      </c>
      <c r="D259" s="3" t="s">
        <v>268</v>
      </c>
      <c r="E259" s="3" t="s">
        <v>27</v>
      </c>
      <c r="F259" s="3">
        <v>455.21300000000002</v>
      </c>
      <c r="G259" s="3">
        <v>27309.490855</v>
      </c>
      <c r="H259" s="3">
        <v>19829005.921300001</v>
      </c>
      <c r="I259" s="2">
        <v>0</v>
      </c>
      <c r="J259" s="2">
        <v>0</v>
      </c>
      <c r="K259" s="2">
        <v>0</v>
      </c>
      <c r="L259" s="2">
        <v>0</v>
      </c>
      <c r="M259" s="3">
        <v>0</v>
      </c>
      <c r="N259" s="2">
        <f>_xlfn.XLOOKUP(C259,Shellfish_Presence!$E$3:$E$1333,Shellfish_Presence!$G$3:$G$1333,,0,)</f>
        <v>0</v>
      </c>
      <c r="O259" s="3">
        <v>1.6621500253677368E-2</v>
      </c>
      <c r="P259" s="3">
        <v>0</v>
      </c>
      <c r="Q259" s="2">
        <v>0</v>
      </c>
      <c r="R259" s="3">
        <v>1</v>
      </c>
      <c r="S259" s="3">
        <v>0</v>
      </c>
      <c r="T259" s="3">
        <v>0</v>
      </c>
      <c r="U259" s="3">
        <v>3575.909912109375</v>
      </c>
      <c r="V259" s="2">
        <v>0</v>
      </c>
      <c r="W259" s="3" t="str">
        <f t="shared" ref="W259:W322" si="8">IFERROR(V259/T259,"")</f>
        <v/>
      </c>
      <c r="X259" t="str">
        <f t="shared" si="7"/>
        <v/>
      </c>
      <c r="Y259">
        <f>IFERROR(INDEX('Parcel Year'!$N$3:$N$1175,MATCH(KC_SPS_SubbasinAttributes!C259,'Parcel Year'!$M$3:$M$1175,0)),0)</f>
        <v>0.43038499355316162</v>
      </c>
      <c r="Z259">
        <f>INDEX(Imperviousness!$B$2:$B$1332,MATCH(KC_SPS_SubbasinAttributes!C259,Imperviousness!$A$2:$A$1332,0))</f>
        <v>0.159</v>
      </c>
      <c r="AA259">
        <f>INDEX('Flow Duration Index'!$B$2:$B$1332,MATCH(KC_SPS_SubbasinAttributes!C259,'Flow Duration Index'!$A$2:$A$1332,0))</f>
        <v>8.5869999999999997</v>
      </c>
      <c r="AB259">
        <f>INDEX(Opportunity_Index!$G$2:$G$1333,MATCH(KC_SPS_SubbasinAttributes!C259,Opportunity_Index!$F$2:$F$1333,0))</f>
        <v>0.12820000000000001</v>
      </c>
      <c r="AC259">
        <f>INDEX(Traffic!$B$2:$B$1332,MATCH(KC_SPS_SubbasinAttributes!C259,Traffic!$A$2:$A$1332,0))</f>
        <v>1210.943</v>
      </c>
      <c r="AD259">
        <f>INDEX(EquityScore!$F$3:$F$1334,MATCH(KC_SPS_SubbasinAttributes!C259,EquityScore!$E$3:$E$1334,0))</f>
        <v>2</v>
      </c>
      <c r="AE259" t="str">
        <f>IFERROR(INDEX(PavementCondition!$E$2:$E$669,MATCH(KC_SPS_SubbasinAttributes!C259,PavementCondition!$D$2:$D$669,0)),"N/A")</f>
        <v>N/A</v>
      </c>
      <c r="AF259">
        <f>INDEX(SpawnerMortality!$E$2:$E$1331,MATCH(KC_SPS_SubbasinAttributes!C259,SpawnerMortality!$D$2:$D$1331,0))</f>
        <v>0.29162600699999996</v>
      </c>
      <c r="AG259" s="25">
        <f>IFERROR(_xlfn.XLOOKUP($C259,WQBE_Loading!$C$4:$C$3072,WQBE_Loading!G$4:G$3072,,0,),"")</f>
        <v>1.3427903870564801</v>
      </c>
      <c r="AH259" s="25">
        <f>IFERROR(_xlfn.XLOOKUP($C259,WQBE_Loading!$C$4:$C$3072,WQBE_Loading!H$4:H$3072,,0,),"")</f>
        <v>7.3521453385294553</v>
      </c>
      <c r="AI259" s="25">
        <f>IFERROR(_xlfn.XLOOKUP($C259,WQBE_Loading!$C$4:$C$3072,WQBE_Loading!I$4:I$3072,,0,),"")</f>
        <v>261.168282501411</v>
      </c>
      <c r="AJ259" s="25">
        <f>IFERROR(_xlfn.XLOOKUP($C259,WQBE_Loading!$C$4:$C$3072,WQBE_Loading!J$4:J$3072,,0,),"")</f>
        <v>21.051430342203247</v>
      </c>
      <c r="AK259" s="25">
        <f>IFERROR(_xlfn.XLOOKUP($C259,WQBE_Loading!$C$4:$C$3072,WQBE_Loading!K$4:K$3072,,0,),"")</f>
        <v>6866.12087169798</v>
      </c>
      <c r="AL259" s="25">
        <f>IFERROR(_xlfn.XLOOKUP($C259,WQBE_Loading!$C$4:$C$3072,WQBE_Loading!L$4:L$3072,,0,),"")</f>
        <v>2.1705738126789548E-3</v>
      </c>
      <c r="AM259" s="25">
        <f>IFERROR(_xlfn.XLOOKUP($C259,WQBE_Loading!$C$4:$C$3072,WQBE_Loading!M$4:M$3072,,0,),"")</f>
        <v>1.6467204564042E-4</v>
      </c>
      <c r="AN259" s="25">
        <f>IFERROR(_xlfn.XLOOKUP($C259,WQBE_Loading!$C$4:$C$3072,WQBE_Loading!N$4:N$3072,,0,),"")</f>
        <v>0.1067618910550345</v>
      </c>
      <c r="AO259" s="25">
        <f>IFERROR(_xlfn.XLOOKUP($C259,WQBE_Loading!$C$4:$C$3072,WQBE_Loading!O$4:O$3072,,0,),"")</f>
        <v>0.326559286084942</v>
      </c>
      <c r="AP259" s="25">
        <f>IFERROR(_xlfn.XLOOKUP($C259,WQBE_Loading!$C$4:$C$3072,WQBE_Loading!P$4:P$3072,,0,),"")</f>
        <v>0.47036060000573249</v>
      </c>
      <c r="AQ259" s="13">
        <f>IFERROR(_xlfn.XLOOKUP($C259,WQBE_Loading!$C$4:$C$3072,WQBE_Loading!Q$4:Q$3072,,0,),"")</f>
        <v>11280972.0390839</v>
      </c>
      <c r="AR259">
        <f>_xlfn.XLOOKUP(C259,UrbanHeat!$A$2:$A$1333,UrbanHeat!$B$2:$B$1333,,0,)</f>
        <v>13.026</v>
      </c>
      <c r="AS259" s="25">
        <f>_xlfn.XLOOKUP($C259,TNC_Loading!$A$2:$A$1332,TNC_Loading!B$2:B$1332,,0,)</f>
        <v>7.0869999999999997</v>
      </c>
      <c r="AT259" s="25">
        <f>_xlfn.XLOOKUP($C259,TNC_Loading!$A$2:$A$1332,TNC_Loading!C$2:C$1332,,0,)</f>
        <v>0.56999999999999995</v>
      </c>
      <c r="AU259" s="25">
        <f>_xlfn.XLOOKUP($C259,TNC_Loading!$A$2:$A$1332,TNC_Loading!D$2:D$1332,,0,)</f>
        <v>10.497</v>
      </c>
      <c r="AV259" s="25">
        <f>_xlfn.XLOOKUP($C259,TNC_Loading!$A$2:$A$1332,TNC_Loading!E$2:E$1332,,0,)</f>
        <v>8.68</v>
      </c>
      <c r="AW259" s="25">
        <f>_xlfn.XLOOKUP($C259,TNC_Loading!$A$2:$A$1332,TNC_Loading!F$2:F$1332,,0,)</f>
        <v>159.59100000000001</v>
      </c>
      <c r="AX259">
        <f>_xlfn.XLOOKUP(C259,BIBI!$D$2:$D$1332,BIBI!$F$2:$F$1332,,0,)</f>
        <v>0</v>
      </c>
      <c r="AY259">
        <f>_xlfn.XLOOKUP(C259,FacilityCounts!$A$3:$A$1333,FacilityCounts!$B$3:$B$1333,,0,)</f>
        <v>0</v>
      </c>
      <c r="AZ259">
        <f>_xlfn.XLOOKUP(C259,FacilityCounts!$D$3:$D$1333,FacilityCounts!$E$3:$E$1333,,0,)</f>
        <v>0</v>
      </c>
      <c r="BA259">
        <f>_xlfn.XLOOKUP(C259,FacilityCounts!$G$3:$G$1333,FacilityCounts!$H$3:$H$1333,,0,)</f>
        <v>0</v>
      </c>
      <c r="BB259">
        <f>IFERROR(_xlfn.XLOOKUP(C259,'DA to P Sensitive Lakes'!$P$2:$P$44,'DA to P Sensitive Lakes'!$Q$2:$Q$44,,0,),0)</f>
        <v>0</v>
      </c>
      <c r="BC259" s="25">
        <f>_xlfn.XLOOKUP(C259,'Historic Runoff (mm)'!$A$2:$A$1332,'Historic Runoff (mm)'!$B$2:$B$1332,,0,)</f>
        <v>532.56799999999998</v>
      </c>
      <c r="BD259">
        <f>_xlfn.XLOOKUP(C259,DrainageComplaint!$A$2:$A$1332,DrainageComplaint!$B$2:$B$1332,,0,)</f>
        <v>0</v>
      </c>
      <c r="BE259">
        <f>_xlfn.XLOOKUP(C259,PAD_Area!$G$2:$G$1332,PAD_Area!$H$2:$H$1332,,0,)</f>
        <v>0</v>
      </c>
    </row>
    <row r="260" spans="1:57" x14ac:dyDescent="0.2">
      <c r="A260" s="2">
        <v>257</v>
      </c>
      <c r="B260" s="2">
        <v>258</v>
      </c>
      <c r="C260" s="20">
        <v>1002550</v>
      </c>
      <c r="D260" s="3" t="s">
        <v>265</v>
      </c>
      <c r="E260" s="3" t="s">
        <v>27</v>
      </c>
      <c r="F260" s="3">
        <v>246.55500000000001</v>
      </c>
      <c r="G260" s="3">
        <v>21154.633483199999</v>
      </c>
      <c r="H260" s="3">
        <v>10739898.5195</v>
      </c>
      <c r="I260" s="2">
        <v>0</v>
      </c>
      <c r="J260" s="2">
        <v>0</v>
      </c>
      <c r="K260" s="2">
        <v>0</v>
      </c>
      <c r="L260" s="2">
        <v>1</v>
      </c>
      <c r="M260" s="3">
        <v>0</v>
      </c>
      <c r="N260" s="2">
        <f>_xlfn.XLOOKUP(C260,Shellfish_Presence!$E$3:$E$1333,Shellfish_Presence!$G$3:$G$1333,,0,)</f>
        <v>0</v>
      </c>
      <c r="O260" s="3">
        <v>0</v>
      </c>
      <c r="P260" s="3">
        <v>0</v>
      </c>
      <c r="Q260" s="2">
        <v>2</v>
      </c>
      <c r="R260" s="3">
        <v>1</v>
      </c>
      <c r="S260" s="3">
        <v>0</v>
      </c>
      <c r="T260" s="3">
        <v>0</v>
      </c>
      <c r="U260" s="3">
        <v>0</v>
      </c>
      <c r="V260" s="2">
        <v>0</v>
      </c>
      <c r="W260" s="3" t="str">
        <f t="shared" si="8"/>
        <v/>
      </c>
      <c r="X260" t="str">
        <f t="shared" ref="X260:X323" si="9">IFERROR(U260/T260,"")</f>
        <v/>
      </c>
      <c r="Y260">
        <f>IFERROR(INDEX('Parcel Year'!$N$3:$N$1175,MATCH(KC_SPS_SubbasinAttributes!C260,'Parcel Year'!$M$3:$M$1175,0)),0)</f>
        <v>0.5742490291595459</v>
      </c>
      <c r="Z260">
        <f>INDEX(Imperviousness!$B$2:$B$1332,MATCH(KC_SPS_SubbasinAttributes!C260,Imperviousness!$A$2:$A$1332,0))</f>
        <v>3.9E-2</v>
      </c>
      <c r="AA260">
        <f>INDEX('Flow Duration Index'!$B$2:$B$1332,MATCH(KC_SPS_SubbasinAttributes!C260,'Flow Duration Index'!$A$2:$A$1332,0))</f>
        <v>5.008</v>
      </c>
      <c r="AB260">
        <f>INDEX(Opportunity_Index!$G$2:$G$1333,MATCH(KC_SPS_SubbasinAttributes!C260,Opportunity_Index!$F$2:$F$1333,0))</f>
        <v>8.1049999999999983E-2</v>
      </c>
      <c r="AC260">
        <f>INDEX(Traffic!$B$2:$B$1332,MATCH(KC_SPS_SubbasinAttributes!C260,Traffic!$A$2:$A$1332,0))</f>
        <v>51.843000000000004</v>
      </c>
      <c r="AD260">
        <f>INDEX(EquityScore!$F$3:$F$1334,MATCH(KC_SPS_SubbasinAttributes!C260,EquityScore!$E$3:$E$1334,0))</f>
        <v>1.3333333349999998</v>
      </c>
      <c r="AE260" t="str">
        <f>IFERROR(INDEX(PavementCondition!$E$2:$E$669,MATCH(KC_SPS_SubbasinAttributes!C260,PavementCondition!$D$2:$D$669,0)),"N/A")</f>
        <v>N/A</v>
      </c>
      <c r="AF260">
        <f>INDEX(SpawnerMortality!$E$2:$E$1331,MATCH(KC_SPS_SubbasinAttributes!C260,SpawnerMortality!$D$2:$D$1331,0))</f>
        <v>0.28608772800000004</v>
      </c>
      <c r="AG260" s="25">
        <f>IFERROR(_xlfn.XLOOKUP($C260,WQBE_Loading!$C$4:$C$3072,WQBE_Loading!G$4:G$3072,,0,),"")</f>
        <v>0.1385559838610205</v>
      </c>
      <c r="AH260" s="25">
        <f>IFERROR(_xlfn.XLOOKUP($C260,WQBE_Loading!$C$4:$C$3072,WQBE_Loading!H$4:H$3072,,0,),"")</f>
        <v>0.64477455367872794</v>
      </c>
      <c r="AI260" s="25">
        <f>IFERROR(_xlfn.XLOOKUP($C260,WQBE_Loading!$C$4:$C$3072,WQBE_Loading!I$4:I$3072,,0,),"")</f>
        <v>55.732628972728847</v>
      </c>
      <c r="AJ260" s="25">
        <f>IFERROR(_xlfn.XLOOKUP($C260,WQBE_Loading!$C$4:$C$3072,WQBE_Loading!J$4:J$3072,,0,),"")</f>
        <v>4.0184385781906204</v>
      </c>
      <c r="AK260" s="25">
        <f>IFERROR(_xlfn.XLOOKUP($C260,WQBE_Loading!$C$4:$C$3072,WQBE_Loading!K$4:K$3072,,0,),"")</f>
        <v>1042.224496747865</v>
      </c>
      <c r="AL260" s="25">
        <f>IFERROR(_xlfn.XLOOKUP($C260,WQBE_Loading!$C$4:$C$3072,WQBE_Loading!L$4:L$3072,,0,),"")</f>
        <v>2.9390721357883001E-4</v>
      </c>
      <c r="AM260" s="25">
        <f>IFERROR(_xlfn.XLOOKUP($C260,WQBE_Loading!$C$4:$C$3072,WQBE_Loading!M$4:M$3072,,0,),"")</f>
        <v>4.903349933708875E-6</v>
      </c>
      <c r="AN260" s="25">
        <f>IFERROR(_xlfn.XLOOKUP($C260,WQBE_Loading!$C$4:$C$3072,WQBE_Loading!N$4:N$3072,,0,),"")</f>
        <v>2.7138154469267102E-2</v>
      </c>
      <c r="AO260" s="25">
        <f>IFERROR(_xlfn.XLOOKUP($C260,WQBE_Loading!$C$4:$C$3072,WQBE_Loading!O$4:O$3072,,0,),"")</f>
        <v>5.3413977157687004E-2</v>
      </c>
      <c r="AP260" s="25">
        <f>IFERROR(_xlfn.XLOOKUP($C260,WQBE_Loading!$C$4:$C$3072,WQBE_Loading!P$4:P$3072,,0,),"")</f>
        <v>3.8426532936002095E-2</v>
      </c>
      <c r="AQ260" s="13">
        <f>IFERROR(_xlfn.XLOOKUP($C260,WQBE_Loading!$C$4:$C$3072,WQBE_Loading!Q$4:Q$3072,,0,),"")</f>
        <v>1580244.0315078399</v>
      </c>
      <c r="AR260">
        <f>_xlfn.XLOOKUP(C260,UrbanHeat!$A$2:$A$1333,UrbanHeat!$B$2:$B$1333,,0,)</f>
        <v>9.1319999999999997</v>
      </c>
      <c r="AS260" s="25">
        <f>_xlfn.XLOOKUP($C260,TNC_Loading!$A$2:$A$1332,TNC_Loading!B$2:B$1332,,0,)</f>
        <v>3.6539999999999999</v>
      </c>
      <c r="AT260" s="25">
        <f>_xlfn.XLOOKUP($C260,TNC_Loading!$A$2:$A$1332,TNC_Loading!C$2:C$1332,,0,)</f>
        <v>0.26300000000000001</v>
      </c>
      <c r="AU260" s="25">
        <f>_xlfn.XLOOKUP($C260,TNC_Loading!$A$2:$A$1332,TNC_Loading!D$2:D$1332,,0,)</f>
        <v>5.2309999999999999</v>
      </c>
      <c r="AV260" s="25">
        <f>_xlfn.XLOOKUP($C260,TNC_Loading!$A$2:$A$1332,TNC_Loading!E$2:E$1332,,0,)</f>
        <v>4.468</v>
      </c>
      <c r="AW260" s="25">
        <f>_xlfn.XLOOKUP($C260,TNC_Loading!$A$2:$A$1332,TNC_Loading!F$2:F$1332,,0,)</f>
        <v>75.328999999999994</v>
      </c>
      <c r="AX260">
        <f>_xlfn.XLOOKUP(C260,BIBI!$D$2:$D$1332,BIBI!$F$2:$F$1332,,0,)</f>
        <v>0</v>
      </c>
      <c r="AY260">
        <f>_xlfn.XLOOKUP(C260,FacilityCounts!$A$3:$A$1333,FacilityCounts!$B$3:$B$1333,,0,)</f>
        <v>0</v>
      </c>
      <c r="AZ260">
        <f>_xlfn.XLOOKUP(C260,FacilityCounts!$D$3:$D$1333,FacilityCounts!$E$3:$E$1333,,0,)</f>
        <v>0</v>
      </c>
      <c r="BA260">
        <f>_xlfn.XLOOKUP(C260,FacilityCounts!$G$3:$G$1333,FacilityCounts!$H$3:$H$1333,,0,)</f>
        <v>0</v>
      </c>
      <c r="BB260">
        <f>IFERROR(_xlfn.XLOOKUP(C260,'DA to P Sensitive Lakes'!$P$2:$P$44,'DA to P Sensitive Lakes'!$Q$2:$Q$44,,0,),0)</f>
        <v>0</v>
      </c>
      <c r="BC260" s="25">
        <f>_xlfn.XLOOKUP(C260,'Historic Runoff (mm)'!$A$2:$A$1332,'Historic Runoff (mm)'!$B$2:$B$1332,,0,)</f>
        <v>243.85499999999999</v>
      </c>
      <c r="BD260">
        <f>_xlfn.XLOOKUP(C260,DrainageComplaint!$A$2:$A$1332,DrainageComplaint!$B$2:$B$1332,,0,)</f>
        <v>0</v>
      </c>
      <c r="BE260">
        <f>_xlfn.XLOOKUP(C260,PAD_Area!$G$2:$G$1332,PAD_Area!$H$2:$H$1332,,0,)</f>
        <v>0</v>
      </c>
    </row>
    <row r="261" spans="1:57" x14ac:dyDescent="0.2">
      <c r="A261" s="2">
        <v>258</v>
      </c>
      <c r="B261" s="2">
        <v>259</v>
      </c>
      <c r="C261" s="20">
        <v>1002560</v>
      </c>
      <c r="D261" s="3" t="s">
        <v>208</v>
      </c>
      <c r="E261" s="3" t="s">
        <v>27</v>
      </c>
      <c r="F261" s="3">
        <v>55.14</v>
      </c>
      <c r="G261" s="3">
        <v>10699.1135288</v>
      </c>
      <c r="H261" s="3">
        <v>2401909.9803200001</v>
      </c>
      <c r="I261" s="2">
        <v>0</v>
      </c>
      <c r="J261" s="2">
        <v>0</v>
      </c>
      <c r="K261" s="2">
        <v>0</v>
      </c>
      <c r="L261" s="2">
        <v>2</v>
      </c>
      <c r="M261" s="3">
        <v>0</v>
      </c>
      <c r="N261" s="2">
        <f>_xlfn.XLOOKUP(C261,Shellfish_Presence!$E$3:$E$1333,Shellfish_Presence!$G$3:$G$1333,,0,)</f>
        <v>0</v>
      </c>
      <c r="O261" s="3">
        <v>0</v>
      </c>
      <c r="P261" s="3">
        <v>0</v>
      </c>
      <c r="Q261" s="2">
        <v>1</v>
      </c>
      <c r="R261" s="3">
        <v>1.0000100135803223</v>
      </c>
      <c r="S261" s="3">
        <v>0</v>
      </c>
      <c r="T261" s="3">
        <v>0</v>
      </c>
      <c r="U261" s="3">
        <v>1031.3599853515625</v>
      </c>
      <c r="V261" s="2">
        <v>0</v>
      </c>
      <c r="W261" s="3" t="str">
        <f t="shared" si="8"/>
        <v/>
      </c>
      <c r="X261" t="str">
        <f t="shared" si="9"/>
        <v/>
      </c>
      <c r="Y261">
        <f>IFERROR(INDEX('Parcel Year'!$N$3:$N$1175,MATCH(KC_SPS_SubbasinAttributes!C261,'Parcel Year'!$M$3:$M$1175,0)),0)</f>
        <v>0.34857100248336792</v>
      </c>
      <c r="Z261">
        <f>INDEX(Imperviousness!$B$2:$B$1332,MATCH(KC_SPS_SubbasinAttributes!C261,Imperviousness!$A$2:$A$1332,0))</f>
        <v>0.1</v>
      </c>
      <c r="AA261">
        <f>INDEX('Flow Duration Index'!$B$2:$B$1332,MATCH(KC_SPS_SubbasinAttributes!C261,'Flow Duration Index'!$A$2:$A$1332,0))</f>
        <v>5.8490000000000002</v>
      </c>
      <c r="AB261">
        <f>INDEX(Opportunity_Index!$G$2:$G$1333,MATCH(KC_SPS_SubbasinAttributes!C261,Opportunity_Index!$F$2:$F$1333,0))</f>
        <v>2.4899999999999999E-2</v>
      </c>
      <c r="AC261">
        <f>INDEX(Traffic!$B$2:$B$1332,MATCH(KC_SPS_SubbasinAttributes!C261,Traffic!$A$2:$A$1332,0))</f>
        <v>1330.163</v>
      </c>
      <c r="AD261">
        <f>INDEX(EquityScore!$F$3:$F$1334,MATCH(KC_SPS_SubbasinAttributes!C261,EquityScore!$E$3:$E$1334,0))</f>
        <v>1</v>
      </c>
      <c r="AE261" t="str">
        <f>IFERROR(INDEX(PavementCondition!$E$2:$E$669,MATCH(KC_SPS_SubbasinAttributes!C261,PavementCondition!$D$2:$D$669,0)),"N/A")</f>
        <v>N/A</v>
      </c>
      <c r="AF261">
        <f>INDEX(SpawnerMortality!$E$2:$E$1331,MATCH(KC_SPS_SubbasinAttributes!C261,SpawnerMortality!$D$2:$D$1331,0))</f>
        <v>0.30031637</v>
      </c>
      <c r="AG261" s="25">
        <f>IFERROR(_xlfn.XLOOKUP($C261,WQBE_Loading!$C$4:$C$3072,WQBE_Loading!G$4:G$3072,,0,),"")</f>
        <v>0.12748154605555501</v>
      </c>
      <c r="AH261" s="25">
        <f>IFERROR(_xlfn.XLOOKUP($C261,WQBE_Loading!$C$4:$C$3072,WQBE_Loading!H$4:H$3072,,0,),"")</f>
        <v>0.58596426600296747</v>
      </c>
      <c r="AI261" s="25">
        <f>IFERROR(_xlfn.XLOOKUP($C261,WQBE_Loading!$C$4:$C$3072,WQBE_Loading!I$4:I$3072,,0,),"")</f>
        <v>47.246987760428652</v>
      </c>
      <c r="AJ261" s="25">
        <f>IFERROR(_xlfn.XLOOKUP($C261,WQBE_Loading!$C$4:$C$3072,WQBE_Loading!J$4:J$3072,,0,),"")</f>
        <v>3.43769467548434</v>
      </c>
      <c r="AK261" s="25">
        <f>IFERROR(_xlfn.XLOOKUP($C261,WQBE_Loading!$C$4:$C$3072,WQBE_Loading!K$4:K$3072,,0,),"")</f>
        <v>1241.5358228632199</v>
      </c>
      <c r="AL261" s="25">
        <f>IFERROR(_xlfn.XLOOKUP($C261,WQBE_Loading!$C$4:$C$3072,WQBE_Loading!L$4:L$3072,,0,),"")</f>
        <v>3.5011324993018548E-4</v>
      </c>
      <c r="AM261" s="25">
        <f>IFERROR(_xlfn.XLOOKUP($C261,WQBE_Loading!$C$4:$C$3072,WQBE_Loading!M$4:M$3072,,0,),"")</f>
        <v>4.7993567360912652E-6</v>
      </c>
      <c r="AN261" s="25">
        <f>IFERROR(_xlfn.XLOOKUP($C261,WQBE_Loading!$C$4:$C$3072,WQBE_Loading!N$4:N$3072,,0,),"")</f>
        <v>2.0967656117291497E-2</v>
      </c>
      <c r="AO261" s="25">
        <f>IFERROR(_xlfn.XLOOKUP($C261,WQBE_Loading!$C$4:$C$3072,WQBE_Loading!O$4:O$3072,,0,),"")</f>
        <v>6.1387022624011453E-2</v>
      </c>
      <c r="AP261" s="25">
        <f>IFERROR(_xlfn.XLOOKUP($C261,WQBE_Loading!$C$4:$C$3072,WQBE_Loading!P$4:P$3072,,0,),"")</f>
        <v>4.1182343972495448E-2</v>
      </c>
      <c r="AQ261" s="13">
        <f>IFERROR(_xlfn.XLOOKUP($C261,WQBE_Loading!$C$4:$C$3072,WQBE_Loading!Q$4:Q$3072,,0,),"")</f>
        <v>1573736.2410813151</v>
      </c>
      <c r="AR261">
        <f>_xlfn.XLOOKUP(C261,UrbanHeat!$A$2:$A$1333,UrbanHeat!$B$2:$B$1333,,0,)</f>
        <v>8.7690000000000001</v>
      </c>
      <c r="AS261" s="25">
        <f>_xlfn.XLOOKUP($C261,TNC_Loading!$A$2:$A$1332,TNC_Loading!B$2:B$1332,,0,)</f>
        <v>7.3630000000000004</v>
      </c>
      <c r="AT261" s="25">
        <f>_xlfn.XLOOKUP($C261,TNC_Loading!$A$2:$A$1332,TNC_Loading!C$2:C$1332,,0,)</f>
        <v>0.81799999999999995</v>
      </c>
      <c r="AU261" s="25">
        <f>_xlfn.XLOOKUP($C261,TNC_Loading!$A$2:$A$1332,TNC_Loading!D$2:D$1332,,0,)</f>
        <v>9.3339999999999996</v>
      </c>
      <c r="AV261" s="25">
        <f>_xlfn.XLOOKUP($C261,TNC_Loading!$A$2:$A$1332,TNC_Loading!E$2:E$1332,,0,)</f>
        <v>9.31</v>
      </c>
      <c r="AW261" s="25">
        <f>_xlfn.XLOOKUP($C261,TNC_Loading!$A$2:$A$1332,TNC_Loading!F$2:F$1332,,0,)</f>
        <v>177.589</v>
      </c>
      <c r="AX261">
        <f>_xlfn.XLOOKUP(C261,BIBI!$D$2:$D$1332,BIBI!$F$2:$F$1332,,0,)</f>
        <v>0</v>
      </c>
      <c r="AY261">
        <f>_xlfn.XLOOKUP(C261,FacilityCounts!$A$3:$A$1333,FacilityCounts!$B$3:$B$1333,,0,)</f>
        <v>0</v>
      </c>
      <c r="AZ261">
        <f>_xlfn.XLOOKUP(C261,FacilityCounts!$D$3:$D$1333,FacilityCounts!$E$3:$E$1333,,0,)</f>
        <v>0</v>
      </c>
      <c r="BA261">
        <f>_xlfn.XLOOKUP(C261,FacilityCounts!$G$3:$G$1333,FacilityCounts!$H$3:$H$1333,,0,)</f>
        <v>0</v>
      </c>
      <c r="BB261">
        <f>IFERROR(_xlfn.XLOOKUP(C261,'DA to P Sensitive Lakes'!$P$2:$P$44,'DA to P Sensitive Lakes'!$Q$2:$Q$44,,0,),0)</f>
        <v>0</v>
      </c>
      <c r="BC261" s="25">
        <f>_xlfn.XLOOKUP(C261,'Historic Runoff (mm)'!$A$2:$A$1332,'Historic Runoff (mm)'!$B$2:$B$1332,,0,)</f>
        <v>834.702</v>
      </c>
      <c r="BD261">
        <f>_xlfn.XLOOKUP(C261,DrainageComplaint!$A$2:$A$1332,DrainageComplaint!$B$2:$B$1332,,0,)</f>
        <v>0</v>
      </c>
      <c r="BE261">
        <f>_xlfn.XLOOKUP(C261,PAD_Area!$G$2:$G$1332,PAD_Area!$H$2:$H$1332,,0,)</f>
        <v>0</v>
      </c>
    </row>
    <row r="262" spans="1:57" x14ac:dyDescent="0.2">
      <c r="A262" s="2">
        <v>259</v>
      </c>
      <c r="B262" s="2">
        <v>260</v>
      </c>
      <c r="C262" s="20">
        <v>1002570</v>
      </c>
      <c r="D262" s="3" t="s">
        <v>208</v>
      </c>
      <c r="E262" s="3" t="s">
        <v>27</v>
      </c>
      <c r="F262" s="3">
        <v>47.445</v>
      </c>
      <c r="G262" s="3">
        <v>8890.6313654799997</v>
      </c>
      <c r="H262" s="3">
        <v>2066708.3428799999</v>
      </c>
      <c r="I262" s="2">
        <v>0</v>
      </c>
      <c r="J262" s="2">
        <v>0</v>
      </c>
      <c r="K262" s="2">
        <v>0</v>
      </c>
      <c r="L262" s="2">
        <v>0</v>
      </c>
      <c r="M262" s="3">
        <v>0</v>
      </c>
      <c r="N262" s="2">
        <f>_xlfn.XLOOKUP(C262,Shellfish_Presence!$E$3:$E$1333,Shellfish_Presence!$G$3:$G$1333,,0,)</f>
        <v>0</v>
      </c>
      <c r="O262" s="3">
        <v>0.13428600132465363</v>
      </c>
      <c r="P262" s="3">
        <v>0.20665499567985535</v>
      </c>
      <c r="Q262" s="2">
        <v>0</v>
      </c>
      <c r="R262" s="3">
        <v>1.0000100135803223</v>
      </c>
      <c r="S262" s="3">
        <v>0</v>
      </c>
      <c r="T262" s="3">
        <v>0</v>
      </c>
      <c r="U262" s="3">
        <v>0</v>
      </c>
      <c r="V262" s="2">
        <v>0</v>
      </c>
      <c r="W262" s="3" t="str">
        <f t="shared" si="8"/>
        <v/>
      </c>
      <c r="X262" t="str">
        <f t="shared" si="9"/>
        <v/>
      </c>
      <c r="Y262">
        <f>IFERROR(INDEX('Parcel Year'!$N$3:$N$1175,MATCH(KC_SPS_SubbasinAttributes!C262,'Parcel Year'!$M$3:$M$1175,0)),0)</f>
        <v>0.82176399230957031</v>
      </c>
      <c r="Z262">
        <f>INDEX(Imperviousness!$B$2:$B$1332,MATCH(KC_SPS_SubbasinAttributes!C262,Imperviousness!$A$2:$A$1332,0))</f>
        <v>0.40200000000000002</v>
      </c>
      <c r="AA262">
        <f>INDEX('Flow Duration Index'!$B$2:$B$1332,MATCH(KC_SPS_SubbasinAttributes!C262,'Flow Duration Index'!$A$2:$A$1332,0))</f>
        <v>9.5150000000000006</v>
      </c>
      <c r="AB262">
        <f>INDEX(Opportunity_Index!$G$2:$G$1333,MATCH(KC_SPS_SubbasinAttributes!C262,Opportunity_Index!$F$2:$F$1333,0))</f>
        <v>0.23150000000000001</v>
      </c>
      <c r="AC262">
        <f>INDEX(Traffic!$B$2:$B$1332,MATCH(KC_SPS_SubbasinAttributes!C262,Traffic!$A$2:$A$1332,0))</f>
        <v>1304.7639999999999</v>
      </c>
      <c r="AD262">
        <f>INDEX(EquityScore!$F$3:$F$1334,MATCH(KC_SPS_SubbasinAttributes!C262,EquityScore!$E$3:$E$1334,0))</f>
        <v>2</v>
      </c>
      <c r="AE262" t="str">
        <f>IFERROR(INDEX(PavementCondition!$E$2:$E$669,MATCH(KC_SPS_SubbasinAttributes!C262,PavementCondition!$D$2:$D$669,0)),"N/A")</f>
        <v>N/A</v>
      </c>
      <c r="AF262">
        <f>INDEX(SpawnerMortality!$E$2:$E$1331,MATCH(KC_SPS_SubbasinAttributes!C262,SpawnerMortality!$D$2:$D$1331,0))</f>
        <v>0.46856425699999998</v>
      </c>
      <c r="AG262" s="25">
        <f>IFERROR(_xlfn.XLOOKUP($C262,WQBE_Loading!$C$4:$C$3072,WQBE_Loading!G$4:G$3072,,0,),"")</f>
        <v>0.35251834787761249</v>
      </c>
      <c r="AH262" s="25">
        <f>IFERROR(_xlfn.XLOOKUP($C262,WQBE_Loading!$C$4:$C$3072,WQBE_Loading!H$4:H$3072,,0,),"")</f>
        <v>1.7670976211001048</v>
      </c>
      <c r="AI262" s="25">
        <f>IFERROR(_xlfn.XLOOKUP($C262,WQBE_Loading!$C$4:$C$3072,WQBE_Loading!I$4:I$3072,,0,),"")</f>
        <v>84.134013511276251</v>
      </c>
      <c r="AJ262" s="25">
        <f>IFERROR(_xlfn.XLOOKUP($C262,WQBE_Loading!$C$4:$C$3072,WQBE_Loading!J$4:J$3072,,0,),"")</f>
        <v>6.3095813535608105</v>
      </c>
      <c r="AK262" s="25">
        <f>IFERROR(_xlfn.XLOOKUP($C262,WQBE_Loading!$C$4:$C$3072,WQBE_Loading!K$4:K$3072,,0,),"")</f>
        <v>1987.525197438945</v>
      </c>
      <c r="AL262" s="25">
        <f>IFERROR(_xlfn.XLOOKUP($C262,WQBE_Loading!$C$4:$C$3072,WQBE_Loading!L$4:L$3072,,0,),"")</f>
        <v>5.9135046335115154E-4</v>
      </c>
      <c r="AM262" s="25">
        <f>IFERROR(_xlfn.XLOOKUP($C262,WQBE_Loading!$C$4:$C$3072,WQBE_Loading!M$4:M$3072,,0,),"")</f>
        <v>1.4758420028183201E-5</v>
      </c>
      <c r="AN262" s="25">
        <f>IFERROR(_xlfn.XLOOKUP($C262,WQBE_Loading!$C$4:$C$3072,WQBE_Loading!N$4:N$3072,,0,),"")</f>
        <v>1.525224897685065E-2</v>
      </c>
      <c r="AO262" s="25">
        <f>IFERROR(_xlfn.XLOOKUP($C262,WQBE_Loading!$C$4:$C$3072,WQBE_Loading!O$4:O$3072,,0,),"")</f>
        <v>8.7748439281496601E-2</v>
      </c>
      <c r="AP262" s="25">
        <f>IFERROR(_xlfn.XLOOKUP($C262,WQBE_Loading!$C$4:$C$3072,WQBE_Loading!P$4:P$3072,,0,),"")</f>
        <v>0.14321327817037749</v>
      </c>
      <c r="AQ262" s="13">
        <f>IFERROR(_xlfn.XLOOKUP($C262,WQBE_Loading!$C$4:$C$3072,WQBE_Loading!Q$4:Q$3072,,0,),"")</f>
        <v>2289490.6957750851</v>
      </c>
      <c r="AR262">
        <f>_xlfn.XLOOKUP(C262,UrbanHeat!$A$2:$A$1333,UrbanHeat!$B$2:$B$1333,,0,)</f>
        <v>15.103</v>
      </c>
      <c r="AS262" s="25">
        <f>_xlfn.XLOOKUP($C262,TNC_Loading!$A$2:$A$1332,TNC_Loading!B$2:B$1332,,0,)</f>
        <v>10.397</v>
      </c>
      <c r="AT262" s="25">
        <f>_xlfn.XLOOKUP($C262,TNC_Loading!$A$2:$A$1332,TNC_Loading!C$2:C$1332,,0,)</f>
        <v>5.4939999999999998</v>
      </c>
      <c r="AU262" s="25">
        <f>_xlfn.XLOOKUP($C262,TNC_Loading!$A$2:$A$1332,TNC_Loading!D$2:D$1332,,0,)</f>
        <v>20.792000000000002</v>
      </c>
      <c r="AV262" s="25">
        <f>_xlfn.XLOOKUP($C262,TNC_Loading!$A$2:$A$1332,TNC_Loading!E$2:E$1332,,0,)</f>
        <v>20.061</v>
      </c>
      <c r="AW262" s="25">
        <f>_xlfn.XLOOKUP($C262,TNC_Loading!$A$2:$A$1332,TNC_Loading!F$2:F$1332,,0,)</f>
        <v>345.15100000000001</v>
      </c>
      <c r="AX262">
        <f>_xlfn.XLOOKUP(C262,BIBI!$D$2:$D$1332,BIBI!$F$2:$F$1332,,0,)</f>
        <v>0</v>
      </c>
      <c r="AY262">
        <f>_xlfn.XLOOKUP(C262,FacilityCounts!$A$3:$A$1333,FacilityCounts!$B$3:$B$1333,,0,)</f>
        <v>0</v>
      </c>
      <c r="AZ262">
        <f>_xlfn.XLOOKUP(C262,FacilityCounts!$D$3:$D$1333,FacilityCounts!$E$3:$E$1333,,0,)</f>
        <v>0</v>
      </c>
      <c r="BA262">
        <f>_xlfn.XLOOKUP(C262,FacilityCounts!$G$3:$G$1333,FacilityCounts!$H$3:$H$1333,,0,)</f>
        <v>0</v>
      </c>
      <c r="BB262">
        <f>IFERROR(_xlfn.XLOOKUP(C262,'DA to P Sensitive Lakes'!$P$2:$P$44,'DA to P Sensitive Lakes'!$Q$2:$Q$44,,0,),0)</f>
        <v>0</v>
      </c>
      <c r="BC262" s="25">
        <f>_xlfn.XLOOKUP(C262,'Historic Runoff (mm)'!$A$2:$A$1332,'Historic Runoff (mm)'!$B$2:$B$1332,,0,)</f>
        <v>582.25199999999995</v>
      </c>
      <c r="BD262">
        <f>_xlfn.XLOOKUP(C262,DrainageComplaint!$A$2:$A$1332,DrainageComplaint!$B$2:$B$1332,,0,)</f>
        <v>0</v>
      </c>
      <c r="BE262">
        <f>_xlfn.XLOOKUP(C262,PAD_Area!$G$2:$G$1332,PAD_Area!$H$2:$H$1332,,0,)</f>
        <v>0</v>
      </c>
    </row>
    <row r="263" spans="1:57" x14ac:dyDescent="0.2">
      <c r="A263" s="2">
        <v>260</v>
      </c>
      <c r="B263" s="2">
        <v>261</v>
      </c>
      <c r="C263" s="20">
        <v>1002580</v>
      </c>
      <c r="D263" s="3" t="s">
        <v>208</v>
      </c>
      <c r="E263" s="3" t="s">
        <v>27</v>
      </c>
      <c r="F263" s="3">
        <v>1076.3330000000001</v>
      </c>
      <c r="G263" s="3">
        <v>42722.292524199998</v>
      </c>
      <c r="H263" s="3">
        <v>46884893.590099998</v>
      </c>
      <c r="I263" s="2">
        <v>6</v>
      </c>
      <c r="J263" s="2">
        <v>1</v>
      </c>
      <c r="K263" s="2">
        <v>0</v>
      </c>
      <c r="L263" s="2">
        <v>0</v>
      </c>
      <c r="M263" s="3">
        <v>0</v>
      </c>
      <c r="N263" s="2">
        <f>_xlfn.XLOOKUP(C263,Shellfish_Presence!$E$3:$E$1333,Shellfish_Presence!$G$3:$G$1333,,0,)</f>
        <v>0</v>
      </c>
      <c r="O263" s="3">
        <v>0.12240199744701385</v>
      </c>
      <c r="P263" s="3">
        <v>0.87604701519012451</v>
      </c>
      <c r="Q263" s="2">
        <v>4</v>
      </c>
      <c r="R263" s="3">
        <v>0.99999701976776123</v>
      </c>
      <c r="S263" s="3">
        <v>0</v>
      </c>
      <c r="T263" s="3">
        <v>0</v>
      </c>
      <c r="U263" s="3">
        <v>238.77999877929688</v>
      </c>
      <c r="V263" s="2">
        <v>0</v>
      </c>
      <c r="W263" s="3" t="str">
        <f t="shared" si="8"/>
        <v/>
      </c>
      <c r="X263" t="str">
        <f t="shared" si="9"/>
        <v/>
      </c>
      <c r="Y263">
        <f>IFERROR(INDEX('Parcel Year'!$N$3:$N$1175,MATCH(KC_SPS_SubbasinAttributes!C263,'Parcel Year'!$M$3:$M$1175,0)),0)</f>
        <v>0.28843399882316589</v>
      </c>
      <c r="Z263">
        <f>INDEX(Imperviousness!$B$2:$B$1332,MATCH(KC_SPS_SubbasinAttributes!C263,Imperviousness!$A$2:$A$1332,0))</f>
        <v>0.23499999999999999</v>
      </c>
      <c r="AA263">
        <f>INDEX('Flow Duration Index'!$B$2:$B$1332,MATCH(KC_SPS_SubbasinAttributes!C263,'Flow Duration Index'!$A$2:$A$1332,0))</f>
        <v>3.6</v>
      </c>
      <c r="AB263">
        <f>INDEX(Opportunity_Index!$G$2:$G$1333,MATCH(KC_SPS_SubbasinAttributes!C263,Opportunity_Index!$F$2:$F$1333,0))</f>
        <v>0.17085</v>
      </c>
      <c r="AC263">
        <f>INDEX(Traffic!$B$2:$B$1332,MATCH(KC_SPS_SubbasinAttributes!C263,Traffic!$A$2:$A$1332,0))</f>
        <v>4334.3689999999997</v>
      </c>
      <c r="AD263">
        <f>INDEX(EquityScore!$F$3:$F$1334,MATCH(KC_SPS_SubbasinAttributes!C263,EquityScore!$E$3:$E$1334,0))</f>
        <v>1.5</v>
      </c>
      <c r="AE263" t="str">
        <f>IFERROR(INDEX(PavementCondition!$E$2:$E$669,MATCH(KC_SPS_SubbasinAttributes!C263,PavementCondition!$D$2:$D$669,0)),"N/A")</f>
        <v>N/A</v>
      </c>
      <c r="AF263">
        <f>INDEX(SpawnerMortality!$E$2:$E$1331,MATCH(KC_SPS_SubbasinAttributes!C263,SpawnerMortality!$D$2:$D$1331,0))</f>
        <v>0.29442141150000001</v>
      </c>
      <c r="AG263" s="25">
        <f>IFERROR(_xlfn.XLOOKUP($C263,WQBE_Loading!$C$4:$C$3072,WQBE_Loading!G$4:G$3072,,0,),"")</f>
        <v>8.0420997761186648</v>
      </c>
      <c r="AH263" s="25">
        <f>IFERROR(_xlfn.XLOOKUP($C263,WQBE_Loading!$C$4:$C$3072,WQBE_Loading!H$4:H$3072,,0,),"")</f>
        <v>44.961202940209404</v>
      </c>
      <c r="AI263" s="25">
        <f>IFERROR(_xlfn.XLOOKUP($C263,WQBE_Loading!$C$4:$C$3072,WQBE_Loading!I$4:I$3072,,0,),"")</f>
        <v>734.05490360293254</v>
      </c>
      <c r="AJ263" s="25">
        <f>IFERROR(_xlfn.XLOOKUP($C263,WQBE_Loading!$C$4:$C$3072,WQBE_Loading!J$4:J$3072,,0,),"")</f>
        <v>69.123679920835542</v>
      </c>
      <c r="AK263" s="25">
        <f>IFERROR(_xlfn.XLOOKUP($C263,WQBE_Loading!$C$4:$C$3072,WQBE_Loading!K$4:K$3072,,0,),"")</f>
        <v>31665.892773727202</v>
      </c>
      <c r="AL263" s="25">
        <f>IFERROR(_xlfn.XLOOKUP($C263,WQBE_Loading!$C$4:$C$3072,WQBE_Loading!L$4:L$3072,,0,),"")</f>
        <v>1.2048877992318749E-2</v>
      </c>
      <c r="AM263" s="25">
        <f>IFERROR(_xlfn.XLOOKUP($C263,WQBE_Loading!$C$4:$C$3072,WQBE_Loading!M$4:M$3072,,0,),"")</f>
        <v>1.3945199341355852E-3</v>
      </c>
      <c r="AN263" s="25">
        <f>IFERROR(_xlfn.XLOOKUP($C263,WQBE_Loading!$C$4:$C$3072,WQBE_Loading!N$4:N$3072,,0,),"")</f>
        <v>0.33250084654823553</v>
      </c>
      <c r="AO263" s="25">
        <f>IFERROR(_xlfn.XLOOKUP($C263,WQBE_Loading!$C$4:$C$3072,WQBE_Loading!O$4:O$3072,,0,),"")</f>
        <v>1.6028411438705201</v>
      </c>
      <c r="AP263" s="25">
        <f>IFERROR(_xlfn.XLOOKUP($C263,WQBE_Loading!$C$4:$C$3072,WQBE_Loading!P$4:P$3072,,0,),"")</f>
        <v>2.7548028018148152</v>
      </c>
      <c r="AQ263" s="13">
        <f>IFERROR(_xlfn.XLOOKUP($C263,WQBE_Loading!$C$4:$C$3072,WQBE_Loading!Q$4:Q$3072,,0,),"")</f>
        <v>21046152.564877599</v>
      </c>
      <c r="AR263">
        <f>_xlfn.XLOOKUP(C263,UrbanHeat!$A$2:$A$1333,UrbanHeat!$B$2:$B$1333,,0,)</f>
        <v>14.265000000000001</v>
      </c>
      <c r="AS263" s="25">
        <f>_xlfn.XLOOKUP($C263,TNC_Loading!$A$2:$A$1332,TNC_Loading!B$2:B$1332,,0,)</f>
        <v>10.207000000000001</v>
      </c>
      <c r="AT263" s="25">
        <f>_xlfn.XLOOKUP($C263,TNC_Loading!$A$2:$A$1332,TNC_Loading!C$2:C$1332,,0,)</f>
        <v>2.274</v>
      </c>
      <c r="AU263" s="25">
        <f>_xlfn.XLOOKUP($C263,TNC_Loading!$A$2:$A$1332,TNC_Loading!D$2:D$1332,,0,)</f>
        <v>26.824000000000002</v>
      </c>
      <c r="AV263" s="25">
        <f>_xlfn.XLOOKUP($C263,TNC_Loading!$A$2:$A$1332,TNC_Loading!E$2:E$1332,,0,)</f>
        <v>19.962</v>
      </c>
      <c r="AW263" s="25">
        <f>_xlfn.XLOOKUP($C263,TNC_Loading!$A$2:$A$1332,TNC_Loading!F$2:F$1332,,0,)</f>
        <v>316.50799999999998</v>
      </c>
      <c r="AX263">
        <f>_xlfn.XLOOKUP(C263,BIBI!$D$2:$D$1332,BIBI!$F$2:$F$1332,,0,)</f>
        <v>0</v>
      </c>
      <c r="AY263">
        <f>_xlfn.XLOOKUP(C263,FacilityCounts!$A$3:$A$1333,FacilityCounts!$B$3:$B$1333,,0,)</f>
        <v>1</v>
      </c>
      <c r="AZ263">
        <f>_xlfn.XLOOKUP(C263,FacilityCounts!$D$3:$D$1333,FacilityCounts!$E$3:$E$1333,,0,)</f>
        <v>0</v>
      </c>
      <c r="BA263">
        <f>_xlfn.XLOOKUP(C263,FacilityCounts!$G$3:$G$1333,FacilityCounts!$H$3:$H$1333,,0,)</f>
        <v>0</v>
      </c>
      <c r="BB263">
        <f>IFERROR(_xlfn.XLOOKUP(C263,'DA to P Sensitive Lakes'!$P$2:$P$44,'DA to P Sensitive Lakes'!$Q$2:$Q$44,,0,),0)</f>
        <v>0</v>
      </c>
      <c r="BC263" s="25">
        <f>_xlfn.XLOOKUP(C263,'Historic Runoff (mm)'!$A$2:$A$1332,'Historic Runoff (mm)'!$B$2:$B$1332,,0,)</f>
        <v>625.73299999999995</v>
      </c>
      <c r="BD263">
        <f>_xlfn.XLOOKUP(C263,DrainageComplaint!$A$2:$A$1332,DrainageComplaint!$B$2:$B$1332,,0,)</f>
        <v>0</v>
      </c>
      <c r="BE263">
        <f>_xlfn.XLOOKUP(C263,PAD_Area!$G$2:$G$1332,PAD_Area!$H$2:$H$1332,,0,)</f>
        <v>0</v>
      </c>
    </row>
    <row r="264" spans="1:57" x14ac:dyDescent="0.2">
      <c r="A264" s="2">
        <v>261</v>
      </c>
      <c r="B264" s="2">
        <v>262</v>
      </c>
      <c r="C264" s="20">
        <v>1002590</v>
      </c>
      <c r="D264" s="3" t="s">
        <v>273</v>
      </c>
      <c r="E264" s="3" t="s">
        <v>27</v>
      </c>
      <c r="F264" s="3">
        <v>393.19099999999997</v>
      </c>
      <c r="G264" s="3">
        <v>32257.149116799999</v>
      </c>
      <c r="H264" s="3">
        <v>17127330.075199999</v>
      </c>
      <c r="I264" s="2">
        <v>8</v>
      </c>
      <c r="J264" s="2">
        <v>1</v>
      </c>
      <c r="K264" s="2">
        <v>0</v>
      </c>
      <c r="L264" s="2">
        <v>0</v>
      </c>
      <c r="M264" s="3">
        <v>0</v>
      </c>
      <c r="N264" s="2">
        <f>_xlfn.XLOOKUP(C264,Shellfish_Presence!$E$3:$E$1333,Shellfish_Presence!$G$3:$G$1333,,0,)</f>
        <v>0</v>
      </c>
      <c r="O264" s="3">
        <v>0</v>
      </c>
      <c r="P264" s="3">
        <v>0.99999701976776123</v>
      </c>
      <c r="Q264" s="2">
        <v>3</v>
      </c>
      <c r="R264" s="3">
        <v>1</v>
      </c>
      <c r="S264" s="3">
        <v>0</v>
      </c>
      <c r="T264" s="3">
        <v>0</v>
      </c>
      <c r="U264" s="3">
        <v>0</v>
      </c>
      <c r="V264" s="2">
        <v>0</v>
      </c>
      <c r="W264" s="3" t="str">
        <f t="shared" si="8"/>
        <v/>
      </c>
      <c r="X264" t="str">
        <f t="shared" si="9"/>
        <v/>
      </c>
      <c r="Y264">
        <f>IFERROR(INDEX('Parcel Year'!$N$3:$N$1175,MATCH(KC_SPS_SubbasinAttributes!C264,'Parcel Year'!$M$3:$M$1175,0)),0)</f>
        <v>0.38690900802612305</v>
      </c>
      <c r="Z264">
        <f>INDEX(Imperviousness!$B$2:$B$1332,MATCH(KC_SPS_SubbasinAttributes!C264,Imperviousness!$A$2:$A$1332,0))</f>
        <v>0.42099999999999999</v>
      </c>
      <c r="AA264">
        <f>INDEX('Flow Duration Index'!$B$2:$B$1332,MATCH(KC_SPS_SubbasinAttributes!C264,'Flow Duration Index'!$A$2:$A$1332,0))</f>
        <v>4.6689999999999996</v>
      </c>
      <c r="AB264">
        <f>INDEX(Opportunity_Index!$G$2:$G$1333,MATCH(KC_SPS_SubbasinAttributes!C264,Opportunity_Index!$F$2:$F$1333,0))</f>
        <v>0.46850000000000003</v>
      </c>
      <c r="AC264">
        <f>INDEX(Traffic!$B$2:$B$1332,MATCH(KC_SPS_SubbasinAttributes!C264,Traffic!$A$2:$A$1332,0))</f>
        <v>4507.8190000000004</v>
      </c>
      <c r="AD264">
        <f>INDEX(EquityScore!$F$3:$F$1334,MATCH(KC_SPS_SubbasinAttributes!C264,EquityScore!$E$3:$E$1334,0))</f>
        <v>2</v>
      </c>
      <c r="AE264" t="str">
        <f>IFERROR(INDEX(PavementCondition!$E$2:$E$669,MATCH(KC_SPS_SubbasinAttributes!C264,PavementCondition!$D$2:$D$669,0)),"N/A")</f>
        <v>N/A</v>
      </c>
      <c r="AF264">
        <f>INDEX(SpawnerMortality!$E$2:$E$1331,MATCH(KC_SPS_SubbasinAttributes!C264,SpawnerMortality!$D$2:$D$1331,0))</f>
        <v>0.26344888450000004</v>
      </c>
      <c r="AG264" s="25">
        <f>IFERROR(_xlfn.XLOOKUP($C264,WQBE_Loading!$C$4:$C$3072,WQBE_Loading!G$4:G$3072,,0,),"")</f>
        <v>3.5150770980245998</v>
      </c>
      <c r="AH264" s="25">
        <f>IFERROR(_xlfn.XLOOKUP($C264,WQBE_Loading!$C$4:$C$3072,WQBE_Loading!H$4:H$3072,,0,),"")</f>
        <v>18.671697620382503</v>
      </c>
      <c r="AI264" s="25">
        <f>IFERROR(_xlfn.XLOOKUP($C264,WQBE_Loading!$C$4:$C$3072,WQBE_Loading!I$4:I$3072,,0,),"")</f>
        <v>408.89849365417103</v>
      </c>
      <c r="AJ264" s="25">
        <f>IFERROR(_xlfn.XLOOKUP($C264,WQBE_Loading!$C$4:$C$3072,WQBE_Loading!J$4:J$3072,,0,),"")</f>
        <v>34.952969847896902</v>
      </c>
      <c r="AK264" s="25">
        <f>IFERROR(_xlfn.XLOOKUP($C264,WQBE_Loading!$C$4:$C$3072,WQBE_Loading!K$4:K$3072,,0,),"")</f>
        <v>14299.707633118302</v>
      </c>
      <c r="AL264" s="25">
        <f>IFERROR(_xlfn.XLOOKUP($C264,WQBE_Loading!$C$4:$C$3072,WQBE_Loading!L$4:L$3072,,0,),"")</f>
        <v>5.3453705530717693E-3</v>
      </c>
      <c r="AM264" s="25">
        <f>IFERROR(_xlfn.XLOOKUP($C264,WQBE_Loading!$C$4:$C$3072,WQBE_Loading!M$4:M$3072,,0,),"")</f>
        <v>5.5620253399200404E-4</v>
      </c>
      <c r="AN264" s="25">
        <f>IFERROR(_xlfn.XLOOKUP($C264,WQBE_Loading!$C$4:$C$3072,WQBE_Loading!N$4:N$3072,,0,),"")</f>
        <v>0.16048151359093948</v>
      </c>
      <c r="AO264" s="25">
        <f>IFERROR(_xlfn.XLOOKUP($C264,WQBE_Loading!$C$4:$C$3072,WQBE_Loading!O$4:O$3072,,0,),"")</f>
        <v>0.73657032622063801</v>
      </c>
      <c r="AP264" s="25">
        <f>IFERROR(_xlfn.XLOOKUP($C264,WQBE_Loading!$C$4:$C$3072,WQBE_Loading!P$4:P$3072,,0,),"")</f>
        <v>1.127219838376825</v>
      </c>
      <c r="AQ264" s="13">
        <f>IFERROR(_xlfn.XLOOKUP($C264,WQBE_Loading!$C$4:$C$3072,WQBE_Loading!Q$4:Q$3072,,0,),"")</f>
        <v>11876057.0955039</v>
      </c>
      <c r="AR264">
        <f>_xlfn.XLOOKUP(C264,UrbanHeat!$A$2:$A$1333,UrbanHeat!$B$2:$B$1333,,0,)</f>
        <v>13.239000000000001</v>
      </c>
      <c r="AS264" s="25">
        <f>_xlfn.XLOOKUP($C264,TNC_Loading!$A$2:$A$1332,TNC_Loading!B$2:B$1332,,0,)</f>
        <v>16.184000000000001</v>
      </c>
      <c r="AT264" s="25">
        <f>_xlfn.XLOOKUP($C264,TNC_Loading!$A$2:$A$1332,TNC_Loading!C$2:C$1332,,0,)</f>
        <v>4.6230000000000002</v>
      </c>
      <c r="AU264" s="25">
        <f>_xlfn.XLOOKUP($C264,TNC_Loading!$A$2:$A$1332,TNC_Loading!D$2:D$1332,,0,)</f>
        <v>34.064999999999998</v>
      </c>
      <c r="AV264" s="25">
        <f>_xlfn.XLOOKUP($C264,TNC_Loading!$A$2:$A$1332,TNC_Loading!E$2:E$1332,,0,)</f>
        <v>29.370999999999999</v>
      </c>
      <c r="AW264" s="25">
        <f>_xlfn.XLOOKUP($C264,TNC_Loading!$A$2:$A$1332,TNC_Loading!F$2:F$1332,,0,)</f>
        <v>581.69600000000003</v>
      </c>
      <c r="AX264">
        <f>_xlfn.XLOOKUP(C264,BIBI!$D$2:$D$1332,BIBI!$F$2:$F$1332,,0,)</f>
        <v>77.25</v>
      </c>
      <c r="AY264">
        <f>_xlfn.XLOOKUP(C264,FacilityCounts!$A$3:$A$1333,FacilityCounts!$B$3:$B$1333,,0,)</f>
        <v>0</v>
      </c>
      <c r="AZ264">
        <f>_xlfn.XLOOKUP(C264,FacilityCounts!$D$3:$D$1333,FacilityCounts!$E$3:$E$1333,,0,)</f>
        <v>0</v>
      </c>
      <c r="BA264">
        <f>_xlfn.XLOOKUP(C264,FacilityCounts!$G$3:$G$1333,FacilityCounts!$H$3:$H$1333,,0,)</f>
        <v>0</v>
      </c>
      <c r="BB264">
        <f>IFERROR(_xlfn.XLOOKUP(C264,'DA to P Sensitive Lakes'!$P$2:$P$44,'DA to P Sensitive Lakes'!$Q$2:$Q$44,,0,),0)</f>
        <v>0</v>
      </c>
      <c r="BC264" s="25">
        <f>_xlfn.XLOOKUP(C264,'Historic Runoff (mm)'!$A$2:$A$1332,'Historic Runoff (mm)'!$B$2:$B$1332,,0,)</f>
        <v>896.40099999999995</v>
      </c>
      <c r="BD264">
        <f>_xlfn.XLOOKUP(C264,DrainageComplaint!$A$2:$A$1332,DrainageComplaint!$B$2:$B$1332,,0,)</f>
        <v>0</v>
      </c>
      <c r="BE264">
        <f>_xlfn.XLOOKUP(C264,PAD_Area!$G$2:$G$1332,PAD_Area!$H$2:$H$1332,,0,)</f>
        <v>0</v>
      </c>
    </row>
    <row r="265" spans="1:57" x14ac:dyDescent="0.2">
      <c r="A265" s="2">
        <v>262</v>
      </c>
      <c r="B265" s="2">
        <v>263</v>
      </c>
      <c r="C265" s="20">
        <v>1002600</v>
      </c>
      <c r="D265" s="3" t="s">
        <v>274</v>
      </c>
      <c r="E265" s="3" t="s">
        <v>27</v>
      </c>
      <c r="F265" s="3">
        <v>585.99699999999996</v>
      </c>
      <c r="G265" s="3">
        <v>31800.638661000001</v>
      </c>
      <c r="H265" s="3">
        <v>25525919.278299998</v>
      </c>
      <c r="I265" s="2">
        <v>4</v>
      </c>
      <c r="J265" s="2">
        <v>1</v>
      </c>
      <c r="K265" s="2">
        <v>0</v>
      </c>
      <c r="L265" s="2">
        <v>3</v>
      </c>
      <c r="M265" s="3">
        <v>0</v>
      </c>
      <c r="N265" s="2">
        <f>_xlfn.XLOOKUP(C265,Shellfish_Presence!$E$3:$E$1333,Shellfish_Presence!$G$3:$G$1333,,0,)</f>
        <v>0</v>
      </c>
      <c r="O265" s="3">
        <v>0</v>
      </c>
      <c r="P265" s="3">
        <v>1</v>
      </c>
      <c r="Q265" s="2">
        <v>1</v>
      </c>
      <c r="R265" s="3">
        <v>1</v>
      </c>
      <c r="S265" s="3">
        <v>0</v>
      </c>
      <c r="T265" s="3">
        <v>0</v>
      </c>
      <c r="U265" s="3">
        <v>0</v>
      </c>
      <c r="V265" s="2">
        <v>0</v>
      </c>
      <c r="W265" s="3" t="str">
        <f t="shared" si="8"/>
        <v/>
      </c>
      <c r="X265" t="str">
        <f t="shared" si="9"/>
        <v/>
      </c>
      <c r="Y265">
        <f>IFERROR(INDEX('Parcel Year'!$N$3:$N$1175,MATCH(KC_SPS_SubbasinAttributes!C265,'Parcel Year'!$M$3:$M$1175,0)),0)</f>
        <v>0.30783900618553162</v>
      </c>
      <c r="Z265">
        <f>INDEX(Imperviousness!$B$2:$B$1332,MATCH(KC_SPS_SubbasinAttributes!C265,Imperviousness!$A$2:$A$1332,0))</f>
        <v>0.27400000000000002</v>
      </c>
      <c r="AA265">
        <f>INDEX('Flow Duration Index'!$B$2:$B$1332,MATCH(KC_SPS_SubbasinAttributes!C265,'Flow Duration Index'!$A$2:$A$1332,0))</f>
        <v>5.6589999999999998</v>
      </c>
      <c r="AB265">
        <f>INDEX(Opportunity_Index!$G$2:$G$1333,MATCH(KC_SPS_SubbasinAttributes!C265,Opportunity_Index!$F$2:$F$1333,0))</f>
        <v>0.46850000000000003</v>
      </c>
      <c r="AC265">
        <f>INDEX(Traffic!$B$2:$B$1332,MATCH(KC_SPS_SubbasinAttributes!C265,Traffic!$A$2:$A$1332,0))</f>
        <v>1526.085</v>
      </c>
      <c r="AD265">
        <f>INDEX(EquityScore!$F$3:$F$1334,MATCH(KC_SPS_SubbasinAttributes!C265,EquityScore!$E$3:$E$1334,0))</f>
        <v>2</v>
      </c>
      <c r="AE265" t="str">
        <f>IFERROR(INDEX(PavementCondition!$E$2:$E$669,MATCH(KC_SPS_SubbasinAttributes!C265,PavementCondition!$D$2:$D$669,0)),"N/A")</f>
        <v>N/A</v>
      </c>
      <c r="AF265">
        <f>INDEX(SpawnerMortality!$E$2:$E$1331,MATCH(KC_SPS_SubbasinAttributes!C265,SpawnerMortality!$D$2:$D$1331,0))</f>
        <v>0.26344888450000004</v>
      </c>
      <c r="AG265" s="25">
        <f>IFERROR(_xlfn.XLOOKUP($C265,WQBE_Loading!$C$4:$C$3072,WQBE_Loading!G$4:G$3072,,0,),"")</f>
        <v>5.4392036958656753</v>
      </c>
      <c r="AH265" s="25">
        <f>IFERROR(_xlfn.XLOOKUP($C265,WQBE_Loading!$C$4:$C$3072,WQBE_Loading!H$4:H$3072,,0,),"")</f>
        <v>28.558669934276999</v>
      </c>
      <c r="AI265" s="25">
        <f>IFERROR(_xlfn.XLOOKUP($C265,WQBE_Loading!$C$4:$C$3072,WQBE_Loading!I$4:I$3072,,0,),"")</f>
        <v>574.77575507677454</v>
      </c>
      <c r="AJ265" s="25">
        <f>IFERROR(_xlfn.XLOOKUP($C265,WQBE_Loading!$C$4:$C$3072,WQBE_Loading!J$4:J$3072,,0,),"")</f>
        <v>49.480380770825604</v>
      </c>
      <c r="AK265" s="25">
        <f>IFERROR(_xlfn.XLOOKUP($C265,WQBE_Loading!$C$4:$C$3072,WQBE_Loading!K$4:K$3072,,0,),"")</f>
        <v>22033.969435650899</v>
      </c>
      <c r="AL265" s="25">
        <f>IFERROR(_xlfn.XLOOKUP($C265,WQBE_Loading!$C$4:$C$3072,WQBE_Loading!L$4:L$3072,,0,),"")</f>
        <v>8.8300259375134506E-3</v>
      </c>
      <c r="AM265" s="25">
        <f>IFERROR(_xlfn.XLOOKUP($C265,WQBE_Loading!$C$4:$C$3072,WQBE_Loading!M$4:M$3072,,0,),"")</f>
        <v>8.5557640337345143E-4</v>
      </c>
      <c r="AN265" s="25">
        <f>IFERROR(_xlfn.XLOOKUP($C265,WQBE_Loading!$C$4:$C$3072,WQBE_Loading!N$4:N$3072,,0,),"")</f>
        <v>0.26481592236781099</v>
      </c>
      <c r="AO265" s="25">
        <f>IFERROR(_xlfn.XLOOKUP($C265,WQBE_Loading!$C$4:$C$3072,WQBE_Loading!O$4:O$3072,,0,),"")</f>
        <v>1.193327764909635</v>
      </c>
      <c r="AP265" s="25">
        <f>IFERROR(_xlfn.XLOOKUP($C265,WQBE_Loading!$C$4:$C$3072,WQBE_Loading!P$4:P$3072,,0,),"")</f>
        <v>1.6668187465837849</v>
      </c>
      <c r="AQ265" s="13">
        <f>IFERROR(_xlfn.XLOOKUP($C265,WQBE_Loading!$C$4:$C$3072,WQBE_Loading!Q$4:Q$3072,,0,),"")</f>
        <v>16048334.059626751</v>
      </c>
      <c r="AR265">
        <f>_xlfn.XLOOKUP(C265,UrbanHeat!$A$2:$A$1333,UrbanHeat!$B$2:$B$1333,,0,)</f>
        <v>11.808</v>
      </c>
      <c r="AS265" s="25">
        <f>_xlfn.XLOOKUP($C265,TNC_Loading!$A$2:$A$1332,TNC_Loading!B$2:B$1332,,0,)</f>
        <v>10.021000000000001</v>
      </c>
      <c r="AT265" s="25">
        <f>_xlfn.XLOOKUP($C265,TNC_Loading!$A$2:$A$1332,TNC_Loading!C$2:C$1332,,0,)</f>
        <v>1.9359999999999999</v>
      </c>
      <c r="AU265" s="25">
        <f>_xlfn.XLOOKUP($C265,TNC_Loading!$A$2:$A$1332,TNC_Loading!D$2:D$1332,,0,)</f>
        <v>17.457000000000001</v>
      </c>
      <c r="AV265" s="25">
        <f>_xlfn.XLOOKUP($C265,TNC_Loading!$A$2:$A$1332,TNC_Loading!E$2:E$1332,,0,)</f>
        <v>14.523</v>
      </c>
      <c r="AW265" s="25">
        <f>_xlfn.XLOOKUP($C265,TNC_Loading!$A$2:$A$1332,TNC_Loading!F$2:F$1332,,0,)</f>
        <v>308.22199999999998</v>
      </c>
      <c r="AX265">
        <f>_xlfn.XLOOKUP(C265,BIBI!$D$2:$D$1332,BIBI!$F$2:$F$1332,,0,)</f>
        <v>0</v>
      </c>
      <c r="AY265">
        <f>_xlfn.XLOOKUP(C265,FacilityCounts!$A$3:$A$1333,FacilityCounts!$B$3:$B$1333,,0,)</f>
        <v>0</v>
      </c>
      <c r="AZ265">
        <f>_xlfn.XLOOKUP(C265,FacilityCounts!$D$3:$D$1333,FacilityCounts!$E$3:$E$1333,,0,)</f>
        <v>0</v>
      </c>
      <c r="BA265">
        <f>_xlfn.XLOOKUP(C265,FacilityCounts!$G$3:$G$1333,FacilityCounts!$H$3:$H$1333,,0,)</f>
        <v>0</v>
      </c>
      <c r="BB265">
        <f>IFERROR(_xlfn.XLOOKUP(C265,'DA to P Sensitive Lakes'!$P$2:$P$44,'DA to P Sensitive Lakes'!$Q$2:$Q$44,,0,),0)</f>
        <v>0</v>
      </c>
      <c r="BC265" s="25">
        <f>_xlfn.XLOOKUP(C265,'Historic Runoff (mm)'!$A$2:$A$1332,'Historic Runoff (mm)'!$B$2:$B$1332,,0,)</f>
        <v>548.95299999999997</v>
      </c>
      <c r="BD265">
        <f>_xlfn.XLOOKUP(C265,DrainageComplaint!$A$2:$A$1332,DrainageComplaint!$B$2:$B$1332,,0,)</f>
        <v>0</v>
      </c>
      <c r="BE265">
        <f>_xlfn.XLOOKUP(C265,PAD_Area!$G$2:$G$1332,PAD_Area!$H$2:$H$1332,,0,)</f>
        <v>0</v>
      </c>
    </row>
    <row r="266" spans="1:57" x14ac:dyDescent="0.2">
      <c r="A266" s="2">
        <v>263</v>
      </c>
      <c r="B266" s="2">
        <v>264</v>
      </c>
      <c r="C266" s="20">
        <v>1002610</v>
      </c>
      <c r="D266" s="3" t="s">
        <v>275</v>
      </c>
      <c r="E266" s="3" t="s">
        <v>27</v>
      </c>
      <c r="F266" s="3">
        <v>80.438999999999993</v>
      </c>
      <c r="G266" s="3">
        <v>10799.1794374</v>
      </c>
      <c r="H266" s="3">
        <v>3503923.9175900002</v>
      </c>
      <c r="I266" s="2">
        <v>3</v>
      </c>
      <c r="J266" s="2">
        <v>1</v>
      </c>
      <c r="K266" s="2">
        <v>0</v>
      </c>
      <c r="L266" s="2">
        <v>1</v>
      </c>
      <c r="M266" s="3">
        <v>0</v>
      </c>
      <c r="N266" s="2">
        <f>_xlfn.XLOOKUP(C266,Shellfish_Presence!$E$3:$E$1333,Shellfish_Presence!$G$3:$G$1333,,0,)</f>
        <v>0</v>
      </c>
      <c r="O266" s="3">
        <v>0</v>
      </c>
      <c r="P266" s="3">
        <v>1</v>
      </c>
      <c r="Q266" s="2">
        <v>2</v>
      </c>
      <c r="R266" s="3">
        <v>1</v>
      </c>
      <c r="S266" s="3">
        <v>0</v>
      </c>
      <c r="T266" s="3">
        <v>0</v>
      </c>
      <c r="U266" s="3">
        <v>0</v>
      </c>
      <c r="V266" s="2">
        <v>0</v>
      </c>
      <c r="W266" s="3" t="str">
        <f t="shared" si="8"/>
        <v/>
      </c>
      <c r="X266" t="str">
        <f t="shared" si="9"/>
        <v/>
      </c>
      <c r="Y266">
        <f>IFERROR(INDEX('Parcel Year'!$N$3:$N$1175,MATCH(KC_SPS_SubbasinAttributes!C266,'Parcel Year'!$M$3:$M$1175,0)),0)</f>
        <v>0.53259998559951782</v>
      </c>
      <c r="Z266">
        <f>INDEX(Imperviousness!$B$2:$B$1332,MATCH(KC_SPS_SubbasinAttributes!C266,Imperviousness!$A$2:$A$1332,0))</f>
        <v>0.20200000000000001</v>
      </c>
      <c r="AA266">
        <f>INDEX('Flow Duration Index'!$B$2:$B$1332,MATCH(KC_SPS_SubbasinAttributes!C266,'Flow Duration Index'!$A$2:$A$1332,0))</f>
        <v>6.7949999999999999</v>
      </c>
      <c r="AB266">
        <f>INDEX(Opportunity_Index!$G$2:$G$1333,MATCH(KC_SPS_SubbasinAttributes!C266,Opportunity_Index!$F$2:$F$1333,0))</f>
        <v>0.69510000000000005</v>
      </c>
      <c r="AC266">
        <f>INDEX(Traffic!$B$2:$B$1332,MATCH(KC_SPS_SubbasinAttributes!C266,Traffic!$A$2:$A$1332,0))</f>
        <v>1135.913</v>
      </c>
      <c r="AD266">
        <f>INDEX(EquityScore!$F$3:$F$1334,MATCH(KC_SPS_SubbasinAttributes!C266,EquityScore!$E$3:$E$1334,0))</f>
        <v>2</v>
      </c>
      <c r="AE266" t="str">
        <f>IFERROR(INDEX(PavementCondition!$E$2:$E$669,MATCH(KC_SPS_SubbasinAttributes!C266,PavementCondition!$D$2:$D$669,0)),"N/A")</f>
        <v>N/A</v>
      </c>
      <c r="AF266">
        <f>INDEX(SpawnerMortality!$E$2:$E$1331,MATCH(KC_SPS_SubbasinAttributes!C266,SpawnerMortality!$D$2:$D$1331,0))</f>
        <v>0.24588167799999999</v>
      </c>
      <c r="AG266" s="25">
        <f>IFERROR(_xlfn.XLOOKUP($C266,WQBE_Loading!$C$4:$C$3072,WQBE_Loading!G$4:G$3072,,0,),"")</f>
        <v>0.32064966295261749</v>
      </c>
      <c r="AH266" s="25">
        <f>IFERROR(_xlfn.XLOOKUP($C266,WQBE_Loading!$C$4:$C$3072,WQBE_Loading!H$4:H$3072,,0,),"")</f>
        <v>1.61917282792824</v>
      </c>
      <c r="AI266" s="25">
        <f>IFERROR(_xlfn.XLOOKUP($C266,WQBE_Loading!$C$4:$C$3072,WQBE_Loading!I$4:I$3072,,0,),"")</f>
        <v>63.424456734507601</v>
      </c>
      <c r="AJ266" s="25">
        <f>IFERROR(_xlfn.XLOOKUP($C266,WQBE_Loading!$C$4:$C$3072,WQBE_Loading!J$4:J$3072,,0,),"")</f>
        <v>4.8444256541330297</v>
      </c>
      <c r="AK266" s="25">
        <f>IFERROR(_xlfn.XLOOKUP($C266,WQBE_Loading!$C$4:$C$3072,WQBE_Loading!K$4:K$3072,,0,),"")</f>
        <v>1690.66022696294</v>
      </c>
      <c r="AL266" s="25">
        <f>IFERROR(_xlfn.XLOOKUP($C266,WQBE_Loading!$C$4:$C$3072,WQBE_Loading!L$4:L$3072,,0,),"")</f>
        <v>5.7552045902576504E-4</v>
      </c>
      <c r="AM266" s="25">
        <f>IFERROR(_xlfn.XLOOKUP($C266,WQBE_Loading!$C$4:$C$3072,WQBE_Loading!M$4:M$3072,,0,),"")</f>
        <v>3.1669133769198895E-5</v>
      </c>
      <c r="AN266" s="25">
        <f>IFERROR(_xlfn.XLOOKUP($C266,WQBE_Loading!$C$4:$C$3072,WQBE_Loading!N$4:N$3072,,0,),"")</f>
        <v>2.8959378589997302E-2</v>
      </c>
      <c r="AO266" s="25">
        <f>IFERROR(_xlfn.XLOOKUP($C266,WQBE_Loading!$C$4:$C$3072,WQBE_Loading!O$4:O$3072,,0,),"")</f>
        <v>8.7571388926222293E-2</v>
      </c>
      <c r="AP266" s="25">
        <f>IFERROR(_xlfn.XLOOKUP($C266,WQBE_Loading!$C$4:$C$3072,WQBE_Loading!P$4:P$3072,,0,),"")</f>
        <v>9.2593607144705548E-2</v>
      </c>
      <c r="AQ266" s="13">
        <f>IFERROR(_xlfn.XLOOKUP($C266,WQBE_Loading!$C$4:$C$3072,WQBE_Loading!Q$4:Q$3072,,0,),"")</f>
        <v>1748840.070511875</v>
      </c>
      <c r="AR266">
        <f>_xlfn.XLOOKUP(C266,UrbanHeat!$A$2:$A$1333,UrbanHeat!$B$2:$B$1333,,0,)</f>
        <v>9.6750000000000007</v>
      </c>
      <c r="AS266" s="25">
        <f>_xlfn.XLOOKUP($C266,TNC_Loading!$A$2:$A$1332,TNC_Loading!B$2:B$1332,,0,)</f>
        <v>8.4909999999999997</v>
      </c>
      <c r="AT266" s="25">
        <f>_xlfn.XLOOKUP($C266,TNC_Loading!$A$2:$A$1332,TNC_Loading!C$2:C$1332,,0,)</f>
        <v>0.83199999999999996</v>
      </c>
      <c r="AU266" s="25">
        <f>_xlfn.XLOOKUP($C266,TNC_Loading!$A$2:$A$1332,TNC_Loading!D$2:D$1332,,0,)</f>
        <v>10.657</v>
      </c>
      <c r="AV266" s="25">
        <f>_xlfn.XLOOKUP($C266,TNC_Loading!$A$2:$A$1332,TNC_Loading!E$2:E$1332,,0,)</f>
        <v>8.4949999999999992</v>
      </c>
      <c r="AW266" s="25">
        <f>_xlfn.XLOOKUP($C266,TNC_Loading!$A$2:$A$1332,TNC_Loading!F$2:F$1332,,0,)</f>
        <v>240.63399999999999</v>
      </c>
      <c r="AX266">
        <f>_xlfn.XLOOKUP(C266,BIBI!$D$2:$D$1332,BIBI!$F$2:$F$1332,,0,)</f>
        <v>0</v>
      </c>
      <c r="AY266">
        <f>_xlfn.XLOOKUP(C266,FacilityCounts!$A$3:$A$1333,FacilityCounts!$B$3:$B$1333,,0,)</f>
        <v>0</v>
      </c>
      <c r="AZ266">
        <f>_xlfn.XLOOKUP(C266,FacilityCounts!$D$3:$D$1333,FacilityCounts!$E$3:$E$1333,,0,)</f>
        <v>0</v>
      </c>
      <c r="BA266">
        <f>_xlfn.XLOOKUP(C266,FacilityCounts!$G$3:$G$1333,FacilityCounts!$H$3:$H$1333,,0,)</f>
        <v>0</v>
      </c>
      <c r="BB266">
        <f>IFERROR(_xlfn.XLOOKUP(C266,'DA to P Sensitive Lakes'!$P$2:$P$44,'DA to P Sensitive Lakes'!$Q$2:$Q$44,,0,),0)</f>
        <v>0</v>
      </c>
      <c r="BC266" s="25">
        <f>_xlfn.XLOOKUP(C266,'Historic Runoff (mm)'!$A$2:$A$1332,'Historic Runoff (mm)'!$B$2:$B$1332,,0,)</f>
        <v>480.87900000000002</v>
      </c>
      <c r="BD266">
        <f>_xlfn.XLOOKUP(C266,DrainageComplaint!$A$2:$A$1332,DrainageComplaint!$B$2:$B$1332,,0,)</f>
        <v>0</v>
      </c>
      <c r="BE266">
        <f>_xlfn.XLOOKUP(C266,PAD_Area!$G$2:$G$1332,PAD_Area!$H$2:$H$1332,,0,)</f>
        <v>0</v>
      </c>
    </row>
    <row r="267" spans="1:57" x14ac:dyDescent="0.2">
      <c r="A267" s="2">
        <v>264</v>
      </c>
      <c r="B267" s="2">
        <v>265</v>
      </c>
      <c r="C267" s="20">
        <v>1002620</v>
      </c>
      <c r="D267" s="3" t="s">
        <v>276</v>
      </c>
      <c r="E267" s="3" t="s">
        <v>27</v>
      </c>
      <c r="F267" s="3">
        <v>458.30399999999997</v>
      </c>
      <c r="G267" s="3">
        <v>24943.327272400002</v>
      </c>
      <c r="H267" s="3">
        <v>19963657.2106</v>
      </c>
      <c r="I267" s="2">
        <v>4</v>
      </c>
      <c r="J267" s="2">
        <v>1</v>
      </c>
      <c r="K267" s="2">
        <v>0</v>
      </c>
      <c r="L267" s="2">
        <v>1</v>
      </c>
      <c r="M267" s="3">
        <v>0</v>
      </c>
      <c r="N267" s="2">
        <f>_xlfn.XLOOKUP(C267,Shellfish_Presence!$E$3:$E$1333,Shellfish_Presence!$G$3:$G$1333,,0,)</f>
        <v>0</v>
      </c>
      <c r="O267" s="3">
        <v>0</v>
      </c>
      <c r="P267" s="3">
        <v>1</v>
      </c>
      <c r="Q267" s="2">
        <v>3</v>
      </c>
      <c r="R267" s="3">
        <v>1</v>
      </c>
      <c r="S267" s="3">
        <v>0</v>
      </c>
      <c r="T267" s="3">
        <v>484.23800659179688</v>
      </c>
      <c r="U267" s="3">
        <v>0</v>
      </c>
      <c r="V267" s="2">
        <v>1</v>
      </c>
      <c r="W267" s="3">
        <f t="shared" si="8"/>
        <v>2.0651001912020102E-3</v>
      </c>
      <c r="X267">
        <f t="shared" si="9"/>
        <v>0</v>
      </c>
      <c r="Y267">
        <f>IFERROR(INDEX('Parcel Year'!$N$3:$N$1175,MATCH(KC_SPS_SubbasinAttributes!C267,'Parcel Year'!$M$3:$M$1175,0)),0)</f>
        <v>0.13135099411010742</v>
      </c>
      <c r="Z267">
        <f>INDEX(Imperviousness!$B$2:$B$1332,MATCH(KC_SPS_SubbasinAttributes!C267,Imperviousness!$A$2:$A$1332,0))</f>
        <v>0.05</v>
      </c>
      <c r="AA267">
        <f>INDEX('Flow Duration Index'!$B$2:$B$1332,MATCH(KC_SPS_SubbasinAttributes!C267,'Flow Duration Index'!$A$2:$A$1332,0))</f>
        <v>2.8839999999999999</v>
      </c>
      <c r="AB267">
        <f>INDEX(Opportunity_Index!$G$2:$G$1333,MATCH(KC_SPS_SubbasinAttributes!C267,Opportunity_Index!$F$2:$F$1333,0))</f>
        <v>0.39985000000000004</v>
      </c>
      <c r="AC267">
        <f>INDEX(Traffic!$B$2:$B$1332,MATCH(KC_SPS_SubbasinAttributes!C267,Traffic!$A$2:$A$1332,0))</f>
        <v>1117.643</v>
      </c>
      <c r="AD267">
        <f>INDEX(EquityScore!$F$3:$F$1334,MATCH(KC_SPS_SubbasinAttributes!C267,EquityScore!$E$3:$E$1334,0))</f>
        <v>1.8333333349999998</v>
      </c>
      <c r="AE267">
        <f>IFERROR(INDEX(PavementCondition!$E$2:$E$669,MATCH(KC_SPS_SubbasinAttributes!C267,PavementCondition!$D$2:$D$669,0)),"N/A")</f>
        <v>32</v>
      </c>
      <c r="AF267">
        <f>INDEX(SpawnerMortality!$E$2:$E$1331,MATCH(KC_SPS_SubbasinAttributes!C267,SpawnerMortality!$D$2:$D$1331,0))</f>
        <v>0.24588167799999999</v>
      </c>
      <c r="AG267" s="25">
        <f>IFERROR(_xlfn.XLOOKUP($C267,WQBE_Loading!$C$4:$C$3072,WQBE_Loading!G$4:G$3072,,0,),"")</f>
        <v>3.3456790684189599</v>
      </c>
      <c r="AH267" s="25">
        <f>IFERROR(_xlfn.XLOOKUP($C267,WQBE_Loading!$C$4:$C$3072,WQBE_Loading!H$4:H$3072,,0,),"")</f>
        <v>17.315359413287901</v>
      </c>
      <c r="AI267" s="25">
        <f>IFERROR(_xlfn.XLOOKUP($C267,WQBE_Loading!$C$4:$C$3072,WQBE_Loading!I$4:I$3072,,0,),"")</f>
        <v>319.43468621309398</v>
      </c>
      <c r="AJ267" s="25">
        <f>IFERROR(_xlfn.XLOOKUP($C267,WQBE_Loading!$C$4:$C$3072,WQBE_Loading!J$4:J$3072,,0,),"")</f>
        <v>27.708996569863199</v>
      </c>
      <c r="AK267" s="25">
        <f>IFERROR(_xlfn.XLOOKUP($C267,WQBE_Loading!$C$4:$C$3072,WQBE_Loading!K$4:K$3072,,0,),"")</f>
        <v>13498.8586706884</v>
      </c>
      <c r="AL267" s="25">
        <f>IFERROR(_xlfn.XLOOKUP($C267,WQBE_Loading!$C$4:$C$3072,WQBE_Loading!L$4:L$3072,,0,),"")</f>
        <v>5.682320123136725E-3</v>
      </c>
      <c r="AM267" s="25">
        <f>IFERROR(_xlfn.XLOOKUP($C267,WQBE_Loading!$C$4:$C$3072,WQBE_Loading!M$4:M$3072,,0,),"")</f>
        <v>5.1962745822211655E-4</v>
      </c>
      <c r="AN267" s="25">
        <f>IFERROR(_xlfn.XLOOKUP($C267,WQBE_Loading!$C$4:$C$3072,WQBE_Loading!N$4:N$3072,,0,),"")</f>
        <v>0.17221029652474951</v>
      </c>
      <c r="AO267" s="25">
        <f>IFERROR(_xlfn.XLOOKUP($C267,WQBE_Loading!$C$4:$C$3072,WQBE_Loading!O$4:O$3072,,0,),"")</f>
        <v>0.75914155866133548</v>
      </c>
      <c r="AP267" s="25">
        <f>IFERROR(_xlfn.XLOOKUP($C267,WQBE_Loading!$C$4:$C$3072,WQBE_Loading!P$4:P$3072,,0,),"")</f>
        <v>0.93235420262003554</v>
      </c>
      <c r="AQ267" s="13">
        <f>IFERROR(_xlfn.XLOOKUP($C267,WQBE_Loading!$C$4:$C$3072,WQBE_Loading!Q$4:Q$3072,,0,),"")</f>
        <v>9324861.7734365556</v>
      </c>
      <c r="AR267">
        <f>_xlfn.XLOOKUP(C267,UrbanHeat!$A$2:$A$1333,UrbanHeat!$B$2:$B$1333,,0,)</f>
        <v>8.7010000000000005</v>
      </c>
      <c r="AS267" s="25">
        <f>_xlfn.XLOOKUP($C267,TNC_Loading!$A$2:$A$1332,TNC_Loading!B$2:B$1332,,0,)</f>
        <v>3.657</v>
      </c>
      <c r="AT267" s="25">
        <f>_xlfn.XLOOKUP($C267,TNC_Loading!$A$2:$A$1332,TNC_Loading!C$2:C$1332,,0,)</f>
        <v>0.22500000000000001</v>
      </c>
      <c r="AU267" s="25">
        <f>_xlfn.XLOOKUP($C267,TNC_Loading!$A$2:$A$1332,TNC_Loading!D$2:D$1332,,0,)</f>
        <v>2.65</v>
      </c>
      <c r="AV267" s="25">
        <f>_xlfn.XLOOKUP($C267,TNC_Loading!$A$2:$A$1332,TNC_Loading!E$2:E$1332,,0,)</f>
        <v>3.234</v>
      </c>
      <c r="AW267" s="25">
        <f>_xlfn.XLOOKUP($C267,TNC_Loading!$A$2:$A$1332,TNC_Loading!F$2:F$1332,,0,)</f>
        <v>83.647000000000006</v>
      </c>
      <c r="AX267">
        <f>_xlfn.XLOOKUP(C267,BIBI!$D$2:$D$1332,BIBI!$F$2:$F$1332,,0,)</f>
        <v>70.8</v>
      </c>
      <c r="AY267">
        <f>_xlfn.XLOOKUP(C267,FacilityCounts!$A$3:$A$1333,FacilityCounts!$B$3:$B$1333,,0,)</f>
        <v>0</v>
      </c>
      <c r="AZ267">
        <f>_xlfn.XLOOKUP(C267,FacilityCounts!$D$3:$D$1333,FacilityCounts!$E$3:$E$1333,,0,)</f>
        <v>0</v>
      </c>
      <c r="BA267">
        <f>_xlfn.XLOOKUP(C267,FacilityCounts!$G$3:$G$1333,FacilityCounts!$H$3:$H$1333,,0,)</f>
        <v>0</v>
      </c>
      <c r="BB267">
        <f>IFERROR(_xlfn.XLOOKUP(C267,'DA to P Sensitive Lakes'!$P$2:$P$44,'DA to P Sensitive Lakes'!$Q$2:$Q$44,,0,),0)</f>
        <v>0</v>
      </c>
      <c r="BC267" s="25">
        <f>_xlfn.XLOOKUP(C267,'Historic Runoff (mm)'!$A$2:$A$1332,'Historic Runoff (mm)'!$B$2:$B$1332,,0,)</f>
        <v>272.142</v>
      </c>
      <c r="BD267">
        <f>_xlfn.XLOOKUP(C267,DrainageComplaint!$A$2:$A$1332,DrainageComplaint!$B$2:$B$1332,,0,)</f>
        <v>0</v>
      </c>
      <c r="BE267">
        <f>_xlfn.XLOOKUP(C267,PAD_Area!$G$2:$G$1332,PAD_Area!$H$2:$H$1332,,0,)</f>
        <v>0</v>
      </c>
    </row>
    <row r="268" spans="1:57" x14ac:dyDescent="0.2">
      <c r="A268" s="2">
        <v>265</v>
      </c>
      <c r="B268" s="2">
        <v>266</v>
      </c>
      <c r="C268" s="20">
        <v>1002630</v>
      </c>
      <c r="D268" s="3" t="s">
        <v>277</v>
      </c>
      <c r="E268" s="3" t="s">
        <v>27</v>
      </c>
      <c r="F268" s="3">
        <v>13.967000000000001</v>
      </c>
      <c r="G268" s="3">
        <v>5950.8125150200003</v>
      </c>
      <c r="H268" s="3">
        <v>608397.17645599996</v>
      </c>
      <c r="I268" s="2">
        <v>0</v>
      </c>
      <c r="J268" s="2">
        <v>1</v>
      </c>
      <c r="K268" s="2">
        <v>0</v>
      </c>
      <c r="L268" s="2">
        <v>0</v>
      </c>
      <c r="M268" s="3">
        <v>0</v>
      </c>
      <c r="N268" s="2">
        <f>_xlfn.XLOOKUP(C268,Shellfish_Presence!$E$3:$E$1333,Shellfish_Presence!$G$3:$G$1333,,0,)</f>
        <v>0</v>
      </c>
      <c r="O268" s="3">
        <v>0</v>
      </c>
      <c r="P268" s="3">
        <v>0.99999302625656128</v>
      </c>
      <c r="Q268" s="2">
        <v>2</v>
      </c>
      <c r="R268" s="3">
        <v>0.99999302625656128</v>
      </c>
      <c r="S268" s="3">
        <v>0</v>
      </c>
      <c r="T268" s="3">
        <v>0</v>
      </c>
      <c r="U268" s="3">
        <v>0</v>
      </c>
      <c r="V268" s="2">
        <v>0</v>
      </c>
      <c r="W268" s="3" t="str">
        <f t="shared" si="8"/>
        <v/>
      </c>
      <c r="X268" t="str">
        <f t="shared" si="9"/>
        <v/>
      </c>
      <c r="Y268">
        <f>IFERROR(INDEX('Parcel Year'!$N$3:$N$1175,MATCH(KC_SPS_SubbasinAttributes!C268,'Parcel Year'!$M$3:$M$1175,0)),0)</f>
        <v>0.53056401014328003</v>
      </c>
      <c r="Z268">
        <f>INDEX(Imperviousness!$B$2:$B$1332,MATCH(KC_SPS_SubbasinAttributes!C268,Imperviousness!$A$2:$A$1332,0))</f>
        <v>9.5000000000000001E-2</v>
      </c>
      <c r="AA268">
        <f>INDEX('Flow Duration Index'!$B$2:$B$1332,MATCH(KC_SPS_SubbasinAttributes!C268,'Flow Duration Index'!$A$2:$A$1332,0))</f>
        <v>5.6470000000000002</v>
      </c>
      <c r="AB268">
        <f>INDEX(Opportunity_Index!$G$2:$G$1333,MATCH(KC_SPS_SubbasinAttributes!C268,Opportunity_Index!$F$2:$F$1333,0))</f>
        <v>0.39985000000000004</v>
      </c>
      <c r="AC268">
        <f>INDEX(Traffic!$B$2:$B$1332,MATCH(KC_SPS_SubbasinAttributes!C268,Traffic!$A$2:$A$1332,0))</f>
        <v>642.69200000000001</v>
      </c>
      <c r="AD268">
        <f>INDEX(EquityScore!$F$3:$F$1334,MATCH(KC_SPS_SubbasinAttributes!C268,EquityScore!$E$3:$E$1334,0))</f>
        <v>2</v>
      </c>
      <c r="AE268" t="str">
        <f>IFERROR(INDEX(PavementCondition!$E$2:$E$669,MATCH(KC_SPS_SubbasinAttributes!C268,PavementCondition!$D$2:$D$669,0)),"N/A")</f>
        <v>N/A</v>
      </c>
      <c r="AF268">
        <f>INDEX(SpawnerMortality!$E$2:$E$1331,MATCH(KC_SPS_SubbasinAttributes!C268,SpawnerMortality!$D$2:$D$1331,0))</f>
        <v>0.24588167799999999</v>
      </c>
      <c r="AG268" s="25">
        <f>IFERROR(_xlfn.XLOOKUP($C268,WQBE_Loading!$C$4:$C$3072,WQBE_Loading!G$4:G$3072,,0,),"")</f>
        <v>2.8945716023545599E-2</v>
      </c>
      <c r="AH268" s="25">
        <f>IFERROR(_xlfn.XLOOKUP($C268,WQBE_Loading!$C$4:$C$3072,WQBE_Loading!H$4:H$3072,,0,),"")</f>
        <v>0.135201399972527</v>
      </c>
      <c r="AI268" s="25">
        <f>IFERROR(_xlfn.XLOOKUP($C268,WQBE_Loading!$C$4:$C$3072,WQBE_Loading!I$4:I$3072,,0,),"")</f>
        <v>12.635433186425351</v>
      </c>
      <c r="AJ268" s="25">
        <f>IFERROR(_xlfn.XLOOKUP($C268,WQBE_Loading!$C$4:$C$3072,WQBE_Loading!J$4:J$3072,,0,),"")</f>
        <v>0.90850439104363945</v>
      </c>
      <c r="AK268" s="25">
        <f>IFERROR(_xlfn.XLOOKUP($C268,WQBE_Loading!$C$4:$C$3072,WQBE_Loading!K$4:K$3072,,0,),"")</f>
        <v>208.44268332464699</v>
      </c>
      <c r="AL268" s="25">
        <f>IFERROR(_xlfn.XLOOKUP($C268,WQBE_Loading!$C$4:$C$3072,WQBE_Loading!L$4:L$3072,,0,),"")</f>
        <v>5.8780823519295599E-5</v>
      </c>
      <c r="AM268" s="25">
        <f>IFERROR(_xlfn.XLOOKUP($C268,WQBE_Loading!$C$4:$C$3072,WQBE_Loading!M$4:M$3072,,0,),"")</f>
        <v>1.09194169095691E-6</v>
      </c>
      <c r="AN268" s="25">
        <f>IFERROR(_xlfn.XLOOKUP($C268,WQBE_Loading!$C$4:$C$3072,WQBE_Loading!N$4:N$3072,,0,),"")</f>
        <v>5.5118829487992103E-3</v>
      </c>
      <c r="AO268" s="25">
        <f>IFERROR(_xlfn.XLOOKUP($C268,WQBE_Loading!$C$4:$C$3072,WQBE_Loading!O$4:O$3072,,0,),"")</f>
        <v>1.0724224320856349E-2</v>
      </c>
      <c r="AP268" s="25">
        <f>IFERROR(_xlfn.XLOOKUP($C268,WQBE_Loading!$C$4:$C$3072,WQBE_Loading!P$4:P$3072,,0,),"")</f>
        <v>7.7880398723982943E-3</v>
      </c>
      <c r="AQ268" s="13">
        <f>IFERROR(_xlfn.XLOOKUP($C268,WQBE_Loading!$C$4:$C$3072,WQBE_Loading!Q$4:Q$3072,,0,),"")</f>
        <v>353091.75429672946</v>
      </c>
      <c r="AR268">
        <f>_xlfn.XLOOKUP(C268,UrbanHeat!$A$2:$A$1333,UrbanHeat!$B$2:$B$1333,,0,)</f>
        <v>8.2690000000000001</v>
      </c>
      <c r="AS268" s="25">
        <f>_xlfn.XLOOKUP($C268,TNC_Loading!$A$2:$A$1332,TNC_Loading!B$2:B$1332,,0,)</f>
        <v>4.0270000000000001</v>
      </c>
      <c r="AT268" s="25">
        <f>_xlfn.XLOOKUP($C268,TNC_Loading!$A$2:$A$1332,TNC_Loading!C$2:C$1332,,0,)</f>
        <v>0.20200000000000001</v>
      </c>
      <c r="AU268" s="25">
        <f>_xlfn.XLOOKUP($C268,TNC_Loading!$A$2:$A$1332,TNC_Loading!D$2:D$1332,,0,)</f>
        <v>2.827</v>
      </c>
      <c r="AV268" s="25">
        <f>_xlfn.XLOOKUP($C268,TNC_Loading!$A$2:$A$1332,TNC_Loading!E$2:E$1332,,0,)</f>
        <v>3.1819999999999999</v>
      </c>
      <c r="AW268" s="25">
        <f>_xlfn.XLOOKUP($C268,TNC_Loading!$A$2:$A$1332,TNC_Loading!F$2:F$1332,,0,)</f>
        <v>92.685000000000002</v>
      </c>
      <c r="AX268">
        <f>_xlfn.XLOOKUP(C268,BIBI!$D$2:$D$1332,BIBI!$F$2:$F$1332,,0,)</f>
        <v>0</v>
      </c>
      <c r="AY268">
        <f>_xlfn.XLOOKUP(C268,FacilityCounts!$A$3:$A$1333,FacilityCounts!$B$3:$B$1333,,0,)</f>
        <v>0</v>
      </c>
      <c r="AZ268">
        <f>_xlfn.XLOOKUP(C268,FacilityCounts!$D$3:$D$1333,FacilityCounts!$E$3:$E$1333,,0,)</f>
        <v>0</v>
      </c>
      <c r="BA268">
        <f>_xlfn.XLOOKUP(C268,FacilityCounts!$G$3:$G$1333,FacilityCounts!$H$3:$H$1333,,0,)</f>
        <v>0</v>
      </c>
      <c r="BB268">
        <f>IFERROR(_xlfn.XLOOKUP(C268,'DA to P Sensitive Lakes'!$P$2:$P$44,'DA to P Sensitive Lakes'!$Q$2:$Q$44,,0,),0)</f>
        <v>0</v>
      </c>
      <c r="BC268" s="25">
        <f>_xlfn.XLOOKUP(C268,'Historic Runoff (mm)'!$A$2:$A$1332,'Historic Runoff (mm)'!$B$2:$B$1332,,0,)</f>
        <v>292.923</v>
      </c>
      <c r="BD268">
        <f>_xlfn.XLOOKUP(C268,DrainageComplaint!$A$2:$A$1332,DrainageComplaint!$B$2:$B$1332,,0,)</f>
        <v>0</v>
      </c>
      <c r="BE268">
        <f>_xlfn.XLOOKUP(C268,PAD_Area!$G$2:$G$1332,PAD_Area!$H$2:$H$1332,,0,)</f>
        <v>0</v>
      </c>
    </row>
    <row r="269" spans="1:57" x14ac:dyDescent="0.2">
      <c r="A269" s="2">
        <v>266</v>
      </c>
      <c r="B269" s="2">
        <v>267</v>
      </c>
      <c r="C269" s="20">
        <v>1002640</v>
      </c>
      <c r="D269" s="3" t="s">
        <v>278</v>
      </c>
      <c r="E269" s="3" t="s">
        <v>27</v>
      </c>
      <c r="F269" s="3">
        <v>571.50300000000004</v>
      </c>
      <c r="G269" s="3">
        <v>26012.408823599999</v>
      </c>
      <c r="H269" s="3">
        <v>24894582.3048</v>
      </c>
      <c r="I269" s="2">
        <v>1</v>
      </c>
      <c r="J269" s="2">
        <v>1</v>
      </c>
      <c r="K269" s="2">
        <v>0</v>
      </c>
      <c r="L269" s="2">
        <v>0</v>
      </c>
      <c r="M269" s="3">
        <v>0</v>
      </c>
      <c r="N269" s="2">
        <f>_xlfn.XLOOKUP(C269,Shellfish_Presence!$E$3:$E$1333,Shellfish_Presence!$G$3:$G$1333,,0,)</f>
        <v>0</v>
      </c>
      <c r="O269" s="3">
        <v>0</v>
      </c>
      <c r="P269" s="3">
        <v>1</v>
      </c>
      <c r="Q269" s="2">
        <v>4</v>
      </c>
      <c r="R269" s="3">
        <v>1</v>
      </c>
      <c r="S269" s="3">
        <v>0</v>
      </c>
      <c r="T269" s="3">
        <v>2546.639892578125</v>
      </c>
      <c r="U269" s="3">
        <v>0</v>
      </c>
      <c r="V269" s="2">
        <v>37</v>
      </c>
      <c r="W269" s="3">
        <f t="shared" si="8"/>
        <v>1.4528948559956215E-2</v>
      </c>
      <c r="X269">
        <f t="shared" si="9"/>
        <v>0</v>
      </c>
      <c r="Y269">
        <f>IFERROR(INDEX('Parcel Year'!$N$3:$N$1175,MATCH(KC_SPS_SubbasinAttributes!C269,'Parcel Year'!$M$3:$M$1175,0)),0)</f>
        <v>0.20700900256633759</v>
      </c>
      <c r="Z269">
        <f>INDEX(Imperviousness!$B$2:$B$1332,MATCH(KC_SPS_SubbasinAttributes!C269,Imperviousness!$A$2:$A$1332,0))</f>
        <v>2.7E-2</v>
      </c>
      <c r="AA269">
        <f>INDEX('Flow Duration Index'!$B$2:$B$1332,MATCH(KC_SPS_SubbasinAttributes!C269,'Flow Duration Index'!$A$2:$A$1332,0))</f>
        <v>2.2639999999999998</v>
      </c>
      <c r="AB269">
        <f>INDEX(Opportunity_Index!$G$2:$G$1333,MATCH(KC_SPS_SubbasinAttributes!C269,Opportunity_Index!$F$2:$F$1333,0))</f>
        <v>0.39985000000000004</v>
      </c>
      <c r="AC269">
        <f>INDEX(Traffic!$B$2:$B$1332,MATCH(KC_SPS_SubbasinAttributes!C269,Traffic!$A$2:$A$1332,0))</f>
        <v>1826.269</v>
      </c>
      <c r="AD269">
        <f>INDEX(EquityScore!$F$3:$F$1334,MATCH(KC_SPS_SubbasinAttributes!C269,EquityScore!$E$3:$E$1334,0))</f>
        <v>1.8333333349999998</v>
      </c>
      <c r="AE269">
        <f>IFERROR(INDEX(PavementCondition!$E$2:$E$669,MATCH(KC_SPS_SubbasinAttributes!C269,PavementCondition!$D$2:$D$669,0)),"N/A")</f>
        <v>80</v>
      </c>
      <c r="AF269">
        <f>INDEX(SpawnerMortality!$E$2:$E$1331,MATCH(KC_SPS_SubbasinAttributes!C269,SpawnerMortality!$D$2:$D$1331,0))</f>
        <v>0.21434302399999999</v>
      </c>
      <c r="AG269" s="25">
        <f>IFERROR(_xlfn.XLOOKUP($C269,WQBE_Loading!$C$4:$C$3072,WQBE_Loading!G$4:G$3072,,0,),"")</f>
        <v>4.2441653332918694</v>
      </c>
      <c r="AH269" s="25">
        <f>IFERROR(_xlfn.XLOOKUP($C269,WQBE_Loading!$C$4:$C$3072,WQBE_Loading!H$4:H$3072,,0,),"")</f>
        <v>23.250012208282449</v>
      </c>
      <c r="AI269" s="25">
        <f>IFERROR(_xlfn.XLOOKUP($C269,WQBE_Loading!$C$4:$C$3072,WQBE_Loading!I$4:I$3072,,0,),"")</f>
        <v>325.03046444190051</v>
      </c>
      <c r="AJ269" s="25">
        <f>IFERROR(_xlfn.XLOOKUP($C269,WQBE_Loading!$C$4:$C$3072,WQBE_Loading!J$4:J$3072,,0,),"")</f>
        <v>31.485470635231849</v>
      </c>
      <c r="AK269" s="25">
        <f>IFERROR(_xlfn.XLOOKUP($C269,WQBE_Loading!$C$4:$C$3072,WQBE_Loading!K$4:K$3072,,0,),"")</f>
        <v>17885.6557207728</v>
      </c>
      <c r="AL269" s="25">
        <f>IFERROR(_xlfn.XLOOKUP($C269,WQBE_Loading!$C$4:$C$3072,WQBE_Loading!L$4:L$3072,,0,),"")</f>
        <v>7.1816093342672799E-3</v>
      </c>
      <c r="AM269" s="25">
        <f>IFERROR(_xlfn.XLOOKUP($C269,WQBE_Loading!$C$4:$C$3072,WQBE_Loading!M$4:M$3072,,0,),"")</f>
        <v>6.9400447053531798E-4</v>
      </c>
      <c r="AN269" s="25">
        <f>IFERROR(_xlfn.XLOOKUP($C269,WQBE_Loading!$C$4:$C$3072,WQBE_Loading!N$4:N$3072,,0,),"")</f>
        <v>0.20253998503202952</v>
      </c>
      <c r="AO269" s="25">
        <f>IFERROR(_xlfn.XLOOKUP($C269,WQBE_Loading!$C$4:$C$3072,WQBE_Loading!O$4:O$3072,,0,),"")</f>
        <v>0.9480587837357779</v>
      </c>
      <c r="AP269" s="25">
        <f>IFERROR(_xlfn.XLOOKUP($C269,WQBE_Loading!$C$4:$C$3072,WQBE_Loading!P$4:P$3072,,0,),"")</f>
        <v>1.30942573795898</v>
      </c>
      <c r="AQ269" s="13">
        <f>IFERROR(_xlfn.XLOOKUP($C269,WQBE_Loading!$C$4:$C$3072,WQBE_Loading!Q$4:Q$3072,,0,),"")</f>
        <v>9724874.4462276958</v>
      </c>
      <c r="AR269">
        <f>_xlfn.XLOOKUP(C269,UrbanHeat!$A$2:$A$1333,UrbanHeat!$B$2:$B$1333,,0,)</f>
        <v>7.9160000000000004</v>
      </c>
      <c r="AS269" s="25">
        <f>_xlfn.XLOOKUP($C269,TNC_Loading!$A$2:$A$1332,TNC_Loading!B$2:B$1332,,0,)</f>
        <v>3.052</v>
      </c>
      <c r="AT269" s="25">
        <f>_xlfn.XLOOKUP($C269,TNC_Loading!$A$2:$A$1332,TNC_Loading!C$2:C$1332,,0,)</f>
        <v>0.08</v>
      </c>
      <c r="AU269" s="25">
        <f>_xlfn.XLOOKUP($C269,TNC_Loading!$A$2:$A$1332,TNC_Loading!D$2:D$1332,,0,)</f>
        <v>2.56</v>
      </c>
      <c r="AV269" s="25">
        <f>_xlfn.XLOOKUP($C269,TNC_Loading!$A$2:$A$1332,TNC_Loading!E$2:E$1332,,0,)</f>
        <v>2.0379999999999998</v>
      </c>
      <c r="AW269" s="25">
        <f>_xlfn.XLOOKUP($C269,TNC_Loading!$A$2:$A$1332,TNC_Loading!F$2:F$1332,,0,)</f>
        <v>62.488</v>
      </c>
      <c r="AX269">
        <f>_xlfn.XLOOKUP(C269,BIBI!$D$2:$D$1332,BIBI!$F$2:$F$1332,,0,)</f>
        <v>0</v>
      </c>
      <c r="AY269">
        <f>_xlfn.XLOOKUP(C269,FacilityCounts!$A$3:$A$1333,FacilityCounts!$B$3:$B$1333,,0,)</f>
        <v>0</v>
      </c>
      <c r="AZ269">
        <f>_xlfn.XLOOKUP(C269,FacilityCounts!$D$3:$D$1333,FacilityCounts!$E$3:$E$1333,,0,)</f>
        <v>0</v>
      </c>
      <c r="BA269">
        <f>_xlfn.XLOOKUP(C269,FacilityCounts!$G$3:$G$1333,FacilityCounts!$H$3:$H$1333,,0,)</f>
        <v>0</v>
      </c>
      <c r="BB269">
        <f>IFERROR(_xlfn.XLOOKUP(C269,'DA to P Sensitive Lakes'!$P$2:$P$44,'DA to P Sensitive Lakes'!$Q$2:$Q$44,,0,),0)</f>
        <v>0</v>
      </c>
      <c r="BC269" s="25">
        <f>_xlfn.XLOOKUP(C269,'Historic Runoff (mm)'!$A$2:$A$1332,'Historic Runoff (mm)'!$B$2:$B$1332,,0,)</f>
        <v>229.37700000000001</v>
      </c>
      <c r="BD269">
        <f>_xlfn.XLOOKUP(C269,DrainageComplaint!$A$2:$A$1332,DrainageComplaint!$B$2:$B$1332,,0,)</f>
        <v>0</v>
      </c>
      <c r="BE269">
        <f>_xlfn.XLOOKUP(C269,PAD_Area!$G$2:$G$1332,PAD_Area!$H$2:$H$1332,,0,)</f>
        <v>0</v>
      </c>
    </row>
    <row r="270" spans="1:57" x14ac:dyDescent="0.2">
      <c r="A270" s="2">
        <v>267</v>
      </c>
      <c r="B270" s="2">
        <v>268</v>
      </c>
      <c r="C270" s="20">
        <v>1002650</v>
      </c>
      <c r="D270" s="3" t="s">
        <v>279</v>
      </c>
      <c r="E270" s="3" t="s">
        <v>27</v>
      </c>
      <c r="F270" s="3">
        <v>794.25400000000002</v>
      </c>
      <c r="G270" s="3">
        <v>32124.467435999999</v>
      </c>
      <c r="H270" s="3">
        <v>34597572.020999998</v>
      </c>
      <c r="I270" s="2">
        <v>1</v>
      </c>
      <c r="J270" s="2">
        <v>1</v>
      </c>
      <c r="K270" s="2">
        <v>0</v>
      </c>
      <c r="L270" s="2">
        <v>2</v>
      </c>
      <c r="M270" s="3">
        <v>0</v>
      </c>
      <c r="N270" s="2">
        <f>_xlfn.XLOOKUP(C270,Shellfish_Presence!$E$3:$E$1333,Shellfish_Presence!$G$3:$G$1333,,0,)</f>
        <v>0</v>
      </c>
      <c r="O270" s="3">
        <v>0</v>
      </c>
      <c r="P270" s="3">
        <v>1</v>
      </c>
      <c r="Q270" s="2">
        <v>2</v>
      </c>
      <c r="R270" s="3">
        <v>1</v>
      </c>
      <c r="S270" s="3">
        <v>0</v>
      </c>
      <c r="T270" s="3">
        <v>571.468017578125</v>
      </c>
      <c r="U270" s="3">
        <v>0</v>
      </c>
      <c r="V270" s="2">
        <v>23</v>
      </c>
      <c r="W270" s="3">
        <f t="shared" si="8"/>
        <v>4.0247221703628738E-2</v>
      </c>
      <c r="X270">
        <f t="shared" si="9"/>
        <v>0</v>
      </c>
      <c r="Y270">
        <f>IFERROR(INDEX('Parcel Year'!$N$3:$N$1175,MATCH(KC_SPS_SubbasinAttributes!C270,'Parcel Year'!$M$3:$M$1175,0)),0)</f>
        <v>3.1689099967479706E-2</v>
      </c>
      <c r="Z270">
        <f>INDEX(Imperviousness!$B$2:$B$1332,MATCH(KC_SPS_SubbasinAttributes!C270,Imperviousness!$A$2:$A$1332,0))</f>
        <v>0</v>
      </c>
      <c r="AA270">
        <f>INDEX('Flow Duration Index'!$B$2:$B$1332,MATCH(KC_SPS_SubbasinAttributes!C270,'Flow Duration Index'!$A$2:$A$1332,0))</f>
        <v>1.577</v>
      </c>
      <c r="AB270">
        <f>INDEX(Opportunity_Index!$G$2:$G$1333,MATCH(KC_SPS_SubbasinAttributes!C270,Opportunity_Index!$F$2:$F$1333,0))</f>
        <v>0.39985000000000004</v>
      </c>
      <c r="AC270">
        <f>INDEX(Traffic!$B$2:$B$1332,MATCH(KC_SPS_SubbasinAttributes!C270,Traffic!$A$2:$A$1332,0))</f>
        <v>1347.8789999999999</v>
      </c>
      <c r="AD270">
        <f>INDEX(EquityScore!$F$3:$F$1334,MATCH(KC_SPS_SubbasinAttributes!C270,EquityScore!$E$3:$E$1334,0))</f>
        <v>1.8333333349999998</v>
      </c>
      <c r="AE270">
        <f>IFERROR(INDEX(PavementCondition!$E$2:$E$669,MATCH(KC_SPS_SubbasinAttributes!C270,PavementCondition!$D$2:$D$669,0)),"N/A")</f>
        <v>80</v>
      </c>
      <c r="AF270">
        <f>INDEX(SpawnerMortality!$E$2:$E$1331,MATCH(KC_SPS_SubbasinAttributes!C270,SpawnerMortality!$D$2:$D$1331,0))</f>
        <v>0.22528158500000001</v>
      </c>
      <c r="AG270" s="25">
        <f>IFERROR(_xlfn.XLOOKUP($C270,WQBE_Loading!$C$4:$C$3072,WQBE_Loading!G$4:G$3072,,0,),"")</f>
        <v>0.20665146645610399</v>
      </c>
      <c r="AH270" s="25">
        <f>IFERROR(_xlfn.XLOOKUP($C270,WQBE_Loading!$C$4:$C$3072,WQBE_Loading!H$4:H$3072,,0,),"")</f>
        <v>1.032375513890214</v>
      </c>
      <c r="AI270" s="25">
        <f>IFERROR(_xlfn.XLOOKUP($C270,WQBE_Loading!$C$4:$C$3072,WQBE_Loading!I$4:I$3072,,0,),"")</f>
        <v>89.962022673155445</v>
      </c>
      <c r="AJ270" s="25">
        <f>IFERROR(_xlfn.XLOOKUP($C270,WQBE_Loading!$C$4:$C$3072,WQBE_Loading!J$4:J$3072,,0,),"")</f>
        <v>7.1185538195432745</v>
      </c>
      <c r="AK270" s="25">
        <f>IFERROR(_xlfn.XLOOKUP($C270,WQBE_Loading!$C$4:$C$3072,WQBE_Loading!K$4:K$3072,,0,),"")</f>
        <v>2248.395883069375</v>
      </c>
      <c r="AL270" s="25">
        <f>IFERROR(_xlfn.XLOOKUP($C270,WQBE_Loading!$C$4:$C$3072,WQBE_Loading!L$4:L$3072,,0,),"")</f>
        <v>6.3330706817532254E-4</v>
      </c>
      <c r="AM270" s="25">
        <f>IFERROR(_xlfn.XLOOKUP($C270,WQBE_Loading!$C$4:$C$3072,WQBE_Loading!M$4:M$3072,,0,),"")</f>
        <v>3.6718576296074646E-5</v>
      </c>
      <c r="AN270" s="25">
        <f>IFERROR(_xlfn.XLOOKUP($C270,WQBE_Loading!$C$4:$C$3072,WQBE_Loading!N$4:N$3072,,0,),"")</f>
        <v>2.5791993398538601E-2</v>
      </c>
      <c r="AO270" s="25">
        <f>IFERROR(_xlfn.XLOOKUP($C270,WQBE_Loading!$C$4:$C$3072,WQBE_Loading!O$4:O$3072,,0,),"")</f>
        <v>0.11113762564488774</v>
      </c>
      <c r="AP270" s="25">
        <f>IFERROR(_xlfn.XLOOKUP($C270,WQBE_Loading!$C$4:$C$3072,WQBE_Loading!P$4:P$3072,,0,),"")</f>
        <v>0.13722130206643351</v>
      </c>
      <c r="AQ270" s="13">
        <f>IFERROR(_xlfn.XLOOKUP($C270,WQBE_Loading!$C$4:$C$3072,WQBE_Loading!Q$4:Q$3072,,0,),"")</f>
        <v>8748622.1445104405</v>
      </c>
      <c r="AR270">
        <f>_xlfn.XLOOKUP(C270,UrbanHeat!$A$2:$A$1333,UrbanHeat!$B$2:$B$1333,,0,)</f>
        <v>8.0579999999999998</v>
      </c>
      <c r="AS270" s="25">
        <f>_xlfn.XLOOKUP($C270,TNC_Loading!$A$2:$A$1332,TNC_Loading!B$2:B$1332,,0,)</f>
        <v>1.871</v>
      </c>
      <c r="AT270" s="25">
        <f>_xlfn.XLOOKUP($C270,TNC_Loading!$A$2:$A$1332,TNC_Loading!C$2:C$1332,,0,)</f>
        <v>1.7999999999999999E-2</v>
      </c>
      <c r="AU270" s="25">
        <f>_xlfn.XLOOKUP($C270,TNC_Loading!$A$2:$A$1332,TNC_Loading!D$2:D$1332,,0,)</f>
        <v>0.57599999999999996</v>
      </c>
      <c r="AV270" s="25">
        <f>_xlfn.XLOOKUP($C270,TNC_Loading!$A$2:$A$1332,TNC_Loading!E$2:E$1332,,0,)</f>
        <v>0.71299999999999997</v>
      </c>
      <c r="AW270" s="25">
        <f>_xlfn.XLOOKUP($C270,TNC_Loading!$A$2:$A$1332,TNC_Loading!F$2:F$1332,,0,)</f>
        <v>34.122999999999998</v>
      </c>
      <c r="AX270">
        <f>_xlfn.XLOOKUP(C270,BIBI!$D$2:$D$1332,BIBI!$F$2:$F$1332,,0,)</f>
        <v>0</v>
      </c>
      <c r="AY270">
        <f>_xlfn.XLOOKUP(C270,FacilityCounts!$A$3:$A$1333,FacilityCounts!$B$3:$B$1333,,0,)</f>
        <v>0</v>
      </c>
      <c r="AZ270">
        <f>_xlfn.XLOOKUP(C270,FacilityCounts!$D$3:$D$1333,FacilityCounts!$E$3:$E$1333,,0,)</f>
        <v>0</v>
      </c>
      <c r="BA270">
        <f>_xlfn.XLOOKUP(C270,FacilityCounts!$G$3:$G$1333,FacilityCounts!$H$3:$H$1333,,0,)</f>
        <v>0</v>
      </c>
      <c r="BB270">
        <f>IFERROR(_xlfn.XLOOKUP(C270,'DA to P Sensitive Lakes'!$P$2:$P$44,'DA to P Sensitive Lakes'!$Q$2:$Q$44,,0,),0)</f>
        <v>0</v>
      </c>
      <c r="BC270" s="25">
        <f>_xlfn.XLOOKUP(C270,'Historic Runoff (mm)'!$A$2:$A$1332,'Historic Runoff (mm)'!$B$2:$B$1332,,0,)</f>
        <v>184.011</v>
      </c>
      <c r="BD270">
        <f>_xlfn.XLOOKUP(C270,DrainageComplaint!$A$2:$A$1332,DrainageComplaint!$B$2:$B$1332,,0,)</f>
        <v>2</v>
      </c>
      <c r="BE270">
        <f>_xlfn.XLOOKUP(C270,PAD_Area!$G$2:$G$1332,PAD_Area!$H$2:$H$1332,,0,)</f>
        <v>0</v>
      </c>
    </row>
    <row r="271" spans="1:57" x14ac:dyDescent="0.2">
      <c r="A271" s="2">
        <v>268</v>
      </c>
      <c r="B271" s="2">
        <v>269</v>
      </c>
      <c r="C271" s="20">
        <v>1002660</v>
      </c>
      <c r="D271" s="3" t="s">
        <v>279</v>
      </c>
      <c r="E271" s="3" t="s">
        <v>27</v>
      </c>
      <c r="F271" s="3">
        <v>737.31500000000005</v>
      </c>
      <c r="G271" s="3">
        <v>27781.9575401</v>
      </c>
      <c r="H271" s="3">
        <v>32117324.628899999</v>
      </c>
      <c r="I271" s="2">
        <v>1</v>
      </c>
      <c r="J271" s="2">
        <v>1</v>
      </c>
      <c r="K271" s="2">
        <v>0</v>
      </c>
      <c r="L271" s="2">
        <v>3</v>
      </c>
      <c r="M271" s="3">
        <v>0</v>
      </c>
      <c r="N271" s="2">
        <f>_xlfn.XLOOKUP(C271,Shellfish_Presence!$E$3:$E$1333,Shellfish_Presence!$G$3:$G$1333,,0,)</f>
        <v>0</v>
      </c>
      <c r="O271" s="3">
        <v>0</v>
      </c>
      <c r="P271" s="3">
        <v>1</v>
      </c>
      <c r="Q271" s="2">
        <v>8</v>
      </c>
      <c r="R271" s="3">
        <v>1</v>
      </c>
      <c r="S271" s="3">
        <v>0</v>
      </c>
      <c r="T271" s="3">
        <v>5707.419921875</v>
      </c>
      <c r="U271" s="3">
        <v>103.02100372314453</v>
      </c>
      <c r="V271" s="2">
        <v>139</v>
      </c>
      <c r="W271" s="3">
        <f t="shared" si="8"/>
        <v>2.4354261978735876E-2</v>
      </c>
      <c r="X271">
        <f t="shared" si="9"/>
        <v>1.8050363409969683E-2</v>
      </c>
      <c r="Y271">
        <f>IFERROR(INDEX('Parcel Year'!$N$3:$N$1175,MATCH(KC_SPS_SubbasinAttributes!C271,'Parcel Year'!$M$3:$M$1175,0)),0)</f>
        <v>0.20857000350952148</v>
      </c>
      <c r="Z271">
        <f>INDEX(Imperviousness!$B$2:$B$1332,MATCH(KC_SPS_SubbasinAttributes!C271,Imperviousness!$A$2:$A$1332,0))</f>
        <v>3.0000000000000001E-3</v>
      </c>
      <c r="AA271">
        <f>INDEX('Flow Duration Index'!$B$2:$B$1332,MATCH(KC_SPS_SubbasinAttributes!C271,'Flow Duration Index'!$A$2:$A$1332,0))</f>
        <v>1.599</v>
      </c>
      <c r="AB271">
        <f>INDEX(Opportunity_Index!$G$2:$G$1333,MATCH(KC_SPS_SubbasinAttributes!C271,Opportunity_Index!$F$2:$F$1333,0))</f>
        <v>0.39985000000000004</v>
      </c>
      <c r="AC271">
        <f>INDEX(Traffic!$B$2:$B$1332,MATCH(KC_SPS_SubbasinAttributes!C271,Traffic!$A$2:$A$1332,0))</f>
        <v>2175.424</v>
      </c>
      <c r="AD271">
        <f>INDEX(EquityScore!$F$3:$F$1334,MATCH(KC_SPS_SubbasinAttributes!C271,EquityScore!$E$3:$E$1334,0))</f>
        <v>1.8333333349999998</v>
      </c>
      <c r="AE271">
        <f>IFERROR(INDEX(PavementCondition!$E$2:$E$669,MATCH(KC_SPS_SubbasinAttributes!C271,PavementCondition!$D$2:$D$669,0)),"N/A")</f>
        <v>73</v>
      </c>
      <c r="AF271">
        <f>INDEX(SpawnerMortality!$E$2:$E$1331,MATCH(KC_SPS_SubbasinAttributes!C271,SpawnerMortality!$D$2:$D$1331,0))</f>
        <v>0.21434302399999999</v>
      </c>
      <c r="AG271" s="25">
        <f>IFERROR(_xlfn.XLOOKUP($C271,WQBE_Loading!$C$4:$C$3072,WQBE_Loading!G$4:G$3072,,0,),"")</f>
        <v>1.7189773119781351</v>
      </c>
      <c r="AH271" s="25">
        <f>IFERROR(_xlfn.XLOOKUP($C271,WQBE_Loading!$C$4:$C$3072,WQBE_Loading!H$4:H$3072,,0,),"")</f>
        <v>8.8329831279097846</v>
      </c>
      <c r="AI271" s="25">
        <f>IFERROR(_xlfn.XLOOKUP($C271,WQBE_Loading!$C$4:$C$3072,WQBE_Loading!I$4:I$3072,,0,),"")</f>
        <v>181.57561330172001</v>
      </c>
      <c r="AJ271" s="25">
        <f>IFERROR(_xlfn.XLOOKUP($C271,WQBE_Loading!$C$4:$C$3072,WQBE_Loading!J$4:J$3072,,0,),"")</f>
        <v>15.465563743588401</v>
      </c>
      <c r="AK271" s="25">
        <f>IFERROR(_xlfn.XLOOKUP($C271,WQBE_Loading!$C$4:$C$3072,WQBE_Loading!K$4:K$3072,,0,),"")</f>
        <v>7852.7230880172501</v>
      </c>
      <c r="AL271" s="25">
        <f>IFERROR(_xlfn.XLOOKUP($C271,WQBE_Loading!$C$4:$C$3072,WQBE_Loading!L$4:L$3072,,0,),"")</f>
        <v>3.1761136876766998E-3</v>
      </c>
      <c r="AM271" s="25">
        <f>IFERROR(_xlfn.XLOOKUP($C271,WQBE_Loading!$C$4:$C$3072,WQBE_Loading!M$4:M$3072,,0,),"")</f>
        <v>2.4493777031392699E-4</v>
      </c>
      <c r="AN271" s="25">
        <f>IFERROR(_xlfn.XLOOKUP($C271,WQBE_Loading!$C$4:$C$3072,WQBE_Loading!N$4:N$3072,,0,),"")</f>
        <v>9.446583825079391E-2</v>
      </c>
      <c r="AO271" s="25">
        <f>IFERROR(_xlfn.XLOOKUP($C271,WQBE_Loading!$C$4:$C$3072,WQBE_Loading!O$4:O$3072,,0,),"")</f>
        <v>0.43564963911469951</v>
      </c>
      <c r="AP271" s="25">
        <f>IFERROR(_xlfn.XLOOKUP($C271,WQBE_Loading!$C$4:$C$3072,WQBE_Loading!P$4:P$3072,,0,),"")</f>
        <v>0.48989220546690049</v>
      </c>
      <c r="AQ271" s="13">
        <f>IFERROR(_xlfn.XLOOKUP($C271,WQBE_Loading!$C$4:$C$3072,WQBE_Loading!Q$4:Q$3072,,0,),"")</f>
        <v>8326835.6648141854</v>
      </c>
      <c r="AR271">
        <f>_xlfn.XLOOKUP(C271,UrbanHeat!$A$2:$A$1333,UrbanHeat!$B$2:$B$1333,,0,)</f>
        <v>8.6809999999999992</v>
      </c>
      <c r="AS271" s="25">
        <f>_xlfn.XLOOKUP($C271,TNC_Loading!$A$2:$A$1332,TNC_Loading!B$2:B$1332,,0,)</f>
        <v>2.0150000000000001</v>
      </c>
      <c r="AT271" s="25">
        <f>_xlfn.XLOOKUP($C271,TNC_Loading!$A$2:$A$1332,TNC_Loading!C$2:C$1332,,0,)</f>
        <v>4.5999999999999999E-2</v>
      </c>
      <c r="AU271" s="25">
        <f>_xlfn.XLOOKUP($C271,TNC_Loading!$A$2:$A$1332,TNC_Loading!D$2:D$1332,,0,)</f>
        <v>1.7070000000000001</v>
      </c>
      <c r="AV271" s="25">
        <f>_xlfn.XLOOKUP($C271,TNC_Loading!$A$2:$A$1332,TNC_Loading!E$2:E$1332,,0,)</f>
        <v>1.268</v>
      </c>
      <c r="AW271" s="25">
        <f>_xlfn.XLOOKUP($C271,TNC_Loading!$A$2:$A$1332,TNC_Loading!F$2:F$1332,,0,)</f>
        <v>42.381</v>
      </c>
      <c r="AX271">
        <f>_xlfn.XLOOKUP(C271,BIBI!$D$2:$D$1332,BIBI!$F$2:$F$1332,,0,)</f>
        <v>0</v>
      </c>
      <c r="AY271">
        <f>_xlfn.XLOOKUP(C271,FacilityCounts!$A$3:$A$1333,FacilityCounts!$B$3:$B$1333,,0,)</f>
        <v>0</v>
      </c>
      <c r="AZ271">
        <f>_xlfn.XLOOKUP(C271,FacilityCounts!$D$3:$D$1333,FacilityCounts!$E$3:$E$1333,,0,)</f>
        <v>0</v>
      </c>
      <c r="BA271">
        <f>_xlfn.XLOOKUP(C271,FacilityCounts!$G$3:$G$1333,FacilityCounts!$H$3:$H$1333,,0,)</f>
        <v>0</v>
      </c>
      <c r="BB271">
        <f>IFERROR(_xlfn.XLOOKUP(C271,'DA to P Sensitive Lakes'!$P$2:$P$44,'DA to P Sensitive Lakes'!$Q$2:$Q$44,,0,),0)</f>
        <v>0</v>
      </c>
      <c r="BC271" s="25">
        <f>_xlfn.XLOOKUP(C271,'Historic Runoff (mm)'!$A$2:$A$1332,'Historic Runoff (mm)'!$B$2:$B$1332,,0,)</f>
        <v>188.858</v>
      </c>
      <c r="BD271">
        <f>_xlfn.XLOOKUP(C271,DrainageComplaint!$A$2:$A$1332,DrainageComplaint!$B$2:$B$1332,,0,)</f>
        <v>1</v>
      </c>
      <c r="BE271">
        <f>_xlfn.XLOOKUP(C271,PAD_Area!$G$2:$G$1332,PAD_Area!$H$2:$H$1332,,0,)</f>
        <v>0</v>
      </c>
    </row>
    <row r="272" spans="1:57" x14ac:dyDescent="0.2">
      <c r="A272" s="2">
        <v>269</v>
      </c>
      <c r="B272" s="2">
        <v>270</v>
      </c>
      <c r="C272" s="20">
        <v>1002670</v>
      </c>
      <c r="D272" s="3" t="s">
        <v>281</v>
      </c>
      <c r="E272" s="3" t="s">
        <v>27</v>
      </c>
      <c r="F272" s="3">
        <v>762.49800000000005</v>
      </c>
      <c r="G272" s="3">
        <v>45154.815985900001</v>
      </c>
      <c r="H272" s="3">
        <v>33214288.3948</v>
      </c>
      <c r="I272" s="2">
        <v>0</v>
      </c>
      <c r="J272" s="2">
        <v>1</v>
      </c>
      <c r="K272" s="2">
        <v>0</v>
      </c>
      <c r="L272" s="2">
        <v>3</v>
      </c>
      <c r="M272" s="3">
        <v>0</v>
      </c>
      <c r="N272" s="2">
        <f>_xlfn.XLOOKUP(C272,Shellfish_Presence!$E$3:$E$1333,Shellfish_Presence!$G$3:$G$1333,,0,)</f>
        <v>0</v>
      </c>
      <c r="O272" s="3">
        <v>0</v>
      </c>
      <c r="P272" s="3">
        <v>1</v>
      </c>
      <c r="Q272" s="2">
        <v>4</v>
      </c>
      <c r="R272" s="3">
        <v>1</v>
      </c>
      <c r="S272" s="3">
        <v>0</v>
      </c>
      <c r="T272" s="3">
        <v>27411</v>
      </c>
      <c r="U272" s="3">
        <v>0</v>
      </c>
      <c r="V272" s="2">
        <v>52</v>
      </c>
      <c r="W272" s="3">
        <f t="shared" si="8"/>
        <v>1.8970486301119987E-3</v>
      </c>
      <c r="X272">
        <f t="shared" si="9"/>
        <v>0</v>
      </c>
      <c r="Y272">
        <f>IFERROR(INDEX('Parcel Year'!$N$3:$N$1175,MATCH(KC_SPS_SubbasinAttributes!C272,'Parcel Year'!$M$3:$M$1175,0)),0)</f>
        <v>0.44554701447486877</v>
      </c>
      <c r="Z272">
        <f>INDEX(Imperviousness!$B$2:$B$1332,MATCH(KC_SPS_SubbasinAttributes!C272,Imperviousness!$A$2:$A$1332,0))</f>
        <v>0.01</v>
      </c>
      <c r="AA272">
        <f>INDEX('Flow Duration Index'!$B$2:$B$1332,MATCH(KC_SPS_SubbasinAttributes!C272,'Flow Duration Index'!$A$2:$A$1332,0))</f>
        <v>3.0990000000000002</v>
      </c>
      <c r="AB272">
        <f>INDEX(Opportunity_Index!$G$2:$G$1333,MATCH(KC_SPS_SubbasinAttributes!C272,Opportunity_Index!$F$2:$F$1333,0))</f>
        <v>0.25019999999999998</v>
      </c>
      <c r="AC272">
        <f>INDEX(Traffic!$B$2:$B$1332,MATCH(KC_SPS_SubbasinAttributes!C272,Traffic!$A$2:$A$1332,0))</f>
        <v>810.31500000000005</v>
      </c>
      <c r="AD272">
        <f>INDEX(EquityScore!$F$3:$F$1334,MATCH(KC_SPS_SubbasinAttributes!C272,EquityScore!$E$3:$E$1334,0))</f>
        <v>1.6666666699999999</v>
      </c>
      <c r="AE272">
        <f>IFERROR(INDEX(PavementCondition!$E$2:$E$669,MATCH(KC_SPS_SubbasinAttributes!C272,PavementCondition!$D$2:$D$669,0)),"N/A")</f>
        <v>83</v>
      </c>
      <c r="AF272">
        <f>INDEX(SpawnerMortality!$E$2:$E$1331,MATCH(KC_SPS_SubbasinAttributes!C272,SpawnerMortality!$D$2:$D$1331,0))</f>
        <v>0.18280436999999999</v>
      </c>
      <c r="AG272" s="25">
        <f>IFERROR(_xlfn.XLOOKUP($C272,WQBE_Loading!$C$4:$C$3072,WQBE_Loading!G$4:G$3072,,0,),"")</f>
        <v>1.4955557696809749</v>
      </c>
      <c r="AH272" s="25">
        <f>IFERROR(_xlfn.XLOOKUP($C272,WQBE_Loading!$C$4:$C$3072,WQBE_Loading!H$4:H$3072,,0,),"")</f>
        <v>7.6547585865132151</v>
      </c>
      <c r="AI272" s="25">
        <f>IFERROR(_xlfn.XLOOKUP($C272,WQBE_Loading!$C$4:$C$3072,WQBE_Loading!I$4:I$3072,,0,),"")</f>
        <v>277.26858006260051</v>
      </c>
      <c r="AJ272" s="25">
        <f>IFERROR(_xlfn.XLOOKUP($C272,WQBE_Loading!$C$4:$C$3072,WQBE_Loading!J$4:J$3072,,0,),"")</f>
        <v>21.5868347511751</v>
      </c>
      <c r="AK272" s="25">
        <f>IFERROR(_xlfn.XLOOKUP($C272,WQBE_Loading!$C$4:$C$3072,WQBE_Loading!K$4:K$3072,,0,),"")</f>
        <v>7845.4732423637197</v>
      </c>
      <c r="AL272" s="25">
        <f>IFERROR(_xlfn.XLOOKUP($C272,WQBE_Loading!$C$4:$C$3072,WQBE_Loading!L$4:L$3072,,0,),"")</f>
        <v>2.7729739238334049E-3</v>
      </c>
      <c r="AM272" s="25">
        <f>IFERROR(_xlfn.XLOOKUP($C272,WQBE_Loading!$C$4:$C$3072,WQBE_Loading!M$4:M$3072,,0,),"")</f>
        <v>1.6478498485000999E-4</v>
      </c>
      <c r="AN272" s="25">
        <f>IFERROR(_xlfn.XLOOKUP($C272,WQBE_Loading!$C$4:$C$3072,WQBE_Loading!N$4:N$3072,,0,),"")</f>
        <v>0.1286550281090055</v>
      </c>
      <c r="AO272" s="25">
        <f>IFERROR(_xlfn.XLOOKUP($C272,WQBE_Loading!$C$4:$C$3072,WQBE_Loading!O$4:O$3072,,0,),"")</f>
        <v>0.40903908117125498</v>
      </c>
      <c r="AP272" s="25">
        <f>IFERROR(_xlfn.XLOOKUP($C272,WQBE_Loading!$C$4:$C$3072,WQBE_Loading!P$4:P$3072,,0,),"")</f>
        <v>0.46072045101418546</v>
      </c>
      <c r="AQ272" s="13">
        <f>IFERROR(_xlfn.XLOOKUP($C272,WQBE_Loading!$C$4:$C$3072,WQBE_Loading!Q$4:Q$3072,,0,),"")</f>
        <v>7845872.9751880448</v>
      </c>
      <c r="AR272">
        <f>_xlfn.XLOOKUP(C272,UrbanHeat!$A$2:$A$1333,UrbanHeat!$B$2:$B$1333,,0,)</f>
        <v>10.346</v>
      </c>
      <c r="AS272" s="25">
        <f>_xlfn.XLOOKUP($C272,TNC_Loading!$A$2:$A$1332,TNC_Loading!B$2:B$1332,,0,)</f>
        <v>2.4590000000000001</v>
      </c>
      <c r="AT272" s="25">
        <f>_xlfn.XLOOKUP($C272,TNC_Loading!$A$2:$A$1332,TNC_Loading!C$2:C$1332,,0,)</f>
        <v>6.2E-2</v>
      </c>
      <c r="AU272" s="25">
        <f>_xlfn.XLOOKUP($C272,TNC_Loading!$A$2:$A$1332,TNC_Loading!D$2:D$1332,,0,)</f>
        <v>1.355</v>
      </c>
      <c r="AV272" s="25">
        <f>_xlfn.XLOOKUP($C272,TNC_Loading!$A$2:$A$1332,TNC_Loading!E$2:E$1332,,0,)</f>
        <v>1.6850000000000001</v>
      </c>
      <c r="AW272" s="25">
        <f>_xlfn.XLOOKUP($C272,TNC_Loading!$A$2:$A$1332,TNC_Loading!F$2:F$1332,,0,)</f>
        <v>52.398000000000003</v>
      </c>
      <c r="AX272">
        <f>_xlfn.XLOOKUP(C272,BIBI!$D$2:$D$1332,BIBI!$F$2:$F$1332,,0,)</f>
        <v>0</v>
      </c>
      <c r="AY272">
        <f>_xlfn.XLOOKUP(C272,FacilityCounts!$A$3:$A$1333,FacilityCounts!$B$3:$B$1333,,0,)</f>
        <v>5</v>
      </c>
      <c r="AZ272">
        <f>_xlfn.XLOOKUP(C272,FacilityCounts!$D$3:$D$1333,FacilityCounts!$E$3:$E$1333,,0,)</f>
        <v>3</v>
      </c>
      <c r="BA272">
        <f>_xlfn.XLOOKUP(C272,FacilityCounts!$G$3:$G$1333,FacilityCounts!$H$3:$H$1333,,0,)</f>
        <v>0</v>
      </c>
      <c r="BB272">
        <f>IFERROR(_xlfn.XLOOKUP(C272,'DA to P Sensitive Lakes'!$P$2:$P$44,'DA to P Sensitive Lakes'!$Q$2:$Q$44,,0,),0)</f>
        <v>0</v>
      </c>
      <c r="BC272" s="25">
        <f>_xlfn.XLOOKUP(C272,'Historic Runoff (mm)'!$A$2:$A$1332,'Historic Runoff (mm)'!$B$2:$B$1332,,0,)</f>
        <v>165.017</v>
      </c>
      <c r="BD272">
        <f>_xlfn.XLOOKUP(C272,DrainageComplaint!$A$2:$A$1332,DrainageComplaint!$B$2:$B$1332,,0,)</f>
        <v>3</v>
      </c>
      <c r="BE272">
        <f>_xlfn.XLOOKUP(C272,PAD_Area!$G$2:$G$1332,PAD_Area!$H$2:$H$1332,,0,)</f>
        <v>0</v>
      </c>
    </row>
    <row r="273" spans="1:57" x14ac:dyDescent="0.2">
      <c r="A273" s="2">
        <v>270</v>
      </c>
      <c r="B273" s="2">
        <v>271</v>
      </c>
      <c r="C273" s="20">
        <v>1002680</v>
      </c>
      <c r="D273" s="3" t="s">
        <v>282</v>
      </c>
      <c r="E273" s="3" t="s">
        <v>27</v>
      </c>
      <c r="F273" s="3">
        <v>112.292</v>
      </c>
      <c r="G273" s="3">
        <v>12311.715039000001</v>
      </c>
      <c r="H273" s="3">
        <v>4891430.8533899998</v>
      </c>
      <c r="I273" s="2">
        <v>0</v>
      </c>
      <c r="J273" s="2">
        <v>1</v>
      </c>
      <c r="K273" s="2">
        <v>0</v>
      </c>
      <c r="L273" s="2">
        <v>0</v>
      </c>
      <c r="M273" s="3">
        <v>0</v>
      </c>
      <c r="N273" s="2">
        <f>_xlfn.XLOOKUP(C273,Shellfish_Presence!$E$3:$E$1333,Shellfish_Presence!$G$3:$G$1333,,0,)</f>
        <v>0</v>
      </c>
      <c r="O273" s="3">
        <v>0</v>
      </c>
      <c r="P273" s="3">
        <v>1</v>
      </c>
      <c r="Q273" s="2">
        <v>3</v>
      </c>
      <c r="R273" s="3">
        <v>1</v>
      </c>
      <c r="S273" s="3">
        <v>0</v>
      </c>
      <c r="T273" s="3">
        <v>2369.27001953125</v>
      </c>
      <c r="U273" s="3">
        <v>0</v>
      </c>
      <c r="V273" s="2">
        <v>6</v>
      </c>
      <c r="W273" s="3">
        <f t="shared" si="8"/>
        <v>2.5324255785700079E-3</v>
      </c>
      <c r="X273">
        <f t="shared" si="9"/>
        <v>0</v>
      </c>
      <c r="Y273">
        <f>IFERROR(INDEX('Parcel Year'!$N$3:$N$1175,MATCH(KC_SPS_SubbasinAttributes!C273,'Parcel Year'!$M$3:$M$1175,0)),0)</f>
        <v>0.38340100646018982</v>
      </c>
      <c r="Z273">
        <f>INDEX(Imperviousness!$B$2:$B$1332,MATCH(KC_SPS_SubbasinAttributes!C273,Imperviousness!$A$2:$A$1332,0))</f>
        <v>0</v>
      </c>
      <c r="AA273">
        <f>INDEX('Flow Duration Index'!$B$2:$B$1332,MATCH(KC_SPS_SubbasinAttributes!C273,'Flow Duration Index'!$A$2:$A$1332,0))</f>
        <v>3.2759999999999998</v>
      </c>
      <c r="AB273">
        <f>INDEX(Opportunity_Index!$G$2:$G$1333,MATCH(KC_SPS_SubbasinAttributes!C273,Opportunity_Index!$F$2:$F$1333,0))</f>
        <v>0.47265000000000001</v>
      </c>
      <c r="AC273">
        <f>INDEX(Traffic!$B$2:$B$1332,MATCH(KC_SPS_SubbasinAttributes!C273,Traffic!$A$2:$A$1332,0))</f>
        <v>2825.2750000000001</v>
      </c>
      <c r="AD273">
        <f>INDEX(EquityScore!$F$3:$F$1334,MATCH(KC_SPS_SubbasinAttributes!C273,EquityScore!$E$3:$E$1334,0))</f>
        <v>1.8333333349999998</v>
      </c>
      <c r="AE273">
        <f>IFERROR(INDEX(PavementCondition!$E$2:$E$669,MATCH(KC_SPS_SubbasinAttributes!C273,PavementCondition!$D$2:$D$669,0)),"N/A")</f>
        <v>76</v>
      </c>
      <c r="AF273">
        <f>INDEX(SpawnerMortality!$E$2:$E$1331,MATCH(KC_SPS_SubbasinAttributes!C273,SpawnerMortality!$D$2:$D$1331,0))</f>
        <v>0.18083938099999999</v>
      </c>
      <c r="AG273" s="25">
        <f>IFERROR(_xlfn.XLOOKUP($C273,WQBE_Loading!$C$4:$C$3072,WQBE_Loading!G$4:G$3072,,0,),"")</f>
        <v>4.7919622209443652E-2</v>
      </c>
      <c r="AH273" s="25">
        <f>IFERROR(_xlfn.XLOOKUP($C273,WQBE_Loading!$C$4:$C$3072,WQBE_Loading!H$4:H$3072,,0,),"")</f>
        <v>0.23975638270223598</v>
      </c>
      <c r="AI273" s="25">
        <f>IFERROR(_xlfn.XLOOKUP($C273,WQBE_Loading!$C$4:$C$3072,WQBE_Loading!I$4:I$3072,,0,),"")</f>
        <v>15.61278402940605</v>
      </c>
      <c r="AJ273" s="25">
        <f>IFERROR(_xlfn.XLOOKUP($C273,WQBE_Loading!$C$4:$C$3072,WQBE_Loading!J$4:J$3072,,0,),"")</f>
        <v>1.1427572797845</v>
      </c>
      <c r="AK273" s="25">
        <f>IFERROR(_xlfn.XLOOKUP($C273,WQBE_Loading!$C$4:$C$3072,WQBE_Loading!K$4:K$3072,,0,),"")</f>
        <v>358.53324118418755</v>
      </c>
      <c r="AL273" s="25">
        <f>IFERROR(_xlfn.XLOOKUP($C273,WQBE_Loading!$C$4:$C$3072,WQBE_Loading!L$4:L$3072,,0,),"")</f>
        <v>1.011063976462185E-4</v>
      </c>
      <c r="AM273" s="25">
        <f>IFERROR(_xlfn.XLOOKUP($C273,WQBE_Loading!$C$4:$C$3072,WQBE_Loading!M$4:M$3072,,0,),"")</f>
        <v>1.4280403308988651E-6</v>
      </c>
      <c r="AN273" s="25">
        <f>IFERROR(_xlfn.XLOOKUP($C273,WQBE_Loading!$C$4:$C$3072,WQBE_Loading!N$4:N$3072,,0,),"")</f>
        <v>6.8541713717400051E-3</v>
      </c>
      <c r="AO273" s="25">
        <f>IFERROR(_xlfn.XLOOKUP($C273,WQBE_Loading!$C$4:$C$3072,WQBE_Loading!O$4:O$3072,,0,),"")</f>
        <v>1.7217421296411101E-2</v>
      </c>
      <c r="AP273" s="25">
        <f>IFERROR(_xlfn.XLOOKUP($C273,WQBE_Loading!$C$4:$C$3072,WQBE_Loading!P$4:P$3072,,0,),"")</f>
        <v>1.750070482381335E-2</v>
      </c>
      <c r="AQ273" s="13">
        <f>IFERROR(_xlfn.XLOOKUP($C273,WQBE_Loading!$C$4:$C$3072,WQBE_Loading!Q$4:Q$3072,,0,),"")</f>
        <v>456077.101540701</v>
      </c>
      <c r="AR273">
        <f>_xlfn.XLOOKUP(C273,UrbanHeat!$A$2:$A$1333,UrbanHeat!$B$2:$B$1333,,0,)</f>
        <v>11.679</v>
      </c>
      <c r="AS273" s="25">
        <f>_xlfn.XLOOKUP($C273,TNC_Loading!$A$2:$A$1332,TNC_Loading!B$2:B$1332,,0,)</f>
        <v>1.419</v>
      </c>
      <c r="AT273" s="25">
        <f>_xlfn.XLOOKUP($C273,TNC_Loading!$A$2:$A$1332,TNC_Loading!C$2:C$1332,,0,)</f>
        <v>4.1000000000000002E-2</v>
      </c>
      <c r="AU273" s="25">
        <f>_xlfn.XLOOKUP($C273,TNC_Loading!$A$2:$A$1332,TNC_Loading!D$2:D$1332,,0,)</f>
        <v>1.42</v>
      </c>
      <c r="AV273" s="25">
        <f>_xlfn.XLOOKUP($C273,TNC_Loading!$A$2:$A$1332,TNC_Loading!E$2:E$1332,,0,)</f>
        <v>1.0669999999999999</v>
      </c>
      <c r="AW273" s="25">
        <f>_xlfn.XLOOKUP($C273,TNC_Loading!$A$2:$A$1332,TNC_Loading!F$2:F$1332,,0,)</f>
        <v>30.460999999999999</v>
      </c>
      <c r="AX273">
        <f>_xlfn.XLOOKUP(C273,BIBI!$D$2:$D$1332,BIBI!$F$2:$F$1332,,0,)</f>
        <v>0</v>
      </c>
      <c r="AY273">
        <f>_xlfn.XLOOKUP(C273,FacilityCounts!$A$3:$A$1333,FacilityCounts!$B$3:$B$1333,,0,)</f>
        <v>0</v>
      </c>
      <c r="AZ273">
        <f>_xlfn.XLOOKUP(C273,FacilityCounts!$D$3:$D$1333,FacilityCounts!$E$3:$E$1333,,0,)</f>
        <v>0</v>
      </c>
      <c r="BA273">
        <f>_xlfn.XLOOKUP(C273,FacilityCounts!$G$3:$G$1333,FacilityCounts!$H$3:$H$1333,,0,)</f>
        <v>0</v>
      </c>
      <c r="BB273">
        <f>IFERROR(_xlfn.XLOOKUP(C273,'DA to P Sensitive Lakes'!$P$2:$P$44,'DA to P Sensitive Lakes'!$Q$2:$Q$44,,0,),0)</f>
        <v>0</v>
      </c>
      <c r="BC273" s="25">
        <f>_xlfn.XLOOKUP(C273,'Historic Runoff (mm)'!$A$2:$A$1332,'Historic Runoff (mm)'!$B$2:$B$1332,,0,)</f>
        <v>197.703</v>
      </c>
      <c r="BD273">
        <f>_xlfn.XLOOKUP(C273,DrainageComplaint!$A$2:$A$1332,DrainageComplaint!$B$2:$B$1332,,0,)</f>
        <v>0</v>
      </c>
      <c r="BE273">
        <f>_xlfn.XLOOKUP(C273,PAD_Area!$G$2:$G$1332,PAD_Area!$H$2:$H$1332,,0,)</f>
        <v>0</v>
      </c>
    </row>
    <row r="274" spans="1:57" x14ac:dyDescent="0.2">
      <c r="A274" s="2">
        <v>271</v>
      </c>
      <c r="B274" s="2">
        <v>272</v>
      </c>
      <c r="C274" s="20">
        <v>1002690</v>
      </c>
      <c r="D274" s="3" t="s">
        <v>283</v>
      </c>
      <c r="E274" s="3" t="s">
        <v>27</v>
      </c>
      <c r="F274" s="3">
        <v>147.69800000000001</v>
      </c>
      <c r="G274" s="3">
        <v>19385.147285399999</v>
      </c>
      <c r="H274" s="3">
        <v>6433705.0861999998</v>
      </c>
      <c r="I274" s="2">
        <v>0</v>
      </c>
      <c r="J274" s="2">
        <v>1</v>
      </c>
      <c r="K274" s="2">
        <v>0</v>
      </c>
      <c r="L274" s="2">
        <v>0</v>
      </c>
      <c r="M274" s="3">
        <v>0</v>
      </c>
      <c r="N274" s="2">
        <f>_xlfn.XLOOKUP(C274,Shellfish_Presence!$E$3:$E$1333,Shellfish_Presence!$G$3:$G$1333,,0,)</f>
        <v>0</v>
      </c>
      <c r="O274" s="3">
        <v>0</v>
      </c>
      <c r="P274" s="3">
        <v>1</v>
      </c>
      <c r="Q274" s="2">
        <v>2</v>
      </c>
      <c r="R274" s="3">
        <v>1</v>
      </c>
      <c r="S274" s="3">
        <v>0</v>
      </c>
      <c r="T274" s="3">
        <v>3426.139892578125</v>
      </c>
      <c r="U274" s="3">
        <v>0</v>
      </c>
      <c r="V274" s="2">
        <v>9</v>
      </c>
      <c r="W274" s="3">
        <f t="shared" si="8"/>
        <v>2.6268629659566001E-3</v>
      </c>
      <c r="X274">
        <f t="shared" si="9"/>
        <v>0</v>
      </c>
      <c r="Y274">
        <f>IFERROR(INDEX('Parcel Year'!$N$3:$N$1175,MATCH(KC_SPS_SubbasinAttributes!C274,'Parcel Year'!$M$3:$M$1175,0)),0)</f>
        <v>0.40504100918769836</v>
      </c>
      <c r="Z274">
        <f>INDEX(Imperviousness!$B$2:$B$1332,MATCH(KC_SPS_SubbasinAttributes!C274,Imperviousness!$A$2:$A$1332,0))</f>
        <v>3.2000000000000001E-2</v>
      </c>
      <c r="AA274">
        <f>INDEX('Flow Duration Index'!$B$2:$B$1332,MATCH(KC_SPS_SubbasinAttributes!C274,'Flow Duration Index'!$A$2:$A$1332,0))</f>
        <v>3.8370000000000002</v>
      </c>
      <c r="AB274">
        <f>INDEX(Opportunity_Index!$G$2:$G$1333,MATCH(KC_SPS_SubbasinAttributes!C274,Opportunity_Index!$F$2:$F$1333,0))</f>
        <v>0.47265000000000001</v>
      </c>
      <c r="AC274">
        <f>INDEX(Traffic!$B$2:$B$1332,MATCH(KC_SPS_SubbasinAttributes!C274,Traffic!$A$2:$A$1332,0))</f>
        <v>2289.5590000000002</v>
      </c>
      <c r="AD274">
        <f>INDEX(EquityScore!$F$3:$F$1334,MATCH(KC_SPS_SubbasinAttributes!C274,EquityScore!$E$3:$E$1334,0))</f>
        <v>1.8333333349999998</v>
      </c>
      <c r="AE274">
        <f>IFERROR(INDEX(PavementCondition!$E$2:$E$669,MATCH(KC_SPS_SubbasinAttributes!C274,PavementCondition!$D$2:$D$669,0)),"N/A")</f>
        <v>44</v>
      </c>
      <c r="AF274">
        <f>INDEX(SpawnerMortality!$E$2:$E$1331,MATCH(KC_SPS_SubbasinAttributes!C274,SpawnerMortality!$D$2:$D$1331,0))</f>
        <v>0.18083938099999999</v>
      </c>
      <c r="AG274" s="25">
        <f>IFERROR(_xlfn.XLOOKUP($C274,WQBE_Loading!$C$4:$C$3072,WQBE_Loading!G$4:G$3072,,0,),"")</f>
        <v>5.1983734815594054E-2</v>
      </c>
      <c r="AH274" s="25">
        <f>IFERROR(_xlfn.XLOOKUP($C274,WQBE_Loading!$C$4:$C$3072,WQBE_Loading!H$4:H$3072,,0,),"")</f>
        <v>0.25666544383978801</v>
      </c>
      <c r="AI274" s="25">
        <f>IFERROR(_xlfn.XLOOKUP($C274,WQBE_Loading!$C$4:$C$3072,WQBE_Loading!I$4:I$3072,,0,),"")</f>
        <v>18.521228646542653</v>
      </c>
      <c r="AJ274" s="25">
        <f>IFERROR(_xlfn.XLOOKUP($C274,WQBE_Loading!$C$4:$C$3072,WQBE_Loading!J$4:J$3072,,0,),"")</f>
        <v>1.3485591213186401</v>
      </c>
      <c r="AK274" s="25">
        <f>IFERROR(_xlfn.XLOOKUP($C274,WQBE_Loading!$C$4:$C$3072,WQBE_Loading!K$4:K$3072,,0,),"")</f>
        <v>398.31294896893149</v>
      </c>
      <c r="AL274" s="25">
        <f>IFERROR(_xlfn.XLOOKUP($C274,WQBE_Loading!$C$4:$C$3072,WQBE_Loading!L$4:L$3072,,0,),"")</f>
        <v>1.12324194286944E-4</v>
      </c>
      <c r="AM274" s="25">
        <f>IFERROR(_xlfn.XLOOKUP($C274,WQBE_Loading!$C$4:$C$3072,WQBE_Loading!M$4:M$3072,,0,),"")</f>
        <v>1.6897803839780152E-6</v>
      </c>
      <c r="AN274" s="25">
        <f>IFERROR(_xlfn.XLOOKUP($C274,WQBE_Loading!$C$4:$C$3072,WQBE_Loading!N$4:N$3072,,0,),"")</f>
        <v>8.3944285068374494E-3</v>
      </c>
      <c r="AO274" s="25">
        <f>IFERROR(_xlfn.XLOOKUP($C274,WQBE_Loading!$C$4:$C$3072,WQBE_Loading!O$4:O$3072,,0,),"")</f>
        <v>1.949759290200655E-2</v>
      </c>
      <c r="AP274" s="25">
        <f>IFERROR(_xlfn.XLOOKUP($C274,WQBE_Loading!$C$4:$C$3072,WQBE_Loading!P$4:P$3072,,0,),"")</f>
        <v>1.78392696503572E-2</v>
      </c>
      <c r="AQ274" s="13">
        <f>IFERROR(_xlfn.XLOOKUP($C274,WQBE_Loading!$C$4:$C$3072,WQBE_Loading!Q$4:Q$3072,,0,),"")</f>
        <v>540490.06148758251</v>
      </c>
      <c r="AR274">
        <f>_xlfn.XLOOKUP(C274,UrbanHeat!$A$2:$A$1333,UrbanHeat!$B$2:$B$1333,,0,)</f>
        <v>12.058</v>
      </c>
      <c r="AS274" s="25">
        <f>_xlfn.XLOOKUP($C274,TNC_Loading!$A$2:$A$1332,TNC_Loading!B$2:B$1332,,0,)</f>
        <v>2.4470000000000001</v>
      </c>
      <c r="AT274" s="25">
        <f>_xlfn.XLOOKUP($C274,TNC_Loading!$A$2:$A$1332,TNC_Loading!C$2:C$1332,,0,)</f>
        <v>0.126</v>
      </c>
      <c r="AU274" s="25">
        <f>_xlfn.XLOOKUP($C274,TNC_Loading!$A$2:$A$1332,TNC_Loading!D$2:D$1332,,0,)</f>
        <v>6.3010000000000002</v>
      </c>
      <c r="AV274" s="25">
        <f>_xlfn.XLOOKUP($C274,TNC_Loading!$A$2:$A$1332,TNC_Loading!E$2:E$1332,,0,)</f>
        <v>2.097</v>
      </c>
      <c r="AW274" s="25">
        <f>_xlfn.XLOOKUP($C274,TNC_Loading!$A$2:$A$1332,TNC_Loading!F$2:F$1332,,0,)</f>
        <v>56.448999999999998</v>
      </c>
      <c r="AX274">
        <f>_xlfn.XLOOKUP(C274,BIBI!$D$2:$D$1332,BIBI!$F$2:$F$1332,,0,)</f>
        <v>0</v>
      </c>
      <c r="AY274">
        <f>_xlfn.XLOOKUP(C274,FacilityCounts!$A$3:$A$1333,FacilityCounts!$B$3:$B$1333,,0,)</f>
        <v>0</v>
      </c>
      <c r="AZ274">
        <f>_xlfn.XLOOKUP(C274,FacilityCounts!$D$3:$D$1333,FacilityCounts!$E$3:$E$1333,,0,)</f>
        <v>0</v>
      </c>
      <c r="BA274">
        <f>_xlfn.XLOOKUP(C274,FacilityCounts!$G$3:$G$1333,FacilityCounts!$H$3:$H$1333,,0,)</f>
        <v>0</v>
      </c>
      <c r="BB274">
        <f>IFERROR(_xlfn.XLOOKUP(C274,'DA to P Sensitive Lakes'!$P$2:$P$44,'DA to P Sensitive Lakes'!$Q$2:$Q$44,,0,),0)</f>
        <v>0</v>
      </c>
      <c r="BC274" s="25">
        <f>_xlfn.XLOOKUP(C274,'Historic Runoff (mm)'!$A$2:$A$1332,'Historic Runoff (mm)'!$B$2:$B$1332,,0,)</f>
        <v>293.11200000000002</v>
      </c>
      <c r="BD274">
        <f>_xlfn.XLOOKUP(C274,DrainageComplaint!$A$2:$A$1332,DrainageComplaint!$B$2:$B$1332,,0,)</f>
        <v>2</v>
      </c>
      <c r="BE274">
        <f>_xlfn.XLOOKUP(C274,PAD_Area!$G$2:$G$1332,PAD_Area!$H$2:$H$1332,,0,)</f>
        <v>0</v>
      </c>
    </row>
    <row r="275" spans="1:57" x14ac:dyDescent="0.2">
      <c r="A275" s="2">
        <v>272</v>
      </c>
      <c r="B275" s="2">
        <v>273</v>
      </c>
      <c r="C275" s="20">
        <v>1002700</v>
      </c>
      <c r="D275" s="3" t="s">
        <v>284</v>
      </c>
      <c r="E275" s="3" t="s">
        <v>27</v>
      </c>
      <c r="F275" s="3">
        <v>223.10400000000001</v>
      </c>
      <c r="G275" s="3">
        <v>19441.8552041</v>
      </c>
      <c r="H275" s="3">
        <v>9718385.2938199993</v>
      </c>
      <c r="I275" s="2">
        <v>0</v>
      </c>
      <c r="J275" s="2">
        <v>1</v>
      </c>
      <c r="K275" s="2">
        <v>0</v>
      </c>
      <c r="L275" s="2">
        <v>0</v>
      </c>
      <c r="M275" s="3">
        <v>0</v>
      </c>
      <c r="N275" s="2">
        <f>_xlfn.XLOOKUP(C275,Shellfish_Presence!$E$3:$E$1333,Shellfish_Presence!$G$3:$G$1333,,0,)</f>
        <v>0</v>
      </c>
      <c r="O275" s="3">
        <v>0</v>
      </c>
      <c r="P275" s="3">
        <v>1</v>
      </c>
      <c r="Q275" s="2">
        <v>0</v>
      </c>
      <c r="R275" s="3">
        <v>1</v>
      </c>
      <c r="S275" s="3">
        <v>0</v>
      </c>
      <c r="T275" s="3">
        <v>910.5689697265625</v>
      </c>
      <c r="U275" s="3">
        <v>0</v>
      </c>
      <c r="V275" s="2">
        <v>2</v>
      </c>
      <c r="W275" s="3">
        <f t="shared" si="8"/>
        <v>2.1964288993952716E-3</v>
      </c>
      <c r="X275">
        <f t="shared" si="9"/>
        <v>0</v>
      </c>
      <c r="Y275">
        <f>IFERROR(INDEX('Parcel Year'!$N$3:$N$1175,MATCH(KC_SPS_SubbasinAttributes!C275,'Parcel Year'!$M$3:$M$1175,0)),0)</f>
        <v>8.0498799681663513E-2</v>
      </c>
      <c r="Z275">
        <f>INDEX(Imperviousness!$B$2:$B$1332,MATCH(KC_SPS_SubbasinAttributes!C275,Imperviousness!$A$2:$A$1332,0))</f>
        <v>2.3E-2</v>
      </c>
      <c r="AA275">
        <f>INDEX('Flow Duration Index'!$B$2:$B$1332,MATCH(KC_SPS_SubbasinAttributes!C275,'Flow Duration Index'!$A$2:$A$1332,0))</f>
        <v>2.6579999999999999</v>
      </c>
      <c r="AB275">
        <f>INDEX(Opportunity_Index!$G$2:$G$1333,MATCH(KC_SPS_SubbasinAttributes!C275,Opportunity_Index!$F$2:$F$1333,0))</f>
        <v>0.47265000000000001</v>
      </c>
      <c r="AC275">
        <f>INDEX(Traffic!$B$2:$B$1332,MATCH(KC_SPS_SubbasinAttributes!C275,Traffic!$A$2:$A$1332,0))</f>
        <v>1763.4639999999999</v>
      </c>
      <c r="AD275">
        <f>INDEX(EquityScore!$F$3:$F$1334,MATCH(KC_SPS_SubbasinAttributes!C275,EquityScore!$E$3:$E$1334,0))</f>
        <v>1.8333333349999998</v>
      </c>
      <c r="AE275">
        <f>IFERROR(INDEX(PavementCondition!$E$2:$E$669,MATCH(KC_SPS_SubbasinAttributes!C275,PavementCondition!$D$2:$D$669,0)),"N/A")</f>
        <v>76</v>
      </c>
      <c r="AF275">
        <f>INDEX(SpawnerMortality!$E$2:$E$1331,MATCH(KC_SPS_SubbasinAttributes!C275,SpawnerMortality!$D$2:$D$1331,0))</f>
        <v>0.18280436999999999</v>
      </c>
      <c r="AG275" s="25">
        <f>IFERROR(_xlfn.XLOOKUP($C275,WQBE_Loading!$C$4:$C$3072,WQBE_Loading!G$4:G$3072,,0,),"")</f>
        <v>1.6545309834542901</v>
      </c>
      <c r="AH275" s="25">
        <f>IFERROR(_xlfn.XLOOKUP($C275,WQBE_Loading!$C$4:$C$3072,WQBE_Loading!H$4:H$3072,,0,),"")</f>
        <v>8.5885626968794284</v>
      </c>
      <c r="AI275" s="25">
        <f>IFERROR(_xlfn.XLOOKUP($C275,WQBE_Loading!$C$4:$C$3072,WQBE_Loading!I$4:I$3072,,0,),"")</f>
        <v>118.0948072258615</v>
      </c>
      <c r="AJ275" s="25">
        <f>IFERROR(_xlfn.XLOOKUP($C275,WQBE_Loading!$C$4:$C$3072,WQBE_Loading!J$4:J$3072,,0,),"")</f>
        <v>10.794596550611551</v>
      </c>
      <c r="AK275" s="25">
        <f>IFERROR(_xlfn.XLOOKUP($C275,WQBE_Loading!$C$4:$C$3072,WQBE_Loading!K$4:K$3072,,0,),"")</f>
        <v>6650.3256158900695</v>
      </c>
      <c r="AL275" s="25">
        <f>IFERROR(_xlfn.XLOOKUP($C275,WQBE_Loading!$C$4:$C$3072,WQBE_Loading!L$4:L$3072,,0,),"")</f>
        <v>2.8996635272324402E-3</v>
      </c>
      <c r="AM275" s="25">
        <f>IFERROR(_xlfn.XLOOKUP($C275,WQBE_Loading!$C$4:$C$3072,WQBE_Loading!M$4:M$3072,,0,),"")</f>
        <v>2.541982867478135E-4</v>
      </c>
      <c r="AN275" s="25">
        <f>IFERROR(_xlfn.XLOOKUP($C275,WQBE_Loading!$C$4:$C$3072,WQBE_Loading!N$4:N$3072,,0,),"")</f>
        <v>8.0147834701001994E-2</v>
      </c>
      <c r="AO275" s="25">
        <f>IFERROR(_xlfn.XLOOKUP($C275,WQBE_Loading!$C$4:$C$3072,WQBE_Loading!O$4:O$3072,,0,),"")</f>
        <v>0.38015060528544298</v>
      </c>
      <c r="AP275" s="25">
        <f>IFERROR(_xlfn.XLOOKUP($C275,WQBE_Loading!$C$4:$C$3072,WQBE_Loading!P$4:P$3072,,0,),"")</f>
        <v>0.42340275981554354</v>
      </c>
      <c r="AQ275" s="13">
        <f>IFERROR(_xlfn.XLOOKUP($C275,WQBE_Loading!$C$4:$C$3072,WQBE_Loading!Q$4:Q$3072,,0,),"")</f>
        <v>3529758.8945390703</v>
      </c>
      <c r="AR275">
        <f>_xlfn.XLOOKUP(C275,UrbanHeat!$A$2:$A$1333,UrbanHeat!$B$2:$B$1333,,0,)</f>
        <v>11.093999999999999</v>
      </c>
      <c r="AS275" s="25">
        <f>_xlfn.XLOOKUP($C275,TNC_Loading!$A$2:$A$1332,TNC_Loading!B$2:B$1332,,0,)</f>
        <v>1.2350000000000001</v>
      </c>
      <c r="AT275" s="25">
        <f>_xlfn.XLOOKUP($C275,TNC_Loading!$A$2:$A$1332,TNC_Loading!C$2:C$1332,,0,)</f>
        <v>4.1000000000000002E-2</v>
      </c>
      <c r="AU275" s="25">
        <f>_xlfn.XLOOKUP($C275,TNC_Loading!$A$2:$A$1332,TNC_Loading!D$2:D$1332,,0,)</f>
        <v>2.56</v>
      </c>
      <c r="AV275" s="25">
        <f>_xlfn.XLOOKUP($C275,TNC_Loading!$A$2:$A$1332,TNC_Loading!E$2:E$1332,,0,)</f>
        <v>0.96299999999999997</v>
      </c>
      <c r="AW275" s="25">
        <f>_xlfn.XLOOKUP($C275,TNC_Loading!$A$2:$A$1332,TNC_Loading!F$2:F$1332,,0,)</f>
        <v>26.532</v>
      </c>
      <c r="AX275">
        <f>_xlfn.XLOOKUP(C275,BIBI!$D$2:$D$1332,BIBI!$F$2:$F$1332,,0,)</f>
        <v>0</v>
      </c>
      <c r="AY275">
        <f>_xlfn.XLOOKUP(C275,FacilityCounts!$A$3:$A$1333,FacilityCounts!$B$3:$B$1333,,0,)</f>
        <v>1</v>
      </c>
      <c r="AZ275">
        <f>_xlfn.XLOOKUP(C275,FacilityCounts!$D$3:$D$1333,FacilityCounts!$E$3:$E$1333,,0,)</f>
        <v>0</v>
      </c>
      <c r="BA275">
        <f>_xlfn.XLOOKUP(C275,FacilityCounts!$G$3:$G$1333,FacilityCounts!$H$3:$H$1333,,0,)</f>
        <v>0</v>
      </c>
      <c r="BB275">
        <f>IFERROR(_xlfn.XLOOKUP(C275,'DA to P Sensitive Lakes'!$P$2:$P$44,'DA to P Sensitive Lakes'!$Q$2:$Q$44,,0,),0)</f>
        <v>0</v>
      </c>
      <c r="BC275" s="25">
        <f>_xlfn.XLOOKUP(C275,'Historic Runoff (mm)'!$A$2:$A$1332,'Historic Runoff (mm)'!$B$2:$B$1332,,0,)</f>
        <v>96.24</v>
      </c>
      <c r="BD275">
        <f>_xlfn.XLOOKUP(C275,DrainageComplaint!$A$2:$A$1332,DrainageComplaint!$B$2:$B$1332,,0,)</f>
        <v>0</v>
      </c>
      <c r="BE275">
        <f>_xlfn.XLOOKUP(C275,PAD_Area!$G$2:$G$1332,PAD_Area!$H$2:$H$1332,,0,)</f>
        <v>0</v>
      </c>
    </row>
    <row r="276" spans="1:57" x14ac:dyDescent="0.2">
      <c r="A276" s="2">
        <v>273</v>
      </c>
      <c r="B276" s="2">
        <v>274</v>
      </c>
      <c r="C276" s="20">
        <v>1002710</v>
      </c>
      <c r="D276" s="3" t="s">
        <v>284</v>
      </c>
      <c r="E276" s="3" t="s">
        <v>27</v>
      </c>
      <c r="F276" s="3">
        <v>108.77</v>
      </c>
      <c r="G276" s="3">
        <v>12277.626066299999</v>
      </c>
      <c r="H276" s="3">
        <v>4738000.2048300002</v>
      </c>
      <c r="I276" s="2">
        <v>0</v>
      </c>
      <c r="J276" s="2">
        <v>1</v>
      </c>
      <c r="K276" s="2">
        <v>0</v>
      </c>
      <c r="L276" s="2">
        <v>1</v>
      </c>
      <c r="M276" s="3">
        <v>0</v>
      </c>
      <c r="N276" s="2">
        <f>_xlfn.XLOOKUP(C276,Shellfish_Presence!$E$3:$E$1333,Shellfish_Presence!$G$3:$G$1333,,0,)</f>
        <v>0</v>
      </c>
      <c r="O276" s="3">
        <v>0</v>
      </c>
      <c r="P276" s="3">
        <v>1</v>
      </c>
      <c r="Q276" s="2">
        <v>2</v>
      </c>
      <c r="R276" s="3">
        <v>1</v>
      </c>
      <c r="S276" s="3">
        <v>0</v>
      </c>
      <c r="T276" s="3">
        <v>3674.199951171875</v>
      </c>
      <c r="U276" s="3">
        <v>0</v>
      </c>
      <c r="V276" s="2">
        <v>0</v>
      </c>
      <c r="W276" s="3">
        <f t="shared" si="8"/>
        <v>0</v>
      </c>
      <c r="X276">
        <f t="shared" si="9"/>
        <v>0</v>
      </c>
      <c r="Y276">
        <f>IFERROR(INDEX('Parcel Year'!$N$3:$N$1175,MATCH(KC_SPS_SubbasinAttributes!C276,'Parcel Year'!$M$3:$M$1175,0)),0)</f>
        <v>0.38117998838424683</v>
      </c>
      <c r="Z276">
        <f>INDEX(Imperviousness!$B$2:$B$1332,MATCH(KC_SPS_SubbasinAttributes!C276,Imperviousness!$A$2:$A$1332,0))</f>
        <v>4.0000000000000001E-3</v>
      </c>
      <c r="AA276">
        <f>INDEX('Flow Duration Index'!$B$2:$B$1332,MATCH(KC_SPS_SubbasinAttributes!C276,'Flow Duration Index'!$A$2:$A$1332,0))</f>
        <v>4.4660000000000002</v>
      </c>
      <c r="AB276">
        <f>INDEX(Opportunity_Index!$G$2:$G$1333,MATCH(KC_SPS_SubbasinAttributes!C276,Opportunity_Index!$F$2:$F$1333,0))</f>
        <v>0.47265000000000001</v>
      </c>
      <c r="AC276">
        <f>INDEX(Traffic!$B$2:$B$1332,MATCH(KC_SPS_SubbasinAttributes!C276,Traffic!$A$2:$A$1332,0))</f>
        <v>317.654</v>
      </c>
      <c r="AD276">
        <f>INDEX(EquityScore!$F$3:$F$1334,MATCH(KC_SPS_SubbasinAttributes!C276,EquityScore!$E$3:$E$1334,0))</f>
        <v>1.8333333349999998</v>
      </c>
      <c r="AE276">
        <f>IFERROR(INDEX(PavementCondition!$E$2:$E$669,MATCH(KC_SPS_SubbasinAttributes!C276,PavementCondition!$D$2:$D$669,0)),"N/A")</f>
        <v>24.5</v>
      </c>
      <c r="AF276">
        <f>INDEX(SpawnerMortality!$E$2:$E$1331,MATCH(KC_SPS_SubbasinAttributes!C276,SpawnerMortality!$D$2:$D$1331,0))</f>
        <v>0.18280436999999999</v>
      </c>
      <c r="AG276" s="25">
        <f>IFERROR(_xlfn.XLOOKUP($C276,WQBE_Loading!$C$4:$C$3072,WQBE_Loading!G$4:G$3072,,0,),"")</f>
        <v>4.80442185238888E-2</v>
      </c>
      <c r="AH276" s="25">
        <f>IFERROR(_xlfn.XLOOKUP($C276,WQBE_Loading!$C$4:$C$3072,WQBE_Loading!H$4:H$3072,,0,),"")</f>
        <v>0.230865423397668</v>
      </c>
      <c r="AI276" s="25">
        <f>IFERROR(_xlfn.XLOOKUP($C276,WQBE_Loading!$C$4:$C$3072,WQBE_Loading!I$4:I$3072,,0,),"")</f>
        <v>19.256665750504851</v>
      </c>
      <c r="AJ276" s="25">
        <f>IFERROR(_xlfn.XLOOKUP($C276,WQBE_Loading!$C$4:$C$3072,WQBE_Loading!J$4:J$3072,,0,),"")</f>
        <v>1.391163076681615</v>
      </c>
      <c r="AK276" s="25">
        <f>IFERROR(_xlfn.XLOOKUP($C276,WQBE_Loading!$C$4:$C$3072,WQBE_Loading!K$4:K$3072,,0,),"")</f>
        <v>374.9761818007355</v>
      </c>
      <c r="AL276" s="25">
        <f>IFERROR(_xlfn.XLOOKUP($C276,WQBE_Loading!$C$4:$C$3072,WQBE_Loading!L$4:L$3072,,0,),"")</f>
        <v>1.057434225579765E-4</v>
      </c>
      <c r="AM276" s="25">
        <f>IFERROR(_xlfn.XLOOKUP($C276,WQBE_Loading!$C$4:$C$3072,WQBE_Loading!M$4:M$3072,,0,),"")</f>
        <v>1.73560855028485E-6</v>
      </c>
      <c r="AN276" s="25">
        <f>IFERROR(_xlfn.XLOOKUP($C276,WQBE_Loading!$C$4:$C$3072,WQBE_Loading!N$4:N$3072,,0,),"")</f>
        <v>9.45065769610259E-3</v>
      </c>
      <c r="AO276" s="25">
        <f>IFERROR(_xlfn.XLOOKUP($C276,WQBE_Loading!$C$4:$C$3072,WQBE_Loading!O$4:O$3072,,0,),"")</f>
        <v>1.898041236392595E-2</v>
      </c>
      <c r="AP276" s="25">
        <f>IFERROR(_xlfn.XLOOKUP($C276,WQBE_Loading!$C$4:$C$3072,WQBE_Loading!P$4:P$3072,,0,),"")</f>
        <v>1.41293384510481E-2</v>
      </c>
      <c r="AQ276" s="13">
        <f>IFERROR(_xlfn.XLOOKUP($C276,WQBE_Loading!$C$4:$C$3072,WQBE_Loading!Q$4:Q$3072,,0,),"")</f>
        <v>557096.65228845447</v>
      </c>
      <c r="AR276">
        <f>_xlfn.XLOOKUP(C276,UrbanHeat!$A$2:$A$1333,UrbanHeat!$B$2:$B$1333,,0,)</f>
        <v>12.048999999999999</v>
      </c>
      <c r="AS276" s="25">
        <f>_xlfn.XLOOKUP($C276,TNC_Loading!$A$2:$A$1332,TNC_Loading!B$2:B$1332,,0,)</f>
        <v>3.5019999999999998</v>
      </c>
      <c r="AT276" s="25">
        <f>_xlfn.XLOOKUP($C276,TNC_Loading!$A$2:$A$1332,TNC_Loading!C$2:C$1332,,0,)</f>
        <v>0.23899999999999999</v>
      </c>
      <c r="AU276" s="25">
        <f>_xlfn.XLOOKUP($C276,TNC_Loading!$A$2:$A$1332,TNC_Loading!D$2:D$1332,,0,)</f>
        <v>6.6749999999999998</v>
      </c>
      <c r="AV276" s="25">
        <f>_xlfn.XLOOKUP($C276,TNC_Loading!$A$2:$A$1332,TNC_Loading!E$2:E$1332,,0,)</f>
        <v>2.976</v>
      </c>
      <c r="AW276" s="25">
        <f>_xlfn.XLOOKUP($C276,TNC_Loading!$A$2:$A$1332,TNC_Loading!F$2:F$1332,,0,)</f>
        <v>91.293999999999997</v>
      </c>
      <c r="AX276">
        <f>_xlfn.XLOOKUP(C276,BIBI!$D$2:$D$1332,BIBI!$F$2:$F$1332,,0,)</f>
        <v>0</v>
      </c>
      <c r="AY276">
        <f>_xlfn.XLOOKUP(C276,FacilityCounts!$A$3:$A$1333,FacilityCounts!$B$3:$B$1333,,0,)</f>
        <v>2</v>
      </c>
      <c r="AZ276">
        <f>_xlfn.XLOOKUP(C276,FacilityCounts!$D$3:$D$1333,FacilityCounts!$E$3:$E$1333,,0,)</f>
        <v>3</v>
      </c>
      <c r="BA276">
        <f>_xlfn.XLOOKUP(C276,FacilityCounts!$G$3:$G$1333,FacilityCounts!$H$3:$H$1333,,0,)</f>
        <v>1</v>
      </c>
      <c r="BB276">
        <f>IFERROR(_xlfn.XLOOKUP(C276,'DA to P Sensitive Lakes'!$P$2:$P$44,'DA to P Sensitive Lakes'!$Q$2:$Q$44,,0,),0)</f>
        <v>0</v>
      </c>
      <c r="BC276" s="25">
        <f>_xlfn.XLOOKUP(C276,'Historic Runoff (mm)'!$A$2:$A$1332,'Historic Runoff (mm)'!$B$2:$B$1332,,0,)</f>
        <v>224.18799999999999</v>
      </c>
      <c r="BD276">
        <f>_xlfn.XLOOKUP(C276,DrainageComplaint!$A$2:$A$1332,DrainageComplaint!$B$2:$B$1332,,0,)</f>
        <v>2</v>
      </c>
      <c r="BE276">
        <f>_xlfn.XLOOKUP(C276,PAD_Area!$G$2:$G$1332,PAD_Area!$H$2:$H$1332,,0,)</f>
        <v>0</v>
      </c>
    </row>
    <row r="277" spans="1:57" x14ac:dyDescent="0.2">
      <c r="A277" s="2">
        <v>274</v>
      </c>
      <c r="B277" s="2">
        <v>275</v>
      </c>
      <c r="C277" s="20">
        <v>1002720</v>
      </c>
      <c r="D277" s="3" t="s">
        <v>286</v>
      </c>
      <c r="E277" s="3" t="s">
        <v>27</v>
      </c>
      <c r="F277" s="3">
        <v>1087.1510000000001</v>
      </c>
      <c r="G277" s="3">
        <v>37773.979689300002</v>
      </c>
      <c r="H277" s="3">
        <v>47356098.471799999</v>
      </c>
      <c r="I277" s="2">
        <v>0</v>
      </c>
      <c r="J277" s="2">
        <v>1</v>
      </c>
      <c r="K277" s="2">
        <v>0</v>
      </c>
      <c r="L277" s="2">
        <v>12</v>
      </c>
      <c r="M277" s="3">
        <v>0</v>
      </c>
      <c r="N277" s="2">
        <f>_xlfn.XLOOKUP(C277,Shellfish_Presence!$E$3:$E$1333,Shellfish_Presence!$G$3:$G$1333,,0,)</f>
        <v>0</v>
      </c>
      <c r="O277" s="3">
        <v>0</v>
      </c>
      <c r="P277" s="3">
        <v>0.99997198581695557</v>
      </c>
      <c r="Q277" s="2">
        <v>5</v>
      </c>
      <c r="R277" s="3">
        <v>0.99999898672103882</v>
      </c>
      <c r="S277" s="3">
        <v>0</v>
      </c>
      <c r="T277" s="3">
        <v>30789.19921875</v>
      </c>
      <c r="U277" s="3">
        <v>0</v>
      </c>
      <c r="V277" s="2">
        <v>23</v>
      </c>
      <c r="W277" s="3">
        <f t="shared" si="8"/>
        <v>7.4701520609842507E-4</v>
      </c>
      <c r="X277">
        <f t="shared" si="9"/>
        <v>0</v>
      </c>
      <c r="Y277">
        <f>IFERROR(INDEX('Parcel Year'!$N$3:$N$1175,MATCH(KC_SPS_SubbasinAttributes!C277,'Parcel Year'!$M$3:$M$1175,0)),0)</f>
        <v>0.39623698592185974</v>
      </c>
      <c r="Z277">
        <f>INDEX(Imperviousness!$B$2:$B$1332,MATCH(KC_SPS_SubbasinAttributes!C277,Imperviousness!$A$2:$A$1332,0))</f>
        <v>1.9E-2</v>
      </c>
      <c r="AA277">
        <f>INDEX('Flow Duration Index'!$B$2:$B$1332,MATCH(KC_SPS_SubbasinAttributes!C277,'Flow Duration Index'!$A$2:$A$1332,0))</f>
        <v>3.077</v>
      </c>
      <c r="AB277">
        <f>INDEX(Opportunity_Index!$G$2:$G$1333,MATCH(KC_SPS_SubbasinAttributes!C277,Opportunity_Index!$F$2:$F$1333,0))</f>
        <v>0.25019999999999998</v>
      </c>
      <c r="AC277">
        <f>INDEX(Traffic!$B$2:$B$1332,MATCH(KC_SPS_SubbasinAttributes!C277,Traffic!$A$2:$A$1332,0))</f>
        <v>659.779</v>
      </c>
      <c r="AD277">
        <f>INDEX(EquityScore!$F$3:$F$1334,MATCH(KC_SPS_SubbasinAttributes!C277,EquityScore!$E$3:$E$1334,0))</f>
        <v>2</v>
      </c>
      <c r="AE277">
        <f>IFERROR(INDEX(PavementCondition!$E$2:$E$669,MATCH(KC_SPS_SubbasinAttributes!C277,PavementCondition!$D$2:$D$669,0)),"N/A")</f>
        <v>51</v>
      </c>
      <c r="AF277">
        <f>INDEX(SpawnerMortality!$E$2:$E$1331,MATCH(KC_SPS_SubbasinAttributes!C277,SpawnerMortality!$D$2:$D$1331,0))</f>
        <v>0.24087668249999999</v>
      </c>
      <c r="AG277" s="25">
        <f>IFERROR(_xlfn.XLOOKUP($C277,WQBE_Loading!$C$4:$C$3072,WQBE_Loading!G$4:G$3072,,0,),"")</f>
        <v>3.7832267255396301</v>
      </c>
      <c r="AH277" s="25">
        <f>IFERROR(_xlfn.XLOOKUP($C277,WQBE_Loading!$C$4:$C$3072,WQBE_Loading!H$4:H$3072,,0,),"")</f>
        <v>19.590187742415253</v>
      </c>
      <c r="AI277" s="25">
        <f>IFERROR(_xlfn.XLOOKUP($C277,WQBE_Loading!$C$4:$C$3072,WQBE_Loading!I$4:I$3072,,0,),"")</f>
        <v>434.72748146916854</v>
      </c>
      <c r="AJ277" s="25">
        <f>IFERROR(_xlfn.XLOOKUP($C277,WQBE_Loading!$C$4:$C$3072,WQBE_Loading!J$4:J$3072,,0,),"")</f>
        <v>36.3594461477267</v>
      </c>
      <c r="AK277" s="25">
        <f>IFERROR(_xlfn.XLOOKUP($C277,WQBE_Loading!$C$4:$C$3072,WQBE_Loading!K$4:K$3072,,0,),"")</f>
        <v>16519.468402209652</v>
      </c>
      <c r="AL277" s="25">
        <f>IFERROR(_xlfn.XLOOKUP($C277,WQBE_Loading!$C$4:$C$3072,WQBE_Loading!L$4:L$3072,,0,),"")</f>
        <v>6.6327217163208701E-3</v>
      </c>
      <c r="AM277" s="25">
        <f>IFERROR(_xlfn.XLOOKUP($C277,WQBE_Loading!$C$4:$C$3072,WQBE_Loading!M$4:M$3072,,0,),"")</f>
        <v>5.6666376498698805E-4</v>
      </c>
      <c r="AN277" s="25">
        <f>IFERROR(_xlfn.XLOOKUP($C277,WQBE_Loading!$C$4:$C$3072,WQBE_Loading!N$4:N$3072,,0,),"")</f>
        <v>0.24231398033564749</v>
      </c>
      <c r="AO277" s="25">
        <f>IFERROR(_xlfn.XLOOKUP($C277,WQBE_Loading!$C$4:$C$3072,WQBE_Loading!O$4:O$3072,,0,),"")</f>
        <v>0.9178203617308085</v>
      </c>
      <c r="AP277" s="25">
        <f>IFERROR(_xlfn.XLOOKUP($C277,WQBE_Loading!$C$4:$C$3072,WQBE_Loading!P$4:P$3072,,0,),"")</f>
        <v>1.05992331454088</v>
      </c>
      <c r="AQ277" s="13">
        <f>IFERROR(_xlfn.XLOOKUP($C277,WQBE_Loading!$C$4:$C$3072,WQBE_Loading!Q$4:Q$3072,,0,),"")</f>
        <v>12313569.3002246</v>
      </c>
      <c r="AR277">
        <f>_xlfn.XLOOKUP(C277,UrbanHeat!$A$2:$A$1333,UrbanHeat!$B$2:$B$1333,,0,)</f>
        <v>10.837999999999999</v>
      </c>
      <c r="AS277" s="25">
        <f>_xlfn.XLOOKUP($C277,TNC_Loading!$A$2:$A$1332,TNC_Loading!B$2:B$1332,,0,)</f>
        <v>1.929</v>
      </c>
      <c r="AT277" s="25">
        <f>_xlfn.XLOOKUP($C277,TNC_Loading!$A$2:$A$1332,TNC_Loading!C$2:C$1332,,0,)</f>
        <v>6.4000000000000001E-2</v>
      </c>
      <c r="AU277" s="25">
        <f>_xlfn.XLOOKUP($C277,TNC_Loading!$A$2:$A$1332,TNC_Loading!D$2:D$1332,,0,)</f>
        <v>2.3109999999999999</v>
      </c>
      <c r="AV277" s="25">
        <f>_xlfn.XLOOKUP($C277,TNC_Loading!$A$2:$A$1332,TNC_Loading!E$2:E$1332,,0,)</f>
        <v>1.3560000000000001</v>
      </c>
      <c r="AW277" s="25">
        <f>_xlfn.XLOOKUP($C277,TNC_Loading!$A$2:$A$1332,TNC_Loading!F$2:F$1332,,0,)</f>
        <v>41.984999999999999</v>
      </c>
      <c r="AX277">
        <f>_xlfn.XLOOKUP(C277,BIBI!$D$2:$D$1332,BIBI!$F$2:$F$1332,,0,)</f>
        <v>0</v>
      </c>
      <c r="AY277">
        <f>_xlfn.XLOOKUP(C277,FacilityCounts!$A$3:$A$1333,FacilityCounts!$B$3:$B$1333,,0,)</f>
        <v>4</v>
      </c>
      <c r="AZ277">
        <f>_xlfn.XLOOKUP(C277,FacilityCounts!$D$3:$D$1333,FacilityCounts!$E$3:$E$1333,,0,)</f>
        <v>4</v>
      </c>
      <c r="BA277">
        <f>_xlfn.XLOOKUP(C277,FacilityCounts!$G$3:$G$1333,FacilityCounts!$H$3:$H$1333,,0,)</f>
        <v>2</v>
      </c>
      <c r="BB277">
        <f>IFERROR(_xlfn.XLOOKUP(C277,'DA to P Sensitive Lakes'!$P$2:$P$44,'DA to P Sensitive Lakes'!$Q$2:$Q$44,,0,),0)</f>
        <v>0</v>
      </c>
      <c r="BC277" s="25">
        <f>_xlfn.XLOOKUP(C277,'Historic Runoff (mm)'!$A$2:$A$1332,'Historic Runoff (mm)'!$B$2:$B$1332,,0,)</f>
        <v>172.48099999999999</v>
      </c>
      <c r="BD277">
        <f>_xlfn.XLOOKUP(C277,DrainageComplaint!$A$2:$A$1332,DrainageComplaint!$B$2:$B$1332,,0,)</f>
        <v>17</v>
      </c>
      <c r="BE277">
        <f>_xlfn.XLOOKUP(C277,PAD_Area!$G$2:$G$1332,PAD_Area!$H$2:$H$1332,,0,)</f>
        <v>0</v>
      </c>
    </row>
    <row r="278" spans="1:57" x14ac:dyDescent="0.2">
      <c r="A278" s="2">
        <v>275</v>
      </c>
      <c r="B278" s="2">
        <v>276</v>
      </c>
      <c r="C278" s="20">
        <v>1002730</v>
      </c>
      <c r="D278" s="3" t="s">
        <v>287</v>
      </c>
      <c r="E278" s="3" t="s">
        <v>27</v>
      </c>
      <c r="F278" s="3">
        <v>329.096</v>
      </c>
      <c r="G278" s="3">
        <v>17812.483583900001</v>
      </c>
      <c r="H278" s="3">
        <v>14335374.3632</v>
      </c>
      <c r="I278" s="2">
        <v>0</v>
      </c>
      <c r="J278" s="2">
        <v>1</v>
      </c>
      <c r="K278" s="2">
        <v>0</v>
      </c>
      <c r="L278" s="2">
        <v>0</v>
      </c>
      <c r="M278" s="3">
        <v>0</v>
      </c>
      <c r="N278" s="2">
        <f>_xlfn.XLOOKUP(C278,Shellfish_Presence!$E$3:$E$1333,Shellfish_Presence!$G$3:$G$1333,,0,)</f>
        <v>0</v>
      </c>
      <c r="O278" s="3">
        <v>0</v>
      </c>
      <c r="P278" s="3">
        <v>0.99992698431015015</v>
      </c>
      <c r="Q278" s="2">
        <v>1</v>
      </c>
      <c r="R278" s="3">
        <v>1</v>
      </c>
      <c r="S278" s="3">
        <v>0</v>
      </c>
      <c r="T278" s="3">
        <v>9249.6796875</v>
      </c>
      <c r="U278" s="3">
        <v>0</v>
      </c>
      <c r="V278" s="2">
        <v>55</v>
      </c>
      <c r="W278" s="3">
        <f t="shared" si="8"/>
        <v>5.9461518515421564E-3</v>
      </c>
      <c r="X278">
        <f t="shared" si="9"/>
        <v>0</v>
      </c>
      <c r="Y278">
        <f>IFERROR(INDEX('Parcel Year'!$N$3:$N$1175,MATCH(KC_SPS_SubbasinAttributes!C278,'Parcel Year'!$M$3:$M$1175,0)),0)</f>
        <v>0.50547301769256592</v>
      </c>
      <c r="Z278">
        <f>INDEX(Imperviousness!$B$2:$B$1332,MATCH(KC_SPS_SubbasinAttributes!C278,Imperviousness!$A$2:$A$1332,0))</f>
        <v>8.9999999999999993E-3</v>
      </c>
      <c r="AA278">
        <f>INDEX('Flow Duration Index'!$B$2:$B$1332,MATCH(KC_SPS_SubbasinAttributes!C278,'Flow Duration Index'!$A$2:$A$1332,0))</f>
        <v>3.1930000000000001</v>
      </c>
      <c r="AB278">
        <f>INDEX(Opportunity_Index!$G$2:$G$1333,MATCH(KC_SPS_SubbasinAttributes!C278,Opportunity_Index!$F$2:$F$1333,0))</f>
        <v>0.25019999999999998</v>
      </c>
      <c r="AC278">
        <f>INDEX(Traffic!$B$2:$B$1332,MATCH(KC_SPS_SubbasinAttributes!C278,Traffic!$A$2:$A$1332,0))</f>
        <v>908.94600000000003</v>
      </c>
      <c r="AD278">
        <f>INDEX(EquityScore!$F$3:$F$1334,MATCH(KC_SPS_SubbasinAttributes!C278,EquityScore!$E$3:$E$1334,0))</f>
        <v>2</v>
      </c>
      <c r="AE278">
        <f>IFERROR(INDEX(PavementCondition!$E$2:$E$669,MATCH(KC_SPS_SubbasinAttributes!C278,PavementCondition!$D$2:$D$669,0)),"N/A")</f>
        <v>77</v>
      </c>
      <c r="AF278">
        <f>INDEX(SpawnerMortality!$E$2:$E$1331,MATCH(KC_SPS_SubbasinAttributes!C278,SpawnerMortality!$D$2:$D$1331,0))</f>
        <v>0.2093380285</v>
      </c>
      <c r="AG278" s="25">
        <f>IFERROR(_xlfn.XLOOKUP($C278,WQBE_Loading!$C$4:$C$3072,WQBE_Loading!G$4:G$3072,,0,),"")</f>
        <v>0.26042796187852602</v>
      </c>
      <c r="AH278" s="25">
        <f>IFERROR(_xlfn.XLOOKUP($C278,WQBE_Loading!$C$4:$C$3072,WQBE_Loading!H$4:H$3072,,0,),"")</f>
        <v>1.3231308770443801</v>
      </c>
      <c r="AI278" s="25">
        <f>IFERROR(_xlfn.XLOOKUP($C278,WQBE_Loading!$C$4:$C$3072,WQBE_Loading!I$4:I$3072,,0,),"")</f>
        <v>69.691839121427805</v>
      </c>
      <c r="AJ278" s="25">
        <f>IFERROR(_xlfn.XLOOKUP($C278,WQBE_Loading!$C$4:$C$3072,WQBE_Loading!J$4:J$3072,,0,),"")</f>
        <v>5.4372319530886095</v>
      </c>
      <c r="AK278" s="25">
        <f>IFERROR(_xlfn.XLOOKUP($C278,WQBE_Loading!$C$4:$C$3072,WQBE_Loading!K$4:K$3072,,0,),"")</f>
        <v>1777.82497400701</v>
      </c>
      <c r="AL278" s="25">
        <f>IFERROR(_xlfn.XLOOKUP($C278,WQBE_Loading!$C$4:$C$3072,WQBE_Loading!L$4:L$3072,,0,),"")</f>
        <v>5.3775605957551446E-4</v>
      </c>
      <c r="AM278" s="25">
        <f>IFERROR(_xlfn.XLOOKUP($C278,WQBE_Loading!$C$4:$C$3072,WQBE_Loading!M$4:M$3072,,0,),"")</f>
        <v>2.4170081400495601E-5</v>
      </c>
      <c r="AN278" s="25">
        <f>IFERROR(_xlfn.XLOOKUP($C278,WQBE_Loading!$C$4:$C$3072,WQBE_Loading!N$4:N$3072,,0,),"")</f>
        <v>3.1072109950830998E-2</v>
      </c>
      <c r="AO278" s="25">
        <f>IFERROR(_xlfn.XLOOKUP($C278,WQBE_Loading!$C$4:$C$3072,WQBE_Loading!O$4:O$3072,,0,),"")</f>
        <v>8.8478392180415144E-2</v>
      </c>
      <c r="AP278" s="25">
        <f>IFERROR(_xlfn.XLOOKUP($C278,WQBE_Loading!$C$4:$C$3072,WQBE_Loading!P$4:P$3072,,0,),"")</f>
        <v>0.15875627008132498</v>
      </c>
      <c r="AQ278" s="13">
        <f>IFERROR(_xlfn.XLOOKUP($C278,WQBE_Loading!$C$4:$C$3072,WQBE_Loading!Q$4:Q$3072,,0,),"")</f>
        <v>2015588.70824176</v>
      </c>
      <c r="AR278">
        <f>_xlfn.XLOOKUP(C278,UrbanHeat!$A$2:$A$1333,UrbanHeat!$B$2:$B$1333,,0,)</f>
        <v>11.981999999999999</v>
      </c>
      <c r="AS278" s="25">
        <f>_xlfn.XLOOKUP($C278,TNC_Loading!$A$2:$A$1332,TNC_Loading!B$2:B$1332,,0,)</f>
        <v>1.804</v>
      </c>
      <c r="AT278" s="25">
        <f>_xlfn.XLOOKUP($C278,TNC_Loading!$A$2:$A$1332,TNC_Loading!C$2:C$1332,,0,)</f>
        <v>0.08</v>
      </c>
      <c r="AU278" s="25">
        <f>_xlfn.XLOOKUP($C278,TNC_Loading!$A$2:$A$1332,TNC_Loading!D$2:D$1332,,0,)</f>
        <v>2.8740000000000001</v>
      </c>
      <c r="AV278" s="25">
        <f>_xlfn.XLOOKUP($C278,TNC_Loading!$A$2:$A$1332,TNC_Loading!E$2:E$1332,,0,)</f>
        <v>1.4710000000000001</v>
      </c>
      <c r="AW278" s="25">
        <f>_xlfn.XLOOKUP($C278,TNC_Loading!$A$2:$A$1332,TNC_Loading!F$2:F$1332,,0,)</f>
        <v>44.180999999999997</v>
      </c>
      <c r="AX278">
        <f>_xlfn.XLOOKUP(C278,BIBI!$D$2:$D$1332,BIBI!$F$2:$F$1332,,0,)</f>
        <v>0</v>
      </c>
      <c r="AY278">
        <f>_xlfn.XLOOKUP(C278,FacilityCounts!$A$3:$A$1333,FacilityCounts!$B$3:$B$1333,,0,)</f>
        <v>0</v>
      </c>
      <c r="AZ278">
        <f>_xlfn.XLOOKUP(C278,FacilityCounts!$D$3:$D$1333,FacilityCounts!$E$3:$E$1333,,0,)</f>
        <v>0</v>
      </c>
      <c r="BA278">
        <f>_xlfn.XLOOKUP(C278,FacilityCounts!$G$3:$G$1333,FacilityCounts!$H$3:$H$1333,,0,)</f>
        <v>0</v>
      </c>
      <c r="BB278">
        <f>IFERROR(_xlfn.XLOOKUP(C278,'DA to P Sensitive Lakes'!$P$2:$P$44,'DA to P Sensitive Lakes'!$Q$2:$Q$44,,0,),0)</f>
        <v>0</v>
      </c>
      <c r="BC278" s="25">
        <f>_xlfn.XLOOKUP(C278,'Historic Runoff (mm)'!$A$2:$A$1332,'Historic Runoff (mm)'!$B$2:$B$1332,,0,)</f>
        <v>172.54900000000001</v>
      </c>
      <c r="BD278">
        <f>_xlfn.XLOOKUP(C278,DrainageComplaint!$A$2:$A$1332,DrainageComplaint!$B$2:$B$1332,,0,)</f>
        <v>2</v>
      </c>
      <c r="BE278">
        <f>_xlfn.XLOOKUP(C278,PAD_Area!$G$2:$G$1332,PAD_Area!$H$2:$H$1332,,0,)</f>
        <v>0</v>
      </c>
    </row>
    <row r="279" spans="1:57" x14ac:dyDescent="0.2">
      <c r="A279" s="2">
        <v>276</v>
      </c>
      <c r="B279" s="2">
        <v>277</v>
      </c>
      <c r="C279" s="20">
        <v>1002740</v>
      </c>
      <c r="D279" s="3" t="s">
        <v>287</v>
      </c>
      <c r="E279" s="3" t="s">
        <v>27</v>
      </c>
      <c r="F279" s="3">
        <v>153.90799999999999</v>
      </c>
      <c r="G279" s="3">
        <v>16480.415241800001</v>
      </c>
      <c r="H279" s="3">
        <v>6704224.7119899997</v>
      </c>
      <c r="I279" s="2">
        <v>1</v>
      </c>
      <c r="J279" s="2">
        <v>1</v>
      </c>
      <c r="K279" s="2">
        <v>0</v>
      </c>
      <c r="L279" s="2">
        <v>3</v>
      </c>
      <c r="M279" s="3">
        <v>0</v>
      </c>
      <c r="N279" s="2">
        <f>_xlfn.XLOOKUP(C279,Shellfish_Presence!$E$3:$E$1333,Shellfish_Presence!$G$3:$G$1333,,0,)</f>
        <v>0</v>
      </c>
      <c r="O279" s="3">
        <v>0</v>
      </c>
      <c r="P279" s="3">
        <v>0.99996101856231689</v>
      </c>
      <c r="Q279" s="2">
        <v>0</v>
      </c>
      <c r="R279" s="3">
        <v>1</v>
      </c>
      <c r="S279" s="3">
        <v>0</v>
      </c>
      <c r="T279" s="3">
        <v>6733.72021484375</v>
      </c>
      <c r="U279" s="3">
        <v>0</v>
      </c>
      <c r="V279" s="2">
        <v>4</v>
      </c>
      <c r="W279" s="3">
        <f t="shared" si="8"/>
        <v>5.9402527464423561E-4</v>
      </c>
      <c r="X279">
        <f t="shared" si="9"/>
        <v>0</v>
      </c>
      <c r="Y279">
        <f>IFERROR(INDEX('Parcel Year'!$N$3:$N$1175,MATCH(KC_SPS_SubbasinAttributes!C279,'Parcel Year'!$M$3:$M$1175,0)),0)</f>
        <v>0.42491200566291809</v>
      </c>
      <c r="Z279">
        <f>INDEX(Imperviousness!$B$2:$B$1332,MATCH(KC_SPS_SubbasinAttributes!C279,Imperviousness!$A$2:$A$1332,0))</f>
        <v>0.03</v>
      </c>
      <c r="AA279">
        <f>INDEX('Flow Duration Index'!$B$2:$B$1332,MATCH(KC_SPS_SubbasinAttributes!C279,'Flow Duration Index'!$A$2:$A$1332,0))</f>
        <v>5.7619999999999996</v>
      </c>
      <c r="AB279">
        <f>INDEX(Opportunity_Index!$G$2:$G$1333,MATCH(KC_SPS_SubbasinAttributes!C279,Opportunity_Index!$F$2:$F$1333,0))</f>
        <v>0.25019999999999998</v>
      </c>
      <c r="AC279">
        <f>INDEX(Traffic!$B$2:$B$1332,MATCH(KC_SPS_SubbasinAttributes!C279,Traffic!$A$2:$A$1332,0))</f>
        <v>453.67099999999999</v>
      </c>
      <c r="AD279">
        <f>INDEX(EquityScore!$F$3:$F$1334,MATCH(KC_SPS_SubbasinAttributes!C279,EquityScore!$E$3:$E$1334,0))</f>
        <v>1.6666666699999999</v>
      </c>
      <c r="AE279">
        <f>IFERROR(INDEX(PavementCondition!$E$2:$E$669,MATCH(KC_SPS_SubbasinAttributes!C279,PavementCondition!$D$2:$D$669,0)),"N/A")</f>
        <v>93</v>
      </c>
      <c r="AF279">
        <f>INDEX(SpawnerMortality!$E$2:$E$1331,MATCH(KC_SPS_SubbasinAttributes!C279,SpawnerMortality!$D$2:$D$1331,0))</f>
        <v>0.22802441200000001</v>
      </c>
      <c r="AG279" s="25">
        <f>IFERROR(_xlfn.XLOOKUP($C279,WQBE_Loading!$C$4:$C$3072,WQBE_Loading!G$4:G$3072,,0,),"")</f>
        <v>0.101731602429078</v>
      </c>
      <c r="AH279" s="25">
        <f>IFERROR(_xlfn.XLOOKUP($C279,WQBE_Loading!$C$4:$C$3072,WQBE_Loading!H$4:H$3072,,0,),"")</f>
        <v>0.49854838520560502</v>
      </c>
      <c r="AI279" s="25">
        <f>IFERROR(_xlfn.XLOOKUP($C279,WQBE_Loading!$C$4:$C$3072,WQBE_Loading!I$4:I$3072,,0,),"")</f>
        <v>39.767121281598094</v>
      </c>
      <c r="AJ279" s="25">
        <f>IFERROR(_xlfn.XLOOKUP($C279,WQBE_Loading!$C$4:$C$3072,WQBE_Loading!J$4:J$3072,,0,),"")</f>
        <v>2.9019497809468349</v>
      </c>
      <c r="AK279" s="25">
        <f>IFERROR(_xlfn.XLOOKUP($C279,WQBE_Loading!$C$4:$C$3072,WQBE_Loading!K$4:K$3072,,0,),"")</f>
        <v>770.58293281693045</v>
      </c>
      <c r="AL279" s="25">
        <f>IFERROR(_xlfn.XLOOKUP($C279,WQBE_Loading!$C$4:$C$3072,WQBE_Loading!L$4:L$3072,,0,),"")</f>
        <v>2.1490379624016E-4</v>
      </c>
      <c r="AM279" s="25">
        <f>IFERROR(_xlfn.XLOOKUP($C279,WQBE_Loading!$C$4:$C$3072,WQBE_Loading!M$4:M$3072,,0,),"")</f>
        <v>4.76421057566868E-6</v>
      </c>
      <c r="AN279" s="25">
        <f>IFERROR(_xlfn.XLOOKUP($C279,WQBE_Loading!$C$4:$C$3072,WQBE_Loading!N$4:N$3072,,0,),"")</f>
        <v>1.7631010265988449E-2</v>
      </c>
      <c r="AO279" s="25">
        <f>IFERROR(_xlfn.XLOOKUP($C279,WQBE_Loading!$C$4:$C$3072,WQBE_Loading!O$4:O$3072,,0,),"")</f>
        <v>3.8184235739626801E-2</v>
      </c>
      <c r="AP279" s="25">
        <f>IFERROR(_xlfn.XLOOKUP($C279,WQBE_Loading!$C$4:$C$3072,WQBE_Loading!P$4:P$3072,,0,),"")</f>
        <v>3.1669569327832353E-2</v>
      </c>
      <c r="AQ279" s="13">
        <f>IFERROR(_xlfn.XLOOKUP($C279,WQBE_Loading!$C$4:$C$3072,WQBE_Loading!Q$4:Q$3072,,0,),"")</f>
        <v>1243882.995303995</v>
      </c>
      <c r="AR279">
        <f>_xlfn.XLOOKUP(C279,UrbanHeat!$A$2:$A$1333,UrbanHeat!$B$2:$B$1333,,0,)</f>
        <v>11.827999999999999</v>
      </c>
      <c r="AS279" s="25">
        <f>_xlfn.XLOOKUP($C279,TNC_Loading!$A$2:$A$1332,TNC_Loading!B$2:B$1332,,0,)</f>
        <v>3.9430000000000001</v>
      </c>
      <c r="AT279" s="25">
        <f>_xlfn.XLOOKUP($C279,TNC_Loading!$A$2:$A$1332,TNC_Loading!C$2:C$1332,,0,)</f>
        <v>0.248</v>
      </c>
      <c r="AU279" s="25">
        <f>_xlfn.XLOOKUP($C279,TNC_Loading!$A$2:$A$1332,TNC_Loading!D$2:D$1332,,0,)</f>
        <v>5.2439999999999998</v>
      </c>
      <c r="AV279" s="25">
        <f>_xlfn.XLOOKUP($C279,TNC_Loading!$A$2:$A$1332,TNC_Loading!E$2:E$1332,,0,)</f>
        <v>3.3809999999999998</v>
      </c>
      <c r="AW279" s="25">
        <f>_xlfn.XLOOKUP($C279,TNC_Loading!$A$2:$A$1332,TNC_Loading!F$2:F$1332,,0,)</f>
        <v>91.646000000000001</v>
      </c>
      <c r="AX279">
        <f>_xlfn.XLOOKUP(C279,BIBI!$D$2:$D$1332,BIBI!$F$2:$F$1332,,0,)</f>
        <v>0</v>
      </c>
      <c r="AY279">
        <f>_xlfn.XLOOKUP(C279,FacilityCounts!$A$3:$A$1333,FacilityCounts!$B$3:$B$1333,,0,)</f>
        <v>1</v>
      </c>
      <c r="AZ279">
        <f>_xlfn.XLOOKUP(C279,FacilityCounts!$D$3:$D$1333,FacilityCounts!$E$3:$E$1333,,0,)</f>
        <v>1</v>
      </c>
      <c r="BA279">
        <f>_xlfn.XLOOKUP(C279,FacilityCounts!$G$3:$G$1333,FacilityCounts!$H$3:$H$1333,,0,)</f>
        <v>1</v>
      </c>
      <c r="BB279">
        <f>IFERROR(_xlfn.XLOOKUP(C279,'DA to P Sensitive Lakes'!$P$2:$P$44,'DA to P Sensitive Lakes'!$Q$2:$Q$44,,0,),0)</f>
        <v>0</v>
      </c>
      <c r="BC279" s="25">
        <f>_xlfn.XLOOKUP(C279,'Historic Runoff (mm)'!$A$2:$A$1332,'Historic Runoff (mm)'!$B$2:$B$1332,,0,)</f>
        <v>321.85000000000002</v>
      </c>
      <c r="BD279">
        <f>_xlfn.XLOOKUP(C279,DrainageComplaint!$A$2:$A$1332,DrainageComplaint!$B$2:$B$1332,,0,)</f>
        <v>1</v>
      </c>
      <c r="BE279">
        <f>_xlfn.XLOOKUP(C279,PAD_Area!$G$2:$G$1332,PAD_Area!$H$2:$H$1332,,0,)</f>
        <v>0</v>
      </c>
    </row>
    <row r="280" spans="1:57" x14ac:dyDescent="0.2">
      <c r="A280" s="2">
        <v>277</v>
      </c>
      <c r="B280" s="2">
        <v>278</v>
      </c>
      <c r="C280" s="20">
        <v>1002750</v>
      </c>
      <c r="D280" s="3" t="s">
        <v>284</v>
      </c>
      <c r="E280" s="3" t="s">
        <v>27</v>
      </c>
      <c r="F280" s="3">
        <v>642.827</v>
      </c>
      <c r="G280" s="3">
        <v>30516.318263000001</v>
      </c>
      <c r="H280" s="3">
        <v>28001447.845899999</v>
      </c>
      <c r="I280" s="2">
        <v>0</v>
      </c>
      <c r="J280" s="2">
        <v>1</v>
      </c>
      <c r="K280" s="2">
        <v>0</v>
      </c>
      <c r="L280" s="2">
        <v>0</v>
      </c>
      <c r="M280" s="3">
        <v>0</v>
      </c>
      <c r="N280" s="2">
        <f>_xlfn.XLOOKUP(C280,Shellfish_Presence!$E$3:$E$1333,Shellfish_Presence!$G$3:$G$1333,,0,)</f>
        <v>0</v>
      </c>
      <c r="O280" s="3">
        <v>0</v>
      </c>
      <c r="P280" s="3">
        <v>0.99992799758911133</v>
      </c>
      <c r="Q280" s="2">
        <v>2</v>
      </c>
      <c r="R280" s="3">
        <v>1</v>
      </c>
      <c r="S280" s="3">
        <v>0</v>
      </c>
      <c r="T280" s="3">
        <v>16950</v>
      </c>
      <c r="U280" s="3">
        <v>0</v>
      </c>
      <c r="V280" s="2">
        <v>1</v>
      </c>
      <c r="W280" s="3">
        <f t="shared" si="8"/>
        <v>5.8997050147492629E-5</v>
      </c>
      <c r="X280">
        <f t="shared" si="9"/>
        <v>0</v>
      </c>
      <c r="Y280">
        <f>IFERROR(INDEX('Parcel Year'!$N$3:$N$1175,MATCH(KC_SPS_SubbasinAttributes!C280,'Parcel Year'!$M$3:$M$1175,0)),0)</f>
        <v>0.69616401195526123</v>
      </c>
      <c r="Z280">
        <f>INDEX(Imperviousness!$B$2:$B$1332,MATCH(KC_SPS_SubbasinAttributes!C280,Imperviousness!$A$2:$A$1332,0))</f>
        <v>3.2000000000000001E-2</v>
      </c>
      <c r="AA280">
        <f>INDEX('Flow Duration Index'!$B$2:$B$1332,MATCH(KC_SPS_SubbasinAttributes!C280,'Flow Duration Index'!$A$2:$A$1332,0))</f>
        <v>3.6360000000000001</v>
      </c>
      <c r="AB280">
        <f>INDEX(Opportunity_Index!$G$2:$G$1333,MATCH(KC_SPS_SubbasinAttributes!C280,Opportunity_Index!$F$2:$F$1333,0))</f>
        <v>0.25019999999999998</v>
      </c>
      <c r="AC280">
        <f>INDEX(Traffic!$B$2:$B$1332,MATCH(KC_SPS_SubbasinAttributes!C280,Traffic!$A$2:$A$1332,0))</f>
        <v>50.4</v>
      </c>
      <c r="AD280">
        <f>INDEX(EquityScore!$F$3:$F$1334,MATCH(KC_SPS_SubbasinAttributes!C280,EquityScore!$E$3:$E$1334,0))</f>
        <v>1.6666666699999999</v>
      </c>
      <c r="AE280">
        <f>IFERROR(INDEX(PavementCondition!$E$2:$E$669,MATCH(KC_SPS_SubbasinAttributes!C280,PavementCondition!$D$2:$D$669,0)),"N/A")</f>
        <v>73</v>
      </c>
      <c r="AF280">
        <f>INDEX(SpawnerMortality!$E$2:$E$1331,MATCH(KC_SPS_SubbasinAttributes!C280,SpawnerMortality!$D$2:$D$1331,0))</f>
        <v>0.18280436999999999</v>
      </c>
      <c r="AG280" s="25">
        <f>IFERROR(_xlfn.XLOOKUP($C280,WQBE_Loading!$C$4:$C$3072,WQBE_Loading!G$4:G$3072,,0,),"")</f>
        <v>2.5387127541616197</v>
      </c>
      <c r="AH280" s="25">
        <f>IFERROR(_xlfn.XLOOKUP($C280,WQBE_Loading!$C$4:$C$3072,WQBE_Loading!H$4:H$3072,,0,),"")</f>
        <v>18.656846911011598</v>
      </c>
      <c r="AI280" s="25">
        <f>IFERROR(_xlfn.XLOOKUP($C280,WQBE_Loading!$C$4:$C$3072,WQBE_Loading!I$4:I$3072,,0,),"")</f>
        <v>277.791851000858</v>
      </c>
      <c r="AJ280" s="25">
        <f>IFERROR(_xlfn.XLOOKUP($C280,WQBE_Loading!$C$4:$C$3072,WQBE_Loading!J$4:J$3072,,0,),"")</f>
        <v>32.617179928614803</v>
      </c>
      <c r="AK280" s="25">
        <f>IFERROR(_xlfn.XLOOKUP($C280,WQBE_Loading!$C$4:$C$3072,WQBE_Loading!K$4:K$3072,,0,),"")</f>
        <v>13178.666297634249</v>
      </c>
      <c r="AL280" s="25">
        <f>IFERROR(_xlfn.XLOOKUP($C280,WQBE_Loading!$C$4:$C$3072,WQBE_Loading!L$4:L$3072,,0,),"")</f>
        <v>3.0475504570224897E-3</v>
      </c>
      <c r="AM280" s="25">
        <f>IFERROR(_xlfn.XLOOKUP($C280,WQBE_Loading!$C$4:$C$3072,WQBE_Loading!M$4:M$3072,,0,),"")</f>
        <v>5.2715698826480298E-4</v>
      </c>
      <c r="AN280" s="25">
        <f>IFERROR(_xlfn.XLOOKUP($C280,WQBE_Loading!$C$4:$C$3072,WQBE_Loading!N$4:N$3072,,0,),"")</f>
        <v>9.155972824133915E-2</v>
      </c>
      <c r="AO280" s="25">
        <f>IFERROR(_xlfn.XLOOKUP($C280,WQBE_Loading!$C$4:$C$3072,WQBE_Loading!O$4:O$3072,,0,),"")</f>
        <v>0.42225010105417099</v>
      </c>
      <c r="AP280" s="25">
        <f>IFERROR(_xlfn.XLOOKUP($C280,WQBE_Loading!$C$4:$C$3072,WQBE_Loading!P$4:P$3072,,0,),"")</f>
        <v>1.5636510488078201</v>
      </c>
      <c r="AQ280" s="13">
        <f>IFERROR(_xlfn.XLOOKUP($C280,WQBE_Loading!$C$4:$C$3072,WQBE_Loading!Q$4:Q$3072,,0,),"")</f>
        <v>8022828.3866854645</v>
      </c>
      <c r="AR280">
        <f>_xlfn.XLOOKUP(C280,UrbanHeat!$A$2:$A$1333,UrbanHeat!$B$2:$B$1333,,0,)</f>
        <v>12.609</v>
      </c>
      <c r="AS280" s="25">
        <f>_xlfn.XLOOKUP($C280,TNC_Loading!$A$2:$A$1332,TNC_Loading!B$2:B$1332,,0,)</f>
        <v>2.4550000000000001</v>
      </c>
      <c r="AT280" s="25">
        <f>_xlfn.XLOOKUP($C280,TNC_Loading!$A$2:$A$1332,TNC_Loading!C$2:C$1332,,0,)</f>
        <v>0.124</v>
      </c>
      <c r="AU280" s="25">
        <f>_xlfn.XLOOKUP($C280,TNC_Loading!$A$2:$A$1332,TNC_Loading!D$2:D$1332,,0,)</f>
        <v>4.3659999999999997</v>
      </c>
      <c r="AV280" s="25">
        <f>_xlfn.XLOOKUP($C280,TNC_Loading!$A$2:$A$1332,TNC_Loading!E$2:E$1332,,0,)</f>
        <v>2.073</v>
      </c>
      <c r="AW280" s="25">
        <f>_xlfn.XLOOKUP($C280,TNC_Loading!$A$2:$A$1332,TNC_Loading!F$2:F$1332,,0,)</f>
        <v>52.957000000000001</v>
      </c>
      <c r="AX280">
        <f>_xlfn.XLOOKUP(C280,BIBI!$D$2:$D$1332,BIBI!$F$2:$F$1332,,0,)</f>
        <v>0</v>
      </c>
      <c r="AY280">
        <f>_xlfn.XLOOKUP(C280,FacilityCounts!$A$3:$A$1333,FacilityCounts!$B$3:$B$1333,,0,)</f>
        <v>4</v>
      </c>
      <c r="AZ280">
        <f>_xlfn.XLOOKUP(C280,FacilityCounts!$D$3:$D$1333,FacilityCounts!$E$3:$E$1333,,0,)</f>
        <v>2</v>
      </c>
      <c r="BA280">
        <f>_xlfn.XLOOKUP(C280,FacilityCounts!$G$3:$G$1333,FacilityCounts!$H$3:$H$1333,,0,)</f>
        <v>0</v>
      </c>
      <c r="BB280">
        <f>IFERROR(_xlfn.XLOOKUP(C280,'DA to P Sensitive Lakes'!$P$2:$P$44,'DA to P Sensitive Lakes'!$Q$2:$Q$44,,0,),0)</f>
        <v>0</v>
      </c>
      <c r="BC280" s="25">
        <f>_xlfn.XLOOKUP(C280,'Historic Runoff (mm)'!$A$2:$A$1332,'Historic Runoff (mm)'!$B$2:$B$1332,,0,)</f>
        <v>188.85</v>
      </c>
      <c r="BD280">
        <f>_xlfn.XLOOKUP(C280,DrainageComplaint!$A$2:$A$1332,DrainageComplaint!$B$2:$B$1332,,0,)</f>
        <v>4</v>
      </c>
      <c r="BE280">
        <f>_xlfn.XLOOKUP(C280,PAD_Area!$G$2:$G$1332,PAD_Area!$H$2:$H$1332,,0,)</f>
        <v>0</v>
      </c>
    </row>
    <row r="281" spans="1:57" x14ac:dyDescent="0.2">
      <c r="A281" s="2">
        <v>278</v>
      </c>
      <c r="B281" s="2">
        <v>279</v>
      </c>
      <c r="C281" s="20">
        <v>1002760</v>
      </c>
      <c r="D281" s="3" t="s">
        <v>290</v>
      </c>
      <c r="E281" s="3" t="s">
        <v>27</v>
      </c>
      <c r="F281" s="3">
        <v>419.15899999999999</v>
      </c>
      <c r="G281" s="3">
        <v>20584.2390719</v>
      </c>
      <c r="H281" s="3">
        <v>18258498.989300001</v>
      </c>
      <c r="I281" s="2">
        <v>0</v>
      </c>
      <c r="J281" s="2">
        <v>1</v>
      </c>
      <c r="K281" s="2">
        <v>0</v>
      </c>
      <c r="L281" s="2">
        <v>0</v>
      </c>
      <c r="M281" s="3">
        <v>0</v>
      </c>
      <c r="N281" s="2">
        <f>_xlfn.XLOOKUP(C281,Shellfish_Presence!$E$3:$E$1333,Shellfish_Presence!$G$3:$G$1333,,0,)</f>
        <v>0</v>
      </c>
      <c r="O281" s="3">
        <v>0</v>
      </c>
      <c r="P281" s="3">
        <v>7.5689698860514909E-5</v>
      </c>
      <c r="Q281" s="2">
        <v>0</v>
      </c>
      <c r="R281" s="3">
        <v>1</v>
      </c>
      <c r="S281" s="3">
        <v>0</v>
      </c>
      <c r="T281" s="3">
        <v>0</v>
      </c>
      <c r="U281" s="3">
        <v>0</v>
      </c>
      <c r="V281" s="2">
        <v>0</v>
      </c>
      <c r="W281" s="3" t="str">
        <f t="shared" si="8"/>
        <v/>
      </c>
      <c r="X281" t="str">
        <f t="shared" si="9"/>
        <v/>
      </c>
      <c r="Y281">
        <f>IFERROR(INDEX('Parcel Year'!$N$3:$N$1175,MATCH(KC_SPS_SubbasinAttributes!C281,'Parcel Year'!$M$3:$M$1175,0)),0)</f>
        <v>0.82781702280044556</v>
      </c>
      <c r="Z281">
        <f>INDEX(Imperviousness!$B$2:$B$1332,MATCH(KC_SPS_SubbasinAttributes!C281,Imperviousness!$A$2:$A$1332,0))</f>
        <v>8.5000000000000006E-2</v>
      </c>
      <c r="AA281">
        <f>INDEX('Flow Duration Index'!$B$2:$B$1332,MATCH(KC_SPS_SubbasinAttributes!C281,'Flow Duration Index'!$A$2:$A$1332,0))</f>
        <v>2.802</v>
      </c>
      <c r="AB281">
        <f>INDEX(Opportunity_Index!$G$2:$G$1333,MATCH(KC_SPS_SubbasinAttributes!C281,Opportunity_Index!$F$2:$F$1333,0))</f>
        <v>0.25019999999999998</v>
      </c>
      <c r="AC281">
        <f>INDEX(Traffic!$B$2:$B$1332,MATCH(KC_SPS_SubbasinAttributes!C281,Traffic!$A$2:$A$1332,0))</f>
        <v>0</v>
      </c>
      <c r="AD281">
        <f>INDEX(EquityScore!$F$3:$F$1334,MATCH(KC_SPS_SubbasinAttributes!C281,EquityScore!$E$3:$E$1334,0))</f>
        <v>1.6666666699999999</v>
      </c>
      <c r="AE281" t="str">
        <f>IFERROR(INDEX(PavementCondition!$E$2:$E$669,MATCH(KC_SPS_SubbasinAttributes!C281,PavementCondition!$D$2:$D$669,0)),"N/A")</f>
        <v>N/A</v>
      </c>
      <c r="AF281">
        <f>INDEX(SpawnerMortality!$E$2:$E$1331,MATCH(KC_SPS_SubbasinAttributes!C281,SpawnerMortality!$D$2:$D$1331,0))</f>
        <v>0.18083938099999999</v>
      </c>
      <c r="AG281" s="25">
        <f>IFERROR(_xlfn.XLOOKUP($C281,WQBE_Loading!$C$4:$C$3072,WQBE_Loading!G$4:G$3072,,0,),"")</f>
        <v>6.7913463019451301</v>
      </c>
      <c r="AH281" s="25">
        <f>IFERROR(_xlfn.XLOOKUP($C281,WQBE_Loading!$C$4:$C$3072,WQBE_Loading!H$4:H$3072,,0,),"")</f>
        <v>52.377416920727896</v>
      </c>
      <c r="AI281" s="25">
        <f>IFERROR(_xlfn.XLOOKUP($C281,WQBE_Loading!$C$4:$C$3072,WQBE_Loading!I$4:I$3072,,0,),"")</f>
        <v>546.627362572469</v>
      </c>
      <c r="AJ281" s="25">
        <f>IFERROR(_xlfn.XLOOKUP($C281,WQBE_Loading!$C$4:$C$3072,WQBE_Loading!J$4:J$3072,,0,),"")</f>
        <v>76.665253734743544</v>
      </c>
      <c r="AK281" s="25">
        <f>IFERROR(_xlfn.XLOOKUP($C281,WQBE_Loading!$C$4:$C$3072,WQBE_Loading!K$4:K$3072,,0,),"")</f>
        <v>36887.955577014247</v>
      </c>
      <c r="AL281" s="25">
        <f>IFERROR(_xlfn.XLOOKUP($C281,WQBE_Loading!$C$4:$C$3072,WQBE_Loading!L$4:L$3072,,0,),"")</f>
        <v>7.9353387641257454E-3</v>
      </c>
      <c r="AM281" s="25">
        <f>IFERROR(_xlfn.XLOOKUP($C281,WQBE_Loading!$C$4:$C$3072,WQBE_Loading!M$4:M$3072,,0,),"")</f>
        <v>1.4487789562833849E-3</v>
      </c>
      <c r="AN281" s="25">
        <f>IFERROR(_xlfn.XLOOKUP($C281,WQBE_Loading!$C$4:$C$3072,WQBE_Loading!N$4:N$3072,,0,),"")</f>
        <v>0.16213704784795299</v>
      </c>
      <c r="AO281" s="25">
        <f>IFERROR(_xlfn.XLOOKUP($C281,WQBE_Loading!$C$4:$C$3072,WQBE_Loading!O$4:O$3072,,0,),"")</f>
        <v>1.0603639558760949</v>
      </c>
      <c r="AP281" s="25">
        <f>IFERROR(_xlfn.XLOOKUP($C281,WQBE_Loading!$C$4:$C$3072,WQBE_Loading!P$4:P$3072,,0,),"")</f>
        <v>4.66122491553456</v>
      </c>
      <c r="AQ281" s="13">
        <f>IFERROR(_xlfn.XLOOKUP($C281,WQBE_Loading!$C$4:$C$3072,WQBE_Loading!Q$4:Q$3072,,0,),"")</f>
        <v>16348442.332415149</v>
      </c>
      <c r="AR281">
        <f>_xlfn.XLOOKUP(C281,UrbanHeat!$A$2:$A$1333,UrbanHeat!$B$2:$B$1333,,0,)</f>
        <v>12.82</v>
      </c>
      <c r="AS281" s="25">
        <f>_xlfn.XLOOKUP($C281,TNC_Loading!$A$2:$A$1332,TNC_Loading!B$2:B$1332,,0,)</f>
        <v>2.2559999999999998</v>
      </c>
      <c r="AT281" s="25">
        <f>_xlfn.XLOOKUP($C281,TNC_Loading!$A$2:$A$1332,TNC_Loading!C$2:C$1332,,0,)</f>
        <v>0.14399999999999999</v>
      </c>
      <c r="AU281" s="25">
        <f>_xlfn.XLOOKUP($C281,TNC_Loading!$A$2:$A$1332,TNC_Loading!D$2:D$1332,,0,)</f>
        <v>6.899</v>
      </c>
      <c r="AV281" s="25">
        <f>_xlfn.XLOOKUP($C281,TNC_Loading!$A$2:$A$1332,TNC_Loading!E$2:E$1332,,0,)</f>
        <v>2.6890000000000001</v>
      </c>
      <c r="AW281" s="25">
        <f>_xlfn.XLOOKUP($C281,TNC_Loading!$A$2:$A$1332,TNC_Loading!F$2:F$1332,,0,)</f>
        <v>40.83</v>
      </c>
      <c r="AX281">
        <f>_xlfn.XLOOKUP(C281,BIBI!$D$2:$D$1332,BIBI!$F$2:$F$1332,,0,)</f>
        <v>0</v>
      </c>
      <c r="AY281">
        <f>_xlfn.XLOOKUP(C281,FacilityCounts!$A$3:$A$1333,FacilityCounts!$B$3:$B$1333,,0,)</f>
        <v>1</v>
      </c>
      <c r="AZ281">
        <f>_xlfn.XLOOKUP(C281,FacilityCounts!$D$3:$D$1333,FacilityCounts!$E$3:$E$1333,,0,)</f>
        <v>0</v>
      </c>
      <c r="BA281">
        <f>_xlfn.XLOOKUP(C281,FacilityCounts!$G$3:$G$1333,FacilityCounts!$H$3:$H$1333,,0,)</f>
        <v>0</v>
      </c>
      <c r="BB281">
        <f>IFERROR(_xlfn.XLOOKUP(C281,'DA to P Sensitive Lakes'!$P$2:$P$44,'DA to P Sensitive Lakes'!$Q$2:$Q$44,,0,),0)</f>
        <v>0</v>
      </c>
      <c r="BC281" s="25">
        <f>_xlfn.XLOOKUP(C281,'Historic Runoff (mm)'!$A$2:$A$1332,'Historic Runoff (mm)'!$B$2:$B$1332,,0,)</f>
        <v>184.33500000000001</v>
      </c>
      <c r="BD281">
        <f>_xlfn.XLOOKUP(C281,DrainageComplaint!$A$2:$A$1332,DrainageComplaint!$B$2:$B$1332,,0,)</f>
        <v>0</v>
      </c>
      <c r="BE281">
        <f>_xlfn.XLOOKUP(C281,PAD_Area!$G$2:$G$1332,PAD_Area!$H$2:$H$1332,,0,)</f>
        <v>0</v>
      </c>
    </row>
    <row r="282" spans="1:57" x14ac:dyDescent="0.2">
      <c r="A282" s="2">
        <v>279</v>
      </c>
      <c r="B282" s="2">
        <v>280</v>
      </c>
      <c r="C282" s="20">
        <v>1002770</v>
      </c>
      <c r="D282" s="3" t="s">
        <v>291</v>
      </c>
      <c r="E282" s="3" t="s">
        <v>27</v>
      </c>
      <c r="F282" s="3">
        <v>196.94</v>
      </c>
      <c r="G282" s="3">
        <v>20695.517522599999</v>
      </c>
      <c r="H282" s="3">
        <v>8578678.4156500008</v>
      </c>
      <c r="I282" s="2">
        <v>0</v>
      </c>
      <c r="J282" s="2">
        <v>1</v>
      </c>
      <c r="K282" s="2">
        <v>0</v>
      </c>
      <c r="L282" s="2">
        <v>0</v>
      </c>
      <c r="M282" s="3">
        <v>0</v>
      </c>
      <c r="N282" s="2">
        <f>_xlfn.XLOOKUP(C282,Shellfish_Presence!$E$3:$E$1333,Shellfish_Presence!$G$3:$G$1333,,0,)</f>
        <v>0</v>
      </c>
      <c r="O282" s="3">
        <v>0</v>
      </c>
      <c r="P282" s="3">
        <v>6.7670400312636048E-5</v>
      </c>
      <c r="Q282" s="2">
        <v>0</v>
      </c>
      <c r="R282" s="3">
        <v>1</v>
      </c>
      <c r="S282" s="3">
        <v>0</v>
      </c>
      <c r="T282" s="3">
        <v>2404.81005859375</v>
      </c>
      <c r="U282" s="3">
        <v>0</v>
      </c>
      <c r="V282" s="2">
        <v>0</v>
      </c>
      <c r="W282" s="3">
        <f t="shared" si="8"/>
        <v>0</v>
      </c>
      <c r="X282">
        <f t="shared" si="9"/>
        <v>0</v>
      </c>
      <c r="Y282">
        <f>IFERROR(INDEX('Parcel Year'!$N$3:$N$1175,MATCH(KC_SPS_SubbasinAttributes!C282,'Parcel Year'!$M$3:$M$1175,0)),0)</f>
        <v>0.44638198614120483</v>
      </c>
      <c r="Z282">
        <f>INDEX(Imperviousness!$B$2:$B$1332,MATCH(KC_SPS_SubbasinAttributes!C282,Imperviousness!$A$2:$A$1332,0))</f>
        <v>1.7999999999999999E-2</v>
      </c>
      <c r="AA282">
        <f>INDEX('Flow Duration Index'!$B$2:$B$1332,MATCH(KC_SPS_SubbasinAttributes!C282,'Flow Duration Index'!$A$2:$A$1332,0))</f>
        <v>3.6840000000000002</v>
      </c>
      <c r="AB282">
        <f>INDEX(Opportunity_Index!$G$2:$G$1333,MATCH(KC_SPS_SubbasinAttributes!C282,Opportunity_Index!$F$2:$F$1333,0))</f>
        <v>0.25019999999999998</v>
      </c>
      <c r="AC282">
        <f>INDEX(Traffic!$B$2:$B$1332,MATCH(KC_SPS_SubbasinAttributes!C282,Traffic!$A$2:$A$1332,0))</f>
        <v>47.826999999999998</v>
      </c>
      <c r="AD282">
        <f>INDEX(EquityScore!$F$3:$F$1334,MATCH(KC_SPS_SubbasinAttributes!C282,EquityScore!$E$3:$E$1334,0))</f>
        <v>1.6666666699999999</v>
      </c>
      <c r="AE282">
        <f>IFERROR(INDEX(PavementCondition!$E$2:$E$669,MATCH(KC_SPS_SubbasinAttributes!C282,PavementCondition!$D$2:$D$669,0)),"N/A")</f>
        <v>64</v>
      </c>
      <c r="AF282">
        <f>INDEX(SpawnerMortality!$E$2:$E$1331,MATCH(KC_SPS_SubbasinAttributes!C282,SpawnerMortality!$D$2:$D$1331,0))</f>
        <v>0.18280436999999999</v>
      </c>
      <c r="AG282" s="25">
        <f>IFERROR(_xlfn.XLOOKUP($C282,WQBE_Loading!$C$4:$C$3072,WQBE_Loading!G$4:G$3072,,0,),"")</f>
        <v>0.63035419730675801</v>
      </c>
      <c r="AH282" s="25">
        <f>IFERROR(_xlfn.XLOOKUP($C282,WQBE_Loading!$C$4:$C$3072,WQBE_Loading!H$4:H$3072,,0,),"")</f>
        <v>4.2513703491489796</v>
      </c>
      <c r="AI282" s="25">
        <f>IFERROR(_xlfn.XLOOKUP($C282,WQBE_Loading!$C$4:$C$3072,WQBE_Loading!I$4:I$3072,,0,),"")</f>
        <v>127.057777900784</v>
      </c>
      <c r="AJ282" s="25">
        <f>IFERROR(_xlfn.XLOOKUP($C282,WQBE_Loading!$C$4:$C$3072,WQBE_Loading!J$4:J$3072,,0,),"")</f>
        <v>11.68706996467945</v>
      </c>
      <c r="AK282" s="25">
        <f>IFERROR(_xlfn.XLOOKUP($C282,WQBE_Loading!$C$4:$C$3072,WQBE_Loading!K$4:K$3072,,0,),"")</f>
        <v>4178.73573661712</v>
      </c>
      <c r="AL282" s="25">
        <f>IFERROR(_xlfn.XLOOKUP($C282,WQBE_Loading!$C$4:$C$3072,WQBE_Loading!L$4:L$3072,,0,),"")</f>
        <v>1.0234986907376236E-3</v>
      </c>
      <c r="AM282" s="25">
        <f>IFERROR(_xlfn.XLOOKUP($C282,WQBE_Loading!$C$4:$C$3072,WQBE_Loading!M$4:M$3072,,0,),"")</f>
        <v>9.9623036526360161E-5</v>
      </c>
      <c r="AN282" s="25">
        <f>IFERROR(_xlfn.XLOOKUP($C282,WQBE_Loading!$C$4:$C$3072,WQBE_Loading!N$4:N$3072,,0,),"")</f>
        <v>6.8107718800251404E-2</v>
      </c>
      <c r="AO282" s="25">
        <f>IFERROR(_xlfn.XLOOKUP($C282,WQBE_Loading!$C$4:$C$3072,WQBE_Loading!O$4:O$3072,,0,),"")</f>
        <v>0.1659812754922905</v>
      </c>
      <c r="AP282" s="25">
        <f>IFERROR(_xlfn.XLOOKUP($C282,WQBE_Loading!$C$4:$C$3072,WQBE_Loading!P$4:P$3072,,0,),"")</f>
        <v>0.37149253332187848</v>
      </c>
      <c r="AQ282" s="13">
        <f>IFERROR(_xlfn.XLOOKUP($C282,WQBE_Loading!$C$4:$C$3072,WQBE_Loading!Q$4:Q$3072,,0,),"")</f>
        <v>3708876.63358382</v>
      </c>
      <c r="AR282">
        <f>_xlfn.XLOOKUP(C282,UrbanHeat!$A$2:$A$1333,UrbanHeat!$B$2:$B$1333,,0,)</f>
        <v>12.209</v>
      </c>
      <c r="AS282" s="25">
        <f>_xlfn.XLOOKUP($C282,TNC_Loading!$A$2:$A$1332,TNC_Loading!B$2:B$1332,,0,)</f>
        <v>2.7440000000000002</v>
      </c>
      <c r="AT282" s="25">
        <f>_xlfn.XLOOKUP($C282,TNC_Loading!$A$2:$A$1332,TNC_Loading!C$2:C$1332,,0,)</f>
        <v>0.10299999999999999</v>
      </c>
      <c r="AU282" s="25">
        <f>_xlfn.XLOOKUP($C282,TNC_Loading!$A$2:$A$1332,TNC_Loading!D$2:D$1332,,0,)</f>
        <v>4.9729999999999999</v>
      </c>
      <c r="AV282" s="25">
        <f>_xlfn.XLOOKUP($C282,TNC_Loading!$A$2:$A$1332,TNC_Loading!E$2:E$1332,,0,)</f>
        <v>2.7170000000000001</v>
      </c>
      <c r="AW282" s="25">
        <f>_xlfn.XLOOKUP($C282,TNC_Loading!$A$2:$A$1332,TNC_Loading!F$2:F$1332,,0,)</f>
        <v>48.829000000000001</v>
      </c>
      <c r="AX282">
        <f>_xlfn.XLOOKUP(C282,BIBI!$D$2:$D$1332,BIBI!$F$2:$F$1332,,0,)</f>
        <v>0</v>
      </c>
      <c r="AY282">
        <f>_xlfn.XLOOKUP(C282,FacilityCounts!$A$3:$A$1333,FacilityCounts!$B$3:$B$1333,,0,)</f>
        <v>1</v>
      </c>
      <c r="AZ282">
        <f>_xlfn.XLOOKUP(C282,FacilityCounts!$D$3:$D$1333,FacilityCounts!$E$3:$E$1333,,0,)</f>
        <v>1</v>
      </c>
      <c r="BA282">
        <f>_xlfn.XLOOKUP(C282,FacilityCounts!$G$3:$G$1333,FacilityCounts!$H$3:$H$1333,,0,)</f>
        <v>1</v>
      </c>
      <c r="BB282">
        <f>IFERROR(_xlfn.XLOOKUP(C282,'DA to P Sensitive Lakes'!$P$2:$P$44,'DA to P Sensitive Lakes'!$Q$2:$Q$44,,0,),0)</f>
        <v>0</v>
      </c>
      <c r="BC282" s="25">
        <f>_xlfn.XLOOKUP(C282,'Historic Runoff (mm)'!$A$2:$A$1332,'Historic Runoff (mm)'!$B$2:$B$1332,,0,)</f>
        <v>181.125</v>
      </c>
      <c r="BD282">
        <f>_xlfn.XLOOKUP(C282,DrainageComplaint!$A$2:$A$1332,DrainageComplaint!$B$2:$B$1332,,0,)</f>
        <v>1</v>
      </c>
      <c r="BE282">
        <f>_xlfn.XLOOKUP(C282,PAD_Area!$G$2:$G$1332,PAD_Area!$H$2:$H$1332,,0,)</f>
        <v>0</v>
      </c>
    </row>
    <row r="283" spans="1:57" x14ac:dyDescent="0.2">
      <c r="A283" s="2">
        <v>280</v>
      </c>
      <c r="B283" s="2">
        <v>281</v>
      </c>
      <c r="C283" s="20">
        <v>1002780</v>
      </c>
      <c r="D283" s="3" t="s">
        <v>283</v>
      </c>
      <c r="E283" s="3" t="s">
        <v>27</v>
      </c>
      <c r="F283" s="3">
        <v>422.17200000000003</v>
      </c>
      <c r="G283" s="3">
        <v>26038.597704899999</v>
      </c>
      <c r="H283" s="3">
        <v>18389734.557100002</v>
      </c>
      <c r="I283" s="2">
        <v>0</v>
      </c>
      <c r="J283" s="2">
        <v>1</v>
      </c>
      <c r="K283" s="2">
        <v>0</v>
      </c>
      <c r="L283" s="2">
        <v>1</v>
      </c>
      <c r="M283" s="3">
        <v>0</v>
      </c>
      <c r="N283" s="2">
        <f>_xlfn.XLOOKUP(C283,Shellfish_Presence!$E$3:$E$1333,Shellfish_Presence!$G$3:$G$1333,,0,)</f>
        <v>0</v>
      </c>
      <c r="O283" s="3">
        <v>0</v>
      </c>
      <c r="P283" s="3">
        <v>1</v>
      </c>
      <c r="Q283" s="2">
        <v>2</v>
      </c>
      <c r="R283" s="3">
        <v>1</v>
      </c>
      <c r="S283" s="3">
        <v>0</v>
      </c>
      <c r="T283" s="3">
        <v>398.85101318359375</v>
      </c>
      <c r="U283" s="3">
        <v>0</v>
      </c>
      <c r="V283" s="2">
        <v>2</v>
      </c>
      <c r="W283" s="3">
        <f t="shared" si="8"/>
        <v>5.0144037093855561E-3</v>
      </c>
      <c r="X283">
        <f t="shared" si="9"/>
        <v>0</v>
      </c>
      <c r="Y283">
        <f>IFERROR(INDEX('Parcel Year'!$N$3:$N$1175,MATCH(KC_SPS_SubbasinAttributes!C283,'Parcel Year'!$M$3:$M$1175,0)),0)</f>
        <v>6.7991003394126892E-2</v>
      </c>
      <c r="Z283">
        <f>INDEX(Imperviousness!$B$2:$B$1332,MATCH(KC_SPS_SubbasinAttributes!C283,Imperviousness!$A$2:$A$1332,0))</f>
        <v>0</v>
      </c>
      <c r="AA283">
        <f>INDEX('Flow Duration Index'!$B$2:$B$1332,MATCH(KC_SPS_SubbasinAttributes!C283,'Flow Duration Index'!$A$2:$A$1332,0))</f>
        <v>1.86</v>
      </c>
      <c r="AB283">
        <f>INDEX(Opportunity_Index!$G$2:$G$1333,MATCH(KC_SPS_SubbasinAttributes!C283,Opportunity_Index!$F$2:$F$1333,0))</f>
        <v>0.47265000000000001</v>
      </c>
      <c r="AC283">
        <f>INDEX(Traffic!$B$2:$B$1332,MATCH(KC_SPS_SubbasinAttributes!C283,Traffic!$A$2:$A$1332,0))</f>
        <v>3719.4879999999998</v>
      </c>
      <c r="AD283">
        <f>INDEX(EquityScore!$F$3:$F$1334,MATCH(KC_SPS_SubbasinAttributes!C283,EquityScore!$E$3:$E$1334,0))</f>
        <v>1.8333333349999998</v>
      </c>
      <c r="AE283">
        <f>IFERROR(INDEX(PavementCondition!$E$2:$E$669,MATCH(KC_SPS_SubbasinAttributes!C283,PavementCondition!$D$2:$D$669,0)),"N/A")</f>
        <v>76</v>
      </c>
      <c r="AF283">
        <f>INDEX(SpawnerMortality!$E$2:$E$1331,MATCH(KC_SPS_SubbasinAttributes!C283,SpawnerMortality!$D$2:$D$1331,0))</f>
        <v>0.21434302399999999</v>
      </c>
      <c r="AG283" s="25">
        <f>IFERROR(_xlfn.XLOOKUP($C283,WQBE_Loading!$C$4:$C$3072,WQBE_Loading!G$4:G$3072,,0,),"")</f>
        <v>5.7113395634727446</v>
      </c>
      <c r="AH283" s="25">
        <f>IFERROR(_xlfn.XLOOKUP($C283,WQBE_Loading!$C$4:$C$3072,WQBE_Loading!H$4:H$3072,,0,),"")</f>
        <v>29.992190656597401</v>
      </c>
      <c r="AI283" s="25">
        <f>IFERROR(_xlfn.XLOOKUP($C283,WQBE_Loading!$C$4:$C$3072,WQBE_Loading!I$4:I$3072,,0,),"")</f>
        <v>364.34580890150153</v>
      </c>
      <c r="AJ283" s="25">
        <f>IFERROR(_xlfn.XLOOKUP($C283,WQBE_Loading!$C$4:$C$3072,WQBE_Loading!J$4:J$3072,,0,),"")</f>
        <v>35.0043776754882</v>
      </c>
      <c r="AK283" s="25">
        <f>IFERROR(_xlfn.XLOOKUP($C283,WQBE_Loading!$C$4:$C$3072,WQBE_Loading!K$4:K$3072,,0,),"")</f>
        <v>22542.765536925901</v>
      </c>
      <c r="AL283" s="25">
        <f>IFERROR(_xlfn.XLOOKUP($C283,WQBE_Loading!$C$4:$C$3072,WQBE_Loading!L$4:L$3072,,0,),"")</f>
        <v>9.9017939626522E-3</v>
      </c>
      <c r="AM283" s="25">
        <f>IFERROR(_xlfn.XLOOKUP($C283,WQBE_Loading!$C$4:$C$3072,WQBE_Loading!M$4:M$3072,,0,),"")</f>
        <v>9.2893290654673193E-4</v>
      </c>
      <c r="AN283" s="25">
        <f>IFERROR(_xlfn.XLOOKUP($C283,WQBE_Loading!$C$4:$C$3072,WQBE_Loading!N$4:N$3072,,0,),"")</f>
        <v>0.26382950168563651</v>
      </c>
      <c r="AO283" s="25">
        <f>IFERROR(_xlfn.XLOOKUP($C283,WQBE_Loading!$C$4:$C$3072,WQBE_Loading!O$4:O$3072,,0,),"")</f>
        <v>1.2847083561977701</v>
      </c>
      <c r="AP283" s="25">
        <f>IFERROR(_xlfn.XLOOKUP($C283,WQBE_Loading!$C$4:$C$3072,WQBE_Loading!P$4:P$3072,,0,),"")</f>
        <v>1.508874188122995</v>
      </c>
      <c r="AQ283" s="13">
        <f>IFERROR(_xlfn.XLOOKUP($C283,WQBE_Loading!$C$4:$C$3072,WQBE_Loading!Q$4:Q$3072,,0,),"")</f>
        <v>10396726.965484999</v>
      </c>
      <c r="AR283">
        <f>_xlfn.XLOOKUP(C283,UrbanHeat!$A$2:$A$1333,UrbanHeat!$B$2:$B$1333,,0,)</f>
        <v>9.6959999999999997</v>
      </c>
      <c r="AS283" s="25">
        <f>_xlfn.XLOOKUP($C283,TNC_Loading!$A$2:$A$1332,TNC_Loading!B$2:B$1332,,0,)</f>
        <v>1.0189999999999999</v>
      </c>
      <c r="AT283" s="25">
        <f>_xlfn.XLOOKUP($C283,TNC_Loading!$A$2:$A$1332,TNC_Loading!C$2:C$1332,,0,)</f>
        <v>1.7000000000000001E-2</v>
      </c>
      <c r="AU283" s="25">
        <f>_xlfn.XLOOKUP($C283,TNC_Loading!$A$2:$A$1332,TNC_Loading!D$2:D$1332,,0,)</f>
        <v>0.46899999999999997</v>
      </c>
      <c r="AV283" s="25">
        <f>_xlfn.XLOOKUP($C283,TNC_Loading!$A$2:$A$1332,TNC_Loading!E$2:E$1332,,0,)</f>
        <v>0.55800000000000005</v>
      </c>
      <c r="AW283" s="25">
        <f>_xlfn.XLOOKUP($C283,TNC_Loading!$A$2:$A$1332,TNC_Loading!F$2:F$1332,,0,)</f>
        <v>18.917000000000002</v>
      </c>
      <c r="AX283">
        <f>_xlfn.XLOOKUP(C283,BIBI!$D$2:$D$1332,BIBI!$F$2:$F$1332,,0,)</f>
        <v>0</v>
      </c>
      <c r="AY283">
        <f>_xlfn.XLOOKUP(C283,FacilityCounts!$A$3:$A$1333,FacilityCounts!$B$3:$B$1333,,0,)</f>
        <v>0</v>
      </c>
      <c r="AZ283">
        <f>_xlfn.XLOOKUP(C283,FacilityCounts!$D$3:$D$1333,FacilityCounts!$E$3:$E$1333,,0,)</f>
        <v>0</v>
      </c>
      <c r="BA283">
        <f>_xlfn.XLOOKUP(C283,FacilityCounts!$G$3:$G$1333,FacilityCounts!$H$3:$H$1333,,0,)</f>
        <v>0</v>
      </c>
      <c r="BB283">
        <f>IFERROR(_xlfn.XLOOKUP(C283,'DA to P Sensitive Lakes'!$P$2:$P$44,'DA to P Sensitive Lakes'!$Q$2:$Q$44,,0,),0)</f>
        <v>0</v>
      </c>
      <c r="BC283" s="25">
        <f>_xlfn.XLOOKUP(C283,'Historic Runoff (mm)'!$A$2:$A$1332,'Historic Runoff (mm)'!$B$2:$B$1332,,0,)</f>
        <v>80.534999999999997</v>
      </c>
      <c r="BD283">
        <f>_xlfn.XLOOKUP(C283,DrainageComplaint!$A$2:$A$1332,DrainageComplaint!$B$2:$B$1332,,0,)</f>
        <v>0</v>
      </c>
      <c r="BE283">
        <f>_xlfn.XLOOKUP(C283,PAD_Area!$G$2:$G$1332,PAD_Area!$H$2:$H$1332,,0,)</f>
        <v>0</v>
      </c>
    </row>
    <row r="284" spans="1:57" x14ac:dyDescent="0.2">
      <c r="A284" s="2">
        <v>281</v>
      </c>
      <c r="B284" s="2">
        <v>282</v>
      </c>
      <c r="C284" s="20">
        <v>1002790</v>
      </c>
      <c r="D284" s="3" t="s">
        <v>282</v>
      </c>
      <c r="E284" s="3" t="s">
        <v>27</v>
      </c>
      <c r="F284" s="3">
        <v>756.54100000000005</v>
      </c>
      <c r="G284" s="3">
        <v>31514.9785815</v>
      </c>
      <c r="H284" s="3">
        <v>32954779.1435</v>
      </c>
      <c r="I284" s="2">
        <v>0</v>
      </c>
      <c r="J284" s="2">
        <v>1</v>
      </c>
      <c r="K284" s="2">
        <v>0</v>
      </c>
      <c r="L284" s="2">
        <v>3</v>
      </c>
      <c r="M284" s="3">
        <v>0</v>
      </c>
      <c r="N284" s="2">
        <f>_xlfn.XLOOKUP(C284,Shellfish_Presence!$E$3:$E$1333,Shellfish_Presence!$G$3:$G$1333,,0,)</f>
        <v>0</v>
      </c>
      <c r="O284" s="3">
        <v>0</v>
      </c>
      <c r="P284" s="3">
        <v>1</v>
      </c>
      <c r="Q284" s="2">
        <v>2</v>
      </c>
      <c r="R284" s="3">
        <v>1</v>
      </c>
      <c r="S284" s="3">
        <v>0</v>
      </c>
      <c r="T284" s="3">
        <v>10726.599609375</v>
      </c>
      <c r="U284" s="3">
        <v>0</v>
      </c>
      <c r="V284" s="2">
        <v>63</v>
      </c>
      <c r="W284" s="3">
        <f t="shared" si="8"/>
        <v>5.8732498922527401E-3</v>
      </c>
      <c r="X284">
        <f t="shared" si="9"/>
        <v>0</v>
      </c>
      <c r="Y284">
        <f>IFERROR(INDEX('Parcel Year'!$N$3:$N$1175,MATCH(KC_SPS_SubbasinAttributes!C284,'Parcel Year'!$M$3:$M$1175,0)),0)</f>
        <v>0.43233099579811096</v>
      </c>
      <c r="Z284">
        <f>INDEX(Imperviousness!$B$2:$B$1332,MATCH(KC_SPS_SubbasinAttributes!C284,Imperviousness!$A$2:$A$1332,0))</f>
        <v>5.0000000000000001E-3</v>
      </c>
      <c r="AA284">
        <f>INDEX('Flow Duration Index'!$B$2:$B$1332,MATCH(KC_SPS_SubbasinAttributes!C284,'Flow Duration Index'!$A$2:$A$1332,0))</f>
        <v>2.6930000000000001</v>
      </c>
      <c r="AB284">
        <f>INDEX(Opportunity_Index!$G$2:$G$1333,MATCH(KC_SPS_SubbasinAttributes!C284,Opportunity_Index!$F$2:$F$1333,0))</f>
        <v>0.1774</v>
      </c>
      <c r="AC284">
        <f>INDEX(Traffic!$B$2:$B$1332,MATCH(KC_SPS_SubbasinAttributes!C284,Traffic!$A$2:$A$1332,0))</f>
        <v>1180.8109999999999</v>
      </c>
      <c r="AD284">
        <f>INDEX(EquityScore!$F$3:$F$1334,MATCH(KC_SPS_SubbasinAttributes!C284,EquityScore!$E$3:$E$1334,0))</f>
        <v>1.6666666699999999</v>
      </c>
      <c r="AE284">
        <f>IFERROR(INDEX(PavementCondition!$E$2:$E$669,MATCH(KC_SPS_SubbasinAttributes!C284,PavementCondition!$D$2:$D$669,0)),"N/A")</f>
        <v>83</v>
      </c>
      <c r="AF284">
        <f>INDEX(SpawnerMortality!$E$2:$E$1331,MATCH(KC_SPS_SubbasinAttributes!C284,SpawnerMortality!$D$2:$D$1331,0))</f>
        <v>0.18083938099999999</v>
      </c>
      <c r="AG284" s="25">
        <f>IFERROR(_xlfn.XLOOKUP($C284,WQBE_Loading!$C$4:$C$3072,WQBE_Loading!G$4:G$3072,,0,),"")</f>
        <v>1.0610854265718901</v>
      </c>
      <c r="AH284" s="25">
        <f>IFERROR(_xlfn.XLOOKUP($C284,WQBE_Loading!$C$4:$C$3072,WQBE_Loading!H$4:H$3072,,0,),"")</f>
        <v>7.0005060990905754</v>
      </c>
      <c r="AI284" s="25">
        <f>IFERROR(_xlfn.XLOOKUP($C284,WQBE_Loading!$C$4:$C$3072,WQBE_Loading!I$4:I$3072,,0,),"")</f>
        <v>155.5081507436405</v>
      </c>
      <c r="AJ284" s="25">
        <f>IFERROR(_xlfn.XLOOKUP($C284,WQBE_Loading!$C$4:$C$3072,WQBE_Loading!J$4:J$3072,,0,),"")</f>
        <v>14.93368133294495</v>
      </c>
      <c r="AK284" s="25">
        <f>IFERROR(_xlfn.XLOOKUP($C284,WQBE_Loading!$C$4:$C$3072,WQBE_Loading!K$4:K$3072,,0,),"")</f>
        <v>5835.1602276273552</v>
      </c>
      <c r="AL284" s="25">
        <f>IFERROR(_xlfn.XLOOKUP($C284,WQBE_Loading!$C$4:$C$3072,WQBE_Loading!L$4:L$3072,,0,),"")</f>
        <v>1.5551968362244998E-3</v>
      </c>
      <c r="AM284" s="25">
        <f>IFERROR(_xlfn.XLOOKUP($C284,WQBE_Loading!$C$4:$C$3072,WQBE_Loading!M$4:M$3072,,0,),"")</f>
        <v>1.71303863549561E-4</v>
      </c>
      <c r="AN284" s="25">
        <f>IFERROR(_xlfn.XLOOKUP($C284,WQBE_Loading!$C$4:$C$3072,WQBE_Loading!N$4:N$3072,,0,),"")</f>
        <v>5.8744076882134101E-2</v>
      </c>
      <c r="AO284" s="25">
        <f>IFERROR(_xlfn.XLOOKUP($C284,WQBE_Loading!$C$4:$C$3072,WQBE_Loading!O$4:O$3072,,0,),"")</f>
        <v>0.22724881138213548</v>
      </c>
      <c r="AP284" s="25">
        <f>IFERROR(_xlfn.XLOOKUP($C284,WQBE_Loading!$C$4:$C$3072,WQBE_Loading!P$4:P$3072,,0,),"")</f>
        <v>0.557024890870364</v>
      </c>
      <c r="AQ284" s="13">
        <f>IFERROR(_xlfn.XLOOKUP($C284,WQBE_Loading!$C$4:$C$3072,WQBE_Loading!Q$4:Q$3072,,0,),"")</f>
        <v>4473066.1742139701</v>
      </c>
      <c r="AR284">
        <f>_xlfn.XLOOKUP(C284,UrbanHeat!$A$2:$A$1333,UrbanHeat!$B$2:$B$1333,,0,)</f>
        <v>12.706</v>
      </c>
      <c r="AS284" s="25">
        <f>_xlfn.XLOOKUP($C284,TNC_Loading!$A$2:$A$1332,TNC_Loading!B$2:B$1332,,0,)</f>
        <v>3.2360000000000002</v>
      </c>
      <c r="AT284" s="25">
        <f>_xlfn.XLOOKUP($C284,TNC_Loading!$A$2:$A$1332,TNC_Loading!C$2:C$1332,,0,)</f>
        <v>9.6000000000000002E-2</v>
      </c>
      <c r="AU284" s="25">
        <f>_xlfn.XLOOKUP($C284,TNC_Loading!$A$2:$A$1332,TNC_Loading!D$2:D$1332,,0,)</f>
        <v>3.7349999999999999</v>
      </c>
      <c r="AV284" s="25">
        <f>_xlfn.XLOOKUP($C284,TNC_Loading!$A$2:$A$1332,TNC_Loading!E$2:E$1332,,0,)</f>
        <v>2.399</v>
      </c>
      <c r="AW284" s="25">
        <f>_xlfn.XLOOKUP($C284,TNC_Loading!$A$2:$A$1332,TNC_Loading!F$2:F$1332,,0,)</f>
        <v>69.736999999999995</v>
      </c>
      <c r="AX284">
        <f>_xlfn.XLOOKUP(C284,BIBI!$D$2:$D$1332,BIBI!$F$2:$F$1332,,0,)</f>
        <v>0</v>
      </c>
      <c r="AY284">
        <f>_xlfn.XLOOKUP(C284,FacilityCounts!$A$3:$A$1333,FacilityCounts!$B$3:$B$1333,,0,)</f>
        <v>4</v>
      </c>
      <c r="AZ284">
        <f>_xlfn.XLOOKUP(C284,FacilityCounts!$D$3:$D$1333,FacilityCounts!$E$3:$E$1333,,0,)</f>
        <v>2</v>
      </c>
      <c r="BA284">
        <f>_xlfn.XLOOKUP(C284,FacilityCounts!$G$3:$G$1333,FacilityCounts!$H$3:$H$1333,,0,)</f>
        <v>1</v>
      </c>
      <c r="BB284">
        <f>IFERROR(_xlfn.XLOOKUP(C284,'DA to P Sensitive Lakes'!$P$2:$P$44,'DA to P Sensitive Lakes'!$Q$2:$Q$44,,0,),0)</f>
        <v>0</v>
      </c>
      <c r="BC284" s="25">
        <f>_xlfn.XLOOKUP(C284,'Historic Runoff (mm)'!$A$2:$A$1332,'Historic Runoff (mm)'!$B$2:$B$1332,,0,)</f>
        <v>254.185</v>
      </c>
      <c r="BD284">
        <f>_xlfn.XLOOKUP(C284,DrainageComplaint!$A$2:$A$1332,DrainageComplaint!$B$2:$B$1332,,0,)</f>
        <v>1</v>
      </c>
      <c r="BE284">
        <f>_xlfn.XLOOKUP(C284,PAD_Area!$G$2:$G$1332,PAD_Area!$H$2:$H$1332,,0,)</f>
        <v>0</v>
      </c>
    </row>
    <row r="285" spans="1:57" x14ac:dyDescent="0.2">
      <c r="A285" s="2">
        <v>282</v>
      </c>
      <c r="B285" s="2">
        <v>283</v>
      </c>
      <c r="C285" s="20">
        <v>1002800</v>
      </c>
      <c r="D285" s="3" t="s">
        <v>294</v>
      </c>
      <c r="E285" s="3" t="s">
        <v>27</v>
      </c>
      <c r="F285" s="3">
        <v>863.94100000000003</v>
      </c>
      <c r="G285" s="3">
        <v>47128.307114700001</v>
      </c>
      <c r="H285" s="3">
        <v>37633115.355800003</v>
      </c>
      <c r="I285" s="2">
        <v>0</v>
      </c>
      <c r="J285" s="2">
        <v>1</v>
      </c>
      <c r="K285" s="2">
        <v>0</v>
      </c>
      <c r="L285" s="2">
        <v>6</v>
      </c>
      <c r="M285" s="3">
        <v>0</v>
      </c>
      <c r="N285" s="2">
        <f>_xlfn.XLOOKUP(C285,Shellfish_Presence!$E$3:$E$1333,Shellfish_Presence!$G$3:$G$1333,,0,)</f>
        <v>0</v>
      </c>
      <c r="O285" s="3">
        <v>0</v>
      </c>
      <c r="P285" s="3">
        <v>0.9999840259552002</v>
      </c>
      <c r="Q285" s="2">
        <v>5</v>
      </c>
      <c r="R285" s="3">
        <v>1</v>
      </c>
      <c r="S285" s="3">
        <v>0</v>
      </c>
      <c r="T285" s="3">
        <v>30316.80078125</v>
      </c>
      <c r="U285" s="3">
        <v>0</v>
      </c>
      <c r="V285" s="2">
        <v>54</v>
      </c>
      <c r="W285" s="3">
        <f t="shared" si="8"/>
        <v>1.7811905810786381E-3</v>
      </c>
      <c r="X285">
        <f t="shared" si="9"/>
        <v>0</v>
      </c>
      <c r="Y285">
        <f>IFERROR(INDEX('Parcel Year'!$N$3:$N$1175,MATCH(KC_SPS_SubbasinAttributes!C285,'Parcel Year'!$M$3:$M$1175,0)),0)</f>
        <v>0.4372749924659729</v>
      </c>
      <c r="Z285">
        <f>INDEX(Imperviousness!$B$2:$B$1332,MATCH(KC_SPS_SubbasinAttributes!C285,Imperviousness!$A$2:$A$1332,0))</f>
        <v>8.0000000000000002E-3</v>
      </c>
      <c r="AA285">
        <f>INDEX('Flow Duration Index'!$B$2:$B$1332,MATCH(KC_SPS_SubbasinAttributes!C285,'Flow Duration Index'!$A$2:$A$1332,0))</f>
        <v>2.9729999999999999</v>
      </c>
      <c r="AB285">
        <f>INDEX(Opportunity_Index!$G$2:$G$1333,MATCH(KC_SPS_SubbasinAttributes!C285,Opportunity_Index!$F$2:$F$1333,0))</f>
        <v>0.1046</v>
      </c>
      <c r="AC285">
        <f>INDEX(Traffic!$B$2:$B$1332,MATCH(KC_SPS_SubbasinAttributes!C285,Traffic!$A$2:$A$1332,0))</f>
        <v>741.59100000000001</v>
      </c>
      <c r="AD285">
        <f>INDEX(EquityScore!$F$3:$F$1334,MATCH(KC_SPS_SubbasinAttributes!C285,EquityScore!$E$3:$E$1334,0))</f>
        <v>1.6666666699999999</v>
      </c>
      <c r="AE285">
        <f>IFERROR(INDEX(PavementCondition!$E$2:$E$669,MATCH(KC_SPS_SubbasinAttributes!C285,PavementCondition!$D$2:$D$669,0)),"N/A")</f>
        <v>52</v>
      </c>
      <c r="AF285">
        <f>INDEX(SpawnerMortality!$E$2:$E$1331,MATCH(KC_SPS_SubbasinAttributes!C285,SpawnerMortality!$D$2:$D$1331,0))</f>
        <v>0.18280436999999999</v>
      </c>
      <c r="AG285" s="25">
        <f>IFERROR(_xlfn.XLOOKUP($C285,WQBE_Loading!$C$4:$C$3072,WQBE_Loading!G$4:G$3072,,0,),"")</f>
        <v>0.680611329731447</v>
      </c>
      <c r="AH285" s="25">
        <f>IFERROR(_xlfn.XLOOKUP($C285,WQBE_Loading!$C$4:$C$3072,WQBE_Loading!H$4:H$3072,,0,),"")</f>
        <v>3.3837886248679503</v>
      </c>
      <c r="AI285" s="25">
        <f>IFERROR(_xlfn.XLOOKUP($C285,WQBE_Loading!$C$4:$C$3072,WQBE_Loading!I$4:I$3072,,0,),"")</f>
        <v>186.20822271991199</v>
      </c>
      <c r="AJ285" s="25">
        <f>IFERROR(_xlfn.XLOOKUP($C285,WQBE_Loading!$C$4:$C$3072,WQBE_Loading!J$4:J$3072,,0,),"")</f>
        <v>13.791237459114299</v>
      </c>
      <c r="AK285" s="25">
        <f>IFERROR(_xlfn.XLOOKUP($C285,WQBE_Loading!$C$4:$C$3072,WQBE_Loading!K$4:K$3072,,0,),"")</f>
        <v>4468.6233553932252</v>
      </c>
      <c r="AL285" s="25">
        <f>IFERROR(_xlfn.XLOOKUP($C285,WQBE_Loading!$C$4:$C$3072,WQBE_Loading!L$4:L$3072,,0,),"")</f>
        <v>1.367421132793215E-3</v>
      </c>
      <c r="AM285" s="25">
        <f>IFERROR(_xlfn.XLOOKUP($C285,WQBE_Loading!$C$4:$C$3072,WQBE_Loading!M$4:M$3072,,0,),"")</f>
        <v>4.2240578781865149E-5</v>
      </c>
      <c r="AN285" s="25">
        <f>IFERROR(_xlfn.XLOOKUP($C285,WQBE_Loading!$C$4:$C$3072,WQBE_Loading!N$4:N$3072,,0,),"")</f>
        <v>8.5007534806726598E-2</v>
      </c>
      <c r="AO285" s="25">
        <f>IFERROR(_xlfn.XLOOKUP($C285,WQBE_Loading!$C$4:$C$3072,WQBE_Loading!O$4:O$3072,,0,),"")</f>
        <v>0.22379889434529751</v>
      </c>
      <c r="AP285" s="25">
        <f>IFERROR(_xlfn.XLOOKUP($C285,WQBE_Loading!$C$4:$C$3072,WQBE_Loading!P$4:P$3072,,0,),"")</f>
        <v>0.21434406179617899</v>
      </c>
      <c r="AQ285" s="13">
        <f>IFERROR(_xlfn.XLOOKUP($C285,WQBE_Loading!$C$4:$C$3072,WQBE_Loading!Q$4:Q$3072,,0,),"")</f>
        <v>5449527.6252409797</v>
      </c>
      <c r="AR285">
        <f>_xlfn.XLOOKUP(C285,UrbanHeat!$A$2:$A$1333,UrbanHeat!$B$2:$B$1333,,0,)</f>
        <v>11.64</v>
      </c>
      <c r="AS285" s="25">
        <f>_xlfn.XLOOKUP($C285,TNC_Loading!$A$2:$A$1332,TNC_Loading!B$2:B$1332,,0,)</f>
        <v>3.1429999999999998</v>
      </c>
      <c r="AT285" s="25">
        <f>_xlfn.XLOOKUP($C285,TNC_Loading!$A$2:$A$1332,TNC_Loading!C$2:C$1332,,0,)</f>
        <v>7.6999999999999999E-2</v>
      </c>
      <c r="AU285" s="25">
        <f>_xlfn.XLOOKUP($C285,TNC_Loading!$A$2:$A$1332,TNC_Loading!D$2:D$1332,,0,)</f>
        <v>3.3460000000000001</v>
      </c>
      <c r="AV285" s="25">
        <f>_xlfn.XLOOKUP($C285,TNC_Loading!$A$2:$A$1332,TNC_Loading!E$2:E$1332,,0,)</f>
        <v>2.1709999999999998</v>
      </c>
      <c r="AW285" s="25">
        <f>_xlfn.XLOOKUP($C285,TNC_Loading!$A$2:$A$1332,TNC_Loading!F$2:F$1332,,0,)</f>
        <v>65.335999999999999</v>
      </c>
      <c r="AX285">
        <f>_xlfn.XLOOKUP(C285,BIBI!$D$2:$D$1332,BIBI!$F$2:$F$1332,,0,)</f>
        <v>0</v>
      </c>
      <c r="AY285">
        <f>_xlfn.XLOOKUP(C285,FacilityCounts!$A$3:$A$1333,FacilityCounts!$B$3:$B$1333,,0,)</f>
        <v>3</v>
      </c>
      <c r="AZ285">
        <f>_xlfn.XLOOKUP(C285,FacilityCounts!$D$3:$D$1333,FacilityCounts!$E$3:$E$1333,,0,)</f>
        <v>2</v>
      </c>
      <c r="BA285">
        <f>_xlfn.XLOOKUP(C285,FacilityCounts!$G$3:$G$1333,FacilityCounts!$H$3:$H$1333,,0,)</f>
        <v>0</v>
      </c>
      <c r="BB285">
        <f>IFERROR(_xlfn.XLOOKUP(C285,'DA to P Sensitive Lakes'!$P$2:$P$44,'DA to P Sensitive Lakes'!$Q$2:$Q$44,,0,),0)</f>
        <v>0</v>
      </c>
      <c r="BC285" s="25">
        <f>_xlfn.XLOOKUP(C285,'Historic Runoff (mm)'!$A$2:$A$1332,'Historic Runoff (mm)'!$B$2:$B$1332,,0,)</f>
        <v>234.30699999999999</v>
      </c>
      <c r="BD285">
        <f>_xlfn.XLOOKUP(C285,DrainageComplaint!$A$2:$A$1332,DrainageComplaint!$B$2:$B$1332,,0,)</f>
        <v>2</v>
      </c>
      <c r="BE285">
        <f>_xlfn.XLOOKUP(C285,PAD_Area!$G$2:$G$1332,PAD_Area!$H$2:$H$1332,,0,)</f>
        <v>0</v>
      </c>
    </row>
    <row r="286" spans="1:57" x14ac:dyDescent="0.2">
      <c r="A286" s="2">
        <v>283</v>
      </c>
      <c r="B286" s="2">
        <v>284</v>
      </c>
      <c r="C286" s="20">
        <v>1002810</v>
      </c>
      <c r="D286" s="3" t="s">
        <v>295</v>
      </c>
      <c r="E286" s="3" t="s">
        <v>27</v>
      </c>
      <c r="F286" s="3">
        <v>586.46500000000003</v>
      </c>
      <c r="G286" s="3">
        <v>32991.624057200002</v>
      </c>
      <c r="H286" s="3">
        <v>25546294.185699999</v>
      </c>
      <c r="I286" s="2">
        <v>0</v>
      </c>
      <c r="J286" s="2">
        <v>1</v>
      </c>
      <c r="K286" s="2">
        <v>0</v>
      </c>
      <c r="L286" s="2">
        <v>2</v>
      </c>
      <c r="M286" s="3">
        <v>0</v>
      </c>
      <c r="N286" s="2">
        <f>_xlfn.XLOOKUP(C286,Shellfish_Presence!$E$3:$E$1333,Shellfish_Presence!$G$3:$G$1333,,0,)</f>
        <v>0</v>
      </c>
      <c r="O286" s="3">
        <v>0</v>
      </c>
      <c r="P286" s="3">
        <v>1</v>
      </c>
      <c r="Q286" s="2">
        <v>3</v>
      </c>
      <c r="R286" s="3">
        <v>1</v>
      </c>
      <c r="S286" s="3">
        <v>0</v>
      </c>
      <c r="T286" s="3">
        <v>14990.900390625</v>
      </c>
      <c r="U286" s="3">
        <v>0</v>
      </c>
      <c r="V286" s="2">
        <v>22</v>
      </c>
      <c r="W286" s="3">
        <f t="shared" si="8"/>
        <v>1.4675569463298112E-3</v>
      </c>
      <c r="X286">
        <f t="shared" si="9"/>
        <v>0</v>
      </c>
      <c r="Y286">
        <f>IFERROR(INDEX('Parcel Year'!$N$3:$N$1175,MATCH(KC_SPS_SubbasinAttributes!C286,'Parcel Year'!$M$3:$M$1175,0)),0)</f>
        <v>0.37758100032806396</v>
      </c>
      <c r="Z286">
        <f>INDEX(Imperviousness!$B$2:$B$1332,MATCH(KC_SPS_SubbasinAttributes!C286,Imperviousness!$A$2:$A$1332,0))</f>
        <v>1.7000000000000001E-2</v>
      </c>
      <c r="AA286">
        <f>INDEX('Flow Duration Index'!$B$2:$B$1332,MATCH(KC_SPS_SubbasinAttributes!C286,'Flow Duration Index'!$A$2:$A$1332,0))</f>
        <v>3.1760000000000002</v>
      </c>
      <c r="AB286">
        <f>INDEX(Opportunity_Index!$G$2:$G$1333,MATCH(KC_SPS_SubbasinAttributes!C286,Opportunity_Index!$F$2:$F$1333,0))</f>
        <v>9.2850000000000002E-2</v>
      </c>
      <c r="AC286">
        <f>INDEX(Traffic!$B$2:$B$1332,MATCH(KC_SPS_SubbasinAttributes!C286,Traffic!$A$2:$A$1332,0))</f>
        <v>884.56299999999999</v>
      </c>
      <c r="AD286">
        <f>INDEX(EquityScore!$F$3:$F$1334,MATCH(KC_SPS_SubbasinAttributes!C286,EquityScore!$E$3:$E$1334,0))</f>
        <v>1.6666666699999999</v>
      </c>
      <c r="AE286">
        <f>IFERROR(INDEX(PavementCondition!$E$2:$E$669,MATCH(KC_SPS_SubbasinAttributes!C286,PavementCondition!$D$2:$D$669,0)),"N/A")</f>
        <v>52</v>
      </c>
      <c r="AF286">
        <f>INDEX(SpawnerMortality!$E$2:$E$1331,MATCH(KC_SPS_SubbasinAttributes!C286,SpawnerMortality!$D$2:$D$1331,0))</f>
        <v>0.18083938099999999</v>
      </c>
      <c r="AG286" s="25">
        <f>IFERROR(_xlfn.XLOOKUP($C286,WQBE_Loading!$C$4:$C$3072,WQBE_Loading!G$4:G$3072,,0,),"")</f>
        <v>0.37205624658955599</v>
      </c>
      <c r="AH286" s="25">
        <f>IFERROR(_xlfn.XLOOKUP($C286,WQBE_Loading!$C$4:$C$3072,WQBE_Loading!H$4:H$3072,,0,),"")</f>
        <v>1.855368636610605</v>
      </c>
      <c r="AI286" s="25">
        <f>IFERROR(_xlfn.XLOOKUP($C286,WQBE_Loading!$C$4:$C$3072,WQBE_Loading!I$4:I$3072,,0,),"")</f>
        <v>101.80171125495175</v>
      </c>
      <c r="AJ286" s="25">
        <f>IFERROR(_xlfn.XLOOKUP($C286,WQBE_Loading!$C$4:$C$3072,WQBE_Loading!J$4:J$3072,,0,),"")</f>
        <v>7.5455102481824596</v>
      </c>
      <c r="AK286" s="25">
        <f>IFERROR(_xlfn.XLOOKUP($C286,WQBE_Loading!$C$4:$C$3072,WQBE_Loading!K$4:K$3072,,0,),"")</f>
        <v>2372.0555368144296</v>
      </c>
      <c r="AL286" s="25">
        <f>IFERROR(_xlfn.XLOOKUP($C286,WQBE_Loading!$C$4:$C$3072,WQBE_Loading!L$4:L$3072,,0,),"")</f>
        <v>7.1600997214191654E-4</v>
      </c>
      <c r="AM286" s="25">
        <f>IFERROR(_xlfn.XLOOKUP($C286,WQBE_Loading!$C$4:$C$3072,WQBE_Loading!M$4:M$3072,,0,),"")</f>
        <v>1.9704965359031652E-5</v>
      </c>
      <c r="AN286" s="25">
        <f>IFERROR(_xlfn.XLOOKUP($C286,WQBE_Loading!$C$4:$C$3072,WQBE_Loading!N$4:N$3072,,0,),"")</f>
        <v>3.8831727585587145E-2</v>
      </c>
      <c r="AO286" s="25">
        <f>IFERROR(_xlfn.XLOOKUP($C286,WQBE_Loading!$C$4:$C$3072,WQBE_Loading!O$4:O$3072,,0,),"")</f>
        <v>0.115102407397149</v>
      </c>
      <c r="AP286" s="25">
        <f>IFERROR(_xlfn.XLOOKUP($C286,WQBE_Loading!$C$4:$C$3072,WQBE_Loading!P$4:P$3072,,0,),"")</f>
        <v>0.127820949382937</v>
      </c>
      <c r="AQ286" s="13">
        <f>IFERROR(_xlfn.XLOOKUP($C286,WQBE_Loading!$C$4:$C$3072,WQBE_Loading!Q$4:Q$3072,,0,),"")</f>
        <v>2943732.692125225</v>
      </c>
      <c r="AR286">
        <f>_xlfn.XLOOKUP(C286,UrbanHeat!$A$2:$A$1333,UrbanHeat!$B$2:$B$1333,,0,)</f>
        <v>11.28</v>
      </c>
      <c r="AS286" s="25">
        <f>_xlfn.XLOOKUP($C286,TNC_Loading!$A$2:$A$1332,TNC_Loading!B$2:B$1332,,0,)</f>
        <v>2.5249999999999999</v>
      </c>
      <c r="AT286" s="25">
        <f>_xlfn.XLOOKUP($C286,TNC_Loading!$A$2:$A$1332,TNC_Loading!C$2:C$1332,,0,)</f>
        <v>5.6000000000000001E-2</v>
      </c>
      <c r="AU286" s="25">
        <f>_xlfn.XLOOKUP($C286,TNC_Loading!$A$2:$A$1332,TNC_Loading!D$2:D$1332,,0,)</f>
        <v>2.1019999999999999</v>
      </c>
      <c r="AV286" s="25">
        <f>_xlfn.XLOOKUP($C286,TNC_Loading!$A$2:$A$1332,TNC_Loading!E$2:E$1332,,0,)</f>
        <v>1.633</v>
      </c>
      <c r="AW286" s="25">
        <f>_xlfn.XLOOKUP($C286,TNC_Loading!$A$2:$A$1332,TNC_Loading!F$2:F$1332,,0,)</f>
        <v>53.787999999999997</v>
      </c>
      <c r="AX286">
        <f>_xlfn.XLOOKUP(C286,BIBI!$D$2:$D$1332,BIBI!$F$2:$F$1332,,0,)</f>
        <v>0</v>
      </c>
      <c r="AY286">
        <f>_xlfn.XLOOKUP(C286,FacilityCounts!$A$3:$A$1333,FacilityCounts!$B$3:$B$1333,,0,)</f>
        <v>0</v>
      </c>
      <c r="AZ286">
        <f>_xlfn.XLOOKUP(C286,FacilityCounts!$D$3:$D$1333,FacilityCounts!$E$3:$E$1333,,0,)</f>
        <v>0</v>
      </c>
      <c r="BA286">
        <f>_xlfn.XLOOKUP(C286,FacilityCounts!$G$3:$G$1333,FacilityCounts!$H$3:$H$1333,,0,)</f>
        <v>0</v>
      </c>
      <c r="BB286">
        <f>IFERROR(_xlfn.XLOOKUP(C286,'DA to P Sensitive Lakes'!$P$2:$P$44,'DA to P Sensitive Lakes'!$Q$2:$Q$44,,0,),0)</f>
        <v>0</v>
      </c>
      <c r="BC286" s="25">
        <f>_xlfn.XLOOKUP(C286,'Historic Runoff (mm)'!$A$2:$A$1332,'Historic Runoff (mm)'!$B$2:$B$1332,,0,)</f>
        <v>173.56399999999999</v>
      </c>
      <c r="BD286">
        <f>_xlfn.XLOOKUP(C286,DrainageComplaint!$A$2:$A$1332,DrainageComplaint!$B$2:$B$1332,,0,)</f>
        <v>3</v>
      </c>
      <c r="BE286">
        <f>_xlfn.XLOOKUP(C286,PAD_Area!$G$2:$G$1332,PAD_Area!$H$2:$H$1332,,0,)</f>
        <v>0</v>
      </c>
    </row>
    <row r="287" spans="1:57" x14ac:dyDescent="0.2">
      <c r="A287" s="2">
        <v>284</v>
      </c>
      <c r="B287" s="2">
        <v>285</v>
      </c>
      <c r="C287" s="20">
        <v>1002820</v>
      </c>
      <c r="D287" s="3" t="s">
        <v>296</v>
      </c>
      <c r="E287" s="3" t="s">
        <v>27</v>
      </c>
      <c r="F287" s="3">
        <v>554.19899999999996</v>
      </c>
      <c r="G287" s="3">
        <v>29999.1009132</v>
      </c>
      <c r="H287" s="3">
        <v>24140829.18</v>
      </c>
      <c r="I287" s="2">
        <v>0</v>
      </c>
      <c r="J287" s="2">
        <v>1</v>
      </c>
      <c r="K287" s="2">
        <v>0</v>
      </c>
      <c r="L287" s="2">
        <v>4</v>
      </c>
      <c r="M287" s="3">
        <v>0</v>
      </c>
      <c r="N287" s="2">
        <f>_xlfn.XLOOKUP(C287,Shellfish_Presence!$E$3:$E$1333,Shellfish_Presence!$G$3:$G$1333,,0,)</f>
        <v>0</v>
      </c>
      <c r="O287" s="3">
        <v>0</v>
      </c>
      <c r="P287" s="3">
        <v>1</v>
      </c>
      <c r="Q287" s="2">
        <v>6</v>
      </c>
      <c r="R287" s="3">
        <v>1</v>
      </c>
      <c r="S287" s="3">
        <v>0</v>
      </c>
      <c r="T287" s="3">
        <v>7512.7900390625</v>
      </c>
      <c r="U287" s="3">
        <v>0</v>
      </c>
      <c r="V287" s="2">
        <v>52</v>
      </c>
      <c r="W287" s="3">
        <f t="shared" si="8"/>
        <v>6.9215297818290868E-3</v>
      </c>
      <c r="X287">
        <f t="shared" si="9"/>
        <v>0</v>
      </c>
      <c r="Y287">
        <f>IFERROR(INDEX('Parcel Year'!$N$3:$N$1175,MATCH(KC_SPS_SubbasinAttributes!C287,'Parcel Year'!$M$3:$M$1175,0)),0)</f>
        <v>0.35307401418685913</v>
      </c>
      <c r="Z287">
        <f>INDEX(Imperviousness!$B$2:$B$1332,MATCH(KC_SPS_SubbasinAttributes!C287,Imperviousness!$A$2:$A$1332,0))</f>
        <v>2.4E-2</v>
      </c>
      <c r="AA287">
        <f>INDEX('Flow Duration Index'!$B$2:$B$1332,MATCH(KC_SPS_SubbasinAttributes!C287,'Flow Duration Index'!$A$2:$A$1332,0))</f>
        <v>3.0590000000000002</v>
      </c>
      <c r="AB287">
        <f>INDEX(Opportunity_Index!$G$2:$G$1333,MATCH(KC_SPS_SubbasinAttributes!C287,Opportunity_Index!$F$2:$F$1333,0))</f>
        <v>9.2850000000000002E-2</v>
      </c>
      <c r="AC287">
        <f>INDEX(Traffic!$B$2:$B$1332,MATCH(KC_SPS_SubbasinAttributes!C287,Traffic!$A$2:$A$1332,0))</f>
        <v>1757.521</v>
      </c>
      <c r="AD287">
        <f>INDEX(EquityScore!$F$3:$F$1334,MATCH(KC_SPS_SubbasinAttributes!C287,EquityScore!$E$3:$E$1334,0))</f>
        <v>1.6666666699999999</v>
      </c>
      <c r="AE287">
        <f>IFERROR(INDEX(PavementCondition!$E$2:$E$669,MATCH(KC_SPS_SubbasinAttributes!C287,PavementCondition!$D$2:$D$669,0)),"N/A")</f>
        <v>37.5</v>
      </c>
      <c r="AF287">
        <f>INDEX(SpawnerMortality!$E$2:$E$1331,MATCH(KC_SPS_SubbasinAttributes!C287,SpawnerMortality!$D$2:$D$1331,0))</f>
        <v>0.16258183200000001</v>
      </c>
      <c r="AG287" s="25">
        <f>IFERROR(_xlfn.XLOOKUP($C287,WQBE_Loading!$C$4:$C$3072,WQBE_Loading!G$4:G$3072,,0,),"")</f>
        <v>0.33759684527248851</v>
      </c>
      <c r="AH287" s="25">
        <f>IFERROR(_xlfn.XLOOKUP($C287,WQBE_Loading!$C$4:$C$3072,WQBE_Loading!H$4:H$3072,,0,),"")</f>
        <v>1.6452410769295249</v>
      </c>
      <c r="AI287" s="25">
        <f>IFERROR(_xlfn.XLOOKUP($C287,WQBE_Loading!$C$4:$C$3072,WQBE_Loading!I$4:I$3072,,0,),"")</f>
        <v>100.69532787808799</v>
      </c>
      <c r="AJ287" s="25">
        <f>IFERROR(_xlfn.XLOOKUP($C287,WQBE_Loading!$C$4:$C$3072,WQBE_Loading!J$4:J$3072,,0,),"")</f>
        <v>7.4804131845765749</v>
      </c>
      <c r="AK287" s="25">
        <f>IFERROR(_xlfn.XLOOKUP($C287,WQBE_Loading!$C$4:$C$3072,WQBE_Loading!K$4:K$3072,,0,),"")</f>
        <v>3192.4197728228351</v>
      </c>
      <c r="AL287" s="25">
        <f>IFERROR(_xlfn.XLOOKUP($C287,WQBE_Loading!$C$4:$C$3072,WQBE_Loading!L$4:L$3072,,0,),"")</f>
        <v>9.4002632714656901E-4</v>
      </c>
      <c r="AM287" s="25">
        <f>IFERROR(_xlfn.XLOOKUP($C287,WQBE_Loading!$C$4:$C$3072,WQBE_Loading!M$4:M$3072,,0,),"")</f>
        <v>2.0711033692789249E-5</v>
      </c>
      <c r="AN287" s="25">
        <f>IFERROR(_xlfn.XLOOKUP($C287,WQBE_Loading!$C$4:$C$3072,WQBE_Loading!N$4:N$3072,,0,),"")</f>
        <v>4.7665042854811698E-2</v>
      </c>
      <c r="AO287" s="25">
        <f>IFERROR(_xlfn.XLOOKUP($C287,WQBE_Loading!$C$4:$C$3072,WQBE_Loading!O$4:O$3072,,0,),"")</f>
        <v>0.158428344911695</v>
      </c>
      <c r="AP287" s="25">
        <f>IFERROR(_xlfn.XLOOKUP($C287,WQBE_Loading!$C$4:$C$3072,WQBE_Loading!P$4:P$3072,,0,),"")</f>
        <v>0.11520070235653501</v>
      </c>
      <c r="AQ287" s="13">
        <f>IFERROR(_xlfn.XLOOKUP($C287,WQBE_Loading!$C$4:$C$3072,WQBE_Loading!Q$4:Q$3072,,0,),"")</f>
        <v>3543167.4124370702</v>
      </c>
      <c r="AR287">
        <f>_xlfn.XLOOKUP(C287,UrbanHeat!$A$2:$A$1333,UrbanHeat!$B$2:$B$1333,,0,)</f>
        <v>10.785</v>
      </c>
      <c r="AS287" s="25">
        <f>_xlfn.XLOOKUP($C287,TNC_Loading!$A$2:$A$1332,TNC_Loading!B$2:B$1332,,0,)</f>
        <v>2.7029999999999998</v>
      </c>
      <c r="AT287" s="25">
        <f>_xlfn.XLOOKUP($C287,TNC_Loading!$A$2:$A$1332,TNC_Loading!C$2:C$1332,,0,)</f>
        <v>4.2999999999999997E-2</v>
      </c>
      <c r="AU287" s="25">
        <f>_xlfn.XLOOKUP($C287,TNC_Loading!$A$2:$A$1332,TNC_Loading!D$2:D$1332,,0,)</f>
        <v>2.16</v>
      </c>
      <c r="AV287" s="25">
        <f>_xlfn.XLOOKUP($C287,TNC_Loading!$A$2:$A$1332,TNC_Loading!E$2:E$1332,,0,)</f>
        <v>1.462</v>
      </c>
      <c r="AW287" s="25">
        <f>_xlfn.XLOOKUP($C287,TNC_Loading!$A$2:$A$1332,TNC_Loading!F$2:F$1332,,0,)</f>
        <v>55.76</v>
      </c>
      <c r="AX287">
        <f>_xlfn.XLOOKUP(C287,BIBI!$D$2:$D$1332,BIBI!$F$2:$F$1332,,0,)</f>
        <v>0</v>
      </c>
      <c r="AY287">
        <f>_xlfn.XLOOKUP(C287,FacilityCounts!$A$3:$A$1333,FacilityCounts!$B$3:$B$1333,,0,)</f>
        <v>1</v>
      </c>
      <c r="AZ287">
        <f>_xlfn.XLOOKUP(C287,FacilityCounts!$D$3:$D$1333,FacilityCounts!$E$3:$E$1333,,0,)</f>
        <v>0</v>
      </c>
      <c r="BA287">
        <f>_xlfn.XLOOKUP(C287,FacilityCounts!$G$3:$G$1333,FacilityCounts!$H$3:$H$1333,,0,)</f>
        <v>0</v>
      </c>
      <c r="BB287">
        <f>IFERROR(_xlfn.XLOOKUP(C287,'DA to P Sensitive Lakes'!$P$2:$P$44,'DA to P Sensitive Lakes'!$Q$2:$Q$44,,0,),0)</f>
        <v>0</v>
      </c>
      <c r="BC287" s="25">
        <f>_xlfn.XLOOKUP(C287,'Historic Runoff (mm)'!$A$2:$A$1332,'Historic Runoff (mm)'!$B$2:$B$1332,,0,)</f>
        <v>193.815</v>
      </c>
      <c r="BD287">
        <f>_xlfn.XLOOKUP(C287,DrainageComplaint!$A$2:$A$1332,DrainageComplaint!$B$2:$B$1332,,0,)</f>
        <v>1</v>
      </c>
      <c r="BE287">
        <f>_xlfn.XLOOKUP(C287,PAD_Area!$G$2:$G$1332,PAD_Area!$H$2:$H$1332,,0,)</f>
        <v>0</v>
      </c>
    </row>
    <row r="288" spans="1:57" x14ac:dyDescent="0.2">
      <c r="A288" s="2">
        <v>285</v>
      </c>
      <c r="B288" s="2">
        <v>286</v>
      </c>
      <c r="C288" s="20">
        <v>1002830</v>
      </c>
      <c r="D288" s="3" t="s">
        <v>297</v>
      </c>
      <c r="E288" s="3" t="s">
        <v>27</v>
      </c>
      <c r="F288" s="3">
        <v>518.26400000000001</v>
      </c>
      <c r="G288" s="3">
        <v>25716.0777361</v>
      </c>
      <c r="H288" s="3">
        <v>22575478.4113</v>
      </c>
      <c r="I288" s="2">
        <v>0</v>
      </c>
      <c r="J288" s="2">
        <v>1</v>
      </c>
      <c r="K288" s="2">
        <v>0</v>
      </c>
      <c r="L288" s="2">
        <v>3</v>
      </c>
      <c r="M288" s="3">
        <v>0</v>
      </c>
      <c r="N288" s="2">
        <f>_xlfn.XLOOKUP(C288,Shellfish_Presence!$E$3:$E$1333,Shellfish_Presence!$G$3:$G$1333,,0,)</f>
        <v>0</v>
      </c>
      <c r="O288" s="3">
        <v>0</v>
      </c>
      <c r="P288" s="3">
        <v>1</v>
      </c>
      <c r="Q288" s="2">
        <v>3</v>
      </c>
      <c r="R288" s="3">
        <v>1</v>
      </c>
      <c r="S288" s="3">
        <v>0</v>
      </c>
      <c r="T288" s="3">
        <v>8332.41015625</v>
      </c>
      <c r="U288" s="3">
        <v>0</v>
      </c>
      <c r="V288" s="2">
        <v>29</v>
      </c>
      <c r="W288" s="3">
        <f t="shared" si="8"/>
        <v>3.4803855614629806E-3</v>
      </c>
      <c r="X288">
        <f t="shared" si="9"/>
        <v>0</v>
      </c>
      <c r="Y288">
        <f>IFERROR(INDEX('Parcel Year'!$N$3:$N$1175,MATCH(KC_SPS_SubbasinAttributes!C288,'Parcel Year'!$M$3:$M$1175,0)),0)</f>
        <v>0.1573449969291687</v>
      </c>
      <c r="Z288">
        <f>INDEX(Imperviousness!$B$2:$B$1332,MATCH(KC_SPS_SubbasinAttributes!C288,Imperviousness!$A$2:$A$1332,0))</f>
        <v>1.0999999999999999E-2</v>
      </c>
      <c r="AA288">
        <f>INDEX('Flow Duration Index'!$B$2:$B$1332,MATCH(KC_SPS_SubbasinAttributes!C288,'Flow Duration Index'!$A$2:$A$1332,0))</f>
        <v>2.1789999999999998</v>
      </c>
      <c r="AB288">
        <f>INDEX(Opportunity_Index!$G$2:$G$1333,MATCH(KC_SPS_SubbasinAttributes!C288,Opportunity_Index!$F$2:$F$1333,0))</f>
        <v>8.1100000000000005E-2</v>
      </c>
      <c r="AC288">
        <f>INDEX(Traffic!$B$2:$B$1332,MATCH(KC_SPS_SubbasinAttributes!C288,Traffic!$A$2:$A$1332,0))</f>
        <v>1925.8910000000001</v>
      </c>
      <c r="AD288">
        <f>INDEX(EquityScore!$F$3:$F$1334,MATCH(KC_SPS_SubbasinAttributes!C288,EquityScore!$E$3:$E$1334,0))</f>
        <v>1.6666666699999999</v>
      </c>
      <c r="AE288">
        <f>IFERROR(INDEX(PavementCondition!$E$2:$E$669,MATCH(KC_SPS_SubbasinAttributes!C288,PavementCondition!$D$2:$D$669,0)),"N/A")</f>
        <v>0</v>
      </c>
      <c r="AF288">
        <f>INDEX(SpawnerMortality!$E$2:$E$1331,MATCH(KC_SPS_SubbasinAttributes!C288,SpawnerMortality!$D$2:$D$1331,0))</f>
        <v>0.16258183200000001</v>
      </c>
      <c r="AG288" s="25">
        <f>IFERROR(_xlfn.XLOOKUP($C288,WQBE_Loading!$C$4:$C$3072,WQBE_Loading!G$4:G$3072,,0,),"")</f>
        <v>0.22070504996054199</v>
      </c>
      <c r="AH288" s="25">
        <f>IFERROR(_xlfn.XLOOKUP($C288,WQBE_Loading!$C$4:$C$3072,WQBE_Loading!H$4:H$3072,,0,),"")</f>
        <v>1.07685622218132</v>
      </c>
      <c r="AI288" s="25">
        <f>IFERROR(_xlfn.XLOOKUP($C288,WQBE_Loading!$C$4:$C$3072,WQBE_Loading!I$4:I$3072,,0,),"")</f>
        <v>65.284276290090361</v>
      </c>
      <c r="AJ288" s="25">
        <f>IFERROR(_xlfn.XLOOKUP($C288,WQBE_Loading!$C$4:$C$3072,WQBE_Loading!J$4:J$3072,,0,),"")</f>
        <v>4.9542954875888352</v>
      </c>
      <c r="AK288" s="25">
        <f>IFERROR(_xlfn.XLOOKUP($C288,WQBE_Loading!$C$4:$C$3072,WQBE_Loading!K$4:K$3072,,0,),"")</f>
        <v>2084.1579797711852</v>
      </c>
      <c r="AL288" s="25">
        <f>IFERROR(_xlfn.XLOOKUP($C288,WQBE_Loading!$C$4:$C$3072,WQBE_Loading!L$4:L$3072,,0,),"")</f>
        <v>6.0138022689113944E-4</v>
      </c>
      <c r="AM288" s="25">
        <f>IFERROR(_xlfn.XLOOKUP($C288,WQBE_Loading!$C$4:$C$3072,WQBE_Loading!M$4:M$3072,,0,),"")</f>
        <v>2.5774358102400751E-5</v>
      </c>
      <c r="AN288" s="25">
        <f>IFERROR(_xlfn.XLOOKUP($C288,WQBE_Loading!$C$4:$C$3072,WQBE_Loading!N$4:N$3072,,0,),"")</f>
        <v>3.3613219731884601E-2</v>
      </c>
      <c r="AO288" s="25">
        <f>IFERROR(_xlfn.XLOOKUP($C288,WQBE_Loading!$C$4:$C$3072,WQBE_Loading!O$4:O$3072,,0,),"")</f>
        <v>0.10548658332263269</v>
      </c>
      <c r="AP288" s="25">
        <f>IFERROR(_xlfn.XLOOKUP($C288,WQBE_Loading!$C$4:$C$3072,WQBE_Loading!P$4:P$3072,,0,),"")</f>
        <v>8.5859187860494346E-2</v>
      </c>
      <c r="AQ288" s="13">
        <f>IFERROR(_xlfn.XLOOKUP($C288,WQBE_Loading!$C$4:$C$3072,WQBE_Loading!Q$4:Q$3072,,0,),"")</f>
        <v>3215451.574627155</v>
      </c>
      <c r="AR288">
        <f>_xlfn.XLOOKUP(C288,UrbanHeat!$A$2:$A$1333,UrbanHeat!$B$2:$B$1333,,0,)</f>
        <v>11.468999999999999</v>
      </c>
      <c r="AS288" s="25">
        <f>_xlfn.XLOOKUP($C288,TNC_Loading!$A$2:$A$1332,TNC_Loading!B$2:B$1332,,0,)</f>
        <v>1.198</v>
      </c>
      <c r="AT288" s="25">
        <f>_xlfn.XLOOKUP($C288,TNC_Loading!$A$2:$A$1332,TNC_Loading!C$2:C$1332,,0,)</f>
        <v>2.3E-2</v>
      </c>
      <c r="AU288" s="25">
        <f>_xlfn.XLOOKUP($C288,TNC_Loading!$A$2:$A$1332,TNC_Loading!D$2:D$1332,,0,)</f>
        <v>1.3009999999999999</v>
      </c>
      <c r="AV288" s="25">
        <f>_xlfn.XLOOKUP($C288,TNC_Loading!$A$2:$A$1332,TNC_Loading!E$2:E$1332,,0,)</f>
        <v>0.78600000000000003</v>
      </c>
      <c r="AW288" s="25">
        <f>_xlfn.XLOOKUP($C288,TNC_Loading!$A$2:$A$1332,TNC_Loading!F$2:F$1332,,0,)</f>
        <v>25.925000000000001</v>
      </c>
      <c r="AX288">
        <f>_xlfn.XLOOKUP(C288,BIBI!$D$2:$D$1332,BIBI!$F$2:$F$1332,,0,)</f>
        <v>0</v>
      </c>
      <c r="AY288">
        <f>_xlfn.XLOOKUP(C288,FacilityCounts!$A$3:$A$1333,FacilityCounts!$B$3:$B$1333,,0,)</f>
        <v>2</v>
      </c>
      <c r="AZ288">
        <f>_xlfn.XLOOKUP(C288,FacilityCounts!$D$3:$D$1333,FacilityCounts!$E$3:$E$1333,,0,)</f>
        <v>2</v>
      </c>
      <c r="BA288">
        <f>_xlfn.XLOOKUP(C288,FacilityCounts!$G$3:$G$1333,FacilityCounts!$H$3:$H$1333,,0,)</f>
        <v>0</v>
      </c>
      <c r="BB288">
        <f>IFERROR(_xlfn.XLOOKUP(C288,'DA to P Sensitive Lakes'!$P$2:$P$44,'DA to P Sensitive Lakes'!$Q$2:$Q$44,,0,),0)</f>
        <v>0</v>
      </c>
      <c r="BC288" s="25">
        <f>_xlfn.XLOOKUP(C288,'Historic Runoff (mm)'!$A$2:$A$1332,'Historic Runoff (mm)'!$B$2:$B$1332,,0,)</f>
        <v>115.746</v>
      </c>
      <c r="BD288">
        <f>_xlfn.XLOOKUP(C288,DrainageComplaint!$A$2:$A$1332,DrainageComplaint!$B$2:$B$1332,,0,)</f>
        <v>0</v>
      </c>
      <c r="BE288">
        <f>_xlfn.XLOOKUP(C288,PAD_Area!$G$2:$G$1332,PAD_Area!$H$2:$H$1332,,0,)</f>
        <v>0</v>
      </c>
    </row>
    <row r="289" spans="1:57" x14ac:dyDescent="0.2">
      <c r="A289" s="2">
        <v>286</v>
      </c>
      <c r="B289" s="2">
        <v>287</v>
      </c>
      <c r="C289" s="20">
        <v>1002840</v>
      </c>
      <c r="D289" s="3" t="s">
        <v>298</v>
      </c>
      <c r="E289" s="3" t="s">
        <v>27</v>
      </c>
      <c r="F289" s="3">
        <v>1333.202</v>
      </c>
      <c r="G289" s="3">
        <v>45372.110321300002</v>
      </c>
      <c r="H289" s="3">
        <v>58074067.560699999</v>
      </c>
      <c r="I289" s="2">
        <v>0</v>
      </c>
      <c r="J289" s="2">
        <v>1</v>
      </c>
      <c r="K289" s="2">
        <v>0</v>
      </c>
      <c r="L289" s="2">
        <v>5</v>
      </c>
      <c r="M289" s="3">
        <v>0</v>
      </c>
      <c r="N289" s="2">
        <f>_xlfn.XLOOKUP(C289,Shellfish_Presence!$E$3:$E$1333,Shellfish_Presence!$G$3:$G$1333,,0,)</f>
        <v>0</v>
      </c>
      <c r="O289" s="3">
        <v>0</v>
      </c>
      <c r="P289" s="3">
        <v>0.99999797344207764</v>
      </c>
      <c r="Q289" s="2">
        <v>4</v>
      </c>
      <c r="R289" s="3">
        <v>0.99999797344207764</v>
      </c>
      <c r="S289" s="3">
        <v>0</v>
      </c>
      <c r="T289" s="3">
        <v>140.77900695800781</v>
      </c>
      <c r="U289" s="3">
        <v>0</v>
      </c>
      <c r="V289" s="2">
        <v>0</v>
      </c>
      <c r="W289" s="3">
        <f t="shared" si="8"/>
        <v>0</v>
      </c>
      <c r="X289">
        <f t="shared" si="9"/>
        <v>0</v>
      </c>
      <c r="Y289">
        <f>IFERROR(INDEX('Parcel Year'!$N$3:$N$1175,MATCH(KC_SPS_SubbasinAttributes!C289,'Parcel Year'!$M$3:$M$1175,0)),0)</f>
        <v>0</v>
      </c>
      <c r="Z289">
        <f>INDEX(Imperviousness!$B$2:$B$1332,MATCH(KC_SPS_SubbasinAttributes!C289,Imperviousness!$A$2:$A$1332,0))</f>
        <v>3.0000000000000001E-3</v>
      </c>
      <c r="AA289">
        <f>INDEX('Flow Duration Index'!$B$2:$B$1332,MATCH(KC_SPS_SubbasinAttributes!C289,'Flow Duration Index'!$A$2:$A$1332,0))</f>
        <v>1.716</v>
      </c>
      <c r="AB289">
        <f>INDEX(Opportunity_Index!$G$2:$G$1333,MATCH(KC_SPS_SubbasinAttributes!C289,Opportunity_Index!$F$2:$F$1333,0))</f>
        <v>8.1100000000000005E-2</v>
      </c>
      <c r="AC289">
        <f>INDEX(Traffic!$B$2:$B$1332,MATCH(KC_SPS_SubbasinAttributes!C289,Traffic!$A$2:$A$1332,0))</f>
        <v>2940.98</v>
      </c>
      <c r="AD289">
        <f>INDEX(EquityScore!$F$3:$F$1334,MATCH(KC_SPS_SubbasinAttributes!C289,EquityScore!$E$3:$E$1334,0))</f>
        <v>1.6666666699999999</v>
      </c>
      <c r="AE289">
        <f>IFERROR(INDEX(PavementCondition!$E$2:$E$669,MATCH(KC_SPS_SubbasinAttributes!C289,PavementCondition!$D$2:$D$669,0)),"N/A")</f>
        <v>0</v>
      </c>
      <c r="AF289">
        <f>INDEX(SpawnerMortality!$E$2:$E$1331,MATCH(KC_SPS_SubbasinAttributes!C289,SpawnerMortality!$D$2:$D$1331,0))</f>
        <v>0.16258183200000001</v>
      </c>
      <c r="AG289" s="25">
        <f>IFERROR(_xlfn.XLOOKUP($C289,WQBE_Loading!$C$4:$C$3072,WQBE_Loading!G$4:G$3072,,0,),"")</f>
        <v>0.44803555672529949</v>
      </c>
      <c r="AH289" s="25">
        <f>IFERROR(_xlfn.XLOOKUP($C289,WQBE_Loading!$C$4:$C$3072,WQBE_Loading!H$4:H$3072,,0,),"")</f>
        <v>2.6705159073457949</v>
      </c>
      <c r="AI289" s="25">
        <f>IFERROR(_xlfn.XLOOKUP($C289,WQBE_Loading!$C$4:$C$3072,WQBE_Loading!I$4:I$3072,,0,),"")</f>
        <v>106.9133439996927</v>
      </c>
      <c r="AJ289" s="25">
        <f>IFERROR(_xlfn.XLOOKUP($C289,WQBE_Loading!$C$4:$C$3072,WQBE_Loading!J$4:J$3072,,0,),"")</f>
        <v>9.4291397689170093</v>
      </c>
      <c r="AK289" s="25">
        <f>IFERROR(_xlfn.XLOOKUP($C289,WQBE_Loading!$C$4:$C$3072,WQBE_Loading!K$4:K$3072,,0,),"")</f>
        <v>6948.8852029400696</v>
      </c>
      <c r="AL289" s="25">
        <f>IFERROR(_xlfn.XLOOKUP($C289,WQBE_Loading!$C$4:$C$3072,WQBE_Loading!L$4:L$3072,,0,),"")</f>
        <v>1.8714496192717501E-3</v>
      </c>
      <c r="AM289" s="25">
        <f>IFERROR(_xlfn.XLOOKUP($C289,WQBE_Loading!$C$4:$C$3072,WQBE_Loading!M$4:M$3072,,0,),"")</f>
        <v>9.286089185566945E-5</v>
      </c>
      <c r="AN289" s="25">
        <f>IFERROR(_xlfn.XLOOKUP($C289,WQBE_Loading!$C$4:$C$3072,WQBE_Loading!N$4:N$3072,,0,),"")</f>
        <v>5.8281187019224003E-2</v>
      </c>
      <c r="AO289" s="25">
        <f>IFERROR(_xlfn.XLOOKUP($C289,WQBE_Loading!$C$4:$C$3072,WQBE_Loading!O$4:O$3072,,0,),"")</f>
        <v>0.32351239335271947</v>
      </c>
      <c r="AP289" s="25">
        <f>IFERROR(_xlfn.XLOOKUP($C289,WQBE_Loading!$C$4:$C$3072,WQBE_Loading!P$4:P$3072,,0,),"")</f>
        <v>0.2624074319611685</v>
      </c>
      <c r="AQ289" s="13">
        <f>IFERROR(_xlfn.XLOOKUP($C289,WQBE_Loading!$C$4:$C$3072,WQBE_Loading!Q$4:Q$3072,,0,),"")</f>
        <v>10833828.528266549</v>
      </c>
      <c r="AR289">
        <f>_xlfn.XLOOKUP(C289,UrbanHeat!$A$2:$A$1333,UrbanHeat!$B$2:$B$1333,,0,)</f>
        <v>10.068</v>
      </c>
      <c r="AS289" s="25">
        <f>_xlfn.XLOOKUP($C289,TNC_Loading!$A$2:$A$1332,TNC_Loading!B$2:B$1332,,0,)</f>
        <v>1.601</v>
      </c>
      <c r="AT289" s="25">
        <f>_xlfn.XLOOKUP($C289,TNC_Loading!$A$2:$A$1332,TNC_Loading!C$2:C$1332,,0,)</f>
        <v>1.9E-2</v>
      </c>
      <c r="AU289" s="25">
        <f>_xlfn.XLOOKUP($C289,TNC_Loading!$A$2:$A$1332,TNC_Loading!D$2:D$1332,,0,)</f>
        <v>0.57799999999999996</v>
      </c>
      <c r="AV289" s="25">
        <f>_xlfn.XLOOKUP($C289,TNC_Loading!$A$2:$A$1332,TNC_Loading!E$2:E$1332,,0,)</f>
        <v>0.754</v>
      </c>
      <c r="AW289" s="25">
        <f>_xlfn.XLOOKUP($C289,TNC_Loading!$A$2:$A$1332,TNC_Loading!F$2:F$1332,,0,)</f>
        <v>33.502000000000002</v>
      </c>
      <c r="AX289">
        <f>_xlfn.XLOOKUP(C289,BIBI!$D$2:$D$1332,BIBI!$F$2:$F$1332,,0,)</f>
        <v>76.525000000000006</v>
      </c>
      <c r="AY289">
        <f>_xlfn.XLOOKUP(C289,FacilityCounts!$A$3:$A$1333,FacilityCounts!$B$3:$B$1333,,0,)</f>
        <v>0</v>
      </c>
      <c r="AZ289">
        <f>_xlfn.XLOOKUP(C289,FacilityCounts!$D$3:$D$1333,FacilityCounts!$E$3:$E$1333,,0,)</f>
        <v>0</v>
      </c>
      <c r="BA289">
        <f>_xlfn.XLOOKUP(C289,FacilityCounts!$G$3:$G$1333,FacilityCounts!$H$3:$H$1333,,0,)</f>
        <v>0</v>
      </c>
      <c r="BB289">
        <f>IFERROR(_xlfn.XLOOKUP(C289,'DA to P Sensitive Lakes'!$P$2:$P$44,'DA to P Sensitive Lakes'!$Q$2:$Q$44,,0,),0)</f>
        <v>0</v>
      </c>
      <c r="BC289" s="25">
        <f>_xlfn.XLOOKUP(C289,'Historic Runoff (mm)'!$A$2:$A$1332,'Historic Runoff (mm)'!$B$2:$B$1332,,0,)</f>
        <v>144.13200000000001</v>
      </c>
      <c r="BD289">
        <f>_xlfn.XLOOKUP(C289,DrainageComplaint!$A$2:$A$1332,DrainageComplaint!$B$2:$B$1332,,0,)</f>
        <v>0</v>
      </c>
      <c r="BE289">
        <f>_xlfn.XLOOKUP(C289,PAD_Area!$G$2:$G$1332,PAD_Area!$H$2:$H$1332,,0,)</f>
        <v>0</v>
      </c>
    </row>
    <row r="290" spans="1:57" x14ac:dyDescent="0.2">
      <c r="A290" s="2">
        <v>287</v>
      </c>
      <c r="B290" s="2">
        <v>288</v>
      </c>
      <c r="C290" s="20">
        <v>1002850</v>
      </c>
      <c r="D290" s="3" t="s">
        <v>299</v>
      </c>
      <c r="E290" s="3" t="s">
        <v>27</v>
      </c>
      <c r="F290" s="3">
        <v>385.786</v>
      </c>
      <c r="G290" s="3">
        <v>18845.424789299999</v>
      </c>
      <c r="H290" s="3">
        <v>16804779.001699999</v>
      </c>
      <c r="I290" s="2">
        <v>0</v>
      </c>
      <c r="J290" s="2">
        <v>1</v>
      </c>
      <c r="K290" s="2">
        <v>0</v>
      </c>
      <c r="L290" s="2">
        <v>0</v>
      </c>
      <c r="M290" s="3">
        <v>0</v>
      </c>
      <c r="N290" s="2">
        <f>_xlfn.XLOOKUP(C290,Shellfish_Presence!$E$3:$E$1333,Shellfish_Presence!$G$3:$G$1333,,0,)</f>
        <v>0</v>
      </c>
      <c r="O290" s="3">
        <v>0</v>
      </c>
      <c r="P290" s="3">
        <v>1</v>
      </c>
      <c r="Q290" s="2">
        <v>1</v>
      </c>
      <c r="R290" s="3">
        <v>1</v>
      </c>
      <c r="S290" s="3">
        <v>0</v>
      </c>
      <c r="T290" s="3">
        <v>0</v>
      </c>
      <c r="U290" s="3">
        <v>0</v>
      </c>
      <c r="V290" s="2">
        <v>0</v>
      </c>
      <c r="W290" s="3" t="str">
        <f t="shared" si="8"/>
        <v/>
      </c>
      <c r="X290" t="str">
        <f t="shared" si="9"/>
        <v/>
      </c>
      <c r="Y290">
        <f>IFERROR(INDEX('Parcel Year'!$N$3:$N$1175,MATCH(KC_SPS_SubbasinAttributes!C290,'Parcel Year'!$M$3:$M$1175,0)),0)</f>
        <v>0</v>
      </c>
      <c r="Z290">
        <f>INDEX(Imperviousness!$B$2:$B$1332,MATCH(KC_SPS_SubbasinAttributes!C290,Imperviousness!$A$2:$A$1332,0))</f>
        <v>0</v>
      </c>
      <c r="AA290">
        <f>INDEX('Flow Duration Index'!$B$2:$B$1332,MATCH(KC_SPS_SubbasinAttributes!C290,'Flow Duration Index'!$A$2:$A$1332,0))</f>
        <v>1.69</v>
      </c>
      <c r="AB290">
        <f>INDEX(Opportunity_Index!$G$2:$G$1333,MATCH(KC_SPS_SubbasinAttributes!C290,Opportunity_Index!$F$2:$F$1333,0))</f>
        <v>0.1046</v>
      </c>
      <c r="AC290">
        <f>INDEX(Traffic!$B$2:$B$1332,MATCH(KC_SPS_SubbasinAttributes!C290,Traffic!$A$2:$A$1332,0))</f>
        <v>94.591999999999999</v>
      </c>
      <c r="AD290">
        <f>INDEX(EquityScore!$F$3:$F$1334,MATCH(KC_SPS_SubbasinAttributes!C290,EquityScore!$E$3:$E$1334,0))</f>
        <v>1.6666666699999999</v>
      </c>
      <c r="AE290" t="str">
        <f>IFERROR(INDEX(PavementCondition!$E$2:$E$669,MATCH(KC_SPS_SubbasinAttributes!C290,PavementCondition!$D$2:$D$669,0)),"N/A")</f>
        <v>N/A</v>
      </c>
      <c r="AF290">
        <f>INDEX(SpawnerMortality!$E$2:$E$1331,MATCH(KC_SPS_SubbasinAttributes!C290,SpawnerMortality!$D$2:$D$1331,0))</f>
        <v>0.16051534049999999</v>
      </c>
      <c r="AG290" s="25">
        <f>IFERROR(_xlfn.XLOOKUP($C290,WQBE_Loading!$C$4:$C$3072,WQBE_Loading!G$4:G$3072,,0,),"")</f>
        <v>8.2029176731413161E-2</v>
      </c>
      <c r="AH290" s="25">
        <f>IFERROR(_xlfn.XLOOKUP($C290,WQBE_Loading!$C$4:$C$3072,WQBE_Loading!H$4:H$3072,,0,),"")</f>
        <v>0.30361268386294199</v>
      </c>
      <c r="AI290" s="25">
        <f>IFERROR(_xlfn.XLOOKUP($C290,WQBE_Loading!$C$4:$C$3072,WQBE_Loading!I$4:I$3072,,0,),"")</f>
        <v>38.294032283045297</v>
      </c>
      <c r="AJ290" s="25">
        <f>IFERROR(_xlfn.XLOOKUP($C290,WQBE_Loading!$C$4:$C$3072,WQBE_Loading!J$4:J$3072,,0,),"")</f>
        <v>3.0331906758849403</v>
      </c>
      <c r="AK290" s="25">
        <f>IFERROR(_xlfn.XLOOKUP($C290,WQBE_Loading!$C$4:$C$3072,WQBE_Loading!K$4:K$3072,,0,),"")</f>
        <v>3814.9433407097249</v>
      </c>
      <c r="AL290" s="25">
        <f>IFERROR(_xlfn.XLOOKUP($C290,WQBE_Loading!$C$4:$C$3072,WQBE_Loading!L$4:L$3072,,0,),"")</f>
        <v>1.075814092901105E-3</v>
      </c>
      <c r="AM290" s="25">
        <f>IFERROR(_xlfn.XLOOKUP($C290,WQBE_Loading!$C$4:$C$3072,WQBE_Loading!M$4:M$3072,,0,),"")</f>
        <v>1.5797868103566751E-5</v>
      </c>
      <c r="AN290" s="25">
        <f>IFERROR(_xlfn.XLOOKUP($C290,WQBE_Loading!$C$4:$C$3072,WQBE_Loading!N$4:N$3072,,0,),"")</f>
        <v>3.5059331609078849E-2</v>
      </c>
      <c r="AO290" s="25">
        <f>IFERROR(_xlfn.XLOOKUP($C290,WQBE_Loading!$C$4:$C$3072,WQBE_Loading!O$4:O$3072,,0,),"")</f>
        <v>0.19341764010665399</v>
      </c>
      <c r="AP290" s="25">
        <f>IFERROR(_xlfn.XLOOKUP($C290,WQBE_Loading!$C$4:$C$3072,WQBE_Loading!P$4:P$3072,,0,),"")</f>
        <v>5.5633726932481697E-2</v>
      </c>
      <c r="AQ290" s="13">
        <f>IFERROR(_xlfn.XLOOKUP($C290,WQBE_Loading!$C$4:$C$3072,WQBE_Loading!Q$4:Q$3072,,0,),"")</f>
        <v>4463170.6358246543</v>
      </c>
      <c r="AR290">
        <f>_xlfn.XLOOKUP(C290,UrbanHeat!$A$2:$A$1333,UrbanHeat!$B$2:$B$1333,,0,)</f>
        <v>8.9570000000000007</v>
      </c>
      <c r="AS290" s="25">
        <f>_xlfn.XLOOKUP($C290,TNC_Loading!$A$2:$A$1332,TNC_Loading!B$2:B$1332,,0,)</f>
        <v>2.5019999999999998</v>
      </c>
      <c r="AT290" s="25">
        <f>_xlfn.XLOOKUP($C290,TNC_Loading!$A$2:$A$1332,TNC_Loading!C$2:C$1332,,0,)</f>
        <v>1.4E-2</v>
      </c>
      <c r="AU290" s="25">
        <f>_xlfn.XLOOKUP($C290,TNC_Loading!$A$2:$A$1332,TNC_Loading!D$2:D$1332,,0,)</f>
        <v>0.62</v>
      </c>
      <c r="AV290" s="25">
        <f>_xlfn.XLOOKUP($C290,TNC_Loading!$A$2:$A$1332,TNC_Loading!E$2:E$1332,,0,)</f>
        <v>0.76600000000000001</v>
      </c>
      <c r="AW290" s="25">
        <f>_xlfn.XLOOKUP($C290,TNC_Loading!$A$2:$A$1332,TNC_Loading!F$2:F$1332,,0,)</f>
        <v>49.707000000000001</v>
      </c>
      <c r="AX290">
        <f>_xlfn.XLOOKUP(C290,BIBI!$D$2:$D$1332,BIBI!$F$2:$F$1332,,0,)</f>
        <v>0</v>
      </c>
      <c r="AY290">
        <f>_xlfn.XLOOKUP(C290,FacilityCounts!$A$3:$A$1333,FacilityCounts!$B$3:$B$1333,,0,)</f>
        <v>0</v>
      </c>
      <c r="AZ290">
        <f>_xlfn.XLOOKUP(C290,FacilityCounts!$D$3:$D$1333,FacilityCounts!$E$3:$E$1333,,0,)</f>
        <v>0</v>
      </c>
      <c r="BA290">
        <f>_xlfn.XLOOKUP(C290,FacilityCounts!$G$3:$G$1333,FacilityCounts!$H$3:$H$1333,,0,)</f>
        <v>0</v>
      </c>
      <c r="BB290">
        <f>IFERROR(_xlfn.XLOOKUP(C290,'DA to P Sensitive Lakes'!$P$2:$P$44,'DA to P Sensitive Lakes'!$Q$2:$Q$44,,0,),0)</f>
        <v>0</v>
      </c>
      <c r="BC290" s="25">
        <f>_xlfn.XLOOKUP(C290,'Historic Runoff (mm)'!$A$2:$A$1332,'Historic Runoff (mm)'!$B$2:$B$1332,,0,)</f>
        <v>216.94300000000001</v>
      </c>
      <c r="BD290">
        <f>_xlfn.XLOOKUP(C290,DrainageComplaint!$A$2:$A$1332,DrainageComplaint!$B$2:$B$1332,,0,)</f>
        <v>0</v>
      </c>
      <c r="BE290">
        <f>_xlfn.XLOOKUP(C290,PAD_Area!$G$2:$G$1332,PAD_Area!$H$2:$H$1332,,0,)</f>
        <v>0</v>
      </c>
    </row>
    <row r="291" spans="1:57" x14ac:dyDescent="0.2">
      <c r="A291" s="2">
        <v>288</v>
      </c>
      <c r="B291" s="2">
        <v>289</v>
      </c>
      <c r="C291" s="20">
        <v>1002860</v>
      </c>
      <c r="D291" s="3" t="s">
        <v>300</v>
      </c>
      <c r="E291" s="3" t="s">
        <v>27</v>
      </c>
      <c r="F291" s="3">
        <v>682.99</v>
      </c>
      <c r="G291" s="3">
        <v>28567.718115600001</v>
      </c>
      <c r="H291" s="3">
        <v>29750911.985300001</v>
      </c>
      <c r="I291" s="2">
        <v>0</v>
      </c>
      <c r="J291" s="2">
        <v>3</v>
      </c>
      <c r="K291" s="2">
        <v>0</v>
      </c>
      <c r="L291" s="2">
        <v>2</v>
      </c>
      <c r="M291" s="3">
        <v>0</v>
      </c>
      <c r="N291" s="2">
        <f>_xlfn.XLOOKUP(C291,Shellfish_Presence!$E$3:$E$1333,Shellfish_Presence!$G$3:$G$1333,,0,)</f>
        <v>0</v>
      </c>
      <c r="O291" s="3">
        <v>0</v>
      </c>
      <c r="P291" s="3">
        <v>0.99997198581695557</v>
      </c>
      <c r="Q291" s="2">
        <v>0</v>
      </c>
      <c r="R291" s="3">
        <v>1</v>
      </c>
      <c r="S291" s="3">
        <v>0</v>
      </c>
      <c r="T291" s="3">
        <v>0</v>
      </c>
      <c r="U291" s="3">
        <v>0</v>
      </c>
      <c r="V291" s="2">
        <v>0</v>
      </c>
      <c r="W291" s="3" t="str">
        <f t="shared" si="8"/>
        <v/>
      </c>
      <c r="X291" t="str">
        <f t="shared" si="9"/>
        <v/>
      </c>
      <c r="Y291">
        <f>IFERROR(INDEX('Parcel Year'!$N$3:$N$1175,MATCH(KC_SPS_SubbasinAttributes!C291,'Parcel Year'!$M$3:$M$1175,0)),0)</f>
        <v>0</v>
      </c>
      <c r="Z291">
        <f>INDEX(Imperviousness!$B$2:$B$1332,MATCH(KC_SPS_SubbasinAttributes!C291,Imperviousness!$A$2:$A$1332,0))</f>
        <v>0</v>
      </c>
      <c r="AA291">
        <f>INDEX('Flow Duration Index'!$B$2:$B$1332,MATCH(KC_SPS_SubbasinAttributes!C291,'Flow Duration Index'!$A$2:$A$1332,0))</f>
        <v>1.7569999999999999</v>
      </c>
      <c r="AB291">
        <f>INDEX(Opportunity_Index!$G$2:$G$1333,MATCH(KC_SPS_SubbasinAttributes!C291,Opportunity_Index!$F$2:$F$1333,0))</f>
        <v>0.1046</v>
      </c>
      <c r="AC291">
        <f>INDEX(Traffic!$B$2:$B$1332,MATCH(KC_SPS_SubbasinAttributes!C291,Traffic!$A$2:$A$1332,0))</f>
        <v>1.8720000000000001</v>
      </c>
      <c r="AD291">
        <f>INDEX(EquityScore!$F$3:$F$1334,MATCH(KC_SPS_SubbasinAttributes!C291,EquityScore!$E$3:$E$1334,0))</f>
        <v>1.6666666699999999</v>
      </c>
      <c r="AE291" t="str">
        <f>IFERROR(INDEX(PavementCondition!$E$2:$E$669,MATCH(KC_SPS_SubbasinAttributes!C291,PavementCondition!$D$2:$D$669,0)),"N/A")</f>
        <v>N/A</v>
      </c>
      <c r="AF291">
        <f>INDEX(SpawnerMortality!$E$2:$E$1331,MATCH(KC_SPS_SubbasinAttributes!C291,SpawnerMortality!$D$2:$D$1331,0))</f>
        <v>0.17887439199999999</v>
      </c>
      <c r="AG291" s="25">
        <f>IFERROR(_xlfn.XLOOKUP($C291,WQBE_Loading!$C$4:$C$3072,WQBE_Loading!G$4:G$3072,,0,),"")</f>
        <v>0.14849320942392</v>
      </c>
      <c r="AH291" s="25">
        <f>IFERROR(_xlfn.XLOOKUP($C291,WQBE_Loading!$C$4:$C$3072,WQBE_Loading!H$4:H$3072,,0,),"")</f>
        <v>0.55969486659787904</v>
      </c>
      <c r="AI291" s="25">
        <f>IFERROR(_xlfn.XLOOKUP($C291,WQBE_Loading!$C$4:$C$3072,WQBE_Loading!I$4:I$3072,,0,),"")</f>
        <v>69.692826134539303</v>
      </c>
      <c r="AJ291" s="25">
        <f>IFERROR(_xlfn.XLOOKUP($C291,WQBE_Loading!$C$4:$C$3072,WQBE_Loading!J$4:J$3072,,0,),"")</f>
        <v>5.5250205436075603</v>
      </c>
      <c r="AK291" s="25">
        <f>IFERROR(_xlfn.XLOOKUP($C291,WQBE_Loading!$C$4:$C$3072,WQBE_Loading!K$4:K$3072,,0,),"")</f>
        <v>6231.7155343706654</v>
      </c>
      <c r="AL291" s="25">
        <f>IFERROR(_xlfn.XLOOKUP($C291,WQBE_Loading!$C$4:$C$3072,WQBE_Loading!L$4:L$3072,,0,),"")</f>
        <v>1.7568137301145099E-3</v>
      </c>
      <c r="AM291" s="25">
        <f>IFERROR(_xlfn.XLOOKUP($C291,WQBE_Loading!$C$4:$C$3072,WQBE_Loading!M$4:M$3072,,0,),"")</f>
        <v>2.8928194413192201E-5</v>
      </c>
      <c r="AN291" s="25">
        <f>IFERROR(_xlfn.XLOOKUP($C291,WQBE_Loading!$C$4:$C$3072,WQBE_Loading!N$4:N$3072,,0,),"")</f>
        <v>5.7231478548437548E-2</v>
      </c>
      <c r="AO291" s="25">
        <f>IFERROR(_xlfn.XLOOKUP($C291,WQBE_Loading!$C$4:$C$3072,WQBE_Loading!O$4:O$3072,,0,),"")</f>
        <v>0.31577434774193347</v>
      </c>
      <c r="AP291" s="25">
        <f>IFERROR(_xlfn.XLOOKUP($C291,WQBE_Loading!$C$4:$C$3072,WQBE_Loading!P$4:P$3072,,0,),"")</f>
        <v>0.10177029900296006</v>
      </c>
      <c r="AQ291" s="13">
        <f>IFERROR(_xlfn.XLOOKUP($C291,WQBE_Loading!$C$4:$C$3072,WQBE_Loading!Q$4:Q$3072,,0,),"")</f>
        <v>8115954.4386723703</v>
      </c>
      <c r="AR291">
        <f>_xlfn.XLOOKUP(C291,UrbanHeat!$A$2:$A$1333,UrbanHeat!$B$2:$B$1333,,0,)</f>
        <v>8.5310000000000006</v>
      </c>
      <c r="AS291" s="25">
        <f>_xlfn.XLOOKUP($C291,TNC_Loading!$A$2:$A$1332,TNC_Loading!B$2:B$1332,,0,)</f>
        <v>2.5009999999999999</v>
      </c>
      <c r="AT291" s="25">
        <f>_xlfn.XLOOKUP($C291,TNC_Loading!$A$2:$A$1332,TNC_Loading!C$2:C$1332,,0,)</f>
        <v>8.0000000000000002E-3</v>
      </c>
      <c r="AU291" s="25">
        <f>_xlfn.XLOOKUP($C291,TNC_Loading!$A$2:$A$1332,TNC_Loading!D$2:D$1332,,0,)</f>
        <v>0.59799999999999998</v>
      </c>
      <c r="AV291" s="25">
        <f>_xlfn.XLOOKUP($C291,TNC_Loading!$A$2:$A$1332,TNC_Loading!E$2:E$1332,,0,)</f>
        <v>0.57699999999999996</v>
      </c>
      <c r="AW291" s="25">
        <f>_xlfn.XLOOKUP($C291,TNC_Loading!$A$2:$A$1332,TNC_Loading!F$2:F$1332,,0,)</f>
        <v>43.491999999999997</v>
      </c>
      <c r="AX291">
        <f>_xlfn.XLOOKUP(C291,BIBI!$D$2:$D$1332,BIBI!$F$2:$F$1332,,0,)</f>
        <v>89</v>
      </c>
      <c r="AY291">
        <f>_xlfn.XLOOKUP(C291,FacilityCounts!$A$3:$A$1333,FacilityCounts!$B$3:$B$1333,,0,)</f>
        <v>0</v>
      </c>
      <c r="AZ291">
        <f>_xlfn.XLOOKUP(C291,FacilityCounts!$D$3:$D$1333,FacilityCounts!$E$3:$E$1333,,0,)</f>
        <v>0</v>
      </c>
      <c r="BA291">
        <f>_xlfn.XLOOKUP(C291,FacilityCounts!$G$3:$G$1333,FacilityCounts!$H$3:$H$1333,,0,)</f>
        <v>0</v>
      </c>
      <c r="BB291">
        <f>IFERROR(_xlfn.XLOOKUP(C291,'DA to P Sensitive Lakes'!$P$2:$P$44,'DA to P Sensitive Lakes'!$Q$2:$Q$44,,0,),0)</f>
        <v>0</v>
      </c>
      <c r="BC291" s="25">
        <f>_xlfn.XLOOKUP(C291,'Historic Runoff (mm)'!$A$2:$A$1332,'Historic Runoff (mm)'!$B$2:$B$1332,,0,)</f>
        <v>227.274</v>
      </c>
      <c r="BD291">
        <f>_xlfn.XLOOKUP(C291,DrainageComplaint!$A$2:$A$1332,DrainageComplaint!$B$2:$B$1332,,0,)</f>
        <v>0</v>
      </c>
      <c r="BE291">
        <f>_xlfn.XLOOKUP(C291,PAD_Area!$G$2:$G$1332,PAD_Area!$H$2:$H$1332,,0,)</f>
        <v>0</v>
      </c>
    </row>
    <row r="292" spans="1:57" x14ac:dyDescent="0.2">
      <c r="A292" s="2">
        <v>289</v>
      </c>
      <c r="B292" s="2">
        <v>290</v>
      </c>
      <c r="C292" s="20">
        <v>1002870</v>
      </c>
      <c r="D292" s="3" t="s">
        <v>301</v>
      </c>
      <c r="E292" s="3" t="s">
        <v>27</v>
      </c>
      <c r="F292" s="3">
        <v>253.16399999999999</v>
      </c>
      <c r="G292" s="3">
        <v>20468.5659314</v>
      </c>
      <c r="H292" s="3">
        <v>11027764.9553</v>
      </c>
      <c r="I292" s="2">
        <v>0</v>
      </c>
      <c r="J292" s="2">
        <v>1</v>
      </c>
      <c r="K292" s="2">
        <v>0</v>
      </c>
      <c r="L292" s="2">
        <v>0</v>
      </c>
      <c r="M292" s="3">
        <v>0</v>
      </c>
      <c r="N292" s="2">
        <f>_xlfn.XLOOKUP(C292,Shellfish_Presence!$E$3:$E$1333,Shellfish_Presence!$G$3:$G$1333,,0,)</f>
        <v>0</v>
      </c>
      <c r="O292" s="3">
        <v>0</v>
      </c>
      <c r="P292" s="3">
        <v>1</v>
      </c>
      <c r="Q292" s="2">
        <v>0</v>
      </c>
      <c r="R292" s="3">
        <v>1</v>
      </c>
      <c r="S292" s="3">
        <v>0</v>
      </c>
      <c r="T292" s="3">
        <v>0</v>
      </c>
      <c r="U292" s="3">
        <v>0</v>
      </c>
      <c r="V292" s="2">
        <v>0</v>
      </c>
      <c r="W292" s="3" t="str">
        <f t="shared" si="8"/>
        <v/>
      </c>
      <c r="X292" t="str">
        <f t="shared" si="9"/>
        <v/>
      </c>
      <c r="Y292">
        <f>IFERROR(INDEX('Parcel Year'!$N$3:$N$1175,MATCH(KC_SPS_SubbasinAttributes!C292,'Parcel Year'!$M$3:$M$1175,0)),0)</f>
        <v>0</v>
      </c>
      <c r="Z292">
        <f>INDEX(Imperviousness!$B$2:$B$1332,MATCH(KC_SPS_SubbasinAttributes!C292,Imperviousness!$A$2:$A$1332,0))</f>
        <v>0</v>
      </c>
      <c r="AA292">
        <f>INDEX('Flow Duration Index'!$B$2:$B$1332,MATCH(KC_SPS_SubbasinAttributes!C292,'Flow Duration Index'!$A$2:$A$1332,0))</f>
        <v>1.867</v>
      </c>
      <c r="AB292">
        <f>INDEX(Opportunity_Index!$G$2:$G$1333,MATCH(KC_SPS_SubbasinAttributes!C292,Opportunity_Index!$F$2:$F$1333,0))</f>
        <v>0.1046</v>
      </c>
      <c r="AC292">
        <f>INDEX(Traffic!$B$2:$B$1332,MATCH(KC_SPS_SubbasinAttributes!C292,Traffic!$A$2:$A$1332,0))</f>
        <v>1.756</v>
      </c>
      <c r="AD292">
        <f>INDEX(EquityScore!$F$3:$F$1334,MATCH(KC_SPS_SubbasinAttributes!C292,EquityScore!$E$3:$E$1334,0))</f>
        <v>1.6666666699999999</v>
      </c>
      <c r="AE292" t="str">
        <f>IFERROR(INDEX(PavementCondition!$E$2:$E$669,MATCH(KC_SPS_SubbasinAttributes!C292,PavementCondition!$D$2:$D$669,0)),"N/A")</f>
        <v>N/A</v>
      </c>
      <c r="AF292">
        <f>INDEX(SpawnerMortality!$E$2:$E$1331,MATCH(KC_SPS_SubbasinAttributes!C292,SpawnerMortality!$D$2:$D$1331,0))</f>
        <v>0.17887439199999999</v>
      </c>
      <c r="AG292" s="25">
        <f>IFERROR(_xlfn.XLOOKUP($C292,WQBE_Loading!$C$4:$C$3072,WQBE_Loading!G$4:G$3072,,0,),"")</f>
        <v>0.13507969836124301</v>
      </c>
      <c r="AH292" s="25">
        <f>IFERROR(_xlfn.XLOOKUP($C292,WQBE_Loading!$C$4:$C$3072,WQBE_Loading!H$4:H$3072,,0,),"")</f>
        <v>0.46834151154641551</v>
      </c>
      <c r="AI292" s="25">
        <f>IFERROR(_xlfn.XLOOKUP($C292,WQBE_Loading!$C$4:$C$3072,WQBE_Loading!I$4:I$3072,,0,),"")</f>
        <v>57.846905593397295</v>
      </c>
      <c r="AJ292" s="25">
        <f>IFERROR(_xlfn.XLOOKUP($C292,WQBE_Loading!$C$4:$C$3072,WQBE_Loading!J$4:J$3072,,0,),"")</f>
        <v>4.5819331163086598</v>
      </c>
      <c r="AK292" s="25">
        <f>IFERROR(_xlfn.XLOOKUP($C292,WQBE_Loading!$C$4:$C$3072,WQBE_Loading!K$4:K$3072,,0,),"")</f>
        <v>7070.285030881445</v>
      </c>
      <c r="AL292" s="25">
        <f>IFERROR(_xlfn.XLOOKUP($C292,WQBE_Loading!$C$4:$C$3072,WQBE_Loading!L$4:L$3072,,0,),"")</f>
        <v>1.99382012812059E-3</v>
      </c>
      <c r="AM292" s="25">
        <f>IFERROR(_xlfn.XLOOKUP($C292,WQBE_Loading!$C$4:$C$3072,WQBE_Loading!M$4:M$3072,,0,),"")</f>
        <v>2.3864234980773799E-5</v>
      </c>
      <c r="AN292" s="25">
        <f>IFERROR(_xlfn.XLOOKUP($C292,WQBE_Loading!$C$4:$C$3072,WQBE_Loading!N$4:N$3072,,0,),"")</f>
        <v>6.4975911267478204E-2</v>
      </c>
      <c r="AO292" s="25">
        <f>IFERROR(_xlfn.XLOOKUP($C292,WQBE_Loading!$C$4:$C$3072,WQBE_Loading!O$4:O$3072,,0,),"")</f>
        <v>0.35846340601317001</v>
      </c>
      <c r="AP292" s="25">
        <f>IFERROR(_xlfn.XLOOKUP($C292,WQBE_Loading!$C$4:$C$3072,WQBE_Loading!P$4:P$3072,,0,),"")</f>
        <v>8.4040221355755146E-2</v>
      </c>
      <c r="AQ292" s="13">
        <f>IFERROR(_xlfn.XLOOKUP($C292,WQBE_Loading!$C$4:$C$3072,WQBE_Loading!Q$4:Q$3072,,0,),"")</f>
        <v>6742058.6191976201</v>
      </c>
      <c r="AR292">
        <f>_xlfn.XLOOKUP(C292,UrbanHeat!$A$2:$A$1333,UrbanHeat!$B$2:$B$1333,,0,)</f>
        <v>8.4969999999999999</v>
      </c>
      <c r="AS292" s="25">
        <f>_xlfn.XLOOKUP($C292,TNC_Loading!$A$2:$A$1332,TNC_Loading!B$2:B$1332,,0,)</f>
        <v>2.8090000000000002</v>
      </c>
      <c r="AT292" s="25">
        <f>_xlfn.XLOOKUP($C292,TNC_Loading!$A$2:$A$1332,TNC_Loading!C$2:C$1332,,0,)</f>
        <v>8.9999999999999993E-3</v>
      </c>
      <c r="AU292" s="25">
        <f>_xlfn.XLOOKUP($C292,TNC_Loading!$A$2:$A$1332,TNC_Loading!D$2:D$1332,,0,)</f>
        <v>0.67600000000000005</v>
      </c>
      <c r="AV292" s="25">
        <f>_xlfn.XLOOKUP($C292,TNC_Loading!$A$2:$A$1332,TNC_Loading!E$2:E$1332,,0,)</f>
        <v>0.65900000000000003</v>
      </c>
      <c r="AW292" s="25">
        <f>_xlfn.XLOOKUP($C292,TNC_Loading!$A$2:$A$1332,TNC_Loading!F$2:F$1332,,0,)</f>
        <v>48.686</v>
      </c>
      <c r="AX292">
        <f>_xlfn.XLOOKUP(C292,BIBI!$D$2:$D$1332,BIBI!$F$2:$F$1332,,0,)</f>
        <v>0</v>
      </c>
      <c r="AY292">
        <f>_xlfn.XLOOKUP(C292,FacilityCounts!$A$3:$A$1333,FacilityCounts!$B$3:$B$1333,,0,)</f>
        <v>0</v>
      </c>
      <c r="AZ292">
        <f>_xlfn.XLOOKUP(C292,FacilityCounts!$D$3:$D$1333,FacilityCounts!$E$3:$E$1333,,0,)</f>
        <v>0</v>
      </c>
      <c r="BA292">
        <f>_xlfn.XLOOKUP(C292,FacilityCounts!$G$3:$G$1333,FacilityCounts!$H$3:$H$1333,,0,)</f>
        <v>0</v>
      </c>
      <c r="BB292">
        <f>IFERROR(_xlfn.XLOOKUP(C292,'DA to P Sensitive Lakes'!$P$2:$P$44,'DA to P Sensitive Lakes'!$Q$2:$Q$44,,0,),0)</f>
        <v>0</v>
      </c>
      <c r="BC292" s="25">
        <f>_xlfn.XLOOKUP(C292,'Historic Runoff (mm)'!$A$2:$A$1332,'Historic Runoff (mm)'!$B$2:$B$1332,,0,)</f>
        <v>252.99700000000001</v>
      </c>
      <c r="BD292">
        <f>_xlfn.XLOOKUP(C292,DrainageComplaint!$A$2:$A$1332,DrainageComplaint!$B$2:$B$1332,,0,)</f>
        <v>0</v>
      </c>
      <c r="BE292">
        <f>_xlfn.XLOOKUP(C292,PAD_Area!$G$2:$G$1332,PAD_Area!$H$2:$H$1332,,0,)</f>
        <v>0</v>
      </c>
    </row>
    <row r="293" spans="1:57" x14ac:dyDescent="0.2">
      <c r="A293" s="2">
        <v>290</v>
      </c>
      <c r="B293" s="2">
        <v>291</v>
      </c>
      <c r="C293" s="20">
        <v>1002880</v>
      </c>
      <c r="D293" s="3" t="s">
        <v>299</v>
      </c>
      <c r="E293" s="3" t="s">
        <v>27</v>
      </c>
      <c r="F293" s="3">
        <v>1125.6679999999999</v>
      </c>
      <c r="G293" s="3">
        <v>37578.344505399997</v>
      </c>
      <c r="H293" s="3">
        <v>49033890.718599997</v>
      </c>
      <c r="I293" s="2">
        <v>0</v>
      </c>
      <c r="J293" s="2">
        <v>3</v>
      </c>
      <c r="K293" s="2">
        <v>0</v>
      </c>
      <c r="L293" s="2">
        <v>16</v>
      </c>
      <c r="M293" s="3">
        <v>0</v>
      </c>
      <c r="N293" s="2">
        <f>_xlfn.XLOOKUP(C293,Shellfish_Presence!$E$3:$E$1333,Shellfish_Presence!$G$3:$G$1333,,0,)</f>
        <v>0</v>
      </c>
      <c r="O293" s="3">
        <v>0</v>
      </c>
      <c r="P293" s="3">
        <v>0.99994802474975586</v>
      </c>
      <c r="Q293" s="2">
        <v>1</v>
      </c>
      <c r="R293" s="3">
        <v>1</v>
      </c>
      <c r="S293" s="3">
        <v>0</v>
      </c>
      <c r="T293" s="3">
        <v>0</v>
      </c>
      <c r="U293" s="3">
        <v>0</v>
      </c>
      <c r="V293" s="2">
        <v>0</v>
      </c>
      <c r="W293" s="3" t="str">
        <f t="shared" si="8"/>
        <v/>
      </c>
      <c r="X293" t="str">
        <f t="shared" si="9"/>
        <v/>
      </c>
      <c r="Y293">
        <f>IFERROR(INDEX('Parcel Year'!$N$3:$N$1175,MATCH(KC_SPS_SubbasinAttributes!C293,'Parcel Year'!$M$3:$M$1175,0)),0)</f>
        <v>0</v>
      </c>
      <c r="Z293">
        <f>INDEX(Imperviousness!$B$2:$B$1332,MATCH(KC_SPS_SubbasinAttributes!C293,Imperviousness!$A$2:$A$1332,0))</f>
        <v>2E-3</v>
      </c>
      <c r="AA293">
        <f>INDEX('Flow Duration Index'!$B$2:$B$1332,MATCH(KC_SPS_SubbasinAttributes!C293,'Flow Duration Index'!$A$2:$A$1332,0))</f>
        <v>1.9239999999999999</v>
      </c>
      <c r="AB293">
        <f>INDEX(Opportunity_Index!$G$2:$G$1333,MATCH(KC_SPS_SubbasinAttributes!C293,Opportunity_Index!$F$2:$F$1333,0))</f>
        <v>7.4800000000000005E-2</v>
      </c>
      <c r="AC293">
        <f>INDEX(Traffic!$B$2:$B$1332,MATCH(KC_SPS_SubbasinAttributes!C293,Traffic!$A$2:$A$1332,0))</f>
        <v>2514.123</v>
      </c>
      <c r="AD293">
        <f>INDEX(EquityScore!$F$3:$F$1334,MATCH(KC_SPS_SubbasinAttributes!C293,EquityScore!$E$3:$E$1334,0))</f>
        <v>1.6666666699999999</v>
      </c>
      <c r="AE293" t="str">
        <f>IFERROR(INDEX(PavementCondition!$E$2:$E$669,MATCH(KC_SPS_SubbasinAttributes!C293,PavementCondition!$D$2:$D$669,0)),"N/A")</f>
        <v>N/A</v>
      </c>
      <c r="AF293">
        <f>INDEX(SpawnerMortality!$E$2:$E$1331,MATCH(KC_SPS_SubbasinAttributes!C293,SpawnerMortality!$D$2:$D$1331,0))</f>
        <v>0.16258183200000001</v>
      </c>
      <c r="AG293" s="25">
        <f>IFERROR(_xlfn.XLOOKUP($C293,WQBE_Loading!$C$4:$C$3072,WQBE_Loading!G$4:G$3072,,0,),"")</f>
        <v>0.89646280248597154</v>
      </c>
      <c r="AH293" s="25">
        <f>IFERROR(_xlfn.XLOOKUP($C293,WQBE_Loading!$C$4:$C$3072,WQBE_Loading!H$4:H$3072,,0,),"")</f>
        <v>5.5368210633147701</v>
      </c>
      <c r="AI293" s="25">
        <f>IFERROR(_xlfn.XLOOKUP($C293,WQBE_Loading!$C$4:$C$3072,WQBE_Loading!I$4:I$3072,,0,),"")</f>
        <v>219.23866065325049</v>
      </c>
      <c r="AJ293" s="25">
        <f>IFERROR(_xlfn.XLOOKUP($C293,WQBE_Loading!$C$4:$C$3072,WQBE_Loading!J$4:J$3072,,0,),"")</f>
        <v>19.142841701892799</v>
      </c>
      <c r="AK293" s="25">
        <f>IFERROR(_xlfn.XLOOKUP($C293,WQBE_Loading!$C$4:$C$3072,WQBE_Loading!K$4:K$3072,,0,),"")</f>
        <v>16082.177003730299</v>
      </c>
      <c r="AL293" s="25">
        <f>IFERROR(_xlfn.XLOOKUP($C293,WQBE_Loading!$C$4:$C$3072,WQBE_Loading!L$4:L$3072,,0,),"")</f>
        <v>4.3420619908781698E-3</v>
      </c>
      <c r="AM293" s="25">
        <f>IFERROR(_xlfn.XLOOKUP($C293,WQBE_Loading!$C$4:$C$3072,WQBE_Loading!M$4:M$3072,,0,),"")</f>
        <v>1.5998311168412548E-4</v>
      </c>
      <c r="AN293" s="25">
        <f>IFERROR(_xlfn.XLOOKUP($C293,WQBE_Loading!$C$4:$C$3072,WQBE_Loading!N$4:N$3072,,0,),"")</f>
        <v>0.13363640811278849</v>
      </c>
      <c r="AO293" s="25">
        <f>IFERROR(_xlfn.XLOOKUP($C293,WQBE_Loading!$C$4:$C$3072,WQBE_Loading!O$4:O$3072,,0,),"")</f>
        <v>0.75202870242027497</v>
      </c>
      <c r="AP293" s="25">
        <f>IFERROR(_xlfn.XLOOKUP($C293,WQBE_Loading!$C$4:$C$3072,WQBE_Loading!P$4:P$3072,,0,),"")</f>
        <v>0.51236346916830899</v>
      </c>
      <c r="AQ293" s="13">
        <f>IFERROR(_xlfn.XLOOKUP($C293,WQBE_Loading!$C$4:$C$3072,WQBE_Loading!Q$4:Q$3072,,0,),"")</f>
        <v>22973855.5761641</v>
      </c>
      <c r="AR293">
        <f>_xlfn.XLOOKUP(C293,UrbanHeat!$A$2:$A$1333,UrbanHeat!$B$2:$B$1333,,0,)</f>
        <v>8.7880000000000003</v>
      </c>
      <c r="AS293" s="25">
        <f>_xlfn.XLOOKUP($C293,TNC_Loading!$A$2:$A$1332,TNC_Loading!B$2:B$1332,,0,)</f>
        <v>2.5680000000000001</v>
      </c>
      <c r="AT293" s="25">
        <f>_xlfn.XLOOKUP($C293,TNC_Loading!$A$2:$A$1332,TNC_Loading!C$2:C$1332,,0,)</f>
        <v>1.2999999999999999E-2</v>
      </c>
      <c r="AU293" s="25">
        <f>_xlfn.XLOOKUP($C293,TNC_Loading!$A$2:$A$1332,TNC_Loading!D$2:D$1332,,0,)</f>
        <v>0.70899999999999996</v>
      </c>
      <c r="AV293" s="25">
        <f>_xlfn.XLOOKUP($C293,TNC_Loading!$A$2:$A$1332,TNC_Loading!E$2:E$1332,,0,)</f>
        <v>0.76</v>
      </c>
      <c r="AW293" s="25">
        <f>_xlfn.XLOOKUP($C293,TNC_Loading!$A$2:$A$1332,TNC_Loading!F$2:F$1332,,0,)</f>
        <v>51.384</v>
      </c>
      <c r="AX293">
        <f>_xlfn.XLOOKUP(C293,BIBI!$D$2:$D$1332,BIBI!$F$2:$F$1332,,0,)</f>
        <v>0</v>
      </c>
      <c r="AY293">
        <f>_xlfn.XLOOKUP(C293,FacilityCounts!$A$3:$A$1333,FacilityCounts!$B$3:$B$1333,,0,)</f>
        <v>0</v>
      </c>
      <c r="AZ293">
        <f>_xlfn.XLOOKUP(C293,FacilityCounts!$D$3:$D$1333,FacilityCounts!$E$3:$E$1333,,0,)</f>
        <v>0</v>
      </c>
      <c r="BA293">
        <f>_xlfn.XLOOKUP(C293,FacilityCounts!$G$3:$G$1333,FacilityCounts!$H$3:$H$1333,,0,)</f>
        <v>0</v>
      </c>
      <c r="BB293">
        <f>IFERROR(_xlfn.XLOOKUP(C293,'DA to P Sensitive Lakes'!$P$2:$P$44,'DA to P Sensitive Lakes'!$Q$2:$Q$44,,0,),0)</f>
        <v>0</v>
      </c>
      <c r="BC293" s="25">
        <f>_xlfn.XLOOKUP(C293,'Historic Runoff (mm)'!$A$2:$A$1332,'Historic Runoff (mm)'!$B$2:$B$1332,,0,)</f>
        <v>223.065</v>
      </c>
      <c r="BD293">
        <f>_xlfn.XLOOKUP(C293,DrainageComplaint!$A$2:$A$1332,DrainageComplaint!$B$2:$B$1332,,0,)</f>
        <v>0</v>
      </c>
      <c r="BE293">
        <f>_xlfn.XLOOKUP(C293,PAD_Area!$G$2:$G$1332,PAD_Area!$H$2:$H$1332,,0,)</f>
        <v>0</v>
      </c>
    </row>
    <row r="294" spans="1:57" x14ac:dyDescent="0.2">
      <c r="A294" s="2">
        <v>291</v>
      </c>
      <c r="B294" s="2">
        <v>292</v>
      </c>
      <c r="C294" s="20">
        <v>1002890</v>
      </c>
      <c r="D294" s="3" t="s">
        <v>297</v>
      </c>
      <c r="E294" s="3" t="s">
        <v>27</v>
      </c>
      <c r="F294" s="3">
        <v>407.97500000000002</v>
      </c>
      <c r="G294" s="3">
        <v>25173.043472699999</v>
      </c>
      <c r="H294" s="3">
        <v>17771333.127799999</v>
      </c>
      <c r="I294" s="2">
        <v>0</v>
      </c>
      <c r="J294" s="2">
        <v>1</v>
      </c>
      <c r="K294" s="2">
        <v>0</v>
      </c>
      <c r="L294" s="2">
        <v>0</v>
      </c>
      <c r="M294" s="3">
        <v>0</v>
      </c>
      <c r="N294" s="2">
        <f>_xlfn.XLOOKUP(C294,Shellfish_Presence!$E$3:$E$1333,Shellfish_Presence!$G$3:$G$1333,,0,)</f>
        <v>0</v>
      </c>
      <c r="O294" s="3">
        <v>0</v>
      </c>
      <c r="P294" s="3">
        <v>0.99997097253799438</v>
      </c>
      <c r="Q294" s="2">
        <v>1</v>
      </c>
      <c r="R294" s="3">
        <v>1</v>
      </c>
      <c r="S294" s="3">
        <v>0</v>
      </c>
      <c r="T294" s="3">
        <v>816.80401611328125</v>
      </c>
      <c r="U294" s="3">
        <v>0</v>
      </c>
      <c r="V294" s="2">
        <v>0</v>
      </c>
      <c r="W294" s="3">
        <f t="shared" si="8"/>
        <v>0</v>
      </c>
      <c r="X294">
        <f t="shared" si="9"/>
        <v>0</v>
      </c>
      <c r="Y294">
        <f>IFERROR(INDEX('Parcel Year'!$N$3:$N$1175,MATCH(KC_SPS_SubbasinAttributes!C294,'Parcel Year'!$M$3:$M$1175,0)),0)</f>
        <v>0.36220800876617432</v>
      </c>
      <c r="Z294">
        <f>INDEX(Imperviousness!$B$2:$B$1332,MATCH(KC_SPS_SubbasinAttributes!C294,Imperviousness!$A$2:$A$1332,0))</f>
        <v>2.3E-2</v>
      </c>
      <c r="AA294">
        <f>INDEX('Flow Duration Index'!$B$2:$B$1332,MATCH(KC_SPS_SubbasinAttributes!C294,'Flow Duration Index'!$A$2:$A$1332,0))</f>
        <v>2.4649999999999999</v>
      </c>
      <c r="AB294">
        <f>INDEX(Opportunity_Index!$G$2:$G$1333,MATCH(KC_SPS_SubbasinAttributes!C294,Opportunity_Index!$F$2:$F$1333,0))</f>
        <v>8.1100000000000005E-2</v>
      </c>
      <c r="AC294">
        <f>INDEX(Traffic!$B$2:$B$1332,MATCH(KC_SPS_SubbasinAttributes!C294,Traffic!$A$2:$A$1332,0))</f>
        <v>2540.7959999999998</v>
      </c>
      <c r="AD294">
        <f>INDEX(EquityScore!$F$3:$F$1334,MATCH(KC_SPS_SubbasinAttributes!C294,EquityScore!$E$3:$E$1334,0))</f>
        <v>1.6666666699999999</v>
      </c>
      <c r="AE294">
        <f>IFERROR(INDEX(PavementCondition!$E$2:$E$669,MATCH(KC_SPS_SubbasinAttributes!C294,PavementCondition!$D$2:$D$669,0)),"N/A")</f>
        <v>76</v>
      </c>
      <c r="AF294">
        <f>INDEX(SpawnerMortality!$E$2:$E$1331,MATCH(KC_SPS_SubbasinAttributes!C294,SpawnerMortality!$D$2:$D$1331,0))</f>
        <v>0.17072811199999999</v>
      </c>
      <c r="AG294" s="25">
        <f>IFERROR(_xlfn.XLOOKUP($C294,WQBE_Loading!$C$4:$C$3072,WQBE_Loading!G$4:G$3072,,0,),"")</f>
        <v>8.3217709991711353E-2</v>
      </c>
      <c r="AH294" s="25">
        <f>IFERROR(_xlfn.XLOOKUP($C294,WQBE_Loading!$C$4:$C$3072,WQBE_Loading!H$4:H$3072,,0,),"")</f>
        <v>0.42424409923699247</v>
      </c>
      <c r="AI294" s="25">
        <f>IFERROR(_xlfn.XLOOKUP($C294,WQBE_Loading!$C$4:$C$3072,WQBE_Loading!I$4:I$3072,,0,),"")</f>
        <v>23.942209167009452</v>
      </c>
      <c r="AJ294" s="25">
        <f>IFERROR(_xlfn.XLOOKUP($C294,WQBE_Loading!$C$4:$C$3072,WQBE_Loading!J$4:J$3072,,0,),"")</f>
        <v>1.7713019580035401</v>
      </c>
      <c r="AK294" s="25">
        <f>IFERROR(_xlfn.XLOOKUP($C294,WQBE_Loading!$C$4:$C$3072,WQBE_Loading!K$4:K$3072,,0,),"")</f>
        <v>560.06944703631552</v>
      </c>
      <c r="AL294" s="25">
        <f>IFERROR(_xlfn.XLOOKUP($C294,WQBE_Loading!$C$4:$C$3072,WQBE_Loading!L$4:L$3072,,0,),"")</f>
        <v>1.579395701371595E-4</v>
      </c>
      <c r="AM294" s="25">
        <f>IFERROR(_xlfn.XLOOKUP($C294,WQBE_Loading!$C$4:$C$3072,WQBE_Loading!M$4:M$3072,,0,),"")</f>
        <v>2.8583371525495799E-6</v>
      </c>
      <c r="AN294" s="25">
        <f>IFERROR(_xlfn.XLOOKUP($C294,WQBE_Loading!$C$4:$C$3072,WQBE_Loading!N$4:N$3072,,0,),"")</f>
        <v>7.2742011028230653E-3</v>
      </c>
      <c r="AO294" s="25">
        <f>IFERROR(_xlfn.XLOOKUP($C294,WQBE_Loading!$C$4:$C$3072,WQBE_Loading!O$4:O$3072,,0,),"")</f>
        <v>2.5576260476840598E-2</v>
      </c>
      <c r="AP294" s="25">
        <f>IFERROR(_xlfn.XLOOKUP($C294,WQBE_Loading!$C$4:$C$3072,WQBE_Loading!P$4:P$3072,,0,),"")</f>
        <v>3.4300917151611099E-2</v>
      </c>
      <c r="AQ294" s="13">
        <f>IFERROR(_xlfn.XLOOKUP($C294,WQBE_Loading!$C$4:$C$3072,WQBE_Loading!Q$4:Q$3072,,0,),"")</f>
        <v>672217.76741206693</v>
      </c>
      <c r="AR294">
        <f>_xlfn.XLOOKUP(C294,UrbanHeat!$A$2:$A$1333,UrbanHeat!$B$2:$B$1333,,0,)</f>
        <v>12.167</v>
      </c>
      <c r="AS294" s="25">
        <f>_xlfn.XLOOKUP($C294,TNC_Loading!$A$2:$A$1332,TNC_Loading!B$2:B$1332,,0,)</f>
        <v>1.728</v>
      </c>
      <c r="AT294" s="25">
        <f>_xlfn.XLOOKUP($C294,TNC_Loading!$A$2:$A$1332,TNC_Loading!C$2:C$1332,,0,)</f>
        <v>3.6999999999999998E-2</v>
      </c>
      <c r="AU294" s="25">
        <f>_xlfn.XLOOKUP($C294,TNC_Loading!$A$2:$A$1332,TNC_Loading!D$2:D$1332,,0,)</f>
        <v>2.032</v>
      </c>
      <c r="AV294" s="25">
        <f>_xlfn.XLOOKUP($C294,TNC_Loading!$A$2:$A$1332,TNC_Loading!E$2:E$1332,,0,)</f>
        <v>1.2</v>
      </c>
      <c r="AW294" s="25">
        <f>_xlfn.XLOOKUP($C294,TNC_Loading!$A$2:$A$1332,TNC_Loading!F$2:F$1332,,0,)</f>
        <v>36.033999999999999</v>
      </c>
      <c r="AX294">
        <f>_xlfn.XLOOKUP(C294,BIBI!$D$2:$D$1332,BIBI!$F$2:$F$1332,,0,)</f>
        <v>0</v>
      </c>
      <c r="AY294">
        <f>_xlfn.XLOOKUP(C294,FacilityCounts!$A$3:$A$1333,FacilityCounts!$B$3:$B$1333,,0,)</f>
        <v>1</v>
      </c>
      <c r="AZ294">
        <f>_xlfn.XLOOKUP(C294,FacilityCounts!$D$3:$D$1333,FacilityCounts!$E$3:$E$1333,,0,)</f>
        <v>0</v>
      </c>
      <c r="BA294">
        <f>_xlfn.XLOOKUP(C294,FacilityCounts!$G$3:$G$1333,FacilityCounts!$H$3:$H$1333,,0,)</f>
        <v>0</v>
      </c>
      <c r="BB294">
        <f>IFERROR(_xlfn.XLOOKUP(C294,'DA to P Sensitive Lakes'!$P$2:$P$44,'DA to P Sensitive Lakes'!$Q$2:$Q$44,,0,),0)</f>
        <v>0</v>
      </c>
      <c r="BC294" s="25">
        <f>_xlfn.XLOOKUP(C294,'Historic Runoff (mm)'!$A$2:$A$1332,'Historic Runoff (mm)'!$B$2:$B$1332,,0,)</f>
        <v>135.999</v>
      </c>
      <c r="BD294">
        <f>_xlfn.XLOOKUP(C294,DrainageComplaint!$A$2:$A$1332,DrainageComplaint!$B$2:$B$1332,,0,)</f>
        <v>0</v>
      </c>
      <c r="BE294">
        <f>_xlfn.XLOOKUP(C294,PAD_Area!$G$2:$G$1332,PAD_Area!$H$2:$H$1332,,0,)</f>
        <v>0</v>
      </c>
    </row>
    <row r="295" spans="1:57" x14ac:dyDescent="0.2">
      <c r="A295" s="2">
        <v>292</v>
      </c>
      <c r="B295" s="2">
        <v>293</v>
      </c>
      <c r="C295" s="20">
        <v>1002900</v>
      </c>
      <c r="D295" s="3" t="s">
        <v>302</v>
      </c>
      <c r="E295" s="3" t="s">
        <v>27</v>
      </c>
      <c r="F295" s="3">
        <v>985.92899999999997</v>
      </c>
      <c r="G295" s="3">
        <v>53456.098220300002</v>
      </c>
      <c r="H295" s="3">
        <v>42946911.491800003</v>
      </c>
      <c r="I295" s="2">
        <v>0</v>
      </c>
      <c r="J295" s="2">
        <v>1</v>
      </c>
      <c r="K295" s="2">
        <v>0</v>
      </c>
      <c r="L295" s="2">
        <v>7</v>
      </c>
      <c r="M295" s="3">
        <v>0</v>
      </c>
      <c r="N295" s="2">
        <f>_xlfn.XLOOKUP(C295,Shellfish_Presence!$E$3:$E$1333,Shellfish_Presence!$G$3:$G$1333,,0,)</f>
        <v>0</v>
      </c>
      <c r="O295" s="3">
        <v>0</v>
      </c>
      <c r="P295" s="3">
        <v>0.99987798929214478</v>
      </c>
      <c r="Q295" s="2">
        <v>0</v>
      </c>
      <c r="R295" s="3">
        <v>1</v>
      </c>
      <c r="S295" s="3">
        <v>0</v>
      </c>
      <c r="T295" s="3">
        <v>26157.400390625</v>
      </c>
      <c r="U295" s="3">
        <v>0</v>
      </c>
      <c r="V295" s="2">
        <v>46</v>
      </c>
      <c r="W295" s="3">
        <f t="shared" si="8"/>
        <v>1.7585845425406544E-3</v>
      </c>
      <c r="X295">
        <f t="shared" si="9"/>
        <v>0</v>
      </c>
      <c r="Y295">
        <f>IFERROR(INDEX('Parcel Year'!$N$3:$N$1175,MATCH(KC_SPS_SubbasinAttributes!C295,'Parcel Year'!$M$3:$M$1175,0)),0)</f>
        <v>0.52607697248458862</v>
      </c>
      <c r="Z295">
        <f>INDEX(Imperviousness!$B$2:$B$1332,MATCH(KC_SPS_SubbasinAttributes!C295,Imperviousness!$A$2:$A$1332,0))</f>
        <v>3.7999999999999999E-2</v>
      </c>
      <c r="AA295">
        <f>INDEX('Flow Duration Index'!$B$2:$B$1332,MATCH(KC_SPS_SubbasinAttributes!C295,'Flow Duration Index'!$A$2:$A$1332,0))</f>
        <v>4.3070000000000004</v>
      </c>
      <c r="AB295">
        <f>INDEX(Opportunity_Index!$G$2:$G$1333,MATCH(KC_SPS_SubbasinAttributes!C295,Opportunity_Index!$F$2:$F$1333,0))</f>
        <v>6.3049999999999995E-2</v>
      </c>
      <c r="AC295">
        <f>INDEX(Traffic!$B$2:$B$1332,MATCH(KC_SPS_SubbasinAttributes!C295,Traffic!$A$2:$A$1332,0))</f>
        <v>1161.2049999999999</v>
      </c>
      <c r="AD295">
        <f>INDEX(EquityScore!$F$3:$F$1334,MATCH(KC_SPS_SubbasinAttributes!C295,EquityScore!$E$3:$E$1334,0))</f>
        <v>1.6666666699999999</v>
      </c>
      <c r="AE295">
        <f>IFERROR(INDEX(PavementCondition!$E$2:$E$669,MATCH(KC_SPS_SubbasinAttributes!C295,PavementCondition!$D$2:$D$669,0)),"N/A")</f>
        <v>78</v>
      </c>
      <c r="AF295">
        <f>INDEX(SpawnerMortality!$E$2:$E$1331,MATCH(KC_SPS_SubbasinAttributes!C295,SpawnerMortality!$D$2:$D$1331,0))</f>
        <v>0.19157380800000001</v>
      </c>
      <c r="AG295" s="25">
        <f>IFERROR(_xlfn.XLOOKUP($C295,WQBE_Loading!$C$4:$C$3072,WQBE_Loading!G$4:G$3072,,0,),"")</f>
        <v>1.0526774194523751</v>
      </c>
      <c r="AH295" s="25">
        <f>IFERROR(_xlfn.XLOOKUP($C295,WQBE_Loading!$C$4:$C$3072,WQBE_Loading!H$4:H$3072,,0,),"")</f>
        <v>5.5440677174189901</v>
      </c>
      <c r="AI295" s="25">
        <f>IFERROR(_xlfn.XLOOKUP($C295,WQBE_Loading!$C$4:$C$3072,WQBE_Loading!I$4:I$3072,,0,),"")</f>
        <v>217.98082234322902</v>
      </c>
      <c r="AJ295" s="25">
        <f>IFERROR(_xlfn.XLOOKUP($C295,WQBE_Loading!$C$4:$C$3072,WQBE_Loading!J$4:J$3072,,0,),"")</f>
        <v>16.780778642686052</v>
      </c>
      <c r="AK295" s="25">
        <f>IFERROR(_xlfn.XLOOKUP($C295,WQBE_Loading!$C$4:$C$3072,WQBE_Loading!K$4:K$3072,,0,),"")</f>
        <v>6325.5791302808193</v>
      </c>
      <c r="AL295" s="25">
        <f>IFERROR(_xlfn.XLOOKUP($C295,WQBE_Loading!$C$4:$C$3072,WQBE_Loading!L$4:L$3072,,0,),"")</f>
        <v>1.88465651005627E-3</v>
      </c>
      <c r="AM295" s="25">
        <f>IFERROR(_xlfn.XLOOKUP($C295,WQBE_Loading!$C$4:$C$3072,WQBE_Loading!M$4:M$3072,,0,),"")</f>
        <v>1.1160686798684349E-4</v>
      </c>
      <c r="AN295" s="25">
        <f>IFERROR(_xlfn.XLOOKUP($C295,WQBE_Loading!$C$4:$C$3072,WQBE_Loading!N$4:N$3072,,0,),"")</f>
        <v>9.3348219415991945E-2</v>
      </c>
      <c r="AO295" s="25">
        <f>IFERROR(_xlfn.XLOOKUP($C295,WQBE_Loading!$C$4:$C$3072,WQBE_Loading!O$4:O$3072,,0,),"")</f>
        <v>0.30208159397922302</v>
      </c>
      <c r="AP295" s="25">
        <f>IFERROR(_xlfn.XLOOKUP($C295,WQBE_Loading!$C$4:$C$3072,WQBE_Loading!P$4:P$3072,,0,),"")</f>
        <v>0.350514873533667</v>
      </c>
      <c r="AQ295" s="13">
        <f>IFERROR(_xlfn.XLOOKUP($C295,WQBE_Loading!$C$4:$C$3072,WQBE_Loading!Q$4:Q$3072,,0,),"")</f>
        <v>6098376.5314193498</v>
      </c>
      <c r="AR295">
        <f>_xlfn.XLOOKUP(C295,UrbanHeat!$A$2:$A$1333,UrbanHeat!$B$2:$B$1333,,0,)</f>
        <v>12.879</v>
      </c>
      <c r="AS295" s="25">
        <f>_xlfn.XLOOKUP($C295,TNC_Loading!$A$2:$A$1332,TNC_Loading!B$2:B$1332,,0,)</f>
        <v>4.9480000000000004</v>
      </c>
      <c r="AT295" s="25">
        <f>_xlfn.XLOOKUP($C295,TNC_Loading!$A$2:$A$1332,TNC_Loading!C$2:C$1332,,0,)</f>
        <v>0.11899999999999999</v>
      </c>
      <c r="AU295" s="25">
        <f>_xlfn.XLOOKUP($C295,TNC_Loading!$A$2:$A$1332,TNC_Loading!D$2:D$1332,,0,)</f>
        <v>10.5</v>
      </c>
      <c r="AV295" s="25">
        <f>_xlfn.XLOOKUP($C295,TNC_Loading!$A$2:$A$1332,TNC_Loading!E$2:E$1332,,0,)</f>
        <v>3.4809999999999999</v>
      </c>
      <c r="AW295" s="25">
        <f>_xlfn.XLOOKUP($C295,TNC_Loading!$A$2:$A$1332,TNC_Loading!F$2:F$1332,,0,)</f>
        <v>105.27200000000001</v>
      </c>
      <c r="AX295">
        <f>_xlfn.XLOOKUP(C295,BIBI!$D$2:$D$1332,BIBI!$F$2:$F$1332,,0,)</f>
        <v>0</v>
      </c>
      <c r="AY295">
        <f>_xlfn.XLOOKUP(C295,FacilityCounts!$A$3:$A$1333,FacilityCounts!$B$3:$B$1333,,0,)</f>
        <v>1</v>
      </c>
      <c r="AZ295">
        <f>_xlfn.XLOOKUP(C295,FacilityCounts!$D$3:$D$1333,FacilityCounts!$E$3:$E$1333,,0,)</f>
        <v>0</v>
      </c>
      <c r="BA295">
        <f>_xlfn.XLOOKUP(C295,FacilityCounts!$G$3:$G$1333,FacilityCounts!$H$3:$H$1333,,0,)</f>
        <v>0</v>
      </c>
      <c r="BB295">
        <f>IFERROR(_xlfn.XLOOKUP(C295,'DA to P Sensitive Lakes'!$P$2:$P$44,'DA to P Sensitive Lakes'!$Q$2:$Q$44,,0,),0)</f>
        <v>0</v>
      </c>
      <c r="BC295" s="25">
        <f>_xlfn.XLOOKUP(C295,'Historic Runoff (mm)'!$A$2:$A$1332,'Historic Runoff (mm)'!$B$2:$B$1332,,0,)</f>
        <v>315.37599999999998</v>
      </c>
      <c r="BD295">
        <f>_xlfn.XLOOKUP(C295,DrainageComplaint!$A$2:$A$1332,DrainageComplaint!$B$2:$B$1332,,0,)</f>
        <v>4</v>
      </c>
      <c r="BE295">
        <f>_xlfn.XLOOKUP(C295,PAD_Area!$G$2:$G$1332,PAD_Area!$H$2:$H$1332,,0,)</f>
        <v>1.9422300159931183E-2</v>
      </c>
    </row>
    <row r="296" spans="1:57" x14ac:dyDescent="0.2">
      <c r="A296" s="2">
        <v>293</v>
      </c>
      <c r="B296" s="2">
        <v>294</v>
      </c>
      <c r="C296" s="20">
        <v>1002910</v>
      </c>
      <c r="D296" s="3" t="s">
        <v>302</v>
      </c>
      <c r="E296" s="3" t="s">
        <v>27</v>
      </c>
      <c r="F296" s="3">
        <v>1113.396</v>
      </c>
      <c r="G296" s="3">
        <v>47568.348545100002</v>
      </c>
      <c r="H296" s="3">
        <v>48499341.228600003</v>
      </c>
      <c r="I296" s="2">
        <v>0</v>
      </c>
      <c r="J296" s="2">
        <v>1</v>
      </c>
      <c r="K296" s="2">
        <v>0</v>
      </c>
      <c r="L296" s="2">
        <v>4</v>
      </c>
      <c r="M296" s="3">
        <v>0</v>
      </c>
      <c r="N296" s="2">
        <f>_xlfn.XLOOKUP(C296,Shellfish_Presence!$E$3:$E$1333,Shellfish_Presence!$G$3:$G$1333,,0,)</f>
        <v>0</v>
      </c>
      <c r="O296" s="3">
        <v>0</v>
      </c>
      <c r="P296" s="3">
        <v>0.99998599290847778</v>
      </c>
      <c r="Q296" s="2">
        <v>1</v>
      </c>
      <c r="R296" s="3">
        <v>1</v>
      </c>
      <c r="S296" s="3">
        <v>0</v>
      </c>
      <c r="T296" s="3">
        <v>17508.099609375</v>
      </c>
      <c r="U296" s="3">
        <v>0</v>
      </c>
      <c r="V296" s="2">
        <v>14</v>
      </c>
      <c r="W296" s="3">
        <f t="shared" si="8"/>
        <v>7.99629903436434E-4</v>
      </c>
      <c r="X296">
        <f t="shared" si="9"/>
        <v>0</v>
      </c>
      <c r="Y296">
        <f>IFERROR(INDEX('Parcel Year'!$N$3:$N$1175,MATCH(KC_SPS_SubbasinAttributes!C296,'Parcel Year'!$M$3:$M$1175,0)),0)</f>
        <v>0.38583800196647644</v>
      </c>
      <c r="Z296">
        <f>INDEX(Imperviousness!$B$2:$B$1332,MATCH(KC_SPS_SubbasinAttributes!C296,Imperviousness!$A$2:$A$1332,0))</f>
        <v>3.7999999999999999E-2</v>
      </c>
      <c r="AA296">
        <f>INDEX('Flow Duration Index'!$B$2:$B$1332,MATCH(KC_SPS_SubbasinAttributes!C296,'Flow Duration Index'!$A$2:$A$1332,0))</f>
        <v>3.58</v>
      </c>
      <c r="AB296">
        <f>INDEX(Opportunity_Index!$G$2:$G$1333,MATCH(KC_SPS_SubbasinAttributes!C296,Opportunity_Index!$F$2:$F$1333,0))</f>
        <v>6.3049999999999995E-2</v>
      </c>
      <c r="AC296">
        <f>INDEX(Traffic!$B$2:$B$1332,MATCH(KC_SPS_SubbasinAttributes!C296,Traffic!$A$2:$A$1332,0))</f>
        <v>1134.643</v>
      </c>
      <c r="AD296">
        <f>INDEX(EquityScore!$F$3:$F$1334,MATCH(KC_SPS_SubbasinAttributes!C296,EquityScore!$E$3:$E$1334,0))</f>
        <v>1.6666666699999999</v>
      </c>
      <c r="AE296">
        <f>IFERROR(INDEX(PavementCondition!$E$2:$E$669,MATCH(KC_SPS_SubbasinAttributes!C296,PavementCondition!$D$2:$D$669,0)),"N/A")</f>
        <v>44.5</v>
      </c>
      <c r="AF296">
        <f>INDEX(SpawnerMortality!$E$2:$E$1331,MATCH(KC_SPS_SubbasinAttributes!C296,SpawnerMortality!$D$2:$D$1331,0))</f>
        <v>0.14215628899999999</v>
      </c>
      <c r="AG296" s="25">
        <f>IFERROR(_xlfn.XLOOKUP($C296,WQBE_Loading!$C$4:$C$3072,WQBE_Loading!G$4:G$3072,,0,),"")</f>
        <v>0.52048238182863704</v>
      </c>
      <c r="AH296" s="25">
        <f>IFERROR(_xlfn.XLOOKUP($C296,WQBE_Loading!$C$4:$C$3072,WQBE_Loading!H$4:H$3072,,0,),"")</f>
        <v>2.6239124090028398</v>
      </c>
      <c r="AI296" s="25">
        <f>IFERROR(_xlfn.XLOOKUP($C296,WQBE_Loading!$C$4:$C$3072,WQBE_Loading!I$4:I$3072,,0,),"")</f>
        <v>144.3923447472045</v>
      </c>
      <c r="AJ296" s="25">
        <f>IFERROR(_xlfn.XLOOKUP($C296,WQBE_Loading!$C$4:$C$3072,WQBE_Loading!J$4:J$3072,,0,),"")</f>
        <v>10.697773407625849</v>
      </c>
      <c r="AK296" s="25">
        <f>IFERROR(_xlfn.XLOOKUP($C296,WQBE_Loading!$C$4:$C$3072,WQBE_Loading!K$4:K$3072,,0,),"")</f>
        <v>3882.628571306805</v>
      </c>
      <c r="AL296" s="25">
        <f>IFERROR(_xlfn.XLOOKUP($C296,WQBE_Loading!$C$4:$C$3072,WQBE_Loading!L$4:L$3072,,0,),"")</f>
        <v>1.09732308993375E-3</v>
      </c>
      <c r="AM296" s="25">
        <f>IFERROR(_xlfn.XLOOKUP($C296,WQBE_Loading!$C$4:$C$3072,WQBE_Loading!M$4:M$3072,,0,),"")</f>
        <v>2.8541982757598099E-5</v>
      </c>
      <c r="AN296" s="25">
        <f>IFERROR(_xlfn.XLOOKUP($C296,WQBE_Loading!$C$4:$C$3072,WQBE_Loading!N$4:N$3072,,0,),"")</f>
        <v>5.9525311794602395E-2</v>
      </c>
      <c r="AO296" s="25">
        <f>IFERROR(_xlfn.XLOOKUP($C296,WQBE_Loading!$C$4:$C$3072,WQBE_Loading!O$4:O$3072,,0,),"")</f>
        <v>0.18373849728753899</v>
      </c>
      <c r="AP296" s="25">
        <f>IFERROR(_xlfn.XLOOKUP($C296,WQBE_Loading!$C$4:$C$3072,WQBE_Loading!P$4:P$3072,,0,),"")</f>
        <v>0.18957205338183949</v>
      </c>
      <c r="AQ296" s="13">
        <f>IFERROR(_xlfn.XLOOKUP($C296,WQBE_Loading!$C$4:$C$3072,WQBE_Loading!Q$4:Q$3072,,0,),"")</f>
        <v>4722823.1562165655</v>
      </c>
      <c r="AR296">
        <f>_xlfn.XLOOKUP(C296,UrbanHeat!$A$2:$A$1333,UrbanHeat!$B$2:$B$1333,,0,)</f>
        <v>12.478</v>
      </c>
      <c r="AS296" s="25">
        <f>_xlfn.XLOOKUP($C296,TNC_Loading!$A$2:$A$1332,TNC_Loading!B$2:B$1332,,0,)</f>
        <v>2.944</v>
      </c>
      <c r="AT296" s="25">
        <f>_xlfn.XLOOKUP($C296,TNC_Loading!$A$2:$A$1332,TNC_Loading!C$2:C$1332,,0,)</f>
        <v>5.8000000000000003E-2</v>
      </c>
      <c r="AU296" s="25">
        <f>_xlfn.XLOOKUP($C296,TNC_Loading!$A$2:$A$1332,TNC_Loading!D$2:D$1332,,0,)</f>
        <v>4.3280000000000003</v>
      </c>
      <c r="AV296" s="25">
        <f>_xlfn.XLOOKUP($C296,TNC_Loading!$A$2:$A$1332,TNC_Loading!E$2:E$1332,,0,)</f>
        <v>1.9490000000000001</v>
      </c>
      <c r="AW296" s="25">
        <f>_xlfn.XLOOKUP($C296,TNC_Loading!$A$2:$A$1332,TNC_Loading!F$2:F$1332,,0,)</f>
        <v>62.509</v>
      </c>
      <c r="AX296">
        <f>_xlfn.XLOOKUP(C296,BIBI!$D$2:$D$1332,BIBI!$F$2:$F$1332,,0,)</f>
        <v>77.8</v>
      </c>
      <c r="AY296">
        <f>_xlfn.XLOOKUP(C296,FacilityCounts!$A$3:$A$1333,FacilityCounts!$B$3:$B$1333,,0,)</f>
        <v>0</v>
      </c>
      <c r="AZ296">
        <f>_xlfn.XLOOKUP(C296,FacilityCounts!$D$3:$D$1333,FacilityCounts!$E$3:$E$1333,,0,)</f>
        <v>0</v>
      </c>
      <c r="BA296">
        <f>_xlfn.XLOOKUP(C296,FacilityCounts!$G$3:$G$1333,FacilityCounts!$H$3:$H$1333,,0,)</f>
        <v>0</v>
      </c>
      <c r="BB296">
        <f>IFERROR(_xlfn.XLOOKUP(C296,'DA to P Sensitive Lakes'!$P$2:$P$44,'DA to P Sensitive Lakes'!$Q$2:$Q$44,,0,),0)</f>
        <v>0</v>
      </c>
      <c r="BC296" s="25">
        <f>_xlfn.XLOOKUP(C296,'Historic Runoff (mm)'!$A$2:$A$1332,'Historic Runoff (mm)'!$B$2:$B$1332,,0,)</f>
        <v>184.03</v>
      </c>
      <c r="BD296">
        <f>_xlfn.XLOOKUP(C296,DrainageComplaint!$A$2:$A$1332,DrainageComplaint!$B$2:$B$1332,,0,)</f>
        <v>0</v>
      </c>
      <c r="BE296">
        <f>_xlfn.XLOOKUP(C296,PAD_Area!$G$2:$G$1332,PAD_Area!$H$2:$H$1332,,0,)</f>
        <v>8.5221797227859497E-2</v>
      </c>
    </row>
    <row r="297" spans="1:57" x14ac:dyDescent="0.2">
      <c r="A297" s="2">
        <v>294</v>
      </c>
      <c r="B297" s="2">
        <v>295</v>
      </c>
      <c r="C297" s="20">
        <v>1002920</v>
      </c>
      <c r="D297" s="3" t="s">
        <v>304</v>
      </c>
      <c r="E297" s="3" t="s">
        <v>27</v>
      </c>
      <c r="F297" s="3">
        <v>536.779</v>
      </c>
      <c r="G297" s="3">
        <v>25825.506395</v>
      </c>
      <c r="H297" s="3">
        <v>23381986.079599999</v>
      </c>
      <c r="I297" s="2">
        <v>0</v>
      </c>
      <c r="J297" s="2">
        <v>1</v>
      </c>
      <c r="K297" s="2">
        <v>0</v>
      </c>
      <c r="L297" s="2">
        <v>0</v>
      </c>
      <c r="M297" s="3">
        <v>0</v>
      </c>
      <c r="N297" s="2">
        <f>_xlfn.XLOOKUP(C297,Shellfish_Presence!$E$3:$E$1333,Shellfish_Presence!$G$3:$G$1333,,0,)</f>
        <v>0</v>
      </c>
      <c r="O297" s="3">
        <v>0</v>
      </c>
      <c r="P297" s="3">
        <v>0.99999797344207764</v>
      </c>
      <c r="Q297" s="2">
        <v>2</v>
      </c>
      <c r="R297" s="3">
        <v>1</v>
      </c>
      <c r="S297" s="3">
        <v>0</v>
      </c>
      <c r="T297" s="3">
        <v>0</v>
      </c>
      <c r="U297" s="3">
        <v>0</v>
      </c>
      <c r="V297" s="2">
        <v>0</v>
      </c>
      <c r="W297" s="3" t="str">
        <f t="shared" si="8"/>
        <v/>
      </c>
      <c r="X297" t="str">
        <f t="shared" si="9"/>
        <v/>
      </c>
      <c r="Y297">
        <f>IFERROR(INDEX('Parcel Year'!$N$3:$N$1175,MATCH(KC_SPS_SubbasinAttributes!C297,'Parcel Year'!$M$3:$M$1175,0)),0)</f>
        <v>9.4562903046607971E-2</v>
      </c>
      <c r="Z297">
        <f>INDEX(Imperviousness!$B$2:$B$1332,MATCH(KC_SPS_SubbasinAttributes!C297,Imperviousness!$A$2:$A$1332,0))</f>
        <v>0</v>
      </c>
      <c r="AA297">
        <f>INDEX('Flow Duration Index'!$B$2:$B$1332,MATCH(KC_SPS_SubbasinAttributes!C297,'Flow Duration Index'!$A$2:$A$1332,0))</f>
        <v>1.841</v>
      </c>
      <c r="AB297">
        <f>INDEX(Opportunity_Index!$G$2:$G$1333,MATCH(KC_SPS_SubbasinAttributes!C297,Opportunity_Index!$F$2:$F$1333,0))</f>
        <v>4.4999999999999998E-2</v>
      </c>
      <c r="AC297">
        <f>INDEX(Traffic!$B$2:$B$1332,MATCH(KC_SPS_SubbasinAttributes!C297,Traffic!$A$2:$A$1332,0))</f>
        <v>25.431000000000001</v>
      </c>
      <c r="AD297">
        <f>INDEX(EquityScore!$F$3:$F$1334,MATCH(KC_SPS_SubbasinAttributes!C297,EquityScore!$E$3:$E$1334,0))</f>
        <v>1.6666666699999999</v>
      </c>
      <c r="AE297" t="str">
        <f>IFERROR(INDEX(PavementCondition!$E$2:$E$669,MATCH(KC_SPS_SubbasinAttributes!C297,PavementCondition!$D$2:$D$669,0)),"N/A")</f>
        <v>N/A</v>
      </c>
      <c r="AF297">
        <f>INDEX(SpawnerMortality!$E$2:$E$1331,MATCH(KC_SPS_SubbasinAttributes!C297,SpawnerMortality!$D$2:$D$1331,0))</f>
        <v>0.15236906049999999</v>
      </c>
      <c r="AG297" s="25">
        <f>IFERROR(_xlfn.XLOOKUP($C297,WQBE_Loading!$C$4:$C$3072,WQBE_Loading!G$4:G$3072,,0,),"")</f>
        <v>3.45772350222254E-2</v>
      </c>
      <c r="AH297" s="25">
        <f>IFERROR(_xlfn.XLOOKUP($C297,WQBE_Loading!$C$4:$C$3072,WQBE_Loading!H$4:H$3072,,0,),"")</f>
        <v>0.17116294756498551</v>
      </c>
      <c r="AI297" s="25">
        <f>IFERROR(_xlfn.XLOOKUP($C297,WQBE_Loading!$C$4:$C$3072,WQBE_Loading!I$4:I$3072,,0,),"")</f>
        <v>12.980267207715301</v>
      </c>
      <c r="AJ297" s="25">
        <f>IFERROR(_xlfn.XLOOKUP($C297,WQBE_Loading!$C$4:$C$3072,WQBE_Loading!J$4:J$3072,,0,),"")</f>
        <v>0.98904012988170642</v>
      </c>
      <c r="AK297" s="25">
        <f>IFERROR(_xlfn.XLOOKUP($C297,WQBE_Loading!$C$4:$C$3072,WQBE_Loading!K$4:K$3072,,0,),"")</f>
        <v>250.93542249079701</v>
      </c>
      <c r="AL297" s="25">
        <f>IFERROR(_xlfn.XLOOKUP($C297,WQBE_Loading!$C$4:$C$3072,WQBE_Loading!L$4:L$3072,,0,),"")</f>
        <v>7.0763851271234398E-5</v>
      </c>
      <c r="AM297" s="25">
        <f>IFERROR(_xlfn.XLOOKUP($C297,WQBE_Loading!$C$4:$C$3072,WQBE_Loading!M$4:M$3072,,0,),"")</f>
        <v>3.0289206237772602E-6</v>
      </c>
      <c r="AN297" s="25">
        <f>IFERROR(_xlfn.XLOOKUP($C297,WQBE_Loading!$C$4:$C$3072,WQBE_Loading!N$4:N$3072,,0,),"")</f>
        <v>2.8582329017317501E-3</v>
      </c>
      <c r="AO297" s="25">
        <f>IFERROR(_xlfn.XLOOKUP($C297,WQBE_Loading!$C$4:$C$3072,WQBE_Loading!O$4:O$3072,,0,),"")</f>
        <v>1.2041983517839E-2</v>
      </c>
      <c r="AP297" s="25">
        <f>IFERROR(_xlfn.XLOOKUP($C297,WQBE_Loading!$C$4:$C$3072,WQBE_Loading!P$4:P$3072,,0,),"")</f>
        <v>1.831661444746005E-2</v>
      </c>
      <c r="AQ297" s="13">
        <f>IFERROR(_xlfn.XLOOKUP($C297,WQBE_Loading!$C$4:$C$3072,WQBE_Loading!Q$4:Q$3072,,0,),"")</f>
        <v>879748.84525834699</v>
      </c>
      <c r="AR297">
        <f>_xlfn.XLOOKUP(C297,UrbanHeat!$A$2:$A$1333,UrbanHeat!$B$2:$B$1333,,0,)</f>
        <v>11.401</v>
      </c>
      <c r="AS297" s="25">
        <f>_xlfn.XLOOKUP($C297,TNC_Loading!$A$2:$A$1332,TNC_Loading!B$2:B$1332,,0,)</f>
        <v>1.8759999999999999</v>
      </c>
      <c r="AT297" s="25">
        <f>_xlfn.XLOOKUP($C297,TNC_Loading!$A$2:$A$1332,TNC_Loading!C$2:C$1332,,0,)</f>
        <v>2.5999999999999999E-2</v>
      </c>
      <c r="AU297" s="25">
        <f>_xlfn.XLOOKUP($C297,TNC_Loading!$A$2:$A$1332,TNC_Loading!D$2:D$1332,,0,)</f>
        <v>0.53300000000000003</v>
      </c>
      <c r="AV297" s="25">
        <f>_xlfn.XLOOKUP($C297,TNC_Loading!$A$2:$A$1332,TNC_Loading!E$2:E$1332,,0,)</f>
        <v>0.92700000000000005</v>
      </c>
      <c r="AW297" s="25">
        <f>_xlfn.XLOOKUP($C297,TNC_Loading!$A$2:$A$1332,TNC_Loading!F$2:F$1332,,0,)</f>
        <v>33.695999999999998</v>
      </c>
      <c r="AX297">
        <f>_xlfn.XLOOKUP(C297,BIBI!$D$2:$D$1332,BIBI!$F$2:$F$1332,,0,)</f>
        <v>0</v>
      </c>
      <c r="AY297">
        <f>_xlfn.XLOOKUP(C297,FacilityCounts!$A$3:$A$1333,FacilityCounts!$B$3:$B$1333,,0,)</f>
        <v>0</v>
      </c>
      <c r="AZ297">
        <f>_xlfn.XLOOKUP(C297,FacilityCounts!$D$3:$D$1333,FacilityCounts!$E$3:$E$1333,,0,)</f>
        <v>0</v>
      </c>
      <c r="BA297">
        <f>_xlfn.XLOOKUP(C297,FacilityCounts!$G$3:$G$1333,FacilityCounts!$H$3:$H$1333,,0,)</f>
        <v>0</v>
      </c>
      <c r="BB297">
        <f>IFERROR(_xlfn.XLOOKUP(C297,'DA to P Sensitive Lakes'!$P$2:$P$44,'DA to P Sensitive Lakes'!$Q$2:$Q$44,,0,),0)</f>
        <v>0</v>
      </c>
      <c r="BC297" s="25">
        <f>_xlfn.XLOOKUP(C297,'Historic Runoff (mm)'!$A$2:$A$1332,'Historic Runoff (mm)'!$B$2:$B$1332,,0,)</f>
        <v>175.77199999999999</v>
      </c>
      <c r="BD297">
        <f>_xlfn.XLOOKUP(C297,DrainageComplaint!$A$2:$A$1332,DrainageComplaint!$B$2:$B$1332,,0,)</f>
        <v>0</v>
      </c>
      <c r="BE297">
        <f>_xlfn.XLOOKUP(C297,PAD_Area!$G$2:$G$1332,PAD_Area!$H$2:$H$1332,,0,)</f>
        <v>1.3077899813652039E-2</v>
      </c>
    </row>
    <row r="298" spans="1:57" x14ac:dyDescent="0.2">
      <c r="A298" s="2">
        <v>295</v>
      </c>
      <c r="B298" s="2">
        <v>296</v>
      </c>
      <c r="C298" s="20">
        <v>1002930</v>
      </c>
      <c r="D298" s="3" t="s">
        <v>305</v>
      </c>
      <c r="E298" s="3" t="s">
        <v>27</v>
      </c>
      <c r="F298" s="3">
        <v>1261.4770000000001</v>
      </c>
      <c r="G298" s="3">
        <v>45085.469484699999</v>
      </c>
      <c r="H298" s="3">
        <v>54949710.701099999</v>
      </c>
      <c r="I298" s="2">
        <v>0</v>
      </c>
      <c r="J298" s="2">
        <v>3</v>
      </c>
      <c r="K298" s="2">
        <v>0</v>
      </c>
      <c r="L298" s="2">
        <v>3</v>
      </c>
      <c r="M298" s="3">
        <v>0</v>
      </c>
      <c r="N298" s="2">
        <f>_xlfn.XLOOKUP(C298,Shellfish_Presence!$E$3:$E$1333,Shellfish_Presence!$G$3:$G$1333,,0,)</f>
        <v>0</v>
      </c>
      <c r="O298" s="3">
        <v>0</v>
      </c>
      <c r="P298" s="3">
        <v>0.99999397993087769</v>
      </c>
      <c r="Q298" s="2">
        <v>0</v>
      </c>
      <c r="R298" s="3">
        <v>1</v>
      </c>
      <c r="S298" s="3">
        <v>0</v>
      </c>
      <c r="T298" s="3">
        <v>0</v>
      </c>
      <c r="U298" s="3">
        <v>0</v>
      </c>
      <c r="V298" s="2">
        <v>0</v>
      </c>
      <c r="W298" s="3" t="str">
        <f t="shared" si="8"/>
        <v/>
      </c>
      <c r="X298" t="str">
        <f t="shared" si="9"/>
        <v/>
      </c>
      <c r="Y298">
        <f>IFERROR(INDEX('Parcel Year'!$N$3:$N$1175,MATCH(KC_SPS_SubbasinAttributes!C298,'Parcel Year'!$M$3:$M$1175,0)),0)</f>
        <v>0</v>
      </c>
      <c r="Z298">
        <f>INDEX(Imperviousness!$B$2:$B$1332,MATCH(KC_SPS_SubbasinAttributes!C298,Imperviousness!$A$2:$A$1332,0))</f>
        <v>0</v>
      </c>
      <c r="AA298">
        <f>INDEX('Flow Duration Index'!$B$2:$B$1332,MATCH(KC_SPS_SubbasinAttributes!C298,'Flow Duration Index'!$A$2:$A$1332,0))</f>
        <v>1.5840000000000001</v>
      </c>
      <c r="AB298">
        <f>INDEX(Opportunity_Index!$G$2:$G$1333,MATCH(KC_SPS_SubbasinAttributes!C298,Opportunity_Index!$F$2:$F$1333,0))</f>
        <v>4.4999999999999998E-2</v>
      </c>
      <c r="AC298">
        <f>INDEX(Traffic!$B$2:$B$1332,MATCH(KC_SPS_SubbasinAttributes!C298,Traffic!$A$2:$A$1332,0))</f>
        <v>0</v>
      </c>
      <c r="AD298">
        <f>INDEX(EquityScore!$F$3:$F$1334,MATCH(KC_SPS_SubbasinAttributes!C298,EquityScore!$E$3:$E$1334,0))</f>
        <v>1.6666666699999999</v>
      </c>
      <c r="AE298" t="str">
        <f>IFERROR(INDEX(PavementCondition!$E$2:$E$669,MATCH(KC_SPS_SubbasinAttributes!C298,PavementCondition!$D$2:$D$669,0)),"N/A")</f>
        <v>N/A</v>
      </c>
      <c r="AF298">
        <f>INDEX(SpawnerMortality!$E$2:$E$1331,MATCH(KC_SPS_SubbasinAttributes!C298,SpawnerMortality!$D$2:$D$1331,0))</f>
        <v>0.15236906049999999</v>
      </c>
      <c r="AG298" s="25">
        <f>IFERROR(_xlfn.XLOOKUP($C298,WQBE_Loading!$C$4:$C$3072,WQBE_Loading!G$4:G$3072,,0,),"")</f>
        <v>0.37999002229873202</v>
      </c>
      <c r="AH298" s="25">
        <f>IFERROR(_xlfn.XLOOKUP($C298,WQBE_Loading!$C$4:$C$3072,WQBE_Loading!H$4:H$3072,,0,),"")</f>
        <v>1.6171412625348101</v>
      </c>
      <c r="AI298" s="25">
        <f>IFERROR(_xlfn.XLOOKUP($C298,WQBE_Loading!$C$4:$C$3072,WQBE_Loading!I$4:I$3072,,0,),"")</f>
        <v>205.00880784573349</v>
      </c>
      <c r="AJ298" s="25">
        <f>IFERROR(_xlfn.XLOOKUP($C298,WQBE_Loading!$C$4:$C$3072,WQBE_Loading!J$4:J$3072,,0,),"")</f>
        <v>16.224055976640052</v>
      </c>
      <c r="AK298" s="25">
        <f>IFERROR(_xlfn.XLOOKUP($C298,WQBE_Loading!$C$4:$C$3072,WQBE_Loading!K$4:K$3072,,0,),"")</f>
        <v>10642.478348346296</v>
      </c>
      <c r="AL298" s="25">
        <f>IFERROR(_xlfn.XLOOKUP($C298,WQBE_Loading!$C$4:$C$3072,WQBE_Loading!L$4:L$3072,,0,),"")</f>
        <v>3.001179112433785E-3</v>
      </c>
      <c r="AM298" s="25">
        <f>IFERROR(_xlfn.XLOOKUP($C298,WQBE_Loading!$C$4:$C$3072,WQBE_Loading!M$4:M$3072,,0,),"")</f>
        <v>8.3916352312167193E-5</v>
      </c>
      <c r="AN298" s="25">
        <f>IFERROR(_xlfn.XLOOKUP($C298,WQBE_Loading!$C$4:$C$3072,WQBE_Loading!N$4:N$3072,,0,),"")</f>
        <v>0.10026255495534905</v>
      </c>
      <c r="AO298" s="25">
        <f>IFERROR(_xlfn.XLOOKUP($C298,WQBE_Loading!$C$4:$C$3072,WQBE_Loading!O$4:O$3072,,0,),"")</f>
        <v>0.53990213802352149</v>
      </c>
      <c r="AP298" s="25">
        <f>IFERROR(_xlfn.XLOOKUP($C298,WQBE_Loading!$C$4:$C$3072,WQBE_Loading!P$4:P$3072,,0,),"")</f>
        <v>0.29635033507610997</v>
      </c>
      <c r="AQ298" s="13">
        <f>IFERROR(_xlfn.XLOOKUP($C298,WQBE_Loading!$C$4:$C$3072,WQBE_Loading!Q$4:Q$3072,,0,),"")</f>
        <v>23714900.872427799</v>
      </c>
      <c r="AR298">
        <f>_xlfn.XLOOKUP(C298,UrbanHeat!$A$2:$A$1333,UrbanHeat!$B$2:$B$1333,,0,)</f>
        <v>9.2690000000000001</v>
      </c>
      <c r="AS298" s="25">
        <f>_xlfn.XLOOKUP($C298,TNC_Loading!$A$2:$A$1332,TNC_Loading!B$2:B$1332,,0,)</f>
        <v>1.859</v>
      </c>
      <c r="AT298" s="25">
        <f>_xlfn.XLOOKUP($C298,TNC_Loading!$A$2:$A$1332,TNC_Loading!C$2:C$1332,,0,)</f>
        <v>1.0999999999999999E-2</v>
      </c>
      <c r="AU298" s="25">
        <f>_xlfn.XLOOKUP($C298,TNC_Loading!$A$2:$A$1332,TNC_Loading!D$2:D$1332,,0,)</f>
        <v>0.42599999999999999</v>
      </c>
      <c r="AV298" s="25">
        <f>_xlfn.XLOOKUP($C298,TNC_Loading!$A$2:$A$1332,TNC_Loading!E$2:E$1332,,0,)</f>
        <v>0.57499999999999996</v>
      </c>
      <c r="AW298" s="25">
        <f>_xlfn.XLOOKUP($C298,TNC_Loading!$A$2:$A$1332,TNC_Loading!F$2:F$1332,,0,)</f>
        <v>32.697000000000003</v>
      </c>
      <c r="AX298">
        <f>_xlfn.XLOOKUP(C298,BIBI!$D$2:$D$1332,BIBI!$F$2:$F$1332,,0,)</f>
        <v>0</v>
      </c>
      <c r="AY298">
        <f>_xlfn.XLOOKUP(C298,FacilityCounts!$A$3:$A$1333,FacilityCounts!$B$3:$B$1333,,0,)</f>
        <v>0</v>
      </c>
      <c r="AZ298">
        <f>_xlfn.XLOOKUP(C298,FacilityCounts!$D$3:$D$1333,FacilityCounts!$E$3:$E$1333,,0,)</f>
        <v>0</v>
      </c>
      <c r="BA298">
        <f>_xlfn.XLOOKUP(C298,FacilityCounts!$G$3:$G$1333,FacilityCounts!$H$3:$H$1333,,0,)</f>
        <v>0</v>
      </c>
      <c r="BB298">
        <f>IFERROR(_xlfn.XLOOKUP(C298,'DA to P Sensitive Lakes'!$P$2:$P$44,'DA to P Sensitive Lakes'!$Q$2:$Q$44,,0,),0)</f>
        <v>0</v>
      </c>
      <c r="BC298" s="25">
        <f>_xlfn.XLOOKUP(C298,'Historic Runoff (mm)'!$A$2:$A$1332,'Historic Runoff (mm)'!$B$2:$B$1332,,0,)</f>
        <v>171.03299999999999</v>
      </c>
      <c r="BD298">
        <f>_xlfn.XLOOKUP(C298,DrainageComplaint!$A$2:$A$1332,DrainageComplaint!$B$2:$B$1332,,0,)</f>
        <v>0</v>
      </c>
      <c r="BE298">
        <f>_xlfn.XLOOKUP(C298,PAD_Area!$G$2:$G$1332,PAD_Area!$H$2:$H$1332,,0,)</f>
        <v>0.14732299745082855</v>
      </c>
    </row>
    <row r="299" spans="1:57" x14ac:dyDescent="0.2">
      <c r="A299" s="2">
        <v>296</v>
      </c>
      <c r="B299" s="2">
        <v>297</v>
      </c>
      <c r="C299" s="20">
        <v>1002940</v>
      </c>
      <c r="D299" s="3" t="s">
        <v>296</v>
      </c>
      <c r="E299" s="3" t="s">
        <v>27</v>
      </c>
      <c r="F299" s="3">
        <v>1020.184</v>
      </c>
      <c r="G299" s="3">
        <v>39486.550483999999</v>
      </c>
      <c r="H299" s="3">
        <v>44439053.073700003</v>
      </c>
      <c r="I299" s="2">
        <v>0</v>
      </c>
      <c r="J299" s="2">
        <v>1</v>
      </c>
      <c r="K299" s="2">
        <v>0</v>
      </c>
      <c r="L299" s="2">
        <v>14</v>
      </c>
      <c r="M299" s="3">
        <v>0</v>
      </c>
      <c r="N299" s="2">
        <f>_xlfn.XLOOKUP(C299,Shellfish_Presence!$E$3:$E$1333,Shellfish_Presence!$G$3:$G$1333,,0,)</f>
        <v>0</v>
      </c>
      <c r="O299" s="3">
        <v>0</v>
      </c>
      <c r="P299" s="3">
        <v>0.99999600648880005</v>
      </c>
      <c r="Q299" s="2">
        <v>1</v>
      </c>
      <c r="R299" s="3">
        <v>0.99999600648880005</v>
      </c>
      <c r="S299" s="3">
        <v>0</v>
      </c>
      <c r="T299" s="3">
        <v>25732.900390625</v>
      </c>
      <c r="U299" s="3">
        <v>0</v>
      </c>
      <c r="V299" s="2">
        <v>8</v>
      </c>
      <c r="W299" s="3">
        <f t="shared" si="8"/>
        <v>3.1088605942432193E-4</v>
      </c>
      <c r="X299">
        <f t="shared" si="9"/>
        <v>0</v>
      </c>
      <c r="Y299">
        <f>IFERROR(INDEX('Parcel Year'!$N$3:$N$1175,MATCH(KC_SPS_SubbasinAttributes!C299,'Parcel Year'!$M$3:$M$1175,0)),0)</f>
        <v>0.41454398632049561</v>
      </c>
      <c r="Z299">
        <f>INDEX(Imperviousness!$B$2:$B$1332,MATCH(KC_SPS_SubbasinAttributes!C299,Imperviousness!$A$2:$A$1332,0))</f>
        <v>1.2999999999999999E-2</v>
      </c>
      <c r="AA299">
        <f>INDEX('Flow Duration Index'!$B$2:$B$1332,MATCH(KC_SPS_SubbasinAttributes!C299,'Flow Duration Index'!$A$2:$A$1332,0))</f>
        <v>3.1640000000000001</v>
      </c>
      <c r="AB299">
        <f>INDEX(Opportunity_Index!$G$2:$G$1333,MATCH(KC_SPS_SubbasinAttributes!C299,Opportunity_Index!$F$2:$F$1333,0))</f>
        <v>0.1046</v>
      </c>
      <c r="AC299">
        <f>INDEX(Traffic!$B$2:$B$1332,MATCH(KC_SPS_SubbasinAttributes!C299,Traffic!$A$2:$A$1332,0))</f>
        <v>72.245999999999995</v>
      </c>
      <c r="AD299">
        <f>INDEX(EquityScore!$F$3:$F$1334,MATCH(KC_SPS_SubbasinAttributes!C299,EquityScore!$E$3:$E$1334,0))</f>
        <v>1.6666666699999999</v>
      </c>
      <c r="AE299">
        <f>IFERROR(INDEX(PavementCondition!$E$2:$E$669,MATCH(KC_SPS_SubbasinAttributes!C299,PavementCondition!$D$2:$D$669,0)),"N/A")</f>
        <v>51</v>
      </c>
      <c r="AF299">
        <f>INDEX(SpawnerMortality!$E$2:$E$1331,MATCH(KC_SPS_SubbasinAttributes!C299,SpawnerMortality!$D$2:$D$1331,0))</f>
        <v>0.17887439199999999</v>
      </c>
      <c r="AG299" s="25">
        <f>IFERROR(_xlfn.XLOOKUP($C299,WQBE_Loading!$C$4:$C$3072,WQBE_Loading!G$4:G$3072,,0,),"")</f>
        <v>0.63719317957294042</v>
      </c>
      <c r="AH299" s="25">
        <f>IFERROR(_xlfn.XLOOKUP($C299,WQBE_Loading!$C$4:$C$3072,WQBE_Loading!H$4:H$3072,,0,),"")</f>
        <v>3.1204518352560351</v>
      </c>
      <c r="AI299" s="25">
        <f>IFERROR(_xlfn.XLOOKUP($C299,WQBE_Loading!$C$4:$C$3072,WQBE_Loading!I$4:I$3072,,0,),"")</f>
        <v>217.77391179301</v>
      </c>
      <c r="AJ299" s="25">
        <f>IFERROR(_xlfn.XLOOKUP($C299,WQBE_Loading!$C$4:$C$3072,WQBE_Loading!J$4:J$3072,,0,),"")</f>
        <v>16.042255801859902</v>
      </c>
      <c r="AK299" s="25">
        <f>IFERROR(_xlfn.XLOOKUP($C299,WQBE_Loading!$C$4:$C$3072,WQBE_Loading!K$4:K$3072,,0,),"")</f>
        <v>5271.4750369050698</v>
      </c>
      <c r="AL299" s="25">
        <f>IFERROR(_xlfn.XLOOKUP($C299,WQBE_Loading!$C$4:$C$3072,WQBE_Loading!L$4:L$3072,,0,),"")</f>
        <v>1.49146547463153E-3</v>
      </c>
      <c r="AM299" s="25">
        <f>IFERROR(_xlfn.XLOOKUP($C299,WQBE_Loading!$C$4:$C$3072,WQBE_Loading!M$4:M$3072,,0,),"")</f>
        <v>3.0163211603308398E-5</v>
      </c>
      <c r="AN299" s="25">
        <f>IFERROR(_xlfn.XLOOKUP($C299,WQBE_Loading!$C$4:$C$3072,WQBE_Loading!N$4:N$3072,,0,),"")</f>
        <v>9.1421788068293847E-2</v>
      </c>
      <c r="AO299" s="25">
        <f>IFERROR(_xlfn.XLOOKUP($C299,WQBE_Loading!$C$4:$C$3072,WQBE_Loading!O$4:O$3072,,0,),"")</f>
        <v>0.25753180264564701</v>
      </c>
      <c r="AP299" s="25">
        <f>IFERROR(_xlfn.XLOOKUP($C299,WQBE_Loading!$C$4:$C$3072,WQBE_Loading!P$4:P$3072,,0,),"")</f>
        <v>0.226610784886567</v>
      </c>
      <c r="AQ299" s="13">
        <f>IFERROR(_xlfn.XLOOKUP($C299,WQBE_Loading!$C$4:$C$3072,WQBE_Loading!Q$4:Q$3072,,0,),"")</f>
        <v>7086035.8529116195</v>
      </c>
      <c r="AR299">
        <f>_xlfn.XLOOKUP(C299,UrbanHeat!$A$2:$A$1333,UrbanHeat!$B$2:$B$1333,,0,)</f>
        <v>10.131</v>
      </c>
      <c r="AS299" s="25">
        <f>_xlfn.XLOOKUP($C299,TNC_Loading!$A$2:$A$1332,TNC_Loading!B$2:B$1332,,0,)</f>
        <v>2.9940000000000002</v>
      </c>
      <c r="AT299" s="25">
        <f>_xlfn.XLOOKUP($C299,TNC_Loading!$A$2:$A$1332,TNC_Loading!C$2:C$1332,,0,)</f>
        <v>3.5000000000000003E-2</v>
      </c>
      <c r="AU299" s="25">
        <f>_xlfn.XLOOKUP($C299,TNC_Loading!$A$2:$A$1332,TNC_Loading!D$2:D$1332,,0,)</f>
        <v>1.2689999999999999</v>
      </c>
      <c r="AV299" s="25">
        <f>_xlfn.XLOOKUP($C299,TNC_Loading!$A$2:$A$1332,TNC_Loading!E$2:E$1332,,0,)</f>
        <v>1.403</v>
      </c>
      <c r="AW299" s="25">
        <f>_xlfn.XLOOKUP($C299,TNC_Loading!$A$2:$A$1332,TNC_Loading!F$2:F$1332,,0,)</f>
        <v>57.881</v>
      </c>
      <c r="AX299">
        <f>_xlfn.XLOOKUP(C299,BIBI!$D$2:$D$1332,BIBI!$F$2:$F$1332,,0,)</f>
        <v>0</v>
      </c>
      <c r="AY299">
        <f>_xlfn.XLOOKUP(C299,FacilityCounts!$A$3:$A$1333,FacilityCounts!$B$3:$B$1333,,0,)</f>
        <v>3</v>
      </c>
      <c r="AZ299">
        <f>_xlfn.XLOOKUP(C299,FacilityCounts!$D$3:$D$1333,FacilityCounts!$E$3:$E$1333,,0,)</f>
        <v>0</v>
      </c>
      <c r="BA299">
        <f>_xlfn.XLOOKUP(C299,FacilityCounts!$G$3:$G$1333,FacilityCounts!$H$3:$H$1333,,0,)</f>
        <v>0</v>
      </c>
      <c r="BB299">
        <f>IFERROR(_xlfn.XLOOKUP(C299,'DA to P Sensitive Lakes'!$P$2:$P$44,'DA to P Sensitive Lakes'!$Q$2:$Q$44,,0,),0)</f>
        <v>0</v>
      </c>
      <c r="BC299" s="25">
        <f>_xlfn.XLOOKUP(C299,'Historic Runoff (mm)'!$A$2:$A$1332,'Historic Runoff (mm)'!$B$2:$B$1332,,0,)</f>
        <v>236.148</v>
      </c>
      <c r="BD299">
        <f>_xlfn.XLOOKUP(C299,DrainageComplaint!$A$2:$A$1332,DrainageComplaint!$B$2:$B$1332,,0,)</f>
        <v>2</v>
      </c>
      <c r="BE299">
        <f>_xlfn.XLOOKUP(C299,PAD_Area!$G$2:$G$1332,PAD_Area!$H$2:$H$1332,,0,)</f>
        <v>0</v>
      </c>
    </row>
    <row r="300" spans="1:57" x14ac:dyDescent="0.2">
      <c r="A300" s="2">
        <v>297</v>
      </c>
      <c r="B300" s="2">
        <v>298</v>
      </c>
      <c r="C300" s="20">
        <v>1002950</v>
      </c>
      <c r="D300" s="3" t="s">
        <v>295</v>
      </c>
      <c r="E300" s="3" t="s">
        <v>27</v>
      </c>
      <c r="F300" s="3">
        <v>273.43099999999998</v>
      </c>
      <c r="G300" s="3">
        <v>21865.327840000002</v>
      </c>
      <c r="H300" s="3">
        <v>11910605.589600001</v>
      </c>
      <c r="I300" s="2">
        <v>0</v>
      </c>
      <c r="J300" s="2">
        <v>1</v>
      </c>
      <c r="K300" s="2">
        <v>0</v>
      </c>
      <c r="L300" s="2">
        <v>0</v>
      </c>
      <c r="M300" s="3">
        <v>0</v>
      </c>
      <c r="N300" s="2">
        <f>_xlfn.XLOOKUP(C300,Shellfish_Presence!$E$3:$E$1333,Shellfish_Presence!$G$3:$G$1333,,0,)</f>
        <v>0</v>
      </c>
      <c r="O300" s="3">
        <v>0</v>
      </c>
      <c r="P300" s="3">
        <v>0.99995601177215576</v>
      </c>
      <c r="Q300" s="2">
        <v>2</v>
      </c>
      <c r="R300" s="3">
        <v>1</v>
      </c>
      <c r="S300" s="3">
        <v>0</v>
      </c>
      <c r="T300" s="3">
        <v>2253.14990234375</v>
      </c>
      <c r="U300" s="3">
        <v>0</v>
      </c>
      <c r="V300" s="2">
        <v>2</v>
      </c>
      <c r="W300" s="3">
        <f t="shared" si="8"/>
        <v>8.8764622270341589E-4</v>
      </c>
      <c r="X300">
        <f t="shared" si="9"/>
        <v>0</v>
      </c>
      <c r="Y300">
        <f>IFERROR(INDEX('Parcel Year'!$N$3:$N$1175,MATCH(KC_SPS_SubbasinAttributes!C300,'Parcel Year'!$M$3:$M$1175,0)),0)</f>
        <v>0.34917399287223816</v>
      </c>
      <c r="Z300">
        <f>INDEX(Imperviousness!$B$2:$B$1332,MATCH(KC_SPS_SubbasinAttributes!C300,Imperviousness!$A$2:$A$1332,0))</f>
        <v>5.0999999999999997E-2</v>
      </c>
      <c r="AA300">
        <f>INDEX('Flow Duration Index'!$B$2:$B$1332,MATCH(KC_SPS_SubbasinAttributes!C300,'Flow Duration Index'!$A$2:$A$1332,0))</f>
        <v>3.4180000000000001</v>
      </c>
      <c r="AB300">
        <f>INDEX(Opportunity_Index!$G$2:$G$1333,MATCH(KC_SPS_SubbasinAttributes!C300,Opportunity_Index!$F$2:$F$1333,0))</f>
        <v>8.1100000000000005E-2</v>
      </c>
      <c r="AC300">
        <f>INDEX(Traffic!$B$2:$B$1332,MATCH(KC_SPS_SubbasinAttributes!C300,Traffic!$A$2:$A$1332,0))</f>
        <v>77.984999999999999</v>
      </c>
      <c r="AD300">
        <f>INDEX(EquityScore!$F$3:$F$1334,MATCH(KC_SPS_SubbasinAttributes!C300,EquityScore!$E$3:$E$1334,0))</f>
        <v>1.6666666699999999</v>
      </c>
      <c r="AE300">
        <f>IFERROR(INDEX(PavementCondition!$E$2:$E$669,MATCH(KC_SPS_SubbasinAttributes!C300,PavementCondition!$D$2:$D$669,0)),"N/A")</f>
        <v>71</v>
      </c>
      <c r="AF300">
        <f>INDEX(SpawnerMortality!$E$2:$E$1331,MATCH(KC_SPS_SubbasinAttributes!C300,SpawnerMortality!$D$2:$D$1331,0))</f>
        <v>0.20485507850000001</v>
      </c>
      <c r="AG300" s="25">
        <f>IFERROR(_xlfn.XLOOKUP($C300,WQBE_Loading!$C$4:$C$3072,WQBE_Loading!G$4:G$3072,,0,),"")</f>
        <v>0.19859655817501398</v>
      </c>
      <c r="AH300" s="25">
        <f>IFERROR(_xlfn.XLOOKUP($C300,WQBE_Loading!$C$4:$C$3072,WQBE_Loading!H$4:H$3072,,0,),"")</f>
        <v>0.98800999992417293</v>
      </c>
      <c r="AI300" s="25">
        <f>IFERROR(_xlfn.XLOOKUP($C300,WQBE_Loading!$C$4:$C$3072,WQBE_Loading!I$4:I$3072,,0,),"")</f>
        <v>61.923330721621198</v>
      </c>
      <c r="AJ300" s="25">
        <f>IFERROR(_xlfn.XLOOKUP($C300,WQBE_Loading!$C$4:$C$3072,WQBE_Loading!J$4:J$3072,,0,),"")</f>
        <v>4.5377547852785751</v>
      </c>
      <c r="AK300" s="25">
        <f>IFERROR(_xlfn.XLOOKUP($C300,WQBE_Loading!$C$4:$C$3072,WQBE_Loading!K$4:K$3072,,0,),"")</f>
        <v>1449.3808280050498</v>
      </c>
      <c r="AL300" s="25">
        <f>IFERROR(_xlfn.XLOOKUP($C300,WQBE_Loading!$C$4:$C$3072,WQBE_Loading!L$4:L$3072,,0,),"")</f>
        <v>4.0872529941416E-4</v>
      </c>
      <c r="AM300" s="25">
        <f>IFERROR(_xlfn.XLOOKUP($C300,WQBE_Loading!$C$4:$C$3072,WQBE_Loading!M$4:M$3072,,0,),"")</f>
        <v>5.4710895623923847E-6</v>
      </c>
      <c r="AN300" s="25">
        <f>IFERROR(_xlfn.XLOOKUP($C300,WQBE_Loading!$C$4:$C$3072,WQBE_Loading!N$4:N$3072,,0,),"")</f>
        <v>2.50746440276048E-2</v>
      </c>
      <c r="AO300" s="25">
        <f>IFERROR(_xlfn.XLOOKUP($C300,WQBE_Loading!$C$4:$C$3072,WQBE_Loading!O$4:O$3072,,0,),"")</f>
        <v>6.8725282766080809E-2</v>
      </c>
      <c r="AP300" s="25">
        <f>IFERROR(_xlfn.XLOOKUP($C300,WQBE_Loading!$C$4:$C$3072,WQBE_Loading!P$4:P$3072,,0,),"")</f>
        <v>7.2950845836033354E-2</v>
      </c>
      <c r="AQ300" s="13">
        <f>IFERROR(_xlfn.XLOOKUP($C300,WQBE_Loading!$C$4:$C$3072,WQBE_Loading!Q$4:Q$3072,,0,),"")</f>
        <v>1848588.7231962699</v>
      </c>
      <c r="AR300">
        <f>_xlfn.XLOOKUP(C300,UrbanHeat!$A$2:$A$1333,UrbanHeat!$B$2:$B$1333,,0,)</f>
        <v>11.62</v>
      </c>
      <c r="AS300" s="25">
        <f>_xlfn.XLOOKUP($C300,TNC_Loading!$A$2:$A$1332,TNC_Loading!B$2:B$1332,,0,)</f>
        <v>3.2839999999999998</v>
      </c>
      <c r="AT300" s="25">
        <f>_xlfn.XLOOKUP($C300,TNC_Loading!$A$2:$A$1332,TNC_Loading!C$2:C$1332,,0,)</f>
        <v>7.5999999999999998E-2</v>
      </c>
      <c r="AU300" s="25">
        <f>_xlfn.XLOOKUP($C300,TNC_Loading!$A$2:$A$1332,TNC_Loading!D$2:D$1332,,0,)</f>
        <v>3.2919999999999998</v>
      </c>
      <c r="AV300" s="25">
        <f>_xlfn.XLOOKUP($C300,TNC_Loading!$A$2:$A$1332,TNC_Loading!E$2:E$1332,,0,)</f>
        <v>2.3650000000000002</v>
      </c>
      <c r="AW300" s="25">
        <f>_xlfn.XLOOKUP($C300,TNC_Loading!$A$2:$A$1332,TNC_Loading!F$2:F$1332,,0,)</f>
        <v>62.448</v>
      </c>
      <c r="AX300">
        <f>_xlfn.XLOOKUP(C300,BIBI!$D$2:$D$1332,BIBI!$F$2:$F$1332,,0,)</f>
        <v>0</v>
      </c>
      <c r="AY300">
        <f>_xlfn.XLOOKUP(C300,FacilityCounts!$A$3:$A$1333,FacilityCounts!$B$3:$B$1333,,0,)</f>
        <v>4</v>
      </c>
      <c r="AZ300">
        <f>_xlfn.XLOOKUP(C300,FacilityCounts!$D$3:$D$1333,FacilityCounts!$E$3:$E$1333,,0,)</f>
        <v>2</v>
      </c>
      <c r="BA300">
        <f>_xlfn.XLOOKUP(C300,FacilityCounts!$G$3:$G$1333,FacilityCounts!$H$3:$H$1333,,0,)</f>
        <v>0</v>
      </c>
      <c r="BB300">
        <f>IFERROR(_xlfn.XLOOKUP(C300,'DA to P Sensitive Lakes'!$P$2:$P$44,'DA to P Sensitive Lakes'!$Q$2:$Q$44,,0,),0)</f>
        <v>0</v>
      </c>
      <c r="BC300" s="25">
        <f>_xlfn.XLOOKUP(C300,'Historic Runoff (mm)'!$A$2:$A$1332,'Historic Runoff (mm)'!$B$2:$B$1332,,0,)</f>
        <v>265.613</v>
      </c>
      <c r="BD300">
        <f>_xlfn.XLOOKUP(C300,DrainageComplaint!$A$2:$A$1332,DrainageComplaint!$B$2:$B$1332,,0,)</f>
        <v>0</v>
      </c>
      <c r="BE300">
        <f>_xlfn.XLOOKUP(C300,PAD_Area!$G$2:$G$1332,PAD_Area!$H$2:$H$1332,,0,)</f>
        <v>0</v>
      </c>
    </row>
    <row r="301" spans="1:57" x14ac:dyDescent="0.2">
      <c r="A301" s="2">
        <v>298</v>
      </c>
      <c r="B301" s="2">
        <v>299</v>
      </c>
      <c r="C301" s="20">
        <v>1002960</v>
      </c>
      <c r="D301" s="3" t="s">
        <v>295</v>
      </c>
      <c r="E301" s="3" t="s">
        <v>27</v>
      </c>
      <c r="F301" s="3">
        <v>521.90300000000002</v>
      </c>
      <c r="G301" s="3">
        <v>28495.658353999999</v>
      </c>
      <c r="H301" s="3">
        <v>22734003.2766</v>
      </c>
      <c r="I301" s="2">
        <v>0</v>
      </c>
      <c r="J301" s="2">
        <v>1</v>
      </c>
      <c r="K301" s="2">
        <v>0</v>
      </c>
      <c r="L301" s="2">
        <v>7</v>
      </c>
      <c r="M301" s="3">
        <v>0</v>
      </c>
      <c r="N301" s="2">
        <f>_xlfn.XLOOKUP(C301,Shellfish_Presence!$E$3:$E$1333,Shellfish_Presence!$G$3:$G$1333,,0,)</f>
        <v>0</v>
      </c>
      <c r="O301" s="3">
        <v>0</v>
      </c>
      <c r="P301" s="3">
        <v>0.99991399049758911</v>
      </c>
      <c r="Q301" s="2">
        <v>0</v>
      </c>
      <c r="R301" s="3">
        <v>1</v>
      </c>
      <c r="S301" s="3">
        <v>0</v>
      </c>
      <c r="T301" s="3">
        <v>8933.2099609375</v>
      </c>
      <c r="U301" s="3">
        <v>0</v>
      </c>
      <c r="V301" s="2">
        <v>10</v>
      </c>
      <c r="W301" s="3">
        <f t="shared" si="8"/>
        <v>1.119418444627103E-3</v>
      </c>
      <c r="X301">
        <f t="shared" si="9"/>
        <v>0</v>
      </c>
      <c r="Y301">
        <f>IFERROR(INDEX('Parcel Year'!$N$3:$N$1175,MATCH(KC_SPS_SubbasinAttributes!C301,'Parcel Year'!$M$3:$M$1175,0)),0)</f>
        <v>0.40397500991821289</v>
      </c>
      <c r="Z301">
        <f>INDEX(Imperviousness!$B$2:$B$1332,MATCH(KC_SPS_SubbasinAttributes!C301,Imperviousness!$A$2:$A$1332,0))</f>
        <v>3.7999999999999999E-2</v>
      </c>
      <c r="AA301">
        <f>INDEX('Flow Duration Index'!$B$2:$B$1332,MATCH(KC_SPS_SubbasinAttributes!C301,'Flow Duration Index'!$A$2:$A$1332,0))</f>
        <v>3.2090000000000001</v>
      </c>
      <c r="AB301">
        <f>INDEX(Opportunity_Index!$G$2:$G$1333,MATCH(KC_SPS_SubbasinAttributes!C301,Opportunity_Index!$F$2:$F$1333,0))</f>
        <v>0.16564999999999999</v>
      </c>
      <c r="AC301">
        <f>INDEX(Traffic!$B$2:$B$1332,MATCH(KC_SPS_SubbasinAttributes!C301,Traffic!$A$2:$A$1332,0))</f>
        <v>743.18399999999997</v>
      </c>
      <c r="AD301">
        <f>INDEX(EquityScore!$F$3:$F$1334,MATCH(KC_SPS_SubbasinAttributes!C301,EquityScore!$E$3:$E$1334,0))</f>
        <v>1.6666666699999999</v>
      </c>
      <c r="AE301">
        <f>IFERROR(INDEX(PavementCondition!$E$2:$E$669,MATCH(KC_SPS_SubbasinAttributes!C301,PavementCondition!$D$2:$D$669,0)),"N/A")</f>
        <v>0</v>
      </c>
      <c r="AF301">
        <f>INDEX(SpawnerMortality!$E$2:$E$1331,MATCH(KC_SPS_SubbasinAttributes!C301,SpawnerMortality!$D$2:$D$1331,0))</f>
        <v>0.17887439199999999</v>
      </c>
      <c r="AG301" s="25">
        <f>IFERROR(_xlfn.XLOOKUP($C301,WQBE_Loading!$C$4:$C$3072,WQBE_Loading!G$4:G$3072,,0,),"")</f>
        <v>1.173459904149595</v>
      </c>
      <c r="AH301" s="25">
        <f>IFERROR(_xlfn.XLOOKUP($C301,WQBE_Loading!$C$4:$C$3072,WQBE_Loading!H$4:H$3072,,0,),"")</f>
        <v>8.3684992442579205</v>
      </c>
      <c r="AI301" s="25">
        <f>IFERROR(_xlfn.XLOOKUP($C301,WQBE_Loading!$C$4:$C$3072,WQBE_Loading!I$4:I$3072,,0,),"")</f>
        <v>150.43573749300998</v>
      </c>
      <c r="AJ301" s="25">
        <f>IFERROR(_xlfn.XLOOKUP($C301,WQBE_Loading!$C$4:$C$3072,WQBE_Loading!J$4:J$3072,,0,),"")</f>
        <v>16.2655406975395</v>
      </c>
      <c r="AK301" s="25">
        <f>IFERROR(_xlfn.XLOOKUP($C301,WQBE_Loading!$C$4:$C$3072,WQBE_Loading!K$4:K$3072,,0,),"")</f>
        <v>6623.0718548103396</v>
      </c>
      <c r="AL301" s="25">
        <f>IFERROR(_xlfn.XLOOKUP($C301,WQBE_Loading!$C$4:$C$3072,WQBE_Loading!L$4:L$3072,,0,),"")</f>
        <v>1.5416400917595951E-3</v>
      </c>
      <c r="AM301" s="25">
        <f>IFERROR(_xlfn.XLOOKUP($C301,WQBE_Loading!$C$4:$C$3072,WQBE_Loading!M$4:M$3072,,0,),"")</f>
        <v>2.12374872340266E-4</v>
      </c>
      <c r="AN301" s="25">
        <f>IFERROR(_xlfn.XLOOKUP($C301,WQBE_Loading!$C$4:$C$3072,WQBE_Loading!N$4:N$3072,,0,),"")</f>
        <v>4.7054229172218354E-2</v>
      </c>
      <c r="AO301" s="25">
        <f>IFERROR(_xlfn.XLOOKUP($C301,WQBE_Loading!$C$4:$C$3072,WQBE_Loading!O$4:O$3072,,0,),"")</f>
        <v>0.22112115035430752</v>
      </c>
      <c r="AP301" s="25">
        <f>IFERROR(_xlfn.XLOOKUP($C301,WQBE_Loading!$C$4:$C$3072,WQBE_Loading!P$4:P$3072,,0,),"")</f>
        <v>0.76561964204987798</v>
      </c>
      <c r="AQ301" s="13">
        <f>IFERROR(_xlfn.XLOOKUP($C301,WQBE_Loading!$C$4:$C$3072,WQBE_Loading!Q$4:Q$3072,,0,),"")</f>
        <v>4771626.166368315</v>
      </c>
      <c r="AR301">
        <f>_xlfn.XLOOKUP(C301,UrbanHeat!$A$2:$A$1333,UrbanHeat!$B$2:$B$1333,,0,)</f>
        <v>12.573</v>
      </c>
      <c r="AS301" s="25">
        <f>_xlfn.XLOOKUP($C301,TNC_Loading!$A$2:$A$1332,TNC_Loading!B$2:B$1332,,0,)</f>
        <v>2.3980000000000001</v>
      </c>
      <c r="AT301" s="25">
        <f>_xlfn.XLOOKUP($C301,TNC_Loading!$A$2:$A$1332,TNC_Loading!C$2:C$1332,,0,)</f>
        <v>7.2999999999999995E-2</v>
      </c>
      <c r="AU301" s="25">
        <f>_xlfn.XLOOKUP($C301,TNC_Loading!$A$2:$A$1332,TNC_Loading!D$2:D$1332,,0,)</f>
        <v>3.1629999999999998</v>
      </c>
      <c r="AV301" s="25">
        <f>_xlfn.XLOOKUP($C301,TNC_Loading!$A$2:$A$1332,TNC_Loading!E$2:E$1332,,0,)</f>
        <v>1.806</v>
      </c>
      <c r="AW301" s="25">
        <f>_xlfn.XLOOKUP($C301,TNC_Loading!$A$2:$A$1332,TNC_Loading!F$2:F$1332,,0,)</f>
        <v>45.698999999999998</v>
      </c>
      <c r="AX301">
        <f>_xlfn.XLOOKUP(C301,BIBI!$D$2:$D$1332,BIBI!$F$2:$F$1332,,0,)</f>
        <v>0</v>
      </c>
      <c r="AY301">
        <f>_xlfn.XLOOKUP(C301,FacilityCounts!$A$3:$A$1333,FacilityCounts!$B$3:$B$1333,,0,)</f>
        <v>4</v>
      </c>
      <c r="AZ301">
        <f>_xlfn.XLOOKUP(C301,FacilityCounts!$D$3:$D$1333,FacilityCounts!$E$3:$E$1333,,0,)</f>
        <v>2</v>
      </c>
      <c r="BA301">
        <f>_xlfn.XLOOKUP(C301,FacilityCounts!$G$3:$G$1333,FacilityCounts!$H$3:$H$1333,,0,)</f>
        <v>0</v>
      </c>
      <c r="BB301">
        <f>IFERROR(_xlfn.XLOOKUP(C301,'DA to P Sensitive Lakes'!$P$2:$P$44,'DA to P Sensitive Lakes'!$Q$2:$Q$44,,0,),0)</f>
        <v>0</v>
      </c>
      <c r="BC301" s="25">
        <f>_xlfn.XLOOKUP(C301,'Historic Runoff (mm)'!$A$2:$A$1332,'Historic Runoff (mm)'!$B$2:$B$1332,,0,)</f>
        <v>195.79900000000001</v>
      </c>
      <c r="BD301">
        <f>_xlfn.XLOOKUP(C301,DrainageComplaint!$A$2:$A$1332,DrainageComplaint!$B$2:$B$1332,,0,)</f>
        <v>7</v>
      </c>
      <c r="BE301">
        <f>_xlfn.XLOOKUP(C301,PAD_Area!$G$2:$G$1332,PAD_Area!$H$2:$H$1332,,0,)</f>
        <v>0</v>
      </c>
    </row>
    <row r="302" spans="1:57" x14ac:dyDescent="0.2">
      <c r="A302" s="2">
        <v>299</v>
      </c>
      <c r="B302" s="2">
        <v>300</v>
      </c>
      <c r="C302" s="20">
        <v>1002970</v>
      </c>
      <c r="D302" s="3" t="s">
        <v>308</v>
      </c>
      <c r="E302" s="3" t="s">
        <v>27</v>
      </c>
      <c r="F302" s="3">
        <v>482.79399999999998</v>
      </c>
      <c r="G302" s="3">
        <v>32861.135183300001</v>
      </c>
      <c r="H302" s="3">
        <v>21030403.7511</v>
      </c>
      <c r="I302" s="2">
        <v>0</v>
      </c>
      <c r="J302" s="2">
        <v>1</v>
      </c>
      <c r="K302" s="2">
        <v>0</v>
      </c>
      <c r="L302" s="2">
        <v>1</v>
      </c>
      <c r="M302" s="3">
        <v>0</v>
      </c>
      <c r="N302" s="2">
        <f>_xlfn.XLOOKUP(C302,Shellfish_Presence!$E$3:$E$1333,Shellfish_Presence!$G$3:$G$1333,,0,)</f>
        <v>0</v>
      </c>
      <c r="O302" s="3">
        <v>0</v>
      </c>
      <c r="P302" s="3">
        <v>3.7167199479881674E-5</v>
      </c>
      <c r="Q302" s="2">
        <v>1</v>
      </c>
      <c r="R302" s="3">
        <v>1</v>
      </c>
      <c r="S302" s="3">
        <v>0</v>
      </c>
      <c r="T302" s="3">
        <v>8103.0400390625</v>
      </c>
      <c r="U302" s="3">
        <v>0</v>
      </c>
      <c r="V302" s="2">
        <v>22</v>
      </c>
      <c r="W302" s="3">
        <f t="shared" si="8"/>
        <v>2.7150303952521676E-3</v>
      </c>
      <c r="X302">
        <f t="shared" si="9"/>
        <v>0</v>
      </c>
      <c r="Y302">
        <f>IFERROR(INDEX('Parcel Year'!$N$3:$N$1175,MATCH(KC_SPS_SubbasinAttributes!C302,'Parcel Year'!$M$3:$M$1175,0)),0)</f>
        <v>2.6712000370025635E-2</v>
      </c>
      <c r="Z302">
        <f>INDEX(Imperviousness!$B$2:$B$1332,MATCH(KC_SPS_SubbasinAttributes!C302,Imperviousness!$A$2:$A$1332,0))</f>
        <v>0.02</v>
      </c>
      <c r="AA302">
        <f>INDEX('Flow Duration Index'!$B$2:$B$1332,MATCH(KC_SPS_SubbasinAttributes!C302,'Flow Duration Index'!$A$2:$A$1332,0))</f>
        <v>2.9649999999999999</v>
      </c>
      <c r="AB302">
        <f>INDEX(Opportunity_Index!$G$2:$G$1333,MATCH(KC_SPS_SubbasinAttributes!C302,Opportunity_Index!$F$2:$F$1333,0))</f>
        <v>0.16564999999999999</v>
      </c>
      <c r="AC302">
        <f>INDEX(Traffic!$B$2:$B$1332,MATCH(KC_SPS_SubbasinAttributes!C302,Traffic!$A$2:$A$1332,0))</f>
        <v>811.255</v>
      </c>
      <c r="AD302">
        <f>INDEX(EquityScore!$F$3:$F$1334,MATCH(KC_SPS_SubbasinAttributes!C302,EquityScore!$E$3:$E$1334,0))</f>
        <v>1.6666666699999999</v>
      </c>
      <c r="AE302">
        <f>IFERROR(INDEX(PavementCondition!$E$2:$E$669,MATCH(KC_SPS_SubbasinAttributes!C302,PavementCondition!$D$2:$D$669,0)),"N/A")</f>
        <v>0</v>
      </c>
      <c r="AF302">
        <f>INDEX(SpawnerMortality!$E$2:$E$1331,MATCH(KC_SPS_SubbasinAttributes!C302,SpawnerMortality!$D$2:$D$1331,0))</f>
        <v>0.22802441200000001</v>
      </c>
      <c r="AG302" s="25">
        <f>IFERROR(_xlfn.XLOOKUP($C302,WQBE_Loading!$C$4:$C$3072,WQBE_Loading!G$4:G$3072,,0,),"")</f>
        <v>1.574651081659745</v>
      </c>
      <c r="AH302" s="25">
        <f>IFERROR(_xlfn.XLOOKUP($C302,WQBE_Loading!$C$4:$C$3072,WQBE_Loading!H$4:H$3072,,0,),"")</f>
        <v>11.66237695098115</v>
      </c>
      <c r="AI302" s="25">
        <f>IFERROR(_xlfn.XLOOKUP($C302,WQBE_Loading!$C$4:$C$3072,WQBE_Loading!I$4:I$3072,,0,),"")</f>
        <v>152.2457517379035</v>
      </c>
      <c r="AJ302" s="25">
        <f>IFERROR(_xlfn.XLOOKUP($C302,WQBE_Loading!$C$4:$C$3072,WQBE_Loading!J$4:J$3072,,0,),"")</f>
        <v>19.364746504623902</v>
      </c>
      <c r="AK302" s="25">
        <f>IFERROR(_xlfn.XLOOKUP($C302,WQBE_Loading!$C$4:$C$3072,WQBE_Loading!K$4:K$3072,,0,),"")</f>
        <v>9527.6800510592111</v>
      </c>
      <c r="AL302" s="25">
        <f>IFERROR(_xlfn.XLOOKUP($C302,WQBE_Loading!$C$4:$C$3072,WQBE_Loading!L$4:L$3072,,0,),"")</f>
        <v>2.2203176354310501E-3</v>
      </c>
      <c r="AM302" s="25">
        <f>IFERROR(_xlfn.XLOOKUP($C302,WQBE_Loading!$C$4:$C$3072,WQBE_Loading!M$4:M$3072,,0,),"")</f>
        <v>3.0614230012824455E-4</v>
      </c>
      <c r="AN302" s="25">
        <f>IFERROR(_xlfn.XLOOKUP($C302,WQBE_Loading!$C$4:$C$3072,WQBE_Loading!N$4:N$3072,,0,),"")</f>
        <v>6.0091394452199201E-2</v>
      </c>
      <c r="AO302" s="25">
        <f>IFERROR(_xlfn.XLOOKUP($C302,WQBE_Loading!$C$4:$C$3072,WQBE_Loading!O$4:O$3072,,0,),"")</f>
        <v>0.32611072591503948</v>
      </c>
      <c r="AP302" s="25">
        <f>IFERROR(_xlfn.XLOOKUP($C302,WQBE_Loading!$C$4:$C$3072,WQBE_Loading!P$4:P$3072,,0,),"")</f>
        <v>1.4180684349621751</v>
      </c>
      <c r="AQ302" s="13">
        <f>IFERROR(_xlfn.XLOOKUP($C302,WQBE_Loading!$C$4:$C$3072,WQBE_Loading!Q$4:Q$3072,,0,),"")</f>
        <v>4379852.7598059103</v>
      </c>
      <c r="AR302">
        <f>_xlfn.XLOOKUP(C302,UrbanHeat!$A$2:$A$1333,UrbanHeat!$B$2:$B$1333,,0,)</f>
        <v>12.706</v>
      </c>
      <c r="AS302" s="25">
        <f>_xlfn.XLOOKUP($C302,TNC_Loading!$A$2:$A$1332,TNC_Loading!B$2:B$1332,,0,)</f>
        <v>2.794</v>
      </c>
      <c r="AT302" s="25">
        <f>_xlfn.XLOOKUP($C302,TNC_Loading!$A$2:$A$1332,TNC_Loading!C$2:C$1332,,0,)</f>
        <v>0.20799999999999999</v>
      </c>
      <c r="AU302" s="25">
        <f>_xlfn.XLOOKUP($C302,TNC_Loading!$A$2:$A$1332,TNC_Loading!D$2:D$1332,,0,)</f>
        <v>3.6150000000000002</v>
      </c>
      <c r="AV302" s="25">
        <f>_xlfn.XLOOKUP($C302,TNC_Loading!$A$2:$A$1332,TNC_Loading!E$2:E$1332,,0,)</f>
        <v>2.7519999999999998</v>
      </c>
      <c r="AW302" s="25">
        <f>_xlfn.XLOOKUP($C302,TNC_Loading!$A$2:$A$1332,TNC_Loading!F$2:F$1332,,0,)</f>
        <v>63.436</v>
      </c>
      <c r="AX302">
        <f>_xlfn.XLOOKUP(C302,BIBI!$D$2:$D$1332,BIBI!$F$2:$F$1332,,0,)</f>
        <v>0</v>
      </c>
      <c r="AY302">
        <f>_xlfn.XLOOKUP(C302,FacilityCounts!$A$3:$A$1333,FacilityCounts!$B$3:$B$1333,,0,)</f>
        <v>4</v>
      </c>
      <c r="AZ302">
        <f>_xlfn.XLOOKUP(C302,FacilityCounts!$D$3:$D$1333,FacilityCounts!$E$3:$E$1333,,0,)</f>
        <v>0</v>
      </c>
      <c r="BA302">
        <f>_xlfn.XLOOKUP(C302,FacilityCounts!$G$3:$G$1333,FacilityCounts!$H$3:$H$1333,,0,)</f>
        <v>0</v>
      </c>
      <c r="BB302">
        <f>IFERROR(_xlfn.XLOOKUP(C302,'DA to P Sensitive Lakes'!$P$2:$P$44,'DA to P Sensitive Lakes'!$Q$2:$Q$44,,0,),0)</f>
        <v>0</v>
      </c>
      <c r="BC302" s="25">
        <f>_xlfn.XLOOKUP(C302,'Historic Runoff (mm)'!$A$2:$A$1332,'Historic Runoff (mm)'!$B$2:$B$1332,,0,)</f>
        <v>166.51300000000001</v>
      </c>
      <c r="BD302">
        <f>_xlfn.XLOOKUP(C302,DrainageComplaint!$A$2:$A$1332,DrainageComplaint!$B$2:$B$1332,,0,)</f>
        <v>2</v>
      </c>
      <c r="BE302">
        <f>_xlfn.XLOOKUP(C302,PAD_Area!$G$2:$G$1332,PAD_Area!$H$2:$H$1332,,0,)</f>
        <v>0</v>
      </c>
    </row>
    <row r="303" spans="1:57" x14ac:dyDescent="0.2">
      <c r="A303" s="2">
        <v>300</v>
      </c>
      <c r="B303" s="2">
        <v>301</v>
      </c>
      <c r="C303" s="20">
        <v>1002980</v>
      </c>
      <c r="D303" s="3" t="s">
        <v>281</v>
      </c>
      <c r="E303" s="3" t="s">
        <v>27</v>
      </c>
      <c r="F303" s="3">
        <v>250.161</v>
      </c>
      <c r="G303" s="3">
        <v>24794.526113799999</v>
      </c>
      <c r="H303" s="3">
        <v>10896987.114399999</v>
      </c>
      <c r="I303" s="2">
        <v>1</v>
      </c>
      <c r="J303" s="2">
        <v>1</v>
      </c>
      <c r="K303" s="2">
        <v>0</v>
      </c>
      <c r="L303" s="2">
        <v>3</v>
      </c>
      <c r="M303" s="3">
        <v>0</v>
      </c>
      <c r="N303" s="2">
        <f>_xlfn.XLOOKUP(C303,Shellfish_Presence!$E$3:$E$1333,Shellfish_Presence!$G$3:$G$1333,,0,)</f>
        <v>0</v>
      </c>
      <c r="O303" s="3">
        <v>0</v>
      </c>
      <c r="P303" s="3">
        <v>1</v>
      </c>
      <c r="Q303" s="2">
        <v>1</v>
      </c>
      <c r="R303" s="3">
        <v>1</v>
      </c>
      <c r="S303" s="3">
        <v>0</v>
      </c>
      <c r="T303" s="3">
        <v>687.84197998046875</v>
      </c>
      <c r="U303" s="3">
        <v>0</v>
      </c>
      <c r="V303" s="2">
        <v>1</v>
      </c>
      <c r="W303" s="3">
        <f t="shared" si="8"/>
        <v>1.4538222863751278E-3</v>
      </c>
      <c r="X303">
        <f t="shared" si="9"/>
        <v>0</v>
      </c>
      <c r="Y303">
        <f>IFERROR(INDEX('Parcel Year'!$N$3:$N$1175,MATCH(KC_SPS_SubbasinAttributes!C303,'Parcel Year'!$M$3:$M$1175,0)),0)</f>
        <v>0.17541700601577759</v>
      </c>
      <c r="Z303">
        <f>INDEX(Imperviousness!$B$2:$B$1332,MATCH(KC_SPS_SubbasinAttributes!C303,Imperviousness!$A$2:$A$1332,0))</f>
        <v>0</v>
      </c>
      <c r="AA303">
        <f>INDEX('Flow Duration Index'!$B$2:$B$1332,MATCH(KC_SPS_SubbasinAttributes!C303,'Flow Duration Index'!$A$2:$A$1332,0))</f>
        <v>1.6919999999999999</v>
      </c>
      <c r="AB303">
        <f>INDEX(Opportunity_Index!$G$2:$G$1333,MATCH(KC_SPS_SubbasinAttributes!C303,Opportunity_Index!$F$2:$F$1333,0))</f>
        <v>0.39985000000000004</v>
      </c>
      <c r="AC303">
        <f>INDEX(Traffic!$B$2:$B$1332,MATCH(KC_SPS_SubbasinAttributes!C303,Traffic!$A$2:$A$1332,0))</f>
        <v>254.029</v>
      </c>
      <c r="AD303">
        <f>INDEX(EquityScore!$F$3:$F$1334,MATCH(KC_SPS_SubbasinAttributes!C303,EquityScore!$E$3:$E$1334,0))</f>
        <v>1.8333333349999998</v>
      </c>
      <c r="AE303">
        <f>IFERROR(INDEX(PavementCondition!$E$2:$E$669,MATCH(KC_SPS_SubbasinAttributes!C303,PavementCondition!$D$2:$D$669,0)),"N/A")</f>
        <v>46.5</v>
      </c>
      <c r="AF303">
        <f>INDEX(SpawnerMortality!$E$2:$E$1331,MATCH(KC_SPS_SubbasinAttributes!C303,SpawnerMortality!$D$2:$D$1331,0))</f>
        <v>0.21434302399999999</v>
      </c>
      <c r="AG303" s="25">
        <f>IFERROR(_xlfn.XLOOKUP($C303,WQBE_Loading!$C$4:$C$3072,WQBE_Loading!G$4:G$3072,,0,),"")</f>
        <v>6.4057632749667845E-2</v>
      </c>
      <c r="AH303" s="25">
        <f>IFERROR(_xlfn.XLOOKUP($C303,WQBE_Loading!$C$4:$C$3072,WQBE_Loading!H$4:H$3072,,0,),"")</f>
        <v>0.30814764378838699</v>
      </c>
      <c r="AI303" s="25">
        <f>IFERROR(_xlfn.XLOOKUP($C303,WQBE_Loading!$C$4:$C$3072,WQBE_Loading!I$4:I$3072,,0,),"")</f>
        <v>27.2223713492027</v>
      </c>
      <c r="AJ303" s="25">
        <f>IFERROR(_xlfn.XLOOKUP($C303,WQBE_Loading!$C$4:$C$3072,WQBE_Loading!J$4:J$3072,,0,),"")</f>
        <v>2.0883123328620399</v>
      </c>
      <c r="AK303" s="25">
        <f>IFERROR(_xlfn.XLOOKUP($C303,WQBE_Loading!$C$4:$C$3072,WQBE_Loading!K$4:K$3072,,0,),"")</f>
        <v>752.27244367056642</v>
      </c>
      <c r="AL303" s="25">
        <f>IFERROR(_xlfn.XLOOKUP($C303,WQBE_Loading!$C$4:$C$3072,WQBE_Loading!L$4:L$3072,,0,),"")</f>
        <v>2.1350987536949349E-4</v>
      </c>
      <c r="AM303" s="25">
        <f>IFERROR(_xlfn.XLOOKUP($C303,WQBE_Loading!$C$4:$C$3072,WQBE_Loading!M$4:M$3072,,0,),"")</f>
        <v>7.8154564490621263E-6</v>
      </c>
      <c r="AN303" s="25">
        <f>IFERROR(_xlfn.XLOOKUP($C303,WQBE_Loading!$C$4:$C$3072,WQBE_Loading!N$4:N$3072,,0,),"")</f>
        <v>1.1247615514733651E-2</v>
      </c>
      <c r="AO303" s="25">
        <f>IFERROR(_xlfn.XLOOKUP($C303,WQBE_Loading!$C$4:$C$3072,WQBE_Loading!O$4:O$3072,,0,),"")</f>
        <v>3.79728215141849E-2</v>
      </c>
      <c r="AP303" s="25">
        <f>IFERROR(_xlfn.XLOOKUP($C303,WQBE_Loading!$C$4:$C$3072,WQBE_Loading!P$4:P$3072,,0,),"")</f>
        <v>3.6466064484369849E-2</v>
      </c>
      <c r="AQ303" s="13">
        <f>IFERROR(_xlfn.XLOOKUP($C303,WQBE_Loading!$C$4:$C$3072,WQBE_Loading!Q$4:Q$3072,,0,),"")</f>
        <v>2109951.6051349202</v>
      </c>
      <c r="AR303">
        <f>_xlfn.XLOOKUP(C303,UrbanHeat!$A$2:$A$1333,UrbanHeat!$B$2:$B$1333,,0,)</f>
        <v>8.8510000000000009</v>
      </c>
      <c r="AS303" s="25">
        <f>_xlfn.XLOOKUP($C303,TNC_Loading!$A$2:$A$1332,TNC_Loading!B$2:B$1332,,0,)</f>
        <v>0.84599999999999997</v>
      </c>
      <c r="AT303" s="25">
        <f>_xlfn.XLOOKUP($C303,TNC_Loading!$A$2:$A$1332,TNC_Loading!C$2:C$1332,,0,)</f>
        <v>1.0999999999999999E-2</v>
      </c>
      <c r="AU303" s="25">
        <f>_xlfn.XLOOKUP($C303,TNC_Loading!$A$2:$A$1332,TNC_Loading!D$2:D$1332,,0,)</f>
        <v>0.35399999999999998</v>
      </c>
      <c r="AV303" s="25">
        <f>_xlfn.XLOOKUP($C303,TNC_Loading!$A$2:$A$1332,TNC_Loading!E$2:E$1332,,0,)</f>
        <v>0.40600000000000003</v>
      </c>
      <c r="AW303" s="25">
        <f>_xlfn.XLOOKUP($C303,TNC_Loading!$A$2:$A$1332,TNC_Loading!F$2:F$1332,,0,)</f>
        <v>15.653</v>
      </c>
      <c r="AX303">
        <f>_xlfn.XLOOKUP(C303,BIBI!$D$2:$D$1332,BIBI!$F$2:$F$1332,,0,)</f>
        <v>0</v>
      </c>
      <c r="AY303">
        <f>_xlfn.XLOOKUP(C303,FacilityCounts!$A$3:$A$1333,FacilityCounts!$B$3:$B$1333,,0,)</f>
        <v>0</v>
      </c>
      <c r="AZ303">
        <f>_xlfn.XLOOKUP(C303,FacilityCounts!$D$3:$D$1333,FacilityCounts!$E$3:$E$1333,,0,)</f>
        <v>0</v>
      </c>
      <c r="BA303">
        <f>_xlfn.XLOOKUP(C303,FacilityCounts!$G$3:$G$1333,FacilityCounts!$H$3:$H$1333,,0,)</f>
        <v>0</v>
      </c>
      <c r="BB303">
        <f>IFERROR(_xlfn.XLOOKUP(C303,'DA to P Sensitive Lakes'!$P$2:$P$44,'DA to P Sensitive Lakes'!$Q$2:$Q$44,,0,),0)</f>
        <v>0</v>
      </c>
      <c r="BC303" s="25">
        <f>_xlfn.XLOOKUP(C303,'Historic Runoff (mm)'!$A$2:$A$1332,'Historic Runoff (mm)'!$B$2:$B$1332,,0,)</f>
        <v>73.724000000000004</v>
      </c>
      <c r="BD303">
        <f>_xlfn.XLOOKUP(C303,DrainageComplaint!$A$2:$A$1332,DrainageComplaint!$B$2:$B$1332,,0,)</f>
        <v>1</v>
      </c>
      <c r="BE303">
        <f>_xlfn.XLOOKUP(C303,PAD_Area!$G$2:$G$1332,PAD_Area!$H$2:$H$1332,,0,)</f>
        <v>0</v>
      </c>
    </row>
    <row r="304" spans="1:57" x14ac:dyDescent="0.2">
      <c r="A304" s="2">
        <v>301</v>
      </c>
      <c r="B304" s="2">
        <v>302</v>
      </c>
      <c r="C304" s="20">
        <v>1002990</v>
      </c>
      <c r="D304" s="3" t="s">
        <v>281</v>
      </c>
      <c r="E304" s="3" t="s">
        <v>27</v>
      </c>
      <c r="F304" s="3">
        <v>241.28299999999999</v>
      </c>
      <c r="G304" s="3">
        <v>15936.3531226</v>
      </c>
      <c r="H304" s="3">
        <v>10510233.9321</v>
      </c>
      <c r="I304" s="2">
        <v>0</v>
      </c>
      <c r="J304" s="2">
        <v>1</v>
      </c>
      <c r="K304" s="2">
        <v>0</v>
      </c>
      <c r="L304" s="2">
        <v>0</v>
      </c>
      <c r="M304" s="3">
        <v>0</v>
      </c>
      <c r="N304" s="2">
        <f>_xlfn.XLOOKUP(C304,Shellfish_Presence!$E$3:$E$1333,Shellfish_Presence!$G$3:$G$1333,,0,)</f>
        <v>0</v>
      </c>
      <c r="O304" s="3">
        <v>0</v>
      </c>
      <c r="P304" s="3">
        <v>1</v>
      </c>
      <c r="Q304" s="2">
        <v>1</v>
      </c>
      <c r="R304" s="3">
        <v>1</v>
      </c>
      <c r="S304" s="3">
        <v>0</v>
      </c>
      <c r="T304" s="3">
        <v>6783.2001953125</v>
      </c>
      <c r="U304" s="3">
        <v>204.62899780273438</v>
      </c>
      <c r="V304" s="2">
        <v>9</v>
      </c>
      <c r="W304" s="3">
        <f t="shared" si="8"/>
        <v>1.326807368330277E-3</v>
      </c>
      <c r="X304">
        <f t="shared" si="9"/>
        <v>3.016702911763423E-2</v>
      </c>
      <c r="Y304">
        <f>IFERROR(INDEX('Parcel Year'!$N$3:$N$1175,MATCH(KC_SPS_SubbasinAttributes!C304,'Parcel Year'!$M$3:$M$1175,0)),0)</f>
        <v>0.55244702100753784</v>
      </c>
      <c r="Z304">
        <f>INDEX(Imperviousness!$B$2:$B$1332,MATCH(KC_SPS_SubbasinAttributes!C304,Imperviousness!$A$2:$A$1332,0))</f>
        <v>2.1000000000000001E-2</v>
      </c>
      <c r="AA304">
        <f>INDEX('Flow Duration Index'!$B$2:$B$1332,MATCH(KC_SPS_SubbasinAttributes!C304,'Flow Duration Index'!$A$2:$A$1332,0))</f>
        <v>2.8839999999999999</v>
      </c>
      <c r="AB304">
        <f>INDEX(Opportunity_Index!$G$2:$G$1333,MATCH(KC_SPS_SubbasinAttributes!C304,Opportunity_Index!$F$2:$F$1333,0))</f>
        <v>0.39985000000000004</v>
      </c>
      <c r="AC304">
        <f>INDEX(Traffic!$B$2:$B$1332,MATCH(KC_SPS_SubbasinAttributes!C304,Traffic!$A$2:$A$1332,0))</f>
        <v>564.29700000000003</v>
      </c>
      <c r="AD304">
        <f>INDEX(EquityScore!$F$3:$F$1334,MATCH(KC_SPS_SubbasinAttributes!C304,EquityScore!$E$3:$E$1334,0))</f>
        <v>1.8333333349999998</v>
      </c>
      <c r="AE304">
        <f>IFERROR(INDEX(PavementCondition!$E$2:$E$669,MATCH(KC_SPS_SubbasinAttributes!C304,PavementCondition!$D$2:$D$669,0)),"N/A")</f>
        <v>41</v>
      </c>
      <c r="AF304">
        <f>INDEX(SpawnerMortality!$E$2:$E$1331,MATCH(KC_SPS_SubbasinAttributes!C304,SpawnerMortality!$D$2:$D$1331,0))</f>
        <v>0.21434302399999999</v>
      </c>
      <c r="AG304" s="25">
        <f>IFERROR(_xlfn.XLOOKUP($C304,WQBE_Loading!$C$4:$C$3072,WQBE_Loading!G$4:G$3072,,0,),"")</f>
        <v>0.23507522631927602</v>
      </c>
      <c r="AH304" s="25">
        <f>IFERROR(_xlfn.XLOOKUP($C304,WQBE_Loading!$C$4:$C$3072,WQBE_Loading!H$4:H$3072,,0,),"")</f>
        <v>1.1864361742348351</v>
      </c>
      <c r="AI304" s="25">
        <f>IFERROR(_xlfn.XLOOKUP($C304,WQBE_Loading!$C$4:$C$3072,WQBE_Loading!I$4:I$3072,,0,),"")</f>
        <v>74.992837846515755</v>
      </c>
      <c r="AJ304" s="25">
        <f>IFERROR(_xlfn.XLOOKUP($C304,WQBE_Loading!$C$4:$C$3072,WQBE_Loading!J$4:J$3072,,0,),"")</f>
        <v>5.5387068757506803</v>
      </c>
      <c r="AK304" s="25">
        <f>IFERROR(_xlfn.XLOOKUP($C304,WQBE_Loading!$C$4:$C$3072,WQBE_Loading!K$4:K$3072,,0,),"")</f>
        <v>1551.4514268517401</v>
      </c>
      <c r="AL304" s="25">
        <f>IFERROR(_xlfn.XLOOKUP($C304,WQBE_Loading!$C$4:$C$3072,WQBE_Loading!L$4:L$3072,,0,),"")</f>
        <v>4.4831831443532799E-4</v>
      </c>
      <c r="AM304" s="25">
        <f>IFERROR(_xlfn.XLOOKUP($C304,WQBE_Loading!$C$4:$C$3072,WQBE_Loading!M$4:M$3072,,0,),"")</f>
        <v>1.0129887070502649E-5</v>
      </c>
      <c r="AN304" s="25">
        <f>IFERROR(_xlfn.XLOOKUP($C304,WQBE_Loading!$C$4:$C$3072,WQBE_Loading!N$4:N$3072,,0,),"")</f>
        <v>2.8198135367025298E-2</v>
      </c>
      <c r="AO304" s="25">
        <f>IFERROR(_xlfn.XLOOKUP($C304,WQBE_Loading!$C$4:$C$3072,WQBE_Loading!O$4:O$3072,,0,),"")</f>
        <v>7.5175297986233791E-2</v>
      </c>
      <c r="AP304" s="25">
        <f>IFERROR(_xlfn.XLOOKUP($C304,WQBE_Loading!$C$4:$C$3072,WQBE_Loading!P$4:P$3072,,0,),"")</f>
        <v>9.8742444252871098E-2</v>
      </c>
      <c r="AQ304" s="13">
        <f>IFERROR(_xlfn.XLOOKUP($C304,WQBE_Loading!$C$4:$C$3072,WQBE_Loading!Q$4:Q$3072,,0,),"")</f>
        <v>2040959.1977723951</v>
      </c>
      <c r="AR304">
        <f>_xlfn.XLOOKUP(C304,UrbanHeat!$A$2:$A$1333,UrbanHeat!$B$2:$B$1333,,0,)</f>
        <v>10.147</v>
      </c>
      <c r="AS304" s="25">
        <f>_xlfn.XLOOKUP($C304,TNC_Loading!$A$2:$A$1332,TNC_Loading!B$2:B$1332,,0,)</f>
        <v>1.718</v>
      </c>
      <c r="AT304" s="25">
        <f>_xlfn.XLOOKUP($C304,TNC_Loading!$A$2:$A$1332,TNC_Loading!C$2:C$1332,,0,)</f>
        <v>4.2999999999999997E-2</v>
      </c>
      <c r="AU304" s="25">
        <f>_xlfn.XLOOKUP($C304,TNC_Loading!$A$2:$A$1332,TNC_Loading!D$2:D$1332,,0,)</f>
        <v>1.0149999999999999</v>
      </c>
      <c r="AV304" s="25">
        <f>_xlfn.XLOOKUP($C304,TNC_Loading!$A$2:$A$1332,TNC_Loading!E$2:E$1332,,0,)</f>
        <v>1.163</v>
      </c>
      <c r="AW304" s="25">
        <f>_xlfn.XLOOKUP($C304,TNC_Loading!$A$2:$A$1332,TNC_Loading!F$2:F$1332,,0,)</f>
        <v>35.302</v>
      </c>
      <c r="AX304">
        <f>_xlfn.XLOOKUP(C304,BIBI!$D$2:$D$1332,BIBI!$F$2:$F$1332,,0,)</f>
        <v>0</v>
      </c>
      <c r="AY304">
        <f>_xlfn.XLOOKUP(C304,FacilityCounts!$A$3:$A$1333,FacilityCounts!$B$3:$B$1333,,0,)</f>
        <v>1</v>
      </c>
      <c r="AZ304">
        <f>_xlfn.XLOOKUP(C304,FacilityCounts!$D$3:$D$1333,FacilityCounts!$E$3:$E$1333,,0,)</f>
        <v>1</v>
      </c>
      <c r="BA304">
        <f>_xlfn.XLOOKUP(C304,FacilityCounts!$G$3:$G$1333,FacilityCounts!$H$3:$H$1333,,0,)</f>
        <v>0</v>
      </c>
      <c r="BB304">
        <f>IFERROR(_xlfn.XLOOKUP(C304,'DA to P Sensitive Lakes'!$P$2:$P$44,'DA to P Sensitive Lakes'!$Q$2:$Q$44,,0,),0)</f>
        <v>0</v>
      </c>
      <c r="BC304" s="25">
        <f>_xlfn.XLOOKUP(C304,'Historic Runoff (mm)'!$A$2:$A$1332,'Historic Runoff (mm)'!$B$2:$B$1332,,0,)</f>
        <v>218.38399999999999</v>
      </c>
      <c r="BD304">
        <f>_xlfn.XLOOKUP(C304,DrainageComplaint!$A$2:$A$1332,DrainageComplaint!$B$2:$B$1332,,0,)</f>
        <v>0</v>
      </c>
      <c r="BE304">
        <f>_xlfn.XLOOKUP(C304,PAD_Area!$G$2:$G$1332,PAD_Area!$H$2:$H$1332,,0,)</f>
        <v>0</v>
      </c>
    </row>
    <row r="305" spans="1:57" x14ac:dyDescent="0.2">
      <c r="A305" s="2">
        <v>302</v>
      </c>
      <c r="B305" s="2">
        <v>303</v>
      </c>
      <c r="C305" s="20">
        <v>1003000</v>
      </c>
      <c r="D305" s="3" t="s">
        <v>281</v>
      </c>
      <c r="E305" s="3" t="s">
        <v>27</v>
      </c>
      <c r="F305" s="3">
        <v>1138.7850000000001</v>
      </c>
      <c r="G305" s="3">
        <v>62824.768371500002</v>
      </c>
      <c r="H305" s="3">
        <v>49605288.374600001</v>
      </c>
      <c r="I305" s="2">
        <v>0</v>
      </c>
      <c r="J305" s="2">
        <v>1</v>
      </c>
      <c r="K305" s="2">
        <v>0</v>
      </c>
      <c r="L305" s="2">
        <v>7</v>
      </c>
      <c r="M305" s="3">
        <v>0</v>
      </c>
      <c r="N305" s="2">
        <f>_xlfn.XLOOKUP(C305,Shellfish_Presence!$E$3:$E$1333,Shellfish_Presence!$G$3:$G$1333,,0,)</f>
        <v>0</v>
      </c>
      <c r="O305" s="3">
        <v>0</v>
      </c>
      <c r="P305" s="3">
        <v>1</v>
      </c>
      <c r="Q305" s="2">
        <v>4</v>
      </c>
      <c r="R305" s="3">
        <v>1</v>
      </c>
      <c r="S305" s="3">
        <v>0</v>
      </c>
      <c r="T305" s="3">
        <v>10529.599609375</v>
      </c>
      <c r="U305" s="3">
        <v>87.532997131347656</v>
      </c>
      <c r="V305" s="2">
        <v>52</v>
      </c>
      <c r="W305" s="3">
        <f t="shared" si="8"/>
        <v>4.9384593839353532E-3</v>
      </c>
      <c r="X305">
        <f t="shared" si="9"/>
        <v>8.3130413670632723E-3</v>
      </c>
      <c r="Y305">
        <f>IFERROR(INDEX('Parcel Year'!$N$3:$N$1175,MATCH(KC_SPS_SubbasinAttributes!C305,'Parcel Year'!$M$3:$M$1175,0)),0)</f>
        <v>0.21679900586605072</v>
      </c>
      <c r="Z305">
        <f>INDEX(Imperviousness!$B$2:$B$1332,MATCH(KC_SPS_SubbasinAttributes!C305,Imperviousness!$A$2:$A$1332,0))</f>
        <v>3.0000000000000001E-3</v>
      </c>
      <c r="AA305">
        <f>INDEX('Flow Duration Index'!$B$2:$B$1332,MATCH(KC_SPS_SubbasinAttributes!C305,'Flow Duration Index'!$A$2:$A$1332,0))</f>
        <v>2.1030000000000002</v>
      </c>
      <c r="AB305">
        <f>INDEX(Opportunity_Index!$G$2:$G$1333,MATCH(KC_SPS_SubbasinAttributes!C305,Opportunity_Index!$F$2:$F$1333,0))</f>
        <v>0.39985000000000004</v>
      </c>
      <c r="AC305">
        <f>INDEX(Traffic!$B$2:$B$1332,MATCH(KC_SPS_SubbasinAttributes!C305,Traffic!$A$2:$A$1332,0))</f>
        <v>283.14</v>
      </c>
      <c r="AD305">
        <f>INDEX(EquityScore!$F$3:$F$1334,MATCH(KC_SPS_SubbasinAttributes!C305,EquityScore!$E$3:$E$1334,0))</f>
        <v>1.8333333349999998</v>
      </c>
      <c r="AE305">
        <f>IFERROR(INDEX(PavementCondition!$E$2:$E$669,MATCH(KC_SPS_SubbasinAttributes!C305,PavementCondition!$D$2:$D$669,0)),"N/A")</f>
        <v>64</v>
      </c>
      <c r="AF305">
        <f>INDEX(SpawnerMortality!$E$2:$E$1331,MATCH(KC_SPS_SubbasinAttributes!C305,SpawnerMortality!$D$2:$D$1331,0))</f>
        <v>0.18083938099999999</v>
      </c>
      <c r="AG305" s="25">
        <f>IFERROR(_xlfn.XLOOKUP($C305,WQBE_Loading!$C$4:$C$3072,WQBE_Loading!G$4:G$3072,,0,),"")</f>
        <v>0.68539623537350103</v>
      </c>
      <c r="AH305" s="25">
        <f>IFERROR(_xlfn.XLOOKUP($C305,WQBE_Loading!$C$4:$C$3072,WQBE_Loading!H$4:H$3072,,0,),"")</f>
        <v>3.321030132022285</v>
      </c>
      <c r="AI305" s="25">
        <f>IFERROR(_xlfn.XLOOKUP($C305,WQBE_Loading!$C$4:$C$3072,WQBE_Loading!I$4:I$3072,,0,),"")</f>
        <v>244.452281109056</v>
      </c>
      <c r="AJ305" s="25">
        <f>IFERROR(_xlfn.XLOOKUP($C305,WQBE_Loading!$C$4:$C$3072,WQBE_Loading!J$4:J$3072,,0,),"")</f>
        <v>18.370476843364848</v>
      </c>
      <c r="AK305" s="25">
        <f>IFERROR(_xlfn.XLOOKUP($C305,WQBE_Loading!$C$4:$C$3072,WQBE_Loading!K$4:K$3072,,0,),"")</f>
        <v>6608.2488674970355</v>
      </c>
      <c r="AL305" s="25">
        <f>IFERROR(_xlfn.XLOOKUP($C305,WQBE_Loading!$C$4:$C$3072,WQBE_Loading!L$4:L$3072,,0,),"")</f>
        <v>1.8884794841430551E-3</v>
      </c>
      <c r="AM305" s="25">
        <f>IFERROR(_xlfn.XLOOKUP($C305,WQBE_Loading!$C$4:$C$3072,WQBE_Loading!M$4:M$3072,,0,),"")</f>
        <v>4.733770857345965E-5</v>
      </c>
      <c r="AN305" s="25">
        <f>IFERROR(_xlfn.XLOOKUP($C305,WQBE_Loading!$C$4:$C$3072,WQBE_Loading!N$4:N$3072,,0,),"")</f>
        <v>9.3820426394773754E-2</v>
      </c>
      <c r="AO305" s="25">
        <f>IFERROR(_xlfn.XLOOKUP($C305,WQBE_Loading!$C$4:$C$3072,WQBE_Loading!O$4:O$3072,,0,),"")</f>
        <v>0.32393778696856351</v>
      </c>
      <c r="AP305" s="25">
        <f>IFERROR(_xlfn.XLOOKUP($C305,WQBE_Loading!$C$4:$C$3072,WQBE_Loading!P$4:P$3072,,0,),"")</f>
        <v>0.32789226193944354</v>
      </c>
      <c r="AQ305" s="13">
        <f>IFERROR(_xlfn.XLOOKUP($C305,WQBE_Loading!$C$4:$C$3072,WQBE_Loading!Q$4:Q$3072,,0,),"")</f>
        <v>11905660.5294335</v>
      </c>
      <c r="AR305">
        <f>_xlfn.XLOOKUP(C305,UrbanHeat!$A$2:$A$1333,UrbanHeat!$B$2:$B$1333,,0,)</f>
        <v>9.6289999999999996</v>
      </c>
      <c r="AS305" s="25">
        <f>_xlfn.XLOOKUP($C305,TNC_Loading!$A$2:$A$1332,TNC_Loading!B$2:B$1332,,0,)</f>
        <v>1.302</v>
      </c>
      <c r="AT305" s="25">
        <f>_xlfn.XLOOKUP($C305,TNC_Loading!$A$2:$A$1332,TNC_Loading!C$2:C$1332,,0,)</f>
        <v>1.7000000000000001E-2</v>
      </c>
      <c r="AU305" s="25">
        <f>_xlfn.XLOOKUP($C305,TNC_Loading!$A$2:$A$1332,TNC_Loading!D$2:D$1332,,0,)</f>
        <v>0.497</v>
      </c>
      <c r="AV305" s="25">
        <f>_xlfn.XLOOKUP($C305,TNC_Loading!$A$2:$A$1332,TNC_Loading!E$2:E$1332,,0,)</f>
        <v>0.57199999999999995</v>
      </c>
      <c r="AW305" s="25">
        <f>_xlfn.XLOOKUP($C305,TNC_Loading!$A$2:$A$1332,TNC_Loading!F$2:F$1332,,0,)</f>
        <v>24.571000000000002</v>
      </c>
      <c r="AX305">
        <f>_xlfn.XLOOKUP(C305,BIBI!$D$2:$D$1332,BIBI!$F$2:$F$1332,,0,)</f>
        <v>83.8</v>
      </c>
      <c r="AY305">
        <f>_xlfn.XLOOKUP(C305,FacilityCounts!$A$3:$A$1333,FacilityCounts!$B$3:$B$1333,,0,)</f>
        <v>1</v>
      </c>
      <c r="AZ305">
        <f>_xlfn.XLOOKUP(C305,FacilityCounts!$D$3:$D$1333,FacilityCounts!$E$3:$E$1333,,0,)</f>
        <v>1</v>
      </c>
      <c r="BA305">
        <f>_xlfn.XLOOKUP(C305,FacilityCounts!$G$3:$G$1333,FacilityCounts!$H$3:$H$1333,,0,)</f>
        <v>0</v>
      </c>
      <c r="BB305">
        <f>IFERROR(_xlfn.XLOOKUP(C305,'DA to P Sensitive Lakes'!$P$2:$P$44,'DA to P Sensitive Lakes'!$Q$2:$Q$44,,0,),0)</f>
        <v>0</v>
      </c>
      <c r="BC305" s="25">
        <f>_xlfn.XLOOKUP(C305,'Historic Runoff (mm)'!$A$2:$A$1332,'Historic Runoff (mm)'!$B$2:$B$1332,,0,)</f>
        <v>117.15900000000001</v>
      </c>
      <c r="BD305">
        <f>_xlfn.XLOOKUP(C305,DrainageComplaint!$A$2:$A$1332,DrainageComplaint!$B$2:$B$1332,,0,)</f>
        <v>1</v>
      </c>
      <c r="BE305">
        <f>_xlfn.XLOOKUP(C305,PAD_Area!$G$2:$G$1332,PAD_Area!$H$2:$H$1332,,0,)</f>
        <v>0</v>
      </c>
    </row>
    <row r="306" spans="1:57" x14ac:dyDescent="0.2">
      <c r="A306" s="2">
        <v>303</v>
      </c>
      <c r="B306" s="2">
        <v>304</v>
      </c>
      <c r="C306" s="20">
        <v>1003010</v>
      </c>
      <c r="D306" s="3" t="s">
        <v>312</v>
      </c>
      <c r="E306" s="3" t="s">
        <v>27</v>
      </c>
      <c r="F306" s="3">
        <v>1403.0889999999999</v>
      </c>
      <c r="G306" s="3">
        <v>45483.704302899998</v>
      </c>
      <c r="H306" s="3">
        <v>61118324.178400002</v>
      </c>
      <c r="I306" s="2">
        <v>0</v>
      </c>
      <c r="J306" s="2">
        <v>3</v>
      </c>
      <c r="K306" s="2">
        <v>0</v>
      </c>
      <c r="L306" s="2">
        <v>0</v>
      </c>
      <c r="M306" s="3">
        <v>0</v>
      </c>
      <c r="N306" s="2">
        <f>_xlfn.XLOOKUP(C306,Shellfish_Presence!$E$3:$E$1333,Shellfish_Presence!$G$3:$G$1333,,0,)</f>
        <v>0</v>
      </c>
      <c r="O306" s="3">
        <v>0</v>
      </c>
      <c r="P306" s="3">
        <v>0.99997901916503906</v>
      </c>
      <c r="Q306" s="2">
        <v>0</v>
      </c>
      <c r="R306" s="3">
        <v>1</v>
      </c>
      <c r="S306" s="3">
        <v>0</v>
      </c>
      <c r="T306" s="3">
        <v>0</v>
      </c>
      <c r="U306" s="3">
        <v>0</v>
      </c>
      <c r="V306" s="2">
        <v>0</v>
      </c>
      <c r="W306" s="3" t="str">
        <f t="shared" si="8"/>
        <v/>
      </c>
      <c r="X306" t="str">
        <f t="shared" si="9"/>
        <v/>
      </c>
      <c r="Y306">
        <f>IFERROR(INDEX('Parcel Year'!$N$3:$N$1175,MATCH(KC_SPS_SubbasinAttributes!C306,'Parcel Year'!$M$3:$M$1175,0)),0)</f>
        <v>3.0670799314975739E-3</v>
      </c>
      <c r="Z306">
        <f>INDEX(Imperviousness!$B$2:$B$1332,MATCH(KC_SPS_SubbasinAttributes!C306,Imperviousness!$A$2:$A$1332,0))</f>
        <v>0</v>
      </c>
      <c r="AA306">
        <f>INDEX('Flow Duration Index'!$B$2:$B$1332,MATCH(KC_SPS_SubbasinAttributes!C306,'Flow Duration Index'!$A$2:$A$1332,0))</f>
        <v>1.5649999999999999</v>
      </c>
      <c r="AB306">
        <f>INDEX(Opportunity_Index!$G$2:$G$1333,MATCH(KC_SPS_SubbasinAttributes!C306,Opportunity_Index!$F$2:$F$1333,0))</f>
        <v>0.1046</v>
      </c>
      <c r="AC306">
        <f>INDEX(Traffic!$B$2:$B$1332,MATCH(KC_SPS_SubbasinAttributes!C306,Traffic!$A$2:$A$1332,0))</f>
        <v>2.036</v>
      </c>
      <c r="AD306">
        <f>INDEX(EquityScore!$F$3:$F$1334,MATCH(KC_SPS_SubbasinAttributes!C306,EquityScore!$E$3:$E$1334,0))</f>
        <v>1.6666666699999999</v>
      </c>
      <c r="AE306" t="str">
        <f>IFERROR(INDEX(PavementCondition!$E$2:$E$669,MATCH(KC_SPS_SubbasinAttributes!C306,PavementCondition!$D$2:$D$669,0)),"N/A")</f>
        <v>N/A</v>
      </c>
      <c r="AF306">
        <f>INDEX(SpawnerMortality!$E$2:$E$1331,MATCH(KC_SPS_SubbasinAttributes!C306,SpawnerMortality!$D$2:$D$1331,0))</f>
        <v>0.19634009799999999</v>
      </c>
      <c r="AG306" s="25">
        <f>IFERROR(_xlfn.XLOOKUP($C306,WQBE_Loading!$C$4:$C$3072,WQBE_Loading!G$4:G$3072,,0,),"")</f>
        <v>0.70864724763419751</v>
      </c>
      <c r="AH306" s="25">
        <f>IFERROR(_xlfn.XLOOKUP($C306,WQBE_Loading!$C$4:$C$3072,WQBE_Loading!H$4:H$3072,,0,),"")</f>
        <v>3.2632204364233752</v>
      </c>
      <c r="AI306" s="25">
        <f>IFERROR(_xlfn.XLOOKUP($C306,WQBE_Loading!$C$4:$C$3072,WQBE_Loading!I$4:I$3072,,0,),"")</f>
        <v>320.10546906637001</v>
      </c>
      <c r="AJ306" s="25">
        <f>IFERROR(_xlfn.XLOOKUP($C306,WQBE_Loading!$C$4:$C$3072,WQBE_Loading!J$4:J$3072,,0,),"")</f>
        <v>25.690282938120099</v>
      </c>
      <c r="AK306" s="25">
        <f>IFERROR(_xlfn.XLOOKUP($C306,WQBE_Loading!$C$4:$C$3072,WQBE_Loading!K$4:K$3072,,0,),"")</f>
        <v>19265.290919215353</v>
      </c>
      <c r="AL306" s="25">
        <f>IFERROR(_xlfn.XLOOKUP($C306,WQBE_Loading!$C$4:$C$3072,WQBE_Loading!L$4:L$3072,,0,),"")</f>
        <v>5.3913480962284998E-3</v>
      </c>
      <c r="AM306" s="25">
        <f>IFERROR(_xlfn.XLOOKUP($C306,WQBE_Loading!$C$4:$C$3072,WQBE_Loading!M$4:M$3072,,0,),"")</f>
        <v>1.44288858899667E-4</v>
      </c>
      <c r="AN306" s="25">
        <f>IFERROR(_xlfn.XLOOKUP($C306,WQBE_Loading!$C$4:$C$3072,WQBE_Loading!N$4:N$3072,,0,),"")</f>
        <v>0.17938451405726752</v>
      </c>
      <c r="AO306" s="25">
        <f>IFERROR(_xlfn.XLOOKUP($C306,WQBE_Loading!$C$4:$C$3072,WQBE_Loading!O$4:O$3072,,0,),"")</f>
        <v>0.96396013148514959</v>
      </c>
      <c r="AP306" s="25">
        <f>IFERROR(_xlfn.XLOOKUP($C306,WQBE_Loading!$C$4:$C$3072,WQBE_Loading!P$4:P$3072,,0,),"")</f>
        <v>0.50080796087442148</v>
      </c>
      <c r="AQ306" s="13">
        <f>IFERROR(_xlfn.XLOOKUP($C306,WQBE_Loading!$C$4:$C$3072,WQBE_Loading!Q$4:Q$3072,,0,),"")</f>
        <v>36481481.690800905</v>
      </c>
      <c r="AR306">
        <f>_xlfn.XLOOKUP(C306,UrbanHeat!$A$2:$A$1333,UrbanHeat!$B$2:$B$1333,,0,)</f>
        <v>8.36</v>
      </c>
      <c r="AS306" s="25">
        <f>_xlfn.XLOOKUP($C306,TNC_Loading!$A$2:$A$1332,TNC_Loading!B$2:B$1332,,0,)</f>
        <v>1.8069999999999999</v>
      </c>
      <c r="AT306" s="25">
        <f>_xlfn.XLOOKUP($C306,TNC_Loading!$A$2:$A$1332,TNC_Loading!C$2:C$1332,,0,)</f>
        <v>6.0000000000000001E-3</v>
      </c>
      <c r="AU306" s="25">
        <f>_xlfn.XLOOKUP($C306,TNC_Loading!$A$2:$A$1332,TNC_Loading!D$2:D$1332,,0,)</f>
        <v>0.41399999999999998</v>
      </c>
      <c r="AV306" s="25">
        <f>_xlfn.XLOOKUP($C306,TNC_Loading!$A$2:$A$1332,TNC_Loading!E$2:E$1332,,0,)</f>
        <v>0.435</v>
      </c>
      <c r="AW306" s="25">
        <f>_xlfn.XLOOKUP($C306,TNC_Loading!$A$2:$A$1332,TNC_Loading!F$2:F$1332,,0,)</f>
        <v>31.295000000000002</v>
      </c>
      <c r="AX306">
        <f>_xlfn.XLOOKUP(C306,BIBI!$D$2:$D$1332,BIBI!$F$2:$F$1332,,0,)</f>
        <v>0</v>
      </c>
      <c r="AY306">
        <f>_xlfn.XLOOKUP(C306,FacilityCounts!$A$3:$A$1333,FacilityCounts!$B$3:$B$1333,,0,)</f>
        <v>0</v>
      </c>
      <c r="AZ306">
        <f>_xlfn.XLOOKUP(C306,FacilityCounts!$D$3:$D$1333,FacilityCounts!$E$3:$E$1333,,0,)</f>
        <v>0</v>
      </c>
      <c r="BA306">
        <f>_xlfn.XLOOKUP(C306,FacilityCounts!$G$3:$G$1333,FacilityCounts!$H$3:$H$1333,,0,)</f>
        <v>0</v>
      </c>
      <c r="BB306">
        <f>IFERROR(_xlfn.XLOOKUP(C306,'DA to P Sensitive Lakes'!$P$2:$P$44,'DA to P Sensitive Lakes'!$Q$2:$Q$44,,0,),0)</f>
        <v>0</v>
      </c>
      <c r="BC306" s="25">
        <f>_xlfn.XLOOKUP(C306,'Historic Runoff (mm)'!$A$2:$A$1332,'Historic Runoff (mm)'!$B$2:$B$1332,,0,)</f>
        <v>166.221</v>
      </c>
      <c r="BD306">
        <f>_xlfn.XLOOKUP(C306,DrainageComplaint!$A$2:$A$1332,DrainageComplaint!$B$2:$B$1332,,0,)</f>
        <v>0</v>
      </c>
      <c r="BE306">
        <f>_xlfn.XLOOKUP(C306,PAD_Area!$G$2:$G$1332,PAD_Area!$H$2:$H$1332,,0,)</f>
        <v>0</v>
      </c>
    </row>
    <row r="307" spans="1:57" x14ac:dyDescent="0.2">
      <c r="A307" s="2">
        <v>304</v>
      </c>
      <c r="B307" s="2">
        <v>305</v>
      </c>
      <c r="C307" s="20">
        <v>1003020</v>
      </c>
      <c r="D307" s="3" t="s">
        <v>278</v>
      </c>
      <c r="E307" s="3" t="s">
        <v>27</v>
      </c>
      <c r="F307" s="3">
        <v>250.417</v>
      </c>
      <c r="G307" s="3">
        <v>21653.833210600002</v>
      </c>
      <c r="H307" s="3">
        <v>10908141.899700001</v>
      </c>
      <c r="I307" s="2">
        <v>0</v>
      </c>
      <c r="J307" s="2">
        <v>1</v>
      </c>
      <c r="K307" s="2">
        <v>0</v>
      </c>
      <c r="L307" s="2">
        <v>3</v>
      </c>
      <c r="M307" s="3">
        <v>0</v>
      </c>
      <c r="N307" s="2">
        <f>_xlfn.XLOOKUP(C307,Shellfish_Presence!$E$3:$E$1333,Shellfish_Presence!$G$3:$G$1333,,0,)</f>
        <v>0</v>
      </c>
      <c r="O307" s="3">
        <v>0</v>
      </c>
      <c r="P307" s="3">
        <v>1</v>
      </c>
      <c r="Q307" s="2">
        <v>2</v>
      </c>
      <c r="R307" s="3">
        <v>1</v>
      </c>
      <c r="S307" s="3">
        <v>0</v>
      </c>
      <c r="T307" s="3">
        <v>1945.1700439453125</v>
      </c>
      <c r="U307" s="3">
        <v>0</v>
      </c>
      <c r="V307" s="2">
        <v>3</v>
      </c>
      <c r="W307" s="3">
        <f t="shared" si="8"/>
        <v>1.5422816166319408E-3</v>
      </c>
      <c r="X307">
        <f t="shared" si="9"/>
        <v>0</v>
      </c>
      <c r="Y307">
        <f>IFERROR(INDEX('Parcel Year'!$N$3:$N$1175,MATCH(KC_SPS_SubbasinAttributes!C307,'Parcel Year'!$M$3:$M$1175,0)),0)</f>
        <v>0.14688199758529663</v>
      </c>
      <c r="Z307">
        <f>INDEX(Imperviousness!$B$2:$B$1332,MATCH(KC_SPS_SubbasinAttributes!C307,Imperviousness!$A$2:$A$1332,0))</f>
        <v>1.4E-2</v>
      </c>
      <c r="AA307">
        <f>INDEX('Flow Duration Index'!$B$2:$B$1332,MATCH(KC_SPS_SubbasinAttributes!C307,'Flow Duration Index'!$A$2:$A$1332,0))</f>
        <v>2.3199999999999998</v>
      </c>
      <c r="AB307">
        <f>INDEX(Opportunity_Index!$G$2:$G$1333,MATCH(KC_SPS_SubbasinAttributes!C307,Opportunity_Index!$F$2:$F$1333,0))</f>
        <v>0.39985000000000004</v>
      </c>
      <c r="AC307">
        <f>INDEX(Traffic!$B$2:$B$1332,MATCH(KC_SPS_SubbasinAttributes!C307,Traffic!$A$2:$A$1332,0))</f>
        <v>787.36900000000003</v>
      </c>
      <c r="AD307">
        <f>INDEX(EquityScore!$F$3:$F$1334,MATCH(KC_SPS_SubbasinAttributes!C307,EquityScore!$E$3:$E$1334,0))</f>
        <v>1.8333333349999998</v>
      </c>
      <c r="AE307">
        <f>IFERROR(INDEX(PavementCondition!$E$2:$E$669,MATCH(KC_SPS_SubbasinAttributes!C307,PavementCondition!$D$2:$D$669,0)),"N/A")</f>
        <v>32</v>
      </c>
      <c r="AF307">
        <f>INDEX(SpawnerMortality!$E$2:$E$1331,MATCH(KC_SPS_SubbasinAttributes!C307,SpawnerMortality!$D$2:$D$1331,0))</f>
        <v>0.2355816315</v>
      </c>
      <c r="AG307" s="25">
        <f>IFERROR(_xlfn.XLOOKUP($C307,WQBE_Loading!$C$4:$C$3072,WQBE_Loading!G$4:G$3072,,0,),"")</f>
        <v>0.4045422725195405</v>
      </c>
      <c r="AH307" s="25">
        <f>IFERROR(_xlfn.XLOOKUP($C307,WQBE_Loading!$C$4:$C$3072,WQBE_Loading!H$4:H$3072,,0,),"")</f>
        <v>2.0789560448868301</v>
      </c>
      <c r="AI307" s="25">
        <f>IFERROR(_xlfn.XLOOKUP($C307,WQBE_Loading!$C$4:$C$3072,WQBE_Loading!I$4:I$3072,,0,),"")</f>
        <v>71.918745378865054</v>
      </c>
      <c r="AJ307" s="25">
        <f>IFERROR(_xlfn.XLOOKUP($C307,WQBE_Loading!$C$4:$C$3072,WQBE_Loading!J$4:J$3072,,0,),"")</f>
        <v>5.8356022065145456</v>
      </c>
      <c r="AK307" s="25">
        <f>IFERROR(_xlfn.XLOOKUP($C307,WQBE_Loading!$C$4:$C$3072,WQBE_Loading!K$4:K$3072,,0,),"")</f>
        <v>2194.8001518006349</v>
      </c>
      <c r="AL307" s="25">
        <f>IFERROR(_xlfn.XLOOKUP($C307,WQBE_Loading!$C$4:$C$3072,WQBE_Loading!L$4:L$3072,,0,),"")</f>
        <v>7.8827768295680004E-4</v>
      </c>
      <c r="AM307" s="25">
        <f>IFERROR(_xlfn.XLOOKUP($C307,WQBE_Loading!$C$4:$C$3072,WQBE_Loading!M$4:M$3072,,0,),"")</f>
        <v>6.2617228616714806E-5</v>
      </c>
      <c r="AN307" s="25">
        <f>IFERROR(_xlfn.XLOOKUP($C307,WQBE_Loading!$C$4:$C$3072,WQBE_Loading!N$4:N$3072,,0,),"")</f>
        <v>3.1592485071176603E-2</v>
      </c>
      <c r="AO307" s="25">
        <f>IFERROR(_xlfn.XLOOKUP($C307,WQBE_Loading!$C$4:$C$3072,WQBE_Loading!O$4:O$3072,,0,),"")</f>
        <v>0.11762287433621949</v>
      </c>
      <c r="AP307" s="25">
        <f>IFERROR(_xlfn.XLOOKUP($C307,WQBE_Loading!$C$4:$C$3072,WQBE_Loading!P$4:P$3072,,0,),"")</f>
        <v>0.14478304017947649</v>
      </c>
      <c r="AQ307" s="13">
        <f>IFERROR(_xlfn.XLOOKUP($C307,WQBE_Loading!$C$4:$C$3072,WQBE_Loading!Q$4:Q$3072,,0,),"")</f>
        <v>3756389.463707095</v>
      </c>
      <c r="AR307">
        <f>_xlfn.XLOOKUP(C307,UrbanHeat!$A$2:$A$1333,UrbanHeat!$B$2:$B$1333,,0,)</f>
        <v>8.4740000000000002</v>
      </c>
      <c r="AS307" s="25">
        <f>_xlfn.XLOOKUP($C307,TNC_Loading!$A$2:$A$1332,TNC_Loading!B$2:B$1332,,0,)</f>
        <v>2.3220000000000001</v>
      </c>
      <c r="AT307" s="25">
        <f>_xlfn.XLOOKUP($C307,TNC_Loading!$A$2:$A$1332,TNC_Loading!C$2:C$1332,,0,)</f>
        <v>4.3999999999999997E-2</v>
      </c>
      <c r="AU307" s="25">
        <f>_xlfn.XLOOKUP($C307,TNC_Loading!$A$2:$A$1332,TNC_Loading!D$2:D$1332,,0,)</f>
        <v>1.5780000000000001</v>
      </c>
      <c r="AV307" s="25">
        <f>_xlfn.XLOOKUP($C307,TNC_Loading!$A$2:$A$1332,TNC_Loading!E$2:E$1332,,0,)</f>
        <v>1.405</v>
      </c>
      <c r="AW307" s="25">
        <f>_xlfn.XLOOKUP($C307,TNC_Loading!$A$2:$A$1332,TNC_Loading!F$2:F$1332,,0,)</f>
        <v>44.585999999999999</v>
      </c>
      <c r="AX307">
        <f>_xlfn.XLOOKUP(C307,BIBI!$D$2:$D$1332,BIBI!$F$2:$F$1332,,0,)</f>
        <v>0</v>
      </c>
      <c r="AY307">
        <f>_xlfn.XLOOKUP(C307,FacilityCounts!$A$3:$A$1333,FacilityCounts!$B$3:$B$1333,,0,)</f>
        <v>1</v>
      </c>
      <c r="AZ307">
        <f>_xlfn.XLOOKUP(C307,FacilityCounts!$D$3:$D$1333,FacilityCounts!$E$3:$E$1333,,0,)</f>
        <v>0</v>
      </c>
      <c r="BA307">
        <f>_xlfn.XLOOKUP(C307,FacilityCounts!$G$3:$G$1333,FacilityCounts!$H$3:$H$1333,,0,)</f>
        <v>0</v>
      </c>
      <c r="BB307">
        <f>IFERROR(_xlfn.XLOOKUP(C307,'DA to P Sensitive Lakes'!$P$2:$P$44,'DA to P Sensitive Lakes'!$Q$2:$Q$44,,0,),0)</f>
        <v>0</v>
      </c>
      <c r="BC307" s="25">
        <f>_xlfn.XLOOKUP(C307,'Historic Runoff (mm)'!$A$2:$A$1332,'Historic Runoff (mm)'!$B$2:$B$1332,,0,)</f>
        <v>204.21799999999999</v>
      </c>
      <c r="BD307">
        <f>_xlfn.XLOOKUP(C307,DrainageComplaint!$A$2:$A$1332,DrainageComplaint!$B$2:$B$1332,,0,)</f>
        <v>0</v>
      </c>
      <c r="BE307">
        <f>_xlfn.XLOOKUP(C307,PAD_Area!$G$2:$G$1332,PAD_Area!$H$2:$H$1332,,0,)</f>
        <v>0</v>
      </c>
    </row>
    <row r="308" spans="1:57" x14ac:dyDescent="0.2">
      <c r="A308" s="2">
        <v>305</v>
      </c>
      <c r="B308" s="2">
        <v>306</v>
      </c>
      <c r="C308" s="20">
        <v>1003030</v>
      </c>
      <c r="D308" s="3" t="s">
        <v>277</v>
      </c>
      <c r="E308" s="3" t="s">
        <v>27</v>
      </c>
      <c r="F308" s="3">
        <v>396.46699999999998</v>
      </c>
      <c r="G308" s="3">
        <v>22766.9160944</v>
      </c>
      <c r="H308" s="3">
        <v>17270015.236299999</v>
      </c>
      <c r="I308" s="2">
        <v>1</v>
      </c>
      <c r="J308" s="2">
        <v>1</v>
      </c>
      <c r="K308" s="2">
        <v>0</v>
      </c>
      <c r="L308" s="2">
        <v>2</v>
      </c>
      <c r="M308" s="3">
        <v>0</v>
      </c>
      <c r="N308" s="2">
        <f>_xlfn.XLOOKUP(C308,Shellfish_Presence!$E$3:$E$1333,Shellfish_Presence!$G$3:$G$1333,,0,)</f>
        <v>0</v>
      </c>
      <c r="O308" s="3">
        <v>0</v>
      </c>
      <c r="P308" s="3">
        <v>1</v>
      </c>
      <c r="Q308" s="2">
        <v>3</v>
      </c>
      <c r="R308" s="3">
        <v>1</v>
      </c>
      <c r="S308" s="3">
        <v>0</v>
      </c>
      <c r="T308" s="3">
        <v>1371.22998046875</v>
      </c>
      <c r="U308" s="3">
        <v>0</v>
      </c>
      <c r="V308" s="2">
        <v>0</v>
      </c>
      <c r="W308" s="3">
        <f t="shared" si="8"/>
        <v>0</v>
      </c>
      <c r="X308">
        <f t="shared" si="9"/>
        <v>0</v>
      </c>
      <c r="Y308">
        <f>IFERROR(INDEX('Parcel Year'!$N$3:$N$1175,MATCH(KC_SPS_SubbasinAttributes!C308,'Parcel Year'!$M$3:$M$1175,0)),0)</f>
        <v>7.3713302612304688E-2</v>
      </c>
      <c r="Z308">
        <f>INDEX(Imperviousness!$B$2:$B$1332,MATCH(KC_SPS_SubbasinAttributes!C308,Imperviousness!$A$2:$A$1332,0))</f>
        <v>0</v>
      </c>
      <c r="AA308">
        <f>INDEX('Flow Duration Index'!$B$2:$B$1332,MATCH(KC_SPS_SubbasinAttributes!C308,'Flow Duration Index'!$A$2:$A$1332,0))</f>
        <v>1.86</v>
      </c>
      <c r="AB308">
        <f>INDEX(Opportunity_Index!$G$2:$G$1333,MATCH(KC_SPS_SubbasinAttributes!C308,Opportunity_Index!$F$2:$F$1333,0))</f>
        <v>0.39985000000000004</v>
      </c>
      <c r="AC308">
        <f>INDEX(Traffic!$B$2:$B$1332,MATCH(KC_SPS_SubbasinAttributes!C308,Traffic!$A$2:$A$1332,0))</f>
        <v>1044.3620000000001</v>
      </c>
      <c r="AD308">
        <f>INDEX(EquityScore!$F$3:$F$1334,MATCH(KC_SPS_SubbasinAttributes!C308,EquityScore!$E$3:$E$1334,0))</f>
        <v>1.8333333349999998</v>
      </c>
      <c r="AE308">
        <f>IFERROR(INDEX(PavementCondition!$E$2:$E$669,MATCH(KC_SPS_SubbasinAttributes!C308,PavementCondition!$D$2:$D$669,0)),"N/A")</f>
        <v>32</v>
      </c>
      <c r="AF308">
        <f>INDEX(SpawnerMortality!$E$2:$E$1331,MATCH(KC_SPS_SubbasinAttributes!C308,SpawnerMortality!$D$2:$D$1331,0))</f>
        <v>0.24588167799999999</v>
      </c>
      <c r="AG308" s="25">
        <f>IFERROR(_xlfn.XLOOKUP($C308,WQBE_Loading!$C$4:$C$3072,WQBE_Loading!G$4:G$3072,,0,),"")</f>
        <v>0.20467516681061951</v>
      </c>
      <c r="AH308" s="25">
        <f>IFERROR(_xlfn.XLOOKUP($C308,WQBE_Loading!$C$4:$C$3072,WQBE_Loading!H$4:H$3072,,0,),"")</f>
        <v>1.01869998722049</v>
      </c>
      <c r="AI308" s="25">
        <f>IFERROR(_xlfn.XLOOKUP($C308,WQBE_Loading!$C$4:$C$3072,WQBE_Loading!I$4:I$3072,,0,),"")</f>
        <v>55.076367018612956</v>
      </c>
      <c r="AJ308" s="25">
        <f>IFERROR(_xlfn.XLOOKUP($C308,WQBE_Loading!$C$4:$C$3072,WQBE_Loading!J$4:J$3072,,0,),"")</f>
        <v>4.3144510110035847</v>
      </c>
      <c r="AK308" s="25">
        <f>IFERROR(_xlfn.XLOOKUP($C308,WQBE_Loading!$C$4:$C$3072,WQBE_Loading!K$4:K$3072,,0,),"")</f>
        <v>1703.0614279055249</v>
      </c>
      <c r="AL308" s="25">
        <f>IFERROR(_xlfn.XLOOKUP($C308,WQBE_Loading!$C$4:$C$3072,WQBE_Loading!L$4:L$3072,,0,),"")</f>
        <v>5.4886833183118849E-4</v>
      </c>
      <c r="AM308" s="25">
        <f>IFERROR(_xlfn.XLOOKUP($C308,WQBE_Loading!$C$4:$C$3072,WQBE_Loading!M$4:M$3072,,0,),"")</f>
        <v>2.9165227313987548E-5</v>
      </c>
      <c r="AN308" s="25">
        <f>IFERROR(_xlfn.XLOOKUP($C308,WQBE_Loading!$C$4:$C$3072,WQBE_Loading!N$4:N$3072,,0,),"")</f>
        <v>2.709349581258795E-2</v>
      </c>
      <c r="AO308" s="25">
        <f>IFERROR(_xlfn.XLOOKUP($C308,WQBE_Loading!$C$4:$C$3072,WQBE_Loading!O$4:O$3072,,0,),"")</f>
        <v>8.9929481119858851E-2</v>
      </c>
      <c r="AP308" s="25">
        <f>IFERROR(_xlfn.XLOOKUP($C308,WQBE_Loading!$C$4:$C$3072,WQBE_Loading!P$4:P$3072,,0,),"")</f>
        <v>8.3071910755940143E-2</v>
      </c>
      <c r="AQ308" s="13">
        <f>IFERROR(_xlfn.XLOOKUP($C308,WQBE_Loading!$C$4:$C$3072,WQBE_Loading!Q$4:Q$3072,,0,),"")</f>
        <v>3929617.9555473747</v>
      </c>
      <c r="AR308">
        <f>_xlfn.XLOOKUP(C308,UrbanHeat!$A$2:$A$1333,UrbanHeat!$B$2:$B$1333,,0,)</f>
        <v>9.7949999999999999</v>
      </c>
      <c r="AS308" s="25">
        <f>_xlfn.XLOOKUP($C308,TNC_Loading!$A$2:$A$1332,TNC_Loading!B$2:B$1332,,0,)</f>
        <v>1.9039999999999999</v>
      </c>
      <c r="AT308" s="25">
        <f>_xlfn.XLOOKUP($C308,TNC_Loading!$A$2:$A$1332,TNC_Loading!C$2:C$1332,,0,)</f>
        <v>4.9000000000000002E-2</v>
      </c>
      <c r="AU308" s="25">
        <f>_xlfn.XLOOKUP($C308,TNC_Loading!$A$2:$A$1332,TNC_Loading!D$2:D$1332,,0,)</f>
        <v>1.2809999999999999</v>
      </c>
      <c r="AV308" s="25">
        <f>_xlfn.XLOOKUP($C308,TNC_Loading!$A$2:$A$1332,TNC_Loading!E$2:E$1332,,0,)</f>
        <v>1.337</v>
      </c>
      <c r="AW308" s="25">
        <f>_xlfn.XLOOKUP($C308,TNC_Loading!$A$2:$A$1332,TNC_Loading!F$2:F$1332,,0,)</f>
        <v>37.015000000000001</v>
      </c>
      <c r="AX308">
        <f>_xlfn.XLOOKUP(C308,BIBI!$D$2:$D$1332,BIBI!$F$2:$F$1332,,0,)</f>
        <v>0</v>
      </c>
      <c r="AY308">
        <f>_xlfn.XLOOKUP(C308,FacilityCounts!$A$3:$A$1333,FacilityCounts!$B$3:$B$1333,,0,)</f>
        <v>2</v>
      </c>
      <c r="AZ308">
        <f>_xlfn.XLOOKUP(C308,FacilityCounts!$D$3:$D$1333,FacilityCounts!$E$3:$E$1333,,0,)</f>
        <v>1</v>
      </c>
      <c r="BA308">
        <f>_xlfn.XLOOKUP(C308,FacilityCounts!$G$3:$G$1333,FacilityCounts!$H$3:$H$1333,,0,)</f>
        <v>0</v>
      </c>
      <c r="BB308">
        <f>IFERROR(_xlfn.XLOOKUP(C308,'DA to P Sensitive Lakes'!$P$2:$P$44,'DA to P Sensitive Lakes'!$Q$2:$Q$44,,0,),0)</f>
        <v>0</v>
      </c>
      <c r="BC308" s="25">
        <f>_xlfn.XLOOKUP(C308,'Historic Runoff (mm)'!$A$2:$A$1332,'Historic Runoff (mm)'!$B$2:$B$1332,,0,)</f>
        <v>167.91399999999999</v>
      </c>
      <c r="BD308">
        <f>_xlfn.XLOOKUP(C308,DrainageComplaint!$A$2:$A$1332,DrainageComplaint!$B$2:$B$1332,,0,)</f>
        <v>0</v>
      </c>
      <c r="BE308">
        <f>_xlfn.XLOOKUP(C308,PAD_Area!$G$2:$G$1332,PAD_Area!$H$2:$H$1332,,0,)</f>
        <v>0</v>
      </c>
    </row>
    <row r="309" spans="1:57" x14ac:dyDescent="0.2">
      <c r="A309" s="2">
        <v>306</v>
      </c>
      <c r="B309" s="2">
        <v>307</v>
      </c>
      <c r="C309" s="20">
        <v>1003040</v>
      </c>
      <c r="D309" s="3" t="s">
        <v>315</v>
      </c>
      <c r="E309" s="3" t="s">
        <v>27</v>
      </c>
      <c r="F309" s="3">
        <v>247.19900000000001</v>
      </c>
      <c r="G309" s="3">
        <v>24536.445606699999</v>
      </c>
      <c r="H309" s="3">
        <v>10767926.554099999</v>
      </c>
      <c r="I309" s="2">
        <v>0</v>
      </c>
      <c r="J309" s="2">
        <v>1</v>
      </c>
      <c r="K309" s="2">
        <v>0</v>
      </c>
      <c r="L309" s="2">
        <v>0</v>
      </c>
      <c r="M309" s="3">
        <v>0</v>
      </c>
      <c r="N309" s="2">
        <f>_xlfn.XLOOKUP(C309,Shellfish_Presence!$E$3:$E$1333,Shellfish_Presence!$G$3:$G$1333,,0,)</f>
        <v>0</v>
      </c>
      <c r="O309" s="3">
        <v>0</v>
      </c>
      <c r="P309" s="3">
        <v>1</v>
      </c>
      <c r="Q309" s="2">
        <v>0</v>
      </c>
      <c r="R309" s="3">
        <v>1</v>
      </c>
      <c r="S309" s="3">
        <v>0</v>
      </c>
      <c r="T309" s="3">
        <v>0</v>
      </c>
      <c r="U309" s="3">
        <v>0</v>
      </c>
      <c r="V309" s="2">
        <v>0</v>
      </c>
      <c r="W309" s="3" t="str">
        <f t="shared" si="8"/>
        <v/>
      </c>
      <c r="X309" t="str">
        <f t="shared" si="9"/>
        <v/>
      </c>
      <c r="Y309">
        <f>IFERROR(INDEX('Parcel Year'!$N$3:$N$1175,MATCH(KC_SPS_SubbasinAttributes!C309,'Parcel Year'!$M$3:$M$1175,0)),0)</f>
        <v>0</v>
      </c>
      <c r="Z309">
        <f>INDEX(Imperviousness!$B$2:$B$1332,MATCH(KC_SPS_SubbasinAttributes!C309,Imperviousness!$A$2:$A$1332,0))</f>
        <v>0</v>
      </c>
      <c r="AA309">
        <f>INDEX('Flow Duration Index'!$B$2:$B$1332,MATCH(KC_SPS_SubbasinAttributes!C309,'Flow Duration Index'!$A$2:$A$1332,0))</f>
        <v>1.4890000000000001</v>
      </c>
      <c r="AB309">
        <f>INDEX(Opportunity_Index!$G$2:$G$1333,MATCH(KC_SPS_SubbasinAttributes!C309,Opportunity_Index!$F$2:$F$1333,0))</f>
        <v>0.1046</v>
      </c>
      <c r="AC309">
        <f>INDEX(Traffic!$B$2:$B$1332,MATCH(KC_SPS_SubbasinAttributes!C309,Traffic!$A$2:$A$1332,0))</f>
        <v>0</v>
      </c>
      <c r="AD309">
        <f>INDEX(EquityScore!$F$3:$F$1334,MATCH(KC_SPS_SubbasinAttributes!C309,EquityScore!$E$3:$E$1334,0))</f>
        <v>1.6666666699999999</v>
      </c>
      <c r="AE309" t="str">
        <f>IFERROR(INDEX(PavementCondition!$E$2:$E$669,MATCH(KC_SPS_SubbasinAttributes!C309,PavementCondition!$D$2:$D$669,0)),"N/A")</f>
        <v>N/A</v>
      </c>
      <c r="AF309">
        <f>INDEX(SpawnerMortality!$E$2:$E$1331,MATCH(KC_SPS_SubbasinAttributes!C309,SpawnerMortality!$D$2:$D$1331,0))</f>
        <v>0.2355816315</v>
      </c>
      <c r="AG309" s="25">
        <f>IFERROR(_xlfn.XLOOKUP($C309,WQBE_Loading!$C$4:$C$3072,WQBE_Loading!G$4:G$3072,,0,),"")</f>
        <v>0.46298904383508999</v>
      </c>
      <c r="AH309" s="25">
        <f>IFERROR(_xlfn.XLOOKUP($C309,WQBE_Loading!$C$4:$C$3072,WQBE_Loading!H$4:H$3072,,0,),"")</f>
        <v>3.5204389179292903</v>
      </c>
      <c r="AI309" s="25">
        <f>IFERROR(_xlfn.XLOOKUP($C309,WQBE_Loading!$C$4:$C$3072,WQBE_Loading!I$4:I$3072,,0,),"")</f>
        <v>39.935388980240745</v>
      </c>
      <c r="AJ309" s="25">
        <f>IFERROR(_xlfn.XLOOKUP($C309,WQBE_Loading!$C$4:$C$3072,WQBE_Loading!J$4:J$3072,,0,),"")</f>
        <v>5.2131719597832653</v>
      </c>
      <c r="AK309" s="25">
        <f>IFERROR(_xlfn.XLOOKUP($C309,WQBE_Loading!$C$4:$C$3072,WQBE_Loading!K$4:K$3072,,0,),"")</f>
        <v>2755.5327468599753</v>
      </c>
      <c r="AL309" s="25">
        <f>IFERROR(_xlfn.XLOOKUP($C309,WQBE_Loading!$C$4:$C$3072,WQBE_Loading!L$4:L$3072,,0,),"")</f>
        <v>6.0433083104972506E-4</v>
      </c>
      <c r="AM309" s="25">
        <f>IFERROR(_xlfn.XLOOKUP($C309,WQBE_Loading!$C$4:$C$3072,WQBE_Loading!M$4:M$3072,,0,),"")</f>
        <v>9.3468898919779996E-5</v>
      </c>
      <c r="AN309" s="25">
        <f>IFERROR(_xlfn.XLOOKUP($C309,WQBE_Loading!$C$4:$C$3072,WQBE_Loading!N$4:N$3072,,0,),"")</f>
        <v>1.292560257308515E-2</v>
      </c>
      <c r="AO309" s="25">
        <f>IFERROR(_xlfn.XLOOKUP($C309,WQBE_Loading!$C$4:$C$3072,WQBE_Loading!O$4:O$3072,,0,),"")</f>
        <v>8.3050831872613501E-2</v>
      </c>
      <c r="AP309" s="25">
        <f>IFERROR(_xlfn.XLOOKUP($C309,WQBE_Loading!$C$4:$C$3072,WQBE_Loading!P$4:P$3072,,0,),"")</f>
        <v>0.2836352653111055</v>
      </c>
      <c r="AQ309" s="13">
        <f>IFERROR(_xlfn.XLOOKUP($C309,WQBE_Loading!$C$4:$C$3072,WQBE_Loading!Q$4:Q$3072,,0,),"")</f>
        <v>1940296.9375563501</v>
      </c>
      <c r="AR309">
        <f>_xlfn.XLOOKUP(C309,UrbanHeat!$A$2:$A$1333,UrbanHeat!$B$2:$B$1333,,0,)</f>
        <v>9.8469999999999995</v>
      </c>
      <c r="AS309" s="25">
        <f>_xlfn.XLOOKUP($C309,TNC_Loading!$A$2:$A$1332,TNC_Loading!B$2:B$1332,,0,)</f>
        <v>1.8520000000000001</v>
      </c>
      <c r="AT309" s="25">
        <f>_xlfn.XLOOKUP($C309,TNC_Loading!$A$2:$A$1332,TNC_Loading!C$2:C$1332,,0,)</f>
        <v>4.2000000000000003E-2</v>
      </c>
      <c r="AU309" s="25">
        <f>_xlfn.XLOOKUP($C309,TNC_Loading!$A$2:$A$1332,TNC_Loading!D$2:D$1332,,0,)</f>
        <v>0.54900000000000004</v>
      </c>
      <c r="AV309" s="25">
        <f>_xlfn.XLOOKUP($C309,TNC_Loading!$A$2:$A$1332,TNC_Loading!E$2:E$1332,,0,)</f>
        <v>1.0680000000000001</v>
      </c>
      <c r="AW309" s="25">
        <f>_xlfn.XLOOKUP($C309,TNC_Loading!$A$2:$A$1332,TNC_Loading!F$2:F$1332,,0,)</f>
        <v>37.515000000000001</v>
      </c>
      <c r="AX309">
        <f>_xlfn.XLOOKUP(C309,BIBI!$D$2:$D$1332,BIBI!$F$2:$F$1332,,0,)</f>
        <v>0</v>
      </c>
      <c r="AY309">
        <f>_xlfn.XLOOKUP(C309,FacilityCounts!$A$3:$A$1333,FacilityCounts!$B$3:$B$1333,,0,)</f>
        <v>0</v>
      </c>
      <c r="AZ309">
        <f>_xlfn.XLOOKUP(C309,FacilityCounts!$D$3:$D$1333,FacilityCounts!$E$3:$E$1333,,0,)</f>
        <v>0</v>
      </c>
      <c r="BA309">
        <f>_xlfn.XLOOKUP(C309,FacilityCounts!$G$3:$G$1333,FacilityCounts!$H$3:$H$1333,,0,)</f>
        <v>0</v>
      </c>
      <c r="BB309">
        <f>IFERROR(_xlfn.XLOOKUP(C309,'DA to P Sensitive Lakes'!$P$2:$P$44,'DA to P Sensitive Lakes'!$Q$2:$Q$44,,0,),0)</f>
        <v>0</v>
      </c>
      <c r="BC309" s="25">
        <f>_xlfn.XLOOKUP(C309,'Historic Runoff (mm)'!$A$2:$A$1332,'Historic Runoff (mm)'!$B$2:$B$1332,,0,)</f>
        <v>172.661</v>
      </c>
      <c r="BD309">
        <f>_xlfn.XLOOKUP(C309,DrainageComplaint!$A$2:$A$1332,DrainageComplaint!$B$2:$B$1332,,0,)</f>
        <v>0</v>
      </c>
      <c r="BE309">
        <f>_xlfn.XLOOKUP(C309,PAD_Area!$G$2:$G$1332,PAD_Area!$H$2:$H$1332,,0,)</f>
        <v>0</v>
      </c>
    </row>
    <row r="310" spans="1:57" x14ac:dyDescent="0.2">
      <c r="A310" s="2">
        <v>307</v>
      </c>
      <c r="B310" s="2">
        <v>308</v>
      </c>
      <c r="C310" s="20">
        <v>1003050</v>
      </c>
      <c r="D310" s="3" t="s">
        <v>276</v>
      </c>
      <c r="E310" s="3" t="s">
        <v>27</v>
      </c>
      <c r="F310" s="3">
        <v>380.74099999999999</v>
      </c>
      <c r="G310" s="3">
        <v>22207.011787700001</v>
      </c>
      <c r="H310" s="3">
        <v>16585000.485400001</v>
      </c>
      <c r="I310" s="2">
        <v>3</v>
      </c>
      <c r="J310" s="2">
        <v>1</v>
      </c>
      <c r="K310" s="2">
        <v>0</v>
      </c>
      <c r="L310" s="2">
        <v>3</v>
      </c>
      <c r="M310" s="3">
        <v>0</v>
      </c>
      <c r="N310" s="2">
        <f>_xlfn.XLOOKUP(C310,Shellfish_Presence!$E$3:$E$1333,Shellfish_Presence!$G$3:$G$1333,,0,)</f>
        <v>0</v>
      </c>
      <c r="O310" s="3">
        <v>0</v>
      </c>
      <c r="P310" s="3">
        <v>1</v>
      </c>
      <c r="Q310" s="2">
        <v>2</v>
      </c>
      <c r="R310" s="3">
        <v>1</v>
      </c>
      <c r="S310" s="3">
        <v>0</v>
      </c>
      <c r="T310" s="3">
        <v>0</v>
      </c>
      <c r="U310" s="3">
        <v>0</v>
      </c>
      <c r="V310" s="2">
        <v>0</v>
      </c>
      <c r="W310" s="3" t="str">
        <f t="shared" si="8"/>
        <v/>
      </c>
      <c r="X310" t="str">
        <f t="shared" si="9"/>
        <v/>
      </c>
      <c r="Y310">
        <f>IFERROR(INDEX('Parcel Year'!$N$3:$N$1175,MATCH(KC_SPS_SubbasinAttributes!C310,'Parcel Year'!$M$3:$M$1175,0)),0)</f>
        <v>0.16806100308895111</v>
      </c>
      <c r="Z310">
        <f>INDEX(Imperviousness!$B$2:$B$1332,MATCH(KC_SPS_SubbasinAttributes!C310,Imperviousness!$A$2:$A$1332,0))</f>
        <v>1.6E-2</v>
      </c>
      <c r="AA310">
        <f>INDEX('Flow Duration Index'!$B$2:$B$1332,MATCH(KC_SPS_SubbasinAttributes!C310,'Flow Duration Index'!$A$2:$A$1332,0))</f>
        <v>1.829</v>
      </c>
      <c r="AB310">
        <f>INDEX(Opportunity_Index!$G$2:$G$1333,MATCH(KC_SPS_SubbasinAttributes!C310,Opportunity_Index!$F$2:$F$1333,0))</f>
        <v>0.69510000000000005</v>
      </c>
      <c r="AC310">
        <f>INDEX(Traffic!$B$2:$B$1332,MATCH(KC_SPS_SubbasinAttributes!C310,Traffic!$A$2:$A$1332,0))</f>
        <v>165.16499999999999</v>
      </c>
      <c r="AD310">
        <f>INDEX(EquityScore!$F$3:$F$1334,MATCH(KC_SPS_SubbasinAttributes!C310,EquityScore!$E$3:$E$1334,0))</f>
        <v>2</v>
      </c>
      <c r="AE310" t="str">
        <f>IFERROR(INDEX(PavementCondition!$E$2:$E$669,MATCH(KC_SPS_SubbasinAttributes!C310,PavementCondition!$D$2:$D$669,0)),"N/A")</f>
        <v>N/A</v>
      </c>
      <c r="AF310">
        <f>INDEX(SpawnerMortality!$E$2:$E$1331,MATCH(KC_SPS_SubbasinAttributes!C310,SpawnerMortality!$D$2:$D$1331,0))</f>
        <v>0.24588167799999999</v>
      </c>
      <c r="AG310" s="25">
        <f>IFERROR(_xlfn.XLOOKUP($C310,WQBE_Loading!$C$4:$C$3072,WQBE_Loading!G$4:G$3072,,0,),"")</f>
        <v>5.0619287446993901</v>
      </c>
      <c r="AH310" s="25">
        <f>IFERROR(_xlfn.XLOOKUP($C310,WQBE_Loading!$C$4:$C$3072,WQBE_Loading!H$4:H$3072,,0,),"")</f>
        <v>26.61109656998055</v>
      </c>
      <c r="AI310" s="25">
        <f>IFERROR(_xlfn.XLOOKUP($C310,WQBE_Loading!$C$4:$C$3072,WQBE_Loading!I$4:I$3072,,0,),"")</f>
        <v>387.29228430932301</v>
      </c>
      <c r="AJ310" s="25">
        <f>IFERROR(_xlfn.XLOOKUP($C310,WQBE_Loading!$C$4:$C$3072,WQBE_Loading!J$4:J$3072,,0,),"")</f>
        <v>35.880273596215702</v>
      </c>
      <c r="AK310" s="25">
        <f>IFERROR(_xlfn.XLOOKUP($C310,WQBE_Loading!$C$4:$C$3072,WQBE_Loading!K$4:K$3072,,0,),"")</f>
        <v>20619.699270017802</v>
      </c>
      <c r="AL310" s="25">
        <f>IFERROR(_xlfn.XLOOKUP($C310,WQBE_Loading!$C$4:$C$3072,WQBE_Loading!L$4:L$3072,,0,),"")</f>
        <v>8.8215123098051157E-3</v>
      </c>
      <c r="AM310" s="25">
        <f>IFERROR(_xlfn.XLOOKUP($C310,WQBE_Loading!$C$4:$C$3072,WQBE_Loading!M$4:M$3072,,0,),"")</f>
        <v>8.322006288633485E-4</v>
      </c>
      <c r="AN310" s="25">
        <f>IFERROR(_xlfn.XLOOKUP($C310,WQBE_Loading!$C$4:$C$3072,WQBE_Loading!N$4:N$3072,,0,),"")</f>
        <v>0.25406802028551501</v>
      </c>
      <c r="AO310" s="25">
        <f>IFERROR(_xlfn.XLOOKUP($C310,WQBE_Loading!$C$4:$C$3072,WQBE_Loading!O$4:O$3072,,0,),"")</f>
        <v>1.1606490873382551</v>
      </c>
      <c r="AP310" s="25">
        <f>IFERROR(_xlfn.XLOOKUP($C310,WQBE_Loading!$C$4:$C$3072,WQBE_Loading!P$4:P$3072,,0,),"")</f>
        <v>1.4063245964766349</v>
      </c>
      <c r="AQ310" s="13">
        <f>IFERROR(_xlfn.XLOOKUP($C310,WQBE_Loading!$C$4:$C$3072,WQBE_Loading!Q$4:Q$3072,,0,),"")</f>
        <v>10946684.11051625</v>
      </c>
      <c r="AR310">
        <f>_xlfn.XLOOKUP(C310,UrbanHeat!$A$2:$A$1333,UrbanHeat!$B$2:$B$1333,,0,)</f>
        <v>7.76</v>
      </c>
      <c r="AS310" s="25">
        <f>_xlfn.XLOOKUP($C310,TNC_Loading!$A$2:$A$1332,TNC_Loading!B$2:B$1332,,0,)</f>
        <v>2.5409999999999999</v>
      </c>
      <c r="AT310" s="25">
        <f>_xlfn.XLOOKUP($C310,TNC_Loading!$A$2:$A$1332,TNC_Loading!C$2:C$1332,,0,)</f>
        <v>7.1999999999999995E-2</v>
      </c>
      <c r="AU310" s="25">
        <f>_xlfn.XLOOKUP($C310,TNC_Loading!$A$2:$A$1332,TNC_Loading!D$2:D$1332,,0,)</f>
        <v>1.155</v>
      </c>
      <c r="AV310" s="25">
        <f>_xlfn.XLOOKUP($C310,TNC_Loading!$A$2:$A$1332,TNC_Loading!E$2:E$1332,,0,)</f>
        <v>1.7609999999999999</v>
      </c>
      <c r="AW310" s="25">
        <f>_xlfn.XLOOKUP($C310,TNC_Loading!$A$2:$A$1332,TNC_Loading!F$2:F$1332,,0,)</f>
        <v>52.109000000000002</v>
      </c>
      <c r="AX310">
        <f>_xlfn.XLOOKUP(C310,BIBI!$D$2:$D$1332,BIBI!$F$2:$F$1332,,0,)</f>
        <v>0</v>
      </c>
      <c r="AY310">
        <f>_xlfn.XLOOKUP(C310,FacilityCounts!$A$3:$A$1333,FacilityCounts!$B$3:$B$1333,,0,)</f>
        <v>0</v>
      </c>
      <c r="AZ310">
        <f>_xlfn.XLOOKUP(C310,FacilityCounts!$D$3:$D$1333,FacilityCounts!$E$3:$E$1333,,0,)</f>
        <v>0</v>
      </c>
      <c r="BA310">
        <f>_xlfn.XLOOKUP(C310,FacilityCounts!$G$3:$G$1333,FacilityCounts!$H$3:$H$1333,,0,)</f>
        <v>0</v>
      </c>
      <c r="BB310">
        <f>IFERROR(_xlfn.XLOOKUP(C310,'DA to P Sensitive Lakes'!$P$2:$P$44,'DA to P Sensitive Lakes'!$Q$2:$Q$44,,0,),0)</f>
        <v>0</v>
      </c>
      <c r="BC310" s="25">
        <f>_xlfn.XLOOKUP(C310,'Historic Runoff (mm)'!$A$2:$A$1332,'Historic Runoff (mm)'!$B$2:$B$1332,,0,)</f>
        <v>210.29599999999999</v>
      </c>
      <c r="BD310">
        <f>_xlfn.XLOOKUP(C310,DrainageComplaint!$A$2:$A$1332,DrainageComplaint!$B$2:$B$1332,,0,)</f>
        <v>0</v>
      </c>
      <c r="BE310">
        <f>_xlfn.XLOOKUP(C310,PAD_Area!$G$2:$G$1332,PAD_Area!$H$2:$H$1332,,0,)</f>
        <v>0</v>
      </c>
    </row>
    <row r="311" spans="1:57" x14ac:dyDescent="0.2">
      <c r="A311" s="2">
        <v>308</v>
      </c>
      <c r="B311" s="2">
        <v>309</v>
      </c>
      <c r="C311" s="20">
        <v>1003060</v>
      </c>
      <c r="D311" s="3" t="s">
        <v>275</v>
      </c>
      <c r="E311" s="3" t="s">
        <v>27</v>
      </c>
      <c r="F311" s="3">
        <v>207.13800000000001</v>
      </c>
      <c r="G311" s="3">
        <v>19353.669312800001</v>
      </c>
      <c r="H311" s="3">
        <v>9022893.7673899997</v>
      </c>
      <c r="I311" s="2">
        <v>2</v>
      </c>
      <c r="J311" s="2">
        <v>1</v>
      </c>
      <c r="K311" s="2">
        <v>0</v>
      </c>
      <c r="L311" s="2">
        <v>2</v>
      </c>
      <c r="M311" s="3">
        <v>0</v>
      </c>
      <c r="N311" s="2">
        <f>_xlfn.XLOOKUP(C311,Shellfish_Presence!$E$3:$E$1333,Shellfish_Presence!$G$3:$G$1333,,0,)</f>
        <v>0</v>
      </c>
      <c r="O311" s="3">
        <v>0</v>
      </c>
      <c r="P311" s="3">
        <v>1</v>
      </c>
      <c r="Q311" s="2">
        <v>0</v>
      </c>
      <c r="R311" s="3">
        <v>1</v>
      </c>
      <c r="S311" s="3">
        <v>0</v>
      </c>
      <c r="T311" s="3">
        <v>0</v>
      </c>
      <c r="U311" s="3">
        <v>0</v>
      </c>
      <c r="V311" s="2">
        <v>0</v>
      </c>
      <c r="W311" s="3" t="str">
        <f t="shared" si="8"/>
        <v/>
      </c>
      <c r="X311" t="str">
        <f t="shared" si="9"/>
        <v/>
      </c>
      <c r="Y311">
        <f>IFERROR(INDEX('Parcel Year'!$N$3:$N$1175,MATCH(KC_SPS_SubbasinAttributes!C311,'Parcel Year'!$M$3:$M$1175,0)),0)</f>
        <v>0.53751599788665771</v>
      </c>
      <c r="Z311">
        <f>INDEX(Imperviousness!$B$2:$B$1332,MATCH(KC_SPS_SubbasinAttributes!C311,Imperviousness!$A$2:$A$1332,0))</f>
        <v>3.6999999999999998E-2</v>
      </c>
      <c r="AA311">
        <f>INDEX('Flow Duration Index'!$B$2:$B$1332,MATCH(KC_SPS_SubbasinAttributes!C311,'Flow Duration Index'!$A$2:$A$1332,0))</f>
        <v>6.11</v>
      </c>
      <c r="AB311">
        <f>INDEX(Opportunity_Index!$G$2:$G$1333,MATCH(KC_SPS_SubbasinAttributes!C311,Opportunity_Index!$F$2:$F$1333,0))</f>
        <v>0.69510000000000005</v>
      </c>
      <c r="AC311">
        <f>INDEX(Traffic!$B$2:$B$1332,MATCH(KC_SPS_SubbasinAttributes!C311,Traffic!$A$2:$A$1332,0))</f>
        <v>193.47</v>
      </c>
      <c r="AD311">
        <f>INDEX(EquityScore!$F$3:$F$1334,MATCH(KC_SPS_SubbasinAttributes!C311,EquityScore!$E$3:$E$1334,0))</f>
        <v>2</v>
      </c>
      <c r="AE311" t="str">
        <f>IFERROR(INDEX(PavementCondition!$E$2:$E$669,MATCH(KC_SPS_SubbasinAttributes!C311,PavementCondition!$D$2:$D$669,0)),"N/A")</f>
        <v>N/A</v>
      </c>
      <c r="AF311">
        <f>INDEX(SpawnerMortality!$E$2:$E$1331,MATCH(KC_SPS_SubbasinAttributes!C311,SpawnerMortality!$D$2:$D$1331,0))</f>
        <v>0.26344888450000004</v>
      </c>
      <c r="AG311" s="25">
        <f>IFERROR(_xlfn.XLOOKUP($C311,WQBE_Loading!$C$4:$C$3072,WQBE_Loading!G$4:G$3072,,0,),"")</f>
        <v>1.404127211651665</v>
      </c>
      <c r="AH311" s="25">
        <f>IFERROR(_xlfn.XLOOKUP($C311,WQBE_Loading!$C$4:$C$3072,WQBE_Loading!H$4:H$3072,,0,),"")</f>
        <v>7.1432290949144202</v>
      </c>
      <c r="AI311" s="25">
        <f>IFERROR(_xlfn.XLOOKUP($C311,WQBE_Loading!$C$4:$C$3072,WQBE_Loading!I$4:I$3072,,0,),"")</f>
        <v>213.45876639079549</v>
      </c>
      <c r="AJ311" s="25">
        <f>IFERROR(_xlfn.XLOOKUP($C311,WQBE_Loading!$C$4:$C$3072,WQBE_Loading!J$4:J$3072,,0,),"")</f>
        <v>16.906166994063952</v>
      </c>
      <c r="AK311" s="25">
        <f>IFERROR(_xlfn.XLOOKUP($C311,WQBE_Loading!$C$4:$C$3072,WQBE_Loading!K$4:K$3072,,0,),"")</f>
        <v>6843.9083274100349</v>
      </c>
      <c r="AL311" s="25">
        <f>IFERROR(_xlfn.XLOOKUP($C311,WQBE_Loading!$C$4:$C$3072,WQBE_Loading!L$4:L$3072,,0,),"")</f>
        <v>2.5898687794623397E-3</v>
      </c>
      <c r="AM311" s="25">
        <f>IFERROR(_xlfn.XLOOKUP($C311,WQBE_Loading!$C$4:$C$3072,WQBE_Loading!M$4:M$3072,,0,),"")</f>
        <v>1.753136465704235E-4</v>
      </c>
      <c r="AN311" s="25">
        <f>IFERROR(_xlfn.XLOOKUP($C311,WQBE_Loading!$C$4:$C$3072,WQBE_Loading!N$4:N$3072,,0,),"")</f>
        <v>0.118010216231533</v>
      </c>
      <c r="AO311" s="25">
        <f>IFERROR(_xlfn.XLOOKUP($C311,WQBE_Loading!$C$4:$C$3072,WQBE_Loading!O$4:O$3072,,0,),"")</f>
        <v>0.3739554959887495</v>
      </c>
      <c r="AP311" s="25">
        <f>IFERROR(_xlfn.XLOOKUP($C311,WQBE_Loading!$C$4:$C$3072,WQBE_Loading!P$4:P$3072,,0,),"")</f>
        <v>0.36010821473006599</v>
      </c>
      <c r="AQ311" s="13">
        <f>IFERROR(_xlfn.XLOOKUP($C311,WQBE_Loading!$C$4:$C$3072,WQBE_Loading!Q$4:Q$3072,,0,),"")</f>
        <v>5956397.1543537043</v>
      </c>
      <c r="AR311">
        <f>_xlfn.XLOOKUP(C311,UrbanHeat!$A$2:$A$1333,UrbanHeat!$B$2:$B$1333,,0,)</f>
        <v>8.2360000000000007</v>
      </c>
      <c r="AS311" s="25">
        <f>_xlfn.XLOOKUP($C311,TNC_Loading!$A$2:$A$1332,TNC_Loading!B$2:B$1332,,0,)</f>
        <v>5.8380000000000001</v>
      </c>
      <c r="AT311" s="25">
        <f>_xlfn.XLOOKUP($C311,TNC_Loading!$A$2:$A$1332,TNC_Loading!C$2:C$1332,,0,)</f>
        <v>0.32500000000000001</v>
      </c>
      <c r="AU311" s="25">
        <f>_xlfn.XLOOKUP($C311,TNC_Loading!$A$2:$A$1332,TNC_Loading!D$2:D$1332,,0,)</f>
        <v>3.6829999999999998</v>
      </c>
      <c r="AV311" s="25">
        <f>_xlfn.XLOOKUP($C311,TNC_Loading!$A$2:$A$1332,TNC_Loading!E$2:E$1332,,0,)</f>
        <v>4.7009999999999996</v>
      </c>
      <c r="AW311" s="25">
        <f>_xlfn.XLOOKUP($C311,TNC_Loading!$A$2:$A$1332,TNC_Loading!F$2:F$1332,,0,)</f>
        <v>139.11500000000001</v>
      </c>
      <c r="AX311">
        <f>_xlfn.XLOOKUP(C311,BIBI!$D$2:$D$1332,BIBI!$F$2:$F$1332,,0,)</f>
        <v>0</v>
      </c>
      <c r="AY311">
        <f>_xlfn.XLOOKUP(C311,FacilityCounts!$A$3:$A$1333,FacilityCounts!$B$3:$B$1333,,0,)</f>
        <v>0</v>
      </c>
      <c r="AZ311">
        <f>_xlfn.XLOOKUP(C311,FacilityCounts!$D$3:$D$1333,FacilityCounts!$E$3:$E$1333,,0,)</f>
        <v>0</v>
      </c>
      <c r="BA311">
        <f>_xlfn.XLOOKUP(C311,FacilityCounts!$G$3:$G$1333,FacilityCounts!$H$3:$H$1333,,0,)</f>
        <v>0</v>
      </c>
      <c r="BB311">
        <f>IFERROR(_xlfn.XLOOKUP(C311,'DA to P Sensitive Lakes'!$P$2:$P$44,'DA to P Sensitive Lakes'!$Q$2:$Q$44,,0,),0)</f>
        <v>0</v>
      </c>
      <c r="BC311" s="25">
        <f>_xlfn.XLOOKUP(C311,'Historic Runoff (mm)'!$A$2:$A$1332,'Historic Runoff (mm)'!$B$2:$B$1332,,0,)</f>
        <v>362.012</v>
      </c>
      <c r="BD311">
        <f>_xlfn.XLOOKUP(C311,DrainageComplaint!$A$2:$A$1332,DrainageComplaint!$B$2:$B$1332,,0,)</f>
        <v>0</v>
      </c>
      <c r="BE311">
        <f>_xlfn.XLOOKUP(C311,PAD_Area!$G$2:$G$1332,PAD_Area!$H$2:$H$1332,,0,)</f>
        <v>0</v>
      </c>
    </row>
    <row r="312" spans="1:57" x14ac:dyDescent="0.2">
      <c r="A312" s="2">
        <v>309</v>
      </c>
      <c r="B312" s="2">
        <v>310</v>
      </c>
      <c r="C312" s="20">
        <v>1003070</v>
      </c>
      <c r="D312" s="3" t="s">
        <v>274</v>
      </c>
      <c r="E312" s="3" t="s">
        <v>27</v>
      </c>
      <c r="F312" s="3">
        <v>477.673</v>
      </c>
      <c r="G312" s="3">
        <v>28816.354960299999</v>
      </c>
      <c r="H312" s="3">
        <v>20807331.813900001</v>
      </c>
      <c r="I312" s="2">
        <v>4</v>
      </c>
      <c r="J312" s="2">
        <v>1</v>
      </c>
      <c r="K312" s="2">
        <v>0</v>
      </c>
      <c r="L312" s="2">
        <v>1</v>
      </c>
      <c r="M312" s="3">
        <v>0</v>
      </c>
      <c r="N312" s="2">
        <f>_xlfn.XLOOKUP(C312,Shellfish_Presence!$E$3:$E$1333,Shellfish_Presence!$G$3:$G$1333,,0,)</f>
        <v>0</v>
      </c>
      <c r="O312" s="3">
        <v>0</v>
      </c>
      <c r="P312" s="3">
        <v>1</v>
      </c>
      <c r="Q312" s="2">
        <v>1</v>
      </c>
      <c r="R312" s="3">
        <v>1</v>
      </c>
      <c r="S312" s="3">
        <v>0</v>
      </c>
      <c r="T312" s="3">
        <v>0</v>
      </c>
      <c r="U312" s="3">
        <v>0</v>
      </c>
      <c r="V312" s="2">
        <v>0</v>
      </c>
      <c r="W312" s="3" t="str">
        <f t="shared" si="8"/>
        <v/>
      </c>
      <c r="X312" t="str">
        <f t="shared" si="9"/>
        <v/>
      </c>
      <c r="Y312">
        <f>IFERROR(INDEX('Parcel Year'!$N$3:$N$1175,MATCH(KC_SPS_SubbasinAttributes!C312,'Parcel Year'!$M$3:$M$1175,0)),0)</f>
        <v>0.1581529974937439</v>
      </c>
      <c r="Z312">
        <f>INDEX(Imperviousness!$B$2:$B$1332,MATCH(KC_SPS_SubbasinAttributes!C312,Imperviousness!$A$2:$A$1332,0))</f>
        <v>0.34899999999999998</v>
      </c>
      <c r="AA312">
        <f>INDEX('Flow Duration Index'!$B$2:$B$1332,MATCH(KC_SPS_SubbasinAttributes!C312,'Flow Duration Index'!$A$2:$A$1332,0))</f>
        <v>4.9790000000000001</v>
      </c>
      <c r="AB312">
        <f>INDEX(Opportunity_Index!$G$2:$G$1333,MATCH(KC_SPS_SubbasinAttributes!C312,Opportunity_Index!$F$2:$F$1333,0))</f>
        <v>0.30735000000000001</v>
      </c>
      <c r="AC312">
        <f>INDEX(Traffic!$B$2:$B$1332,MATCH(KC_SPS_SubbasinAttributes!C312,Traffic!$A$2:$A$1332,0))</f>
        <v>12234.757</v>
      </c>
      <c r="AD312">
        <f>INDEX(EquityScore!$F$3:$F$1334,MATCH(KC_SPS_SubbasinAttributes!C312,EquityScore!$E$3:$E$1334,0))</f>
        <v>2.1666666650000002</v>
      </c>
      <c r="AE312" t="str">
        <f>IFERROR(INDEX(PavementCondition!$E$2:$E$669,MATCH(KC_SPS_SubbasinAttributes!C312,PavementCondition!$D$2:$D$669,0)),"N/A")</f>
        <v>N/A</v>
      </c>
      <c r="AF312">
        <f>INDEX(SpawnerMortality!$E$2:$E$1331,MATCH(KC_SPS_SubbasinAttributes!C312,SpawnerMortality!$D$2:$D$1331,0))</f>
        <v>0.26207078550000001</v>
      </c>
      <c r="AG312" s="25">
        <f>IFERROR(_xlfn.XLOOKUP($C312,WQBE_Loading!$C$4:$C$3072,WQBE_Loading!G$4:G$3072,,0,),"")</f>
        <v>8.2326063683293853</v>
      </c>
      <c r="AH312" s="25">
        <f>IFERROR(_xlfn.XLOOKUP($C312,WQBE_Loading!$C$4:$C$3072,WQBE_Loading!H$4:H$3072,,0,),"")</f>
        <v>52.056015879990497</v>
      </c>
      <c r="AI312" s="25">
        <f>IFERROR(_xlfn.XLOOKUP($C312,WQBE_Loading!$C$4:$C$3072,WQBE_Loading!I$4:I$3072,,0,),"")</f>
        <v>608.55753209795944</v>
      </c>
      <c r="AJ312" s="25">
        <f>IFERROR(_xlfn.XLOOKUP($C312,WQBE_Loading!$C$4:$C$3072,WQBE_Loading!J$4:J$3072,,0,),"")</f>
        <v>68.779316004935055</v>
      </c>
      <c r="AK312" s="25">
        <f>IFERROR(_xlfn.XLOOKUP($C312,WQBE_Loading!$C$4:$C$3072,WQBE_Loading!K$4:K$3072,,0,),"")</f>
        <v>35099.49842758965</v>
      </c>
      <c r="AL312" s="25">
        <f>IFERROR(_xlfn.XLOOKUP($C312,WQBE_Loading!$C$4:$C$3072,WQBE_Loading!L$4:L$3072,,0,),"")</f>
        <v>1.0433402610129351E-2</v>
      </c>
      <c r="AM312" s="25">
        <f>IFERROR(_xlfn.XLOOKUP($C312,WQBE_Loading!$C$4:$C$3072,WQBE_Loading!M$4:M$3072,,0,),"")</f>
        <v>1.669230091896585E-3</v>
      </c>
      <c r="AN312" s="25">
        <f>IFERROR(_xlfn.XLOOKUP($C312,WQBE_Loading!$C$4:$C$3072,WQBE_Loading!N$4:N$3072,,0,),"")</f>
        <v>0.26171216091157601</v>
      </c>
      <c r="AO312" s="25">
        <f>IFERROR(_xlfn.XLOOKUP($C312,WQBE_Loading!$C$4:$C$3072,WQBE_Loading!O$4:O$3072,,0,),"")</f>
        <v>1.4346519702646598</v>
      </c>
      <c r="AP312" s="25">
        <f>IFERROR(_xlfn.XLOOKUP($C312,WQBE_Loading!$C$4:$C$3072,WQBE_Loading!P$4:P$3072,,0,),"")</f>
        <v>3.4180822002422904</v>
      </c>
      <c r="AQ312" s="13">
        <f>IFERROR(_xlfn.XLOOKUP($C312,WQBE_Loading!$C$4:$C$3072,WQBE_Loading!Q$4:Q$3072,,0,),"")</f>
        <v>17383810.174028799</v>
      </c>
      <c r="AR312">
        <f>_xlfn.XLOOKUP(C312,UrbanHeat!$A$2:$A$1333,UrbanHeat!$B$2:$B$1333,,0,)</f>
        <v>15.763999999999999</v>
      </c>
      <c r="AS312" s="25">
        <f>_xlfn.XLOOKUP($C312,TNC_Loading!$A$2:$A$1332,TNC_Loading!B$2:B$1332,,0,)</f>
        <v>13.192</v>
      </c>
      <c r="AT312" s="25">
        <f>_xlfn.XLOOKUP($C312,TNC_Loading!$A$2:$A$1332,TNC_Loading!C$2:C$1332,,0,)</f>
        <v>3.7810000000000001</v>
      </c>
      <c r="AU312" s="25">
        <f>_xlfn.XLOOKUP($C312,TNC_Loading!$A$2:$A$1332,TNC_Loading!D$2:D$1332,,0,)</f>
        <v>45.701000000000001</v>
      </c>
      <c r="AV312" s="25">
        <f>_xlfn.XLOOKUP($C312,TNC_Loading!$A$2:$A$1332,TNC_Loading!E$2:E$1332,,0,)</f>
        <v>27.521999999999998</v>
      </c>
      <c r="AW312" s="25">
        <f>_xlfn.XLOOKUP($C312,TNC_Loading!$A$2:$A$1332,TNC_Loading!F$2:F$1332,,0,)</f>
        <v>464.42</v>
      </c>
      <c r="AX312">
        <f>_xlfn.XLOOKUP(C312,BIBI!$D$2:$D$1332,BIBI!$F$2:$F$1332,,0,)</f>
        <v>0</v>
      </c>
      <c r="AY312">
        <f>_xlfn.XLOOKUP(C312,FacilityCounts!$A$3:$A$1333,FacilityCounts!$B$3:$B$1333,,0,)</f>
        <v>0</v>
      </c>
      <c r="AZ312">
        <f>_xlfn.XLOOKUP(C312,FacilityCounts!$D$3:$D$1333,FacilityCounts!$E$3:$E$1333,,0,)</f>
        <v>0</v>
      </c>
      <c r="BA312">
        <f>_xlfn.XLOOKUP(C312,FacilityCounts!$G$3:$G$1333,FacilityCounts!$H$3:$H$1333,,0,)</f>
        <v>0</v>
      </c>
      <c r="BB312">
        <f>IFERROR(_xlfn.XLOOKUP(C312,'DA to P Sensitive Lakes'!$P$2:$P$44,'DA to P Sensitive Lakes'!$Q$2:$Q$44,,0,),0)</f>
        <v>0</v>
      </c>
      <c r="BC312" s="25">
        <f>_xlfn.XLOOKUP(C312,'Historic Runoff (mm)'!$A$2:$A$1332,'Historic Runoff (mm)'!$B$2:$B$1332,,0,)</f>
        <v>687.16399999999999</v>
      </c>
      <c r="BD312">
        <f>_xlfn.XLOOKUP(C312,DrainageComplaint!$A$2:$A$1332,DrainageComplaint!$B$2:$B$1332,,0,)</f>
        <v>0</v>
      </c>
      <c r="BE312">
        <f>_xlfn.XLOOKUP(C312,PAD_Area!$G$2:$G$1332,PAD_Area!$H$2:$H$1332,,0,)</f>
        <v>0</v>
      </c>
    </row>
    <row r="313" spans="1:57" x14ac:dyDescent="0.2">
      <c r="A313" s="2">
        <v>310</v>
      </c>
      <c r="B313" s="2">
        <v>311</v>
      </c>
      <c r="C313" s="20">
        <v>1003080</v>
      </c>
      <c r="D313" s="3" t="s">
        <v>318</v>
      </c>
      <c r="E313" s="3" t="s">
        <v>27</v>
      </c>
      <c r="F313" s="3">
        <v>413.846</v>
      </c>
      <c r="G313" s="3">
        <v>28839.517673900002</v>
      </c>
      <c r="H313" s="3">
        <v>18027038.800500002</v>
      </c>
      <c r="I313" s="2">
        <v>3</v>
      </c>
      <c r="J313" s="2">
        <v>1</v>
      </c>
      <c r="K313" s="2">
        <v>0</v>
      </c>
      <c r="L313" s="2">
        <v>2</v>
      </c>
      <c r="M313" s="3">
        <v>0</v>
      </c>
      <c r="N313" s="2">
        <f>_xlfn.XLOOKUP(C313,Shellfish_Presence!$E$3:$E$1333,Shellfish_Presence!$G$3:$G$1333,,0,)</f>
        <v>0</v>
      </c>
      <c r="O313" s="3">
        <v>0</v>
      </c>
      <c r="P313" s="3">
        <v>0.99995601177215576</v>
      </c>
      <c r="Q313" s="2">
        <v>2</v>
      </c>
      <c r="R313" s="3">
        <v>1</v>
      </c>
      <c r="S313" s="3">
        <v>0</v>
      </c>
      <c r="T313" s="3">
        <v>2106.81005859375</v>
      </c>
      <c r="U313" s="3">
        <v>82.215797424316406</v>
      </c>
      <c r="V313" s="2">
        <v>1</v>
      </c>
      <c r="W313" s="3">
        <f t="shared" si="8"/>
        <v>4.746512367932581E-4</v>
      </c>
      <c r="X313">
        <f t="shared" si="9"/>
        <v>3.9023829931395748E-2</v>
      </c>
      <c r="Y313">
        <f>IFERROR(INDEX('Parcel Year'!$N$3:$N$1175,MATCH(KC_SPS_SubbasinAttributes!C313,'Parcel Year'!$M$3:$M$1175,0)),0)</f>
        <v>0.27077201008796692</v>
      </c>
      <c r="Z313">
        <f>INDEX(Imperviousness!$B$2:$B$1332,MATCH(KC_SPS_SubbasinAttributes!C313,Imperviousness!$A$2:$A$1332,0))</f>
        <v>0.23</v>
      </c>
      <c r="AA313">
        <f>INDEX('Flow Duration Index'!$B$2:$B$1332,MATCH(KC_SPS_SubbasinAttributes!C313,'Flow Duration Index'!$A$2:$A$1332,0))</f>
        <v>5.4029999999999996</v>
      </c>
      <c r="AB313">
        <f>INDEX(Opportunity_Index!$G$2:$G$1333,MATCH(KC_SPS_SubbasinAttributes!C313,Opportunity_Index!$F$2:$F$1333,0))</f>
        <v>0.30735000000000001</v>
      </c>
      <c r="AC313">
        <f>INDEX(Traffic!$B$2:$B$1332,MATCH(KC_SPS_SubbasinAttributes!C313,Traffic!$A$2:$A$1332,0))</f>
        <v>2266.1</v>
      </c>
      <c r="AD313">
        <f>INDEX(EquityScore!$F$3:$F$1334,MATCH(KC_SPS_SubbasinAttributes!C313,EquityScore!$E$3:$E$1334,0))</f>
        <v>2.1666666650000002</v>
      </c>
      <c r="AE313">
        <f>IFERROR(INDEX(PavementCondition!$E$2:$E$669,MATCH(KC_SPS_SubbasinAttributes!C313,PavementCondition!$D$2:$D$669,0)),"N/A")</f>
        <v>31</v>
      </c>
      <c r="AF313">
        <f>INDEX(SpawnerMortality!$E$2:$E$1331,MATCH(KC_SPS_SubbasinAttributes!C313,SpawnerMortality!$D$2:$D$1331,0))</f>
        <v>0.29885998600000002</v>
      </c>
      <c r="AG313" s="25">
        <f>IFERROR(_xlfn.XLOOKUP($C313,WQBE_Loading!$C$4:$C$3072,WQBE_Loading!G$4:G$3072,,0,),"")</f>
        <v>3.8896894167581202</v>
      </c>
      <c r="AH313" s="25">
        <f>IFERROR(_xlfn.XLOOKUP($C313,WQBE_Loading!$C$4:$C$3072,WQBE_Loading!H$4:H$3072,,0,),"")</f>
        <v>21.608046562910801</v>
      </c>
      <c r="AI313" s="25">
        <f>IFERROR(_xlfn.XLOOKUP($C313,WQBE_Loading!$C$4:$C$3072,WQBE_Loading!I$4:I$3072,,0,),"")</f>
        <v>489.2257341804455</v>
      </c>
      <c r="AJ313" s="25">
        <f>IFERROR(_xlfn.XLOOKUP($C313,WQBE_Loading!$C$4:$C$3072,WQBE_Loading!J$4:J$3072,,0,),"")</f>
        <v>42.731311853694905</v>
      </c>
      <c r="AK313" s="25">
        <f>IFERROR(_xlfn.XLOOKUP($C313,WQBE_Loading!$C$4:$C$3072,WQBE_Loading!K$4:K$3072,,0,),"")</f>
        <v>17225.139409417498</v>
      </c>
      <c r="AL313" s="25">
        <f>IFERROR(_xlfn.XLOOKUP($C313,WQBE_Loading!$C$4:$C$3072,WQBE_Loading!L$4:L$3072,,0,),"")</f>
        <v>6.0215202562547403E-3</v>
      </c>
      <c r="AM313" s="25">
        <f>IFERROR(_xlfn.XLOOKUP($C313,WQBE_Loading!$C$4:$C$3072,WQBE_Loading!M$4:M$3072,,0,),"")</f>
        <v>5.7402016386010903E-4</v>
      </c>
      <c r="AN313" s="25">
        <f>IFERROR(_xlfn.XLOOKUP($C313,WQBE_Loading!$C$4:$C$3072,WQBE_Loading!N$4:N$3072,,0,),"")</f>
        <v>0.16098920387669249</v>
      </c>
      <c r="AO313" s="25">
        <f>IFERROR(_xlfn.XLOOKUP($C313,WQBE_Loading!$C$4:$C$3072,WQBE_Loading!O$4:O$3072,,0,),"")</f>
        <v>0.82147441331013005</v>
      </c>
      <c r="AP313" s="25">
        <f>IFERROR(_xlfn.XLOOKUP($C313,WQBE_Loading!$C$4:$C$3072,WQBE_Loading!P$4:P$3072,,0,),"")</f>
        <v>1.445391345611875</v>
      </c>
      <c r="AQ313" s="13">
        <f>IFERROR(_xlfn.XLOOKUP($C313,WQBE_Loading!$C$4:$C$3072,WQBE_Loading!Q$4:Q$3072,,0,),"")</f>
        <v>13505138.48924215</v>
      </c>
      <c r="AR313">
        <f>_xlfn.XLOOKUP(C313,UrbanHeat!$A$2:$A$1333,UrbanHeat!$B$2:$B$1333,,0,)</f>
        <v>16.291</v>
      </c>
      <c r="AS313" s="25">
        <f>_xlfn.XLOOKUP($C313,TNC_Loading!$A$2:$A$1332,TNC_Loading!B$2:B$1332,,0,)</f>
        <v>9.423</v>
      </c>
      <c r="AT313" s="25">
        <f>_xlfn.XLOOKUP($C313,TNC_Loading!$A$2:$A$1332,TNC_Loading!C$2:C$1332,,0,)</f>
        <v>0.63100000000000001</v>
      </c>
      <c r="AU313" s="25">
        <f>_xlfn.XLOOKUP($C313,TNC_Loading!$A$2:$A$1332,TNC_Loading!D$2:D$1332,,0,)</f>
        <v>16.91</v>
      </c>
      <c r="AV313" s="25">
        <f>_xlfn.XLOOKUP($C313,TNC_Loading!$A$2:$A$1332,TNC_Loading!E$2:E$1332,,0,)</f>
        <v>12.308999999999999</v>
      </c>
      <c r="AW313" s="25">
        <f>_xlfn.XLOOKUP($C313,TNC_Loading!$A$2:$A$1332,TNC_Loading!F$2:F$1332,,0,)</f>
        <v>233.49799999999999</v>
      </c>
      <c r="AX313">
        <f>_xlfn.XLOOKUP(C313,BIBI!$D$2:$D$1332,BIBI!$F$2:$F$1332,,0,)</f>
        <v>0</v>
      </c>
      <c r="AY313">
        <f>_xlfn.XLOOKUP(C313,FacilityCounts!$A$3:$A$1333,FacilityCounts!$B$3:$B$1333,,0,)</f>
        <v>0</v>
      </c>
      <c r="AZ313">
        <f>_xlfn.XLOOKUP(C313,FacilityCounts!$D$3:$D$1333,FacilityCounts!$E$3:$E$1333,,0,)</f>
        <v>0</v>
      </c>
      <c r="BA313">
        <f>_xlfn.XLOOKUP(C313,FacilityCounts!$G$3:$G$1333,FacilityCounts!$H$3:$H$1333,,0,)</f>
        <v>0</v>
      </c>
      <c r="BB313">
        <f>IFERROR(_xlfn.XLOOKUP(C313,'DA to P Sensitive Lakes'!$P$2:$P$44,'DA to P Sensitive Lakes'!$Q$2:$Q$44,,0,),0)</f>
        <v>0</v>
      </c>
      <c r="BC313" s="25">
        <f>_xlfn.XLOOKUP(C313,'Historic Runoff (mm)'!$A$2:$A$1332,'Historic Runoff (mm)'!$B$2:$B$1332,,0,)</f>
        <v>621.07799999999997</v>
      </c>
      <c r="BD313">
        <f>_xlfn.XLOOKUP(C313,DrainageComplaint!$A$2:$A$1332,DrainageComplaint!$B$2:$B$1332,,0,)</f>
        <v>1</v>
      </c>
      <c r="BE313">
        <f>_xlfn.XLOOKUP(C313,PAD_Area!$G$2:$G$1332,PAD_Area!$H$2:$H$1332,,0,)</f>
        <v>0</v>
      </c>
    </row>
    <row r="314" spans="1:57" x14ac:dyDescent="0.2">
      <c r="A314" s="2">
        <v>311</v>
      </c>
      <c r="B314" s="2">
        <v>312</v>
      </c>
      <c r="C314" s="20">
        <v>1003090</v>
      </c>
      <c r="D314" s="3" t="s">
        <v>319</v>
      </c>
      <c r="E314" s="3" t="s">
        <v>27</v>
      </c>
      <c r="F314" s="3">
        <v>212.946</v>
      </c>
      <c r="G314" s="3">
        <v>16026.4355863</v>
      </c>
      <c r="H314" s="3">
        <v>9275911.9845800009</v>
      </c>
      <c r="I314" s="2">
        <v>3</v>
      </c>
      <c r="J314" s="2">
        <v>1</v>
      </c>
      <c r="K314" s="2">
        <v>0</v>
      </c>
      <c r="L314" s="2">
        <v>0</v>
      </c>
      <c r="M314" s="3">
        <v>0</v>
      </c>
      <c r="N314" s="2">
        <f>_xlfn.XLOOKUP(C314,Shellfish_Presence!$E$3:$E$1333,Shellfish_Presence!$G$3:$G$1333,,0,)</f>
        <v>0</v>
      </c>
      <c r="O314" s="3">
        <v>0</v>
      </c>
      <c r="P314" s="3">
        <v>0.9999769926071167</v>
      </c>
      <c r="Q314" s="2">
        <v>0</v>
      </c>
      <c r="R314" s="3">
        <v>1</v>
      </c>
      <c r="S314" s="3">
        <v>0</v>
      </c>
      <c r="T314" s="3">
        <v>3244.52001953125</v>
      </c>
      <c r="U314" s="3">
        <v>0</v>
      </c>
      <c r="V314" s="2">
        <v>1</v>
      </c>
      <c r="W314" s="3">
        <f t="shared" si="8"/>
        <v>3.082119986870891E-4</v>
      </c>
      <c r="X314">
        <f t="shared" si="9"/>
        <v>0</v>
      </c>
      <c r="Y314">
        <f>IFERROR(INDEX('Parcel Year'!$N$3:$N$1175,MATCH(KC_SPS_SubbasinAttributes!C314,'Parcel Year'!$M$3:$M$1175,0)),0)</f>
        <v>1.8086699768900871E-2</v>
      </c>
      <c r="Z314">
        <f>INDEX(Imperviousness!$B$2:$B$1332,MATCH(KC_SPS_SubbasinAttributes!C314,Imperviousness!$A$2:$A$1332,0))</f>
        <v>0.105</v>
      </c>
      <c r="AA314">
        <f>INDEX('Flow Duration Index'!$B$2:$B$1332,MATCH(KC_SPS_SubbasinAttributes!C314,'Flow Duration Index'!$A$2:$A$1332,0))</f>
        <v>4.2249999999999996</v>
      </c>
      <c r="AB314">
        <f>INDEX(Opportunity_Index!$G$2:$G$1333,MATCH(KC_SPS_SubbasinAttributes!C314,Opportunity_Index!$F$2:$F$1333,0))</f>
        <v>0.30769999999999997</v>
      </c>
      <c r="AC314">
        <f>INDEX(Traffic!$B$2:$B$1332,MATCH(KC_SPS_SubbasinAttributes!C314,Traffic!$A$2:$A$1332,0))</f>
        <v>243.142</v>
      </c>
      <c r="AD314">
        <f>INDEX(EquityScore!$F$3:$F$1334,MATCH(KC_SPS_SubbasinAttributes!C314,EquityScore!$E$3:$E$1334,0))</f>
        <v>2.3333333299999999</v>
      </c>
      <c r="AE314">
        <f>IFERROR(INDEX(PavementCondition!$E$2:$E$669,MATCH(KC_SPS_SubbasinAttributes!C314,PavementCondition!$D$2:$D$669,0)),"N/A")</f>
        <v>27.5</v>
      </c>
      <c r="AF314">
        <f>INDEX(SpawnerMortality!$E$2:$E$1331,MATCH(KC_SPS_SubbasinAttributes!C314,SpawnerMortality!$D$2:$D$1331,0))</f>
        <v>0.17858307600000001</v>
      </c>
      <c r="AG314" s="25">
        <f>IFERROR(_xlfn.XLOOKUP($C314,WQBE_Loading!$C$4:$C$3072,WQBE_Loading!G$4:G$3072,,0,),"")</f>
        <v>1.0188162573163351</v>
      </c>
      <c r="AH314" s="25">
        <f>IFERROR(_xlfn.XLOOKUP($C314,WQBE_Loading!$C$4:$C$3072,WQBE_Loading!H$4:H$3072,,0,),"")</f>
        <v>5.1660898100753858</v>
      </c>
      <c r="AI314" s="25">
        <f>IFERROR(_xlfn.XLOOKUP($C314,WQBE_Loading!$C$4:$C$3072,WQBE_Loading!I$4:I$3072,,0,),"")</f>
        <v>144.01672489123752</v>
      </c>
      <c r="AJ314" s="25">
        <f>IFERROR(_xlfn.XLOOKUP($C314,WQBE_Loading!$C$4:$C$3072,WQBE_Loading!J$4:J$3072,,0,),"")</f>
        <v>11.43989449543195</v>
      </c>
      <c r="AK314" s="25">
        <f>IFERROR(_xlfn.XLOOKUP($C314,WQBE_Loading!$C$4:$C$3072,WQBE_Loading!K$4:K$3072,,0,),"")</f>
        <v>5002.7803519148247</v>
      </c>
      <c r="AL314" s="25">
        <f>IFERROR(_xlfn.XLOOKUP($C314,WQBE_Loading!$C$4:$C$3072,WQBE_Loading!L$4:L$3072,,0,),"")</f>
        <v>1.88248732562339E-3</v>
      </c>
      <c r="AM314" s="25">
        <f>IFERROR(_xlfn.XLOOKUP($C314,WQBE_Loading!$C$4:$C$3072,WQBE_Loading!M$4:M$3072,,0,),"")</f>
        <v>1.084076631632385E-4</v>
      </c>
      <c r="AN314" s="25">
        <f>IFERROR(_xlfn.XLOOKUP($C314,WQBE_Loading!$C$4:$C$3072,WQBE_Loading!N$4:N$3072,,0,),"")</f>
        <v>6.0528605602611599E-2</v>
      </c>
      <c r="AO314" s="25">
        <f>IFERROR(_xlfn.XLOOKUP($C314,WQBE_Loading!$C$4:$C$3072,WQBE_Loading!O$4:O$3072,,0,),"")</f>
        <v>0.26233209138334451</v>
      </c>
      <c r="AP314" s="25">
        <f>IFERROR(_xlfn.XLOOKUP($C314,WQBE_Loading!$C$4:$C$3072,WQBE_Loading!P$4:P$3072,,0,),"")</f>
        <v>0.295069753295709</v>
      </c>
      <c r="AQ314" s="13">
        <f>IFERROR(_xlfn.XLOOKUP($C314,WQBE_Loading!$C$4:$C$3072,WQBE_Loading!Q$4:Q$3072,,0,),"")</f>
        <v>4010781.4619358098</v>
      </c>
      <c r="AR314">
        <f>_xlfn.XLOOKUP(C314,UrbanHeat!$A$2:$A$1333,UrbanHeat!$B$2:$B$1333,,0,)</f>
        <v>14.669</v>
      </c>
      <c r="AS314" s="25">
        <f>_xlfn.XLOOKUP($C314,TNC_Loading!$A$2:$A$1332,TNC_Loading!B$2:B$1332,,0,)</f>
        <v>3.9420000000000002</v>
      </c>
      <c r="AT314" s="25">
        <f>_xlfn.XLOOKUP($C314,TNC_Loading!$A$2:$A$1332,TNC_Loading!C$2:C$1332,,0,)</f>
        <v>0.122</v>
      </c>
      <c r="AU314" s="25">
        <f>_xlfn.XLOOKUP($C314,TNC_Loading!$A$2:$A$1332,TNC_Loading!D$2:D$1332,,0,)</f>
        <v>3.71</v>
      </c>
      <c r="AV314" s="25">
        <f>_xlfn.XLOOKUP($C314,TNC_Loading!$A$2:$A$1332,TNC_Loading!E$2:E$1332,,0,)</f>
        <v>3.4649999999999999</v>
      </c>
      <c r="AW314" s="25">
        <f>_xlfn.XLOOKUP($C314,TNC_Loading!$A$2:$A$1332,TNC_Loading!F$2:F$1332,,0,)</f>
        <v>80.716999999999999</v>
      </c>
      <c r="AX314">
        <f>_xlfn.XLOOKUP(C314,BIBI!$D$2:$D$1332,BIBI!$F$2:$F$1332,,0,)</f>
        <v>0</v>
      </c>
      <c r="AY314">
        <f>_xlfn.XLOOKUP(C314,FacilityCounts!$A$3:$A$1333,FacilityCounts!$B$3:$B$1333,,0,)</f>
        <v>1</v>
      </c>
      <c r="AZ314">
        <f>_xlfn.XLOOKUP(C314,FacilityCounts!$D$3:$D$1333,FacilityCounts!$E$3:$E$1333,,0,)</f>
        <v>1</v>
      </c>
      <c r="BA314">
        <f>_xlfn.XLOOKUP(C314,FacilityCounts!$G$3:$G$1333,FacilityCounts!$H$3:$H$1333,,0,)</f>
        <v>0</v>
      </c>
      <c r="BB314">
        <f>IFERROR(_xlfn.XLOOKUP(C314,'DA to P Sensitive Lakes'!$P$2:$P$44,'DA to P Sensitive Lakes'!$Q$2:$Q$44,,0,),0)</f>
        <v>0</v>
      </c>
      <c r="BC314" s="25">
        <f>_xlfn.XLOOKUP(C314,'Historic Runoff (mm)'!$A$2:$A$1332,'Historic Runoff (mm)'!$B$2:$B$1332,,0,)</f>
        <v>328.20100000000002</v>
      </c>
      <c r="BD314">
        <f>_xlfn.XLOOKUP(C314,DrainageComplaint!$A$2:$A$1332,DrainageComplaint!$B$2:$B$1332,,0,)</f>
        <v>0</v>
      </c>
      <c r="BE314">
        <f>_xlfn.XLOOKUP(C314,PAD_Area!$G$2:$G$1332,PAD_Area!$H$2:$H$1332,,0,)</f>
        <v>0</v>
      </c>
    </row>
    <row r="315" spans="1:57" x14ac:dyDescent="0.2">
      <c r="A315" s="2">
        <v>312</v>
      </c>
      <c r="B315" s="2">
        <v>313</v>
      </c>
      <c r="C315" s="20">
        <v>1003100</v>
      </c>
      <c r="D315" s="3" t="s">
        <v>320</v>
      </c>
      <c r="E315" s="3" t="s">
        <v>27</v>
      </c>
      <c r="F315" s="3">
        <v>300.274</v>
      </c>
      <c r="G315" s="3">
        <v>24180.344467399998</v>
      </c>
      <c r="H315" s="3">
        <v>13079897.592700001</v>
      </c>
      <c r="I315" s="2">
        <v>3</v>
      </c>
      <c r="J315" s="2">
        <v>3</v>
      </c>
      <c r="K315" s="2">
        <v>0</v>
      </c>
      <c r="L315" s="2">
        <v>0</v>
      </c>
      <c r="M315" s="3">
        <v>0</v>
      </c>
      <c r="N315" s="2">
        <f>_xlfn.XLOOKUP(C315,Shellfish_Presence!$E$3:$E$1333,Shellfish_Presence!$G$3:$G$1333,,0,)</f>
        <v>0</v>
      </c>
      <c r="O315" s="3">
        <v>0</v>
      </c>
      <c r="P315" s="3">
        <v>0.99993300437927246</v>
      </c>
      <c r="Q315" s="2">
        <v>0</v>
      </c>
      <c r="R315" s="3">
        <v>1</v>
      </c>
      <c r="S315" s="3">
        <v>0</v>
      </c>
      <c r="T315" s="3">
        <v>0</v>
      </c>
      <c r="U315" s="3">
        <v>35932.5</v>
      </c>
      <c r="V315" s="2">
        <v>67</v>
      </c>
      <c r="W315" s="3" t="str">
        <f t="shared" si="8"/>
        <v/>
      </c>
      <c r="X315" t="str">
        <f t="shared" si="9"/>
        <v/>
      </c>
      <c r="Y315">
        <f>IFERROR(INDEX('Parcel Year'!$N$3:$N$1175,MATCH(KC_SPS_SubbasinAttributes!C315,'Parcel Year'!$M$3:$M$1175,0)),0)</f>
        <v>0.11332999914884567</v>
      </c>
      <c r="Z315">
        <f>INDEX(Imperviousness!$B$2:$B$1332,MATCH(KC_SPS_SubbasinAttributes!C315,Imperviousness!$A$2:$A$1332,0))</f>
        <v>0.32100000000000001</v>
      </c>
      <c r="AA315">
        <f>INDEX('Flow Duration Index'!$B$2:$B$1332,MATCH(KC_SPS_SubbasinAttributes!C315,'Flow Duration Index'!$A$2:$A$1332,0))</f>
        <v>7.5490000000000004</v>
      </c>
      <c r="AB315">
        <f>INDEX(Opportunity_Index!$G$2:$G$1333,MATCH(KC_SPS_SubbasinAttributes!C315,Opportunity_Index!$F$2:$F$1333,0))</f>
        <v>0.21344999999999997</v>
      </c>
      <c r="AC315">
        <f>INDEX(Traffic!$B$2:$B$1332,MATCH(KC_SPS_SubbasinAttributes!C315,Traffic!$A$2:$A$1332,0))</f>
        <v>1718.3910000000001</v>
      </c>
      <c r="AD315">
        <f>INDEX(EquityScore!$F$3:$F$1334,MATCH(KC_SPS_SubbasinAttributes!C315,EquityScore!$E$3:$E$1334,0))</f>
        <v>2.3333333299999999</v>
      </c>
      <c r="AE315">
        <f>IFERROR(INDEX(PavementCondition!$E$2:$E$669,MATCH(KC_SPS_SubbasinAttributes!C315,PavementCondition!$D$2:$D$669,0)),"N/A")</f>
        <v>82.5</v>
      </c>
      <c r="AF315">
        <f>INDEX(SpawnerMortality!$E$2:$E$1331,MATCH(KC_SPS_SubbasinAttributes!C315,SpawnerMortality!$D$2:$D$1331,0))</f>
        <v>0.17858307600000001</v>
      </c>
      <c r="AG315" s="25">
        <f>IFERROR(_xlfn.XLOOKUP($C315,WQBE_Loading!$C$4:$C$3072,WQBE_Loading!G$4:G$3072,,0,),"")</f>
        <v>2.0408876746383902</v>
      </c>
      <c r="AH315" s="25">
        <f>IFERROR(_xlfn.XLOOKUP($C315,WQBE_Loading!$C$4:$C$3072,WQBE_Loading!H$4:H$3072,,0,),"")</f>
        <v>10.56593228501195</v>
      </c>
      <c r="AI315" s="25">
        <f>IFERROR(_xlfn.XLOOKUP($C315,WQBE_Loading!$C$4:$C$3072,WQBE_Loading!I$4:I$3072,,0,),"")</f>
        <v>376.94135317210851</v>
      </c>
      <c r="AJ315" s="25">
        <f>IFERROR(_xlfn.XLOOKUP($C315,WQBE_Loading!$C$4:$C$3072,WQBE_Loading!J$4:J$3072,,0,),"")</f>
        <v>29.847057000265352</v>
      </c>
      <c r="AK315" s="25">
        <f>IFERROR(_xlfn.XLOOKUP($C315,WQBE_Loading!$C$4:$C$3072,WQBE_Loading!K$4:K$3072,,0,),"")</f>
        <v>9263.1249928019952</v>
      </c>
      <c r="AL315" s="25">
        <f>IFERROR(_xlfn.XLOOKUP($C315,WQBE_Loading!$C$4:$C$3072,WQBE_Loading!L$4:L$3072,,0,),"")</f>
        <v>3.1266185975486549E-3</v>
      </c>
      <c r="AM315" s="25">
        <f>IFERROR(_xlfn.XLOOKUP($C315,WQBE_Loading!$C$4:$C$3072,WQBE_Loading!M$4:M$3072,,0,),"")</f>
        <v>2.4867592412534446E-4</v>
      </c>
      <c r="AN315" s="25">
        <f>IFERROR(_xlfn.XLOOKUP($C315,WQBE_Loading!$C$4:$C$3072,WQBE_Loading!N$4:N$3072,,0,),"")</f>
        <v>0.10460855826433149</v>
      </c>
      <c r="AO315" s="25">
        <f>IFERROR(_xlfn.XLOOKUP($C315,WQBE_Loading!$C$4:$C$3072,WQBE_Loading!O$4:O$3072,,0,),"")</f>
        <v>0.45107801592043051</v>
      </c>
      <c r="AP315" s="25">
        <f>IFERROR(_xlfn.XLOOKUP($C315,WQBE_Loading!$C$4:$C$3072,WQBE_Loading!P$4:P$3072,,0,),"")</f>
        <v>0.73886562872176809</v>
      </c>
      <c r="AQ315" s="13">
        <f>IFERROR(_xlfn.XLOOKUP($C315,WQBE_Loading!$C$4:$C$3072,WQBE_Loading!Q$4:Q$3072,,0,),"")</f>
        <v>10401787.618297501</v>
      </c>
      <c r="AR315">
        <f>_xlfn.XLOOKUP(C315,UrbanHeat!$A$2:$A$1333,UrbanHeat!$B$2:$B$1333,,0,)</f>
        <v>14.89</v>
      </c>
      <c r="AS315" s="25">
        <f>_xlfn.XLOOKUP($C315,TNC_Loading!$A$2:$A$1332,TNC_Loading!B$2:B$1332,,0,)</f>
        <v>9.1509999999999998</v>
      </c>
      <c r="AT315" s="25">
        <f>_xlfn.XLOOKUP($C315,TNC_Loading!$A$2:$A$1332,TNC_Loading!C$2:C$1332,,0,)</f>
        <v>0.501</v>
      </c>
      <c r="AU315" s="25">
        <f>_xlfn.XLOOKUP($C315,TNC_Loading!$A$2:$A$1332,TNC_Loading!D$2:D$1332,,0,)</f>
        <v>11.736000000000001</v>
      </c>
      <c r="AV315" s="25">
        <f>_xlfn.XLOOKUP($C315,TNC_Loading!$A$2:$A$1332,TNC_Loading!E$2:E$1332,,0,)</f>
        <v>10.153</v>
      </c>
      <c r="AW315" s="25">
        <f>_xlfn.XLOOKUP($C315,TNC_Loading!$A$2:$A$1332,TNC_Loading!F$2:F$1332,,0,)</f>
        <v>204.39500000000001</v>
      </c>
      <c r="AX315">
        <f>_xlfn.XLOOKUP(C315,BIBI!$D$2:$D$1332,BIBI!$F$2:$F$1332,,0,)</f>
        <v>0</v>
      </c>
      <c r="AY315">
        <f>_xlfn.XLOOKUP(C315,FacilityCounts!$A$3:$A$1333,FacilityCounts!$B$3:$B$1333,,0,)</f>
        <v>3</v>
      </c>
      <c r="AZ315">
        <f>_xlfn.XLOOKUP(C315,FacilityCounts!$D$3:$D$1333,FacilityCounts!$E$3:$E$1333,,0,)</f>
        <v>1</v>
      </c>
      <c r="BA315">
        <f>_xlfn.XLOOKUP(C315,FacilityCounts!$G$3:$G$1333,FacilityCounts!$H$3:$H$1333,,0,)</f>
        <v>0</v>
      </c>
      <c r="BB315">
        <f>IFERROR(_xlfn.XLOOKUP(C315,'DA to P Sensitive Lakes'!$P$2:$P$44,'DA to P Sensitive Lakes'!$Q$2:$Q$44,,0,),0)</f>
        <v>0</v>
      </c>
      <c r="BC315" s="25">
        <f>_xlfn.XLOOKUP(C315,'Historic Runoff (mm)'!$A$2:$A$1332,'Historic Runoff (mm)'!$B$2:$B$1332,,0,)</f>
        <v>570.577</v>
      </c>
      <c r="BD315">
        <f>_xlfn.XLOOKUP(C315,DrainageComplaint!$A$2:$A$1332,DrainageComplaint!$B$2:$B$1332,,0,)</f>
        <v>0</v>
      </c>
      <c r="BE315">
        <f>_xlfn.XLOOKUP(C315,PAD_Area!$G$2:$G$1332,PAD_Area!$H$2:$H$1332,,0,)</f>
        <v>0</v>
      </c>
    </row>
    <row r="316" spans="1:57" x14ac:dyDescent="0.2">
      <c r="A316" s="2">
        <v>313</v>
      </c>
      <c r="B316" s="2">
        <v>314</v>
      </c>
      <c r="C316" s="20">
        <v>1003110</v>
      </c>
      <c r="D316" s="3" t="s">
        <v>320</v>
      </c>
      <c r="E316" s="3" t="s">
        <v>27</v>
      </c>
      <c r="F316" s="3">
        <v>1133.1690000000001</v>
      </c>
      <c r="G316" s="3">
        <v>36160.8395704</v>
      </c>
      <c r="H316" s="3">
        <v>49360625.4899</v>
      </c>
      <c r="I316" s="2">
        <v>3</v>
      </c>
      <c r="J316" s="2">
        <v>3</v>
      </c>
      <c r="K316" s="2">
        <v>0</v>
      </c>
      <c r="L316" s="2">
        <v>0</v>
      </c>
      <c r="M316" s="3">
        <v>0</v>
      </c>
      <c r="N316" s="2">
        <f>_xlfn.XLOOKUP(C316,Shellfish_Presence!$E$3:$E$1333,Shellfish_Presence!$G$3:$G$1333,,0,)</f>
        <v>0</v>
      </c>
      <c r="O316" s="3">
        <v>0</v>
      </c>
      <c r="P316" s="3">
        <v>0.99996602535247803</v>
      </c>
      <c r="Q316" s="2">
        <v>0</v>
      </c>
      <c r="R316" s="3">
        <v>1</v>
      </c>
      <c r="S316" s="3">
        <v>0</v>
      </c>
      <c r="T316" s="3">
        <v>0</v>
      </c>
      <c r="U316" s="3">
        <v>0</v>
      </c>
      <c r="V316" s="2">
        <v>4</v>
      </c>
      <c r="W316" s="3" t="str">
        <f t="shared" si="8"/>
        <v/>
      </c>
      <c r="X316" t="str">
        <f t="shared" si="9"/>
        <v/>
      </c>
      <c r="Y316">
        <f>IFERROR(INDEX('Parcel Year'!$N$3:$N$1175,MATCH(KC_SPS_SubbasinAttributes!C316,'Parcel Year'!$M$3:$M$1175,0)),0)</f>
        <v>8.6188800632953644E-2</v>
      </c>
      <c r="Z316">
        <f>INDEX(Imperviousness!$B$2:$B$1332,MATCH(KC_SPS_SubbasinAttributes!C316,Imperviousness!$A$2:$A$1332,0))</f>
        <v>5.7000000000000002E-2</v>
      </c>
      <c r="AA316">
        <f>INDEX('Flow Duration Index'!$B$2:$B$1332,MATCH(KC_SPS_SubbasinAttributes!C316,'Flow Duration Index'!$A$2:$A$1332,0))</f>
        <v>3.4420000000000002</v>
      </c>
      <c r="AB316">
        <f>INDEX(Opportunity_Index!$G$2:$G$1333,MATCH(KC_SPS_SubbasinAttributes!C316,Opportunity_Index!$F$2:$F$1333,0))</f>
        <v>0.21344999999999997</v>
      </c>
      <c r="AC316">
        <f>INDEX(Traffic!$B$2:$B$1332,MATCH(KC_SPS_SubbasinAttributes!C316,Traffic!$A$2:$A$1332,0))</f>
        <v>656.01900000000001</v>
      </c>
      <c r="AD316">
        <f>INDEX(EquityScore!$F$3:$F$1334,MATCH(KC_SPS_SubbasinAttributes!C316,EquityScore!$E$3:$E$1334,0))</f>
        <v>2.3333333299999999</v>
      </c>
      <c r="AE316">
        <f>IFERROR(INDEX(PavementCondition!$E$2:$E$669,MATCH(KC_SPS_SubbasinAttributes!C316,PavementCondition!$D$2:$D$669,0)),"N/A")</f>
        <v>91</v>
      </c>
      <c r="AF316">
        <f>INDEX(SpawnerMortality!$E$2:$E$1331,MATCH(KC_SPS_SubbasinAttributes!C316,SpawnerMortality!$D$2:$D$1331,0))</f>
        <v>0.205680801</v>
      </c>
      <c r="AG316" s="25">
        <f>IFERROR(_xlfn.XLOOKUP($C316,WQBE_Loading!$C$4:$C$3072,WQBE_Loading!G$4:G$3072,,0,),"")</f>
        <v>1.5100194232105149</v>
      </c>
      <c r="AH316" s="25">
        <f>IFERROR(_xlfn.XLOOKUP($C316,WQBE_Loading!$C$4:$C$3072,WQBE_Loading!H$4:H$3072,,0,),"")</f>
        <v>7.5454848937319206</v>
      </c>
      <c r="AI316" s="25">
        <f>IFERROR(_xlfn.XLOOKUP($C316,WQBE_Loading!$C$4:$C$3072,WQBE_Loading!I$4:I$3072,,0,),"")</f>
        <v>336.00051514932699</v>
      </c>
      <c r="AJ316" s="25">
        <f>IFERROR(_xlfn.XLOOKUP($C316,WQBE_Loading!$C$4:$C$3072,WQBE_Loading!J$4:J$3072,,0,),"")</f>
        <v>25.435588311760398</v>
      </c>
      <c r="AK316" s="25">
        <f>IFERROR(_xlfn.XLOOKUP($C316,WQBE_Loading!$C$4:$C$3072,WQBE_Loading!K$4:K$3072,,0,),"")</f>
        <v>8588.0160937654946</v>
      </c>
      <c r="AL316" s="25">
        <f>IFERROR(_xlfn.XLOOKUP($C316,WQBE_Loading!$C$4:$C$3072,WQBE_Loading!L$4:L$3072,,0,),"")</f>
        <v>2.7963343011974148E-3</v>
      </c>
      <c r="AM316" s="25">
        <f>IFERROR(_xlfn.XLOOKUP($C316,WQBE_Loading!$C$4:$C$3072,WQBE_Loading!M$4:M$3072,,0,),"")</f>
        <v>1.0470304655887049E-4</v>
      </c>
      <c r="AN316" s="25">
        <f>IFERROR(_xlfn.XLOOKUP($C316,WQBE_Loading!$C$4:$C$3072,WQBE_Loading!N$4:N$3072,,0,),"")</f>
        <v>0.10228657782084249</v>
      </c>
      <c r="AO316" s="25">
        <f>IFERROR(_xlfn.XLOOKUP($C316,WQBE_Loading!$C$4:$C$3072,WQBE_Loading!O$4:O$3072,,0,),"")</f>
        <v>0.41659463119268603</v>
      </c>
      <c r="AP316" s="25">
        <f>IFERROR(_xlfn.XLOOKUP($C316,WQBE_Loading!$C$4:$C$3072,WQBE_Loading!P$4:P$3072,,0,),"")</f>
        <v>0.52686286588423548</v>
      </c>
      <c r="AQ316" s="13">
        <f>IFERROR(_xlfn.XLOOKUP($C316,WQBE_Loading!$C$4:$C$3072,WQBE_Loading!Q$4:Q$3072,,0,),"")</f>
        <v>10184562.93356945</v>
      </c>
      <c r="AR316">
        <f>_xlfn.XLOOKUP(C316,UrbanHeat!$A$2:$A$1333,UrbanHeat!$B$2:$B$1333,,0,)</f>
        <v>13.191000000000001</v>
      </c>
      <c r="AS316" s="25">
        <f>_xlfn.XLOOKUP($C316,TNC_Loading!$A$2:$A$1332,TNC_Loading!B$2:B$1332,,0,)</f>
        <v>3.0539999999999998</v>
      </c>
      <c r="AT316" s="25">
        <f>_xlfn.XLOOKUP($C316,TNC_Loading!$A$2:$A$1332,TNC_Loading!C$2:C$1332,,0,)</f>
        <v>7.0000000000000007E-2</v>
      </c>
      <c r="AU316" s="25">
        <f>_xlfn.XLOOKUP($C316,TNC_Loading!$A$2:$A$1332,TNC_Loading!D$2:D$1332,,0,)</f>
        <v>3.306</v>
      </c>
      <c r="AV316" s="25">
        <f>_xlfn.XLOOKUP($C316,TNC_Loading!$A$2:$A$1332,TNC_Loading!E$2:E$1332,,0,)</f>
        <v>2.4849999999999999</v>
      </c>
      <c r="AW316" s="25">
        <f>_xlfn.XLOOKUP($C316,TNC_Loading!$A$2:$A$1332,TNC_Loading!F$2:F$1332,,0,)</f>
        <v>54.695999999999998</v>
      </c>
      <c r="AX316">
        <f>_xlfn.XLOOKUP(C316,BIBI!$D$2:$D$1332,BIBI!$F$2:$F$1332,,0,)</f>
        <v>0</v>
      </c>
      <c r="AY316">
        <f>_xlfn.XLOOKUP(C316,FacilityCounts!$A$3:$A$1333,FacilityCounts!$B$3:$B$1333,,0,)</f>
        <v>0</v>
      </c>
      <c r="AZ316">
        <f>_xlfn.XLOOKUP(C316,FacilityCounts!$D$3:$D$1333,FacilityCounts!$E$3:$E$1333,,0,)</f>
        <v>0</v>
      </c>
      <c r="BA316">
        <f>_xlfn.XLOOKUP(C316,FacilityCounts!$G$3:$G$1333,FacilityCounts!$H$3:$H$1333,,0,)</f>
        <v>0</v>
      </c>
      <c r="BB316">
        <f>IFERROR(_xlfn.XLOOKUP(C316,'DA to P Sensitive Lakes'!$P$2:$P$44,'DA to P Sensitive Lakes'!$Q$2:$Q$44,,0,),0)</f>
        <v>0</v>
      </c>
      <c r="BC316" s="25">
        <f>_xlfn.XLOOKUP(C316,'Historic Runoff (mm)'!$A$2:$A$1332,'Historic Runoff (mm)'!$B$2:$B$1332,,0,)</f>
        <v>225.52</v>
      </c>
      <c r="BD316">
        <f>_xlfn.XLOOKUP(C316,DrainageComplaint!$A$2:$A$1332,DrainageComplaint!$B$2:$B$1332,,0,)</f>
        <v>0</v>
      </c>
      <c r="BE316">
        <f>_xlfn.XLOOKUP(C316,PAD_Area!$G$2:$G$1332,PAD_Area!$H$2:$H$1332,,0,)</f>
        <v>0</v>
      </c>
    </row>
    <row r="317" spans="1:57" x14ac:dyDescent="0.2">
      <c r="A317" s="2">
        <v>314</v>
      </c>
      <c r="B317" s="2">
        <v>315</v>
      </c>
      <c r="C317" s="20">
        <v>1003120</v>
      </c>
      <c r="D317" s="3" t="s">
        <v>274</v>
      </c>
      <c r="E317" s="3" t="s">
        <v>27</v>
      </c>
      <c r="F317" s="3">
        <v>51.094999999999999</v>
      </c>
      <c r="G317" s="3">
        <v>9114.3820146500002</v>
      </c>
      <c r="H317" s="3">
        <v>2225692.0376499998</v>
      </c>
      <c r="I317" s="2">
        <v>4</v>
      </c>
      <c r="J317" s="2">
        <v>1</v>
      </c>
      <c r="K317" s="2">
        <v>0</v>
      </c>
      <c r="L317" s="2">
        <v>0</v>
      </c>
      <c r="M317" s="3">
        <v>0</v>
      </c>
      <c r="N317" s="2">
        <f>_xlfn.XLOOKUP(C317,Shellfish_Presence!$E$3:$E$1333,Shellfish_Presence!$G$3:$G$1333,,0,)</f>
        <v>0</v>
      </c>
      <c r="O317" s="3">
        <v>0</v>
      </c>
      <c r="P317" s="3">
        <v>1</v>
      </c>
      <c r="Q317" s="2">
        <v>1</v>
      </c>
      <c r="R317" s="3">
        <v>1</v>
      </c>
      <c r="S317" s="3">
        <v>0</v>
      </c>
      <c r="T317" s="3">
        <v>0</v>
      </c>
      <c r="U317" s="3">
        <v>0</v>
      </c>
      <c r="V317" s="2">
        <v>0</v>
      </c>
      <c r="W317" s="3" t="str">
        <f t="shared" si="8"/>
        <v/>
      </c>
      <c r="X317" t="str">
        <f t="shared" si="9"/>
        <v/>
      </c>
      <c r="Y317">
        <f>IFERROR(INDEX('Parcel Year'!$N$3:$N$1175,MATCH(KC_SPS_SubbasinAttributes!C317,'Parcel Year'!$M$3:$M$1175,0)),0)</f>
        <v>0.59743201732635498</v>
      </c>
      <c r="Z317">
        <f>INDEX(Imperviousness!$B$2:$B$1332,MATCH(KC_SPS_SubbasinAttributes!C317,Imperviousness!$A$2:$A$1332,0))</f>
        <v>0.38500000000000001</v>
      </c>
      <c r="AA317">
        <f>INDEX('Flow Duration Index'!$B$2:$B$1332,MATCH(KC_SPS_SubbasinAttributes!C317,'Flow Duration Index'!$A$2:$A$1332,0))</f>
        <v>9.0909999999999993</v>
      </c>
      <c r="AB317">
        <f>INDEX(Opportunity_Index!$G$2:$G$1333,MATCH(KC_SPS_SubbasinAttributes!C317,Opportunity_Index!$F$2:$F$1333,0))</f>
        <v>0.46850000000000003</v>
      </c>
      <c r="AC317">
        <f>INDEX(Traffic!$B$2:$B$1332,MATCH(KC_SPS_SubbasinAttributes!C317,Traffic!$A$2:$A$1332,0))</f>
        <v>3926.7260000000001</v>
      </c>
      <c r="AD317">
        <f>INDEX(EquityScore!$F$3:$F$1334,MATCH(KC_SPS_SubbasinAttributes!C317,EquityScore!$E$3:$E$1334,0))</f>
        <v>2.6666666700000001</v>
      </c>
      <c r="AE317" t="str">
        <f>IFERROR(INDEX(PavementCondition!$E$2:$E$669,MATCH(KC_SPS_SubbasinAttributes!C317,PavementCondition!$D$2:$D$669,0)),"N/A")</f>
        <v>N/A</v>
      </c>
      <c r="AF317">
        <f>INDEX(SpawnerMortality!$E$2:$E$1331,MATCH(KC_SPS_SubbasinAttributes!C317,SpawnerMortality!$D$2:$D$1331,0))</f>
        <v>0.24588167799999999</v>
      </c>
      <c r="AG317" s="25">
        <f>IFERROR(_xlfn.XLOOKUP($C317,WQBE_Loading!$C$4:$C$3072,WQBE_Loading!G$4:G$3072,,0,),"")</f>
        <v>0.54073509541001141</v>
      </c>
      <c r="AH317" s="25">
        <f>IFERROR(_xlfn.XLOOKUP($C317,WQBE_Loading!$C$4:$C$3072,WQBE_Loading!H$4:H$3072,,0,),"")</f>
        <v>2.78404859141332</v>
      </c>
      <c r="AI317" s="25">
        <f>IFERROR(_xlfn.XLOOKUP($C317,WQBE_Loading!$C$4:$C$3072,WQBE_Loading!I$4:I$3072,,0,),"")</f>
        <v>72.636067234418789</v>
      </c>
      <c r="AJ317" s="25">
        <f>IFERROR(_xlfn.XLOOKUP($C317,WQBE_Loading!$C$4:$C$3072,WQBE_Loading!J$4:J$3072,,0,),"")</f>
        <v>5.8990417427005895</v>
      </c>
      <c r="AK317" s="25">
        <f>IFERROR(_xlfn.XLOOKUP($C317,WQBE_Loading!$C$4:$C$3072,WQBE_Loading!K$4:K$3072,,0,),"")</f>
        <v>2403.3192744055</v>
      </c>
      <c r="AL317" s="25">
        <f>IFERROR(_xlfn.XLOOKUP($C317,WQBE_Loading!$C$4:$C$3072,WQBE_Loading!L$4:L$3072,,0,),"")</f>
        <v>8.9978835913619799E-4</v>
      </c>
      <c r="AM317" s="25">
        <f>IFERROR(_xlfn.XLOOKUP($C317,WQBE_Loading!$C$4:$C$3072,WQBE_Loading!M$4:M$3072,,0,),"")</f>
        <v>7.2667858419477537E-5</v>
      </c>
      <c r="AN317" s="25">
        <f>IFERROR(_xlfn.XLOOKUP($C317,WQBE_Loading!$C$4:$C$3072,WQBE_Loading!N$4:N$3072,,0,),"")</f>
        <v>2.9829708846530949E-2</v>
      </c>
      <c r="AO317" s="25">
        <f>IFERROR(_xlfn.XLOOKUP($C317,WQBE_Loading!$C$4:$C$3072,WQBE_Loading!O$4:O$3072,,0,),"")</f>
        <v>0.12575211326361049</v>
      </c>
      <c r="AP317" s="25">
        <f>IFERROR(_xlfn.XLOOKUP($C317,WQBE_Loading!$C$4:$C$3072,WQBE_Loading!P$4:P$3072,,0,),"")</f>
        <v>0.16165226652294351</v>
      </c>
      <c r="AQ317" s="13">
        <f>IFERROR(_xlfn.XLOOKUP($C317,WQBE_Loading!$C$4:$C$3072,WQBE_Loading!Q$4:Q$3072,,0,),"")</f>
        <v>1988896.8500689601</v>
      </c>
      <c r="AR317">
        <f>_xlfn.XLOOKUP(C317,UrbanHeat!$A$2:$A$1333,UrbanHeat!$B$2:$B$1333,,0,)</f>
        <v>13.914999999999999</v>
      </c>
      <c r="AS317" s="25">
        <f>_xlfn.XLOOKUP($C317,TNC_Loading!$A$2:$A$1332,TNC_Loading!B$2:B$1332,,0,)</f>
        <v>14.664999999999999</v>
      </c>
      <c r="AT317" s="25">
        <f>_xlfn.XLOOKUP($C317,TNC_Loading!$A$2:$A$1332,TNC_Loading!C$2:C$1332,,0,)</f>
        <v>5.91</v>
      </c>
      <c r="AU317" s="25">
        <f>_xlfn.XLOOKUP($C317,TNC_Loading!$A$2:$A$1332,TNC_Loading!D$2:D$1332,,0,)</f>
        <v>34.491</v>
      </c>
      <c r="AV317" s="25">
        <f>_xlfn.XLOOKUP($C317,TNC_Loading!$A$2:$A$1332,TNC_Loading!E$2:E$1332,,0,)</f>
        <v>23.576000000000001</v>
      </c>
      <c r="AW317" s="25">
        <f>_xlfn.XLOOKUP($C317,TNC_Loading!$A$2:$A$1332,TNC_Loading!F$2:F$1332,,0,)</f>
        <v>704.83100000000002</v>
      </c>
      <c r="AX317">
        <f>_xlfn.XLOOKUP(C317,BIBI!$D$2:$D$1332,BIBI!$F$2:$F$1332,,0,)</f>
        <v>0</v>
      </c>
      <c r="AY317">
        <f>_xlfn.XLOOKUP(C317,FacilityCounts!$A$3:$A$1333,FacilityCounts!$B$3:$B$1333,,0,)</f>
        <v>0</v>
      </c>
      <c r="AZ317">
        <f>_xlfn.XLOOKUP(C317,FacilityCounts!$D$3:$D$1333,FacilityCounts!$E$3:$E$1333,,0,)</f>
        <v>0</v>
      </c>
      <c r="BA317">
        <f>_xlfn.XLOOKUP(C317,FacilityCounts!$G$3:$G$1333,FacilityCounts!$H$3:$H$1333,,0,)</f>
        <v>0</v>
      </c>
      <c r="BB317">
        <f>IFERROR(_xlfn.XLOOKUP(C317,'DA to P Sensitive Lakes'!$P$2:$P$44,'DA to P Sensitive Lakes'!$Q$2:$Q$44,,0,),0)</f>
        <v>0</v>
      </c>
      <c r="BC317" s="25">
        <f>_xlfn.XLOOKUP(C317,'Historic Runoff (mm)'!$A$2:$A$1332,'Historic Runoff (mm)'!$B$2:$B$1332,,0,)</f>
        <v>864.15700000000004</v>
      </c>
      <c r="BD317">
        <f>_xlfn.XLOOKUP(C317,DrainageComplaint!$A$2:$A$1332,DrainageComplaint!$B$2:$B$1332,,0,)</f>
        <v>0</v>
      </c>
      <c r="BE317">
        <f>_xlfn.XLOOKUP(C317,PAD_Area!$G$2:$G$1332,PAD_Area!$H$2:$H$1332,,0,)</f>
        <v>0</v>
      </c>
    </row>
    <row r="318" spans="1:57" x14ac:dyDescent="0.2">
      <c r="A318" s="2">
        <v>315</v>
      </c>
      <c r="B318" s="2">
        <v>316</v>
      </c>
      <c r="C318" s="20">
        <v>1003130</v>
      </c>
      <c r="D318" s="3" t="s">
        <v>323</v>
      </c>
      <c r="E318" s="3" t="s">
        <v>27</v>
      </c>
      <c r="F318" s="3">
        <v>55.808999999999997</v>
      </c>
      <c r="G318" s="3">
        <v>14400.8785357</v>
      </c>
      <c r="H318" s="3">
        <v>2431030.34351</v>
      </c>
      <c r="I318" s="2">
        <v>2</v>
      </c>
      <c r="J318" s="2">
        <v>1</v>
      </c>
      <c r="K318" s="2">
        <v>0</v>
      </c>
      <c r="L318" s="2">
        <v>0</v>
      </c>
      <c r="M318" s="3">
        <v>0</v>
      </c>
      <c r="N318" s="2">
        <f>_xlfn.XLOOKUP(C318,Shellfish_Presence!$E$3:$E$1333,Shellfish_Presence!$G$3:$G$1333,,0,)</f>
        <v>0</v>
      </c>
      <c r="O318" s="3">
        <v>0</v>
      </c>
      <c r="P318" s="3">
        <v>1</v>
      </c>
      <c r="Q318" s="2">
        <v>1</v>
      </c>
      <c r="R318" s="3">
        <v>1</v>
      </c>
      <c r="S318" s="3">
        <v>0</v>
      </c>
      <c r="T318" s="3">
        <v>0</v>
      </c>
      <c r="U318" s="3">
        <v>0</v>
      </c>
      <c r="V318" s="2">
        <v>0</v>
      </c>
      <c r="W318" s="3" t="str">
        <f t="shared" si="8"/>
        <v/>
      </c>
      <c r="X318" t="str">
        <f t="shared" si="9"/>
        <v/>
      </c>
      <c r="Y318">
        <f>IFERROR(INDEX('Parcel Year'!$N$3:$N$1175,MATCH(KC_SPS_SubbasinAttributes!C318,'Parcel Year'!$M$3:$M$1175,0)),0)</f>
        <v>0.29433101415634155</v>
      </c>
      <c r="Z318">
        <f>INDEX(Imperviousness!$B$2:$B$1332,MATCH(KC_SPS_SubbasinAttributes!C318,Imperviousness!$A$2:$A$1332,0))</f>
        <v>0.36299999999999999</v>
      </c>
      <c r="AA318">
        <f>INDEX('Flow Duration Index'!$B$2:$B$1332,MATCH(KC_SPS_SubbasinAttributes!C318,'Flow Duration Index'!$A$2:$A$1332,0))</f>
        <v>7.9119999999999999</v>
      </c>
      <c r="AB318">
        <f>INDEX(Opportunity_Index!$G$2:$G$1333,MATCH(KC_SPS_SubbasinAttributes!C318,Opportunity_Index!$F$2:$F$1333,0))</f>
        <v>0.30769999999999997</v>
      </c>
      <c r="AC318">
        <f>INDEX(Traffic!$B$2:$B$1332,MATCH(KC_SPS_SubbasinAttributes!C318,Traffic!$A$2:$A$1332,0))</f>
        <v>15887.323</v>
      </c>
      <c r="AD318">
        <f>INDEX(EquityScore!$F$3:$F$1334,MATCH(KC_SPS_SubbasinAttributes!C318,EquityScore!$E$3:$E$1334,0))</f>
        <v>2.3333333299999999</v>
      </c>
      <c r="AE318" t="str">
        <f>IFERROR(INDEX(PavementCondition!$E$2:$E$669,MATCH(KC_SPS_SubbasinAttributes!C318,PavementCondition!$D$2:$D$669,0)),"N/A")</f>
        <v>N/A</v>
      </c>
      <c r="AF318">
        <f>INDEX(SpawnerMortality!$E$2:$E$1331,MATCH(KC_SPS_SubbasinAttributes!C318,SpawnerMortality!$D$2:$D$1331,0))</f>
        <v>0.24588167799999999</v>
      </c>
      <c r="AG318" s="25">
        <f>IFERROR(_xlfn.XLOOKUP($C318,WQBE_Loading!$C$4:$C$3072,WQBE_Loading!G$4:G$3072,,0,),"")</f>
        <v>0.64026026589207452</v>
      </c>
      <c r="AH318" s="25">
        <f>IFERROR(_xlfn.XLOOKUP($C318,WQBE_Loading!$C$4:$C$3072,WQBE_Loading!H$4:H$3072,,0,),"")</f>
        <v>3.4682658731345102</v>
      </c>
      <c r="AI318" s="25">
        <f>IFERROR(_xlfn.XLOOKUP($C318,WQBE_Loading!$C$4:$C$3072,WQBE_Loading!I$4:I$3072,,0,),"")</f>
        <v>53.2486446617091</v>
      </c>
      <c r="AJ318" s="25">
        <f>IFERROR(_xlfn.XLOOKUP($C318,WQBE_Loading!$C$4:$C$3072,WQBE_Loading!J$4:J$3072,,0,),"")</f>
        <v>4.9430683406443148</v>
      </c>
      <c r="AK318" s="25">
        <f>IFERROR(_xlfn.XLOOKUP($C318,WQBE_Loading!$C$4:$C$3072,WQBE_Loading!K$4:K$3072,,0,),"")</f>
        <v>2347.9726402014903</v>
      </c>
      <c r="AL318" s="25">
        <f>IFERROR(_xlfn.XLOOKUP($C318,WQBE_Loading!$C$4:$C$3072,WQBE_Loading!L$4:L$3072,,0,),"")</f>
        <v>8.1693543206361944E-4</v>
      </c>
      <c r="AM318" s="25">
        <f>IFERROR(_xlfn.XLOOKUP($C318,WQBE_Loading!$C$4:$C$3072,WQBE_Loading!M$4:M$3072,,0,),"")</f>
        <v>1.4204093082305049E-4</v>
      </c>
      <c r="AN318" s="25">
        <f>IFERROR(_xlfn.XLOOKUP($C318,WQBE_Loading!$C$4:$C$3072,WQBE_Loading!N$4:N$3072,,0,),"")</f>
        <v>2.3273407097969899E-2</v>
      </c>
      <c r="AO318" s="25">
        <f>IFERROR(_xlfn.XLOOKUP($C318,WQBE_Loading!$C$4:$C$3072,WQBE_Loading!O$4:O$3072,,0,),"")</f>
        <v>0.11910599131812499</v>
      </c>
      <c r="AP318" s="25">
        <f>IFERROR(_xlfn.XLOOKUP($C318,WQBE_Loading!$C$4:$C$3072,WQBE_Loading!P$4:P$3072,,0,),"")</f>
        <v>0.19543124316980198</v>
      </c>
      <c r="AQ318" s="13">
        <f>IFERROR(_xlfn.XLOOKUP($C318,WQBE_Loading!$C$4:$C$3072,WQBE_Loading!Q$4:Q$3072,,0,),"")</f>
        <v>1491791.48402408</v>
      </c>
      <c r="AR318">
        <f>_xlfn.XLOOKUP(C318,UrbanHeat!$A$2:$A$1333,UrbanHeat!$B$2:$B$1333,,0,)</f>
        <v>14.484999999999999</v>
      </c>
      <c r="AS318" s="25">
        <f>_xlfn.XLOOKUP($C318,TNC_Loading!$A$2:$A$1332,TNC_Loading!B$2:B$1332,,0,)</f>
        <v>12.481</v>
      </c>
      <c r="AT318" s="25">
        <f>_xlfn.XLOOKUP($C318,TNC_Loading!$A$2:$A$1332,TNC_Loading!C$2:C$1332,,0,)</f>
        <v>3.9350000000000001</v>
      </c>
      <c r="AU318" s="25">
        <f>_xlfn.XLOOKUP($C318,TNC_Loading!$A$2:$A$1332,TNC_Loading!D$2:D$1332,,0,)</f>
        <v>29.227</v>
      </c>
      <c r="AV318" s="25">
        <f>_xlfn.XLOOKUP($C318,TNC_Loading!$A$2:$A$1332,TNC_Loading!E$2:E$1332,,0,)</f>
        <v>22.812999999999999</v>
      </c>
      <c r="AW318" s="25">
        <f>_xlfn.XLOOKUP($C318,TNC_Loading!$A$2:$A$1332,TNC_Loading!F$2:F$1332,,0,)</f>
        <v>458.81799999999998</v>
      </c>
      <c r="AX318">
        <f>_xlfn.XLOOKUP(C318,BIBI!$D$2:$D$1332,BIBI!$F$2:$F$1332,,0,)</f>
        <v>0</v>
      </c>
      <c r="AY318">
        <f>_xlfn.XLOOKUP(C318,FacilityCounts!$A$3:$A$1333,FacilityCounts!$B$3:$B$1333,,0,)</f>
        <v>0</v>
      </c>
      <c r="AZ318">
        <f>_xlfn.XLOOKUP(C318,FacilityCounts!$D$3:$D$1333,FacilityCounts!$E$3:$E$1333,,0,)</f>
        <v>0</v>
      </c>
      <c r="BA318">
        <f>_xlfn.XLOOKUP(C318,FacilityCounts!$G$3:$G$1333,FacilityCounts!$H$3:$H$1333,,0,)</f>
        <v>0</v>
      </c>
      <c r="BB318">
        <f>IFERROR(_xlfn.XLOOKUP(C318,'DA to P Sensitive Lakes'!$P$2:$P$44,'DA to P Sensitive Lakes'!$Q$2:$Q$44,,0,),0)</f>
        <v>0</v>
      </c>
      <c r="BC318" s="25">
        <f>_xlfn.XLOOKUP(C318,'Historic Runoff (mm)'!$A$2:$A$1332,'Historic Runoff (mm)'!$B$2:$B$1332,,0,)</f>
        <v>666.53599999999994</v>
      </c>
      <c r="BD318">
        <f>_xlfn.XLOOKUP(C318,DrainageComplaint!$A$2:$A$1332,DrainageComplaint!$B$2:$B$1332,,0,)</f>
        <v>0</v>
      </c>
      <c r="BE318">
        <f>_xlfn.XLOOKUP(C318,PAD_Area!$G$2:$G$1332,PAD_Area!$H$2:$H$1332,,0,)</f>
        <v>0</v>
      </c>
    </row>
    <row r="319" spans="1:57" x14ac:dyDescent="0.2">
      <c r="A319" s="2">
        <v>316</v>
      </c>
      <c r="B319" s="2">
        <v>317</v>
      </c>
      <c r="C319" s="20">
        <v>1003140</v>
      </c>
      <c r="D319" s="3" t="s">
        <v>324</v>
      </c>
      <c r="E319" s="3" t="s">
        <v>27</v>
      </c>
      <c r="F319" s="3">
        <v>1189.3789999999999</v>
      </c>
      <c r="G319" s="3">
        <v>50081.534875600002</v>
      </c>
      <c r="H319" s="3">
        <v>51809122.889200002</v>
      </c>
      <c r="I319" s="2">
        <v>2</v>
      </c>
      <c r="J319" s="2">
        <v>1</v>
      </c>
      <c r="K319" s="2">
        <v>0</v>
      </c>
      <c r="L319" s="2">
        <v>3</v>
      </c>
      <c r="M319" s="3">
        <v>0</v>
      </c>
      <c r="N319" s="2">
        <f>_xlfn.XLOOKUP(C319,Shellfish_Presence!$E$3:$E$1333,Shellfish_Presence!$G$3:$G$1333,,0,)</f>
        <v>0</v>
      </c>
      <c r="O319" s="3">
        <v>0</v>
      </c>
      <c r="P319" s="3">
        <v>1</v>
      </c>
      <c r="Q319" s="2">
        <v>1</v>
      </c>
      <c r="R319" s="3">
        <v>1</v>
      </c>
      <c r="S319" s="3">
        <v>0</v>
      </c>
      <c r="T319" s="3">
        <v>545.02001953125</v>
      </c>
      <c r="U319" s="3">
        <v>0</v>
      </c>
      <c r="V319" s="2">
        <v>0</v>
      </c>
      <c r="W319" s="3">
        <f t="shared" si="8"/>
        <v>0</v>
      </c>
      <c r="X319">
        <f t="shared" si="9"/>
        <v>0</v>
      </c>
      <c r="Y319">
        <f>IFERROR(INDEX('Parcel Year'!$N$3:$N$1175,MATCH(KC_SPS_SubbasinAttributes!C319,'Parcel Year'!$M$3:$M$1175,0)),0)</f>
        <v>0</v>
      </c>
      <c r="Z319">
        <f>INDEX(Imperviousness!$B$2:$B$1332,MATCH(KC_SPS_SubbasinAttributes!C319,Imperviousness!$A$2:$A$1332,0))</f>
        <v>0.16</v>
      </c>
      <c r="AA319">
        <f>INDEX('Flow Duration Index'!$B$2:$B$1332,MATCH(KC_SPS_SubbasinAttributes!C319,'Flow Duration Index'!$A$2:$A$1332,0))</f>
        <v>4.492</v>
      </c>
      <c r="AB319">
        <f>INDEX(Opportunity_Index!$G$2:$G$1333,MATCH(KC_SPS_SubbasinAttributes!C319,Opportunity_Index!$F$2:$F$1333,0))</f>
        <v>0.20615</v>
      </c>
      <c r="AC319">
        <f>INDEX(Traffic!$B$2:$B$1332,MATCH(KC_SPS_SubbasinAttributes!C319,Traffic!$A$2:$A$1332,0))</f>
        <v>9002.83</v>
      </c>
      <c r="AD319">
        <f>INDEX(EquityScore!$F$3:$F$1334,MATCH(KC_SPS_SubbasinAttributes!C319,EquityScore!$E$3:$E$1334,0))</f>
        <v>2</v>
      </c>
      <c r="AE319">
        <f>IFERROR(INDEX(PavementCondition!$E$2:$E$669,MATCH(KC_SPS_SubbasinAttributes!C319,PavementCondition!$D$2:$D$669,0)),"N/A")</f>
        <v>78</v>
      </c>
      <c r="AF319">
        <f>INDEX(SpawnerMortality!$E$2:$E$1331,MATCH(KC_SPS_SubbasinAttributes!C319,SpawnerMortality!$D$2:$D$1331,0))</f>
        <v>0.2355816315</v>
      </c>
      <c r="AG319" s="25">
        <f>IFERROR(_xlfn.XLOOKUP($C319,WQBE_Loading!$C$4:$C$3072,WQBE_Loading!G$4:G$3072,,0,),"")</f>
        <v>6.7391303952936141</v>
      </c>
      <c r="AH319" s="25">
        <f>IFERROR(_xlfn.XLOOKUP($C319,WQBE_Loading!$C$4:$C$3072,WQBE_Loading!H$4:H$3072,,0,),"")</f>
        <v>35.634656786659505</v>
      </c>
      <c r="AI319" s="25">
        <f>IFERROR(_xlfn.XLOOKUP($C319,WQBE_Loading!$C$4:$C$3072,WQBE_Loading!I$4:I$3072,,0,),"")</f>
        <v>925.22921887958046</v>
      </c>
      <c r="AJ319" s="25">
        <f>IFERROR(_xlfn.XLOOKUP($C319,WQBE_Loading!$C$4:$C$3072,WQBE_Loading!J$4:J$3072,,0,),"")</f>
        <v>76.968224888906605</v>
      </c>
      <c r="AK319" s="25">
        <f>IFERROR(_xlfn.XLOOKUP($C319,WQBE_Loading!$C$4:$C$3072,WQBE_Loading!K$4:K$3072,,0,),"")</f>
        <v>31300.515663640101</v>
      </c>
      <c r="AL319" s="25">
        <f>IFERROR(_xlfn.XLOOKUP($C319,WQBE_Loading!$C$4:$C$3072,WQBE_Loading!L$4:L$3072,,0,),"")</f>
        <v>1.11631909598825E-2</v>
      </c>
      <c r="AM319" s="25">
        <f>IFERROR(_xlfn.XLOOKUP($C319,WQBE_Loading!$C$4:$C$3072,WQBE_Loading!M$4:M$3072,,0,),"")</f>
        <v>9.37565275504356E-4</v>
      </c>
      <c r="AN319" s="25">
        <f>IFERROR(_xlfn.XLOOKUP($C319,WQBE_Loading!$C$4:$C$3072,WQBE_Loading!N$4:N$3072,,0,),"")</f>
        <v>0.31739940735973698</v>
      </c>
      <c r="AO319" s="25">
        <f>IFERROR(_xlfn.XLOOKUP($C319,WQBE_Loading!$C$4:$C$3072,WQBE_Loading!O$4:O$3072,,0,),"")</f>
        <v>1.5583060907024451</v>
      </c>
      <c r="AP319" s="25">
        <f>IFERROR(_xlfn.XLOOKUP($C319,WQBE_Loading!$C$4:$C$3072,WQBE_Loading!P$4:P$3072,,0,),"")</f>
        <v>2.3149662144096697</v>
      </c>
      <c r="AQ319" s="13">
        <f>IFERROR(_xlfn.XLOOKUP($C319,WQBE_Loading!$C$4:$C$3072,WQBE_Loading!Q$4:Q$3072,,0,),"")</f>
        <v>27052445.291815698</v>
      </c>
      <c r="AR319">
        <f>_xlfn.XLOOKUP(C319,UrbanHeat!$A$2:$A$1333,UrbanHeat!$B$2:$B$1333,,0,)</f>
        <v>12.333</v>
      </c>
      <c r="AS319" s="25">
        <f>_xlfn.XLOOKUP($C319,TNC_Loading!$A$2:$A$1332,TNC_Loading!B$2:B$1332,,0,)</f>
        <v>6.3179999999999996</v>
      </c>
      <c r="AT319" s="25">
        <f>_xlfn.XLOOKUP($C319,TNC_Loading!$A$2:$A$1332,TNC_Loading!C$2:C$1332,,0,)</f>
        <v>0.20200000000000001</v>
      </c>
      <c r="AU319" s="25">
        <f>_xlfn.XLOOKUP($C319,TNC_Loading!$A$2:$A$1332,TNC_Loading!D$2:D$1332,,0,)</f>
        <v>12.504</v>
      </c>
      <c r="AV319" s="25">
        <f>_xlfn.XLOOKUP($C319,TNC_Loading!$A$2:$A$1332,TNC_Loading!E$2:E$1332,,0,)</f>
        <v>7.3259999999999996</v>
      </c>
      <c r="AW319" s="25">
        <f>_xlfn.XLOOKUP($C319,TNC_Loading!$A$2:$A$1332,TNC_Loading!F$2:F$1332,,0,)</f>
        <v>131.214</v>
      </c>
      <c r="AX319">
        <f>_xlfn.XLOOKUP(C319,BIBI!$D$2:$D$1332,BIBI!$F$2:$F$1332,,0,)</f>
        <v>0</v>
      </c>
      <c r="AY319">
        <f>_xlfn.XLOOKUP(C319,FacilityCounts!$A$3:$A$1333,FacilityCounts!$B$3:$B$1333,,0,)</f>
        <v>0</v>
      </c>
      <c r="AZ319">
        <f>_xlfn.XLOOKUP(C319,FacilityCounts!$D$3:$D$1333,FacilityCounts!$E$3:$E$1333,,0,)</f>
        <v>0</v>
      </c>
      <c r="BA319">
        <f>_xlfn.XLOOKUP(C319,FacilityCounts!$G$3:$G$1333,FacilityCounts!$H$3:$H$1333,,0,)</f>
        <v>0</v>
      </c>
      <c r="BB319">
        <f>IFERROR(_xlfn.XLOOKUP(C319,'DA to P Sensitive Lakes'!$P$2:$P$44,'DA to P Sensitive Lakes'!$Q$2:$Q$44,,0,),0)</f>
        <v>0</v>
      </c>
      <c r="BC319" s="25">
        <f>_xlfn.XLOOKUP(C319,'Historic Runoff (mm)'!$A$2:$A$1332,'Historic Runoff (mm)'!$B$2:$B$1332,,0,)</f>
        <v>385.24099999999999</v>
      </c>
      <c r="BD319">
        <f>_xlfn.XLOOKUP(C319,DrainageComplaint!$A$2:$A$1332,DrainageComplaint!$B$2:$B$1332,,0,)</f>
        <v>0</v>
      </c>
      <c r="BE319">
        <f>_xlfn.XLOOKUP(C319,PAD_Area!$G$2:$G$1332,PAD_Area!$H$2:$H$1332,,0,)</f>
        <v>0</v>
      </c>
    </row>
    <row r="320" spans="1:57" x14ac:dyDescent="0.2">
      <c r="A320" s="2">
        <v>317</v>
      </c>
      <c r="B320" s="2">
        <v>318</v>
      </c>
      <c r="C320" s="20">
        <v>1003150</v>
      </c>
      <c r="D320" s="3" t="s">
        <v>325</v>
      </c>
      <c r="E320" s="3" t="s">
        <v>27</v>
      </c>
      <c r="F320" s="3">
        <v>395.45699999999999</v>
      </c>
      <c r="G320" s="3">
        <v>24284.898359700001</v>
      </c>
      <c r="H320" s="3">
        <v>17226041.7905</v>
      </c>
      <c r="I320" s="2">
        <v>1</v>
      </c>
      <c r="J320" s="2">
        <v>1</v>
      </c>
      <c r="K320" s="2">
        <v>0</v>
      </c>
      <c r="L320" s="2">
        <v>1</v>
      </c>
      <c r="M320" s="3">
        <v>0</v>
      </c>
      <c r="N320" s="2">
        <f>_xlfn.XLOOKUP(C320,Shellfish_Presence!$E$3:$E$1333,Shellfish_Presence!$G$3:$G$1333,,0,)</f>
        <v>0</v>
      </c>
      <c r="O320" s="3">
        <v>0</v>
      </c>
      <c r="P320" s="3">
        <v>1</v>
      </c>
      <c r="Q320" s="2">
        <v>1</v>
      </c>
      <c r="R320" s="3">
        <v>1</v>
      </c>
      <c r="S320" s="3">
        <v>0</v>
      </c>
      <c r="T320" s="3">
        <v>3908.969970703125</v>
      </c>
      <c r="U320" s="3">
        <v>0</v>
      </c>
      <c r="V320" s="2">
        <v>4</v>
      </c>
      <c r="W320" s="3">
        <f t="shared" si="8"/>
        <v>1.0232874721420541E-3</v>
      </c>
      <c r="X320">
        <f t="shared" si="9"/>
        <v>0</v>
      </c>
      <c r="Y320">
        <f>IFERROR(INDEX('Parcel Year'!$N$3:$N$1175,MATCH(KC_SPS_SubbasinAttributes!C320,'Parcel Year'!$M$3:$M$1175,0)),0)</f>
        <v>1.5324300155043602E-2</v>
      </c>
      <c r="Z320">
        <f>INDEX(Imperviousness!$B$2:$B$1332,MATCH(KC_SPS_SubbasinAttributes!C320,Imperviousness!$A$2:$A$1332,0))</f>
        <v>3.5999999999999997E-2</v>
      </c>
      <c r="AA320">
        <f>INDEX('Flow Duration Index'!$B$2:$B$1332,MATCH(KC_SPS_SubbasinAttributes!C320,'Flow Duration Index'!$A$2:$A$1332,0))</f>
        <v>2.1920000000000002</v>
      </c>
      <c r="AB320">
        <f>INDEX(Opportunity_Index!$G$2:$G$1333,MATCH(KC_SPS_SubbasinAttributes!C320,Opportunity_Index!$F$2:$F$1333,0))</f>
        <v>0.20615</v>
      </c>
      <c r="AC320">
        <f>INDEX(Traffic!$B$2:$B$1332,MATCH(KC_SPS_SubbasinAttributes!C320,Traffic!$A$2:$A$1332,0))</f>
        <v>15182.338</v>
      </c>
      <c r="AD320">
        <f>INDEX(EquityScore!$F$3:$F$1334,MATCH(KC_SPS_SubbasinAttributes!C320,EquityScore!$E$3:$E$1334,0))</f>
        <v>2</v>
      </c>
      <c r="AE320">
        <f>IFERROR(INDEX(PavementCondition!$E$2:$E$669,MATCH(KC_SPS_SubbasinAttributes!C320,PavementCondition!$D$2:$D$669,0)),"N/A")</f>
        <v>59</v>
      </c>
      <c r="AF320">
        <f>INDEX(SpawnerMortality!$E$2:$E$1331,MATCH(KC_SPS_SubbasinAttributes!C320,SpawnerMortality!$D$2:$D$1331,0))</f>
        <v>0.22528158500000001</v>
      </c>
      <c r="AG320" s="25">
        <f>IFERROR(_xlfn.XLOOKUP($C320,WQBE_Loading!$C$4:$C$3072,WQBE_Loading!G$4:G$3072,,0,),"")</f>
        <v>0.34654467146843004</v>
      </c>
      <c r="AH320" s="25">
        <f>IFERROR(_xlfn.XLOOKUP($C320,WQBE_Loading!$C$4:$C$3072,WQBE_Loading!H$4:H$3072,,0,),"")</f>
        <v>2.009938945109675</v>
      </c>
      <c r="AI320" s="25">
        <f>IFERROR(_xlfn.XLOOKUP($C320,WQBE_Loading!$C$4:$C$3072,WQBE_Loading!I$4:I$3072,,0,),"")</f>
        <v>42.018183928490245</v>
      </c>
      <c r="AJ320" s="25">
        <f>IFERROR(_xlfn.XLOOKUP($C320,WQBE_Loading!$C$4:$C$3072,WQBE_Loading!J$4:J$3072,,0,),"")</f>
        <v>3.8568826118622299</v>
      </c>
      <c r="AK320" s="25">
        <f>IFERROR(_xlfn.XLOOKUP($C320,WQBE_Loading!$C$4:$C$3072,WQBE_Loading!K$4:K$3072,,0,),"")</f>
        <v>1841.2794284788699</v>
      </c>
      <c r="AL320" s="25">
        <f>IFERROR(_xlfn.XLOOKUP($C320,WQBE_Loading!$C$4:$C$3072,WQBE_Loading!L$4:L$3072,,0,),"")</f>
        <v>5.1727808758496503E-4</v>
      </c>
      <c r="AM320" s="25">
        <f>IFERROR(_xlfn.XLOOKUP($C320,WQBE_Loading!$C$4:$C$3072,WQBE_Loading!M$4:M$3072,,0,),"")</f>
        <v>7.2775331245731196E-5</v>
      </c>
      <c r="AN320" s="25">
        <f>IFERROR(_xlfn.XLOOKUP($C320,WQBE_Loading!$C$4:$C$3072,WQBE_Loading!N$4:N$3072,,0,),"")</f>
        <v>1.687103032796675E-2</v>
      </c>
      <c r="AO320" s="25">
        <f>IFERROR(_xlfn.XLOOKUP($C320,WQBE_Loading!$C$4:$C$3072,WQBE_Loading!O$4:O$3072,,0,),"")</f>
        <v>8.040546875759666E-2</v>
      </c>
      <c r="AP320" s="25">
        <f>IFERROR(_xlfn.XLOOKUP($C320,WQBE_Loading!$C$4:$C$3072,WQBE_Loading!P$4:P$3072,,0,),"")</f>
        <v>0.137695685495239</v>
      </c>
      <c r="AQ320" s="13">
        <f>IFERROR(_xlfn.XLOOKUP($C320,WQBE_Loading!$C$4:$C$3072,WQBE_Loading!Q$4:Q$3072,,0,),"")</f>
        <v>2082033.7806699949</v>
      </c>
      <c r="AR320">
        <f>_xlfn.XLOOKUP(C320,UrbanHeat!$A$2:$A$1333,UrbanHeat!$B$2:$B$1333,,0,)</f>
        <v>9.4610000000000003</v>
      </c>
      <c r="AS320" s="25">
        <f>_xlfn.XLOOKUP($C320,TNC_Loading!$A$2:$A$1332,TNC_Loading!B$2:B$1332,,0,)</f>
        <v>4.4550000000000001</v>
      </c>
      <c r="AT320" s="25">
        <f>_xlfn.XLOOKUP($C320,TNC_Loading!$A$2:$A$1332,TNC_Loading!C$2:C$1332,,0,)</f>
        <v>0.187</v>
      </c>
      <c r="AU320" s="25">
        <f>_xlfn.XLOOKUP($C320,TNC_Loading!$A$2:$A$1332,TNC_Loading!D$2:D$1332,,0,)</f>
        <v>4.8689999999999998</v>
      </c>
      <c r="AV320" s="25">
        <f>_xlfn.XLOOKUP($C320,TNC_Loading!$A$2:$A$1332,TNC_Loading!E$2:E$1332,,0,)</f>
        <v>3.4350000000000001</v>
      </c>
      <c r="AW320" s="25">
        <f>_xlfn.XLOOKUP($C320,TNC_Loading!$A$2:$A$1332,TNC_Loading!F$2:F$1332,,0,)</f>
        <v>108.36199999999999</v>
      </c>
      <c r="AX320">
        <f>_xlfn.XLOOKUP(C320,BIBI!$D$2:$D$1332,BIBI!$F$2:$F$1332,,0,)</f>
        <v>66.900000000000006</v>
      </c>
      <c r="AY320">
        <f>_xlfn.XLOOKUP(C320,FacilityCounts!$A$3:$A$1333,FacilityCounts!$B$3:$B$1333,,0,)</f>
        <v>0</v>
      </c>
      <c r="AZ320">
        <f>_xlfn.XLOOKUP(C320,FacilityCounts!$D$3:$D$1333,FacilityCounts!$E$3:$E$1333,,0,)</f>
        <v>0</v>
      </c>
      <c r="BA320">
        <f>_xlfn.XLOOKUP(C320,FacilityCounts!$G$3:$G$1333,FacilityCounts!$H$3:$H$1333,,0,)</f>
        <v>0</v>
      </c>
      <c r="BB320">
        <f>IFERROR(_xlfn.XLOOKUP(C320,'DA to P Sensitive Lakes'!$P$2:$P$44,'DA to P Sensitive Lakes'!$Q$2:$Q$44,,0,),0)</f>
        <v>0</v>
      </c>
      <c r="BC320" s="25">
        <f>_xlfn.XLOOKUP(C320,'Historic Runoff (mm)'!$A$2:$A$1332,'Historic Runoff (mm)'!$B$2:$B$1332,,0,)</f>
        <v>214.215</v>
      </c>
      <c r="BD320">
        <f>_xlfn.XLOOKUP(C320,DrainageComplaint!$A$2:$A$1332,DrainageComplaint!$B$2:$B$1332,,0,)</f>
        <v>1</v>
      </c>
      <c r="BE320">
        <f>_xlfn.XLOOKUP(C320,PAD_Area!$G$2:$G$1332,PAD_Area!$H$2:$H$1332,,0,)</f>
        <v>0</v>
      </c>
    </row>
    <row r="321" spans="1:57" x14ac:dyDescent="0.2">
      <c r="A321" s="2">
        <v>318</v>
      </c>
      <c r="B321" s="2">
        <v>319</v>
      </c>
      <c r="C321" s="20">
        <v>1003160</v>
      </c>
      <c r="D321" s="3" t="s">
        <v>326</v>
      </c>
      <c r="E321" s="3" t="s">
        <v>27</v>
      </c>
      <c r="F321" s="3">
        <v>1869.6420000000001</v>
      </c>
      <c r="G321" s="3">
        <v>51124.633409900001</v>
      </c>
      <c r="H321" s="3">
        <v>81441292.139599994</v>
      </c>
      <c r="I321" s="2">
        <v>1</v>
      </c>
      <c r="J321" s="2">
        <v>3</v>
      </c>
      <c r="K321" s="2">
        <v>0</v>
      </c>
      <c r="L321" s="2">
        <v>4</v>
      </c>
      <c r="M321" s="3">
        <v>0</v>
      </c>
      <c r="N321" s="2">
        <f>_xlfn.XLOOKUP(C321,Shellfish_Presence!$E$3:$E$1333,Shellfish_Presence!$G$3:$G$1333,,0,)</f>
        <v>0</v>
      </c>
      <c r="O321" s="3">
        <v>0</v>
      </c>
      <c r="P321" s="3">
        <v>0.99999898672103882</v>
      </c>
      <c r="Q321" s="2">
        <v>4</v>
      </c>
      <c r="R321" s="3">
        <v>0.99999898672103882</v>
      </c>
      <c r="S321" s="3">
        <v>0</v>
      </c>
      <c r="T321" s="3">
        <v>11530.099609375</v>
      </c>
      <c r="U321" s="3">
        <v>0</v>
      </c>
      <c r="V321" s="2">
        <v>11</v>
      </c>
      <c r="W321" s="3">
        <f t="shared" si="8"/>
        <v>9.5402471554157417E-4</v>
      </c>
      <c r="X321">
        <f t="shared" si="9"/>
        <v>0</v>
      </c>
      <c r="Y321">
        <f>IFERROR(INDEX('Parcel Year'!$N$3:$N$1175,MATCH(KC_SPS_SubbasinAttributes!C321,'Parcel Year'!$M$3:$M$1175,0)),0)</f>
        <v>7.6586902141571045E-2</v>
      </c>
      <c r="Z321">
        <f>INDEX(Imperviousness!$B$2:$B$1332,MATCH(KC_SPS_SubbasinAttributes!C321,Imperviousness!$A$2:$A$1332,0))</f>
        <v>1.0999999999999999E-2</v>
      </c>
      <c r="AA321">
        <f>INDEX('Flow Duration Index'!$B$2:$B$1332,MATCH(KC_SPS_SubbasinAttributes!C321,'Flow Duration Index'!$A$2:$A$1332,0))</f>
        <v>1.778</v>
      </c>
      <c r="AB321">
        <f>INDEX(Opportunity_Index!$G$2:$G$1333,MATCH(KC_SPS_SubbasinAttributes!C321,Opportunity_Index!$F$2:$F$1333,0))</f>
        <v>0.20615</v>
      </c>
      <c r="AC321">
        <f>INDEX(Traffic!$B$2:$B$1332,MATCH(KC_SPS_SubbasinAttributes!C321,Traffic!$A$2:$A$1332,0))</f>
        <v>10578.628000000001</v>
      </c>
      <c r="AD321">
        <f>INDEX(EquityScore!$F$3:$F$1334,MATCH(KC_SPS_SubbasinAttributes!C321,EquityScore!$E$3:$E$1334,0))</f>
        <v>2</v>
      </c>
      <c r="AE321">
        <f>IFERROR(INDEX(PavementCondition!$E$2:$E$669,MATCH(KC_SPS_SubbasinAttributes!C321,PavementCondition!$D$2:$D$669,0)),"N/A")</f>
        <v>46</v>
      </c>
      <c r="AF321">
        <f>INDEX(SpawnerMortality!$E$2:$E$1331,MATCH(KC_SPS_SubbasinAttributes!C321,SpawnerMortality!$D$2:$D$1331,0))</f>
        <v>0.205680801</v>
      </c>
      <c r="AG321" s="25">
        <f>IFERROR(_xlfn.XLOOKUP($C321,WQBE_Loading!$C$4:$C$3072,WQBE_Loading!G$4:G$3072,,0,),"")</f>
        <v>0.97254535667848652</v>
      </c>
      <c r="AH321" s="25">
        <f>IFERROR(_xlfn.XLOOKUP($C321,WQBE_Loading!$C$4:$C$3072,WQBE_Loading!H$4:H$3072,,0,),"")</f>
        <v>5.224551533539735</v>
      </c>
      <c r="AI321" s="25">
        <f>IFERROR(_xlfn.XLOOKUP($C321,WQBE_Loading!$C$4:$C$3072,WQBE_Loading!I$4:I$3072,,0,),"")</f>
        <v>234.77157603916999</v>
      </c>
      <c r="AJ321" s="25">
        <f>IFERROR(_xlfn.XLOOKUP($C321,WQBE_Loading!$C$4:$C$3072,WQBE_Loading!J$4:J$3072,,0,),"")</f>
        <v>18.7344011232742</v>
      </c>
      <c r="AK321" s="25">
        <f>IFERROR(_xlfn.XLOOKUP($C321,WQBE_Loading!$C$4:$C$3072,WQBE_Loading!K$4:K$3072,,0,),"")</f>
        <v>7967.1257355357957</v>
      </c>
      <c r="AL321" s="25">
        <f>IFERROR(_xlfn.XLOOKUP($C321,WQBE_Loading!$C$4:$C$3072,WQBE_Loading!L$4:L$3072,,0,),"")</f>
        <v>2.182687315165935E-3</v>
      </c>
      <c r="AM321" s="25">
        <f>IFERROR(_xlfn.XLOOKUP($C321,WQBE_Loading!$C$4:$C$3072,WQBE_Loading!M$4:M$3072,,0,),"")</f>
        <v>1.6069058741953251E-4</v>
      </c>
      <c r="AN321" s="25">
        <f>IFERROR(_xlfn.XLOOKUP($C321,WQBE_Loading!$C$4:$C$3072,WQBE_Loading!N$4:N$3072,,0,),"")</f>
        <v>0.10735897664422001</v>
      </c>
      <c r="AO321" s="25">
        <f>IFERROR(_xlfn.XLOOKUP($C321,WQBE_Loading!$C$4:$C$3072,WQBE_Loading!O$4:O$3072,,0,),"")</f>
        <v>0.37976287769901751</v>
      </c>
      <c r="AP321" s="25">
        <f>IFERROR(_xlfn.XLOOKUP($C321,WQBE_Loading!$C$4:$C$3072,WQBE_Loading!P$4:P$3072,,0,),"")</f>
        <v>0.41482765560271001</v>
      </c>
      <c r="AQ321" s="13">
        <f>IFERROR(_xlfn.XLOOKUP($C321,WQBE_Loading!$C$4:$C$3072,WQBE_Loading!Q$4:Q$3072,,0,),"")</f>
        <v>16107193.751798</v>
      </c>
      <c r="AR321">
        <f>_xlfn.XLOOKUP(C321,UrbanHeat!$A$2:$A$1333,UrbanHeat!$B$2:$B$1333,,0,)</f>
        <v>8.6210000000000004</v>
      </c>
      <c r="AS321" s="25">
        <f>_xlfn.XLOOKUP($C321,TNC_Loading!$A$2:$A$1332,TNC_Loading!B$2:B$1332,,0,)</f>
        <v>1.4730000000000001</v>
      </c>
      <c r="AT321" s="25">
        <f>_xlfn.XLOOKUP($C321,TNC_Loading!$A$2:$A$1332,TNC_Loading!C$2:C$1332,,0,)</f>
        <v>3.5999999999999997E-2</v>
      </c>
      <c r="AU321" s="25">
        <f>_xlfn.XLOOKUP($C321,TNC_Loading!$A$2:$A$1332,TNC_Loading!D$2:D$1332,,0,)</f>
        <v>1.2190000000000001</v>
      </c>
      <c r="AV321" s="25">
        <f>_xlfn.XLOOKUP($C321,TNC_Loading!$A$2:$A$1332,TNC_Loading!E$2:E$1332,,0,)</f>
        <v>0.89500000000000002</v>
      </c>
      <c r="AW321" s="25">
        <f>_xlfn.XLOOKUP($C321,TNC_Loading!$A$2:$A$1332,TNC_Loading!F$2:F$1332,,0,)</f>
        <v>34.03</v>
      </c>
      <c r="AX321">
        <f>_xlfn.XLOOKUP(C321,BIBI!$D$2:$D$1332,BIBI!$F$2:$F$1332,,0,)</f>
        <v>87</v>
      </c>
      <c r="AY321">
        <f>_xlfn.XLOOKUP(C321,FacilityCounts!$A$3:$A$1333,FacilityCounts!$B$3:$B$1333,,0,)</f>
        <v>0</v>
      </c>
      <c r="AZ321">
        <f>_xlfn.XLOOKUP(C321,FacilityCounts!$D$3:$D$1333,FacilityCounts!$E$3:$E$1333,,0,)</f>
        <v>0</v>
      </c>
      <c r="BA321">
        <f>_xlfn.XLOOKUP(C321,FacilityCounts!$G$3:$G$1333,FacilityCounts!$H$3:$H$1333,,0,)</f>
        <v>0</v>
      </c>
      <c r="BB321">
        <f>IFERROR(_xlfn.XLOOKUP(C321,'DA to P Sensitive Lakes'!$P$2:$P$44,'DA to P Sensitive Lakes'!$Q$2:$Q$44,,0,),0)</f>
        <v>0</v>
      </c>
      <c r="BC321" s="25">
        <f>_xlfn.XLOOKUP(C321,'Historic Runoff (mm)'!$A$2:$A$1332,'Historic Runoff (mm)'!$B$2:$B$1332,,0,)</f>
        <v>110.57899999999999</v>
      </c>
      <c r="BD321">
        <f>_xlfn.XLOOKUP(C321,DrainageComplaint!$A$2:$A$1332,DrainageComplaint!$B$2:$B$1332,,0,)</f>
        <v>4</v>
      </c>
      <c r="BE321">
        <f>_xlfn.XLOOKUP(C321,PAD_Area!$G$2:$G$1332,PAD_Area!$H$2:$H$1332,,0,)</f>
        <v>0</v>
      </c>
    </row>
    <row r="322" spans="1:57" x14ac:dyDescent="0.2">
      <c r="A322" s="2">
        <v>319</v>
      </c>
      <c r="B322" s="2">
        <v>320</v>
      </c>
      <c r="C322" s="20">
        <v>1003170</v>
      </c>
      <c r="D322" s="3" t="s">
        <v>327</v>
      </c>
      <c r="E322" s="3" t="s">
        <v>27</v>
      </c>
      <c r="F322" s="3">
        <v>1352.471</v>
      </c>
      <c r="G322" s="3">
        <v>47470.344782</v>
      </c>
      <c r="H322" s="3">
        <v>58913382.034100004</v>
      </c>
      <c r="I322" s="2">
        <v>0</v>
      </c>
      <c r="J322" s="2">
        <v>3</v>
      </c>
      <c r="K322" s="2">
        <v>0</v>
      </c>
      <c r="L322" s="2">
        <v>9</v>
      </c>
      <c r="M322" s="3">
        <v>0</v>
      </c>
      <c r="N322" s="2">
        <f>_xlfn.XLOOKUP(C322,Shellfish_Presence!$E$3:$E$1333,Shellfish_Presence!$G$3:$G$1333,,0,)</f>
        <v>0</v>
      </c>
      <c r="O322" s="3">
        <v>0</v>
      </c>
      <c r="P322" s="3">
        <v>0.99993997812271118</v>
      </c>
      <c r="Q322" s="2">
        <v>4</v>
      </c>
      <c r="R322" s="3">
        <v>0.99999898672103882</v>
      </c>
      <c r="S322" s="3">
        <v>0</v>
      </c>
      <c r="T322" s="3">
        <v>21214.80078125</v>
      </c>
      <c r="U322" s="3">
        <v>0</v>
      </c>
      <c r="V322" s="2">
        <v>22</v>
      </c>
      <c r="W322" s="3">
        <f t="shared" si="8"/>
        <v>1.0370118591659825E-3</v>
      </c>
      <c r="X322">
        <f t="shared" si="9"/>
        <v>0</v>
      </c>
      <c r="Y322">
        <f>IFERROR(INDEX('Parcel Year'!$N$3:$N$1175,MATCH(KC_SPS_SubbasinAttributes!C322,'Parcel Year'!$M$3:$M$1175,0)),0)</f>
        <v>0.16023899614810944</v>
      </c>
      <c r="Z322">
        <f>INDEX(Imperviousness!$B$2:$B$1332,MATCH(KC_SPS_SubbasinAttributes!C322,Imperviousness!$A$2:$A$1332,0))</f>
        <v>6.2E-2</v>
      </c>
      <c r="AA322">
        <f>INDEX('Flow Duration Index'!$B$2:$B$1332,MATCH(KC_SPS_SubbasinAttributes!C322,'Flow Duration Index'!$A$2:$A$1332,0))</f>
        <v>2.7330000000000001</v>
      </c>
      <c r="AB322">
        <f>INDEX(Opportunity_Index!$G$2:$G$1333,MATCH(KC_SPS_SubbasinAttributes!C322,Opportunity_Index!$F$2:$F$1333,0))</f>
        <v>0.20615</v>
      </c>
      <c r="AC322">
        <f>INDEX(Traffic!$B$2:$B$1332,MATCH(KC_SPS_SubbasinAttributes!C322,Traffic!$A$2:$A$1332,0))</f>
        <v>9851.24</v>
      </c>
      <c r="AD322">
        <f>INDEX(EquityScore!$F$3:$F$1334,MATCH(KC_SPS_SubbasinAttributes!C322,EquityScore!$E$3:$E$1334,0))</f>
        <v>2</v>
      </c>
      <c r="AE322">
        <f>IFERROR(INDEX(PavementCondition!$E$2:$E$669,MATCH(KC_SPS_SubbasinAttributes!C322,PavementCondition!$D$2:$D$669,0)),"N/A")</f>
        <v>62</v>
      </c>
      <c r="AF322">
        <f>INDEX(SpawnerMortality!$E$2:$E$1331,MATCH(KC_SPS_SubbasinAttributes!C322,SpawnerMortality!$D$2:$D$1331,0))</f>
        <v>0.205680801</v>
      </c>
      <c r="AG322" s="25">
        <f>IFERROR(_xlfn.XLOOKUP($C322,WQBE_Loading!$C$4:$C$3072,WQBE_Loading!G$4:G$3072,,0,),"")</f>
        <v>6.7969803259962998</v>
      </c>
      <c r="AH322" s="25">
        <f>IFERROR(_xlfn.XLOOKUP($C322,WQBE_Loading!$C$4:$C$3072,WQBE_Loading!H$4:H$3072,,0,),"")</f>
        <v>45.142101702510999</v>
      </c>
      <c r="AI322" s="25">
        <f>IFERROR(_xlfn.XLOOKUP($C322,WQBE_Loading!$C$4:$C$3072,WQBE_Loading!I$4:I$3072,,0,),"")</f>
        <v>765.0846362426015</v>
      </c>
      <c r="AJ322" s="25">
        <f>IFERROR(_xlfn.XLOOKUP($C322,WQBE_Loading!$C$4:$C$3072,WQBE_Loading!J$4:J$3072,,0,),"")</f>
        <v>82.22685479275259</v>
      </c>
      <c r="AK322" s="25">
        <f>IFERROR(_xlfn.XLOOKUP($C322,WQBE_Loading!$C$4:$C$3072,WQBE_Loading!K$4:K$3072,,0,),"")</f>
        <v>33864.455265772798</v>
      </c>
      <c r="AL322" s="25">
        <f>IFERROR(_xlfn.XLOOKUP($C322,WQBE_Loading!$C$4:$C$3072,WQBE_Loading!L$4:L$3072,,0,),"")</f>
        <v>8.7393842504541602E-3</v>
      </c>
      <c r="AM322" s="25">
        <f>IFERROR(_xlfn.XLOOKUP($C322,WQBE_Loading!$C$4:$C$3072,WQBE_Loading!M$4:M$3072,,0,),"")</f>
        <v>1.5747371984549002E-3</v>
      </c>
      <c r="AN322" s="25">
        <f>IFERROR(_xlfn.XLOOKUP($C322,WQBE_Loading!$C$4:$C$3072,WQBE_Loading!N$4:N$3072,,0,),"")</f>
        <v>0.26327519923918752</v>
      </c>
      <c r="AO322" s="25">
        <f>IFERROR(_xlfn.XLOOKUP($C322,WQBE_Loading!$C$4:$C$3072,WQBE_Loading!O$4:O$3072,,0,),"")</f>
        <v>1.28321010364045</v>
      </c>
      <c r="AP322" s="25">
        <f>IFERROR(_xlfn.XLOOKUP($C322,WQBE_Loading!$C$4:$C$3072,WQBE_Loading!P$4:P$3072,,0,),"")</f>
        <v>3.6918236783542802</v>
      </c>
      <c r="AQ322" s="13">
        <f>IFERROR(_xlfn.XLOOKUP($C322,WQBE_Loading!$C$4:$C$3072,WQBE_Loading!Q$4:Q$3072,,0,),"")</f>
        <v>26010314.269231401</v>
      </c>
      <c r="AR322">
        <f>_xlfn.XLOOKUP(C322,UrbanHeat!$A$2:$A$1333,UrbanHeat!$B$2:$B$1333,,0,)</f>
        <v>9.4030000000000005</v>
      </c>
      <c r="AS322" s="25">
        <f>_xlfn.XLOOKUP($C322,TNC_Loading!$A$2:$A$1332,TNC_Loading!B$2:B$1332,,0,)</f>
        <v>3.0979999999999999</v>
      </c>
      <c r="AT322" s="25">
        <f>_xlfn.XLOOKUP($C322,TNC_Loading!$A$2:$A$1332,TNC_Loading!C$2:C$1332,,0,)</f>
        <v>0.13300000000000001</v>
      </c>
      <c r="AU322" s="25">
        <f>_xlfn.XLOOKUP($C322,TNC_Loading!$A$2:$A$1332,TNC_Loading!D$2:D$1332,,0,)</f>
        <v>5.57</v>
      </c>
      <c r="AV322" s="25">
        <f>_xlfn.XLOOKUP($C322,TNC_Loading!$A$2:$A$1332,TNC_Loading!E$2:E$1332,,0,)</f>
        <v>2.5880000000000001</v>
      </c>
      <c r="AW322" s="25">
        <f>_xlfn.XLOOKUP($C322,TNC_Loading!$A$2:$A$1332,TNC_Loading!F$2:F$1332,,0,)</f>
        <v>83.203000000000003</v>
      </c>
      <c r="AX322">
        <f>_xlfn.XLOOKUP(C322,BIBI!$D$2:$D$1332,BIBI!$F$2:$F$1332,,0,)</f>
        <v>0</v>
      </c>
      <c r="AY322">
        <f>_xlfn.XLOOKUP(C322,FacilityCounts!$A$3:$A$1333,FacilityCounts!$B$3:$B$1333,,0,)</f>
        <v>15</v>
      </c>
      <c r="AZ322">
        <f>_xlfn.XLOOKUP(C322,FacilityCounts!$D$3:$D$1333,FacilityCounts!$E$3:$E$1333,,0,)</f>
        <v>0</v>
      </c>
      <c r="BA322">
        <f>_xlfn.XLOOKUP(C322,FacilityCounts!$G$3:$G$1333,FacilityCounts!$H$3:$H$1333,,0,)</f>
        <v>0</v>
      </c>
      <c r="BB322">
        <f>IFERROR(_xlfn.XLOOKUP(C322,'DA to P Sensitive Lakes'!$P$2:$P$44,'DA to P Sensitive Lakes'!$Q$2:$Q$44,,0,),0)</f>
        <v>0</v>
      </c>
      <c r="BC322" s="25">
        <f>_xlfn.XLOOKUP(C322,'Historic Runoff (mm)'!$A$2:$A$1332,'Historic Runoff (mm)'!$B$2:$B$1332,,0,)</f>
        <v>192.001</v>
      </c>
      <c r="BD322">
        <f>_xlfn.XLOOKUP(C322,DrainageComplaint!$A$2:$A$1332,DrainageComplaint!$B$2:$B$1332,,0,)</f>
        <v>0</v>
      </c>
      <c r="BE322">
        <f>_xlfn.XLOOKUP(C322,PAD_Area!$G$2:$G$1332,PAD_Area!$H$2:$H$1332,,0,)</f>
        <v>0</v>
      </c>
    </row>
    <row r="323" spans="1:57" x14ac:dyDescent="0.2">
      <c r="A323" s="2">
        <v>320</v>
      </c>
      <c r="B323" s="2">
        <v>321</v>
      </c>
      <c r="C323" s="20">
        <v>1003180</v>
      </c>
      <c r="D323" s="3" t="s">
        <v>328</v>
      </c>
      <c r="E323" s="3" t="s">
        <v>27</v>
      </c>
      <c r="F323" s="3">
        <v>562.04300000000001</v>
      </c>
      <c r="G323" s="3">
        <v>27436.070359199999</v>
      </c>
      <c r="H323" s="3">
        <v>24482489.6921</v>
      </c>
      <c r="I323" s="2">
        <v>0</v>
      </c>
      <c r="J323" s="2">
        <v>3</v>
      </c>
      <c r="K323" s="2">
        <v>0</v>
      </c>
      <c r="L323" s="2">
        <v>0</v>
      </c>
      <c r="M323" s="3">
        <v>0</v>
      </c>
      <c r="N323" s="2">
        <f>_xlfn.XLOOKUP(C323,Shellfish_Presence!$E$3:$E$1333,Shellfish_Presence!$G$3:$G$1333,,0,)</f>
        <v>0</v>
      </c>
      <c r="O323" s="3">
        <v>0</v>
      </c>
      <c r="P323" s="3">
        <v>0.99994498491287231</v>
      </c>
      <c r="Q323" s="2">
        <v>1</v>
      </c>
      <c r="R323" s="3">
        <v>1</v>
      </c>
      <c r="S323" s="3">
        <v>0</v>
      </c>
      <c r="T323" s="3">
        <v>688.69097900390625</v>
      </c>
      <c r="U323" s="3">
        <v>0</v>
      </c>
      <c r="V323" s="2">
        <v>1</v>
      </c>
      <c r="W323" s="3">
        <f t="shared" ref="W323:W386" si="10">IFERROR(V323/T323,"")</f>
        <v>1.4520300548242378E-3</v>
      </c>
      <c r="X323">
        <f t="shared" si="9"/>
        <v>0</v>
      </c>
      <c r="Y323">
        <f>IFERROR(INDEX('Parcel Year'!$N$3:$N$1175,MATCH(KC_SPS_SubbasinAttributes!C323,'Parcel Year'!$M$3:$M$1175,0)),0)</f>
        <v>5.5978599935770035E-2</v>
      </c>
      <c r="Z323">
        <f>INDEX(Imperviousness!$B$2:$B$1332,MATCH(KC_SPS_SubbasinAttributes!C323,Imperviousness!$A$2:$A$1332,0))</f>
        <v>0</v>
      </c>
      <c r="AA323">
        <f>INDEX('Flow Duration Index'!$B$2:$B$1332,MATCH(KC_SPS_SubbasinAttributes!C323,'Flow Duration Index'!$A$2:$A$1332,0))</f>
        <v>1.6659999999999999</v>
      </c>
      <c r="AB323">
        <f>INDEX(Opportunity_Index!$G$2:$G$1333,MATCH(KC_SPS_SubbasinAttributes!C323,Opportunity_Index!$F$2:$F$1333,0))</f>
        <v>0.1046</v>
      </c>
      <c r="AC323">
        <f>INDEX(Traffic!$B$2:$B$1332,MATCH(KC_SPS_SubbasinAttributes!C323,Traffic!$A$2:$A$1332,0))</f>
        <v>863.23099999999999</v>
      </c>
      <c r="AD323">
        <f>INDEX(EquityScore!$F$3:$F$1334,MATCH(KC_SPS_SubbasinAttributes!C323,EquityScore!$E$3:$E$1334,0))</f>
        <v>1.6666666699999999</v>
      </c>
      <c r="AE323">
        <f>IFERROR(INDEX(PavementCondition!$E$2:$E$669,MATCH(KC_SPS_SubbasinAttributes!C323,PavementCondition!$D$2:$D$669,0)),"N/A")</f>
        <v>67</v>
      </c>
      <c r="AF323">
        <f>INDEX(SpawnerMortality!$E$2:$E$1331,MATCH(KC_SPS_SubbasinAttributes!C323,SpawnerMortality!$D$2:$D$1331,0))</f>
        <v>0.19634009799999999</v>
      </c>
      <c r="AG323" s="25">
        <f>IFERROR(_xlfn.XLOOKUP($C323,WQBE_Loading!$C$4:$C$3072,WQBE_Loading!G$4:G$3072,,0,),"")</f>
        <v>0.28217047511728599</v>
      </c>
      <c r="AH323" s="25">
        <f>IFERROR(_xlfn.XLOOKUP($C323,WQBE_Loading!$C$4:$C$3072,WQBE_Loading!H$4:H$3072,,0,),"")</f>
        <v>1.3124731136492951</v>
      </c>
      <c r="AI323" s="25">
        <f>IFERROR(_xlfn.XLOOKUP($C323,WQBE_Loading!$C$4:$C$3072,WQBE_Loading!I$4:I$3072,,0,),"")</f>
        <v>134.76502330313599</v>
      </c>
      <c r="AJ323" s="25">
        <f>IFERROR(_xlfn.XLOOKUP($C323,WQBE_Loading!$C$4:$C$3072,WQBE_Loading!J$4:J$3072,,0,),"")</f>
        <v>10.539918302584599</v>
      </c>
      <c r="AK323" s="25">
        <f>IFERROR(_xlfn.XLOOKUP($C323,WQBE_Loading!$C$4:$C$3072,WQBE_Loading!K$4:K$3072,,0,),"")</f>
        <v>6307.8252064011949</v>
      </c>
      <c r="AL323" s="25">
        <f>IFERROR(_xlfn.XLOOKUP($C323,WQBE_Loading!$C$4:$C$3072,WQBE_Loading!L$4:L$3072,,0,),"")</f>
        <v>1.776577928655275E-3</v>
      </c>
      <c r="AM323" s="25">
        <f>IFERROR(_xlfn.XLOOKUP($C323,WQBE_Loading!$C$4:$C$3072,WQBE_Loading!M$4:M$3072,,0,),"")</f>
        <v>4.9380220231414504E-5</v>
      </c>
      <c r="AN323" s="25">
        <f>IFERROR(_xlfn.XLOOKUP($C323,WQBE_Loading!$C$4:$C$3072,WQBE_Loading!N$4:N$3072,,0,),"")</f>
        <v>8.2945745466761395E-2</v>
      </c>
      <c r="AO323" s="25">
        <f>IFERROR(_xlfn.XLOOKUP($C323,WQBE_Loading!$C$4:$C$3072,WQBE_Loading!O$4:O$3072,,0,),"")</f>
        <v>0.32252020724859054</v>
      </c>
      <c r="AP323" s="25">
        <f>IFERROR(_xlfn.XLOOKUP($C323,WQBE_Loading!$C$4:$C$3072,WQBE_Loading!P$4:P$3072,,0,),"")</f>
        <v>0.18067423052465648</v>
      </c>
      <c r="AQ323" s="13">
        <f>IFERROR(_xlfn.XLOOKUP($C323,WQBE_Loading!$C$4:$C$3072,WQBE_Loading!Q$4:Q$3072,,0,),"")</f>
        <v>13794566.5639397</v>
      </c>
      <c r="AR323">
        <f>_xlfn.XLOOKUP(C323,UrbanHeat!$A$2:$A$1333,UrbanHeat!$B$2:$B$1333,,0,)</f>
        <v>7.4720000000000004</v>
      </c>
      <c r="AS323" s="25">
        <f>_xlfn.XLOOKUP($C323,TNC_Loading!$A$2:$A$1332,TNC_Loading!B$2:B$1332,,0,)</f>
        <v>1.1679999999999999</v>
      </c>
      <c r="AT323" s="25">
        <f>_xlfn.XLOOKUP($C323,TNC_Loading!$A$2:$A$1332,TNC_Loading!C$2:C$1332,,0,)</f>
        <v>8.0000000000000002E-3</v>
      </c>
      <c r="AU323" s="25">
        <f>_xlfn.XLOOKUP($C323,TNC_Loading!$A$2:$A$1332,TNC_Loading!D$2:D$1332,,0,)</f>
        <v>0.34899999999999998</v>
      </c>
      <c r="AV323" s="25">
        <f>_xlfn.XLOOKUP($C323,TNC_Loading!$A$2:$A$1332,TNC_Loading!E$2:E$1332,,0,)</f>
        <v>0.38700000000000001</v>
      </c>
      <c r="AW323" s="25">
        <f>_xlfn.XLOOKUP($C323,TNC_Loading!$A$2:$A$1332,TNC_Loading!F$2:F$1332,,0,)</f>
        <v>22.154</v>
      </c>
      <c r="AX323">
        <f>_xlfn.XLOOKUP(C323,BIBI!$D$2:$D$1332,BIBI!$F$2:$F$1332,,0,)</f>
        <v>91.6</v>
      </c>
      <c r="AY323">
        <f>_xlfn.XLOOKUP(C323,FacilityCounts!$A$3:$A$1333,FacilityCounts!$B$3:$B$1333,,0,)</f>
        <v>0</v>
      </c>
      <c r="AZ323">
        <f>_xlfn.XLOOKUP(C323,FacilityCounts!$D$3:$D$1333,FacilityCounts!$E$3:$E$1333,,0,)</f>
        <v>0</v>
      </c>
      <c r="BA323">
        <f>_xlfn.XLOOKUP(C323,FacilityCounts!$G$3:$G$1333,FacilityCounts!$H$3:$H$1333,,0,)</f>
        <v>0</v>
      </c>
      <c r="BB323">
        <f>IFERROR(_xlfn.XLOOKUP(C323,'DA to P Sensitive Lakes'!$P$2:$P$44,'DA to P Sensitive Lakes'!$Q$2:$Q$44,,0,),0)</f>
        <v>0</v>
      </c>
      <c r="BC323" s="25">
        <f>_xlfn.XLOOKUP(C323,'Historic Runoff (mm)'!$A$2:$A$1332,'Historic Runoff (mm)'!$B$2:$B$1332,,0,)</f>
        <v>103.988</v>
      </c>
      <c r="BD323">
        <f>_xlfn.XLOOKUP(C323,DrainageComplaint!$A$2:$A$1332,DrainageComplaint!$B$2:$B$1332,,0,)</f>
        <v>0</v>
      </c>
      <c r="BE323">
        <f>_xlfn.XLOOKUP(C323,PAD_Area!$G$2:$G$1332,PAD_Area!$H$2:$H$1332,,0,)</f>
        <v>0</v>
      </c>
    </row>
    <row r="324" spans="1:57" x14ac:dyDescent="0.2">
      <c r="A324" s="2">
        <v>321</v>
      </c>
      <c r="B324" s="2">
        <v>322</v>
      </c>
      <c r="C324" s="20">
        <v>1003190</v>
      </c>
      <c r="D324" s="3" t="s">
        <v>325</v>
      </c>
      <c r="E324" s="3" t="s">
        <v>27</v>
      </c>
      <c r="F324" s="3">
        <v>421.20299999999997</v>
      </c>
      <c r="G324" s="3">
        <v>21524.861185900001</v>
      </c>
      <c r="H324" s="3">
        <v>18347534.211599998</v>
      </c>
      <c r="I324" s="2">
        <v>0</v>
      </c>
      <c r="J324" s="2">
        <v>1</v>
      </c>
      <c r="K324" s="2">
        <v>0</v>
      </c>
      <c r="L324" s="2">
        <v>0</v>
      </c>
      <c r="M324" s="3">
        <v>0</v>
      </c>
      <c r="N324" s="2">
        <f>_xlfn.XLOOKUP(C324,Shellfish_Presence!$E$3:$E$1333,Shellfish_Presence!$G$3:$G$1333,,0,)</f>
        <v>0</v>
      </c>
      <c r="O324" s="3">
        <v>0</v>
      </c>
      <c r="P324" s="3">
        <v>1</v>
      </c>
      <c r="Q324" s="2">
        <v>0</v>
      </c>
      <c r="R324" s="3">
        <v>1</v>
      </c>
      <c r="S324" s="3">
        <v>0</v>
      </c>
      <c r="T324" s="3">
        <v>0</v>
      </c>
      <c r="U324" s="3">
        <v>0</v>
      </c>
      <c r="V324" s="2">
        <v>0</v>
      </c>
      <c r="W324" s="3" t="str">
        <f t="shared" si="10"/>
        <v/>
      </c>
      <c r="X324" t="str">
        <f t="shared" ref="X324:X387" si="11">IFERROR(U324/T324,"")</f>
        <v/>
      </c>
      <c r="Y324">
        <f>IFERROR(INDEX('Parcel Year'!$N$3:$N$1175,MATCH(KC_SPS_SubbasinAttributes!C324,'Parcel Year'!$M$3:$M$1175,0)),0)</f>
        <v>0</v>
      </c>
      <c r="Z324">
        <f>INDEX(Imperviousness!$B$2:$B$1332,MATCH(KC_SPS_SubbasinAttributes!C324,Imperviousness!$A$2:$A$1332,0))</f>
        <v>0</v>
      </c>
      <c r="AA324">
        <f>INDEX('Flow Duration Index'!$B$2:$B$1332,MATCH(KC_SPS_SubbasinAttributes!C324,'Flow Duration Index'!$A$2:$A$1332,0))</f>
        <v>1.264</v>
      </c>
      <c r="AB324">
        <f>INDEX(Opportunity_Index!$G$2:$G$1333,MATCH(KC_SPS_SubbasinAttributes!C324,Opportunity_Index!$F$2:$F$1333,0))</f>
        <v>0.1046</v>
      </c>
      <c r="AC324">
        <f>INDEX(Traffic!$B$2:$B$1332,MATCH(KC_SPS_SubbasinAttributes!C324,Traffic!$A$2:$A$1332,0))</f>
        <v>0</v>
      </c>
      <c r="AD324">
        <f>INDEX(EquityScore!$F$3:$F$1334,MATCH(KC_SPS_SubbasinAttributes!C324,EquityScore!$E$3:$E$1334,0))</f>
        <v>1.6666666699999999</v>
      </c>
      <c r="AE324" t="str">
        <f>IFERROR(INDEX(PavementCondition!$E$2:$E$669,MATCH(KC_SPS_SubbasinAttributes!C324,PavementCondition!$D$2:$D$669,0)),"N/A")</f>
        <v>N/A</v>
      </c>
      <c r="AF324">
        <f>INDEX(SpawnerMortality!$E$2:$E$1331,MATCH(KC_SPS_SubbasinAttributes!C324,SpawnerMortality!$D$2:$D$1331,0))</f>
        <v>0.2355816315</v>
      </c>
      <c r="AG324" s="25">
        <f>IFERROR(_xlfn.XLOOKUP($C324,WQBE_Loading!$C$4:$C$3072,WQBE_Loading!G$4:G$3072,,0,),"")</f>
        <v>1.9890907836775197E-2</v>
      </c>
      <c r="AH324" s="25">
        <f>IFERROR(_xlfn.XLOOKUP($C324,WQBE_Loading!$C$4:$C$3072,WQBE_Loading!H$4:H$3072,,0,),"")</f>
        <v>9.1544695162836559E-2</v>
      </c>
      <c r="AI324" s="25">
        <f>IFERROR(_xlfn.XLOOKUP($C324,WQBE_Loading!$C$4:$C$3072,WQBE_Loading!I$4:I$3072,,0,),"")</f>
        <v>11.847387750924099</v>
      </c>
      <c r="AJ324" s="25">
        <f>IFERROR(_xlfn.XLOOKUP($C324,WQBE_Loading!$C$4:$C$3072,WQBE_Loading!J$4:J$3072,,0,),"")</f>
        <v>0.93840695056828949</v>
      </c>
      <c r="AK324" s="25">
        <f>IFERROR(_xlfn.XLOOKUP($C324,WQBE_Loading!$C$4:$C$3072,WQBE_Loading!K$4:K$3072,,0,),"")</f>
        <v>120.97218647840469</v>
      </c>
      <c r="AL324" s="25">
        <f>IFERROR(_xlfn.XLOOKUP($C324,WQBE_Loading!$C$4:$C$3072,WQBE_Loading!L$4:L$3072,,0,),"")</f>
        <v>3.4114211395173399E-5</v>
      </c>
      <c r="AM324" s="25">
        <f>IFERROR(_xlfn.XLOOKUP($C324,WQBE_Loading!$C$4:$C$3072,WQBE_Loading!M$4:M$3072,,0,),"")</f>
        <v>4.8875362008768454E-6</v>
      </c>
      <c r="AN324" s="25">
        <f>IFERROR(_xlfn.XLOOKUP($C324,WQBE_Loading!$C$4:$C$3072,WQBE_Loading!N$4:N$3072,,0,),"")</f>
        <v>1.1117361798640541E-3</v>
      </c>
      <c r="AO324" s="25">
        <f>IFERROR(_xlfn.XLOOKUP($C324,WQBE_Loading!$C$4:$C$3072,WQBE_Loading!O$4:O$3072,,0,),"")</f>
        <v>6.1332997082819904E-3</v>
      </c>
      <c r="AP324" s="25">
        <f>IFERROR(_xlfn.XLOOKUP($C324,WQBE_Loading!$C$4:$C$3072,WQBE_Loading!P$4:P$3072,,0,),"")</f>
        <v>1.7211933445047699E-2</v>
      </c>
      <c r="AQ324" s="13">
        <f>IFERROR(_xlfn.XLOOKUP($C324,WQBE_Loading!$C$4:$C$3072,WQBE_Loading!Q$4:Q$3072,,0,),"")</f>
        <v>2843653.1342302598</v>
      </c>
      <c r="AR324">
        <f>_xlfn.XLOOKUP(C324,UrbanHeat!$A$2:$A$1333,UrbanHeat!$B$2:$B$1333,,0,)</f>
        <v>8.5500000000000007</v>
      </c>
      <c r="AS324" s="25">
        <f>_xlfn.XLOOKUP($C324,TNC_Loading!$A$2:$A$1332,TNC_Loading!B$2:B$1332,,0,)</f>
        <v>1.51</v>
      </c>
      <c r="AT324" s="25">
        <f>_xlfn.XLOOKUP($C324,TNC_Loading!$A$2:$A$1332,TNC_Loading!C$2:C$1332,,0,)</f>
        <v>1.7999999999999999E-2</v>
      </c>
      <c r="AU324" s="25">
        <f>_xlfn.XLOOKUP($C324,TNC_Loading!$A$2:$A$1332,TNC_Loading!D$2:D$1332,,0,)</f>
        <v>0.35899999999999999</v>
      </c>
      <c r="AV324" s="25">
        <f>_xlfn.XLOOKUP($C324,TNC_Loading!$A$2:$A$1332,TNC_Loading!E$2:E$1332,,0,)</f>
        <v>0.67200000000000004</v>
      </c>
      <c r="AW324" s="25">
        <f>_xlfn.XLOOKUP($C324,TNC_Loading!$A$2:$A$1332,TNC_Loading!F$2:F$1332,,0,)</f>
        <v>29.256</v>
      </c>
      <c r="AX324">
        <f>_xlfn.XLOOKUP(C324,BIBI!$D$2:$D$1332,BIBI!$F$2:$F$1332,,0,)</f>
        <v>0</v>
      </c>
      <c r="AY324">
        <f>_xlfn.XLOOKUP(C324,FacilityCounts!$A$3:$A$1333,FacilityCounts!$B$3:$B$1333,,0,)</f>
        <v>0</v>
      </c>
      <c r="AZ324">
        <f>_xlfn.XLOOKUP(C324,FacilityCounts!$D$3:$D$1333,FacilityCounts!$E$3:$E$1333,,0,)</f>
        <v>0</v>
      </c>
      <c r="BA324">
        <f>_xlfn.XLOOKUP(C324,FacilityCounts!$G$3:$G$1333,FacilityCounts!$H$3:$H$1333,,0,)</f>
        <v>0</v>
      </c>
      <c r="BB324">
        <f>IFERROR(_xlfn.XLOOKUP(C324,'DA to P Sensitive Lakes'!$P$2:$P$44,'DA to P Sensitive Lakes'!$Q$2:$Q$44,,0,),0)</f>
        <v>0</v>
      </c>
      <c r="BC324" s="25">
        <f>_xlfn.XLOOKUP(C324,'Historic Runoff (mm)'!$A$2:$A$1332,'Historic Runoff (mm)'!$B$2:$B$1332,,0,)</f>
        <v>153.45099999999999</v>
      </c>
      <c r="BD324">
        <f>_xlfn.XLOOKUP(C324,DrainageComplaint!$A$2:$A$1332,DrainageComplaint!$B$2:$B$1332,,0,)</f>
        <v>0</v>
      </c>
      <c r="BE324">
        <f>_xlfn.XLOOKUP(C324,PAD_Area!$G$2:$G$1332,PAD_Area!$H$2:$H$1332,,0,)</f>
        <v>0</v>
      </c>
    </row>
    <row r="325" spans="1:57" x14ac:dyDescent="0.2">
      <c r="A325" s="2">
        <v>322</v>
      </c>
      <c r="B325" s="2">
        <v>323</v>
      </c>
      <c r="C325" s="20">
        <v>1003200</v>
      </c>
      <c r="D325" s="3" t="s">
        <v>208</v>
      </c>
      <c r="E325" s="3" t="s">
        <v>27</v>
      </c>
      <c r="F325" s="3">
        <v>146.64599999999999</v>
      </c>
      <c r="G325" s="3">
        <v>15437.8444535</v>
      </c>
      <c r="H325" s="3">
        <v>6387884.09882</v>
      </c>
      <c r="I325" s="2">
        <v>0</v>
      </c>
      <c r="J325" s="2">
        <v>0</v>
      </c>
      <c r="K325" s="2">
        <v>0</v>
      </c>
      <c r="L325" s="2">
        <v>6</v>
      </c>
      <c r="M325" s="3">
        <v>0</v>
      </c>
      <c r="N325" s="2">
        <f>_xlfn.XLOOKUP(C325,Shellfish_Presence!$E$3:$E$1333,Shellfish_Presence!$G$3:$G$1333,,0,)</f>
        <v>0</v>
      </c>
      <c r="O325" s="3">
        <v>0</v>
      </c>
      <c r="P325" s="3">
        <v>0</v>
      </c>
      <c r="Q325" s="2">
        <v>1</v>
      </c>
      <c r="R325" s="3">
        <v>1</v>
      </c>
      <c r="S325" s="3">
        <v>0</v>
      </c>
      <c r="T325" s="3">
        <v>0</v>
      </c>
      <c r="U325" s="3">
        <v>2754.070068359375</v>
      </c>
      <c r="V325" s="2">
        <v>0</v>
      </c>
      <c r="W325" s="3" t="str">
        <f t="shared" si="10"/>
        <v/>
      </c>
      <c r="X325" t="str">
        <f t="shared" si="11"/>
        <v/>
      </c>
      <c r="Y325">
        <f>IFERROR(INDEX('Parcel Year'!$N$3:$N$1175,MATCH(KC_SPS_SubbasinAttributes!C325,'Parcel Year'!$M$3:$M$1175,0)),0)</f>
        <v>0.22163000702857971</v>
      </c>
      <c r="Z325">
        <f>INDEX(Imperviousness!$B$2:$B$1332,MATCH(KC_SPS_SubbasinAttributes!C325,Imperviousness!$A$2:$A$1332,0))</f>
        <v>0.10100000000000001</v>
      </c>
      <c r="AA325">
        <f>INDEX('Flow Duration Index'!$B$2:$B$1332,MATCH(KC_SPS_SubbasinAttributes!C325,'Flow Duration Index'!$A$2:$A$1332,0))</f>
        <v>3.5960000000000001</v>
      </c>
      <c r="AB325">
        <f>INDEX(Opportunity_Index!$G$2:$G$1333,MATCH(KC_SPS_SubbasinAttributes!C325,Opportunity_Index!$F$2:$F$1333,0))</f>
        <v>0.16595000000000001</v>
      </c>
      <c r="AC325">
        <f>INDEX(Traffic!$B$2:$B$1332,MATCH(KC_SPS_SubbasinAttributes!C325,Traffic!$A$2:$A$1332,0))</f>
        <v>811.81299999999999</v>
      </c>
      <c r="AD325">
        <f>INDEX(EquityScore!$F$3:$F$1334,MATCH(KC_SPS_SubbasinAttributes!C325,EquityScore!$E$3:$E$1334,0))</f>
        <v>1.5</v>
      </c>
      <c r="AE325" t="str">
        <f>IFERROR(INDEX(PavementCondition!$E$2:$E$669,MATCH(KC_SPS_SubbasinAttributes!C325,PavementCondition!$D$2:$D$669,0)),"N/A")</f>
        <v>N/A</v>
      </c>
      <c r="AF325">
        <f>INDEX(SpawnerMortality!$E$2:$E$1331,MATCH(KC_SPS_SubbasinAttributes!C325,SpawnerMortality!$D$2:$D$1331,0))</f>
        <v>0.28998283699999999</v>
      </c>
      <c r="AG325" s="25">
        <f>IFERROR(_xlfn.XLOOKUP($C325,WQBE_Loading!$C$4:$C$3072,WQBE_Loading!G$4:G$3072,,0,),"")</f>
        <v>0.1456029101632535</v>
      </c>
      <c r="AH325" s="25">
        <f>IFERROR(_xlfn.XLOOKUP($C325,WQBE_Loading!$C$4:$C$3072,WQBE_Loading!H$4:H$3072,,0,),"")</f>
        <v>0.68925044929938095</v>
      </c>
      <c r="AI325" s="25">
        <f>IFERROR(_xlfn.XLOOKUP($C325,WQBE_Loading!$C$4:$C$3072,WQBE_Loading!I$4:I$3072,,0,),"")</f>
        <v>51.153803978678098</v>
      </c>
      <c r="AJ325" s="25">
        <f>IFERROR(_xlfn.XLOOKUP($C325,WQBE_Loading!$C$4:$C$3072,WQBE_Loading!J$4:J$3072,,0,),"")</f>
        <v>3.727581113044915</v>
      </c>
      <c r="AK325" s="25">
        <f>IFERROR(_xlfn.XLOOKUP($C325,WQBE_Loading!$C$4:$C$3072,WQBE_Loading!K$4:K$3072,,0,),"")</f>
        <v>1046.4126771845049</v>
      </c>
      <c r="AL325" s="25">
        <f>IFERROR(_xlfn.XLOOKUP($C325,WQBE_Loading!$C$4:$C$3072,WQBE_Loading!L$4:L$3072,,0,),"")</f>
        <v>2.9508845896156254E-4</v>
      </c>
      <c r="AM325" s="25">
        <f>IFERROR(_xlfn.XLOOKUP($C325,WQBE_Loading!$C$4:$C$3072,WQBE_Loading!M$4:M$3072,,0,),"")</f>
        <v>4.7755705892183698E-6</v>
      </c>
      <c r="AN325" s="25">
        <f>IFERROR(_xlfn.XLOOKUP($C325,WQBE_Loading!$C$4:$C$3072,WQBE_Loading!N$4:N$3072,,0,),"")</f>
        <v>1.7766255787997252E-2</v>
      </c>
      <c r="AO325" s="25">
        <f>IFERROR(_xlfn.XLOOKUP($C325,WQBE_Loading!$C$4:$C$3072,WQBE_Loading!O$4:O$3072,,0,),"")</f>
        <v>4.9746915443431655E-2</v>
      </c>
      <c r="AP325" s="25">
        <f>IFERROR(_xlfn.XLOOKUP($C325,WQBE_Loading!$C$4:$C$3072,WQBE_Loading!P$4:P$3072,,0,),"")</f>
        <v>4.9782907370941598E-2</v>
      </c>
      <c r="AQ325" s="13">
        <f>IFERROR(_xlfn.XLOOKUP($C325,WQBE_Loading!$C$4:$C$3072,WQBE_Loading!Q$4:Q$3072,,0,),"")</f>
        <v>1541414.6439423901</v>
      </c>
      <c r="AR325">
        <f>_xlfn.XLOOKUP(C325,UrbanHeat!$A$2:$A$1333,UrbanHeat!$B$2:$B$1333,,0,)</f>
        <v>8.9550000000000001</v>
      </c>
      <c r="AS325" s="25">
        <f>_xlfn.XLOOKUP($C325,TNC_Loading!$A$2:$A$1332,TNC_Loading!B$2:B$1332,,0,)</f>
        <v>3.85</v>
      </c>
      <c r="AT325" s="25">
        <f>_xlfn.XLOOKUP($C325,TNC_Loading!$A$2:$A$1332,TNC_Loading!C$2:C$1332,,0,)</f>
        <v>0.39800000000000002</v>
      </c>
      <c r="AU325" s="25">
        <f>_xlfn.XLOOKUP($C325,TNC_Loading!$A$2:$A$1332,TNC_Loading!D$2:D$1332,,0,)</f>
        <v>5.1360000000000001</v>
      </c>
      <c r="AV325" s="25">
        <f>_xlfn.XLOOKUP($C325,TNC_Loading!$A$2:$A$1332,TNC_Loading!E$2:E$1332,,0,)</f>
        <v>4.915</v>
      </c>
      <c r="AW325" s="25">
        <f>_xlfn.XLOOKUP($C325,TNC_Loading!$A$2:$A$1332,TNC_Loading!F$2:F$1332,,0,)</f>
        <v>81.233999999999995</v>
      </c>
      <c r="AX325">
        <f>_xlfn.XLOOKUP(C325,BIBI!$D$2:$D$1332,BIBI!$F$2:$F$1332,,0,)</f>
        <v>0</v>
      </c>
      <c r="AY325">
        <f>_xlfn.XLOOKUP(C325,FacilityCounts!$A$3:$A$1333,FacilityCounts!$B$3:$B$1333,,0,)</f>
        <v>0</v>
      </c>
      <c r="AZ325">
        <f>_xlfn.XLOOKUP(C325,FacilityCounts!$D$3:$D$1333,FacilityCounts!$E$3:$E$1333,,0,)</f>
        <v>0</v>
      </c>
      <c r="BA325">
        <f>_xlfn.XLOOKUP(C325,FacilityCounts!$G$3:$G$1333,FacilityCounts!$H$3:$H$1333,,0,)</f>
        <v>0</v>
      </c>
      <c r="BB325">
        <f>IFERROR(_xlfn.XLOOKUP(C325,'DA to P Sensitive Lakes'!$P$2:$P$44,'DA to P Sensitive Lakes'!$Q$2:$Q$44,,0,),0)</f>
        <v>0</v>
      </c>
      <c r="BC325" s="25">
        <f>_xlfn.XLOOKUP(C325,'Historic Runoff (mm)'!$A$2:$A$1332,'Historic Runoff (mm)'!$B$2:$B$1332,,0,)</f>
        <v>314.73099999999999</v>
      </c>
      <c r="BD325">
        <f>_xlfn.XLOOKUP(C325,DrainageComplaint!$A$2:$A$1332,DrainageComplaint!$B$2:$B$1332,,0,)</f>
        <v>0</v>
      </c>
      <c r="BE325">
        <f>_xlfn.XLOOKUP(C325,PAD_Area!$G$2:$G$1332,PAD_Area!$H$2:$H$1332,,0,)</f>
        <v>0</v>
      </c>
    </row>
    <row r="326" spans="1:57" x14ac:dyDescent="0.2">
      <c r="A326" s="2">
        <v>323</v>
      </c>
      <c r="B326" s="2">
        <v>324</v>
      </c>
      <c r="C326" s="20">
        <v>1003210</v>
      </c>
      <c r="D326" s="3" t="s">
        <v>208</v>
      </c>
      <c r="E326" s="3" t="s">
        <v>27</v>
      </c>
      <c r="F326" s="3">
        <v>16.327000000000002</v>
      </c>
      <c r="G326" s="3">
        <v>4449.7252420300001</v>
      </c>
      <c r="H326" s="3">
        <v>711200.91965199995</v>
      </c>
      <c r="I326" s="2">
        <v>0</v>
      </c>
      <c r="J326" s="2">
        <v>0</v>
      </c>
      <c r="K326" s="2">
        <v>0</v>
      </c>
      <c r="L326" s="2">
        <v>0</v>
      </c>
      <c r="M326" s="3">
        <v>0</v>
      </c>
      <c r="N326" s="2">
        <f>_xlfn.XLOOKUP(C326,Shellfish_Presence!$E$3:$E$1333,Shellfish_Presence!$G$3:$G$1333,,0,)</f>
        <v>0</v>
      </c>
      <c r="O326" s="3">
        <v>0</v>
      </c>
      <c r="P326" s="3">
        <v>1.6558999777771533E-4</v>
      </c>
      <c r="Q326" s="2">
        <v>0</v>
      </c>
      <c r="R326" s="3">
        <v>1</v>
      </c>
      <c r="S326" s="3">
        <v>0</v>
      </c>
      <c r="T326" s="3">
        <v>0</v>
      </c>
      <c r="U326" s="3">
        <v>0</v>
      </c>
      <c r="V326" s="2">
        <v>0</v>
      </c>
      <c r="W326" s="3" t="str">
        <f t="shared" si="10"/>
        <v/>
      </c>
      <c r="X326" t="str">
        <f t="shared" si="11"/>
        <v/>
      </c>
      <c r="Y326">
        <f>IFERROR(INDEX('Parcel Year'!$N$3:$N$1175,MATCH(KC_SPS_SubbasinAttributes!C326,'Parcel Year'!$M$3:$M$1175,0)),0)</f>
        <v>0</v>
      </c>
      <c r="Z326">
        <f>INDEX(Imperviousness!$B$2:$B$1332,MATCH(KC_SPS_SubbasinAttributes!C326,Imperviousness!$A$2:$A$1332,0))</f>
        <v>0</v>
      </c>
      <c r="AA326">
        <f>INDEX('Flow Duration Index'!$B$2:$B$1332,MATCH(KC_SPS_SubbasinAttributes!C326,'Flow Duration Index'!$A$2:$A$1332,0))</f>
        <v>3.6909999999999998</v>
      </c>
      <c r="AB326">
        <f>INDEX(Opportunity_Index!$G$2:$G$1333,MATCH(KC_SPS_SubbasinAttributes!C326,Opportunity_Index!$F$2:$F$1333,0))</f>
        <v>0.1535</v>
      </c>
      <c r="AC326">
        <f>INDEX(Traffic!$B$2:$B$1332,MATCH(KC_SPS_SubbasinAttributes!C326,Traffic!$A$2:$A$1332,0))</f>
        <v>5319.0749999999998</v>
      </c>
      <c r="AD326">
        <f>INDEX(EquityScore!$F$3:$F$1334,MATCH(KC_SPS_SubbasinAttributes!C326,EquityScore!$E$3:$E$1334,0))</f>
        <v>1</v>
      </c>
      <c r="AE326" t="str">
        <f>IFERROR(INDEX(PavementCondition!$E$2:$E$669,MATCH(KC_SPS_SubbasinAttributes!C326,PavementCondition!$D$2:$D$669,0)),"N/A")</f>
        <v>N/A</v>
      </c>
      <c r="AF326">
        <f>INDEX(SpawnerMortality!$E$2:$E$1331,MATCH(KC_SPS_SubbasinAttributes!C326,SpawnerMortality!$D$2:$D$1331,0))</f>
        <v>0.32357449449999998</v>
      </c>
      <c r="AG326" s="25">
        <f>IFERROR(_xlfn.XLOOKUP($C326,WQBE_Loading!$C$4:$C$3072,WQBE_Loading!G$4:G$3072,,0,),"")</f>
        <v>0.186550114322479</v>
      </c>
      <c r="AH326" s="25">
        <f>IFERROR(_xlfn.XLOOKUP($C326,WQBE_Loading!$C$4:$C$3072,WQBE_Loading!H$4:H$3072,,0,),"")</f>
        <v>0.97230393426467554</v>
      </c>
      <c r="AI326" s="25">
        <f>IFERROR(_xlfn.XLOOKUP($C326,WQBE_Loading!$C$4:$C$3072,WQBE_Loading!I$4:I$3072,,0,),"")</f>
        <v>11.825202964424699</v>
      </c>
      <c r="AJ326" s="25">
        <f>IFERROR(_xlfn.XLOOKUP($C326,WQBE_Loading!$C$4:$C$3072,WQBE_Loading!J$4:J$3072,,0,),"")</f>
        <v>1.1236745898559999</v>
      </c>
      <c r="AK326" s="25">
        <f>IFERROR(_xlfn.XLOOKUP($C326,WQBE_Loading!$C$4:$C$3072,WQBE_Loading!K$4:K$3072,,0,),"")</f>
        <v>737.92035584397695</v>
      </c>
      <c r="AL326" s="25">
        <f>IFERROR(_xlfn.XLOOKUP($C326,WQBE_Loading!$C$4:$C$3072,WQBE_Loading!L$4:L$3072,,0,),"")</f>
        <v>3.2506403006434448E-4</v>
      </c>
      <c r="AM326" s="25">
        <f>IFERROR(_xlfn.XLOOKUP($C326,WQBE_Loading!$C$4:$C$3072,WQBE_Loading!M$4:M$3072,,0,),"")</f>
        <v>3.0369880523642501E-5</v>
      </c>
      <c r="AN326" s="25">
        <f>IFERROR(_xlfn.XLOOKUP($C326,WQBE_Loading!$C$4:$C$3072,WQBE_Loading!N$4:N$3072,,0,),"")</f>
        <v>8.7026409641727566E-3</v>
      </c>
      <c r="AO326" s="25">
        <f>IFERROR(_xlfn.XLOOKUP($C326,WQBE_Loading!$C$4:$C$3072,WQBE_Loading!O$4:O$3072,,0,),"")</f>
        <v>4.2516739310834349E-2</v>
      </c>
      <c r="AP326" s="25">
        <f>IFERROR(_xlfn.XLOOKUP($C326,WQBE_Loading!$C$4:$C$3072,WQBE_Loading!P$4:P$3072,,0,),"")</f>
        <v>4.7915401895995496E-2</v>
      </c>
      <c r="AQ326" s="13">
        <f>IFERROR(_xlfn.XLOOKUP($C326,WQBE_Loading!$C$4:$C$3072,WQBE_Loading!Q$4:Q$3072,,0,),"")</f>
        <v>350318.553415742</v>
      </c>
      <c r="AR326">
        <f>_xlfn.XLOOKUP(C326,UrbanHeat!$A$2:$A$1333,UrbanHeat!$B$2:$B$1333,,0,)</f>
        <v>9.1999999999999993</v>
      </c>
      <c r="AS326" s="25">
        <f>_xlfn.XLOOKUP($C326,TNC_Loading!$A$2:$A$1332,TNC_Loading!B$2:B$1332,,0,)</f>
        <v>5.7229999999999999</v>
      </c>
      <c r="AT326" s="25">
        <f>_xlfn.XLOOKUP($C326,TNC_Loading!$A$2:$A$1332,TNC_Loading!C$2:C$1332,,0,)</f>
        <v>0.67</v>
      </c>
      <c r="AU326" s="25">
        <f>_xlfn.XLOOKUP($C326,TNC_Loading!$A$2:$A$1332,TNC_Loading!D$2:D$1332,,0,)</f>
        <v>18.597999999999999</v>
      </c>
      <c r="AV326" s="25">
        <f>_xlfn.XLOOKUP($C326,TNC_Loading!$A$2:$A$1332,TNC_Loading!E$2:E$1332,,0,)</f>
        <v>7.6429999999999998</v>
      </c>
      <c r="AW326" s="25">
        <f>_xlfn.XLOOKUP($C326,TNC_Loading!$A$2:$A$1332,TNC_Loading!F$2:F$1332,,0,)</f>
        <v>152.77000000000001</v>
      </c>
      <c r="AX326">
        <f>_xlfn.XLOOKUP(C326,BIBI!$D$2:$D$1332,BIBI!$F$2:$F$1332,,0,)</f>
        <v>0</v>
      </c>
      <c r="AY326">
        <f>_xlfn.XLOOKUP(C326,FacilityCounts!$A$3:$A$1333,FacilityCounts!$B$3:$B$1333,,0,)</f>
        <v>0</v>
      </c>
      <c r="AZ326">
        <f>_xlfn.XLOOKUP(C326,FacilityCounts!$D$3:$D$1333,FacilityCounts!$E$3:$E$1333,,0,)</f>
        <v>0</v>
      </c>
      <c r="BA326">
        <f>_xlfn.XLOOKUP(C326,FacilityCounts!$G$3:$G$1333,FacilityCounts!$H$3:$H$1333,,0,)</f>
        <v>0</v>
      </c>
      <c r="BB326">
        <f>IFERROR(_xlfn.XLOOKUP(C326,'DA to P Sensitive Lakes'!$P$2:$P$44,'DA to P Sensitive Lakes'!$Q$2:$Q$44,,0,),0)</f>
        <v>0</v>
      </c>
      <c r="BC326" s="25">
        <f>_xlfn.XLOOKUP(C326,'Historic Runoff (mm)'!$A$2:$A$1332,'Historic Runoff (mm)'!$B$2:$B$1332,,0,)</f>
        <v>468.93200000000002</v>
      </c>
      <c r="BD326">
        <f>_xlfn.XLOOKUP(C326,DrainageComplaint!$A$2:$A$1332,DrainageComplaint!$B$2:$B$1332,,0,)</f>
        <v>0</v>
      </c>
      <c r="BE326">
        <f>_xlfn.XLOOKUP(C326,PAD_Area!$G$2:$G$1332,PAD_Area!$H$2:$H$1332,,0,)</f>
        <v>0</v>
      </c>
    </row>
    <row r="327" spans="1:57" x14ac:dyDescent="0.2">
      <c r="A327" s="2">
        <v>324</v>
      </c>
      <c r="B327" s="2">
        <v>325</v>
      </c>
      <c r="C327" s="20">
        <v>1003220</v>
      </c>
      <c r="D327" s="3" t="s">
        <v>207</v>
      </c>
      <c r="E327" s="3" t="s">
        <v>27</v>
      </c>
      <c r="F327" s="3">
        <v>336.74700000000001</v>
      </c>
      <c r="G327" s="3">
        <v>31235.627667299999</v>
      </c>
      <c r="H327" s="3">
        <v>14668655.5217</v>
      </c>
      <c r="I327" s="2">
        <v>8</v>
      </c>
      <c r="J327" s="2">
        <v>0</v>
      </c>
      <c r="K327" s="2">
        <v>1</v>
      </c>
      <c r="L327" s="2">
        <v>14</v>
      </c>
      <c r="M327" s="3">
        <v>0</v>
      </c>
      <c r="N327" s="2">
        <f>_xlfn.XLOOKUP(C327,Shellfish_Presence!$E$3:$E$1333,Shellfish_Presence!$G$3:$G$1333,,0,)</f>
        <v>1</v>
      </c>
      <c r="O327" s="3">
        <v>0</v>
      </c>
      <c r="P327" s="3">
        <v>4.7700199502287433E-5</v>
      </c>
      <c r="Q327" s="2">
        <v>4</v>
      </c>
      <c r="R327" s="3">
        <v>1</v>
      </c>
      <c r="S327" s="3">
        <v>0</v>
      </c>
      <c r="T327" s="3">
        <v>0</v>
      </c>
      <c r="U327" s="3">
        <v>0</v>
      </c>
      <c r="V327" s="2">
        <v>0</v>
      </c>
      <c r="W327" s="3" t="str">
        <f t="shared" si="10"/>
        <v/>
      </c>
      <c r="X327" t="str">
        <f t="shared" si="11"/>
        <v/>
      </c>
      <c r="Y327">
        <f>IFERROR(INDEX('Parcel Year'!$N$3:$N$1175,MATCH(KC_SPS_SubbasinAttributes!C327,'Parcel Year'!$M$3:$M$1175,0)),0)</f>
        <v>0.37973751220852137</v>
      </c>
      <c r="Z327">
        <f>INDEX(Imperviousness!$B$2:$B$1332,MATCH(KC_SPS_SubbasinAttributes!C327,Imperviousness!$A$2:$A$1332,0))</f>
        <v>0.42199999999999999</v>
      </c>
      <c r="AA327">
        <f>INDEX('Flow Duration Index'!$B$2:$B$1332,MATCH(KC_SPS_SubbasinAttributes!C327,'Flow Duration Index'!$A$2:$A$1332,0))</f>
        <v>6.4859999999999998</v>
      </c>
      <c r="AB327">
        <f>INDEX(Opportunity_Index!$G$2:$G$1333,MATCH(KC_SPS_SubbasinAttributes!C327,Opportunity_Index!$F$2:$F$1333,0))</f>
        <v>0.33055000000000001</v>
      </c>
      <c r="AC327">
        <f>INDEX(Traffic!$B$2:$B$1332,MATCH(KC_SPS_SubbasinAttributes!C327,Traffic!$A$2:$A$1332,0))</f>
        <v>1675.152</v>
      </c>
      <c r="AD327">
        <f>INDEX(EquityScore!$F$3:$F$1334,MATCH(KC_SPS_SubbasinAttributes!C327,EquityScore!$E$3:$E$1334,0))</f>
        <v>2.6666666700000001</v>
      </c>
      <c r="AE327" t="str">
        <f>IFERROR(INDEX(PavementCondition!$E$2:$E$669,MATCH(KC_SPS_SubbasinAttributes!C327,PavementCondition!$D$2:$D$669,0)),"N/A")</f>
        <v>N/A</v>
      </c>
      <c r="AF327">
        <f>INDEX(SpawnerMortality!$E$2:$E$1331,MATCH(KC_SPS_SubbasinAttributes!C327,SpawnerMortality!$D$2:$D$1331,0))</f>
        <v>0.39515295249999999</v>
      </c>
      <c r="AG327" s="25">
        <f>IFERROR(_xlfn.XLOOKUP($C327,WQBE_Loading!$C$4:$C$3072,WQBE_Loading!G$4:G$3072,,0,),"")</f>
        <v>4.7246616967493544</v>
      </c>
      <c r="AH327" s="25">
        <f>IFERROR(_xlfn.XLOOKUP($C327,WQBE_Loading!$C$4:$C$3072,WQBE_Loading!H$4:H$3072,,0,),"")</f>
        <v>29.574990456762848</v>
      </c>
      <c r="AI327" s="25">
        <f>IFERROR(_xlfn.XLOOKUP($C327,WQBE_Loading!$C$4:$C$3072,WQBE_Loading!I$4:I$3072,,0,),"")</f>
        <v>474.05256881526549</v>
      </c>
      <c r="AJ327" s="25">
        <f>IFERROR(_xlfn.XLOOKUP($C327,WQBE_Loading!$C$4:$C$3072,WQBE_Loading!J$4:J$3072,,0,),"")</f>
        <v>49.201465276707651</v>
      </c>
      <c r="AK327" s="25">
        <f>IFERROR(_xlfn.XLOOKUP($C327,WQBE_Loading!$C$4:$C$3072,WQBE_Loading!K$4:K$3072,,0,),"")</f>
        <v>19426.647955959499</v>
      </c>
      <c r="AL327" s="25">
        <f>IFERROR(_xlfn.XLOOKUP($C327,WQBE_Loading!$C$4:$C$3072,WQBE_Loading!L$4:L$3072,,0,),"")</f>
        <v>6.0623950804205295E-3</v>
      </c>
      <c r="AM327" s="25">
        <f>IFERROR(_xlfn.XLOOKUP($C327,WQBE_Loading!$C$4:$C$3072,WQBE_Loading!M$4:M$3072,,0,),"")</f>
        <v>9.7826090306222147E-4</v>
      </c>
      <c r="AN327" s="25">
        <f>IFERROR(_xlfn.XLOOKUP($C327,WQBE_Loading!$C$4:$C$3072,WQBE_Loading!N$4:N$3072,,0,),"")</f>
        <v>0.163058408803159</v>
      </c>
      <c r="AO327" s="25">
        <f>IFERROR(_xlfn.XLOOKUP($C327,WQBE_Loading!$C$4:$C$3072,WQBE_Loading!O$4:O$3072,,0,),"")</f>
        <v>0.81519886091726645</v>
      </c>
      <c r="AP327" s="25">
        <f>IFERROR(_xlfn.XLOOKUP($C327,WQBE_Loading!$C$4:$C$3072,WQBE_Loading!P$4:P$3072,,0,),"")</f>
        <v>2.1847296182026952</v>
      </c>
      <c r="AQ327" s="13">
        <f>IFERROR(_xlfn.XLOOKUP($C327,WQBE_Loading!$C$4:$C$3072,WQBE_Loading!Q$4:Q$3072,,0,),"")</f>
        <v>13534083.379436199</v>
      </c>
      <c r="AR327">
        <f>_xlfn.XLOOKUP(C327,UrbanHeat!$A$2:$A$1333,UrbanHeat!$B$2:$B$1333,,0,)</f>
        <v>17.210999999999999</v>
      </c>
      <c r="AS327" s="25">
        <f>_xlfn.XLOOKUP($C327,TNC_Loading!$A$2:$A$1332,TNC_Loading!B$2:B$1332,,0,)</f>
        <v>8.9030000000000005</v>
      </c>
      <c r="AT327" s="25">
        <f>_xlfn.XLOOKUP($C327,TNC_Loading!$A$2:$A$1332,TNC_Loading!C$2:C$1332,,0,)</f>
        <v>2.5459999999999998</v>
      </c>
      <c r="AU327" s="25">
        <f>_xlfn.XLOOKUP($C327,TNC_Loading!$A$2:$A$1332,TNC_Loading!D$2:D$1332,,0,)</f>
        <v>18.501000000000001</v>
      </c>
      <c r="AV327" s="25">
        <f>_xlfn.XLOOKUP($C327,TNC_Loading!$A$2:$A$1332,TNC_Loading!E$2:E$1332,,0,)</f>
        <v>19.591000000000001</v>
      </c>
      <c r="AW327" s="25">
        <f>_xlfn.XLOOKUP($C327,TNC_Loading!$A$2:$A$1332,TNC_Loading!F$2:F$1332,,0,)</f>
        <v>238.001</v>
      </c>
      <c r="AX327">
        <f>_xlfn.XLOOKUP(C327,BIBI!$D$2:$D$1332,BIBI!$F$2:$F$1332,,0,)</f>
        <v>18.5</v>
      </c>
      <c r="AY327">
        <f>_xlfn.XLOOKUP(C327,FacilityCounts!$A$3:$A$1333,FacilityCounts!$B$3:$B$1333,,0,)</f>
        <v>0</v>
      </c>
      <c r="AZ327">
        <f>_xlfn.XLOOKUP(C327,FacilityCounts!$D$3:$D$1333,FacilityCounts!$E$3:$E$1333,,0,)</f>
        <v>0</v>
      </c>
      <c r="BA327">
        <f>_xlfn.XLOOKUP(C327,FacilityCounts!$G$3:$G$1333,FacilityCounts!$H$3:$H$1333,,0,)</f>
        <v>0</v>
      </c>
      <c r="BB327">
        <f>IFERROR(_xlfn.XLOOKUP(C327,'DA to P Sensitive Lakes'!$P$2:$P$44,'DA to P Sensitive Lakes'!$Q$2:$Q$44,,0,),0)</f>
        <v>0</v>
      </c>
      <c r="BC327" s="25">
        <f>_xlfn.XLOOKUP(C327,'Historic Runoff (mm)'!$A$2:$A$1332,'Historic Runoff (mm)'!$B$2:$B$1332,,0,)</f>
        <v>515.88099999999997</v>
      </c>
      <c r="BD327">
        <f>_xlfn.XLOOKUP(C327,DrainageComplaint!$A$2:$A$1332,DrainageComplaint!$B$2:$B$1332,,0,)</f>
        <v>0</v>
      </c>
      <c r="BE327">
        <f>_xlfn.XLOOKUP(C327,PAD_Area!$G$2:$G$1332,PAD_Area!$H$2:$H$1332,,0,)</f>
        <v>0</v>
      </c>
    </row>
    <row r="328" spans="1:57" x14ac:dyDescent="0.2">
      <c r="A328" s="2">
        <v>325</v>
      </c>
      <c r="B328" s="2">
        <v>326</v>
      </c>
      <c r="C328" s="20">
        <v>1003230</v>
      </c>
      <c r="D328" s="3" t="s">
        <v>207</v>
      </c>
      <c r="E328" s="3" t="s">
        <v>27</v>
      </c>
      <c r="F328" s="3">
        <v>62.984000000000002</v>
      </c>
      <c r="G328" s="3">
        <v>12286.842964900001</v>
      </c>
      <c r="H328" s="3">
        <v>2743582.8001000001</v>
      </c>
      <c r="I328" s="2">
        <v>4</v>
      </c>
      <c r="J328" s="2">
        <v>2</v>
      </c>
      <c r="K328" s="2">
        <v>1</v>
      </c>
      <c r="L328" s="2">
        <v>0</v>
      </c>
      <c r="M328" s="3">
        <v>0</v>
      </c>
      <c r="N328" s="2">
        <f>_xlfn.XLOOKUP(C328,Shellfish_Presence!$E$3:$E$1333,Shellfish_Presence!$G$3:$G$1333,,0,)</f>
        <v>1</v>
      </c>
      <c r="O328" s="3">
        <v>0</v>
      </c>
      <c r="P328" s="3">
        <v>0</v>
      </c>
      <c r="Q328" s="2">
        <v>1</v>
      </c>
      <c r="R328" s="3">
        <v>1</v>
      </c>
      <c r="S328" s="3">
        <v>0</v>
      </c>
      <c r="T328" s="3">
        <v>0</v>
      </c>
      <c r="U328" s="3">
        <v>0</v>
      </c>
      <c r="V328" s="2">
        <v>0</v>
      </c>
      <c r="W328" s="3" t="str">
        <f t="shared" si="10"/>
        <v/>
      </c>
      <c r="X328" t="str">
        <f t="shared" si="11"/>
        <v/>
      </c>
      <c r="Y328">
        <f>IFERROR(INDEX('Parcel Year'!$N$3:$N$1175,MATCH(KC_SPS_SubbasinAttributes!C328,'Parcel Year'!$M$3:$M$1175,0)),0)</f>
        <v>5.7797100394964218E-2</v>
      </c>
      <c r="Z328">
        <f>INDEX(Imperviousness!$B$2:$B$1332,MATCH(KC_SPS_SubbasinAttributes!C328,Imperviousness!$A$2:$A$1332,0))</f>
        <v>0.39</v>
      </c>
      <c r="AA328">
        <f>INDEX('Flow Duration Index'!$B$2:$B$1332,MATCH(KC_SPS_SubbasinAttributes!C328,'Flow Duration Index'!$A$2:$A$1332,0))</f>
        <v>7.05</v>
      </c>
      <c r="AB328">
        <f>INDEX(Opportunity_Index!$G$2:$G$1333,MATCH(KC_SPS_SubbasinAttributes!C328,Opportunity_Index!$F$2:$F$1333,0))</f>
        <v>0.3306</v>
      </c>
      <c r="AC328">
        <f>INDEX(Traffic!$B$2:$B$1332,MATCH(KC_SPS_SubbasinAttributes!C328,Traffic!$A$2:$A$1332,0))</f>
        <v>16015.683000000001</v>
      </c>
      <c r="AD328">
        <f>INDEX(EquityScore!$F$3:$F$1334,MATCH(KC_SPS_SubbasinAttributes!C328,EquityScore!$E$3:$E$1334,0))</f>
        <v>3.3333333349999998</v>
      </c>
      <c r="AE328" t="str">
        <f>IFERROR(INDEX(PavementCondition!$E$2:$E$669,MATCH(KC_SPS_SubbasinAttributes!C328,PavementCondition!$D$2:$D$669,0)),"N/A")</f>
        <v>N/A</v>
      </c>
      <c r="AF328">
        <f>INDEX(SpawnerMortality!$E$2:$E$1331,MATCH(KC_SPS_SubbasinAttributes!C328,SpawnerMortality!$D$2:$D$1331,0))</f>
        <v>0.34999498900000003</v>
      </c>
      <c r="AG328" s="25">
        <f>IFERROR(_xlfn.XLOOKUP($C328,WQBE_Loading!$C$4:$C$3072,WQBE_Loading!G$4:G$3072,,0,),"")</f>
        <v>0.81725747305341856</v>
      </c>
      <c r="AH328" s="25">
        <f>IFERROR(_xlfn.XLOOKUP($C328,WQBE_Loading!$C$4:$C$3072,WQBE_Loading!H$4:H$3072,,0,),"")</f>
        <v>4.2869208544849702</v>
      </c>
      <c r="AI328" s="25">
        <f>IFERROR(_xlfn.XLOOKUP($C328,WQBE_Loading!$C$4:$C$3072,WQBE_Loading!I$4:I$3072,,0,),"")</f>
        <v>58.494736323684201</v>
      </c>
      <c r="AJ328" s="25">
        <f>IFERROR(_xlfn.XLOOKUP($C328,WQBE_Loading!$C$4:$C$3072,WQBE_Loading!J$4:J$3072,,0,),"")</f>
        <v>5.5710050263468993</v>
      </c>
      <c r="AK328" s="25">
        <f>IFERROR(_xlfn.XLOOKUP($C328,WQBE_Loading!$C$4:$C$3072,WQBE_Loading!K$4:K$3072,,0,),"")</f>
        <v>2570.7639418200001</v>
      </c>
      <c r="AL328" s="25">
        <f>IFERROR(_xlfn.XLOOKUP($C328,WQBE_Loading!$C$4:$C$3072,WQBE_Loading!L$4:L$3072,,0,),"")</f>
        <v>9.7118195095435497E-4</v>
      </c>
      <c r="AM328" s="25">
        <f>IFERROR(_xlfn.XLOOKUP($C328,WQBE_Loading!$C$4:$C$3072,WQBE_Loading!M$4:M$3072,,0,),"")</f>
        <v>2.0675651422652101E-4</v>
      </c>
      <c r="AN328" s="25">
        <f>IFERROR(_xlfn.XLOOKUP($C328,WQBE_Loading!$C$4:$C$3072,WQBE_Loading!N$4:N$3072,,0,),"")</f>
        <v>2.766940072283465E-2</v>
      </c>
      <c r="AO328" s="25">
        <f>IFERROR(_xlfn.XLOOKUP($C328,WQBE_Loading!$C$4:$C$3072,WQBE_Loading!O$4:O$3072,,0,),"")</f>
        <v>0.14108213082325649</v>
      </c>
      <c r="AP328" s="25">
        <f>IFERROR(_xlfn.XLOOKUP($C328,WQBE_Loading!$C$4:$C$3072,WQBE_Loading!P$4:P$3072,,0,),"")</f>
        <v>0.23909233338856051</v>
      </c>
      <c r="AQ328" s="13">
        <f>IFERROR(_xlfn.XLOOKUP($C328,WQBE_Loading!$C$4:$C$3072,WQBE_Loading!Q$4:Q$3072,,0,),"")</f>
        <v>1701957.43209976</v>
      </c>
      <c r="AR328">
        <f>_xlfn.XLOOKUP(C328,UrbanHeat!$A$2:$A$1333,UrbanHeat!$B$2:$B$1333,,0,)</f>
        <v>17.109000000000002</v>
      </c>
      <c r="AS328" s="25">
        <f>_xlfn.XLOOKUP($C328,TNC_Loading!$A$2:$A$1332,TNC_Loading!B$2:B$1332,,0,)</f>
        <v>15.336</v>
      </c>
      <c r="AT328" s="25">
        <f>_xlfn.XLOOKUP($C328,TNC_Loading!$A$2:$A$1332,TNC_Loading!C$2:C$1332,,0,)</f>
        <v>4.4880000000000004</v>
      </c>
      <c r="AU328" s="25">
        <f>_xlfn.XLOOKUP($C328,TNC_Loading!$A$2:$A$1332,TNC_Loading!D$2:D$1332,,0,)</f>
        <v>48.820999999999998</v>
      </c>
      <c r="AV328" s="25">
        <f>_xlfn.XLOOKUP($C328,TNC_Loading!$A$2:$A$1332,TNC_Loading!E$2:E$1332,,0,)</f>
        <v>43.296999999999997</v>
      </c>
      <c r="AW328" s="25">
        <f>_xlfn.XLOOKUP($C328,TNC_Loading!$A$2:$A$1332,TNC_Loading!F$2:F$1332,,0,)</f>
        <v>375.30599999999998</v>
      </c>
      <c r="AX328">
        <f>_xlfn.XLOOKUP(C328,BIBI!$D$2:$D$1332,BIBI!$F$2:$F$1332,,0,)</f>
        <v>0</v>
      </c>
      <c r="AY328">
        <f>_xlfn.XLOOKUP(C328,FacilityCounts!$A$3:$A$1333,FacilityCounts!$B$3:$B$1333,,0,)</f>
        <v>0</v>
      </c>
      <c r="AZ328">
        <f>_xlfn.XLOOKUP(C328,FacilityCounts!$D$3:$D$1333,FacilityCounts!$E$3:$E$1333,,0,)</f>
        <v>0</v>
      </c>
      <c r="BA328">
        <f>_xlfn.XLOOKUP(C328,FacilityCounts!$G$3:$G$1333,FacilityCounts!$H$3:$H$1333,,0,)</f>
        <v>0</v>
      </c>
      <c r="BB328">
        <f>IFERROR(_xlfn.XLOOKUP(C328,'DA to P Sensitive Lakes'!$P$2:$P$44,'DA to P Sensitive Lakes'!$Q$2:$Q$44,,0,),0)</f>
        <v>0</v>
      </c>
      <c r="BC328" s="25">
        <f>_xlfn.XLOOKUP(C328,'Historic Runoff (mm)'!$A$2:$A$1332,'Historic Runoff (mm)'!$B$2:$B$1332,,0,)</f>
        <v>620.80200000000002</v>
      </c>
      <c r="BD328">
        <f>_xlfn.XLOOKUP(C328,DrainageComplaint!$A$2:$A$1332,DrainageComplaint!$B$2:$B$1332,,0,)</f>
        <v>0</v>
      </c>
      <c r="BE328">
        <f>_xlfn.XLOOKUP(C328,PAD_Area!$G$2:$G$1332,PAD_Area!$H$2:$H$1332,,0,)</f>
        <v>0</v>
      </c>
    </row>
    <row r="329" spans="1:57" x14ac:dyDescent="0.2">
      <c r="A329" s="2">
        <v>326</v>
      </c>
      <c r="B329" s="2">
        <v>327</v>
      </c>
      <c r="C329" s="20">
        <v>1003240</v>
      </c>
      <c r="D329" s="3" t="s">
        <v>332</v>
      </c>
      <c r="E329" s="3" t="s">
        <v>27</v>
      </c>
      <c r="F329" s="3">
        <v>65.634</v>
      </c>
      <c r="G329" s="3">
        <v>10454.5411133</v>
      </c>
      <c r="H329" s="3">
        <v>2858992.2309500002</v>
      </c>
      <c r="I329" s="2">
        <v>4</v>
      </c>
      <c r="J329" s="2">
        <v>2</v>
      </c>
      <c r="K329" s="2">
        <v>0</v>
      </c>
      <c r="L329" s="2">
        <v>0</v>
      </c>
      <c r="M329" s="3">
        <v>0</v>
      </c>
      <c r="N329" s="2">
        <f>_xlfn.XLOOKUP(C329,Shellfish_Presence!$E$3:$E$1333,Shellfish_Presence!$G$3:$G$1333,,0,)</f>
        <v>0</v>
      </c>
      <c r="O329" s="3">
        <v>0</v>
      </c>
      <c r="P329" s="3">
        <v>0</v>
      </c>
      <c r="Q329" s="2">
        <v>2</v>
      </c>
      <c r="R329" s="3">
        <v>0.99999499320983887</v>
      </c>
      <c r="S329" s="3">
        <v>0</v>
      </c>
      <c r="T329" s="3">
        <v>0</v>
      </c>
      <c r="U329" s="3">
        <v>0</v>
      </c>
      <c r="V329" s="2">
        <v>0</v>
      </c>
      <c r="W329" s="3" t="str">
        <f t="shared" si="10"/>
        <v/>
      </c>
      <c r="X329" t="str">
        <f t="shared" si="11"/>
        <v/>
      </c>
      <c r="Y329">
        <f>IFERROR(INDEX('Parcel Year'!$N$3:$N$1175,MATCH(KC_SPS_SubbasinAttributes!C329,'Parcel Year'!$M$3:$M$1175,0)),0)</f>
        <v>0.22754299454391003</v>
      </c>
      <c r="Z329">
        <f>INDEX(Imperviousness!$B$2:$B$1332,MATCH(KC_SPS_SubbasinAttributes!C329,Imperviousness!$A$2:$A$1332,0))</f>
        <v>0.60699999999999998</v>
      </c>
      <c r="AA329">
        <f>INDEX('Flow Duration Index'!$B$2:$B$1332,MATCH(KC_SPS_SubbasinAttributes!C329,'Flow Duration Index'!$A$2:$A$1332,0))</f>
        <v>7.0590000000000002</v>
      </c>
      <c r="AB329">
        <f>INDEX(Opportunity_Index!$G$2:$G$1333,MATCH(KC_SPS_SubbasinAttributes!C329,Opportunity_Index!$F$2:$F$1333,0))</f>
        <v>0.39710000000000001</v>
      </c>
      <c r="AC329">
        <f>INDEX(Traffic!$B$2:$B$1332,MATCH(KC_SPS_SubbasinAttributes!C329,Traffic!$A$2:$A$1332,0))</f>
        <v>10467.608</v>
      </c>
      <c r="AD329">
        <f>INDEX(EquityScore!$F$3:$F$1334,MATCH(KC_SPS_SubbasinAttributes!C329,EquityScore!$E$3:$E$1334,0))</f>
        <v>2.6666666700000001</v>
      </c>
      <c r="AE329" t="str">
        <f>IFERROR(INDEX(PavementCondition!$E$2:$E$669,MATCH(KC_SPS_SubbasinAttributes!C329,PavementCondition!$D$2:$D$669,0)),"N/A")</f>
        <v>N/A</v>
      </c>
      <c r="AF329">
        <f>INDEX(SpawnerMortality!$E$2:$E$1331,MATCH(KC_SPS_SubbasinAttributes!C329,SpawnerMortality!$D$2:$D$1331,0))</f>
        <v>0.33615599499999999</v>
      </c>
      <c r="AG329" s="25">
        <f>IFERROR(_xlfn.XLOOKUP($C329,WQBE_Loading!$C$4:$C$3072,WQBE_Loading!G$4:G$3072,,0,),"")</f>
        <v>1.172650175362135</v>
      </c>
      <c r="AH329" s="25">
        <f>IFERROR(_xlfn.XLOOKUP($C329,WQBE_Loading!$C$4:$C$3072,WQBE_Loading!H$4:H$3072,,0,),"")</f>
        <v>6.8008670187912355</v>
      </c>
      <c r="AI329" s="25">
        <f>IFERROR(_xlfn.XLOOKUP($C329,WQBE_Loading!$C$4:$C$3072,WQBE_Loading!I$4:I$3072,,0,),"")</f>
        <v>100.7596082140593</v>
      </c>
      <c r="AJ329" s="25">
        <f>IFERROR(_xlfn.XLOOKUP($C329,WQBE_Loading!$C$4:$C$3072,WQBE_Loading!J$4:J$3072,,0,),"")</f>
        <v>10.4156907012455</v>
      </c>
      <c r="AK329" s="25">
        <f>IFERROR(_xlfn.XLOOKUP($C329,WQBE_Loading!$C$4:$C$3072,WQBE_Loading!K$4:K$3072,,0,),"")</f>
        <v>3923.7079144608797</v>
      </c>
      <c r="AL329" s="25">
        <f>IFERROR(_xlfn.XLOOKUP($C329,WQBE_Loading!$C$4:$C$3072,WQBE_Loading!L$4:L$3072,,0,),"")</f>
        <v>1.3279026920391651E-3</v>
      </c>
      <c r="AM329" s="25">
        <f>IFERROR(_xlfn.XLOOKUP($C329,WQBE_Loading!$C$4:$C$3072,WQBE_Loading!M$4:M$3072,,0,),"")</f>
        <v>3.0305169677107653E-4</v>
      </c>
      <c r="AN329" s="25">
        <f>IFERROR(_xlfn.XLOOKUP($C329,WQBE_Loading!$C$4:$C$3072,WQBE_Loading!N$4:N$3072,,0,),"")</f>
        <v>3.5579233537654104E-2</v>
      </c>
      <c r="AO329" s="25">
        <f>IFERROR(_xlfn.XLOOKUP($C329,WQBE_Loading!$C$4:$C$3072,WQBE_Loading!O$4:O$3072,,0,),"")</f>
        <v>0.1854037692344675</v>
      </c>
      <c r="AP329" s="25">
        <f>IFERROR(_xlfn.XLOOKUP($C329,WQBE_Loading!$C$4:$C$3072,WQBE_Loading!P$4:P$3072,,0,),"")</f>
        <v>0.48311475110940405</v>
      </c>
      <c r="AQ329" s="13">
        <f>IFERROR(_xlfn.XLOOKUP($C329,WQBE_Loading!$C$4:$C$3072,WQBE_Loading!Q$4:Q$3072,,0,),"")</f>
        <v>3472280.5205375901</v>
      </c>
      <c r="AR329">
        <f>_xlfn.XLOOKUP(C329,UrbanHeat!$A$2:$A$1333,UrbanHeat!$B$2:$B$1333,,0,)</f>
        <v>18.530999999999999</v>
      </c>
      <c r="AS329" s="25">
        <f>_xlfn.XLOOKUP($C329,TNC_Loading!$A$2:$A$1332,TNC_Loading!B$2:B$1332,,0,)</f>
        <v>13.801</v>
      </c>
      <c r="AT329" s="25">
        <f>_xlfn.XLOOKUP($C329,TNC_Loading!$A$2:$A$1332,TNC_Loading!C$2:C$1332,,0,)</f>
        <v>4.1900000000000004</v>
      </c>
      <c r="AU329" s="25">
        <f>_xlfn.XLOOKUP($C329,TNC_Loading!$A$2:$A$1332,TNC_Loading!D$2:D$1332,,0,)</f>
        <v>41.348999999999997</v>
      </c>
      <c r="AV329" s="25">
        <f>_xlfn.XLOOKUP($C329,TNC_Loading!$A$2:$A$1332,TNC_Loading!E$2:E$1332,,0,)</f>
        <v>36.887999999999998</v>
      </c>
      <c r="AW329" s="25">
        <f>_xlfn.XLOOKUP($C329,TNC_Loading!$A$2:$A$1332,TNC_Loading!F$2:F$1332,,0,)</f>
        <v>389.255</v>
      </c>
      <c r="AX329">
        <f>_xlfn.XLOOKUP(C329,BIBI!$D$2:$D$1332,BIBI!$F$2:$F$1332,,0,)</f>
        <v>0</v>
      </c>
      <c r="AY329">
        <f>_xlfn.XLOOKUP(C329,FacilityCounts!$A$3:$A$1333,FacilityCounts!$B$3:$B$1333,,0,)</f>
        <v>0</v>
      </c>
      <c r="AZ329">
        <f>_xlfn.XLOOKUP(C329,FacilityCounts!$D$3:$D$1333,FacilityCounts!$E$3:$E$1333,,0,)</f>
        <v>0</v>
      </c>
      <c r="BA329">
        <f>_xlfn.XLOOKUP(C329,FacilityCounts!$G$3:$G$1333,FacilityCounts!$H$3:$H$1333,,0,)</f>
        <v>0</v>
      </c>
      <c r="BB329">
        <f>IFERROR(_xlfn.XLOOKUP(C329,'DA to P Sensitive Lakes'!$P$2:$P$44,'DA to P Sensitive Lakes'!$Q$2:$Q$44,,0,),0)</f>
        <v>0</v>
      </c>
      <c r="BC329" s="25">
        <f>_xlfn.XLOOKUP(C329,'Historic Runoff (mm)'!$A$2:$A$1332,'Historic Runoff (mm)'!$B$2:$B$1332,,0,)</f>
        <v>539.09500000000003</v>
      </c>
      <c r="BD329">
        <f>_xlfn.XLOOKUP(C329,DrainageComplaint!$A$2:$A$1332,DrainageComplaint!$B$2:$B$1332,,0,)</f>
        <v>0</v>
      </c>
      <c r="BE329">
        <f>_xlfn.XLOOKUP(C329,PAD_Area!$G$2:$G$1332,PAD_Area!$H$2:$H$1332,,0,)</f>
        <v>0</v>
      </c>
    </row>
    <row r="330" spans="1:57" x14ac:dyDescent="0.2">
      <c r="A330" s="2">
        <v>327</v>
      </c>
      <c r="B330" s="2">
        <v>328</v>
      </c>
      <c r="C330" s="20">
        <v>1003250</v>
      </c>
      <c r="D330" s="3" t="s">
        <v>333</v>
      </c>
      <c r="E330" s="3" t="s">
        <v>27</v>
      </c>
      <c r="F330" s="3">
        <v>804.57899999999995</v>
      </c>
      <c r="G330" s="3">
        <v>41125.0029622</v>
      </c>
      <c r="H330" s="3">
        <v>35047306.547700003</v>
      </c>
      <c r="I330" s="2">
        <v>10</v>
      </c>
      <c r="J330" s="2">
        <v>2</v>
      </c>
      <c r="K330" s="2">
        <v>1</v>
      </c>
      <c r="L330" s="2">
        <v>5</v>
      </c>
      <c r="M330" s="3">
        <v>0</v>
      </c>
      <c r="N330" s="2">
        <f>_xlfn.XLOOKUP(C330,Shellfish_Presence!$E$3:$E$1333,Shellfish_Presence!$G$3:$G$1333,,0,)</f>
        <v>1</v>
      </c>
      <c r="O330" s="3">
        <v>0</v>
      </c>
      <c r="P330" s="3">
        <v>0</v>
      </c>
      <c r="Q330" s="2">
        <v>8</v>
      </c>
      <c r="R330" s="3">
        <v>1</v>
      </c>
      <c r="S330" s="3">
        <v>0</v>
      </c>
      <c r="T330" s="3">
        <v>0</v>
      </c>
      <c r="U330" s="3">
        <v>0</v>
      </c>
      <c r="V330" s="2">
        <v>0</v>
      </c>
      <c r="W330" s="3" t="str">
        <f t="shared" si="10"/>
        <v/>
      </c>
      <c r="X330" t="str">
        <f t="shared" si="11"/>
        <v/>
      </c>
      <c r="Y330">
        <f>IFERROR(INDEX('Parcel Year'!$N$3:$N$1175,MATCH(KC_SPS_SubbasinAttributes!C330,'Parcel Year'!$M$3:$M$1175,0)),0)</f>
        <v>0.34817999601364136</v>
      </c>
      <c r="Z330">
        <f>INDEX(Imperviousness!$B$2:$B$1332,MATCH(KC_SPS_SubbasinAttributes!C330,Imperviousness!$A$2:$A$1332,0))</f>
        <v>0.42899999999999999</v>
      </c>
      <c r="AA330">
        <f>INDEX('Flow Duration Index'!$B$2:$B$1332,MATCH(KC_SPS_SubbasinAttributes!C330,'Flow Duration Index'!$A$2:$A$1332,0))</f>
        <v>7.8639999999999999</v>
      </c>
      <c r="AB330">
        <f>INDEX(Opportunity_Index!$G$2:$G$1333,MATCH(KC_SPS_SubbasinAttributes!C330,Opportunity_Index!$F$2:$F$1333,0))</f>
        <v>0.38014999999999999</v>
      </c>
      <c r="AC330">
        <f>INDEX(Traffic!$B$2:$B$1332,MATCH(KC_SPS_SubbasinAttributes!C330,Traffic!$A$2:$A$1332,0))</f>
        <v>2767.4029999999998</v>
      </c>
      <c r="AD330">
        <f>INDEX(EquityScore!$F$3:$F$1334,MATCH(KC_SPS_SubbasinAttributes!C330,EquityScore!$E$3:$E$1334,0))</f>
        <v>2.1666666700000001</v>
      </c>
      <c r="AE330" t="str">
        <f>IFERROR(INDEX(PavementCondition!$E$2:$E$669,MATCH(KC_SPS_SubbasinAttributes!C330,PavementCondition!$D$2:$D$669,0)),"N/A")</f>
        <v>N/A</v>
      </c>
      <c r="AF330">
        <f>INDEX(SpawnerMortality!$E$2:$E$1331,MATCH(KC_SPS_SubbasinAttributes!C330,SpawnerMortality!$D$2:$D$1331,0))</f>
        <v>0.29595340399999998</v>
      </c>
      <c r="AG330" s="25">
        <f>IFERROR(_xlfn.XLOOKUP($C330,WQBE_Loading!$C$4:$C$3072,WQBE_Loading!G$4:G$3072,,0,),"")</f>
        <v>8.5283995630028695</v>
      </c>
      <c r="AH330" s="25">
        <f>IFERROR(_xlfn.XLOOKUP($C330,WQBE_Loading!$C$4:$C$3072,WQBE_Loading!H$4:H$3072,,0,),"")</f>
        <v>48.559894041407304</v>
      </c>
      <c r="AI330" s="25">
        <f>IFERROR(_xlfn.XLOOKUP($C330,WQBE_Loading!$C$4:$C$3072,WQBE_Loading!I$4:I$3072,,0,),"")</f>
        <v>961.10546729032603</v>
      </c>
      <c r="AJ330" s="25">
        <f>IFERROR(_xlfn.XLOOKUP($C330,WQBE_Loading!$C$4:$C$3072,WQBE_Loading!J$4:J$3072,,0,),"")</f>
        <v>88.876273146514905</v>
      </c>
      <c r="AK330" s="25">
        <f>IFERROR(_xlfn.XLOOKUP($C330,WQBE_Loading!$C$4:$C$3072,WQBE_Loading!K$4:K$3072,,0,),"")</f>
        <v>35459.717595844049</v>
      </c>
      <c r="AL330" s="25">
        <f>IFERROR(_xlfn.XLOOKUP($C330,WQBE_Loading!$C$4:$C$3072,WQBE_Loading!L$4:L$3072,,0,),"")</f>
        <v>1.250001940164595E-2</v>
      </c>
      <c r="AM330" s="25">
        <f>IFERROR(_xlfn.XLOOKUP($C330,WQBE_Loading!$C$4:$C$3072,WQBE_Loading!M$4:M$3072,,0,),"")</f>
        <v>1.53014603033592E-3</v>
      </c>
      <c r="AN330" s="25">
        <f>IFERROR(_xlfn.XLOOKUP($C330,WQBE_Loading!$C$4:$C$3072,WQBE_Loading!N$4:N$3072,,0,),"")</f>
        <v>0.34066965558197548</v>
      </c>
      <c r="AO330" s="25">
        <f>IFERROR(_xlfn.XLOOKUP($C330,WQBE_Loading!$C$4:$C$3072,WQBE_Loading!O$4:O$3072,,0,),"")</f>
        <v>1.6867196546485399</v>
      </c>
      <c r="AP330" s="25">
        <f>IFERROR(_xlfn.XLOOKUP($C330,WQBE_Loading!$C$4:$C$3072,WQBE_Loading!P$4:P$3072,,0,),"")</f>
        <v>3.387571987984265</v>
      </c>
      <c r="AQ330" s="13">
        <f>IFERROR(_xlfn.XLOOKUP($C330,WQBE_Loading!$C$4:$C$3072,WQBE_Loading!Q$4:Q$3072,,0,),"")</f>
        <v>26621891.207115203</v>
      </c>
      <c r="AR330">
        <f>_xlfn.XLOOKUP(C330,UrbanHeat!$A$2:$A$1333,UrbanHeat!$B$2:$B$1333,,0,)</f>
        <v>18.033000000000001</v>
      </c>
      <c r="AS330" s="25">
        <f>_xlfn.XLOOKUP($C330,TNC_Loading!$A$2:$A$1332,TNC_Loading!B$2:B$1332,,0,)</f>
        <v>9.202</v>
      </c>
      <c r="AT330" s="25">
        <f>_xlfn.XLOOKUP($C330,TNC_Loading!$A$2:$A$1332,TNC_Loading!C$2:C$1332,,0,)</f>
        <v>2.786</v>
      </c>
      <c r="AU330" s="25">
        <f>_xlfn.XLOOKUP($C330,TNC_Loading!$A$2:$A$1332,TNC_Loading!D$2:D$1332,,0,)</f>
        <v>21.945</v>
      </c>
      <c r="AV330" s="25">
        <f>_xlfn.XLOOKUP($C330,TNC_Loading!$A$2:$A$1332,TNC_Loading!E$2:E$1332,,0,)</f>
        <v>19.085999999999999</v>
      </c>
      <c r="AW330" s="25">
        <f>_xlfn.XLOOKUP($C330,TNC_Loading!$A$2:$A$1332,TNC_Loading!F$2:F$1332,,0,)</f>
        <v>297.017</v>
      </c>
      <c r="AX330">
        <f>_xlfn.XLOOKUP(C330,BIBI!$D$2:$D$1332,BIBI!$F$2:$F$1332,,0,)</f>
        <v>49.25</v>
      </c>
      <c r="AY330">
        <f>_xlfn.XLOOKUP(C330,FacilityCounts!$A$3:$A$1333,FacilityCounts!$B$3:$B$1333,,0,)</f>
        <v>0</v>
      </c>
      <c r="AZ330">
        <f>_xlfn.XLOOKUP(C330,FacilityCounts!$D$3:$D$1333,FacilityCounts!$E$3:$E$1333,,0,)</f>
        <v>0</v>
      </c>
      <c r="BA330">
        <f>_xlfn.XLOOKUP(C330,FacilityCounts!$G$3:$G$1333,FacilityCounts!$H$3:$H$1333,,0,)</f>
        <v>0</v>
      </c>
      <c r="BB330">
        <f>IFERROR(_xlfn.XLOOKUP(C330,'DA to P Sensitive Lakes'!$P$2:$P$44,'DA to P Sensitive Lakes'!$Q$2:$Q$44,,0,),0)</f>
        <v>0</v>
      </c>
      <c r="BC330" s="25">
        <f>_xlfn.XLOOKUP(C330,'Historic Runoff (mm)'!$A$2:$A$1332,'Historic Runoff (mm)'!$B$2:$B$1332,,0,)</f>
        <v>501.20699999999999</v>
      </c>
      <c r="BD330">
        <f>_xlfn.XLOOKUP(C330,DrainageComplaint!$A$2:$A$1332,DrainageComplaint!$B$2:$B$1332,,0,)</f>
        <v>2</v>
      </c>
      <c r="BE330">
        <f>_xlfn.XLOOKUP(C330,PAD_Area!$G$2:$G$1332,PAD_Area!$H$2:$H$1332,,0,)</f>
        <v>0</v>
      </c>
    </row>
    <row r="331" spans="1:57" x14ac:dyDescent="0.2">
      <c r="A331" s="2">
        <v>328</v>
      </c>
      <c r="B331" s="2">
        <v>329</v>
      </c>
      <c r="C331" s="20">
        <v>1003261</v>
      </c>
      <c r="D331" s="3" t="s">
        <v>336</v>
      </c>
      <c r="E331" s="3" t="s">
        <v>27</v>
      </c>
      <c r="F331" s="3">
        <v>165.35499999999999</v>
      </c>
      <c r="G331" s="3">
        <v>22760.9073474</v>
      </c>
      <c r="H331" s="3">
        <v>7202819.9454399999</v>
      </c>
      <c r="I331" s="2">
        <v>6</v>
      </c>
      <c r="J331" s="2">
        <v>2</v>
      </c>
      <c r="K331" s="2">
        <v>0</v>
      </c>
      <c r="L331" s="2">
        <v>0</v>
      </c>
      <c r="M331" s="3">
        <v>0</v>
      </c>
      <c r="N331" s="2">
        <f>_xlfn.XLOOKUP(C331,Shellfish_Presence!$E$3:$E$1333,Shellfish_Presence!$G$3:$G$1333,,0,)</f>
        <v>1</v>
      </c>
      <c r="O331" s="3">
        <v>0</v>
      </c>
      <c r="P331" s="3">
        <v>0</v>
      </c>
      <c r="Q331" s="2">
        <v>3</v>
      </c>
      <c r="R331" s="3">
        <v>1</v>
      </c>
      <c r="S331" s="3">
        <v>0</v>
      </c>
      <c r="T331" s="3">
        <v>7618.0400390625</v>
      </c>
      <c r="U331" s="3">
        <v>653.10198974609375</v>
      </c>
      <c r="V331" s="2">
        <v>47</v>
      </c>
      <c r="W331" s="3">
        <f t="shared" si="10"/>
        <v>6.1695658934583343E-3</v>
      </c>
      <c r="X331">
        <f t="shared" si="11"/>
        <v>8.5730973635899474E-2</v>
      </c>
      <c r="Y331">
        <f>IFERROR(INDEX('Parcel Year'!$N$3:$N$1175,MATCH(KC_SPS_SubbasinAttributes!C331,'Parcel Year'!$M$3:$M$1175,0)),0)</f>
        <v>0.35186100006103516</v>
      </c>
      <c r="Z331">
        <f>INDEX(Imperviousness!$B$2:$B$1332,MATCH(KC_SPS_SubbasinAttributes!C331,Imperviousness!$A$2:$A$1332,0))</f>
        <v>2.1000000000000001E-2</v>
      </c>
      <c r="AA331">
        <f>INDEX('Flow Duration Index'!$B$2:$B$1332,MATCH(KC_SPS_SubbasinAttributes!C331,'Flow Duration Index'!$A$2:$A$1332,0))</f>
        <v>4.1159999999999997</v>
      </c>
      <c r="AB331">
        <f>INDEX(Opportunity_Index!$G$2:$G$1333,MATCH(KC_SPS_SubbasinAttributes!C331,Opportunity_Index!$F$2:$F$1333,0))</f>
        <v>0.24015</v>
      </c>
      <c r="AC331">
        <f>INDEX(Traffic!$B$2:$B$1332,MATCH(KC_SPS_SubbasinAttributes!C331,Traffic!$A$2:$A$1332,0))</f>
        <v>1273.8779999999999</v>
      </c>
      <c r="AD331">
        <f>INDEX(EquityScore!$F$3:$F$1334,MATCH(KC_SPS_SubbasinAttributes!C331,EquityScore!$E$3:$E$1334,0))</f>
        <v>2.6666666650000002</v>
      </c>
      <c r="AE331">
        <f>IFERROR(INDEX(PavementCondition!$E$2:$E$669,MATCH(KC_SPS_SubbasinAttributes!C331,PavementCondition!$D$2:$D$669,0)),"N/A")</f>
        <v>59</v>
      </c>
      <c r="AF331">
        <f>INDEX(SpawnerMortality!$E$2:$E$1331,MATCH(KC_SPS_SubbasinAttributes!C331,SpawnerMortality!$D$2:$D$1331,0))</f>
        <v>0.25691020399999998</v>
      </c>
      <c r="AG331" s="25">
        <f>IFERROR(_xlfn.XLOOKUP($C331,WQBE_Loading!$C$4:$C$3072,WQBE_Loading!G$4:G$3072,,0,),"")</f>
        <v>0.47934593757924704</v>
      </c>
      <c r="AH331" s="25">
        <f>IFERROR(_xlfn.XLOOKUP($C331,WQBE_Loading!$C$4:$C$3072,WQBE_Loading!H$4:H$3072,,0,),"")</f>
        <v>3.5828228575509549</v>
      </c>
      <c r="AI331" s="25">
        <f>IFERROR(_xlfn.XLOOKUP($C331,WQBE_Loading!$C$4:$C$3072,WQBE_Loading!I$4:I$3072,,0,),"")</f>
        <v>47.137643713993853</v>
      </c>
      <c r="AJ331" s="25">
        <f>IFERROR(_xlfn.XLOOKUP($C331,WQBE_Loading!$C$4:$C$3072,WQBE_Loading!J$4:J$3072,,0,),"")</f>
        <v>5.8379589466065056</v>
      </c>
      <c r="AK331" s="25">
        <f>IFERROR(_xlfn.XLOOKUP($C331,WQBE_Loading!$C$4:$C$3072,WQBE_Loading!K$4:K$3072,,0,),"")</f>
        <v>2624.8013729562249</v>
      </c>
      <c r="AL331" s="25">
        <f>IFERROR(_xlfn.XLOOKUP($C331,WQBE_Loading!$C$4:$C$3072,WQBE_Loading!L$4:L$3072,,0,),"")</f>
        <v>5.9102520046038051E-4</v>
      </c>
      <c r="AM331" s="25">
        <f>IFERROR(_xlfn.XLOOKUP($C331,WQBE_Loading!$C$4:$C$3072,WQBE_Loading!M$4:M$3072,,0,),"")</f>
        <v>9.6797151004973257E-5</v>
      </c>
      <c r="AN331" s="25">
        <f>IFERROR(_xlfn.XLOOKUP($C331,WQBE_Loading!$C$4:$C$3072,WQBE_Loading!N$4:N$3072,,0,),"")</f>
        <v>1.6246605107645001E-2</v>
      </c>
      <c r="AO331" s="25">
        <f>IFERROR(_xlfn.XLOOKUP($C331,WQBE_Loading!$C$4:$C$3072,WQBE_Loading!O$4:O$3072,,0,),"")</f>
        <v>8.2394295704850601E-2</v>
      </c>
      <c r="AP331" s="25">
        <f>IFERROR(_xlfn.XLOOKUP($C331,WQBE_Loading!$C$4:$C$3072,WQBE_Loading!P$4:P$3072,,0,),"")</f>
        <v>0.30401044933078303</v>
      </c>
      <c r="AQ331" s="13">
        <f>IFERROR(_xlfn.XLOOKUP($C331,WQBE_Loading!$C$4:$C$3072,WQBE_Loading!Q$4:Q$3072,,0,),"")</f>
        <v>1391562.5587060149</v>
      </c>
      <c r="AR331">
        <f>_xlfn.XLOOKUP(C331,UrbanHeat!$A$2:$A$1333,UrbanHeat!$B$2:$B$1333,,0,)</f>
        <v>17.841999999999999</v>
      </c>
      <c r="AS331" s="25">
        <f>_xlfn.XLOOKUP($C331,TNC_Loading!$A$2:$A$1332,TNC_Loading!B$2:B$1332,,0,)</f>
        <v>3.3490000000000002</v>
      </c>
      <c r="AT331" s="25">
        <f>_xlfn.XLOOKUP($C331,TNC_Loading!$A$2:$A$1332,TNC_Loading!C$2:C$1332,,0,)</f>
        <v>0.36099999999999999</v>
      </c>
      <c r="AU331" s="25">
        <f>_xlfn.XLOOKUP($C331,TNC_Loading!$A$2:$A$1332,TNC_Loading!D$2:D$1332,,0,)</f>
        <v>9.18</v>
      </c>
      <c r="AV331" s="25">
        <f>_xlfn.XLOOKUP($C331,TNC_Loading!$A$2:$A$1332,TNC_Loading!E$2:E$1332,,0,)</f>
        <v>4.6470000000000002</v>
      </c>
      <c r="AW331" s="25">
        <f>_xlfn.XLOOKUP($C331,TNC_Loading!$A$2:$A$1332,TNC_Loading!F$2:F$1332,,0,)</f>
        <v>79.587000000000003</v>
      </c>
      <c r="AX331">
        <f>_xlfn.XLOOKUP(C331,BIBI!$D$2:$D$1332,BIBI!$F$2:$F$1332,,0,)</f>
        <v>55.2</v>
      </c>
      <c r="AY331">
        <f>_xlfn.XLOOKUP(C331,FacilityCounts!$A$3:$A$1333,FacilityCounts!$B$3:$B$1333,,0,)</f>
        <v>1</v>
      </c>
      <c r="AZ331">
        <f>_xlfn.XLOOKUP(C331,FacilityCounts!$D$3:$D$1333,FacilityCounts!$E$3:$E$1333,,0,)</f>
        <v>0</v>
      </c>
      <c r="BA331">
        <f>_xlfn.XLOOKUP(C331,FacilityCounts!$G$3:$G$1333,FacilityCounts!$H$3:$H$1333,,0,)</f>
        <v>0</v>
      </c>
      <c r="BB331">
        <f>IFERROR(_xlfn.XLOOKUP(C331,'DA to P Sensitive Lakes'!$P$2:$P$44,'DA to P Sensitive Lakes'!$Q$2:$Q$44,,0,),0)</f>
        <v>0</v>
      </c>
      <c r="BC331" s="25">
        <f>_xlfn.XLOOKUP(C331,'Historic Runoff (mm)'!$A$2:$A$1332,'Historic Runoff (mm)'!$B$2:$B$1332,,0,)</f>
        <v>242.63800000000001</v>
      </c>
      <c r="BD331">
        <f>_xlfn.XLOOKUP(C331,DrainageComplaint!$A$2:$A$1332,DrainageComplaint!$B$2:$B$1332,,0,)</f>
        <v>0</v>
      </c>
      <c r="BE331">
        <f>_xlfn.XLOOKUP(C331,PAD_Area!$G$2:$G$1332,PAD_Area!$H$2:$H$1332,,0,)</f>
        <v>0</v>
      </c>
    </row>
    <row r="332" spans="1:57" x14ac:dyDescent="0.2">
      <c r="A332" s="2">
        <v>329</v>
      </c>
      <c r="B332" s="2">
        <v>330</v>
      </c>
      <c r="C332" s="20">
        <v>1003270</v>
      </c>
      <c r="D332" s="3" t="s">
        <v>335</v>
      </c>
      <c r="E332" s="3" t="s">
        <v>27</v>
      </c>
      <c r="F332" s="3">
        <v>341.37400000000002</v>
      </c>
      <c r="G332" s="3">
        <v>22524.375958699999</v>
      </c>
      <c r="H332" s="3">
        <v>14870174.467399999</v>
      </c>
      <c r="I332" s="2">
        <v>4</v>
      </c>
      <c r="J332" s="2">
        <v>2</v>
      </c>
      <c r="K332" s="2">
        <v>0</v>
      </c>
      <c r="L332" s="2">
        <v>0</v>
      </c>
      <c r="M332" s="3">
        <v>0</v>
      </c>
      <c r="N332" s="2">
        <f>_xlfn.XLOOKUP(C332,Shellfish_Presence!$E$3:$E$1333,Shellfish_Presence!$G$3:$G$1333,,0,)</f>
        <v>1</v>
      </c>
      <c r="O332" s="3">
        <v>0</v>
      </c>
      <c r="P332" s="3">
        <v>0</v>
      </c>
      <c r="Q332" s="2">
        <v>1</v>
      </c>
      <c r="R332" s="3">
        <v>1</v>
      </c>
      <c r="S332" s="3">
        <v>0</v>
      </c>
      <c r="T332" s="3">
        <v>14010</v>
      </c>
      <c r="U332" s="3">
        <v>347.68301391601563</v>
      </c>
      <c r="V332" s="2">
        <v>30</v>
      </c>
      <c r="W332" s="3">
        <f t="shared" si="10"/>
        <v>2.1413276231263384E-3</v>
      </c>
      <c r="X332">
        <f t="shared" si="11"/>
        <v>2.4816774726339447E-2</v>
      </c>
      <c r="Y332">
        <f>IFERROR(INDEX('Parcel Year'!$N$3:$N$1175,MATCH(KC_SPS_SubbasinAttributes!C332,'Parcel Year'!$M$3:$M$1175,0)),0)</f>
        <v>0.31220600008964539</v>
      </c>
      <c r="Z332">
        <f>INDEX(Imperviousness!$B$2:$B$1332,MATCH(KC_SPS_SubbasinAttributes!C332,Imperviousness!$A$2:$A$1332,0))</f>
        <v>6.2E-2</v>
      </c>
      <c r="AA332">
        <f>INDEX('Flow Duration Index'!$B$2:$B$1332,MATCH(KC_SPS_SubbasinAttributes!C332,'Flow Duration Index'!$A$2:$A$1332,0))</f>
        <v>5.1029999999999998</v>
      </c>
      <c r="AB332">
        <f>INDEX(Opportunity_Index!$G$2:$G$1333,MATCH(KC_SPS_SubbasinAttributes!C332,Opportunity_Index!$F$2:$F$1333,0))</f>
        <v>0.24015</v>
      </c>
      <c r="AC332">
        <f>INDEX(Traffic!$B$2:$B$1332,MATCH(KC_SPS_SubbasinAttributes!C332,Traffic!$A$2:$A$1332,0))</f>
        <v>383.25099999999998</v>
      </c>
      <c r="AD332">
        <f>INDEX(EquityScore!$F$3:$F$1334,MATCH(KC_SPS_SubbasinAttributes!C332,EquityScore!$E$3:$E$1334,0))</f>
        <v>2.6666666650000002</v>
      </c>
      <c r="AE332">
        <f>IFERROR(INDEX(PavementCondition!$E$2:$E$669,MATCH(KC_SPS_SubbasinAttributes!C332,PavementCondition!$D$2:$D$669,0)),"N/A")</f>
        <v>54.5</v>
      </c>
      <c r="AF332">
        <f>INDEX(SpawnerMortality!$E$2:$E$1331,MATCH(KC_SPS_SubbasinAttributes!C332,SpawnerMortality!$D$2:$D$1331,0))</f>
        <v>0.25833974749999999</v>
      </c>
      <c r="AG332" s="25">
        <f>IFERROR(_xlfn.XLOOKUP($C332,WQBE_Loading!$C$4:$C$3072,WQBE_Loading!G$4:G$3072,,0,),"")</f>
        <v>0.72853540417481355</v>
      </c>
      <c r="AH332" s="25">
        <f>IFERROR(_xlfn.XLOOKUP($C332,WQBE_Loading!$C$4:$C$3072,WQBE_Loading!H$4:H$3072,,0,),"")</f>
        <v>3.7752474138167802</v>
      </c>
      <c r="AI332" s="25">
        <f>IFERROR(_xlfn.XLOOKUP($C332,WQBE_Loading!$C$4:$C$3072,WQBE_Loading!I$4:I$3072,,0,),"")</f>
        <v>102.34565142964895</v>
      </c>
      <c r="AJ332" s="25">
        <f>IFERROR(_xlfn.XLOOKUP($C332,WQBE_Loading!$C$4:$C$3072,WQBE_Loading!J$4:J$3072,,0,),"")</f>
        <v>8.4541302835668599</v>
      </c>
      <c r="AK332" s="25">
        <f>IFERROR(_xlfn.XLOOKUP($C332,WQBE_Loading!$C$4:$C$3072,WQBE_Loading!K$4:K$3072,,0,),"")</f>
        <v>3047.5270564109651</v>
      </c>
      <c r="AL332" s="25">
        <f>IFERROR(_xlfn.XLOOKUP($C332,WQBE_Loading!$C$4:$C$3072,WQBE_Loading!L$4:L$3072,,0,),"")</f>
        <v>1.19373954666064E-3</v>
      </c>
      <c r="AM332" s="25">
        <f>IFERROR(_xlfn.XLOOKUP($C332,WQBE_Loading!$C$4:$C$3072,WQBE_Loading!M$4:M$3072,,0,),"")</f>
        <v>1.2594498155535198E-4</v>
      </c>
      <c r="AN332" s="25">
        <f>IFERROR(_xlfn.XLOOKUP($C332,WQBE_Loading!$C$4:$C$3072,WQBE_Loading!N$4:N$3072,,0,),"")</f>
        <v>5.0754061338916051E-2</v>
      </c>
      <c r="AO332" s="25">
        <f>IFERROR(_xlfn.XLOOKUP($C332,WQBE_Loading!$C$4:$C$3072,WQBE_Loading!O$4:O$3072,,0,),"")</f>
        <v>0.169712441868244</v>
      </c>
      <c r="AP332" s="25">
        <f>IFERROR(_xlfn.XLOOKUP($C332,WQBE_Loading!$C$4:$C$3072,WQBE_Loading!P$4:P$3072,,0,),"")</f>
        <v>0.22752120887619601</v>
      </c>
      <c r="AQ332" s="13">
        <f>IFERROR(_xlfn.XLOOKUP($C332,WQBE_Loading!$C$4:$C$3072,WQBE_Loading!Q$4:Q$3072,,0,),"")</f>
        <v>2940607.6366339</v>
      </c>
      <c r="AR332">
        <f>_xlfn.XLOOKUP(C332,UrbanHeat!$A$2:$A$1333,UrbanHeat!$B$2:$B$1333,,0,)</f>
        <v>16.134</v>
      </c>
      <c r="AS332" s="25">
        <f>_xlfn.XLOOKUP($C332,TNC_Loading!$A$2:$A$1332,TNC_Loading!B$2:B$1332,,0,)</f>
        <v>4.3719999999999999</v>
      </c>
      <c r="AT332" s="25">
        <f>_xlfn.XLOOKUP($C332,TNC_Loading!$A$2:$A$1332,TNC_Loading!C$2:C$1332,,0,)</f>
        <v>0.35199999999999998</v>
      </c>
      <c r="AU332" s="25">
        <f>_xlfn.XLOOKUP($C332,TNC_Loading!$A$2:$A$1332,TNC_Loading!D$2:D$1332,,0,)</f>
        <v>8.0090000000000003</v>
      </c>
      <c r="AV332" s="25">
        <f>_xlfn.XLOOKUP($C332,TNC_Loading!$A$2:$A$1332,TNC_Loading!E$2:E$1332,,0,)</f>
        <v>5.4530000000000003</v>
      </c>
      <c r="AW332" s="25">
        <f>_xlfn.XLOOKUP($C332,TNC_Loading!$A$2:$A$1332,TNC_Loading!F$2:F$1332,,0,)</f>
        <v>99.491</v>
      </c>
      <c r="AX332">
        <f>_xlfn.XLOOKUP(C332,BIBI!$D$2:$D$1332,BIBI!$F$2:$F$1332,,0,)</f>
        <v>0</v>
      </c>
      <c r="AY332">
        <f>_xlfn.XLOOKUP(C332,FacilityCounts!$A$3:$A$1333,FacilityCounts!$B$3:$B$1333,,0,)</f>
        <v>15</v>
      </c>
      <c r="AZ332">
        <f>_xlfn.XLOOKUP(C332,FacilityCounts!$D$3:$D$1333,FacilityCounts!$E$3:$E$1333,,0,)</f>
        <v>2</v>
      </c>
      <c r="BA332">
        <f>_xlfn.XLOOKUP(C332,FacilityCounts!$G$3:$G$1333,FacilityCounts!$H$3:$H$1333,,0,)</f>
        <v>1</v>
      </c>
      <c r="BB332">
        <f>IFERROR(_xlfn.XLOOKUP(C332,'DA to P Sensitive Lakes'!$P$2:$P$44,'DA to P Sensitive Lakes'!$Q$2:$Q$44,,0,),0)</f>
        <v>0</v>
      </c>
      <c r="BC332" s="25">
        <f>_xlfn.XLOOKUP(C332,'Historic Runoff (mm)'!$A$2:$A$1332,'Historic Runoff (mm)'!$B$2:$B$1332,,0,)</f>
        <v>296.90499999999997</v>
      </c>
      <c r="BD332">
        <f>_xlfn.XLOOKUP(C332,DrainageComplaint!$A$2:$A$1332,DrainageComplaint!$B$2:$B$1332,,0,)</f>
        <v>5</v>
      </c>
      <c r="BE332">
        <f>_xlfn.XLOOKUP(C332,PAD_Area!$G$2:$G$1332,PAD_Area!$H$2:$H$1332,,0,)</f>
        <v>0</v>
      </c>
    </row>
    <row r="333" spans="1:57" x14ac:dyDescent="0.2">
      <c r="A333" s="2">
        <v>330</v>
      </c>
      <c r="B333" s="2">
        <v>331</v>
      </c>
      <c r="C333" s="20">
        <v>1003280</v>
      </c>
      <c r="D333" s="3" t="s">
        <v>337</v>
      </c>
      <c r="E333" s="3" t="s">
        <v>27</v>
      </c>
      <c r="F333" s="3">
        <v>645.78300000000002</v>
      </c>
      <c r="G333" s="3">
        <v>35694.163106699998</v>
      </c>
      <c r="H333" s="3">
        <v>28130178.6417</v>
      </c>
      <c r="I333" s="2">
        <v>5</v>
      </c>
      <c r="J333" s="2">
        <v>2</v>
      </c>
      <c r="K333" s="2">
        <v>1</v>
      </c>
      <c r="L333" s="2">
        <v>2</v>
      </c>
      <c r="M333" s="3">
        <v>0</v>
      </c>
      <c r="N333" s="2">
        <f>_xlfn.XLOOKUP(C333,Shellfish_Presence!$E$3:$E$1333,Shellfish_Presence!$G$3:$G$1333,,0,)</f>
        <v>1</v>
      </c>
      <c r="O333" s="3">
        <v>2.0509200112428516E-4</v>
      </c>
      <c r="P333" s="3">
        <v>0</v>
      </c>
      <c r="Q333" s="2">
        <v>1</v>
      </c>
      <c r="R333" s="3">
        <v>1</v>
      </c>
      <c r="S333" s="3">
        <v>0</v>
      </c>
      <c r="T333" s="3">
        <v>8675.4599609375</v>
      </c>
      <c r="U333" s="3">
        <v>13388.2998046875</v>
      </c>
      <c r="V333" s="2">
        <v>2</v>
      </c>
      <c r="W333" s="3">
        <f t="shared" si="10"/>
        <v>2.3053532711871027E-4</v>
      </c>
      <c r="X333">
        <f t="shared" si="11"/>
        <v>1.5432380375184989</v>
      </c>
      <c r="Y333">
        <f>IFERROR(INDEX('Parcel Year'!$N$3:$N$1175,MATCH(KC_SPS_SubbasinAttributes!C333,'Parcel Year'!$M$3:$M$1175,0)),0)</f>
        <v>0.34791898727416992</v>
      </c>
      <c r="Z333">
        <f>INDEX(Imperviousness!$B$2:$B$1332,MATCH(KC_SPS_SubbasinAttributes!C333,Imperviousness!$A$2:$A$1332,0))</f>
        <v>0.18</v>
      </c>
      <c r="AA333">
        <f>INDEX('Flow Duration Index'!$B$2:$B$1332,MATCH(KC_SPS_SubbasinAttributes!C333,'Flow Duration Index'!$A$2:$A$1332,0))</f>
        <v>5.2880000000000003</v>
      </c>
      <c r="AB333">
        <f>INDEX(Opportunity_Index!$G$2:$G$1333,MATCH(KC_SPS_SubbasinAttributes!C333,Opportunity_Index!$F$2:$F$1333,0))</f>
        <v>0.1497</v>
      </c>
      <c r="AC333">
        <f>INDEX(Traffic!$B$2:$B$1332,MATCH(KC_SPS_SubbasinAttributes!C333,Traffic!$A$2:$A$1332,0))</f>
        <v>2424.2040000000002</v>
      </c>
      <c r="AD333">
        <f>INDEX(EquityScore!$F$3:$F$1334,MATCH(KC_SPS_SubbasinAttributes!C333,EquityScore!$E$3:$E$1334,0))</f>
        <v>1.3333333300000001</v>
      </c>
      <c r="AE333">
        <f>IFERROR(INDEX(PavementCondition!$E$2:$E$669,MATCH(KC_SPS_SubbasinAttributes!C333,PavementCondition!$D$2:$D$669,0)),"N/A")</f>
        <v>78</v>
      </c>
      <c r="AF333">
        <f>INDEX(SpawnerMortality!$E$2:$E$1331,MATCH(KC_SPS_SubbasinAttributes!C333,SpawnerMortality!$D$2:$D$1331,0))</f>
        <v>0</v>
      </c>
      <c r="AG333" s="25">
        <f>IFERROR(_xlfn.XLOOKUP($C333,WQBE_Loading!$C$4:$C$3072,WQBE_Loading!G$4:G$3072,,0,),"")</f>
        <v>1.3223399243726401</v>
      </c>
      <c r="AH333" s="25">
        <f>IFERROR(_xlfn.XLOOKUP($C333,WQBE_Loading!$C$4:$C$3072,WQBE_Loading!H$4:H$3072,,0,),"")</f>
        <v>6.6528266077759604</v>
      </c>
      <c r="AI333" s="25">
        <f>IFERROR(_xlfn.XLOOKUP($C333,WQBE_Loading!$C$4:$C$3072,WQBE_Loading!I$4:I$3072,,0,),"")</f>
        <v>297.3234318853485</v>
      </c>
      <c r="AJ333" s="25">
        <f>IFERROR(_xlfn.XLOOKUP($C333,WQBE_Loading!$C$4:$C$3072,WQBE_Loading!J$4:J$3072,,0,),"")</f>
        <v>22.579976151095352</v>
      </c>
      <c r="AK333" s="25">
        <f>IFERROR(_xlfn.XLOOKUP($C333,WQBE_Loading!$C$4:$C$3072,WQBE_Loading!K$4:K$3072,,0,),"")</f>
        <v>7232.1206184360599</v>
      </c>
      <c r="AL333" s="25">
        <f>IFERROR(_xlfn.XLOOKUP($C333,WQBE_Loading!$C$4:$C$3072,WQBE_Loading!L$4:L$3072,,0,),"")</f>
        <v>2.332692782101665E-3</v>
      </c>
      <c r="AM333" s="25">
        <f>IFERROR(_xlfn.XLOOKUP($C333,WQBE_Loading!$C$4:$C$3072,WQBE_Loading!M$4:M$3072,,0,),"")</f>
        <v>1.0369642525009796E-4</v>
      </c>
      <c r="AN333" s="25">
        <f>IFERROR(_xlfn.XLOOKUP($C333,WQBE_Loading!$C$4:$C$3072,WQBE_Loading!N$4:N$3072,,0,),"")</f>
        <v>9.1173770916584351E-2</v>
      </c>
      <c r="AO333" s="25">
        <f>IFERROR(_xlfn.XLOOKUP($C333,WQBE_Loading!$C$4:$C$3072,WQBE_Loading!O$4:O$3072,,0,),"")</f>
        <v>0.34917164958042052</v>
      </c>
      <c r="AP333" s="25">
        <f>IFERROR(_xlfn.XLOOKUP($C333,WQBE_Loading!$C$4:$C$3072,WQBE_Loading!P$4:P$3072,,0,),"")</f>
        <v>0.46005125238579303</v>
      </c>
      <c r="AQ333" s="13">
        <f>IFERROR(_xlfn.XLOOKUP($C333,WQBE_Loading!$C$4:$C$3072,WQBE_Loading!Q$4:Q$3072,,0,),"")</f>
        <v>8337960.2063480299</v>
      </c>
      <c r="AR333">
        <f>_xlfn.XLOOKUP(C333,UrbanHeat!$A$2:$A$1333,UrbanHeat!$B$2:$B$1333,,0,)</f>
        <v>12.772</v>
      </c>
      <c r="AS333" s="25">
        <f>_xlfn.XLOOKUP($C333,TNC_Loading!$A$2:$A$1332,TNC_Loading!B$2:B$1332,,0,)</f>
        <v>5.9020000000000001</v>
      </c>
      <c r="AT333" s="25">
        <f>_xlfn.XLOOKUP($C333,TNC_Loading!$A$2:$A$1332,TNC_Loading!C$2:C$1332,,0,)</f>
        <v>1.0629999999999999</v>
      </c>
      <c r="AU333" s="25">
        <f>_xlfn.XLOOKUP($C333,TNC_Loading!$A$2:$A$1332,TNC_Loading!D$2:D$1332,,0,)</f>
        <v>12.343999999999999</v>
      </c>
      <c r="AV333" s="25">
        <f>_xlfn.XLOOKUP($C333,TNC_Loading!$A$2:$A$1332,TNC_Loading!E$2:E$1332,,0,)</f>
        <v>9.7590000000000003</v>
      </c>
      <c r="AW333" s="25">
        <f>_xlfn.XLOOKUP($C333,TNC_Loading!$A$2:$A$1332,TNC_Loading!F$2:F$1332,,0,)</f>
        <v>154.053</v>
      </c>
      <c r="AX333">
        <f>_xlfn.XLOOKUP(C333,BIBI!$D$2:$D$1332,BIBI!$F$2:$F$1332,,0,)</f>
        <v>52</v>
      </c>
      <c r="AY333">
        <f>_xlfn.XLOOKUP(C333,FacilityCounts!$A$3:$A$1333,FacilityCounts!$B$3:$B$1333,,0,)</f>
        <v>3</v>
      </c>
      <c r="AZ333">
        <f>_xlfn.XLOOKUP(C333,FacilityCounts!$D$3:$D$1333,FacilityCounts!$E$3:$E$1333,,0,)</f>
        <v>3</v>
      </c>
      <c r="BA333">
        <f>_xlfn.XLOOKUP(C333,FacilityCounts!$G$3:$G$1333,FacilityCounts!$H$3:$H$1333,,0,)</f>
        <v>0</v>
      </c>
      <c r="BB333">
        <f>IFERROR(_xlfn.XLOOKUP(C333,'DA to P Sensitive Lakes'!$P$2:$P$44,'DA to P Sensitive Lakes'!$Q$2:$Q$44,,0,),0)</f>
        <v>0</v>
      </c>
      <c r="BC333" s="25">
        <f>_xlfn.XLOOKUP(C333,'Historic Runoff (mm)'!$A$2:$A$1332,'Historic Runoff (mm)'!$B$2:$B$1332,,0,)</f>
        <v>405.15899999999999</v>
      </c>
      <c r="BD333">
        <f>_xlfn.XLOOKUP(C333,DrainageComplaint!$A$2:$A$1332,DrainageComplaint!$B$2:$B$1332,,0,)</f>
        <v>0</v>
      </c>
      <c r="BE333">
        <f>_xlfn.XLOOKUP(C333,PAD_Area!$G$2:$G$1332,PAD_Area!$H$2:$H$1332,,0,)</f>
        <v>0</v>
      </c>
    </row>
    <row r="334" spans="1:57" x14ac:dyDescent="0.2">
      <c r="A334" s="2">
        <v>331</v>
      </c>
      <c r="B334" s="2">
        <v>332</v>
      </c>
      <c r="C334" s="20">
        <v>1003290</v>
      </c>
      <c r="D334" s="3" t="s">
        <v>338</v>
      </c>
      <c r="E334" s="3" t="s">
        <v>27</v>
      </c>
      <c r="F334" s="3">
        <v>602.44600000000003</v>
      </c>
      <c r="G334" s="3">
        <v>27366.275466300001</v>
      </c>
      <c r="H334" s="3">
        <v>26242433.443300001</v>
      </c>
      <c r="I334" s="2">
        <v>7</v>
      </c>
      <c r="J334" s="2">
        <v>2</v>
      </c>
      <c r="K334" s="2">
        <v>0</v>
      </c>
      <c r="L334" s="2">
        <v>7</v>
      </c>
      <c r="M334" s="3">
        <v>0</v>
      </c>
      <c r="N334" s="2">
        <f>_xlfn.XLOOKUP(C334,Shellfish_Presence!$E$3:$E$1333,Shellfish_Presence!$G$3:$G$1333,,0,)</f>
        <v>1</v>
      </c>
      <c r="O334" s="3">
        <v>0</v>
      </c>
      <c r="P334" s="3">
        <v>0</v>
      </c>
      <c r="Q334" s="2">
        <v>2</v>
      </c>
      <c r="R334" s="3">
        <v>1</v>
      </c>
      <c r="S334" s="3">
        <v>0</v>
      </c>
      <c r="T334" s="3">
        <v>14431.900390625</v>
      </c>
      <c r="U334" s="3">
        <v>2367.5400390625</v>
      </c>
      <c r="V334" s="2">
        <v>60</v>
      </c>
      <c r="W334" s="3">
        <f t="shared" si="10"/>
        <v>4.1574566325981678E-3</v>
      </c>
      <c r="X334">
        <f t="shared" si="11"/>
        <v>0.16404908397236861</v>
      </c>
      <c r="Y334">
        <f>IFERROR(INDEX('Parcel Year'!$N$3:$N$1175,MATCH(KC_SPS_SubbasinAttributes!C334,'Parcel Year'!$M$3:$M$1175,0)),0)</f>
        <v>0.39643201231956482</v>
      </c>
      <c r="Z334">
        <f>INDEX(Imperviousness!$B$2:$B$1332,MATCH(KC_SPS_SubbasinAttributes!C334,Imperviousness!$A$2:$A$1332,0))</f>
        <v>5.5E-2</v>
      </c>
      <c r="AA334">
        <f>INDEX('Flow Duration Index'!$B$2:$B$1332,MATCH(KC_SPS_SubbasinAttributes!C334,'Flow Duration Index'!$A$2:$A$1332,0))</f>
        <v>4.1109999999999998</v>
      </c>
      <c r="AB334">
        <f>INDEX(Opportunity_Index!$G$2:$G$1333,MATCH(KC_SPS_SubbasinAttributes!C334,Opportunity_Index!$F$2:$F$1333,0))</f>
        <v>8.3850000000000008E-2</v>
      </c>
      <c r="AC334">
        <f>INDEX(Traffic!$B$2:$B$1332,MATCH(KC_SPS_SubbasinAttributes!C334,Traffic!$A$2:$A$1332,0))</f>
        <v>2268.1469999999999</v>
      </c>
      <c r="AD334">
        <f>INDEX(EquityScore!$F$3:$F$1334,MATCH(KC_SPS_SubbasinAttributes!C334,EquityScore!$E$3:$E$1334,0))</f>
        <v>1.6666666650000002</v>
      </c>
      <c r="AE334">
        <f>IFERROR(INDEX(PavementCondition!$E$2:$E$669,MATCH(KC_SPS_SubbasinAttributes!C334,PavementCondition!$D$2:$D$669,0)),"N/A")</f>
        <v>92</v>
      </c>
      <c r="AF334">
        <f>INDEX(SpawnerMortality!$E$2:$E$1331,MATCH(KC_SPS_SubbasinAttributes!C334,SpawnerMortality!$D$2:$D$1331,0))</f>
        <v>0.25833974749999999</v>
      </c>
      <c r="AG334" s="25">
        <f>IFERROR(_xlfn.XLOOKUP($C334,WQBE_Loading!$C$4:$C$3072,WQBE_Loading!G$4:G$3072,,0,),"")</f>
        <v>0.50785577754513755</v>
      </c>
      <c r="AH334" s="25">
        <f>IFERROR(_xlfn.XLOOKUP($C334,WQBE_Loading!$C$4:$C$3072,WQBE_Loading!H$4:H$3072,,0,),"")</f>
        <v>2.6199626351159653</v>
      </c>
      <c r="AI334" s="25">
        <f>IFERROR(_xlfn.XLOOKUP($C334,WQBE_Loading!$C$4:$C$3072,WQBE_Loading!I$4:I$3072,,0,),"")</f>
        <v>137.34578486043449</v>
      </c>
      <c r="AJ334" s="25">
        <f>IFERROR(_xlfn.XLOOKUP($C334,WQBE_Loading!$C$4:$C$3072,WQBE_Loading!J$4:J$3072,,0,),"")</f>
        <v>10.564289222564401</v>
      </c>
      <c r="AK334" s="25">
        <f>IFERROR(_xlfn.XLOOKUP($C334,WQBE_Loading!$C$4:$C$3072,WQBE_Loading!K$4:K$3072,,0,),"")</f>
        <v>3291.130044118875</v>
      </c>
      <c r="AL334" s="25">
        <f>IFERROR(_xlfn.XLOOKUP($C334,WQBE_Loading!$C$4:$C$3072,WQBE_Loading!L$4:L$3072,,0,),"")</f>
        <v>1.0037584255925586E-3</v>
      </c>
      <c r="AM334" s="25">
        <f>IFERROR(_xlfn.XLOOKUP($C334,WQBE_Loading!$C$4:$C$3072,WQBE_Loading!M$4:M$3072,,0,),"")</f>
        <v>4.8172811669196195E-5</v>
      </c>
      <c r="AN334" s="25">
        <f>IFERROR(_xlfn.XLOOKUP($C334,WQBE_Loading!$C$4:$C$3072,WQBE_Loading!N$4:N$3072,,0,),"")</f>
        <v>6.4413017362221353E-2</v>
      </c>
      <c r="AO334" s="25">
        <f>IFERROR(_xlfn.XLOOKUP($C334,WQBE_Loading!$C$4:$C$3072,WQBE_Loading!O$4:O$3072,,0,),"")</f>
        <v>0.163805779897714</v>
      </c>
      <c r="AP334" s="25">
        <f>IFERROR(_xlfn.XLOOKUP($C334,WQBE_Loading!$C$4:$C$3072,WQBE_Loading!P$4:P$3072,,0,),"")</f>
        <v>0.241974473646341</v>
      </c>
      <c r="AQ334" s="13">
        <f>IFERROR(_xlfn.XLOOKUP($C334,WQBE_Loading!$C$4:$C$3072,WQBE_Loading!Q$4:Q$3072,,0,),"")</f>
        <v>4060987.7940059602</v>
      </c>
      <c r="AR334">
        <f>_xlfn.XLOOKUP(C334,UrbanHeat!$A$2:$A$1333,UrbanHeat!$B$2:$B$1333,,0,)</f>
        <v>13.102</v>
      </c>
      <c r="AS334" s="25">
        <f>_xlfn.XLOOKUP($C334,TNC_Loading!$A$2:$A$1332,TNC_Loading!B$2:B$1332,,0,)</f>
        <v>4.5289999999999999</v>
      </c>
      <c r="AT334" s="25">
        <f>_xlfn.XLOOKUP($C334,TNC_Loading!$A$2:$A$1332,TNC_Loading!C$2:C$1332,,0,)</f>
        <v>0.41399999999999998</v>
      </c>
      <c r="AU334" s="25">
        <f>_xlfn.XLOOKUP($C334,TNC_Loading!$A$2:$A$1332,TNC_Loading!D$2:D$1332,,0,)</f>
        <v>9.2769999999999992</v>
      </c>
      <c r="AV334" s="25">
        <f>_xlfn.XLOOKUP($C334,TNC_Loading!$A$2:$A$1332,TNC_Loading!E$2:E$1332,,0,)</f>
        <v>5.5359999999999996</v>
      </c>
      <c r="AW334" s="25">
        <f>_xlfn.XLOOKUP($C334,TNC_Loading!$A$2:$A$1332,TNC_Loading!F$2:F$1332,,0,)</f>
        <v>110.77500000000001</v>
      </c>
      <c r="AX334">
        <f>_xlfn.XLOOKUP(C334,BIBI!$D$2:$D$1332,BIBI!$F$2:$F$1332,,0,)</f>
        <v>0</v>
      </c>
      <c r="AY334">
        <f>_xlfn.XLOOKUP(C334,FacilityCounts!$A$3:$A$1333,FacilityCounts!$B$3:$B$1333,,0,)</f>
        <v>7</v>
      </c>
      <c r="AZ334">
        <f>_xlfn.XLOOKUP(C334,FacilityCounts!$D$3:$D$1333,FacilityCounts!$E$3:$E$1333,,0,)</f>
        <v>3</v>
      </c>
      <c r="BA334">
        <f>_xlfn.XLOOKUP(C334,FacilityCounts!$G$3:$G$1333,FacilityCounts!$H$3:$H$1333,,0,)</f>
        <v>1</v>
      </c>
      <c r="BB334">
        <f>IFERROR(_xlfn.XLOOKUP(C334,'DA to P Sensitive Lakes'!$P$2:$P$44,'DA to P Sensitive Lakes'!$Q$2:$Q$44,,0,),0)</f>
        <v>0</v>
      </c>
      <c r="BC334" s="25">
        <f>_xlfn.XLOOKUP(C334,'Historic Runoff (mm)'!$A$2:$A$1332,'Historic Runoff (mm)'!$B$2:$B$1332,,0,)</f>
        <v>350.65100000000001</v>
      </c>
      <c r="BD334">
        <f>_xlfn.XLOOKUP(C334,DrainageComplaint!$A$2:$A$1332,DrainageComplaint!$B$2:$B$1332,,0,)</f>
        <v>4</v>
      </c>
      <c r="BE334">
        <f>_xlfn.XLOOKUP(C334,PAD_Area!$G$2:$G$1332,PAD_Area!$H$2:$H$1332,,0,)</f>
        <v>0</v>
      </c>
    </row>
    <row r="335" spans="1:57" x14ac:dyDescent="0.2">
      <c r="A335" s="2">
        <v>332</v>
      </c>
      <c r="B335" s="2">
        <v>333</v>
      </c>
      <c r="C335" s="20">
        <v>1003300</v>
      </c>
      <c r="D335" s="3" t="s">
        <v>339</v>
      </c>
      <c r="E335" s="3" t="s">
        <v>27</v>
      </c>
      <c r="F335" s="3">
        <v>1014.998</v>
      </c>
      <c r="G335" s="3">
        <v>39114.298988499999</v>
      </c>
      <c r="H335" s="3">
        <v>44213144.906300001</v>
      </c>
      <c r="I335" s="2">
        <v>7</v>
      </c>
      <c r="J335" s="2">
        <v>2</v>
      </c>
      <c r="K335" s="2">
        <v>0</v>
      </c>
      <c r="L335" s="2">
        <v>1</v>
      </c>
      <c r="M335" s="3">
        <v>0</v>
      </c>
      <c r="N335" s="2">
        <f>_xlfn.XLOOKUP(C335,Shellfish_Presence!$E$3:$E$1333,Shellfish_Presence!$G$3:$G$1333,,0,)</f>
        <v>0</v>
      </c>
      <c r="O335" s="3">
        <v>0</v>
      </c>
      <c r="P335" s="3">
        <v>0</v>
      </c>
      <c r="Q335" s="2">
        <v>5</v>
      </c>
      <c r="R335" s="3">
        <v>1</v>
      </c>
      <c r="S335" s="3">
        <v>0</v>
      </c>
      <c r="T335" s="3">
        <v>51788</v>
      </c>
      <c r="U335" s="3">
        <v>268.69400024414063</v>
      </c>
      <c r="V335" s="2">
        <v>56</v>
      </c>
      <c r="W335" s="3">
        <f t="shared" si="10"/>
        <v>1.0813315826060091E-3</v>
      </c>
      <c r="X335">
        <f t="shared" si="11"/>
        <v>5.1883447950131422E-3</v>
      </c>
      <c r="Y335">
        <f>IFERROR(INDEX('Parcel Year'!$N$3:$N$1175,MATCH(KC_SPS_SubbasinAttributes!C335,'Parcel Year'!$M$3:$M$1175,0)),0)</f>
        <v>0.66576600074768066</v>
      </c>
      <c r="Z335">
        <f>INDEX(Imperviousness!$B$2:$B$1332,MATCH(KC_SPS_SubbasinAttributes!C335,Imperviousness!$A$2:$A$1332,0))</f>
        <v>4.2999999999999997E-2</v>
      </c>
      <c r="AA335">
        <f>INDEX('Flow Duration Index'!$B$2:$B$1332,MATCH(KC_SPS_SubbasinAttributes!C335,'Flow Duration Index'!$A$2:$A$1332,0))</f>
        <v>5.7560000000000002</v>
      </c>
      <c r="AB335">
        <f>INDEX(Opportunity_Index!$G$2:$G$1333,MATCH(KC_SPS_SubbasinAttributes!C335,Opportunity_Index!$F$2:$F$1333,0))</f>
        <v>0.1497</v>
      </c>
      <c r="AC335">
        <f>INDEX(Traffic!$B$2:$B$1332,MATCH(KC_SPS_SubbasinAttributes!C335,Traffic!$A$2:$A$1332,0))</f>
        <v>310.065</v>
      </c>
      <c r="AD335">
        <f>INDEX(EquityScore!$F$3:$F$1334,MATCH(KC_SPS_SubbasinAttributes!C335,EquityScore!$E$3:$E$1334,0))</f>
        <v>2.1666666650000002</v>
      </c>
      <c r="AE335">
        <f>IFERROR(INDEX(PavementCondition!$E$2:$E$669,MATCH(KC_SPS_SubbasinAttributes!C335,PavementCondition!$D$2:$D$669,0)),"N/A")</f>
        <v>35</v>
      </c>
      <c r="AF335">
        <f>INDEX(SpawnerMortality!$E$2:$E$1331,MATCH(KC_SPS_SubbasinAttributes!C335,SpawnerMortality!$D$2:$D$1331,0))</f>
        <v>0.25976929100000001</v>
      </c>
      <c r="AG335" s="25">
        <f>IFERROR(_xlfn.XLOOKUP($C335,WQBE_Loading!$C$4:$C$3072,WQBE_Loading!G$4:G$3072,,0,),"")</f>
        <v>0.99485951349615642</v>
      </c>
      <c r="AH335" s="25">
        <f>IFERROR(_xlfn.XLOOKUP($C335,WQBE_Loading!$C$4:$C$3072,WQBE_Loading!H$4:H$3072,,0,),"")</f>
        <v>4.9623494528047249</v>
      </c>
      <c r="AI335" s="25">
        <f>IFERROR(_xlfn.XLOOKUP($C335,WQBE_Loading!$C$4:$C$3072,WQBE_Loading!I$4:I$3072,,0,),"")</f>
        <v>287.11228665885653</v>
      </c>
      <c r="AJ335" s="25">
        <f>IFERROR(_xlfn.XLOOKUP($C335,WQBE_Loading!$C$4:$C$3072,WQBE_Loading!J$4:J$3072,,0,),"")</f>
        <v>21.432191800813399</v>
      </c>
      <c r="AK335" s="25">
        <f>IFERROR(_xlfn.XLOOKUP($C335,WQBE_Loading!$C$4:$C$3072,WQBE_Loading!K$4:K$3072,,0,),"")</f>
        <v>6133.1793151102956</v>
      </c>
      <c r="AL335" s="25">
        <f>IFERROR(_xlfn.XLOOKUP($C335,WQBE_Loading!$C$4:$C$3072,WQBE_Loading!L$4:L$3072,,0,),"")</f>
        <v>1.8946323486295951E-3</v>
      </c>
      <c r="AM335" s="25">
        <f>IFERROR(_xlfn.XLOOKUP($C335,WQBE_Loading!$C$4:$C$3072,WQBE_Loading!M$4:M$3072,,0,),"")</f>
        <v>8.7223020086302753E-5</v>
      </c>
      <c r="AN335" s="25">
        <f>IFERROR(_xlfn.XLOOKUP($C335,WQBE_Loading!$C$4:$C$3072,WQBE_Loading!N$4:N$3072,,0,),"")</f>
        <v>0.13106044042385051</v>
      </c>
      <c r="AO335" s="25">
        <f>IFERROR(_xlfn.XLOOKUP($C335,WQBE_Loading!$C$4:$C$3072,WQBE_Loading!O$4:O$3072,,0,),"")</f>
        <v>0.31284653385086647</v>
      </c>
      <c r="AP335" s="25">
        <f>IFERROR(_xlfn.XLOOKUP($C335,WQBE_Loading!$C$4:$C$3072,WQBE_Loading!P$4:P$3072,,0,),"")</f>
        <v>0.3010074579666655</v>
      </c>
      <c r="AQ335" s="13">
        <f>IFERROR(_xlfn.XLOOKUP($C335,WQBE_Loading!$C$4:$C$3072,WQBE_Loading!Q$4:Q$3072,,0,),"")</f>
        <v>8050092.1615541447</v>
      </c>
      <c r="AR335">
        <f>_xlfn.XLOOKUP(C335,UrbanHeat!$A$2:$A$1333,UrbanHeat!$B$2:$B$1333,,0,)</f>
        <v>13.191000000000001</v>
      </c>
      <c r="AS335" s="25">
        <f>_xlfn.XLOOKUP($C335,TNC_Loading!$A$2:$A$1332,TNC_Loading!B$2:B$1332,,0,)</f>
        <v>4.0880000000000001</v>
      </c>
      <c r="AT335" s="25">
        <f>_xlfn.XLOOKUP($C335,TNC_Loading!$A$2:$A$1332,TNC_Loading!C$2:C$1332,,0,)</f>
        <v>0.26</v>
      </c>
      <c r="AU335" s="25">
        <f>_xlfn.XLOOKUP($C335,TNC_Loading!$A$2:$A$1332,TNC_Loading!D$2:D$1332,,0,)</f>
        <v>4.0389999999999997</v>
      </c>
      <c r="AV335" s="25">
        <f>_xlfn.XLOOKUP($C335,TNC_Loading!$A$2:$A$1332,TNC_Loading!E$2:E$1332,,0,)</f>
        <v>4.359</v>
      </c>
      <c r="AW335" s="25">
        <f>_xlfn.XLOOKUP($C335,TNC_Loading!$A$2:$A$1332,TNC_Loading!F$2:F$1332,,0,)</f>
        <v>91.022000000000006</v>
      </c>
      <c r="AX335">
        <f>_xlfn.XLOOKUP(C335,BIBI!$D$2:$D$1332,BIBI!$F$2:$F$1332,,0,)</f>
        <v>0</v>
      </c>
      <c r="AY335">
        <f>_xlfn.XLOOKUP(C335,FacilityCounts!$A$3:$A$1333,FacilityCounts!$B$3:$B$1333,,0,)</f>
        <v>25</v>
      </c>
      <c r="AZ335">
        <f>_xlfn.XLOOKUP(C335,FacilityCounts!$D$3:$D$1333,FacilityCounts!$E$3:$E$1333,,0,)</f>
        <v>22</v>
      </c>
      <c r="BA335">
        <f>_xlfn.XLOOKUP(C335,FacilityCounts!$G$3:$G$1333,FacilityCounts!$H$3:$H$1333,,0,)</f>
        <v>9</v>
      </c>
      <c r="BB335">
        <f>IFERROR(_xlfn.XLOOKUP(C335,'DA to P Sensitive Lakes'!$P$2:$P$44,'DA to P Sensitive Lakes'!$Q$2:$Q$44,,0,),0)</f>
        <v>0</v>
      </c>
      <c r="BC335" s="25">
        <f>_xlfn.XLOOKUP(C335,'Historic Runoff (mm)'!$A$2:$A$1332,'Historic Runoff (mm)'!$B$2:$B$1332,,0,)</f>
        <v>286.25</v>
      </c>
      <c r="BD335">
        <f>_xlfn.XLOOKUP(C335,DrainageComplaint!$A$2:$A$1332,DrainageComplaint!$B$2:$B$1332,,0,)</f>
        <v>16</v>
      </c>
      <c r="BE335">
        <f>_xlfn.XLOOKUP(C335,PAD_Area!$G$2:$G$1332,PAD_Area!$H$2:$H$1332,,0,)</f>
        <v>0</v>
      </c>
    </row>
    <row r="336" spans="1:57" x14ac:dyDescent="0.2">
      <c r="A336" s="2">
        <v>333</v>
      </c>
      <c r="B336" s="2">
        <v>334</v>
      </c>
      <c r="C336" s="20">
        <v>1003310</v>
      </c>
      <c r="D336" s="3" t="s">
        <v>340</v>
      </c>
      <c r="E336" s="3" t="s">
        <v>27</v>
      </c>
      <c r="F336" s="3">
        <v>125.919</v>
      </c>
      <c r="G336" s="3">
        <v>13964.109509800001</v>
      </c>
      <c r="H336" s="3">
        <v>5485009.7052499996</v>
      </c>
      <c r="I336" s="2">
        <v>1</v>
      </c>
      <c r="J336" s="2">
        <v>2</v>
      </c>
      <c r="K336" s="2">
        <v>0</v>
      </c>
      <c r="L336" s="2">
        <v>0</v>
      </c>
      <c r="M336" s="3">
        <v>0</v>
      </c>
      <c r="N336" s="2">
        <f>_xlfn.XLOOKUP(C336,Shellfish_Presence!$E$3:$E$1333,Shellfish_Presence!$G$3:$G$1333,,0,)</f>
        <v>0</v>
      </c>
      <c r="O336" s="3">
        <v>0</v>
      </c>
      <c r="P336" s="3">
        <v>0</v>
      </c>
      <c r="Q336" s="2">
        <v>2</v>
      </c>
      <c r="R336" s="3">
        <v>1</v>
      </c>
      <c r="S336" s="3">
        <v>0</v>
      </c>
      <c r="T336" s="3">
        <v>1533.0799560546875</v>
      </c>
      <c r="U336" s="3">
        <v>0</v>
      </c>
      <c r="V336" s="2">
        <v>0</v>
      </c>
      <c r="W336" s="3">
        <f t="shared" si="10"/>
        <v>0</v>
      </c>
      <c r="X336">
        <f t="shared" si="11"/>
        <v>0</v>
      </c>
      <c r="Y336">
        <f>IFERROR(INDEX('Parcel Year'!$N$3:$N$1175,MATCH(KC_SPS_SubbasinAttributes!C336,'Parcel Year'!$M$3:$M$1175,0)),0)</f>
        <v>0.4460110068321228</v>
      </c>
      <c r="Z336">
        <f>INDEX(Imperviousness!$B$2:$B$1332,MATCH(KC_SPS_SubbasinAttributes!C336,Imperviousness!$A$2:$A$1332,0))</f>
        <v>3.9E-2</v>
      </c>
      <c r="AA336">
        <f>INDEX('Flow Duration Index'!$B$2:$B$1332,MATCH(KC_SPS_SubbasinAttributes!C336,'Flow Duration Index'!$A$2:$A$1332,0))</f>
        <v>4.2530000000000001</v>
      </c>
      <c r="AB336">
        <f>INDEX(Opportunity_Index!$G$2:$G$1333,MATCH(KC_SPS_SubbasinAttributes!C336,Opportunity_Index!$F$2:$F$1333,0))</f>
        <v>0.16289999999999999</v>
      </c>
      <c r="AC336">
        <f>INDEX(Traffic!$B$2:$B$1332,MATCH(KC_SPS_SubbasinAttributes!C336,Traffic!$A$2:$A$1332,0))</f>
        <v>693.97699999999998</v>
      </c>
      <c r="AD336">
        <f>INDEX(EquityScore!$F$3:$F$1334,MATCH(KC_SPS_SubbasinAttributes!C336,EquityScore!$E$3:$E$1334,0))</f>
        <v>2.3333333299999999</v>
      </c>
      <c r="AE336">
        <f>IFERROR(INDEX(PavementCondition!$E$2:$E$669,MATCH(KC_SPS_SubbasinAttributes!C336,PavementCondition!$D$2:$D$669,0)),"N/A")</f>
        <v>26</v>
      </c>
      <c r="AF336">
        <f>INDEX(SpawnerMortality!$E$2:$E$1331,MATCH(KC_SPS_SubbasinAttributes!C336,SpawnerMortality!$D$2:$D$1331,0))</f>
        <v>0.26784150950000002</v>
      </c>
      <c r="AG336" s="25">
        <f>IFERROR(_xlfn.XLOOKUP($C336,WQBE_Loading!$C$4:$C$3072,WQBE_Loading!G$4:G$3072,,0,),"")</f>
        <v>7.9135276505923599E-2</v>
      </c>
      <c r="AH336" s="25">
        <f>IFERROR(_xlfn.XLOOKUP($C336,WQBE_Loading!$C$4:$C$3072,WQBE_Loading!H$4:H$3072,,0,),"")</f>
        <v>0.4382100022065375</v>
      </c>
      <c r="AI336" s="25">
        <f>IFERROR(_xlfn.XLOOKUP($C336,WQBE_Loading!$C$4:$C$3072,WQBE_Loading!I$4:I$3072,,0,),"")</f>
        <v>23.2507502009246</v>
      </c>
      <c r="AJ336" s="25">
        <f>IFERROR(_xlfn.XLOOKUP($C336,WQBE_Loading!$C$4:$C$3072,WQBE_Loading!J$4:J$3072,,0,),"")</f>
        <v>1.8069822345901252</v>
      </c>
      <c r="AK336" s="25">
        <f>IFERROR(_xlfn.XLOOKUP($C336,WQBE_Loading!$C$4:$C$3072,WQBE_Loading!K$4:K$3072,,0,),"")</f>
        <v>514.5522896107766</v>
      </c>
      <c r="AL336" s="25">
        <f>IFERROR(_xlfn.XLOOKUP($C336,WQBE_Loading!$C$4:$C$3072,WQBE_Loading!L$4:L$3072,,0,),"")</f>
        <v>1.3729608486756401E-4</v>
      </c>
      <c r="AM336" s="25">
        <f>IFERROR(_xlfn.XLOOKUP($C336,WQBE_Loading!$C$4:$C$3072,WQBE_Loading!M$4:M$3072,,0,),"")</f>
        <v>7.5765449085127947E-6</v>
      </c>
      <c r="AN336" s="25">
        <f>IFERROR(_xlfn.XLOOKUP($C336,WQBE_Loading!$C$4:$C$3072,WQBE_Loading!N$4:N$3072,,0,),"")</f>
        <v>9.4047058401616201E-3</v>
      </c>
      <c r="AO336" s="25">
        <f>IFERROR(_xlfn.XLOOKUP($C336,WQBE_Loading!$C$4:$C$3072,WQBE_Loading!O$4:O$3072,,0,),"")</f>
        <v>2.3042871212962703E-2</v>
      </c>
      <c r="AP336" s="25">
        <f>IFERROR(_xlfn.XLOOKUP($C336,WQBE_Loading!$C$4:$C$3072,WQBE_Loading!P$4:P$3072,,0,),"")</f>
        <v>3.3040005500189547E-2</v>
      </c>
      <c r="AQ336" s="13">
        <f>IFERROR(_xlfn.XLOOKUP($C336,WQBE_Loading!$C$4:$C$3072,WQBE_Loading!Q$4:Q$3072,,0,),"")</f>
        <v>651326.10513789603</v>
      </c>
      <c r="AR336">
        <f>_xlfn.XLOOKUP(C336,UrbanHeat!$A$2:$A$1333,UrbanHeat!$B$2:$B$1333,,0,)</f>
        <v>12.865</v>
      </c>
      <c r="AS336" s="25">
        <f>_xlfn.XLOOKUP($C336,TNC_Loading!$A$2:$A$1332,TNC_Loading!B$2:B$1332,,0,)</f>
        <v>2.8340000000000001</v>
      </c>
      <c r="AT336" s="25">
        <f>_xlfn.XLOOKUP($C336,TNC_Loading!$A$2:$A$1332,TNC_Loading!C$2:C$1332,,0,)</f>
        <v>0.125</v>
      </c>
      <c r="AU336" s="25">
        <f>_xlfn.XLOOKUP($C336,TNC_Loading!$A$2:$A$1332,TNC_Loading!D$2:D$1332,,0,)</f>
        <v>3.5640000000000001</v>
      </c>
      <c r="AV336" s="25">
        <f>_xlfn.XLOOKUP($C336,TNC_Loading!$A$2:$A$1332,TNC_Loading!E$2:E$1332,,0,)</f>
        <v>2.6419999999999999</v>
      </c>
      <c r="AW336" s="25">
        <f>_xlfn.XLOOKUP($C336,TNC_Loading!$A$2:$A$1332,TNC_Loading!F$2:F$1332,,0,)</f>
        <v>62.768999999999998</v>
      </c>
      <c r="AX336">
        <f>_xlfn.XLOOKUP(C336,BIBI!$D$2:$D$1332,BIBI!$F$2:$F$1332,,0,)</f>
        <v>0</v>
      </c>
      <c r="AY336">
        <f>_xlfn.XLOOKUP(C336,FacilityCounts!$A$3:$A$1333,FacilityCounts!$B$3:$B$1333,,0,)</f>
        <v>0</v>
      </c>
      <c r="AZ336">
        <f>_xlfn.XLOOKUP(C336,FacilityCounts!$D$3:$D$1333,FacilityCounts!$E$3:$E$1333,,0,)</f>
        <v>0</v>
      </c>
      <c r="BA336">
        <f>_xlfn.XLOOKUP(C336,FacilityCounts!$G$3:$G$1333,FacilityCounts!$H$3:$H$1333,,0,)</f>
        <v>0</v>
      </c>
      <c r="BB336">
        <f>IFERROR(_xlfn.XLOOKUP(C336,'DA to P Sensitive Lakes'!$P$2:$P$44,'DA to P Sensitive Lakes'!$Q$2:$Q$44,,0,),0)</f>
        <v>0</v>
      </c>
      <c r="BC336" s="25">
        <f>_xlfn.XLOOKUP(C336,'Historic Runoff (mm)'!$A$2:$A$1332,'Historic Runoff (mm)'!$B$2:$B$1332,,0,)</f>
        <v>247.773</v>
      </c>
      <c r="BD336">
        <f>_xlfn.XLOOKUP(C336,DrainageComplaint!$A$2:$A$1332,DrainageComplaint!$B$2:$B$1332,,0,)</f>
        <v>0</v>
      </c>
      <c r="BE336">
        <f>_xlfn.XLOOKUP(C336,PAD_Area!$G$2:$G$1332,PAD_Area!$H$2:$H$1332,,0,)</f>
        <v>0</v>
      </c>
    </row>
    <row r="337" spans="1:57" x14ac:dyDescent="0.2">
      <c r="A337" s="2">
        <v>334</v>
      </c>
      <c r="B337" s="2">
        <v>335</v>
      </c>
      <c r="C337" s="20">
        <v>1003320</v>
      </c>
      <c r="D337" s="3" t="s">
        <v>341</v>
      </c>
      <c r="E337" s="3" t="s">
        <v>27</v>
      </c>
      <c r="F337" s="3">
        <v>763.62699999999995</v>
      </c>
      <c r="G337" s="3">
        <v>33397.031929899997</v>
      </c>
      <c r="H337" s="3">
        <v>33263446.3695</v>
      </c>
      <c r="I337" s="2">
        <v>1</v>
      </c>
      <c r="J337" s="2">
        <v>2</v>
      </c>
      <c r="K337" s="2">
        <v>0</v>
      </c>
      <c r="L337" s="2">
        <v>3</v>
      </c>
      <c r="M337" s="3">
        <v>0</v>
      </c>
      <c r="N337" s="2">
        <f>_xlfn.XLOOKUP(C337,Shellfish_Presence!$E$3:$E$1333,Shellfish_Presence!$G$3:$G$1333,,0,)</f>
        <v>0</v>
      </c>
      <c r="O337" s="3">
        <v>0</v>
      </c>
      <c r="P337" s="3">
        <v>0</v>
      </c>
      <c r="Q337" s="2">
        <v>2</v>
      </c>
      <c r="R337" s="3">
        <v>1</v>
      </c>
      <c r="S337" s="3">
        <v>0</v>
      </c>
      <c r="T337" s="3">
        <v>52150.5</v>
      </c>
      <c r="U337" s="3">
        <v>75544.5</v>
      </c>
      <c r="V337" s="2">
        <v>40</v>
      </c>
      <c r="W337" s="3">
        <f t="shared" si="10"/>
        <v>7.6701086279134427E-4</v>
      </c>
      <c r="X337">
        <f t="shared" si="11"/>
        <v>1.4485863031035178</v>
      </c>
      <c r="Y337">
        <f>IFERROR(INDEX('Parcel Year'!$N$3:$N$1175,MATCH(KC_SPS_SubbasinAttributes!C337,'Parcel Year'!$M$3:$M$1175,0)),0)</f>
        <v>7.7673401683568954E-2</v>
      </c>
      <c r="Z337">
        <f>INDEX(Imperviousness!$B$2:$B$1332,MATCH(KC_SPS_SubbasinAttributes!C337,Imperviousness!$A$2:$A$1332,0))</f>
        <v>0.17399999999999999</v>
      </c>
      <c r="AA337">
        <f>INDEX('Flow Duration Index'!$B$2:$B$1332,MATCH(KC_SPS_SubbasinAttributes!C337,'Flow Duration Index'!$A$2:$A$1332,0))</f>
        <v>5.5960000000000001</v>
      </c>
      <c r="AB337">
        <f>INDEX(Opportunity_Index!$G$2:$G$1333,MATCH(KC_SPS_SubbasinAttributes!C337,Opportunity_Index!$F$2:$F$1333,0))</f>
        <v>0.16289999999999999</v>
      </c>
      <c r="AC337">
        <f>INDEX(Traffic!$B$2:$B$1332,MATCH(KC_SPS_SubbasinAttributes!C337,Traffic!$A$2:$A$1332,0))</f>
        <v>334.10300000000001</v>
      </c>
      <c r="AD337">
        <f>INDEX(EquityScore!$F$3:$F$1334,MATCH(KC_SPS_SubbasinAttributes!C337,EquityScore!$E$3:$E$1334,0))</f>
        <v>2.3333333299999999</v>
      </c>
      <c r="AE337">
        <f>IFERROR(INDEX(PavementCondition!$E$2:$E$669,MATCH(KC_SPS_SubbasinAttributes!C337,PavementCondition!$D$2:$D$669,0)),"N/A")</f>
        <v>80</v>
      </c>
      <c r="AF337">
        <f>INDEX(SpawnerMortality!$E$2:$E$1331,MATCH(KC_SPS_SubbasinAttributes!C337,SpawnerMortality!$D$2:$D$1331,0))</f>
        <v>0.27591372800000002</v>
      </c>
      <c r="AG337" s="25">
        <f>IFERROR(_xlfn.XLOOKUP($C337,WQBE_Loading!$C$4:$C$3072,WQBE_Loading!G$4:G$3072,,0,),"")</f>
        <v>2.3876174754067101</v>
      </c>
      <c r="AH337" s="25">
        <f>IFERROR(_xlfn.XLOOKUP($C337,WQBE_Loading!$C$4:$C$3072,WQBE_Loading!H$4:H$3072,,0,),"")</f>
        <v>12.756787643691</v>
      </c>
      <c r="AI337" s="25">
        <f>IFERROR(_xlfn.XLOOKUP($C337,WQBE_Loading!$C$4:$C$3072,WQBE_Loading!I$4:I$3072,,0,),"")</f>
        <v>451.80497707556003</v>
      </c>
      <c r="AJ337" s="25">
        <f>IFERROR(_xlfn.XLOOKUP($C337,WQBE_Loading!$C$4:$C$3072,WQBE_Loading!J$4:J$3072,,0,),"")</f>
        <v>36.193570149906449</v>
      </c>
      <c r="AK337" s="25">
        <f>IFERROR(_xlfn.XLOOKUP($C337,WQBE_Loading!$C$4:$C$3072,WQBE_Loading!K$4:K$3072,,0,),"")</f>
        <v>12346.401805676949</v>
      </c>
      <c r="AL337" s="25">
        <f>IFERROR(_xlfn.XLOOKUP($C337,WQBE_Loading!$C$4:$C$3072,WQBE_Loading!L$4:L$3072,,0,),"")</f>
        <v>3.9529871520939648E-3</v>
      </c>
      <c r="AM337" s="25">
        <f>IFERROR(_xlfn.XLOOKUP($C337,WQBE_Loading!$C$4:$C$3072,WQBE_Loading!M$4:M$3072,,0,),"")</f>
        <v>2.8178518979345949E-4</v>
      </c>
      <c r="AN337" s="25">
        <f>IFERROR(_xlfn.XLOOKUP($C337,WQBE_Loading!$C$4:$C$3072,WQBE_Loading!N$4:N$3072,,0,),"")</f>
        <v>0.13395586248759001</v>
      </c>
      <c r="AO337" s="25">
        <f>IFERROR(_xlfn.XLOOKUP($C337,WQBE_Loading!$C$4:$C$3072,WQBE_Loading!O$4:O$3072,,0,),"")</f>
        <v>0.579193493185855</v>
      </c>
      <c r="AP337" s="25">
        <f>IFERROR(_xlfn.XLOOKUP($C337,WQBE_Loading!$C$4:$C$3072,WQBE_Loading!P$4:P$3072,,0,),"")</f>
        <v>0.93615201398987702</v>
      </c>
      <c r="AQ337" s="13">
        <f>IFERROR(_xlfn.XLOOKUP($C337,WQBE_Loading!$C$4:$C$3072,WQBE_Loading!Q$4:Q$3072,,0,),"")</f>
        <v>12708990.453609699</v>
      </c>
      <c r="AR337">
        <f>_xlfn.XLOOKUP(C337,UrbanHeat!$A$2:$A$1333,UrbanHeat!$B$2:$B$1333,,0,)</f>
        <v>13.11</v>
      </c>
      <c r="AS337" s="25">
        <f>_xlfn.XLOOKUP($C337,TNC_Loading!$A$2:$A$1332,TNC_Loading!B$2:B$1332,,0,)</f>
        <v>5.673</v>
      </c>
      <c r="AT337" s="25">
        <f>_xlfn.XLOOKUP($C337,TNC_Loading!$A$2:$A$1332,TNC_Loading!C$2:C$1332,,0,)</f>
        <v>0.20200000000000001</v>
      </c>
      <c r="AU337" s="25">
        <f>_xlfn.XLOOKUP($C337,TNC_Loading!$A$2:$A$1332,TNC_Loading!D$2:D$1332,,0,)</f>
        <v>7.9829999999999997</v>
      </c>
      <c r="AV337" s="25">
        <f>_xlfn.XLOOKUP($C337,TNC_Loading!$A$2:$A$1332,TNC_Loading!E$2:E$1332,,0,)</f>
        <v>5.8490000000000002</v>
      </c>
      <c r="AW337" s="25">
        <f>_xlfn.XLOOKUP($C337,TNC_Loading!$A$2:$A$1332,TNC_Loading!F$2:F$1332,,0,)</f>
        <v>104.69499999999999</v>
      </c>
      <c r="AX337">
        <f>_xlfn.XLOOKUP(C337,BIBI!$D$2:$D$1332,BIBI!$F$2:$F$1332,,0,)</f>
        <v>0</v>
      </c>
      <c r="AY337">
        <f>_xlfn.XLOOKUP(C337,FacilityCounts!$A$3:$A$1333,FacilityCounts!$B$3:$B$1333,,0,)</f>
        <v>21</v>
      </c>
      <c r="AZ337">
        <f>_xlfn.XLOOKUP(C337,FacilityCounts!$D$3:$D$1333,FacilityCounts!$E$3:$E$1333,,0,)</f>
        <v>22</v>
      </c>
      <c r="BA337">
        <f>_xlfn.XLOOKUP(C337,FacilityCounts!$G$3:$G$1333,FacilityCounts!$H$3:$H$1333,,0,)</f>
        <v>0</v>
      </c>
      <c r="BB337">
        <f>IFERROR(_xlfn.XLOOKUP(C337,'DA to P Sensitive Lakes'!$P$2:$P$44,'DA to P Sensitive Lakes'!$Q$2:$Q$44,,0,),0)</f>
        <v>0</v>
      </c>
      <c r="BC337" s="25">
        <f>_xlfn.XLOOKUP(C337,'Historic Runoff (mm)'!$A$2:$A$1332,'Historic Runoff (mm)'!$B$2:$B$1332,,0,)</f>
        <v>376.06099999999998</v>
      </c>
      <c r="BD337">
        <f>_xlfn.XLOOKUP(C337,DrainageComplaint!$A$2:$A$1332,DrainageComplaint!$B$2:$B$1332,,0,)</f>
        <v>4</v>
      </c>
      <c r="BE337">
        <f>_xlfn.XLOOKUP(C337,PAD_Area!$G$2:$G$1332,PAD_Area!$H$2:$H$1332,,0,)</f>
        <v>0</v>
      </c>
    </row>
    <row r="338" spans="1:57" x14ac:dyDescent="0.2">
      <c r="A338" s="2">
        <v>335</v>
      </c>
      <c r="B338" s="2">
        <v>336</v>
      </c>
      <c r="C338" s="20">
        <v>1003330</v>
      </c>
      <c r="D338" s="3" t="s">
        <v>339</v>
      </c>
      <c r="E338" s="3" t="s">
        <v>27</v>
      </c>
      <c r="F338" s="3">
        <v>996.35199999999998</v>
      </c>
      <c r="G338" s="3">
        <v>43107.556707900003</v>
      </c>
      <c r="H338" s="3">
        <v>43400898.5898</v>
      </c>
      <c r="I338" s="2">
        <v>2</v>
      </c>
      <c r="J338" s="2">
        <v>2</v>
      </c>
      <c r="K338" s="2">
        <v>0</v>
      </c>
      <c r="L338" s="2">
        <v>0</v>
      </c>
      <c r="M338" s="3">
        <v>0</v>
      </c>
      <c r="N338" s="2">
        <f>_xlfn.XLOOKUP(C338,Shellfish_Presence!$E$3:$E$1333,Shellfish_Presence!$G$3:$G$1333,,0,)</f>
        <v>0</v>
      </c>
      <c r="O338" s="3">
        <v>0</v>
      </c>
      <c r="P338" s="3">
        <v>0</v>
      </c>
      <c r="Q338" s="2">
        <v>3</v>
      </c>
      <c r="R338" s="3">
        <v>1</v>
      </c>
      <c r="S338" s="3">
        <v>0</v>
      </c>
      <c r="T338" s="3">
        <v>6121.66015625</v>
      </c>
      <c r="U338" s="3">
        <v>18788.099609375</v>
      </c>
      <c r="V338" s="2">
        <v>2</v>
      </c>
      <c r="W338" s="3">
        <f t="shared" si="10"/>
        <v>3.2670876019768431E-4</v>
      </c>
      <c r="X338">
        <f t="shared" si="11"/>
        <v>3.0691183649247518</v>
      </c>
      <c r="Y338">
        <f>IFERROR(INDEX('Parcel Year'!$N$3:$N$1175,MATCH(KC_SPS_SubbasinAttributes!C338,'Parcel Year'!$M$3:$M$1175,0)),0)</f>
        <v>0.35791900753974915</v>
      </c>
      <c r="Z338">
        <f>INDEX(Imperviousness!$B$2:$B$1332,MATCH(KC_SPS_SubbasinAttributes!C338,Imperviousness!$A$2:$A$1332,0))</f>
        <v>0.111</v>
      </c>
      <c r="AA338">
        <f>INDEX('Flow Duration Index'!$B$2:$B$1332,MATCH(KC_SPS_SubbasinAttributes!C338,'Flow Duration Index'!$A$2:$A$1332,0))</f>
        <v>5.6</v>
      </c>
      <c r="AB338">
        <f>INDEX(Opportunity_Index!$G$2:$G$1333,MATCH(KC_SPS_SubbasinAttributes!C338,Opportunity_Index!$F$2:$F$1333,0))</f>
        <v>3.7750000000000006E-2</v>
      </c>
      <c r="AC338">
        <f>INDEX(Traffic!$B$2:$B$1332,MATCH(KC_SPS_SubbasinAttributes!C338,Traffic!$A$2:$A$1332,0))</f>
        <v>1518.05</v>
      </c>
      <c r="AD338">
        <f>INDEX(EquityScore!$F$3:$F$1334,MATCH(KC_SPS_SubbasinAttributes!C338,EquityScore!$E$3:$E$1334,0))</f>
        <v>1.3333333300000001</v>
      </c>
      <c r="AE338">
        <f>IFERROR(INDEX(PavementCondition!$E$2:$E$669,MATCH(KC_SPS_SubbasinAttributes!C338,PavementCondition!$D$2:$D$669,0)),"N/A")</f>
        <v>67</v>
      </c>
      <c r="AF338">
        <f>INDEX(SpawnerMortality!$E$2:$E$1331,MATCH(KC_SPS_SubbasinAttributes!C338,SpawnerMortality!$D$2:$D$1331,0))</f>
        <v>0.25833974749999999</v>
      </c>
      <c r="AG338" s="25">
        <f>IFERROR(_xlfn.XLOOKUP($C338,WQBE_Loading!$C$4:$C$3072,WQBE_Loading!G$4:G$3072,,0,),"")</f>
        <v>3.5890858617418799</v>
      </c>
      <c r="AH338" s="25">
        <f>IFERROR(_xlfn.XLOOKUP($C338,WQBE_Loading!$C$4:$C$3072,WQBE_Loading!H$4:H$3072,,0,),"")</f>
        <v>19.292061415402998</v>
      </c>
      <c r="AI338" s="25">
        <f>IFERROR(_xlfn.XLOOKUP($C338,WQBE_Loading!$C$4:$C$3072,WQBE_Loading!I$4:I$3072,,0,),"")</f>
        <v>485.62863710340196</v>
      </c>
      <c r="AJ338" s="25">
        <f>IFERROR(_xlfn.XLOOKUP($C338,WQBE_Loading!$C$4:$C$3072,WQBE_Loading!J$4:J$3072,,0,),"")</f>
        <v>40.936587880859804</v>
      </c>
      <c r="AK338" s="25">
        <f>IFERROR(_xlfn.XLOOKUP($C338,WQBE_Loading!$C$4:$C$3072,WQBE_Loading!K$4:K$3072,,0,),"")</f>
        <v>16704.72834589185</v>
      </c>
      <c r="AL338" s="25">
        <f>IFERROR(_xlfn.XLOOKUP($C338,WQBE_Loading!$C$4:$C$3072,WQBE_Loading!L$4:L$3072,,0,),"")</f>
        <v>6.1125095531728299E-3</v>
      </c>
      <c r="AM338" s="25">
        <f>IFERROR(_xlfn.XLOOKUP($C338,WQBE_Loading!$C$4:$C$3072,WQBE_Loading!M$4:M$3072,,0,),"")</f>
        <v>4.873556316456225E-4</v>
      </c>
      <c r="AN338" s="25">
        <f>IFERROR(_xlfn.XLOOKUP($C338,WQBE_Loading!$C$4:$C$3072,WQBE_Loading!N$4:N$3072,,0,),"")</f>
        <v>0.23971068833171649</v>
      </c>
      <c r="AO338" s="25">
        <f>IFERROR(_xlfn.XLOOKUP($C338,WQBE_Loading!$C$4:$C$3072,WQBE_Loading!O$4:O$3072,,0,),"")</f>
        <v>0.86212690214895904</v>
      </c>
      <c r="AP338" s="25">
        <f>IFERROR(_xlfn.XLOOKUP($C338,WQBE_Loading!$C$4:$C$3072,WQBE_Loading!P$4:P$3072,,0,),"")</f>
        <v>1.0712227567749451</v>
      </c>
      <c r="AQ338" s="13">
        <f>IFERROR(_xlfn.XLOOKUP($C338,WQBE_Loading!$C$4:$C$3072,WQBE_Loading!Q$4:Q$3072,,0,),"")</f>
        <v>13805604.556992199</v>
      </c>
      <c r="AR338">
        <f>_xlfn.XLOOKUP(C338,UrbanHeat!$A$2:$A$1333,UrbanHeat!$B$2:$B$1333,,0,)</f>
        <v>12.853999999999999</v>
      </c>
      <c r="AS338" s="25">
        <f>_xlfn.XLOOKUP($C338,TNC_Loading!$A$2:$A$1332,TNC_Loading!B$2:B$1332,,0,)</f>
        <v>5.7359999999999998</v>
      </c>
      <c r="AT338" s="25">
        <f>_xlfn.XLOOKUP($C338,TNC_Loading!$A$2:$A$1332,TNC_Loading!C$2:C$1332,,0,)</f>
        <v>0.47699999999999998</v>
      </c>
      <c r="AU338" s="25">
        <f>_xlfn.XLOOKUP($C338,TNC_Loading!$A$2:$A$1332,TNC_Loading!D$2:D$1332,,0,)</f>
        <v>7.3780000000000001</v>
      </c>
      <c r="AV338" s="25">
        <f>_xlfn.XLOOKUP($C338,TNC_Loading!$A$2:$A$1332,TNC_Loading!E$2:E$1332,,0,)</f>
        <v>7.093</v>
      </c>
      <c r="AW338" s="25">
        <f>_xlfn.XLOOKUP($C338,TNC_Loading!$A$2:$A$1332,TNC_Loading!F$2:F$1332,,0,)</f>
        <v>133.886</v>
      </c>
      <c r="AX338">
        <f>_xlfn.XLOOKUP(C338,BIBI!$D$2:$D$1332,BIBI!$F$2:$F$1332,,0,)</f>
        <v>0</v>
      </c>
      <c r="AY338">
        <f>_xlfn.XLOOKUP(C338,FacilityCounts!$A$3:$A$1333,FacilityCounts!$B$3:$B$1333,,0,)</f>
        <v>15</v>
      </c>
      <c r="AZ338">
        <f>_xlfn.XLOOKUP(C338,FacilityCounts!$D$3:$D$1333,FacilityCounts!$E$3:$E$1333,,0,)</f>
        <v>5</v>
      </c>
      <c r="BA338">
        <f>_xlfn.XLOOKUP(C338,FacilityCounts!$G$3:$G$1333,FacilityCounts!$H$3:$H$1333,,0,)</f>
        <v>3</v>
      </c>
      <c r="BB338">
        <f>IFERROR(_xlfn.XLOOKUP(C338,'DA to P Sensitive Lakes'!$P$2:$P$44,'DA to P Sensitive Lakes'!$Q$2:$Q$44,,0,),0)</f>
        <v>0</v>
      </c>
      <c r="BC338" s="25">
        <f>_xlfn.XLOOKUP(C338,'Historic Runoff (mm)'!$A$2:$A$1332,'Historic Runoff (mm)'!$B$2:$B$1332,,0,)</f>
        <v>409.17500000000001</v>
      </c>
      <c r="BD338">
        <f>_xlfn.XLOOKUP(C338,DrainageComplaint!$A$2:$A$1332,DrainageComplaint!$B$2:$B$1332,,0,)</f>
        <v>0</v>
      </c>
      <c r="BE338">
        <f>_xlfn.XLOOKUP(C338,PAD_Area!$G$2:$G$1332,PAD_Area!$H$2:$H$1332,,0,)</f>
        <v>0</v>
      </c>
    </row>
    <row r="339" spans="1:57" x14ac:dyDescent="0.2">
      <c r="A339" s="2">
        <v>336</v>
      </c>
      <c r="B339" s="2">
        <v>337</v>
      </c>
      <c r="C339" s="20">
        <v>1003340</v>
      </c>
      <c r="D339" s="3" t="s">
        <v>343</v>
      </c>
      <c r="E339" s="3" t="s">
        <v>27</v>
      </c>
      <c r="F339" s="3">
        <v>462.666</v>
      </c>
      <c r="G339" s="3">
        <v>33647.8512414</v>
      </c>
      <c r="H339" s="3">
        <v>20153666.479699999</v>
      </c>
      <c r="I339" s="2">
        <v>3</v>
      </c>
      <c r="J339" s="2">
        <v>4</v>
      </c>
      <c r="K339" s="2">
        <v>0</v>
      </c>
      <c r="L339" s="2">
        <v>11</v>
      </c>
      <c r="M339" s="3">
        <v>0</v>
      </c>
      <c r="N339" s="2">
        <f>_xlfn.XLOOKUP(C339,Shellfish_Presence!$E$3:$E$1333,Shellfish_Presence!$G$3:$G$1333,,0,)</f>
        <v>0</v>
      </c>
      <c r="O339" s="3">
        <v>0</v>
      </c>
      <c r="P339" s="3">
        <v>0</v>
      </c>
      <c r="Q339" s="2">
        <v>5</v>
      </c>
      <c r="R339" s="3">
        <v>1</v>
      </c>
      <c r="S339" s="3">
        <v>0</v>
      </c>
      <c r="T339" s="3">
        <v>19286.5</v>
      </c>
      <c r="U339" s="3">
        <v>701.85101318359375</v>
      </c>
      <c r="V339" s="2">
        <v>38</v>
      </c>
      <c r="W339" s="3">
        <f t="shared" si="10"/>
        <v>1.970290099292251E-3</v>
      </c>
      <c r="X339">
        <f t="shared" si="11"/>
        <v>3.6390792169838683E-2</v>
      </c>
      <c r="Y339">
        <f>IFERROR(INDEX('Parcel Year'!$N$3:$N$1175,MATCH(KC_SPS_SubbasinAttributes!C339,'Parcel Year'!$M$3:$M$1175,0)),0)</f>
        <v>0.53166002035140991</v>
      </c>
      <c r="Z339">
        <f>INDEX(Imperviousness!$B$2:$B$1332,MATCH(KC_SPS_SubbasinAttributes!C339,Imperviousness!$A$2:$A$1332,0))</f>
        <v>0.05</v>
      </c>
      <c r="AA339">
        <f>INDEX('Flow Duration Index'!$B$2:$B$1332,MATCH(KC_SPS_SubbasinAttributes!C339,'Flow Duration Index'!$A$2:$A$1332,0))</f>
        <v>4.3819999999999997</v>
      </c>
      <c r="AB339">
        <f>INDEX(Opportunity_Index!$G$2:$G$1333,MATCH(KC_SPS_SubbasinAttributes!C339,Opportunity_Index!$F$2:$F$1333,0))</f>
        <v>8.3850000000000008E-2</v>
      </c>
      <c r="AC339">
        <f>INDEX(Traffic!$B$2:$B$1332,MATCH(KC_SPS_SubbasinAttributes!C339,Traffic!$A$2:$A$1332,0))</f>
        <v>922.62300000000005</v>
      </c>
      <c r="AD339">
        <f>INDEX(EquityScore!$F$3:$F$1334,MATCH(KC_SPS_SubbasinAttributes!C339,EquityScore!$E$3:$E$1334,0))</f>
        <v>1.6666666650000002</v>
      </c>
      <c r="AE339">
        <f>IFERROR(INDEX(PavementCondition!$E$2:$E$669,MATCH(KC_SPS_SubbasinAttributes!C339,PavementCondition!$D$2:$D$669,0)),"N/A")</f>
        <v>64.5</v>
      </c>
      <c r="AF339">
        <f>INDEX(SpawnerMortality!$E$2:$E$1331,MATCH(KC_SPS_SubbasinAttributes!C339,SpawnerMortality!$D$2:$D$1331,0))</f>
        <v>0.25976929100000001</v>
      </c>
      <c r="AG339" s="25">
        <f>IFERROR(_xlfn.XLOOKUP($C339,WQBE_Loading!$C$4:$C$3072,WQBE_Loading!G$4:G$3072,,0,),"")</f>
        <v>0.33358973350719101</v>
      </c>
      <c r="AH339" s="25">
        <f>IFERROR(_xlfn.XLOOKUP($C339,WQBE_Loading!$C$4:$C$3072,WQBE_Loading!H$4:H$3072,,0,),"")</f>
        <v>1.6634025513962198</v>
      </c>
      <c r="AI339" s="25">
        <f>IFERROR(_xlfn.XLOOKUP($C339,WQBE_Loading!$C$4:$C$3072,WQBE_Loading!I$4:I$3072,,0,),"")</f>
        <v>92.274777900937551</v>
      </c>
      <c r="AJ339" s="25">
        <f>IFERROR(_xlfn.XLOOKUP($C339,WQBE_Loading!$C$4:$C$3072,WQBE_Loading!J$4:J$3072,,0,),"")</f>
        <v>6.8698854256766904</v>
      </c>
      <c r="AK339" s="25">
        <f>IFERROR(_xlfn.XLOOKUP($C339,WQBE_Loading!$C$4:$C$3072,WQBE_Loading!K$4:K$3072,,0,),"")</f>
        <v>2208.9695454020602</v>
      </c>
      <c r="AL339" s="25">
        <f>IFERROR(_xlfn.XLOOKUP($C339,WQBE_Loading!$C$4:$C$3072,WQBE_Loading!L$4:L$3072,,0,),"")</f>
        <v>6.9878033290456001E-4</v>
      </c>
      <c r="AM339" s="25">
        <f>IFERROR(_xlfn.XLOOKUP($C339,WQBE_Loading!$C$4:$C$3072,WQBE_Loading!M$4:M$3072,,0,),"")</f>
        <v>2.3456230239470447E-5</v>
      </c>
      <c r="AN339" s="25">
        <f>IFERROR(_xlfn.XLOOKUP($C339,WQBE_Loading!$C$4:$C$3072,WQBE_Loading!N$4:N$3072,,0,),"")</f>
        <v>4.087641885911325E-2</v>
      </c>
      <c r="AO339" s="25">
        <f>IFERROR(_xlfn.XLOOKUP($C339,WQBE_Loading!$C$4:$C$3072,WQBE_Loading!O$4:O$3072,,0,),"")</f>
        <v>0.11152936488702</v>
      </c>
      <c r="AP339" s="25">
        <f>IFERROR(_xlfn.XLOOKUP($C339,WQBE_Loading!$C$4:$C$3072,WQBE_Loading!P$4:P$3072,,0,),"")</f>
        <v>0.10742286342047649</v>
      </c>
      <c r="AQ339" s="13">
        <f>IFERROR(_xlfn.XLOOKUP($C339,WQBE_Loading!$C$4:$C$3072,WQBE_Loading!Q$4:Q$3072,,0,),"")</f>
        <v>2644663.4990724353</v>
      </c>
      <c r="AR339">
        <f>_xlfn.XLOOKUP(C339,UrbanHeat!$A$2:$A$1333,UrbanHeat!$B$2:$B$1333,,0,)</f>
        <v>12.218999999999999</v>
      </c>
      <c r="AS339" s="25">
        <f>_xlfn.XLOOKUP($C339,TNC_Loading!$A$2:$A$1332,TNC_Loading!B$2:B$1332,,0,)</f>
        <v>2.92</v>
      </c>
      <c r="AT339" s="25">
        <f>_xlfn.XLOOKUP($C339,TNC_Loading!$A$2:$A$1332,TNC_Loading!C$2:C$1332,,0,)</f>
        <v>0.121</v>
      </c>
      <c r="AU339" s="25">
        <f>_xlfn.XLOOKUP($C339,TNC_Loading!$A$2:$A$1332,TNC_Loading!D$2:D$1332,,0,)</f>
        <v>2.444</v>
      </c>
      <c r="AV339" s="25">
        <f>_xlfn.XLOOKUP($C339,TNC_Loading!$A$2:$A$1332,TNC_Loading!E$2:E$1332,,0,)</f>
        <v>2.823</v>
      </c>
      <c r="AW339" s="25">
        <f>_xlfn.XLOOKUP($C339,TNC_Loading!$A$2:$A$1332,TNC_Loading!F$2:F$1332,,0,)</f>
        <v>61.241999999999997</v>
      </c>
      <c r="AX339">
        <f>_xlfn.XLOOKUP(C339,BIBI!$D$2:$D$1332,BIBI!$F$2:$F$1332,,0,)</f>
        <v>0</v>
      </c>
      <c r="AY339">
        <f>_xlfn.XLOOKUP(C339,FacilityCounts!$A$3:$A$1333,FacilityCounts!$B$3:$B$1333,,0,)</f>
        <v>16</v>
      </c>
      <c r="AZ339">
        <f>_xlfn.XLOOKUP(C339,FacilityCounts!$D$3:$D$1333,FacilityCounts!$E$3:$E$1333,,0,)</f>
        <v>12</v>
      </c>
      <c r="BA339">
        <f>_xlfn.XLOOKUP(C339,FacilityCounts!$G$3:$G$1333,FacilityCounts!$H$3:$H$1333,,0,)</f>
        <v>3</v>
      </c>
      <c r="BB339">
        <f>IFERROR(_xlfn.XLOOKUP(C339,'DA to P Sensitive Lakes'!$P$2:$P$44,'DA to P Sensitive Lakes'!$Q$2:$Q$44,,0,),0)</f>
        <v>0</v>
      </c>
      <c r="BC339" s="25">
        <f>_xlfn.XLOOKUP(C339,'Historic Runoff (mm)'!$A$2:$A$1332,'Historic Runoff (mm)'!$B$2:$B$1332,,0,)</f>
        <v>209.45599999999999</v>
      </c>
      <c r="BD339">
        <f>_xlfn.XLOOKUP(C339,DrainageComplaint!$A$2:$A$1332,DrainageComplaint!$B$2:$B$1332,,0,)</f>
        <v>3</v>
      </c>
      <c r="BE339">
        <f>_xlfn.XLOOKUP(C339,PAD_Area!$G$2:$G$1332,PAD_Area!$H$2:$H$1332,,0,)</f>
        <v>0</v>
      </c>
    </row>
    <row r="340" spans="1:57" x14ac:dyDescent="0.2">
      <c r="A340" s="2">
        <v>337</v>
      </c>
      <c r="B340" s="2">
        <v>338</v>
      </c>
      <c r="C340" s="20">
        <v>1003350</v>
      </c>
      <c r="D340" s="3" t="s">
        <v>344</v>
      </c>
      <c r="E340" s="3" t="s">
        <v>27</v>
      </c>
      <c r="F340" s="3">
        <v>103.596</v>
      </c>
      <c r="G340" s="3">
        <v>11850.988484699999</v>
      </c>
      <c r="H340" s="3">
        <v>4512641.7939299997</v>
      </c>
      <c r="I340" s="2">
        <v>3</v>
      </c>
      <c r="J340" s="2">
        <v>2</v>
      </c>
      <c r="K340" s="2">
        <v>0</v>
      </c>
      <c r="L340" s="2">
        <v>2</v>
      </c>
      <c r="M340" s="3">
        <v>0</v>
      </c>
      <c r="N340" s="2">
        <f>_xlfn.XLOOKUP(C340,Shellfish_Presence!$E$3:$E$1333,Shellfish_Presence!$G$3:$G$1333,,0,)</f>
        <v>0</v>
      </c>
      <c r="O340" s="3">
        <v>0</v>
      </c>
      <c r="P340" s="3">
        <v>0</v>
      </c>
      <c r="Q340" s="2">
        <v>0</v>
      </c>
      <c r="R340" s="3">
        <v>1</v>
      </c>
      <c r="S340" s="3">
        <v>0</v>
      </c>
      <c r="T340" s="3">
        <v>1940.2900390625</v>
      </c>
      <c r="U340" s="3">
        <v>0</v>
      </c>
      <c r="V340" s="2">
        <v>0</v>
      </c>
      <c r="W340" s="3">
        <f t="shared" si="10"/>
        <v>0</v>
      </c>
      <c r="X340">
        <f t="shared" si="11"/>
        <v>0</v>
      </c>
      <c r="Y340">
        <f>IFERROR(INDEX('Parcel Year'!$N$3:$N$1175,MATCH(KC_SPS_SubbasinAttributes!C340,'Parcel Year'!$M$3:$M$1175,0)),0)</f>
        <v>0.48837700486183167</v>
      </c>
      <c r="Z340">
        <f>INDEX(Imperviousness!$B$2:$B$1332,MATCH(KC_SPS_SubbasinAttributes!C340,Imperviousness!$A$2:$A$1332,0))</f>
        <v>1.4999999999999999E-2</v>
      </c>
      <c r="AA340">
        <f>INDEX('Flow Duration Index'!$B$2:$B$1332,MATCH(KC_SPS_SubbasinAttributes!C340,'Flow Duration Index'!$A$2:$A$1332,0))</f>
        <v>4.4610000000000003</v>
      </c>
      <c r="AB340">
        <f>INDEX(Opportunity_Index!$G$2:$G$1333,MATCH(KC_SPS_SubbasinAttributes!C340,Opportunity_Index!$F$2:$F$1333,0))</f>
        <v>8.3549999999999985E-2</v>
      </c>
      <c r="AC340">
        <f>INDEX(Traffic!$B$2:$B$1332,MATCH(KC_SPS_SubbasinAttributes!C340,Traffic!$A$2:$A$1332,0))</f>
        <v>64.084000000000003</v>
      </c>
      <c r="AD340">
        <f>INDEX(EquityScore!$F$3:$F$1334,MATCH(KC_SPS_SubbasinAttributes!C340,EquityScore!$E$3:$E$1334,0))</f>
        <v>1.8333333299999999</v>
      </c>
      <c r="AE340">
        <f>IFERROR(INDEX(PavementCondition!$E$2:$E$669,MATCH(KC_SPS_SubbasinAttributes!C340,PavementCondition!$D$2:$D$669,0)),"N/A")</f>
        <v>96.5</v>
      </c>
      <c r="AF340">
        <f>INDEX(SpawnerMortality!$E$2:$E$1331,MATCH(KC_SPS_SubbasinAttributes!C340,SpawnerMortality!$D$2:$D$1331,0))</f>
        <v>0.27591372800000002</v>
      </c>
      <c r="AG340" s="25">
        <f>IFERROR(_xlfn.XLOOKUP($C340,WQBE_Loading!$C$4:$C$3072,WQBE_Loading!G$4:G$3072,,0,),"")</f>
        <v>5.2964756553170497E-2</v>
      </c>
      <c r="AH340" s="25">
        <f>IFERROR(_xlfn.XLOOKUP($C340,WQBE_Loading!$C$4:$C$3072,WQBE_Loading!H$4:H$3072,,0,),"")</f>
        <v>0.24636291794399248</v>
      </c>
      <c r="AI340" s="25">
        <f>IFERROR(_xlfn.XLOOKUP($C340,WQBE_Loading!$C$4:$C$3072,WQBE_Loading!I$4:I$3072,,0,),"")</f>
        <v>20.090538011360003</v>
      </c>
      <c r="AJ340" s="25">
        <f>IFERROR(_xlfn.XLOOKUP($C340,WQBE_Loading!$C$4:$C$3072,WQBE_Loading!J$4:J$3072,,0,),"")</f>
        <v>1.4574052568666001</v>
      </c>
      <c r="AK340" s="25">
        <f>IFERROR(_xlfn.XLOOKUP($C340,WQBE_Loading!$C$4:$C$3072,WQBE_Loading!K$4:K$3072,,0,),"")</f>
        <v>344.924716449073</v>
      </c>
      <c r="AL340" s="25">
        <f>IFERROR(_xlfn.XLOOKUP($C340,WQBE_Loading!$C$4:$C$3072,WQBE_Loading!L$4:L$3072,,0,),"")</f>
        <v>9.7268817789085356E-5</v>
      </c>
      <c r="AM340" s="25">
        <f>IFERROR(_xlfn.XLOOKUP($C340,WQBE_Loading!$C$4:$C$3072,WQBE_Loading!M$4:M$3072,,0,),"")</f>
        <v>1.7356602605779549E-6</v>
      </c>
      <c r="AN340" s="25">
        <f>IFERROR(_xlfn.XLOOKUP($C340,WQBE_Loading!$C$4:$C$3072,WQBE_Loading!N$4:N$3072,,0,),"")</f>
        <v>7.0904116066340351E-3</v>
      </c>
      <c r="AO340" s="25">
        <f>IFERROR(_xlfn.XLOOKUP($C340,WQBE_Loading!$C$4:$C$3072,WQBE_Loading!O$4:O$3072,,0,),"")</f>
        <v>1.6903446007776199E-2</v>
      </c>
      <c r="AP340" s="25">
        <f>IFERROR(_xlfn.XLOOKUP($C340,WQBE_Loading!$C$4:$C$3072,WQBE_Loading!P$4:P$3072,,0,),"")</f>
        <v>1.7751492164953149E-2</v>
      </c>
      <c r="AQ340" s="13">
        <f>IFERROR(_xlfn.XLOOKUP($C340,WQBE_Loading!$C$4:$C$3072,WQBE_Loading!Q$4:Q$3072,,0,),"")</f>
        <v>602733.06170156854</v>
      </c>
      <c r="AR340">
        <f>_xlfn.XLOOKUP(C340,UrbanHeat!$A$2:$A$1333,UrbanHeat!$B$2:$B$1333,,0,)</f>
        <v>12.195</v>
      </c>
      <c r="AS340" s="25">
        <f>_xlfn.XLOOKUP($C340,TNC_Loading!$A$2:$A$1332,TNC_Loading!B$2:B$1332,,0,)</f>
        <v>3.2240000000000002</v>
      </c>
      <c r="AT340" s="25">
        <f>_xlfn.XLOOKUP($C340,TNC_Loading!$A$2:$A$1332,TNC_Loading!C$2:C$1332,,0,)</f>
        <v>0.107</v>
      </c>
      <c r="AU340" s="25">
        <f>_xlfn.XLOOKUP($C340,TNC_Loading!$A$2:$A$1332,TNC_Loading!D$2:D$1332,,0,)</f>
        <v>2.4750000000000001</v>
      </c>
      <c r="AV340" s="25">
        <f>_xlfn.XLOOKUP($C340,TNC_Loading!$A$2:$A$1332,TNC_Loading!E$2:E$1332,,0,)</f>
        <v>2.6139999999999999</v>
      </c>
      <c r="AW340" s="25">
        <f>_xlfn.XLOOKUP($C340,TNC_Loading!$A$2:$A$1332,TNC_Loading!F$2:F$1332,,0,)</f>
        <v>71.444000000000003</v>
      </c>
      <c r="AX340">
        <f>_xlfn.XLOOKUP(C340,BIBI!$D$2:$D$1332,BIBI!$F$2:$F$1332,,0,)</f>
        <v>0</v>
      </c>
      <c r="AY340">
        <f>_xlfn.XLOOKUP(C340,FacilityCounts!$A$3:$A$1333,FacilityCounts!$B$3:$B$1333,,0,)</f>
        <v>5</v>
      </c>
      <c r="AZ340">
        <f>_xlfn.XLOOKUP(C340,FacilityCounts!$D$3:$D$1333,FacilityCounts!$E$3:$E$1333,,0,)</f>
        <v>5</v>
      </c>
      <c r="BA340">
        <f>_xlfn.XLOOKUP(C340,FacilityCounts!$G$3:$G$1333,FacilityCounts!$H$3:$H$1333,,0,)</f>
        <v>1</v>
      </c>
      <c r="BB340">
        <f>IFERROR(_xlfn.XLOOKUP(C340,'DA to P Sensitive Lakes'!$P$2:$P$44,'DA to P Sensitive Lakes'!$Q$2:$Q$44,,0,),0)</f>
        <v>0</v>
      </c>
      <c r="BC340" s="25">
        <f>_xlfn.XLOOKUP(C340,'Historic Runoff (mm)'!$A$2:$A$1332,'Historic Runoff (mm)'!$B$2:$B$1332,,0,)</f>
        <v>250.786</v>
      </c>
      <c r="BD340">
        <f>_xlfn.XLOOKUP(C340,DrainageComplaint!$A$2:$A$1332,DrainageComplaint!$B$2:$B$1332,,0,)</f>
        <v>3</v>
      </c>
      <c r="BE340">
        <f>_xlfn.XLOOKUP(C340,PAD_Area!$G$2:$G$1332,PAD_Area!$H$2:$H$1332,,0,)</f>
        <v>0</v>
      </c>
    </row>
    <row r="341" spans="1:57" x14ac:dyDescent="0.2">
      <c r="A341" s="2">
        <v>338</v>
      </c>
      <c r="B341" s="2">
        <v>339</v>
      </c>
      <c r="C341" s="20">
        <v>1003360</v>
      </c>
      <c r="D341" s="3" t="s">
        <v>345</v>
      </c>
      <c r="E341" s="3" t="s">
        <v>27</v>
      </c>
      <c r="F341" s="3">
        <v>608.65099999999995</v>
      </c>
      <c r="G341" s="3">
        <v>32467.777233600002</v>
      </c>
      <c r="H341" s="3">
        <v>26512724.9087</v>
      </c>
      <c r="I341" s="2">
        <v>4</v>
      </c>
      <c r="J341" s="2">
        <v>4</v>
      </c>
      <c r="K341" s="2">
        <v>0</v>
      </c>
      <c r="L341" s="2">
        <v>0</v>
      </c>
      <c r="M341" s="3">
        <v>0</v>
      </c>
      <c r="N341" s="2">
        <f>_xlfn.XLOOKUP(C341,Shellfish_Presence!$E$3:$E$1333,Shellfish_Presence!$G$3:$G$1333,,0,)</f>
        <v>0</v>
      </c>
      <c r="O341" s="3">
        <v>0</v>
      </c>
      <c r="P341" s="3">
        <v>0</v>
      </c>
      <c r="Q341" s="2">
        <v>0</v>
      </c>
      <c r="R341" s="3">
        <v>1</v>
      </c>
      <c r="S341" s="3">
        <v>0</v>
      </c>
      <c r="T341" s="3">
        <v>10907.7001953125</v>
      </c>
      <c r="U341" s="3">
        <v>4651.0400390625</v>
      </c>
      <c r="V341" s="2">
        <v>6</v>
      </c>
      <c r="W341" s="3">
        <f t="shared" si="10"/>
        <v>5.5007012409256115E-4</v>
      </c>
      <c r="X341">
        <f t="shared" si="11"/>
        <v>0.42639969524109661</v>
      </c>
      <c r="Y341">
        <f>IFERROR(INDEX('Parcel Year'!$N$3:$N$1175,MATCH(KC_SPS_SubbasinAttributes!C341,'Parcel Year'!$M$3:$M$1175,0)),0)</f>
        <v>0.1519169956445694</v>
      </c>
      <c r="Z341">
        <f>INDEX(Imperviousness!$B$2:$B$1332,MATCH(KC_SPS_SubbasinAttributes!C341,Imperviousness!$A$2:$A$1332,0))</f>
        <v>3.1E-2</v>
      </c>
      <c r="AA341">
        <f>INDEX('Flow Duration Index'!$B$2:$B$1332,MATCH(KC_SPS_SubbasinAttributes!C341,'Flow Duration Index'!$A$2:$A$1332,0))</f>
        <v>3.2069999999999999</v>
      </c>
      <c r="AB341">
        <f>INDEX(Opportunity_Index!$G$2:$G$1333,MATCH(KC_SPS_SubbasinAttributes!C341,Opportunity_Index!$F$2:$F$1333,0))</f>
        <v>8.3549999999999985E-2</v>
      </c>
      <c r="AC341">
        <f>INDEX(Traffic!$B$2:$B$1332,MATCH(KC_SPS_SubbasinAttributes!C341,Traffic!$A$2:$A$1332,0))</f>
        <v>59.216999999999999</v>
      </c>
      <c r="AD341">
        <f>INDEX(EquityScore!$F$3:$F$1334,MATCH(KC_SPS_SubbasinAttributes!C341,EquityScore!$E$3:$E$1334,0))</f>
        <v>1.8333333299999999</v>
      </c>
      <c r="AE341">
        <f>IFERROR(INDEX(PavementCondition!$E$2:$E$669,MATCH(KC_SPS_SubbasinAttributes!C341,PavementCondition!$D$2:$D$669,0)),"N/A")</f>
        <v>85</v>
      </c>
      <c r="AF341">
        <f>INDEX(SpawnerMortality!$E$2:$E$1331,MATCH(KC_SPS_SubbasinAttributes!C341,SpawnerMortality!$D$2:$D$1331,0))</f>
        <v>0.19987036450000001</v>
      </c>
      <c r="AG341" s="25">
        <f>IFERROR(_xlfn.XLOOKUP($C341,WQBE_Loading!$C$4:$C$3072,WQBE_Loading!G$4:G$3072,,0,),"")</f>
        <v>0.24771813453124852</v>
      </c>
      <c r="AH341" s="25">
        <f>IFERROR(_xlfn.XLOOKUP($C341,WQBE_Loading!$C$4:$C$3072,WQBE_Loading!H$4:H$3072,,0,),"")</f>
        <v>1.1961863668038251</v>
      </c>
      <c r="AI341" s="25">
        <f>IFERROR(_xlfn.XLOOKUP($C341,WQBE_Loading!$C$4:$C$3072,WQBE_Loading!I$4:I$3072,,0,),"")</f>
        <v>76.838769515715398</v>
      </c>
      <c r="AJ341" s="25">
        <f>IFERROR(_xlfn.XLOOKUP($C341,WQBE_Loading!$C$4:$C$3072,WQBE_Loading!J$4:J$3072,,0,),"")</f>
        <v>5.6607013445762195</v>
      </c>
      <c r="AK341" s="25">
        <f>IFERROR(_xlfn.XLOOKUP($C341,WQBE_Loading!$C$4:$C$3072,WQBE_Loading!K$4:K$3072,,0,),"")</f>
        <v>1534.1528465056299</v>
      </c>
      <c r="AL341" s="25">
        <f>IFERROR(_xlfn.XLOOKUP($C341,WQBE_Loading!$C$4:$C$3072,WQBE_Loading!L$4:L$3072,,0,),"")</f>
        <v>4.3615163428855648E-4</v>
      </c>
      <c r="AM341" s="25">
        <f>IFERROR(_xlfn.XLOOKUP($C341,WQBE_Loading!$C$4:$C$3072,WQBE_Loading!M$4:M$3072,,0,),"")</f>
        <v>7.8458757044307549E-6</v>
      </c>
      <c r="AN341" s="25">
        <f>IFERROR(_xlfn.XLOOKUP($C341,WQBE_Loading!$C$4:$C$3072,WQBE_Loading!N$4:N$3072,,0,),"")</f>
        <v>2.3022702471470299E-2</v>
      </c>
      <c r="AO341" s="25">
        <f>IFERROR(_xlfn.XLOOKUP($C341,WQBE_Loading!$C$4:$C$3072,WQBE_Loading!O$4:O$3072,,0,),"")</f>
        <v>7.1328472745085997E-2</v>
      </c>
      <c r="AP341" s="25">
        <f>IFERROR(_xlfn.XLOOKUP($C341,WQBE_Loading!$C$4:$C$3072,WQBE_Loading!P$4:P$3072,,0,),"")</f>
        <v>9.8858405735712196E-2</v>
      </c>
      <c r="AQ341" s="13">
        <f>IFERROR(_xlfn.XLOOKUP($C341,WQBE_Loading!$C$4:$C$3072,WQBE_Loading!Q$4:Q$3072,,0,),"")</f>
        <v>2164292.90278327</v>
      </c>
      <c r="AR341">
        <f>_xlfn.XLOOKUP(C341,UrbanHeat!$A$2:$A$1333,UrbanHeat!$B$2:$B$1333,,0,)</f>
        <v>12.151999999999999</v>
      </c>
      <c r="AS341" s="25">
        <f>_xlfn.XLOOKUP($C341,TNC_Loading!$A$2:$A$1332,TNC_Loading!B$2:B$1332,,0,)</f>
        <v>2.1179999999999999</v>
      </c>
      <c r="AT341" s="25">
        <f>_xlfn.XLOOKUP($C341,TNC_Loading!$A$2:$A$1332,TNC_Loading!C$2:C$1332,,0,)</f>
        <v>6.4000000000000001E-2</v>
      </c>
      <c r="AU341" s="25">
        <f>_xlfn.XLOOKUP($C341,TNC_Loading!$A$2:$A$1332,TNC_Loading!D$2:D$1332,,0,)</f>
        <v>1.738</v>
      </c>
      <c r="AV341" s="25">
        <f>_xlfn.XLOOKUP($C341,TNC_Loading!$A$2:$A$1332,TNC_Loading!E$2:E$1332,,0,)</f>
        <v>1.746</v>
      </c>
      <c r="AW341" s="25">
        <f>_xlfn.XLOOKUP($C341,TNC_Loading!$A$2:$A$1332,TNC_Loading!F$2:F$1332,,0,)</f>
        <v>40.003</v>
      </c>
      <c r="AX341">
        <f>_xlfn.XLOOKUP(C341,BIBI!$D$2:$D$1332,BIBI!$F$2:$F$1332,,0,)</f>
        <v>0</v>
      </c>
      <c r="AY341">
        <f>_xlfn.XLOOKUP(C341,FacilityCounts!$A$3:$A$1333,FacilityCounts!$B$3:$B$1333,,0,)</f>
        <v>5</v>
      </c>
      <c r="AZ341">
        <f>_xlfn.XLOOKUP(C341,FacilityCounts!$D$3:$D$1333,FacilityCounts!$E$3:$E$1333,,0,)</f>
        <v>4</v>
      </c>
      <c r="BA341">
        <f>_xlfn.XLOOKUP(C341,FacilityCounts!$G$3:$G$1333,FacilityCounts!$H$3:$H$1333,,0,)</f>
        <v>0</v>
      </c>
      <c r="BB341">
        <f>IFERROR(_xlfn.XLOOKUP(C341,'DA to P Sensitive Lakes'!$P$2:$P$44,'DA to P Sensitive Lakes'!$Q$2:$Q$44,,0,),0)</f>
        <v>0</v>
      </c>
      <c r="BC341" s="25">
        <f>_xlfn.XLOOKUP(C341,'Historic Runoff (mm)'!$A$2:$A$1332,'Historic Runoff (mm)'!$B$2:$B$1332,,0,)</f>
        <v>148.78100000000001</v>
      </c>
      <c r="BD341">
        <f>_xlfn.XLOOKUP(C341,DrainageComplaint!$A$2:$A$1332,DrainageComplaint!$B$2:$B$1332,,0,)</f>
        <v>5</v>
      </c>
      <c r="BE341">
        <f>_xlfn.XLOOKUP(C341,PAD_Area!$G$2:$G$1332,PAD_Area!$H$2:$H$1332,,0,)</f>
        <v>0</v>
      </c>
    </row>
    <row r="342" spans="1:57" x14ac:dyDescent="0.2">
      <c r="A342" s="2">
        <v>339</v>
      </c>
      <c r="B342" s="2">
        <v>340</v>
      </c>
      <c r="C342" s="20">
        <v>1003370</v>
      </c>
      <c r="D342" s="3" t="s">
        <v>344</v>
      </c>
      <c r="E342" s="3" t="s">
        <v>27</v>
      </c>
      <c r="F342" s="3">
        <v>237.37700000000001</v>
      </c>
      <c r="G342" s="3">
        <v>19254.766382099999</v>
      </c>
      <c r="H342" s="3">
        <v>10340108.888900001</v>
      </c>
      <c r="I342" s="2">
        <v>2</v>
      </c>
      <c r="J342" s="2">
        <v>2</v>
      </c>
      <c r="K342" s="2">
        <v>0</v>
      </c>
      <c r="L342" s="2">
        <v>5</v>
      </c>
      <c r="M342" s="3">
        <v>0</v>
      </c>
      <c r="N342" s="2">
        <f>_xlfn.XLOOKUP(C342,Shellfish_Presence!$E$3:$E$1333,Shellfish_Presence!$G$3:$G$1333,,0,)</f>
        <v>0</v>
      </c>
      <c r="O342" s="3">
        <v>0</v>
      </c>
      <c r="P342" s="3">
        <v>0</v>
      </c>
      <c r="Q342" s="2">
        <v>1</v>
      </c>
      <c r="R342" s="3">
        <v>1</v>
      </c>
      <c r="S342" s="3">
        <v>0</v>
      </c>
      <c r="T342" s="3">
        <v>16136.5</v>
      </c>
      <c r="U342" s="3">
        <v>5067.18017578125</v>
      </c>
      <c r="V342" s="2">
        <v>12</v>
      </c>
      <c r="W342" s="3">
        <f t="shared" si="10"/>
        <v>7.4365568741672605E-4</v>
      </c>
      <c r="X342">
        <f t="shared" si="11"/>
        <v>0.31401977974041767</v>
      </c>
      <c r="Y342">
        <f>IFERROR(INDEX('Parcel Year'!$N$3:$N$1175,MATCH(KC_SPS_SubbasinAttributes!C342,'Parcel Year'!$M$3:$M$1175,0)),0)</f>
        <v>0.3564780056476593</v>
      </c>
      <c r="Z342">
        <f>INDEX(Imperviousness!$B$2:$B$1332,MATCH(KC_SPS_SubbasinAttributes!C342,Imperviousness!$A$2:$A$1332,0))</f>
        <v>7.4999999999999997E-2</v>
      </c>
      <c r="AA342">
        <f>INDEX('Flow Duration Index'!$B$2:$B$1332,MATCH(KC_SPS_SubbasinAttributes!C342,'Flow Duration Index'!$A$2:$A$1332,0))</f>
        <v>4.2869999999999999</v>
      </c>
      <c r="AB342">
        <f>INDEX(Opportunity_Index!$G$2:$G$1333,MATCH(KC_SPS_SubbasinAttributes!C342,Opportunity_Index!$F$2:$F$1333,0))</f>
        <v>0.1497</v>
      </c>
      <c r="AC342">
        <f>INDEX(Traffic!$B$2:$B$1332,MATCH(KC_SPS_SubbasinAttributes!C342,Traffic!$A$2:$A$1332,0))</f>
        <v>648.17399999999998</v>
      </c>
      <c r="AD342">
        <f>INDEX(EquityScore!$F$3:$F$1334,MATCH(KC_SPS_SubbasinAttributes!C342,EquityScore!$E$3:$E$1334,0))</f>
        <v>1.3333333300000001</v>
      </c>
      <c r="AE342">
        <f>IFERROR(INDEX(PavementCondition!$E$2:$E$669,MATCH(KC_SPS_SubbasinAttributes!C342,PavementCondition!$D$2:$D$669,0)),"N/A")</f>
        <v>61</v>
      </c>
      <c r="AF342">
        <f>INDEX(SpawnerMortality!$E$2:$E$1331,MATCH(KC_SPS_SubbasinAttributes!C342,SpawnerMortality!$D$2:$D$1331,0))</f>
        <v>0.26784150950000002</v>
      </c>
      <c r="AG342" s="25">
        <f>IFERROR(_xlfn.XLOOKUP($C342,WQBE_Loading!$C$4:$C$3072,WQBE_Loading!G$4:G$3072,,0,),"")</f>
        <v>0.219492236871732</v>
      </c>
      <c r="AH342" s="25">
        <f>IFERROR(_xlfn.XLOOKUP($C342,WQBE_Loading!$C$4:$C$3072,WQBE_Loading!H$4:H$3072,,0,),"")</f>
        <v>1.0596775459753049</v>
      </c>
      <c r="AI342" s="25">
        <f>IFERROR(_xlfn.XLOOKUP($C342,WQBE_Loading!$C$4:$C$3072,WQBE_Loading!I$4:I$3072,,0,),"")</f>
        <v>79.757003529743145</v>
      </c>
      <c r="AJ342" s="25">
        <f>IFERROR(_xlfn.XLOOKUP($C342,WQBE_Loading!$C$4:$C$3072,WQBE_Loading!J$4:J$3072,,0,),"")</f>
        <v>5.7949492964975597</v>
      </c>
      <c r="AK342" s="25">
        <f>IFERROR(_xlfn.XLOOKUP($C342,WQBE_Loading!$C$4:$C$3072,WQBE_Loading!K$4:K$3072,,0,),"")</f>
        <v>1524.43336686878</v>
      </c>
      <c r="AL342" s="25">
        <f>IFERROR(_xlfn.XLOOKUP($C342,WQBE_Loading!$C$4:$C$3072,WQBE_Loading!L$4:L$3072,,0,),"")</f>
        <v>4.2838077133383601E-4</v>
      </c>
      <c r="AM342" s="25">
        <f>IFERROR(_xlfn.XLOOKUP($C342,WQBE_Loading!$C$4:$C$3072,WQBE_Loading!M$4:M$3072,,0,),"")</f>
        <v>7.6061712633677349E-6</v>
      </c>
      <c r="AN342" s="25">
        <f>IFERROR(_xlfn.XLOOKUP($C342,WQBE_Loading!$C$4:$C$3072,WQBE_Loading!N$4:N$3072,,0,),"")</f>
        <v>3.2305221916043451E-2</v>
      </c>
      <c r="AO342" s="25">
        <f>IFERROR(_xlfn.XLOOKUP($C342,WQBE_Loading!$C$4:$C$3072,WQBE_Loading!O$4:O$3072,,0,),"")</f>
        <v>7.4780578131063549E-2</v>
      </c>
      <c r="AP342" s="25">
        <f>IFERROR(_xlfn.XLOOKUP($C342,WQBE_Loading!$C$4:$C$3072,WQBE_Loading!P$4:P$3072,,0,),"")</f>
        <v>6.8522165481155944E-2</v>
      </c>
      <c r="AQ342" s="13">
        <f>IFERROR(_xlfn.XLOOKUP($C342,WQBE_Loading!$C$4:$C$3072,WQBE_Loading!Q$4:Q$3072,,0,),"")</f>
        <v>2233700.3777702553</v>
      </c>
      <c r="AR342">
        <f>_xlfn.XLOOKUP(C342,UrbanHeat!$A$2:$A$1333,UrbanHeat!$B$2:$B$1333,,0,)</f>
        <v>12.422000000000001</v>
      </c>
      <c r="AS342" s="25">
        <f>_xlfn.XLOOKUP($C342,TNC_Loading!$A$2:$A$1332,TNC_Loading!B$2:B$1332,,0,)</f>
        <v>3.1019999999999999</v>
      </c>
      <c r="AT342" s="25">
        <f>_xlfn.XLOOKUP($C342,TNC_Loading!$A$2:$A$1332,TNC_Loading!C$2:C$1332,,0,)</f>
        <v>0.11700000000000001</v>
      </c>
      <c r="AU342" s="25">
        <f>_xlfn.XLOOKUP($C342,TNC_Loading!$A$2:$A$1332,TNC_Loading!D$2:D$1332,,0,)</f>
        <v>1.9850000000000001</v>
      </c>
      <c r="AV342" s="25">
        <f>_xlfn.XLOOKUP($C342,TNC_Loading!$A$2:$A$1332,TNC_Loading!E$2:E$1332,,0,)</f>
        <v>2.7989999999999999</v>
      </c>
      <c r="AW342" s="25">
        <f>_xlfn.XLOOKUP($C342,TNC_Loading!$A$2:$A$1332,TNC_Loading!F$2:F$1332,,0,)</f>
        <v>63.283000000000001</v>
      </c>
      <c r="AX342">
        <f>_xlfn.XLOOKUP(C342,BIBI!$D$2:$D$1332,BIBI!$F$2:$F$1332,,0,)</f>
        <v>0</v>
      </c>
      <c r="AY342">
        <f>_xlfn.XLOOKUP(C342,FacilityCounts!$A$3:$A$1333,FacilityCounts!$B$3:$B$1333,,0,)</f>
        <v>7</v>
      </c>
      <c r="AZ342">
        <f>_xlfn.XLOOKUP(C342,FacilityCounts!$D$3:$D$1333,FacilityCounts!$E$3:$E$1333,,0,)</f>
        <v>8</v>
      </c>
      <c r="BA342">
        <f>_xlfn.XLOOKUP(C342,FacilityCounts!$G$3:$G$1333,FacilityCounts!$H$3:$H$1333,,0,)</f>
        <v>1</v>
      </c>
      <c r="BB342">
        <f>IFERROR(_xlfn.XLOOKUP(C342,'DA to P Sensitive Lakes'!$P$2:$P$44,'DA to P Sensitive Lakes'!$Q$2:$Q$44,,0,),0)</f>
        <v>0</v>
      </c>
      <c r="BC342" s="25">
        <f>_xlfn.XLOOKUP(C342,'Historic Runoff (mm)'!$A$2:$A$1332,'Historic Runoff (mm)'!$B$2:$B$1332,,0,)</f>
        <v>365.238</v>
      </c>
      <c r="BD342">
        <f>_xlfn.XLOOKUP(C342,DrainageComplaint!$A$2:$A$1332,DrainageComplaint!$B$2:$B$1332,,0,)</f>
        <v>0</v>
      </c>
      <c r="BE342">
        <f>_xlfn.XLOOKUP(C342,PAD_Area!$G$2:$G$1332,PAD_Area!$H$2:$H$1332,,0,)</f>
        <v>0</v>
      </c>
    </row>
    <row r="343" spans="1:57" x14ac:dyDescent="0.2">
      <c r="A343" s="2">
        <v>340</v>
      </c>
      <c r="B343" s="2">
        <v>341</v>
      </c>
      <c r="C343" s="20">
        <v>1003380</v>
      </c>
      <c r="D343" s="3" t="s">
        <v>344</v>
      </c>
      <c r="E343" s="3" t="s">
        <v>27</v>
      </c>
      <c r="F343" s="3">
        <v>112.32</v>
      </c>
      <c r="G343" s="3">
        <v>12999.1970275</v>
      </c>
      <c r="H343" s="3">
        <v>4892648.7995699998</v>
      </c>
      <c r="I343" s="2">
        <v>1</v>
      </c>
      <c r="J343" s="2">
        <v>4</v>
      </c>
      <c r="K343" s="2">
        <v>0</v>
      </c>
      <c r="L343" s="2">
        <v>0</v>
      </c>
      <c r="M343" s="3">
        <v>0</v>
      </c>
      <c r="N343" s="2">
        <f>_xlfn.XLOOKUP(C343,Shellfish_Presence!$E$3:$E$1333,Shellfish_Presence!$G$3:$G$1333,,0,)</f>
        <v>0</v>
      </c>
      <c r="O343" s="3">
        <v>0</v>
      </c>
      <c r="P343" s="3">
        <v>0</v>
      </c>
      <c r="Q343" s="2">
        <v>0</v>
      </c>
      <c r="R343" s="3">
        <v>1</v>
      </c>
      <c r="S343" s="3">
        <v>0</v>
      </c>
      <c r="T343" s="3">
        <v>5021.02001953125</v>
      </c>
      <c r="U343" s="3">
        <v>0</v>
      </c>
      <c r="V343" s="2">
        <v>17</v>
      </c>
      <c r="W343" s="3">
        <f t="shared" si="10"/>
        <v>3.3857662255620878E-3</v>
      </c>
      <c r="X343">
        <f t="shared" si="11"/>
        <v>0</v>
      </c>
      <c r="Y343">
        <f>IFERROR(INDEX('Parcel Year'!$N$3:$N$1175,MATCH(KC_SPS_SubbasinAttributes!C343,'Parcel Year'!$M$3:$M$1175,0)),0)</f>
        <v>0.25945198535919189</v>
      </c>
      <c r="Z343">
        <f>INDEX(Imperviousness!$B$2:$B$1332,MATCH(KC_SPS_SubbasinAttributes!C343,Imperviousness!$A$2:$A$1332,0))</f>
        <v>9.8000000000000004E-2</v>
      </c>
      <c r="AA343">
        <f>INDEX('Flow Duration Index'!$B$2:$B$1332,MATCH(KC_SPS_SubbasinAttributes!C343,'Flow Duration Index'!$A$2:$A$1332,0))</f>
        <v>5.1589999999999998</v>
      </c>
      <c r="AB343">
        <f>INDEX(Opportunity_Index!$G$2:$G$1333,MATCH(KC_SPS_SubbasinAttributes!C343,Opportunity_Index!$F$2:$F$1333,0))</f>
        <v>7.6949999999999991E-2</v>
      </c>
      <c r="AC343">
        <f>INDEX(Traffic!$B$2:$B$1332,MATCH(KC_SPS_SubbasinAttributes!C343,Traffic!$A$2:$A$1332,0))</f>
        <v>1317.826</v>
      </c>
      <c r="AD343">
        <f>INDEX(EquityScore!$F$3:$F$1334,MATCH(KC_SPS_SubbasinAttributes!C343,EquityScore!$E$3:$E$1334,0))</f>
        <v>1.3333333300000001</v>
      </c>
      <c r="AE343">
        <f>IFERROR(INDEX(PavementCondition!$E$2:$E$669,MATCH(KC_SPS_SubbasinAttributes!C343,PavementCondition!$D$2:$D$669,0)),"N/A")</f>
        <v>82</v>
      </c>
      <c r="AF343">
        <f>INDEX(SpawnerMortality!$E$2:$E$1331,MATCH(KC_SPS_SubbasinAttributes!C343,SpawnerMortality!$D$2:$D$1331,0))</f>
        <v>0.22171189550000001</v>
      </c>
      <c r="AG343" s="25">
        <f>IFERROR(_xlfn.XLOOKUP($C343,WQBE_Loading!$C$4:$C$3072,WQBE_Loading!G$4:G$3072,,0,),"")</f>
        <v>0.1075331201273355</v>
      </c>
      <c r="AH343" s="25">
        <f>IFERROR(_xlfn.XLOOKUP($C343,WQBE_Loading!$C$4:$C$3072,WQBE_Loading!H$4:H$3072,,0,),"")</f>
        <v>0.46942700071383903</v>
      </c>
      <c r="AI343" s="25">
        <f>IFERROR(_xlfn.XLOOKUP($C343,WQBE_Loading!$C$4:$C$3072,WQBE_Loading!I$4:I$3072,,0,),"")</f>
        <v>46.471391802692949</v>
      </c>
      <c r="AJ343" s="25">
        <f>IFERROR(_xlfn.XLOOKUP($C343,WQBE_Loading!$C$4:$C$3072,WQBE_Loading!J$4:J$3072,,0,),"")</f>
        <v>3.3954516701595949</v>
      </c>
      <c r="AK343" s="25">
        <f>IFERROR(_xlfn.XLOOKUP($C343,WQBE_Loading!$C$4:$C$3072,WQBE_Loading!K$4:K$3072,,0,),"")</f>
        <v>778.56029035923495</v>
      </c>
      <c r="AL343" s="25">
        <f>IFERROR(_xlfn.XLOOKUP($C343,WQBE_Loading!$C$4:$C$3072,WQBE_Loading!L$4:L$3072,,0,),"")</f>
        <v>2.1955415074531348E-4</v>
      </c>
      <c r="AM343" s="25">
        <f>IFERROR(_xlfn.XLOOKUP($C343,WQBE_Loading!$C$4:$C$3072,WQBE_Loading!M$4:M$3072,,0,),"")</f>
        <v>4.046771528934955E-6</v>
      </c>
      <c r="AN343" s="25">
        <f>IFERROR(_xlfn.XLOOKUP($C343,WQBE_Loading!$C$4:$C$3072,WQBE_Loading!N$4:N$3072,,0,),"")</f>
        <v>2.1274930127473952E-2</v>
      </c>
      <c r="AO343" s="25">
        <f>IFERROR(_xlfn.XLOOKUP($C343,WQBE_Loading!$C$4:$C$3072,WQBE_Loading!O$4:O$3072,,0,),"")</f>
        <v>4.055723923911525E-2</v>
      </c>
      <c r="AP343" s="25">
        <f>IFERROR(_xlfn.XLOOKUP($C343,WQBE_Loading!$C$4:$C$3072,WQBE_Loading!P$4:P$3072,,0,),"")</f>
        <v>5.9799962686085298E-2</v>
      </c>
      <c r="AQ343" s="13">
        <f>IFERROR(_xlfn.XLOOKUP($C343,WQBE_Loading!$C$4:$C$3072,WQBE_Loading!Q$4:Q$3072,,0,),"")</f>
        <v>1651173.4839836499</v>
      </c>
      <c r="AR343">
        <f>_xlfn.XLOOKUP(C343,UrbanHeat!$A$2:$A$1333,UrbanHeat!$B$2:$B$1333,,0,)</f>
        <v>11.948</v>
      </c>
      <c r="AS343" s="25">
        <f>_xlfn.XLOOKUP($C343,TNC_Loading!$A$2:$A$1332,TNC_Loading!B$2:B$1332,,0,)</f>
        <v>3.9140000000000001</v>
      </c>
      <c r="AT343" s="25">
        <f>_xlfn.XLOOKUP($C343,TNC_Loading!$A$2:$A$1332,TNC_Loading!C$2:C$1332,,0,)</f>
        <v>0.159</v>
      </c>
      <c r="AU343" s="25">
        <f>_xlfn.XLOOKUP($C343,TNC_Loading!$A$2:$A$1332,TNC_Loading!D$2:D$1332,,0,)</f>
        <v>3.8860000000000001</v>
      </c>
      <c r="AV343" s="25">
        <f>_xlfn.XLOOKUP($C343,TNC_Loading!$A$2:$A$1332,TNC_Loading!E$2:E$1332,,0,)</f>
        <v>3.8170000000000002</v>
      </c>
      <c r="AW343" s="25">
        <f>_xlfn.XLOOKUP($C343,TNC_Loading!$A$2:$A$1332,TNC_Loading!F$2:F$1332,,0,)</f>
        <v>81.105999999999995</v>
      </c>
      <c r="AX343">
        <f>_xlfn.XLOOKUP(C343,BIBI!$D$2:$D$1332,BIBI!$F$2:$F$1332,,0,)</f>
        <v>0</v>
      </c>
      <c r="AY343">
        <f>_xlfn.XLOOKUP(C343,FacilityCounts!$A$3:$A$1333,FacilityCounts!$B$3:$B$1333,,0,)</f>
        <v>4</v>
      </c>
      <c r="AZ343">
        <f>_xlfn.XLOOKUP(C343,FacilityCounts!$D$3:$D$1333,FacilityCounts!$E$3:$E$1333,,0,)</f>
        <v>5</v>
      </c>
      <c r="BA343">
        <f>_xlfn.XLOOKUP(C343,FacilityCounts!$G$3:$G$1333,FacilityCounts!$H$3:$H$1333,,0,)</f>
        <v>0</v>
      </c>
      <c r="BB343">
        <f>IFERROR(_xlfn.XLOOKUP(C343,'DA to P Sensitive Lakes'!$P$2:$P$44,'DA to P Sensitive Lakes'!$Q$2:$Q$44,,0,),0)</f>
        <v>0</v>
      </c>
      <c r="BC343" s="25">
        <f>_xlfn.XLOOKUP(C343,'Historic Runoff (mm)'!$A$2:$A$1332,'Historic Runoff (mm)'!$B$2:$B$1332,,0,)</f>
        <v>353.255</v>
      </c>
      <c r="BD343">
        <f>_xlfn.XLOOKUP(C343,DrainageComplaint!$A$2:$A$1332,DrainageComplaint!$B$2:$B$1332,,0,)</f>
        <v>3</v>
      </c>
      <c r="BE343">
        <f>_xlfn.XLOOKUP(C343,PAD_Area!$G$2:$G$1332,PAD_Area!$H$2:$H$1332,,0,)</f>
        <v>0</v>
      </c>
    </row>
    <row r="344" spans="1:57" x14ac:dyDescent="0.2">
      <c r="A344" s="2">
        <v>341</v>
      </c>
      <c r="B344" s="2">
        <v>342</v>
      </c>
      <c r="C344" s="20">
        <v>1003390</v>
      </c>
      <c r="D344" s="3" t="s">
        <v>343</v>
      </c>
      <c r="E344" s="3" t="s">
        <v>27</v>
      </c>
      <c r="F344" s="3">
        <v>626.46500000000003</v>
      </c>
      <c r="G344" s="3">
        <v>31568.8456945</v>
      </c>
      <c r="H344" s="3">
        <v>27288705.584100001</v>
      </c>
      <c r="I344" s="2">
        <v>5</v>
      </c>
      <c r="J344" s="2">
        <v>4</v>
      </c>
      <c r="K344" s="2">
        <v>0</v>
      </c>
      <c r="L344" s="2">
        <v>0</v>
      </c>
      <c r="M344" s="3">
        <v>0</v>
      </c>
      <c r="N344" s="2">
        <f>_xlfn.XLOOKUP(C344,Shellfish_Presence!$E$3:$E$1333,Shellfish_Presence!$G$3:$G$1333,,0,)</f>
        <v>0</v>
      </c>
      <c r="O344" s="3">
        <v>0</v>
      </c>
      <c r="P344" s="3">
        <v>0</v>
      </c>
      <c r="Q344" s="2">
        <v>3</v>
      </c>
      <c r="R344" s="3">
        <v>1</v>
      </c>
      <c r="S344" s="3">
        <v>0</v>
      </c>
      <c r="T344" s="3">
        <v>4148.41015625</v>
      </c>
      <c r="U344" s="3">
        <v>10953.400390625</v>
      </c>
      <c r="V344" s="2">
        <v>10</v>
      </c>
      <c r="W344" s="3">
        <f t="shared" si="10"/>
        <v>2.4105620281866264E-3</v>
      </c>
      <c r="X344">
        <f t="shared" si="11"/>
        <v>2.6403851061165184</v>
      </c>
      <c r="Y344">
        <f>IFERROR(INDEX('Parcel Year'!$N$3:$N$1175,MATCH(KC_SPS_SubbasinAttributes!C344,'Parcel Year'!$M$3:$M$1175,0)),0)</f>
        <v>0.41819900274276733</v>
      </c>
      <c r="Z344">
        <f>INDEX(Imperviousness!$B$2:$B$1332,MATCH(KC_SPS_SubbasinAttributes!C344,Imperviousness!$A$2:$A$1332,0))</f>
        <v>7.1999999999999995E-2</v>
      </c>
      <c r="AA344">
        <f>INDEX('Flow Duration Index'!$B$2:$B$1332,MATCH(KC_SPS_SubbasinAttributes!C344,'Flow Duration Index'!$A$2:$A$1332,0))</f>
        <v>4.5010000000000003</v>
      </c>
      <c r="AB344">
        <f>INDEX(Opportunity_Index!$G$2:$G$1333,MATCH(KC_SPS_SubbasinAttributes!C344,Opportunity_Index!$F$2:$F$1333,0))</f>
        <v>1.455E-2</v>
      </c>
      <c r="AC344">
        <f>INDEX(Traffic!$B$2:$B$1332,MATCH(KC_SPS_SubbasinAttributes!C344,Traffic!$A$2:$A$1332,0))</f>
        <v>1261.6659999999999</v>
      </c>
      <c r="AD344">
        <f>INDEX(EquityScore!$F$3:$F$1334,MATCH(KC_SPS_SubbasinAttributes!C344,EquityScore!$E$3:$E$1334,0))</f>
        <v>1.6666666650000002</v>
      </c>
      <c r="AE344">
        <f>IFERROR(INDEX(PavementCondition!$E$2:$E$669,MATCH(KC_SPS_SubbasinAttributes!C344,PavementCondition!$D$2:$D$669,0)),"N/A")</f>
        <v>80</v>
      </c>
      <c r="AF344">
        <f>INDEX(SpawnerMortality!$E$2:$E$1331,MATCH(KC_SPS_SubbasinAttributes!C344,SpawnerMortality!$D$2:$D$1331,0))</f>
        <v>0.22171189550000001</v>
      </c>
      <c r="AG344" s="25">
        <f>IFERROR(_xlfn.XLOOKUP($C344,WQBE_Loading!$C$4:$C$3072,WQBE_Loading!G$4:G$3072,,0,),"")</f>
        <v>1.076820427569295</v>
      </c>
      <c r="AH344" s="25">
        <f>IFERROR(_xlfn.XLOOKUP($C344,WQBE_Loading!$C$4:$C$3072,WQBE_Loading!H$4:H$3072,,0,),"")</f>
        <v>5.5567772528008046</v>
      </c>
      <c r="AI344" s="25">
        <f>IFERROR(_xlfn.XLOOKUP($C344,WQBE_Loading!$C$4:$C$3072,WQBE_Loading!I$4:I$3072,,0,),"")</f>
        <v>160.4630031312345</v>
      </c>
      <c r="AJ344" s="25">
        <f>IFERROR(_xlfn.XLOOKUP($C344,WQBE_Loading!$C$4:$C$3072,WQBE_Loading!J$4:J$3072,,0,),"")</f>
        <v>12.9836588339403</v>
      </c>
      <c r="AK344" s="25">
        <f>IFERROR(_xlfn.XLOOKUP($C344,WQBE_Loading!$C$4:$C$3072,WQBE_Loading!K$4:K$3072,,0,),"")</f>
        <v>4548.4303668069997</v>
      </c>
      <c r="AL344" s="25">
        <f>IFERROR(_xlfn.XLOOKUP($C344,WQBE_Loading!$C$4:$C$3072,WQBE_Loading!L$4:L$3072,,0,),"")</f>
        <v>1.7039906604095301E-3</v>
      </c>
      <c r="AM344" s="25">
        <f>IFERROR(_xlfn.XLOOKUP($C344,WQBE_Loading!$C$4:$C$3072,WQBE_Loading!M$4:M$3072,,0,),"")</f>
        <v>1.6046823002200398E-4</v>
      </c>
      <c r="AN344" s="25">
        <f>IFERROR(_xlfn.XLOOKUP($C344,WQBE_Loading!$C$4:$C$3072,WQBE_Loading!N$4:N$3072,,0,),"")</f>
        <v>7.0815507483473844E-2</v>
      </c>
      <c r="AO344" s="25">
        <f>IFERROR(_xlfn.XLOOKUP($C344,WQBE_Loading!$C$4:$C$3072,WQBE_Loading!O$4:O$3072,,0,),"")</f>
        <v>0.24498431718498398</v>
      </c>
      <c r="AP344" s="25">
        <f>IFERROR(_xlfn.XLOOKUP($C344,WQBE_Loading!$C$4:$C$3072,WQBE_Loading!P$4:P$3072,,0,),"")</f>
        <v>0.33059994239944551</v>
      </c>
      <c r="AQ344" s="13">
        <f>IFERROR(_xlfn.XLOOKUP($C344,WQBE_Loading!$C$4:$C$3072,WQBE_Loading!Q$4:Q$3072,,0,),"")</f>
        <v>4539054.3302517757</v>
      </c>
      <c r="AR344">
        <f>_xlfn.XLOOKUP(C344,UrbanHeat!$A$2:$A$1333,UrbanHeat!$B$2:$B$1333,,0,)</f>
        <v>13.284000000000001</v>
      </c>
      <c r="AS344" s="25">
        <f>_xlfn.XLOOKUP($C344,TNC_Loading!$A$2:$A$1332,TNC_Loading!B$2:B$1332,,0,)</f>
        <v>4.0839999999999996</v>
      </c>
      <c r="AT344" s="25">
        <f>_xlfn.XLOOKUP($C344,TNC_Loading!$A$2:$A$1332,TNC_Loading!C$2:C$1332,,0,)</f>
        <v>0.26</v>
      </c>
      <c r="AU344" s="25">
        <f>_xlfn.XLOOKUP($C344,TNC_Loading!$A$2:$A$1332,TNC_Loading!D$2:D$1332,,0,)</f>
        <v>5.7249999999999996</v>
      </c>
      <c r="AV344" s="25">
        <f>_xlfn.XLOOKUP($C344,TNC_Loading!$A$2:$A$1332,TNC_Loading!E$2:E$1332,,0,)</f>
        <v>4.2300000000000004</v>
      </c>
      <c r="AW344" s="25">
        <f>_xlfn.XLOOKUP($C344,TNC_Loading!$A$2:$A$1332,TNC_Loading!F$2:F$1332,,0,)</f>
        <v>95.683999999999997</v>
      </c>
      <c r="AX344">
        <f>_xlfn.XLOOKUP(C344,BIBI!$D$2:$D$1332,BIBI!$F$2:$F$1332,,0,)</f>
        <v>0</v>
      </c>
      <c r="AY344">
        <f>_xlfn.XLOOKUP(C344,FacilityCounts!$A$3:$A$1333,FacilityCounts!$B$3:$B$1333,,0,)</f>
        <v>4</v>
      </c>
      <c r="AZ344">
        <f>_xlfn.XLOOKUP(C344,FacilityCounts!$D$3:$D$1333,FacilityCounts!$E$3:$E$1333,,0,)</f>
        <v>1</v>
      </c>
      <c r="BA344">
        <f>_xlfn.XLOOKUP(C344,FacilityCounts!$G$3:$G$1333,FacilityCounts!$H$3:$H$1333,,0,)</f>
        <v>0</v>
      </c>
      <c r="BB344">
        <f>IFERROR(_xlfn.XLOOKUP(C344,'DA to P Sensitive Lakes'!$P$2:$P$44,'DA to P Sensitive Lakes'!$Q$2:$Q$44,,0,),0)</f>
        <v>0</v>
      </c>
      <c r="BC344" s="25">
        <f>_xlfn.XLOOKUP(C344,'Historic Runoff (mm)'!$A$2:$A$1332,'Historic Runoff (mm)'!$B$2:$B$1332,,0,)</f>
        <v>325.93200000000002</v>
      </c>
      <c r="BD344">
        <f>_xlfn.XLOOKUP(C344,DrainageComplaint!$A$2:$A$1332,DrainageComplaint!$B$2:$B$1332,,0,)</f>
        <v>1</v>
      </c>
      <c r="BE344">
        <f>_xlfn.XLOOKUP(C344,PAD_Area!$G$2:$G$1332,PAD_Area!$H$2:$H$1332,,0,)</f>
        <v>0</v>
      </c>
    </row>
    <row r="345" spans="1:57" x14ac:dyDescent="0.2">
      <c r="A345" s="2">
        <v>342</v>
      </c>
      <c r="B345" s="2">
        <v>343</v>
      </c>
      <c r="C345" s="20">
        <v>1003400</v>
      </c>
      <c r="D345" s="3" t="s">
        <v>349</v>
      </c>
      <c r="E345" s="3" t="s">
        <v>27</v>
      </c>
      <c r="F345" s="3">
        <v>116.062</v>
      </c>
      <c r="G345" s="3">
        <v>11099.619909700001</v>
      </c>
      <c r="H345" s="3">
        <v>5055629.3384400001</v>
      </c>
      <c r="I345" s="2">
        <v>1</v>
      </c>
      <c r="J345" s="2">
        <v>2</v>
      </c>
      <c r="K345" s="2">
        <v>0</v>
      </c>
      <c r="L345" s="2">
        <v>0</v>
      </c>
      <c r="M345" s="3">
        <v>0</v>
      </c>
      <c r="N345" s="2">
        <f>_xlfn.XLOOKUP(C345,Shellfish_Presence!$E$3:$E$1333,Shellfish_Presence!$G$3:$G$1333,,0,)</f>
        <v>0</v>
      </c>
      <c r="O345" s="3">
        <v>0</v>
      </c>
      <c r="P345" s="3">
        <v>0</v>
      </c>
      <c r="Q345" s="2">
        <v>0</v>
      </c>
      <c r="R345" s="3">
        <v>1</v>
      </c>
      <c r="S345" s="3">
        <v>0</v>
      </c>
      <c r="T345" s="3">
        <v>0</v>
      </c>
      <c r="U345" s="3">
        <v>3214.25</v>
      </c>
      <c r="V345" s="2">
        <v>0</v>
      </c>
      <c r="W345" s="3" t="str">
        <f t="shared" si="10"/>
        <v/>
      </c>
      <c r="X345" t="str">
        <f t="shared" si="11"/>
        <v/>
      </c>
      <c r="Y345">
        <f>IFERROR(INDEX('Parcel Year'!$N$3:$N$1175,MATCH(KC_SPS_SubbasinAttributes!C345,'Parcel Year'!$M$3:$M$1175,0)),0)</f>
        <v>0.17969800531864166</v>
      </c>
      <c r="Z345">
        <f>INDEX(Imperviousness!$B$2:$B$1332,MATCH(KC_SPS_SubbasinAttributes!C345,Imperviousness!$A$2:$A$1332,0))</f>
        <v>0.111</v>
      </c>
      <c r="AA345">
        <f>INDEX('Flow Duration Index'!$B$2:$B$1332,MATCH(KC_SPS_SubbasinAttributes!C345,'Flow Duration Index'!$A$2:$A$1332,0))</f>
        <v>5.7830000000000004</v>
      </c>
      <c r="AB345">
        <f>INDEX(Opportunity_Index!$G$2:$G$1333,MATCH(KC_SPS_SubbasinAttributes!C345,Opportunity_Index!$F$2:$F$1333,0))</f>
        <v>1.455E-2</v>
      </c>
      <c r="AC345">
        <f>INDEX(Traffic!$B$2:$B$1332,MATCH(KC_SPS_SubbasinAttributes!C345,Traffic!$A$2:$A$1332,0))</f>
        <v>135.27500000000001</v>
      </c>
      <c r="AD345">
        <f>INDEX(EquityScore!$F$3:$F$1334,MATCH(KC_SPS_SubbasinAttributes!C345,EquityScore!$E$3:$E$1334,0))</f>
        <v>2</v>
      </c>
      <c r="AE345" t="str">
        <f>IFERROR(INDEX(PavementCondition!$E$2:$E$669,MATCH(KC_SPS_SubbasinAttributes!C345,PavementCondition!$D$2:$D$669,0)),"N/A")</f>
        <v>N/A</v>
      </c>
      <c r="AF345">
        <f>INDEX(SpawnerMortality!$E$2:$E$1331,MATCH(KC_SPS_SubbasinAttributes!C345,SpawnerMortality!$D$2:$D$1331,0))</f>
        <v>0.27591372800000002</v>
      </c>
      <c r="AG345" s="25">
        <f>IFERROR(_xlfn.XLOOKUP($C345,WQBE_Loading!$C$4:$C$3072,WQBE_Loading!G$4:G$3072,,0,),"")</f>
        <v>0.12665112519595051</v>
      </c>
      <c r="AH345" s="25">
        <f>IFERROR(_xlfn.XLOOKUP($C345,WQBE_Loading!$C$4:$C$3072,WQBE_Loading!H$4:H$3072,,0,),"")</f>
        <v>0.5921050671836845</v>
      </c>
      <c r="AI345" s="25">
        <f>IFERROR(_xlfn.XLOOKUP($C345,WQBE_Loading!$C$4:$C$3072,WQBE_Loading!I$4:I$3072,,0,),"")</f>
        <v>47.497425145574901</v>
      </c>
      <c r="AJ345" s="25">
        <f>IFERROR(_xlfn.XLOOKUP($C345,WQBE_Loading!$C$4:$C$3072,WQBE_Loading!J$4:J$3072,,0,),"")</f>
        <v>3.4437569925254552</v>
      </c>
      <c r="AK345" s="25">
        <f>IFERROR(_xlfn.XLOOKUP($C345,WQBE_Loading!$C$4:$C$3072,WQBE_Loading!K$4:K$3072,,0,),"")</f>
        <v>786.79494917262195</v>
      </c>
      <c r="AL345" s="25">
        <f>IFERROR(_xlfn.XLOOKUP($C345,WQBE_Loading!$C$4:$C$3072,WQBE_Loading!L$4:L$3072,,0,),"")</f>
        <v>2.2320259662750601E-4</v>
      </c>
      <c r="AM345" s="25">
        <f>IFERROR(_xlfn.XLOOKUP($C345,WQBE_Loading!$C$4:$C$3072,WQBE_Loading!M$4:M$3072,,0,),"")</f>
        <v>4.422156913912155E-6</v>
      </c>
      <c r="AN345" s="25">
        <f>IFERROR(_xlfn.XLOOKUP($C345,WQBE_Loading!$C$4:$C$3072,WQBE_Loading!N$4:N$3072,,0,),"")</f>
        <v>1.6552298307944999E-2</v>
      </c>
      <c r="AO345" s="25">
        <f>IFERROR(_xlfn.XLOOKUP($C345,WQBE_Loading!$C$4:$C$3072,WQBE_Loading!O$4:O$3072,,0,),"")</f>
        <v>3.8542630695408545E-2</v>
      </c>
      <c r="AP345" s="25">
        <f>IFERROR(_xlfn.XLOOKUP($C345,WQBE_Loading!$C$4:$C$3072,WQBE_Loading!P$4:P$3072,,0,),"")</f>
        <v>4.0395116927584698E-2</v>
      </c>
      <c r="AQ345" s="13">
        <f>IFERROR(_xlfn.XLOOKUP($C345,WQBE_Loading!$C$4:$C$3072,WQBE_Loading!Q$4:Q$3072,,0,),"")</f>
        <v>1326583.0455018398</v>
      </c>
      <c r="AR345">
        <f>_xlfn.XLOOKUP(C345,UrbanHeat!$A$2:$A$1333,UrbanHeat!$B$2:$B$1333,,0,)</f>
        <v>14.961</v>
      </c>
      <c r="AS345" s="25">
        <f>_xlfn.XLOOKUP($C345,TNC_Loading!$A$2:$A$1332,TNC_Loading!B$2:B$1332,,0,)</f>
        <v>4.7969999999999997</v>
      </c>
      <c r="AT345" s="25">
        <f>_xlfn.XLOOKUP($C345,TNC_Loading!$A$2:$A$1332,TNC_Loading!C$2:C$1332,,0,)</f>
        <v>0.30299999999999999</v>
      </c>
      <c r="AU345" s="25">
        <f>_xlfn.XLOOKUP($C345,TNC_Loading!$A$2:$A$1332,TNC_Loading!D$2:D$1332,,0,)</f>
        <v>4.7679999999999998</v>
      </c>
      <c r="AV345" s="25">
        <f>_xlfn.XLOOKUP($C345,TNC_Loading!$A$2:$A$1332,TNC_Loading!E$2:E$1332,,0,)</f>
        <v>5.218</v>
      </c>
      <c r="AW345" s="25">
        <f>_xlfn.XLOOKUP($C345,TNC_Loading!$A$2:$A$1332,TNC_Loading!F$2:F$1332,,0,)</f>
        <v>104.905</v>
      </c>
      <c r="AX345">
        <f>_xlfn.XLOOKUP(C345,BIBI!$D$2:$D$1332,BIBI!$F$2:$F$1332,,0,)</f>
        <v>0</v>
      </c>
      <c r="AY345">
        <f>_xlfn.XLOOKUP(C345,FacilityCounts!$A$3:$A$1333,FacilityCounts!$B$3:$B$1333,,0,)</f>
        <v>0</v>
      </c>
      <c r="AZ345">
        <f>_xlfn.XLOOKUP(C345,FacilityCounts!$D$3:$D$1333,FacilityCounts!$E$3:$E$1333,,0,)</f>
        <v>0</v>
      </c>
      <c r="BA345">
        <f>_xlfn.XLOOKUP(C345,FacilityCounts!$G$3:$G$1333,FacilityCounts!$H$3:$H$1333,,0,)</f>
        <v>0</v>
      </c>
      <c r="BB345">
        <f>IFERROR(_xlfn.XLOOKUP(C345,'DA to P Sensitive Lakes'!$P$2:$P$44,'DA to P Sensitive Lakes'!$Q$2:$Q$44,,0,),0)</f>
        <v>0</v>
      </c>
      <c r="BC345" s="25">
        <f>_xlfn.XLOOKUP(C345,'Historic Runoff (mm)'!$A$2:$A$1332,'Historic Runoff (mm)'!$B$2:$B$1332,,0,)</f>
        <v>318.31700000000001</v>
      </c>
      <c r="BD345">
        <f>_xlfn.XLOOKUP(C345,DrainageComplaint!$A$2:$A$1332,DrainageComplaint!$B$2:$B$1332,,0,)</f>
        <v>0</v>
      </c>
      <c r="BE345">
        <f>_xlfn.XLOOKUP(C345,PAD_Area!$G$2:$G$1332,PAD_Area!$H$2:$H$1332,,0,)</f>
        <v>0</v>
      </c>
    </row>
    <row r="346" spans="1:57" x14ac:dyDescent="0.2">
      <c r="A346" s="2">
        <v>343</v>
      </c>
      <c r="B346" s="2">
        <v>344</v>
      </c>
      <c r="C346" s="20">
        <v>1003410</v>
      </c>
      <c r="D346" s="3" t="s">
        <v>343</v>
      </c>
      <c r="E346" s="3" t="s">
        <v>27</v>
      </c>
      <c r="F346" s="3">
        <v>112.142</v>
      </c>
      <c r="G346" s="3">
        <v>16393.0580648</v>
      </c>
      <c r="H346" s="3">
        <v>4884883.7268700004</v>
      </c>
      <c r="I346" s="2">
        <v>0</v>
      </c>
      <c r="J346" s="2">
        <v>2</v>
      </c>
      <c r="K346" s="2">
        <v>0</v>
      </c>
      <c r="L346" s="2">
        <v>0</v>
      </c>
      <c r="M346" s="3">
        <v>0</v>
      </c>
      <c r="N346" s="2">
        <f>_xlfn.XLOOKUP(C346,Shellfish_Presence!$E$3:$E$1333,Shellfish_Presence!$G$3:$G$1333,,0,)</f>
        <v>0</v>
      </c>
      <c r="O346" s="3">
        <v>0</v>
      </c>
      <c r="P346" s="3">
        <v>0</v>
      </c>
      <c r="Q346" s="2">
        <v>1</v>
      </c>
      <c r="R346" s="3">
        <v>1</v>
      </c>
      <c r="S346" s="3">
        <v>0</v>
      </c>
      <c r="T346" s="3">
        <v>0</v>
      </c>
      <c r="U346" s="3">
        <v>6280.580078125</v>
      </c>
      <c r="V346" s="2">
        <v>0</v>
      </c>
      <c r="W346" s="3" t="str">
        <f t="shared" si="10"/>
        <v/>
      </c>
      <c r="X346" t="str">
        <f t="shared" si="11"/>
        <v/>
      </c>
      <c r="Y346">
        <f>IFERROR(INDEX('Parcel Year'!$N$3:$N$1175,MATCH(KC_SPS_SubbasinAttributes!C346,'Parcel Year'!$M$3:$M$1175,0)),0)</f>
        <v>0.53529798984527588</v>
      </c>
      <c r="Z346">
        <f>INDEX(Imperviousness!$B$2:$B$1332,MATCH(KC_SPS_SubbasinAttributes!C346,Imperviousness!$A$2:$A$1332,0))</f>
        <v>0.17699999999999999</v>
      </c>
      <c r="AA346">
        <f>INDEX('Flow Duration Index'!$B$2:$B$1332,MATCH(KC_SPS_SubbasinAttributes!C346,'Flow Duration Index'!$A$2:$A$1332,0))</f>
        <v>8.4610000000000003</v>
      </c>
      <c r="AB346">
        <f>INDEX(Opportunity_Index!$G$2:$G$1333,MATCH(KC_SPS_SubbasinAttributes!C346,Opportunity_Index!$F$2:$F$1333,0))</f>
        <v>3.7750000000000006E-2</v>
      </c>
      <c r="AC346">
        <f>INDEX(Traffic!$B$2:$B$1332,MATCH(KC_SPS_SubbasinAttributes!C346,Traffic!$A$2:$A$1332,0))</f>
        <v>767.61199999999997</v>
      </c>
      <c r="AD346">
        <f>INDEX(EquityScore!$F$3:$F$1334,MATCH(KC_SPS_SubbasinAttributes!C346,EquityScore!$E$3:$E$1334,0))</f>
        <v>1.6666666650000002</v>
      </c>
      <c r="AE346" t="str">
        <f>IFERROR(INDEX(PavementCondition!$E$2:$E$669,MATCH(KC_SPS_SubbasinAttributes!C346,PavementCondition!$D$2:$D$669,0)),"N/A")</f>
        <v>N/A</v>
      </c>
      <c r="AF346">
        <f>INDEX(SpawnerMortality!$E$2:$E$1331,MATCH(KC_SPS_SubbasinAttributes!C346,SpawnerMortality!$D$2:$D$1331,0))</f>
        <v>0.27591372800000002</v>
      </c>
      <c r="AG346" s="25">
        <f>IFERROR(_xlfn.XLOOKUP($C346,WQBE_Loading!$C$4:$C$3072,WQBE_Loading!G$4:G$3072,,0,),"")</f>
        <v>0.26042621084617401</v>
      </c>
      <c r="AH346" s="25">
        <f>IFERROR(_xlfn.XLOOKUP($C346,WQBE_Loading!$C$4:$C$3072,WQBE_Loading!H$4:H$3072,,0,),"")</f>
        <v>1.27339952900052</v>
      </c>
      <c r="AI346" s="25">
        <f>IFERROR(_xlfn.XLOOKUP($C346,WQBE_Loading!$C$4:$C$3072,WQBE_Loading!I$4:I$3072,,0,),"")</f>
        <v>84.327643092362294</v>
      </c>
      <c r="AJ346" s="25">
        <f>IFERROR(_xlfn.XLOOKUP($C346,WQBE_Loading!$C$4:$C$3072,WQBE_Loading!J$4:J$3072,,0,),"")</f>
        <v>6.1337769349232456</v>
      </c>
      <c r="AK346" s="25">
        <f>IFERROR(_xlfn.XLOOKUP($C346,WQBE_Loading!$C$4:$C$3072,WQBE_Loading!K$4:K$3072,,0,),"")</f>
        <v>1680.2713748250201</v>
      </c>
      <c r="AL346" s="25">
        <f>IFERROR(_xlfn.XLOOKUP($C346,WQBE_Loading!$C$4:$C$3072,WQBE_Loading!L$4:L$3072,,0,),"")</f>
        <v>4.8583129218288297E-4</v>
      </c>
      <c r="AM346" s="25">
        <f>IFERROR(_xlfn.XLOOKUP($C346,WQBE_Loading!$C$4:$C$3072,WQBE_Loading!M$4:M$3072,,0,),"")</f>
        <v>9.8692918511298348E-6</v>
      </c>
      <c r="AN346" s="25">
        <f>IFERROR(_xlfn.XLOOKUP($C346,WQBE_Loading!$C$4:$C$3072,WQBE_Loading!N$4:N$3072,,0,),"")</f>
        <v>3.3374291952025299E-2</v>
      </c>
      <c r="AO346" s="25">
        <f>IFERROR(_xlfn.XLOOKUP($C346,WQBE_Loading!$C$4:$C$3072,WQBE_Loading!O$4:O$3072,,0,),"")</f>
        <v>8.2009930850198559E-2</v>
      </c>
      <c r="AP346" s="25">
        <f>IFERROR(_xlfn.XLOOKUP($C346,WQBE_Loading!$C$4:$C$3072,WQBE_Loading!P$4:P$3072,,0,),"")</f>
        <v>7.5519727770000503E-2</v>
      </c>
      <c r="AQ346" s="13">
        <f>IFERROR(_xlfn.XLOOKUP($C346,WQBE_Loading!$C$4:$C$3072,WQBE_Loading!Q$4:Q$3072,,0,),"")</f>
        <v>2315011.694819835</v>
      </c>
      <c r="AR346">
        <f>_xlfn.XLOOKUP(C346,UrbanHeat!$A$2:$A$1333,UrbanHeat!$B$2:$B$1333,,0,)</f>
        <v>14.292999999999999</v>
      </c>
      <c r="AS346" s="25">
        <f>_xlfn.XLOOKUP($C346,TNC_Loading!$A$2:$A$1332,TNC_Loading!B$2:B$1332,,0,)</f>
        <v>9.52</v>
      </c>
      <c r="AT346" s="25">
        <f>_xlfn.XLOOKUP($C346,TNC_Loading!$A$2:$A$1332,TNC_Loading!C$2:C$1332,,0,)</f>
        <v>0.86099999999999999</v>
      </c>
      <c r="AU346" s="25">
        <f>_xlfn.XLOOKUP($C346,TNC_Loading!$A$2:$A$1332,TNC_Loading!D$2:D$1332,,0,)</f>
        <v>10.365</v>
      </c>
      <c r="AV346" s="25">
        <f>_xlfn.XLOOKUP($C346,TNC_Loading!$A$2:$A$1332,TNC_Loading!E$2:E$1332,,0,)</f>
        <v>11.673999999999999</v>
      </c>
      <c r="AW346" s="25">
        <f>_xlfn.XLOOKUP($C346,TNC_Loading!$A$2:$A$1332,TNC_Loading!F$2:F$1332,,0,)</f>
        <v>220.89099999999999</v>
      </c>
      <c r="AX346">
        <f>_xlfn.XLOOKUP(C346,BIBI!$D$2:$D$1332,BIBI!$F$2:$F$1332,,0,)</f>
        <v>0</v>
      </c>
      <c r="AY346">
        <f>_xlfn.XLOOKUP(C346,FacilityCounts!$A$3:$A$1333,FacilityCounts!$B$3:$B$1333,,0,)</f>
        <v>0</v>
      </c>
      <c r="AZ346">
        <f>_xlfn.XLOOKUP(C346,FacilityCounts!$D$3:$D$1333,FacilityCounts!$E$3:$E$1333,,0,)</f>
        <v>0</v>
      </c>
      <c r="BA346">
        <f>_xlfn.XLOOKUP(C346,FacilityCounts!$G$3:$G$1333,FacilityCounts!$H$3:$H$1333,,0,)</f>
        <v>0</v>
      </c>
      <c r="BB346">
        <f>IFERROR(_xlfn.XLOOKUP(C346,'DA to P Sensitive Lakes'!$P$2:$P$44,'DA to P Sensitive Lakes'!$Q$2:$Q$44,,0,),0)</f>
        <v>0</v>
      </c>
      <c r="BC346" s="25">
        <f>_xlfn.XLOOKUP(C346,'Historic Runoff (mm)'!$A$2:$A$1332,'Historic Runoff (mm)'!$B$2:$B$1332,,0,)</f>
        <v>562.25099999999998</v>
      </c>
      <c r="BD346">
        <f>_xlfn.XLOOKUP(C346,DrainageComplaint!$A$2:$A$1332,DrainageComplaint!$B$2:$B$1332,,0,)</f>
        <v>0</v>
      </c>
      <c r="BE346">
        <f>_xlfn.XLOOKUP(C346,PAD_Area!$G$2:$G$1332,PAD_Area!$H$2:$H$1332,,0,)</f>
        <v>0</v>
      </c>
    </row>
    <row r="347" spans="1:57" x14ac:dyDescent="0.2">
      <c r="A347" s="2">
        <v>344</v>
      </c>
      <c r="B347" s="2">
        <v>345</v>
      </c>
      <c r="C347" s="20">
        <v>1003420</v>
      </c>
      <c r="D347" s="3" t="s">
        <v>351</v>
      </c>
      <c r="E347" s="3" t="s">
        <v>27</v>
      </c>
      <c r="F347" s="3">
        <v>451.267</v>
      </c>
      <c r="G347" s="3">
        <v>28745.8768084</v>
      </c>
      <c r="H347" s="3">
        <v>19657107.522799999</v>
      </c>
      <c r="I347" s="2">
        <v>0</v>
      </c>
      <c r="J347" s="2">
        <v>2</v>
      </c>
      <c r="K347" s="2">
        <v>0</v>
      </c>
      <c r="L347" s="2">
        <v>0</v>
      </c>
      <c r="M347" s="3">
        <v>0</v>
      </c>
      <c r="N347" s="2">
        <f>_xlfn.XLOOKUP(C347,Shellfish_Presence!$E$3:$E$1333,Shellfish_Presence!$G$3:$G$1333,,0,)</f>
        <v>0</v>
      </c>
      <c r="O347" s="3">
        <v>0</v>
      </c>
      <c r="P347" s="3">
        <v>0</v>
      </c>
      <c r="Q347" s="2">
        <v>0</v>
      </c>
      <c r="R347" s="3">
        <v>1</v>
      </c>
      <c r="S347" s="3">
        <v>0</v>
      </c>
      <c r="T347" s="3">
        <v>0</v>
      </c>
      <c r="U347" s="3">
        <v>33986.6015625</v>
      </c>
      <c r="V347" s="2">
        <v>0</v>
      </c>
      <c r="W347" s="3" t="str">
        <f t="shared" si="10"/>
        <v/>
      </c>
      <c r="X347" t="str">
        <f t="shared" si="11"/>
        <v/>
      </c>
      <c r="Y347">
        <f>IFERROR(INDEX('Parcel Year'!$N$3:$N$1175,MATCH(KC_SPS_SubbasinAttributes!C347,'Parcel Year'!$M$3:$M$1175,0)),0)</f>
        <v>0.56083899736404419</v>
      </c>
      <c r="Z347">
        <f>INDEX(Imperviousness!$B$2:$B$1332,MATCH(KC_SPS_SubbasinAttributes!C347,Imperviousness!$A$2:$A$1332,0))</f>
        <v>0.255</v>
      </c>
      <c r="AA347">
        <f>INDEX('Flow Duration Index'!$B$2:$B$1332,MATCH(KC_SPS_SubbasinAttributes!C347,'Flow Duration Index'!$A$2:$A$1332,0))</f>
        <v>9.7680000000000007</v>
      </c>
      <c r="AB347">
        <f>INDEX(Opportunity_Index!$G$2:$G$1333,MATCH(KC_SPS_SubbasinAttributes!C347,Opportunity_Index!$F$2:$F$1333,0))</f>
        <v>1.7999999999999999E-2</v>
      </c>
      <c r="AC347">
        <f>INDEX(Traffic!$B$2:$B$1332,MATCH(KC_SPS_SubbasinAttributes!C347,Traffic!$A$2:$A$1332,0))</f>
        <v>1108.4880000000001</v>
      </c>
      <c r="AD347">
        <f>INDEX(EquityScore!$F$3:$F$1334,MATCH(KC_SPS_SubbasinAttributes!C347,EquityScore!$E$3:$E$1334,0))</f>
        <v>1.3333333300000001</v>
      </c>
      <c r="AE347" t="str">
        <f>IFERROR(INDEX(PavementCondition!$E$2:$E$669,MATCH(KC_SPS_SubbasinAttributes!C347,PavementCondition!$D$2:$D$669,0)),"N/A")</f>
        <v>N/A</v>
      </c>
      <c r="AF347">
        <f>INDEX(SpawnerMortality!$E$2:$E$1331,MATCH(KC_SPS_SubbasinAttributes!C347,SpawnerMortality!$D$2:$D$1331,0))</f>
        <v>0.27591372800000002</v>
      </c>
      <c r="AG347" s="25">
        <f>IFERROR(_xlfn.XLOOKUP($C347,WQBE_Loading!$C$4:$C$3072,WQBE_Loading!G$4:G$3072,,0,),"")</f>
        <v>1.511090643226495</v>
      </c>
      <c r="AH347" s="25">
        <f>IFERROR(_xlfn.XLOOKUP($C347,WQBE_Loading!$C$4:$C$3072,WQBE_Loading!H$4:H$3072,,0,),"")</f>
        <v>7.267582546016345</v>
      </c>
      <c r="AI347" s="25">
        <f>IFERROR(_xlfn.XLOOKUP($C347,WQBE_Loading!$C$4:$C$3072,WQBE_Loading!I$4:I$3072,,0,),"")</f>
        <v>430.91349390221853</v>
      </c>
      <c r="AJ347" s="25">
        <f>IFERROR(_xlfn.XLOOKUP($C347,WQBE_Loading!$C$4:$C$3072,WQBE_Loading!J$4:J$3072,,0,),"")</f>
        <v>31.872425300821</v>
      </c>
      <c r="AK347" s="25">
        <f>IFERROR(_xlfn.XLOOKUP($C347,WQBE_Loading!$C$4:$C$3072,WQBE_Loading!K$4:K$3072,,0,),"")</f>
        <v>8346.5869536130504</v>
      </c>
      <c r="AL347" s="25">
        <f>IFERROR(_xlfn.XLOOKUP($C347,WQBE_Loading!$C$4:$C$3072,WQBE_Loading!L$4:L$3072,,0,),"")</f>
        <v>2.6677764454866651E-3</v>
      </c>
      <c r="AM347" s="25">
        <f>IFERROR(_xlfn.XLOOKUP($C347,WQBE_Loading!$C$4:$C$3072,WQBE_Loading!M$4:M$3072,,0,),"")</f>
        <v>1.2527608996687901E-4</v>
      </c>
      <c r="AN347" s="25">
        <f>IFERROR(_xlfn.XLOOKUP($C347,WQBE_Loading!$C$4:$C$3072,WQBE_Loading!N$4:N$3072,,0,),"")</f>
        <v>0.171040685124938</v>
      </c>
      <c r="AO347" s="25">
        <f>IFERROR(_xlfn.XLOOKUP($C347,WQBE_Loading!$C$4:$C$3072,WQBE_Loading!O$4:O$3072,,0,),"")</f>
        <v>0.43179132850686797</v>
      </c>
      <c r="AP347" s="25">
        <f>IFERROR(_xlfn.XLOOKUP($C347,WQBE_Loading!$C$4:$C$3072,WQBE_Loading!P$4:P$3072,,0,),"")</f>
        <v>0.41712844610090005</v>
      </c>
      <c r="AQ347" s="13">
        <f>IFERROR(_xlfn.XLOOKUP($C347,WQBE_Loading!$C$4:$C$3072,WQBE_Loading!Q$4:Q$3072,,0,),"")</f>
        <v>12020390.745783798</v>
      </c>
      <c r="AR347">
        <f>_xlfn.XLOOKUP(C347,UrbanHeat!$A$2:$A$1333,UrbanHeat!$B$2:$B$1333,,0,)</f>
        <v>13.775</v>
      </c>
      <c r="AS347" s="25">
        <f>_xlfn.XLOOKUP($C347,TNC_Loading!$A$2:$A$1332,TNC_Loading!B$2:B$1332,,0,)</f>
        <v>10.586</v>
      </c>
      <c r="AT347" s="25">
        <f>_xlfn.XLOOKUP($C347,TNC_Loading!$A$2:$A$1332,TNC_Loading!C$2:C$1332,,0,)</f>
        <v>0.96199999999999997</v>
      </c>
      <c r="AU347" s="25">
        <f>_xlfn.XLOOKUP($C347,TNC_Loading!$A$2:$A$1332,TNC_Loading!D$2:D$1332,,0,)</f>
        <v>12.186999999999999</v>
      </c>
      <c r="AV347" s="25">
        <f>_xlfn.XLOOKUP($C347,TNC_Loading!$A$2:$A$1332,TNC_Loading!E$2:E$1332,,0,)</f>
        <v>12.708</v>
      </c>
      <c r="AW347" s="25">
        <f>_xlfn.XLOOKUP($C347,TNC_Loading!$A$2:$A$1332,TNC_Loading!F$2:F$1332,,0,)</f>
        <v>263.71300000000002</v>
      </c>
      <c r="AX347">
        <f>_xlfn.XLOOKUP(C347,BIBI!$D$2:$D$1332,BIBI!$F$2:$F$1332,,0,)</f>
        <v>0</v>
      </c>
      <c r="AY347">
        <f>_xlfn.XLOOKUP(C347,FacilityCounts!$A$3:$A$1333,FacilityCounts!$B$3:$B$1333,,0,)</f>
        <v>0</v>
      </c>
      <c r="AZ347">
        <f>_xlfn.XLOOKUP(C347,FacilityCounts!$D$3:$D$1333,FacilityCounts!$E$3:$E$1333,,0,)</f>
        <v>0</v>
      </c>
      <c r="BA347">
        <f>_xlfn.XLOOKUP(C347,FacilityCounts!$G$3:$G$1333,FacilityCounts!$H$3:$H$1333,,0,)</f>
        <v>0</v>
      </c>
      <c r="BB347">
        <f>IFERROR(_xlfn.XLOOKUP(C347,'DA to P Sensitive Lakes'!$P$2:$P$44,'DA to P Sensitive Lakes'!$Q$2:$Q$44,,0,),0)</f>
        <v>0</v>
      </c>
      <c r="BC347" s="25">
        <f>_xlfn.XLOOKUP(C347,'Historic Runoff (mm)'!$A$2:$A$1332,'Historic Runoff (mm)'!$B$2:$B$1332,,0,)</f>
        <v>650.75800000000004</v>
      </c>
      <c r="BD347">
        <f>_xlfn.XLOOKUP(C347,DrainageComplaint!$A$2:$A$1332,DrainageComplaint!$B$2:$B$1332,,0,)</f>
        <v>0</v>
      </c>
      <c r="BE347">
        <f>_xlfn.XLOOKUP(C347,PAD_Area!$G$2:$G$1332,PAD_Area!$H$2:$H$1332,,0,)</f>
        <v>0</v>
      </c>
    </row>
    <row r="348" spans="1:57" x14ac:dyDescent="0.2">
      <c r="A348" s="2">
        <v>345</v>
      </c>
      <c r="B348" s="2">
        <v>346</v>
      </c>
      <c r="C348" s="20">
        <v>1003430</v>
      </c>
      <c r="D348" s="3" t="s">
        <v>335</v>
      </c>
      <c r="E348" s="3" t="s">
        <v>27</v>
      </c>
      <c r="F348" s="3">
        <v>397.64299999999997</v>
      </c>
      <c r="G348" s="3">
        <v>27832.223768399999</v>
      </c>
      <c r="H348" s="3">
        <v>17321266.540399998</v>
      </c>
      <c r="I348" s="2">
        <v>1</v>
      </c>
      <c r="J348" s="2">
        <v>2</v>
      </c>
      <c r="K348" s="2">
        <v>0</v>
      </c>
      <c r="L348" s="2">
        <v>3</v>
      </c>
      <c r="M348" s="3">
        <v>0</v>
      </c>
      <c r="N348" s="2">
        <f>_xlfn.XLOOKUP(C348,Shellfish_Presence!$E$3:$E$1333,Shellfish_Presence!$G$3:$G$1333,,0,)</f>
        <v>0</v>
      </c>
      <c r="O348" s="3">
        <v>0</v>
      </c>
      <c r="P348" s="3">
        <v>0</v>
      </c>
      <c r="Q348" s="2">
        <v>1</v>
      </c>
      <c r="R348" s="3">
        <v>1</v>
      </c>
      <c r="S348" s="3">
        <v>0</v>
      </c>
      <c r="T348" s="3">
        <v>18044.30078125</v>
      </c>
      <c r="U348" s="3">
        <v>0</v>
      </c>
      <c r="V348" s="2">
        <v>12</v>
      </c>
      <c r="W348" s="3">
        <f t="shared" si="10"/>
        <v>6.6502992526423137E-4</v>
      </c>
      <c r="X348">
        <f t="shared" si="11"/>
        <v>0</v>
      </c>
      <c r="Y348">
        <f>IFERROR(INDEX('Parcel Year'!$N$3:$N$1175,MATCH(KC_SPS_SubbasinAttributes!C348,'Parcel Year'!$M$3:$M$1175,0)),0)</f>
        <v>0.38466149941086769</v>
      </c>
      <c r="Z348">
        <f>INDEX(Imperviousness!$B$2:$B$1332,MATCH(KC_SPS_SubbasinAttributes!C348,Imperviousness!$A$2:$A$1332,0))</f>
        <v>7.6999999999999999E-2</v>
      </c>
      <c r="AA348">
        <f>INDEX('Flow Duration Index'!$B$2:$B$1332,MATCH(KC_SPS_SubbasinAttributes!C348,'Flow Duration Index'!$A$2:$A$1332,0))</f>
        <v>5.0549999999999997</v>
      </c>
      <c r="AB348">
        <f>INDEX(Opportunity_Index!$G$2:$G$1333,MATCH(KC_SPS_SubbasinAttributes!C348,Opportunity_Index!$F$2:$F$1333,0))</f>
        <v>0.16289999999999999</v>
      </c>
      <c r="AC348">
        <f>INDEX(Traffic!$B$2:$B$1332,MATCH(KC_SPS_SubbasinAttributes!C348,Traffic!$A$2:$A$1332,0))</f>
        <v>367.42500000000001</v>
      </c>
      <c r="AD348">
        <f>INDEX(EquityScore!$F$3:$F$1334,MATCH(KC_SPS_SubbasinAttributes!C348,EquityScore!$E$3:$E$1334,0))</f>
        <v>2.3333333299999999</v>
      </c>
      <c r="AE348">
        <f>IFERROR(INDEX(PavementCondition!$E$2:$E$669,MATCH(KC_SPS_SubbasinAttributes!C348,PavementCondition!$D$2:$D$669,0)),"N/A")</f>
        <v>54</v>
      </c>
      <c r="AF348">
        <f>INDEX(SpawnerMortality!$E$2:$E$1331,MATCH(KC_SPS_SubbasinAttributes!C348,SpawnerMortality!$D$2:$D$1331,0))</f>
        <v>0.25976929100000001</v>
      </c>
      <c r="AG348" s="25">
        <f>IFERROR(_xlfn.XLOOKUP($C348,WQBE_Loading!$C$4:$C$3072,WQBE_Loading!G$4:G$3072,,0,),"")</f>
        <v>0.32418828978087799</v>
      </c>
      <c r="AH348" s="25">
        <f>IFERROR(_xlfn.XLOOKUP($C348,WQBE_Loading!$C$4:$C$3072,WQBE_Loading!H$4:H$3072,,0,),"")</f>
        <v>1.5694854302716701</v>
      </c>
      <c r="AI348" s="25">
        <f>IFERROR(_xlfn.XLOOKUP($C348,WQBE_Loading!$C$4:$C$3072,WQBE_Loading!I$4:I$3072,,0,),"")</f>
        <v>102.9193742054195</v>
      </c>
      <c r="AJ348" s="25">
        <f>IFERROR(_xlfn.XLOOKUP($C348,WQBE_Loading!$C$4:$C$3072,WQBE_Loading!J$4:J$3072,,0,),"")</f>
        <v>7.5507405141460451</v>
      </c>
      <c r="AK348" s="25">
        <f>IFERROR(_xlfn.XLOOKUP($C348,WQBE_Loading!$C$4:$C$3072,WQBE_Loading!K$4:K$3072,,0,),"")</f>
        <v>1994.8867431639101</v>
      </c>
      <c r="AL348" s="25">
        <f>IFERROR(_xlfn.XLOOKUP($C348,WQBE_Loading!$C$4:$C$3072,WQBE_Loading!L$4:L$3072,,0,),"")</f>
        <v>6.0999952429393093E-4</v>
      </c>
      <c r="AM348" s="25">
        <f>IFERROR(_xlfn.XLOOKUP($C348,WQBE_Loading!$C$4:$C$3072,WQBE_Loading!M$4:M$3072,,0,),"")</f>
        <v>2.2050227518168402E-5</v>
      </c>
      <c r="AN348" s="25">
        <f>IFERROR(_xlfn.XLOOKUP($C348,WQBE_Loading!$C$4:$C$3072,WQBE_Loading!N$4:N$3072,,0,),"")</f>
        <v>4.5019837192597098E-2</v>
      </c>
      <c r="AO348" s="25">
        <f>IFERROR(_xlfn.XLOOKUP($C348,WQBE_Loading!$C$4:$C$3072,WQBE_Loading!O$4:O$3072,,0,),"")</f>
        <v>0.10252683160469001</v>
      </c>
      <c r="AP348" s="25">
        <f>IFERROR(_xlfn.XLOOKUP($C348,WQBE_Loading!$C$4:$C$3072,WQBE_Loading!P$4:P$3072,,0,),"")</f>
        <v>9.3733379190509308E-2</v>
      </c>
      <c r="AQ348" s="13">
        <f>IFERROR(_xlfn.XLOOKUP($C348,WQBE_Loading!$C$4:$C$3072,WQBE_Loading!Q$4:Q$3072,,0,),"")</f>
        <v>2868774.9886359302</v>
      </c>
      <c r="AR348">
        <f>_xlfn.XLOOKUP(C348,UrbanHeat!$A$2:$A$1333,UrbanHeat!$B$2:$B$1333,,0,)</f>
        <v>14.491</v>
      </c>
      <c r="AS348" s="25">
        <f>_xlfn.XLOOKUP($C348,TNC_Loading!$A$2:$A$1332,TNC_Loading!B$2:B$1332,,0,)</f>
        <v>3.9689999999999999</v>
      </c>
      <c r="AT348" s="25">
        <f>_xlfn.XLOOKUP($C348,TNC_Loading!$A$2:$A$1332,TNC_Loading!C$2:C$1332,,0,)</f>
        <v>0.27900000000000003</v>
      </c>
      <c r="AU348" s="25">
        <f>_xlfn.XLOOKUP($C348,TNC_Loading!$A$2:$A$1332,TNC_Loading!D$2:D$1332,,0,)</f>
        <v>5.7439999999999998</v>
      </c>
      <c r="AV348" s="25">
        <f>_xlfn.XLOOKUP($C348,TNC_Loading!$A$2:$A$1332,TNC_Loading!E$2:E$1332,,0,)</f>
        <v>4.24</v>
      </c>
      <c r="AW348" s="25">
        <f>_xlfn.XLOOKUP($C348,TNC_Loading!$A$2:$A$1332,TNC_Loading!F$2:F$1332,,0,)</f>
        <v>89.962999999999994</v>
      </c>
      <c r="AX348">
        <f>_xlfn.XLOOKUP(C348,BIBI!$D$2:$D$1332,BIBI!$F$2:$F$1332,,0,)</f>
        <v>54.075000000000003</v>
      </c>
      <c r="AY348">
        <f>_xlfn.XLOOKUP(C348,FacilityCounts!$A$3:$A$1333,FacilityCounts!$B$3:$B$1333,,0,)</f>
        <v>12</v>
      </c>
      <c r="AZ348">
        <f>_xlfn.XLOOKUP(C348,FacilityCounts!$D$3:$D$1333,FacilityCounts!$E$3:$E$1333,,0,)</f>
        <v>5</v>
      </c>
      <c r="BA348">
        <f>_xlfn.XLOOKUP(C348,FacilityCounts!$G$3:$G$1333,FacilityCounts!$H$3:$H$1333,,0,)</f>
        <v>0</v>
      </c>
      <c r="BB348">
        <f>IFERROR(_xlfn.XLOOKUP(C348,'DA to P Sensitive Lakes'!$P$2:$P$44,'DA to P Sensitive Lakes'!$Q$2:$Q$44,,0,),0)</f>
        <v>0</v>
      </c>
      <c r="BC348" s="25">
        <f>_xlfn.XLOOKUP(C348,'Historic Runoff (mm)'!$A$2:$A$1332,'Historic Runoff (mm)'!$B$2:$B$1332,,0,)</f>
        <v>294.839</v>
      </c>
      <c r="BD348">
        <f>_xlfn.XLOOKUP(C348,DrainageComplaint!$A$2:$A$1332,DrainageComplaint!$B$2:$B$1332,,0,)</f>
        <v>1</v>
      </c>
      <c r="BE348">
        <f>_xlfn.XLOOKUP(C348,PAD_Area!$G$2:$G$1332,PAD_Area!$H$2:$H$1332,,0,)</f>
        <v>0</v>
      </c>
    </row>
    <row r="349" spans="1:57" x14ac:dyDescent="0.2">
      <c r="A349" s="2">
        <v>346</v>
      </c>
      <c r="B349" s="2">
        <v>347</v>
      </c>
      <c r="C349" s="20">
        <v>1003440</v>
      </c>
      <c r="D349" s="3" t="s">
        <v>336</v>
      </c>
      <c r="E349" s="3" t="s">
        <v>27</v>
      </c>
      <c r="F349" s="3">
        <v>161.708</v>
      </c>
      <c r="G349" s="3">
        <v>14910.835329899999</v>
      </c>
      <c r="H349" s="3">
        <v>7043976.18817</v>
      </c>
      <c r="I349" s="2">
        <v>1</v>
      </c>
      <c r="J349" s="2">
        <v>2</v>
      </c>
      <c r="K349" s="2">
        <v>0</v>
      </c>
      <c r="L349" s="2">
        <v>0</v>
      </c>
      <c r="M349" s="3">
        <v>0</v>
      </c>
      <c r="N349" s="2">
        <f>_xlfn.XLOOKUP(C349,Shellfish_Presence!$E$3:$E$1333,Shellfish_Presence!$G$3:$G$1333,,0,)</f>
        <v>0</v>
      </c>
      <c r="O349" s="3">
        <v>0</v>
      </c>
      <c r="P349" s="3">
        <v>0</v>
      </c>
      <c r="Q349" s="2">
        <v>1</v>
      </c>
      <c r="R349" s="3">
        <v>1</v>
      </c>
      <c r="S349" s="3">
        <v>0</v>
      </c>
      <c r="T349" s="3">
        <v>6498.72998046875</v>
      </c>
      <c r="U349" s="3">
        <v>572.06097412109375</v>
      </c>
      <c r="V349" s="2">
        <v>42</v>
      </c>
      <c r="W349" s="3">
        <f t="shared" si="10"/>
        <v>6.4628012128872233E-3</v>
      </c>
      <c r="X349">
        <f t="shared" si="11"/>
        <v>8.8026579937982172E-2</v>
      </c>
      <c r="Y349">
        <f>IFERROR(INDEX('Parcel Year'!$N$3:$N$1175,MATCH(KC_SPS_SubbasinAttributes!C349,'Parcel Year'!$M$3:$M$1175,0)),0)</f>
        <v>0.2042369619011879</v>
      </c>
      <c r="Z349">
        <f>INDEX(Imperviousness!$B$2:$B$1332,MATCH(KC_SPS_SubbasinAttributes!C349,Imperviousness!$A$2:$A$1332,0))</f>
        <v>0.03</v>
      </c>
      <c r="AA349">
        <f>INDEX('Flow Duration Index'!$B$2:$B$1332,MATCH(KC_SPS_SubbasinAttributes!C349,'Flow Duration Index'!$A$2:$A$1332,0))</f>
        <v>5.0049999999999999</v>
      </c>
      <c r="AB349">
        <f>INDEX(Opportunity_Index!$G$2:$G$1333,MATCH(KC_SPS_SubbasinAttributes!C349,Opportunity_Index!$F$2:$F$1333,0))</f>
        <v>0.24015</v>
      </c>
      <c r="AC349">
        <f>INDEX(Traffic!$B$2:$B$1332,MATCH(KC_SPS_SubbasinAttributes!C349,Traffic!$A$2:$A$1332,0))</f>
        <v>569.75900000000001</v>
      </c>
      <c r="AD349">
        <f>INDEX(EquityScore!$F$3:$F$1334,MATCH(KC_SPS_SubbasinAttributes!C349,EquityScore!$E$3:$E$1334,0))</f>
        <v>2.6666666650000002</v>
      </c>
      <c r="AE349">
        <f>IFERROR(INDEX(PavementCondition!$E$2:$E$669,MATCH(KC_SPS_SubbasinAttributes!C349,PavementCondition!$D$2:$D$669,0)),"N/A")</f>
        <v>65</v>
      </c>
      <c r="AF349">
        <f>INDEX(SpawnerMortality!$E$2:$E$1331,MATCH(KC_SPS_SubbasinAttributes!C349,SpawnerMortality!$D$2:$D$1331,0))</f>
        <v>0.29653309949999995</v>
      </c>
      <c r="AG349" s="25">
        <f>IFERROR(_xlfn.XLOOKUP($C349,WQBE_Loading!$C$4:$C$3072,WQBE_Loading!G$4:G$3072,,0,),"")</f>
        <v>0.19904514527475248</v>
      </c>
      <c r="AH349" s="25">
        <f>IFERROR(_xlfn.XLOOKUP($C349,WQBE_Loading!$C$4:$C$3072,WQBE_Loading!H$4:H$3072,,0,),"")</f>
        <v>1.01208584054048</v>
      </c>
      <c r="AI349" s="25">
        <f>IFERROR(_xlfn.XLOOKUP($C349,WQBE_Loading!$C$4:$C$3072,WQBE_Loading!I$4:I$3072,,0,),"")</f>
        <v>31.318362490252099</v>
      </c>
      <c r="AJ349" s="25">
        <f>IFERROR(_xlfn.XLOOKUP($C349,WQBE_Loading!$C$4:$C$3072,WQBE_Loading!J$4:J$3072,,0,),"")</f>
        <v>2.5470806576694454</v>
      </c>
      <c r="AK349" s="25">
        <f>IFERROR(_xlfn.XLOOKUP($C349,WQBE_Loading!$C$4:$C$3072,WQBE_Loading!K$4:K$3072,,0,),"")</f>
        <v>988.44784148508006</v>
      </c>
      <c r="AL349" s="25">
        <f>IFERROR(_xlfn.XLOOKUP($C349,WQBE_Loading!$C$4:$C$3072,WQBE_Loading!L$4:L$3072,,0,),"")</f>
        <v>3.6385433365186351E-4</v>
      </c>
      <c r="AM349" s="25">
        <f>IFERROR(_xlfn.XLOOKUP($C349,WQBE_Loading!$C$4:$C$3072,WQBE_Loading!M$4:M$3072,,0,),"")</f>
        <v>2.8103815693603298E-5</v>
      </c>
      <c r="AN349" s="25">
        <f>IFERROR(_xlfn.XLOOKUP($C349,WQBE_Loading!$C$4:$C$3072,WQBE_Loading!N$4:N$3072,,0,),"")</f>
        <v>1.6574693381664347E-2</v>
      </c>
      <c r="AO349" s="25">
        <f>IFERROR(_xlfn.XLOOKUP($C349,WQBE_Loading!$C$4:$C$3072,WQBE_Loading!O$4:O$3072,,0,),"")</f>
        <v>5.3643165883679851E-2</v>
      </c>
      <c r="AP349" s="25">
        <f>IFERROR(_xlfn.XLOOKUP($C349,WQBE_Loading!$C$4:$C$3072,WQBE_Loading!P$4:P$3072,,0,),"")</f>
        <v>9.1089495368020745E-2</v>
      </c>
      <c r="AQ349" s="13">
        <f>IFERROR(_xlfn.XLOOKUP($C349,WQBE_Loading!$C$4:$C$3072,WQBE_Loading!Q$4:Q$3072,,0,),"")</f>
        <v>875905.15461462806</v>
      </c>
      <c r="AR349">
        <f>_xlfn.XLOOKUP(C349,UrbanHeat!$A$2:$A$1333,UrbanHeat!$B$2:$B$1333,,0,)</f>
        <v>16.504999999999999</v>
      </c>
      <c r="AS349" s="25">
        <f>_xlfn.XLOOKUP($C349,TNC_Loading!$A$2:$A$1332,TNC_Loading!B$2:B$1332,,0,)</f>
        <v>3.5979999999999999</v>
      </c>
      <c r="AT349" s="25">
        <f>_xlfn.XLOOKUP($C349,TNC_Loading!$A$2:$A$1332,TNC_Loading!C$2:C$1332,,0,)</f>
        <v>0.36599999999999999</v>
      </c>
      <c r="AU349" s="25">
        <f>_xlfn.XLOOKUP($C349,TNC_Loading!$A$2:$A$1332,TNC_Loading!D$2:D$1332,,0,)</f>
        <v>8.0410000000000004</v>
      </c>
      <c r="AV349" s="25">
        <f>_xlfn.XLOOKUP($C349,TNC_Loading!$A$2:$A$1332,TNC_Loading!E$2:E$1332,,0,)</f>
        <v>5.101</v>
      </c>
      <c r="AW349" s="25">
        <f>_xlfn.XLOOKUP($C349,TNC_Loading!$A$2:$A$1332,TNC_Loading!F$2:F$1332,,0,)</f>
        <v>80.388000000000005</v>
      </c>
      <c r="AX349">
        <f>_xlfn.XLOOKUP(C349,BIBI!$D$2:$D$1332,BIBI!$F$2:$F$1332,,0,)</f>
        <v>50.95</v>
      </c>
      <c r="AY349">
        <f>_xlfn.XLOOKUP(C349,FacilityCounts!$A$3:$A$1333,FacilityCounts!$B$3:$B$1333,,0,)</f>
        <v>4</v>
      </c>
      <c r="AZ349">
        <f>_xlfn.XLOOKUP(C349,FacilityCounts!$D$3:$D$1333,FacilityCounts!$E$3:$E$1333,,0,)</f>
        <v>0</v>
      </c>
      <c r="BA349">
        <f>_xlfn.XLOOKUP(C349,FacilityCounts!$G$3:$G$1333,FacilityCounts!$H$3:$H$1333,,0,)</f>
        <v>0</v>
      </c>
      <c r="BB349">
        <f>IFERROR(_xlfn.XLOOKUP(C349,'DA to P Sensitive Lakes'!$P$2:$P$44,'DA to P Sensitive Lakes'!$Q$2:$Q$44,,0,),0)</f>
        <v>0</v>
      </c>
      <c r="BC349" s="25">
        <f>_xlfn.XLOOKUP(C349,'Historic Runoff (mm)'!$A$2:$A$1332,'Historic Runoff (mm)'!$B$2:$B$1332,,0,)</f>
        <v>276.37299999999999</v>
      </c>
      <c r="BD349">
        <f>_xlfn.XLOOKUP(C349,DrainageComplaint!$A$2:$A$1332,DrainageComplaint!$B$2:$B$1332,,0,)</f>
        <v>0</v>
      </c>
      <c r="BE349">
        <f>_xlfn.XLOOKUP(C349,PAD_Area!$G$2:$G$1332,PAD_Area!$H$2:$H$1332,,0,)</f>
        <v>0</v>
      </c>
    </row>
    <row r="350" spans="1:57" x14ac:dyDescent="0.2">
      <c r="A350" s="2">
        <v>347</v>
      </c>
      <c r="B350" s="2">
        <v>348</v>
      </c>
      <c r="C350" s="20">
        <v>1003450</v>
      </c>
      <c r="D350" s="3" t="s">
        <v>336</v>
      </c>
      <c r="E350" s="3" t="s">
        <v>27</v>
      </c>
      <c r="F350" s="3">
        <v>197.767</v>
      </c>
      <c r="G350" s="3">
        <v>18709.964776600002</v>
      </c>
      <c r="H350" s="3">
        <v>8614681.4827299993</v>
      </c>
      <c r="I350" s="2">
        <v>4</v>
      </c>
      <c r="J350" s="2">
        <v>2</v>
      </c>
      <c r="K350" s="2">
        <v>1</v>
      </c>
      <c r="L350" s="2">
        <v>0</v>
      </c>
      <c r="M350" s="3">
        <v>0</v>
      </c>
      <c r="N350" s="2">
        <f>_xlfn.XLOOKUP(C350,Shellfish_Presence!$E$3:$E$1333,Shellfish_Presence!$G$3:$G$1333,,0,)</f>
        <v>0</v>
      </c>
      <c r="O350" s="3">
        <v>0</v>
      </c>
      <c r="P350" s="3">
        <v>0</v>
      </c>
      <c r="Q350" s="2">
        <v>0</v>
      </c>
      <c r="R350" s="3">
        <v>1</v>
      </c>
      <c r="S350" s="3">
        <v>0</v>
      </c>
      <c r="T350" s="3">
        <v>0</v>
      </c>
      <c r="U350" s="3">
        <v>0</v>
      </c>
      <c r="V350" s="2">
        <v>0</v>
      </c>
      <c r="W350" s="3" t="str">
        <f t="shared" si="10"/>
        <v/>
      </c>
      <c r="X350" t="str">
        <f t="shared" si="11"/>
        <v/>
      </c>
      <c r="Y350">
        <f>IFERROR(INDEX('Parcel Year'!$N$3:$N$1175,MATCH(KC_SPS_SubbasinAttributes!C350,'Parcel Year'!$M$3:$M$1175,0)),0)</f>
        <v>0.52168202959001064</v>
      </c>
      <c r="Z350">
        <f>INDEX(Imperviousness!$B$2:$B$1332,MATCH(KC_SPS_SubbasinAttributes!C350,Imperviousness!$A$2:$A$1332,0))</f>
        <v>0.34300000000000003</v>
      </c>
      <c r="AA350">
        <f>INDEX('Flow Duration Index'!$B$2:$B$1332,MATCH(KC_SPS_SubbasinAttributes!C350,'Flow Duration Index'!$A$2:$A$1332,0))</f>
        <v>5.6740000000000004</v>
      </c>
      <c r="AB350">
        <f>INDEX(Opportunity_Index!$G$2:$G$1333,MATCH(KC_SPS_SubbasinAttributes!C350,Opportunity_Index!$F$2:$F$1333,0))</f>
        <v>0.3306</v>
      </c>
      <c r="AC350">
        <f>INDEX(Traffic!$B$2:$B$1332,MATCH(KC_SPS_SubbasinAttributes!C350,Traffic!$A$2:$A$1332,0))</f>
        <v>689.779</v>
      </c>
      <c r="AD350">
        <f>INDEX(EquityScore!$F$3:$F$1334,MATCH(KC_SPS_SubbasinAttributes!C350,EquityScore!$E$3:$E$1334,0))</f>
        <v>4</v>
      </c>
      <c r="AE350" t="str">
        <f>IFERROR(INDEX(PavementCondition!$E$2:$E$669,MATCH(KC_SPS_SubbasinAttributes!C350,PavementCondition!$D$2:$D$669,0)),"N/A")</f>
        <v>N/A</v>
      </c>
      <c r="AF350">
        <f>INDEX(SpawnerMortality!$E$2:$E$1331,MATCH(KC_SPS_SubbasinAttributes!C350,SpawnerMortality!$D$2:$D$1331,0))</f>
        <v>0.25691020399999998</v>
      </c>
      <c r="AG350" s="25">
        <f>IFERROR(_xlfn.XLOOKUP($C350,WQBE_Loading!$C$4:$C$3072,WQBE_Loading!G$4:G$3072,,0,),"")</f>
        <v>5.2886095901342358</v>
      </c>
      <c r="AH350" s="25">
        <f>IFERROR(_xlfn.XLOOKUP($C350,WQBE_Loading!$C$4:$C$3072,WQBE_Loading!H$4:H$3072,,0,),"")</f>
        <v>36.15222187547775</v>
      </c>
      <c r="AI350" s="25">
        <f>IFERROR(_xlfn.XLOOKUP($C350,WQBE_Loading!$C$4:$C$3072,WQBE_Loading!I$4:I$3072,,0,),"")</f>
        <v>425.23198548995447</v>
      </c>
      <c r="AJ350" s="25">
        <f>IFERROR(_xlfn.XLOOKUP($C350,WQBE_Loading!$C$4:$C$3072,WQBE_Loading!J$4:J$3072,,0,),"")</f>
        <v>52.526050776831454</v>
      </c>
      <c r="AK350" s="25">
        <f>IFERROR(_xlfn.XLOOKUP($C350,WQBE_Loading!$C$4:$C$3072,WQBE_Loading!K$4:K$3072,,0,),"")</f>
        <v>23646.472180701348</v>
      </c>
      <c r="AL350" s="25">
        <f>IFERROR(_xlfn.XLOOKUP($C350,WQBE_Loading!$C$4:$C$3072,WQBE_Loading!L$4:L$3072,,0,),"")</f>
        <v>6.5724682076294845E-3</v>
      </c>
      <c r="AM350" s="25">
        <f>IFERROR(_xlfn.XLOOKUP($C350,WQBE_Loading!$C$4:$C$3072,WQBE_Loading!M$4:M$3072,,0,),"")</f>
        <v>1.1290739858292799E-3</v>
      </c>
      <c r="AN350" s="25">
        <f>IFERROR(_xlfn.XLOOKUP($C350,WQBE_Loading!$C$4:$C$3072,WQBE_Loading!N$4:N$3072,,0,),"")</f>
        <v>0.15118503299621949</v>
      </c>
      <c r="AO350" s="25">
        <f>IFERROR(_xlfn.XLOOKUP($C350,WQBE_Loading!$C$4:$C$3072,WQBE_Loading!O$4:O$3072,,0,),"")</f>
        <v>0.86320063492156596</v>
      </c>
      <c r="AP350" s="25">
        <f>IFERROR(_xlfn.XLOOKUP($C350,WQBE_Loading!$C$4:$C$3072,WQBE_Loading!P$4:P$3072,,0,),"")</f>
        <v>2.8083166977221152</v>
      </c>
      <c r="AQ350" s="13">
        <f>IFERROR(_xlfn.XLOOKUP($C350,WQBE_Loading!$C$4:$C$3072,WQBE_Loading!Q$4:Q$3072,,0,),"")</f>
        <v>12415341.941555001</v>
      </c>
      <c r="AR350">
        <f>_xlfn.XLOOKUP(C350,UrbanHeat!$A$2:$A$1333,UrbanHeat!$B$2:$B$1333,,0,)</f>
        <v>18.533999999999999</v>
      </c>
      <c r="AS350" s="25">
        <f>_xlfn.XLOOKUP($C350,TNC_Loading!$A$2:$A$1332,TNC_Loading!B$2:B$1332,,0,)</f>
        <v>6.4329999999999998</v>
      </c>
      <c r="AT350" s="25">
        <f>_xlfn.XLOOKUP($C350,TNC_Loading!$A$2:$A$1332,TNC_Loading!C$2:C$1332,,0,)</f>
        <v>2.8119999999999998</v>
      </c>
      <c r="AU350" s="25">
        <f>_xlfn.XLOOKUP($C350,TNC_Loading!$A$2:$A$1332,TNC_Loading!D$2:D$1332,,0,)</f>
        <v>17.488</v>
      </c>
      <c r="AV350" s="25">
        <f>_xlfn.XLOOKUP($C350,TNC_Loading!$A$2:$A$1332,TNC_Loading!E$2:E$1332,,0,)</f>
        <v>14.967000000000001</v>
      </c>
      <c r="AW350" s="25">
        <f>_xlfn.XLOOKUP($C350,TNC_Loading!$A$2:$A$1332,TNC_Loading!F$2:F$1332,,0,)</f>
        <v>214.49</v>
      </c>
      <c r="AX350">
        <f>_xlfn.XLOOKUP(C350,BIBI!$D$2:$D$1332,BIBI!$F$2:$F$1332,,0,)</f>
        <v>0</v>
      </c>
      <c r="AY350">
        <f>_xlfn.XLOOKUP(C350,FacilityCounts!$A$3:$A$1333,FacilityCounts!$B$3:$B$1333,,0,)</f>
        <v>0</v>
      </c>
      <c r="AZ350">
        <f>_xlfn.XLOOKUP(C350,FacilityCounts!$D$3:$D$1333,FacilityCounts!$E$3:$E$1333,,0,)</f>
        <v>0</v>
      </c>
      <c r="BA350">
        <f>_xlfn.XLOOKUP(C350,FacilityCounts!$G$3:$G$1333,FacilityCounts!$H$3:$H$1333,,0,)</f>
        <v>0</v>
      </c>
      <c r="BB350">
        <f>IFERROR(_xlfn.XLOOKUP(C350,'DA to P Sensitive Lakes'!$P$2:$P$44,'DA to P Sensitive Lakes'!$Q$2:$Q$44,,0,),0)</f>
        <v>0</v>
      </c>
      <c r="BC350" s="25">
        <f>_xlfn.XLOOKUP(C350,'Historic Runoff (mm)'!$A$2:$A$1332,'Historic Runoff (mm)'!$B$2:$B$1332,,0,)</f>
        <v>363.24200000000002</v>
      </c>
      <c r="BD350">
        <f>_xlfn.XLOOKUP(C350,DrainageComplaint!$A$2:$A$1332,DrainageComplaint!$B$2:$B$1332,,0,)</f>
        <v>0</v>
      </c>
      <c r="BE350">
        <f>_xlfn.XLOOKUP(C350,PAD_Area!$G$2:$G$1332,PAD_Area!$H$2:$H$1332,,0,)</f>
        <v>0</v>
      </c>
    </row>
    <row r="351" spans="1:57" x14ac:dyDescent="0.2">
      <c r="A351" s="2">
        <v>348</v>
      </c>
      <c r="B351" s="2">
        <v>349</v>
      </c>
      <c r="C351" s="20">
        <v>1003460</v>
      </c>
      <c r="D351" s="3" t="s">
        <v>334</v>
      </c>
      <c r="E351" s="3" t="s">
        <v>27</v>
      </c>
      <c r="F351" s="3">
        <v>57.41</v>
      </c>
      <c r="G351" s="3">
        <v>10800.713650199999</v>
      </c>
      <c r="H351" s="3">
        <v>2500788.46276</v>
      </c>
      <c r="I351" s="2">
        <v>13</v>
      </c>
      <c r="J351" s="2">
        <v>2</v>
      </c>
      <c r="K351" s="2">
        <v>0</v>
      </c>
      <c r="L351" s="2">
        <v>0</v>
      </c>
      <c r="M351" s="3">
        <v>0</v>
      </c>
      <c r="N351" s="2">
        <f>_xlfn.XLOOKUP(C351,Shellfish_Presence!$E$3:$E$1333,Shellfish_Presence!$G$3:$G$1333,,0,)</f>
        <v>0</v>
      </c>
      <c r="O351" s="3">
        <v>0</v>
      </c>
      <c r="P351" s="3">
        <v>0</v>
      </c>
      <c r="Q351" s="2">
        <v>1</v>
      </c>
      <c r="R351" s="3">
        <v>1.0000100135803223</v>
      </c>
      <c r="S351" s="3">
        <v>0</v>
      </c>
      <c r="T351" s="3">
        <v>0</v>
      </c>
      <c r="U351" s="3">
        <v>0</v>
      </c>
      <c r="V351" s="2">
        <v>0</v>
      </c>
      <c r="W351" s="3" t="str">
        <f t="shared" si="10"/>
        <v/>
      </c>
      <c r="X351" t="str">
        <f t="shared" si="11"/>
        <v/>
      </c>
      <c r="Y351">
        <f>IFERROR(INDEX('Parcel Year'!$N$3:$N$1175,MATCH(KC_SPS_SubbasinAttributes!C351,'Parcel Year'!$M$3:$M$1175,0)),0)</f>
        <v>0.67598497867584229</v>
      </c>
      <c r="Z351">
        <f>INDEX(Imperviousness!$B$2:$B$1332,MATCH(KC_SPS_SubbasinAttributes!C351,Imperviousness!$A$2:$A$1332,0))</f>
        <v>0.45200000000000001</v>
      </c>
      <c r="AA351">
        <f>INDEX('Flow Duration Index'!$B$2:$B$1332,MATCH(KC_SPS_SubbasinAttributes!C351,'Flow Duration Index'!$A$2:$A$1332,0))</f>
        <v>8.6479999999999997</v>
      </c>
      <c r="AB351">
        <f>INDEX(Opportunity_Index!$G$2:$G$1333,MATCH(KC_SPS_SubbasinAttributes!C351,Opportunity_Index!$F$2:$F$1333,0))</f>
        <v>0.4647</v>
      </c>
      <c r="AC351">
        <f>INDEX(Traffic!$B$2:$B$1332,MATCH(KC_SPS_SubbasinAttributes!C351,Traffic!$A$2:$A$1332,0))</f>
        <v>5391.674</v>
      </c>
      <c r="AD351">
        <f>INDEX(EquityScore!$F$3:$F$1334,MATCH(KC_SPS_SubbasinAttributes!C351,EquityScore!$E$3:$E$1334,0))</f>
        <v>3.3333333349999998</v>
      </c>
      <c r="AE351" t="str">
        <f>IFERROR(INDEX(PavementCondition!$E$2:$E$669,MATCH(KC_SPS_SubbasinAttributes!C351,PavementCondition!$D$2:$D$669,0)),"N/A")</f>
        <v>N/A</v>
      </c>
      <c r="AF351">
        <f>INDEX(SpawnerMortality!$E$2:$E$1331,MATCH(KC_SPS_SubbasinAttributes!C351,SpawnerMortality!$D$2:$D$1331,0))</f>
        <v>0.29653309949999995</v>
      </c>
      <c r="AG351" s="25">
        <f>IFERROR(_xlfn.XLOOKUP($C351,WQBE_Loading!$C$4:$C$3072,WQBE_Loading!G$4:G$3072,,0,),"")</f>
        <v>0.30124101062008402</v>
      </c>
      <c r="AH351" s="25">
        <f>IFERROR(_xlfn.XLOOKUP($C351,WQBE_Loading!$C$4:$C$3072,WQBE_Loading!H$4:H$3072,,0,),"")</f>
        <v>1.5110537633573899</v>
      </c>
      <c r="AI351" s="25">
        <f>IFERROR(_xlfn.XLOOKUP($C351,WQBE_Loading!$C$4:$C$3072,WQBE_Loading!I$4:I$3072,,0,),"")</f>
        <v>75.375688074408259</v>
      </c>
      <c r="AJ351" s="25">
        <f>IFERROR(_xlfn.XLOOKUP($C351,WQBE_Loading!$C$4:$C$3072,WQBE_Loading!J$4:J$3072,,0,),"")</f>
        <v>5.6550166655149896</v>
      </c>
      <c r="AK351" s="25">
        <f>IFERROR(_xlfn.XLOOKUP($C351,WQBE_Loading!$C$4:$C$3072,WQBE_Loading!K$4:K$3072,,0,),"")</f>
        <v>1675.596091382085</v>
      </c>
      <c r="AL351" s="25">
        <f>IFERROR(_xlfn.XLOOKUP($C351,WQBE_Loading!$C$4:$C$3072,WQBE_Loading!L$4:L$3072,,0,),"")</f>
        <v>4.9896770512527599E-4</v>
      </c>
      <c r="AM351" s="25">
        <f>IFERROR(_xlfn.XLOOKUP($C351,WQBE_Loading!$C$4:$C$3072,WQBE_Loading!M$4:M$3072,,0,),"")</f>
        <v>1.299388397891915E-5</v>
      </c>
      <c r="AN351" s="25">
        <f>IFERROR(_xlfn.XLOOKUP($C351,WQBE_Loading!$C$4:$C$3072,WQBE_Loading!N$4:N$3072,,0,),"")</f>
        <v>1.29584164735441E-2</v>
      </c>
      <c r="AO351" s="25">
        <f>IFERROR(_xlfn.XLOOKUP($C351,WQBE_Loading!$C$4:$C$3072,WQBE_Loading!O$4:O$3072,,0,),"")</f>
        <v>7.4233920991560454E-2</v>
      </c>
      <c r="AP351" s="25">
        <f>IFERROR(_xlfn.XLOOKUP($C351,WQBE_Loading!$C$4:$C$3072,WQBE_Loading!P$4:P$3072,,0,),"")</f>
        <v>0.12971679428322899</v>
      </c>
      <c r="AQ351" s="13">
        <f>IFERROR(_xlfn.XLOOKUP($C351,WQBE_Loading!$C$4:$C$3072,WQBE_Loading!Q$4:Q$3072,,0,),"")</f>
        <v>2009925.3788846452</v>
      </c>
      <c r="AR351">
        <f>_xlfn.XLOOKUP(C351,UrbanHeat!$A$2:$A$1333,UrbanHeat!$B$2:$B$1333,,0,)</f>
        <v>17.52</v>
      </c>
      <c r="AS351" s="25">
        <f>_xlfn.XLOOKUP($C351,TNC_Loading!$A$2:$A$1332,TNC_Loading!B$2:B$1332,,0,)</f>
        <v>8.7739999999999991</v>
      </c>
      <c r="AT351" s="25">
        <f>_xlfn.XLOOKUP($C351,TNC_Loading!$A$2:$A$1332,TNC_Loading!C$2:C$1332,,0,)</f>
        <v>2.5790000000000002</v>
      </c>
      <c r="AU351" s="25">
        <f>_xlfn.XLOOKUP($C351,TNC_Loading!$A$2:$A$1332,TNC_Loading!D$2:D$1332,,0,)</f>
        <v>15.348000000000001</v>
      </c>
      <c r="AV351" s="25">
        <f>_xlfn.XLOOKUP($C351,TNC_Loading!$A$2:$A$1332,TNC_Loading!E$2:E$1332,,0,)</f>
        <v>14.646000000000001</v>
      </c>
      <c r="AW351" s="25">
        <f>_xlfn.XLOOKUP($C351,TNC_Loading!$A$2:$A$1332,TNC_Loading!F$2:F$1332,,0,)</f>
        <v>297.19499999999999</v>
      </c>
      <c r="AX351">
        <f>_xlfn.XLOOKUP(C351,BIBI!$D$2:$D$1332,BIBI!$F$2:$F$1332,,0,)</f>
        <v>0</v>
      </c>
      <c r="AY351">
        <f>_xlfn.XLOOKUP(C351,FacilityCounts!$A$3:$A$1333,FacilityCounts!$B$3:$B$1333,,0,)</f>
        <v>0</v>
      </c>
      <c r="AZ351">
        <f>_xlfn.XLOOKUP(C351,FacilityCounts!$D$3:$D$1333,FacilityCounts!$E$3:$E$1333,,0,)</f>
        <v>0</v>
      </c>
      <c r="BA351">
        <f>_xlfn.XLOOKUP(C351,FacilityCounts!$G$3:$G$1333,FacilityCounts!$H$3:$H$1333,,0,)</f>
        <v>0</v>
      </c>
      <c r="BB351">
        <f>IFERROR(_xlfn.XLOOKUP(C351,'DA to P Sensitive Lakes'!$P$2:$P$44,'DA to P Sensitive Lakes'!$Q$2:$Q$44,,0,),0)</f>
        <v>0</v>
      </c>
      <c r="BC351" s="25">
        <f>_xlfn.XLOOKUP(C351,'Historic Runoff (mm)'!$A$2:$A$1332,'Historic Runoff (mm)'!$B$2:$B$1332,,0,)</f>
        <v>572.97799999999995</v>
      </c>
      <c r="BD351">
        <f>_xlfn.XLOOKUP(C351,DrainageComplaint!$A$2:$A$1332,DrainageComplaint!$B$2:$B$1332,,0,)</f>
        <v>0</v>
      </c>
      <c r="BE351">
        <f>_xlfn.XLOOKUP(C351,PAD_Area!$G$2:$G$1332,PAD_Area!$H$2:$H$1332,,0,)</f>
        <v>0</v>
      </c>
    </row>
    <row r="352" spans="1:57" x14ac:dyDescent="0.2">
      <c r="A352" s="2">
        <v>349</v>
      </c>
      <c r="B352" s="2">
        <v>350</v>
      </c>
      <c r="C352" s="20">
        <v>1003470</v>
      </c>
      <c r="D352" s="3" t="s">
        <v>356</v>
      </c>
      <c r="E352" s="3" t="s">
        <v>27</v>
      </c>
      <c r="F352" s="3">
        <v>116.264</v>
      </c>
      <c r="G352" s="3">
        <v>11864.432123799999</v>
      </c>
      <c r="H352" s="3">
        <v>5064429.2699100003</v>
      </c>
      <c r="I352" s="2">
        <v>5</v>
      </c>
      <c r="J352" s="2">
        <v>2</v>
      </c>
      <c r="K352" s="2">
        <v>0</v>
      </c>
      <c r="L352" s="2">
        <v>0</v>
      </c>
      <c r="M352" s="3">
        <v>0</v>
      </c>
      <c r="N352" s="2">
        <f>_xlfn.XLOOKUP(C352,Shellfish_Presence!$E$3:$E$1333,Shellfish_Presence!$G$3:$G$1333,,0,)</f>
        <v>0</v>
      </c>
      <c r="O352" s="3">
        <v>0</v>
      </c>
      <c r="P352" s="3">
        <v>0</v>
      </c>
      <c r="Q352" s="2">
        <v>2</v>
      </c>
      <c r="R352" s="3">
        <v>1</v>
      </c>
      <c r="S352" s="3">
        <v>0</v>
      </c>
      <c r="T352" s="3">
        <v>4995.2001953125</v>
      </c>
      <c r="U352" s="3">
        <v>437.0880126953125</v>
      </c>
      <c r="V352" s="2">
        <v>86</v>
      </c>
      <c r="W352" s="3">
        <f t="shared" si="10"/>
        <v>1.7216527193585247E-2</v>
      </c>
      <c r="X352">
        <f t="shared" si="11"/>
        <v>8.7501600657662576E-2</v>
      </c>
      <c r="Y352">
        <f>IFERROR(INDEX('Parcel Year'!$N$3:$N$1175,MATCH(KC_SPS_SubbasinAttributes!C352,'Parcel Year'!$M$3:$M$1175,0)),0)</f>
        <v>0.2712390124797821</v>
      </c>
      <c r="Z352">
        <f>INDEX(Imperviousness!$B$2:$B$1332,MATCH(KC_SPS_SubbasinAttributes!C352,Imperviousness!$A$2:$A$1332,0))</f>
        <v>0.125</v>
      </c>
      <c r="AA352">
        <f>INDEX('Flow Duration Index'!$B$2:$B$1332,MATCH(KC_SPS_SubbasinAttributes!C352,'Flow Duration Index'!$A$2:$A$1332,0))</f>
        <v>5.9960000000000004</v>
      </c>
      <c r="AB352">
        <f>INDEX(Opportunity_Index!$G$2:$G$1333,MATCH(KC_SPS_SubbasinAttributes!C352,Opportunity_Index!$F$2:$F$1333,0))</f>
        <v>0.3306</v>
      </c>
      <c r="AC352">
        <f>INDEX(Traffic!$B$2:$B$1332,MATCH(KC_SPS_SubbasinAttributes!C352,Traffic!$A$2:$A$1332,0))</f>
        <v>2448.598</v>
      </c>
      <c r="AD352">
        <f>INDEX(EquityScore!$F$3:$F$1334,MATCH(KC_SPS_SubbasinAttributes!C352,EquityScore!$E$3:$E$1334,0))</f>
        <v>1.6666666699999999</v>
      </c>
      <c r="AE352">
        <f>IFERROR(INDEX(PavementCondition!$E$2:$E$669,MATCH(KC_SPS_SubbasinAttributes!C352,PavementCondition!$D$2:$D$669,0)),"N/A")</f>
        <v>73</v>
      </c>
      <c r="AF352">
        <f>INDEX(SpawnerMortality!$E$2:$E$1331,MATCH(KC_SPS_SubbasinAttributes!C352,SpawnerMortality!$D$2:$D$1331,0))</f>
        <v>0.31605469949999998</v>
      </c>
      <c r="AG352" s="25">
        <f>IFERROR(_xlfn.XLOOKUP($C352,WQBE_Loading!$C$4:$C$3072,WQBE_Loading!G$4:G$3072,,0,),"")</f>
        <v>0.1132002414277065</v>
      </c>
      <c r="AH352" s="25">
        <f>IFERROR(_xlfn.XLOOKUP($C352,WQBE_Loading!$C$4:$C$3072,WQBE_Loading!H$4:H$3072,,0,),"")</f>
        <v>0.56399605266110997</v>
      </c>
      <c r="AI352" s="25">
        <f>IFERROR(_xlfn.XLOOKUP($C352,WQBE_Loading!$C$4:$C$3072,WQBE_Loading!I$4:I$3072,,0,),"")</f>
        <v>31.8109299105163</v>
      </c>
      <c r="AJ352" s="25">
        <f>IFERROR(_xlfn.XLOOKUP($C352,WQBE_Loading!$C$4:$C$3072,WQBE_Loading!J$4:J$3072,,0,),"")</f>
        <v>2.3464400910218748</v>
      </c>
      <c r="AK352" s="25">
        <f>IFERROR(_xlfn.XLOOKUP($C352,WQBE_Loading!$C$4:$C$3072,WQBE_Loading!K$4:K$3072,,0,),"")</f>
        <v>781.68588115879049</v>
      </c>
      <c r="AL352" s="25">
        <f>IFERROR(_xlfn.XLOOKUP($C352,WQBE_Loading!$C$4:$C$3072,WQBE_Loading!L$4:L$3072,,0,),"")</f>
        <v>2.250922150610995E-4</v>
      </c>
      <c r="AM352" s="25">
        <f>IFERROR(_xlfn.XLOOKUP($C352,WQBE_Loading!$C$4:$C$3072,WQBE_Loading!M$4:M$3072,,0,),"")</f>
        <v>3.8579874684506749E-6</v>
      </c>
      <c r="AN352" s="25">
        <f>IFERROR(_xlfn.XLOOKUP($C352,WQBE_Loading!$C$4:$C$3072,WQBE_Loading!N$4:N$3072,,0,),"")</f>
        <v>1.0595018724028401E-2</v>
      </c>
      <c r="AO352" s="25">
        <f>IFERROR(_xlfn.XLOOKUP($C352,WQBE_Loading!$C$4:$C$3072,WQBE_Loading!O$4:O$3072,,0,),"")</f>
        <v>3.6349689638983704E-2</v>
      </c>
      <c r="AP352" s="25">
        <f>IFERROR(_xlfn.XLOOKUP($C352,WQBE_Loading!$C$4:$C$3072,WQBE_Loading!P$4:P$3072,,0,),"")</f>
        <v>4.1442089379991845E-2</v>
      </c>
      <c r="AQ352" s="13">
        <f>IFERROR(_xlfn.XLOOKUP($C352,WQBE_Loading!$C$4:$C$3072,WQBE_Loading!Q$4:Q$3072,,0,),"")</f>
        <v>917856.34288519295</v>
      </c>
      <c r="AR352">
        <f>_xlfn.XLOOKUP(C352,UrbanHeat!$A$2:$A$1333,UrbanHeat!$B$2:$B$1333,,0,)</f>
        <v>16.536999999999999</v>
      </c>
      <c r="AS352" s="25">
        <f>_xlfn.XLOOKUP($C352,TNC_Loading!$A$2:$A$1332,TNC_Loading!B$2:B$1332,,0,)</f>
        <v>4.5129999999999999</v>
      </c>
      <c r="AT352" s="25">
        <f>_xlfn.XLOOKUP($C352,TNC_Loading!$A$2:$A$1332,TNC_Loading!C$2:C$1332,,0,)</f>
        <v>0.76</v>
      </c>
      <c r="AU352" s="25">
        <f>_xlfn.XLOOKUP($C352,TNC_Loading!$A$2:$A$1332,TNC_Loading!D$2:D$1332,,0,)</f>
        <v>7.7160000000000002</v>
      </c>
      <c r="AV352" s="25">
        <f>_xlfn.XLOOKUP($C352,TNC_Loading!$A$2:$A$1332,TNC_Loading!E$2:E$1332,,0,)</f>
        <v>6.4980000000000002</v>
      </c>
      <c r="AW352" s="25">
        <f>_xlfn.XLOOKUP($C352,TNC_Loading!$A$2:$A$1332,TNC_Loading!F$2:F$1332,,0,)</f>
        <v>129.476</v>
      </c>
      <c r="AX352">
        <f>_xlfn.XLOOKUP(C352,BIBI!$D$2:$D$1332,BIBI!$F$2:$F$1332,,0,)</f>
        <v>64.099999999999994</v>
      </c>
      <c r="AY352">
        <f>_xlfn.XLOOKUP(C352,FacilityCounts!$A$3:$A$1333,FacilityCounts!$B$3:$B$1333,,0,)</f>
        <v>3</v>
      </c>
      <c r="AZ352">
        <f>_xlfn.XLOOKUP(C352,FacilityCounts!$D$3:$D$1333,FacilityCounts!$E$3:$E$1333,,0,)</f>
        <v>0</v>
      </c>
      <c r="BA352">
        <f>_xlfn.XLOOKUP(C352,FacilityCounts!$G$3:$G$1333,FacilityCounts!$H$3:$H$1333,,0,)</f>
        <v>0</v>
      </c>
      <c r="BB352">
        <f>IFERROR(_xlfn.XLOOKUP(C352,'DA to P Sensitive Lakes'!$P$2:$P$44,'DA to P Sensitive Lakes'!$Q$2:$Q$44,,0,),0)</f>
        <v>0</v>
      </c>
      <c r="BC352" s="25">
        <f>_xlfn.XLOOKUP(C352,'Historic Runoff (mm)'!$A$2:$A$1332,'Historic Runoff (mm)'!$B$2:$B$1332,,0,)</f>
        <v>285.00900000000001</v>
      </c>
      <c r="BD352">
        <f>_xlfn.XLOOKUP(C352,DrainageComplaint!$A$2:$A$1332,DrainageComplaint!$B$2:$B$1332,,0,)</f>
        <v>0</v>
      </c>
      <c r="BE352">
        <f>_xlfn.XLOOKUP(C352,PAD_Area!$G$2:$G$1332,PAD_Area!$H$2:$H$1332,,0,)</f>
        <v>0</v>
      </c>
    </row>
    <row r="353" spans="1:57" x14ac:dyDescent="0.2">
      <c r="A353" s="2">
        <v>350</v>
      </c>
      <c r="B353" s="2">
        <v>351</v>
      </c>
      <c r="C353" s="20">
        <v>1003480</v>
      </c>
      <c r="D353" s="3" t="s">
        <v>357</v>
      </c>
      <c r="E353" s="3" t="s">
        <v>27</v>
      </c>
      <c r="F353" s="3">
        <v>257.90499999999997</v>
      </c>
      <c r="G353" s="3">
        <v>31475.654339299999</v>
      </c>
      <c r="H353" s="3">
        <v>11234305.774800001</v>
      </c>
      <c r="I353" s="2">
        <v>6</v>
      </c>
      <c r="J353" s="2">
        <v>2</v>
      </c>
      <c r="K353" s="2">
        <v>0</v>
      </c>
      <c r="L353" s="2">
        <v>0</v>
      </c>
      <c r="M353" s="3">
        <v>0</v>
      </c>
      <c r="N353" s="2">
        <f>_xlfn.XLOOKUP(C353,Shellfish_Presence!$E$3:$E$1333,Shellfish_Presence!$G$3:$G$1333,,0,)</f>
        <v>0</v>
      </c>
      <c r="O353" s="3">
        <v>0</v>
      </c>
      <c r="P353" s="3">
        <v>0</v>
      </c>
      <c r="Q353" s="2">
        <v>3</v>
      </c>
      <c r="R353" s="3">
        <v>1</v>
      </c>
      <c r="S353" s="3">
        <v>0</v>
      </c>
      <c r="T353" s="3">
        <v>6743.330078125</v>
      </c>
      <c r="U353" s="3">
        <v>393.68798828125</v>
      </c>
      <c r="V353" s="2">
        <v>49</v>
      </c>
      <c r="W353" s="3">
        <f t="shared" si="10"/>
        <v>7.2664394938864651E-3</v>
      </c>
      <c r="X353">
        <f t="shared" si="11"/>
        <v>5.8381835639093604E-2</v>
      </c>
      <c r="Y353">
        <f>IFERROR(INDEX('Parcel Year'!$N$3:$N$1175,MATCH(KC_SPS_SubbasinAttributes!C353,'Parcel Year'!$M$3:$M$1175,0)),0)</f>
        <v>0.58644497394561768</v>
      </c>
      <c r="Z353">
        <f>INDEX(Imperviousness!$B$2:$B$1332,MATCH(KC_SPS_SubbasinAttributes!C353,Imperviousness!$A$2:$A$1332,0))</f>
        <v>0.13</v>
      </c>
      <c r="AA353">
        <f>INDEX('Flow Duration Index'!$B$2:$B$1332,MATCH(KC_SPS_SubbasinAttributes!C353,'Flow Duration Index'!$A$2:$A$1332,0))</f>
        <v>5.4009999999999998</v>
      </c>
      <c r="AB353">
        <f>INDEX(Opportunity_Index!$G$2:$G$1333,MATCH(KC_SPS_SubbasinAttributes!C353,Opportunity_Index!$F$2:$F$1333,0))</f>
        <v>0.3306</v>
      </c>
      <c r="AC353">
        <f>INDEX(Traffic!$B$2:$B$1332,MATCH(KC_SPS_SubbasinAttributes!C353,Traffic!$A$2:$A$1332,0))</f>
        <v>2047.4349999999999</v>
      </c>
      <c r="AD353">
        <f>INDEX(EquityScore!$F$3:$F$1334,MATCH(KC_SPS_SubbasinAttributes!C353,EquityScore!$E$3:$E$1334,0))</f>
        <v>1.6666666699999999</v>
      </c>
      <c r="AE353">
        <f>IFERROR(INDEX(PavementCondition!$E$2:$E$669,MATCH(KC_SPS_SubbasinAttributes!C353,PavementCondition!$D$2:$D$669,0)),"N/A")</f>
        <v>61.5</v>
      </c>
      <c r="AF353">
        <f>INDEX(SpawnerMortality!$E$2:$E$1331,MATCH(KC_SPS_SubbasinAttributes!C353,SpawnerMortality!$D$2:$D$1331,0))</f>
        <v>0.31605469949999998</v>
      </c>
      <c r="AG353" s="25">
        <f>IFERROR(_xlfn.XLOOKUP($C353,WQBE_Loading!$C$4:$C$3072,WQBE_Loading!G$4:G$3072,,0,),"")</f>
        <v>0.20084546161070499</v>
      </c>
      <c r="AH353" s="25">
        <f>IFERROR(_xlfn.XLOOKUP($C353,WQBE_Loading!$C$4:$C$3072,WQBE_Loading!H$4:H$3072,,0,),"")</f>
        <v>0.97660958218982907</v>
      </c>
      <c r="AI353" s="25">
        <f>IFERROR(_xlfn.XLOOKUP($C353,WQBE_Loading!$C$4:$C$3072,WQBE_Loading!I$4:I$3072,,0,),"")</f>
        <v>60.394586308516551</v>
      </c>
      <c r="AJ353" s="25">
        <f>IFERROR(_xlfn.XLOOKUP($C353,WQBE_Loading!$C$4:$C$3072,WQBE_Loading!J$4:J$3072,,0,),"")</f>
        <v>4.4508572239683595</v>
      </c>
      <c r="AK353" s="25">
        <f>IFERROR(_xlfn.XLOOKUP($C353,WQBE_Loading!$C$4:$C$3072,WQBE_Loading!K$4:K$3072,,0,),"")</f>
        <v>1420.1828677680601</v>
      </c>
      <c r="AL353" s="25">
        <f>IFERROR(_xlfn.XLOOKUP($C353,WQBE_Loading!$C$4:$C$3072,WQBE_Loading!L$4:L$3072,,0,),"")</f>
        <v>4.2679206249840251E-4</v>
      </c>
      <c r="AM353" s="25">
        <f>IFERROR(_xlfn.XLOOKUP($C353,WQBE_Loading!$C$4:$C$3072,WQBE_Loading!M$4:M$3072,,0,),"")</f>
        <v>1.0899355775069651E-5</v>
      </c>
      <c r="AN353" s="25">
        <f>IFERROR(_xlfn.XLOOKUP($C353,WQBE_Loading!$C$4:$C$3072,WQBE_Loading!N$4:N$3072,,0,),"")</f>
        <v>2.6705147080629002E-2</v>
      </c>
      <c r="AO353" s="25">
        <f>IFERROR(_xlfn.XLOOKUP($C353,WQBE_Loading!$C$4:$C$3072,WQBE_Loading!O$4:O$3072,,0,),"")</f>
        <v>7.0967062758133609E-2</v>
      </c>
      <c r="AP353" s="25">
        <f>IFERROR(_xlfn.XLOOKUP($C353,WQBE_Loading!$C$4:$C$3072,WQBE_Loading!P$4:P$3072,,0,),"")</f>
        <v>7.1088128786708893E-2</v>
      </c>
      <c r="AQ353" s="13">
        <f>IFERROR(_xlfn.XLOOKUP($C353,WQBE_Loading!$C$4:$C$3072,WQBE_Loading!Q$4:Q$3072,,0,),"")</f>
        <v>1713702.7928811549</v>
      </c>
      <c r="AR353">
        <f>_xlfn.XLOOKUP(C353,UrbanHeat!$A$2:$A$1333,UrbanHeat!$B$2:$B$1333,,0,)</f>
        <v>16.187999999999999</v>
      </c>
      <c r="AS353" s="25">
        <f>_xlfn.XLOOKUP($C353,TNC_Loading!$A$2:$A$1332,TNC_Loading!B$2:B$1332,,0,)</f>
        <v>3.9169999999999998</v>
      </c>
      <c r="AT353" s="25">
        <f>_xlfn.XLOOKUP($C353,TNC_Loading!$A$2:$A$1332,TNC_Loading!C$2:C$1332,,0,)</f>
        <v>0.41499999999999998</v>
      </c>
      <c r="AU353" s="25">
        <f>_xlfn.XLOOKUP($C353,TNC_Loading!$A$2:$A$1332,TNC_Loading!D$2:D$1332,,0,)</f>
        <v>7.2530000000000001</v>
      </c>
      <c r="AV353" s="25">
        <f>_xlfn.XLOOKUP($C353,TNC_Loading!$A$2:$A$1332,TNC_Loading!E$2:E$1332,,0,)</f>
        <v>5.5750000000000002</v>
      </c>
      <c r="AW353" s="25">
        <f>_xlfn.XLOOKUP($C353,TNC_Loading!$A$2:$A$1332,TNC_Loading!F$2:F$1332,,0,)</f>
        <v>99.212000000000003</v>
      </c>
      <c r="AX353">
        <f>_xlfn.XLOOKUP(C353,BIBI!$D$2:$D$1332,BIBI!$F$2:$F$1332,,0,)</f>
        <v>0</v>
      </c>
      <c r="AY353">
        <f>_xlfn.XLOOKUP(C353,FacilityCounts!$A$3:$A$1333,FacilityCounts!$B$3:$B$1333,,0,)</f>
        <v>5</v>
      </c>
      <c r="AZ353">
        <f>_xlfn.XLOOKUP(C353,FacilityCounts!$D$3:$D$1333,FacilityCounts!$E$3:$E$1333,,0,)</f>
        <v>2</v>
      </c>
      <c r="BA353">
        <f>_xlfn.XLOOKUP(C353,FacilityCounts!$G$3:$G$1333,FacilityCounts!$H$3:$H$1333,,0,)</f>
        <v>0</v>
      </c>
      <c r="BB353">
        <f>IFERROR(_xlfn.XLOOKUP(C353,'DA to P Sensitive Lakes'!$P$2:$P$44,'DA to P Sensitive Lakes'!$Q$2:$Q$44,,0,),0)</f>
        <v>0</v>
      </c>
      <c r="BC353" s="25">
        <f>_xlfn.XLOOKUP(C353,'Historic Runoff (mm)'!$A$2:$A$1332,'Historic Runoff (mm)'!$B$2:$B$1332,,0,)</f>
        <v>250.476</v>
      </c>
      <c r="BD353">
        <f>_xlfn.XLOOKUP(C353,DrainageComplaint!$A$2:$A$1332,DrainageComplaint!$B$2:$B$1332,,0,)</f>
        <v>1</v>
      </c>
      <c r="BE353">
        <f>_xlfn.XLOOKUP(C353,PAD_Area!$G$2:$G$1332,PAD_Area!$H$2:$H$1332,,0,)</f>
        <v>0</v>
      </c>
    </row>
    <row r="354" spans="1:57" x14ac:dyDescent="0.2">
      <c r="A354" s="2">
        <v>351</v>
      </c>
      <c r="B354" s="2">
        <v>352</v>
      </c>
      <c r="C354" s="20">
        <v>1003490</v>
      </c>
      <c r="D354" s="3" t="s">
        <v>358</v>
      </c>
      <c r="E354" s="3" t="s">
        <v>27</v>
      </c>
      <c r="F354" s="3">
        <v>1277.31</v>
      </c>
      <c r="G354" s="3">
        <v>51451.146003299997</v>
      </c>
      <c r="H354" s="3">
        <v>55639414.483800001</v>
      </c>
      <c r="I354" s="2">
        <v>8</v>
      </c>
      <c r="J354" s="2">
        <v>2</v>
      </c>
      <c r="K354" s="2">
        <v>1</v>
      </c>
      <c r="L354" s="2">
        <v>13</v>
      </c>
      <c r="M354" s="3">
        <v>0</v>
      </c>
      <c r="N354" s="2">
        <f>_xlfn.XLOOKUP(C354,Shellfish_Presence!$E$3:$E$1333,Shellfish_Presence!$G$3:$G$1333,,0,)</f>
        <v>0</v>
      </c>
      <c r="O354" s="3">
        <v>0</v>
      </c>
      <c r="P354" s="3">
        <v>0</v>
      </c>
      <c r="Q354" s="2">
        <v>3</v>
      </c>
      <c r="R354" s="3">
        <v>1</v>
      </c>
      <c r="S354" s="3">
        <v>0</v>
      </c>
      <c r="T354" s="3">
        <v>48280.80078125</v>
      </c>
      <c r="U354" s="3">
        <v>21625.80078125</v>
      </c>
      <c r="V354" s="2">
        <v>49</v>
      </c>
      <c r="W354" s="3">
        <f t="shared" si="10"/>
        <v>1.0148961741957955E-3</v>
      </c>
      <c r="X354">
        <f t="shared" si="11"/>
        <v>0.44791719340430758</v>
      </c>
      <c r="Y354">
        <f>IFERROR(INDEX('Parcel Year'!$N$3:$N$1175,MATCH(KC_SPS_SubbasinAttributes!C354,'Parcel Year'!$M$3:$M$1175,0)),0)</f>
        <v>0.34803301095962524</v>
      </c>
      <c r="Z354">
        <f>INDEX(Imperviousness!$B$2:$B$1332,MATCH(KC_SPS_SubbasinAttributes!C354,Imperviousness!$A$2:$A$1332,0))</f>
        <v>0.14599999999999999</v>
      </c>
      <c r="AA354">
        <f>INDEX('Flow Duration Index'!$B$2:$B$1332,MATCH(KC_SPS_SubbasinAttributes!C354,'Flow Duration Index'!$A$2:$A$1332,0))</f>
        <v>6.7880000000000003</v>
      </c>
      <c r="AB354">
        <f>INDEX(Opportunity_Index!$G$2:$G$1333,MATCH(KC_SPS_SubbasinAttributes!C354,Opportunity_Index!$F$2:$F$1333,0))</f>
        <v>0.24395</v>
      </c>
      <c r="AC354">
        <f>INDEX(Traffic!$B$2:$B$1332,MATCH(KC_SPS_SubbasinAttributes!C354,Traffic!$A$2:$A$1332,0))</f>
        <v>1272.825</v>
      </c>
      <c r="AD354">
        <f>INDEX(EquityScore!$F$3:$F$1334,MATCH(KC_SPS_SubbasinAttributes!C354,EquityScore!$E$3:$E$1334,0))</f>
        <v>1.6666666699999999</v>
      </c>
      <c r="AE354">
        <f>IFERROR(INDEX(PavementCondition!$E$2:$E$669,MATCH(KC_SPS_SubbasinAttributes!C354,PavementCondition!$D$2:$D$669,0)),"N/A")</f>
        <v>53.5</v>
      </c>
      <c r="AF354">
        <f>INDEX(SpawnerMortality!$E$2:$E$1331,MATCH(KC_SPS_SubbasinAttributes!C354,SpawnerMortality!$D$2:$D$1331,0))</f>
        <v>0.29595340399999998</v>
      </c>
      <c r="AG354" s="25">
        <f>IFERROR(_xlfn.XLOOKUP($C354,WQBE_Loading!$C$4:$C$3072,WQBE_Loading!G$4:G$3072,,0,),"")</f>
        <v>2.9448089221274651</v>
      </c>
      <c r="AH354" s="25">
        <f>IFERROR(_xlfn.XLOOKUP($C354,WQBE_Loading!$C$4:$C$3072,WQBE_Loading!H$4:H$3072,,0,),"")</f>
        <v>14.94327370292525</v>
      </c>
      <c r="AI354" s="25">
        <f>IFERROR(_xlfn.XLOOKUP($C354,WQBE_Loading!$C$4:$C$3072,WQBE_Loading!I$4:I$3072,,0,),"")</f>
        <v>712.74411117136503</v>
      </c>
      <c r="AJ354" s="25">
        <f>IFERROR(_xlfn.XLOOKUP($C354,WQBE_Loading!$C$4:$C$3072,WQBE_Loading!J$4:J$3072,,0,),"")</f>
        <v>54.293593573624747</v>
      </c>
      <c r="AK354" s="25">
        <f>IFERROR(_xlfn.XLOOKUP($C354,WQBE_Loading!$C$4:$C$3072,WQBE_Loading!K$4:K$3072,,0,),"")</f>
        <v>17611.516532676353</v>
      </c>
      <c r="AL354" s="25">
        <f>IFERROR(_xlfn.XLOOKUP($C354,WQBE_Loading!$C$4:$C$3072,WQBE_Loading!L$4:L$3072,,0,),"")</f>
        <v>5.5332368544530001E-3</v>
      </c>
      <c r="AM354" s="25">
        <f>IFERROR(_xlfn.XLOOKUP($C354,WQBE_Loading!$C$4:$C$3072,WQBE_Loading!M$4:M$3072,,0,),"")</f>
        <v>2.7281945140608904E-4</v>
      </c>
      <c r="AN354" s="25">
        <f>IFERROR(_xlfn.XLOOKUP($C354,WQBE_Loading!$C$4:$C$3072,WQBE_Loading!N$4:N$3072,,0,),"")</f>
        <v>0.28046100148901498</v>
      </c>
      <c r="AO354" s="25">
        <f>IFERROR(_xlfn.XLOOKUP($C354,WQBE_Loading!$C$4:$C$3072,WQBE_Loading!O$4:O$3072,,0,),"")</f>
        <v>0.86699630185933296</v>
      </c>
      <c r="AP354" s="25">
        <f>IFERROR(_xlfn.XLOOKUP($C354,WQBE_Loading!$C$4:$C$3072,WQBE_Loading!P$4:P$3072,,0,),"")</f>
        <v>1.0180069991049134</v>
      </c>
      <c r="AQ354" s="13">
        <f>IFERROR(_xlfn.XLOOKUP($C354,WQBE_Loading!$C$4:$C$3072,WQBE_Loading!Q$4:Q$3072,,0,),"")</f>
        <v>20022574.564125553</v>
      </c>
      <c r="AR354">
        <f>_xlfn.XLOOKUP(C354,UrbanHeat!$A$2:$A$1333,UrbanHeat!$B$2:$B$1333,,0,)</f>
        <v>15.44</v>
      </c>
      <c r="AS354" s="25">
        <f>_xlfn.XLOOKUP($C354,TNC_Loading!$A$2:$A$1332,TNC_Loading!B$2:B$1332,,0,)</f>
        <v>5.4180000000000001</v>
      </c>
      <c r="AT354" s="25">
        <f>_xlfn.XLOOKUP($C354,TNC_Loading!$A$2:$A$1332,TNC_Loading!C$2:C$1332,,0,)</f>
        <v>0.60799999999999998</v>
      </c>
      <c r="AU354" s="25">
        <f>_xlfn.XLOOKUP($C354,TNC_Loading!$A$2:$A$1332,TNC_Loading!D$2:D$1332,,0,)</f>
        <v>9.5839999999999996</v>
      </c>
      <c r="AV354" s="25">
        <f>_xlfn.XLOOKUP($C354,TNC_Loading!$A$2:$A$1332,TNC_Loading!E$2:E$1332,,0,)</f>
        <v>7.5389999999999997</v>
      </c>
      <c r="AW354" s="25">
        <f>_xlfn.XLOOKUP($C354,TNC_Loading!$A$2:$A$1332,TNC_Loading!F$2:F$1332,,0,)</f>
        <v>126.18899999999999</v>
      </c>
      <c r="AX354">
        <f>_xlfn.XLOOKUP(C354,BIBI!$D$2:$D$1332,BIBI!$F$2:$F$1332,,0,)</f>
        <v>43.437499999999993</v>
      </c>
      <c r="AY354">
        <f>_xlfn.XLOOKUP(C354,FacilityCounts!$A$3:$A$1333,FacilityCounts!$B$3:$B$1333,,0,)</f>
        <v>23</v>
      </c>
      <c r="AZ354">
        <f>_xlfn.XLOOKUP(C354,FacilityCounts!$D$3:$D$1333,FacilityCounts!$E$3:$E$1333,,0,)</f>
        <v>19</v>
      </c>
      <c r="BA354">
        <f>_xlfn.XLOOKUP(C354,FacilityCounts!$G$3:$G$1333,FacilityCounts!$H$3:$H$1333,,0,)</f>
        <v>4</v>
      </c>
      <c r="BB354">
        <f>IFERROR(_xlfn.XLOOKUP(C354,'DA to P Sensitive Lakes'!$P$2:$P$44,'DA to P Sensitive Lakes'!$Q$2:$Q$44,,0,),0)</f>
        <v>0</v>
      </c>
      <c r="BC354" s="25">
        <f>_xlfn.XLOOKUP(C354,'Historic Runoff (mm)'!$A$2:$A$1332,'Historic Runoff (mm)'!$B$2:$B$1332,,0,)</f>
        <v>349.30200000000002</v>
      </c>
      <c r="BD354">
        <f>_xlfn.XLOOKUP(C354,DrainageComplaint!$A$2:$A$1332,DrainageComplaint!$B$2:$B$1332,,0,)</f>
        <v>10</v>
      </c>
      <c r="BE354">
        <f>_xlfn.XLOOKUP(C354,PAD_Area!$G$2:$G$1332,PAD_Area!$H$2:$H$1332,,0,)</f>
        <v>0</v>
      </c>
    </row>
    <row r="355" spans="1:57" x14ac:dyDescent="0.2">
      <c r="A355" s="2">
        <v>352</v>
      </c>
      <c r="B355" s="2">
        <v>353</v>
      </c>
      <c r="C355" s="20">
        <v>1003500</v>
      </c>
      <c r="D355" s="3" t="s">
        <v>359</v>
      </c>
      <c r="E355" s="3" t="s">
        <v>27</v>
      </c>
      <c r="F355" s="3">
        <v>279.322</v>
      </c>
      <c r="G355" s="3">
        <v>21741.149469600001</v>
      </c>
      <c r="H355" s="3">
        <v>12167204.8157</v>
      </c>
      <c r="I355" s="2">
        <v>6</v>
      </c>
      <c r="J355" s="2">
        <v>2</v>
      </c>
      <c r="K355" s="2">
        <v>0</v>
      </c>
      <c r="L355" s="2">
        <v>1</v>
      </c>
      <c r="M355" s="3">
        <v>0</v>
      </c>
      <c r="N355" s="2">
        <f>_xlfn.XLOOKUP(C355,Shellfish_Presence!$E$3:$E$1333,Shellfish_Presence!$G$3:$G$1333,,0,)</f>
        <v>0</v>
      </c>
      <c r="O355" s="3">
        <v>0</v>
      </c>
      <c r="P355" s="3">
        <v>0</v>
      </c>
      <c r="Q355" s="2">
        <v>1</v>
      </c>
      <c r="R355" s="3">
        <v>1</v>
      </c>
      <c r="S355" s="3">
        <v>0</v>
      </c>
      <c r="T355" s="3">
        <v>16932.5</v>
      </c>
      <c r="U355" s="3">
        <v>6953.81005859375</v>
      </c>
      <c r="V355" s="2">
        <v>107</v>
      </c>
      <c r="W355" s="3">
        <f t="shared" si="10"/>
        <v>6.3192086224715784E-3</v>
      </c>
      <c r="X355">
        <f t="shared" si="11"/>
        <v>0.41067828487191793</v>
      </c>
      <c r="Y355">
        <f>IFERROR(INDEX('Parcel Year'!$N$3:$N$1175,MATCH(KC_SPS_SubbasinAttributes!C355,'Parcel Year'!$M$3:$M$1175,0)),0)</f>
        <v>0.52350699901580811</v>
      </c>
      <c r="Z355">
        <f>INDEX(Imperviousness!$B$2:$B$1332,MATCH(KC_SPS_SubbasinAttributes!C355,Imperviousness!$A$2:$A$1332,0))</f>
        <v>0.10100000000000001</v>
      </c>
      <c r="AA355">
        <f>INDEX('Flow Duration Index'!$B$2:$B$1332,MATCH(KC_SPS_SubbasinAttributes!C355,'Flow Duration Index'!$A$2:$A$1332,0))</f>
        <v>4.8460000000000001</v>
      </c>
      <c r="AB355">
        <f>INDEX(Opportunity_Index!$G$2:$G$1333,MATCH(KC_SPS_SubbasinAttributes!C355,Opportunity_Index!$F$2:$F$1333,0))</f>
        <v>0.15939999999999999</v>
      </c>
      <c r="AC355">
        <f>INDEX(Traffic!$B$2:$B$1332,MATCH(KC_SPS_SubbasinAttributes!C355,Traffic!$A$2:$A$1332,0))</f>
        <v>1548.875</v>
      </c>
      <c r="AD355">
        <f>INDEX(EquityScore!$F$3:$F$1334,MATCH(KC_SPS_SubbasinAttributes!C355,EquityScore!$E$3:$E$1334,0))</f>
        <v>1.6666666699999999</v>
      </c>
      <c r="AE355">
        <f>IFERROR(INDEX(PavementCondition!$E$2:$E$669,MATCH(KC_SPS_SubbasinAttributes!C355,PavementCondition!$D$2:$D$669,0)),"N/A")</f>
        <v>49</v>
      </c>
      <c r="AF355">
        <f>INDEX(SpawnerMortality!$E$2:$E$1331,MATCH(KC_SPS_SubbasinAttributes!C355,SpawnerMortality!$D$2:$D$1331,0))</f>
        <v>0.264092035</v>
      </c>
      <c r="AG355" s="25">
        <f>IFERROR(_xlfn.XLOOKUP($C355,WQBE_Loading!$C$4:$C$3072,WQBE_Loading!G$4:G$3072,,0,),"")</f>
        <v>0.38308183151175546</v>
      </c>
      <c r="AH355" s="25">
        <f>IFERROR(_xlfn.XLOOKUP($C355,WQBE_Loading!$C$4:$C$3072,WQBE_Loading!H$4:H$3072,,0,),"")</f>
        <v>1.9268627876591902</v>
      </c>
      <c r="AI355" s="25">
        <f>IFERROR(_xlfn.XLOOKUP($C355,WQBE_Loading!$C$4:$C$3072,WQBE_Loading!I$4:I$3072,,0,),"")</f>
        <v>87.49762619456871</v>
      </c>
      <c r="AJ355" s="25">
        <f>IFERROR(_xlfn.XLOOKUP($C355,WQBE_Loading!$C$4:$C$3072,WQBE_Loading!J$4:J$3072,,0,),"")</f>
        <v>6.6025706836947</v>
      </c>
      <c r="AK355" s="25">
        <f>IFERROR(_xlfn.XLOOKUP($C355,WQBE_Loading!$C$4:$C$3072,WQBE_Loading!K$4:K$3072,,0,),"")</f>
        <v>2264.9029824832501</v>
      </c>
      <c r="AL355" s="25">
        <f>IFERROR(_xlfn.XLOOKUP($C355,WQBE_Loading!$C$4:$C$3072,WQBE_Loading!L$4:L$3072,,0,),"")</f>
        <v>7.4576491263893697E-4</v>
      </c>
      <c r="AM355" s="25">
        <f>IFERROR(_xlfn.XLOOKUP($C355,WQBE_Loading!$C$4:$C$3072,WQBE_Loading!M$4:M$3072,,0,),"")</f>
        <v>3.2840774650037995E-5</v>
      </c>
      <c r="AN355" s="25">
        <f>IFERROR(_xlfn.XLOOKUP($C355,WQBE_Loading!$C$4:$C$3072,WQBE_Loading!N$4:N$3072,,0,),"")</f>
        <v>4.2094057221797002E-2</v>
      </c>
      <c r="AO355" s="25">
        <f>IFERROR(_xlfn.XLOOKUP($C355,WQBE_Loading!$C$4:$C$3072,WQBE_Loading!O$4:O$3072,,0,),"")</f>
        <v>0.11655834702854051</v>
      </c>
      <c r="AP355" s="25">
        <f>IFERROR(_xlfn.XLOOKUP($C355,WQBE_Loading!$C$4:$C$3072,WQBE_Loading!P$4:P$3072,,0,),"")</f>
        <v>0.11241971788762201</v>
      </c>
      <c r="AQ355" s="13">
        <f>IFERROR(_xlfn.XLOOKUP($C355,WQBE_Loading!$C$4:$C$3072,WQBE_Loading!Q$4:Q$3072,,0,),"")</f>
        <v>2433347.7019586852</v>
      </c>
      <c r="AR355">
        <f>_xlfn.XLOOKUP(C355,UrbanHeat!$A$2:$A$1333,UrbanHeat!$B$2:$B$1333,,0,)</f>
        <v>14.678000000000001</v>
      </c>
      <c r="AS355" s="25">
        <f>_xlfn.XLOOKUP($C355,TNC_Loading!$A$2:$A$1332,TNC_Loading!B$2:B$1332,,0,)</f>
        <v>3.327</v>
      </c>
      <c r="AT355" s="25">
        <f>_xlfn.XLOOKUP($C355,TNC_Loading!$A$2:$A$1332,TNC_Loading!C$2:C$1332,,0,)</f>
        <v>0.26100000000000001</v>
      </c>
      <c r="AU355" s="25">
        <f>_xlfn.XLOOKUP($C355,TNC_Loading!$A$2:$A$1332,TNC_Loading!D$2:D$1332,,0,)</f>
        <v>4.3620000000000001</v>
      </c>
      <c r="AV355" s="25">
        <f>_xlfn.XLOOKUP($C355,TNC_Loading!$A$2:$A$1332,TNC_Loading!E$2:E$1332,,0,)</f>
        <v>3.9630000000000001</v>
      </c>
      <c r="AW355" s="25">
        <f>_xlfn.XLOOKUP($C355,TNC_Loading!$A$2:$A$1332,TNC_Loading!F$2:F$1332,,0,)</f>
        <v>77.619</v>
      </c>
      <c r="AX355">
        <f>_xlfn.XLOOKUP(C355,BIBI!$D$2:$D$1332,BIBI!$F$2:$F$1332,,0,)</f>
        <v>0</v>
      </c>
      <c r="AY355">
        <f>_xlfn.XLOOKUP(C355,FacilityCounts!$A$3:$A$1333,FacilityCounts!$B$3:$B$1333,,0,)</f>
        <v>12</v>
      </c>
      <c r="AZ355">
        <f>_xlfn.XLOOKUP(C355,FacilityCounts!$D$3:$D$1333,FacilityCounts!$E$3:$E$1333,,0,)</f>
        <v>12</v>
      </c>
      <c r="BA355">
        <f>_xlfn.XLOOKUP(C355,FacilityCounts!$G$3:$G$1333,FacilityCounts!$H$3:$H$1333,,0,)</f>
        <v>5</v>
      </c>
      <c r="BB355">
        <f>IFERROR(_xlfn.XLOOKUP(C355,'DA to P Sensitive Lakes'!$P$2:$P$44,'DA to P Sensitive Lakes'!$Q$2:$Q$44,,0,),0)</f>
        <v>0</v>
      </c>
      <c r="BC355" s="25">
        <f>_xlfn.XLOOKUP(C355,'Historic Runoff (mm)'!$A$2:$A$1332,'Historic Runoff (mm)'!$B$2:$B$1332,,0,)</f>
        <v>294.76100000000002</v>
      </c>
      <c r="BD355">
        <f>_xlfn.XLOOKUP(C355,DrainageComplaint!$A$2:$A$1332,DrainageComplaint!$B$2:$B$1332,,0,)</f>
        <v>7</v>
      </c>
      <c r="BE355">
        <f>_xlfn.XLOOKUP(C355,PAD_Area!$G$2:$G$1332,PAD_Area!$H$2:$H$1332,,0,)</f>
        <v>0</v>
      </c>
    </row>
    <row r="356" spans="1:57" x14ac:dyDescent="0.2">
      <c r="A356" s="2">
        <v>353</v>
      </c>
      <c r="B356" s="2">
        <v>354</v>
      </c>
      <c r="C356" s="20">
        <v>1003510</v>
      </c>
      <c r="D356" s="3" t="s">
        <v>360</v>
      </c>
      <c r="E356" s="3" t="s">
        <v>27</v>
      </c>
      <c r="F356" s="3">
        <v>755.99099999999999</v>
      </c>
      <c r="G356" s="3">
        <v>42288.892062300001</v>
      </c>
      <c r="H356" s="3">
        <v>32930838.516899999</v>
      </c>
      <c r="I356" s="2">
        <v>3</v>
      </c>
      <c r="J356" s="2">
        <v>3</v>
      </c>
      <c r="K356" s="2">
        <v>0</v>
      </c>
      <c r="L356" s="2">
        <v>2</v>
      </c>
      <c r="M356" s="3">
        <v>0</v>
      </c>
      <c r="N356" s="2">
        <f>_xlfn.XLOOKUP(C356,Shellfish_Presence!$E$3:$E$1333,Shellfish_Presence!$G$3:$G$1333,,0,)</f>
        <v>0</v>
      </c>
      <c r="O356" s="3">
        <v>0</v>
      </c>
      <c r="P356" s="3">
        <v>0</v>
      </c>
      <c r="Q356" s="2">
        <v>3</v>
      </c>
      <c r="R356" s="3">
        <v>1</v>
      </c>
      <c r="S356" s="3">
        <v>0</v>
      </c>
      <c r="T356" s="3">
        <v>47909.80078125</v>
      </c>
      <c r="U356" s="3">
        <v>4318.14990234375</v>
      </c>
      <c r="V356" s="2">
        <v>139</v>
      </c>
      <c r="W356" s="3">
        <f t="shared" si="10"/>
        <v>2.9012852847094097E-3</v>
      </c>
      <c r="X356">
        <f t="shared" si="11"/>
        <v>9.0130825675102846E-2</v>
      </c>
      <c r="Y356">
        <f>IFERROR(INDEX('Parcel Year'!$N$3:$N$1175,MATCH(KC_SPS_SubbasinAttributes!C356,'Parcel Year'!$M$3:$M$1175,0)),0)</f>
        <v>0.54698902368545532</v>
      </c>
      <c r="Z356">
        <f>INDEX(Imperviousness!$B$2:$B$1332,MATCH(KC_SPS_SubbasinAttributes!C356,Imperviousness!$A$2:$A$1332,0))</f>
        <v>7.4999999999999997E-2</v>
      </c>
      <c r="AA356">
        <f>INDEX('Flow Duration Index'!$B$2:$B$1332,MATCH(KC_SPS_SubbasinAttributes!C356,'Flow Duration Index'!$A$2:$A$1332,0))</f>
        <v>6.0570000000000004</v>
      </c>
      <c r="AB356">
        <f>INDEX(Opportunity_Index!$G$2:$G$1333,MATCH(KC_SPS_SubbasinAttributes!C356,Opportunity_Index!$F$2:$F$1333,0))</f>
        <v>1.145E-2</v>
      </c>
      <c r="AC356">
        <f>INDEX(Traffic!$B$2:$B$1332,MATCH(KC_SPS_SubbasinAttributes!C356,Traffic!$A$2:$A$1332,0))</f>
        <v>2229.567</v>
      </c>
      <c r="AD356">
        <f>INDEX(EquityScore!$F$3:$F$1334,MATCH(KC_SPS_SubbasinAttributes!C356,EquityScore!$E$3:$E$1334,0))</f>
        <v>1.3333333300000001</v>
      </c>
      <c r="AE356">
        <f>IFERROR(INDEX(PavementCondition!$E$2:$E$669,MATCH(KC_SPS_SubbasinAttributes!C356,PavementCondition!$D$2:$D$669,0)),"N/A")</f>
        <v>58</v>
      </c>
      <c r="AF356">
        <f>INDEX(SpawnerMortality!$E$2:$E$1331,MATCH(KC_SPS_SubbasinAttributes!C356,SpawnerMortality!$D$2:$D$1331,0))</f>
        <v>0.25261461200000002</v>
      </c>
      <c r="AG356" s="25">
        <f>IFERROR(_xlfn.XLOOKUP($C356,WQBE_Loading!$C$4:$C$3072,WQBE_Loading!G$4:G$3072,,0,),"")</f>
        <v>1.5422621301328401</v>
      </c>
      <c r="AH356" s="25">
        <f>IFERROR(_xlfn.XLOOKUP($C356,WQBE_Loading!$C$4:$C$3072,WQBE_Loading!H$4:H$3072,,0,),"")</f>
        <v>7.781841343565195</v>
      </c>
      <c r="AI356" s="25">
        <f>IFERROR(_xlfn.XLOOKUP($C356,WQBE_Loading!$C$4:$C$3072,WQBE_Loading!I$4:I$3072,,0,),"")</f>
        <v>308.9872626694455</v>
      </c>
      <c r="AJ356" s="25">
        <f>IFERROR(_xlfn.XLOOKUP($C356,WQBE_Loading!$C$4:$C$3072,WQBE_Loading!J$4:J$3072,,0,),"")</f>
        <v>23.770102222301951</v>
      </c>
      <c r="AK356" s="25">
        <f>IFERROR(_xlfn.XLOOKUP($C356,WQBE_Loading!$C$4:$C$3072,WQBE_Loading!K$4:K$3072,,0,),"")</f>
        <v>7914.0061232964254</v>
      </c>
      <c r="AL356" s="25">
        <f>IFERROR(_xlfn.XLOOKUP($C356,WQBE_Loading!$C$4:$C$3072,WQBE_Loading!L$4:L$3072,,0,),"")</f>
        <v>2.790539927057605E-3</v>
      </c>
      <c r="AM356" s="25">
        <f>IFERROR(_xlfn.XLOOKUP($C356,WQBE_Loading!$C$4:$C$3072,WQBE_Loading!M$4:M$3072,,0,),"")</f>
        <v>1.836600509206155E-4</v>
      </c>
      <c r="AN356" s="25">
        <f>IFERROR(_xlfn.XLOOKUP($C356,WQBE_Loading!$C$4:$C$3072,WQBE_Loading!N$4:N$3072,,0,),"")</f>
        <v>0.14662017697326701</v>
      </c>
      <c r="AO356" s="25">
        <f>IFERROR(_xlfn.XLOOKUP($C356,WQBE_Loading!$C$4:$C$3072,WQBE_Loading!O$4:O$3072,,0,),"")</f>
        <v>0.42296494038278254</v>
      </c>
      <c r="AP356" s="25">
        <f>IFERROR(_xlfn.XLOOKUP($C356,WQBE_Loading!$C$4:$C$3072,WQBE_Loading!P$4:P$3072,,0,),"")</f>
        <v>0.44691551102327454</v>
      </c>
      <c r="AQ356" s="13">
        <f>IFERROR(_xlfn.XLOOKUP($C356,WQBE_Loading!$C$4:$C$3072,WQBE_Loading!Q$4:Q$3072,,0,),"")</f>
        <v>8717697.9591047391</v>
      </c>
      <c r="AR356">
        <f>_xlfn.XLOOKUP(C356,UrbanHeat!$A$2:$A$1333,UrbanHeat!$B$2:$B$1333,,0,)</f>
        <v>13.592000000000001</v>
      </c>
      <c r="AS356" s="25">
        <f>_xlfn.XLOOKUP($C356,TNC_Loading!$A$2:$A$1332,TNC_Loading!B$2:B$1332,,0,)</f>
        <v>4.9809999999999999</v>
      </c>
      <c r="AT356" s="25">
        <f>_xlfn.XLOOKUP($C356,TNC_Loading!$A$2:$A$1332,TNC_Loading!C$2:C$1332,,0,)</f>
        <v>0.33</v>
      </c>
      <c r="AU356" s="25">
        <f>_xlfn.XLOOKUP($C356,TNC_Loading!$A$2:$A$1332,TNC_Loading!D$2:D$1332,,0,)</f>
        <v>6.1429999999999998</v>
      </c>
      <c r="AV356" s="25">
        <f>_xlfn.XLOOKUP($C356,TNC_Loading!$A$2:$A$1332,TNC_Loading!E$2:E$1332,,0,)</f>
        <v>5.6070000000000002</v>
      </c>
      <c r="AW356" s="25">
        <f>_xlfn.XLOOKUP($C356,TNC_Loading!$A$2:$A$1332,TNC_Loading!F$2:F$1332,,0,)</f>
        <v>115.181</v>
      </c>
      <c r="AX356">
        <f>_xlfn.XLOOKUP(C356,BIBI!$D$2:$D$1332,BIBI!$F$2:$F$1332,,0,)</f>
        <v>0</v>
      </c>
      <c r="AY356">
        <f>_xlfn.XLOOKUP(C356,FacilityCounts!$A$3:$A$1333,FacilityCounts!$B$3:$B$1333,,0,)</f>
        <v>32</v>
      </c>
      <c r="AZ356">
        <f>_xlfn.XLOOKUP(C356,FacilityCounts!$D$3:$D$1333,FacilityCounts!$E$3:$E$1333,,0,)</f>
        <v>17</v>
      </c>
      <c r="BA356">
        <f>_xlfn.XLOOKUP(C356,FacilityCounts!$G$3:$G$1333,FacilityCounts!$H$3:$H$1333,,0,)</f>
        <v>9</v>
      </c>
      <c r="BB356">
        <f>IFERROR(_xlfn.XLOOKUP(C356,'DA to P Sensitive Lakes'!$P$2:$P$44,'DA to P Sensitive Lakes'!$Q$2:$Q$44,,0,),0)</f>
        <v>0</v>
      </c>
      <c r="BC356" s="25">
        <f>_xlfn.XLOOKUP(C356,'Historic Runoff (mm)'!$A$2:$A$1332,'Historic Runoff (mm)'!$B$2:$B$1332,,0,)</f>
        <v>321.392</v>
      </c>
      <c r="BD356">
        <f>_xlfn.XLOOKUP(C356,DrainageComplaint!$A$2:$A$1332,DrainageComplaint!$B$2:$B$1332,,0,)</f>
        <v>10</v>
      </c>
      <c r="BE356">
        <f>_xlfn.XLOOKUP(C356,PAD_Area!$G$2:$G$1332,PAD_Area!$H$2:$H$1332,,0,)</f>
        <v>5.327870137989521E-3</v>
      </c>
    </row>
    <row r="357" spans="1:57" x14ac:dyDescent="0.2">
      <c r="A357" s="2">
        <v>354</v>
      </c>
      <c r="B357" s="2">
        <v>355</v>
      </c>
      <c r="C357" s="20">
        <v>1003520</v>
      </c>
      <c r="D357" s="3" t="s">
        <v>361</v>
      </c>
      <c r="E357" s="3" t="s">
        <v>27</v>
      </c>
      <c r="F357" s="3">
        <v>108.03700000000001</v>
      </c>
      <c r="G357" s="3">
        <v>12113.308092699999</v>
      </c>
      <c r="H357" s="3">
        <v>4706062.4770999998</v>
      </c>
      <c r="I357" s="2">
        <v>0</v>
      </c>
      <c r="J357" s="2">
        <v>3</v>
      </c>
      <c r="K357" s="2">
        <v>0</v>
      </c>
      <c r="L357" s="2">
        <v>0</v>
      </c>
      <c r="M357" s="3">
        <v>0</v>
      </c>
      <c r="N357" s="2">
        <f>_xlfn.XLOOKUP(C357,Shellfish_Presence!$E$3:$E$1333,Shellfish_Presence!$G$3:$G$1333,,0,)</f>
        <v>0</v>
      </c>
      <c r="O357" s="3">
        <v>0</v>
      </c>
      <c r="P357" s="3">
        <v>0</v>
      </c>
      <c r="Q357" s="2">
        <v>0</v>
      </c>
      <c r="R357" s="3">
        <v>1</v>
      </c>
      <c r="S357" s="3">
        <v>0</v>
      </c>
      <c r="T357" s="3">
        <v>11740.599609375</v>
      </c>
      <c r="U357" s="3">
        <v>63.332401275634766</v>
      </c>
      <c r="V357" s="2">
        <v>67</v>
      </c>
      <c r="W357" s="3">
        <f t="shared" si="10"/>
        <v>5.7066932038547461E-3</v>
      </c>
      <c r="X357">
        <f t="shared" si="11"/>
        <v>5.3943072230368148E-3</v>
      </c>
      <c r="Y357">
        <f>IFERROR(INDEX('Parcel Year'!$N$3:$N$1175,MATCH(KC_SPS_SubbasinAttributes!C357,'Parcel Year'!$M$3:$M$1175,0)),0)</f>
        <v>0.74126702547073364</v>
      </c>
      <c r="Z357">
        <f>INDEX(Imperviousness!$B$2:$B$1332,MATCH(KC_SPS_SubbasinAttributes!C357,Imperviousness!$A$2:$A$1332,0))</f>
        <v>7.3999999999999996E-2</v>
      </c>
      <c r="AA357">
        <f>INDEX('Flow Duration Index'!$B$2:$B$1332,MATCH(KC_SPS_SubbasinAttributes!C357,'Flow Duration Index'!$A$2:$A$1332,0))</f>
        <v>7.6319999999999997</v>
      </c>
      <c r="AB357">
        <f>INDEX(Opportunity_Index!$G$2:$G$1333,MATCH(KC_SPS_SubbasinAttributes!C357,Opportunity_Index!$F$2:$F$1333,0))</f>
        <v>3.5E-4</v>
      </c>
      <c r="AC357">
        <f>INDEX(Traffic!$B$2:$B$1332,MATCH(KC_SPS_SubbasinAttributes!C357,Traffic!$A$2:$A$1332,0))</f>
        <v>846.81399999999996</v>
      </c>
      <c r="AD357">
        <f>INDEX(EquityScore!$F$3:$F$1334,MATCH(KC_SPS_SubbasinAttributes!C357,EquityScore!$E$3:$E$1334,0))</f>
        <v>1.3333333300000001</v>
      </c>
      <c r="AE357">
        <f>IFERROR(INDEX(PavementCondition!$E$2:$E$669,MATCH(KC_SPS_SubbasinAttributes!C357,PavementCondition!$D$2:$D$669,0)),"N/A")</f>
        <v>95</v>
      </c>
      <c r="AF357">
        <f>INDEX(SpawnerMortality!$E$2:$E$1331,MATCH(KC_SPS_SubbasinAttributes!C357,SpawnerMortality!$D$2:$D$1331,0))</f>
        <v>0.25261461200000002</v>
      </c>
      <c r="AG357" s="25">
        <f>IFERROR(_xlfn.XLOOKUP($C357,WQBE_Loading!$C$4:$C$3072,WQBE_Loading!G$4:G$3072,,0,),"")</f>
        <v>0.28495661818051848</v>
      </c>
      <c r="AH357" s="25">
        <f>IFERROR(_xlfn.XLOOKUP($C357,WQBE_Loading!$C$4:$C$3072,WQBE_Loading!H$4:H$3072,,0,),"")</f>
        <v>1.4160171687909249</v>
      </c>
      <c r="AI357" s="25">
        <f>IFERROR(_xlfn.XLOOKUP($C357,WQBE_Loading!$C$4:$C$3072,WQBE_Loading!I$4:I$3072,,0,),"")</f>
        <v>69.845773611087992</v>
      </c>
      <c r="AJ357" s="25">
        <f>IFERROR(_xlfn.XLOOKUP($C357,WQBE_Loading!$C$4:$C$3072,WQBE_Loading!J$4:J$3072,,0,),"")</f>
        <v>5.2210001620977646</v>
      </c>
      <c r="AK357" s="25">
        <f>IFERROR(_xlfn.XLOOKUP($C357,WQBE_Loading!$C$4:$C$3072,WQBE_Loading!K$4:K$3072,,0,),"")</f>
        <v>1604.2748364884451</v>
      </c>
      <c r="AL357" s="25">
        <f>IFERROR(_xlfn.XLOOKUP($C357,WQBE_Loading!$C$4:$C$3072,WQBE_Loading!L$4:L$3072,,0,),"")</f>
        <v>5.3346856669044744E-4</v>
      </c>
      <c r="AM357" s="25">
        <f>IFERROR(_xlfn.XLOOKUP($C357,WQBE_Loading!$C$4:$C$3072,WQBE_Loading!M$4:M$3072,,0,),"")</f>
        <v>2.6194274893527849E-5</v>
      </c>
      <c r="AN357" s="25">
        <f>IFERROR(_xlfn.XLOOKUP($C357,WQBE_Loading!$C$4:$C$3072,WQBE_Loading!N$4:N$3072,,0,),"")</f>
        <v>3.4359059790256399E-2</v>
      </c>
      <c r="AO357" s="25">
        <f>IFERROR(_xlfn.XLOOKUP($C357,WQBE_Loading!$C$4:$C$3072,WQBE_Loading!O$4:O$3072,,0,),"")</f>
        <v>8.5083025312728711E-2</v>
      </c>
      <c r="AP357" s="25">
        <f>IFERROR(_xlfn.XLOOKUP($C357,WQBE_Loading!$C$4:$C$3072,WQBE_Loading!P$4:P$3072,,0,),"")</f>
        <v>7.5997967036712702E-2</v>
      </c>
      <c r="AQ357" s="13">
        <f>IFERROR(_xlfn.XLOOKUP($C357,WQBE_Loading!$C$4:$C$3072,WQBE_Loading!Q$4:Q$3072,,0,),"")</f>
        <v>1994237.1832381901</v>
      </c>
      <c r="AR357">
        <f>_xlfn.XLOOKUP(C357,UrbanHeat!$A$2:$A$1333,UrbanHeat!$B$2:$B$1333,,0,)</f>
        <v>12.356999999999999</v>
      </c>
      <c r="AS357" s="25">
        <f>_xlfn.XLOOKUP($C357,TNC_Loading!$A$2:$A$1332,TNC_Loading!B$2:B$1332,,0,)</f>
        <v>5.9669999999999996</v>
      </c>
      <c r="AT357" s="25">
        <f>_xlfn.XLOOKUP($C357,TNC_Loading!$A$2:$A$1332,TNC_Loading!C$2:C$1332,,0,)</f>
        <v>0.48099999999999998</v>
      </c>
      <c r="AU357" s="25">
        <f>_xlfn.XLOOKUP($C357,TNC_Loading!$A$2:$A$1332,TNC_Loading!D$2:D$1332,,0,)</f>
        <v>6.8490000000000002</v>
      </c>
      <c r="AV357" s="25">
        <f>_xlfn.XLOOKUP($C357,TNC_Loading!$A$2:$A$1332,TNC_Loading!E$2:E$1332,,0,)</f>
        <v>5.9960000000000004</v>
      </c>
      <c r="AW357" s="25">
        <f>_xlfn.XLOOKUP($C357,TNC_Loading!$A$2:$A$1332,TNC_Loading!F$2:F$1332,,0,)</f>
        <v>159.92099999999999</v>
      </c>
      <c r="AX357">
        <f>_xlfn.XLOOKUP(C357,BIBI!$D$2:$D$1332,BIBI!$F$2:$F$1332,,0,)</f>
        <v>0</v>
      </c>
      <c r="AY357">
        <f>_xlfn.XLOOKUP(C357,FacilityCounts!$A$3:$A$1333,FacilityCounts!$B$3:$B$1333,,0,)</f>
        <v>1</v>
      </c>
      <c r="AZ357">
        <f>_xlfn.XLOOKUP(C357,FacilityCounts!$D$3:$D$1333,FacilityCounts!$E$3:$E$1333,,0,)</f>
        <v>0</v>
      </c>
      <c r="BA357">
        <f>_xlfn.XLOOKUP(C357,FacilityCounts!$G$3:$G$1333,FacilityCounts!$H$3:$H$1333,,0,)</f>
        <v>0</v>
      </c>
      <c r="BB357">
        <f>IFERROR(_xlfn.XLOOKUP(C357,'DA to P Sensitive Lakes'!$P$2:$P$44,'DA to P Sensitive Lakes'!$Q$2:$Q$44,,0,),0)</f>
        <v>0</v>
      </c>
      <c r="BC357" s="25">
        <f>_xlfn.XLOOKUP(C357,'Historic Runoff (mm)'!$A$2:$A$1332,'Historic Runoff (mm)'!$B$2:$B$1332,,0,)</f>
        <v>547.69200000000001</v>
      </c>
      <c r="BD357">
        <f>_xlfn.XLOOKUP(C357,DrainageComplaint!$A$2:$A$1332,DrainageComplaint!$B$2:$B$1332,,0,)</f>
        <v>2</v>
      </c>
      <c r="BE357">
        <f>_xlfn.XLOOKUP(C357,PAD_Area!$G$2:$G$1332,PAD_Area!$H$2:$H$1332,,0,)</f>
        <v>0</v>
      </c>
    </row>
    <row r="358" spans="1:57" x14ac:dyDescent="0.2">
      <c r="A358" s="2">
        <v>355</v>
      </c>
      <c r="B358" s="2">
        <v>356</v>
      </c>
      <c r="C358" s="20">
        <v>1003530</v>
      </c>
      <c r="D358" s="3" t="s">
        <v>361</v>
      </c>
      <c r="E358" s="3" t="s">
        <v>27</v>
      </c>
      <c r="F358" s="3">
        <v>235.70099999999999</v>
      </c>
      <c r="G358" s="3">
        <v>14611.0634813</v>
      </c>
      <c r="H358" s="3">
        <v>10267074.8947</v>
      </c>
      <c r="I358" s="2">
        <v>0</v>
      </c>
      <c r="J358" s="2">
        <v>2</v>
      </c>
      <c r="K358" s="2">
        <v>0</v>
      </c>
      <c r="L358" s="2">
        <v>0</v>
      </c>
      <c r="M358" s="3">
        <v>0</v>
      </c>
      <c r="N358" s="2">
        <f>_xlfn.XLOOKUP(C358,Shellfish_Presence!$E$3:$E$1333,Shellfish_Presence!$G$3:$G$1333,,0,)</f>
        <v>0</v>
      </c>
      <c r="O358" s="3">
        <v>0</v>
      </c>
      <c r="P358" s="3">
        <v>0</v>
      </c>
      <c r="Q358" s="2">
        <v>1</v>
      </c>
      <c r="R358" s="3">
        <v>1</v>
      </c>
      <c r="S358" s="3">
        <v>0</v>
      </c>
      <c r="T358" s="3">
        <v>5131.10986328125</v>
      </c>
      <c r="U358" s="3">
        <v>0</v>
      </c>
      <c r="V358" s="2">
        <v>0</v>
      </c>
      <c r="W358" s="3">
        <f t="shared" si="10"/>
        <v>0</v>
      </c>
      <c r="X358">
        <f t="shared" si="11"/>
        <v>0</v>
      </c>
      <c r="Y358">
        <f>IFERROR(INDEX('Parcel Year'!$N$3:$N$1175,MATCH(KC_SPS_SubbasinAttributes!C358,'Parcel Year'!$M$3:$M$1175,0)),0)</f>
        <v>0.66468101739883423</v>
      </c>
      <c r="Z358">
        <f>INDEX(Imperviousness!$B$2:$B$1332,MATCH(KC_SPS_SubbasinAttributes!C358,Imperviousness!$A$2:$A$1332,0))</f>
        <v>3.5999999999999997E-2</v>
      </c>
      <c r="AA358">
        <f>INDEX('Flow Duration Index'!$B$2:$B$1332,MATCH(KC_SPS_SubbasinAttributes!C358,'Flow Duration Index'!$A$2:$A$1332,0))</f>
        <v>5.0570000000000004</v>
      </c>
      <c r="AB358">
        <f>INDEX(Opportunity_Index!$G$2:$G$1333,MATCH(KC_SPS_SubbasinAttributes!C358,Opportunity_Index!$F$2:$F$1333,0))</f>
        <v>1.145E-2</v>
      </c>
      <c r="AC358">
        <f>INDEX(Traffic!$B$2:$B$1332,MATCH(KC_SPS_SubbasinAttributes!C358,Traffic!$A$2:$A$1332,0))</f>
        <v>42.027999999999999</v>
      </c>
      <c r="AD358">
        <f>INDEX(EquityScore!$F$3:$F$1334,MATCH(KC_SPS_SubbasinAttributes!C358,EquityScore!$E$3:$E$1334,0))</f>
        <v>1.3333333300000001</v>
      </c>
      <c r="AE358">
        <f>IFERROR(INDEX(PavementCondition!$E$2:$E$669,MATCH(KC_SPS_SubbasinAttributes!C358,PavementCondition!$D$2:$D$669,0)),"N/A")</f>
        <v>37</v>
      </c>
      <c r="AF358">
        <f>INDEX(SpawnerMortality!$E$2:$E$1331,MATCH(KC_SPS_SubbasinAttributes!C358,SpawnerMortality!$D$2:$D$1331,0))</f>
        <v>0.29595340399999998</v>
      </c>
      <c r="AG358" s="25">
        <f>IFERROR(_xlfn.XLOOKUP($C358,WQBE_Loading!$C$4:$C$3072,WQBE_Loading!G$4:G$3072,,0,),"")</f>
        <v>0.15970982931029548</v>
      </c>
      <c r="AH358" s="25">
        <f>IFERROR(_xlfn.XLOOKUP($C358,WQBE_Loading!$C$4:$C$3072,WQBE_Loading!H$4:H$3072,,0,),"")</f>
        <v>0.77703872037447996</v>
      </c>
      <c r="AI358" s="25">
        <f>IFERROR(_xlfn.XLOOKUP($C358,WQBE_Loading!$C$4:$C$3072,WQBE_Loading!I$4:I$3072,,0,),"")</f>
        <v>61.404846686251503</v>
      </c>
      <c r="AJ358" s="25">
        <f>IFERROR(_xlfn.XLOOKUP($C358,WQBE_Loading!$C$4:$C$3072,WQBE_Loading!J$4:J$3072,,0,),"")</f>
        <v>4.4527777237566504</v>
      </c>
      <c r="AK358" s="25">
        <f>IFERROR(_xlfn.XLOOKUP($C358,WQBE_Loading!$C$4:$C$3072,WQBE_Loading!K$4:K$3072,,0,),"")</f>
        <v>1174.797078101315</v>
      </c>
      <c r="AL358" s="25">
        <f>IFERROR(_xlfn.XLOOKUP($C358,WQBE_Loading!$C$4:$C$3072,WQBE_Loading!L$4:L$3072,,0,),"")</f>
        <v>3.3076935675414052E-4</v>
      </c>
      <c r="AM358" s="25">
        <f>IFERROR(_xlfn.XLOOKUP($C358,WQBE_Loading!$C$4:$C$3072,WQBE_Loading!M$4:M$3072,,0,),"")</f>
        <v>5.5456302392150998E-6</v>
      </c>
      <c r="AN358" s="25">
        <f>IFERROR(_xlfn.XLOOKUP($C358,WQBE_Loading!$C$4:$C$3072,WQBE_Loading!N$4:N$3072,,0,),"")</f>
        <v>2.6866758741626549E-2</v>
      </c>
      <c r="AO358" s="25">
        <f>IFERROR(_xlfn.XLOOKUP($C358,WQBE_Loading!$C$4:$C$3072,WQBE_Loading!O$4:O$3072,,0,),"")</f>
        <v>5.8288694001000299E-2</v>
      </c>
      <c r="AP358" s="25">
        <f>IFERROR(_xlfn.XLOOKUP($C358,WQBE_Loading!$C$4:$C$3072,WQBE_Loading!P$4:P$3072,,0,),"")</f>
        <v>5.17758576215872E-2</v>
      </c>
      <c r="AQ358" s="13">
        <f>IFERROR(_xlfn.XLOOKUP($C358,WQBE_Loading!$C$4:$C$3072,WQBE_Loading!Q$4:Q$3072,,0,),"")</f>
        <v>1698285.4908235702</v>
      </c>
      <c r="AR358">
        <f>_xlfn.XLOOKUP(C358,UrbanHeat!$A$2:$A$1333,UrbanHeat!$B$2:$B$1333,,0,)</f>
        <v>13.958</v>
      </c>
      <c r="AS358" s="25">
        <f>_xlfn.XLOOKUP($C358,TNC_Loading!$A$2:$A$1332,TNC_Loading!B$2:B$1332,,0,)</f>
        <v>3.113</v>
      </c>
      <c r="AT358" s="25">
        <f>_xlfn.XLOOKUP($C358,TNC_Loading!$A$2:$A$1332,TNC_Loading!C$2:C$1332,,0,)</f>
        <v>0.14899999999999999</v>
      </c>
      <c r="AU358" s="25">
        <f>_xlfn.XLOOKUP($C358,TNC_Loading!$A$2:$A$1332,TNC_Loading!D$2:D$1332,,0,)</f>
        <v>2.8069999999999999</v>
      </c>
      <c r="AV358" s="25">
        <f>_xlfn.XLOOKUP($C358,TNC_Loading!$A$2:$A$1332,TNC_Loading!E$2:E$1332,,0,)</f>
        <v>3.121</v>
      </c>
      <c r="AW358" s="25">
        <f>_xlfn.XLOOKUP($C358,TNC_Loading!$A$2:$A$1332,TNC_Loading!F$2:F$1332,,0,)</f>
        <v>65.39</v>
      </c>
      <c r="AX358">
        <f>_xlfn.XLOOKUP(C358,BIBI!$D$2:$D$1332,BIBI!$F$2:$F$1332,,0,)</f>
        <v>0</v>
      </c>
      <c r="AY358">
        <f>_xlfn.XLOOKUP(C358,FacilityCounts!$A$3:$A$1333,FacilityCounts!$B$3:$B$1333,,0,)</f>
        <v>3</v>
      </c>
      <c r="AZ358">
        <f>_xlfn.XLOOKUP(C358,FacilityCounts!$D$3:$D$1333,FacilityCounts!$E$3:$E$1333,,0,)</f>
        <v>1</v>
      </c>
      <c r="BA358">
        <f>_xlfn.XLOOKUP(C358,FacilityCounts!$G$3:$G$1333,FacilityCounts!$H$3:$H$1333,,0,)</f>
        <v>0</v>
      </c>
      <c r="BB358">
        <f>IFERROR(_xlfn.XLOOKUP(C358,'DA to P Sensitive Lakes'!$P$2:$P$44,'DA to P Sensitive Lakes'!$Q$2:$Q$44,,0,),0)</f>
        <v>0</v>
      </c>
      <c r="BC358" s="25">
        <f>_xlfn.XLOOKUP(C358,'Historic Runoff (mm)'!$A$2:$A$1332,'Historic Runoff (mm)'!$B$2:$B$1332,,0,)</f>
        <v>291.27100000000002</v>
      </c>
      <c r="BD358">
        <f>_xlfn.XLOOKUP(C358,DrainageComplaint!$A$2:$A$1332,DrainageComplaint!$B$2:$B$1332,,0,)</f>
        <v>2</v>
      </c>
      <c r="BE358">
        <f>_xlfn.XLOOKUP(C358,PAD_Area!$G$2:$G$1332,PAD_Area!$H$2:$H$1332,,0,)</f>
        <v>2.1080600097775459E-2</v>
      </c>
    </row>
    <row r="359" spans="1:57" x14ac:dyDescent="0.2">
      <c r="A359" s="2">
        <v>356</v>
      </c>
      <c r="B359" s="2">
        <v>357</v>
      </c>
      <c r="C359" s="20">
        <v>1003540</v>
      </c>
      <c r="D359" s="3" t="s">
        <v>361</v>
      </c>
      <c r="E359" s="3" t="s">
        <v>27</v>
      </c>
      <c r="F359" s="3">
        <v>698.46</v>
      </c>
      <c r="G359" s="3">
        <v>30619.083267400001</v>
      </c>
      <c r="H359" s="3">
        <v>30424787.378199998</v>
      </c>
      <c r="I359" s="2">
        <v>6</v>
      </c>
      <c r="J359" s="2">
        <v>3</v>
      </c>
      <c r="K359" s="2">
        <v>1</v>
      </c>
      <c r="L359" s="2">
        <v>13</v>
      </c>
      <c r="M359" s="3">
        <v>0</v>
      </c>
      <c r="N359" s="2">
        <f>_xlfn.XLOOKUP(C359,Shellfish_Presence!$E$3:$E$1333,Shellfish_Presence!$G$3:$G$1333,,0,)</f>
        <v>0</v>
      </c>
      <c r="O359" s="3">
        <v>0</v>
      </c>
      <c r="P359" s="3">
        <v>0</v>
      </c>
      <c r="Q359" s="2">
        <v>2</v>
      </c>
      <c r="R359" s="3">
        <v>1</v>
      </c>
      <c r="S359" s="3">
        <v>0</v>
      </c>
      <c r="T359" s="3">
        <v>60501.6015625</v>
      </c>
      <c r="U359" s="3">
        <v>4858.5400390625</v>
      </c>
      <c r="V359" s="2">
        <v>84</v>
      </c>
      <c r="W359" s="3">
        <f t="shared" si="10"/>
        <v>1.3883929983774966E-3</v>
      </c>
      <c r="X359">
        <f t="shared" si="11"/>
        <v>8.0304321102036946E-2</v>
      </c>
      <c r="Y359">
        <f>IFERROR(INDEX('Parcel Year'!$N$3:$N$1175,MATCH(KC_SPS_SubbasinAttributes!C359,'Parcel Year'!$M$3:$M$1175,0)),0)</f>
        <v>0.64095002412796021</v>
      </c>
      <c r="Z359">
        <f>INDEX(Imperviousness!$B$2:$B$1332,MATCH(KC_SPS_SubbasinAttributes!C359,Imperviousness!$A$2:$A$1332,0))</f>
        <v>0.105</v>
      </c>
      <c r="AA359">
        <f>INDEX('Flow Duration Index'!$B$2:$B$1332,MATCH(KC_SPS_SubbasinAttributes!C359,'Flow Duration Index'!$A$2:$A$1332,0))</f>
        <v>7.351</v>
      </c>
      <c r="AB359">
        <f>INDEX(Opportunity_Index!$G$2:$G$1333,MATCH(KC_SPS_SubbasinAttributes!C359,Opportunity_Index!$F$2:$F$1333,0))</f>
        <v>2.2200000000000001E-2</v>
      </c>
      <c r="AC359">
        <f>INDEX(Traffic!$B$2:$B$1332,MATCH(KC_SPS_SubbasinAttributes!C359,Traffic!$A$2:$A$1332,0))</f>
        <v>553.75900000000001</v>
      </c>
      <c r="AD359">
        <f>INDEX(EquityScore!$F$3:$F$1334,MATCH(KC_SPS_SubbasinAttributes!C359,EquityScore!$E$3:$E$1334,0))</f>
        <v>1.3333333300000001</v>
      </c>
      <c r="AE359">
        <f>IFERROR(INDEX(PavementCondition!$E$2:$E$669,MATCH(KC_SPS_SubbasinAttributes!C359,PavementCondition!$D$2:$D$669,0)),"N/A")</f>
        <v>59</v>
      </c>
      <c r="AF359">
        <f>INDEX(SpawnerMortality!$E$2:$E$1331,MATCH(KC_SPS_SubbasinAttributes!C359,SpawnerMortality!$D$2:$D$1331,0))</f>
        <v>0.29595340399999998</v>
      </c>
      <c r="AG359" s="25">
        <f>IFERROR(_xlfn.XLOOKUP($C359,WQBE_Loading!$C$4:$C$3072,WQBE_Loading!G$4:G$3072,,0,),"")</f>
        <v>0.9484774924009135</v>
      </c>
      <c r="AH359" s="25">
        <f>IFERROR(_xlfn.XLOOKUP($C359,WQBE_Loading!$C$4:$C$3072,WQBE_Loading!H$4:H$3072,,0,),"")</f>
        <v>4.4899500561550347</v>
      </c>
      <c r="AI359" s="25">
        <f>IFERROR(_xlfn.XLOOKUP($C359,WQBE_Loading!$C$4:$C$3072,WQBE_Loading!I$4:I$3072,,0,),"")</f>
        <v>344.71615400401799</v>
      </c>
      <c r="AJ359" s="25">
        <f>IFERROR(_xlfn.XLOOKUP($C359,WQBE_Loading!$C$4:$C$3072,WQBE_Loading!J$4:J$3072,,0,),"")</f>
        <v>25.005642544632501</v>
      </c>
      <c r="AK359" s="25">
        <f>IFERROR(_xlfn.XLOOKUP($C359,WQBE_Loading!$C$4:$C$3072,WQBE_Loading!K$4:K$3072,,0,),"")</f>
        <v>6281.2348972159252</v>
      </c>
      <c r="AL359" s="25">
        <f>IFERROR(_xlfn.XLOOKUP($C359,WQBE_Loading!$C$4:$C$3072,WQBE_Loading!L$4:L$3072,,0,),"")</f>
        <v>1.8618023107087149E-3</v>
      </c>
      <c r="AM359" s="25">
        <f>IFERROR(_xlfn.XLOOKUP($C359,WQBE_Loading!$C$4:$C$3072,WQBE_Loading!M$4:M$3072,,0,),"")</f>
        <v>5.2354663180142902E-5</v>
      </c>
      <c r="AN359" s="25">
        <f>IFERROR(_xlfn.XLOOKUP($C359,WQBE_Loading!$C$4:$C$3072,WQBE_Loading!N$4:N$3072,,0,),"")</f>
        <v>0.16069954388944299</v>
      </c>
      <c r="AO359" s="25">
        <f>IFERROR(_xlfn.XLOOKUP($C359,WQBE_Loading!$C$4:$C$3072,WQBE_Loading!O$4:O$3072,,0,),"")</f>
        <v>0.32738258339610049</v>
      </c>
      <c r="AP359" s="25">
        <f>IFERROR(_xlfn.XLOOKUP($C359,WQBE_Loading!$C$4:$C$3072,WQBE_Loading!P$4:P$3072,,0,),"")</f>
        <v>0.24510145133317701</v>
      </c>
      <c r="AQ359" s="13">
        <f>IFERROR(_xlfn.XLOOKUP($C359,WQBE_Loading!$C$4:$C$3072,WQBE_Loading!Q$4:Q$3072,,0,),"")</f>
        <v>9638212.8147840686</v>
      </c>
      <c r="AR359">
        <f>_xlfn.XLOOKUP(C359,UrbanHeat!$A$2:$A$1333,UrbanHeat!$B$2:$B$1333,,0,)</f>
        <v>13.321</v>
      </c>
      <c r="AS359" s="25">
        <f>_xlfn.XLOOKUP($C359,TNC_Loading!$A$2:$A$1332,TNC_Loading!B$2:B$1332,,0,)</f>
        <v>5.5540000000000003</v>
      </c>
      <c r="AT359" s="25">
        <f>_xlfn.XLOOKUP($C359,TNC_Loading!$A$2:$A$1332,TNC_Loading!C$2:C$1332,,0,)</f>
        <v>0.39700000000000002</v>
      </c>
      <c r="AU359" s="25">
        <f>_xlfn.XLOOKUP($C359,TNC_Loading!$A$2:$A$1332,TNC_Loading!D$2:D$1332,,0,)</f>
        <v>5.8029999999999999</v>
      </c>
      <c r="AV359" s="25">
        <f>_xlfn.XLOOKUP($C359,TNC_Loading!$A$2:$A$1332,TNC_Loading!E$2:E$1332,,0,)</f>
        <v>6.0209999999999999</v>
      </c>
      <c r="AW359" s="25">
        <f>_xlfn.XLOOKUP($C359,TNC_Loading!$A$2:$A$1332,TNC_Loading!F$2:F$1332,,0,)</f>
        <v>122.599</v>
      </c>
      <c r="AX359">
        <f>_xlfn.XLOOKUP(C359,BIBI!$D$2:$D$1332,BIBI!$F$2:$F$1332,,0,)</f>
        <v>36.299999999999997</v>
      </c>
      <c r="AY359">
        <f>_xlfn.XLOOKUP(C359,FacilityCounts!$A$3:$A$1333,FacilityCounts!$B$3:$B$1333,,0,)</f>
        <v>8</v>
      </c>
      <c r="AZ359">
        <f>_xlfn.XLOOKUP(C359,FacilityCounts!$D$3:$D$1333,FacilityCounts!$E$3:$E$1333,,0,)</f>
        <v>8</v>
      </c>
      <c r="BA359">
        <f>_xlfn.XLOOKUP(C359,FacilityCounts!$G$3:$G$1333,FacilityCounts!$H$3:$H$1333,,0,)</f>
        <v>1</v>
      </c>
      <c r="BB359">
        <f>IFERROR(_xlfn.XLOOKUP(C359,'DA to P Sensitive Lakes'!$P$2:$P$44,'DA to P Sensitive Lakes'!$Q$2:$Q$44,,0,),0)</f>
        <v>0</v>
      </c>
      <c r="BC359" s="25">
        <f>_xlfn.XLOOKUP(C359,'Historic Runoff (mm)'!$A$2:$A$1332,'Historic Runoff (mm)'!$B$2:$B$1332,,0,)</f>
        <v>387.755</v>
      </c>
      <c r="BD359">
        <f>_xlfn.XLOOKUP(C359,DrainageComplaint!$A$2:$A$1332,DrainageComplaint!$B$2:$B$1332,,0,)</f>
        <v>8</v>
      </c>
      <c r="BE359">
        <f>_xlfn.XLOOKUP(C359,PAD_Area!$G$2:$G$1332,PAD_Area!$H$2:$H$1332,,0,)</f>
        <v>9.7387097775936127E-3</v>
      </c>
    </row>
    <row r="360" spans="1:57" x14ac:dyDescent="0.2">
      <c r="A360" s="2">
        <v>357</v>
      </c>
      <c r="B360" s="2">
        <v>358</v>
      </c>
      <c r="C360" s="20">
        <v>1003550</v>
      </c>
      <c r="D360" s="3" t="s">
        <v>364</v>
      </c>
      <c r="E360" s="3" t="s">
        <v>27</v>
      </c>
      <c r="F360" s="3">
        <v>236.59800000000001</v>
      </c>
      <c r="G360" s="3">
        <v>18837.7993503</v>
      </c>
      <c r="H360" s="3">
        <v>10306163.6524</v>
      </c>
      <c r="I360" s="2">
        <v>12</v>
      </c>
      <c r="J360" s="2">
        <v>3</v>
      </c>
      <c r="K360" s="2">
        <v>0</v>
      </c>
      <c r="L360" s="2">
        <v>0</v>
      </c>
      <c r="M360" s="3">
        <v>0</v>
      </c>
      <c r="N360" s="2">
        <f>_xlfn.XLOOKUP(C360,Shellfish_Presence!$E$3:$E$1333,Shellfish_Presence!$G$3:$G$1333,,0,)</f>
        <v>0</v>
      </c>
      <c r="O360" s="3">
        <v>0</v>
      </c>
      <c r="P360" s="3">
        <v>0</v>
      </c>
      <c r="Q360" s="2">
        <v>2</v>
      </c>
      <c r="R360" s="3">
        <v>1</v>
      </c>
      <c r="S360" s="3">
        <v>0</v>
      </c>
      <c r="T360" s="3">
        <v>8218.669921875</v>
      </c>
      <c r="U360" s="3">
        <v>630.47100830078125</v>
      </c>
      <c r="V360" s="2">
        <v>31</v>
      </c>
      <c r="W360" s="3">
        <f t="shared" si="10"/>
        <v>3.7718998687962502E-3</v>
      </c>
      <c r="X360">
        <f t="shared" si="11"/>
        <v>7.671204882224375E-2</v>
      </c>
      <c r="Y360">
        <f>IFERROR(INDEX('Parcel Year'!$N$3:$N$1175,MATCH(KC_SPS_SubbasinAttributes!C360,'Parcel Year'!$M$3:$M$1175,0)),0)</f>
        <v>0.40112099051475525</v>
      </c>
      <c r="Z360">
        <f>INDEX(Imperviousness!$B$2:$B$1332,MATCH(KC_SPS_SubbasinAttributes!C360,Imperviousness!$A$2:$A$1332,0))</f>
        <v>0.09</v>
      </c>
      <c r="AA360">
        <f>INDEX('Flow Duration Index'!$B$2:$B$1332,MATCH(KC_SPS_SubbasinAttributes!C360,'Flow Duration Index'!$A$2:$A$1332,0))</f>
        <v>6.77</v>
      </c>
      <c r="AB360">
        <f>INDEX(Opportunity_Index!$G$2:$G$1333,MATCH(KC_SPS_SubbasinAttributes!C360,Opportunity_Index!$F$2:$F$1333,0))</f>
        <v>6.9999999999999999E-4</v>
      </c>
      <c r="AC360">
        <f>INDEX(Traffic!$B$2:$B$1332,MATCH(KC_SPS_SubbasinAttributes!C360,Traffic!$A$2:$A$1332,0))</f>
        <v>997.54300000000001</v>
      </c>
      <c r="AD360">
        <f>INDEX(EquityScore!$F$3:$F$1334,MATCH(KC_SPS_SubbasinAttributes!C360,EquityScore!$E$3:$E$1334,0))</f>
        <v>1.3333333300000001</v>
      </c>
      <c r="AE360">
        <f>IFERROR(INDEX(PavementCondition!$E$2:$E$669,MATCH(KC_SPS_SubbasinAttributes!C360,PavementCondition!$D$2:$D$669,0)),"N/A")</f>
        <v>74</v>
      </c>
      <c r="AF360">
        <f>INDEX(SpawnerMortality!$E$2:$E$1331,MATCH(KC_SPS_SubbasinAttributes!C360,SpawnerMortality!$D$2:$D$1331,0))</f>
        <v>0.28059256799999999</v>
      </c>
      <c r="AG360" s="25">
        <f>IFERROR(_xlfn.XLOOKUP($C360,WQBE_Loading!$C$4:$C$3072,WQBE_Loading!G$4:G$3072,,0,),"")</f>
        <v>0.617726827297717</v>
      </c>
      <c r="AH360" s="25">
        <f>IFERROR(_xlfn.XLOOKUP($C360,WQBE_Loading!$C$4:$C$3072,WQBE_Loading!H$4:H$3072,,0,),"")</f>
        <v>3.159792020605515</v>
      </c>
      <c r="AI360" s="25">
        <f>IFERROR(_xlfn.XLOOKUP($C360,WQBE_Loading!$C$4:$C$3072,WQBE_Loading!I$4:I$3072,,0,),"")</f>
        <v>85.989015827036553</v>
      </c>
      <c r="AJ360" s="25">
        <f>IFERROR(_xlfn.XLOOKUP($C360,WQBE_Loading!$C$4:$C$3072,WQBE_Loading!J$4:J$3072,,0,),"")</f>
        <v>6.9568312116955502</v>
      </c>
      <c r="AK360" s="25">
        <f>IFERROR(_xlfn.XLOOKUP($C360,WQBE_Loading!$C$4:$C$3072,WQBE_Loading!K$4:K$3072,,0,),"")</f>
        <v>2707.9020509956899</v>
      </c>
      <c r="AL360" s="25">
        <f>IFERROR(_xlfn.XLOOKUP($C360,WQBE_Loading!$C$4:$C$3072,WQBE_Loading!L$4:L$3072,,0,),"")</f>
        <v>1.07017989761835E-3</v>
      </c>
      <c r="AM360" s="25">
        <f>IFERROR(_xlfn.XLOOKUP($C360,WQBE_Loading!$C$4:$C$3072,WQBE_Loading!M$4:M$3072,,0,),"")</f>
        <v>9.0213244782000752E-5</v>
      </c>
      <c r="AN360" s="25">
        <f>IFERROR(_xlfn.XLOOKUP($C360,WQBE_Loading!$C$4:$C$3072,WQBE_Loading!N$4:N$3072,,0,),"")</f>
        <v>4.3938583515775197E-2</v>
      </c>
      <c r="AO360" s="25">
        <f>IFERROR(_xlfn.XLOOKUP($C360,WQBE_Loading!$C$4:$C$3072,WQBE_Loading!O$4:O$3072,,0,),"")</f>
        <v>0.15085512354917502</v>
      </c>
      <c r="AP360" s="25">
        <f>IFERROR(_xlfn.XLOOKUP($C360,WQBE_Loading!$C$4:$C$3072,WQBE_Loading!P$4:P$3072,,0,),"")</f>
        <v>0.17017281216730701</v>
      </c>
      <c r="AQ360" s="13">
        <f>IFERROR(_xlfn.XLOOKUP($C360,WQBE_Loading!$C$4:$C$3072,WQBE_Loading!Q$4:Q$3072,,0,),"")</f>
        <v>5037730.13757894</v>
      </c>
      <c r="AR360">
        <f>_xlfn.XLOOKUP(C360,UrbanHeat!$A$2:$A$1333,UrbanHeat!$B$2:$B$1333,,0,)</f>
        <v>12.646000000000001</v>
      </c>
      <c r="AS360" s="25">
        <f>_xlfn.XLOOKUP($C360,TNC_Loading!$A$2:$A$1332,TNC_Loading!B$2:B$1332,,0,)</f>
        <v>3.746</v>
      </c>
      <c r="AT360" s="25">
        <f>_xlfn.XLOOKUP($C360,TNC_Loading!$A$2:$A$1332,TNC_Loading!C$2:C$1332,,0,)</f>
        <v>0.312</v>
      </c>
      <c r="AU360" s="25">
        <f>_xlfn.XLOOKUP($C360,TNC_Loading!$A$2:$A$1332,TNC_Loading!D$2:D$1332,,0,)</f>
        <v>5.4569999999999999</v>
      </c>
      <c r="AV360" s="25">
        <f>_xlfn.XLOOKUP($C360,TNC_Loading!$A$2:$A$1332,TNC_Loading!E$2:E$1332,,0,)</f>
        <v>3.944</v>
      </c>
      <c r="AW360" s="25">
        <f>_xlfn.XLOOKUP($C360,TNC_Loading!$A$2:$A$1332,TNC_Loading!F$2:F$1332,,0,)</f>
        <v>96.385000000000005</v>
      </c>
      <c r="AX360">
        <f>_xlfn.XLOOKUP(C360,BIBI!$D$2:$D$1332,BIBI!$F$2:$F$1332,,0,)</f>
        <v>0</v>
      </c>
      <c r="AY360">
        <f>_xlfn.XLOOKUP(C360,FacilityCounts!$A$3:$A$1333,FacilityCounts!$B$3:$B$1333,,0,)</f>
        <v>7</v>
      </c>
      <c r="AZ360">
        <f>_xlfn.XLOOKUP(C360,FacilityCounts!$D$3:$D$1333,FacilityCounts!$E$3:$E$1333,,0,)</f>
        <v>3</v>
      </c>
      <c r="BA360">
        <f>_xlfn.XLOOKUP(C360,FacilityCounts!$G$3:$G$1333,FacilityCounts!$H$3:$H$1333,,0,)</f>
        <v>1</v>
      </c>
      <c r="BB360">
        <f>IFERROR(_xlfn.XLOOKUP(C360,'DA to P Sensitive Lakes'!$P$2:$P$44,'DA to P Sensitive Lakes'!$Q$2:$Q$44,,0,),0)</f>
        <v>1</v>
      </c>
      <c r="BC360" s="25">
        <f>_xlfn.XLOOKUP(C360,'Historic Runoff (mm)'!$A$2:$A$1332,'Historic Runoff (mm)'!$B$2:$B$1332,,0,)</f>
        <v>278.11599999999999</v>
      </c>
      <c r="BD360">
        <f>_xlfn.XLOOKUP(C360,DrainageComplaint!$A$2:$A$1332,DrainageComplaint!$B$2:$B$1332,,0,)</f>
        <v>0</v>
      </c>
      <c r="BE360">
        <f>_xlfn.XLOOKUP(C360,PAD_Area!$G$2:$G$1332,PAD_Area!$H$2:$H$1332,,0,)</f>
        <v>0</v>
      </c>
    </row>
    <row r="361" spans="1:57" x14ac:dyDescent="0.2">
      <c r="A361" s="2">
        <v>358</v>
      </c>
      <c r="B361" s="2">
        <v>359</v>
      </c>
      <c r="C361" s="20">
        <v>1003560</v>
      </c>
      <c r="D361" s="3" t="s">
        <v>365</v>
      </c>
      <c r="E361" s="3" t="s">
        <v>27</v>
      </c>
      <c r="F361" s="3">
        <v>343.76900000000001</v>
      </c>
      <c r="G361" s="3">
        <v>30525.277704600001</v>
      </c>
      <c r="H361" s="3">
        <v>14974498.857799999</v>
      </c>
      <c r="I361" s="2">
        <v>6</v>
      </c>
      <c r="J361" s="2">
        <v>3</v>
      </c>
      <c r="K361" s="2">
        <v>0</v>
      </c>
      <c r="L361" s="2">
        <v>9</v>
      </c>
      <c r="M361" s="3">
        <v>0</v>
      </c>
      <c r="N361" s="2">
        <f>_xlfn.XLOOKUP(C361,Shellfish_Presence!$E$3:$E$1333,Shellfish_Presence!$G$3:$G$1333,,0,)</f>
        <v>0</v>
      </c>
      <c r="O361" s="3">
        <v>0</v>
      </c>
      <c r="P361" s="3">
        <v>0</v>
      </c>
      <c r="Q361" s="2">
        <v>2</v>
      </c>
      <c r="R361" s="3">
        <v>0.97271698713302612</v>
      </c>
      <c r="S361" s="3">
        <v>0</v>
      </c>
      <c r="T361" s="3">
        <v>24180.30078125</v>
      </c>
      <c r="U361" s="3">
        <v>3026.429931640625</v>
      </c>
      <c r="V361" s="2">
        <v>57</v>
      </c>
      <c r="W361" s="3">
        <f t="shared" si="10"/>
        <v>2.3572907763082583E-3</v>
      </c>
      <c r="X361">
        <f t="shared" si="11"/>
        <v>0.12516097128069611</v>
      </c>
      <c r="Y361">
        <f>IFERROR(INDEX('Parcel Year'!$N$3:$N$1175,MATCH(KC_SPS_SubbasinAttributes!C361,'Parcel Year'!$M$3:$M$1175,0)),0)</f>
        <v>0.68729299306869507</v>
      </c>
      <c r="Z361">
        <f>INDEX(Imperviousness!$B$2:$B$1332,MATCH(KC_SPS_SubbasinAttributes!C361,Imperviousness!$A$2:$A$1332,0))</f>
        <v>8.8999999999999996E-2</v>
      </c>
      <c r="AA361">
        <f>INDEX('Flow Duration Index'!$B$2:$B$1332,MATCH(KC_SPS_SubbasinAttributes!C361,'Flow Duration Index'!$A$2:$A$1332,0))</f>
        <v>4.3979999999999997</v>
      </c>
      <c r="AB361">
        <f>INDEX(Opportunity_Index!$G$2:$G$1333,MATCH(KC_SPS_SubbasinAttributes!C361,Opportunity_Index!$F$2:$F$1333,0))</f>
        <v>6.9999999999999999E-4</v>
      </c>
      <c r="AC361">
        <f>INDEX(Traffic!$B$2:$B$1332,MATCH(KC_SPS_SubbasinAttributes!C361,Traffic!$A$2:$A$1332,0))</f>
        <v>233.88499999999999</v>
      </c>
      <c r="AD361">
        <f>INDEX(EquityScore!$F$3:$F$1334,MATCH(KC_SPS_SubbasinAttributes!C361,EquityScore!$E$3:$E$1334,0))</f>
        <v>1.3333333300000001</v>
      </c>
      <c r="AE361">
        <f>IFERROR(INDEX(PavementCondition!$E$2:$E$669,MATCH(KC_SPS_SubbasinAttributes!C361,PavementCondition!$D$2:$D$669,0)),"N/A")</f>
        <v>66</v>
      </c>
      <c r="AF361">
        <f>INDEX(SpawnerMortality!$E$2:$E$1331,MATCH(KC_SPS_SubbasinAttributes!C361,SpawnerMortality!$D$2:$D$1331,0))</f>
        <v>0.27261711300000002</v>
      </c>
      <c r="AG361" s="25">
        <f>IFERROR(_xlfn.XLOOKUP($C361,WQBE_Loading!$C$4:$C$3072,WQBE_Loading!G$4:G$3072,,0,),"")</f>
        <v>0.81904273863597243</v>
      </c>
      <c r="AH361" s="25">
        <f>IFERROR(_xlfn.XLOOKUP($C361,WQBE_Loading!$C$4:$C$3072,WQBE_Loading!H$4:H$3072,,0,),"")</f>
        <v>4.2727090625933943</v>
      </c>
      <c r="AI361" s="25">
        <f>IFERROR(_xlfn.XLOOKUP($C361,WQBE_Loading!$C$4:$C$3072,WQBE_Loading!I$4:I$3072,,0,),"")</f>
        <v>125.213586845034</v>
      </c>
      <c r="AJ361" s="25">
        <f>IFERROR(_xlfn.XLOOKUP($C361,WQBE_Loading!$C$4:$C$3072,WQBE_Loading!J$4:J$3072,,0,),"")</f>
        <v>10.151510220201246</v>
      </c>
      <c r="AK361" s="25">
        <f>IFERROR(_xlfn.XLOOKUP($C361,WQBE_Loading!$C$4:$C$3072,WQBE_Loading!K$4:K$3072,,0,),"")</f>
        <v>3739.2963013848348</v>
      </c>
      <c r="AL361" s="25">
        <f>IFERROR(_xlfn.XLOOKUP($C361,WQBE_Loading!$C$4:$C$3072,WQBE_Loading!L$4:L$3072,,0,),"")</f>
        <v>1.414194098576485E-3</v>
      </c>
      <c r="AM361" s="25">
        <f>IFERROR(_xlfn.XLOOKUP($C361,WQBE_Loading!$C$4:$C$3072,WQBE_Loading!M$4:M$3072,,0,),"")</f>
        <v>1.2695448240945849E-4</v>
      </c>
      <c r="AN361" s="25">
        <f>IFERROR(_xlfn.XLOOKUP($C361,WQBE_Loading!$C$4:$C$3072,WQBE_Loading!N$4:N$3072,,0,),"")</f>
        <v>6.4431206969077448E-2</v>
      </c>
      <c r="AO361" s="25">
        <f>IFERROR(_xlfn.XLOOKUP($C361,WQBE_Loading!$C$4:$C$3072,WQBE_Loading!O$4:O$3072,,0,),"")</f>
        <v>0.203916538170411</v>
      </c>
      <c r="AP361" s="25">
        <f>IFERROR(_xlfn.XLOOKUP($C361,WQBE_Loading!$C$4:$C$3072,WQBE_Loading!P$4:P$3072,,0,),"")</f>
        <v>0.25025752554672398</v>
      </c>
      <c r="AQ361" s="13">
        <f>IFERROR(_xlfn.XLOOKUP($C361,WQBE_Loading!$C$4:$C$3072,WQBE_Loading!Q$4:Q$3072,,0,),"")</f>
        <v>3488913.6184212798</v>
      </c>
      <c r="AR361">
        <f>_xlfn.XLOOKUP(C361,UrbanHeat!$A$2:$A$1333,UrbanHeat!$B$2:$B$1333,,0,)</f>
        <v>12.374000000000001</v>
      </c>
      <c r="AS361" s="25">
        <f>_xlfn.XLOOKUP($C361,TNC_Loading!$A$2:$A$1332,TNC_Loading!B$2:B$1332,,0,)</f>
        <v>2.54</v>
      </c>
      <c r="AT361" s="25">
        <f>_xlfn.XLOOKUP($C361,TNC_Loading!$A$2:$A$1332,TNC_Loading!C$2:C$1332,,0,)</f>
        <v>0.14299999999999999</v>
      </c>
      <c r="AU361" s="25">
        <f>_xlfn.XLOOKUP($C361,TNC_Loading!$A$2:$A$1332,TNC_Loading!D$2:D$1332,,0,)</f>
        <v>2.8450000000000002</v>
      </c>
      <c r="AV361" s="25">
        <f>_xlfn.XLOOKUP($C361,TNC_Loading!$A$2:$A$1332,TNC_Loading!E$2:E$1332,,0,)</f>
        <v>2.5230000000000001</v>
      </c>
      <c r="AW361" s="25">
        <f>_xlfn.XLOOKUP($C361,TNC_Loading!$A$2:$A$1332,TNC_Loading!F$2:F$1332,,0,)</f>
        <v>57.27</v>
      </c>
      <c r="AX361">
        <f>_xlfn.XLOOKUP(C361,BIBI!$D$2:$D$1332,BIBI!$F$2:$F$1332,,0,)</f>
        <v>0</v>
      </c>
      <c r="AY361">
        <f>_xlfn.XLOOKUP(C361,FacilityCounts!$A$3:$A$1333,FacilityCounts!$B$3:$B$1333,,0,)</f>
        <v>9</v>
      </c>
      <c r="AZ361">
        <f>_xlfn.XLOOKUP(C361,FacilityCounts!$D$3:$D$1333,FacilityCounts!$E$3:$E$1333,,0,)</f>
        <v>1</v>
      </c>
      <c r="BA361">
        <f>_xlfn.XLOOKUP(C361,FacilityCounts!$G$3:$G$1333,FacilityCounts!$H$3:$H$1333,,0,)</f>
        <v>1</v>
      </c>
      <c r="BB361">
        <f>IFERROR(_xlfn.XLOOKUP(C361,'DA to P Sensitive Lakes'!$P$2:$P$44,'DA to P Sensitive Lakes'!$Q$2:$Q$44,,0,),0)</f>
        <v>1</v>
      </c>
      <c r="BC361" s="25">
        <f>_xlfn.XLOOKUP(C361,'Historic Runoff (mm)'!$A$2:$A$1332,'Historic Runoff (mm)'!$B$2:$B$1332,,0,)</f>
        <v>233.88200000000001</v>
      </c>
      <c r="BD361">
        <f>_xlfn.XLOOKUP(C361,DrainageComplaint!$A$2:$A$1332,DrainageComplaint!$B$2:$B$1332,,0,)</f>
        <v>3</v>
      </c>
      <c r="BE361">
        <f>_xlfn.XLOOKUP(C361,PAD_Area!$G$2:$G$1332,PAD_Area!$H$2:$H$1332,,0,)</f>
        <v>0</v>
      </c>
    </row>
    <row r="362" spans="1:57" x14ac:dyDescent="0.2">
      <c r="A362" s="2">
        <v>359</v>
      </c>
      <c r="B362" s="2">
        <v>360</v>
      </c>
      <c r="C362" s="20">
        <v>1003570</v>
      </c>
      <c r="D362" s="3" t="s">
        <v>366</v>
      </c>
      <c r="E362" s="3" t="s">
        <v>27</v>
      </c>
      <c r="F362" s="3">
        <v>439.02</v>
      </c>
      <c r="G362" s="3">
        <v>26709.3736212</v>
      </c>
      <c r="H362" s="3">
        <v>19123650.933400001</v>
      </c>
      <c r="I362" s="2">
        <v>4</v>
      </c>
      <c r="J362" s="2">
        <v>3</v>
      </c>
      <c r="K362" s="2">
        <v>0</v>
      </c>
      <c r="L362" s="2">
        <v>0</v>
      </c>
      <c r="M362" s="3">
        <v>0</v>
      </c>
      <c r="N362" s="2">
        <f>_xlfn.XLOOKUP(C362,Shellfish_Presence!$E$3:$E$1333,Shellfish_Presence!$G$3:$G$1333,,0,)</f>
        <v>0</v>
      </c>
      <c r="O362" s="3">
        <v>0</v>
      </c>
      <c r="P362" s="3">
        <v>0</v>
      </c>
      <c r="Q362" s="2">
        <v>1</v>
      </c>
      <c r="R362" s="3">
        <v>2.667279914021492E-2</v>
      </c>
      <c r="S362" s="3">
        <v>0</v>
      </c>
      <c r="T362" s="3">
        <v>249.47099304199219</v>
      </c>
      <c r="U362" s="3">
        <v>0</v>
      </c>
      <c r="V362" s="2">
        <v>0</v>
      </c>
      <c r="W362" s="3">
        <f t="shared" si="10"/>
        <v>0</v>
      </c>
      <c r="X362">
        <f t="shared" si="11"/>
        <v>0</v>
      </c>
      <c r="Y362">
        <f>IFERROR(INDEX('Parcel Year'!$N$3:$N$1175,MATCH(KC_SPS_SubbasinAttributes!C362,'Parcel Year'!$M$3:$M$1175,0)),0)</f>
        <v>1.9217399880290031E-2</v>
      </c>
      <c r="Z362">
        <f>INDEX(Imperviousness!$B$2:$B$1332,MATCH(KC_SPS_SubbasinAttributes!C362,Imperviousness!$A$2:$A$1332,0))</f>
        <v>3.9E-2</v>
      </c>
      <c r="AA362">
        <f>INDEX('Flow Duration Index'!$B$2:$B$1332,MATCH(KC_SPS_SubbasinAttributes!C362,'Flow Duration Index'!$A$2:$A$1332,0))</f>
        <v>3.306</v>
      </c>
      <c r="AB362">
        <f>INDEX(Opportunity_Index!$G$2:$G$1333,MATCH(KC_SPS_SubbasinAttributes!C362,Opportunity_Index!$F$2:$F$1333,0))</f>
        <v>5.96E-2</v>
      </c>
      <c r="AC362">
        <f>INDEX(Traffic!$B$2:$B$1332,MATCH(KC_SPS_SubbasinAttributes!C362,Traffic!$A$2:$A$1332,0))</f>
        <v>290.19200000000001</v>
      </c>
      <c r="AD362">
        <f>INDEX(EquityScore!$F$3:$F$1334,MATCH(KC_SPS_SubbasinAttributes!C362,EquityScore!$E$3:$E$1334,0))</f>
        <v>0.66666666500000005</v>
      </c>
      <c r="AE362">
        <f>IFERROR(INDEX(PavementCondition!$E$2:$E$669,MATCH(KC_SPS_SubbasinAttributes!C362,PavementCondition!$D$2:$D$669,0)),"N/A")</f>
        <v>7</v>
      </c>
      <c r="AF362">
        <f>INDEX(SpawnerMortality!$E$2:$E$1331,MATCH(KC_SPS_SubbasinAttributes!C362,SpawnerMortality!$D$2:$D$1331,0))</f>
        <v>0.27261711300000002</v>
      </c>
      <c r="AG362" s="25">
        <f>IFERROR(_xlfn.XLOOKUP($C362,WQBE_Loading!$C$4:$C$3072,WQBE_Loading!G$4:G$3072,,0,),"")</f>
        <v>0.35671787692058998</v>
      </c>
      <c r="AH362" s="25">
        <f>IFERROR(_xlfn.XLOOKUP($C362,WQBE_Loading!$C$4:$C$3072,WQBE_Loading!H$4:H$3072,,0,),"")</f>
        <v>1.804430672486935</v>
      </c>
      <c r="AI362" s="25">
        <f>IFERROR(_xlfn.XLOOKUP($C362,WQBE_Loading!$C$4:$C$3072,WQBE_Loading!I$4:I$3072,,0,),"")</f>
        <v>96.539429253673092</v>
      </c>
      <c r="AJ362" s="25">
        <f>IFERROR(_xlfn.XLOOKUP($C362,WQBE_Loading!$C$4:$C$3072,WQBE_Loading!J$4:J$3072,,0,),"")</f>
        <v>7.2156230311980902</v>
      </c>
      <c r="AK362" s="25">
        <f>IFERROR(_xlfn.XLOOKUP($C362,WQBE_Loading!$C$4:$C$3072,WQBE_Loading!K$4:K$3072,,0,),"")</f>
        <v>2129.0601728582201</v>
      </c>
      <c r="AL362" s="25">
        <f>IFERROR(_xlfn.XLOOKUP($C362,WQBE_Loading!$C$4:$C$3072,WQBE_Loading!L$4:L$3072,,0,),"")</f>
        <v>6.1433701825061495E-4</v>
      </c>
      <c r="AM362" s="25">
        <f>IFERROR(_xlfn.XLOOKUP($C362,WQBE_Loading!$C$4:$C$3072,WQBE_Loading!M$4:M$3072,,0,),"")</f>
        <v>1.4744516189372499E-5</v>
      </c>
      <c r="AN362" s="25">
        <f>IFERROR(_xlfn.XLOOKUP($C362,WQBE_Loading!$C$4:$C$3072,WQBE_Loading!N$4:N$3072,,0,),"")</f>
        <v>2.4090759854691599E-2</v>
      </c>
      <c r="AO362" s="25">
        <f>IFERROR(_xlfn.XLOOKUP($C362,WQBE_Loading!$C$4:$C$3072,WQBE_Loading!O$4:O$3072,,0,),"")</f>
        <v>9.5596972325530147E-2</v>
      </c>
      <c r="AP362" s="25">
        <f>IFERROR(_xlfn.XLOOKUP($C362,WQBE_Loading!$C$4:$C$3072,WQBE_Loading!P$4:P$3072,,0,),"")</f>
        <v>0.1532021361864685</v>
      </c>
      <c r="AQ362" s="13">
        <f>IFERROR(_xlfn.XLOOKUP($C362,WQBE_Loading!$C$4:$C$3072,WQBE_Loading!Q$4:Q$3072,,0,),"")</f>
        <v>2649499.6743131448</v>
      </c>
      <c r="AR362">
        <f>_xlfn.XLOOKUP(C362,UrbanHeat!$A$2:$A$1333,UrbanHeat!$B$2:$B$1333,,0,)</f>
        <v>11.683999999999999</v>
      </c>
      <c r="AS362" s="25">
        <f>_xlfn.XLOOKUP($C362,TNC_Loading!$A$2:$A$1332,TNC_Loading!B$2:B$1332,,0,)</f>
        <v>1.6879999999999999</v>
      </c>
      <c r="AT362" s="25">
        <f>_xlfn.XLOOKUP($C362,TNC_Loading!$A$2:$A$1332,TNC_Loading!C$2:C$1332,,0,)</f>
        <v>9.5000000000000001E-2</v>
      </c>
      <c r="AU362" s="25">
        <f>_xlfn.XLOOKUP($C362,TNC_Loading!$A$2:$A$1332,TNC_Loading!D$2:D$1332,,0,)</f>
        <v>1.7789999999999999</v>
      </c>
      <c r="AV362" s="25">
        <f>_xlfn.XLOOKUP($C362,TNC_Loading!$A$2:$A$1332,TNC_Loading!E$2:E$1332,,0,)</f>
        <v>1.552</v>
      </c>
      <c r="AW362" s="25">
        <f>_xlfn.XLOOKUP($C362,TNC_Loading!$A$2:$A$1332,TNC_Loading!F$2:F$1332,,0,)</f>
        <v>32.436999999999998</v>
      </c>
      <c r="AX362">
        <f>_xlfn.XLOOKUP(C362,BIBI!$D$2:$D$1332,BIBI!$F$2:$F$1332,,0,)</f>
        <v>0</v>
      </c>
      <c r="AY362">
        <f>_xlfn.XLOOKUP(C362,FacilityCounts!$A$3:$A$1333,FacilityCounts!$B$3:$B$1333,,0,)</f>
        <v>0</v>
      </c>
      <c r="AZ362">
        <f>_xlfn.XLOOKUP(C362,FacilityCounts!$D$3:$D$1333,FacilityCounts!$E$3:$E$1333,,0,)</f>
        <v>1</v>
      </c>
      <c r="BA362">
        <f>_xlfn.XLOOKUP(C362,FacilityCounts!$G$3:$G$1333,FacilityCounts!$H$3:$H$1333,,0,)</f>
        <v>1</v>
      </c>
      <c r="BB362">
        <f>IFERROR(_xlfn.XLOOKUP(C362,'DA to P Sensitive Lakes'!$P$2:$P$44,'DA to P Sensitive Lakes'!$Q$2:$Q$44,,0,),0)</f>
        <v>1</v>
      </c>
      <c r="BC362" s="25">
        <f>_xlfn.XLOOKUP(C362,'Historic Runoff (mm)'!$A$2:$A$1332,'Historic Runoff (mm)'!$B$2:$B$1332,,0,)</f>
        <v>134.75700000000001</v>
      </c>
      <c r="BD362">
        <f>_xlfn.XLOOKUP(C362,DrainageComplaint!$A$2:$A$1332,DrainageComplaint!$B$2:$B$1332,,0,)</f>
        <v>0</v>
      </c>
      <c r="BE362">
        <f>_xlfn.XLOOKUP(C362,PAD_Area!$G$2:$G$1332,PAD_Area!$H$2:$H$1332,,0,)</f>
        <v>0</v>
      </c>
    </row>
    <row r="363" spans="1:57" x14ac:dyDescent="0.2">
      <c r="A363" s="2">
        <v>360</v>
      </c>
      <c r="B363" s="2">
        <v>361</v>
      </c>
      <c r="C363" s="20">
        <v>1003580</v>
      </c>
      <c r="D363" s="3" t="s">
        <v>365</v>
      </c>
      <c r="E363" s="3" t="s">
        <v>27</v>
      </c>
      <c r="F363" s="3">
        <v>996.56200000000001</v>
      </c>
      <c r="G363" s="3">
        <v>36661.987093800002</v>
      </c>
      <c r="H363" s="3">
        <v>43410073.964000002</v>
      </c>
      <c r="I363" s="2">
        <v>6</v>
      </c>
      <c r="J363" s="2">
        <v>3</v>
      </c>
      <c r="K363" s="2">
        <v>0</v>
      </c>
      <c r="L363" s="2">
        <v>11</v>
      </c>
      <c r="M363" s="3">
        <v>0</v>
      </c>
      <c r="N363" s="2">
        <f>_xlfn.XLOOKUP(C363,Shellfish_Presence!$E$3:$E$1333,Shellfish_Presence!$G$3:$G$1333,,0,)</f>
        <v>0</v>
      </c>
      <c r="O363" s="3">
        <v>0</v>
      </c>
      <c r="P363" s="3">
        <v>0</v>
      </c>
      <c r="Q363" s="2">
        <v>2</v>
      </c>
      <c r="R363" s="3">
        <v>0.94839602708816528</v>
      </c>
      <c r="S363" s="3">
        <v>0</v>
      </c>
      <c r="T363" s="3">
        <v>51877.30078125</v>
      </c>
      <c r="U363" s="3">
        <v>1547.9200439453125</v>
      </c>
      <c r="V363" s="2">
        <v>97</v>
      </c>
      <c r="W363" s="3">
        <f t="shared" si="10"/>
        <v>1.8697965880880734E-3</v>
      </c>
      <c r="X363">
        <f t="shared" si="11"/>
        <v>2.9838099142289548E-2</v>
      </c>
      <c r="Y363">
        <f>IFERROR(INDEX('Parcel Year'!$N$3:$N$1175,MATCH(KC_SPS_SubbasinAttributes!C363,'Parcel Year'!$M$3:$M$1175,0)),0)</f>
        <v>0.59835702180862427</v>
      </c>
      <c r="Z363">
        <f>INDEX(Imperviousness!$B$2:$B$1332,MATCH(KC_SPS_SubbasinAttributes!C363,Imperviousness!$A$2:$A$1332,0))</f>
        <v>5.8999999999999997E-2</v>
      </c>
      <c r="AA363">
        <f>INDEX('Flow Duration Index'!$B$2:$B$1332,MATCH(KC_SPS_SubbasinAttributes!C363,'Flow Duration Index'!$A$2:$A$1332,0))</f>
        <v>5.51</v>
      </c>
      <c r="AB363">
        <f>INDEX(Opportunity_Index!$G$2:$G$1333,MATCH(KC_SPS_SubbasinAttributes!C363,Opportunity_Index!$F$2:$F$1333,0))</f>
        <v>4.4400000000000002E-2</v>
      </c>
      <c r="AC363">
        <f>INDEX(Traffic!$B$2:$B$1332,MATCH(KC_SPS_SubbasinAttributes!C363,Traffic!$A$2:$A$1332,0))</f>
        <v>358.036</v>
      </c>
      <c r="AD363">
        <f>INDEX(EquityScore!$F$3:$F$1334,MATCH(KC_SPS_SubbasinAttributes!C363,EquityScore!$E$3:$E$1334,0))</f>
        <v>1</v>
      </c>
      <c r="AE363">
        <f>IFERROR(INDEX(PavementCondition!$E$2:$E$669,MATCH(KC_SPS_SubbasinAttributes!C363,PavementCondition!$D$2:$D$669,0)),"N/A")</f>
        <v>66</v>
      </c>
      <c r="AF363">
        <f>INDEX(SpawnerMortality!$E$2:$E$1331,MATCH(KC_SPS_SubbasinAttributes!C363,SpawnerMortality!$D$2:$D$1331,0))</f>
        <v>0.28059256799999999</v>
      </c>
      <c r="AG363" s="25">
        <f>IFERROR(_xlfn.XLOOKUP($C363,WQBE_Loading!$C$4:$C$3072,WQBE_Loading!G$4:G$3072,,0,),"")</f>
        <v>1.5948934298270701</v>
      </c>
      <c r="AH363" s="25">
        <f>IFERROR(_xlfn.XLOOKUP($C363,WQBE_Loading!$C$4:$C$3072,WQBE_Loading!H$4:H$3072,,0,),"")</f>
        <v>8.3779801305662698</v>
      </c>
      <c r="AI363" s="25">
        <f>IFERROR(_xlfn.XLOOKUP($C363,WQBE_Loading!$C$4:$C$3072,WQBE_Loading!I$4:I$3072,,0,),"")</f>
        <v>370.54347613367497</v>
      </c>
      <c r="AJ363" s="25">
        <f>IFERROR(_xlfn.XLOOKUP($C363,WQBE_Loading!$C$4:$C$3072,WQBE_Loading!J$4:J$3072,,0,),"")</f>
        <v>28.556115726132301</v>
      </c>
      <c r="AK363" s="25">
        <f>IFERROR(_xlfn.XLOOKUP($C363,WQBE_Loading!$C$4:$C$3072,WQBE_Loading!K$4:K$3072,,0,),"")</f>
        <v>9241.05350142319</v>
      </c>
      <c r="AL363" s="25">
        <f>IFERROR(_xlfn.XLOOKUP($C363,WQBE_Loading!$C$4:$C$3072,WQBE_Loading!L$4:L$3072,,0,),"")</f>
        <v>2.9723115538018898E-3</v>
      </c>
      <c r="AM363" s="25">
        <f>IFERROR(_xlfn.XLOOKUP($C363,WQBE_Loading!$C$4:$C$3072,WQBE_Loading!M$4:M$3072,,0,),"")</f>
        <v>1.700072937437415E-4</v>
      </c>
      <c r="AN363" s="25">
        <f>IFERROR(_xlfn.XLOOKUP($C363,WQBE_Loading!$C$4:$C$3072,WQBE_Loading!N$4:N$3072,,0,),"")</f>
        <v>0.1758895574993255</v>
      </c>
      <c r="AO363" s="25">
        <f>IFERROR(_xlfn.XLOOKUP($C363,WQBE_Loading!$C$4:$C$3072,WQBE_Loading!O$4:O$3072,,0,),"")</f>
        <v>0.4665018740190725</v>
      </c>
      <c r="AP363" s="25">
        <f>IFERROR(_xlfn.XLOOKUP($C363,WQBE_Loading!$C$4:$C$3072,WQBE_Loading!P$4:P$3072,,0,),"")</f>
        <v>0.51017293763332505</v>
      </c>
      <c r="AQ363" s="13">
        <f>IFERROR(_xlfn.XLOOKUP($C363,WQBE_Loading!$C$4:$C$3072,WQBE_Loading!Q$4:Q$3072,,0,),"")</f>
        <v>10455683.611275449</v>
      </c>
      <c r="AR363">
        <f>_xlfn.XLOOKUP(C363,UrbanHeat!$A$2:$A$1333,UrbanHeat!$B$2:$B$1333,,0,)</f>
        <v>13.271000000000001</v>
      </c>
      <c r="AS363" s="25">
        <f>_xlfn.XLOOKUP($C363,TNC_Loading!$A$2:$A$1332,TNC_Loading!B$2:B$1332,,0,)</f>
        <v>3.496</v>
      </c>
      <c r="AT363" s="25">
        <f>_xlfn.XLOOKUP($C363,TNC_Loading!$A$2:$A$1332,TNC_Loading!C$2:C$1332,,0,)</f>
        <v>0.19400000000000001</v>
      </c>
      <c r="AU363" s="25">
        <f>_xlfn.XLOOKUP($C363,TNC_Loading!$A$2:$A$1332,TNC_Loading!D$2:D$1332,,0,)</f>
        <v>4.0919999999999996</v>
      </c>
      <c r="AV363" s="25">
        <f>_xlfn.XLOOKUP($C363,TNC_Loading!$A$2:$A$1332,TNC_Loading!E$2:E$1332,,0,)</f>
        <v>3.5630000000000002</v>
      </c>
      <c r="AW363" s="25">
        <f>_xlfn.XLOOKUP($C363,TNC_Loading!$A$2:$A$1332,TNC_Loading!F$2:F$1332,,0,)</f>
        <v>76.628</v>
      </c>
      <c r="AX363">
        <f>_xlfn.XLOOKUP(C363,BIBI!$D$2:$D$1332,BIBI!$F$2:$F$1332,,0,)</f>
        <v>0</v>
      </c>
      <c r="AY363">
        <f>_xlfn.XLOOKUP(C363,FacilityCounts!$A$3:$A$1333,FacilityCounts!$B$3:$B$1333,,0,)</f>
        <v>33</v>
      </c>
      <c r="AZ363">
        <f>_xlfn.XLOOKUP(C363,FacilityCounts!$D$3:$D$1333,FacilityCounts!$E$3:$E$1333,,0,)</f>
        <v>22</v>
      </c>
      <c r="BA363">
        <f>_xlfn.XLOOKUP(C363,FacilityCounts!$G$3:$G$1333,FacilityCounts!$H$3:$H$1333,,0,)</f>
        <v>11</v>
      </c>
      <c r="BB363">
        <f>IFERROR(_xlfn.XLOOKUP(C363,'DA to P Sensitive Lakes'!$P$2:$P$44,'DA to P Sensitive Lakes'!$Q$2:$Q$44,,0,),0)</f>
        <v>1</v>
      </c>
      <c r="BC363" s="25">
        <f>_xlfn.XLOOKUP(C363,'Historic Runoff (mm)'!$A$2:$A$1332,'Historic Runoff (mm)'!$B$2:$B$1332,,0,)</f>
        <v>262.12700000000001</v>
      </c>
      <c r="BD363">
        <f>_xlfn.XLOOKUP(C363,DrainageComplaint!$A$2:$A$1332,DrainageComplaint!$B$2:$B$1332,,0,)</f>
        <v>11</v>
      </c>
      <c r="BE363">
        <f>_xlfn.XLOOKUP(C363,PAD_Area!$G$2:$G$1332,PAD_Area!$H$2:$H$1332,,0,)</f>
        <v>0</v>
      </c>
    </row>
    <row r="364" spans="1:57" x14ac:dyDescent="0.2">
      <c r="A364" s="2">
        <v>361</v>
      </c>
      <c r="B364" s="2">
        <v>362</v>
      </c>
      <c r="C364" s="20">
        <v>1003590</v>
      </c>
      <c r="D364" s="3" t="s">
        <v>368</v>
      </c>
      <c r="E364" s="3" t="s">
        <v>27</v>
      </c>
      <c r="F364" s="3">
        <v>1424.0830000000001</v>
      </c>
      <c r="G364" s="3">
        <v>48023.416322999998</v>
      </c>
      <c r="H364" s="3">
        <v>62032804.579499997</v>
      </c>
      <c r="I364" s="2">
        <v>6</v>
      </c>
      <c r="J364" s="2">
        <v>5</v>
      </c>
      <c r="K364" s="2">
        <v>1</v>
      </c>
      <c r="L364" s="2">
        <v>1</v>
      </c>
      <c r="M364" s="3">
        <v>0</v>
      </c>
      <c r="N364" s="2">
        <f>_xlfn.XLOOKUP(C364,Shellfish_Presence!$E$3:$E$1333,Shellfish_Presence!$G$3:$G$1333,,0,)</f>
        <v>0</v>
      </c>
      <c r="O364" s="3">
        <v>0</v>
      </c>
      <c r="P364" s="3">
        <v>0</v>
      </c>
      <c r="Q364" s="2">
        <v>1</v>
      </c>
      <c r="R364" s="3">
        <v>3.7131600081920624E-2</v>
      </c>
      <c r="S364" s="3">
        <v>0</v>
      </c>
      <c r="T364" s="3">
        <v>0</v>
      </c>
      <c r="U364" s="3">
        <v>0</v>
      </c>
      <c r="V364" s="2">
        <v>0</v>
      </c>
      <c r="W364" s="3" t="str">
        <f t="shared" si="10"/>
        <v/>
      </c>
      <c r="X364" t="str">
        <f t="shared" si="11"/>
        <v/>
      </c>
      <c r="Y364">
        <f>IFERROR(INDEX('Parcel Year'!$N$3:$N$1175,MATCH(KC_SPS_SubbasinAttributes!C364,'Parcel Year'!$M$3:$M$1175,0)),0)</f>
        <v>2.0318599417805672E-2</v>
      </c>
      <c r="Z364">
        <f>INDEX(Imperviousness!$B$2:$B$1332,MATCH(KC_SPS_SubbasinAttributes!C364,Imperviousness!$A$2:$A$1332,0))</f>
        <v>3.2000000000000001E-2</v>
      </c>
      <c r="AA364">
        <f>INDEX('Flow Duration Index'!$B$2:$B$1332,MATCH(KC_SPS_SubbasinAttributes!C364,'Flow Duration Index'!$A$2:$A$1332,0))</f>
        <v>4.0650000000000004</v>
      </c>
      <c r="AB364">
        <f>INDEX(Opportunity_Index!$G$2:$G$1333,MATCH(KC_SPS_SubbasinAttributes!C364,Opportunity_Index!$F$2:$F$1333,0))</f>
        <v>5.2000000000000005E-2</v>
      </c>
      <c r="AC364">
        <f>INDEX(Traffic!$B$2:$B$1332,MATCH(KC_SPS_SubbasinAttributes!C364,Traffic!$A$2:$A$1332,0))</f>
        <v>460.87099999999998</v>
      </c>
      <c r="AD364">
        <f>INDEX(EquityScore!$F$3:$F$1334,MATCH(KC_SPS_SubbasinAttributes!C364,EquityScore!$E$3:$E$1334,0))</f>
        <v>0.5</v>
      </c>
      <c r="AE364" t="str">
        <f>IFERROR(INDEX(PavementCondition!$E$2:$E$669,MATCH(KC_SPS_SubbasinAttributes!C364,PavementCondition!$D$2:$D$669,0)),"N/A")</f>
        <v>N/A</v>
      </c>
      <c r="AF364">
        <f>INDEX(SpawnerMortality!$E$2:$E$1331,MATCH(KC_SPS_SubbasinAttributes!C364,SpawnerMortality!$D$2:$D$1331,0))</f>
        <v>0.27261711300000002</v>
      </c>
      <c r="AG364" s="25">
        <f>IFERROR(_xlfn.XLOOKUP($C364,WQBE_Loading!$C$4:$C$3072,WQBE_Loading!G$4:G$3072,,0,),"")</f>
        <v>0.90010839954236799</v>
      </c>
      <c r="AH364" s="25">
        <f>IFERROR(_xlfn.XLOOKUP($C364,WQBE_Loading!$C$4:$C$3072,WQBE_Loading!H$4:H$3072,,0,),"")</f>
        <v>4.4426162007302201</v>
      </c>
      <c r="AI364" s="25">
        <f>IFERROR(_xlfn.XLOOKUP($C364,WQBE_Loading!$C$4:$C$3072,WQBE_Loading!I$4:I$3072,,0,),"")</f>
        <v>253.08105883833349</v>
      </c>
      <c r="AJ364" s="25">
        <f>IFERROR(_xlfn.XLOOKUP($C364,WQBE_Loading!$C$4:$C$3072,WQBE_Loading!J$4:J$3072,,0,),"")</f>
        <v>18.952087841930151</v>
      </c>
      <c r="AK364" s="25">
        <f>IFERROR(_xlfn.XLOOKUP($C364,WQBE_Loading!$C$4:$C$3072,WQBE_Loading!K$4:K$3072,,0,),"")</f>
        <v>5025.3483771916599</v>
      </c>
      <c r="AL364" s="25">
        <f>IFERROR(_xlfn.XLOOKUP($C364,WQBE_Loading!$C$4:$C$3072,WQBE_Loading!L$4:L$3072,,0,),"")</f>
        <v>1.5482231760495699E-3</v>
      </c>
      <c r="AM364" s="25">
        <f>IFERROR(_xlfn.XLOOKUP($C364,WQBE_Loading!$C$4:$C$3072,WQBE_Loading!M$4:M$3072,,0,),"")</f>
        <v>7.0136514136281855E-5</v>
      </c>
      <c r="AN364" s="25">
        <f>IFERROR(_xlfn.XLOOKUP($C364,WQBE_Loading!$C$4:$C$3072,WQBE_Loading!N$4:N$3072,,0,),"")</f>
        <v>9.3507201007679397E-2</v>
      </c>
      <c r="AO364" s="25">
        <f>IFERROR(_xlfn.XLOOKUP($C364,WQBE_Loading!$C$4:$C$3072,WQBE_Loading!O$4:O$3072,,0,),"")</f>
        <v>0.249510464942129</v>
      </c>
      <c r="AP364" s="25">
        <f>IFERROR(_xlfn.XLOOKUP($C364,WQBE_Loading!$C$4:$C$3072,WQBE_Loading!P$4:P$3072,,0,),"")</f>
        <v>0.31654176718611299</v>
      </c>
      <c r="AQ364" s="13">
        <f>IFERROR(_xlfn.XLOOKUP($C364,WQBE_Loading!$C$4:$C$3072,WQBE_Loading!Q$4:Q$3072,,0,),"")</f>
        <v>9387111.3287257049</v>
      </c>
      <c r="AR364">
        <f>_xlfn.XLOOKUP(C364,UrbanHeat!$A$2:$A$1333,UrbanHeat!$B$2:$B$1333,,0,)</f>
        <v>12.811</v>
      </c>
      <c r="AS364" s="25">
        <f>_xlfn.XLOOKUP($C364,TNC_Loading!$A$2:$A$1332,TNC_Loading!B$2:B$1332,,0,)</f>
        <v>2.2509999999999999</v>
      </c>
      <c r="AT364" s="25">
        <f>_xlfn.XLOOKUP($C364,TNC_Loading!$A$2:$A$1332,TNC_Loading!C$2:C$1332,,0,)</f>
        <v>0.125</v>
      </c>
      <c r="AU364" s="25">
        <f>_xlfn.XLOOKUP($C364,TNC_Loading!$A$2:$A$1332,TNC_Loading!D$2:D$1332,,0,)</f>
        <v>2.5339999999999998</v>
      </c>
      <c r="AV364" s="25">
        <f>_xlfn.XLOOKUP($C364,TNC_Loading!$A$2:$A$1332,TNC_Loading!E$2:E$1332,,0,)</f>
        <v>2.1739999999999999</v>
      </c>
      <c r="AW364" s="25">
        <f>_xlfn.XLOOKUP($C364,TNC_Loading!$A$2:$A$1332,TNC_Loading!F$2:F$1332,,0,)</f>
        <v>48.851999999999997</v>
      </c>
      <c r="AX364">
        <f>_xlfn.XLOOKUP(C364,BIBI!$D$2:$D$1332,BIBI!$F$2:$F$1332,,0,)</f>
        <v>0</v>
      </c>
      <c r="AY364">
        <f>_xlfn.XLOOKUP(C364,FacilityCounts!$A$3:$A$1333,FacilityCounts!$B$3:$B$1333,,0,)</f>
        <v>0</v>
      </c>
      <c r="AZ364">
        <f>_xlfn.XLOOKUP(C364,FacilityCounts!$D$3:$D$1333,FacilityCounts!$E$3:$E$1333,,0,)</f>
        <v>0</v>
      </c>
      <c r="BA364">
        <f>_xlfn.XLOOKUP(C364,FacilityCounts!$G$3:$G$1333,FacilityCounts!$H$3:$H$1333,,0,)</f>
        <v>0</v>
      </c>
      <c r="BB364">
        <f>IFERROR(_xlfn.XLOOKUP(C364,'DA to P Sensitive Lakes'!$P$2:$P$44,'DA to P Sensitive Lakes'!$Q$2:$Q$44,,0,),0)</f>
        <v>1</v>
      </c>
      <c r="BC364" s="25">
        <f>_xlfn.XLOOKUP(C364,'Historic Runoff (mm)'!$A$2:$A$1332,'Historic Runoff (mm)'!$B$2:$B$1332,,0,)</f>
        <v>163.619</v>
      </c>
      <c r="BD364">
        <f>_xlfn.XLOOKUP(C364,DrainageComplaint!$A$2:$A$1332,DrainageComplaint!$B$2:$B$1332,,0,)</f>
        <v>0</v>
      </c>
      <c r="BE364">
        <f>_xlfn.XLOOKUP(C364,PAD_Area!$G$2:$G$1332,PAD_Area!$H$2:$H$1332,,0,)</f>
        <v>0</v>
      </c>
    </row>
    <row r="365" spans="1:57" x14ac:dyDescent="0.2">
      <c r="A365" s="2">
        <v>362</v>
      </c>
      <c r="B365" s="2">
        <v>363</v>
      </c>
      <c r="C365" s="20">
        <v>1003600</v>
      </c>
      <c r="D365" s="3" t="s">
        <v>369</v>
      </c>
      <c r="E365" s="3" t="s">
        <v>27</v>
      </c>
      <c r="F365" s="3">
        <v>888.33199999999999</v>
      </c>
      <c r="G365" s="3">
        <v>39076.029468000001</v>
      </c>
      <c r="H365" s="3">
        <v>38695605.519699998</v>
      </c>
      <c r="I365" s="2">
        <v>0</v>
      </c>
      <c r="J365" s="2">
        <v>5</v>
      </c>
      <c r="K365" s="2">
        <v>1</v>
      </c>
      <c r="L365" s="2">
        <v>8</v>
      </c>
      <c r="M365" s="3">
        <v>0</v>
      </c>
      <c r="N365" s="2">
        <f>_xlfn.XLOOKUP(C365,Shellfish_Presence!$E$3:$E$1333,Shellfish_Presence!$G$3:$G$1333,,0,)</f>
        <v>0</v>
      </c>
      <c r="O365" s="3">
        <v>0</v>
      </c>
      <c r="P365" s="3">
        <v>0</v>
      </c>
      <c r="Q365" s="2">
        <v>0</v>
      </c>
      <c r="R365" s="3">
        <v>0</v>
      </c>
      <c r="S365" s="3">
        <v>0</v>
      </c>
      <c r="T365" s="3">
        <v>0</v>
      </c>
      <c r="U365" s="3">
        <v>0</v>
      </c>
      <c r="V365" s="2">
        <v>0</v>
      </c>
      <c r="W365" s="3" t="str">
        <f t="shared" si="10"/>
        <v/>
      </c>
      <c r="X365" t="str">
        <f t="shared" si="11"/>
        <v/>
      </c>
      <c r="Y365">
        <f>IFERROR(INDEX('Parcel Year'!$N$3:$N$1175,MATCH(KC_SPS_SubbasinAttributes!C365,'Parcel Year'!$M$3:$M$1175,0)),0)</f>
        <v>0</v>
      </c>
      <c r="Z365">
        <f>INDEX(Imperviousness!$B$2:$B$1332,MATCH(KC_SPS_SubbasinAttributes!C365,Imperviousness!$A$2:$A$1332,0))</f>
        <v>0.26500000000000001</v>
      </c>
      <c r="AA365">
        <f>INDEX('Flow Duration Index'!$B$2:$B$1332,MATCH(KC_SPS_SubbasinAttributes!C365,'Flow Duration Index'!$A$2:$A$1332,0))</f>
        <v>6.3840000000000003</v>
      </c>
      <c r="AB365">
        <f>INDEX(Opportunity_Index!$G$2:$G$1333,MATCH(KC_SPS_SubbasinAttributes!C365,Opportunity_Index!$F$2:$F$1333,0))</f>
        <v>7.2099999999999997E-2</v>
      </c>
      <c r="AC365">
        <f>INDEX(Traffic!$B$2:$B$1332,MATCH(KC_SPS_SubbasinAttributes!C365,Traffic!$A$2:$A$1332,0))</f>
        <v>2296.0160000000001</v>
      </c>
      <c r="AD365">
        <f>INDEX(EquityScore!$F$3:$F$1334,MATCH(KC_SPS_SubbasinAttributes!C365,EquityScore!$E$3:$E$1334,0))</f>
        <v>0</v>
      </c>
      <c r="AE365" t="str">
        <f>IFERROR(INDEX(PavementCondition!$E$2:$E$669,MATCH(KC_SPS_SubbasinAttributes!C365,PavementCondition!$D$2:$D$669,0)),"N/A")</f>
        <v>N/A</v>
      </c>
      <c r="AF365">
        <f>INDEX(SpawnerMortality!$E$2:$E$1331,MATCH(KC_SPS_SubbasinAttributes!C365,SpawnerMortality!$D$2:$D$1331,0))</f>
        <v>0.25096012049999999</v>
      </c>
      <c r="AG365" s="25">
        <f>IFERROR(_xlfn.XLOOKUP($C365,WQBE_Loading!$C$4:$C$3072,WQBE_Loading!G$4:G$3072,,0,),"")</f>
        <v>8.4587455787064911</v>
      </c>
      <c r="AH365" s="25">
        <f>IFERROR(_xlfn.XLOOKUP($C365,WQBE_Loading!$C$4:$C$3072,WQBE_Loading!H$4:H$3072,,0,),"")</f>
        <v>51.311122749693297</v>
      </c>
      <c r="AI365" s="25">
        <f>IFERROR(_xlfn.XLOOKUP($C365,WQBE_Loading!$C$4:$C$3072,WQBE_Loading!I$4:I$3072,,0,),"")</f>
        <v>809.91867992788502</v>
      </c>
      <c r="AJ365" s="25">
        <f>IFERROR(_xlfn.XLOOKUP($C365,WQBE_Loading!$C$4:$C$3072,WQBE_Loading!J$4:J$3072,,0,),"")</f>
        <v>84.742085109243845</v>
      </c>
      <c r="AK365" s="25">
        <f>IFERROR(_xlfn.XLOOKUP($C365,WQBE_Loading!$C$4:$C$3072,WQBE_Loading!K$4:K$3072,,0,),"")</f>
        <v>34375.436114252952</v>
      </c>
      <c r="AL365" s="25">
        <f>IFERROR(_xlfn.XLOOKUP($C365,WQBE_Loading!$C$4:$C$3072,WQBE_Loading!L$4:L$3072,,0,),"")</f>
        <v>1.1648842220611449E-2</v>
      </c>
      <c r="AM365" s="25">
        <f>IFERROR(_xlfn.XLOOKUP($C365,WQBE_Loading!$C$4:$C$3072,WQBE_Loading!M$4:M$3072,,0,),"")</f>
        <v>1.7956990311508449E-3</v>
      </c>
      <c r="AN365" s="25">
        <f>IFERROR(_xlfn.XLOOKUP($C365,WQBE_Loading!$C$4:$C$3072,WQBE_Loading!N$4:N$3072,,0,),"")</f>
        <v>0.32183073188107203</v>
      </c>
      <c r="AO365" s="25">
        <f>IFERROR(_xlfn.XLOOKUP($C365,WQBE_Loading!$C$4:$C$3072,WQBE_Loading!O$4:O$3072,,0,),"")</f>
        <v>1.56483063085965</v>
      </c>
      <c r="AP365" s="25">
        <f>IFERROR(_xlfn.XLOOKUP($C365,WQBE_Loading!$C$4:$C$3072,WQBE_Loading!P$4:P$3072,,0,),"")</f>
        <v>3.8382726087988202</v>
      </c>
      <c r="AQ365" s="13">
        <f>IFERROR(_xlfn.XLOOKUP($C365,WQBE_Loading!$C$4:$C$3072,WQBE_Loading!Q$4:Q$3072,,0,),"")</f>
        <v>23762966.7483317</v>
      </c>
      <c r="AR365">
        <f>_xlfn.XLOOKUP(C365,UrbanHeat!$A$2:$A$1333,UrbanHeat!$B$2:$B$1333,,0,)</f>
        <v>13.86</v>
      </c>
      <c r="AS365" s="25">
        <f>_xlfn.XLOOKUP($C365,TNC_Loading!$A$2:$A$1332,TNC_Loading!B$2:B$1332,,0,)</f>
        <v>6.74</v>
      </c>
      <c r="AT365" s="25">
        <f>_xlfn.XLOOKUP($C365,TNC_Loading!$A$2:$A$1332,TNC_Loading!C$2:C$1332,,0,)</f>
        <v>0.623</v>
      </c>
      <c r="AU365" s="25">
        <f>_xlfn.XLOOKUP($C365,TNC_Loading!$A$2:$A$1332,TNC_Loading!D$2:D$1332,,0,)</f>
        <v>16.672999999999998</v>
      </c>
      <c r="AV365" s="25">
        <f>_xlfn.XLOOKUP($C365,TNC_Loading!$A$2:$A$1332,TNC_Loading!E$2:E$1332,,0,)</f>
        <v>9.3019999999999996</v>
      </c>
      <c r="AW365" s="25">
        <f>_xlfn.XLOOKUP($C365,TNC_Loading!$A$2:$A$1332,TNC_Loading!F$2:F$1332,,0,)</f>
        <v>154.738</v>
      </c>
      <c r="AX365">
        <f>_xlfn.XLOOKUP(C365,BIBI!$D$2:$D$1332,BIBI!$F$2:$F$1332,,0,)</f>
        <v>0</v>
      </c>
      <c r="AY365">
        <f>_xlfn.XLOOKUP(C365,FacilityCounts!$A$3:$A$1333,FacilityCounts!$B$3:$B$1333,,0,)</f>
        <v>0</v>
      </c>
      <c r="AZ365">
        <f>_xlfn.XLOOKUP(C365,FacilityCounts!$D$3:$D$1333,FacilityCounts!$E$3:$E$1333,,0,)</f>
        <v>0</v>
      </c>
      <c r="BA365">
        <f>_xlfn.XLOOKUP(C365,FacilityCounts!$G$3:$G$1333,FacilityCounts!$H$3:$H$1333,,0,)</f>
        <v>0</v>
      </c>
      <c r="BB365">
        <f>IFERROR(_xlfn.XLOOKUP(C365,'DA to P Sensitive Lakes'!$P$2:$P$44,'DA to P Sensitive Lakes'!$Q$2:$Q$44,,0,),0)</f>
        <v>1</v>
      </c>
      <c r="BC365" s="25">
        <f>_xlfn.XLOOKUP(C365,'Historic Runoff (mm)'!$A$2:$A$1332,'Historic Runoff (mm)'!$B$2:$B$1332,,0,)</f>
        <v>354.98</v>
      </c>
      <c r="BD365">
        <f>_xlfn.XLOOKUP(C365,DrainageComplaint!$A$2:$A$1332,DrainageComplaint!$B$2:$B$1332,,0,)</f>
        <v>0</v>
      </c>
      <c r="BE365">
        <f>_xlfn.XLOOKUP(C365,PAD_Area!$G$2:$G$1332,PAD_Area!$H$2:$H$1332,,0,)</f>
        <v>0</v>
      </c>
    </row>
    <row r="366" spans="1:57" x14ac:dyDescent="0.2">
      <c r="A366" s="2">
        <v>363</v>
      </c>
      <c r="B366" s="2">
        <v>364</v>
      </c>
      <c r="C366" s="20">
        <v>1003610</v>
      </c>
      <c r="D366" s="3" t="s">
        <v>365</v>
      </c>
      <c r="E366" s="3" t="s">
        <v>27</v>
      </c>
      <c r="F366" s="3">
        <v>811.86900000000003</v>
      </c>
      <c r="G366" s="3">
        <v>27888.983851100002</v>
      </c>
      <c r="H366" s="3">
        <v>35364890.070799999</v>
      </c>
      <c r="I366" s="2">
        <v>6</v>
      </c>
      <c r="J366" s="2">
        <v>3</v>
      </c>
      <c r="K366" s="2">
        <v>1</v>
      </c>
      <c r="L366" s="2">
        <v>5</v>
      </c>
      <c r="M366" s="3">
        <v>0</v>
      </c>
      <c r="N366" s="2">
        <f>_xlfn.XLOOKUP(C366,Shellfish_Presence!$E$3:$E$1333,Shellfish_Presence!$G$3:$G$1333,,0,)</f>
        <v>1</v>
      </c>
      <c r="O366" s="3">
        <v>0</v>
      </c>
      <c r="P366" s="3">
        <v>0</v>
      </c>
      <c r="Q366" s="2">
        <v>3</v>
      </c>
      <c r="R366" s="3">
        <v>1</v>
      </c>
      <c r="S366" s="3">
        <v>0</v>
      </c>
      <c r="T366" s="3">
        <v>37056.19921875</v>
      </c>
      <c r="U366" s="3">
        <v>0</v>
      </c>
      <c r="V366" s="2">
        <v>38</v>
      </c>
      <c r="W366" s="3">
        <f t="shared" si="10"/>
        <v>1.0254694437408045E-3</v>
      </c>
      <c r="X366">
        <f t="shared" si="11"/>
        <v>0</v>
      </c>
      <c r="Y366">
        <f>IFERROR(INDEX('Parcel Year'!$N$3:$N$1175,MATCH(KC_SPS_SubbasinAttributes!C366,'Parcel Year'!$M$3:$M$1175,0)),0)</f>
        <v>0.5536159873008728</v>
      </c>
      <c r="Z366">
        <f>INDEX(Imperviousness!$B$2:$B$1332,MATCH(KC_SPS_SubbasinAttributes!C366,Imperviousness!$A$2:$A$1332,0))</f>
        <v>5.1999999999999998E-2</v>
      </c>
      <c r="AA366">
        <f>INDEX('Flow Duration Index'!$B$2:$B$1332,MATCH(KC_SPS_SubbasinAttributes!C366,'Flow Duration Index'!$A$2:$A$1332,0))</f>
        <v>4.7640000000000002</v>
      </c>
      <c r="AB366">
        <f>INDEX(Opportunity_Index!$G$2:$G$1333,MATCH(KC_SPS_SubbasinAttributes!C366,Opportunity_Index!$F$2:$F$1333,0))</f>
        <v>2.2550000000000001E-2</v>
      </c>
      <c r="AC366">
        <f>INDEX(Traffic!$B$2:$B$1332,MATCH(KC_SPS_SubbasinAttributes!C366,Traffic!$A$2:$A$1332,0))</f>
        <v>258.38400000000001</v>
      </c>
      <c r="AD366">
        <f>INDEX(EquityScore!$F$3:$F$1334,MATCH(KC_SPS_SubbasinAttributes!C366,EquityScore!$E$3:$E$1334,0))</f>
        <v>1.1666666650000002</v>
      </c>
      <c r="AE366">
        <f>IFERROR(INDEX(PavementCondition!$E$2:$E$669,MATCH(KC_SPS_SubbasinAttributes!C366,PavementCondition!$D$2:$D$669,0)),"N/A")</f>
        <v>62</v>
      </c>
      <c r="AF366">
        <f>INDEX(SpawnerMortality!$E$2:$E$1331,MATCH(KC_SPS_SubbasinAttributes!C366,SpawnerMortality!$D$2:$D$1331,0))</f>
        <v>0.28856802300000001</v>
      </c>
      <c r="AG366" s="25">
        <f>IFERROR(_xlfn.XLOOKUP($C366,WQBE_Loading!$C$4:$C$3072,WQBE_Loading!G$4:G$3072,,0,),"")</f>
        <v>0.6285681554620125</v>
      </c>
      <c r="AH366" s="25">
        <f>IFERROR(_xlfn.XLOOKUP($C366,WQBE_Loading!$C$4:$C$3072,WQBE_Loading!H$4:H$3072,,0,),"")</f>
        <v>3.0630794730445947</v>
      </c>
      <c r="AI366" s="25">
        <f>IFERROR(_xlfn.XLOOKUP($C366,WQBE_Loading!$C$4:$C$3072,WQBE_Loading!I$4:I$3072,,0,),"")</f>
        <v>190.51928349421001</v>
      </c>
      <c r="AJ366" s="25">
        <f>IFERROR(_xlfn.XLOOKUP($C366,WQBE_Loading!$C$4:$C$3072,WQBE_Loading!J$4:J$3072,,0,),"")</f>
        <v>14.084575092981598</v>
      </c>
      <c r="AK366" s="25">
        <f>IFERROR(_xlfn.XLOOKUP($C366,WQBE_Loading!$C$4:$C$3072,WQBE_Loading!K$4:K$3072,,0,),"")</f>
        <v>4055.2737683017203</v>
      </c>
      <c r="AL366" s="25">
        <f>IFERROR(_xlfn.XLOOKUP($C366,WQBE_Loading!$C$4:$C$3072,WQBE_Loading!L$4:L$3072,,0,),"")</f>
        <v>1.25971281471216E-3</v>
      </c>
      <c r="AM366" s="25">
        <f>IFERROR(_xlfn.XLOOKUP($C366,WQBE_Loading!$C$4:$C$3072,WQBE_Loading!M$4:M$3072,,0,),"")</f>
        <v>5.2239047131455449E-5</v>
      </c>
      <c r="AN366" s="25">
        <f>IFERROR(_xlfn.XLOOKUP($C366,WQBE_Loading!$C$4:$C$3072,WQBE_Loading!N$4:N$3072,,0,),"")</f>
        <v>9.3666865939601551E-2</v>
      </c>
      <c r="AO366" s="25">
        <f>IFERROR(_xlfn.XLOOKUP($C366,WQBE_Loading!$C$4:$C$3072,WQBE_Loading!O$4:O$3072,,0,),"")</f>
        <v>0.21081019542566348</v>
      </c>
      <c r="AP366" s="25">
        <f>IFERROR(_xlfn.XLOOKUP($C366,WQBE_Loading!$C$4:$C$3072,WQBE_Loading!P$4:P$3072,,0,),"")</f>
        <v>0.188992638608629</v>
      </c>
      <c r="AQ366" s="13">
        <f>IFERROR(_xlfn.XLOOKUP($C366,WQBE_Loading!$C$4:$C$3072,WQBE_Loading!Q$4:Q$3072,,0,),"")</f>
        <v>5494443.0525891706</v>
      </c>
      <c r="AR366">
        <f>_xlfn.XLOOKUP(C366,UrbanHeat!$A$2:$A$1333,UrbanHeat!$B$2:$B$1333,,0,)</f>
        <v>13.263</v>
      </c>
      <c r="AS366" s="25">
        <f>_xlfn.XLOOKUP($C366,TNC_Loading!$A$2:$A$1332,TNC_Loading!B$2:B$1332,,0,)</f>
        <v>3.0619999999999998</v>
      </c>
      <c r="AT366" s="25">
        <f>_xlfn.XLOOKUP($C366,TNC_Loading!$A$2:$A$1332,TNC_Loading!C$2:C$1332,,0,)</f>
        <v>0.16700000000000001</v>
      </c>
      <c r="AU366" s="25">
        <f>_xlfn.XLOOKUP($C366,TNC_Loading!$A$2:$A$1332,TNC_Loading!D$2:D$1332,,0,)</f>
        <v>3.1179999999999999</v>
      </c>
      <c r="AV366" s="25">
        <f>_xlfn.XLOOKUP($C366,TNC_Loading!$A$2:$A$1332,TNC_Loading!E$2:E$1332,,0,)</f>
        <v>3.1520000000000001</v>
      </c>
      <c r="AW366" s="25">
        <f>_xlfn.XLOOKUP($C366,TNC_Loading!$A$2:$A$1332,TNC_Loading!F$2:F$1332,,0,)</f>
        <v>63.902000000000001</v>
      </c>
      <c r="AX366">
        <f>_xlfn.XLOOKUP(C366,BIBI!$D$2:$D$1332,BIBI!$F$2:$F$1332,,0,)</f>
        <v>65.3</v>
      </c>
      <c r="AY366">
        <f>_xlfn.XLOOKUP(C366,FacilityCounts!$A$3:$A$1333,FacilityCounts!$B$3:$B$1333,,0,)</f>
        <v>21</v>
      </c>
      <c r="AZ366">
        <f>_xlfn.XLOOKUP(C366,FacilityCounts!$D$3:$D$1333,FacilityCounts!$E$3:$E$1333,,0,)</f>
        <v>15</v>
      </c>
      <c r="BA366">
        <f>_xlfn.XLOOKUP(C366,FacilityCounts!$G$3:$G$1333,FacilityCounts!$H$3:$H$1333,,0,)</f>
        <v>4</v>
      </c>
      <c r="BB366">
        <f>IFERROR(_xlfn.XLOOKUP(C366,'DA to P Sensitive Lakes'!$P$2:$P$44,'DA to P Sensitive Lakes'!$Q$2:$Q$44,,0,),0)</f>
        <v>0</v>
      </c>
      <c r="BC366" s="25">
        <f>_xlfn.XLOOKUP(C366,'Historic Runoff (mm)'!$A$2:$A$1332,'Historic Runoff (mm)'!$B$2:$B$1332,,0,)</f>
        <v>228.50800000000001</v>
      </c>
      <c r="BD366">
        <f>_xlfn.XLOOKUP(C366,DrainageComplaint!$A$2:$A$1332,DrainageComplaint!$B$2:$B$1332,,0,)</f>
        <v>6</v>
      </c>
      <c r="BE366">
        <f>_xlfn.XLOOKUP(C366,PAD_Area!$G$2:$G$1332,PAD_Area!$H$2:$H$1332,,0,)</f>
        <v>0</v>
      </c>
    </row>
    <row r="367" spans="1:57" x14ac:dyDescent="0.2">
      <c r="A367" s="2">
        <v>364</v>
      </c>
      <c r="B367" s="2">
        <v>365</v>
      </c>
      <c r="C367" s="20">
        <v>1003620</v>
      </c>
      <c r="D367" s="3" t="s">
        <v>370</v>
      </c>
      <c r="E367" s="3" t="s">
        <v>27</v>
      </c>
      <c r="F367" s="3">
        <v>739.05899999999997</v>
      </c>
      <c r="G367" s="3">
        <v>29303.052652900002</v>
      </c>
      <c r="H367" s="3">
        <v>32193300.7322</v>
      </c>
      <c r="I367" s="2">
        <v>3</v>
      </c>
      <c r="J367" s="2">
        <v>4</v>
      </c>
      <c r="K367" s="2">
        <v>1</v>
      </c>
      <c r="L367" s="2">
        <v>4</v>
      </c>
      <c r="M367" s="3">
        <v>0</v>
      </c>
      <c r="N367" s="2">
        <f>_xlfn.XLOOKUP(C367,Shellfish_Presence!$E$3:$E$1333,Shellfish_Presence!$G$3:$G$1333,,0,)</f>
        <v>0</v>
      </c>
      <c r="O367" s="3">
        <v>0</v>
      </c>
      <c r="P367" s="3">
        <v>0</v>
      </c>
      <c r="Q367" s="2">
        <v>0</v>
      </c>
      <c r="R367" s="3">
        <v>1</v>
      </c>
      <c r="S367" s="3">
        <v>0</v>
      </c>
      <c r="T367" s="3">
        <v>373.49200439453125</v>
      </c>
      <c r="U367" s="3">
        <v>260.25799560546875</v>
      </c>
      <c r="V367" s="2">
        <v>1</v>
      </c>
      <c r="W367" s="3">
        <f t="shared" si="10"/>
        <v>2.677433487822858E-3</v>
      </c>
      <c r="X367">
        <f t="shared" si="11"/>
        <v>0.69682347290773627</v>
      </c>
      <c r="Y367">
        <f>IFERROR(INDEX('Parcel Year'!$N$3:$N$1175,MATCH(KC_SPS_SubbasinAttributes!C367,'Parcel Year'!$M$3:$M$1175,0)),0)</f>
        <v>0.62870597839355469</v>
      </c>
      <c r="Z367">
        <f>INDEX(Imperviousness!$B$2:$B$1332,MATCH(KC_SPS_SubbasinAttributes!C367,Imperviousness!$A$2:$A$1332,0))</f>
        <v>8.2000000000000003E-2</v>
      </c>
      <c r="AA367">
        <f>INDEX('Flow Duration Index'!$B$2:$B$1332,MATCH(KC_SPS_SubbasinAttributes!C367,'Flow Duration Index'!$A$2:$A$1332,0))</f>
        <v>6.569</v>
      </c>
      <c r="AB367">
        <f>INDEX(Opportunity_Index!$G$2:$G$1333,MATCH(KC_SPS_SubbasinAttributes!C367,Opportunity_Index!$F$2:$F$1333,0))</f>
        <v>0.15215000000000001</v>
      </c>
      <c r="AC367">
        <f>INDEX(Traffic!$B$2:$B$1332,MATCH(KC_SPS_SubbasinAttributes!C367,Traffic!$A$2:$A$1332,0))</f>
        <v>104.66500000000001</v>
      </c>
      <c r="AD367">
        <f>INDEX(EquityScore!$F$3:$F$1334,MATCH(KC_SPS_SubbasinAttributes!C367,EquityScore!$E$3:$E$1334,0))</f>
        <v>1</v>
      </c>
      <c r="AE367">
        <f>IFERROR(INDEX(PavementCondition!$E$2:$E$669,MATCH(KC_SPS_SubbasinAttributes!C367,PavementCondition!$D$2:$D$669,0)),"N/A")</f>
        <v>38.5</v>
      </c>
      <c r="AF367">
        <f>INDEX(SpawnerMortality!$E$2:$E$1331,MATCH(KC_SPS_SubbasinAttributes!C367,SpawnerMortality!$D$2:$D$1331,0))</f>
        <v>0.30658207199999998</v>
      </c>
      <c r="AG367" s="25">
        <f>IFERROR(_xlfn.XLOOKUP($C367,WQBE_Loading!$C$4:$C$3072,WQBE_Loading!G$4:G$3072,,0,),"")</f>
        <v>1.888196336833065</v>
      </c>
      <c r="AH367" s="25">
        <f>IFERROR(_xlfn.XLOOKUP($C367,WQBE_Loading!$C$4:$C$3072,WQBE_Loading!H$4:H$3072,,0,),"")</f>
        <v>9.6297115478285846</v>
      </c>
      <c r="AI367" s="25">
        <f>IFERROR(_xlfn.XLOOKUP($C367,WQBE_Loading!$C$4:$C$3072,WQBE_Loading!I$4:I$3072,,0,),"")</f>
        <v>348.20644069254399</v>
      </c>
      <c r="AJ367" s="25">
        <f>IFERROR(_xlfn.XLOOKUP($C367,WQBE_Loading!$C$4:$C$3072,WQBE_Loading!J$4:J$3072,,0,),"")</f>
        <v>27.331766850643401</v>
      </c>
      <c r="AK367" s="25">
        <f>IFERROR(_xlfn.XLOOKUP($C367,WQBE_Loading!$C$4:$C$3072,WQBE_Loading!K$4:K$3072,,0,),"")</f>
        <v>9172.308054342695</v>
      </c>
      <c r="AL367" s="25">
        <f>IFERROR(_xlfn.XLOOKUP($C367,WQBE_Loading!$C$4:$C$3072,WQBE_Loading!L$4:L$3072,,0,),"")</f>
        <v>3.3340965444016903E-3</v>
      </c>
      <c r="AM367" s="25">
        <f>IFERROR(_xlfn.XLOOKUP($C367,WQBE_Loading!$C$4:$C$3072,WQBE_Loading!M$4:M$3072,,0,),"")</f>
        <v>2.7554300822470504E-4</v>
      </c>
      <c r="AN367" s="25">
        <f>IFERROR(_xlfn.XLOOKUP($C367,WQBE_Loading!$C$4:$C$3072,WQBE_Loading!N$4:N$3072,,0,),"")</f>
        <v>0.17834667952101751</v>
      </c>
      <c r="AO367" s="25">
        <f>IFERROR(_xlfn.XLOOKUP($C367,WQBE_Loading!$C$4:$C$3072,WQBE_Loading!O$4:O$3072,,0,),"")</f>
        <v>0.50189822951473406</v>
      </c>
      <c r="AP367" s="25">
        <f>IFERROR(_xlfn.XLOOKUP($C367,WQBE_Loading!$C$4:$C$3072,WQBE_Loading!P$4:P$3072,,0,),"")</f>
        <v>0.55962997431301753</v>
      </c>
      <c r="AQ367" s="13">
        <f>IFERROR(_xlfn.XLOOKUP($C367,WQBE_Loading!$C$4:$C$3072,WQBE_Loading!Q$4:Q$3072,,0,),"")</f>
        <v>10362219.238956325</v>
      </c>
      <c r="AR367">
        <f>_xlfn.XLOOKUP(C367,UrbanHeat!$A$2:$A$1333,UrbanHeat!$B$2:$B$1333,,0,)</f>
        <v>14.590999999999999</v>
      </c>
      <c r="AS367" s="25">
        <f>_xlfn.XLOOKUP($C367,TNC_Loading!$A$2:$A$1332,TNC_Loading!B$2:B$1332,,0,)</f>
        <v>4.3840000000000003</v>
      </c>
      <c r="AT367" s="25">
        <f>_xlfn.XLOOKUP($C367,TNC_Loading!$A$2:$A$1332,TNC_Loading!C$2:C$1332,,0,)</f>
        <v>0.308</v>
      </c>
      <c r="AU367" s="25">
        <f>_xlfn.XLOOKUP($C367,TNC_Loading!$A$2:$A$1332,TNC_Loading!D$2:D$1332,,0,)</f>
        <v>5.5039999999999996</v>
      </c>
      <c r="AV367" s="25">
        <f>_xlfn.XLOOKUP($C367,TNC_Loading!$A$2:$A$1332,TNC_Loading!E$2:E$1332,,0,)</f>
        <v>4.8959999999999999</v>
      </c>
      <c r="AW367" s="25">
        <f>_xlfn.XLOOKUP($C367,TNC_Loading!$A$2:$A$1332,TNC_Loading!F$2:F$1332,,0,)</f>
        <v>97.352999999999994</v>
      </c>
      <c r="AX367">
        <f>_xlfn.XLOOKUP(C367,BIBI!$D$2:$D$1332,BIBI!$F$2:$F$1332,,0,)</f>
        <v>0</v>
      </c>
      <c r="AY367">
        <f>_xlfn.XLOOKUP(C367,FacilityCounts!$A$3:$A$1333,FacilityCounts!$B$3:$B$1333,,0,)</f>
        <v>0</v>
      </c>
      <c r="AZ367">
        <f>_xlfn.XLOOKUP(C367,FacilityCounts!$D$3:$D$1333,FacilityCounts!$E$3:$E$1333,,0,)</f>
        <v>0</v>
      </c>
      <c r="BA367">
        <f>_xlfn.XLOOKUP(C367,FacilityCounts!$G$3:$G$1333,FacilityCounts!$H$3:$H$1333,,0,)</f>
        <v>0</v>
      </c>
      <c r="BB367">
        <f>IFERROR(_xlfn.XLOOKUP(C367,'DA to P Sensitive Lakes'!$P$2:$P$44,'DA to P Sensitive Lakes'!$Q$2:$Q$44,,0,),0)</f>
        <v>0</v>
      </c>
      <c r="BC367" s="25">
        <f>_xlfn.XLOOKUP(C367,'Historic Runoff (mm)'!$A$2:$A$1332,'Historic Runoff (mm)'!$B$2:$B$1332,,0,)</f>
        <v>329.404</v>
      </c>
      <c r="BD367">
        <f>_xlfn.XLOOKUP(C367,DrainageComplaint!$A$2:$A$1332,DrainageComplaint!$B$2:$B$1332,,0,)</f>
        <v>1</v>
      </c>
      <c r="BE367">
        <f>_xlfn.XLOOKUP(C367,PAD_Area!$G$2:$G$1332,PAD_Area!$H$2:$H$1332,,0,)</f>
        <v>0</v>
      </c>
    </row>
    <row r="368" spans="1:57" x14ac:dyDescent="0.2">
      <c r="A368" s="2">
        <v>365</v>
      </c>
      <c r="B368" s="2">
        <v>366</v>
      </c>
      <c r="C368" s="20">
        <v>1003630</v>
      </c>
      <c r="D368" s="3" t="s">
        <v>359</v>
      </c>
      <c r="E368" s="3" t="s">
        <v>27</v>
      </c>
      <c r="F368" s="3">
        <v>484.71699999999998</v>
      </c>
      <c r="G368" s="3">
        <v>26148.999646600001</v>
      </c>
      <c r="H368" s="3">
        <v>21114192.3836</v>
      </c>
      <c r="I368" s="2">
        <v>0</v>
      </c>
      <c r="J368" s="2">
        <v>2</v>
      </c>
      <c r="K368" s="2">
        <v>1</v>
      </c>
      <c r="L368" s="2">
        <v>4</v>
      </c>
      <c r="M368" s="3">
        <v>0</v>
      </c>
      <c r="N368" s="2">
        <f>_xlfn.XLOOKUP(C368,Shellfish_Presence!$E$3:$E$1333,Shellfish_Presence!$G$3:$G$1333,,0,)</f>
        <v>1</v>
      </c>
      <c r="O368" s="3">
        <v>0</v>
      </c>
      <c r="P368" s="3">
        <v>0</v>
      </c>
      <c r="Q368" s="2">
        <v>0</v>
      </c>
      <c r="R368" s="3">
        <v>1</v>
      </c>
      <c r="S368" s="3">
        <v>0</v>
      </c>
      <c r="T368" s="3">
        <v>45166.6015625</v>
      </c>
      <c r="U368" s="3">
        <v>37358.6015625</v>
      </c>
      <c r="V368" s="2">
        <v>14</v>
      </c>
      <c r="W368" s="3">
        <f t="shared" si="10"/>
        <v>3.0996354641885728E-4</v>
      </c>
      <c r="X368">
        <f t="shared" si="11"/>
        <v>0.82712890211154022</v>
      </c>
      <c r="Y368">
        <f>IFERROR(INDEX('Parcel Year'!$N$3:$N$1175,MATCH(KC_SPS_SubbasinAttributes!C368,'Parcel Year'!$M$3:$M$1175,0)),0)</f>
        <v>0.66618698835372925</v>
      </c>
      <c r="Z368">
        <f>INDEX(Imperviousness!$B$2:$B$1332,MATCH(KC_SPS_SubbasinAttributes!C368,Imperviousness!$A$2:$A$1332,0))</f>
        <v>0.16700000000000001</v>
      </c>
      <c r="AA368">
        <f>INDEX('Flow Duration Index'!$B$2:$B$1332,MATCH(KC_SPS_SubbasinAttributes!C368,'Flow Duration Index'!$A$2:$A$1332,0))</f>
        <v>8.4730000000000008</v>
      </c>
      <c r="AB368">
        <f>INDEX(Opportunity_Index!$G$2:$G$1333,MATCH(KC_SPS_SubbasinAttributes!C368,Opportunity_Index!$F$2:$F$1333,0))</f>
        <v>3.3300000000000003E-2</v>
      </c>
      <c r="AC368">
        <f>INDEX(Traffic!$B$2:$B$1332,MATCH(KC_SPS_SubbasinAttributes!C368,Traffic!$A$2:$A$1332,0))</f>
        <v>137.767</v>
      </c>
      <c r="AD368">
        <f>INDEX(EquityScore!$F$3:$F$1334,MATCH(KC_SPS_SubbasinAttributes!C368,EquityScore!$E$3:$E$1334,0))</f>
        <v>1.3333333300000001</v>
      </c>
      <c r="AE368">
        <f>IFERROR(INDEX(PavementCondition!$E$2:$E$669,MATCH(KC_SPS_SubbasinAttributes!C368,PavementCondition!$D$2:$D$669,0)),"N/A")</f>
        <v>84</v>
      </c>
      <c r="AF368">
        <f>INDEX(SpawnerMortality!$E$2:$E$1331,MATCH(KC_SPS_SubbasinAttributes!C368,SpawnerMortality!$D$2:$D$1331,0))</f>
        <v>0.29768814300000002</v>
      </c>
      <c r="AG368" s="25">
        <f>IFERROR(_xlfn.XLOOKUP($C368,WQBE_Loading!$C$4:$C$3072,WQBE_Loading!G$4:G$3072,,0,),"")</f>
        <v>1.09511338869438</v>
      </c>
      <c r="AH368" s="25">
        <f>IFERROR(_xlfn.XLOOKUP($C368,WQBE_Loading!$C$4:$C$3072,WQBE_Loading!H$4:H$3072,,0,),"")</f>
        <v>5.3832856103946956</v>
      </c>
      <c r="AI368" s="25">
        <f>IFERROR(_xlfn.XLOOKUP($C368,WQBE_Loading!$C$4:$C$3072,WQBE_Loading!I$4:I$3072,,0,),"")</f>
        <v>328.07521060071599</v>
      </c>
      <c r="AJ368" s="25">
        <f>IFERROR(_xlfn.XLOOKUP($C368,WQBE_Loading!$C$4:$C$3072,WQBE_Loading!J$4:J$3072,,0,),"")</f>
        <v>24.2723727028905</v>
      </c>
      <c r="AK368" s="25">
        <f>IFERROR(_xlfn.XLOOKUP($C368,WQBE_Loading!$C$4:$C$3072,WQBE_Loading!K$4:K$3072,,0,),"")</f>
        <v>6847.2150770251756</v>
      </c>
      <c r="AL368" s="25">
        <f>IFERROR(_xlfn.XLOOKUP($C368,WQBE_Loading!$C$4:$C$3072,WQBE_Loading!L$4:L$3072,,0,),"")</f>
        <v>2.150245219836585E-3</v>
      </c>
      <c r="AM368" s="25">
        <f>IFERROR(_xlfn.XLOOKUP($C368,WQBE_Loading!$C$4:$C$3072,WQBE_Loading!M$4:M$3072,,0,),"")</f>
        <v>9.9350132921163296E-5</v>
      </c>
      <c r="AN368" s="25">
        <f>IFERROR(_xlfn.XLOOKUP($C368,WQBE_Loading!$C$4:$C$3072,WQBE_Loading!N$4:N$3072,,0,),"")</f>
        <v>0.16283195094523001</v>
      </c>
      <c r="AO368" s="25">
        <f>IFERROR(_xlfn.XLOOKUP($C368,WQBE_Loading!$C$4:$C$3072,WQBE_Loading!O$4:O$3072,,0,),"")</f>
        <v>0.36027025321644202</v>
      </c>
      <c r="AP368" s="25">
        <f>IFERROR(_xlfn.XLOOKUP($C368,WQBE_Loading!$C$4:$C$3072,WQBE_Loading!P$4:P$3072,,0,),"")</f>
        <v>0.29723680233561051</v>
      </c>
      <c r="AQ368" s="13">
        <f>IFERROR(_xlfn.XLOOKUP($C368,WQBE_Loading!$C$4:$C$3072,WQBE_Loading!Q$4:Q$3072,,0,),"")</f>
        <v>9149399.22763809</v>
      </c>
      <c r="AR368">
        <f>_xlfn.XLOOKUP(C368,UrbanHeat!$A$2:$A$1333,UrbanHeat!$B$2:$B$1333,,0,)</f>
        <v>14.4</v>
      </c>
      <c r="AS368" s="25">
        <f>_xlfn.XLOOKUP($C368,TNC_Loading!$A$2:$A$1332,TNC_Loading!B$2:B$1332,,0,)</f>
        <v>6.5579999999999998</v>
      </c>
      <c r="AT368" s="25">
        <f>_xlfn.XLOOKUP($C368,TNC_Loading!$A$2:$A$1332,TNC_Loading!C$2:C$1332,,0,)</f>
        <v>0.54600000000000004</v>
      </c>
      <c r="AU368" s="25">
        <f>_xlfn.XLOOKUP($C368,TNC_Loading!$A$2:$A$1332,TNC_Loading!D$2:D$1332,,0,)</f>
        <v>7.7140000000000004</v>
      </c>
      <c r="AV368" s="25">
        <f>_xlfn.XLOOKUP($C368,TNC_Loading!$A$2:$A$1332,TNC_Loading!E$2:E$1332,,0,)</f>
        <v>7.8259999999999996</v>
      </c>
      <c r="AW368" s="25">
        <f>_xlfn.XLOOKUP($C368,TNC_Loading!$A$2:$A$1332,TNC_Loading!F$2:F$1332,,0,)</f>
        <v>145.36799999999999</v>
      </c>
      <c r="AX368">
        <f>_xlfn.XLOOKUP(C368,BIBI!$D$2:$D$1332,BIBI!$F$2:$F$1332,,0,)</f>
        <v>0</v>
      </c>
      <c r="AY368">
        <f>_xlfn.XLOOKUP(C368,FacilityCounts!$A$3:$A$1333,FacilityCounts!$B$3:$B$1333,,0,)</f>
        <v>15</v>
      </c>
      <c r="AZ368">
        <f>_xlfn.XLOOKUP(C368,FacilityCounts!$D$3:$D$1333,FacilityCounts!$E$3:$E$1333,,0,)</f>
        <v>12</v>
      </c>
      <c r="BA368">
        <f>_xlfn.XLOOKUP(C368,FacilityCounts!$G$3:$G$1333,FacilityCounts!$H$3:$H$1333,,0,)</f>
        <v>6</v>
      </c>
      <c r="BB368">
        <f>IFERROR(_xlfn.XLOOKUP(C368,'DA to P Sensitive Lakes'!$P$2:$P$44,'DA to P Sensitive Lakes'!$Q$2:$Q$44,,0,),0)</f>
        <v>0</v>
      </c>
      <c r="BC368" s="25">
        <f>_xlfn.XLOOKUP(C368,'Historic Runoff (mm)'!$A$2:$A$1332,'Historic Runoff (mm)'!$B$2:$B$1332,,0,)</f>
        <v>460.226</v>
      </c>
      <c r="BD368">
        <f>_xlfn.XLOOKUP(C368,DrainageComplaint!$A$2:$A$1332,DrainageComplaint!$B$2:$B$1332,,0,)</f>
        <v>10</v>
      </c>
      <c r="BE368">
        <f>_xlfn.XLOOKUP(C368,PAD_Area!$G$2:$G$1332,PAD_Area!$H$2:$H$1332,,0,)</f>
        <v>1.0858800262212753E-2</v>
      </c>
    </row>
    <row r="369" spans="1:57" x14ac:dyDescent="0.2">
      <c r="A369" s="2">
        <v>366</v>
      </c>
      <c r="B369" s="2">
        <v>367</v>
      </c>
      <c r="C369" s="20">
        <v>1003640</v>
      </c>
      <c r="D369" s="3" t="s">
        <v>359</v>
      </c>
      <c r="E369" s="3" t="s">
        <v>27</v>
      </c>
      <c r="F369" s="3">
        <v>139.416</v>
      </c>
      <c r="G369" s="3">
        <v>15729.481767200001</v>
      </c>
      <c r="H369" s="3">
        <v>6072919.5528999995</v>
      </c>
      <c r="I369" s="2">
        <v>6</v>
      </c>
      <c r="J369" s="2">
        <v>2</v>
      </c>
      <c r="K369" s="2">
        <v>0</v>
      </c>
      <c r="L369" s="2">
        <v>0</v>
      </c>
      <c r="M369" s="3">
        <v>0</v>
      </c>
      <c r="N369" s="2">
        <f>_xlfn.XLOOKUP(C369,Shellfish_Presence!$E$3:$E$1333,Shellfish_Presence!$G$3:$G$1333,,0,)</f>
        <v>1</v>
      </c>
      <c r="O369" s="3">
        <v>0</v>
      </c>
      <c r="P369" s="3">
        <v>0</v>
      </c>
      <c r="Q369" s="2">
        <v>1</v>
      </c>
      <c r="R369" s="3">
        <v>1</v>
      </c>
      <c r="S369" s="3">
        <v>0</v>
      </c>
      <c r="T369" s="3">
        <v>4005.39990234375</v>
      </c>
      <c r="U369" s="3">
        <v>1406.260009765625</v>
      </c>
      <c r="V369" s="2">
        <v>25</v>
      </c>
      <c r="W369" s="3">
        <f t="shared" si="10"/>
        <v>6.2415740274451275E-3</v>
      </c>
      <c r="X369">
        <f t="shared" si="11"/>
        <v>0.35109103811151426</v>
      </c>
      <c r="Y369">
        <f>IFERROR(INDEX('Parcel Year'!$N$3:$N$1175,MATCH(KC_SPS_SubbasinAttributes!C369,'Parcel Year'!$M$3:$M$1175,0)),0)</f>
        <v>0.35706400871276855</v>
      </c>
      <c r="Z369">
        <f>INDEX(Imperviousness!$B$2:$B$1332,MATCH(KC_SPS_SubbasinAttributes!C369,Imperviousness!$A$2:$A$1332,0))</f>
        <v>4.1000000000000002E-2</v>
      </c>
      <c r="AA369">
        <f>INDEX('Flow Duration Index'!$B$2:$B$1332,MATCH(KC_SPS_SubbasinAttributes!C369,'Flow Duration Index'!$A$2:$A$1332,0))</f>
        <v>3.8519999999999999</v>
      </c>
      <c r="AB369">
        <f>INDEX(Opportunity_Index!$G$2:$G$1333,MATCH(KC_SPS_SubbasinAttributes!C369,Opportunity_Index!$F$2:$F$1333,0))</f>
        <v>0.29454999999999998</v>
      </c>
      <c r="AC369">
        <f>INDEX(Traffic!$B$2:$B$1332,MATCH(KC_SPS_SubbasinAttributes!C369,Traffic!$A$2:$A$1332,0))</f>
        <v>1779.692</v>
      </c>
      <c r="AD369">
        <f>INDEX(EquityScore!$F$3:$F$1334,MATCH(KC_SPS_SubbasinAttributes!C369,EquityScore!$E$3:$E$1334,0))</f>
        <v>1.8333333349999998</v>
      </c>
      <c r="AE369">
        <f>IFERROR(INDEX(PavementCondition!$E$2:$E$669,MATCH(KC_SPS_SubbasinAttributes!C369,PavementCondition!$D$2:$D$669,0)),"N/A")</f>
        <v>51</v>
      </c>
      <c r="AF369">
        <f>INDEX(SpawnerMortality!$E$2:$E$1331,MATCH(KC_SPS_SubbasinAttributes!C369,SpawnerMortality!$D$2:$D$1331,0))</f>
        <v>0.264092035</v>
      </c>
      <c r="AG369" s="25">
        <f>IFERROR(_xlfn.XLOOKUP($C369,WQBE_Loading!$C$4:$C$3072,WQBE_Loading!G$4:G$3072,,0,),"")</f>
        <v>0.108496603439919</v>
      </c>
      <c r="AH369" s="25">
        <f>IFERROR(_xlfn.XLOOKUP($C369,WQBE_Loading!$C$4:$C$3072,WQBE_Loading!H$4:H$3072,,0,),"")</f>
        <v>0.54534067784310092</v>
      </c>
      <c r="AI369" s="25">
        <f>IFERROR(_xlfn.XLOOKUP($C369,WQBE_Loading!$C$4:$C$3072,WQBE_Loading!I$4:I$3072,,0,),"")</f>
        <v>21.733764508106603</v>
      </c>
      <c r="AJ369" s="25">
        <f>IFERROR(_xlfn.XLOOKUP($C369,WQBE_Loading!$C$4:$C$3072,WQBE_Loading!J$4:J$3072,,0,),"")</f>
        <v>1.6638734651579501</v>
      </c>
      <c r="AK369" s="25">
        <f>IFERROR(_xlfn.XLOOKUP($C369,WQBE_Loading!$C$4:$C$3072,WQBE_Loading!K$4:K$3072,,0,),"")</f>
        <v>572.31069888985951</v>
      </c>
      <c r="AL369" s="25">
        <f>IFERROR(_xlfn.XLOOKUP($C369,WQBE_Loading!$C$4:$C$3072,WQBE_Loading!L$4:L$3072,,0,),"")</f>
        <v>1.9894515354059301E-4</v>
      </c>
      <c r="AM369" s="25">
        <f>IFERROR(_xlfn.XLOOKUP($C369,WQBE_Loading!$C$4:$C$3072,WQBE_Loading!M$4:M$3072,,0,),"")</f>
        <v>1.131201986097115E-5</v>
      </c>
      <c r="AN369" s="25">
        <f>IFERROR(_xlfn.XLOOKUP($C369,WQBE_Loading!$C$4:$C$3072,WQBE_Loading!N$4:N$3072,,0,),"")</f>
        <v>1.0005245655518705E-2</v>
      </c>
      <c r="AO369" s="25">
        <f>IFERROR(_xlfn.XLOOKUP($C369,WQBE_Loading!$C$4:$C$3072,WQBE_Loading!O$4:O$3072,,0,),"")</f>
        <v>3.0076795871846751E-2</v>
      </c>
      <c r="AP369" s="25">
        <f>IFERROR(_xlfn.XLOOKUP($C369,WQBE_Loading!$C$4:$C$3072,WQBE_Loading!P$4:P$3072,,0,),"")</f>
        <v>3.2284273728695301E-2</v>
      </c>
      <c r="AQ369" s="13">
        <f>IFERROR(_xlfn.XLOOKUP($C369,WQBE_Loading!$C$4:$C$3072,WQBE_Loading!Q$4:Q$3072,,0,),"")</f>
        <v>595613.56940602791</v>
      </c>
      <c r="AR369">
        <f>_xlfn.XLOOKUP(C369,UrbanHeat!$A$2:$A$1333,UrbanHeat!$B$2:$B$1333,,0,)</f>
        <v>14.521000000000001</v>
      </c>
      <c r="AS369" s="25">
        <f>_xlfn.XLOOKUP($C369,TNC_Loading!$A$2:$A$1332,TNC_Loading!B$2:B$1332,,0,)</f>
        <v>2.5329999999999999</v>
      </c>
      <c r="AT369" s="25">
        <f>_xlfn.XLOOKUP($C369,TNC_Loading!$A$2:$A$1332,TNC_Loading!C$2:C$1332,,0,)</f>
        <v>0.17799999999999999</v>
      </c>
      <c r="AU369" s="25">
        <f>_xlfn.XLOOKUP($C369,TNC_Loading!$A$2:$A$1332,TNC_Loading!D$2:D$1332,,0,)</f>
        <v>2.4889999999999999</v>
      </c>
      <c r="AV369" s="25">
        <f>_xlfn.XLOOKUP($C369,TNC_Loading!$A$2:$A$1332,TNC_Loading!E$2:E$1332,,0,)</f>
        <v>3.0289999999999999</v>
      </c>
      <c r="AW369" s="25">
        <f>_xlfn.XLOOKUP($C369,TNC_Loading!$A$2:$A$1332,TNC_Loading!F$2:F$1332,,0,)</f>
        <v>57.162999999999997</v>
      </c>
      <c r="AX369">
        <f>_xlfn.XLOOKUP(C369,BIBI!$D$2:$D$1332,BIBI!$F$2:$F$1332,,0,)</f>
        <v>0</v>
      </c>
      <c r="AY369">
        <f>_xlfn.XLOOKUP(C369,FacilityCounts!$A$3:$A$1333,FacilityCounts!$B$3:$B$1333,,0,)</f>
        <v>1</v>
      </c>
      <c r="AZ369">
        <f>_xlfn.XLOOKUP(C369,FacilityCounts!$D$3:$D$1333,FacilityCounts!$E$3:$E$1333,,0,)</f>
        <v>2</v>
      </c>
      <c r="BA369">
        <f>_xlfn.XLOOKUP(C369,FacilityCounts!$G$3:$G$1333,FacilityCounts!$H$3:$H$1333,,0,)</f>
        <v>0</v>
      </c>
      <c r="BB369">
        <f>IFERROR(_xlfn.XLOOKUP(C369,'DA to P Sensitive Lakes'!$P$2:$P$44,'DA to P Sensitive Lakes'!$Q$2:$Q$44,,0,),0)</f>
        <v>0</v>
      </c>
      <c r="BC369" s="25">
        <f>_xlfn.XLOOKUP(C369,'Historic Runoff (mm)'!$A$2:$A$1332,'Historic Runoff (mm)'!$B$2:$B$1332,,0,)</f>
        <v>186.92599999999999</v>
      </c>
      <c r="BD369">
        <f>_xlfn.XLOOKUP(C369,DrainageComplaint!$A$2:$A$1332,DrainageComplaint!$B$2:$B$1332,,0,)</f>
        <v>2</v>
      </c>
      <c r="BE369">
        <f>_xlfn.XLOOKUP(C369,PAD_Area!$G$2:$G$1332,PAD_Area!$H$2:$H$1332,,0,)</f>
        <v>0</v>
      </c>
    </row>
    <row r="370" spans="1:57" x14ac:dyDescent="0.2">
      <c r="A370" s="2">
        <v>367</v>
      </c>
      <c r="B370" s="2">
        <v>368</v>
      </c>
      <c r="C370" s="20">
        <v>1003650</v>
      </c>
      <c r="D370" s="3" t="s">
        <v>373</v>
      </c>
      <c r="E370" s="3" t="s">
        <v>27</v>
      </c>
      <c r="F370" s="3">
        <v>744.81600000000003</v>
      </c>
      <c r="G370" s="3">
        <v>40699.702252000003</v>
      </c>
      <c r="H370" s="3">
        <v>32444042.863299999</v>
      </c>
      <c r="I370" s="2">
        <v>4</v>
      </c>
      <c r="J370" s="2">
        <v>2</v>
      </c>
      <c r="K370" s="2">
        <v>0</v>
      </c>
      <c r="L370" s="2">
        <v>0</v>
      </c>
      <c r="M370" s="3">
        <v>0</v>
      </c>
      <c r="N370" s="2">
        <f>_xlfn.XLOOKUP(C370,Shellfish_Presence!$E$3:$E$1333,Shellfish_Presence!$G$3:$G$1333,,0,)</f>
        <v>0</v>
      </c>
      <c r="O370" s="3">
        <v>0</v>
      </c>
      <c r="P370" s="3">
        <v>0</v>
      </c>
      <c r="Q370" s="2">
        <v>6</v>
      </c>
      <c r="R370" s="3">
        <v>1</v>
      </c>
      <c r="S370" s="3">
        <v>0</v>
      </c>
      <c r="T370" s="3">
        <v>22583.099609375</v>
      </c>
      <c r="U370" s="3">
        <v>472.39898681640625</v>
      </c>
      <c r="V370" s="2">
        <v>26</v>
      </c>
      <c r="W370" s="3">
        <f t="shared" si="10"/>
        <v>1.1513034282152541E-3</v>
      </c>
      <c r="X370">
        <f t="shared" si="11"/>
        <v>2.0918252807966966E-2</v>
      </c>
      <c r="Y370">
        <f>IFERROR(INDEX('Parcel Year'!$N$3:$N$1175,MATCH(KC_SPS_SubbasinAttributes!C370,'Parcel Year'!$M$3:$M$1175,0)),0)</f>
        <v>0.23241700232028961</v>
      </c>
      <c r="Z370">
        <f>INDEX(Imperviousness!$B$2:$B$1332,MATCH(KC_SPS_SubbasinAttributes!C370,Imperviousness!$A$2:$A$1332,0))</f>
        <v>6.6000000000000003E-2</v>
      </c>
      <c r="AA370">
        <f>INDEX('Flow Duration Index'!$B$2:$B$1332,MATCH(KC_SPS_SubbasinAttributes!C370,'Flow Duration Index'!$A$2:$A$1332,0))</f>
        <v>4.1079999999999997</v>
      </c>
      <c r="AB370">
        <f>INDEX(Opportunity_Index!$G$2:$G$1333,MATCH(KC_SPS_SubbasinAttributes!C370,Opportunity_Index!$F$2:$F$1333,0))</f>
        <v>0.22005</v>
      </c>
      <c r="AC370">
        <f>INDEX(Traffic!$B$2:$B$1332,MATCH(KC_SPS_SubbasinAttributes!C370,Traffic!$A$2:$A$1332,0))</f>
        <v>193.03100000000001</v>
      </c>
      <c r="AD370">
        <f>INDEX(EquityScore!$F$3:$F$1334,MATCH(KC_SPS_SubbasinAttributes!C370,EquityScore!$E$3:$E$1334,0))</f>
        <v>1.6666666699999999</v>
      </c>
      <c r="AE370">
        <f>IFERROR(INDEX(PavementCondition!$E$2:$E$669,MATCH(KC_SPS_SubbasinAttributes!C370,PavementCondition!$D$2:$D$669,0)),"N/A")</f>
        <v>81</v>
      </c>
      <c r="AF370">
        <f>INDEX(SpawnerMortality!$E$2:$E$1331,MATCH(KC_SPS_SubbasinAttributes!C370,SpawnerMortality!$D$2:$D$1331,0))</f>
        <v>0.23261211100000001</v>
      </c>
      <c r="AG370" s="25">
        <f>IFERROR(_xlfn.XLOOKUP($C370,WQBE_Loading!$C$4:$C$3072,WQBE_Loading!G$4:G$3072,,0,),"")</f>
        <v>0.57283238790799151</v>
      </c>
      <c r="AH370" s="25">
        <f>IFERROR(_xlfn.XLOOKUP($C370,WQBE_Loading!$C$4:$C$3072,WQBE_Loading!H$4:H$3072,,0,),"")</f>
        <v>2.8035370302895801</v>
      </c>
      <c r="AI370" s="25">
        <f>IFERROR(_xlfn.XLOOKUP($C370,WQBE_Loading!$C$4:$C$3072,WQBE_Loading!I$4:I$3072,,0,),"")</f>
        <v>200.76904434356601</v>
      </c>
      <c r="AJ370" s="25">
        <f>IFERROR(_xlfn.XLOOKUP($C370,WQBE_Loading!$C$4:$C$3072,WQBE_Loading!J$4:J$3072,,0,),"")</f>
        <v>14.611118058324951</v>
      </c>
      <c r="AK370" s="25">
        <f>IFERROR(_xlfn.XLOOKUP($C370,WQBE_Loading!$C$4:$C$3072,WQBE_Loading!K$4:K$3072,,0,),"")</f>
        <v>4129.9789915000347</v>
      </c>
      <c r="AL370" s="25">
        <f>IFERROR(_xlfn.XLOOKUP($C370,WQBE_Loading!$C$4:$C$3072,WQBE_Loading!L$4:L$3072,,0,),"")</f>
        <v>1.166617668757875E-3</v>
      </c>
      <c r="AM370" s="25">
        <f>IFERROR(_xlfn.XLOOKUP($C370,WQBE_Loading!$C$4:$C$3072,WQBE_Loading!M$4:M$3072,,0,),"")</f>
        <v>1.80308217592963E-5</v>
      </c>
      <c r="AN370" s="25">
        <f>IFERROR(_xlfn.XLOOKUP($C370,WQBE_Loading!$C$4:$C$3072,WQBE_Loading!N$4:N$3072,,0,),"")</f>
        <v>8.481340092597936E-2</v>
      </c>
      <c r="AO370" s="25">
        <f>IFERROR(_xlfn.XLOOKUP($C370,WQBE_Loading!$C$4:$C$3072,WQBE_Loading!O$4:O$3072,,0,),"")</f>
        <v>0.20177483307273952</v>
      </c>
      <c r="AP370" s="25">
        <f>IFERROR(_xlfn.XLOOKUP($C370,WQBE_Loading!$C$4:$C$3072,WQBE_Loading!P$4:P$3072,,0,),"")</f>
        <v>0.19418408808926702</v>
      </c>
      <c r="AQ370" s="13">
        <f>IFERROR(_xlfn.XLOOKUP($C370,WQBE_Loading!$C$4:$C$3072,WQBE_Loading!Q$4:Q$3072,,0,),"")</f>
        <v>5662509.3056796491</v>
      </c>
      <c r="AR370">
        <f>_xlfn.XLOOKUP(C370,UrbanHeat!$A$2:$A$1333,UrbanHeat!$B$2:$B$1333,,0,)</f>
        <v>12.315</v>
      </c>
      <c r="AS370" s="25">
        <f>_xlfn.XLOOKUP($C370,TNC_Loading!$A$2:$A$1332,TNC_Loading!B$2:B$1332,,0,)</f>
        <v>2.75</v>
      </c>
      <c r="AT370" s="25">
        <f>_xlfn.XLOOKUP($C370,TNC_Loading!$A$2:$A$1332,TNC_Loading!C$2:C$1332,,0,)</f>
        <v>0.13600000000000001</v>
      </c>
      <c r="AU370" s="25">
        <f>_xlfn.XLOOKUP($C370,TNC_Loading!$A$2:$A$1332,TNC_Loading!D$2:D$1332,,0,)</f>
        <v>3.1269999999999998</v>
      </c>
      <c r="AV370" s="25">
        <f>_xlfn.XLOOKUP($C370,TNC_Loading!$A$2:$A$1332,TNC_Loading!E$2:E$1332,,0,)</f>
        <v>3.0270000000000001</v>
      </c>
      <c r="AW370" s="25">
        <f>_xlfn.XLOOKUP($C370,TNC_Loading!$A$2:$A$1332,TNC_Loading!F$2:F$1332,,0,)</f>
        <v>51.962000000000003</v>
      </c>
      <c r="AX370">
        <f>_xlfn.XLOOKUP(C370,BIBI!$D$2:$D$1332,BIBI!$F$2:$F$1332,,0,)</f>
        <v>61.366666666666667</v>
      </c>
      <c r="AY370">
        <f>_xlfn.XLOOKUP(C370,FacilityCounts!$A$3:$A$1333,FacilityCounts!$B$3:$B$1333,,0,)</f>
        <v>10</v>
      </c>
      <c r="AZ370">
        <f>_xlfn.XLOOKUP(C370,FacilityCounts!$D$3:$D$1333,FacilityCounts!$E$3:$E$1333,,0,)</f>
        <v>10</v>
      </c>
      <c r="BA370">
        <f>_xlfn.XLOOKUP(C370,FacilityCounts!$G$3:$G$1333,FacilityCounts!$H$3:$H$1333,,0,)</f>
        <v>1</v>
      </c>
      <c r="BB370">
        <f>IFERROR(_xlfn.XLOOKUP(C370,'DA to P Sensitive Lakes'!$P$2:$P$44,'DA to P Sensitive Lakes'!$Q$2:$Q$44,,0,),0)</f>
        <v>0</v>
      </c>
      <c r="BC370" s="25">
        <f>_xlfn.XLOOKUP(C370,'Historic Runoff (mm)'!$A$2:$A$1332,'Historic Runoff (mm)'!$B$2:$B$1332,,0,)</f>
        <v>234.78800000000001</v>
      </c>
      <c r="BD370">
        <f>_xlfn.XLOOKUP(C370,DrainageComplaint!$A$2:$A$1332,DrainageComplaint!$B$2:$B$1332,,0,)</f>
        <v>3</v>
      </c>
      <c r="BE370">
        <f>_xlfn.XLOOKUP(C370,PAD_Area!$G$2:$G$1332,PAD_Area!$H$2:$H$1332,,0,)</f>
        <v>0</v>
      </c>
    </row>
    <row r="371" spans="1:57" x14ac:dyDescent="0.2">
      <c r="A371" s="2">
        <v>368</v>
      </c>
      <c r="B371" s="2">
        <v>369</v>
      </c>
      <c r="C371" s="20">
        <v>1003660</v>
      </c>
      <c r="D371" s="3" t="s">
        <v>374</v>
      </c>
      <c r="E371" s="3" t="s">
        <v>27</v>
      </c>
      <c r="F371" s="3">
        <v>61.805</v>
      </c>
      <c r="G371" s="3">
        <v>8273.7177865600006</v>
      </c>
      <c r="H371" s="3">
        <v>2692231.6232699999</v>
      </c>
      <c r="I371" s="2">
        <v>1</v>
      </c>
      <c r="J371" s="2">
        <v>2</v>
      </c>
      <c r="K371" s="2">
        <v>0</v>
      </c>
      <c r="L371" s="2">
        <v>0</v>
      </c>
      <c r="M371" s="3">
        <v>0</v>
      </c>
      <c r="N371" s="2">
        <f>_xlfn.XLOOKUP(C371,Shellfish_Presence!$E$3:$E$1333,Shellfish_Presence!$G$3:$G$1333,,0,)</f>
        <v>0</v>
      </c>
      <c r="O371" s="3">
        <v>0</v>
      </c>
      <c r="P371" s="3">
        <v>0</v>
      </c>
      <c r="Q371" s="2">
        <v>1</v>
      </c>
      <c r="R371" s="3">
        <v>1.0000100135803223</v>
      </c>
      <c r="S371" s="3">
        <v>0</v>
      </c>
      <c r="T371" s="3">
        <v>0</v>
      </c>
      <c r="U371" s="3">
        <v>0</v>
      </c>
      <c r="V371" s="2">
        <v>0</v>
      </c>
      <c r="W371" s="3" t="str">
        <f t="shared" si="10"/>
        <v/>
      </c>
      <c r="X371" t="str">
        <f t="shared" si="11"/>
        <v/>
      </c>
      <c r="Y371">
        <f>IFERROR(INDEX('Parcel Year'!$N$3:$N$1175,MATCH(KC_SPS_SubbasinAttributes!C371,'Parcel Year'!$M$3:$M$1175,0)),0)</f>
        <v>1.8315000459551811E-2</v>
      </c>
      <c r="Z371">
        <f>INDEX(Imperviousness!$B$2:$B$1332,MATCH(KC_SPS_SubbasinAttributes!C371,Imperviousness!$A$2:$A$1332,0))</f>
        <v>0</v>
      </c>
      <c r="AA371">
        <f>INDEX('Flow Duration Index'!$B$2:$B$1332,MATCH(KC_SPS_SubbasinAttributes!C371,'Flow Duration Index'!$A$2:$A$1332,0))</f>
        <v>1.36</v>
      </c>
      <c r="AB371">
        <f>INDEX(Opportunity_Index!$G$2:$G$1333,MATCH(KC_SPS_SubbasinAttributes!C371,Opportunity_Index!$F$2:$F$1333,0))</f>
        <v>1.04E-2</v>
      </c>
      <c r="AC371">
        <f>INDEX(Traffic!$B$2:$B$1332,MATCH(KC_SPS_SubbasinAttributes!C371,Traffic!$A$2:$A$1332,0))</f>
        <v>0</v>
      </c>
      <c r="AD371">
        <f>INDEX(EquityScore!$F$3:$F$1334,MATCH(KC_SPS_SubbasinAttributes!C371,EquityScore!$E$3:$E$1334,0))</f>
        <v>1.6666666699999999</v>
      </c>
      <c r="AE371" t="str">
        <f>IFERROR(INDEX(PavementCondition!$E$2:$E$669,MATCH(KC_SPS_SubbasinAttributes!C371,PavementCondition!$D$2:$D$669,0)),"N/A")</f>
        <v>N/A</v>
      </c>
      <c r="AF371">
        <f>INDEX(SpawnerMortality!$E$2:$E$1331,MATCH(KC_SPS_SubbasinAttributes!C371,SpawnerMortality!$D$2:$D$1331,0))</f>
        <v>0.232230666</v>
      </c>
      <c r="AG371" s="25">
        <f>IFERROR(_xlfn.XLOOKUP($C371,WQBE_Loading!$C$4:$C$3072,WQBE_Loading!G$4:G$3072,,0,),"")</f>
        <v>5.1083009248032146E-4</v>
      </c>
      <c r="AH371" s="25">
        <f>IFERROR(_xlfn.XLOOKUP($C371,WQBE_Loading!$C$4:$C$3072,WQBE_Loading!H$4:H$3072,,0,),"")</f>
        <v>2.4357842431779798E-3</v>
      </c>
      <c r="AI371" s="25">
        <f>IFERROR(_xlfn.XLOOKUP($C371,WQBE_Loading!$C$4:$C$3072,WQBE_Loading!I$4:I$3072,,0,),"")</f>
        <v>0.31813125604568449</v>
      </c>
      <c r="AJ371" s="25">
        <f>IFERROR(_xlfn.XLOOKUP($C371,WQBE_Loading!$C$4:$C$3072,WQBE_Loading!J$4:J$3072,,0,),"")</f>
        <v>2.5059956561971099E-2</v>
      </c>
      <c r="AK371" s="25">
        <f>IFERROR(_xlfn.XLOOKUP($C371,WQBE_Loading!$C$4:$C$3072,WQBE_Loading!K$4:K$3072,,0,),"")</f>
        <v>1.5596801956320747</v>
      </c>
      <c r="AL371" s="25">
        <f>IFERROR(_xlfn.XLOOKUP($C371,WQBE_Loading!$C$4:$C$3072,WQBE_Loading!L$4:L$3072,,0,),"")</f>
        <v>4.3983033755216002E-7</v>
      </c>
      <c r="AM371" s="25">
        <f>IFERROR(_xlfn.XLOOKUP($C371,WQBE_Loading!$C$4:$C$3072,WQBE_Loading!M$4:M$3072,,0,),"")</f>
        <v>1.25516135712548E-7</v>
      </c>
      <c r="AN371" s="25">
        <f>IFERROR(_xlfn.XLOOKUP($C371,WQBE_Loading!$C$4:$C$3072,WQBE_Loading!N$4:N$3072,,0,),"")</f>
        <v>2.00029793267001E-5</v>
      </c>
      <c r="AO371" s="25">
        <f>IFERROR(_xlfn.XLOOKUP($C371,WQBE_Loading!$C$4:$C$3072,WQBE_Loading!O$4:O$3072,,0,),"")</f>
        <v>8.0425665951243251E-5</v>
      </c>
      <c r="AP371" s="25">
        <f>IFERROR(_xlfn.XLOOKUP($C371,WQBE_Loading!$C$4:$C$3072,WQBE_Loading!P$4:P$3072,,0,),"")</f>
        <v>4.4321563082829547E-4</v>
      </c>
      <c r="AQ371" s="13">
        <f>IFERROR(_xlfn.XLOOKUP($C371,WQBE_Loading!$C$4:$C$3072,WQBE_Loading!Q$4:Q$3072,,0,),"")</f>
        <v>35523.357966108648</v>
      </c>
      <c r="AR371">
        <f>_xlfn.XLOOKUP(C371,UrbanHeat!$A$2:$A$1333,UrbanHeat!$B$2:$B$1333,,0,)</f>
        <v>11.074</v>
      </c>
      <c r="AS371" s="25">
        <f>_xlfn.XLOOKUP($C371,TNC_Loading!$A$2:$A$1332,TNC_Loading!B$2:B$1332,,0,)</f>
        <v>0.44</v>
      </c>
      <c r="AT371" s="25">
        <f>_xlfn.XLOOKUP($C371,TNC_Loading!$A$2:$A$1332,TNC_Loading!C$2:C$1332,,0,)</f>
        <v>1.7999999999999999E-2</v>
      </c>
      <c r="AU371" s="25">
        <f>_xlfn.XLOOKUP($C371,TNC_Loading!$A$2:$A$1332,TNC_Loading!D$2:D$1332,,0,)</f>
        <v>0.17299999999999999</v>
      </c>
      <c r="AV371" s="25">
        <f>_xlfn.XLOOKUP($C371,TNC_Loading!$A$2:$A$1332,TNC_Loading!E$2:E$1332,,0,)</f>
        <v>0.371</v>
      </c>
      <c r="AW371" s="25">
        <f>_xlfn.XLOOKUP($C371,TNC_Loading!$A$2:$A$1332,TNC_Loading!F$2:F$1332,,0,)</f>
        <v>9.1120000000000001</v>
      </c>
      <c r="AX371">
        <f>_xlfn.XLOOKUP(C371,BIBI!$D$2:$D$1332,BIBI!$F$2:$F$1332,,0,)</f>
        <v>0</v>
      </c>
      <c r="AY371">
        <f>_xlfn.XLOOKUP(C371,FacilityCounts!$A$3:$A$1333,FacilityCounts!$B$3:$B$1333,,0,)</f>
        <v>0</v>
      </c>
      <c r="AZ371">
        <f>_xlfn.XLOOKUP(C371,FacilityCounts!$D$3:$D$1333,FacilityCounts!$E$3:$E$1333,,0,)</f>
        <v>0</v>
      </c>
      <c r="BA371">
        <f>_xlfn.XLOOKUP(C371,FacilityCounts!$G$3:$G$1333,FacilityCounts!$H$3:$H$1333,,0,)</f>
        <v>0</v>
      </c>
      <c r="BB371">
        <f>IFERROR(_xlfn.XLOOKUP(C371,'DA to P Sensitive Lakes'!$P$2:$P$44,'DA to P Sensitive Lakes'!$Q$2:$Q$44,,0,),0)</f>
        <v>0</v>
      </c>
      <c r="BC371" s="25">
        <f>_xlfn.XLOOKUP(C371,'Historic Runoff (mm)'!$A$2:$A$1332,'Historic Runoff (mm)'!$B$2:$B$1332,,0,)</f>
        <v>36.496000000000002</v>
      </c>
      <c r="BD371">
        <f>_xlfn.XLOOKUP(C371,DrainageComplaint!$A$2:$A$1332,DrainageComplaint!$B$2:$B$1332,,0,)</f>
        <v>0</v>
      </c>
      <c r="BE371">
        <f>_xlfn.XLOOKUP(C371,PAD_Area!$G$2:$G$1332,PAD_Area!$H$2:$H$1332,,0,)</f>
        <v>0</v>
      </c>
    </row>
    <row r="372" spans="1:57" x14ac:dyDescent="0.2">
      <c r="A372" s="2">
        <v>369</v>
      </c>
      <c r="B372" s="2">
        <v>370</v>
      </c>
      <c r="C372" s="20">
        <v>1003661</v>
      </c>
      <c r="D372" s="3" t="s">
        <v>375</v>
      </c>
      <c r="E372" s="3" t="s">
        <v>27</v>
      </c>
      <c r="F372" s="3">
        <v>147.95099999999999</v>
      </c>
      <c r="G372" s="3">
        <v>14717.8068704</v>
      </c>
      <c r="H372" s="3">
        <v>6444719.6263800003</v>
      </c>
      <c r="I372" s="2">
        <v>1</v>
      </c>
      <c r="J372" s="2">
        <v>2</v>
      </c>
      <c r="K372" s="2">
        <v>0</v>
      </c>
      <c r="L372" s="2">
        <v>1</v>
      </c>
      <c r="M372" s="3">
        <v>0</v>
      </c>
      <c r="N372" s="2">
        <f>_xlfn.XLOOKUP(C372,Shellfish_Presence!$E$3:$E$1333,Shellfish_Presence!$G$3:$G$1333,,0,)</f>
        <v>0</v>
      </c>
      <c r="O372" s="3">
        <v>0</v>
      </c>
      <c r="P372" s="3">
        <v>0</v>
      </c>
      <c r="Q372" s="2">
        <v>1</v>
      </c>
      <c r="R372" s="3">
        <v>1</v>
      </c>
      <c r="S372" s="3">
        <v>0</v>
      </c>
      <c r="T372" s="3">
        <v>0</v>
      </c>
      <c r="U372" s="3">
        <v>0</v>
      </c>
      <c r="V372" s="2">
        <v>0</v>
      </c>
      <c r="W372" s="3" t="str">
        <f t="shared" si="10"/>
        <v/>
      </c>
      <c r="X372" t="str">
        <f t="shared" si="11"/>
        <v/>
      </c>
      <c r="Y372">
        <f>IFERROR(INDEX('Parcel Year'!$N$3:$N$1175,MATCH(KC_SPS_SubbasinAttributes!C372,'Parcel Year'!$M$3:$M$1175,0)),0)</f>
        <v>0</v>
      </c>
      <c r="Z372">
        <f>INDEX(Imperviousness!$B$2:$B$1332,MATCH(KC_SPS_SubbasinAttributes!C372,Imperviousness!$A$2:$A$1332,0))</f>
        <v>0</v>
      </c>
      <c r="AA372">
        <f>INDEX('Flow Duration Index'!$B$2:$B$1332,MATCH(KC_SPS_SubbasinAttributes!C372,'Flow Duration Index'!$A$2:$A$1332,0))</f>
        <v>1.1930000000000001</v>
      </c>
      <c r="AB372">
        <f>INDEX(Opportunity_Index!$G$2:$G$1333,MATCH(KC_SPS_SubbasinAttributes!C372,Opportunity_Index!$F$2:$F$1333,0))</f>
        <v>1.04E-2</v>
      </c>
      <c r="AC372">
        <f>INDEX(Traffic!$B$2:$B$1332,MATCH(KC_SPS_SubbasinAttributes!C372,Traffic!$A$2:$A$1332,0))</f>
        <v>0</v>
      </c>
      <c r="AD372">
        <f>INDEX(EquityScore!$F$3:$F$1334,MATCH(KC_SPS_SubbasinAttributes!C372,EquityScore!$E$3:$E$1334,0))</f>
        <v>1.6666666699999999</v>
      </c>
      <c r="AE372" t="str">
        <f>IFERROR(INDEX(PavementCondition!$E$2:$E$669,MATCH(KC_SPS_SubbasinAttributes!C372,PavementCondition!$D$2:$D$669,0)),"N/A")</f>
        <v>N/A</v>
      </c>
      <c r="AF372">
        <f>INDEX(SpawnerMortality!$E$2:$E$1331,MATCH(KC_SPS_SubbasinAttributes!C372,SpawnerMortality!$D$2:$D$1331,0))</f>
        <v>0.264092035</v>
      </c>
      <c r="AG372" s="25">
        <f>IFERROR(_xlfn.XLOOKUP($C372,WQBE_Loading!$C$4:$C$3072,WQBE_Loading!G$4:G$3072,,0,),"")</f>
        <v>1.25212466348854E-3</v>
      </c>
      <c r="AH372" s="25">
        <f>IFERROR(_xlfn.XLOOKUP($C372,WQBE_Loading!$C$4:$C$3072,WQBE_Loading!H$4:H$3072,,0,),"")</f>
        <v>5.7998063413393199E-3</v>
      </c>
      <c r="AI372" s="25">
        <f>IFERROR(_xlfn.XLOOKUP($C372,WQBE_Loading!$C$4:$C$3072,WQBE_Loading!I$4:I$3072,,0,),"")</f>
        <v>0.75835495461325242</v>
      </c>
      <c r="AJ372" s="25">
        <f>IFERROR(_xlfn.XLOOKUP($C372,WQBE_Loading!$C$4:$C$3072,WQBE_Loading!J$4:J$3072,,0,),"")</f>
        <v>6.0067719177289147E-2</v>
      </c>
      <c r="AK372" s="25">
        <f>IFERROR(_xlfn.XLOOKUP($C372,WQBE_Loading!$C$4:$C$3072,WQBE_Loading!K$4:K$3072,,0,),"")</f>
        <v>11.23914814918359</v>
      </c>
      <c r="AL372" s="25">
        <f>IFERROR(_xlfn.XLOOKUP($C372,WQBE_Loading!$C$4:$C$3072,WQBE_Loading!L$4:L$3072,,0,),"")</f>
        <v>3.1694397837860149E-6</v>
      </c>
      <c r="AM372" s="25">
        <f>IFERROR(_xlfn.XLOOKUP($C372,WQBE_Loading!$C$4:$C$3072,WQBE_Loading!M$4:M$3072,,0,),"")</f>
        <v>3.1285270404845051E-7</v>
      </c>
      <c r="AN372" s="25">
        <f>IFERROR(_xlfn.XLOOKUP($C372,WQBE_Loading!$C$4:$C$3072,WQBE_Loading!N$4:N$3072,,0,),"")</f>
        <v>1.0328777167728964E-4</v>
      </c>
      <c r="AO372" s="25">
        <f>IFERROR(_xlfn.XLOOKUP($C372,WQBE_Loading!$C$4:$C$3072,WQBE_Loading!O$4:O$3072,,0,),"")</f>
        <v>5.6982481219130209E-4</v>
      </c>
      <c r="AP372" s="25">
        <f>IFERROR(_xlfn.XLOOKUP($C372,WQBE_Loading!$C$4:$C$3072,WQBE_Loading!P$4:P$3072,,0,),"")</f>
        <v>1.1017411838744324E-3</v>
      </c>
      <c r="AQ372" s="13">
        <f>IFERROR(_xlfn.XLOOKUP($C372,WQBE_Loading!$C$4:$C$3072,WQBE_Loading!Q$4:Q$3072,,0,),"")</f>
        <v>88386.293194336002</v>
      </c>
      <c r="AR372">
        <f>_xlfn.XLOOKUP(C372,UrbanHeat!$A$2:$A$1333,UrbanHeat!$B$2:$B$1333,,0,)</f>
        <v>11.672000000000001</v>
      </c>
      <c r="AS372" s="25">
        <f>_xlfn.XLOOKUP($C372,TNC_Loading!$A$2:$A$1332,TNC_Loading!B$2:B$1332,,0,)</f>
        <v>2.1999999999999999E-2</v>
      </c>
      <c r="AT372" s="25">
        <f>_xlfn.XLOOKUP($C372,TNC_Loading!$A$2:$A$1332,TNC_Loading!C$2:C$1332,,0,)</f>
        <v>1E-3</v>
      </c>
      <c r="AU372" s="25">
        <f>_xlfn.XLOOKUP($C372,TNC_Loading!$A$2:$A$1332,TNC_Loading!D$2:D$1332,,0,)</f>
        <v>1.0999999999999999E-2</v>
      </c>
      <c r="AV372" s="25">
        <f>_xlfn.XLOOKUP($C372,TNC_Loading!$A$2:$A$1332,TNC_Loading!E$2:E$1332,,0,)</f>
        <v>1.9E-2</v>
      </c>
      <c r="AW372" s="25">
        <f>_xlfn.XLOOKUP($C372,TNC_Loading!$A$2:$A$1332,TNC_Loading!F$2:F$1332,,0,)</f>
        <v>0.51800000000000002</v>
      </c>
      <c r="AX372">
        <f>_xlfn.XLOOKUP(C372,BIBI!$D$2:$D$1332,BIBI!$F$2:$F$1332,,0,)</f>
        <v>60.4</v>
      </c>
      <c r="AY372">
        <f>_xlfn.XLOOKUP(C372,FacilityCounts!$A$3:$A$1333,FacilityCounts!$B$3:$B$1333,,0,)</f>
        <v>0</v>
      </c>
      <c r="AZ372">
        <f>_xlfn.XLOOKUP(C372,FacilityCounts!$D$3:$D$1333,FacilityCounts!$E$3:$E$1333,,0,)</f>
        <v>0</v>
      </c>
      <c r="BA372">
        <f>_xlfn.XLOOKUP(C372,FacilityCounts!$G$3:$G$1333,FacilityCounts!$H$3:$H$1333,,0,)</f>
        <v>0</v>
      </c>
      <c r="BB372">
        <f>IFERROR(_xlfn.XLOOKUP(C372,'DA to P Sensitive Lakes'!$P$2:$P$44,'DA to P Sensitive Lakes'!$Q$2:$Q$44,,0,),0)</f>
        <v>0</v>
      </c>
      <c r="BC372" s="25">
        <f>_xlfn.XLOOKUP(C372,'Historic Runoff (mm)'!$A$2:$A$1332,'Historic Runoff (mm)'!$B$2:$B$1332,,0,)</f>
        <v>0.39700000000000002</v>
      </c>
      <c r="BD372">
        <f>_xlfn.XLOOKUP(C372,DrainageComplaint!$A$2:$A$1332,DrainageComplaint!$B$2:$B$1332,,0,)</f>
        <v>0</v>
      </c>
      <c r="BE372">
        <f>_xlfn.XLOOKUP(C372,PAD_Area!$G$2:$G$1332,PAD_Area!$H$2:$H$1332,,0,)</f>
        <v>0</v>
      </c>
    </row>
    <row r="373" spans="1:57" x14ac:dyDescent="0.2">
      <c r="A373" s="2">
        <v>370</v>
      </c>
      <c r="B373" s="2">
        <v>371</v>
      </c>
      <c r="C373" s="20">
        <v>1003670</v>
      </c>
      <c r="D373" s="3" t="s">
        <v>374</v>
      </c>
      <c r="E373" s="3" t="s">
        <v>27</v>
      </c>
      <c r="F373" s="3">
        <v>188.36500000000001</v>
      </c>
      <c r="G373" s="3">
        <v>17951.181313699999</v>
      </c>
      <c r="H373" s="3">
        <v>8205161.8369399998</v>
      </c>
      <c r="I373" s="2">
        <v>0</v>
      </c>
      <c r="J373" s="2">
        <v>2</v>
      </c>
      <c r="K373" s="2">
        <v>0</v>
      </c>
      <c r="L373" s="2">
        <v>2</v>
      </c>
      <c r="M373" s="3">
        <v>0</v>
      </c>
      <c r="N373" s="2">
        <f>_xlfn.XLOOKUP(C373,Shellfish_Presence!$E$3:$E$1333,Shellfish_Presence!$G$3:$G$1333,,0,)</f>
        <v>0</v>
      </c>
      <c r="O373" s="3">
        <v>0</v>
      </c>
      <c r="P373" s="3">
        <v>0</v>
      </c>
      <c r="Q373" s="2">
        <v>1</v>
      </c>
      <c r="R373" s="3">
        <v>1</v>
      </c>
      <c r="S373" s="3">
        <v>0</v>
      </c>
      <c r="T373" s="3">
        <v>0</v>
      </c>
      <c r="U373" s="3">
        <v>0</v>
      </c>
      <c r="V373" s="2">
        <v>0</v>
      </c>
      <c r="W373" s="3" t="str">
        <f t="shared" si="10"/>
        <v/>
      </c>
      <c r="X373" t="str">
        <f t="shared" si="11"/>
        <v/>
      </c>
      <c r="Y373">
        <f>IFERROR(INDEX('Parcel Year'!$N$3:$N$1175,MATCH(KC_SPS_SubbasinAttributes!C373,'Parcel Year'!$M$3:$M$1175,0)),0)</f>
        <v>1.5067599713802338E-2</v>
      </c>
      <c r="Z373">
        <f>INDEX(Imperviousness!$B$2:$B$1332,MATCH(KC_SPS_SubbasinAttributes!C373,Imperviousness!$A$2:$A$1332,0))</f>
        <v>0</v>
      </c>
      <c r="AA373">
        <f>INDEX('Flow Duration Index'!$B$2:$B$1332,MATCH(KC_SPS_SubbasinAttributes!C373,'Flow Duration Index'!$A$2:$A$1332,0))</f>
        <v>1.117</v>
      </c>
      <c r="AB373">
        <f>INDEX(Opportunity_Index!$G$2:$G$1333,MATCH(KC_SPS_SubbasinAttributes!C373,Opportunity_Index!$F$2:$F$1333,0))</f>
        <v>1.04E-2</v>
      </c>
      <c r="AC373">
        <f>INDEX(Traffic!$B$2:$B$1332,MATCH(KC_SPS_SubbasinAttributes!C373,Traffic!$A$2:$A$1332,0))</f>
        <v>0</v>
      </c>
      <c r="AD373">
        <f>INDEX(EquityScore!$F$3:$F$1334,MATCH(KC_SPS_SubbasinAttributes!C373,EquityScore!$E$3:$E$1334,0))</f>
        <v>1.6666666699999999</v>
      </c>
      <c r="AE373" t="str">
        <f>IFERROR(INDEX(PavementCondition!$E$2:$E$669,MATCH(KC_SPS_SubbasinAttributes!C373,PavementCondition!$D$2:$D$669,0)),"N/A")</f>
        <v>N/A</v>
      </c>
      <c r="AF373">
        <f>INDEX(SpawnerMortality!$E$2:$E$1331,MATCH(KC_SPS_SubbasinAttributes!C373,SpawnerMortality!$D$2:$D$1331,0))</f>
        <v>0.264092035</v>
      </c>
      <c r="AG373" s="25">
        <f>IFERROR(_xlfn.XLOOKUP($C373,WQBE_Loading!$C$4:$C$3072,WQBE_Loading!G$4:G$3072,,0,),"")</f>
        <v>1.70082029018497E-3</v>
      </c>
      <c r="AH373" s="25">
        <f>IFERROR(_xlfn.XLOOKUP($C373,WQBE_Loading!$C$4:$C$3072,WQBE_Loading!H$4:H$3072,,0,),"")</f>
        <v>8.2173056642294157E-3</v>
      </c>
      <c r="AI373" s="25">
        <f>IFERROR(_xlfn.XLOOKUP($C373,WQBE_Loading!$C$4:$C$3072,WQBE_Loading!I$4:I$3072,,0,),"")</f>
        <v>0.95503223178883501</v>
      </c>
      <c r="AJ373" s="25">
        <f>IFERROR(_xlfn.XLOOKUP($C373,WQBE_Loading!$C$4:$C$3072,WQBE_Loading!J$4:J$3072,,0,),"")</f>
        <v>7.5239704152238004E-2</v>
      </c>
      <c r="AK373" s="25">
        <f>IFERROR(_xlfn.XLOOKUP($C373,WQBE_Loading!$C$4:$C$3072,WQBE_Loading!K$4:K$3072,,0,),"")</f>
        <v>6.1489416681354694</v>
      </c>
      <c r="AL373" s="25">
        <f>IFERROR(_xlfn.XLOOKUP($C373,WQBE_Loading!$C$4:$C$3072,WQBE_Loading!L$4:L$3072,,0,),"")</f>
        <v>1.7340032176904E-6</v>
      </c>
      <c r="AM373" s="25">
        <f>IFERROR(_xlfn.XLOOKUP($C373,WQBE_Loading!$C$4:$C$3072,WQBE_Loading!M$4:M$3072,,0,),"")</f>
        <v>3.6489478011709448E-7</v>
      </c>
      <c r="AN373" s="25">
        <f>IFERROR(_xlfn.XLOOKUP($C373,WQBE_Loading!$C$4:$C$3072,WQBE_Loading!N$4:N$3072,,0,),"")</f>
        <v>4.9139563871368954E-5</v>
      </c>
      <c r="AO373" s="25">
        <f>IFERROR(_xlfn.XLOOKUP($C373,WQBE_Loading!$C$4:$C$3072,WQBE_Loading!O$4:O$3072,,0,),"")</f>
        <v>2.925043787608395E-4</v>
      </c>
      <c r="AP373" s="25">
        <f>IFERROR(_xlfn.XLOOKUP($C373,WQBE_Loading!$C$4:$C$3072,WQBE_Loading!P$4:P$3072,,0,),"")</f>
        <v>1.41517358326352E-3</v>
      </c>
      <c r="AQ373" s="13">
        <f>IFERROR(_xlfn.XLOOKUP($C373,WQBE_Loading!$C$4:$C$3072,WQBE_Loading!Q$4:Q$3072,,0,),"")</f>
        <v>103382.32753548349</v>
      </c>
      <c r="AR373">
        <f>_xlfn.XLOOKUP(C373,UrbanHeat!$A$2:$A$1333,UrbanHeat!$B$2:$B$1333,,0,)</f>
        <v>10.893000000000001</v>
      </c>
      <c r="AS373" s="25">
        <f>_xlfn.XLOOKUP($C373,TNC_Loading!$A$2:$A$1332,TNC_Loading!B$2:B$1332,,0,)</f>
        <v>2.3E-2</v>
      </c>
      <c r="AT373" s="25">
        <f>_xlfn.XLOOKUP($C373,TNC_Loading!$A$2:$A$1332,TNC_Loading!C$2:C$1332,,0,)</f>
        <v>1E-3</v>
      </c>
      <c r="AU373" s="25">
        <f>_xlfn.XLOOKUP($C373,TNC_Loading!$A$2:$A$1332,TNC_Loading!D$2:D$1332,,0,)</f>
        <v>1.2999999999999999E-2</v>
      </c>
      <c r="AV373" s="25">
        <f>_xlfn.XLOOKUP($C373,TNC_Loading!$A$2:$A$1332,TNC_Loading!E$2:E$1332,,0,)</f>
        <v>1.9E-2</v>
      </c>
      <c r="AW373" s="25">
        <f>_xlfn.XLOOKUP($C373,TNC_Loading!$A$2:$A$1332,TNC_Loading!F$2:F$1332,,0,)</f>
        <v>0.50700000000000001</v>
      </c>
      <c r="AX373">
        <f>_xlfn.XLOOKUP(C373,BIBI!$D$2:$D$1332,BIBI!$F$2:$F$1332,,0,)</f>
        <v>51</v>
      </c>
      <c r="AY373">
        <f>_xlfn.XLOOKUP(C373,FacilityCounts!$A$3:$A$1333,FacilityCounts!$B$3:$B$1333,,0,)</f>
        <v>0</v>
      </c>
      <c r="AZ373">
        <f>_xlfn.XLOOKUP(C373,FacilityCounts!$D$3:$D$1333,FacilityCounts!$E$3:$E$1333,,0,)</f>
        <v>0</v>
      </c>
      <c r="BA373">
        <f>_xlfn.XLOOKUP(C373,FacilityCounts!$G$3:$G$1333,FacilityCounts!$H$3:$H$1333,,0,)</f>
        <v>0</v>
      </c>
      <c r="BB373">
        <f>IFERROR(_xlfn.XLOOKUP(C373,'DA to P Sensitive Lakes'!$P$2:$P$44,'DA to P Sensitive Lakes'!$Q$2:$Q$44,,0,),0)</f>
        <v>0</v>
      </c>
      <c r="BC373" s="25">
        <f>_xlfn.XLOOKUP(C373,'Historic Runoff (mm)'!$A$2:$A$1332,'Historic Runoff (mm)'!$B$2:$B$1332,,0,)</f>
        <v>2.2050000000000001</v>
      </c>
      <c r="BD373">
        <f>_xlfn.XLOOKUP(C373,DrainageComplaint!$A$2:$A$1332,DrainageComplaint!$B$2:$B$1332,,0,)</f>
        <v>0</v>
      </c>
      <c r="BE373">
        <f>_xlfn.XLOOKUP(C373,PAD_Area!$G$2:$G$1332,PAD_Area!$H$2:$H$1332,,0,)</f>
        <v>0</v>
      </c>
    </row>
    <row r="374" spans="1:57" x14ac:dyDescent="0.2">
      <c r="A374" s="2">
        <v>371</v>
      </c>
      <c r="B374" s="2">
        <v>372</v>
      </c>
      <c r="C374" s="20">
        <v>1003680</v>
      </c>
      <c r="D374" s="3" t="s">
        <v>374</v>
      </c>
      <c r="E374" s="3" t="s">
        <v>27</v>
      </c>
      <c r="F374" s="3">
        <v>816.12900000000002</v>
      </c>
      <c r="G374" s="3">
        <v>47406.6152344</v>
      </c>
      <c r="H374" s="3">
        <v>35550431.956900001</v>
      </c>
      <c r="I374" s="2">
        <v>2</v>
      </c>
      <c r="J374" s="2">
        <v>3</v>
      </c>
      <c r="K374" s="2">
        <v>0</v>
      </c>
      <c r="L374" s="2">
        <v>6</v>
      </c>
      <c r="M374" s="3">
        <v>0</v>
      </c>
      <c r="N374" s="2">
        <f>_xlfn.XLOOKUP(C374,Shellfish_Presence!$E$3:$E$1333,Shellfish_Presence!$G$3:$G$1333,,0,)</f>
        <v>1</v>
      </c>
      <c r="O374" s="3">
        <v>0</v>
      </c>
      <c r="P374" s="3">
        <v>0</v>
      </c>
      <c r="Q374" s="2">
        <v>2</v>
      </c>
      <c r="R374" s="3">
        <v>1</v>
      </c>
      <c r="S374" s="3">
        <v>0</v>
      </c>
      <c r="T374" s="3">
        <v>23936</v>
      </c>
      <c r="U374" s="3">
        <v>1234.6099853515625</v>
      </c>
      <c r="V374" s="2">
        <v>44</v>
      </c>
      <c r="W374" s="3">
        <f t="shared" si="10"/>
        <v>1.838235294117647E-3</v>
      </c>
      <c r="X374">
        <f t="shared" si="11"/>
        <v>5.157962839871167E-2</v>
      </c>
      <c r="Y374">
        <f>IFERROR(INDEX('Parcel Year'!$N$3:$N$1175,MATCH(KC_SPS_SubbasinAttributes!C374,'Parcel Year'!$M$3:$M$1175,0)),0)</f>
        <v>0.36275899410247803</v>
      </c>
      <c r="Z374">
        <f>INDEX(Imperviousness!$B$2:$B$1332,MATCH(KC_SPS_SubbasinAttributes!C374,Imperviousness!$A$2:$A$1332,0))</f>
        <v>7.0999999999999994E-2</v>
      </c>
      <c r="AA374">
        <f>INDEX('Flow Duration Index'!$B$2:$B$1332,MATCH(KC_SPS_SubbasinAttributes!C374,'Flow Duration Index'!$A$2:$A$1332,0))</f>
        <v>5.3890000000000002</v>
      </c>
      <c r="AB374">
        <f>INDEX(Opportunity_Index!$G$2:$G$1333,MATCH(KC_SPS_SubbasinAttributes!C374,Opportunity_Index!$F$2:$F$1333,0))</f>
        <v>1.04E-2</v>
      </c>
      <c r="AC374">
        <f>INDEX(Traffic!$B$2:$B$1332,MATCH(KC_SPS_SubbasinAttributes!C374,Traffic!$A$2:$A$1332,0))</f>
        <v>609.89700000000005</v>
      </c>
      <c r="AD374">
        <f>INDEX(EquityScore!$F$3:$F$1334,MATCH(KC_SPS_SubbasinAttributes!C374,EquityScore!$E$3:$E$1334,0))</f>
        <v>1.6666666699999999</v>
      </c>
      <c r="AE374">
        <f>IFERROR(INDEX(PavementCondition!$E$2:$E$669,MATCH(KC_SPS_SubbasinAttributes!C374,PavementCondition!$D$2:$D$669,0)),"N/A")</f>
        <v>93</v>
      </c>
      <c r="AF374">
        <f>INDEX(SpawnerMortality!$E$2:$E$1331,MATCH(KC_SPS_SubbasinAttributes!C374,SpawnerMortality!$D$2:$D$1331,0))</f>
        <v>0.25261461200000002</v>
      </c>
      <c r="AG374" s="25">
        <f>IFERROR(_xlfn.XLOOKUP($C374,WQBE_Loading!$C$4:$C$3072,WQBE_Loading!G$4:G$3072,,0,),"")</f>
        <v>1.661799821368475</v>
      </c>
      <c r="AH374" s="25">
        <f>IFERROR(_xlfn.XLOOKUP($C374,WQBE_Loading!$C$4:$C$3072,WQBE_Loading!H$4:H$3072,,0,),"")</f>
        <v>8.359097021631861</v>
      </c>
      <c r="AI374" s="25">
        <f>IFERROR(_xlfn.XLOOKUP($C374,WQBE_Loading!$C$4:$C$3072,WQBE_Loading!I$4:I$3072,,0,),"")</f>
        <v>307.27086810433298</v>
      </c>
      <c r="AJ374" s="25">
        <f>IFERROR(_xlfn.XLOOKUP($C374,WQBE_Loading!$C$4:$C$3072,WQBE_Loading!J$4:J$3072,,0,),"")</f>
        <v>24.0014813163395</v>
      </c>
      <c r="AK374" s="25">
        <f>IFERROR(_xlfn.XLOOKUP($C374,WQBE_Loading!$C$4:$C$3072,WQBE_Loading!K$4:K$3072,,0,),"")</f>
        <v>8751.5529356126499</v>
      </c>
      <c r="AL374" s="25">
        <f>IFERROR(_xlfn.XLOOKUP($C374,WQBE_Loading!$C$4:$C$3072,WQBE_Loading!L$4:L$3072,,0,),"")</f>
        <v>3.1218694506977398E-3</v>
      </c>
      <c r="AM374" s="25">
        <f>IFERROR(_xlfn.XLOOKUP($C374,WQBE_Loading!$C$4:$C$3072,WQBE_Loading!M$4:M$3072,,0,),"")</f>
        <v>2.0531437531349351E-4</v>
      </c>
      <c r="AN374" s="25">
        <f>IFERROR(_xlfn.XLOOKUP($C374,WQBE_Loading!$C$4:$C$3072,WQBE_Loading!N$4:N$3072,,0,),"")</f>
        <v>0.15194220225009999</v>
      </c>
      <c r="AO374" s="25">
        <f>IFERROR(_xlfn.XLOOKUP($C374,WQBE_Loading!$C$4:$C$3072,WQBE_Loading!O$4:O$3072,,0,),"")</f>
        <v>0.469427587112203</v>
      </c>
      <c r="AP374" s="25">
        <f>IFERROR(_xlfn.XLOOKUP($C374,WQBE_Loading!$C$4:$C$3072,WQBE_Loading!P$4:P$3072,,0,),"")</f>
        <v>0.47691671667934055</v>
      </c>
      <c r="AQ374" s="13">
        <f>IFERROR(_xlfn.XLOOKUP($C374,WQBE_Loading!$C$4:$C$3072,WQBE_Loading!Q$4:Q$3072,,0,),"")</f>
        <v>8908814.77090724</v>
      </c>
      <c r="AR374">
        <f>_xlfn.XLOOKUP(C374,UrbanHeat!$A$2:$A$1333,UrbanHeat!$B$2:$B$1333,,0,)</f>
        <v>13.053000000000001</v>
      </c>
      <c r="AS374" s="25">
        <f>_xlfn.XLOOKUP($C374,TNC_Loading!$A$2:$A$1332,TNC_Loading!B$2:B$1332,,0,)</f>
        <v>4.7729999999999997</v>
      </c>
      <c r="AT374" s="25">
        <f>_xlfn.XLOOKUP($C374,TNC_Loading!$A$2:$A$1332,TNC_Loading!C$2:C$1332,,0,)</f>
        <v>0.32600000000000001</v>
      </c>
      <c r="AU374" s="25">
        <f>_xlfn.XLOOKUP($C374,TNC_Loading!$A$2:$A$1332,TNC_Loading!D$2:D$1332,,0,)</f>
        <v>7.8410000000000002</v>
      </c>
      <c r="AV374" s="25">
        <f>_xlfn.XLOOKUP($C374,TNC_Loading!$A$2:$A$1332,TNC_Loading!E$2:E$1332,,0,)</f>
        <v>5.1210000000000004</v>
      </c>
      <c r="AW374" s="25">
        <f>_xlfn.XLOOKUP($C374,TNC_Loading!$A$2:$A$1332,TNC_Loading!F$2:F$1332,,0,)</f>
        <v>110.771</v>
      </c>
      <c r="AX374">
        <f>_xlfn.XLOOKUP(C374,BIBI!$D$2:$D$1332,BIBI!$F$2:$F$1332,,0,)</f>
        <v>0</v>
      </c>
      <c r="AY374">
        <f>_xlfn.XLOOKUP(C374,FacilityCounts!$A$3:$A$1333,FacilityCounts!$B$3:$B$1333,,0,)</f>
        <v>9</v>
      </c>
      <c r="AZ374">
        <f>_xlfn.XLOOKUP(C374,FacilityCounts!$D$3:$D$1333,FacilityCounts!$E$3:$E$1333,,0,)</f>
        <v>7</v>
      </c>
      <c r="BA374">
        <f>_xlfn.XLOOKUP(C374,FacilityCounts!$G$3:$G$1333,FacilityCounts!$H$3:$H$1333,,0,)</f>
        <v>1</v>
      </c>
      <c r="BB374">
        <f>IFERROR(_xlfn.XLOOKUP(C374,'DA to P Sensitive Lakes'!$P$2:$P$44,'DA to P Sensitive Lakes'!$Q$2:$Q$44,,0,),0)</f>
        <v>0</v>
      </c>
      <c r="BC374" s="25">
        <f>_xlfn.XLOOKUP(C374,'Historic Runoff (mm)'!$A$2:$A$1332,'Historic Runoff (mm)'!$B$2:$B$1332,,0,)</f>
        <v>398.35899999999998</v>
      </c>
      <c r="BD374">
        <f>_xlfn.XLOOKUP(C374,DrainageComplaint!$A$2:$A$1332,DrainageComplaint!$B$2:$B$1332,,0,)</f>
        <v>4</v>
      </c>
      <c r="BE374">
        <f>_xlfn.XLOOKUP(C374,PAD_Area!$G$2:$G$1332,PAD_Area!$H$2:$H$1332,,0,)</f>
        <v>2.6469000149518251E-3</v>
      </c>
    </row>
    <row r="375" spans="1:57" x14ac:dyDescent="0.2">
      <c r="A375" s="2">
        <v>372</v>
      </c>
      <c r="B375" s="2">
        <v>373</v>
      </c>
      <c r="C375" s="20">
        <v>1003690</v>
      </c>
      <c r="D375" s="3" t="s">
        <v>377</v>
      </c>
      <c r="E375" s="3" t="s">
        <v>27</v>
      </c>
      <c r="F375" s="3">
        <v>15.891999999999999</v>
      </c>
      <c r="G375" s="3">
        <v>6052.4077436500002</v>
      </c>
      <c r="H375" s="3">
        <v>692265.426186</v>
      </c>
      <c r="I375" s="2">
        <v>1</v>
      </c>
      <c r="J375" s="2">
        <v>2</v>
      </c>
      <c r="K375" s="2">
        <v>0</v>
      </c>
      <c r="L375" s="2">
        <v>0</v>
      </c>
      <c r="M375" s="3">
        <v>0</v>
      </c>
      <c r="N375" s="2">
        <f>_xlfn.XLOOKUP(C375,Shellfish_Presence!$E$3:$E$1333,Shellfish_Presence!$G$3:$G$1333,,0,)</f>
        <v>1</v>
      </c>
      <c r="O375" s="3">
        <v>0</v>
      </c>
      <c r="P375" s="3">
        <v>0</v>
      </c>
      <c r="Q375" s="2">
        <v>2</v>
      </c>
      <c r="R375" s="3">
        <v>1.0000200271606445</v>
      </c>
      <c r="S375" s="3">
        <v>0</v>
      </c>
      <c r="T375" s="3">
        <v>0</v>
      </c>
      <c r="U375" s="3">
        <v>0</v>
      </c>
      <c r="V375" s="2">
        <v>0</v>
      </c>
      <c r="W375" s="3" t="str">
        <f t="shared" si="10"/>
        <v/>
      </c>
      <c r="X375" t="str">
        <f t="shared" si="11"/>
        <v/>
      </c>
      <c r="Y375">
        <f>IFERROR(INDEX('Parcel Year'!$N$3:$N$1175,MATCH(KC_SPS_SubbasinAttributes!C375,'Parcel Year'!$M$3:$M$1175,0)),0)</f>
        <v>0.15536899864673615</v>
      </c>
      <c r="Z375">
        <f>INDEX(Imperviousness!$B$2:$B$1332,MATCH(KC_SPS_SubbasinAttributes!C375,Imperviousness!$A$2:$A$1332,0))</f>
        <v>0</v>
      </c>
      <c r="AA375">
        <f>INDEX('Flow Duration Index'!$B$2:$B$1332,MATCH(KC_SPS_SubbasinAttributes!C375,'Flow Duration Index'!$A$2:$A$1332,0))</f>
        <v>5.2610000000000001</v>
      </c>
      <c r="AB375">
        <f>INDEX(Opportunity_Index!$G$2:$G$1333,MATCH(KC_SPS_SubbasinAttributes!C375,Opportunity_Index!$F$2:$F$1333,0))</f>
        <v>0.21485000000000001</v>
      </c>
      <c r="AC375">
        <f>INDEX(Traffic!$B$2:$B$1332,MATCH(KC_SPS_SubbasinAttributes!C375,Traffic!$A$2:$A$1332,0))</f>
        <v>0</v>
      </c>
      <c r="AD375">
        <f>INDEX(EquityScore!$F$3:$F$1334,MATCH(KC_SPS_SubbasinAttributes!C375,EquityScore!$E$3:$E$1334,0))</f>
        <v>1.5</v>
      </c>
      <c r="AE375" t="str">
        <f>IFERROR(INDEX(PavementCondition!$E$2:$E$669,MATCH(KC_SPS_SubbasinAttributes!C375,PavementCondition!$D$2:$D$669,0)),"N/A")</f>
        <v>N/A</v>
      </c>
      <c r="AF375">
        <f>INDEX(SpawnerMortality!$E$2:$E$1331,MATCH(KC_SPS_SubbasinAttributes!C375,SpawnerMortality!$D$2:$D$1331,0))</f>
        <v>0.23242138849999999</v>
      </c>
      <c r="AG375" s="25">
        <f>IFERROR(_xlfn.XLOOKUP($C375,WQBE_Loading!$C$4:$C$3072,WQBE_Loading!G$4:G$3072,,0,),"")</f>
        <v>1.63272522814919E-2</v>
      </c>
      <c r="AH375" s="25">
        <f>IFERROR(_xlfn.XLOOKUP($C375,WQBE_Loading!$C$4:$C$3072,WQBE_Loading!H$4:H$3072,,0,),"")</f>
        <v>8.4217617022172855E-2</v>
      </c>
      <c r="AI375" s="25">
        <f>IFERROR(_xlfn.XLOOKUP($C375,WQBE_Loading!$C$4:$C$3072,WQBE_Loading!I$4:I$3072,,0,),"")</f>
        <v>1.944171882811625</v>
      </c>
      <c r="AJ375" s="25">
        <f>IFERROR(_xlfn.XLOOKUP($C375,WQBE_Loading!$C$4:$C$3072,WQBE_Loading!J$4:J$3072,,0,),"")</f>
        <v>0.156458851037314</v>
      </c>
      <c r="AK375" s="25">
        <f>IFERROR(_xlfn.XLOOKUP($C375,WQBE_Loading!$C$4:$C$3072,WQBE_Loading!K$4:K$3072,,0,),"")</f>
        <v>82.206819588877352</v>
      </c>
      <c r="AL375" s="25">
        <f>IFERROR(_xlfn.XLOOKUP($C375,WQBE_Loading!$C$4:$C$3072,WQBE_Loading!L$4:L$3072,,0,),"")</f>
        <v>3.0255748869999351E-5</v>
      </c>
      <c r="AM375" s="25">
        <f>IFERROR(_xlfn.XLOOKUP($C375,WQBE_Loading!$C$4:$C$3072,WQBE_Loading!M$4:M$3072,,0,),"")</f>
        <v>1.6349885715169401E-6</v>
      </c>
      <c r="AN375" s="25">
        <f>IFERROR(_xlfn.XLOOKUP($C375,WQBE_Loading!$C$4:$C$3072,WQBE_Loading!N$4:N$3072,,0,),"")</f>
        <v>8.5231334990748249E-4</v>
      </c>
      <c r="AO375" s="25">
        <f>IFERROR(_xlfn.XLOOKUP($C375,WQBE_Loading!$C$4:$C$3072,WQBE_Loading!O$4:O$3072,,0,),"")</f>
        <v>4.2137072329590051E-3</v>
      </c>
      <c r="AP375" s="25">
        <f>IFERROR(_xlfn.XLOOKUP($C375,WQBE_Loading!$C$4:$C$3072,WQBE_Loading!P$4:P$3072,,0,),"")</f>
        <v>4.7936113979394953E-3</v>
      </c>
      <c r="AQ375" s="13">
        <f>IFERROR(_xlfn.XLOOKUP($C375,WQBE_Loading!$C$4:$C$3072,WQBE_Loading!Q$4:Q$3072,,0,),"")</f>
        <v>53828.10000468995</v>
      </c>
      <c r="AR375">
        <f>_xlfn.XLOOKUP(C375,UrbanHeat!$A$2:$A$1333,UrbanHeat!$B$2:$B$1333,,0,)</f>
        <v>13.355</v>
      </c>
      <c r="AS375" s="25">
        <f>_xlfn.XLOOKUP($C375,TNC_Loading!$A$2:$A$1332,TNC_Loading!B$2:B$1332,,0,)</f>
        <v>2.976</v>
      </c>
      <c r="AT375" s="25">
        <f>_xlfn.XLOOKUP($C375,TNC_Loading!$A$2:$A$1332,TNC_Loading!C$2:C$1332,,0,)</f>
        <v>0.13700000000000001</v>
      </c>
      <c r="AU375" s="25">
        <f>_xlfn.XLOOKUP($C375,TNC_Loading!$A$2:$A$1332,TNC_Loading!D$2:D$1332,,0,)</f>
        <v>2.6139999999999999</v>
      </c>
      <c r="AV375" s="25">
        <f>_xlfn.XLOOKUP($C375,TNC_Loading!$A$2:$A$1332,TNC_Loading!E$2:E$1332,,0,)</f>
        <v>2.8319999999999999</v>
      </c>
      <c r="AW375" s="25">
        <f>_xlfn.XLOOKUP($C375,TNC_Loading!$A$2:$A$1332,TNC_Loading!F$2:F$1332,,0,)</f>
        <v>65.242999999999995</v>
      </c>
      <c r="AX375">
        <f>_xlfn.XLOOKUP(C375,BIBI!$D$2:$D$1332,BIBI!$F$2:$F$1332,,0,)</f>
        <v>0</v>
      </c>
      <c r="AY375">
        <f>_xlfn.XLOOKUP(C375,FacilityCounts!$A$3:$A$1333,FacilityCounts!$B$3:$B$1333,,0,)</f>
        <v>0</v>
      </c>
      <c r="AZ375">
        <f>_xlfn.XLOOKUP(C375,FacilityCounts!$D$3:$D$1333,FacilityCounts!$E$3:$E$1333,,0,)</f>
        <v>0</v>
      </c>
      <c r="BA375">
        <f>_xlfn.XLOOKUP(C375,FacilityCounts!$G$3:$G$1333,FacilityCounts!$H$3:$H$1333,,0,)</f>
        <v>0</v>
      </c>
      <c r="BB375">
        <f>IFERROR(_xlfn.XLOOKUP(C375,'DA to P Sensitive Lakes'!$P$2:$P$44,'DA to P Sensitive Lakes'!$Q$2:$Q$44,,0,),0)</f>
        <v>0</v>
      </c>
      <c r="BC375" s="25">
        <f>_xlfn.XLOOKUP(C375,'Historic Runoff (mm)'!$A$2:$A$1332,'Historic Runoff (mm)'!$B$2:$B$1332,,0,)</f>
        <v>124.654</v>
      </c>
      <c r="BD375">
        <f>_xlfn.XLOOKUP(C375,DrainageComplaint!$A$2:$A$1332,DrainageComplaint!$B$2:$B$1332,,0,)</f>
        <v>0</v>
      </c>
      <c r="BE375">
        <f>_xlfn.XLOOKUP(C375,PAD_Area!$G$2:$G$1332,PAD_Area!$H$2:$H$1332,,0,)</f>
        <v>1.667339913547039E-2</v>
      </c>
    </row>
    <row r="376" spans="1:57" x14ac:dyDescent="0.2">
      <c r="A376" s="2">
        <v>373</v>
      </c>
      <c r="B376" s="2">
        <v>374</v>
      </c>
      <c r="C376" s="20">
        <v>1003700</v>
      </c>
      <c r="D376" s="3" t="s">
        <v>378</v>
      </c>
      <c r="E376" s="3" t="s">
        <v>27</v>
      </c>
      <c r="F376" s="3">
        <v>412.34399999999999</v>
      </c>
      <c r="G376" s="3">
        <v>22815.866458699998</v>
      </c>
      <c r="H376" s="3">
        <v>17961635.849300001</v>
      </c>
      <c r="I376" s="2">
        <v>1</v>
      </c>
      <c r="J376" s="2">
        <v>4</v>
      </c>
      <c r="K376" s="2">
        <v>0</v>
      </c>
      <c r="L376" s="2">
        <v>0</v>
      </c>
      <c r="M376" s="3">
        <v>0</v>
      </c>
      <c r="N376" s="2">
        <f>_xlfn.XLOOKUP(C376,Shellfish_Presence!$E$3:$E$1333,Shellfish_Presence!$G$3:$G$1333,,0,)</f>
        <v>1</v>
      </c>
      <c r="O376" s="3">
        <v>0</v>
      </c>
      <c r="P376" s="3">
        <v>0</v>
      </c>
      <c r="Q376" s="2">
        <v>3</v>
      </c>
      <c r="R376" s="3">
        <v>1</v>
      </c>
      <c r="S376" s="3">
        <v>0</v>
      </c>
      <c r="T376" s="3">
        <v>14224.7998046875</v>
      </c>
      <c r="U376" s="3">
        <v>340.36801147460938</v>
      </c>
      <c r="V376" s="2">
        <v>4</v>
      </c>
      <c r="W376" s="3">
        <f t="shared" si="10"/>
        <v>2.8119903653630891E-4</v>
      </c>
      <c r="X376">
        <f t="shared" si="11"/>
        <v>2.3927789223609872E-2</v>
      </c>
      <c r="Y376">
        <f>IFERROR(INDEX('Parcel Year'!$N$3:$N$1175,MATCH(KC_SPS_SubbasinAttributes!C376,'Parcel Year'!$M$3:$M$1175,0)),0)</f>
        <v>0.44310599565505981</v>
      </c>
      <c r="Z376">
        <f>INDEX(Imperviousness!$B$2:$B$1332,MATCH(KC_SPS_SubbasinAttributes!C376,Imperviousness!$A$2:$A$1332,0))</f>
        <v>2.4E-2</v>
      </c>
      <c r="AA376">
        <f>INDEX('Flow Duration Index'!$B$2:$B$1332,MATCH(KC_SPS_SubbasinAttributes!C376,'Flow Duration Index'!$A$2:$A$1332,0))</f>
        <v>4.9939999999999998</v>
      </c>
      <c r="AB376">
        <f>INDEX(Opportunity_Index!$G$2:$G$1333,MATCH(KC_SPS_SubbasinAttributes!C376,Opportunity_Index!$F$2:$F$1333,0))</f>
        <v>1.04E-2</v>
      </c>
      <c r="AC376">
        <f>INDEX(Traffic!$B$2:$B$1332,MATCH(KC_SPS_SubbasinAttributes!C376,Traffic!$A$2:$A$1332,0))</f>
        <v>80.119</v>
      </c>
      <c r="AD376">
        <f>INDEX(EquityScore!$F$3:$F$1334,MATCH(KC_SPS_SubbasinAttributes!C376,EquityScore!$E$3:$E$1334,0))</f>
        <v>1.6666666699999999</v>
      </c>
      <c r="AE376">
        <f>IFERROR(INDEX(PavementCondition!$E$2:$E$669,MATCH(KC_SPS_SubbasinAttributes!C376,PavementCondition!$D$2:$D$669,0)),"N/A")</f>
        <v>82</v>
      </c>
      <c r="AF376">
        <f>INDEX(SpawnerMortality!$E$2:$E$1331,MATCH(KC_SPS_SubbasinAttributes!C376,SpawnerMortality!$D$2:$D$1331,0))</f>
        <v>0.20479523799999999</v>
      </c>
      <c r="AG376" s="25">
        <f>IFERROR(_xlfn.XLOOKUP($C376,WQBE_Loading!$C$4:$C$3072,WQBE_Loading!G$4:G$3072,,0,),"")</f>
        <v>0.25406192901503699</v>
      </c>
      <c r="AH376" s="25">
        <f>IFERROR(_xlfn.XLOOKUP($C376,WQBE_Loading!$C$4:$C$3072,WQBE_Loading!H$4:H$3072,,0,),"")</f>
        <v>1.20708508621947</v>
      </c>
      <c r="AI376" s="25">
        <f>IFERROR(_xlfn.XLOOKUP($C376,WQBE_Loading!$C$4:$C$3072,WQBE_Loading!I$4:I$3072,,0,),"")</f>
        <v>103.51204830982451</v>
      </c>
      <c r="AJ376" s="25">
        <f>IFERROR(_xlfn.XLOOKUP($C376,WQBE_Loading!$C$4:$C$3072,WQBE_Loading!J$4:J$3072,,0,),"")</f>
        <v>7.4643834039717394</v>
      </c>
      <c r="AK376" s="25">
        <f>IFERROR(_xlfn.XLOOKUP($C376,WQBE_Loading!$C$4:$C$3072,WQBE_Loading!K$4:K$3072,,0,),"")</f>
        <v>1943.1150601310701</v>
      </c>
      <c r="AL376" s="25">
        <f>IFERROR(_xlfn.XLOOKUP($C376,WQBE_Loading!$C$4:$C$3072,WQBE_Loading!L$4:L$3072,,0,),"")</f>
        <v>5.4795848948142357E-4</v>
      </c>
      <c r="AM376" s="25">
        <f>IFERROR(_xlfn.XLOOKUP($C376,WQBE_Loading!$C$4:$C$3072,WQBE_Loading!M$4:M$3072,,0,),"")</f>
        <v>9.0839690443752954E-6</v>
      </c>
      <c r="AN376" s="25">
        <f>IFERROR(_xlfn.XLOOKUP($C376,WQBE_Loading!$C$4:$C$3072,WQBE_Loading!N$4:N$3072,,0,),"")</f>
        <v>4.9311849529623905E-2</v>
      </c>
      <c r="AO376" s="25">
        <f>IFERROR(_xlfn.XLOOKUP($C376,WQBE_Loading!$C$4:$C$3072,WQBE_Loading!O$4:O$3072,,0,),"")</f>
        <v>9.9082705584931097E-2</v>
      </c>
      <c r="AP376" s="25">
        <f>IFERROR(_xlfn.XLOOKUP($C376,WQBE_Loading!$C$4:$C$3072,WQBE_Loading!P$4:P$3072,,0,),"")</f>
        <v>7.1926588874897598E-2</v>
      </c>
      <c r="AQ376" s="13">
        <f>IFERROR(_xlfn.XLOOKUP($C376,WQBE_Loading!$C$4:$C$3072,WQBE_Loading!Q$4:Q$3072,,0,),"")</f>
        <v>2928379.2360236151</v>
      </c>
      <c r="AR376">
        <f>_xlfn.XLOOKUP(C376,UrbanHeat!$A$2:$A$1333,UrbanHeat!$B$2:$B$1333,,0,)</f>
        <v>13.04</v>
      </c>
      <c r="AS376" s="25">
        <f>_xlfn.XLOOKUP($C376,TNC_Loading!$A$2:$A$1332,TNC_Loading!B$2:B$1332,,0,)</f>
        <v>3.4180000000000001</v>
      </c>
      <c r="AT376" s="25">
        <f>_xlfn.XLOOKUP($C376,TNC_Loading!$A$2:$A$1332,TNC_Loading!C$2:C$1332,,0,)</f>
        <v>0.13</v>
      </c>
      <c r="AU376" s="25">
        <f>_xlfn.XLOOKUP($C376,TNC_Loading!$A$2:$A$1332,TNC_Loading!D$2:D$1332,,0,)</f>
        <v>3.2440000000000002</v>
      </c>
      <c r="AV376" s="25">
        <f>_xlfn.XLOOKUP($C376,TNC_Loading!$A$2:$A$1332,TNC_Loading!E$2:E$1332,,0,)</f>
        <v>2.9140000000000001</v>
      </c>
      <c r="AW376" s="25">
        <f>_xlfn.XLOOKUP($C376,TNC_Loading!$A$2:$A$1332,TNC_Loading!F$2:F$1332,,0,)</f>
        <v>68.897000000000006</v>
      </c>
      <c r="AX376">
        <f>_xlfn.XLOOKUP(C376,BIBI!$D$2:$D$1332,BIBI!$F$2:$F$1332,,0,)</f>
        <v>81.8</v>
      </c>
      <c r="AY376">
        <f>_xlfn.XLOOKUP(C376,FacilityCounts!$A$3:$A$1333,FacilityCounts!$B$3:$B$1333,,0,)</f>
        <v>15</v>
      </c>
      <c r="AZ376">
        <f>_xlfn.XLOOKUP(C376,FacilityCounts!$D$3:$D$1333,FacilityCounts!$E$3:$E$1333,,0,)</f>
        <v>10</v>
      </c>
      <c r="BA376">
        <f>_xlfn.XLOOKUP(C376,FacilityCounts!$G$3:$G$1333,FacilityCounts!$H$3:$H$1333,,0,)</f>
        <v>2</v>
      </c>
      <c r="BB376">
        <f>IFERROR(_xlfn.XLOOKUP(C376,'DA to P Sensitive Lakes'!$P$2:$P$44,'DA to P Sensitive Lakes'!$Q$2:$Q$44,,0,),0)</f>
        <v>0</v>
      </c>
      <c r="BC376" s="25">
        <f>_xlfn.XLOOKUP(C376,'Historic Runoff (mm)'!$A$2:$A$1332,'Historic Runoff (mm)'!$B$2:$B$1332,,0,)</f>
        <v>257.065</v>
      </c>
      <c r="BD376">
        <f>_xlfn.XLOOKUP(C376,DrainageComplaint!$A$2:$A$1332,DrainageComplaint!$B$2:$B$1332,,0,)</f>
        <v>1</v>
      </c>
      <c r="BE376">
        <f>_xlfn.XLOOKUP(C376,PAD_Area!$G$2:$G$1332,PAD_Area!$H$2:$H$1332,,0,)</f>
        <v>2.089959941804409E-2</v>
      </c>
    </row>
    <row r="377" spans="1:57" x14ac:dyDescent="0.2">
      <c r="A377" s="2">
        <v>374</v>
      </c>
      <c r="B377" s="2">
        <v>375</v>
      </c>
      <c r="C377" s="20">
        <v>1003710</v>
      </c>
      <c r="D377" s="3" t="s">
        <v>378</v>
      </c>
      <c r="E377" s="3" t="s">
        <v>27</v>
      </c>
      <c r="F377" s="3">
        <v>153.863</v>
      </c>
      <c r="G377" s="3">
        <v>17039.174872200001</v>
      </c>
      <c r="H377" s="3">
        <v>6702239.9395399997</v>
      </c>
      <c r="I377" s="2">
        <v>0</v>
      </c>
      <c r="J377" s="2">
        <v>2</v>
      </c>
      <c r="K377" s="2">
        <v>0</v>
      </c>
      <c r="L377" s="2">
        <v>0</v>
      </c>
      <c r="M377" s="3">
        <v>0</v>
      </c>
      <c r="N377" s="2">
        <f>_xlfn.XLOOKUP(C377,Shellfish_Presence!$E$3:$E$1333,Shellfish_Presence!$G$3:$G$1333,,0,)</f>
        <v>0</v>
      </c>
      <c r="O377" s="3">
        <v>0</v>
      </c>
      <c r="P377" s="3">
        <v>0</v>
      </c>
      <c r="Q377" s="2">
        <v>1</v>
      </c>
      <c r="R377" s="3">
        <v>1</v>
      </c>
      <c r="S377" s="3">
        <v>0</v>
      </c>
      <c r="T377" s="3">
        <v>8031.6201171875</v>
      </c>
      <c r="U377" s="3">
        <v>1559.5400390625</v>
      </c>
      <c r="V377" s="2">
        <v>1</v>
      </c>
      <c r="W377" s="3">
        <f t="shared" si="10"/>
        <v>1.245078807773815E-4</v>
      </c>
      <c r="X377">
        <f t="shared" si="11"/>
        <v>0.19417502525114663</v>
      </c>
      <c r="Y377">
        <f>IFERROR(INDEX('Parcel Year'!$N$3:$N$1175,MATCH(KC_SPS_SubbasinAttributes!C377,'Parcel Year'!$M$3:$M$1175,0)),0)</f>
        <v>0.13828100264072418</v>
      </c>
      <c r="Z377">
        <f>INDEX(Imperviousness!$B$2:$B$1332,MATCH(KC_SPS_SubbasinAttributes!C377,Imperviousness!$A$2:$A$1332,0))</f>
        <v>6.4000000000000001E-2</v>
      </c>
      <c r="AA377">
        <f>INDEX('Flow Duration Index'!$B$2:$B$1332,MATCH(KC_SPS_SubbasinAttributes!C377,'Flow Duration Index'!$A$2:$A$1332,0))</f>
        <v>5.875</v>
      </c>
      <c r="AB377">
        <f>INDEX(Opportunity_Index!$G$2:$G$1333,MATCH(KC_SPS_SubbasinAttributes!C377,Opportunity_Index!$F$2:$F$1333,0))</f>
        <v>1.04E-2</v>
      </c>
      <c r="AC377">
        <f>INDEX(Traffic!$B$2:$B$1332,MATCH(KC_SPS_SubbasinAttributes!C377,Traffic!$A$2:$A$1332,0))</f>
        <v>97.992999999999995</v>
      </c>
      <c r="AD377">
        <f>INDEX(EquityScore!$F$3:$F$1334,MATCH(KC_SPS_SubbasinAttributes!C377,EquityScore!$E$3:$E$1334,0))</f>
        <v>1.6666666699999999</v>
      </c>
      <c r="AE377">
        <f>IFERROR(INDEX(PavementCondition!$E$2:$E$669,MATCH(KC_SPS_SubbasinAttributes!C377,PavementCondition!$D$2:$D$669,0)),"N/A")</f>
        <v>55.5</v>
      </c>
      <c r="AF377">
        <f>INDEX(SpawnerMortality!$E$2:$E$1331,MATCH(KC_SPS_SubbasinAttributes!C377,SpawnerMortality!$D$2:$D$1331,0))</f>
        <v>0.23242138849999999</v>
      </c>
      <c r="AG377" s="25">
        <f>IFERROR(_xlfn.XLOOKUP($C377,WQBE_Loading!$C$4:$C$3072,WQBE_Loading!G$4:G$3072,,0,),"")</f>
        <v>0.13646215926510999</v>
      </c>
      <c r="AH377" s="25">
        <f>IFERROR(_xlfn.XLOOKUP($C377,WQBE_Loading!$C$4:$C$3072,WQBE_Loading!H$4:H$3072,,0,),"")</f>
        <v>0.62937486230954598</v>
      </c>
      <c r="AI377" s="25">
        <f>IFERROR(_xlfn.XLOOKUP($C377,WQBE_Loading!$C$4:$C$3072,WQBE_Loading!I$4:I$3072,,0,),"")</f>
        <v>59.198324070534355</v>
      </c>
      <c r="AJ377" s="25">
        <f>IFERROR(_xlfn.XLOOKUP($C377,WQBE_Loading!$C$4:$C$3072,WQBE_Loading!J$4:J$3072,,0,),"")</f>
        <v>4.2630634460548347</v>
      </c>
      <c r="AK377" s="25">
        <f>IFERROR(_xlfn.XLOOKUP($C377,WQBE_Loading!$C$4:$C$3072,WQBE_Loading!K$4:K$3072,,0,),"")</f>
        <v>1133.6761018555151</v>
      </c>
      <c r="AL377" s="25">
        <f>IFERROR(_xlfn.XLOOKUP($C377,WQBE_Loading!$C$4:$C$3072,WQBE_Loading!L$4:L$3072,,0,),"")</f>
        <v>3.2282703554002451E-4</v>
      </c>
      <c r="AM377" s="25">
        <f>IFERROR(_xlfn.XLOOKUP($C377,WQBE_Loading!$C$4:$C$3072,WQBE_Loading!M$4:M$3072,,0,),"")</f>
        <v>6.2324355436592903E-6</v>
      </c>
      <c r="AN377" s="25">
        <f>IFERROR(_xlfn.XLOOKUP($C377,WQBE_Loading!$C$4:$C$3072,WQBE_Loading!N$4:N$3072,,0,),"")</f>
        <v>2.88951854804456E-2</v>
      </c>
      <c r="AO377" s="25">
        <f>IFERROR(_xlfn.XLOOKUP($C377,WQBE_Loading!$C$4:$C$3072,WQBE_Loading!O$4:O$3072,,0,),"")</f>
        <v>5.9198639430838348E-2</v>
      </c>
      <c r="AP377" s="25">
        <f>IFERROR(_xlfn.XLOOKUP($C377,WQBE_Loading!$C$4:$C$3072,WQBE_Loading!P$4:P$3072,,0,),"")</f>
        <v>3.4264573506001053E-2</v>
      </c>
      <c r="AQ377" s="13">
        <f>IFERROR(_xlfn.XLOOKUP($C377,WQBE_Loading!$C$4:$C$3072,WQBE_Loading!Q$4:Q$3072,,0,),"")</f>
        <v>1791967.9624223402</v>
      </c>
      <c r="AR377">
        <f>_xlfn.XLOOKUP(C377,UrbanHeat!$A$2:$A$1333,UrbanHeat!$B$2:$B$1333,,0,)</f>
        <v>12.92</v>
      </c>
      <c r="AS377" s="25">
        <f>_xlfn.XLOOKUP($C377,TNC_Loading!$A$2:$A$1332,TNC_Loading!B$2:B$1332,,0,)</f>
        <v>3.8260000000000001</v>
      </c>
      <c r="AT377" s="25">
        <f>_xlfn.XLOOKUP($C377,TNC_Loading!$A$2:$A$1332,TNC_Loading!C$2:C$1332,,0,)</f>
        <v>0.16300000000000001</v>
      </c>
      <c r="AU377" s="25">
        <f>_xlfn.XLOOKUP($C377,TNC_Loading!$A$2:$A$1332,TNC_Loading!D$2:D$1332,,0,)</f>
        <v>3.8490000000000002</v>
      </c>
      <c r="AV377" s="25">
        <f>_xlfn.XLOOKUP($C377,TNC_Loading!$A$2:$A$1332,TNC_Loading!E$2:E$1332,,0,)</f>
        <v>3.5379999999999998</v>
      </c>
      <c r="AW377" s="25">
        <f>_xlfn.XLOOKUP($C377,TNC_Loading!$A$2:$A$1332,TNC_Loading!F$2:F$1332,,0,)</f>
        <v>75.694999999999993</v>
      </c>
      <c r="AX377">
        <f>_xlfn.XLOOKUP(C377,BIBI!$D$2:$D$1332,BIBI!$F$2:$F$1332,,0,)</f>
        <v>72.3</v>
      </c>
      <c r="AY377">
        <f>_xlfn.XLOOKUP(C377,FacilityCounts!$A$3:$A$1333,FacilityCounts!$B$3:$B$1333,,0,)</f>
        <v>9</v>
      </c>
      <c r="AZ377">
        <f>_xlfn.XLOOKUP(C377,FacilityCounts!$D$3:$D$1333,FacilityCounts!$E$3:$E$1333,,0,)</f>
        <v>7</v>
      </c>
      <c r="BA377">
        <f>_xlfn.XLOOKUP(C377,FacilityCounts!$G$3:$G$1333,FacilityCounts!$H$3:$H$1333,,0,)</f>
        <v>2</v>
      </c>
      <c r="BB377">
        <f>IFERROR(_xlfn.XLOOKUP(C377,'DA to P Sensitive Lakes'!$P$2:$P$44,'DA to P Sensitive Lakes'!$Q$2:$Q$44,,0,),0)</f>
        <v>0</v>
      </c>
      <c r="BC377" s="25">
        <f>_xlfn.XLOOKUP(C377,'Historic Runoff (mm)'!$A$2:$A$1332,'Historic Runoff (mm)'!$B$2:$B$1332,,0,)</f>
        <v>286.51400000000001</v>
      </c>
      <c r="BD377">
        <f>_xlfn.XLOOKUP(C377,DrainageComplaint!$A$2:$A$1332,DrainageComplaint!$B$2:$B$1332,,0,)</f>
        <v>0</v>
      </c>
      <c r="BE377">
        <f>_xlfn.XLOOKUP(C377,PAD_Area!$G$2:$G$1332,PAD_Area!$H$2:$H$1332,,0,)</f>
        <v>2.2425899282097816E-2</v>
      </c>
    </row>
    <row r="378" spans="1:57" x14ac:dyDescent="0.2">
      <c r="A378" s="2">
        <v>375</v>
      </c>
      <c r="B378" s="2">
        <v>376</v>
      </c>
      <c r="C378" s="20">
        <v>1003720</v>
      </c>
      <c r="D378" s="3" t="s">
        <v>380</v>
      </c>
      <c r="E378" s="3" t="s">
        <v>27</v>
      </c>
      <c r="F378" s="3">
        <v>540.66499999999996</v>
      </c>
      <c r="G378" s="3">
        <v>31664.034538799999</v>
      </c>
      <c r="H378" s="3">
        <v>23551293.530900002</v>
      </c>
      <c r="I378" s="2">
        <v>2</v>
      </c>
      <c r="J378" s="2">
        <v>4</v>
      </c>
      <c r="K378" s="2">
        <v>0</v>
      </c>
      <c r="L378" s="2">
        <v>2</v>
      </c>
      <c r="M378" s="3">
        <v>0</v>
      </c>
      <c r="N378" s="2">
        <f>_xlfn.XLOOKUP(C378,Shellfish_Presence!$E$3:$E$1333,Shellfish_Presence!$G$3:$G$1333,,0,)</f>
        <v>0</v>
      </c>
      <c r="O378" s="3">
        <v>0</v>
      </c>
      <c r="P378" s="3">
        <v>0</v>
      </c>
      <c r="Q378" s="2">
        <v>2</v>
      </c>
      <c r="R378" s="3">
        <v>1</v>
      </c>
      <c r="S378" s="3">
        <v>0</v>
      </c>
      <c r="T378" s="3">
        <v>32063.599609375</v>
      </c>
      <c r="U378" s="3">
        <v>7009.8701171875</v>
      </c>
      <c r="V378" s="2">
        <v>5</v>
      </c>
      <c r="W378" s="3">
        <f t="shared" si="10"/>
        <v>1.5594007101242812E-4</v>
      </c>
      <c r="X378">
        <f t="shared" si="11"/>
        <v>0.21862392877242331</v>
      </c>
      <c r="Y378">
        <f>IFERROR(INDEX('Parcel Year'!$N$3:$N$1175,MATCH(KC_SPS_SubbasinAttributes!C378,'Parcel Year'!$M$3:$M$1175,0)),0)</f>
        <v>0.1262039989233017</v>
      </c>
      <c r="Z378">
        <f>INDEX(Imperviousness!$B$2:$B$1332,MATCH(KC_SPS_SubbasinAttributes!C378,Imperviousness!$A$2:$A$1332,0))</f>
        <v>8.8999999999999996E-2</v>
      </c>
      <c r="AA378">
        <f>INDEX('Flow Duration Index'!$B$2:$B$1332,MATCH(KC_SPS_SubbasinAttributes!C378,'Flow Duration Index'!$A$2:$A$1332,0))</f>
        <v>5.3890000000000002</v>
      </c>
      <c r="AB378">
        <f>INDEX(Opportunity_Index!$G$2:$G$1333,MATCH(KC_SPS_SubbasinAttributes!C378,Opportunity_Index!$F$2:$F$1333,0))</f>
        <v>1.04E-2</v>
      </c>
      <c r="AC378">
        <f>INDEX(Traffic!$B$2:$B$1332,MATCH(KC_SPS_SubbasinAttributes!C378,Traffic!$A$2:$A$1332,0))</f>
        <v>145.827</v>
      </c>
      <c r="AD378">
        <f>INDEX(EquityScore!$F$3:$F$1334,MATCH(KC_SPS_SubbasinAttributes!C378,EquityScore!$E$3:$E$1334,0))</f>
        <v>1.6666666699999999</v>
      </c>
      <c r="AE378">
        <f>IFERROR(INDEX(PavementCondition!$E$2:$E$669,MATCH(KC_SPS_SubbasinAttributes!C378,PavementCondition!$D$2:$D$669,0)),"N/A")</f>
        <v>80</v>
      </c>
      <c r="AF378">
        <f>INDEX(SpawnerMortality!$E$2:$E$1331,MATCH(KC_SPS_SubbasinAttributes!C378,SpawnerMortality!$D$2:$D$1331,0))</f>
        <v>0.23144126450000002</v>
      </c>
      <c r="AG378" s="25">
        <f>IFERROR(_xlfn.XLOOKUP($C378,WQBE_Loading!$C$4:$C$3072,WQBE_Loading!G$4:G$3072,,0,),"")</f>
        <v>0.94125067166222243</v>
      </c>
      <c r="AH378" s="25">
        <f>IFERROR(_xlfn.XLOOKUP($C378,WQBE_Loading!$C$4:$C$3072,WQBE_Loading!H$4:H$3072,,0,),"")</f>
        <v>4.7052753938529204</v>
      </c>
      <c r="AI378" s="25">
        <f>IFERROR(_xlfn.XLOOKUP($C378,WQBE_Loading!$C$4:$C$3072,WQBE_Loading!I$4:I$3072,,0,),"")</f>
        <v>232.705782041737</v>
      </c>
      <c r="AJ378" s="25">
        <f>IFERROR(_xlfn.XLOOKUP($C378,WQBE_Loading!$C$4:$C$3072,WQBE_Loading!J$4:J$3072,,0,),"")</f>
        <v>17.5251970604075</v>
      </c>
      <c r="AK378" s="25">
        <f>IFERROR(_xlfn.XLOOKUP($C378,WQBE_Loading!$C$4:$C$3072,WQBE_Loading!K$4:K$3072,,0,),"")</f>
        <v>5374.61298476723</v>
      </c>
      <c r="AL378" s="25">
        <f>IFERROR(_xlfn.XLOOKUP($C378,WQBE_Loading!$C$4:$C$3072,WQBE_Loading!L$4:L$3072,,0,),"")</f>
        <v>1.75032984454586E-3</v>
      </c>
      <c r="AM378" s="25">
        <f>IFERROR(_xlfn.XLOOKUP($C378,WQBE_Loading!$C$4:$C$3072,WQBE_Loading!M$4:M$3072,,0,),"")</f>
        <v>9.1811674591561857E-5</v>
      </c>
      <c r="AN378" s="25">
        <f>IFERROR(_xlfn.XLOOKUP($C378,WQBE_Loading!$C$4:$C$3072,WQBE_Loading!N$4:N$3072,,0,),"")</f>
        <v>9.5969009527003199E-2</v>
      </c>
      <c r="AO378" s="25">
        <f>IFERROR(_xlfn.XLOOKUP($C378,WQBE_Loading!$C$4:$C$3072,WQBE_Loading!O$4:O$3072,,0,),"")</f>
        <v>0.27596077312518352</v>
      </c>
      <c r="AP378" s="25">
        <f>IFERROR(_xlfn.XLOOKUP($C378,WQBE_Loading!$C$4:$C$3072,WQBE_Loading!P$4:P$3072,,0,),"")</f>
        <v>0.29369794679839201</v>
      </c>
      <c r="AQ378" s="13">
        <f>IFERROR(_xlfn.XLOOKUP($C378,WQBE_Loading!$C$4:$C$3072,WQBE_Loading!Q$4:Q$3072,,0,),"")</f>
        <v>7604993.0095650554</v>
      </c>
      <c r="AR378">
        <f>_xlfn.XLOOKUP(C378,UrbanHeat!$A$2:$A$1333,UrbanHeat!$B$2:$B$1333,,0,)</f>
        <v>12.087999999999999</v>
      </c>
      <c r="AS378" s="25">
        <f>_xlfn.XLOOKUP($C378,TNC_Loading!$A$2:$A$1332,TNC_Loading!B$2:B$1332,,0,)</f>
        <v>4.3739999999999997</v>
      </c>
      <c r="AT378" s="25">
        <f>_xlfn.XLOOKUP($C378,TNC_Loading!$A$2:$A$1332,TNC_Loading!C$2:C$1332,,0,)</f>
        <v>0.17199999999999999</v>
      </c>
      <c r="AU378" s="25">
        <f>_xlfn.XLOOKUP($C378,TNC_Loading!$A$2:$A$1332,TNC_Loading!D$2:D$1332,,0,)</f>
        <v>4.4269999999999996</v>
      </c>
      <c r="AV378" s="25">
        <f>_xlfn.XLOOKUP($C378,TNC_Loading!$A$2:$A$1332,TNC_Loading!E$2:E$1332,,0,)</f>
        <v>4.1050000000000004</v>
      </c>
      <c r="AW378" s="25">
        <f>_xlfn.XLOOKUP($C378,TNC_Loading!$A$2:$A$1332,TNC_Loading!F$2:F$1332,,0,)</f>
        <v>83.802999999999997</v>
      </c>
      <c r="AX378">
        <f>_xlfn.XLOOKUP(C378,BIBI!$D$2:$D$1332,BIBI!$F$2:$F$1332,,0,)</f>
        <v>43.55</v>
      </c>
      <c r="AY378">
        <f>_xlfn.XLOOKUP(C378,FacilityCounts!$A$3:$A$1333,FacilityCounts!$B$3:$B$1333,,0,)</f>
        <v>17</v>
      </c>
      <c r="AZ378">
        <f>_xlfn.XLOOKUP(C378,FacilityCounts!$D$3:$D$1333,FacilityCounts!$E$3:$E$1333,,0,)</f>
        <v>13</v>
      </c>
      <c r="BA378">
        <f>_xlfn.XLOOKUP(C378,FacilityCounts!$G$3:$G$1333,FacilityCounts!$H$3:$H$1333,,0,)</f>
        <v>3</v>
      </c>
      <c r="BB378">
        <f>IFERROR(_xlfn.XLOOKUP(C378,'DA to P Sensitive Lakes'!$P$2:$P$44,'DA to P Sensitive Lakes'!$Q$2:$Q$44,,0,),0)</f>
        <v>0</v>
      </c>
      <c r="BC378" s="25">
        <f>_xlfn.XLOOKUP(C378,'Historic Runoff (mm)'!$A$2:$A$1332,'Historic Runoff (mm)'!$B$2:$B$1332,,0,)</f>
        <v>336.61500000000001</v>
      </c>
      <c r="BD378">
        <f>_xlfn.XLOOKUP(C378,DrainageComplaint!$A$2:$A$1332,DrainageComplaint!$B$2:$B$1332,,0,)</f>
        <v>4</v>
      </c>
      <c r="BE378">
        <f>_xlfn.XLOOKUP(C378,PAD_Area!$G$2:$G$1332,PAD_Area!$H$2:$H$1332,,0,)</f>
        <v>5.3995898924767971E-3</v>
      </c>
    </row>
    <row r="379" spans="1:57" x14ac:dyDescent="0.2">
      <c r="A379" s="2">
        <v>376</v>
      </c>
      <c r="B379" s="2">
        <v>377</v>
      </c>
      <c r="C379" s="20">
        <v>1003730</v>
      </c>
      <c r="D379" s="3" t="s">
        <v>381</v>
      </c>
      <c r="E379" s="3" t="s">
        <v>27</v>
      </c>
      <c r="F379" s="3">
        <v>319.04700000000003</v>
      </c>
      <c r="G379" s="3">
        <v>23445.5002436</v>
      </c>
      <c r="H379" s="3">
        <v>13897615.524800001</v>
      </c>
      <c r="I379" s="2">
        <v>0</v>
      </c>
      <c r="J379" s="2">
        <v>4</v>
      </c>
      <c r="K379" s="2">
        <v>0</v>
      </c>
      <c r="L379" s="2">
        <v>0</v>
      </c>
      <c r="M379" s="3">
        <v>0</v>
      </c>
      <c r="N379" s="2">
        <f>_xlfn.XLOOKUP(C379,Shellfish_Presence!$E$3:$E$1333,Shellfish_Presence!$G$3:$G$1333,,0,)</f>
        <v>0</v>
      </c>
      <c r="O379" s="3">
        <v>0</v>
      </c>
      <c r="P379" s="3">
        <v>0</v>
      </c>
      <c r="Q379" s="2">
        <v>0</v>
      </c>
      <c r="R379" s="3">
        <v>1</v>
      </c>
      <c r="S379" s="3">
        <v>0</v>
      </c>
      <c r="T379" s="3">
        <v>4873.330078125</v>
      </c>
      <c r="U379" s="3">
        <v>5994.5</v>
      </c>
      <c r="V379" s="2">
        <v>47</v>
      </c>
      <c r="W379" s="3">
        <f t="shared" si="10"/>
        <v>9.644329287476279E-3</v>
      </c>
      <c r="X379">
        <f t="shared" si="11"/>
        <v>1.230062381144182</v>
      </c>
      <c r="Y379">
        <f>IFERROR(INDEX('Parcel Year'!$N$3:$N$1175,MATCH(KC_SPS_SubbasinAttributes!C379,'Parcel Year'!$M$3:$M$1175,0)),0)</f>
        <v>2.7187200263142586E-2</v>
      </c>
      <c r="Z379">
        <f>INDEX(Imperviousness!$B$2:$B$1332,MATCH(KC_SPS_SubbasinAttributes!C379,Imperviousness!$A$2:$A$1332,0))</f>
        <v>4.7E-2</v>
      </c>
      <c r="AA379">
        <f>INDEX('Flow Duration Index'!$B$2:$B$1332,MATCH(KC_SPS_SubbasinAttributes!C379,'Flow Duration Index'!$A$2:$A$1332,0))</f>
        <v>2.8780000000000001</v>
      </c>
      <c r="AB379">
        <f>INDEX(Opportunity_Index!$G$2:$G$1333,MATCH(KC_SPS_SubbasinAttributes!C379,Opportunity_Index!$F$2:$F$1333,0))</f>
        <v>8.6650000000000005E-2</v>
      </c>
      <c r="AC379">
        <f>INDEX(Traffic!$B$2:$B$1332,MATCH(KC_SPS_SubbasinAttributes!C379,Traffic!$A$2:$A$1332,0))</f>
        <v>1318.808</v>
      </c>
      <c r="AD379">
        <f>INDEX(EquityScore!$F$3:$F$1334,MATCH(KC_SPS_SubbasinAttributes!C379,EquityScore!$E$3:$E$1334,0))</f>
        <v>2</v>
      </c>
      <c r="AE379">
        <f>IFERROR(INDEX(PavementCondition!$E$2:$E$669,MATCH(KC_SPS_SubbasinAttributes!C379,PavementCondition!$D$2:$D$669,0)),"N/A")</f>
        <v>100</v>
      </c>
      <c r="AF379">
        <f>INDEX(SpawnerMortality!$E$2:$E$1331,MATCH(KC_SPS_SubbasinAttributes!C379,SpawnerMortality!$D$2:$D$1331,0))</f>
        <v>0.232230666</v>
      </c>
      <c r="AG379" s="25">
        <f>IFERROR(_xlfn.XLOOKUP($C379,WQBE_Loading!$C$4:$C$3072,WQBE_Loading!G$4:G$3072,,0,),"")</f>
        <v>0.41059761260940597</v>
      </c>
      <c r="AH379" s="25">
        <f>IFERROR(_xlfn.XLOOKUP($C379,WQBE_Loading!$C$4:$C$3072,WQBE_Loading!H$4:H$3072,,0,),"")</f>
        <v>2.0882164665567098</v>
      </c>
      <c r="AI379" s="25">
        <f>IFERROR(_xlfn.XLOOKUP($C379,WQBE_Loading!$C$4:$C$3072,WQBE_Loading!I$4:I$3072,,0,),"")</f>
        <v>63.534156424248351</v>
      </c>
      <c r="AJ379" s="25">
        <f>IFERROR(_xlfn.XLOOKUP($C379,WQBE_Loading!$C$4:$C$3072,WQBE_Loading!J$4:J$3072,,0,),"")</f>
        <v>5.09190579119125</v>
      </c>
      <c r="AK379" s="25">
        <f>IFERROR(_xlfn.XLOOKUP($C379,WQBE_Loading!$C$4:$C$3072,WQBE_Loading!K$4:K$3072,,0,),"")</f>
        <v>1868.8870718585149</v>
      </c>
      <c r="AL379" s="25">
        <f>IFERROR(_xlfn.XLOOKUP($C379,WQBE_Loading!$C$4:$C$3072,WQBE_Loading!L$4:L$3072,,0,),"")</f>
        <v>7.0320142915615601E-4</v>
      </c>
      <c r="AM379" s="25">
        <f>IFERROR(_xlfn.XLOOKUP($C379,WQBE_Loading!$C$4:$C$3072,WQBE_Loading!M$4:M$3072,,0,),"")</f>
        <v>5.4801910049932052E-5</v>
      </c>
      <c r="AN379" s="25">
        <f>IFERROR(_xlfn.XLOOKUP($C379,WQBE_Loading!$C$4:$C$3072,WQBE_Loading!N$4:N$3072,,0,),"")</f>
        <v>2.0708195489174748E-2</v>
      </c>
      <c r="AO379" s="25">
        <f>IFERROR(_xlfn.XLOOKUP($C379,WQBE_Loading!$C$4:$C$3072,WQBE_Loading!O$4:O$3072,,0,),"")</f>
        <v>9.7597695727351691E-2</v>
      </c>
      <c r="AP379" s="25">
        <f>IFERROR(_xlfn.XLOOKUP($C379,WQBE_Loading!$C$4:$C$3072,WQBE_Loading!P$4:P$3072,,0,),"")</f>
        <v>0.13286830166087049</v>
      </c>
      <c r="AQ379" s="13">
        <f>IFERROR(_xlfn.XLOOKUP($C379,WQBE_Loading!$C$4:$C$3072,WQBE_Loading!Q$4:Q$3072,,0,),"")</f>
        <v>1816180.2425905401</v>
      </c>
      <c r="AR379">
        <f>_xlfn.XLOOKUP(C379,UrbanHeat!$A$2:$A$1333,UrbanHeat!$B$2:$B$1333,,0,)</f>
        <v>11.33</v>
      </c>
      <c r="AS379" s="25">
        <f>_xlfn.XLOOKUP($C379,TNC_Loading!$A$2:$A$1332,TNC_Loading!B$2:B$1332,,0,)</f>
        <v>1.96</v>
      </c>
      <c r="AT379" s="25">
        <f>_xlfn.XLOOKUP($C379,TNC_Loading!$A$2:$A$1332,TNC_Loading!C$2:C$1332,,0,)</f>
        <v>0.06</v>
      </c>
      <c r="AU379" s="25">
        <f>_xlfn.XLOOKUP($C379,TNC_Loading!$A$2:$A$1332,TNC_Loading!D$2:D$1332,,0,)</f>
        <v>2.2120000000000002</v>
      </c>
      <c r="AV379" s="25">
        <f>_xlfn.XLOOKUP($C379,TNC_Loading!$A$2:$A$1332,TNC_Loading!E$2:E$1332,,0,)</f>
        <v>1.851</v>
      </c>
      <c r="AW379" s="25">
        <f>_xlfn.XLOOKUP($C379,TNC_Loading!$A$2:$A$1332,TNC_Loading!F$2:F$1332,,0,)</f>
        <v>36.423999999999999</v>
      </c>
      <c r="AX379">
        <f>_xlfn.XLOOKUP(C379,BIBI!$D$2:$D$1332,BIBI!$F$2:$F$1332,,0,)</f>
        <v>0</v>
      </c>
      <c r="AY379">
        <f>_xlfn.XLOOKUP(C379,FacilityCounts!$A$3:$A$1333,FacilityCounts!$B$3:$B$1333,,0,)</f>
        <v>5</v>
      </c>
      <c r="AZ379">
        <f>_xlfn.XLOOKUP(C379,FacilityCounts!$D$3:$D$1333,FacilityCounts!$E$3:$E$1333,,0,)</f>
        <v>0</v>
      </c>
      <c r="BA379">
        <f>_xlfn.XLOOKUP(C379,FacilityCounts!$G$3:$G$1333,FacilityCounts!$H$3:$H$1333,,0,)</f>
        <v>0</v>
      </c>
      <c r="BB379">
        <f>IFERROR(_xlfn.XLOOKUP(C379,'DA to P Sensitive Lakes'!$P$2:$P$44,'DA to P Sensitive Lakes'!$Q$2:$Q$44,,0,),0)</f>
        <v>0</v>
      </c>
      <c r="BC379" s="25">
        <f>_xlfn.XLOOKUP(C379,'Historic Runoff (mm)'!$A$2:$A$1332,'Historic Runoff (mm)'!$B$2:$B$1332,,0,)</f>
        <v>130.06200000000001</v>
      </c>
      <c r="BD379">
        <f>_xlfn.XLOOKUP(C379,DrainageComplaint!$A$2:$A$1332,DrainageComplaint!$B$2:$B$1332,,0,)</f>
        <v>1</v>
      </c>
      <c r="BE379">
        <f>_xlfn.XLOOKUP(C379,PAD_Area!$G$2:$G$1332,PAD_Area!$H$2:$H$1332,,0,)</f>
        <v>0</v>
      </c>
    </row>
    <row r="380" spans="1:57" x14ac:dyDescent="0.2">
      <c r="A380" s="2">
        <v>377</v>
      </c>
      <c r="B380" s="2">
        <v>378</v>
      </c>
      <c r="C380" s="20">
        <v>1003740</v>
      </c>
      <c r="D380" s="3" t="s">
        <v>382</v>
      </c>
      <c r="E380" s="3" t="s">
        <v>27</v>
      </c>
      <c r="F380" s="3">
        <v>324.76400000000001</v>
      </c>
      <c r="G380" s="3">
        <v>25696.995411600001</v>
      </c>
      <c r="H380" s="3">
        <v>14146661.786699999</v>
      </c>
      <c r="I380" s="2">
        <v>0</v>
      </c>
      <c r="J380" s="2">
        <v>4</v>
      </c>
      <c r="K380" s="2">
        <v>0</v>
      </c>
      <c r="L380" s="2">
        <v>1</v>
      </c>
      <c r="M380" s="3">
        <v>0</v>
      </c>
      <c r="N380" s="2">
        <f>_xlfn.XLOOKUP(C380,Shellfish_Presence!$E$3:$E$1333,Shellfish_Presence!$G$3:$G$1333,,0,)</f>
        <v>0</v>
      </c>
      <c r="O380" s="3">
        <v>0</v>
      </c>
      <c r="P380" s="3">
        <v>0</v>
      </c>
      <c r="Q380" s="2">
        <v>0</v>
      </c>
      <c r="R380" s="3">
        <v>1</v>
      </c>
      <c r="S380" s="3">
        <v>0</v>
      </c>
      <c r="T380" s="3">
        <v>20907.30078125</v>
      </c>
      <c r="U380" s="3">
        <v>31911.900390625</v>
      </c>
      <c r="V380" s="2">
        <v>47</v>
      </c>
      <c r="W380" s="3">
        <f t="shared" si="10"/>
        <v>2.2480185506371223E-3</v>
      </c>
      <c r="X380">
        <f t="shared" si="11"/>
        <v>1.5263520013661496</v>
      </c>
      <c r="Y380">
        <f>IFERROR(INDEX('Parcel Year'!$N$3:$N$1175,MATCH(KC_SPS_SubbasinAttributes!C380,'Parcel Year'!$M$3:$M$1175,0)),0)</f>
        <v>0</v>
      </c>
      <c r="Z380">
        <f>INDEX(Imperviousness!$B$2:$B$1332,MATCH(KC_SPS_SubbasinAttributes!C380,Imperviousness!$A$2:$A$1332,0))</f>
        <v>0.23400000000000001</v>
      </c>
      <c r="AA380">
        <f>INDEX('Flow Duration Index'!$B$2:$B$1332,MATCH(KC_SPS_SubbasinAttributes!C380,'Flow Duration Index'!$A$2:$A$1332,0))</f>
        <v>5.117</v>
      </c>
      <c r="AB380">
        <f>INDEX(Opportunity_Index!$G$2:$G$1333,MATCH(KC_SPS_SubbasinAttributes!C380,Opportunity_Index!$F$2:$F$1333,0))</f>
        <v>8.6650000000000005E-2</v>
      </c>
      <c r="AC380">
        <f>INDEX(Traffic!$B$2:$B$1332,MATCH(KC_SPS_SubbasinAttributes!C380,Traffic!$A$2:$A$1332,0))</f>
        <v>495.16300000000001</v>
      </c>
      <c r="AD380">
        <f>INDEX(EquityScore!$F$3:$F$1334,MATCH(KC_SPS_SubbasinAttributes!C380,EquityScore!$E$3:$E$1334,0))</f>
        <v>2</v>
      </c>
      <c r="AE380">
        <f>IFERROR(INDEX(PavementCondition!$E$2:$E$669,MATCH(KC_SPS_SubbasinAttributes!C380,PavementCondition!$D$2:$D$669,0)),"N/A")</f>
        <v>97</v>
      </c>
      <c r="AF380">
        <f>INDEX(SpawnerMortality!$E$2:$E$1331,MATCH(KC_SPS_SubbasinAttributes!C380,SpawnerMortality!$D$2:$D$1331,0))</f>
        <v>0.25976929100000001</v>
      </c>
      <c r="AG380" s="25">
        <f>IFERROR(_xlfn.XLOOKUP($C380,WQBE_Loading!$C$4:$C$3072,WQBE_Loading!G$4:G$3072,,0,),"")</f>
        <v>1.7512518422779499</v>
      </c>
      <c r="AH380" s="25">
        <f>IFERROR(_xlfn.XLOOKUP($C380,WQBE_Loading!$C$4:$C$3072,WQBE_Loading!H$4:H$3072,,0,),"")</f>
        <v>9.2426705885632252</v>
      </c>
      <c r="AI380" s="25">
        <f>IFERROR(_xlfn.XLOOKUP($C380,WQBE_Loading!$C$4:$C$3072,WQBE_Loading!I$4:I$3072,,0,),"")</f>
        <v>219.68281002437999</v>
      </c>
      <c r="AJ380" s="25">
        <f>IFERROR(_xlfn.XLOOKUP($C380,WQBE_Loading!$C$4:$C$3072,WQBE_Loading!J$4:J$3072,,0,),"")</f>
        <v>18.596839527640853</v>
      </c>
      <c r="AK380" s="25">
        <f>IFERROR(_xlfn.XLOOKUP($C380,WQBE_Loading!$C$4:$C$3072,WQBE_Loading!K$4:K$3072,,0,),"")</f>
        <v>7732.2997646893054</v>
      </c>
      <c r="AL380" s="25">
        <f>IFERROR(_xlfn.XLOOKUP($C380,WQBE_Loading!$C$4:$C$3072,WQBE_Loading!L$4:L$3072,,0,),"")</f>
        <v>2.938278157044125E-3</v>
      </c>
      <c r="AM380" s="25">
        <f>IFERROR(_xlfn.XLOOKUP($C380,WQBE_Loading!$C$4:$C$3072,WQBE_Loading!M$4:M$3072,,0,),"")</f>
        <v>2.6915978949564848E-4</v>
      </c>
      <c r="AN380" s="25">
        <f>IFERROR(_xlfn.XLOOKUP($C380,WQBE_Loading!$C$4:$C$3072,WQBE_Loading!N$4:N$3072,,0,),"")</f>
        <v>8.5500090454043498E-2</v>
      </c>
      <c r="AO380" s="25">
        <f>IFERROR(_xlfn.XLOOKUP($C380,WQBE_Loading!$C$4:$C$3072,WQBE_Loading!O$4:O$3072,,0,),"")</f>
        <v>0.40245922295558301</v>
      </c>
      <c r="AP380" s="25">
        <f>IFERROR(_xlfn.XLOOKUP($C380,WQBE_Loading!$C$4:$C$3072,WQBE_Loading!P$4:P$3072,,0,),"")</f>
        <v>0.57890479228980152</v>
      </c>
      <c r="AQ380" s="13">
        <f>IFERROR(_xlfn.XLOOKUP($C380,WQBE_Loading!$C$4:$C$3072,WQBE_Loading!Q$4:Q$3072,,0,),"")</f>
        <v>6189178.4446250098</v>
      </c>
      <c r="AR380">
        <f>_xlfn.XLOOKUP(C380,UrbanHeat!$A$2:$A$1333,UrbanHeat!$B$2:$B$1333,,0,)</f>
        <v>13</v>
      </c>
      <c r="AS380" s="25">
        <f>_xlfn.XLOOKUP($C380,TNC_Loading!$A$2:$A$1332,TNC_Loading!B$2:B$1332,,0,)</f>
        <v>5.2969999999999997</v>
      </c>
      <c r="AT380" s="25">
        <f>_xlfn.XLOOKUP($C380,TNC_Loading!$A$2:$A$1332,TNC_Loading!C$2:C$1332,,0,)</f>
        <v>0.14699999999999999</v>
      </c>
      <c r="AU380" s="25">
        <f>_xlfn.XLOOKUP($C380,TNC_Loading!$A$2:$A$1332,TNC_Loading!D$2:D$1332,,0,)</f>
        <v>7.6310000000000002</v>
      </c>
      <c r="AV380" s="25">
        <f>_xlfn.XLOOKUP($C380,TNC_Loading!$A$2:$A$1332,TNC_Loading!E$2:E$1332,,0,)</f>
        <v>5.5609999999999999</v>
      </c>
      <c r="AW380" s="25">
        <f>_xlfn.XLOOKUP($C380,TNC_Loading!$A$2:$A$1332,TNC_Loading!F$2:F$1332,,0,)</f>
        <v>88.334999999999994</v>
      </c>
      <c r="AX380">
        <f>_xlfn.XLOOKUP(C380,BIBI!$D$2:$D$1332,BIBI!$F$2:$F$1332,,0,)</f>
        <v>0</v>
      </c>
      <c r="AY380">
        <f>_xlfn.XLOOKUP(C380,FacilityCounts!$A$3:$A$1333,FacilityCounts!$B$3:$B$1333,,0,)</f>
        <v>5</v>
      </c>
      <c r="AZ380">
        <f>_xlfn.XLOOKUP(C380,FacilityCounts!$D$3:$D$1333,FacilityCounts!$E$3:$E$1333,,0,)</f>
        <v>4</v>
      </c>
      <c r="BA380">
        <f>_xlfn.XLOOKUP(C380,FacilityCounts!$G$3:$G$1333,FacilityCounts!$H$3:$H$1333,,0,)</f>
        <v>0</v>
      </c>
      <c r="BB380">
        <f>IFERROR(_xlfn.XLOOKUP(C380,'DA to P Sensitive Lakes'!$P$2:$P$44,'DA to P Sensitive Lakes'!$Q$2:$Q$44,,0,),0)</f>
        <v>0</v>
      </c>
      <c r="BC380" s="25">
        <f>_xlfn.XLOOKUP(C380,'Historic Runoff (mm)'!$A$2:$A$1332,'Historic Runoff (mm)'!$B$2:$B$1332,,0,)</f>
        <v>319.29899999999998</v>
      </c>
      <c r="BD380">
        <f>_xlfn.XLOOKUP(C380,DrainageComplaint!$A$2:$A$1332,DrainageComplaint!$B$2:$B$1332,,0,)</f>
        <v>4</v>
      </c>
      <c r="BE380">
        <f>_xlfn.XLOOKUP(C380,PAD_Area!$G$2:$G$1332,PAD_Area!$H$2:$H$1332,,0,)</f>
        <v>0</v>
      </c>
    </row>
    <row r="381" spans="1:57" x14ac:dyDescent="0.2">
      <c r="A381" s="2">
        <v>378</v>
      </c>
      <c r="B381" s="2">
        <v>379</v>
      </c>
      <c r="C381" s="20">
        <v>1003750</v>
      </c>
      <c r="D381" s="3" t="s">
        <v>377</v>
      </c>
      <c r="E381" s="3" t="s">
        <v>27</v>
      </c>
      <c r="F381" s="3">
        <v>532.58799999999997</v>
      </c>
      <c r="G381" s="3">
        <v>29658.0101966</v>
      </c>
      <c r="H381" s="3">
        <v>23199426.599599998</v>
      </c>
      <c r="I381" s="2">
        <v>3</v>
      </c>
      <c r="J381" s="2">
        <v>3</v>
      </c>
      <c r="K381" s="2">
        <v>0</v>
      </c>
      <c r="L381" s="2">
        <v>3</v>
      </c>
      <c r="M381" s="3">
        <v>0</v>
      </c>
      <c r="N381" s="2">
        <f>_xlfn.XLOOKUP(C381,Shellfish_Presence!$E$3:$E$1333,Shellfish_Presence!$G$3:$G$1333,,0,)</f>
        <v>0</v>
      </c>
      <c r="O381" s="3">
        <v>0</v>
      </c>
      <c r="P381" s="3">
        <v>0</v>
      </c>
      <c r="Q381" s="2">
        <v>4</v>
      </c>
      <c r="R381" s="3">
        <v>1</v>
      </c>
      <c r="S381" s="3">
        <v>0</v>
      </c>
      <c r="T381" s="3">
        <v>18590.80078125</v>
      </c>
      <c r="U381" s="3">
        <v>345.85699462890625</v>
      </c>
      <c r="V381" s="2">
        <v>37</v>
      </c>
      <c r="W381" s="3">
        <f t="shared" si="10"/>
        <v>1.9902316438846919E-3</v>
      </c>
      <c r="X381">
        <f t="shared" si="11"/>
        <v>1.8603663107278571E-2</v>
      </c>
      <c r="Y381">
        <f>IFERROR(INDEX('Parcel Year'!$N$3:$N$1175,MATCH(KC_SPS_SubbasinAttributes!C381,'Parcel Year'!$M$3:$M$1175,0)),0)</f>
        <v>0.64617300033569336</v>
      </c>
      <c r="Z381">
        <f>INDEX(Imperviousness!$B$2:$B$1332,MATCH(KC_SPS_SubbasinAttributes!C381,Imperviousness!$A$2:$A$1332,0))</f>
        <v>0.04</v>
      </c>
      <c r="AA381">
        <f>INDEX('Flow Duration Index'!$B$2:$B$1332,MATCH(KC_SPS_SubbasinAttributes!C381,'Flow Duration Index'!$A$2:$A$1332,0))</f>
        <v>5.1040000000000001</v>
      </c>
      <c r="AB381">
        <f>INDEX(Opportunity_Index!$G$2:$G$1333,MATCH(KC_SPS_SubbasinAttributes!C381,Opportunity_Index!$F$2:$F$1333,0))</f>
        <v>6.9999999999999999E-4</v>
      </c>
      <c r="AC381">
        <f>INDEX(Traffic!$B$2:$B$1332,MATCH(KC_SPS_SubbasinAttributes!C381,Traffic!$A$2:$A$1332,0))</f>
        <v>856.98500000000001</v>
      </c>
      <c r="AD381">
        <f>INDEX(EquityScore!$F$3:$F$1334,MATCH(KC_SPS_SubbasinAttributes!C381,EquityScore!$E$3:$E$1334,0))</f>
        <v>1.3333333300000001</v>
      </c>
      <c r="AE381">
        <f>IFERROR(INDEX(PavementCondition!$E$2:$E$669,MATCH(KC_SPS_SubbasinAttributes!C381,PavementCondition!$D$2:$D$669,0)),"N/A")</f>
        <v>77.5</v>
      </c>
      <c r="AF381">
        <f>INDEX(SpawnerMortality!$E$2:$E$1331,MATCH(KC_SPS_SubbasinAttributes!C381,SpawnerMortality!$D$2:$D$1331,0))</f>
        <v>0.27261711300000002</v>
      </c>
      <c r="AG381" s="25">
        <f>IFERROR(_xlfn.XLOOKUP($C381,WQBE_Loading!$C$4:$C$3072,WQBE_Loading!G$4:G$3072,,0,),"")</f>
        <v>0.52852939548458644</v>
      </c>
      <c r="AH381" s="25">
        <f>IFERROR(_xlfn.XLOOKUP($C381,WQBE_Loading!$C$4:$C$3072,WQBE_Loading!H$4:H$3072,,0,),"")</f>
        <v>2.58179944151503</v>
      </c>
      <c r="AI381" s="25">
        <f>IFERROR(_xlfn.XLOOKUP($C381,WQBE_Loading!$C$4:$C$3072,WQBE_Loading!I$4:I$3072,,0,),"")</f>
        <v>177.20787846018197</v>
      </c>
      <c r="AJ381" s="25">
        <f>IFERROR(_xlfn.XLOOKUP($C381,WQBE_Loading!$C$4:$C$3072,WQBE_Loading!J$4:J$3072,,0,),"")</f>
        <v>12.9325771433114</v>
      </c>
      <c r="AK381" s="25">
        <f>IFERROR(_xlfn.XLOOKUP($C381,WQBE_Loading!$C$4:$C$3072,WQBE_Loading!K$4:K$3072,,0,),"")</f>
        <v>3647.5278637515003</v>
      </c>
      <c r="AL381" s="25">
        <f>IFERROR(_xlfn.XLOOKUP($C381,WQBE_Loading!$C$4:$C$3072,WQBE_Loading!L$4:L$3072,,0,),"")</f>
        <v>1.0665104859383999E-3</v>
      </c>
      <c r="AM381" s="25">
        <f>IFERROR(_xlfn.XLOOKUP($C381,WQBE_Loading!$C$4:$C$3072,WQBE_Loading!M$4:M$3072,,0,),"")</f>
        <v>2.4408626385847299E-5</v>
      </c>
      <c r="AN381" s="25">
        <f>IFERROR(_xlfn.XLOOKUP($C381,WQBE_Loading!$C$4:$C$3072,WQBE_Loading!N$4:N$3072,,0,),"")</f>
        <v>7.8209206181268351E-2</v>
      </c>
      <c r="AO381" s="25">
        <f>IFERROR(_xlfn.XLOOKUP($C381,WQBE_Loading!$C$4:$C$3072,WQBE_Loading!O$4:O$3072,,0,),"")</f>
        <v>0.18237773440685251</v>
      </c>
      <c r="AP381" s="25">
        <f>IFERROR(_xlfn.XLOOKUP($C381,WQBE_Loading!$C$4:$C$3072,WQBE_Loading!P$4:P$3072,,0,),"")</f>
        <v>0.16462207118392702</v>
      </c>
      <c r="AQ381" s="13">
        <f>IFERROR(_xlfn.XLOOKUP($C381,WQBE_Loading!$C$4:$C$3072,WQBE_Loading!Q$4:Q$3072,,0,),"")</f>
        <v>4915358.3739712294</v>
      </c>
      <c r="AR381">
        <f>_xlfn.XLOOKUP(C381,UrbanHeat!$A$2:$A$1333,UrbanHeat!$B$2:$B$1333,,0,)</f>
        <v>13.238</v>
      </c>
      <c r="AS381" s="25">
        <f>_xlfn.XLOOKUP($C381,TNC_Loading!$A$2:$A$1332,TNC_Loading!B$2:B$1332,,0,)</f>
        <v>3.7850000000000001</v>
      </c>
      <c r="AT381" s="25">
        <f>_xlfn.XLOOKUP($C381,TNC_Loading!$A$2:$A$1332,TNC_Loading!C$2:C$1332,,0,)</f>
        <v>0.20599999999999999</v>
      </c>
      <c r="AU381" s="25">
        <f>_xlfn.XLOOKUP($C381,TNC_Loading!$A$2:$A$1332,TNC_Loading!D$2:D$1332,,0,)</f>
        <v>4.1920000000000002</v>
      </c>
      <c r="AV381" s="25">
        <f>_xlfn.XLOOKUP($C381,TNC_Loading!$A$2:$A$1332,TNC_Loading!E$2:E$1332,,0,)</f>
        <v>3.8559999999999999</v>
      </c>
      <c r="AW381" s="25">
        <f>_xlfn.XLOOKUP($C381,TNC_Loading!$A$2:$A$1332,TNC_Loading!F$2:F$1332,,0,)</f>
        <v>85.744</v>
      </c>
      <c r="AX381">
        <f>_xlfn.XLOOKUP(C381,BIBI!$D$2:$D$1332,BIBI!$F$2:$F$1332,,0,)</f>
        <v>0</v>
      </c>
      <c r="AY381">
        <f>_xlfn.XLOOKUP(C381,FacilityCounts!$A$3:$A$1333,FacilityCounts!$B$3:$B$1333,,0,)</f>
        <v>7</v>
      </c>
      <c r="AZ381">
        <f>_xlfn.XLOOKUP(C381,FacilityCounts!$D$3:$D$1333,FacilityCounts!$E$3:$E$1333,,0,)</f>
        <v>6</v>
      </c>
      <c r="BA381">
        <f>_xlfn.XLOOKUP(C381,FacilityCounts!$G$3:$G$1333,FacilityCounts!$H$3:$H$1333,,0,)</f>
        <v>1</v>
      </c>
      <c r="BB381">
        <f>IFERROR(_xlfn.XLOOKUP(C381,'DA to P Sensitive Lakes'!$P$2:$P$44,'DA to P Sensitive Lakes'!$Q$2:$Q$44,,0,),0)</f>
        <v>0</v>
      </c>
      <c r="BC381" s="25">
        <f>_xlfn.XLOOKUP(C381,'Historic Runoff (mm)'!$A$2:$A$1332,'Historic Runoff (mm)'!$B$2:$B$1332,,0,)</f>
        <v>338.858</v>
      </c>
      <c r="BD381">
        <f>_xlfn.XLOOKUP(C381,DrainageComplaint!$A$2:$A$1332,DrainageComplaint!$B$2:$B$1332,,0,)</f>
        <v>3</v>
      </c>
      <c r="BE381">
        <f>_xlfn.XLOOKUP(C381,PAD_Area!$G$2:$G$1332,PAD_Area!$H$2:$H$1332,,0,)</f>
        <v>1.3161799870431423E-2</v>
      </c>
    </row>
    <row r="382" spans="1:57" x14ac:dyDescent="0.2">
      <c r="A382" s="2">
        <v>379</v>
      </c>
      <c r="B382" s="2">
        <v>380</v>
      </c>
      <c r="C382" s="20">
        <v>1003751</v>
      </c>
      <c r="D382" s="3" t="s">
        <v>383</v>
      </c>
      <c r="E382" s="3" t="s">
        <v>27</v>
      </c>
      <c r="F382" s="3">
        <v>1165.529</v>
      </c>
      <c r="G382" s="3">
        <v>41282.250876899998</v>
      </c>
      <c r="H382" s="3">
        <v>50770243.344400004</v>
      </c>
      <c r="I382" s="2">
        <v>2</v>
      </c>
      <c r="J382" s="2">
        <v>4</v>
      </c>
      <c r="K382" s="2">
        <v>0</v>
      </c>
      <c r="L382" s="2">
        <v>8</v>
      </c>
      <c r="M382" s="3">
        <v>0</v>
      </c>
      <c r="N382" s="2">
        <f>_xlfn.XLOOKUP(C382,Shellfish_Presence!$E$3:$E$1333,Shellfish_Presence!$G$3:$G$1333,,0,)</f>
        <v>0</v>
      </c>
      <c r="O382" s="3">
        <v>0</v>
      </c>
      <c r="P382" s="3">
        <v>0</v>
      </c>
      <c r="Q382" s="2">
        <v>4</v>
      </c>
      <c r="R382" s="3">
        <v>1</v>
      </c>
      <c r="S382" s="3">
        <v>0</v>
      </c>
      <c r="T382" s="3">
        <v>56437.6015625</v>
      </c>
      <c r="U382" s="3">
        <v>4449.1201171875</v>
      </c>
      <c r="V382" s="2">
        <v>74</v>
      </c>
      <c r="W382" s="3">
        <f t="shared" si="10"/>
        <v>1.3111825795440845E-3</v>
      </c>
      <c r="X382">
        <f t="shared" si="11"/>
        <v>7.8832551242640339E-2</v>
      </c>
      <c r="Y382">
        <f>IFERROR(INDEX('Parcel Year'!$N$3:$N$1175,MATCH(KC_SPS_SubbasinAttributes!C382,'Parcel Year'!$M$3:$M$1175,0)),0)</f>
        <v>0.42583799362182617</v>
      </c>
      <c r="Z382">
        <f>INDEX(Imperviousness!$B$2:$B$1332,MATCH(KC_SPS_SubbasinAttributes!C382,Imperviousness!$A$2:$A$1332,0))</f>
        <v>5.0999999999999997E-2</v>
      </c>
      <c r="AA382">
        <f>INDEX('Flow Duration Index'!$B$2:$B$1332,MATCH(KC_SPS_SubbasinAttributes!C382,'Flow Duration Index'!$A$2:$A$1332,0))</f>
        <v>4.9039999999999999</v>
      </c>
      <c r="AB382">
        <f>INDEX(Opportunity_Index!$G$2:$G$1333,MATCH(KC_SPS_SubbasinAttributes!C382,Opportunity_Index!$F$2:$F$1333,0))</f>
        <v>0</v>
      </c>
      <c r="AC382">
        <f>INDEX(Traffic!$B$2:$B$1332,MATCH(KC_SPS_SubbasinAttributes!C382,Traffic!$A$2:$A$1332,0))</f>
        <v>480.596</v>
      </c>
      <c r="AD382">
        <f>INDEX(EquityScore!$F$3:$F$1334,MATCH(KC_SPS_SubbasinAttributes!C382,EquityScore!$E$3:$E$1334,0))</f>
        <v>1.3333333300000001</v>
      </c>
      <c r="AE382">
        <f>IFERROR(INDEX(PavementCondition!$E$2:$E$669,MATCH(KC_SPS_SubbasinAttributes!C382,PavementCondition!$D$2:$D$669,0)),"N/A")</f>
        <v>79</v>
      </c>
      <c r="AF382">
        <f>INDEX(SpawnerMortality!$E$2:$E$1331,MATCH(KC_SPS_SubbasinAttributes!C382,SpawnerMortality!$D$2:$D$1331,0))</f>
        <v>0.20479523799999999</v>
      </c>
      <c r="AG382" s="25">
        <f>IFERROR(_xlfn.XLOOKUP($C382,WQBE_Loading!$C$4:$C$3072,WQBE_Loading!G$4:G$3072,,0,),"")</f>
        <v>1.5790241758966999</v>
      </c>
      <c r="AH382" s="25">
        <f>IFERROR(_xlfn.XLOOKUP($C382,WQBE_Loading!$C$4:$C$3072,WQBE_Loading!H$4:H$3072,,0,),"")</f>
        <v>7.9583014625882056</v>
      </c>
      <c r="AI382" s="25">
        <f>IFERROR(_xlfn.XLOOKUP($C382,WQBE_Loading!$C$4:$C$3072,WQBE_Loading!I$4:I$3072,,0,),"")</f>
        <v>396.93734862330905</v>
      </c>
      <c r="AJ382" s="25">
        <f>IFERROR(_xlfn.XLOOKUP($C382,WQBE_Loading!$C$4:$C$3072,WQBE_Loading!J$4:J$3072,,0,),"")</f>
        <v>29.718975347572901</v>
      </c>
      <c r="AK382" s="25">
        <f>IFERROR(_xlfn.XLOOKUP($C382,WQBE_Loading!$C$4:$C$3072,WQBE_Loading!K$4:K$3072,,0,),"")</f>
        <v>9586.3484441993642</v>
      </c>
      <c r="AL382" s="25">
        <f>IFERROR(_xlfn.XLOOKUP($C382,WQBE_Loading!$C$4:$C$3072,WQBE_Loading!L$4:L$3072,,0,),"")</f>
        <v>3.1069826840839001E-3</v>
      </c>
      <c r="AM382" s="25">
        <f>IFERROR(_xlfn.XLOOKUP($C382,WQBE_Loading!$C$4:$C$3072,WQBE_Loading!M$4:M$3072,,0,),"")</f>
        <v>1.3601744083040549E-4</v>
      </c>
      <c r="AN382" s="25">
        <f>IFERROR(_xlfn.XLOOKUP($C382,WQBE_Loading!$C$4:$C$3072,WQBE_Loading!N$4:N$3072,,0,),"")</f>
        <v>0.19426930743600601</v>
      </c>
      <c r="AO382" s="25">
        <f>IFERROR(_xlfn.XLOOKUP($C382,WQBE_Loading!$C$4:$C$3072,WQBE_Loading!O$4:O$3072,,0,),"")</f>
        <v>0.49774724542002252</v>
      </c>
      <c r="AP382" s="25">
        <f>IFERROR(_xlfn.XLOOKUP($C382,WQBE_Loading!$C$4:$C$3072,WQBE_Loading!P$4:P$3072,,0,),"")</f>
        <v>0.45846547418747496</v>
      </c>
      <c r="AQ382" s="13">
        <f>IFERROR(_xlfn.XLOOKUP($C382,WQBE_Loading!$C$4:$C$3072,WQBE_Loading!Q$4:Q$3072,,0,),"")</f>
        <v>11079073.970101401</v>
      </c>
      <c r="AR382">
        <f>_xlfn.XLOOKUP(C382,UrbanHeat!$A$2:$A$1333,UrbanHeat!$B$2:$B$1333,,0,)</f>
        <v>12.346</v>
      </c>
      <c r="AS382" s="25">
        <f>_xlfn.XLOOKUP($C382,TNC_Loading!$A$2:$A$1332,TNC_Loading!B$2:B$1332,,0,)</f>
        <v>3.653</v>
      </c>
      <c r="AT382" s="25">
        <f>_xlfn.XLOOKUP($C382,TNC_Loading!$A$2:$A$1332,TNC_Loading!C$2:C$1332,,0,)</f>
        <v>0.13100000000000001</v>
      </c>
      <c r="AU382" s="25">
        <f>_xlfn.XLOOKUP($C382,TNC_Loading!$A$2:$A$1332,TNC_Loading!D$2:D$1332,,0,)</f>
        <v>3.3180000000000001</v>
      </c>
      <c r="AV382" s="25">
        <f>_xlfn.XLOOKUP($C382,TNC_Loading!$A$2:$A$1332,TNC_Loading!E$2:E$1332,,0,)</f>
        <v>3.1749999999999998</v>
      </c>
      <c r="AW382" s="25">
        <f>_xlfn.XLOOKUP($C382,TNC_Loading!$A$2:$A$1332,TNC_Loading!F$2:F$1332,,0,)</f>
        <v>73.897999999999996</v>
      </c>
      <c r="AX382">
        <f>_xlfn.XLOOKUP(C382,BIBI!$D$2:$D$1332,BIBI!$F$2:$F$1332,,0,)</f>
        <v>35</v>
      </c>
      <c r="AY382">
        <f>_xlfn.XLOOKUP(C382,FacilityCounts!$A$3:$A$1333,FacilityCounts!$B$3:$B$1333,,0,)</f>
        <v>20</v>
      </c>
      <c r="AZ382">
        <f>_xlfn.XLOOKUP(C382,FacilityCounts!$D$3:$D$1333,FacilityCounts!$E$3:$E$1333,,0,)</f>
        <v>15</v>
      </c>
      <c r="BA382">
        <f>_xlfn.XLOOKUP(C382,FacilityCounts!$G$3:$G$1333,FacilityCounts!$H$3:$H$1333,,0,)</f>
        <v>2</v>
      </c>
      <c r="BB382">
        <f>IFERROR(_xlfn.XLOOKUP(C382,'DA to P Sensitive Lakes'!$P$2:$P$44,'DA to P Sensitive Lakes'!$Q$2:$Q$44,,0,),0)</f>
        <v>0</v>
      </c>
      <c r="BC382" s="25">
        <f>_xlfn.XLOOKUP(C382,'Historic Runoff (mm)'!$A$2:$A$1332,'Historic Runoff (mm)'!$B$2:$B$1332,,0,)</f>
        <v>300.649</v>
      </c>
      <c r="BD382">
        <f>_xlfn.XLOOKUP(C382,DrainageComplaint!$A$2:$A$1332,DrainageComplaint!$B$2:$B$1332,,0,)</f>
        <v>6</v>
      </c>
      <c r="BE382">
        <f>_xlfn.XLOOKUP(C382,PAD_Area!$G$2:$G$1332,PAD_Area!$H$2:$H$1332,,0,)</f>
        <v>0</v>
      </c>
    </row>
    <row r="383" spans="1:57" x14ac:dyDescent="0.2">
      <c r="A383" s="2">
        <v>380</v>
      </c>
      <c r="B383" s="2">
        <v>381</v>
      </c>
      <c r="C383" s="20">
        <v>1003760</v>
      </c>
      <c r="D383" s="3" t="s">
        <v>384</v>
      </c>
      <c r="E383" s="3" t="s">
        <v>27</v>
      </c>
      <c r="F383" s="3">
        <v>1014.503</v>
      </c>
      <c r="G383" s="3">
        <v>39975.506715700001</v>
      </c>
      <c r="H383" s="3">
        <v>44191560.9639</v>
      </c>
      <c r="I383" s="2">
        <v>4</v>
      </c>
      <c r="J383" s="2">
        <v>5</v>
      </c>
      <c r="K383" s="2">
        <v>0</v>
      </c>
      <c r="L383" s="2">
        <v>4</v>
      </c>
      <c r="M383" s="3">
        <v>0</v>
      </c>
      <c r="N383" s="2">
        <f>_xlfn.XLOOKUP(C383,Shellfish_Presence!$E$3:$E$1333,Shellfish_Presence!$G$3:$G$1333,,0,)</f>
        <v>0</v>
      </c>
      <c r="O383" s="3">
        <v>0</v>
      </c>
      <c r="P383" s="3">
        <v>0</v>
      </c>
      <c r="Q383" s="2">
        <v>13</v>
      </c>
      <c r="R383" s="3">
        <v>0.99486100673675537</v>
      </c>
      <c r="S383" s="3">
        <v>0</v>
      </c>
      <c r="T383" s="3">
        <v>38634.6015625</v>
      </c>
      <c r="U383" s="3">
        <v>2574.580078125</v>
      </c>
      <c r="V383" s="2">
        <v>77</v>
      </c>
      <c r="W383" s="3">
        <f t="shared" si="10"/>
        <v>1.9930320719222508E-3</v>
      </c>
      <c r="X383">
        <f t="shared" si="11"/>
        <v>6.6639229447210638E-2</v>
      </c>
      <c r="Y383">
        <f>IFERROR(INDEX('Parcel Year'!$N$3:$N$1175,MATCH(KC_SPS_SubbasinAttributes!C383,'Parcel Year'!$M$3:$M$1175,0)),0)</f>
        <v>0.32434800267219543</v>
      </c>
      <c r="Z383">
        <f>INDEX(Imperviousness!$B$2:$B$1332,MATCH(KC_SPS_SubbasinAttributes!C383,Imperviousness!$A$2:$A$1332,0))</f>
        <v>3.3000000000000002E-2</v>
      </c>
      <c r="AA383">
        <f>INDEX('Flow Duration Index'!$B$2:$B$1332,MATCH(KC_SPS_SubbasinAttributes!C383,'Flow Duration Index'!$A$2:$A$1332,0))</f>
        <v>3.7309999999999999</v>
      </c>
      <c r="AB383">
        <f>INDEX(Opportunity_Index!$G$2:$G$1333,MATCH(KC_SPS_SubbasinAttributes!C383,Opportunity_Index!$F$2:$F$1333,0))</f>
        <v>3.5E-4</v>
      </c>
      <c r="AC383">
        <f>INDEX(Traffic!$B$2:$B$1332,MATCH(KC_SPS_SubbasinAttributes!C383,Traffic!$A$2:$A$1332,0))</f>
        <v>498.75299999999999</v>
      </c>
      <c r="AD383">
        <f>INDEX(EquityScore!$F$3:$F$1334,MATCH(KC_SPS_SubbasinAttributes!C383,EquityScore!$E$3:$E$1334,0))</f>
        <v>1.3333333300000001</v>
      </c>
      <c r="AE383">
        <f>IFERROR(INDEX(PavementCondition!$E$2:$E$669,MATCH(KC_SPS_SubbasinAttributes!C383,PavementCondition!$D$2:$D$669,0)),"N/A")</f>
        <v>77</v>
      </c>
      <c r="AF383">
        <f>INDEX(SpawnerMortality!$E$2:$E$1331,MATCH(KC_SPS_SubbasinAttributes!C383,SpawnerMortality!$D$2:$D$1331,0))</f>
        <v>0.22219669950000001</v>
      </c>
      <c r="AG383" s="25">
        <f>IFERROR(_xlfn.XLOOKUP($C383,WQBE_Loading!$C$4:$C$3072,WQBE_Loading!G$4:G$3072,,0,),"")</f>
        <v>1.406503412518965</v>
      </c>
      <c r="AH383" s="25">
        <f>IFERROR(_xlfn.XLOOKUP($C383,WQBE_Loading!$C$4:$C$3072,WQBE_Loading!H$4:H$3072,,0,),"")</f>
        <v>7.2042584647611658</v>
      </c>
      <c r="AI383" s="25">
        <f>IFERROR(_xlfn.XLOOKUP($C383,WQBE_Loading!$C$4:$C$3072,WQBE_Loading!I$4:I$3072,,0,),"")</f>
        <v>246.35490394538701</v>
      </c>
      <c r="AJ383" s="25">
        <f>IFERROR(_xlfn.XLOOKUP($C383,WQBE_Loading!$C$4:$C$3072,WQBE_Loading!J$4:J$3072,,0,),"")</f>
        <v>19.282471950597699</v>
      </c>
      <c r="AK383" s="25">
        <f>IFERROR(_xlfn.XLOOKUP($C383,WQBE_Loading!$C$4:$C$3072,WQBE_Loading!K$4:K$3072,,0,),"")</f>
        <v>7410.27630855397</v>
      </c>
      <c r="AL383" s="25">
        <f>IFERROR(_xlfn.XLOOKUP($C383,WQBE_Loading!$C$4:$C$3072,WQBE_Loading!L$4:L$3072,,0,),"")</f>
        <v>2.6562011615299547E-3</v>
      </c>
      <c r="AM383" s="25">
        <f>IFERROR(_xlfn.XLOOKUP($C383,WQBE_Loading!$C$4:$C$3072,WQBE_Loading!M$4:M$3072,,0,),"")</f>
        <v>1.7261296512279101E-4</v>
      </c>
      <c r="AN383" s="25">
        <f>IFERROR(_xlfn.XLOOKUP($C383,WQBE_Loading!$C$4:$C$3072,WQBE_Loading!N$4:N$3072,,0,),"")</f>
        <v>0.12522399748016999</v>
      </c>
      <c r="AO383" s="25">
        <f>IFERROR(_xlfn.XLOOKUP($C383,WQBE_Loading!$C$4:$C$3072,WQBE_Loading!O$4:O$3072,,0,),"")</f>
        <v>0.39457974992489397</v>
      </c>
      <c r="AP383" s="25">
        <f>IFERROR(_xlfn.XLOOKUP($C383,WQBE_Loading!$C$4:$C$3072,WQBE_Loading!P$4:P$3072,,0,),"")</f>
        <v>0.41743305140141451</v>
      </c>
      <c r="AQ383" s="13">
        <f>IFERROR(_xlfn.XLOOKUP($C383,WQBE_Loading!$C$4:$C$3072,WQBE_Loading!Q$4:Q$3072,,0,),"")</f>
        <v>7004505.2382532395</v>
      </c>
      <c r="AR383">
        <f>_xlfn.XLOOKUP(C383,UrbanHeat!$A$2:$A$1333,UrbanHeat!$B$2:$B$1333,,0,)</f>
        <v>11.794</v>
      </c>
      <c r="AS383" s="25">
        <f>_xlfn.XLOOKUP($C383,TNC_Loading!$A$2:$A$1332,TNC_Loading!B$2:B$1332,,0,)</f>
        <v>2.468</v>
      </c>
      <c r="AT383" s="25">
        <f>_xlfn.XLOOKUP($C383,TNC_Loading!$A$2:$A$1332,TNC_Loading!C$2:C$1332,,0,)</f>
        <v>0.09</v>
      </c>
      <c r="AU383" s="25">
        <f>_xlfn.XLOOKUP($C383,TNC_Loading!$A$2:$A$1332,TNC_Loading!D$2:D$1332,,0,)</f>
        <v>2.1</v>
      </c>
      <c r="AV383" s="25">
        <f>_xlfn.XLOOKUP($C383,TNC_Loading!$A$2:$A$1332,TNC_Loading!E$2:E$1332,,0,)</f>
        <v>2.2410000000000001</v>
      </c>
      <c r="AW383" s="25">
        <f>_xlfn.XLOOKUP($C383,TNC_Loading!$A$2:$A$1332,TNC_Loading!F$2:F$1332,,0,)</f>
        <v>49.734999999999999</v>
      </c>
      <c r="AX383">
        <f>_xlfn.XLOOKUP(C383,BIBI!$D$2:$D$1332,BIBI!$F$2:$F$1332,,0,)</f>
        <v>53.9</v>
      </c>
      <c r="AY383">
        <f>_xlfn.XLOOKUP(C383,FacilityCounts!$A$3:$A$1333,FacilityCounts!$B$3:$B$1333,,0,)</f>
        <v>24</v>
      </c>
      <c r="AZ383">
        <f>_xlfn.XLOOKUP(C383,FacilityCounts!$D$3:$D$1333,FacilityCounts!$E$3:$E$1333,,0,)</f>
        <v>19</v>
      </c>
      <c r="BA383">
        <f>_xlfn.XLOOKUP(C383,FacilityCounts!$G$3:$G$1333,FacilityCounts!$H$3:$H$1333,,0,)</f>
        <v>1</v>
      </c>
      <c r="BB383">
        <f>IFERROR(_xlfn.XLOOKUP(C383,'DA to P Sensitive Lakes'!$P$2:$P$44,'DA to P Sensitive Lakes'!$Q$2:$Q$44,,0,),0)</f>
        <v>0</v>
      </c>
      <c r="BC383" s="25">
        <f>_xlfn.XLOOKUP(C383,'Historic Runoff (mm)'!$A$2:$A$1332,'Historic Runoff (mm)'!$B$2:$B$1332,,0,)</f>
        <v>194.24600000000001</v>
      </c>
      <c r="BD383">
        <f>_xlfn.XLOOKUP(C383,DrainageComplaint!$A$2:$A$1332,DrainageComplaint!$B$2:$B$1332,,0,)</f>
        <v>8</v>
      </c>
      <c r="BE383">
        <f>_xlfn.XLOOKUP(C383,PAD_Area!$G$2:$G$1332,PAD_Area!$H$2:$H$1332,,0,)</f>
        <v>0</v>
      </c>
    </row>
    <row r="384" spans="1:57" x14ac:dyDescent="0.2">
      <c r="A384" s="2">
        <v>381</v>
      </c>
      <c r="B384" s="2">
        <v>382</v>
      </c>
      <c r="C384" s="20">
        <v>1003770</v>
      </c>
      <c r="D384" s="3" t="s">
        <v>385</v>
      </c>
      <c r="E384" s="3" t="s">
        <v>27</v>
      </c>
      <c r="F384" s="3">
        <v>723.45799999999997</v>
      </c>
      <c r="G384" s="3">
        <v>46044.966001200002</v>
      </c>
      <c r="H384" s="3">
        <v>31513720.776099999</v>
      </c>
      <c r="I384" s="2">
        <v>1</v>
      </c>
      <c r="J384" s="2">
        <v>3</v>
      </c>
      <c r="K384" s="2">
        <v>0</v>
      </c>
      <c r="L384" s="2">
        <v>5</v>
      </c>
      <c r="M384" s="3">
        <v>0</v>
      </c>
      <c r="N384" s="2">
        <f>_xlfn.XLOOKUP(C384,Shellfish_Presence!$E$3:$E$1333,Shellfish_Presence!$G$3:$G$1333,,0,)</f>
        <v>1</v>
      </c>
      <c r="O384" s="3">
        <v>0</v>
      </c>
      <c r="P384" s="3">
        <v>0</v>
      </c>
      <c r="Q384" s="2">
        <v>7</v>
      </c>
      <c r="R384" s="3">
        <v>0.46261799335479736</v>
      </c>
      <c r="S384" s="3">
        <v>0</v>
      </c>
      <c r="T384" s="3">
        <v>17236.80078125</v>
      </c>
      <c r="U384" s="3">
        <v>0</v>
      </c>
      <c r="V384" s="2">
        <v>27</v>
      </c>
      <c r="W384" s="3">
        <f t="shared" si="10"/>
        <v>1.5664159691031701E-3</v>
      </c>
      <c r="X384">
        <f t="shared" si="11"/>
        <v>0</v>
      </c>
      <c r="Y384">
        <f>IFERROR(INDEX('Parcel Year'!$N$3:$N$1175,MATCH(KC_SPS_SubbasinAttributes!C384,'Parcel Year'!$M$3:$M$1175,0)),0)</f>
        <v>0.19807399809360504</v>
      </c>
      <c r="Z384">
        <f>INDEX(Imperviousness!$B$2:$B$1332,MATCH(KC_SPS_SubbasinAttributes!C384,Imperviousness!$A$2:$A$1332,0))</f>
        <v>1.4999999999999999E-2</v>
      </c>
      <c r="AA384">
        <f>INDEX('Flow Duration Index'!$B$2:$B$1332,MATCH(KC_SPS_SubbasinAttributes!C384,'Flow Duration Index'!$A$2:$A$1332,0))</f>
        <v>3.8929999999999998</v>
      </c>
      <c r="AB384">
        <f>INDEX(Opportunity_Index!$G$2:$G$1333,MATCH(KC_SPS_SubbasinAttributes!C384,Opportunity_Index!$F$2:$F$1333,0))</f>
        <v>3.015E-2</v>
      </c>
      <c r="AC384">
        <f>INDEX(Traffic!$B$2:$B$1332,MATCH(KC_SPS_SubbasinAttributes!C384,Traffic!$A$2:$A$1332,0))</f>
        <v>191.04</v>
      </c>
      <c r="AD384">
        <f>INDEX(EquityScore!$F$3:$F$1334,MATCH(KC_SPS_SubbasinAttributes!C384,EquityScore!$E$3:$E$1334,0))</f>
        <v>1.3333333300000001</v>
      </c>
      <c r="AE384">
        <f>IFERROR(INDEX(PavementCondition!$E$2:$E$669,MATCH(KC_SPS_SubbasinAttributes!C384,PavementCondition!$D$2:$D$669,0)),"N/A")</f>
        <v>37</v>
      </c>
      <c r="AF384">
        <f>INDEX(SpawnerMortality!$E$2:$E$1331,MATCH(KC_SPS_SubbasinAttributes!C384,SpawnerMortality!$D$2:$D$1331,0))</f>
        <v>0.24219920050000002</v>
      </c>
      <c r="AG384" s="25">
        <f>IFERROR(_xlfn.XLOOKUP($C384,WQBE_Loading!$C$4:$C$3072,WQBE_Loading!G$4:G$3072,,0,),"")</f>
        <v>0.60006306558195854</v>
      </c>
      <c r="AH384" s="25">
        <f>IFERROR(_xlfn.XLOOKUP($C384,WQBE_Loading!$C$4:$C$3072,WQBE_Loading!H$4:H$3072,,0,),"")</f>
        <v>3.3331032716369999</v>
      </c>
      <c r="AI384" s="25">
        <f>IFERROR(_xlfn.XLOOKUP($C384,WQBE_Loading!$C$4:$C$3072,WQBE_Loading!I$4:I$3072,,0,),"")</f>
        <v>165.55065412699449</v>
      </c>
      <c r="AJ384" s="25">
        <f>IFERROR(_xlfn.XLOOKUP($C384,WQBE_Loading!$C$4:$C$3072,WQBE_Loading!J$4:J$3072,,0,),"")</f>
        <v>12.93575999123845</v>
      </c>
      <c r="AK384" s="25">
        <f>IFERROR(_xlfn.XLOOKUP($C384,WQBE_Loading!$C$4:$C$3072,WQBE_Loading!K$4:K$3072,,0,),"")</f>
        <v>3748.5119478606448</v>
      </c>
      <c r="AL384" s="25">
        <f>IFERROR(_xlfn.XLOOKUP($C384,WQBE_Loading!$C$4:$C$3072,WQBE_Loading!L$4:L$3072,,0,),"")</f>
        <v>1.031968195942985E-3</v>
      </c>
      <c r="AM384" s="25">
        <f>IFERROR(_xlfn.XLOOKUP($C384,WQBE_Loading!$C$4:$C$3072,WQBE_Loading!M$4:M$3072,,0,),"")</f>
        <v>5.02491184436091E-5</v>
      </c>
      <c r="AN384" s="25">
        <f>IFERROR(_xlfn.XLOOKUP($C384,WQBE_Loading!$C$4:$C$3072,WQBE_Loading!N$4:N$3072,,0,),"")</f>
        <v>6.1711252173117195E-2</v>
      </c>
      <c r="AO384" s="25">
        <f>IFERROR(_xlfn.XLOOKUP($C384,WQBE_Loading!$C$4:$C$3072,WQBE_Loading!O$4:O$3072,,0,),"")</f>
        <v>0.16907203192908499</v>
      </c>
      <c r="AP384" s="25">
        <f>IFERROR(_xlfn.XLOOKUP($C384,WQBE_Loading!$C$4:$C$3072,WQBE_Loading!P$4:P$3072,,0,),"")</f>
        <v>0.26980861248722598</v>
      </c>
      <c r="AQ384" s="13">
        <f>IFERROR(_xlfn.XLOOKUP($C384,WQBE_Loading!$C$4:$C$3072,WQBE_Loading!Q$4:Q$3072,,0,),"")</f>
        <v>5783638.5490856003</v>
      </c>
      <c r="AR384">
        <f>_xlfn.XLOOKUP(C384,UrbanHeat!$A$2:$A$1333,UrbanHeat!$B$2:$B$1333,,0,)</f>
        <v>11.409000000000001</v>
      </c>
      <c r="AS384" s="25">
        <f>_xlfn.XLOOKUP($C384,TNC_Loading!$A$2:$A$1332,TNC_Loading!B$2:B$1332,,0,)</f>
        <v>2.0139999999999998</v>
      </c>
      <c r="AT384" s="25">
        <f>_xlfn.XLOOKUP($C384,TNC_Loading!$A$2:$A$1332,TNC_Loading!C$2:C$1332,,0,)</f>
        <v>6.3E-2</v>
      </c>
      <c r="AU384" s="25">
        <f>_xlfn.XLOOKUP($C384,TNC_Loading!$A$2:$A$1332,TNC_Loading!D$2:D$1332,,0,)</f>
        <v>1.5189999999999999</v>
      </c>
      <c r="AV384" s="25">
        <f>_xlfn.XLOOKUP($C384,TNC_Loading!$A$2:$A$1332,TNC_Loading!E$2:E$1332,,0,)</f>
        <v>1.631</v>
      </c>
      <c r="AW384" s="25">
        <f>_xlfn.XLOOKUP($C384,TNC_Loading!$A$2:$A$1332,TNC_Loading!F$2:F$1332,,0,)</f>
        <v>38.901000000000003</v>
      </c>
      <c r="AX384">
        <f>_xlfn.XLOOKUP(C384,BIBI!$D$2:$D$1332,BIBI!$F$2:$F$1332,,0,)</f>
        <v>0</v>
      </c>
      <c r="AY384">
        <f>_xlfn.XLOOKUP(C384,FacilityCounts!$A$3:$A$1333,FacilityCounts!$B$3:$B$1333,,0,)</f>
        <v>3</v>
      </c>
      <c r="AZ384">
        <f>_xlfn.XLOOKUP(C384,FacilityCounts!$D$3:$D$1333,FacilityCounts!$E$3:$E$1333,,0,)</f>
        <v>4</v>
      </c>
      <c r="BA384">
        <f>_xlfn.XLOOKUP(C384,FacilityCounts!$G$3:$G$1333,FacilityCounts!$H$3:$H$1333,,0,)</f>
        <v>0</v>
      </c>
      <c r="BB384">
        <f>IFERROR(_xlfn.XLOOKUP(C384,'DA to P Sensitive Lakes'!$P$2:$P$44,'DA to P Sensitive Lakes'!$Q$2:$Q$44,,0,),0)</f>
        <v>0</v>
      </c>
      <c r="BC384" s="25">
        <f>_xlfn.XLOOKUP(C384,'Historic Runoff (mm)'!$A$2:$A$1332,'Historic Runoff (mm)'!$B$2:$B$1332,,0,)</f>
        <v>179.87799999999999</v>
      </c>
      <c r="BD384">
        <f>_xlfn.XLOOKUP(C384,DrainageComplaint!$A$2:$A$1332,DrainageComplaint!$B$2:$B$1332,,0,)</f>
        <v>1</v>
      </c>
      <c r="BE384">
        <f>_xlfn.XLOOKUP(C384,PAD_Area!$G$2:$G$1332,PAD_Area!$H$2:$H$1332,,0,)</f>
        <v>0</v>
      </c>
    </row>
    <row r="385" spans="1:57" x14ac:dyDescent="0.2">
      <c r="A385" s="2">
        <v>382</v>
      </c>
      <c r="B385" s="2">
        <v>383</v>
      </c>
      <c r="C385" s="20">
        <v>1003780</v>
      </c>
      <c r="D385" s="3" t="s">
        <v>386</v>
      </c>
      <c r="E385" s="3" t="s">
        <v>27</v>
      </c>
      <c r="F385" s="3">
        <v>191.13200000000001</v>
      </c>
      <c r="G385" s="3">
        <v>16461.671758699998</v>
      </c>
      <c r="H385" s="3">
        <v>8325662.1865499998</v>
      </c>
      <c r="I385" s="2">
        <v>1</v>
      </c>
      <c r="J385" s="2">
        <v>4</v>
      </c>
      <c r="K385" s="2">
        <v>0</v>
      </c>
      <c r="L385" s="2">
        <v>0</v>
      </c>
      <c r="M385" s="3">
        <v>0</v>
      </c>
      <c r="N385" s="2">
        <f>_xlfn.XLOOKUP(C385,Shellfish_Presence!$E$3:$E$1333,Shellfish_Presence!$G$3:$G$1333,,0,)</f>
        <v>1</v>
      </c>
      <c r="O385" s="3">
        <v>0</v>
      </c>
      <c r="P385" s="3">
        <v>0</v>
      </c>
      <c r="Q385" s="2">
        <v>1</v>
      </c>
      <c r="R385" s="3">
        <v>0</v>
      </c>
      <c r="S385" s="3">
        <v>0</v>
      </c>
      <c r="T385" s="3">
        <v>0</v>
      </c>
      <c r="U385" s="3">
        <v>0</v>
      </c>
      <c r="V385" s="2">
        <v>0</v>
      </c>
      <c r="W385" s="3" t="str">
        <f t="shared" si="10"/>
        <v/>
      </c>
      <c r="X385" t="str">
        <f t="shared" si="11"/>
        <v/>
      </c>
      <c r="Y385">
        <f>IFERROR(INDEX('Parcel Year'!$N$3:$N$1175,MATCH(KC_SPS_SubbasinAttributes!C385,'Parcel Year'!$M$3:$M$1175,0)),0)</f>
        <v>0</v>
      </c>
      <c r="Z385">
        <f>INDEX(Imperviousness!$B$2:$B$1332,MATCH(KC_SPS_SubbasinAttributes!C385,Imperviousness!$A$2:$A$1332,0))</f>
        <v>1.2999999999999999E-2</v>
      </c>
      <c r="AA385">
        <f>INDEX('Flow Duration Index'!$B$2:$B$1332,MATCH(KC_SPS_SubbasinAttributes!C385,'Flow Duration Index'!$A$2:$A$1332,0))</f>
        <v>5.9539999999999997</v>
      </c>
      <c r="AB385">
        <f>INDEX(Opportunity_Index!$G$2:$G$1333,MATCH(KC_SPS_SubbasinAttributes!C385,Opportunity_Index!$F$2:$F$1333,0))</f>
        <v>0.11260000000000001</v>
      </c>
      <c r="AC385">
        <f>INDEX(Traffic!$B$2:$B$1332,MATCH(KC_SPS_SubbasinAttributes!C385,Traffic!$A$2:$A$1332,0))</f>
        <v>28.934999999999999</v>
      </c>
      <c r="AD385">
        <f>INDEX(EquityScore!$F$3:$F$1334,MATCH(KC_SPS_SubbasinAttributes!C385,EquityScore!$E$3:$E$1334,0))</f>
        <v>0</v>
      </c>
      <c r="AE385" t="str">
        <f>IFERROR(INDEX(PavementCondition!$E$2:$E$669,MATCH(KC_SPS_SubbasinAttributes!C385,PavementCondition!$D$2:$D$669,0)),"N/A")</f>
        <v>N/A</v>
      </c>
      <c r="AF385">
        <f>INDEX(SpawnerMortality!$E$2:$E$1331,MATCH(KC_SPS_SubbasinAttributes!C385,SpawnerMortality!$D$2:$D$1331,0))</f>
        <v>0.10589064400000001</v>
      </c>
      <c r="AG385" s="25">
        <f>IFERROR(_xlfn.XLOOKUP($C385,WQBE_Loading!$C$4:$C$3072,WQBE_Loading!G$4:G$3072,,0,),"")</f>
        <v>0.30566293498553054</v>
      </c>
      <c r="AH385" s="25">
        <f>IFERROR(_xlfn.XLOOKUP($C385,WQBE_Loading!$C$4:$C$3072,WQBE_Loading!H$4:H$3072,,0,),"")</f>
        <v>1.5357284889204901</v>
      </c>
      <c r="AI385" s="25">
        <f>IFERROR(_xlfn.XLOOKUP($C385,WQBE_Loading!$C$4:$C$3072,WQBE_Loading!I$4:I$3072,,0,),"")</f>
        <v>87.192629969998706</v>
      </c>
      <c r="AJ385" s="25">
        <f>IFERROR(_xlfn.XLOOKUP($C385,WQBE_Loading!$C$4:$C$3072,WQBE_Loading!J$4:J$3072,,0,),"")</f>
        <v>6.4919148617846201</v>
      </c>
      <c r="AK385" s="25">
        <f>IFERROR(_xlfn.XLOOKUP($C385,WQBE_Loading!$C$4:$C$3072,WQBE_Loading!K$4:K$3072,,0,),"")</f>
        <v>2026.37363814887</v>
      </c>
      <c r="AL385" s="25">
        <f>IFERROR(_xlfn.XLOOKUP($C385,WQBE_Loading!$C$4:$C$3072,WQBE_Loading!L$4:L$3072,,0,),"")</f>
        <v>5.987294922264265E-4</v>
      </c>
      <c r="AM385" s="25">
        <f>IFERROR(_xlfn.XLOOKUP($C385,WQBE_Loading!$C$4:$C$3072,WQBE_Loading!M$4:M$3072,,0,),"")</f>
        <v>1.53054440739074E-5</v>
      </c>
      <c r="AN385" s="25">
        <f>IFERROR(_xlfn.XLOOKUP($C385,WQBE_Loading!$C$4:$C$3072,WQBE_Loading!N$4:N$3072,,0,),"")</f>
        <v>3.4340021166926346E-2</v>
      </c>
      <c r="AO385" s="25">
        <f>IFERROR(_xlfn.XLOOKUP($C385,WQBE_Loading!$C$4:$C$3072,WQBE_Loading!O$4:O$3072,,0,),"")</f>
        <v>9.7429934836843507E-2</v>
      </c>
      <c r="AP385" s="25">
        <f>IFERROR(_xlfn.XLOOKUP($C385,WQBE_Loading!$C$4:$C$3072,WQBE_Loading!P$4:P$3072,,0,),"")</f>
        <v>0.1220319269735875</v>
      </c>
      <c r="AQ385" s="13">
        <f>IFERROR(_xlfn.XLOOKUP($C385,WQBE_Loading!$C$4:$C$3072,WQBE_Loading!Q$4:Q$3072,,0,),"")</f>
        <v>3447489.36211807</v>
      </c>
      <c r="AR385">
        <f>_xlfn.XLOOKUP(C385,UrbanHeat!$A$2:$A$1333,UrbanHeat!$B$2:$B$1333,,0,)</f>
        <v>10.92</v>
      </c>
      <c r="AS385" s="25">
        <f>_xlfn.XLOOKUP($C385,TNC_Loading!$A$2:$A$1332,TNC_Loading!B$2:B$1332,,0,)</f>
        <v>4.0010000000000003</v>
      </c>
      <c r="AT385" s="25">
        <f>_xlfn.XLOOKUP($C385,TNC_Loading!$A$2:$A$1332,TNC_Loading!C$2:C$1332,,0,)</f>
        <v>0.115</v>
      </c>
      <c r="AU385" s="25">
        <f>_xlfn.XLOOKUP($C385,TNC_Loading!$A$2:$A$1332,TNC_Loading!D$2:D$1332,,0,)</f>
        <v>3.6720000000000002</v>
      </c>
      <c r="AV385" s="25">
        <f>_xlfn.XLOOKUP($C385,TNC_Loading!$A$2:$A$1332,TNC_Loading!E$2:E$1332,,0,)</f>
        <v>3.0289999999999999</v>
      </c>
      <c r="AW385" s="25">
        <f>_xlfn.XLOOKUP($C385,TNC_Loading!$A$2:$A$1332,TNC_Loading!F$2:F$1332,,0,)</f>
        <v>77.927999999999997</v>
      </c>
      <c r="AX385">
        <f>_xlfn.XLOOKUP(C385,BIBI!$D$2:$D$1332,BIBI!$F$2:$F$1332,,0,)</f>
        <v>0</v>
      </c>
      <c r="AY385">
        <f>_xlfn.XLOOKUP(C385,FacilityCounts!$A$3:$A$1333,FacilityCounts!$B$3:$B$1333,,0,)</f>
        <v>0</v>
      </c>
      <c r="AZ385">
        <f>_xlfn.XLOOKUP(C385,FacilityCounts!$D$3:$D$1333,FacilityCounts!$E$3:$E$1333,,0,)</f>
        <v>0</v>
      </c>
      <c r="BA385">
        <f>_xlfn.XLOOKUP(C385,FacilityCounts!$G$3:$G$1333,FacilityCounts!$H$3:$H$1333,,0,)</f>
        <v>0</v>
      </c>
      <c r="BB385">
        <f>IFERROR(_xlfn.XLOOKUP(C385,'DA to P Sensitive Lakes'!$P$2:$P$44,'DA to P Sensitive Lakes'!$Q$2:$Q$44,,0,),0)</f>
        <v>0</v>
      </c>
      <c r="BC385" s="25">
        <f>_xlfn.XLOOKUP(C385,'Historic Runoff (mm)'!$A$2:$A$1332,'Historic Runoff (mm)'!$B$2:$B$1332,,0,)</f>
        <v>368.17</v>
      </c>
      <c r="BD385">
        <f>_xlfn.XLOOKUP(C385,DrainageComplaint!$A$2:$A$1332,DrainageComplaint!$B$2:$B$1332,,0,)</f>
        <v>0</v>
      </c>
      <c r="BE385">
        <f>_xlfn.XLOOKUP(C385,PAD_Area!$G$2:$G$1332,PAD_Area!$H$2:$H$1332,,0,)</f>
        <v>0</v>
      </c>
    </row>
    <row r="386" spans="1:57" x14ac:dyDescent="0.2">
      <c r="A386" s="2">
        <v>383</v>
      </c>
      <c r="B386" s="2">
        <v>384</v>
      </c>
      <c r="C386" s="20">
        <v>1003790</v>
      </c>
      <c r="D386" s="3" t="s">
        <v>386</v>
      </c>
      <c r="E386" s="3" t="s">
        <v>27</v>
      </c>
      <c r="F386" s="3">
        <v>1531.4190000000001</v>
      </c>
      <c r="G386" s="3">
        <v>46582.548600100003</v>
      </c>
      <c r="H386" s="3">
        <v>66708344.2786</v>
      </c>
      <c r="I386" s="2">
        <v>1</v>
      </c>
      <c r="J386" s="2">
        <v>4</v>
      </c>
      <c r="K386" s="2">
        <v>0</v>
      </c>
      <c r="L386" s="2">
        <v>3</v>
      </c>
      <c r="M386" s="3">
        <v>0</v>
      </c>
      <c r="N386" s="2">
        <f>_xlfn.XLOOKUP(C386,Shellfish_Presence!$E$3:$E$1333,Shellfish_Presence!$G$3:$G$1333,,0,)</f>
        <v>0</v>
      </c>
      <c r="O386" s="3">
        <v>0</v>
      </c>
      <c r="P386" s="3">
        <v>0</v>
      </c>
      <c r="Q386" s="2">
        <v>6</v>
      </c>
      <c r="R386" s="3">
        <v>3.0096299014985561E-3</v>
      </c>
      <c r="S386" s="3">
        <v>0</v>
      </c>
      <c r="T386" s="3">
        <v>0</v>
      </c>
      <c r="U386" s="3">
        <v>0</v>
      </c>
      <c r="V386" s="2">
        <v>0</v>
      </c>
      <c r="W386" s="3" t="str">
        <f t="shared" si="10"/>
        <v/>
      </c>
      <c r="X386" t="str">
        <f t="shared" si="11"/>
        <v/>
      </c>
      <c r="Y386">
        <f>IFERROR(INDEX('Parcel Year'!$N$3:$N$1175,MATCH(KC_SPS_SubbasinAttributes!C386,'Parcel Year'!$M$3:$M$1175,0)),0)</f>
        <v>2.9530900064855814E-5</v>
      </c>
      <c r="Z386">
        <f>INDEX(Imperviousness!$B$2:$B$1332,MATCH(KC_SPS_SubbasinAttributes!C386,Imperviousness!$A$2:$A$1332,0))</f>
        <v>3.2000000000000001E-2</v>
      </c>
      <c r="AA386">
        <f>INDEX('Flow Duration Index'!$B$2:$B$1332,MATCH(KC_SPS_SubbasinAttributes!C386,'Flow Duration Index'!$A$2:$A$1332,0))</f>
        <v>3.5630000000000002</v>
      </c>
      <c r="AB386">
        <f>INDEX(Opportunity_Index!$G$2:$G$1333,MATCH(KC_SPS_SubbasinAttributes!C386,Opportunity_Index!$F$2:$F$1333,0))</f>
        <v>5.96E-2</v>
      </c>
      <c r="AC386">
        <f>INDEX(Traffic!$B$2:$B$1332,MATCH(KC_SPS_SubbasinAttributes!C386,Traffic!$A$2:$A$1332,0))</f>
        <v>226.75399999999999</v>
      </c>
      <c r="AD386">
        <f>INDEX(EquityScore!$F$3:$F$1334,MATCH(KC_SPS_SubbasinAttributes!C386,EquityScore!$E$3:$E$1334,0))</f>
        <v>0.66666666500000005</v>
      </c>
      <c r="AE386" t="str">
        <f>IFERROR(INDEX(PavementCondition!$E$2:$E$669,MATCH(KC_SPS_SubbasinAttributes!C386,PavementCondition!$D$2:$D$669,0)),"N/A")</f>
        <v>N/A</v>
      </c>
      <c r="AF386">
        <f>INDEX(SpawnerMortality!$E$2:$E$1331,MATCH(KC_SPS_SubbasinAttributes!C386,SpawnerMortality!$D$2:$D$1331,0))</f>
        <v>0.251250796</v>
      </c>
      <c r="AG386" s="25">
        <f>IFERROR(_xlfn.XLOOKUP($C386,WQBE_Loading!$C$4:$C$3072,WQBE_Loading!G$4:G$3072,,0,),"")</f>
        <v>1.327035402411165</v>
      </c>
      <c r="AH386" s="25">
        <f>IFERROR(_xlfn.XLOOKUP($C386,WQBE_Loading!$C$4:$C$3072,WQBE_Loading!H$4:H$3072,,0,),"")</f>
        <v>7.3970193082440652</v>
      </c>
      <c r="AI386" s="25">
        <f>IFERROR(_xlfn.XLOOKUP($C386,WQBE_Loading!$C$4:$C$3072,WQBE_Loading!I$4:I$3072,,0,),"")</f>
        <v>291.36839057526799</v>
      </c>
      <c r="AJ386" s="25">
        <f>IFERROR(_xlfn.XLOOKUP($C386,WQBE_Loading!$C$4:$C$3072,WQBE_Loading!J$4:J$3072,,0,),"")</f>
        <v>23.43054827718845</v>
      </c>
      <c r="AK386" s="25">
        <f>IFERROR(_xlfn.XLOOKUP($C386,WQBE_Loading!$C$4:$C$3072,WQBE_Loading!K$4:K$3072,,0,),"")</f>
        <v>7520.6613057862105</v>
      </c>
      <c r="AL386" s="25">
        <f>IFERROR(_xlfn.XLOOKUP($C386,WQBE_Loading!$C$4:$C$3072,WQBE_Loading!L$4:L$3072,,0,),"")</f>
        <v>2.1968448337541901E-3</v>
      </c>
      <c r="AM386" s="25">
        <f>IFERROR(_xlfn.XLOOKUP($C386,WQBE_Loading!$C$4:$C$3072,WQBE_Loading!M$4:M$3072,,0,),"")</f>
        <v>1.2839122030242851E-4</v>
      </c>
      <c r="AN386" s="25">
        <f>IFERROR(_xlfn.XLOOKUP($C386,WQBE_Loading!$C$4:$C$3072,WQBE_Loading!N$4:N$3072,,0,),"")</f>
        <v>9.3581374575562093E-2</v>
      </c>
      <c r="AO386" s="25">
        <f>IFERROR(_xlfn.XLOOKUP($C386,WQBE_Loading!$C$4:$C$3072,WQBE_Loading!O$4:O$3072,,0,),"")</f>
        <v>0.33540548044151197</v>
      </c>
      <c r="AP386" s="25">
        <f>IFERROR(_xlfn.XLOOKUP($C386,WQBE_Loading!$C$4:$C$3072,WQBE_Loading!P$4:P$3072,,0,),"")</f>
        <v>0.59833088539449797</v>
      </c>
      <c r="AQ386" s="13">
        <f>IFERROR(_xlfn.XLOOKUP($C386,WQBE_Loading!$C$4:$C$3072,WQBE_Loading!Q$4:Q$3072,,0,),"")</f>
        <v>8184332.6794928908</v>
      </c>
      <c r="AR386">
        <f>_xlfn.XLOOKUP(C386,UrbanHeat!$A$2:$A$1333,UrbanHeat!$B$2:$B$1333,,0,)</f>
        <v>11.606</v>
      </c>
      <c r="AS386" s="25">
        <f>_xlfn.XLOOKUP($C386,TNC_Loading!$A$2:$A$1332,TNC_Loading!B$2:B$1332,,0,)</f>
        <v>2.1070000000000002</v>
      </c>
      <c r="AT386" s="25">
        <f>_xlfn.XLOOKUP($C386,TNC_Loading!$A$2:$A$1332,TNC_Loading!C$2:C$1332,,0,)</f>
        <v>9.0999999999999998E-2</v>
      </c>
      <c r="AU386" s="25">
        <f>_xlfn.XLOOKUP($C386,TNC_Loading!$A$2:$A$1332,TNC_Loading!D$2:D$1332,,0,)</f>
        <v>2.4550000000000001</v>
      </c>
      <c r="AV386" s="25">
        <f>_xlfn.XLOOKUP($C386,TNC_Loading!$A$2:$A$1332,TNC_Loading!E$2:E$1332,,0,)</f>
        <v>1.784</v>
      </c>
      <c r="AW386" s="25">
        <f>_xlfn.XLOOKUP($C386,TNC_Loading!$A$2:$A$1332,TNC_Loading!F$2:F$1332,,0,)</f>
        <v>41.936999999999998</v>
      </c>
      <c r="AX386">
        <f>_xlfn.XLOOKUP(C386,BIBI!$D$2:$D$1332,BIBI!$F$2:$F$1332,,0,)</f>
        <v>0</v>
      </c>
      <c r="AY386">
        <f>_xlfn.XLOOKUP(C386,FacilityCounts!$A$3:$A$1333,FacilityCounts!$B$3:$B$1333,,0,)</f>
        <v>0</v>
      </c>
      <c r="AZ386">
        <f>_xlfn.XLOOKUP(C386,FacilityCounts!$D$3:$D$1333,FacilityCounts!$E$3:$E$1333,,0,)</f>
        <v>0</v>
      </c>
      <c r="BA386">
        <f>_xlfn.XLOOKUP(C386,FacilityCounts!$G$3:$G$1333,FacilityCounts!$H$3:$H$1333,,0,)</f>
        <v>0</v>
      </c>
      <c r="BB386">
        <f>IFERROR(_xlfn.XLOOKUP(C386,'DA to P Sensitive Lakes'!$P$2:$P$44,'DA to P Sensitive Lakes'!$Q$2:$Q$44,,0,),0)</f>
        <v>0</v>
      </c>
      <c r="BC386" s="25">
        <f>_xlfn.XLOOKUP(C386,'Historic Runoff (mm)'!$A$2:$A$1332,'Historic Runoff (mm)'!$B$2:$B$1332,,0,)</f>
        <v>179.45599999999999</v>
      </c>
      <c r="BD386">
        <f>_xlfn.XLOOKUP(C386,DrainageComplaint!$A$2:$A$1332,DrainageComplaint!$B$2:$B$1332,,0,)</f>
        <v>0</v>
      </c>
      <c r="BE386">
        <f>_xlfn.XLOOKUP(C386,PAD_Area!$G$2:$G$1332,PAD_Area!$H$2:$H$1332,,0,)</f>
        <v>0</v>
      </c>
    </row>
    <row r="387" spans="1:57" x14ac:dyDescent="0.2">
      <c r="A387" s="2">
        <v>384</v>
      </c>
      <c r="B387" s="2">
        <v>385</v>
      </c>
      <c r="C387" s="20">
        <v>1003800</v>
      </c>
      <c r="D387" s="3" t="s">
        <v>387</v>
      </c>
      <c r="E387" s="3" t="s">
        <v>27</v>
      </c>
      <c r="F387" s="3">
        <v>42.604999999999997</v>
      </c>
      <c r="G387" s="3">
        <v>6945.5870896200004</v>
      </c>
      <c r="H387" s="3">
        <v>1855866.98716</v>
      </c>
      <c r="I387" s="2">
        <v>0</v>
      </c>
      <c r="J387" s="2">
        <v>2</v>
      </c>
      <c r="K387" s="2">
        <v>0</v>
      </c>
      <c r="L387" s="2">
        <v>0</v>
      </c>
      <c r="M387" s="3">
        <v>0</v>
      </c>
      <c r="N387" s="2">
        <f>_xlfn.XLOOKUP(C387,Shellfish_Presence!$E$3:$E$1333,Shellfish_Presence!$G$3:$G$1333,,0,)</f>
        <v>0</v>
      </c>
      <c r="O387" s="3">
        <v>0</v>
      </c>
      <c r="P387" s="3">
        <v>0</v>
      </c>
      <c r="Q387" s="2">
        <v>2</v>
      </c>
      <c r="R387" s="3">
        <v>0</v>
      </c>
      <c r="S387" s="3">
        <v>0</v>
      </c>
      <c r="T387" s="3">
        <v>0</v>
      </c>
      <c r="U387" s="3">
        <v>0</v>
      </c>
      <c r="V387" s="2">
        <v>0</v>
      </c>
      <c r="W387" s="3" t="str">
        <f t="shared" ref="W387:W450" si="12">IFERROR(V387/T387,"")</f>
        <v/>
      </c>
      <c r="X387" t="str">
        <f t="shared" si="11"/>
        <v/>
      </c>
      <c r="Y387">
        <f>IFERROR(INDEX('Parcel Year'!$N$3:$N$1175,MATCH(KC_SPS_SubbasinAttributes!C387,'Parcel Year'!$M$3:$M$1175,0)),0)</f>
        <v>0</v>
      </c>
      <c r="Z387">
        <f>INDEX(Imperviousness!$B$2:$B$1332,MATCH(KC_SPS_SubbasinAttributes!C387,Imperviousness!$A$2:$A$1332,0))</f>
        <v>0</v>
      </c>
      <c r="AA387">
        <f>INDEX('Flow Duration Index'!$B$2:$B$1332,MATCH(KC_SPS_SubbasinAttributes!C387,'Flow Duration Index'!$A$2:$A$1332,0))</f>
        <v>1.988</v>
      </c>
      <c r="AB387">
        <f>INDEX(Opportunity_Index!$G$2:$G$1333,MATCH(KC_SPS_SubbasinAttributes!C387,Opportunity_Index!$F$2:$F$1333,0))</f>
        <v>0.22520000000000001</v>
      </c>
      <c r="AC387">
        <f>INDEX(Traffic!$B$2:$B$1332,MATCH(KC_SPS_SubbasinAttributes!C387,Traffic!$A$2:$A$1332,0))</f>
        <v>0</v>
      </c>
      <c r="AD387">
        <f>INDEX(EquityScore!$F$3:$F$1334,MATCH(KC_SPS_SubbasinAttributes!C387,EquityScore!$E$3:$E$1334,0))</f>
        <v>0</v>
      </c>
      <c r="AE387" t="str">
        <f>IFERROR(INDEX(PavementCondition!$E$2:$E$669,MATCH(KC_SPS_SubbasinAttributes!C387,PavementCondition!$D$2:$D$669,0)),"N/A")</f>
        <v>N/A</v>
      </c>
      <c r="AF387">
        <f>INDEX(SpawnerMortality!$E$2:$E$1331,MATCH(KC_SPS_SubbasinAttributes!C387,SpawnerMortality!$D$2:$D$1331,0))</f>
        <v>0.21178128800000001</v>
      </c>
      <c r="AG387" s="25">
        <f>IFERROR(_xlfn.XLOOKUP($C387,WQBE_Loading!$C$4:$C$3072,WQBE_Loading!G$4:G$3072,,0,),"")</f>
        <v>4.0821580643147556E-3</v>
      </c>
      <c r="AH387" s="25">
        <f>IFERROR(_xlfn.XLOOKUP($C387,WQBE_Loading!$C$4:$C$3072,WQBE_Loading!H$4:H$3072,,0,),"")</f>
        <v>1.9618929481425851E-2</v>
      </c>
      <c r="AI387" s="25">
        <f>IFERROR(_xlfn.XLOOKUP($C387,WQBE_Loading!$C$4:$C$3072,WQBE_Loading!I$4:I$3072,,0,),"")</f>
        <v>1.524722791706115</v>
      </c>
      <c r="AJ387" s="25">
        <f>IFERROR(_xlfn.XLOOKUP($C387,WQBE_Loading!$C$4:$C$3072,WQBE_Loading!J$4:J$3072,,0,),"")</f>
        <v>0.1118735531281525</v>
      </c>
      <c r="AK387" s="25">
        <f>IFERROR(_xlfn.XLOOKUP($C387,WQBE_Loading!$C$4:$C$3072,WQBE_Loading!K$4:K$3072,,0,),"")</f>
        <v>25.42988361247825</v>
      </c>
      <c r="AL387" s="25">
        <f>IFERROR(_xlfn.XLOOKUP($C387,WQBE_Loading!$C$4:$C$3072,WQBE_Loading!L$4:L$3072,,0,),"")</f>
        <v>7.1712173002361152E-6</v>
      </c>
      <c r="AM387" s="25">
        <f>IFERROR(_xlfn.XLOOKUP($C387,WQBE_Loading!$C$4:$C$3072,WQBE_Loading!M$4:M$3072,,0,),"")</f>
        <v>1.54273559695983E-7</v>
      </c>
      <c r="AN387" s="25">
        <f>IFERROR(_xlfn.XLOOKUP($C387,WQBE_Loading!$C$4:$C$3072,WQBE_Loading!N$4:N$3072,,0,),"")</f>
        <v>4.7503571445242198E-4</v>
      </c>
      <c r="AO387" s="25">
        <f>IFERROR(_xlfn.XLOOKUP($C387,WQBE_Loading!$C$4:$C$3072,WQBE_Loading!O$4:O$3072,,0,),"")</f>
        <v>1.21837909464417E-3</v>
      </c>
      <c r="AP387" s="25">
        <f>IFERROR(_xlfn.XLOOKUP($C387,WQBE_Loading!$C$4:$C$3072,WQBE_Loading!P$4:P$3072,,0,),"")</f>
        <v>1.676043117049055E-3</v>
      </c>
      <c r="AQ387" s="13">
        <f>IFERROR(_xlfn.XLOOKUP($C387,WQBE_Loading!$C$4:$C$3072,WQBE_Loading!Q$4:Q$3072,,0,),"")</f>
        <v>48604.852688557352</v>
      </c>
      <c r="AR387">
        <f>_xlfn.XLOOKUP(C387,UrbanHeat!$A$2:$A$1333,UrbanHeat!$B$2:$B$1333,,0,)</f>
        <v>11.065</v>
      </c>
      <c r="AS387" s="25">
        <f>_xlfn.XLOOKUP($C387,TNC_Loading!$A$2:$A$1332,TNC_Loading!B$2:B$1332,,0,)</f>
        <v>0.69</v>
      </c>
      <c r="AT387" s="25">
        <f>_xlfn.XLOOKUP($C387,TNC_Loading!$A$2:$A$1332,TNC_Loading!C$2:C$1332,,0,)</f>
        <v>2.1999999999999999E-2</v>
      </c>
      <c r="AU387" s="25">
        <f>_xlfn.XLOOKUP($C387,TNC_Loading!$A$2:$A$1332,TNC_Loading!D$2:D$1332,,0,)</f>
        <v>0.371</v>
      </c>
      <c r="AV387" s="25">
        <f>_xlfn.XLOOKUP($C387,TNC_Loading!$A$2:$A$1332,TNC_Loading!E$2:E$1332,,0,)</f>
        <v>0.55300000000000005</v>
      </c>
      <c r="AW387" s="25">
        <f>_xlfn.XLOOKUP($C387,TNC_Loading!$A$2:$A$1332,TNC_Loading!F$2:F$1332,,0,)</f>
        <v>13.345000000000001</v>
      </c>
      <c r="AX387">
        <f>_xlfn.XLOOKUP(C387,BIBI!$D$2:$D$1332,BIBI!$F$2:$F$1332,,0,)</f>
        <v>0</v>
      </c>
      <c r="AY387">
        <f>_xlfn.XLOOKUP(C387,FacilityCounts!$A$3:$A$1333,FacilityCounts!$B$3:$B$1333,,0,)</f>
        <v>0</v>
      </c>
      <c r="AZ387">
        <f>_xlfn.XLOOKUP(C387,FacilityCounts!$D$3:$D$1333,FacilityCounts!$E$3:$E$1333,,0,)</f>
        <v>0</v>
      </c>
      <c r="BA387">
        <f>_xlfn.XLOOKUP(C387,FacilityCounts!$G$3:$G$1333,FacilityCounts!$H$3:$H$1333,,0,)</f>
        <v>0</v>
      </c>
      <c r="BB387">
        <f>IFERROR(_xlfn.XLOOKUP(C387,'DA to P Sensitive Lakes'!$P$2:$P$44,'DA to P Sensitive Lakes'!$Q$2:$Q$44,,0,),0)</f>
        <v>0</v>
      </c>
      <c r="BC387" s="25">
        <f>_xlfn.XLOOKUP(C387,'Historic Runoff (mm)'!$A$2:$A$1332,'Historic Runoff (mm)'!$B$2:$B$1332,,0,)</f>
        <v>83.277000000000001</v>
      </c>
      <c r="BD387">
        <f>_xlfn.XLOOKUP(C387,DrainageComplaint!$A$2:$A$1332,DrainageComplaint!$B$2:$B$1332,,0,)</f>
        <v>0</v>
      </c>
      <c r="BE387">
        <f>_xlfn.XLOOKUP(C387,PAD_Area!$G$2:$G$1332,PAD_Area!$H$2:$H$1332,,0,)</f>
        <v>0</v>
      </c>
    </row>
    <row r="388" spans="1:57" x14ac:dyDescent="0.2">
      <c r="A388" s="2">
        <v>385</v>
      </c>
      <c r="B388" s="2">
        <v>386</v>
      </c>
      <c r="C388" s="20">
        <v>1003810</v>
      </c>
      <c r="D388" s="3" t="s">
        <v>358</v>
      </c>
      <c r="E388" s="3" t="s">
        <v>27</v>
      </c>
      <c r="F388" s="3">
        <v>302.66199999999998</v>
      </c>
      <c r="G388" s="3">
        <v>25725.324863000002</v>
      </c>
      <c r="H388" s="3">
        <v>13183900.965299999</v>
      </c>
      <c r="I388" s="2">
        <v>4</v>
      </c>
      <c r="J388" s="2">
        <v>2</v>
      </c>
      <c r="K388" s="2">
        <v>0</v>
      </c>
      <c r="L388" s="2">
        <v>3</v>
      </c>
      <c r="M388" s="3">
        <v>0</v>
      </c>
      <c r="N388" s="2">
        <f>_xlfn.XLOOKUP(C388,Shellfish_Presence!$E$3:$E$1333,Shellfish_Presence!$G$3:$G$1333,,0,)</f>
        <v>0</v>
      </c>
      <c r="O388" s="3">
        <v>0</v>
      </c>
      <c r="P388" s="3">
        <v>0</v>
      </c>
      <c r="Q388" s="2">
        <v>2</v>
      </c>
      <c r="R388" s="3">
        <v>1</v>
      </c>
      <c r="S388" s="3">
        <v>0</v>
      </c>
      <c r="T388" s="3">
        <v>4742.06005859375</v>
      </c>
      <c r="U388" s="3">
        <v>0</v>
      </c>
      <c r="V388" s="2">
        <v>3</v>
      </c>
      <c r="W388" s="3">
        <f t="shared" si="12"/>
        <v>6.3263644132116809E-4</v>
      </c>
      <c r="X388">
        <f t="shared" ref="X388:X451" si="13">IFERROR(U388/T388,"")</f>
        <v>0</v>
      </c>
      <c r="Y388">
        <f>IFERROR(INDEX('Parcel Year'!$N$3:$N$1175,MATCH(KC_SPS_SubbasinAttributes!C388,'Parcel Year'!$M$3:$M$1175,0)),0)</f>
        <v>0.50135499238967896</v>
      </c>
      <c r="Z388">
        <f>INDEX(Imperviousness!$B$2:$B$1332,MATCH(KC_SPS_SubbasinAttributes!C388,Imperviousness!$A$2:$A$1332,0))</f>
        <v>6.6000000000000003E-2</v>
      </c>
      <c r="AA388">
        <f>INDEX('Flow Duration Index'!$B$2:$B$1332,MATCH(KC_SPS_SubbasinAttributes!C388,'Flow Duration Index'!$A$2:$A$1332,0))</f>
        <v>4.29</v>
      </c>
      <c r="AB388">
        <f>INDEX(Opportunity_Index!$G$2:$G$1333,MATCH(KC_SPS_SubbasinAttributes!C388,Opportunity_Index!$F$2:$F$1333,0))</f>
        <v>0.22005</v>
      </c>
      <c r="AC388">
        <f>INDEX(Traffic!$B$2:$B$1332,MATCH(KC_SPS_SubbasinAttributes!C388,Traffic!$A$2:$A$1332,0))</f>
        <v>371.17599999999999</v>
      </c>
      <c r="AD388">
        <f>INDEX(EquityScore!$F$3:$F$1334,MATCH(KC_SPS_SubbasinAttributes!C388,EquityScore!$E$3:$E$1334,0))</f>
        <v>1.6666666699999999</v>
      </c>
      <c r="AE388">
        <f>IFERROR(INDEX(PavementCondition!$E$2:$E$669,MATCH(KC_SPS_SubbasinAttributes!C388,PavementCondition!$D$2:$D$669,0)),"N/A")</f>
        <v>60</v>
      </c>
      <c r="AF388">
        <f>INDEX(SpawnerMortality!$E$2:$E$1331,MATCH(KC_SPS_SubbasinAttributes!C388,SpawnerMortality!$D$2:$D$1331,0))</f>
        <v>0.31605469949999998</v>
      </c>
      <c r="AG388" s="25">
        <f>IFERROR(_xlfn.XLOOKUP($C388,WQBE_Loading!$C$4:$C$3072,WQBE_Loading!G$4:G$3072,,0,),"")</f>
        <v>0.47844647738498902</v>
      </c>
      <c r="AH388" s="25">
        <f>IFERROR(_xlfn.XLOOKUP($C388,WQBE_Loading!$C$4:$C$3072,WQBE_Loading!H$4:H$3072,,0,),"")</f>
        <v>2.470917359578285</v>
      </c>
      <c r="AI388" s="25">
        <f>IFERROR(_xlfn.XLOOKUP($C388,WQBE_Loading!$C$4:$C$3072,WQBE_Loading!I$4:I$3072,,0,),"")</f>
        <v>73.782812400577001</v>
      </c>
      <c r="AJ388" s="25">
        <f>IFERROR(_xlfn.XLOOKUP($C388,WQBE_Loading!$C$4:$C$3072,WQBE_Loading!J$4:J$3072,,0,),"")</f>
        <v>6.0302902546606543</v>
      </c>
      <c r="AK388" s="25">
        <f>IFERROR(_xlfn.XLOOKUP($C388,WQBE_Loading!$C$4:$C$3072,WQBE_Loading!K$4:K$3072,,0,),"")</f>
        <v>2275.079255815715</v>
      </c>
      <c r="AL388" s="25">
        <f>IFERROR(_xlfn.XLOOKUP($C388,WQBE_Loading!$C$4:$C$3072,WQBE_Loading!L$4:L$3072,,0,),"")</f>
        <v>8.3759736703281097E-4</v>
      </c>
      <c r="AM388" s="25">
        <f>IFERROR(_xlfn.XLOOKUP($C388,WQBE_Loading!$C$4:$C$3072,WQBE_Loading!M$4:M$3072,,0,),"")</f>
        <v>7.6966243267048346E-5</v>
      </c>
      <c r="AN388" s="25">
        <f>IFERROR(_xlfn.XLOOKUP($C388,WQBE_Loading!$C$4:$C$3072,WQBE_Loading!N$4:N$3072,,0,),"")</f>
        <v>3.2773582525476901E-2</v>
      </c>
      <c r="AO388" s="25">
        <f>IFERROR(_xlfn.XLOOKUP($C388,WQBE_Loading!$C$4:$C$3072,WQBE_Loading!O$4:O$3072,,0,),"")</f>
        <v>0.1207959323624455</v>
      </c>
      <c r="AP388" s="25">
        <f>IFERROR(_xlfn.XLOOKUP($C388,WQBE_Loading!$C$4:$C$3072,WQBE_Loading!P$4:P$3072,,0,),"")</f>
        <v>0.17462650267625801</v>
      </c>
      <c r="AQ388" s="13">
        <f>IFERROR(_xlfn.XLOOKUP($C388,WQBE_Loading!$C$4:$C$3072,WQBE_Loading!Q$4:Q$3072,,0,),"")</f>
        <v>2081699.9686062951</v>
      </c>
      <c r="AR388">
        <f>_xlfn.XLOOKUP(C388,UrbanHeat!$A$2:$A$1333,UrbanHeat!$B$2:$B$1333,,0,)</f>
        <v>14.651</v>
      </c>
      <c r="AS388" s="25">
        <f>_xlfn.XLOOKUP($C388,TNC_Loading!$A$2:$A$1332,TNC_Loading!B$2:B$1332,,0,)</f>
        <v>2.5750000000000002</v>
      </c>
      <c r="AT388" s="25">
        <f>_xlfn.XLOOKUP($C388,TNC_Loading!$A$2:$A$1332,TNC_Loading!C$2:C$1332,,0,)</f>
        <v>0.183</v>
      </c>
      <c r="AU388" s="25">
        <f>_xlfn.XLOOKUP($C388,TNC_Loading!$A$2:$A$1332,TNC_Loading!D$2:D$1332,,0,)</f>
        <v>5.3780000000000001</v>
      </c>
      <c r="AV388" s="25">
        <f>_xlfn.XLOOKUP($C388,TNC_Loading!$A$2:$A$1332,TNC_Loading!E$2:E$1332,,0,)</f>
        <v>3.1070000000000002</v>
      </c>
      <c r="AW388" s="25">
        <f>_xlfn.XLOOKUP($C388,TNC_Loading!$A$2:$A$1332,TNC_Loading!F$2:F$1332,,0,)</f>
        <v>58.764000000000003</v>
      </c>
      <c r="AX388">
        <f>_xlfn.XLOOKUP(C388,BIBI!$D$2:$D$1332,BIBI!$F$2:$F$1332,,0,)</f>
        <v>71.650000000000006</v>
      </c>
      <c r="AY388">
        <f>_xlfn.XLOOKUP(C388,FacilityCounts!$A$3:$A$1333,FacilityCounts!$B$3:$B$1333,,0,)</f>
        <v>8</v>
      </c>
      <c r="AZ388">
        <f>_xlfn.XLOOKUP(C388,FacilityCounts!$D$3:$D$1333,FacilityCounts!$E$3:$E$1333,,0,)</f>
        <v>0</v>
      </c>
      <c r="BA388">
        <f>_xlfn.XLOOKUP(C388,FacilityCounts!$G$3:$G$1333,FacilityCounts!$H$3:$H$1333,,0,)</f>
        <v>0</v>
      </c>
      <c r="BB388">
        <f>IFERROR(_xlfn.XLOOKUP(C388,'DA to P Sensitive Lakes'!$P$2:$P$44,'DA to P Sensitive Lakes'!$Q$2:$Q$44,,0,),0)</f>
        <v>0</v>
      </c>
      <c r="BC388" s="25">
        <f>_xlfn.XLOOKUP(C388,'Historic Runoff (mm)'!$A$2:$A$1332,'Historic Runoff (mm)'!$B$2:$B$1332,,0,)</f>
        <v>209.50299999999999</v>
      </c>
      <c r="BD388">
        <f>_xlfn.XLOOKUP(C388,DrainageComplaint!$A$2:$A$1332,DrainageComplaint!$B$2:$B$1332,,0,)</f>
        <v>2</v>
      </c>
      <c r="BE388">
        <f>_xlfn.XLOOKUP(C388,PAD_Area!$G$2:$G$1332,PAD_Area!$H$2:$H$1332,,0,)</f>
        <v>0</v>
      </c>
    </row>
    <row r="389" spans="1:57" x14ac:dyDescent="0.2">
      <c r="A389" s="2">
        <v>386</v>
      </c>
      <c r="B389" s="2">
        <v>387</v>
      </c>
      <c r="C389" s="20">
        <v>1003820</v>
      </c>
      <c r="D389" s="3" t="s">
        <v>388</v>
      </c>
      <c r="E389" s="3" t="s">
        <v>27</v>
      </c>
      <c r="F389" s="3">
        <v>193.58699999999999</v>
      </c>
      <c r="G389" s="3">
        <v>14807.757276800001</v>
      </c>
      <c r="H389" s="3">
        <v>8432611.1109900009</v>
      </c>
      <c r="I389" s="2">
        <v>0</v>
      </c>
      <c r="J389" s="2">
        <v>2</v>
      </c>
      <c r="K389" s="2">
        <v>0</v>
      </c>
      <c r="L389" s="2">
        <v>0</v>
      </c>
      <c r="M389" s="3">
        <v>0</v>
      </c>
      <c r="N389" s="2">
        <f>_xlfn.XLOOKUP(C389,Shellfish_Presence!$E$3:$E$1333,Shellfish_Presence!$G$3:$G$1333,,0,)</f>
        <v>0</v>
      </c>
      <c r="O389" s="3">
        <v>0</v>
      </c>
      <c r="P389" s="3">
        <v>0</v>
      </c>
      <c r="Q389" s="2">
        <v>1</v>
      </c>
      <c r="R389" s="3">
        <v>1</v>
      </c>
      <c r="S389" s="3">
        <v>0</v>
      </c>
      <c r="T389" s="3">
        <v>3559.419921875</v>
      </c>
      <c r="U389" s="3">
        <v>0</v>
      </c>
      <c r="V389" s="2">
        <v>4</v>
      </c>
      <c r="W389" s="3">
        <f t="shared" si="12"/>
        <v>1.1237786178071721E-3</v>
      </c>
      <c r="X389">
        <f t="shared" si="13"/>
        <v>0</v>
      </c>
      <c r="Y389">
        <f>IFERROR(INDEX('Parcel Year'!$N$3:$N$1175,MATCH(KC_SPS_SubbasinAttributes!C389,'Parcel Year'!$M$3:$M$1175,0)),0)</f>
        <v>0.50518602132797241</v>
      </c>
      <c r="Z389">
        <f>INDEX(Imperviousness!$B$2:$B$1332,MATCH(KC_SPS_SubbasinAttributes!C389,Imperviousness!$A$2:$A$1332,0))</f>
        <v>4.2000000000000003E-2</v>
      </c>
      <c r="AA389">
        <f>INDEX('Flow Duration Index'!$B$2:$B$1332,MATCH(KC_SPS_SubbasinAttributes!C389,'Flow Duration Index'!$A$2:$A$1332,0))</f>
        <v>4.6680000000000001</v>
      </c>
      <c r="AB389">
        <f>INDEX(Opportunity_Index!$G$2:$G$1333,MATCH(KC_SPS_SubbasinAttributes!C389,Opportunity_Index!$F$2:$F$1333,0))</f>
        <v>0.22005</v>
      </c>
      <c r="AC389">
        <f>INDEX(Traffic!$B$2:$B$1332,MATCH(KC_SPS_SubbasinAttributes!C389,Traffic!$A$2:$A$1332,0))</f>
        <v>47.86</v>
      </c>
      <c r="AD389">
        <f>INDEX(EquityScore!$F$3:$F$1334,MATCH(KC_SPS_SubbasinAttributes!C389,EquityScore!$E$3:$E$1334,0))</f>
        <v>1.6666666699999999</v>
      </c>
      <c r="AE389">
        <f>IFERROR(INDEX(PavementCondition!$E$2:$E$669,MATCH(KC_SPS_SubbasinAttributes!C389,PavementCondition!$D$2:$D$669,0)),"N/A")</f>
        <v>42.5</v>
      </c>
      <c r="AF389">
        <f>INDEX(SpawnerMortality!$E$2:$E$1331,MATCH(KC_SPS_SubbasinAttributes!C389,SpawnerMortality!$D$2:$D$1331,0))</f>
        <v>0.264092035</v>
      </c>
      <c r="AG389" s="25">
        <f>IFERROR(_xlfn.XLOOKUP($C389,WQBE_Loading!$C$4:$C$3072,WQBE_Loading!G$4:G$3072,,0,),"")</f>
        <v>0.13637144315331001</v>
      </c>
      <c r="AH389" s="25">
        <f>IFERROR(_xlfn.XLOOKUP($C389,WQBE_Loading!$C$4:$C$3072,WQBE_Loading!H$4:H$3072,,0,),"")</f>
        <v>0.66927617702302644</v>
      </c>
      <c r="AI389" s="25">
        <f>IFERROR(_xlfn.XLOOKUP($C389,WQBE_Loading!$C$4:$C$3072,WQBE_Loading!I$4:I$3072,,0,),"")</f>
        <v>44.719889488809649</v>
      </c>
      <c r="AJ389" s="25">
        <f>IFERROR(_xlfn.XLOOKUP($C389,WQBE_Loading!$C$4:$C$3072,WQBE_Loading!J$4:J$3072,,0,),"")</f>
        <v>3.2751757945901447</v>
      </c>
      <c r="AK389" s="25">
        <f>IFERROR(_xlfn.XLOOKUP($C389,WQBE_Loading!$C$4:$C$3072,WQBE_Loading!K$4:K$3072,,0,),"")</f>
        <v>1056.1821557630951</v>
      </c>
      <c r="AL389" s="25">
        <f>IFERROR(_xlfn.XLOOKUP($C389,WQBE_Loading!$C$4:$C$3072,WQBE_Loading!L$4:L$3072,,0,),"")</f>
        <v>2.9784349570414402E-4</v>
      </c>
      <c r="AM389" s="25">
        <f>IFERROR(_xlfn.XLOOKUP($C389,WQBE_Loading!$C$4:$C$3072,WQBE_Loading!M$4:M$3072,,0,),"")</f>
        <v>3.9730773953657247E-6</v>
      </c>
      <c r="AN389" s="25">
        <f>IFERROR(_xlfn.XLOOKUP($C389,WQBE_Loading!$C$4:$C$3072,WQBE_Loading!N$4:N$3072,,0,),"")</f>
        <v>1.8340124748205199E-2</v>
      </c>
      <c r="AO389" s="25">
        <f>IFERROR(_xlfn.XLOOKUP($C389,WQBE_Loading!$C$4:$C$3072,WQBE_Loading!O$4:O$3072,,0,),"")</f>
        <v>5.061456556285765E-2</v>
      </c>
      <c r="AP389" s="25">
        <f>IFERROR(_xlfn.XLOOKUP($C389,WQBE_Loading!$C$4:$C$3072,WQBE_Loading!P$4:P$3072,,0,),"")</f>
        <v>5.1739951049436794E-2</v>
      </c>
      <c r="AQ389" s="13">
        <f>IFERROR(_xlfn.XLOOKUP($C389,WQBE_Loading!$C$4:$C$3072,WQBE_Loading!Q$4:Q$3072,,0,),"")</f>
        <v>1274079.06716668</v>
      </c>
      <c r="AR389">
        <f>_xlfn.XLOOKUP(C389,UrbanHeat!$A$2:$A$1333,UrbanHeat!$B$2:$B$1333,,0,)</f>
        <v>13.259</v>
      </c>
      <c r="AS389" s="25">
        <f>_xlfn.XLOOKUP($C389,TNC_Loading!$A$2:$A$1332,TNC_Loading!B$2:B$1332,,0,)</f>
        <v>2.7010000000000001</v>
      </c>
      <c r="AT389" s="25">
        <f>_xlfn.XLOOKUP($C389,TNC_Loading!$A$2:$A$1332,TNC_Loading!C$2:C$1332,,0,)</f>
        <v>0.13</v>
      </c>
      <c r="AU389" s="25">
        <f>_xlfn.XLOOKUP($C389,TNC_Loading!$A$2:$A$1332,TNC_Loading!D$2:D$1332,,0,)</f>
        <v>4.944</v>
      </c>
      <c r="AV389" s="25">
        <f>_xlfn.XLOOKUP($C389,TNC_Loading!$A$2:$A$1332,TNC_Loading!E$2:E$1332,,0,)</f>
        <v>2.726</v>
      </c>
      <c r="AW389" s="25">
        <f>_xlfn.XLOOKUP($C389,TNC_Loading!$A$2:$A$1332,TNC_Loading!F$2:F$1332,,0,)</f>
        <v>57.433999999999997</v>
      </c>
      <c r="AX389">
        <f>_xlfn.XLOOKUP(C389,BIBI!$D$2:$D$1332,BIBI!$F$2:$F$1332,,0,)</f>
        <v>0</v>
      </c>
      <c r="AY389">
        <f>_xlfn.XLOOKUP(C389,FacilityCounts!$A$3:$A$1333,FacilityCounts!$B$3:$B$1333,,0,)</f>
        <v>0</v>
      </c>
      <c r="AZ389">
        <f>_xlfn.XLOOKUP(C389,FacilityCounts!$D$3:$D$1333,FacilityCounts!$E$3:$E$1333,,0,)</f>
        <v>0</v>
      </c>
      <c r="BA389">
        <f>_xlfn.XLOOKUP(C389,FacilityCounts!$G$3:$G$1333,FacilityCounts!$H$3:$H$1333,,0,)</f>
        <v>0</v>
      </c>
      <c r="BB389">
        <f>IFERROR(_xlfn.XLOOKUP(C389,'DA to P Sensitive Lakes'!$P$2:$P$44,'DA to P Sensitive Lakes'!$Q$2:$Q$44,,0,),0)</f>
        <v>0</v>
      </c>
      <c r="BC389" s="25">
        <f>_xlfn.XLOOKUP(C389,'Historic Runoff (mm)'!$A$2:$A$1332,'Historic Runoff (mm)'!$B$2:$B$1332,,0,)</f>
        <v>208.83199999999999</v>
      </c>
      <c r="BD389">
        <f>_xlfn.XLOOKUP(C389,DrainageComplaint!$A$2:$A$1332,DrainageComplaint!$B$2:$B$1332,,0,)</f>
        <v>0</v>
      </c>
      <c r="BE389">
        <f>_xlfn.XLOOKUP(C389,PAD_Area!$G$2:$G$1332,PAD_Area!$H$2:$H$1332,,0,)</f>
        <v>0</v>
      </c>
    </row>
    <row r="390" spans="1:57" x14ac:dyDescent="0.2">
      <c r="A390" s="2">
        <v>387</v>
      </c>
      <c r="B390" s="2">
        <v>388</v>
      </c>
      <c r="C390" s="20">
        <v>1003830</v>
      </c>
      <c r="D390" s="3" t="s">
        <v>389</v>
      </c>
      <c r="E390" s="3" t="s">
        <v>27</v>
      </c>
      <c r="F390" s="3">
        <v>593.86</v>
      </c>
      <c r="G390" s="3">
        <v>36228.853076699997</v>
      </c>
      <c r="H390" s="3">
        <v>25868447.8818</v>
      </c>
      <c r="I390" s="2">
        <v>0</v>
      </c>
      <c r="J390" s="2">
        <v>2</v>
      </c>
      <c r="K390" s="2">
        <v>0</v>
      </c>
      <c r="L390" s="2">
        <v>0</v>
      </c>
      <c r="M390" s="3">
        <v>0</v>
      </c>
      <c r="N390" s="2">
        <f>_xlfn.XLOOKUP(C390,Shellfish_Presence!$E$3:$E$1333,Shellfish_Presence!$G$3:$G$1333,,0,)</f>
        <v>0</v>
      </c>
      <c r="O390" s="3">
        <v>0</v>
      </c>
      <c r="P390" s="3">
        <v>0</v>
      </c>
      <c r="Q390" s="2">
        <v>0</v>
      </c>
      <c r="R390" s="3">
        <v>1</v>
      </c>
      <c r="S390" s="3">
        <v>0</v>
      </c>
      <c r="T390" s="3">
        <v>28607.5</v>
      </c>
      <c r="U390" s="3">
        <v>21653.099609375</v>
      </c>
      <c r="V390" s="2">
        <v>141</v>
      </c>
      <c r="W390" s="3">
        <f t="shared" si="12"/>
        <v>4.9287774185091324E-3</v>
      </c>
      <c r="X390">
        <f t="shared" si="13"/>
        <v>0.75690289642139297</v>
      </c>
      <c r="Y390">
        <f>IFERROR(INDEX('Parcel Year'!$N$3:$N$1175,MATCH(KC_SPS_SubbasinAttributes!C390,'Parcel Year'!$M$3:$M$1175,0)),0)</f>
        <v>0.28986498713493347</v>
      </c>
      <c r="Z390">
        <f>INDEX(Imperviousness!$B$2:$B$1332,MATCH(KC_SPS_SubbasinAttributes!C390,Imperviousness!$A$2:$A$1332,0))</f>
        <v>0.11799999999999999</v>
      </c>
      <c r="AA390">
        <f>INDEX('Flow Duration Index'!$B$2:$B$1332,MATCH(KC_SPS_SubbasinAttributes!C390,'Flow Duration Index'!$A$2:$A$1332,0))</f>
        <v>4.9790000000000001</v>
      </c>
      <c r="AB390">
        <f>INDEX(Opportunity_Index!$G$2:$G$1333,MATCH(KC_SPS_SubbasinAttributes!C390,Opportunity_Index!$F$2:$F$1333,0))</f>
        <v>0.1497</v>
      </c>
      <c r="AC390">
        <f>INDEX(Traffic!$B$2:$B$1332,MATCH(KC_SPS_SubbasinAttributes!C390,Traffic!$A$2:$A$1332,0))</f>
        <v>1346.377</v>
      </c>
      <c r="AD390">
        <f>INDEX(EquityScore!$F$3:$F$1334,MATCH(KC_SPS_SubbasinAttributes!C390,EquityScore!$E$3:$E$1334,0))</f>
        <v>1.6666666699999999</v>
      </c>
      <c r="AE390">
        <f>IFERROR(INDEX(PavementCondition!$E$2:$E$669,MATCH(KC_SPS_SubbasinAttributes!C390,PavementCondition!$D$2:$D$669,0)),"N/A")</f>
        <v>36</v>
      </c>
      <c r="AF390">
        <f>INDEX(SpawnerMortality!$E$2:$E$1331,MATCH(KC_SPS_SubbasinAttributes!C390,SpawnerMortality!$D$2:$D$1331,0))</f>
        <v>0.27786134750000002</v>
      </c>
      <c r="AG390" s="25">
        <f>IFERROR(_xlfn.XLOOKUP($C390,WQBE_Loading!$C$4:$C$3072,WQBE_Loading!G$4:G$3072,,0,),"")</f>
        <v>1.8941203926591199</v>
      </c>
      <c r="AH390" s="25">
        <f>IFERROR(_xlfn.XLOOKUP($C390,WQBE_Loading!$C$4:$C$3072,WQBE_Loading!H$4:H$3072,,0,),"")</f>
        <v>9.8591888482874896</v>
      </c>
      <c r="AI390" s="25">
        <f>IFERROR(_xlfn.XLOOKUP($C390,WQBE_Loading!$C$4:$C$3072,WQBE_Loading!I$4:I$3072,,0,),"")</f>
        <v>303.63936566400002</v>
      </c>
      <c r="AJ390" s="25">
        <f>IFERROR(_xlfn.XLOOKUP($C390,WQBE_Loading!$C$4:$C$3072,WQBE_Loading!J$4:J$3072,,0,),"")</f>
        <v>24.439905860589249</v>
      </c>
      <c r="AK390" s="25">
        <f>IFERROR(_xlfn.XLOOKUP($C390,WQBE_Loading!$C$4:$C$3072,WQBE_Loading!K$4:K$3072,,0,),"")</f>
        <v>9065.7914899346251</v>
      </c>
      <c r="AL390" s="25">
        <f>IFERROR(_xlfn.XLOOKUP($C390,WQBE_Loading!$C$4:$C$3072,WQBE_Loading!L$4:L$3072,,0,),"")</f>
        <v>3.2437155162771004E-3</v>
      </c>
      <c r="AM390" s="25">
        <f>IFERROR(_xlfn.XLOOKUP($C390,WQBE_Loading!$C$4:$C$3072,WQBE_Loading!M$4:M$3072,,0,),"")</f>
        <v>2.4921461092959401E-4</v>
      </c>
      <c r="AN390" s="25">
        <f>IFERROR(_xlfn.XLOOKUP($C390,WQBE_Loading!$C$4:$C$3072,WQBE_Loading!N$4:N$3072,,0,),"")</f>
        <v>0.11761708697104101</v>
      </c>
      <c r="AO390" s="25">
        <f>IFERROR(_xlfn.XLOOKUP($C390,WQBE_Loading!$C$4:$C$3072,WQBE_Loading!O$4:O$3072,,0,),"")</f>
        <v>0.46439164637813851</v>
      </c>
      <c r="AP390" s="25">
        <f>IFERROR(_xlfn.XLOOKUP($C390,WQBE_Loading!$C$4:$C$3072,WQBE_Loading!P$4:P$3072,,0,),"")</f>
        <v>0.63164715240999958</v>
      </c>
      <c r="AQ390" s="13">
        <f>IFERROR(_xlfn.XLOOKUP($C390,WQBE_Loading!$C$4:$C$3072,WQBE_Loading!Q$4:Q$3072,,0,),"")</f>
        <v>8569024.4396146499</v>
      </c>
      <c r="AR390">
        <f>_xlfn.XLOOKUP(C390,UrbanHeat!$A$2:$A$1333,UrbanHeat!$B$2:$B$1333,,0,)</f>
        <v>12.77</v>
      </c>
      <c r="AS390" s="25">
        <f>_xlfn.XLOOKUP($C390,TNC_Loading!$A$2:$A$1332,TNC_Loading!B$2:B$1332,,0,)</f>
        <v>4.3150000000000004</v>
      </c>
      <c r="AT390" s="25">
        <f>_xlfn.XLOOKUP($C390,TNC_Loading!$A$2:$A$1332,TNC_Loading!C$2:C$1332,,0,)</f>
        <v>0.17499999999999999</v>
      </c>
      <c r="AU390" s="25">
        <f>_xlfn.XLOOKUP($C390,TNC_Loading!$A$2:$A$1332,TNC_Loading!D$2:D$1332,,0,)</f>
        <v>4.7510000000000003</v>
      </c>
      <c r="AV390" s="25">
        <f>_xlfn.XLOOKUP($C390,TNC_Loading!$A$2:$A$1332,TNC_Loading!E$2:E$1332,,0,)</f>
        <v>4.359</v>
      </c>
      <c r="AW390" s="25">
        <f>_xlfn.XLOOKUP($C390,TNC_Loading!$A$2:$A$1332,TNC_Loading!F$2:F$1332,,0,)</f>
        <v>88.429000000000002</v>
      </c>
      <c r="AX390">
        <f>_xlfn.XLOOKUP(C390,BIBI!$D$2:$D$1332,BIBI!$F$2:$F$1332,,0,)</f>
        <v>66.75</v>
      </c>
      <c r="AY390">
        <f>_xlfn.XLOOKUP(C390,FacilityCounts!$A$3:$A$1333,FacilityCounts!$B$3:$B$1333,,0,)</f>
        <v>19</v>
      </c>
      <c r="AZ390">
        <f>_xlfn.XLOOKUP(C390,FacilityCounts!$D$3:$D$1333,FacilityCounts!$E$3:$E$1333,,0,)</f>
        <v>13</v>
      </c>
      <c r="BA390">
        <f>_xlfn.XLOOKUP(C390,FacilityCounts!$G$3:$G$1333,FacilityCounts!$H$3:$H$1333,,0,)</f>
        <v>4</v>
      </c>
      <c r="BB390">
        <f>IFERROR(_xlfn.XLOOKUP(C390,'DA to P Sensitive Lakes'!$P$2:$P$44,'DA to P Sensitive Lakes'!$Q$2:$Q$44,,0,),0)</f>
        <v>0</v>
      </c>
      <c r="BC390" s="25">
        <f>_xlfn.XLOOKUP(C390,'Historic Runoff (mm)'!$A$2:$A$1332,'Historic Runoff (mm)'!$B$2:$B$1332,,0,)</f>
        <v>326.375</v>
      </c>
      <c r="BD390">
        <f>_xlfn.XLOOKUP(C390,DrainageComplaint!$A$2:$A$1332,DrainageComplaint!$B$2:$B$1332,,0,)</f>
        <v>7</v>
      </c>
      <c r="BE390">
        <f>_xlfn.XLOOKUP(C390,PAD_Area!$G$2:$G$1332,PAD_Area!$H$2:$H$1332,,0,)</f>
        <v>0</v>
      </c>
    </row>
    <row r="391" spans="1:57" x14ac:dyDescent="0.2">
      <c r="A391" s="2">
        <v>388</v>
      </c>
      <c r="B391" s="2">
        <v>389</v>
      </c>
      <c r="C391" s="20">
        <v>1003840</v>
      </c>
      <c r="D391" s="3" t="s">
        <v>358</v>
      </c>
      <c r="E391" s="3" t="s">
        <v>27</v>
      </c>
      <c r="F391" s="3">
        <v>139.959</v>
      </c>
      <c r="G391" s="3">
        <v>13982.861573</v>
      </c>
      <c r="H391" s="3">
        <v>6096575.1751199998</v>
      </c>
      <c r="I391" s="2">
        <v>2</v>
      </c>
      <c r="J391" s="2">
        <v>2</v>
      </c>
      <c r="K391" s="2">
        <v>0</v>
      </c>
      <c r="L391" s="2">
        <v>1</v>
      </c>
      <c r="M391" s="3">
        <v>0</v>
      </c>
      <c r="N391" s="2">
        <f>_xlfn.XLOOKUP(C391,Shellfish_Presence!$E$3:$E$1333,Shellfish_Presence!$G$3:$G$1333,,0,)</f>
        <v>0</v>
      </c>
      <c r="O391" s="3">
        <v>0</v>
      </c>
      <c r="P391" s="3">
        <v>0</v>
      </c>
      <c r="Q391" s="2">
        <v>2</v>
      </c>
      <c r="R391" s="3">
        <v>1</v>
      </c>
      <c r="S391" s="3">
        <v>0</v>
      </c>
      <c r="T391" s="3">
        <v>0</v>
      </c>
      <c r="U391" s="3">
        <v>0</v>
      </c>
      <c r="V391" s="2">
        <v>1</v>
      </c>
      <c r="W391" s="3" t="str">
        <f t="shared" si="12"/>
        <v/>
      </c>
      <c r="X391" t="str">
        <f t="shared" si="13"/>
        <v/>
      </c>
      <c r="Y391">
        <f>IFERROR(INDEX('Parcel Year'!$N$3:$N$1175,MATCH(KC_SPS_SubbasinAttributes!C391,'Parcel Year'!$M$3:$M$1175,0)),0)</f>
        <v>0.1252560019493103</v>
      </c>
      <c r="Z391">
        <f>INDEX(Imperviousness!$B$2:$B$1332,MATCH(KC_SPS_SubbasinAttributes!C391,Imperviousness!$A$2:$A$1332,0))</f>
        <v>0.33900000000000002</v>
      </c>
      <c r="AA391">
        <f>INDEX('Flow Duration Index'!$B$2:$B$1332,MATCH(KC_SPS_SubbasinAttributes!C391,'Flow Duration Index'!$A$2:$A$1332,0))</f>
        <v>10.478</v>
      </c>
      <c r="AB391">
        <f>INDEX(Opportunity_Index!$G$2:$G$1333,MATCH(KC_SPS_SubbasinAttributes!C391,Opportunity_Index!$F$2:$F$1333,0))</f>
        <v>0.42970000000000003</v>
      </c>
      <c r="AC391">
        <f>INDEX(Traffic!$B$2:$B$1332,MATCH(KC_SPS_SubbasinAttributes!C391,Traffic!$A$2:$A$1332,0))</f>
        <v>413.93400000000003</v>
      </c>
      <c r="AD391">
        <f>INDEX(EquityScore!$F$3:$F$1334,MATCH(KC_SPS_SubbasinAttributes!C391,EquityScore!$E$3:$E$1334,0))</f>
        <v>1.6666666699999999</v>
      </c>
      <c r="AE391" t="str">
        <f>IFERROR(INDEX(PavementCondition!$E$2:$E$669,MATCH(KC_SPS_SubbasinAttributes!C391,PavementCondition!$D$2:$D$669,0)),"N/A")</f>
        <v>N/A</v>
      </c>
      <c r="AF391">
        <f>INDEX(SpawnerMortality!$E$2:$E$1331,MATCH(KC_SPS_SubbasinAttributes!C391,SpawnerMortality!$D$2:$D$1331,0))</f>
        <v>0.29595340399999998</v>
      </c>
      <c r="AG391" s="25">
        <f>IFERROR(_xlfn.XLOOKUP($C391,WQBE_Loading!$C$4:$C$3072,WQBE_Loading!G$4:G$3072,,0,),"")</f>
        <v>0.65819080351628501</v>
      </c>
      <c r="AH391" s="25">
        <f>IFERROR(_xlfn.XLOOKUP($C391,WQBE_Loading!$C$4:$C$3072,WQBE_Loading!H$4:H$3072,,0,),"")</f>
        <v>3.3752632094762749</v>
      </c>
      <c r="AI391" s="25">
        <f>IFERROR(_xlfn.XLOOKUP($C391,WQBE_Loading!$C$4:$C$3072,WQBE_Loading!I$4:I$3072,,0,),"")</f>
        <v>159.4129606401375</v>
      </c>
      <c r="AJ391" s="25">
        <f>IFERROR(_xlfn.XLOOKUP($C391,WQBE_Loading!$C$4:$C$3072,WQBE_Loading!J$4:J$3072,,0,),"")</f>
        <v>12.22449350485345</v>
      </c>
      <c r="AK391" s="25">
        <f>IFERROR(_xlfn.XLOOKUP($C391,WQBE_Loading!$C$4:$C$3072,WQBE_Loading!K$4:K$3072,,0,),"")</f>
        <v>3620.3921425173648</v>
      </c>
      <c r="AL391" s="25">
        <f>IFERROR(_xlfn.XLOOKUP($C391,WQBE_Loading!$C$4:$C$3072,WQBE_Loading!L$4:L$3072,,0,),"")</f>
        <v>1.1089839172575299E-3</v>
      </c>
      <c r="AM391" s="25">
        <f>IFERROR(_xlfn.XLOOKUP($C391,WQBE_Loading!$C$4:$C$3072,WQBE_Loading!M$4:M$3072,,0,),"")</f>
        <v>6.6526253834845104E-5</v>
      </c>
      <c r="AN391" s="25">
        <f>IFERROR(_xlfn.XLOOKUP($C391,WQBE_Loading!$C$4:$C$3072,WQBE_Loading!N$4:N$3072,,0,),"")</f>
        <v>5.1647258280528546E-2</v>
      </c>
      <c r="AO391" s="25">
        <f>IFERROR(_xlfn.XLOOKUP($C391,WQBE_Loading!$C$4:$C$3072,WQBE_Loading!O$4:O$3072,,0,),"")</f>
        <v>0.1714776284814625</v>
      </c>
      <c r="AP391" s="25">
        <f>IFERROR(_xlfn.XLOOKUP($C391,WQBE_Loading!$C$4:$C$3072,WQBE_Loading!P$4:P$3072,,0,),"")</f>
        <v>0.24102443284505101</v>
      </c>
      <c r="AQ391" s="13">
        <f>IFERROR(_xlfn.XLOOKUP($C391,WQBE_Loading!$C$4:$C$3072,WQBE_Loading!Q$4:Q$3072,,0,),"")</f>
        <v>4394323.5420198906</v>
      </c>
      <c r="AR391">
        <f>_xlfn.XLOOKUP(C391,UrbanHeat!$A$2:$A$1333,UrbanHeat!$B$2:$B$1333,,0,)</f>
        <v>16.643999999999998</v>
      </c>
      <c r="AS391" s="25">
        <f>_xlfn.XLOOKUP($C391,TNC_Loading!$A$2:$A$1332,TNC_Loading!B$2:B$1332,,0,)</f>
        <v>9.2899999999999991</v>
      </c>
      <c r="AT391" s="25">
        <f>_xlfn.XLOOKUP($C391,TNC_Loading!$A$2:$A$1332,TNC_Loading!C$2:C$1332,,0,)</f>
        <v>1.2330000000000001</v>
      </c>
      <c r="AU391" s="25">
        <f>_xlfn.XLOOKUP($C391,TNC_Loading!$A$2:$A$1332,TNC_Loading!D$2:D$1332,,0,)</f>
        <v>12.138999999999999</v>
      </c>
      <c r="AV391" s="25">
        <f>_xlfn.XLOOKUP($C391,TNC_Loading!$A$2:$A$1332,TNC_Loading!E$2:E$1332,,0,)</f>
        <v>13.967000000000001</v>
      </c>
      <c r="AW391" s="25">
        <f>_xlfn.XLOOKUP($C391,TNC_Loading!$A$2:$A$1332,TNC_Loading!F$2:F$1332,,0,)</f>
        <v>245.042</v>
      </c>
      <c r="AX391">
        <f>_xlfn.XLOOKUP(C391,BIBI!$D$2:$D$1332,BIBI!$F$2:$F$1332,,0,)</f>
        <v>15.65</v>
      </c>
      <c r="AY391">
        <f>_xlfn.XLOOKUP(C391,FacilityCounts!$A$3:$A$1333,FacilityCounts!$B$3:$B$1333,,0,)</f>
        <v>0</v>
      </c>
      <c r="AZ391">
        <f>_xlfn.XLOOKUP(C391,FacilityCounts!$D$3:$D$1333,FacilityCounts!$E$3:$E$1333,,0,)</f>
        <v>0</v>
      </c>
      <c r="BA391">
        <f>_xlfn.XLOOKUP(C391,FacilityCounts!$G$3:$G$1333,FacilityCounts!$H$3:$H$1333,,0,)</f>
        <v>0</v>
      </c>
      <c r="BB391">
        <f>IFERROR(_xlfn.XLOOKUP(C391,'DA to P Sensitive Lakes'!$P$2:$P$44,'DA to P Sensitive Lakes'!$Q$2:$Q$44,,0,),0)</f>
        <v>0</v>
      </c>
      <c r="BC391" s="25">
        <f>_xlfn.XLOOKUP(C391,'Historic Runoff (mm)'!$A$2:$A$1332,'Historic Runoff (mm)'!$B$2:$B$1332,,0,)</f>
        <v>566.19799999999998</v>
      </c>
      <c r="BD391">
        <f>_xlfn.XLOOKUP(C391,DrainageComplaint!$A$2:$A$1332,DrainageComplaint!$B$2:$B$1332,,0,)</f>
        <v>0</v>
      </c>
      <c r="BE391">
        <f>_xlfn.XLOOKUP(C391,PAD_Area!$G$2:$G$1332,PAD_Area!$H$2:$H$1332,,0,)</f>
        <v>0</v>
      </c>
    </row>
    <row r="392" spans="1:57" x14ac:dyDescent="0.2">
      <c r="A392" s="2">
        <v>389</v>
      </c>
      <c r="B392" s="2">
        <v>390</v>
      </c>
      <c r="C392" s="20">
        <v>1003850</v>
      </c>
      <c r="D392" s="3" t="s">
        <v>356</v>
      </c>
      <c r="E392" s="3" t="s">
        <v>27</v>
      </c>
      <c r="F392" s="3">
        <v>376.113</v>
      </c>
      <c r="G392" s="3">
        <v>28634.427826300001</v>
      </c>
      <c r="H392" s="3">
        <v>16383417.4548</v>
      </c>
      <c r="I392" s="2">
        <v>5</v>
      </c>
      <c r="J392" s="2">
        <v>2</v>
      </c>
      <c r="K392" s="2">
        <v>0</v>
      </c>
      <c r="L392" s="2">
        <v>1</v>
      </c>
      <c r="M392" s="3">
        <v>0</v>
      </c>
      <c r="N392" s="2">
        <f>_xlfn.XLOOKUP(C392,Shellfish_Presence!$E$3:$E$1333,Shellfish_Presence!$G$3:$G$1333,,0,)</f>
        <v>0</v>
      </c>
      <c r="O392" s="3">
        <v>0</v>
      </c>
      <c r="P392" s="3">
        <v>0</v>
      </c>
      <c r="Q392" s="2">
        <v>3</v>
      </c>
      <c r="R392" s="3">
        <v>1</v>
      </c>
      <c r="S392" s="3">
        <v>0</v>
      </c>
      <c r="T392" s="3">
        <v>14377.099609375</v>
      </c>
      <c r="U392" s="3">
        <v>210.25199890136719</v>
      </c>
      <c r="V392" s="2">
        <v>107</v>
      </c>
      <c r="W392" s="3">
        <f t="shared" si="12"/>
        <v>7.4423912268248866E-3</v>
      </c>
      <c r="X392">
        <f t="shared" si="13"/>
        <v>1.4624090019120848E-2</v>
      </c>
      <c r="Y392">
        <f>IFERROR(INDEX('Parcel Year'!$N$3:$N$1175,MATCH(KC_SPS_SubbasinAttributes!C392,'Parcel Year'!$M$3:$M$1175,0)),0)</f>
        <v>0.50271379016339779</v>
      </c>
      <c r="Z392">
        <f>INDEX(Imperviousness!$B$2:$B$1332,MATCH(KC_SPS_SubbasinAttributes!C392,Imperviousness!$A$2:$A$1332,0))</f>
        <v>8.3000000000000004E-2</v>
      </c>
      <c r="AA392">
        <f>INDEX('Flow Duration Index'!$B$2:$B$1332,MATCH(KC_SPS_SubbasinAttributes!C392,'Flow Duration Index'!$A$2:$A$1332,0))</f>
        <v>5.4459999999999997</v>
      </c>
      <c r="AB392">
        <f>INDEX(Opportunity_Index!$G$2:$G$1333,MATCH(KC_SPS_SubbasinAttributes!C392,Opportunity_Index!$F$2:$F$1333,0))</f>
        <v>0.15629999999999999</v>
      </c>
      <c r="AC392">
        <f>INDEX(Traffic!$B$2:$B$1332,MATCH(KC_SPS_SubbasinAttributes!C392,Traffic!$A$2:$A$1332,0))</f>
        <v>1119.6980000000001</v>
      </c>
      <c r="AD392">
        <f>INDEX(EquityScore!$F$3:$F$1334,MATCH(KC_SPS_SubbasinAttributes!C392,EquityScore!$E$3:$E$1334,0))</f>
        <v>2</v>
      </c>
      <c r="AE392">
        <f>IFERROR(INDEX(PavementCondition!$E$2:$E$669,MATCH(KC_SPS_SubbasinAttributes!C392,PavementCondition!$D$2:$D$669,0)),"N/A")</f>
        <v>68.5</v>
      </c>
      <c r="AF392">
        <f>INDEX(SpawnerMortality!$E$2:$E$1331,MATCH(KC_SPS_SubbasinAttributes!C392,SpawnerMortality!$D$2:$D$1331,0))</f>
        <v>0.29595340399999998</v>
      </c>
      <c r="AG392" s="25">
        <f>IFERROR(_xlfn.XLOOKUP($C392,WQBE_Loading!$C$4:$C$3072,WQBE_Loading!G$4:G$3072,,0,),"")</f>
        <v>0.26678556936564751</v>
      </c>
      <c r="AH392" s="25">
        <f>IFERROR(_xlfn.XLOOKUP($C392,WQBE_Loading!$C$4:$C$3072,WQBE_Loading!H$4:H$3072,,0,),"")</f>
        <v>1.3347160652440699</v>
      </c>
      <c r="AI392" s="25">
        <f>IFERROR(_xlfn.XLOOKUP($C392,WQBE_Loading!$C$4:$C$3072,WQBE_Loading!I$4:I$3072,,0,),"")</f>
        <v>76.995631406190853</v>
      </c>
      <c r="AJ392" s="25">
        <f>IFERROR(_xlfn.XLOOKUP($C392,WQBE_Loading!$C$4:$C$3072,WQBE_Loading!J$4:J$3072,,0,),"")</f>
        <v>5.7477768575305905</v>
      </c>
      <c r="AK392" s="25">
        <f>IFERROR(_xlfn.XLOOKUP($C392,WQBE_Loading!$C$4:$C$3072,WQBE_Loading!K$4:K$3072,,0,),"")</f>
        <v>1664.7611491017901</v>
      </c>
      <c r="AL392" s="25">
        <f>IFERROR(_xlfn.XLOOKUP($C392,WQBE_Loading!$C$4:$C$3072,WQBE_Loading!L$4:L$3072,,0,),"")</f>
        <v>5.134036796671115E-4</v>
      </c>
      <c r="AM392" s="25">
        <f>IFERROR(_xlfn.XLOOKUP($C392,WQBE_Loading!$C$4:$C$3072,WQBE_Loading!M$4:M$3072,,0,),"")</f>
        <v>2.5949797750349651E-5</v>
      </c>
      <c r="AN392" s="25">
        <f>IFERROR(_xlfn.XLOOKUP($C392,WQBE_Loading!$C$4:$C$3072,WQBE_Loading!N$4:N$3072,,0,),"")</f>
        <v>3.6826869084189445E-2</v>
      </c>
      <c r="AO392" s="25">
        <f>IFERROR(_xlfn.XLOOKUP($C392,WQBE_Loading!$C$4:$C$3072,WQBE_Loading!O$4:O$3072,,0,),"")</f>
        <v>8.576092883254495E-2</v>
      </c>
      <c r="AP392" s="25">
        <f>IFERROR(_xlfn.XLOOKUP($C392,WQBE_Loading!$C$4:$C$3072,WQBE_Loading!P$4:P$3072,,0,),"")</f>
        <v>8.1751316820611153E-2</v>
      </c>
      <c r="AQ392" s="13">
        <f>IFERROR(_xlfn.XLOOKUP($C392,WQBE_Loading!$C$4:$C$3072,WQBE_Loading!Q$4:Q$3072,,0,),"")</f>
        <v>2339422.7363755498</v>
      </c>
      <c r="AR392">
        <f>_xlfn.XLOOKUP(C392,UrbanHeat!$A$2:$A$1333,UrbanHeat!$B$2:$B$1333,,0,)</f>
        <v>14.425000000000001</v>
      </c>
      <c r="AS392" s="25">
        <f>_xlfn.XLOOKUP($C392,TNC_Loading!$A$2:$A$1332,TNC_Loading!B$2:B$1332,,0,)</f>
        <v>3.7360000000000002</v>
      </c>
      <c r="AT392" s="25">
        <f>_xlfn.XLOOKUP($C392,TNC_Loading!$A$2:$A$1332,TNC_Loading!C$2:C$1332,,0,)</f>
        <v>0.32600000000000001</v>
      </c>
      <c r="AU392" s="25">
        <f>_xlfn.XLOOKUP($C392,TNC_Loading!$A$2:$A$1332,TNC_Loading!D$2:D$1332,,0,)</f>
        <v>5.1769999999999996</v>
      </c>
      <c r="AV392" s="25">
        <f>_xlfn.XLOOKUP($C392,TNC_Loading!$A$2:$A$1332,TNC_Loading!E$2:E$1332,,0,)</f>
        <v>4.2560000000000002</v>
      </c>
      <c r="AW392" s="25">
        <f>_xlfn.XLOOKUP($C392,TNC_Loading!$A$2:$A$1332,TNC_Loading!F$2:F$1332,,0,)</f>
        <v>86.382999999999996</v>
      </c>
      <c r="AX392">
        <f>_xlfn.XLOOKUP(C392,BIBI!$D$2:$D$1332,BIBI!$F$2:$F$1332,,0,)</f>
        <v>45.53</v>
      </c>
      <c r="AY392">
        <f>_xlfn.XLOOKUP(C392,FacilityCounts!$A$3:$A$1333,FacilityCounts!$B$3:$B$1333,,0,)</f>
        <v>6</v>
      </c>
      <c r="AZ392">
        <f>_xlfn.XLOOKUP(C392,FacilityCounts!$D$3:$D$1333,FacilityCounts!$E$3:$E$1333,,0,)</f>
        <v>2</v>
      </c>
      <c r="BA392">
        <f>_xlfn.XLOOKUP(C392,FacilityCounts!$G$3:$G$1333,FacilityCounts!$H$3:$H$1333,,0,)</f>
        <v>0</v>
      </c>
      <c r="BB392">
        <f>IFERROR(_xlfn.XLOOKUP(C392,'DA to P Sensitive Lakes'!$P$2:$P$44,'DA to P Sensitive Lakes'!$Q$2:$Q$44,,0,),0)</f>
        <v>0</v>
      </c>
      <c r="BC392" s="25">
        <f>_xlfn.XLOOKUP(C392,'Historic Runoff (mm)'!$A$2:$A$1332,'Historic Runoff (mm)'!$B$2:$B$1332,,0,)</f>
        <v>261.79500000000002</v>
      </c>
      <c r="BD392">
        <f>_xlfn.XLOOKUP(C392,DrainageComplaint!$A$2:$A$1332,DrainageComplaint!$B$2:$B$1332,,0,)</f>
        <v>1</v>
      </c>
      <c r="BE392">
        <f>_xlfn.XLOOKUP(C392,PAD_Area!$G$2:$G$1332,PAD_Area!$H$2:$H$1332,,0,)</f>
        <v>0</v>
      </c>
    </row>
    <row r="393" spans="1:57" x14ac:dyDescent="0.2">
      <c r="A393" s="2">
        <v>390</v>
      </c>
      <c r="B393" s="2">
        <v>391</v>
      </c>
      <c r="C393" s="20">
        <v>1003860</v>
      </c>
      <c r="D393" s="3" t="s">
        <v>207</v>
      </c>
      <c r="E393" s="3" t="s">
        <v>27</v>
      </c>
      <c r="F393" s="3">
        <v>1153.463</v>
      </c>
      <c r="G393" s="3">
        <v>41168.178687</v>
      </c>
      <c r="H393" s="3">
        <v>50244626.077299997</v>
      </c>
      <c r="I393" s="2">
        <v>5</v>
      </c>
      <c r="J393" s="2">
        <v>0</v>
      </c>
      <c r="K393" s="2">
        <v>1</v>
      </c>
      <c r="L393" s="2">
        <v>7</v>
      </c>
      <c r="M393" s="3">
        <v>0</v>
      </c>
      <c r="N393" s="2">
        <f>_xlfn.XLOOKUP(C393,Shellfish_Presence!$E$3:$E$1333,Shellfish_Presence!$G$3:$G$1333,,0,)</f>
        <v>0</v>
      </c>
      <c r="O393" s="3">
        <v>0</v>
      </c>
      <c r="P393" s="3">
        <v>1.6025900549720973E-5</v>
      </c>
      <c r="Q393" s="2">
        <v>2</v>
      </c>
      <c r="R393" s="3">
        <v>0.99999701976776123</v>
      </c>
      <c r="S393" s="3">
        <v>0</v>
      </c>
      <c r="T393" s="3">
        <v>0</v>
      </c>
      <c r="U393" s="3">
        <v>0</v>
      </c>
      <c r="V393" s="2">
        <v>0</v>
      </c>
      <c r="W393" s="3" t="str">
        <f t="shared" si="12"/>
        <v/>
      </c>
      <c r="X393" t="str">
        <f t="shared" si="13"/>
        <v/>
      </c>
      <c r="Y393">
        <f>IFERROR(INDEX('Parcel Year'!$N$3:$N$1175,MATCH(KC_SPS_SubbasinAttributes!C393,'Parcel Year'!$M$3:$M$1175,0)),0)</f>
        <v>0.6186319887638092</v>
      </c>
      <c r="Z393">
        <f>INDEX(Imperviousness!$B$2:$B$1332,MATCH(KC_SPS_SubbasinAttributes!C393,Imperviousness!$A$2:$A$1332,0))</f>
        <v>0.42199999999999999</v>
      </c>
      <c r="AA393">
        <f>INDEX('Flow Duration Index'!$B$2:$B$1332,MATCH(KC_SPS_SubbasinAttributes!C393,'Flow Duration Index'!$A$2:$A$1332,0))</f>
        <v>9.8780000000000001</v>
      </c>
      <c r="AB393">
        <f>INDEX(Opportunity_Index!$G$2:$G$1333,MATCH(KC_SPS_SubbasinAttributes!C393,Opportunity_Index!$F$2:$F$1333,0))</f>
        <v>0.2616</v>
      </c>
      <c r="AC393">
        <f>INDEX(Traffic!$B$2:$B$1332,MATCH(KC_SPS_SubbasinAttributes!C393,Traffic!$A$2:$A$1332,0))</f>
        <v>2190.462</v>
      </c>
      <c r="AD393">
        <f>INDEX(EquityScore!$F$3:$F$1334,MATCH(KC_SPS_SubbasinAttributes!C393,EquityScore!$E$3:$E$1334,0))</f>
        <v>2.8333333349999998</v>
      </c>
      <c r="AE393" t="str">
        <f>IFERROR(INDEX(PavementCondition!$E$2:$E$669,MATCH(KC_SPS_SubbasinAttributes!C393,PavementCondition!$D$2:$D$669,0)),"N/A")</f>
        <v>N/A</v>
      </c>
      <c r="AF393">
        <f>INDEX(SpawnerMortality!$E$2:$E$1331,MATCH(KC_SPS_SubbasinAttributes!C393,SpawnerMortality!$D$2:$D$1331,0))</f>
        <v>0.39662110699999997</v>
      </c>
      <c r="AG393" s="25">
        <f>IFERROR(_xlfn.XLOOKUP($C393,WQBE_Loading!$C$4:$C$3072,WQBE_Loading!G$4:G$3072,,0,),"")</f>
        <v>12.17657001593845</v>
      </c>
      <c r="AH393" s="25">
        <f>IFERROR(_xlfn.XLOOKUP($C393,WQBE_Loading!$C$4:$C$3072,WQBE_Loading!H$4:H$3072,,0,),"")</f>
        <v>72.005401767443644</v>
      </c>
      <c r="AI393" s="25">
        <f>IFERROR(_xlfn.XLOOKUP($C393,WQBE_Loading!$C$4:$C$3072,WQBE_Loading!I$4:I$3072,,0,),"")</f>
        <v>1764.0432053804002</v>
      </c>
      <c r="AJ393" s="25">
        <f>IFERROR(_xlfn.XLOOKUP($C393,WQBE_Loading!$C$4:$C$3072,WQBE_Loading!J$4:J$3072,,0,),"")</f>
        <v>157.34368126204049</v>
      </c>
      <c r="AK393" s="25">
        <f>IFERROR(_xlfn.XLOOKUP($C393,WQBE_Loading!$C$4:$C$3072,WQBE_Loading!K$4:K$3072,,0,),"")</f>
        <v>57302.394252401398</v>
      </c>
      <c r="AL393" s="25">
        <f>IFERROR(_xlfn.XLOOKUP($C393,WQBE_Loading!$C$4:$C$3072,WQBE_Loading!L$4:L$3072,,0,),"")</f>
        <v>1.7533355737952998E-2</v>
      </c>
      <c r="AM393" s="25">
        <f>IFERROR(_xlfn.XLOOKUP($C393,WQBE_Loading!$C$4:$C$3072,WQBE_Loading!M$4:M$3072,,0,),"")</f>
        <v>2.025863025964655E-3</v>
      </c>
      <c r="AN393" s="25">
        <f>IFERROR(_xlfn.XLOOKUP($C393,WQBE_Loading!$C$4:$C$3072,WQBE_Loading!N$4:N$3072,,0,),"")</f>
        <v>0.65185016561533504</v>
      </c>
      <c r="AO393" s="25">
        <f>IFERROR(_xlfn.XLOOKUP($C393,WQBE_Loading!$C$4:$C$3072,WQBE_Loading!O$4:O$3072,,0,),"")</f>
        <v>2.5297403522254749</v>
      </c>
      <c r="AP393" s="25">
        <f>IFERROR(_xlfn.XLOOKUP($C393,WQBE_Loading!$C$4:$C$3072,WQBE_Loading!P$4:P$3072,,0,),"")</f>
        <v>5.1098031233285601</v>
      </c>
      <c r="AQ393" s="13">
        <f>IFERROR(_xlfn.XLOOKUP($C393,WQBE_Loading!$C$4:$C$3072,WQBE_Loading!Q$4:Q$3072,,0,),"")</f>
        <v>49573085.690773398</v>
      </c>
      <c r="AR393">
        <f>_xlfn.XLOOKUP(C393,UrbanHeat!$A$2:$A$1333,UrbanHeat!$B$2:$B$1333,,0,)</f>
        <v>16.673999999999999</v>
      </c>
      <c r="AS393" s="25">
        <f>_xlfn.XLOOKUP($C393,TNC_Loading!$A$2:$A$1332,TNC_Loading!B$2:B$1332,,0,)</f>
        <v>10.85</v>
      </c>
      <c r="AT393" s="25">
        <f>_xlfn.XLOOKUP($C393,TNC_Loading!$A$2:$A$1332,TNC_Loading!C$2:C$1332,,0,)</f>
        <v>4.702</v>
      </c>
      <c r="AU393" s="25">
        <f>_xlfn.XLOOKUP($C393,TNC_Loading!$A$2:$A$1332,TNC_Loading!D$2:D$1332,,0,)</f>
        <v>16.574000000000002</v>
      </c>
      <c r="AV393" s="25">
        <f>_xlfn.XLOOKUP($C393,TNC_Loading!$A$2:$A$1332,TNC_Loading!E$2:E$1332,,0,)</f>
        <v>20.849</v>
      </c>
      <c r="AW393" s="25">
        <f>_xlfn.XLOOKUP($C393,TNC_Loading!$A$2:$A$1332,TNC_Loading!F$2:F$1332,,0,)</f>
        <v>406.14400000000001</v>
      </c>
      <c r="AX393">
        <f>_xlfn.XLOOKUP(C393,BIBI!$D$2:$D$1332,BIBI!$F$2:$F$1332,,0,)</f>
        <v>10.4</v>
      </c>
      <c r="AY393">
        <f>_xlfn.XLOOKUP(C393,FacilityCounts!$A$3:$A$1333,FacilityCounts!$B$3:$B$1333,,0,)</f>
        <v>1</v>
      </c>
      <c r="AZ393">
        <f>_xlfn.XLOOKUP(C393,FacilityCounts!$D$3:$D$1333,FacilityCounts!$E$3:$E$1333,,0,)</f>
        <v>0</v>
      </c>
      <c r="BA393">
        <f>_xlfn.XLOOKUP(C393,FacilityCounts!$G$3:$G$1333,FacilityCounts!$H$3:$H$1333,,0,)</f>
        <v>0</v>
      </c>
      <c r="BB393">
        <f>IFERROR(_xlfn.XLOOKUP(C393,'DA to P Sensitive Lakes'!$P$2:$P$44,'DA to P Sensitive Lakes'!$Q$2:$Q$44,,0,),0)</f>
        <v>0</v>
      </c>
      <c r="BC393" s="25">
        <f>_xlfn.XLOOKUP(C393,'Historic Runoff (mm)'!$A$2:$A$1332,'Historic Runoff (mm)'!$B$2:$B$1332,,0,)</f>
        <v>604.33699999999999</v>
      </c>
      <c r="BD393">
        <f>_xlfn.XLOOKUP(C393,DrainageComplaint!$A$2:$A$1332,DrainageComplaint!$B$2:$B$1332,,0,)</f>
        <v>1</v>
      </c>
      <c r="BE393">
        <f>_xlfn.XLOOKUP(C393,PAD_Area!$G$2:$G$1332,PAD_Area!$H$2:$H$1332,,0,)</f>
        <v>0</v>
      </c>
    </row>
    <row r="394" spans="1:57" x14ac:dyDescent="0.2">
      <c r="A394" s="2">
        <v>391</v>
      </c>
      <c r="B394" s="2">
        <v>392</v>
      </c>
      <c r="C394" s="20">
        <v>1003870</v>
      </c>
      <c r="D394" s="3" t="s">
        <v>207</v>
      </c>
      <c r="E394" s="3" t="s">
        <v>27</v>
      </c>
      <c r="F394" s="3">
        <v>214.71</v>
      </c>
      <c r="G394" s="3">
        <v>18391.845054599999</v>
      </c>
      <c r="H394" s="3">
        <v>9352713.3753699996</v>
      </c>
      <c r="I394" s="2">
        <v>4</v>
      </c>
      <c r="J394" s="2">
        <v>0</v>
      </c>
      <c r="K394" s="2">
        <v>1</v>
      </c>
      <c r="L394" s="2">
        <v>10</v>
      </c>
      <c r="M394" s="3">
        <v>0</v>
      </c>
      <c r="N394" s="2">
        <f>_xlfn.XLOOKUP(C394,Shellfish_Presence!$E$3:$E$1333,Shellfish_Presence!$G$3:$G$1333,,0,)</f>
        <v>1</v>
      </c>
      <c r="O394" s="3">
        <v>0</v>
      </c>
      <c r="P394" s="3">
        <v>0</v>
      </c>
      <c r="Q394" s="2">
        <v>0</v>
      </c>
      <c r="R394" s="3">
        <v>1</v>
      </c>
      <c r="S394" s="3">
        <v>0</v>
      </c>
      <c r="T394" s="3">
        <v>0</v>
      </c>
      <c r="U394" s="3">
        <v>0</v>
      </c>
      <c r="V394" s="2">
        <v>0</v>
      </c>
      <c r="W394" s="3" t="str">
        <f t="shared" si="12"/>
        <v/>
      </c>
      <c r="X394" t="str">
        <f t="shared" si="13"/>
        <v/>
      </c>
      <c r="Y394">
        <f>IFERROR(INDEX('Parcel Year'!$N$3:$N$1175,MATCH(KC_SPS_SubbasinAttributes!C394,'Parcel Year'!$M$3:$M$1175,0)),0)</f>
        <v>0.29856398701667786</v>
      </c>
      <c r="Z394">
        <f>INDEX(Imperviousness!$B$2:$B$1332,MATCH(KC_SPS_SubbasinAttributes!C394,Imperviousness!$A$2:$A$1332,0))</f>
        <v>0.379</v>
      </c>
      <c r="AA394">
        <f>INDEX('Flow Duration Index'!$B$2:$B$1332,MATCH(KC_SPS_SubbasinAttributes!C394,'Flow Duration Index'!$A$2:$A$1332,0))</f>
        <v>8.7370000000000001</v>
      </c>
      <c r="AB394">
        <f>INDEX(Opportunity_Index!$G$2:$G$1333,MATCH(KC_SPS_SubbasinAttributes!C394,Opportunity_Index!$F$2:$F$1333,0))</f>
        <v>0.37249999999999994</v>
      </c>
      <c r="AC394">
        <f>INDEX(Traffic!$B$2:$B$1332,MATCH(KC_SPS_SubbasinAttributes!C394,Traffic!$A$2:$A$1332,0))</f>
        <v>1967.3030000000001</v>
      </c>
      <c r="AD394">
        <f>INDEX(EquityScore!$F$3:$F$1334,MATCH(KC_SPS_SubbasinAttributes!C394,EquityScore!$E$3:$E$1334,0))</f>
        <v>2.6666666650000002</v>
      </c>
      <c r="AE394" t="str">
        <f>IFERROR(INDEX(PavementCondition!$E$2:$E$669,MATCH(KC_SPS_SubbasinAttributes!C394,PavementCondition!$D$2:$D$669,0)),"N/A")</f>
        <v>N/A</v>
      </c>
      <c r="AF394">
        <f>INDEX(SpawnerMortality!$E$2:$E$1331,MATCH(KC_SPS_SubbasinAttributes!C394,SpawnerMortality!$D$2:$D$1331,0))</f>
        <v>0.41619912000000003</v>
      </c>
      <c r="AG394" s="25">
        <f>IFERROR(_xlfn.XLOOKUP($C394,WQBE_Loading!$C$4:$C$3072,WQBE_Loading!G$4:G$3072,,0,),"")</f>
        <v>1.4367947440881501</v>
      </c>
      <c r="AH394" s="25">
        <f>IFERROR(_xlfn.XLOOKUP($C394,WQBE_Loading!$C$4:$C$3072,WQBE_Loading!H$4:H$3072,,0,),"")</f>
        <v>9.5938316462935305</v>
      </c>
      <c r="AI394" s="25">
        <f>IFERROR(_xlfn.XLOOKUP($C394,WQBE_Loading!$C$4:$C$3072,WQBE_Loading!I$4:I$3072,,0,),"")</f>
        <v>210.43526182180801</v>
      </c>
      <c r="AJ394" s="25">
        <f>IFERROR(_xlfn.XLOOKUP($C394,WQBE_Loading!$C$4:$C$3072,WQBE_Loading!J$4:J$3072,,0,),"")</f>
        <v>20.94603838242865</v>
      </c>
      <c r="AK394" s="25">
        <f>IFERROR(_xlfn.XLOOKUP($C394,WQBE_Loading!$C$4:$C$3072,WQBE_Loading!K$4:K$3072,,0,),"")</f>
        <v>7063.4429384231498</v>
      </c>
      <c r="AL394" s="25">
        <f>IFERROR(_xlfn.XLOOKUP($C394,WQBE_Loading!$C$4:$C$3072,WQBE_Loading!L$4:L$3072,,0,),"")</f>
        <v>1.76051641778762E-3</v>
      </c>
      <c r="AM394" s="25">
        <f>IFERROR(_xlfn.XLOOKUP($C394,WQBE_Loading!$C$4:$C$3072,WQBE_Loading!M$4:M$3072,,0,),"")</f>
        <v>2.9921978677873698E-4</v>
      </c>
      <c r="AN394" s="25">
        <f>IFERROR(_xlfn.XLOOKUP($C394,WQBE_Loading!$C$4:$C$3072,WQBE_Loading!N$4:N$3072,,0,),"")</f>
        <v>5.4813608610350353E-2</v>
      </c>
      <c r="AO394" s="25">
        <f>IFERROR(_xlfn.XLOOKUP($C394,WQBE_Loading!$C$4:$C$3072,WQBE_Loading!O$4:O$3072,,0,),"")</f>
        <v>0.25163883473767501</v>
      </c>
      <c r="AP394" s="25">
        <f>IFERROR(_xlfn.XLOOKUP($C394,WQBE_Loading!$C$4:$C$3072,WQBE_Loading!P$4:P$3072,,0,),"")</f>
        <v>0.83733185240220798</v>
      </c>
      <c r="AQ394" s="13">
        <f>IFERROR(_xlfn.XLOOKUP($C394,WQBE_Loading!$C$4:$C$3072,WQBE_Loading!Q$4:Q$3072,,0,),"")</f>
        <v>5971557.4668115852</v>
      </c>
      <c r="AR394">
        <f>_xlfn.XLOOKUP(C394,UrbanHeat!$A$2:$A$1333,UrbanHeat!$B$2:$B$1333,,0,)</f>
        <v>16.893000000000001</v>
      </c>
      <c r="AS394" s="25">
        <f>_xlfn.XLOOKUP($C394,TNC_Loading!$A$2:$A$1332,TNC_Loading!B$2:B$1332,,0,)</f>
        <v>8.4819999999999993</v>
      </c>
      <c r="AT394" s="25">
        <f>_xlfn.XLOOKUP($C394,TNC_Loading!$A$2:$A$1332,TNC_Loading!C$2:C$1332,,0,)</f>
        <v>2.2959999999999998</v>
      </c>
      <c r="AU394" s="25">
        <f>_xlfn.XLOOKUP($C394,TNC_Loading!$A$2:$A$1332,TNC_Loading!D$2:D$1332,,0,)</f>
        <v>12.435</v>
      </c>
      <c r="AV394" s="25">
        <f>_xlfn.XLOOKUP($C394,TNC_Loading!$A$2:$A$1332,TNC_Loading!E$2:E$1332,,0,)</f>
        <v>14.874000000000001</v>
      </c>
      <c r="AW394" s="25">
        <f>_xlfn.XLOOKUP($C394,TNC_Loading!$A$2:$A$1332,TNC_Loading!F$2:F$1332,,0,)</f>
        <v>280.64800000000002</v>
      </c>
      <c r="AX394">
        <f>_xlfn.XLOOKUP(C394,BIBI!$D$2:$D$1332,BIBI!$F$2:$F$1332,,0,)</f>
        <v>18.733333333333334</v>
      </c>
      <c r="AY394">
        <f>_xlfn.XLOOKUP(C394,FacilityCounts!$A$3:$A$1333,FacilityCounts!$B$3:$B$1333,,0,)</f>
        <v>0</v>
      </c>
      <c r="AZ394">
        <f>_xlfn.XLOOKUP(C394,FacilityCounts!$D$3:$D$1333,FacilityCounts!$E$3:$E$1333,,0,)</f>
        <v>0</v>
      </c>
      <c r="BA394">
        <f>_xlfn.XLOOKUP(C394,FacilityCounts!$G$3:$G$1333,FacilityCounts!$H$3:$H$1333,,0,)</f>
        <v>0</v>
      </c>
      <c r="BB394">
        <f>IFERROR(_xlfn.XLOOKUP(C394,'DA to P Sensitive Lakes'!$P$2:$P$44,'DA to P Sensitive Lakes'!$Q$2:$Q$44,,0,),0)</f>
        <v>0</v>
      </c>
      <c r="BC394" s="25">
        <f>_xlfn.XLOOKUP(C394,'Historic Runoff (mm)'!$A$2:$A$1332,'Historic Runoff (mm)'!$B$2:$B$1332,,0,)</f>
        <v>609.12699999999995</v>
      </c>
      <c r="BD394">
        <f>_xlfn.XLOOKUP(C394,DrainageComplaint!$A$2:$A$1332,DrainageComplaint!$B$2:$B$1332,,0,)</f>
        <v>0</v>
      </c>
      <c r="BE394">
        <f>_xlfn.XLOOKUP(C394,PAD_Area!$G$2:$G$1332,PAD_Area!$H$2:$H$1332,,0,)</f>
        <v>0</v>
      </c>
    </row>
    <row r="395" spans="1:57" x14ac:dyDescent="0.2">
      <c r="A395" s="2">
        <v>392</v>
      </c>
      <c r="B395" s="2">
        <v>393</v>
      </c>
      <c r="C395" s="20">
        <v>1003880</v>
      </c>
      <c r="D395" s="3" t="s">
        <v>207</v>
      </c>
      <c r="E395" s="3" t="s">
        <v>27</v>
      </c>
      <c r="F395" s="3">
        <v>136.11799999999999</v>
      </c>
      <c r="G395" s="3">
        <v>15666.2655786</v>
      </c>
      <c r="H395" s="3">
        <v>5929271.7880100003</v>
      </c>
      <c r="I395" s="2">
        <v>2</v>
      </c>
      <c r="J395" s="2">
        <v>0</v>
      </c>
      <c r="K395" s="2">
        <v>1</v>
      </c>
      <c r="L395" s="2">
        <v>2</v>
      </c>
      <c r="M395" s="3">
        <v>0</v>
      </c>
      <c r="N395" s="2">
        <f>_xlfn.XLOOKUP(C395,Shellfish_Presence!$E$3:$E$1333,Shellfish_Presence!$G$3:$G$1333,,0,)</f>
        <v>1</v>
      </c>
      <c r="O395" s="3">
        <v>0</v>
      </c>
      <c r="P395" s="3">
        <v>0</v>
      </c>
      <c r="Q395" s="2">
        <v>1</v>
      </c>
      <c r="R395" s="3">
        <v>1</v>
      </c>
      <c r="S395" s="3">
        <v>0</v>
      </c>
      <c r="T395" s="3">
        <v>0</v>
      </c>
      <c r="U395" s="3">
        <v>0</v>
      </c>
      <c r="V395" s="2">
        <v>0</v>
      </c>
      <c r="W395" s="3" t="str">
        <f t="shared" si="12"/>
        <v/>
      </c>
      <c r="X395" t="str">
        <f t="shared" si="13"/>
        <v/>
      </c>
      <c r="Y395">
        <f>IFERROR(INDEX('Parcel Year'!$N$3:$N$1175,MATCH(KC_SPS_SubbasinAttributes!C395,'Parcel Year'!$M$3:$M$1175,0)),0)</f>
        <v>0.66547298431396484</v>
      </c>
      <c r="Z395">
        <f>INDEX(Imperviousness!$B$2:$B$1332,MATCH(KC_SPS_SubbasinAttributes!C395,Imperviousness!$A$2:$A$1332,0))</f>
        <v>0.22800000000000001</v>
      </c>
      <c r="AA395">
        <f>INDEX('Flow Duration Index'!$B$2:$B$1332,MATCH(KC_SPS_SubbasinAttributes!C395,'Flow Duration Index'!$A$2:$A$1332,0))</f>
        <v>8.4629999999999992</v>
      </c>
      <c r="AB395">
        <f>INDEX(Opportunity_Index!$G$2:$G$1333,MATCH(KC_SPS_SubbasinAttributes!C395,Opportunity_Index!$F$2:$F$1333,0))</f>
        <v>0.32850000000000001</v>
      </c>
      <c r="AC395">
        <f>INDEX(Traffic!$B$2:$B$1332,MATCH(KC_SPS_SubbasinAttributes!C395,Traffic!$A$2:$A$1332,0))</f>
        <v>874.77599999999995</v>
      </c>
      <c r="AD395">
        <f>INDEX(EquityScore!$F$3:$F$1334,MATCH(KC_SPS_SubbasinAttributes!C395,EquityScore!$E$3:$E$1334,0))</f>
        <v>2.6666666700000001</v>
      </c>
      <c r="AE395" t="str">
        <f>IFERROR(INDEX(PavementCondition!$E$2:$E$669,MATCH(KC_SPS_SubbasinAttributes!C395,PavementCondition!$D$2:$D$669,0)),"N/A")</f>
        <v>N/A</v>
      </c>
      <c r="AF395">
        <f>INDEX(SpawnerMortality!$E$2:$E$1331,MATCH(KC_SPS_SubbasinAttributes!C395,SpawnerMortality!$D$2:$D$1331,0))</f>
        <v>0.34655384</v>
      </c>
      <c r="AG395" s="25">
        <f>IFERROR(_xlfn.XLOOKUP($C395,WQBE_Loading!$C$4:$C$3072,WQBE_Loading!G$4:G$3072,,0,),"")</f>
        <v>0.52400365213512656</v>
      </c>
      <c r="AH395" s="25">
        <f>IFERROR(_xlfn.XLOOKUP($C395,WQBE_Loading!$C$4:$C$3072,WQBE_Loading!H$4:H$3072,,0,),"")</f>
        <v>2.675241347440545</v>
      </c>
      <c r="AI395" s="25">
        <f>IFERROR(_xlfn.XLOOKUP($C395,WQBE_Loading!$C$4:$C$3072,WQBE_Loading!I$4:I$3072,,0,),"")</f>
        <v>125.744441628912</v>
      </c>
      <c r="AJ395" s="25">
        <f>IFERROR(_xlfn.XLOOKUP($C395,WQBE_Loading!$C$4:$C$3072,WQBE_Loading!J$4:J$3072,,0,),"")</f>
        <v>9.5890699844632845</v>
      </c>
      <c r="AK395" s="25">
        <f>IFERROR(_xlfn.XLOOKUP($C395,WQBE_Loading!$C$4:$C$3072,WQBE_Loading!K$4:K$3072,,0,),"")</f>
        <v>3046.02338162672</v>
      </c>
      <c r="AL395" s="25">
        <f>IFERROR(_xlfn.XLOOKUP($C395,WQBE_Loading!$C$4:$C$3072,WQBE_Loading!L$4:L$3072,,0,),"")</f>
        <v>9.4534531611245099E-4</v>
      </c>
      <c r="AM395" s="25">
        <f>IFERROR(_xlfn.XLOOKUP($C395,WQBE_Loading!$C$4:$C$3072,WQBE_Loading!M$4:M$3072,,0,),"")</f>
        <v>5.148892711004535E-5</v>
      </c>
      <c r="AN395" s="25">
        <f>IFERROR(_xlfn.XLOOKUP($C395,WQBE_Loading!$C$4:$C$3072,WQBE_Loading!N$4:N$3072,,0,),"")</f>
        <v>4.8470217103912056E-2</v>
      </c>
      <c r="AO395" s="25">
        <f>IFERROR(_xlfn.XLOOKUP($C395,WQBE_Loading!$C$4:$C$3072,WQBE_Loading!O$4:O$3072,,0,),"")</f>
        <v>0.14839425257775002</v>
      </c>
      <c r="AP395" s="25">
        <f>IFERROR(_xlfn.XLOOKUP($C395,WQBE_Loading!$C$4:$C$3072,WQBE_Loading!P$4:P$3072,,0,),"")</f>
        <v>0.1777059125494555</v>
      </c>
      <c r="AQ395" s="13">
        <f>IFERROR(_xlfn.XLOOKUP($C395,WQBE_Loading!$C$4:$C$3072,WQBE_Loading!Q$4:Q$3072,,0,),"")</f>
        <v>3504446.96122484</v>
      </c>
      <c r="AR395">
        <f>_xlfn.XLOOKUP(C395,UrbanHeat!$A$2:$A$1333,UrbanHeat!$B$2:$B$1333,,0,)</f>
        <v>16.698</v>
      </c>
      <c r="AS395" s="25">
        <f>_xlfn.XLOOKUP($C395,TNC_Loading!$A$2:$A$1332,TNC_Loading!B$2:B$1332,,0,)</f>
        <v>10.053000000000001</v>
      </c>
      <c r="AT395" s="25">
        <f>_xlfn.XLOOKUP($C395,TNC_Loading!$A$2:$A$1332,TNC_Loading!C$2:C$1332,,0,)</f>
        <v>2.9039999999999999</v>
      </c>
      <c r="AU395" s="25">
        <f>_xlfn.XLOOKUP($C395,TNC_Loading!$A$2:$A$1332,TNC_Loading!D$2:D$1332,,0,)</f>
        <v>16.149999999999999</v>
      </c>
      <c r="AV395" s="25">
        <f>_xlfn.XLOOKUP($C395,TNC_Loading!$A$2:$A$1332,TNC_Loading!E$2:E$1332,,0,)</f>
        <v>16.747</v>
      </c>
      <c r="AW395" s="25">
        <f>_xlfn.XLOOKUP($C395,TNC_Loading!$A$2:$A$1332,TNC_Loading!F$2:F$1332,,0,)</f>
        <v>296.37700000000001</v>
      </c>
      <c r="AX395">
        <f>_xlfn.XLOOKUP(C395,BIBI!$D$2:$D$1332,BIBI!$F$2:$F$1332,,0,)</f>
        <v>8.85</v>
      </c>
      <c r="AY395">
        <f>_xlfn.XLOOKUP(C395,FacilityCounts!$A$3:$A$1333,FacilityCounts!$B$3:$B$1333,,0,)</f>
        <v>0</v>
      </c>
      <c r="AZ395">
        <f>_xlfn.XLOOKUP(C395,FacilityCounts!$D$3:$D$1333,FacilityCounts!$E$3:$E$1333,,0,)</f>
        <v>0</v>
      </c>
      <c r="BA395">
        <f>_xlfn.XLOOKUP(C395,FacilityCounts!$G$3:$G$1333,FacilityCounts!$H$3:$H$1333,,0,)</f>
        <v>0</v>
      </c>
      <c r="BB395">
        <f>IFERROR(_xlfn.XLOOKUP(C395,'DA to P Sensitive Lakes'!$P$2:$P$44,'DA to P Sensitive Lakes'!$Q$2:$Q$44,,0,),0)</f>
        <v>0</v>
      </c>
      <c r="BC395" s="25">
        <f>_xlfn.XLOOKUP(C395,'Historic Runoff (mm)'!$A$2:$A$1332,'Historic Runoff (mm)'!$B$2:$B$1332,,0,)</f>
        <v>600.34100000000001</v>
      </c>
      <c r="BD395">
        <f>_xlfn.XLOOKUP(C395,DrainageComplaint!$A$2:$A$1332,DrainageComplaint!$B$2:$B$1332,,0,)</f>
        <v>0</v>
      </c>
      <c r="BE395">
        <f>_xlfn.XLOOKUP(C395,PAD_Area!$G$2:$G$1332,PAD_Area!$H$2:$H$1332,,0,)</f>
        <v>0</v>
      </c>
    </row>
    <row r="396" spans="1:57" x14ac:dyDescent="0.2">
      <c r="A396" s="2">
        <v>393</v>
      </c>
      <c r="B396" s="2">
        <v>394</v>
      </c>
      <c r="C396" s="20">
        <v>1003890</v>
      </c>
      <c r="D396" s="3" t="s">
        <v>207</v>
      </c>
      <c r="E396" s="3" t="s">
        <v>27</v>
      </c>
      <c r="F396" s="3">
        <v>315.92500000000001</v>
      </c>
      <c r="G396" s="3">
        <v>27154.814795999999</v>
      </c>
      <c r="H396" s="3">
        <v>13761635.5945</v>
      </c>
      <c r="I396" s="2">
        <v>1</v>
      </c>
      <c r="J396" s="2">
        <v>0</v>
      </c>
      <c r="K396" s="2">
        <v>1</v>
      </c>
      <c r="L396" s="2">
        <v>0</v>
      </c>
      <c r="M396" s="3">
        <v>0</v>
      </c>
      <c r="N396" s="2">
        <f>_xlfn.XLOOKUP(C396,Shellfish_Presence!$E$3:$E$1333,Shellfish_Presence!$G$3:$G$1333,,0,)</f>
        <v>1</v>
      </c>
      <c r="O396" s="3">
        <v>0</v>
      </c>
      <c r="P396" s="3">
        <v>0</v>
      </c>
      <c r="Q396" s="2">
        <v>0</v>
      </c>
      <c r="R396" s="3">
        <v>1</v>
      </c>
      <c r="S396" s="3">
        <v>0</v>
      </c>
      <c r="T396" s="3">
        <v>0</v>
      </c>
      <c r="U396" s="3">
        <v>0</v>
      </c>
      <c r="V396" s="2">
        <v>0</v>
      </c>
      <c r="W396" s="3" t="str">
        <f t="shared" si="12"/>
        <v/>
      </c>
      <c r="X396" t="str">
        <f t="shared" si="13"/>
        <v/>
      </c>
      <c r="Y396">
        <f>IFERROR(INDEX('Parcel Year'!$N$3:$N$1175,MATCH(KC_SPS_SubbasinAttributes!C396,'Parcel Year'!$M$3:$M$1175,0)),0)</f>
        <v>0.36707401275634766</v>
      </c>
      <c r="Z396">
        <f>INDEX(Imperviousness!$B$2:$B$1332,MATCH(KC_SPS_SubbasinAttributes!C396,Imperviousness!$A$2:$A$1332,0))</f>
        <v>0.434</v>
      </c>
      <c r="AA396">
        <f>INDEX('Flow Duration Index'!$B$2:$B$1332,MATCH(KC_SPS_SubbasinAttributes!C396,'Flow Duration Index'!$A$2:$A$1332,0))</f>
        <v>9.2260000000000009</v>
      </c>
      <c r="AB396">
        <f>INDEX(Opportunity_Index!$G$2:$G$1333,MATCH(KC_SPS_SubbasinAttributes!C396,Opportunity_Index!$F$2:$F$1333,0))</f>
        <v>0.37249999999999994</v>
      </c>
      <c r="AC396">
        <f>INDEX(Traffic!$B$2:$B$1332,MATCH(KC_SPS_SubbasinAttributes!C396,Traffic!$A$2:$A$1332,0))</f>
        <v>3076.683</v>
      </c>
      <c r="AD396">
        <f>INDEX(EquityScore!$F$3:$F$1334,MATCH(KC_SPS_SubbasinAttributes!C396,EquityScore!$E$3:$E$1334,0))</f>
        <v>2.6666666650000002</v>
      </c>
      <c r="AE396" t="str">
        <f>IFERROR(INDEX(PavementCondition!$E$2:$E$669,MATCH(KC_SPS_SubbasinAttributes!C396,PavementCondition!$D$2:$D$669,0)),"N/A")</f>
        <v>N/A</v>
      </c>
      <c r="AF396">
        <f>INDEX(SpawnerMortality!$E$2:$E$1331,MATCH(KC_SPS_SubbasinAttributes!C396,SpawnerMortality!$D$2:$D$1331,0))</f>
        <v>0.44204134099999998</v>
      </c>
      <c r="AG396" s="25">
        <f>IFERROR(_xlfn.XLOOKUP($C396,WQBE_Loading!$C$4:$C$3072,WQBE_Loading!G$4:G$3072,,0,),"")</f>
        <v>3.4781636707818846</v>
      </c>
      <c r="AH396" s="25">
        <f>IFERROR(_xlfn.XLOOKUP($C396,WQBE_Loading!$C$4:$C$3072,WQBE_Loading!H$4:H$3072,,0,),"")</f>
        <v>23.019306059012099</v>
      </c>
      <c r="AI396" s="25">
        <f>IFERROR(_xlfn.XLOOKUP($C396,WQBE_Loading!$C$4:$C$3072,WQBE_Loading!I$4:I$3072,,0,),"")</f>
        <v>455.3054230177965</v>
      </c>
      <c r="AJ396" s="25">
        <f>IFERROR(_xlfn.XLOOKUP($C396,WQBE_Loading!$C$4:$C$3072,WQBE_Loading!J$4:J$3072,,0,),"")</f>
        <v>46.038103054625097</v>
      </c>
      <c r="AK396" s="25">
        <f>IFERROR(_xlfn.XLOOKUP($C396,WQBE_Loading!$C$4:$C$3072,WQBE_Loading!K$4:K$3072,,0,),"")</f>
        <v>16115.0905309631</v>
      </c>
      <c r="AL396" s="25">
        <f>IFERROR(_xlfn.XLOOKUP($C396,WQBE_Loading!$C$4:$C$3072,WQBE_Loading!L$4:L$3072,,0,),"")</f>
        <v>4.1956559258887298E-3</v>
      </c>
      <c r="AM396" s="25">
        <f>IFERROR(_xlfn.XLOOKUP($C396,WQBE_Loading!$C$4:$C$3072,WQBE_Loading!M$4:M$3072,,0,),"")</f>
        <v>6.9104137982243553E-4</v>
      </c>
      <c r="AN396" s="25">
        <f>IFERROR(_xlfn.XLOOKUP($C396,WQBE_Loading!$C$4:$C$3072,WQBE_Loading!N$4:N$3072,,0,),"")</f>
        <v>0.10928953401046451</v>
      </c>
      <c r="AO396" s="25">
        <f>IFERROR(_xlfn.XLOOKUP($C396,WQBE_Loading!$C$4:$C$3072,WQBE_Loading!O$4:O$3072,,0,),"")</f>
        <v>0.5800087523793851</v>
      </c>
      <c r="AP396" s="25">
        <f>IFERROR(_xlfn.XLOOKUP($C396,WQBE_Loading!$C$4:$C$3072,WQBE_Loading!P$4:P$3072,,0,),"")</f>
        <v>1.9173309888892152</v>
      </c>
      <c r="AQ396" s="13">
        <f>IFERROR(_xlfn.XLOOKUP($C396,WQBE_Loading!$C$4:$C$3072,WQBE_Loading!Q$4:Q$3072,,0,),"")</f>
        <v>12723115.504379999</v>
      </c>
      <c r="AR396">
        <f>_xlfn.XLOOKUP(C396,UrbanHeat!$A$2:$A$1333,UrbanHeat!$B$2:$B$1333,,0,)</f>
        <v>17.388000000000002</v>
      </c>
      <c r="AS396" s="25">
        <f>_xlfn.XLOOKUP($C396,TNC_Loading!$A$2:$A$1332,TNC_Loading!B$2:B$1332,,0,)</f>
        <v>10.180999999999999</v>
      </c>
      <c r="AT396" s="25">
        <f>_xlfn.XLOOKUP($C396,TNC_Loading!$A$2:$A$1332,TNC_Loading!C$2:C$1332,,0,)</f>
        <v>2.984</v>
      </c>
      <c r="AU396" s="25">
        <f>_xlfn.XLOOKUP($C396,TNC_Loading!$A$2:$A$1332,TNC_Loading!D$2:D$1332,,0,)</f>
        <v>21.094000000000001</v>
      </c>
      <c r="AV396" s="25">
        <f>_xlfn.XLOOKUP($C396,TNC_Loading!$A$2:$A$1332,TNC_Loading!E$2:E$1332,,0,)</f>
        <v>19.638000000000002</v>
      </c>
      <c r="AW396" s="25">
        <f>_xlfn.XLOOKUP($C396,TNC_Loading!$A$2:$A$1332,TNC_Loading!F$2:F$1332,,0,)</f>
        <v>406.125</v>
      </c>
      <c r="AX396">
        <f>_xlfn.XLOOKUP(C396,BIBI!$D$2:$D$1332,BIBI!$F$2:$F$1332,,0,)</f>
        <v>22.424999999999997</v>
      </c>
      <c r="AY396">
        <f>_xlfn.XLOOKUP(C396,FacilityCounts!$A$3:$A$1333,FacilityCounts!$B$3:$B$1333,,0,)</f>
        <v>0</v>
      </c>
      <c r="AZ396">
        <f>_xlfn.XLOOKUP(C396,FacilityCounts!$D$3:$D$1333,FacilityCounts!$E$3:$E$1333,,0,)</f>
        <v>0</v>
      </c>
      <c r="BA396">
        <f>_xlfn.XLOOKUP(C396,FacilityCounts!$G$3:$G$1333,FacilityCounts!$H$3:$H$1333,,0,)</f>
        <v>0</v>
      </c>
      <c r="BB396">
        <f>IFERROR(_xlfn.XLOOKUP(C396,'DA to P Sensitive Lakes'!$P$2:$P$44,'DA to P Sensitive Lakes'!$Q$2:$Q$44,,0,),0)</f>
        <v>0</v>
      </c>
      <c r="BC396" s="25">
        <f>_xlfn.XLOOKUP(C396,'Historic Runoff (mm)'!$A$2:$A$1332,'Historic Runoff (mm)'!$B$2:$B$1332,,0,)</f>
        <v>584.95000000000005</v>
      </c>
      <c r="BD396">
        <f>_xlfn.XLOOKUP(C396,DrainageComplaint!$A$2:$A$1332,DrainageComplaint!$B$2:$B$1332,,0,)</f>
        <v>0</v>
      </c>
      <c r="BE396">
        <f>_xlfn.XLOOKUP(C396,PAD_Area!$G$2:$G$1332,PAD_Area!$H$2:$H$1332,,0,)</f>
        <v>0</v>
      </c>
    </row>
    <row r="397" spans="1:57" x14ac:dyDescent="0.2">
      <c r="A397" s="2">
        <v>394</v>
      </c>
      <c r="B397" s="2">
        <v>395</v>
      </c>
      <c r="C397" s="20">
        <v>1003900</v>
      </c>
      <c r="D397" s="3" t="s">
        <v>206</v>
      </c>
      <c r="E397" s="3" t="s">
        <v>27</v>
      </c>
      <c r="F397" s="3">
        <v>172.179</v>
      </c>
      <c r="G397" s="3">
        <v>17536.029968300001</v>
      </c>
      <c r="H397" s="3">
        <v>7500087.5213900004</v>
      </c>
      <c r="I397" s="2">
        <v>2</v>
      </c>
      <c r="J397" s="2">
        <v>0</v>
      </c>
      <c r="K397" s="2">
        <v>1</v>
      </c>
      <c r="L397" s="2">
        <v>3</v>
      </c>
      <c r="M397" s="3">
        <v>0</v>
      </c>
      <c r="N397" s="2">
        <f>_xlfn.XLOOKUP(C397,Shellfish_Presence!$E$3:$E$1333,Shellfish_Presence!$G$3:$G$1333,,0,)</f>
        <v>1</v>
      </c>
      <c r="O397" s="3">
        <v>0</v>
      </c>
      <c r="P397" s="3">
        <v>2.2758799605071545E-3</v>
      </c>
      <c r="Q397" s="2">
        <v>2</v>
      </c>
      <c r="R397" s="3">
        <v>1</v>
      </c>
      <c r="S397" s="3">
        <v>0</v>
      </c>
      <c r="T397" s="3">
        <v>1159.550048828125</v>
      </c>
      <c r="U397" s="3">
        <v>0</v>
      </c>
      <c r="V397" s="2">
        <v>14</v>
      </c>
      <c r="W397" s="3">
        <f t="shared" si="12"/>
        <v>1.2073648752073106E-2</v>
      </c>
      <c r="X397">
        <f t="shared" si="13"/>
        <v>0</v>
      </c>
      <c r="Y397">
        <f>IFERROR(INDEX('Parcel Year'!$N$3:$N$1175,MATCH(KC_SPS_SubbasinAttributes!C397,'Parcel Year'!$M$3:$M$1175,0)),0)</f>
        <v>0.54418700933456421</v>
      </c>
      <c r="Z397">
        <f>INDEX(Imperviousness!$B$2:$B$1332,MATCH(KC_SPS_SubbasinAttributes!C397,Imperviousness!$A$2:$A$1332,0))</f>
        <v>0.30399999999999999</v>
      </c>
      <c r="AA397">
        <f>INDEX('Flow Duration Index'!$B$2:$B$1332,MATCH(KC_SPS_SubbasinAttributes!C397,'Flow Duration Index'!$A$2:$A$1332,0))</f>
        <v>5.8010000000000002</v>
      </c>
      <c r="AB397">
        <f>INDEX(Opportunity_Index!$G$2:$G$1333,MATCH(KC_SPS_SubbasinAttributes!C397,Opportunity_Index!$F$2:$F$1333,0))</f>
        <v>0.26750000000000002</v>
      </c>
      <c r="AC397">
        <f>INDEX(Traffic!$B$2:$B$1332,MATCH(KC_SPS_SubbasinAttributes!C397,Traffic!$A$2:$A$1332,0))</f>
        <v>1045.1969999999999</v>
      </c>
      <c r="AD397">
        <f>INDEX(EquityScore!$F$3:$F$1334,MATCH(KC_SPS_SubbasinAttributes!C397,EquityScore!$E$3:$E$1334,0))</f>
        <v>2.5</v>
      </c>
      <c r="AE397">
        <f>IFERROR(INDEX(PavementCondition!$E$2:$E$669,MATCH(KC_SPS_SubbasinAttributes!C397,PavementCondition!$D$2:$D$669,0)),"N/A")</f>
        <v>75</v>
      </c>
      <c r="AF397">
        <f>INDEX(SpawnerMortality!$E$2:$E$1331,MATCH(KC_SPS_SubbasinAttributes!C397,SpawnerMortality!$D$2:$D$1331,0))</f>
        <v>0.35814046499999996</v>
      </c>
      <c r="AG397" s="25">
        <f>IFERROR(_xlfn.XLOOKUP($C397,WQBE_Loading!$C$4:$C$3072,WQBE_Loading!G$4:G$3072,,0,),"")</f>
        <v>1.573631387736885</v>
      </c>
      <c r="AH397" s="25">
        <f>IFERROR(_xlfn.XLOOKUP($C397,WQBE_Loading!$C$4:$C$3072,WQBE_Loading!H$4:H$3072,,0,),"")</f>
        <v>10.32686658582435</v>
      </c>
      <c r="AI397" s="25">
        <f>IFERROR(_xlfn.XLOOKUP($C397,WQBE_Loading!$C$4:$C$3072,WQBE_Loading!I$4:I$3072,,0,),"")</f>
        <v>184.33654753142048</v>
      </c>
      <c r="AJ397" s="25">
        <f>IFERROR(_xlfn.XLOOKUP($C397,WQBE_Loading!$C$4:$C$3072,WQBE_Loading!J$4:J$3072,,0,),"")</f>
        <v>19.030871150676699</v>
      </c>
      <c r="AK397" s="25">
        <f>IFERROR(_xlfn.XLOOKUP($C397,WQBE_Loading!$C$4:$C$3072,WQBE_Loading!K$4:K$3072,,0,),"")</f>
        <v>7056.9683650880252</v>
      </c>
      <c r="AL397" s="25">
        <f>IFERROR(_xlfn.XLOOKUP($C397,WQBE_Loading!$C$4:$C$3072,WQBE_Loading!L$4:L$3072,,0,),"")</f>
        <v>1.9310763463451701E-3</v>
      </c>
      <c r="AM397" s="25">
        <f>IFERROR(_xlfn.XLOOKUP($C397,WQBE_Loading!$C$4:$C$3072,WQBE_Loading!M$4:M$3072,,0,),"")</f>
        <v>3.1335800568911445E-4</v>
      </c>
      <c r="AN397" s="25">
        <f>IFERROR(_xlfn.XLOOKUP($C397,WQBE_Loading!$C$4:$C$3072,WQBE_Loading!N$4:N$3072,,0,),"")</f>
        <v>5.6989584778910501E-2</v>
      </c>
      <c r="AO397" s="25">
        <f>IFERROR(_xlfn.XLOOKUP($C397,WQBE_Loading!$C$4:$C$3072,WQBE_Loading!O$4:O$3072,,0,),"")</f>
        <v>0.26707665463460301</v>
      </c>
      <c r="AP397" s="25">
        <f>IFERROR(_xlfn.XLOOKUP($C397,WQBE_Loading!$C$4:$C$3072,WQBE_Loading!P$4:P$3072,,0,),"")</f>
        <v>0.81839610672744001</v>
      </c>
      <c r="AQ397" s="13">
        <f>IFERROR(_xlfn.XLOOKUP($C397,WQBE_Loading!$C$4:$C$3072,WQBE_Loading!Q$4:Q$3072,,0,),"")</f>
        <v>5188039.3506091796</v>
      </c>
      <c r="AR397">
        <f>_xlfn.XLOOKUP(C397,UrbanHeat!$A$2:$A$1333,UrbanHeat!$B$2:$B$1333,,0,)</f>
        <v>18.196000000000002</v>
      </c>
      <c r="AS397" s="25">
        <f>_xlfn.XLOOKUP($C397,TNC_Loading!$A$2:$A$1332,TNC_Loading!B$2:B$1332,,0,)</f>
        <v>8.6120000000000001</v>
      </c>
      <c r="AT397" s="25">
        <f>_xlfn.XLOOKUP($C397,TNC_Loading!$A$2:$A$1332,TNC_Loading!C$2:C$1332,,0,)</f>
        <v>2.294</v>
      </c>
      <c r="AU397" s="25">
        <f>_xlfn.XLOOKUP($C397,TNC_Loading!$A$2:$A$1332,TNC_Loading!D$2:D$1332,,0,)</f>
        <v>18.619</v>
      </c>
      <c r="AV397" s="25">
        <f>_xlfn.XLOOKUP($C397,TNC_Loading!$A$2:$A$1332,TNC_Loading!E$2:E$1332,,0,)</f>
        <v>16.823</v>
      </c>
      <c r="AW397" s="25">
        <f>_xlfn.XLOOKUP($C397,TNC_Loading!$A$2:$A$1332,TNC_Loading!F$2:F$1332,,0,)</f>
        <v>256.65199999999999</v>
      </c>
      <c r="AX397">
        <f>_xlfn.XLOOKUP(C397,BIBI!$D$2:$D$1332,BIBI!$F$2:$F$1332,,0,)</f>
        <v>0</v>
      </c>
      <c r="AY397">
        <f>_xlfn.XLOOKUP(C397,FacilityCounts!$A$3:$A$1333,FacilityCounts!$B$3:$B$1333,,0,)</f>
        <v>2</v>
      </c>
      <c r="AZ397">
        <f>_xlfn.XLOOKUP(C397,FacilityCounts!$D$3:$D$1333,FacilityCounts!$E$3:$E$1333,,0,)</f>
        <v>0</v>
      </c>
      <c r="BA397">
        <f>_xlfn.XLOOKUP(C397,FacilityCounts!$G$3:$G$1333,FacilityCounts!$H$3:$H$1333,,0,)</f>
        <v>0</v>
      </c>
      <c r="BB397">
        <f>IFERROR(_xlfn.XLOOKUP(C397,'DA to P Sensitive Lakes'!$P$2:$P$44,'DA to P Sensitive Lakes'!$Q$2:$Q$44,,0,),0)</f>
        <v>0</v>
      </c>
      <c r="BC397" s="25">
        <f>_xlfn.XLOOKUP(C397,'Historic Runoff (mm)'!$A$2:$A$1332,'Historic Runoff (mm)'!$B$2:$B$1332,,0,)</f>
        <v>489.98200000000003</v>
      </c>
      <c r="BD397">
        <f>_xlfn.XLOOKUP(C397,DrainageComplaint!$A$2:$A$1332,DrainageComplaint!$B$2:$B$1332,,0,)</f>
        <v>4</v>
      </c>
      <c r="BE397">
        <f>_xlfn.XLOOKUP(C397,PAD_Area!$G$2:$G$1332,PAD_Area!$H$2:$H$1332,,0,)</f>
        <v>0</v>
      </c>
    </row>
    <row r="398" spans="1:57" x14ac:dyDescent="0.2">
      <c r="A398" s="2">
        <v>395</v>
      </c>
      <c r="B398" s="2">
        <v>396</v>
      </c>
      <c r="C398" s="20">
        <v>1003910</v>
      </c>
      <c r="D398" s="3" t="s">
        <v>206</v>
      </c>
      <c r="E398" s="3" t="s">
        <v>27</v>
      </c>
      <c r="F398" s="3">
        <v>1357.4839999999999</v>
      </c>
      <c r="G398" s="3">
        <v>55226.405373900001</v>
      </c>
      <c r="H398" s="3">
        <v>59131773.124799997</v>
      </c>
      <c r="I398" s="2">
        <v>3</v>
      </c>
      <c r="J398" s="2">
        <v>2</v>
      </c>
      <c r="K398" s="2">
        <v>1</v>
      </c>
      <c r="L398" s="2">
        <v>28</v>
      </c>
      <c r="M398" s="3">
        <v>0</v>
      </c>
      <c r="N398" s="2">
        <f>_xlfn.XLOOKUP(C398,Shellfish_Presence!$E$3:$E$1333,Shellfish_Presence!$G$3:$G$1333,,0,)</f>
        <v>1</v>
      </c>
      <c r="O398" s="3">
        <v>0</v>
      </c>
      <c r="P398" s="3">
        <v>0</v>
      </c>
      <c r="Q398" s="2">
        <v>5</v>
      </c>
      <c r="R398" s="3">
        <v>0.99999701976776123</v>
      </c>
      <c r="S398" s="3">
        <v>0</v>
      </c>
      <c r="T398" s="3">
        <v>39435.8984375</v>
      </c>
      <c r="U398" s="3">
        <v>477.43301391601563</v>
      </c>
      <c r="V398" s="2">
        <v>91</v>
      </c>
      <c r="W398" s="3">
        <f t="shared" si="12"/>
        <v>2.3075422040712825E-3</v>
      </c>
      <c r="X398">
        <f t="shared" si="13"/>
        <v>1.2106558562946792E-2</v>
      </c>
      <c r="Y398">
        <f>IFERROR(INDEX('Parcel Year'!$N$3:$N$1175,MATCH(KC_SPS_SubbasinAttributes!C398,'Parcel Year'!$M$3:$M$1175,0)),0)</f>
        <v>0.46981799602508545</v>
      </c>
      <c r="Z398">
        <f>INDEX(Imperviousness!$B$2:$B$1332,MATCH(KC_SPS_SubbasinAttributes!C398,Imperviousness!$A$2:$A$1332,0))</f>
        <v>0.16300000000000001</v>
      </c>
      <c r="AA398">
        <f>INDEX('Flow Duration Index'!$B$2:$B$1332,MATCH(KC_SPS_SubbasinAttributes!C398,'Flow Duration Index'!$A$2:$A$1332,0))</f>
        <v>6.6479999999999997</v>
      </c>
      <c r="AB398">
        <f>INDEX(Opportunity_Index!$G$2:$G$1333,MATCH(KC_SPS_SubbasinAttributes!C398,Opportunity_Index!$F$2:$F$1333,0))</f>
        <v>0.24395</v>
      </c>
      <c r="AC398">
        <f>INDEX(Traffic!$B$2:$B$1332,MATCH(KC_SPS_SubbasinAttributes!C398,Traffic!$A$2:$A$1332,0))</f>
        <v>495.20699999999999</v>
      </c>
      <c r="AD398">
        <f>INDEX(EquityScore!$F$3:$F$1334,MATCH(KC_SPS_SubbasinAttributes!C398,EquityScore!$E$3:$E$1334,0))</f>
        <v>1.8333333349999998</v>
      </c>
      <c r="AE398">
        <f>IFERROR(INDEX(PavementCondition!$E$2:$E$669,MATCH(KC_SPS_SubbasinAttributes!C398,PavementCondition!$D$2:$D$669,0)),"N/A")</f>
        <v>83</v>
      </c>
      <c r="AF398">
        <f>INDEX(SpawnerMortality!$E$2:$E$1331,MATCH(KC_SPS_SubbasinAttributes!C398,SpawnerMortality!$D$2:$D$1331,0))</f>
        <v>0.32459612100000002</v>
      </c>
      <c r="AG398" s="25">
        <f>IFERROR(_xlfn.XLOOKUP($C398,WQBE_Loading!$C$4:$C$3072,WQBE_Loading!G$4:G$3072,,0,),"")</f>
        <v>2.8616154247461951</v>
      </c>
      <c r="AH398" s="25">
        <f>IFERROR(_xlfn.XLOOKUP($C398,WQBE_Loading!$C$4:$C$3072,WQBE_Loading!H$4:H$3072,,0,),"")</f>
        <v>14.43189477651655</v>
      </c>
      <c r="AI398" s="25">
        <f>IFERROR(_xlfn.XLOOKUP($C398,WQBE_Loading!$C$4:$C$3072,WQBE_Loading!I$4:I$3072,,0,),"")</f>
        <v>625.72128565318144</v>
      </c>
      <c r="AJ398" s="25">
        <f>IFERROR(_xlfn.XLOOKUP($C398,WQBE_Loading!$C$4:$C$3072,WQBE_Loading!J$4:J$3072,,0,),"")</f>
        <v>48.126331893883545</v>
      </c>
      <c r="AK398" s="25">
        <f>IFERROR(_xlfn.XLOOKUP($C398,WQBE_Loading!$C$4:$C$3072,WQBE_Loading!K$4:K$3072,,0,),"")</f>
        <v>15921.9149292366</v>
      </c>
      <c r="AL398" s="25">
        <f>IFERROR(_xlfn.XLOOKUP($C398,WQBE_Loading!$C$4:$C$3072,WQBE_Loading!L$4:L$3072,,0,),"")</f>
        <v>5.3044744243444745E-3</v>
      </c>
      <c r="AM398" s="25">
        <f>IFERROR(_xlfn.XLOOKUP($C398,WQBE_Loading!$C$4:$C$3072,WQBE_Loading!M$4:M$3072,,0,),"")</f>
        <v>3.2277028509880101E-4</v>
      </c>
      <c r="AN398" s="25">
        <f>IFERROR(_xlfn.XLOOKUP($C398,WQBE_Loading!$C$4:$C$3072,WQBE_Loading!N$4:N$3072,,0,),"")</f>
        <v>0.27590474584094649</v>
      </c>
      <c r="AO398" s="25">
        <f>IFERROR(_xlfn.XLOOKUP($C398,WQBE_Loading!$C$4:$C$3072,WQBE_Loading!O$4:O$3072,,0,),"")</f>
        <v>0.81871420450647447</v>
      </c>
      <c r="AP398" s="25">
        <f>IFERROR(_xlfn.XLOOKUP($C398,WQBE_Loading!$C$4:$C$3072,WQBE_Loading!P$4:P$3072,,0,),"")</f>
        <v>0.94007101278315752</v>
      </c>
      <c r="AQ398" s="13">
        <f>IFERROR(_xlfn.XLOOKUP($C398,WQBE_Loading!$C$4:$C$3072,WQBE_Loading!Q$4:Q$3072,,0,),"")</f>
        <v>17774234.467687599</v>
      </c>
      <c r="AR398">
        <f>_xlfn.XLOOKUP(C398,UrbanHeat!$A$2:$A$1333,UrbanHeat!$B$2:$B$1333,,0,)</f>
        <v>16.018999999999998</v>
      </c>
      <c r="AS398" s="25">
        <f>_xlfn.XLOOKUP($C398,TNC_Loading!$A$2:$A$1332,TNC_Loading!B$2:B$1332,,0,)</f>
        <v>5.8959999999999999</v>
      </c>
      <c r="AT398" s="25">
        <f>_xlfn.XLOOKUP($C398,TNC_Loading!$A$2:$A$1332,TNC_Loading!C$2:C$1332,,0,)</f>
        <v>0.84499999999999997</v>
      </c>
      <c r="AU398" s="25">
        <f>_xlfn.XLOOKUP($C398,TNC_Loading!$A$2:$A$1332,TNC_Loading!D$2:D$1332,,0,)</f>
        <v>10.518000000000001</v>
      </c>
      <c r="AV398" s="25">
        <f>_xlfn.XLOOKUP($C398,TNC_Loading!$A$2:$A$1332,TNC_Loading!E$2:E$1332,,0,)</f>
        <v>8.7840000000000007</v>
      </c>
      <c r="AW398" s="25">
        <f>_xlfn.XLOOKUP($C398,TNC_Loading!$A$2:$A$1332,TNC_Loading!F$2:F$1332,,0,)</f>
        <v>140.71199999999999</v>
      </c>
      <c r="AX398">
        <f>_xlfn.XLOOKUP(C398,BIBI!$D$2:$D$1332,BIBI!$F$2:$F$1332,,0,)</f>
        <v>58.733333333333327</v>
      </c>
      <c r="AY398">
        <f>_xlfn.XLOOKUP(C398,FacilityCounts!$A$3:$A$1333,FacilityCounts!$B$3:$B$1333,,0,)</f>
        <v>19</v>
      </c>
      <c r="AZ398">
        <f>_xlfn.XLOOKUP(C398,FacilityCounts!$D$3:$D$1333,FacilityCounts!$E$3:$E$1333,,0,)</f>
        <v>16</v>
      </c>
      <c r="BA398">
        <f>_xlfn.XLOOKUP(C398,FacilityCounts!$G$3:$G$1333,FacilityCounts!$H$3:$H$1333,,0,)</f>
        <v>10</v>
      </c>
      <c r="BB398">
        <f>IFERROR(_xlfn.XLOOKUP(C398,'DA to P Sensitive Lakes'!$P$2:$P$44,'DA to P Sensitive Lakes'!$Q$2:$Q$44,,0,),0)</f>
        <v>0</v>
      </c>
      <c r="BC398" s="25">
        <f>_xlfn.XLOOKUP(C398,'Historic Runoff (mm)'!$A$2:$A$1332,'Historic Runoff (mm)'!$B$2:$B$1332,,0,)</f>
        <v>383.10199999999998</v>
      </c>
      <c r="BD398">
        <f>_xlfn.XLOOKUP(C398,DrainageComplaint!$A$2:$A$1332,DrainageComplaint!$B$2:$B$1332,,0,)</f>
        <v>3</v>
      </c>
      <c r="BE398">
        <f>_xlfn.XLOOKUP(C398,PAD_Area!$G$2:$G$1332,PAD_Area!$H$2:$H$1332,,0,)</f>
        <v>0</v>
      </c>
    </row>
    <row r="399" spans="1:57" x14ac:dyDescent="0.2">
      <c r="A399" s="2">
        <v>396</v>
      </c>
      <c r="B399" s="2">
        <v>397</v>
      </c>
      <c r="C399" s="20">
        <v>1003920</v>
      </c>
      <c r="D399" s="3" t="s">
        <v>178</v>
      </c>
      <c r="E399" s="3" t="s">
        <v>27</v>
      </c>
      <c r="F399" s="3">
        <v>289.36700000000002</v>
      </c>
      <c r="G399" s="3">
        <v>18954.679725000002</v>
      </c>
      <c r="H399" s="3">
        <v>12604795.4801</v>
      </c>
      <c r="I399" s="2">
        <v>0</v>
      </c>
      <c r="J399" s="2">
        <v>0</v>
      </c>
      <c r="K399" s="2">
        <v>1</v>
      </c>
      <c r="L399" s="2">
        <v>5</v>
      </c>
      <c r="M399" s="3">
        <v>0</v>
      </c>
      <c r="N399" s="2">
        <f>_xlfn.XLOOKUP(C399,Shellfish_Presence!$E$3:$E$1333,Shellfish_Presence!$G$3:$G$1333,,0,)</f>
        <v>1</v>
      </c>
      <c r="O399" s="3">
        <v>0</v>
      </c>
      <c r="P399" s="3">
        <v>5.4013798944652081E-6</v>
      </c>
      <c r="Q399" s="2">
        <v>0</v>
      </c>
      <c r="R399" s="3">
        <v>1</v>
      </c>
      <c r="S399" s="3">
        <v>0</v>
      </c>
      <c r="T399" s="3">
        <v>0</v>
      </c>
      <c r="U399" s="3">
        <v>3496.260009765625</v>
      </c>
      <c r="V399" s="2">
        <v>0</v>
      </c>
      <c r="W399" s="3" t="str">
        <f t="shared" si="12"/>
        <v/>
      </c>
      <c r="X399" t="str">
        <f t="shared" si="13"/>
        <v/>
      </c>
      <c r="Y399">
        <f>IFERROR(INDEX('Parcel Year'!$N$3:$N$1175,MATCH(KC_SPS_SubbasinAttributes!C399,'Parcel Year'!$M$3:$M$1175,0)),0)</f>
        <v>0.48088398575782776</v>
      </c>
      <c r="Z399">
        <f>INDEX(Imperviousness!$B$2:$B$1332,MATCH(KC_SPS_SubbasinAttributes!C399,Imperviousness!$A$2:$A$1332,0))</f>
        <v>0.13300000000000001</v>
      </c>
      <c r="AA399">
        <f>INDEX('Flow Duration Index'!$B$2:$B$1332,MATCH(KC_SPS_SubbasinAttributes!C399,'Flow Duration Index'!$A$2:$A$1332,0))</f>
        <v>6.0430000000000001</v>
      </c>
      <c r="AB399">
        <f>INDEX(Opportunity_Index!$G$2:$G$1333,MATCH(KC_SPS_SubbasinAttributes!C399,Opportunity_Index!$F$2:$F$1333,0))</f>
        <v>0.21484999999999999</v>
      </c>
      <c r="AC399">
        <f>INDEX(Traffic!$B$2:$B$1332,MATCH(KC_SPS_SubbasinAttributes!C399,Traffic!$A$2:$A$1332,0))</f>
        <v>286.99200000000002</v>
      </c>
      <c r="AD399">
        <f>INDEX(EquityScore!$F$3:$F$1334,MATCH(KC_SPS_SubbasinAttributes!C399,EquityScore!$E$3:$E$1334,0))</f>
        <v>2</v>
      </c>
      <c r="AE399" t="str">
        <f>IFERROR(INDEX(PavementCondition!$E$2:$E$669,MATCH(KC_SPS_SubbasinAttributes!C399,PavementCondition!$D$2:$D$669,0)),"N/A")</f>
        <v>N/A</v>
      </c>
      <c r="AF399">
        <f>INDEX(SpawnerMortality!$E$2:$E$1331,MATCH(KC_SPS_SubbasinAttributes!C399,SpawnerMortality!$D$2:$D$1331,0))</f>
        <v>0.340692569</v>
      </c>
      <c r="AG399" s="25">
        <f>IFERROR(_xlfn.XLOOKUP($C399,WQBE_Loading!$C$4:$C$3072,WQBE_Loading!G$4:G$3072,,0,),"")</f>
        <v>0.58740340693211246</v>
      </c>
      <c r="AH399" s="25">
        <f>IFERROR(_xlfn.XLOOKUP($C399,WQBE_Loading!$C$4:$C$3072,WQBE_Loading!H$4:H$3072,,0,),"")</f>
        <v>2.9360953996472352</v>
      </c>
      <c r="AI399" s="25">
        <f>IFERROR(_xlfn.XLOOKUP($C399,WQBE_Loading!$C$4:$C$3072,WQBE_Loading!I$4:I$3072,,0,),"")</f>
        <v>155.86291065949149</v>
      </c>
      <c r="AJ399" s="25">
        <f>IFERROR(_xlfn.XLOOKUP($C399,WQBE_Loading!$C$4:$C$3072,WQBE_Loading!J$4:J$3072,,0,),"")</f>
        <v>11.703106822185699</v>
      </c>
      <c r="AK399" s="25">
        <f>IFERROR(_xlfn.XLOOKUP($C399,WQBE_Loading!$C$4:$C$3072,WQBE_Loading!K$4:K$3072,,0,),"")</f>
        <v>3348.639954206325</v>
      </c>
      <c r="AL399" s="25">
        <f>IFERROR(_xlfn.XLOOKUP($C399,WQBE_Loading!$C$4:$C$3072,WQBE_Loading!L$4:L$3072,,0,),"")</f>
        <v>1.0228880185699451E-3</v>
      </c>
      <c r="AM399" s="25">
        <f>IFERROR(_xlfn.XLOOKUP($C399,WQBE_Loading!$C$4:$C$3072,WQBE_Loading!M$4:M$3072,,0,),"")</f>
        <v>5.2086124612209104E-5</v>
      </c>
      <c r="AN399" s="25">
        <f>IFERROR(_xlfn.XLOOKUP($C399,WQBE_Loading!$C$4:$C$3072,WQBE_Loading!N$4:N$3072,,0,),"")</f>
        <v>6.1432701067238402E-2</v>
      </c>
      <c r="AO399" s="25">
        <f>IFERROR(_xlfn.XLOOKUP($C399,WQBE_Loading!$C$4:$C$3072,WQBE_Loading!O$4:O$3072,,0,),"")</f>
        <v>0.16571980755544649</v>
      </c>
      <c r="AP399" s="25">
        <f>IFERROR(_xlfn.XLOOKUP($C399,WQBE_Loading!$C$4:$C$3072,WQBE_Loading!P$4:P$3072,,0,),"")</f>
        <v>0.191957346796443</v>
      </c>
      <c r="AQ399" s="13">
        <f>IFERROR(_xlfn.XLOOKUP($C399,WQBE_Loading!$C$4:$C$3072,WQBE_Loading!Q$4:Q$3072,,0,),"")</f>
        <v>4323974.4456196399</v>
      </c>
      <c r="AR399">
        <f>_xlfn.XLOOKUP(C399,UrbanHeat!$A$2:$A$1333,UrbanHeat!$B$2:$B$1333,,0,)</f>
        <v>13.448</v>
      </c>
      <c r="AS399" s="25">
        <f>_xlfn.XLOOKUP($C399,TNC_Loading!$A$2:$A$1332,TNC_Loading!B$2:B$1332,,0,)</f>
        <v>5.7649999999999997</v>
      </c>
      <c r="AT399" s="25">
        <f>_xlfn.XLOOKUP($C399,TNC_Loading!$A$2:$A$1332,TNC_Loading!C$2:C$1332,,0,)</f>
        <v>1.5840000000000001</v>
      </c>
      <c r="AU399" s="25">
        <f>_xlfn.XLOOKUP($C399,TNC_Loading!$A$2:$A$1332,TNC_Loading!D$2:D$1332,,0,)</f>
        <v>4.7430000000000003</v>
      </c>
      <c r="AV399" s="25">
        <f>_xlfn.XLOOKUP($C399,TNC_Loading!$A$2:$A$1332,TNC_Loading!E$2:E$1332,,0,)</f>
        <v>7.9459999999999997</v>
      </c>
      <c r="AW399" s="25">
        <f>_xlfn.XLOOKUP($C399,TNC_Loading!$A$2:$A$1332,TNC_Loading!F$2:F$1332,,0,)</f>
        <v>189.17</v>
      </c>
      <c r="AX399">
        <f>_xlfn.XLOOKUP(C399,BIBI!$D$2:$D$1332,BIBI!$F$2:$F$1332,,0,)</f>
        <v>0</v>
      </c>
      <c r="AY399">
        <f>_xlfn.XLOOKUP(C399,FacilityCounts!$A$3:$A$1333,FacilityCounts!$B$3:$B$1333,,0,)</f>
        <v>0</v>
      </c>
      <c r="AZ399">
        <f>_xlfn.XLOOKUP(C399,FacilityCounts!$D$3:$D$1333,FacilityCounts!$E$3:$E$1333,,0,)</f>
        <v>0</v>
      </c>
      <c r="BA399">
        <f>_xlfn.XLOOKUP(C399,FacilityCounts!$G$3:$G$1333,FacilityCounts!$H$3:$H$1333,,0,)</f>
        <v>0</v>
      </c>
      <c r="BB399">
        <f>IFERROR(_xlfn.XLOOKUP(C399,'DA to P Sensitive Lakes'!$P$2:$P$44,'DA to P Sensitive Lakes'!$Q$2:$Q$44,,0,),0)</f>
        <v>0</v>
      </c>
      <c r="BC399" s="25">
        <f>_xlfn.XLOOKUP(C399,'Historic Runoff (mm)'!$A$2:$A$1332,'Historic Runoff (mm)'!$B$2:$B$1332,,0,)</f>
        <v>429.74799999999999</v>
      </c>
      <c r="BD399">
        <f>_xlfn.XLOOKUP(C399,DrainageComplaint!$A$2:$A$1332,DrainageComplaint!$B$2:$B$1332,,0,)</f>
        <v>0</v>
      </c>
      <c r="BE399">
        <f>_xlfn.XLOOKUP(C399,PAD_Area!$G$2:$G$1332,PAD_Area!$H$2:$H$1332,,0,)</f>
        <v>0</v>
      </c>
    </row>
    <row r="400" spans="1:57" x14ac:dyDescent="0.2">
      <c r="A400" s="2">
        <v>397</v>
      </c>
      <c r="B400" s="2">
        <v>398</v>
      </c>
      <c r="C400" s="20">
        <v>1003930</v>
      </c>
      <c r="D400" s="3" t="s">
        <v>26</v>
      </c>
      <c r="E400" s="3" t="s">
        <v>27</v>
      </c>
      <c r="F400" s="3">
        <v>2061.6019999999999</v>
      </c>
      <c r="G400" s="3">
        <v>63077.753594000002</v>
      </c>
      <c r="H400" s="3">
        <v>89803017.001399994</v>
      </c>
      <c r="I400" s="2">
        <v>6</v>
      </c>
      <c r="J400" s="2">
        <v>0</v>
      </c>
      <c r="K400" s="2">
        <v>0</v>
      </c>
      <c r="L400" s="2">
        <v>11</v>
      </c>
      <c r="M400" s="3">
        <v>0</v>
      </c>
      <c r="N400" s="2">
        <f>_xlfn.XLOOKUP(C400,Shellfish_Presence!$E$3:$E$1333,Shellfish_Presence!$G$3:$G$1333,,0,)</f>
        <v>1</v>
      </c>
      <c r="O400" s="3">
        <v>7.4797198176383972E-2</v>
      </c>
      <c r="P400" s="3">
        <v>2.5346299633383751E-2</v>
      </c>
      <c r="Q400" s="2">
        <v>0</v>
      </c>
      <c r="R400" s="3">
        <v>0.99999898672103882</v>
      </c>
      <c r="S400" s="3">
        <v>0.11304499953985214</v>
      </c>
      <c r="T400" s="3">
        <v>0</v>
      </c>
      <c r="U400" s="3">
        <v>0</v>
      </c>
      <c r="V400" s="2">
        <v>0</v>
      </c>
      <c r="W400" s="3" t="str">
        <f t="shared" si="12"/>
        <v/>
      </c>
      <c r="X400" t="str">
        <f t="shared" si="13"/>
        <v/>
      </c>
      <c r="Y400">
        <f>IFERROR(INDEX('Parcel Year'!$N$3:$N$1175,MATCH(KC_SPS_SubbasinAttributes!C400,'Parcel Year'!$M$3:$M$1175,0)),0)</f>
        <v>0.48038399219512939</v>
      </c>
      <c r="Z400">
        <f>INDEX(Imperviousness!$B$2:$B$1332,MATCH(KC_SPS_SubbasinAttributes!C400,Imperviousness!$A$2:$A$1332,0))</f>
        <v>0.51600000000000001</v>
      </c>
      <c r="AA400">
        <f>INDEX('Flow Duration Index'!$B$2:$B$1332,MATCH(KC_SPS_SubbasinAttributes!C400,'Flow Duration Index'!$A$2:$A$1332,0))</f>
        <v>8.1370000000000005</v>
      </c>
      <c r="AB400">
        <f>INDEX(Opportunity_Index!$G$2:$G$1333,MATCH(KC_SPS_SubbasinAttributes!C400,Opportunity_Index!$F$2:$F$1333,0))</f>
        <v>0.63444999999999996</v>
      </c>
      <c r="AC400">
        <f>INDEX(Traffic!$B$2:$B$1332,MATCH(KC_SPS_SubbasinAttributes!C400,Traffic!$A$2:$A$1332,0))</f>
        <v>9849.9580000000005</v>
      </c>
      <c r="AD400">
        <f>INDEX(EquityScore!$F$3:$F$1334,MATCH(KC_SPS_SubbasinAttributes!C400,EquityScore!$E$3:$E$1334,0))</f>
        <v>3.8333333349999998</v>
      </c>
      <c r="AE400" t="str">
        <f>IFERROR(INDEX(PavementCondition!$E$2:$E$669,MATCH(KC_SPS_SubbasinAttributes!C400,PavementCondition!$D$2:$D$669,0)),"N/A")</f>
        <v>N/A</v>
      </c>
      <c r="AF400">
        <f>INDEX(SpawnerMortality!$E$2:$E$1331,MATCH(KC_SPS_SubbasinAttributes!C400,SpawnerMortality!$D$2:$D$1331,0))</f>
        <v>0.38274235249999999</v>
      </c>
      <c r="AG400" s="25">
        <f>IFERROR(_xlfn.XLOOKUP($C400,WQBE_Loading!$C$4:$C$3072,WQBE_Loading!G$4:G$3072,,0,),"")</f>
        <v>24.439621073562101</v>
      </c>
      <c r="AH400" s="25">
        <f>IFERROR(_xlfn.XLOOKUP($C400,WQBE_Loading!$C$4:$C$3072,WQBE_Loading!H$4:H$3072,,0,),"")</f>
        <v>134.97063747662</v>
      </c>
      <c r="AI400" s="25">
        <f>IFERROR(_xlfn.XLOOKUP($C400,WQBE_Loading!$C$4:$C$3072,WQBE_Loading!I$4:I$3072,,0,),"")</f>
        <v>3009.7033278358949</v>
      </c>
      <c r="AJ400" s="25">
        <f>IFERROR(_xlfn.XLOOKUP($C400,WQBE_Loading!$C$4:$C$3072,WQBE_Loading!J$4:J$3072,,0,),"")</f>
        <v>266.57099455241246</v>
      </c>
      <c r="AK400" s="25">
        <f>IFERROR(_xlfn.XLOOKUP($C400,WQBE_Loading!$C$4:$C$3072,WQBE_Loading!K$4:K$3072,,0,),"")</f>
        <v>104100.13858421301</v>
      </c>
      <c r="AL400" s="25">
        <f>IFERROR(_xlfn.XLOOKUP($C400,WQBE_Loading!$C$4:$C$3072,WQBE_Loading!L$4:L$3072,,0,),"")</f>
        <v>3.6189385576634002E-2</v>
      </c>
      <c r="AM400" s="25">
        <f>IFERROR(_xlfn.XLOOKUP($C400,WQBE_Loading!$C$4:$C$3072,WQBE_Loading!M$4:M$3072,,0,),"")</f>
        <v>4.4485332230498097E-3</v>
      </c>
      <c r="AN400" s="25">
        <f>IFERROR(_xlfn.XLOOKUP($C400,WQBE_Loading!$C$4:$C$3072,WQBE_Loading!N$4:N$3072,,0,),"")</f>
        <v>1.0560406457104201</v>
      </c>
      <c r="AO400" s="25">
        <f>IFERROR(_xlfn.XLOOKUP($C400,WQBE_Loading!$C$4:$C$3072,WQBE_Loading!O$4:O$3072,,0,),"")</f>
        <v>5.0445968669724053</v>
      </c>
      <c r="AP400" s="25">
        <f>IFERROR(_xlfn.XLOOKUP($C400,WQBE_Loading!$C$4:$C$3072,WQBE_Loading!P$4:P$3072,,0,),"")</f>
        <v>9.3181024248035946</v>
      </c>
      <c r="AQ400" s="13">
        <f>IFERROR(_xlfn.XLOOKUP($C400,WQBE_Loading!$C$4:$C$3072,WQBE_Loading!Q$4:Q$3072,,0,),"")</f>
        <v>83940175.653361261</v>
      </c>
      <c r="AR400">
        <f>_xlfn.XLOOKUP(C400,UrbanHeat!$A$2:$A$1333,UrbanHeat!$B$2:$B$1333,,0,)</f>
        <v>16.440999999999999</v>
      </c>
      <c r="AS400" s="25">
        <f>_xlfn.XLOOKUP($C400,TNC_Loading!$A$2:$A$1332,TNC_Loading!B$2:B$1332,,0,)</f>
        <v>14.157999999999999</v>
      </c>
      <c r="AT400" s="25">
        <f>_xlfn.XLOOKUP($C400,TNC_Loading!$A$2:$A$1332,TNC_Loading!C$2:C$1332,,0,)</f>
        <v>16.199000000000002</v>
      </c>
      <c r="AU400" s="25">
        <f>_xlfn.XLOOKUP($C400,TNC_Loading!$A$2:$A$1332,TNC_Loading!D$2:D$1332,,0,)</f>
        <v>41.012</v>
      </c>
      <c r="AV400" s="25">
        <f>_xlfn.XLOOKUP($C400,TNC_Loading!$A$2:$A$1332,TNC_Loading!E$2:E$1332,,0,)</f>
        <v>45.435000000000002</v>
      </c>
      <c r="AW400" s="25">
        <f>_xlfn.XLOOKUP($C400,TNC_Loading!$A$2:$A$1332,TNC_Loading!F$2:F$1332,,0,)</f>
        <v>664.404</v>
      </c>
      <c r="AX400">
        <f>_xlfn.XLOOKUP(C400,BIBI!$D$2:$D$1332,BIBI!$F$2:$F$1332,,0,)</f>
        <v>0</v>
      </c>
      <c r="AY400">
        <f>_xlfn.XLOOKUP(C400,FacilityCounts!$A$3:$A$1333,FacilityCounts!$B$3:$B$1333,,0,)</f>
        <v>0</v>
      </c>
      <c r="AZ400">
        <f>_xlfn.XLOOKUP(C400,FacilityCounts!$D$3:$D$1333,FacilityCounts!$E$3:$E$1333,,0,)</f>
        <v>0</v>
      </c>
      <c r="BA400">
        <f>_xlfn.XLOOKUP(C400,FacilityCounts!$G$3:$G$1333,FacilityCounts!$H$3:$H$1333,,0,)</f>
        <v>0</v>
      </c>
      <c r="BB400">
        <f>IFERROR(_xlfn.XLOOKUP(C400,'DA to P Sensitive Lakes'!$P$2:$P$44,'DA to P Sensitive Lakes'!$Q$2:$Q$44,,0,),0)</f>
        <v>0</v>
      </c>
      <c r="BC400" s="25">
        <f>_xlfn.XLOOKUP(C400,'Historic Runoff (mm)'!$A$2:$A$1332,'Historic Runoff (mm)'!$B$2:$B$1332,,0,)</f>
        <v>718.39200000000005</v>
      </c>
      <c r="BD400">
        <f>_xlfn.XLOOKUP(C400,DrainageComplaint!$A$2:$A$1332,DrainageComplaint!$B$2:$B$1332,,0,)</f>
        <v>2</v>
      </c>
      <c r="BE400">
        <f>_xlfn.XLOOKUP(C400,PAD_Area!$G$2:$G$1332,PAD_Area!$H$2:$H$1332,,0,)</f>
        <v>0</v>
      </c>
    </row>
    <row r="401" spans="1:57" x14ac:dyDescent="0.2">
      <c r="A401" s="2">
        <v>398</v>
      </c>
      <c r="B401" s="2">
        <v>399</v>
      </c>
      <c r="C401" s="20">
        <v>1003940</v>
      </c>
      <c r="D401" s="3" t="s">
        <v>26</v>
      </c>
      <c r="E401" s="3" t="s">
        <v>27</v>
      </c>
      <c r="F401" s="3">
        <v>928.25099999999998</v>
      </c>
      <c r="G401" s="3">
        <v>33495.463764499997</v>
      </c>
      <c r="H401" s="3">
        <v>40434445.6131</v>
      </c>
      <c r="I401" s="2">
        <v>2</v>
      </c>
      <c r="J401" s="2">
        <v>2</v>
      </c>
      <c r="K401" s="2">
        <v>0</v>
      </c>
      <c r="L401" s="2">
        <v>4</v>
      </c>
      <c r="M401" s="3">
        <v>0</v>
      </c>
      <c r="N401" s="2">
        <f>_xlfn.XLOOKUP(C401,Shellfish_Presence!$E$3:$E$1333,Shellfish_Presence!$G$3:$G$1333,,0,)</f>
        <v>1</v>
      </c>
      <c r="O401" s="3">
        <v>0</v>
      </c>
      <c r="P401" s="3">
        <v>0</v>
      </c>
      <c r="Q401" s="2">
        <v>0</v>
      </c>
      <c r="R401" s="3">
        <v>1</v>
      </c>
      <c r="S401" s="3">
        <v>0.37524399161338806</v>
      </c>
      <c r="T401" s="3">
        <v>78060.8984375</v>
      </c>
      <c r="U401" s="3">
        <v>55426</v>
      </c>
      <c r="V401" s="2">
        <v>376</v>
      </c>
      <c r="W401" s="3">
        <f t="shared" si="12"/>
        <v>4.8167521451350833E-3</v>
      </c>
      <c r="X401">
        <f t="shared" si="13"/>
        <v>0.71003538403259869</v>
      </c>
      <c r="Y401">
        <f>IFERROR(INDEX('Parcel Year'!$N$3:$N$1175,MATCH(KC_SPS_SubbasinAttributes!C401,'Parcel Year'!$M$3:$M$1175,0)),0)</f>
        <v>0.5722630296313298</v>
      </c>
      <c r="Z401">
        <f>INDEX(Imperviousness!$B$2:$B$1332,MATCH(KC_SPS_SubbasinAttributes!C401,Imperviousness!$A$2:$A$1332,0))</f>
        <v>0.33900000000000002</v>
      </c>
      <c r="AA401">
        <f>INDEX('Flow Duration Index'!$B$2:$B$1332,MATCH(KC_SPS_SubbasinAttributes!C401,'Flow Duration Index'!$A$2:$A$1332,0))</f>
        <v>7.06</v>
      </c>
      <c r="AB401">
        <f>INDEX(Opportunity_Index!$G$2:$G$1333,MATCH(KC_SPS_SubbasinAttributes!C401,Opportunity_Index!$F$2:$F$1333,0))</f>
        <v>0.85719999999999996</v>
      </c>
      <c r="AC401">
        <f>INDEX(Traffic!$B$2:$B$1332,MATCH(KC_SPS_SubbasinAttributes!C401,Traffic!$A$2:$A$1332,0))</f>
        <v>1952.9449999999999</v>
      </c>
      <c r="AD401">
        <f>INDEX(EquityScore!$F$3:$F$1334,MATCH(KC_SPS_SubbasinAttributes!C401,EquityScore!$E$3:$E$1334,0))</f>
        <v>4</v>
      </c>
      <c r="AE401">
        <f>IFERROR(INDEX(PavementCondition!$E$2:$E$669,MATCH(KC_SPS_SubbasinAttributes!C401,PavementCondition!$D$2:$D$669,0)),"N/A")</f>
        <v>43</v>
      </c>
      <c r="AF401">
        <f>INDEX(SpawnerMortality!$E$2:$E$1331,MATCH(KC_SPS_SubbasinAttributes!C401,SpawnerMortality!$D$2:$D$1331,0))</f>
        <v>0.41615310100000003</v>
      </c>
      <c r="AG401" s="25">
        <f>IFERROR(_xlfn.XLOOKUP($C401,WQBE_Loading!$C$4:$C$3072,WQBE_Loading!G$4:G$3072,,0,),"")</f>
        <v>7.8834848915058</v>
      </c>
      <c r="AH401" s="25">
        <f>IFERROR(_xlfn.XLOOKUP($C401,WQBE_Loading!$C$4:$C$3072,WQBE_Loading!H$4:H$3072,,0,),"")</f>
        <v>46.419977980536352</v>
      </c>
      <c r="AI401" s="25">
        <f>IFERROR(_xlfn.XLOOKUP($C401,WQBE_Loading!$C$4:$C$3072,WQBE_Loading!I$4:I$3072,,0,),"")</f>
        <v>976.21144827938997</v>
      </c>
      <c r="AJ401" s="25">
        <f>IFERROR(_xlfn.XLOOKUP($C401,WQBE_Loading!$C$4:$C$3072,WQBE_Loading!J$4:J$3072,,0,),"")</f>
        <v>90.374226789034651</v>
      </c>
      <c r="AK401" s="25">
        <f>IFERROR(_xlfn.XLOOKUP($C401,WQBE_Loading!$C$4:$C$3072,WQBE_Loading!K$4:K$3072,,0,),"")</f>
        <v>36525.154223390302</v>
      </c>
      <c r="AL401" s="25">
        <f>IFERROR(_xlfn.XLOOKUP($C401,WQBE_Loading!$C$4:$C$3072,WQBE_Loading!L$4:L$3072,,0,),"")</f>
        <v>1.1766713481354048E-2</v>
      </c>
      <c r="AM401" s="25">
        <f>IFERROR(_xlfn.XLOOKUP($C401,WQBE_Loading!$C$4:$C$3072,WQBE_Loading!M$4:M$3072,,0,),"")</f>
        <v>1.310697862693145E-3</v>
      </c>
      <c r="AN401" s="25">
        <f>IFERROR(_xlfn.XLOOKUP($C401,WQBE_Loading!$C$4:$C$3072,WQBE_Loading!N$4:N$3072,,0,),"")</f>
        <v>0.36082860427035301</v>
      </c>
      <c r="AO401" s="25">
        <f>IFERROR(_xlfn.XLOOKUP($C401,WQBE_Loading!$C$4:$C$3072,WQBE_Loading!O$4:O$3072,,0,),"")</f>
        <v>1.6313201762388849</v>
      </c>
      <c r="AP401" s="25">
        <f>IFERROR(_xlfn.XLOOKUP($C401,WQBE_Loading!$C$4:$C$3072,WQBE_Loading!P$4:P$3072,,0,),"")</f>
        <v>3.2854124700793648</v>
      </c>
      <c r="AQ401" s="13">
        <f>IFERROR(_xlfn.XLOOKUP($C401,WQBE_Loading!$C$4:$C$3072,WQBE_Loading!Q$4:Q$3072,,0,),"")</f>
        <v>27192828.572373301</v>
      </c>
      <c r="AR401">
        <f>_xlfn.XLOOKUP(C401,UrbanHeat!$A$2:$A$1333,UrbanHeat!$B$2:$B$1333,,0,)</f>
        <v>17.614999999999998</v>
      </c>
      <c r="AS401" s="25">
        <f>_xlfn.XLOOKUP($C401,TNC_Loading!$A$2:$A$1332,TNC_Loading!B$2:B$1332,,0,)</f>
        <v>14.837999999999999</v>
      </c>
      <c r="AT401" s="25">
        <f>_xlfn.XLOOKUP($C401,TNC_Loading!$A$2:$A$1332,TNC_Loading!C$2:C$1332,,0,)</f>
        <v>20.78</v>
      </c>
      <c r="AU401" s="25">
        <f>_xlfn.XLOOKUP($C401,TNC_Loading!$A$2:$A$1332,TNC_Loading!D$2:D$1332,,0,)</f>
        <v>32.572000000000003</v>
      </c>
      <c r="AV401" s="25">
        <f>_xlfn.XLOOKUP($C401,TNC_Loading!$A$2:$A$1332,TNC_Loading!E$2:E$1332,,0,)</f>
        <v>49.054000000000002</v>
      </c>
      <c r="AW401" s="25">
        <f>_xlfn.XLOOKUP($C401,TNC_Loading!$A$2:$A$1332,TNC_Loading!F$2:F$1332,,0,)</f>
        <v>577.90800000000002</v>
      </c>
      <c r="AX401">
        <f>_xlfn.XLOOKUP(C401,BIBI!$D$2:$D$1332,BIBI!$F$2:$F$1332,,0,)</f>
        <v>3.45</v>
      </c>
      <c r="AY401">
        <f>_xlfn.XLOOKUP(C401,FacilityCounts!$A$3:$A$1333,FacilityCounts!$B$3:$B$1333,,0,)</f>
        <v>17</v>
      </c>
      <c r="AZ401">
        <f>_xlfn.XLOOKUP(C401,FacilityCounts!$D$3:$D$1333,FacilityCounts!$E$3:$E$1333,,0,)</f>
        <v>4</v>
      </c>
      <c r="BA401">
        <f>_xlfn.XLOOKUP(C401,FacilityCounts!$G$3:$G$1333,FacilityCounts!$H$3:$H$1333,,0,)</f>
        <v>2</v>
      </c>
      <c r="BB401">
        <f>IFERROR(_xlfn.XLOOKUP(C401,'DA to P Sensitive Lakes'!$P$2:$P$44,'DA to P Sensitive Lakes'!$Q$2:$Q$44,,0,),0)</f>
        <v>0</v>
      </c>
      <c r="BC401" s="25">
        <f>_xlfn.XLOOKUP(C401,'Historic Runoff (mm)'!$A$2:$A$1332,'Historic Runoff (mm)'!$B$2:$B$1332,,0,)</f>
        <v>814.10900000000004</v>
      </c>
      <c r="BD401">
        <f>_xlfn.XLOOKUP(C401,DrainageComplaint!$A$2:$A$1332,DrainageComplaint!$B$2:$B$1332,,0,)</f>
        <v>34</v>
      </c>
      <c r="BE401">
        <f>_xlfn.XLOOKUP(C401,PAD_Area!$G$2:$G$1332,PAD_Area!$H$2:$H$1332,,0,)</f>
        <v>0</v>
      </c>
    </row>
    <row r="402" spans="1:57" x14ac:dyDescent="0.2">
      <c r="A402" s="2">
        <v>399</v>
      </c>
      <c r="B402" s="2">
        <v>400</v>
      </c>
      <c r="C402" s="20">
        <v>1003950</v>
      </c>
      <c r="D402" s="3" t="s">
        <v>26</v>
      </c>
      <c r="E402" s="3" t="s">
        <v>27</v>
      </c>
      <c r="F402" s="3">
        <v>123.18600000000001</v>
      </c>
      <c r="G402" s="3">
        <v>12117.429607599999</v>
      </c>
      <c r="H402" s="3">
        <v>5365979.1164499996</v>
      </c>
      <c r="I402" s="2">
        <v>0</v>
      </c>
      <c r="J402" s="2">
        <v>0</v>
      </c>
      <c r="K402" s="2">
        <v>0</v>
      </c>
      <c r="L402" s="2">
        <v>0</v>
      </c>
      <c r="M402" s="3">
        <v>0</v>
      </c>
      <c r="N402" s="2">
        <f>_xlfn.XLOOKUP(C402,Shellfish_Presence!$E$3:$E$1333,Shellfish_Presence!$G$3:$G$1333,,0,)</f>
        <v>1</v>
      </c>
      <c r="O402" s="3">
        <v>0</v>
      </c>
      <c r="P402" s="3">
        <v>0</v>
      </c>
      <c r="Q402" s="2">
        <v>0</v>
      </c>
      <c r="R402" s="3">
        <v>1</v>
      </c>
      <c r="S402" s="3">
        <v>0</v>
      </c>
      <c r="T402" s="3">
        <v>0</v>
      </c>
      <c r="U402" s="3">
        <v>0</v>
      </c>
      <c r="V402" s="2">
        <v>0</v>
      </c>
      <c r="W402" s="3" t="str">
        <f t="shared" si="12"/>
        <v/>
      </c>
      <c r="X402" t="str">
        <f t="shared" si="13"/>
        <v/>
      </c>
      <c r="Y402">
        <f>IFERROR(INDEX('Parcel Year'!$N$3:$N$1175,MATCH(KC_SPS_SubbasinAttributes!C402,'Parcel Year'!$M$3:$M$1175,0)),0)</f>
        <v>0.47775200009346008</v>
      </c>
      <c r="Z402">
        <f>INDEX(Imperviousness!$B$2:$B$1332,MATCH(KC_SPS_SubbasinAttributes!C402,Imperviousness!$A$2:$A$1332,0))</f>
        <v>0.19400000000000001</v>
      </c>
      <c r="AA402">
        <f>INDEX('Flow Duration Index'!$B$2:$B$1332,MATCH(KC_SPS_SubbasinAttributes!C402,'Flow Duration Index'!$A$2:$A$1332,0))</f>
        <v>10.34</v>
      </c>
      <c r="AB402">
        <f>INDEX(Opportunity_Index!$G$2:$G$1333,MATCH(KC_SPS_SubbasinAttributes!C402,Opportunity_Index!$F$2:$F$1333,0))</f>
        <v>1.2500000000000001E-2</v>
      </c>
      <c r="AC402">
        <f>INDEX(Traffic!$B$2:$B$1332,MATCH(KC_SPS_SubbasinAttributes!C402,Traffic!$A$2:$A$1332,0))</f>
        <v>1105.329</v>
      </c>
      <c r="AD402">
        <f>INDEX(EquityScore!$F$3:$F$1334,MATCH(KC_SPS_SubbasinAttributes!C402,EquityScore!$E$3:$E$1334,0))</f>
        <v>1</v>
      </c>
      <c r="AE402" t="str">
        <f>IFERROR(INDEX(PavementCondition!$E$2:$E$669,MATCH(KC_SPS_SubbasinAttributes!C402,PavementCondition!$D$2:$D$669,0)),"N/A")</f>
        <v>N/A</v>
      </c>
      <c r="AF402">
        <f>INDEX(SpawnerMortality!$E$2:$E$1331,MATCH(KC_SPS_SubbasinAttributes!C402,SpawnerMortality!$D$2:$D$1331,0))</f>
        <v>0.36315738450000001</v>
      </c>
      <c r="AG402" s="25">
        <f>IFERROR(_xlfn.XLOOKUP($C402,WQBE_Loading!$C$4:$C$3072,WQBE_Loading!G$4:G$3072,,0,),"")</f>
        <v>0.29297561838253</v>
      </c>
      <c r="AH402" s="25">
        <f>IFERROR(_xlfn.XLOOKUP($C402,WQBE_Loading!$C$4:$C$3072,WQBE_Loading!H$4:H$3072,,0,),"")</f>
        <v>1.387259381028255</v>
      </c>
      <c r="AI402" s="25">
        <f>IFERROR(_xlfn.XLOOKUP($C402,WQBE_Loading!$C$4:$C$3072,WQBE_Loading!I$4:I$3072,,0,),"")</f>
        <v>98.442318216094549</v>
      </c>
      <c r="AJ402" s="25">
        <f>IFERROR(_xlfn.XLOOKUP($C402,WQBE_Loading!$C$4:$C$3072,WQBE_Loading!J$4:J$3072,,0,),"")</f>
        <v>7.1854104633472495</v>
      </c>
      <c r="AK402" s="25">
        <f>IFERROR(_xlfn.XLOOKUP($C402,WQBE_Loading!$C$4:$C$3072,WQBE_Loading!K$4:K$3072,,0,),"")</f>
        <v>1829.7989787685601</v>
      </c>
      <c r="AL402" s="25">
        <f>IFERROR(_xlfn.XLOOKUP($C402,WQBE_Loading!$C$4:$C$3072,WQBE_Loading!L$4:L$3072,,0,),"")</f>
        <v>5.22837612583081E-4</v>
      </c>
      <c r="AM402" s="25">
        <f>IFERROR(_xlfn.XLOOKUP($C402,WQBE_Loading!$C$4:$C$3072,WQBE_Loading!M$4:M$3072,,0,),"")</f>
        <v>1.1553346610369901E-5</v>
      </c>
      <c r="AN402" s="25">
        <f>IFERROR(_xlfn.XLOOKUP($C402,WQBE_Loading!$C$4:$C$3072,WQBE_Loading!N$4:N$3072,,0,),"")</f>
        <v>3.2630466714988954E-2</v>
      </c>
      <c r="AO402" s="25">
        <f>IFERROR(_xlfn.XLOOKUP($C402,WQBE_Loading!$C$4:$C$3072,WQBE_Loading!O$4:O$3072,,0,),"")</f>
        <v>8.765830246868006E-2</v>
      </c>
      <c r="AP402" s="25">
        <f>IFERROR(_xlfn.XLOOKUP($C402,WQBE_Loading!$C$4:$C$3072,WQBE_Loading!P$4:P$3072,,0,),"")</f>
        <v>9.1967843585970405E-2</v>
      </c>
      <c r="AQ402" s="13">
        <f>IFERROR(_xlfn.XLOOKUP($C402,WQBE_Loading!$C$4:$C$3072,WQBE_Loading!Q$4:Q$3072,,0,),"")</f>
        <v>2784927.012782455</v>
      </c>
      <c r="AR402">
        <f>_xlfn.XLOOKUP(C402,UrbanHeat!$A$2:$A$1333,UrbanHeat!$B$2:$B$1333,,0,)</f>
        <v>6.9989999999999997</v>
      </c>
      <c r="AS402" s="25">
        <f>_xlfn.XLOOKUP($C402,TNC_Loading!$A$2:$A$1332,TNC_Loading!B$2:B$1332,,0,)</f>
        <v>8.2750000000000004</v>
      </c>
      <c r="AT402" s="25">
        <f>_xlfn.XLOOKUP($C402,TNC_Loading!$A$2:$A$1332,TNC_Loading!C$2:C$1332,,0,)</f>
        <v>5.5540000000000003</v>
      </c>
      <c r="AU402" s="25">
        <f>_xlfn.XLOOKUP($C402,TNC_Loading!$A$2:$A$1332,TNC_Loading!D$2:D$1332,,0,)</f>
        <v>8.6140000000000008</v>
      </c>
      <c r="AV402" s="25">
        <f>_xlfn.XLOOKUP($C402,TNC_Loading!$A$2:$A$1332,TNC_Loading!E$2:E$1332,,0,)</f>
        <v>16.494</v>
      </c>
      <c r="AW402" s="25">
        <f>_xlfn.XLOOKUP($C402,TNC_Loading!$A$2:$A$1332,TNC_Loading!F$2:F$1332,,0,)</f>
        <v>275.59399999999999</v>
      </c>
      <c r="AX402">
        <f>_xlfn.XLOOKUP(C402,BIBI!$D$2:$D$1332,BIBI!$F$2:$F$1332,,0,)</f>
        <v>0</v>
      </c>
      <c r="AY402">
        <f>_xlfn.XLOOKUP(C402,FacilityCounts!$A$3:$A$1333,FacilityCounts!$B$3:$B$1333,,0,)</f>
        <v>0</v>
      </c>
      <c r="AZ402">
        <f>_xlfn.XLOOKUP(C402,FacilityCounts!$D$3:$D$1333,FacilityCounts!$E$3:$E$1333,,0,)</f>
        <v>0</v>
      </c>
      <c r="BA402">
        <f>_xlfn.XLOOKUP(C402,FacilityCounts!$G$3:$G$1333,FacilityCounts!$H$3:$H$1333,,0,)</f>
        <v>0</v>
      </c>
      <c r="BB402">
        <f>IFERROR(_xlfn.XLOOKUP(C402,'DA to P Sensitive Lakes'!$P$2:$P$44,'DA to P Sensitive Lakes'!$Q$2:$Q$44,,0,),0)</f>
        <v>0</v>
      </c>
      <c r="BC402" s="25">
        <f>_xlfn.XLOOKUP(C402,'Historic Runoff (mm)'!$A$2:$A$1332,'Historic Runoff (mm)'!$B$2:$B$1332,,0,)</f>
        <v>580.04899999999998</v>
      </c>
      <c r="BD402">
        <f>_xlfn.XLOOKUP(C402,DrainageComplaint!$A$2:$A$1332,DrainageComplaint!$B$2:$B$1332,,0,)</f>
        <v>0</v>
      </c>
      <c r="BE402">
        <f>_xlfn.XLOOKUP(C402,PAD_Area!$G$2:$G$1332,PAD_Area!$H$2:$H$1332,,0,)</f>
        <v>0</v>
      </c>
    </row>
    <row r="403" spans="1:57" x14ac:dyDescent="0.2">
      <c r="A403" s="2">
        <v>400</v>
      </c>
      <c r="B403" s="2">
        <v>401</v>
      </c>
      <c r="C403" s="20">
        <v>1003960</v>
      </c>
      <c r="D403" s="3" t="s">
        <v>26</v>
      </c>
      <c r="E403" s="3" t="s">
        <v>27</v>
      </c>
      <c r="F403" s="3">
        <v>1.1080000000000001</v>
      </c>
      <c r="G403" s="3">
        <v>971.26529812299998</v>
      </c>
      <c r="H403" s="3">
        <v>48270.8211935</v>
      </c>
      <c r="I403" s="2">
        <v>0</v>
      </c>
      <c r="J403" s="2">
        <v>0</v>
      </c>
      <c r="K403" s="2">
        <v>0</v>
      </c>
      <c r="L403" s="2">
        <v>0</v>
      </c>
      <c r="M403" s="3">
        <v>0</v>
      </c>
      <c r="N403" s="2">
        <f>_xlfn.XLOOKUP(C403,Shellfish_Presence!$E$3:$E$1333,Shellfish_Presence!$G$3:$G$1333,,0,)</f>
        <v>1</v>
      </c>
      <c r="O403" s="3">
        <v>0</v>
      </c>
      <c r="P403" s="3">
        <v>0</v>
      </c>
      <c r="Q403" s="2">
        <v>0</v>
      </c>
      <c r="R403" s="3">
        <v>1.0001399517059326</v>
      </c>
      <c r="S403" s="3">
        <v>0</v>
      </c>
      <c r="T403" s="3">
        <v>0</v>
      </c>
      <c r="U403" s="3">
        <v>0</v>
      </c>
      <c r="V403" s="2">
        <v>0</v>
      </c>
      <c r="W403" s="3" t="str">
        <f t="shared" si="12"/>
        <v/>
      </c>
      <c r="X403" t="str">
        <f t="shared" si="13"/>
        <v/>
      </c>
      <c r="Y403">
        <f>IFERROR(INDEX('Parcel Year'!$N$3:$N$1175,MATCH(KC_SPS_SubbasinAttributes!C403,'Parcel Year'!$M$3:$M$1175,0)),0)</f>
        <v>0.88748699426651001</v>
      </c>
      <c r="Z403">
        <f>INDEX(Imperviousness!$B$2:$B$1332,MATCH(KC_SPS_SubbasinAttributes!C403,Imperviousness!$A$2:$A$1332,0))</f>
        <v>0</v>
      </c>
      <c r="AA403">
        <f>INDEX('Flow Duration Index'!$B$2:$B$1332,MATCH(KC_SPS_SubbasinAttributes!C403,'Flow Duration Index'!$A$2:$A$1332,0))</f>
        <v>1.8340000000000001</v>
      </c>
      <c r="AB403">
        <f>INDEX(Opportunity_Index!$G$2:$G$1333,MATCH(KC_SPS_SubbasinAttributes!C403,Opportunity_Index!$F$2:$F$1333,0))</f>
        <v>2.1850000000000001E-2</v>
      </c>
      <c r="AC403">
        <f>INDEX(Traffic!$B$2:$B$1332,MATCH(KC_SPS_SubbasinAttributes!C403,Traffic!$A$2:$A$1332,0))</f>
        <v>167.971</v>
      </c>
      <c r="AD403">
        <f>INDEX(EquityScore!$F$3:$F$1334,MATCH(KC_SPS_SubbasinAttributes!C403,EquityScore!$E$3:$E$1334,0))</f>
        <v>0.5</v>
      </c>
      <c r="AE403" t="str">
        <f>IFERROR(INDEX(PavementCondition!$E$2:$E$669,MATCH(KC_SPS_SubbasinAttributes!C403,PavementCondition!$D$2:$D$669,0)),"N/A")</f>
        <v>N/A</v>
      </c>
      <c r="AF403">
        <f>INDEX(SpawnerMortality!$E$2:$E$1331,MATCH(KC_SPS_SubbasinAttributes!C403,SpawnerMortality!$D$2:$D$1331,0))</f>
        <v>0</v>
      </c>
      <c r="AG403" s="25">
        <f>IFERROR(_xlfn.XLOOKUP($C403,WQBE_Loading!$C$4:$C$3072,WQBE_Loading!G$4:G$3072,,0,),"")</f>
        <v>2.6523206073941899E-4</v>
      </c>
      <c r="AH403" s="25">
        <f>IFERROR(_xlfn.XLOOKUP($C403,WQBE_Loading!$C$4:$C$3072,WQBE_Loading!H$4:H$3072,,0,),"")</f>
        <v>1.379824938903965E-3</v>
      </c>
      <c r="AI403" s="25">
        <f>IFERROR(_xlfn.XLOOKUP($C403,WQBE_Loading!$C$4:$C$3072,WQBE_Loading!I$4:I$3072,,0,),"")</f>
        <v>1.6968989502249052E-2</v>
      </c>
      <c r="AJ403" s="25">
        <f>IFERROR(_xlfn.XLOOKUP($C403,WQBE_Loading!$C$4:$C$3072,WQBE_Loading!J$4:J$3072,,0,),"")</f>
        <v>1.6160942383095299E-3</v>
      </c>
      <c r="AK403" s="25">
        <f>IFERROR(_xlfn.XLOOKUP($C403,WQBE_Loading!$C$4:$C$3072,WQBE_Loading!K$4:K$3072,,0,),"")</f>
        <v>0.94976525925062694</v>
      </c>
      <c r="AL403" s="25">
        <f>IFERROR(_xlfn.XLOOKUP($C403,WQBE_Loading!$C$4:$C$3072,WQBE_Loading!L$4:L$3072,,0,),"")</f>
        <v>4.2454417729839502E-7</v>
      </c>
      <c r="AM403" s="25">
        <f>IFERROR(_xlfn.XLOOKUP($C403,WQBE_Loading!$C$4:$C$3072,WQBE_Loading!M$4:M$3072,,0,),"")</f>
        <v>4.4078970349892599E-8</v>
      </c>
      <c r="AN403" s="25">
        <f>IFERROR(_xlfn.XLOOKUP($C403,WQBE_Loading!$C$4:$C$3072,WQBE_Loading!N$4:N$3072,,0,),"")</f>
        <v>1.130218279608685E-5</v>
      </c>
      <c r="AO403" s="25">
        <f>IFERROR(_xlfn.XLOOKUP($C403,WQBE_Loading!$C$4:$C$3072,WQBE_Loading!O$4:O$3072,,0,),"")</f>
        <v>5.4991292764162701E-5</v>
      </c>
      <c r="AP403" s="25">
        <f>IFERROR(_xlfn.XLOOKUP($C403,WQBE_Loading!$C$4:$C$3072,WQBE_Loading!P$4:P$3072,,0,),"")</f>
        <v>6.9357321151916943E-5</v>
      </c>
      <c r="AQ403" s="13">
        <f>IFERROR(_xlfn.XLOOKUP($C403,WQBE_Loading!$C$4:$C$3072,WQBE_Loading!Q$4:Q$3072,,0,),"")</f>
        <v>475.5984782951615</v>
      </c>
      <c r="AR403">
        <f>_xlfn.XLOOKUP(C403,UrbanHeat!$A$2:$A$1333,UrbanHeat!$B$2:$B$1333,,0,)</f>
        <v>12.96</v>
      </c>
      <c r="AS403" s="25">
        <f>_xlfn.XLOOKUP($C403,TNC_Loading!$A$2:$A$1332,TNC_Loading!B$2:B$1332,,0,)</f>
        <v>1.04</v>
      </c>
      <c r="AT403" s="25">
        <f>_xlfn.XLOOKUP($C403,TNC_Loading!$A$2:$A$1332,TNC_Loading!C$2:C$1332,,0,)</f>
        <v>0.32500000000000001</v>
      </c>
      <c r="AU403" s="25">
        <f>_xlfn.XLOOKUP($C403,TNC_Loading!$A$2:$A$1332,TNC_Loading!D$2:D$1332,,0,)</f>
        <v>1.286</v>
      </c>
      <c r="AV403" s="25">
        <f>_xlfn.XLOOKUP($C403,TNC_Loading!$A$2:$A$1332,TNC_Loading!E$2:E$1332,,0,)</f>
        <v>2.0680000000000001</v>
      </c>
      <c r="AW403" s="25">
        <f>_xlfn.XLOOKUP($C403,TNC_Loading!$A$2:$A$1332,TNC_Loading!F$2:F$1332,,0,)</f>
        <v>35.597000000000001</v>
      </c>
      <c r="AX403">
        <f>_xlfn.XLOOKUP(C403,BIBI!$D$2:$D$1332,BIBI!$F$2:$F$1332,,0,)</f>
        <v>0</v>
      </c>
      <c r="AY403">
        <f>_xlfn.XLOOKUP(C403,FacilityCounts!$A$3:$A$1333,FacilityCounts!$B$3:$B$1333,,0,)</f>
        <v>0</v>
      </c>
      <c r="AZ403">
        <f>_xlfn.XLOOKUP(C403,FacilityCounts!$D$3:$D$1333,FacilityCounts!$E$3:$E$1333,,0,)</f>
        <v>0</v>
      </c>
      <c r="BA403">
        <f>_xlfn.XLOOKUP(C403,FacilityCounts!$G$3:$G$1333,FacilityCounts!$H$3:$H$1333,,0,)</f>
        <v>0</v>
      </c>
      <c r="BB403">
        <f>IFERROR(_xlfn.XLOOKUP(C403,'DA to P Sensitive Lakes'!$P$2:$P$44,'DA to P Sensitive Lakes'!$Q$2:$Q$44,,0,),0)</f>
        <v>0</v>
      </c>
      <c r="BC403" s="25">
        <f>_xlfn.XLOOKUP(C403,'Historic Runoff (mm)'!$A$2:$A$1332,'Historic Runoff (mm)'!$B$2:$B$1332,,0,)</f>
        <v>6.5490000000000004</v>
      </c>
      <c r="BD403">
        <f>_xlfn.XLOOKUP(C403,DrainageComplaint!$A$2:$A$1332,DrainageComplaint!$B$2:$B$1332,,0,)</f>
        <v>0</v>
      </c>
      <c r="BE403">
        <f>_xlfn.XLOOKUP(C403,PAD_Area!$G$2:$G$1332,PAD_Area!$H$2:$H$1332,,0,)</f>
        <v>0</v>
      </c>
    </row>
    <row r="404" spans="1:57" x14ac:dyDescent="0.2">
      <c r="A404" s="2">
        <v>401</v>
      </c>
      <c r="B404" s="2">
        <v>402</v>
      </c>
      <c r="C404" s="20">
        <v>1003970</v>
      </c>
      <c r="D404" s="3" t="s">
        <v>26</v>
      </c>
      <c r="E404" s="3" t="s">
        <v>27</v>
      </c>
      <c r="F404" s="3">
        <v>4.0350000000000001</v>
      </c>
      <c r="G404" s="3">
        <v>2455.1031097599998</v>
      </c>
      <c r="H404" s="3">
        <v>175782.66751500001</v>
      </c>
      <c r="I404" s="2">
        <v>0</v>
      </c>
      <c r="J404" s="2">
        <v>0</v>
      </c>
      <c r="K404" s="2">
        <v>0</v>
      </c>
      <c r="L404" s="2">
        <v>0</v>
      </c>
      <c r="M404" s="3">
        <v>0</v>
      </c>
      <c r="N404" s="2">
        <f>_xlfn.XLOOKUP(C404,Shellfish_Presence!$E$3:$E$1333,Shellfish_Presence!$G$3:$G$1333,,0,)</f>
        <v>1</v>
      </c>
      <c r="O404" s="3">
        <v>0</v>
      </c>
      <c r="P404" s="3">
        <v>0</v>
      </c>
      <c r="Q404" s="2">
        <v>0</v>
      </c>
      <c r="R404" s="3">
        <v>1.0001100301742554</v>
      </c>
      <c r="S404" s="3">
        <v>0</v>
      </c>
      <c r="T404" s="3">
        <v>0</v>
      </c>
      <c r="U404" s="3">
        <v>0</v>
      </c>
      <c r="V404" s="2">
        <v>0</v>
      </c>
      <c r="W404" s="3" t="str">
        <f t="shared" si="12"/>
        <v/>
      </c>
      <c r="X404" t="str">
        <f t="shared" si="13"/>
        <v/>
      </c>
      <c r="Y404">
        <f>IFERROR(INDEX('Parcel Year'!$N$3:$N$1175,MATCH(KC_SPS_SubbasinAttributes!C404,'Parcel Year'!$M$3:$M$1175,0)),0)</f>
        <v>3.5168498754501343E-2</v>
      </c>
      <c r="Z404">
        <f>INDEX(Imperviousness!$B$2:$B$1332,MATCH(KC_SPS_SubbasinAttributes!C404,Imperviousness!$A$2:$A$1332,0))</f>
        <v>0</v>
      </c>
      <c r="AA404">
        <f>INDEX('Flow Duration Index'!$B$2:$B$1332,MATCH(KC_SPS_SubbasinAttributes!C404,'Flow Duration Index'!$A$2:$A$1332,0))</f>
        <v>1.3340000000000001</v>
      </c>
      <c r="AB404">
        <f>INDEX(Opportunity_Index!$G$2:$G$1333,MATCH(KC_SPS_SubbasinAttributes!C404,Opportunity_Index!$F$2:$F$1333,0))</f>
        <v>2.1850000000000001E-2</v>
      </c>
      <c r="AC404">
        <f>INDEX(Traffic!$B$2:$B$1332,MATCH(KC_SPS_SubbasinAttributes!C404,Traffic!$A$2:$A$1332,0))</f>
        <v>18376.136999999999</v>
      </c>
      <c r="AD404">
        <f>INDEX(EquityScore!$F$3:$F$1334,MATCH(KC_SPS_SubbasinAttributes!C404,EquityScore!$E$3:$E$1334,0))</f>
        <v>0.5</v>
      </c>
      <c r="AE404" t="str">
        <f>IFERROR(INDEX(PavementCondition!$E$2:$E$669,MATCH(KC_SPS_SubbasinAttributes!C404,PavementCondition!$D$2:$D$669,0)),"N/A")</f>
        <v>N/A</v>
      </c>
      <c r="AF404">
        <f>INDEX(SpawnerMortality!$E$2:$E$1331,MATCH(KC_SPS_SubbasinAttributes!C404,SpawnerMortality!$D$2:$D$1331,0))</f>
        <v>0</v>
      </c>
      <c r="AG404" s="25">
        <f>IFERROR(_xlfn.XLOOKUP($C404,WQBE_Loading!$C$4:$C$3072,WQBE_Loading!G$4:G$3072,,0,),"")</f>
        <v>2.4893419245483853E-6</v>
      </c>
      <c r="AH404" s="25">
        <f>IFERROR(_xlfn.XLOOKUP($C404,WQBE_Loading!$C$4:$C$3072,WQBE_Loading!H$4:H$3072,,0,),"")</f>
        <v>1.2172706110722801E-5</v>
      </c>
      <c r="AI404" s="25">
        <f>IFERROR(_xlfn.XLOOKUP($C404,WQBE_Loading!$C$4:$C$3072,WQBE_Loading!I$4:I$3072,,0,),"")</f>
        <v>1.5170790043298999E-3</v>
      </c>
      <c r="AJ404" s="25">
        <f>IFERROR(_xlfn.XLOOKUP($C404,WQBE_Loading!$C$4:$C$3072,WQBE_Loading!J$4:J$3072,,0,),"")</f>
        <v>1.2062523566120551E-4</v>
      </c>
      <c r="AK404" s="25">
        <f>IFERROR(_xlfn.XLOOKUP($C404,WQBE_Loading!$C$4:$C$3072,WQBE_Loading!K$4:K$3072,,0,),"")</f>
        <v>5.5570509283973798E-3</v>
      </c>
      <c r="AL404" s="25">
        <f>IFERROR(_xlfn.XLOOKUP($C404,WQBE_Loading!$C$4:$C$3072,WQBE_Loading!L$4:L$3072,,0,),"")</f>
        <v>1.56717456491063E-9</v>
      </c>
      <c r="AM404" s="25">
        <f>IFERROR(_xlfn.XLOOKUP($C404,WQBE_Loading!$C$4:$C$3072,WQBE_Loading!M$4:M$3072,,0,),"")</f>
        <v>6.8863702367437058E-10</v>
      </c>
      <c r="AN404" s="25">
        <f>IFERROR(_xlfn.XLOOKUP($C404,WQBE_Loading!$C$4:$C$3072,WQBE_Loading!N$4:N$3072,,0,),"")</f>
        <v>5.10707025913378E-8</v>
      </c>
      <c r="AO404" s="25">
        <f>IFERROR(_xlfn.XLOOKUP($C404,WQBE_Loading!$C$4:$C$3072,WQBE_Loading!O$4:O$3072,,0,),"")</f>
        <v>2.8174614880721053E-7</v>
      </c>
      <c r="AP404" s="25">
        <f>IFERROR(_xlfn.XLOOKUP($C404,WQBE_Loading!$C$4:$C$3072,WQBE_Loading!P$4:P$3072,,0,),"")</f>
        <v>2.2797100958275947E-6</v>
      </c>
      <c r="AQ404" s="13">
        <f>IFERROR(_xlfn.XLOOKUP($C404,WQBE_Loading!$C$4:$C$3072,WQBE_Loading!Q$4:Q$3072,,0,),"")</f>
        <v>13087.823094276751</v>
      </c>
      <c r="AR404">
        <f>_xlfn.XLOOKUP(C404,UrbanHeat!$A$2:$A$1333,UrbanHeat!$B$2:$B$1333,,0,)</f>
        <v>13.14</v>
      </c>
      <c r="AS404" s="25">
        <f>_xlfn.XLOOKUP($C404,TNC_Loading!$A$2:$A$1332,TNC_Loading!B$2:B$1332,,0,)</f>
        <v>0.82499999999999996</v>
      </c>
      <c r="AT404" s="25">
        <f>_xlfn.XLOOKUP($C404,TNC_Loading!$A$2:$A$1332,TNC_Loading!C$2:C$1332,,0,)</f>
        <v>0.36799999999999999</v>
      </c>
      <c r="AU404" s="25">
        <f>_xlfn.XLOOKUP($C404,TNC_Loading!$A$2:$A$1332,TNC_Loading!D$2:D$1332,,0,)</f>
        <v>1.4570000000000001</v>
      </c>
      <c r="AV404" s="25">
        <f>_xlfn.XLOOKUP($C404,TNC_Loading!$A$2:$A$1332,TNC_Loading!E$2:E$1332,,0,)</f>
        <v>1.8480000000000001</v>
      </c>
      <c r="AW404" s="25">
        <f>_xlfn.XLOOKUP($C404,TNC_Loading!$A$2:$A$1332,TNC_Loading!F$2:F$1332,,0,)</f>
        <v>26.248999999999999</v>
      </c>
      <c r="AX404">
        <f>_xlfn.XLOOKUP(C404,BIBI!$D$2:$D$1332,BIBI!$F$2:$F$1332,,0,)</f>
        <v>0</v>
      </c>
      <c r="AY404">
        <f>_xlfn.XLOOKUP(C404,FacilityCounts!$A$3:$A$1333,FacilityCounts!$B$3:$B$1333,,0,)</f>
        <v>0</v>
      </c>
      <c r="AZ404">
        <f>_xlfn.XLOOKUP(C404,FacilityCounts!$D$3:$D$1333,FacilityCounts!$E$3:$E$1333,,0,)</f>
        <v>0</v>
      </c>
      <c r="BA404">
        <f>_xlfn.XLOOKUP(C404,FacilityCounts!$G$3:$G$1333,FacilityCounts!$H$3:$H$1333,,0,)</f>
        <v>0</v>
      </c>
      <c r="BB404">
        <f>IFERROR(_xlfn.XLOOKUP(C404,'DA to P Sensitive Lakes'!$P$2:$P$44,'DA to P Sensitive Lakes'!$Q$2:$Q$44,,0,),0)</f>
        <v>0</v>
      </c>
      <c r="BC404" s="25">
        <f>_xlfn.XLOOKUP(C404,'Historic Runoff (mm)'!$A$2:$A$1332,'Historic Runoff (mm)'!$B$2:$B$1332,,0,)</f>
        <v>220.44499999999999</v>
      </c>
      <c r="BD404">
        <f>_xlfn.XLOOKUP(C404,DrainageComplaint!$A$2:$A$1332,DrainageComplaint!$B$2:$B$1332,,0,)</f>
        <v>0</v>
      </c>
      <c r="BE404">
        <f>_xlfn.XLOOKUP(C404,PAD_Area!$G$2:$G$1332,PAD_Area!$H$2:$H$1332,,0,)</f>
        <v>0</v>
      </c>
    </row>
    <row r="405" spans="1:57" x14ac:dyDescent="0.2">
      <c r="A405" s="2">
        <v>402</v>
      </c>
      <c r="B405" s="2">
        <v>403</v>
      </c>
      <c r="C405" s="20">
        <v>1003980</v>
      </c>
      <c r="D405" s="3" t="s">
        <v>26</v>
      </c>
      <c r="E405" s="3" t="s">
        <v>27</v>
      </c>
      <c r="F405" s="3">
        <v>33.933999999999997</v>
      </c>
      <c r="G405" s="3">
        <v>7052.1193515699997</v>
      </c>
      <c r="H405" s="3">
        <v>1478164.7726</v>
      </c>
      <c r="I405" s="2">
        <v>0</v>
      </c>
      <c r="J405" s="2">
        <v>0</v>
      </c>
      <c r="K405" s="2">
        <v>0</v>
      </c>
      <c r="L405" s="2">
        <v>0</v>
      </c>
      <c r="M405" s="3">
        <v>0</v>
      </c>
      <c r="N405" s="2">
        <f>_xlfn.XLOOKUP(C405,Shellfish_Presence!$E$3:$E$1333,Shellfish_Presence!$G$3:$G$1333,,0,)</f>
        <v>1</v>
      </c>
      <c r="O405" s="3">
        <v>0</v>
      </c>
      <c r="P405" s="3">
        <v>0</v>
      </c>
      <c r="Q405" s="2">
        <v>0</v>
      </c>
      <c r="R405" s="3">
        <v>1</v>
      </c>
      <c r="S405" s="3">
        <v>0</v>
      </c>
      <c r="T405" s="3">
        <v>865.0679931640625</v>
      </c>
      <c r="U405" s="3">
        <v>0</v>
      </c>
      <c r="V405" s="2">
        <v>0</v>
      </c>
      <c r="W405" s="3">
        <f t="shared" si="12"/>
        <v>0</v>
      </c>
      <c r="X405">
        <f t="shared" si="13"/>
        <v>0</v>
      </c>
      <c r="Y405">
        <f>IFERROR(INDEX('Parcel Year'!$N$3:$N$1175,MATCH(KC_SPS_SubbasinAttributes!C405,'Parcel Year'!$M$3:$M$1175,0)),0)</f>
        <v>0</v>
      </c>
      <c r="Z405">
        <f>INDEX(Imperviousness!$B$2:$B$1332,MATCH(KC_SPS_SubbasinAttributes!C405,Imperviousness!$A$2:$A$1332,0))</f>
        <v>0.13700000000000001</v>
      </c>
      <c r="AA405">
        <f>INDEX('Flow Duration Index'!$B$2:$B$1332,MATCH(KC_SPS_SubbasinAttributes!C405,'Flow Duration Index'!$A$2:$A$1332,0))</f>
        <v>1.9610000000000001</v>
      </c>
      <c r="AB405">
        <f>INDEX(Opportunity_Index!$G$2:$G$1333,MATCH(KC_SPS_SubbasinAttributes!C405,Opportunity_Index!$F$2:$F$1333,0))</f>
        <v>2.1850000000000001E-2</v>
      </c>
      <c r="AC405">
        <f>INDEX(Traffic!$B$2:$B$1332,MATCH(KC_SPS_SubbasinAttributes!C405,Traffic!$A$2:$A$1332,0))</f>
        <v>11530.713</v>
      </c>
      <c r="AD405">
        <f>INDEX(EquityScore!$F$3:$F$1334,MATCH(KC_SPS_SubbasinAttributes!C405,EquityScore!$E$3:$E$1334,0))</f>
        <v>0.5</v>
      </c>
      <c r="AE405" t="str">
        <f>IFERROR(INDEX(PavementCondition!$E$2:$E$669,MATCH(KC_SPS_SubbasinAttributes!C405,PavementCondition!$D$2:$D$669,0)),"N/A")</f>
        <v>N/A</v>
      </c>
      <c r="AF405">
        <f>INDEX(SpawnerMortality!$E$2:$E$1331,MATCH(KC_SPS_SubbasinAttributes!C405,SpawnerMortality!$D$2:$D$1331,0))</f>
        <v>0</v>
      </c>
      <c r="AG405" s="25">
        <f>IFERROR(_xlfn.XLOOKUP($C405,WQBE_Loading!$C$4:$C$3072,WQBE_Loading!G$4:G$3072,,0,),"")</f>
        <v>1.4300056547733149E-2</v>
      </c>
      <c r="AH405" s="25">
        <f>IFERROR(_xlfn.XLOOKUP($C405,WQBE_Loading!$C$4:$C$3072,WQBE_Loading!H$4:H$3072,,0,),"")</f>
        <v>7.4521119558243601E-2</v>
      </c>
      <c r="AI405" s="25">
        <f>IFERROR(_xlfn.XLOOKUP($C405,WQBE_Loading!$C$4:$C$3072,WQBE_Loading!I$4:I$3072,,0,),"")</f>
        <v>0.937260587363964</v>
      </c>
      <c r="AJ405" s="25">
        <f>IFERROR(_xlfn.XLOOKUP($C405,WQBE_Loading!$C$4:$C$3072,WQBE_Loading!J$4:J$3072,,0,),"")</f>
        <v>8.9270720680730303E-2</v>
      </c>
      <c r="AK405" s="25">
        <f>IFERROR(_xlfn.XLOOKUP($C405,WQBE_Loading!$C$4:$C$3072,WQBE_Loading!K$4:K$3072,,0,),"")</f>
        <v>46.09631009813225</v>
      </c>
      <c r="AL405" s="25">
        <f>IFERROR(_xlfn.XLOOKUP($C405,WQBE_Loading!$C$4:$C$3072,WQBE_Loading!L$4:L$3072,,0,),"")</f>
        <v>1.6521129542177549E-5</v>
      </c>
      <c r="AM405" s="25">
        <f>IFERROR(_xlfn.XLOOKUP($C405,WQBE_Loading!$C$4:$C$3072,WQBE_Loading!M$4:M$3072,,0,),"")</f>
        <v>3.7162204270076951E-6</v>
      </c>
      <c r="AN405" s="25">
        <f>IFERROR(_xlfn.XLOOKUP($C405,WQBE_Loading!$C$4:$C$3072,WQBE_Loading!N$4:N$3072,,0,),"")</f>
        <v>4.8147071393467452E-4</v>
      </c>
      <c r="AO405" s="25">
        <f>IFERROR(_xlfn.XLOOKUP($C405,WQBE_Loading!$C$4:$C$3072,WQBE_Loading!O$4:O$3072,,0,),"")</f>
        <v>2.49076869066962E-3</v>
      </c>
      <c r="AP405" s="25">
        <f>IFERROR(_xlfn.XLOOKUP($C405,WQBE_Loading!$C$4:$C$3072,WQBE_Loading!P$4:P$3072,,0,),"")</f>
        <v>3.8311334620263352E-3</v>
      </c>
      <c r="AQ405" s="13">
        <f>IFERROR(_xlfn.XLOOKUP($C405,WQBE_Loading!$C$4:$C$3072,WQBE_Loading!Q$4:Q$3072,,0,),"")</f>
        <v>31483.092821044251</v>
      </c>
      <c r="AR405">
        <f>_xlfn.XLOOKUP(C405,UrbanHeat!$A$2:$A$1333,UrbanHeat!$B$2:$B$1333,,0,)</f>
        <v>12.316000000000001</v>
      </c>
      <c r="AS405" s="25">
        <f>_xlfn.XLOOKUP($C405,TNC_Loading!$A$2:$A$1332,TNC_Loading!B$2:B$1332,,0,)</f>
        <v>1.3680000000000001</v>
      </c>
      <c r="AT405" s="25">
        <f>_xlfn.XLOOKUP($C405,TNC_Loading!$A$2:$A$1332,TNC_Loading!C$2:C$1332,,0,)</f>
        <v>0.35099999999999998</v>
      </c>
      <c r="AU405" s="25">
        <f>_xlfn.XLOOKUP($C405,TNC_Loading!$A$2:$A$1332,TNC_Loading!D$2:D$1332,,0,)</f>
        <v>1.3340000000000001</v>
      </c>
      <c r="AV405" s="25">
        <f>_xlfn.XLOOKUP($C405,TNC_Loading!$A$2:$A$1332,TNC_Loading!E$2:E$1332,,0,)</f>
        <v>2.706</v>
      </c>
      <c r="AW405" s="25">
        <f>_xlfn.XLOOKUP($C405,TNC_Loading!$A$2:$A$1332,TNC_Loading!F$2:F$1332,,0,)</f>
        <v>43.033999999999999</v>
      </c>
      <c r="AX405">
        <f>_xlfn.XLOOKUP(C405,BIBI!$D$2:$D$1332,BIBI!$F$2:$F$1332,,0,)</f>
        <v>0</v>
      </c>
      <c r="AY405">
        <f>_xlfn.XLOOKUP(C405,FacilityCounts!$A$3:$A$1333,FacilityCounts!$B$3:$B$1333,,0,)</f>
        <v>0</v>
      </c>
      <c r="AZ405">
        <f>_xlfn.XLOOKUP(C405,FacilityCounts!$D$3:$D$1333,FacilityCounts!$E$3:$E$1333,,0,)</f>
        <v>0</v>
      </c>
      <c r="BA405">
        <f>_xlfn.XLOOKUP(C405,FacilityCounts!$G$3:$G$1333,FacilityCounts!$H$3:$H$1333,,0,)</f>
        <v>0</v>
      </c>
      <c r="BB405">
        <f>IFERROR(_xlfn.XLOOKUP(C405,'DA to P Sensitive Lakes'!$P$2:$P$44,'DA to P Sensitive Lakes'!$Q$2:$Q$44,,0,),0)</f>
        <v>0</v>
      </c>
      <c r="BC405" s="25">
        <f>_xlfn.XLOOKUP(C405,'Historic Runoff (mm)'!$A$2:$A$1332,'Historic Runoff (mm)'!$B$2:$B$1332,,0,)</f>
        <v>35.369</v>
      </c>
      <c r="BD405">
        <f>_xlfn.XLOOKUP(C405,DrainageComplaint!$A$2:$A$1332,DrainageComplaint!$B$2:$B$1332,,0,)</f>
        <v>0</v>
      </c>
      <c r="BE405">
        <f>_xlfn.XLOOKUP(C405,PAD_Area!$G$2:$G$1332,PAD_Area!$H$2:$H$1332,,0,)</f>
        <v>0</v>
      </c>
    </row>
    <row r="406" spans="1:57" x14ac:dyDescent="0.2">
      <c r="A406" s="2">
        <v>403</v>
      </c>
      <c r="B406" s="2">
        <v>404</v>
      </c>
      <c r="C406" s="20">
        <v>1003990</v>
      </c>
      <c r="D406" s="3" t="s">
        <v>26</v>
      </c>
      <c r="E406" s="3" t="s">
        <v>27</v>
      </c>
      <c r="F406" s="3">
        <v>1416.729</v>
      </c>
      <c r="G406" s="3">
        <v>45982.4345263</v>
      </c>
      <c r="H406" s="3">
        <v>61712451.181999996</v>
      </c>
      <c r="I406" s="2">
        <v>1</v>
      </c>
      <c r="J406" s="2">
        <v>0</v>
      </c>
      <c r="K406" s="2">
        <v>0</v>
      </c>
      <c r="L406" s="2">
        <v>14</v>
      </c>
      <c r="M406" s="3">
        <v>0</v>
      </c>
      <c r="N406" s="2">
        <f>_xlfn.XLOOKUP(C406,Shellfish_Presence!$E$3:$E$1333,Shellfish_Presence!$G$3:$G$1333,,0,)</f>
        <v>1</v>
      </c>
      <c r="O406" s="3">
        <v>2.8188299620524049E-4</v>
      </c>
      <c r="P406" s="3">
        <v>5.033429988543503E-5</v>
      </c>
      <c r="Q406" s="2">
        <v>0</v>
      </c>
      <c r="R406" s="3">
        <v>1</v>
      </c>
      <c r="S406" s="3">
        <v>0</v>
      </c>
      <c r="T406" s="3">
        <v>0</v>
      </c>
      <c r="U406" s="3">
        <v>0</v>
      </c>
      <c r="V406" s="2">
        <v>0</v>
      </c>
      <c r="W406" s="3" t="str">
        <f t="shared" si="12"/>
        <v/>
      </c>
      <c r="X406" t="str">
        <f t="shared" si="13"/>
        <v/>
      </c>
      <c r="Y406">
        <f>IFERROR(INDEX('Parcel Year'!$N$3:$N$1175,MATCH(KC_SPS_SubbasinAttributes!C406,'Parcel Year'!$M$3:$M$1175,0)),0)</f>
        <v>0.39437100291252136</v>
      </c>
      <c r="Z406">
        <f>INDEX(Imperviousness!$B$2:$B$1332,MATCH(KC_SPS_SubbasinAttributes!C406,Imperviousness!$A$2:$A$1332,0))</f>
        <v>0.41599999999999998</v>
      </c>
      <c r="AA406">
        <f>INDEX('Flow Duration Index'!$B$2:$B$1332,MATCH(KC_SPS_SubbasinAttributes!C406,'Flow Duration Index'!$A$2:$A$1332,0))</f>
        <v>9.5139999999999993</v>
      </c>
      <c r="AB406">
        <f>INDEX(Opportunity_Index!$G$2:$G$1333,MATCH(KC_SPS_SubbasinAttributes!C406,Opportunity_Index!$F$2:$F$1333,0))</f>
        <v>0.13239999999999999</v>
      </c>
      <c r="AC406">
        <f>INDEX(Traffic!$B$2:$B$1332,MATCH(KC_SPS_SubbasinAttributes!C406,Traffic!$A$2:$A$1332,0))</f>
        <v>10839.85</v>
      </c>
      <c r="AD406">
        <f>INDEX(EquityScore!$F$3:$F$1334,MATCH(KC_SPS_SubbasinAttributes!C406,EquityScore!$E$3:$E$1334,0))</f>
        <v>1.3333333300000001</v>
      </c>
      <c r="AE406" t="str">
        <f>IFERROR(INDEX(PavementCondition!$E$2:$E$669,MATCH(KC_SPS_SubbasinAttributes!C406,PavementCondition!$D$2:$D$669,0)),"N/A")</f>
        <v>N/A</v>
      </c>
      <c r="AF406">
        <f>INDEX(SpawnerMortality!$E$2:$E$1331,MATCH(KC_SPS_SubbasinAttributes!C406,SpawnerMortality!$D$2:$D$1331,0))</f>
        <v>0.41257518100000001</v>
      </c>
      <c r="AG406" s="25">
        <f>IFERROR(_xlfn.XLOOKUP($C406,WQBE_Loading!$C$4:$C$3072,WQBE_Loading!G$4:G$3072,,0,),"")</f>
        <v>15.184599630498051</v>
      </c>
      <c r="AH406" s="25">
        <f>IFERROR(_xlfn.XLOOKUP($C406,WQBE_Loading!$C$4:$C$3072,WQBE_Loading!H$4:H$3072,,0,),"")</f>
        <v>80.872226799175792</v>
      </c>
      <c r="AI406" s="25">
        <f>IFERROR(_xlfn.XLOOKUP($C406,WQBE_Loading!$C$4:$C$3072,WQBE_Loading!I$4:I$3072,,0,),"")</f>
        <v>2085.6158907614549</v>
      </c>
      <c r="AJ406" s="25">
        <f>IFERROR(_xlfn.XLOOKUP($C406,WQBE_Loading!$C$4:$C$3072,WQBE_Loading!J$4:J$3072,,0,),"")</f>
        <v>174.21574114297448</v>
      </c>
      <c r="AK406" s="25">
        <f>IFERROR(_xlfn.XLOOKUP($C406,WQBE_Loading!$C$4:$C$3072,WQBE_Loading!K$4:K$3072,,0,),"")</f>
        <v>64786.369495990803</v>
      </c>
      <c r="AL406" s="25">
        <f>IFERROR(_xlfn.XLOOKUP($C406,WQBE_Loading!$C$4:$C$3072,WQBE_Loading!L$4:L$3072,,0,),"")</f>
        <v>2.2676742796519753E-2</v>
      </c>
      <c r="AM406" s="25">
        <f>IFERROR(_xlfn.XLOOKUP($C406,WQBE_Loading!$C$4:$C$3072,WQBE_Loading!M$4:M$3072,,0,),"")</f>
        <v>2.5191656492353251E-3</v>
      </c>
      <c r="AN406" s="25">
        <f>IFERROR(_xlfn.XLOOKUP($C406,WQBE_Loading!$C$4:$C$3072,WQBE_Loading!N$4:N$3072,,0,),"")</f>
        <v>0.81783452289407843</v>
      </c>
      <c r="AO406" s="25">
        <f>IFERROR(_xlfn.XLOOKUP($C406,WQBE_Loading!$C$4:$C$3072,WQBE_Loading!O$4:O$3072,,0,),"")</f>
        <v>3.2717289860119099</v>
      </c>
      <c r="AP406" s="25">
        <f>IFERROR(_xlfn.XLOOKUP($C406,WQBE_Loading!$C$4:$C$3072,WQBE_Loading!P$4:P$3072,,0,),"")</f>
        <v>5.0692893128283352</v>
      </c>
      <c r="AQ406" s="13">
        <f>IFERROR(_xlfn.XLOOKUP($C406,WQBE_Loading!$C$4:$C$3072,WQBE_Loading!Q$4:Q$3072,,0,),"")</f>
        <v>57831887.680081449</v>
      </c>
      <c r="AR406">
        <f>_xlfn.XLOOKUP(C406,UrbanHeat!$A$2:$A$1333,UrbanHeat!$B$2:$B$1333,,0,)</f>
        <v>12.78</v>
      </c>
      <c r="AS406" s="25">
        <f>_xlfn.XLOOKUP($C406,TNC_Loading!$A$2:$A$1332,TNC_Loading!B$2:B$1332,,0,)</f>
        <v>11.759</v>
      </c>
      <c r="AT406" s="25">
        <f>_xlfn.XLOOKUP($C406,TNC_Loading!$A$2:$A$1332,TNC_Loading!C$2:C$1332,,0,)</f>
        <v>7.1260000000000003</v>
      </c>
      <c r="AU406" s="25">
        <f>_xlfn.XLOOKUP($C406,TNC_Loading!$A$2:$A$1332,TNC_Loading!D$2:D$1332,,0,)</f>
        <v>24.204999999999998</v>
      </c>
      <c r="AV406" s="25">
        <f>_xlfn.XLOOKUP($C406,TNC_Loading!$A$2:$A$1332,TNC_Loading!E$2:E$1332,,0,)</f>
        <v>24.542000000000002</v>
      </c>
      <c r="AW406" s="25">
        <f>_xlfn.XLOOKUP($C406,TNC_Loading!$A$2:$A$1332,TNC_Loading!F$2:F$1332,,0,)</f>
        <v>548.60299999999995</v>
      </c>
      <c r="AX406">
        <f>_xlfn.XLOOKUP(C406,BIBI!$D$2:$D$1332,BIBI!$F$2:$F$1332,,0,)</f>
        <v>0</v>
      </c>
      <c r="AY406">
        <f>_xlfn.XLOOKUP(C406,FacilityCounts!$A$3:$A$1333,FacilityCounts!$B$3:$B$1333,,0,)</f>
        <v>0</v>
      </c>
      <c r="AZ406">
        <f>_xlfn.XLOOKUP(C406,FacilityCounts!$D$3:$D$1333,FacilityCounts!$E$3:$E$1333,,0,)</f>
        <v>0</v>
      </c>
      <c r="BA406">
        <f>_xlfn.XLOOKUP(C406,FacilityCounts!$G$3:$G$1333,FacilityCounts!$H$3:$H$1333,,0,)</f>
        <v>0</v>
      </c>
      <c r="BB406">
        <f>IFERROR(_xlfn.XLOOKUP(C406,'DA to P Sensitive Lakes'!$P$2:$P$44,'DA to P Sensitive Lakes'!$Q$2:$Q$44,,0,),0)</f>
        <v>0</v>
      </c>
      <c r="BC406" s="25">
        <f>_xlfn.XLOOKUP(C406,'Historic Runoff (mm)'!$A$2:$A$1332,'Historic Runoff (mm)'!$B$2:$B$1332,,0,)</f>
        <v>661.05799999999999</v>
      </c>
      <c r="BD406">
        <f>_xlfn.XLOOKUP(C406,DrainageComplaint!$A$2:$A$1332,DrainageComplaint!$B$2:$B$1332,,0,)</f>
        <v>0</v>
      </c>
      <c r="BE406">
        <f>_xlfn.XLOOKUP(C406,PAD_Area!$G$2:$G$1332,PAD_Area!$H$2:$H$1332,,0,)</f>
        <v>0</v>
      </c>
    </row>
    <row r="407" spans="1:57" x14ac:dyDescent="0.2">
      <c r="A407" s="2">
        <v>404</v>
      </c>
      <c r="B407" s="2">
        <v>405</v>
      </c>
      <c r="C407" s="20">
        <v>1004000</v>
      </c>
      <c r="D407" s="3" t="s">
        <v>26</v>
      </c>
      <c r="E407" s="3" t="s">
        <v>27</v>
      </c>
      <c r="F407" s="3">
        <v>249.68299999999999</v>
      </c>
      <c r="G407" s="3">
        <v>19840.512249799998</v>
      </c>
      <c r="H407" s="3">
        <v>10876154.4683</v>
      </c>
      <c r="I407" s="2">
        <v>0</v>
      </c>
      <c r="J407" s="2">
        <v>0</v>
      </c>
      <c r="K407" s="2">
        <v>0</v>
      </c>
      <c r="L407" s="2">
        <v>3</v>
      </c>
      <c r="M407" s="3">
        <v>0</v>
      </c>
      <c r="N407" s="2">
        <f>_xlfn.XLOOKUP(C407,Shellfish_Presence!$E$3:$E$1333,Shellfish_Presence!$G$3:$G$1333,,0,)</f>
        <v>1</v>
      </c>
      <c r="O407" s="3">
        <v>0</v>
      </c>
      <c r="P407" s="3">
        <v>0</v>
      </c>
      <c r="Q407" s="2">
        <v>0</v>
      </c>
      <c r="R407" s="3">
        <v>1</v>
      </c>
      <c r="S407" s="3">
        <v>0</v>
      </c>
      <c r="T407" s="3">
        <v>0</v>
      </c>
      <c r="U407" s="3">
        <v>313.447998046875</v>
      </c>
      <c r="V407" s="2">
        <v>0</v>
      </c>
      <c r="W407" s="3" t="str">
        <f t="shared" si="12"/>
        <v/>
      </c>
      <c r="X407" t="str">
        <f t="shared" si="13"/>
        <v/>
      </c>
      <c r="Y407">
        <f>IFERROR(INDEX('Parcel Year'!$N$3:$N$1175,MATCH(KC_SPS_SubbasinAttributes!C407,'Parcel Year'!$M$3:$M$1175,0)),0)</f>
        <v>0.45098000764846802</v>
      </c>
      <c r="Z407">
        <f>INDEX(Imperviousness!$B$2:$B$1332,MATCH(KC_SPS_SubbasinAttributes!C407,Imperviousness!$A$2:$A$1332,0))</f>
        <v>0.121</v>
      </c>
      <c r="AA407">
        <f>INDEX('Flow Duration Index'!$B$2:$B$1332,MATCH(KC_SPS_SubbasinAttributes!C407,'Flow Duration Index'!$A$2:$A$1332,0))</f>
        <v>4.1779999999999999</v>
      </c>
      <c r="AB407">
        <f>INDEX(Opportunity_Index!$G$2:$G$1333,MATCH(KC_SPS_SubbasinAttributes!C407,Opportunity_Index!$F$2:$F$1333,0))</f>
        <v>0.10394999999999999</v>
      </c>
      <c r="AC407">
        <f>INDEX(Traffic!$B$2:$B$1332,MATCH(KC_SPS_SubbasinAttributes!C407,Traffic!$A$2:$A$1332,0))</f>
        <v>869.303</v>
      </c>
      <c r="AD407">
        <f>INDEX(EquityScore!$F$3:$F$1334,MATCH(KC_SPS_SubbasinAttributes!C407,EquityScore!$E$3:$E$1334,0))</f>
        <v>1.3333333349999998</v>
      </c>
      <c r="AE407" t="str">
        <f>IFERROR(INDEX(PavementCondition!$E$2:$E$669,MATCH(KC_SPS_SubbasinAttributes!C407,PavementCondition!$D$2:$D$669,0)),"N/A")</f>
        <v>N/A</v>
      </c>
      <c r="AF407">
        <f>INDEX(SpawnerMortality!$E$2:$E$1331,MATCH(KC_SPS_SubbasinAttributes!C407,SpawnerMortality!$D$2:$D$1331,0))</f>
        <v>0.32354463150000001</v>
      </c>
      <c r="AG407" s="25">
        <f>IFERROR(_xlfn.XLOOKUP($C407,WQBE_Loading!$C$4:$C$3072,WQBE_Loading!G$4:G$3072,,0,),"")</f>
        <v>0.63973862040855956</v>
      </c>
      <c r="AH407" s="25">
        <f>IFERROR(_xlfn.XLOOKUP($C407,WQBE_Loading!$C$4:$C$3072,WQBE_Loading!H$4:H$3072,,0,),"")</f>
        <v>3.2898061930878502</v>
      </c>
      <c r="AI407" s="25">
        <f>IFERROR(_xlfn.XLOOKUP($C407,WQBE_Loading!$C$4:$C$3072,WQBE_Loading!I$4:I$3072,,0,),"")</f>
        <v>98.602175916289951</v>
      </c>
      <c r="AJ407" s="25">
        <f>IFERROR(_xlfn.XLOOKUP($C407,WQBE_Loading!$C$4:$C$3072,WQBE_Loading!J$4:J$3072,,0,),"")</f>
        <v>7.9521466389474842</v>
      </c>
      <c r="AK407" s="25">
        <f>IFERROR(_xlfn.XLOOKUP($C407,WQBE_Loading!$C$4:$C$3072,WQBE_Loading!K$4:K$3072,,0,),"")</f>
        <v>2698.1264966192798</v>
      </c>
      <c r="AL407" s="25">
        <f>IFERROR(_xlfn.XLOOKUP($C407,WQBE_Loading!$C$4:$C$3072,WQBE_Loading!L$4:L$3072,,0,),"")</f>
        <v>1.0037511760278839E-3</v>
      </c>
      <c r="AM407" s="25">
        <f>IFERROR(_xlfn.XLOOKUP($C407,WQBE_Loading!$C$4:$C$3072,WQBE_Loading!M$4:M$3072,,0,),"")</f>
        <v>9.306589462591815E-5</v>
      </c>
      <c r="AN407" s="25">
        <f>IFERROR(_xlfn.XLOOKUP($C407,WQBE_Loading!$C$4:$C$3072,WQBE_Loading!N$4:N$3072,,0,),"")</f>
        <v>3.6157400968402149E-2</v>
      </c>
      <c r="AO407" s="25">
        <f>IFERROR(_xlfn.XLOOKUP($C407,WQBE_Loading!$C$4:$C$3072,WQBE_Loading!O$4:O$3072,,0,),"")</f>
        <v>0.142140283092343</v>
      </c>
      <c r="AP407" s="25">
        <f>IFERROR(_xlfn.XLOOKUP($C407,WQBE_Loading!$C$4:$C$3072,WQBE_Loading!P$4:P$3072,,0,),"")</f>
        <v>0.2099711172354245</v>
      </c>
      <c r="AQ407" s="13">
        <f>IFERROR(_xlfn.XLOOKUP($C407,WQBE_Loading!$C$4:$C$3072,WQBE_Loading!Q$4:Q$3072,,0,),"")</f>
        <v>2735602.93806666</v>
      </c>
      <c r="AR407">
        <f>_xlfn.XLOOKUP(C407,UrbanHeat!$A$2:$A$1333,UrbanHeat!$B$2:$B$1333,,0,)</f>
        <v>8.7769999999999992</v>
      </c>
      <c r="AS407" s="25">
        <f>_xlfn.XLOOKUP($C407,TNC_Loading!$A$2:$A$1332,TNC_Loading!B$2:B$1332,,0,)</f>
        <v>3.09</v>
      </c>
      <c r="AT407" s="25">
        <f>_xlfn.XLOOKUP($C407,TNC_Loading!$A$2:$A$1332,TNC_Loading!C$2:C$1332,,0,)</f>
        <v>0.82899999999999996</v>
      </c>
      <c r="AU407" s="25">
        <f>_xlfn.XLOOKUP($C407,TNC_Loading!$A$2:$A$1332,TNC_Loading!D$2:D$1332,,0,)</f>
        <v>2.3199999999999998</v>
      </c>
      <c r="AV407" s="25">
        <f>_xlfn.XLOOKUP($C407,TNC_Loading!$A$2:$A$1332,TNC_Loading!E$2:E$1332,,0,)</f>
        <v>4.7960000000000003</v>
      </c>
      <c r="AW407" s="25">
        <f>_xlfn.XLOOKUP($C407,TNC_Loading!$A$2:$A$1332,TNC_Loading!F$2:F$1332,,0,)</f>
        <v>86.704999999999998</v>
      </c>
      <c r="AX407">
        <f>_xlfn.XLOOKUP(C407,BIBI!$D$2:$D$1332,BIBI!$F$2:$F$1332,,0,)</f>
        <v>0</v>
      </c>
      <c r="AY407">
        <f>_xlfn.XLOOKUP(C407,FacilityCounts!$A$3:$A$1333,FacilityCounts!$B$3:$B$1333,,0,)</f>
        <v>0</v>
      </c>
      <c r="AZ407">
        <f>_xlfn.XLOOKUP(C407,FacilityCounts!$D$3:$D$1333,FacilityCounts!$E$3:$E$1333,,0,)</f>
        <v>0</v>
      </c>
      <c r="BA407">
        <f>_xlfn.XLOOKUP(C407,FacilityCounts!$G$3:$G$1333,FacilityCounts!$H$3:$H$1333,,0,)</f>
        <v>0</v>
      </c>
      <c r="BB407">
        <f>IFERROR(_xlfn.XLOOKUP(C407,'DA to P Sensitive Lakes'!$P$2:$P$44,'DA to P Sensitive Lakes'!$Q$2:$Q$44,,0,),0)</f>
        <v>0</v>
      </c>
      <c r="BC407" s="25">
        <f>_xlfn.XLOOKUP(C407,'Historic Runoff (mm)'!$A$2:$A$1332,'Historic Runoff (mm)'!$B$2:$B$1332,,0,)</f>
        <v>243.62100000000001</v>
      </c>
      <c r="BD407">
        <f>_xlfn.XLOOKUP(C407,DrainageComplaint!$A$2:$A$1332,DrainageComplaint!$B$2:$B$1332,,0,)</f>
        <v>0</v>
      </c>
      <c r="BE407">
        <f>_xlfn.XLOOKUP(C407,PAD_Area!$G$2:$G$1332,PAD_Area!$H$2:$H$1332,,0,)</f>
        <v>0</v>
      </c>
    </row>
    <row r="408" spans="1:57" x14ac:dyDescent="0.2">
      <c r="A408" s="2">
        <v>405</v>
      </c>
      <c r="B408" s="2">
        <v>406</v>
      </c>
      <c r="C408" s="20">
        <v>1004010</v>
      </c>
      <c r="D408" s="3" t="s">
        <v>26</v>
      </c>
      <c r="E408" s="3" t="s">
        <v>27</v>
      </c>
      <c r="F408" s="3">
        <v>775.27099999999996</v>
      </c>
      <c r="G408" s="3">
        <v>40504.874922199997</v>
      </c>
      <c r="H408" s="3">
        <v>33770669.462499999</v>
      </c>
      <c r="I408" s="2">
        <v>1</v>
      </c>
      <c r="J408" s="2">
        <v>0</v>
      </c>
      <c r="K408" s="2">
        <v>0</v>
      </c>
      <c r="L408" s="2">
        <v>0</v>
      </c>
      <c r="M408" s="3">
        <v>0</v>
      </c>
      <c r="N408" s="2">
        <f>_xlfn.XLOOKUP(C408,Shellfish_Presence!$E$3:$E$1333,Shellfish_Presence!$G$3:$G$1333,,0,)</f>
        <v>1</v>
      </c>
      <c r="O408" s="3">
        <v>0.54718899726867676</v>
      </c>
      <c r="P408" s="3">
        <v>0</v>
      </c>
      <c r="Q408" s="2">
        <v>0</v>
      </c>
      <c r="R408" s="3">
        <v>1</v>
      </c>
      <c r="S408" s="3">
        <v>0</v>
      </c>
      <c r="T408" s="3">
        <v>0</v>
      </c>
      <c r="U408" s="3">
        <v>0</v>
      </c>
      <c r="V408" s="2">
        <v>0</v>
      </c>
      <c r="W408" s="3" t="str">
        <f t="shared" si="12"/>
        <v/>
      </c>
      <c r="X408" t="str">
        <f t="shared" si="13"/>
        <v/>
      </c>
      <c r="Y408">
        <f>IFERROR(INDEX('Parcel Year'!$N$3:$N$1175,MATCH(KC_SPS_SubbasinAttributes!C408,'Parcel Year'!$M$3:$M$1175,0)),0)</f>
        <v>0.52251899242401123</v>
      </c>
      <c r="Z408">
        <f>INDEX(Imperviousness!$B$2:$B$1332,MATCH(KC_SPS_SubbasinAttributes!C408,Imperviousness!$A$2:$A$1332,0))</f>
        <v>0.42799999999999999</v>
      </c>
      <c r="AA408">
        <f>INDEX('Flow Duration Index'!$B$2:$B$1332,MATCH(KC_SPS_SubbasinAttributes!C408,'Flow Duration Index'!$A$2:$A$1332,0))</f>
        <v>9.8770000000000007</v>
      </c>
      <c r="AB408">
        <f>INDEX(Opportunity_Index!$G$2:$G$1333,MATCH(KC_SPS_SubbasinAttributes!C408,Opportunity_Index!$F$2:$F$1333,0))</f>
        <v>0.14000000000000001</v>
      </c>
      <c r="AC408">
        <f>INDEX(Traffic!$B$2:$B$1332,MATCH(KC_SPS_SubbasinAttributes!C408,Traffic!$A$2:$A$1332,0))</f>
        <v>5866.107</v>
      </c>
      <c r="AD408">
        <f>INDEX(EquityScore!$F$3:$F$1334,MATCH(KC_SPS_SubbasinAttributes!C408,EquityScore!$E$3:$E$1334,0))</f>
        <v>1.3333333300000001</v>
      </c>
      <c r="AE408" t="str">
        <f>IFERROR(INDEX(PavementCondition!$E$2:$E$669,MATCH(KC_SPS_SubbasinAttributes!C408,PavementCondition!$D$2:$D$669,0)),"N/A")</f>
        <v>N/A</v>
      </c>
      <c r="AF408">
        <f>INDEX(SpawnerMortality!$E$2:$E$1331,MATCH(KC_SPS_SubbasinAttributes!C408,SpawnerMortality!$D$2:$D$1331,0))</f>
        <v>0.41257518100000001</v>
      </c>
      <c r="AG408" s="25">
        <f>IFERROR(_xlfn.XLOOKUP($C408,WQBE_Loading!$C$4:$C$3072,WQBE_Loading!G$4:G$3072,,0,),"")</f>
        <v>6.9559146461557999</v>
      </c>
      <c r="AH408" s="25">
        <f>IFERROR(_xlfn.XLOOKUP($C408,WQBE_Loading!$C$4:$C$3072,WQBE_Loading!H$4:H$3072,,0,),"")</f>
        <v>36.003140924655753</v>
      </c>
      <c r="AI408" s="25">
        <f>IFERROR(_xlfn.XLOOKUP($C408,WQBE_Loading!$C$4:$C$3072,WQBE_Loading!I$4:I$3072,,0,),"")</f>
        <v>1146.6316334512048</v>
      </c>
      <c r="AJ408" s="25">
        <f>IFERROR(_xlfn.XLOOKUP($C408,WQBE_Loading!$C$4:$C$3072,WQBE_Loading!J$4:J$3072,,0,),"")</f>
        <v>91.620676478265608</v>
      </c>
      <c r="AK408" s="25">
        <f>IFERROR(_xlfn.XLOOKUP($C408,WQBE_Loading!$C$4:$C$3072,WQBE_Loading!K$4:K$3072,,0,),"")</f>
        <v>31382.315129276802</v>
      </c>
      <c r="AL408" s="25">
        <f>IFERROR(_xlfn.XLOOKUP($C408,WQBE_Loading!$C$4:$C$3072,WQBE_Loading!L$4:L$3072,,0,),"")</f>
        <v>1.0847460957000999E-2</v>
      </c>
      <c r="AM408" s="25">
        <f>IFERROR(_xlfn.XLOOKUP($C408,WQBE_Loading!$C$4:$C$3072,WQBE_Loading!M$4:M$3072,,0,),"")</f>
        <v>9.3999497512956194E-4</v>
      </c>
      <c r="AN408" s="25">
        <f>IFERROR(_xlfn.XLOOKUP($C408,WQBE_Loading!$C$4:$C$3072,WQBE_Loading!N$4:N$3072,,0,),"")</f>
        <v>0.37559197267261052</v>
      </c>
      <c r="AO408" s="25">
        <f>IFERROR(_xlfn.XLOOKUP($C408,WQBE_Loading!$C$4:$C$3072,WQBE_Loading!O$4:O$3072,,0,),"")</f>
        <v>1.569365289682255</v>
      </c>
      <c r="AP408" s="25">
        <f>IFERROR(_xlfn.XLOOKUP($C408,WQBE_Loading!$C$4:$C$3072,WQBE_Loading!P$4:P$3072,,0,),"")</f>
        <v>2.34254336906822</v>
      </c>
      <c r="AQ408" s="13">
        <f>IFERROR(_xlfn.XLOOKUP($C408,WQBE_Loading!$C$4:$C$3072,WQBE_Loading!Q$4:Q$3072,,0,),"")</f>
        <v>31834047.2400956</v>
      </c>
      <c r="AR408">
        <f>_xlfn.XLOOKUP(C408,UrbanHeat!$A$2:$A$1333,UrbanHeat!$B$2:$B$1333,,0,)</f>
        <v>9.4909999999999997</v>
      </c>
      <c r="AS408" s="25">
        <f>_xlfn.XLOOKUP($C408,TNC_Loading!$A$2:$A$1332,TNC_Loading!B$2:B$1332,,0,)</f>
        <v>10.787000000000001</v>
      </c>
      <c r="AT408" s="25">
        <f>_xlfn.XLOOKUP($C408,TNC_Loading!$A$2:$A$1332,TNC_Loading!C$2:C$1332,,0,)</f>
        <v>8.4969999999999999</v>
      </c>
      <c r="AU408" s="25">
        <f>_xlfn.XLOOKUP($C408,TNC_Loading!$A$2:$A$1332,TNC_Loading!D$2:D$1332,,0,)</f>
        <v>20.911999999999999</v>
      </c>
      <c r="AV408" s="25">
        <f>_xlfn.XLOOKUP($C408,TNC_Loading!$A$2:$A$1332,TNC_Loading!E$2:E$1332,,0,)</f>
        <v>23.762</v>
      </c>
      <c r="AW408" s="25">
        <f>_xlfn.XLOOKUP($C408,TNC_Loading!$A$2:$A$1332,TNC_Loading!F$2:F$1332,,0,)</f>
        <v>511.25099999999998</v>
      </c>
      <c r="AX408">
        <f>_xlfn.XLOOKUP(C408,BIBI!$D$2:$D$1332,BIBI!$F$2:$F$1332,,0,)</f>
        <v>0</v>
      </c>
      <c r="AY408">
        <f>_xlfn.XLOOKUP(C408,FacilityCounts!$A$3:$A$1333,FacilityCounts!$B$3:$B$1333,,0,)</f>
        <v>0</v>
      </c>
      <c r="AZ408">
        <f>_xlfn.XLOOKUP(C408,FacilityCounts!$D$3:$D$1333,FacilityCounts!$E$3:$E$1333,,0,)</f>
        <v>0</v>
      </c>
      <c r="BA408">
        <f>_xlfn.XLOOKUP(C408,FacilityCounts!$G$3:$G$1333,FacilityCounts!$H$3:$H$1333,,0,)</f>
        <v>0</v>
      </c>
      <c r="BB408">
        <f>IFERROR(_xlfn.XLOOKUP(C408,'DA to P Sensitive Lakes'!$P$2:$P$44,'DA to P Sensitive Lakes'!$Q$2:$Q$44,,0,),0)</f>
        <v>0</v>
      </c>
      <c r="BC408" s="25">
        <f>_xlfn.XLOOKUP(C408,'Historic Runoff (mm)'!$A$2:$A$1332,'Historic Runoff (mm)'!$B$2:$B$1332,,0,)</f>
        <v>677.88099999999997</v>
      </c>
      <c r="BD408">
        <f>_xlfn.XLOOKUP(C408,DrainageComplaint!$A$2:$A$1332,DrainageComplaint!$B$2:$B$1332,,0,)</f>
        <v>0</v>
      </c>
      <c r="BE408">
        <f>_xlfn.XLOOKUP(C408,PAD_Area!$G$2:$G$1332,PAD_Area!$H$2:$H$1332,,0,)</f>
        <v>0</v>
      </c>
    </row>
    <row r="409" spans="1:57" x14ac:dyDescent="0.2">
      <c r="A409" s="2">
        <v>406</v>
      </c>
      <c r="B409" s="2">
        <v>407</v>
      </c>
      <c r="C409" s="20">
        <v>1004020</v>
      </c>
      <c r="D409" s="3" t="s">
        <v>26</v>
      </c>
      <c r="E409" s="3" t="s">
        <v>27</v>
      </c>
      <c r="F409" s="3">
        <v>187.25800000000001</v>
      </c>
      <c r="G409" s="3">
        <v>18109.272558100001</v>
      </c>
      <c r="H409" s="3">
        <v>8156943.2844000002</v>
      </c>
      <c r="I409" s="2">
        <v>2</v>
      </c>
      <c r="J409" s="2">
        <v>0</v>
      </c>
      <c r="K409" s="2">
        <v>0</v>
      </c>
      <c r="L409" s="2">
        <v>0</v>
      </c>
      <c r="M409" s="3">
        <v>0</v>
      </c>
      <c r="N409" s="2">
        <f>_xlfn.XLOOKUP(C409,Shellfish_Presence!$E$3:$E$1333,Shellfish_Presence!$G$3:$G$1333,,0,)</f>
        <v>1</v>
      </c>
      <c r="O409" s="3">
        <v>4.7347100917249918E-4</v>
      </c>
      <c r="P409" s="3">
        <v>4.1572900954633951E-5</v>
      </c>
      <c r="Q409" s="2">
        <v>0</v>
      </c>
      <c r="R409" s="3">
        <v>1</v>
      </c>
      <c r="S409" s="3">
        <v>0</v>
      </c>
      <c r="T409" s="3">
        <v>0</v>
      </c>
      <c r="U409" s="3">
        <v>0</v>
      </c>
      <c r="V409" s="2">
        <v>0</v>
      </c>
      <c r="W409" s="3" t="str">
        <f t="shared" si="12"/>
        <v/>
      </c>
      <c r="X409" t="str">
        <f t="shared" si="13"/>
        <v/>
      </c>
      <c r="Y409">
        <f>IFERROR(INDEX('Parcel Year'!$N$3:$N$1175,MATCH(KC_SPS_SubbasinAttributes!C409,'Parcel Year'!$M$3:$M$1175,0)),0)</f>
        <v>0.40823701024055481</v>
      </c>
      <c r="Z409">
        <f>INDEX(Imperviousness!$B$2:$B$1332,MATCH(KC_SPS_SubbasinAttributes!C409,Imperviousness!$A$2:$A$1332,0))</f>
        <v>0.248</v>
      </c>
      <c r="AA409">
        <f>INDEX('Flow Duration Index'!$B$2:$B$1332,MATCH(KC_SPS_SubbasinAttributes!C409,'Flow Duration Index'!$A$2:$A$1332,0))</f>
        <v>9.2080000000000002</v>
      </c>
      <c r="AB409">
        <f>INDEX(Opportunity_Index!$G$2:$G$1333,MATCH(KC_SPS_SubbasinAttributes!C409,Opportunity_Index!$F$2:$F$1333,0))</f>
        <v>1.2500000000000001E-2</v>
      </c>
      <c r="AC409">
        <f>INDEX(Traffic!$B$2:$B$1332,MATCH(KC_SPS_SubbasinAttributes!C409,Traffic!$A$2:$A$1332,0))</f>
        <v>1270.4649999999999</v>
      </c>
      <c r="AD409">
        <f>INDEX(EquityScore!$F$3:$F$1334,MATCH(KC_SPS_SubbasinAttributes!C409,EquityScore!$E$3:$E$1334,0))</f>
        <v>1</v>
      </c>
      <c r="AE409" t="str">
        <f>IFERROR(INDEX(PavementCondition!$E$2:$E$669,MATCH(KC_SPS_SubbasinAttributes!C409,PavementCondition!$D$2:$D$669,0)),"N/A")</f>
        <v>N/A</v>
      </c>
      <c r="AF409">
        <f>INDEX(SpawnerMortality!$E$2:$E$1331,MATCH(KC_SPS_SubbasinAttributes!C409,SpawnerMortality!$D$2:$D$1331,0))</f>
        <v>0.38016905699999998</v>
      </c>
      <c r="AG409" s="25">
        <f>IFERROR(_xlfn.XLOOKUP($C409,WQBE_Loading!$C$4:$C$3072,WQBE_Loading!G$4:G$3072,,0,),"")</f>
        <v>0.67526757192210352</v>
      </c>
      <c r="AH409" s="25">
        <f>IFERROR(_xlfn.XLOOKUP($C409,WQBE_Loading!$C$4:$C$3072,WQBE_Loading!H$4:H$3072,,0,),"")</f>
        <v>3.3686489805105149</v>
      </c>
      <c r="AI409" s="25">
        <f>IFERROR(_xlfn.XLOOKUP($C409,WQBE_Loading!$C$4:$C$3072,WQBE_Loading!I$4:I$3072,,0,),"")</f>
        <v>155.074632409847</v>
      </c>
      <c r="AJ409" s="25">
        <f>IFERROR(_xlfn.XLOOKUP($C409,WQBE_Loading!$C$4:$C$3072,WQBE_Loading!J$4:J$3072,,0,),"")</f>
        <v>11.736138121774051</v>
      </c>
      <c r="AK409" s="25">
        <f>IFERROR(_xlfn.XLOOKUP($C409,WQBE_Loading!$C$4:$C$3072,WQBE_Loading!K$4:K$3072,,0,),"")</f>
        <v>3704.7585251773598</v>
      </c>
      <c r="AL409" s="25">
        <f>IFERROR(_xlfn.XLOOKUP($C409,WQBE_Loading!$C$4:$C$3072,WQBE_Loading!L$4:L$3072,,0,),"")</f>
        <v>1.1925689340092399E-3</v>
      </c>
      <c r="AM409" s="25">
        <f>IFERROR(_xlfn.XLOOKUP($C409,WQBE_Loading!$C$4:$C$3072,WQBE_Loading!M$4:M$3072,,0,),"")</f>
        <v>6.3710200610802192E-5</v>
      </c>
      <c r="AN409" s="25">
        <f>IFERROR(_xlfn.XLOOKUP($C409,WQBE_Loading!$C$4:$C$3072,WQBE_Loading!N$4:N$3072,,0,),"")</f>
        <v>6.0970697839355895E-2</v>
      </c>
      <c r="AO409" s="25">
        <f>IFERROR(_xlfn.XLOOKUP($C409,WQBE_Loading!$C$4:$C$3072,WQBE_Loading!O$4:O$3072,,0,),"")</f>
        <v>0.18588060871759748</v>
      </c>
      <c r="AP409" s="25">
        <f>IFERROR(_xlfn.XLOOKUP($C409,WQBE_Loading!$C$4:$C$3072,WQBE_Loading!P$4:P$3072,,0,),"")</f>
        <v>0.210703085167882</v>
      </c>
      <c r="AQ409" s="13">
        <f>IFERROR(_xlfn.XLOOKUP($C409,WQBE_Loading!$C$4:$C$3072,WQBE_Loading!Q$4:Q$3072,,0,),"")</f>
        <v>4330107.2625679653</v>
      </c>
      <c r="AR409">
        <f>_xlfn.XLOOKUP(C409,UrbanHeat!$A$2:$A$1333,UrbanHeat!$B$2:$B$1333,,0,)</f>
        <v>8.9540000000000006</v>
      </c>
      <c r="AS409" s="25">
        <f>_xlfn.XLOOKUP($C409,TNC_Loading!$A$2:$A$1332,TNC_Loading!B$2:B$1332,,0,)</f>
        <v>7.4450000000000003</v>
      </c>
      <c r="AT409" s="25">
        <f>_xlfn.XLOOKUP($C409,TNC_Loading!$A$2:$A$1332,TNC_Loading!C$2:C$1332,,0,)</f>
        <v>3.49</v>
      </c>
      <c r="AU409" s="25">
        <f>_xlfn.XLOOKUP($C409,TNC_Loading!$A$2:$A$1332,TNC_Loading!D$2:D$1332,,0,)</f>
        <v>7.6870000000000003</v>
      </c>
      <c r="AV409" s="25">
        <f>_xlfn.XLOOKUP($C409,TNC_Loading!$A$2:$A$1332,TNC_Loading!E$2:E$1332,,0,)</f>
        <v>12.61</v>
      </c>
      <c r="AW409" s="25">
        <f>_xlfn.XLOOKUP($C409,TNC_Loading!$A$2:$A$1332,TNC_Loading!F$2:F$1332,,0,)</f>
        <v>247.26499999999999</v>
      </c>
      <c r="AX409">
        <f>_xlfn.XLOOKUP(C409,BIBI!$D$2:$D$1332,BIBI!$F$2:$F$1332,,0,)</f>
        <v>0</v>
      </c>
      <c r="AY409">
        <f>_xlfn.XLOOKUP(C409,FacilityCounts!$A$3:$A$1333,FacilityCounts!$B$3:$B$1333,,0,)</f>
        <v>0</v>
      </c>
      <c r="AZ409">
        <f>_xlfn.XLOOKUP(C409,FacilityCounts!$D$3:$D$1333,FacilityCounts!$E$3:$E$1333,,0,)</f>
        <v>0</v>
      </c>
      <c r="BA409">
        <f>_xlfn.XLOOKUP(C409,FacilityCounts!$G$3:$G$1333,FacilityCounts!$H$3:$H$1333,,0,)</f>
        <v>0</v>
      </c>
      <c r="BB409">
        <f>IFERROR(_xlfn.XLOOKUP(C409,'DA to P Sensitive Lakes'!$P$2:$P$44,'DA to P Sensitive Lakes'!$Q$2:$Q$44,,0,),0)</f>
        <v>0</v>
      </c>
      <c r="BC409" s="25">
        <f>_xlfn.XLOOKUP(C409,'Historic Runoff (mm)'!$A$2:$A$1332,'Historic Runoff (mm)'!$B$2:$B$1332,,0,)</f>
        <v>468.38799999999998</v>
      </c>
      <c r="BD409">
        <f>_xlfn.XLOOKUP(C409,DrainageComplaint!$A$2:$A$1332,DrainageComplaint!$B$2:$B$1332,,0,)</f>
        <v>0</v>
      </c>
      <c r="BE409">
        <f>_xlfn.XLOOKUP(C409,PAD_Area!$G$2:$G$1332,PAD_Area!$H$2:$H$1332,,0,)</f>
        <v>0</v>
      </c>
    </row>
    <row r="410" spans="1:57" x14ac:dyDescent="0.2">
      <c r="A410" s="2">
        <v>407</v>
      </c>
      <c r="B410" s="2">
        <v>408</v>
      </c>
      <c r="C410" s="20">
        <v>1004030</v>
      </c>
      <c r="D410" s="3" t="s">
        <v>408</v>
      </c>
      <c r="E410" s="3" t="s">
        <v>27</v>
      </c>
      <c r="F410" s="3">
        <v>158.095</v>
      </c>
      <c r="G410" s="3">
        <v>13541.0519644</v>
      </c>
      <c r="H410" s="3">
        <v>6886611.1564999996</v>
      </c>
      <c r="I410" s="2">
        <v>0</v>
      </c>
      <c r="J410" s="2">
        <v>0</v>
      </c>
      <c r="K410" s="2">
        <v>0</v>
      </c>
      <c r="L410" s="2">
        <v>0</v>
      </c>
      <c r="M410" s="3">
        <v>0</v>
      </c>
      <c r="N410" s="2">
        <f>_xlfn.XLOOKUP(C410,Shellfish_Presence!$E$3:$E$1333,Shellfish_Presence!$G$3:$G$1333,,0,)</f>
        <v>1</v>
      </c>
      <c r="O410" s="3">
        <v>0</v>
      </c>
      <c r="P410" s="3">
        <v>0</v>
      </c>
      <c r="Q410" s="2">
        <v>0</v>
      </c>
      <c r="R410" s="3">
        <v>1</v>
      </c>
      <c r="S410" s="3">
        <v>0</v>
      </c>
      <c r="T410" s="3">
        <v>0</v>
      </c>
      <c r="U410" s="3">
        <v>0</v>
      </c>
      <c r="V410" s="2">
        <v>0</v>
      </c>
      <c r="W410" s="3" t="str">
        <f t="shared" si="12"/>
        <v/>
      </c>
      <c r="X410" t="str">
        <f t="shared" si="13"/>
        <v/>
      </c>
      <c r="Y410">
        <f>IFERROR(INDEX('Parcel Year'!$N$3:$N$1175,MATCH(KC_SPS_SubbasinAttributes!C410,'Parcel Year'!$M$3:$M$1175,0)),0)</f>
        <v>0.51644498109817505</v>
      </c>
      <c r="Z410">
        <f>INDEX(Imperviousness!$B$2:$B$1332,MATCH(KC_SPS_SubbasinAttributes!C410,Imperviousness!$A$2:$A$1332,0))</f>
        <v>5.5E-2</v>
      </c>
      <c r="AA410">
        <f>INDEX('Flow Duration Index'!$B$2:$B$1332,MATCH(KC_SPS_SubbasinAttributes!C410,'Flow Duration Index'!$A$2:$A$1332,0))</f>
        <v>6.5830000000000002</v>
      </c>
      <c r="AB410">
        <f>INDEX(Opportunity_Index!$G$2:$G$1333,MATCH(KC_SPS_SubbasinAttributes!C410,Opportunity_Index!$F$2:$F$1333,0))</f>
        <v>6.2500000000000003E-3</v>
      </c>
      <c r="AC410">
        <f>INDEX(Traffic!$B$2:$B$1332,MATCH(KC_SPS_SubbasinAttributes!C410,Traffic!$A$2:$A$1332,0))</f>
        <v>818.18799999999999</v>
      </c>
      <c r="AD410">
        <f>INDEX(EquityScore!$F$3:$F$1334,MATCH(KC_SPS_SubbasinAttributes!C410,EquityScore!$E$3:$E$1334,0))</f>
        <v>0.5</v>
      </c>
      <c r="AE410" t="str">
        <f>IFERROR(INDEX(PavementCondition!$E$2:$E$669,MATCH(KC_SPS_SubbasinAttributes!C410,PavementCondition!$D$2:$D$669,0)),"N/A")</f>
        <v>N/A</v>
      </c>
      <c r="AF410">
        <f>INDEX(SpawnerMortality!$E$2:$E$1331,MATCH(KC_SPS_SubbasinAttributes!C410,SpawnerMortality!$D$2:$D$1331,0))</f>
        <v>0.32354463150000001</v>
      </c>
      <c r="AG410" s="25">
        <f>IFERROR(_xlfn.XLOOKUP($C410,WQBE_Loading!$C$4:$C$3072,WQBE_Loading!G$4:G$3072,,0,),"")</f>
        <v>0.32735666925668805</v>
      </c>
      <c r="AH410" s="25">
        <f>IFERROR(_xlfn.XLOOKUP($C410,WQBE_Loading!$C$4:$C$3072,WQBE_Loading!H$4:H$3072,,0,),"")</f>
        <v>1.5828882683275949</v>
      </c>
      <c r="AI410" s="25">
        <f>IFERROR(_xlfn.XLOOKUP($C410,WQBE_Loading!$C$4:$C$3072,WQBE_Loading!I$4:I$3072,,0,),"")</f>
        <v>106.5980402489005</v>
      </c>
      <c r="AJ410" s="25">
        <f>IFERROR(_xlfn.XLOOKUP($C410,WQBE_Loading!$C$4:$C$3072,WQBE_Loading!J$4:J$3072,,0,),"")</f>
        <v>7.8274541413269398</v>
      </c>
      <c r="AK410" s="25">
        <f>IFERROR(_xlfn.XLOOKUP($C410,WQBE_Loading!$C$4:$C$3072,WQBE_Loading!K$4:K$3072,,0,),"")</f>
        <v>2007.899450777425</v>
      </c>
      <c r="AL410" s="25">
        <f>IFERROR(_xlfn.XLOOKUP($C410,WQBE_Loading!$C$4:$C$3072,WQBE_Loading!L$4:L$3072,,0,),"")</f>
        <v>5.7763081515471596E-4</v>
      </c>
      <c r="AM410" s="25">
        <f>IFERROR(_xlfn.XLOOKUP($C410,WQBE_Loading!$C$4:$C$3072,WQBE_Loading!M$4:M$3072,,0,),"")</f>
        <v>1.5591863500813049E-5</v>
      </c>
      <c r="AN410" s="25">
        <f>IFERROR(_xlfn.XLOOKUP($C410,WQBE_Loading!$C$4:$C$3072,WQBE_Loading!N$4:N$3072,,0,),"")</f>
        <v>3.8959715811352547E-2</v>
      </c>
      <c r="AO410" s="25">
        <f>IFERROR(_xlfn.XLOOKUP($C410,WQBE_Loading!$C$4:$C$3072,WQBE_Loading!O$4:O$3072,,0,),"")</f>
        <v>9.7238837929548155E-2</v>
      </c>
      <c r="AP410" s="25">
        <f>IFERROR(_xlfn.XLOOKUP($C410,WQBE_Loading!$C$4:$C$3072,WQBE_Loading!P$4:P$3072,,0,),"")</f>
        <v>0.10655805915906549</v>
      </c>
      <c r="AQ410" s="13">
        <f>IFERROR(_xlfn.XLOOKUP($C410,WQBE_Loading!$C$4:$C$3072,WQBE_Loading!Q$4:Q$3072,,0,),"")</f>
        <v>3012852.84243378</v>
      </c>
      <c r="AR410">
        <f>_xlfn.XLOOKUP(C410,UrbanHeat!$A$2:$A$1333,UrbanHeat!$B$2:$B$1333,,0,)</f>
        <v>6.3289999999999997</v>
      </c>
      <c r="AS410" s="25">
        <f>_xlfn.XLOOKUP($C410,TNC_Loading!$A$2:$A$1332,TNC_Loading!B$2:B$1332,,0,)</f>
        <v>4.1719999999999997</v>
      </c>
      <c r="AT410" s="25">
        <f>_xlfn.XLOOKUP($C410,TNC_Loading!$A$2:$A$1332,TNC_Loading!C$2:C$1332,,0,)</f>
        <v>1.857</v>
      </c>
      <c r="AU410" s="25">
        <f>_xlfn.XLOOKUP($C410,TNC_Loading!$A$2:$A$1332,TNC_Loading!D$2:D$1332,,0,)</f>
        <v>2.8439999999999999</v>
      </c>
      <c r="AV410" s="25">
        <f>_xlfn.XLOOKUP($C410,TNC_Loading!$A$2:$A$1332,TNC_Loading!E$2:E$1332,,0,)</f>
        <v>7.4710000000000001</v>
      </c>
      <c r="AW410" s="25">
        <f>_xlfn.XLOOKUP($C410,TNC_Loading!$A$2:$A$1332,TNC_Loading!F$2:F$1332,,0,)</f>
        <v>128.566</v>
      </c>
      <c r="AX410">
        <f>_xlfn.XLOOKUP(C410,BIBI!$D$2:$D$1332,BIBI!$F$2:$F$1332,,0,)</f>
        <v>0</v>
      </c>
      <c r="AY410">
        <f>_xlfn.XLOOKUP(C410,FacilityCounts!$A$3:$A$1333,FacilityCounts!$B$3:$B$1333,,0,)</f>
        <v>0</v>
      </c>
      <c r="AZ410">
        <f>_xlfn.XLOOKUP(C410,FacilityCounts!$D$3:$D$1333,FacilityCounts!$E$3:$E$1333,,0,)</f>
        <v>0</v>
      </c>
      <c r="BA410">
        <f>_xlfn.XLOOKUP(C410,FacilityCounts!$G$3:$G$1333,FacilityCounts!$H$3:$H$1333,,0,)</f>
        <v>0</v>
      </c>
      <c r="BB410">
        <f>IFERROR(_xlfn.XLOOKUP(C410,'DA to P Sensitive Lakes'!$P$2:$P$44,'DA to P Sensitive Lakes'!$Q$2:$Q$44,,0,),0)</f>
        <v>0</v>
      </c>
      <c r="BC410" s="25">
        <f>_xlfn.XLOOKUP(C410,'Historic Runoff (mm)'!$A$2:$A$1332,'Historic Runoff (mm)'!$B$2:$B$1332,,0,)</f>
        <v>310.697</v>
      </c>
      <c r="BD410">
        <f>_xlfn.XLOOKUP(C410,DrainageComplaint!$A$2:$A$1332,DrainageComplaint!$B$2:$B$1332,,0,)</f>
        <v>0</v>
      </c>
      <c r="BE410">
        <f>_xlfn.XLOOKUP(C410,PAD_Area!$G$2:$G$1332,PAD_Area!$H$2:$H$1332,,0,)</f>
        <v>0</v>
      </c>
    </row>
    <row r="411" spans="1:57" x14ac:dyDescent="0.2">
      <c r="A411" s="2">
        <v>408</v>
      </c>
      <c r="B411" s="2">
        <v>409</v>
      </c>
      <c r="C411" s="20">
        <v>1004040</v>
      </c>
      <c r="D411" s="3" t="s">
        <v>26</v>
      </c>
      <c r="E411" s="3" t="s">
        <v>27</v>
      </c>
      <c r="F411" s="3">
        <v>621.66899999999998</v>
      </c>
      <c r="G411" s="3">
        <v>29080.882472699999</v>
      </c>
      <c r="H411" s="3">
        <v>27079807.398699999</v>
      </c>
      <c r="I411" s="2">
        <v>4</v>
      </c>
      <c r="J411" s="2">
        <v>0</v>
      </c>
      <c r="K411" s="2">
        <v>0</v>
      </c>
      <c r="L411" s="2">
        <v>3</v>
      </c>
      <c r="M411" s="3">
        <v>0</v>
      </c>
      <c r="N411" s="2">
        <f>_xlfn.XLOOKUP(C411,Shellfish_Presence!$E$3:$E$1333,Shellfish_Presence!$G$3:$G$1333,,0,)</f>
        <v>1</v>
      </c>
      <c r="O411" s="3">
        <v>6.4466003095731139E-5</v>
      </c>
      <c r="P411" s="3">
        <v>0.9989129900932312</v>
      </c>
      <c r="Q411" s="2">
        <v>4</v>
      </c>
      <c r="R411" s="3">
        <v>1</v>
      </c>
      <c r="S411" s="3">
        <v>0</v>
      </c>
      <c r="T411" s="3">
        <v>0</v>
      </c>
      <c r="U411" s="3">
        <v>0</v>
      </c>
      <c r="V411" s="2">
        <v>0</v>
      </c>
      <c r="W411" s="3" t="str">
        <f t="shared" si="12"/>
        <v/>
      </c>
      <c r="X411" t="str">
        <f t="shared" si="13"/>
        <v/>
      </c>
      <c r="Y411">
        <f>IFERROR(INDEX('Parcel Year'!$N$3:$N$1175,MATCH(KC_SPS_SubbasinAttributes!C411,'Parcel Year'!$M$3:$M$1175,0)),0)</f>
        <v>0.44416698813438416</v>
      </c>
      <c r="Z411">
        <f>INDEX(Imperviousness!$B$2:$B$1332,MATCH(KC_SPS_SubbasinAttributes!C411,Imperviousness!$A$2:$A$1332,0))</f>
        <v>0.18</v>
      </c>
      <c r="AA411">
        <f>INDEX('Flow Duration Index'!$B$2:$B$1332,MATCH(KC_SPS_SubbasinAttributes!C411,'Flow Duration Index'!$A$2:$A$1332,0))</f>
        <v>7.633</v>
      </c>
      <c r="AB411">
        <f>INDEX(Opportunity_Index!$G$2:$G$1333,MATCH(KC_SPS_SubbasinAttributes!C411,Opportunity_Index!$F$2:$F$1333,0))</f>
        <v>0.14000000000000001</v>
      </c>
      <c r="AC411">
        <f>INDEX(Traffic!$B$2:$B$1332,MATCH(KC_SPS_SubbasinAttributes!C411,Traffic!$A$2:$A$1332,0))</f>
        <v>722.02599999999995</v>
      </c>
      <c r="AD411">
        <f>INDEX(EquityScore!$F$3:$F$1334,MATCH(KC_SPS_SubbasinAttributes!C411,EquityScore!$E$3:$E$1334,0))</f>
        <v>1.3333333300000001</v>
      </c>
      <c r="AE411" t="str">
        <f>IFERROR(INDEX(PavementCondition!$E$2:$E$669,MATCH(KC_SPS_SubbasinAttributes!C411,PavementCondition!$D$2:$D$669,0)),"N/A")</f>
        <v>N/A</v>
      </c>
      <c r="AF411">
        <f>INDEX(SpawnerMortality!$E$2:$E$1331,MATCH(KC_SPS_SubbasinAttributes!C411,SpawnerMortality!$D$2:$D$1331,0))</f>
        <v>0.41685804799999998</v>
      </c>
      <c r="AG411" s="25">
        <f>IFERROR(_xlfn.XLOOKUP($C411,WQBE_Loading!$C$4:$C$3072,WQBE_Loading!G$4:G$3072,,0,),"")</f>
        <v>1.918096316834875</v>
      </c>
      <c r="AH411" s="25">
        <f>IFERROR(_xlfn.XLOOKUP($C411,WQBE_Loading!$C$4:$C$3072,WQBE_Loading!H$4:H$3072,,0,),"")</f>
        <v>9.5177411001650203</v>
      </c>
      <c r="AI411" s="25">
        <f>IFERROR(_xlfn.XLOOKUP($C411,WQBE_Loading!$C$4:$C$3072,WQBE_Loading!I$4:I$3072,,0,),"")</f>
        <v>455.50736167374055</v>
      </c>
      <c r="AJ411" s="25">
        <f>IFERROR(_xlfn.XLOOKUP($C411,WQBE_Loading!$C$4:$C$3072,WQBE_Loading!J$4:J$3072,,0,),"")</f>
        <v>34.198617162221751</v>
      </c>
      <c r="AK411" s="25">
        <f>IFERROR(_xlfn.XLOOKUP($C411,WQBE_Loading!$C$4:$C$3072,WQBE_Loading!K$4:K$3072,,0,),"")</f>
        <v>10685.2033564921</v>
      </c>
      <c r="AL411" s="25">
        <f>IFERROR(_xlfn.XLOOKUP($C411,WQBE_Loading!$C$4:$C$3072,WQBE_Loading!L$4:L$3072,,0,),"")</f>
        <v>3.406256877544095E-3</v>
      </c>
      <c r="AM411" s="25">
        <f>IFERROR(_xlfn.XLOOKUP($C411,WQBE_Loading!$C$4:$C$3072,WQBE_Loading!M$4:M$3072,,0,),"")</f>
        <v>1.5584279443649402E-4</v>
      </c>
      <c r="AN411" s="25">
        <f>IFERROR(_xlfn.XLOOKUP($C411,WQBE_Loading!$C$4:$C$3072,WQBE_Loading!N$4:N$3072,,0,),"")</f>
        <v>0.182472824488359</v>
      </c>
      <c r="AO411" s="25">
        <f>IFERROR(_xlfn.XLOOKUP($C411,WQBE_Loading!$C$4:$C$3072,WQBE_Loading!O$4:O$3072,,0,),"")</f>
        <v>0.53437632196731599</v>
      </c>
      <c r="AP411" s="25">
        <f>IFERROR(_xlfn.XLOOKUP($C411,WQBE_Loading!$C$4:$C$3072,WQBE_Loading!P$4:P$3072,,0,),"")</f>
        <v>0.57701248976779995</v>
      </c>
      <c r="AQ411" s="13">
        <f>IFERROR(_xlfn.XLOOKUP($C411,WQBE_Loading!$C$4:$C$3072,WQBE_Loading!Q$4:Q$3072,,0,),"")</f>
        <v>12570972.07193315</v>
      </c>
      <c r="AR411">
        <f>_xlfn.XLOOKUP(C411,UrbanHeat!$A$2:$A$1333,UrbanHeat!$B$2:$B$1333,,0,)</f>
        <v>12.253</v>
      </c>
      <c r="AS411" s="25">
        <f>_xlfn.XLOOKUP($C411,TNC_Loading!$A$2:$A$1332,TNC_Loading!B$2:B$1332,,0,)</f>
        <v>6.9320000000000004</v>
      </c>
      <c r="AT411" s="25">
        <f>_xlfn.XLOOKUP($C411,TNC_Loading!$A$2:$A$1332,TNC_Loading!C$2:C$1332,,0,)</f>
        <v>3.7759999999999998</v>
      </c>
      <c r="AU411" s="25">
        <f>_xlfn.XLOOKUP($C411,TNC_Loading!$A$2:$A$1332,TNC_Loading!D$2:D$1332,,0,)</f>
        <v>8.6620000000000008</v>
      </c>
      <c r="AV411" s="25">
        <f>_xlfn.XLOOKUP($C411,TNC_Loading!$A$2:$A$1332,TNC_Loading!E$2:E$1332,,0,)</f>
        <v>12.487</v>
      </c>
      <c r="AW411" s="25">
        <f>_xlfn.XLOOKUP($C411,TNC_Loading!$A$2:$A$1332,TNC_Loading!F$2:F$1332,,0,)</f>
        <v>278.11500000000001</v>
      </c>
      <c r="AX411">
        <f>_xlfn.XLOOKUP(C411,BIBI!$D$2:$D$1332,BIBI!$F$2:$F$1332,,0,)</f>
        <v>12.95</v>
      </c>
      <c r="AY411">
        <f>_xlfn.XLOOKUP(C411,FacilityCounts!$A$3:$A$1333,FacilityCounts!$B$3:$B$1333,,0,)</f>
        <v>0</v>
      </c>
      <c r="AZ411">
        <f>_xlfn.XLOOKUP(C411,FacilityCounts!$D$3:$D$1333,FacilityCounts!$E$3:$E$1333,,0,)</f>
        <v>0</v>
      </c>
      <c r="BA411">
        <f>_xlfn.XLOOKUP(C411,FacilityCounts!$G$3:$G$1333,FacilityCounts!$H$3:$H$1333,,0,)</f>
        <v>0</v>
      </c>
      <c r="BB411">
        <f>IFERROR(_xlfn.XLOOKUP(C411,'DA to P Sensitive Lakes'!$P$2:$P$44,'DA to P Sensitive Lakes'!$Q$2:$Q$44,,0,),0)</f>
        <v>0</v>
      </c>
      <c r="BC411" s="25">
        <f>_xlfn.XLOOKUP(C411,'Historic Runoff (mm)'!$A$2:$A$1332,'Historic Runoff (mm)'!$B$2:$B$1332,,0,)</f>
        <v>483.58499999999998</v>
      </c>
      <c r="BD411">
        <f>_xlfn.XLOOKUP(C411,DrainageComplaint!$A$2:$A$1332,DrainageComplaint!$B$2:$B$1332,,0,)</f>
        <v>0</v>
      </c>
      <c r="BE411">
        <f>_xlfn.XLOOKUP(C411,PAD_Area!$G$2:$G$1332,PAD_Area!$H$2:$H$1332,,0,)</f>
        <v>0</v>
      </c>
    </row>
    <row r="412" spans="1:57" x14ac:dyDescent="0.2">
      <c r="A412" s="2">
        <v>409</v>
      </c>
      <c r="B412" s="2">
        <v>410</v>
      </c>
      <c r="C412" s="20">
        <v>1004050</v>
      </c>
      <c r="D412" s="3" t="s">
        <v>410</v>
      </c>
      <c r="E412" s="3" t="s">
        <v>27</v>
      </c>
      <c r="F412" s="3">
        <v>215.04400000000001</v>
      </c>
      <c r="G412" s="3">
        <v>17610.639822599998</v>
      </c>
      <c r="H412" s="3">
        <v>9367285.9101199992</v>
      </c>
      <c r="I412" s="2">
        <v>0</v>
      </c>
      <c r="J412" s="2">
        <v>0</v>
      </c>
      <c r="K412" s="2">
        <v>1</v>
      </c>
      <c r="L412" s="2">
        <v>6</v>
      </c>
      <c r="M412" s="3">
        <v>0</v>
      </c>
      <c r="N412" s="2">
        <f>_xlfn.XLOOKUP(C412,Shellfish_Presence!$E$3:$E$1333,Shellfish_Presence!$G$3:$G$1333,,0,)</f>
        <v>1</v>
      </c>
      <c r="O412" s="3">
        <v>0</v>
      </c>
      <c r="P412" s="3">
        <v>0.9999769926071167</v>
      </c>
      <c r="Q412" s="2">
        <v>1</v>
      </c>
      <c r="R412" s="3">
        <v>1</v>
      </c>
      <c r="S412" s="3">
        <v>0</v>
      </c>
      <c r="T412" s="3">
        <v>0</v>
      </c>
      <c r="U412" s="3">
        <v>0</v>
      </c>
      <c r="V412" s="2">
        <v>0</v>
      </c>
      <c r="W412" s="3" t="str">
        <f t="shared" si="12"/>
        <v/>
      </c>
      <c r="X412" t="str">
        <f t="shared" si="13"/>
        <v/>
      </c>
      <c r="Y412">
        <f>IFERROR(INDEX('Parcel Year'!$N$3:$N$1175,MATCH(KC_SPS_SubbasinAttributes!C412,'Parcel Year'!$M$3:$M$1175,0)),0)</f>
        <v>0.47657200694084167</v>
      </c>
      <c r="Z412">
        <f>INDEX(Imperviousness!$B$2:$B$1332,MATCH(KC_SPS_SubbasinAttributes!C412,Imperviousness!$A$2:$A$1332,0))</f>
        <v>0.47199999999999998</v>
      </c>
      <c r="AA412">
        <f>INDEX('Flow Duration Index'!$B$2:$B$1332,MATCH(KC_SPS_SubbasinAttributes!C412,'Flow Duration Index'!$A$2:$A$1332,0))</f>
        <v>9.9009999999999998</v>
      </c>
      <c r="AB412">
        <f>INDEX(Opportunity_Index!$G$2:$G$1333,MATCH(KC_SPS_SubbasinAttributes!C412,Opportunity_Index!$F$2:$F$1333,0))</f>
        <v>0.26440000000000002</v>
      </c>
      <c r="AC412">
        <f>INDEX(Traffic!$B$2:$B$1332,MATCH(KC_SPS_SubbasinAttributes!C412,Traffic!$A$2:$A$1332,0))</f>
        <v>33418.502</v>
      </c>
      <c r="AD412">
        <f>INDEX(EquityScore!$F$3:$F$1334,MATCH(KC_SPS_SubbasinAttributes!C412,EquityScore!$E$3:$E$1334,0))</f>
        <v>2.1666666650000002</v>
      </c>
      <c r="AE412" t="str">
        <f>IFERROR(INDEX(PavementCondition!$E$2:$E$669,MATCH(KC_SPS_SubbasinAttributes!C412,PavementCondition!$D$2:$D$669,0)),"N/A")</f>
        <v>N/A</v>
      </c>
      <c r="AF412">
        <f>INDEX(SpawnerMortality!$E$2:$E$1331,MATCH(KC_SPS_SubbasinAttributes!C412,SpawnerMortality!$D$2:$D$1331,0))</f>
        <v>0.39662110699999997</v>
      </c>
      <c r="AG412" s="25">
        <f>IFERROR(_xlfn.XLOOKUP($C412,WQBE_Loading!$C$4:$C$3072,WQBE_Loading!G$4:G$3072,,0,),"")</f>
        <v>3.6723517259682152</v>
      </c>
      <c r="AH412" s="25">
        <f>IFERROR(_xlfn.XLOOKUP($C412,WQBE_Loading!$C$4:$C$3072,WQBE_Loading!H$4:H$3072,,0,),"")</f>
        <v>21.761393676511602</v>
      </c>
      <c r="AI412" s="25">
        <f>IFERROR(_xlfn.XLOOKUP($C412,WQBE_Loading!$C$4:$C$3072,WQBE_Loading!I$4:I$3072,,0,),"")</f>
        <v>395.49798831840849</v>
      </c>
      <c r="AJ412" s="25">
        <f>IFERROR(_xlfn.XLOOKUP($C412,WQBE_Loading!$C$4:$C$3072,WQBE_Loading!J$4:J$3072,,0,),"")</f>
        <v>38.289640133182644</v>
      </c>
      <c r="AK412" s="25">
        <f>IFERROR(_xlfn.XLOOKUP($C412,WQBE_Loading!$C$4:$C$3072,WQBE_Loading!K$4:K$3072,,0,),"")</f>
        <v>14257.666770585551</v>
      </c>
      <c r="AL412" s="25">
        <f>IFERROR(_xlfn.XLOOKUP($C412,WQBE_Loading!$C$4:$C$3072,WQBE_Loading!L$4:L$3072,,0,),"")</f>
        <v>4.2412140605757858E-3</v>
      </c>
      <c r="AM412" s="25">
        <f>IFERROR(_xlfn.XLOOKUP($C412,WQBE_Loading!$C$4:$C$3072,WQBE_Loading!M$4:M$3072,,0,),"")</f>
        <v>8.3066134731525599E-4</v>
      </c>
      <c r="AN412" s="25">
        <f>IFERROR(_xlfn.XLOOKUP($C412,WQBE_Loading!$C$4:$C$3072,WQBE_Loading!N$4:N$3072,,0,),"")</f>
        <v>0.13360564470363651</v>
      </c>
      <c r="AO412" s="25">
        <f>IFERROR(_xlfn.XLOOKUP($C412,WQBE_Loading!$C$4:$C$3072,WQBE_Loading!O$4:O$3072,,0,),"")</f>
        <v>0.62036871353446099</v>
      </c>
      <c r="AP412" s="25">
        <f>IFERROR(_xlfn.XLOOKUP($C412,WQBE_Loading!$C$4:$C$3072,WQBE_Loading!P$4:P$3072,,0,),"")</f>
        <v>1.5337498058478451</v>
      </c>
      <c r="AQ412" s="13">
        <f>IFERROR(_xlfn.XLOOKUP($C412,WQBE_Loading!$C$4:$C$3072,WQBE_Loading!Q$4:Q$3072,,0,),"")</f>
        <v>11104960.209635099</v>
      </c>
      <c r="AR412">
        <f>_xlfn.XLOOKUP(C412,UrbanHeat!$A$2:$A$1333,UrbanHeat!$B$2:$B$1333,,0,)</f>
        <v>15.648999999999999</v>
      </c>
      <c r="AS412" s="25">
        <f>_xlfn.XLOOKUP($C412,TNC_Loading!$A$2:$A$1332,TNC_Loading!B$2:B$1332,,0,)</f>
        <v>12.635</v>
      </c>
      <c r="AT412" s="25">
        <f>_xlfn.XLOOKUP($C412,TNC_Loading!$A$2:$A$1332,TNC_Loading!C$2:C$1332,,0,)</f>
        <v>5.74</v>
      </c>
      <c r="AU412" s="25">
        <f>_xlfn.XLOOKUP($C412,TNC_Loading!$A$2:$A$1332,TNC_Loading!D$2:D$1332,,0,)</f>
        <v>31.007000000000001</v>
      </c>
      <c r="AV412" s="25">
        <f>_xlfn.XLOOKUP($C412,TNC_Loading!$A$2:$A$1332,TNC_Loading!E$2:E$1332,,0,)</f>
        <v>27.343</v>
      </c>
      <c r="AW412" s="25">
        <f>_xlfn.XLOOKUP($C412,TNC_Loading!$A$2:$A$1332,TNC_Loading!F$2:F$1332,,0,)</f>
        <v>661.16</v>
      </c>
      <c r="AX412">
        <f>_xlfn.XLOOKUP(C412,BIBI!$D$2:$D$1332,BIBI!$F$2:$F$1332,,0,)</f>
        <v>22.7</v>
      </c>
      <c r="AY412">
        <f>_xlfn.XLOOKUP(C412,FacilityCounts!$A$3:$A$1333,FacilityCounts!$B$3:$B$1333,,0,)</f>
        <v>0</v>
      </c>
      <c r="AZ412">
        <f>_xlfn.XLOOKUP(C412,FacilityCounts!$D$3:$D$1333,FacilityCounts!$E$3:$E$1333,,0,)</f>
        <v>0</v>
      </c>
      <c r="BA412">
        <f>_xlfn.XLOOKUP(C412,FacilityCounts!$G$3:$G$1333,FacilityCounts!$H$3:$H$1333,,0,)</f>
        <v>0</v>
      </c>
      <c r="BB412">
        <f>IFERROR(_xlfn.XLOOKUP(C412,'DA to P Sensitive Lakes'!$P$2:$P$44,'DA to P Sensitive Lakes'!$Q$2:$Q$44,,0,),0)</f>
        <v>0</v>
      </c>
      <c r="BC412" s="25">
        <f>_xlfn.XLOOKUP(C412,'Historic Runoff (mm)'!$A$2:$A$1332,'Historic Runoff (mm)'!$B$2:$B$1332,,0,)</f>
        <v>744.42200000000003</v>
      </c>
      <c r="BD412">
        <f>_xlfn.XLOOKUP(C412,DrainageComplaint!$A$2:$A$1332,DrainageComplaint!$B$2:$B$1332,,0,)</f>
        <v>0</v>
      </c>
      <c r="BE412">
        <f>_xlfn.XLOOKUP(C412,PAD_Area!$G$2:$G$1332,PAD_Area!$H$2:$H$1332,,0,)</f>
        <v>0</v>
      </c>
    </row>
    <row r="413" spans="1:57" x14ac:dyDescent="0.2">
      <c r="A413" s="2">
        <v>410</v>
      </c>
      <c r="B413" s="2">
        <v>411</v>
      </c>
      <c r="C413" s="20">
        <v>1004060</v>
      </c>
      <c r="D413" s="3" t="s">
        <v>411</v>
      </c>
      <c r="E413" s="3" t="s">
        <v>27</v>
      </c>
      <c r="F413" s="3">
        <v>260.93400000000003</v>
      </c>
      <c r="G413" s="3">
        <v>20881.871047199998</v>
      </c>
      <c r="H413" s="3">
        <v>11366230.2805</v>
      </c>
      <c r="I413" s="2">
        <v>0</v>
      </c>
      <c r="J413" s="2">
        <v>0</v>
      </c>
      <c r="K413" s="2">
        <v>0</v>
      </c>
      <c r="L413" s="2">
        <v>10</v>
      </c>
      <c r="M413" s="3">
        <v>0</v>
      </c>
      <c r="N413" s="2">
        <f>_xlfn.XLOOKUP(C413,Shellfish_Presence!$E$3:$E$1333,Shellfish_Presence!$G$3:$G$1333,,0,)</f>
        <v>1</v>
      </c>
      <c r="O413" s="3">
        <v>0</v>
      </c>
      <c r="P413" s="3">
        <v>0.99996501207351685</v>
      </c>
      <c r="Q413" s="2">
        <v>1</v>
      </c>
      <c r="R413" s="3">
        <v>1</v>
      </c>
      <c r="S413" s="3">
        <v>0</v>
      </c>
      <c r="T413" s="3">
        <v>0</v>
      </c>
      <c r="U413" s="3">
        <v>0</v>
      </c>
      <c r="V413" s="2">
        <v>0</v>
      </c>
      <c r="W413" s="3" t="str">
        <f t="shared" si="12"/>
        <v/>
      </c>
      <c r="X413" t="str">
        <f t="shared" si="13"/>
        <v/>
      </c>
      <c r="Y413">
        <f>IFERROR(INDEX('Parcel Year'!$N$3:$N$1175,MATCH(KC_SPS_SubbasinAttributes!C413,'Parcel Year'!$M$3:$M$1175,0)),0)</f>
        <v>0.38872998952865601</v>
      </c>
      <c r="Z413">
        <f>INDEX(Imperviousness!$B$2:$B$1332,MATCH(KC_SPS_SubbasinAttributes!C413,Imperviousness!$A$2:$A$1332,0))</f>
        <v>0.29099999999999998</v>
      </c>
      <c r="AA413">
        <f>INDEX('Flow Duration Index'!$B$2:$B$1332,MATCH(KC_SPS_SubbasinAttributes!C413,'Flow Duration Index'!$A$2:$A$1332,0))</f>
        <v>10.427</v>
      </c>
      <c r="AB413">
        <f>INDEX(Opportunity_Index!$G$2:$G$1333,MATCH(KC_SPS_SubbasinAttributes!C413,Opportunity_Index!$F$2:$F$1333,0))</f>
        <v>0.14000000000000001</v>
      </c>
      <c r="AC413">
        <f>INDEX(Traffic!$B$2:$B$1332,MATCH(KC_SPS_SubbasinAttributes!C413,Traffic!$A$2:$A$1332,0))</f>
        <v>23197.944</v>
      </c>
      <c r="AD413">
        <f>INDEX(EquityScore!$F$3:$F$1334,MATCH(KC_SPS_SubbasinAttributes!C413,EquityScore!$E$3:$E$1334,0))</f>
        <v>1.6666666650000002</v>
      </c>
      <c r="AE413" t="str">
        <f>IFERROR(INDEX(PavementCondition!$E$2:$E$669,MATCH(KC_SPS_SubbasinAttributes!C413,PavementCondition!$D$2:$D$669,0)),"N/A")</f>
        <v>N/A</v>
      </c>
      <c r="AF413">
        <f>INDEX(SpawnerMortality!$E$2:$E$1331,MATCH(KC_SPS_SubbasinAttributes!C413,SpawnerMortality!$D$2:$D$1331,0))</f>
        <v>0.4096633395</v>
      </c>
      <c r="AG413" s="25">
        <f>IFERROR(_xlfn.XLOOKUP($C413,WQBE_Loading!$C$4:$C$3072,WQBE_Loading!G$4:G$3072,,0,),"")</f>
        <v>1.2180240363762902</v>
      </c>
      <c r="AH413" s="25">
        <f>IFERROR(_xlfn.XLOOKUP($C413,WQBE_Loading!$C$4:$C$3072,WQBE_Loading!H$4:H$3072,,0,),"")</f>
        <v>6.190694004539945</v>
      </c>
      <c r="AI413" s="25">
        <f>IFERROR(_xlfn.XLOOKUP($C413,WQBE_Loading!$C$4:$C$3072,WQBE_Loading!I$4:I$3072,,0,),"")</f>
        <v>253.126430842189</v>
      </c>
      <c r="AJ413" s="25">
        <f>IFERROR(_xlfn.XLOOKUP($C413,WQBE_Loading!$C$4:$C$3072,WQBE_Loading!J$4:J$3072,,0,),"")</f>
        <v>19.40033099725785</v>
      </c>
      <c r="AK413" s="25">
        <f>IFERROR(_xlfn.XLOOKUP($C413,WQBE_Loading!$C$4:$C$3072,WQBE_Loading!K$4:K$3072,,0,),"")</f>
        <v>6435.6384685574449</v>
      </c>
      <c r="AL413" s="25">
        <f>IFERROR(_xlfn.XLOOKUP($C413,WQBE_Loading!$C$4:$C$3072,WQBE_Loading!L$4:L$3072,,0,),"")</f>
        <v>1.87980761804995E-3</v>
      </c>
      <c r="AM413" s="25">
        <f>IFERROR(_xlfn.XLOOKUP($C413,WQBE_Loading!$C$4:$C$3072,WQBE_Loading!M$4:M$3072,,0,),"")</f>
        <v>1.7952008331489851E-4</v>
      </c>
      <c r="AN413" s="25">
        <f>IFERROR(_xlfn.XLOOKUP($C413,WQBE_Loading!$C$4:$C$3072,WQBE_Loading!N$4:N$3072,,0,),"")</f>
        <v>0.1058622382315425</v>
      </c>
      <c r="AO413" s="25">
        <f>IFERROR(_xlfn.XLOOKUP($C413,WQBE_Loading!$C$4:$C$3072,WQBE_Loading!O$4:O$3072,,0,),"")</f>
        <v>0.31597515240155549</v>
      </c>
      <c r="AP413" s="25">
        <f>IFERROR(_xlfn.XLOOKUP($C413,WQBE_Loading!$C$4:$C$3072,WQBE_Loading!P$4:P$3072,,0,),"")</f>
        <v>0.35111311122546451</v>
      </c>
      <c r="AQ413" s="13">
        <f>IFERROR(_xlfn.XLOOKUP($C413,WQBE_Loading!$C$4:$C$3072,WQBE_Loading!Q$4:Q$3072,,0,),"")</f>
        <v>7170899.5845063105</v>
      </c>
      <c r="AR413">
        <f>_xlfn.XLOOKUP(C413,UrbanHeat!$A$2:$A$1333,UrbanHeat!$B$2:$B$1333,,0,)</f>
        <v>15.956</v>
      </c>
      <c r="AS413" s="25">
        <f>_xlfn.XLOOKUP($C413,TNC_Loading!$A$2:$A$1332,TNC_Loading!B$2:B$1332,,0,)</f>
        <v>9.9499999999999993</v>
      </c>
      <c r="AT413" s="25">
        <f>_xlfn.XLOOKUP($C413,TNC_Loading!$A$2:$A$1332,TNC_Loading!C$2:C$1332,,0,)</f>
        <v>3.9209999999999998</v>
      </c>
      <c r="AU413" s="25">
        <f>_xlfn.XLOOKUP($C413,TNC_Loading!$A$2:$A$1332,TNC_Loading!D$2:D$1332,,0,)</f>
        <v>18.552</v>
      </c>
      <c r="AV413" s="25">
        <f>_xlfn.XLOOKUP($C413,TNC_Loading!$A$2:$A$1332,TNC_Loading!E$2:E$1332,,0,)</f>
        <v>19.341000000000001</v>
      </c>
      <c r="AW413" s="25">
        <f>_xlfn.XLOOKUP($C413,TNC_Loading!$A$2:$A$1332,TNC_Loading!F$2:F$1332,,0,)</f>
        <v>486.64400000000001</v>
      </c>
      <c r="AX413">
        <f>_xlfn.XLOOKUP(C413,BIBI!$D$2:$D$1332,BIBI!$F$2:$F$1332,,0,)</f>
        <v>0</v>
      </c>
      <c r="AY413">
        <f>_xlfn.XLOOKUP(C413,FacilityCounts!$A$3:$A$1333,FacilityCounts!$B$3:$B$1333,,0,)</f>
        <v>0</v>
      </c>
      <c r="AZ413">
        <f>_xlfn.XLOOKUP(C413,FacilityCounts!$D$3:$D$1333,FacilityCounts!$E$3:$E$1333,,0,)</f>
        <v>0</v>
      </c>
      <c r="BA413">
        <f>_xlfn.XLOOKUP(C413,FacilityCounts!$G$3:$G$1333,FacilityCounts!$H$3:$H$1333,,0,)</f>
        <v>0</v>
      </c>
      <c r="BB413">
        <f>IFERROR(_xlfn.XLOOKUP(C413,'DA to P Sensitive Lakes'!$P$2:$P$44,'DA to P Sensitive Lakes'!$Q$2:$Q$44,,0,),0)</f>
        <v>0</v>
      </c>
      <c r="BC413" s="25">
        <f>_xlfn.XLOOKUP(C413,'Historic Runoff (mm)'!$A$2:$A$1332,'Historic Runoff (mm)'!$B$2:$B$1332,,0,)</f>
        <v>559.81500000000005</v>
      </c>
      <c r="BD413">
        <f>_xlfn.XLOOKUP(C413,DrainageComplaint!$A$2:$A$1332,DrainageComplaint!$B$2:$B$1332,,0,)</f>
        <v>0</v>
      </c>
      <c r="BE413">
        <f>_xlfn.XLOOKUP(C413,PAD_Area!$G$2:$G$1332,PAD_Area!$H$2:$H$1332,,0,)</f>
        <v>0</v>
      </c>
    </row>
    <row r="414" spans="1:57" x14ac:dyDescent="0.2">
      <c r="A414" s="2">
        <v>411</v>
      </c>
      <c r="B414" s="2">
        <v>412</v>
      </c>
      <c r="C414" s="20">
        <v>1004070</v>
      </c>
      <c r="D414" s="3" t="s">
        <v>412</v>
      </c>
      <c r="E414" s="3" t="s">
        <v>27</v>
      </c>
      <c r="F414" s="3">
        <v>287.952</v>
      </c>
      <c r="G414" s="3">
        <v>22081.401045400002</v>
      </c>
      <c r="H414" s="3">
        <v>12543123.682399999</v>
      </c>
      <c r="I414" s="2">
        <v>0</v>
      </c>
      <c r="J414" s="2">
        <v>0</v>
      </c>
      <c r="K414" s="2">
        <v>1</v>
      </c>
      <c r="L414" s="2">
        <v>12</v>
      </c>
      <c r="M414" s="3">
        <v>0</v>
      </c>
      <c r="N414" s="2">
        <f>_xlfn.XLOOKUP(C414,Shellfish_Presence!$E$3:$E$1333,Shellfish_Presence!$G$3:$G$1333,,0,)</f>
        <v>1</v>
      </c>
      <c r="O414" s="3">
        <v>0</v>
      </c>
      <c r="P414" s="3">
        <v>0.99991297721862793</v>
      </c>
      <c r="Q414" s="2">
        <v>0</v>
      </c>
      <c r="R414" s="3">
        <v>1</v>
      </c>
      <c r="S414" s="3">
        <v>0</v>
      </c>
      <c r="T414" s="3">
        <v>0</v>
      </c>
      <c r="U414" s="3">
        <v>0</v>
      </c>
      <c r="V414" s="2">
        <v>0</v>
      </c>
      <c r="W414" s="3" t="str">
        <f t="shared" si="12"/>
        <v/>
      </c>
      <c r="X414" t="str">
        <f t="shared" si="13"/>
        <v/>
      </c>
      <c r="Y414">
        <f>IFERROR(INDEX('Parcel Year'!$N$3:$N$1175,MATCH(KC_SPS_SubbasinAttributes!C414,'Parcel Year'!$M$3:$M$1175,0)),0)</f>
        <v>0.38408640120178461</v>
      </c>
      <c r="Z414">
        <f>INDEX(Imperviousness!$B$2:$B$1332,MATCH(KC_SPS_SubbasinAttributes!C414,Imperviousness!$A$2:$A$1332,0))</f>
        <v>0.31</v>
      </c>
      <c r="AA414">
        <f>INDEX('Flow Duration Index'!$B$2:$B$1332,MATCH(KC_SPS_SubbasinAttributes!C414,'Flow Duration Index'!$A$2:$A$1332,0))</f>
        <v>10.536</v>
      </c>
      <c r="AB414">
        <f>INDEX(Opportunity_Index!$G$2:$G$1333,MATCH(KC_SPS_SubbasinAttributes!C414,Opportunity_Index!$F$2:$F$1333,0))</f>
        <v>0.23874999999999999</v>
      </c>
      <c r="AC414">
        <f>INDEX(Traffic!$B$2:$B$1332,MATCH(KC_SPS_SubbasinAttributes!C414,Traffic!$A$2:$A$1332,0))</f>
        <v>1107.0619999999999</v>
      </c>
      <c r="AD414">
        <f>INDEX(EquityScore!$F$3:$F$1334,MATCH(KC_SPS_SubbasinAttributes!C414,EquityScore!$E$3:$E$1334,0))</f>
        <v>2</v>
      </c>
      <c r="AE414" t="str">
        <f>IFERROR(INDEX(PavementCondition!$E$2:$E$669,MATCH(KC_SPS_SubbasinAttributes!C414,PavementCondition!$D$2:$D$669,0)),"N/A")</f>
        <v>N/A</v>
      </c>
      <c r="AF414">
        <f>INDEX(SpawnerMortality!$E$2:$E$1331,MATCH(KC_SPS_SubbasinAttributes!C414,SpawnerMortality!$D$2:$D$1331,0))</f>
        <v>0.393684798</v>
      </c>
      <c r="AG414" s="25">
        <f>IFERROR(_xlfn.XLOOKUP($C414,WQBE_Loading!$C$4:$C$3072,WQBE_Loading!G$4:G$3072,,0,),"")</f>
        <v>1.8798082990274301</v>
      </c>
      <c r="AH414" s="25">
        <f>IFERROR(_xlfn.XLOOKUP($C414,WQBE_Loading!$C$4:$C$3072,WQBE_Loading!H$4:H$3072,,0,),"")</f>
        <v>9.5864014068837591</v>
      </c>
      <c r="AI414" s="25">
        <f>IFERROR(_xlfn.XLOOKUP($C414,WQBE_Loading!$C$4:$C$3072,WQBE_Loading!I$4:I$3072,,0,),"")</f>
        <v>328.24255023141995</v>
      </c>
      <c r="AJ414" s="25">
        <f>IFERROR(_xlfn.XLOOKUP($C414,WQBE_Loading!$C$4:$C$3072,WQBE_Loading!J$4:J$3072,,0,),"")</f>
        <v>25.798248269104903</v>
      </c>
      <c r="AK414" s="25">
        <f>IFERROR(_xlfn.XLOOKUP($C414,WQBE_Loading!$C$4:$C$3072,WQBE_Loading!K$4:K$3072,,0,),"")</f>
        <v>9022.6596192128309</v>
      </c>
      <c r="AL414" s="25">
        <f>IFERROR(_xlfn.XLOOKUP($C414,WQBE_Loading!$C$4:$C$3072,WQBE_Loading!L$4:L$3072,,0,),"")</f>
        <v>3.19363196971837E-3</v>
      </c>
      <c r="AM414" s="25">
        <f>IFERROR(_xlfn.XLOOKUP($C414,WQBE_Loading!$C$4:$C$3072,WQBE_Loading!M$4:M$3072,,0,),"")</f>
        <v>2.4301536842379052E-4</v>
      </c>
      <c r="AN414" s="25">
        <f>IFERROR(_xlfn.XLOOKUP($C414,WQBE_Loading!$C$4:$C$3072,WQBE_Loading!N$4:N$3072,,0,),"")</f>
        <v>0.14781811274602399</v>
      </c>
      <c r="AO414" s="25">
        <f>IFERROR(_xlfn.XLOOKUP($C414,WQBE_Loading!$C$4:$C$3072,WQBE_Loading!O$4:O$3072,,0,),"")</f>
        <v>0.47410510322820348</v>
      </c>
      <c r="AP414" s="25">
        <f>IFERROR(_xlfn.XLOOKUP($C414,WQBE_Loading!$C$4:$C$3072,WQBE_Loading!P$4:P$3072,,0,),"")</f>
        <v>0.54902763317406955</v>
      </c>
      <c r="AQ414" s="13">
        <f>IFERROR(_xlfn.XLOOKUP($C414,WQBE_Loading!$C$4:$C$3072,WQBE_Loading!Q$4:Q$3072,,0,),"")</f>
        <v>9245029.5432770066</v>
      </c>
      <c r="AR414">
        <f>_xlfn.XLOOKUP(C414,UrbanHeat!$A$2:$A$1333,UrbanHeat!$B$2:$B$1333,,0,)</f>
        <v>16.852</v>
      </c>
      <c r="AS414" s="25">
        <f>_xlfn.XLOOKUP($C414,TNC_Loading!$A$2:$A$1332,TNC_Loading!B$2:B$1332,,0,)</f>
        <v>9.3620000000000001</v>
      </c>
      <c r="AT414" s="25">
        <f>_xlfn.XLOOKUP($C414,TNC_Loading!$A$2:$A$1332,TNC_Loading!C$2:C$1332,,0,)</f>
        <v>3.3279999999999998</v>
      </c>
      <c r="AU414" s="25">
        <f>_xlfn.XLOOKUP($C414,TNC_Loading!$A$2:$A$1332,TNC_Loading!D$2:D$1332,,0,)</f>
        <v>16.893999999999998</v>
      </c>
      <c r="AV414" s="25">
        <f>_xlfn.XLOOKUP($C414,TNC_Loading!$A$2:$A$1332,TNC_Loading!E$2:E$1332,,0,)</f>
        <v>16.257000000000001</v>
      </c>
      <c r="AW414" s="25">
        <f>_xlfn.XLOOKUP($C414,TNC_Loading!$A$2:$A$1332,TNC_Loading!F$2:F$1332,,0,)</f>
        <v>388.77699999999999</v>
      </c>
      <c r="AX414">
        <f>_xlfn.XLOOKUP(C414,BIBI!$D$2:$D$1332,BIBI!$F$2:$F$1332,,0,)</f>
        <v>0</v>
      </c>
      <c r="AY414">
        <f>_xlfn.XLOOKUP(C414,FacilityCounts!$A$3:$A$1333,FacilityCounts!$B$3:$B$1333,,0,)</f>
        <v>0</v>
      </c>
      <c r="AZ414">
        <f>_xlfn.XLOOKUP(C414,FacilityCounts!$D$3:$D$1333,FacilityCounts!$E$3:$E$1333,,0,)</f>
        <v>0</v>
      </c>
      <c r="BA414">
        <f>_xlfn.XLOOKUP(C414,FacilityCounts!$G$3:$G$1333,FacilityCounts!$H$3:$H$1333,,0,)</f>
        <v>0</v>
      </c>
      <c r="BB414">
        <f>IFERROR(_xlfn.XLOOKUP(C414,'DA to P Sensitive Lakes'!$P$2:$P$44,'DA to P Sensitive Lakes'!$Q$2:$Q$44,,0,),0)</f>
        <v>0</v>
      </c>
      <c r="BC414" s="25">
        <f>_xlfn.XLOOKUP(C414,'Historic Runoff (mm)'!$A$2:$A$1332,'Historic Runoff (mm)'!$B$2:$B$1332,,0,)</f>
        <v>569.96199999999999</v>
      </c>
      <c r="BD414">
        <f>_xlfn.XLOOKUP(C414,DrainageComplaint!$A$2:$A$1332,DrainageComplaint!$B$2:$B$1332,,0,)</f>
        <v>0</v>
      </c>
      <c r="BE414">
        <f>_xlfn.XLOOKUP(C414,PAD_Area!$G$2:$G$1332,PAD_Area!$H$2:$H$1332,,0,)</f>
        <v>0</v>
      </c>
    </row>
    <row r="415" spans="1:57" x14ac:dyDescent="0.2">
      <c r="A415" s="2">
        <v>412</v>
      </c>
      <c r="B415" s="2">
        <v>413</v>
      </c>
      <c r="C415" s="20">
        <v>1004080</v>
      </c>
      <c r="D415" s="3" t="s">
        <v>412</v>
      </c>
      <c r="E415" s="3" t="s">
        <v>27</v>
      </c>
      <c r="F415" s="3">
        <v>397.78399999999999</v>
      </c>
      <c r="G415" s="3">
        <v>27012.293666400001</v>
      </c>
      <c r="H415" s="3">
        <v>17327423.326299999</v>
      </c>
      <c r="I415" s="2">
        <v>1</v>
      </c>
      <c r="J415" s="2">
        <v>0</v>
      </c>
      <c r="K415" s="2">
        <v>1</v>
      </c>
      <c r="L415" s="2">
        <v>3</v>
      </c>
      <c r="M415" s="3">
        <v>0</v>
      </c>
      <c r="N415" s="2">
        <f>_xlfn.XLOOKUP(C415,Shellfish_Presence!$E$3:$E$1333,Shellfish_Presence!$G$3:$G$1333,,0,)</f>
        <v>1</v>
      </c>
      <c r="O415" s="3">
        <v>0</v>
      </c>
      <c r="P415" s="3">
        <v>0.9998440146446228</v>
      </c>
      <c r="Q415" s="2">
        <v>0</v>
      </c>
      <c r="R415" s="3">
        <v>1</v>
      </c>
      <c r="S415" s="3">
        <v>0</v>
      </c>
      <c r="T415" s="3">
        <v>0</v>
      </c>
      <c r="U415" s="3">
        <v>0</v>
      </c>
      <c r="V415" s="2">
        <v>0</v>
      </c>
      <c r="W415" s="3" t="str">
        <f t="shared" si="12"/>
        <v/>
      </c>
      <c r="X415" t="str">
        <f t="shared" si="13"/>
        <v/>
      </c>
      <c r="Y415">
        <f>IFERROR(INDEX('Parcel Year'!$N$3:$N$1175,MATCH(KC_SPS_SubbasinAttributes!C415,'Parcel Year'!$M$3:$M$1175,0)),0)</f>
        <v>0.46122998744249344</v>
      </c>
      <c r="Z415">
        <f>INDEX(Imperviousness!$B$2:$B$1332,MATCH(KC_SPS_SubbasinAttributes!C415,Imperviousness!$A$2:$A$1332,0))</f>
        <v>0.42299999999999999</v>
      </c>
      <c r="AA415">
        <f>INDEX('Flow Duration Index'!$B$2:$B$1332,MATCH(KC_SPS_SubbasinAttributes!C415,'Flow Duration Index'!$A$2:$A$1332,0))</f>
        <v>10.384</v>
      </c>
      <c r="AB415">
        <f>INDEX(Opportunity_Index!$G$2:$G$1333,MATCH(KC_SPS_SubbasinAttributes!C415,Opportunity_Index!$F$2:$F$1333,0))</f>
        <v>0.23045000000000002</v>
      </c>
      <c r="AC415">
        <f>INDEX(Traffic!$B$2:$B$1332,MATCH(KC_SPS_SubbasinAttributes!C415,Traffic!$A$2:$A$1332,0))</f>
        <v>7203.7079999999996</v>
      </c>
      <c r="AD415">
        <f>INDEX(EquityScore!$F$3:$F$1334,MATCH(KC_SPS_SubbasinAttributes!C415,EquityScore!$E$3:$E$1334,0))</f>
        <v>2</v>
      </c>
      <c r="AE415" t="str">
        <f>IFERROR(INDEX(PavementCondition!$E$2:$E$669,MATCH(KC_SPS_SubbasinAttributes!C415,PavementCondition!$D$2:$D$669,0)),"N/A")</f>
        <v>N/A</v>
      </c>
      <c r="AF415">
        <f>INDEX(SpawnerMortality!$E$2:$E$1331,MATCH(KC_SPS_SubbasinAttributes!C415,SpawnerMortality!$D$2:$D$1331,0))</f>
        <v>0.39662110699999997</v>
      </c>
      <c r="AG415" s="25">
        <f>IFERROR(_xlfn.XLOOKUP($C415,WQBE_Loading!$C$4:$C$3072,WQBE_Loading!G$4:G$3072,,0,),"")</f>
        <v>5.3039652901783647</v>
      </c>
      <c r="AH415" s="25">
        <f>IFERROR(_xlfn.XLOOKUP($C415,WQBE_Loading!$C$4:$C$3072,WQBE_Loading!H$4:H$3072,,0,),"")</f>
        <v>27.614213812576949</v>
      </c>
      <c r="AI415" s="25">
        <f>IFERROR(_xlfn.XLOOKUP($C415,WQBE_Loading!$C$4:$C$3072,WQBE_Loading!I$4:I$3072,,0,),"")</f>
        <v>643.36167066000144</v>
      </c>
      <c r="AJ415" s="25">
        <f>IFERROR(_xlfn.XLOOKUP($C415,WQBE_Loading!$C$4:$C$3072,WQBE_Loading!J$4:J$3072,,0,),"")</f>
        <v>53.723944225618951</v>
      </c>
      <c r="AK415" s="25">
        <f>IFERROR(_xlfn.XLOOKUP($C415,WQBE_Loading!$C$4:$C$3072,WQBE_Loading!K$4:K$3072,,0,),"")</f>
        <v>21804.104226643649</v>
      </c>
      <c r="AL415" s="25">
        <f>IFERROR(_xlfn.XLOOKUP($C415,WQBE_Loading!$C$4:$C$3072,WQBE_Loading!L$4:L$3072,,0,),"")</f>
        <v>8.3109286445930408E-3</v>
      </c>
      <c r="AM415" s="25">
        <f>IFERROR(_xlfn.XLOOKUP($C415,WQBE_Loading!$C$4:$C$3072,WQBE_Loading!M$4:M$3072,,0,),"")</f>
        <v>8.5151150704552959E-4</v>
      </c>
      <c r="AN415" s="25">
        <f>IFERROR(_xlfn.XLOOKUP($C415,WQBE_Loading!$C$4:$C$3072,WQBE_Loading!N$4:N$3072,,0,),"")</f>
        <v>0.29772811065104499</v>
      </c>
      <c r="AO415" s="25">
        <f>IFERROR(_xlfn.XLOOKUP($C415,WQBE_Loading!$C$4:$C$3072,WQBE_Loading!O$4:O$3072,,0,),"")</f>
        <v>1.1710003015525499</v>
      </c>
      <c r="AP415" s="25">
        <f>IFERROR(_xlfn.XLOOKUP($C415,WQBE_Loading!$C$4:$C$3072,WQBE_Loading!P$4:P$3072,,0,),"")</f>
        <v>1.557393113903855</v>
      </c>
      <c r="AQ415" s="13">
        <f>IFERROR(_xlfn.XLOOKUP($C415,WQBE_Loading!$C$4:$C$3072,WQBE_Loading!Q$4:Q$3072,,0,),"")</f>
        <v>18159095.052350998</v>
      </c>
      <c r="AR415">
        <f>_xlfn.XLOOKUP(C415,UrbanHeat!$A$2:$A$1333,UrbanHeat!$B$2:$B$1333,,0,)</f>
        <v>16.498999999999999</v>
      </c>
      <c r="AS415" s="25">
        <f>_xlfn.XLOOKUP($C415,TNC_Loading!$A$2:$A$1332,TNC_Loading!B$2:B$1332,,0,)</f>
        <v>10.775</v>
      </c>
      <c r="AT415" s="25">
        <f>_xlfn.XLOOKUP($C415,TNC_Loading!$A$2:$A$1332,TNC_Loading!C$2:C$1332,,0,)</f>
        <v>5.117</v>
      </c>
      <c r="AU415" s="25">
        <f>_xlfn.XLOOKUP($C415,TNC_Loading!$A$2:$A$1332,TNC_Loading!D$2:D$1332,,0,)</f>
        <v>23.26</v>
      </c>
      <c r="AV415" s="25">
        <f>_xlfn.XLOOKUP($C415,TNC_Loading!$A$2:$A$1332,TNC_Loading!E$2:E$1332,,0,)</f>
        <v>20.692</v>
      </c>
      <c r="AW415" s="25">
        <f>_xlfn.XLOOKUP($C415,TNC_Loading!$A$2:$A$1332,TNC_Loading!F$2:F$1332,,0,)</f>
        <v>488.16699999999997</v>
      </c>
      <c r="AX415">
        <f>_xlfn.XLOOKUP(C415,BIBI!$D$2:$D$1332,BIBI!$F$2:$F$1332,,0,)</f>
        <v>0</v>
      </c>
      <c r="AY415">
        <f>_xlfn.XLOOKUP(C415,FacilityCounts!$A$3:$A$1333,FacilityCounts!$B$3:$B$1333,,0,)</f>
        <v>0</v>
      </c>
      <c r="AZ415">
        <f>_xlfn.XLOOKUP(C415,FacilityCounts!$D$3:$D$1333,FacilityCounts!$E$3:$E$1333,,0,)</f>
        <v>0</v>
      </c>
      <c r="BA415">
        <f>_xlfn.XLOOKUP(C415,FacilityCounts!$G$3:$G$1333,FacilityCounts!$H$3:$H$1333,,0,)</f>
        <v>0</v>
      </c>
      <c r="BB415">
        <f>IFERROR(_xlfn.XLOOKUP(C415,'DA to P Sensitive Lakes'!$P$2:$P$44,'DA to P Sensitive Lakes'!$Q$2:$Q$44,,0,),0)</f>
        <v>0</v>
      </c>
      <c r="BC415" s="25">
        <f>_xlfn.XLOOKUP(C415,'Historic Runoff (mm)'!$A$2:$A$1332,'Historic Runoff (mm)'!$B$2:$B$1332,,0,)</f>
        <v>607.80200000000002</v>
      </c>
      <c r="BD415">
        <f>_xlfn.XLOOKUP(C415,DrainageComplaint!$A$2:$A$1332,DrainageComplaint!$B$2:$B$1332,,0,)</f>
        <v>0</v>
      </c>
      <c r="BE415">
        <f>_xlfn.XLOOKUP(C415,PAD_Area!$G$2:$G$1332,PAD_Area!$H$2:$H$1332,,0,)</f>
        <v>0</v>
      </c>
    </row>
    <row r="416" spans="1:57" x14ac:dyDescent="0.2">
      <c r="A416" s="2">
        <v>413</v>
      </c>
      <c r="B416" s="2">
        <v>414</v>
      </c>
      <c r="C416" s="20">
        <v>1004090</v>
      </c>
      <c r="D416" s="3" t="s">
        <v>26</v>
      </c>
      <c r="E416" s="3" t="s">
        <v>27</v>
      </c>
      <c r="F416" s="3">
        <v>182.75200000000001</v>
      </c>
      <c r="G416" s="3">
        <v>21267.438224099998</v>
      </c>
      <c r="H416" s="3">
        <v>7960644.9197000004</v>
      </c>
      <c r="I416" s="2">
        <v>0</v>
      </c>
      <c r="J416" s="2">
        <v>0</v>
      </c>
      <c r="K416" s="2">
        <v>0</v>
      </c>
      <c r="L416" s="2">
        <v>4</v>
      </c>
      <c r="M416" s="3">
        <v>0</v>
      </c>
      <c r="N416" s="2">
        <f>_xlfn.XLOOKUP(C416,Shellfish_Presence!$E$3:$E$1333,Shellfish_Presence!$G$3:$G$1333,,0,)</f>
        <v>1</v>
      </c>
      <c r="O416" s="3">
        <v>0</v>
      </c>
      <c r="P416" s="3">
        <v>0.22261999547481537</v>
      </c>
      <c r="Q416" s="2">
        <v>0</v>
      </c>
      <c r="R416" s="3">
        <v>1</v>
      </c>
      <c r="S416" s="3">
        <v>0</v>
      </c>
      <c r="T416" s="3">
        <v>2064.469970703125</v>
      </c>
      <c r="U416" s="3">
        <v>0</v>
      </c>
      <c r="V416" s="2">
        <v>1</v>
      </c>
      <c r="W416" s="3">
        <f t="shared" si="12"/>
        <v>4.8438582986964749E-4</v>
      </c>
      <c r="X416">
        <f t="shared" si="13"/>
        <v>0</v>
      </c>
      <c r="Y416">
        <f>IFERROR(INDEX('Parcel Year'!$N$3:$N$1175,MATCH(KC_SPS_SubbasinAttributes!C416,'Parcel Year'!$M$3:$M$1175,0)),0)</f>
        <v>0.29996100068092346</v>
      </c>
      <c r="Z416">
        <f>INDEX(Imperviousness!$B$2:$B$1332,MATCH(KC_SPS_SubbasinAttributes!C416,Imperviousness!$A$2:$A$1332,0))</f>
        <v>0.28000000000000003</v>
      </c>
      <c r="AA416">
        <f>INDEX('Flow Duration Index'!$B$2:$B$1332,MATCH(KC_SPS_SubbasinAttributes!C416,'Flow Duration Index'!$A$2:$A$1332,0))</f>
        <v>7.6669999999999998</v>
      </c>
      <c r="AB416">
        <f>INDEX(Opportunity_Index!$G$2:$G$1333,MATCH(KC_SPS_SubbasinAttributes!C416,Opportunity_Index!$F$2:$F$1333,0))</f>
        <v>0.31079999999999997</v>
      </c>
      <c r="AC416">
        <f>INDEX(Traffic!$B$2:$B$1332,MATCH(KC_SPS_SubbasinAttributes!C416,Traffic!$A$2:$A$1332,0))</f>
        <v>35062.525000000001</v>
      </c>
      <c r="AD416">
        <f>INDEX(EquityScore!$F$3:$F$1334,MATCH(KC_SPS_SubbasinAttributes!C416,EquityScore!$E$3:$E$1334,0))</f>
        <v>2.3333333349999998</v>
      </c>
      <c r="AE416">
        <f>IFERROR(INDEX(PavementCondition!$E$2:$E$669,MATCH(KC_SPS_SubbasinAttributes!C416,PavementCondition!$D$2:$D$669,0)),"N/A")</f>
        <v>59</v>
      </c>
      <c r="AF416">
        <f>INDEX(SpawnerMortality!$E$2:$E$1331,MATCH(KC_SPS_SubbasinAttributes!C416,SpawnerMortality!$D$2:$D$1331,0))</f>
        <v>0.37737827299999999</v>
      </c>
      <c r="AG416" s="25">
        <f>IFERROR(_xlfn.XLOOKUP($C416,WQBE_Loading!$C$4:$C$3072,WQBE_Loading!G$4:G$3072,,0,),"")</f>
        <v>0.86410585648961358</v>
      </c>
      <c r="AH416" s="25">
        <f>IFERROR(_xlfn.XLOOKUP($C416,WQBE_Loading!$C$4:$C$3072,WQBE_Loading!H$4:H$3072,,0,),"")</f>
        <v>4.3224124356458553</v>
      </c>
      <c r="AI416" s="25">
        <f>IFERROR(_xlfn.XLOOKUP($C416,WQBE_Loading!$C$4:$C$3072,WQBE_Loading!I$4:I$3072,,0,),"")</f>
        <v>145.88887675425099</v>
      </c>
      <c r="AJ416" s="25">
        <f>IFERROR(_xlfn.XLOOKUP($C416,WQBE_Loading!$C$4:$C$3072,WQBE_Loading!J$4:J$3072,,0,),"")</f>
        <v>11.32534997114805</v>
      </c>
      <c r="AK416" s="25">
        <f>IFERROR(_xlfn.XLOOKUP($C416,WQBE_Loading!$C$4:$C$3072,WQBE_Loading!K$4:K$3072,,0,),"")</f>
        <v>4161.8303094381045</v>
      </c>
      <c r="AL416" s="25">
        <f>IFERROR(_xlfn.XLOOKUP($C416,WQBE_Loading!$C$4:$C$3072,WQBE_Loading!L$4:L$3072,,0,),"")</f>
        <v>1.2697647912608351E-3</v>
      </c>
      <c r="AM416" s="25">
        <f>IFERROR(_xlfn.XLOOKUP($C416,WQBE_Loading!$C$4:$C$3072,WQBE_Loading!M$4:M$3072,,0,),"")</f>
        <v>1.4156752873794849E-4</v>
      </c>
      <c r="AN416" s="25">
        <f>IFERROR(_xlfn.XLOOKUP($C416,WQBE_Loading!$C$4:$C$3072,WQBE_Loading!N$4:N$3072,,0,),"")</f>
        <v>6.0660797655398405E-2</v>
      </c>
      <c r="AO416" s="25">
        <f>IFERROR(_xlfn.XLOOKUP($C416,WQBE_Loading!$C$4:$C$3072,WQBE_Loading!O$4:O$3072,,0,),"")</f>
        <v>0.21002796177866601</v>
      </c>
      <c r="AP416" s="25">
        <f>IFERROR(_xlfn.XLOOKUP($C416,WQBE_Loading!$C$4:$C$3072,WQBE_Loading!P$4:P$3072,,0,),"")</f>
        <v>0.226932219204553</v>
      </c>
      <c r="AQ416" s="13">
        <f>IFERROR(_xlfn.XLOOKUP($C416,WQBE_Loading!$C$4:$C$3072,WQBE_Loading!Q$4:Q$3072,,0,),"")</f>
        <v>4419463.36446888</v>
      </c>
      <c r="AR416">
        <f>_xlfn.XLOOKUP(C416,UrbanHeat!$A$2:$A$1333,UrbanHeat!$B$2:$B$1333,,0,)</f>
        <v>8.9689999999999994</v>
      </c>
      <c r="AS416" s="25">
        <f>_xlfn.XLOOKUP($C416,TNC_Loading!$A$2:$A$1332,TNC_Loading!B$2:B$1332,,0,)</f>
        <v>8.0749999999999993</v>
      </c>
      <c r="AT416" s="25">
        <f>_xlfn.XLOOKUP($C416,TNC_Loading!$A$2:$A$1332,TNC_Loading!C$2:C$1332,,0,)</f>
        <v>3.5089999999999999</v>
      </c>
      <c r="AU416" s="25">
        <f>_xlfn.XLOOKUP($C416,TNC_Loading!$A$2:$A$1332,TNC_Loading!D$2:D$1332,,0,)</f>
        <v>14.7</v>
      </c>
      <c r="AV416" s="25">
        <f>_xlfn.XLOOKUP($C416,TNC_Loading!$A$2:$A$1332,TNC_Loading!E$2:E$1332,,0,)</f>
        <v>16.818000000000001</v>
      </c>
      <c r="AW416" s="25">
        <f>_xlfn.XLOOKUP($C416,TNC_Loading!$A$2:$A$1332,TNC_Loading!F$2:F$1332,,0,)</f>
        <v>327.839</v>
      </c>
      <c r="AX416">
        <f>_xlfn.XLOOKUP(C416,BIBI!$D$2:$D$1332,BIBI!$F$2:$F$1332,,0,)</f>
        <v>0</v>
      </c>
      <c r="AY416">
        <f>_xlfn.XLOOKUP(C416,FacilityCounts!$A$3:$A$1333,FacilityCounts!$B$3:$B$1333,,0,)</f>
        <v>0</v>
      </c>
      <c r="AZ416">
        <f>_xlfn.XLOOKUP(C416,FacilityCounts!$D$3:$D$1333,FacilityCounts!$E$3:$E$1333,,0,)</f>
        <v>0</v>
      </c>
      <c r="BA416">
        <f>_xlfn.XLOOKUP(C416,FacilityCounts!$G$3:$G$1333,FacilityCounts!$H$3:$H$1333,,0,)</f>
        <v>0</v>
      </c>
      <c r="BB416">
        <f>IFERROR(_xlfn.XLOOKUP(C416,'DA to P Sensitive Lakes'!$P$2:$P$44,'DA to P Sensitive Lakes'!$Q$2:$Q$44,,0,),0)</f>
        <v>0</v>
      </c>
      <c r="BC416" s="25">
        <f>_xlfn.XLOOKUP(C416,'Historic Runoff (mm)'!$A$2:$A$1332,'Historic Runoff (mm)'!$B$2:$B$1332,,0,)</f>
        <v>498.83100000000002</v>
      </c>
      <c r="BD416">
        <f>_xlfn.XLOOKUP(C416,DrainageComplaint!$A$2:$A$1332,DrainageComplaint!$B$2:$B$1332,,0,)</f>
        <v>1</v>
      </c>
      <c r="BE416">
        <f>_xlfn.XLOOKUP(C416,PAD_Area!$G$2:$G$1332,PAD_Area!$H$2:$H$1332,,0,)</f>
        <v>0</v>
      </c>
    </row>
    <row r="417" spans="1:57" x14ac:dyDescent="0.2">
      <c r="A417" s="2">
        <v>414</v>
      </c>
      <c r="B417" s="2">
        <v>415</v>
      </c>
      <c r="C417" s="20">
        <v>1004100</v>
      </c>
      <c r="D417" s="3" t="s">
        <v>26</v>
      </c>
      <c r="E417" s="3" t="s">
        <v>27</v>
      </c>
      <c r="F417" s="3">
        <v>1067.8050000000001</v>
      </c>
      <c r="G417" s="3">
        <v>43473.794135199998</v>
      </c>
      <c r="H417" s="3">
        <v>46513401.387599997</v>
      </c>
      <c r="I417" s="2">
        <v>2</v>
      </c>
      <c r="J417" s="2">
        <v>1</v>
      </c>
      <c r="K417" s="2">
        <v>1</v>
      </c>
      <c r="L417" s="2">
        <v>34</v>
      </c>
      <c r="M417" s="3">
        <v>0</v>
      </c>
      <c r="N417" s="2">
        <f>_xlfn.XLOOKUP(C417,Shellfish_Presence!$E$3:$E$1333,Shellfish_Presence!$G$3:$G$1333,,0,)</f>
        <v>1</v>
      </c>
      <c r="O417" s="3">
        <v>0</v>
      </c>
      <c r="P417" s="3">
        <v>0</v>
      </c>
      <c r="Q417" s="2">
        <v>1</v>
      </c>
      <c r="R417" s="3">
        <v>0.59061497449874878</v>
      </c>
      <c r="S417" s="3">
        <v>0</v>
      </c>
      <c r="T417" s="3">
        <v>6.0184497833251953</v>
      </c>
      <c r="U417" s="3">
        <v>9000.5595703125</v>
      </c>
      <c r="V417" s="2">
        <v>0</v>
      </c>
      <c r="W417" s="3">
        <f t="shared" si="12"/>
        <v>0</v>
      </c>
      <c r="X417">
        <f t="shared" si="13"/>
        <v>1495.4946696156844</v>
      </c>
      <c r="Y417">
        <f>IFERROR(INDEX('Parcel Year'!$N$3:$N$1175,MATCH(KC_SPS_SubbasinAttributes!C417,'Parcel Year'!$M$3:$M$1175,0)),0)</f>
        <v>0.39519000053405762</v>
      </c>
      <c r="Z417">
        <f>INDEX(Imperviousness!$B$2:$B$1332,MATCH(KC_SPS_SubbasinAttributes!C417,Imperviousness!$A$2:$A$1332,0))</f>
        <v>0.17399999999999999</v>
      </c>
      <c r="AA417">
        <f>INDEX('Flow Duration Index'!$B$2:$B$1332,MATCH(KC_SPS_SubbasinAttributes!C417,'Flow Duration Index'!$A$2:$A$1332,0))</f>
        <v>6.3849999999999998</v>
      </c>
      <c r="AB417">
        <f>INDEX(Opportunity_Index!$G$2:$G$1333,MATCH(KC_SPS_SubbasinAttributes!C417,Opportunity_Index!$F$2:$F$1333,0))</f>
        <v>7.8300000000000008E-2</v>
      </c>
      <c r="AC417">
        <f>INDEX(Traffic!$B$2:$B$1332,MATCH(KC_SPS_SubbasinAttributes!C417,Traffic!$A$2:$A$1332,0))</f>
        <v>450.822</v>
      </c>
      <c r="AD417">
        <f>INDEX(EquityScore!$F$3:$F$1334,MATCH(KC_SPS_SubbasinAttributes!C417,EquityScore!$E$3:$E$1334,0))</f>
        <v>1.3333333300000001</v>
      </c>
      <c r="AE417">
        <f>IFERROR(INDEX(PavementCondition!$E$2:$E$669,MATCH(KC_SPS_SubbasinAttributes!C417,PavementCondition!$D$2:$D$669,0)),"N/A")</f>
        <v>100</v>
      </c>
      <c r="AF417">
        <f>INDEX(SpawnerMortality!$E$2:$E$1331,MATCH(KC_SPS_SubbasinAttributes!C417,SpawnerMortality!$D$2:$D$1331,0))</f>
        <v>0.340692569</v>
      </c>
      <c r="AG417" s="25">
        <f>IFERROR(_xlfn.XLOOKUP($C417,WQBE_Loading!$C$4:$C$3072,WQBE_Loading!G$4:G$3072,,0,),"")</f>
        <v>2.5865970380639451</v>
      </c>
      <c r="AH417" s="25">
        <f>IFERROR(_xlfn.XLOOKUP($C417,WQBE_Loading!$C$4:$C$3072,WQBE_Loading!H$4:H$3072,,0,),"")</f>
        <v>12.396278046888099</v>
      </c>
      <c r="AI417" s="25">
        <f>IFERROR(_xlfn.XLOOKUP($C417,WQBE_Loading!$C$4:$C$3072,WQBE_Loading!I$4:I$3072,,0,),"")</f>
        <v>841.20384645300396</v>
      </c>
      <c r="AJ417" s="25">
        <f>IFERROR(_xlfn.XLOOKUP($C417,WQBE_Loading!$C$4:$C$3072,WQBE_Loading!J$4:J$3072,,0,),"")</f>
        <v>62.064354598515848</v>
      </c>
      <c r="AK417" s="25">
        <f>IFERROR(_xlfn.XLOOKUP($C417,WQBE_Loading!$C$4:$C$3072,WQBE_Loading!K$4:K$3072,,0,),"")</f>
        <v>15092.105456229601</v>
      </c>
      <c r="AL417" s="25">
        <f>IFERROR(_xlfn.XLOOKUP($C417,WQBE_Loading!$C$4:$C$3072,WQBE_Loading!L$4:L$3072,,0,),"")</f>
        <v>4.5572912777876052E-3</v>
      </c>
      <c r="AM417" s="25">
        <f>IFERROR(_xlfn.XLOOKUP($C417,WQBE_Loading!$C$4:$C$3072,WQBE_Loading!M$4:M$3072,,0,),"")</f>
        <v>1.8825044545237201E-4</v>
      </c>
      <c r="AN417" s="25">
        <f>IFERROR(_xlfn.XLOOKUP($C417,WQBE_Loading!$C$4:$C$3072,WQBE_Loading!N$4:N$3072,,0,),"")</f>
        <v>0.30488430855061049</v>
      </c>
      <c r="AO417" s="25">
        <f>IFERROR(_xlfn.XLOOKUP($C417,WQBE_Loading!$C$4:$C$3072,WQBE_Loading!O$4:O$3072,,0,),"")</f>
        <v>0.756001640541755</v>
      </c>
      <c r="AP417" s="25">
        <f>IFERROR(_xlfn.XLOOKUP($C417,WQBE_Loading!$C$4:$C$3072,WQBE_Loading!P$4:P$3072,,0,),"")</f>
        <v>0.82056200381982802</v>
      </c>
      <c r="AQ417" s="13">
        <f>IFERROR(_xlfn.XLOOKUP($C417,WQBE_Loading!$C$4:$C$3072,WQBE_Loading!Q$4:Q$3072,,0,),"")</f>
        <v>23727610.004875101</v>
      </c>
      <c r="AR417">
        <f>_xlfn.XLOOKUP(C417,UrbanHeat!$A$2:$A$1333,UrbanHeat!$B$2:$B$1333,,0,)</f>
        <v>15.222</v>
      </c>
      <c r="AS417" s="25">
        <f>_xlfn.XLOOKUP($C417,TNC_Loading!$A$2:$A$1332,TNC_Loading!B$2:B$1332,,0,)</f>
        <v>7.3090000000000002</v>
      </c>
      <c r="AT417" s="25">
        <f>_xlfn.XLOOKUP($C417,TNC_Loading!$A$2:$A$1332,TNC_Loading!C$2:C$1332,,0,)</f>
        <v>2.4980000000000002</v>
      </c>
      <c r="AU417" s="25">
        <f>_xlfn.XLOOKUP($C417,TNC_Loading!$A$2:$A$1332,TNC_Loading!D$2:D$1332,,0,)</f>
        <v>8.6440000000000001</v>
      </c>
      <c r="AV417" s="25">
        <f>_xlfn.XLOOKUP($C417,TNC_Loading!$A$2:$A$1332,TNC_Loading!E$2:E$1332,,0,)</f>
        <v>9.6440000000000001</v>
      </c>
      <c r="AW417" s="25">
        <f>_xlfn.XLOOKUP($C417,TNC_Loading!$A$2:$A$1332,TNC_Loading!F$2:F$1332,,0,)</f>
        <v>279.69900000000001</v>
      </c>
      <c r="AX417">
        <f>_xlfn.XLOOKUP(C417,BIBI!$D$2:$D$1332,BIBI!$F$2:$F$1332,,0,)</f>
        <v>8.1</v>
      </c>
      <c r="AY417">
        <f>_xlfn.XLOOKUP(C417,FacilityCounts!$A$3:$A$1333,FacilityCounts!$B$3:$B$1333,,0,)</f>
        <v>7</v>
      </c>
      <c r="AZ417">
        <f>_xlfn.XLOOKUP(C417,FacilityCounts!$D$3:$D$1333,FacilityCounts!$E$3:$E$1333,,0,)</f>
        <v>4</v>
      </c>
      <c r="BA417">
        <f>_xlfn.XLOOKUP(C417,FacilityCounts!$G$3:$G$1333,FacilityCounts!$H$3:$H$1333,,0,)</f>
        <v>2</v>
      </c>
      <c r="BB417">
        <f>IFERROR(_xlfn.XLOOKUP(C417,'DA to P Sensitive Lakes'!$P$2:$P$44,'DA to P Sensitive Lakes'!$Q$2:$Q$44,,0,),0)</f>
        <v>0</v>
      </c>
      <c r="BC417" s="25">
        <f>_xlfn.XLOOKUP(C417,'Historic Runoff (mm)'!$A$2:$A$1332,'Historic Runoff (mm)'!$B$2:$B$1332,,0,)</f>
        <v>511.36900000000003</v>
      </c>
      <c r="BD417">
        <f>_xlfn.XLOOKUP(C417,DrainageComplaint!$A$2:$A$1332,DrainageComplaint!$B$2:$B$1332,,0,)</f>
        <v>1</v>
      </c>
      <c r="BE417">
        <f>_xlfn.XLOOKUP(C417,PAD_Area!$G$2:$G$1332,PAD_Area!$H$2:$H$1332,,0,)</f>
        <v>0</v>
      </c>
    </row>
    <row r="418" spans="1:57" x14ac:dyDescent="0.2">
      <c r="A418" s="2">
        <v>415</v>
      </c>
      <c r="B418" s="2">
        <v>416</v>
      </c>
      <c r="C418" s="20">
        <v>1004110</v>
      </c>
      <c r="D418" s="3" t="s">
        <v>26</v>
      </c>
      <c r="E418" s="3" t="s">
        <v>27</v>
      </c>
      <c r="F418" s="3">
        <v>70.391999999999996</v>
      </c>
      <c r="G418" s="3">
        <v>12460.1710251</v>
      </c>
      <c r="H418" s="3">
        <v>3066277.4808800002</v>
      </c>
      <c r="I418" s="2">
        <v>0</v>
      </c>
      <c r="J418" s="2">
        <v>0</v>
      </c>
      <c r="K418" s="2">
        <v>0</v>
      </c>
      <c r="L418" s="2">
        <v>1</v>
      </c>
      <c r="M418" s="3">
        <v>0</v>
      </c>
      <c r="N418" s="2">
        <f>_xlfn.XLOOKUP(C418,Shellfish_Presence!$E$3:$E$1333,Shellfish_Presence!$G$3:$G$1333,,0,)</f>
        <v>1</v>
      </c>
      <c r="O418" s="3">
        <v>0</v>
      </c>
      <c r="P418" s="3">
        <v>0</v>
      </c>
      <c r="Q418" s="2">
        <v>1</v>
      </c>
      <c r="R418" s="3">
        <v>1</v>
      </c>
      <c r="S418" s="3">
        <v>0</v>
      </c>
      <c r="T418" s="3">
        <v>0</v>
      </c>
      <c r="U418" s="3">
        <v>0</v>
      </c>
      <c r="V418" s="2">
        <v>0</v>
      </c>
      <c r="W418" s="3" t="str">
        <f t="shared" si="12"/>
        <v/>
      </c>
      <c r="X418" t="str">
        <f t="shared" si="13"/>
        <v/>
      </c>
      <c r="Y418">
        <f>IFERROR(INDEX('Parcel Year'!$N$3:$N$1175,MATCH(KC_SPS_SubbasinAttributes!C418,'Parcel Year'!$M$3:$M$1175,0)),0)</f>
        <v>0.50421500205993652</v>
      </c>
      <c r="Z418">
        <f>INDEX(Imperviousness!$B$2:$B$1332,MATCH(KC_SPS_SubbasinAttributes!C418,Imperviousness!$A$2:$A$1332,0))</f>
        <v>0.223</v>
      </c>
      <c r="AA418">
        <f>INDEX('Flow Duration Index'!$B$2:$B$1332,MATCH(KC_SPS_SubbasinAttributes!C418,'Flow Duration Index'!$A$2:$A$1332,0))</f>
        <v>4.5999999999999996</v>
      </c>
      <c r="AB418">
        <f>INDEX(Opportunity_Index!$G$2:$G$1333,MATCH(KC_SPS_SubbasinAttributes!C418,Opportunity_Index!$F$2:$F$1333,0))</f>
        <v>4.99E-2</v>
      </c>
      <c r="AC418">
        <f>INDEX(Traffic!$B$2:$B$1332,MATCH(KC_SPS_SubbasinAttributes!C418,Traffic!$A$2:$A$1332,0))</f>
        <v>5497.7650000000003</v>
      </c>
      <c r="AD418">
        <f>INDEX(EquityScore!$F$3:$F$1334,MATCH(KC_SPS_SubbasinAttributes!C418,EquityScore!$E$3:$E$1334,0))</f>
        <v>1.3333333300000001</v>
      </c>
      <c r="AE418" t="str">
        <f>IFERROR(INDEX(PavementCondition!$E$2:$E$669,MATCH(KC_SPS_SubbasinAttributes!C418,PavementCondition!$D$2:$D$669,0)),"N/A")</f>
        <v>N/A</v>
      </c>
      <c r="AF418">
        <f>INDEX(SpawnerMortality!$E$2:$E$1331,MATCH(KC_SPS_SubbasinAttributes!C418,SpawnerMortality!$D$2:$D$1331,0))</f>
        <v>0.21330795450000001</v>
      </c>
      <c r="AG418" s="25">
        <f>IFERROR(_xlfn.XLOOKUP($C418,WQBE_Loading!$C$4:$C$3072,WQBE_Loading!G$4:G$3072,,0,),"")</f>
        <v>0.40934653693426049</v>
      </c>
      <c r="AH418" s="25">
        <f>IFERROR(_xlfn.XLOOKUP($C418,WQBE_Loading!$C$4:$C$3072,WQBE_Loading!H$4:H$3072,,0,),"")</f>
        <v>2.08736661208426</v>
      </c>
      <c r="AI418" s="25">
        <f>IFERROR(_xlfn.XLOOKUP($C418,WQBE_Loading!$C$4:$C$3072,WQBE_Loading!I$4:I$3072,,0,),"")</f>
        <v>56.036771341532102</v>
      </c>
      <c r="AJ418" s="25">
        <f>IFERROR(_xlfn.XLOOKUP($C418,WQBE_Loading!$C$4:$C$3072,WQBE_Loading!J$4:J$3072,,0,),"")</f>
        <v>4.5182067830970798</v>
      </c>
      <c r="AK418" s="25">
        <f>IFERROR(_xlfn.XLOOKUP($C418,WQBE_Loading!$C$4:$C$3072,WQBE_Loading!K$4:K$3072,,0,),"")</f>
        <v>1929.01927386078</v>
      </c>
      <c r="AL418" s="25">
        <f>IFERROR(_xlfn.XLOOKUP($C418,WQBE_Loading!$C$4:$C$3072,WQBE_Loading!L$4:L$3072,,0,),"")</f>
        <v>7.3219203555257553E-4</v>
      </c>
      <c r="AM418" s="25">
        <f>IFERROR(_xlfn.XLOOKUP($C418,WQBE_Loading!$C$4:$C$3072,WQBE_Loading!M$4:M$3072,,0,),"")</f>
        <v>5.3248457974273497E-5</v>
      </c>
      <c r="AN418" s="25">
        <f>IFERROR(_xlfn.XLOOKUP($C418,WQBE_Loading!$C$4:$C$3072,WQBE_Loading!N$4:N$3072,,0,),"")</f>
        <v>2.7750696709716201E-2</v>
      </c>
      <c r="AO418" s="25">
        <f>IFERROR(_xlfn.XLOOKUP($C418,WQBE_Loading!$C$4:$C$3072,WQBE_Loading!O$4:O$3072,,0,),"")</f>
        <v>0.10442716809705299</v>
      </c>
      <c r="AP418" s="25">
        <f>IFERROR(_xlfn.XLOOKUP($C418,WQBE_Loading!$C$4:$C$3072,WQBE_Loading!P$4:P$3072,,0,),"")</f>
        <v>0.1098051400488545</v>
      </c>
      <c r="AQ418" s="13">
        <f>IFERROR(_xlfn.XLOOKUP($C418,WQBE_Loading!$C$4:$C$3072,WQBE_Loading!Q$4:Q$3072,,0,),"")</f>
        <v>1657025.71522189</v>
      </c>
      <c r="AR418">
        <f>_xlfn.XLOOKUP(C418,UrbanHeat!$A$2:$A$1333,UrbanHeat!$B$2:$B$1333,,0,)</f>
        <v>12.204000000000001</v>
      </c>
      <c r="AS418" s="25">
        <f>_xlfn.XLOOKUP($C418,TNC_Loading!$A$2:$A$1332,TNC_Loading!B$2:B$1332,,0,)</f>
        <v>6.8529999999999998</v>
      </c>
      <c r="AT418" s="25">
        <f>_xlfn.XLOOKUP($C418,TNC_Loading!$A$2:$A$1332,TNC_Loading!C$2:C$1332,,0,)</f>
        <v>2.7549999999999999</v>
      </c>
      <c r="AU418" s="25">
        <f>_xlfn.XLOOKUP($C418,TNC_Loading!$A$2:$A$1332,TNC_Loading!D$2:D$1332,,0,)</f>
        <v>7.74</v>
      </c>
      <c r="AV418" s="25">
        <f>_xlfn.XLOOKUP($C418,TNC_Loading!$A$2:$A$1332,TNC_Loading!E$2:E$1332,,0,)</f>
        <v>11.031000000000001</v>
      </c>
      <c r="AW418" s="25">
        <f>_xlfn.XLOOKUP($C418,TNC_Loading!$A$2:$A$1332,TNC_Loading!F$2:F$1332,,0,)</f>
        <v>277.78100000000001</v>
      </c>
      <c r="AX418">
        <f>_xlfn.XLOOKUP(C418,BIBI!$D$2:$D$1332,BIBI!$F$2:$F$1332,,0,)</f>
        <v>0</v>
      </c>
      <c r="AY418">
        <f>_xlfn.XLOOKUP(C418,FacilityCounts!$A$3:$A$1333,FacilityCounts!$B$3:$B$1333,,0,)</f>
        <v>0</v>
      </c>
      <c r="AZ418">
        <f>_xlfn.XLOOKUP(C418,FacilityCounts!$D$3:$D$1333,FacilityCounts!$E$3:$E$1333,,0,)</f>
        <v>0</v>
      </c>
      <c r="BA418">
        <f>_xlfn.XLOOKUP(C418,FacilityCounts!$G$3:$G$1333,FacilityCounts!$H$3:$H$1333,,0,)</f>
        <v>0</v>
      </c>
      <c r="BB418">
        <f>IFERROR(_xlfn.XLOOKUP(C418,'DA to P Sensitive Lakes'!$P$2:$P$44,'DA to P Sensitive Lakes'!$Q$2:$Q$44,,0,),0)</f>
        <v>0</v>
      </c>
      <c r="BC418" s="25">
        <f>_xlfn.XLOOKUP(C418,'Historic Runoff (mm)'!$A$2:$A$1332,'Historic Runoff (mm)'!$B$2:$B$1332,,0,)</f>
        <v>510.32299999999998</v>
      </c>
      <c r="BD418">
        <f>_xlfn.XLOOKUP(C418,DrainageComplaint!$A$2:$A$1332,DrainageComplaint!$B$2:$B$1332,,0,)</f>
        <v>0</v>
      </c>
      <c r="BE418">
        <f>_xlfn.XLOOKUP(C418,PAD_Area!$G$2:$G$1332,PAD_Area!$H$2:$H$1332,,0,)</f>
        <v>0</v>
      </c>
    </row>
    <row r="419" spans="1:57" x14ac:dyDescent="0.2">
      <c r="A419" s="2">
        <v>416</v>
      </c>
      <c r="B419" s="2">
        <v>417</v>
      </c>
      <c r="C419" s="20">
        <v>1004120</v>
      </c>
      <c r="D419" s="3" t="s">
        <v>26</v>
      </c>
      <c r="E419" s="3" t="s">
        <v>27</v>
      </c>
      <c r="F419" s="3">
        <v>251.11</v>
      </c>
      <c r="G419" s="3">
        <v>18406.171015</v>
      </c>
      <c r="H419" s="3">
        <v>10938295.4998</v>
      </c>
      <c r="I419" s="2">
        <v>1</v>
      </c>
      <c r="J419" s="2">
        <v>0</v>
      </c>
      <c r="K419" s="2">
        <v>0</v>
      </c>
      <c r="L419" s="2">
        <v>0</v>
      </c>
      <c r="M419" s="3">
        <v>0</v>
      </c>
      <c r="N419" s="2">
        <f>_xlfn.XLOOKUP(C419,Shellfish_Presence!$E$3:$E$1333,Shellfish_Presence!$G$3:$G$1333,,0,)</f>
        <v>1</v>
      </c>
      <c r="O419" s="3">
        <v>0</v>
      </c>
      <c r="P419" s="3">
        <v>0</v>
      </c>
      <c r="Q419" s="2">
        <v>1</v>
      </c>
      <c r="R419" s="3">
        <v>1</v>
      </c>
      <c r="S419" s="3">
        <v>0</v>
      </c>
      <c r="T419" s="3">
        <v>0</v>
      </c>
      <c r="U419" s="3">
        <v>3074.3701171875</v>
      </c>
      <c r="V419" s="2">
        <v>0</v>
      </c>
      <c r="W419" s="3" t="str">
        <f t="shared" si="12"/>
        <v/>
      </c>
      <c r="X419" t="str">
        <f t="shared" si="13"/>
        <v/>
      </c>
      <c r="Y419">
        <f>IFERROR(INDEX('Parcel Year'!$N$3:$N$1175,MATCH(KC_SPS_SubbasinAttributes!C419,'Parcel Year'!$M$3:$M$1175,0)),0)</f>
        <v>0.50386297702789307</v>
      </c>
      <c r="Z419">
        <f>INDEX(Imperviousness!$B$2:$B$1332,MATCH(KC_SPS_SubbasinAttributes!C419,Imperviousness!$A$2:$A$1332,0))</f>
        <v>0.123</v>
      </c>
      <c r="AA419">
        <f>INDEX('Flow Duration Index'!$B$2:$B$1332,MATCH(KC_SPS_SubbasinAttributes!C419,'Flow Duration Index'!$A$2:$A$1332,0))</f>
        <v>5.7460000000000004</v>
      </c>
      <c r="AB419">
        <f>INDEX(Opportunity_Index!$G$2:$G$1333,MATCH(KC_SPS_SubbasinAttributes!C419,Opportunity_Index!$F$2:$F$1333,0))</f>
        <v>6.2500000000000003E-3</v>
      </c>
      <c r="AC419">
        <f>INDEX(Traffic!$B$2:$B$1332,MATCH(KC_SPS_SubbasinAttributes!C419,Traffic!$A$2:$A$1332,0))</f>
        <v>184.43799999999999</v>
      </c>
      <c r="AD419">
        <f>INDEX(EquityScore!$F$3:$F$1334,MATCH(KC_SPS_SubbasinAttributes!C419,EquityScore!$E$3:$E$1334,0))</f>
        <v>1</v>
      </c>
      <c r="AE419" t="str">
        <f>IFERROR(INDEX(PavementCondition!$E$2:$E$669,MATCH(KC_SPS_SubbasinAttributes!C419,PavementCondition!$D$2:$D$669,0)),"N/A")</f>
        <v>N/A</v>
      </c>
      <c r="AF419">
        <f>INDEX(SpawnerMortality!$E$2:$E$1331,MATCH(KC_SPS_SubbasinAttributes!C419,SpawnerMortality!$D$2:$D$1331,0))</f>
        <v>0.32354463150000001</v>
      </c>
      <c r="AG419" s="25">
        <f>IFERROR(_xlfn.XLOOKUP($C419,WQBE_Loading!$C$4:$C$3072,WQBE_Loading!G$4:G$3072,,0,),"")</f>
        <v>0.33953744382425549</v>
      </c>
      <c r="AH419" s="25">
        <f>IFERROR(_xlfn.XLOOKUP($C419,WQBE_Loading!$C$4:$C$3072,WQBE_Loading!H$4:H$3072,,0,),"")</f>
        <v>1.5970397453730301</v>
      </c>
      <c r="AI419" s="25">
        <f>IFERROR(_xlfn.XLOOKUP($C419,WQBE_Loading!$C$4:$C$3072,WQBE_Loading!I$4:I$3072,,0,),"")</f>
        <v>117.55367416534699</v>
      </c>
      <c r="AJ419" s="25">
        <f>IFERROR(_xlfn.XLOOKUP($C419,WQBE_Loading!$C$4:$C$3072,WQBE_Loading!J$4:J$3072,,0,),"")</f>
        <v>8.5589003446804703</v>
      </c>
      <c r="AK419" s="25">
        <f>IFERROR(_xlfn.XLOOKUP($C419,WQBE_Loading!$C$4:$C$3072,WQBE_Loading!K$4:K$3072,,0,),"")</f>
        <v>2129.8861762044548</v>
      </c>
      <c r="AL419" s="25">
        <f>IFERROR(_xlfn.XLOOKUP($C419,WQBE_Loading!$C$4:$C$3072,WQBE_Loading!L$4:L$3072,,0,),"")</f>
        <v>6.1218145372634052E-4</v>
      </c>
      <c r="AM419" s="25">
        <f>IFERROR(_xlfn.XLOOKUP($C419,WQBE_Loading!$C$4:$C$3072,WQBE_Loading!M$4:M$3072,,0,),"")</f>
        <v>1.4181847682461851E-5</v>
      </c>
      <c r="AN419" s="25">
        <f>IFERROR(_xlfn.XLOOKUP($C419,WQBE_Loading!$C$4:$C$3072,WQBE_Loading!N$4:N$3072,,0,),"")</f>
        <v>4.2677173185661749E-2</v>
      </c>
      <c r="AO419" s="25">
        <f>IFERROR(_xlfn.XLOOKUP($C419,WQBE_Loading!$C$4:$C$3072,WQBE_Loading!O$4:O$3072,,0,),"")</f>
        <v>0.1044979301885495</v>
      </c>
      <c r="AP419" s="25">
        <f>IFERROR(_xlfn.XLOOKUP($C419,WQBE_Loading!$C$4:$C$3072,WQBE_Loading!P$4:P$3072,,0,),"")</f>
        <v>0.106846743817804</v>
      </c>
      <c r="AQ419" s="13">
        <f>IFERROR(_xlfn.XLOOKUP($C419,WQBE_Loading!$C$4:$C$3072,WQBE_Loading!Q$4:Q$3072,,0,),"")</f>
        <v>3415248.543531925</v>
      </c>
      <c r="AR419">
        <f>_xlfn.XLOOKUP(C419,UrbanHeat!$A$2:$A$1333,UrbanHeat!$B$2:$B$1333,,0,)</f>
        <v>7.6189999999999998</v>
      </c>
      <c r="AS419" s="25">
        <f>_xlfn.XLOOKUP($C419,TNC_Loading!$A$2:$A$1332,TNC_Loading!B$2:B$1332,,0,)</f>
        <v>3.4350000000000001</v>
      </c>
      <c r="AT419" s="25">
        <f>_xlfn.XLOOKUP($C419,TNC_Loading!$A$2:$A$1332,TNC_Loading!C$2:C$1332,,0,)</f>
        <v>0.96699999999999997</v>
      </c>
      <c r="AU419" s="25">
        <f>_xlfn.XLOOKUP($C419,TNC_Loading!$A$2:$A$1332,TNC_Loading!D$2:D$1332,,0,)</f>
        <v>2.1659999999999999</v>
      </c>
      <c r="AV419" s="25">
        <f>_xlfn.XLOOKUP($C419,TNC_Loading!$A$2:$A$1332,TNC_Loading!E$2:E$1332,,0,)</f>
        <v>5.6719999999999997</v>
      </c>
      <c r="AW419" s="25">
        <f>_xlfn.XLOOKUP($C419,TNC_Loading!$A$2:$A$1332,TNC_Loading!F$2:F$1332,,0,)</f>
        <v>86.194000000000003</v>
      </c>
      <c r="AX419">
        <f>_xlfn.XLOOKUP(C419,BIBI!$D$2:$D$1332,BIBI!$F$2:$F$1332,,0,)</f>
        <v>0</v>
      </c>
      <c r="AY419">
        <f>_xlfn.XLOOKUP(C419,FacilityCounts!$A$3:$A$1333,FacilityCounts!$B$3:$B$1333,,0,)</f>
        <v>0</v>
      </c>
      <c r="AZ419">
        <f>_xlfn.XLOOKUP(C419,FacilityCounts!$D$3:$D$1333,FacilityCounts!$E$3:$E$1333,,0,)</f>
        <v>0</v>
      </c>
      <c r="BA419">
        <f>_xlfn.XLOOKUP(C419,FacilityCounts!$G$3:$G$1333,FacilityCounts!$H$3:$H$1333,,0,)</f>
        <v>0</v>
      </c>
      <c r="BB419">
        <f>IFERROR(_xlfn.XLOOKUP(C419,'DA to P Sensitive Lakes'!$P$2:$P$44,'DA to P Sensitive Lakes'!$Q$2:$Q$44,,0,),0)</f>
        <v>0</v>
      </c>
      <c r="BC419" s="25">
        <f>_xlfn.XLOOKUP(C419,'Historic Runoff (mm)'!$A$2:$A$1332,'Historic Runoff (mm)'!$B$2:$B$1332,,0,)</f>
        <v>284.47399999999999</v>
      </c>
      <c r="BD419">
        <f>_xlfn.XLOOKUP(C419,DrainageComplaint!$A$2:$A$1332,DrainageComplaint!$B$2:$B$1332,,0,)</f>
        <v>0</v>
      </c>
      <c r="BE419">
        <f>_xlfn.XLOOKUP(C419,PAD_Area!$G$2:$G$1332,PAD_Area!$H$2:$H$1332,,0,)</f>
        <v>0</v>
      </c>
    </row>
    <row r="420" spans="1:57" x14ac:dyDescent="0.2">
      <c r="A420" s="2">
        <v>417</v>
      </c>
      <c r="B420" s="2">
        <v>418</v>
      </c>
      <c r="C420" s="20">
        <v>1004130</v>
      </c>
      <c r="D420" s="3" t="s">
        <v>26</v>
      </c>
      <c r="E420" s="3" t="s">
        <v>27</v>
      </c>
      <c r="F420" s="3">
        <v>186.834</v>
      </c>
      <c r="G420" s="3">
        <v>16857.815377200001</v>
      </c>
      <c r="H420" s="3">
        <v>8138471.8748700004</v>
      </c>
      <c r="I420" s="2">
        <v>0</v>
      </c>
      <c r="J420" s="2">
        <v>0</v>
      </c>
      <c r="K420" s="2">
        <v>0</v>
      </c>
      <c r="L420" s="2">
        <v>7</v>
      </c>
      <c r="M420" s="3">
        <v>0</v>
      </c>
      <c r="N420" s="2">
        <f>_xlfn.XLOOKUP(C420,Shellfish_Presence!$E$3:$E$1333,Shellfish_Presence!$G$3:$G$1333,,0,)</f>
        <v>1</v>
      </c>
      <c r="O420" s="3">
        <v>1.7358999699354172E-2</v>
      </c>
      <c r="P420" s="3">
        <v>0.9572719931602478</v>
      </c>
      <c r="Q420" s="2">
        <v>0</v>
      </c>
      <c r="R420" s="3">
        <v>1</v>
      </c>
      <c r="S420" s="3">
        <v>0</v>
      </c>
      <c r="T420" s="3">
        <v>0</v>
      </c>
      <c r="U420" s="3">
        <v>0</v>
      </c>
      <c r="V420" s="2">
        <v>0</v>
      </c>
      <c r="W420" s="3" t="str">
        <f t="shared" si="12"/>
        <v/>
      </c>
      <c r="X420" t="str">
        <f t="shared" si="13"/>
        <v/>
      </c>
      <c r="Y420">
        <f>IFERROR(INDEX('Parcel Year'!$N$3:$N$1175,MATCH(KC_SPS_SubbasinAttributes!C420,'Parcel Year'!$M$3:$M$1175,0)),0)</f>
        <v>0.42049700021743774</v>
      </c>
      <c r="Z420">
        <f>INDEX(Imperviousness!$B$2:$B$1332,MATCH(KC_SPS_SubbasinAttributes!C420,Imperviousness!$A$2:$A$1332,0))</f>
        <v>0.219</v>
      </c>
      <c r="AA420">
        <f>INDEX('Flow Duration Index'!$B$2:$B$1332,MATCH(KC_SPS_SubbasinAttributes!C420,'Flow Duration Index'!$A$2:$A$1332,0))</f>
        <v>5.6509999999999998</v>
      </c>
      <c r="AB420">
        <f>INDEX(Opportunity_Index!$G$2:$G$1333,MATCH(KC_SPS_SubbasinAttributes!C420,Opportunity_Index!$F$2:$F$1333,0))</f>
        <v>0.31079999999999997</v>
      </c>
      <c r="AC420">
        <f>INDEX(Traffic!$B$2:$B$1332,MATCH(KC_SPS_SubbasinAttributes!C420,Traffic!$A$2:$A$1332,0))</f>
        <v>20663.080000000002</v>
      </c>
      <c r="AD420">
        <f>INDEX(EquityScore!$F$3:$F$1334,MATCH(KC_SPS_SubbasinAttributes!C420,EquityScore!$E$3:$E$1334,0))</f>
        <v>2.3333333349999998</v>
      </c>
      <c r="AE420" t="str">
        <f>IFERROR(INDEX(PavementCondition!$E$2:$E$669,MATCH(KC_SPS_SubbasinAttributes!C420,PavementCondition!$D$2:$D$669,0)),"N/A")</f>
        <v>N/A</v>
      </c>
      <c r="AF420">
        <f>INDEX(SpawnerMortality!$E$2:$E$1331,MATCH(KC_SPS_SubbasinAttributes!C420,SpawnerMortality!$D$2:$D$1331,0))</f>
        <v>0.41196247899999999</v>
      </c>
      <c r="AG420" s="25">
        <f>IFERROR(_xlfn.XLOOKUP($C420,WQBE_Loading!$C$4:$C$3072,WQBE_Loading!G$4:G$3072,,0,),"")</f>
        <v>0.94695838514230046</v>
      </c>
      <c r="AH420" s="25">
        <f>IFERROR(_xlfn.XLOOKUP($C420,WQBE_Loading!$C$4:$C$3072,WQBE_Loading!H$4:H$3072,,0,),"")</f>
        <v>4.8733182554185497</v>
      </c>
      <c r="AI420" s="25">
        <f>IFERROR(_xlfn.XLOOKUP($C420,WQBE_Loading!$C$4:$C$3072,WQBE_Loading!I$4:I$3072,,0,),"")</f>
        <v>133.0726327823495</v>
      </c>
      <c r="AJ420" s="25">
        <f>IFERROR(_xlfn.XLOOKUP($C420,WQBE_Loading!$C$4:$C$3072,WQBE_Loading!J$4:J$3072,,0,),"")</f>
        <v>10.816297358318099</v>
      </c>
      <c r="AK420" s="25">
        <f>IFERROR(_xlfn.XLOOKUP($C420,WQBE_Loading!$C$4:$C$3072,WQBE_Loading!K$4:K$3072,,0,),"")</f>
        <v>4341.3776665266505</v>
      </c>
      <c r="AL420" s="25">
        <f>IFERROR(_xlfn.XLOOKUP($C420,WQBE_Loading!$C$4:$C$3072,WQBE_Loading!L$4:L$3072,,0,),"")</f>
        <v>1.47151320197078E-3</v>
      </c>
      <c r="AM420" s="25">
        <f>IFERROR(_xlfn.XLOOKUP($C420,WQBE_Loading!$C$4:$C$3072,WQBE_Loading!M$4:M$3072,,0,),"")</f>
        <v>1.6248872862122452E-4</v>
      </c>
      <c r="AN420" s="25">
        <f>IFERROR(_xlfn.XLOOKUP($C420,WQBE_Loading!$C$4:$C$3072,WQBE_Loading!N$4:N$3072,,0,),"")</f>
        <v>5.5466139719930099E-2</v>
      </c>
      <c r="AO420" s="25">
        <f>IFERROR(_xlfn.XLOOKUP($C420,WQBE_Loading!$C$4:$C$3072,WQBE_Loading!O$4:O$3072,,0,),"")</f>
        <v>0.2231175925300935</v>
      </c>
      <c r="AP420" s="25">
        <f>IFERROR(_xlfn.XLOOKUP($C420,WQBE_Loading!$C$4:$C$3072,WQBE_Loading!P$4:P$3072,,0,),"")</f>
        <v>0.28487898540538048</v>
      </c>
      <c r="AQ420" s="13">
        <f>IFERROR(_xlfn.XLOOKUP($C420,WQBE_Loading!$C$4:$C$3072,WQBE_Loading!Q$4:Q$3072,,0,),"")</f>
        <v>3897528.3247242803</v>
      </c>
      <c r="AR420">
        <f>_xlfn.XLOOKUP(C420,UrbanHeat!$A$2:$A$1333,UrbanHeat!$B$2:$B$1333,,0,)</f>
        <v>10.231</v>
      </c>
      <c r="AS420" s="25">
        <f>_xlfn.XLOOKUP($C420,TNC_Loading!$A$2:$A$1332,TNC_Loading!B$2:B$1332,,0,)</f>
        <v>7.0039999999999996</v>
      </c>
      <c r="AT420" s="25">
        <f>_xlfn.XLOOKUP($C420,TNC_Loading!$A$2:$A$1332,TNC_Loading!C$2:C$1332,,0,)</f>
        <v>3.5739999999999998</v>
      </c>
      <c r="AU420" s="25">
        <f>_xlfn.XLOOKUP($C420,TNC_Loading!$A$2:$A$1332,TNC_Loading!D$2:D$1332,,0,)</f>
        <v>16.202999999999999</v>
      </c>
      <c r="AV420" s="25">
        <f>_xlfn.XLOOKUP($C420,TNC_Loading!$A$2:$A$1332,TNC_Loading!E$2:E$1332,,0,)</f>
        <v>15.297000000000001</v>
      </c>
      <c r="AW420" s="25">
        <f>_xlfn.XLOOKUP($C420,TNC_Loading!$A$2:$A$1332,TNC_Loading!F$2:F$1332,,0,)</f>
        <v>307.00799999999998</v>
      </c>
      <c r="AX420">
        <f>_xlfn.XLOOKUP(C420,BIBI!$D$2:$D$1332,BIBI!$F$2:$F$1332,,0,)</f>
        <v>0</v>
      </c>
      <c r="AY420">
        <f>_xlfn.XLOOKUP(C420,FacilityCounts!$A$3:$A$1333,FacilityCounts!$B$3:$B$1333,,0,)</f>
        <v>0</v>
      </c>
      <c r="AZ420">
        <f>_xlfn.XLOOKUP(C420,FacilityCounts!$D$3:$D$1333,FacilityCounts!$E$3:$E$1333,,0,)</f>
        <v>0</v>
      </c>
      <c r="BA420">
        <f>_xlfn.XLOOKUP(C420,FacilityCounts!$G$3:$G$1333,FacilityCounts!$H$3:$H$1333,,0,)</f>
        <v>0</v>
      </c>
      <c r="BB420">
        <f>IFERROR(_xlfn.XLOOKUP(C420,'DA to P Sensitive Lakes'!$P$2:$P$44,'DA to P Sensitive Lakes'!$Q$2:$Q$44,,0,),0)</f>
        <v>0</v>
      </c>
      <c r="BC420" s="25">
        <f>_xlfn.XLOOKUP(C420,'Historic Runoff (mm)'!$A$2:$A$1332,'Historic Runoff (mm)'!$B$2:$B$1332,,0,)</f>
        <v>455.82400000000001</v>
      </c>
      <c r="BD420">
        <f>_xlfn.XLOOKUP(C420,DrainageComplaint!$A$2:$A$1332,DrainageComplaint!$B$2:$B$1332,,0,)</f>
        <v>0</v>
      </c>
      <c r="BE420">
        <f>_xlfn.XLOOKUP(C420,PAD_Area!$G$2:$G$1332,PAD_Area!$H$2:$H$1332,,0,)</f>
        <v>0</v>
      </c>
    </row>
    <row r="421" spans="1:57" x14ac:dyDescent="0.2">
      <c r="A421" s="2">
        <v>418</v>
      </c>
      <c r="B421" s="2">
        <v>419</v>
      </c>
      <c r="C421" s="20">
        <v>1004140</v>
      </c>
      <c r="D421" s="3" t="s">
        <v>419</v>
      </c>
      <c r="E421" s="3" t="s">
        <v>27</v>
      </c>
      <c r="F421" s="3">
        <v>197.50899999999999</v>
      </c>
      <c r="G421" s="3">
        <v>14849.9046755</v>
      </c>
      <c r="H421" s="3">
        <v>8603450.3770400006</v>
      </c>
      <c r="I421" s="2">
        <v>0</v>
      </c>
      <c r="J421" s="2">
        <v>0</v>
      </c>
      <c r="K421" s="2">
        <v>0</v>
      </c>
      <c r="L421" s="2">
        <v>1</v>
      </c>
      <c r="M421" s="3">
        <v>0</v>
      </c>
      <c r="N421" s="2">
        <f>_xlfn.XLOOKUP(C421,Shellfish_Presence!$E$3:$E$1333,Shellfish_Presence!$G$3:$G$1333,,0,)</f>
        <v>1</v>
      </c>
      <c r="O421" s="3">
        <v>0</v>
      </c>
      <c r="P421" s="3">
        <v>0.28846698999404907</v>
      </c>
      <c r="Q421" s="2">
        <v>0</v>
      </c>
      <c r="R421" s="3">
        <v>1</v>
      </c>
      <c r="S421" s="3">
        <v>0</v>
      </c>
      <c r="T421" s="3">
        <v>0</v>
      </c>
      <c r="U421" s="3">
        <v>0</v>
      </c>
      <c r="V421" s="2">
        <v>0</v>
      </c>
      <c r="W421" s="3" t="str">
        <f t="shared" si="12"/>
        <v/>
      </c>
      <c r="X421" t="str">
        <f t="shared" si="13"/>
        <v/>
      </c>
      <c r="Y421">
        <f>IFERROR(INDEX('Parcel Year'!$N$3:$N$1175,MATCH(KC_SPS_SubbasinAttributes!C421,'Parcel Year'!$M$3:$M$1175,0)),0)</f>
        <v>0.4822239875793457</v>
      </c>
      <c r="Z421">
        <f>INDEX(Imperviousness!$B$2:$B$1332,MATCH(KC_SPS_SubbasinAttributes!C421,Imperviousness!$A$2:$A$1332,0))</f>
        <v>0.30399999999999999</v>
      </c>
      <c r="AA421">
        <f>INDEX('Flow Duration Index'!$B$2:$B$1332,MATCH(KC_SPS_SubbasinAttributes!C421,'Flow Duration Index'!$A$2:$A$1332,0))</f>
        <v>8.2059999999999995</v>
      </c>
      <c r="AB421">
        <f>INDEX(Opportunity_Index!$G$2:$G$1333,MATCH(KC_SPS_SubbasinAttributes!C421,Opportunity_Index!$F$2:$F$1333,0))</f>
        <v>0.43069999999999997</v>
      </c>
      <c r="AC421">
        <f>INDEX(Traffic!$B$2:$B$1332,MATCH(KC_SPS_SubbasinAttributes!C421,Traffic!$A$2:$A$1332,0))</f>
        <v>1081.3130000000001</v>
      </c>
      <c r="AD421">
        <f>INDEX(EquityScore!$F$3:$F$1334,MATCH(KC_SPS_SubbasinAttributes!C421,EquityScore!$E$3:$E$1334,0))</f>
        <v>2.8333333349999998</v>
      </c>
      <c r="AE421" t="str">
        <f>IFERROR(INDEX(PavementCondition!$E$2:$E$669,MATCH(KC_SPS_SubbasinAttributes!C421,PavementCondition!$D$2:$D$669,0)),"N/A")</f>
        <v>N/A</v>
      </c>
      <c r="AF421">
        <f>INDEX(SpawnerMortality!$E$2:$E$1331,MATCH(KC_SPS_SubbasinAttributes!C421,SpawnerMortality!$D$2:$D$1331,0))</f>
        <v>0.41196247899999999</v>
      </c>
      <c r="AG421" s="25">
        <f>IFERROR(_xlfn.XLOOKUP($C421,WQBE_Loading!$C$4:$C$3072,WQBE_Loading!G$4:G$3072,,0,),"")</f>
        <v>1.3248656303035999</v>
      </c>
      <c r="AH421" s="25">
        <f>IFERROR(_xlfn.XLOOKUP($C421,WQBE_Loading!$C$4:$C$3072,WQBE_Loading!H$4:H$3072,,0,),"")</f>
        <v>6.7086855661665794</v>
      </c>
      <c r="AI421" s="25">
        <f>IFERROR(_xlfn.XLOOKUP($C421,WQBE_Loading!$C$4:$C$3072,WQBE_Loading!I$4:I$3072,,0,),"")</f>
        <v>266.53240197193151</v>
      </c>
      <c r="AJ421" s="25">
        <f>IFERROR(_xlfn.XLOOKUP($C421,WQBE_Loading!$C$4:$C$3072,WQBE_Loading!J$4:J$3072,,0,),"")</f>
        <v>20.564072539233152</v>
      </c>
      <c r="AK421" s="25">
        <f>IFERROR(_xlfn.XLOOKUP($C421,WQBE_Loading!$C$4:$C$3072,WQBE_Loading!K$4:K$3072,,0,),"")</f>
        <v>6885.7577893942598</v>
      </c>
      <c r="AL421" s="25">
        <f>IFERROR(_xlfn.XLOOKUP($C421,WQBE_Loading!$C$4:$C$3072,WQBE_Loading!L$4:L$3072,,0,),"")</f>
        <v>2.3104811631092801E-3</v>
      </c>
      <c r="AM421" s="25">
        <f>IFERROR(_xlfn.XLOOKUP($C421,WQBE_Loading!$C$4:$C$3072,WQBE_Loading!M$4:M$3072,,0,),"")</f>
        <v>1.4437701950813301E-4</v>
      </c>
      <c r="AN421" s="25">
        <f>IFERROR(_xlfn.XLOOKUP($C421,WQBE_Loading!$C$4:$C$3072,WQBE_Loading!N$4:N$3072,,0,),"")</f>
        <v>0.10774550788609349</v>
      </c>
      <c r="AO421" s="25">
        <f>IFERROR(_xlfn.XLOOKUP($C421,WQBE_Loading!$C$4:$C$3072,WQBE_Loading!O$4:O$3072,,0,),"")</f>
        <v>0.3488275397590605</v>
      </c>
      <c r="AP421" s="25">
        <f>IFERROR(_xlfn.XLOOKUP($C421,WQBE_Loading!$C$4:$C$3072,WQBE_Loading!P$4:P$3072,,0,),"")</f>
        <v>0.407112807260195</v>
      </c>
      <c r="AQ421" s="13">
        <f>IFERROR(_xlfn.XLOOKUP($C421,WQBE_Loading!$C$4:$C$3072,WQBE_Loading!Q$4:Q$3072,,0,),"")</f>
        <v>7388247.2352618948</v>
      </c>
      <c r="AR421">
        <f>_xlfn.XLOOKUP(C421,UrbanHeat!$A$2:$A$1333,UrbanHeat!$B$2:$B$1333,,0,)</f>
        <v>11.951000000000001</v>
      </c>
      <c r="AS421" s="25">
        <f>_xlfn.XLOOKUP($C421,TNC_Loading!$A$2:$A$1332,TNC_Loading!B$2:B$1332,,0,)</f>
        <v>9.6280000000000001</v>
      </c>
      <c r="AT421" s="25">
        <f>_xlfn.XLOOKUP($C421,TNC_Loading!$A$2:$A$1332,TNC_Loading!C$2:C$1332,,0,)</f>
        <v>4.351</v>
      </c>
      <c r="AU421" s="25">
        <f>_xlfn.XLOOKUP($C421,TNC_Loading!$A$2:$A$1332,TNC_Loading!D$2:D$1332,,0,)</f>
        <v>14.151</v>
      </c>
      <c r="AV421" s="25">
        <f>_xlfn.XLOOKUP($C421,TNC_Loading!$A$2:$A$1332,TNC_Loading!E$2:E$1332,,0,)</f>
        <v>16.446000000000002</v>
      </c>
      <c r="AW421" s="25">
        <f>_xlfn.XLOOKUP($C421,TNC_Loading!$A$2:$A$1332,TNC_Loading!F$2:F$1332,,0,)</f>
        <v>404.55500000000001</v>
      </c>
      <c r="AX421">
        <f>_xlfn.XLOOKUP(C421,BIBI!$D$2:$D$1332,BIBI!$F$2:$F$1332,,0,)</f>
        <v>0</v>
      </c>
      <c r="AY421">
        <f>_xlfn.XLOOKUP(C421,FacilityCounts!$A$3:$A$1333,FacilityCounts!$B$3:$B$1333,,0,)</f>
        <v>0</v>
      </c>
      <c r="AZ421">
        <f>_xlfn.XLOOKUP(C421,FacilityCounts!$D$3:$D$1333,FacilityCounts!$E$3:$E$1333,,0,)</f>
        <v>0</v>
      </c>
      <c r="BA421">
        <f>_xlfn.XLOOKUP(C421,FacilityCounts!$G$3:$G$1333,FacilityCounts!$H$3:$H$1333,,0,)</f>
        <v>0</v>
      </c>
      <c r="BB421">
        <f>IFERROR(_xlfn.XLOOKUP(C421,'DA to P Sensitive Lakes'!$P$2:$P$44,'DA to P Sensitive Lakes'!$Q$2:$Q$44,,0,),0)</f>
        <v>0</v>
      </c>
      <c r="BC421" s="25">
        <f>_xlfn.XLOOKUP(C421,'Historic Runoff (mm)'!$A$2:$A$1332,'Historic Runoff (mm)'!$B$2:$B$1332,,0,)</f>
        <v>659.08399999999995</v>
      </c>
      <c r="BD421">
        <f>_xlfn.XLOOKUP(C421,DrainageComplaint!$A$2:$A$1332,DrainageComplaint!$B$2:$B$1332,,0,)</f>
        <v>0</v>
      </c>
      <c r="BE421">
        <f>_xlfn.XLOOKUP(C421,PAD_Area!$G$2:$G$1332,PAD_Area!$H$2:$H$1332,,0,)</f>
        <v>0</v>
      </c>
    </row>
    <row r="422" spans="1:57" x14ac:dyDescent="0.2">
      <c r="A422" s="2">
        <v>419</v>
      </c>
      <c r="B422" s="2">
        <v>420</v>
      </c>
      <c r="C422" s="20">
        <v>1004150</v>
      </c>
      <c r="D422" s="3" t="s">
        <v>26</v>
      </c>
      <c r="E422" s="3" t="s">
        <v>27</v>
      </c>
      <c r="F422" s="3">
        <v>148.691</v>
      </c>
      <c r="G422" s="3">
        <v>14500.6913926</v>
      </c>
      <c r="H422" s="3">
        <v>6476940.02996</v>
      </c>
      <c r="I422" s="2">
        <v>0</v>
      </c>
      <c r="J422" s="2">
        <v>0</v>
      </c>
      <c r="K422" s="2">
        <v>0</v>
      </c>
      <c r="L422" s="2">
        <v>1</v>
      </c>
      <c r="M422" s="3">
        <v>0</v>
      </c>
      <c r="N422" s="2">
        <f>_xlfn.XLOOKUP(C422,Shellfish_Presence!$E$3:$E$1333,Shellfish_Presence!$G$3:$G$1333,,0,)</f>
        <v>1</v>
      </c>
      <c r="O422" s="3">
        <v>0.42759698629379272</v>
      </c>
      <c r="P422" s="3">
        <v>2.6590601191855967E-4</v>
      </c>
      <c r="Q422" s="2">
        <v>0</v>
      </c>
      <c r="R422" s="3">
        <v>1</v>
      </c>
      <c r="S422" s="3">
        <v>0</v>
      </c>
      <c r="T422" s="3">
        <v>0</v>
      </c>
      <c r="U422" s="3">
        <v>0</v>
      </c>
      <c r="V422" s="2">
        <v>0</v>
      </c>
      <c r="W422" s="3" t="str">
        <f t="shared" si="12"/>
        <v/>
      </c>
      <c r="X422" t="str">
        <f t="shared" si="13"/>
        <v/>
      </c>
      <c r="Y422">
        <f>IFERROR(INDEX('Parcel Year'!$N$3:$N$1175,MATCH(KC_SPS_SubbasinAttributes!C422,'Parcel Year'!$M$3:$M$1175,0)),0)</f>
        <v>0.53417998552322388</v>
      </c>
      <c r="Z422">
        <f>INDEX(Imperviousness!$B$2:$B$1332,MATCH(KC_SPS_SubbasinAttributes!C422,Imperviousness!$A$2:$A$1332,0))</f>
        <v>0.28999999999999998</v>
      </c>
      <c r="AA422">
        <f>INDEX('Flow Duration Index'!$B$2:$B$1332,MATCH(KC_SPS_SubbasinAttributes!C422,'Flow Duration Index'!$A$2:$A$1332,0))</f>
        <v>5.92</v>
      </c>
      <c r="AB422">
        <f>INDEX(Opportunity_Index!$G$2:$G$1333,MATCH(KC_SPS_SubbasinAttributes!C422,Opportunity_Index!$F$2:$F$1333,0))</f>
        <v>0.38529999999999998</v>
      </c>
      <c r="AC422">
        <f>INDEX(Traffic!$B$2:$B$1332,MATCH(KC_SPS_SubbasinAttributes!C422,Traffic!$A$2:$A$1332,0))</f>
        <v>15568.277</v>
      </c>
      <c r="AD422">
        <f>INDEX(EquityScore!$F$3:$F$1334,MATCH(KC_SPS_SubbasinAttributes!C422,EquityScore!$E$3:$E$1334,0))</f>
        <v>2</v>
      </c>
      <c r="AE422" t="str">
        <f>IFERROR(INDEX(PavementCondition!$E$2:$E$669,MATCH(KC_SPS_SubbasinAttributes!C422,PavementCondition!$D$2:$D$669,0)),"N/A")</f>
        <v>N/A</v>
      </c>
      <c r="AF422">
        <f>INDEX(SpawnerMortality!$E$2:$E$1331,MATCH(KC_SPS_SubbasinAttributes!C422,SpawnerMortality!$D$2:$D$1331,0))</f>
        <v>0.41196247899999999</v>
      </c>
      <c r="AG422" s="25">
        <f>IFERROR(_xlfn.XLOOKUP($C422,WQBE_Loading!$C$4:$C$3072,WQBE_Loading!G$4:G$3072,,0,),"")</f>
        <v>0.41952382653667197</v>
      </c>
      <c r="AH422" s="25">
        <f>IFERROR(_xlfn.XLOOKUP($C422,WQBE_Loading!$C$4:$C$3072,WQBE_Loading!H$4:H$3072,,0,),"")</f>
        <v>2.0586517591096998</v>
      </c>
      <c r="AI422" s="25">
        <f>IFERROR(_xlfn.XLOOKUP($C422,WQBE_Loading!$C$4:$C$3072,WQBE_Loading!I$4:I$3072,,0,),"")</f>
        <v>94.920729354433547</v>
      </c>
      <c r="AJ422" s="25">
        <f>IFERROR(_xlfn.XLOOKUP($C422,WQBE_Loading!$C$4:$C$3072,WQBE_Loading!J$4:J$3072,,0,),"")</f>
        <v>7.1592710555936803</v>
      </c>
      <c r="AK422" s="25">
        <f>IFERROR(_xlfn.XLOOKUP($C422,WQBE_Loading!$C$4:$C$3072,WQBE_Loading!K$4:K$3072,,0,),"")</f>
        <v>2302.5052558612201</v>
      </c>
      <c r="AL422" s="25">
        <f>IFERROR(_xlfn.XLOOKUP($C422,WQBE_Loading!$C$4:$C$3072,WQBE_Loading!L$4:L$3072,,0,),"")</f>
        <v>7.0437626834029849E-4</v>
      </c>
      <c r="AM422" s="25">
        <f>IFERROR(_xlfn.XLOOKUP($C422,WQBE_Loading!$C$4:$C$3072,WQBE_Loading!M$4:M$3072,,0,),"")</f>
        <v>4.2605906438958102E-5</v>
      </c>
      <c r="AN422" s="25">
        <f>IFERROR(_xlfn.XLOOKUP($C422,WQBE_Loading!$C$4:$C$3072,WQBE_Loading!N$4:N$3072,,0,),"")</f>
        <v>3.0142747935576149E-2</v>
      </c>
      <c r="AO422" s="25">
        <f>IFERROR(_xlfn.XLOOKUP($C422,WQBE_Loading!$C$4:$C$3072,WQBE_Loading!O$4:O$3072,,0,),"")</f>
        <v>0.1114000456177585</v>
      </c>
      <c r="AP422" s="25">
        <f>IFERROR(_xlfn.XLOOKUP($C422,WQBE_Loading!$C$4:$C$3072,WQBE_Loading!P$4:P$3072,,0,),"")</f>
        <v>0.13111274625948399</v>
      </c>
      <c r="AQ422" s="13">
        <f>IFERROR(_xlfn.XLOOKUP($C422,WQBE_Loading!$C$4:$C$3072,WQBE_Loading!Q$4:Q$3072,,0,),"")</f>
        <v>2872967.652291555</v>
      </c>
      <c r="AR422">
        <f>_xlfn.XLOOKUP(C422,UrbanHeat!$A$2:$A$1333,UrbanHeat!$B$2:$B$1333,,0,)</f>
        <v>8.6530000000000005</v>
      </c>
      <c r="AS422" s="25">
        <f>_xlfn.XLOOKUP($C422,TNC_Loading!$A$2:$A$1332,TNC_Loading!B$2:B$1332,,0,)</f>
        <v>8.2379999999999995</v>
      </c>
      <c r="AT422" s="25">
        <f>_xlfn.XLOOKUP($C422,TNC_Loading!$A$2:$A$1332,TNC_Loading!C$2:C$1332,,0,)</f>
        <v>4.984</v>
      </c>
      <c r="AU422" s="25">
        <f>_xlfn.XLOOKUP($C422,TNC_Loading!$A$2:$A$1332,TNC_Loading!D$2:D$1332,,0,)</f>
        <v>12.781000000000001</v>
      </c>
      <c r="AV422" s="25">
        <f>_xlfn.XLOOKUP($C422,TNC_Loading!$A$2:$A$1332,TNC_Loading!E$2:E$1332,,0,)</f>
        <v>17.405000000000001</v>
      </c>
      <c r="AW422" s="25">
        <f>_xlfn.XLOOKUP($C422,TNC_Loading!$A$2:$A$1332,TNC_Loading!F$2:F$1332,,0,)</f>
        <v>436.61099999999999</v>
      </c>
      <c r="AX422">
        <f>_xlfn.XLOOKUP(C422,BIBI!$D$2:$D$1332,BIBI!$F$2:$F$1332,,0,)</f>
        <v>0</v>
      </c>
      <c r="AY422">
        <f>_xlfn.XLOOKUP(C422,FacilityCounts!$A$3:$A$1333,FacilityCounts!$B$3:$B$1333,,0,)</f>
        <v>0</v>
      </c>
      <c r="AZ422">
        <f>_xlfn.XLOOKUP(C422,FacilityCounts!$D$3:$D$1333,FacilityCounts!$E$3:$E$1333,,0,)</f>
        <v>0</v>
      </c>
      <c r="BA422">
        <f>_xlfn.XLOOKUP(C422,FacilityCounts!$G$3:$G$1333,FacilityCounts!$H$3:$H$1333,,0,)</f>
        <v>0</v>
      </c>
      <c r="BB422">
        <f>IFERROR(_xlfn.XLOOKUP(C422,'DA to P Sensitive Lakes'!$P$2:$P$44,'DA to P Sensitive Lakes'!$Q$2:$Q$44,,0,),0)</f>
        <v>0</v>
      </c>
      <c r="BC422" s="25">
        <f>_xlfn.XLOOKUP(C422,'Historic Runoff (mm)'!$A$2:$A$1332,'Historic Runoff (mm)'!$B$2:$B$1332,,0,)</f>
        <v>572.24599999999998</v>
      </c>
      <c r="BD422">
        <f>_xlfn.XLOOKUP(C422,DrainageComplaint!$A$2:$A$1332,DrainageComplaint!$B$2:$B$1332,,0,)</f>
        <v>0</v>
      </c>
      <c r="BE422">
        <f>_xlfn.XLOOKUP(C422,PAD_Area!$G$2:$G$1332,PAD_Area!$H$2:$H$1332,,0,)</f>
        <v>0</v>
      </c>
    </row>
    <row r="423" spans="1:57" x14ac:dyDescent="0.2">
      <c r="A423" s="2">
        <v>420</v>
      </c>
      <c r="B423" s="2">
        <v>421</v>
      </c>
      <c r="C423" s="20">
        <v>1004160</v>
      </c>
      <c r="D423" s="3" t="s">
        <v>26</v>
      </c>
      <c r="E423" s="3" t="s">
        <v>27</v>
      </c>
      <c r="F423" s="3">
        <v>327.33100000000002</v>
      </c>
      <c r="G423" s="3">
        <v>21293.7489298</v>
      </c>
      <c r="H423" s="3">
        <v>14258499.585000001</v>
      </c>
      <c r="I423" s="2">
        <v>3</v>
      </c>
      <c r="J423" s="2">
        <v>0</v>
      </c>
      <c r="K423" s="2">
        <v>0</v>
      </c>
      <c r="L423" s="2">
        <v>2</v>
      </c>
      <c r="M423" s="3">
        <v>0</v>
      </c>
      <c r="N423" s="2">
        <f>_xlfn.XLOOKUP(C423,Shellfish_Presence!$E$3:$E$1333,Shellfish_Presence!$G$3:$G$1333,,0,)</f>
        <v>1</v>
      </c>
      <c r="O423" s="3">
        <v>0</v>
      </c>
      <c r="P423" s="3">
        <v>1.8337599613005295E-5</v>
      </c>
      <c r="Q423" s="2">
        <v>3</v>
      </c>
      <c r="R423" s="3">
        <v>1</v>
      </c>
      <c r="S423" s="3">
        <v>0</v>
      </c>
      <c r="T423" s="3">
        <v>0</v>
      </c>
      <c r="U423" s="3">
        <v>237.10400390625</v>
      </c>
      <c r="V423" s="2">
        <v>0</v>
      </c>
      <c r="W423" s="3" t="str">
        <f t="shared" si="12"/>
        <v/>
      </c>
      <c r="X423" t="str">
        <f t="shared" si="13"/>
        <v/>
      </c>
      <c r="Y423">
        <f>IFERROR(INDEX('Parcel Year'!$N$3:$N$1175,MATCH(KC_SPS_SubbasinAttributes!C423,'Parcel Year'!$M$3:$M$1175,0)),0)</f>
        <v>0.38274699449539185</v>
      </c>
      <c r="Z423">
        <f>INDEX(Imperviousness!$B$2:$B$1332,MATCH(KC_SPS_SubbasinAttributes!C423,Imperviousness!$A$2:$A$1332,0))</f>
        <v>0.115</v>
      </c>
      <c r="AA423">
        <f>INDEX('Flow Duration Index'!$B$2:$B$1332,MATCH(KC_SPS_SubbasinAttributes!C423,'Flow Duration Index'!$A$2:$A$1332,0))</f>
        <v>6.3159999999999998</v>
      </c>
      <c r="AB423">
        <f>INDEX(Opportunity_Index!$G$2:$G$1333,MATCH(KC_SPS_SubbasinAttributes!C423,Opportunity_Index!$F$2:$F$1333,0))</f>
        <v>3.5699999999999996E-2</v>
      </c>
      <c r="AC423">
        <f>INDEX(Traffic!$B$2:$B$1332,MATCH(KC_SPS_SubbasinAttributes!C423,Traffic!$A$2:$A$1332,0))</f>
        <v>622.04300000000001</v>
      </c>
      <c r="AD423">
        <f>INDEX(EquityScore!$F$3:$F$1334,MATCH(KC_SPS_SubbasinAttributes!C423,EquityScore!$E$3:$E$1334,0))</f>
        <v>1.3333333349999998</v>
      </c>
      <c r="AE423" t="str">
        <f>IFERROR(INDEX(PavementCondition!$E$2:$E$669,MATCH(KC_SPS_SubbasinAttributes!C423,PavementCondition!$D$2:$D$669,0)),"N/A")</f>
        <v>N/A</v>
      </c>
      <c r="AF423">
        <f>INDEX(SpawnerMortality!$E$2:$E$1331,MATCH(KC_SPS_SubbasinAttributes!C423,SpawnerMortality!$D$2:$D$1331,0))</f>
        <v>0.34348006599999997</v>
      </c>
      <c r="AG423" s="25">
        <f>IFERROR(_xlfn.XLOOKUP($C423,WQBE_Loading!$C$4:$C$3072,WQBE_Loading!G$4:G$3072,,0,),"")</f>
        <v>0.90232266300325503</v>
      </c>
      <c r="AH423" s="25">
        <f>IFERROR(_xlfn.XLOOKUP($C423,WQBE_Loading!$C$4:$C$3072,WQBE_Loading!H$4:H$3072,,0,),"")</f>
        <v>4.5674919368061957</v>
      </c>
      <c r="AI423" s="25">
        <f>IFERROR(_xlfn.XLOOKUP($C423,WQBE_Loading!$C$4:$C$3072,WQBE_Loading!I$4:I$3072,,0,),"")</f>
        <v>158.72424707798399</v>
      </c>
      <c r="AJ423" s="25">
        <f>IFERROR(_xlfn.XLOOKUP($C423,WQBE_Loading!$C$4:$C$3072,WQBE_Loading!J$4:J$3072,,0,),"")</f>
        <v>12.423200840672401</v>
      </c>
      <c r="AK423" s="25">
        <f>IFERROR(_xlfn.XLOOKUP($C423,WQBE_Loading!$C$4:$C$3072,WQBE_Loading!K$4:K$3072,,0,),"")</f>
        <v>4333.9462878647646</v>
      </c>
      <c r="AL423" s="25">
        <f>IFERROR(_xlfn.XLOOKUP($C423,WQBE_Loading!$C$4:$C$3072,WQBE_Loading!L$4:L$3072,,0,),"")</f>
        <v>1.55024558892129E-3</v>
      </c>
      <c r="AM423" s="25">
        <f>IFERROR(_xlfn.XLOOKUP($C423,WQBE_Loading!$C$4:$C$3072,WQBE_Loading!M$4:M$3072,,0,),"")</f>
        <v>1.141636980314785E-4</v>
      </c>
      <c r="AN423" s="25">
        <f>IFERROR(_xlfn.XLOOKUP($C423,WQBE_Loading!$C$4:$C$3072,WQBE_Loading!N$4:N$3072,,0,),"")</f>
        <v>7.1679632029405999E-2</v>
      </c>
      <c r="AO423" s="25">
        <f>IFERROR(_xlfn.XLOOKUP($C423,WQBE_Loading!$C$4:$C$3072,WQBE_Loading!O$4:O$3072,,0,),"")</f>
        <v>0.23001425685687749</v>
      </c>
      <c r="AP423" s="25">
        <f>IFERROR(_xlfn.XLOOKUP($C423,WQBE_Loading!$C$4:$C$3072,WQBE_Loading!P$4:P$3072,,0,),"")</f>
        <v>0.26583777200347747</v>
      </c>
      <c r="AQ423" s="13">
        <f>IFERROR(_xlfn.XLOOKUP($C423,WQBE_Loading!$C$4:$C$3072,WQBE_Loading!Q$4:Q$3072,,0,),"")</f>
        <v>4468149.7478139307</v>
      </c>
      <c r="AR423">
        <f>_xlfn.XLOOKUP(C423,UrbanHeat!$A$2:$A$1333,UrbanHeat!$B$2:$B$1333,,0,)</f>
        <v>8.58</v>
      </c>
      <c r="AS423" s="25">
        <f>_xlfn.XLOOKUP($C423,TNC_Loading!$A$2:$A$1332,TNC_Loading!B$2:B$1332,,0,)</f>
        <v>4.9729999999999999</v>
      </c>
      <c r="AT423" s="25">
        <f>_xlfn.XLOOKUP($C423,TNC_Loading!$A$2:$A$1332,TNC_Loading!C$2:C$1332,,0,)</f>
        <v>1.998</v>
      </c>
      <c r="AU423" s="25">
        <f>_xlfn.XLOOKUP($C423,TNC_Loading!$A$2:$A$1332,TNC_Loading!D$2:D$1332,,0,)</f>
        <v>6.141</v>
      </c>
      <c r="AV423" s="25">
        <f>_xlfn.XLOOKUP($C423,TNC_Loading!$A$2:$A$1332,TNC_Loading!E$2:E$1332,,0,)</f>
        <v>8.0470000000000006</v>
      </c>
      <c r="AW423" s="25">
        <f>_xlfn.XLOOKUP($C423,TNC_Loading!$A$2:$A$1332,TNC_Loading!F$2:F$1332,,0,)</f>
        <v>160.791</v>
      </c>
      <c r="AX423">
        <f>_xlfn.XLOOKUP(C423,BIBI!$D$2:$D$1332,BIBI!$F$2:$F$1332,,0,)</f>
        <v>28.4</v>
      </c>
      <c r="AY423">
        <f>_xlfn.XLOOKUP(C423,FacilityCounts!$A$3:$A$1333,FacilityCounts!$B$3:$B$1333,,0,)</f>
        <v>0</v>
      </c>
      <c r="AZ423">
        <f>_xlfn.XLOOKUP(C423,FacilityCounts!$D$3:$D$1333,FacilityCounts!$E$3:$E$1333,,0,)</f>
        <v>0</v>
      </c>
      <c r="BA423">
        <f>_xlfn.XLOOKUP(C423,FacilityCounts!$G$3:$G$1333,FacilityCounts!$H$3:$H$1333,,0,)</f>
        <v>0</v>
      </c>
      <c r="BB423">
        <f>IFERROR(_xlfn.XLOOKUP(C423,'DA to P Sensitive Lakes'!$P$2:$P$44,'DA to P Sensitive Lakes'!$Q$2:$Q$44,,0,),0)</f>
        <v>0</v>
      </c>
      <c r="BC423" s="25">
        <f>_xlfn.XLOOKUP(C423,'Historic Runoff (mm)'!$A$2:$A$1332,'Historic Runoff (mm)'!$B$2:$B$1332,,0,)</f>
        <v>339.05</v>
      </c>
      <c r="BD423">
        <f>_xlfn.XLOOKUP(C423,DrainageComplaint!$A$2:$A$1332,DrainageComplaint!$B$2:$B$1332,,0,)</f>
        <v>0</v>
      </c>
      <c r="BE423">
        <f>_xlfn.XLOOKUP(C423,PAD_Area!$G$2:$G$1332,PAD_Area!$H$2:$H$1332,,0,)</f>
        <v>0</v>
      </c>
    </row>
    <row r="424" spans="1:57" x14ac:dyDescent="0.2">
      <c r="A424" s="2">
        <v>421</v>
      </c>
      <c r="B424" s="2">
        <v>422</v>
      </c>
      <c r="C424" s="20">
        <v>1004170</v>
      </c>
      <c r="D424" s="3" t="s">
        <v>422</v>
      </c>
      <c r="E424" s="3" t="s">
        <v>27</v>
      </c>
      <c r="F424" s="3">
        <v>208.39</v>
      </c>
      <c r="G424" s="3">
        <v>16216.175545399999</v>
      </c>
      <c r="H424" s="3">
        <v>9077428.9066499993</v>
      </c>
      <c r="I424" s="2">
        <v>1</v>
      </c>
      <c r="J424" s="2">
        <v>0</v>
      </c>
      <c r="K424" s="2">
        <v>0</v>
      </c>
      <c r="L424" s="2">
        <v>1</v>
      </c>
      <c r="M424" s="3">
        <v>0</v>
      </c>
      <c r="N424" s="2">
        <f>_xlfn.XLOOKUP(C424,Shellfish_Presence!$E$3:$E$1333,Shellfish_Presence!$G$3:$G$1333,,0,)</f>
        <v>1</v>
      </c>
      <c r="O424" s="3">
        <v>0</v>
      </c>
      <c r="P424" s="3">
        <v>0</v>
      </c>
      <c r="Q424" s="2">
        <v>0</v>
      </c>
      <c r="R424" s="3">
        <v>1</v>
      </c>
      <c r="S424" s="3">
        <v>0</v>
      </c>
      <c r="T424" s="3">
        <v>0</v>
      </c>
      <c r="U424" s="3">
        <v>0</v>
      </c>
      <c r="V424" s="2">
        <v>0</v>
      </c>
      <c r="W424" s="3" t="str">
        <f t="shared" si="12"/>
        <v/>
      </c>
      <c r="X424" t="str">
        <f t="shared" si="13"/>
        <v/>
      </c>
      <c r="Y424">
        <f>IFERROR(INDEX('Parcel Year'!$N$3:$N$1175,MATCH(KC_SPS_SubbasinAttributes!C424,'Parcel Year'!$M$3:$M$1175,0)),0)</f>
        <v>0.79629999399185181</v>
      </c>
      <c r="Z424">
        <f>INDEX(Imperviousness!$B$2:$B$1332,MATCH(KC_SPS_SubbasinAttributes!C424,Imperviousness!$A$2:$A$1332,0))</f>
        <v>0.17499999999999999</v>
      </c>
      <c r="AA424">
        <f>INDEX('Flow Duration Index'!$B$2:$B$1332,MATCH(KC_SPS_SubbasinAttributes!C424,'Flow Duration Index'!$A$2:$A$1332,0))</f>
        <v>7.7469999999999999</v>
      </c>
      <c r="AB424">
        <f>INDEX(Opportunity_Index!$G$2:$G$1333,MATCH(KC_SPS_SubbasinAttributes!C424,Opportunity_Index!$F$2:$F$1333,0))</f>
        <v>0.19539999999999999</v>
      </c>
      <c r="AC424">
        <f>INDEX(Traffic!$B$2:$B$1332,MATCH(KC_SPS_SubbasinAttributes!C424,Traffic!$A$2:$A$1332,0))</f>
        <v>957.30700000000002</v>
      </c>
      <c r="AD424">
        <f>INDEX(EquityScore!$F$3:$F$1334,MATCH(KC_SPS_SubbasinAttributes!C424,EquityScore!$E$3:$E$1334,0))</f>
        <v>1.6666666699999999</v>
      </c>
      <c r="AE424" t="str">
        <f>IFERROR(INDEX(PavementCondition!$E$2:$E$669,MATCH(KC_SPS_SubbasinAttributes!C424,PavementCondition!$D$2:$D$669,0)),"N/A")</f>
        <v>N/A</v>
      </c>
      <c r="AF424">
        <f>INDEX(SpawnerMortality!$E$2:$E$1331,MATCH(KC_SPS_SubbasinAttributes!C424,SpawnerMortality!$D$2:$D$1331,0))</f>
        <v>0.32354463150000001</v>
      </c>
      <c r="AG424" s="25">
        <f>IFERROR(_xlfn.XLOOKUP($C424,WQBE_Loading!$C$4:$C$3072,WQBE_Loading!G$4:G$3072,,0,),"")</f>
        <v>0.6750992926627275</v>
      </c>
      <c r="AH424" s="25">
        <f>IFERROR(_xlfn.XLOOKUP($C424,WQBE_Loading!$C$4:$C$3072,WQBE_Loading!H$4:H$3072,,0,),"")</f>
        <v>3.37636385968981</v>
      </c>
      <c r="AI424" s="25">
        <f>IFERROR(_xlfn.XLOOKUP($C424,WQBE_Loading!$C$4:$C$3072,WQBE_Loading!I$4:I$3072,,0,),"")</f>
        <v>135.24206603463199</v>
      </c>
      <c r="AJ424" s="25">
        <f>IFERROR(_xlfn.XLOOKUP($C424,WQBE_Loading!$C$4:$C$3072,WQBE_Loading!J$4:J$3072,,0,),"")</f>
        <v>10.4779138656636</v>
      </c>
      <c r="AK424" s="25">
        <f>IFERROR(_xlfn.XLOOKUP($C424,WQBE_Loading!$C$4:$C$3072,WQBE_Loading!K$4:K$3072,,0,),"")</f>
        <v>3453.8566094698149</v>
      </c>
      <c r="AL424" s="25">
        <f>IFERROR(_xlfn.XLOOKUP($C424,WQBE_Loading!$C$4:$C$3072,WQBE_Loading!L$4:L$3072,,0,),"")</f>
        <v>1.1810665609489051E-3</v>
      </c>
      <c r="AM424" s="25">
        <f>IFERROR(_xlfn.XLOOKUP($C424,WQBE_Loading!$C$4:$C$3072,WQBE_Loading!M$4:M$3072,,0,),"")</f>
        <v>7.3711629613593452E-5</v>
      </c>
      <c r="AN424" s="25">
        <f>IFERROR(_xlfn.XLOOKUP($C424,WQBE_Loading!$C$4:$C$3072,WQBE_Loading!N$4:N$3072,,0,),"")</f>
        <v>5.63035418787061E-2</v>
      </c>
      <c r="AO424" s="25">
        <f>IFERROR(_xlfn.XLOOKUP($C424,WQBE_Loading!$C$4:$C$3072,WQBE_Loading!O$4:O$3072,,0,),"")</f>
        <v>0.1789275404326405</v>
      </c>
      <c r="AP424" s="25">
        <f>IFERROR(_xlfn.XLOOKUP($C424,WQBE_Loading!$C$4:$C$3072,WQBE_Loading!P$4:P$3072,,0,),"")</f>
        <v>0.20429306468025998</v>
      </c>
      <c r="AQ424" s="13">
        <f>IFERROR(_xlfn.XLOOKUP($C424,WQBE_Loading!$C$4:$C$3072,WQBE_Loading!Q$4:Q$3072,,0,),"")</f>
        <v>3802218.9203363201</v>
      </c>
      <c r="AR424">
        <f>_xlfn.XLOOKUP(C424,UrbanHeat!$A$2:$A$1333,UrbanHeat!$B$2:$B$1333,,0,)</f>
        <v>11.093999999999999</v>
      </c>
      <c r="AS424" s="25">
        <f>_xlfn.XLOOKUP($C424,TNC_Loading!$A$2:$A$1332,TNC_Loading!B$2:B$1332,,0,)</f>
        <v>6.1280000000000001</v>
      </c>
      <c r="AT424" s="25">
        <f>_xlfn.XLOOKUP($C424,TNC_Loading!$A$2:$A$1332,TNC_Loading!C$2:C$1332,,0,)</f>
        <v>2.3260000000000001</v>
      </c>
      <c r="AU424" s="25">
        <f>_xlfn.XLOOKUP($C424,TNC_Loading!$A$2:$A$1332,TNC_Loading!D$2:D$1332,,0,)</f>
        <v>5.0030000000000001</v>
      </c>
      <c r="AV424" s="25">
        <f>_xlfn.XLOOKUP($C424,TNC_Loading!$A$2:$A$1332,TNC_Loading!E$2:E$1332,,0,)</f>
        <v>8.7729999999999997</v>
      </c>
      <c r="AW424" s="25">
        <f>_xlfn.XLOOKUP($C424,TNC_Loading!$A$2:$A$1332,TNC_Loading!F$2:F$1332,,0,)</f>
        <v>204.69800000000001</v>
      </c>
      <c r="AX424">
        <f>_xlfn.XLOOKUP(C424,BIBI!$D$2:$D$1332,BIBI!$F$2:$F$1332,,0,)</f>
        <v>0</v>
      </c>
      <c r="AY424">
        <f>_xlfn.XLOOKUP(C424,FacilityCounts!$A$3:$A$1333,FacilityCounts!$B$3:$B$1333,,0,)</f>
        <v>0</v>
      </c>
      <c r="AZ424">
        <f>_xlfn.XLOOKUP(C424,FacilityCounts!$D$3:$D$1333,FacilityCounts!$E$3:$E$1333,,0,)</f>
        <v>0</v>
      </c>
      <c r="BA424">
        <f>_xlfn.XLOOKUP(C424,FacilityCounts!$G$3:$G$1333,FacilityCounts!$H$3:$H$1333,,0,)</f>
        <v>0</v>
      </c>
      <c r="BB424">
        <f>IFERROR(_xlfn.XLOOKUP(C424,'DA to P Sensitive Lakes'!$P$2:$P$44,'DA to P Sensitive Lakes'!$Q$2:$Q$44,,0,),0)</f>
        <v>0</v>
      </c>
      <c r="BC424" s="25">
        <f>_xlfn.XLOOKUP(C424,'Historic Runoff (mm)'!$A$2:$A$1332,'Historic Runoff (mm)'!$B$2:$B$1332,,0,)</f>
        <v>428.18799999999999</v>
      </c>
      <c r="BD424">
        <f>_xlfn.XLOOKUP(C424,DrainageComplaint!$A$2:$A$1332,DrainageComplaint!$B$2:$B$1332,,0,)</f>
        <v>0</v>
      </c>
      <c r="BE424">
        <f>_xlfn.XLOOKUP(C424,PAD_Area!$G$2:$G$1332,PAD_Area!$H$2:$H$1332,,0,)</f>
        <v>0</v>
      </c>
    </row>
    <row r="425" spans="1:57" x14ac:dyDescent="0.2">
      <c r="A425" s="2">
        <v>422</v>
      </c>
      <c r="B425" s="2">
        <v>423</v>
      </c>
      <c r="C425" s="20">
        <v>1004180</v>
      </c>
      <c r="D425" s="3" t="s">
        <v>423</v>
      </c>
      <c r="E425" s="3" t="s">
        <v>27</v>
      </c>
      <c r="F425" s="3">
        <v>275.53800000000001</v>
      </c>
      <c r="G425" s="3">
        <v>26552.041663399999</v>
      </c>
      <c r="H425" s="3">
        <v>12002382.968</v>
      </c>
      <c r="I425" s="2">
        <v>2</v>
      </c>
      <c r="J425" s="2">
        <v>0</v>
      </c>
      <c r="K425" s="2">
        <v>1</v>
      </c>
      <c r="L425" s="2">
        <v>0</v>
      </c>
      <c r="M425" s="3">
        <v>0</v>
      </c>
      <c r="N425" s="2">
        <f>_xlfn.XLOOKUP(C425,Shellfish_Presence!$E$3:$E$1333,Shellfish_Presence!$G$3:$G$1333,,0,)</f>
        <v>1</v>
      </c>
      <c r="O425" s="3">
        <v>0</v>
      </c>
      <c r="P425" s="3">
        <v>2.2080200142227113E-4</v>
      </c>
      <c r="Q425" s="2">
        <v>0</v>
      </c>
      <c r="R425" s="3">
        <v>1</v>
      </c>
      <c r="S425" s="3">
        <v>0</v>
      </c>
      <c r="T425" s="3">
        <v>0</v>
      </c>
      <c r="U425" s="3">
        <v>539.59100341796875</v>
      </c>
      <c r="V425" s="2">
        <v>0</v>
      </c>
      <c r="W425" s="3" t="str">
        <f t="shared" si="12"/>
        <v/>
      </c>
      <c r="X425" t="str">
        <f t="shared" si="13"/>
        <v/>
      </c>
      <c r="Y425">
        <f>IFERROR(INDEX('Parcel Year'!$N$3:$N$1175,MATCH(KC_SPS_SubbasinAttributes!C425,'Parcel Year'!$M$3:$M$1175,0)),0)</f>
        <v>0.65087902545928955</v>
      </c>
      <c r="Z425">
        <f>INDEX(Imperviousness!$B$2:$B$1332,MATCH(KC_SPS_SubbasinAttributes!C425,Imperviousness!$A$2:$A$1332,0))</f>
        <v>0.32100000000000001</v>
      </c>
      <c r="AA425">
        <f>INDEX('Flow Duration Index'!$B$2:$B$1332,MATCH(KC_SPS_SubbasinAttributes!C425,'Flow Duration Index'!$A$2:$A$1332,0))</f>
        <v>9.0389999999999997</v>
      </c>
      <c r="AB425">
        <f>INDEX(Opportunity_Index!$G$2:$G$1333,MATCH(KC_SPS_SubbasinAttributes!C425,Opportunity_Index!$F$2:$F$1333,0))</f>
        <v>0.1469</v>
      </c>
      <c r="AC425">
        <f>INDEX(Traffic!$B$2:$B$1332,MATCH(KC_SPS_SubbasinAttributes!C425,Traffic!$A$2:$A$1332,0))</f>
        <v>350.80500000000001</v>
      </c>
      <c r="AD425">
        <f>INDEX(EquityScore!$F$3:$F$1334,MATCH(KC_SPS_SubbasinAttributes!C425,EquityScore!$E$3:$E$1334,0))</f>
        <v>2</v>
      </c>
      <c r="AE425" t="str">
        <f>IFERROR(INDEX(PavementCondition!$E$2:$E$669,MATCH(KC_SPS_SubbasinAttributes!C425,PavementCondition!$D$2:$D$669,0)),"N/A")</f>
        <v>N/A</v>
      </c>
      <c r="AF425">
        <f>INDEX(SpawnerMortality!$E$2:$E$1331,MATCH(KC_SPS_SubbasinAttributes!C425,SpawnerMortality!$D$2:$D$1331,0))</f>
        <v>0.34348006599999997</v>
      </c>
      <c r="AG425" s="25">
        <f>IFERROR(_xlfn.XLOOKUP($C425,WQBE_Loading!$C$4:$C$3072,WQBE_Loading!G$4:G$3072,,0,),"")</f>
        <v>1.3165491928289499</v>
      </c>
      <c r="AH425" s="25">
        <f>IFERROR(_xlfn.XLOOKUP($C425,WQBE_Loading!$C$4:$C$3072,WQBE_Loading!H$4:H$3072,,0,),"")</f>
        <v>6.6108604051090847</v>
      </c>
      <c r="AI425" s="25">
        <f>IFERROR(_xlfn.XLOOKUP($C425,WQBE_Loading!$C$4:$C$3072,WQBE_Loading!I$4:I$3072,,0,),"")</f>
        <v>280.27959570061853</v>
      </c>
      <c r="AJ425" s="25">
        <f>IFERROR(_xlfn.XLOOKUP($C425,WQBE_Loading!$C$4:$C$3072,WQBE_Loading!J$4:J$3072,,0,),"")</f>
        <v>21.474434359615053</v>
      </c>
      <c r="AK425" s="25">
        <f>IFERROR(_xlfn.XLOOKUP($C425,WQBE_Loading!$C$4:$C$3072,WQBE_Loading!K$4:K$3072,,0,),"")</f>
        <v>6750.7157976358949</v>
      </c>
      <c r="AL425" s="25">
        <f>IFERROR(_xlfn.XLOOKUP($C425,WQBE_Loading!$C$4:$C$3072,WQBE_Loading!L$4:L$3072,,0,),"")</f>
        <v>2.23767019627564E-3</v>
      </c>
      <c r="AM425" s="25">
        <f>IFERROR(_xlfn.XLOOKUP($C425,WQBE_Loading!$C$4:$C$3072,WQBE_Loading!M$4:M$3072,,0,),"")</f>
        <v>1.46168819506509E-4</v>
      </c>
      <c r="AN425" s="25">
        <f>IFERROR(_xlfn.XLOOKUP($C425,WQBE_Loading!$C$4:$C$3072,WQBE_Loading!N$4:N$3072,,0,),"")</f>
        <v>0.1068107233308775</v>
      </c>
      <c r="AO425" s="25">
        <f>IFERROR(_xlfn.XLOOKUP($C425,WQBE_Loading!$C$4:$C$3072,WQBE_Loading!O$4:O$3072,,0,),"")</f>
        <v>0.34179666543780202</v>
      </c>
      <c r="AP425" s="25">
        <f>IFERROR(_xlfn.XLOOKUP($C425,WQBE_Loading!$C$4:$C$3072,WQBE_Loading!P$4:P$3072,,0,),"")</f>
        <v>0.41795411479587896</v>
      </c>
      <c r="AQ425" s="13">
        <f>IFERROR(_xlfn.XLOOKUP($C425,WQBE_Loading!$C$4:$C$3072,WQBE_Loading!Q$4:Q$3072,,0,),"")</f>
        <v>7820480.861925005</v>
      </c>
      <c r="AR425">
        <f>_xlfn.XLOOKUP(C425,UrbanHeat!$A$2:$A$1333,UrbanHeat!$B$2:$B$1333,,0,)</f>
        <v>13.045999999999999</v>
      </c>
      <c r="AS425" s="25">
        <f>_xlfn.XLOOKUP($C425,TNC_Loading!$A$2:$A$1332,TNC_Loading!B$2:B$1332,,0,)</f>
        <v>9.1140000000000008</v>
      </c>
      <c r="AT425" s="25">
        <f>_xlfn.XLOOKUP($C425,TNC_Loading!$A$2:$A$1332,TNC_Loading!C$2:C$1332,,0,)</f>
        <v>4.2569999999999997</v>
      </c>
      <c r="AU425" s="25">
        <f>_xlfn.XLOOKUP($C425,TNC_Loading!$A$2:$A$1332,TNC_Loading!D$2:D$1332,,0,)</f>
        <v>10.926</v>
      </c>
      <c r="AV425" s="25">
        <f>_xlfn.XLOOKUP($C425,TNC_Loading!$A$2:$A$1332,TNC_Loading!E$2:E$1332,,0,)</f>
        <v>13.414</v>
      </c>
      <c r="AW425" s="25">
        <f>_xlfn.XLOOKUP($C425,TNC_Loading!$A$2:$A$1332,TNC_Loading!F$2:F$1332,,0,)</f>
        <v>364.99400000000003</v>
      </c>
      <c r="AX425">
        <f>_xlfn.XLOOKUP(C425,BIBI!$D$2:$D$1332,BIBI!$F$2:$F$1332,,0,)</f>
        <v>0</v>
      </c>
      <c r="AY425">
        <f>_xlfn.XLOOKUP(C425,FacilityCounts!$A$3:$A$1333,FacilityCounts!$B$3:$B$1333,,0,)</f>
        <v>0</v>
      </c>
      <c r="AZ425">
        <f>_xlfn.XLOOKUP(C425,FacilityCounts!$D$3:$D$1333,FacilityCounts!$E$3:$E$1333,,0,)</f>
        <v>0</v>
      </c>
      <c r="BA425">
        <f>_xlfn.XLOOKUP(C425,FacilityCounts!$G$3:$G$1333,FacilityCounts!$H$3:$H$1333,,0,)</f>
        <v>0</v>
      </c>
      <c r="BB425">
        <f>IFERROR(_xlfn.XLOOKUP(C425,'DA to P Sensitive Lakes'!$P$2:$P$44,'DA to P Sensitive Lakes'!$Q$2:$Q$44,,0,),0)</f>
        <v>0</v>
      </c>
      <c r="BC425" s="25">
        <f>_xlfn.XLOOKUP(C425,'Historic Runoff (mm)'!$A$2:$A$1332,'Historic Runoff (mm)'!$B$2:$B$1332,,0,)</f>
        <v>591.32500000000005</v>
      </c>
      <c r="BD425">
        <f>_xlfn.XLOOKUP(C425,DrainageComplaint!$A$2:$A$1332,DrainageComplaint!$B$2:$B$1332,,0,)</f>
        <v>0</v>
      </c>
      <c r="BE425">
        <f>_xlfn.XLOOKUP(C425,PAD_Area!$G$2:$G$1332,PAD_Area!$H$2:$H$1332,,0,)</f>
        <v>0</v>
      </c>
    </row>
    <row r="426" spans="1:57" x14ac:dyDescent="0.2">
      <c r="A426" s="2">
        <v>423</v>
      </c>
      <c r="B426" s="2">
        <v>424</v>
      </c>
      <c r="C426" s="20">
        <v>1004190</v>
      </c>
      <c r="D426" s="3" t="s">
        <v>26</v>
      </c>
      <c r="E426" s="3" t="s">
        <v>27</v>
      </c>
      <c r="F426" s="3">
        <v>11.423</v>
      </c>
      <c r="G426" s="3">
        <v>3455.8588556200002</v>
      </c>
      <c r="H426" s="3">
        <v>497596.68547899998</v>
      </c>
      <c r="I426" s="2">
        <v>0</v>
      </c>
      <c r="J426" s="2">
        <v>0</v>
      </c>
      <c r="K426" s="2">
        <v>0</v>
      </c>
      <c r="L426" s="2">
        <v>0</v>
      </c>
      <c r="M426" s="3">
        <v>0</v>
      </c>
      <c r="N426" s="2">
        <f>_xlfn.XLOOKUP(C426,Shellfish_Presence!$E$3:$E$1333,Shellfish_Presence!$G$3:$G$1333,,0,)</f>
        <v>1</v>
      </c>
      <c r="O426" s="3">
        <v>0</v>
      </c>
      <c r="P426" s="3">
        <v>0</v>
      </c>
      <c r="Q426" s="2">
        <v>1</v>
      </c>
      <c r="R426" s="3">
        <v>1.0000300407409668</v>
      </c>
      <c r="S426" s="3">
        <v>0</v>
      </c>
      <c r="T426" s="3">
        <v>0</v>
      </c>
      <c r="U426" s="3">
        <v>0</v>
      </c>
      <c r="V426" s="2">
        <v>0</v>
      </c>
      <c r="W426" s="3" t="str">
        <f t="shared" si="12"/>
        <v/>
      </c>
      <c r="X426" t="str">
        <f t="shared" si="13"/>
        <v/>
      </c>
      <c r="Y426">
        <f>IFERROR(INDEX('Parcel Year'!$N$3:$N$1175,MATCH(KC_SPS_SubbasinAttributes!C426,'Parcel Year'!$M$3:$M$1175,0)),0)</f>
        <v>0.69981199502944946</v>
      </c>
      <c r="Z426">
        <f>INDEX(Imperviousness!$B$2:$B$1332,MATCH(KC_SPS_SubbasinAttributes!C426,Imperviousness!$A$2:$A$1332,0))</f>
        <v>0.432</v>
      </c>
      <c r="AA426">
        <f>INDEX('Flow Duration Index'!$B$2:$B$1332,MATCH(KC_SPS_SubbasinAttributes!C426,'Flow Duration Index'!$A$2:$A$1332,0))</f>
        <v>4.1150000000000002</v>
      </c>
      <c r="AB426">
        <f>INDEX(Opportunity_Index!$G$2:$G$1333,MATCH(KC_SPS_SubbasinAttributes!C426,Opportunity_Index!$F$2:$F$1333,0))</f>
        <v>0.1459</v>
      </c>
      <c r="AC426">
        <f>INDEX(Traffic!$B$2:$B$1332,MATCH(KC_SPS_SubbasinAttributes!C426,Traffic!$A$2:$A$1332,0))</f>
        <v>0</v>
      </c>
      <c r="AD426">
        <f>INDEX(EquityScore!$F$3:$F$1334,MATCH(KC_SPS_SubbasinAttributes!C426,EquityScore!$E$3:$E$1334,0))</f>
        <v>0.83333333499999995</v>
      </c>
      <c r="AE426" t="str">
        <f>IFERROR(INDEX(PavementCondition!$E$2:$E$669,MATCH(KC_SPS_SubbasinAttributes!C426,PavementCondition!$D$2:$D$669,0)),"N/A")</f>
        <v>N/A</v>
      </c>
      <c r="AF426">
        <f>INDEX(SpawnerMortality!$E$2:$E$1331,MATCH(KC_SPS_SubbasinAttributes!C426,SpawnerMortality!$D$2:$D$1331,0))</f>
        <v>0.303609197</v>
      </c>
      <c r="AG426" s="25">
        <f>IFERROR(_xlfn.XLOOKUP($C426,WQBE_Loading!$C$4:$C$3072,WQBE_Loading!G$4:G$3072,,0,),"")</f>
        <v>9.9340984818876543E-2</v>
      </c>
      <c r="AH426" s="25">
        <f>IFERROR(_xlfn.XLOOKUP($C426,WQBE_Loading!$C$4:$C$3072,WQBE_Loading!H$4:H$3072,,0,),"")</f>
        <v>0.52134273758117999</v>
      </c>
      <c r="AI426" s="25">
        <f>IFERROR(_xlfn.XLOOKUP($C426,WQBE_Loading!$C$4:$C$3072,WQBE_Loading!I$4:I$3072,,0,),"")</f>
        <v>9.8242022147910255</v>
      </c>
      <c r="AJ426" s="25">
        <f>IFERROR(_xlfn.XLOOKUP($C426,WQBE_Loading!$C$4:$C$3072,WQBE_Loading!J$4:J$3072,,0,),"")</f>
        <v>0.85937682231100743</v>
      </c>
      <c r="AK426" s="25">
        <f>IFERROR(_xlfn.XLOOKUP($C426,WQBE_Loading!$C$4:$C$3072,WQBE_Loading!K$4:K$3072,,0,),"")</f>
        <v>371.05032829723405</v>
      </c>
      <c r="AL426" s="25">
        <f>IFERROR(_xlfn.XLOOKUP($C426,WQBE_Loading!$C$4:$C$3072,WQBE_Loading!L$4:L$3072,,0,),"")</f>
        <v>1.5306860658856499E-4</v>
      </c>
      <c r="AM426" s="25">
        <f>IFERROR(_xlfn.XLOOKUP($C426,WQBE_Loading!$C$4:$C$3072,WQBE_Loading!M$4:M$3072,,0,),"")</f>
        <v>1.62165143766492E-5</v>
      </c>
      <c r="AN426" s="25">
        <f>IFERROR(_xlfn.XLOOKUP($C426,WQBE_Loading!$C$4:$C$3072,WQBE_Loading!N$4:N$3072,,0,),"")</f>
        <v>3.9546084125163449E-3</v>
      </c>
      <c r="AO426" s="25">
        <f>IFERROR(_xlfn.XLOOKUP($C426,WQBE_Loading!$C$4:$C$3072,WQBE_Loading!O$4:O$3072,,0,),"")</f>
        <v>2.02536145692459E-2</v>
      </c>
      <c r="AP426" s="25">
        <f>IFERROR(_xlfn.XLOOKUP($C426,WQBE_Loading!$C$4:$C$3072,WQBE_Loading!P$4:P$3072,,0,),"")</f>
        <v>3.1636676313845896E-2</v>
      </c>
      <c r="AQ426" s="13">
        <f>IFERROR(_xlfn.XLOOKUP($C426,WQBE_Loading!$C$4:$C$3072,WQBE_Loading!Q$4:Q$3072,,0,),"")</f>
        <v>278779.24073451804</v>
      </c>
      <c r="AR426">
        <f>_xlfn.XLOOKUP(C426,UrbanHeat!$A$2:$A$1333,UrbanHeat!$B$2:$B$1333,,0,)</f>
        <v>8.74</v>
      </c>
      <c r="AS426" s="25">
        <f>_xlfn.XLOOKUP($C426,TNC_Loading!$A$2:$A$1332,TNC_Loading!B$2:B$1332,,0,)</f>
        <v>3.2559999999999998</v>
      </c>
      <c r="AT426" s="25">
        <f>_xlfn.XLOOKUP($C426,TNC_Loading!$A$2:$A$1332,TNC_Loading!C$2:C$1332,,0,)</f>
        <v>0.56899999999999995</v>
      </c>
      <c r="AU426" s="25">
        <f>_xlfn.XLOOKUP($C426,TNC_Loading!$A$2:$A$1332,TNC_Loading!D$2:D$1332,,0,)</f>
        <v>2.97</v>
      </c>
      <c r="AV426" s="25">
        <f>_xlfn.XLOOKUP($C426,TNC_Loading!$A$2:$A$1332,TNC_Loading!E$2:E$1332,,0,)</f>
        <v>4.6120000000000001</v>
      </c>
      <c r="AW426" s="25">
        <f>_xlfn.XLOOKUP($C426,TNC_Loading!$A$2:$A$1332,TNC_Loading!F$2:F$1332,,0,)</f>
        <v>94.23</v>
      </c>
      <c r="AX426">
        <f>_xlfn.XLOOKUP(C426,BIBI!$D$2:$D$1332,BIBI!$F$2:$F$1332,,0,)</f>
        <v>0</v>
      </c>
      <c r="AY426">
        <f>_xlfn.XLOOKUP(C426,FacilityCounts!$A$3:$A$1333,FacilityCounts!$B$3:$B$1333,,0,)</f>
        <v>0</v>
      </c>
      <c r="AZ426">
        <f>_xlfn.XLOOKUP(C426,FacilityCounts!$D$3:$D$1333,FacilityCounts!$E$3:$E$1333,,0,)</f>
        <v>0</v>
      </c>
      <c r="BA426">
        <f>_xlfn.XLOOKUP(C426,FacilityCounts!$G$3:$G$1333,FacilityCounts!$H$3:$H$1333,,0,)</f>
        <v>0</v>
      </c>
      <c r="BB426">
        <f>IFERROR(_xlfn.XLOOKUP(C426,'DA to P Sensitive Lakes'!$P$2:$P$44,'DA to P Sensitive Lakes'!$Q$2:$Q$44,,0,),0)</f>
        <v>0</v>
      </c>
      <c r="BC426" s="25">
        <f>_xlfn.XLOOKUP(C426,'Historic Runoff (mm)'!$A$2:$A$1332,'Historic Runoff (mm)'!$B$2:$B$1332,,0,)</f>
        <v>217.33199999999999</v>
      </c>
      <c r="BD426">
        <f>_xlfn.XLOOKUP(C426,DrainageComplaint!$A$2:$A$1332,DrainageComplaint!$B$2:$B$1332,,0,)</f>
        <v>0</v>
      </c>
      <c r="BE426">
        <f>_xlfn.XLOOKUP(C426,PAD_Area!$G$2:$G$1332,PAD_Area!$H$2:$H$1332,,0,)</f>
        <v>0</v>
      </c>
    </row>
    <row r="427" spans="1:57" x14ac:dyDescent="0.2">
      <c r="A427" s="2">
        <v>424</v>
      </c>
      <c r="B427" s="2">
        <v>425</v>
      </c>
      <c r="C427" s="20">
        <v>1004200</v>
      </c>
      <c r="D427" s="3" t="s">
        <v>425</v>
      </c>
      <c r="E427" s="3" t="s">
        <v>27</v>
      </c>
      <c r="F427" s="3">
        <v>323.904</v>
      </c>
      <c r="G427" s="3">
        <v>24894.783665999999</v>
      </c>
      <c r="H427" s="3">
        <v>14109181.531199999</v>
      </c>
      <c r="I427" s="2">
        <v>0</v>
      </c>
      <c r="J427" s="2">
        <v>0</v>
      </c>
      <c r="K427" s="2">
        <v>1</v>
      </c>
      <c r="L427" s="2">
        <v>2</v>
      </c>
      <c r="M427" s="3">
        <v>0</v>
      </c>
      <c r="N427" s="2">
        <f>_xlfn.XLOOKUP(C427,Shellfish_Presence!$E$3:$E$1333,Shellfish_Presence!$G$3:$G$1333,,0,)</f>
        <v>1</v>
      </c>
      <c r="O427" s="3">
        <v>0</v>
      </c>
      <c r="P427" s="3">
        <v>0</v>
      </c>
      <c r="Q427" s="2">
        <v>1</v>
      </c>
      <c r="R427" s="3">
        <v>1</v>
      </c>
      <c r="S427" s="3">
        <v>0</v>
      </c>
      <c r="T427" s="3">
        <v>0</v>
      </c>
      <c r="U427" s="3">
        <v>3214.1298828125</v>
      </c>
      <c r="V427" s="2">
        <v>0</v>
      </c>
      <c r="W427" s="3" t="str">
        <f t="shared" si="12"/>
        <v/>
      </c>
      <c r="X427" t="str">
        <f t="shared" si="13"/>
        <v/>
      </c>
      <c r="Y427">
        <f>IFERROR(INDEX('Parcel Year'!$N$3:$N$1175,MATCH(KC_SPS_SubbasinAttributes!C427,'Parcel Year'!$M$3:$M$1175,0)),0)</f>
        <v>0.70336902141571045</v>
      </c>
      <c r="Z427">
        <f>INDEX(Imperviousness!$B$2:$B$1332,MATCH(KC_SPS_SubbasinAttributes!C427,Imperviousness!$A$2:$A$1332,0))</f>
        <v>0.13400000000000001</v>
      </c>
      <c r="AA427">
        <f>INDEX('Flow Duration Index'!$B$2:$B$1332,MATCH(KC_SPS_SubbasinAttributes!C427,'Flow Duration Index'!$A$2:$A$1332,0))</f>
        <v>7.3220000000000001</v>
      </c>
      <c r="AB427">
        <f>INDEX(Opportunity_Index!$G$2:$G$1333,MATCH(KC_SPS_SubbasinAttributes!C427,Opportunity_Index!$F$2:$F$1333,0))</f>
        <v>0.13789999999999999</v>
      </c>
      <c r="AC427">
        <f>INDEX(Traffic!$B$2:$B$1332,MATCH(KC_SPS_SubbasinAttributes!C427,Traffic!$A$2:$A$1332,0))</f>
        <v>569.65200000000004</v>
      </c>
      <c r="AD427">
        <f>INDEX(EquityScore!$F$3:$F$1334,MATCH(KC_SPS_SubbasinAttributes!C427,EquityScore!$E$3:$E$1334,0))</f>
        <v>1.6666666699999999</v>
      </c>
      <c r="AE427" t="str">
        <f>IFERROR(INDEX(PavementCondition!$E$2:$E$669,MATCH(KC_SPS_SubbasinAttributes!C427,PavementCondition!$D$2:$D$669,0)),"N/A")</f>
        <v>N/A</v>
      </c>
      <c r="AF427">
        <f>INDEX(SpawnerMortality!$E$2:$E$1331,MATCH(KC_SPS_SubbasinAttributes!C427,SpawnerMortality!$D$2:$D$1331,0))</f>
        <v>0.340692569</v>
      </c>
      <c r="AG427" s="25">
        <f>IFERROR(_xlfn.XLOOKUP($C427,WQBE_Loading!$C$4:$C$3072,WQBE_Loading!G$4:G$3072,,0,),"")</f>
        <v>0.97644513393856947</v>
      </c>
      <c r="AH427" s="25">
        <f>IFERROR(_xlfn.XLOOKUP($C427,WQBE_Loading!$C$4:$C$3072,WQBE_Loading!H$4:H$3072,,0,),"")</f>
        <v>4.8192728657406496</v>
      </c>
      <c r="AI427" s="25">
        <f>IFERROR(_xlfn.XLOOKUP($C427,WQBE_Loading!$C$4:$C$3072,WQBE_Loading!I$4:I$3072,,0,),"")</f>
        <v>224.61673723927299</v>
      </c>
      <c r="AJ427" s="25">
        <f>IFERROR(_xlfn.XLOOKUP($C427,WQBE_Loading!$C$4:$C$3072,WQBE_Loading!J$4:J$3072,,0,),"")</f>
        <v>16.92021599510635</v>
      </c>
      <c r="AK427" s="25">
        <f>IFERROR(_xlfn.XLOOKUP($C427,WQBE_Loading!$C$4:$C$3072,WQBE_Loading!K$4:K$3072,,0,),"")</f>
        <v>5371.2833401191147</v>
      </c>
      <c r="AL427" s="25">
        <f>IFERROR(_xlfn.XLOOKUP($C427,WQBE_Loading!$C$4:$C$3072,WQBE_Loading!L$4:L$3072,,0,),"")</f>
        <v>1.72661238399341E-3</v>
      </c>
      <c r="AM427" s="25">
        <f>IFERROR(_xlfn.XLOOKUP($C427,WQBE_Loading!$C$4:$C$3072,WQBE_Loading!M$4:M$3072,,0,),"")</f>
        <v>8.1078481180543054E-5</v>
      </c>
      <c r="AN427" s="25">
        <f>IFERROR(_xlfn.XLOOKUP($C427,WQBE_Loading!$C$4:$C$3072,WQBE_Loading!N$4:N$3072,,0,),"")</f>
        <v>8.68190781862474E-2</v>
      </c>
      <c r="AO427" s="25">
        <f>IFERROR(_xlfn.XLOOKUP($C427,WQBE_Loading!$C$4:$C$3072,WQBE_Loading!O$4:O$3072,,0,),"")</f>
        <v>0.2684063921981435</v>
      </c>
      <c r="AP427" s="25">
        <f>IFERROR(_xlfn.XLOOKUP($C427,WQBE_Loading!$C$4:$C$3072,WQBE_Loading!P$4:P$3072,,0,),"")</f>
        <v>0.29443969961279648</v>
      </c>
      <c r="AQ427" s="13">
        <f>IFERROR(_xlfn.XLOOKUP($C427,WQBE_Loading!$C$4:$C$3072,WQBE_Loading!Q$4:Q$3072,,0,),"")</f>
        <v>6233686.6633100351</v>
      </c>
      <c r="AR427">
        <f>_xlfn.XLOOKUP(C427,UrbanHeat!$A$2:$A$1333,UrbanHeat!$B$2:$B$1333,,0,)</f>
        <v>10.33</v>
      </c>
      <c r="AS427" s="25">
        <f>_xlfn.XLOOKUP($C427,TNC_Loading!$A$2:$A$1332,TNC_Loading!B$2:B$1332,,0,)</f>
        <v>4.6970000000000001</v>
      </c>
      <c r="AT427" s="25">
        <f>_xlfn.XLOOKUP($C427,TNC_Loading!$A$2:$A$1332,TNC_Loading!C$2:C$1332,,0,)</f>
        <v>1.925</v>
      </c>
      <c r="AU427" s="25">
        <f>_xlfn.XLOOKUP($C427,TNC_Loading!$A$2:$A$1332,TNC_Loading!D$2:D$1332,,0,)</f>
        <v>4.3499999999999996</v>
      </c>
      <c r="AV427" s="25">
        <f>_xlfn.XLOOKUP($C427,TNC_Loading!$A$2:$A$1332,TNC_Loading!E$2:E$1332,,0,)</f>
        <v>6.8529999999999998</v>
      </c>
      <c r="AW427" s="25">
        <f>_xlfn.XLOOKUP($C427,TNC_Loading!$A$2:$A$1332,TNC_Loading!F$2:F$1332,,0,)</f>
        <v>166.04400000000001</v>
      </c>
      <c r="AX427">
        <f>_xlfn.XLOOKUP(C427,BIBI!$D$2:$D$1332,BIBI!$F$2:$F$1332,,0,)</f>
        <v>0</v>
      </c>
      <c r="AY427">
        <f>_xlfn.XLOOKUP(C427,FacilityCounts!$A$3:$A$1333,FacilityCounts!$B$3:$B$1333,,0,)</f>
        <v>0</v>
      </c>
      <c r="AZ427">
        <f>_xlfn.XLOOKUP(C427,FacilityCounts!$D$3:$D$1333,FacilityCounts!$E$3:$E$1333,,0,)</f>
        <v>0</v>
      </c>
      <c r="BA427">
        <f>_xlfn.XLOOKUP(C427,FacilityCounts!$G$3:$G$1333,FacilityCounts!$H$3:$H$1333,,0,)</f>
        <v>0</v>
      </c>
      <c r="BB427">
        <f>IFERROR(_xlfn.XLOOKUP(C427,'DA to P Sensitive Lakes'!$P$2:$P$44,'DA to P Sensitive Lakes'!$Q$2:$Q$44,,0,),0)</f>
        <v>0</v>
      </c>
      <c r="BC427" s="25">
        <f>_xlfn.XLOOKUP(C427,'Historic Runoff (mm)'!$A$2:$A$1332,'Historic Runoff (mm)'!$B$2:$B$1332,,0,)</f>
        <v>370.81799999999998</v>
      </c>
      <c r="BD427">
        <f>_xlfn.XLOOKUP(C427,DrainageComplaint!$A$2:$A$1332,DrainageComplaint!$B$2:$B$1332,,0,)</f>
        <v>0</v>
      </c>
      <c r="BE427">
        <f>_xlfn.XLOOKUP(C427,PAD_Area!$G$2:$G$1332,PAD_Area!$H$2:$H$1332,,0,)</f>
        <v>0</v>
      </c>
    </row>
    <row r="428" spans="1:57" x14ac:dyDescent="0.2">
      <c r="A428" s="2">
        <v>425</v>
      </c>
      <c r="B428" s="2">
        <v>426</v>
      </c>
      <c r="C428" s="20">
        <v>1004210</v>
      </c>
      <c r="D428" s="3" t="s">
        <v>26</v>
      </c>
      <c r="E428" s="3" t="s">
        <v>27</v>
      </c>
      <c r="F428" s="3">
        <v>205.16300000000001</v>
      </c>
      <c r="G428" s="3">
        <v>20241.4087401</v>
      </c>
      <c r="H428" s="3">
        <v>8936885.7576700002</v>
      </c>
      <c r="I428" s="2">
        <v>0</v>
      </c>
      <c r="J428" s="2">
        <v>0</v>
      </c>
      <c r="K428" s="2">
        <v>0</v>
      </c>
      <c r="L428" s="2">
        <v>0</v>
      </c>
      <c r="M428" s="3">
        <v>0</v>
      </c>
      <c r="N428" s="2">
        <f>_xlfn.XLOOKUP(C428,Shellfish_Presence!$E$3:$E$1333,Shellfish_Presence!$G$3:$G$1333,,0,)</f>
        <v>1</v>
      </c>
      <c r="O428" s="3">
        <v>0</v>
      </c>
      <c r="P428" s="3">
        <v>0</v>
      </c>
      <c r="Q428" s="2">
        <v>1</v>
      </c>
      <c r="R428" s="3">
        <v>1</v>
      </c>
      <c r="S428" s="3">
        <v>0</v>
      </c>
      <c r="T428" s="3">
        <v>0</v>
      </c>
      <c r="U428" s="3">
        <v>2028.510009765625</v>
      </c>
      <c r="V428" s="2">
        <v>0</v>
      </c>
      <c r="W428" s="3" t="str">
        <f t="shared" si="12"/>
        <v/>
      </c>
      <c r="X428" t="str">
        <f t="shared" si="13"/>
        <v/>
      </c>
      <c r="Y428">
        <f>IFERROR(INDEX('Parcel Year'!$N$3:$N$1175,MATCH(KC_SPS_SubbasinAttributes!C428,'Parcel Year'!$M$3:$M$1175,0)),0)</f>
        <v>0.46236199140548706</v>
      </c>
      <c r="Z428">
        <f>INDEX(Imperviousness!$B$2:$B$1332,MATCH(KC_SPS_SubbasinAttributes!C428,Imperviousness!$A$2:$A$1332,0))</f>
        <v>9.5000000000000001E-2</v>
      </c>
      <c r="AA428">
        <f>INDEX('Flow Duration Index'!$B$2:$B$1332,MATCH(KC_SPS_SubbasinAttributes!C428,'Flow Duration Index'!$A$2:$A$1332,0))</f>
        <v>4.782</v>
      </c>
      <c r="AB428">
        <f>INDEX(Opportunity_Index!$G$2:$G$1333,MATCH(KC_SPS_SubbasinAttributes!C428,Opportunity_Index!$F$2:$F$1333,0))</f>
        <v>1.2500000000000001E-2</v>
      </c>
      <c r="AC428">
        <f>INDEX(Traffic!$B$2:$B$1332,MATCH(KC_SPS_SubbasinAttributes!C428,Traffic!$A$2:$A$1332,0))</f>
        <v>562.745</v>
      </c>
      <c r="AD428">
        <f>INDEX(EquityScore!$F$3:$F$1334,MATCH(KC_SPS_SubbasinAttributes!C428,EquityScore!$E$3:$E$1334,0))</f>
        <v>1</v>
      </c>
      <c r="AE428" t="str">
        <f>IFERROR(INDEX(PavementCondition!$E$2:$E$669,MATCH(KC_SPS_SubbasinAttributes!C428,PavementCondition!$D$2:$D$669,0)),"N/A")</f>
        <v>N/A</v>
      </c>
      <c r="AF428">
        <f>INDEX(SpawnerMortality!$E$2:$E$1331,MATCH(KC_SPS_SubbasinAttributes!C428,SpawnerMortality!$D$2:$D$1331,0))</f>
        <v>0.303609197</v>
      </c>
      <c r="AG428" s="25">
        <f>IFERROR(_xlfn.XLOOKUP($C428,WQBE_Loading!$C$4:$C$3072,WQBE_Loading!G$4:G$3072,,0,),"")</f>
        <v>0.62136408052717351</v>
      </c>
      <c r="AH428" s="25">
        <f>IFERROR(_xlfn.XLOOKUP($C428,WQBE_Loading!$C$4:$C$3072,WQBE_Loading!H$4:H$3072,,0,),"")</f>
        <v>3.2132214380214701</v>
      </c>
      <c r="AI428" s="25">
        <f>IFERROR(_xlfn.XLOOKUP($C428,WQBE_Loading!$C$4:$C$3072,WQBE_Loading!I$4:I$3072,,0,),"")</f>
        <v>83.680421883172812</v>
      </c>
      <c r="AJ428" s="25">
        <f>IFERROR(_xlfn.XLOOKUP($C428,WQBE_Loading!$C$4:$C$3072,WQBE_Loading!J$4:J$3072,,0,),"")</f>
        <v>6.9151428107305346</v>
      </c>
      <c r="AK428" s="25">
        <f>IFERROR(_xlfn.XLOOKUP($C428,WQBE_Loading!$C$4:$C$3072,WQBE_Loading!K$4:K$3072,,0,),"")</f>
        <v>2489.7149015989953</v>
      </c>
      <c r="AL428" s="25">
        <f>IFERROR(_xlfn.XLOOKUP($C428,WQBE_Loading!$C$4:$C$3072,WQBE_Loading!L$4:L$3072,,0,),"")</f>
        <v>9.7524727066757998E-4</v>
      </c>
      <c r="AM428" s="25">
        <f>IFERROR(_xlfn.XLOOKUP($C428,WQBE_Loading!$C$4:$C$3072,WQBE_Loading!M$4:M$3072,,0,),"")</f>
        <v>1.0194027749881989E-4</v>
      </c>
      <c r="AN428" s="25">
        <f>IFERROR(_xlfn.XLOOKUP($C428,WQBE_Loading!$C$4:$C$3072,WQBE_Loading!N$4:N$3072,,0,),"")</f>
        <v>3.7951120078948949E-2</v>
      </c>
      <c r="AO428" s="25">
        <f>IFERROR(_xlfn.XLOOKUP($C428,WQBE_Loading!$C$4:$C$3072,WQBE_Loading!O$4:O$3072,,0,),"")</f>
        <v>0.1371388685638405</v>
      </c>
      <c r="AP428" s="25">
        <f>IFERROR(_xlfn.XLOOKUP($C428,WQBE_Loading!$C$4:$C$3072,WQBE_Loading!P$4:P$3072,,0,),"")</f>
        <v>0.18796068452574799</v>
      </c>
      <c r="AQ428" s="13">
        <f>IFERROR(_xlfn.XLOOKUP($C428,WQBE_Loading!$C$4:$C$3072,WQBE_Loading!Q$4:Q$3072,,0,),"")</f>
        <v>2378013.596812475</v>
      </c>
      <c r="AR428">
        <f>_xlfn.XLOOKUP(C428,UrbanHeat!$A$2:$A$1333,UrbanHeat!$B$2:$B$1333,,0,)</f>
        <v>9.0129999999999999</v>
      </c>
      <c r="AS428" s="25">
        <f>_xlfn.XLOOKUP($C428,TNC_Loading!$A$2:$A$1332,TNC_Loading!B$2:B$1332,,0,)</f>
        <v>2.6240000000000001</v>
      </c>
      <c r="AT428" s="25">
        <f>_xlfn.XLOOKUP($C428,TNC_Loading!$A$2:$A$1332,TNC_Loading!C$2:C$1332,,0,)</f>
        <v>0.95099999999999996</v>
      </c>
      <c r="AU428" s="25">
        <f>_xlfn.XLOOKUP($C428,TNC_Loading!$A$2:$A$1332,TNC_Loading!D$2:D$1332,,0,)</f>
        <v>2.5179999999999998</v>
      </c>
      <c r="AV428" s="25">
        <f>_xlfn.XLOOKUP($C428,TNC_Loading!$A$2:$A$1332,TNC_Loading!E$2:E$1332,,0,)</f>
        <v>3.871</v>
      </c>
      <c r="AW428" s="25">
        <f>_xlfn.XLOOKUP($C428,TNC_Loading!$A$2:$A$1332,TNC_Loading!F$2:F$1332,,0,)</f>
        <v>86.203000000000003</v>
      </c>
      <c r="AX428">
        <f>_xlfn.XLOOKUP(C428,BIBI!$D$2:$D$1332,BIBI!$F$2:$F$1332,,0,)</f>
        <v>0</v>
      </c>
      <c r="AY428">
        <f>_xlfn.XLOOKUP(C428,FacilityCounts!$A$3:$A$1333,FacilityCounts!$B$3:$B$1333,,0,)</f>
        <v>0</v>
      </c>
      <c r="AZ428">
        <f>_xlfn.XLOOKUP(C428,FacilityCounts!$D$3:$D$1333,FacilityCounts!$E$3:$E$1333,,0,)</f>
        <v>0</v>
      </c>
      <c r="BA428">
        <f>_xlfn.XLOOKUP(C428,FacilityCounts!$G$3:$G$1333,FacilityCounts!$H$3:$H$1333,,0,)</f>
        <v>0</v>
      </c>
      <c r="BB428">
        <f>IFERROR(_xlfn.XLOOKUP(C428,'DA to P Sensitive Lakes'!$P$2:$P$44,'DA to P Sensitive Lakes'!$Q$2:$Q$44,,0,),0)</f>
        <v>0</v>
      </c>
      <c r="BC428" s="25">
        <f>_xlfn.XLOOKUP(C428,'Historic Runoff (mm)'!$A$2:$A$1332,'Historic Runoff (mm)'!$B$2:$B$1332,,0,)</f>
        <v>222.304</v>
      </c>
      <c r="BD428">
        <f>_xlfn.XLOOKUP(C428,DrainageComplaint!$A$2:$A$1332,DrainageComplaint!$B$2:$B$1332,,0,)</f>
        <v>0</v>
      </c>
      <c r="BE428">
        <f>_xlfn.XLOOKUP(C428,PAD_Area!$G$2:$G$1332,PAD_Area!$H$2:$H$1332,,0,)</f>
        <v>0</v>
      </c>
    </row>
    <row r="429" spans="1:57" x14ac:dyDescent="0.2">
      <c r="A429" s="2">
        <v>426</v>
      </c>
      <c r="B429" s="2">
        <v>427</v>
      </c>
      <c r="C429" s="20">
        <v>1004220</v>
      </c>
      <c r="D429" s="3" t="s">
        <v>26</v>
      </c>
      <c r="E429" s="3" t="s">
        <v>27</v>
      </c>
      <c r="F429" s="3">
        <v>135.91300000000001</v>
      </c>
      <c r="G429" s="3">
        <v>12970.704719200001</v>
      </c>
      <c r="H429" s="3">
        <v>5920367.5154799996</v>
      </c>
      <c r="I429" s="2">
        <v>2</v>
      </c>
      <c r="J429" s="2">
        <v>0</v>
      </c>
      <c r="K429" s="2">
        <v>0</v>
      </c>
      <c r="L429" s="2">
        <v>0</v>
      </c>
      <c r="M429" s="3">
        <v>0</v>
      </c>
      <c r="N429" s="2">
        <f>_xlfn.XLOOKUP(C429,Shellfish_Presence!$E$3:$E$1333,Shellfish_Presence!$G$3:$G$1333,,0,)</f>
        <v>1</v>
      </c>
      <c r="O429" s="3">
        <v>0</v>
      </c>
      <c r="P429" s="3">
        <v>0</v>
      </c>
      <c r="Q429" s="2">
        <v>0</v>
      </c>
      <c r="R429" s="3">
        <v>1</v>
      </c>
      <c r="S429" s="3">
        <v>0</v>
      </c>
      <c r="T429" s="3">
        <v>0</v>
      </c>
      <c r="U429" s="3">
        <v>0</v>
      </c>
      <c r="V429" s="2">
        <v>0</v>
      </c>
      <c r="W429" s="3" t="str">
        <f t="shared" si="12"/>
        <v/>
      </c>
      <c r="X429" t="str">
        <f t="shared" si="13"/>
        <v/>
      </c>
      <c r="Y429">
        <f>IFERROR(INDEX('Parcel Year'!$N$3:$N$1175,MATCH(KC_SPS_SubbasinAttributes!C429,'Parcel Year'!$M$3:$M$1175,0)),0)</f>
        <v>0.72001397609710693</v>
      </c>
      <c r="Z429">
        <f>INDEX(Imperviousness!$B$2:$B$1332,MATCH(KC_SPS_SubbasinAttributes!C429,Imperviousness!$A$2:$A$1332,0))</f>
        <v>0.222</v>
      </c>
      <c r="AA429">
        <f>INDEX('Flow Duration Index'!$B$2:$B$1332,MATCH(KC_SPS_SubbasinAttributes!C429,'Flow Duration Index'!$A$2:$A$1332,0))</f>
        <v>9.516</v>
      </c>
      <c r="AB429">
        <f>INDEX(Opportunity_Index!$G$2:$G$1333,MATCH(KC_SPS_SubbasinAttributes!C429,Opportunity_Index!$F$2:$F$1333,0))</f>
        <v>0.1459</v>
      </c>
      <c r="AC429">
        <f>INDEX(Traffic!$B$2:$B$1332,MATCH(KC_SPS_SubbasinAttributes!C429,Traffic!$A$2:$A$1332,0))</f>
        <v>58.357999999999997</v>
      </c>
      <c r="AD429">
        <f>INDEX(EquityScore!$F$3:$F$1334,MATCH(KC_SPS_SubbasinAttributes!C429,EquityScore!$E$3:$E$1334,0))</f>
        <v>0.83333333499999995</v>
      </c>
      <c r="AE429" t="str">
        <f>IFERROR(INDEX(PavementCondition!$E$2:$E$669,MATCH(KC_SPS_SubbasinAttributes!C429,PavementCondition!$D$2:$D$669,0)),"N/A")</f>
        <v>N/A</v>
      </c>
      <c r="AF429">
        <f>INDEX(SpawnerMortality!$E$2:$E$1331,MATCH(KC_SPS_SubbasinAttributes!C429,SpawnerMortality!$D$2:$D$1331,0))</f>
        <v>0.303609197</v>
      </c>
      <c r="AG429" s="25">
        <f>IFERROR(_xlfn.XLOOKUP($C429,WQBE_Loading!$C$4:$C$3072,WQBE_Loading!G$4:G$3072,,0,),"")</f>
        <v>0.31805459767286404</v>
      </c>
      <c r="AH429" s="25">
        <f>IFERROR(_xlfn.XLOOKUP($C429,WQBE_Loading!$C$4:$C$3072,WQBE_Loading!H$4:H$3072,,0,),"")</f>
        <v>1.520862500892725</v>
      </c>
      <c r="AI429" s="25">
        <f>IFERROR(_xlfn.XLOOKUP($C429,WQBE_Loading!$C$4:$C$3072,WQBE_Loading!I$4:I$3072,,0,),"")</f>
        <v>102.9657288276335</v>
      </c>
      <c r="AJ429" s="25">
        <f>IFERROR(_xlfn.XLOOKUP($C429,WQBE_Loading!$C$4:$C$3072,WQBE_Loading!J$4:J$3072,,0,),"")</f>
        <v>7.5324057159501248</v>
      </c>
      <c r="AK429" s="25">
        <f>IFERROR(_xlfn.XLOOKUP($C429,WQBE_Loading!$C$4:$C$3072,WQBE_Loading!K$4:K$3072,,0,),"")</f>
        <v>1962.6768608850648</v>
      </c>
      <c r="AL429" s="25">
        <f>IFERROR(_xlfn.XLOOKUP($C429,WQBE_Loading!$C$4:$C$3072,WQBE_Loading!L$4:L$3072,,0,),"")</f>
        <v>5.7929814462323657E-4</v>
      </c>
      <c r="AM429" s="25">
        <f>IFERROR(_xlfn.XLOOKUP($C429,WQBE_Loading!$C$4:$C$3072,WQBE_Loading!M$4:M$3072,,0,),"")</f>
        <v>1.6084108934818452E-5</v>
      </c>
      <c r="AN429" s="25">
        <f>IFERROR(_xlfn.XLOOKUP($C429,WQBE_Loading!$C$4:$C$3072,WQBE_Loading!N$4:N$3072,,0,),"")</f>
        <v>3.8221059385102847E-2</v>
      </c>
      <c r="AO429" s="25">
        <f>IFERROR(_xlfn.XLOOKUP($C429,WQBE_Loading!$C$4:$C$3072,WQBE_Loading!O$4:O$3072,,0,),"")</f>
        <v>9.6888559245525349E-2</v>
      </c>
      <c r="AP429" s="25">
        <f>IFERROR(_xlfn.XLOOKUP($C429,WQBE_Loading!$C$4:$C$3072,WQBE_Loading!P$4:P$3072,,0,),"")</f>
        <v>9.2132601269109493E-2</v>
      </c>
      <c r="AQ429" s="13">
        <f>IFERROR(_xlfn.XLOOKUP($C429,WQBE_Loading!$C$4:$C$3072,WQBE_Loading!Q$4:Q$3072,,0,),"")</f>
        <v>2910043.5594665301</v>
      </c>
      <c r="AR429">
        <f>_xlfn.XLOOKUP(C429,UrbanHeat!$A$2:$A$1333,UrbanHeat!$B$2:$B$1333,,0,)</f>
        <v>8.5890000000000004</v>
      </c>
      <c r="AS429" s="25">
        <f>_xlfn.XLOOKUP($C429,TNC_Loading!$A$2:$A$1332,TNC_Loading!B$2:B$1332,,0,)</f>
        <v>5.7110000000000003</v>
      </c>
      <c r="AT429" s="25">
        <f>_xlfn.XLOOKUP($C429,TNC_Loading!$A$2:$A$1332,TNC_Loading!C$2:C$1332,,0,)</f>
        <v>3.7290000000000001</v>
      </c>
      <c r="AU429" s="25">
        <f>_xlfn.XLOOKUP($C429,TNC_Loading!$A$2:$A$1332,TNC_Loading!D$2:D$1332,,0,)</f>
        <v>5.8010000000000002</v>
      </c>
      <c r="AV429" s="25">
        <f>_xlfn.XLOOKUP($C429,TNC_Loading!$A$2:$A$1332,TNC_Loading!E$2:E$1332,,0,)</f>
        <v>9.6950000000000003</v>
      </c>
      <c r="AW429" s="25">
        <f>_xlfn.XLOOKUP($C429,TNC_Loading!$A$2:$A$1332,TNC_Loading!F$2:F$1332,,0,)</f>
        <v>207.441</v>
      </c>
      <c r="AX429">
        <f>_xlfn.XLOOKUP(C429,BIBI!$D$2:$D$1332,BIBI!$F$2:$F$1332,,0,)</f>
        <v>0</v>
      </c>
      <c r="AY429">
        <f>_xlfn.XLOOKUP(C429,FacilityCounts!$A$3:$A$1333,FacilityCounts!$B$3:$B$1333,,0,)</f>
        <v>0</v>
      </c>
      <c r="AZ429">
        <f>_xlfn.XLOOKUP(C429,FacilityCounts!$D$3:$D$1333,FacilityCounts!$E$3:$E$1333,,0,)</f>
        <v>0</v>
      </c>
      <c r="BA429">
        <f>_xlfn.XLOOKUP(C429,FacilityCounts!$G$3:$G$1333,FacilityCounts!$H$3:$H$1333,,0,)</f>
        <v>0</v>
      </c>
      <c r="BB429">
        <f>IFERROR(_xlfn.XLOOKUP(C429,'DA to P Sensitive Lakes'!$P$2:$P$44,'DA to P Sensitive Lakes'!$Q$2:$Q$44,,0,),0)</f>
        <v>0</v>
      </c>
      <c r="BC429" s="25">
        <f>_xlfn.XLOOKUP(C429,'Historic Runoff (mm)'!$A$2:$A$1332,'Historic Runoff (mm)'!$B$2:$B$1332,,0,)</f>
        <v>427.97699999999998</v>
      </c>
      <c r="BD429">
        <f>_xlfn.XLOOKUP(C429,DrainageComplaint!$A$2:$A$1332,DrainageComplaint!$B$2:$B$1332,,0,)</f>
        <v>0</v>
      </c>
      <c r="BE429">
        <f>_xlfn.XLOOKUP(C429,PAD_Area!$G$2:$G$1332,PAD_Area!$H$2:$H$1332,,0,)</f>
        <v>0</v>
      </c>
    </row>
    <row r="430" spans="1:57" x14ac:dyDescent="0.2">
      <c r="A430" s="2">
        <v>427</v>
      </c>
      <c r="B430" s="2">
        <v>428</v>
      </c>
      <c r="C430" s="20">
        <v>1004230</v>
      </c>
      <c r="D430" s="3" t="s">
        <v>26</v>
      </c>
      <c r="E430" s="3" t="s">
        <v>27</v>
      </c>
      <c r="F430" s="3">
        <v>63.947000000000003</v>
      </c>
      <c r="G430" s="3">
        <v>8393.8574172099998</v>
      </c>
      <c r="H430" s="3">
        <v>2785539.2059599999</v>
      </c>
      <c r="I430" s="2">
        <v>0</v>
      </c>
      <c r="J430" s="2">
        <v>0</v>
      </c>
      <c r="K430" s="2">
        <v>0</v>
      </c>
      <c r="L430" s="2">
        <v>0</v>
      </c>
      <c r="M430" s="3">
        <v>0</v>
      </c>
      <c r="N430" s="2">
        <f>_xlfn.XLOOKUP(C430,Shellfish_Presence!$E$3:$E$1333,Shellfish_Presence!$G$3:$G$1333,,0,)</f>
        <v>1</v>
      </c>
      <c r="O430" s="3">
        <v>0</v>
      </c>
      <c r="P430" s="3">
        <v>0</v>
      </c>
      <c r="Q430" s="2">
        <v>0</v>
      </c>
      <c r="R430" s="3">
        <v>1.0000100135803223</v>
      </c>
      <c r="S430" s="3">
        <v>0</v>
      </c>
      <c r="T430" s="3">
        <v>0</v>
      </c>
      <c r="U430" s="3">
        <v>0</v>
      </c>
      <c r="V430" s="2">
        <v>0</v>
      </c>
      <c r="W430" s="3" t="str">
        <f t="shared" si="12"/>
        <v/>
      </c>
      <c r="X430" t="str">
        <f t="shared" si="13"/>
        <v/>
      </c>
      <c r="Y430">
        <f>IFERROR(INDEX('Parcel Year'!$N$3:$N$1175,MATCH(KC_SPS_SubbasinAttributes!C430,'Parcel Year'!$M$3:$M$1175,0)),0)</f>
        <v>0.295197993516922</v>
      </c>
      <c r="Z430">
        <f>INDEX(Imperviousness!$B$2:$B$1332,MATCH(KC_SPS_SubbasinAttributes!C430,Imperviousness!$A$2:$A$1332,0))</f>
        <v>3.4000000000000002E-2</v>
      </c>
      <c r="AA430">
        <f>INDEX('Flow Duration Index'!$B$2:$B$1332,MATCH(KC_SPS_SubbasinAttributes!C430,'Flow Duration Index'!$A$2:$A$1332,0))</f>
        <v>3.0659999999999998</v>
      </c>
      <c r="AB430">
        <f>INDEX(Opportunity_Index!$G$2:$G$1333,MATCH(KC_SPS_SubbasinAttributes!C430,Opportunity_Index!$F$2:$F$1333,0))</f>
        <v>6.2500000000000003E-3</v>
      </c>
      <c r="AC430">
        <f>INDEX(Traffic!$B$2:$B$1332,MATCH(KC_SPS_SubbasinAttributes!C430,Traffic!$A$2:$A$1332,0))</f>
        <v>74.956000000000003</v>
      </c>
      <c r="AD430">
        <f>INDEX(EquityScore!$F$3:$F$1334,MATCH(KC_SPS_SubbasinAttributes!C430,EquityScore!$E$3:$E$1334,0))</f>
        <v>0.5</v>
      </c>
      <c r="AE430" t="str">
        <f>IFERROR(INDEX(PavementCondition!$E$2:$E$669,MATCH(KC_SPS_SubbasinAttributes!C430,PavementCondition!$D$2:$D$669,0)),"N/A")</f>
        <v>N/A</v>
      </c>
      <c r="AF430">
        <f>INDEX(SpawnerMortality!$E$2:$E$1331,MATCH(KC_SPS_SubbasinAttributes!C430,SpawnerMortality!$D$2:$D$1331,0))</f>
        <v>0.303609197</v>
      </c>
      <c r="AG430" s="25">
        <f>IFERROR(_xlfn.XLOOKUP($C430,WQBE_Loading!$C$4:$C$3072,WQBE_Loading!G$4:G$3072,,0,),"")</f>
        <v>5.9581323048435351E-2</v>
      </c>
      <c r="AH430" s="25">
        <f>IFERROR(_xlfn.XLOOKUP($C430,WQBE_Loading!$C$4:$C$3072,WQBE_Loading!H$4:H$3072,,0,),"")</f>
        <v>0.27873668998894596</v>
      </c>
      <c r="AI430" s="25">
        <f>IFERROR(_xlfn.XLOOKUP($C430,WQBE_Loading!$C$4:$C$3072,WQBE_Loading!I$4:I$3072,,0,),"")</f>
        <v>21.805491353857448</v>
      </c>
      <c r="AJ430" s="25">
        <f>IFERROR(_xlfn.XLOOKUP($C430,WQBE_Loading!$C$4:$C$3072,WQBE_Loading!J$4:J$3072,,0,),"")</f>
        <v>1.5816795654942801</v>
      </c>
      <c r="AK430" s="25">
        <f>IFERROR(_xlfn.XLOOKUP($C430,WQBE_Loading!$C$4:$C$3072,WQBE_Loading!K$4:K$3072,,0,),"")</f>
        <v>371.61051691759599</v>
      </c>
      <c r="AL430" s="25">
        <f>IFERROR(_xlfn.XLOOKUP($C430,WQBE_Loading!$C$4:$C$3072,WQBE_Loading!L$4:L$3072,,0,),"")</f>
        <v>1.0479410541702601E-4</v>
      </c>
      <c r="AM430" s="25">
        <f>IFERROR(_xlfn.XLOOKUP($C430,WQBE_Loading!$C$4:$C$3072,WQBE_Loading!M$4:M$3072,,0,),"")</f>
        <v>1.8785649949137351E-6</v>
      </c>
      <c r="AN430" s="25">
        <f>IFERROR(_xlfn.XLOOKUP($C430,WQBE_Loading!$C$4:$C$3072,WQBE_Loading!N$4:N$3072,,0,),"")</f>
        <v>7.8290120212284042E-3</v>
      </c>
      <c r="AO430" s="25">
        <f>IFERROR(_xlfn.XLOOKUP($C430,WQBE_Loading!$C$4:$C$3072,WQBE_Loading!O$4:O$3072,,0,),"")</f>
        <v>1.8148269444482702E-2</v>
      </c>
      <c r="AP430" s="25">
        <f>IFERROR(_xlfn.XLOOKUP($C430,WQBE_Loading!$C$4:$C$3072,WQBE_Loading!P$4:P$3072,,0,),"")</f>
        <v>1.9247505059463703E-2</v>
      </c>
      <c r="AQ430" s="13">
        <f>IFERROR(_xlfn.XLOOKUP($C430,WQBE_Loading!$C$4:$C$3072,WQBE_Loading!Q$4:Q$3072,,0,),"")</f>
        <v>644288.19894921198</v>
      </c>
      <c r="AR430">
        <f>_xlfn.XLOOKUP(C430,UrbanHeat!$A$2:$A$1333,UrbanHeat!$B$2:$B$1333,,0,)</f>
        <v>8.1920000000000002</v>
      </c>
      <c r="AS430" s="25">
        <f>_xlfn.XLOOKUP($C430,TNC_Loading!$A$2:$A$1332,TNC_Loading!B$2:B$1332,,0,)</f>
        <v>2.0310000000000001</v>
      </c>
      <c r="AT430" s="25">
        <f>_xlfn.XLOOKUP($C430,TNC_Loading!$A$2:$A$1332,TNC_Loading!C$2:C$1332,,0,)</f>
        <v>0.40300000000000002</v>
      </c>
      <c r="AU430" s="25">
        <f>_xlfn.XLOOKUP($C430,TNC_Loading!$A$2:$A$1332,TNC_Loading!D$2:D$1332,,0,)</f>
        <v>0.92600000000000005</v>
      </c>
      <c r="AV430" s="25">
        <f>_xlfn.XLOOKUP($C430,TNC_Loading!$A$2:$A$1332,TNC_Loading!E$2:E$1332,,0,)</f>
        <v>3.2010000000000001</v>
      </c>
      <c r="AW430" s="25">
        <f>_xlfn.XLOOKUP($C430,TNC_Loading!$A$2:$A$1332,TNC_Loading!F$2:F$1332,,0,)</f>
        <v>46.234999999999999</v>
      </c>
      <c r="AX430">
        <f>_xlfn.XLOOKUP(C430,BIBI!$D$2:$D$1332,BIBI!$F$2:$F$1332,,0,)</f>
        <v>0</v>
      </c>
      <c r="AY430">
        <f>_xlfn.XLOOKUP(C430,FacilityCounts!$A$3:$A$1333,FacilityCounts!$B$3:$B$1333,,0,)</f>
        <v>0</v>
      </c>
      <c r="AZ430">
        <f>_xlfn.XLOOKUP(C430,FacilityCounts!$D$3:$D$1333,FacilityCounts!$E$3:$E$1333,,0,)</f>
        <v>0</v>
      </c>
      <c r="BA430">
        <f>_xlfn.XLOOKUP(C430,FacilityCounts!$G$3:$G$1333,FacilityCounts!$H$3:$H$1333,,0,)</f>
        <v>0</v>
      </c>
      <c r="BB430">
        <f>IFERROR(_xlfn.XLOOKUP(C430,'DA to P Sensitive Lakes'!$P$2:$P$44,'DA to P Sensitive Lakes'!$Q$2:$Q$44,,0,),0)</f>
        <v>0</v>
      </c>
      <c r="BC430" s="25">
        <f>_xlfn.XLOOKUP(C430,'Historic Runoff (mm)'!$A$2:$A$1332,'Historic Runoff (mm)'!$B$2:$B$1332,,0,)</f>
        <v>214.27500000000001</v>
      </c>
      <c r="BD430">
        <f>_xlfn.XLOOKUP(C430,DrainageComplaint!$A$2:$A$1332,DrainageComplaint!$B$2:$B$1332,,0,)</f>
        <v>0</v>
      </c>
      <c r="BE430">
        <f>_xlfn.XLOOKUP(C430,PAD_Area!$G$2:$G$1332,PAD_Area!$H$2:$H$1332,,0,)</f>
        <v>0</v>
      </c>
    </row>
    <row r="431" spans="1:57" x14ac:dyDescent="0.2">
      <c r="A431" s="2">
        <v>428</v>
      </c>
      <c r="B431" s="2">
        <v>429</v>
      </c>
      <c r="C431" s="20">
        <v>1004240</v>
      </c>
      <c r="D431" s="3" t="s">
        <v>26</v>
      </c>
      <c r="E431" s="3" t="s">
        <v>27</v>
      </c>
      <c r="F431" s="3">
        <v>161.727</v>
      </c>
      <c r="G431" s="3">
        <v>12883.4534138</v>
      </c>
      <c r="H431" s="3">
        <v>7044816.9710600004</v>
      </c>
      <c r="I431" s="2">
        <v>0</v>
      </c>
      <c r="J431" s="2">
        <v>0</v>
      </c>
      <c r="K431" s="2">
        <v>0</v>
      </c>
      <c r="L431" s="2">
        <v>1</v>
      </c>
      <c r="M431" s="3">
        <v>0</v>
      </c>
      <c r="N431" s="2">
        <f>_xlfn.XLOOKUP(C431,Shellfish_Presence!$E$3:$E$1333,Shellfish_Presence!$G$3:$G$1333,,0,)</f>
        <v>1</v>
      </c>
      <c r="O431" s="3">
        <v>0</v>
      </c>
      <c r="P431" s="3">
        <v>0</v>
      </c>
      <c r="Q431" s="2">
        <v>0</v>
      </c>
      <c r="R431" s="3">
        <v>1</v>
      </c>
      <c r="S431" s="3">
        <v>0</v>
      </c>
      <c r="T431" s="3">
        <v>0</v>
      </c>
      <c r="U431" s="3">
        <v>0</v>
      </c>
      <c r="V431" s="2">
        <v>0</v>
      </c>
      <c r="W431" s="3" t="str">
        <f t="shared" si="12"/>
        <v/>
      </c>
      <c r="X431" t="str">
        <f t="shared" si="13"/>
        <v/>
      </c>
      <c r="Y431">
        <f>IFERROR(INDEX('Parcel Year'!$N$3:$N$1175,MATCH(KC_SPS_SubbasinAttributes!C431,'Parcel Year'!$M$3:$M$1175,0)),0)</f>
        <v>4.2852401733398438E-2</v>
      </c>
      <c r="Z431">
        <f>INDEX(Imperviousness!$B$2:$B$1332,MATCH(KC_SPS_SubbasinAttributes!C431,Imperviousness!$A$2:$A$1332,0))</f>
        <v>1.9E-2</v>
      </c>
      <c r="AA431">
        <f>INDEX('Flow Duration Index'!$B$2:$B$1332,MATCH(KC_SPS_SubbasinAttributes!C431,'Flow Duration Index'!$A$2:$A$1332,0))</f>
        <v>1.9590000000000001</v>
      </c>
      <c r="AB431">
        <f>INDEX(Opportunity_Index!$G$2:$G$1333,MATCH(KC_SPS_SubbasinAttributes!C431,Opportunity_Index!$F$2:$F$1333,0))</f>
        <v>1.2500000000000001E-2</v>
      </c>
      <c r="AC431">
        <f>INDEX(Traffic!$B$2:$B$1332,MATCH(KC_SPS_SubbasinAttributes!C431,Traffic!$A$2:$A$1332,0))</f>
        <v>33.484999999999999</v>
      </c>
      <c r="AD431">
        <f>INDEX(EquityScore!$F$3:$F$1334,MATCH(KC_SPS_SubbasinAttributes!C431,EquityScore!$E$3:$E$1334,0))</f>
        <v>1</v>
      </c>
      <c r="AE431" t="str">
        <f>IFERROR(INDEX(PavementCondition!$E$2:$E$669,MATCH(KC_SPS_SubbasinAttributes!C431,PavementCondition!$D$2:$D$669,0)),"N/A")</f>
        <v>N/A</v>
      </c>
      <c r="AF431">
        <f>INDEX(SpawnerMortality!$E$2:$E$1331,MATCH(KC_SPS_SubbasinAttributes!C431,SpawnerMortality!$D$2:$D$1331,0))</f>
        <v>0.303609197</v>
      </c>
      <c r="AG431" s="25">
        <f>IFERROR(_xlfn.XLOOKUP($C431,WQBE_Loading!$C$4:$C$3072,WQBE_Loading!G$4:G$3072,,0,),"")</f>
        <v>0.16995423954144151</v>
      </c>
      <c r="AH431" s="25">
        <f>IFERROR(_xlfn.XLOOKUP($C431,WQBE_Loading!$C$4:$C$3072,WQBE_Loading!H$4:H$3072,,0,),"")</f>
        <v>0.90500737088015049</v>
      </c>
      <c r="AI431" s="25">
        <f>IFERROR(_xlfn.XLOOKUP($C431,WQBE_Loading!$C$4:$C$3072,WQBE_Loading!I$4:I$3072,,0,),"")</f>
        <v>13.995385992510801</v>
      </c>
      <c r="AJ431" s="25">
        <f>IFERROR(_xlfn.XLOOKUP($C431,WQBE_Loading!$C$4:$C$3072,WQBE_Loading!J$4:J$3072,,0,),"")</f>
        <v>1.3214127157615851</v>
      </c>
      <c r="AK431" s="25">
        <f>IFERROR(_xlfn.XLOOKUP($C431,WQBE_Loading!$C$4:$C$3072,WQBE_Loading!K$4:K$3072,,0,),"")</f>
        <v>555.14698846451893</v>
      </c>
      <c r="AL431" s="25">
        <f>IFERROR(_xlfn.XLOOKUP($C431,WQBE_Loading!$C$4:$C$3072,WQBE_Loading!L$4:L$3072,,0,),"")</f>
        <v>2.4601503516780653E-4</v>
      </c>
      <c r="AM431" s="25">
        <f>IFERROR(_xlfn.XLOOKUP($C431,WQBE_Loading!$C$4:$C$3072,WQBE_Loading!M$4:M$3072,,0,),"")</f>
        <v>3.4832937485286803E-5</v>
      </c>
      <c r="AN431" s="25">
        <f>IFERROR(_xlfn.XLOOKUP($C431,WQBE_Loading!$C$4:$C$3072,WQBE_Loading!N$4:N$3072,,0,),"")</f>
        <v>6.5781922417238198E-3</v>
      </c>
      <c r="AO431" s="25">
        <f>IFERROR(_xlfn.XLOOKUP($C431,WQBE_Loading!$C$4:$C$3072,WQBE_Loading!O$4:O$3072,,0,),"")</f>
        <v>3.2050358117065199E-2</v>
      </c>
      <c r="AP431" s="25">
        <f>IFERROR(_xlfn.XLOOKUP($C431,WQBE_Loading!$C$4:$C$3072,WQBE_Loading!P$4:P$3072,,0,),"")</f>
        <v>5.5332085259554353E-2</v>
      </c>
      <c r="AQ431" s="13">
        <f>IFERROR(_xlfn.XLOOKUP($C431,WQBE_Loading!$C$4:$C$3072,WQBE_Loading!Q$4:Q$3072,,0,),"")</f>
        <v>481394.07708513649</v>
      </c>
      <c r="AR431">
        <f>_xlfn.XLOOKUP(C431,UrbanHeat!$A$2:$A$1333,UrbanHeat!$B$2:$B$1333,,0,)</f>
        <v>7.8760000000000003</v>
      </c>
      <c r="AS431" s="25">
        <f>_xlfn.XLOOKUP($C431,TNC_Loading!$A$2:$A$1332,TNC_Loading!B$2:B$1332,,0,)</f>
        <v>0.36699999999999999</v>
      </c>
      <c r="AT431" s="25">
        <f>_xlfn.XLOOKUP($C431,TNC_Loading!$A$2:$A$1332,TNC_Loading!C$2:C$1332,,0,)</f>
        <v>7.6999999999999999E-2</v>
      </c>
      <c r="AU431" s="25">
        <f>_xlfn.XLOOKUP($C431,TNC_Loading!$A$2:$A$1332,TNC_Loading!D$2:D$1332,,0,)</f>
        <v>0.26500000000000001</v>
      </c>
      <c r="AV431" s="25">
        <f>_xlfn.XLOOKUP($C431,TNC_Loading!$A$2:$A$1332,TNC_Loading!E$2:E$1332,,0,)</f>
        <v>0.52200000000000002</v>
      </c>
      <c r="AW431" s="25">
        <f>_xlfn.XLOOKUP($C431,TNC_Loading!$A$2:$A$1332,TNC_Loading!F$2:F$1332,,0,)</f>
        <v>10.135999999999999</v>
      </c>
      <c r="AX431">
        <f>_xlfn.XLOOKUP(C431,BIBI!$D$2:$D$1332,BIBI!$F$2:$F$1332,,0,)</f>
        <v>0</v>
      </c>
      <c r="AY431">
        <f>_xlfn.XLOOKUP(C431,FacilityCounts!$A$3:$A$1333,FacilityCounts!$B$3:$B$1333,,0,)</f>
        <v>0</v>
      </c>
      <c r="AZ431">
        <f>_xlfn.XLOOKUP(C431,FacilityCounts!$D$3:$D$1333,FacilityCounts!$E$3:$E$1333,,0,)</f>
        <v>0</v>
      </c>
      <c r="BA431">
        <f>_xlfn.XLOOKUP(C431,FacilityCounts!$G$3:$G$1333,FacilityCounts!$H$3:$H$1333,,0,)</f>
        <v>0</v>
      </c>
      <c r="BB431">
        <f>IFERROR(_xlfn.XLOOKUP(C431,'DA to P Sensitive Lakes'!$P$2:$P$44,'DA to P Sensitive Lakes'!$Q$2:$Q$44,,0,),0)</f>
        <v>0</v>
      </c>
      <c r="BC431" s="25">
        <f>_xlfn.XLOOKUP(C431,'Historic Runoff (mm)'!$A$2:$A$1332,'Historic Runoff (mm)'!$B$2:$B$1332,,0,)</f>
        <v>34.384</v>
      </c>
      <c r="BD431">
        <f>_xlfn.XLOOKUP(C431,DrainageComplaint!$A$2:$A$1332,DrainageComplaint!$B$2:$B$1332,,0,)</f>
        <v>0</v>
      </c>
      <c r="BE431">
        <f>_xlfn.XLOOKUP(C431,PAD_Area!$G$2:$G$1332,PAD_Area!$H$2:$H$1332,,0,)</f>
        <v>0</v>
      </c>
    </row>
    <row r="432" spans="1:57" x14ac:dyDescent="0.2">
      <c r="A432" s="2">
        <v>429</v>
      </c>
      <c r="B432" s="2">
        <v>430</v>
      </c>
      <c r="C432" s="20">
        <v>1004250</v>
      </c>
      <c r="D432" s="3" t="s">
        <v>26</v>
      </c>
      <c r="E432" s="3" t="s">
        <v>27</v>
      </c>
      <c r="F432" s="3">
        <v>41.247999999999998</v>
      </c>
      <c r="G432" s="3">
        <v>6284.5366040099998</v>
      </c>
      <c r="H432" s="3">
        <v>1796753.03504</v>
      </c>
      <c r="I432" s="2">
        <v>0</v>
      </c>
      <c r="J432" s="2">
        <v>0</v>
      </c>
      <c r="K432" s="2">
        <v>0</v>
      </c>
      <c r="L432" s="2">
        <v>0</v>
      </c>
      <c r="M432" s="3">
        <v>0</v>
      </c>
      <c r="N432" s="2">
        <f>_xlfn.XLOOKUP(C432,Shellfish_Presence!$E$3:$E$1333,Shellfish_Presence!$G$3:$G$1333,,0,)</f>
        <v>1</v>
      </c>
      <c r="O432" s="3">
        <v>0.95857298374176025</v>
      </c>
      <c r="P432" s="3">
        <v>0</v>
      </c>
      <c r="Q432" s="2">
        <v>0</v>
      </c>
      <c r="R432" s="3">
        <v>0.99999797344207764</v>
      </c>
      <c r="S432" s="3">
        <v>0</v>
      </c>
      <c r="T432" s="3">
        <v>0</v>
      </c>
      <c r="U432" s="3">
        <v>0</v>
      </c>
      <c r="V432" s="2">
        <v>0</v>
      </c>
      <c r="W432" s="3" t="str">
        <f t="shared" si="12"/>
        <v/>
      </c>
      <c r="X432" t="str">
        <f t="shared" si="13"/>
        <v/>
      </c>
      <c r="Y432">
        <f>IFERROR(INDEX('Parcel Year'!$N$3:$N$1175,MATCH(KC_SPS_SubbasinAttributes!C432,'Parcel Year'!$M$3:$M$1175,0)),0)</f>
        <v>0.61120301485061646</v>
      </c>
      <c r="Z432">
        <f>INDEX(Imperviousness!$B$2:$B$1332,MATCH(KC_SPS_SubbasinAttributes!C432,Imperviousness!$A$2:$A$1332,0))</f>
        <v>0.14899999999999999</v>
      </c>
      <c r="AA432">
        <f>INDEX('Flow Duration Index'!$B$2:$B$1332,MATCH(KC_SPS_SubbasinAttributes!C432,'Flow Duration Index'!$A$2:$A$1332,0))</f>
        <v>6.7889999999999997</v>
      </c>
      <c r="AB432">
        <f>INDEX(Opportunity_Index!$G$2:$G$1333,MATCH(KC_SPS_SubbasinAttributes!C432,Opportunity_Index!$F$2:$F$1333,0))</f>
        <v>0.19264999999999999</v>
      </c>
      <c r="AC432">
        <f>INDEX(Traffic!$B$2:$B$1332,MATCH(KC_SPS_SubbasinAttributes!C432,Traffic!$A$2:$A$1332,0))</f>
        <v>266.81599999999997</v>
      </c>
      <c r="AD432">
        <f>INDEX(EquityScore!$F$3:$F$1334,MATCH(KC_SPS_SubbasinAttributes!C432,EquityScore!$E$3:$E$1334,0))</f>
        <v>1</v>
      </c>
      <c r="AE432" t="str">
        <f>IFERROR(INDEX(PavementCondition!$E$2:$E$669,MATCH(KC_SPS_SubbasinAttributes!C432,PavementCondition!$D$2:$D$669,0)),"N/A")</f>
        <v>N/A</v>
      </c>
      <c r="AF432">
        <f>INDEX(SpawnerMortality!$E$2:$E$1331,MATCH(KC_SPS_SubbasinAttributes!C432,SpawnerMortality!$D$2:$D$1331,0))</f>
        <v>0.40288248599999998</v>
      </c>
      <c r="AG432" s="25">
        <f>IFERROR(_xlfn.XLOOKUP($C432,WQBE_Loading!$C$4:$C$3072,WQBE_Loading!G$4:G$3072,,0,),"")</f>
        <v>9.7572095437025996E-2</v>
      </c>
      <c r="AH432" s="25">
        <f>IFERROR(_xlfn.XLOOKUP($C432,WQBE_Loading!$C$4:$C$3072,WQBE_Loading!H$4:H$3072,,0,),"")</f>
        <v>0.4615353121278285</v>
      </c>
      <c r="AI432" s="25">
        <f>IFERROR(_xlfn.XLOOKUP($C432,WQBE_Loading!$C$4:$C$3072,WQBE_Loading!I$4:I$3072,,0,),"")</f>
        <v>32.57914569362255</v>
      </c>
      <c r="AJ432" s="25">
        <f>IFERROR(_xlfn.XLOOKUP($C432,WQBE_Loading!$C$4:$C$3072,WQBE_Loading!J$4:J$3072,,0,),"")</f>
        <v>2.3904880116508949</v>
      </c>
      <c r="AK432" s="25">
        <f>IFERROR(_xlfn.XLOOKUP($C432,WQBE_Loading!$C$4:$C$3072,WQBE_Loading!K$4:K$3072,,0,),"")</f>
        <v>568.10061288741144</v>
      </c>
      <c r="AL432" s="25">
        <f>IFERROR(_xlfn.XLOOKUP($C432,WQBE_Loading!$C$4:$C$3072,WQBE_Loading!L$4:L$3072,,0,),"")</f>
        <v>1.6638563701499849E-4</v>
      </c>
      <c r="AM432" s="25">
        <f>IFERROR(_xlfn.XLOOKUP($C432,WQBE_Loading!$C$4:$C$3072,WQBE_Loading!M$4:M$3072,,0,),"")</f>
        <v>6.3469946788368448E-6</v>
      </c>
      <c r="AN432" s="25">
        <f>IFERROR(_xlfn.XLOOKUP($C432,WQBE_Loading!$C$4:$C$3072,WQBE_Loading!N$4:N$3072,,0,),"")</f>
        <v>1.0708994255825451E-2</v>
      </c>
      <c r="AO432" s="25">
        <f>IFERROR(_xlfn.XLOOKUP($C432,WQBE_Loading!$C$4:$C$3072,WQBE_Loading!O$4:O$3072,,0,),"")</f>
        <v>2.7861479180098649E-2</v>
      </c>
      <c r="AP432" s="25">
        <f>IFERROR(_xlfn.XLOOKUP($C432,WQBE_Loading!$C$4:$C$3072,WQBE_Loading!P$4:P$3072,,0,),"")</f>
        <v>3.1271229530103653E-2</v>
      </c>
      <c r="AQ432" s="13">
        <f>IFERROR(_xlfn.XLOOKUP($C432,WQBE_Loading!$C$4:$C$3072,WQBE_Loading!Q$4:Q$3072,,0,),"")</f>
        <v>924271.38916793559</v>
      </c>
      <c r="AR432">
        <f>_xlfn.XLOOKUP(C432,UrbanHeat!$A$2:$A$1333,UrbanHeat!$B$2:$B$1333,,0,)</f>
        <v>6.5780000000000003</v>
      </c>
      <c r="AS432" s="25">
        <f>_xlfn.XLOOKUP($C432,TNC_Loading!$A$2:$A$1332,TNC_Loading!B$2:B$1332,,0,)</f>
        <v>6.9130000000000003</v>
      </c>
      <c r="AT432" s="25">
        <f>_xlfn.XLOOKUP($C432,TNC_Loading!$A$2:$A$1332,TNC_Loading!C$2:C$1332,,0,)</f>
        <v>3.657</v>
      </c>
      <c r="AU432" s="25">
        <f>_xlfn.XLOOKUP($C432,TNC_Loading!$A$2:$A$1332,TNC_Loading!D$2:D$1332,,0,)</f>
        <v>4.407</v>
      </c>
      <c r="AV432" s="25">
        <f>_xlfn.XLOOKUP($C432,TNC_Loading!$A$2:$A$1332,TNC_Loading!E$2:E$1332,,0,)</f>
        <v>15.58</v>
      </c>
      <c r="AW432" s="25">
        <f>_xlfn.XLOOKUP($C432,TNC_Loading!$A$2:$A$1332,TNC_Loading!F$2:F$1332,,0,)</f>
        <v>192.107</v>
      </c>
      <c r="AX432">
        <f>_xlfn.XLOOKUP(C432,BIBI!$D$2:$D$1332,BIBI!$F$2:$F$1332,,0,)</f>
        <v>0</v>
      </c>
      <c r="AY432">
        <f>_xlfn.XLOOKUP(C432,FacilityCounts!$A$3:$A$1333,FacilityCounts!$B$3:$B$1333,,0,)</f>
        <v>0</v>
      </c>
      <c r="AZ432">
        <f>_xlfn.XLOOKUP(C432,FacilityCounts!$D$3:$D$1333,FacilityCounts!$E$3:$E$1333,,0,)</f>
        <v>0</v>
      </c>
      <c r="BA432">
        <f>_xlfn.XLOOKUP(C432,FacilityCounts!$G$3:$G$1333,FacilityCounts!$H$3:$H$1333,,0,)</f>
        <v>0</v>
      </c>
      <c r="BB432">
        <f>IFERROR(_xlfn.XLOOKUP(C432,'DA to P Sensitive Lakes'!$P$2:$P$44,'DA to P Sensitive Lakes'!$Q$2:$Q$44,,0,),0)</f>
        <v>0</v>
      </c>
      <c r="BC432" s="25">
        <f>_xlfn.XLOOKUP(C432,'Historic Runoff (mm)'!$A$2:$A$1332,'Historic Runoff (mm)'!$B$2:$B$1332,,0,)</f>
        <v>521.03399999999999</v>
      </c>
      <c r="BD432">
        <f>_xlfn.XLOOKUP(C432,DrainageComplaint!$A$2:$A$1332,DrainageComplaint!$B$2:$B$1332,,0,)</f>
        <v>0</v>
      </c>
      <c r="BE432">
        <f>_xlfn.XLOOKUP(C432,PAD_Area!$G$2:$G$1332,PAD_Area!$H$2:$H$1332,,0,)</f>
        <v>0</v>
      </c>
    </row>
    <row r="433" spans="1:57" x14ac:dyDescent="0.2">
      <c r="A433" s="2">
        <v>430</v>
      </c>
      <c r="B433" s="2">
        <v>431</v>
      </c>
      <c r="C433" s="20">
        <v>1004260</v>
      </c>
      <c r="D433" s="3" t="s">
        <v>26</v>
      </c>
      <c r="E433" s="3" t="s">
        <v>27</v>
      </c>
      <c r="F433" s="3">
        <v>376.85300000000001</v>
      </c>
      <c r="G433" s="3">
        <v>25976.7679947</v>
      </c>
      <c r="H433" s="3">
        <v>16415655.035</v>
      </c>
      <c r="I433" s="2">
        <v>4</v>
      </c>
      <c r="J433" s="2">
        <v>0</v>
      </c>
      <c r="K433" s="2">
        <v>0</v>
      </c>
      <c r="L433" s="2">
        <v>18</v>
      </c>
      <c r="M433" s="3">
        <v>0</v>
      </c>
      <c r="N433" s="2">
        <f>_xlfn.XLOOKUP(C433,Shellfish_Presence!$E$3:$E$1333,Shellfish_Presence!$G$3:$G$1333,,0,)</f>
        <v>0</v>
      </c>
      <c r="O433" s="3">
        <v>0</v>
      </c>
      <c r="P433" s="3">
        <v>2.8903000056743622E-3</v>
      </c>
      <c r="Q433" s="2">
        <v>0</v>
      </c>
      <c r="R433" s="3">
        <v>1</v>
      </c>
      <c r="S433" s="3">
        <v>0</v>
      </c>
      <c r="T433" s="3">
        <v>30.157400131225586</v>
      </c>
      <c r="U433" s="3">
        <v>2140.8701171875</v>
      </c>
      <c r="V433" s="2">
        <v>0</v>
      </c>
      <c r="W433" s="3">
        <f t="shared" si="12"/>
        <v>0</v>
      </c>
      <c r="X433">
        <f t="shared" si="13"/>
        <v>70.98987670925915</v>
      </c>
      <c r="Y433">
        <f>IFERROR(INDEX('Parcel Year'!$N$3:$N$1175,MATCH(KC_SPS_SubbasinAttributes!C433,'Parcel Year'!$M$3:$M$1175,0)),0)</f>
        <v>0.25067400932312012</v>
      </c>
      <c r="Z433">
        <f>INDEX(Imperviousness!$B$2:$B$1332,MATCH(KC_SPS_SubbasinAttributes!C433,Imperviousness!$A$2:$A$1332,0))</f>
        <v>0.27600000000000002</v>
      </c>
      <c r="AA433">
        <f>INDEX('Flow Duration Index'!$B$2:$B$1332,MATCH(KC_SPS_SubbasinAttributes!C433,'Flow Duration Index'!$A$2:$A$1332,0))</f>
        <v>6.492</v>
      </c>
      <c r="AB433">
        <f>INDEX(Opportunity_Index!$G$2:$G$1333,MATCH(KC_SPS_SubbasinAttributes!C433,Opportunity_Index!$F$2:$F$1333,0))</f>
        <v>0.23630000000000001</v>
      </c>
      <c r="AC433">
        <f>INDEX(Traffic!$B$2:$B$1332,MATCH(KC_SPS_SubbasinAttributes!C433,Traffic!$A$2:$A$1332,0))</f>
        <v>17075.289000000001</v>
      </c>
      <c r="AD433">
        <f>INDEX(EquityScore!$F$3:$F$1334,MATCH(KC_SPS_SubbasinAttributes!C433,EquityScore!$E$3:$E$1334,0))</f>
        <v>2.6666666700000001</v>
      </c>
      <c r="AE433">
        <f>IFERROR(INDEX(PavementCondition!$E$2:$E$669,MATCH(KC_SPS_SubbasinAttributes!C433,PavementCondition!$D$2:$D$669,0)),"N/A")</f>
        <v>59</v>
      </c>
      <c r="AF433">
        <f>INDEX(SpawnerMortality!$E$2:$E$1331,MATCH(KC_SPS_SubbasinAttributes!C433,SpawnerMortality!$D$2:$D$1331,0))</f>
        <v>0.37737827299999999</v>
      </c>
      <c r="AG433" s="25">
        <f>IFERROR(_xlfn.XLOOKUP($C433,WQBE_Loading!$C$4:$C$3072,WQBE_Loading!G$4:G$3072,,0,),"")</f>
        <v>3.0065037926546951</v>
      </c>
      <c r="AH433" s="25">
        <f>IFERROR(_xlfn.XLOOKUP($C433,WQBE_Loading!$C$4:$C$3072,WQBE_Loading!H$4:H$3072,,0,),"")</f>
        <v>15.688555611666301</v>
      </c>
      <c r="AI433" s="25">
        <f>IFERROR(_xlfn.XLOOKUP($C433,WQBE_Loading!$C$4:$C$3072,WQBE_Loading!I$4:I$3072,,0,),"")</f>
        <v>351.40436096695998</v>
      </c>
      <c r="AJ433" s="25">
        <f>IFERROR(_xlfn.XLOOKUP($C433,WQBE_Loading!$C$4:$C$3072,WQBE_Loading!J$4:J$3072,,0,),"")</f>
        <v>29.254226707742951</v>
      </c>
      <c r="AK433" s="25">
        <f>IFERROR(_xlfn.XLOOKUP($C433,WQBE_Loading!$C$4:$C$3072,WQBE_Loading!K$4:K$3072,,0,),"")</f>
        <v>12414.875967960601</v>
      </c>
      <c r="AL433" s="25">
        <f>IFERROR(_xlfn.XLOOKUP($C433,WQBE_Loading!$C$4:$C$3072,WQBE_Loading!L$4:L$3072,,0,),"")</f>
        <v>4.46197685388429E-3</v>
      </c>
      <c r="AM433" s="25">
        <f>IFERROR(_xlfn.XLOOKUP($C433,WQBE_Loading!$C$4:$C$3072,WQBE_Loading!M$4:M$3072,,0,),"")</f>
        <v>4.8468865996075699E-4</v>
      </c>
      <c r="AN433" s="25">
        <f>IFERROR(_xlfn.XLOOKUP($C433,WQBE_Loading!$C$4:$C$3072,WQBE_Loading!N$4:N$3072,,0,),"")</f>
        <v>0.15429329333722602</v>
      </c>
      <c r="AO433" s="25">
        <f>IFERROR(_xlfn.XLOOKUP($C433,WQBE_Loading!$C$4:$C$3072,WQBE_Loading!O$4:O$3072,,0,),"")</f>
        <v>0.64648261166014498</v>
      </c>
      <c r="AP433" s="25">
        <f>IFERROR(_xlfn.XLOOKUP($C433,WQBE_Loading!$C$4:$C$3072,WQBE_Loading!P$4:P$3072,,0,),"")</f>
        <v>0.85461936224312707</v>
      </c>
      <c r="AQ433" s="13">
        <f>IFERROR(_xlfn.XLOOKUP($C433,WQBE_Loading!$C$4:$C$3072,WQBE_Loading!Q$4:Q$3072,,0,),"")</f>
        <v>10132137.821132496</v>
      </c>
      <c r="AR433">
        <f>_xlfn.XLOOKUP(C433,UrbanHeat!$A$2:$A$1333,UrbanHeat!$B$2:$B$1333,,0,)</f>
        <v>10.013999999999999</v>
      </c>
      <c r="AS433" s="25">
        <f>_xlfn.XLOOKUP($C433,TNC_Loading!$A$2:$A$1332,TNC_Loading!B$2:B$1332,,0,)</f>
        <v>9.4670000000000005</v>
      </c>
      <c r="AT433" s="25">
        <f>_xlfn.XLOOKUP($C433,TNC_Loading!$A$2:$A$1332,TNC_Loading!C$2:C$1332,,0,)</f>
        <v>4.4550000000000001</v>
      </c>
      <c r="AU433" s="25">
        <f>_xlfn.XLOOKUP($C433,TNC_Loading!$A$2:$A$1332,TNC_Loading!D$2:D$1332,,0,)</f>
        <v>21.18</v>
      </c>
      <c r="AV433" s="25">
        <f>_xlfn.XLOOKUP($C433,TNC_Loading!$A$2:$A$1332,TNC_Loading!E$2:E$1332,,0,)</f>
        <v>20.91</v>
      </c>
      <c r="AW433" s="25">
        <f>_xlfn.XLOOKUP($C433,TNC_Loading!$A$2:$A$1332,TNC_Loading!F$2:F$1332,,0,)</f>
        <v>391.12599999999998</v>
      </c>
      <c r="AX433">
        <f>_xlfn.XLOOKUP(C433,BIBI!$D$2:$D$1332,BIBI!$F$2:$F$1332,,0,)</f>
        <v>0</v>
      </c>
      <c r="AY433">
        <f>_xlfn.XLOOKUP(C433,FacilityCounts!$A$3:$A$1333,FacilityCounts!$B$3:$B$1333,,0,)</f>
        <v>0</v>
      </c>
      <c r="AZ433">
        <f>_xlfn.XLOOKUP(C433,FacilityCounts!$D$3:$D$1333,FacilityCounts!$E$3:$E$1333,,0,)</f>
        <v>0</v>
      </c>
      <c r="BA433">
        <f>_xlfn.XLOOKUP(C433,FacilityCounts!$G$3:$G$1333,FacilityCounts!$H$3:$H$1333,,0,)</f>
        <v>0</v>
      </c>
      <c r="BB433">
        <f>IFERROR(_xlfn.XLOOKUP(C433,'DA to P Sensitive Lakes'!$P$2:$P$44,'DA to P Sensitive Lakes'!$Q$2:$Q$44,,0,),0)</f>
        <v>0</v>
      </c>
      <c r="BC433" s="25">
        <f>_xlfn.XLOOKUP(C433,'Historic Runoff (mm)'!$A$2:$A$1332,'Historic Runoff (mm)'!$B$2:$B$1332,,0,)</f>
        <v>588.75099999999998</v>
      </c>
      <c r="BD433">
        <f>_xlfn.XLOOKUP(C433,DrainageComplaint!$A$2:$A$1332,DrainageComplaint!$B$2:$B$1332,,0,)</f>
        <v>0</v>
      </c>
      <c r="BE433">
        <f>_xlfn.XLOOKUP(C433,PAD_Area!$G$2:$G$1332,PAD_Area!$H$2:$H$1332,,0,)</f>
        <v>0</v>
      </c>
    </row>
    <row r="434" spans="1:57" x14ac:dyDescent="0.2">
      <c r="A434" s="2">
        <v>431</v>
      </c>
      <c r="B434" s="2">
        <v>432</v>
      </c>
      <c r="C434" s="20">
        <v>1004270</v>
      </c>
      <c r="D434" s="3" t="s">
        <v>23</v>
      </c>
      <c r="E434" s="3" t="s">
        <v>24</v>
      </c>
      <c r="F434" s="3">
        <v>5074.2470000000003</v>
      </c>
      <c r="G434" s="3">
        <v>122044.668594</v>
      </c>
      <c r="H434" s="3">
        <v>221033305.33899999</v>
      </c>
      <c r="I434" s="2">
        <v>6</v>
      </c>
      <c r="J434" s="2">
        <v>1</v>
      </c>
      <c r="K434" s="2">
        <v>1</v>
      </c>
      <c r="L434" s="2">
        <v>2</v>
      </c>
      <c r="M434" s="3">
        <v>0</v>
      </c>
      <c r="N434" s="2">
        <f>_xlfn.XLOOKUP(C434,Shellfish_Presence!$E$3:$E$1333,Shellfish_Presence!$G$3:$G$1333,,0,)</f>
        <v>1</v>
      </c>
      <c r="O434" s="3">
        <v>0</v>
      </c>
      <c r="P434" s="3">
        <v>4.3744798749685287E-2</v>
      </c>
      <c r="Q434" s="2">
        <v>0</v>
      </c>
      <c r="R434" s="3">
        <v>0.99998897314071655</v>
      </c>
      <c r="S434" s="3">
        <v>3.3964600414037704E-2</v>
      </c>
      <c r="T434" s="3">
        <v>1009640</v>
      </c>
      <c r="U434" s="3">
        <v>1696770</v>
      </c>
      <c r="V434" s="2">
        <v>0</v>
      </c>
      <c r="W434" s="3">
        <f t="shared" si="12"/>
        <v>0</v>
      </c>
      <c r="X434">
        <f t="shared" si="13"/>
        <v>1.6805693118339211</v>
      </c>
      <c r="Y434">
        <f>IFERROR(INDEX('Parcel Year'!$N$3:$N$1175,MATCH(KC_SPS_SubbasinAttributes!C434,'Parcel Year'!$M$3:$M$1175,0)),0)</f>
        <v>0.52123048862131327</v>
      </c>
      <c r="Z434">
        <f>INDEX(Imperviousness!$B$2:$B$1332,MATCH(KC_SPS_SubbasinAttributes!C434,Imperviousness!$A$2:$A$1332,0))</f>
        <v>0.52700000000000002</v>
      </c>
      <c r="AA434">
        <f>INDEX('Flow Duration Index'!$B$2:$B$1332,MATCH(KC_SPS_SubbasinAttributes!C434,'Flow Duration Index'!$A$2:$A$1332,0))</f>
        <v>5.5419999999999998</v>
      </c>
      <c r="AB434">
        <f>INDEX(Opportunity_Index!$G$2:$G$1333,MATCH(KC_SPS_SubbasinAttributes!C434,Opportunity_Index!$F$2:$F$1333,0))</f>
        <v>0.1573</v>
      </c>
      <c r="AC434">
        <f>INDEX(Traffic!$B$2:$B$1332,MATCH(KC_SPS_SubbasinAttributes!C434,Traffic!$A$2:$A$1332,0))</f>
        <v>7848.8850000000002</v>
      </c>
      <c r="AD434">
        <f>INDEX(EquityScore!$F$3:$F$1334,MATCH(KC_SPS_SubbasinAttributes!C434,EquityScore!$E$3:$E$1334,0))</f>
        <v>2</v>
      </c>
      <c r="AE434" t="str">
        <f>IFERROR(INDEX(PavementCondition!$E$2:$E$669,MATCH(KC_SPS_SubbasinAttributes!C434,PavementCondition!$D$2:$D$669,0)),"N/A")</f>
        <v>N/A</v>
      </c>
      <c r="AF434">
        <f>INDEX(SpawnerMortality!$E$2:$E$1331,MATCH(KC_SPS_SubbasinAttributes!C434,SpawnerMortality!$D$2:$D$1331,0))</f>
        <v>0.30932644949999999</v>
      </c>
      <c r="AG434" s="25">
        <f>IFERROR(_xlfn.XLOOKUP($C434,WQBE_Loading!$C$4:$C$3072,WQBE_Loading!G$4:G$3072,,0,),"")</f>
        <v>20.962015146648397</v>
      </c>
      <c r="AH434" s="25">
        <f>IFERROR(_xlfn.XLOOKUP($C434,WQBE_Loading!$C$4:$C$3072,WQBE_Loading!H$4:H$3072,,0,),"")</f>
        <v>112.2693826361305</v>
      </c>
      <c r="AI434" s="25">
        <f>IFERROR(_xlfn.XLOOKUP($C434,WQBE_Loading!$C$4:$C$3072,WQBE_Loading!I$4:I$3072,,0,),"")</f>
        <v>2445.8471113195251</v>
      </c>
      <c r="AJ434" s="25">
        <f>IFERROR(_xlfn.XLOOKUP($C434,WQBE_Loading!$C$4:$C$3072,WQBE_Loading!J$4:J$3072,,0,),"")</f>
        <v>209.54760005669149</v>
      </c>
      <c r="AK434" s="25">
        <f>IFERROR(_xlfn.XLOOKUP($C434,WQBE_Loading!$C$4:$C$3072,WQBE_Loading!K$4:K$3072,,0,),"")</f>
        <v>88878.844426945841</v>
      </c>
      <c r="AL434" s="25">
        <f>IFERROR(_xlfn.XLOOKUP($C434,WQBE_Loading!$C$4:$C$3072,WQBE_Loading!L$4:L$3072,,0,),"")</f>
        <v>3.2031743129902396E-2</v>
      </c>
      <c r="AM434" s="25">
        <f>IFERROR(_xlfn.XLOOKUP($C434,WQBE_Loading!$C$4:$C$3072,WQBE_Loading!M$4:M$3072,,0,),"")</f>
        <v>3.4261550215224802E-3</v>
      </c>
      <c r="AN434" s="25">
        <f>IFERROR(_xlfn.XLOOKUP($C434,WQBE_Loading!$C$4:$C$3072,WQBE_Loading!N$4:N$3072,,0,),"")</f>
        <v>1.0189807785640501</v>
      </c>
      <c r="AO434" s="25">
        <f>IFERROR(_xlfn.XLOOKUP($C434,WQBE_Loading!$C$4:$C$3072,WQBE_Loading!O$4:O$3072,,0,),"")</f>
        <v>4.5069990629962398</v>
      </c>
      <c r="AP434" s="25">
        <f>IFERROR(_xlfn.XLOOKUP($C434,WQBE_Loading!$C$4:$C$3072,WQBE_Loading!P$4:P$3072,,0,),"")</f>
        <v>6.8121436346776196</v>
      </c>
      <c r="AQ434" s="13">
        <f>IFERROR(_xlfn.XLOOKUP($C434,WQBE_Loading!$C$4:$C$3072,WQBE_Loading!Q$4:Q$3072,,0,),"")</f>
        <v>75806600.640385211</v>
      </c>
      <c r="AR434">
        <f>_xlfn.XLOOKUP(C434,UrbanHeat!$A$2:$A$1333,UrbanHeat!$B$2:$B$1333,,0,)</f>
        <v>16.512</v>
      </c>
      <c r="AS434" s="25">
        <f>_xlfn.XLOOKUP($C434,TNC_Loading!$A$2:$A$1332,TNC_Loading!B$2:B$1332,,0,)</f>
        <v>12.090999999999999</v>
      </c>
      <c r="AT434" s="25">
        <f>_xlfn.XLOOKUP($C434,TNC_Loading!$A$2:$A$1332,TNC_Loading!C$2:C$1332,,0,)</f>
        <v>8.1289999999999996</v>
      </c>
      <c r="AU434" s="25">
        <f>_xlfn.XLOOKUP($C434,TNC_Loading!$A$2:$A$1332,TNC_Loading!D$2:D$1332,,0,)</f>
        <v>22.411999999999999</v>
      </c>
      <c r="AV434" s="25">
        <f>_xlfn.XLOOKUP($C434,TNC_Loading!$A$2:$A$1332,TNC_Loading!E$2:E$1332,,0,)</f>
        <v>24.013999999999999</v>
      </c>
      <c r="AW434" s="25">
        <f>_xlfn.XLOOKUP($C434,TNC_Loading!$A$2:$A$1332,TNC_Loading!F$2:F$1332,,0,)</f>
        <v>646.98900000000003</v>
      </c>
      <c r="AX434">
        <f>_xlfn.XLOOKUP(C434,BIBI!$D$2:$D$1332,BIBI!$F$2:$F$1332,,0,)</f>
        <v>0</v>
      </c>
      <c r="AY434">
        <f>_xlfn.XLOOKUP(C434,FacilityCounts!$A$3:$A$1333,FacilityCounts!$B$3:$B$1333,,0,)</f>
        <v>0</v>
      </c>
      <c r="AZ434">
        <f>_xlfn.XLOOKUP(C434,FacilityCounts!$D$3:$D$1333,FacilityCounts!$E$3:$E$1333,,0,)</f>
        <v>0</v>
      </c>
      <c r="BA434">
        <f>_xlfn.XLOOKUP(C434,FacilityCounts!$G$3:$G$1333,FacilityCounts!$H$3:$H$1333,,0,)</f>
        <v>0</v>
      </c>
      <c r="BB434">
        <f>IFERROR(_xlfn.XLOOKUP(C434,'DA to P Sensitive Lakes'!$P$2:$P$44,'DA to P Sensitive Lakes'!$Q$2:$Q$44,,0,),0)</f>
        <v>1</v>
      </c>
      <c r="BC434" s="25">
        <f>_xlfn.XLOOKUP(C434,'Historic Runoff (mm)'!$A$2:$A$1332,'Historic Runoff (mm)'!$B$2:$B$1332,,0,)</f>
        <v>636.44600000000003</v>
      </c>
      <c r="BD434">
        <f>_xlfn.XLOOKUP(C434,DrainageComplaint!$A$2:$A$1332,DrainageComplaint!$B$2:$B$1332,,0,)</f>
        <v>2</v>
      </c>
      <c r="BE434">
        <f>_xlfn.XLOOKUP(C434,PAD_Area!$G$2:$G$1332,PAD_Area!$H$2:$H$1332,,0,)</f>
        <v>0</v>
      </c>
    </row>
    <row r="435" spans="1:57" x14ac:dyDescent="0.2">
      <c r="A435" s="2">
        <v>432</v>
      </c>
      <c r="B435" s="2">
        <v>433</v>
      </c>
      <c r="C435" s="20">
        <v>1004271</v>
      </c>
      <c r="D435" s="3" t="s">
        <v>26</v>
      </c>
      <c r="E435" s="3" t="s">
        <v>27</v>
      </c>
      <c r="F435" s="3">
        <v>3095.92</v>
      </c>
      <c r="G435" s="3">
        <v>95320.545063099999</v>
      </c>
      <c r="H435" s="3">
        <v>134857733.76699999</v>
      </c>
      <c r="I435" s="2">
        <v>4</v>
      </c>
      <c r="J435" s="2">
        <v>0</v>
      </c>
      <c r="K435" s="2">
        <v>1</v>
      </c>
      <c r="L435" s="2">
        <v>3</v>
      </c>
      <c r="M435" s="3">
        <v>0</v>
      </c>
      <c r="N435" s="2">
        <f>_xlfn.XLOOKUP(C435,Shellfish_Presence!$E$3:$E$1333,Shellfish_Presence!$G$3:$G$1333,,0,)</f>
        <v>0</v>
      </c>
      <c r="O435" s="3">
        <v>9.6888497471809387E-2</v>
      </c>
      <c r="P435" s="3">
        <v>2.5599200278520584E-2</v>
      </c>
      <c r="Q435" s="2">
        <v>2</v>
      </c>
      <c r="R435" s="3">
        <v>1</v>
      </c>
      <c r="S435" s="3">
        <v>0</v>
      </c>
      <c r="T435" s="3">
        <v>453100</v>
      </c>
      <c r="U435" s="3">
        <v>792554</v>
      </c>
      <c r="V435" s="2">
        <v>0</v>
      </c>
      <c r="W435" s="3">
        <f t="shared" si="12"/>
        <v>0</v>
      </c>
      <c r="X435">
        <f t="shared" si="13"/>
        <v>1.7491811962039285</v>
      </c>
      <c r="Y435">
        <f>IFERROR(INDEX('Parcel Year'!$N$3:$N$1175,MATCH(KC_SPS_SubbasinAttributes!C435,'Parcel Year'!$M$3:$M$1175,0)),0)</f>
        <v>0.48351301252841949</v>
      </c>
      <c r="Z435">
        <f>INDEX(Imperviousness!$B$2:$B$1332,MATCH(KC_SPS_SubbasinAttributes!C435,Imperviousness!$A$2:$A$1332,0))</f>
        <v>0.36499999999999999</v>
      </c>
      <c r="AA435">
        <f>INDEX('Flow Duration Index'!$B$2:$B$1332,MATCH(KC_SPS_SubbasinAttributes!C435,'Flow Duration Index'!$A$2:$A$1332,0))</f>
        <v>5.8940000000000001</v>
      </c>
      <c r="AB435">
        <f>INDEX(Opportunity_Index!$G$2:$G$1333,MATCH(KC_SPS_SubbasinAttributes!C435,Opportunity_Index!$F$2:$F$1333,0))</f>
        <v>0.22309999999999999</v>
      </c>
      <c r="AC435">
        <f>INDEX(Traffic!$B$2:$B$1332,MATCH(KC_SPS_SubbasinAttributes!C435,Traffic!$A$2:$A$1332,0))</f>
        <v>1774.87</v>
      </c>
      <c r="AD435">
        <f>INDEX(EquityScore!$F$3:$F$1334,MATCH(KC_SPS_SubbasinAttributes!C435,EquityScore!$E$3:$E$1334,0))</f>
        <v>1.5</v>
      </c>
      <c r="AE435" t="str">
        <f>IFERROR(INDEX(PavementCondition!$E$2:$E$669,MATCH(KC_SPS_SubbasinAttributes!C435,PavementCondition!$D$2:$D$669,0)),"N/A")</f>
        <v>N/A</v>
      </c>
      <c r="AF435">
        <f>INDEX(SpawnerMortality!$E$2:$E$1331,MATCH(KC_SPS_SubbasinAttributes!C435,SpawnerMortality!$D$2:$D$1331,0))</f>
        <v>0.21334232650000001</v>
      </c>
      <c r="AG435" s="25">
        <f>IFERROR(_xlfn.XLOOKUP($C435,WQBE_Loading!$C$4:$C$3072,WQBE_Loading!G$4:G$3072,,0,),"")</f>
        <v>23.947292039200647</v>
      </c>
      <c r="AH435" s="25">
        <f>IFERROR(_xlfn.XLOOKUP($C435,WQBE_Loading!$C$4:$C$3072,WQBE_Loading!H$4:H$3072,,0,),"")</f>
        <v>125.455710618758</v>
      </c>
      <c r="AI435" s="25">
        <f>IFERROR(_xlfn.XLOOKUP($C435,WQBE_Loading!$C$4:$C$3072,WQBE_Loading!I$4:I$3072,,0,),"")</f>
        <v>2838.533598545795</v>
      </c>
      <c r="AJ435" s="25">
        <f>IFERROR(_xlfn.XLOOKUP($C435,WQBE_Loading!$C$4:$C$3072,WQBE_Loading!J$4:J$3072,,0,),"")</f>
        <v>235.9761496028415</v>
      </c>
      <c r="AK435" s="25">
        <f>IFERROR(_xlfn.XLOOKUP($C435,WQBE_Loading!$C$4:$C$3072,WQBE_Loading!K$4:K$3072,,0,),"")</f>
        <v>112533.981335859</v>
      </c>
      <c r="AL435" s="25">
        <f>IFERROR(_xlfn.XLOOKUP($C435,WQBE_Loading!$C$4:$C$3072,WQBE_Loading!L$4:L$3072,,0,),"")</f>
        <v>4.1798338313942404E-2</v>
      </c>
      <c r="AM435" s="25">
        <f>IFERROR(_xlfn.XLOOKUP($C435,WQBE_Loading!$C$4:$C$3072,WQBE_Loading!M$4:M$3072,,0,),"")</f>
        <v>3.3382355715307248E-3</v>
      </c>
      <c r="AN435" s="25">
        <f>IFERROR(_xlfn.XLOOKUP($C435,WQBE_Loading!$C$4:$C$3072,WQBE_Loading!N$4:N$3072,,0,),"")</f>
        <v>1.487302592500275</v>
      </c>
      <c r="AO435" s="25">
        <f>IFERROR(_xlfn.XLOOKUP($C435,WQBE_Loading!$C$4:$C$3072,WQBE_Loading!O$4:O$3072,,0,),"")</f>
        <v>5.9031292789802343</v>
      </c>
      <c r="AP435" s="25">
        <f>IFERROR(_xlfn.XLOOKUP($C435,WQBE_Loading!$C$4:$C$3072,WQBE_Loading!P$4:P$3072,,0,),"")</f>
        <v>7.2898629671011301</v>
      </c>
      <c r="AQ435" s="13">
        <f>IFERROR(_xlfn.XLOOKUP($C435,WQBE_Loading!$C$4:$C$3072,WQBE_Loading!Q$4:Q$3072,,0,),"")</f>
        <v>78354537.331162661</v>
      </c>
      <c r="AR435">
        <f>_xlfn.XLOOKUP(C435,UrbanHeat!$A$2:$A$1333,UrbanHeat!$B$2:$B$1333,,0,)</f>
        <v>16.141999999999999</v>
      </c>
      <c r="AS435" s="25">
        <f>_xlfn.XLOOKUP($C435,TNC_Loading!$A$2:$A$1332,TNC_Loading!B$2:B$1332,,0,)</f>
        <v>10.086</v>
      </c>
      <c r="AT435" s="25">
        <f>_xlfn.XLOOKUP($C435,TNC_Loading!$A$2:$A$1332,TNC_Loading!C$2:C$1332,,0,)</f>
        <v>8.1989999999999998</v>
      </c>
      <c r="AU435" s="25">
        <f>_xlfn.XLOOKUP($C435,TNC_Loading!$A$2:$A$1332,TNC_Loading!D$2:D$1332,,0,)</f>
        <v>15.513</v>
      </c>
      <c r="AV435" s="25">
        <f>_xlfn.XLOOKUP($C435,TNC_Loading!$A$2:$A$1332,TNC_Loading!E$2:E$1332,,0,)</f>
        <v>20.606999999999999</v>
      </c>
      <c r="AW435" s="25">
        <f>_xlfn.XLOOKUP($C435,TNC_Loading!$A$2:$A$1332,TNC_Loading!F$2:F$1332,,0,)</f>
        <v>428.58100000000002</v>
      </c>
      <c r="AX435">
        <f>_xlfn.XLOOKUP(C435,BIBI!$D$2:$D$1332,BIBI!$F$2:$F$1332,,0,)</f>
        <v>12.6</v>
      </c>
      <c r="AY435">
        <f>_xlfn.XLOOKUP(C435,FacilityCounts!$A$3:$A$1333,FacilityCounts!$B$3:$B$1333,,0,)</f>
        <v>0</v>
      </c>
      <c r="AZ435">
        <f>_xlfn.XLOOKUP(C435,FacilityCounts!$D$3:$D$1333,FacilityCounts!$E$3:$E$1333,,0,)</f>
        <v>0</v>
      </c>
      <c r="BA435">
        <f>_xlfn.XLOOKUP(C435,FacilityCounts!$G$3:$G$1333,FacilityCounts!$H$3:$H$1333,,0,)</f>
        <v>0</v>
      </c>
      <c r="BB435">
        <f>IFERROR(_xlfn.XLOOKUP(C435,'DA to P Sensitive Lakes'!$P$2:$P$44,'DA to P Sensitive Lakes'!$Q$2:$Q$44,,0,),0)</f>
        <v>0</v>
      </c>
      <c r="BC435" s="25">
        <f>_xlfn.XLOOKUP(C435,'Historic Runoff (mm)'!$A$2:$A$1332,'Historic Runoff (mm)'!$B$2:$B$1332,,0,)</f>
        <v>612.68499999999995</v>
      </c>
      <c r="BD435">
        <f>_xlfn.XLOOKUP(C435,DrainageComplaint!$A$2:$A$1332,DrainageComplaint!$B$2:$B$1332,,0,)</f>
        <v>1</v>
      </c>
      <c r="BE435">
        <f>_xlfn.XLOOKUP(C435,PAD_Area!$G$2:$G$1332,PAD_Area!$H$2:$H$1332,,0,)</f>
        <v>0</v>
      </c>
    </row>
    <row r="436" spans="1:57" x14ac:dyDescent="0.2">
      <c r="A436" s="2">
        <v>433</v>
      </c>
      <c r="B436" s="2">
        <v>434</v>
      </c>
      <c r="C436" s="20">
        <v>1100010</v>
      </c>
      <c r="D436" s="3" t="s">
        <v>436</v>
      </c>
      <c r="E436" s="3" t="s">
        <v>437</v>
      </c>
      <c r="F436" s="3">
        <v>2900.3209999999999</v>
      </c>
      <c r="G436" s="3">
        <v>125292.053464</v>
      </c>
      <c r="H436" s="3">
        <v>126337473.84900001</v>
      </c>
      <c r="I436" s="2">
        <v>9</v>
      </c>
      <c r="J436" s="2">
        <v>0</v>
      </c>
      <c r="K436" s="2">
        <v>0</v>
      </c>
      <c r="L436" s="2">
        <v>0</v>
      </c>
      <c r="M436" s="3">
        <v>0</v>
      </c>
      <c r="N436" s="2">
        <f>_xlfn.XLOOKUP(C436,Shellfish_Presence!$E$3:$E$1333,Shellfish_Presence!$G$3:$G$1333,,0,)</f>
        <v>0</v>
      </c>
      <c r="O436" s="3">
        <v>0.2389180064201355</v>
      </c>
      <c r="P436" s="3">
        <v>0</v>
      </c>
      <c r="Q436" s="2">
        <v>0</v>
      </c>
      <c r="R436" s="3">
        <v>0.98636001348495483</v>
      </c>
      <c r="S436" s="3">
        <v>0</v>
      </c>
      <c r="T436" s="3">
        <v>620394</v>
      </c>
      <c r="U436" s="3">
        <v>944674</v>
      </c>
      <c r="V436" s="2">
        <v>0</v>
      </c>
      <c r="W436" s="3">
        <f t="shared" si="12"/>
        <v>0</v>
      </c>
      <c r="X436">
        <f t="shared" si="13"/>
        <v>1.5227000905875943</v>
      </c>
      <c r="Y436">
        <f>IFERROR(INDEX('Parcel Year'!$N$3:$N$1175,MATCH(KC_SPS_SubbasinAttributes!C436,'Parcel Year'!$M$3:$M$1175,0)),0)</f>
        <v>0.40956203741549047</v>
      </c>
      <c r="Z436">
        <f>INDEX(Imperviousness!$B$2:$B$1332,MATCH(KC_SPS_SubbasinAttributes!C436,Imperviousness!$A$2:$A$1332,0))</f>
        <v>0.70899999999999996</v>
      </c>
      <c r="AA436">
        <f>INDEX('Flow Duration Index'!$B$2:$B$1332,MATCH(KC_SPS_SubbasinAttributes!C436,'Flow Duration Index'!$A$2:$A$1332,0))</f>
        <v>5.883</v>
      </c>
      <c r="AB436">
        <f>INDEX(Opportunity_Index!$G$2:$G$1333,MATCH(KC_SPS_SubbasinAttributes!C436,Opportunity_Index!$F$2:$F$1333,0))</f>
        <v>0.2717</v>
      </c>
      <c r="AC436">
        <f>INDEX(Traffic!$B$2:$B$1332,MATCH(KC_SPS_SubbasinAttributes!C436,Traffic!$A$2:$A$1332,0))</f>
        <v>8135.1469999999999</v>
      </c>
      <c r="AD436">
        <f>INDEX(EquityScore!$F$3:$F$1334,MATCH(KC_SPS_SubbasinAttributes!C436,EquityScore!$E$3:$E$1334,0))</f>
        <v>2.3333333299999999</v>
      </c>
      <c r="AE436" t="str">
        <f>IFERROR(INDEX(PavementCondition!$E$2:$E$669,MATCH(KC_SPS_SubbasinAttributes!C436,PavementCondition!$D$2:$D$669,0)),"N/A")</f>
        <v>N/A</v>
      </c>
      <c r="AF436">
        <f>INDEX(SpawnerMortality!$E$2:$E$1331,MATCH(KC_SPS_SubbasinAttributes!C436,SpawnerMortality!$D$2:$D$1331,0))</f>
        <v>0</v>
      </c>
      <c r="AG436" s="25">
        <f>IFERROR(_xlfn.XLOOKUP($C436,WQBE_Loading!$C$4:$C$3072,WQBE_Loading!G$4:G$3072,,0,),"")</f>
        <v>22.905040727432898</v>
      </c>
      <c r="AH436" s="25">
        <f>IFERROR(_xlfn.XLOOKUP($C436,WQBE_Loading!$C$4:$C$3072,WQBE_Loading!H$4:H$3072,,0,),"")</f>
        <v>146.22750680233798</v>
      </c>
      <c r="AI436" s="25">
        <f>IFERROR(_xlfn.XLOOKUP($C436,WQBE_Loading!$C$4:$C$3072,WQBE_Loading!I$4:I$3072,,0,),"")</f>
        <v>1914.4373491114552</v>
      </c>
      <c r="AJ436" s="25">
        <f>IFERROR(_xlfn.XLOOKUP($C436,WQBE_Loading!$C$4:$C$3072,WQBE_Loading!J$4:J$3072,,0,),"")</f>
        <v>213.41434591355647</v>
      </c>
      <c r="AK436" s="25">
        <f>IFERROR(_xlfn.XLOOKUP($C436,WQBE_Loading!$C$4:$C$3072,WQBE_Loading!K$4:K$3072,,0,),"")</f>
        <v>116641.548665436</v>
      </c>
      <c r="AL436" s="25">
        <f>IFERROR(_xlfn.XLOOKUP($C436,WQBE_Loading!$C$4:$C$3072,WQBE_Loading!L$4:L$3072,,0,),"")</f>
        <v>3.459831668298325E-2</v>
      </c>
      <c r="AM436" s="25">
        <f>IFERROR(_xlfn.XLOOKUP($C436,WQBE_Loading!$C$4:$C$3072,WQBE_Loading!M$4:M$3072,,0,),"")</f>
        <v>4.1446494406655442E-3</v>
      </c>
      <c r="AN436" s="25">
        <f>IFERROR(_xlfn.XLOOKUP($C436,WQBE_Loading!$C$4:$C$3072,WQBE_Loading!N$4:N$3072,,0,),"")</f>
        <v>0.8646764608156895</v>
      </c>
      <c r="AO436" s="25">
        <f>IFERROR(_xlfn.XLOOKUP($C436,WQBE_Loading!$C$4:$C$3072,WQBE_Loading!O$4:O$3072,,0,),"")</f>
        <v>4.6971151204856803</v>
      </c>
      <c r="AP436" s="25">
        <f>IFERROR(_xlfn.XLOOKUP($C436,WQBE_Loading!$C$4:$C$3072,WQBE_Loading!P$4:P$3072,,0,),"")</f>
        <v>10.49860904941435</v>
      </c>
      <c r="AQ436" s="13">
        <f>IFERROR(_xlfn.XLOOKUP($C436,WQBE_Loading!$C$4:$C$3072,WQBE_Loading!Q$4:Q$3072,,0,),"")</f>
        <v>54187032.515338302</v>
      </c>
      <c r="AR436">
        <f>_xlfn.XLOOKUP(C436,UrbanHeat!$A$2:$A$1333,UrbanHeat!$B$2:$B$1333,,0,)</f>
        <v>14.981999999999999</v>
      </c>
      <c r="AS436" s="25">
        <f>_xlfn.XLOOKUP($C436,TNC_Loading!$A$2:$A$1332,TNC_Loading!B$2:B$1332,,0,)</f>
        <v>16.163</v>
      </c>
      <c r="AT436" s="25">
        <f>_xlfn.XLOOKUP($C436,TNC_Loading!$A$2:$A$1332,TNC_Loading!C$2:C$1332,,0,)</f>
        <v>16.097999999999999</v>
      </c>
      <c r="AU436" s="25">
        <f>_xlfn.XLOOKUP($C436,TNC_Loading!$A$2:$A$1332,TNC_Loading!D$2:D$1332,,0,)</f>
        <v>36.838000000000001</v>
      </c>
      <c r="AV436" s="25">
        <f>_xlfn.XLOOKUP($C436,TNC_Loading!$A$2:$A$1332,TNC_Loading!E$2:E$1332,,0,)</f>
        <v>55.088999999999999</v>
      </c>
      <c r="AW436" s="25">
        <f>_xlfn.XLOOKUP($C436,TNC_Loading!$A$2:$A$1332,TNC_Loading!F$2:F$1332,,0,)</f>
        <v>663.72299999999996</v>
      </c>
      <c r="AX436">
        <f>_xlfn.XLOOKUP(C436,BIBI!$D$2:$D$1332,BIBI!$F$2:$F$1332,,0,)</f>
        <v>0</v>
      </c>
      <c r="AY436">
        <f>_xlfn.XLOOKUP(C436,FacilityCounts!$A$3:$A$1333,FacilityCounts!$B$3:$B$1333,,0,)</f>
        <v>0</v>
      </c>
      <c r="AZ436">
        <f>_xlfn.XLOOKUP(C436,FacilityCounts!$D$3:$D$1333,FacilityCounts!$E$3:$E$1333,,0,)</f>
        <v>0</v>
      </c>
      <c r="BA436">
        <f>_xlfn.XLOOKUP(C436,FacilityCounts!$G$3:$G$1333,FacilityCounts!$H$3:$H$1333,,0,)</f>
        <v>0</v>
      </c>
      <c r="BB436">
        <f>IFERROR(_xlfn.XLOOKUP(C436,'DA to P Sensitive Lakes'!$P$2:$P$44,'DA to P Sensitive Lakes'!$Q$2:$Q$44,,0,),0)</f>
        <v>0</v>
      </c>
      <c r="BC436" s="25">
        <f>_xlfn.XLOOKUP(C436,'Historic Runoff (mm)'!$A$2:$A$1332,'Historic Runoff (mm)'!$B$2:$B$1332,,0,)</f>
        <v>706.16</v>
      </c>
      <c r="BD436">
        <f>_xlfn.XLOOKUP(C436,DrainageComplaint!$A$2:$A$1332,DrainageComplaint!$B$2:$B$1332,,0,)</f>
        <v>4</v>
      </c>
      <c r="BE436">
        <f>_xlfn.XLOOKUP(C436,PAD_Area!$G$2:$G$1332,PAD_Area!$H$2:$H$1332,,0,)</f>
        <v>0</v>
      </c>
    </row>
    <row r="437" spans="1:57" x14ac:dyDescent="0.2">
      <c r="A437" s="2">
        <v>434</v>
      </c>
      <c r="B437" s="2">
        <v>435</v>
      </c>
      <c r="C437" s="20">
        <v>1100020</v>
      </c>
      <c r="D437" s="3" t="s">
        <v>436</v>
      </c>
      <c r="E437" s="3" t="s">
        <v>437</v>
      </c>
      <c r="F437" s="3">
        <v>112.95</v>
      </c>
      <c r="G437" s="3">
        <v>28216.292748799999</v>
      </c>
      <c r="H437" s="3">
        <v>4920102.7753299996</v>
      </c>
      <c r="I437" s="2">
        <v>4</v>
      </c>
      <c r="J437" s="2">
        <v>0</v>
      </c>
      <c r="K437" s="2">
        <v>0</v>
      </c>
      <c r="L437" s="2">
        <v>0</v>
      </c>
      <c r="M437" s="3">
        <v>0</v>
      </c>
      <c r="N437" s="2">
        <f>_xlfn.XLOOKUP(C437,Shellfish_Presence!$E$3:$E$1333,Shellfish_Presence!$G$3:$G$1333,,0,)</f>
        <v>0</v>
      </c>
      <c r="O437" s="3">
        <v>0</v>
      </c>
      <c r="P437" s="3">
        <v>0</v>
      </c>
      <c r="Q437" s="2">
        <v>0</v>
      </c>
      <c r="R437" s="3">
        <v>0.85896801948547363</v>
      </c>
      <c r="S437" s="3">
        <v>0</v>
      </c>
      <c r="T437" s="3">
        <v>14317.599609375</v>
      </c>
      <c r="U437" s="3">
        <v>26288.900390625</v>
      </c>
      <c r="V437" s="2">
        <v>0</v>
      </c>
      <c r="W437" s="3">
        <f t="shared" si="12"/>
        <v>0</v>
      </c>
      <c r="X437">
        <f t="shared" si="13"/>
        <v>1.8361248468920257</v>
      </c>
      <c r="Y437">
        <f>IFERROR(INDEX('Parcel Year'!$N$3:$N$1175,MATCH(KC_SPS_SubbasinAttributes!C437,'Parcel Year'!$M$3:$M$1175,0)),0)</f>
        <v>0.20110499858856201</v>
      </c>
      <c r="Z437">
        <f>INDEX(Imperviousness!$B$2:$B$1332,MATCH(KC_SPS_SubbasinAttributes!C437,Imperviousness!$A$2:$A$1332,0))</f>
        <v>0.90300000000000002</v>
      </c>
      <c r="AA437">
        <f>INDEX('Flow Duration Index'!$B$2:$B$1332,MATCH(KC_SPS_SubbasinAttributes!C437,'Flow Duration Index'!$A$2:$A$1332,0))</f>
        <v>5.4950000000000001</v>
      </c>
      <c r="AB437">
        <f>INDEX(Opportunity_Index!$G$2:$G$1333,MATCH(KC_SPS_SubbasinAttributes!C437,Opportunity_Index!$F$2:$F$1333,0))</f>
        <v>0.246</v>
      </c>
      <c r="AC437">
        <f>INDEX(Traffic!$B$2:$B$1332,MATCH(KC_SPS_SubbasinAttributes!C437,Traffic!$A$2:$A$1332,0))</f>
        <v>13994.606</v>
      </c>
      <c r="AD437">
        <f>INDEX(EquityScore!$F$3:$F$1334,MATCH(KC_SPS_SubbasinAttributes!C437,EquityScore!$E$3:$E$1334,0))</f>
        <v>2.3333333299999999</v>
      </c>
      <c r="AE437" t="str">
        <f>IFERROR(INDEX(PavementCondition!$E$2:$E$669,MATCH(KC_SPS_SubbasinAttributes!C437,PavementCondition!$D$2:$D$669,0)),"N/A")</f>
        <v>N/A</v>
      </c>
      <c r="AF437">
        <f>INDEX(SpawnerMortality!$E$2:$E$1331,MATCH(KC_SPS_SubbasinAttributes!C437,SpawnerMortality!$D$2:$D$1331,0))</f>
        <v>0</v>
      </c>
      <c r="AG437" s="25">
        <f>IFERROR(_xlfn.XLOOKUP($C437,WQBE_Loading!$C$4:$C$3072,WQBE_Loading!G$4:G$3072,,0,),"")</f>
        <v>1.5853383234168099</v>
      </c>
      <c r="AH437" s="25">
        <f>IFERROR(_xlfn.XLOOKUP($C437,WQBE_Loading!$C$4:$C$3072,WQBE_Loading!H$4:H$3072,,0,),"")</f>
        <v>11.5105840971245</v>
      </c>
      <c r="AI437" s="25">
        <f>IFERROR(_xlfn.XLOOKUP($C437,WQBE_Loading!$C$4:$C$3072,WQBE_Loading!I$4:I$3072,,0,),"")</f>
        <v>120.5614417028235</v>
      </c>
      <c r="AJ437" s="25">
        <f>IFERROR(_xlfn.XLOOKUP($C437,WQBE_Loading!$C$4:$C$3072,WQBE_Loading!J$4:J$3072,,0,),"")</f>
        <v>16.224396345614203</v>
      </c>
      <c r="AK437" s="25">
        <f>IFERROR(_xlfn.XLOOKUP($C437,WQBE_Loading!$C$4:$C$3072,WQBE_Loading!K$4:K$3072,,0,),"")</f>
        <v>8254.7073709671895</v>
      </c>
      <c r="AL437" s="25">
        <f>IFERROR(_xlfn.XLOOKUP($C437,WQBE_Loading!$C$4:$C$3072,WQBE_Loading!L$4:L$3072,,0,),"")</f>
        <v>1.9535107704745352E-3</v>
      </c>
      <c r="AM437" s="25">
        <f>IFERROR(_xlfn.XLOOKUP($C437,WQBE_Loading!$C$4:$C$3072,WQBE_Loading!M$4:M$3072,,0,),"")</f>
        <v>3.3478676448435896E-4</v>
      </c>
      <c r="AN437" s="25">
        <f>IFERROR(_xlfn.XLOOKUP($C437,WQBE_Loading!$C$4:$C$3072,WQBE_Loading!N$4:N$3072,,0,),"")</f>
        <v>4.2557981807548599E-2</v>
      </c>
      <c r="AO437" s="25">
        <f>IFERROR(_xlfn.XLOOKUP($C437,WQBE_Loading!$C$4:$C$3072,WQBE_Loading!O$4:O$3072,,0,),"")</f>
        <v>0.263091104032249</v>
      </c>
      <c r="AP437" s="25">
        <f>IFERROR(_xlfn.XLOOKUP($C437,WQBE_Loading!$C$4:$C$3072,WQBE_Loading!P$4:P$3072,,0,),"")</f>
        <v>0.91460909209153707</v>
      </c>
      <c r="AQ437" s="13">
        <f>IFERROR(_xlfn.XLOOKUP($C437,WQBE_Loading!$C$4:$C$3072,WQBE_Loading!Q$4:Q$3072,,0,),"")</f>
        <v>3654180.3083421551</v>
      </c>
      <c r="AR437">
        <f>_xlfn.XLOOKUP(C437,UrbanHeat!$A$2:$A$1333,UrbanHeat!$B$2:$B$1333,,0,)</f>
        <v>14.083</v>
      </c>
      <c r="AS437" s="25">
        <f>_xlfn.XLOOKUP($C437,TNC_Loading!$A$2:$A$1332,TNC_Loading!B$2:B$1332,,0,)</f>
        <v>18.231999999999999</v>
      </c>
      <c r="AT437" s="25">
        <f>_xlfn.XLOOKUP($C437,TNC_Loading!$A$2:$A$1332,TNC_Loading!C$2:C$1332,,0,)</f>
        <v>16.067</v>
      </c>
      <c r="AU437" s="25">
        <f>_xlfn.XLOOKUP($C437,TNC_Loading!$A$2:$A$1332,TNC_Loading!D$2:D$1332,,0,)</f>
        <v>61.624000000000002</v>
      </c>
      <c r="AV437" s="25">
        <f>_xlfn.XLOOKUP($C437,TNC_Loading!$A$2:$A$1332,TNC_Loading!E$2:E$1332,,0,)</f>
        <v>96.641000000000005</v>
      </c>
      <c r="AW437" s="25">
        <f>_xlfn.XLOOKUP($C437,TNC_Loading!$A$2:$A$1332,TNC_Loading!F$2:F$1332,,0,)</f>
        <v>492.05200000000002</v>
      </c>
      <c r="AX437">
        <f>_xlfn.XLOOKUP(C437,BIBI!$D$2:$D$1332,BIBI!$F$2:$F$1332,,0,)</f>
        <v>0</v>
      </c>
      <c r="AY437">
        <f>_xlfn.XLOOKUP(C437,FacilityCounts!$A$3:$A$1333,FacilityCounts!$B$3:$B$1333,,0,)</f>
        <v>0</v>
      </c>
      <c r="AZ437">
        <f>_xlfn.XLOOKUP(C437,FacilityCounts!$D$3:$D$1333,FacilityCounts!$E$3:$E$1333,,0,)</f>
        <v>0</v>
      </c>
      <c r="BA437">
        <f>_xlfn.XLOOKUP(C437,FacilityCounts!$G$3:$G$1333,FacilityCounts!$H$3:$H$1333,,0,)</f>
        <v>0</v>
      </c>
      <c r="BB437">
        <f>IFERROR(_xlfn.XLOOKUP(C437,'DA to P Sensitive Lakes'!$P$2:$P$44,'DA to P Sensitive Lakes'!$Q$2:$Q$44,,0,),0)</f>
        <v>0</v>
      </c>
      <c r="BC437" s="25">
        <f>_xlfn.XLOOKUP(C437,'Historic Runoff (mm)'!$A$2:$A$1332,'Historic Runoff (mm)'!$B$2:$B$1332,,0,)</f>
        <v>586.40800000000002</v>
      </c>
      <c r="BD437">
        <f>_xlfn.XLOOKUP(C437,DrainageComplaint!$A$2:$A$1332,DrainageComplaint!$B$2:$B$1332,,0,)</f>
        <v>0</v>
      </c>
      <c r="BE437">
        <f>_xlfn.XLOOKUP(C437,PAD_Area!$G$2:$G$1332,PAD_Area!$H$2:$H$1332,,0,)</f>
        <v>0</v>
      </c>
    </row>
    <row r="438" spans="1:57" x14ac:dyDescent="0.2">
      <c r="A438" s="2">
        <v>435</v>
      </c>
      <c r="B438" s="2">
        <v>436</v>
      </c>
      <c r="C438" s="20">
        <v>1100030</v>
      </c>
      <c r="D438" s="3" t="s">
        <v>436</v>
      </c>
      <c r="E438" s="3" t="s">
        <v>437</v>
      </c>
      <c r="F438" s="3">
        <v>56.92</v>
      </c>
      <c r="G438" s="3">
        <v>11356.3418293</v>
      </c>
      <c r="H438" s="3">
        <v>2479423.4491300001</v>
      </c>
      <c r="I438" s="2">
        <v>49</v>
      </c>
      <c r="J438" s="2">
        <v>0</v>
      </c>
      <c r="K438" s="2">
        <v>0</v>
      </c>
      <c r="L438" s="2">
        <v>0</v>
      </c>
      <c r="M438" s="3">
        <v>0</v>
      </c>
      <c r="N438" s="2">
        <f>_xlfn.XLOOKUP(C438,Shellfish_Presence!$E$3:$E$1333,Shellfish_Presence!$G$3:$G$1333,,0,)</f>
        <v>0</v>
      </c>
      <c r="O438" s="3">
        <v>0</v>
      </c>
      <c r="P438" s="3">
        <v>0</v>
      </c>
      <c r="Q438" s="2">
        <v>0</v>
      </c>
      <c r="R438" s="3">
        <v>0.8817020058631897</v>
      </c>
      <c r="S438" s="3">
        <v>0</v>
      </c>
      <c r="T438" s="3">
        <v>130.677001953125</v>
      </c>
      <c r="U438" s="3">
        <v>1039.72998046875</v>
      </c>
      <c r="V438" s="2">
        <v>0</v>
      </c>
      <c r="W438" s="3">
        <f t="shared" si="12"/>
        <v>0</v>
      </c>
      <c r="X438">
        <f t="shared" si="13"/>
        <v>7.9564878664855687</v>
      </c>
      <c r="Y438">
        <f>IFERROR(INDEX('Parcel Year'!$N$3:$N$1175,MATCH(KC_SPS_SubbasinAttributes!C438,'Parcel Year'!$M$3:$M$1175,0)),0)</f>
        <v>5.4839201271533966E-2</v>
      </c>
      <c r="Z438">
        <f>INDEX(Imperviousness!$B$2:$B$1332,MATCH(KC_SPS_SubbasinAttributes!C438,Imperviousness!$A$2:$A$1332,0))</f>
        <v>0.81299999999999994</v>
      </c>
      <c r="AA438">
        <f>INDEX('Flow Duration Index'!$B$2:$B$1332,MATCH(KC_SPS_SubbasinAttributes!C438,'Flow Duration Index'!$A$2:$A$1332,0))</f>
        <v>5.87</v>
      </c>
      <c r="AB438">
        <f>INDEX(Opportunity_Index!$G$2:$G$1333,MATCH(KC_SPS_SubbasinAttributes!C438,Opportunity_Index!$F$2:$F$1333,0))</f>
        <v>0.32919999999999999</v>
      </c>
      <c r="AC438">
        <f>INDEX(Traffic!$B$2:$B$1332,MATCH(KC_SPS_SubbasinAttributes!C438,Traffic!$A$2:$A$1332,0))</f>
        <v>9120.759</v>
      </c>
      <c r="AD438">
        <f>INDEX(EquityScore!$F$3:$F$1334,MATCH(KC_SPS_SubbasinAttributes!C438,EquityScore!$E$3:$E$1334,0))</f>
        <v>4</v>
      </c>
      <c r="AE438" t="str">
        <f>IFERROR(INDEX(PavementCondition!$E$2:$E$669,MATCH(KC_SPS_SubbasinAttributes!C438,PavementCondition!$D$2:$D$669,0)),"N/A")</f>
        <v>N/A</v>
      </c>
      <c r="AF438">
        <f>INDEX(SpawnerMortality!$E$2:$E$1331,MATCH(KC_SPS_SubbasinAttributes!C438,SpawnerMortality!$D$2:$D$1331,0))</f>
        <v>0</v>
      </c>
      <c r="AG438" s="25">
        <f>IFERROR(_xlfn.XLOOKUP($C438,WQBE_Loading!$C$4:$C$3072,WQBE_Loading!G$4:G$3072,,0,),"")</f>
        <v>1.2731772462374751</v>
      </c>
      <c r="AH438" s="25">
        <f>IFERROR(_xlfn.XLOOKUP($C438,WQBE_Loading!$C$4:$C$3072,WQBE_Loading!H$4:H$3072,,0,),"")</f>
        <v>9.7310142702241045</v>
      </c>
      <c r="AI438" s="25">
        <f>IFERROR(_xlfn.XLOOKUP($C438,WQBE_Loading!$C$4:$C$3072,WQBE_Loading!I$4:I$3072,,0,),"")</f>
        <v>103.46090061247651</v>
      </c>
      <c r="AJ438" s="25">
        <f>IFERROR(_xlfn.XLOOKUP($C438,WQBE_Loading!$C$4:$C$3072,WQBE_Loading!J$4:J$3072,,0,),"")</f>
        <v>14.3672246674566</v>
      </c>
      <c r="AK438" s="25">
        <f>IFERROR(_xlfn.XLOOKUP($C438,WQBE_Loading!$C$4:$C$3072,WQBE_Loading!K$4:K$3072,,0,),"")</f>
        <v>7281.1200179361495</v>
      </c>
      <c r="AL438" s="25">
        <f>IFERROR(_xlfn.XLOOKUP($C438,WQBE_Loading!$C$4:$C$3072,WQBE_Loading!L$4:L$3072,,0,),"")</f>
        <v>1.591722611854535E-3</v>
      </c>
      <c r="AM438" s="25">
        <f>IFERROR(_xlfn.XLOOKUP($C438,WQBE_Loading!$C$4:$C$3072,WQBE_Loading!M$4:M$3072,,0,),"")</f>
        <v>2.7398627893052596E-4</v>
      </c>
      <c r="AN438" s="25">
        <f>IFERROR(_xlfn.XLOOKUP($C438,WQBE_Loading!$C$4:$C$3072,WQBE_Loading!N$4:N$3072,,0,),"")</f>
        <v>3.3674356587472101E-2</v>
      </c>
      <c r="AO438" s="25">
        <f>IFERROR(_xlfn.XLOOKUP($C438,WQBE_Loading!$C$4:$C$3072,WQBE_Loading!O$4:O$3072,,0,),"")</f>
        <v>0.21719502698349702</v>
      </c>
      <c r="AP438" s="25">
        <f>IFERROR(_xlfn.XLOOKUP($C438,WQBE_Loading!$C$4:$C$3072,WQBE_Loading!P$4:P$3072,,0,),"")</f>
        <v>0.82172452390601358</v>
      </c>
      <c r="AQ438" s="13">
        <f>IFERROR(_xlfn.XLOOKUP($C438,WQBE_Loading!$C$4:$C$3072,WQBE_Loading!Q$4:Q$3072,,0,),"")</f>
        <v>3251882.16453405</v>
      </c>
      <c r="AR438">
        <f>_xlfn.XLOOKUP(C438,UrbanHeat!$A$2:$A$1333,UrbanHeat!$B$2:$B$1333,,0,)</f>
        <v>14.942</v>
      </c>
      <c r="AS438" s="25">
        <f>_xlfn.XLOOKUP($C438,TNC_Loading!$A$2:$A$1332,TNC_Loading!B$2:B$1332,,0,)</f>
        <v>18.776</v>
      </c>
      <c r="AT438" s="25">
        <f>_xlfn.XLOOKUP($C438,TNC_Loading!$A$2:$A$1332,TNC_Loading!C$2:C$1332,,0,)</f>
        <v>15.265000000000001</v>
      </c>
      <c r="AU438" s="25">
        <f>_xlfn.XLOOKUP($C438,TNC_Loading!$A$2:$A$1332,TNC_Loading!D$2:D$1332,,0,)</f>
        <v>83.679000000000002</v>
      </c>
      <c r="AV438" s="25">
        <f>_xlfn.XLOOKUP($C438,TNC_Loading!$A$2:$A$1332,TNC_Loading!E$2:E$1332,,0,)</f>
        <v>106.727</v>
      </c>
      <c r="AW438" s="25">
        <f>_xlfn.XLOOKUP($C438,TNC_Loading!$A$2:$A$1332,TNC_Loading!F$2:F$1332,,0,)</f>
        <v>464.09199999999998</v>
      </c>
      <c r="AX438">
        <f>_xlfn.XLOOKUP(C438,BIBI!$D$2:$D$1332,BIBI!$F$2:$F$1332,,0,)</f>
        <v>0</v>
      </c>
      <c r="AY438">
        <f>_xlfn.XLOOKUP(C438,FacilityCounts!$A$3:$A$1333,FacilityCounts!$B$3:$B$1333,,0,)</f>
        <v>0</v>
      </c>
      <c r="AZ438">
        <f>_xlfn.XLOOKUP(C438,FacilityCounts!$D$3:$D$1333,FacilityCounts!$E$3:$E$1333,,0,)</f>
        <v>0</v>
      </c>
      <c r="BA438">
        <f>_xlfn.XLOOKUP(C438,FacilityCounts!$G$3:$G$1333,FacilityCounts!$H$3:$H$1333,,0,)</f>
        <v>0</v>
      </c>
      <c r="BB438">
        <f>IFERROR(_xlfn.XLOOKUP(C438,'DA to P Sensitive Lakes'!$P$2:$P$44,'DA to P Sensitive Lakes'!$Q$2:$Q$44,,0,),0)</f>
        <v>0</v>
      </c>
      <c r="BC438" s="25">
        <f>_xlfn.XLOOKUP(C438,'Historic Runoff (mm)'!$A$2:$A$1332,'Historic Runoff (mm)'!$B$2:$B$1332,,0,)</f>
        <v>641.01</v>
      </c>
      <c r="BD438">
        <f>_xlfn.XLOOKUP(C438,DrainageComplaint!$A$2:$A$1332,DrainageComplaint!$B$2:$B$1332,,0,)</f>
        <v>0</v>
      </c>
      <c r="BE438">
        <f>_xlfn.XLOOKUP(C438,PAD_Area!$G$2:$G$1332,PAD_Area!$H$2:$H$1332,,0,)</f>
        <v>0</v>
      </c>
    </row>
    <row r="439" spans="1:57" x14ac:dyDescent="0.2">
      <c r="A439" s="2">
        <v>436</v>
      </c>
      <c r="B439" s="2">
        <v>437</v>
      </c>
      <c r="C439" s="20">
        <v>1100040</v>
      </c>
      <c r="D439" s="3" t="s">
        <v>439</v>
      </c>
      <c r="E439" s="3" t="s">
        <v>437</v>
      </c>
      <c r="F439" s="3">
        <v>353.50900000000001</v>
      </c>
      <c r="G439" s="3">
        <v>25931.195134699999</v>
      </c>
      <c r="H439" s="3">
        <v>15398784.857999999</v>
      </c>
      <c r="I439" s="2">
        <v>0</v>
      </c>
      <c r="J439" s="2">
        <v>0</v>
      </c>
      <c r="K439" s="2">
        <v>0</v>
      </c>
      <c r="L439" s="2">
        <v>0</v>
      </c>
      <c r="M439" s="3">
        <v>0</v>
      </c>
      <c r="N439" s="2">
        <f>_xlfn.XLOOKUP(C439,Shellfish_Presence!$E$3:$E$1333,Shellfish_Presence!$G$3:$G$1333,,0,)</f>
        <v>1</v>
      </c>
      <c r="O439" s="3">
        <v>0</v>
      </c>
      <c r="P439" s="3">
        <v>0</v>
      </c>
      <c r="Q439" s="2">
        <v>0</v>
      </c>
      <c r="R439" s="3">
        <v>0.99910902976989746</v>
      </c>
      <c r="S439" s="3">
        <v>0</v>
      </c>
      <c r="T439" s="3">
        <v>61002.1015625</v>
      </c>
      <c r="U439" s="3">
        <v>108206</v>
      </c>
      <c r="V439" s="2">
        <v>0</v>
      </c>
      <c r="W439" s="3">
        <f t="shared" si="12"/>
        <v>0</v>
      </c>
      <c r="X439">
        <f t="shared" si="13"/>
        <v>1.7738077415109545</v>
      </c>
      <c r="Y439">
        <f>IFERROR(INDEX('Parcel Year'!$N$3:$N$1175,MATCH(KC_SPS_SubbasinAttributes!C439,'Parcel Year'!$M$3:$M$1175,0)),0)</f>
        <v>0.39417898654937744</v>
      </c>
      <c r="Z439">
        <f>INDEX(Imperviousness!$B$2:$B$1332,MATCH(KC_SPS_SubbasinAttributes!C439,Imperviousness!$A$2:$A$1332,0))</f>
        <v>0.999</v>
      </c>
      <c r="AA439">
        <f>INDEX('Flow Duration Index'!$B$2:$B$1332,MATCH(KC_SPS_SubbasinAttributes!C439,'Flow Duration Index'!$A$2:$A$1332,0))</f>
        <v>4.76</v>
      </c>
      <c r="AB439">
        <f>INDEX(Opportunity_Index!$G$2:$G$1333,MATCH(KC_SPS_SubbasinAttributes!C439,Opportunity_Index!$F$2:$F$1333,0))</f>
        <v>0.65839999999999999</v>
      </c>
      <c r="AC439">
        <f>INDEX(Traffic!$B$2:$B$1332,MATCH(KC_SPS_SubbasinAttributes!C439,Traffic!$A$2:$A$1332,0))</f>
        <v>10770.462</v>
      </c>
      <c r="AD439">
        <f>INDEX(EquityScore!$F$3:$F$1334,MATCH(KC_SPS_SubbasinAttributes!C439,EquityScore!$E$3:$E$1334,0))</f>
        <v>4</v>
      </c>
      <c r="AE439" t="str">
        <f>IFERROR(INDEX(PavementCondition!$E$2:$E$669,MATCH(KC_SPS_SubbasinAttributes!C439,PavementCondition!$D$2:$D$669,0)),"N/A")</f>
        <v>N/A</v>
      </c>
      <c r="AF439">
        <f>INDEX(SpawnerMortality!$E$2:$E$1331,MATCH(KC_SPS_SubbasinAttributes!C439,SpawnerMortality!$D$2:$D$1331,0))</f>
        <v>0</v>
      </c>
      <c r="AG439" s="25">
        <f>IFERROR(_xlfn.XLOOKUP($C439,WQBE_Loading!$C$4:$C$3072,WQBE_Loading!G$4:G$3072,,0,),"")</f>
        <v>10.976606908389151</v>
      </c>
      <c r="AH439" s="25">
        <f>IFERROR(_xlfn.XLOOKUP($C439,WQBE_Loading!$C$4:$C$3072,WQBE_Loading!H$4:H$3072,,0,),"")</f>
        <v>65.766504304546444</v>
      </c>
      <c r="AI439" s="25">
        <f>IFERROR(_xlfn.XLOOKUP($C439,WQBE_Loading!$C$4:$C$3072,WQBE_Loading!I$4:I$3072,,0,),"")</f>
        <v>795.68812029255696</v>
      </c>
      <c r="AJ439" s="25">
        <f>IFERROR(_xlfn.XLOOKUP($C439,WQBE_Loading!$C$4:$C$3072,WQBE_Loading!J$4:J$3072,,0,),"")</f>
        <v>87.624788672898802</v>
      </c>
      <c r="AK439" s="25">
        <f>IFERROR(_xlfn.XLOOKUP($C439,WQBE_Loading!$C$4:$C$3072,WQBE_Loading!K$4:K$3072,,0,),"")</f>
        <v>46909.292377792648</v>
      </c>
      <c r="AL439" s="25">
        <f>IFERROR(_xlfn.XLOOKUP($C439,WQBE_Loading!$C$4:$C$3072,WQBE_Loading!L$4:L$3072,,0,),"")</f>
        <v>1.6279631101897351E-2</v>
      </c>
      <c r="AM439" s="25">
        <f>IFERROR(_xlfn.XLOOKUP($C439,WQBE_Loading!$C$4:$C$3072,WQBE_Loading!M$4:M$3072,,0,),"")</f>
        <v>2.1657622910072902E-3</v>
      </c>
      <c r="AN439" s="25">
        <f>IFERROR(_xlfn.XLOOKUP($C439,WQBE_Loading!$C$4:$C$3072,WQBE_Loading!N$4:N$3072,,0,),"")</f>
        <v>0.40949882606052146</v>
      </c>
      <c r="AO439" s="25">
        <f>IFERROR(_xlfn.XLOOKUP($C439,WQBE_Loading!$C$4:$C$3072,WQBE_Loading!O$4:O$3072,,0,),"")</f>
        <v>2.1430355148897346</v>
      </c>
      <c r="AP439" s="25">
        <f>IFERROR(_xlfn.XLOOKUP($C439,WQBE_Loading!$C$4:$C$3072,WQBE_Loading!P$4:P$3072,,0,),"")</f>
        <v>4.3067463604323653</v>
      </c>
      <c r="AQ439" s="13">
        <f>IFERROR(_xlfn.XLOOKUP($C439,WQBE_Loading!$C$4:$C$3072,WQBE_Loading!Q$4:Q$3072,,0,),"")</f>
        <v>22600503.242269553</v>
      </c>
      <c r="AR439">
        <f>_xlfn.XLOOKUP(C439,UrbanHeat!$A$2:$A$1333,UrbanHeat!$B$2:$B$1333,,0,)</f>
        <v>17.684999999999999</v>
      </c>
      <c r="AS439" s="25">
        <f>_xlfn.XLOOKUP($C439,TNC_Loading!$A$2:$A$1332,TNC_Loading!B$2:B$1332,,0,)</f>
        <v>18.741</v>
      </c>
      <c r="AT439" s="25">
        <f>_xlfn.XLOOKUP($C439,TNC_Loading!$A$2:$A$1332,TNC_Loading!C$2:C$1332,,0,)</f>
        <v>19.143999999999998</v>
      </c>
      <c r="AU439" s="25">
        <f>_xlfn.XLOOKUP($C439,TNC_Loading!$A$2:$A$1332,TNC_Loading!D$2:D$1332,,0,)</f>
        <v>64.912999999999997</v>
      </c>
      <c r="AV439" s="25">
        <f>_xlfn.XLOOKUP($C439,TNC_Loading!$A$2:$A$1332,TNC_Loading!E$2:E$1332,,0,)</f>
        <v>90.522000000000006</v>
      </c>
      <c r="AW439" s="25">
        <f>_xlfn.XLOOKUP($C439,TNC_Loading!$A$2:$A$1332,TNC_Loading!F$2:F$1332,,0,)</f>
        <v>780.827</v>
      </c>
      <c r="AX439">
        <f>_xlfn.XLOOKUP(C439,BIBI!$D$2:$D$1332,BIBI!$F$2:$F$1332,,0,)</f>
        <v>0</v>
      </c>
      <c r="AY439">
        <f>_xlfn.XLOOKUP(C439,FacilityCounts!$A$3:$A$1333,FacilityCounts!$B$3:$B$1333,,0,)</f>
        <v>0</v>
      </c>
      <c r="AZ439">
        <f>_xlfn.XLOOKUP(C439,FacilityCounts!$D$3:$D$1333,FacilityCounts!$E$3:$E$1333,,0,)</f>
        <v>0</v>
      </c>
      <c r="BA439">
        <f>_xlfn.XLOOKUP(C439,FacilityCounts!$G$3:$G$1333,FacilityCounts!$H$3:$H$1333,,0,)</f>
        <v>0</v>
      </c>
      <c r="BB439">
        <f>IFERROR(_xlfn.XLOOKUP(C439,'DA to P Sensitive Lakes'!$P$2:$P$44,'DA to P Sensitive Lakes'!$Q$2:$Q$44,,0,),0)</f>
        <v>0</v>
      </c>
      <c r="BC439" s="25">
        <f>_xlfn.XLOOKUP(C439,'Historic Runoff (mm)'!$A$2:$A$1332,'Historic Runoff (mm)'!$B$2:$B$1332,,0,)</f>
        <v>609.88</v>
      </c>
      <c r="BD439">
        <f>_xlfn.XLOOKUP(C439,DrainageComplaint!$A$2:$A$1332,DrainageComplaint!$B$2:$B$1332,,0,)</f>
        <v>0</v>
      </c>
      <c r="BE439">
        <f>_xlfn.XLOOKUP(C439,PAD_Area!$G$2:$G$1332,PAD_Area!$H$2:$H$1332,,0,)</f>
        <v>0</v>
      </c>
    </row>
    <row r="440" spans="1:57" x14ac:dyDescent="0.2">
      <c r="A440" s="2">
        <v>437</v>
      </c>
      <c r="B440" s="2">
        <v>438</v>
      </c>
      <c r="C440" s="20">
        <v>1100050</v>
      </c>
      <c r="D440" s="3" t="s">
        <v>439</v>
      </c>
      <c r="E440" s="3" t="s">
        <v>437</v>
      </c>
      <c r="F440" s="3">
        <v>29.901</v>
      </c>
      <c r="G440" s="3">
        <v>5205.0119451199998</v>
      </c>
      <c r="H440" s="3">
        <v>1302480.81647</v>
      </c>
      <c r="I440" s="2">
        <v>0</v>
      </c>
      <c r="J440" s="2">
        <v>0</v>
      </c>
      <c r="K440" s="2">
        <v>0</v>
      </c>
      <c r="L440" s="2">
        <v>0</v>
      </c>
      <c r="M440" s="3">
        <v>0</v>
      </c>
      <c r="N440" s="2">
        <f>_xlfn.XLOOKUP(C440,Shellfish_Presence!$E$3:$E$1333,Shellfish_Presence!$G$3:$G$1333,,0,)</f>
        <v>1</v>
      </c>
      <c r="O440" s="3">
        <v>0</v>
      </c>
      <c r="P440" s="3">
        <v>0</v>
      </c>
      <c r="Q440" s="2">
        <v>0</v>
      </c>
      <c r="R440" s="3">
        <v>1</v>
      </c>
      <c r="S440" s="3">
        <v>0</v>
      </c>
      <c r="T440" s="3">
        <v>0.41548898816108704</v>
      </c>
      <c r="U440" s="3">
        <v>101.54299926757813</v>
      </c>
      <c r="V440" s="2">
        <v>0</v>
      </c>
      <c r="W440" s="3">
        <f t="shared" si="12"/>
        <v>0</v>
      </c>
      <c r="X440">
        <f t="shared" si="13"/>
        <v>244.39396027557154</v>
      </c>
      <c r="Y440">
        <f>IFERROR(INDEX('Parcel Year'!$N$3:$N$1175,MATCH(KC_SPS_SubbasinAttributes!C440,'Parcel Year'!$M$3:$M$1175,0)),0)</f>
        <v>5.5379100558639038E-6</v>
      </c>
      <c r="Z440">
        <f>INDEX(Imperviousness!$B$2:$B$1332,MATCH(KC_SPS_SubbasinAttributes!C440,Imperviousness!$A$2:$A$1332,0))</f>
        <v>1</v>
      </c>
      <c r="AA440">
        <f>INDEX('Flow Duration Index'!$B$2:$B$1332,MATCH(KC_SPS_SubbasinAttributes!C440,'Flow Duration Index'!$A$2:$A$1332,0))</f>
        <v>4.2060000000000004</v>
      </c>
      <c r="AB440">
        <f>INDEX(Opportunity_Index!$G$2:$G$1333,MATCH(KC_SPS_SubbasinAttributes!C440,Opportunity_Index!$F$2:$F$1333,0))</f>
        <v>0.65839999999999999</v>
      </c>
      <c r="AC440">
        <f>INDEX(Traffic!$B$2:$B$1332,MATCH(KC_SPS_SubbasinAttributes!C440,Traffic!$A$2:$A$1332,0))</f>
        <v>5944.9740000000002</v>
      </c>
      <c r="AD440">
        <f>INDEX(EquityScore!$F$3:$F$1334,MATCH(KC_SPS_SubbasinAttributes!C440,EquityScore!$E$3:$E$1334,0))</f>
        <v>4</v>
      </c>
      <c r="AE440" t="str">
        <f>IFERROR(INDEX(PavementCondition!$E$2:$E$669,MATCH(KC_SPS_SubbasinAttributes!C440,PavementCondition!$D$2:$D$669,0)),"N/A")</f>
        <v>N/A</v>
      </c>
      <c r="AF440">
        <f>INDEX(SpawnerMortality!$E$2:$E$1331,MATCH(KC_SPS_SubbasinAttributes!C440,SpawnerMortality!$D$2:$D$1331,0))</f>
        <v>0</v>
      </c>
      <c r="AG440" s="25">
        <f>IFERROR(_xlfn.XLOOKUP($C440,WQBE_Loading!$C$4:$C$3072,WQBE_Loading!G$4:G$3072,,0,),"")</f>
        <v>1.0801653725111651</v>
      </c>
      <c r="AH440" s="25">
        <f>IFERROR(_xlfn.XLOOKUP($C440,WQBE_Loading!$C$4:$C$3072,WQBE_Loading!H$4:H$3072,,0,),"")</f>
        <v>7.6865545515435407</v>
      </c>
      <c r="AI440" s="25">
        <f>IFERROR(_xlfn.XLOOKUP($C440,WQBE_Loading!$C$4:$C$3072,WQBE_Loading!I$4:I$3072,,0,),"")</f>
        <v>81.843350253102699</v>
      </c>
      <c r="AJ440" s="25">
        <f>IFERROR(_xlfn.XLOOKUP($C440,WQBE_Loading!$C$4:$C$3072,WQBE_Loading!J$4:J$3072,,0,),"")</f>
        <v>10.83603821127965</v>
      </c>
      <c r="AK440" s="25">
        <f>IFERROR(_xlfn.XLOOKUP($C440,WQBE_Loading!$C$4:$C$3072,WQBE_Loading!K$4:K$3072,,0,),"")</f>
        <v>5491.8406876396948</v>
      </c>
      <c r="AL440" s="25">
        <f>IFERROR(_xlfn.XLOOKUP($C440,WQBE_Loading!$C$4:$C$3072,WQBE_Loading!L$4:L$3072,,0,),"")</f>
        <v>1.3992597889329701E-3</v>
      </c>
      <c r="AM440" s="25">
        <f>IFERROR(_xlfn.XLOOKUP($C440,WQBE_Loading!$C$4:$C$3072,WQBE_Loading!M$4:M$3072,,0,),"")</f>
        <v>2.2061669915287199E-4</v>
      </c>
      <c r="AN440" s="25">
        <f>IFERROR(_xlfn.XLOOKUP($C440,WQBE_Loading!$C$4:$C$3072,WQBE_Loading!N$4:N$3072,,0,),"")</f>
        <v>3.1019524599131248E-2</v>
      </c>
      <c r="AO440" s="25">
        <f>IFERROR(_xlfn.XLOOKUP($C440,WQBE_Loading!$C$4:$C$3072,WQBE_Loading!O$4:O$3072,,0,),"")</f>
        <v>0.18460016288074149</v>
      </c>
      <c r="AP440" s="25">
        <f>IFERROR(_xlfn.XLOOKUP($C440,WQBE_Loading!$C$4:$C$3072,WQBE_Loading!P$4:P$3072,,0,),"")</f>
        <v>0.60529038150389347</v>
      </c>
      <c r="AQ440" s="13">
        <f>IFERROR(_xlfn.XLOOKUP($C440,WQBE_Loading!$C$4:$C$3072,WQBE_Loading!Q$4:Q$3072,,0,),"")</f>
        <v>2370300.616829305</v>
      </c>
      <c r="AR440">
        <f>_xlfn.XLOOKUP(C440,UrbanHeat!$A$2:$A$1333,UrbanHeat!$B$2:$B$1333,,0,)</f>
        <v>16.486999999999998</v>
      </c>
      <c r="AS440" s="25">
        <f>_xlfn.XLOOKUP($C440,TNC_Loading!$A$2:$A$1332,TNC_Loading!B$2:B$1332,,0,)</f>
        <v>22.542999999999999</v>
      </c>
      <c r="AT440" s="25">
        <f>_xlfn.XLOOKUP($C440,TNC_Loading!$A$2:$A$1332,TNC_Loading!C$2:C$1332,,0,)</f>
        <v>18.628</v>
      </c>
      <c r="AU440" s="25">
        <f>_xlfn.XLOOKUP($C440,TNC_Loading!$A$2:$A$1332,TNC_Loading!D$2:D$1332,,0,)</f>
        <v>106.087</v>
      </c>
      <c r="AV440" s="25">
        <f>_xlfn.XLOOKUP($C440,TNC_Loading!$A$2:$A$1332,TNC_Loading!E$2:E$1332,,0,)</f>
        <v>131.61500000000001</v>
      </c>
      <c r="AW440" s="25">
        <f>_xlfn.XLOOKUP($C440,TNC_Loading!$A$2:$A$1332,TNC_Loading!F$2:F$1332,,0,)</f>
        <v>635.14599999999996</v>
      </c>
      <c r="AX440">
        <f>_xlfn.XLOOKUP(C440,BIBI!$D$2:$D$1332,BIBI!$F$2:$F$1332,,0,)</f>
        <v>0</v>
      </c>
      <c r="AY440">
        <f>_xlfn.XLOOKUP(C440,FacilityCounts!$A$3:$A$1333,FacilityCounts!$B$3:$B$1333,,0,)</f>
        <v>0</v>
      </c>
      <c r="AZ440">
        <f>_xlfn.XLOOKUP(C440,FacilityCounts!$D$3:$D$1333,FacilityCounts!$E$3:$E$1333,,0,)</f>
        <v>0</v>
      </c>
      <c r="BA440">
        <f>_xlfn.XLOOKUP(C440,FacilityCounts!$G$3:$G$1333,FacilityCounts!$H$3:$H$1333,,0,)</f>
        <v>0</v>
      </c>
      <c r="BB440">
        <f>IFERROR(_xlfn.XLOOKUP(C440,'DA to P Sensitive Lakes'!$P$2:$P$44,'DA to P Sensitive Lakes'!$Q$2:$Q$44,,0,),0)</f>
        <v>0</v>
      </c>
      <c r="BC440" s="25">
        <f>_xlfn.XLOOKUP(C440,'Historic Runoff (mm)'!$A$2:$A$1332,'Historic Runoff (mm)'!$B$2:$B$1332,,0,)</f>
        <v>597.01199999999994</v>
      </c>
      <c r="BD440">
        <f>_xlfn.XLOOKUP(C440,DrainageComplaint!$A$2:$A$1332,DrainageComplaint!$B$2:$B$1332,,0,)</f>
        <v>0</v>
      </c>
      <c r="BE440">
        <f>_xlfn.XLOOKUP(C440,PAD_Area!$G$2:$G$1332,PAD_Area!$H$2:$H$1332,,0,)</f>
        <v>0</v>
      </c>
    </row>
    <row r="441" spans="1:57" x14ac:dyDescent="0.2">
      <c r="A441" s="2">
        <v>438</v>
      </c>
      <c r="B441" s="2">
        <v>439</v>
      </c>
      <c r="C441" s="20">
        <v>1100060</v>
      </c>
      <c r="D441" s="3" t="s">
        <v>436</v>
      </c>
      <c r="E441" s="3" t="s">
        <v>437</v>
      </c>
      <c r="F441" s="3">
        <v>337.80399999999997</v>
      </c>
      <c r="G441" s="3">
        <v>30994.166173000001</v>
      </c>
      <c r="H441" s="3">
        <v>14714671.6986</v>
      </c>
      <c r="I441" s="2">
        <v>57</v>
      </c>
      <c r="J441" s="2">
        <v>0</v>
      </c>
      <c r="K441" s="2">
        <v>0</v>
      </c>
      <c r="L441" s="2">
        <v>0</v>
      </c>
      <c r="M441" s="3">
        <v>30.740299224853516</v>
      </c>
      <c r="N441" s="2">
        <f>_xlfn.XLOOKUP(C441,Shellfish_Presence!$E$3:$E$1333,Shellfish_Presence!$G$3:$G$1333,,0,)</f>
        <v>1</v>
      </c>
      <c r="O441" s="3">
        <v>0</v>
      </c>
      <c r="P441" s="3">
        <v>0</v>
      </c>
      <c r="Q441" s="2">
        <v>1</v>
      </c>
      <c r="R441" s="3">
        <v>0.98061901330947876</v>
      </c>
      <c r="S441" s="3">
        <v>0</v>
      </c>
      <c r="T441" s="3">
        <v>74445.703125</v>
      </c>
      <c r="U441" s="3">
        <v>111006</v>
      </c>
      <c r="V441" s="2">
        <v>0</v>
      </c>
      <c r="W441" s="3">
        <f t="shared" si="12"/>
        <v>0</v>
      </c>
      <c r="X441">
        <f t="shared" si="13"/>
        <v>1.4911001621357849</v>
      </c>
      <c r="Y441">
        <f>IFERROR(INDEX('Parcel Year'!$N$3:$N$1175,MATCH(KC_SPS_SubbasinAttributes!C441,'Parcel Year'!$M$3:$M$1175,0)),0)</f>
        <v>0.55285298824310303</v>
      </c>
      <c r="Z441">
        <f>INDEX(Imperviousness!$B$2:$B$1332,MATCH(KC_SPS_SubbasinAttributes!C441,Imperviousness!$A$2:$A$1332,0))</f>
        <v>0.95799999999999996</v>
      </c>
      <c r="AA441">
        <f>INDEX('Flow Duration Index'!$B$2:$B$1332,MATCH(KC_SPS_SubbasinAttributes!C441,'Flow Duration Index'!$A$2:$A$1332,0))</f>
        <v>5.0739999999999998</v>
      </c>
      <c r="AB441">
        <f>INDEX(Opportunity_Index!$G$2:$G$1333,MATCH(KC_SPS_SubbasinAttributes!C441,Opportunity_Index!$F$2:$F$1333,0))</f>
        <v>0.246</v>
      </c>
      <c r="AC441">
        <f>INDEX(Traffic!$B$2:$B$1332,MATCH(KC_SPS_SubbasinAttributes!C441,Traffic!$A$2:$A$1332,0))</f>
        <v>6776.6170000000002</v>
      </c>
      <c r="AD441">
        <f>INDEX(EquityScore!$F$3:$F$1334,MATCH(KC_SPS_SubbasinAttributes!C441,EquityScore!$E$3:$E$1334,0))</f>
        <v>3.1666666650000002</v>
      </c>
      <c r="AE441" t="str">
        <f>IFERROR(INDEX(PavementCondition!$E$2:$E$669,MATCH(KC_SPS_SubbasinAttributes!C441,PavementCondition!$D$2:$D$669,0)),"N/A")</f>
        <v>N/A</v>
      </c>
      <c r="AF441">
        <f>INDEX(SpawnerMortality!$E$2:$E$1331,MATCH(KC_SPS_SubbasinAttributes!C441,SpawnerMortality!$D$2:$D$1331,0))</f>
        <v>0</v>
      </c>
      <c r="AG441" s="25">
        <f>IFERROR(_xlfn.XLOOKUP($C441,WQBE_Loading!$C$4:$C$3072,WQBE_Loading!G$4:G$3072,,0,),"")</f>
        <v>4.8690200466343949</v>
      </c>
      <c r="AH441" s="25">
        <f>IFERROR(_xlfn.XLOOKUP($C441,WQBE_Loading!$C$4:$C$3072,WQBE_Loading!H$4:H$3072,,0,),"")</f>
        <v>32.5193287841551</v>
      </c>
      <c r="AI441" s="25">
        <f>IFERROR(_xlfn.XLOOKUP($C441,WQBE_Loading!$C$4:$C$3072,WQBE_Loading!I$4:I$3072,,0,),"")</f>
        <v>356.00482254283452</v>
      </c>
      <c r="AJ441" s="25">
        <f>IFERROR(_xlfn.XLOOKUP($C441,WQBE_Loading!$C$4:$C$3072,WQBE_Loading!J$4:J$3072,,0,),"")</f>
        <v>44.184553612982199</v>
      </c>
      <c r="AK441" s="25">
        <f>IFERROR(_xlfn.XLOOKUP($C441,WQBE_Loading!$C$4:$C$3072,WQBE_Loading!K$4:K$3072,,0,),"")</f>
        <v>23588.136040489699</v>
      </c>
      <c r="AL441" s="25">
        <f>IFERROR(_xlfn.XLOOKUP($C441,WQBE_Loading!$C$4:$C$3072,WQBE_Loading!L$4:L$3072,,0,),"")</f>
        <v>6.333557469068175E-3</v>
      </c>
      <c r="AM441" s="25">
        <f>IFERROR(_xlfn.XLOOKUP($C441,WQBE_Loading!$C$4:$C$3072,WQBE_Loading!M$4:M$3072,,0,),"")</f>
        <v>1.0466832983509399E-3</v>
      </c>
      <c r="AN441" s="25">
        <f>IFERROR(_xlfn.XLOOKUP($C441,WQBE_Loading!$C$4:$C$3072,WQBE_Loading!N$4:N$3072,,0,),"")</f>
        <v>0.15128609583132399</v>
      </c>
      <c r="AO441" s="25">
        <f>IFERROR(_xlfn.XLOOKUP($C441,WQBE_Loading!$C$4:$C$3072,WQBE_Loading!O$4:O$3072,,0,),"")</f>
        <v>0.87244518019194395</v>
      </c>
      <c r="AP441" s="25">
        <f>IFERROR(_xlfn.XLOOKUP($C441,WQBE_Loading!$C$4:$C$3072,WQBE_Loading!P$4:P$3072,,0,),"")</f>
        <v>2.3657910709385552</v>
      </c>
      <c r="AQ441" s="13">
        <f>IFERROR(_xlfn.XLOOKUP($C441,WQBE_Loading!$C$4:$C$3072,WQBE_Loading!Q$4:Q$3072,,0,),"")</f>
        <v>10659494.220021348</v>
      </c>
      <c r="AR441">
        <f>_xlfn.XLOOKUP(C441,UrbanHeat!$A$2:$A$1333,UrbanHeat!$B$2:$B$1333,,0,)</f>
        <v>18.43</v>
      </c>
      <c r="AS441" s="25">
        <f>_xlfn.XLOOKUP($C441,TNC_Loading!$A$2:$A$1332,TNC_Loading!B$2:B$1332,,0,)</f>
        <v>19.777000000000001</v>
      </c>
      <c r="AT441" s="25">
        <f>_xlfn.XLOOKUP($C441,TNC_Loading!$A$2:$A$1332,TNC_Loading!C$2:C$1332,,0,)</f>
        <v>22.748000000000001</v>
      </c>
      <c r="AU441" s="25">
        <f>_xlfn.XLOOKUP($C441,TNC_Loading!$A$2:$A$1332,TNC_Loading!D$2:D$1332,,0,)</f>
        <v>63.485999999999997</v>
      </c>
      <c r="AV441" s="25">
        <f>_xlfn.XLOOKUP($C441,TNC_Loading!$A$2:$A$1332,TNC_Loading!E$2:E$1332,,0,)</f>
        <v>107.34</v>
      </c>
      <c r="AW441" s="25">
        <f>_xlfn.XLOOKUP($C441,TNC_Loading!$A$2:$A$1332,TNC_Loading!F$2:F$1332,,0,)</f>
        <v>658.65</v>
      </c>
      <c r="AX441">
        <f>_xlfn.XLOOKUP(C441,BIBI!$D$2:$D$1332,BIBI!$F$2:$F$1332,,0,)</f>
        <v>0</v>
      </c>
      <c r="AY441">
        <f>_xlfn.XLOOKUP(C441,FacilityCounts!$A$3:$A$1333,FacilityCounts!$B$3:$B$1333,,0,)</f>
        <v>0</v>
      </c>
      <c r="AZ441">
        <f>_xlfn.XLOOKUP(C441,FacilityCounts!$D$3:$D$1333,FacilityCounts!$E$3:$E$1333,,0,)</f>
        <v>0</v>
      </c>
      <c r="BA441">
        <f>_xlfn.XLOOKUP(C441,FacilityCounts!$G$3:$G$1333,FacilityCounts!$H$3:$H$1333,,0,)</f>
        <v>0</v>
      </c>
      <c r="BB441">
        <f>IFERROR(_xlfn.XLOOKUP(C441,'DA to P Sensitive Lakes'!$P$2:$P$44,'DA to P Sensitive Lakes'!$Q$2:$Q$44,,0,),0)</f>
        <v>0</v>
      </c>
      <c r="BC441" s="25">
        <f>_xlfn.XLOOKUP(C441,'Historic Runoff (mm)'!$A$2:$A$1332,'Historic Runoff (mm)'!$B$2:$B$1332,,0,)</f>
        <v>601.69600000000003</v>
      </c>
      <c r="BD441">
        <f>_xlfn.XLOOKUP(C441,DrainageComplaint!$A$2:$A$1332,DrainageComplaint!$B$2:$B$1332,,0,)</f>
        <v>0</v>
      </c>
      <c r="BE441">
        <f>_xlfn.XLOOKUP(C441,PAD_Area!$G$2:$G$1332,PAD_Area!$H$2:$H$1332,,0,)</f>
        <v>0</v>
      </c>
    </row>
    <row r="442" spans="1:57" x14ac:dyDescent="0.2">
      <c r="A442" s="2">
        <v>439</v>
      </c>
      <c r="B442" s="2">
        <v>440</v>
      </c>
      <c r="C442" s="20">
        <v>1100070</v>
      </c>
      <c r="D442" s="3" t="s">
        <v>444</v>
      </c>
      <c r="E442" s="3" t="s">
        <v>148</v>
      </c>
      <c r="F442" s="3">
        <v>748.21699999999998</v>
      </c>
      <c r="G442" s="3">
        <v>40194.195472799998</v>
      </c>
      <c r="H442" s="3">
        <v>32592211.614300001</v>
      </c>
      <c r="I442" s="2">
        <v>22</v>
      </c>
      <c r="J442" s="2">
        <v>0</v>
      </c>
      <c r="K442" s="2">
        <v>0</v>
      </c>
      <c r="L442" s="2">
        <v>0</v>
      </c>
      <c r="M442" s="3">
        <v>0</v>
      </c>
      <c r="N442" s="2">
        <f>_xlfn.XLOOKUP(C442,Shellfish_Presence!$E$3:$E$1333,Shellfish_Presence!$G$3:$G$1333,,0,)</f>
        <v>1</v>
      </c>
      <c r="O442" s="3">
        <v>0</v>
      </c>
      <c r="P442" s="3">
        <v>0</v>
      </c>
      <c r="Q442" s="2">
        <v>0</v>
      </c>
      <c r="R442" s="3">
        <v>1</v>
      </c>
      <c r="S442" s="3">
        <v>0</v>
      </c>
      <c r="T442" s="3">
        <v>98218.203125</v>
      </c>
      <c r="U442" s="3">
        <v>147695</v>
      </c>
      <c r="V442" s="2">
        <v>0</v>
      </c>
      <c r="W442" s="3">
        <f t="shared" si="12"/>
        <v>0</v>
      </c>
      <c r="X442">
        <f t="shared" si="13"/>
        <v>1.5037436574972975</v>
      </c>
      <c r="Y442">
        <f>IFERROR(INDEX('Parcel Year'!$N$3:$N$1175,MATCH(KC_SPS_SubbasinAttributes!C442,'Parcel Year'!$M$3:$M$1175,0)),0)</f>
        <v>0.4600059986114502</v>
      </c>
      <c r="Z442">
        <f>INDEX(Imperviousness!$B$2:$B$1332,MATCH(KC_SPS_SubbasinAttributes!C442,Imperviousness!$A$2:$A$1332,0))</f>
        <v>0.75600000000000001</v>
      </c>
      <c r="AA442">
        <f>INDEX('Flow Duration Index'!$B$2:$B$1332,MATCH(KC_SPS_SubbasinAttributes!C442,'Flow Duration Index'!$A$2:$A$1332,0))</f>
        <v>5.069</v>
      </c>
      <c r="AB442">
        <f>INDEX(Opportunity_Index!$G$2:$G$1333,MATCH(KC_SPS_SubbasinAttributes!C442,Opportunity_Index!$F$2:$F$1333,0))</f>
        <v>0.65839999999999999</v>
      </c>
      <c r="AC442">
        <f>INDEX(Traffic!$B$2:$B$1332,MATCH(KC_SPS_SubbasinAttributes!C442,Traffic!$A$2:$A$1332,0))</f>
        <v>15648.285</v>
      </c>
      <c r="AD442">
        <f>INDEX(EquityScore!$F$3:$F$1334,MATCH(KC_SPS_SubbasinAttributes!C442,EquityScore!$E$3:$E$1334,0))</f>
        <v>4.1666666650000002</v>
      </c>
      <c r="AE442" t="str">
        <f>IFERROR(INDEX(PavementCondition!$E$2:$E$669,MATCH(KC_SPS_SubbasinAttributes!C442,PavementCondition!$D$2:$D$669,0)),"N/A")</f>
        <v>N/A</v>
      </c>
      <c r="AF442">
        <f>INDEX(SpawnerMortality!$E$2:$E$1331,MATCH(KC_SPS_SubbasinAttributes!C442,SpawnerMortality!$D$2:$D$1331,0))</f>
        <v>0</v>
      </c>
      <c r="AG442" s="25">
        <f>IFERROR(_xlfn.XLOOKUP($C442,WQBE_Loading!$C$4:$C$3072,WQBE_Loading!G$4:G$3072,,0,),"")</f>
        <v>19.492095435374303</v>
      </c>
      <c r="AH442" s="25">
        <f>IFERROR(_xlfn.XLOOKUP($C442,WQBE_Loading!$C$4:$C$3072,WQBE_Loading!H$4:H$3072,,0,),"")</f>
        <v>120.976862440452</v>
      </c>
      <c r="AI442" s="25">
        <f>IFERROR(_xlfn.XLOOKUP($C442,WQBE_Loading!$C$4:$C$3072,WQBE_Loading!I$4:I$3072,,0,),"")</f>
        <v>1558.19381984079</v>
      </c>
      <c r="AJ442" s="25">
        <f>IFERROR(_xlfn.XLOOKUP($C442,WQBE_Loading!$C$4:$C$3072,WQBE_Loading!J$4:J$3072,,0,),"")</f>
        <v>174.0685869038345</v>
      </c>
      <c r="AK442" s="25">
        <f>IFERROR(_xlfn.XLOOKUP($C442,WQBE_Loading!$C$4:$C$3072,WQBE_Loading!K$4:K$3072,,0,),"")</f>
        <v>85952.772182427347</v>
      </c>
      <c r="AL442" s="25">
        <f>IFERROR(_xlfn.XLOOKUP($C442,WQBE_Loading!$C$4:$C$3072,WQBE_Loading!L$4:L$3072,,0,),"")</f>
        <v>2.762698831280485E-2</v>
      </c>
      <c r="AM442" s="25">
        <f>IFERROR(_xlfn.XLOOKUP($C442,WQBE_Loading!$C$4:$C$3072,WQBE_Loading!M$4:M$3072,,0,),"")</f>
        <v>4.0204824208146354E-3</v>
      </c>
      <c r="AN442" s="25">
        <f>IFERROR(_xlfn.XLOOKUP($C442,WQBE_Loading!$C$4:$C$3072,WQBE_Loading!N$4:N$3072,,0,),"")</f>
        <v>0.68632537567751295</v>
      </c>
      <c r="AO442" s="25">
        <f>IFERROR(_xlfn.XLOOKUP($C442,WQBE_Loading!$C$4:$C$3072,WQBE_Loading!O$4:O$3072,,0,),"")</f>
        <v>3.6744228621104202</v>
      </c>
      <c r="AP442" s="25">
        <f>IFERROR(_xlfn.XLOOKUP($C442,WQBE_Loading!$C$4:$C$3072,WQBE_Loading!P$4:P$3072,,0,),"")</f>
        <v>8.6204095197841539</v>
      </c>
      <c r="AQ442" s="13">
        <f>IFERROR(_xlfn.XLOOKUP($C442,WQBE_Loading!$C$4:$C$3072,WQBE_Loading!Q$4:Q$3072,,0,),"")</f>
        <v>44501234.654658005</v>
      </c>
      <c r="AR442">
        <f>_xlfn.XLOOKUP(C442,UrbanHeat!$A$2:$A$1333,UrbanHeat!$B$2:$B$1333,,0,)</f>
        <v>18.128</v>
      </c>
      <c r="AS442" s="25">
        <f>_xlfn.XLOOKUP($C442,TNC_Loading!$A$2:$A$1332,TNC_Loading!B$2:B$1332,,0,)</f>
        <v>16.033999999999999</v>
      </c>
      <c r="AT442" s="25">
        <f>_xlfn.XLOOKUP($C442,TNC_Loading!$A$2:$A$1332,TNC_Loading!C$2:C$1332,,0,)</f>
        <v>21.227</v>
      </c>
      <c r="AU442" s="25">
        <f>_xlfn.XLOOKUP($C442,TNC_Loading!$A$2:$A$1332,TNC_Loading!D$2:D$1332,,0,)</f>
        <v>53.095999999999997</v>
      </c>
      <c r="AV442" s="25">
        <f>_xlfn.XLOOKUP($C442,TNC_Loading!$A$2:$A$1332,TNC_Loading!E$2:E$1332,,0,)</f>
        <v>77.733999999999995</v>
      </c>
      <c r="AW442" s="25">
        <f>_xlfn.XLOOKUP($C442,TNC_Loading!$A$2:$A$1332,TNC_Loading!F$2:F$1332,,0,)</f>
        <v>678.41700000000003</v>
      </c>
      <c r="AX442">
        <f>_xlfn.XLOOKUP(C442,BIBI!$D$2:$D$1332,BIBI!$F$2:$F$1332,,0,)</f>
        <v>0</v>
      </c>
      <c r="AY442">
        <f>_xlfn.XLOOKUP(C442,FacilityCounts!$A$3:$A$1333,FacilityCounts!$B$3:$B$1333,,0,)</f>
        <v>1</v>
      </c>
      <c r="AZ442">
        <f>_xlfn.XLOOKUP(C442,FacilityCounts!$D$3:$D$1333,FacilityCounts!$E$3:$E$1333,,0,)</f>
        <v>0</v>
      </c>
      <c r="BA442">
        <f>_xlfn.XLOOKUP(C442,FacilityCounts!$G$3:$G$1333,FacilityCounts!$H$3:$H$1333,,0,)</f>
        <v>0</v>
      </c>
      <c r="BB442">
        <f>IFERROR(_xlfn.XLOOKUP(C442,'DA to P Sensitive Lakes'!$P$2:$P$44,'DA to P Sensitive Lakes'!$Q$2:$Q$44,,0,),0)</f>
        <v>0</v>
      </c>
      <c r="BC442" s="25">
        <f>_xlfn.XLOOKUP(C442,'Historic Runoff (mm)'!$A$2:$A$1332,'Historic Runoff (mm)'!$B$2:$B$1332,,0,)</f>
        <v>616.71600000000001</v>
      </c>
      <c r="BD442">
        <f>_xlfn.XLOOKUP(C442,DrainageComplaint!$A$2:$A$1332,DrainageComplaint!$B$2:$B$1332,,0,)</f>
        <v>0</v>
      </c>
      <c r="BE442">
        <f>_xlfn.XLOOKUP(C442,PAD_Area!$G$2:$G$1332,PAD_Area!$H$2:$H$1332,,0,)</f>
        <v>0</v>
      </c>
    </row>
    <row r="443" spans="1:57" x14ac:dyDescent="0.2">
      <c r="A443" s="2">
        <v>440</v>
      </c>
      <c r="B443" s="2">
        <v>441</v>
      </c>
      <c r="C443" s="20">
        <v>1100080</v>
      </c>
      <c r="D443" s="3" t="s">
        <v>443</v>
      </c>
      <c r="E443" s="3" t="s">
        <v>148</v>
      </c>
      <c r="F443" s="3">
        <v>378.78</v>
      </c>
      <c r="G443" s="3">
        <v>27372.456954099998</v>
      </c>
      <c r="H443" s="3">
        <v>16499583.7335</v>
      </c>
      <c r="I443" s="2">
        <v>0</v>
      </c>
      <c r="J443" s="2">
        <v>0</v>
      </c>
      <c r="K443" s="2">
        <v>0</v>
      </c>
      <c r="L443" s="2">
        <v>0</v>
      </c>
      <c r="M443" s="3">
        <v>0</v>
      </c>
      <c r="N443" s="2">
        <f>_xlfn.XLOOKUP(C443,Shellfish_Presence!$E$3:$E$1333,Shellfish_Presence!$G$3:$G$1333,,0,)</f>
        <v>1</v>
      </c>
      <c r="O443" s="3">
        <v>0</v>
      </c>
      <c r="P443" s="3">
        <v>0</v>
      </c>
      <c r="Q443" s="2">
        <v>0</v>
      </c>
      <c r="R443" s="3">
        <v>0.99999499320983887</v>
      </c>
      <c r="S443" s="3">
        <v>0</v>
      </c>
      <c r="T443" s="3">
        <v>79695.203125</v>
      </c>
      <c r="U443" s="3">
        <v>101541</v>
      </c>
      <c r="V443" s="2">
        <v>0</v>
      </c>
      <c r="W443" s="3">
        <f t="shared" si="12"/>
        <v>0</v>
      </c>
      <c r="X443">
        <f t="shared" si="13"/>
        <v>1.2741168353725807</v>
      </c>
      <c r="Y443">
        <f>IFERROR(INDEX('Parcel Year'!$N$3:$N$1175,MATCH(KC_SPS_SubbasinAttributes!C443,'Parcel Year'!$M$3:$M$1175,0)),0)</f>
        <v>0.50407600402832031</v>
      </c>
      <c r="Z443">
        <f>INDEX(Imperviousness!$B$2:$B$1332,MATCH(KC_SPS_SubbasinAttributes!C443,Imperviousness!$A$2:$A$1332,0))</f>
        <v>0.42199999999999999</v>
      </c>
      <c r="AA443">
        <f>INDEX('Flow Duration Index'!$B$2:$B$1332,MATCH(KC_SPS_SubbasinAttributes!C443,'Flow Duration Index'!$A$2:$A$1332,0))</f>
        <v>4.4000000000000004</v>
      </c>
      <c r="AB443">
        <f>INDEX(Opportunity_Index!$G$2:$G$1333,MATCH(KC_SPS_SubbasinAttributes!C443,Opportunity_Index!$F$2:$F$1333,0))</f>
        <v>0.65839999999999999</v>
      </c>
      <c r="AC443">
        <f>INDEX(Traffic!$B$2:$B$1332,MATCH(KC_SPS_SubbasinAttributes!C443,Traffic!$A$2:$A$1332,0))</f>
        <v>22450.906999999999</v>
      </c>
      <c r="AD443">
        <f>INDEX(EquityScore!$F$3:$F$1334,MATCH(KC_SPS_SubbasinAttributes!C443,EquityScore!$E$3:$E$1334,0))</f>
        <v>4.3333333300000003</v>
      </c>
      <c r="AE443" t="str">
        <f>IFERROR(INDEX(PavementCondition!$E$2:$E$669,MATCH(KC_SPS_SubbasinAttributes!C443,PavementCondition!$D$2:$D$669,0)),"N/A")</f>
        <v>N/A</v>
      </c>
      <c r="AF443">
        <f>INDEX(SpawnerMortality!$E$2:$E$1331,MATCH(KC_SPS_SubbasinAttributes!C443,SpawnerMortality!$D$2:$D$1331,0))</f>
        <v>0</v>
      </c>
      <c r="AG443" s="25">
        <f>IFERROR(_xlfn.XLOOKUP($C443,WQBE_Loading!$C$4:$C$3072,WQBE_Loading!G$4:G$3072,,0,),"")</f>
        <v>5.3459252935027646</v>
      </c>
      <c r="AH443" s="25">
        <f>IFERROR(_xlfn.XLOOKUP($C443,WQBE_Loading!$C$4:$C$3072,WQBE_Loading!H$4:H$3072,,0,),"")</f>
        <v>29.062569099363053</v>
      </c>
      <c r="AI443" s="25">
        <f>IFERROR(_xlfn.XLOOKUP($C443,WQBE_Loading!$C$4:$C$3072,WQBE_Loading!I$4:I$3072,,0,),"")</f>
        <v>415.74623269866152</v>
      </c>
      <c r="AJ443" s="25">
        <f>IFERROR(_xlfn.XLOOKUP($C443,WQBE_Loading!$C$4:$C$3072,WQBE_Loading!J$4:J$3072,,0,),"")</f>
        <v>39.444839604898803</v>
      </c>
      <c r="AK443" s="25">
        <f>IFERROR(_xlfn.XLOOKUP($C443,WQBE_Loading!$C$4:$C$3072,WQBE_Loading!K$4:K$3072,,0,),"")</f>
        <v>23258.078591220401</v>
      </c>
      <c r="AL443" s="25">
        <f>IFERROR(_xlfn.XLOOKUP($C443,WQBE_Loading!$C$4:$C$3072,WQBE_Loading!L$4:L$3072,,0,),"")</f>
        <v>8.5494049982038946E-3</v>
      </c>
      <c r="AM443" s="25">
        <f>IFERROR(_xlfn.XLOOKUP($C443,WQBE_Loading!$C$4:$C$3072,WQBE_Loading!M$4:M$3072,,0,),"")</f>
        <v>9.886831333332808E-4</v>
      </c>
      <c r="AN443" s="25">
        <f>IFERROR(_xlfn.XLOOKUP($C443,WQBE_Loading!$C$4:$C$3072,WQBE_Loading!N$4:N$3072,,0,),"")</f>
        <v>0.232055456666374</v>
      </c>
      <c r="AO443" s="25">
        <f>IFERROR(_xlfn.XLOOKUP($C443,WQBE_Loading!$C$4:$C$3072,WQBE_Loading!O$4:O$3072,,0,),"")</f>
        <v>1.1797484763070549</v>
      </c>
      <c r="AP443" s="25">
        <f>IFERROR(_xlfn.XLOOKUP($C443,WQBE_Loading!$C$4:$C$3072,WQBE_Loading!P$4:P$3072,,0,),"")</f>
        <v>1.6704126508306549</v>
      </c>
      <c r="AQ443" s="13">
        <f>IFERROR(_xlfn.XLOOKUP($C443,WQBE_Loading!$C$4:$C$3072,WQBE_Loading!Q$4:Q$3072,,0,),"")</f>
        <v>11480875.635338349</v>
      </c>
      <c r="AR443">
        <f>_xlfn.XLOOKUP(C443,UrbanHeat!$A$2:$A$1333,UrbanHeat!$B$2:$B$1333,,0,)</f>
        <v>18.946000000000002</v>
      </c>
      <c r="AS443" s="25">
        <f>_xlfn.XLOOKUP($C443,TNC_Loading!$A$2:$A$1332,TNC_Loading!B$2:B$1332,,0,)</f>
        <v>12.198</v>
      </c>
      <c r="AT443" s="25">
        <f>_xlfn.XLOOKUP($C443,TNC_Loading!$A$2:$A$1332,TNC_Loading!C$2:C$1332,,0,)</f>
        <v>14.865</v>
      </c>
      <c r="AU443" s="25">
        <f>_xlfn.XLOOKUP($C443,TNC_Loading!$A$2:$A$1332,TNC_Loading!D$2:D$1332,,0,)</f>
        <v>36.509</v>
      </c>
      <c r="AV443" s="25">
        <f>_xlfn.XLOOKUP($C443,TNC_Loading!$A$2:$A$1332,TNC_Loading!E$2:E$1332,,0,)</f>
        <v>43.219000000000001</v>
      </c>
      <c r="AW443" s="25">
        <f>_xlfn.XLOOKUP($C443,TNC_Loading!$A$2:$A$1332,TNC_Loading!F$2:F$1332,,0,)</f>
        <v>646.20299999999997</v>
      </c>
      <c r="AX443">
        <f>_xlfn.XLOOKUP(C443,BIBI!$D$2:$D$1332,BIBI!$F$2:$F$1332,,0,)</f>
        <v>0</v>
      </c>
      <c r="AY443">
        <f>_xlfn.XLOOKUP(C443,FacilityCounts!$A$3:$A$1333,FacilityCounts!$B$3:$B$1333,,0,)</f>
        <v>0</v>
      </c>
      <c r="AZ443">
        <f>_xlfn.XLOOKUP(C443,FacilityCounts!$D$3:$D$1333,FacilityCounts!$E$3:$E$1333,,0,)</f>
        <v>0</v>
      </c>
      <c r="BA443">
        <f>_xlfn.XLOOKUP(C443,FacilityCounts!$G$3:$G$1333,FacilityCounts!$H$3:$H$1333,,0,)</f>
        <v>0</v>
      </c>
      <c r="BB443">
        <f>IFERROR(_xlfn.XLOOKUP(C443,'DA to P Sensitive Lakes'!$P$2:$P$44,'DA to P Sensitive Lakes'!$Q$2:$Q$44,,0,),0)</f>
        <v>0</v>
      </c>
      <c r="BC443" s="25">
        <f>_xlfn.XLOOKUP(C443,'Historic Runoff (mm)'!$A$2:$A$1332,'Historic Runoff (mm)'!$B$2:$B$1332,,0,)</f>
        <v>567.97</v>
      </c>
      <c r="BD443">
        <f>_xlfn.XLOOKUP(C443,DrainageComplaint!$A$2:$A$1332,DrainageComplaint!$B$2:$B$1332,,0,)</f>
        <v>1</v>
      </c>
      <c r="BE443">
        <f>_xlfn.XLOOKUP(C443,PAD_Area!$G$2:$G$1332,PAD_Area!$H$2:$H$1332,,0,)</f>
        <v>0.11907199770212173</v>
      </c>
    </row>
    <row r="444" spans="1:57" x14ac:dyDescent="0.2">
      <c r="A444" s="2">
        <v>441</v>
      </c>
      <c r="B444" s="2">
        <v>442</v>
      </c>
      <c r="C444" s="20">
        <v>1100090</v>
      </c>
      <c r="D444" s="3" t="s">
        <v>445</v>
      </c>
      <c r="E444" s="3" t="s">
        <v>148</v>
      </c>
      <c r="F444" s="3">
        <v>177.19300000000001</v>
      </c>
      <c r="G444" s="3">
        <v>26565.6429952</v>
      </c>
      <c r="H444" s="3">
        <v>7718489.33335</v>
      </c>
      <c r="I444" s="2">
        <v>0</v>
      </c>
      <c r="J444" s="2">
        <v>0</v>
      </c>
      <c r="K444" s="2">
        <v>0</v>
      </c>
      <c r="L444" s="2">
        <v>0</v>
      </c>
      <c r="M444" s="3">
        <v>0</v>
      </c>
      <c r="N444" s="2">
        <f>_xlfn.XLOOKUP(C444,Shellfish_Presence!$E$3:$E$1333,Shellfish_Presence!$G$3:$G$1333,,0,)</f>
        <v>1</v>
      </c>
      <c r="O444" s="3">
        <v>0</v>
      </c>
      <c r="P444" s="3">
        <v>0</v>
      </c>
      <c r="Q444" s="2">
        <v>0</v>
      </c>
      <c r="R444" s="3">
        <v>0.99998301267623901</v>
      </c>
      <c r="S444" s="3">
        <v>0</v>
      </c>
      <c r="T444" s="3">
        <v>68386.703125</v>
      </c>
      <c r="U444" s="3">
        <v>16917.30078125</v>
      </c>
      <c r="V444" s="2">
        <v>0</v>
      </c>
      <c r="W444" s="3">
        <f t="shared" si="12"/>
        <v>0</v>
      </c>
      <c r="X444">
        <f t="shared" si="13"/>
        <v>0.24737704858103585</v>
      </c>
      <c r="Y444">
        <f>IFERROR(INDEX('Parcel Year'!$N$3:$N$1175,MATCH(KC_SPS_SubbasinAttributes!C444,'Parcel Year'!$M$3:$M$1175,0)),0)</f>
        <v>8.8468993270907959E-2</v>
      </c>
      <c r="Z444">
        <f>INDEX(Imperviousness!$B$2:$B$1332,MATCH(KC_SPS_SubbasinAttributes!C444,Imperviousness!$A$2:$A$1332,0))</f>
        <v>0.40500000000000003</v>
      </c>
      <c r="AA444">
        <f>INDEX('Flow Duration Index'!$B$2:$B$1332,MATCH(KC_SPS_SubbasinAttributes!C444,'Flow Duration Index'!$A$2:$A$1332,0))</f>
        <v>4.22</v>
      </c>
      <c r="AB444">
        <f>INDEX(Opportunity_Index!$G$2:$G$1333,MATCH(KC_SPS_SubbasinAttributes!C444,Opportunity_Index!$F$2:$F$1333,0))</f>
        <v>0.70619999999999994</v>
      </c>
      <c r="AC444">
        <f>INDEX(Traffic!$B$2:$B$1332,MATCH(KC_SPS_SubbasinAttributes!C444,Traffic!$A$2:$A$1332,0))</f>
        <v>74838.625</v>
      </c>
      <c r="AD444">
        <f>INDEX(EquityScore!$F$3:$F$1334,MATCH(KC_SPS_SubbasinAttributes!C444,EquityScore!$E$3:$E$1334,0))</f>
        <v>4.1666666650000002</v>
      </c>
      <c r="AE444" t="str">
        <f>IFERROR(INDEX(PavementCondition!$E$2:$E$669,MATCH(KC_SPS_SubbasinAttributes!C444,PavementCondition!$D$2:$D$669,0)),"N/A")</f>
        <v>N/A</v>
      </c>
      <c r="AF444">
        <f>INDEX(SpawnerMortality!$E$2:$E$1331,MATCH(KC_SPS_SubbasinAttributes!C444,SpawnerMortality!$D$2:$D$1331,0))</f>
        <v>0</v>
      </c>
      <c r="AG444" s="25">
        <f>IFERROR(_xlfn.XLOOKUP($C444,WQBE_Loading!$C$4:$C$3072,WQBE_Loading!G$4:G$3072,,0,),"")</f>
        <v>2.3474273767664746</v>
      </c>
      <c r="AH444" s="25">
        <f>IFERROR(_xlfn.XLOOKUP($C444,WQBE_Loading!$C$4:$C$3072,WQBE_Loading!H$4:H$3072,,0,),"")</f>
        <v>12.257721881865951</v>
      </c>
      <c r="AI444" s="25">
        <f>IFERROR(_xlfn.XLOOKUP($C444,WQBE_Loading!$C$4:$C$3072,WQBE_Loading!I$4:I$3072,,0,),"")</f>
        <v>156.88367440498899</v>
      </c>
      <c r="AJ444" s="25">
        <f>IFERROR(_xlfn.XLOOKUP($C444,WQBE_Loading!$C$4:$C$3072,WQBE_Loading!J$4:J$3072,,0,),"")</f>
        <v>14.886032502480251</v>
      </c>
      <c r="AK444" s="25">
        <f>IFERROR(_xlfn.XLOOKUP($C444,WQBE_Loading!$C$4:$C$3072,WQBE_Loading!K$4:K$3072,,0,),"")</f>
        <v>7717.3419381916201</v>
      </c>
      <c r="AL444" s="25">
        <f>IFERROR(_xlfn.XLOOKUP($C444,WQBE_Loading!$C$4:$C$3072,WQBE_Loading!L$4:L$3072,,0,),"")</f>
        <v>2.2642753810531951E-3</v>
      </c>
      <c r="AM444" s="25">
        <f>IFERROR(_xlfn.XLOOKUP($C444,WQBE_Loading!$C$4:$C$3072,WQBE_Loading!M$4:M$3072,,0,),"")</f>
        <v>6.8620035299661152E-4</v>
      </c>
      <c r="AN444" s="25">
        <f>IFERROR(_xlfn.XLOOKUP($C444,WQBE_Loading!$C$4:$C$3072,WQBE_Loading!N$4:N$3072,,0,),"")</f>
        <v>7.1927717494935345E-2</v>
      </c>
      <c r="AO444" s="25">
        <f>IFERROR(_xlfn.XLOOKUP($C444,WQBE_Loading!$C$4:$C$3072,WQBE_Loading!O$4:O$3072,,0,),"")</f>
        <v>0.38856372120440452</v>
      </c>
      <c r="AP444" s="25">
        <f>IFERROR(_xlfn.XLOOKUP($C444,WQBE_Loading!$C$4:$C$3072,WQBE_Loading!P$4:P$3072,,0,),"")</f>
        <v>0.63318734170094104</v>
      </c>
      <c r="AQ444" s="13">
        <f>IFERROR(_xlfn.XLOOKUP($C444,WQBE_Loading!$C$4:$C$3072,WQBE_Loading!Q$4:Q$3072,,0,),"")</f>
        <v>4413668.1810022248</v>
      </c>
      <c r="AR444">
        <f>_xlfn.XLOOKUP(C444,UrbanHeat!$A$2:$A$1333,UrbanHeat!$B$2:$B$1333,,0,)</f>
        <v>16.603999999999999</v>
      </c>
      <c r="AS444" s="25">
        <f>_xlfn.XLOOKUP($C444,TNC_Loading!$A$2:$A$1332,TNC_Loading!B$2:B$1332,,0,)</f>
        <v>14.726000000000001</v>
      </c>
      <c r="AT444" s="25">
        <f>_xlfn.XLOOKUP($C444,TNC_Loading!$A$2:$A$1332,TNC_Loading!C$2:C$1332,,0,)</f>
        <v>13.276</v>
      </c>
      <c r="AU444" s="25">
        <f>_xlfn.XLOOKUP($C444,TNC_Loading!$A$2:$A$1332,TNC_Loading!D$2:D$1332,,0,)</f>
        <v>42.738999999999997</v>
      </c>
      <c r="AV444" s="25">
        <f>_xlfn.XLOOKUP($C444,TNC_Loading!$A$2:$A$1332,TNC_Loading!E$2:E$1332,,0,)</f>
        <v>52.505000000000003</v>
      </c>
      <c r="AW444" s="25">
        <f>_xlfn.XLOOKUP($C444,TNC_Loading!$A$2:$A$1332,TNC_Loading!F$2:F$1332,,0,)</f>
        <v>688.31299999999999</v>
      </c>
      <c r="AX444">
        <f>_xlfn.XLOOKUP(C444,BIBI!$D$2:$D$1332,BIBI!$F$2:$F$1332,,0,)</f>
        <v>0</v>
      </c>
      <c r="AY444">
        <f>_xlfn.XLOOKUP(C444,FacilityCounts!$A$3:$A$1333,FacilityCounts!$B$3:$B$1333,,0,)</f>
        <v>0</v>
      </c>
      <c r="AZ444">
        <f>_xlfn.XLOOKUP(C444,FacilityCounts!$D$3:$D$1333,FacilityCounts!$E$3:$E$1333,,0,)</f>
        <v>0</v>
      </c>
      <c r="BA444">
        <f>_xlfn.XLOOKUP(C444,FacilityCounts!$G$3:$G$1333,FacilityCounts!$H$3:$H$1333,,0,)</f>
        <v>0</v>
      </c>
      <c r="BB444">
        <f>IFERROR(_xlfn.XLOOKUP(C444,'DA to P Sensitive Lakes'!$P$2:$P$44,'DA to P Sensitive Lakes'!$Q$2:$Q$44,,0,),0)</f>
        <v>0</v>
      </c>
      <c r="BC444" s="25">
        <f>_xlfn.XLOOKUP(C444,'Historic Runoff (mm)'!$A$2:$A$1332,'Historic Runoff (mm)'!$B$2:$B$1332,,0,)</f>
        <v>583.60699999999997</v>
      </c>
      <c r="BD444">
        <f>_xlfn.XLOOKUP(C444,DrainageComplaint!$A$2:$A$1332,DrainageComplaint!$B$2:$B$1332,,0,)</f>
        <v>0</v>
      </c>
      <c r="BE444">
        <f>_xlfn.XLOOKUP(C444,PAD_Area!$G$2:$G$1332,PAD_Area!$H$2:$H$1332,,0,)</f>
        <v>0</v>
      </c>
    </row>
    <row r="445" spans="1:57" x14ac:dyDescent="0.2">
      <c r="A445" s="2">
        <v>442</v>
      </c>
      <c r="B445" s="2">
        <v>443</v>
      </c>
      <c r="C445" s="20">
        <v>1100109</v>
      </c>
      <c r="D445" s="3" t="s">
        <v>436</v>
      </c>
      <c r="E445" s="3" t="s">
        <v>437</v>
      </c>
      <c r="F445" s="3">
        <v>72.492999999999995</v>
      </c>
      <c r="G445" s="3">
        <v>14713.903081599999</v>
      </c>
      <c r="H445" s="3">
        <v>3157772.22456</v>
      </c>
      <c r="I445" s="2">
        <v>0</v>
      </c>
      <c r="J445" s="2">
        <v>0</v>
      </c>
      <c r="K445" s="2">
        <v>0</v>
      </c>
      <c r="L445" s="2">
        <v>0</v>
      </c>
      <c r="M445" s="3">
        <v>0</v>
      </c>
      <c r="N445" s="2">
        <f>_xlfn.XLOOKUP(C445,Shellfish_Presence!$E$3:$E$1333,Shellfish_Presence!$G$3:$G$1333,,0,)</f>
        <v>1</v>
      </c>
      <c r="O445" s="3">
        <v>0</v>
      </c>
      <c r="P445" s="3">
        <v>0</v>
      </c>
      <c r="Q445" s="2">
        <v>0</v>
      </c>
      <c r="R445" s="3">
        <v>0.9997749924659729</v>
      </c>
      <c r="S445" s="3">
        <v>0</v>
      </c>
      <c r="T445" s="3">
        <v>21139</v>
      </c>
      <c r="U445" s="3">
        <v>6.5569400787353516E-2</v>
      </c>
      <c r="V445" s="2">
        <v>0</v>
      </c>
      <c r="W445" s="3">
        <f t="shared" si="12"/>
        <v>0</v>
      </c>
      <c r="X445">
        <f t="shared" si="13"/>
        <v>3.1018213154526477E-6</v>
      </c>
      <c r="Y445">
        <f>IFERROR(INDEX('Parcel Year'!$N$3:$N$1175,MATCH(KC_SPS_SubbasinAttributes!C445,'Parcel Year'!$M$3:$M$1175,0)),0)</f>
        <v>0.49566187454092869</v>
      </c>
      <c r="Z445">
        <f>INDEX(Imperviousness!$B$2:$B$1332,MATCH(KC_SPS_SubbasinAttributes!C445,Imperviousness!$A$2:$A$1332,0))</f>
        <v>0.51300000000000001</v>
      </c>
      <c r="AA445">
        <f>INDEX('Flow Duration Index'!$B$2:$B$1332,MATCH(KC_SPS_SubbasinAttributes!C445,'Flow Duration Index'!$A$2:$A$1332,0))</f>
        <v>5.5380000000000003</v>
      </c>
      <c r="AB445">
        <f>INDEX(Opportunity_Index!$G$2:$G$1333,MATCH(KC_SPS_SubbasinAttributes!C445,Opportunity_Index!$F$2:$F$1333,0))</f>
        <v>0.65839999999999999</v>
      </c>
      <c r="AC445">
        <f>INDEX(Traffic!$B$2:$B$1332,MATCH(KC_SPS_SubbasinAttributes!C445,Traffic!$A$2:$A$1332,0))</f>
        <v>1426.9970000000001</v>
      </c>
      <c r="AD445">
        <f>INDEX(EquityScore!$F$3:$F$1334,MATCH(KC_SPS_SubbasinAttributes!C445,EquityScore!$E$3:$E$1334,0))</f>
        <v>4.3333333300000003</v>
      </c>
      <c r="AE445" t="str">
        <f>IFERROR(INDEX(PavementCondition!$E$2:$E$669,MATCH(KC_SPS_SubbasinAttributes!C445,PavementCondition!$D$2:$D$669,0)),"N/A")</f>
        <v>N/A</v>
      </c>
      <c r="AF445">
        <f>INDEX(SpawnerMortality!$E$2:$E$1331,MATCH(KC_SPS_SubbasinAttributes!C445,SpawnerMortality!$D$2:$D$1331,0))</f>
        <v>0</v>
      </c>
      <c r="AG445" s="25">
        <f>IFERROR(_xlfn.XLOOKUP($C445,WQBE_Loading!$C$4:$C$3072,WQBE_Loading!G$4:G$3072,,0,),"")</f>
        <v>0.59932353924908455</v>
      </c>
      <c r="AH445" s="25">
        <f>IFERROR(_xlfn.XLOOKUP($C445,WQBE_Loading!$C$4:$C$3072,WQBE_Loading!H$4:H$3072,,0,),"")</f>
        <v>3.1710099784850403</v>
      </c>
      <c r="AI445" s="25">
        <f>IFERROR(_xlfn.XLOOKUP($C445,WQBE_Loading!$C$4:$C$3072,WQBE_Loading!I$4:I$3072,,0,),"")</f>
        <v>68.978494653306655</v>
      </c>
      <c r="AJ445" s="25">
        <f>IFERROR(_xlfn.XLOOKUP($C445,WQBE_Loading!$C$4:$C$3072,WQBE_Loading!J$4:J$3072,,0,),"")</f>
        <v>5.5778803304851543</v>
      </c>
      <c r="AK445" s="25">
        <f>IFERROR(_xlfn.XLOOKUP($C445,WQBE_Loading!$C$4:$C$3072,WQBE_Loading!K$4:K$3072,,0,),"")</f>
        <v>3770.5092815572598</v>
      </c>
      <c r="AL445" s="25">
        <f>IFERROR(_xlfn.XLOOKUP($C445,WQBE_Loading!$C$4:$C$3072,WQBE_Loading!L$4:L$3072,,0,),"")</f>
        <v>1.251909213954145E-3</v>
      </c>
      <c r="AM445" s="25">
        <f>IFERROR(_xlfn.XLOOKUP($C445,WQBE_Loading!$C$4:$C$3072,WQBE_Loading!M$4:M$3072,,0,),"")</f>
        <v>4.7313625493350798E-5</v>
      </c>
      <c r="AN445" s="25">
        <f>IFERROR(_xlfn.XLOOKUP($C445,WQBE_Loading!$C$4:$C$3072,WQBE_Loading!N$4:N$3072,,0,),"")</f>
        <v>3.1916235306662148E-2</v>
      </c>
      <c r="AO445" s="25">
        <f>IFERROR(_xlfn.XLOOKUP($C445,WQBE_Loading!$C$4:$C$3072,WQBE_Loading!O$4:O$3072,,0,),"")</f>
        <v>0.17756886022453799</v>
      </c>
      <c r="AP445" s="25">
        <f>IFERROR(_xlfn.XLOOKUP($C445,WQBE_Loading!$C$4:$C$3072,WQBE_Loading!P$4:P$3072,,0,),"")</f>
        <v>0.19181873001809852</v>
      </c>
      <c r="AQ445" s="13">
        <f>IFERROR(_xlfn.XLOOKUP($C445,WQBE_Loading!$C$4:$C$3072,WQBE_Loading!Q$4:Q$3072,,0,),"")</f>
        <v>1799379.7791768848</v>
      </c>
      <c r="AR445">
        <f>_xlfn.XLOOKUP(C445,UrbanHeat!$A$2:$A$1333,UrbanHeat!$B$2:$B$1333,,0,)</f>
        <v>17.407</v>
      </c>
      <c r="AS445" s="25">
        <f>_xlfn.XLOOKUP($C445,TNC_Loading!$A$2:$A$1332,TNC_Loading!B$2:B$1332,,0,)</f>
        <v>14.641999999999999</v>
      </c>
      <c r="AT445" s="25">
        <f>_xlfn.XLOOKUP($C445,TNC_Loading!$A$2:$A$1332,TNC_Loading!C$2:C$1332,,0,)</f>
        <v>19.050999999999998</v>
      </c>
      <c r="AU445" s="25">
        <f>_xlfn.XLOOKUP($C445,TNC_Loading!$A$2:$A$1332,TNC_Loading!D$2:D$1332,,0,)</f>
        <v>30.207999999999998</v>
      </c>
      <c r="AV445" s="25">
        <f>_xlfn.XLOOKUP($C445,TNC_Loading!$A$2:$A$1332,TNC_Loading!E$2:E$1332,,0,)</f>
        <v>42.223999999999997</v>
      </c>
      <c r="AW445" s="25">
        <f>_xlfn.XLOOKUP($C445,TNC_Loading!$A$2:$A$1332,TNC_Loading!F$2:F$1332,,0,)</f>
        <v>922.32500000000005</v>
      </c>
      <c r="AX445">
        <f>_xlfn.XLOOKUP(C445,BIBI!$D$2:$D$1332,BIBI!$F$2:$F$1332,,0,)</f>
        <v>0</v>
      </c>
      <c r="AY445">
        <f>_xlfn.XLOOKUP(C445,FacilityCounts!$A$3:$A$1333,FacilityCounts!$B$3:$B$1333,,0,)</f>
        <v>0</v>
      </c>
      <c r="AZ445">
        <f>_xlfn.XLOOKUP(C445,FacilityCounts!$D$3:$D$1333,FacilityCounts!$E$3:$E$1333,,0,)</f>
        <v>0</v>
      </c>
      <c r="BA445">
        <f>_xlfn.XLOOKUP(C445,FacilityCounts!$G$3:$G$1333,FacilityCounts!$H$3:$H$1333,,0,)</f>
        <v>0</v>
      </c>
      <c r="BB445">
        <f>IFERROR(_xlfn.XLOOKUP(C445,'DA to P Sensitive Lakes'!$P$2:$P$44,'DA to P Sensitive Lakes'!$Q$2:$Q$44,,0,),0)</f>
        <v>0</v>
      </c>
      <c r="BC445" s="25">
        <f>_xlfn.XLOOKUP(C445,'Historic Runoff (mm)'!$A$2:$A$1332,'Historic Runoff (mm)'!$B$2:$B$1332,,0,)</f>
        <v>779.84100000000001</v>
      </c>
      <c r="BD445">
        <f>_xlfn.XLOOKUP(C445,DrainageComplaint!$A$2:$A$1332,DrainageComplaint!$B$2:$B$1332,,0,)</f>
        <v>0</v>
      </c>
      <c r="BE445">
        <f>_xlfn.XLOOKUP(C445,PAD_Area!$G$2:$G$1332,PAD_Area!$H$2:$H$1332,,0,)</f>
        <v>0</v>
      </c>
    </row>
    <row r="446" spans="1:57" x14ac:dyDescent="0.2">
      <c r="A446" s="2">
        <v>443</v>
      </c>
      <c r="B446" s="2">
        <v>444</v>
      </c>
      <c r="C446" s="20">
        <v>1100110</v>
      </c>
      <c r="D446" s="3" t="s">
        <v>445</v>
      </c>
      <c r="E446" s="3" t="s">
        <v>148</v>
      </c>
      <c r="F446" s="3">
        <v>308.32299999999998</v>
      </c>
      <c r="G446" s="3">
        <v>22111.640749900002</v>
      </c>
      <c r="H446" s="3">
        <v>13430489.163000001</v>
      </c>
      <c r="I446" s="2">
        <v>0</v>
      </c>
      <c r="J446" s="2">
        <v>0</v>
      </c>
      <c r="K446" s="2">
        <v>0</v>
      </c>
      <c r="L446" s="2">
        <v>0</v>
      </c>
      <c r="M446" s="3">
        <v>0</v>
      </c>
      <c r="N446" s="2">
        <f>_xlfn.XLOOKUP(C446,Shellfish_Presence!$E$3:$E$1333,Shellfish_Presence!$G$3:$G$1333,,0,)</f>
        <v>1</v>
      </c>
      <c r="O446" s="3">
        <v>0</v>
      </c>
      <c r="P446" s="3">
        <v>0</v>
      </c>
      <c r="Q446" s="2">
        <v>0</v>
      </c>
      <c r="R446" s="3">
        <v>1</v>
      </c>
      <c r="S446" s="3">
        <v>0</v>
      </c>
      <c r="T446" s="3">
        <v>70583.3984375</v>
      </c>
      <c r="U446" s="3">
        <v>125315</v>
      </c>
      <c r="V446" s="2">
        <v>0</v>
      </c>
      <c r="W446" s="3">
        <f t="shared" si="12"/>
        <v>0</v>
      </c>
      <c r="X446">
        <f t="shared" si="13"/>
        <v>1.7754174887309173</v>
      </c>
      <c r="Y446">
        <f>IFERROR(INDEX('Parcel Year'!$N$3:$N$1175,MATCH(KC_SPS_SubbasinAttributes!C446,'Parcel Year'!$M$3:$M$1175,0)),0)</f>
        <v>0.49962198734283447</v>
      </c>
      <c r="Z446">
        <f>INDEX(Imperviousness!$B$2:$B$1332,MATCH(KC_SPS_SubbasinAttributes!C446,Imperviousness!$A$2:$A$1332,0))</f>
        <v>0.439</v>
      </c>
      <c r="AA446">
        <f>INDEX('Flow Duration Index'!$B$2:$B$1332,MATCH(KC_SPS_SubbasinAttributes!C446,'Flow Duration Index'!$A$2:$A$1332,0))</f>
        <v>5.6589999999999998</v>
      </c>
      <c r="AB446">
        <f>INDEX(Opportunity_Index!$G$2:$G$1333,MATCH(KC_SPS_SubbasinAttributes!C446,Opportunity_Index!$F$2:$F$1333,0))</f>
        <v>0.67500000000000004</v>
      </c>
      <c r="AC446">
        <f>INDEX(Traffic!$B$2:$B$1332,MATCH(KC_SPS_SubbasinAttributes!C446,Traffic!$A$2:$A$1332,0))</f>
        <v>2863.5520000000001</v>
      </c>
      <c r="AD446">
        <f>INDEX(EquityScore!$F$3:$F$1334,MATCH(KC_SPS_SubbasinAttributes!C446,EquityScore!$E$3:$E$1334,0))</f>
        <v>4.3333333300000003</v>
      </c>
      <c r="AE446" t="str">
        <f>IFERROR(INDEX(PavementCondition!$E$2:$E$669,MATCH(KC_SPS_SubbasinAttributes!C446,PavementCondition!$D$2:$D$669,0)),"N/A")</f>
        <v>N/A</v>
      </c>
      <c r="AF446">
        <f>INDEX(SpawnerMortality!$E$2:$E$1331,MATCH(KC_SPS_SubbasinAttributes!C446,SpawnerMortality!$D$2:$D$1331,0))</f>
        <v>0</v>
      </c>
      <c r="AG446" s="25">
        <f>IFERROR(_xlfn.XLOOKUP($C446,WQBE_Loading!$C$4:$C$3072,WQBE_Loading!G$4:G$3072,,0,),"")</f>
        <v>1.5874672307623898</v>
      </c>
      <c r="AH446" s="25">
        <f>IFERROR(_xlfn.XLOOKUP($C446,WQBE_Loading!$C$4:$C$3072,WQBE_Loading!H$4:H$3072,,0,),"")</f>
        <v>8.3832027976831114</v>
      </c>
      <c r="AI446" s="25">
        <f>IFERROR(_xlfn.XLOOKUP($C446,WQBE_Loading!$C$4:$C$3072,WQBE_Loading!I$4:I$3072,,0,),"")</f>
        <v>188.40823279547999</v>
      </c>
      <c r="AJ446" s="25">
        <f>IFERROR(_xlfn.XLOOKUP($C446,WQBE_Loading!$C$4:$C$3072,WQBE_Loading!J$4:J$3072,,0,),"")</f>
        <v>15.345325185883102</v>
      </c>
      <c r="AK446" s="25">
        <f>IFERROR(_xlfn.XLOOKUP($C446,WQBE_Loading!$C$4:$C$3072,WQBE_Loading!K$4:K$3072,,0,),"")</f>
        <v>9286.4976269246799</v>
      </c>
      <c r="AL446" s="25">
        <f>IFERROR(_xlfn.XLOOKUP($C446,WQBE_Loading!$C$4:$C$3072,WQBE_Loading!L$4:L$3072,,0,),"")</f>
        <v>3.184138927462595E-3</v>
      </c>
      <c r="AM446" s="25">
        <f>IFERROR(_xlfn.XLOOKUP($C446,WQBE_Loading!$C$4:$C$3072,WQBE_Loading!M$4:M$3072,,0,),"")</f>
        <v>1.5807126681089198E-4</v>
      </c>
      <c r="AN446" s="25">
        <f>IFERROR(_xlfn.XLOOKUP($C446,WQBE_Loading!$C$4:$C$3072,WQBE_Loading!N$4:N$3072,,0,),"")</f>
        <v>9.952419810454044E-2</v>
      </c>
      <c r="AO446" s="25">
        <f>IFERROR(_xlfn.XLOOKUP($C446,WQBE_Loading!$C$4:$C$3072,WQBE_Loading!O$4:O$3072,,0,),"")</f>
        <v>0.454706131928445</v>
      </c>
      <c r="AP446" s="25">
        <f>IFERROR(_xlfn.XLOOKUP($C446,WQBE_Loading!$C$4:$C$3072,WQBE_Loading!P$4:P$3072,,0,),"")</f>
        <v>0.48813999621589199</v>
      </c>
      <c r="AQ446" s="13">
        <f>IFERROR(_xlfn.XLOOKUP($C446,WQBE_Loading!$C$4:$C$3072,WQBE_Loading!Q$4:Q$3072,,0,),"")</f>
        <v>5052709.4057547897</v>
      </c>
      <c r="AR446">
        <f>_xlfn.XLOOKUP(C446,UrbanHeat!$A$2:$A$1333,UrbanHeat!$B$2:$B$1333,,0,)</f>
        <v>17.693999999999999</v>
      </c>
      <c r="AS446" s="25">
        <f>_xlfn.XLOOKUP($C446,TNC_Loading!$A$2:$A$1332,TNC_Loading!B$2:B$1332,,0,)</f>
        <v>14.86</v>
      </c>
      <c r="AT446" s="25">
        <f>_xlfn.XLOOKUP($C446,TNC_Loading!$A$2:$A$1332,TNC_Loading!C$2:C$1332,,0,)</f>
        <v>19.536000000000001</v>
      </c>
      <c r="AU446" s="25">
        <f>_xlfn.XLOOKUP($C446,TNC_Loading!$A$2:$A$1332,TNC_Loading!D$2:D$1332,,0,)</f>
        <v>27.056000000000001</v>
      </c>
      <c r="AV446" s="25">
        <f>_xlfn.XLOOKUP($C446,TNC_Loading!$A$2:$A$1332,TNC_Loading!E$2:E$1332,,0,)</f>
        <v>42.731000000000002</v>
      </c>
      <c r="AW446" s="25">
        <f>_xlfn.XLOOKUP($C446,TNC_Loading!$A$2:$A$1332,TNC_Loading!F$2:F$1332,,0,)</f>
        <v>671.40700000000004</v>
      </c>
      <c r="AX446">
        <f>_xlfn.XLOOKUP(C446,BIBI!$D$2:$D$1332,BIBI!$F$2:$F$1332,,0,)</f>
        <v>0</v>
      </c>
      <c r="AY446">
        <f>_xlfn.XLOOKUP(C446,FacilityCounts!$A$3:$A$1333,FacilityCounts!$B$3:$B$1333,,0,)</f>
        <v>0</v>
      </c>
      <c r="AZ446">
        <f>_xlfn.XLOOKUP(C446,FacilityCounts!$D$3:$D$1333,FacilityCounts!$E$3:$E$1333,,0,)</f>
        <v>0</v>
      </c>
      <c r="BA446">
        <f>_xlfn.XLOOKUP(C446,FacilityCounts!$G$3:$G$1333,FacilityCounts!$H$3:$H$1333,,0,)</f>
        <v>0</v>
      </c>
      <c r="BB446">
        <f>IFERROR(_xlfn.XLOOKUP(C446,'DA to P Sensitive Lakes'!$P$2:$P$44,'DA to P Sensitive Lakes'!$Q$2:$Q$44,,0,),0)</f>
        <v>0</v>
      </c>
      <c r="BC446" s="25">
        <f>_xlfn.XLOOKUP(C446,'Historic Runoff (mm)'!$A$2:$A$1332,'Historic Runoff (mm)'!$B$2:$B$1332,,0,)</f>
        <v>764.51900000000001</v>
      </c>
      <c r="BD446">
        <f>_xlfn.XLOOKUP(C446,DrainageComplaint!$A$2:$A$1332,DrainageComplaint!$B$2:$B$1332,,0,)</f>
        <v>0</v>
      </c>
      <c r="BE446">
        <f>_xlfn.XLOOKUP(C446,PAD_Area!$G$2:$G$1332,PAD_Area!$H$2:$H$1332,,0,)</f>
        <v>0</v>
      </c>
    </row>
    <row r="447" spans="1:57" x14ac:dyDescent="0.2">
      <c r="A447" s="2">
        <v>444</v>
      </c>
      <c r="B447" s="2">
        <v>445</v>
      </c>
      <c r="C447" s="20">
        <v>1100120</v>
      </c>
      <c r="D447" s="3" t="s">
        <v>448</v>
      </c>
      <c r="E447" s="3" t="s">
        <v>148</v>
      </c>
      <c r="F447" s="3">
        <v>69.188000000000002</v>
      </c>
      <c r="G447" s="3">
        <v>11634.425560600001</v>
      </c>
      <c r="H447" s="3">
        <v>3013813.18725</v>
      </c>
      <c r="I447" s="2">
        <v>0</v>
      </c>
      <c r="J447" s="2">
        <v>0</v>
      </c>
      <c r="K447" s="2">
        <v>0</v>
      </c>
      <c r="L447" s="2">
        <v>0</v>
      </c>
      <c r="M447" s="3">
        <v>0</v>
      </c>
      <c r="N447" s="2">
        <f>_xlfn.XLOOKUP(C447,Shellfish_Presence!$E$3:$E$1333,Shellfish_Presence!$G$3:$G$1333,,0,)</f>
        <v>1</v>
      </c>
      <c r="O447" s="3">
        <v>0</v>
      </c>
      <c r="P447" s="3">
        <v>0</v>
      </c>
      <c r="Q447" s="2">
        <v>0</v>
      </c>
      <c r="R447" s="3">
        <v>0.99999898672103882</v>
      </c>
      <c r="S447" s="3">
        <v>0</v>
      </c>
      <c r="T447" s="3">
        <v>15852.099609375</v>
      </c>
      <c r="U447" s="3">
        <v>26521.900390625</v>
      </c>
      <c r="V447" s="2">
        <v>0</v>
      </c>
      <c r="W447" s="3">
        <f t="shared" si="12"/>
        <v>0</v>
      </c>
      <c r="X447">
        <f t="shared" si="13"/>
        <v>1.6730843890824301</v>
      </c>
      <c r="Y447">
        <f>IFERROR(INDEX('Parcel Year'!$N$3:$N$1175,MATCH(KC_SPS_SubbasinAttributes!C447,'Parcel Year'!$M$3:$M$1175,0)),0)</f>
        <v>0.16704300045967102</v>
      </c>
      <c r="Z447">
        <f>INDEX(Imperviousness!$B$2:$B$1332,MATCH(KC_SPS_SubbasinAttributes!C447,Imperviousness!$A$2:$A$1332,0))</f>
        <v>0.47499999999999998</v>
      </c>
      <c r="AA447">
        <f>INDEX('Flow Duration Index'!$B$2:$B$1332,MATCH(KC_SPS_SubbasinAttributes!C447,'Flow Duration Index'!$A$2:$A$1332,0))</f>
        <v>4.51</v>
      </c>
      <c r="AB447">
        <f>INDEX(Opportunity_Index!$G$2:$G$1333,MATCH(KC_SPS_SubbasinAttributes!C447,Opportunity_Index!$F$2:$F$1333,0))</f>
        <v>0.75329999999999997</v>
      </c>
      <c r="AC447">
        <f>INDEX(Traffic!$B$2:$B$1332,MATCH(KC_SPS_SubbasinAttributes!C447,Traffic!$A$2:$A$1332,0))</f>
        <v>3793.6610000000001</v>
      </c>
      <c r="AD447">
        <f>INDEX(EquityScore!$F$3:$F$1334,MATCH(KC_SPS_SubbasinAttributes!C447,EquityScore!$E$3:$E$1334,0))</f>
        <v>3.6666666700000001</v>
      </c>
      <c r="AE447" t="str">
        <f>IFERROR(INDEX(PavementCondition!$E$2:$E$669,MATCH(KC_SPS_SubbasinAttributes!C447,PavementCondition!$D$2:$D$669,0)),"N/A")</f>
        <v>N/A</v>
      </c>
      <c r="AF447">
        <f>INDEX(SpawnerMortality!$E$2:$E$1331,MATCH(KC_SPS_SubbasinAttributes!C447,SpawnerMortality!$D$2:$D$1331,0))</f>
        <v>0</v>
      </c>
      <c r="AG447" s="25">
        <f>IFERROR(_xlfn.XLOOKUP($C447,WQBE_Loading!$C$4:$C$3072,WQBE_Loading!G$4:G$3072,,0,),"")</f>
        <v>0.20440871581692999</v>
      </c>
      <c r="AH447" s="25">
        <f>IFERROR(_xlfn.XLOOKUP($C447,WQBE_Loading!$C$4:$C$3072,WQBE_Loading!H$4:H$3072,,0,),"")</f>
        <v>1.06601949199072</v>
      </c>
      <c r="AI447" s="25">
        <f>IFERROR(_xlfn.XLOOKUP($C447,WQBE_Loading!$C$4:$C$3072,WQBE_Loading!I$4:I$3072,,0,),"")</f>
        <v>15.4216022815831</v>
      </c>
      <c r="AJ447" s="25">
        <f>IFERROR(_xlfn.XLOOKUP($C447,WQBE_Loading!$C$4:$C$3072,WQBE_Loading!J$4:J$3072,,0,),"")</f>
        <v>1.3674018591404051</v>
      </c>
      <c r="AK447" s="25">
        <f>IFERROR(_xlfn.XLOOKUP($C447,WQBE_Loading!$C$4:$C$3072,WQBE_Loading!K$4:K$3072,,0,),"")</f>
        <v>978.16466737027008</v>
      </c>
      <c r="AL447" s="25">
        <f>IFERROR(_xlfn.XLOOKUP($C447,WQBE_Loading!$C$4:$C$3072,WQBE_Loading!L$4:L$3072,,0,),"")</f>
        <v>3.909217130686965E-4</v>
      </c>
      <c r="AM447" s="25">
        <f>IFERROR(_xlfn.XLOOKUP($C447,WQBE_Loading!$C$4:$C$3072,WQBE_Loading!M$4:M$3072,,0,),"")</f>
        <v>2.6252371081424E-5</v>
      </c>
      <c r="AN447" s="25">
        <f>IFERROR(_xlfn.XLOOKUP($C447,WQBE_Loading!$C$4:$C$3072,WQBE_Loading!N$4:N$3072,,0,),"")</f>
        <v>1.062119974484375E-2</v>
      </c>
      <c r="AO447" s="25">
        <f>IFERROR(_xlfn.XLOOKUP($C447,WQBE_Loading!$C$4:$C$3072,WQBE_Loading!O$4:O$3072,,0,),"")</f>
        <v>5.24361100440464E-2</v>
      </c>
      <c r="AP447" s="25">
        <f>IFERROR(_xlfn.XLOOKUP($C447,WQBE_Loading!$C$4:$C$3072,WQBE_Loading!P$4:P$3072,,0,),"")</f>
        <v>5.2953601934733252E-2</v>
      </c>
      <c r="AQ447" s="13">
        <f>IFERROR(_xlfn.XLOOKUP($C447,WQBE_Loading!$C$4:$C$3072,WQBE_Loading!Q$4:Q$3072,,0,),"")</f>
        <v>426849.36591392197</v>
      </c>
      <c r="AR447">
        <f>_xlfn.XLOOKUP(C447,UrbanHeat!$A$2:$A$1333,UrbanHeat!$B$2:$B$1333,,0,)</f>
        <v>18.2</v>
      </c>
      <c r="AS447" s="25">
        <f>_xlfn.XLOOKUP($C447,TNC_Loading!$A$2:$A$1332,TNC_Loading!B$2:B$1332,,0,)</f>
        <v>11.637</v>
      </c>
      <c r="AT447" s="25">
        <f>_xlfn.XLOOKUP($C447,TNC_Loading!$A$2:$A$1332,TNC_Loading!C$2:C$1332,,0,)</f>
        <v>13.632999999999999</v>
      </c>
      <c r="AU447" s="25">
        <f>_xlfn.XLOOKUP($C447,TNC_Loading!$A$2:$A$1332,TNC_Loading!D$2:D$1332,,0,)</f>
        <v>16.818999999999999</v>
      </c>
      <c r="AV447" s="25">
        <f>_xlfn.XLOOKUP($C447,TNC_Loading!$A$2:$A$1332,TNC_Loading!E$2:E$1332,,0,)</f>
        <v>34.802999999999997</v>
      </c>
      <c r="AW447" s="25">
        <f>_xlfn.XLOOKUP($C447,TNC_Loading!$A$2:$A$1332,TNC_Loading!F$2:F$1332,,0,)</f>
        <v>428.77</v>
      </c>
      <c r="AX447">
        <f>_xlfn.XLOOKUP(C447,BIBI!$D$2:$D$1332,BIBI!$F$2:$F$1332,,0,)</f>
        <v>0</v>
      </c>
      <c r="AY447">
        <f>_xlfn.XLOOKUP(C447,FacilityCounts!$A$3:$A$1333,FacilityCounts!$B$3:$B$1333,,0,)</f>
        <v>0</v>
      </c>
      <c r="AZ447">
        <f>_xlfn.XLOOKUP(C447,FacilityCounts!$D$3:$D$1333,FacilityCounts!$E$3:$E$1333,,0,)</f>
        <v>0</v>
      </c>
      <c r="BA447">
        <f>_xlfn.XLOOKUP(C447,FacilityCounts!$G$3:$G$1333,FacilityCounts!$H$3:$H$1333,,0,)</f>
        <v>0</v>
      </c>
      <c r="BB447">
        <f>IFERROR(_xlfn.XLOOKUP(C447,'DA to P Sensitive Lakes'!$P$2:$P$44,'DA to P Sensitive Lakes'!$Q$2:$Q$44,,0,),0)</f>
        <v>0</v>
      </c>
      <c r="BC447" s="25">
        <f>_xlfn.XLOOKUP(C447,'Historic Runoff (mm)'!$A$2:$A$1332,'Historic Runoff (mm)'!$B$2:$B$1332,,0,)</f>
        <v>543.62400000000002</v>
      </c>
      <c r="BD447">
        <f>_xlfn.XLOOKUP(C447,DrainageComplaint!$A$2:$A$1332,DrainageComplaint!$B$2:$B$1332,,0,)</f>
        <v>0</v>
      </c>
      <c r="BE447">
        <f>_xlfn.XLOOKUP(C447,PAD_Area!$G$2:$G$1332,PAD_Area!$H$2:$H$1332,,0,)</f>
        <v>0</v>
      </c>
    </row>
    <row r="448" spans="1:57" x14ac:dyDescent="0.2">
      <c r="A448" s="2">
        <v>445</v>
      </c>
      <c r="B448" s="2">
        <v>446</v>
      </c>
      <c r="C448" s="20">
        <v>1100130</v>
      </c>
      <c r="D448" s="3" t="s">
        <v>448</v>
      </c>
      <c r="E448" s="3" t="s">
        <v>148</v>
      </c>
      <c r="F448" s="3">
        <v>298.37200000000001</v>
      </c>
      <c r="G448" s="3">
        <v>21348.593280900001</v>
      </c>
      <c r="H448" s="3">
        <v>12997033.7181</v>
      </c>
      <c r="I448" s="2">
        <v>0</v>
      </c>
      <c r="J448" s="2">
        <v>0</v>
      </c>
      <c r="K448" s="2">
        <v>0</v>
      </c>
      <c r="L448" s="2">
        <v>0</v>
      </c>
      <c r="M448" s="3">
        <v>0</v>
      </c>
      <c r="N448" s="2">
        <f>_xlfn.XLOOKUP(C448,Shellfish_Presence!$E$3:$E$1333,Shellfish_Presence!$G$3:$G$1333,,0,)</f>
        <v>1</v>
      </c>
      <c r="O448" s="3">
        <v>1.1933799833059311E-3</v>
      </c>
      <c r="P448" s="3">
        <v>0</v>
      </c>
      <c r="Q448" s="2">
        <v>0</v>
      </c>
      <c r="R448" s="3">
        <v>1</v>
      </c>
      <c r="S448" s="3">
        <v>0</v>
      </c>
      <c r="T448" s="3">
        <v>78232.703125</v>
      </c>
      <c r="U448" s="3">
        <v>127375</v>
      </c>
      <c r="V448" s="2">
        <v>0</v>
      </c>
      <c r="W448" s="3">
        <f t="shared" si="12"/>
        <v>0</v>
      </c>
      <c r="X448">
        <f t="shared" si="13"/>
        <v>1.6281554249311898</v>
      </c>
      <c r="Y448">
        <f>IFERROR(INDEX('Parcel Year'!$N$3:$N$1175,MATCH(KC_SPS_SubbasinAttributes!C448,'Parcel Year'!$M$3:$M$1175,0)),0)</f>
        <v>0.37751901149749756</v>
      </c>
      <c r="Z448">
        <f>INDEX(Imperviousness!$B$2:$B$1332,MATCH(KC_SPS_SubbasinAttributes!C448,Imperviousness!$A$2:$A$1332,0))</f>
        <v>0.53500000000000003</v>
      </c>
      <c r="AA448">
        <f>INDEX('Flow Duration Index'!$B$2:$B$1332,MATCH(KC_SPS_SubbasinAttributes!C448,'Flow Duration Index'!$A$2:$A$1332,0))</f>
        <v>6.0780000000000003</v>
      </c>
      <c r="AB448">
        <f>INDEX(Opportunity_Index!$G$2:$G$1333,MATCH(KC_SPS_SubbasinAttributes!C448,Opportunity_Index!$F$2:$F$1333,0))</f>
        <v>0.40644999999999998</v>
      </c>
      <c r="AC448">
        <f>INDEX(Traffic!$B$2:$B$1332,MATCH(KC_SPS_SubbasinAttributes!C448,Traffic!$A$2:$A$1332,0))</f>
        <v>10433.858</v>
      </c>
      <c r="AD448">
        <f>INDEX(EquityScore!$F$3:$F$1334,MATCH(KC_SPS_SubbasinAttributes!C448,EquityScore!$E$3:$E$1334,0))</f>
        <v>2.8333333349999998</v>
      </c>
      <c r="AE448" t="str">
        <f>IFERROR(INDEX(PavementCondition!$E$2:$E$669,MATCH(KC_SPS_SubbasinAttributes!C448,PavementCondition!$D$2:$D$669,0)),"N/A")</f>
        <v>N/A</v>
      </c>
      <c r="AF448">
        <f>INDEX(SpawnerMortality!$E$2:$E$1331,MATCH(KC_SPS_SubbasinAttributes!C448,SpawnerMortality!$D$2:$D$1331,0))</f>
        <v>0</v>
      </c>
      <c r="AG448" s="25">
        <f>IFERROR(_xlfn.XLOOKUP($C448,WQBE_Loading!$C$4:$C$3072,WQBE_Loading!G$4:G$3072,,0,),"")</f>
        <v>2.9514760016468999</v>
      </c>
      <c r="AH448" s="25">
        <f>IFERROR(_xlfn.XLOOKUP($C448,WQBE_Loading!$C$4:$C$3072,WQBE_Loading!H$4:H$3072,,0,),"")</f>
        <v>15.632916793769899</v>
      </c>
      <c r="AI448" s="25">
        <f>IFERROR(_xlfn.XLOOKUP($C448,WQBE_Loading!$C$4:$C$3072,WQBE_Loading!I$4:I$3072,,0,),"")</f>
        <v>354.673826165935</v>
      </c>
      <c r="AJ448" s="25">
        <f>IFERROR(_xlfn.XLOOKUP($C448,WQBE_Loading!$C$4:$C$3072,WQBE_Loading!J$4:J$3072,,0,),"")</f>
        <v>29.2427735654842</v>
      </c>
      <c r="AK448" s="25">
        <f>IFERROR(_xlfn.XLOOKUP($C448,WQBE_Loading!$C$4:$C$3072,WQBE_Loading!K$4:K$3072,,0,),"")</f>
        <v>16290.493836334399</v>
      </c>
      <c r="AL448" s="25">
        <f>IFERROR(_xlfn.XLOOKUP($C448,WQBE_Loading!$C$4:$C$3072,WQBE_Loading!L$4:L$3072,,0,),"")</f>
        <v>5.4349755583230101E-3</v>
      </c>
      <c r="AM448" s="25">
        <f>IFERROR(_xlfn.XLOOKUP($C448,WQBE_Loading!$C$4:$C$3072,WQBE_Loading!M$4:M$3072,,0,),"")</f>
        <v>3.6655285009553251E-4</v>
      </c>
      <c r="AN448" s="25">
        <f>IFERROR(_xlfn.XLOOKUP($C448,WQBE_Loading!$C$4:$C$3072,WQBE_Loading!N$4:N$3072,,0,),"")</f>
        <v>0.1578835729033175</v>
      </c>
      <c r="AO448" s="25">
        <f>IFERROR(_xlfn.XLOOKUP($C448,WQBE_Loading!$C$4:$C$3072,WQBE_Loading!O$4:O$3072,,0,),"")</f>
        <v>0.78522400440447848</v>
      </c>
      <c r="AP448" s="25">
        <f>IFERROR(_xlfn.XLOOKUP($C448,WQBE_Loading!$C$4:$C$3072,WQBE_Loading!P$4:P$3072,,0,),"")</f>
        <v>0.97117117364518446</v>
      </c>
      <c r="AQ448" s="13">
        <f>IFERROR(_xlfn.XLOOKUP($C448,WQBE_Loading!$C$4:$C$3072,WQBE_Loading!Q$4:Q$3072,,0,),"")</f>
        <v>9577585.0341059938</v>
      </c>
      <c r="AR448">
        <f>_xlfn.XLOOKUP(C448,UrbanHeat!$A$2:$A$1333,UrbanHeat!$B$2:$B$1333,,0,)</f>
        <v>16.689</v>
      </c>
      <c r="AS448" s="25">
        <f>_xlfn.XLOOKUP($C448,TNC_Loading!$A$2:$A$1332,TNC_Loading!B$2:B$1332,,0,)</f>
        <v>14.901</v>
      </c>
      <c r="AT448" s="25">
        <f>_xlfn.XLOOKUP($C448,TNC_Loading!$A$2:$A$1332,TNC_Loading!C$2:C$1332,,0,)</f>
        <v>18.515999999999998</v>
      </c>
      <c r="AU448" s="25">
        <f>_xlfn.XLOOKUP($C448,TNC_Loading!$A$2:$A$1332,TNC_Loading!D$2:D$1332,,0,)</f>
        <v>30.106999999999999</v>
      </c>
      <c r="AV448" s="25">
        <f>_xlfn.XLOOKUP($C448,TNC_Loading!$A$2:$A$1332,TNC_Loading!E$2:E$1332,,0,)</f>
        <v>35.854999999999997</v>
      </c>
      <c r="AW448" s="25">
        <f>_xlfn.XLOOKUP($C448,TNC_Loading!$A$2:$A$1332,TNC_Loading!F$2:F$1332,,0,)</f>
        <v>869.19399999999996</v>
      </c>
      <c r="AX448">
        <f>_xlfn.XLOOKUP(C448,BIBI!$D$2:$D$1332,BIBI!$F$2:$F$1332,,0,)</f>
        <v>0</v>
      </c>
      <c r="AY448">
        <f>_xlfn.XLOOKUP(C448,FacilityCounts!$A$3:$A$1333,FacilityCounts!$B$3:$B$1333,,0,)</f>
        <v>0</v>
      </c>
      <c r="AZ448">
        <f>_xlfn.XLOOKUP(C448,FacilityCounts!$D$3:$D$1333,FacilityCounts!$E$3:$E$1333,,0,)</f>
        <v>0</v>
      </c>
      <c r="BA448">
        <f>_xlfn.XLOOKUP(C448,FacilityCounts!$G$3:$G$1333,FacilityCounts!$H$3:$H$1333,,0,)</f>
        <v>0</v>
      </c>
      <c r="BB448">
        <f>IFERROR(_xlfn.XLOOKUP(C448,'DA to P Sensitive Lakes'!$P$2:$P$44,'DA to P Sensitive Lakes'!$Q$2:$Q$44,,0,),0)</f>
        <v>0</v>
      </c>
      <c r="BC448" s="25">
        <f>_xlfn.XLOOKUP(C448,'Historic Runoff (mm)'!$A$2:$A$1332,'Historic Runoff (mm)'!$B$2:$B$1332,,0,)</f>
        <v>793.40499999999997</v>
      </c>
      <c r="BD448">
        <f>_xlfn.XLOOKUP(C448,DrainageComplaint!$A$2:$A$1332,DrainageComplaint!$B$2:$B$1332,,0,)</f>
        <v>0</v>
      </c>
      <c r="BE448">
        <f>_xlfn.XLOOKUP(C448,PAD_Area!$G$2:$G$1332,PAD_Area!$H$2:$H$1332,,0,)</f>
        <v>0</v>
      </c>
    </row>
    <row r="449" spans="1:57" x14ac:dyDescent="0.2">
      <c r="A449" s="2">
        <v>446</v>
      </c>
      <c r="B449" s="2">
        <v>447</v>
      </c>
      <c r="C449" s="20">
        <v>1100140</v>
      </c>
      <c r="D449" s="3" t="s">
        <v>448</v>
      </c>
      <c r="E449" s="3" t="s">
        <v>148</v>
      </c>
      <c r="F449" s="3">
        <v>1145.7929999999999</v>
      </c>
      <c r="G449" s="3">
        <v>45608.615980900002</v>
      </c>
      <c r="H449" s="3">
        <v>49910557.186800003</v>
      </c>
      <c r="I449" s="2">
        <v>0</v>
      </c>
      <c r="J449" s="2">
        <v>0</v>
      </c>
      <c r="K449" s="2">
        <v>0</v>
      </c>
      <c r="L449" s="2">
        <v>0</v>
      </c>
      <c r="M449" s="3">
        <v>0</v>
      </c>
      <c r="N449" s="2">
        <f>_xlfn.XLOOKUP(C449,Shellfish_Presence!$E$3:$E$1333,Shellfish_Presence!$G$3:$G$1333,,0,)</f>
        <v>1</v>
      </c>
      <c r="O449" s="3">
        <v>0</v>
      </c>
      <c r="P449" s="3">
        <v>0</v>
      </c>
      <c r="Q449" s="2">
        <v>0</v>
      </c>
      <c r="R449" s="3">
        <v>0.99998897314071655</v>
      </c>
      <c r="S449" s="3">
        <v>0</v>
      </c>
      <c r="T449" s="3">
        <v>272745</v>
      </c>
      <c r="U449" s="3">
        <v>439703</v>
      </c>
      <c r="V449" s="2">
        <v>0</v>
      </c>
      <c r="W449" s="3">
        <f t="shared" si="12"/>
        <v>0</v>
      </c>
      <c r="X449">
        <f t="shared" si="13"/>
        <v>1.6121395442629562</v>
      </c>
      <c r="Y449">
        <f>IFERROR(INDEX('Parcel Year'!$N$3:$N$1175,MATCH(KC_SPS_SubbasinAttributes!C449,'Parcel Year'!$M$3:$M$1175,0)),0)</f>
        <v>0.40112318430374216</v>
      </c>
      <c r="Z449">
        <f>INDEX(Imperviousness!$B$2:$B$1332,MATCH(KC_SPS_SubbasinAttributes!C449,Imperviousness!$A$2:$A$1332,0))</f>
        <v>0.61499999999999999</v>
      </c>
      <c r="AA449">
        <f>INDEX('Flow Duration Index'!$B$2:$B$1332,MATCH(KC_SPS_SubbasinAttributes!C449,'Flow Duration Index'!$A$2:$A$1332,0))</f>
        <v>5.6929999999999996</v>
      </c>
      <c r="AB449">
        <f>INDEX(Opportunity_Index!$G$2:$G$1333,MATCH(KC_SPS_SubbasinAttributes!C449,Opportunity_Index!$F$2:$F$1333,0))</f>
        <v>0.57069999999999999</v>
      </c>
      <c r="AC449">
        <f>INDEX(Traffic!$B$2:$B$1332,MATCH(KC_SPS_SubbasinAttributes!C449,Traffic!$A$2:$A$1332,0))</f>
        <v>7737.7529999999997</v>
      </c>
      <c r="AD449">
        <f>INDEX(EquityScore!$F$3:$F$1334,MATCH(KC_SPS_SubbasinAttributes!C449,EquityScore!$E$3:$E$1334,0))</f>
        <v>3</v>
      </c>
      <c r="AE449" t="str">
        <f>IFERROR(INDEX(PavementCondition!$E$2:$E$669,MATCH(KC_SPS_SubbasinAttributes!C449,PavementCondition!$D$2:$D$669,0)),"N/A")</f>
        <v>N/A</v>
      </c>
      <c r="AF449">
        <f>INDEX(SpawnerMortality!$E$2:$E$1331,MATCH(KC_SPS_SubbasinAttributes!C449,SpawnerMortality!$D$2:$D$1331,0))</f>
        <v>0</v>
      </c>
      <c r="AG449" s="25">
        <f>IFERROR(_xlfn.XLOOKUP($C449,WQBE_Loading!$C$4:$C$3072,WQBE_Loading!G$4:G$3072,,0,),"")</f>
        <v>8.6774678655283903</v>
      </c>
      <c r="AH449" s="25">
        <f>IFERROR(_xlfn.XLOOKUP($C449,WQBE_Loading!$C$4:$C$3072,WQBE_Loading!H$4:H$3072,,0,),"")</f>
        <v>46.241469603932501</v>
      </c>
      <c r="AI449" s="25">
        <f>IFERROR(_xlfn.XLOOKUP($C449,WQBE_Loading!$C$4:$C$3072,WQBE_Loading!I$4:I$3072,,0,),"")</f>
        <v>803.69277135528046</v>
      </c>
      <c r="AJ449" s="25">
        <f>IFERROR(_xlfn.XLOOKUP($C449,WQBE_Loading!$C$4:$C$3072,WQBE_Loading!J$4:J$3072,,0,),"")</f>
        <v>70.200065903565047</v>
      </c>
      <c r="AK449" s="25">
        <f>IFERROR(_xlfn.XLOOKUP($C449,WQBE_Loading!$C$4:$C$3072,WQBE_Loading!K$4:K$3072,,0,),"")</f>
        <v>41902.863364895398</v>
      </c>
      <c r="AL449" s="25">
        <f>IFERROR(_xlfn.XLOOKUP($C449,WQBE_Loading!$C$4:$C$3072,WQBE_Loading!L$4:L$3072,,0,),"")</f>
        <v>1.4769357459061851E-2</v>
      </c>
      <c r="AM449" s="25">
        <f>IFERROR(_xlfn.XLOOKUP($C449,WQBE_Loading!$C$4:$C$3072,WQBE_Loading!M$4:M$3072,,0,),"")</f>
        <v>1.3417084476904299E-3</v>
      </c>
      <c r="AN449" s="25">
        <f>IFERROR(_xlfn.XLOOKUP($C449,WQBE_Loading!$C$4:$C$3072,WQBE_Loading!N$4:N$3072,,0,),"")</f>
        <v>0.40078636510774851</v>
      </c>
      <c r="AO449" s="25">
        <f>IFERROR(_xlfn.XLOOKUP($C449,WQBE_Loading!$C$4:$C$3072,WQBE_Loading!O$4:O$3072,,0,),"")</f>
        <v>2.0856386106677052</v>
      </c>
      <c r="AP449" s="25">
        <f>IFERROR(_xlfn.XLOOKUP($C449,WQBE_Loading!$C$4:$C$3072,WQBE_Loading!P$4:P$3072,,0,),"")</f>
        <v>2.6628298331318598</v>
      </c>
      <c r="AQ449" s="13">
        <f>IFERROR(_xlfn.XLOOKUP($C449,WQBE_Loading!$C$4:$C$3072,WQBE_Loading!Q$4:Q$3072,,0,),"")</f>
        <v>21767681.39081265</v>
      </c>
      <c r="AR449">
        <f>_xlfn.XLOOKUP(C449,UrbanHeat!$A$2:$A$1333,UrbanHeat!$B$2:$B$1333,,0,)</f>
        <v>16.667999999999999</v>
      </c>
      <c r="AS449" s="25">
        <f>_xlfn.XLOOKUP($C449,TNC_Loading!$A$2:$A$1332,TNC_Loading!B$2:B$1332,,0,)</f>
        <v>15.369</v>
      </c>
      <c r="AT449" s="25">
        <f>_xlfn.XLOOKUP($C449,TNC_Loading!$A$2:$A$1332,TNC_Loading!C$2:C$1332,,0,)</f>
        <v>16.347999999999999</v>
      </c>
      <c r="AU449" s="25">
        <f>_xlfn.XLOOKUP($C449,TNC_Loading!$A$2:$A$1332,TNC_Loading!D$2:D$1332,,0,)</f>
        <v>35.451999999999998</v>
      </c>
      <c r="AV449" s="25">
        <f>_xlfn.XLOOKUP($C449,TNC_Loading!$A$2:$A$1332,TNC_Loading!E$2:E$1332,,0,)</f>
        <v>40.601999999999997</v>
      </c>
      <c r="AW449" s="25">
        <f>_xlfn.XLOOKUP($C449,TNC_Loading!$A$2:$A$1332,TNC_Loading!F$2:F$1332,,0,)</f>
        <v>887.79399999999998</v>
      </c>
      <c r="AX449">
        <f>_xlfn.XLOOKUP(C449,BIBI!$D$2:$D$1332,BIBI!$F$2:$F$1332,,0,)</f>
        <v>0</v>
      </c>
      <c r="AY449">
        <f>_xlfn.XLOOKUP(C449,FacilityCounts!$A$3:$A$1333,FacilityCounts!$B$3:$B$1333,,0,)</f>
        <v>2</v>
      </c>
      <c r="AZ449">
        <f>_xlfn.XLOOKUP(C449,FacilityCounts!$D$3:$D$1333,FacilityCounts!$E$3:$E$1333,,0,)</f>
        <v>0</v>
      </c>
      <c r="BA449">
        <f>_xlfn.XLOOKUP(C449,FacilityCounts!$G$3:$G$1333,FacilityCounts!$H$3:$H$1333,,0,)</f>
        <v>0</v>
      </c>
      <c r="BB449">
        <f>IFERROR(_xlfn.XLOOKUP(C449,'DA to P Sensitive Lakes'!$P$2:$P$44,'DA to P Sensitive Lakes'!$Q$2:$Q$44,,0,),0)</f>
        <v>0</v>
      </c>
      <c r="BC449" s="25">
        <f>_xlfn.XLOOKUP(C449,'Historic Runoff (mm)'!$A$2:$A$1332,'Historic Runoff (mm)'!$B$2:$B$1332,,0,)</f>
        <v>732.74</v>
      </c>
      <c r="BD449">
        <f>_xlfn.XLOOKUP(C449,DrainageComplaint!$A$2:$A$1332,DrainageComplaint!$B$2:$B$1332,,0,)</f>
        <v>1</v>
      </c>
      <c r="BE449">
        <f>_xlfn.XLOOKUP(C449,PAD_Area!$G$2:$G$1332,PAD_Area!$H$2:$H$1332,,0,)</f>
        <v>0</v>
      </c>
    </row>
    <row r="450" spans="1:57" x14ac:dyDescent="0.2">
      <c r="A450" s="2">
        <v>447</v>
      </c>
      <c r="B450" s="2">
        <v>448</v>
      </c>
      <c r="C450" s="20">
        <v>1100150</v>
      </c>
      <c r="D450" s="3" t="s">
        <v>444</v>
      </c>
      <c r="E450" s="3" t="s">
        <v>148</v>
      </c>
      <c r="F450" s="3">
        <v>333.85500000000002</v>
      </c>
      <c r="G450" s="3">
        <v>30354.120018500002</v>
      </c>
      <c r="H450" s="3">
        <v>14542670.068700001</v>
      </c>
      <c r="I450" s="2">
        <v>31</v>
      </c>
      <c r="J450" s="2">
        <v>0</v>
      </c>
      <c r="K450" s="2">
        <v>0</v>
      </c>
      <c r="L450" s="2">
        <v>0</v>
      </c>
      <c r="M450" s="3">
        <v>0</v>
      </c>
      <c r="N450" s="2">
        <f>_xlfn.XLOOKUP(C450,Shellfish_Presence!$E$3:$E$1333,Shellfish_Presence!$G$3:$G$1333,,0,)</f>
        <v>1</v>
      </c>
      <c r="O450" s="3">
        <v>0</v>
      </c>
      <c r="P450" s="3">
        <v>0</v>
      </c>
      <c r="Q450" s="2">
        <v>0</v>
      </c>
      <c r="R450" s="3">
        <v>1</v>
      </c>
      <c r="S450" s="3">
        <v>0</v>
      </c>
      <c r="T450" s="3">
        <v>56122.6015625</v>
      </c>
      <c r="U450" s="3">
        <v>95175.703125</v>
      </c>
      <c r="V450" s="2">
        <v>0</v>
      </c>
      <c r="W450" s="3">
        <f t="shared" si="12"/>
        <v>0</v>
      </c>
      <c r="X450">
        <f t="shared" si="13"/>
        <v>1.6958533723531894</v>
      </c>
      <c r="Y450">
        <f>IFERROR(INDEX('Parcel Year'!$N$3:$N$1175,MATCH(KC_SPS_SubbasinAttributes!C450,'Parcel Year'!$M$3:$M$1175,0)),0)</f>
        <v>0.60610097646713257</v>
      </c>
      <c r="Z450">
        <f>INDEX(Imperviousness!$B$2:$B$1332,MATCH(KC_SPS_SubbasinAttributes!C450,Imperviousness!$A$2:$A$1332,0))</f>
        <v>0.90400000000000003</v>
      </c>
      <c r="AA450">
        <f>INDEX('Flow Duration Index'!$B$2:$B$1332,MATCH(KC_SPS_SubbasinAttributes!C450,'Flow Duration Index'!$A$2:$A$1332,0))</f>
        <v>4.97</v>
      </c>
      <c r="AB450">
        <f>INDEX(Opportunity_Index!$G$2:$G$1333,MATCH(KC_SPS_SubbasinAttributes!C450,Opportunity_Index!$F$2:$F$1333,0))</f>
        <v>0.50070000000000003</v>
      </c>
      <c r="AC450">
        <f>INDEX(Traffic!$B$2:$B$1332,MATCH(KC_SPS_SubbasinAttributes!C450,Traffic!$A$2:$A$1332,0))</f>
        <v>7591.6120000000001</v>
      </c>
      <c r="AD450">
        <f>INDEX(EquityScore!$F$3:$F$1334,MATCH(KC_SPS_SubbasinAttributes!C450,EquityScore!$E$3:$E$1334,0))</f>
        <v>4</v>
      </c>
      <c r="AE450" t="str">
        <f>IFERROR(INDEX(PavementCondition!$E$2:$E$669,MATCH(KC_SPS_SubbasinAttributes!C450,PavementCondition!$D$2:$D$669,0)),"N/A")</f>
        <v>N/A</v>
      </c>
      <c r="AF450">
        <f>INDEX(SpawnerMortality!$E$2:$E$1331,MATCH(KC_SPS_SubbasinAttributes!C450,SpawnerMortality!$D$2:$D$1331,0))</f>
        <v>0</v>
      </c>
      <c r="AG450" s="25">
        <f>IFERROR(_xlfn.XLOOKUP($C450,WQBE_Loading!$C$4:$C$3072,WQBE_Loading!G$4:G$3072,,0,),"")</f>
        <v>2.8253838989821949</v>
      </c>
      <c r="AH450" s="25">
        <f>IFERROR(_xlfn.XLOOKUP($C450,WQBE_Loading!$C$4:$C$3072,WQBE_Loading!H$4:H$3072,,0,),"")</f>
        <v>16.612171630704349</v>
      </c>
      <c r="AI450" s="25">
        <f>IFERROR(_xlfn.XLOOKUP($C450,WQBE_Loading!$C$4:$C$3072,WQBE_Loading!I$4:I$3072,,0,),"")</f>
        <v>257.16848778452652</v>
      </c>
      <c r="AJ450" s="25">
        <f>IFERROR(_xlfn.XLOOKUP($C450,WQBE_Loading!$C$4:$C$3072,WQBE_Loading!J$4:J$3072,,0,),"")</f>
        <v>26.588766616588199</v>
      </c>
      <c r="AK450" s="25">
        <f>IFERROR(_xlfn.XLOOKUP($C450,WQBE_Loading!$C$4:$C$3072,WQBE_Loading!K$4:K$3072,,0,),"")</f>
        <v>10123.069529532619</v>
      </c>
      <c r="AL450" s="25">
        <f>IFERROR(_xlfn.XLOOKUP($C450,WQBE_Loading!$C$4:$C$3072,WQBE_Loading!L$4:L$3072,,0,),"")</f>
        <v>3.7426433438620299E-3</v>
      </c>
      <c r="AM450" s="25">
        <f>IFERROR(_xlfn.XLOOKUP($C450,WQBE_Loading!$C$4:$C$3072,WQBE_Loading!M$4:M$3072,,0,),"")</f>
        <v>6.7669692394995156E-4</v>
      </c>
      <c r="AN450" s="25">
        <f>IFERROR(_xlfn.XLOOKUP($C450,WQBE_Loading!$C$4:$C$3072,WQBE_Loading!N$4:N$3072,,0,),"")</f>
        <v>9.5200804830399194E-2</v>
      </c>
      <c r="AO450" s="25">
        <f>IFERROR(_xlfn.XLOOKUP($C450,WQBE_Loading!$C$4:$C$3072,WQBE_Loading!O$4:O$3072,,0,),"")</f>
        <v>0.48821096412716053</v>
      </c>
      <c r="AP450" s="25">
        <f>IFERROR(_xlfn.XLOOKUP($C450,WQBE_Loading!$C$4:$C$3072,WQBE_Loading!P$4:P$3072,,0,),"")</f>
        <v>1.2377617091016351</v>
      </c>
      <c r="AQ450" s="13">
        <f>IFERROR(_xlfn.XLOOKUP($C450,WQBE_Loading!$C$4:$C$3072,WQBE_Loading!Q$4:Q$3072,,0,),"")</f>
        <v>7339891.4355809595</v>
      </c>
      <c r="AR450">
        <f>_xlfn.XLOOKUP(C450,UrbanHeat!$A$2:$A$1333,UrbanHeat!$B$2:$B$1333,,0,)</f>
        <v>16.163</v>
      </c>
      <c r="AS450" s="25">
        <f>_xlfn.XLOOKUP($C450,TNC_Loading!$A$2:$A$1332,TNC_Loading!B$2:B$1332,,0,)</f>
        <v>14.856999999999999</v>
      </c>
      <c r="AT450" s="25">
        <f>_xlfn.XLOOKUP($C450,TNC_Loading!$A$2:$A$1332,TNC_Loading!C$2:C$1332,,0,)</f>
        <v>24.042000000000002</v>
      </c>
      <c r="AU450" s="25">
        <f>_xlfn.XLOOKUP($C450,TNC_Loading!$A$2:$A$1332,TNC_Loading!D$2:D$1332,,0,)</f>
        <v>35.359000000000002</v>
      </c>
      <c r="AV450" s="25">
        <f>_xlfn.XLOOKUP($C450,TNC_Loading!$A$2:$A$1332,TNC_Loading!E$2:E$1332,,0,)</f>
        <v>70.195999999999998</v>
      </c>
      <c r="AW450" s="25">
        <f>_xlfn.XLOOKUP($C450,TNC_Loading!$A$2:$A$1332,TNC_Loading!F$2:F$1332,,0,)</f>
        <v>543.59400000000005</v>
      </c>
      <c r="AX450">
        <f>_xlfn.XLOOKUP(C450,BIBI!$D$2:$D$1332,BIBI!$F$2:$F$1332,,0,)</f>
        <v>0</v>
      </c>
      <c r="AY450">
        <f>_xlfn.XLOOKUP(C450,FacilityCounts!$A$3:$A$1333,FacilityCounts!$B$3:$B$1333,,0,)</f>
        <v>4</v>
      </c>
      <c r="AZ450">
        <f>_xlfn.XLOOKUP(C450,FacilityCounts!$D$3:$D$1333,FacilityCounts!$E$3:$E$1333,,0,)</f>
        <v>0</v>
      </c>
      <c r="BA450">
        <f>_xlfn.XLOOKUP(C450,FacilityCounts!$G$3:$G$1333,FacilityCounts!$H$3:$H$1333,,0,)</f>
        <v>0</v>
      </c>
      <c r="BB450">
        <f>IFERROR(_xlfn.XLOOKUP(C450,'DA to P Sensitive Lakes'!$P$2:$P$44,'DA to P Sensitive Lakes'!$Q$2:$Q$44,,0,),0)</f>
        <v>0</v>
      </c>
      <c r="BC450" s="25">
        <f>_xlfn.XLOOKUP(C450,'Historic Runoff (mm)'!$A$2:$A$1332,'Historic Runoff (mm)'!$B$2:$B$1332,,0,)</f>
        <v>606.59799999999996</v>
      </c>
      <c r="BD450">
        <f>_xlfn.XLOOKUP(C450,DrainageComplaint!$A$2:$A$1332,DrainageComplaint!$B$2:$B$1332,,0,)</f>
        <v>0</v>
      </c>
      <c r="BE450">
        <f>_xlfn.XLOOKUP(C450,PAD_Area!$G$2:$G$1332,PAD_Area!$H$2:$H$1332,,0,)</f>
        <v>0</v>
      </c>
    </row>
    <row r="451" spans="1:57" x14ac:dyDescent="0.2">
      <c r="A451" s="2">
        <v>448</v>
      </c>
      <c r="B451" s="2">
        <v>449</v>
      </c>
      <c r="C451" s="20">
        <v>1100250</v>
      </c>
      <c r="D451" s="3" t="s">
        <v>454</v>
      </c>
      <c r="E451" s="3" t="s">
        <v>148</v>
      </c>
      <c r="F451" s="3">
        <v>1588.221</v>
      </c>
      <c r="G451" s="3">
        <v>55663.952722200003</v>
      </c>
      <c r="H451" s="3">
        <v>69182624.846100003</v>
      </c>
      <c r="I451" s="2">
        <v>18</v>
      </c>
      <c r="J451" s="2">
        <v>1</v>
      </c>
      <c r="K451" s="2">
        <v>0</v>
      </c>
      <c r="L451" s="2">
        <v>0</v>
      </c>
      <c r="M451" s="3">
        <v>22335.69921875</v>
      </c>
      <c r="N451" s="2">
        <f>_xlfn.XLOOKUP(C451,Shellfish_Presence!$E$3:$E$1333,Shellfish_Presence!$G$3:$G$1333,,0,)</f>
        <v>1</v>
      </c>
      <c r="O451" s="3">
        <v>0</v>
      </c>
      <c r="P451" s="3">
        <v>0</v>
      </c>
      <c r="Q451" s="2">
        <v>7</v>
      </c>
      <c r="R451" s="3">
        <v>0.99999898672103882</v>
      </c>
      <c r="S451" s="3">
        <v>0.12968200445175171</v>
      </c>
      <c r="T451" s="3">
        <v>77779.1015625</v>
      </c>
      <c r="U451" s="3">
        <v>89944</v>
      </c>
      <c r="V451" s="2">
        <v>4</v>
      </c>
      <c r="W451" s="3">
        <f t="shared" ref="W451:W514" si="14">IFERROR(V451/T451,"")</f>
        <v>5.1427696124591633E-5</v>
      </c>
      <c r="X451">
        <f t="shared" si="13"/>
        <v>1.1564031750575674</v>
      </c>
      <c r="Y451">
        <f>IFERROR(INDEX('Parcel Year'!$N$3:$N$1175,MATCH(KC_SPS_SubbasinAttributes!C451,'Parcel Year'!$M$3:$M$1175,0)),0)</f>
        <v>0.36862803889311024</v>
      </c>
      <c r="Z451">
        <f>INDEX(Imperviousness!$B$2:$B$1332,MATCH(KC_SPS_SubbasinAttributes!C451,Imperviousness!$A$2:$A$1332,0))</f>
        <v>0.48699999999999999</v>
      </c>
      <c r="AA451">
        <f>INDEX('Flow Duration Index'!$B$2:$B$1332,MATCH(KC_SPS_SubbasinAttributes!C451,'Flow Duration Index'!$A$2:$A$1332,0))</f>
        <v>4.4119999999999999</v>
      </c>
      <c r="AB451">
        <f>INDEX(Opportunity_Index!$G$2:$G$1333,MATCH(KC_SPS_SubbasinAttributes!C451,Opportunity_Index!$F$2:$F$1333,0))</f>
        <v>0.79759999999999998</v>
      </c>
      <c r="AC451">
        <f>INDEX(Traffic!$B$2:$B$1332,MATCH(KC_SPS_SubbasinAttributes!C451,Traffic!$A$2:$A$1332,0))</f>
        <v>26908.398000000001</v>
      </c>
      <c r="AD451">
        <f>INDEX(EquityScore!$F$3:$F$1334,MATCH(KC_SPS_SubbasinAttributes!C451,EquityScore!$E$3:$E$1334,0))</f>
        <v>4.6666666699999997</v>
      </c>
      <c r="AE451">
        <f>IFERROR(INDEX(PavementCondition!$E$2:$E$669,MATCH(KC_SPS_SubbasinAttributes!C451,PavementCondition!$D$2:$D$669,0)),"N/A")</f>
        <v>0</v>
      </c>
      <c r="AF451">
        <f>INDEX(SpawnerMortality!$E$2:$E$1331,MATCH(KC_SPS_SubbasinAttributes!C451,SpawnerMortality!$D$2:$D$1331,0))</f>
        <v>0.362353447</v>
      </c>
      <c r="AG451" s="25">
        <f>IFERROR(_xlfn.XLOOKUP($C451,WQBE_Loading!$C$4:$C$3072,WQBE_Loading!G$4:G$3072,,0,),"")</f>
        <v>21.573516964499099</v>
      </c>
      <c r="AH451" s="25">
        <f>IFERROR(_xlfn.XLOOKUP($C451,WQBE_Loading!$C$4:$C$3072,WQBE_Loading!H$4:H$3072,,0,),"")</f>
        <v>137.055027336666</v>
      </c>
      <c r="AI451" s="25">
        <f>IFERROR(_xlfn.XLOOKUP($C451,WQBE_Loading!$C$4:$C$3072,WQBE_Loading!I$4:I$3072,,0,),"")</f>
        <v>1641.8055018965899</v>
      </c>
      <c r="AJ451" s="25">
        <f>IFERROR(_xlfn.XLOOKUP($C451,WQBE_Loading!$C$4:$C$3072,WQBE_Loading!J$4:J$3072,,0,),"")</f>
        <v>187.07786257749851</v>
      </c>
      <c r="AK451" s="25">
        <f>IFERROR(_xlfn.XLOOKUP($C451,WQBE_Loading!$C$4:$C$3072,WQBE_Loading!K$4:K$3072,,0,),"")</f>
        <v>92566.028225777758</v>
      </c>
      <c r="AL451" s="25">
        <f>IFERROR(_xlfn.XLOOKUP($C451,WQBE_Loading!$C$4:$C$3072,WQBE_Loading!L$4:L$3072,,0,),"")</f>
        <v>2.8022336773116149E-2</v>
      </c>
      <c r="AM451" s="25">
        <f>IFERROR(_xlfn.XLOOKUP($C451,WQBE_Loading!$C$4:$C$3072,WQBE_Loading!M$4:M$3072,,0,),"")</f>
        <v>4.3782197635774053E-3</v>
      </c>
      <c r="AN451" s="25">
        <f>IFERROR(_xlfn.XLOOKUP($C451,WQBE_Loading!$C$4:$C$3072,WQBE_Loading!N$4:N$3072,,0,),"")</f>
        <v>0.71179858635685855</v>
      </c>
      <c r="AO451" s="25">
        <f>IFERROR(_xlfn.XLOOKUP($C451,WQBE_Loading!$C$4:$C$3072,WQBE_Loading!O$4:O$3072,,0,),"")</f>
        <v>3.79872468677807</v>
      </c>
      <c r="AP451" s="25">
        <f>IFERROR(_xlfn.XLOOKUP($C451,WQBE_Loading!$C$4:$C$3072,WQBE_Loading!P$4:P$3072,,0,),"")</f>
        <v>9.3437916074021956</v>
      </c>
      <c r="AQ451" s="13">
        <f>IFERROR(_xlfn.XLOOKUP($C451,WQBE_Loading!$C$4:$C$3072,WQBE_Loading!Q$4:Q$3072,,0,),"")</f>
        <v>49337135.338354751</v>
      </c>
      <c r="AR451">
        <f>_xlfn.XLOOKUP(C451,UrbanHeat!$A$2:$A$1333,UrbanHeat!$B$2:$B$1333,,0,)</f>
        <v>18.741</v>
      </c>
      <c r="AS451" s="25">
        <f>_xlfn.XLOOKUP($C451,TNC_Loading!$A$2:$A$1332,TNC_Loading!B$2:B$1332,,0,)</f>
        <v>10.42</v>
      </c>
      <c r="AT451" s="25">
        <f>_xlfn.XLOOKUP($C451,TNC_Loading!$A$2:$A$1332,TNC_Loading!C$2:C$1332,,0,)</f>
        <v>13.903</v>
      </c>
      <c r="AU451" s="25">
        <f>_xlfn.XLOOKUP($C451,TNC_Loading!$A$2:$A$1332,TNC_Loading!D$2:D$1332,,0,)</f>
        <v>32.465000000000003</v>
      </c>
      <c r="AV451" s="25">
        <f>_xlfn.XLOOKUP($C451,TNC_Loading!$A$2:$A$1332,TNC_Loading!E$2:E$1332,,0,)</f>
        <v>46.901000000000003</v>
      </c>
      <c r="AW451" s="25">
        <f>_xlfn.XLOOKUP($C451,TNC_Loading!$A$2:$A$1332,TNC_Loading!F$2:F$1332,,0,)</f>
        <v>453.14299999999997</v>
      </c>
      <c r="AX451">
        <f>_xlfn.XLOOKUP(C451,BIBI!$D$2:$D$1332,BIBI!$F$2:$F$1332,,0,)</f>
        <v>0</v>
      </c>
      <c r="AY451">
        <f>_xlfn.XLOOKUP(C451,FacilityCounts!$A$3:$A$1333,FacilityCounts!$B$3:$B$1333,,0,)</f>
        <v>0</v>
      </c>
      <c r="AZ451">
        <f>_xlfn.XLOOKUP(C451,FacilityCounts!$D$3:$D$1333,FacilityCounts!$E$3:$E$1333,,0,)</f>
        <v>1</v>
      </c>
      <c r="BA451">
        <f>_xlfn.XLOOKUP(C451,FacilityCounts!$G$3:$G$1333,FacilityCounts!$H$3:$H$1333,,0,)</f>
        <v>0</v>
      </c>
      <c r="BB451">
        <f>IFERROR(_xlfn.XLOOKUP(C451,'DA to P Sensitive Lakes'!$P$2:$P$44,'DA to P Sensitive Lakes'!$Q$2:$Q$44,,0,),0)</f>
        <v>0</v>
      </c>
      <c r="BC451" s="25">
        <f>_xlfn.XLOOKUP(C451,'Historic Runoff (mm)'!$A$2:$A$1332,'Historic Runoff (mm)'!$B$2:$B$1332,,0,)</f>
        <v>468.25599999999997</v>
      </c>
      <c r="BD451">
        <f>_xlfn.XLOOKUP(C451,DrainageComplaint!$A$2:$A$1332,DrainageComplaint!$B$2:$B$1332,,0,)</f>
        <v>0</v>
      </c>
      <c r="BE451">
        <f>_xlfn.XLOOKUP(C451,PAD_Area!$G$2:$G$1332,PAD_Area!$H$2:$H$1332,,0,)</f>
        <v>0</v>
      </c>
    </row>
    <row r="452" spans="1:57" x14ac:dyDescent="0.2">
      <c r="A452" s="2">
        <v>449</v>
      </c>
      <c r="B452" s="2">
        <v>450</v>
      </c>
      <c r="C452" s="20">
        <v>1100170</v>
      </c>
      <c r="D452" s="3" t="s">
        <v>444</v>
      </c>
      <c r="E452" s="3" t="s">
        <v>148</v>
      </c>
      <c r="F452" s="3">
        <v>167.18899999999999</v>
      </c>
      <c r="G452" s="3">
        <v>18687.4148805</v>
      </c>
      <c r="H452" s="3">
        <v>7282725.6818199996</v>
      </c>
      <c r="I452" s="2">
        <v>18</v>
      </c>
      <c r="J452" s="2">
        <v>1</v>
      </c>
      <c r="K452" s="2">
        <v>0</v>
      </c>
      <c r="L452" s="2">
        <v>0</v>
      </c>
      <c r="M452" s="3">
        <v>0</v>
      </c>
      <c r="N452" s="2">
        <f>_xlfn.XLOOKUP(C452,Shellfish_Presence!$E$3:$E$1333,Shellfish_Presence!$G$3:$G$1333,,0,)</f>
        <v>1</v>
      </c>
      <c r="O452" s="3">
        <v>0</v>
      </c>
      <c r="P452" s="3">
        <v>0</v>
      </c>
      <c r="Q452" s="2">
        <v>0</v>
      </c>
      <c r="R452" s="3">
        <v>1</v>
      </c>
      <c r="S452" s="3">
        <v>0</v>
      </c>
      <c r="T452" s="3">
        <v>23340.19921875</v>
      </c>
      <c r="U452" s="3">
        <v>40852.69921875</v>
      </c>
      <c r="V452" s="2">
        <v>0</v>
      </c>
      <c r="W452" s="3">
        <f t="shared" si="14"/>
        <v>0</v>
      </c>
      <c r="X452">
        <f t="shared" ref="X452:X515" si="15">IFERROR(U452/T452,"")</f>
        <v>1.7503149324420331</v>
      </c>
      <c r="Y452">
        <f>IFERROR(INDEX('Parcel Year'!$N$3:$N$1175,MATCH(KC_SPS_SubbasinAttributes!C452,'Parcel Year'!$M$3:$M$1175,0)),0)</f>
        <v>0.57096302509307861</v>
      </c>
      <c r="Z452">
        <f>INDEX(Imperviousness!$B$2:$B$1332,MATCH(KC_SPS_SubbasinAttributes!C452,Imperviousness!$A$2:$A$1332,0))</f>
        <v>0.95499999999999996</v>
      </c>
      <c r="AA452">
        <f>INDEX('Flow Duration Index'!$B$2:$B$1332,MATCH(KC_SPS_SubbasinAttributes!C452,'Flow Duration Index'!$A$2:$A$1332,0))</f>
        <v>5.7160000000000002</v>
      </c>
      <c r="AB452">
        <f>INDEX(Opportunity_Index!$G$2:$G$1333,MATCH(KC_SPS_SubbasinAttributes!C452,Opportunity_Index!$F$2:$F$1333,0))</f>
        <v>0.17150000000000001</v>
      </c>
      <c r="AC452">
        <f>INDEX(Traffic!$B$2:$B$1332,MATCH(KC_SPS_SubbasinAttributes!C452,Traffic!$A$2:$A$1332,0))</f>
        <v>12264.82</v>
      </c>
      <c r="AD452">
        <f>INDEX(EquityScore!$F$3:$F$1334,MATCH(KC_SPS_SubbasinAttributes!C452,EquityScore!$E$3:$E$1334,0))</f>
        <v>2.3333333299999999</v>
      </c>
      <c r="AE452" t="str">
        <f>IFERROR(INDEX(PavementCondition!$E$2:$E$669,MATCH(KC_SPS_SubbasinAttributes!C452,PavementCondition!$D$2:$D$669,0)),"N/A")</f>
        <v>N/A</v>
      </c>
      <c r="AF452">
        <f>INDEX(SpawnerMortality!$E$2:$E$1331,MATCH(KC_SPS_SubbasinAttributes!C452,SpawnerMortality!$D$2:$D$1331,0))</f>
        <v>0</v>
      </c>
      <c r="AG452" s="25">
        <f>IFERROR(_xlfn.XLOOKUP($C452,WQBE_Loading!$C$4:$C$3072,WQBE_Loading!G$4:G$3072,,0,),"")</f>
        <v>2.7966689753949998</v>
      </c>
      <c r="AH452" s="25">
        <f>IFERROR(_xlfn.XLOOKUP($C452,WQBE_Loading!$C$4:$C$3072,WQBE_Loading!H$4:H$3072,,0,),"")</f>
        <v>16.593528304383749</v>
      </c>
      <c r="AI452" s="25">
        <f>IFERROR(_xlfn.XLOOKUP($C452,WQBE_Loading!$C$4:$C$3072,WQBE_Loading!I$4:I$3072,,0,),"")</f>
        <v>233.47844220697402</v>
      </c>
      <c r="AJ452" s="25">
        <f>IFERROR(_xlfn.XLOOKUP($C452,WQBE_Loading!$C$4:$C$3072,WQBE_Loading!J$4:J$3072,,0,),"")</f>
        <v>24.710336627872351</v>
      </c>
      <c r="AK452" s="25">
        <f>IFERROR(_xlfn.XLOOKUP($C452,WQBE_Loading!$C$4:$C$3072,WQBE_Loading!K$4:K$3072,,0,),"")</f>
        <v>10883.90702387095</v>
      </c>
      <c r="AL452" s="25">
        <f>IFERROR(_xlfn.XLOOKUP($C452,WQBE_Loading!$C$4:$C$3072,WQBE_Loading!L$4:L$3072,,0,),"")</f>
        <v>3.8405604254797949E-3</v>
      </c>
      <c r="AM452" s="25">
        <f>IFERROR(_xlfn.XLOOKUP($C452,WQBE_Loading!$C$4:$C$3072,WQBE_Loading!M$4:M$3072,,0,),"")</f>
        <v>6.252678727060115E-4</v>
      </c>
      <c r="AN452" s="25">
        <f>IFERROR(_xlfn.XLOOKUP($C452,WQBE_Loading!$C$4:$C$3072,WQBE_Loading!N$4:N$3072,,0,),"")</f>
        <v>9.7332485171499047E-2</v>
      </c>
      <c r="AO452" s="25">
        <f>IFERROR(_xlfn.XLOOKUP($C452,WQBE_Loading!$C$4:$C$3072,WQBE_Loading!O$4:O$3072,,0,),"")</f>
        <v>0.50679551625532449</v>
      </c>
      <c r="AP452" s="25">
        <f>IFERROR(_xlfn.XLOOKUP($C452,WQBE_Loading!$C$4:$C$3072,WQBE_Loading!P$4:P$3072,,0,),"")</f>
        <v>1.1721788608632699</v>
      </c>
      <c r="AQ452" s="13">
        <f>IFERROR(_xlfn.XLOOKUP($C452,WQBE_Loading!$C$4:$C$3072,WQBE_Loading!Q$4:Q$3072,,0,),"")</f>
        <v>6657492.9665358253</v>
      </c>
      <c r="AR452">
        <f>_xlfn.XLOOKUP(C452,UrbanHeat!$A$2:$A$1333,UrbanHeat!$B$2:$B$1333,,0,)</f>
        <v>15.946</v>
      </c>
      <c r="AS452" s="25">
        <f>_xlfn.XLOOKUP($C452,TNC_Loading!$A$2:$A$1332,TNC_Loading!B$2:B$1332,,0,)</f>
        <v>15.821</v>
      </c>
      <c r="AT452" s="25">
        <f>_xlfn.XLOOKUP($C452,TNC_Loading!$A$2:$A$1332,TNC_Loading!C$2:C$1332,,0,)</f>
        <v>23.605</v>
      </c>
      <c r="AU452" s="25">
        <f>_xlfn.XLOOKUP($C452,TNC_Loading!$A$2:$A$1332,TNC_Loading!D$2:D$1332,,0,)</f>
        <v>42.094999999999999</v>
      </c>
      <c r="AV452" s="25">
        <f>_xlfn.XLOOKUP($C452,TNC_Loading!$A$2:$A$1332,TNC_Loading!E$2:E$1332,,0,)</f>
        <v>84.402000000000001</v>
      </c>
      <c r="AW452" s="25">
        <f>_xlfn.XLOOKUP($C452,TNC_Loading!$A$2:$A$1332,TNC_Loading!F$2:F$1332,,0,)</f>
        <v>539.77300000000002</v>
      </c>
      <c r="AX452">
        <f>_xlfn.XLOOKUP(C452,BIBI!$D$2:$D$1332,BIBI!$F$2:$F$1332,,0,)</f>
        <v>0</v>
      </c>
      <c r="AY452">
        <f>_xlfn.XLOOKUP(C452,FacilityCounts!$A$3:$A$1333,FacilityCounts!$B$3:$B$1333,,0,)</f>
        <v>0</v>
      </c>
      <c r="AZ452">
        <f>_xlfn.XLOOKUP(C452,FacilityCounts!$D$3:$D$1333,FacilityCounts!$E$3:$E$1333,,0,)</f>
        <v>0</v>
      </c>
      <c r="BA452">
        <f>_xlfn.XLOOKUP(C452,FacilityCounts!$G$3:$G$1333,FacilityCounts!$H$3:$H$1333,,0,)</f>
        <v>0</v>
      </c>
      <c r="BB452">
        <f>IFERROR(_xlfn.XLOOKUP(C452,'DA to P Sensitive Lakes'!$P$2:$P$44,'DA to P Sensitive Lakes'!$Q$2:$Q$44,,0,),0)</f>
        <v>0</v>
      </c>
      <c r="BC452" s="25">
        <f>_xlfn.XLOOKUP(C452,'Historic Runoff (mm)'!$A$2:$A$1332,'Historic Runoff (mm)'!$B$2:$B$1332,,0,)</f>
        <v>583.19899999999996</v>
      </c>
      <c r="BD452">
        <f>_xlfn.XLOOKUP(C452,DrainageComplaint!$A$2:$A$1332,DrainageComplaint!$B$2:$B$1332,,0,)</f>
        <v>0</v>
      </c>
      <c r="BE452">
        <f>_xlfn.XLOOKUP(C452,PAD_Area!$G$2:$G$1332,PAD_Area!$H$2:$H$1332,,0,)</f>
        <v>0</v>
      </c>
    </row>
    <row r="453" spans="1:57" x14ac:dyDescent="0.2">
      <c r="A453" s="2">
        <v>450</v>
      </c>
      <c r="B453" s="2">
        <v>451</v>
      </c>
      <c r="C453" s="20">
        <v>1100180</v>
      </c>
      <c r="D453" s="3" t="s">
        <v>455</v>
      </c>
      <c r="E453" s="3" t="s">
        <v>148</v>
      </c>
      <c r="F453" s="3">
        <v>263.26799999999997</v>
      </c>
      <c r="G453" s="3">
        <v>20798.704392200001</v>
      </c>
      <c r="H453" s="3">
        <v>11467909.719900001</v>
      </c>
      <c r="I453" s="2">
        <v>8</v>
      </c>
      <c r="J453" s="2">
        <v>1</v>
      </c>
      <c r="K453" s="2">
        <v>0</v>
      </c>
      <c r="L453" s="2">
        <v>0</v>
      </c>
      <c r="M453" s="3">
        <v>0</v>
      </c>
      <c r="N453" s="2">
        <f>_xlfn.XLOOKUP(C453,Shellfish_Presence!$E$3:$E$1333,Shellfish_Presence!$G$3:$G$1333,,0,)</f>
        <v>1</v>
      </c>
      <c r="O453" s="3">
        <v>0</v>
      </c>
      <c r="P453" s="3">
        <v>0</v>
      </c>
      <c r="Q453" s="2">
        <v>0</v>
      </c>
      <c r="R453" s="3">
        <v>1</v>
      </c>
      <c r="S453" s="3">
        <v>0</v>
      </c>
      <c r="T453" s="3">
        <v>52901.3984375</v>
      </c>
      <c r="U453" s="3">
        <v>83298.1015625</v>
      </c>
      <c r="V453" s="2">
        <v>0</v>
      </c>
      <c r="W453" s="3">
        <f t="shared" si="14"/>
        <v>0</v>
      </c>
      <c r="X453">
        <f t="shared" si="15"/>
        <v>1.5745916747533997</v>
      </c>
      <c r="Y453">
        <f>IFERROR(INDEX('Parcel Year'!$N$3:$N$1175,MATCH(KC_SPS_SubbasinAttributes!C453,'Parcel Year'!$M$3:$M$1175,0)),0)</f>
        <v>0.49083098769187927</v>
      </c>
      <c r="Z453">
        <f>INDEX(Imperviousness!$B$2:$B$1332,MATCH(KC_SPS_SubbasinAttributes!C453,Imperviousness!$A$2:$A$1332,0))</f>
        <v>0.83</v>
      </c>
      <c r="AA453">
        <f>INDEX('Flow Duration Index'!$B$2:$B$1332,MATCH(KC_SPS_SubbasinAttributes!C453,'Flow Duration Index'!$A$2:$A$1332,0))</f>
        <v>5.6980000000000004</v>
      </c>
      <c r="AB453">
        <f>INDEX(Opportunity_Index!$G$2:$G$1333,MATCH(KC_SPS_SubbasinAttributes!C453,Opportunity_Index!$F$2:$F$1333,0))</f>
        <v>0.65839999999999999</v>
      </c>
      <c r="AC453">
        <f>INDEX(Traffic!$B$2:$B$1332,MATCH(KC_SPS_SubbasinAttributes!C453,Traffic!$A$2:$A$1332,0))</f>
        <v>12822.064</v>
      </c>
      <c r="AD453">
        <f>INDEX(EquityScore!$F$3:$F$1334,MATCH(KC_SPS_SubbasinAttributes!C453,EquityScore!$E$3:$E$1334,0))</f>
        <v>4.6666666699999997</v>
      </c>
      <c r="AE453" t="str">
        <f>IFERROR(INDEX(PavementCondition!$E$2:$E$669,MATCH(KC_SPS_SubbasinAttributes!C453,PavementCondition!$D$2:$D$669,0)),"N/A")</f>
        <v>N/A</v>
      </c>
      <c r="AF453">
        <f>INDEX(SpawnerMortality!$E$2:$E$1331,MATCH(KC_SPS_SubbasinAttributes!C453,SpawnerMortality!$D$2:$D$1331,0))</f>
        <v>0</v>
      </c>
      <c r="AG453" s="25">
        <f>IFERROR(_xlfn.XLOOKUP($C453,WQBE_Loading!$C$4:$C$3072,WQBE_Loading!G$4:G$3072,,0,),"")</f>
        <v>0.64866798394766401</v>
      </c>
      <c r="AH453" s="25">
        <f>IFERROR(_xlfn.XLOOKUP($C453,WQBE_Loading!$C$4:$C$3072,WQBE_Loading!H$4:H$3072,,0,),"")</f>
        <v>4.0512275521312144</v>
      </c>
      <c r="AI453" s="25">
        <f>IFERROR(_xlfn.XLOOKUP($C453,WQBE_Loading!$C$4:$C$3072,WQBE_Loading!I$4:I$3072,,0,),"")</f>
        <v>41.63626743244545</v>
      </c>
      <c r="AJ453" s="25">
        <f>IFERROR(_xlfn.XLOOKUP($C453,WQBE_Loading!$C$4:$C$3072,WQBE_Loading!J$4:J$3072,,0,),"")</f>
        <v>4.8469708633063195</v>
      </c>
      <c r="AK453" s="25">
        <f>IFERROR(_xlfn.XLOOKUP($C453,WQBE_Loading!$C$4:$C$3072,WQBE_Loading!K$4:K$3072,,0,),"")</f>
        <v>3166.0816953600697</v>
      </c>
      <c r="AL453" s="25">
        <f>IFERROR(_xlfn.XLOOKUP($C453,WQBE_Loading!$C$4:$C$3072,WQBE_Loading!L$4:L$3072,,0,),"")</f>
        <v>1.0234610791229346E-3</v>
      </c>
      <c r="AM453" s="25">
        <f>IFERROR(_xlfn.XLOOKUP($C453,WQBE_Loading!$C$4:$C$3072,WQBE_Loading!M$4:M$3072,,0,),"")</f>
        <v>1.0605528455929E-4</v>
      </c>
      <c r="AN453" s="25">
        <f>IFERROR(_xlfn.XLOOKUP($C453,WQBE_Loading!$C$4:$C$3072,WQBE_Loading!N$4:N$3072,,0,),"")</f>
        <v>2.48663251571591E-2</v>
      </c>
      <c r="AO453" s="25">
        <f>IFERROR(_xlfn.XLOOKUP($C453,WQBE_Loading!$C$4:$C$3072,WQBE_Loading!O$4:O$3072,,0,),"")</f>
        <v>0.13430832539322102</v>
      </c>
      <c r="AP453" s="25">
        <f>IFERROR(_xlfn.XLOOKUP($C453,WQBE_Loading!$C$4:$C$3072,WQBE_Loading!P$4:P$3072,,0,),"")</f>
        <v>0.24879039606062348</v>
      </c>
      <c r="AQ453" s="13">
        <f>IFERROR(_xlfn.XLOOKUP($C453,WQBE_Loading!$C$4:$C$3072,WQBE_Loading!Q$4:Q$3072,,0,),"")</f>
        <v>1228919.1524894298</v>
      </c>
      <c r="AR453">
        <f>_xlfn.XLOOKUP(C453,UrbanHeat!$A$2:$A$1333,UrbanHeat!$B$2:$B$1333,,0,)</f>
        <v>17.524999999999999</v>
      </c>
      <c r="AS453" s="25">
        <f>_xlfn.XLOOKUP($C453,TNC_Loading!$A$2:$A$1332,TNC_Loading!B$2:B$1332,,0,)</f>
        <v>15.413</v>
      </c>
      <c r="AT453" s="25">
        <f>_xlfn.XLOOKUP($C453,TNC_Loading!$A$2:$A$1332,TNC_Loading!C$2:C$1332,,0,)</f>
        <v>25.544</v>
      </c>
      <c r="AU453" s="25">
        <f>_xlfn.XLOOKUP($C453,TNC_Loading!$A$2:$A$1332,TNC_Loading!D$2:D$1332,,0,)</f>
        <v>44.48</v>
      </c>
      <c r="AV453" s="25">
        <f>_xlfn.XLOOKUP($C453,TNC_Loading!$A$2:$A$1332,TNC_Loading!E$2:E$1332,,0,)</f>
        <v>73.528000000000006</v>
      </c>
      <c r="AW453" s="25">
        <f>_xlfn.XLOOKUP($C453,TNC_Loading!$A$2:$A$1332,TNC_Loading!F$2:F$1332,,0,)</f>
        <v>628.65</v>
      </c>
      <c r="AX453">
        <f>_xlfn.XLOOKUP(C453,BIBI!$D$2:$D$1332,BIBI!$F$2:$F$1332,,0,)</f>
        <v>0</v>
      </c>
      <c r="AY453">
        <f>_xlfn.XLOOKUP(C453,FacilityCounts!$A$3:$A$1333,FacilityCounts!$B$3:$B$1333,,0,)</f>
        <v>0</v>
      </c>
      <c r="AZ453">
        <f>_xlfn.XLOOKUP(C453,FacilityCounts!$D$3:$D$1333,FacilityCounts!$E$3:$E$1333,,0,)</f>
        <v>0</v>
      </c>
      <c r="BA453">
        <f>_xlfn.XLOOKUP(C453,FacilityCounts!$G$3:$G$1333,FacilityCounts!$H$3:$H$1333,,0,)</f>
        <v>0</v>
      </c>
      <c r="BB453">
        <f>IFERROR(_xlfn.XLOOKUP(C453,'DA to P Sensitive Lakes'!$P$2:$P$44,'DA to P Sensitive Lakes'!$Q$2:$Q$44,,0,),0)</f>
        <v>0</v>
      </c>
      <c r="BC453" s="25">
        <f>_xlfn.XLOOKUP(C453,'Historic Runoff (mm)'!$A$2:$A$1332,'Historic Runoff (mm)'!$B$2:$B$1332,,0,)</f>
        <v>587.69899999999996</v>
      </c>
      <c r="BD453">
        <f>_xlfn.XLOOKUP(C453,DrainageComplaint!$A$2:$A$1332,DrainageComplaint!$B$2:$B$1332,,0,)</f>
        <v>1</v>
      </c>
      <c r="BE453">
        <f>_xlfn.XLOOKUP(C453,PAD_Area!$G$2:$G$1332,PAD_Area!$H$2:$H$1332,,0,)</f>
        <v>0</v>
      </c>
    </row>
    <row r="454" spans="1:57" x14ac:dyDescent="0.2">
      <c r="A454" s="2">
        <v>451</v>
      </c>
      <c r="B454" s="2">
        <v>452</v>
      </c>
      <c r="C454" s="20">
        <v>1100190</v>
      </c>
      <c r="D454" s="3" t="s">
        <v>444</v>
      </c>
      <c r="E454" s="3" t="s">
        <v>148</v>
      </c>
      <c r="F454" s="3">
        <v>388.18900000000002</v>
      </c>
      <c r="G454" s="3">
        <v>20750.611152000001</v>
      </c>
      <c r="H454" s="3">
        <v>16909438.217599999</v>
      </c>
      <c r="I454" s="2">
        <v>9</v>
      </c>
      <c r="J454" s="2">
        <v>1</v>
      </c>
      <c r="K454" s="2">
        <v>0</v>
      </c>
      <c r="L454" s="2">
        <v>0</v>
      </c>
      <c r="M454" s="3">
        <v>0</v>
      </c>
      <c r="N454" s="2">
        <f>_xlfn.XLOOKUP(C454,Shellfish_Presence!$E$3:$E$1333,Shellfish_Presence!$G$3:$G$1333,,0,)</f>
        <v>1</v>
      </c>
      <c r="O454" s="3">
        <v>0</v>
      </c>
      <c r="P454" s="3">
        <v>0</v>
      </c>
      <c r="Q454" s="2">
        <v>0</v>
      </c>
      <c r="R454" s="3">
        <v>1</v>
      </c>
      <c r="S454" s="3">
        <v>0</v>
      </c>
      <c r="T454" s="3">
        <v>9509.419921875</v>
      </c>
      <c r="U454" s="3">
        <v>17257</v>
      </c>
      <c r="V454" s="2">
        <v>0</v>
      </c>
      <c r="W454" s="3">
        <f t="shared" si="14"/>
        <v>0</v>
      </c>
      <c r="X454">
        <f t="shared" si="15"/>
        <v>1.8147268857380932</v>
      </c>
      <c r="Y454">
        <f>IFERROR(INDEX('Parcel Year'!$N$3:$N$1175,MATCH(KC_SPS_SubbasinAttributes!C454,'Parcel Year'!$M$3:$M$1175,0)),0)</f>
        <v>0.86395800113677979</v>
      </c>
      <c r="Z454">
        <f>INDEX(Imperviousness!$B$2:$B$1332,MATCH(KC_SPS_SubbasinAttributes!C454,Imperviousness!$A$2:$A$1332,0))</f>
        <v>0.75800000000000001</v>
      </c>
      <c r="AA454">
        <f>INDEX('Flow Duration Index'!$B$2:$B$1332,MATCH(KC_SPS_SubbasinAttributes!C454,'Flow Duration Index'!$A$2:$A$1332,0))</f>
        <v>5.1150000000000002</v>
      </c>
      <c r="AB454">
        <f>INDEX(Opportunity_Index!$G$2:$G$1333,MATCH(KC_SPS_SubbasinAttributes!C454,Opportunity_Index!$F$2:$F$1333,0))</f>
        <v>0.34300000000000003</v>
      </c>
      <c r="AC454">
        <f>INDEX(Traffic!$B$2:$B$1332,MATCH(KC_SPS_SubbasinAttributes!C454,Traffic!$A$2:$A$1332,0))</f>
        <v>3351.3719999999998</v>
      </c>
      <c r="AD454">
        <f>INDEX(EquityScore!$F$3:$F$1334,MATCH(KC_SPS_SubbasinAttributes!C454,EquityScore!$E$3:$E$1334,0))</f>
        <v>4.3333333300000003</v>
      </c>
      <c r="AE454" t="str">
        <f>IFERROR(INDEX(PavementCondition!$E$2:$E$669,MATCH(KC_SPS_SubbasinAttributes!C454,PavementCondition!$D$2:$D$669,0)),"N/A")</f>
        <v>N/A</v>
      </c>
      <c r="AF454">
        <f>INDEX(SpawnerMortality!$E$2:$E$1331,MATCH(KC_SPS_SubbasinAttributes!C454,SpawnerMortality!$D$2:$D$1331,0))</f>
        <v>0.1811767235</v>
      </c>
      <c r="AG454" s="25">
        <f>IFERROR(_xlfn.XLOOKUP($C454,WQBE_Loading!$C$4:$C$3072,WQBE_Loading!G$4:G$3072,,0,),"")</f>
        <v>6.6378995977810593</v>
      </c>
      <c r="AH454" s="25">
        <f>IFERROR(_xlfn.XLOOKUP($C454,WQBE_Loading!$C$4:$C$3072,WQBE_Loading!H$4:H$3072,,0,),"")</f>
        <v>49.045874868167402</v>
      </c>
      <c r="AI454" s="25">
        <f>IFERROR(_xlfn.XLOOKUP($C454,WQBE_Loading!$C$4:$C$3072,WQBE_Loading!I$4:I$3072,,0,),"")</f>
        <v>520.32336928508107</v>
      </c>
      <c r="AJ454" s="25">
        <f>IFERROR(_xlfn.XLOOKUP($C454,WQBE_Loading!$C$4:$C$3072,WQBE_Loading!J$4:J$3072,,0,),"")</f>
        <v>70.522090986506598</v>
      </c>
      <c r="AK454" s="25">
        <f>IFERROR(_xlfn.XLOOKUP($C454,WQBE_Loading!$C$4:$C$3072,WQBE_Loading!K$4:K$3072,,0,),"")</f>
        <v>34503.583839358151</v>
      </c>
      <c r="AL454" s="25">
        <f>IFERROR(_xlfn.XLOOKUP($C454,WQBE_Loading!$C$4:$C$3072,WQBE_Loading!L$4:L$3072,,0,),"")</f>
        <v>8.0631904323664998E-3</v>
      </c>
      <c r="AM454" s="25">
        <f>IFERROR(_xlfn.XLOOKUP($C454,WQBE_Loading!$C$4:$C$3072,WQBE_Loading!M$4:M$3072,,0,),"")</f>
        <v>1.3996759426397249E-3</v>
      </c>
      <c r="AN454" s="25">
        <f>IFERROR(_xlfn.XLOOKUP($C454,WQBE_Loading!$C$4:$C$3072,WQBE_Loading!N$4:N$3072,,0,),"")</f>
        <v>0.17083236645813249</v>
      </c>
      <c r="AO454" s="25">
        <f>IFERROR(_xlfn.XLOOKUP($C454,WQBE_Loading!$C$4:$C$3072,WQBE_Loading!O$4:O$3072,,0,),"")</f>
        <v>1.0659815866305939</v>
      </c>
      <c r="AP454" s="25">
        <f>IFERROR(_xlfn.XLOOKUP($C454,WQBE_Loading!$C$4:$C$3072,WQBE_Loading!P$4:P$3072,,0,),"")</f>
        <v>3.9934359747736101</v>
      </c>
      <c r="AQ454" s="13">
        <f>IFERROR(_xlfn.XLOOKUP($C454,WQBE_Loading!$C$4:$C$3072,WQBE_Loading!Q$4:Q$3072,,0,),"")</f>
        <v>15206222.51713815</v>
      </c>
      <c r="AR454">
        <f>_xlfn.XLOOKUP(C454,UrbanHeat!$A$2:$A$1333,UrbanHeat!$B$2:$B$1333,,0,)</f>
        <v>17.501999999999999</v>
      </c>
      <c r="AS454" s="25">
        <f>_xlfn.XLOOKUP($C454,TNC_Loading!$A$2:$A$1332,TNC_Loading!B$2:B$1332,,0,)</f>
        <v>13.622</v>
      </c>
      <c r="AT454" s="25">
        <f>_xlfn.XLOOKUP($C454,TNC_Loading!$A$2:$A$1332,TNC_Loading!C$2:C$1332,,0,)</f>
        <v>17.64</v>
      </c>
      <c r="AU454" s="25">
        <f>_xlfn.XLOOKUP($C454,TNC_Loading!$A$2:$A$1332,TNC_Loading!D$2:D$1332,,0,)</f>
        <v>70.632999999999996</v>
      </c>
      <c r="AV454" s="25">
        <f>_xlfn.XLOOKUP($C454,TNC_Loading!$A$2:$A$1332,TNC_Loading!E$2:E$1332,,0,)</f>
        <v>71.814999999999998</v>
      </c>
      <c r="AW454" s="25">
        <f>_xlfn.XLOOKUP($C454,TNC_Loading!$A$2:$A$1332,TNC_Loading!F$2:F$1332,,0,)</f>
        <v>614.91399999999999</v>
      </c>
      <c r="AX454">
        <f>_xlfn.XLOOKUP(C454,BIBI!$D$2:$D$1332,BIBI!$F$2:$F$1332,,0,)</f>
        <v>0</v>
      </c>
      <c r="AY454">
        <f>_xlfn.XLOOKUP(C454,FacilityCounts!$A$3:$A$1333,FacilityCounts!$B$3:$B$1333,,0,)</f>
        <v>0</v>
      </c>
      <c r="AZ454">
        <f>_xlfn.XLOOKUP(C454,FacilityCounts!$D$3:$D$1333,FacilityCounts!$E$3:$E$1333,,0,)</f>
        <v>0</v>
      </c>
      <c r="BA454">
        <f>_xlfn.XLOOKUP(C454,FacilityCounts!$G$3:$G$1333,FacilityCounts!$H$3:$H$1333,,0,)</f>
        <v>0</v>
      </c>
      <c r="BB454">
        <f>IFERROR(_xlfn.XLOOKUP(C454,'DA to P Sensitive Lakes'!$P$2:$P$44,'DA to P Sensitive Lakes'!$Q$2:$Q$44,,0,),0)</f>
        <v>0</v>
      </c>
      <c r="BC454" s="25">
        <f>_xlfn.XLOOKUP(C454,'Historic Runoff (mm)'!$A$2:$A$1332,'Historic Runoff (mm)'!$B$2:$B$1332,,0,)</f>
        <v>537.01</v>
      </c>
      <c r="BD454">
        <f>_xlfn.XLOOKUP(C454,DrainageComplaint!$A$2:$A$1332,DrainageComplaint!$B$2:$B$1332,,0,)</f>
        <v>0</v>
      </c>
      <c r="BE454">
        <f>_xlfn.XLOOKUP(C454,PAD_Area!$G$2:$G$1332,PAD_Area!$H$2:$H$1332,,0,)</f>
        <v>0</v>
      </c>
    </row>
    <row r="455" spans="1:57" x14ac:dyDescent="0.2">
      <c r="A455" s="2">
        <v>452</v>
      </c>
      <c r="B455" s="2">
        <v>453</v>
      </c>
      <c r="C455" s="20">
        <v>1100210</v>
      </c>
      <c r="D455" s="3" t="s">
        <v>454</v>
      </c>
      <c r="E455" s="3" t="s">
        <v>148</v>
      </c>
      <c r="F455" s="3">
        <v>65.114000000000004</v>
      </c>
      <c r="G455" s="3">
        <v>12549.0603722</v>
      </c>
      <c r="H455" s="3">
        <v>2836340.4639300001</v>
      </c>
      <c r="I455" s="2">
        <v>0</v>
      </c>
      <c r="J455" s="2">
        <v>1</v>
      </c>
      <c r="K455" s="2">
        <v>0</v>
      </c>
      <c r="L455" s="2">
        <v>0</v>
      </c>
      <c r="M455" s="3">
        <v>0</v>
      </c>
      <c r="N455" s="2">
        <f>_xlfn.XLOOKUP(C455,Shellfish_Presence!$E$3:$E$1333,Shellfish_Presence!$G$3:$G$1333,,0,)</f>
        <v>1</v>
      </c>
      <c r="O455" s="3">
        <v>0</v>
      </c>
      <c r="P455" s="3">
        <v>0</v>
      </c>
      <c r="Q455" s="2">
        <v>0</v>
      </c>
      <c r="R455" s="3">
        <v>0.99999499320983887</v>
      </c>
      <c r="S455" s="3">
        <v>0</v>
      </c>
      <c r="T455" s="3">
        <v>1539.530029296875</v>
      </c>
      <c r="U455" s="3">
        <v>2492.699951171875</v>
      </c>
      <c r="V455" s="2">
        <v>0</v>
      </c>
      <c r="W455" s="3">
        <f t="shared" si="14"/>
        <v>0</v>
      </c>
      <c r="X455">
        <f t="shared" si="15"/>
        <v>1.6191304513302194</v>
      </c>
      <c r="Y455">
        <f>IFERROR(INDEX('Parcel Year'!$N$3:$N$1175,MATCH(KC_SPS_SubbasinAttributes!C455,'Parcel Year'!$M$3:$M$1175,0)),0)</f>
        <v>0.9791949987411499</v>
      </c>
      <c r="Z455">
        <f>INDEX(Imperviousness!$B$2:$B$1332,MATCH(KC_SPS_SubbasinAttributes!C455,Imperviousness!$A$2:$A$1332,0))</f>
        <v>0.91600000000000004</v>
      </c>
      <c r="AA455">
        <f>INDEX('Flow Duration Index'!$B$2:$B$1332,MATCH(KC_SPS_SubbasinAttributes!C455,'Flow Duration Index'!$A$2:$A$1332,0))</f>
        <v>3.6539999999999999</v>
      </c>
      <c r="AB455">
        <f>INDEX(Opportunity_Index!$G$2:$G$1333,MATCH(KC_SPS_SubbasinAttributes!C455,Opportunity_Index!$F$2:$F$1333,0))</f>
        <v>0.34300000000000003</v>
      </c>
      <c r="AC455">
        <f>INDEX(Traffic!$B$2:$B$1332,MATCH(KC_SPS_SubbasinAttributes!C455,Traffic!$A$2:$A$1332,0))</f>
        <v>5913.7139999999999</v>
      </c>
      <c r="AD455">
        <f>INDEX(EquityScore!$F$3:$F$1334,MATCH(KC_SPS_SubbasinAttributes!C455,EquityScore!$E$3:$E$1334,0))</f>
        <v>4.3333333300000003</v>
      </c>
      <c r="AE455" t="str">
        <f>IFERROR(INDEX(PavementCondition!$E$2:$E$669,MATCH(KC_SPS_SubbasinAttributes!C455,PavementCondition!$D$2:$D$669,0)),"N/A")</f>
        <v>N/A</v>
      </c>
      <c r="AF455">
        <f>INDEX(SpawnerMortality!$E$2:$E$1331,MATCH(KC_SPS_SubbasinAttributes!C455,SpawnerMortality!$D$2:$D$1331,0))</f>
        <v>0.1811767235</v>
      </c>
      <c r="AG455" s="25">
        <f>IFERROR(_xlfn.XLOOKUP($C455,WQBE_Loading!$C$4:$C$3072,WQBE_Loading!G$4:G$3072,,0,),"")</f>
        <v>1.92678414255953</v>
      </c>
      <c r="AH455" s="25">
        <f>IFERROR(_xlfn.XLOOKUP($C455,WQBE_Loading!$C$4:$C$3072,WQBE_Loading!H$4:H$3072,,0,),"")</f>
        <v>14.630775625153401</v>
      </c>
      <c r="AI455" s="25">
        <f>IFERROR(_xlfn.XLOOKUP($C455,WQBE_Loading!$C$4:$C$3072,WQBE_Loading!I$4:I$3072,,0,),"")</f>
        <v>151.51115148103401</v>
      </c>
      <c r="AJ455" s="25">
        <f>IFERROR(_xlfn.XLOOKUP($C455,WQBE_Loading!$C$4:$C$3072,WQBE_Loading!J$4:J$3072,,0,),"")</f>
        <v>20.76132610836995</v>
      </c>
      <c r="AK455" s="25">
        <f>IFERROR(_xlfn.XLOOKUP($C455,WQBE_Loading!$C$4:$C$3072,WQBE_Loading!K$4:K$3072,,0,),"")</f>
        <v>9807.5439167191598</v>
      </c>
      <c r="AL455" s="25">
        <f>IFERROR(_xlfn.XLOOKUP($C455,WQBE_Loading!$C$4:$C$3072,WQBE_Loading!L$4:L$3072,,0,),"")</f>
        <v>2.1517089072827303E-3</v>
      </c>
      <c r="AM455" s="25">
        <f>IFERROR(_xlfn.XLOOKUP($C455,WQBE_Loading!$C$4:$C$3072,WQBE_Loading!M$4:M$3072,,0,),"")</f>
        <v>4.0831606826504405E-4</v>
      </c>
      <c r="AN455" s="25">
        <f>IFERROR(_xlfn.XLOOKUP($C455,WQBE_Loading!$C$4:$C$3072,WQBE_Loading!N$4:N$3072,,0,),"")</f>
        <v>4.3993557841492149E-2</v>
      </c>
      <c r="AO455" s="25">
        <f>IFERROR(_xlfn.XLOOKUP($C455,WQBE_Loading!$C$4:$C$3072,WQBE_Loading!O$4:O$3072,,0,),"")</f>
        <v>0.28523119188808854</v>
      </c>
      <c r="AP455" s="25">
        <f>IFERROR(_xlfn.XLOOKUP($C455,WQBE_Loading!$C$4:$C$3072,WQBE_Loading!P$4:P$3072,,0,),"")</f>
        <v>1.1829680807413951</v>
      </c>
      <c r="AQ455" s="13">
        <f>IFERROR(_xlfn.XLOOKUP($C455,WQBE_Loading!$C$4:$C$3072,WQBE_Loading!Q$4:Q$3072,,0,),"")</f>
        <v>4405604.2867790302</v>
      </c>
      <c r="AR455">
        <f>_xlfn.XLOOKUP(C455,UrbanHeat!$A$2:$A$1333,UrbanHeat!$B$2:$B$1333,,0,)</f>
        <v>18.053000000000001</v>
      </c>
      <c r="AS455" s="25">
        <f>_xlfn.XLOOKUP($C455,TNC_Loading!$A$2:$A$1332,TNC_Loading!B$2:B$1332,,0,)</f>
        <v>15.525</v>
      </c>
      <c r="AT455" s="25">
        <f>_xlfn.XLOOKUP($C455,TNC_Loading!$A$2:$A$1332,TNC_Loading!C$2:C$1332,,0,)</f>
        <v>17.628</v>
      </c>
      <c r="AU455" s="25">
        <f>_xlfn.XLOOKUP($C455,TNC_Loading!$A$2:$A$1332,TNC_Loading!D$2:D$1332,,0,)</f>
        <v>91.039000000000001</v>
      </c>
      <c r="AV455" s="25">
        <f>_xlfn.XLOOKUP($C455,TNC_Loading!$A$2:$A$1332,TNC_Loading!E$2:E$1332,,0,)</f>
        <v>85.506</v>
      </c>
      <c r="AW455" s="25">
        <f>_xlfn.XLOOKUP($C455,TNC_Loading!$A$2:$A$1332,TNC_Loading!F$2:F$1332,,0,)</f>
        <v>682.572</v>
      </c>
      <c r="AX455">
        <f>_xlfn.XLOOKUP(C455,BIBI!$D$2:$D$1332,BIBI!$F$2:$F$1332,,0,)</f>
        <v>0</v>
      </c>
      <c r="AY455">
        <f>_xlfn.XLOOKUP(C455,FacilityCounts!$A$3:$A$1333,FacilityCounts!$B$3:$B$1333,,0,)</f>
        <v>0</v>
      </c>
      <c r="AZ455">
        <f>_xlfn.XLOOKUP(C455,FacilityCounts!$D$3:$D$1333,FacilityCounts!$E$3:$E$1333,,0,)</f>
        <v>0</v>
      </c>
      <c r="BA455">
        <f>_xlfn.XLOOKUP(C455,FacilityCounts!$G$3:$G$1333,FacilityCounts!$H$3:$H$1333,,0,)</f>
        <v>0</v>
      </c>
      <c r="BB455">
        <f>IFERROR(_xlfn.XLOOKUP(C455,'DA to P Sensitive Lakes'!$P$2:$P$44,'DA to P Sensitive Lakes'!$Q$2:$Q$44,,0,),0)</f>
        <v>0</v>
      </c>
      <c r="BC455" s="25">
        <f>_xlfn.XLOOKUP(C455,'Historic Runoff (mm)'!$A$2:$A$1332,'Historic Runoff (mm)'!$B$2:$B$1332,,0,)</f>
        <v>531.29600000000005</v>
      </c>
      <c r="BD455">
        <f>_xlfn.XLOOKUP(C455,DrainageComplaint!$A$2:$A$1332,DrainageComplaint!$B$2:$B$1332,,0,)</f>
        <v>0</v>
      </c>
      <c r="BE455">
        <f>_xlfn.XLOOKUP(C455,PAD_Area!$G$2:$G$1332,PAD_Area!$H$2:$H$1332,,0,)</f>
        <v>0</v>
      </c>
    </row>
    <row r="456" spans="1:57" x14ac:dyDescent="0.2">
      <c r="A456" s="2">
        <v>453</v>
      </c>
      <c r="B456" s="2">
        <v>454</v>
      </c>
      <c r="C456" s="20">
        <v>1100220</v>
      </c>
      <c r="D456" s="3" t="s">
        <v>444</v>
      </c>
      <c r="E456" s="3" t="s">
        <v>148</v>
      </c>
      <c r="F456" s="3">
        <v>417.15199999999999</v>
      </c>
      <c r="G456" s="3">
        <v>21338.895292199999</v>
      </c>
      <c r="H456" s="3">
        <v>18171088.602899998</v>
      </c>
      <c r="I456" s="2">
        <v>82</v>
      </c>
      <c r="J456" s="2">
        <v>1</v>
      </c>
      <c r="K456" s="2">
        <v>0</v>
      </c>
      <c r="L456" s="2">
        <v>0</v>
      </c>
      <c r="M456" s="3">
        <v>5819.16015625</v>
      </c>
      <c r="N456" s="2">
        <f>_xlfn.XLOOKUP(C456,Shellfish_Presence!$E$3:$E$1333,Shellfish_Presence!$G$3:$G$1333,,0,)</f>
        <v>1</v>
      </c>
      <c r="O456" s="3">
        <v>0</v>
      </c>
      <c r="P456" s="3">
        <v>0</v>
      </c>
      <c r="Q456" s="2">
        <v>1</v>
      </c>
      <c r="R456" s="3">
        <v>1</v>
      </c>
      <c r="S456" s="3">
        <v>0</v>
      </c>
      <c r="T456" s="3">
        <v>6248.75</v>
      </c>
      <c r="U456" s="3">
        <v>10377.400390625</v>
      </c>
      <c r="V456" s="2">
        <v>6</v>
      </c>
      <c r="W456" s="3">
        <f t="shared" si="14"/>
        <v>9.6019203840768156E-4</v>
      </c>
      <c r="X456">
        <f t="shared" si="15"/>
        <v>1.6607162057411482</v>
      </c>
      <c r="Y456">
        <f>IFERROR(INDEX('Parcel Year'!$N$3:$N$1175,MATCH(KC_SPS_SubbasinAttributes!C456,'Parcel Year'!$M$3:$M$1175,0)),0)</f>
        <v>0.66624200344085693</v>
      </c>
      <c r="Z456">
        <f>INDEX(Imperviousness!$B$2:$B$1332,MATCH(KC_SPS_SubbasinAttributes!C456,Imperviousness!$A$2:$A$1332,0))</f>
        <v>0.80600000000000005</v>
      </c>
      <c r="AA456">
        <f>INDEX('Flow Duration Index'!$B$2:$B$1332,MATCH(KC_SPS_SubbasinAttributes!C456,'Flow Duration Index'!$A$2:$A$1332,0))</f>
        <v>4.4610000000000003</v>
      </c>
      <c r="AB456">
        <f>INDEX(Opportunity_Index!$G$2:$G$1333,MATCH(KC_SPS_SubbasinAttributes!C456,Opportunity_Index!$F$2:$F$1333,0))</f>
        <v>0.70760000000000001</v>
      </c>
      <c r="AC456">
        <f>INDEX(Traffic!$B$2:$B$1332,MATCH(KC_SPS_SubbasinAttributes!C456,Traffic!$A$2:$A$1332,0))</f>
        <v>4040.585</v>
      </c>
      <c r="AD456">
        <f>INDEX(EquityScore!$F$3:$F$1334,MATCH(KC_SPS_SubbasinAttributes!C456,EquityScore!$E$3:$E$1334,0))</f>
        <v>4.5</v>
      </c>
      <c r="AE456">
        <f>IFERROR(INDEX(PavementCondition!$E$2:$E$669,MATCH(KC_SPS_SubbasinAttributes!C456,PavementCondition!$D$2:$D$669,0)),"N/A")</f>
        <v>72</v>
      </c>
      <c r="AF456">
        <f>INDEX(SpawnerMortality!$E$2:$E$1331,MATCH(KC_SPS_SubbasinAttributes!C456,SpawnerMortality!$D$2:$D$1331,0))</f>
        <v>0.1811767235</v>
      </c>
      <c r="AG456" s="25">
        <f>IFERROR(_xlfn.XLOOKUP($C456,WQBE_Loading!$C$4:$C$3072,WQBE_Loading!G$4:G$3072,,0,),"")</f>
        <v>9.9677459118139105</v>
      </c>
      <c r="AH456" s="25">
        <f>IFERROR(_xlfn.XLOOKUP($C456,WQBE_Loading!$C$4:$C$3072,WQBE_Loading!H$4:H$3072,,0,),"")</f>
        <v>72.173123034975646</v>
      </c>
      <c r="AI456" s="25">
        <f>IFERROR(_xlfn.XLOOKUP($C456,WQBE_Loading!$C$4:$C$3072,WQBE_Loading!I$4:I$3072,,0,),"")</f>
        <v>742.56865540553554</v>
      </c>
      <c r="AJ456" s="25">
        <f>IFERROR(_xlfn.XLOOKUP($C456,WQBE_Loading!$C$4:$C$3072,WQBE_Loading!J$4:J$3072,,0,),"")</f>
        <v>98.660192359153001</v>
      </c>
      <c r="AK456" s="25">
        <f>IFERROR(_xlfn.XLOOKUP($C456,WQBE_Loading!$C$4:$C$3072,WQBE_Loading!K$4:K$3072,,0,),"")</f>
        <v>49683.249209987946</v>
      </c>
      <c r="AL456" s="25">
        <f>IFERROR(_xlfn.XLOOKUP($C456,WQBE_Loading!$C$4:$C$3072,WQBE_Loading!L$4:L$3072,,0,),"")</f>
        <v>1.2268506089390549E-2</v>
      </c>
      <c r="AM456" s="25">
        <f>IFERROR(_xlfn.XLOOKUP($C456,WQBE_Loading!$C$4:$C$3072,WQBE_Loading!M$4:M$3072,,0,),"")</f>
        <v>1.9817042476337398E-3</v>
      </c>
      <c r="AN456" s="25">
        <f>IFERROR(_xlfn.XLOOKUP($C456,WQBE_Loading!$C$4:$C$3072,WQBE_Loading!N$4:N$3072,,0,),"")</f>
        <v>0.2680727184908645</v>
      </c>
      <c r="AO456" s="25">
        <f>IFERROR(_xlfn.XLOOKUP($C456,WQBE_Loading!$C$4:$C$3072,WQBE_Loading!O$4:O$3072,,0,),"")</f>
        <v>1.619906182120155</v>
      </c>
      <c r="AP456" s="25">
        <f>IFERROR(_xlfn.XLOOKUP($C456,WQBE_Loading!$C$4:$C$3072,WQBE_Loading!P$4:P$3072,,0,),"")</f>
        <v>5.5212306519759853</v>
      </c>
      <c r="AQ456" s="13">
        <f>IFERROR(_xlfn.XLOOKUP($C456,WQBE_Loading!$C$4:$C$3072,WQBE_Loading!Q$4:Q$3072,,0,),"")</f>
        <v>22978359.366775651</v>
      </c>
      <c r="AR456">
        <f>_xlfn.XLOOKUP(C456,UrbanHeat!$A$2:$A$1333,UrbanHeat!$B$2:$B$1333,,0,)</f>
        <v>18.152000000000001</v>
      </c>
      <c r="AS456" s="25">
        <f>_xlfn.XLOOKUP($C456,TNC_Loading!$A$2:$A$1332,TNC_Loading!B$2:B$1332,,0,)</f>
        <v>13.433999999999999</v>
      </c>
      <c r="AT456" s="25">
        <f>_xlfn.XLOOKUP($C456,TNC_Loading!$A$2:$A$1332,TNC_Loading!C$2:C$1332,,0,)</f>
        <v>16.041</v>
      </c>
      <c r="AU456" s="25">
        <f>_xlfn.XLOOKUP($C456,TNC_Loading!$A$2:$A$1332,TNC_Loading!D$2:D$1332,,0,)</f>
        <v>51.447000000000003</v>
      </c>
      <c r="AV456" s="25">
        <f>_xlfn.XLOOKUP($C456,TNC_Loading!$A$2:$A$1332,TNC_Loading!E$2:E$1332,,0,)</f>
        <v>75.046000000000006</v>
      </c>
      <c r="AW456" s="25">
        <f>_xlfn.XLOOKUP($C456,TNC_Loading!$A$2:$A$1332,TNC_Loading!F$2:F$1332,,0,)</f>
        <v>413.89600000000002</v>
      </c>
      <c r="AX456">
        <f>_xlfn.XLOOKUP(C456,BIBI!$D$2:$D$1332,BIBI!$F$2:$F$1332,,0,)</f>
        <v>0</v>
      </c>
      <c r="AY456">
        <f>_xlfn.XLOOKUP(C456,FacilityCounts!$A$3:$A$1333,FacilityCounts!$B$3:$B$1333,,0,)</f>
        <v>3</v>
      </c>
      <c r="AZ456">
        <f>_xlfn.XLOOKUP(C456,FacilityCounts!$D$3:$D$1333,FacilityCounts!$E$3:$E$1333,,0,)</f>
        <v>0</v>
      </c>
      <c r="BA456">
        <f>_xlfn.XLOOKUP(C456,FacilityCounts!$G$3:$G$1333,FacilityCounts!$H$3:$H$1333,,0,)</f>
        <v>0</v>
      </c>
      <c r="BB456">
        <f>IFERROR(_xlfn.XLOOKUP(C456,'DA to P Sensitive Lakes'!$P$2:$P$44,'DA to P Sensitive Lakes'!$Q$2:$Q$44,,0,),0)</f>
        <v>0</v>
      </c>
      <c r="BC456" s="25">
        <f>_xlfn.XLOOKUP(C456,'Historic Runoff (mm)'!$A$2:$A$1332,'Historic Runoff (mm)'!$B$2:$B$1332,,0,)</f>
        <v>508.58</v>
      </c>
      <c r="BD456">
        <f>_xlfn.XLOOKUP(C456,DrainageComplaint!$A$2:$A$1332,DrainageComplaint!$B$2:$B$1332,,0,)</f>
        <v>3</v>
      </c>
      <c r="BE456">
        <f>_xlfn.XLOOKUP(C456,PAD_Area!$G$2:$G$1332,PAD_Area!$H$2:$H$1332,,0,)</f>
        <v>0</v>
      </c>
    </row>
    <row r="457" spans="1:57" x14ac:dyDescent="0.2">
      <c r="A457" s="2">
        <v>454</v>
      </c>
      <c r="B457" s="2">
        <v>455</v>
      </c>
      <c r="C457" s="20">
        <v>1100230</v>
      </c>
      <c r="D457" s="3" t="s">
        <v>453</v>
      </c>
      <c r="E457" s="3" t="s">
        <v>148</v>
      </c>
      <c r="F457" s="3">
        <v>81.364999999999995</v>
      </c>
      <c r="G457" s="3">
        <v>14273.6595738</v>
      </c>
      <c r="H457" s="3">
        <v>3544241.3452599999</v>
      </c>
      <c r="I457" s="2">
        <v>4</v>
      </c>
      <c r="J457" s="2">
        <v>1</v>
      </c>
      <c r="K457" s="2">
        <v>0</v>
      </c>
      <c r="L457" s="2">
        <v>2</v>
      </c>
      <c r="M457" s="3">
        <v>0</v>
      </c>
      <c r="N457" s="2">
        <f>_xlfn.XLOOKUP(C457,Shellfish_Presence!$E$3:$E$1333,Shellfish_Presence!$G$3:$G$1333,,0,)</f>
        <v>1</v>
      </c>
      <c r="O457" s="3">
        <v>0</v>
      </c>
      <c r="P457" s="3">
        <v>0</v>
      </c>
      <c r="Q457" s="2">
        <v>1</v>
      </c>
      <c r="R457" s="3">
        <v>0.99999898672103882</v>
      </c>
      <c r="S457" s="3">
        <v>0</v>
      </c>
      <c r="T457" s="3">
        <v>6619.93994140625</v>
      </c>
      <c r="U457" s="3">
        <v>5427.6201171875</v>
      </c>
      <c r="V457" s="2">
        <v>71</v>
      </c>
      <c r="W457" s="3">
        <f t="shared" si="14"/>
        <v>1.0725172830634129E-2</v>
      </c>
      <c r="X457">
        <f t="shared" si="15"/>
        <v>0.81988963120933245</v>
      </c>
      <c r="Y457">
        <f>IFERROR(INDEX('Parcel Year'!$N$3:$N$1175,MATCH(KC_SPS_SubbasinAttributes!C457,'Parcel Year'!$M$3:$M$1175,0)),0)</f>
        <v>0.37566900253295898</v>
      </c>
      <c r="Z457">
        <f>INDEX(Imperviousness!$B$2:$B$1332,MATCH(KC_SPS_SubbasinAttributes!C457,Imperviousness!$A$2:$A$1332,0))</f>
        <v>0.436</v>
      </c>
      <c r="AA457">
        <f>INDEX('Flow Duration Index'!$B$2:$B$1332,MATCH(KC_SPS_SubbasinAttributes!C457,'Flow Duration Index'!$A$2:$A$1332,0))</f>
        <v>3.9860000000000002</v>
      </c>
      <c r="AB457">
        <f>INDEX(Opportunity_Index!$G$2:$G$1333,MATCH(KC_SPS_SubbasinAttributes!C457,Opportunity_Index!$F$2:$F$1333,0))</f>
        <v>0.41510000000000002</v>
      </c>
      <c r="AC457">
        <f>INDEX(Traffic!$B$2:$B$1332,MATCH(KC_SPS_SubbasinAttributes!C457,Traffic!$A$2:$A$1332,0))</f>
        <v>7498.8609999999999</v>
      </c>
      <c r="AD457">
        <f>INDEX(EquityScore!$F$3:$F$1334,MATCH(KC_SPS_SubbasinAttributes!C457,EquityScore!$E$3:$E$1334,0))</f>
        <v>4.6666666699999997</v>
      </c>
      <c r="AE457">
        <f>IFERROR(INDEX(PavementCondition!$E$2:$E$669,MATCH(KC_SPS_SubbasinAttributes!C457,PavementCondition!$D$2:$D$669,0)),"N/A")</f>
        <v>48</v>
      </c>
      <c r="AF457">
        <f>INDEX(SpawnerMortality!$E$2:$E$1331,MATCH(KC_SPS_SubbasinAttributes!C457,SpawnerMortality!$D$2:$D$1331,0))</f>
        <v>0.362353447</v>
      </c>
      <c r="AG457" s="25">
        <f>IFERROR(_xlfn.XLOOKUP($C457,WQBE_Loading!$C$4:$C$3072,WQBE_Loading!G$4:G$3072,,0,),"")</f>
        <v>1.2852169112377498</v>
      </c>
      <c r="AH457" s="25">
        <f>IFERROR(_xlfn.XLOOKUP($C457,WQBE_Loading!$C$4:$C$3072,WQBE_Loading!H$4:H$3072,,0,),"")</f>
        <v>7.3963817102939906</v>
      </c>
      <c r="AI457" s="25">
        <f>IFERROR(_xlfn.XLOOKUP($C457,WQBE_Loading!$C$4:$C$3072,WQBE_Loading!I$4:I$3072,,0,),"")</f>
        <v>104.7774679804145</v>
      </c>
      <c r="AJ457" s="25">
        <f>IFERROR(_xlfn.XLOOKUP($C457,WQBE_Loading!$C$4:$C$3072,WQBE_Loading!J$4:J$3072,,0,),"")</f>
        <v>10.435912367191449</v>
      </c>
      <c r="AK457" s="25">
        <f>IFERROR(_xlfn.XLOOKUP($C457,WQBE_Loading!$C$4:$C$3072,WQBE_Loading!K$4:K$3072,,0,),"")</f>
        <v>5100.28463785025</v>
      </c>
      <c r="AL457" s="25">
        <f>IFERROR(_xlfn.XLOOKUP($C457,WQBE_Loading!$C$4:$C$3072,WQBE_Loading!L$4:L$3072,,0,),"")</f>
        <v>1.72823149839911E-3</v>
      </c>
      <c r="AM457" s="25">
        <f>IFERROR(_xlfn.XLOOKUP($C457,WQBE_Loading!$C$4:$C$3072,WQBE_Loading!M$4:M$3072,,0,),"")</f>
        <v>2.5826489676985902E-4</v>
      </c>
      <c r="AN457" s="25">
        <f>IFERROR(_xlfn.XLOOKUP($C457,WQBE_Loading!$C$4:$C$3072,WQBE_Loading!N$4:N$3072,,0,),"")</f>
        <v>4.4758061100552297E-2</v>
      </c>
      <c r="AO457" s="25">
        <f>IFERROR(_xlfn.XLOOKUP($C457,WQBE_Loading!$C$4:$C$3072,WQBE_Loading!O$4:O$3072,,0,),"")</f>
        <v>0.2395014468411045</v>
      </c>
      <c r="AP457" s="25">
        <f>IFERROR(_xlfn.XLOOKUP($C457,WQBE_Loading!$C$4:$C$3072,WQBE_Loading!P$4:P$3072,,0,),"")</f>
        <v>0.46258455327280146</v>
      </c>
      <c r="AQ457" s="13">
        <f>IFERROR(_xlfn.XLOOKUP($C457,WQBE_Loading!$C$4:$C$3072,WQBE_Loading!Q$4:Q$3072,,0,),"")</f>
        <v>2942770.5727866651</v>
      </c>
      <c r="AR457">
        <f>_xlfn.XLOOKUP(C457,UrbanHeat!$A$2:$A$1333,UrbanHeat!$B$2:$B$1333,,0,)</f>
        <v>17.885000000000002</v>
      </c>
      <c r="AS457" s="25">
        <f>_xlfn.XLOOKUP($C457,TNC_Loading!$A$2:$A$1332,TNC_Loading!B$2:B$1332,,0,)</f>
        <v>10.824999999999999</v>
      </c>
      <c r="AT457" s="25">
        <f>_xlfn.XLOOKUP($C457,TNC_Loading!$A$2:$A$1332,TNC_Loading!C$2:C$1332,,0,)</f>
        <v>14.956</v>
      </c>
      <c r="AU457" s="25">
        <f>_xlfn.XLOOKUP($C457,TNC_Loading!$A$2:$A$1332,TNC_Loading!D$2:D$1332,,0,)</f>
        <v>27.097999999999999</v>
      </c>
      <c r="AV457" s="25">
        <f>_xlfn.XLOOKUP($C457,TNC_Loading!$A$2:$A$1332,TNC_Loading!E$2:E$1332,,0,)</f>
        <v>46.222000000000001</v>
      </c>
      <c r="AW457" s="25">
        <f>_xlfn.XLOOKUP($C457,TNC_Loading!$A$2:$A$1332,TNC_Loading!F$2:F$1332,,0,)</f>
        <v>344.02600000000001</v>
      </c>
      <c r="AX457">
        <f>_xlfn.XLOOKUP(C457,BIBI!$D$2:$D$1332,BIBI!$F$2:$F$1332,,0,)</f>
        <v>0</v>
      </c>
      <c r="AY457">
        <f>_xlfn.XLOOKUP(C457,FacilityCounts!$A$3:$A$1333,FacilityCounts!$B$3:$B$1333,,0,)</f>
        <v>7</v>
      </c>
      <c r="AZ457">
        <f>_xlfn.XLOOKUP(C457,FacilityCounts!$D$3:$D$1333,FacilityCounts!$E$3:$E$1333,,0,)</f>
        <v>1</v>
      </c>
      <c r="BA457">
        <f>_xlfn.XLOOKUP(C457,FacilityCounts!$G$3:$G$1333,FacilityCounts!$H$3:$H$1333,,0,)</f>
        <v>0</v>
      </c>
      <c r="BB457">
        <f>IFERROR(_xlfn.XLOOKUP(C457,'DA to P Sensitive Lakes'!$P$2:$P$44,'DA to P Sensitive Lakes'!$Q$2:$Q$44,,0,),0)</f>
        <v>0</v>
      </c>
      <c r="BC457" s="25">
        <f>_xlfn.XLOOKUP(C457,'Historic Runoff (mm)'!$A$2:$A$1332,'Historic Runoff (mm)'!$B$2:$B$1332,,0,)</f>
        <v>540.56500000000005</v>
      </c>
      <c r="BD457">
        <f>_xlfn.XLOOKUP(C457,DrainageComplaint!$A$2:$A$1332,DrainageComplaint!$B$2:$B$1332,,0,)</f>
        <v>3</v>
      </c>
      <c r="BE457">
        <f>_xlfn.XLOOKUP(C457,PAD_Area!$G$2:$G$1332,PAD_Area!$H$2:$H$1332,,0,)</f>
        <v>0</v>
      </c>
    </row>
    <row r="458" spans="1:57" x14ac:dyDescent="0.2">
      <c r="A458" s="2">
        <v>455</v>
      </c>
      <c r="B458" s="2">
        <v>456</v>
      </c>
      <c r="C458" s="20">
        <v>1100240</v>
      </c>
      <c r="D458" s="3" t="s">
        <v>459</v>
      </c>
      <c r="E458" s="3" t="s">
        <v>148</v>
      </c>
      <c r="F458" s="3">
        <v>378.48899999999998</v>
      </c>
      <c r="G458" s="3">
        <v>23999.999964899998</v>
      </c>
      <c r="H458" s="3">
        <v>16486900.112600001</v>
      </c>
      <c r="I458" s="2">
        <v>2</v>
      </c>
      <c r="J458" s="2">
        <v>1</v>
      </c>
      <c r="K458" s="2">
        <v>0</v>
      </c>
      <c r="L458" s="2">
        <v>0</v>
      </c>
      <c r="M458" s="3">
        <v>0</v>
      </c>
      <c r="N458" s="2">
        <f>_xlfn.XLOOKUP(C458,Shellfish_Presence!$E$3:$E$1333,Shellfish_Presence!$G$3:$G$1333,,0,)</f>
        <v>0</v>
      </c>
      <c r="O458" s="3">
        <v>0</v>
      </c>
      <c r="P458" s="3">
        <v>0</v>
      </c>
      <c r="Q458" s="2">
        <v>1</v>
      </c>
      <c r="R458" s="3">
        <v>1</v>
      </c>
      <c r="S458" s="3">
        <v>0.47022798657417297</v>
      </c>
      <c r="T458" s="3">
        <v>24115.599609375</v>
      </c>
      <c r="U458" s="3">
        <v>10816.599609375</v>
      </c>
      <c r="V458" s="2">
        <v>51</v>
      </c>
      <c r="W458" s="3">
        <f t="shared" si="14"/>
        <v>2.1148136818532025E-3</v>
      </c>
      <c r="X458">
        <f t="shared" si="15"/>
        <v>0.44853123225557368</v>
      </c>
      <c r="Y458">
        <f>IFERROR(INDEX('Parcel Year'!$N$3:$N$1175,MATCH(KC_SPS_SubbasinAttributes!C458,'Parcel Year'!$M$3:$M$1175,0)),0)</f>
        <v>0.75244998931884766</v>
      </c>
      <c r="Z458">
        <f>INDEX(Imperviousness!$B$2:$B$1332,MATCH(KC_SPS_SubbasinAttributes!C458,Imperviousness!$A$2:$A$1332,0))</f>
        <v>8.8999999999999996E-2</v>
      </c>
      <c r="AA458">
        <f>INDEX('Flow Duration Index'!$B$2:$B$1332,MATCH(KC_SPS_SubbasinAttributes!C458,'Flow Duration Index'!$A$2:$A$1332,0))</f>
        <v>4.601</v>
      </c>
      <c r="AB458">
        <f>INDEX(Opportunity_Index!$G$2:$G$1333,MATCH(KC_SPS_SubbasinAttributes!C458,Opportunity_Index!$F$2:$F$1333,0))</f>
        <v>0.76645000000000008</v>
      </c>
      <c r="AC458">
        <f>INDEX(Traffic!$B$2:$B$1332,MATCH(KC_SPS_SubbasinAttributes!C458,Traffic!$A$2:$A$1332,0))</f>
        <v>675.03300000000002</v>
      </c>
      <c r="AD458">
        <f>INDEX(EquityScore!$F$3:$F$1334,MATCH(KC_SPS_SubbasinAttributes!C458,EquityScore!$E$3:$E$1334,0))</f>
        <v>4.3333333349999998</v>
      </c>
      <c r="AE458">
        <f>IFERROR(INDEX(PavementCondition!$E$2:$E$669,MATCH(KC_SPS_SubbasinAttributes!C458,PavementCondition!$D$2:$D$669,0)),"N/A")</f>
        <v>59.5</v>
      </c>
      <c r="AF458">
        <f>INDEX(SpawnerMortality!$E$2:$E$1331,MATCH(KC_SPS_SubbasinAttributes!C458,SpawnerMortality!$D$2:$D$1331,0))</f>
        <v>0.362353447</v>
      </c>
      <c r="AG458" s="25">
        <f>IFERROR(_xlfn.XLOOKUP($C458,WQBE_Loading!$C$4:$C$3072,WQBE_Loading!G$4:G$3072,,0,),"")</f>
        <v>1.4489712206498999</v>
      </c>
      <c r="AH458" s="25">
        <f>IFERROR(_xlfn.XLOOKUP($C458,WQBE_Loading!$C$4:$C$3072,WQBE_Loading!H$4:H$3072,,0,),"")</f>
        <v>7.3490250970985205</v>
      </c>
      <c r="AI458" s="25">
        <f>IFERROR(_xlfn.XLOOKUP($C458,WQBE_Loading!$C$4:$C$3072,WQBE_Loading!I$4:I$3072,,0,),"")</f>
        <v>234.0861560293005</v>
      </c>
      <c r="AJ458" s="25">
        <f>IFERROR(_xlfn.XLOOKUP($C458,WQBE_Loading!$C$4:$C$3072,WQBE_Loading!J$4:J$3072,,0,),"")</f>
        <v>18.3393137024485</v>
      </c>
      <c r="AK458" s="25">
        <f>IFERROR(_xlfn.XLOOKUP($C458,WQBE_Loading!$C$4:$C$3072,WQBE_Loading!K$4:K$3072,,0,),"")</f>
        <v>7179.1103717889546</v>
      </c>
      <c r="AL458" s="25">
        <f>IFERROR(_xlfn.XLOOKUP($C458,WQBE_Loading!$C$4:$C$3072,WQBE_Loading!L$4:L$3072,,0,),"")</f>
        <v>2.527366379973495E-3</v>
      </c>
      <c r="AM458" s="25">
        <f>IFERROR(_xlfn.XLOOKUP($C458,WQBE_Loading!$C$4:$C$3072,WQBE_Loading!M$4:M$3072,,0,),"")</f>
        <v>1.6531082964574149E-4</v>
      </c>
      <c r="AN458" s="25">
        <f>IFERROR(_xlfn.XLOOKUP($C458,WQBE_Loading!$C$4:$C$3072,WQBE_Loading!N$4:N$3072,,0,),"")</f>
        <v>0.10852332872124101</v>
      </c>
      <c r="AO458" s="25">
        <f>IFERROR(_xlfn.XLOOKUP($C458,WQBE_Loading!$C$4:$C$3072,WQBE_Loading!O$4:O$3072,,0,),"")</f>
        <v>0.37159400009212851</v>
      </c>
      <c r="AP458" s="25">
        <f>IFERROR(_xlfn.XLOOKUP($C458,WQBE_Loading!$C$4:$C$3072,WQBE_Loading!P$4:P$3072,,0,),"")</f>
        <v>0.4130504609501775</v>
      </c>
      <c r="AQ458" s="13">
        <f>IFERROR(_xlfn.XLOOKUP($C458,WQBE_Loading!$C$4:$C$3072,WQBE_Loading!Q$4:Q$3072,,0,),"")</f>
        <v>6432897.7917374857</v>
      </c>
      <c r="AR458">
        <f>_xlfn.XLOOKUP(C458,UrbanHeat!$A$2:$A$1333,UrbanHeat!$B$2:$B$1333,,0,)</f>
        <v>17.103000000000002</v>
      </c>
      <c r="AS458" s="25">
        <f>_xlfn.XLOOKUP($C458,TNC_Loading!$A$2:$A$1332,TNC_Loading!B$2:B$1332,,0,)</f>
        <v>7.569</v>
      </c>
      <c r="AT458" s="25">
        <f>_xlfn.XLOOKUP($C458,TNC_Loading!$A$2:$A$1332,TNC_Loading!C$2:C$1332,,0,)</f>
        <v>11.273999999999999</v>
      </c>
      <c r="AU458" s="25">
        <f>_xlfn.XLOOKUP($C458,TNC_Loading!$A$2:$A$1332,TNC_Loading!D$2:D$1332,,0,)</f>
        <v>10.015000000000001</v>
      </c>
      <c r="AV458" s="25">
        <f>_xlfn.XLOOKUP($C458,TNC_Loading!$A$2:$A$1332,TNC_Loading!E$2:E$1332,,0,)</f>
        <v>20.045000000000002</v>
      </c>
      <c r="AW458" s="25">
        <f>_xlfn.XLOOKUP($C458,TNC_Loading!$A$2:$A$1332,TNC_Loading!F$2:F$1332,,0,)</f>
        <v>328.42599999999999</v>
      </c>
      <c r="AX458">
        <f>_xlfn.XLOOKUP(C458,BIBI!$D$2:$D$1332,BIBI!$F$2:$F$1332,,0,)</f>
        <v>0</v>
      </c>
      <c r="AY458">
        <f>_xlfn.XLOOKUP(C458,FacilityCounts!$A$3:$A$1333,FacilityCounts!$B$3:$B$1333,,0,)</f>
        <v>4</v>
      </c>
      <c r="AZ458">
        <f>_xlfn.XLOOKUP(C458,FacilityCounts!$D$3:$D$1333,FacilityCounts!$E$3:$E$1333,,0,)</f>
        <v>0</v>
      </c>
      <c r="BA458">
        <f>_xlfn.XLOOKUP(C458,FacilityCounts!$G$3:$G$1333,FacilityCounts!$H$3:$H$1333,,0,)</f>
        <v>0</v>
      </c>
      <c r="BB458">
        <f>IFERROR(_xlfn.XLOOKUP(C458,'DA to P Sensitive Lakes'!$P$2:$P$44,'DA to P Sensitive Lakes'!$Q$2:$Q$44,,0,),0)</f>
        <v>0</v>
      </c>
      <c r="BC458" s="25">
        <f>_xlfn.XLOOKUP(C458,'Historic Runoff (mm)'!$A$2:$A$1332,'Historic Runoff (mm)'!$B$2:$B$1332,,0,)</f>
        <v>450.11</v>
      </c>
      <c r="BD458">
        <f>_xlfn.XLOOKUP(C458,DrainageComplaint!$A$2:$A$1332,DrainageComplaint!$B$2:$B$1332,,0,)</f>
        <v>12</v>
      </c>
      <c r="BE458">
        <f>_xlfn.XLOOKUP(C458,PAD_Area!$G$2:$G$1332,PAD_Area!$H$2:$H$1332,,0,)</f>
        <v>0</v>
      </c>
    </row>
    <row r="459" spans="1:57" x14ac:dyDescent="0.2">
      <c r="A459" s="2">
        <v>456</v>
      </c>
      <c r="B459" s="2">
        <v>457</v>
      </c>
      <c r="C459" s="20">
        <v>1100260</v>
      </c>
      <c r="D459" s="3" t="s">
        <v>453</v>
      </c>
      <c r="E459" s="3" t="s">
        <v>148</v>
      </c>
      <c r="F459" s="3">
        <v>1545.8620000000001</v>
      </c>
      <c r="G459" s="3">
        <v>56193.569032699997</v>
      </c>
      <c r="H459" s="3">
        <v>67337473.525199994</v>
      </c>
      <c r="I459" s="2">
        <v>11</v>
      </c>
      <c r="J459" s="2">
        <v>2</v>
      </c>
      <c r="K459" s="2">
        <v>0</v>
      </c>
      <c r="L459" s="2">
        <v>2</v>
      </c>
      <c r="M459" s="3">
        <v>38661.8984375</v>
      </c>
      <c r="N459" s="2">
        <f>_xlfn.XLOOKUP(C459,Shellfish_Presence!$E$3:$E$1333,Shellfish_Presence!$G$3:$G$1333,,0,)</f>
        <v>1</v>
      </c>
      <c r="O459" s="3">
        <v>0</v>
      </c>
      <c r="P459" s="3">
        <v>0</v>
      </c>
      <c r="Q459" s="2">
        <v>2</v>
      </c>
      <c r="R459" s="3">
        <v>0.9999920129776001</v>
      </c>
      <c r="S459" s="3">
        <v>0.19879700243473053</v>
      </c>
      <c r="T459" s="3">
        <v>88650.703125</v>
      </c>
      <c r="U459" s="3">
        <v>53779.6015625</v>
      </c>
      <c r="V459" s="2">
        <v>307</v>
      </c>
      <c r="W459" s="3">
        <f t="shared" si="14"/>
        <v>3.4630294986732514E-3</v>
      </c>
      <c r="X459">
        <f t="shared" si="15"/>
        <v>0.60664608025352307</v>
      </c>
      <c r="Y459">
        <f>IFERROR(INDEX('Parcel Year'!$N$3:$N$1175,MATCH(KC_SPS_SubbasinAttributes!C459,'Parcel Year'!$M$3:$M$1175,0)),0)</f>
        <v>0.40717766756815799</v>
      </c>
      <c r="Z459">
        <f>INDEX(Imperviousness!$B$2:$B$1332,MATCH(KC_SPS_SubbasinAttributes!C459,Imperviousness!$A$2:$A$1332,0))</f>
        <v>0.30299999999999999</v>
      </c>
      <c r="AA459">
        <f>INDEX('Flow Duration Index'!$B$2:$B$1332,MATCH(KC_SPS_SubbasinAttributes!C459,'Flow Duration Index'!$A$2:$A$1332,0))</f>
        <v>4.6459999999999999</v>
      </c>
      <c r="AB459">
        <f>INDEX(Opportunity_Index!$G$2:$G$1333,MATCH(KC_SPS_SubbasinAttributes!C459,Opportunity_Index!$F$2:$F$1333,0))</f>
        <v>0.85719999999999996</v>
      </c>
      <c r="AC459">
        <f>INDEX(Traffic!$B$2:$B$1332,MATCH(KC_SPS_SubbasinAttributes!C459,Traffic!$A$2:$A$1332,0))</f>
        <v>15977.067999999999</v>
      </c>
      <c r="AD459">
        <f>INDEX(EquityScore!$F$3:$F$1334,MATCH(KC_SPS_SubbasinAttributes!C459,EquityScore!$E$3:$E$1334,0))</f>
        <v>4.3333333300000003</v>
      </c>
      <c r="AE459">
        <f>IFERROR(INDEX(PavementCondition!$E$2:$E$669,MATCH(KC_SPS_SubbasinAttributes!C459,PavementCondition!$D$2:$D$669,0)),"N/A")</f>
        <v>27</v>
      </c>
      <c r="AF459">
        <f>INDEX(SpawnerMortality!$E$2:$E$1331,MATCH(KC_SPS_SubbasinAttributes!C459,SpawnerMortality!$D$2:$D$1331,0))</f>
        <v>0.39252718799999997</v>
      </c>
      <c r="AG459" s="25">
        <f>IFERROR(_xlfn.XLOOKUP($C459,WQBE_Loading!$C$4:$C$3072,WQBE_Loading!G$4:G$3072,,0,),"")</f>
        <v>15.1024243679368</v>
      </c>
      <c r="AH459" s="25">
        <f>IFERROR(_xlfn.XLOOKUP($C459,WQBE_Loading!$C$4:$C$3072,WQBE_Loading!H$4:H$3072,,0,),"")</f>
        <v>90.649874509685844</v>
      </c>
      <c r="AI459" s="25">
        <f>IFERROR(_xlfn.XLOOKUP($C459,WQBE_Loading!$C$4:$C$3072,WQBE_Loading!I$4:I$3072,,0,),"")</f>
        <v>1645.9871669323552</v>
      </c>
      <c r="AJ459" s="25">
        <f>IFERROR(_xlfn.XLOOKUP($C459,WQBE_Loading!$C$4:$C$3072,WQBE_Loading!J$4:J$3072,,0,),"")</f>
        <v>158.42820837286251</v>
      </c>
      <c r="AK459" s="25">
        <f>IFERROR(_xlfn.XLOOKUP($C459,WQBE_Loading!$C$4:$C$3072,WQBE_Loading!K$4:K$3072,,0,),"")</f>
        <v>68765.514946355746</v>
      </c>
      <c r="AL459" s="25">
        <f>IFERROR(_xlfn.XLOOKUP($C459,WQBE_Loading!$C$4:$C$3072,WQBE_Loading!L$4:L$3072,,0,),"")</f>
        <v>2.1038044673365949E-2</v>
      </c>
      <c r="AM459" s="25">
        <f>IFERROR(_xlfn.XLOOKUP($C459,WQBE_Loading!$C$4:$C$3072,WQBE_Loading!M$4:M$3072,,0,),"")</f>
        <v>2.7620853689776896E-3</v>
      </c>
      <c r="AN459" s="25">
        <f>IFERROR(_xlfn.XLOOKUP($C459,WQBE_Loading!$C$4:$C$3072,WQBE_Loading!N$4:N$3072,,0,),"")</f>
        <v>0.63902993225240701</v>
      </c>
      <c r="AO459" s="25">
        <f>IFERROR(_xlfn.XLOOKUP($C459,WQBE_Loading!$C$4:$C$3072,WQBE_Loading!O$4:O$3072,,0,),"")</f>
        <v>2.9858771607947752</v>
      </c>
      <c r="AP459" s="25">
        <f>IFERROR(_xlfn.XLOOKUP($C459,WQBE_Loading!$C$4:$C$3072,WQBE_Loading!P$4:P$3072,,0,),"")</f>
        <v>6.2949281791237048</v>
      </c>
      <c r="AQ459" s="13">
        <f>IFERROR(_xlfn.XLOOKUP($C459,WQBE_Loading!$C$4:$C$3072,WQBE_Loading!Q$4:Q$3072,,0,),"")</f>
        <v>47084411.179348007</v>
      </c>
      <c r="AR459">
        <f>_xlfn.XLOOKUP(C459,UrbanHeat!$A$2:$A$1333,UrbanHeat!$B$2:$B$1333,,0,)</f>
        <v>17.204000000000001</v>
      </c>
      <c r="AS459" s="25">
        <f>_xlfn.XLOOKUP($C459,TNC_Loading!$A$2:$A$1332,TNC_Loading!B$2:B$1332,,0,)</f>
        <v>10.303000000000001</v>
      </c>
      <c r="AT459" s="25">
        <f>_xlfn.XLOOKUP($C459,TNC_Loading!$A$2:$A$1332,TNC_Loading!C$2:C$1332,,0,)</f>
        <v>13.446</v>
      </c>
      <c r="AU459" s="25">
        <f>_xlfn.XLOOKUP($C459,TNC_Loading!$A$2:$A$1332,TNC_Loading!D$2:D$1332,,0,)</f>
        <v>27.288</v>
      </c>
      <c r="AV459" s="25">
        <f>_xlfn.XLOOKUP($C459,TNC_Loading!$A$2:$A$1332,TNC_Loading!E$2:E$1332,,0,)</f>
        <v>34.701000000000001</v>
      </c>
      <c r="AW459" s="25">
        <f>_xlfn.XLOOKUP($C459,TNC_Loading!$A$2:$A$1332,TNC_Loading!F$2:F$1332,,0,)</f>
        <v>533.81700000000001</v>
      </c>
      <c r="AX459">
        <f>_xlfn.XLOOKUP(C459,BIBI!$D$2:$D$1332,BIBI!$F$2:$F$1332,,0,)</f>
        <v>0</v>
      </c>
      <c r="AY459">
        <f>_xlfn.XLOOKUP(C459,FacilityCounts!$A$3:$A$1333,FacilityCounts!$B$3:$B$1333,,0,)</f>
        <v>26</v>
      </c>
      <c r="AZ459">
        <f>_xlfn.XLOOKUP(C459,FacilityCounts!$D$3:$D$1333,FacilityCounts!$E$3:$E$1333,,0,)</f>
        <v>6</v>
      </c>
      <c r="BA459">
        <f>_xlfn.XLOOKUP(C459,FacilityCounts!$G$3:$G$1333,FacilityCounts!$H$3:$H$1333,,0,)</f>
        <v>0</v>
      </c>
      <c r="BB459">
        <f>IFERROR(_xlfn.XLOOKUP(C459,'DA to P Sensitive Lakes'!$P$2:$P$44,'DA to P Sensitive Lakes'!$Q$2:$Q$44,,0,),0)</f>
        <v>0</v>
      </c>
      <c r="BC459" s="25">
        <f>_xlfn.XLOOKUP(C459,'Historic Runoff (mm)'!$A$2:$A$1332,'Historic Runoff (mm)'!$B$2:$B$1332,,0,)</f>
        <v>560.78099999999995</v>
      </c>
      <c r="BD459">
        <f>_xlfn.XLOOKUP(C459,DrainageComplaint!$A$2:$A$1332,DrainageComplaint!$B$2:$B$1332,,0,)</f>
        <v>18</v>
      </c>
      <c r="BE459">
        <f>_xlfn.XLOOKUP(C459,PAD_Area!$G$2:$G$1332,PAD_Area!$H$2:$H$1332,,0,)</f>
        <v>0</v>
      </c>
    </row>
    <row r="460" spans="1:57" x14ac:dyDescent="0.2">
      <c r="A460" s="2">
        <v>457</v>
      </c>
      <c r="B460" s="2">
        <v>458</v>
      </c>
      <c r="C460" s="20">
        <v>1100270</v>
      </c>
      <c r="D460" s="3" t="s">
        <v>461</v>
      </c>
      <c r="E460" s="3" t="s">
        <v>148</v>
      </c>
      <c r="F460" s="3">
        <v>2939.0619999999999</v>
      </c>
      <c r="G460" s="3">
        <v>89061.131406500004</v>
      </c>
      <c r="H460" s="3">
        <v>128025020.832</v>
      </c>
      <c r="I460" s="2">
        <v>14</v>
      </c>
      <c r="J460" s="2">
        <v>2</v>
      </c>
      <c r="K460" s="2">
        <v>0</v>
      </c>
      <c r="L460" s="2">
        <v>21</v>
      </c>
      <c r="M460" s="3">
        <v>31599.099609375</v>
      </c>
      <c r="N460" s="2">
        <f>_xlfn.XLOOKUP(C460,Shellfish_Presence!$E$3:$E$1333,Shellfish_Presence!$G$3:$G$1333,,0,)</f>
        <v>0</v>
      </c>
      <c r="O460" s="3">
        <v>0</v>
      </c>
      <c r="P460" s="3">
        <v>0</v>
      </c>
      <c r="Q460" s="2">
        <v>8</v>
      </c>
      <c r="R460" s="3">
        <v>0.99999898672103882</v>
      </c>
      <c r="S460" s="3">
        <v>0.22958099842071533</v>
      </c>
      <c r="T460" s="3">
        <v>0</v>
      </c>
      <c r="U460" s="3">
        <v>4897.02978515625</v>
      </c>
      <c r="V460" s="2">
        <v>0</v>
      </c>
      <c r="W460" s="3" t="str">
        <f t="shared" si="14"/>
        <v/>
      </c>
      <c r="X460" t="str">
        <f t="shared" si="15"/>
        <v/>
      </c>
      <c r="Y460">
        <f>IFERROR(INDEX('Parcel Year'!$N$3:$N$1175,MATCH(KC_SPS_SubbasinAttributes!C460,'Parcel Year'!$M$3:$M$1175,0)),0)</f>
        <v>0.50755000114440918</v>
      </c>
      <c r="Z460">
        <f>INDEX(Imperviousness!$B$2:$B$1332,MATCH(KC_SPS_SubbasinAttributes!C460,Imperviousness!$A$2:$A$1332,0))</f>
        <v>0.40400000000000003</v>
      </c>
      <c r="AA460">
        <f>INDEX('Flow Duration Index'!$B$2:$B$1332,MATCH(KC_SPS_SubbasinAttributes!C460,'Flow Duration Index'!$A$2:$A$1332,0))</f>
        <v>5.07</v>
      </c>
      <c r="AB460">
        <f>INDEX(Opportunity_Index!$G$2:$G$1333,MATCH(KC_SPS_SubbasinAttributes!C460,Opportunity_Index!$F$2:$F$1333,0))</f>
        <v>0.8468</v>
      </c>
      <c r="AC460">
        <f>INDEX(Traffic!$B$2:$B$1332,MATCH(KC_SPS_SubbasinAttributes!C460,Traffic!$A$2:$A$1332,0))</f>
        <v>16362.905000000001</v>
      </c>
      <c r="AD460">
        <f>INDEX(EquityScore!$F$3:$F$1334,MATCH(KC_SPS_SubbasinAttributes!C460,EquityScore!$E$3:$E$1334,0))</f>
        <v>4.6666666699999997</v>
      </c>
      <c r="AE460">
        <f>IFERROR(INDEX(PavementCondition!$E$2:$E$669,MATCH(KC_SPS_SubbasinAttributes!C460,PavementCondition!$D$2:$D$669,0)),"N/A")</f>
        <v>100</v>
      </c>
      <c r="AF460">
        <f>INDEX(SpawnerMortality!$E$2:$E$1331,MATCH(KC_SPS_SubbasinAttributes!C460,SpawnerMortality!$D$2:$D$1331,0))</f>
        <v>0.37694184050000001</v>
      </c>
      <c r="AG460" s="25">
        <f>IFERROR(_xlfn.XLOOKUP($C460,WQBE_Loading!$C$4:$C$3072,WQBE_Loading!G$4:G$3072,,0,),"")</f>
        <v>36.814758936432796</v>
      </c>
      <c r="AH460" s="25">
        <f>IFERROR(_xlfn.XLOOKUP($C460,WQBE_Loading!$C$4:$C$3072,WQBE_Loading!H$4:H$3072,,0,),"")</f>
        <v>199.6295358128975</v>
      </c>
      <c r="AI460" s="25">
        <f>IFERROR(_xlfn.XLOOKUP($C460,WQBE_Loading!$C$4:$C$3072,WQBE_Loading!I$4:I$3072,,0,),"")</f>
        <v>3924.91527824374</v>
      </c>
      <c r="AJ460" s="25">
        <f>IFERROR(_xlfn.XLOOKUP($C460,WQBE_Loading!$C$4:$C$3072,WQBE_Loading!J$4:J$3072,,0,),"")</f>
        <v>354.81062719913848</v>
      </c>
      <c r="AK460" s="25">
        <f>IFERROR(_xlfn.XLOOKUP($C460,WQBE_Loading!$C$4:$C$3072,WQBE_Loading!K$4:K$3072,,0,),"")</f>
        <v>135774.59515086998</v>
      </c>
      <c r="AL460" s="25">
        <f>IFERROR(_xlfn.XLOOKUP($C460,WQBE_Loading!$C$4:$C$3072,WQBE_Loading!L$4:L$3072,,0,),"")</f>
        <v>5.108982491085625E-2</v>
      </c>
      <c r="AM460" s="25">
        <f>IFERROR(_xlfn.XLOOKUP($C460,WQBE_Loading!$C$4:$C$3072,WQBE_Loading!M$4:M$3072,,0,),"")</f>
        <v>7.8888756063899799E-3</v>
      </c>
      <c r="AN460" s="25">
        <f>IFERROR(_xlfn.XLOOKUP($C460,WQBE_Loading!$C$4:$C$3072,WQBE_Loading!N$4:N$3072,,0,),"")</f>
        <v>1.5041513677054099</v>
      </c>
      <c r="AO460" s="25">
        <f>IFERROR(_xlfn.XLOOKUP($C460,WQBE_Loading!$C$4:$C$3072,WQBE_Loading!O$4:O$3072,,0,),"")</f>
        <v>7.0779673766900402</v>
      </c>
      <c r="AP460" s="25">
        <f>IFERROR(_xlfn.XLOOKUP($C460,WQBE_Loading!$C$4:$C$3072,WQBE_Loading!P$4:P$3072,,0,),"")</f>
        <v>13.285376470212601</v>
      </c>
      <c r="AQ460" s="13">
        <f>IFERROR(_xlfn.XLOOKUP($C460,WQBE_Loading!$C$4:$C$3072,WQBE_Loading!Q$4:Q$3072,,0,),"")</f>
        <v>109869070.86990049</v>
      </c>
      <c r="AR460">
        <f>_xlfn.XLOOKUP(C460,UrbanHeat!$A$2:$A$1333,UrbanHeat!$B$2:$B$1333,,0,)</f>
        <v>18.895</v>
      </c>
      <c r="AS460" s="25">
        <f>_xlfn.XLOOKUP($C460,TNC_Loading!$A$2:$A$1332,TNC_Loading!B$2:B$1332,,0,)</f>
        <v>12.643000000000001</v>
      </c>
      <c r="AT460" s="25">
        <f>_xlfn.XLOOKUP($C460,TNC_Loading!$A$2:$A$1332,TNC_Loading!C$2:C$1332,,0,)</f>
        <v>17.806000000000001</v>
      </c>
      <c r="AU460" s="25">
        <f>_xlfn.XLOOKUP($C460,TNC_Loading!$A$2:$A$1332,TNC_Loading!D$2:D$1332,,0,)</f>
        <v>35.433</v>
      </c>
      <c r="AV460" s="25">
        <f>_xlfn.XLOOKUP($C460,TNC_Loading!$A$2:$A$1332,TNC_Loading!E$2:E$1332,,0,)</f>
        <v>45.244</v>
      </c>
      <c r="AW460" s="25">
        <f>_xlfn.XLOOKUP($C460,TNC_Loading!$A$2:$A$1332,TNC_Loading!F$2:F$1332,,0,)</f>
        <v>654.95299999999997</v>
      </c>
      <c r="AX460">
        <f>_xlfn.XLOOKUP(C460,BIBI!$D$2:$D$1332,BIBI!$F$2:$F$1332,,0,)</f>
        <v>4.5</v>
      </c>
      <c r="AY460">
        <f>_xlfn.XLOOKUP(C460,FacilityCounts!$A$3:$A$1333,FacilityCounts!$B$3:$B$1333,,0,)</f>
        <v>0</v>
      </c>
      <c r="AZ460">
        <f>_xlfn.XLOOKUP(C460,FacilityCounts!$D$3:$D$1333,FacilityCounts!$E$3:$E$1333,,0,)</f>
        <v>0</v>
      </c>
      <c r="BA460">
        <f>_xlfn.XLOOKUP(C460,FacilityCounts!$G$3:$G$1333,FacilityCounts!$H$3:$H$1333,,0,)</f>
        <v>0</v>
      </c>
      <c r="BB460">
        <f>IFERROR(_xlfn.XLOOKUP(C460,'DA to P Sensitive Lakes'!$P$2:$P$44,'DA to P Sensitive Lakes'!$Q$2:$Q$44,,0,),0)</f>
        <v>0</v>
      </c>
      <c r="BC460" s="25">
        <f>_xlfn.XLOOKUP(C460,'Historic Runoff (mm)'!$A$2:$A$1332,'Historic Runoff (mm)'!$B$2:$B$1332,,0,)</f>
        <v>638.82600000000002</v>
      </c>
      <c r="BD460">
        <f>_xlfn.XLOOKUP(C460,DrainageComplaint!$A$2:$A$1332,DrainageComplaint!$B$2:$B$1332,,0,)</f>
        <v>1</v>
      </c>
      <c r="BE460">
        <f>_xlfn.XLOOKUP(C460,PAD_Area!$G$2:$G$1332,PAD_Area!$H$2:$H$1332,,0,)</f>
        <v>0</v>
      </c>
    </row>
    <row r="461" spans="1:57" x14ac:dyDescent="0.2">
      <c r="A461" s="2">
        <v>458</v>
      </c>
      <c r="B461" s="2">
        <v>459</v>
      </c>
      <c r="C461" s="20">
        <v>1100280</v>
      </c>
      <c r="D461" s="3" t="s">
        <v>462</v>
      </c>
      <c r="E461" s="3" t="s">
        <v>148</v>
      </c>
      <c r="F461" s="3">
        <v>43.451000000000001</v>
      </c>
      <c r="G461" s="3">
        <v>10767.846831499999</v>
      </c>
      <c r="H461" s="3">
        <v>1892706.02101</v>
      </c>
      <c r="I461" s="2">
        <v>0</v>
      </c>
      <c r="J461" s="2">
        <v>1</v>
      </c>
      <c r="K461" s="2">
        <v>0</v>
      </c>
      <c r="L461" s="2">
        <v>0</v>
      </c>
      <c r="M461" s="3">
        <v>0</v>
      </c>
      <c r="N461" s="2">
        <f>_xlfn.XLOOKUP(C461,Shellfish_Presence!$E$3:$E$1333,Shellfish_Presence!$G$3:$G$1333,,0,)</f>
        <v>1</v>
      </c>
      <c r="O461" s="3">
        <v>0</v>
      </c>
      <c r="P461" s="3">
        <v>0</v>
      </c>
      <c r="Q461" s="2">
        <v>0</v>
      </c>
      <c r="R461" s="3">
        <v>0.99999302625656128</v>
      </c>
      <c r="S461" s="3">
        <v>8.31914022564888E-2</v>
      </c>
      <c r="T461" s="3">
        <v>0</v>
      </c>
      <c r="U461" s="3">
        <v>0</v>
      </c>
      <c r="V461" s="2">
        <v>0</v>
      </c>
      <c r="W461" s="3" t="str">
        <f t="shared" si="14"/>
        <v/>
      </c>
      <c r="X461" t="str">
        <f t="shared" si="15"/>
        <v/>
      </c>
      <c r="Y461">
        <f>IFERROR(INDEX('Parcel Year'!$N$3:$N$1175,MATCH(KC_SPS_SubbasinAttributes!C461,'Parcel Year'!$M$3:$M$1175,0)),0)</f>
        <v>0.7710689902305603</v>
      </c>
      <c r="Z461">
        <f>INDEX(Imperviousness!$B$2:$B$1332,MATCH(KC_SPS_SubbasinAttributes!C461,Imperviousness!$A$2:$A$1332,0))</f>
        <v>0.79200000000000004</v>
      </c>
      <c r="AA461">
        <f>INDEX('Flow Duration Index'!$B$2:$B$1332,MATCH(KC_SPS_SubbasinAttributes!C461,'Flow Duration Index'!$A$2:$A$1332,0))</f>
        <v>4.5529999999999999</v>
      </c>
      <c r="AB461">
        <f>INDEX(Opportunity_Index!$G$2:$G$1333,MATCH(KC_SPS_SubbasinAttributes!C461,Opportunity_Index!$F$2:$F$1333,0))</f>
        <v>0.90189999999999992</v>
      </c>
      <c r="AC461">
        <f>INDEX(Traffic!$B$2:$B$1332,MATCH(KC_SPS_SubbasinAttributes!C461,Traffic!$A$2:$A$1332,0))</f>
        <v>14461.38</v>
      </c>
      <c r="AD461">
        <f>INDEX(EquityScore!$F$3:$F$1334,MATCH(KC_SPS_SubbasinAttributes!C461,EquityScore!$E$3:$E$1334,0))</f>
        <v>4.6666666699999997</v>
      </c>
      <c r="AE461" t="str">
        <f>IFERROR(INDEX(PavementCondition!$E$2:$E$669,MATCH(KC_SPS_SubbasinAttributes!C461,PavementCondition!$D$2:$D$669,0)),"N/A")</f>
        <v>N/A</v>
      </c>
      <c r="AF461">
        <f>INDEX(SpawnerMortality!$E$2:$E$1331,MATCH(KC_SPS_SubbasinAttributes!C461,SpawnerMortality!$D$2:$D$1331,0))</f>
        <v>0.39910061499999999</v>
      </c>
      <c r="AG461" s="25">
        <f>IFERROR(_xlfn.XLOOKUP($C461,WQBE_Loading!$C$4:$C$3072,WQBE_Loading!G$4:G$3072,,0,),"")</f>
        <v>1.3266210636860198</v>
      </c>
      <c r="AH461" s="25">
        <f>IFERROR(_xlfn.XLOOKUP($C461,WQBE_Loading!$C$4:$C$3072,WQBE_Loading!H$4:H$3072,,0,),"")</f>
        <v>8.8916819450407001</v>
      </c>
      <c r="AI461" s="25">
        <f>IFERROR(_xlfn.XLOOKUP($C461,WQBE_Loading!$C$4:$C$3072,WQBE_Loading!I$4:I$3072,,0,),"")</f>
        <v>119.0360304687195</v>
      </c>
      <c r="AJ461" s="25">
        <f>IFERROR(_xlfn.XLOOKUP($C461,WQBE_Loading!$C$4:$C$3072,WQBE_Loading!J$4:J$3072,,0,),"")</f>
        <v>13.878661874276901</v>
      </c>
      <c r="AK461" s="25">
        <f>IFERROR(_xlfn.XLOOKUP($C461,WQBE_Loading!$C$4:$C$3072,WQBE_Loading!K$4:K$3072,,0,),"")</f>
        <v>5311.1487322782796</v>
      </c>
      <c r="AL461" s="25">
        <f>IFERROR(_xlfn.XLOOKUP($C461,WQBE_Loading!$C$4:$C$3072,WQBE_Loading!L$4:L$3072,,0,),"")</f>
        <v>1.432421567313905E-3</v>
      </c>
      <c r="AM461" s="25">
        <f>IFERROR(_xlfn.XLOOKUP($C461,WQBE_Loading!$C$4:$C$3072,WQBE_Loading!M$4:M$3072,,0,),"")</f>
        <v>3.2553110089473646E-4</v>
      </c>
      <c r="AN461" s="25">
        <f>IFERROR(_xlfn.XLOOKUP($C461,WQBE_Loading!$C$4:$C$3072,WQBE_Loading!N$4:N$3072,,0,),"")</f>
        <v>3.3116782794547953E-2</v>
      </c>
      <c r="AO461" s="25">
        <f>IFERROR(_xlfn.XLOOKUP($C461,WQBE_Loading!$C$4:$C$3072,WQBE_Loading!O$4:O$3072,,0,),"")</f>
        <v>0.19131738217240651</v>
      </c>
      <c r="AP461" s="25">
        <f>IFERROR(_xlfn.XLOOKUP($C461,WQBE_Loading!$C$4:$C$3072,WQBE_Loading!P$4:P$3072,,0,),"")</f>
        <v>0.71283532358030699</v>
      </c>
      <c r="AQ461" s="13">
        <f>IFERROR(_xlfn.XLOOKUP($C461,WQBE_Loading!$C$4:$C$3072,WQBE_Loading!Q$4:Q$3072,,0,),"")</f>
        <v>3400164.6818887801</v>
      </c>
      <c r="AR461">
        <f>_xlfn.XLOOKUP(C461,UrbanHeat!$A$2:$A$1333,UrbanHeat!$B$2:$B$1333,,0,)</f>
        <v>20.041</v>
      </c>
      <c r="AS461" s="25">
        <f>_xlfn.XLOOKUP($C461,TNC_Loading!$A$2:$A$1332,TNC_Loading!B$2:B$1332,,0,)</f>
        <v>18.899999999999999</v>
      </c>
      <c r="AT461" s="25">
        <f>_xlfn.XLOOKUP($C461,TNC_Loading!$A$2:$A$1332,TNC_Loading!C$2:C$1332,,0,)</f>
        <v>20.486999999999998</v>
      </c>
      <c r="AU461" s="25">
        <f>_xlfn.XLOOKUP($C461,TNC_Loading!$A$2:$A$1332,TNC_Loading!D$2:D$1332,,0,)</f>
        <v>60.917000000000002</v>
      </c>
      <c r="AV461" s="25">
        <f>_xlfn.XLOOKUP($C461,TNC_Loading!$A$2:$A$1332,TNC_Loading!E$2:E$1332,,0,)</f>
        <v>67.828000000000003</v>
      </c>
      <c r="AW461" s="25">
        <f>_xlfn.XLOOKUP($C461,TNC_Loading!$A$2:$A$1332,TNC_Loading!F$2:F$1332,,0,)</f>
        <v>722.63800000000003</v>
      </c>
      <c r="AX461">
        <f>_xlfn.XLOOKUP(C461,BIBI!$D$2:$D$1332,BIBI!$F$2:$F$1332,,0,)</f>
        <v>0</v>
      </c>
      <c r="AY461">
        <f>_xlfn.XLOOKUP(C461,FacilityCounts!$A$3:$A$1333,FacilityCounts!$B$3:$B$1333,,0,)</f>
        <v>0</v>
      </c>
      <c r="AZ461">
        <f>_xlfn.XLOOKUP(C461,FacilityCounts!$D$3:$D$1333,FacilityCounts!$E$3:$E$1333,,0,)</f>
        <v>0</v>
      </c>
      <c r="BA461">
        <f>_xlfn.XLOOKUP(C461,FacilityCounts!$G$3:$G$1333,FacilityCounts!$H$3:$H$1333,,0,)</f>
        <v>0</v>
      </c>
      <c r="BB461">
        <f>IFERROR(_xlfn.XLOOKUP(C461,'DA to P Sensitive Lakes'!$P$2:$P$44,'DA to P Sensitive Lakes'!$Q$2:$Q$44,,0,),0)</f>
        <v>0</v>
      </c>
      <c r="BC461" s="25">
        <f>_xlfn.XLOOKUP(C461,'Historic Runoff (mm)'!$A$2:$A$1332,'Historic Runoff (mm)'!$B$2:$B$1332,,0,)</f>
        <v>675.18100000000004</v>
      </c>
      <c r="BD461">
        <f>_xlfn.XLOOKUP(C461,DrainageComplaint!$A$2:$A$1332,DrainageComplaint!$B$2:$B$1332,,0,)</f>
        <v>0</v>
      </c>
      <c r="BE461">
        <f>_xlfn.XLOOKUP(C461,PAD_Area!$G$2:$G$1332,PAD_Area!$H$2:$H$1332,,0,)</f>
        <v>0</v>
      </c>
    </row>
    <row r="462" spans="1:57" x14ac:dyDescent="0.2">
      <c r="A462" s="2">
        <v>459</v>
      </c>
      <c r="B462" s="2">
        <v>460</v>
      </c>
      <c r="C462" s="20">
        <v>1100290</v>
      </c>
      <c r="D462" s="3" t="s">
        <v>462</v>
      </c>
      <c r="E462" s="3" t="s">
        <v>148</v>
      </c>
      <c r="F462" s="3">
        <v>1289.499</v>
      </c>
      <c r="G462" s="3">
        <v>52263.608053900003</v>
      </c>
      <c r="H462" s="3">
        <v>56170334.684799999</v>
      </c>
      <c r="I462" s="2">
        <v>2</v>
      </c>
      <c r="J462" s="2">
        <v>1</v>
      </c>
      <c r="K462" s="2">
        <v>0</v>
      </c>
      <c r="L462" s="2">
        <v>3</v>
      </c>
      <c r="M462" s="3">
        <v>20872.400390625</v>
      </c>
      <c r="N462" s="2">
        <f>_xlfn.XLOOKUP(C462,Shellfish_Presence!$E$3:$E$1333,Shellfish_Presence!$G$3:$G$1333,,0,)</f>
        <v>1</v>
      </c>
      <c r="O462" s="3">
        <v>0</v>
      </c>
      <c r="P462" s="3">
        <v>0</v>
      </c>
      <c r="Q462" s="2">
        <v>4</v>
      </c>
      <c r="R462" s="3">
        <v>1</v>
      </c>
      <c r="S462" s="3">
        <v>2.774210087954998E-2</v>
      </c>
      <c r="T462" s="3">
        <v>3606.389892578125</v>
      </c>
      <c r="U462" s="3">
        <v>8244.6396484375</v>
      </c>
      <c r="V462" s="2">
        <v>34</v>
      </c>
      <c r="W462" s="3">
        <f t="shared" si="14"/>
        <v>9.4277105395540531E-3</v>
      </c>
      <c r="X462">
        <f t="shared" si="15"/>
        <v>2.2861198855411602</v>
      </c>
      <c r="Y462">
        <f>IFERROR(INDEX('Parcel Year'!$N$3:$N$1175,MATCH(KC_SPS_SubbasinAttributes!C462,'Parcel Year'!$M$3:$M$1175,0)),0)</f>
        <v>0.20294900238513947</v>
      </c>
      <c r="Z462">
        <f>INDEX(Imperviousness!$B$2:$B$1332,MATCH(KC_SPS_SubbasinAttributes!C462,Imperviousness!$A$2:$A$1332,0))</f>
        <v>0.255</v>
      </c>
      <c r="AA462">
        <f>INDEX('Flow Duration Index'!$B$2:$B$1332,MATCH(KC_SPS_SubbasinAttributes!C462,'Flow Duration Index'!$A$2:$A$1332,0))</f>
        <v>4.0439999999999996</v>
      </c>
      <c r="AB462">
        <f>INDEX(Opportunity_Index!$G$2:$G$1333,MATCH(KC_SPS_SubbasinAttributes!C462,Opportunity_Index!$F$2:$F$1333,0))</f>
        <v>0.59145000000000003</v>
      </c>
      <c r="AC462">
        <f>INDEX(Traffic!$B$2:$B$1332,MATCH(KC_SPS_SubbasinAttributes!C462,Traffic!$A$2:$A$1332,0))</f>
        <v>27877.906999999999</v>
      </c>
      <c r="AD462">
        <f>INDEX(EquityScore!$F$3:$F$1334,MATCH(KC_SPS_SubbasinAttributes!C462,EquityScore!$E$3:$E$1334,0))</f>
        <v>4.3333333349999998</v>
      </c>
      <c r="AE462">
        <f>IFERROR(INDEX(PavementCondition!$E$2:$E$669,MATCH(KC_SPS_SubbasinAttributes!C462,PavementCondition!$D$2:$D$669,0)),"N/A")</f>
        <v>0</v>
      </c>
      <c r="AF462">
        <f>INDEX(SpawnerMortality!$E$2:$E$1331,MATCH(KC_SPS_SubbasinAttributes!C462,SpawnerMortality!$D$2:$D$1331,0))</f>
        <v>0.37237332000000001</v>
      </c>
      <c r="AG462" s="25">
        <f>IFERROR(_xlfn.XLOOKUP($C462,WQBE_Loading!$C$4:$C$3072,WQBE_Loading!G$4:G$3072,,0,),"")</f>
        <v>9.7095346650304055</v>
      </c>
      <c r="AH462" s="25">
        <f>IFERROR(_xlfn.XLOOKUP($C462,WQBE_Loading!$C$4:$C$3072,WQBE_Loading!H$4:H$3072,,0,),"")</f>
        <v>52.142540050536802</v>
      </c>
      <c r="AI462" s="25">
        <f>IFERROR(_xlfn.XLOOKUP($C462,WQBE_Loading!$C$4:$C$3072,WQBE_Loading!I$4:I$3072,,0,),"")</f>
        <v>838.86941922665255</v>
      </c>
      <c r="AJ462" s="25">
        <f>IFERROR(_xlfn.XLOOKUP($C462,WQBE_Loading!$C$4:$C$3072,WQBE_Loading!J$4:J$3072,,0,),"")</f>
        <v>78.063210732879853</v>
      </c>
      <c r="AK462" s="25">
        <f>IFERROR(_xlfn.XLOOKUP($C462,WQBE_Loading!$C$4:$C$3072,WQBE_Loading!K$4:K$3072,,0,),"")</f>
        <v>34712.39952048265</v>
      </c>
      <c r="AL462" s="25">
        <f>IFERROR(_xlfn.XLOOKUP($C462,WQBE_Loading!$C$4:$C$3072,WQBE_Loading!L$4:L$3072,,0,),"")</f>
        <v>1.3661804837008001E-2</v>
      </c>
      <c r="AM462" s="25">
        <f>IFERROR(_xlfn.XLOOKUP($C462,WQBE_Loading!$C$4:$C$3072,WQBE_Loading!M$4:M$3072,,0,),"")</f>
        <v>2.0225933971159001E-3</v>
      </c>
      <c r="AN462" s="25">
        <f>IFERROR(_xlfn.XLOOKUP($C462,WQBE_Loading!$C$4:$C$3072,WQBE_Loading!N$4:N$3072,,0,),"")</f>
        <v>0.38572231591327349</v>
      </c>
      <c r="AO462" s="25">
        <f>IFERROR(_xlfn.XLOOKUP($C462,WQBE_Loading!$C$4:$C$3072,WQBE_Loading!O$4:O$3072,,0,),"")</f>
        <v>1.868349768318575</v>
      </c>
      <c r="AP462" s="25">
        <f>IFERROR(_xlfn.XLOOKUP($C462,WQBE_Loading!$C$4:$C$3072,WQBE_Loading!P$4:P$3072,,0,),"")</f>
        <v>3.140998431201135</v>
      </c>
      <c r="AQ462" s="13">
        <f>IFERROR(_xlfn.XLOOKUP($C462,WQBE_Loading!$C$4:$C$3072,WQBE_Loading!Q$4:Q$3072,,0,),"")</f>
        <v>24280170.072769903</v>
      </c>
      <c r="AR462">
        <f>_xlfn.XLOOKUP(C462,UrbanHeat!$A$2:$A$1333,UrbanHeat!$B$2:$B$1333,,0,)</f>
        <v>16.033000000000001</v>
      </c>
      <c r="AS462" s="25">
        <f>_xlfn.XLOOKUP($C462,TNC_Loading!$A$2:$A$1332,TNC_Loading!B$2:B$1332,,0,)</f>
        <v>6.2430000000000003</v>
      </c>
      <c r="AT462" s="25">
        <f>_xlfn.XLOOKUP($C462,TNC_Loading!$A$2:$A$1332,TNC_Loading!C$2:C$1332,,0,)</f>
        <v>6.9669999999999996</v>
      </c>
      <c r="AU462" s="25">
        <f>_xlfn.XLOOKUP($C462,TNC_Loading!$A$2:$A$1332,TNC_Loading!D$2:D$1332,,0,)</f>
        <v>20.65</v>
      </c>
      <c r="AV462" s="25">
        <f>_xlfn.XLOOKUP($C462,TNC_Loading!$A$2:$A$1332,TNC_Loading!E$2:E$1332,,0,)</f>
        <v>20.942</v>
      </c>
      <c r="AW462" s="25">
        <f>_xlfn.XLOOKUP($C462,TNC_Loading!$A$2:$A$1332,TNC_Loading!F$2:F$1332,,0,)</f>
        <v>319.28399999999999</v>
      </c>
      <c r="AX462">
        <f>_xlfn.XLOOKUP(C462,BIBI!$D$2:$D$1332,BIBI!$F$2:$F$1332,,0,)</f>
        <v>0</v>
      </c>
      <c r="AY462">
        <f>_xlfn.XLOOKUP(C462,FacilityCounts!$A$3:$A$1333,FacilityCounts!$B$3:$B$1333,,0,)</f>
        <v>3</v>
      </c>
      <c r="AZ462">
        <f>_xlfn.XLOOKUP(C462,FacilityCounts!$D$3:$D$1333,FacilityCounts!$E$3:$E$1333,,0,)</f>
        <v>0</v>
      </c>
      <c r="BA462">
        <f>_xlfn.XLOOKUP(C462,FacilityCounts!$G$3:$G$1333,FacilityCounts!$H$3:$H$1333,,0,)</f>
        <v>0</v>
      </c>
      <c r="BB462">
        <f>IFERROR(_xlfn.XLOOKUP(C462,'DA to P Sensitive Lakes'!$P$2:$P$44,'DA to P Sensitive Lakes'!$Q$2:$Q$44,,0,),0)</f>
        <v>0</v>
      </c>
      <c r="BC462" s="25">
        <f>_xlfn.XLOOKUP(C462,'Historic Runoff (mm)'!$A$2:$A$1332,'Historic Runoff (mm)'!$B$2:$B$1332,,0,)</f>
        <v>346.178</v>
      </c>
      <c r="BD462">
        <f>_xlfn.XLOOKUP(C462,DrainageComplaint!$A$2:$A$1332,DrainageComplaint!$B$2:$B$1332,,0,)</f>
        <v>0</v>
      </c>
      <c r="BE462">
        <f>_xlfn.XLOOKUP(C462,PAD_Area!$G$2:$G$1332,PAD_Area!$H$2:$H$1332,,0,)</f>
        <v>0</v>
      </c>
    </row>
    <row r="463" spans="1:57" x14ac:dyDescent="0.2">
      <c r="A463" s="2">
        <v>460</v>
      </c>
      <c r="B463" s="2">
        <v>461</v>
      </c>
      <c r="C463" s="20">
        <v>1100300</v>
      </c>
      <c r="D463" s="3" t="s">
        <v>464</v>
      </c>
      <c r="E463" s="3" t="s">
        <v>148</v>
      </c>
      <c r="F463" s="3">
        <v>519.68100000000004</v>
      </c>
      <c r="G463" s="3">
        <v>32960.001993400001</v>
      </c>
      <c r="H463" s="3">
        <v>22637199.9038</v>
      </c>
      <c r="I463" s="2">
        <v>2</v>
      </c>
      <c r="J463" s="2">
        <v>1</v>
      </c>
      <c r="K463" s="2">
        <v>0</v>
      </c>
      <c r="L463" s="2">
        <v>1</v>
      </c>
      <c r="M463" s="3">
        <v>10481.599609375</v>
      </c>
      <c r="N463" s="2">
        <f>_xlfn.XLOOKUP(C463,Shellfish_Presence!$E$3:$E$1333,Shellfish_Presence!$G$3:$G$1333,,0,)</f>
        <v>1</v>
      </c>
      <c r="O463" s="3">
        <v>0</v>
      </c>
      <c r="P463" s="3">
        <v>0</v>
      </c>
      <c r="Q463" s="2">
        <v>2</v>
      </c>
      <c r="R463" s="3">
        <v>1</v>
      </c>
      <c r="S463" s="3">
        <v>5.2076000720262527E-3</v>
      </c>
      <c r="T463" s="3">
        <v>1371.739990234375</v>
      </c>
      <c r="U463" s="3">
        <v>2101.85009765625</v>
      </c>
      <c r="V463" s="2">
        <v>6</v>
      </c>
      <c r="W463" s="3">
        <f t="shared" si="14"/>
        <v>4.3740067671095909E-3</v>
      </c>
      <c r="X463">
        <f t="shared" si="15"/>
        <v>1.5322510917663985</v>
      </c>
      <c r="Y463">
        <f>IFERROR(INDEX('Parcel Year'!$N$3:$N$1175,MATCH(KC_SPS_SubbasinAttributes!C463,'Parcel Year'!$M$3:$M$1175,0)),0)</f>
        <v>8.3587400615215302E-2</v>
      </c>
      <c r="Z463">
        <f>INDEX(Imperviousness!$B$2:$B$1332,MATCH(KC_SPS_SubbasinAttributes!C463,Imperviousness!$A$2:$A$1332,0))</f>
        <v>0.20699999999999999</v>
      </c>
      <c r="AA463">
        <f>INDEX('Flow Duration Index'!$B$2:$B$1332,MATCH(KC_SPS_SubbasinAttributes!C463,'Flow Duration Index'!$A$2:$A$1332,0))</f>
        <v>4.7949999999999999</v>
      </c>
      <c r="AB463">
        <f>INDEX(Opportunity_Index!$G$2:$G$1333,MATCH(KC_SPS_SubbasinAttributes!C463,Opportunity_Index!$F$2:$F$1333,0))</f>
        <v>0.52734999999999999</v>
      </c>
      <c r="AC463">
        <f>INDEX(Traffic!$B$2:$B$1332,MATCH(KC_SPS_SubbasinAttributes!C463,Traffic!$A$2:$A$1332,0))</f>
        <v>1508.3610000000001</v>
      </c>
      <c r="AD463">
        <f>INDEX(EquityScore!$F$3:$F$1334,MATCH(KC_SPS_SubbasinAttributes!C463,EquityScore!$E$3:$E$1334,0))</f>
        <v>3.8333333349999998</v>
      </c>
      <c r="AE463">
        <f>IFERROR(INDEX(PavementCondition!$E$2:$E$669,MATCH(KC_SPS_SubbasinAttributes!C463,PavementCondition!$D$2:$D$669,0)),"N/A")</f>
        <v>71</v>
      </c>
      <c r="AF463">
        <f>INDEX(SpawnerMortality!$E$2:$E$1331,MATCH(KC_SPS_SubbasinAttributes!C463,SpawnerMortality!$D$2:$D$1331,0))</f>
        <v>0.38727717500000003</v>
      </c>
      <c r="AG463" s="25">
        <f>IFERROR(_xlfn.XLOOKUP($C463,WQBE_Loading!$C$4:$C$3072,WQBE_Loading!G$4:G$3072,,0,),"")</f>
        <v>1.3693655637348199</v>
      </c>
      <c r="AH463" s="25">
        <f>IFERROR(_xlfn.XLOOKUP($C463,WQBE_Loading!$C$4:$C$3072,WQBE_Loading!H$4:H$3072,,0,),"")</f>
        <v>6.817869946332225</v>
      </c>
      <c r="AI463" s="25">
        <f>IFERROR(_xlfn.XLOOKUP($C463,WQBE_Loading!$C$4:$C$3072,WQBE_Loading!I$4:I$3072,,0,),"")</f>
        <v>332.8026779379785</v>
      </c>
      <c r="AJ463" s="25">
        <f>IFERROR(_xlfn.XLOOKUP($C463,WQBE_Loading!$C$4:$C$3072,WQBE_Loading!J$4:J$3072,,0,),"")</f>
        <v>24.990956355806752</v>
      </c>
      <c r="AK463" s="25">
        <f>IFERROR(_xlfn.XLOOKUP($C463,WQBE_Loading!$C$4:$C$3072,WQBE_Loading!K$4:K$3072,,0,),"")</f>
        <v>7897.9620235469447</v>
      </c>
      <c r="AL463" s="25">
        <f>IFERROR(_xlfn.XLOOKUP($C463,WQBE_Loading!$C$4:$C$3072,WQBE_Loading!L$4:L$3072,,0,),"")</f>
        <v>2.3578708040646601E-3</v>
      </c>
      <c r="AM463" s="25">
        <f>IFERROR(_xlfn.XLOOKUP($C463,WQBE_Loading!$C$4:$C$3072,WQBE_Loading!M$4:M$3072,,0,),"")</f>
        <v>6.1156663775093249E-5</v>
      </c>
      <c r="AN463" s="25">
        <f>IFERROR(_xlfn.XLOOKUP($C463,WQBE_Loading!$C$4:$C$3072,WQBE_Loading!N$4:N$3072,,0,),"")</f>
        <v>5.7983930671714951E-2</v>
      </c>
      <c r="AO463" s="25">
        <f>IFERROR(_xlfn.XLOOKUP($C463,WQBE_Loading!$C$4:$C$3072,WQBE_Loading!O$4:O$3072,,0,),"")</f>
        <v>0.35203451969638749</v>
      </c>
      <c r="AP463" s="25">
        <f>IFERROR(_xlfn.XLOOKUP($C463,WQBE_Loading!$C$4:$C$3072,WQBE_Loading!P$4:P$3072,,0,),"")</f>
        <v>0.56863721250445698</v>
      </c>
      <c r="AQ463" s="13">
        <f>IFERROR(_xlfn.XLOOKUP($C463,WQBE_Loading!$C$4:$C$3072,WQBE_Loading!Q$4:Q$3072,,0,),"")</f>
        <v>9748624.9675821252</v>
      </c>
      <c r="AR463">
        <f>_xlfn.XLOOKUP(C463,UrbanHeat!$A$2:$A$1333,UrbanHeat!$B$2:$B$1333,,0,)</f>
        <v>16.375</v>
      </c>
      <c r="AS463" s="25">
        <f>_xlfn.XLOOKUP($C463,TNC_Loading!$A$2:$A$1332,TNC_Loading!B$2:B$1332,,0,)</f>
        <v>5.5090000000000003</v>
      </c>
      <c r="AT463" s="25">
        <f>_xlfn.XLOOKUP($C463,TNC_Loading!$A$2:$A$1332,TNC_Loading!C$2:C$1332,,0,)</f>
        <v>3.3730000000000002</v>
      </c>
      <c r="AU463" s="25">
        <f>_xlfn.XLOOKUP($C463,TNC_Loading!$A$2:$A$1332,TNC_Loading!D$2:D$1332,,0,)</f>
        <v>11.930999999999999</v>
      </c>
      <c r="AV463" s="25">
        <f>_xlfn.XLOOKUP($C463,TNC_Loading!$A$2:$A$1332,TNC_Loading!E$2:E$1332,,0,)</f>
        <v>13.185</v>
      </c>
      <c r="AW463" s="25">
        <f>_xlfn.XLOOKUP($C463,TNC_Loading!$A$2:$A$1332,TNC_Loading!F$2:F$1332,,0,)</f>
        <v>211.40100000000001</v>
      </c>
      <c r="AX463">
        <f>_xlfn.XLOOKUP(C463,BIBI!$D$2:$D$1332,BIBI!$F$2:$F$1332,,0,)</f>
        <v>0</v>
      </c>
      <c r="AY463">
        <f>_xlfn.XLOOKUP(C463,FacilityCounts!$A$3:$A$1333,FacilityCounts!$B$3:$B$1333,,0,)</f>
        <v>0</v>
      </c>
      <c r="AZ463">
        <f>_xlfn.XLOOKUP(C463,FacilityCounts!$D$3:$D$1333,FacilityCounts!$E$3:$E$1333,,0,)</f>
        <v>0</v>
      </c>
      <c r="BA463">
        <f>_xlfn.XLOOKUP(C463,FacilityCounts!$G$3:$G$1333,FacilityCounts!$H$3:$H$1333,,0,)</f>
        <v>0</v>
      </c>
      <c r="BB463">
        <f>IFERROR(_xlfn.XLOOKUP(C463,'DA to P Sensitive Lakes'!$P$2:$P$44,'DA to P Sensitive Lakes'!$Q$2:$Q$44,,0,),0)</f>
        <v>0</v>
      </c>
      <c r="BC463" s="25">
        <f>_xlfn.XLOOKUP(C463,'Historic Runoff (mm)'!$A$2:$A$1332,'Historic Runoff (mm)'!$B$2:$B$1332,,0,)</f>
        <v>427.072</v>
      </c>
      <c r="BD463">
        <f>_xlfn.XLOOKUP(C463,DrainageComplaint!$A$2:$A$1332,DrainageComplaint!$B$2:$B$1332,,0,)</f>
        <v>0</v>
      </c>
      <c r="BE463">
        <f>_xlfn.XLOOKUP(C463,PAD_Area!$G$2:$G$1332,PAD_Area!$H$2:$H$1332,,0,)</f>
        <v>1.4850599654891994E-5</v>
      </c>
    </row>
    <row r="464" spans="1:57" x14ac:dyDescent="0.2">
      <c r="A464" s="2">
        <v>461</v>
      </c>
      <c r="B464" s="2">
        <v>462</v>
      </c>
      <c r="C464" s="20">
        <v>1100310</v>
      </c>
      <c r="D464" s="3" t="s">
        <v>465</v>
      </c>
      <c r="E464" s="3" t="s">
        <v>148</v>
      </c>
      <c r="F464" s="3">
        <v>59.027000000000001</v>
      </c>
      <c r="G464" s="3">
        <v>14540.0014319</v>
      </c>
      <c r="H464" s="3">
        <v>2571199.8759400002</v>
      </c>
      <c r="I464" s="2">
        <v>2</v>
      </c>
      <c r="J464" s="2">
        <v>1</v>
      </c>
      <c r="K464" s="2">
        <v>0</v>
      </c>
      <c r="L464" s="2">
        <v>1</v>
      </c>
      <c r="M464" s="3">
        <v>2304.85009765625</v>
      </c>
      <c r="N464" s="2">
        <f>_xlfn.XLOOKUP(C464,Shellfish_Presence!$E$3:$E$1333,Shellfish_Presence!$G$3:$G$1333,,0,)</f>
        <v>1</v>
      </c>
      <c r="O464" s="3">
        <v>0</v>
      </c>
      <c r="P464" s="3">
        <v>0</v>
      </c>
      <c r="Q464" s="2">
        <v>1</v>
      </c>
      <c r="R464" s="3">
        <v>0.99999797344207764</v>
      </c>
      <c r="S464" s="3">
        <v>0.10026799887418747</v>
      </c>
      <c r="T464" s="3">
        <v>0</v>
      </c>
      <c r="U464" s="3">
        <v>0</v>
      </c>
      <c r="V464" s="2">
        <v>0</v>
      </c>
      <c r="W464" s="3" t="str">
        <f t="shared" si="14"/>
        <v/>
      </c>
      <c r="X464" t="str">
        <f t="shared" si="15"/>
        <v/>
      </c>
      <c r="Y464">
        <f>IFERROR(INDEX('Parcel Year'!$N$3:$N$1175,MATCH(KC_SPS_SubbasinAttributes!C464,'Parcel Year'!$M$3:$M$1175,0)),0)</f>
        <v>0</v>
      </c>
      <c r="Z464">
        <f>INDEX(Imperviousness!$B$2:$B$1332,MATCH(KC_SPS_SubbasinAttributes!C464,Imperviousness!$A$2:$A$1332,0))</f>
        <v>0</v>
      </c>
      <c r="AA464">
        <f>INDEX('Flow Duration Index'!$B$2:$B$1332,MATCH(KC_SPS_SubbasinAttributes!C464,'Flow Duration Index'!$A$2:$A$1332,0))</f>
        <v>3.1659999999999999</v>
      </c>
      <c r="AB464">
        <f>INDEX(Opportunity_Index!$G$2:$G$1333,MATCH(KC_SPS_SubbasinAttributes!C464,Opportunity_Index!$F$2:$F$1333,0))</f>
        <v>0.54949999999999999</v>
      </c>
      <c r="AC464">
        <f>INDEX(Traffic!$B$2:$B$1332,MATCH(KC_SPS_SubbasinAttributes!C464,Traffic!$A$2:$A$1332,0))</f>
        <v>6133.6369999999997</v>
      </c>
      <c r="AD464">
        <f>INDEX(EquityScore!$F$3:$F$1334,MATCH(KC_SPS_SubbasinAttributes!C464,EquityScore!$E$3:$E$1334,0))</f>
        <v>3.6666666650000002</v>
      </c>
      <c r="AE464" t="str">
        <f>IFERROR(INDEX(PavementCondition!$E$2:$E$669,MATCH(KC_SPS_SubbasinAttributes!C464,PavementCondition!$D$2:$D$669,0)),"N/A")</f>
        <v>N/A</v>
      </c>
      <c r="AF464">
        <f>INDEX(SpawnerMortality!$E$2:$E$1331,MATCH(KC_SPS_SubbasinAttributes!C464,SpawnerMortality!$D$2:$D$1331,0))</f>
        <v>0.35576845800000001</v>
      </c>
      <c r="AG464" s="25">
        <f>IFERROR(_xlfn.XLOOKUP($C464,WQBE_Loading!$C$4:$C$3072,WQBE_Loading!G$4:G$3072,,0,),"")</f>
        <v>1.491648216085985E-2</v>
      </c>
      <c r="AH464" s="25">
        <f>IFERROR(_xlfn.XLOOKUP($C464,WQBE_Loading!$C$4:$C$3072,WQBE_Loading!H$4:H$3072,,0,),"")</f>
        <v>7.5039125425679698E-2</v>
      </c>
      <c r="AI464" s="25">
        <f>IFERROR(_xlfn.XLOOKUP($C464,WQBE_Loading!$C$4:$C$3072,WQBE_Loading!I$4:I$3072,,0,),"")</f>
        <v>1.9586254434517101</v>
      </c>
      <c r="AJ464" s="25">
        <f>IFERROR(_xlfn.XLOOKUP($C464,WQBE_Loading!$C$4:$C$3072,WQBE_Loading!J$4:J$3072,,0,),"")</f>
        <v>0.16443023596256101</v>
      </c>
      <c r="AK464" s="25">
        <f>IFERROR(_xlfn.XLOOKUP($C464,WQBE_Loading!$C$4:$C$3072,WQBE_Loading!K$4:K$3072,,0,),"")</f>
        <v>151.53671897342201</v>
      </c>
      <c r="AL464" s="25">
        <f>IFERROR(_xlfn.XLOOKUP($C464,WQBE_Loading!$C$4:$C$3072,WQBE_Loading!L$4:L$3072,,0,),"")</f>
        <v>4.9128520311389901E-5</v>
      </c>
      <c r="AM464" s="25">
        <f>IFERROR(_xlfn.XLOOKUP($C464,WQBE_Loading!$C$4:$C$3072,WQBE_Loading!M$4:M$3072,,0,),"")</f>
        <v>2.06357394410717E-6</v>
      </c>
      <c r="AN464" s="25">
        <f>IFERROR(_xlfn.XLOOKUP($C464,WQBE_Loading!$C$4:$C$3072,WQBE_Loading!N$4:N$3072,,0,),"")</f>
        <v>1.445016918482355E-3</v>
      </c>
      <c r="AO464" s="25">
        <f>IFERROR(_xlfn.XLOOKUP($C464,WQBE_Loading!$C$4:$C$3072,WQBE_Loading!O$4:O$3072,,0,),"")</f>
        <v>7.7848623444883597E-3</v>
      </c>
      <c r="AP464" s="25">
        <f>IFERROR(_xlfn.XLOOKUP($C464,WQBE_Loading!$C$4:$C$3072,WQBE_Loading!P$4:P$3072,,0,),"")</f>
        <v>5.3187577172134556E-3</v>
      </c>
      <c r="AQ464" s="13">
        <f>IFERROR(_xlfn.XLOOKUP($C464,WQBE_Loading!$C$4:$C$3072,WQBE_Loading!Q$4:Q$3072,,0,),"")</f>
        <v>163725.6075505765</v>
      </c>
      <c r="AR464">
        <f>_xlfn.XLOOKUP(C464,UrbanHeat!$A$2:$A$1333,UrbanHeat!$B$2:$B$1333,,0,)</f>
        <v>16.422000000000001</v>
      </c>
      <c r="AS464" s="25">
        <f>_xlfn.XLOOKUP($C464,TNC_Loading!$A$2:$A$1332,TNC_Loading!B$2:B$1332,,0,)</f>
        <v>1.968</v>
      </c>
      <c r="AT464" s="25">
        <f>_xlfn.XLOOKUP($C464,TNC_Loading!$A$2:$A$1332,TNC_Loading!C$2:C$1332,,0,)</f>
        <v>0.52600000000000002</v>
      </c>
      <c r="AU464" s="25">
        <f>_xlfn.XLOOKUP($C464,TNC_Loading!$A$2:$A$1332,TNC_Loading!D$2:D$1332,,0,)</f>
        <v>5.2590000000000003</v>
      </c>
      <c r="AV464" s="25">
        <f>_xlfn.XLOOKUP($C464,TNC_Loading!$A$2:$A$1332,TNC_Loading!E$2:E$1332,,0,)</f>
        <v>3.63</v>
      </c>
      <c r="AW464" s="25">
        <f>_xlfn.XLOOKUP($C464,TNC_Loading!$A$2:$A$1332,TNC_Loading!F$2:F$1332,,0,)</f>
        <v>74.527000000000001</v>
      </c>
      <c r="AX464">
        <f>_xlfn.XLOOKUP(C464,BIBI!$D$2:$D$1332,BIBI!$F$2:$F$1332,,0,)</f>
        <v>0</v>
      </c>
      <c r="AY464">
        <f>_xlfn.XLOOKUP(C464,FacilityCounts!$A$3:$A$1333,FacilityCounts!$B$3:$B$1333,,0,)</f>
        <v>0</v>
      </c>
      <c r="AZ464">
        <f>_xlfn.XLOOKUP(C464,FacilityCounts!$D$3:$D$1333,FacilityCounts!$E$3:$E$1333,,0,)</f>
        <v>0</v>
      </c>
      <c r="BA464">
        <f>_xlfn.XLOOKUP(C464,FacilityCounts!$G$3:$G$1333,FacilityCounts!$H$3:$H$1333,,0,)</f>
        <v>0</v>
      </c>
      <c r="BB464">
        <f>IFERROR(_xlfn.XLOOKUP(C464,'DA to P Sensitive Lakes'!$P$2:$P$44,'DA to P Sensitive Lakes'!$Q$2:$Q$44,,0,),0)</f>
        <v>0</v>
      </c>
      <c r="BC464" s="25">
        <f>_xlfn.XLOOKUP(C464,'Historic Runoff (mm)'!$A$2:$A$1332,'Historic Runoff (mm)'!$B$2:$B$1332,,0,)</f>
        <v>145.149</v>
      </c>
      <c r="BD464">
        <f>_xlfn.XLOOKUP(C464,DrainageComplaint!$A$2:$A$1332,DrainageComplaint!$B$2:$B$1332,,0,)</f>
        <v>0</v>
      </c>
      <c r="BE464">
        <f>_xlfn.XLOOKUP(C464,PAD_Area!$G$2:$G$1332,PAD_Area!$H$2:$H$1332,,0,)</f>
        <v>0</v>
      </c>
    </row>
    <row r="465" spans="1:57" x14ac:dyDescent="0.2">
      <c r="A465" s="2">
        <v>462</v>
      </c>
      <c r="B465" s="2">
        <v>463</v>
      </c>
      <c r="C465" s="20">
        <v>1100320</v>
      </c>
      <c r="D465" s="3" t="s">
        <v>466</v>
      </c>
      <c r="E465" s="3" t="s">
        <v>148</v>
      </c>
      <c r="F465" s="3">
        <v>55.220999999999997</v>
      </c>
      <c r="G465" s="3">
        <v>10240.000517300001</v>
      </c>
      <c r="H465" s="3">
        <v>2405399.99125</v>
      </c>
      <c r="I465" s="2">
        <v>3</v>
      </c>
      <c r="J465" s="2">
        <v>1</v>
      </c>
      <c r="K465" s="2">
        <v>0</v>
      </c>
      <c r="L465" s="2">
        <v>0</v>
      </c>
      <c r="M465" s="3">
        <v>7981.89013671875</v>
      </c>
      <c r="N465" s="2">
        <f>_xlfn.XLOOKUP(C465,Shellfish_Presence!$E$3:$E$1333,Shellfish_Presence!$G$3:$G$1333,,0,)</f>
        <v>1</v>
      </c>
      <c r="O465" s="3">
        <v>0</v>
      </c>
      <c r="P465" s="3">
        <v>0</v>
      </c>
      <c r="Q465" s="2">
        <v>2</v>
      </c>
      <c r="R465" s="3">
        <v>0.99999302625656128</v>
      </c>
      <c r="S465" s="3">
        <v>0</v>
      </c>
      <c r="T465" s="3">
        <v>0</v>
      </c>
      <c r="U465" s="3">
        <v>0</v>
      </c>
      <c r="V465" s="2">
        <v>0</v>
      </c>
      <c r="W465" s="3" t="str">
        <f t="shared" si="14"/>
        <v/>
      </c>
      <c r="X465" t="str">
        <f t="shared" si="15"/>
        <v/>
      </c>
      <c r="Y465">
        <f>IFERROR(INDEX('Parcel Year'!$N$3:$N$1175,MATCH(KC_SPS_SubbasinAttributes!C465,'Parcel Year'!$M$3:$M$1175,0)),0)</f>
        <v>6.8990200757980347E-2</v>
      </c>
      <c r="Z465">
        <f>INDEX(Imperviousness!$B$2:$B$1332,MATCH(KC_SPS_SubbasinAttributes!C465,Imperviousness!$A$2:$A$1332,0))</f>
        <v>0</v>
      </c>
      <c r="AA465">
        <f>INDEX('Flow Duration Index'!$B$2:$B$1332,MATCH(KC_SPS_SubbasinAttributes!C465,'Flow Duration Index'!$A$2:$A$1332,0))</f>
        <v>3.016</v>
      </c>
      <c r="AB465">
        <f>INDEX(Opportunity_Index!$G$2:$G$1333,MATCH(KC_SPS_SubbasinAttributes!C465,Opportunity_Index!$F$2:$F$1333,0))</f>
        <v>0.54949999999999999</v>
      </c>
      <c r="AC465">
        <f>INDEX(Traffic!$B$2:$B$1332,MATCH(KC_SPS_SubbasinAttributes!C465,Traffic!$A$2:$A$1332,0))</f>
        <v>40.64</v>
      </c>
      <c r="AD465">
        <f>INDEX(EquityScore!$F$3:$F$1334,MATCH(KC_SPS_SubbasinAttributes!C465,EquityScore!$E$3:$E$1334,0))</f>
        <v>3.6666666650000002</v>
      </c>
      <c r="AE465" t="str">
        <f>IFERROR(INDEX(PavementCondition!$E$2:$E$669,MATCH(KC_SPS_SubbasinAttributes!C465,PavementCondition!$D$2:$D$669,0)),"N/A")</f>
        <v>N/A</v>
      </c>
      <c r="AF465">
        <f>INDEX(SpawnerMortality!$E$2:$E$1331,MATCH(KC_SPS_SubbasinAttributes!C465,SpawnerMortality!$D$2:$D$1331,0))</f>
        <v>0.35576845800000001</v>
      </c>
      <c r="AG465" s="25">
        <f>IFERROR(_xlfn.XLOOKUP($C465,WQBE_Loading!$C$4:$C$3072,WQBE_Loading!G$4:G$3072,,0,),"")</f>
        <v>8.0377667156502797E-2</v>
      </c>
      <c r="AH465" s="25">
        <f>IFERROR(_xlfn.XLOOKUP($C465,WQBE_Loading!$C$4:$C$3072,WQBE_Loading!H$4:H$3072,,0,),"")</f>
        <v>0.55755525125859196</v>
      </c>
      <c r="AI465" s="25">
        <f>IFERROR(_xlfn.XLOOKUP($C465,WQBE_Loading!$C$4:$C$3072,WQBE_Loading!I$4:I$3072,,0,),"")</f>
        <v>11.271027160613151</v>
      </c>
      <c r="AJ465" s="25">
        <f>IFERROR(_xlfn.XLOOKUP($C465,WQBE_Loading!$C$4:$C$3072,WQBE_Loading!J$4:J$3072,,0,),"")</f>
        <v>1.23448618273749</v>
      </c>
      <c r="AK465" s="25">
        <f>IFERROR(_xlfn.XLOOKUP($C465,WQBE_Loading!$C$4:$C$3072,WQBE_Loading!K$4:K$3072,,0,),"")</f>
        <v>583.33849971494305</v>
      </c>
      <c r="AL465" s="25">
        <f>IFERROR(_xlfn.XLOOKUP($C465,WQBE_Loading!$C$4:$C$3072,WQBE_Loading!L$4:L$3072,,0,),"")</f>
        <v>1.4682188942204149E-4</v>
      </c>
      <c r="AM465" s="25">
        <f>IFERROR(_xlfn.XLOOKUP($C465,WQBE_Loading!$C$4:$C$3072,WQBE_Loading!M$4:M$3072,,0,),"")</f>
        <v>2.364850333405835E-5</v>
      </c>
      <c r="AN465" s="25">
        <f>IFERROR(_xlfn.XLOOKUP($C465,WQBE_Loading!$C$4:$C$3072,WQBE_Loading!N$4:N$3072,,0,),"")</f>
        <v>4.3764267994588994E-3</v>
      </c>
      <c r="AO465" s="25">
        <f>IFERROR(_xlfn.XLOOKUP($C465,WQBE_Loading!$C$4:$C$3072,WQBE_Loading!O$4:O$3072,,0,),"")</f>
        <v>2.3691355102885649E-2</v>
      </c>
      <c r="AP465" s="25">
        <f>IFERROR(_xlfn.XLOOKUP($C465,WQBE_Loading!$C$4:$C$3072,WQBE_Loading!P$4:P$3072,,0,),"")</f>
        <v>5.6906003204077002E-2</v>
      </c>
      <c r="AQ465" s="13">
        <f>IFERROR(_xlfn.XLOOKUP($C465,WQBE_Loading!$C$4:$C$3072,WQBE_Loading!Q$4:Q$3072,,0,),"")</f>
        <v>697875.49104065099</v>
      </c>
      <c r="AR465">
        <f>_xlfn.XLOOKUP(C465,UrbanHeat!$A$2:$A$1333,UrbanHeat!$B$2:$B$1333,,0,)</f>
        <v>16.148</v>
      </c>
      <c r="AS465" s="25">
        <f>_xlfn.XLOOKUP($C465,TNC_Loading!$A$2:$A$1332,TNC_Loading!B$2:B$1332,,0,)</f>
        <v>1.617</v>
      </c>
      <c r="AT465" s="25">
        <f>_xlfn.XLOOKUP($C465,TNC_Loading!$A$2:$A$1332,TNC_Loading!C$2:C$1332,,0,)</f>
        <v>0.55000000000000004</v>
      </c>
      <c r="AU465" s="25">
        <f>_xlfn.XLOOKUP($C465,TNC_Loading!$A$2:$A$1332,TNC_Loading!D$2:D$1332,,0,)</f>
        <v>2.8130000000000002</v>
      </c>
      <c r="AV465" s="25">
        <f>_xlfn.XLOOKUP($C465,TNC_Loading!$A$2:$A$1332,TNC_Loading!E$2:E$1332,,0,)</f>
        <v>3.2450000000000001</v>
      </c>
      <c r="AW465" s="25">
        <f>_xlfn.XLOOKUP($C465,TNC_Loading!$A$2:$A$1332,TNC_Loading!F$2:F$1332,,0,)</f>
        <v>43.488999999999997</v>
      </c>
      <c r="AX465">
        <f>_xlfn.XLOOKUP(C465,BIBI!$D$2:$D$1332,BIBI!$F$2:$F$1332,,0,)</f>
        <v>0</v>
      </c>
      <c r="AY465">
        <f>_xlfn.XLOOKUP(C465,FacilityCounts!$A$3:$A$1333,FacilityCounts!$B$3:$B$1333,,0,)</f>
        <v>0</v>
      </c>
      <c r="AZ465">
        <f>_xlfn.XLOOKUP(C465,FacilityCounts!$D$3:$D$1333,FacilityCounts!$E$3:$E$1333,,0,)</f>
        <v>0</v>
      </c>
      <c r="BA465">
        <f>_xlfn.XLOOKUP(C465,FacilityCounts!$G$3:$G$1333,FacilityCounts!$H$3:$H$1333,,0,)</f>
        <v>0</v>
      </c>
      <c r="BB465">
        <f>IFERROR(_xlfn.XLOOKUP(C465,'DA to P Sensitive Lakes'!$P$2:$P$44,'DA to P Sensitive Lakes'!$Q$2:$Q$44,,0,),0)</f>
        <v>0</v>
      </c>
      <c r="BC465" s="25">
        <f>_xlfn.XLOOKUP(C465,'Historic Runoff (mm)'!$A$2:$A$1332,'Historic Runoff (mm)'!$B$2:$B$1332,,0,)</f>
        <v>168.435</v>
      </c>
      <c r="BD465">
        <f>_xlfn.XLOOKUP(C465,DrainageComplaint!$A$2:$A$1332,DrainageComplaint!$B$2:$B$1332,,0,)</f>
        <v>0</v>
      </c>
      <c r="BE465">
        <f>_xlfn.XLOOKUP(C465,PAD_Area!$G$2:$G$1332,PAD_Area!$H$2:$H$1332,,0,)</f>
        <v>0</v>
      </c>
    </row>
    <row r="466" spans="1:57" x14ac:dyDescent="0.2">
      <c r="A466" s="2">
        <v>463</v>
      </c>
      <c r="B466" s="2">
        <v>464</v>
      </c>
      <c r="C466" s="20">
        <v>1100330</v>
      </c>
      <c r="D466" s="3" t="s">
        <v>466</v>
      </c>
      <c r="E466" s="3" t="s">
        <v>148</v>
      </c>
      <c r="F466" s="3">
        <v>275.58999999999997</v>
      </c>
      <c r="G466" s="3">
        <v>27364.9431816</v>
      </c>
      <c r="H466" s="3">
        <v>12004661.6042</v>
      </c>
      <c r="I466" s="2">
        <v>1</v>
      </c>
      <c r="J466" s="2">
        <v>2</v>
      </c>
      <c r="K466" s="2">
        <v>0</v>
      </c>
      <c r="L466" s="2">
        <v>1</v>
      </c>
      <c r="M466" s="3">
        <v>0</v>
      </c>
      <c r="N466" s="2">
        <f>_xlfn.XLOOKUP(C466,Shellfish_Presence!$E$3:$E$1333,Shellfish_Presence!$G$3:$G$1333,,0,)</f>
        <v>1</v>
      </c>
      <c r="O466" s="3">
        <v>0</v>
      </c>
      <c r="P466" s="3">
        <v>1.4377300394698977E-3</v>
      </c>
      <c r="Q466" s="2">
        <v>2</v>
      </c>
      <c r="R466" s="3">
        <v>1</v>
      </c>
      <c r="S466" s="3">
        <v>4.932910087518394E-4</v>
      </c>
      <c r="T466" s="3">
        <v>8684.25</v>
      </c>
      <c r="U466" s="3">
        <v>158.96800231933594</v>
      </c>
      <c r="V466" s="2">
        <v>36</v>
      </c>
      <c r="W466" s="3">
        <f t="shared" si="14"/>
        <v>4.1454357025649882E-3</v>
      </c>
      <c r="X466">
        <f t="shared" si="15"/>
        <v>1.8305323121666918E-2</v>
      </c>
      <c r="Y466">
        <f>IFERROR(INDEX('Parcel Year'!$N$3:$N$1175,MATCH(KC_SPS_SubbasinAttributes!C466,'Parcel Year'!$M$3:$M$1175,0)),0)</f>
        <v>0.44096699357032776</v>
      </c>
      <c r="Z466">
        <f>INDEX(Imperviousness!$B$2:$B$1332,MATCH(KC_SPS_SubbasinAttributes!C466,Imperviousness!$A$2:$A$1332,0))</f>
        <v>0.17399999999999999</v>
      </c>
      <c r="AA466">
        <f>INDEX('Flow Duration Index'!$B$2:$B$1332,MATCH(KC_SPS_SubbasinAttributes!C466,'Flow Duration Index'!$A$2:$A$1332,0))</f>
        <v>5.7460000000000004</v>
      </c>
      <c r="AB466">
        <f>INDEX(Opportunity_Index!$G$2:$G$1333,MATCH(KC_SPS_SubbasinAttributes!C466,Opportunity_Index!$F$2:$F$1333,0))</f>
        <v>0.54949999999999999</v>
      </c>
      <c r="AC466">
        <f>INDEX(Traffic!$B$2:$B$1332,MATCH(KC_SPS_SubbasinAttributes!C466,Traffic!$A$2:$A$1332,0))</f>
        <v>3610.5059999999999</v>
      </c>
      <c r="AD466">
        <f>INDEX(EquityScore!$F$3:$F$1334,MATCH(KC_SPS_SubbasinAttributes!C466,EquityScore!$E$3:$E$1334,0))</f>
        <v>3.5</v>
      </c>
      <c r="AE466">
        <f>IFERROR(INDEX(PavementCondition!$E$2:$E$669,MATCH(KC_SPS_SubbasinAttributes!C466,PavementCondition!$D$2:$D$669,0)),"N/A")</f>
        <v>85.5</v>
      </c>
      <c r="AF466">
        <f>INDEX(SpawnerMortality!$E$2:$E$1331,MATCH(KC_SPS_SubbasinAttributes!C466,SpawnerMortality!$D$2:$D$1331,0))</f>
        <v>0.358312189</v>
      </c>
      <c r="AG466" s="25">
        <f>IFERROR(_xlfn.XLOOKUP($C466,WQBE_Loading!$C$4:$C$3072,WQBE_Loading!G$4:G$3072,,0,),"")</f>
        <v>1.6093155964868</v>
      </c>
      <c r="AH466" s="25">
        <f>IFERROR(_xlfn.XLOOKUP($C466,WQBE_Loading!$C$4:$C$3072,WQBE_Loading!H$4:H$3072,,0,),"")</f>
        <v>8.3314329945323493</v>
      </c>
      <c r="AI466" s="25">
        <f>IFERROR(_xlfn.XLOOKUP($C466,WQBE_Loading!$C$4:$C$3072,WQBE_Loading!I$4:I$3072,,0,),"")</f>
        <v>218.35046238354403</v>
      </c>
      <c r="AJ466" s="25">
        <f>IFERROR(_xlfn.XLOOKUP($C466,WQBE_Loading!$C$4:$C$3072,WQBE_Loading!J$4:J$3072,,0,),"")</f>
        <v>17.870974373114301</v>
      </c>
      <c r="AK466" s="25">
        <f>IFERROR(_xlfn.XLOOKUP($C466,WQBE_Loading!$C$4:$C$3072,WQBE_Loading!K$4:K$3072,,0,),"")</f>
        <v>7084.7103174236299</v>
      </c>
      <c r="AL466" s="25">
        <f>IFERROR(_xlfn.XLOOKUP($C466,WQBE_Loading!$C$4:$C$3072,WQBE_Loading!L$4:L$3072,,0,),"")</f>
        <v>2.6901464914278E-3</v>
      </c>
      <c r="AM466" s="25">
        <f>IFERROR(_xlfn.XLOOKUP($C466,WQBE_Loading!$C$4:$C$3072,WQBE_Loading!M$4:M$3072,,0,),"")</f>
        <v>2.3365936033308099E-4</v>
      </c>
      <c r="AN466" s="25">
        <f>IFERROR(_xlfn.XLOOKUP($C466,WQBE_Loading!$C$4:$C$3072,WQBE_Loading!N$4:N$3072,,0,),"")</f>
        <v>0.10278207561469466</v>
      </c>
      <c r="AO466" s="25">
        <f>IFERROR(_xlfn.XLOOKUP($C466,WQBE_Loading!$C$4:$C$3072,WQBE_Loading!O$4:O$3072,,0,),"")</f>
        <v>0.37990336511540801</v>
      </c>
      <c r="AP466" s="25">
        <f>IFERROR(_xlfn.XLOOKUP($C466,WQBE_Loading!$C$4:$C$3072,WQBE_Loading!P$4:P$3072,,0,),"")</f>
        <v>0.48098911639192848</v>
      </c>
      <c r="AQ466" s="13">
        <f>IFERROR(_xlfn.XLOOKUP($C466,WQBE_Loading!$C$4:$C$3072,WQBE_Loading!Q$4:Q$3072,,0,),"")</f>
        <v>6086932.739906555</v>
      </c>
      <c r="AR466">
        <f>_xlfn.XLOOKUP(C466,UrbanHeat!$A$2:$A$1333,UrbanHeat!$B$2:$B$1333,,0,)</f>
        <v>16.405999999999999</v>
      </c>
      <c r="AS466" s="25">
        <f>_xlfn.XLOOKUP($C466,TNC_Loading!$A$2:$A$1332,TNC_Loading!B$2:B$1332,,0,)</f>
        <v>6.38</v>
      </c>
      <c r="AT466" s="25">
        <f>_xlfn.XLOOKUP($C466,TNC_Loading!$A$2:$A$1332,TNC_Loading!C$2:C$1332,,0,)</f>
        <v>5.1120000000000001</v>
      </c>
      <c r="AU466" s="25">
        <f>_xlfn.XLOOKUP($C466,TNC_Loading!$A$2:$A$1332,TNC_Loading!D$2:D$1332,,0,)</f>
        <v>15.973000000000001</v>
      </c>
      <c r="AV466" s="25">
        <f>_xlfn.XLOOKUP($C466,TNC_Loading!$A$2:$A$1332,TNC_Loading!E$2:E$1332,,0,)</f>
        <v>13.423</v>
      </c>
      <c r="AW466" s="25">
        <f>_xlfn.XLOOKUP($C466,TNC_Loading!$A$2:$A$1332,TNC_Loading!F$2:F$1332,,0,)</f>
        <v>385.613</v>
      </c>
      <c r="AX466">
        <f>_xlfn.XLOOKUP(C466,BIBI!$D$2:$D$1332,BIBI!$F$2:$F$1332,,0,)</f>
        <v>0</v>
      </c>
      <c r="AY466">
        <f>_xlfn.XLOOKUP(C466,FacilityCounts!$A$3:$A$1333,FacilityCounts!$B$3:$B$1333,,0,)</f>
        <v>2</v>
      </c>
      <c r="AZ466">
        <f>_xlfn.XLOOKUP(C466,FacilityCounts!$D$3:$D$1333,FacilityCounts!$E$3:$E$1333,,0,)</f>
        <v>0</v>
      </c>
      <c r="BA466">
        <f>_xlfn.XLOOKUP(C466,FacilityCounts!$G$3:$G$1333,FacilityCounts!$H$3:$H$1333,,0,)</f>
        <v>0</v>
      </c>
      <c r="BB466">
        <f>IFERROR(_xlfn.XLOOKUP(C466,'DA to P Sensitive Lakes'!$P$2:$P$44,'DA to P Sensitive Lakes'!$Q$2:$Q$44,,0,),0)</f>
        <v>0</v>
      </c>
      <c r="BC466" s="25">
        <f>_xlfn.XLOOKUP(C466,'Historic Runoff (mm)'!$A$2:$A$1332,'Historic Runoff (mm)'!$B$2:$B$1332,,0,)</f>
        <v>413.47199999999998</v>
      </c>
      <c r="BD466">
        <f>_xlfn.XLOOKUP(C466,DrainageComplaint!$A$2:$A$1332,DrainageComplaint!$B$2:$B$1332,,0,)</f>
        <v>3</v>
      </c>
      <c r="BE466">
        <f>_xlfn.XLOOKUP(C466,PAD_Area!$G$2:$G$1332,PAD_Area!$H$2:$H$1332,,0,)</f>
        <v>0</v>
      </c>
    </row>
    <row r="467" spans="1:57" x14ac:dyDescent="0.2">
      <c r="A467" s="2">
        <v>464</v>
      </c>
      <c r="B467" s="2">
        <v>465</v>
      </c>
      <c r="C467" s="20">
        <v>1100340</v>
      </c>
      <c r="D467" s="3" t="s">
        <v>468</v>
      </c>
      <c r="E467" s="3" t="s">
        <v>148</v>
      </c>
      <c r="F467" s="3">
        <v>220.625</v>
      </c>
      <c r="G467" s="3">
        <v>18399.9973207</v>
      </c>
      <c r="H467" s="3">
        <v>9610399.8621299993</v>
      </c>
      <c r="I467" s="2">
        <v>1</v>
      </c>
      <c r="J467" s="2">
        <v>2</v>
      </c>
      <c r="K467" s="2">
        <v>0</v>
      </c>
      <c r="L467" s="2">
        <v>1</v>
      </c>
      <c r="M467" s="3">
        <v>3372.409912109375</v>
      </c>
      <c r="N467" s="2">
        <f>_xlfn.XLOOKUP(C467,Shellfish_Presence!$E$3:$E$1333,Shellfish_Presence!$G$3:$G$1333,,0,)</f>
        <v>1</v>
      </c>
      <c r="O467" s="3">
        <v>0</v>
      </c>
      <c r="P467" s="3">
        <v>0</v>
      </c>
      <c r="Q467" s="2">
        <v>1</v>
      </c>
      <c r="R467" s="3">
        <v>1</v>
      </c>
      <c r="S467" s="3">
        <v>0</v>
      </c>
      <c r="T467" s="3">
        <v>0</v>
      </c>
      <c r="U467" s="3">
        <v>0</v>
      </c>
      <c r="V467" s="2">
        <v>0</v>
      </c>
      <c r="W467" s="3" t="str">
        <f t="shared" si="14"/>
        <v/>
      </c>
      <c r="X467" t="str">
        <f t="shared" si="15"/>
        <v/>
      </c>
      <c r="Y467">
        <f>IFERROR(INDEX('Parcel Year'!$N$3:$N$1175,MATCH(KC_SPS_SubbasinAttributes!C467,'Parcel Year'!$M$3:$M$1175,0)),0)</f>
        <v>0.55112498998641968</v>
      </c>
      <c r="Z467">
        <f>INDEX(Imperviousness!$B$2:$B$1332,MATCH(KC_SPS_SubbasinAttributes!C467,Imperviousness!$A$2:$A$1332,0))</f>
        <v>0.13500000000000001</v>
      </c>
      <c r="AA467">
        <f>INDEX('Flow Duration Index'!$B$2:$B$1332,MATCH(KC_SPS_SubbasinAttributes!C467,'Flow Duration Index'!$A$2:$A$1332,0))</f>
        <v>5.0179999999999998</v>
      </c>
      <c r="AB467">
        <f>INDEX(Opportunity_Index!$G$2:$G$1333,MATCH(KC_SPS_SubbasinAttributes!C467,Opportunity_Index!$F$2:$F$1333,0))</f>
        <v>0.56474999999999997</v>
      </c>
      <c r="AC467">
        <f>INDEX(Traffic!$B$2:$B$1332,MATCH(KC_SPS_SubbasinAttributes!C467,Traffic!$A$2:$A$1332,0))</f>
        <v>4087.375</v>
      </c>
      <c r="AD467">
        <f>INDEX(EquityScore!$F$3:$F$1334,MATCH(KC_SPS_SubbasinAttributes!C467,EquityScore!$E$3:$E$1334,0))</f>
        <v>3.6666666700000001</v>
      </c>
      <c r="AE467" t="str">
        <f>IFERROR(INDEX(PavementCondition!$E$2:$E$669,MATCH(KC_SPS_SubbasinAttributes!C467,PavementCondition!$D$2:$D$669,0)),"N/A")</f>
        <v>N/A</v>
      </c>
      <c r="AF467">
        <f>INDEX(SpawnerMortality!$E$2:$E$1331,MATCH(KC_SPS_SubbasinAttributes!C467,SpawnerMortality!$D$2:$D$1331,0))</f>
        <v>0.36085592</v>
      </c>
      <c r="AG467" s="25">
        <f>IFERROR(_xlfn.XLOOKUP($C467,WQBE_Loading!$C$4:$C$3072,WQBE_Loading!G$4:G$3072,,0,),"")</f>
        <v>0.78646826977863604</v>
      </c>
      <c r="AH467" s="25">
        <f>IFERROR(_xlfn.XLOOKUP($C467,WQBE_Loading!$C$4:$C$3072,WQBE_Loading!H$4:H$3072,,0,),"")</f>
        <v>4.0176112025654254</v>
      </c>
      <c r="AI467" s="25">
        <f>IFERROR(_xlfn.XLOOKUP($C467,WQBE_Loading!$C$4:$C$3072,WQBE_Loading!I$4:I$3072,,0,),"")</f>
        <v>158.28628087508253</v>
      </c>
      <c r="AJ467" s="25">
        <f>IFERROR(_xlfn.XLOOKUP($C467,WQBE_Loading!$C$4:$C$3072,WQBE_Loading!J$4:J$3072,,0,),"")</f>
        <v>12.021103961429201</v>
      </c>
      <c r="AK467" s="25">
        <f>IFERROR(_xlfn.XLOOKUP($C467,WQBE_Loading!$C$4:$C$3072,WQBE_Loading!K$4:K$3072,,0,),"")</f>
        <v>4761.7140015421046</v>
      </c>
      <c r="AL467" s="25">
        <f>IFERROR(_xlfn.XLOOKUP($C467,WQBE_Loading!$C$4:$C$3072,WQBE_Loading!L$4:L$3072,,0,),"")</f>
        <v>1.508121871984365E-3</v>
      </c>
      <c r="AM467" s="25">
        <f>IFERROR(_xlfn.XLOOKUP($C467,WQBE_Loading!$C$4:$C$3072,WQBE_Loading!M$4:M$3072,,0,),"")</f>
        <v>5.0935152096113752E-5</v>
      </c>
      <c r="AN467" s="25">
        <f>IFERROR(_xlfn.XLOOKUP($C467,WQBE_Loading!$C$4:$C$3072,WQBE_Loading!N$4:N$3072,,0,),"")</f>
        <v>5.26078596085078E-2</v>
      </c>
      <c r="AO467" s="25">
        <f>IFERROR(_xlfn.XLOOKUP($C467,WQBE_Loading!$C$4:$C$3072,WQBE_Loading!O$4:O$3072,,0,),"")</f>
        <v>0.22530375219611701</v>
      </c>
      <c r="AP467" s="25">
        <f>IFERROR(_xlfn.XLOOKUP($C467,WQBE_Loading!$C$4:$C$3072,WQBE_Loading!P$4:P$3072,,0,),"")</f>
        <v>0.27291756887260599</v>
      </c>
      <c r="AQ467" s="13">
        <f>IFERROR(_xlfn.XLOOKUP($C467,WQBE_Loading!$C$4:$C$3072,WQBE_Loading!Q$4:Q$3072,,0,),"")</f>
        <v>4388127.6479473654</v>
      </c>
      <c r="AR467">
        <f>_xlfn.XLOOKUP(C467,UrbanHeat!$A$2:$A$1333,UrbanHeat!$B$2:$B$1333,,0,)</f>
        <v>16.044</v>
      </c>
      <c r="AS467" s="25">
        <f>_xlfn.XLOOKUP($C467,TNC_Loading!$A$2:$A$1332,TNC_Loading!B$2:B$1332,,0,)</f>
        <v>6.1710000000000003</v>
      </c>
      <c r="AT467" s="25">
        <f>_xlfn.XLOOKUP($C467,TNC_Loading!$A$2:$A$1332,TNC_Loading!C$2:C$1332,,0,)</f>
        <v>4.1980000000000004</v>
      </c>
      <c r="AU467" s="25">
        <f>_xlfn.XLOOKUP($C467,TNC_Loading!$A$2:$A$1332,TNC_Loading!D$2:D$1332,,0,)</f>
        <v>9.7050000000000001</v>
      </c>
      <c r="AV467" s="25">
        <f>_xlfn.XLOOKUP($C467,TNC_Loading!$A$2:$A$1332,TNC_Loading!E$2:E$1332,,0,)</f>
        <v>13.558</v>
      </c>
      <c r="AW467" s="25">
        <f>_xlfn.XLOOKUP($C467,TNC_Loading!$A$2:$A$1332,TNC_Loading!F$2:F$1332,,0,)</f>
        <v>228.07300000000001</v>
      </c>
      <c r="AX467">
        <f>_xlfn.XLOOKUP(C467,BIBI!$D$2:$D$1332,BIBI!$F$2:$F$1332,,0,)</f>
        <v>0</v>
      </c>
      <c r="AY467">
        <f>_xlfn.XLOOKUP(C467,FacilityCounts!$A$3:$A$1333,FacilityCounts!$B$3:$B$1333,,0,)</f>
        <v>0</v>
      </c>
      <c r="AZ467">
        <f>_xlfn.XLOOKUP(C467,FacilityCounts!$D$3:$D$1333,FacilityCounts!$E$3:$E$1333,,0,)</f>
        <v>0</v>
      </c>
      <c r="BA467">
        <f>_xlfn.XLOOKUP(C467,FacilityCounts!$G$3:$G$1333,FacilityCounts!$H$3:$H$1333,,0,)</f>
        <v>0</v>
      </c>
      <c r="BB467">
        <f>IFERROR(_xlfn.XLOOKUP(C467,'DA to P Sensitive Lakes'!$P$2:$P$44,'DA to P Sensitive Lakes'!$Q$2:$Q$44,,0,),0)</f>
        <v>0</v>
      </c>
      <c r="BC467" s="25">
        <f>_xlfn.XLOOKUP(C467,'Historic Runoff (mm)'!$A$2:$A$1332,'Historic Runoff (mm)'!$B$2:$B$1332,,0,)</f>
        <v>382.096</v>
      </c>
      <c r="BD467">
        <f>_xlfn.XLOOKUP(C467,DrainageComplaint!$A$2:$A$1332,DrainageComplaint!$B$2:$B$1332,,0,)</f>
        <v>0</v>
      </c>
      <c r="BE467">
        <f>_xlfn.XLOOKUP(C467,PAD_Area!$G$2:$G$1332,PAD_Area!$H$2:$H$1332,,0,)</f>
        <v>0</v>
      </c>
    </row>
    <row r="468" spans="1:57" x14ac:dyDescent="0.2">
      <c r="A468" s="2">
        <v>465</v>
      </c>
      <c r="B468" s="2">
        <v>466</v>
      </c>
      <c r="C468" s="20">
        <v>1100350</v>
      </c>
      <c r="D468" s="3" t="s">
        <v>469</v>
      </c>
      <c r="E468" s="3" t="s">
        <v>148</v>
      </c>
      <c r="F468" s="3">
        <v>251.75299999999999</v>
      </c>
      <c r="G468" s="3">
        <v>26340.0014538</v>
      </c>
      <c r="H468" s="3">
        <v>10966300.1062</v>
      </c>
      <c r="I468" s="2">
        <v>6</v>
      </c>
      <c r="J468" s="2">
        <v>1</v>
      </c>
      <c r="K468" s="2">
        <v>0</v>
      </c>
      <c r="L468" s="2">
        <v>0</v>
      </c>
      <c r="M468" s="3">
        <v>16140.400390625</v>
      </c>
      <c r="N468" s="2">
        <f>_xlfn.XLOOKUP(C468,Shellfish_Presence!$E$3:$E$1333,Shellfish_Presence!$G$3:$G$1333,,0,)</f>
        <v>1</v>
      </c>
      <c r="O468" s="3">
        <v>0</v>
      </c>
      <c r="P468" s="3">
        <v>0</v>
      </c>
      <c r="Q468" s="2">
        <v>1</v>
      </c>
      <c r="R468" s="3">
        <v>1</v>
      </c>
      <c r="S468" s="3">
        <v>0</v>
      </c>
      <c r="T468" s="3">
        <v>7623.27001953125</v>
      </c>
      <c r="U468" s="3">
        <v>0</v>
      </c>
      <c r="V468" s="2">
        <v>8</v>
      </c>
      <c r="W468" s="3">
        <f t="shared" si="14"/>
        <v>1.0494184227376896E-3</v>
      </c>
      <c r="X468">
        <f t="shared" si="15"/>
        <v>0</v>
      </c>
      <c r="Y468">
        <f>IFERROR(INDEX('Parcel Year'!$N$3:$N$1175,MATCH(KC_SPS_SubbasinAttributes!C468,'Parcel Year'!$M$3:$M$1175,0)),0)</f>
        <v>0.37809699773788452</v>
      </c>
      <c r="Z468">
        <f>INDEX(Imperviousness!$B$2:$B$1332,MATCH(KC_SPS_SubbasinAttributes!C468,Imperviousness!$A$2:$A$1332,0))</f>
        <v>4.7E-2</v>
      </c>
      <c r="AA468">
        <f>INDEX('Flow Duration Index'!$B$2:$B$1332,MATCH(KC_SPS_SubbasinAttributes!C468,'Flow Duration Index'!$A$2:$A$1332,0))</f>
        <v>2.6760000000000002</v>
      </c>
      <c r="AB468">
        <f>INDEX(Opportunity_Index!$G$2:$G$1333,MATCH(KC_SPS_SubbasinAttributes!C468,Opportunity_Index!$F$2:$F$1333,0))</f>
        <v>0.71379999999999999</v>
      </c>
      <c r="AC468">
        <f>INDEX(Traffic!$B$2:$B$1332,MATCH(KC_SPS_SubbasinAttributes!C468,Traffic!$A$2:$A$1332,0))</f>
        <v>3865.346</v>
      </c>
      <c r="AD468">
        <f>INDEX(EquityScore!$F$3:$F$1334,MATCH(KC_SPS_SubbasinAttributes!C468,EquityScore!$E$3:$E$1334,0))</f>
        <v>3.8333333349999998</v>
      </c>
      <c r="AE468">
        <f>IFERROR(INDEX(PavementCondition!$E$2:$E$669,MATCH(KC_SPS_SubbasinAttributes!C468,PavementCondition!$D$2:$D$669,0)),"N/A")</f>
        <v>15</v>
      </c>
      <c r="AF468">
        <f>INDEX(SpawnerMortality!$E$2:$E$1331,MATCH(KC_SPS_SubbasinAttributes!C468,SpawnerMortality!$D$2:$D$1331,0))</f>
        <v>0.30523541599999998</v>
      </c>
      <c r="AG468" s="25">
        <f>IFERROR(_xlfn.XLOOKUP($C468,WQBE_Loading!$C$4:$C$3072,WQBE_Loading!G$4:G$3072,,0,),"")</f>
        <v>7.7790688150241899E-2</v>
      </c>
      <c r="AH468" s="25">
        <f>IFERROR(_xlfn.XLOOKUP($C468,WQBE_Loading!$C$4:$C$3072,WQBE_Loading!H$4:H$3072,,0,),"")</f>
        <v>0.39313565688503305</v>
      </c>
      <c r="AI468" s="25">
        <f>IFERROR(_xlfn.XLOOKUP($C468,WQBE_Loading!$C$4:$C$3072,WQBE_Loading!I$4:I$3072,,0,),"")</f>
        <v>17.112454617251302</v>
      </c>
      <c r="AJ468" s="25">
        <f>IFERROR(_xlfn.XLOOKUP($C468,WQBE_Loading!$C$4:$C$3072,WQBE_Loading!J$4:J$3072,,0,),"")</f>
        <v>1.2981879466507849</v>
      </c>
      <c r="AK468" s="25">
        <f>IFERROR(_xlfn.XLOOKUP($C468,WQBE_Loading!$C$4:$C$3072,WQBE_Loading!K$4:K$3072,,0,),"")</f>
        <v>500.89455893408649</v>
      </c>
      <c r="AL468" s="25">
        <f>IFERROR(_xlfn.XLOOKUP($C468,WQBE_Loading!$C$4:$C$3072,WQBE_Loading!L$4:L$3072,,0,),"")</f>
        <v>1.5862076312000149E-4</v>
      </c>
      <c r="AM468" s="25">
        <f>IFERROR(_xlfn.XLOOKUP($C468,WQBE_Loading!$C$4:$C$3072,WQBE_Loading!M$4:M$3072,,0,),"")</f>
        <v>5.8559539887819604E-6</v>
      </c>
      <c r="AN468" s="25">
        <f>IFERROR(_xlfn.XLOOKUP($C468,WQBE_Loading!$C$4:$C$3072,WQBE_Loading!N$4:N$3072,,0,),"")</f>
        <v>7.3155557013134045E-3</v>
      </c>
      <c r="AO468" s="25">
        <f>IFERROR(_xlfn.XLOOKUP($C468,WQBE_Loading!$C$4:$C$3072,WQBE_Loading!O$4:O$3072,,0,),"")</f>
        <v>2.475539764694145E-2</v>
      </c>
      <c r="AP468" s="25">
        <f>IFERROR(_xlfn.XLOOKUP($C468,WQBE_Loading!$C$4:$C$3072,WQBE_Loading!P$4:P$3072,,0,),"")</f>
        <v>2.78002795309772E-2</v>
      </c>
      <c r="AQ468" s="13">
        <f>IFERROR(_xlfn.XLOOKUP($C468,WQBE_Loading!$C$4:$C$3072,WQBE_Loading!Q$4:Q$3072,,0,),"")</f>
        <v>843182.86665573809</v>
      </c>
      <c r="AR468">
        <f>_xlfn.XLOOKUP(C468,UrbanHeat!$A$2:$A$1333,UrbanHeat!$B$2:$B$1333,,0,)</f>
        <v>15.215999999999999</v>
      </c>
      <c r="AS468" s="25">
        <f>_xlfn.XLOOKUP($C468,TNC_Loading!$A$2:$A$1332,TNC_Loading!B$2:B$1332,,0,)</f>
        <v>3.2709999999999999</v>
      </c>
      <c r="AT468" s="25">
        <f>_xlfn.XLOOKUP($C468,TNC_Loading!$A$2:$A$1332,TNC_Loading!C$2:C$1332,,0,)</f>
        <v>2.77</v>
      </c>
      <c r="AU468" s="25">
        <f>_xlfn.XLOOKUP($C468,TNC_Loading!$A$2:$A$1332,TNC_Loading!D$2:D$1332,,0,)</f>
        <v>11.521000000000001</v>
      </c>
      <c r="AV468" s="25">
        <f>_xlfn.XLOOKUP($C468,TNC_Loading!$A$2:$A$1332,TNC_Loading!E$2:E$1332,,0,)</f>
        <v>8.1189999999999998</v>
      </c>
      <c r="AW468" s="25">
        <f>_xlfn.XLOOKUP($C468,TNC_Loading!$A$2:$A$1332,TNC_Loading!F$2:F$1332,,0,)</f>
        <v>143.66</v>
      </c>
      <c r="AX468">
        <f>_xlfn.XLOOKUP(C468,BIBI!$D$2:$D$1332,BIBI!$F$2:$F$1332,,0,)</f>
        <v>0</v>
      </c>
      <c r="AY468">
        <f>_xlfn.XLOOKUP(C468,FacilityCounts!$A$3:$A$1333,FacilityCounts!$B$3:$B$1333,,0,)</f>
        <v>0</v>
      </c>
      <c r="AZ468">
        <f>_xlfn.XLOOKUP(C468,FacilityCounts!$D$3:$D$1333,FacilityCounts!$E$3:$E$1333,,0,)</f>
        <v>0</v>
      </c>
      <c r="BA468">
        <f>_xlfn.XLOOKUP(C468,FacilityCounts!$G$3:$G$1333,FacilityCounts!$H$3:$H$1333,,0,)</f>
        <v>0</v>
      </c>
      <c r="BB468">
        <f>IFERROR(_xlfn.XLOOKUP(C468,'DA to P Sensitive Lakes'!$P$2:$P$44,'DA to P Sensitive Lakes'!$Q$2:$Q$44,,0,),0)</f>
        <v>0</v>
      </c>
      <c r="BC468" s="25">
        <f>_xlfn.XLOOKUP(C468,'Historic Runoff (mm)'!$A$2:$A$1332,'Historic Runoff (mm)'!$B$2:$B$1332,,0,)</f>
        <v>285.108</v>
      </c>
      <c r="BD468">
        <f>_xlfn.XLOOKUP(C468,DrainageComplaint!$A$2:$A$1332,DrainageComplaint!$B$2:$B$1332,,0,)</f>
        <v>0</v>
      </c>
      <c r="BE468">
        <f>_xlfn.XLOOKUP(C468,PAD_Area!$G$2:$G$1332,PAD_Area!$H$2:$H$1332,,0,)</f>
        <v>0</v>
      </c>
    </row>
    <row r="469" spans="1:57" x14ac:dyDescent="0.2">
      <c r="A469" s="2">
        <v>466</v>
      </c>
      <c r="B469" s="2">
        <v>467</v>
      </c>
      <c r="C469" s="20">
        <v>1100360</v>
      </c>
      <c r="D469" s="3" t="s">
        <v>470</v>
      </c>
      <c r="E469" s="3" t="s">
        <v>148</v>
      </c>
      <c r="F469" s="3">
        <v>327.40699999999998</v>
      </c>
      <c r="G469" s="3">
        <v>21720.000523300001</v>
      </c>
      <c r="H469" s="3">
        <v>14261800.0098</v>
      </c>
      <c r="I469" s="2">
        <v>2</v>
      </c>
      <c r="J469" s="2">
        <v>1</v>
      </c>
      <c r="K469" s="2">
        <v>0</v>
      </c>
      <c r="L469" s="2">
        <v>0</v>
      </c>
      <c r="M469" s="3">
        <v>8937.26953125</v>
      </c>
      <c r="N469" s="2">
        <f>_xlfn.XLOOKUP(C469,Shellfish_Presence!$E$3:$E$1333,Shellfish_Presence!$G$3:$G$1333,,0,)</f>
        <v>1</v>
      </c>
      <c r="O469" s="3">
        <v>0</v>
      </c>
      <c r="P469" s="3">
        <v>0</v>
      </c>
      <c r="Q469" s="2">
        <v>1</v>
      </c>
      <c r="R469" s="3">
        <v>1</v>
      </c>
      <c r="S469" s="3">
        <v>4.1044298995984718E-5</v>
      </c>
      <c r="T469" s="3">
        <v>6872.77001953125</v>
      </c>
      <c r="U469" s="3">
        <v>300.0419921875</v>
      </c>
      <c r="V469" s="2">
        <v>24</v>
      </c>
      <c r="W469" s="3">
        <f t="shared" si="14"/>
        <v>3.492041772356133E-3</v>
      </c>
      <c r="X469">
        <f t="shared" si="15"/>
        <v>4.3656632090820935E-2</v>
      </c>
      <c r="Y469">
        <f>IFERROR(INDEX('Parcel Year'!$N$3:$N$1175,MATCH(KC_SPS_SubbasinAttributes!C469,'Parcel Year'!$M$3:$M$1175,0)),0)</f>
        <v>0.36814400553703308</v>
      </c>
      <c r="Z469">
        <f>INDEX(Imperviousness!$B$2:$B$1332,MATCH(KC_SPS_SubbasinAttributes!C469,Imperviousness!$A$2:$A$1332,0))</f>
        <v>0.435</v>
      </c>
      <c r="AA469">
        <f>INDEX('Flow Duration Index'!$B$2:$B$1332,MATCH(KC_SPS_SubbasinAttributes!C469,'Flow Duration Index'!$A$2:$A$1332,0))</f>
        <v>4.476</v>
      </c>
      <c r="AB469">
        <f>INDEX(Opportunity_Index!$G$2:$G$1333,MATCH(KC_SPS_SubbasinAttributes!C469,Opportunity_Index!$F$2:$F$1333,0))</f>
        <v>0.93969999999999998</v>
      </c>
      <c r="AC469">
        <f>INDEX(Traffic!$B$2:$B$1332,MATCH(KC_SPS_SubbasinAttributes!C469,Traffic!$A$2:$A$1332,0))</f>
        <v>11210.8</v>
      </c>
      <c r="AD469">
        <f>INDEX(EquityScore!$F$3:$F$1334,MATCH(KC_SPS_SubbasinAttributes!C469,EquityScore!$E$3:$E$1334,0))</f>
        <v>3.6666666650000002</v>
      </c>
      <c r="AE469">
        <f>IFERROR(INDEX(PavementCondition!$E$2:$E$669,MATCH(KC_SPS_SubbasinAttributes!C469,PavementCondition!$D$2:$D$669,0)),"N/A")</f>
        <v>74.5</v>
      </c>
      <c r="AF469">
        <f>INDEX(SpawnerMortality!$E$2:$E$1331,MATCH(KC_SPS_SubbasinAttributes!C469,SpawnerMortality!$D$2:$D$1331,0))</f>
        <v>0.34732767599999997</v>
      </c>
      <c r="AG469" s="25">
        <f>IFERROR(_xlfn.XLOOKUP($C469,WQBE_Loading!$C$4:$C$3072,WQBE_Loading!G$4:G$3072,,0,),"")</f>
        <v>5.2627355352793952</v>
      </c>
      <c r="AH469" s="25">
        <f>IFERROR(_xlfn.XLOOKUP($C469,WQBE_Loading!$C$4:$C$3072,WQBE_Loading!H$4:H$3072,,0,),"")</f>
        <v>33.658607555627547</v>
      </c>
      <c r="AI469" s="25">
        <f>IFERROR(_xlfn.XLOOKUP($C469,WQBE_Loading!$C$4:$C$3072,WQBE_Loading!I$4:I$3072,,0,),"")</f>
        <v>455.39932688876502</v>
      </c>
      <c r="AJ469" s="25">
        <f>IFERROR(_xlfn.XLOOKUP($C469,WQBE_Loading!$C$4:$C$3072,WQBE_Loading!J$4:J$3072,,0,),"")</f>
        <v>52.341515158126555</v>
      </c>
      <c r="AK469" s="25">
        <f>IFERROR(_xlfn.XLOOKUP($C469,WQBE_Loading!$C$4:$C$3072,WQBE_Loading!K$4:K$3072,,0,),"")</f>
        <v>21470.387247023449</v>
      </c>
      <c r="AL469" s="25">
        <f>IFERROR(_xlfn.XLOOKUP($C469,WQBE_Loading!$C$4:$C$3072,WQBE_Loading!L$4:L$3072,,0,),"")</f>
        <v>6.6118988026343892E-3</v>
      </c>
      <c r="AM469" s="25">
        <f>IFERROR(_xlfn.XLOOKUP($C469,WQBE_Loading!$C$4:$C$3072,WQBE_Loading!M$4:M$3072,,0,),"")</f>
        <v>1.22927023146096E-3</v>
      </c>
      <c r="AN469" s="25">
        <f>IFERROR(_xlfn.XLOOKUP($C469,WQBE_Loading!$C$4:$C$3072,WQBE_Loading!N$4:N$3072,,0,),"")</f>
        <v>0.16264691156142699</v>
      </c>
      <c r="AO469" s="25">
        <f>IFERROR(_xlfn.XLOOKUP($C469,WQBE_Loading!$C$4:$C$3072,WQBE_Loading!O$4:O$3072,,0,),"")</f>
        <v>0.8832047937824965</v>
      </c>
      <c r="AP469" s="25">
        <f>IFERROR(_xlfn.XLOOKUP($C469,WQBE_Loading!$C$4:$C$3072,WQBE_Loading!P$4:P$3072,,0,),"")</f>
        <v>2.6682485368209852</v>
      </c>
      <c r="AQ469" s="13">
        <f>IFERROR(_xlfn.XLOOKUP($C469,WQBE_Loading!$C$4:$C$3072,WQBE_Loading!Q$4:Q$3072,,0,),"")</f>
        <v>13363930.857950851</v>
      </c>
      <c r="AR469">
        <f>_xlfn.XLOOKUP(C469,UrbanHeat!$A$2:$A$1333,UrbanHeat!$B$2:$B$1333,,0,)</f>
        <v>17.225999999999999</v>
      </c>
      <c r="AS469" s="25">
        <f>_xlfn.XLOOKUP($C469,TNC_Loading!$A$2:$A$1332,TNC_Loading!B$2:B$1332,,0,)</f>
        <v>11.253</v>
      </c>
      <c r="AT469" s="25">
        <f>_xlfn.XLOOKUP($C469,TNC_Loading!$A$2:$A$1332,TNC_Loading!C$2:C$1332,,0,)</f>
        <v>9.7219999999999995</v>
      </c>
      <c r="AU469" s="25">
        <f>_xlfn.XLOOKUP($C469,TNC_Loading!$A$2:$A$1332,TNC_Loading!D$2:D$1332,,0,)</f>
        <v>48.537999999999997</v>
      </c>
      <c r="AV469" s="25">
        <f>_xlfn.XLOOKUP($C469,TNC_Loading!$A$2:$A$1332,TNC_Loading!E$2:E$1332,,0,)</f>
        <v>45.844000000000001</v>
      </c>
      <c r="AW469" s="25">
        <f>_xlfn.XLOOKUP($C469,TNC_Loading!$A$2:$A$1332,TNC_Loading!F$2:F$1332,,0,)</f>
        <v>431.16</v>
      </c>
      <c r="AX469">
        <f>_xlfn.XLOOKUP(C469,BIBI!$D$2:$D$1332,BIBI!$F$2:$F$1332,,0,)</f>
        <v>0</v>
      </c>
      <c r="AY469">
        <f>_xlfn.XLOOKUP(C469,FacilityCounts!$A$3:$A$1333,FacilityCounts!$B$3:$B$1333,,0,)</f>
        <v>3</v>
      </c>
      <c r="AZ469">
        <f>_xlfn.XLOOKUP(C469,FacilityCounts!$D$3:$D$1333,FacilityCounts!$E$3:$E$1333,,0,)</f>
        <v>0</v>
      </c>
      <c r="BA469">
        <f>_xlfn.XLOOKUP(C469,FacilityCounts!$G$3:$G$1333,FacilityCounts!$H$3:$H$1333,,0,)</f>
        <v>0</v>
      </c>
      <c r="BB469">
        <f>IFERROR(_xlfn.XLOOKUP(C469,'DA to P Sensitive Lakes'!$P$2:$P$44,'DA to P Sensitive Lakes'!$Q$2:$Q$44,,0,),0)</f>
        <v>0</v>
      </c>
      <c r="BC469" s="25">
        <f>_xlfn.XLOOKUP(C469,'Historic Runoff (mm)'!$A$2:$A$1332,'Historic Runoff (mm)'!$B$2:$B$1332,,0,)</f>
        <v>554.04700000000003</v>
      </c>
      <c r="BD469">
        <f>_xlfn.XLOOKUP(C469,DrainageComplaint!$A$2:$A$1332,DrainageComplaint!$B$2:$B$1332,,0,)</f>
        <v>2</v>
      </c>
      <c r="BE469">
        <f>_xlfn.XLOOKUP(C469,PAD_Area!$G$2:$G$1332,PAD_Area!$H$2:$H$1332,,0,)</f>
        <v>0</v>
      </c>
    </row>
    <row r="470" spans="1:57" x14ac:dyDescent="0.2">
      <c r="A470" s="2">
        <v>467</v>
      </c>
      <c r="B470" s="2">
        <v>468</v>
      </c>
      <c r="C470" s="20">
        <v>1100370</v>
      </c>
      <c r="D470" s="3" t="s">
        <v>471</v>
      </c>
      <c r="E470" s="3" t="s">
        <v>148</v>
      </c>
      <c r="F470" s="3">
        <v>757.75099999999998</v>
      </c>
      <c r="G470" s="3">
        <v>41779.999773199997</v>
      </c>
      <c r="H470" s="3">
        <v>33007499.787300002</v>
      </c>
      <c r="I470" s="2">
        <v>2</v>
      </c>
      <c r="J470" s="2">
        <v>1</v>
      </c>
      <c r="K470" s="2">
        <v>0</v>
      </c>
      <c r="L470" s="2">
        <v>2</v>
      </c>
      <c r="M470" s="3">
        <v>10409.599609375</v>
      </c>
      <c r="N470" s="2">
        <f>_xlfn.XLOOKUP(C470,Shellfish_Presence!$E$3:$E$1333,Shellfish_Presence!$G$3:$G$1333,,0,)</f>
        <v>1</v>
      </c>
      <c r="O470" s="3">
        <v>0</v>
      </c>
      <c r="P470" s="3">
        <v>0</v>
      </c>
      <c r="Q470" s="2">
        <v>3</v>
      </c>
      <c r="R470" s="3">
        <v>1</v>
      </c>
      <c r="S470" s="3">
        <v>0.19389599561691284</v>
      </c>
      <c r="T470" s="3">
        <v>5308.2001953125</v>
      </c>
      <c r="U470" s="3">
        <v>5339.08984375</v>
      </c>
      <c r="V470" s="2">
        <v>60</v>
      </c>
      <c r="W470" s="3">
        <f t="shared" si="14"/>
        <v>1.1303266228162242E-2</v>
      </c>
      <c r="X470">
        <f t="shared" si="15"/>
        <v>1.0058192319997232</v>
      </c>
      <c r="Y470">
        <f>IFERROR(INDEX('Parcel Year'!$N$3:$N$1175,MATCH(KC_SPS_SubbasinAttributes!C470,'Parcel Year'!$M$3:$M$1175,0)),0)</f>
        <v>0.33447098731994629</v>
      </c>
      <c r="Z470">
        <f>INDEX(Imperviousness!$B$2:$B$1332,MATCH(KC_SPS_SubbasinAttributes!C470,Imperviousness!$A$2:$A$1332,0))</f>
        <v>0.16800000000000001</v>
      </c>
      <c r="AA470">
        <f>INDEX('Flow Duration Index'!$B$2:$B$1332,MATCH(KC_SPS_SubbasinAttributes!C470,'Flow Duration Index'!$A$2:$A$1332,0))</f>
        <v>2.8849999999999998</v>
      </c>
      <c r="AB470">
        <f>INDEX(Opportunity_Index!$G$2:$G$1333,MATCH(KC_SPS_SubbasinAttributes!C470,Opportunity_Index!$F$2:$F$1333,0))</f>
        <v>0.95805000000000007</v>
      </c>
      <c r="AC470">
        <f>INDEX(Traffic!$B$2:$B$1332,MATCH(KC_SPS_SubbasinAttributes!C470,Traffic!$A$2:$A$1332,0))</f>
        <v>2548.7759999999998</v>
      </c>
      <c r="AD470">
        <f>INDEX(EquityScore!$F$3:$F$1334,MATCH(KC_SPS_SubbasinAttributes!C470,EquityScore!$E$3:$E$1334,0))</f>
        <v>3.6666666700000001</v>
      </c>
      <c r="AE470">
        <f>IFERROR(INDEX(PavementCondition!$E$2:$E$669,MATCH(KC_SPS_SubbasinAttributes!C470,PavementCondition!$D$2:$D$669,0)),"N/A")</f>
        <v>88</v>
      </c>
      <c r="AF470">
        <f>INDEX(SpawnerMortality!$E$2:$E$1331,MATCH(KC_SPS_SubbasinAttributes!C470,SpawnerMortality!$D$2:$D$1331,0))</f>
        <v>0.35277705800000003</v>
      </c>
      <c r="AG470" s="25">
        <f>IFERROR(_xlfn.XLOOKUP($C470,WQBE_Loading!$C$4:$C$3072,WQBE_Loading!G$4:G$3072,,0,),"")</f>
        <v>6.2730889338721703</v>
      </c>
      <c r="AH470" s="25">
        <f>IFERROR(_xlfn.XLOOKUP($C470,WQBE_Loading!$C$4:$C$3072,WQBE_Loading!H$4:H$3072,,0,),"")</f>
        <v>32.957261455568101</v>
      </c>
      <c r="AI470" s="25">
        <f>IFERROR(_xlfn.XLOOKUP($C470,WQBE_Loading!$C$4:$C$3072,WQBE_Loading!I$4:I$3072,,0,),"")</f>
        <v>839.63316418324143</v>
      </c>
      <c r="AJ470" s="25">
        <f>IFERROR(_xlfn.XLOOKUP($C470,WQBE_Loading!$C$4:$C$3072,WQBE_Loading!J$4:J$3072,,0,),"")</f>
        <v>69.659036990715236</v>
      </c>
      <c r="AK470" s="25">
        <f>IFERROR(_xlfn.XLOOKUP($C470,WQBE_Loading!$C$4:$C$3072,WQBE_Loading!K$4:K$3072,,0,),"")</f>
        <v>34508.961585214754</v>
      </c>
      <c r="AL470" s="25">
        <f>IFERROR(_xlfn.XLOOKUP($C470,WQBE_Loading!$C$4:$C$3072,WQBE_Loading!L$4:L$3072,,0,),"")</f>
        <v>1.19194297993741E-2</v>
      </c>
      <c r="AM470" s="25">
        <f>IFERROR(_xlfn.XLOOKUP($C470,WQBE_Loading!$C$4:$C$3072,WQBE_Loading!M$4:M$3072,,0,),"")</f>
        <v>7.9765120131931508E-4</v>
      </c>
      <c r="AN470" s="25">
        <f>IFERROR(_xlfn.XLOOKUP($C470,WQBE_Loading!$C$4:$C$3072,WQBE_Loading!N$4:N$3072,,0,),"")</f>
        <v>0.3280692073707035</v>
      </c>
      <c r="AO470" s="25">
        <f>IFERROR(_xlfn.XLOOKUP($C470,WQBE_Loading!$C$4:$C$3072,WQBE_Loading!O$4:O$3072,,0,),"")</f>
        <v>1.7165987267299749</v>
      </c>
      <c r="AP470" s="25">
        <f>IFERROR(_xlfn.XLOOKUP($C470,WQBE_Loading!$C$4:$C$3072,WQBE_Loading!P$4:P$3072,,0,),"")</f>
        <v>2.3353403232976051</v>
      </c>
      <c r="AQ470" s="13">
        <f>IFERROR(_xlfn.XLOOKUP($C470,WQBE_Loading!$C$4:$C$3072,WQBE_Loading!Q$4:Q$3072,,0,),"")</f>
        <v>26134498.226985101</v>
      </c>
      <c r="AR470">
        <f>_xlfn.XLOOKUP(C470,UrbanHeat!$A$2:$A$1333,UrbanHeat!$B$2:$B$1333,,0,)</f>
        <v>18.818000000000001</v>
      </c>
      <c r="AS470" s="25">
        <f>_xlfn.XLOOKUP($C470,TNC_Loading!$A$2:$A$1332,TNC_Loading!B$2:B$1332,,0,)</f>
        <v>6.7089999999999996</v>
      </c>
      <c r="AT470" s="25">
        <f>_xlfn.XLOOKUP($C470,TNC_Loading!$A$2:$A$1332,TNC_Loading!C$2:C$1332,,0,)</f>
        <v>4.266</v>
      </c>
      <c r="AU470" s="25">
        <f>_xlfn.XLOOKUP($C470,TNC_Loading!$A$2:$A$1332,TNC_Loading!D$2:D$1332,,0,)</f>
        <v>19.265000000000001</v>
      </c>
      <c r="AV470" s="25">
        <f>_xlfn.XLOOKUP($C470,TNC_Loading!$A$2:$A$1332,TNC_Loading!E$2:E$1332,,0,)</f>
        <v>16.548999999999999</v>
      </c>
      <c r="AW470" s="25">
        <f>_xlfn.XLOOKUP($C470,TNC_Loading!$A$2:$A$1332,TNC_Loading!F$2:F$1332,,0,)</f>
        <v>193.77799999999999</v>
      </c>
      <c r="AX470">
        <f>_xlfn.XLOOKUP(C470,BIBI!$D$2:$D$1332,BIBI!$F$2:$F$1332,,0,)</f>
        <v>0</v>
      </c>
      <c r="AY470">
        <f>_xlfn.XLOOKUP(C470,FacilityCounts!$A$3:$A$1333,FacilityCounts!$B$3:$B$1333,,0,)</f>
        <v>1</v>
      </c>
      <c r="AZ470">
        <f>_xlfn.XLOOKUP(C470,FacilityCounts!$D$3:$D$1333,FacilityCounts!$E$3:$E$1333,,0,)</f>
        <v>0</v>
      </c>
      <c r="BA470">
        <f>_xlfn.XLOOKUP(C470,FacilityCounts!$G$3:$G$1333,FacilityCounts!$H$3:$H$1333,,0,)</f>
        <v>0</v>
      </c>
      <c r="BB470">
        <f>IFERROR(_xlfn.XLOOKUP(C470,'DA to P Sensitive Lakes'!$P$2:$P$44,'DA to P Sensitive Lakes'!$Q$2:$Q$44,,0,),0)</f>
        <v>0</v>
      </c>
      <c r="BC470" s="25">
        <f>_xlfn.XLOOKUP(C470,'Historic Runoff (mm)'!$A$2:$A$1332,'Historic Runoff (mm)'!$B$2:$B$1332,,0,)</f>
        <v>428.84199999999998</v>
      </c>
      <c r="BD470">
        <f>_xlfn.XLOOKUP(C470,DrainageComplaint!$A$2:$A$1332,DrainageComplaint!$B$2:$B$1332,,0,)</f>
        <v>1</v>
      </c>
      <c r="BE470">
        <f>_xlfn.XLOOKUP(C470,PAD_Area!$G$2:$G$1332,PAD_Area!$H$2:$H$1332,,0,)</f>
        <v>0</v>
      </c>
    </row>
    <row r="471" spans="1:57" x14ac:dyDescent="0.2">
      <c r="A471" s="2">
        <v>468</v>
      </c>
      <c r="B471" s="2">
        <v>469</v>
      </c>
      <c r="C471" s="20">
        <v>1100380</v>
      </c>
      <c r="D471" s="3" t="s">
        <v>472</v>
      </c>
      <c r="E471" s="3" t="s">
        <v>148</v>
      </c>
      <c r="F471" s="3">
        <v>48.792999999999999</v>
      </c>
      <c r="G471" s="3">
        <v>29300.0004549</v>
      </c>
      <c r="H471" s="3">
        <v>2125399.9695100002</v>
      </c>
      <c r="I471" s="2">
        <v>3</v>
      </c>
      <c r="J471" s="2">
        <v>1</v>
      </c>
      <c r="K471" s="2">
        <v>0</v>
      </c>
      <c r="L471" s="2">
        <v>0</v>
      </c>
      <c r="M471" s="3">
        <v>10255.599609375</v>
      </c>
      <c r="N471" s="2">
        <f>_xlfn.XLOOKUP(C471,Shellfish_Presence!$E$3:$E$1333,Shellfish_Presence!$G$3:$G$1333,,0,)</f>
        <v>1</v>
      </c>
      <c r="O471" s="3">
        <v>0</v>
      </c>
      <c r="P471" s="3">
        <v>0</v>
      </c>
      <c r="Q471" s="2">
        <v>2</v>
      </c>
      <c r="R471" s="3">
        <v>0.99999397993087769</v>
      </c>
      <c r="S471" s="3">
        <v>0</v>
      </c>
      <c r="T471" s="3">
        <v>0</v>
      </c>
      <c r="U471" s="3">
        <v>0</v>
      </c>
      <c r="V471" s="2">
        <v>0</v>
      </c>
      <c r="W471" s="3" t="str">
        <f t="shared" si="14"/>
        <v/>
      </c>
      <c r="X471" t="str">
        <f t="shared" si="15"/>
        <v/>
      </c>
      <c r="Y471">
        <f>IFERROR(INDEX('Parcel Year'!$N$3:$N$1175,MATCH(KC_SPS_SubbasinAttributes!C471,'Parcel Year'!$M$3:$M$1175,0)),0)</f>
        <v>1.2044699862599373E-2</v>
      </c>
      <c r="Z471">
        <f>INDEX(Imperviousness!$B$2:$B$1332,MATCH(KC_SPS_SubbasinAttributes!C471,Imperviousness!$A$2:$A$1332,0))</f>
        <v>1.2E-2</v>
      </c>
      <c r="AA471">
        <f>INDEX('Flow Duration Index'!$B$2:$B$1332,MATCH(KC_SPS_SubbasinAttributes!C471,'Flow Duration Index'!$A$2:$A$1332,0))</f>
        <v>2.1059999999999999</v>
      </c>
      <c r="AB471">
        <f>INDEX(Opportunity_Index!$G$2:$G$1333,MATCH(KC_SPS_SubbasinAttributes!C471,Opportunity_Index!$F$2:$F$1333,0))</f>
        <v>0.97640000000000005</v>
      </c>
      <c r="AC471">
        <f>INDEX(Traffic!$B$2:$B$1332,MATCH(KC_SPS_SubbasinAttributes!C471,Traffic!$A$2:$A$1332,0))</f>
        <v>1839.2159999999999</v>
      </c>
      <c r="AD471">
        <f>INDEX(EquityScore!$F$3:$F$1334,MATCH(KC_SPS_SubbasinAttributes!C471,EquityScore!$E$3:$E$1334,0))</f>
        <v>3.8333333349999998</v>
      </c>
      <c r="AE471" t="str">
        <f>IFERROR(INDEX(PavementCondition!$E$2:$E$669,MATCH(KC_SPS_SubbasinAttributes!C471,PavementCondition!$D$2:$D$669,0)),"N/A")</f>
        <v>N/A</v>
      </c>
      <c r="AF471">
        <f>INDEX(SpawnerMortality!$E$2:$E$1331,MATCH(KC_SPS_SubbasinAttributes!C471,SpawnerMortality!$D$2:$D$1331,0))</f>
        <v>0.35277705800000003</v>
      </c>
      <c r="AG471" s="25">
        <f>IFERROR(_xlfn.XLOOKUP($C471,WQBE_Loading!$C$4:$C$3072,WQBE_Loading!G$4:G$3072,,0,),"")</f>
        <v>1.1070207401455499E-2</v>
      </c>
      <c r="AH471" s="25">
        <f>IFERROR(_xlfn.XLOOKUP($C471,WQBE_Loading!$C$4:$C$3072,WQBE_Loading!H$4:H$3072,,0,),"")</f>
        <v>4.7926534237279203E-2</v>
      </c>
      <c r="AI471" s="25">
        <f>IFERROR(_xlfn.XLOOKUP($C471,WQBE_Loading!$C$4:$C$3072,WQBE_Loading!I$4:I$3072,,0,),"")</f>
        <v>2.7775643578373801</v>
      </c>
      <c r="AJ471" s="25">
        <f>IFERROR(_xlfn.XLOOKUP($C471,WQBE_Loading!$C$4:$C$3072,WQBE_Loading!J$4:J$3072,,0,),"")</f>
        <v>0.218464003764609</v>
      </c>
      <c r="AK471" s="25">
        <f>IFERROR(_xlfn.XLOOKUP($C471,WQBE_Loading!$C$4:$C$3072,WQBE_Loading!K$4:K$3072,,0,),"")</f>
        <v>320.19297206776548</v>
      </c>
      <c r="AL471" s="25">
        <f>IFERROR(_xlfn.XLOOKUP($C471,WQBE_Loading!$C$4:$C$3072,WQBE_Loading!L$4:L$3072,,0,),"")</f>
        <v>9.1565023193783952E-5</v>
      </c>
      <c r="AM471" s="25">
        <f>IFERROR(_xlfn.XLOOKUP($C471,WQBE_Loading!$C$4:$C$3072,WQBE_Loading!M$4:M$3072,,0,),"")</f>
        <v>1.1613666314726501E-6</v>
      </c>
      <c r="AN471" s="25">
        <f>IFERROR(_xlfn.XLOOKUP($C471,WQBE_Loading!$C$4:$C$3072,WQBE_Loading!N$4:N$3072,,0,),"")</f>
        <v>2.9109982461075099E-3</v>
      </c>
      <c r="AO471" s="25">
        <f>IFERROR(_xlfn.XLOOKUP($C471,WQBE_Loading!$C$4:$C$3072,WQBE_Loading!O$4:O$3072,,0,),"")</f>
        <v>1.6035614148408803E-2</v>
      </c>
      <c r="AP471" s="25">
        <f>IFERROR(_xlfn.XLOOKUP($C471,WQBE_Loading!$C$4:$C$3072,WQBE_Loading!P$4:P$3072,,0,),"")</f>
        <v>4.8361826537284408E-3</v>
      </c>
      <c r="AQ471" s="13">
        <f>IFERROR(_xlfn.XLOOKUP($C471,WQBE_Loading!$C$4:$C$3072,WQBE_Loading!Q$4:Q$3072,,0,),"")</f>
        <v>510847.644962052</v>
      </c>
      <c r="AR471">
        <f>_xlfn.XLOOKUP(C471,UrbanHeat!$A$2:$A$1333,UrbanHeat!$B$2:$B$1333,,0,)</f>
        <v>18.285</v>
      </c>
      <c r="AS471" s="25">
        <f>_xlfn.XLOOKUP($C471,TNC_Loading!$A$2:$A$1332,TNC_Loading!B$2:B$1332,,0,)</f>
        <v>3.6779999999999999</v>
      </c>
      <c r="AT471" s="25">
        <f>_xlfn.XLOOKUP($C471,TNC_Loading!$A$2:$A$1332,TNC_Loading!C$2:C$1332,,0,)</f>
        <v>0.76500000000000001</v>
      </c>
      <c r="AU471" s="25">
        <f>_xlfn.XLOOKUP($C471,TNC_Loading!$A$2:$A$1332,TNC_Loading!D$2:D$1332,,0,)</f>
        <v>8.5809999999999995</v>
      </c>
      <c r="AV471" s="25">
        <f>_xlfn.XLOOKUP($C471,TNC_Loading!$A$2:$A$1332,TNC_Loading!E$2:E$1332,,0,)</f>
        <v>5.75</v>
      </c>
      <c r="AW471" s="25">
        <f>_xlfn.XLOOKUP($C471,TNC_Loading!$A$2:$A$1332,TNC_Loading!F$2:F$1332,,0,)</f>
        <v>90.730999999999995</v>
      </c>
      <c r="AX471">
        <f>_xlfn.XLOOKUP(C471,BIBI!$D$2:$D$1332,BIBI!$F$2:$F$1332,,0,)</f>
        <v>0</v>
      </c>
      <c r="AY471">
        <f>_xlfn.XLOOKUP(C471,FacilityCounts!$A$3:$A$1333,FacilityCounts!$B$3:$B$1333,,0,)</f>
        <v>0</v>
      </c>
      <c r="AZ471">
        <f>_xlfn.XLOOKUP(C471,FacilityCounts!$D$3:$D$1333,FacilityCounts!$E$3:$E$1333,,0,)</f>
        <v>0</v>
      </c>
      <c r="BA471">
        <f>_xlfn.XLOOKUP(C471,FacilityCounts!$G$3:$G$1333,FacilityCounts!$H$3:$H$1333,,0,)</f>
        <v>0</v>
      </c>
      <c r="BB471">
        <f>IFERROR(_xlfn.XLOOKUP(C471,'DA to P Sensitive Lakes'!$P$2:$P$44,'DA to P Sensitive Lakes'!$Q$2:$Q$44,,0,),0)</f>
        <v>0</v>
      </c>
      <c r="BC471" s="25">
        <f>_xlfn.XLOOKUP(C471,'Historic Runoff (mm)'!$A$2:$A$1332,'Historic Runoff (mm)'!$B$2:$B$1332,,0,)</f>
        <v>322.995</v>
      </c>
      <c r="BD471">
        <f>_xlfn.XLOOKUP(C471,DrainageComplaint!$A$2:$A$1332,DrainageComplaint!$B$2:$B$1332,,0,)</f>
        <v>0</v>
      </c>
      <c r="BE471">
        <f>_xlfn.XLOOKUP(C471,PAD_Area!$G$2:$G$1332,PAD_Area!$H$2:$H$1332,,0,)</f>
        <v>0</v>
      </c>
    </row>
    <row r="472" spans="1:57" x14ac:dyDescent="0.2">
      <c r="A472" s="2">
        <v>469</v>
      </c>
      <c r="B472" s="2">
        <v>470</v>
      </c>
      <c r="C472" s="20">
        <v>1100390</v>
      </c>
      <c r="D472" s="3" t="s">
        <v>473</v>
      </c>
      <c r="E472" s="3" t="s">
        <v>148</v>
      </c>
      <c r="F472" s="3">
        <v>193.084</v>
      </c>
      <c r="G472" s="3">
        <v>37259.9994095</v>
      </c>
      <c r="H472" s="3">
        <v>8410700.3011799995</v>
      </c>
      <c r="I472" s="2">
        <v>6</v>
      </c>
      <c r="J472" s="2">
        <v>1</v>
      </c>
      <c r="K472" s="2">
        <v>0</v>
      </c>
      <c r="L472" s="2">
        <v>0</v>
      </c>
      <c r="M472" s="3">
        <v>8277.650390625</v>
      </c>
      <c r="N472" s="2">
        <f>_xlfn.XLOOKUP(C472,Shellfish_Presence!$E$3:$E$1333,Shellfish_Presence!$G$3:$G$1333,,0,)</f>
        <v>1</v>
      </c>
      <c r="O472" s="3">
        <v>0</v>
      </c>
      <c r="P472" s="3">
        <v>0</v>
      </c>
      <c r="Q472" s="2">
        <v>2</v>
      </c>
      <c r="R472" s="3">
        <v>1</v>
      </c>
      <c r="S472" s="3">
        <v>7.4579999782145023E-3</v>
      </c>
      <c r="T472" s="3">
        <v>0</v>
      </c>
      <c r="U472" s="3">
        <v>0</v>
      </c>
      <c r="V472" s="2">
        <v>0</v>
      </c>
      <c r="W472" s="3" t="str">
        <f t="shared" si="14"/>
        <v/>
      </c>
      <c r="X472" t="str">
        <f t="shared" si="15"/>
        <v/>
      </c>
      <c r="Y472">
        <f>IFERROR(INDEX('Parcel Year'!$N$3:$N$1175,MATCH(KC_SPS_SubbasinAttributes!C472,'Parcel Year'!$M$3:$M$1175,0)),0)</f>
        <v>0.5427430272102356</v>
      </c>
      <c r="Z472">
        <f>INDEX(Imperviousness!$B$2:$B$1332,MATCH(KC_SPS_SubbasinAttributes!C472,Imperviousness!$A$2:$A$1332,0))</f>
        <v>0.41499999999999998</v>
      </c>
      <c r="AA472">
        <f>INDEX('Flow Duration Index'!$B$2:$B$1332,MATCH(KC_SPS_SubbasinAttributes!C472,'Flow Duration Index'!$A$2:$A$1332,0))</f>
        <v>4.08</v>
      </c>
      <c r="AB472">
        <f>INDEX(Opportunity_Index!$G$2:$G$1333,MATCH(KC_SPS_SubbasinAttributes!C472,Opportunity_Index!$F$2:$F$1333,0))</f>
        <v>0.59600000000000009</v>
      </c>
      <c r="AC472">
        <f>INDEX(Traffic!$B$2:$B$1332,MATCH(KC_SPS_SubbasinAttributes!C472,Traffic!$A$2:$A$1332,0))</f>
        <v>580.92899999999997</v>
      </c>
      <c r="AD472">
        <f>INDEX(EquityScore!$F$3:$F$1334,MATCH(KC_SPS_SubbasinAttributes!C472,EquityScore!$E$3:$E$1334,0))</f>
        <v>3.6666666700000001</v>
      </c>
      <c r="AE472" t="str">
        <f>IFERROR(INDEX(PavementCondition!$E$2:$E$669,MATCH(KC_SPS_SubbasinAttributes!C472,PavementCondition!$D$2:$D$669,0)),"N/A")</f>
        <v>N/A</v>
      </c>
      <c r="AF472">
        <f>INDEX(SpawnerMortality!$E$2:$E$1331,MATCH(KC_SPS_SubbasinAttributes!C472,SpawnerMortality!$D$2:$D$1331,0))</f>
        <v>0.34353122600000002</v>
      </c>
      <c r="AG472" s="25">
        <f>IFERROR(_xlfn.XLOOKUP($C472,WQBE_Loading!$C$4:$C$3072,WQBE_Loading!G$4:G$3072,,0,),"")</f>
        <v>1.141507591830955</v>
      </c>
      <c r="AH472" s="25">
        <f>IFERROR(_xlfn.XLOOKUP($C472,WQBE_Loading!$C$4:$C$3072,WQBE_Loading!H$4:H$3072,,0,),"")</f>
        <v>5.759804962908345</v>
      </c>
      <c r="AI472" s="25">
        <f>IFERROR(_xlfn.XLOOKUP($C472,WQBE_Loading!$C$4:$C$3072,WQBE_Loading!I$4:I$3072,,0,),"")</f>
        <v>264.93251686400652</v>
      </c>
      <c r="AJ472" s="25">
        <f>IFERROR(_xlfn.XLOOKUP($C472,WQBE_Loading!$C$4:$C$3072,WQBE_Loading!J$4:J$3072,,0,),"")</f>
        <v>20.146384208017203</v>
      </c>
      <c r="AK472" s="25">
        <f>IFERROR(_xlfn.XLOOKUP($C472,WQBE_Loading!$C$4:$C$3072,WQBE_Loading!K$4:K$3072,,0,),"")</f>
        <v>6254.0814872266892</v>
      </c>
      <c r="AL472" s="25">
        <f>IFERROR(_xlfn.XLOOKUP($C472,WQBE_Loading!$C$4:$C$3072,WQBE_Loading!L$4:L$3072,,0,),"")</f>
        <v>1.92687306292963E-3</v>
      </c>
      <c r="AM472" s="25">
        <f>IFERROR(_xlfn.XLOOKUP($C472,WQBE_Loading!$C$4:$C$3072,WQBE_Loading!M$4:M$3072,,0,),"")</f>
        <v>8.0665130128128949E-5</v>
      </c>
      <c r="AN472" s="25">
        <f>IFERROR(_xlfn.XLOOKUP($C472,WQBE_Loading!$C$4:$C$3072,WQBE_Loading!N$4:N$3072,,0,),"")</f>
        <v>4.7203004942476701E-2</v>
      </c>
      <c r="AO472" s="25">
        <f>IFERROR(_xlfn.XLOOKUP($C472,WQBE_Loading!$C$4:$C$3072,WQBE_Loading!O$4:O$3072,,0,),"")</f>
        <v>0.28313537120154952</v>
      </c>
      <c r="AP472" s="25">
        <f>IFERROR(_xlfn.XLOOKUP($C472,WQBE_Loading!$C$4:$C$3072,WQBE_Loading!P$4:P$3072,,0,),"")</f>
        <v>0.46835071174509146</v>
      </c>
      <c r="AQ472" s="13">
        <f>IFERROR(_xlfn.XLOOKUP($C472,WQBE_Loading!$C$4:$C$3072,WQBE_Loading!Q$4:Q$3072,,0,),"")</f>
        <v>7700240.5160551947</v>
      </c>
      <c r="AR472">
        <f>_xlfn.XLOOKUP(C472,UrbanHeat!$A$2:$A$1333,UrbanHeat!$B$2:$B$1333,,0,)</f>
        <v>19.936</v>
      </c>
      <c r="AS472" s="25">
        <f>_xlfn.XLOOKUP($C472,TNC_Loading!$A$2:$A$1332,TNC_Loading!B$2:B$1332,,0,)</f>
        <v>9.8420000000000005</v>
      </c>
      <c r="AT472" s="25">
        <f>_xlfn.XLOOKUP($C472,TNC_Loading!$A$2:$A$1332,TNC_Loading!C$2:C$1332,,0,)</f>
        <v>10.026</v>
      </c>
      <c r="AU472" s="25">
        <f>_xlfn.XLOOKUP($C472,TNC_Loading!$A$2:$A$1332,TNC_Loading!D$2:D$1332,,0,)</f>
        <v>20.335999999999999</v>
      </c>
      <c r="AV472" s="25">
        <f>_xlfn.XLOOKUP($C472,TNC_Loading!$A$2:$A$1332,TNC_Loading!E$2:E$1332,,0,)</f>
        <v>27.815999999999999</v>
      </c>
      <c r="AW472" s="25">
        <f>_xlfn.XLOOKUP($C472,TNC_Loading!$A$2:$A$1332,TNC_Loading!F$2:F$1332,,0,)</f>
        <v>310.18</v>
      </c>
      <c r="AX472">
        <f>_xlfn.XLOOKUP(C472,BIBI!$D$2:$D$1332,BIBI!$F$2:$F$1332,,0,)</f>
        <v>0</v>
      </c>
      <c r="AY472">
        <f>_xlfn.XLOOKUP(C472,FacilityCounts!$A$3:$A$1333,FacilityCounts!$B$3:$B$1333,,0,)</f>
        <v>0</v>
      </c>
      <c r="AZ472">
        <f>_xlfn.XLOOKUP(C472,FacilityCounts!$D$3:$D$1333,FacilityCounts!$E$3:$E$1333,,0,)</f>
        <v>0</v>
      </c>
      <c r="BA472">
        <f>_xlfn.XLOOKUP(C472,FacilityCounts!$G$3:$G$1333,FacilityCounts!$H$3:$H$1333,,0,)</f>
        <v>0</v>
      </c>
      <c r="BB472">
        <f>IFERROR(_xlfn.XLOOKUP(C472,'DA to P Sensitive Lakes'!$P$2:$P$44,'DA to P Sensitive Lakes'!$Q$2:$Q$44,,0,),0)</f>
        <v>0</v>
      </c>
      <c r="BC472" s="25">
        <f>_xlfn.XLOOKUP(C472,'Historic Runoff (mm)'!$A$2:$A$1332,'Historic Runoff (mm)'!$B$2:$B$1332,,0,)</f>
        <v>666.36199999999997</v>
      </c>
      <c r="BD472">
        <f>_xlfn.XLOOKUP(C472,DrainageComplaint!$A$2:$A$1332,DrainageComplaint!$B$2:$B$1332,,0,)</f>
        <v>0</v>
      </c>
      <c r="BE472">
        <f>_xlfn.XLOOKUP(C472,PAD_Area!$G$2:$G$1332,PAD_Area!$H$2:$H$1332,,0,)</f>
        <v>0</v>
      </c>
    </row>
    <row r="473" spans="1:57" x14ac:dyDescent="0.2">
      <c r="A473" s="2">
        <v>470</v>
      </c>
      <c r="B473" s="2">
        <v>471</v>
      </c>
      <c r="C473" s="20">
        <v>1100400</v>
      </c>
      <c r="D473" s="3" t="s">
        <v>474</v>
      </c>
      <c r="E473" s="3" t="s">
        <v>148</v>
      </c>
      <c r="F473" s="3">
        <v>286.65600000000001</v>
      </c>
      <c r="G473" s="3">
        <v>32240.0024581</v>
      </c>
      <c r="H473" s="3">
        <v>12486699.6906</v>
      </c>
      <c r="I473" s="2">
        <v>1</v>
      </c>
      <c r="J473" s="2">
        <v>1</v>
      </c>
      <c r="K473" s="2">
        <v>0</v>
      </c>
      <c r="L473" s="2">
        <v>0</v>
      </c>
      <c r="M473" s="3">
        <v>5115.10986328125</v>
      </c>
      <c r="N473" s="2">
        <f>_xlfn.XLOOKUP(C473,Shellfish_Presence!$E$3:$E$1333,Shellfish_Presence!$G$3:$G$1333,,0,)</f>
        <v>1</v>
      </c>
      <c r="O473" s="3">
        <v>0</v>
      </c>
      <c r="P473" s="3">
        <v>0</v>
      </c>
      <c r="Q473" s="2">
        <v>1</v>
      </c>
      <c r="R473" s="3">
        <v>1</v>
      </c>
      <c r="S473" s="3">
        <v>5.7406801730394363E-2</v>
      </c>
      <c r="T473" s="3">
        <v>0</v>
      </c>
      <c r="U473" s="3">
        <v>0</v>
      </c>
      <c r="V473" s="2">
        <v>0</v>
      </c>
      <c r="W473" s="3" t="str">
        <f t="shared" si="14"/>
        <v/>
      </c>
      <c r="X473" t="str">
        <f t="shared" si="15"/>
        <v/>
      </c>
      <c r="Y473">
        <f>IFERROR(INDEX('Parcel Year'!$N$3:$N$1175,MATCH(KC_SPS_SubbasinAttributes!C473,'Parcel Year'!$M$3:$M$1175,0)),0)</f>
        <v>0.74710798263549805</v>
      </c>
      <c r="Z473">
        <f>INDEX(Imperviousness!$B$2:$B$1332,MATCH(KC_SPS_SubbasinAttributes!C473,Imperviousness!$A$2:$A$1332,0))</f>
        <v>0.48099999999999998</v>
      </c>
      <c r="AA473">
        <f>INDEX('Flow Duration Index'!$B$2:$B$1332,MATCH(KC_SPS_SubbasinAttributes!C473,'Flow Duration Index'!$A$2:$A$1332,0))</f>
        <v>5.8140000000000001</v>
      </c>
      <c r="AB473">
        <f>INDEX(Opportunity_Index!$G$2:$G$1333,MATCH(KC_SPS_SubbasinAttributes!C473,Opportunity_Index!$F$2:$F$1333,0))</f>
        <v>0.76849999999999996</v>
      </c>
      <c r="AC473">
        <f>INDEX(Traffic!$B$2:$B$1332,MATCH(KC_SPS_SubbasinAttributes!C473,Traffic!$A$2:$A$1332,0))</f>
        <v>1358.9259999999999</v>
      </c>
      <c r="AD473">
        <f>INDEX(EquityScore!$F$3:$F$1334,MATCH(KC_SPS_SubbasinAttributes!C473,EquityScore!$E$3:$E$1334,0))</f>
        <v>3.1666666650000002</v>
      </c>
      <c r="AE473" t="str">
        <f>IFERROR(INDEX(PavementCondition!$E$2:$E$669,MATCH(KC_SPS_SubbasinAttributes!C473,PavementCondition!$D$2:$D$669,0)),"N/A")</f>
        <v>N/A</v>
      </c>
      <c r="AF473">
        <f>INDEX(SpawnerMortality!$E$2:$E$1331,MATCH(KC_SPS_SubbasinAttributes!C473,SpawnerMortality!$D$2:$D$1331,0))</f>
        <v>0.34353122600000002</v>
      </c>
      <c r="AG473" s="25">
        <f>IFERROR(_xlfn.XLOOKUP($C473,WQBE_Loading!$C$4:$C$3072,WQBE_Loading!G$4:G$3072,,0,),"")</f>
        <v>2.29638485556961</v>
      </c>
      <c r="AH473" s="25">
        <f>IFERROR(_xlfn.XLOOKUP($C473,WQBE_Loading!$C$4:$C$3072,WQBE_Loading!H$4:H$3072,,0,),"")</f>
        <v>11.65312401413745</v>
      </c>
      <c r="AI473" s="25">
        <f>IFERROR(_xlfn.XLOOKUP($C473,WQBE_Loading!$C$4:$C$3072,WQBE_Loading!I$4:I$3072,,0,),"")</f>
        <v>516.97484192846196</v>
      </c>
      <c r="AJ473" s="25">
        <f>IFERROR(_xlfn.XLOOKUP($C473,WQBE_Loading!$C$4:$C$3072,WQBE_Loading!J$4:J$3072,,0,),"")</f>
        <v>39.271791582174004</v>
      </c>
      <c r="AK473" s="25">
        <f>IFERROR(_xlfn.XLOOKUP($C473,WQBE_Loading!$C$4:$C$3072,WQBE_Loading!K$4:K$3072,,0,),"")</f>
        <v>12393.488838893449</v>
      </c>
      <c r="AL473" s="25">
        <f>IFERROR(_xlfn.XLOOKUP($C473,WQBE_Loading!$C$4:$C$3072,WQBE_Loading!L$4:L$3072,,0,),"")</f>
        <v>3.8378787446237796E-3</v>
      </c>
      <c r="AM473" s="25">
        <f>IFERROR(_xlfn.XLOOKUP($C473,WQBE_Loading!$C$4:$C$3072,WQBE_Loading!M$4:M$3072,,0,),"")</f>
        <v>1.591156031159225E-4</v>
      </c>
      <c r="AN473" s="25">
        <f>IFERROR(_xlfn.XLOOKUP($C473,WQBE_Loading!$C$4:$C$3072,WQBE_Loading!N$4:N$3072,,0,),"")</f>
        <v>0.10559640948969651</v>
      </c>
      <c r="AO473" s="25">
        <f>IFERROR(_xlfn.XLOOKUP($C473,WQBE_Loading!$C$4:$C$3072,WQBE_Loading!O$4:O$3072,,0,),"")</f>
        <v>0.56241108694276543</v>
      </c>
      <c r="AP473" s="25">
        <f>IFERROR(_xlfn.XLOOKUP($C473,WQBE_Loading!$C$4:$C$3072,WQBE_Loading!P$4:P$3072,,0,),"")</f>
        <v>0.91226708690764302</v>
      </c>
      <c r="AQ473" s="13">
        <f>IFERROR(_xlfn.XLOOKUP($C473,WQBE_Loading!$C$4:$C$3072,WQBE_Loading!Q$4:Q$3072,,0,),"")</f>
        <v>14163376.690316901</v>
      </c>
      <c r="AR473">
        <f>_xlfn.XLOOKUP(C473,UrbanHeat!$A$2:$A$1333,UrbanHeat!$B$2:$B$1333,,0,)</f>
        <v>19.856000000000002</v>
      </c>
      <c r="AS473" s="25">
        <f>_xlfn.XLOOKUP($C473,TNC_Loading!$A$2:$A$1332,TNC_Loading!B$2:B$1332,,0,)</f>
        <v>14.22</v>
      </c>
      <c r="AT473" s="25">
        <f>_xlfn.XLOOKUP($C473,TNC_Loading!$A$2:$A$1332,TNC_Loading!C$2:C$1332,,0,)</f>
        <v>22.876000000000001</v>
      </c>
      <c r="AU473" s="25">
        <f>_xlfn.XLOOKUP($C473,TNC_Loading!$A$2:$A$1332,TNC_Loading!D$2:D$1332,,0,)</f>
        <v>29.846</v>
      </c>
      <c r="AV473" s="25">
        <f>_xlfn.XLOOKUP($C473,TNC_Loading!$A$2:$A$1332,TNC_Loading!E$2:E$1332,,0,)</f>
        <v>44.539000000000001</v>
      </c>
      <c r="AW473" s="25">
        <f>_xlfn.XLOOKUP($C473,TNC_Loading!$A$2:$A$1332,TNC_Loading!F$2:F$1332,,0,)</f>
        <v>596.66</v>
      </c>
      <c r="AX473">
        <f>_xlfn.XLOOKUP(C473,BIBI!$D$2:$D$1332,BIBI!$F$2:$F$1332,,0,)</f>
        <v>0</v>
      </c>
      <c r="AY473">
        <f>_xlfn.XLOOKUP(C473,FacilityCounts!$A$3:$A$1333,FacilityCounts!$B$3:$B$1333,,0,)</f>
        <v>0</v>
      </c>
      <c r="AZ473">
        <f>_xlfn.XLOOKUP(C473,FacilityCounts!$D$3:$D$1333,FacilityCounts!$E$3:$E$1333,,0,)</f>
        <v>0</v>
      </c>
      <c r="BA473">
        <f>_xlfn.XLOOKUP(C473,FacilityCounts!$G$3:$G$1333,FacilityCounts!$H$3:$H$1333,,0,)</f>
        <v>0</v>
      </c>
      <c r="BB473">
        <f>IFERROR(_xlfn.XLOOKUP(C473,'DA to P Sensitive Lakes'!$P$2:$P$44,'DA to P Sensitive Lakes'!$Q$2:$Q$44,,0,),0)</f>
        <v>0</v>
      </c>
      <c r="BC473" s="25">
        <f>_xlfn.XLOOKUP(C473,'Historic Runoff (mm)'!$A$2:$A$1332,'Historic Runoff (mm)'!$B$2:$B$1332,,0,)</f>
        <v>850.59699999999998</v>
      </c>
      <c r="BD473">
        <f>_xlfn.XLOOKUP(C473,DrainageComplaint!$A$2:$A$1332,DrainageComplaint!$B$2:$B$1332,,0,)</f>
        <v>0</v>
      </c>
      <c r="BE473">
        <f>_xlfn.XLOOKUP(C473,PAD_Area!$G$2:$G$1332,PAD_Area!$H$2:$H$1332,,0,)</f>
        <v>0</v>
      </c>
    </row>
    <row r="474" spans="1:57" x14ac:dyDescent="0.2">
      <c r="A474" s="2">
        <v>471</v>
      </c>
      <c r="B474" s="2">
        <v>472</v>
      </c>
      <c r="C474" s="20">
        <v>1100410</v>
      </c>
      <c r="D474" s="3" t="s">
        <v>475</v>
      </c>
      <c r="E474" s="3" t="s">
        <v>148</v>
      </c>
      <c r="F474" s="3">
        <v>670.774</v>
      </c>
      <c r="G474" s="3">
        <v>45340.001848899999</v>
      </c>
      <c r="H474" s="3">
        <v>29218800.337499999</v>
      </c>
      <c r="I474" s="2">
        <v>1</v>
      </c>
      <c r="J474" s="2">
        <v>1</v>
      </c>
      <c r="K474" s="2">
        <v>0</v>
      </c>
      <c r="L474" s="2">
        <v>0</v>
      </c>
      <c r="M474" s="3">
        <v>0</v>
      </c>
      <c r="N474" s="2">
        <f>_xlfn.XLOOKUP(C474,Shellfish_Presence!$E$3:$E$1333,Shellfish_Presence!$G$3:$G$1333,,0,)</f>
        <v>1</v>
      </c>
      <c r="O474" s="3">
        <v>0</v>
      </c>
      <c r="P474" s="3">
        <v>0</v>
      </c>
      <c r="Q474" s="2">
        <v>0</v>
      </c>
      <c r="R474" s="3">
        <v>1</v>
      </c>
      <c r="S474" s="3">
        <v>0.20071400701999664</v>
      </c>
      <c r="T474" s="3">
        <v>0</v>
      </c>
      <c r="U474" s="3">
        <v>0</v>
      </c>
      <c r="V474" s="2">
        <v>0</v>
      </c>
      <c r="W474" s="3" t="str">
        <f t="shared" si="14"/>
        <v/>
      </c>
      <c r="X474" t="str">
        <f t="shared" si="15"/>
        <v/>
      </c>
      <c r="Y474">
        <f>IFERROR(INDEX('Parcel Year'!$N$3:$N$1175,MATCH(KC_SPS_SubbasinAttributes!C474,'Parcel Year'!$M$3:$M$1175,0)),0)</f>
        <v>0.64572298526763916</v>
      </c>
      <c r="Z474">
        <f>INDEX(Imperviousness!$B$2:$B$1332,MATCH(KC_SPS_SubbasinAttributes!C474,Imperviousness!$A$2:$A$1332,0))</f>
        <v>0.51800000000000002</v>
      </c>
      <c r="AA474">
        <f>INDEX('Flow Duration Index'!$B$2:$B$1332,MATCH(KC_SPS_SubbasinAttributes!C474,'Flow Duration Index'!$A$2:$A$1332,0))</f>
        <v>5.5650000000000004</v>
      </c>
      <c r="AB474">
        <f>INDEX(Opportunity_Index!$G$2:$G$1333,MATCH(KC_SPS_SubbasinAttributes!C474,Opportunity_Index!$F$2:$F$1333,0))</f>
        <v>0.88700000000000001</v>
      </c>
      <c r="AC474">
        <f>INDEX(Traffic!$B$2:$B$1332,MATCH(KC_SPS_SubbasinAttributes!C474,Traffic!$A$2:$A$1332,0))</f>
        <v>5078.6030000000001</v>
      </c>
      <c r="AD474">
        <f>INDEX(EquityScore!$F$3:$F$1334,MATCH(KC_SPS_SubbasinAttributes!C474,EquityScore!$E$3:$E$1334,0))</f>
        <v>3.5</v>
      </c>
      <c r="AE474" t="str">
        <f>IFERROR(INDEX(PavementCondition!$E$2:$E$669,MATCH(KC_SPS_SubbasinAttributes!C474,PavementCondition!$D$2:$D$669,0)),"N/A")</f>
        <v>N/A</v>
      </c>
      <c r="AF474">
        <f>INDEX(SpawnerMortality!$E$2:$E$1331,MATCH(KC_SPS_SubbasinAttributes!C474,SpawnerMortality!$D$2:$D$1331,0))</f>
        <v>0.34353122600000002</v>
      </c>
      <c r="AG474" s="25">
        <f>IFERROR(_xlfn.XLOOKUP($C474,WQBE_Loading!$C$4:$C$3072,WQBE_Loading!G$4:G$3072,,0,),"")</f>
        <v>10.7957848364596</v>
      </c>
      <c r="AH474" s="25">
        <f>IFERROR(_xlfn.XLOOKUP($C474,WQBE_Loading!$C$4:$C$3072,WQBE_Loading!H$4:H$3072,,0,),"")</f>
        <v>56.868928799146445</v>
      </c>
      <c r="AI474" s="25">
        <f>IFERROR(_xlfn.XLOOKUP($C474,WQBE_Loading!$C$4:$C$3072,WQBE_Loading!I$4:I$3072,,0,),"")</f>
        <v>1347.5877201102198</v>
      </c>
      <c r="AJ474" s="25">
        <f>IFERROR(_xlfn.XLOOKUP($C474,WQBE_Loading!$C$4:$C$3072,WQBE_Loading!J$4:J$3072,,0,),"")</f>
        <v>114.12073391694</v>
      </c>
      <c r="AK474" s="25">
        <f>IFERROR(_xlfn.XLOOKUP($C474,WQBE_Loading!$C$4:$C$3072,WQBE_Loading!K$4:K$3072,,0,),"")</f>
        <v>45247.674894195254</v>
      </c>
      <c r="AL474" s="25">
        <f>IFERROR(_xlfn.XLOOKUP($C474,WQBE_Loading!$C$4:$C$3072,WQBE_Loading!L$4:L$3072,,0,),"")</f>
        <v>1.6781483126416849E-2</v>
      </c>
      <c r="AM474" s="25">
        <f>IFERROR(_xlfn.XLOOKUP($C474,WQBE_Loading!$C$4:$C$3072,WQBE_Loading!M$4:M$3072,,0,),"")</f>
        <v>1.745814254786295E-3</v>
      </c>
      <c r="AN474" s="25">
        <f>IFERROR(_xlfn.XLOOKUP($C474,WQBE_Loading!$C$4:$C$3072,WQBE_Loading!N$4:N$3072,,0,),"")</f>
        <v>0.46291857534091951</v>
      </c>
      <c r="AO474" s="25">
        <f>IFERROR(_xlfn.XLOOKUP($C474,WQBE_Loading!$C$4:$C$3072,WQBE_Loading!O$4:O$3072,,0,),"")</f>
        <v>2.3121683657491348</v>
      </c>
      <c r="AP474" s="25">
        <f>IFERROR(_xlfn.XLOOKUP($C474,WQBE_Loading!$C$4:$C$3072,WQBE_Loading!P$4:P$3072,,0,),"")</f>
        <v>3.7751955797792203</v>
      </c>
      <c r="AQ474" s="13">
        <f>IFERROR(_xlfn.XLOOKUP($C474,WQBE_Loading!$C$4:$C$3072,WQBE_Loading!Q$4:Q$3072,,0,),"")</f>
        <v>36983196.335214496</v>
      </c>
      <c r="AR474">
        <f>_xlfn.XLOOKUP(C474,UrbanHeat!$A$2:$A$1333,UrbanHeat!$B$2:$B$1333,,0,)</f>
        <v>20.838999999999999</v>
      </c>
      <c r="AS474" s="25">
        <f>_xlfn.XLOOKUP($C474,TNC_Loading!$A$2:$A$1332,TNC_Loading!B$2:B$1332,,0,)</f>
        <v>18.902999999999999</v>
      </c>
      <c r="AT474" s="25">
        <f>_xlfn.XLOOKUP($C474,TNC_Loading!$A$2:$A$1332,TNC_Loading!C$2:C$1332,,0,)</f>
        <v>39.064999999999998</v>
      </c>
      <c r="AU474" s="25">
        <f>_xlfn.XLOOKUP($C474,TNC_Loading!$A$2:$A$1332,TNC_Loading!D$2:D$1332,,0,)</f>
        <v>48.927</v>
      </c>
      <c r="AV474" s="25">
        <f>_xlfn.XLOOKUP($C474,TNC_Loading!$A$2:$A$1332,TNC_Loading!E$2:E$1332,,0,)</f>
        <v>81.447000000000003</v>
      </c>
      <c r="AW474" s="25">
        <f>_xlfn.XLOOKUP($C474,TNC_Loading!$A$2:$A$1332,TNC_Loading!F$2:F$1332,,0,)</f>
        <v>782.7</v>
      </c>
      <c r="AX474">
        <f>_xlfn.XLOOKUP(C474,BIBI!$D$2:$D$1332,BIBI!$F$2:$F$1332,,0,)</f>
        <v>0</v>
      </c>
      <c r="AY474">
        <f>_xlfn.XLOOKUP(C474,FacilityCounts!$A$3:$A$1333,FacilityCounts!$B$3:$B$1333,,0,)</f>
        <v>0</v>
      </c>
      <c r="AZ474">
        <f>_xlfn.XLOOKUP(C474,FacilityCounts!$D$3:$D$1333,FacilityCounts!$E$3:$E$1333,,0,)</f>
        <v>0</v>
      </c>
      <c r="BA474">
        <f>_xlfn.XLOOKUP(C474,FacilityCounts!$G$3:$G$1333,FacilityCounts!$H$3:$H$1333,,0,)</f>
        <v>0</v>
      </c>
      <c r="BB474">
        <f>IFERROR(_xlfn.XLOOKUP(C474,'DA to P Sensitive Lakes'!$P$2:$P$44,'DA to P Sensitive Lakes'!$Q$2:$Q$44,,0,),0)</f>
        <v>0</v>
      </c>
      <c r="BC474" s="25">
        <f>_xlfn.XLOOKUP(C474,'Historic Runoff (mm)'!$A$2:$A$1332,'Historic Runoff (mm)'!$B$2:$B$1332,,0,)</f>
        <v>879.05899999999997</v>
      </c>
      <c r="BD474">
        <f>_xlfn.XLOOKUP(C474,DrainageComplaint!$A$2:$A$1332,DrainageComplaint!$B$2:$B$1332,,0,)</f>
        <v>0</v>
      </c>
      <c r="BE474">
        <f>_xlfn.XLOOKUP(C474,PAD_Area!$G$2:$G$1332,PAD_Area!$H$2:$H$1332,,0,)</f>
        <v>0</v>
      </c>
    </row>
    <row r="475" spans="1:57" x14ac:dyDescent="0.2">
      <c r="A475" s="2">
        <v>472</v>
      </c>
      <c r="B475" s="2">
        <v>473</v>
      </c>
      <c r="C475" s="20">
        <v>1100420</v>
      </c>
      <c r="D475" s="3" t="s">
        <v>475</v>
      </c>
      <c r="E475" s="3" t="s">
        <v>148</v>
      </c>
      <c r="F475" s="3">
        <v>638.42499999999995</v>
      </c>
      <c r="G475" s="3">
        <v>36920.000962999999</v>
      </c>
      <c r="H475" s="3">
        <v>27809700.175000001</v>
      </c>
      <c r="I475" s="2">
        <v>2</v>
      </c>
      <c r="J475" s="2">
        <v>1</v>
      </c>
      <c r="K475" s="2">
        <v>2</v>
      </c>
      <c r="L475" s="2">
        <v>0</v>
      </c>
      <c r="M475" s="3">
        <v>16033.7001953125</v>
      </c>
      <c r="N475" s="2">
        <f>_xlfn.XLOOKUP(C475,Shellfish_Presence!$E$3:$E$1333,Shellfish_Presence!$G$3:$G$1333,,0,)</f>
        <v>1</v>
      </c>
      <c r="O475" s="3">
        <v>0</v>
      </c>
      <c r="P475" s="3">
        <v>0</v>
      </c>
      <c r="Q475" s="2">
        <v>2</v>
      </c>
      <c r="R475" s="3">
        <v>1</v>
      </c>
      <c r="S475" s="3">
        <v>7.577049732208252E-2</v>
      </c>
      <c r="T475" s="3">
        <v>0</v>
      </c>
      <c r="U475" s="3">
        <v>0</v>
      </c>
      <c r="V475" s="2">
        <v>0</v>
      </c>
      <c r="W475" s="3" t="str">
        <f t="shared" si="14"/>
        <v/>
      </c>
      <c r="X475" t="str">
        <f t="shared" si="15"/>
        <v/>
      </c>
      <c r="Y475">
        <f>IFERROR(INDEX('Parcel Year'!$N$3:$N$1175,MATCH(KC_SPS_SubbasinAttributes!C475,'Parcel Year'!$M$3:$M$1175,0)),0)</f>
        <v>0.40122300386428833</v>
      </c>
      <c r="Z475">
        <f>INDEX(Imperviousness!$B$2:$B$1332,MATCH(KC_SPS_SubbasinAttributes!C475,Imperviousness!$A$2:$A$1332,0))</f>
        <v>0.193</v>
      </c>
      <c r="AA475">
        <f>INDEX('Flow Duration Index'!$B$2:$B$1332,MATCH(KC_SPS_SubbasinAttributes!C475,'Flow Duration Index'!$A$2:$A$1332,0))</f>
        <v>7.6680000000000001</v>
      </c>
      <c r="AB475">
        <f>INDEX(Opportunity_Index!$G$2:$G$1333,MATCH(KC_SPS_SubbasinAttributes!C475,Opportunity_Index!$F$2:$F$1333,0))</f>
        <v>0.7782</v>
      </c>
      <c r="AC475">
        <f>INDEX(Traffic!$B$2:$B$1332,MATCH(KC_SPS_SubbasinAttributes!C475,Traffic!$A$2:$A$1332,0))</f>
        <v>921.226</v>
      </c>
      <c r="AD475">
        <f>INDEX(EquityScore!$F$3:$F$1334,MATCH(KC_SPS_SubbasinAttributes!C475,EquityScore!$E$3:$E$1334,0))</f>
        <v>3.1666666650000002</v>
      </c>
      <c r="AE475" t="str">
        <f>IFERROR(INDEX(PavementCondition!$E$2:$E$669,MATCH(KC_SPS_SubbasinAttributes!C475,PavementCondition!$D$2:$D$669,0)),"N/A")</f>
        <v>N/A</v>
      </c>
      <c r="AF475">
        <f>INDEX(SpawnerMortality!$E$2:$E$1331,MATCH(KC_SPS_SubbasinAttributes!C475,SpawnerMortality!$D$2:$D$1331,0))</f>
        <v>0.31050264849999998</v>
      </c>
      <c r="AG475" s="25">
        <f>IFERROR(_xlfn.XLOOKUP($C475,WQBE_Loading!$C$4:$C$3072,WQBE_Loading!G$4:G$3072,,0,),"")</f>
        <v>1.4854137650339401</v>
      </c>
      <c r="AH475" s="25">
        <f>IFERROR(_xlfn.XLOOKUP($C475,WQBE_Loading!$C$4:$C$3072,WQBE_Loading!H$4:H$3072,,0,),"")</f>
        <v>7.3579850416797052</v>
      </c>
      <c r="AI475" s="25">
        <f>IFERROR(_xlfn.XLOOKUP($C475,WQBE_Loading!$C$4:$C$3072,WQBE_Loading!I$4:I$3072,,0,),"")</f>
        <v>464.08804544880945</v>
      </c>
      <c r="AJ475" s="25">
        <f>IFERROR(_xlfn.XLOOKUP($C475,WQBE_Loading!$C$4:$C$3072,WQBE_Loading!J$4:J$3072,,0,),"")</f>
        <v>34.012996491509654</v>
      </c>
      <c r="AK475" s="25">
        <f>IFERROR(_xlfn.XLOOKUP($C475,WQBE_Loading!$C$4:$C$3072,WQBE_Loading!K$4:K$3072,,0,),"")</f>
        <v>10103.345578232414</v>
      </c>
      <c r="AL475" s="25">
        <f>IFERROR(_xlfn.XLOOKUP($C475,WQBE_Loading!$C$4:$C$3072,WQBE_Loading!L$4:L$3072,,0,),"")</f>
        <v>2.852115858187885E-3</v>
      </c>
      <c r="AM475" s="25">
        <f>IFERROR(_xlfn.XLOOKUP($C475,WQBE_Loading!$C$4:$C$3072,WQBE_Loading!M$4:M$3072,,0,),"")</f>
        <v>4.0390391269641901E-5</v>
      </c>
      <c r="AN475" s="25">
        <f>IFERROR(_xlfn.XLOOKUP($C475,WQBE_Loading!$C$4:$C$3072,WQBE_Loading!N$4:N$3072,,0,),"")</f>
        <v>0.14536995909206751</v>
      </c>
      <c r="AO475" s="25">
        <f>IFERROR(_xlfn.XLOOKUP($C475,WQBE_Loading!$C$4:$C$3072,WQBE_Loading!O$4:O$3072,,0,),"")</f>
        <v>0.46448671341987952</v>
      </c>
      <c r="AP475" s="25">
        <f>IFERROR(_xlfn.XLOOKUP($C475,WQBE_Loading!$C$4:$C$3072,WQBE_Loading!P$4:P$3072,,0,),"")</f>
        <v>0.55679181450563453</v>
      </c>
      <c r="AQ475" s="13">
        <f>IFERROR(_xlfn.XLOOKUP($C475,WQBE_Loading!$C$4:$C$3072,WQBE_Loading!Q$4:Q$3072,,0,),"")</f>
        <v>13661501.823210299</v>
      </c>
      <c r="AR475">
        <f>_xlfn.XLOOKUP(C475,UrbanHeat!$A$2:$A$1333,UrbanHeat!$B$2:$B$1333,,0,)</f>
        <v>18.382000000000001</v>
      </c>
      <c r="AS475" s="25">
        <f>_xlfn.XLOOKUP($C475,TNC_Loading!$A$2:$A$1332,TNC_Loading!B$2:B$1332,,0,)</f>
        <v>7.4710000000000001</v>
      </c>
      <c r="AT475" s="25">
        <f>_xlfn.XLOOKUP($C475,TNC_Loading!$A$2:$A$1332,TNC_Loading!C$2:C$1332,,0,)</f>
        <v>3.036</v>
      </c>
      <c r="AU475" s="25">
        <f>_xlfn.XLOOKUP($C475,TNC_Loading!$A$2:$A$1332,TNC_Loading!D$2:D$1332,,0,)</f>
        <v>13.468</v>
      </c>
      <c r="AV475" s="25">
        <f>_xlfn.XLOOKUP($C475,TNC_Loading!$A$2:$A$1332,TNC_Loading!E$2:E$1332,,0,)</f>
        <v>13.406000000000001</v>
      </c>
      <c r="AW475" s="25">
        <f>_xlfn.XLOOKUP($C475,TNC_Loading!$A$2:$A$1332,TNC_Loading!F$2:F$1332,,0,)</f>
        <v>241.21100000000001</v>
      </c>
      <c r="AX475">
        <f>_xlfn.XLOOKUP(C475,BIBI!$D$2:$D$1332,BIBI!$F$2:$F$1332,,0,)</f>
        <v>0</v>
      </c>
      <c r="AY475">
        <f>_xlfn.XLOOKUP(C475,FacilityCounts!$A$3:$A$1333,FacilityCounts!$B$3:$B$1333,,0,)</f>
        <v>0</v>
      </c>
      <c r="AZ475">
        <f>_xlfn.XLOOKUP(C475,FacilityCounts!$D$3:$D$1333,FacilityCounts!$E$3:$E$1333,,0,)</f>
        <v>0</v>
      </c>
      <c r="BA475">
        <f>_xlfn.XLOOKUP(C475,FacilityCounts!$G$3:$G$1333,FacilityCounts!$H$3:$H$1333,,0,)</f>
        <v>0</v>
      </c>
      <c r="BB475">
        <f>IFERROR(_xlfn.XLOOKUP(C475,'DA to P Sensitive Lakes'!$P$2:$P$44,'DA to P Sensitive Lakes'!$Q$2:$Q$44,,0,),0)</f>
        <v>0</v>
      </c>
      <c r="BC475" s="25">
        <f>_xlfn.XLOOKUP(C475,'Historic Runoff (mm)'!$A$2:$A$1332,'Historic Runoff (mm)'!$B$2:$B$1332,,0,)</f>
        <v>501.596</v>
      </c>
      <c r="BD475">
        <f>_xlfn.XLOOKUP(C475,DrainageComplaint!$A$2:$A$1332,DrainageComplaint!$B$2:$B$1332,,0,)</f>
        <v>0</v>
      </c>
      <c r="BE475">
        <f>_xlfn.XLOOKUP(C475,PAD_Area!$G$2:$G$1332,PAD_Area!$H$2:$H$1332,,0,)</f>
        <v>0</v>
      </c>
    </row>
    <row r="476" spans="1:57" x14ac:dyDescent="0.2">
      <c r="A476" s="2">
        <v>473</v>
      </c>
      <c r="B476" s="2">
        <v>474</v>
      </c>
      <c r="C476" s="20">
        <v>1100430</v>
      </c>
      <c r="D476" s="3" t="s">
        <v>477</v>
      </c>
      <c r="E476" s="3" t="s">
        <v>148</v>
      </c>
      <c r="F476" s="3">
        <v>1192.2819999999999</v>
      </c>
      <c r="G476" s="3">
        <v>65959.999650400001</v>
      </c>
      <c r="H476" s="3">
        <v>51935599.562200002</v>
      </c>
      <c r="I476" s="2">
        <v>6</v>
      </c>
      <c r="J476" s="2">
        <v>1</v>
      </c>
      <c r="K476" s="2">
        <v>2</v>
      </c>
      <c r="L476" s="2">
        <v>0</v>
      </c>
      <c r="M476" s="3">
        <v>22739.80078125</v>
      </c>
      <c r="N476" s="2">
        <f>_xlfn.XLOOKUP(C476,Shellfish_Presence!$E$3:$E$1333,Shellfish_Presence!$G$3:$G$1333,,0,)</f>
        <v>1</v>
      </c>
      <c r="O476" s="3">
        <v>0</v>
      </c>
      <c r="P476" s="3">
        <v>0</v>
      </c>
      <c r="Q476" s="2">
        <v>7</v>
      </c>
      <c r="R476" s="3">
        <v>0.99999797344207764</v>
      </c>
      <c r="S476" s="3">
        <v>0.22397699952125549</v>
      </c>
      <c r="T476" s="3">
        <v>4518.06982421875</v>
      </c>
      <c r="U476" s="3">
        <v>0</v>
      </c>
      <c r="V476" s="2">
        <v>18</v>
      </c>
      <c r="W476" s="3">
        <f t="shared" si="14"/>
        <v>3.9840021735636855E-3</v>
      </c>
      <c r="X476">
        <f t="shared" si="15"/>
        <v>0</v>
      </c>
      <c r="Y476">
        <f>IFERROR(INDEX('Parcel Year'!$N$3:$N$1175,MATCH(KC_SPS_SubbasinAttributes!C476,'Parcel Year'!$M$3:$M$1175,0)),0)</f>
        <v>0.21402199566364288</v>
      </c>
      <c r="Z476">
        <f>INDEX(Imperviousness!$B$2:$B$1332,MATCH(KC_SPS_SubbasinAttributes!C476,Imperviousness!$A$2:$A$1332,0))</f>
        <v>0.153</v>
      </c>
      <c r="AA476">
        <f>INDEX('Flow Duration Index'!$B$2:$B$1332,MATCH(KC_SPS_SubbasinAttributes!C476,'Flow Duration Index'!$A$2:$A$1332,0))</f>
        <v>5.0270000000000001</v>
      </c>
      <c r="AB476">
        <f>INDEX(Opportunity_Index!$G$2:$G$1333,MATCH(KC_SPS_SubbasinAttributes!C476,Opportunity_Index!$F$2:$F$1333,0))</f>
        <v>0.77269999999999994</v>
      </c>
      <c r="AC476">
        <f>INDEX(Traffic!$B$2:$B$1332,MATCH(KC_SPS_SubbasinAttributes!C476,Traffic!$A$2:$A$1332,0))</f>
        <v>5752.835</v>
      </c>
      <c r="AD476">
        <f>INDEX(EquityScore!$F$3:$F$1334,MATCH(KC_SPS_SubbasinAttributes!C476,EquityScore!$E$3:$E$1334,0))</f>
        <v>3.3333333299999999</v>
      </c>
      <c r="AE476">
        <f>IFERROR(INDEX(PavementCondition!$E$2:$E$669,MATCH(KC_SPS_SubbasinAttributes!C476,PavementCondition!$D$2:$D$669,0)),"N/A")</f>
        <v>75</v>
      </c>
      <c r="AF476">
        <f>INDEX(SpawnerMortality!$E$2:$E$1331,MATCH(KC_SPS_SubbasinAttributes!C476,SpawnerMortality!$D$2:$D$1331,0))</f>
        <v>0.27747407099999999</v>
      </c>
      <c r="AG476" s="25">
        <f>IFERROR(_xlfn.XLOOKUP($C476,WQBE_Loading!$C$4:$C$3072,WQBE_Loading!G$4:G$3072,,0,),"")</f>
        <v>5.3306225306127057</v>
      </c>
      <c r="AH476" s="25">
        <f>IFERROR(_xlfn.XLOOKUP($C476,WQBE_Loading!$C$4:$C$3072,WQBE_Loading!H$4:H$3072,,0,),"")</f>
        <v>30.847367423947098</v>
      </c>
      <c r="AI476" s="25">
        <f>IFERROR(_xlfn.XLOOKUP($C476,WQBE_Loading!$C$4:$C$3072,WQBE_Loading!I$4:I$3072,,0,),"")</f>
        <v>717.87264579737393</v>
      </c>
      <c r="AJ476" s="25">
        <f>IFERROR(_xlfn.XLOOKUP($C476,WQBE_Loading!$C$4:$C$3072,WQBE_Loading!J$4:J$3072,,0,),"")</f>
        <v>64.555191914363803</v>
      </c>
      <c r="AK476" s="25">
        <f>IFERROR(_xlfn.XLOOKUP($C476,WQBE_Loading!$C$4:$C$3072,WQBE_Loading!K$4:K$3072,,0,),"")</f>
        <v>27176.219086587102</v>
      </c>
      <c r="AL476" s="25">
        <f>IFERROR(_xlfn.XLOOKUP($C476,WQBE_Loading!$C$4:$C$3072,WQBE_Loading!L$4:L$3072,,0,),"")</f>
        <v>8.3872011041411509E-3</v>
      </c>
      <c r="AM476" s="25">
        <f>IFERROR(_xlfn.XLOOKUP($C476,WQBE_Loading!$C$4:$C$3072,WQBE_Loading!M$4:M$3072,,0,),"")</f>
        <v>9.050946161840935E-4</v>
      </c>
      <c r="AN476" s="25">
        <f>IFERROR(_xlfn.XLOOKUP($C476,WQBE_Loading!$C$4:$C$3072,WQBE_Loading!N$4:N$3072,,0,),"")</f>
        <v>0.2625747229040945</v>
      </c>
      <c r="AO476" s="25">
        <f>IFERROR(_xlfn.XLOOKUP($C476,WQBE_Loading!$C$4:$C$3072,WQBE_Loading!O$4:O$3072,,0,),"")</f>
        <v>1.22181498393901</v>
      </c>
      <c r="AP476" s="25">
        <f>IFERROR(_xlfn.XLOOKUP($C476,WQBE_Loading!$C$4:$C$3072,WQBE_Loading!P$4:P$3072,,0,),"")</f>
        <v>2.291960487482215</v>
      </c>
      <c r="AQ476" s="13">
        <f>IFERROR(_xlfn.XLOOKUP($C476,WQBE_Loading!$C$4:$C$3072,WQBE_Loading!Q$4:Q$3072,,0,),"")</f>
        <v>22546457.173895203</v>
      </c>
      <c r="AR476">
        <f>_xlfn.XLOOKUP(C476,UrbanHeat!$A$2:$A$1333,UrbanHeat!$B$2:$B$1333,,0,)</f>
        <v>17.638000000000002</v>
      </c>
      <c r="AS476" s="25">
        <f>_xlfn.XLOOKUP($C476,TNC_Loading!$A$2:$A$1332,TNC_Loading!B$2:B$1332,,0,)</f>
        <v>5.5490000000000004</v>
      </c>
      <c r="AT476" s="25">
        <f>_xlfn.XLOOKUP($C476,TNC_Loading!$A$2:$A$1332,TNC_Loading!C$2:C$1332,,0,)</f>
        <v>3.9180000000000001</v>
      </c>
      <c r="AU476" s="25">
        <f>_xlfn.XLOOKUP($C476,TNC_Loading!$A$2:$A$1332,TNC_Loading!D$2:D$1332,,0,)</f>
        <v>12.938000000000001</v>
      </c>
      <c r="AV476" s="25">
        <f>_xlfn.XLOOKUP($C476,TNC_Loading!$A$2:$A$1332,TNC_Loading!E$2:E$1332,,0,)</f>
        <v>12.486000000000001</v>
      </c>
      <c r="AW476" s="25">
        <f>_xlfn.XLOOKUP($C476,TNC_Loading!$A$2:$A$1332,TNC_Loading!F$2:F$1332,,0,)</f>
        <v>206.38300000000001</v>
      </c>
      <c r="AX476">
        <f>_xlfn.XLOOKUP(C476,BIBI!$D$2:$D$1332,BIBI!$F$2:$F$1332,,0,)</f>
        <v>0</v>
      </c>
      <c r="AY476">
        <f>_xlfn.XLOOKUP(C476,FacilityCounts!$A$3:$A$1333,FacilityCounts!$B$3:$B$1333,,0,)</f>
        <v>0</v>
      </c>
      <c r="AZ476">
        <f>_xlfn.XLOOKUP(C476,FacilityCounts!$D$3:$D$1333,FacilityCounts!$E$3:$E$1333,,0,)</f>
        <v>0</v>
      </c>
      <c r="BA476">
        <f>_xlfn.XLOOKUP(C476,FacilityCounts!$G$3:$G$1333,FacilityCounts!$H$3:$H$1333,,0,)</f>
        <v>0</v>
      </c>
      <c r="BB476">
        <f>IFERROR(_xlfn.XLOOKUP(C476,'DA to P Sensitive Lakes'!$P$2:$P$44,'DA to P Sensitive Lakes'!$Q$2:$Q$44,,0,),0)</f>
        <v>0</v>
      </c>
      <c r="BC476" s="25">
        <f>_xlfn.XLOOKUP(C476,'Historic Runoff (mm)'!$A$2:$A$1332,'Historic Runoff (mm)'!$B$2:$B$1332,,0,)</f>
        <v>325.96100000000001</v>
      </c>
      <c r="BD476">
        <f>_xlfn.XLOOKUP(C476,DrainageComplaint!$A$2:$A$1332,DrainageComplaint!$B$2:$B$1332,,0,)</f>
        <v>0</v>
      </c>
      <c r="BE476">
        <f>_xlfn.XLOOKUP(C476,PAD_Area!$G$2:$G$1332,PAD_Area!$H$2:$H$1332,,0,)</f>
        <v>0</v>
      </c>
    </row>
    <row r="477" spans="1:57" x14ac:dyDescent="0.2">
      <c r="A477" s="2">
        <v>474</v>
      </c>
      <c r="B477" s="2">
        <v>475</v>
      </c>
      <c r="C477" s="20">
        <v>1100440</v>
      </c>
      <c r="D477" s="3" t="s">
        <v>478</v>
      </c>
      <c r="E477" s="3" t="s">
        <v>148</v>
      </c>
      <c r="F477" s="3">
        <v>1547.6510000000001</v>
      </c>
      <c r="G477" s="3">
        <v>87819.993828199993</v>
      </c>
      <c r="H477" s="3">
        <v>67415400.579999998</v>
      </c>
      <c r="I477" s="2">
        <v>3</v>
      </c>
      <c r="J477" s="2">
        <v>3</v>
      </c>
      <c r="K477" s="2">
        <v>3</v>
      </c>
      <c r="L477" s="2">
        <v>0</v>
      </c>
      <c r="M477" s="3">
        <v>12928.400390625</v>
      </c>
      <c r="N477" s="2">
        <f>_xlfn.XLOOKUP(C477,Shellfish_Presence!$E$3:$E$1333,Shellfish_Presence!$G$3:$G$1333,,0,)</f>
        <v>1</v>
      </c>
      <c r="O477" s="3">
        <v>0</v>
      </c>
      <c r="P477" s="3">
        <v>0</v>
      </c>
      <c r="Q477" s="2">
        <v>2</v>
      </c>
      <c r="R477" s="3">
        <v>0.99999898672103882</v>
      </c>
      <c r="S477" s="3">
        <v>4.9016699194908142E-2</v>
      </c>
      <c r="T477" s="3">
        <v>43021.19921875</v>
      </c>
      <c r="U477" s="3">
        <v>429.30801391601563</v>
      </c>
      <c r="V477" s="2">
        <v>73</v>
      </c>
      <c r="W477" s="3">
        <f t="shared" si="14"/>
        <v>1.6968378689031125E-3</v>
      </c>
      <c r="X477">
        <f t="shared" si="15"/>
        <v>9.9789876087161607E-3</v>
      </c>
      <c r="Y477">
        <f>IFERROR(INDEX('Parcel Year'!$N$3:$N$1175,MATCH(KC_SPS_SubbasinAttributes!C477,'Parcel Year'!$M$3:$M$1175,0)),0)</f>
        <v>0.17873500287532806</v>
      </c>
      <c r="Z477">
        <f>INDEX(Imperviousness!$B$2:$B$1332,MATCH(KC_SPS_SubbasinAttributes!C477,Imperviousness!$A$2:$A$1332,0))</f>
        <v>9.8000000000000004E-2</v>
      </c>
      <c r="AA477">
        <f>INDEX('Flow Duration Index'!$B$2:$B$1332,MATCH(KC_SPS_SubbasinAttributes!C477,'Flow Duration Index'!$A$2:$A$1332,0))</f>
        <v>4.5650000000000004</v>
      </c>
      <c r="AB477">
        <f>INDEX(Opportunity_Index!$G$2:$G$1333,MATCH(KC_SPS_SubbasinAttributes!C477,Opportunity_Index!$F$2:$F$1333,0))</f>
        <v>0.45115000000000005</v>
      </c>
      <c r="AC477">
        <f>INDEX(Traffic!$B$2:$B$1332,MATCH(KC_SPS_SubbasinAttributes!C477,Traffic!$A$2:$A$1332,0))</f>
        <v>1482.1020000000001</v>
      </c>
      <c r="AD477">
        <f>INDEX(EquityScore!$F$3:$F$1334,MATCH(KC_SPS_SubbasinAttributes!C477,EquityScore!$E$3:$E$1334,0))</f>
        <v>3</v>
      </c>
      <c r="AE477">
        <f>IFERROR(INDEX(PavementCondition!$E$2:$E$669,MATCH(KC_SPS_SubbasinAttributes!C477,PavementCondition!$D$2:$D$669,0)),"N/A")</f>
        <v>82</v>
      </c>
      <c r="AF477">
        <f>INDEX(SpawnerMortality!$E$2:$E$1331,MATCH(KC_SPS_SubbasinAttributes!C477,SpawnerMortality!$D$2:$D$1331,0))</f>
        <v>0.18342968700000001</v>
      </c>
      <c r="AG477" s="25">
        <f>IFERROR(_xlfn.XLOOKUP($C477,WQBE_Loading!$C$4:$C$3072,WQBE_Loading!G$4:G$3072,,0,),"")</f>
        <v>3.486665304358525</v>
      </c>
      <c r="AH477" s="25">
        <f>IFERROR(_xlfn.XLOOKUP($C477,WQBE_Loading!$C$4:$C$3072,WQBE_Loading!H$4:H$3072,,0,),"")</f>
        <v>20.168290100961102</v>
      </c>
      <c r="AI477" s="25">
        <f>IFERROR(_xlfn.XLOOKUP($C477,WQBE_Loading!$C$4:$C$3072,WQBE_Loading!I$4:I$3072,,0,),"")</f>
        <v>443.83491970180501</v>
      </c>
      <c r="AJ477" s="25">
        <f>IFERROR(_xlfn.XLOOKUP($C477,WQBE_Loading!$C$4:$C$3072,WQBE_Loading!J$4:J$3072,,0,),"")</f>
        <v>40.172739801620651</v>
      </c>
      <c r="AK477" s="25">
        <f>IFERROR(_xlfn.XLOOKUP($C477,WQBE_Loading!$C$4:$C$3072,WQBE_Loading!K$4:K$3072,,0,),"")</f>
        <v>17292.508407125548</v>
      </c>
      <c r="AL477" s="25">
        <f>IFERROR(_xlfn.XLOOKUP($C477,WQBE_Loading!$C$4:$C$3072,WQBE_Loading!L$4:L$3072,,0,),"")</f>
        <v>5.6286996628022203E-3</v>
      </c>
      <c r="AM477" s="25">
        <f>IFERROR(_xlfn.XLOOKUP($C477,WQBE_Loading!$C$4:$C$3072,WQBE_Loading!M$4:M$3072,,0,),"")</f>
        <v>5.5575214342431351E-4</v>
      </c>
      <c r="AN477" s="25">
        <f>IFERROR(_xlfn.XLOOKUP($C477,WQBE_Loading!$C$4:$C$3072,WQBE_Loading!N$4:N$3072,,0,),"")</f>
        <v>0.184689530757571</v>
      </c>
      <c r="AO477" s="25">
        <f>IFERROR(_xlfn.XLOOKUP($C477,WQBE_Loading!$C$4:$C$3072,WQBE_Loading!O$4:O$3072,,0,),"")</f>
        <v>0.79853383765296493</v>
      </c>
      <c r="AP477" s="25">
        <f>IFERROR(_xlfn.XLOOKUP($C477,WQBE_Loading!$C$4:$C$3072,WQBE_Loading!P$4:P$3072,,0,),"")</f>
        <v>1.402085250400275</v>
      </c>
      <c r="AQ477" s="13">
        <f>IFERROR(_xlfn.XLOOKUP($C477,WQBE_Loading!$C$4:$C$3072,WQBE_Loading!Q$4:Q$3072,,0,),"")</f>
        <v>15479915.9946169</v>
      </c>
      <c r="AR477">
        <f>_xlfn.XLOOKUP(C477,UrbanHeat!$A$2:$A$1333,UrbanHeat!$B$2:$B$1333,,0,)</f>
        <v>14.488</v>
      </c>
      <c r="AS477" s="25">
        <f>_xlfn.XLOOKUP($C477,TNC_Loading!$A$2:$A$1332,TNC_Loading!B$2:B$1332,,0,)</f>
        <v>3.0539999999999998</v>
      </c>
      <c r="AT477" s="25">
        <f>_xlfn.XLOOKUP($C477,TNC_Loading!$A$2:$A$1332,TNC_Loading!C$2:C$1332,,0,)</f>
        <v>0.41299999999999998</v>
      </c>
      <c r="AU477" s="25">
        <f>_xlfn.XLOOKUP($C477,TNC_Loading!$A$2:$A$1332,TNC_Loading!D$2:D$1332,,0,)</f>
        <v>5.77</v>
      </c>
      <c r="AV477" s="25">
        <f>_xlfn.XLOOKUP($C477,TNC_Loading!$A$2:$A$1332,TNC_Loading!E$2:E$1332,,0,)</f>
        <v>4.0540000000000003</v>
      </c>
      <c r="AW477" s="25">
        <f>_xlfn.XLOOKUP($C477,TNC_Loading!$A$2:$A$1332,TNC_Loading!F$2:F$1332,,0,)</f>
        <v>71.551000000000002</v>
      </c>
      <c r="AX477">
        <f>_xlfn.XLOOKUP(C477,BIBI!$D$2:$D$1332,BIBI!$F$2:$F$1332,,0,)</f>
        <v>0</v>
      </c>
      <c r="AY477">
        <f>_xlfn.XLOOKUP(C477,FacilityCounts!$A$3:$A$1333,FacilityCounts!$B$3:$B$1333,,0,)</f>
        <v>13</v>
      </c>
      <c r="AZ477">
        <f>_xlfn.XLOOKUP(C477,FacilityCounts!$D$3:$D$1333,FacilityCounts!$E$3:$E$1333,,0,)</f>
        <v>5</v>
      </c>
      <c r="BA477">
        <f>_xlfn.XLOOKUP(C477,FacilityCounts!$G$3:$G$1333,FacilityCounts!$H$3:$H$1333,,0,)</f>
        <v>0</v>
      </c>
      <c r="BB477">
        <f>IFERROR(_xlfn.XLOOKUP(C477,'DA to P Sensitive Lakes'!$P$2:$P$44,'DA to P Sensitive Lakes'!$Q$2:$Q$44,,0,),0)</f>
        <v>0</v>
      </c>
      <c r="BC477" s="25">
        <f>_xlfn.XLOOKUP(C477,'Historic Runoff (mm)'!$A$2:$A$1332,'Historic Runoff (mm)'!$B$2:$B$1332,,0,)</f>
        <v>200.923</v>
      </c>
      <c r="BD477">
        <f>_xlfn.XLOOKUP(C477,DrainageComplaint!$A$2:$A$1332,DrainageComplaint!$B$2:$B$1332,,0,)</f>
        <v>2</v>
      </c>
      <c r="BE477">
        <f>_xlfn.XLOOKUP(C477,PAD_Area!$G$2:$G$1332,PAD_Area!$H$2:$H$1332,,0,)</f>
        <v>0</v>
      </c>
    </row>
    <row r="478" spans="1:57" x14ac:dyDescent="0.2">
      <c r="A478" s="2">
        <v>475</v>
      </c>
      <c r="B478" s="2">
        <v>476</v>
      </c>
      <c r="C478" s="20">
        <v>1100450</v>
      </c>
      <c r="D478" s="3" t="s">
        <v>479</v>
      </c>
      <c r="E478" s="3" t="s">
        <v>148</v>
      </c>
      <c r="F478" s="3">
        <v>841.04600000000005</v>
      </c>
      <c r="G478" s="3">
        <v>52019.998978199998</v>
      </c>
      <c r="H478" s="3">
        <v>36635800.031300001</v>
      </c>
      <c r="I478" s="2">
        <v>0</v>
      </c>
      <c r="J478" s="2">
        <v>1</v>
      </c>
      <c r="K478" s="2">
        <v>2</v>
      </c>
      <c r="L478" s="2">
        <v>0</v>
      </c>
      <c r="M478" s="3">
        <v>0</v>
      </c>
      <c r="N478" s="2">
        <f>_xlfn.XLOOKUP(C478,Shellfish_Presence!$E$3:$E$1333,Shellfish_Presence!$G$3:$G$1333,,0,)</f>
        <v>1</v>
      </c>
      <c r="O478" s="3">
        <v>0</v>
      </c>
      <c r="P478" s="3">
        <v>0</v>
      </c>
      <c r="Q478" s="2">
        <v>0</v>
      </c>
      <c r="R478" s="3">
        <v>1</v>
      </c>
      <c r="S478" s="3">
        <v>0</v>
      </c>
      <c r="T478" s="3">
        <v>25121.900390625</v>
      </c>
      <c r="U478" s="3">
        <v>0</v>
      </c>
      <c r="V478" s="2">
        <v>22</v>
      </c>
      <c r="W478" s="3">
        <f t="shared" si="14"/>
        <v>8.7572992719173301E-4</v>
      </c>
      <c r="X478">
        <f t="shared" si="15"/>
        <v>0</v>
      </c>
      <c r="Y478">
        <f>IFERROR(INDEX('Parcel Year'!$N$3:$N$1175,MATCH(KC_SPS_SubbasinAttributes!C478,'Parcel Year'!$M$3:$M$1175,0)),0)</f>
        <v>0.37034401297569275</v>
      </c>
      <c r="Z478">
        <f>INDEX(Imperviousness!$B$2:$B$1332,MATCH(KC_SPS_SubbasinAttributes!C478,Imperviousness!$A$2:$A$1332,0))</f>
        <v>5.6000000000000001E-2</v>
      </c>
      <c r="AA478">
        <f>INDEX('Flow Duration Index'!$B$2:$B$1332,MATCH(KC_SPS_SubbasinAttributes!C478,'Flow Duration Index'!$A$2:$A$1332,0))</f>
        <v>3.9550000000000001</v>
      </c>
      <c r="AB478">
        <f>INDEX(Opportunity_Index!$G$2:$G$1333,MATCH(KC_SPS_SubbasinAttributes!C478,Opportunity_Index!$F$2:$F$1333,0))</f>
        <v>0.14349999999999999</v>
      </c>
      <c r="AC478">
        <f>INDEX(Traffic!$B$2:$B$1332,MATCH(KC_SPS_SubbasinAttributes!C478,Traffic!$A$2:$A$1332,0))</f>
        <v>154.75899999999999</v>
      </c>
      <c r="AD478">
        <f>INDEX(EquityScore!$F$3:$F$1334,MATCH(KC_SPS_SubbasinAttributes!C478,EquityScore!$E$3:$E$1334,0))</f>
        <v>1.6666666699999999</v>
      </c>
      <c r="AE478">
        <f>IFERROR(INDEX(PavementCondition!$E$2:$E$669,MATCH(KC_SPS_SubbasinAttributes!C478,PavementCondition!$D$2:$D$669,0)),"N/A")</f>
        <v>66</v>
      </c>
      <c r="AF478">
        <f>INDEX(SpawnerMortality!$E$2:$E$1331,MATCH(KC_SPS_SubbasinAttributes!C478,SpawnerMortality!$D$2:$D$1331,0))</f>
        <v>0.19619289200000001</v>
      </c>
      <c r="AG478" s="25">
        <f>IFERROR(_xlfn.XLOOKUP($C478,WQBE_Loading!$C$4:$C$3072,WQBE_Loading!G$4:G$3072,,0,),"")</f>
        <v>0.29908897810418</v>
      </c>
      <c r="AH478" s="25">
        <f>IFERROR(_xlfn.XLOOKUP($C478,WQBE_Loading!$C$4:$C$3072,WQBE_Loading!H$4:H$3072,,0,),"")</f>
        <v>1.4724503976196499</v>
      </c>
      <c r="AI478" s="25">
        <f>IFERROR(_xlfn.XLOOKUP($C478,WQBE_Loading!$C$4:$C$3072,WQBE_Loading!I$4:I$3072,,0,),"")</f>
        <v>103.905341607118</v>
      </c>
      <c r="AJ478" s="25">
        <f>IFERROR(_xlfn.XLOOKUP($C478,WQBE_Loading!$C$4:$C$3072,WQBE_Loading!J$4:J$3072,,0,),"")</f>
        <v>7.5764464906869451</v>
      </c>
      <c r="AK478" s="25">
        <f>IFERROR(_xlfn.XLOOKUP($C478,WQBE_Loading!$C$4:$C$3072,WQBE_Loading!K$4:K$3072,,0,),"")</f>
        <v>2095.9590393905901</v>
      </c>
      <c r="AL478" s="25">
        <f>IFERROR(_xlfn.XLOOKUP($C478,WQBE_Loading!$C$4:$C$3072,WQBE_Loading!L$4:L$3072,,0,),"")</f>
        <v>5.9106061339327901E-4</v>
      </c>
      <c r="AM478" s="25">
        <f>IFERROR(_xlfn.XLOOKUP($C478,WQBE_Loading!$C$4:$C$3072,WQBE_Loading!M$4:M$3072,,0,),"")</f>
        <v>8.8604928902121245E-6</v>
      </c>
      <c r="AN478" s="25">
        <f>IFERROR(_xlfn.XLOOKUP($C478,WQBE_Loading!$C$4:$C$3072,WQBE_Loading!N$4:N$3072,,0,),"")</f>
        <v>4.020424274429435E-2</v>
      </c>
      <c r="AO478" s="25">
        <f>IFERROR(_xlfn.XLOOKUP($C478,WQBE_Loading!$C$4:$C$3072,WQBE_Loading!O$4:O$3072,,0,),"")</f>
        <v>0.1005699850232262</v>
      </c>
      <c r="AP478" s="25">
        <f>IFERROR(_xlfn.XLOOKUP($C478,WQBE_Loading!$C$4:$C$3072,WQBE_Loading!P$4:P$3072,,0,),"")</f>
        <v>0.1088352886126325</v>
      </c>
      <c r="AQ478" s="13">
        <f>IFERROR(_xlfn.XLOOKUP($C478,WQBE_Loading!$C$4:$C$3072,WQBE_Loading!Q$4:Q$3072,,0,),"")</f>
        <v>3813795.4196693199</v>
      </c>
      <c r="AR478">
        <f>_xlfn.XLOOKUP(C478,UrbanHeat!$A$2:$A$1333,UrbanHeat!$B$2:$B$1333,,0,)</f>
        <v>12.618</v>
      </c>
      <c r="AS478" s="25">
        <f>_xlfn.XLOOKUP($C478,TNC_Loading!$A$2:$A$1332,TNC_Loading!B$2:B$1332,,0,)</f>
        <v>2.0539999999999998</v>
      </c>
      <c r="AT478" s="25">
        <f>_xlfn.XLOOKUP($C478,TNC_Loading!$A$2:$A$1332,TNC_Loading!C$2:C$1332,,0,)</f>
        <v>9.5000000000000001E-2</v>
      </c>
      <c r="AU478" s="25">
        <f>_xlfn.XLOOKUP($C478,TNC_Loading!$A$2:$A$1332,TNC_Loading!D$2:D$1332,,0,)</f>
        <v>2.363</v>
      </c>
      <c r="AV478" s="25">
        <f>_xlfn.XLOOKUP($C478,TNC_Loading!$A$2:$A$1332,TNC_Loading!E$2:E$1332,,0,)</f>
        <v>1.9450000000000001</v>
      </c>
      <c r="AW478" s="25">
        <f>_xlfn.XLOOKUP($C478,TNC_Loading!$A$2:$A$1332,TNC_Loading!F$2:F$1332,,0,)</f>
        <v>39.723999999999997</v>
      </c>
      <c r="AX478">
        <f>_xlfn.XLOOKUP(C478,BIBI!$D$2:$D$1332,BIBI!$F$2:$F$1332,,0,)</f>
        <v>0</v>
      </c>
      <c r="AY478">
        <f>_xlfn.XLOOKUP(C478,FacilityCounts!$A$3:$A$1333,FacilityCounts!$B$3:$B$1333,,0,)</f>
        <v>4</v>
      </c>
      <c r="AZ478">
        <f>_xlfn.XLOOKUP(C478,FacilityCounts!$D$3:$D$1333,FacilityCounts!$E$3:$E$1333,,0,)</f>
        <v>4</v>
      </c>
      <c r="BA478">
        <f>_xlfn.XLOOKUP(C478,FacilityCounts!$G$3:$G$1333,FacilityCounts!$H$3:$H$1333,,0,)</f>
        <v>0</v>
      </c>
      <c r="BB478">
        <f>IFERROR(_xlfn.XLOOKUP(C478,'DA to P Sensitive Lakes'!$P$2:$P$44,'DA to P Sensitive Lakes'!$Q$2:$Q$44,,0,),0)</f>
        <v>0</v>
      </c>
      <c r="BC478" s="25">
        <f>_xlfn.XLOOKUP(C478,'Historic Runoff (mm)'!$A$2:$A$1332,'Historic Runoff (mm)'!$B$2:$B$1332,,0,)</f>
        <v>181.99</v>
      </c>
      <c r="BD478">
        <f>_xlfn.XLOOKUP(C478,DrainageComplaint!$A$2:$A$1332,DrainageComplaint!$B$2:$B$1332,,0,)</f>
        <v>1</v>
      </c>
      <c r="BE478">
        <f>_xlfn.XLOOKUP(C478,PAD_Area!$G$2:$G$1332,PAD_Area!$H$2:$H$1332,,0,)</f>
        <v>0</v>
      </c>
    </row>
    <row r="479" spans="1:57" x14ac:dyDescent="0.2">
      <c r="A479" s="2">
        <v>476</v>
      </c>
      <c r="B479" s="2">
        <v>477</v>
      </c>
      <c r="C479" s="20">
        <v>1100460</v>
      </c>
      <c r="D479" s="3" t="s">
        <v>479</v>
      </c>
      <c r="E479" s="3" t="s">
        <v>148</v>
      </c>
      <c r="F479" s="3">
        <v>1697.13</v>
      </c>
      <c r="G479" s="3">
        <v>82567.298486</v>
      </c>
      <c r="H479" s="3">
        <v>73926672.595799997</v>
      </c>
      <c r="I479" s="2">
        <v>4</v>
      </c>
      <c r="J479" s="2">
        <v>3</v>
      </c>
      <c r="K479" s="2">
        <v>3</v>
      </c>
      <c r="L479" s="2">
        <v>1</v>
      </c>
      <c r="M479" s="3">
        <v>31971.80078125</v>
      </c>
      <c r="N479" s="2">
        <f>_xlfn.XLOOKUP(C479,Shellfish_Presence!$E$3:$E$1333,Shellfish_Presence!$G$3:$G$1333,,0,)</f>
        <v>1</v>
      </c>
      <c r="O479" s="3">
        <v>0</v>
      </c>
      <c r="P479" s="3">
        <v>0</v>
      </c>
      <c r="Q479" s="2">
        <v>5</v>
      </c>
      <c r="R479" s="3">
        <v>1</v>
      </c>
      <c r="S479" s="3">
        <v>4.5735999941825867E-2</v>
      </c>
      <c r="T479" s="3">
        <v>18193.69921875</v>
      </c>
      <c r="U479" s="3">
        <v>759.80401611328125</v>
      </c>
      <c r="V479" s="2">
        <v>26</v>
      </c>
      <c r="W479" s="3">
        <f t="shared" si="14"/>
        <v>1.4290661666652711E-3</v>
      </c>
      <c r="X479">
        <f t="shared" si="15"/>
        <v>4.1761931258610947E-2</v>
      </c>
      <c r="Y479">
        <f>IFERROR(INDEX('Parcel Year'!$N$3:$N$1175,MATCH(KC_SPS_SubbasinAttributes!C479,'Parcel Year'!$M$3:$M$1175,0)),0)</f>
        <v>0.37621501088142395</v>
      </c>
      <c r="Z479">
        <f>INDEX(Imperviousness!$B$2:$B$1332,MATCH(KC_SPS_SubbasinAttributes!C479,Imperviousness!$A$2:$A$1332,0))</f>
        <v>0.05</v>
      </c>
      <c r="AA479">
        <f>INDEX('Flow Duration Index'!$B$2:$B$1332,MATCH(KC_SPS_SubbasinAttributes!C479,'Flow Duration Index'!$A$2:$A$1332,0))</f>
        <v>3.1230000000000002</v>
      </c>
      <c r="AB479">
        <f>INDEX(Opportunity_Index!$G$2:$G$1333,MATCH(KC_SPS_SubbasinAttributes!C479,Opportunity_Index!$F$2:$F$1333,0))</f>
        <v>0.32989999999999997</v>
      </c>
      <c r="AC479">
        <f>INDEX(Traffic!$B$2:$B$1332,MATCH(KC_SPS_SubbasinAttributes!C479,Traffic!$A$2:$A$1332,0))</f>
        <v>925.48299999999995</v>
      </c>
      <c r="AD479">
        <f>INDEX(EquityScore!$F$3:$F$1334,MATCH(KC_SPS_SubbasinAttributes!C479,EquityScore!$E$3:$E$1334,0))</f>
        <v>2</v>
      </c>
      <c r="AE479">
        <f>IFERROR(INDEX(PavementCondition!$E$2:$E$669,MATCH(KC_SPS_SubbasinAttributes!C479,PavementCondition!$D$2:$D$669,0)),"N/A")</f>
        <v>0</v>
      </c>
      <c r="AF479">
        <f>INDEX(SpawnerMortality!$E$2:$E$1331,MATCH(KC_SPS_SubbasinAttributes!C479,SpawnerMortality!$D$2:$D$1331,0))</f>
        <v>0.18342968700000001</v>
      </c>
      <c r="AG479" s="25">
        <f>IFERROR(_xlfn.XLOOKUP($C479,WQBE_Loading!$C$4:$C$3072,WQBE_Loading!G$4:G$3072,,0,),"")</f>
        <v>2.8587663886533599</v>
      </c>
      <c r="AH479" s="25">
        <f>IFERROR(_xlfn.XLOOKUP($C479,WQBE_Loading!$C$4:$C$3072,WQBE_Loading!H$4:H$3072,,0,),"")</f>
        <v>15.112917937986399</v>
      </c>
      <c r="AI479" s="25">
        <f>IFERROR(_xlfn.XLOOKUP($C479,WQBE_Loading!$C$4:$C$3072,WQBE_Loading!I$4:I$3072,,0,),"")</f>
        <v>345.5116850823855</v>
      </c>
      <c r="AJ479" s="25">
        <f>IFERROR(_xlfn.XLOOKUP($C479,WQBE_Loading!$C$4:$C$3072,WQBE_Loading!J$4:J$3072,,0,),"")</f>
        <v>29.985293630967</v>
      </c>
      <c r="AK479" s="25">
        <f>IFERROR(_xlfn.XLOOKUP($C479,WQBE_Loading!$C$4:$C$3072,WQBE_Loading!K$4:K$3072,,0,),"")</f>
        <v>10663.64415585345</v>
      </c>
      <c r="AL479" s="25">
        <f>IFERROR(_xlfn.XLOOKUP($C479,WQBE_Loading!$C$4:$C$3072,WQBE_Loading!L$4:L$3072,,0,),"")</f>
        <v>4.2805285737759005E-3</v>
      </c>
      <c r="AM479" s="25">
        <f>IFERROR(_xlfn.XLOOKUP($C479,WQBE_Loading!$C$4:$C$3072,WQBE_Loading!M$4:M$3072,,0,),"")</f>
        <v>5.362102844210585E-4</v>
      </c>
      <c r="AN479" s="25">
        <f>IFERROR(_xlfn.XLOOKUP($C479,WQBE_Loading!$C$4:$C$3072,WQBE_Loading!N$4:N$3072,,0,),"")</f>
        <v>0.13340065762008602</v>
      </c>
      <c r="AO479" s="25">
        <f>IFERROR(_xlfn.XLOOKUP($C479,WQBE_Loading!$C$4:$C$3072,WQBE_Loading!O$4:O$3072,,0,),"")</f>
        <v>0.58082437391497299</v>
      </c>
      <c r="AP479" s="25">
        <f>IFERROR(_xlfn.XLOOKUP($C479,WQBE_Loading!$C$4:$C$3072,WQBE_Loading!P$4:P$3072,,0,),"")</f>
        <v>1.059767363837</v>
      </c>
      <c r="AQ479" s="13">
        <f>IFERROR(_xlfn.XLOOKUP($C479,WQBE_Loading!$C$4:$C$3072,WQBE_Loading!Q$4:Q$3072,,0,),"")</f>
        <v>12253841.328336701</v>
      </c>
      <c r="AR479">
        <f>_xlfn.XLOOKUP(C479,UrbanHeat!$A$2:$A$1333,UrbanHeat!$B$2:$B$1333,,0,)</f>
        <v>13.617000000000001</v>
      </c>
      <c r="AS479" s="25">
        <f>_xlfn.XLOOKUP($C479,TNC_Loading!$A$2:$A$1332,TNC_Loading!B$2:B$1332,,0,)</f>
        <v>3.2290000000000001</v>
      </c>
      <c r="AT479" s="25">
        <f>_xlfn.XLOOKUP($C479,TNC_Loading!$A$2:$A$1332,TNC_Loading!C$2:C$1332,,0,)</f>
        <v>0.38400000000000001</v>
      </c>
      <c r="AU479" s="25">
        <f>_xlfn.XLOOKUP($C479,TNC_Loading!$A$2:$A$1332,TNC_Loading!D$2:D$1332,,0,)</f>
        <v>8.9220000000000006</v>
      </c>
      <c r="AV479" s="25">
        <f>_xlfn.XLOOKUP($C479,TNC_Loading!$A$2:$A$1332,TNC_Loading!E$2:E$1332,,0,)</f>
        <v>3.5640000000000001</v>
      </c>
      <c r="AW479" s="25">
        <f>_xlfn.XLOOKUP($C479,TNC_Loading!$A$2:$A$1332,TNC_Loading!F$2:F$1332,,0,)</f>
        <v>80.438000000000002</v>
      </c>
      <c r="AX479">
        <f>_xlfn.XLOOKUP(C479,BIBI!$D$2:$D$1332,BIBI!$F$2:$F$1332,,0,)</f>
        <v>0</v>
      </c>
      <c r="AY479">
        <f>_xlfn.XLOOKUP(C479,FacilityCounts!$A$3:$A$1333,FacilityCounts!$B$3:$B$1333,,0,)</f>
        <v>4</v>
      </c>
      <c r="AZ479">
        <f>_xlfn.XLOOKUP(C479,FacilityCounts!$D$3:$D$1333,FacilityCounts!$E$3:$E$1333,,0,)</f>
        <v>2</v>
      </c>
      <c r="BA479">
        <f>_xlfn.XLOOKUP(C479,FacilityCounts!$G$3:$G$1333,FacilityCounts!$H$3:$H$1333,,0,)</f>
        <v>0</v>
      </c>
      <c r="BB479">
        <f>IFERROR(_xlfn.XLOOKUP(C479,'DA to P Sensitive Lakes'!$P$2:$P$44,'DA to P Sensitive Lakes'!$Q$2:$Q$44,,0,),0)</f>
        <v>0</v>
      </c>
      <c r="BC479" s="25">
        <f>_xlfn.XLOOKUP(C479,'Historic Runoff (mm)'!$A$2:$A$1332,'Historic Runoff (mm)'!$B$2:$B$1332,,0,)</f>
        <v>242.62899999999999</v>
      </c>
      <c r="BD479">
        <f>_xlfn.XLOOKUP(C479,DrainageComplaint!$A$2:$A$1332,DrainageComplaint!$B$2:$B$1332,,0,)</f>
        <v>0</v>
      </c>
      <c r="BE479">
        <f>_xlfn.XLOOKUP(C479,PAD_Area!$G$2:$G$1332,PAD_Area!$H$2:$H$1332,,0,)</f>
        <v>0</v>
      </c>
    </row>
    <row r="480" spans="1:57" x14ac:dyDescent="0.2">
      <c r="A480" s="2">
        <v>477</v>
      </c>
      <c r="B480" s="2">
        <v>478</v>
      </c>
      <c r="C480" s="20">
        <v>1100470</v>
      </c>
      <c r="D480" s="3" t="s">
        <v>481</v>
      </c>
      <c r="E480" s="3" t="s">
        <v>148</v>
      </c>
      <c r="F480" s="3">
        <v>823.52700000000004</v>
      </c>
      <c r="G480" s="3">
        <v>44779.999344700002</v>
      </c>
      <c r="H480" s="3">
        <v>35872700.130800001</v>
      </c>
      <c r="I480" s="2">
        <v>0</v>
      </c>
      <c r="J480" s="2">
        <v>4</v>
      </c>
      <c r="K480" s="2">
        <v>1</v>
      </c>
      <c r="L480" s="2">
        <v>4</v>
      </c>
      <c r="M480" s="3">
        <v>0</v>
      </c>
      <c r="N480" s="2">
        <f>_xlfn.XLOOKUP(C480,Shellfish_Presence!$E$3:$E$1333,Shellfish_Presence!$G$3:$G$1333,,0,)</f>
        <v>1</v>
      </c>
      <c r="O480" s="3">
        <v>0</v>
      </c>
      <c r="P480" s="3">
        <v>0</v>
      </c>
      <c r="Q480" s="2">
        <v>1</v>
      </c>
      <c r="R480" s="3">
        <v>1</v>
      </c>
      <c r="S480" s="3">
        <v>0</v>
      </c>
      <c r="T480" s="3">
        <v>16002</v>
      </c>
      <c r="U480" s="3">
        <v>0</v>
      </c>
      <c r="V480" s="2">
        <v>4</v>
      </c>
      <c r="W480" s="3">
        <f t="shared" si="14"/>
        <v>2.4996875390576176E-4</v>
      </c>
      <c r="X480">
        <f t="shared" si="15"/>
        <v>0</v>
      </c>
      <c r="Y480">
        <f>IFERROR(INDEX('Parcel Year'!$N$3:$N$1175,MATCH(KC_SPS_SubbasinAttributes!C480,'Parcel Year'!$M$3:$M$1175,0)),0)</f>
        <v>0.4696820080280304</v>
      </c>
      <c r="Z480">
        <f>INDEX(Imperviousness!$B$2:$B$1332,MATCH(KC_SPS_SubbasinAttributes!C480,Imperviousness!$A$2:$A$1332,0))</f>
        <v>2.5000000000000001E-2</v>
      </c>
      <c r="AA480">
        <f>INDEX('Flow Duration Index'!$B$2:$B$1332,MATCH(KC_SPS_SubbasinAttributes!C480,'Flow Duration Index'!$A$2:$A$1332,0))</f>
        <v>3.4340000000000002</v>
      </c>
      <c r="AB480">
        <f>INDEX(Opportunity_Index!$G$2:$G$1333,MATCH(KC_SPS_SubbasinAttributes!C480,Opportunity_Index!$F$2:$F$1333,0))</f>
        <v>0.51629999999999998</v>
      </c>
      <c r="AC480">
        <f>INDEX(Traffic!$B$2:$B$1332,MATCH(KC_SPS_SubbasinAttributes!C480,Traffic!$A$2:$A$1332,0))</f>
        <v>107.312</v>
      </c>
      <c r="AD480">
        <f>INDEX(EquityScore!$F$3:$F$1334,MATCH(KC_SPS_SubbasinAttributes!C480,EquityScore!$E$3:$E$1334,0))</f>
        <v>2</v>
      </c>
      <c r="AE480">
        <f>IFERROR(INDEX(PavementCondition!$E$2:$E$669,MATCH(KC_SPS_SubbasinAttributes!C480,PavementCondition!$D$2:$D$669,0)),"N/A")</f>
        <v>46</v>
      </c>
      <c r="AF480">
        <f>INDEX(SpawnerMortality!$E$2:$E$1331,MATCH(KC_SPS_SubbasinAttributes!C480,SpawnerMortality!$D$2:$D$1331,0))</f>
        <v>0.18050497700000001</v>
      </c>
      <c r="AG480" s="25">
        <f>IFERROR(_xlfn.XLOOKUP($C480,WQBE_Loading!$C$4:$C$3072,WQBE_Loading!G$4:G$3072,,0,),"")</f>
        <v>0.4522698780320315</v>
      </c>
      <c r="AH480" s="25">
        <f>IFERROR(_xlfn.XLOOKUP($C480,WQBE_Loading!$C$4:$C$3072,WQBE_Loading!H$4:H$3072,,0,),"")</f>
        <v>2.32425457836275</v>
      </c>
      <c r="AI480" s="25">
        <f>IFERROR(_xlfn.XLOOKUP($C480,WQBE_Loading!$C$4:$C$3072,WQBE_Loading!I$4:I$3072,,0,),"")</f>
        <v>87.449337890257951</v>
      </c>
      <c r="AJ480" s="25">
        <f>IFERROR(_xlfn.XLOOKUP($C480,WQBE_Loading!$C$4:$C$3072,WQBE_Loading!J$4:J$3072,,0,),"")</f>
        <v>6.9244885692549296</v>
      </c>
      <c r="AK480" s="25">
        <f>IFERROR(_xlfn.XLOOKUP($C480,WQBE_Loading!$C$4:$C$3072,WQBE_Loading!K$4:K$3072,,0,),"")</f>
        <v>2294.9965768463553</v>
      </c>
      <c r="AL480" s="25">
        <f>IFERROR(_xlfn.XLOOKUP($C480,WQBE_Loading!$C$4:$C$3072,WQBE_Loading!L$4:L$3072,,0,),"")</f>
        <v>7.8551318775668243E-4</v>
      </c>
      <c r="AM480" s="25">
        <f>IFERROR(_xlfn.XLOOKUP($C480,WQBE_Loading!$C$4:$C$3072,WQBE_Loading!M$4:M$3072,,0,),"")</f>
        <v>5.5934918005981748E-5</v>
      </c>
      <c r="AN480" s="25">
        <f>IFERROR(_xlfn.XLOOKUP($C480,WQBE_Loading!$C$4:$C$3072,WQBE_Loading!N$4:N$3072,,0,),"")</f>
        <v>3.3087782061562203E-2</v>
      </c>
      <c r="AO480" s="25">
        <f>IFERROR(_xlfn.XLOOKUP($C480,WQBE_Loading!$C$4:$C$3072,WQBE_Loading!O$4:O$3072,,0,),"")</f>
        <v>0.1167711700040005</v>
      </c>
      <c r="AP480" s="25">
        <f>IFERROR(_xlfn.XLOOKUP($C480,WQBE_Loading!$C$4:$C$3072,WQBE_Loading!P$4:P$3072,,0,),"")</f>
        <v>0.17431450242666802</v>
      </c>
      <c r="AQ480" s="13">
        <f>IFERROR(_xlfn.XLOOKUP($C480,WQBE_Loading!$C$4:$C$3072,WQBE_Loading!Q$4:Q$3072,,0,),"")</f>
        <v>2446337.5290797148</v>
      </c>
      <c r="AR480">
        <f>_xlfn.XLOOKUP(C480,UrbanHeat!$A$2:$A$1333,UrbanHeat!$B$2:$B$1333,,0,)</f>
        <v>14.714</v>
      </c>
      <c r="AS480" s="25">
        <f>_xlfn.XLOOKUP($C480,TNC_Loading!$A$2:$A$1332,TNC_Loading!B$2:B$1332,,0,)</f>
        <v>1.6279999999999999</v>
      </c>
      <c r="AT480" s="25">
        <f>_xlfn.XLOOKUP($C480,TNC_Loading!$A$2:$A$1332,TNC_Loading!C$2:C$1332,,0,)</f>
        <v>5.7000000000000002E-2</v>
      </c>
      <c r="AU480" s="25">
        <f>_xlfn.XLOOKUP($C480,TNC_Loading!$A$2:$A$1332,TNC_Loading!D$2:D$1332,,0,)</f>
        <v>4.1379999999999999</v>
      </c>
      <c r="AV480" s="25">
        <f>_xlfn.XLOOKUP($C480,TNC_Loading!$A$2:$A$1332,TNC_Loading!E$2:E$1332,,0,)</f>
        <v>1.2829999999999999</v>
      </c>
      <c r="AW480" s="25">
        <f>_xlfn.XLOOKUP($C480,TNC_Loading!$A$2:$A$1332,TNC_Loading!F$2:F$1332,,0,)</f>
        <v>29.934000000000001</v>
      </c>
      <c r="AX480">
        <f>_xlfn.XLOOKUP(C480,BIBI!$D$2:$D$1332,BIBI!$F$2:$F$1332,,0,)</f>
        <v>0</v>
      </c>
      <c r="AY480">
        <f>_xlfn.XLOOKUP(C480,FacilityCounts!$A$3:$A$1333,FacilityCounts!$B$3:$B$1333,,0,)</f>
        <v>0</v>
      </c>
      <c r="AZ480">
        <f>_xlfn.XLOOKUP(C480,FacilityCounts!$D$3:$D$1333,FacilityCounts!$E$3:$E$1333,,0,)</f>
        <v>0</v>
      </c>
      <c r="BA480">
        <f>_xlfn.XLOOKUP(C480,FacilityCounts!$G$3:$G$1333,FacilityCounts!$H$3:$H$1333,,0,)</f>
        <v>0</v>
      </c>
      <c r="BB480">
        <f>IFERROR(_xlfn.XLOOKUP(C480,'DA to P Sensitive Lakes'!$P$2:$P$44,'DA to P Sensitive Lakes'!$Q$2:$Q$44,,0,),0)</f>
        <v>0</v>
      </c>
      <c r="BC480" s="25">
        <f>_xlfn.XLOOKUP(C480,'Historic Runoff (mm)'!$A$2:$A$1332,'Historic Runoff (mm)'!$B$2:$B$1332,,0,)</f>
        <v>151.70599999999999</v>
      </c>
      <c r="BD480">
        <f>_xlfn.XLOOKUP(C480,DrainageComplaint!$A$2:$A$1332,DrainageComplaint!$B$2:$B$1332,,0,)</f>
        <v>3</v>
      </c>
      <c r="BE480">
        <f>_xlfn.XLOOKUP(C480,PAD_Area!$G$2:$G$1332,PAD_Area!$H$2:$H$1332,,0,)</f>
        <v>0</v>
      </c>
    </row>
    <row r="481" spans="1:57" x14ac:dyDescent="0.2">
      <c r="A481" s="2">
        <v>478</v>
      </c>
      <c r="B481" s="2">
        <v>479</v>
      </c>
      <c r="C481" s="20">
        <v>1100480</v>
      </c>
      <c r="D481" s="3" t="s">
        <v>481</v>
      </c>
      <c r="E481" s="3" t="s">
        <v>148</v>
      </c>
      <c r="F481" s="3">
        <v>341.78300000000002</v>
      </c>
      <c r="G481" s="3">
        <v>28419.998827799998</v>
      </c>
      <c r="H481" s="3">
        <v>14887999.978700001</v>
      </c>
      <c r="I481" s="2">
        <v>0</v>
      </c>
      <c r="J481" s="2">
        <v>1</v>
      </c>
      <c r="K481" s="2">
        <v>0</v>
      </c>
      <c r="L481" s="2">
        <v>4</v>
      </c>
      <c r="M481" s="3">
        <v>2695.989990234375</v>
      </c>
      <c r="N481" s="2">
        <f>_xlfn.XLOOKUP(C481,Shellfish_Presence!$E$3:$E$1333,Shellfish_Presence!$G$3:$G$1333,,0,)</f>
        <v>1</v>
      </c>
      <c r="O481" s="3">
        <v>0</v>
      </c>
      <c r="P481" s="3">
        <v>0</v>
      </c>
      <c r="Q481" s="2">
        <v>2</v>
      </c>
      <c r="R481" s="3">
        <v>1</v>
      </c>
      <c r="S481" s="3">
        <v>0</v>
      </c>
      <c r="T481" s="3">
        <v>1110.239990234375</v>
      </c>
      <c r="U481" s="3">
        <v>0</v>
      </c>
      <c r="V481" s="2">
        <v>0</v>
      </c>
      <c r="W481" s="3">
        <f t="shared" si="14"/>
        <v>0</v>
      </c>
      <c r="X481">
        <f t="shared" si="15"/>
        <v>0</v>
      </c>
      <c r="Y481">
        <f>IFERROR(INDEX('Parcel Year'!$N$3:$N$1175,MATCH(KC_SPS_SubbasinAttributes!C481,'Parcel Year'!$M$3:$M$1175,0)),0)</f>
        <v>0.17640699446201324</v>
      </c>
      <c r="Z481">
        <f>INDEX(Imperviousness!$B$2:$B$1332,MATCH(KC_SPS_SubbasinAttributes!C481,Imperviousness!$A$2:$A$1332,0))</f>
        <v>7.0000000000000001E-3</v>
      </c>
      <c r="AA481">
        <f>INDEX('Flow Duration Index'!$B$2:$B$1332,MATCH(KC_SPS_SubbasinAttributes!C481,'Flow Duration Index'!$A$2:$A$1332,0))</f>
        <v>2.1859999999999999</v>
      </c>
      <c r="AB481">
        <f>INDEX(Opportunity_Index!$G$2:$G$1333,MATCH(KC_SPS_SubbasinAttributes!C481,Opportunity_Index!$F$2:$F$1333,0))</f>
        <v>0.14349999999999999</v>
      </c>
      <c r="AC481">
        <f>INDEX(Traffic!$B$2:$B$1332,MATCH(KC_SPS_SubbasinAttributes!C481,Traffic!$A$2:$A$1332,0))</f>
        <v>13.352</v>
      </c>
      <c r="AD481">
        <f>INDEX(EquityScore!$F$3:$F$1334,MATCH(KC_SPS_SubbasinAttributes!C481,EquityScore!$E$3:$E$1334,0))</f>
        <v>1.8333333349999998</v>
      </c>
      <c r="AE481">
        <f>IFERROR(INDEX(PavementCondition!$E$2:$E$669,MATCH(KC_SPS_SubbasinAttributes!C481,PavementCondition!$D$2:$D$669,0)),"N/A")</f>
        <v>82</v>
      </c>
      <c r="AF481">
        <f>INDEX(SpawnerMortality!$E$2:$E$1331,MATCH(KC_SPS_SubbasinAttributes!C481,SpawnerMortality!$D$2:$D$1331,0))</f>
        <v>0.15464704600000001</v>
      </c>
      <c r="AG481" s="25">
        <f>IFERROR(_xlfn.XLOOKUP($C481,WQBE_Loading!$C$4:$C$3072,WQBE_Loading!G$4:G$3072,,0,),"")</f>
        <v>0.46577544206195498</v>
      </c>
      <c r="AH481" s="25">
        <f>IFERROR(_xlfn.XLOOKUP($C481,WQBE_Loading!$C$4:$C$3072,WQBE_Loading!H$4:H$3072,,0,),"")</f>
        <v>2.4596376632992749</v>
      </c>
      <c r="AI481" s="25">
        <f>IFERROR(_xlfn.XLOOKUP($C481,WQBE_Loading!$C$4:$C$3072,WQBE_Loading!I$4:I$3072,,0,),"")</f>
        <v>43.039941468775496</v>
      </c>
      <c r="AJ481" s="25">
        <f>IFERROR(_xlfn.XLOOKUP($C481,WQBE_Loading!$C$4:$C$3072,WQBE_Loading!J$4:J$3072,,0,),"")</f>
        <v>3.888076231011115</v>
      </c>
      <c r="AK481" s="25">
        <f>IFERROR(_xlfn.XLOOKUP($C481,WQBE_Loading!$C$4:$C$3072,WQBE_Loading!K$4:K$3072,,0,),"")</f>
        <v>1651.07144115349</v>
      </c>
      <c r="AL481" s="25">
        <f>IFERROR(_xlfn.XLOOKUP($C481,WQBE_Loading!$C$4:$C$3072,WQBE_Loading!L$4:L$3072,,0,),"")</f>
        <v>7.0793385199702599E-4</v>
      </c>
      <c r="AM481" s="25">
        <f>IFERROR(_xlfn.XLOOKUP($C481,WQBE_Loading!$C$4:$C$3072,WQBE_Loading!M$4:M$3072,,0,),"")</f>
        <v>8.8031080097181544E-5</v>
      </c>
      <c r="AN481" s="25">
        <f>IFERROR(_xlfn.XLOOKUP($C481,WQBE_Loading!$C$4:$C$3072,WQBE_Loading!N$4:N$3072,,0,),"")</f>
        <v>1.97944576824538E-2</v>
      </c>
      <c r="AO481" s="25">
        <f>IFERROR(_xlfn.XLOOKUP($C481,WQBE_Loading!$C$4:$C$3072,WQBE_Loading!O$4:O$3072,,0,),"")</f>
        <v>9.3473014596319542E-2</v>
      </c>
      <c r="AP481" s="25">
        <f>IFERROR(_xlfn.XLOOKUP($C481,WQBE_Loading!$C$4:$C$3072,WQBE_Loading!P$4:P$3072,,0,),"")</f>
        <v>0.149208583145652</v>
      </c>
      <c r="AQ481" s="13">
        <f>IFERROR(_xlfn.XLOOKUP($C481,WQBE_Loading!$C$4:$C$3072,WQBE_Loading!Q$4:Q$3072,,0,),"")</f>
        <v>1445982.807373835</v>
      </c>
      <c r="AR481">
        <f>_xlfn.XLOOKUP(C481,UrbanHeat!$A$2:$A$1333,UrbanHeat!$B$2:$B$1333,,0,)</f>
        <v>12.766999999999999</v>
      </c>
      <c r="AS481" s="25">
        <f>_xlfn.XLOOKUP($C481,TNC_Loading!$A$2:$A$1332,TNC_Loading!B$2:B$1332,,0,)</f>
        <v>1.0049999999999999</v>
      </c>
      <c r="AT481" s="25">
        <f>_xlfn.XLOOKUP($C481,TNC_Loading!$A$2:$A$1332,TNC_Loading!C$2:C$1332,,0,)</f>
        <v>3.5999999999999997E-2</v>
      </c>
      <c r="AU481" s="25">
        <f>_xlfn.XLOOKUP($C481,TNC_Loading!$A$2:$A$1332,TNC_Loading!D$2:D$1332,,0,)</f>
        <v>1.3959999999999999</v>
      </c>
      <c r="AV481" s="25">
        <f>_xlfn.XLOOKUP($C481,TNC_Loading!$A$2:$A$1332,TNC_Loading!E$2:E$1332,,0,)</f>
        <v>0.82599999999999996</v>
      </c>
      <c r="AW481" s="25">
        <f>_xlfn.XLOOKUP($C481,TNC_Loading!$A$2:$A$1332,TNC_Loading!F$2:F$1332,,0,)</f>
        <v>17.882999999999999</v>
      </c>
      <c r="AX481">
        <f>_xlfn.XLOOKUP(C481,BIBI!$D$2:$D$1332,BIBI!$F$2:$F$1332,,0,)</f>
        <v>71.400000000000006</v>
      </c>
      <c r="AY481">
        <f>_xlfn.XLOOKUP(C481,FacilityCounts!$A$3:$A$1333,FacilityCounts!$B$3:$B$1333,,0,)</f>
        <v>0</v>
      </c>
      <c r="AZ481">
        <f>_xlfn.XLOOKUP(C481,FacilityCounts!$D$3:$D$1333,FacilityCounts!$E$3:$E$1333,,0,)</f>
        <v>0</v>
      </c>
      <c r="BA481">
        <f>_xlfn.XLOOKUP(C481,FacilityCounts!$G$3:$G$1333,FacilityCounts!$H$3:$H$1333,,0,)</f>
        <v>0</v>
      </c>
      <c r="BB481">
        <f>IFERROR(_xlfn.XLOOKUP(C481,'DA to P Sensitive Lakes'!$P$2:$P$44,'DA to P Sensitive Lakes'!$Q$2:$Q$44,,0,),0)</f>
        <v>0</v>
      </c>
      <c r="BC481" s="25">
        <f>_xlfn.XLOOKUP(C481,'Historic Runoff (mm)'!$A$2:$A$1332,'Historic Runoff (mm)'!$B$2:$B$1332,,0,)</f>
        <v>80.447999999999993</v>
      </c>
      <c r="BD481">
        <f>_xlfn.XLOOKUP(C481,DrainageComplaint!$A$2:$A$1332,DrainageComplaint!$B$2:$B$1332,,0,)</f>
        <v>1</v>
      </c>
      <c r="BE481">
        <f>_xlfn.XLOOKUP(C481,PAD_Area!$G$2:$G$1332,PAD_Area!$H$2:$H$1332,,0,)</f>
        <v>0</v>
      </c>
    </row>
    <row r="482" spans="1:57" x14ac:dyDescent="0.2">
      <c r="A482" s="2">
        <v>479</v>
      </c>
      <c r="B482" s="2">
        <v>480</v>
      </c>
      <c r="C482" s="20">
        <v>1100490</v>
      </c>
      <c r="D482" s="3" t="s">
        <v>481</v>
      </c>
      <c r="E482" s="3" t="s">
        <v>148</v>
      </c>
      <c r="F482" s="3">
        <v>810.80899999999997</v>
      </c>
      <c r="G482" s="3">
        <v>54919.995023199997</v>
      </c>
      <c r="H482" s="3">
        <v>35318700.165200002</v>
      </c>
      <c r="I482" s="2">
        <v>6</v>
      </c>
      <c r="J482" s="2">
        <v>2</v>
      </c>
      <c r="K482" s="2">
        <v>0</v>
      </c>
      <c r="L482" s="2">
        <v>0</v>
      </c>
      <c r="M482" s="3">
        <v>30182.5</v>
      </c>
      <c r="N482" s="2">
        <f>_xlfn.XLOOKUP(C482,Shellfish_Presence!$E$3:$E$1333,Shellfish_Presence!$G$3:$G$1333,,0,)</f>
        <v>1</v>
      </c>
      <c r="O482" s="3">
        <v>0</v>
      </c>
      <c r="P482" s="3">
        <v>0</v>
      </c>
      <c r="Q482" s="2">
        <v>8</v>
      </c>
      <c r="R482" s="3">
        <v>1</v>
      </c>
      <c r="S482" s="3">
        <v>0</v>
      </c>
      <c r="T482" s="3">
        <v>3319.2099609375</v>
      </c>
      <c r="U482" s="3">
        <v>0</v>
      </c>
      <c r="V482" s="2">
        <v>0</v>
      </c>
      <c r="W482" s="3">
        <f t="shared" si="14"/>
        <v>0</v>
      </c>
      <c r="X482">
        <f t="shared" si="15"/>
        <v>0</v>
      </c>
      <c r="Y482">
        <f>IFERROR(INDEX('Parcel Year'!$N$3:$N$1175,MATCH(KC_SPS_SubbasinAttributes!C482,'Parcel Year'!$M$3:$M$1175,0)),0)</f>
        <v>0.1479019969701767</v>
      </c>
      <c r="Z482">
        <f>INDEX(Imperviousness!$B$2:$B$1332,MATCH(KC_SPS_SubbasinAttributes!C482,Imperviousness!$A$2:$A$1332,0))</f>
        <v>8.9999999999999993E-3</v>
      </c>
      <c r="AA482">
        <f>INDEX('Flow Duration Index'!$B$2:$B$1332,MATCH(KC_SPS_SubbasinAttributes!C482,'Flow Duration Index'!$A$2:$A$1332,0))</f>
        <v>2.2989999999999999</v>
      </c>
      <c r="AB482">
        <f>INDEX(Opportunity_Index!$G$2:$G$1333,MATCH(KC_SPS_SubbasinAttributes!C482,Opportunity_Index!$F$2:$F$1333,0))</f>
        <v>0.14349999999999999</v>
      </c>
      <c r="AC482">
        <f>INDEX(Traffic!$B$2:$B$1332,MATCH(KC_SPS_SubbasinAttributes!C482,Traffic!$A$2:$A$1332,0))</f>
        <v>22.52</v>
      </c>
      <c r="AD482">
        <f>INDEX(EquityScore!$F$3:$F$1334,MATCH(KC_SPS_SubbasinAttributes!C482,EquityScore!$E$3:$E$1334,0))</f>
        <v>1.8333333349999998</v>
      </c>
      <c r="AE482">
        <f>IFERROR(INDEX(PavementCondition!$E$2:$E$669,MATCH(KC_SPS_SubbasinAttributes!C482,PavementCondition!$D$2:$D$669,0)),"N/A")</f>
        <v>94</v>
      </c>
      <c r="AF482">
        <f>INDEX(SpawnerMortality!$E$2:$E$1331,MATCH(KC_SPS_SubbasinAttributes!C482,SpawnerMortality!$D$2:$D$1331,0))</f>
        <v>0.15400178850000001</v>
      </c>
      <c r="AG482" s="25">
        <f>IFERROR(_xlfn.XLOOKUP($C482,WQBE_Loading!$C$4:$C$3072,WQBE_Loading!G$4:G$3072,,0,),"")</f>
        <v>0.26992522762073901</v>
      </c>
      <c r="AH482" s="25">
        <f>IFERROR(_xlfn.XLOOKUP($C482,WQBE_Loading!$C$4:$C$3072,WQBE_Loading!H$4:H$3072,,0,),"")</f>
        <v>1.43036386605833</v>
      </c>
      <c r="AI482" s="25">
        <f>IFERROR(_xlfn.XLOOKUP($C482,WQBE_Loading!$C$4:$C$3072,WQBE_Loading!I$4:I$3072,,0,),"")</f>
        <v>37.226223287352056</v>
      </c>
      <c r="AJ482" s="25">
        <f>IFERROR(_xlfn.XLOOKUP($C482,WQBE_Loading!$C$4:$C$3072,WQBE_Loading!J$4:J$3072,,0,),"")</f>
        <v>3.1237928209210546</v>
      </c>
      <c r="AK482" s="25">
        <f>IFERROR(_xlfn.XLOOKUP($C482,WQBE_Loading!$C$4:$C$3072,WQBE_Loading!K$4:K$3072,,0,),"")</f>
        <v>1068.674977161395</v>
      </c>
      <c r="AL482" s="25">
        <f>IFERROR(_xlfn.XLOOKUP($C482,WQBE_Loading!$C$4:$C$3072,WQBE_Loading!L$4:L$3072,,0,),"")</f>
        <v>4.0909258663909099E-4</v>
      </c>
      <c r="AM482" s="25">
        <f>IFERROR(_xlfn.XLOOKUP($C482,WQBE_Loading!$C$4:$C$3072,WQBE_Loading!M$4:M$3072,,0,),"")</f>
        <v>4.4379783099942602E-5</v>
      </c>
      <c r="AN482" s="25">
        <f>IFERROR(_xlfn.XLOOKUP($C482,WQBE_Loading!$C$4:$C$3072,WQBE_Loading!N$4:N$3072,,0,),"")</f>
        <v>1.3181379394021999E-2</v>
      </c>
      <c r="AO482" s="25">
        <f>IFERROR(_xlfn.XLOOKUP($C482,WQBE_Loading!$C$4:$C$3072,WQBE_Loading!O$4:O$3072,,0,),"")</f>
        <v>5.6357121890096951E-2</v>
      </c>
      <c r="AP482" s="25">
        <f>IFERROR(_xlfn.XLOOKUP($C482,WQBE_Loading!$C$4:$C$3072,WQBE_Loading!P$4:P$3072,,0,),"")</f>
        <v>9.7706938724436393E-2</v>
      </c>
      <c r="AQ482" s="13">
        <f>IFERROR(_xlfn.XLOOKUP($C482,WQBE_Loading!$C$4:$C$3072,WQBE_Loading!Q$4:Q$3072,,0,),"")</f>
        <v>2909129.8536043903</v>
      </c>
      <c r="AR482">
        <f>_xlfn.XLOOKUP(C482,UrbanHeat!$A$2:$A$1333,UrbanHeat!$B$2:$B$1333,,0,)</f>
        <v>11.906000000000001</v>
      </c>
      <c r="AS482" s="25">
        <f>_xlfn.XLOOKUP($C482,TNC_Loading!$A$2:$A$1332,TNC_Loading!B$2:B$1332,,0,)</f>
        <v>1.399</v>
      </c>
      <c r="AT482" s="25">
        <f>_xlfn.XLOOKUP($C482,TNC_Loading!$A$2:$A$1332,TNC_Loading!C$2:C$1332,,0,)</f>
        <v>5.6000000000000001E-2</v>
      </c>
      <c r="AU482" s="25">
        <f>_xlfn.XLOOKUP($C482,TNC_Loading!$A$2:$A$1332,TNC_Loading!D$2:D$1332,,0,)</f>
        <v>2.387</v>
      </c>
      <c r="AV482" s="25">
        <f>_xlfn.XLOOKUP($C482,TNC_Loading!$A$2:$A$1332,TNC_Loading!E$2:E$1332,,0,)</f>
        <v>1.1990000000000001</v>
      </c>
      <c r="AW482" s="25">
        <f>_xlfn.XLOOKUP($C482,TNC_Loading!$A$2:$A$1332,TNC_Loading!F$2:F$1332,,0,)</f>
        <v>25.61</v>
      </c>
      <c r="AX482">
        <f>_xlfn.XLOOKUP(C482,BIBI!$D$2:$D$1332,BIBI!$F$2:$F$1332,,0,)</f>
        <v>0</v>
      </c>
      <c r="AY482">
        <f>_xlfn.XLOOKUP(C482,FacilityCounts!$A$3:$A$1333,FacilityCounts!$B$3:$B$1333,,0,)</f>
        <v>0</v>
      </c>
      <c r="AZ482">
        <f>_xlfn.XLOOKUP(C482,FacilityCounts!$D$3:$D$1333,FacilityCounts!$E$3:$E$1333,,0,)</f>
        <v>0</v>
      </c>
      <c r="BA482">
        <f>_xlfn.XLOOKUP(C482,FacilityCounts!$G$3:$G$1333,FacilityCounts!$H$3:$H$1333,,0,)</f>
        <v>0</v>
      </c>
      <c r="BB482">
        <f>IFERROR(_xlfn.XLOOKUP(C482,'DA to P Sensitive Lakes'!$P$2:$P$44,'DA to P Sensitive Lakes'!$Q$2:$Q$44,,0,),0)</f>
        <v>0</v>
      </c>
      <c r="BC482" s="25">
        <f>_xlfn.XLOOKUP(C482,'Historic Runoff (mm)'!$A$2:$A$1332,'Historic Runoff (mm)'!$B$2:$B$1332,,0,)</f>
        <v>110.453</v>
      </c>
      <c r="BD482">
        <f>_xlfn.XLOOKUP(C482,DrainageComplaint!$A$2:$A$1332,DrainageComplaint!$B$2:$B$1332,,0,)</f>
        <v>0</v>
      </c>
      <c r="BE482">
        <f>_xlfn.XLOOKUP(C482,PAD_Area!$G$2:$G$1332,PAD_Area!$H$2:$H$1332,,0,)</f>
        <v>0</v>
      </c>
    </row>
    <row r="483" spans="1:57" x14ac:dyDescent="0.2">
      <c r="A483" s="2">
        <v>480</v>
      </c>
      <c r="B483" s="2">
        <v>481</v>
      </c>
      <c r="C483" s="20">
        <v>1100500</v>
      </c>
      <c r="D483" s="3" t="s">
        <v>484</v>
      </c>
      <c r="E483" s="3" t="s">
        <v>148</v>
      </c>
      <c r="F483" s="3">
        <v>557.11699999999996</v>
      </c>
      <c r="G483" s="3">
        <v>33540.001302099998</v>
      </c>
      <c r="H483" s="3">
        <v>24267900.170899998</v>
      </c>
      <c r="I483" s="2">
        <v>4</v>
      </c>
      <c r="J483" s="2">
        <v>2</v>
      </c>
      <c r="K483" s="2">
        <v>0</v>
      </c>
      <c r="L483" s="2">
        <v>0</v>
      </c>
      <c r="M483" s="3">
        <v>19670.19921875</v>
      </c>
      <c r="N483" s="2">
        <f>_xlfn.XLOOKUP(C483,Shellfish_Presence!$E$3:$E$1333,Shellfish_Presence!$G$3:$G$1333,,0,)</f>
        <v>1</v>
      </c>
      <c r="O483" s="3">
        <v>0</v>
      </c>
      <c r="P483" s="3">
        <v>0</v>
      </c>
      <c r="Q483" s="2">
        <v>2</v>
      </c>
      <c r="R483" s="3">
        <v>1</v>
      </c>
      <c r="S483" s="3">
        <v>0</v>
      </c>
      <c r="T483" s="3">
        <v>14323.099609375</v>
      </c>
      <c r="U483" s="3">
        <v>0</v>
      </c>
      <c r="V483" s="2">
        <v>58</v>
      </c>
      <c r="W483" s="3">
        <f t="shared" si="14"/>
        <v>4.049402823536663E-3</v>
      </c>
      <c r="X483">
        <f t="shared" si="15"/>
        <v>0</v>
      </c>
      <c r="Y483">
        <f>IFERROR(INDEX('Parcel Year'!$N$3:$N$1175,MATCH(KC_SPS_SubbasinAttributes!C483,'Parcel Year'!$M$3:$M$1175,0)),0)</f>
        <v>0.39193698763847351</v>
      </c>
      <c r="Z483">
        <f>INDEX(Imperviousness!$B$2:$B$1332,MATCH(KC_SPS_SubbasinAttributes!C483,Imperviousness!$A$2:$A$1332,0))</f>
        <v>2.1999999999999999E-2</v>
      </c>
      <c r="AA483">
        <f>INDEX('Flow Duration Index'!$B$2:$B$1332,MATCH(KC_SPS_SubbasinAttributes!C483,'Flow Duration Index'!$A$2:$A$1332,0))</f>
        <v>2.4279999999999999</v>
      </c>
      <c r="AB483">
        <f>INDEX(Opportunity_Index!$G$2:$G$1333,MATCH(KC_SPS_SubbasinAttributes!C483,Opportunity_Index!$F$2:$F$1333,0))</f>
        <v>0.16220000000000001</v>
      </c>
      <c r="AC483">
        <f>INDEX(Traffic!$B$2:$B$1332,MATCH(KC_SPS_SubbasinAttributes!C483,Traffic!$A$2:$A$1332,0))</f>
        <v>307.89</v>
      </c>
      <c r="AD483">
        <f>INDEX(EquityScore!$F$3:$F$1334,MATCH(KC_SPS_SubbasinAttributes!C483,EquityScore!$E$3:$E$1334,0))</f>
        <v>1.6666666699999999</v>
      </c>
      <c r="AE483">
        <f>IFERROR(INDEX(PavementCondition!$E$2:$E$669,MATCH(KC_SPS_SubbasinAttributes!C483,PavementCondition!$D$2:$D$669,0)),"N/A")</f>
        <v>41</v>
      </c>
      <c r="AF483">
        <f>INDEX(SpawnerMortality!$E$2:$E$1331,MATCH(KC_SPS_SubbasinAttributes!C483,SpawnerMortality!$D$2:$D$1331,0))</f>
        <v>0.15335653099999999</v>
      </c>
      <c r="AG483" s="25">
        <f>IFERROR(_xlfn.XLOOKUP($C483,WQBE_Loading!$C$4:$C$3072,WQBE_Loading!G$4:G$3072,,0,),"")</f>
        <v>0.1643999345293605</v>
      </c>
      <c r="AH483" s="25">
        <f>IFERROR(_xlfn.XLOOKUP($C483,WQBE_Loading!$C$4:$C$3072,WQBE_Loading!H$4:H$3072,,0,),"")</f>
        <v>0.839836485444313</v>
      </c>
      <c r="AI483" s="25">
        <f>IFERROR(_xlfn.XLOOKUP($C483,WQBE_Loading!$C$4:$C$3072,WQBE_Loading!I$4:I$3072,,0,),"")</f>
        <v>46.4245942891787</v>
      </c>
      <c r="AJ483" s="25">
        <f>IFERROR(_xlfn.XLOOKUP($C483,WQBE_Loading!$C$4:$C$3072,WQBE_Loading!J$4:J$3072,,0,),"")</f>
        <v>3.460368584362115</v>
      </c>
      <c r="AK483" s="25">
        <f>IFERROR(_xlfn.XLOOKUP($C483,WQBE_Loading!$C$4:$C$3072,WQBE_Loading!K$4:K$3072,,0,),"")</f>
        <v>1176.4752873382849</v>
      </c>
      <c r="AL483" s="25">
        <f>IFERROR(_xlfn.XLOOKUP($C483,WQBE_Loading!$C$4:$C$3072,WQBE_Loading!L$4:L$3072,,0,),"")</f>
        <v>3.3176616812041597E-4</v>
      </c>
      <c r="AM483" s="25">
        <f>IFERROR(_xlfn.XLOOKUP($C483,WQBE_Loading!$C$4:$C$3072,WQBE_Loading!M$4:M$3072,,0,),"")</f>
        <v>4.0516474221663545E-6</v>
      </c>
      <c r="AN483" s="25">
        <f>IFERROR(_xlfn.XLOOKUP($C483,WQBE_Loading!$C$4:$C$3072,WQBE_Loading!N$4:N$3072,,0,),"")</f>
        <v>1.3208942739331949E-2</v>
      </c>
      <c r="AO483" s="25">
        <f>IFERROR(_xlfn.XLOOKUP($C483,WQBE_Loading!$C$4:$C$3072,WQBE_Loading!O$4:O$3072,,0,),"")</f>
        <v>5.3109424730698948E-2</v>
      </c>
      <c r="AP483" s="25">
        <f>IFERROR(_xlfn.XLOOKUP($C483,WQBE_Loading!$C$4:$C$3072,WQBE_Loading!P$4:P$3072,,0,),"")</f>
        <v>7.8097806274676052E-2</v>
      </c>
      <c r="AQ483" s="13">
        <f>IFERROR(_xlfn.XLOOKUP($C483,WQBE_Loading!$C$4:$C$3072,WQBE_Loading!Q$4:Q$3072,,0,),"")</f>
        <v>2840355.6518313698</v>
      </c>
      <c r="AR483">
        <f>_xlfn.XLOOKUP(C483,UrbanHeat!$A$2:$A$1333,UrbanHeat!$B$2:$B$1333,,0,)</f>
        <v>12.041</v>
      </c>
      <c r="AS483" s="25">
        <f>_xlfn.XLOOKUP($C483,TNC_Loading!$A$2:$A$1332,TNC_Loading!B$2:B$1332,,0,)</f>
        <v>2.7919999999999998</v>
      </c>
      <c r="AT483" s="25">
        <f>_xlfn.XLOOKUP($C483,TNC_Loading!$A$2:$A$1332,TNC_Loading!C$2:C$1332,,0,)</f>
        <v>0.121</v>
      </c>
      <c r="AU483" s="25">
        <f>_xlfn.XLOOKUP($C483,TNC_Loading!$A$2:$A$1332,TNC_Loading!D$2:D$1332,,0,)</f>
        <v>5.1790000000000003</v>
      </c>
      <c r="AV483" s="25">
        <f>_xlfn.XLOOKUP($C483,TNC_Loading!$A$2:$A$1332,TNC_Loading!E$2:E$1332,,0,)</f>
        <v>2.4950000000000001</v>
      </c>
      <c r="AW483" s="25">
        <f>_xlfn.XLOOKUP($C483,TNC_Loading!$A$2:$A$1332,TNC_Loading!F$2:F$1332,,0,)</f>
        <v>52.430999999999997</v>
      </c>
      <c r="AX483">
        <f>_xlfn.XLOOKUP(C483,BIBI!$D$2:$D$1332,BIBI!$F$2:$F$1332,,0,)</f>
        <v>0</v>
      </c>
      <c r="AY483">
        <f>_xlfn.XLOOKUP(C483,FacilityCounts!$A$3:$A$1333,FacilityCounts!$B$3:$B$1333,,0,)</f>
        <v>0</v>
      </c>
      <c r="AZ483">
        <f>_xlfn.XLOOKUP(C483,FacilityCounts!$D$3:$D$1333,FacilityCounts!$E$3:$E$1333,,0,)</f>
        <v>0</v>
      </c>
      <c r="BA483">
        <f>_xlfn.XLOOKUP(C483,FacilityCounts!$G$3:$G$1333,FacilityCounts!$H$3:$H$1333,,0,)</f>
        <v>0</v>
      </c>
      <c r="BB483">
        <f>IFERROR(_xlfn.XLOOKUP(C483,'DA to P Sensitive Lakes'!$P$2:$P$44,'DA to P Sensitive Lakes'!$Q$2:$Q$44,,0,),0)</f>
        <v>0</v>
      </c>
      <c r="BC483" s="25">
        <f>_xlfn.XLOOKUP(C483,'Historic Runoff (mm)'!$A$2:$A$1332,'Historic Runoff (mm)'!$B$2:$B$1332,,0,)</f>
        <v>272.60500000000002</v>
      </c>
      <c r="BD483">
        <f>_xlfn.XLOOKUP(C483,DrainageComplaint!$A$2:$A$1332,DrainageComplaint!$B$2:$B$1332,,0,)</f>
        <v>1</v>
      </c>
      <c r="BE483">
        <f>_xlfn.XLOOKUP(C483,PAD_Area!$G$2:$G$1332,PAD_Area!$H$2:$H$1332,,0,)</f>
        <v>0</v>
      </c>
    </row>
    <row r="484" spans="1:57" x14ac:dyDescent="0.2">
      <c r="A484" s="2">
        <v>481</v>
      </c>
      <c r="B484" s="2">
        <v>482</v>
      </c>
      <c r="C484" s="20">
        <v>1100510</v>
      </c>
      <c r="D484" s="3" t="s">
        <v>485</v>
      </c>
      <c r="E484" s="3" t="s">
        <v>148</v>
      </c>
      <c r="F484" s="3">
        <v>803.245</v>
      </c>
      <c r="G484" s="3">
        <v>43779.999710099997</v>
      </c>
      <c r="H484" s="3">
        <v>34989200.374300003</v>
      </c>
      <c r="I484" s="2">
        <v>3</v>
      </c>
      <c r="J484" s="2">
        <v>2</v>
      </c>
      <c r="K484" s="2">
        <v>2</v>
      </c>
      <c r="L484" s="2">
        <v>2</v>
      </c>
      <c r="M484" s="3">
        <v>22909.400390625</v>
      </c>
      <c r="N484" s="2">
        <f>_xlfn.XLOOKUP(C484,Shellfish_Presence!$E$3:$E$1333,Shellfish_Presence!$G$3:$G$1333,,0,)</f>
        <v>1</v>
      </c>
      <c r="O484" s="3">
        <v>0</v>
      </c>
      <c r="P484" s="3">
        <v>0</v>
      </c>
      <c r="Q484" s="2">
        <v>2</v>
      </c>
      <c r="R484" s="3">
        <v>1</v>
      </c>
      <c r="S484" s="3">
        <v>0</v>
      </c>
      <c r="T484" s="3">
        <v>9456.8603515625</v>
      </c>
      <c r="U484" s="3">
        <v>0</v>
      </c>
      <c r="V484" s="2">
        <v>13</v>
      </c>
      <c r="W484" s="3">
        <f t="shared" si="14"/>
        <v>1.3746634207041123E-3</v>
      </c>
      <c r="X484">
        <f t="shared" si="15"/>
        <v>0</v>
      </c>
      <c r="Y484">
        <f>IFERROR(INDEX('Parcel Year'!$N$3:$N$1175,MATCH(KC_SPS_SubbasinAttributes!C484,'Parcel Year'!$M$3:$M$1175,0)),0)</f>
        <v>0.18344199657440186</v>
      </c>
      <c r="Z484">
        <f>INDEX(Imperviousness!$B$2:$B$1332,MATCH(KC_SPS_SubbasinAttributes!C484,Imperviousness!$A$2:$A$1332,0))</f>
        <v>3.0000000000000001E-3</v>
      </c>
      <c r="AA484">
        <f>INDEX('Flow Duration Index'!$B$2:$B$1332,MATCH(KC_SPS_SubbasinAttributes!C484,'Flow Duration Index'!$A$2:$A$1332,0))</f>
        <v>1.95</v>
      </c>
      <c r="AB484">
        <f>INDEX(Opportunity_Index!$G$2:$G$1333,MATCH(KC_SPS_SubbasinAttributes!C484,Opportunity_Index!$F$2:$F$1333,0))</f>
        <v>0.18090000000000001</v>
      </c>
      <c r="AC484">
        <f>INDEX(Traffic!$B$2:$B$1332,MATCH(KC_SPS_SubbasinAttributes!C484,Traffic!$A$2:$A$1332,0))</f>
        <v>197.559</v>
      </c>
      <c r="AD484">
        <f>INDEX(EquityScore!$F$3:$F$1334,MATCH(KC_SPS_SubbasinAttributes!C484,EquityScore!$E$3:$E$1334,0))</f>
        <v>1.8333333349999998</v>
      </c>
      <c r="AE484">
        <f>IFERROR(INDEX(PavementCondition!$E$2:$E$669,MATCH(KC_SPS_SubbasinAttributes!C484,PavementCondition!$D$2:$D$669,0)),"N/A")</f>
        <v>0</v>
      </c>
      <c r="AF484">
        <f>INDEX(SpawnerMortality!$E$2:$E$1331,MATCH(KC_SPS_SubbasinAttributes!C484,SpawnerMortality!$D$2:$D$1331,0))</f>
        <v>0.15335653099999999</v>
      </c>
      <c r="AG484" s="25">
        <f>IFERROR(_xlfn.XLOOKUP($C484,WQBE_Loading!$C$4:$C$3072,WQBE_Loading!G$4:G$3072,,0,),"")</f>
        <v>0.72262749815093896</v>
      </c>
      <c r="AH484" s="25">
        <f>IFERROR(_xlfn.XLOOKUP($C484,WQBE_Loading!$C$4:$C$3072,WQBE_Loading!H$4:H$3072,,0,),"")</f>
        <v>3.8202443246953699</v>
      </c>
      <c r="AI484" s="25">
        <f>IFERROR(_xlfn.XLOOKUP($C484,WQBE_Loading!$C$4:$C$3072,WQBE_Loading!I$4:I$3072,,0,),"")</f>
        <v>58.619249083635253</v>
      </c>
      <c r="AJ484" s="25">
        <f>IFERROR(_xlfn.XLOOKUP($C484,WQBE_Loading!$C$4:$C$3072,WQBE_Loading!J$4:J$3072,,0,),"")</f>
        <v>5.4340716831413847</v>
      </c>
      <c r="AK484" s="25">
        <f>IFERROR(_xlfn.XLOOKUP($C484,WQBE_Loading!$C$4:$C$3072,WQBE_Loading!K$4:K$3072,,0,),"")</f>
        <v>2540.307773017475</v>
      </c>
      <c r="AL484" s="25">
        <f>IFERROR(_xlfn.XLOOKUP($C484,WQBE_Loading!$C$4:$C$3072,WQBE_Loading!L$4:L$3072,,0,),"")</f>
        <v>1.1143594988630452E-3</v>
      </c>
      <c r="AM484" s="25">
        <f>IFERROR(_xlfn.XLOOKUP($C484,WQBE_Loading!$C$4:$C$3072,WQBE_Loading!M$4:M$3072,,0,),"")</f>
        <v>1.3483602143764001E-4</v>
      </c>
      <c r="AN484" s="25">
        <f>IFERROR(_xlfn.XLOOKUP($C484,WQBE_Loading!$C$4:$C$3072,WQBE_Loading!N$4:N$3072,,0,),"")</f>
        <v>3.0616342206917953E-2</v>
      </c>
      <c r="AO484" s="25">
        <f>IFERROR(_xlfn.XLOOKUP($C484,WQBE_Loading!$C$4:$C$3072,WQBE_Loading!O$4:O$3072,,0,),"")</f>
        <v>0.14572138082955149</v>
      </c>
      <c r="AP484" s="25">
        <f>IFERROR(_xlfn.XLOOKUP($C484,WQBE_Loading!$C$4:$C$3072,WQBE_Loading!P$4:P$3072,,0,),"")</f>
        <v>0.22043554824584299</v>
      </c>
      <c r="AQ484" s="13">
        <f>IFERROR(_xlfn.XLOOKUP($C484,WQBE_Loading!$C$4:$C$3072,WQBE_Loading!Q$4:Q$3072,,0,),"")</f>
        <v>3544220.7756208801</v>
      </c>
      <c r="AR484">
        <f>_xlfn.XLOOKUP(C484,UrbanHeat!$A$2:$A$1333,UrbanHeat!$B$2:$B$1333,,0,)</f>
        <v>11.744999999999999</v>
      </c>
      <c r="AS484" s="25">
        <f>_xlfn.XLOOKUP($C484,TNC_Loading!$A$2:$A$1332,TNC_Loading!B$2:B$1332,,0,)</f>
        <v>0.92</v>
      </c>
      <c r="AT484" s="25">
        <f>_xlfn.XLOOKUP($C484,TNC_Loading!$A$2:$A$1332,TNC_Loading!C$2:C$1332,,0,)</f>
        <v>2.8000000000000001E-2</v>
      </c>
      <c r="AU484" s="25">
        <f>_xlfn.XLOOKUP($C484,TNC_Loading!$A$2:$A$1332,TNC_Loading!D$2:D$1332,,0,)</f>
        <v>1.125</v>
      </c>
      <c r="AV484" s="25">
        <f>_xlfn.XLOOKUP($C484,TNC_Loading!$A$2:$A$1332,TNC_Loading!E$2:E$1332,,0,)</f>
        <v>0.70599999999999996</v>
      </c>
      <c r="AW484" s="25">
        <f>_xlfn.XLOOKUP($C484,TNC_Loading!$A$2:$A$1332,TNC_Loading!F$2:F$1332,,0,)</f>
        <v>16.824999999999999</v>
      </c>
      <c r="AX484">
        <f>_xlfn.XLOOKUP(C484,BIBI!$D$2:$D$1332,BIBI!$F$2:$F$1332,,0,)</f>
        <v>0</v>
      </c>
      <c r="AY484">
        <f>_xlfn.XLOOKUP(C484,FacilityCounts!$A$3:$A$1333,FacilityCounts!$B$3:$B$1333,,0,)</f>
        <v>1</v>
      </c>
      <c r="AZ484">
        <f>_xlfn.XLOOKUP(C484,FacilityCounts!$D$3:$D$1333,FacilityCounts!$E$3:$E$1333,,0,)</f>
        <v>0</v>
      </c>
      <c r="BA484">
        <f>_xlfn.XLOOKUP(C484,FacilityCounts!$G$3:$G$1333,FacilityCounts!$H$3:$H$1333,,0,)</f>
        <v>0</v>
      </c>
      <c r="BB484">
        <f>IFERROR(_xlfn.XLOOKUP(C484,'DA to P Sensitive Lakes'!$P$2:$P$44,'DA to P Sensitive Lakes'!$Q$2:$Q$44,,0,),0)</f>
        <v>0</v>
      </c>
      <c r="BC484" s="25">
        <f>_xlfn.XLOOKUP(C484,'Historic Runoff (mm)'!$A$2:$A$1332,'Historic Runoff (mm)'!$B$2:$B$1332,,0,)</f>
        <v>116.988</v>
      </c>
      <c r="BD484">
        <f>_xlfn.XLOOKUP(C484,DrainageComplaint!$A$2:$A$1332,DrainageComplaint!$B$2:$B$1332,,0,)</f>
        <v>0</v>
      </c>
      <c r="BE484">
        <f>_xlfn.XLOOKUP(C484,PAD_Area!$G$2:$G$1332,PAD_Area!$H$2:$H$1332,,0,)</f>
        <v>0</v>
      </c>
    </row>
    <row r="485" spans="1:57" x14ac:dyDescent="0.2">
      <c r="A485" s="2">
        <v>482</v>
      </c>
      <c r="B485" s="2">
        <v>483</v>
      </c>
      <c r="C485" s="20">
        <v>1100520</v>
      </c>
      <c r="D485" s="3" t="s">
        <v>486</v>
      </c>
      <c r="E485" s="3" t="s">
        <v>148</v>
      </c>
      <c r="F485" s="3">
        <v>1013.147</v>
      </c>
      <c r="G485" s="3">
        <v>44639.996677800002</v>
      </c>
      <c r="H485" s="3">
        <v>44132500.011600003</v>
      </c>
      <c r="I485" s="2">
        <v>3</v>
      </c>
      <c r="J485" s="2">
        <v>2</v>
      </c>
      <c r="K485" s="2">
        <v>2</v>
      </c>
      <c r="L485" s="2">
        <v>0</v>
      </c>
      <c r="M485" s="3">
        <v>18036.599609375</v>
      </c>
      <c r="N485" s="2">
        <f>_xlfn.XLOOKUP(C485,Shellfish_Presence!$E$3:$E$1333,Shellfish_Presence!$G$3:$G$1333,,0,)</f>
        <v>1</v>
      </c>
      <c r="O485" s="3">
        <v>0</v>
      </c>
      <c r="P485" s="3">
        <v>0</v>
      </c>
      <c r="Q485" s="2">
        <v>1</v>
      </c>
      <c r="R485" s="3">
        <v>1</v>
      </c>
      <c r="S485" s="3">
        <v>0</v>
      </c>
      <c r="T485" s="3">
        <v>19889.5</v>
      </c>
      <c r="U485" s="3">
        <v>0</v>
      </c>
      <c r="V485" s="2">
        <v>2</v>
      </c>
      <c r="W485" s="3">
        <f t="shared" si="14"/>
        <v>1.0055556952160688E-4</v>
      </c>
      <c r="X485">
        <f t="shared" si="15"/>
        <v>0</v>
      </c>
      <c r="Y485">
        <f>IFERROR(INDEX('Parcel Year'!$N$3:$N$1175,MATCH(KC_SPS_SubbasinAttributes!C485,'Parcel Year'!$M$3:$M$1175,0)),0)</f>
        <v>0.15368799865245819</v>
      </c>
      <c r="Z485">
        <f>INDEX(Imperviousness!$B$2:$B$1332,MATCH(KC_SPS_SubbasinAttributes!C485,Imperviousness!$A$2:$A$1332,0))</f>
        <v>2E-3</v>
      </c>
      <c r="AA485">
        <f>INDEX('Flow Duration Index'!$B$2:$B$1332,MATCH(KC_SPS_SubbasinAttributes!C485,'Flow Duration Index'!$A$2:$A$1332,0))</f>
        <v>2.9940000000000002</v>
      </c>
      <c r="AB485">
        <f>INDEX(Opportunity_Index!$G$2:$G$1333,MATCH(KC_SPS_SubbasinAttributes!C485,Opportunity_Index!$F$2:$F$1333,0))</f>
        <v>0.18090000000000001</v>
      </c>
      <c r="AC485">
        <f>INDEX(Traffic!$B$2:$B$1332,MATCH(KC_SPS_SubbasinAttributes!C485,Traffic!$A$2:$A$1332,0))</f>
        <v>159.322</v>
      </c>
      <c r="AD485">
        <f>INDEX(EquityScore!$F$3:$F$1334,MATCH(KC_SPS_SubbasinAttributes!C485,EquityScore!$E$3:$E$1334,0))</f>
        <v>1.8333333349999998</v>
      </c>
      <c r="AE485">
        <f>IFERROR(INDEX(PavementCondition!$E$2:$E$669,MATCH(KC_SPS_SubbasinAttributes!C485,PavementCondition!$D$2:$D$669,0)),"N/A")</f>
        <v>49</v>
      </c>
      <c r="AF485">
        <f>INDEX(SpawnerMortality!$E$2:$E$1331,MATCH(KC_SPS_SubbasinAttributes!C485,SpawnerMortality!$D$2:$D$1331,0))</f>
        <v>0.16463582399999999</v>
      </c>
      <c r="AG485" s="25">
        <f>IFERROR(_xlfn.XLOOKUP($C485,WQBE_Loading!$C$4:$C$3072,WQBE_Loading!G$4:G$3072,,0,),"")</f>
        <v>0.60665036846241294</v>
      </c>
      <c r="AH485" s="25">
        <f>IFERROR(_xlfn.XLOOKUP($C485,WQBE_Loading!$C$4:$C$3072,WQBE_Loading!H$4:H$3072,,0,),"")</f>
        <v>3.1605710784106549</v>
      </c>
      <c r="AI485" s="25">
        <f>IFERROR(_xlfn.XLOOKUP($C485,WQBE_Loading!$C$4:$C$3072,WQBE_Loading!I$4:I$3072,,0,),"")</f>
        <v>97.062657766980692</v>
      </c>
      <c r="AJ485" s="25">
        <f>IFERROR(_xlfn.XLOOKUP($C485,WQBE_Loading!$C$4:$C$3072,WQBE_Loading!J$4:J$3072,,0,),"")</f>
        <v>7.7533783641507004</v>
      </c>
      <c r="AK485" s="25">
        <f>IFERROR(_xlfn.XLOOKUP($C485,WQBE_Loading!$C$4:$C$3072,WQBE_Loading!K$4:K$3072,,0,),"")</f>
        <v>2820.5528516089698</v>
      </c>
      <c r="AL485" s="25">
        <f>IFERROR(_xlfn.XLOOKUP($C485,WQBE_Loading!$C$4:$C$3072,WQBE_Loading!L$4:L$3072,,0,),"")</f>
        <v>1.0078074647705271E-3</v>
      </c>
      <c r="AM485" s="25">
        <f>IFERROR(_xlfn.XLOOKUP($C485,WQBE_Loading!$C$4:$C$3072,WQBE_Loading!M$4:M$3072,,0,),"")</f>
        <v>8.2751933066888992E-5</v>
      </c>
      <c r="AN485" s="25">
        <f>IFERROR(_xlfn.XLOOKUP($C485,WQBE_Loading!$C$4:$C$3072,WQBE_Loading!N$4:N$3072,,0,),"")</f>
        <v>4.2974249933903905E-2</v>
      </c>
      <c r="AO485" s="25">
        <f>IFERROR(_xlfn.XLOOKUP($C485,WQBE_Loading!$C$4:$C$3072,WQBE_Loading!O$4:O$3072,,0,),"")</f>
        <v>0.147185743968545</v>
      </c>
      <c r="AP485" s="25">
        <f>IFERROR(_xlfn.XLOOKUP($C485,WQBE_Loading!$C$4:$C$3072,WQBE_Loading!P$4:P$3072,,0,),"")</f>
        <v>0.19675334292757901</v>
      </c>
      <c r="AQ485" s="13">
        <f>IFERROR(_xlfn.XLOOKUP($C485,WQBE_Loading!$C$4:$C$3072,WQBE_Loading!Q$4:Q$3072,,0,),"")</f>
        <v>4556671.0519082006</v>
      </c>
      <c r="AR485">
        <f>_xlfn.XLOOKUP(C485,UrbanHeat!$A$2:$A$1333,UrbanHeat!$B$2:$B$1333,,0,)</f>
        <v>10.603</v>
      </c>
      <c r="AS485" s="25">
        <f>_xlfn.XLOOKUP($C485,TNC_Loading!$A$2:$A$1332,TNC_Loading!B$2:B$1332,,0,)</f>
        <v>1.91</v>
      </c>
      <c r="AT485" s="25">
        <f>_xlfn.XLOOKUP($C485,TNC_Loading!$A$2:$A$1332,TNC_Loading!C$2:C$1332,,0,)</f>
        <v>5.2999999999999999E-2</v>
      </c>
      <c r="AU485" s="25">
        <f>_xlfn.XLOOKUP($C485,TNC_Loading!$A$2:$A$1332,TNC_Loading!D$2:D$1332,,0,)</f>
        <v>2.1339999999999999</v>
      </c>
      <c r="AV485" s="25">
        <f>_xlfn.XLOOKUP($C485,TNC_Loading!$A$2:$A$1332,TNC_Loading!E$2:E$1332,,0,)</f>
        <v>1.4590000000000001</v>
      </c>
      <c r="AW485" s="25">
        <f>_xlfn.XLOOKUP($C485,TNC_Loading!$A$2:$A$1332,TNC_Loading!F$2:F$1332,,0,)</f>
        <v>33.344000000000001</v>
      </c>
      <c r="AX485">
        <f>_xlfn.XLOOKUP(C485,BIBI!$D$2:$D$1332,BIBI!$F$2:$F$1332,,0,)</f>
        <v>0</v>
      </c>
      <c r="AY485">
        <f>_xlfn.XLOOKUP(C485,FacilityCounts!$A$3:$A$1333,FacilityCounts!$B$3:$B$1333,,0,)</f>
        <v>2</v>
      </c>
      <c r="AZ485">
        <f>_xlfn.XLOOKUP(C485,FacilityCounts!$D$3:$D$1333,FacilityCounts!$E$3:$E$1333,,0,)</f>
        <v>1</v>
      </c>
      <c r="BA485">
        <f>_xlfn.XLOOKUP(C485,FacilityCounts!$G$3:$G$1333,FacilityCounts!$H$3:$H$1333,,0,)</f>
        <v>0</v>
      </c>
      <c r="BB485">
        <f>IFERROR(_xlfn.XLOOKUP(C485,'DA to P Sensitive Lakes'!$P$2:$P$44,'DA to P Sensitive Lakes'!$Q$2:$Q$44,,0,),0)</f>
        <v>0</v>
      </c>
      <c r="BC485" s="25">
        <f>_xlfn.XLOOKUP(C485,'Historic Runoff (mm)'!$A$2:$A$1332,'Historic Runoff (mm)'!$B$2:$B$1332,,0,)</f>
        <v>88.076999999999998</v>
      </c>
      <c r="BD485">
        <f>_xlfn.XLOOKUP(C485,DrainageComplaint!$A$2:$A$1332,DrainageComplaint!$B$2:$B$1332,,0,)</f>
        <v>0</v>
      </c>
      <c r="BE485">
        <f>_xlfn.XLOOKUP(C485,PAD_Area!$G$2:$G$1332,PAD_Area!$H$2:$H$1332,,0,)</f>
        <v>0</v>
      </c>
    </row>
    <row r="486" spans="1:57" x14ac:dyDescent="0.2">
      <c r="A486" s="2">
        <v>483</v>
      </c>
      <c r="B486" s="2">
        <v>484</v>
      </c>
      <c r="C486" s="20">
        <v>1100530</v>
      </c>
      <c r="D486" s="3" t="s">
        <v>487</v>
      </c>
      <c r="E486" s="3" t="s">
        <v>148</v>
      </c>
      <c r="F486" s="3">
        <v>1044.912</v>
      </c>
      <c r="G486" s="3">
        <v>52500.001955200001</v>
      </c>
      <c r="H486" s="3">
        <v>45516199.670400001</v>
      </c>
      <c r="I486" s="2">
        <v>2</v>
      </c>
      <c r="J486" s="2">
        <v>2</v>
      </c>
      <c r="K486" s="2">
        <v>2</v>
      </c>
      <c r="L486" s="2">
        <v>1</v>
      </c>
      <c r="M486" s="3">
        <v>19501.599609375</v>
      </c>
      <c r="N486" s="2">
        <f>_xlfn.XLOOKUP(C486,Shellfish_Presence!$E$3:$E$1333,Shellfish_Presence!$G$3:$G$1333,,0,)</f>
        <v>1</v>
      </c>
      <c r="O486" s="3">
        <v>0</v>
      </c>
      <c r="P486" s="3">
        <v>0</v>
      </c>
      <c r="Q486" s="2">
        <v>1</v>
      </c>
      <c r="R486" s="3">
        <v>0.99999797344207764</v>
      </c>
      <c r="S486" s="3">
        <v>0</v>
      </c>
      <c r="T486" s="3">
        <v>2820.860107421875</v>
      </c>
      <c r="U486" s="3">
        <v>0</v>
      </c>
      <c r="V486" s="2">
        <v>3</v>
      </c>
      <c r="W486" s="3">
        <f t="shared" si="14"/>
        <v>1.0635054152833725E-3</v>
      </c>
      <c r="X486">
        <f t="shared" si="15"/>
        <v>0</v>
      </c>
      <c r="Y486">
        <f>IFERROR(INDEX('Parcel Year'!$N$3:$N$1175,MATCH(KC_SPS_SubbasinAttributes!C486,'Parcel Year'!$M$3:$M$1175,0)),0)</f>
        <v>9.1660402715206146E-2</v>
      </c>
      <c r="Z486">
        <f>INDEX(Imperviousness!$B$2:$B$1332,MATCH(KC_SPS_SubbasinAttributes!C486,Imperviousness!$A$2:$A$1332,0))</f>
        <v>1.2999999999999999E-2</v>
      </c>
      <c r="AA486">
        <f>INDEX('Flow Duration Index'!$B$2:$B$1332,MATCH(KC_SPS_SubbasinAttributes!C486,'Flow Duration Index'!$A$2:$A$1332,0))</f>
        <v>2.089</v>
      </c>
      <c r="AB486">
        <f>INDEX(Opportunity_Index!$G$2:$G$1333,MATCH(KC_SPS_SubbasinAttributes!C486,Opportunity_Index!$F$2:$F$1333,0))</f>
        <v>0.18090000000000001</v>
      </c>
      <c r="AC486">
        <f>INDEX(Traffic!$B$2:$B$1332,MATCH(KC_SPS_SubbasinAttributes!C486,Traffic!$A$2:$A$1332,0))</f>
        <v>1389.623</v>
      </c>
      <c r="AD486">
        <f>INDEX(EquityScore!$F$3:$F$1334,MATCH(KC_SPS_SubbasinAttributes!C486,EquityScore!$E$3:$E$1334,0))</f>
        <v>2</v>
      </c>
      <c r="AE486">
        <f>IFERROR(INDEX(PavementCondition!$E$2:$E$669,MATCH(KC_SPS_SubbasinAttributes!C486,PavementCondition!$D$2:$D$669,0)),"N/A")</f>
        <v>28</v>
      </c>
      <c r="AF486">
        <f>INDEX(SpawnerMortality!$E$2:$E$1331,MATCH(KC_SPS_SubbasinAttributes!C486,SpawnerMortality!$D$2:$D$1331,0))</f>
        <v>0.16463582399999999</v>
      </c>
      <c r="AG486" s="25">
        <f>IFERROR(_xlfn.XLOOKUP($C486,WQBE_Loading!$C$4:$C$3072,WQBE_Loading!G$4:G$3072,,0,),"")</f>
        <v>0.2062425509944695</v>
      </c>
      <c r="AH486" s="25">
        <f>IFERROR(_xlfn.XLOOKUP($C486,WQBE_Loading!$C$4:$C$3072,WQBE_Loading!H$4:H$3072,,0,),"")</f>
        <v>1.1888308700091299</v>
      </c>
      <c r="AI486" s="25">
        <f>IFERROR(_xlfn.XLOOKUP($C486,WQBE_Loading!$C$4:$C$3072,WQBE_Loading!I$4:I$3072,,0,),"")</f>
        <v>28.474047227049049</v>
      </c>
      <c r="AJ486" s="25">
        <f>IFERROR(_xlfn.XLOOKUP($C486,WQBE_Loading!$C$4:$C$3072,WQBE_Loading!J$4:J$3072,,0,),"")</f>
        <v>2.5206229579288451</v>
      </c>
      <c r="AK486" s="25">
        <f>IFERROR(_xlfn.XLOOKUP($C486,WQBE_Loading!$C$4:$C$3072,WQBE_Loading!K$4:K$3072,,0,),"")</f>
        <v>1049.1972431075201</v>
      </c>
      <c r="AL486" s="25">
        <f>IFERROR(_xlfn.XLOOKUP($C486,WQBE_Loading!$C$4:$C$3072,WQBE_Loading!L$4:L$3072,,0,),"")</f>
        <v>3.3980458120030048E-4</v>
      </c>
      <c r="AM486" s="25">
        <f>IFERROR(_xlfn.XLOOKUP($C486,WQBE_Loading!$C$4:$C$3072,WQBE_Loading!M$4:M$3072,,0,),"")</f>
        <v>2.9650314760003552E-5</v>
      </c>
      <c r="AN486" s="25">
        <f>IFERROR(_xlfn.XLOOKUP($C486,WQBE_Loading!$C$4:$C$3072,WQBE_Loading!N$4:N$3072,,0,),"")</f>
        <v>1.0206212632381844E-2</v>
      </c>
      <c r="AO486" s="25">
        <f>IFERROR(_xlfn.XLOOKUP($C486,WQBE_Loading!$C$4:$C$3072,WQBE_Loading!O$4:O$3072,,0,),"")</f>
        <v>4.7992602661795648E-2</v>
      </c>
      <c r="AP486" s="25">
        <f>IFERROR(_xlfn.XLOOKUP($C486,WQBE_Loading!$C$4:$C$3072,WQBE_Loading!P$4:P$3072,,0,),"")</f>
        <v>8.8820585225709556E-2</v>
      </c>
      <c r="AQ486" s="13">
        <f>IFERROR(_xlfn.XLOOKUP($C486,WQBE_Loading!$C$4:$C$3072,WQBE_Loading!Q$4:Q$3072,,0,),"")</f>
        <v>2491713.8546339101</v>
      </c>
      <c r="AR486">
        <f>_xlfn.XLOOKUP(C486,UrbanHeat!$A$2:$A$1333,UrbanHeat!$B$2:$B$1333,,0,)</f>
        <v>11.218999999999999</v>
      </c>
      <c r="AS486" s="25">
        <f>_xlfn.XLOOKUP($C486,TNC_Loading!$A$2:$A$1332,TNC_Loading!B$2:B$1332,,0,)</f>
        <v>1.2290000000000001</v>
      </c>
      <c r="AT486" s="25">
        <f>_xlfn.XLOOKUP($C486,TNC_Loading!$A$2:$A$1332,TNC_Loading!C$2:C$1332,,0,)</f>
        <v>3.3000000000000002E-2</v>
      </c>
      <c r="AU486" s="25">
        <f>_xlfn.XLOOKUP($C486,TNC_Loading!$A$2:$A$1332,TNC_Loading!D$2:D$1332,,0,)</f>
        <v>0.88</v>
      </c>
      <c r="AV486" s="25">
        <f>_xlfn.XLOOKUP($C486,TNC_Loading!$A$2:$A$1332,TNC_Loading!E$2:E$1332,,0,)</f>
        <v>0.871</v>
      </c>
      <c r="AW486" s="25">
        <f>_xlfn.XLOOKUP($C486,TNC_Loading!$A$2:$A$1332,TNC_Loading!F$2:F$1332,,0,)</f>
        <v>24.471</v>
      </c>
      <c r="AX486">
        <f>_xlfn.XLOOKUP(C486,BIBI!$D$2:$D$1332,BIBI!$F$2:$F$1332,,0,)</f>
        <v>0</v>
      </c>
      <c r="AY486">
        <f>_xlfn.XLOOKUP(C486,FacilityCounts!$A$3:$A$1333,FacilityCounts!$B$3:$B$1333,,0,)</f>
        <v>1</v>
      </c>
      <c r="AZ486">
        <f>_xlfn.XLOOKUP(C486,FacilityCounts!$D$3:$D$1333,FacilityCounts!$E$3:$E$1333,,0,)</f>
        <v>1</v>
      </c>
      <c r="BA486">
        <f>_xlfn.XLOOKUP(C486,FacilityCounts!$G$3:$G$1333,FacilityCounts!$H$3:$H$1333,,0,)</f>
        <v>0</v>
      </c>
      <c r="BB486">
        <f>IFERROR(_xlfn.XLOOKUP(C486,'DA to P Sensitive Lakes'!$P$2:$P$44,'DA to P Sensitive Lakes'!$Q$2:$Q$44,,0,),0)</f>
        <v>0</v>
      </c>
      <c r="BC486" s="25">
        <f>_xlfn.XLOOKUP(C486,'Historic Runoff (mm)'!$A$2:$A$1332,'Historic Runoff (mm)'!$B$2:$B$1332,,0,)</f>
        <v>102.38500000000001</v>
      </c>
      <c r="BD486">
        <f>_xlfn.XLOOKUP(C486,DrainageComplaint!$A$2:$A$1332,DrainageComplaint!$B$2:$B$1332,,0,)</f>
        <v>0</v>
      </c>
      <c r="BE486">
        <f>_xlfn.XLOOKUP(C486,PAD_Area!$G$2:$G$1332,PAD_Area!$H$2:$H$1332,,0,)</f>
        <v>0</v>
      </c>
    </row>
    <row r="487" spans="1:57" x14ac:dyDescent="0.2">
      <c r="A487" s="2">
        <v>484</v>
      </c>
      <c r="B487" s="2">
        <v>485</v>
      </c>
      <c r="C487" s="20">
        <v>1100540</v>
      </c>
      <c r="D487" s="3" t="s">
        <v>488</v>
      </c>
      <c r="E487" s="3" t="s">
        <v>148</v>
      </c>
      <c r="F487" s="3">
        <v>715.60900000000004</v>
      </c>
      <c r="G487" s="3">
        <v>39520.002981099999</v>
      </c>
      <c r="H487" s="3">
        <v>31171799.807300001</v>
      </c>
      <c r="I487" s="2">
        <v>2</v>
      </c>
      <c r="J487" s="2">
        <v>2</v>
      </c>
      <c r="K487" s="2">
        <v>2</v>
      </c>
      <c r="L487" s="2">
        <v>0</v>
      </c>
      <c r="M487" s="3">
        <v>18142</v>
      </c>
      <c r="N487" s="2">
        <f>_xlfn.XLOOKUP(C487,Shellfish_Presence!$E$3:$E$1333,Shellfish_Presence!$G$3:$G$1333,,0,)</f>
        <v>1</v>
      </c>
      <c r="O487" s="3">
        <v>0</v>
      </c>
      <c r="P487" s="3">
        <v>0</v>
      </c>
      <c r="Q487" s="2">
        <v>2</v>
      </c>
      <c r="R487" s="3">
        <v>1</v>
      </c>
      <c r="S487" s="3">
        <v>0</v>
      </c>
      <c r="T487" s="3">
        <v>3455.159912109375</v>
      </c>
      <c r="U487" s="3">
        <v>0</v>
      </c>
      <c r="V487" s="2">
        <v>0</v>
      </c>
      <c r="W487" s="3">
        <f t="shared" si="14"/>
        <v>0</v>
      </c>
      <c r="X487">
        <f t="shared" si="15"/>
        <v>0</v>
      </c>
      <c r="Y487">
        <f>IFERROR(INDEX('Parcel Year'!$N$3:$N$1175,MATCH(KC_SPS_SubbasinAttributes!C487,'Parcel Year'!$M$3:$M$1175,0)),0)</f>
        <v>5.2155000157654285E-3</v>
      </c>
      <c r="Z487">
        <f>INDEX(Imperviousness!$B$2:$B$1332,MATCH(KC_SPS_SubbasinAttributes!C487,Imperviousness!$A$2:$A$1332,0))</f>
        <v>1E-3</v>
      </c>
      <c r="AA487">
        <f>INDEX('Flow Duration Index'!$B$2:$B$1332,MATCH(KC_SPS_SubbasinAttributes!C487,'Flow Duration Index'!$A$2:$A$1332,0))</f>
        <v>1.7030000000000001</v>
      </c>
      <c r="AB487">
        <f>INDEX(Opportunity_Index!$G$2:$G$1333,MATCH(KC_SPS_SubbasinAttributes!C487,Opportunity_Index!$F$2:$F$1333,0))</f>
        <v>9.0450000000000003E-2</v>
      </c>
      <c r="AC487">
        <f>INDEX(Traffic!$B$2:$B$1332,MATCH(KC_SPS_SubbasinAttributes!C487,Traffic!$A$2:$A$1332,0))</f>
        <v>496.29700000000003</v>
      </c>
      <c r="AD487">
        <f>INDEX(EquityScore!$F$3:$F$1334,MATCH(KC_SPS_SubbasinAttributes!C487,EquityScore!$E$3:$E$1334,0))</f>
        <v>1.8333333349999998</v>
      </c>
      <c r="AE487">
        <f>IFERROR(INDEX(PavementCondition!$E$2:$E$669,MATCH(KC_SPS_SubbasinAttributes!C487,PavementCondition!$D$2:$D$669,0)),"N/A")</f>
        <v>0</v>
      </c>
      <c r="AF487">
        <f>INDEX(SpawnerMortality!$E$2:$E$1331,MATCH(KC_SPS_SubbasinAttributes!C487,SpawnerMortality!$D$2:$D$1331,0))</f>
        <v>0.144418245</v>
      </c>
      <c r="AG487" s="25">
        <f>IFERROR(_xlfn.XLOOKUP($C487,WQBE_Loading!$C$4:$C$3072,WQBE_Loading!G$4:G$3072,,0,),"")</f>
        <v>4.1698446300838451E-2</v>
      </c>
      <c r="AH487" s="25">
        <f>IFERROR(_xlfn.XLOOKUP($C487,WQBE_Loading!$C$4:$C$3072,WQBE_Loading!H$4:H$3072,,0,),"")</f>
        <v>0.2219188361183855</v>
      </c>
      <c r="AI487" s="25">
        <f>IFERROR(_xlfn.XLOOKUP($C487,WQBE_Loading!$C$4:$C$3072,WQBE_Loading!I$4:I$3072,,0,),"")</f>
        <v>6.3891708206378954</v>
      </c>
      <c r="AJ487" s="25">
        <f>IFERROR(_xlfn.XLOOKUP($C487,WQBE_Loading!$C$4:$C$3072,WQBE_Loading!J$4:J$3072,,0,),"")</f>
        <v>0.54865854401213143</v>
      </c>
      <c r="AK487" s="25">
        <f>IFERROR(_xlfn.XLOOKUP($C487,WQBE_Loading!$C$4:$C$3072,WQBE_Loading!K$4:K$3072,,0,),"")</f>
        <v>420.3333955600375</v>
      </c>
      <c r="AL487" s="25">
        <f>IFERROR(_xlfn.XLOOKUP($C487,WQBE_Loading!$C$4:$C$3072,WQBE_Loading!L$4:L$3072,,0,),"")</f>
        <v>1.29037682590052E-4</v>
      </c>
      <c r="AM487" s="25">
        <f>IFERROR(_xlfn.XLOOKUP($C487,WQBE_Loading!$C$4:$C$3072,WQBE_Loading!M$4:M$3072,,0,),"")</f>
        <v>5.6220778029149757E-6</v>
      </c>
      <c r="AN487" s="25">
        <f>IFERROR(_xlfn.XLOOKUP($C487,WQBE_Loading!$C$4:$C$3072,WQBE_Loading!N$4:N$3072,,0,),"")</f>
        <v>3.7316464013445547E-3</v>
      </c>
      <c r="AO487" s="25">
        <f>IFERROR(_xlfn.XLOOKUP($C487,WQBE_Loading!$C$4:$C$3072,WQBE_Loading!O$4:O$3072,,0,),"")</f>
        <v>2.049515079529525E-2</v>
      </c>
      <c r="AP487" s="25">
        <f>IFERROR(_xlfn.XLOOKUP($C487,WQBE_Loading!$C$4:$C$3072,WQBE_Loading!P$4:P$3072,,0,),"")</f>
        <v>1.7133907698861601E-2</v>
      </c>
      <c r="AQ487" s="13">
        <f>IFERROR(_xlfn.XLOOKUP($C487,WQBE_Loading!$C$4:$C$3072,WQBE_Loading!Q$4:Q$3072,,0,),"")</f>
        <v>2069060.6902381899</v>
      </c>
      <c r="AR487">
        <f>_xlfn.XLOOKUP(C487,UrbanHeat!$A$2:$A$1333,UrbanHeat!$B$2:$B$1333,,0,)</f>
        <v>10.842000000000001</v>
      </c>
      <c r="AS487" s="25">
        <f>_xlfn.XLOOKUP($C487,TNC_Loading!$A$2:$A$1332,TNC_Loading!B$2:B$1332,,0,)</f>
        <v>0.92600000000000005</v>
      </c>
      <c r="AT487" s="25">
        <f>_xlfn.XLOOKUP($C487,TNC_Loading!$A$2:$A$1332,TNC_Loading!C$2:C$1332,,0,)</f>
        <v>0.02</v>
      </c>
      <c r="AU487" s="25">
        <f>_xlfn.XLOOKUP($C487,TNC_Loading!$A$2:$A$1332,TNC_Loading!D$2:D$1332,,0,)</f>
        <v>0.35199999999999998</v>
      </c>
      <c r="AV487" s="25">
        <f>_xlfn.XLOOKUP($C487,TNC_Loading!$A$2:$A$1332,TNC_Loading!E$2:E$1332,,0,)</f>
        <v>0.58399999999999996</v>
      </c>
      <c r="AW487" s="25">
        <f>_xlfn.XLOOKUP($C487,TNC_Loading!$A$2:$A$1332,TNC_Loading!F$2:F$1332,,0,)</f>
        <v>16.898</v>
      </c>
      <c r="AX487">
        <f>_xlfn.XLOOKUP(C487,BIBI!$D$2:$D$1332,BIBI!$F$2:$F$1332,,0,)</f>
        <v>0</v>
      </c>
      <c r="AY487">
        <f>_xlfn.XLOOKUP(C487,FacilityCounts!$A$3:$A$1333,FacilityCounts!$B$3:$B$1333,,0,)</f>
        <v>1</v>
      </c>
      <c r="AZ487">
        <f>_xlfn.XLOOKUP(C487,FacilityCounts!$D$3:$D$1333,FacilityCounts!$E$3:$E$1333,,0,)</f>
        <v>1</v>
      </c>
      <c r="BA487">
        <f>_xlfn.XLOOKUP(C487,FacilityCounts!$G$3:$G$1333,FacilityCounts!$H$3:$H$1333,,0,)</f>
        <v>0</v>
      </c>
      <c r="BB487">
        <f>IFERROR(_xlfn.XLOOKUP(C487,'DA to P Sensitive Lakes'!$P$2:$P$44,'DA to P Sensitive Lakes'!$Q$2:$Q$44,,0,),0)</f>
        <v>0</v>
      </c>
      <c r="BC487" s="25">
        <f>_xlfn.XLOOKUP(C487,'Historic Runoff (mm)'!$A$2:$A$1332,'Historic Runoff (mm)'!$B$2:$B$1332,,0,)</f>
        <v>94.073999999999998</v>
      </c>
      <c r="BD487">
        <f>_xlfn.XLOOKUP(C487,DrainageComplaint!$A$2:$A$1332,DrainageComplaint!$B$2:$B$1332,,0,)</f>
        <v>0</v>
      </c>
      <c r="BE487">
        <f>_xlfn.XLOOKUP(C487,PAD_Area!$G$2:$G$1332,PAD_Area!$H$2:$H$1332,,0,)</f>
        <v>0</v>
      </c>
    </row>
    <row r="488" spans="1:57" x14ac:dyDescent="0.2">
      <c r="A488" s="2">
        <v>485</v>
      </c>
      <c r="B488" s="2">
        <v>486</v>
      </c>
      <c r="C488" s="20">
        <v>1100550</v>
      </c>
      <c r="D488" s="3" t="s">
        <v>489</v>
      </c>
      <c r="E488" s="3" t="s">
        <v>148</v>
      </c>
      <c r="F488" s="3">
        <v>1471.0530000000001</v>
      </c>
      <c r="G488" s="3">
        <v>70499.999419700005</v>
      </c>
      <c r="H488" s="3">
        <v>64078800.206600003</v>
      </c>
      <c r="I488" s="2">
        <v>2</v>
      </c>
      <c r="J488" s="2">
        <v>1</v>
      </c>
      <c r="K488" s="2">
        <v>0</v>
      </c>
      <c r="L488" s="2">
        <v>1</v>
      </c>
      <c r="M488" s="3">
        <v>12025</v>
      </c>
      <c r="N488" s="2">
        <f>_xlfn.XLOOKUP(C488,Shellfish_Presence!$E$3:$E$1333,Shellfish_Presence!$G$3:$G$1333,,0,)</f>
        <v>1</v>
      </c>
      <c r="O488" s="3">
        <v>0</v>
      </c>
      <c r="P488" s="3">
        <v>0</v>
      </c>
      <c r="Q488" s="2">
        <v>1</v>
      </c>
      <c r="R488" s="3">
        <v>0.99999797344207764</v>
      </c>
      <c r="S488" s="3">
        <v>0</v>
      </c>
      <c r="T488" s="3">
        <v>16890.099609375</v>
      </c>
      <c r="U488" s="3">
        <v>109.00800323486328</v>
      </c>
      <c r="V488" s="2">
        <v>6</v>
      </c>
      <c r="W488" s="3">
        <f t="shared" si="14"/>
        <v>3.5523769182922087E-4</v>
      </c>
      <c r="X488">
        <f t="shared" si="15"/>
        <v>6.4539585766775123E-3</v>
      </c>
      <c r="Y488">
        <f>IFERROR(INDEX('Parcel Year'!$N$3:$N$1175,MATCH(KC_SPS_SubbasinAttributes!C488,'Parcel Year'!$M$3:$M$1175,0)),0)</f>
        <v>1.7954399809241295E-2</v>
      </c>
      <c r="Z488">
        <f>INDEX(Imperviousness!$B$2:$B$1332,MATCH(KC_SPS_SubbasinAttributes!C488,Imperviousness!$A$2:$A$1332,0))</f>
        <v>0</v>
      </c>
      <c r="AA488">
        <f>INDEX('Flow Duration Index'!$B$2:$B$1332,MATCH(KC_SPS_SubbasinAttributes!C488,'Flow Duration Index'!$A$2:$A$1332,0))</f>
        <v>1.9339999999999999</v>
      </c>
      <c r="AB488">
        <f>INDEX(Opportunity_Index!$G$2:$G$1333,MATCH(KC_SPS_SubbasinAttributes!C488,Opportunity_Index!$F$2:$F$1333,0))</f>
        <v>9.0450000000000003E-2</v>
      </c>
      <c r="AC488">
        <f>INDEX(Traffic!$B$2:$B$1332,MATCH(KC_SPS_SubbasinAttributes!C488,Traffic!$A$2:$A$1332,0))</f>
        <v>92.251999999999995</v>
      </c>
      <c r="AD488">
        <f>INDEX(EquityScore!$F$3:$F$1334,MATCH(KC_SPS_SubbasinAttributes!C488,EquityScore!$E$3:$E$1334,0))</f>
        <v>1.8333333349999998</v>
      </c>
      <c r="AE488">
        <f>IFERROR(INDEX(PavementCondition!$E$2:$E$669,MATCH(KC_SPS_SubbasinAttributes!C488,PavementCondition!$D$2:$D$669,0)),"N/A")</f>
        <v>88</v>
      </c>
      <c r="AF488">
        <f>INDEX(SpawnerMortality!$E$2:$E$1331,MATCH(KC_SPS_SubbasinAttributes!C488,SpawnerMortality!$D$2:$D$1331,0))</f>
        <v>8.9379365000000002E-2</v>
      </c>
      <c r="AG488" s="25">
        <f>IFERROR(_xlfn.XLOOKUP($C488,WQBE_Loading!$C$4:$C$3072,WQBE_Loading!G$4:G$3072,,0,),"")</f>
        <v>0.16912365440513849</v>
      </c>
      <c r="AH488" s="25">
        <f>IFERROR(_xlfn.XLOOKUP($C488,WQBE_Loading!$C$4:$C$3072,WQBE_Loading!H$4:H$3072,,0,),"")</f>
        <v>0.79918933851024099</v>
      </c>
      <c r="AI488" s="25">
        <f>IFERROR(_xlfn.XLOOKUP($C488,WQBE_Loading!$C$4:$C$3072,WQBE_Loading!I$4:I$3072,,0,),"")</f>
        <v>28.897474876643201</v>
      </c>
      <c r="AJ488" s="25">
        <f>IFERROR(_xlfn.XLOOKUP($C488,WQBE_Loading!$C$4:$C$3072,WQBE_Loading!J$4:J$3072,,0,),"")</f>
        <v>2.3432874413476652</v>
      </c>
      <c r="AK488" s="25">
        <f>IFERROR(_xlfn.XLOOKUP($C488,WQBE_Loading!$C$4:$C$3072,WQBE_Loading!K$4:K$3072,,0,),"")</f>
        <v>2453.1098623943699</v>
      </c>
      <c r="AL488" s="25">
        <f>IFERROR(_xlfn.XLOOKUP($C488,WQBE_Loading!$C$4:$C$3072,WQBE_Loading!L$4:L$3072,,0,),"")</f>
        <v>7.5898112567630155E-4</v>
      </c>
      <c r="AM488" s="25">
        <f>IFERROR(_xlfn.XLOOKUP($C488,WQBE_Loading!$C$4:$C$3072,WQBE_Loading!M$4:M$3072,,0,),"")</f>
        <v>2.3761797420788301E-5</v>
      </c>
      <c r="AN488" s="25">
        <f>IFERROR(_xlfn.XLOOKUP($C488,WQBE_Loading!$C$4:$C$3072,WQBE_Loading!N$4:N$3072,,0,),"")</f>
        <v>2.5255914417228652E-2</v>
      </c>
      <c r="AO488" s="25">
        <f>IFERROR(_xlfn.XLOOKUP($C488,WQBE_Loading!$C$4:$C$3072,WQBE_Loading!O$4:O$3072,,0,),"")</f>
        <v>0.12627212963741552</v>
      </c>
      <c r="AP488" s="25">
        <f>IFERROR(_xlfn.XLOOKUP($C488,WQBE_Loading!$C$4:$C$3072,WQBE_Loading!P$4:P$3072,,0,),"")</f>
        <v>5.90330788978157E-2</v>
      </c>
      <c r="AQ488" s="13">
        <f>IFERROR(_xlfn.XLOOKUP($C488,WQBE_Loading!$C$4:$C$3072,WQBE_Loading!Q$4:Q$3072,,0,),"")</f>
        <v>2847913.7627340751</v>
      </c>
      <c r="AR488">
        <f>_xlfn.XLOOKUP(C488,UrbanHeat!$A$2:$A$1333,UrbanHeat!$B$2:$B$1333,,0,)</f>
        <v>10.722</v>
      </c>
      <c r="AS488" s="25">
        <f>_xlfn.XLOOKUP($C488,TNC_Loading!$A$2:$A$1332,TNC_Loading!B$2:B$1332,,0,)</f>
        <v>1.2929999999999999</v>
      </c>
      <c r="AT488" s="25">
        <f>_xlfn.XLOOKUP($C488,TNC_Loading!$A$2:$A$1332,TNC_Loading!C$2:C$1332,,0,)</f>
        <v>2.5000000000000001E-2</v>
      </c>
      <c r="AU488" s="25">
        <f>_xlfn.XLOOKUP($C488,TNC_Loading!$A$2:$A$1332,TNC_Loading!D$2:D$1332,,0,)</f>
        <v>0.67400000000000004</v>
      </c>
      <c r="AV488" s="25">
        <f>_xlfn.XLOOKUP($C488,TNC_Loading!$A$2:$A$1332,TNC_Loading!E$2:E$1332,,0,)</f>
        <v>0.77600000000000002</v>
      </c>
      <c r="AW488" s="25">
        <f>_xlfn.XLOOKUP($C488,TNC_Loading!$A$2:$A$1332,TNC_Loading!F$2:F$1332,,0,)</f>
        <v>23.228000000000002</v>
      </c>
      <c r="AX488">
        <f>_xlfn.XLOOKUP(C488,BIBI!$D$2:$D$1332,BIBI!$F$2:$F$1332,,0,)</f>
        <v>0</v>
      </c>
      <c r="AY488">
        <f>_xlfn.XLOOKUP(C488,FacilityCounts!$A$3:$A$1333,FacilityCounts!$B$3:$B$1333,,0,)</f>
        <v>6</v>
      </c>
      <c r="AZ488">
        <f>_xlfn.XLOOKUP(C488,FacilityCounts!$D$3:$D$1333,FacilityCounts!$E$3:$E$1333,,0,)</f>
        <v>0</v>
      </c>
      <c r="BA488">
        <f>_xlfn.XLOOKUP(C488,FacilityCounts!$G$3:$G$1333,FacilityCounts!$H$3:$H$1333,,0,)</f>
        <v>0</v>
      </c>
      <c r="BB488">
        <f>IFERROR(_xlfn.XLOOKUP(C488,'DA to P Sensitive Lakes'!$P$2:$P$44,'DA to P Sensitive Lakes'!$Q$2:$Q$44,,0,),0)</f>
        <v>0</v>
      </c>
      <c r="BC488" s="25">
        <f>_xlfn.XLOOKUP(C488,'Historic Runoff (mm)'!$A$2:$A$1332,'Historic Runoff (mm)'!$B$2:$B$1332,,0,)</f>
        <v>131.208</v>
      </c>
      <c r="BD488">
        <f>_xlfn.XLOOKUP(C488,DrainageComplaint!$A$2:$A$1332,DrainageComplaint!$B$2:$B$1332,,0,)</f>
        <v>1</v>
      </c>
      <c r="BE488">
        <f>_xlfn.XLOOKUP(C488,PAD_Area!$G$2:$G$1332,PAD_Area!$H$2:$H$1332,,0,)</f>
        <v>0</v>
      </c>
    </row>
    <row r="489" spans="1:57" x14ac:dyDescent="0.2">
      <c r="A489" s="2">
        <v>486</v>
      </c>
      <c r="B489" s="2">
        <v>487</v>
      </c>
      <c r="C489" s="20">
        <v>1100560</v>
      </c>
      <c r="D489" s="3" t="s">
        <v>490</v>
      </c>
      <c r="E489" s="3" t="s">
        <v>148</v>
      </c>
      <c r="F489" s="3">
        <v>1812.9570000000001</v>
      </c>
      <c r="G489" s="3">
        <v>73157.010815100002</v>
      </c>
      <c r="H489" s="3">
        <v>78972071.2914</v>
      </c>
      <c r="I489" s="2">
        <v>2</v>
      </c>
      <c r="J489" s="2">
        <v>1</v>
      </c>
      <c r="K489" s="2">
        <v>0</v>
      </c>
      <c r="L489" s="2">
        <v>3</v>
      </c>
      <c r="M489" s="3">
        <v>31017.400390625</v>
      </c>
      <c r="N489" s="2">
        <f>_xlfn.XLOOKUP(C489,Shellfish_Presence!$E$3:$E$1333,Shellfish_Presence!$G$3:$G$1333,,0,)</f>
        <v>1</v>
      </c>
      <c r="O489" s="3">
        <v>0</v>
      </c>
      <c r="P489" s="3">
        <v>0</v>
      </c>
      <c r="Q489" s="2">
        <v>1</v>
      </c>
      <c r="R489" s="3">
        <v>1</v>
      </c>
      <c r="S489" s="3">
        <v>0</v>
      </c>
      <c r="T489" s="3">
        <v>11431.400390625</v>
      </c>
      <c r="U489" s="3">
        <v>791.50799560546875</v>
      </c>
      <c r="V489" s="2">
        <v>11</v>
      </c>
      <c r="W489" s="3">
        <f t="shared" si="14"/>
        <v>9.6226180731288219E-4</v>
      </c>
      <c r="X489">
        <f t="shared" si="15"/>
        <v>6.9239810395810467E-2</v>
      </c>
      <c r="Y489">
        <f>IFERROR(INDEX('Parcel Year'!$N$3:$N$1175,MATCH(KC_SPS_SubbasinAttributes!C489,'Parcel Year'!$M$3:$M$1175,0)),0)</f>
        <v>2.8519600629806519E-2</v>
      </c>
      <c r="Z489">
        <f>INDEX(Imperviousness!$B$2:$B$1332,MATCH(KC_SPS_SubbasinAttributes!C489,Imperviousness!$A$2:$A$1332,0))</f>
        <v>1E-3</v>
      </c>
      <c r="AA489">
        <f>INDEX('Flow Duration Index'!$B$2:$B$1332,MATCH(KC_SPS_SubbasinAttributes!C489,'Flow Duration Index'!$A$2:$A$1332,0))</f>
        <v>1.6890000000000001</v>
      </c>
      <c r="AB489">
        <f>INDEX(Opportunity_Index!$G$2:$G$1333,MATCH(KC_SPS_SubbasinAttributes!C489,Opportunity_Index!$F$2:$F$1333,0))</f>
        <v>9.0450000000000003E-2</v>
      </c>
      <c r="AC489">
        <f>INDEX(Traffic!$B$2:$B$1332,MATCH(KC_SPS_SubbasinAttributes!C489,Traffic!$A$2:$A$1332,0))</f>
        <v>222.33699999999999</v>
      </c>
      <c r="AD489">
        <f>INDEX(EquityScore!$F$3:$F$1334,MATCH(KC_SPS_SubbasinAttributes!C489,EquityScore!$E$3:$E$1334,0))</f>
        <v>1.8333333349999998</v>
      </c>
      <c r="AE489">
        <f>IFERROR(INDEX(PavementCondition!$E$2:$E$669,MATCH(KC_SPS_SubbasinAttributes!C489,PavementCondition!$D$2:$D$669,0)),"N/A")</f>
        <v>100</v>
      </c>
      <c r="AF489">
        <f>INDEX(SpawnerMortality!$E$2:$E$1331,MATCH(KC_SPS_SubbasinAttributes!C489,SpawnerMortality!$D$2:$D$1331,0))</f>
        <v>9.1357113000000004E-2</v>
      </c>
      <c r="AG489" s="25">
        <f>IFERROR(_xlfn.XLOOKUP($C489,WQBE_Loading!$C$4:$C$3072,WQBE_Loading!G$4:G$3072,,0,),"")</f>
        <v>0.59492907797563244</v>
      </c>
      <c r="AH489" s="25">
        <f>IFERROR(_xlfn.XLOOKUP($C489,WQBE_Loading!$C$4:$C$3072,WQBE_Loading!H$4:H$3072,,0,),"")</f>
        <v>2.9963110972508646</v>
      </c>
      <c r="AI489" s="25">
        <f>IFERROR(_xlfn.XLOOKUP($C489,WQBE_Loading!$C$4:$C$3072,WQBE_Loading!I$4:I$3072,,0,),"")</f>
        <v>88.406593979363691</v>
      </c>
      <c r="AJ489" s="25">
        <f>IFERROR(_xlfn.XLOOKUP($C489,WQBE_Loading!$C$4:$C$3072,WQBE_Loading!J$4:J$3072,,0,),"")</f>
        <v>7.1884917717862056</v>
      </c>
      <c r="AK489" s="25">
        <f>IFERROR(_xlfn.XLOOKUP($C489,WQBE_Loading!$C$4:$C$3072,WQBE_Loading!K$4:K$3072,,0,),"")</f>
        <v>5498.2657934879753</v>
      </c>
      <c r="AL489" s="25">
        <f>IFERROR(_xlfn.XLOOKUP($C489,WQBE_Loading!$C$4:$C$3072,WQBE_Loading!L$4:L$3072,,0,),"")</f>
        <v>1.7710130882527049E-3</v>
      </c>
      <c r="AM489" s="25">
        <f>IFERROR(_xlfn.XLOOKUP($C489,WQBE_Loading!$C$4:$C$3072,WQBE_Loading!M$4:M$3072,,0,),"")</f>
        <v>7.1624323255649899E-5</v>
      </c>
      <c r="AN489" s="25">
        <f>IFERROR(_xlfn.XLOOKUP($C489,WQBE_Loading!$C$4:$C$3072,WQBE_Loading!N$4:N$3072,,0,),"")</f>
        <v>5.5461664281757805E-2</v>
      </c>
      <c r="AO489" s="25">
        <f>IFERROR(_xlfn.XLOOKUP($C489,WQBE_Loading!$C$4:$C$3072,WQBE_Loading!O$4:O$3072,,0,),"")</f>
        <v>0.27840768341637251</v>
      </c>
      <c r="AP489" s="25">
        <f>IFERROR(_xlfn.XLOOKUP($C489,WQBE_Loading!$C$4:$C$3072,WQBE_Loading!P$4:P$3072,,0,),"")</f>
        <v>0.20608179515950048</v>
      </c>
      <c r="AQ489" s="13">
        <f>IFERROR(_xlfn.XLOOKUP($C489,WQBE_Loading!$C$4:$C$3072,WQBE_Loading!Q$4:Q$3072,,0,),"")</f>
        <v>7722058.7207165351</v>
      </c>
      <c r="AR489">
        <f>_xlfn.XLOOKUP(C489,UrbanHeat!$A$2:$A$1333,UrbanHeat!$B$2:$B$1333,,0,)</f>
        <v>10.548999999999999</v>
      </c>
      <c r="AS489" s="25">
        <f>_xlfn.XLOOKUP($C489,TNC_Loading!$A$2:$A$1332,TNC_Loading!B$2:B$1332,,0,)</f>
        <v>1.292</v>
      </c>
      <c r="AT489" s="25">
        <f>_xlfn.XLOOKUP($C489,TNC_Loading!$A$2:$A$1332,TNC_Loading!C$2:C$1332,,0,)</f>
        <v>2.4E-2</v>
      </c>
      <c r="AU489" s="25">
        <f>_xlfn.XLOOKUP($C489,TNC_Loading!$A$2:$A$1332,TNC_Loading!D$2:D$1332,,0,)</f>
        <v>0.52200000000000002</v>
      </c>
      <c r="AV489" s="25">
        <f>_xlfn.XLOOKUP($C489,TNC_Loading!$A$2:$A$1332,TNC_Loading!E$2:E$1332,,0,)</f>
        <v>0.76500000000000001</v>
      </c>
      <c r="AW489" s="25">
        <f>_xlfn.XLOOKUP($C489,TNC_Loading!$A$2:$A$1332,TNC_Loading!F$2:F$1332,,0,)</f>
        <v>23.294</v>
      </c>
      <c r="AX489">
        <f>_xlfn.XLOOKUP(C489,BIBI!$D$2:$D$1332,BIBI!$F$2:$F$1332,,0,)</f>
        <v>0</v>
      </c>
      <c r="AY489">
        <f>_xlfn.XLOOKUP(C489,FacilityCounts!$A$3:$A$1333,FacilityCounts!$B$3:$B$1333,,0,)</f>
        <v>0</v>
      </c>
      <c r="AZ489">
        <f>_xlfn.XLOOKUP(C489,FacilityCounts!$D$3:$D$1333,FacilityCounts!$E$3:$E$1333,,0,)</f>
        <v>0</v>
      </c>
      <c r="BA489">
        <f>_xlfn.XLOOKUP(C489,FacilityCounts!$G$3:$G$1333,FacilityCounts!$H$3:$H$1333,,0,)</f>
        <v>0</v>
      </c>
      <c r="BB489">
        <f>IFERROR(_xlfn.XLOOKUP(C489,'DA to P Sensitive Lakes'!$P$2:$P$44,'DA to P Sensitive Lakes'!$Q$2:$Q$44,,0,),0)</f>
        <v>0</v>
      </c>
      <c r="BC489" s="25">
        <f>_xlfn.XLOOKUP(C489,'Historic Runoff (mm)'!$A$2:$A$1332,'Historic Runoff (mm)'!$B$2:$B$1332,,0,)</f>
        <v>124.83499999999999</v>
      </c>
      <c r="BD489">
        <f>_xlfn.XLOOKUP(C489,DrainageComplaint!$A$2:$A$1332,DrainageComplaint!$B$2:$B$1332,,0,)</f>
        <v>0</v>
      </c>
      <c r="BE489">
        <f>_xlfn.XLOOKUP(C489,PAD_Area!$G$2:$G$1332,PAD_Area!$H$2:$H$1332,,0,)</f>
        <v>0</v>
      </c>
    </row>
    <row r="490" spans="1:57" x14ac:dyDescent="0.2">
      <c r="A490" s="2">
        <v>487</v>
      </c>
      <c r="B490" s="2">
        <v>488</v>
      </c>
      <c r="C490" s="20">
        <v>1100570</v>
      </c>
      <c r="D490" s="3" t="s">
        <v>491</v>
      </c>
      <c r="E490" s="3" t="s">
        <v>148</v>
      </c>
      <c r="F490" s="3">
        <v>1708.8510000000001</v>
      </c>
      <c r="G490" s="3">
        <v>72452.927465200002</v>
      </c>
      <c r="H490" s="3">
        <v>74437234.409700006</v>
      </c>
      <c r="I490" s="2">
        <v>2</v>
      </c>
      <c r="J490" s="2">
        <v>1</v>
      </c>
      <c r="K490" s="2">
        <v>0</v>
      </c>
      <c r="L490" s="2">
        <v>0</v>
      </c>
      <c r="M490" s="3">
        <v>23668.19921875</v>
      </c>
      <c r="N490" s="2">
        <f>_xlfn.XLOOKUP(C490,Shellfish_Presence!$E$3:$E$1333,Shellfish_Presence!$G$3:$G$1333,,0,)</f>
        <v>1</v>
      </c>
      <c r="O490" s="3">
        <v>0</v>
      </c>
      <c r="P490" s="3">
        <v>0</v>
      </c>
      <c r="Q490" s="2">
        <v>1</v>
      </c>
      <c r="R490" s="3">
        <v>0.99999898672103882</v>
      </c>
      <c r="S490" s="3">
        <v>0</v>
      </c>
      <c r="T490" s="3">
        <v>15881.900390625</v>
      </c>
      <c r="U490" s="3">
        <v>0</v>
      </c>
      <c r="V490" s="2">
        <v>15</v>
      </c>
      <c r="W490" s="3">
        <f t="shared" si="14"/>
        <v>9.4447135613911918E-4</v>
      </c>
      <c r="X490">
        <f t="shared" si="15"/>
        <v>0</v>
      </c>
      <c r="Y490">
        <f>IFERROR(INDEX('Parcel Year'!$N$3:$N$1175,MATCH(KC_SPS_SubbasinAttributes!C490,'Parcel Year'!$M$3:$M$1175,0)),0)</f>
        <v>6.2130600214004517E-2</v>
      </c>
      <c r="Z490">
        <f>INDEX(Imperviousness!$B$2:$B$1332,MATCH(KC_SPS_SubbasinAttributes!C490,Imperviousness!$A$2:$A$1332,0))</f>
        <v>6.0000000000000001E-3</v>
      </c>
      <c r="AA490">
        <f>INDEX('Flow Duration Index'!$B$2:$B$1332,MATCH(KC_SPS_SubbasinAttributes!C490,'Flow Duration Index'!$A$2:$A$1332,0))</f>
        <v>2.1150000000000002</v>
      </c>
      <c r="AB490">
        <f>INDEX(Opportunity_Index!$G$2:$G$1333,MATCH(KC_SPS_SubbasinAttributes!C490,Opportunity_Index!$F$2:$F$1333,0))</f>
        <v>9.0450000000000003E-2</v>
      </c>
      <c r="AC490">
        <f>INDEX(Traffic!$B$2:$B$1332,MATCH(KC_SPS_SubbasinAttributes!C490,Traffic!$A$2:$A$1332,0))</f>
        <v>255.32300000000001</v>
      </c>
      <c r="AD490">
        <f>INDEX(EquityScore!$F$3:$F$1334,MATCH(KC_SPS_SubbasinAttributes!C490,EquityScore!$E$3:$E$1334,0))</f>
        <v>1.8333333349999998</v>
      </c>
      <c r="AE490">
        <f>IFERROR(INDEX(PavementCondition!$E$2:$E$669,MATCH(KC_SPS_SubbasinAttributes!C490,PavementCondition!$D$2:$D$669,0)),"N/A")</f>
        <v>78.5</v>
      </c>
      <c r="AF490">
        <f>INDEX(SpawnerMortality!$E$2:$E$1331,MATCH(KC_SPS_SubbasinAttributes!C490,SpawnerMortality!$D$2:$D$1331,0))</f>
        <v>9.7194281999999993E-2</v>
      </c>
      <c r="AG490" s="25">
        <f>IFERROR(_xlfn.XLOOKUP($C490,WQBE_Loading!$C$4:$C$3072,WQBE_Loading!G$4:G$3072,,0,),"")</f>
        <v>0.38042048634367998</v>
      </c>
      <c r="AH490" s="25">
        <f>IFERROR(_xlfn.XLOOKUP($C490,WQBE_Loading!$C$4:$C$3072,WQBE_Loading!H$4:H$3072,,0,),"")</f>
        <v>1.889277307421195</v>
      </c>
      <c r="AI490" s="25">
        <f>IFERROR(_xlfn.XLOOKUP($C490,WQBE_Loading!$C$4:$C$3072,WQBE_Loading!I$4:I$3072,,0,),"")</f>
        <v>104.30918999991951</v>
      </c>
      <c r="AJ490" s="25">
        <f>IFERROR(_xlfn.XLOOKUP($C490,WQBE_Loading!$C$4:$C$3072,WQBE_Loading!J$4:J$3072,,0,),"")</f>
        <v>7.8127733466315501</v>
      </c>
      <c r="AK490" s="25">
        <f>IFERROR(_xlfn.XLOOKUP($C490,WQBE_Loading!$C$4:$C$3072,WQBE_Loading!K$4:K$3072,,0,),"")</f>
        <v>3998.2352051442103</v>
      </c>
      <c r="AL490" s="25">
        <f>IFERROR(_xlfn.XLOOKUP($C490,WQBE_Loading!$C$4:$C$3072,WQBE_Loading!L$4:L$3072,,0,),"")</f>
        <v>1.1566587291936049E-3</v>
      </c>
      <c r="AM490" s="25">
        <f>IFERROR(_xlfn.XLOOKUP($C490,WQBE_Loading!$C$4:$C$3072,WQBE_Loading!M$4:M$3072,,0,),"")</f>
        <v>2.0060256015179801E-5</v>
      </c>
      <c r="AN490" s="25">
        <f>IFERROR(_xlfn.XLOOKUP($C490,WQBE_Loading!$C$4:$C$3072,WQBE_Loading!N$4:N$3072,,0,),"")</f>
        <v>4.975719398306655E-2</v>
      </c>
      <c r="AO490" s="25">
        <f>IFERROR(_xlfn.XLOOKUP($C490,WQBE_Loading!$C$4:$C$3072,WQBE_Loading!O$4:O$3072,,0,),"")</f>
        <v>0.191937497450031</v>
      </c>
      <c r="AP490" s="25">
        <f>IFERROR(_xlfn.XLOOKUP($C490,WQBE_Loading!$C$4:$C$3072,WQBE_Loading!P$4:P$3072,,0,),"")</f>
        <v>0.15143576774669448</v>
      </c>
      <c r="AQ490" s="13">
        <f>IFERROR(_xlfn.XLOOKUP($C490,WQBE_Loading!$C$4:$C$3072,WQBE_Loading!Q$4:Q$3072,,0,),"")</f>
        <v>7256494.4553501643</v>
      </c>
      <c r="AR490">
        <f>_xlfn.XLOOKUP(C490,UrbanHeat!$A$2:$A$1333,UrbanHeat!$B$2:$B$1333,,0,)</f>
        <v>10.788</v>
      </c>
      <c r="AS490" s="25">
        <f>_xlfn.XLOOKUP($C490,TNC_Loading!$A$2:$A$1332,TNC_Loading!B$2:B$1332,,0,)</f>
        <v>1.641</v>
      </c>
      <c r="AT490" s="25">
        <f>_xlfn.XLOOKUP($C490,TNC_Loading!$A$2:$A$1332,TNC_Loading!C$2:C$1332,,0,)</f>
        <v>2.5000000000000001E-2</v>
      </c>
      <c r="AU490" s="25">
        <f>_xlfn.XLOOKUP($C490,TNC_Loading!$A$2:$A$1332,TNC_Loading!D$2:D$1332,,0,)</f>
        <v>0.84299999999999997</v>
      </c>
      <c r="AV490" s="25">
        <f>_xlfn.XLOOKUP($C490,TNC_Loading!$A$2:$A$1332,TNC_Loading!E$2:E$1332,,0,)</f>
        <v>0.89</v>
      </c>
      <c r="AW490" s="25">
        <f>_xlfn.XLOOKUP($C490,TNC_Loading!$A$2:$A$1332,TNC_Loading!F$2:F$1332,,0,)</f>
        <v>30.204000000000001</v>
      </c>
      <c r="AX490">
        <f>_xlfn.XLOOKUP(C490,BIBI!$D$2:$D$1332,BIBI!$F$2:$F$1332,,0,)</f>
        <v>0</v>
      </c>
      <c r="AY490">
        <f>_xlfn.XLOOKUP(C490,FacilityCounts!$A$3:$A$1333,FacilityCounts!$B$3:$B$1333,,0,)</f>
        <v>5</v>
      </c>
      <c r="AZ490">
        <f>_xlfn.XLOOKUP(C490,FacilityCounts!$D$3:$D$1333,FacilityCounts!$E$3:$E$1333,,0,)</f>
        <v>5</v>
      </c>
      <c r="BA490">
        <f>_xlfn.XLOOKUP(C490,FacilityCounts!$G$3:$G$1333,FacilityCounts!$H$3:$H$1333,,0,)</f>
        <v>1</v>
      </c>
      <c r="BB490">
        <f>IFERROR(_xlfn.XLOOKUP(C490,'DA to P Sensitive Lakes'!$P$2:$P$44,'DA to P Sensitive Lakes'!$Q$2:$Q$44,,0,),0)</f>
        <v>0</v>
      </c>
      <c r="BC490" s="25">
        <f>_xlfn.XLOOKUP(C490,'Historic Runoff (mm)'!$A$2:$A$1332,'Historic Runoff (mm)'!$B$2:$B$1332,,0,)</f>
        <v>177.255</v>
      </c>
      <c r="BD490">
        <f>_xlfn.XLOOKUP(C490,DrainageComplaint!$A$2:$A$1332,DrainageComplaint!$B$2:$B$1332,,0,)</f>
        <v>2</v>
      </c>
      <c r="BE490">
        <f>_xlfn.XLOOKUP(C490,PAD_Area!$G$2:$G$1332,PAD_Area!$H$2:$H$1332,,0,)</f>
        <v>0</v>
      </c>
    </row>
    <row r="491" spans="1:57" x14ac:dyDescent="0.2">
      <c r="A491" s="2">
        <v>488</v>
      </c>
      <c r="B491" s="2">
        <v>489</v>
      </c>
      <c r="C491" s="20">
        <v>1100580</v>
      </c>
      <c r="D491" s="3" t="s">
        <v>492</v>
      </c>
      <c r="E491" s="3" t="s">
        <v>148</v>
      </c>
      <c r="F491" s="3">
        <v>646.08600000000001</v>
      </c>
      <c r="G491" s="3">
        <v>42240.0008217</v>
      </c>
      <c r="H491" s="3">
        <v>28143400.142700002</v>
      </c>
      <c r="I491" s="2">
        <v>2</v>
      </c>
      <c r="J491" s="2">
        <v>1</v>
      </c>
      <c r="K491" s="2">
        <v>0</v>
      </c>
      <c r="L491" s="2">
        <v>0</v>
      </c>
      <c r="M491" s="3">
        <v>17243.900390625</v>
      </c>
      <c r="N491" s="2">
        <f>_xlfn.XLOOKUP(C491,Shellfish_Presence!$E$3:$E$1333,Shellfish_Presence!$G$3:$G$1333,,0,)</f>
        <v>1</v>
      </c>
      <c r="O491" s="3">
        <v>0</v>
      </c>
      <c r="P491" s="3">
        <v>0</v>
      </c>
      <c r="Q491" s="2">
        <v>2</v>
      </c>
      <c r="R491" s="3">
        <v>1</v>
      </c>
      <c r="S491" s="3">
        <v>0</v>
      </c>
      <c r="T491" s="3">
        <v>16584.5</v>
      </c>
      <c r="U491" s="3">
        <v>0</v>
      </c>
      <c r="V491" s="2">
        <v>14</v>
      </c>
      <c r="W491" s="3">
        <f t="shared" si="14"/>
        <v>8.44161717266122E-4</v>
      </c>
      <c r="X491">
        <f t="shared" si="15"/>
        <v>0</v>
      </c>
      <c r="Y491">
        <f>IFERROR(INDEX('Parcel Year'!$N$3:$N$1175,MATCH(KC_SPS_SubbasinAttributes!C491,'Parcel Year'!$M$3:$M$1175,0)),0)</f>
        <v>0.15972000360488892</v>
      </c>
      <c r="Z491">
        <f>INDEX(Imperviousness!$B$2:$B$1332,MATCH(KC_SPS_SubbasinAttributes!C491,Imperviousness!$A$2:$A$1332,0))</f>
        <v>1.7000000000000001E-2</v>
      </c>
      <c r="AA491">
        <f>INDEX('Flow Duration Index'!$B$2:$B$1332,MATCH(KC_SPS_SubbasinAttributes!C491,'Flow Duration Index'!$A$2:$A$1332,0))</f>
        <v>3.1539999999999999</v>
      </c>
      <c r="AB491">
        <f>INDEX(Opportunity_Index!$G$2:$G$1333,MATCH(KC_SPS_SubbasinAttributes!C491,Opportunity_Index!$F$2:$F$1333,0))</f>
        <v>0</v>
      </c>
      <c r="AC491">
        <f>INDEX(Traffic!$B$2:$B$1332,MATCH(KC_SPS_SubbasinAttributes!C491,Traffic!$A$2:$A$1332,0))</f>
        <v>294.84500000000003</v>
      </c>
      <c r="AD491">
        <f>INDEX(EquityScore!$F$3:$F$1334,MATCH(KC_SPS_SubbasinAttributes!C491,EquityScore!$E$3:$E$1334,0))</f>
        <v>2</v>
      </c>
      <c r="AE491">
        <f>IFERROR(INDEX(PavementCondition!$E$2:$E$669,MATCH(KC_SPS_SubbasinAttributes!C491,PavementCondition!$D$2:$D$669,0)),"N/A")</f>
        <v>100</v>
      </c>
      <c r="AF491">
        <f>INDEX(SpawnerMortality!$E$2:$E$1331,MATCH(KC_SPS_SubbasinAttributes!C491,SpawnerMortality!$D$2:$D$1331,0))</f>
        <v>9.5216533999999992E-2</v>
      </c>
      <c r="AG491" s="25">
        <f>IFERROR(_xlfn.XLOOKUP($C491,WQBE_Loading!$C$4:$C$3072,WQBE_Loading!G$4:G$3072,,0,),"")</f>
        <v>0.65853227786364554</v>
      </c>
      <c r="AH491" s="25">
        <f>IFERROR(_xlfn.XLOOKUP($C491,WQBE_Loading!$C$4:$C$3072,WQBE_Loading!H$4:H$3072,,0,),"")</f>
        <v>3.40864432698269</v>
      </c>
      <c r="AI491" s="25">
        <f>IFERROR(_xlfn.XLOOKUP($C491,WQBE_Loading!$C$4:$C$3072,WQBE_Loading!I$4:I$3072,,0,),"")</f>
        <v>127.2348383809595</v>
      </c>
      <c r="AJ491" s="25">
        <f>IFERROR(_xlfn.XLOOKUP($C491,WQBE_Loading!$C$4:$C$3072,WQBE_Loading!J$4:J$3072,,0,),"")</f>
        <v>10.3586270604732</v>
      </c>
      <c r="AK491" s="25">
        <f>IFERROR(_xlfn.XLOOKUP($C491,WQBE_Loading!$C$4:$C$3072,WQBE_Loading!K$4:K$3072,,0,),"")</f>
        <v>6776.9942398770054</v>
      </c>
      <c r="AL491" s="25">
        <f>IFERROR(_xlfn.XLOOKUP($C491,WQBE_Loading!$C$4:$C$3072,WQBE_Loading!L$4:L$3072,,0,),"")</f>
        <v>2.0570727156426502E-3</v>
      </c>
      <c r="AM491" s="25">
        <f>IFERROR(_xlfn.XLOOKUP($C491,WQBE_Loading!$C$4:$C$3072,WQBE_Loading!M$4:M$3072,,0,),"")</f>
        <v>8.1757583541236853E-5</v>
      </c>
      <c r="AN491" s="25">
        <f>IFERROR(_xlfn.XLOOKUP($C491,WQBE_Loading!$C$4:$C$3072,WQBE_Loading!N$4:N$3072,,0,),"")</f>
        <v>7.4413717927508297E-2</v>
      </c>
      <c r="AO491" s="25">
        <f>IFERROR(_xlfn.XLOOKUP($C491,WQBE_Loading!$C$4:$C$3072,WQBE_Loading!O$4:O$3072,,0,),"")</f>
        <v>0.33525569464192195</v>
      </c>
      <c r="AP491" s="25">
        <f>IFERROR(_xlfn.XLOOKUP($C491,WQBE_Loading!$C$4:$C$3072,WQBE_Loading!P$4:P$3072,,0,),"")</f>
        <v>0.26731038771349247</v>
      </c>
      <c r="AQ491" s="13">
        <f>IFERROR(_xlfn.XLOOKUP($C491,WQBE_Loading!$C$4:$C$3072,WQBE_Loading!Q$4:Q$3072,,0,),"")</f>
        <v>9563212.2995508146</v>
      </c>
      <c r="AR491">
        <f>_xlfn.XLOOKUP(C491,UrbanHeat!$A$2:$A$1333,UrbanHeat!$B$2:$B$1333,,0,)</f>
        <v>11.262</v>
      </c>
      <c r="AS491" s="25">
        <f>_xlfn.XLOOKUP($C491,TNC_Loading!$A$2:$A$1332,TNC_Loading!B$2:B$1332,,0,)</f>
        <v>2.5179999999999998</v>
      </c>
      <c r="AT491" s="25">
        <f>_xlfn.XLOOKUP($C491,TNC_Loading!$A$2:$A$1332,TNC_Loading!C$2:C$1332,,0,)</f>
        <v>3.9E-2</v>
      </c>
      <c r="AU491" s="25">
        <f>_xlfn.XLOOKUP($C491,TNC_Loading!$A$2:$A$1332,TNC_Loading!D$2:D$1332,,0,)</f>
        <v>2.3079999999999998</v>
      </c>
      <c r="AV491" s="25">
        <f>_xlfn.XLOOKUP($C491,TNC_Loading!$A$2:$A$1332,TNC_Loading!E$2:E$1332,,0,)</f>
        <v>1.4450000000000001</v>
      </c>
      <c r="AW491" s="25">
        <f>_xlfn.XLOOKUP($C491,TNC_Loading!$A$2:$A$1332,TNC_Loading!F$2:F$1332,,0,)</f>
        <v>46.384999999999998</v>
      </c>
      <c r="AX491">
        <f>_xlfn.XLOOKUP(C491,BIBI!$D$2:$D$1332,BIBI!$F$2:$F$1332,,0,)</f>
        <v>0</v>
      </c>
      <c r="AY491">
        <f>_xlfn.XLOOKUP(C491,FacilityCounts!$A$3:$A$1333,FacilityCounts!$B$3:$B$1333,,0,)</f>
        <v>0</v>
      </c>
      <c r="AZ491">
        <f>_xlfn.XLOOKUP(C491,FacilityCounts!$D$3:$D$1333,FacilityCounts!$E$3:$E$1333,,0,)</f>
        <v>0</v>
      </c>
      <c r="BA491">
        <f>_xlfn.XLOOKUP(C491,FacilityCounts!$G$3:$G$1333,FacilityCounts!$H$3:$H$1333,,0,)</f>
        <v>0</v>
      </c>
      <c r="BB491">
        <f>IFERROR(_xlfn.XLOOKUP(C491,'DA to P Sensitive Lakes'!$P$2:$P$44,'DA to P Sensitive Lakes'!$Q$2:$Q$44,,0,),0)</f>
        <v>0</v>
      </c>
      <c r="BC491" s="25">
        <f>_xlfn.XLOOKUP(C491,'Historic Runoff (mm)'!$A$2:$A$1332,'Historic Runoff (mm)'!$B$2:$B$1332,,0,)</f>
        <v>230.261</v>
      </c>
      <c r="BD491">
        <f>_xlfn.XLOOKUP(C491,DrainageComplaint!$A$2:$A$1332,DrainageComplaint!$B$2:$B$1332,,0,)</f>
        <v>0</v>
      </c>
      <c r="BE491">
        <f>_xlfn.XLOOKUP(C491,PAD_Area!$G$2:$G$1332,PAD_Area!$H$2:$H$1332,,0,)</f>
        <v>0</v>
      </c>
    </row>
    <row r="492" spans="1:57" x14ac:dyDescent="0.2">
      <c r="A492" s="2">
        <v>489</v>
      </c>
      <c r="B492" s="2">
        <v>490</v>
      </c>
      <c r="C492" s="20">
        <v>1100590</v>
      </c>
      <c r="D492" s="3" t="s">
        <v>493</v>
      </c>
      <c r="E492" s="3" t="s">
        <v>148</v>
      </c>
      <c r="F492" s="3">
        <v>1922.595</v>
      </c>
      <c r="G492" s="3">
        <v>62598.867378000003</v>
      </c>
      <c r="H492" s="3">
        <v>83747896.008100003</v>
      </c>
      <c r="I492" s="2">
        <v>2</v>
      </c>
      <c r="J492" s="2">
        <v>1</v>
      </c>
      <c r="K492" s="2">
        <v>0</v>
      </c>
      <c r="L492" s="2">
        <v>9</v>
      </c>
      <c r="M492" s="3">
        <v>18385.099609375</v>
      </c>
      <c r="N492" s="2">
        <f>_xlfn.XLOOKUP(C492,Shellfish_Presence!$E$3:$E$1333,Shellfish_Presence!$G$3:$G$1333,,0,)</f>
        <v>1</v>
      </c>
      <c r="O492" s="3">
        <v>0</v>
      </c>
      <c r="P492" s="3">
        <v>0</v>
      </c>
      <c r="Q492" s="2">
        <v>6</v>
      </c>
      <c r="R492" s="3">
        <v>0.99999701976776123</v>
      </c>
      <c r="S492" s="3">
        <v>0</v>
      </c>
      <c r="T492" s="3">
        <v>12959.5</v>
      </c>
      <c r="U492" s="3">
        <v>0</v>
      </c>
      <c r="V492" s="2">
        <v>6</v>
      </c>
      <c r="W492" s="3">
        <f t="shared" si="14"/>
        <v>4.6298082487750299E-4</v>
      </c>
      <c r="X492">
        <f t="shared" si="15"/>
        <v>0</v>
      </c>
      <c r="Y492">
        <f>IFERROR(INDEX('Parcel Year'!$N$3:$N$1175,MATCH(KC_SPS_SubbasinAttributes!C492,'Parcel Year'!$M$3:$M$1175,0)),0)</f>
        <v>6.8826198577880859E-2</v>
      </c>
      <c r="Z492">
        <f>INDEX(Imperviousness!$B$2:$B$1332,MATCH(KC_SPS_SubbasinAttributes!C492,Imperviousness!$A$2:$A$1332,0))</f>
        <v>5.0000000000000001E-3</v>
      </c>
      <c r="AA492">
        <f>INDEX('Flow Duration Index'!$B$2:$B$1332,MATCH(KC_SPS_SubbasinAttributes!C492,'Flow Duration Index'!$A$2:$A$1332,0))</f>
        <v>2.3860000000000001</v>
      </c>
      <c r="AB492">
        <f>INDEX(Opportunity_Index!$G$2:$G$1333,MATCH(KC_SPS_SubbasinAttributes!C492,Opportunity_Index!$F$2:$F$1333,0))</f>
        <v>0</v>
      </c>
      <c r="AC492">
        <f>INDEX(Traffic!$B$2:$B$1332,MATCH(KC_SPS_SubbasinAttributes!C492,Traffic!$A$2:$A$1332,0))</f>
        <v>70.846999999999994</v>
      </c>
      <c r="AD492">
        <f>INDEX(EquityScore!$F$3:$F$1334,MATCH(KC_SPS_SubbasinAttributes!C492,EquityScore!$E$3:$E$1334,0))</f>
        <v>2</v>
      </c>
      <c r="AE492">
        <f>IFERROR(INDEX(PavementCondition!$E$2:$E$669,MATCH(KC_SPS_SubbasinAttributes!C492,PavementCondition!$D$2:$D$669,0)),"N/A")</f>
        <v>66</v>
      </c>
      <c r="AF492">
        <f>INDEX(SpawnerMortality!$E$2:$E$1331,MATCH(KC_SPS_SubbasinAttributes!C492,SpawnerMortality!$D$2:$D$1331,0))</f>
        <v>8.7401617000000001E-2</v>
      </c>
      <c r="AG492" s="25">
        <f>IFERROR(_xlfn.XLOOKUP($C492,WQBE_Loading!$C$4:$C$3072,WQBE_Loading!G$4:G$3072,,0,),"")</f>
        <v>3.610642764444095</v>
      </c>
      <c r="AH492" s="25">
        <f>IFERROR(_xlfn.XLOOKUP($C492,WQBE_Loading!$C$4:$C$3072,WQBE_Loading!H$4:H$3072,,0,),"")</f>
        <v>25.2820151360193</v>
      </c>
      <c r="AI492" s="25">
        <f>IFERROR(_xlfn.XLOOKUP($C492,WQBE_Loading!$C$4:$C$3072,WQBE_Loading!I$4:I$3072,,0,),"")</f>
        <v>428.61905406184849</v>
      </c>
      <c r="AJ492" s="25">
        <f>IFERROR(_xlfn.XLOOKUP($C492,WQBE_Loading!$C$4:$C$3072,WQBE_Loading!J$4:J$3072,,0,),"")</f>
        <v>43.741980203022152</v>
      </c>
      <c r="AK492" s="25">
        <f>IFERROR(_xlfn.XLOOKUP($C492,WQBE_Loading!$C$4:$C$3072,WQBE_Loading!K$4:K$3072,,0,),"")</f>
        <v>31757.706756372747</v>
      </c>
      <c r="AL492" s="25">
        <f>IFERROR(_xlfn.XLOOKUP($C492,WQBE_Loading!$C$4:$C$3072,WQBE_Loading!L$4:L$3072,,0,),"")</f>
        <v>7.8302568538471048E-3</v>
      </c>
      <c r="AM492" s="25">
        <f>IFERROR(_xlfn.XLOOKUP($C492,WQBE_Loading!$C$4:$C$3072,WQBE_Loading!M$4:M$3072,,0,),"")</f>
        <v>5.1949522453696695E-4</v>
      </c>
      <c r="AN492" s="25">
        <f>IFERROR(_xlfn.XLOOKUP($C492,WQBE_Loading!$C$4:$C$3072,WQBE_Loading!N$4:N$3072,,0,),"")</f>
        <v>0.2471388789325695</v>
      </c>
      <c r="AO492" s="25">
        <f>IFERROR(_xlfn.XLOOKUP($C492,WQBE_Loading!$C$4:$C$3072,WQBE_Loading!O$4:O$3072,,0,),"")</f>
        <v>1.232066278883875</v>
      </c>
      <c r="AP492" s="25">
        <f>IFERROR(_xlfn.XLOOKUP($C492,WQBE_Loading!$C$4:$C$3072,WQBE_Loading!P$4:P$3072,,0,),"")</f>
        <v>1.7696773998816049</v>
      </c>
      <c r="AQ492" s="13">
        <f>IFERROR(_xlfn.XLOOKUP($C492,WQBE_Loading!$C$4:$C$3072,WQBE_Loading!Q$4:Q$3072,,0,),"")</f>
        <v>27827442.53330785</v>
      </c>
      <c r="AR492">
        <f>_xlfn.XLOOKUP(C492,UrbanHeat!$A$2:$A$1333,UrbanHeat!$B$2:$B$1333,,0,)</f>
        <v>10.923999999999999</v>
      </c>
      <c r="AS492" s="25">
        <f>_xlfn.XLOOKUP($C492,TNC_Loading!$A$2:$A$1332,TNC_Loading!B$2:B$1332,,0,)</f>
        <v>2.6779999999999999</v>
      </c>
      <c r="AT492" s="25">
        <f>_xlfn.XLOOKUP($C492,TNC_Loading!$A$2:$A$1332,TNC_Loading!C$2:C$1332,,0,)</f>
        <v>2.5999999999999999E-2</v>
      </c>
      <c r="AU492" s="25">
        <f>_xlfn.XLOOKUP($C492,TNC_Loading!$A$2:$A$1332,TNC_Loading!D$2:D$1332,,0,)</f>
        <v>1.079</v>
      </c>
      <c r="AV492" s="25">
        <f>_xlfn.XLOOKUP($C492,TNC_Loading!$A$2:$A$1332,TNC_Loading!E$2:E$1332,,0,)</f>
        <v>1.1679999999999999</v>
      </c>
      <c r="AW492" s="25">
        <f>_xlfn.XLOOKUP($C492,TNC_Loading!$A$2:$A$1332,TNC_Loading!F$2:F$1332,,0,)</f>
        <v>46.646000000000001</v>
      </c>
      <c r="AX492">
        <f>_xlfn.XLOOKUP(C492,BIBI!$D$2:$D$1332,BIBI!$F$2:$F$1332,,0,)</f>
        <v>85.4</v>
      </c>
      <c r="AY492">
        <f>_xlfn.XLOOKUP(C492,FacilityCounts!$A$3:$A$1333,FacilityCounts!$B$3:$B$1333,,0,)</f>
        <v>0</v>
      </c>
      <c r="AZ492">
        <f>_xlfn.XLOOKUP(C492,FacilityCounts!$D$3:$D$1333,FacilityCounts!$E$3:$E$1333,,0,)</f>
        <v>0</v>
      </c>
      <c r="BA492">
        <f>_xlfn.XLOOKUP(C492,FacilityCounts!$G$3:$G$1333,FacilityCounts!$H$3:$H$1333,,0,)</f>
        <v>0</v>
      </c>
      <c r="BB492">
        <f>IFERROR(_xlfn.XLOOKUP(C492,'DA to P Sensitive Lakes'!$P$2:$P$44,'DA to P Sensitive Lakes'!$Q$2:$Q$44,,0,),0)</f>
        <v>0</v>
      </c>
      <c r="BC492" s="25">
        <f>_xlfn.XLOOKUP(C492,'Historic Runoff (mm)'!$A$2:$A$1332,'Historic Runoff (mm)'!$B$2:$B$1332,,0,)</f>
        <v>214.24100000000001</v>
      </c>
      <c r="BD492">
        <f>_xlfn.XLOOKUP(C492,DrainageComplaint!$A$2:$A$1332,DrainageComplaint!$B$2:$B$1332,,0,)</f>
        <v>2</v>
      </c>
      <c r="BE492">
        <f>_xlfn.XLOOKUP(C492,PAD_Area!$G$2:$G$1332,PAD_Area!$H$2:$H$1332,,0,)</f>
        <v>0</v>
      </c>
    </row>
    <row r="493" spans="1:57" x14ac:dyDescent="0.2">
      <c r="A493" s="2">
        <v>490</v>
      </c>
      <c r="B493" s="2">
        <v>491</v>
      </c>
      <c r="C493" s="20">
        <v>1100600</v>
      </c>
      <c r="D493" s="3" t="s">
        <v>494</v>
      </c>
      <c r="E493" s="3" t="s">
        <v>148</v>
      </c>
      <c r="F493" s="3">
        <v>1744.3579999999999</v>
      </c>
      <c r="G493" s="3">
        <v>55496.491677099999</v>
      </c>
      <c r="H493" s="3">
        <v>75983946.375300005</v>
      </c>
      <c r="I493" s="2">
        <v>0</v>
      </c>
      <c r="J493" s="2">
        <v>1</v>
      </c>
      <c r="K493" s="2">
        <v>0</v>
      </c>
      <c r="L493" s="2">
        <v>0</v>
      </c>
      <c r="M493" s="3">
        <v>12085.099609375</v>
      </c>
      <c r="N493" s="2">
        <f>_xlfn.XLOOKUP(C493,Shellfish_Presence!$E$3:$E$1333,Shellfish_Presence!$G$3:$G$1333,,0,)</f>
        <v>1</v>
      </c>
      <c r="O493" s="3">
        <v>0</v>
      </c>
      <c r="P493" s="3">
        <v>0</v>
      </c>
      <c r="Q493" s="2">
        <v>8</v>
      </c>
      <c r="R493" s="3">
        <v>1</v>
      </c>
      <c r="S493" s="3">
        <v>0</v>
      </c>
      <c r="T493" s="3">
        <v>0</v>
      </c>
      <c r="U493" s="3">
        <v>0</v>
      </c>
      <c r="V493" s="2">
        <v>0</v>
      </c>
      <c r="W493" s="3" t="str">
        <f t="shared" si="14"/>
        <v/>
      </c>
      <c r="X493" t="str">
        <f t="shared" si="15"/>
        <v/>
      </c>
      <c r="Y493">
        <f>IFERROR(INDEX('Parcel Year'!$N$3:$N$1175,MATCH(KC_SPS_SubbasinAttributes!C493,'Parcel Year'!$M$3:$M$1175,0)),0)</f>
        <v>3.4720800817012787E-2</v>
      </c>
      <c r="Z493">
        <f>INDEX(Imperviousness!$B$2:$B$1332,MATCH(KC_SPS_SubbasinAttributes!C493,Imperviousness!$A$2:$A$1332,0))</f>
        <v>2.1000000000000001E-2</v>
      </c>
      <c r="AA493">
        <f>INDEX('Flow Duration Index'!$B$2:$B$1332,MATCH(KC_SPS_SubbasinAttributes!C493,'Flow Duration Index'!$A$2:$A$1332,0))</f>
        <v>1.9</v>
      </c>
      <c r="AB493">
        <f>INDEX(Opportunity_Index!$G$2:$G$1333,MATCH(KC_SPS_SubbasinAttributes!C493,Opportunity_Index!$F$2:$F$1333,0))</f>
        <v>0</v>
      </c>
      <c r="AC493">
        <f>INDEX(Traffic!$B$2:$B$1332,MATCH(KC_SPS_SubbasinAttributes!C493,Traffic!$A$2:$A$1332,0))</f>
        <v>0</v>
      </c>
      <c r="AD493">
        <f>INDEX(EquityScore!$F$3:$F$1334,MATCH(KC_SPS_SubbasinAttributes!C493,EquityScore!$E$3:$E$1334,0))</f>
        <v>2</v>
      </c>
      <c r="AE493" t="str">
        <f>IFERROR(INDEX(PavementCondition!$E$2:$E$669,MATCH(KC_SPS_SubbasinAttributes!C493,PavementCondition!$D$2:$D$669,0)),"N/A")</f>
        <v>N/A</v>
      </c>
      <c r="AF493">
        <f>INDEX(SpawnerMortality!$E$2:$E$1331,MATCH(KC_SPS_SubbasinAttributes!C493,SpawnerMortality!$D$2:$D$1331,0))</f>
        <v>7.0720859999999997E-2</v>
      </c>
      <c r="AG493" s="25">
        <f>IFERROR(_xlfn.XLOOKUP($C493,WQBE_Loading!$C$4:$C$3072,WQBE_Loading!G$4:G$3072,,0,),"")</f>
        <v>1.9882824478311751</v>
      </c>
      <c r="AH493" s="25">
        <f>IFERROR(_xlfn.XLOOKUP($C493,WQBE_Loading!$C$4:$C$3072,WQBE_Loading!H$4:H$3072,,0,),"")</f>
        <v>13.3215350511356</v>
      </c>
      <c r="AI493" s="25">
        <f>IFERROR(_xlfn.XLOOKUP($C493,WQBE_Loading!$C$4:$C$3072,WQBE_Loading!I$4:I$3072,,0,),"")</f>
        <v>291.63688334017547</v>
      </c>
      <c r="AJ493" s="25">
        <f>IFERROR(_xlfn.XLOOKUP($C493,WQBE_Loading!$C$4:$C$3072,WQBE_Loading!J$4:J$3072,,0,),"")</f>
        <v>30.716711539860398</v>
      </c>
      <c r="AK493" s="25">
        <f>IFERROR(_xlfn.XLOOKUP($C493,WQBE_Loading!$C$4:$C$3072,WQBE_Loading!K$4:K$3072,,0,),"")</f>
        <v>19031.889221480949</v>
      </c>
      <c r="AL493" s="25">
        <f>IFERROR(_xlfn.XLOOKUP($C493,WQBE_Loading!$C$4:$C$3072,WQBE_Loading!L$4:L$3072,,0,),"")</f>
        <v>5.013699402217805E-3</v>
      </c>
      <c r="AM493" s="25">
        <f>IFERROR(_xlfn.XLOOKUP($C493,WQBE_Loading!$C$4:$C$3072,WQBE_Loading!M$4:M$3072,,0,),"")</f>
        <v>4.4808129452030102E-4</v>
      </c>
      <c r="AN493" s="25">
        <f>IFERROR(_xlfn.XLOOKUP($C493,WQBE_Loading!$C$4:$C$3072,WQBE_Loading!N$4:N$3072,,0,),"")</f>
        <v>0.14438988646836648</v>
      </c>
      <c r="AO493" s="25">
        <f>IFERROR(_xlfn.XLOOKUP($C493,WQBE_Loading!$C$4:$C$3072,WQBE_Loading!O$4:O$3072,,0,),"")</f>
        <v>0.81508103744961358</v>
      </c>
      <c r="AP493" s="25">
        <f>IFERROR(_xlfn.XLOOKUP($C493,WQBE_Loading!$C$4:$C$3072,WQBE_Loading!P$4:P$3072,,0,),"")</f>
        <v>1.29580104261166</v>
      </c>
      <c r="AQ493" s="13">
        <f>IFERROR(_xlfn.XLOOKUP($C493,WQBE_Loading!$C$4:$C$3072,WQBE_Loading!Q$4:Q$3072,,0,),"")</f>
        <v>23042600.734818351</v>
      </c>
      <c r="AR493">
        <f>_xlfn.XLOOKUP(C493,UrbanHeat!$A$2:$A$1333,UrbanHeat!$B$2:$B$1333,,0,)</f>
        <v>9.8320000000000007</v>
      </c>
      <c r="AS493" s="25">
        <f>_xlfn.XLOOKUP($C493,TNC_Loading!$A$2:$A$1332,TNC_Loading!B$2:B$1332,,0,)</f>
        <v>3.456</v>
      </c>
      <c r="AT493" s="25">
        <f>_xlfn.XLOOKUP($C493,TNC_Loading!$A$2:$A$1332,TNC_Loading!C$2:C$1332,,0,)</f>
        <v>1.9E-2</v>
      </c>
      <c r="AU493" s="25">
        <f>_xlfn.XLOOKUP($C493,TNC_Loading!$A$2:$A$1332,TNC_Loading!D$2:D$1332,,0,)</f>
        <v>1.8180000000000001</v>
      </c>
      <c r="AV493" s="25">
        <f>_xlfn.XLOOKUP($C493,TNC_Loading!$A$2:$A$1332,TNC_Loading!E$2:E$1332,,0,)</f>
        <v>1.2050000000000001</v>
      </c>
      <c r="AW493" s="25">
        <f>_xlfn.XLOOKUP($C493,TNC_Loading!$A$2:$A$1332,TNC_Loading!F$2:F$1332,,0,)</f>
        <v>58.156999999999996</v>
      </c>
      <c r="AX493">
        <f>_xlfn.XLOOKUP(C493,BIBI!$D$2:$D$1332,BIBI!$F$2:$F$1332,,0,)</f>
        <v>0</v>
      </c>
      <c r="AY493">
        <f>_xlfn.XLOOKUP(C493,FacilityCounts!$A$3:$A$1333,FacilityCounts!$B$3:$B$1333,,0,)</f>
        <v>2</v>
      </c>
      <c r="AZ493">
        <f>_xlfn.XLOOKUP(C493,FacilityCounts!$D$3:$D$1333,FacilityCounts!$E$3:$E$1333,,0,)</f>
        <v>0</v>
      </c>
      <c r="BA493">
        <f>_xlfn.XLOOKUP(C493,FacilityCounts!$G$3:$G$1333,FacilityCounts!$H$3:$H$1333,,0,)</f>
        <v>0</v>
      </c>
      <c r="BB493">
        <f>IFERROR(_xlfn.XLOOKUP(C493,'DA to P Sensitive Lakes'!$P$2:$P$44,'DA to P Sensitive Lakes'!$Q$2:$Q$44,,0,),0)</f>
        <v>0</v>
      </c>
      <c r="BC493" s="25">
        <f>_xlfn.XLOOKUP(C493,'Historic Runoff (mm)'!$A$2:$A$1332,'Historic Runoff (mm)'!$B$2:$B$1332,,0,)</f>
        <v>296.84300000000002</v>
      </c>
      <c r="BD493">
        <f>_xlfn.XLOOKUP(C493,DrainageComplaint!$A$2:$A$1332,DrainageComplaint!$B$2:$B$1332,,0,)</f>
        <v>0</v>
      </c>
      <c r="BE493">
        <f>_xlfn.XLOOKUP(C493,PAD_Area!$G$2:$G$1332,PAD_Area!$H$2:$H$1332,,0,)</f>
        <v>0</v>
      </c>
    </row>
    <row r="494" spans="1:57" x14ac:dyDescent="0.2">
      <c r="A494" s="2">
        <v>491</v>
      </c>
      <c r="B494" s="2">
        <v>492</v>
      </c>
      <c r="C494" s="20">
        <v>1100610</v>
      </c>
      <c r="D494" s="3" t="s">
        <v>495</v>
      </c>
      <c r="E494" s="3" t="s">
        <v>148</v>
      </c>
      <c r="F494" s="3">
        <v>1877.6120000000001</v>
      </c>
      <c r="G494" s="3">
        <v>60844.371370000001</v>
      </c>
      <c r="H494" s="3">
        <v>81788472.573300004</v>
      </c>
      <c r="I494" s="2">
        <v>2</v>
      </c>
      <c r="J494" s="2">
        <v>1</v>
      </c>
      <c r="K494" s="2">
        <v>0</v>
      </c>
      <c r="L494" s="2">
        <v>0</v>
      </c>
      <c r="M494" s="3">
        <v>16088</v>
      </c>
      <c r="N494" s="2">
        <f>_xlfn.XLOOKUP(C494,Shellfish_Presence!$E$3:$E$1333,Shellfish_Presence!$G$3:$G$1333,,0,)</f>
        <v>1</v>
      </c>
      <c r="O494" s="3">
        <v>0</v>
      </c>
      <c r="P494" s="3">
        <v>0</v>
      </c>
      <c r="Q494" s="2">
        <v>2</v>
      </c>
      <c r="R494" s="3">
        <v>0.99999898672103882</v>
      </c>
      <c r="S494" s="3">
        <v>0</v>
      </c>
      <c r="T494" s="3">
        <v>0</v>
      </c>
      <c r="U494" s="3">
        <v>0</v>
      </c>
      <c r="V494" s="2">
        <v>0</v>
      </c>
      <c r="W494" s="3" t="str">
        <f t="shared" si="14"/>
        <v/>
      </c>
      <c r="X494" t="str">
        <f t="shared" si="15"/>
        <v/>
      </c>
      <c r="Y494">
        <f>IFERROR(INDEX('Parcel Year'!$N$3:$N$1175,MATCH(KC_SPS_SubbasinAttributes!C494,'Parcel Year'!$M$3:$M$1175,0)),0)</f>
        <v>3.6719599738717079E-3</v>
      </c>
      <c r="Z494">
        <f>INDEX(Imperviousness!$B$2:$B$1332,MATCH(KC_SPS_SubbasinAttributes!C494,Imperviousness!$A$2:$A$1332,0))</f>
        <v>1E-3</v>
      </c>
      <c r="AA494">
        <f>INDEX('Flow Duration Index'!$B$2:$B$1332,MATCH(KC_SPS_SubbasinAttributes!C494,'Flow Duration Index'!$A$2:$A$1332,0))</f>
        <v>1.5580000000000001</v>
      </c>
      <c r="AB494">
        <f>INDEX(Opportunity_Index!$G$2:$G$1333,MATCH(KC_SPS_SubbasinAttributes!C494,Opportunity_Index!$F$2:$F$1333,0))</f>
        <v>0</v>
      </c>
      <c r="AC494">
        <f>INDEX(Traffic!$B$2:$B$1332,MATCH(KC_SPS_SubbasinAttributes!C494,Traffic!$A$2:$A$1332,0))</f>
        <v>0</v>
      </c>
      <c r="AD494">
        <f>INDEX(EquityScore!$F$3:$F$1334,MATCH(KC_SPS_SubbasinAttributes!C494,EquityScore!$E$3:$E$1334,0))</f>
        <v>2</v>
      </c>
      <c r="AE494" t="str">
        <f>IFERROR(INDEX(PavementCondition!$E$2:$E$669,MATCH(KC_SPS_SubbasinAttributes!C494,PavementCondition!$D$2:$D$669,0)),"N/A")</f>
        <v>N/A</v>
      </c>
      <c r="AF494">
        <f>INDEX(SpawnerMortality!$E$2:$E$1331,MATCH(KC_SPS_SubbasinAttributes!C494,SpawnerMortality!$D$2:$D$1331,0))</f>
        <v>2.70200515E-2</v>
      </c>
      <c r="AG494" s="25">
        <f>IFERROR(_xlfn.XLOOKUP($C494,WQBE_Loading!$C$4:$C$3072,WQBE_Loading!G$4:G$3072,,0,),"")</f>
        <v>0.72542159288698449</v>
      </c>
      <c r="AH494" s="25">
        <f>IFERROR(_xlfn.XLOOKUP($C494,WQBE_Loading!$C$4:$C$3072,WQBE_Loading!H$4:H$3072,,0,),"")</f>
        <v>2.916558905007685</v>
      </c>
      <c r="AI494" s="25">
        <f>IFERROR(_xlfn.XLOOKUP($C494,WQBE_Loading!$C$4:$C$3072,WQBE_Loading!I$4:I$3072,,0,),"")</f>
        <v>292.12643189454798</v>
      </c>
      <c r="AJ494" s="25">
        <f>IFERROR(_xlfn.XLOOKUP($C494,WQBE_Loading!$C$4:$C$3072,WQBE_Loading!J$4:J$3072,,0,),"")</f>
        <v>23.283632380732698</v>
      </c>
      <c r="AK494" s="25">
        <f>IFERROR(_xlfn.XLOOKUP($C494,WQBE_Loading!$C$4:$C$3072,WQBE_Loading!K$4:K$3072,,0,),"")</f>
        <v>27550.965174597302</v>
      </c>
      <c r="AL494" s="25">
        <f>IFERROR(_xlfn.XLOOKUP($C494,WQBE_Loading!$C$4:$C$3072,WQBE_Loading!L$4:L$3072,,0,),"")</f>
        <v>7.7564158509663096E-3</v>
      </c>
      <c r="AM494" s="25">
        <f>IFERROR(_xlfn.XLOOKUP($C494,WQBE_Loading!$C$4:$C$3072,WQBE_Loading!M$4:M$3072,,0,),"")</f>
        <v>1.2395133146029451E-4</v>
      </c>
      <c r="AN494" s="25">
        <f>IFERROR(_xlfn.XLOOKUP($C494,WQBE_Loading!$C$4:$C$3072,WQBE_Loading!N$4:N$3072,,0,),"")</f>
        <v>0.26592864402088551</v>
      </c>
      <c r="AO494" s="25">
        <f>IFERROR(_xlfn.XLOOKUP($C494,WQBE_Loading!$C$4:$C$3072,WQBE_Loading!O$4:O$3072,,0,),"")</f>
        <v>1.3934263106328699</v>
      </c>
      <c r="AP494" s="25">
        <f>IFERROR(_xlfn.XLOOKUP($C494,WQBE_Loading!$C$4:$C$3072,WQBE_Loading!P$4:P$3072,,0,),"")</f>
        <v>0.44763210359593297</v>
      </c>
      <c r="AQ494" s="13">
        <f>IFERROR(_xlfn.XLOOKUP($C494,WQBE_Loading!$C$4:$C$3072,WQBE_Loading!Q$4:Q$3072,,0,),"")</f>
        <v>35718359.736103296</v>
      </c>
      <c r="AR494">
        <f>_xlfn.XLOOKUP(C494,UrbanHeat!$A$2:$A$1333,UrbanHeat!$B$2:$B$1333,,0,)</f>
        <v>8.7449999999999992</v>
      </c>
      <c r="AS494" s="25">
        <f>_xlfn.XLOOKUP($C494,TNC_Loading!$A$2:$A$1332,TNC_Loading!B$2:B$1332,,0,)</f>
        <v>2.3639999999999999</v>
      </c>
      <c r="AT494" s="25">
        <f>_xlfn.XLOOKUP($C494,TNC_Loading!$A$2:$A$1332,TNC_Loading!C$2:C$1332,,0,)</f>
        <v>0.01</v>
      </c>
      <c r="AU494" s="25">
        <f>_xlfn.XLOOKUP($C494,TNC_Loading!$A$2:$A$1332,TNC_Loading!D$2:D$1332,,0,)</f>
        <v>0.59899999999999998</v>
      </c>
      <c r="AV494" s="25">
        <f>_xlfn.XLOOKUP($C494,TNC_Loading!$A$2:$A$1332,TNC_Loading!E$2:E$1332,,0,)</f>
        <v>0.61899999999999999</v>
      </c>
      <c r="AW494" s="25">
        <f>_xlfn.XLOOKUP($C494,TNC_Loading!$A$2:$A$1332,TNC_Loading!F$2:F$1332,,0,)</f>
        <v>41.457000000000001</v>
      </c>
      <c r="AX494">
        <f>_xlfn.XLOOKUP(C494,BIBI!$D$2:$D$1332,BIBI!$F$2:$F$1332,,0,)</f>
        <v>0</v>
      </c>
      <c r="AY494">
        <f>_xlfn.XLOOKUP(C494,FacilityCounts!$A$3:$A$1333,FacilityCounts!$B$3:$B$1333,,0,)</f>
        <v>0</v>
      </c>
      <c r="AZ494">
        <f>_xlfn.XLOOKUP(C494,FacilityCounts!$D$3:$D$1333,FacilityCounts!$E$3:$E$1333,,0,)</f>
        <v>0</v>
      </c>
      <c r="BA494">
        <f>_xlfn.XLOOKUP(C494,FacilityCounts!$G$3:$G$1333,FacilityCounts!$H$3:$H$1333,,0,)</f>
        <v>0</v>
      </c>
      <c r="BB494">
        <f>IFERROR(_xlfn.XLOOKUP(C494,'DA to P Sensitive Lakes'!$P$2:$P$44,'DA to P Sensitive Lakes'!$Q$2:$Q$44,,0,),0)</f>
        <v>0</v>
      </c>
      <c r="BC494" s="25">
        <f>_xlfn.XLOOKUP(C494,'Historic Runoff (mm)'!$A$2:$A$1332,'Historic Runoff (mm)'!$B$2:$B$1332,,0,)</f>
        <v>222.309</v>
      </c>
      <c r="BD494">
        <f>_xlfn.XLOOKUP(C494,DrainageComplaint!$A$2:$A$1332,DrainageComplaint!$B$2:$B$1332,,0,)</f>
        <v>0</v>
      </c>
      <c r="BE494">
        <f>_xlfn.XLOOKUP(C494,PAD_Area!$G$2:$G$1332,PAD_Area!$H$2:$H$1332,,0,)</f>
        <v>0</v>
      </c>
    </row>
    <row r="495" spans="1:57" x14ac:dyDescent="0.2">
      <c r="A495" s="2">
        <v>492</v>
      </c>
      <c r="B495" s="2">
        <v>493</v>
      </c>
      <c r="C495" s="20">
        <v>1100620</v>
      </c>
      <c r="D495" s="3" t="s">
        <v>496</v>
      </c>
      <c r="E495" s="3" t="s">
        <v>148</v>
      </c>
      <c r="F495" s="3">
        <v>1500.701</v>
      </c>
      <c r="G495" s="3">
        <v>52520.1091466</v>
      </c>
      <c r="H495" s="3">
        <v>65370273.336900003</v>
      </c>
      <c r="I495" s="2">
        <v>1</v>
      </c>
      <c r="J495" s="2">
        <v>1</v>
      </c>
      <c r="K495" s="2">
        <v>0</v>
      </c>
      <c r="L495" s="2">
        <v>0</v>
      </c>
      <c r="M495" s="3">
        <v>19732.599609375</v>
      </c>
      <c r="N495" s="2">
        <f>_xlfn.XLOOKUP(C495,Shellfish_Presence!$E$3:$E$1333,Shellfish_Presence!$G$3:$G$1333,,0,)</f>
        <v>1</v>
      </c>
      <c r="O495" s="3">
        <v>0</v>
      </c>
      <c r="P495" s="3">
        <v>0</v>
      </c>
      <c r="Q495" s="2">
        <v>3</v>
      </c>
      <c r="R495" s="3">
        <v>0.99999898672103882</v>
      </c>
      <c r="S495" s="3">
        <v>0</v>
      </c>
      <c r="T495" s="3">
        <v>0</v>
      </c>
      <c r="U495" s="3">
        <v>0</v>
      </c>
      <c r="V495" s="2">
        <v>0</v>
      </c>
      <c r="W495" s="3" t="str">
        <f t="shared" si="14"/>
        <v/>
      </c>
      <c r="X495" t="str">
        <f t="shared" si="15"/>
        <v/>
      </c>
      <c r="Y495">
        <f>IFERROR(INDEX('Parcel Year'!$N$3:$N$1175,MATCH(KC_SPS_SubbasinAttributes!C495,'Parcel Year'!$M$3:$M$1175,0)),0)</f>
        <v>0</v>
      </c>
      <c r="Z495">
        <f>INDEX(Imperviousness!$B$2:$B$1332,MATCH(KC_SPS_SubbasinAttributes!C495,Imperviousness!$A$2:$A$1332,0))</f>
        <v>0</v>
      </c>
      <c r="AA495">
        <f>INDEX('Flow Duration Index'!$B$2:$B$1332,MATCH(KC_SPS_SubbasinAttributes!C495,'Flow Duration Index'!$A$2:$A$1332,0))</f>
        <v>1.4259999999999999</v>
      </c>
      <c r="AB495">
        <f>INDEX(Opportunity_Index!$G$2:$G$1333,MATCH(KC_SPS_SubbasinAttributes!C495,Opportunity_Index!$F$2:$F$1333,0))</f>
        <v>0</v>
      </c>
      <c r="AC495">
        <f>INDEX(Traffic!$B$2:$B$1332,MATCH(KC_SPS_SubbasinAttributes!C495,Traffic!$A$2:$A$1332,0))</f>
        <v>0</v>
      </c>
      <c r="AD495">
        <f>INDEX(EquityScore!$F$3:$F$1334,MATCH(KC_SPS_SubbasinAttributes!C495,EquityScore!$E$3:$E$1334,0))</f>
        <v>2</v>
      </c>
      <c r="AE495" t="str">
        <f>IFERROR(INDEX(PavementCondition!$E$2:$E$669,MATCH(KC_SPS_SubbasinAttributes!C495,PavementCondition!$D$2:$D$669,0)),"N/A")</f>
        <v>N/A</v>
      </c>
      <c r="AF495">
        <f>INDEX(SpawnerMortality!$E$2:$E$1331,MATCH(KC_SPS_SubbasinAttributes!C495,SpawnerMortality!$D$2:$D$1331,0))</f>
        <v>0</v>
      </c>
      <c r="AG495" s="25">
        <f>IFERROR(_xlfn.XLOOKUP($C495,WQBE_Loading!$C$4:$C$3072,WQBE_Loading!G$4:G$3072,,0,),"")</f>
        <v>0.50349380624245499</v>
      </c>
      <c r="AH495" s="25">
        <f>IFERROR(_xlfn.XLOOKUP($C495,WQBE_Loading!$C$4:$C$3072,WQBE_Loading!H$4:H$3072,,0,),"")</f>
        <v>1.9810300716327049</v>
      </c>
      <c r="AI495" s="25">
        <f>IFERROR(_xlfn.XLOOKUP($C495,WQBE_Loading!$C$4:$C$3072,WQBE_Loading!I$4:I$3072,,0,),"")</f>
        <v>239.12826254056949</v>
      </c>
      <c r="AJ495" s="25">
        <f>IFERROR(_xlfn.XLOOKUP($C495,WQBE_Loading!$C$4:$C$3072,WQBE_Loading!J$4:J$3072,,0,),"")</f>
        <v>18.90453154685515</v>
      </c>
      <c r="AK495" s="25">
        <f>IFERROR(_xlfn.XLOOKUP($C495,WQBE_Loading!$C$4:$C$3072,WQBE_Loading!K$4:K$3072,,0,),"")</f>
        <v>15850.446690371</v>
      </c>
      <c r="AL495" s="25">
        <f>IFERROR(_xlfn.XLOOKUP($C495,WQBE_Loading!$C$4:$C$3072,WQBE_Loading!L$4:L$3072,,0,),"")</f>
        <v>4.4698324962804854E-3</v>
      </c>
      <c r="AM495" s="25">
        <f>IFERROR(_xlfn.XLOOKUP($C495,WQBE_Loading!$C$4:$C$3072,WQBE_Loading!M$4:M$3072,,0,),"")</f>
        <v>9.6665058777123749E-5</v>
      </c>
      <c r="AN495" s="25">
        <f>IFERROR(_xlfn.XLOOKUP($C495,WQBE_Loading!$C$4:$C$3072,WQBE_Loading!N$4:N$3072,,0,),"")</f>
        <v>0.1508145254375505</v>
      </c>
      <c r="AO495" s="25">
        <f>IFERROR(_xlfn.XLOOKUP($C495,WQBE_Loading!$C$4:$C$3072,WQBE_Loading!O$4:O$3072,,0,),"")</f>
        <v>0.80387669517861848</v>
      </c>
      <c r="AP495" s="25">
        <f>IFERROR(_xlfn.XLOOKUP($C495,WQBE_Loading!$C$4:$C$3072,WQBE_Loading!P$4:P$3072,,0,),"")</f>
        <v>0.34571515196917901</v>
      </c>
      <c r="AQ495" s="13">
        <f>IFERROR(_xlfn.XLOOKUP($C495,WQBE_Loading!$C$4:$C$3072,WQBE_Loading!Q$4:Q$3072,,0,),"")</f>
        <v>31705511.120219249</v>
      </c>
      <c r="AR495">
        <f>_xlfn.XLOOKUP(C495,UrbanHeat!$A$2:$A$1333,UrbanHeat!$B$2:$B$1333,,0,)</f>
        <v>8.8010000000000002</v>
      </c>
      <c r="AS495" s="25">
        <f>_xlfn.XLOOKUP($C495,TNC_Loading!$A$2:$A$1332,TNC_Loading!B$2:B$1332,,0,)</f>
        <v>2.1720000000000002</v>
      </c>
      <c r="AT495" s="25">
        <f>_xlfn.XLOOKUP($C495,TNC_Loading!$A$2:$A$1332,TNC_Loading!C$2:C$1332,,0,)</f>
        <v>0.01</v>
      </c>
      <c r="AU495" s="25">
        <f>_xlfn.XLOOKUP($C495,TNC_Loading!$A$2:$A$1332,TNC_Loading!D$2:D$1332,,0,)</f>
        <v>0.53500000000000003</v>
      </c>
      <c r="AV495" s="25">
        <f>_xlfn.XLOOKUP($C495,TNC_Loading!$A$2:$A$1332,TNC_Loading!E$2:E$1332,,0,)</f>
        <v>0.6</v>
      </c>
      <c r="AW495" s="25">
        <f>_xlfn.XLOOKUP($C495,TNC_Loading!$A$2:$A$1332,TNC_Loading!F$2:F$1332,,0,)</f>
        <v>38.369</v>
      </c>
      <c r="AX495">
        <f>_xlfn.XLOOKUP(C495,BIBI!$D$2:$D$1332,BIBI!$F$2:$F$1332,,0,)</f>
        <v>0</v>
      </c>
      <c r="AY495">
        <f>_xlfn.XLOOKUP(C495,FacilityCounts!$A$3:$A$1333,FacilityCounts!$B$3:$B$1333,,0,)</f>
        <v>0</v>
      </c>
      <c r="AZ495">
        <f>_xlfn.XLOOKUP(C495,FacilityCounts!$D$3:$D$1333,FacilityCounts!$E$3:$E$1333,,0,)</f>
        <v>0</v>
      </c>
      <c r="BA495">
        <f>_xlfn.XLOOKUP(C495,FacilityCounts!$G$3:$G$1333,FacilityCounts!$H$3:$H$1333,,0,)</f>
        <v>0</v>
      </c>
      <c r="BB495">
        <f>IFERROR(_xlfn.XLOOKUP(C495,'DA to P Sensitive Lakes'!$P$2:$P$44,'DA to P Sensitive Lakes'!$Q$2:$Q$44,,0,),0)</f>
        <v>0</v>
      </c>
      <c r="BC495" s="25">
        <f>_xlfn.XLOOKUP(C495,'Historic Runoff (mm)'!$A$2:$A$1332,'Historic Runoff (mm)'!$B$2:$B$1332,,0,)</f>
        <v>198.125</v>
      </c>
      <c r="BD495">
        <f>_xlfn.XLOOKUP(C495,DrainageComplaint!$A$2:$A$1332,DrainageComplaint!$B$2:$B$1332,,0,)</f>
        <v>0</v>
      </c>
      <c r="BE495">
        <f>_xlfn.XLOOKUP(C495,PAD_Area!$G$2:$G$1332,PAD_Area!$H$2:$H$1332,,0,)</f>
        <v>0</v>
      </c>
    </row>
    <row r="496" spans="1:57" x14ac:dyDescent="0.2">
      <c r="A496" s="2">
        <v>493</v>
      </c>
      <c r="B496" s="2">
        <v>494</v>
      </c>
      <c r="C496" s="20">
        <v>1100630</v>
      </c>
      <c r="D496" s="3" t="s">
        <v>497</v>
      </c>
      <c r="E496" s="3" t="s">
        <v>148</v>
      </c>
      <c r="F496" s="3">
        <v>2711.6579999999999</v>
      </c>
      <c r="G496" s="3">
        <v>62668.329126500001</v>
      </c>
      <c r="H496" s="3">
        <v>118119330.046</v>
      </c>
      <c r="I496" s="2">
        <v>0</v>
      </c>
      <c r="J496" s="2">
        <v>1</v>
      </c>
      <c r="K496" s="2">
        <v>0</v>
      </c>
      <c r="L496" s="2">
        <v>0</v>
      </c>
      <c r="M496" s="3">
        <v>9416.2900390625</v>
      </c>
      <c r="N496" s="2">
        <f>_xlfn.XLOOKUP(C496,Shellfish_Presence!$E$3:$E$1333,Shellfish_Presence!$G$3:$G$1333,,0,)</f>
        <v>1</v>
      </c>
      <c r="O496" s="3">
        <v>0</v>
      </c>
      <c r="P496" s="3">
        <v>0</v>
      </c>
      <c r="Q496" s="2">
        <v>2</v>
      </c>
      <c r="R496" s="3">
        <v>1</v>
      </c>
      <c r="S496" s="3">
        <v>0</v>
      </c>
      <c r="T496" s="3">
        <v>0</v>
      </c>
      <c r="U496" s="3">
        <v>0</v>
      </c>
      <c r="V496" s="2">
        <v>0</v>
      </c>
      <c r="W496" s="3" t="str">
        <f t="shared" si="14"/>
        <v/>
      </c>
      <c r="X496" t="str">
        <f t="shared" si="15"/>
        <v/>
      </c>
      <c r="Y496">
        <f>IFERROR(INDEX('Parcel Year'!$N$3:$N$1175,MATCH(KC_SPS_SubbasinAttributes!C496,'Parcel Year'!$M$3:$M$1175,0)),0)</f>
        <v>0</v>
      </c>
      <c r="Z496">
        <f>INDEX(Imperviousness!$B$2:$B$1332,MATCH(KC_SPS_SubbasinAttributes!C496,Imperviousness!$A$2:$A$1332,0))</f>
        <v>0</v>
      </c>
      <c r="AA496">
        <f>INDEX('Flow Duration Index'!$B$2:$B$1332,MATCH(KC_SPS_SubbasinAttributes!C496,'Flow Duration Index'!$A$2:$A$1332,0))</f>
        <v>1.6950000000000001</v>
      </c>
      <c r="AB496">
        <f>INDEX(Opportunity_Index!$G$2:$G$1333,MATCH(KC_SPS_SubbasinAttributes!C496,Opportunity_Index!$F$2:$F$1333,0))</f>
        <v>0</v>
      </c>
      <c r="AC496">
        <f>INDEX(Traffic!$B$2:$B$1332,MATCH(KC_SPS_SubbasinAttributes!C496,Traffic!$A$2:$A$1332,0))</f>
        <v>0</v>
      </c>
      <c r="AD496">
        <f>INDEX(EquityScore!$F$3:$F$1334,MATCH(KC_SPS_SubbasinAttributes!C496,EquityScore!$E$3:$E$1334,0))</f>
        <v>2</v>
      </c>
      <c r="AE496" t="str">
        <f>IFERROR(INDEX(PavementCondition!$E$2:$E$669,MATCH(KC_SPS_SubbasinAttributes!C496,PavementCondition!$D$2:$D$669,0)),"N/A")</f>
        <v>N/A</v>
      </c>
      <c r="AF496">
        <f>INDEX(SpawnerMortality!$E$2:$E$1331,MATCH(KC_SPS_SubbasinAttributes!C496,SpawnerMortality!$D$2:$D$1331,0))</f>
        <v>0</v>
      </c>
      <c r="AG496" s="25">
        <f>IFERROR(_xlfn.XLOOKUP($C496,WQBE_Loading!$C$4:$C$3072,WQBE_Loading!G$4:G$3072,,0,),"")</f>
        <v>1.3920502331323501</v>
      </c>
      <c r="AH496" s="25">
        <f>IFERROR(_xlfn.XLOOKUP($C496,WQBE_Loading!$C$4:$C$3072,WQBE_Loading!H$4:H$3072,,0,),"")</f>
        <v>4.8266734708884904</v>
      </c>
      <c r="AI496" s="25">
        <f>IFERROR(_xlfn.XLOOKUP($C496,WQBE_Loading!$C$4:$C$3072,WQBE_Loading!I$4:I$3072,,0,),"")</f>
        <v>601.27770213821645</v>
      </c>
      <c r="AJ496" s="25">
        <f>IFERROR(_xlfn.XLOOKUP($C496,WQBE_Loading!$C$4:$C$3072,WQBE_Loading!J$4:J$3072,,0,),"")</f>
        <v>47.62595660499445</v>
      </c>
      <c r="AK496" s="25">
        <f>IFERROR(_xlfn.XLOOKUP($C496,WQBE_Loading!$C$4:$C$3072,WQBE_Loading!K$4:K$3072,,0,),"")</f>
        <v>59580.600022923201</v>
      </c>
      <c r="AL496" s="25">
        <f>IFERROR(_xlfn.XLOOKUP($C496,WQBE_Loading!$C$4:$C$3072,WQBE_Loading!L$4:L$3072,,0,),"")</f>
        <v>1.68017109895711E-2</v>
      </c>
      <c r="AM496" s="25">
        <f>IFERROR(_xlfn.XLOOKUP($C496,WQBE_Loading!$C$4:$C$3072,WQBE_Loading!M$4:M$3072,,0,),"")</f>
        <v>2.4805185731766901E-4</v>
      </c>
      <c r="AN496" s="25">
        <f>IFERROR(_xlfn.XLOOKUP($C496,WQBE_Loading!$C$4:$C$3072,WQBE_Loading!N$4:N$3072,,0,),"")</f>
        <v>0.54754512054665905</v>
      </c>
      <c r="AO496" s="25">
        <f>IFERROR(_xlfn.XLOOKUP($C496,WQBE_Loading!$C$4:$C$3072,WQBE_Loading!O$4:O$3072,,0,),"")</f>
        <v>3.0207331459974052</v>
      </c>
      <c r="AP496" s="25">
        <f>IFERROR(_xlfn.XLOOKUP($C496,WQBE_Loading!$C$4:$C$3072,WQBE_Loading!P$4:P$3072,,0,),"")</f>
        <v>0.873538708174739</v>
      </c>
      <c r="AQ496" s="13">
        <f>IFERROR(_xlfn.XLOOKUP($C496,WQBE_Loading!$C$4:$C$3072,WQBE_Loading!Q$4:Q$3072,,0,),"")</f>
        <v>70080648.053036541</v>
      </c>
      <c r="AR496">
        <f>_xlfn.XLOOKUP(C496,UrbanHeat!$A$2:$A$1333,UrbanHeat!$B$2:$B$1333,,0,)</f>
        <v>8.3740000000000006</v>
      </c>
      <c r="AS496" s="25">
        <f>_xlfn.XLOOKUP($C496,TNC_Loading!$A$2:$A$1332,TNC_Loading!B$2:B$1332,,0,)</f>
        <v>1.4610000000000001</v>
      </c>
      <c r="AT496" s="25">
        <f>_xlfn.XLOOKUP($C496,TNC_Loading!$A$2:$A$1332,TNC_Loading!C$2:C$1332,,0,)</f>
        <v>7.0000000000000001E-3</v>
      </c>
      <c r="AU496" s="25">
        <f>_xlfn.XLOOKUP($C496,TNC_Loading!$A$2:$A$1332,TNC_Loading!D$2:D$1332,,0,)</f>
        <v>0.33500000000000002</v>
      </c>
      <c r="AV496" s="25">
        <f>_xlfn.XLOOKUP($C496,TNC_Loading!$A$2:$A$1332,TNC_Loading!E$2:E$1332,,0,)</f>
        <v>0.40699999999999997</v>
      </c>
      <c r="AW496" s="25">
        <f>_xlfn.XLOOKUP($C496,TNC_Loading!$A$2:$A$1332,TNC_Loading!F$2:F$1332,,0,)</f>
        <v>25.477</v>
      </c>
      <c r="AX496">
        <f>_xlfn.XLOOKUP(C496,BIBI!$D$2:$D$1332,BIBI!$F$2:$F$1332,,0,)</f>
        <v>0</v>
      </c>
      <c r="AY496">
        <f>_xlfn.XLOOKUP(C496,FacilityCounts!$A$3:$A$1333,FacilityCounts!$B$3:$B$1333,,0,)</f>
        <v>0</v>
      </c>
      <c r="AZ496">
        <f>_xlfn.XLOOKUP(C496,FacilityCounts!$D$3:$D$1333,FacilityCounts!$E$3:$E$1333,,0,)</f>
        <v>0</v>
      </c>
      <c r="BA496">
        <f>_xlfn.XLOOKUP(C496,FacilityCounts!$G$3:$G$1333,FacilityCounts!$H$3:$H$1333,,0,)</f>
        <v>0</v>
      </c>
      <c r="BB496">
        <f>IFERROR(_xlfn.XLOOKUP(C496,'DA to P Sensitive Lakes'!$P$2:$P$44,'DA to P Sensitive Lakes'!$Q$2:$Q$44,,0,),0)</f>
        <v>0</v>
      </c>
      <c r="BC496" s="25">
        <f>_xlfn.XLOOKUP(C496,'Historic Runoff (mm)'!$A$2:$A$1332,'Historic Runoff (mm)'!$B$2:$B$1332,,0,)</f>
        <v>134.226</v>
      </c>
      <c r="BD496">
        <f>_xlfn.XLOOKUP(C496,DrainageComplaint!$A$2:$A$1332,DrainageComplaint!$B$2:$B$1332,,0,)</f>
        <v>0</v>
      </c>
      <c r="BE496">
        <f>_xlfn.XLOOKUP(C496,PAD_Area!$G$2:$G$1332,PAD_Area!$H$2:$H$1332,,0,)</f>
        <v>0</v>
      </c>
    </row>
    <row r="497" spans="1:57" x14ac:dyDescent="0.2">
      <c r="A497" s="2">
        <v>494</v>
      </c>
      <c r="B497" s="2">
        <v>495</v>
      </c>
      <c r="C497" s="20">
        <v>1100650</v>
      </c>
      <c r="D497" s="3" t="s">
        <v>492</v>
      </c>
      <c r="E497" s="3" t="s">
        <v>148</v>
      </c>
      <c r="F497" s="3">
        <v>1241.336</v>
      </c>
      <c r="G497" s="3">
        <v>50582.176818499996</v>
      </c>
      <c r="H497" s="3">
        <v>54072384.230700001</v>
      </c>
      <c r="I497" s="2">
        <v>0</v>
      </c>
      <c r="J497" s="2">
        <v>1</v>
      </c>
      <c r="K497" s="2">
        <v>0</v>
      </c>
      <c r="L497" s="2">
        <v>1</v>
      </c>
      <c r="M497" s="3">
        <v>0</v>
      </c>
      <c r="N497" s="2">
        <f>_xlfn.XLOOKUP(C497,Shellfish_Presence!$E$3:$E$1333,Shellfish_Presence!$G$3:$G$1333,,0,)</f>
        <v>1</v>
      </c>
      <c r="O497" s="3">
        <v>0</v>
      </c>
      <c r="P497" s="3">
        <v>0</v>
      </c>
      <c r="Q497" s="2">
        <v>0</v>
      </c>
      <c r="R497" s="3">
        <v>1</v>
      </c>
      <c r="S497" s="3">
        <v>0</v>
      </c>
      <c r="T497" s="3">
        <v>11493.099609375</v>
      </c>
      <c r="U497" s="3">
        <v>0</v>
      </c>
      <c r="V497" s="2">
        <v>14</v>
      </c>
      <c r="W497" s="3">
        <f t="shared" si="14"/>
        <v>1.2181222190556936E-3</v>
      </c>
      <c r="X497">
        <f t="shared" si="15"/>
        <v>0</v>
      </c>
      <c r="Y497">
        <f>IFERROR(INDEX('Parcel Year'!$N$3:$N$1175,MATCH(KC_SPS_SubbasinAttributes!C497,'Parcel Year'!$M$3:$M$1175,0)),0)</f>
        <v>2.4267200380563736E-2</v>
      </c>
      <c r="Z497">
        <f>INDEX(Imperviousness!$B$2:$B$1332,MATCH(KC_SPS_SubbasinAttributes!C497,Imperviousness!$A$2:$A$1332,0))</f>
        <v>8.9999999999999993E-3</v>
      </c>
      <c r="AA497">
        <f>INDEX('Flow Duration Index'!$B$2:$B$1332,MATCH(KC_SPS_SubbasinAttributes!C497,'Flow Duration Index'!$A$2:$A$1332,0))</f>
        <v>2.4209999999999998</v>
      </c>
      <c r="AB497">
        <f>INDEX(Opportunity_Index!$G$2:$G$1333,MATCH(KC_SPS_SubbasinAttributes!C497,Opportunity_Index!$F$2:$F$1333,0))</f>
        <v>0</v>
      </c>
      <c r="AC497">
        <f>INDEX(Traffic!$B$2:$B$1332,MATCH(KC_SPS_SubbasinAttributes!C497,Traffic!$A$2:$A$1332,0))</f>
        <v>852.31700000000001</v>
      </c>
      <c r="AD497">
        <f>INDEX(EquityScore!$F$3:$F$1334,MATCH(KC_SPS_SubbasinAttributes!C497,EquityScore!$E$3:$E$1334,0))</f>
        <v>2</v>
      </c>
      <c r="AE497">
        <f>IFERROR(INDEX(PavementCondition!$E$2:$E$669,MATCH(KC_SPS_SubbasinAttributes!C497,PavementCondition!$D$2:$D$669,0)),"N/A")</f>
        <v>97</v>
      </c>
      <c r="AF497">
        <f>INDEX(SpawnerMortality!$E$2:$E$1331,MATCH(KC_SPS_SubbasinAttributes!C497,SpawnerMortality!$D$2:$D$1331,0))</f>
        <v>0.103031451</v>
      </c>
      <c r="AG497" s="25">
        <f>IFERROR(_xlfn.XLOOKUP($C497,WQBE_Loading!$C$4:$C$3072,WQBE_Loading!G$4:G$3072,,0,),"")</f>
        <v>1.73707621900474</v>
      </c>
      <c r="AH497" s="25">
        <f>IFERROR(_xlfn.XLOOKUP($C497,WQBE_Loading!$C$4:$C$3072,WQBE_Loading!H$4:H$3072,,0,),"")</f>
        <v>11.253636236074549</v>
      </c>
      <c r="AI497" s="25">
        <f>IFERROR(_xlfn.XLOOKUP($C497,WQBE_Loading!$C$4:$C$3072,WQBE_Loading!I$4:I$3072,,0,),"")</f>
        <v>280.28239349321501</v>
      </c>
      <c r="AJ497" s="25">
        <f>IFERROR(_xlfn.XLOOKUP($C497,WQBE_Loading!$C$4:$C$3072,WQBE_Loading!J$4:J$3072,,0,),"")</f>
        <v>25.923950368884299</v>
      </c>
      <c r="AK497" s="25">
        <f>IFERROR(_xlfn.XLOOKUP($C497,WQBE_Loading!$C$4:$C$3072,WQBE_Loading!K$4:K$3072,,0,),"")</f>
        <v>18073.573708532149</v>
      </c>
      <c r="AL497" s="25">
        <f>IFERROR(_xlfn.XLOOKUP($C497,WQBE_Loading!$C$4:$C$3072,WQBE_Loading!L$4:L$3072,,0,),"")</f>
        <v>4.6775272700606343E-3</v>
      </c>
      <c r="AM497" s="25">
        <f>IFERROR(_xlfn.XLOOKUP($C497,WQBE_Loading!$C$4:$C$3072,WQBE_Loading!M$4:M$3072,,0,),"")</f>
        <v>2.3245601920209599E-4</v>
      </c>
      <c r="AN497" s="25">
        <f>IFERROR(_xlfn.XLOOKUP($C497,WQBE_Loading!$C$4:$C$3072,WQBE_Loading!N$4:N$3072,,0,),"")</f>
        <v>0.14918131952097902</v>
      </c>
      <c r="AO497" s="25">
        <f>IFERROR(_xlfn.XLOOKUP($C497,WQBE_Loading!$C$4:$C$3072,WQBE_Loading!O$4:O$3072,,0,),"")</f>
        <v>0.76417504813030146</v>
      </c>
      <c r="AP497" s="25">
        <f>IFERROR(_xlfn.XLOOKUP($C497,WQBE_Loading!$C$4:$C$3072,WQBE_Loading!P$4:P$3072,,0,),"")</f>
        <v>0.90237672800402902</v>
      </c>
      <c r="AQ497" s="13">
        <f>IFERROR(_xlfn.XLOOKUP($C497,WQBE_Loading!$C$4:$C$3072,WQBE_Loading!Q$4:Q$3072,,0,),"")</f>
        <v>14522820.426165249</v>
      </c>
      <c r="AR497">
        <f>_xlfn.XLOOKUP(C497,UrbanHeat!$A$2:$A$1333,UrbanHeat!$B$2:$B$1333,,0,)</f>
        <v>11.249000000000001</v>
      </c>
      <c r="AS497" s="25">
        <f>_xlfn.XLOOKUP($C497,TNC_Loading!$A$2:$A$1332,TNC_Loading!B$2:B$1332,,0,)</f>
        <v>3.7269999999999999</v>
      </c>
      <c r="AT497" s="25">
        <f>_xlfn.XLOOKUP($C497,TNC_Loading!$A$2:$A$1332,TNC_Loading!C$2:C$1332,,0,)</f>
        <v>4.5999999999999999E-2</v>
      </c>
      <c r="AU497" s="25">
        <f>_xlfn.XLOOKUP($C497,TNC_Loading!$A$2:$A$1332,TNC_Loading!D$2:D$1332,,0,)</f>
        <v>2.7490000000000001</v>
      </c>
      <c r="AV497" s="25">
        <f>_xlfn.XLOOKUP($C497,TNC_Loading!$A$2:$A$1332,TNC_Loading!E$2:E$1332,,0,)</f>
        <v>1.831</v>
      </c>
      <c r="AW497" s="25">
        <f>_xlfn.XLOOKUP($C497,TNC_Loading!$A$2:$A$1332,TNC_Loading!F$2:F$1332,,0,)</f>
        <v>69.317999999999998</v>
      </c>
      <c r="AX497">
        <f>_xlfn.XLOOKUP(C497,BIBI!$D$2:$D$1332,BIBI!$F$2:$F$1332,,0,)</f>
        <v>0</v>
      </c>
      <c r="AY497">
        <f>_xlfn.XLOOKUP(C497,FacilityCounts!$A$3:$A$1333,FacilityCounts!$B$3:$B$1333,,0,)</f>
        <v>1</v>
      </c>
      <c r="AZ497">
        <f>_xlfn.XLOOKUP(C497,FacilityCounts!$D$3:$D$1333,FacilityCounts!$E$3:$E$1333,,0,)</f>
        <v>1</v>
      </c>
      <c r="BA497">
        <f>_xlfn.XLOOKUP(C497,FacilityCounts!$G$3:$G$1333,FacilityCounts!$H$3:$H$1333,,0,)</f>
        <v>0</v>
      </c>
      <c r="BB497">
        <f>IFERROR(_xlfn.XLOOKUP(C497,'DA to P Sensitive Lakes'!$P$2:$P$44,'DA to P Sensitive Lakes'!$Q$2:$Q$44,,0,),0)</f>
        <v>0</v>
      </c>
      <c r="BC497" s="25">
        <f>_xlfn.XLOOKUP(C497,'Historic Runoff (mm)'!$A$2:$A$1332,'Historic Runoff (mm)'!$B$2:$B$1332,,0,)</f>
        <v>335.71100000000001</v>
      </c>
      <c r="BD497">
        <f>_xlfn.XLOOKUP(C497,DrainageComplaint!$A$2:$A$1332,DrainageComplaint!$B$2:$B$1332,,0,)</f>
        <v>4</v>
      </c>
      <c r="BE497">
        <f>_xlfn.XLOOKUP(C497,PAD_Area!$G$2:$G$1332,PAD_Area!$H$2:$H$1332,,0,)</f>
        <v>0</v>
      </c>
    </row>
    <row r="498" spans="1:57" x14ac:dyDescent="0.2">
      <c r="A498" s="2">
        <v>495</v>
      </c>
      <c r="B498" s="2">
        <v>496</v>
      </c>
      <c r="C498" s="20">
        <v>1100660</v>
      </c>
      <c r="D498" s="3" t="s">
        <v>490</v>
      </c>
      <c r="E498" s="3" t="s">
        <v>148</v>
      </c>
      <c r="F498" s="3">
        <v>510.75799999999998</v>
      </c>
      <c r="G498" s="3">
        <v>31701.689037700002</v>
      </c>
      <c r="H498" s="3">
        <v>22248510.025400002</v>
      </c>
      <c r="I498" s="2">
        <v>0</v>
      </c>
      <c r="J498" s="2">
        <v>2</v>
      </c>
      <c r="K498" s="2">
        <v>2</v>
      </c>
      <c r="L498" s="2">
        <v>0</v>
      </c>
      <c r="M498" s="3">
        <v>0</v>
      </c>
      <c r="N498" s="2">
        <f>_xlfn.XLOOKUP(C498,Shellfish_Presence!$E$3:$E$1333,Shellfish_Presence!$G$3:$G$1333,,0,)</f>
        <v>1</v>
      </c>
      <c r="O498" s="3">
        <v>0</v>
      </c>
      <c r="P498" s="3">
        <v>0</v>
      </c>
      <c r="Q498" s="2">
        <v>0</v>
      </c>
      <c r="R498" s="3">
        <v>1</v>
      </c>
      <c r="S498" s="3">
        <v>0</v>
      </c>
      <c r="T498" s="3">
        <v>413.9530029296875</v>
      </c>
      <c r="U498" s="3">
        <v>0</v>
      </c>
      <c r="V498" s="2">
        <v>0</v>
      </c>
      <c r="W498" s="3">
        <f t="shared" si="14"/>
        <v>0</v>
      </c>
      <c r="X498">
        <f t="shared" si="15"/>
        <v>0</v>
      </c>
      <c r="Y498">
        <f>IFERROR(INDEX('Parcel Year'!$N$3:$N$1175,MATCH(KC_SPS_SubbasinAttributes!C498,'Parcel Year'!$M$3:$M$1175,0)),0)</f>
        <v>8.9843897148966789E-4</v>
      </c>
      <c r="Z498">
        <f>INDEX(Imperviousness!$B$2:$B$1332,MATCH(KC_SPS_SubbasinAttributes!C498,Imperviousness!$A$2:$A$1332,0))</f>
        <v>0</v>
      </c>
      <c r="AA498">
        <f>INDEX('Flow Duration Index'!$B$2:$B$1332,MATCH(KC_SPS_SubbasinAttributes!C498,'Flow Duration Index'!$A$2:$A$1332,0))</f>
        <v>1.4950000000000001</v>
      </c>
      <c r="AB498">
        <f>INDEX(Opportunity_Index!$G$2:$G$1333,MATCH(KC_SPS_SubbasinAttributes!C498,Opportunity_Index!$F$2:$F$1333,0))</f>
        <v>0.18090000000000001</v>
      </c>
      <c r="AC498">
        <f>INDEX(Traffic!$B$2:$B$1332,MATCH(KC_SPS_SubbasinAttributes!C498,Traffic!$A$2:$A$1332,0))</f>
        <v>234.97</v>
      </c>
      <c r="AD498">
        <f>INDEX(EquityScore!$F$3:$F$1334,MATCH(KC_SPS_SubbasinAttributes!C498,EquityScore!$E$3:$E$1334,0))</f>
        <v>1.6666666699999999</v>
      </c>
      <c r="AE498">
        <f>IFERROR(INDEX(PavementCondition!$E$2:$E$669,MATCH(KC_SPS_SubbasinAttributes!C498,PavementCondition!$D$2:$D$669,0)),"N/A")</f>
        <v>100</v>
      </c>
      <c r="AF498">
        <f>INDEX(SpawnerMortality!$E$2:$E$1331,MATCH(KC_SPS_SubbasinAttributes!C498,SpawnerMortality!$D$2:$D$1331,0))</f>
        <v>9.1357113000000004E-2</v>
      </c>
      <c r="AG498" s="25">
        <f>IFERROR(_xlfn.XLOOKUP($C498,WQBE_Loading!$C$4:$C$3072,WQBE_Loading!G$4:G$3072,,0,),"")</f>
        <v>2.1278375529676152E-2</v>
      </c>
      <c r="AH498" s="25">
        <f>IFERROR(_xlfn.XLOOKUP($C498,WQBE_Loading!$C$4:$C$3072,WQBE_Loading!H$4:H$3072,,0,),"")</f>
        <v>7.5615663900321706E-2</v>
      </c>
      <c r="AI498" s="25">
        <f>IFERROR(_xlfn.XLOOKUP($C498,WQBE_Loading!$C$4:$C$3072,WQBE_Loading!I$4:I$3072,,0,),"")</f>
        <v>9.1442404516397708</v>
      </c>
      <c r="AJ498" s="25">
        <f>IFERROR(_xlfn.XLOOKUP($C498,WQBE_Loading!$C$4:$C$3072,WQBE_Loading!J$4:J$3072,,0,),"")</f>
        <v>0.72393910432145547</v>
      </c>
      <c r="AK498" s="25">
        <f>IFERROR(_xlfn.XLOOKUP($C498,WQBE_Loading!$C$4:$C$3072,WQBE_Loading!K$4:K$3072,,0,),"")</f>
        <v>1020.9937682049649</v>
      </c>
      <c r="AL498" s="25">
        <f>IFERROR(_xlfn.XLOOKUP($C498,WQBE_Loading!$C$4:$C$3072,WQBE_Loading!L$4:L$3072,,0,),"")</f>
        <v>2.8792023455026397E-4</v>
      </c>
      <c r="AM498" s="25">
        <f>IFERROR(_xlfn.XLOOKUP($C498,WQBE_Loading!$C$4:$C$3072,WQBE_Loading!M$4:M$3072,,0,),"")</f>
        <v>3.74684926538668E-6</v>
      </c>
      <c r="AN498" s="25">
        <f>IFERROR(_xlfn.XLOOKUP($C498,WQBE_Loading!$C$4:$C$3072,WQBE_Loading!N$4:N$3072,,0,),"")</f>
        <v>9.3901863270795752E-3</v>
      </c>
      <c r="AO498" s="25">
        <f>IFERROR(_xlfn.XLOOKUP($C498,WQBE_Loading!$C$4:$C$3072,WQBE_Loading!O$4:O$3072,,0,),"")</f>
        <v>5.174759066130185E-2</v>
      </c>
      <c r="AP498" s="25">
        <f>IFERROR(_xlfn.XLOOKUP($C498,WQBE_Loading!$C$4:$C$3072,WQBE_Loading!P$4:P$3072,,0,),"")</f>
        <v>1.3308842429953949E-2</v>
      </c>
      <c r="AQ498" s="13">
        <f>IFERROR(_xlfn.XLOOKUP($C498,WQBE_Loading!$C$4:$C$3072,WQBE_Loading!Q$4:Q$3072,,0,),"")</f>
        <v>1058806.97921277</v>
      </c>
      <c r="AR498">
        <f>_xlfn.XLOOKUP(C498,UrbanHeat!$A$2:$A$1333,UrbanHeat!$B$2:$B$1333,,0,)</f>
        <v>10.275</v>
      </c>
      <c r="AS498" s="25">
        <f>_xlfn.XLOOKUP($C498,TNC_Loading!$A$2:$A$1332,TNC_Loading!B$2:B$1332,,0,)</f>
        <v>2.5289999999999999</v>
      </c>
      <c r="AT498" s="25">
        <f>_xlfn.XLOOKUP($C498,TNC_Loading!$A$2:$A$1332,TNC_Loading!C$2:C$1332,,0,)</f>
        <v>4.3999999999999997E-2</v>
      </c>
      <c r="AU498" s="25">
        <f>_xlfn.XLOOKUP($C498,TNC_Loading!$A$2:$A$1332,TNC_Loading!D$2:D$1332,,0,)</f>
        <v>0.68899999999999995</v>
      </c>
      <c r="AV498" s="25">
        <f>_xlfn.XLOOKUP($C498,TNC_Loading!$A$2:$A$1332,TNC_Loading!E$2:E$1332,,0,)</f>
        <v>1.3919999999999999</v>
      </c>
      <c r="AW498" s="25">
        <f>_xlfn.XLOOKUP($C498,TNC_Loading!$A$2:$A$1332,TNC_Loading!F$2:F$1332,,0,)</f>
        <v>45.335999999999999</v>
      </c>
      <c r="AX498">
        <f>_xlfn.XLOOKUP(C498,BIBI!$D$2:$D$1332,BIBI!$F$2:$F$1332,,0,)</f>
        <v>0</v>
      </c>
      <c r="AY498">
        <f>_xlfn.XLOOKUP(C498,FacilityCounts!$A$3:$A$1333,FacilityCounts!$B$3:$B$1333,,0,)</f>
        <v>0</v>
      </c>
      <c r="AZ498">
        <f>_xlfn.XLOOKUP(C498,FacilityCounts!$D$3:$D$1333,FacilityCounts!$E$3:$E$1333,,0,)</f>
        <v>0</v>
      </c>
      <c r="BA498">
        <f>_xlfn.XLOOKUP(C498,FacilityCounts!$G$3:$G$1333,FacilityCounts!$H$3:$H$1333,,0,)</f>
        <v>0</v>
      </c>
      <c r="BB498">
        <f>IFERROR(_xlfn.XLOOKUP(C498,'DA to P Sensitive Lakes'!$P$2:$P$44,'DA to P Sensitive Lakes'!$Q$2:$Q$44,,0,),0)</f>
        <v>0</v>
      </c>
      <c r="BC498" s="25">
        <f>_xlfn.XLOOKUP(C498,'Historic Runoff (mm)'!$A$2:$A$1332,'Historic Runoff (mm)'!$B$2:$B$1332,,0,)</f>
        <v>232.977</v>
      </c>
      <c r="BD498">
        <f>_xlfn.XLOOKUP(C498,DrainageComplaint!$A$2:$A$1332,DrainageComplaint!$B$2:$B$1332,,0,)</f>
        <v>0</v>
      </c>
      <c r="BE498">
        <f>_xlfn.XLOOKUP(C498,PAD_Area!$G$2:$G$1332,PAD_Area!$H$2:$H$1332,,0,)</f>
        <v>0</v>
      </c>
    </row>
    <row r="499" spans="1:57" x14ac:dyDescent="0.2">
      <c r="A499" s="2">
        <v>496</v>
      </c>
      <c r="B499" s="2">
        <v>497</v>
      </c>
      <c r="C499" s="20">
        <v>1100670</v>
      </c>
      <c r="D499" s="3" t="s">
        <v>488</v>
      </c>
      <c r="E499" s="3" t="s">
        <v>148</v>
      </c>
      <c r="F499" s="3">
        <v>280.61900000000003</v>
      </c>
      <c r="G499" s="3">
        <v>28760.003232899999</v>
      </c>
      <c r="H499" s="3">
        <v>12223700.441500001</v>
      </c>
      <c r="I499" s="2">
        <v>0</v>
      </c>
      <c r="J499" s="2">
        <v>1</v>
      </c>
      <c r="K499" s="2">
        <v>0</v>
      </c>
      <c r="L499" s="2">
        <v>0</v>
      </c>
      <c r="M499" s="3">
        <v>1862.030029296875</v>
      </c>
      <c r="N499" s="2">
        <f>_xlfn.XLOOKUP(C499,Shellfish_Presence!$E$3:$E$1333,Shellfish_Presence!$G$3:$G$1333,,0,)</f>
        <v>1</v>
      </c>
      <c r="O499" s="3">
        <v>0</v>
      </c>
      <c r="P499" s="3">
        <v>0</v>
      </c>
      <c r="Q499" s="2">
        <v>1</v>
      </c>
      <c r="R499" s="3">
        <v>1</v>
      </c>
      <c r="S499" s="3">
        <v>0</v>
      </c>
      <c r="T499" s="3">
        <v>3583.639892578125</v>
      </c>
      <c r="U499" s="3">
        <v>0</v>
      </c>
      <c r="V499" s="2">
        <v>1</v>
      </c>
      <c r="W499" s="3">
        <f t="shared" si="14"/>
        <v>2.790458946701212E-4</v>
      </c>
      <c r="X499">
        <f t="shared" si="15"/>
        <v>0</v>
      </c>
      <c r="Y499">
        <f>IFERROR(INDEX('Parcel Year'!$N$3:$N$1175,MATCH(KC_SPS_SubbasinAttributes!C499,'Parcel Year'!$M$3:$M$1175,0)),0)</f>
        <v>0</v>
      </c>
      <c r="Z499">
        <f>INDEX(Imperviousness!$B$2:$B$1332,MATCH(KC_SPS_SubbasinAttributes!C499,Imperviousness!$A$2:$A$1332,0))</f>
        <v>0</v>
      </c>
      <c r="AA499">
        <f>INDEX('Flow Duration Index'!$B$2:$B$1332,MATCH(KC_SPS_SubbasinAttributes!C499,'Flow Duration Index'!$A$2:$A$1332,0))</f>
        <v>1.796</v>
      </c>
      <c r="AB499">
        <f>INDEX(Opportunity_Index!$G$2:$G$1333,MATCH(KC_SPS_SubbasinAttributes!C499,Opportunity_Index!$F$2:$F$1333,0))</f>
        <v>0</v>
      </c>
      <c r="AC499">
        <f>INDEX(Traffic!$B$2:$B$1332,MATCH(KC_SPS_SubbasinAttributes!C499,Traffic!$A$2:$A$1332,0))</f>
        <v>54.792000000000002</v>
      </c>
      <c r="AD499">
        <f>INDEX(EquityScore!$F$3:$F$1334,MATCH(KC_SPS_SubbasinAttributes!C499,EquityScore!$E$3:$E$1334,0))</f>
        <v>2</v>
      </c>
      <c r="AE499">
        <f>IFERROR(INDEX(PavementCondition!$E$2:$E$669,MATCH(KC_SPS_SubbasinAttributes!C499,PavementCondition!$D$2:$D$669,0)),"N/A")</f>
        <v>0</v>
      </c>
      <c r="AF499">
        <f>INDEX(SpawnerMortality!$E$2:$E$1331,MATCH(KC_SPS_SubbasinAttributes!C499,SpawnerMortality!$D$2:$D$1331,0))</f>
        <v>0.117887679</v>
      </c>
      <c r="AG499" s="25">
        <f>IFERROR(_xlfn.XLOOKUP($C499,WQBE_Loading!$C$4:$C$3072,WQBE_Loading!G$4:G$3072,,0,),"")</f>
        <v>1.68166974491216E-2</v>
      </c>
      <c r="AH499" s="25">
        <f>IFERROR(_xlfn.XLOOKUP($C499,WQBE_Loading!$C$4:$C$3072,WQBE_Loading!H$4:H$3072,,0,),"")</f>
        <v>8.9931705349772503E-2</v>
      </c>
      <c r="AI499" s="25">
        <f>IFERROR(_xlfn.XLOOKUP($C499,WQBE_Loading!$C$4:$C$3072,WQBE_Loading!I$4:I$3072,,0,),"")</f>
        <v>3.94768649776739</v>
      </c>
      <c r="AJ499" s="25">
        <f>IFERROR(_xlfn.XLOOKUP($C499,WQBE_Loading!$C$4:$C$3072,WQBE_Loading!J$4:J$3072,,0,),"")</f>
        <v>0.3067352781638355</v>
      </c>
      <c r="AK499" s="25">
        <f>IFERROR(_xlfn.XLOOKUP($C499,WQBE_Loading!$C$4:$C$3072,WQBE_Loading!K$4:K$3072,,0,),"")</f>
        <v>158.65597120159498</v>
      </c>
      <c r="AL499" s="25">
        <f>IFERROR(_xlfn.XLOOKUP($C499,WQBE_Loading!$C$4:$C$3072,WQBE_Loading!L$4:L$3072,,0,),"")</f>
        <v>4.4158961261132697E-5</v>
      </c>
      <c r="AM499" s="25">
        <f>IFERROR(_xlfn.XLOOKUP($C499,WQBE_Loading!$C$4:$C$3072,WQBE_Loading!M$4:M$3072,,0,),"")</f>
        <v>7.9968401674726007E-7</v>
      </c>
      <c r="AN499" s="25">
        <f>IFERROR(_xlfn.XLOOKUP($C499,WQBE_Loading!$C$4:$C$3072,WQBE_Loading!N$4:N$3072,,0,),"")</f>
        <v>1.568451916203145E-3</v>
      </c>
      <c r="AO499" s="25">
        <f>IFERROR(_xlfn.XLOOKUP($C499,WQBE_Loading!$C$4:$C$3072,WQBE_Loading!O$4:O$3072,,0,),"")</f>
        <v>7.2052702920177847E-3</v>
      </c>
      <c r="AP499" s="25">
        <f>IFERROR(_xlfn.XLOOKUP($C499,WQBE_Loading!$C$4:$C$3072,WQBE_Loading!P$4:P$3072,,0,),"")</f>
        <v>8.241873517023825E-3</v>
      </c>
      <c r="AQ499" s="13">
        <f>IFERROR(_xlfn.XLOOKUP($C499,WQBE_Loading!$C$4:$C$3072,WQBE_Loading!Q$4:Q$3072,,0,),"")</f>
        <v>133455.19232283451</v>
      </c>
      <c r="AR499">
        <f>_xlfn.XLOOKUP(C499,UrbanHeat!$A$2:$A$1333,UrbanHeat!$B$2:$B$1333,,0,)</f>
        <v>10.651999999999999</v>
      </c>
      <c r="AS499" s="25">
        <f>_xlfn.XLOOKUP($C499,TNC_Loading!$A$2:$A$1332,TNC_Loading!B$2:B$1332,,0,)</f>
        <v>0.38</v>
      </c>
      <c r="AT499" s="25">
        <f>_xlfn.XLOOKUP($C499,TNC_Loading!$A$2:$A$1332,TNC_Loading!C$2:C$1332,,0,)</f>
        <v>8.0000000000000002E-3</v>
      </c>
      <c r="AU499" s="25">
        <f>_xlfn.XLOOKUP($C499,TNC_Loading!$A$2:$A$1332,TNC_Loading!D$2:D$1332,,0,)</f>
        <v>0.151</v>
      </c>
      <c r="AV499" s="25">
        <f>_xlfn.XLOOKUP($C499,TNC_Loading!$A$2:$A$1332,TNC_Loading!E$2:E$1332,,0,)</f>
        <v>0.25600000000000001</v>
      </c>
      <c r="AW499" s="25">
        <f>_xlfn.XLOOKUP($C499,TNC_Loading!$A$2:$A$1332,TNC_Loading!F$2:F$1332,,0,)</f>
        <v>6.7089999999999996</v>
      </c>
      <c r="AX499">
        <f>_xlfn.XLOOKUP(C499,BIBI!$D$2:$D$1332,BIBI!$F$2:$F$1332,,0,)</f>
        <v>75.900000000000006</v>
      </c>
      <c r="AY499">
        <f>_xlfn.XLOOKUP(C499,FacilityCounts!$A$3:$A$1333,FacilityCounts!$B$3:$B$1333,,0,)</f>
        <v>2</v>
      </c>
      <c r="AZ499">
        <f>_xlfn.XLOOKUP(C499,FacilityCounts!$D$3:$D$1333,FacilityCounts!$E$3:$E$1333,,0,)</f>
        <v>2</v>
      </c>
      <c r="BA499">
        <f>_xlfn.XLOOKUP(C499,FacilityCounts!$G$3:$G$1333,FacilityCounts!$H$3:$H$1333,,0,)</f>
        <v>0</v>
      </c>
      <c r="BB499">
        <f>IFERROR(_xlfn.XLOOKUP(C499,'DA to P Sensitive Lakes'!$P$2:$P$44,'DA to P Sensitive Lakes'!$Q$2:$Q$44,,0,),0)</f>
        <v>0</v>
      </c>
      <c r="BC499" s="25">
        <f>_xlfn.XLOOKUP(C499,'Historic Runoff (mm)'!$A$2:$A$1332,'Historic Runoff (mm)'!$B$2:$B$1332,,0,)</f>
        <v>16.126000000000001</v>
      </c>
      <c r="BD499">
        <f>_xlfn.XLOOKUP(C499,DrainageComplaint!$A$2:$A$1332,DrainageComplaint!$B$2:$B$1332,,0,)</f>
        <v>0</v>
      </c>
      <c r="BE499">
        <f>_xlfn.XLOOKUP(C499,PAD_Area!$G$2:$G$1332,PAD_Area!$H$2:$H$1332,,0,)</f>
        <v>0</v>
      </c>
    </row>
    <row r="500" spans="1:57" x14ac:dyDescent="0.2">
      <c r="A500" s="2">
        <v>497</v>
      </c>
      <c r="B500" s="2">
        <v>498</v>
      </c>
      <c r="C500" s="20">
        <v>1100680</v>
      </c>
      <c r="D500" s="3" t="s">
        <v>500</v>
      </c>
      <c r="E500" s="3" t="s">
        <v>148</v>
      </c>
      <c r="F500" s="3">
        <v>385.57499999999999</v>
      </c>
      <c r="G500" s="3">
        <v>29340.0036559</v>
      </c>
      <c r="H500" s="3">
        <v>16795599.838500001</v>
      </c>
      <c r="I500" s="2">
        <v>0</v>
      </c>
      <c r="J500" s="2">
        <v>1</v>
      </c>
      <c r="K500" s="2">
        <v>0</v>
      </c>
      <c r="L500" s="2">
        <v>0</v>
      </c>
      <c r="M500" s="3">
        <v>0</v>
      </c>
      <c r="N500" s="2">
        <f>_xlfn.XLOOKUP(C500,Shellfish_Presence!$E$3:$E$1333,Shellfish_Presence!$G$3:$G$1333,,0,)</f>
        <v>1</v>
      </c>
      <c r="O500" s="3">
        <v>0</v>
      </c>
      <c r="P500" s="3">
        <v>0</v>
      </c>
      <c r="Q500" s="2">
        <v>0</v>
      </c>
      <c r="R500" s="3">
        <v>1</v>
      </c>
      <c r="S500" s="3">
        <v>0</v>
      </c>
      <c r="T500" s="3">
        <v>959.301025390625</v>
      </c>
      <c r="U500" s="3">
        <v>0</v>
      </c>
      <c r="V500" s="2">
        <v>0</v>
      </c>
      <c r="W500" s="3">
        <f t="shared" si="14"/>
        <v>0</v>
      </c>
      <c r="X500">
        <f t="shared" si="15"/>
        <v>0</v>
      </c>
      <c r="Y500">
        <f>IFERROR(INDEX('Parcel Year'!$N$3:$N$1175,MATCH(KC_SPS_SubbasinAttributes!C500,'Parcel Year'!$M$3:$M$1175,0)),0)</f>
        <v>9.2725403606891632E-2</v>
      </c>
      <c r="Z500">
        <f>INDEX(Imperviousness!$B$2:$B$1332,MATCH(KC_SPS_SubbasinAttributes!C500,Imperviousness!$A$2:$A$1332,0))</f>
        <v>0</v>
      </c>
      <c r="AA500">
        <f>INDEX('Flow Duration Index'!$B$2:$B$1332,MATCH(KC_SPS_SubbasinAttributes!C500,'Flow Duration Index'!$A$2:$A$1332,0))</f>
        <v>2.7160000000000002</v>
      </c>
      <c r="AB500">
        <f>INDEX(Opportunity_Index!$G$2:$G$1333,MATCH(KC_SPS_SubbasinAttributes!C500,Opportunity_Index!$F$2:$F$1333,0))</f>
        <v>0</v>
      </c>
      <c r="AC500">
        <f>INDEX(Traffic!$B$2:$B$1332,MATCH(KC_SPS_SubbasinAttributes!C500,Traffic!$A$2:$A$1332,0))</f>
        <v>63.972000000000001</v>
      </c>
      <c r="AD500">
        <f>INDEX(EquityScore!$F$3:$F$1334,MATCH(KC_SPS_SubbasinAttributes!C500,EquityScore!$E$3:$E$1334,0))</f>
        <v>2</v>
      </c>
      <c r="AE500">
        <f>IFERROR(INDEX(PavementCondition!$E$2:$E$669,MATCH(KC_SPS_SubbasinAttributes!C500,PavementCondition!$D$2:$D$669,0)),"N/A")</f>
        <v>80</v>
      </c>
      <c r="AF500">
        <f>INDEX(SpawnerMortality!$E$2:$E$1331,MATCH(KC_SPS_SubbasinAttributes!C500,SpawnerMortality!$D$2:$D$1331,0))</f>
        <v>9.1357113000000004E-2</v>
      </c>
      <c r="AG500" s="25">
        <f>IFERROR(_xlfn.XLOOKUP($C500,WQBE_Loading!$C$4:$C$3072,WQBE_Loading!G$4:G$3072,,0,),"")</f>
        <v>9.6259605249422994E-2</v>
      </c>
      <c r="AH500" s="25">
        <f>IFERROR(_xlfn.XLOOKUP($C500,WQBE_Loading!$C$4:$C$3072,WQBE_Loading!H$4:H$3072,,0,),"")</f>
        <v>0.50610699162732098</v>
      </c>
      <c r="AI500" s="25">
        <f>IFERROR(_xlfn.XLOOKUP($C500,WQBE_Loading!$C$4:$C$3072,WQBE_Loading!I$4:I$3072,,0,),"")</f>
        <v>24.073677557708152</v>
      </c>
      <c r="AJ500" s="25">
        <f>IFERROR(_xlfn.XLOOKUP($C500,WQBE_Loading!$C$4:$C$3072,WQBE_Loading!J$4:J$3072,,0,),"")</f>
        <v>1.8218438850997849</v>
      </c>
      <c r="AK500" s="25">
        <f>IFERROR(_xlfn.XLOOKUP($C500,WQBE_Loading!$C$4:$C$3072,WQBE_Loading!K$4:K$3072,,0,),"")</f>
        <v>652.46083252231551</v>
      </c>
      <c r="AL500" s="25">
        <f>IFERROR(_xlfn.XLOOKUP($C500,WQBE_Loading!$C$4:$C$3072,WQBE_Loading!L$4:L$3072,,0,),"")</f>
        <v>1.8232236176505401E-4</v>
      </c>
      <c r="AM500" s="25">
        <f>IFERROR(_xlfn.XLOOKUP($C500,WQBE_Loading!$C$4:$C$3072,WQBE_Loading!M$4:M$3072,,0,),"")</f>
        <v>3.0918315602141747E-6</v>
      </c>
      <c r="AN500" s="25">
        <f>IFERROR(_xlfn.XLOOKUP($C500,WQBE_Loading!$C$4:$C$3072,WQBE_Loading!N$4:N$3072,,0,),"")</f>
        <v>6.9947516242613895E-3</v>
      </c>
      <c r="AO500" s="25">
        <f>IFERROR(_xlfn.XLOOKUP($C500,WQBE_Loading!$C$4:$C$3072,WQBE_Loading!O$4:O$3072,,0,),"")</f>
        <v>2.8609247418001298E-2</v>
      </c>
      <c r="AP500" s="25">
        <f>IFERROR(_xlfn.XLOOKUP($C500,WQBE_Loading!$C$4:$C$3072,WQBE_Loading!P$4:P$3072,,0,),"")</f>
        <v>4.4634131469876603E-2</v>
      </c>
      <c r="AQ500" s="13">
        <f>IFERROR(_xlfn.XLOOKUP($C500,WQBE_Loading!$C$4:$C$3072,WQBE_Loading!Q$4:Q$3072,,0,),"")</f>
        <v>1608500.5557369851</v>
      </c>
      <c r="AR500">
        <f>_xlfn.XLOOKUP(C500,UrbanHeat!$A$2:$A$1333,UrbanHeat!$B$2:$B$1333,,0,)</f>
        <v>11.093999999999999</v>
      </c>
      <c r="AS500" s="25">
        <f>_xlfn.XLOOKUP($C500,TNC_Loading!$A$2:$A$1332,TNC_Loading!B$2:B$1332,,0,)</f>
        <v>1.254</v>
      </c>
      <c r="AT500" s="25">
        <f>_xlfn.XLOOKUP($C500,TNC_Loading!$A$2:$A$1332,TNC_Loading!C$2:C$1332,,0,)</f>
        <v>2.5999999999999999E-2</v>
      </c>
      <c r="AU500" s="25">
        <f>_xlfn.XLOOKUP($C500,TNC_Loading!$A$2:$A$1332,TNC_Loading!D$2:D$1332,,0,)</f>
        <v>0.749</v>
      </c>
      <c r="AV500" s="25">
        <f>_xlfn.XLOOKUP($C500,TNC_Loading!$A$2:$A$1332,TNC_Loading!E$2:E$1332,,0,)</f>
        <v>0.82499999999999996</v>
      </c>
      <c r="AW500" s="25">
        <f>_xlfn.XLOOKUP($C500,TNC_Loading!$A$2:$A$1332,TNC_Loading!F$2:F$1332,,0,)</f>
        <v>22.332000000000001</v>
      </c>
      <c r="AX500">
        <f>_xlfn.XLOOKUP(C500,BIBI!$D$2:$D$1332,BIBI!$F$2:$F$1332,,0,)</f>
        <v>0</v>
      </c>
      <c r="AY500">
        <f>_xlfn.XLOOKUP(C500,FacilityCounts!$A$3:$A$1333,FacilityCounts!$B$3:$B$1333,,0,)</f>
        <v>0</v>
      </c>
      <c r="AZ500">
        <f>_xlfn.XLOOKUP(C500,FacilityCounts!$D$3:$D$1333,FacilityCounts!$E$3:$E$1333,,0,)</f>
        <v>0</v>
      </c>
      <c r="BA500">
        <f>_xlfn.XLOOKUP(C500,FacilityCounts!$G$3:$G$1333,FacilityCounts!$H$3:$H$1333,,0,)</f>
        <v>0</v>
      </c>
      <c r="BB500">
        <f>IFERROR(_xlfn.XLOOKUP(C500,'DA to P Sensitive Lakes'!$P$2:$P$44,'DA to P Sensitive Lakes'!$Q$2:$Q$44,,0,),0)</f>
        <v>0</v>
      </c>
      <c r="BC500" s="25">
        <f>_xlfn.XLOOKUP(C500,'Historic Runoff (mm)'!$A$2:$A$1332,'Historic Runoff (mm)'!$B$2:$B$1332,,0,)</f>
        <v>120.15300000000001</v>
      </c>
      <c r="BD500">
        <f>_xlfn.XLOOKUP(C500,DrainageComplaint!$A$2:$A$1332,DrainageComplaint!$B$2:$B$1332,,0,)</f>
        <v>0</v>
      </c>
      <c r="BE500">
        <f>_xlfn.XLOOKUP(C500,PAD_Area!$G$2:$G$1332,PAD_Area!$H$2:$H$1332,,0,)</f>
        <v>0</v>
      </c>
    </row>
    <row r="501" spans="1:57" x14ac:dyDescent="0.2">
      <c r="A501" s="2">
        <v>498</v>
      </c>
      <c r="B501" s="2">
        <v>499</v>
      </c>
      <c r="C501" s="20">
        <v>1100690</v>
      </c>
      <c r="D501" s="3" t="s">
        <v>501</v>
      </c>
      <c r="E501" s="3" t="s">
        <v>148</v>
      </c>
      <c r="F501" s="3">
        <v>2851.6709999999998</v>
      </c>
      <c r="G501" s="3">
        <v>91579.994390099993</v>
      </c>
      <c r="H501" s="3">
        <v>124218299.70999999</v>
      </c>
      <c r="I501" s="2">
        <v>1</v>
      </c>
      <c r="J501" s="2">
        <v>2</v>
      </c>
      <c r="K501" s="2">
        <v>0</v>
      </c>
      <c r="L501" s="2">
        <v>2</v>
      </c>
      <c r="M501" s="3">
        <v>0</v>
      </c>
      <c r="N501" s="2">
        <f>_xlfn.XLOOKUP(C501,Shellfish_Presence!$E$3:$E$1333,Shellfish_Presence!$G$3:$G$1333,,0,)</f>
        <v>1</v>
      </c>
      <c r="O501" s="3">
        <v>0</v>
      </c>
      <c r="P501" s="3">
        <v>0</v>
      </c>
      <c r="Q501" s="2">
        <v>0</v>
      </c>
      <c r="R501" s="3">
        <v>1</v>
      </c>
      <c r="S501" s="3">
        <v>0</v>
      </c>
      <c r="T501" s="3">
        <v>35878.3984375</v>
      </c>
      <c r="U501" s="3">
        <v>0</v>
      </c>
      <c r="V501" s="2">
        <v>30</v>
      </c>
      <c r="W501" s="3">
        <f t="shared" si="14"/>
        <v>8.3615772460579195E-4</v>
      </c>
      <c r="X501">
        <f t="shared" si="15"/>
        <v>0</v>
      </c>
      <c r="Y501">
        <f>IFERROR(INDEX('Parcel Year'!$N$3:$N$1175,MATCH(KC_SPS_SubbasinAttributes!C501,'Parcel Year'!$M$3:$M$1175,0)),0)</f>
        <v>0.22521400451660156</v>
      </c>
      <c r="Z501">
        <f>INDEX(Imperviousness!$B$2:$B$1332,MATCH(KC_SPS_SubbasinAttributes!C501,Imperviousness!$A$2:$A$1332,0))</f>
        <v>8.0000000000000002E-3</v>
      </c>
      <c r="AA501">
        <f>INDEX('Flow Duration Index'!$B$2:$B$1332,MATCH(KC_SPS_SubbasinAttributes!C501,'Flow Duration Index'!$A$2:$A$1332,0))</f>
        <v>3.004</v>
      </c>
      <c r="AB501">
        <f>INDEX(Opportunity_Index!$G$2:$G$1333,MATCH(KC_SPS_SubbasinAttributes!C501,Opportunity_Index!$F$2:$F$1333,0))</f>
        <v>0</v>
      </c>
      <c r="AC501">
        <f>INDEX(Traffic!$B$2:$B$1332,MATCH(KC_SPS_SubbasinAttributes!C501,Traffic!$A$2:$A$1332,0))</f>
        <v>292.089</v>
      </c>
      <c r="AD501">
        <f>INDEX(EquityScore!$F$3:$F$1334,MATCH(KC_SPS_SubbasinAttributes!C501,EquityScore!$E$3:$E$1334,0))</f>
        <v>2</v>
      </c>
      <c r="AE501">
        <f>IFERROR(INDEX(PavementCondition!$E$2:$E$669,MATCH(KC_SPS_SubbasinAttributes!C501,PavementCondition!$D$2:$D$669,0)),"N/A")</f>
        <v>79</v>
      </c>
      <c r="AF501">
        <f>INDEX(SpawnerMortality!$E$2:$E$1331,MATCH(KC_SPS_SubbasinAttributes!C501,SpawnerMortality!$D$2:$D$1331,0))</f>
        <v>0.10341147000000001</v>
      </c>
      <c r="AG501" s="25">
        <f>IFERROR(_xlfn.XLOOKUP($C501,WQBE_Loading!$C$4:$C$3072,WQBE_Loading!G$4:G$3072,,0,),"")</f>
        <v>1.7105136465189852</v>
      </c>
      <c r="AH501" s="25">
        <f>IFERROR(_xlfn.XLOOKUP($C501,WQBE_Loading!$C$4:$C$3072,WQBE_Loading!H$4:H$3072,,0,),"")</f>
        <v>8.3919911385809947</v>
      </c>
      <c r="AI501" s="25">
        <f>IFERROR(_xlfn.XLOOKUP($C501,WQBE_Loading!$C$4:$C$3072,WQBE_Loading!I$4:I$3072,,0,),"")</f>
        <v>428.56661482037902</v>
      </c>
      <c r="AJ501" s="25">
        <f>IFERROR(_xlfn.XLOOKUP($C501,WQBE_Loading!$C$4:$C$3072,WQBE_Loading!J$4:J$3072,,0,),"")</f>
        <v>32.380164346189005</v>
      </c>
      <c r="AK501" s="25">
        <f>IFERROR(_xlfn.XLOOKUP($C501,WQBE_Loading!$C$4:$C$3072,WQBE_Loading!K$4:K$3072,,0,),"")</f>
        <v>14869.761220470151</v>
      </c>
      <c r="AL501" s="25">
        <f>IFERROR(_xlfn.XLOOKUP($C501,WQBE_Loading!$C$4:$C$3072,WQBE_Loading!L$4:L$3072,,0,),"")</f>
        <v>4.3971041678593451E-3</v>
      </c>
      <c r="AM501" s="25">
        <f>IFERROR(_xlfn.XLOOKUP($C501,WQBE_Loading!$C$4:$C$3072,WQBE_Loading!M$4:M$3072,,0,),"")</f>
        <v>9.4043820292669355E-5</v>
      </c>
      <c r="AN501" s="25">
        <f>IFERROR(_xlfn.XLOOKUP($C501,WQBE_Loading!$C$4:$C$3072,WQBE_Loading!N$4:N$3072,,0,),"")</f>
        <v>0.1791065274091595</v>
      </c>
      <c r="AO501" s="25">
        <f>IFERROR(_xlfn.XLOOKUP($C501,WQBE_Loading!$C$4:$C$3072,WQBE_Loading!O$4:O$3072,,0,),"")</f>
        <v>0.70729281764158958</v>
      </c>
      <c r="AP501" s="25">
        <f>IFERROR(_xlfn.XLOOKUP($C501,WQBE_Loading!$C$4:$C$3072,WQBE_Loading!P$4:P$3072,,0,),"")</f>
        <v>0.68849078312415901</v>
      </c>
      <c r="AQ501" s="13">
        <f>IFERROR(_xlfn.XLOOKUP($C501,WQBE_Loading!$C$4:$C$3072,WQBE_Loading!Q$4:Q$3072,,0,),"")</f>
        <v>16917598.2196608</v>
      </c>
      <c r="AR501">
        <f>_xlfn.XLOOKUP(C501,UrbanHeat!$A$2:$A$1333,UrbanHeat!$B$2:$B$1333,,0,)</f>
        <v>11.831</v>
      </c>
      <c r="AS501" s="25">
        <f>_xlfn.XLOOKUP($C501,TNC_Loading!$A$2:$A$1332,TNC_Loading!B$2:B$1332,,0,)</f>
        <v>2.2799999999999998</v>
      </c>
      <c r="AT501" s="25">
        <f>_xlfn.XLOOKUP($C501,TNC_Loading!$A$2:$A$1332,TNC_Loading!C$2:C$1332,,0,)</f>
        <v>3.5999999999999997E-2</v>
      </c>
      <c r="AU501" s="25">
        <f>_xlfn.XLOOKUP($C501,TNC_Loading!$A$2:$A$1332,TNC_Loading!D$2:D$1332,,0,)</f>
        <v>2.8290000000000002</v>
      </c>
      <c r="AV501" s="25">
        <f>_xlfn.XLOOKUP($C501,TNC_Loading!$A$2:$A$1332,TNC_Loading!E$2:E$1332,,0,)</f>
        <v>1.2609999999999999</v>
      </c>
      <c r="AW501" s="25">
        <f>_xlfn.XLOOKUP($C501,TNC_Loading!$A$2:$A$1332,TNC_Loading!F$2:F$1332,,0,)</f>
        <v>40.588999999999999</v>
      </c>
      <c r="AX501">
        <f>_xlfn.XLOOKUP(C501,BIBI!$D$2:$D$1332,BIBI!$F$2:$F$1332,,0,)</f>
        <v>80.8</v>
      </c>
      <c r="AY501">
        <f>_xlfn.XLOOKUP(C501,FacilityCounts!$A$3:$A$1333,FacilityCounts!$B$3:$B$1333,,0,)</f>
        <v>3</v>
      </c>
      <c r="AZ501">
        <f>_xlfn.XLOOKUP(C501,FacilityCounts!$D$3:$D$1333,FacilityCounts!$E$3:$E$1333,,0,)</f>
        <v>3</v>
      </c>
      <c r="BA501">
        <f>_xlfn.XLOOKUP(C501,FacilityCounts!$G$3:$G$1333,FacilityCounts!$H$3:$H$1333,,0,)</f>
        <v>0</v>
      </c>
      <c r="BB501">
        <f>IFERROR(_xlfn.XLOOKUP(C501,'DA to P Sensitive Lakes'!$P$2:$P$44,'DA to P Sensitive Lakes'!$Q$2:$Q$44,,0,),0)</f>
        <v>0</v>
      </c>
      <c r="BC501" s="25">
        <f>_xlfn.XLOOKUP(C501,'Historic Runoff (mm)'!$A$2:$A$1332,'Historic Runoff (mm)'!$B$2:$B$1332,,0,)</f>
        <v>182.13300000000001</v>
      </c>
      <c r="BD501">
        <f>_xlfn.XLOOKUP(C501,DrainageComplaint!$A$2:$A$1332,DrainageComplaint!$B$2:$B$1332,,0,)</f>
        <v>4</v>
      </c>
      <c r="BE501">
        <f>_xlfn.XLOOKUP(C501,PAD_Area!$G$2:$G$1332,PAD_Area!$H$2:$H$1332,,0,)</f>
        <v>0</v>
      </c>
    </row>
    <row r="502" spans="1:57" x14ac:dyDescent="0.2">
      <c r="A502" s="2">
        <v>499</v>
      </c>
      <c r="B502" s="2">
        <v>500</v>
      </c>
      <c r="C502" s="20">
        <v>1100700</v>
      </c>
      <c r="D502" s="3" t="s">
        <v>502</v>
      </c>
      <c r="E502" s="3" t="s">
        <v>148</v>
      </c>
      <c r="F502" s="3">
        <v>563.36800000000005</v>
      </c>
      <c r="G502" s="3">
        <v>29720.0009273</v>
      </c>
      <c r="H502" s="3">
        <v>24540200.136300001</v>
      </c>
      <c r="I502" s="2">
        <v>0</v>
      </c>
      <c r="J502" s="2">
        <v>1</v>
      </c>
      <c r="K502" s="2">
        <v>0</v>
      </c>
      <c r="L502" s="2">
        <v>0</v>
      </c>
      <c r="M502" s="3">
        <v>0</v>
      </c>
      <c r="N502" s="2">
        <f>_xlfn.XLOOKUP(C502,Shellfish_Presence!$E$3:$E$1333,Shellfish_Presence!$G$3:$G$1333,,0,)</f>
        <v>1</v>
      </c>
      <c r="O502" s="3">
        <v>0</v>
      </c>
      <c r="P502" s="3">
        <v>0</v>
      </c>
      <c r="Q502" s="2">
        <v>0</v>
      </c>
      <c r="R502" s="3">
        <v>1</v>
      </c>
      <c r="S502" s="3">
        <v>0</v>
      </c>
      <c r="T502" s="3">
        <v>2404.199951171875</v>
      </c>
      <c r="U502" s="3">
        <v>0</v>
      </c>
      <c r="V502" s="2">
        <v>2</v>
      </c>
      <c r="W502" s="3">
        <f t="shared" si="14"/>
        <v>8.3187756452001566E-4</v>
      </c>
      <c r="X502">
        <f t="shared" si="15"/>
        <v>0</v>
      </c>
      <c r="Y502">
        <f>IFERROR(INDEX('Parcel Year'!$N$3:$N$1175,MATCH(KC_SPS_SubbasinAttributes!C502,'Parcel Year'!$M$3:$M$1175,0)),0)</f>
        <v>2.0721599459648132E-2</v>
      </c>
      <c r="Z502">
        <f>INDEX(Imperviousness!$B$2:$B$1332,MATCH(KC_SPS_SubbasinAttributes!C502,Imperviousness!$A$2:$A$1332,0))</f>
        <v>0</v>
      </c>
      <c r="AA502">
        <f>INDEX('Flow Duration Index'!$B$2:$B$1332,MATCH(KC_SPS_SubbasinAttributes!C502,'Flow Duration Index'!$A$2:$A$1332,0))</f>
        <v>1.8149999999999999</v>
      </c>
      <c r="AB502">
        <f>INDEX(Opportunity_Index!$G$2:$G$1333,MATCH(KC_SPS_SubbasinAttributes!C502,Opportunity_Index!$F$2:$F$1333,0))</f>
        <v>0</v>
      </c>
      <c r="AC502">
        <f>INDEX(Traffic!$B$2:$B$1332,MATCH(KC_SPS_SubbasinAttributes!C502,Traffic!$A$2:$A$1332,0))</f>
        <v>21.052</v>
      </c>
      <c r="AD502">
        <f>INDEX(EquityScore!$F$3:$F$1334,MATCH(KC_SPS_SubbasinAttributes!C502,EquityScore!$E$3:$E$1334,0))</f>
        <v>2</v>
      </c>
      <c r="AE502">
        <f>IFERROR(INDEX(PavementCondition!$E$2:$E$669,MATCH(KC_SPS_SubbasinAttributes!C502,PavementCondition!$D$2:$D$669,0)),"N/A")</f>
        <v>0</v>
      </c>
      <c r="AF502">
        <f>INDEX(SpawnerMortality!$E$2:$E$1331,MATCH(KC_SPS_SubbasinAttributes!C502,SpawnerMortality!$D$2:$D$1331,0))</f>
        <v>4.5678556500000002E-2</v>
      </c>
      <c r="AG502" s="25">
        <f>IFERROR(_xlfn.XLOOKUP($C502,WQBE_Loading!$C$4:$C$3072,WQBE_Loading!G$4:G$3072,,0,),"")</f>
        <v>9.6613510693942306E-2</v>
      </c>
      <c r="AH502" s="25">
        <f>IFERROR(_xlfn.XLOOKUP($C502,WQBE_Loading!$C$4:$C$3072,WQBE_Loading!H$4:H$3072,,0,),"")</f>
        <v>0.45868767710250802</v>
      </c>
      <c r="AI502" s="25">
        <f>IFERROR(_xlfn.XLOOKUP($C502,WQBE_Loading!$C$4:$C$3072,WQBE_Loading!I$4:I$3072,,0,),"")</f>
        <v>28.561005599686752</v>
      </c>
      <c r="AJ502" s="25">
        <f>IFERROR(_xlfn.XLOOKUP($C502,WQBE_Loading!$C$4:$C$3072,WQBE_Loading!J$4:J$3072,,0,),"")</f>
        <v>2.1951803429837451</v>
      </c>
      <c r="AK502" s="25">
        <f>IFERROR(_xlfn.XLOOKUP($C502,WQBE_Loading!$C$4:$C$3072,WQBE_Loading!K$4:K$3072,,0,),"")</f>
        <v>1792.22346325688</v>
      </c>
      <c r="AL502" s="25">
        <f>IFERROR(_xlfn.XLOOKUP($C502,WQBE_Loading!$C$4:$C$3072,WQBE_Loading!L$4:L$3072,,0,),"")</f>
        <v>5.0540689985918697E-4</v>
      </c>
      <c r="AM502" s="25">
        <f>IFERROR(_xlfn.XLOOKUP($C502,WQBE_Loading!$C$4:$C$3072,WQBE_Loading!M$4:M$3072,,0,),"")</f>
        <v>6.0908566213894595E-6</v>
      </c>
      <c r="AN502" s="25">
        <f>IFERROR(_xlfn.XLOOKUP($C502,WQBE_Loading!$C$4:$C$3072,WQBE_Loading!N$4:N$3072,,0,),"")</f>
        <v>1.60755704858557E-2</v>
      </c>
      <c r="AO502" s="25">
        <f>IFERROR(_xlfn.XLOOKUP($C502,WQBE_Loading!$C$4:$C$3072,WQBE_Loading!O$4:O$3072,,0,),"")</f>
        <v>8.7305036007900794E-2</v>
      </c>
      <c r="AP502" s="25">
        <f>IFERROR(_xlfn.XLOOKUP($C502,WQBE_Loading!$C$4:$C$3072,WQBE_Loading!P$4:P$3072,,0,),"")</f>
        <v>5.0498085613032095E-2</v>
      </c>
      <c r="AQ502" s="13">
        <f>IFERROR(_xlfn.XLOOKUP($C502,WQBE_Loading!$C$4:$C$3072,WQBE_Loading!Q$4:Q$3072,,0,),"")</f>
        <v>1781644.26960639</v>
      </c>
      <c r="AR502">
        <f>_xlfn.XLOOKUP(C502,UrbanHeat!$A$2:$A$1333,UrbanHeat!$B$2:$B$1333,,0,)</f>
        <v>10.076000000000001</v>
      </c>
      <c r="AS502" s="25">
        <f>_xlfn.XLOOKUP($C502,TNC_Loading!$A$2:$A$1332,TNC_Loading!B$2:B$1332,,0,)</f>
        <v>2.3519999999999999</v>
      </c>
      <c r="AT502" s="25">
        <f>_xlfn.XLOOKUP($C502,TNC_Loading!$A$2:$A$1332,TNC_Loading!C$2:C$1332,,0,)</f>
        <v>2.8000000000000001E-2</v>
      </c>
      <c r="AU502" s="25">
        <f>_xlfn.XLOOKUP($C502,TNC_Loading!$A$2:$A$1332,TNC_Loading!D$2:D$1332,,0,)</f>
        <v>0.59699999999999998</v>
      </c>
      <c r="AV502" s="25">
        <f>_xlfn.XLOOKUP($C502,TNC_Loading!$A$2:$A$1332,TNC_Loading!E$2:E$1332,,0,)</f>
        <v>1.075</v>
      </c>
      <c r="AW502" s="25">
        <f>_xlfn.XLOOKUP($C502,TNC_Loading!$A$2:$A$1332,TNC_Loading!F$2:F$1332,,0,)</f>
        <v>42.015000000000001</v>
      </c>
      <c r="AX502">
        <f>_xlfn.XLOOKUP(C502,BIBI!$D$2:$D$1332,BIBI!$F$2:$F$1332,,0,)</f>
        <v>0</v>
      </c>
      <c r="AY502">
        <f>_xlfn.XLOOKUP(C502,FacilityCounts!$A$3:$A$1333,FacilityCounts!$B$3:$B$1333,,0,)</f>
        <v>0</v>
      </c>
      <c r="AZ502">
        <f>_xlfn.XLOOKUP(C502,FacilityCounts!$D$3:$D$1333,FacilityCounts!$E$3:$E$1333,,0,)</f>
        <v>0</v>
      </c>
      <c r="BA502">
        <f>_xlfn.XLOOKUP(C502,FacilityCounts!$G$3:$G$1333,FacilityCounts!$H$3:$H$1333,,0,)</f>
        <v>0</v>
      </c>
      <c r="BB502">
        <f>IFERROR(_xlfn.XLOOKUP(C502,'DA to P Sensitive Lakes'!$P$2:$P$44,'DA to P Sensitive Lakes'!$Q$2:$Q$44,,0,),0)</f>
        <v>0</v>
      </c>
      <c r="BC502" s="25">
        <f>_xlfn.XLOOKUP(C502,'Historic Runoff (mm)'!$A$2:$A$1332,'Historic Runoff (mm)'!$B$2:$B$1332,,0,)</f>
        <v>211.36199999999999</v>
      </c>
      <c r="BD502">
        <f>_xlfn.XLOOKUP(C502,DrainageComplaint!$A$2:$A$1332,DrainageComplaint!$B$2:$B$1332,,0,)</f>
        <v>0</v>
      </c>
      <c r="BE502">
        <f>_xlfn.XLOOKUP(C502,PAD_Area!$G$2:$G$1332,PAD_Area!$H$2:$H$1332,,0,)</f>
        <v>0</v>
      </c>
    </row>
    <row r="503" spans="1:57" x14ac:dyDescent="0.2">
      <c r="A503" s="2">
        <v>500</v>
      </c>
      <c r="B503" s="2">
        <v>501</v>
      </c>
      <c r="C503" s="20">
        <v>1100710</v>
      </c>
      <c r="D503" s="3" t="s">
        <v>503</v>
      </c>
      <c r="E503" s="3" t="s">
        <v>148</v>
      </c>
      <c r="F503" s="3">
        <v>2579.6210000000001</v>
      </c>
      <c r="G503" s="3">
        <v>67066.106950300004</v>
      </c>
      <c r="H503" s="3">
        <v>112367846.42</v>
      </c>
      <c r="I503" s="2">
        <v>0</v>
      </c>
      <c r="J503" s="2">
        <v>1</v>
      </c>
      <c r="K503" s="2">
        <v>0</v>
      </c>
      <c r="L503" s="2">
        <v>0</v>
      </c>
      <c r="M503" s="3">
        <v>0</v>
      </c>
      <c r="N503" s="2">
        <f>_xlfn.XLOOKUP(C503,Shellfish_Presence!$E$3:$E$1333,Shellfish_Presence!$G$3:$G$1333,,0,)</f>
        <v>1</v>
      </c>
      <c r="O503" s="3">
        <v>0</v>
      </c>
      <c r="P503" s="3">
        <v>0</v>
      </c>
      <c r="Q503" s="2">
        <v>0</v>
      </c>
      <c r="R503" s="3">
        <v>1</v>
      </c>
      <c r="S503" s="3">
        <v>0</v>
      </c>
      <c r="T503" s="3">
        <v>0</v>
      </c>
      <c r="U503" s="3">
        <v>0</v>
      </c>
      <c r="V503" s="2">
        <v>0</v>
      </c>
      <c r="W503" s="3" t="str">
        <f t="shared" si="14"/>
        <v/>
      </c>
      <c r="X503" t="str">
        <f t="shared" si="15"/>
        <v/>
      </c>
      <c r="Y503">
        <f>IFERROR(INDEX('Parcel Year'!$N$3:$N$1175,MATCH(KC_SPS_SubbasinAttributes!C503,'Parcel Year'!$M$3:$M$1175,0)),0)</f>
        <v>0</v>
      </c>
      <c r="Z503">
        <f>INDEX(Imperviousness!$B$2:$B$1332,MATCH(KC_SPS_SubbasinAttributes!C503,Imperviousness!$A$2:$A$1332,0))</f>
        <v>0</v>
      </c>
      <c r="AA503">
        <f>INDEX('Flow Duration Index'!$B$2:$B$1332,MATCH(KC_SPS_SubbasinAttributes!C503,'Flow Duration Index'!$A$2:$A$1332,0))</f>
        <v>1.653</v>
      </c>
      <c r="AB503">
        <f>INDEX(Opportunity_Index!$G$2:$G$1333,MATCH(KC_SPS_SubbasinAttributes!C503,Opportunity_Index!$F$2:$F$1333,0))</f>
        <v>0</v>
      </c>
      <c r="AC503">
        <f>INDEX(Traffic!$B$2:$B$1332,MATCH(KC_SPS_SubbasinAttributes!C503,Traffic!$A$2:$A$1332,0))</f>
        <v>17</v>
      </c>
      <c r="AD503">
        <f>INDEX(EquityScore!$F$3:$F$1334,MATCH(KC_SPS_SubbasinAttributes!C503,EquityScore!$E$3:$E$1334,0))</f>
        <v>2</v>
      </c>
      <c r="AE503" t="str">
        <f>IFERROR(INDEX(PavementCondition!$E$2:$E$669,MATCH(KC_SPS_SubbasinAttributes!C503,PavementCondition!$D$2:$D$669,0)),"N/A")</f>
        <v>N/A</v>
      </c>
      <c r="AF503">
        <f>INDEX(SpawnerMortality!$E$2:$E$1331,MATCH(KC_SPS_SubbasinAttributes!C503,SpawnerMortality!$D$2:$D$1331,0))</f>
        <v>2.70200515E-2</v>
      </c>
      <c r="AG503" s="25">
        <f>IFERROR(_xlfn.XLOOKUP($C503,WQBE_Loading!$C$4:$C$3072,WQBE_Loading!G$4:G$3072,,0,),"")</f>
        <v>2.1741470421275051</v>
      </c>
      <c r="AH503" s="25">
        <f>IFERROR(_xlfn.XLOOKUP($C503,WQBE_Loading!$C$4:$C$3072,WQBE_Loading!H$4:H$3072,,0,),"")</f>
        <v>10.333645330108354</v>
      </c>
      <c r="AI503" s="25">
        <f>IFERROR(_xlfn.XLOOKUP($C503,WQBE_Loading!$C$4:$C$3072,WQBE_Loading!I$4:I$3072,,0,),"")</f>
        <v>313.78602989152148</v>
      </c>
      <c r="AJ503" s="25">
        <f>IFERROR(_xlfn.XLOOKUP($C503,WQBE_Loading!$C$4:$C$3072,WQBE_Loading!J$4:J$3072,,0,),"")</f>
        <v>25.98311911660165</v>
      </c>
      <c r="AK503" s="25">
        <f>IFERROR(_xlfn.XLOOKUP($C503,WQBE_Loading!$C$4:$C$3072,WQBE_Loading!K$4:K$3072,,0,),"")</f>
        <v>31525.57681386</v>
      </c>
      <c r="AL503" s="25">
        <f>IFERROR(_xlfn.XLOOKUP($C503,WQBE_Loading!$C$4:$C$3072,WQBE_Loading!L$4:L$3072,,0,),"")</f>
        <v>9.9699569429388887E-3</v>
      </c>
      <c r="AM503" s="25">
        <f>IFERROR(_xlfn.XLOOKUP($C503,WQBE_Loading!$C$4:$C$3072,WQBE_Loading!M$4:M$3072,,0,),"")</f>
        <v>2.94935892169998E-4</v>
      </c>
      <c r="AN503" s="25">
        <f>IFERROR(_xlfn.XLOOKUP($C503,WQBE_Loading!$C$4:$C$3072,WQBE_Loading!N$4:N$3072,,0,),"")</f>
        <v>0.30745402424613949</v>
      </c>
      <c r="AO503" s="25">
        <f>IFERROR(_xlfn.XLOOKUP($C503,WQBE_Loading!$C$4:$C$3072,WQBE_Loading!O$4:O$3072,,0,),"")</f>
        <v>1.645462786902725</v>
      </c>
      <c r="AP503" s="25">
        <f>IFERROR(_xlfn.XLOOKUP($C503,WQBE_Loading!$C$4:$C$3072,WQBE_Loading!P$4:P$3072,,0,),"")</f>
        <v>0.6438729427903005</v>
      </c>
      <c r="AQ503" s="13">
        <f>IFERROR(_xlfn.XLOOKUP($C503,WQBE_Loading!$C$4:$C$3072,WQBE_Loading!Q$4:Q$3072,,0,),"")</f>
        <v>30338372.980076849</v>
      </c>
      <c r="AR503">
        <f>_xlfn.XLOOKUP(C503,UrbanHeat!$A$2:$A$1333,UrbanHeat!$B$2:$B$1333,,0,)</f>
        <v>9.0730000000000004</v>
      </c>
      <c r="AS503" s="25">
        <f>_xlfn.XLOOKUP($C503,TNC_Loading!$A$2:$A$1332,TNC_Loading!B$2:B$1332,,0,)</f>
        <v>1.6319999999999999</v>
      </c>
      <c r="AT503" s="25">
        <f>_xlfn.XLOOKUP($C503,TNC_Loading!$A$2:$A$1332,TNC_Loading!C$2:C$1332,,0,)</f>
        <v>6.0000000000000001E-3</v>
      </c>
      <c r="AU503" s="25">
        <f>_xlfn.XLOOKUP($C503,TNC_Loading!$A$2:$A$1332,TNC_Loading!D$2:D$1332,,0,)</f>
        <v>0.38100000000000001</v>
      </c>
      <c r="AV503" s="25">
        <f>_xlfn.XLOOKUP($C503,TNC_Loading!$A$2:$A$1332,TNC_Loading!E$2:E$1332,,0,)</f>
        <v>0.38400000000000001</v>
      </c>
      <c r="AW503" s="25">
        <f>_xlfn.XLOOKUP($C503,TNC_Loading!$A$2:$A$1332,TNC_Loading!F$2:F$1332,,0,)</f>
        <v>28.274000000000001</v>
      </c>
      <c r="AX503">
        <f>_xlfn.XLOOKUP(C503,BIBI!$D$2:$D$1332,BIBI!$F$2:$F$1332,,0,)</f>
        <v>82.65</v>
      </c>
      <c r="AY503">
        <f>_xlfn.XLOOKUP(C503,FacilityCounts!$A$3:$A$1333,FacilityCounts!$B$3:$B$1333,,0,)</f>
        <v>0</v>
      </c>
      <c r="AZ503">
        <f>_xlfn.XLOOKUP(C503,FacilityCounts!$D$3:$D$1333,FacilityCounts!$E$3:$E$1333,,0,)</f>
        <v>0</v>
      </c>
      <c r="BA503">
        <f>_xlfn.XLOOKUP(C503,FacilityCounts!$G$3:$G$1333,FacilityCounts!$H$3:$H$1333,,0,)</f>
        <v>0</v>
      </c>
      <c r="BB503">
        <f>IFERROR(_xlfn.XLOOKUP(C503,'DA to P Sensitive Lakes'!$P$2:$P$44,'DA to P Sensitive Lakes'!$Q$2:$Q$44,,0,),0)</f>
        <v>0</v>
      </c>
      <c r="BC503" s="25">
        <f>_xlfn.XLOOKUP(C503,'Historic Runoff (mm)'!$A$2:$A$1332,'Historic Runoff (mm)'!$B$2:$B$1332,,0,)</f>
        <v>154.60599999999999</v>
      </c>
      <c r="BD503">
        <f>_xlfn.XLOOKUP(C503,DrainageComplaint!$A$2:$A$1332,DrainageComplaint!$B$2:$B$1332,,0,)</f>
        <v>0</v>
      </c>
      <c r="BE503">
        <f>_xlfn.XLOOKUP(C503,PAD_Area!$G$2:$G$1332,PAD_Area!$H$2:$H$1332,,0,)</f>
        <v>0</v>
      </c>
    </row>
    <row r="504" spans="1:57" x14ac:dyDescent="0.2">
      <c r="A504" s="2">
        <v>501</v>
      </c>
      <c r="B504" s="2">
        <v>502</v>
      </c>
      <c r="C504" s="20">
        <v>1100720</v>
      </c>
      <c r="D504" s="3" t="s">
        <v>503</v>
      </c>
      <c r="E504" s="3" t="s">
        <v>148</v>
      </c>
      <c r="F504" s="3">
        <v>2449.6309999999999</v>
      </c>
      <c r="G504" s="3">
        <v>63257.966912700002</v>
      </c>
      <c r="H504" s="3">
        <v>106705491.142</v>
      </c>
      <c r="I504" s="2">
        <v>0</v>
      </c>
      <c r="J504" s="2">
        <v>4</v>
      </c>
      <c r="K504" s="2">
        <v>1</v>
      </c>
      <c r="L504" s="2">
        <v>0</v>
      </c>
      <c r="M504" s="3">
        <v>0</v>
      </c>
      <c r="N504" s="2">
        <f>_xlfn.XLOOKUP(C504,Shellfish_Presence!$E$3:$E$1333,Shellfish_Presence!$G$3:$G$1333,,0,)</f>
        <v>1</v>
      </c>
      <c r="O504" s="3">
        <v>0</v>
      </c>
      <c r="P504" s="3">
        <v>0</v>
      </c>
      <c r="Q504" s="2">
        <v>0</v>
      </c>
      <c r="R504" s="3">
        <v>1</v>
      </c>
      <c r="S504" s="3">
        <v>0</v>
      </c>
      <c r="T504" s="3">
        <v>0</v>
      </c>
      <c r="U504" s="3">
        <v>0</v>
      </c>
      <c r="V504" s="2">
        <v>0</v>
      </c>
      <c r="W504" s="3" t="str">
        <f t="shared" si="14"/>
        <v/>
      </c>
      <c r="X504" t="str">
        <f t="shared" si="15"/>
        <v/>
      </c>
      <c r="Y504">
        <f>IFERROR(INDEX('Parcel Year'!$N$3:$N$1175,MATCH(KC_SPS_SubbasinAttributes!C504,'Parcel Year'!$M$3:$M$1175,0)),0)</f>
        <v>0</v>
      </c>
      <c r="Z504">
        <f>INDEX(Imperviousness!$B$2:$B$1332,MATCH(KC_SPS_SubbasinAttributes!C504,Imperviousness!$A$2:$A$1332,0))</f>
        <v>0</v>
      </c>
      <c r="AA504">
        <f>INDEX('Flow Duration Index'!$B$2:$B$1332,MATCH(KC_SPS_SubbasinAttributes!C504,'Flow Duration Index'!$A$2:$A$1332,0))</f>
        <v>1.881</v>
      </c>
      <c r="AB504">
        <f>INDEX(Opportunity_Index!$G$2:$G$1333,MATCH(KC_SPS_SubbasinAttributes!C504,Opportunity_Index!$F$2:$F$1333,0))</f>
        <v>0</v>
      </c>
      <c r="AC504">
        <f>INDEX(Traffic!$B$2:$B$1332,MATCH(KC_SPS_SubbasinAttributes!C504,Traffic!$A$2:$A$1332,0))</f>
        <v>0</v>
      </c>
      <c r="AD504">
        <f>INDEX(EquityScore!$F$3:$F$1334,MATCH(KC_SPS_SubbasinAttributes!C504,EquityScore!$E$3:$E$1334,0))</f>
        <v>2</v>
      </c>
      <c r="AE504" t="str">
        <f>IFERROR(INDEX(PavementCondition!$E$2:$E$669,MATCH(KC_SPS_SubbasinAttributes!C504,PavementCondition!$D$2:$D$669,0)),"N/A")</f>
        <v>N/A</v>
      </c>
      <c r="AF504">
        <f>INDEX(SpawnerMortality!$E$2:$E$1331,MATCH(KC_SPS_SubbasinAttributes!C504,SpawnerMortality!$D$2:$D$1331,0))</f>
        <v>4.9775086000000003E-2</v>
      </c>
      <c r="AG504" s="25">
        <f>IFERROR(_xlfn.XLOOKUP($C504,WQBE_Loading!$C$4:$C$3072,WQBE_Loading!G$4:G$3072,,0,),"")</f>
        <v>1.0991944157147719</v>
      </c>
      <c r="AH504" s="25">
        <f>IFERROR(_xlfn.XLOOKUP($C504,WQBE_Loading!$C$4:$C$3072,WQBE_Loading!H$4:H$3072,,0,),"")</f>
        <v>3.7091610608795502</v>
      </c>
      <c r="AI504" s="25">
        <f>IFERROR(_xlfn.XLOOKUP($C504,WQBE_Loading!$C$4:$C$3072,WQBE_Loading!I$4:I$3072,,0,),"")</f>
        <v>459.5550500124375</v>
      </c>
      <c r="AJ504" s="25">
        <f>IFERROR(_xlfn.XLOOKUP($C504,WQBE_Loading!$C$4:$C$3072,WQBE_Loading!J$4:J$3072,,0,),"")</f>
        <v>36.400400000985954</v>
      </c>
      <c r="AK504" s="25">
        <f>IFERROR(_xlfn.XLOOKUP($C504,WQBE_Loading!$C$4:$C$3072,WQBE_Loading!K$4:K$3072,,0,),"")</f>
        <v>52069.878095637294</v>
      </c>
      <c r="AL504" s="25">
        <f>IFERROR(_xlfn.XLOOKUP($C504,WQBE_Loading!$C$4:$C$3072,WQBE_Loading!L$4:L$3072,,0,),"")</f>
        <v>1.4683709414148E-2</v>
      </c>
      <c r="AM504" s="25">
        <f>IFERROR(_xlfn.XLOOKUP($C504,WQBE_Loading!$C$4:$C$3072,WQBE_Loading!M$4:M$3072,,0,),"")</f>
        <v>1.8958541667182501E-4</v>
      </c>
      <c r="AN504" s="25">
        <f>IFERROR(_xlfn.XLOOKUP($C504,WQBE_Loading!$C$4:$C$3072,WQBE_Loading!N$4:N$3072,,0,),"")</f>
        <v>0.47852230324834649</v>
      </c>
      <c r="AO504" s="25">
        <f>IFERROR(_xlfn.XLOOKUP($C504,WQBE_Loading!$C$4:$C$3072,WQBE_Loading!O$4:O$3072,,0,),"")</f>
        <v>2.63994350105432</v>
      </c>
      <c r="AP504" s="25">
        <f>IFERROR(_xlfn.XLOOKUP($C504,WQBE_Loading!$C$4:$C$3072,WQBE_Loading!P$4:P$3072,,0,),"")</f>
        <v>0.6676434587472686</v>
      </c>
      <c r="AQ504" s="13">
        <f>IFERROR(_xlfn.XLOOKUP($C504,WQBE_Loading!$C$4:$C$3072,WQBE_Loading!Q$4:Q$3072,,0,),"")</f>
        <v>53561155.158606946</v>
      </c>
      <c r="AR504">
        <f>_xlfn.XLOOKUP(C504,UrbanHeat!$A$2:$A$1333,UrbanHeat!$B$2:$B$1333,,0,)</f>
        <v>8.7759999999999998</v>
      </c>
      <c r="AS504" s="25">
        <f>_xlfn.XLOOKUP($C504,TNC_Loading!$A$2:$A$1332,TNC_Loading!B$2:B$1332,,0,)</f>
        <v>1.3560000000000001</v>
      </c>
      <c r="AT504" s="25">
        <f>_xlfn.XLOOKUP($C504,TNC_Loading!$A$2:$A$1332,TNC_Loading!C$2:C$1332,,0,)</f>
        <v>6.0000000000000001E-3</v>
      </c>
      <c r="AU504" s="25">
        <f>_xlfn.XLOOKUP($C504,TNC_Loading!$A$2:$A$1332,TNC_Loading!D$2:D$1332,,0,)</f>
        <v>0.30499999999999999</v>
      </c>
      <c r="AV504" s="25">
        <f>_xlfn.XLOOKUP($C504,TNC_Loading!$A$2:$A$1332,TNC_Loading!E$2:E$1332,,0,)</f>
        <v>0.35199999999999998</v>
      </c>
      <c r="AW504" s="25">
        <f>_xlfn.XLOOKUP($C504,TNC_Loading!$A$2:$A$1332,TNC_Loading!F$2:F$1332,,0,)</f>
        <v>23.603999999999999</v>
      </c>
      <c r="AX504">
        <f>_xlfn.XLOOKUP(C504,BIBI!$D$2:$D$1332,BIBI!$F$2:$F$1332,,0,)</f>
        <v>0</v>
      </c>
      <c r="AY504">
        <f>_xlfn.XLOOKUP(C504,FacilityCounts!$A$3:$A$1333,FacilityCounts!$B$3:$B$1333,,0,)</f>
        <v>0</v>
      </c>
      <c r="AZ504">
        <f>_xlfn.XLOOKUP(C504,FacilityCounts!$D$3:$D$1333,FacilityCounts!$E$3:$E$1333,,0,)</f>
        <v>0</v>
      </c>
      <c r="BA504">
        <f>_xlfn.XLOOKUP(C504,FacilityCounts!$G$3:$G$1333,FacilityCounts!$H$3:$H$1333,,0,)</f>
        <v>0</v>
      </c>
      <c r="BB504">
        <f>IFERROR(_xlfn.XLOOKUP(C504,'DA to P Sensitive Lakes'!$P$2:$P$44,'DA to P Sensitive Lakes'!$Q$2:$Q$44,,0,),0)</f>
        <v>0</v>
      </c>
      <c r="BC504" s="25">
        <f>_xlfn.XLOOKUP(C504,'Historic Runoff (mm)'!$A$2:$A$1332,'Historic Runoff (mm)'!$B$2:$B$1332,,0,)</f>
        <v>123.70399999999999</v>
      </c>
      <c r="BD504">
        <f>_xlfn.XLOOKUP(C504,DrainageComplaint!$A$2:$A$1332,DrainageComplaint!$B$2:$B$1332,,0,)</f>
        <v>0</v>
      </c>
      <c r="BE504">
        <f>_xlfn.XLOOKUP(C504,PAD_Area!$G$2:$G$1332,PAD_Area!$H$2:$H$1332,,0,)</f>
        <v>0</v>
      </c>
    </row>
    <row r="505" spans="1:57" x14ac:dyDescent="0.2">
      <c r="A505" s="2">
        <v>502</v>
      </c>
      <c r="B505" s="2">
        <v>503</v>
      </c>
      <c r="C505" s="20">
        <v>1100730</v>
      </c>
      <c r="D505" s="3" t="s">
        <v>501</v>
      </c>
      <c r="E505" s="3" t="s">
        <v>148</v>
      </c>
      <c r="F505" s="3">
        <v>198.39400000000001</v>
      </c>
      <c r="G505" s="3">
        <v>19419.9998739</v>
      </c>
      <c r="H505" s="3">
        <v>8642000.1169799995</v>
      </c>
      <c r="I505" s="2">
        <v>0</v>
      </c>
      <c r="J505" s="2">
        <v>1</v>
      </c>
      <c r="K505" s="2">
        <v>0</v>
      </c>
      <c r="L505" s="2">
        <v>1</v>
      </c>
      <c r="M505" s="3">
        <v>0</v>
      </c>
      <c r="N505" s="2">
        <f>_xlfn.XLOOKUP(C505,Shellfish_Presence!$E$3:$E$1333,Shellfish_Presence!$G$3:$G$1333,,0,)</f>
        <v>1</v>
      </c>
      <c r="O505" s="3">
        <v>0</v>
      </c>
      <c r="P505" s="3">
        <v>0</v>
      </c>
      <c r="Q505" s="2">
        <v>0</v>
      </c>
      <c r="R505" s="3">
        <v>1</v>
      </c>
      <c r="S505" s="3">
        <v>0</v>
      </c>
      <c r="T505" s="3">
        <v>3059.070068359375</v>
      </c>
      <c r="U505" s="3">
        <v>0</v>
      </c>
      <c r="V505" s="2">
        <v>6</v>
      </c>
      <c r="W505" s="3">
        <f t="shared" si="14"/>
        <v>1.9613803757093703E-3</v>
      </c>
      <c r="X505">
        <f t="shared" si="15"/>
        <v>0</v>
      </c>
      <c r="Y505">
        <f>IFERROR(INDEX('Parcel Year'!$N$3:$N$1175,MATCH(KC_SPS_SubbasinAttributes!C505,'Parcel Year'!$M$3:$M$1175,0)),0)</f>
        <v>2.1756300702691078E-2</v>
      </c>
      <c r="Z505">
        <f>INDEX(Imperviousness!$B$2:$B$1332,MATCH(KC_SPS_SubbasinAttributes!C505,Imperviousness!$A$2:$A$1332,0))</f>
        <v>0</v>
      </c>
      <c r="AA505">
        <f>INDEX('Flow Duration Index'!$B$2:$B$1332,MATCH(KC_SPS_SubbasinAttributes!C505,'Flow Duration Index'!$A$2:$A$1332,0))</f>
        <v>2.4910000000000001</v>
      </c>
      <c r="AB505">
        <f>INDEX(Opportunity_Index!$G$2:$G$1333,MATCH(KC_SPS_SubbasinAttributes!C505,Opportunity_Index!$F$2:$F$1333,0))</f>
        <v>0</v>
      </c>
      <c r="AC505">
        <f>INDEX(Traffic!$B$2:$B$1332,MATCH(KC_SPS_SubbasinAttributes!C505,Traffic!$A$2:$A$1332,0))</f>
        <v>722.58</v>
      </c>
      <c r="AD505">
        <f>INDEX(EquityScore!$F$3:$F$1334,MATCH(KC_SPS_SubbasinAttributes!C505,EquityScore!$E$3:$E$1334,0))</f>
        <v>2</v>
      </c>
      <c r="AE505">
        <f>IFERROR(INDEX(PavementCondition!$E$2:$E$669,MATCH(KC_SPS_SubbasinAttributes!C505,PavementCondition!$D$2:$D$669,0)),"N/A")</f>
        <v>100</v>
      </c>
      <c r="AF505">
        <f>INDEX(SpawnerMortality!$E$2:$E$1331,MATCH(KC_SPS_SubbasinAttributes!C505,SpawnerMortality!$D$2:$D$1331,0))</f>
        <v>4.5678556500000002E-2</v>
      </c>
      <c r="AG505" s="25">
        <f>IFERROR(_xlfn.XLOOKUP($C505,WQBE_Loading!$C$4:$C$3072,WQBE_Loading!G$4:G$3072,,0,),"")</f>
        <v>4.47188633239659E-2</v>
      </c>
      <c r="AH505" s="25">
        <f>IFERROR(_xlfn.XLOOKUP($C505,WQBE_Loading!$C$4:$C$3072,WQBE_Loading!H$4:H$3072,,0,),"")</f>
        <v>0.231221591746819</v>
      </c>
      <c r="AI505" s="25">
        <f>IFERROR(_xlfn.XLOOKUP($C505,WQBE_Loading!$C$4:$C$3072,WQBE_Loading!I$4:I$3072,,0,),"")</f>
        <v>10.140686188393214</v>
      </c>
      <c r="AJ505" s="25">
        <f>IFERROR(_xlfn.XLOOKUP($C505,WQBE_Loading!$C$4:$C$3072,WQBE_Loading!J$4:J$3072,,0,),"")</f>
        <v>0.76807063812587351</v>
      </c>
      <c r="AK505" s="25">
        <f>IFERROR(_xlfn.XLOOKUP($C505,WQBE_Loading!$C$4:$C$3072,WQBE_Loading!K$4:K$3072,,0,),"")</f>
        <v>404.0115559990345</v>
      </c>
      <c r="AL505" s="25">
        <f>IFERROR(_xlfn.XLOOKUP($C505,WQBE_Loading!$C$4:$C$3072,WQBE_Loading!L$4:L$3072,,0,),"")</f>
        <v>1.139312633840255E-4</v>
      </c>
      <c r="AM505" s="25">
        <f>IFERROR(_xlfn.XLOOKUP($C505,WQBE_Loading!$C$4:$C$3072,WQBE_Loading!M$4:M$3072,,0,),"")</f>
        <v>1.0233442656213744E-6</v>
      </c>
      <c r="AN505" s="25">
        <f>IFERROR(_xlfn.XLOOKUP($C505,WQBE_Loading!$C$4:$C$3072,WQBE_Loading!N$4:N$3072,,0,),"")</f>
        <v>3.4071732141785051E-3</v>
      </c>
      <c r="AO505" s="25">
        <f>IFERROR(_xlfn.XLOOKUP($C505,WQBE_Loading!$C$4:$C$3072,WQBE_Loading!O$4:O$3072,,0,),"")</f>
        <v>1.826033104008035E-2</v>
      </c>
      <c r="AP505" s="25">
        <f>IFERROR(_xlfn.XLOOKUP($C505,WQBE_Loading!$C$4:$C$3072,WQBE_Loading!P$4:P$3072,,0,),"")</f>
        <v>2.1488222727869349E-2</v>
      </c>
      <c r="AQ505" s="13">
        <f>IFERROR(_xlfn.XLOOKUP($C505,WQBE_Loading!$C$4:$C$3072,WQBE_Loading!Q$4:Q$3072,,0,),"")</f>
        <v>2358282.7402911447</v>
      </c>
      <c r="AR505">
        <f>_xlfn.XLOOKUP(C505,UrbanHeat!$A$2:$A$1333,UrbanHeat!$B$2:$B$1333,,0,)</f>
        <v>11.003</v>
      </c>
      <c r="AS505" s="25">
        <f>_xlfn.XLOOKUP($C505,TNC_Loading!$A$2:$A$1332,TNC_Loading!B$2:B$1332,,0,)</f>
        <v>1.1639999999999999</v>
      </c>
      <c r="AT505" s="25">
        <f>_xlfn.XLOOKUP($C505,TNC_Loading!$A$2:$A$1332,TNC_Loading!C$2:C$1332,,0,)</f>
        <v>2.1999999999999999E-2</v>
      </c>
      <c r="AU505" s="25">
        <f>_xlfn.XLOOKUP($C505,TNC_Loading!$A$2:$A$1332,TNC_Loading!D$2:D$1332,,0,)</f>
        <v>0.63400000000000001</v>
      </c>
      <c r="AV505" s="25">
        <f>_xlfn.XLOOKUP($C505,TNC_Loading!$A$2:$A$1332,TNC_Loading!E$2:E$1332,,0,)</f>
        <v>0.78400000000000003</v>
      </c>
      <c r="AW505" s="25">
        <f>_xlfn.XLOOKUP($C505,TNC_Loading!$A$2:$A$1332,TNC_Loading!F$2:F$1332,,0,)</f>
        <v>19</v>
      </c>
      <c r="AX505">
        <f>_xlfn.XLOOKUP(C505,BIBI!$D$2:$D$1332,BIBI!$F$2:$F$1332,,0,)</f>
        <v>0</v>
      </c>
      <c r="AY505">
        <f>_xlfn.XLOOKUP(C505,FacilityCounts!$A$3:$A$1333,FacilityCounts!$B$3:$B$1333,,0,)</f>
        <v>0</v>
      </c>
      <c r="AZ505">
        <f>_xlfn.XLOOKUP(C505,FacilityCounts!$D$3:$D$1333,FacilityCounts!$E$3:$E$1333,,0,)</f>
        <v>0</v>
      </c>
      <c r="BA505">
        <f>_xlfn.XLOOKUP(C505,FacilityCounts!$G$3:$G$1333,FacilityCounts!$H$3:$H$1333,,0,)</f>
        <v>0</v>
      </c>
      <c r="BB505">
        <f>IFERROR(_xlfn.XLOOKUP(C505,'DA to P Sensitive Lakes'!$P$2:$P$44,'DA to P Sensitive Lakes'!$Q$2:$Q$44,,0,),0)</f>
        <v>0</v>
      </c>
      <c r="BC505" s="25">
        <f>_xlfn.XLOOKUP(C505,'Historic Runoff (mm)'!$A$2:$A$1332,'Historic Runoff (mm)'!$B$2:$B$1332,,0,)</f>
        <v>203.37</v>
      </c>
      <c r="BD505">
        <f>_xlfn.XLOOKUP(C505,DrainageComplaint!$A$2:$A$1332,DrainageComplaint!$B$2:$B$1332,,0,)</f>
        <v>0</v>
      </c>
      <c r="BE505">
        <f>_xlfn.XLOOKUP(C505,PAD_Area!$G$2:$G$1332,PAD_Area!$H$2:$H$1332,,0,)</f>
        <v>0</v>
      </c>
    </row>
    <row r="506" spans="1:57" x14ac:dyDescent="0.2">
      <c r="A506" s="2">
        <v>503</v>
      </c>
      <c r="B506" s="2">
        <v>504</v>
      </c>
      <c r="C506" s="20">
        <v>1100740</v>
      </c>
      <c r="D506" s="3" t="s">
        <v>504</v>
      </c>
      <c r="E506" s="3" t="s">
        <v>148</v>
      </c>
      <c r="F506" s="3">
        <v>592.79200000000003</v>
      </c>
      <c r="G506" s="3">
        <v>38939.997579199997</v>
      </c>
      <c r="H506" s="3">
        <v>25821899.874899998</v>
      </c>
      <c r="I506" s="2">
        <v>0</v>
      </c>
      <c r="J506" s="2">
        <v>1</v>
      </c>
      <c r="K506" s="2">
        <v>0</v>
      </c>
      <c r="L506" s="2">
        <v>0</v>
      </c>
      <c r="M506" s="3">
        <v>0</v>
      </c>
      <c r="N506" s="2">
        <f>_xlfn.XLOOKUP(C506,Shellfish_Presence!$E$3:$E$1333,Shellfish_Presence!$G$3:$G$1333,,0,)</f>
        <v>1</v>
      </c>
      <c r="O506" s="3">
        <v>0</v>
      </c>
      <c r="P506" s="3">
        <v>0</v>
      </c>
      <c r="Q506" s="2">
        <v>0</v>
      </c>
      <c r="R506" s="3">
        <v>1</v>
      </c>
      <c r="S506" s="3">
        <v>0</v>
      </c>
      <c r="T506" s="3">
        <v>19222.599609375</v>
      </c>
      <c r="U506" s="3">
        <v>0</v>
      </c>
      <c r="V506" s="2">
        <v>20</v>
      </c>
      <c r="W506" s="3">
        <f t="shared" si="14"/>
        <v>1.0404420008959588E-3</v>
      </c>
      <c r="X506">
        <f t="shared" si="15"/>
        <v>0</v>
      </c>
      <c r="Y506">
        <f>IFERROR(INDEX('Parcel Year'!$N$3:$N$1175,MATCH(KC_SPS_SubbasinAttributes!C506,'Parcel Year'!$M$3:$M$1175,0)),0)</f>
        <v>0.13508899509906769</v>
      </c>
      <c r="Z506">
        <f>INDEX(Imperviousness!$B$2:$B$1332,MATCH(KC_SPS_SubbasinAttributes!C506,Imperviousness!$A$2:$A$1332,0))</f>
        <v>1.7000000000000001E-2</v>
      </c>
      <c r="AA506">
        <f>INDEX('Flow Duration Index'!$B$2:$B$1332,MATCH(KC_SPS_SubbasinAttributes!C506,'Flow Duration Index'!$A$2:$A$1332,0))</f>
        <v>3.2530000000000001</v>
      </c>
      <c r="AB506">
        <f>INDEX(Opportunity_Index!$G$2:$G$1333,MATCH(KC_SPS_SubbasinAttributes!C506,Opportunity_Index!$F$2:$F$1333,0))</f>
        <v>0</v>
      </c>
      <c r="AC506">
        <f>INDEX(Traffic!$B$2:$B$1332,MATCH(KC_SPS_SubbasinAttributes!C506,Traffic!$A$2:$A$1332,0))</f>
        <v>252.001</v>
      </c>
      <c r="AD506">
        <f>INDEX(EquityScore!$F$3:$F$1334,MATCH(KC_SPS_SubbasinAttributes!C506,EquityScore!$E$3:$E$1334,0))</f>
        <v>2</v>
      </c>
      <c r="AE506">
        <f>IFERROR(INDEX(PavementCondition!$E$2:$E$669,MATCH(KC_SPS_SubbasinAttributes!C506,PavementCondition!$D$2:$D$669,0)),"N/A")</f>
        <v>89.5</v>
      </c>
      <c r="AF506">
        <f>INDEX(SpawnerMortality!$E$2:$E$1331,MATCH(KC_SPS_SubbasinAttributes!C506,SpawnerMortality!$D$2:$D$1331,0))</f>
        <v>4.5678556500000002E-2</v>
      </c>
      <c r="AG506" s="25">
        <f>IFERROR(_xlfn.XLOOKUP($C506,WQBE_Loading!$C$4:$C$3072,WQBE_Loading!G$4:G$3072,,0,),"")</f>
        <v>0.48313675716153703</v>
      </c>
      <c r="AH506" s="25">
        <f>IFERROR(_xlfn.XLOOKUP($C506,WQBE_Loading!$C$4:$C$3072,WQBE_Loading!H$4:H$3072,,0,),"")</f>
        <v>2.5283392062699201</v>
      </c>
      <c r="AI506" s="25">
        <f>IFERROR(_xlfn.XLOOKUP($C506,WQBE_Loading!$C$4:$C$3072,WQBE_Loading!I$4:I$3072,,0,),"")</f>
        <v>85.498705223386054</v>
      </c>
      <c r="AJ506" s="25">
        <f>IFERROR(_xlfn.XLOOKUP($C506,WQBE_Loading!$C$4:$C$3072,WQBE_Loading!J$4:J$3072,,0,),"")</f>
        <v>6.8683760370395905</v>
      </c>
      <c r="AK506" s="25">
        <f>IFERROR(_xlfn.XLOOKUP($C506,WQBE_Loading!$C$4:$C$3072,WQBE_Loading!K$4:K$3072,,0,),"")</f>
        <v>3266.6476909907901</v>
      </c>
      <c r="AL506" s="25">
        <f>IFERROR(_xlfn.XLOOKUP($C506,WQBE_Loading!$C$4:$C$3072,WQBE_Loading!L$4:L$3072,,0,),"")</f>
        <v>1.0436398377428398E-3</v>
      </c>
      <c r="AM506" s="25">
        <f>IFERROR(_xlfn.XLOOKUP($C506,WQBE_Loading!$C$4:$C$3072,WQBE_Loading!M$4:M$3072,,0,),"")</f>
        <v>5.9284804493993595E-5</v>
      </c>
      <c r="AN506" s="25">
        <f>IFERROR(_xlfn.XLOOKUP($C506,WQBE_Loading!$C$4:$C$3072,WQBE_Loading!N$4:N$3072,,0,),"")</f>
        <v>3.8790603051793854E-2</v>
      </c>
      <c r="AO506" s="25">
        <f>IFERROR(_xlfn.XLOOKUP($C506,WQBE_Loading!$C$4:$C$3072,WQBE_Loading!O$4:O$3072,,0,),"")</f>
        <v>0.16245499400833652</v>
      </c>
      <c r="AP506" s="25">
        <f>IFERROR(_xlfn.XLOOKUP($C506,WQBE_Loading!$C$4:$C$3072,WQBE_Loading!P$4:P$3072,,0,),"")</f>
        <v>0.17243813302598199</v>
      </c>
      <c r="AQ506" s="13">
        <f>IFERROR(_xlfn.XLOOKUP($C506,WQBE_Loading!$C$4:$C$3072,WQBE_Loading!Q$4:Q$3072,,0,),"")</f>
        <v>3706445.4323780853</v>
      </c>
      <c r="AR506">
        <f>_xlfn.XLOOKUP(C506,UrbanHeat!$A$2:$A$1333,UrbanHeat!$B$2:$B$1333,,0,)</f>
        <v>11.048999999999999</v>
      </c>
      <c r="AS506" s="25">
        <f>_xlfn.XLOOKUP($C506,TNC_Loading!$A$2:$A$1332,TNC_Loading!B$2:B$1332,,0,)</f>
        <v>3.34</v>
      </c>
      <c r="AT506" s="25">
        <f>_xlfn.XLOOKUP($C506,TNC_Loading!$A$2:$A$1332,TNC_Loading!C$2:C$1332,,0,)</f>
        <v>7.9000000000000001E-2</v>
      </c>
      <c r="AU506" s="25">
        <f>_xlfn.XLOOKUP($C506,TNC_Loading!$A$2:$A$1332,TNC_Loading!D$2:D$1332,,0,)</f>
        <v>3.2160000000000002</v>
      </c>
      <c r="AV506" s="25">
        <f>_xlfn.XLOOKUP($C506,TNC_Loading!$A$2:$A$1332,TNC_Loading!E$2:E$1332,,0,)</f>
        <v>1.9970000000000001</v>
      </c>
      <c r="AW506" s="25">
        <f>_xlfn.XLOOKUP($C506,TNC_Loading!$A$2:$A$1332,TNC_Loading!F$2:F$1332,,0,)</f>
        <v>64.058000000000007</v>
      </c>
      <c r="AX506">
        <f>_xlfn.XLOOKUP(C506,BIBI!$D$2:$D$1332,BIBI!$F$2:$F$1332,,0,)</f>
        <v>67.349999999999994</v>
      </c>
      <c r="AY506">
        <f>_xlfn.XLOOKUP(C506,FacilityCounts!$A$3:$A$1333,FacilityCounts!$B$3:$B$1333,,0,)</f>
        <v>2</v>
      </c>
      <c r="AZ506">
        <f>_xlfn.XLOOKUP(C506,FacilityCounts!$D$3:$D$1333,FacilityCounts!$E$3:$E$1333,,0,)</f>
        <v>0</v>
      </c>
      <c r="BA506">
        <f>_xlfn.XLOOKUP(C506,FacilityCounts!$G$3:$G$1333,FacilityCounts!$H$3:$H$1333,,0,)</f>
        <v>0</v>
      </c>
      <c r="BB506">
        <f>IFERROR(_xlfn.XLOOKUP(C506,'DA to P Sensitive Lakes'!$P$2:$P$44,'DA to P Sensitive Lakes'!$Q$2:$Q$44,,0,),0)</f>
        <v>0</v>
      </c>
      <c r="BC506" s="25">
        <f>_xlfn.XLOOKUP(C506,'Historic Runoff (mm)'!$A$2:$A$1332,'Historic Runoff (mm)'!$B$2:$B$1332,,0,)</f>
        <v>233.93</v>
      </c>
      <c r="BD506">
        <f>_xlfn.XLOOKUP(C506,DrainageComplaint!$A$2:$A$1332,DrainageComplaint!$B$2:$B$1332,,0,)</f>
        <v>2</v>
      </c>
      <c r="BE506">
        <f>_xlfn.XLOOKUP(C506,PAD_Area!$G$2:$G$1332,PAD_Area!$H$2:$H$1332,,0,)</f>
        <v>0</v>
      </c>
    </row>
    <row r="507" spans="1:57" x14ac:dyDescent="0.2">
      <c r="A507" s="2">
        <v>504</v>
      </c>
      <c r="B507" s="2">
        <v>505</v>
      </c>
      <c r="C507" s="20">
        <v>1100750</v>
      </c>
      <c r="D507" s="3" t="s">
        <v>505</v>
      </c>
      <c r="E507" s="3" t="s">
        <v>148</v>
      </c>
      <c r="F507" s="3">
        <v>829.7</v>
      </c>
      <c r="G507" s="3">
        <v>35360.000802199997</v>
      </c>
      <c r="H507" s="3">
        <v>36141599.916599996</v>
      </c>
      <c r="I507" s="2">
        <v>0</v>
      </c>
      <c r="J507" s="2">
        <v>1</v>
      </c>
      <c r="K507" s="2">
        <v>0</v>
      </c>
      <c r="L507" s="2">
        <v>0</v>
      </c>
      <c r="M507" s="3">
        <v>0</v>
      </c>
      <c r="N507" s="2">
        <f>_xlfn.XLOOKUP(C507,Shellfish_Presence!$E$3:$E$1333,Shellfish_Presence!$G$3:$G$1333,,0,)</f>
        <v>1</v>
      </c>
      <c r="O507" s="3">
        <v>0</v>
      </c>
      <c r="P507" s="3">
        <v>0</v>
      </c>
      <c r="Q507" s="2">
        <v>0</v>
      </c>
      <c r="R507" s="3">
        <v>1</v>
      </c>
      <c r="S507" s="3">
        <v>0</v>
      </c>
      <c r="T507" s="3">
        <v>11778</v>
      </c>
      <c r="U507" s="3">
        <v>0</v>
      </c>
      <c r="V507" s="2">
        <v>9</v>
      </c>
      <c r="W507" s="3">
        <f t="shared" si="14"/>
        <v>7.641365257259297E-4</v>
      </c>
      <c r="X507">
        <f t="shared" si="15"/>
        <v>0</v>
      </c>
      <c r="Y507">
        <f>IFERROR(INDEX('Parcel Year'!$N$3:$N$1175,MATCH(KC_SPS_SubbasinAttributes!C507,'Parcel Year'!$M$3:$M$1175,0)),0)</f>
        <v>7.8880302608013153E-2</v>
      </c>
      <c r="Z507">
        <f>INDEX(Imperviousness!$B$2:$B$1332,MATCH(KC_SPS_SubbasinAttributes!C507,Imperviousness!$A$2:$A$1332,0))</f>
        <v>3.0000000000000001E-3</v>
      </c>
      <c r="AA507">
        <f>INDEX('Flow Duration Index'!$B$2:$B$1332,MATCH(KC_SPS_SubbasinAttributes!C507,'Flow Duration Index'!$A$2:$A$1332,0))</f>
        <v>2.1040000000000001</v>
      </c>
      <c r="AB507">
        <f>INDEX(Opportunity_Index!$G$2:$G$1333,MATCH(KC_SPS_SubbasinAttributes!C507,Opportunity_Index!$F$2:$F$1333,0))</f>
        <v>0</v>
      </c>
      <c r="AC507">
        <f>INDEX(Traffic!$B$2:$B$1332,MATCH(KC_SPS_SubbasinAttributes!C507,Traffic!$A$2:$A$1332,0))</f>
        <v>301.14499999999998</v>
      </c>
      <c r="AD507">
        <f>INDEX(EquityScore!$F$3:$F$1334,MATCH(KC_SPS_SubbasinAttributes!C507,EquityScore!$E$3:$E$1334,0))</f>
        <v>2</v>
      </c>
      <c r="AE507">
        <f>IFERROR(INDEX(PavementCondition!$E$2:$E$669,MATCH(KC_SPS_SubbasinAttributes!C507,PavementCondition!$D$2:$D$669,0)),"N/A")</f>
        <v>0</v>
      </c>
      <c r="AF507">
        <f>INDEX(SpawnerMortality!$E$2:$E$1331,MATCH(KC_SPS_SubbasinAttributes!C507,SpawnerMortality!$D$2:$D$1331,0))</f>
        <v>4.5678556500000002E-2</v>
      </c>
      <c r="AG507" s="25">
        <f>IFERROR(_xlfn.XLOOKUP($C507,WQBE_Loading!$C$4:$C$3072,WQBE_Loading!G$4:G$3072,,0,),"")</f>
        <v>0.15756112416757301</v>
      </c>
      <c r="AH507" s="25">
        <f>IFERROR(_xlfn.XLOOKUP($C507,WQBE_Loading!$C$4:$C$3072,WQBE_Loading!H$4:H$3072,,0,),"")</f>
        <v>0.78043273789928991</v>
      </c>
      <c r="AI507" s="25">
        <f>IFERROR(_xlfn.XLOOKUP($C507,WQBE_Loading!$C$4:$C$3072,WQBE_Loading!I$4:I$3072,,0,),"")</f>
        <v>49.190302979629649</v>
      </c>
      <c r="AJ507" s="25">
        <f>IFERROR(_xlfn.XLOOKUP($C507,WQBE_Loading!$C$4:$C$3072,WQBE_Loading!J$4:J$3072,,0,),"")</f>
        <v>3.68140803533033</v>
      </c>
      <c r="AK507" s="25">
        <f>IFERROR(_xlfn.XLOOKUP($C507,WQBE_Loading!$C$4:$C$3072,WQBE_Loading!K$4:K$3072,,0,),"")</f>
        <v>2223.2089115692397</v>
      </c>
      <c r="AL507" s="25">
        <f>IFERROR(_xlfn.XLOOKUP($C507,WQBE_Loading!$C$4:$C$3072,WQBE_Loading!L$4:L$3072,,0,),"")</f>
        <v>6.2694444746239553E-4</v>
      </c>
      <c r="AM507" s="25">
        <f>IFERROR(_xlfn.XLOOKUP($C507,WQBE_Loading!$C$4:$C$3072,WQBE_Loading!M$4:M$3072,,0,),"")</f>
        <v>7.57726944251487E-6</v>
      </c>
      <c r="AN507" s="25">
        <f>IFERROR(_xlfn.XLOOKUP($C507,WQBE_Loading!$C$4:$C$3072,WQBE_Loading!N$4:N$3072,,0,),"")</f>
        <v>2.7920446593926701E-2</v>
      </c>
      <c r="AO507" s="25">
        <f>IFERROR(_xlfn.XLOOKUP($C507,WQBE_Loading!$C$4:$C$3072,WQBE_Loading!O$4:O$3072,,0,),"")</f>
        <v>0.108817767498154</v>
      </c>
      <c r="AP507" s="25">
        <f>IFERROR(_xlfn.XLOOKUP($C507,WQBE_Loading!$C$4:$C$3072,WQBE_Loading!P$4:P$3072,,0,),"")</f>
        <v>6.8024081223450106E-2</v>
      </c>
      <c r="AQ507" s="13">
        <f>IFERROR(_xlfn.XLOOKUP($C507,WQBE_Loading!$C$4:$C$3072,WQBE_Loading!Q$4:Q$3072,,0,),"")</f>
        <v>2273064.8251932152</v>
      </c>
      <c r="AR507">
        <f>_xlfn.XLOOKUP(C507,UrbanHeat!$A$2:$A$1333,UrbanHeat!$B$2:$B$1333,,0,)</f>
        <v>10.452999999999999</v>
      </c>
      <c r="AS507" s="25">
        <f>_xlfn.XLOOKUP($C507,TNC_Loading!$A$2:$A$1332,TNC_Loading!B$2:B$1332,,0,)</f>
        <v>2.0089999999999999</v>
      </c>
      <c r="AT507" s="25">
        <f>_xlfn.XLOOKUP($C507,TNC_Loading!$A$2:$A$1332,TNC_Loading!C$2:C$1332,,0,)</f>
        <v>2.7E-2</v>
      </c>
      <c r="AU507" s="25">
        <f>_xlfn.XLOOKUP($C507,TNC_Loading!$A$2:$A$1332,TNC_Loading!D$2:D$1332,,0,)</f>
        <v>0.62</v>
      </c>
      <c r="AV507" s="25">
        <f>_xlfn.XLOOKUP($C507,TNC_Loading!$A$2:$A$1332,TNC_Loading!E$2:E$1332,,0,)</f>
        <v>0.995</v>
      </c>
      <c r="AW507" s="25">
        <f>_xlfn.XLOOKUP($C507,TNC_Loading!$A$2:$A$1332,TNC_Loading!F$2:F$1332,,0,)</f>
        <v>37.750999999999998</v>
      </c>
      <c r="AX507">
        <f>_xlfn.XLOOKUP(C507,BIBI!$D$2:$D$1332,BIBI!$F$2:$F$1332,,0,)</f>
        <v>0</v>
      </c>
      <c r="AY507">
        <f>_xlfn.XLOOKUP(C507,FacilityCounts!$A$3:$A$1333,FacilityCounts!$B$3:$B$1333,,0,)</f>
        <v>0</v>
      </c>
      <c r="AZ507">
        <f>_xlfn.XLOOKUP(C507,FacilityCounts!$D$3:$D$1333,FacilityCounts!$E$3:$E$1333,,0,)</f>
        <v>0</v>
      </c>
      <c r="BA507">
        <f>_xlfn.XLOOKUP(C507,FacilityCounts!$G$3:$G$1333,FacilityCounts!$H$3:$H$1333,,0,)</f>
        <v>0</v>
      </c>
      <c r="BB507">
        <f>IFERROR(_xlfn.XLOOKUP(C507,'DA to P Sensitive Lakes'!$P$2:$P$44,'DA to P Sensitive Lakes'!$Q$2:$Q$44,,0,),0)</f>
        <v>0</v>
      </c>
      <c r="BC507" s="25">
        <f>_xlfn.XLOOKUP(C507,'Historic Runoff (mm)'!$A$2:$A$1332,'Historic Runoff (mm)'!$B$2:$B$1332,,0,)</f>
        <v>179.416</v>
      </c>
      <c r="BD507">
        <f>_xlfn.XLOOKUP(C507,DrainageComplaint!$A$2:$A$1332,DrainageComplaint!$B$2:$B$1332,,0,)</f>
        <v>1</v>
      </c>
      <c r="BE507">
        <f>_xlfn.XLOOKUP(C507,PAD_Area!$G$2:$G$1332,PAD_Area!$H$2:$H$1332,,0,)</f>
        <v>0</v>
      </c>
    </row>
    <row r="508" spans="1:57" x14ac:dyDescent="0.2">
      <c r="A508" s="2">
        <v>505</v>
      </c>
      <c r="B508" s="2">
        <v>506</v>
      </c>
      <c r="C508" s="20">
        <v>1100760</v>
      </c>
      <c r="D508" s="3" t="s">
        <v>506</v>
      </c>
      <c r="E508" s="3" t="s">
        <v>148</v>
      </c>
      <c r="F508" s="3">
        <v>1071.317</v>
      </c>
      <c r="G508" s="3">
        <v>48319.998504299998</v>
      </c>
      <c r="H508" s="3">
        <v>46666399.869499996</v>
      </c>
      <c r="I508" s="2">
        <v>0</v>
      </c>
      <c r="J508" s="2">
        <v>1</v>
      </c>
      <c r="K508" s="2">
        <v>0</v>
      </c>
      <c r="L508" s="2">
        <v>1</v>
      </c>
      <c r="M508" s="3">
        <v>0</v>
      </c>
      <c r="N508" s="2">
        <f>_xlfn.XLOOKUP(C508,Shellfish_Presence!$E$3:$E$1333,Shellfish_Presence!$G$3:$G$1333,,0,)</f>
        <v>1</v>
      </c>
      <c r="O508" s="3">
        <v>0</v>
      </c>
      <c r="P508" s="3">
        <v>0</v>
      </c>
      <c r="Q508" s="2">
        <v>0</v>
      </c>
      <c r="R508" s="3">
        <v>1</v>
      </c>
      <c r="S508" s="3">
        <v>0</v>
      </c>
      <c r="T508" s="3">
        <v>585.06097412109375</v>
      </c>
      <c r="U508" s="3">
        <v>0</v>
      </c>
      <c r="V508" s="2">
        <v>0</v>
      </c>
      <c r="W508" s="3">
        <f t="shared" si="14"/>
        <v>0</v>
      </c>
      <c r="X508">
        <f t="shared" si="15"/>
        <v>0</v>
      </c>
      <c r="Y508">
        <f>IFERROR(INDEX('Parcel Year'!$N$3:$N$1175,MATCH(KC_SPS_SubbasinAttributes!C508,'Parcel Year'!$M$3:$M$1175,0)),0)</f>
        <v>0</v>
      </c>
      <c r="Z508">
        <f>INDEX(Imperviousness!$B$2:$B$1332,MATCH(KC_SPS_SubbasinAttributes!C508,Imperviousness!$A$2:$A$1332,0))</f>
        <v>2E-3</v>
      </c>
      <c r="AA508">
        <f>INDEX('Flow Duration Index'!$B$2:$B$1332,MATCH(KC_SPS_SubbasinAttributes!C508,'Flow Duration Index'!$A$2:$A$1332,0))</f>
        <v>2.093</v>
      </c>
      <c r="AB508">
        <f>INDEX(Opportunity_Index!$G$2:$G$1333,MATCH(KC_SPS_SubbasinAttributes!C508,Opportunity_Index!$F$2:$F$1333,0))</f>
        <v>0</v>
      </c>
      <c r="AC508">
        <f>INDEX(Traffic!$B$2:$B$1332,MATCH(KC_SPS_SubbasinAttributes!C508,Traffic!$A$2:$A$1332,0))</f>
        <v>15.920999999999999</v>
      </c>
      <c r="AD508">
        <f>INDEX(EquityScore!$F$3:$F$1334,MATCH(KC_SPS_SubbasinAttributes!C508,EquityScore!$E$3:$E$1334,0))</f>
        <v>2</v>
      </c>
      <c r="AE508">
        <f>IFERROR(INDEX(PavementCondition!$E$2:$E$669,MATCH(KC_SPS_SubbasinAttributes!C508,PavementCondition!$D$2:$D$669,0)),"N/A")</f>
        <v>0</v>
      </c>
      <c r="AF508">
        <f>INDEX(SpawnerMortality!$E$2:$E$1331,MATCH(KC_SPS_SubbasinAttributes!C508,SpawnerMortality!$D$2:$D$1331,0))</f>
        <v>7.0720859999999997E-2</v>
      </c>
      <c r="AG508" s="25">
        <f>IFERROR(_xlfn.XLOOKUP($C508,WQBE_Loading!$C$4:$C$3072,WQBE_Loading!G$4:G$3072,,0,),"")</f>
        <v>0.169586122288231</v>
      </c>
      <c r="AH508" s="25">
        <f>IFERROR(_xlfn.XLOOKUP($C508,WQBE_Loading!$C$4:$C$3072,WQBE_Loading!H$4:H$3072,,0,),"")</f>
        <v>0.79114013306919651</v>
      </c>
      <c r="AI508" s="25">
        <f>IFERROR(_xlfn.XLOOKUP($C508,WQBE_Loading!$C$4:$C$3072,WQBE_Loading!I$4:I$3072,,0,),"")</f>
        <v>74.719826191966902</v>
      </c>
      <c r="AJ508" s="25">
        <f>IFERROR(_xlfn.XLOOKUP($C508,WQBE_Loading!$C$4:$C$3072,WQBE_Loading!J$4:J$3072,,0,),"")</f>
        <v>5.775659750122955</v>
      </c>
      <c r="AK508" s="25">
        <f>IFERROR(_xlfn.XLOOKUP($C508,WQBE_Loading!$C$4:$C$3072,WQBE_Loading!K$4:K$3072,,0,),"")</f>
        <v>2995.5300420866301</v>
      </c>
      <c r="AL508" s="25">
        <f>IFERROR(_xlfn.XLOOKUP($C508,WQBE_Loading!$C$4:$C$3072,WQBE_Loading!L$4:L$3072,,0,),"")</f>
        <v>8.4473914398492354E-4</v>
      </c>
      <c r="AM508" s="25">
        <f>IFERROR(_xlfn.XLOOKUP($C508,WQBE_Loading!$C$4:$C$3072,WQBE_Loading!M$4:M$3072,,0,),"")</f>
        <v>2.4217117119143399E-5</v>
      </c>
      <c r="AN508" s="25">
        <f>IFERROR(_xlfn.XLOOKUP($C508,WQBE_Loading!$C$4:$C$3072,WQBE_Loading!N$4:N$3072,,0,),"")</f>
        <v>4.1501850984006605E-2</v>
      </c>
      <c r="AO508" s="25">
        <f>IFERROR(_xlfn.XLOOKUP($C508,WQBE_Loading!$C$4:$C$3072,WQBE_Loading!O$4:O$3072,,0,),"")</f>
        <v>0.15315956692513549</v>
      </c>
      <c r="AP508" s="25">
        <f>IFERROR(_xlfn.XLOOKUP($C508,WQBE_Loading!$C$4:$C$3072,WQBE_Loading!P$4:P$3072,,0,),"")</f>
        <v>9.525984213721285E-2</v>
      </c>
      <c r="AQ508" s="13">
        <f>IFERROR(_xlfn.XLOOKUP($C508,WQBE_Loading!$C$4:$C$3072,WQBE_Loading!Q$4:Q$3072,,0,),"")</f>
        <v>6910883.8489191802</v>
      </c>
      <c r="AR508">
        <f>_xlfn.XLOOKUP(C508,UrbanHeat!$A$2:$A$1333,UrbanHeat!$B$2:$B$1333,,0,)</f>
        <v>9.9039999999999999</v>
      </c>
      <c r="AS508" s="25">
        <f>_xlfn.XLOOKUP($C508,TNC_Loading!$A$2:$A$1332,TNC_Loading!B$2:B$1332,,0,)</f>
        <v>2.7320000000000002</v>
      </c>
      <c r="AT508" s="25">
        <f>_xlfn.XLOOKUP($C508,TNC_Loading!$A$2:$A$1332,TNC_Loading!C$2:C$1332,,0,)</f>
        <v>2.7E-2</v>
      </c>
      <c r="AU508" s="25">
        <f>_xlfn.XLOOKUP($C508,TNC_Loading!$A$2:$A$1332,TNC_Loading!D$2:D$1332,,0,)</f>
        <v>0.68300000000000005</v>
      </c>
      <c r="AV508" s="25">
        <f>_xlfn.XLOOKUP($C508,TNC_Loading!$A$2:$A$1332,TNC_Loading!E$2:E$1332,,0,)</f>
        <v>1.137</v>
      </c>
      <c r="AW508" s="25">
        <f>_xlfn.XLOOKUP($C508,TNC_Loading!$A$2:$A$1332,TNC_Loading!F$2:F$1332,,0,)</f>
        <v>48.753999999999998</v>
      </c>
      <c r="AX508">
        <f>_xlfn.XLOOKUP(C508,BIBI!$D$2:$D$1332,BIBI!$F$2:$F$1332,,0,)</f>
        <v>0</v>
      </c>
      <c r="AY508">
        <f>_xlfn.XLOOKUP(C508,FacilityCounts!$A$3:$A$1333,FacilityCounts!$B$3:$B$1333,,0,)</f>
        <v>0</v>
      </c>
      <c r="AZ508">
        <f>_xlfn.XLOOKUP(C508,FacilityCounts!$D$3:$D$1333,FacilityCounts!$E$3:$E$1333,,0,)</f>
        <v>0</v>
      </c>
      <c r="BA508">
        <f>_xlfn.XLOOKUP(C508,FacilityCounts!$G$3:$G$1333,FacilityCounts!$H$3:$H$1333,,0,)</f>
        <v>0</v>
      </c>
      <c r="BB508">
        <f>IFERROR(_xlfn.XLOOKUP(C508,'DA to P Sensitive Lakes'!$P$2:$P$44,'DA to P Sensitive Lakes'!$Q$2:$Q$44,,0,),0)</f>
        <v>0</v>
      </c>
      <c r="BC508" s="25">
        <f>_xlfn.XLOOKUP(C508,'Historic Runoff (mm)'!$A$2:$A$1332,'Historic Runoff (mm)'!$B$2:$B$1332,,0,)</f>
        <v>280.57799999999997</v>
      </c>
      <c r="BD508">
        <f>_xlfn.XLOOKUP(C508,DrainageComplaint!$A$2:$A$1332,DrainageComplaint!$B$2:$B$1332,,0,)</f>
        <v>0</v>
      </c>
      <c r="BE508">
        <f>_xlfn.XLOOKUP(C508,PAD_Area!$G$2:$G$1332,PAD_Area!$H$2:$H$1332,,0,)</f>
        <v>0</v>
      </c>
    </row>
    <row r="509" spans="1:57" x14ac:dyDescent="0.2">
      <c r="A509" s="2">
        <v>506</v>
      </c>
      <c r="B509" s="2">
        <v>507</v>
      </c>
      <c r="C509" s="20">
        <v>1100770</v>
      </c>
      <c r="D509" s="3" t="s">
        <v>486</v>
      </c>
      <c r="E509" s="3" t="s">
        <v>148</v>
      </c>
      <c r="F509" s="3">
        <v>176.02199999999999</v>
      </c>
      <c r="G509" s="3">
        <v>15759.9999759</v>
      </c>
      <c r="H509" s="3">
        <v>7667500.0090699997</v>
      </c>
      <c r="I509" s="2">
        <v>1</v>
      </c>
      <c r="J509" s="2">
        <v>2</v>
      </c>
      <c r="K509" s="2">
        <v>0</v>
      </c>
      <c r="L509" s="2">
        <v>1</v>
      </c>
      <c r="M509" s="3">
        <v>1045.72998046875</v>
      </c>
      <c r="N509" s="2">
        <f>_xlfn.XLOOKUP(C509,Shellfish_Presence!$E$3:$E$1333,Shellfish_Presence!$G$3:$G$1333,,0,)</f>
        <v>1</v>
      </c>
      <c r="O509" s="3">
        <v>0</v>
      </c>
      <c r="P509" s="3">
        <v>0</v>
      </c>
      <c r="Q509" s="2">
        <v>2</v>
      </c>
      <c r="R509" s="3">
        <v>1</v>
      </c>
      <c r="S509" s="3">
        <v>0</v>
      </c>
      <c r="T509" s="3">
        <v>4536.60009765625</v>
      </c>
      <c r="U509" s="3">
        <v>0</v>
      </c>
      <c r="V509" s="2">
        <v>3</v>
      </c>
      <c r="W509" s="3">
        <f t="shared" si="14"/>
        <v>6.6128817515784439E-4</v>
      </c>
      <c r="X509">
        <f t="shared" si="15"/>
        <v>0</v>
      </c>
      <c r="Y509">
        <f>IFERROR(INDEX('Parcel Year'!$N$3:$N$1175,MATCH(KC_SPS_SubbasinAttributes!C509,'Parcel Year'!$M$3:$M$1175,0)),0)</f>
        <v>0.33418598771095276</v>
      </c>
      <c r="Z509">
        <f>INDEX(Imperviousness!$B$2:$B$1332,MATCH(KC_SPS_SubbasinAttributes!C509,Imperviousness!$A$2:$A$1332,0))</f>
        <v>2.8000000000000001E-2</v>
      </c>
      <c r="AA509">
        <f>INDEX('Flow Duration Index'!$B$2:$B$1332,MATCH(KC_SPS_SubbasinAttributes!C509,'Flow Duration Index'!$A$2:$A$1332,0))</f>
        <v>3.5840000000000001</v>
      </c>
      <c r="AB509">
        <f>INDEX(Opportunity_Index!$G$2:$G$1333,MATCH(KC_SPS_SubbasinAttributes!C509,Opportunity_Index!$F$2:$F$1333,0))</f>
        <v>0.51629999999999998</v>
      </c>
      <c r="AC509">
        <f>INDEX(Traffic!$B$2:$B$1332,MATCH(KC_SPS_SubbasinAttributes!C509,Traffic!$A$2:$A$1332,0))</f>
        <v>11.721</v>
      </c>
      <c r="AD509">
        <f>INDEX(EquityScore!$F$3:$F$1334,MATCH(KC_SPS_SubbasinAttributes!C509,EquityScore!$E$3:$E$1334,0))</f>
        <v>2</v>
      </c>
      <c r="AE509">
        <f>IFERROR(INDEX(PavementCondition!$E$2:$E$669,MATCH(KC_SPS_SubbasinAttributes!C509,PavementCondition!$D$2:$D$669,0)),"N/A")</f>
        <v>47</v>
      </c>
      <c r="AF509">
        <f>INDEX(SpawnerMortality!$E$2:$E$1331,MATCH(KC_SPS_SubbasinAttributes!C509,SpawnerMortality!$D$2:$D$1331,0))</f>
        <v>0.16584402450000002</v>
      </c>
      <c r="AG509" s="25">
        <f>IFERROR(_xlfn.XLOOKUP($C509,WQBE_Loading!$C$4:$C$3072,WQBE_Loading!G$4:G$3072,,0,),"")</f>
        <v>0.10416535292239601</v>
      </c>
      <c r="AH509" s="25">
        <f>IFERROR(_xlfn.XLOOKUP($C509,WQBE_Loading!$C$4:$C$3072,WQBE_Loading!H$4:H$3072,,0,),"")</f>
        <v>0.51871537951704949</v>
      </c>
      <c r="AI509" s="25">
        <f>IFERROR(_xlfn.XLOOKUP($C509,WQBE_Loading!$C$4:$C$3072,WQBE_Loading!I$4:I$3072,,0,),"")</f>
        <v>29.978978442652249</v>
      </c>
      <c r="AJ509" s="25">
        <f>IFERROR(_xlfn.XLOOKUP($C509,WQBE_Loading!$C$4:$C$3072,WQBE_Loading!J$4:J$3072,,0,),"")</f>
        <v>2.2164190153829049</v>
      </c>
      <c r="AK509" s="25">
        <f>IFERROR(_xlfn.XLOOKUP($C509,WQBE_Loading!$C$4:$C$3072,WQBE_Loading!K$4:K$3072,,0,),"")</f>
        <v>708.57375950762344</v>
      </c>
      <c r="AL509" s="25">
        <f>IFERROR(_xlfn.XLOOKUP($C509,WQBE_Loading!$C$4:$C$3072,WQBE_Loading!L$4:L$3072,,0,),"")</f>
        <v>2.067645487724175E-4</v>
      </c>
      <c r="AM509" s="25">
        <f>IFERROR(_xlfn.XLOOKUP($C509,WQBE_Loading!$C$4:$C$3072,WQBE_Loading!M$4:M$3072,,0,),"")</f>
        <v>4.4032555214666056E-6</v>
      </c>
      <c r="AN509" s="25">
        <f>IFERROR(_xlfn.XLOOKUP($C509,WQBE_Loading!$C$4:$C$3072,WQBE_Loading!N$4:N$3072,,0,),"")</f>
        <v>1.192390466168965E-2</v>
      </c>
      <c r="AO509" s="25">
        <f>IFERROR(_xlfn.XLOOKUP($C509,WQBE_Loading!$C$4:$C$3072,WQBE_Loading!O$4:O$3072,,0,),"")</f>
        <v>3.3890929088116403E-2</v>
      </c>
      <c r="AP509" s="25">
        <f>IFERROR(_xlfn.XLOOKUP($C509,WQBE_Loading!$C$4:$C$3072,WQBE_Loading!P$4:P$3072,,0,),"")</f>
        <v>3.9392158599672697E-2</v>
      </c>
      <c r="AQ509" s="13">
        <f>IFERROR(_xlfn.XLOOKUP($C509,WQBE_Loading!$C$4:$C$3072,WQBE_Loading!Q$4:Q$3072,,0,),"")</f>
        <v>822898.79441657104</v>
      </c>
      <c r="AR509">
        <f>_xlfn.XLOOKUP(C509,UrbanHeat!$A$2:$A$1333,UrbanHeat!$B$2:$B$1333,,0,)</f>
        <v>12.487</v>
      </c>
      <c r="AS509" s="25">
        <f>_xlfn.XLOOKUP($C509,TNC_Loading!$A$2:$A$1332,TNC_Loading!B$2:B$1332,,0,)</f>
        <v>2.3439999999999999</v>
      </c>
      <c r="AT509" s="25">
        <f>_xlfn.XLOOKUP($C509,TNC_Loading!$A$2:$A$1332,TNC_Loading!C$2:C$1332,,0,)</f>
        <v>6.2E-2</v>
      </c>
      <c r="AU509" s="25">
        <f>_xlfn.XLOOKUP($C509,TNC_Loading!$A$2:$A$1332,TNC_Loading!D$2:D$1332,,0,)</f>
        <v>3.2829999999999999</v>
      </c>
      <c r="AV509" s="25">
        <f>_xlfn.XLOOKUP($C509,TNC_Loading!$A$2:$A$1332,TNC_Loading!E$2:E$1332,,0,)</f>
        <v>1.6759999999999999</v>
      </c>
      <c r="AW509" s="25">
        <f>_xlfn.XLOOKUP($C509,TNC_Loading!$A$2:$A$1332,TNC_Loading!F$2:F$1332,,0,)</f>
        <v>42.569000000000003</v>
      </c>
      <c r="AX509">
        <f>_xlfn.XLOOKUP(C509,BIBI!$D$2:$D$1332,BIBI!$F$2:$F$1332,,0,)</f>
        <v>77.8</v>
      </c>
      <c r="AY509">
        <f>_xlfn.XLOOKUP(C509,FacilityCounts!$A$3:$A$1333,FacilityCounts!$B$3:$B$1333,,0,)</f>
        <v>0</v>
      </c>
      <c r="AZ509">
        <f>_xlfn.XLOOKUP(C509,FacilityCounts!$D$3:$D$1333,FacilityCounts!$E$3:$E$1333,,0,)</f>
        <v>0</v>
      </c>
      <c r="BA509">
        <f>_xlfn.XLOOKUP(C509,FacilityCounts!$G$3:$G$1333,FacilityCounts!$H$3:$H$1333,,0,)</f>
        <v>0</v>
      </c>
      <c r="BB509">
        <f>IFERROR(_xlfn.XLOOKUP(C509,'DA to P Sensitive Lakes'!$P$2:$P$44,'DA to P Sensitive Lakes'!$Q$2:$Q$44,,0,),0)</f>
        <v>0</v>
      </c>
      <c r="BC509" s="25">
        <f>_xlfn.XLOOKUP(C509,'Historic Runoff (mm)'!$A$2:$A$1332,'Historic Runoff (mm)'!$B$2:$B$1332,,0,)</f>
        <v>362.51499999999999</v>
      </c>
      <c r="BD509">
        <f>_xlfn.XLOOKUP(C509,DrainageComplaint!$A$2:$A$1332,DrainageComplaint!$B$2:$B$1332,,0,)</f>
        <v>0</v>
      </c>
      <c r="BE509">
        <f>_xlfn.XLOOKUP(C509,PAD_Area!$G$2:$G$1332,PAD_Area!$H$2:$H$1332,,0,)</f>
        <v>0</v>
      </c>
    </row>
    <row r="510" spans="1:57" x14ac:dyDescent="0.2">
      <c r="A510" s="2">
        <v>507</v>
      </c>
      <c r="B510" s="2">
        <v>508</v>
      </c>
      <c r="C510" s="20">
        <v>1100780</v>
      </c>
      <c r="D510" s="3" t="s">
        <v>507</v>
      </c>
      <c r="E510" s="3" t="s">
        <v>148</v>
      </c>
      <c r="F510" s="3">
        <v>71.063000000000002</v>
      </c>
      <c r="G510" s="3">
        <v>12720.000150600001</v>
      </c>
      <c r="H510" s="3">
        <v>3095499.9539299998</v>
      </c>
      <c r="I510" s="2">
        <v>0</v>
      </c>
      <c r="J510" s="2">
        <v>2</v>
      </c>
      <c r="K510" s="2">
        <v>0</v>
      </c>
      <c r="L510" s="2">
        <v>0</v>
      </c>
      <c r="M510" s="3">
        <v>0</v>
      </c>
      <c r="N510" s="2">
        <f>_xlfn.XLOOKUP(C510,Shellfish_Presence!$E$3:$E$1333,Shellfish_Presence!$G$3:$G$1333,,0,)</f>
        <v>1</v>
      </c>
      <c r="O510" s="3">
        <v>0</v>
      </c>
      <c r="P510" s="3">
        <v>0</v>
      </c>
      <c r="Q510" s="2">
        <v>0</v>
      </c>
      <c r="R510" s="3">
        <v>1</v>
      </c>
      <c r="S510" s="3">
        <v>0</v>
      </c>
      <c r="T510" s="3">
        <v>0</v>
      </c>
      <c r="U510" s="3">
        <v>0</v>
      </c>
      <c r="V510" s="2">
        <v>0</v>
      </c>
      <c r="W510" s="3" t="str">
        <f t="shared" si="14"/>
        <v/>
      </c>
      <c r="X510" t="str">
        <f t="shared" si="15"/>
        <v/>
      </c>
      <c r="Y510">
        <f>IFERROR(INDEX('Parcel Year'!$N$3:$N$1175,MATCH(KC_SPS_SubbasinAttributes!C510,'Parcel Year'!$M$3:$M$1175,0)),0)</f>
        <v>0.17464399337768555</v>
      </c>
      <c r="Z510">
        <f>INDEX(Imperviousness!$B$2:$B$1332,MATCH(KC_SPS_SubbasinAttributes!C510,Imperviousness!$A$2:$A$1332,0))</f>
        <v>0</v>
      </c>
      <c r="AA510">
        <f>INDEX('Flow Duration Index'!$B$2:$B$1332,MATCH(KC_SPS_SubbasinAttributes!C510,'Flow Duration Index'!$A$2:$A$1332,0))</f>
        <v>3.2040000000000002</v>
      </c>
      <c r="AB510">
        <f>INDEX(Opportunity_Index!$G$2:$G$1333,MATCH(KC_SPS_SubbasinAttributes!C510,Opportunity_Index!$F$2:$F$1333,0))</f>
        <v>0.51629999999999998</v>
      </c>
      <c r="AC510">
        <f>INDEX(Traffic!$B$2:$B$1332,MATCH(KC_SPS_SubbasinAttributes!C510,Traffic!$A$2:$A$1332,0))</f>
        <v>11.361000000000001</v>
      </c>
      <c r="AD510">
        <f>INDEX(EquityScore!$F$3:$F$1334,MATCH(KC_SPS_SubbasinAttributes!C510,EquityScore!$E$3:$E$1334,0))</f>
        <v>2</v>
      </c>
      <c r="AE510" t="str">
        <f>IFERROR(INDEX(PavementCondition!$E$2:$E$669,MATCH(KC_SPS_SubbasinAttributes!C510,PavementCondition!$D$2:$D$669,0)),"N/A")</f>
        <v>N/A</v>
      </c>
      <c r="AF510">
        <f>INDEX(SpawnerMortality!$E$2:$E$1331,MATCH(KC_SPS_SubbasinAttributes!C510,SpawnerMortality!$D$2:$D$1331,0))</f>
        <v>0.16584402450000002</v>
      </c>
      <c r="AG510" s="25">
        <f>IFERROR(_xlfn.XLOOKUP($C510,WQBE_Loading!$C$4:$C$3072,WQBE_Loading!G$4:G$3072,,0,),"")</f>
        <v>2.2329403818376E-2</v>
      </c>
      <c r="AH510" s="25">
        <f>IFERROR(_xlfn.XLOOKUP($C510,WQBE_Loading!$C$4:$C$3072,WQBE_Loading!H$4:H$3072,,0,),"")</f>
        <v>0.10952162990624051</v>
      </c>
      <c r="AI510" s="25">
        <f>IFERROR(_xlfn.XLOOKUP($C510,WQBE_Loading!$C$4:$C$3072,WQBE_Loading!I$4:I$3072,,0,),"")</f>
        <v>7.5160493713668295</v>
      </c>
      <c r="AJ510" s="25">
        <f>IFERROR(_xlfn.XLOOKUP($C510,WQBE_Loading!$C$4:$C$3072,WQBE_Loading!J$4:J$3072,,0,),"")</f>
        <v>0.54997719075847995</v>
      </c>
      <c r="AK510" s="25">
        <f>IFERROR(_xlfn.XLOOKUP($C510,WQBE_Loading!$C$4:$C$3072,WQBE_Loading!K$4:K$3072,,0,),"")</f>
        <v>151.40164308887802</v>
      </c>
      <c r="AL510" s="25">
        <f>IFERROR(_xlfn.XLOOKUP($C510,WQBE_Loading!$C$4:$C$3072,WQBE_Loading!L$4:L$3072,,0,),"")</f>
        <v>4.2695289179528451E-5</v>
      </c>
      <c r="AM510" s="25">
        <f>IFERROR(_xlfn.XLOOKUP($C510,WQBE_Loading!$C$4:$C$3072,WQBE_Loading!M$4:M$3072,,0,),"")</f>
        <v>6.4097846928573398E-7</v>
      </c>
      <c r="AN510" s="25">
        <f>IFERROR(_xlfn.XLOOKUP($C510,WQBE_Loading!$C$4:$C$3072,WQBE_Loading!N$4:N$3072,,0,),"")</f>
        <v>2.5867163214762902E-3</v>
      </c>
      <c r="AO510" s="25">
        <f>IFERROR(_xlfn.XLOOKUP($C510,WQBE_Loading!$C$4:$C$3072,WQBE_Loading!O$4:O$3072,,0,),"")</f>
        <v>7.1581394819761595E-3</v>
      </c>
      <c r="AP510" s="25">
        <f>IFERROR(_xlfn.XLOOKUP($C510,WQBE_Loading!$C$4:$C$3072,WQBE_Loading!P$4:P$3072,,0,),"")</f>
        <v>8.6907297882925453E-3</v>
      </c>
      <c r="AQ510" s="13">
        <f>IFERROR(_xlfn.XLOOKUP($C510,WQBE_Loading!$C$4:$C$3072,WQBE_Loading!Q$4:Q$3072,,0,),"")</f>
        <v>205988.44662876648</v>
      </c>
      <c r="AR510">
        <f>_xlfn.XLOOKUP(C510,UrbanHeat!$A$2:$A$1333,UrbanHeat!$B$2:$B$1333,,0,)</f>
        <v>12.64</v>
      </c>
      <c r="AS510" s="25">
        <f>_xlfn.XLOOKUP($C510,TNC_Loading!$A$2:$A$1332,TNC_Loading!B$2:B$1332,,0,)</f>
        <v>2.052</v>
      </c>
      <c r="AT510" s="25">
        <f>_xlfn.XLOOKUP($C510,TNC_Loading!$A$2:$A$1332,TNC_Loading!C$2:C$1332,,0,)</f>
        <v>5.0999999999999997E-2</v>
      </c>
      <c r="AU510" s="25">
        <f>_xlfn.XLOOKUP($C510,TNC_Loading!$A$2:$A$1332,TNC_Loading!D$2:D$1332,,0,)</f>
        <v>1.0669999999999999</v>
      </c>
      <c r="AV510" s="25">
        <f>_xlfn.XLOOKUP($C510,TNC_Loading!$A$2:$A$1332,TNC_Loading!E$2:E$1332,,0,)</f>
        <v>1.393</v>
      </c>
      <c r="AW510" s="25">
        <f>_xlfn.XLOOKUP($C510,TNC_Loading!$A$2:$A$1332,TNC_Loading!F$2:F$1332,,0,)</f>
        <v>37.545000000000002</v>
      </c>
      <c r="AX510">
        <f>_xlfn.XLOOKUP(C510,BIBI!$D$2:$D$1332,BIBI!$F$2:$F$1332,,0,)</f>
        <v>0</v>
      </c>
      <c r="AY510">
        <f>_xlfn.XLOOKUP(C510,FacilityCounts!$A$3:$A$1333,FacilityCounts!$B$3:$B$1333,,0,)</f>
        <v>0</v>
      </c>
      <c r="AZ510">
        <f>_xlfn.XLOOKUP(C510,FacilityCounts!$D$3:$D$1333,FacilityCounts!$E$3:$E$1333,,0,)</f>
        <v>0</v>
      </c>
      <c r="BA510">
        <f>_xlfn.XLOOKUP(C510,FacilityCounts!$G$3:$G$1333,FacilityCounts!$H$3:$H$1333,,0,)</f>
        <v>0</v>
      </c>
      <c r="BB510">
        <f>IFERROR(_xlfn.XLOOKUP(C510,'DA to P Sensitive Lakes'!$P$2:$P$44,'DA to P Sensitive Lakes'!$Q$2:$Q$44,,0,),0)</f>
        <v>0</v>
      </c>
      <c r="BC510" s="25">
        <f>_xlfn.XLOOKUP(C510,'Historic Runoff (mm)'!$A$2:$A$1332,'Historic Runoff (mm)'!$B$2:$B$1332,,0,)</f>
        <v>213.67400000000001</v>
      </c>
      <c r="BD510">
        <f>_xlfn.XLOOKUP(C510,DrainageComplaint!$A$2:$A$1332,DrainageComplaint!$B$2:$B$1332,,0,)</f>
        <v>0</v>
      </c>
      <c r="BE510">
        <f>_xlfn.XLOOKUP(C510,PAD_Area!$G$2:$G$1332,PAD_Area!$H$2:$H$1332,,0,)</f>
        <v>0</v>
      </c>
    </row>
    <row r="511" spans="1:57" x14ac:dyDescent="0.2">
      <c r="A511" s="2">
        <v>508</v>
      </c>
      <c r="B511" s="2">
        <v>509</v>
      </c>
      <c r="C511" s="20">
        <v>1100790</v>
      </c>
      <c r="D511" s="3" t="s">
        <v>508</v>
      </c>
      <c r="E511" s="3" t="s">
        <v>148</v>
      </c>
      <c r="F511" s="3">
        <v>45.23</v>
      </c>
      <c r="G511" s="3">
        <v>10400.0001973</v>
      </c>
      <c r="H511" s="3">
        <v>1970199.9472699999</v>
      </c>
      <c r="I511" s="2">
        <v>0</v>
      </c>
      <c r="J511" s="2">
        <v>2</v>
      </c>
      <c r="K511" s="2">
        <v>0</v>
      </c>
      <c r="L511" s="2">
        <v>0</v>
      </c>
      <c r="M511" s="3">
        <v>0</v>
      </c>
      <c r="N511" s="2">
        <f>_xlfn.XLOOKUP(C511,Shellfish_Presence!$E$3:$E$1333,Shellfish_Presence!$G$3:$G$1333,,0,)</f>
        <v>1</v>
      </c>
      <c r="O511" s="3">
        <v>0</v>
      </c>
      <c r="P511" s="3">
        <v>0</v>
      </c>
      <c r="Q511" s="2">
        <v>0</v>
      </c>
      <c r="R511" s="3">
        <v>0.99999302625656128</v>
      </c>
      <c r="S511" s="3">
        <v>0</v>
      </c>
      <c r="T511" s="3">
        <v>0</v>
      </c>
      <c r="U511" s="3">
        <v>0</v>
      </c>
      <c r="V511" s="2">
        <v>0</v>
      </c>
      <c r="W511" s="3" t="str">
        <f t="shared" si="14"/>
        <v/>
      </c>
      <c r="X511" t="str">
        <f t="shared" si="15"/>
        <v/>
      </c>
      <c r="Y511">
        <f>IFERROR(INDEX('Parcel Year'!$N$3:$N$1175,MATCH(KC_SPS_SubbasinAttributes!C511,'Parcel Year'!$M$3:$M$1175,0)),0)</f>
        <v>0.1653439998626709</v>
      </c>
      <c r="Z511">
        <f>INDEX(Imperviousness!$B$2:$B$1332,MATCH(KC_SPS_SubbasinAttributes!C511,Imperviousness!$A$2:$A$1332,0))</f>
        <v>0</v>
      </c>
      <c r="AA511">
        <f>INDEX('Flow Duration Index'!$B$2:$B$1332,MATCH(KC_SPS_SubbasinAttributes!C511,'Flow Duration Index'!$A$2:$A$1332,0))</f>
        <v>1.5069999999999999</v>
      </c>
      <c r="AB511">
        <f>INDEX(Opportunity_Index!$G$2:$G$1333,MATCH(KC_SPS_SubbasinAttributes!C511,Opportunity_Index!$F$2:$F$1333,0))</f>
        <v>0.51629999999999998</v>
      </c>
      <c r="AC511">
        <f>INDEX(Traffic!$B$2:$B$1332,MATCH(KC_SPS_SubbasinAttributes!C511,Traffic!$A$2:$A$1332,0))</f>
        <v>7</v>
      </c>
      <c r="AD511">
        <f>INDEX(EquityScore!$F$3:$F$1334,MATCH(KC_SPS_SubbasinAttributes!C511,EquityScore!$E$3:$E$1334,0))</f>
        <v>2</v>
      </c>
      <c r="AE511" t="str">
        <f>IFERROR(INDEX(PavementCondition!$E$2:$E$669,MATCH(KC_SPS_SubbasinAttributes!C511,PavementCondition!$D$2:$D$669,0)),"N/A")</f>
        <v>N/A</v>
      </c>
      <c r="AF511">
        <f>INDEX(SpawnerMortality!$E$2:$E$1331,MATCH(KC_SPS_SubbasinAttributes!C511,SpawnerMortality!$D$2:$D$1331,0))</f>
        <v>0.16584402450000002</v>
      </c>
      <c r="AG511" s="25">
        <f>IFERROR(_xlfn.XLOOKUP($C511,WQBE_Loading!$C$4:$C$3072,WQBE_Loading!G$4:G$3072,,0,),"")</f>
        <v>8.21560318002774E-4</v>
      </c>
      <c r="AH511" s="25">
        <f>IFERROR(_xlfn.XLOOKUP($C511,WQBE_Loading!$C$4:$C$3072,WQBE_Loading!H$4:H$3072,,0,),"")</f>
        <v>4.2930336241685397E-3</v>
      </c>
      <c r="AI511" s="25">
        <f>IFERROR(_xlfn.XLOOKUP($C511,WQBE_Loading!$C$4:$C$3072,WQBE_Loading!I$4:I$3072,,0,),"")</f>
        <v>6.8258777317792702E-2</v>
      </c>
      <c r="AJ511" s="25">
        <f>IFERROR(_xlfn.XLOOKUP($C511,WQBE_Loading!$C$4:$C$3072,WQBE_Loading!J$4:J$3072,,0,),"")</f>
        <v>6.2923275481199603E-3</v>
      </c>
      <c r="AK511" s="25">
        <f>IFERROR(_xlfn.XLOOKUP($C511,WQBE_Loading!$C$4:$C$3072,WQBE_Loading!K$4:K$3072,,0,),"")</f>
        <v>2.8515246905954248</v>
      </c>
      <c r="AL511" s="25">
        <f>IFERROR(_xlfn.XLOOKUP($C511,WQBE_Loading!$C$4:$C$3072,WQBE_Loading!L$4:L$3072,,0,),"")</f>
        <v>1.2739346937791599E-6</v>
      </c>
      <c r="AM511" s="25">
        <f>IFERROR(_xlfn.XLOOKUP($C511,WQBE_Loading!$C$4:$C$3072,WQBE_Loading!M$4:M$3072,,0,),"")</f>
        <v>1.5445886276911351E-7</v>
      </c>
      <c r="AN511" s="25">
        <f>IFERROR(_xlfn.XLOOKUP($C511,WQBE_Loading!$C$4:$C$3072,WQBE_Loading!N$4:N$3072,,0,),"")</f>
        <v>3.3937107527450306E-5</v>
      </c>
      <c r="AO511" s="25">
        <f>IFERROR(_xlfn.XLOOKUP($C511,WQBE_Loading!$C$4:$C$3072,WQBE_Loading!O$4:O$3072,,0,),"")</f>
        <v>1.6507525578074E-4</v>
      </c>
      <c r="AP511" s="25">
        <f>IFERROR(_xlfn.XLOOKUP($C511,WQBE_Loading!$C$4:$C$3072,WQBE_Loading!P$4:P$3072,,0,),"")</f>
        <v>2.4633688005712499E-4</v>
      </c>
      <c r="AQ511" s="13">
        <f>IFERROR(_xlfn.XLOOKUP($C511,WQBE_Loading!$C$4:$C$3072,WQBE_Loading!Q$4:Q$3072,,0,),"")</f>
        <v>139101.526785967</v>
      </c>
      <c r="AR511">
        <f>_xlfn.XLOOKUP(C511,UrbanHeat!$A$2:$A$1333,UrbanHeat!$B$2:$B$1333,,0,)</f>
        <v>12.696999999999999</v>
      </c>
      <c r="AS511" s="25">
        <f>_xlfn.XLOOKUP($C511,TNC_Loading!$A$2:$A$1332,TNC_Loading!B$2:B$1332,,0,)</f>
        <v>0.33400000000000002</v>
      </c>
      <c r="AT511" s="25">
        <f>_xlfn.XLOOKUP($C511,TNC_Loading!$A$2:$A$1332,TNC_Loading!C$2:C$1332,,0,)</f>
        <v>8.0000000000000002E-3</v>
      </c>
      <c r="AU511" s="25">
        <f>_xlfn.XLOOKUP($C511,TNC_Loading!$A$2:$A$1332,TNC_Loading!D$2:D$1332,,0,)</f>
        <v>9.6000000000000002E-2</v>
      </c>
      <c r="AV511" s="25">
        <f>_xlfn.XLOOKUP($C511,TNC_Loading!$A$2:$A$1332,TNC_Loading!E$2:E$1332,,0,)</f>
        <v>0.217</v>
      </c>
      <c r="AW511" s="25">
        <f>_xlfn.XLOOKUP($C511,TNC_Loading!$A$2:$A$1332,TNC_Loading!F$2:F$1332,,0,)</f>
        <v>6.0759999999999996</v>
      </c>
      <c r="AX511">
        <f>_xlfn.XLOOKUP(C511,BIBI!$D$2:$D$1332,BIBI!$F$2:$F$1332,,0,)</f>
        <v>0</v>
      </c>
      <c r="AY511">
        <f>_xlfn.XLOOKUP(C511,FacilityCounts!$A$3:$A$1333,FacilityCounts!$B$3:$B$1333,,0,)</f>
        <v>0</v>
      </c>
      <c r="AZ511">
        <f>_xlfn.XLOOKUP(C511,FacilityCounts!$D$3:$D$1333,FacilityCounts!$E$3:$E$1333,,0,)</f>
        <v>0</v>
      </c>
      <c r="BA511">
        <f>_xlfn.XLOOKUP(C511,FacilityCounts!$G$3:$G$1333,FacilityCounts!$H$3:$H$1333,,0,)</f>
        <v>0</v>
      </c>
      <c r="BB511">
        <f>IFERROR(_xlfn.XLOOKUP(C511,'DA to P Sensitive Lakes'!$P$2:$P$44,'DA to P Sensitive Lakes'!$Q$2:$Q$44,,0,),0)</f>
        <v>0</v>
      </c>
      <c r="BC511" s="25">
        <f>_xlfn.XLOOKUP(C511,'Historic Runoff (mm)'!$A$2:$A$1332,'Historic Runoff (mm)'!$B$2:$B$1332,,0,)</f>
        <v>27.114999999999998</v>
      </c>
      <c r="BD511">
        <f>_xlfn.XLOOKUP(C511,DrainageComplaint!$A$2:$A$1332,DrainageComplaint!$B$2:$B$1332,,0,)</f>
        <v>0</v>
      </c>
      <c r="BE511">
        <f>_xlfn.XLOOKUP(C511,PAD_Area!$G$2:$G$1332,PAD_Area!$H$2:$H$1332,,0,)</f>
        <v>0</v>
      </c>
    </row>
    <row r="512" spans="1:57" x14ac:dyDescent="0.2">
      <c r="A512" s="2">
        <v>509</v>
      </c>
      <c r="B512" s="2">
        <v>510</v>
      </c>
      <c r="C512" s="20">
        <v>1100800</v>
      </c>
      <c r="D512" s="3" t="s">
        <v>509</v>
      </c>
      <c r="E512" s="3" t="s">
        <v>148</v>
      </c>
      <c r="F512" s="3">
        <v>207.40199999999999</v>
      </c>
      <c r="G512" s="3">
        <v>17880.0003292</v>
      </c>
      <c r="H512" s="3">
        <v>9034399.9220400006</v>
      </c>
      <c r="I512" s="2">
        <v>0</v>
      </c>
      <c r="J512" s="2">
        <v>2</v>
      </c>
      <c r="K512" s="2">
        <v>0</v>
      </c>
      <c r="L512" s="2">
        <v>0</v>
      </c>
      <c r="M512" s="3">
        <v>0</v>
      </c>
      <c r="N512" s="2">
        <f>_xlfn.XLOOKUP(C512,Shellfish_Presence!$E$3:$E$1333,Shellfish_Presence!$G$3:$G$1333,,0,)</f>
        <v>1</v>
      </c>
      <c r="O512" s="3">
        <v>0</v>
      </c>
      <c r="P512" s="3">
        <v>0</v>
      </c>
      <c r="Q512" s="2">
        <v>0</v>
      </c>
      <c r="R512" s="3">
        <v>1</v>
      </c>
      <c r="S512" s="3">
        <v>0</v>
      </c>
      <c r="T512" s="3">
        <v>3573.820068359375</v>
      </c>
      <c r="U512" s="3">
        <v>0</v>
      </c>
      <c r="V512" s="2">
        <v>3</v>
      </c>
      <c r="W512" s="3">
        <f t="shared" si="14"/>
        <v>8.3943789631725995E-4</v>
      </c>
      <c r="X512">
        <f t="shared" si="15"/>
        <v>0</v>
      </c>
      <c r="Y512">
        <f>IFERROR(INDEX('Parcel Year'!$N$3:$N$1175,MATCH(KC_SPS_SubbasinAttributes!C512,'Parcel Year'!$M$3:$M$1175,0)),0)</f>
        <v>0.14423100650310516</v>
      </c>
      <c r="Z512">
        <f>INDEX(Imperviousness!$B$2:$B$1332,MATCH(KC_SPS_SubbasinAttributes!C512,Imperviousness!$A$2:$A$1332,0))</f>
        <v>0</v>
      </c>
      <c r="AA512">
        <f>INDEX('Flow Duration Index'!$B$2:$B$1332,MATCH(KC_SPS_SubbasinAttributes!C512,'Flow Duration Index'!$A$2:$A$1332,0))</f>
        <v>3.3109999999999999</v>
      </c>
      <c r="AB512">
        <f>INDEX(Opportunity_Index!$G$2:$G$1333,MATCH(KC_SPS_SubbasinAttributes!C512,Opportunity_Index!$F$2:$F$1333,0))</f>
        <v>0.51629999999999998</v>
      </c>
      <c r="AC512">
        <f>INDEX(Traffic!$B$2:$B$1332,MATCH(KC_SPS_SubbasinAttributes!C512,Traffic!$A$2:$A$1332,0))</f>
        <v>9.4770000000000003</v>
      </c>
      <c r="AD512">
        <f>INDEX(EquityScore!$F$3:$F$1334,MATCH(KC_SPS_SubbasinAttributes!C512,EquityScore!$E$3:$E$1334,0))</f>
        <v>2</v>
      </c>
      <c r="AE512">
        <f>IFERROR(INDEX(PavementCondition!$E$2:$E$669,MATCH(KC_SPS_SubbasinAttributes!C512,PavementCondition!$D$2:$D$669,0)),"N/A")</f>
        <v>0</v>
      </c>
      <c r="AF512">
        <f>INDEX(SpawnerMortality!$E$2:$E$1331,MATCH(KC_SPS_SubbasinAttributes!C512,SpawnerMortality!$D$2:$D$1331,0))</f>
        <v>0.16584402450000002</v>
      </c>
      <c r="AG512" s="25">
        <f>IFERROR(_xlfn.XLOOKUP($C512,WQBE_Loading!$C$4:$C$3072,WQBE_Loading!G$4:G$3072,,0,),"")</f>
        <v>6.3606481205393403E-2</v>
      </c>
      <c r="AH512" s="25">
        <f>IFERROR(_xlfn.XLOOKUP($C512,WQBE_Loading!$C$4:$C$3072,WQBE_Loading!H$4:H$3072,,0,),"")</f>
        <v>0.324236859629212</v>
      </c>
      <c r="AI512" s="25">
        <f>IFERROR(_xlfn.XLOOKUP($C512,WQBE_Loading!$C$4:$C$3072,WQBE_Loading!I$4:I$3072,,0,),"")</f>
        <v>14.080352011404351</v>
      </c>
      <c r="AJ512" s="25">
        <f>IFERROR(_xlfn.XLOOKUP($C512,WQBE_Loading!$C$4:$C$3072,WQBE_Loading!J$4:J$3072,,0,),"")</f>
        <v>1.07115451412704</v>
      </c>
      <c r="AK512" s="25">
        <f>IFERROR(_xlfn.XLOOKUP($C512,WQBE_Loading!$C$4:$C$3072,WQBE_Loading!K$4:K$3072,,0,),"")</f>
        <v>416.34829232960999</v>
      </c>
      <c r="AL512" s="25">
        <f>IFERROR(_xlfn.XLOOKUP($C512,WQBE_Loading!$C$4:$C$3072,WQBE_Loading!L$4:L$3072,,0,),"")</f>
        <v>1.28491650266597E-4</v>
      </c>
      <c r="AM512" s="25">
        <f>IFERROR(_xlfn.XLOOKUP($C512,WQBE_Loading!$C$4:$C$3072,WQBE_Loading!M$4:M$3072,,0,),"")</f>
        <v>4.2784094803021054E-6</v>
      </c>
      <c r="AN512" s="25">
        <f>IFERROR(_xlfn.XLOOKUP($C512,WQBE_Loading!$C$4:$C$3072,WQBE_Loading!N$4:N$3072,,0,),"")</f>
        <v>5.2622220563828502E-3</v>
      </c>
      <c r="AO512" s="25">
        <f>IFERROR(_xlfn.XLOOKUP($C512,WQBE_Loading!$C$4:$C$3072,WQBE_Loading!O$4:O$3072,,0,),"")</f>
        <v>1.9891692133179852E-2</v>
      </c>
      <c r="AP512" s="25">
        <f>IFERROR(_xlfn.XLOOKUP($C512,WQBE_Loading!$C$4:$C$3072,WQBE_Loading!P$4:P$3072,,0,),"")</f>
        <v>2.5161265745579999E-2</v>
      </c>
      <c r="AQ512" s="13">
        <f>IFERROR(_xlfn.XLOOKUP($C512,WQBE_Loading!$C$4:$C$3072,WQBE_Loading!Q$4:Q$3072,,0,),"")</f>
        <v>942936.48172820709</v>
      </c>
      <c r="AR512">
        <f>_xlfn.XLOOKUP(C512,UrbanHeat!$A$2:$A$1333,UrbanHeat!$B$2:$B$1333,,0,)</f>
        <v>13.39</v>
      </c>
      <c r="AS512" s="25">
        <f>_xlfn.XLOOKUP($C512,TNC_Loading!$A$2:$A$1332,TNC_Loading!B$2:B$1332,,0,)</f>
        <v>1.71</v>
      </c>
      <c r="AT512" s="25">
        <f>_xlfn.XLOOKUP($C512,TNC_Loading!$A$2:$A$1332,TNC_Loading!C$2:C$1332,,0,)</f>
        <v>3.7999999999999999E-2</v>
      </c>
      <c r="AU512" s="25">
        <f>_xlfn.XLOOKUP($C512,TNC_Loading!$A$2:$A$1332,TNC_Loading!D$2:D$1332,,0,)</f>
        <v>2.19</v>
      </c>
      <c r="AV512" s="25">
        <f>_xlfn.XLOOKUP($C512,TNC_Loading!$A$2:$A$1332,TNC_Loading!E$2:E$1332,,0,)</f>
        <v>1.101</v>
      </c>
      <c r="AW512" s="25">
        <f>_xlfn.XLOOKUP($C512,TNC_Loading!$A$2:$A$1332,TNC_Loading!F$2:F$1332,,0,)</f>
        <v>31.995000000000001</v>
      </c>
      <c r="AX512">
        <f>_xlfn.XLOOKUP(C512,BIBI!$D$2:$D$1332,BIBI!$F$2:$F$1332,,0,)</f>
        <v>0</v>
      </c>
      <c r="AY512">
        <f>_xlfn.XLOOKUP(C512,FacilityCounts!$A$3:$A$1333,FacilityCounts!$B$3:$B$1333,,0,)</f>
        <v>0</v>
      </c>
      <c r="AZ512">
        <f>_xlfn.XLOOKUP(C512,FacilityCounts!$D$3:$D$1333,FacilityCounts!$E$3:$E$1333,,0,)</f>
        <v>0</v>
      </c>
      <c r="BA512">
        <f>_xlfn.XLOOKUP(C512,FacilityCounts!$G$3:$G$1333,FacilityCounts!$H$3:$H$1333,,0,)</f>
        <v>0</v>
      </c>
      <c r="BB512">
        <f>IFERROR(_xlfn.XLOOKUP(C512,'DA to P Sensitive Lakes'!$P$2:$P$44,'DA to P Sensitive Lakes'!$Q$2:$Q$44,,0,),0)</f>
        <v>0</v>
      </c>
      <c r="BC512" s="25">
        <f>_xlfn.XLOOKUP(C512,'Historic Runoff (mm)'!$A$2:$A$1332,'Historic Runoff (mm)'!$B$2:$B$1332,,0,)</f>
        <v>182.63800000000001</v>
      </c>
      <c r="BD512">
        <f>_xlfn.XLOOKUP(C512,DrainageComplaint!$A$2:$A$1332,DrainageComplaint!$B$2:$B$1332,,0,)</f>
        <v>0</v>
      </c>
      <c r="BE512">
        <f>_xlfn.XLOOKUP(C512,PAD_Area!$G$2:$G$1332,PAD_Area!$H$2:$H$1332,,0,)</f>
        <v>0</v>
      </c>
    </row>
    <row r="513" spans="1:57" x14ac:dyDescent="0.2">
      <c r="A513" s="2">
        <v>510</v>
      </c>
      <c r="B513" s="2">
        <v>511</v>
      </c>
      <c r="C513" s="20">
        <v>1100810</v>
      </c>
      <c r="D513" s="3" t="s">
        <v>510</v>
      </c>
      <c r="E513" s="3" t="s">
        <v>148</v>
      </c>
      <c r="F513" s="3">
        <v>419.52</v>
      </c>
      <c r="G513" s="3">
        <v>29200.001311299999</v>
      </c>
      <c r="H513" s="3">
        <v>18274199.869800001</v>
      </c>
      <c r="I513" s="2">
        <v>1</v>
      </c>
      <c r="J513" s="2">
        <v>2</v>
      </c>
      <c r="K513" s="2">
        <v>0</v>
      </c>
      <c r="L513" s="2">
        <v>0</v>
      </c>
      <c r="M513" s="3">
        <v>0</v>
      </c>
      <c r="N513" s="2">
        <f>_xlfn.XLOOKUP(C513,Shellfish_Presence!$E$3:$E$1333,Shellfish_Presence!$G$3:$G$1333,,0,)</f>
        <v>1</v>
      </c>
      <c r="O513" s="3">
        <v>0</v>
      </c>
      <c r="P513" s="3">
        <v>0</v>
      </c>
      <c r="Q513" s="2">
        <v>0</v>
      </c>
      <c r="R513" s="3">
        <v>1</v>
      </c>
      <c r="S513" s="3">
        <v>0</v>
      </c>
      <c r="T513" s="3">
        <v>14775.900390625</v>
      </c>
      <c r="U513" s="3">
        <v>0</v>
      </c>
      <c r="V513" s="2">
        <v>4</v>
      </c>
      <c r="W513" s="3">
        <f t="shared" si="14"/>
        <v>2.7071108319990544E-4</v>
      </c>
      <c r="X513">
        <f t="shared" si="15"/>
        <v>0</v>
      </c>
      <c r="Y513">
        <f>IFERROR(INDEX('Parcel Year'!$N$3:$N$1175,MATCH(KC_SPS_SubbasinAttributes!C513,'Parcel Year'!$M$3:$M$1175,0)),0)</f>
        <v>0.53371202945709229</v>
      </c>
      <c r="Z513">
        <f>INDEX(Imperviousness!$B$2:$B$1332,MATCH(KC_SPS_SubbasinAttributes!C513,Imperviousness!$A$2:$A$1332,0))</f>
        <v>5.0999999999999997E-2</v>
      </c>
      <c r="AA513">
        <f>INDEX('Flow Duration Index'!$B$2:$B$1332,MATCH(KC_SPS_SubbasinAttributes!C513,'Flow Duration Index'!$A$2:$A$1332,0))</f>
        <v>4.4870000000000001</v>
      </c>
      <c r="AB513">
        <f>INDEX(Opportunity_Index!$G$2:$G$1333,MATCH(KC_SPS_SubbasinAttributes!C513,Opportunity_Index!$F$2:$F$1333,0))</f>
        <v>0.25814999999999999</v>
      </c>
      <c r="AC513">
        <f>INDEX(Traffic!$B$2:$B$1332,MATCH(KC_SPS_SubbasinAttributes!C513,Traffic!$A$2:$A$1332,0))</f>
        <v>422.495</v>
      </c>
      <c r="AD513">
        <f>INDEX(EquityScore!$F$3:$F$1334,MATCH(KC_SPS_SubbasinAttributes!C513,EquityScore!$E$3:$E$1334,0))</f>
        <v>2</v>
      </c>
      <c r="AE513">
        <f>IFERROR(INDEX(PavementCondition!$E$2:$E$669,MATCH(KC_SPS_SubbasinAttributes!C513,PavementCondition!$D$2:$D$669,0)),"N/A")</f>
        <v>0</v>
      </c>
      <c r="AF513">
        <f>INDEX(SpawnerMortality!$E$2:$E$1331,MATCH(KC_SPS_SubbasinAttributes!C513,SpawnerMortality!$D$2:$D$1331,0))</f>
        <v>0.16584402450000002</v>
      </c>
      <c r="AG513" s="25">
        <f>IFERROR(_xlfn.XLOOKUP($C513,WQBE_Loading!$C$4:$C$3072,WQBE_Loading!G$4:G$3072,,0,),"")</f>
        <v>0.22847333976068851</v>
      </c>
      <c r="AH513" s="25">
        <f>IFERROR(_xlfn.XLOOKUP($C513,WQBE_Loading!$C$4:$C$3072,WQBE_Loading!H$4:H$3072,,0,),"")</f>
        <v>1.1219458758439349</v>
      </c>
      <c r="AI513" s="25">
        <f>IFERROR(_xlfn.XLOOKUP($C513,WQBE_Loading!$C$4:$C$3072,WQBE_Loading!I$4:I$3072,,0,),"")</f>
        <v>69.177620924483051</v>
      </c>
      <c r="AJ513" s="25">
        <f>IFERROR(_xlfn.XLOOKUP($C513,WQBE_Loading!$C$4:$C$3072,WQBE_Loading!J$4:J$3072,,0,),"")</f>
        <v>5.0882266739487143</v>
      </c>
      <c r="AK513" s="25">
        <f>IFERROR(_xlfn.XLOOKUP($C513,WQBE_Loading!$C$4:$C$3072,WQBE_Loading!K$4:K$3072,,0,),"")</f>
        <v>1545.7567170873149</v>
      </c>
      <c r="AL513" s="25">
        <f>IFERROR(_xlfn.XLOOKUP($C513,WQBE_Loading!$C$4:$C$3072,WQBE_Loading!L$4:L$3072,,0,),"")</f>
        <v>4.6892161366799648E-4</v>
      </c>
      <c r="AM513" s="25">
        <f>IFERROR(_xlfn.XLOOKUP($C513,WQBE_Loading!$C$4:$C$3072,WQBE_Loading!M$4:M$3072,,0,),"")</f>
        <v>1.3822513892742451E-5</v>
      </c>
      <c r="AN513" s="25">
        <f>IFERROR(_xlfn.XLOOKUP($C513,WQBE_Loading!$C$4:$C$3072,WQBE_Loading!N$4:N$3072,,0,),"")</f>
        <v>3.3590587836422499E-2</v>
      </c>
      <c r="AO513" s="25">
        <f>IFERROR(_xlfn.XLOOKUP($C513,WQBE_Loading!$C$4:$C$3072,WQBE_Loading!O$4:O$3072,,0,),"")</f>
        <v>7.8897924518980297E-2</v>
      </c>
      <c r="AP513" s="25">
        <f>IFERROR(_xlfn.XLOOKUP($C513,WQBE_Loading!$C$4:$C$3072,WQBE_Loading!P$4:P$3072,,0,),"")</f>
        <v>6.8282916117994058E-2</v>
      </c>
      <c r="AQ513" s="13">
        <f>IFERROR(_xlfn.XLOOKUP($C513,WQBE_Loading!$C$4:$C$3072,WQBE_Loading!Q$4:Q$3072,,0,),"")</f>
        <v>3032091.2944383249</v>
      </c>
      <c r="AR513">
        <f>_xlfn.XLOOKUP(C513,UrbanHeat!$A$2:$A$1333,UrbanHeat!$B$2:$B$1333,,0,)</f>
        <v>14.369</v>
      </c>
      <c r="AS513" s="25">
        <f>_xlfn.XLOOKUP($C513,TNC_Loading!$A$2:$A$1332,TNC_Loading!B$2:B$1332,,0,)</f>
        <v>4.5250000000000004</v>
      </c>
      <c r="AT513" s="25">
        <f>_xlfn.XLOOKUP($C513,TNC_Loading!$A$2:$A$1332,TNC_Loading!C$2:C$1332,,0,)</f>
        <v>0.104</v>
      </c>
      <c r="AU513" s="25">
        <f>_xlfn.XLOOKUP($C513,TNC_Loading!$A$2:$A$1332,TNC_Loading!D$2:D$1332,,0,)</f>
        <v>11.101000000000001</v>
      </c>
      <c r="AV513" s="25">
        <f>_xlfn.XLOOKUP($C513,TNC_Loading!$A$2:$A$1332,TNC_Loading!E$2:E$1332,,0,)</f>
        <v>3.1120000000000001</v>
      </c>
      <c r="AW513" s="25">
        <f>_xlfn.XLOOKUP($C513,TNC_Loading!$A$2:$A$1332,TNC_Loading!F$2:F$1332,,0,)</f>
        <v>90.01</v>
      </c>
      <c r="AX513">
        <f>_xlfn.XLOOKUP(C513,BIBI!$D$2:$D$1332,BIBI!$F$2:$F$1332,,0,)</f>
        <v>0</v>
      </c>
      <c r="AY513">
        <f>_xlfn.XLOOKUP(C513,FacilityCounts!$A$3:$A$1333,FacilityCounts!$B$3:$B$1333,,0,)</f>
        <v>3</v>
      </c>
      <c r="AZ513">
        <f>_xlfn.XLOOKUP(C513,FacilityCounts!$D$3:$D$1333,FacilityCounts!$E$3:$E$1333,,0,)</f>
        <v>2</v>
      </c>
      <c r="BA513">
        <f>_xlfn.XLOOKUP(C513,FacilityCounts!$G$3:$G$1333,FacilityCounts!$H$3:$H$1333,,0,)</f>
        <v>1</v>
      </c>
      <c r="BB513">
        <f>IFERROR(_xlfn.XLOOKUP(C513,'DA to P Sensitive Lakes'!$P$2:$P$44,'DA to P Sensitive Lakes'!$Q$2:$Q$44,,0,),0)</f>
        <v>0</v>
      </c>
      <c r="BC513" s="25">
        <f>_xlfn.XLOOKUP(C513,'Historic Runoff (mm)'!$A$2:$A$1332,'Historic Runoff (mm)'!$B$2:$B$1332,,0,)</f>
        <v>358.04300000000001</v>
      </c>
      <c r="BD513">
        <f>_xlfn.XLOOKUP(C513,DrainageComplaint!$A$2:$A$1332,DrainageComplaint!$B$2:$B$1332,,0,)</f>
        <v>0</v>
      </c>
      <c r="BE513">
        <f>_xlfn.XLOOKUP(C513,PAD_Area!$G$2:$G$1332,PAD_Area!$H$2:$H$1332,,0,)</f>
        <v>0</v>
      </c>
    </row>
    <row r="514" spans="1:57" x14ac:dyDescent="0.2">
      <c r="A514" s="2">
        <v>511</v>
      </c>
      <c r="B514" s="2">
        <v>512</v>
      </c>
      <c r="C514" s="20">
        <v>1100820</v>
      </c>
      <c r="D514" s="3" t="s">
        <v>511</v>
      </c>
      <c r="E514" s="3" t="s">
        <v>148</v>
      </c>
      <c r="F514" s="3">
        <v>959.60400000000004</v>
      </c>
      <c r="G514" s="3">
        <v>43580.001422599998</v>
      </c>
      <c r="H514" s="3">
        <v>41800200.079000004</v>
      </c>
      <c r="I514" s="2">
        <v>0</v>
      </c>
      <c r="J514" s="2">
        <v>2</v>
      </c>
      <c r="K514" s="2">
        <v>0</v>
      </c>
      <c r="L514" s="2">
        <v>0</v>
      </c>
      <c r="M514" s="3">
        <v>0</v>
      </c>
      <c r="N514" s="2">
        <f>_xlfn.XLOOKUP(C514,Shellfish_Presence!$E$3:$E$1333,Shellfish_Presence!$G$3:$G$1333,,0,)</f>
        <v>0</v>
      </c>
      <c r="O514" s="3">
        <v>0</v>
      </c>
      <c r="P514" s="3">
        <v>0</v>
      </c>
      <c r="Q514" s="2">
        <v>0</v>
      </c>
      <c r="R514" s="3">
        <v>1</v>
      </c>
      <c r="S514" s="3">
        <v>0</v>
      </c>
      <c r="T514" s="3">
        <v>25278.30078125</v>
      </c>
      <c r="U514" s="3">
        <v>329.27801513671875</v>
      </c>
      <c r="V514" s="2">
        <v>28</v>
      </c>
      <c r="W514" s="3">
        <f t="shared" si="14"/>
        <v>1.1076693897387596E-3</v>
      </c>
      <c r="X514">
        <f t="shared" si="15"/>
        <v>1.3026113502888547E-2</v>
      </c>
      <c r="Y514">
        <f>IFERROR(INDEX('Parcel Year'!$N$3:$N$1175,MATCH(KC_SPS_SubbasinAttributes!C514,'Parcel Year'!$M$3:$M$1175,0)),0)</f>
        <v>0.25522500276565552</v>
      </c>
      <c r="Z514">
        <f>INDEX(Imperviousness!$B$2:$B$1332,MATCH(KC_SPS_SubbasinAttributes!C514,Imperviousness!$A$2:$A$1332,0))</f>
        <v>2.8000000000000001E-2</v>
      </c>
      <c r="AA514">
        <f>INDEX('Flow Duration Index'!$B$2:$B$1332,MATCH(KC_SPS_SubbasinAttributes!C514,'Flow Duration Index'!$A$2:$A$1332,0))</f>
        <v>3.778</v>
      </c>
      <c r="AB514">
        <f>INDEX(Opportunity_Index!$G$2:$G$1333,MATCH(KC_SPS_SubbasinAttributes!C514,Opportunity_Index!$F$2:$F$1333,0))</f>
        <v>0.25814999999999999</v>
      </c>
      <c r="AC514">
        <f>INDEX(Traffic!$B$2:$B$1332,MATCH(KC_SPS_SubbasinAttributes!C514,Traffic!$A$2:$A$1332,0))</f>
        <v>635.95100000000002</v>
      </c>
      <c r="AD514">
        <f>INDEX(EquityScore!$F$3:$F$1334,MATCH(KC_SPS_SubbasinAttributes!C514,EquityScore!$E$3:$E$1334,0))</f>
        <v>2</v>
      </c>
      <c r="AE514">
        <f>IFERROR(INDEX(PavementCondition!$E$2:$E$669,MATCH(KC_SPS_SubbasinAttributes!C514,PavementCondition!$D$2:$D$669,0)),"N/A")</f>
        <v>33</v>
      </c>
      <c r="AF514">
        <f>INDEX(SpawnerMortality!$E$2:$E$1331,MATCH(KC_SPS_SubbasinAttributes!C514,SpawnerMortality!$D$2:$D$1331,0))</f>
        <v>0.11546582699999999</v>
      </c>
      <c r="AG514" s="25">
        <f>IFERROR(_xlfn.XLOOKUP($C514,WQBE_Loading!$C$4:$C$3072,WQBE_Loading!G$4:G$3072,,0,),"")</f>
        <v>0.52087927392710298</v>
      </c>
      <c r="AH514" s="25">
        <f>IFERROR(_xlfn.XLOOKUP($C514,WQBE_Loading!$C$4:$C$3072,WQBE_Loading!H$4:H$3072,,0,),"")</f>
        <v>2.6394147750774897</v>
      </c>
      <c r="AI514" s="25">
        <f>IFERROR(_xlfn.XLOOKUP($C514,WQBE_Loading!$C$4:$C$3072,WQBE_Loading!I$4:I$3072,,0,),"")</f>
        <v>109.68836180707</v>
      </c>
      <c r="AJ514" s="25">
        <f>IFERROR(_xlfn.XLOOKUP($C514,WQBE_Loading!$C$4:$C$3072,WQBE_Loading!J$4:J$3072,,0,),"")</f>
        <v>8.3449844337314598</v>
      </c>
      <c r="AK514" s="25">
        <f>IFERROR(_xlfn.XLOOKUP($C514,WQBE_Loading!$C$4:$C$3072,WQBE_Loading!K$4:K$3072,,0,),"")</f>
        <v>3171.3267813848652</v>
      </c>
      <c r="AL514" s="25">
        <f>IFERROR(_xlfn.XLOOKUP($C514,WQBE_Loading!$C$4:$C$3072,WQBE_Loading!L$4:L$3072,,0,),"")</f>
        <v>1.016554470730145E-3</v>
      </c>
      <c r="AM514" s="25">
        <f>IFERROR(_xlfn.XLOOKUP($C514,WQBE_Loading!$C$4:$C$3072,WQBE_Loading!M$4:M$3072,,0,),"")</f>
        <v>3.9595630802534749E-5</v>
      </c>
      <c r="AN514" s="25">
        <f>IFERROR(_xlfn.XLOOKUP($C514,WQBE_Loading!$C$4:$C$3072,WQBE_Loading!N$4:N$3072,,0,),"")</f>
        <v>4.4661741381319703E-2</v>
      </c>
      <c r="AO514" s="25">
        <f>IFERROR(_xlfn.XLOOKUP($C514,WQBE_Loading!$C$4:$C$3072,WQBE_Loading!O$4:O$3072,,0,),"")</f>
        <v>0.15612486096581701</v>
      </c>
      <c r="AP514" s="25">
        <f>IFERROR(_xlfn.XLOOKUP($C514,WQBE_Loading!$C$4:$C$3072,WQBE_Loading!P$4:P$3072,,0,),"")</f>
        <v>0.18315007361873098</v>
      </c>
      <c r="AQ514" s="13">
        <f>IFERROR(_xlfn.XLOOKUP($C514,WQBE_Loading!$C$4:$C$3072,WQBE_Loading!Q$4:Q$3072,,0,),"")</f>
        <v>3197066.8578342102</v>
      </c>
      <c r="AR514">
        <f>_xlfn.XLOOKUP(C514,UrbanHeat!$A$2:$A$1333,UrbanHeat!$B$2:$B$1333,,0,)</f>
        <v>14.218</v>
      </c>
      <c r="AS514" s="25">
        <f>_xlfn.XLOOKUP($C514,TNC_Loading!$A$2:$A$1332,TNC_Loading!B$2:B$1332,,0,)</f>
        <v>3.0209999999999999</v>
      </c>
      <c r="AT514" s="25">
        <f>_xlfn.XLOOKUP($C514,TNC_Loading!$A$2:$A$1332,TNC_Loading!C$2:C$1332,,0,)</f>
        <v>7.0000000000000007E-2</v>
      </c>
      <c r="AU514" s="25">
        <f>_xlfn.XLOOKUP($C514,TNC_Loading!$A$2:$A$1332,TNC_Loading!D$2:D$1332,,0,)</f>
        <v>7.5439999999999996</v>
      </c>
      <c r="AV514" s="25">
        <f>_xlfn.XLOOKUP($C514,TNC_Loading!$A$2:$A$1332,TNC_Loading!E$2:E$1332,,0,)</f>
        <v>2.0990000000000002</v>
      </c>
      <c r="AW514" s="25">
        <f>_xlfn.XLOOKUP($C514,TNC_Loading!$A$2:$A$1332,TNC_Loading!F$2:F$1332,,0,)</f>
        <v>57.863999999999997</v>
      </c>
      <c r="AX514">
        <f>_xlfn.XLOOKUP(C514,BIBI!$D$2:$D$1332,BIBI!$F$2:$F$1332,,0,)</f>
        <v>0</v>
      </c>
      <c r="AY514">
        <f>_xlfn.XLOOKUP(C514,FacilityCounts!$A$3:$A$1333,FacilityCounts!$B$3:$B$1333,,0,)</f>
        <v>1</v>
      </c>
      <c r="AZ514">
        <f>_xlfn.XLOOKUP(C514,FacilityCounts!$D$3:$D$1333,FacilityCounts!$E$3:$E$1333,,0,)</f>
        <v>1</v>
      </c>
      <c r="BA514">
        <f>_xlfn.XLOOKUP(C514,FacilityCounts!$G$3:$G$1333,FacilityCounts!$H$3:$H$1333,,0,)</f>
        <v>0</v>
      </c>
      <c r="BB514">
        <f>IFERROR(_xlfn.XLOOKUP(C514,'DA to P Sensitive Lakes'!$P$2:$P$44,'DA to P Sensitive Lakes'!$Q$2:$Q$44,,0,),0)</f>
        <v>0</v>
      </c>
      <c r="BC514" s="25">
        <f>_xlfn.XLOOKUP(C514,'Historic Runoff (mm)'!$A$2:$A$1332,'Historic Runoff (mm)'!$B$2:$B$1332,,0,)</f>
        <v>226.178</v>
      </c>
      <c r="BD514">
        <f>_xlfn.XLOOKUP(C514,DrainageComplaint!$A$2:$A$1332,DrainageComplaint!$B$2:$B$1332,,0,)</f>
        <v>0</v>
      </c>
      <c r="BE514">
        <f>_xlfn.XLOOKUP(C514,PAD_Area!$G$2:$G$1332,PAD_Area!$H$2:$H$1332,,0,)</f>
        <v>0</v>
      </c>
    </row>
    <row r="515" spans="1:57" x14ac:dyDescent="0.2">
      <c r="A515" s="2">
        <v>512</v>
      </c>
      <c r="B515" s="2">
        <v>513</v>
      </c>
      <c r="C515" s="20">
        <v>1100830</v>
      </c>
      <c r="D515" s="3" t="s">
        <v>512</v>
      </c>
      <c r="E515" s="3" t="s">
        <v>148</v>
      </c>
      <c r="F515" s="3">
        <v>434.94200000000001</v>
      </c>
      <c r="G515" s="3">
        <v>27499.998805700001</v>
      </c>
      <c r="H515" s="3">
        <v>18945999.872000001</v>
      </c>
      <c r="I515" s="2">
        <v>3</v>
      </c>
      <c r="J515" s="2">
        <v>2</v>
      </c>
      <c r="K515" s="2">
        <v>0</v>
      </c>
      <c r="L515" s="2">
        <v>0</v>
      </c>
      <c r="M515" s="3">
        <v>0</v>
      </c>
      <c r="N515" s="2">
        <f>_xlfn.XLOOKUP(C515,Shellfish_Presence!$E$3:$E$1333,Shellfish_Presence!$G$3:$G$1333,,0,)</f>
        <v>1</v>
      </c>
      <c r="O515" s="3">
        <v>0</v>
      </c>
      <c r="P515" s="3">
        <v>0</v>
      </c>
      <c r="Q515" s="2">
        <v>0</v>
      </c>
      <c r="R515" s="3">
        <v>1</v>
      </c>
      <c r="S515" s="3">
        <v>0</v>
      </c>
      <c r="T515" s="3">
        <v>10450.599609375</v>
      </c>
      <c r="U515" s="3">
        <v>0</v>
      </c>
      <c r="V515" s="2">
        <v>4</v>
      </c>
      <c r="W515" s="3">
        <f t="shared" ref="W515:W578" si="16">IFERROR(V515/T515,"")</f>
        <v>3.8275315766682794E-4</v>
      </c>
      <c r="X515">
        <f t="shared" si="15"/>
        <v>0</v>
      </c>
      <c r="Y515">
        <f>IFERROR(INDEX('Parcel Year'!$N$3:$N$1175,MATCH(KC_SPS_SubbasinAttributes!C515,'Parcel Year'!$M$3:$M$1175,0)),0)</f>
        <v>0.38869300484657288</v>
      </c>
      <c r="Z515">
        <f>INDEX(Imperviousness!$B$2:$B$1332,MATCH(KC_SPS_SubbasinAttributes!C515,Imperviousness!$A$2:$A$1332,0))</f>
        <v>1.6E-2</v>
      </c>
      <c r="AA515">
        <f>INDEX('Flow Duration Index'!$B$2:$B$1332,MATCH(KC_SPS_SubbasinAttributes!C515,'Flow Duration Index'!$A$2:$A$1332,0))</f>
        <v>3.669</v>
      </c>
      <c r="AB515">
        <f>INDEX(Opportunity_Index!$G$2:$G$1333,MATCH(KC_SPS_SubbasinAttributes!C515,Opportunity_Index!$F$2:$F$1333,0))</f>
        <v>0.25814999999999999</v>
      </c>
      <c r="AC515">
        <f>INDEX(Traffic!$B$2:$B$1332,MATCH(KC_SPS_SubbasinAttributes!C515,Traffic!$A$2:$A$1332,0))</f>
        <v>460.02199999999999</v>
      </c>
      <c r="AD515">
        <f>INDEX(EquityScore!$F$3:$F$1334,MATCH(KC_SPS_SubbasinAttributes!C515,EquityScore!$E$3:$E$1334,0))</f>
        <v>2</v>
      </c>
      <c r="AE515">
        <f>IFERROR(INDEX(PavementCondition!$E$2:$E$669,MATCH(KC_SPS_SubbasinAttributes!C515,PavementCondition!$D$2:$D$669,0)),"N/A")</f>
        <v>46</v>
      </c>
      <c r="AF515">
        <f>INDEX(SpawnerMortality!$E$2:$E$1331,MATCH(KC_SPS_SubbasinAttributes!C515,SpawnerMortality!$D$2:$D$1331,0))</f>
        <v>0.144418245</v>
      </c>
      <c r="AG515" s="25">
        <f>IFERROR(_xlfn.XLOOKUP($C515,WQBE_Loading!$C$4:$C$3072,WQBE_Loading!G$4:G$3072,,0,),"")</f>
        <v>0.36276388383753549</v>
      </c>
      <c r="AH515" s="25">
        <f>IFERROR(_xlfn.XLOOKUP($C515,WQBE_Loading!$C$4:$C$3072,WQBE_Loading!H$4:H$3072,,0,),"")</f>
        <v>1.8305925924908801</v>
      </c>
      <c r="AI515" s="25">
        <f>IFERROR(_xlfn.XLOOKUP($C515,WQBE_Loading!$C$4:$C$3072,WQBE_Loading!I$4:I$3072,,0,),"")</f>
        <v>78.233132229558407</v>
      </c>
      <c r="AJ515" s="25">
        <f>IFERROR(_xlfn.XLOOKUP($C515,WQBE_Loading!$C$4:$C$3072,WQBE_Loading!J$4:J$3072,,0,),"")</f>
        <v>5.9392400847636306</v>
      </c>
      <c r="AK515" s="25">
        <f>IFERROR(_xlfn.XLOOKUP($C515,WQBE_Loading!$C$4:$C$3072,WQBE_Loading!K$4:K$3072,,0,),"")</f>
        <v>2040.94053393835</v>
      </c>
      <c r="AL515" s="25">
        <f>IFERROR(_xlfn.XLOOKUP($C515,WQBE_Loading!$C$4:$C$3072,WQBE_Loading!L$4:L$3072,,0,),"")</f>
        <v>6.7127702177441004E-4</v>
      </c>
      <c r="AM515" s="25">
        <f>IFERROR(_xlfn.XLOOKUP($C515,WQBE_Loading!$C$4:$C$3072,WQBE_Loading!M$4:M$3072,,0,),"")</f>
        <v>3.0714961737030405E-5</v>
      </c>
      <c r="AN515" s="25">
        <f>IFERROR(_xlfn.XLOOKUP($C515,WQBE_Loading!$C$4:$C$3072,WQBE_Loading!N$4:N$3072,,0,),"")</f>
        <v>3.3707741969221952E-2</v>
      </c>
      <c r="AO515" s="25">
        <f>IFERROR(_xlfn.XLOOKUP($C515,WQBE_Loading!$C$4:$C$3072,WQBE_Loading!O$4:O$3072,,0,),"")</f>
        <v>0.10296366471761351</v>
      </c>
      <c r="AP515" s="25">
        <f>IFERROR(_xlfn.XLOOKUP($C515,WQBE_Loading!$C$4:$C$3072,WQBE_Loading!P$4:P$3072,,0,),"")</f>
        <v>0.1202543991135175</v>
      </c>
      <c r="AQ515" s="13">
        <f>IFERROR(_xlfn.XLOOKUP($C515,WQBE_Loading!$C$4:$C$3072,WQBE_Loading!Q$4:Q$3072,,0,),"")</f>
        <v>2128926.9510343596</v>
      </c>
      <c r="AR515">
        <f>_xlfn.XLOOKUP(C515,UrbanHeat!$A$2:$A$1333,UrbanHeat!$B$2:$B$1333,,0,)</f>
        <v>15.759</v>
      </c>
      <c r="AS515" s="25">
        <f>_xlfn.XLOOKUP($C515,TNC_Loading!$A$2:$A$1332,TNC_Loading!B$2:B$1332,,0,)</f>
        <v>3.9630000000000001</v>
      </c>
      <c r="AT515" s="25">
        <f>_xlfn.XLOOKUP($C515,TNC_Loading!$A$2:$A$1332,TNC_Loading!C$2:C$1332,,0,)</f>
        <v>9.0999999999999998E-2</v>
      </c>
      <c r="AU515" s="25">
        <f>_xlfn.XLOOKUP($C515,TNC_Loading!$A$2:$A$1332,TNC_Loading!D$2:D$1332,,0,)</f>
        <v>10.922000000000001</v>
      </c>
      <c r="AV515" s="25">
        <f>_xlfn.XLOOKUP($C515,TNC_Loading!$A$2:$A$1332,TNC_Loading!E$2:E$1332,,0,)</f>
        <v>2.7559999999999998</v>
      </c>
      <c r="AW515" s="25">
        <f>_xlfn.XLOOKUP($C515,TNC_Loading!$A$2:$A$1332,TNC_Loading!F$2:F$1332,,0,)</f>
        <v>75.793000000000006</v>
      </c>
      <c r="AX515">
        <f>_xlfn.XLOOKUP(C515,BIBI!$D$2:$D$1332,BIBI!$F$2:$F$1332,,0,)</f>
        <v>0</v>
      </c>
      <c r="AY515">
        <f>_xlfn.XLOOKUP(C515,FacilityCounts!$A$3:$A$1333,FacilityCounts!$B$3:$B$1333,,0,)</f>
        <v>2</v>
      </c>
      <c r="AZ515">
        <f>_xlfn.XLOOKUP(C515,FacilityCounts!$D$3:$D$1333,FacilityCounts!$E$3:$E$1333,,0,)</f>
        <v>0</v>
      </c>
      <c r="BA515">
        <f>_xlfn.XLOOKUP(C515,FacilityCounts!$G$3:$G$1333,FacilityCounts!$H$3:$H$1333,,0,)</f>
        <v>0</v>
      </c>
      <c r="BB515">
        <f>IFERROR(_xlfn.XLOOKUP(C515,'DA to P Sensitive Lakes'!$P$2:$P$44,'DA to P Sensitive Lakes'!$Q$2:$Q$44,,0,),0)</f>
        <v>0</v>
      </c>
      <c r="BC515" s="25">
        <f>_xlfn.XLOOKUP(C515,'Historic Runoff (mm)'!$A$2:$A$1332,'Historic Runoff (mm)'!$B$2:$B$1332,,0,)</f>
        <v>370.904</v>
      </c>
      <c r="BD515">
        <f>_xlfn.XLOOKUP(C515,DrainageComplaint!$A$2:$A$1332,DrainageComplaint!$B$2:$B$1332,,0,)</f>
        <v>3</v>
      </c>
      <c r="BE515">
        <f>_xlfn.XLOOKUP(C515,PAD_Area!$G$2:$G$1332,PAD_Area!$H$2:$H$1332,,0,)</f>
        <v>0</v>
      </c>
    </row>
    <row r="516" spans="1:57" x14ac:dyDescent="0.2">
      <c r="A516" s="2">
        <v>513</v>
      </c>
      <c r="B516" s="2">
        <v>514</v>
      </c>
      <c r="C516" s="20">
        <v>1100840</v>
      </c>
      <c r="D516" s="3" t="s">
        <v>484</v>
      </c>
      <c r="E516" s="3" t="s">
        <v>148</v>
      </c>
      <c r="F516" s="3">
        <v>126.669</v>
      </c>
      <c r="G516" s="3">
        <v>16840.001096799999</v>
      </c>
      <c r="H516" s="3">
        <v>5517699.8615699997</v>
      </c>
      <c r="I516" s="2">
        <v>4</v>
      </c>
      <c r="J516" s="2">
        <v>2</v>
      </c>
      <c r="K516" s="2">
        <v>0</v>
      </c>
      <c r="L516" s="2">
        <v>0</v>
      </c>
      <c r="M516" s="3">
        <v>9251.5703125</v>
      </c>
      <c r="N516" s="2">
        <f>_xlfn.XLOOKUP(C516,Shellfish_Presence!$E$3:$E$1333,Shellfish_Presence!$G$3:$G$1333,,0,)</f>
        <v>1</v>
      </c>
      <c r="O516" s="3">
        <v>0</v>
      </c>
      <c r="P516" s="3">
        <v>0</v>
      </c>
      <c r="Q516" s="2">
        <v>1</v>
      </c>
      <c r="R516" s="3">
        <v>1</v>
      </c>
      <c r="S516" s="3">
        <v>0</v>
      </c>
      <c r="T516" s="3">
        <v>0</v>
      </c>
      <c r="U516" s="3">
        <v>0</v>
      </c>
      <c r="V516" s="2">
        <v>0</v>
      </c>
      <c r="W516" s="3" t="str">
        <f t="shared" si="16"/>
        <v/>
      </c>
      <c r="X516" t="str">
        <f t="shared" ref="X516:X579" si="17">IFERROR(U516/T516,"")</f>
        <v/>
      </c>
      <c r="Y516">
        <f>IFERROR(INDEX('Parcel Year'!$N$3:$N$1175,MATCH(KC_SPS_SubbasinAttributes!C516,'Parcel Year'!$M$3:$M$1175,0)),0)</f>
        <v>3.4804999828338623E-2</v>
      </c>
      <c r="Z516">
        <f>INDEX(Imperviousness!$B$2:$B$1332,MATCH(KC_SPS_SubbasinAttributes!C516,Imperviousness!$A$2:$A$1332,0))</f>
        <v>1.4999999999999999E-2</v>
      </c>
      <c r="AA516">
        <f>INDEX('Flow Duration Index'!$B$2:$B$1332,MATCH(KC_SPS_SubbasinAttributes!C516,'Flow Duration Index'!$A$2:$A$1332,0))</f>
        <v>2.5209999999999999</v>
      </c>
      <c r="AB516">
        <f>INDEX(Opportunity_Index!$G$2:$G$1333,MATCH(KC_SPS_SubbasinAttributes!C516,Opportunity_Index!$F$2:$F$1333,0))</f>
        <v>0.25814999999999999</v>
      </c>
      <c r="AC516">
        <f>INDEX(Traffic!$B$2:$B$1332,MATCH(KC_SPS_SubbasinAttributes!C516,Traffic!$A$2:$A$1332,0))</f>
        <v>153.99</v>
      </c>
      <c r="AD516">
        <f>INDEX(EquityScore!$F$3:$F$1334,MATCH(KC_SPS_SubbasinAttributes!C516,EquityScore!$E$3:$E$1334,0))</f>
        <v>2</v>
      </c>
      <c r="AE516" t="str">
        <f>IFERROR(INDEX(PavementCondition!$E$2:$E$669,MATCH(KC_SPS_SubbasinAttributes!C516,PavementCondition!$D$2:$D$669,0)),"N/A")</f>
        <v>N/A</v>
      </c>
      <c r="AF516">
        <f>INDEX(SpawnerMortality!$E$2:$E$1331,MATCH(KC_SPS_SubbasinAttributes!C516,SpawnerMortality!$D$2:$D$1331,0))</f>
        <v>0.15400178850000001</v>
      </c>
      <c r="AG516" s="25">
        <f>IFERROR(_xlfn.XLOOKUP($C516,WQBE_Loading!$C$4:$C$3072,WQBE_Loading!G$4:G$3072,,0,),"")</f>
        <v>1.457799817247255E-2</v>
      </c>
      <c r="AH516" s="25">
        <f>IFERROR(_xlfn.XLOOKUP($C516,WQBE_Loading!$C$4:$C$3072,WQBE_Loading!H$4:H$3072,,0,),"")</f>
        <v>6.9772699533007146E-2</v>
      </c>
      <c r="AI516" s="25">
        <f>IFERROR(_xlfn.XLOOKUP($C516,WQBE_Loading!$C$4:$C$3072,WQBE_Loading!I$4:I$3072,,0,),"")</f>
        <v>5.1506745002072103</v>
      </c>
      <c r="AJ516" s="25">
        <f>IFERROR(_xlfn.XLOOKUP($C516,WQBE_Loading!$C$4:$C$3072,WQBE_Loading!J$4:J$3072,,0,),"")</f>
        <v>0.37755135383028104</v>
      </c>
      <c r="AK516" s="25">
        <f>IFERROR(_xlfn.XLOOKUP($C516,WQBE_Loading!$C$4:$C$3072,WQBE_Loading!K$4:K$3072,,0,),"")</f>
        <v>83.335704793355646</v>
      </c>
      <c r="AL516" s="25">
        <f>IFERROR(_xlfn.XLOOKUP($C516,WQBE_Loading!$C$4:$C$3072,WQBE_Loading!L$4:L$3072,,0,),"")</f>
        <v>2.35006655396784E-5</v>
      </c>
      <c r="AM516" s="25">
        <f>IFERROR(_xlfn.XLOOKUP($C516,WQBE_Loading!$C$4:$C$3072,WQBE_Loading!M$4:M$3072,,0,),"")</f>
        <v>4.9373632338364248E-7</v>
      </c>
      <c r="AN516" s="25">
        <f>IFERROR(_xlfn.XLOOKUP($C516,WQBE_Loading!$C$4:$C$3072,WQBE_Loading!N$4:N$3072,,0,),"")</f>
        <v>1.2344783137123801E-3</v>
      </c>
      <c r="AO516" s="25">
        <f>IFERROR(_xlfn.XLOOKUP($C516,WQBE_Loading!$C$4:$C$3072,WQBE_Loading!O$4:O$3072,,0,),"")</f>
        <v>3.8375260281692902E-3</v>
      </c>
      <c r="AP516" s="25">
        <f>IFERROR(_xlfn.XLOOKUP($C516,WQBE_Loading!$C$4:$C$3072,WQBE_Loading!P$4:P$3072,,0,),"")</f>
        <v>6.100716524279905E-3</v>
      </c>
      <c r="AQ516" s="13">
        <f>IFERROR(_xlfn.XLOOKUP($C516,WQBE_Loading!$C$4:$C$3072,WQBE_Loading!Q$4:Q$3072,,0,),"")</f>
        <v>161636.06300417351</v>
      </c>
      <c r="AR516">
        <f>_xlfn.XLOOKUP(C516,UrbanHeat!$A$2:$A$1333,UrbanHeat!$B$2:$B$1333,,0,)</f>
        <v>11.933999999999999</v>
      </c>
      <c r="AS516" s="25">
        <f>_xlfn.XLOOKUP($C516,TNC_Loading!$A$2:$A$1332,TNC_Loading!B$2:B$1332,,0,)</f>
        <v>1.087</v>
      </c>
      <c r="AT516" s="25">
        <f>_xlfn.XLOOKUP($C516,TNC_Loading!$A$2:$A$1332,TNC_Loading!C$2:C$1332,,0,)</f>
        <v>4.1000000000000002E-2</v>
      </c>
      <c r="AU516" s="25">
        <f>_xlfn.XLOOKUP($C516,TNC_Loading!$A$2:$A$1332,TNC_Loading!D$2:D$1332,,0,)</f>
        <v>0.41699999999999998</v>
      </c>
      <c r="AV516" s="25">
        <f>_xlfn.XLOOKUP($C516,TNC_Loading!$A$2:$A$1332,TNC_Loading!E$2:E$1332,,0,)</f>
        <v>0.94299999999999995</v>
      </c>
      <c r="AW516" s="25">
        <f>_xlfn.XLOOKUP($C516,TNC_Loading!$A$2:$A$1332,TNC_Loading!F$2:F$1332,,0,)</f>
        <v>20.728999999999999</v>
      </c>
      <c r="AX516">
        <f>_xlfn.XLOOKUP(C516,BIBI!$D$2:$D$1332,BIBI!$F$2:$F$1332,,0,)</f>
        <v>0</v>
      </c>
      <c r="AY516">
        <f>_xlfn.XLOOKUP(C516,FacilityCounts!$A$3:$A$1333,FacilityCounts!$B$3:$B$1333,,0,)</f>
        <v>0</v>
      </c>
      <c r="AZ516">
        <f>_xlfn.XLOOKUP(C516,FacilityCounts!$D$3:$D$1333,FacilityCounts!$E$3:$E$1333,,0,)</f>
        <v>0</v>
      </c>
      <c r="BA516">
        <f>_xlfn.XLOOKUP(C516,FacilityCounts!$G$3:$G$1333,FacilityCounts!$H$3:$H$1333,,0,)</f>
        <v>0</v>
      </c>
      <c r="BB516">
        <f>IFERROR(_xlfn.XLOOKUP(C516,'DA to P Sensitive Lakes'!$P$2:$P$44,'DA to P Sensitive Lakes'!$Q$2:$Q$44,,0,),0)</f>
        <v>0</v>
      </c>
      <c r="BC516" s="25">
        <f>_xlfn.XLOOKUP(C516,'Historic Runoff (mm)'!$A$2:$A$1332,'Historic Runoff (mm)'!$B$2:$B$1332,,0,)</f>
        <v>66.834000000000003</v>
      </c>
      <c r="BD516">
        <f>_xlfn.XLOOKUP(C516,DrainageComplaint!$A$2:$A$1332,DrainageComplaint!$B$2:$B$1332,,0,)</f>
        <v>0</v>
      </c>
      <c r="BE516">
        <f>_xlfn.XLOOKUP(C516,PAD_Area!$G$2:$G$1332,PAD_Area!$H$2:$H$1332,,0,)</f>
        <v>0</v>
      </c>
    </row>
    <row r="517" spans="1:57" x14ac:dyDescent="0.2">
      <c r="A517" s="2">
        <v>514</v>
      </c>
      <c r="B517" s="2">
        <v>515</v>
      </c>
      <c r="C517" s="20">
        <v>1100850</v>
      </c>
      <c r="D517" s="3" t="s">
        <v>514</v>
      </c>
      <c r="E517" s="3" t="s">
        <v>148</v>
      </c>
      <c r="F517" s="3">
        <v>332.11599999999999</v>
      </c>
      <c r="G517" s="3">
        <v>27480.002782700001</v>
      </c>
      <c r="H517" s="3">
        <v>14466899.743799999</v>
      </c>
      <c r="I517" s="2">
        <v>2</v>
      </c>
      <c r="J517" s="2">
        <v>4</v>
      </c>
      <c r="K517" s="2">
        <v>1</v>
      </c>
      <c r="L517" s="2">
        <v>1</v>
      </c>
      <c r="M517" s="3">
        <v>7866.91015625</v>
      </c>
      <c r="N517" s="2">
        <f>_xlfn.XLOOKUP(C517,Shellfish_Presence!$E$3:$E$1333,Shellfish_Presence!$G$3:$G$1333,,0,)</f>
        <v>0</v>
      </c>
      <c r="O517" s="3">
        <v>0</v>
      </c>
      <c r="P517" s="3">
        <v>0</v>
      </c>
      <c r="Q517" s="2">
        <v>1</v>
      </c>
      <c r="R517" s="3">
        <v>1</v>
      </c>
      <c r="S517" s="3">
        <v>0</v>
      </c>
      <c r="T517" s="3">
        <v>13003.099609375</v>
      </c>
      <c r="U517" s="3">
        <v>0</v>
      </c>
      <c r="V517" s="2">
        <v>21</v>
      </c>
      <c r="W517" s="3">
        <f t="shared" si="16"/>
        <v>1.6149995486352637E-3</v>
      </c>
      <c r="X517">
        <f t="shared" si="17"/>
        <v>0</v>
      </c>
      <c r="Y517">
        <f>IFERROR(INDEX('Parcel Year'!$N$3:$N$1175,MATCH(KC_SPS_SubbasinAttributes!C517,'Parcel Year'!$M$3:$M$1175,0)),0)</f>
        <v>0.29706498980522156</v>
      </c>
      <c r="Z517">
        <f>INDEX(Imperviousness!$B$2:$B$1332,MATCH(KC_SPS_SubbasinAttributes!C517,Imperviousness!$A$2:$A$1332,0))</f>
        <v>0</v>
      </c>
      <c r="AA517">
        <f>INDEX('Flow Duration Index'!$B$2:$B$1332,MATCH(KC_SPS_SubbasinAttributes!C517,'Flow Duration Index'!$A$2:$A$1332,0))</f>
        <v>2.706</v>
      </c>
      <c r="AB517">
        <f>INDEX(Opportunity_Index!$G$2:$G$1333,MATCH(KC_SPS_SubbasinAttributes!C517,Opportunity_Index!$F$2:$F$1333,0))</f>
        <v>0.51629999999999998</v>
      </c>
      <c r="AC517">
        <f>INDEX(Traffic!$B$2:$B$1332,MATCH(KC_SPS_SubbasinAttributes!C517,Traffic!$A$2:$A$1332,0))</f>
        <v>301.83499999999998</v>
      </c>
      <c r="AD517">
        <f>INDEX(EquityScore!$F$3:$F$1334,MATCH(KC_SPS_SubbasinAttributes!C517,EquityScore!$E$3:$E$1334,0))</f>
        <v>2</v>
      </c>
      <c r="AE517">
        <f>IFERROR(INDEX(PavementCondition!$E$2:$E$669,MATCH(KC_SPS_SubbasinAttributes!C517,PavementCondition!$D$2:$D$669,0)),"N/A")</f>
        <v>59.5</v>
      </c>
      <c r="AF517">
        <f>INDEX(SpawnerMortality!$E$2:$E$1331,MATCH(KC_SPS_SubbasinAttributes!C517,SpawnerMortality!$D$2:$D$1331,0))</f>
        <v>0.15464704600000001</v>
      </c>
      <c r="AG517" s="25">
        <f>IFERROR(_xlfn.XLOOKUP($C517,WQBE_Loading!$C$4:$C$3072,WQBE_Loading!G$4:G$3072,,0,),"")</f>
        <v>6.1939542678164254E-2</v>
      </c>
      <c r="AH517" s="25">
        <f>IFERROR(_xlfn.XLOOKUP($C517,WQBE_Loading!$C$4:$C$3072,WQBE_Loading!H$4:H$3072,,0,),"")</f>
        <v>0.30777644870130499</v>
      </c>
      <c r="AI517" s="25">
        <f>IFERROR(_xlfn.XLOOKUP($C517,WQBE_Loading!$C$4:$C$3072,WQBE_Loading!I$4:I$3072,,0,),"")</f>
        <v>20.051593963347401</v>
      </c>
      <c r="AJ517" s="25">
        <f>IFERROR(_xlfn.XLOOKUP($C517,WQBE_Loading!$C$4:$C$3072,WQBE_Loading!J$4:J$3072,,0,),"")</f>
        <v>1.4773015676735499</v>
      </c>
      <c r="AK517" s="25">
        <f>IFERROR(_xlfn.XLOOKUP($C517,WQBE_Loading!$C$4:$C$3072,WQBE_Loading!K$4:K$3072,,0,),"")</f>
        <v>499.30007676057949</v>
      </c>
      <c r="AL517" s="25">
        <f>IFERROR(_xlfn.XLOOKUP($C517,WQBE_Loading!$C$4:$C$3072,WQBE_Loading!L$4:L$3072,,0,),"")</f>
        <v>1.4077159792968101E-4</v>
      </c>
      <c r="AM517" s="25">
        <f>IFERROR(_xlfn.XLOOKUP($C517,WQBE_Loading!$C$4:$C$3072,WQBE_Loading!M$4:M$3072,,0,),"")</f>
        <v>1.9489310020221551E-6</v>
      </c>
      <c r="AN517" s="25">
        <f>IFERROR(_xlfn.XLOOKUP($C517,WQBE_Loading!$C$4:$C$3072,WQBE_Loading!N$4:N$3072,,0,),"")</f>
        <v>8.2242420337254214E-3</v>
      </c>
      <c r="AO517" s="25">
        <f>IFERROR(_xlfn.XLOOKUP($C517,WQBE_Loading!$C$4:$C$3072,WQBE_Loading!O$4:O$3072,,0,),"")</f>
        <v>2.3699130434883999E-2</v>
      </c>
      <c r="AP517" s="25">
        <f>IFERROR(_xlfn.XLOOKUP($C517,WQBE_Loading!$C$4:$C$3072,WQBE_Loading!P$4:P$3072,,0,),"")</f>
        <v>2.516611897211405E-2</v>
      </c>
      <c r="AQ517" s="13">
        <f>IFERROR(_xlfn.XLOOKUP($C517,WQBE_Loading!$C$4:$C$3072,WQBE_Loading!Q$4:Q$3072,,0,),"")</f>
        <v>605568.81368337653</v>
      </c>
      <c r="AR517">
        <f>_xlfn.XLOOKUP(C517,UrbanHeat!$A$2:$A$1333,UrbanHeat!$B$2:$B$1333,,0,)</f>
        <v>13.769</v>
      </c>
      <c r="AS517" s="25">
        <f>_xlfn.XLOOKUP($C517,TNC_Loading!$A$2:$A$1332,TNC_Loading!B$2:B$1332,,0,)</f>
        <v>1.8919999999999999</v>
      </c>
      <c r="AT517" s="25">
        <f>_xlfn.XLOOKUP($C517,TNC_Loading!$A$2:$A$1332,TNC_Loading!C$2:C$1332,,0,)</f>
        <v>5.7000000000000002E-2</v>
      </c>
      <c r="AU517" s="25">
        <f>_xlfn.XLOOKUP($C517,TNC_Loading!$A$2:$A$1332,TNC_Loading!D$2:D$1332,,0,)</f>
        <v>4.2149999999999999</v>
      </c>
      <c r="AV517" s="25">
        <f>_xlfn.XLOOKUP($C517,TNC_Loading!$A$2:$A$1332,TNC_Loading!E$2:E$1332,,0,)</f>
        <v>1.5549999999999999</v>
      </c>
      <c r="AW517" s="25">
        <f>_xlfn.XLOOKUP($C517,TNC_Loading!$A$2:$A$1332,TNC_Loading!F$2:F$1332,,0,)</f>
        <v>31.99</v>
      </c>
      <c r="AX517">
        <f>_xlfn.XLOOKUP(C517,BIBI!$D$2:$D$1332,BIBI!$F$2:$F$1332,,0,)</f>
        <v>0</v>
      </c>
      <c r="AY517">
        <f>_xlfn.XLOOKUP(C517,FacilityCounts!$A$3:$A$1333,FacilityCounts!$B$3:$B$1333,,0,)</f>
        <v>0</v>
      </c>
      <c r="AZ517">
        <f>_xlfn.XLOOKUP(C517,FacilityCounts!$D$3:$D$1333,FacilityCounts!$E$3:$E$1333,,0,)</f>
        <v>0</v>
      </c>
      <c r="BA517">
        <f>_xlfn.XLOOKUP(C517,FacilityCounts!$G$3:$G$1333,FacilityCounts!$H$3:$H$1333,,0,)</f>
        <v>0</v>
      </c>
      <c r="BB517">
        <f>IFERROR(_xlfn.XLOOKUP(C517,'DA to P Sensitive Lakes'!$P$2:$P$44,'DA to P Sensitive Lakes'!$Q$2:$Q$44,,0,),0)</f>
        <v>0</v>
      </c>
      <c r="BC517" s="25">
        <f>_xlfn.XLOOKUP(C517,'Historic Runoff (mm)'!$A$2:$A$1332,'Historic Runoff (mm)'!$B$2:$B$1332,,0,)</f>
        <v>180.56899999999999</v>
      </c>
      <c r="BD517">
        <f>_xlfn.XLOOKUP(C517,DrainageComplaint!$A$2:$A$1332,DrainageComplaint!$B$2:$B$1332,,0,)</f>
        <v>1</v>
      </c>
      <c r="BE517">
        <f>_xlfn.XLOOKUP(C517,PAD_Area!$G$2:$G$1332,PAD_Area!$H$2:$H$1332,,0,)</f>
        <v>0</v>
      </c>
    </row>
    <row r="518" spans="1:57" x14ac:dyDescent="0.2">
      <c r="A518" s="2">
        <v>515</v>
      </c>
      <c r="B518" s="2">
        <v>516</v>
      </c>
      <c r="C518" s="20">
        <v>1100860</v>
      </c>
      <c r="D518" s="3" t="s">
        <v>515</v>
      </c>
      <c r="E518" s="3" t="s">
        <v>148</v>
      </c>
      <c r="F518" s="3">
        <v>871.10500000000002</v>
      </c>
      <c r="G518" s="3">
        <v>38420.0035508</v>
      </c>
      <c r="H518" s="3">
        <v>37945199.851199999</v>
      </c>
      <c r="I518" s="2">
        <v>4</v>
      </c>
      <c r="J518" s="2">
        <v>4</v>
      </c>
      <c r="K518" s="2">
        <v>1</v>
      </c>
      <c r="L518" s="2">
        <v>5</v>
      </c>
      <c r="M518" s="3">
        <v>14750.5</v>
      </c>
      <c r="N518" s="2">
        <f>_xlfn.XLOOKUP(C518,Shellfish_Presence!$E$3:$E$1333,Shellfish_Presence!$G$3:$G$1333,,0,)</f>
        <v>0</v>
      </c>
      <c r="O518" s="3">
        <v>0</v>
      </c>
      <c r="P518" s="3">
        <v>0</v>
      </c>
      <c r="Q518" s="2">
        <v>2</v>
      </c>
      <c r="R518" s="3">
        <v>1</v>
      </c>
      <c r="S518" s="3">
        <v>0</v>
      </c>
      <c r="T518" s="3">
        <v>3095.010009765625</v>
      </c>
      <c r="U518" s="3">
        <v>0</v>
      </c>
      <c r="V518" s="2">
        <v>13</v>
      </c>
      <c r="W518" s="3">
        <f t="shared" si="16"/>
        <v>4.2003095172491699E-3</v>
      </c>
      <c r="X518">
        <f t="shared" si="17"/>
        <v>0</v>
      </c>
      <c r="Y518">
        <f>IFERROR(INDEX('Parcel Year'!$N$3:$N$1175,MATCH(KC_SPS_SubbasinAttributes!C518,'Parcel Year'!$M$3:$M$1175,0)),0)</f>
        <v>0.34944000840187073</v>
      </c>
      <c r="Z518">
        <f>INDEX(Imperviousness!$B$2:$B$1332,MATCH(KC_SPS_SubbasinAttributes!C518,Imperviousness!$A$2:$A$1332,0))</f>
        <v>3.0000000000000001E-3</v>
      </c>
      <c r="AA518">
        <f>INDEX('Flow Duration Index'!$B$2:$B$1332,MATCH(KC_SPS_SubbasinAttributes!C518,'Flow Duration Index'!$A$2:$A$1332,0))</f>
        <v>2.601</v>
      </c>
      <c r="AB518">
        <f>INDEX(Opportunity_Index!$G$2:$G$1333,MATCH(KC_SPS_SubbasinAttributes!C518,Opportunity_Index!$F$2:$F$1333,0))</f>
        <v>0.51629999999999998</v>
      </c>
      <c r="AC518">
        <f>INDEX(Traffic!$B$2:$B$1332,MATCH(KC_SPS_SubbasinAttributes!C518,Traffic!$A$2:$A$1332,0))</f>
        <v>259.392</v>
      </c>
      <c r="AD518">
        <f>INDEX(EquityScore!$F$3:$F$1334,MATCH(KC_SPS_SubbasinAttributes!C518,EquityScore!$E$3:$E$1334,0))</f>
        <v>2</v>
      </c>
      <c r="AE518">
        <f>IFERROR(INDEX(PavementCondition!$E$2:$E$669,MATCH(KC_SPS_SubbasinAttributes!C518,PavementCondition!$D$2:$D$669,0)),"N/A")</f>
        <v>34</v>
      </c>
      <c r="AF518">
        <f>INDEX(SpawnerMortality!$E$2:$E$1331,MATCH(KC_SPS_SubbasinAttributes!C518,SpawnerMortality!$D$2:$D$1331,0))</f>
        <v>0.18050497700000001</v>
      </c>
      <c r="AG518" s="25">
        <f>IFERROR(_xlfn.XLOOKUP($C518,WQBE_Loading!$C$4:$C$3072,WQBE_Loading!G$4:G$3072,,0,),"")</f>
        <v>7.8644240314265257E-2</v>
      </c>
      <c r="AH518" s="25">
        <f>IFERROR(_xlfn.XLOOKUP($C518,WQBE_Loading!$C$4:$C$3072,WQBE_Loading!H$4:H$3072,,0,),"")</f>
        <v>0.38548116889628203</v>
      </c>
      <c r="AI518" s="25">
        <f>IFERROR(_xlfn.XLOOKUP($C518,WQBE_Loading!$C$4:$C$3072,WQBE_Loading!I$4:I$3072,,0,),"")</f>
        <v>25.988183851182249</v>
      </c>
      <c r="AJ518" s="25">
        <f>IFERROR(_xlfn.XLOOKUP($C518,WQBE_Loading!$C$4:$C$3072,WQBE_Loading!J$4:J$3072,,0,),"")</f>
        <v>1.9274774599133702</v>
      </c>
      <c r="AK518" s="25">
        <f>IFERROR(_xlfn.XLOOKUP($C518,WQBE_Loading!$C$4:$C$3072,WQBE_Loading!K$4:K$3072,,0,),"")</f>
        <v>603.72679824861552</v>
      </c>
      <c r="AL518" s="25">
        <f>IFERROR(_xlfn.XLOOKUP($C518,WQBE_Loading!$C$4:$C$3072,WQBE_Loading!L$4:L$3072,,0,),"")</f>
        <v>1.702509755077515E-4</v>
      </c>
      <c r="AM518" s="25">
        <f>IFERROR(_xlfn.XLOOKUP($C518,WQBE_Loading!$C$4:$C$3072,WQBE_Loading!M$4:M$3072,,0,),"")</f>
        <v>2.9115773370828403E-6</v>
      </c>
      <c r="AN518" s="25">
        <f>IFERROR(_xlfn.XLOOKUP($C518,WQBE_Loading!$C$4:$C$3072,WQBE_Loading!N$4:N$3072,,0,),"")</f>
        <v>8.2075870335357945E-3</v>
      </c>
      <c r="AO518" s="25">
        <f>IFERROR(_xlfn.XLOOKUP($C518,WQBE_Loading!$C$4:$C$3072,WQBE_Loading!O$4:O$3072,,0,),"")</f>
        <v>2.8308503717472649E-2</v>
      </c>
      <c r="AP518" s="25">
        <f>IFERROR(_xlfn.XLOOKUP($C518,WQBE_Loading!$C$4:$C$3072,WQBE_Loading!P$4:P$3072,,0,),"")</f>
        <v>3.5535168185396246E-2</v>
      </c>
      <c r="AQ518" s="13">
        <f>IFERROR(_xlfn.XLOOKUP($C518,WQBE_Loading!$C$4:$C$3072,WQBE_Loading!Q$4:Q$3072,,0,),"")</f>
        <v>944036.36066211353</v>
      </c>
      <c r="AR518">
        <f>_xlfn.XLOOKUP(C518,UrbanHeat!$A$2:$A$1333,UrbanHeat!$B$2:$B$1333,,0,)</f>
        <v>14.073</v>
      </c>
      <c r="AS518" s="25">
        <f>_xlfn.XLOOKUP($C518,TNC_Loading!$A$2:$A$1332,TNC_Loading!B$2:B$1332,,0,)</f>
        <v>1.6060000000000001</v>
      </c>
      <c r="AT518" s="25">
        <f>_xlfn.XLOOKUP($C518,TNC_Loading!$A$2:$A$1332,TNC_Loading!C$2:C$1332,,0,)</f>
        <v>4.2999999999999997E-2</v>
      </c>
      <c r="AU518" s="25">
        <f>_xlfn.XLOOKUP($C518,TNC_Loading!$A$2:$A$1332,TNC_Loading!D$2:D$1332,,0,)</f>
        <v>4.8929999999999998</v>
      </c>
      <c r="AV518" s="25">
        <f>_xlfn.XLOOKUP($C518,TNC_Loading!$A$2:$A$1332,TNC_Loading!E$2:E$1332,,0,)</f>
        <v>1.1599999999999999</v>
      </c>
      <c r="AW518" s="25">
        <f>_xlfn.XLOOKUP($C518,TNC_Loading!$A$2:$A$1332,TNC_Loading!F$2:F$1332,,0,)</f>
        <v>29.891999999999999</v>
      </c>
      <c r="AX518">
        <f>_xlfn.XLOOKUP(C518,BIBI!$D$2:$D$1332,BIBI!$F$2:$F$1332,,0,)</f>
        <v>0</v>
      </c>
      <c r="AY518">
        <f>_xlfn.XLOOKUP(C518,FacilityCounts!$A$3:$A$1333,FacilityCounts!$B$3:$B$1333,,0,)</f>
        <v>1</v>
      </c>
      <c r="AZ518">
        <f>_xlfn.XLOOKUP(C518,FacilityCounts!$D$3:$D$1333,FacilityCounts!$E$3:$E$1333,,0,)</f>
        <v>0</v>
      </c>
      <c r="BA518">
        <f>_xlfn.XLOOKUP(C518,FacilityCounts!$G$3:$G$1333,FacilityCounts!$H$3:$H$1333,,0,)</f>
        <v>0</v>
      </c>
      <c r="BB518">
        <f>IFERROR(_xlfn.XLOOKUP(C518,'DA to P Sensitive Lakes'!$P$2:$P$44,'DA to P Sensitive Lakes'!$Q$2:$Q$44,,0,),0)</f>
        <v>0</v>
      </c>
      <c r="BC518" s="25">
        <f>_xlfn.XLOOKUP(C518,'Historic Runoff (mm)'!$A$2:$A$1332,'Historic Runoff (mm)'!$B$2:$B$1332,,0,)</f>
        <v>111.518</v>
      </c>
      <c r="BD518">
        <f>_xlfn.XLOOKUP(C518,DrainageComplaint!$A$2:$A$1332,DrainageComplaint!$B$2:$B$1332,,0,)</f>
        <v>0</v>
      </c>
      <c r="BE518">
        <f>_xlfn.XLOOKUP(C518,PAD_Area!$G$2:$G$1332,PAD_Area!$H$2:$H$1332,,0,)</f>
        <v>0</v>
      </c>
    </row>
    <row r="519" spans="1:57" x14ac:dyDescent="0.2">
      <c r="A519" s="2">
        <v>516</v>
      </c>
      <c r="B519" s="2">
        <v>517</v>
      </c>
      <c r="C519" s="20">
        <v>1100870</v>
      </c>
      <c r="D519" s="3" t="s">
        <v>516</v>
      </c>
      <c r="E519" s="3" t="s">
        <v>148</v>
      </c>
      <c r="F519" s="3">
        <v>792.822</v>
      </c>
      <c r="G519" s="3">
        <v>38039.998727600003</v>
      </c>
      <c r="H519" s="3">
        <v>34535199.939599998</v>
      </c>
      <c r="I519" s="2">
        <v>2</v>
      </c>
      <c r="J519" s="2">
        <v>3</v>
      </c>
      <c r="K519" s="2">
        <v>1</v>
      </c>
      <c r="L519" s="2">
        <v>2</v>
      </c>
      <c r="M519" s="3">
        <v>25112.900390625</v>
      </c>
      <c r="N519" s="2">
        <f>_xlfn.XLOOKUP(C519,Shellfish_Presence!$E$3:$E$1333,Shellfish_Presence!$G$3:$G$1333,,0,)</f>
        <v>0</v>
      </c>
      <c r="O519" s="3">
        <v>0</v>
      </c>
      <c r="P519" s="3">
        <v>0</v>
      </c>
      <c r="Q519" s="2">
        <v>1</v>
      </c>
      <c r="R519" s="3">
        <v>1</v>
      </c>
      <c r="S519" s="3">
        <v>0</v>
      </c>
      <c r="T519" s="3">
        <v>17626.900390625</v>
      </c>
      <c r="U519" s="3">
        <v>0</v>
      </c>
      <c r="V519" s="2">
        <v>23</v>
      </c>
      <c r="W519" s="3">
        <f t="shared" si="16"/>
        <v>1.3048238482264711E-3</v>
      </c>
      <c r="X519">
        <f t="shared" si="17"/>
        <v>0</v>
      </c>
      <c r="Y519">
        <f>IFERROR(INDEX('Parcel Year'!$N$3:$N$1175,MATCH(KC_SPS_SubbasinAttributes!C519,'Parcel Year'!$M$3:$M$1175,0)),0)</f>
        <v>0.53042197227478027</v>
      </c>
      <c r="Z519">
        <f>INDEX(Imperviousness!$B$2:$B$1332,MATCH(KC_SPS_SubbasinAttributes!C519,Imperviousness!$A$2:$A$1332,0))</f>
        <v>2.4E-2</v>
      </c>
      <c r="AA519">
        <f>INDEX('Flow Duration Index'!$B$2:$B$1332,MATCH(KC_SPS_SubbasinAttributes!C519,'Flow Duration Index'!$A$2:$A$1332,0))</f>
        <v>3.5830000000000002</v>
      </c>
      <c r="AB519">
        <f>INDEX(Opportunity_Index!$G$2:$G$1333,MATCH(KC_SPS_SubbasinAttributes!C519,Opportunity_Index!$F$2:$F$1333,0))</f>
        <v>0.51629999999999998</v>
      </c>
      <c r="AC519">
        <f>INDEX(Traffic!$B$2:$B$1332,MATCH(KC_SPS_SubbasinAttributes!C519,Traffic!$A$2:$A$1332,0))</f>
        <v>407.99799999999999</v>
      </c>
      <c r="AD519">
        <f>INDEX(EquityScore!$F$3:$F$1334,MATCH(KC_SPS_SubbasinAttributes!C519,EquityScore!$E$3:$E$1334,0))</f>
        <v>2</v>
      </c>
      <c r="AE519">
        <f>IFERROR(INDEX(PavementCondition!$E$2:$E$669,MATCH(KC_SPS_SubbasinAttributes!C519,PavementCondition!$D$2:$D$669,0)),"N/A")</f>
        <v>36</v>
      </c>
      <c r="AF519">
        <f>INDEX(SpawnerMortality!$E$2:$E$1331,MATCH(KC_SPS_SubbasinAttributes!C519,SpawnerMortality!$D$2:$D$1331,0))</f>
        <v>0.18388739050000003</v>
      </c>
      <c r="AG519" s="25">
        <f>IFERROR(_xlfn.XLOOKUP($C519,WQBE_Loading!$C$4:$C$3072,WQBE_Loading!G$4:G$3072,,0,),"")</f>
        <v>0.228754308489238</v>
      </c>
      <c r="AH519" s="25">
        <f>IFERROR(_xlfn.XLOOKUP($C519,WQBE_Loading!$C$4:$C$3072,WQBE_Loading!H$4:H$3072,,0,),"")</f>
        <v>1.1395462338056852</v>
      </c>
      <c r="AI519" s="25">
        <f>IFERROR(_xlfn.XLOOKUP($C519,WQBE_Loading!$C$4:$C$3072,WQBE_Loading!I$4:I$3072,,0,),"")</f>
        <v>71.3987111651047</v>
      </c>
      <c r="AJ519" s="25">
        <f>IFERROR(_xlfn.XLOOKUP($C519,WQBE_Loading!$C$4:$C$3072,WQBE_Loading!J$4:J$3072,,0,),"")</f>
        <v>5.2586788768547095</v>
      </c>
      <c r="AK519" s="25">
        <f>IFERROR(_xlfn.XLOOKUP($C519,WQBE_Loading!$C$4:$C$3072,WQBE_Loading!K$4:K$3072,,0,),"")</f>
        <v>1639.939966600755</v>
      </c>
      <c r="AL519" s="25">
        <f>IFERROR(_xlfn.XLOOKUP($C519,WQBE_Loading!$C$4:$C$3072,WQBE_Loading!L$4:L$3072,,0,),"")</f>
        <v>4.6246285197492048E-4</v>
      </c>
      <c r="AM519" s="25">
        <f>IFERROR(_xlfn.XLOOKUP($C519,WQBE_Loading!$C$4:$C$3072,WQBE_Loading!M$4:M$3072,,0,),"")</f>
        <v>6.1802627893980847E-6</v>
      </c>
      <c r="AN519" s="25">
        <f>IFERROR(_xlfn.XLOOKUP($C519,WQBE_Loading!$C$4:$C$3072,WQBE_Loading!N$4:N$3072,,0,),"")</f>
        <v>2.4914022611360651E-2</v>
      </c>
      <c r="AO519" s="25">
        <f>IFERROR(_xlfn.XLOOKUP($C519,WQBE_Loading!$C$4:$C$3072,WQBE_Loading!O$4:O$3072,,0,),"")</f>
        <v>7.6674540803770896E-2</v>
      </c>
      <c r="AP519" s="25">
        <f>IFERROR(_xlfn.XLOOKUP($C519,WQBE_Loading!$C$4:$C$3072,WQBE_Loading!P$4:P$3072,,0,),"")</f>
        <v>9.5320565734598545E-2</v>
      </c>
      <c r="AQ519" s="13">
        <f>IFERROR(_xlfn.XLOOKUP($C519,WQBE_Loading!$C$4:$C$3072,WQBE_Loading!Q$4:Q$3072,,0,),"")</f>
        <v>1987988.6111939051</v>
      </c>
      <c r="AR519">
        <f>_xlfn.XLOOKUP(C519,UrbanHeat!$A$2:$A$1333,UrbanHeat!$B$2:$B$1333,,0,)</f>
        <v>15.234999999999999</v>
      </c>
      <c r="AS519" s="25">
        <f>_xlfn.XLOOKUP($C519,TNC_Loading!$A$2:$A$1332,TNC_Loading!B$2:B$1332,,0,)</f>
        <v>2.46</v>
      </c>
      <c r="AT519" s="25">
        <f>_xlfn.XLOOKUP($C519,TNC_Loading!$A$2:$A$1332,TNC_Loading!C$2:C$1332,,0,)</f>
        <v>6.5000000000000002E-2</v>
      </c>
      <c r="AU519" s="25">
        <f>_xlfn.XLOOKUP($C519,TNC_Loading!$A$2:$A$1332,TNC_Loading!D$2:D$1332,,0,)</f>
        <v>6.2460000000000004</v>
      </c>
      <c r="AV519" s="25">
        <f>_xlfn.XLOOKUP($C519,TNC_Loading!$A$2:$A$1332,TNC_Loading!E$2:E$1332,,0,)</f>
        <v>1.8009999999999999</v>
      </c>
      <c r="AW519" s="25">
        <f>_xlfn.XLOOKUP($C519,TNC_Loading!$A$2:$A$1332,TNC_Loading!F$2:F$1332,,0,)</f>
        <v>45.529000000000003</v>
      </c>
      <c r="AX519">
        <f>_xlfn.XLOOKUP(C519,BIBI!$D$2:$D$1332,BIBI!$F$2:$F$1332,,0,)</f>
        <v>76.7</v>
      </c>
      <c r="AY519">
        <f>_xlfn.XLOOKUP(C519,FacilityCounts!$A$3:$A$1333,FacilityCounts!$B$3:$B$1333,,0,)</f>
        <v>0</v>
      </c>
      <c r="AZ519">
        <f>_xlfn.XLOOKUP(C519,FacilityCounts!$D$3:$D$1333,FacilityCounts!$E$3:$E$1333,,0,)</f>
        <v>0</v>
      </c>
      <c r="BA519">
        <f>_xlfn.XLOOKUP(C519,FacilityCounts!$G$3:$G$1333,FacilityCounts!$H$3:$H$1333,,0,)</f>
        <v>0</v>
      </c>
      <c r="BB519">
        <f>IFERROR(_xlfn.XLOOKUP(C519,'DA to P Sensitive Lakes'!$P$2:$P$44,'DA to P Sensitive Lakes'!$Q$2:$Q$44,,0,),0)</f>
        <v>0</v>
      </c>
      <c r="BC519" s="25">
        <f>_xlfn.XLOOKUP(C519,'Historic Runoff (mm)'!$A$2:$A$1332,'Historic Runoff (mm)'!$B$2:$B$1332,,0,)</f>
        <v>248.16900000000001</v>
      </c>
      <c r="BD519">
        <f>_xlfn.XLOOKUP(C519,DrainageComplaint!$A$2:$A$1332,DrainageComplaint!$B$2:$B$1332,,0,)</f>
        <v>1</v>
      </c>
      <c r="BE519">
        <f>_xlfn.XLOOKUP(C519,PAD_Area!$G$2:$G$1332,PAD_Area!$H$2:$H$1332,,0,)</f>
        <v>0</v>
      </c>
    </row>
    <row r="520" spans="1:57" x14ac:dyDescent="0.2">
      <c r="A520" s="2">
        <v>517</v>
      </c>
      <c r="B520" s="2">
        <v>518</v>
      </c>
      <c r="C520" s="20">
        <v>1100880</v>
      </c>
      <c r="D520" s="3" t="s">
        <v>517</v>
      </c>
      <c r="E520" s="3" t="s">
        <v>148</v>
      </c>
      <c r="F520" s="3">
        <v>557.79700000000003</v>
      </c>
      <c r="G520" s="3">
        <v>37424.831624099999</v>
      </c>
      <c r="H520" s="3">
        <v>24297543.467700001</v>
      </c>
      <c r="I520" s="2">
        <v>2</v>
      </c>
      <c r="J520" s="2">
        <v>3</v>
      </c>
      <c r="K520" s="2">
        <v>1</v>
      </c>
      <c r="L520" s="2">
        <v>8</v>
      </c>
      <c r="M520" s="3">
        <v>9837.830078125</v>
      </c>
      <c r="N520" s="2">
        <f>_xlfn.XLOOKUP(C520,Shellfish_Presence!$E$3:$E$1333,Shellfish_Presence!$G$3:$G$1333,,0,)</f>
        <v>0</v>
      </c>
      <c r="O520" s="3">
        <v>0</v>
      </c>
      <c r="P520" s="3">
        <v>0</v>
      </c>
      <c r="Q520" s="2">
        <v>1</v>
      </c>
      <c r="R520" s="3">
        <v>1</v>
      </c>
      <c r="S520" s="3">
        <v>0</v>
      </c>
      <c r="T520" s="3">
        <v>14308.7998046875</v>
      </c>
      <c r="U520" s="3">
        <v>0</v>
      </c>
      <c r="V520" s="2">
        <v>31</v>
      </c>
      <c r="W520" s="3">
        <f t="shared" si="16"/>
        <v>2.166498967288964E-3</v>
      </c>
      <c r="X520">
        <f t="shared" si="17"/>
        <v>0</v>
      </c>
      <c r="Y520">
        <f>IFERROR(INDEX('Parcel Year'!$N$3:$N$1175,MATCH(KC_SPS_SubbasinAttributes!C520,'Parcel Year'!$M$3:$M$1175,0)),0)</f>
        <v>0.57565397024154663</v>
      </c>
      <c r="Z520">
        <f>INDEX(Imperviousness!$B$2:$B$1332,MATCH(KC_SPS_SubbasinAttributes!C520,Imperviousness!$A$2:$A$1332,0))</f>
        <v>1.4E-2</v>
      </c>
      <c r="AA520">
        <f>INDEX('Flow Duration Index'!$B$2:$B$1332,MATCH(KC_SPS_SubbasinAttributes!C520,'Flow Duration Index'!$A$2:$A$1332,0))</f>
        <v>3.339</v>
      </c>
      <c r="AB520">
        <f>INDEX(Opportunity_Index!$G$2:$G$1333,MATCH(KC_SPS_SubbasinAttributes!C520,Opportunity_Index!$F$2:$F$1333,0))</f>
        <v>0.25814999999999999</v>
      </c>
      <c r="AC520">
        <f>INDEX(Traffic!$B$2:$B$1332,MATCH(KC_SPS_SubbasinAttributes!C520,Traffic!$A$2:$A$1332,0))</f>
        <v>112.39400000000001</v>
      </c>
      <c r="AD520">
        <f>INDEX(EquityScore!$F$3:$F$1334,MATCH(KC_SPS_SubbasinAttributes!C520,EquityScore!$E$3:$E$1334,0))</f>
        <v>2.1666666650000002</v>
      </c>
      <c r="AE520">
        <f>IFERROR(INDEX(PavementCondition!$E$2:$E$669,MATCH(KC_SPS_SubbasinAttributes!C520,PavementCondition!$D$2:$D$669,0)),"N/A")</f>
        <v>44</v>
      </c>
      <c r="AF520">
        <f>INDEX(SpawnerMortality!$E$2:$E$1331,MATCH(KC_SPS_SubbasinAttributes!C520,SpawnerMortality!$D$2:$D$1331,0))</f>
        <v>0.18726980400000001</v>
      </c>
      <c r="AG520" s="25">
        <f>IFERROR(_xlfn.XLOOKUP($C520,WQBE_Loading!$C$4:$C$3072,WQBE_Loading!G$4:G$3072,,0,),"")</f>
        <v>0.2352971528107855</v>
      </c>
      <c r="AH520" s="25">
        <f>IFERROR(_xlfn.XLOOKUP($C520,WQBE_Loading!$C$4:$C$3072,WQBE_Loading!H$4:H$3072,,0,),"")</f>
        <v>1.2600893392153849</v>
      </c>
      <c r="AI520" s="25">
        <f>IFERROR(_xlfn.XLOOKUP($C520,WQBE_Loading!$C$4:$C$3072,WQBE_Loading!I$4:I$3072,,0,),"")</f>
        <v>51.187721403784806</v>
      </c>
      <c r="AJ520" s="25">
        <f>IFERROR(_xlfn.XLOOKUP($C520,WQBE_Loading!$C$4:$C$3072,WQBE_Loading!J$4:J$3072,,0,),"")</f>
        <v>3.9758289014745398</v>
      </c>
      <c r="AK520" s="25">
        <f>IFERROR(_xlfn.XLOOKUP($C520,WQBE_Loading!$C$4:$C$3072,WQBE_Loading!K$4:K$3072,,0,),"")</f>
        <v>1400.763299434685</v>
      </c>
      <c r="AL520" s="25">
        <f>IFERROR(_xlfn.XLOOKUP($C520,WQBE_Loading!$C$4:$C$3072,WQBE_Loading!L$4:L$3072,,0,),"")</f>
        <v>4.1801505610106649E-4</v>
      </c>
      <c r="AM520" s="25">
        <f>IFERROR(_xlfn.XLOOKUP($C520,WQBE_Loading!$C$4:$C$3072,WQBE_Loading!M$4:M$3072,,0,),"")</f>
        <v>1.717513887177575E-5</v>
      </c>
      <c r="AN520" s="25">
        <f>IFERROR(_xlfn.XLOOKUP($C520,WQBE_Loading!$C$4:$C$3072,WQBE_Loading!N$4:N$3072,,0,),"")</f>
        <v>1.8003884452293801E-2</v>
      </c>
      <c r="AO520" s="25">
        <f>IFERROR(_xlfn.XLOOKUP($C520,WQBE_Loading!$C$4:$C$3072,WQBE_Loading!O$4:O$3072,,0,),"")</f>
        <v>6.4244871236591505E-2</v>
      </c>
      <c r="AP520" s="25">
        <f>IFERROR(_xlfn.XLOOKUP($C520,WQBE_Loading!$C$4:$C$3072,WQBE_Loading!P$4:P$3072,,0,),"")</f>
        <v>9.45086283904992E-2</v>
      </c>
      <c r="AQ520" s="13">
        <f>IFERROR(_xlfn.XLOOKUP($C520,WQBE_Loading!$C$4:$C$3072,WQBE_Loading!Q$4:Q$3072,,0,),"")</f>
        <v>1390390.000844215</v>
      </c>
      <c r="AR520">
        <f>_xlfn.XLOOKUP(C520,UrbanHeat!$A$2:$A$1333,UrbanHeat!$B$2:$B$1333,,0,)</f>
        <v>15.97</v>
      </c>
      <c r="AS520" s="25">
        <f>_xlfn.XLOOKUP($C520,TNC_Loading!$A$2:$A$1332,TNC_Loading!B$2:B$1332,,0,)</f>
        <v>3.5070000000000001</v>
      </c>
      <c r="AT520" s="25">
        <f>_xlfn.XLOOKUP($C520,TNC_Loading!$A$2:$A$1332,TNC_Loading!C$2:C$1332,,0,)</f>
        <v>9.1999999999999998E-2</v>
      </c>
      <c r="AU520" s="25">
        <f>_xlfn.XLOOKUP($C520,TNC_Loading!$A$2:$A$1332,TNC_Loading!D$2:D$1332,,0,)</f>
        <v>10.901</v>
      </c>
      <c r="AV520" s="25">
        <f>_xlfn.XLOOKUP($C520,TNC_Loading!$A$2:$A$1332,TNC_Loading!E$2:E$1332,,0,)</f>
        <v>2.484</v>
      </c>
      <c r="AW520" s="25">
        <f>_xlfn.XLOOKUP($C520,TNC_Loading!$A$2:$A$1332,TNC_Loading!F$2:F$1332,,0,)</f>
        <v>62.610999999999997</v>
      </c>
      <c r="AX520">
        <f>_xlfn.XLOOKUP(C520,BIBI!$D$2:$D$1332,BIBI!$F$2:$F$1332,,0,)</f>
        <v>0</v>
      </c>
      <c r="AY520">
        <f>_xlfn.XLOOKUP(C520,FacilityCounts!$A$3:$A$1333,FacilityCounts!$B$3:$B$1333,,0,)</f>
        <v>0</v>
      </c>
      <c r="AZ520">
        <f>_xlfn.XLOOKUP(C520,FacilityCounts!$D$3:$D$1333,FacilityCounts!$E$3:$E$1333,,0,)</f>
        <v>0</v>
      </c>
      <c r="BA520">
        <f>_xlfn.XLOOKUP(C520,FacilityCounts!$G$3:$G$1333,FacilityCounts!$H$3:$H$1333,,0,)</f>
        <v>0</v>
      </c>
      <c r="BB520">
        <f>IFERROR(_xlfn.XLOOKUP(C520,'DA to P Sensitive Lakes'!$P$2:$P$44,'DA to P Sensitive Lakes'!$Q$2:$Q$44,,0,),0)</f>
        <v>0</v>
      </c>
      <c r="BC520" s="25">
        <f>_xlfn.XLOOKUP(C520,'Historic Runoff (mm)'!$A$2:$A$1332,'Historic Runoff (mm)'!$B$2:$B$1332,,0,)</f>
        <v>330.60500000000002</v>
      </c>
      <c r="BD520">
        <f>_xlfn.XLOOKUP(C520,DrainageComplaint!$A$2:$A$1332,DrainageComplaint!$B$2:$B$1332,,0,)</f>
        <v>2</v>
      </c>
      <c r="BE520">
        <f>_xlfn.XLOOKUP(C520,PAD_Area!$G$2:$G$1332,PAD_Area!$H$2:$H$1332,,0,)</f>
        <v>0</v>
      </c>
    </row>
    <row r="521" spans="1:57" x14ac:dyDescent="0.2">
      <c r="A521" s="2">
        <v>518</v>
      </c>
      <c r="B521" s="2">
        <v>519</v>
      </c>
      <c r="C521" s="20">
        <v>1100890</v>
      </c>
      <c r="D521" s="3" t="s">
        <v>518</v>
      </c>
      <c r="E521" s="3" t="s">
        <v>148</v>
      </c>
      <c r="F521" s="3">
        <v>154.137</v>
      </c>
      <c r="G521" s="3">
        <v>13499.9999028</v>
      </c>
      <c r="H521" s="3">
        <v>6714199.9508800004</v>
      </c>
      <c r="I521" s="2">
        <v>2</v>
      </c>
      <c r="J521" s="2">
        <v>1</v>
      </c>
      <c r="K521" s="2">
        <v>0</v>
      </c>
      <c r="L521" s="2">
        <v>0</v>
      </c>
      <c r="M521" s="3">
        <v>5038.759765625</v>
      </c>
      <c r="N521" s="2">
        <f>_xlfn.XLOOKUP(C521,Shellfish_Presence!$E$3:$E$1333,Shellfish_Presence!$G$3:$G$1333,,0,)</f>
        <v>0</v>
      </c>
      <c r="O521" s="3">
        <v>0</v>
      </c>
      <c r="P521" s="3">
        <v>0</v>
      </c>
      <c r="Q521" s="2">
        <v>2</v>
      </c>
      <c r="R521" s="3">
        <v>1</v>
      </c>
      <c r="S521" s="3">
        <v>0</v>
      </c>
      <c r="T521" s="3">
        <v>3019.06005859375</v>
      </c>
      <c r="U521" s="3">
        <v>0</v>
      </c>
      <c r="V521" s="2">
        <v>5</v>
      </c>
      <c r="W521" s="3">
        <f t="shared" si="16"/>
        <v>1.6561445956556934E-3</v>
      </c>
      <c r="X521">
        <f t="shared" si="17"/>
        <v>0</v>
      </c>
      <c r="Y521">
        <f>IFERROR(INDEX('Parcel Year'!$N$3:$N$1175,MATCH(KC_SPS_SubbasinAttributes!C521,'Parcel Year'!$M$3:$M$1175,0)),0)</f>
        <v>0.73496299982070923</v>
      </c>
      <c r="Z521">
        <f>INDEX(Imperviousness!$B$2:$B$1332,MATCH(KC_SPS_SubbasinAttributes!C521,Imperviousness!$A$2:$A$1332,0))</f>
        <v>0</v>
      </c>
      <c r="AA521">
        <f>INDEX('Flow Duration Index'!$B$2:$B$1332,MATCH(KC_SPS_SubbasinAttributes!C521,'Flow Duration Index'!$A$2:$A$1332,0))</f>
        <v>3.2949999999999999</v>
      </c>
      <c r="AB521">
        <f>INDEX(Opportunity_Index!$G$2:$G$1333,MATCH(KC_SPS_SubbasinAttributes!C521,Opportunity_Index!$F$2:$F$1333,0))</f>
        <v>0</v>
      </c>
      <c r="AC521">
        <f>INDEX(Traffic!$B$2:$B$1332,MATCH(KC_SPS_SubbasinAttributes!C521,Traffic!$A$2:$A$1332,0))</f>
        <v>120.01</v>
      </c>
      <c r="AD521">
        <f>INDEX(EquityScore!$F$3:$F$1334,MATCH(KC_SPS_SubbasinAttributes!C521,EquityScore!$E$3:$E$1334,0))</f>
        <v>2.3333333299999999</v>
      </c>
      <c r="AE521">
        <f>IFERROR(INDEX(PavementCondition!$E$2:$E$669,MATCH(KC_SPS_SubbasinAttributes!C521,PavementCondition!$D$2:$D$669,0)),"N/A")</f>
        <v>0</v>
      </c>
      <c r="AF521">
        <f>INDEX(SpawnerMortality!$E$2:$E$1331,MATCH(KC_SPS_SubbasinAttributes!C521,SpawnerMortality!$D$2:$D$1331,0))</f>
        <v>0.214623957</v>
      </c>
      <c r="AG521" s="25">
        <f>IFERROR(_xlfn.XLOOKUP($C521,WQBE_Loading!$C$4:$C$3072,WQBE_Loading!G$4:G$3072,,0,),"")</f>
        <v>2.4253389540308649E-2</v>
      </c>
      <c r="AH521" s="25">
        <f>IFERROR(_xlfn.XLOOKUP($C521,WQBE_Loading!$C$4:$C$3072,WQBE_Loading!H$4:H$3072,,0,),"")</f>
        <v>0.1213480913536585</v>
      </c>
      <c r="AI521" s="25">
        <f>IFERROR(_xlfn.XLOOKUP($C521,WQBE_Loading!$C$4:$C$3072,WQBE_Loading!I$4:I$3072,,0,),"")</f>
        <v>7.6454942131040458</v>
      </c>
      <c r="AJ521" s="25">
        <f>IFERROR(_xlfn.XLOOKUP($C521,WQBE_Loading!$C$4:$C$3072,WQBE_Loading!J$4:J$3072,,0,),"")</f>
        <v>0.56085959165796251</v>
      </c>
      <c r="AK521" s="25">
        <f>IFERROR(_xlfn.XLOOKUP($C521,WQBE_Loading!$C$4:$C$3072,WQBE_Loading!K$4:K$3072,,0,),"")</f>
        <v>168.5205932827065</v>
      </c>
      <c r="AL521" s="25">
        <f>IFERROR(_xlfn.XLOOKUP($C521,WQBE_Loading!$C$4:$C$3072,WQBE_Loading!L$4:L$3072,,0,),"")</f>
        <v>4.7522775209218551E-5</v>
      </c>
      <c r="AM521" s="25">
        <f>IFERROR(_xlfn.XLOOKUP($C521,WQBE_Loading!$C$4:$C$3072,WQBE_Loading!M$4:M$3072,,0,),"")</f>
        <v>6.4611551549883052E-7</v>
      </c>
      <c r="AN521" s="25">
        <f>IFERROR(_xlfn.XLOOKUP($C521,WQBE_Loading!$C$4:$C$3072,WQBE_Loading!N$4:N$3072,,0,),"")</f>
        <v>3.0357254286335401E-3</v>
      </c>
      <c r="AO521" s="25">
        <f>IFERROR(_xlfn.XLOOKUP($C521,WQBE_Loading!$C$4:$C$3072,WQBE_Loading!O$4:O$3072,,0,),"")</f>
        <v>7.9779263573165754E-3</v>
      </c>
      <c r="AP521" s="25">
        <f>IFERROR(_xlfn.XLOOKUP($C521,WQBE_Loading!$C$4:$C$3072,WQBE_Loading!P$4:P$3072,,0,),"")</f>
        <v>9.4546269847917749E-3</v>
      </c>
      <c r="AQ521" s="13">
        <f>IFERROR(_xlfn.XLOOKUP($C521,WQBE_Loading!$C$4:$C$3072,WQBE_Loading!Q$4:Q$3072,,0,),"")</f>
        <v>208671.4694612915</v>
      </c>
      <c r="AR521">
        <f>_xlfn.XLOOKUP(C521,UrbanHeat!$A$2:$A$1333,UrbanHeat!$B$2:$B$1333,,0,)</f>
        <v>16.166</v>
      </c>
      <c r="AS521" s="25">
        <f>_xlfn.XLOOKUP($C521,TNC_Loading!$A$2:$A$1332,TNC_Loading!B$2:B$1332,,0,)</f>
        <v>4.1150000000000002</v>
      </c>
      <c r="AT521" s="25">
        <f>_xlfn.XLOOKUP($C521,TNC_Loading!$A$2:$A$1332,TNC_Loading!C$2:C$1332,,0,)</f>
        <v>0.111</v>
      </c>
      <c r="AU521" s="25">
        <f>_xlfn.XLOOKUP($C521,TNC_Loading!$A$2:$A$1332,TNC_Loading!D$2:D$1332,,0,)</f>
        <v>13.455</v>
      </c>
      <c r="AV521" s="25">
        <f>_xlfn.XLOOKUP($C521,TNC_Loading!$A$2:$A$1332,TNC_Loading!E$2:E$1332,,0,)</f>
        <v>3.044</v>
      </c>
      <c r="AW521" s="25">
        <f>_xlfn.XLOOKUP($C521,TNC_Loading!$A$2:$A$1332,TNC_Loading!F$2:F$1332,,0,)</f>
        <v>75.747</v>
      </c>
      <c r="AX521">
        <f>_xlfn.XLOOKUP(C521,BIBI!$D$2:$D$1332,BIBI!$F$2:$F$1332,,0,)</f>
        <v>0</v>
      </c>
      <c r="AY521">
        <f>_xlfn.XLOOKUP(C521,FacilityCounts!$A$3:$A$1333,FacilityCounts!$B$3:$B$1333,,0,)</f>
        <v>0</v>
      </c>
      <c r="AZ521">
        <f>_xlfn.XLOOKUP(C521,FacilityCounts!$D$3:$D$1333,FacilityCounts!$E$3:$E$1333,,0,)</f>
        <v>0</v>
      </c>
      <c r="BA521">
        <f>_xlfn.XLOOKUP(C521,FacilityCounts!$G$3:$G$1333,FacilityCounts!$H$3:$H$1333,,0,)</f>
        <v>0</v>
      </c>
      <c r="BB521">
        <f>IFERROR(_xlfn.XLOOKUP(C521,'DA to P Sensitive Lakes'!$P$2:$P$44,'DA to P Sensitive Lakes'!$Q$2:$Q$44,,0,),0)</f>
        <v>0</v>
      </c>
      <c r="BC521" s="25">
        <f>_xlfn.XLOOKUP(C521,'Historic Runoff (mm)'!$A$2:$A$1332,'Historic Runoff (mm)'!$B$2:$B$1332,,0,)</f>
        <v>318.31599999999997</v>
      </c>
      <c r="BD521">
        <f>_xlfn.XLOOKUP(C521,DrainageComplaint!$A$2:$A$1332,DrainageComplaint!$B$2:$B$1332,,0,)</f>
        <v>1</v>
      </c>
      <c r="BE521">
        <f>_xlfn.XLOOKUP(C521,PAD_Area!$G$2:$G$1332,PAD_Area!$H$2:$H$1332,,0,)</f>
        <v>0</v>
      </c>
    </row>
    <row r="522" spans="1:57" x14ac:dyDescent="0.2">
      <c r="A522" s="2">
        <v>519</v>
      </c>
      <c r="B522" s="2">
        <v>520</v>
      </c>
      <c r="C522" s="20">
        <v>1100900</v>
      </c>
      <c r="D522" s="3" t="s">
        <v>519</v>
      </c>
      <c r="E522" s="3" t="s">
        <v>148</v>
      </c>
      <c r="F522" s="3">
        <v>707.11699999999996</v>
      </c>
      <c r="G522" s="3">
        <v>28299.999830299999</v>
      </c>
      <c r="H522" s="3">
        <v>30801899.8138</v>
      </c>
      <c r="I522" s="2">
        <v>6</v>
      </c>
      <c r="J522" s="2">
        <v>1</v>
      </c>
      <c r="K522" s="2">
        <v>0</v>
      </c>
      <c r="L522" s="2">
        <v>6</v>
      </c>
      <c r="M522" s="3">
        <v>9499.2802734375</v>
      </c>
      <c r="N522" s="2">
        <f>_xlfn.XLOOKUP(C522,Shellfish_Presence!$E$3:$E$1333,Shellfish_Presence!$G$3:$G$1333,,0,)</f>
        <v>0</v>
      </c>
      <c r="O522" s="3">
        <v>0</v>
      </c>
      <c r="P522" s="3">
        <v>0</v>
      </c>
      <c r="Q522" s="2">
        <v>4</v>
      </c>
      <c r="R522" s="3">
        <v>1</v>
      </c>
      <c r="S522" s="3">
        <v>0.29597800970077515</v>
      </c>
      <c r="T522" s="3">
        <v>13875.7998046875</v>
      </c>
      <c r="U522" s="3">
        <v>0</v>
      </c>
      <c r="V522" s="2">
        <v>16</v>
      </c>
      <c r="W522" s="3">
        <f t="shared" si="16"/>
        <v>1.1530866851073266E-3</v>
      </c>
      <c r="X522">
        <f t="shared" si="17"/>
        <v>0</v>
      </c>
      <c r="Y522">
        <f>IFERROR(INDEX('Parcel Year'!$N$3:$N$1175,MATCH(KC_SPS_SubbasinAttributes!C522,'Parcel Year'!$M$3:$M$1175,0)),0)</f>
        <v>0.57101899385452271</v>
      </c>
      <c r="Z522">
        <f>INDEX(Imperviousness!$B$2:$B$1332,MATCH(KC_SPS_SubbasinAttributes!C522,Imperviousness!$A$2:$A$1332,0))</f>
        <v>2.4E-2</v>
      </c>
      <c r="AA522">
        <f>INDEX('Flow Duration Index'!$B$2:$B$1332,MATCH(KC_SPS_SubbasinAttributes!C522,'Flow Duration Index'!$A$2:$A$1332,0))</f>
        <v>4.109</v>
      </c>
      <c r="AB522">
        <f>INDEX(Opportunity_Index!$G$2:$G$1333,MATCH(KC_SPS_SubbasinAttributes!C522,Opportunity_Index!$F$2:$F$1333,0))</f>
        <v>0</v>
      </c>
      <c r="AC522">
        <f>INDEX(Traffic!$B$2:$B$1332,MATCH(KC_SPS_SubbasinAttributes!C522,Traffic!$A$2:$A$1332,0))</f>
        <v>582.66300000000001</v>
      </c>
      <c r="AD522">
        <f>INDEX(EquityScore!$F$3:$F$1334,MATCH(KC_SPS_SubbasinAttributes!C522,EquityScore!$E$3:$E$1334,0))</f>
        <v>2.3333333299999999</v>
      </c>
      <c r="AE522">
        <f>IFERROR(INDEX(PavementCondition!$E$2:$E$669,MATCH(KC_SPS_SubbasinAttributes!C522,PavementCondition!$D$2:$D$669,0)),"N/A")</f>
        <v>16.5</v>
      </c>
      <c r="AF522">
        <f>INDEX(SpawnerMortality!$E$2:$E$1331,MATCH(KC_SPS_SubbasinAttributes!C522,SpawnerMortality!$D$2:$D$1331,0))</f>
        <v>0.214623957</v>
      </c>
      <c r="AG522" s="25">
        <f>IFERROR(_xlfn.XLOOKUP($C522,WQBE_Loading!$C$4:$C$3072,WQBE_Loading!G$4:G$3072,,0,),"")</f>
        <v>0.69032858430999955</v>
      </c>
      <c r="AH522" s="25">
        <f>IFERROR(_xlfn.XLOOKUP($C522,WQBE_Loading!$C$4:$C$3072,WQBE_Loading!H$4:H$3072,,0,),"")</f>
        <v>3.5230722476201652</v>
      </c>
      <c r="AI522" s="25">
        <f>IFERROR(_xlfn.XLOOKUP($C522,WQBE_Loading!$C$4:$C$3072,WQBE_Loading!I$4:I$3072,,0,),"")</f>
        <v>119.125151671963</v>
      </c>
      <c r="AJ522" s="25">
        <f>IFERROR(_xlfn.XLOOKUP($C522,WQBE_Loading!$C$4:$C$3072,WQBE_Loading!J$4:J$3072,,0,),"")</f>
        <v>9.322003266209439</v>
      </c>
      <c r="AK522" s="25">
        <f>IFERROR(_xlfn.XLOOKUP($C522,WQBE_Loading!$C$4:$C$3072,WQBE_Loading!K$4:K$3072,,0,),"")</f>
        <v>3360.7520807700503</v>
      </c>
      <c r="AL522" s="25">
        <f>IFERROR(_xlfn.XLOOKUP($C522,WQBE_Loading!$C$4:$C$3072,WQBE_Loading!L$4:L$3072,,0,),"")</f>
        <v>1.1800491487946149E-3</v>
      </c>
      <c r="AM522" s="25">
        <f>IFERROR(_xlfn.XLOOKUP($C522,WQBE_Loading!$C$4:$C$3072,WQBE_Loading!M$4:M$3072,,0,),"")</f>
        <v>7.7621687083283492E-5</v>
      </c>
      <c r="AN522" s="25">
        <f>IFERROR(_xlfn.XLOOKUP($C522,WQBE_Loading!$C$4:$C$3072,WQBE_Loading!N$4:N$3072,,0,),"")</f>
        <v>5.1462689217442549E-2</v>
      </c>
      <c r="AO522" s="25">
        <f>IFERROR(_xlfn.XLOOKUP($C522,WQBE_Loading!$C$4:$C$3072,WQBE_Loading!O$4:O$3072,,0,),"")</f>
        <v>0.17413826445390101</v>
      </c>
      <c r="AP522" s="25">
        <f>IFERROR(_xlfn.XLOOKUP($C522,WQBE_Loading!$C$4:$C$3072,WQBE_Loading!P$4:P$3072,,0,),"")</f>
        <v>0.215750338763262</v>
      </c>
      <c r="AQ522" s="13">
        <f>IFERROR(_xlfn.XLOOKUP($C522,WQBE_Loading!$C$4:$C$3072,WQBE_Loading!Q$4:Q$3072,,0,),"")</f>
        <v>3293824.8368433397</v>
      </c>
      <c r="AR522">
        <f>_xlfn.XLOOKUP(C522,UrbanHeat!$A$2:$A$1333,UrbanHeat!$B$2:$B$1333,,0,)</f>
        <v>15.766</v>
      </c>
      <c r="AS522" s="25">
        <f>_xlfn.XLOOKUP($C522,TNC_Loading!$A$2:$A$1332,TNC_Loading!B$2:B$1332,,0,)</f>
        <v>5.109</v>
      </c>
      <c r="AT522" s="25">
        <f>_xlfn.XLOOKUP($C522,TNC_Loading!$A$2:$A$1332,TNC_Loading!C$2:C$1332,,0,)</f>
        <v>0.21099999999999999</v>
      </c>
      <c r="AU522" s="25">
        <f>_xlfn.XLOOKUP($C522,TNC_Loading!$A$2:$A$1332,TNC_Loading!D$2:D$1332,,0,)</f>
        <v>15.206</v>
      </c>
      <c r="AV522" s="25">
        <f>_xlfn.XLOOKUP($C522,TNC_Loading!$A$2:$A$1332,TNC_Loading!E$2:E$1332,,0,)</f>
        <v>3.8730000000000002</v>
      </c>
      <c r="AW522" s="25">
        <f>_xlfn.XLOOKUP($C522,TNC_Loading!$A$2:$A$1332,TNC_Loading!F$2:F$1332,,0,)</f>
        <v>112.733</v>
      </c>
      <c r="AX522">
        <f>_xlfn.XLOOKUP(C522,BIBI!$D$2:$D$1332,BIBI!$F$2:$F$1332,,0,)</f>
        <v>0</v>
      </c>
      <c r="AY522">
        <f>_xlfn.XLOOKUP(C522,FacilityCounts!$A$3:$A$1333,FacilityCounts!$B$3:$B$1333,,0,)</f>
        <v>1</v>
      </c>
      <c r="AZ522">
        <f>_xlfn.XLOOKUP(C522,FacilityCounts!$D$3:$D$1333,FacilityCounts!$E$3:$E$1333,,0,)</f>
        <v>0</v>
      </c>
      <c r="BA522">
        <f>_xlfn.XLOOKUP(C522,FacilityCounts!$G$3:$G$1333,FacilityCounts!$H$3:$H$1333,,0,)</f>
        <v>0</v>
      </c>
      <c r="BB522">
        <f>IFERROR(_xlfn.XLOOKUP(C522,'DA to P Sensitive Lakes'!$P$2:$P$44,'DA to P Sensitive Lakes'!$Q$2:$Q$44,,0,),0)</f>
        <v>0</v>
      </c>
      <c r="BC522" s="25">
        <f>_xlfn.XLOOKUP(C522,'Historic Runoff (mm)'!$A$2:$A$1332,'Historic Runoff (mm)'!$B$2:$B$1332,,0,)</f>
        <v>332.80200000000002</v>
      </c>
      <c r="BD522">
        <f>_xlfn.XLOOKUP(C522,DrainageComplaint!$A$2:$A$1332,DrainageComplaint!$B$2:$B$1332,,0,)</f>
        <v>1</v>
      </c>
      <c r="BE522">
        <f>_xlfn.XLOOKUP(C522,PAD_Area!$G$2:$G$1332,PAD_Area!$H$2:$H$1332,,0,)</f>
        <v>0</v>
      </c>
    </row>
    <row r="523" spans="1:57" x14ac:dyDescent="0.2">
      <c r="A523" s="2">
        <v>520</v>
      </c>
      <c r="B523" s="2">
        <v>521</v>
      </c>
      <c r="C523" s="20">
        <v>1100910</v>
      </c>
      <c r="D523" s="3" t="s">
        <v>520</v>
      </c>
      <c r="E523" s="3" t="s">
        <v>148</v>
      </c>
      <c r="F523" s="3">
        <v>661.40899999999999</v>
      </c>
      <c r="G523" s="3">
        <v>33236.721583899998</v>
      </c>
      <c r="H523" s="3">
        <v>28810843.674199998</v>
      </c>
      <c r="I523" s="2">
        <v>4</v>
      </c>
      <c r="J523" s="2">
        <v>3</v>
      </c>
      <c r="K523" s="2">
        <v>1</v>
      </c>
      <c r="L523" s="2">
        <v>14</v>
      </c>
      <c r="M523" s="3">
        <v>6374.4501953125</v>
      </c>
      <c r="N523" s="2">
        <f>_xlfn.XLOOKUP(C523,Shellfish_Presence!$E$3:$E$1333,Shellfish_Presence!$G$3:$G$1333,,0,)</f>
        <v>0</v>
      </c>
      <c r="O523" s="3">
        <v>0</v>
      </c>
      <c r="P523" s="3">
        <v>0</v>
      </c>
      <c r="Q523" s="2">
        <v>3</v>
      </c>
      <c r="R523" s="3">
        <v>1</v>
      </c>
      <c r="S523" s="3">
        <v>0.39278599619865417</v>
      </c>
      <c r="T523" s="3">
        <v>5288.43994140625</v>
      </c>
      <c r="U523" s="3">
        <v>0</v>
      </c>
      <c r="V523" s="2">
        <v>13</v>
      </c>
      <c r="W523" s="3">
        <f t="shared" si="16"/>
        <v>2.4581918569624842E-3</v>
      </c>
      <c r="X523">
        <f t="shared" si="17"/>
        <v>0</v>
      </c>
      <c r="Y523">
        <f>IFERROR(INDEX('Parcel Year'!$N$3:$N$1175,MATCH(KC_SPS_SubbasinAttributes!C523,'Parcel Year'!$M$3:$M$1175,0)),0)</f>
        <v>0.50010401010513306</v>
      </c>
      <c r="Z523">
        <f>INDEX(Imperviousness!$B$2:$B$1332,MATCH(KC_SPS_SubbasinAttributes!C523,Imperviousness!$A$2:$A$1332,0))</f>
        <v>0.124</v>
      </c>
      <c r="AA523">
        <f>INDEX('Flow Duration Index'!$B$2:$B$1332,MATCH(KC_SPS_SubbasinAttributes!C523,'Flow Duration Index'!$A$2:$A$1332,0))</f>
        <v>5.6820000000000004</v>
      </c>
      <c r="AB523">
        <f>INDEX(Opportunity_Index!$G$2:$G$1333,MATCH(KC_SPS_SubbasinAttributes!C523,Opportunity_Index!$F$2:$F$1333,0))</f>
        <v>0</v>
      </c>
      <c r="AC523">
        <f>INDEX(Traffic!$B$2:$B$1332,MATCH(KC_SPS_SubbasinAttributes!C523,Traffic!$A$2:$A$1332,0))</f>
        <v>384.99700000000001</v>
      </c>
      <c r="AD523">
        <f>INDEX(EquityScore!$F$3:$F$1334,MATCH(KC_SPS_SubbasinAttributes!C523,EquityScore!$E$3:$E$1334,0))</f>
        <v>2.3333333299999999</v>
      </c>
      <c r="AE523">
        <f>IFERROR(INDEX(PavementCondition!$E$2:$E$669,MATCH(KC_SPS_SubbasinAttributes!C523,PavementCondition!$D$2:$D$669,0)),"N/A")</f>
        <v>91</v>
      </c>
      <c r="AF523">
        <f>INDEX(SpawnerMortality!$E$2:$E$1331,MATCH(KC_SPS_SubbasinAttributes!C523,SpawnerMortality!$D$2:$D$1331,0))</f>
        <v>0.24197811</v>
      </c>
      <c r="AG523" s="25">
        <f>IFERROR(_xlfn.XLOOKUP($C523,WQBE_Loading!$C$4:$C$3072,WQBE_Loading!G$4:G$3072,,0,),"")</f>
        <v>1.7533359088288649</v>
      </c>
      <c r="AH523" s="25">
        <f>IFERROR(_xlfn.XLOOKUP($C523,WQBE_Loading!$C$4:$C$3072,WQBE_Loading!H$4:H$3072,,0,),"")</f>
        <v>9.5898972501872297</v>
      </c>
      <c r="AI523" s="25">
        <f>IFERROR(_xlfn.XLOOKUP($C523,WQBE_Loading!$C$4:$C$3072,WQBE_Loading!I$4:I$3072,,0,),"")</f>
        <v>283.73614557034949</v>
      </c>
      <c r="AJ523" s="25">
        <f>IFERROR(_xlfn.XLOOKUP($C523,WQBE_Loading!$C$4:$C$3072,WQBE_Loading!J$4:J$3072,,0,),"")</f>
        <v>23.562438487392651</v>
      </c>
      <c r="AK523" s="25">
        <f>IFERROR(_xlfn.XLOOKUP($C523,WQBE_Loading!$C$4:$C$3072,WQBE_Loading!K$4:K$3072,,0,),"")</f>
        <v>8838.04865259504</v>
      </c>
      <c r="AL523" s="25">
        <f>IFERROR(_xlfn.XLOOKUP($C523,WQBE_Loading!$C$4:$C$3072,WQBE_Loading!L$4:L$3072,,0,),"")</f>
        <v>2.9576125264016398E-3</v>
      </c>
      <c r="AM523" s="25">
        <f>IFERROR(_xlfn.XLOOKUP($C523,WQBE_Loading!$C$4:$C$3072,WQBE_Loading!M$4:M$3072,,0,),"")</f>
        <v>2.4438010240466899E-4</v>
      </c>
      <c r="AN523" s="25">
        <f>IFERROR(_xlfn.XLOOKUP($C523,WQBE_Loading!$C$4:$C$3072,WQBE_Loading!N$4:N$3072,,0,),"")</f>
        <v>0.1174682659459845</v>
      </c>
      <c r="AO523" s="25">
        <f>IFERROR(_xlfn.XLOOKUP($C523,WQBE_Loading!$C$4:$C$3072,WQBE_Loading!O$4:O$3072,,0,),"")</f>
        <v>0.42864428284239198</v>
      </c>
      <c r="AP523" s="25">
        <f>IFERROR(_xlfn.XLOOKUP($C523,WQBE_Loading!$C$4:$C$3072,WQBE_Loading!P$4:P$3072,,0,),"")</f>
        <v>0.65487006204103704</v>
      </c>
      <c r="AQ523" s="13">
        <f>IFERROR(_xlfn.XLOOKUP($C523,WQBE_Loading!$C$4:$C$3072,WQBE_Loading!Q$4:Q$3072,,0,),"")</f>
        <v>7882036.3534657247</v>
      </c>
      <c r="AR523">
        <f>_xlfn.XLOOKUP(C523,UrbanHeat!$A$2:$A$1333,UrbanHeat!$B$2:$B$1333,,0,)</f>
        <v>16.216000000000001</v>
      </c>
      <c r="AS523" s="25">
        <f>_xlfn.XLOOKUP($C523,TNC_Loading!$A$2:$A$1332,TNC_Loading!B$2:B$1332,,0,)</f>
        <v>9.6750000000000007</v>
      </c>
      <c r="AT523" s="25">
        <f>_xlfn.XLOOKUP($C523,TNC_Loading!$A$2:$A$1332,TNC_Loading!C$2:C$1332,,0,)</f>
        <v>0.92400000000000004</v>
      </c>
      <c r="AU523" s="25">
        <f>_xlfn.XLOOKUP($C523,TNC_Loading!$A$2:$A$1332,TNC_Loading!D$2:D$1332,,0,)</f>
        <v>28.372</v>
      </c>
      <c r="AV523" s="25">
        <f>_xlfn.XLOOKUP($C523,TNC_Loading!$A$2:$A$1332,TNC_Loading!E$2:E$1332,,0,)</f>
        <v>9.8089999999999993</v>
      </c>
      <c r="AW523" s="25">
        <f>_xlfn.XLOOKUP($C523,TNC_Loading!$A$2:$A$1332,TNC_Loading!F$2:F$1332,,0,)</f>
        <v>245.68799999999999</v>
      </c>
      <c r="AX523">
        <f>_xlfn.XLOOKUP(C523,BIBI!$D$2:$D$1332,BIBI!$F$2:$F$1332,,0,)</f>
        <v>0</v>
      </c>
      <c r="AY523">
        <f>_xlfn.XLOOKUP(C523,FacilityCounts!$A$3:$A$1333,FacilityCounts!$B$3:$B$1333,,0,)</f>
        <v>0</v>
      </c>
      <c r="AZ523">
        <f>_xlfn.XLOOKUP(C523,FacilityCounts!$D$3:$D$1333,FacilityCounts!$E$3:$E$1333,,0,)</f>
        <v>0</v>
      </c>
      <c r="BA523">
        <f>_xlfn.XLOOKUP(C523,FacilityCounts!$G$3:$G$1333,FacilityCounts!$H$3:$H$1333,,0,)</f>
        <v>0</v>
      </c>
      <c r="BB523">
        <f>IFERROR(_xlfn.XLOOKUP(C523,'DA to P Sensitive Lakes'!$P$2:$P$44,'DA to P Sensitive Lakes'!$Q$2:$Q$44,,0,),0)</f>
        <v>0</v>
      </c>
      <c r="BC523" s="25">
        <f>_xlfn.XLOOKUP(C523,'Historic Runoff (mm)'!$A$2:$A$1332,'Historic Runoff (mm)'!$B$2:$B$1332,,0,)</f>
        <v>557.56200000000001</v>
      </c>
      <c r="BD523">
        <f>_xlfn.XLOOKUP(C523,DrainageComplaint!$A$2:$A$1332,DrainageComplaint!$B$2:$B$1332,,0,)</f>
        <v>0</v>
      </c>
      <c r="BE523">
        <f>_xlfn.XLOOKUP(C523,PAD_Area!$G$2:$G$1332,PAD_Area!$H$2:$H$1332,,0,)</f>
        <v>0</v>
      </c>
    </row>
    <row r="524" spans="1:57" x14ac:dyDescent="0.2">
      <c r="A524" s="2">
        <v>521</v>
      </c>
      <c r="B524" s="2">
        <v>522</v>
      </c>
      <c r="C524" s="20">
        <v>1100920</v>
      </c>
      <c r="D524" s="3" t="s">
        <v>521</v>
      </c>
      <c r="E524" s="3" t="s">
        <v>148</v>
      </c>
      <c r="F524" s="3">
        <v>382.3</v>
      </c>
      <c r="G524" s="3">
        <v>25200.000780999999</v>
      </c>
      <c r="H524" s="3">
        <v>16652899.6481</v>
      </c>
      <c r="I524" s="2">
        <v>4</v>
      </c>
      <c r="J524" s="2">
        <v>1</v>
      </c>
      <c r="K524" s="2">
        <v>0</v>
      </c>
      <c r="L524" s="2">
        <v>5</v>
      </c>
      <c r="M524" s="3">
        <v>8720.419921875</v>
      </c>
      <c r="N524" s="2">
        <f>_xlfn.XLOOKUP(C524,Shellfish_Presence!$E$3:$E$1333,Shellfish_Presence!$G$3:$G$1333,,0,)</f>
        <v>0</v>
      </c>
      <c r="O524" s="3">
        <v>0</v>
      </c>
      <c r="P524" s="3">
        <v>0</v>
      </c>
      <c r="Q524" s="2">
        <v>1</v>
      </c>
      <c r="R524" s="3">
        <v>0.99999701976776123</v>
      </c>
      <c r="S524" s="3">
        <v>5.4202498868107796E-3</v>
      </c>
      <c r="T524" s="3">
        <v>7144.22998046875</v>
      </c>
      <c r="U524" s="3">
        <v>0</v>
      </c>
      <c r="V524" s="2">
        <v>1</v>
      </c>
      <c r="W524" s="3">
        <f t="shared" si="16"/>
        <v>1.3997309755338916E-4</v>
      </c>
      <c r="X524">
        <f t="shared" si="17"/>
        <v>0</v>
      </c>
      <c r="Y524">
        <f>IFERROR(INDEX('Parcel Year'!$N$3:$N$1175,MATCH(KC_SPS_SubbasinAttributes!C524,'Parcel Year'!$M$3:$M$1175,0)),0)</f>
        <v>0.53069102764129639</v>
      </c>
      <c r="Z524">
        <f>INDEX(Imperviousness!$B$2:$B$1332,MATCH(KC_SPS_SubbasinAttributes!C524,Imperviousness!$A$2:$A$1332,0))</f>
        <v>7.5999999999999998E-2</v>
      </c>
      <c r="AA524">
        <f>INDEX('Flow Duration Index'!$B$2:$B$1332,MATCH(KC_SPS_SubbasinAttributes!C524,'Flow Duration Index'!$A$2:$A$1332,0))</f>
        <v>4.5190000000000001</v>
      </c>
      <c r="AB524">
        <f>INDEX(Opportunity_Index!$G$2:$G$1333,MATCH(KC_SPS_SubbasinAttributes!C524,Opportunity_Index!$F$2:$F$1333,0))</f>
        <v>0.25814999999999999</v>
      </c>
      <c r="AC524">
        <f>INDEX(Traffic!$B$2:$B$1332,MATCH(KC_SPS_SubbasinAttributes!C524,Traffic!$A$2:$A$1332,0))</f>
        <v>120.988</v>
      </c>
      <c r="AD524">
        <f>INDEX(EquityScore!$F$3:$F$1334,MATCH(KC_SPS_SubbasinAttributes!C524,EquityScore!$E$3:$E$1334,0))</f>
        <v>2.1666666650000002</v>
      </c>
      <c r="AE524">
        <f>IFERROR(INDEX(PavementCondition!$E$2:$E$669,MATCH(KC_SPS_SubbasinAttributes!C524,PavementCondition!$D$2:$D$669,0)),"N/A")</f>
        <v>84</v>
      </c>
      <c r="AF524">
        <f>INDEX(SpawnerMortality!$E$2:$E$1331,MATCH(KC_SPS_SubbasinAttributes!C524,SpawnerMortality!$D$2:$D$1331,0))</f>
        <v>0.24197811</v>
      </c>
      <c r="AG524" s="25">
        <f>IFERROR(_xlfn.XLOOKUP($C524,WQBE_Loading!$C$4:$C$3072,WQBE_Loading!G$4:G$3072,,0,),"")</f>
        <v>0.269019708308885</v>
      </c>
      <c r="AH524" s="25">
        <f>IFERROR(_xlfn.XLOOKUP($C524,WQBE_Loading!$C$4:$C$3072,WQBE_Loading!H$4:H$3072,,0,),"")</f>
        <v>1.340721858516885</v>
      </c>
      <c r="AI524" s="25">
        <f>IFERROR(_xlfn.XLOOKUP($C524,WQBE_Loading!$C$4:$C$3072,WQBE_Loading!I$4:I$3072,,0,),"")</f>
        <v>79.854766921288387</v>
      </c>
      <c r="AJ524" s="25">
        <f>IFERROR(_xlfn.XLOOKUP($C524,WQBE_Loading!$C$4:$C$3072,WQBE_Loading!J$4:J$3072,,0,),"")</f>
        <v>5.95906043997475</v>
      </c>
      <c r="AK524" s="25">
        <f>IFERROR(_xlfn.XLOOKUP($C524,WQBE_Loading!$C$4:$C$3072,WQBE_Loading!K$4:K$3072,,0,),"")</f>
        <v>1614.2221534103051</v>
      </c>
      <c r="AL524" s="25">
        <f>IFERROR(_xlfn.XLOOKUP($C524,WQBE_Loading!$C$4:$C$3072,WQBE_Loading!L$4:L$3072,,0,),"")</f>
        <v>4.94275002830653E-4</v>
      </c>
      <c r="AM524" s="25">
        <f>IFERROR(_xlfn.XLOOKUP($C524,WQBE_Loading!$C$4:$C$3072,WQBE_Loading!M$4:M$3072,,0,),"")</f>
        <v>2.6263693723037852E-5</v>
      </c>
      <c r="AN524" s="25">
        <f>IFERROR(_xlfn.XLOOKUP($C524,WQBE_Loading!$C$4:$C$3072,WQBE_Loading!N$4:N$3072,,0,),"")</f>
        <v>3.4131025707249796E-2</v>
      </c>
      <c r="AO524" s="25">
        <f>IFERROR(_xlfn.XLOOKUP($C524,WQBE_Loading!$C$4:$C$3072,WQBE_Loading!O$4:O$3072,,0,),"")</f>
        <v>8.2006390380098548E-2</v>
      </c>
      <c r="AP524" s="25">
        <f>IFERROR(_xlfn.XLOOKUP($C524,WQBE_Loading!$C$4:$C$3072,WQBE_Loading!P$4:P$3072,,0,),"")</f>
        <v>9.1757314273473944E-2</v>
      </c>
      <c r="AQ524" s="13">
        <f>IFERROR(_xlfn.XLOOKUP($C524,WQBE_Loading!$C$4:$C$3072,WQBE_Loading!Q$4:Q$3072,,0,),"")</f>
        <v>2216288.8512676647</v>
      </c>
      <c r="AR524">
        <f>_xlfn.XLOOKUP(C524,UrbanHeat!$A$2:$A$1333,UrbanHeat!$B$2:$B$1333,,0,)</f>
        <v>16.617000000000001</v>
      </c>
      <c r="AS524" s="25">
        <f>_xlfn.XLOOKUP($C524,TNC_Loading!$A$2:$A$1332,TNC_Loading!B$2:B$1332,,0,)</f>
        <v>5.4809999999999999</v>
      </c>
      <c r="AT524" s="25">
        <f>_xlfn.XLOOKUP($C524,TNC_Loading!$A$2:$A$1332,TNC_Loading!C$2:C$1332,,0,)</f>
        <v>0.40500000000000003</v>
      </c>
      <c r="AU524" s="25">
        <f>_xlfn.XLOOKUP($C524,TNC_Loading!$A$2:$A$1332,TNC_Loading!D$2:D$1332,,0,)</f>
        <v>17.641999999999999</v>
      </c>
      <c r="AV524" s="25">
        <f>_xlfn.XLOOKUP($C524,TNC_Loading!$A$2:$A$1332,TNC_Loading!E$2:E$1332,,0,)</f>
        <v>4.415</v>
      </c>
      <c r="AW524" s="25">
        <f>_xlfn.XLOOKUP($C524,TNC_Loading!$A$2:$A$1332,TNC_Loading!F$2:F$1332,,0,)</f>
        <v>133.79499999999999</v>
      </c>
      <c r="AX524">
        <f>_xlfn.XLOOKUP(C524,BIBI!$D$2:$D$1332,BIBI!$F$2:$F$1332,,0,)</f>
        <v>0</v>
      </c>
      <c r="AY524">
        <f>_xlfn.XLOOKUP(C524,FacilityCounts!$A$3:$A$1333,FacilityCounts!$B$3:$B$1333,,0,)</f>
        <v>0</v>
      </c>
      <c r="AZ524">
        <f>_xlfn.XLOOKUP(C524,FacilityCounts!$D$3:$D$1333,FacilityCounts!$E$3:$E$1333,,0,)</f>
        <v>0</v>
      </c>
      <c r="BA524">
        <f>_xlfn.XLOOKUP(C524,FacilityCounts!$G$3:$G$1333,FacilityCounts!$H$3:$H$1333,,0,)</f>
        <v>0</v>
      </c>
      <c r="BB524">
        <f>IFERROR(_xlfn.XLOOKUP(C524,'DA to P Sensitive Lakes'!$P$2:$P$44,'DA to P Sensitive Lakes'!$Q$2:$Q$44,,0,),0)</f>
        <v>0</v>
      </c>
      <c r="BC524" s="25">
        <f>_xlfn.XLOOKUP(C524,'Historic Runoff (mm)'!$A$2:$A$1332,'Historic Runoff (mm)'!$B$2:$B$1332,,0,)</f>
        <v>461.70400000000001</v>
      </c>
      <c r="BD524">
        <f>_xlfn.XLOOKUP(C524,DrainageComplaint!$A$2:$A$1332,DrainageComplaint!$B$2:$B$1332,,0,)</f>
        <v>1</v>
      </c>
      <c r="BE524">
        <f>_xlfn.XLOOKUP(C524,PAD_Area!$G$2:$G$1332,PAD_Area!$H$2:$H$1332,,0,)</f>
        <v>0</v>
      </c>
    </row>
    <row r="525" spans="1:57" x14ac:dyDescent="0.2">
      <c r="A525" s="2">
        <v>522</v>
      </c>
      <c r="B525" s="2">
        <v>523</v>
      </c>
      <c r="C525" s="20">
        <v>1100930</v>
      </c>
      <c r="D525" s="3" t="s">
        <v>522</v>
      </c>
      <c r="E525" s="3" t="s">
        <v>148</v>
      </c>
      <c r="F525" s="3">
        <v>696.17399999999998</v>
      </c>
      <c r="G525" s="3">
        <v>41819.9996933</v>
      </c>
      <c r="H525" s="3">
        <v>30325200.5887</v>
      </c>
      <c r="I525" s="2">
        <v>3</v>
      </c>
      <c r="J525" s="2">
        <v>2</v>
      </c>
      <c r="K525" s="2">
        <v>0</v>
      </c>
      <c r="L525" s="2">
        <v>11</v>
      </c>
      <c r="M525" s="3">
        <v>8045.89990234375</v>
      </c>
      <c r="N525" s="2">
        <f>_xlfn.XLOOKUP(C525,Shellfish_Presence!$E$3:$E$1333,Shellfish_Presence!$G$3:$G$1333,,0,)</f>
        <v>0</v>
      </c>
      <c r="O525" s="3">
        <v>0</v>
      </c>
      <c r="P525" s="3">
        <v>0</v>
      </c>
      <c r="Q525" s="2">
        <v>1</v>
      </c>
      <c r="R525" s="3">
        <v>1</v>
      </c>
      <c r="S525" s="3">
        <v>2.1283900365233421E-2</v>
      </c>
      <c r="T525" s="3">
        <v>10458.900390625</v>
      </c>
      <c r="U525" s="3">
        <v>2183.2900390625</v>
      </c>
      <c r="V525" s="2">
        <v>10</v>
      </c>
      <c r="W525" s="3">
        <f t="shared" si="16"/>
        <v>9.5612345720049667E-4</v>
      </c>
      <c r="X525">
        <f t="shared" si="17"/>
        <v>0.20874948202198448</v>
      </c>
      <c r="Y525">
        <f>IFERROR(INDEX('Parcel Year'!$N$3:$N$1175,MATCH(KC_SPS_SubbasinAttributes!C525,'Parcel Year'!$M$3:$M$1175,0)),0)</f>
        <v>0.48394098877906799</v>
      </c>
      <c r="Z525">
        <f>INDEX(Imperviousness!$B$2:$B$1332,MATCH(KC_SPS_SubbasinAttributes!C525,Imperviousness!$A$2:$A$1332,0))</f>
        <v>4.8000000000000001E-2</v>
      </c>
      <c r="AA525">
        <f>INDEX('Flow Duration Index'!$B$2:$B$1332,MATCH(KC_SPS_SubbasinAttributes!C525,'Flow Duration Index'!$A$2:$A$1332,0))</f>
        <v>3.698</v>
      </c>
      <c r="AB525">
        <f>INDEX(Opportunity_Index!$G$2:$G$1333,MATCH(KC_SPS_SubbasinAttributes!C525,Opportunity_Index!$F$2:$F$1333,0))</f>
        <v>0.25814999999999999</v>
      </c>
      <c r="AC525">
        <f>INDEX(Traffic!$B$2:$B$1332,MATCH(KC_SPS_SubbasinAttributes!C525,Traffic!$A$2:$A$1332,0))</f>
        <v>902.82</v>
      </c>
      <c r="AD525">
        <f>INDEX(EquityScore!$F$3:$F$1334,MATCH(KC_SPS_SubbasinAttributes!C525,EquityScore!$E$3:$E$1334,0))</f>
        <v>2</v>
      </c>
      <c r="AE525">
        <f>IFERROR(INDEX(PavementCondition!$E$2:$E$669,MATCH(KC_SPS_SubbasinAttributes!C525,PavementCondition!$D$2:$D$669,0)),"N/A")</f>
        <v>7</v>
      </c>
      <c r="AF525">
        <f>INDEX(SpawnerMortality!$E$2:$E$1331,MATCH(KC_SPS_SubbasinAttributes!C525,SpawnerMortality!$D$2:$D$1331,0))</f>
        <v>0.18726980400000001</v>
      </c>
      <c r="AG525" s="25">
        <f>IFERROR(_xlfn.XLOOKUP($C525,WQBE_Loading!$C$4:$C$3072,WQBE_Loading!G$4:G$3072,,0,),"")</f>
        <v>0.71568722289058151</v>
      </c>
      <c r="AH525" s="25">
        <f>IFERROR(_xlfn.XLOOKUP($C525,WQBE_Loading!$C$4:$C$3072,WQBE_Loading!H$4:H$3072,,0,),"")</f>
        <v>3.6946237496730099</v>
      </c>
      <c r="AI525" s="25">
        <f>IFERROR(_xlfn.XLOOKUP($C525,WQBE_Loading!$C$4:$C$3072,WQBE_Loading!I$4:I$3072,,0,),"")</f>
        <v>108.4672580342645</v>
      </c>
      <c r="AJ525" s="25">
        <f>IFERROR(_xlfn.XLOOKUP($C525,WQBE_Loading!$C$4:$C$3072,WQBE_Loading!J$4:J$3072,,0,),"")</f>
        <v>8.7288190065290401</v>
      </c>
      <c r="AK525" s="25">
        <f>IFERROR(_xlfn.XLOOKUP($C525,WQBE_Loading!$C$4:$C$3072,WQBE_Loading!K$4:K$3072,,0,),"")</f>
        <v>3277.0611316005952</v>
      </c>
      <c r="AL525" s="25">
        <f>IFERROR(_xlfn.XLOOKUP($C525,WQBE_Loading!$C$4:$C$3072,WQBE_Loading!L$4:L$3072,,0,),"")</f>
        <v>1.19796410999775E-3</v>
      </c>
      <c r="AM525" s="25">
        <f>IFERROR(_xlfn.XLOOKUP($C525,WQBE_Loading!$C$4:$C$3072,WQBE_Loading!M$4:M$3072,,0,),"")</f>
        <v>9.6255390580258002E-5</v>
      </c>
      <c r="AN525" s="25">
        <f>IFERROR(_xlfn.XLOOKUP($C525,WQBE_Loading!$C$4:$C$3072,WQBE_Loading!N$4:N$3072,,0,),"")</f>
        <v>4.4395206015018951E-2</v>
      </c>
      <c r="AO525" s="25">
        <f>IFERROR(_xlfn.XLOOKUP($C525,WQBE_Loading!$C$4:$C$3072,WQBE_Loading!O$4:O$3072,,0,),"")</f>
        <v>0.17084075344472299</v>
      </c>
      <c r="AP525" s="25">
        <f>IFERROR(_xlfn.XLOOKUP($C525,WQBE_Loading!$C$4:$C$3072,WQBE_Loading!P$4:P$3072,,0,),"")</f>
        <v>0.23421696221254551</v>
      </c>
      <c r="AQ525" s="13">
        <f>IFERROR(_xlfn.XLOOKUP($C525,WQBE_Loading!$C$4:$C$3072,WQBE_Loading!Q$4:Q$3072,,0,),"")</f>
        <v>2987303.2140763151</v>
      </c>
      <c r="AR525">
        <f>_xlfn.XLOOKUP(C525,UrbanHeat!$A$2:$A$1333,UrbanHeat!$B$2:$B$1333,,0,)</f>
        <v>16.242000000000001</v>
      </c>
      <c r="AS525" s="25">
        <f>_xlfn.XLOOKUP($C525,TNC_Loading!$A$2:$A$1332,TNC_Loading!B$2:B$1332,,0,)</f>
        <v>4.4690000000000003</v>
      </c>
      <c r="AT525" s="25">
        <f>_xlfn.XLOOKUP($C525,TNC_Loading!$A$2:$A$1332,TNC_Loading!C$2:C$1332,,0,)</f>
        <v>0.189</v>
      </c>
      <c r="AU525" s="25">
        <f>_xlfn.XLOOKUP($C525,TNC_Loading!$A$2:$A$1332,TNC_Loading!D$2:D$1332,,0,)</f>
        <v>14.257</v>
      </c>
      <c r="AV525" s="25">
        <f>_xlfn.XLOOKUP($C525,TNC_Loading!$A$2:$A$1332,TNC_Loading!E$2:E$1332,,0,)</f>
        <v>3.3090000000000002</v>
      </c>
      <c r="AW525" s="25">
        <f>_xlfn.XLOOKUP($C525,TNC_Loading!$A$2:$A$1332,TNC_Loading!F$2:F$1332,,0,)</f>
        <v>97.765000000000001</v>
      </c>
      <c r="AX525">
        <f>_xlfn.XLOOKUP(C525,BIBI!$D$2:$D$1332,BIBI!$F$2:$F$1332,,0,)</f>
        <v>0</v>
      </c>
      <c r="AY525">
        <f>_xlfn.XLOOKUP(C525,FacilityCounts!$A$3:$A$1333,FacilityCounts!$B$3:$B$1333,,0,)</f>
        <v>0</v>
      </c>
      <c r="AZ525">
        <f>_xlfn.XLOOKUP(C525,FacilityCounts!$D$3:$D$1333,FacilityCounts!$E$3:$E$1333,,0,)</f>
        <v>0</v>
      </c>
      <c r="BA525">
        <f>_xlfn.XLOOKUP(C525,FacilityCounts!$G$3:$G$1333,FacilityCounts!$H$3:$H$1333,,0,)</f>
        <v>0</v>
      </c>
      <c r="BB525">
        <f>IFERROR(_xlfn.XLOOKUP(C525,'DA to P Sensitive Lakes'!$P$2:$P$44,'DA to P Sensitive Lakes'!$Q$2:$Q$44,,0,),0)</f>
        <v>0</v>
      </c>
      <c r="BC525" s="25">
        <f>_xlfn.XLOOKUP(C525,'Historic Runoff (mm)'!$A$2:$A$1332,'Historic Runoff (mm)'!$B$2:$B$1332,,0,)</f>
        <v>370.584</v>
      </c>
      <c r="BD525">
        <f>_xlfn.XLOOKUP(C525,DrainageComplaint!$A$2:$A$1332,DrainageComplaint!$B$2:$B$1332,,0,)</f>
        <v>3</v>
      </c>
      <c r="BE525">
        <f>_xlfn.XLOOKUP(C525,PAD_Area!$G$2:$G$1332,PAD_Area!$H$2:$H$1332,,0,)</f>
        <v>0</v>
      </c>
    </row>
    <row r="526" spans="1:57" x14ac:dyDescent="0.2">
      <c r="A526" s="2">
        <v>523</v>
      </c>
      <c r="B526" s="2">
        <v>524</v>
      </c>
      <c r="C526" s="20">
        <v>1100940</v>
      </c>
      <c r="D526" s="3" t="s">
        <v>523</v>
      </c>
      <c r="E526" s="3" t="s">
        <v>148</v>
      </c>
      <c r="F526" s="3">
        <v>227.43700000000001</v>
      </c>
      <c r="G526" s="3">
        <v>21419.998498600002</v>
      </c>
      <c r="H526" s="3">
        <v>9907099.9909400009</v>
      </c>
      <c r="I526" s="2">
        <v>4</v>
      </c>
      <c r="J526" s="2">
        <v>1</v>
      </c>
      <c r="K526" s="2">
        <v>0</v>
      </c>
      <c r="L526" s="2">
        <v>2</v>
      </c>
      <c r="M526" s="3">
        <v>12171.099609375</v>
      </c>
      <c r="N526" s="2">
        <f>_xlfn.XLOOKUP(C526,Shellfish_Presence!$E$3:$E$1333,Shellfish_Presence!$G$3:$G$1333,,0,)</f>
        <v>0</v>
      </c>
      <c r="O526" s="3">
        <v>0</v>
      </c>
      <c r="P526" s="3">
        <v>0</v>
      </c>
      <c r="Q526" s="2">
        <v>2</v>
      </c>
      <c r="R526" s="3">
        <v>1</v>
      </c>
      <c r="S526" s="3">
        <v>0</v>
      </c>
      <c r="T526" s="3">
        <v>5378.25</v>
      </c>
      <c r="U526" s="3">
        <v>0</v>
      </c>
      <c r="V526" s="2">
        <v>0</v>
      </c>
      <c r="W526" s="3">
        <f t="shared" si="16"/>
        <v>0</v>
      </c>
      <c r="X526">
        <f t="shared" si="17"/>
        <v>0</v>
      </c>
      <c r="Y526">
        <f>IFERROR(INDEX('Parcel Year'!$N$3:$N$1175,MATCH(KC_SPS_SubbasinAttributes!C526,'Parcel Year'!$M$3:$M$1175,0)),0)</f>
        <v>0.47449201345443726</v>
      </c>
      <c r="Z526">
        <f>INDEX(Imperviousness!$B$2:$B$1332,MATCH(KC_SPS_SubbasinAttributes!C526,Imperviousness!$A$2:$A$1332,0))</f>
        <v>1.2E-2</v>
      </c>
      <c r="AA526">
        <f>INDEX('Flow Duration Index'!$B$2:$B$1332,MATCH(KC_SPS_SubbasinAttributes!C526,'Flow Duration Index'!$A$2:$A$1332,0))</f>
        <v>2.746</v>
      </c>
      <c r="AB526">
        <f>INDEX(Opportunity_Index!$G$2:$G$1333,MATCH(KC_SPS_SubbasinAttributes!C526,Opportunity_Index!$F$2:$F$1333,0))</f>
        <v>0</v>
      </c>
      <c r="AC526">
        <f>INDEX(Traffic!$B$2:$B$1332,MATCH(KC_SPS_SubbasinAttributes!C526,Traffic!$A$2:$A$1332,0))</f>
        <v>418.25599999999997</v>
      </c>
      <c r="AD526">
        <f>INDEX(EquityScore!$F$3:$F$1334,MATCH(KC_SPS_SubbasinAttributes!C526,EquityScore!$E$3:$E$1334,0))</f>
        <v>2.1666666650000002</v>
      </c>
      <c r="AE526">
        <f>IFERROR(INDEX(PavementCondition!$E$2:$E$669,MATCH(KC_SPS_SubbasinAttributes!C526,PavementCondition!$D$2:$D$669,0)),"N/A")</f>
        <v>91</v>
      </c>
      <c r="AF526">
        <f>INDEX(SpawnerMortality!$E$2:$E$1331,MATCH(KC_SPS_SubbasinAttributes!C526,SpawnerMortality!$D$2:$D$1331,0))</f>
        <v>0.24197811</v>
      </c>
      <c r="AG526" s="25">
        <f>IFERROR(_xlfn.XLOOKUP($C526,WQBE_Loading!$C$4:$C$3072,WQBE_Loading!G$4:G$3072,,0,),"")</f>
        <v>0.14887768988129602</v>
      </c>
      <c r="AH526" s="25">
        <f>IFERROR(_xlfn.XLOOKUP($C526,WQBE_Loading!$C$4:$C$3072,WQBE_Loading!H$4:H$3072,,0,),"")</f>
        <v>0.73804277505903304</v>
      </c>
      <c r="AI526" s="25">
        <f>IFERROR(_xlfn.XLOOKUP($C526,WQBE_Loading!$C$4:$C$3072,WQBE_Loading!I$4:I$3072,,0,),"")</f>
        <v>22.173749329123801</v>
      </c>
      <c r="AJ526" s="25">
        <f>IFERROR(_xlfn.XLOOKUP($C526,WQBE_Loading!$C$4:$C$3072,WQBE_Loading!J$4:J$3072,,0,),"")</f>
        <v>1.78989263384793</v>
      </c>
      <c r="AK526" s="25">
        <f>IFERROR(_xlfn.XLOOKUP($C526,WQBE_Loading!$C$4:$C$3072,WQBE_Loading!K$4:K$3072,,0,),"")</f>
        <v>1525.4659151897599</v>
      </c>
      <c r="AL526" s="25">
        <f>IFERROR(_xlfn.XLOOKUP($C526,WQBE_Loading!$C$4:$C$3072,WQBE_Loading!L$4:L$3072,,0,),"")</f>
        <v>4.8985934740741104E-4</v>
      </c>
      <c r="AM526" s="25">
        <f>IFERROR(_xlfn.XLOOKUP($C526,WQBE_Loading!$C$4:$C$3072,WQBE_Loading!M$4:M$3072,,0,),"")</f>
        <v>1.829304589097315E-5</v>
      </c>
      <c r="AN526" s="25">
        <f>IFERROR(_xlfn.XLOOKUP($C526,WQBE_Loading!$C$4:$C$3072,WQBE_Loading!N$4:N$3072,,0,),"")</f>
        <v>1.638117957480565E-2</v>
      </c>
      <c r="AO526" s="25">
        <f>IFERROR(_xlfn.XLOOKUP($C526,WQBE_Loading!$C$4:$C$3072,WQBE_Loading!O$4:O$3072,,0,),"")</f>
        <v>7.8520155941053604E-2</v>
      </c>
      <c r="AP526" s="25">
        <f>IFERROR(_xlfn.XLOOKUP($C526,WQBE_Loading!$C$4:$C$3072,WQBE_Loading!P$4:P$3072,,0,),"")</f>
        <v>4.7437784144061051E-2</v>
      </c>
      <c r="AQ526" s="13">
        <f>IFERROR(_xlfn.XLOOKUP($C526,WQBE_Loading!$C$4:$C$3072,WQBE_Loading!Q$4:Q$3072,,0,),"")</f>
        <v>1056393.63629451</v>
      </c>
      <c r="AR526">
        <f>_xlfn.XLOOKUP(C526,UrbanHeat!$A$2:$A$1333,UrbanHeat!$B$2:$B$1333,,0,)</f>
        <v>16.09</v>
      </c>
      <c r="AS526" s="25">
        <f>_xlfn.XLOOKUP($C526,TNC_Loading!$A$2:$A$1332,TNC_Loading!B$2:B$1332,,0,)</f>
        <v>3.355</v>
      </c>
      <c r="AT526" s="25">
        <f>_xlfn.XLOOKUP($C526,TNC_Loading!$A$2:$A$1332,TNC_Loading!C$2:C$1332,,0,)</f>
        <v>8.4000000000000005E-2</v>
      </c>
      <c r="AU526" s="25">
        <f>_xlfn.XLOOKUP($C526,TNC_Loading!$A$2:$A$1332,TNC_Loading!D$2:D$1332,,0,)</f>
        <v>9.9570000000000007</v>
      </c>
      <c r="AV526" s="25">
        <f>_xlfn.XLOOKUP($C526,TNC_Loading!$A$2:$A$1332,TNC_Loading!E$2:E$1332,,0,)</f>
        <v>2.3730000000000002</v>
      </c>
      <c r="AW526" s="25">
        <f>_xlfn.XLOOKUP($C526,TNC_Loading!$A$2:$A$1332,TNC_Loading!F$2:F$1332,,0,)</f>
        <v>62.881999999999998</v>
      </c>
      <c r="AX526">
        <f>_xlfn.XLOOKUP(C526,BIBI!$D$2:$D$1332,BIBI!$F$2:$F$1332,,0,)</f>
        <v>0</v>
      </c>
      <c r="AY526">
        <f>_xlfn.XLOOKUP(C526,FacilityCounts!$A$3:$A$1333,FacilityCounts!$B$3:$B$1333,,0,)</f>
        <v>0</v>
      </c>
      <c r="AZ526">
        <f>_xlfn.XLOOKUP(C526,FacilityCounts!$D$3:$D$1333,FacilityCounts!$E$3:$E$1333,,0,)</f>
        <v>0</v>
      </c>
      <c r="BA526">
        <f>_xlfn.XLOOKUP(C526,FacilityCounts!$G$3:$G$1333,FacilityCounts!$H$3:$H$1333,,0,)</f>
        <v>0</v>
      </c>
      <c r="BB526">
        <f>IFERROR(_xlfn.XLOOKUP(C526,'DA to P Sensitive Lakes'!$P$2:$P$44,'DA to P Sensitive Lakes'!$Q$2:$Q$44,,0,),0)</f>
        <v>0</v>
      </c>
      <c r="BC526" s="25">
        <f>_xlfn.XLOOKUP(C526,'Historic Runoff (mm)'!$A$2:$A$1332,'Historic Runoff (mm)'!$B$2:$B$1332,,0,)</f>
        <v>330.92200000000003</v>
      </c>
      <c r="BD526">
        <f>_xlfn.XLOOKUP(C526,DrainageComplaint!$A$2:$A$1332,DrainageComplaint!$B$2:$B$1332,,0,)</f>
        <v>2</v>
      </c>
      <c r="BE526">
        <f>_xlfn.XLOOKUP(C526,PAD_Area!$G$2:$G$1332,PAD_Area!$H$2:$H$1332,,0,)</f>
        <v>0</v>
      </c>
    </row>
    <row r="527" spans="1:57" x14ac:dyDescent="0.2">
      <c r="A527" s="2">
        <v>524</v>
      </c>
      <c r="B527" s="2">
        <v>525</v>
      </c>
      <c r="C527" s="20">
        <v>1100950</v>
      </c>
      <c r="D527" s="3" t="s">
        <v>524</v>
      </c>
      <c r="E527" s="3" t="s">
        <v>148</v>
      </c>
      <c r="F527" s="3">
        <v>247.78299999999999</v>
      </c>
      <c r="G527" s="3">
        <v>27079.9983345</v>
      </c>
      <c r="H527" s="3">
        <v>10793400.231799999</v>
      </c>
      <c r="I527" s="2">
        <v>8</v>
      </c>
      <c r="J527" s="2">
        <v>2</v>
      </c>
      <c r="K527" s="2">
        <v>0</v>
      </c>
      <c r="L527" s="2">
        <v>2</v>
      </c>
      <c r="M527" s="3">
        <v>5161.66015625</v>
      </c>
      <c r="N527" s="2">
        <f>_xlfn.XLOOKUP(C527,Shellfish_Presence!$E$3:$E$1333,Shellfish_Presence!$G$3:$G$1333,,0,)</f>
        <v>0</v>
      </c>
      <c r="O527" s="3">
        <v>0</v>
      </c>
      <c r="P527" s="3">
        <v>0</v>
      </c>
      <c r="Q527" s="2">
        <v>4</v>
      </c>
      <c r="R527" s="3">
        <v>1</v>
      </c>
      <c r="S527" s="3">
        <v>0</v>
      </c>
      <c r="T527" s="3">
        <v>6601.419921875</v>
      </c>
      <c r="U527" s="3">
        <v>0</v>
      </c>
      <c r="V527" s="2">
        <v>5</v>
      </c>
      <c r="W527" s="3">
        <f t="shared" si="16"/>
        <v>7.5741280802810239E-4</v>
      </c>
      <c r="X527">
        <f t="shared" si="17"/>
        <v>0</v>
      </c>
      <c r="Y527">
        <f>IFERROR(INDEX('Parcel Year'!$N$3:$N$1175,MATCH(KC_SPS_SubbasinAttributes!C527,'Parcel Year'!$M$3:$M$1175,0)),0)</f>
        <v>0.20767800509929657</v>
      </c>
      <c r="Z527">
        <f>INDEX(Imperviousness!$B$2:$B$1332,MATCH(KC_SPS_SubbasinAttributes!C527,Imperviousness!$A$2:$A$1332,0))</f>
        <v>1.6E-2</v>
      </c>
      <c r="AA527">
        <f>INDEX('Flow Duration Index'!$B$2:$B$1332,MATCH(KC_SPS_SubbasinAttributes!C527,'Flow Duration Index'!$A$2:$A$1332,0))</f>
        <v>2.8719999999999999</v>
      </c>
      <c r="AB527">
        <f>INDEX(Opportunity_Index!$G$2:$G$1333,MATCH(KC_SPS_SubbasinAttributes!C527,Opportunity_Index!$F$2:$F$1333,0))</f>
        <v>0</v>
      </c>
      <c r="AC527">
        <f>INDEX(Traffic!$B$2:$B$1332,MATCH(KC_SPS_SubbasinAttributes!C527,Traffic!$A$2:$A$1332,0))</f>
        <v>276.428</v>
      </c>
      <c r="AD527">
        <f>INDEX(EquityScore!$F$3:$F$1334,MATCH(KC_SPS_SubbasinAttributes!C527,EquityScore!$E$3:$E$1334,0))</f>
        <v>2</v>
      </c>
      <c r="AE527">
        <f>IFERROR(INDEX(PavementCondition!$E$2:$E$669,MATCH(KC_SPS_SubbasinAttributes!C527,PavementCondition!$D$2:$D$669,0)),"N/A")</f>
        <v>79</v>
      </c>
      <c r="AF527">
        <f>INDEX(SpawnerMortality!$E$2:$E$1331,MATCH(KC_SPS_SubbasinAttributes!C527,SpawnerMortality!$D$2:$D$1331,0))</f>
        <v>0.144418245</v>
      </c>
      <c r="AG527" s="25">
        <f>IFERROR(_xlfn.XLOOKUP($C527,WQBE_Loading!$C$4:$C$3072,WQBE_Loading!G$4:G$3072,,0,),"")</f>
        <v>3.8935945195004554E-2</v>
      </c>
      <c r="AH527" s="25">
        <f>IFERROR(_xlfn.XLOOKUP($C527,WQBE_Loading!$C$4:$C$3072,WQBE_Loading!H$4:H$3072,,0,),"")</f>
        <v>0.1901759577608885</v>
      </c>
      <c r="AI527" s="25">
        <f>IFERROR(_xlfn.XLOOKUP($C527,WQBE_Loading!$C$4:$C$3072,WQBE_Loading!I$4:I$3072,,0,),"")</f>
        <v>12.781490169252949</v>
      </c>
      <c r="AJ527" s="25">
        <f>IFERROR(_xlfn.XLOOKUP($C527,WQBE_Loading!$C$4:$C$3072,WQBE_Loading!J$4:J$3072,,0,),"")</f>
        <v>0.93931673022994699</v>
      </c>
      <c r="AK527" s="25">
        <f>IFERROR(_xlfn.XLOOKUP($C527,WQBE_Loading!$C$4:$C$3072,WQBE_Loading!K$4:K$3072,,0,),"")</f>
        <v>319.06236258820445</v>
      </c>
      <c r="AL527" s="25">
        <f>IFERROR(_xlfn.XLOOKUP($C527,WQBE_Loading!$C$4:$C$3072,WQBE_Loading!L$4:L$3072,,0,),"")</f>
        <v>8.9837168809804948E-5</v>
      </c>
      <c r="AM527" s="25">
        <f>IFERROR(_xlfn.XLOOKUP($C527,WQBE_Loading!$C$4:$C$3072,WQBE_Loading!M$4:M$3072,,0,),"")</f>
        <v>1.4071312276543498E-6</v>
      </c>
      <c r="AN527" s="25">
        <f>IFERROR(_xlfn.XLOOKUP($C527,WQBE_Loading!$C$4:$C$3072,WQBE_Loading!N$4:N$3072,,0,),"")</f>
        <v>5.0356772455867052E-3</v>
      </c>
      <c r="AO527" s="25">
        <f>IFERROR(_xlfn.XLOOKUP($C527,WQBE_Loading!$C$4:$C$3072,WQBE_Loading!O$4:O$3072,,0,),"")</f>
        <v>1.52646743031414E-2</v>
      </c>
      <c r="AP527" s="25">
        <f>IFERROR(_xlfn.XLOOKUP($C527,WQBE_Loading!$C$4:$C$3072,WQBE_Loading!P$4:P$3072,,0,),"")</f>
        <v>1.4492442716428001E-2</v>
      </c>
      <c r="AQ527" s="13">
        <f>IFERROR(_xlfn.XLOOKUP($C527,WQBE_Loading!$C$4:$C$3072,WQBE_Loading!Q$4:Q$3072,,0,),"")</f>
        <v>389147.91730396298</v>
      </c>
      <c r="AR527">
        <f>_xlfn.XLOOKUP(C527,UrbanHeat!$A$2:$A$1333,UrbanHeat!$B$2:$B$1333,,0,)</f>
        <v>15.246</v>
      </c>
      <c r="AS527" s="25">
        <f>_xlfn.XLOOKUP($C527,TNC_Loading!$A$2:$A$1332,TNC_Loading!B$2:B$1332,,0,)</f>
        <v>2.64</v>
      </c>
      <c r="AT527" s="25">
        <f>_xlfn.XLOOKUP($C527,TNC_Loading!$A$2:$A$1332,TNC_Loading!C$2:C$1332,,0,)</f>
        <v>0.06</v>
      </c>
      <c r="AU527" s="25">
        <f>_xlfn.XLOOKUP($C527,TNC_Loading!$A$2:$A$1332,TNC_Loading!D$2:D$1332,,0,)</f>
        <v>9.7680000000000007</v>
      </c>
      <c r="AV527" s="25">
        <f>_xlfn.XLOOKUP($C527,TNC_Loading!$A$2:$A$1332,TNC_Loading!E$2:E$1332,,0,)</f>
        <v>1.7310000000000001</v>
      </c>
      <c r="AW527" s="25">
        <f>_xlfn.XLOOKUP($C527,TNC_Loading!$A$2:$A$1332,TNC_Loading!F$2:F$1332,,0,)</f>
        <v>49.607999999999997</v>
      </c>
      <c r="AX527">
        <f>_xlfn.XLOOKUP(C527,BIBI!$D$2:$D$1332,BIBI!$F$2:$F$1332,,0,)</f>
        <v>0</v>
      </c>
      <c r="AY527">
        <f>_xlfn.XLOOKUP(C527,FacilityCounts!$A$3:$A$1333,FacilityCounts!$B$3:$B$1333,,0,)</f>
        <v>0</v>
      </c>
      <c r="AZ527">
        <f>_xlfn.XLOOKUP(C527,FacilityCounts!$D$3:$D$1333,FacilityCounts!$E$3:$E$1333,,0,)</f>
        <v>0</v>
      </c>
      <c r="BA527">
        <f>_xlfn.XLOOKUP(C527,FacilityCounts!$G$3:$G$1333,FacilityCounts!$H$3:$H$1333,,0,)</f>
        <v>0</v>
      </c>
      <c r="BB527">
        <f>IFERROR(_xlfn.XLOOKUP(C527,'DA to P Sensitive Lakes'!$P$2:$P$44,'DA to P Sensitive Lakes'!$Q$2:$Q$44,,0,),0)</f>
        <v>0</v>
      </c>
      <c r="BC527" s="25">
        <f>_xlfn.XLOOKUP(C527,'Historic Runoff (mm)'!$A$2:$A$1332,'Historic Runoff (mm)'!$B$2:$B$1332,,0,)</f>
        <v>268.69799999999998</v>
      </c>
      <c r="BD527">
        <f>_xlfn.XLOOKUP(C527,DrainageComplaint!$A$2:$A$1332,DrainageComplaint!$B$2:$B$1332,,0,)</f>
        <v>0</v>
      </c>
      <c r="BE527">
        <f>_xlfn.XLOOKUP(C527,PAD_Area!$G$2:$G$1332,PAD_Area!$H$2:$H$1332,,0,)</f>
        <v>0</v>
      </c>
    </row>
    <row r="528" spans="1:57" x14ac:dyDescent="0.2">
      <c r="A528" s="2">
        <v>525</v>
      </c>
      <c r="B528" s="2">
        <v>526</v>
      </c>
      <c r="C528" s="20">
        <v>1100960</v>
      </c>
      <c r="D528" s="3" t="s">
        <v>525</v>
      </c>
      <c r="E528" s="3" t="s">
        <v>148</v>
      </c>
      <c r="F528" s="3">
        <v>367.53100000000001</v>
      </c>
      <c r="G528" s="3">
        <v>27180.0001018</v>
      </c>
      <c r="H528" s="3">
        <v>16009599.750800001</v>
      </c>
      <c r="I528" s="2">
        <v>2</v>
      </c>
      <c r="J528" s="2">
        <v>1</v>
      </c>
      <c r="K528" s="2">
        <v>0</v>
      </c>
      <c r="L528" s="2">
        <v>5</v>
      </c>
      <c r="M528" s="3">
        <v>8166.740234375</v>
      </c>
      <c r="N528" s="2">
        <f>_xlfn.XLOOKUP(C528,Shellfish_Presence!$E$3:$E$1333,Shellfish_Presence!$G$3:$G$1333,,0,)</f>
        <v>0</v>
      </c>
      <c r="O528" s="3">
        <v>0</v>
      </c>
      <c r="P528" s="3">
        <v>0</v>
      </c>
      <c r="Q528" s="2">
        <v>1</v>
      </c>
      <c r="R528" s="3">
        <v>1</v>
      </c>
      <c r="S528" s="3">
        <v>0</v>
      </c>
      <c r="T528" s="3">
        <v>6873.669921875</v>
      </c>
      <c r="U528" s="3">
        <v>0</v>
      </c>
      <c r="V528" s="2">
        <v>0</v>
      </c>
      <c r="W528" s="3">
        <f t="shared" si="16"/>
        <v>0</v>
      </c>
      <c r="X528">
        <f t="shared" si="17"/>
        <v>0</v>
      </c>
      <c r="Y528">
        <f>IFERROR(INDEX('Parcel Year'!$N$3:$N$1175,MATCH(KC_SPS_SubbasinAttributes!C528,'Parcel Year'!$M$3:$M$1175,0)),0)</f>
        <v>0.45317301154136658</v>
      </c>
      <c r="Z528">
        <f>INDEX(Imperviousness!$B$2:$B$1332,MATCH(KC_SPS_SubbasinAttributes!C528,Imperviousness!$A$2:$A$1332,0))</f>
        <v>6.0000000000000001E-3</v>
      </c>
      <c r="AA528">
        <f>INDEX('Flow Duration Index'!$B$2:$B$1332,MATCH(KC_SPS_SubbasinAttributes!C528,'Flow Duration Index'!$A$2:$A$1332,0))</f>
        <v>3.7589999999999999</v>
      </c>
      <c r="AB528">
        <f>INDEX(Opportunity_Index!$G$2:$G$1333,MATCH(KC_SPS_SubbasinAttributes!C528,Opportunity_Index!$F$2:$F$1333,0))</f>
        <v>0</v>
      </c>
      <c r="AC528">
        <f>INDEX(Traffic!$B$2:$B$1332,MATCH(KC_SPS_SubbasinAttributes!C528,Traffic!$A$2:$A$1332,0))</f>
        <v>42.89</v>
      </c>
      <c r="AD528">
        <f>INDEX(EquityScore!$F$3:$F$1334,MATCH(KC_SPS_SubbasinAttributes!C528,EquityScore!$E$3:$E$1334,0))</f>
        <v>2</v>
      </c>
      <c r="AE528">
        <f>IFERROR(INDEX(PavementCondition!$E$2:$E$669,MATCH(KC_SPS_SubbasinAttributes!C528,PavementCondition!$D$2:$D$669,0)),"N/A")</f>
        <v>78</v>
      </c>
      <c r="AF528">
        <f>INDEX(SpawnerMortality!$E$2:$E$1331,MATCH(KC_SPS_SubbasinAttributes!C528,SpawnerMortality!$D$2:$D$1331,0))</f>
        <v>0.11546582699999999</v>
      </c>
      <c r="AG528" s="25">
        <f>IFERROR(_xlfn.XLOOKUP($C528,WQBE_Loading!$C$4:$C$3072,WQBE_Loading!G$4:G$3072,,0,),"")</f>
        <v>0.1688762683516965</v>
      </c>
      <c r="AH528" s="25">
        <f>IFERROR(_xlfn.XLOOKUP($C528,WQBE_Loading!$C$4:$C$3072,WQBE_Loading!H$4:H$3072,,0,),"")</f>
        <v>0.84361430962932249</v>
      </c>
      <c r="AI528" s="25">
        <f>IFERROR(_xlfn.XLOOKUP($C528,WQBE_Loading!$C$4:$C$3072,WQBE_Loading!I$4:I$3072,,0,),"")</f>
        <v>50.486796380347251</v>
      </c>
      <c r="AJ528" s="25">
        <f>IFERROR(_xlfn.XLOOKUP($C528,WQBE_Loading!$C$4:$C$3072,WQBE_Loading!J$4:J$3072,,0,),"")</f>
        <v>3.718073391994805</v>
      </c>
      <c r="AK528" s="25">
        <f>IFERROR(_xlfn.XLOOKUP($C528,WQBE_Loading!$C$4:$C$3072,WQBE_Loading!K$4:K$3072,,0,),"")</f>
        <v>1200.3943651027801</v>
      </c>
      <c r="AL528" s="25">
        <f>IFERROR(_xlfn.XLOOKUP($C528,WQBE_Loading!$C$4:$C$3072,WQBE_Loading!L$4:L$3072,,0,),"")</f>
        <v>3.385111510934355E-4</v>
      </c>
      <c r="AM528" s="25">
        <f>IFERROR(_xlfn.XLOOKUP($C528,WQBE_Loading!$C$4:$C$3072,WQBE_Loading!M$4:M$3072,,0,),"")</f>
        <v>4.2641611225018501E-6</v>
      </c>
      <c r="AN528" s="25">
        <f>IFERROR(_xlfn.XLOOKUP($C528,WQBE_Loading!$C$4:$C$3072,WQBE_Loading!N$4:N$3072,,0,),"")</f>
        <v>1.7921932346574351E-2</v>
      </c>
      <c r="AO528" s="25">
        <f>IFERROR(_xlfn.XLOOKUP($C528,WQBE_Loading!$C$4:$C$3072,WQBE_Loading!O$4:O$3072,,0,),"")</f>
        <v>5.5599659318162103E-2</v>
      </c>
      <c r="AP528" s="25">
        <f>IFERROR(_xlfn.XLOOKUP($C528,WQBE_Loading!$C$4:$C$3072,WQBE_Loading!P$4:P$3072,,0,),"")</f>
        <v>6.8475184886404195E-2</v>
      </c>
      <c r="AQ528" s="13">
        <f>IFERROR(_xlfn.XLOOKUP($C528,WQBE_Loading!$C$4:$C$3072,WQBE_Loading!Q$4:Q$3072,,0,),"")</f>
        <v>1376011.793820645</v>
      </c>
      <c r="AR528">
        <f>_xlfn.XLOOKUP(C528,UrbanHeat!$A$2:$A$1333,UrbanHeat!$B$2:$B$1333,,0,)</f>
        <v>13.885999999999999</v>
      </c>
      <c r="AS528" s="25">
        <f>_xlfn.XLOOKUP($C528,TNC_Loading!$A$2:$A$1332,TNC_Loading!B$2:B$1332,,0,)</f>
        <v>5.9980000000000002</v>
      </c>
      <c r="AT528" s="25">
        <f>_xlfn.XLOOKUP($C528,TNC_Loading!$A$2:$A$1332,TNC_Loading!C$2:C$1332,,0,)</f>
        <v>0.125</v>
      </c>
      <c r="AU528" s="25">
        <f>_xlfn.XLOOKUP($C528,TNC_Loading!$A$2:$A$1332,TNC_Loading!D$2:D$1332,,0,)</f>
        <v>15.547000000000001</v>
      </c>
      <c r="AV528" s="25">
        <f>_xlfn.XLOOKUP($C528,TNC_Loading!$A$2:$A$1332,TNC_Loading!E$2:E$1332,,0,)</f>
        <v>3.8660000000000001</v>
      </c>
      <c r="AW528" s="25">
        <f>_xlfn.XLOOKUP($C528,TNC_Loading!$A$2:$A$1332,TNC_Loading!F$2:F$1332,,0,)</f>
        <v>107.687</v>
      </c>
      <c r="AX528">
        <f>_xlfn.XLOOKUP(C528,BIBI!$D$2:$D$1332,BIBI!$F$2:$F$1332,,0,)</f>
        <v>78.849999999999994</v>
      </c>
      <c r="AY528">
        <f>_xlfn.XLOOKUP(C528,FacilityCounts!$A$3:$A$1333,FacilityCounts!$B$3:$B$1333,,0,)</f>
        <v>0</v>
      </c>
      <c r="AZ528">
        <f>_xlfn.XLOOKUP(C528,FacilityCounts!$D$3:$D$1333,FacilityCounts!$E$3:$E$1333,,0,)</f>
        <v>0</v>
      </c>
      <c r="BA528">
        <f>_xlfn.XLOOKUP(C528,FacilityCounts!$G$3:$G$1333,FacilityCounts!$H$3:$H$1333,,0,)</f>
        <v>0</v>
      </c>
      <c r="BB528">
        <f>IFERROR(_xlfn.XLOOKUP(C528,'DA to P Sensitive Lakes'!$P$2:$P$44,'DA to P Sensitive Lakes'!$Q$2:$Q$44,,0,),0)</f>
        <v>0</v>
      </c>
      <c r="BC528" s="25">
        <f>_xlfn.XLOOKUP(C528,'Historic Runoff (mm)'!$A$2:$A$1332,'Historic Runoff (mm)'!$B$2:$B$1332,,0,)</f>
        <v>430.78</v>
      </c>
      <c r="BD528">
        <f>_xlfn.XLOOKUP(C528,DrainageComplaint!$A$2:$A$1332,DrainageComplaint!$B$2:$B$1332,,0,)</f>
        <v>1</v>
      </c>
      <c r="BE528">
        <f>_xlfn.XLOOKUP(C528,PAD_Area!$G$2:$G$1332,PAD_Area!$H$2:$H$1332,,0,)</f>
        <v>0</v>
      </c>
    </row>
    <row r="529" spans="1:57" x14ac:dyDescent="0.2">
      <c r="A529" s="2">
        <v>526</v>
      </c>
      <c r="B529" s="2">
        <v>527</v>
      </c>
      <c r="C529" s="20">
        <v>1100970</v>
      </c>
      <c r="D529" s="3" t="s">
        <v>526</v>
      </c>
      <c r="E529" s="3" t="s">
        <v>148</v>
      </c>
      <c r="F529" s="3">
        <v>80.594999999999999</v>
      </c>
      <c r="G529" s="3">
        <v>10440.0007735</v>
      </c>
      <c r="H529" s="3">
        <v>3510700.1140000001</v>
      </c>
      <c r="I529" s="2">
        <v>2</v>
      </c>
      <c r="J529" s="2">
        <v>1</v>
      </c>
      <c r="K529" s="2">
        <v>0</v>
      </c>
      <c r="L529" s="2">
        <v>0</v>
      </c>
      <c r="M529" s="3">
        <v>73.064002990722656</v>
      </c>
      <c r="N529" s="2">
        <f>_xlfn.XLOOKUP(C529,Shellfish_Presence!$E$3:$E$1333,Shellfish_Presence!$G$3:$G$1333,,0,)</f>
        <v>0</v>
      </c>
      <c r="O529" s="3">
        <v>0</v>
      </c>
      <c r="P529" s="3">
        <v>0</v>
      </c>
      <c r="Q529" s="2">
        <v>2</v>
      </c>
      <c r="R529" s="3">
        <v>0.99999898672103882</v>
      </c>
      <c r="S529" s="3">
        <v>0</v>
      </c>
      <c r="T529" s="3">
        <v>0</v>
      </c>
      <c r="U529" s="3">
        <v>0</v>
      </c>
      <c r="V529" s="2">
        <v>0</v>
      </c>
      <c r="W529" s="3" t="str">
        <f t="shared" si="16"/>
        <v/>
      </c>
      <c r="X529" t="str">
        <f t="shared" si="17"/>
        <v/>
      </c>
      <c r="Y529">
        <f>IFERROR(INDEX('Parcel Year'!$N$3:$N$1175,MATCH(KC_SPS_SubbasinAttributes!C529,'Parcel Year'!$M$3:$M$1175,0)),0)</f>
        <v>2.152089960873127E-2</v>
      </c>
      <c r="Z529">
        <f>INDEX(Imperviousness!$B$2:$B$1332,MATCH(KC_SPS_SubbasinAttributes!C529,Imperviousness!$A$2:$A$1332,0))</f>
        <v>0</v>
      </c>
      <c r="AA529">
        <f>INDEX('Flow Duration Index'!$B$2:$B$1332,MATCH(KC_SPS_SubbasinAttributes!C529,'Flow Duration Index'!$A$2:$A$1332,0))</f>
        <v>1.8440000000000001</v>
      </c>
      <c r="AB529">
        <f>INDEX(Opportunity_Index!$G$2:$G$1333,MATCH(KC_SPS_SubbasinAttributes!C529,Opportunity_Index!$F$2:$F$1333,0))</f>
        <v>0</v>
      </c>
      <c r="AC529">
        <f>INDEX(Traffic!$B$2:$B$1332,MATCH(KC_SPS_SubbasinAttributes!C529,Traffic!$A$2:$A$1332,0))</f>
        <v>23.824999999999999</v>
      </c>
      <c r="AD529">
        <f>INDEX(EquityScore!$F$3:$F$1334,MATCH(KC_SPS_SubbasinAttributes!C529,EquityScore!$E$3:$E$1334,0))</f>
        <v>2</v>
      </c>
      <c r="AE529" t="str">
        <f>IFERROR(INDEX(PavementCondition!$E$2:$E$669,MATCH(KC_SPS_SubbasinAttributes!C529,PavementCondition!$D$2:$D$669,0)),"N/A")</f>
        <v>N/A</v>
      </c>
      <c r="AF529">
        <f>INDEX(SpawnerMortality!$E$2:$E$1331,MATCH(KC_SPS_SubbasinAttributes!C529,SpawnerMortality!$D$2:$D$1331,0))</f>
        <v>0.11546582699999999</v>
      </c>
      <c r="AG529" s="25">
        <f>IFERROR(_xlfn.XLOOKUP($C529,WQBE_Loading!$C$4:$C$3072,WQBE_Loading!G$4:G$3072,,0,),"")</f>
        <v>7.1256094741843599E-3</v>
      </c>
      <c r="AH529" s="25">
        <f>IFERROR(_xlfn.XLOOKUP($C529,WQBE_Loading!$C$4:$C$3072,WQBE_Loading!H$4:H$3072,,0,),"")</f>
        <v>2.478095916152185E-2</v>
      </c>
      <c r="AI529" s="25">
        <f>IFERROR(_xlfn.XLOOKUP($C529,WQBE_Loading!$C$4:$C$3072,WQBE_Loading!I$4:I$3072,,0,),"")</f>
        <v>2.6317946737715951</v>
      </c>
      <c r="AJ529" s="25">
        <f>IFERROR(_xlfn.XLOOKUP($C529,WQBE_Loading!$C$4:$C$3072,WQBE_Loading!J$4:J$3072,,0,),"")</f>
        <v>0.2064495207545895</v>
      </c>
      <c r="AK529" s="25">
        <f>IFERROR(_xlfn.XLOOKUP($C529,WQBE_Loading!$C$4:$C$3072,WQBE_Loading!K$4:K$3072,,0,),"")</f>
        <v>371.431998929982</v>
      </c>
      <c r="AL529" s="25">
        <f>IFERROR(_xlfn.XLOOKUP($C529,WQBE_Loading!$C$4:$C$3072,WQBE_Loading!L$4:L$3072,,0,),"")</f>
        <v>1.047438276113339E-4</v>
      </c>
      <c r="AM529" s="25">
        <f>IFERROR(_xlfn.XLOOKUP($C529,WQBE_Loading!$C$4:$C$3072,WQBE_Loading!M$4:M$3072,,0,),"")</f>
        <v>9.8294638818161305E-7</v>
      </c>
      <c r="AN529" s="25">
        <f>IFERROR(_xlfn.XLOOKUP($C529,WQBE_Loading!$C$4:$C$3072,WQBE_Loading!N$4:N$3072,,0,),"")</f>
        <v>3.6180971333818852E-3</v>
      </c>
      <c r="AO529" s="25">
        <f>IFERROR(_xlfn.XLOOKUP($C529,WQBE_Loading!$C$4:$C$3072,WQBE_Loading!O$4:O$3072,,0,),"")</f>
        <v>1.8836537331095547E-2</v>
      </c>
      <c r="AP529" s="25">
        <f>IFERROR(_xlfn.XLOOKUP($C529,WQBE_Loading!$C$4:$C$3072,WQBE_Loading!P$4:P$3072,,0,),"")</f>
        <v>3.6821097804692598E-3</v>
      </c>
      <c r="AQ529" s="13">
        <f>IFERROR(_xlfn.XLOOKUP($C529,WQBE_Loading!$C$4:$C$3072,WQBE_Loading!Q$4:Q$3072,,0,),"")</f>
        <v>278785.84943648899</v>
      </c>
      <c r="AR529">
        <f>_xlfn.XLOOKUP(C529,UrbanHeat!$A$2:$A$1333,UrbanHeat!$B$2:$B$1333,,0,)</f>
        <v>12.368</v>
      </c>
      <c r="AS529" s="25">
        <f>_xlfn.XLOOKUP($C529,TNC_Loading!$A$2:$A$1332,TNC_Loading!B$2:B$1332,,0,)</f>
        <v>0.45800000000000002</v>
      </c>
      <c r="AT529" s="25">
        <f>_xlfn.XLOOKUP($C529,TNC_Loading!$A$2:$A$1332,TNC_Loading!C$2:C$1332,,0,)</f>
        <v>7.0000000000000001E-3</v>
      </c>
      <c r="AU529" s="25">
        <f>_xlfn.XLOOKUP($C529,TNC_Loading!$A$2:$A$1332,TNC_Loading!D$2:D$1332,,0,)</f>
        <v>0.252</v>
      </c>
      <c r="AV529" s="25">
        <f>_xlfn.XLOOKUP($C529,TNC_Loading!$A$2:$A$1332,TNC_Loading!E$2:E$1332,,0,)</f>
        <v>0.252</v>
      </c>
      <c r="AW529" s="25">
        <f>_xlfn.XLOOKUP($C529,TNC_Loading!$A$2:$A$1332,TNC_Loading!F$2:F$1332,,0,)</f>
        <v>7.952</v>
      </c>
      <c r="AX529">
        <f>_xlfn.XLOOKUP(C529,BIBI!$D$2:$D$1332,BIBI!$F$2:$F$1332,,0,)</f>
        <v>0</v>
      </c>
      <c r="AY529">
        <f>_xlfn.XLOOKUP(C529,FacilityCounts!$A$3:$A$1333,FacilityCounts!$B$3:$B$1333,,0,)</f>
        <v>0</v>
      </c>
      <c r="AZ529">
        <f>_xlfn.XLOOKUP(C529,FacilityCounts!$D$3:$D$1333,FacilityCounts!$E$3:$E$1333,,0,)</f>
        <v>0</v>
      </c>
      <c r="BA529">
        <f>_xlfn.XLOOKUP(C529,FacilityCounts!$G$3:$G$1333,FacilityCounts!$H$3:$H$1333,,0,)</f>
        <v>0</v>
      </c>
      <c r="BB529">
        <f>IFERROR(_xlfn.XLOOKUP(C529,'DA to P Sensitive Lakes'!$P$2:$P$44,'DA to P Sensitive Lakes'!$Q$2:$Q$44,,0,),0)</f>
        <v>0</v>
      </c>
      <c r="BC529" s="25">
        <f>_xlfn.XLOOKUP(C529,'Historic Runoff (mm)'!$A$2:$A$1332,'Historic Runoff (mm)'!$B$2:$B$1332,,0,)</f>
        <v>94.712000000000003</v>
      </c>
      <c r="BD529">
        <f>_xlfn.XLOOKUP(C529,DrainageComplaint!$A$2:$A$1332,DrainageComplaint!$B$2:$B$1332,,0,)</f>
        <v>0</v>
      </c>
      <c r="BE529">
        <f>_xlfn.XLOOKUP(C529,PAD_Area!$G$2:$G$1332,PAD_Area!$H$2:$H$1332,,0,)</f>
        <v>0</v>
      </c>
    </row>
    <row r="530" spans="1:57" x14ac:dyDescent="0.2">
      <c r="A530" s="2">
        <v>527</v>
      </c>
      <c r="B530" s="2">
        <v>528</v>
      </c>
      <c r="C530" s="20">
        <v>1100980</v>
      </c>
      <c r="D530" s="3" t="s">
        <v>527</v>
      </c>
      <c r="E530" s="3" t="s">
        <v>148</v>
      </c>
      <c r="F530" s="3">
        <v>1164.0889999999999</v>
      </c>
      <c r="G530" s="3">
        <v>51380.0022283</v>
      </c>
      <c r="H530" s="3">
        <v>50707500.008299999</v>
      </c>
      <c r="I530" s="2">
        <v>2</v>
      </c>
      <c r="J530" s="2">
        <v>2</v>
      </c>
      <c r="K530" s="2">
        <v>0</v>
      </c>
      <c r="L530" s="2">
        <v>9</v>
      </c>
      <c r="M530" s="3">
        <v>0</v>
      </c>
      <c r="N530" s="2">
        <f>_xlfn.XLOOKUP(C530,Shellfish_Presence!$E$3:$E$1333,Shellfish_Presence!$G$3:$G$1333,,0,)</f>
        <v>0</v>
      </c>
      <c r="O530" s="3">
        <v>0</v>
      </c>
      <c r="P530" s="3">
        <v>0</v>
      </c>
      <c r="Q530" s="2">
        <v>6</v>
      </c>
      <c r="R530" s="3">
        <v>1</v>
      </c>
      <c r="S530" s="3">
        <v>0</v>
      </c>
      <c r="T530" s="3">
        <v>3819.52001953125</v>
      </c>
      <c r="U530" s="3">
        <v>0</v>
      </c>
      <c r="V530" s="2">
        <v>1</v>
      </c>
      <c r="W530" s="3">
        <f t="shared" si="16"/>
        <v>2.6181300134217513E-4</v>
      </c>
      <c r="X530">
        <f t="shared" si="17"/>
        <v>0</v>
      </c>
      <c r="Y530">
        <f>IFERROR(INDEX('Parcel Year'!$N$3:$N$1175,MATCH(KC_SPS_SubbasinAttributes!C530,'Parcel Year'!$M$3:$M$1175,0)),0)</f>
        <v>5.365460179746151E-3</v>
      </c>
      <c r="Z530">
        <f>INDEX(Imperviousness!$B$2:$B$1332,MATCH(KC_SPS_SubbasinAttributes!C530,Imperviousness!$A$2:$A$1332,0))</f>
        <v>2E-3</v>
      </c>
      <c r="AA530">
        <f>INDEX('Flow Duration Index'!$B$2:$B$1332,MATCH(KC_SPS_SubbasinAttributes!C530,'Flow Duration Index'!$A$2:$A$1332,0))</f>
        <v>1.8120000000000001</v>
      </c>
      <c r="AB530">
        <f>INDEX(Opportunity_Index!$G$2:$G$1333,MATCH(KC_SPS_SubbasinAttributes!C530,Opportunity_Index!$F$2:$F$1333,0))</f>
        <v>0</v>
      </c>
      <c r="AC530">
        <f>INDEX(Traffic!$B$2:$B$1332,MATCH(KC_SPS_SubbasinAttributes!C530,Traffic!$A$2:$A$1332,0))</f>
        <v>22.879000000000001</v>
      </c>
      <c r="AD530">
        <f>INDEX(EquityScore!$F$3:$F$1334,MATCH(KC_SPS_SubbasinAttributes!C530,EquityScore!$E$3:$E$1334,0))</f>
        <v>2</v>
      </c>
      <c r="AE530">
        <f>IFERROR(INDEX(PavementCondition!$E$2:$E$669,MATCH(KC_SPS_SubbasinAttributes!C530,PavementCondition!$D$2:$D$669,0)),"N/A")</f>
        <v>80</v>
      </c>
      <c r="AF530">
        <f>INDEX(SpawnerMortality!$E$2:$E$1331,MATCH(KC_SPS_SubbasinAttributes!C530,SpawnerMortality!$D$2:$D$1331,0))</f>
        <v>5.7732913499999997E-2</v>
      </c>
      <c r="AG530" s="25">
        <f>IFERROR(_xlfn.XLOOKUP($C530,WQBE_Loading!$C$4:$C$3072,WQBE_Loading!G$4:G$3072,,0,),"")</f>
        <v>0.16167441722258549</v>
      </c>
      <c r="AH530" s="25">
        <f>IFERROR(_xlfn.XLOOKUP($C530,WQBE_Loading!$C$4:$C$3072,WQBE_Loading!H$4:H$3072,,0,),"")</f>
        <v>0.63650771906065895</v>
      </c>
      <c r="AI530" s="25">
        <f>IFERROR(_xlfn.XLOOKUP($C530,WQBE_Loading!$C$4:$C$3072,WQBE_Loading!I$4:I$3072,,0,),"")</f>
        <v>60.635639724153499</v>
      </c>
      <c r="AJ530" s="25">
        <f>IFERROR(_xlfn.XLOOKUP($C530,WQBE_Loading!$C$4:$C$3072,WQBE_Loading!J$4:J$3072,,0,),"")</f>
        <v>4.7601116555484353</v>
      </c>
      <c r="AK530" s="25">
        <f>IFERROR(_xlfn.XLOOKUP($C530,WQBE_Loading!$C$4:$C$3072,WQBE_Loading!K$4:K$3072,,0,),"")</f>
        <v>5831.2099483692145</v>
      </c>
      <c r="AL530" s="25">
        <f>IFERROR(_xlfn.XLOOKUP($C530,WQBE_Loading!$C$4:$C$3072,WQBE_Loading!L$4:L$3072,,0,),"")</f>
        <v>1.6444009878359752E-3</v>
      </c>
      <c r="AM530" s="25">
        <f>IFERROR(_xlfn.XLOOKUP($C530,WQBE_Loading!$C$4:$C$3072,WQBE_Loading!M$4:M$3072,,0,),"")</f>
        <v>2.2089198967585048E-5</v>
      </c>
      <c r="AN530" s="25">
        <f>IFERROR(_xlfn.XLOOKUP($C530,WQBE_Loading!$C$4:$C$3072,WQBE_Loading!N$4:N$3072,,0,),"")</f>
        <v>5.5585398530751146E-2</v>
      </c>
      <c r="AO530" s="25">
        <f>IFERROR(_xlfn.XLOOKUP($C530,WQBE_Loading!$C$4:$C$3072,WQBE_Loading!O$4:O$3072,,0,),"")</f>
        <v>0.29450194471917851</v>
      </c>
      <c r="AP530" s="25">
        <f>IFERROR(_xlfn.XLOOKUP($C530,WQBE_Loading!$C$4:$C$3072,WQBE_Loading!P$4:P$3072,,0,),"")</f>
        <v>9.0106823449707246E-2</v>
      </c>
      <c r="AQ530" s="13">
        <f>IFERROR(_xlfn.XLOOKUP($C530,WQBE_Loading!$C$4:$C$3072,WQBE_Loading!Q$4:Q$3072,,0,),"")</f>
        <v>6270229.0286154505</v>
      </c>
      <c r="AR530">
        <f>_xlfn.XLOOKUP(C530,UrbanHeat!$A$2:$A$1333,UrbanHeat!$B$2:$B$1333,,0,)</f>
        <v>10.185</v>
      </c>
      <c r="AS530" s="25">
        <f>_xlfn.XLOOKUP($C530,TNC_Loading!$A$2:$A$1332,TNC_Loading!B$2:B$1332,,0,)</f>
        <v>1.65</v>
      </c>
      <c r="AT530" s="25">
        <f>_xlfn.XLOOKUP($C530,TNC_Loading!$A$2:$A$1332,TNC_Loading!C$2:C$1332,,0,)</f>
        <v>1.2E-2</v>
      </c>
      <c r="AU530" s="25">
        <f>_xlfn.XLOOKUP($C530,TNC_Loading!$A$2:$A$1332,TNC_Loading!D$2:D$1332,,0,)</f>
        <v>0.69499999999999995</v>
      </c>
      <c r="AV530" s="25">
        <f>_xlfn.XLOOKUP($C530,TNC_Loading!$A$2:$A$1332,TNC_Loading!E$2:E$1332,,0,)</f>
        <v>0.59</v>
      </c>
      <c r="AW530" s="25">
        <f>_xlfn.XLOOKUP($C530,TNC_Loading!$A$2:$A$1332,TNC_Loading!F$2:F$1332,,0,)</f>
        <v>28.805</v>
      </c>
      <c r="AX530">
        <f>_xlfn.XLOOKUP(C530,BIBI!$D$2:$D$1332,BIBI!$F$2:$F$1332,,0,)</f>
        <v>0</v>
      </c>
      <c r="AY530">
        <f>_xlfn.XLOOKUP(C530,FacilityCounts!$A$3:$A$1333,FacilityCounts!$B$3:$B$1333,,0,)</f>
        <v>0</v>
      </c>
      <c r="AZ530">
        <f>_xlfn.XLOOKUP(C530,FacilityCounts!$D$3:$D$1333,FacilityCounts!$E$3:$E$1333,,0,)</f>
        <v>0</v>
      </c>
      <c r="BA530">
        <f>_xlfn.XLOOKUP(C530,FacilityCounts!$G$3:$G$1333,FacilityCounts!$H$3:$H$1333,,0,)</f>
        <v>0</v>
      </c>
      <c r="BB530">
        <f>IFERROR(_xlfn.XLOOKUP(C530,'DA to P Sensitive Lakes'!$P$2:$P$44,'DA to P Sensitive Lakes'!$Q$2:$Q$44,,0,),0)</f>
        <v>0</v>
      </c>
      <c r="BC530" s="25">
        <f>_xlfn.XLOOKUP(C530,'Historic Runoff (mm)'!$A$2:$A$1332,'Historic Runoff (mm)'!$B$2:$B$1332,,0,)</f>
        <v>143.637</v>
      </c>
      <c r="BD530">
        <f>_xlfn.XLOOKUP(C530,DrainageComplaint!$A$2:$A$1332,DrainageComplaint!$B$2:$B$1332,,0,)</f>
        <v>0</v>
      </c>
      <c r="BE530">
        <f>_xlfn.XLOOKUP(C530,PAD_Area!$G$2:$G$1332,PAD_Area!$H$2:$H$1332,,0,)</f>
        <v>0</v>
      </c>
    </row>
    <row r="531" spans="1:57" x14ac:dyDescent="0.2">
      <c r="A531" s="2">
        <v>528</v>
      </c>
      <c r="B531" s="2">
        <v>529</v>
      </c>
      <c r="C531" s="20">
        <v>1100990</v>
      </c>
      <c r="D531" s="3" t="s">
        <v>525</v>
      </c>
      <c r="E531" s="3" t="s">
        <v>148</v>
      </c>
      <c r="F531" s="3">
        <v>295.75700000000001</v>
      </c>
      <c r="G531" s="3">
        <v>28801.0709843</v>
      </c>
      <c r="H531" s="3">
        <v>12883144.9318</v>
      </c>
      <c r="I531" s="2">
        <v>3</v>
      </c>
      <c r="J531" s="2">
        <v>1</v>
      </c>
      <c r="K531" s="2">
        <v>0</v>
      </c>
      <c r="L531" s="2">
        <v>0</v>
      </c>
      <c r="M531" s="3">
        <v>6577.14013671875</v>
      </c>
      <c r="N531" s="2">
        <f>_xlfn.XLOOKUP(C531,Shellfish_Presence!$E$3:$E$1333,Shellfish_Presence!$G$3:$G$1333,,0,)</f>
        <v>0</v>
      </c>
      <c r="O531" s="3">
        <v>0</v>
      </c>
      <c r="P531" s="3">
        <v>0</v>
      </c>
      <c r="Q531" s="2">
        <v>2</v>
      </c>
      <c r="R531" s="3">
        <v>1</v>
      </c>
      <c r="S531" s="3">
        <v>0</v>
      </c>
      <c r="T531" s="3">
        <v>2840.340087890625</v>
      </c>
      <c r="U531" s="3">
        <v>0</v>
      </c>
      <c r="V531" s="2">
        <v>4</v>
      </c>
      <c r="W531" s="3">
        <f t="shared" si="16"/>
        <v>1.4082820634942327E-3</v>
      </c>
      <c r="X531">
        <f t="shared" si="17"/>
        <v>0</v>
      </c>
      <c r="Y531">
        <f>IFERROR(INDEX('Parcel Year'!$N$3:$N$1175,MATCH(KC_SPS_SubbasinAttributes!C531,'Parcel Year'!$M$3:$M$1175,0)),0)</f>
        <v>0.27621999382972717</v>
      </c>
      <c r="Z531">
        <f>INDEX(Imperviousness!$B$2:$B$1332,MATCH(KC_SPS_SubbasinAttributes!C531,Imperviousness!$A$2:$A$1332,0))</f>
        <v>1.2E-2</v>
      </c>
      <c r="AA531">
        <f>INDEX('Flow Duration Index'!$B$2:$B$1332,MATCH(KC_SPS_SubbasinAttributes!C531,'Flow Duration Index'!$A$2:$A$1332,0))</f>
        <v>2.6850000000000001</v>
      </c>
      <c r="AB531">
        <f>INDEX(Opportunity_Index!$G$2:$G$1333,MATCH(KC_SPS_SubbasinAttributes!C531,Opportunity_Index!$F$2:$F$1333,0))</f>
        <v>0</v>
      </c>
      <c r="AC531">
        <f>INDEX(Traffic!$B$2:$B$1332,MATCH(KC_SPS_SubbasinAttributes!C531,Traffic!$A$2:$A$1332,0))</f>
        <v>488.76499999999999</v>
      </c>
      <c r="AD531">
        <f>INDEX(EquityScore!$F$3:$F$1334,MATCH(KC_SPS_SubbasinAttributes!C531,EquityScore!$E$3:$E$1334,0))</f>
        <v>2</v>
      </c>
      <c r="AE531">
        <f>IFERROR(INDEX(PavementCondition!$E$2:$E$669,MATCH(KC_SPS_SubbasinAttributes!C531,PavementCondition!$D$2:$D$669,0)),"N/A")</f>
        <v>88</v>
      </c>
      <c r="AF531">
        <f>INDEX(SpawnerMortality!$E$2:$E$1331,MATCH(KC_SPS_SubbasinAttributes!C531,SpawnerMortality!$D$2:$D$1331,0))</f>
        <v>0.17872196849999999</v>
      </c>
      <c r="AG531" s="25">
        <f>IFERROR(_xlfn.XLOOKUP($C531,WQBE_Loading!$C$4:$C$3072,WQBE_Loading!G$4:G$3072,,0,),"")</f>
        <v>3.6601903074774352E-2</v>
      </c>
      <c r="AH531" s="25">
        <f>IFERROR(_xlfn.XLOOKUP($C531,WQBE_Loading!$C$4:$C$3072,WQBE_Loading!H$4:H$3072,,0,),"")</f>
        <v>0.187558952965067</v>
      </c>
      <c r="AI531" s="25">
        <f>IFERROR(_xlfn.XLOOKUP($C531,WQBE_Loading!$C$4:$C$3072,WQBE_Loading!I$4:I$3072,,0,),"")</f>
        <v>9.643349331509695</v>
      </c>
      <c r="AJ531" s="25">
        <f>IFERROR(_xlfn.XLOOKUP($C531,WQBE_Loading!$C$4:$C$3072,WQBE_Loading!J$4:J$3072,,0,),"")</f>
        <v>0.71993678090914193</v>
      </c>
      <c r="AK531" s="25">
        <f>IFERROR(_xlfn.XLOOKUP($C531,WQBE_Loading!$C$4:$C$3072,WQBE_Loading!K$4:K$3072,,0,),"")</f>
        <v>253.56392845043251</v>
      </c>
      <c r="AL531" s="25">
        <f>IFERROR(_xlfn.XLOOKUP($C531,WQBE_Loading!$C$4:$C$3072,WQBE_Loading!L$4:L$3072,,0,),"")</f>
        <v>7.1505031915872398E-5</v>
      </c>
      <c r="AM531" s="25">
        <f>IFERROR(_xlfn.XLOOKUP($C531,WQBE_Loading!$C$4:$C$3072,WQBE_Loading!M$4:M$3072,,0,),"")</f>
        <v>8.5295543610669804E-7</v>
      </c>
      <c r="AN531" s="25">
        <f>IFERROR(_xlfn.XLOOKUP($C531,WQBE_Loading!$C$4:$C$3072,WQBE_Loading!N$4:N$3072,,0,),"")</f>
        <v>2.727080518722615E-3</v>
      </c>
      <c r="AO531" s="25">
        <f>IFERROR(_xlfn.XLOOKUP($C531,WQBE_Loading!$C$4:$C$3072,WQBE_Loading!O$4:O$3072,,0,),"")</f>
        <v>1.1281324222045299E-2</v>
      </c>
      <c r="AP531" s="25">
        <f>IFERROR(_xlfn.XLOOKUP($C531,WQBE_Loading!$C$4:$C$3072,WQBE_Loading!P$4:P$3072,,0,),"")</f>
        <v>1.6886227510485151E-2</v>
      </c>
      <c r="AQ531" s="13">
        <f>IFERROR(_xlfn.XLOOKUP($C531,WQBE_Loading!$C$4:$C$3072,WQBE_Loading!Q$4:Q$3072,,0,),"")</f>
        <v>287385.456395338</v>
      </c>
      <c r="AR531">
        <f>_xlfn.XLOOKUP(C531,UrbanHeat!$A$2:$A$1333,UrbanHeat!$B$2:$B$1333,,0,)</f>
        <v>14.157</v>
      </c>
      <c r="AS531" s="25">
        <f>_xlfn.XLOOKUP($C531,TNC_Loading!$A$2:$A$1332,TNC_Loading!B$2:B$1332,,0,)</f>
        <v>2.871</v>
      </c>
      <c r="AT531" s="25">
        <f>_xlfn.XLOOKUP($C531,TNC_Loading!$A$2:$A$1332,TNC_Loading!C$2:C$1332,,0,)</f>
        <v>5.8999999999999997E-2</v>
      </c>
      <c r="AU531" s="25">
        <f>_xlfn.XLOOKUP($C531,TNC_Loading!$A$2:$A$1332,TNC_Loading!D$2:D$1332,,0,)</f>
        <v>6.8310000000000004</v>
      </c>
      <c r="AV531" s="25">
        <f>_xlfn.XLOOKUP($C531,TNC_Loading!$A$2:$A$1332,TNC_Loading!E$2:E$1332,,0,)</f>
        <v>1.7969999999999999</v>
      </c>
      <c r="AW531" s="25">
        <f>_xlfn.XLOOKUP($C531,TNC_Loading!$A$2:$A$1332,TNC_Loading!F$2:F$1332,,0,)</f>
        <v>52.752000000000002</v>
      </c>
      <c r="AX531">
        <f>_xlfn.XLOOKUP(C531,BIBI!$D$2:$D$1332,BIBI!$F$2:$F$1332,,0,)</f>
        <v>0</v>
      </c>
      <c r="AY531">
        <f>_xlfn.XLOOKUP(C531,FacilityCounts!$A$3:$A$1333,FacilityCounts!$B$3:$B$1333,,0,)</f>
        <v>0</v>
      </c>
      <c r="AZ531">
        <f>_xlfn.XLOOKUP(C531,FacilityCounts!$D$3:$D$1333,FacilityCounts!$E$3:$E$1333,,0,)</f>
        <v>0</v>
      </c>
      <c r="BA531">
        <f>_xlfn.XLOOKUP(C531,FacilityCounts!$G$3:$G$1333,FacilityCounts!$H$3:$H$1333,,0,)</f>
        <v>0</v>
      </c>
      <c r="BB531">
        <f>IFERROR(_xlfn.XLOOKUP(C531,'DA to P Sensitive Lakes'!$P$2:$P$44,'DA to P Sensitive Lakes'!$Q$2:$Q$44,,0,),0)</f>
        <v>0</v>
      </c>
      <c r="BC531" s="25">
        <f>_xlfn.XLOOKUP(C531,'Historic Runoff (mm)'!$A$2:$A$1332,'Historic Runoff (mm)'!$B$2:$B$1332,,0,)</f>
        <v>210.321</v>
      </c>
      <c r="BD531">
        <f>_xlfn.XLOOKUP(C531,DrainageComplaint!$A$2:$A$1332,DrainageComplaint!$B$2:$B$1332,,0,)</f>
        <v>1</v>
      </c>
      <c r="BE531">
        <f>_xlfn.XLOOKUP(C531,PAD_Area!$G$2:$G$1332,PAD_Area!$H$2:$H$1332,,0,)</f>
        <v>0</v>
      </c>
    </row>
    <row r="532" spans="1:57" x14ac:dyDescent="0.2">
      <c r="A532" s="2">
        <v>529</v>
      </c>
      <c r="B532" s="2">
        <v>530</v>
      </c>
      <c r="C532" s="20">
        <v>1101000</v>
      </c>
      <c r="D532" s="3" t="s">
        <v>529</v>
      </c>
      <c r="E532" s="3" t="s">
        <v>148</v>
      </c>
      <c r="F532" s="3">
        <v>360.81</v>
      </c>
      <c r="G532" s="3">
        <v>23580.000083899999</v>
      </c>
      <c r="H532" s="3">
        <v>15716800.210100001</v>
      </c>
      <c r="I532" s="2">
        <v>0</v>
      </c>
      <c r="J532" s="2">
        <v>1</v>
      </c>
      <c r="K532" s="2">
        <v>0</v>
      </c>
      <c r="L532" s="2">
        <v>2</v>
      </c>
      <c r="M532" s="3">
        <v>8047.5400390625</v>
      </c>
      <c r="N532" s="2">
        <f>_xlfn.XLOOKUP(C532,Shellfish_Presence!$E$3:$E$1333,Shellfish_Presence!$G$3:$G$1333,,0,)</f>
        <v>0</v>
      </c>
      <c r="O532" s="3">
        <v>0</v>
      </c>
      <c r="P532" s="3">
        <v>0</v>
      </c>
      <c r="Q532" s="2">
        <v>2</v>
      </c>
      <c r="R532" s="3">
        <v>1</v>
      </c>
      <c r="S532" s="3">
        <v>0</v>
      </c>
      <c r="T532" s="3">
        <v>908.63299560546875</v>
      </c>
      <c r="U532" s="3">
        <v>0</v>
      </c>
      <c r="V532" s="2">
        <v>0</v>
      </c>
      <c r="W532" s="3">
        <f t="shared" si="16"/>
        <v>0</v>
      </c>
      <c r="X532">
        <f t="shared" si="17"/>
        <v>0</v>
      </c>
      <c r="Y532">
        <f>IFERROR(INDEX('Parcel Year'!$N$3:$N$1175,MATCH(KC_SPS_SubbasinAttributes!C532,'Parcel Year'!$M$3:$M$1175,0)),0)</f>
        <v>0.35822999477386475</v>
      </c>
      <c r="Z532">
        <f>INDEX(Imperviousness!$B$2:$B$1332,MATCH(KC_SPS_SubbasinAttributes!C532,Imperviousness!$A$2:$A$1332,0))</f>
        <v>3.4000000000000002E-2</v>
      </c>
      <c r="AA532">
        <f>INDEX('Flow Duration Index'!$B$2:$B$1332,MATCH(KC_SPS_SubbasinAttributes!C532,'Flow Duration Index'!$A$2:$A$1332,0))</f>
        <v>2.6869999999999998</v>
      </c>
      <c r="AB532">
        <f>INDEX(Opportunity_Index!$G$2:$G$1333,MATCH(KC_SPS_SubbasinAttributes!C532,Opportunity_Index!$F$2:$F$1333,0))</f>
        <v>0</v>
      </c>
      <c r="AC532">
        <f>INDEX(Traffic!$B$2:$B$1332,MATCH(KC_SPS_SubbasinAttributes!C532,Traffic!$A$2:$A$1332,0))</f>
        <v>48.56</v>
      </c>
      <c r="AD532">
        <f>INDEX(EquityScore!$F$3:$F$1334,MATCH(KC_SPS_SubbasinAttributes!C532,EquityScore!$E$3:$E$1334,0))</f>
        <v>2</v>
      </c>
      <c r="AE532">
        <f>IFERROR(INDEX(PavementCondition!$E$2:$E$669,MATCH(KC_SPS_SubbasinAttributes!C532,PavementCondition!$D$2:$D$669,0)),"N/A")</f>
        <v>69</v>
      </c>
      <c r="AF532">
        <f>INDEX(SpawnerMortality!$E$2:$E$1331,MATCH(KC_SPS_SubbasinAttributes!C532,SpawnerMortality!$D$2:$D$1331,0))</f>
        <v>0.17872196849999999</v>
      </c>
      <c r="AG532" s="25">
        <f>IFERROR(_xlfn.XLOOKUP($C532,WQBE_Loading!$C$4:$C$3072,WQBE_Loading!G$4:G$3072,,0,),"")</f>
        <v>5.0970327526656652E-2</v>
      </c>
      <c r="AH532" s="25">
        <f>IFERROR(_xlfn.XLOOKUP($C532,WQBE_Loading!$C$4:$C$3072,WQBE_Loading!H$4:H$3072,,0,),"")</f>
        <v>0.2554098186026445</v>
      </c>
      <c r="AI532" s="25">
        <f>IFERROR(_xlfn.XLOOKUP($C532,WQBE_Loading!$C$4:$C$3072,WQBE_Loading!I$4:I$3072,,0,),"")</f>
        <v>14.960758770655151</v>
      </c>
      <c r="AJ532" s="25">
        <f>IFERROR(_xlfn.XLOOKUP($C532,WQBE_Loading!$C$4:$C$3072,WQBE_Loading!J$4:J$3072,,0,),"")</f>
        <v>1.1063691730604002</v>
      </c>
      <c r="AK532" s="25">
        <f>IFERROR(_xlfn.XLOOKUP($C532,WQBE_Loading!$C$4:$C$3072,WQBE_Loading!K$4:K$3072,,0,),"")</f>
        <v>332.21075833690901</v>
      </c>
      <c r="AL532" s="25">
        <f>IFERROR(_xlfn.XLOOKUP($C532,WQBE_Loading!$C$4:$C$3072,WQBE_Loading!L$4:L$3072,,0,),"")</f>
        <v>9.3683429474797255E-5</v>
      </c>
      <c r="AM532" s="25">
        <f>IFERROR(_xlfn.XLOOKUP($C532,WQBE_Loading!$C$4:$C$3072,WQBE_Loading!M$4:M$3072,,0,),"")</f>
        <v>1.2408764384436451E-6</v>
      </c>
      <c r="AN532" s="25">
        <f>IFERROR(_xlfn.XLOOKUP($C532,WQBE_Loading!$C$4:$C$3072,WQBE_Loading!N$4:N$3072,,0,),"")</f>
        <v>3.9634469388646898E-3</v>
      </c>
      <c r="AO532" s="25">
        <f>IFERROR(_xlfn.XLOOKUP($C532,WQBE_Loading!$C$4:$C$3072,WQBE_Loading!O$4:O$3072,,0,),"")</f>
        <v>1.4892710677906399E-2</v>
      </c>
      <c r="AP532" s="25">
        <f>IFERROR(_xlfn.XLOOKUP($C532,WQBE_Loading!$C$4:$C$3072,WQBE_Loading!P$4:P$3072,,0,),"")</f>
        <v>2.2359487720858752E-2</v>
      </c>
      <c r="AQ532" s="13">
        <f>IFERROR(_xlfn.XLOOKUP($C532,WQBE_Loading!$C$4:$C$3072,WQBE_Loading!Q$4:Q$3072,,0,),"")</f>
        <v>417707.50995465252</v>
      </c>
      <c r="AR532">
        <f>_xlfn.XLOOKUP(C532,UrbanHeat!$A$2:$A$1333,UrbanHeat!$B$2:$B$1333,,0,)</f>
        <v>13.526999999999999</v>
      </c>
      <c r="AS532" s="25">
        <f>_xlfn.XLOOKUP($C532,TNC_Loading!$A$2:$A$1332,TNC_Loading!B$2:B$1332,,0,)</f>
        <v>3.391</v>
      </c>
      <c r="AT532" s="25">
        <f>_xlfn.XLOOKUP($C532,TNC_Loading!$A$2:$A$1332,TNC_Loading!C$2:C$1332,,0,)</f>
        <v>6.5000000000000002E-2</v>
      </c>
      <c r="AU532" s="25">
        <f>_xlfn.XLOOKUP($C532,TNC_Loading!$A$2:$A$1332,TNC_Loading!D$2:D$1332,,0,)</f>
        <v>7.6769999999999996</v>
      </c>
      <c r="AV532" s="25">
        <f>_xlfn.XLOOKUP($C532,TNC_Loading!$A$2:$A$1332,TNC_Loading!E$2:E$1332,,0,)</f>
        <v>2.1309999999999998</v>
      </c>
      <c r="AW532" s="25">
        <f>_xlfn.XLOOKUP($C532,TNC_Loading!$A$2:$A$1332,TNC_Loading!F$2:F$1332,,0,)</f>
        <v>59.997999999999998</v>
      </c>
      <c r="AX532">
        <f>_xlfn.XLOOKUP(C532,BIBI!$D$2:$D$1332,BIBI!$F$2:$F$1332,,0,)</f>
        <v>87.175000000000011</v>
      </c>
      <c r="AY532">
        <f>_xlfn.XLOOKUP(C532,FacilityCounts!$A$3:$A$1333,FacilityCounts!$B$3:$B$1333,,0,)</f>
        <v>0</v>
      </c>
      <c r="AZ532">
        <f>_xlfn.XLOOKUP(C532,FacilityCounts!$D$3:$D$1333,FacilityCounts!$E$3:$E$1333,,0,)</f>
        <v>0</v>
      </c>
      <c r="BA532">
        <f>_xlfn.XLOOKUP(C532,FacilityCounts!$G$3:$G$1333,FacilityCounts!$H$3:$H$1333,,0,)</f>
        <v>0</v>
      </c>
      <c r="BB532">
        <f>IFERROR(_xlfn.XLOOKUP(C532,'DA to P Sensitive Lakes'!$P$2:$P$44,'DA to P Sensitive Lakes'!$Q$2:$Q$44,,0,),0)</f>
        <v>0</v>
      </c>
      <c r="BC532" s="25">
        <f>_xlfn.XLOOKUP(C532,'Historic Runoff (mm)'!$A$2:$A$1332,'Historic Runoff (mm)'!$B$2:$B$1332,,0,)</f>
        <v>298.07600000000002</v>
      </c>
      <c r="BD532">
        <f>_xlfn.XLOOKUP(C532,DrainageComplaint!$A$2:$A$1332,DrainageComplaint!$B$2:$B$1332,,0,)</f>
        <v>2</v>
      </c>
      <c r="BE532">
        <f>_xlfn.XLOOKUP(C532,PAD_Area!$G$2:$G$1332,PAD_Area!$H$2:$H$1332,,0,)</f>
        <v>0</v>
      </c>
    </row>
    <row r="533" spans="1:57" x14ac:dyDescent="0.2">
      <c r="A533" s="2">
        <v>530</v>
      </c>
      <c r="B533" s="2">
        <v>531</v>
      </c>
      <c r="C533" s="20">
        <v>1101010</v>
      </c>
      <c r="D533" s="3" t="s">
        <v>530</v>
      </c>
      <c r="E533" s="3" t="s">
        <v>148</v>
      </c>
      <c r="F533" s="3">
        <v>858.08399999999995</v>
      </c>
      <c r="G533" s="3">
        <v>36600.752342500004</v>
      </c>
      <c r="H533" s="3">
        <v>37377991.000299998</v>
      </c>
      <c r="I533" s="2">
        <v>0</v>
      </c>
      <c r="J533" s="2">
        <v>3</v>
      </c>
      <c r="K533" s="2">
        <v>1</v>
      </c>
      <c r="L533" s="2">
        <v>8</v>
      </c>
      <c r="M533" s="3">
        <v>7758.89013671875</v>
      </c>
      <c r="N533" s="2">
        <f>_xlfn.XLOOKUP(C533,Shellfish_Presence!$E$3:$E$1333,Shellfish_Presence!$G$3:$G$1333,,0,)</f>
        <v>0</v>
      </c>
      <c r="O533" s="3">
        <v>0</v>
      </c>
      <c r="P533" s="3">
        <v>0</v>
      </c>
      <c r="Q533" s="2">
        <v>4</v>
      </c>
      <c r="R533" s="3">
        <v>1</v>
      </c>
      <c r="S533" s="3">
        <v>0</v>
      </c>
      <c r="T533" s="3">
        <v>0</v>
      </c>
      <c r="U533" s="3">
        <v>0</v>
      </c>
      <c r="V533" s="2">
        <v>0</v>
      </c>
      <c r="W533" s="3" t="str">
        <f t="shared" si="16"/>
        <v/>
      </c>
      <c r="X533" t="str">
        <f t="shared" si="17"/>
        <v/>
      </c>
      <c r="Y533">
        <f>IFERROR(INDEX('Parcel Year'!$N$3:$N$1175,MATCH(KC_SPS_SubbasinAttributes!C533,'Parcel Year'!$M$3:$M$1175,0)),0)</f>
        <v>6.6008102148771286E-3</v>
      </c>
      <c r="Z533">
        <f>INDEX(Imperviousness!$B$2:$B$1332,MATCH(KC_SPS_SubbasinAttributes!C533,Imperviousness!$A$2:$A$1332,0))</f>
        <v>3.0000000000000001E-3</v>
      </c>
      <c r="AA533">
        <f>INDEX('Flow Duration Index'!$B$2:$B$1332,MATCH(KC_SPS_SubbasinAttributes!C533,'Flow Duration Index'!$A$2:$A$1332,0))</f>
        <v>1.931</v>
      </c>
      <c r="AB533">
        <f>INDEX(Opportunity_Index!$G$2:$G$1333,MATCH(KC_SPS_SubbasinAttributes!C533,Opportunity_Index!$F$2:$F$1333,0))</f>
        <v>0</v>
      </c>
      <c r="AC533">
        <f>INDEX(Traffic!$B$2:$B$1332,MATCH(KC_SPS_SubbasinAttributes!C533,Traffic!$A$2:$A$1332,0))</f>
        <v>0</v>
      </c>
      <c r="AD533">
        <f>INDEX(EquityScore!$F$3:$F$1334,MATCH(KC_SPS_SubbasinAttributes!C533,EquityScore!$E$3:$E$1334,0))</f>
        <v>2</v>
      </c>
      <c r="AE533" t="str">
        <f>IFERROR(INDEX(PavementCondition!$E$2:$E$669,MATCH(KC_SPS_SubbasinAttributes!C533,PavementCondition!$D$2:$D$669,0)),"N/A")</f>
        <v>N/A</v>
      </c>
      <c r="AF533">
        <f>INDEX(SpawnerMortality!$E$2:$E$1331,MATCH(KC_SPS_SubbasinAttributes!C533,SpawnerMortality!$D$2:$D$1331,0))</f>
        <v>0.10750799950000001</v>
      </c>
      <c r="AG533" s="25">
        <f>IFERROR(_xlfn.XLOOKUP($C533,WQBE_Loading!$C$4:$C$3072,WQBE_Loading!G$4:G$3072,,0,),"")</f>
        <v>9.6114713223207054E-2</v>
      </c>
      <c r="AH533" s="25">
        <f>IFERROR(_xlfn.XLOOKUP($C533,WQBE_Loading!$C$4:$C$3072,WQBE_Loading!H$4:H$3072,,0,),"")</f>
        <v>0.39595158061695745</v>
      </c>
      <c r="AI533" s="25">
        <f>IFERROR(_xlfn.XLOOKUP($C533,WQBE_Loading!$C$4:$C$3072,WQBE_Loading!I$4:I$3072,,0,),"")</f>
        <v>35.879467626082047</v>
      </c>
      <c r="AJ533" s="25">
        <f>IFERROR(_xlfn.XLOOKUP($C533,WQBE_Loading!$C$4:$C$3072,WQBE_Loading!J$4:J$3072,,0,),"")</f>
        <v>2.8093160089590299</v>
      </c>
      <c r="AK533" s="25">
        <f>IFERROR(_xlfn.XLOOKUP($C533,WQBE_Loading!$C$4:$C$3072,WQBE_Loading!K$4:K$3072,,0,),"")</f>
        <v>3336.2089460501402</v>
      </c>
      <c r="AL533" s="25">
        <f>IFERROR(_xlfn.XLOOKUP($C533,WQBE_Loading!$C$4:$C$3072,WQBE_Loading!L$4:L$3072,,0,),"")</f>
        <v>9.4081008638242144E-4</v>
      </c>
      <c r="AM533" s="25">
        <f>IFERROR(_xlfn.XLOOKUP($C533,WQBE_Loading!$C$4:$C$3072,WQBE_Loading!M$4:M$3072,,0,),"")</f>
        <v>1.2561222752792849E-5</v>
      </c>
      <c r="AN533" s="25">
        <f>IFERROR(_xlfn.XLOOKUP($C533,WQBE_Loading!$C$4:$C$3072,WQBE_Loading!N$4:N$3072,,0,),"")</f>
        <v>3.2923516483689699E-2</v>
      </c>
      <c r="AO533" s="25">
        <f>IFERROR(_xlfn.XLOOKUP($C533,WQBE_Loading!$C$4:$C$3072,WQBE_Loading!O$4:O$3072,,0,),"")</f>
        <v>0.1681960873246785</v>
      </c>
      <c r="AP533" s="25">
        <f>IFERROR(_xlfn.XLOOKUP($C533,WQBE_Loading!$C$4:$C$3072,WQBE_Loading!P$4:P$3072,,0,),"")</f>
        <v>5.3706251896099094E-2</v>
      </c>
      <c r="AQ533" s="13">
        <f>IFERROR(_xlfn.XLOOKUP($C533,WQBE_Loading!$C$4:$C$3072,WQBE_Loading!Q$4:Q$3072,,0,),"")</f>
        <v>3571461.4628495853</v>
      </c>
      <c r="AR533">
        <f>_xlfn.XLOOKUP(C533,UrbanHeat!$A$2:$A$1333,UrbanHeat!$B$2:$B$1333,,0,)</f>
        <v>9.9320000000000004</v>
      </c>
      <c r="AS533" s="25">
        <f>_xlfn.XLOOKUP($C533,TNC_Loading!$A$2:$A$1332,TNC_Loading!B$2:B$1332,,0,)</f>
        <v>1.63</v>
      </c>
      <c r="AT533" s="25">
        <f>_xlfn.XLOOKUP($C533,TNC_Loading!$A$2:$A$1332,TNC_Loading!C$2:C$1332,,0,)</f>
        <v>1.2E-2</v>
      </c>
      <c r="AU533" s="25">
        <f>_xlfn.XLOOKUP($C533,TNC_Loading!$A$2:$A$1332,TNC_Loading!D$2:D$1332,,0,)</f>
        <v>0.53800000000000003</v>
      </c>
      <c r="AV533" s="25">
        <f>_xlfn.XLOOKUP($C533,TNC_Loading!$A$2:$A$1332,TNC_Loading!E$2:E$1332,,0,)</f>
        <v>0.58699999999999997</v>
      </c>
      <c r="AW533" s="25">
        <f>_xlfn.XLOOKUP($C533,TNC_Loading!$A$2:$A$1332,TNC_Loading!F$2:F$1332,,0,)</f>
        <v>28.280999999999999</v>
      </c>
      <c r="AX533">
        <f>_xlfn.XLOOKUP(C533,BIBI!$D$2:$D$1332,BIBI!$F$2:$F$1332,,0,)</f>
        <v>91.5</v>
      </c>
      <c r="AY533">
        <f>_xlfn.XLOOKUP(C533,FacilityCounts!$A$3:$A$1333,FacilityCounts!$B$3:$B$1333,,0,)</f>
        <v>0</v>
      </c>
      <c r="AZ533">
        <f>_xlfn.XLOOKUP(C533,FacilityCounts!$D$3:$D$1333,FacilityCounts!$E$3:$E$1333,,0,)</f>
        <v>0</v>
      </c>
      <c r="BA533">
        <f>_xlfn.XLOOKUP(C533,FacilityCounts!$G$3:$G$1333,FacilityCounts!$H$3:$H$1333,,0,)</f>
        <v>0</v>
      </c>
      <c r="BB533">
        <f>IFERROR(_xlfn.XLOOKUP(C533,'DA to P Sensitive Lakes'!$P$2:$P$44,'DA to P Sensitive Lakes'!$Q$2:$Q$44,,0,),0)</f>
        <v>0</v>
      </c>
      <c r="BC533" s="25">
        <f>_xlfn.XLOOKUP(C533,'Historic Runoff (mm)'!$A$2:$A$1332,'Historic Runoff (mm)'!$B$2:$B$1332,,0,)</f>
        <v>161.501</v>
      </c>
      <c r="BD533">
        <f>_xlfn.XLOOKUP(C533,DrainageComplaint!$A$2:$A$1332,DrainageComplaint!$B$2:$B$1332,,0,)</f>
        <v>0</v>
      </c>
      <c r="BE533">
        <f>_xlfn.XLOOKUP(C533,PAD_Area!$G$2:$G$1332,PAD_Area!$H$2:$H$1332,,0,)</f>
        <v>0</v>
      </c>
    </row>
    <row r="534" spans="1:57" x14ac:dyDescent="0.2">
      <c r="A534" s="2">
        <v>531</v>
      </c>
      <c r="B534" s="2">
        <v>532</v>
      </c>
      <c r="C534" s="20">
        <v>1101020</v>
      </c>
      <c r="D534" s="3" t="s">
        <v>529</v>
      </c>
      <c r="E534" s="3" t="s">
        <v>148</v>
      </c>
      <c r="F534" s="3">
        <v>312.97300000000001</v>
      </c>
      <c r="G534" s="3">
        <v>23698.971266699999</v>
      </c>
      <c r="H534" s="3">
        <v>13633036.195900001</v>
      </c>
      <c r="I534" s="2">
        <v>0</v>
      </c>
      <c r="J534" s="2">
        <v>1</v>
      </c>
      <c r="K534" s="2">
        <v>0</v>
      </c>
      <c r="L534" s="2">
        <v>0</v>
      </c>
      <c r="M534" s="3">
        <v>0</v>
      </c>
      <c r="N534" s="2">
        <f>_xlfn.XLOOKUP(C534,Shellfish_Presence!$E$3:$E$1333,Shellfish_Presence!$G$3:$G$1333,,0,)</f>
        <v>0</v>
      </c>
      <c r="O534" s="3">
        <v>0</v>
      </c>
      <c r="P534" s="3">
        <v>0</v>
      </c>
      <c r="Q534" s="2">
        <v>1</v>
      </c>
      <c r="R534" s="3">
        <v>1</v>
      </c>
      <c r="S534" s="3">
        <v>0</v>
      </c>
      <c r="T534" s="3">
        <v>0</v>
      </c>
      <c r="U534" s="3">
        <v>0</v>
      </c>
      <c r="V534" s="2">
        <v>0</v>
      </c>
      <c r="W534" s="3" t="str">
        <f t="shared" si="16"/>
        <v/>
      </c>
      <c r="X534" t="str">
        <f t="shared" si="17"/>
        <v/>
      </c>
      <c r="Y534">
        <f>IFERROR(INDEX('Parcel Year'!$N$3:$N$1175,MATCH(KC_SPS_SubbasinAttributes!C534,'Parcel Year'!$M$3:$M$1175,0)),0)</f>
        <v>0</v>
      </c>
      <c r="Z534">
        <f>INDEX(Imperviousness!$B$2:$B$1332,MATCH(KC_SPS_SubbasinAttributes!C534,Imperviousness!$A$2:$A$1332,0))</f>
        <v>8.0000000000000002E-3</v>
      </c>
      <c r="AA534">
        <f>INDEX('Flow Duration Index'!$B$2:$B$1332,MATCH(KC_SPS_SubbasinAttributes!C534,'Flow Duration Index'!$A$2:$A$1332,0))</f>
        <v>1.5089999999999999</v>
      </c>
      <c r="AB534">
        <f>INDEX(Opportunity_Index!$G$2:$G$1333,MATCH(KC_SPS_SubbasinAttributes!C534,Opportunity_Index!$F$2:$F$1333,0))</f>
        <v>0</v>
      </c>
      <c r="AC534">
        <f>INDEX(Traffic!$B$2:$B$1332,MATCH(KC_SPS_SubbasinAttributes!C534,Traffic!$A$2:$A$1332,0))</f>
        <v>0</v>
      </c>
      <c r="AD534">
        <f>INDEX(EquityScore!$F$3:$F$1334,MATCH(KC_SPS_SubbasinAttributes!C534,EquityScore!$E$3:$E$1334,0))</f>
        <v>2</v>
      </c>
      <c r="AE534" t="str">
        <f>IFERROR(INDEX(PavementCondition!$E$2:$E$669,MATCH(KC_SPS_SubbasinAttributes!C534,PavementCondition!$D$2:$D$669,0)),"N/A")</f>
        <v>N/A</v>
      </c>
      <c r="AF534">
        <f>INDEX(SpawnerMortality!$E$2:$E$1331,MATCH(KC_SPS_SubbasinAttributes!C534,SpawnerMortality!$D$2:$D$1331,0))</f>
        <v>0.17872196849999999</v>
      </c>
      <c r="AG534" s="25">
        <f>IFERROR(_xlfn.XLOOKUP($C534,WQBE_Loading!$C$4:$C$3072,WQBE_Loading!G$4:G$3072,,0,),"")</f>
        <v>9.5135599194141E-3</v>
      </c>
      <c r="AH534" s="25">
        <f>IFERROR(_xlfn.XLOOKUP($C534,WQBE_Loading!$C$4:$C$3072,WQBE_Loading!H$4:H$3072,,0,),"")</f>
        <v>4.2454132084208895E-2</v>
      </c>
      <c r="AI534" s="25">
        <f>IFERROR(_xlfn.XLOOKUP($C534,WQBE_Loading!$C$4:$C$3072,WQBE_Loading!I$4:I$3072,,0,),"")</f>
        <v>4.4349882965492693</v>
      </c>
      <c r="AJ534" s="25">
        <f>IFERROR(_xlfn.XLOOKUP($C534,WQBE_Loading!$C$4:$C$3072,WQBE_Loading!J$4:J$3072,,0,),"")</f>
        <v>0.3422400376747865</v>
      </c>
      <c r="AK534" s="25">
        <f>IFERROR(_xlfn.XLOOKUP($C534,WQBE_Loading!$C$4:$C$3072,WQBE_Loading!K$4:K$3072,,0,),"")</f>
        <v>234.512224220657</v>
      </c>
      <c r="AL534" s="25">
        <f>IFERROR(_xlfn.XLOOKUP($C534,WQBE_Loading!$C$4:$C$3072,WQBE_Loading!L$4:L$3072,,0,),"")</f>
        <v>6.613247791969115E-5</v>
      </c>
      <c r="AM534" s="25">
        <f>IFERROR(_xlfn.XLOOKUP($C534,WQBE_Loading!$C$4:$C$3072,WQBE_Loading!M$4:M$3072,,0,),"")</f>
        <v>1.4557704660394301E-6</v>
      </c>
      <c r="AN534" s="25">
        <f>IFERROR(_xlfn.XLOOKUP($C534,WQBE_Loading!$C$4:$C$3072,WQBE_Loading!N$4:N$3072,,0,),"")</f>
        <v>3.177577393431435E-3</v>
      </c>
      <c r="AO534" s="25">
        <f>IFERROR(_xlfn.XLOOKUP($C534,WQBE_Loading!$C$4:$C$3072,WQBE_Loading!O$4:O$3072,,0,),"")</f>
        <v>1.2046220585881199E-2</v>
      </c>
      <c r="AP534" s="25">
        <f>IFERROR(_xlfn.XLOOKUP($C534,WQBE_Loading!$C$4:$C$3072,WQBE_Loading!P$4:P$3072,,0,),"")</f>
        <v>5.2048756061108797E-3</v>
      </c>
      <c r="AQ534" s="13">
        <f>IFERROR(_xlfn.XLOOKUP($C534,WQBE_Loading!$C$4:$C$3072,WQBE_Loading!Q$4:Q$3072,,0,),"")</f>
        <v>415385.67910062149</v>
      </c>
      <c r="AR534">
        <f>_xlfn.XLOOKUP(C534,UrbanHeat!$A$2:$A$1333,UrbanHeat!$B$2:$B$1333,,0,)</f>
        <v>11.848000000000001</v>
      </c>
      <c r="AS534" s="25">
        <f>_xlfn.XLOOKUP($C534,TNC_Loading!$A$2:$A$1332,TNC_Loading!B$2:B$1332,,0,)</f>
        <v>0.95599999999999996</v>
      </c>
      <c r="AT534" s="25">
        <f>_xlfn.XLOOKUP($C534,TNC_Loading!$A$2:$A$1332,TNC_Loading!C$2:C$1332,,0,)</f>
        <v>1.6E-2</v>
      </c>
      <c r="AU534" s="25">
        <f>_xlfn.XLOOKUP($C534,TNC_Loading!$A$2:$A$1332,TNC_Loading!D$2:D$1332,,0,)</f>
        <v>0.28699999999999998</v>
      </c>
      <c r="AV534" s="25">
        <f>_xlfn.XLOOKUP($C534,TNC_Loading!$A$2:$A$1332,TNC_Loading!E$2:E$1332,,0,)</f>
        <v>0.52400000000000002</v>
      </c>
      <c r="AW534" s="25">
        <f>_xlfn.XLOOKUP($C534,TNC_Loading!$A$2:$A$1332,TNC_Loading!F$2:F$1332,,0,)</f>
        <v>16.864000000000001</v>
      </c>
      <c r="AX534">
        <f>_xlfn.XLOOKUP(C534,BIBI!$D$2:$D$1332,BIBI!$F$2:$F$1332,,0,)</f>
        <v>0</v>
      </c>
      <c r="AY534">
        <f>_xlfn.XLOOKUP(C534,FacilityCounts!$A$3:$A$1333,FacilityCounts!$B$3:$B$1333,,0,)</f>
        <v>0</v>
      </c>
      <c r="AZ534">
        <f>_xlfn.XLOOKUP(C534,FacilityCounts!$D$3:$D$1333,FacilityCounts!$E$3:$E$1333,,0,)</f>
        <v>0</v>
      </c>
      <c r="BA534">
        <f>_xlfn.XLOOKUP(C534,FacilityCounts!$G$3:$G$1333,FacilityCounts!$H$3:$H$1333,,0,)</f>
        <v>0</v>
      </c>
      <c r="BB534">
        <f>IFERROR(_xlfn.XLOOKUP(C534,'DA to P Sensitive Lakes'!$P$2:$P$44,'DA to P Sensitive Lakes'!$Q$2:$Q$44,,0,),0)</f>
        <v>0</v>
      </c>
      <c r="BC534" s="25">
        <f>_xlfn.XLOOKUP(C534,'Historic Runoff (mm)'!$A$2:$A$1332,'Historic Runoff (mm)'!$B$2:$B$1332,,0,)</f>
        <v>100.404</v>
      </c>
      <c r="BD534">
        <f>_xlfn.XLOOKUP(C534,DrainageComplaint!$A$2:$A$1332,DrainageComplaint!$B$2:$B$1332,,0,)</f>
        <v>0</v>
      </c>
      <c r="BE534">
        <f>_xlfn.XLOOKUP(C534,PAD_Area!$G$2:$G$1332,PAD_Area!$H$2:$H$1332,,0,)</f>
        <v>0</v>
      </c>
    </row>
    <row r="535" spans="1:57" x14ac:dyDescent="0.2">
      <c r="A535" s="2">
        <v>532</v>
      </c>
      <c r="B535" s="2">
        <v>533</v>
      </c>
      <c r="C535" s="20">
        <v>1101030</v>
      </c>
      <c r="D535" s="3" t="s">
        <v>525</v>
      </c>
      <c r="E535" s="3" t="s">
        <v>148</v>
      </c>
      <c r="F535" s="3">
        <v>1544.703</v>
      </c>
      <c r="G535" s="3">
        <v>64359.996607699999</v>
      </c>
      <c r="H535" s="3">
        <v>67287000.196199998</v>
      </c>
      <c r="I535" s="2">
        <v>0</v>
      </c>
      <c r="J535" s="2">
        <v>2</v>
      </c>
      <c r="K535" s="2">
        <v>0</v>
      </c>
      <c r="L535" s="2">
        <v>7</v>
      </c>
      <c r="M535" s="3">
        <v>11999.7001953125</v>
      </c>
      <c r="N535" s="2">
        <f>_xlfn.XLOOKUP(C535,Shellfish_Presence!$E$3:$E$1333,Shellfish_Presence!$G$3:$G$1333,,0,)</f>
        <v>0</v>
      </c>
      <c r="O535" s="3">
        <v>0</v>
      </c>
      <c r="P535" s="3">
        <v>0</v>
      </c>
      <c r="Q535" s="2">
        <v>3</v>
      </c>
      <c r="R535" s="3">
        <v>0.99999797344207764</v>
      </c>
      <c r="S535" s="3">
        <v>0</v>
      </c>
      <c r="T535" s="3">
        <v>24323.900390625</v>
      </c>
      <c r="U535" s="3">
        <v>0</v>
      </c>
      <c r="V535" s="2">
        <v>24</v>
      </c>
      <c r="W535" s="3">
        <f t="shared" si="16"/>
        <v>9.866838629733149E-4</v>
      </c>
      <c r="X535">
        <f t="shared" si="17"/>
        <v>0</v>
      </c>
      <c r="Y535">
        <f>IFERROR(INDEX('Parcel Year'!$N$3:$N$1175,MATCH(KC_SPS_SubbasinAttributes!C535,'Parcel Year'!$M$3:$M$1175,0)),0)</f>
        <v>0.30655199289321899</v>
      </c>
      <c r="Z535">
        <f>INDEX(Imperviousness!$B$2:$B$1332,MATCH(KC_SPS_SubbasinAttributes!C535,Imperviousness!$A$2:$A$1332,0))</f>
        <v>1.4999999999999999E-2</v>
      </c>
      <c r="AA535">
        <f>INDEX('Flow Duration Index'!$B$2:$B$1332,MATCH(KC_SPS_SubbasinAttributes!C535,'Flow Duration Index'!$A$2:$A$1332,0))</f>
        <v>2.839</v>
      </c>
      <c r="AB535">
        <f>INDEX(Opportunity_Index!$G$2:$G$1333,MATCH(KC_SPS_SubbasinAttributes!C535,Opportunity_Index!$F$2:$F$1333,0))</f>
        <v>0</v>
      </c>
      <c r="AC535">
        <f>INDEX(Traffic!$B$2:$B$1332,MATCH(KC_SPS_SubbasinAttributes!C535,Traffic!$A$2:$A$1332,0))</f>
        <v>491.33699999999999</v>
      </c>
      <c r="AD535">
        <f>INDEX(EquityScore!$F$3:$F$1334,MATCH(KC_SPS_SubbasinAttributes!C535,EquityScore!$E$3:$E$1334,0))</f>
        <v>2</v>
      </c>
      <c r="AE535">
        <f>IFERROR(INDEX(PavementCondition!$E$2:$E$669,MATCH(KC_SPS_SubbasinAttributes!C535,PavementCondition!$D$2:$D$669,0)),"N/A")</f>
        <v>57.5</v>
      </c>
      <c r="AF535">
        <f>INDEX(SpawnerMortality!$E$2:$E$1331,MATCH(KC_SPS_SubbasinAttributes!C535,SpawnerMortality!$D$2:$D$1331,0))</f>
        <v>0.10341147000000001</v>
      </c>
      <c r="AG535" s="25">
        <f>IFERROR(_xlfn.XLOOKUP($C535,WQBE_Loading!$C$4:$C$3072,WQBE_Loading!G$4:G$3072,,0,),"")</f>
        <v>0.30475695923032953</v>
      </c>
      <c r="AH535" s="25">
        <f>IFERROR(_xlfn.XLOOKUP($C535,WQBE_Loading!$C$4:$C$3072,WQBE_Loading!H$4:H$3072,,0,),"")</f>
        <v>1.5301845756857</v>
      </c>
      <c r="AI535" s="25">
        <f>IFERROR(_xlfn.XLOOKUP($C535,WQBE_Loading!$C$4:$C$3072,WQBE_Loading!I$4:I$3072,,0,),"")</f>
        <v>87.463497475282907</v>
      </c>
      <c r="AJ535" s="25">
        <f>IFERROR(_xlfn.XLOOKUP($C535,WQBE_Loading!$C$4:$C$3072,WQBE_Loading!J$4:J$3072,,0,),"")</f>
        <v>6.4839136336841348</v>
      </c>
      <c r="AK535" s="25">
        <f>IFERROR(_xlfn.XLOOKUP($C535,WQBE_Loading!$C$4:$C$3072,WQBE_Loading!K$4:K$3072,,0,),"")</f>
        <v>2212.2075821053049</v>
      </c>
      <c r="AL535" s="25">
        <f>IFERROR(_xlfn.XLOOKUP($C535,WQBE_Loading!$C$4:$C$3072,WQBE_Loading!L$4:L$3072,,0,),"")</f>
        <v>6.2384351108008397E-4</v>
      </c>
      <c r="AM535" s="25">
        <f>IFERROR(_xlfn.XLOOKUP($C535,WQBE_Loading!$C$4:$C$3072,WQBE_Loading!M$4:M$3072,,0,),"")</f>
        <v>8.0670158253347145E-6</v>
      </c>
      <c r="AN535" s="25">
        <f>IFERROR(_xlfn.XLOOKUP($C535,WQBE_Loading!$C$4:$C$3072,WQBE_Loading!N$4:N$3072,,0,),"")</f>
        <v>2.86534118020992E-2</v>
      </c>
      <c r="AO535" s="25">
        <f>IFERROR(_xlfn.XLOOKUP($C535,WQBE_Loading!$C$4:$C$3072,WQBE_Loading!O$4:O$3072,,0,),"")</f>
        <v>0.1014106815870385</v>
      </c>
      <c r="AP535" s="25">
        <f>IFERROR(_xlfn.XLOOKUP($C535,WQBE_Loading!$C$4:$C$3072,WQBE_Loading!P$4:P$3072,,0,),"")</f>
        <v>0.1320044736874405</v>
      </c>
      <c r="AQ535" s="13">
        <f>IFERROR(_xlfn.XLOOKUP($C535,WQBE_Loading!$C$4:$C$3072,WQBE_Loading!Q$4:Q$3072,,0,),"")</f>
        <v>2583067.9953445299</v>
      </c>
      <c r="AR535">
        <f>_xlfn.XLOOKUP(C535,UrbanHeat!$A$2:$A$1333,UrbanHeat!$B$2:$B$1333,,0,)</f>
        <v>13.891</v>
      </c>
      <c r="AS535" s="25">
        <f>_xlfn.XLOOKUP($C535,TNC_Loading!$A$2:$A$1332,TNC_Loading!B$2:B$1332,,0,)</f>
        <v>3.2160000000000002</v>
      </c>
      <c r="AT535" s="25">
        <f>_xlfn.XLOOKUP($C535,TNC_Loading!$A$2:$A$1332,TNC_Loading!C$2:C$1332,,0,)</f>
        <v>6.6000000000000003E-2</v>
      </c>
      <c r="AU535" s="25">
        <f>_xlfn.XLOOKUP($C535,TNC_Loading!$A$2:$A$1332,TNC_Loading!D$2:D$1332,,0,)</f>
        <v>7.9909999999999997</v>
      </c>
      <c r="AV535" s="25">
        <f>_xlfn.XLOOKUP($C535,TNC_Loading!$A$2:$A$1332,TNC_Loading!E$2:E$1332,,0,)</f>
        <v>2.048</v>
      </c>
      <c r="AW535" s="25">
        <f>_xlfn.XLOOKUP($C535,TNC_Loading!$A$2:$A$1332,TNC_Loading!F$2:F$1332,,0,)</f>
        <v>59.573</v>
      </c>
      <c r="AX535">
        <f>_xlfn.XLOOKUP(C535,BIBI!$D$2:$D$1332,BIBI!$F$2:$F$1332,,0,)</f>
        <v>73</v>
      </c>
      <c r="AY535">
        <f>_xlfn.XLOOKUP(C535,FacilityCounts!$A$3:$A$1333,FacilityCounts!$B$3:$B$1333,,0,)</f>
        <v>0</v>
      </c>
      <c r="AZ535">
        <f>_xlfn.XLOOKUP(C535,FacilityCounts!$D$3:$D$1333,FacilityCounts!$E$3:$E$1333,,0,)</f>
        <v>0</v>
      </c>
      <c r="BA535">
        <f>_xlfn.XLOOKUP(C535,FacilityCounts!$G$3:$G$1333,FacilityCounts!$H$3:$H$1333,,0,)</f>
        <v>0</v>
      </c>
      <c r="BB535">
        <f>IFERROR(_xlfn.XLOOKUP(C535,'DA to P Sensitive Lakes'!$P$2:$P$44,'DA to P Sensitive Lakes'!$Q$2:$Q$44,,0,),0)</f>
        <v>0</v>
      </c>
      <c r="BC535" s="25">
        <f>_xlfn.XLOOKUP(C535,'Historic Runoff (mm)'!$A$2:$A$1332,'Historic Runoff (mm)'!$B$2:$B$1332,,0,)</f>
        <v>238.63800000000001</v>
      </c>
      <c r="BD535">
        <f>_xlfn.XLOOKUP(C535,DrainageComplaint!$A$2:$A$1332,DrainageComplaint!$B$2:$B$1332,,0,)</f>
        <v>3</v>
      </c>
      <c r="BE535">
        <f>_xlfn.XLOOKUP(C535,PAD_Area!$G$2:$G$1332,PAD_Area!$H$2:$H$1332,,0,)</f>
        <v>0</v>
      </c>
    </row>
    <row r="536" spans="1:57" x14ac:dyDescent="0.2">
      <c r="A536" s="2">
        <v>533</v>
      </c>
      <c r="B536" s="2">
        <v>534</v>
      </c>
      <c r="C536" s="20">
        <v>1101040</v>
      </c>
      <c r="D536" s="3" t="s">
        <v>524</v>
      </c>
      <c r="E536" s="3" t="s">
        <v>148</v>
      </c>
      <c r="F536" s="3">
        <v>1417.6569999999999</v>
      </c>
      <c r="G536" s="3">
        <v>43637.624543500002</v>
      </c>
      <c r="H536" s="3">
        <v>61752895.538999997</v>
      </c>
      <c r="I536" s="2">
        <v>4</v>
      </c>
      <c r="J536" s="2">
        <v>3</v>
      </c>
      <c r="K536" s="2">
        <v>1</v>
      </c>
      <c r="L536" s="2">
        <v>33</v>
      </c>
      <c r="M536" s="3">
        <v>0</v>
      </c>
      <c r="N536" s="2">
        <f>_xlfn.XLOOKUP(C536,Shellfish_Presence!$E$3:$E$1333,Shellfish_Presence!$G$3:$G$1333,,0,)</f>
        <v>0</v>
      </c>
      <c r="O536" s="3">
        <v>0</v>
      </c>
      <c r="P536" s="3">
        <v>0</v>
      </c>
      <c r="Q536" s="2">
        <v>3</v>
      </c>
      <c r="R536" s="3">
        <v>1</v>
      </c>
      <c r="S536" s="3">
        <v>3.7015599082224071E-4</v>
      </c>
      <c r="T536" s="3">
        <v>27354.30078125</v>
      </c>
      <c r="U536" s="3">
        <v>0</v>
      </c>
      <c r="V536" s="2">
        <v>46</v>
      </c>
      <c r="W536" s="3">
        <f t="shared" si="16"/>
        <v>1.6816368426982675E-3</v>
      </c>
      <c r="X536">
        <f t="shared" si="17"/>
        <v>0</v>
      </c>
      <c r="Y536">
        <f>IFERROR(INDEX('Parcel Year'!$N$3:$N$1175,MATCH(KC_SPS_SubbasinAttributes!C536,'Parcel Year'!$M$3:$M$1175,0)),0)</f>
        <v>0.38439300656318665</v>
      </c>
      <c r="Z536">
        <f>INDEX(Imperviousness!$B$2:$B$1332,MATCH(KC_SPS_SubbasinAttributes!C536,Imperviousness!$A$2:$A$1332,0))</f>
        <v>5.5E-2</v>
      </c>
      <c r="AA536">
        <f>INDEX('Flow Duration Index'!$B$2:$B$1332,MATCH(KC_SPS_SubbasinAttributes!C536,'Flow Duration Index'!$A$2:$A$1332,0))</f>
        <v>3.6339999999999999</v>
      </c>
      <c r="AB536">
        <f>INDEX(Opportunity_Index!$G$2:$G$1333,MATCH(KC_SPS_SubbasinAttributes!C536,Opportunity_Index!$F$2:$F$1333,0))</f>
        <v>0</v>
      </c>
      <c r="AC536">
        <f>INDEX(Traffic!$B$2:$B$1332,MATCH(KC_SPS_SubbasinAttributes!C536,Traffic!$A$2:$A$1332,0))</f>
        <v>368.05700000000002</v>
      </c>
      <c r="AD536">
        <f>INDEX(EquityScore!$F$3:$F$1334,MATCH(KC_SPS_SubbasinAttributes!C536,EquityScore!$E$3:$E$1334,0))</f>
        <v>2.5</v>
      </c>
      <c r="AE536">
        <f>IFERROR(INDEX(PavementCondition!$E$2:$E$669,MATCH(KC_SPS_SubbasinAttributes!C536,PavementCondition!$D$2:$D$669,0)),"N/A")</f>
        <v>48</v>
      </c>
      <c r="AF536">
        <f>INDEX(SpawnerMortality!$E$2:$E$1331,MATCH(KC_SPS_SubbasinAttributes!C536,SpawnerMortality!$D$2:$D$1331,0))</f>
        <v>0.11546582699999999</v>
      </c>
      <c r="AG536" s="25">
        <f>IFERROR(_xlfn.XLOOKUP($C536,WQBE_Loading!$C$4:$C$3072,WQBE_Loading!G$4:G$3072,,0,),"")</f>
        <v>1.2941324752705401</v>
      </c>
      <c r="AH536" s="25">
        <f>IFERROR(_xlfn.XLOOKUP($C536,WQBE_Loading!$C$4:$C$3072,WQBE_Loading!H$4:H$3072,,0,),"")</f>
        <v>6.7782467392854855</v>
      </c>
      <c r="AI536" s="25">
        <f>IFERROR(_xlfn.XLOOKUP($C536,WQBE_Loading!$C$4:$C$3072,WQBE_Loading!I$4:I$3072,,0,),"")</f>
        <v>241.3774107504625</v>
      </c>
      <c r="AJ536" s="25">
        <f>IFERROR(_xlfn.XLOOKUP($C536,WQBE_Loading!$C$4:$C$3072,WQBE_Loading!J$4:J$3072,,0,),"")</f>
        <v>19.041049797954948</v>
      </c>
      <c r="AK536" s="25">
        <f>IFERROR(_xlfn.XLOOKUP($C536,WQBE_Loading!$C$4:$C$3072,WQBE_Loading!K$4:K$3072,,0,),"")</f>
        <v>6826.1782409576008</v>
      </c>
      <c r="AL536" s="25">
        <f>IFERROR(_xlfn.XLOOKUP($C536,WQBE_Loading!$C$4:$C$3072,WQBE_Loading!L$4:L$3072,,0,),"")</f>
        <v>2.258959279557E-3</v>
      </c>
      <c r="AM536" s="25">
        <f>IFERROR(_xlfn.XLOOKUP($C536,WQBE_Loading!$C$4:$C$3072,WQBE_Loading!M$4:M$3072,,0,),"")</f>
        <v>1.5160948040749198E-4</v>
      </c>
      <c r="AN536" s="25">
        <f>IFERROR(_xlfn.XLOOKUP($C536,WQBE_Loading!$C$4:$C$3072,WQBE_Loading!N$4:N$3072,,0,),"")</f>
        <v>9.471190289811135E-2</v>
      </c>
      <c r="AO536" s="25">
        <f>IFERROR(_xlfn.XLOOKUP($C536,WQBE_Loading!$C$4:$C$3072,WQBE_Loading!O$4:O$3072,,0,),"")</f>
        <v>0.3365943921776765</v>
      </c>
      <c r="AP536" s="25">
        <f>IFERROR(_xlfn.XLOOKUP($C536,WQBE_Loading!$C$4:$C$3072,WQBE_Loading!P$4:P$3072,,0,),"")</f>
        <v>0.47054138951225799</v>
      </c>
      <c r="AQ536" s="13">
        <f>IFERROR(_xlfn.XLOOKUP($C536,WQBE_Loading!$C$4:$C$3072,WQBE_Loading!Q$4:Q$3072,,0,),"")</f>
        <v>6685080.3401316795</v>
      </c>
      <c r="AR536">
        <f>_xlfn.XLOOKUP(C536,UrbanHeat!$A$2:$A$1333,UrbanHeat!$B$2:$B$1333,,0,)</f>
        <v>16.291</v>
      </c>
      <c r="AS536" s="25">
        <f>_xlfn.XLOOKUP($C536,TNC_Loading!$A$2:$A$1332,TNC_Loading!B$2:B$1332,,0,)</f>
        <v>4.891</v>
      </c>
      <c r="AT536" s="25">
        <f>_xlfn.XLOOKUP($C536,TNC_Loading!$A$2:$A$1332,TNC_Loading!C$2:C$1332,,0,)</f>
        <v>0.26700000000000002</v>
      </c>
      <c r="AU536" s="25">
        <f>_xlfn.XLOOKUP($C536,TNC_Loading!$A$2:$A$1332,TNC_Loading!D$2:D$1332,,0,)</f>
        <v>13.867000000000001</v>
      </c>
      <c r="AV536" s="25">
        <f>_xlfn.XLOOKUP($C536,TNC_Loading!$A$2:$A$1332,TNC_Loading!E$2:E$1332,,0,)</f>
        <v>4.0069999999999997</v>
      </c>
      <c r="AW536" s="25">
        <f>_xlfn.XLOOKUP($C536,TNC_Loading!$A$2:$A$1332,TNC_Loading!F$2:F$1332,,0,)</f>
        <v>103.676</v>
      </c>
      <c r="AX536">
        <f>_xlfn.XLOOKUP(C536,BIBI!$D$2:$D$1332,BIBI!$F$2:$F$1332,,0,)</f>
        <v>0</v>
      </c>
      <c r="AY536">
        <f>_xlfn.XLOOKUP(C536,FacilityCounts!$A$3:$A$1333,FacilityCounts!$B$3:$B$1333,,0,)</f>
        <v>1</v>
      </c>
      <c r="AZ536">
        <f>_xlfn.XLOOKUP(C536,FacilityCounts!$D$3:$D$1333,FacilityCounts!$E$3:$E$1333,,0,)</f>
        <v>0</v>
      </c>
      <c r="BA536">
        <f>_xlfn.XLOOKUP(C536,FacilityCounts!$G$3:$G$1333,FacilityCounts!$H$3:$H$1333,,0,)</f>
        <v>0</v>
      </c>
      <c r="BB536">
        <f>IFERROR(_xlfn.XLOOKUP(C536,'DA to P Sensitive Lakes'!$P$2:$P$44,'DA to P Sensitive Lakes'!$Q$2:$Q$44,,0,),0)</f>
        <v>0</v>
      </c>
      <c r="BC536" s="25">
        <f>_xlfn.XLOOKUP(C536,'Historic Runoff (mm)'!$A$2:$A$1332,'Historic Runoff (mm)'!$B$2:$B$1332,,0,)</f>
        <v>349.959</v>
      </c>
      <c r="BD536">
        <f>_xlfn.XLOOKUP(C536,DrainageComplaint!$A$2:$A$1332,DrainageComplaint!$B$2:$B$1332,,0,)</f>
        <v>2</v>
      </c>
      <c r="BE536">
        <f>_xlfn.XLOOKUP(C536,PAD_Area!$G$2:$G$1332,PAD_Area!$H$2:$H$1332,,0,)</f>
        <v>0</v>
      </c>
    </row>
    <row r="537" spans="1:57" x14ac:dyDescent="0.2">
      <c r="A537" s="2">
        <v>534</v>
      </c>
      <c r="B537" s="2">
        <v>535</v>
      </c>
      <c r="C537" s="20">
        <v>1101050</v>
      </c>
      <c r="D537" s="3" t="s">
        <v>533</v>
      </c>
      <c r="E537" s="3" t="s">
        <v>148</v>
      </c>
      <c r="F537" s="3">
        <v>696.51900000000001</v>
      </c>
      <c r="G537" s="3">
        <v>40078.781798600001</v>
      </c>
      <c r="H537" s="3">
        <v>30340234.122200001</v>
      </c>
      <c r="I537" s="2">
        <v>0</v>
      </c>
      <c r="J537" s="2">
        <v>3</v>
      </c>
      <c r="K537" s="2">
        <v>1</v>
      </c>
      <c r="L537" s="2">
        <v>6</v>
      </c>
      <c r="M537" s="3">
        <v>0</v>
      </c>
      <c r="N537" s="2">
        <f>_xlfn.XLOOKUP(C537,Shellfish_Presence!$E$3:$E$1333,Shellfish_Presence!$G$3:$G$1333,,0,)</f>
        <v>0</v>
      </c>
      <c r="O537" s="3">
        <v>0</v>
      </c>
      <c r="P537" s="3">
        <v>0</v>
      </c>
      <c r="Q537" s="2">
        <v>1</v>
      </c>
      <c r="R537" s="3">
        <v>1</v>
      </c>
      <c r="S537" s="3">
        <v>0.25919601321220398</v>
      </c>
      <c r="T537" s="3">
        <v>7318.93994140625</v>
      </c>
      <c r="U537" s="3">
        <v>0</v>
      </c>
      <c r="V537" s="2">
        <v>8</v>
      </c>
      <c r="W537" s="3">
        <f t="shared" si="16"/>
        <v>1.0930544674565114E-3</v>
      </c>
      <c r="X537">
        <f t="shared" si="17"/>
        <v>0</v>
      </c>
      <c r="Y537">
        <f>IFERROR(INDEX('Parcel Year'!$N$3:$N$1175,MATCH(KC_SPS_SubbasinAttributes!C537,'Parcel Year'!$M$3:$M$1175,0)),0)</f>
        <v>0.53959298133850098</v>
      </c>
      <c r="Z537">
        <f>INDEX(Imperviousness!$B$2:$B$1332,MATCH(KC_SPS_SubbasinAttributes!C537,Imperviousness!$A$2:$A$1332,0))</f>
        <v>0.28899999999999998</v>
      </c>
      <c r="AA537">
        <f>INDEX('Flow Duration Index'!$B$2:$B$1332,MATCH(KC_SPS_SubbasinAttributes!C537,'Flow Duration Index'!$A$2:$A$1332,0))</f>
        <v>4.49</v>
      </c>
      <c r="AB537">
        <f>INDEX(Opportunity_Index!$G$2:$G$1333,MATCH(KC_SPS_SubbasinAttributes!C537,Opportunity_Index!$F$2:$F$1333,0))</f>
        <v>0</v>
      </c>
      <c r="AC537">
        <f>INDEX(Traffic!$B$2:$B$1332,MATCH(KC_SPS_SubbasinAttributes!C537,Traffic!$A$2:$A$1332,0))</f>
        <v>890.755</v>
      </c>
      <c r="AD537">
        <f>INDEX(EquityScore!$F$3:$F$1334,MATCH(KC_SPS_SubbasinAttributes!C537,EquityScore!$E$3:$E$1334,0))</f>
        <v>2.3333333299999999</v>
      </c>
      <c r="AE537">
        <f>IFERROR(INDEX(PavementCondition!$E$2:$E$669,MATCH(KC_SPS_SubbasinAttributes!C537,PavementCondition!$D$2:$D$669,0)),"N/A")</f>
        <v>80</v>
      </c>
      <c r="AF537">
        <f>INDEX(SpawnerMortality!$E$2:$E$1331,MATCH(KC_SPS_SubbasinAttributes!C537,SpawnerMortality!$D$2:$D$1331,0))</f>
        <v>0.24197811</v>
      </c>
      <c r="AG537" s="25">
        <f>IFERROR(_xlfn.XLOOKUP($C537,WQBE_Loading!$C$4:$C$3072,WQBE_Loading!G$4:G$3072,,0,),"")</f>
        <v>8.1678475491737252</v>
      </c>
      <c r="AH537" s="25">
        <f>IFERROR(_xlfn.XLOOKUP($C537,WQBE_Loading!$C$4:$C$3072,WQBE_Loading!H$4:H$3072,,0,),"")</f>
        <v>45.476116495983504</v>
      </c>
      <c r="AI537" s="25">
        <f>IFERROR(_xlfn.XLOOKUP($C537,WQBE_Loading!$C$4:$C$3072,WQBE_Loading!I$4:I$3072,,0,),"")</f>
        <v>682.99689763939909</v>
      </c>
      <c r="AJ537" s="25">
        <f>IFERROR(_xlfn.XLOOKUP($C537,WQBE_Loading!$C$4:$C$3072,WQBE_Loading!J$4:J$3072,,0,),"")</f>
        <v>66.467222834925153</v>
      </c>
      <c r="AK537" s="25">
        <f>IFERROR(_xlfn.XLOOKUP($C537,WQBE_Loading!$C$4:$C$3072,WQBE_Loading!K$4:K$3072,,0,),"")</f>
        <v>32640.2451247893</v>
      </c>
      <c r="AL537" s="25">
        <f>IFERROR(_xlfn.XLOOKUP($C537,WQBE_Loading!$C$4:$C$3072,WQBE_Loading!L$4:L$3072,,0,),"")</f>
        <v>1.2755331375158E-2</v>
      </c>
      <c r="AM537" s="25">
        <f>IFERROR(_xlfn.XLOOKUP($C537,WQBE_Loading!$C$4:$C$3072,WQBE_Loading!M$4:M$3072,,0,),"")</f>
        <v>1.48706811424004E-3</v>
      </c>
      <c r="AN537" s="25">
        <f>IFERROR(_xlfn.XLOOKUP($C537,WQBE_Loading!$C$4:$C$3072,WQBE_Loading!N$4:N$3072,,0,),"")</f>
        <v>0.33311913341841304</v>
      </c>
      <c r="AO537" s="25">
        <f>IFERROR(_xlfn.XLOOKUP($C537,WQBE_Loading!$C$4:$C$3072,WQBE_Loading!O$4:O$3072,,0,),"")</f>
        <v>1.676909696706915</v>
      </c>
      <c r="AP537" s="25">
        <f>IFERROR(_xlfn.XLOOKUP($C537,WQBE_Loading!$C$4:$C$3072,WQBE_Loading!P$4:P$3072,,0,),"")</f>
        <v>2.8607406775175903</v>
      </c>
      <c r="AQ537" s="13">
        <f>IFERROR(_xlfn.XLOOKUP($C537,WQBE_Loading!$C$4:$C$3072,WQBE_Loading!Q$4:Q$3072,,0,),"")</f>
        <v>19243541.896512751</v>
      </c>
      <c r="AR537">
        <f>_xlfn.XLOOKUP(C537,UrbanHeat!$A$2:$A$1333,UrbanHeat!$B$2:$B$1333,,0,)</f>
        <v>17.843</v>
      </c>
      <c r="AS537" s="25">
        <f>_xlfn.XLOOKUP($C537,TNC_Loading!$A$2:$A$1332,TNC_Loading!B$2:B$1332,,0,)</f>
        <v>11.403</v>
      </c>
      <c r="AT537" s="25">
        <f>_xlfn.XLOOKUP($C537,TNC_Loading!$A$2:$A$1332,TNC_Loading!C$2:C$1332,,0,)</f>
        <v>1.4430000000000001</v>
      </c>
      <c r="AU537" s="25">
        <f>_xlfn.XLOOKUP($C537,TNC_Loading!$A$2:$A$1332,TNC_Loading!D$2:D$1332,,0,)</f>
        <v>32.369999999999997</v>
      </c>
      <c r="AV537" s="25">
        <f>_xlfn.XLOOKUP($C537,TNC_Loading!$A$2:$A$1332,TNC_Loading!E$2:E$1332,,0,)</f>
        <v>17.222000000000001</v>
      </c>
      <c r="AW537" s="25">
        <f>_xlfn.XLOOKUP($C537,TNC_Loading!$A$2:$A$1332,TNC_Loading!F$2:F$1332,,0,)</f>
        <v>251.84399999999999</v>
      </c>
      <c r="AX537">
        <f>_xlfn.XLOOKUP(C537,BIBI!$D$2:$D$1332,BIBI!$F$2:$F$1332,,0,)</f>
        <v>0</v>
      </c>
      <c r="AY537">
        <f>_xlfn.XLOOKUP(C537,FacilityCounts!$A$3:$A$1333,FacilityCounts!$B$3:$B$1333,,0,)</f>
        <v>0</v>
      </c>
      <c r="AZ537">
        <f>_xlfn.XLOOKUP(C537,FacilityCounts!$D$3:$D$1333,FacilityCounts!$E$3:$E$1333,,0,)</f>
        <v>0</v>
      </c>
      <c r="BA537">
        <f>_xlfn.XLOOKUP(C537,FacilityCounts!$G$3:$G$1333,FacilityCounts!$H$3:$H$1333,,0,)</f>
        <v>0</v>
      </c>
      <c r="BB537">
        <f>IFERROR(_xlfn.XLOOKUP(C537,'DA to P Sensitive Lakes'!$P$2:$P$44,'DA to P Sensitive Lakes'!$Q$2:$Q$44,,0,),0)</f>
        <v>0</v>
      </c>
      <c r="BC537" s="25">
        <f>_xlfn.XLOOKUP(C537,'Historic Runoff (mm)'!$A$2:$A$1332,'Historic Runoff (mm)'!$B$2:$B$1332,,0,)</f>
        <v>548.61500000000001</v>
      </c>
      <c r="BD537">
        <f>_xlfn.XLOOKUP(C537,DrainageComplaint!$A$2:$A$1332,DrainageComplaint!$B$2:$B$1332,,0,)</f>
        <v>1</v>
      </c>
      <c r="BE537">
        <f>_xlfn.XLOOKUP(C537,PAD_Area!$G$2:$G$1332,PAD_Area!$H$2:$H$1332,,0,)</f>
        <v>0</v>
      </c>
    </row>
    <row r="538" spans="1:57" x14ac:dyDescent="0.2">
      <c r="A538" s="2">
        <v>535</v>
      </c>
      <c r="B538" s="2">
        <v>536</v>
      </c>
      <c r="C538" s="20">
        <v>1101060</v>
      </c>
      <c r="D538" s="3" t="s">
        <v>521</v>
      </c>
      <c r="E538" s="3" t="s">
        <v>148</v>
      </c>
      <c r="F538" s="3">
        <v>35.731999999999999</v>
      </c>
      <c r="G538" s="3">
        <v>7059.9996594800004</v>
      </c>
      <c r="H538" s="3">
        <v>1556499.8697899999</v>
      </c>
      <c r="I538" s="2">
        <v>4</v>
      </c>
      <c r="J538" s="2">
        <v>1</v>
      </c>
      <c r="K538" s="2">
        <v>0</v>
      </c>
      <c r="L538" s="2">
        <v>0</v>
      </c>
      <c r="M538" s="3">
        <v>0</v>
      </c>
      <c r="N538" s="2">
        <f>_xlfn.XLOOKUP(C538,Shellfish_Presence!$E$3:$E$1333,Shellfish_Presence!$G$3:$G$1333,,0,)</f>
        <v>0</v>
      </c>
      <c r="O538" s="3">
        <v>0</v>
      </c>
      <c r="P538" s="3">
        <v>0</v>
      </c>
      <c r="Q538" s="2">
        <v>0</v>
      </c>
      <c r="R538" s="3">
        <v>1.0000100135803223</v>
      </c>
      <c r="S538" s="3">
        <v>4.5733500272035599E-2</v>
      </c>
      <c r="T538" s="3">
        <v>724.5479736328125</v>
      </c>
      <c r="U538" s="3">
        <v>0</v>
      </c>
      <c r="V538" s="2">
        <v>1</v>
      </c>
      <c r="W538" s="3">
        <f t="shared" si="16"/>
        <v>1.380170860165543E-3</v>
      </c>
      <c r="X538">
        <f t="shared" si="17"/>
        <v>0</v>
      </c>
      <c r="Y538">
        <f>IFERROR(INDEX('Parcel Year'!$N$3:$N$1175,MATCH(KC_SPS_SubbasinAttributes!C538,'Parcel Year'!$M$3:$M$1175,0)),0)</f>
        <v>0.58548098802566528</v>
      </c>
      <c r="Z538">
        <f>INDEX(Imperviousness!$B$2:$B$1332,MATCH(KC_SPS_SubbasinAttributes!C538,Imperviousness!$A$2:$A$1332,0))</f>
        <v>0.188</v>
      </c>
      <c r="AA538">
        <f>INDEX('Flow Duration Index'!$B$2:$B$1332,MATCH(KC_SPS_SubbasinAttributes!C538,'Flow Duration Index'!$A$2:$A$1332,0))</f>
        <v>7.444</v>
      </c>
      <c r="AB538">
        <f>INDEX(Opportunity_Index!$G$2:$G$1333,MATCH(KC_SPS_SubbasinAttributes!C538,Opportunity_Index!$F$2:$F$1333,0))</f>
        <v>0</v>
      </c>
      <c r="AC538">
        <f>INDEX(Traffic!$B$2:$B$1332,MATCH(KC_SPS_SubbasinAttributes!C538,Traffic!$A$2:$A$1332,0))</f>
        <v>101.26300000000001</v>
      </c>
      <c r="AD538">
        <f>INDEX(EquityScore!$F$3:$F$1334,MATCH(KC_SPS_SubbasinAttributes!C538,EquityScore!$E$3:$E$1334,0))</f>
        <v>2.6666666650000002</v>
      </c>
      <c r="AE538">
        <f>IFERROR(INDEX(PavementCondition!$E$2:$E$669,MATCH(KC_SPS_SubbasinAttributes!C538,PavementCondition!$D$2:$D$669,0)),"N/A")</f>
        <v>91</v>
      </c>
      <c r="AF538">
        <f>INDEX(SpawnerMortality!$E$2:$E$1331,MATCH(KC_SPS_SubbasinAttributes!C538,SpawnerMortality!$D$2:$D$1331,0))</f>
        <v>0.24197811</v>
      </c>
      <c r="AG538" s="25">
        <f>IFERROR(_xlfn.XLOOKUP($C538,WQBE_Loading!$C$4:$C$3072,WQBE_Loading!G$4:G$3072,,0,),"")</f>
        <v>9.6478903410553457E-2</v>
      </c>
      <c r="AH538" s="25">
        <f>IFERROR(_xlfn.XLOOKUP($C538,WQBE_Loading!$C$4:$C$3072,WQBE_Loading!H$4:H$3072,,0,),"")</f>
        <v>0.48211671274674101</v>
      </c>
      <c r="AI538" s="25">
        <f>IFERROR(_xlfn.XLOOKUP($C538,WQBE_Loading!$C$4:$C$3072,WQBE_Loading!I$4:I$3072,,0,),"")</f>
        <v>23.461439013632251</v>
      </c>
      <c r="AJ538" s="25">
        <f>IFERROR(_xlfn.XLOOKUP($C538,WQBE_Loading!$C$4:$C$3072,WQBE_Loading!J$4:J$3072,,0,),"")</f>
        <v>1.7832039833887601</v>
      </c>
      <c r="AK538" s="25">
        <f>IFERROR(_xlfn.XLOOKUP($C538,WQBE_Loading!$C$4:$C$3072,WQBE_Loading!K$4:K$3072,,0,),"")</f>
        <v>496.84353471258851</v>
      </c>
      <c r="AL538" s="25">
        <f>IFERROR(_xlfn.XLOOKUP($C538,WQBE_Loading!$C$4:$C$3072,WQBE_Loading!L$4:L$3072,,0,),"")</f>
        <v>1.6911386744761648E-4</v>
      </c>
      <c r="AM538" s="25">
        <f>IFERROR(_xlfn.XLOOKUP($C538,WQBE_Loading!$C$4:$C$3072,WQBE_Loading!M$4:M$3072,,0,),"")</f>
        <v>1.247460822382255E-5</v>
      </c>
      <c r="AN538" s="25">
        <f>IFERROR(_xlfn.XLOOKUP($C538,WQBE_Loading!$C$4:$C$3072,WQBE_Loading!N$4:N$3072,,0,),"")</f>
        <v>1.059320528917275E-2</v>
      </c>
      <c r="AO538" s="25">
        <f>IFERROR(_xlfn.XLOOKUP($C538,WQBE_Loading!$C$4:$C$3072,WQBE_Loading!O$4:O$3072,,0,),"")</f>
        <v>2.6597546321465049E-2</v>
      </c>
      <c r="AP538" s="25">
        <f>IFERROR(_xlfn.XLOOKUP($C538,WQBE_Loading!$C$4:$C$3072,WQBE_Loading!P$4:P$3072,,0,),"")</f>
        <v>2.8634325243043251E-2</v>
      </c>
      <c r="AQ538" s="13">
        <f>IFERROR(_xlfn.XLOOKUP($C538,WQBE_Loading!$C$4:$C$3072,WQBE_Loading!Q$4:Q$3072,,0,),"")</f>
        <v>652012.25717483903</v>
      </c>
      <c r="AR538">
        <f>_xlfn.XLOOKUP(C538,UrbanHeat!$A$2:$A$1333,UrbanHeat!$B$2:$B$1333,,0,)</f>
        <v>17.228999999999999</v>
      </c>
      <c r="AS538" s="25">
        <f>_xlfn.XLOOKUP($C538,TNC_Loading!$A$2:$A$1332,TNC_Loading!B$2:B$1332,,0,)</f>
        <v>9.2759999999999998</v>
      </c>
      <c r="AT538" s="25">
        <f>_xlfn.XLOOKUP($C538,TNC_Loading!$A$2:$A$1332,TNC_Loading!C$2:C$1332,,0,)</f>
        <v>0.90300000000000002</v>
      </c>
      <c r="AU538" s="25">
        <f>_xlfn.XLOOKUP($C538,TNC_Loading!$A$2:$A$1332,TNC_Loading!D$2:D$1332,,0,)</f>
        <v>23.433</v>
      </c>
      <c r="AV538" s="25">
        <f>_xlfn.XLOOKUP($C538,TNC_Loading!$A$2:$A$1332,TNC_Loading!E$2:E$1332,,0,)</f>
        <v>8.2669999999999995</v>
      </c>
      <c r="AW538" s="25">
        <f>_xlfn.XLOOKUP($C538,TNC_Loading!$A$2:$A$1332,TNC_Loading!F$2:F$1332,,0,)</f>
        <v>246.87899999999999</v>
      </c>
      <c r="AX538">
        <f>_xlfn.XLOOKUP(C538,BIBI!$D$2:$D$1332,BIBI!$F$2:$F$1332,,0,)</f>
        <v>0</v>
      </c>
      <c r="AY538">
        <f>_xlfn.XLOOKUP(C538,FacilityCounts!$A$3:$A$1333,FacilityCounts!$B$3:$B$1333,,0,)</f>
        <v>0</v>
      </c>
      <c r="AZ538">
        <f>_xlfn.XLOOKUP(C538,FacilityCounts!$D$3:$D$1333,FacilityCounts!$E$3:$E$1333,,0,)</f>
        <v>0</v>
      </c>
      <c r="BA538">
        <f>_xlfn.XLOOKUP(C538,FacilityCounts!$G$3:$G$1333,FacilityCounts!$H$3:$H$1333,,0,)</f>
        <v>0</v>
      </c>
      <c r="BB538">
        <f>IFERROR(_xlfn.XLOOKUP(C538,'DA to P Sensitive Lakes'!$P$2:$P$44,'DA to P Sensitive Lakes'!$Q$2:$Q$44,,0,),0)</f>
        <v>0</v>
      </c>
      <c r="BC538" s="25">
        <f>_xlfn.XLOOKUP(C538,'Historic Runoff (mm)'!$A$2:$A$1332,'Historic Runoff (mm)'!$B$2:$B$1332,,0,)</f>
        <v>797.30399999999997</v>
      </c>
      <c r="BD538">
        <f>_xlfn.XLOOKUP(C538,DrainageComplaint!$A$2:$A$1332,DrainageComplaint!$B$2:$B$1332,,0,)</f>
        <v>0</v>
      </c>
      <c r="BE538">
        <f>_xlfn.XLOOKUP(C538,PAD_Area!$G$2:$G$1332,PAD_Area!$H$2:$H$1332,,0,)</f>
        <v>0</v>
      </c>
    </row>
    <row r="539" spans="1:57" x14ac:dyDescent="0.2">
      <c r="A539" s="2">
        <v>536</v>
      </c>
      <c r="B539" s="2">
        <v>537</v>
      </c>
      <c r="C539" s="20">
        <v>1101070</v>
      </c>
      <c r="D539" s="3" t="s">
        <v>535</v>
      </c>
      <c r="E539" s="3" t="s">
        <v>148</v>
      </c>
      <c r="F539" s="3">
        <v>231.82300000000001</v>
      </c>
      <c r="G539" s="3">
        <v>18652.659484100001</v>
      </c>
      <c r="H539" s="3">
        <v>10098178.631100001</v>
      </c>
      <c r="I539" s="2">
        <v>1</v>
      </c>
      <c r="J539" s="2">
        <v>3</v>
      </c>
      <c r="K539" s="2">
        <v>1</v>
      </c>
      <c r="L539" s="2">
        <v>0</v>
      </c>
      <c r="M539" s="3">
        <v>0</v>
      </c>
      <c r="N539" s="2">
        <f>_xlfn.XLOOKUP(C539,Shellfish_Presence!$E$3:$E$1333,Shellfish_Presence!$G$3:$G$1333,,0,)</f>
        <v>0</v>
      </c>
      <c r="O539" s="3">
        <v>0</v>
      </c>
      <c r="P539" s="3">
        <v>0</v>
      </c>
      <c r="Q539" s="2">
        <v>0</v>
      </c>
      <c r="R539" s="3">
        <v>1</v>
      </c>
      <c r="S539" s="3">
        <v>5.8014098554849625E-2</v>
      </c>
      <c r="T539" s="3">
        <v>0</v>
      </c>
      <c r="U539" s="3">
        <v>0</v>
      </c>
      <c r="V539" s="2">
        <v>0</v>
      </c>
      <c r="W539" s="3" t="str">
        <f t="shared" si="16"/>
        <v/>
      </c>
      <c r="X539" t="str">
        <f t="shared" si="17"/>
        <v/>
      </c>
      <c r="Y539">
        <f>IFERROR(INDEX('Parcel Year'!$N$3:$N$1175,MATCH(KC_SPS_SubbasinAttributes!C539,'Parcel Year'!$M$3:$M$1175,0)),0)</f>
        <v>0.64409899711608887</v>
      </c>
      <c r="Z539">
        <f>INDEX(Imperviousness!$B$2:$B$1332,MATCH(KC_SPS_SubbasinAttributes!C539,Imperviousness!$A$2:$A$1332,0))</f>
        <v>0.33400000000000002</v>
      </c>
      <c r="AA539">
        <f>INDEX('Flow Duration Index'!$B$2:$B$1332,MATCH(KC_SPS_SubbasinAttributes!C539,'Flow Duration Index'!$A$2:$A$1332,0))</f>
        <v>8.8339999999999996</v>
      </c>
      <c r="AB539">
        <f>INDEX(Opportunity_Index!$G$2:$G$1333,MATCH(KC_SPS_SubbasinAttributes!C539,Opportunity_Index!$F$2:$F$1333,0))</f>
        <v>0</v>
      </c>
      <c r="AC539">
        <f>INDEX(Traffic!$B$2:$B$1332,MATCH(KC_SPS_SubbasinAttributes!C539,Traffic!$A$2:$A$1332,0))</f>
        <v>1101.1769999999999</v>
      </c>
      <c r="AD539">
        <f>INDEX(EquityScore!$F$3:$F$1334,MATCH(KC_SPS_SubbasinAttributes!C539,EquityScore!$E$3:$E$1334,0))</f>
        <v>3</v>
      </c>
      <c r="AE539" t="str">
        <f>IFERROR(INDEX(PavementCondition!$E$2:$E$669,MATCH(KC_SPS_SubbasinAttributes!C539,PavementCondition!$D$2:$D$669,0)),"N/A")</f>
        <v>N/A</v>
      </c>
      <c r="AF539">
        <f>INDEX(SpawnerMortality!$E$2:$E$1331,MATCH(KC_SPS_SubbasinAttributes!C539,SpawnerMortality!$D$2:$D$1331,0))</f>
        <v>0.24260127549999999</v>
      </c>
      <c r="AG539" s="25">
        <f>IFERROR(_xlfn.XLOOKUP($C539,WQBE_Loading!$C$4:$C$3072,WQBE_Loading!G$4:G$3072,,0,),"")</f>
        <v>1.658014941532175</v>
      </c>
      <c r="AH539" s="25">
        <f>IFERROR(_xlfn.XLOOKUP($C539,WQBE_Loading!$C$4:$C$3072,WQBE_Loading!H$4:H$3072,,0,),"")</f>
        <v>8.4493539091483534</v>
      </c>
      <c r="AI539" s="25">
        <f>IFERROR(_xlfn.XLOOKUP($C539,WQBE_Loading!$C$4:$C$3072,WQBE_Loading!I$4:I$3072,,0,),"")</f>
        <v>291.51200788493099</v>
      </c>
      <c r="AJ539" s="25">
        <f>IFERROR(_xlfn.XLOOKUP($C539,WQBE_Loading!$C$4:$C$3072,WQBE_Loading!J$4:J$3072,,0,),"")</f>
        <v>22.733262521476149</v>
      </c>
      <c r="AK539" s="25">
        <f>IFERROR(_xlfn.XLOOKUP($C539,WQBE_Loading!$C$4:$C$3072,WQBE_Loading!K$4:K$3072,,0,),"")</f>
        <v>8409.8443347606044</v>
      </c>
      <c r="AL539" s="25">
        <f>IFERROR(_xlfn.XLOOKUP($C539,WQBE_Loading!$C$4:$C$3072,WQBE_Loading!L$4:L$3072,,0,),"")</f>
        <v>2.9732431131607451E-3</v>
      </c>
      <c r="AM539" s="25">
        <f>IFERROR(_xlfn.XLOOKUP($C539,WQBE_Loading!$C$4:$C$3072,WQBE_Loading!M$4:M$3072,,0,),"")</f>
        <v>1.914315915629225E-4</v>
      </c>
      <c r="AN539" s="25">
        <f>IFERROR(_xlfn.XLOOKUP($C539,WQBE_Loading!$C$4:$C$3072,WQBE_Loading!N$4:N$3072,,0,),"")</f>
        <v>0.124401064587113</v>
      </c>
      <c r="AO539" s="25">
        <f>IFERROR(_xlfn.XLOOKUP($C539,WQBE_Loading!$C$4:$C$3072,WQBE_Loading!O$4:O$3072,,0,),"")</f>
        <v>0.43483955184925005</v>
      </c>
      <c r="AP539" s="25">
        <f>IFERROR(_xlfn.XLOOKUP($C539,WQBE_Loading!$C$4:$C$3072,WQBE_Loading!P$4:P$3072,,0,),"")</f>
        <v>0.50633158722058946</v>
      </c>
      <c r="AQ539" s="13">
        <f>IFERROR(_xlfn.XLOOKUP($C539,WQBE_Loading!$C$4:$C$3072,WQBE_Loading!Q$4:Q$3072,,0,),"")</f>
        <v>7976757.0171386451</v>
      </c>
      <c r="AR539">
        <f>_xlfn.XLOOKUP(C539,UrbanHeat!$A$2:$A$1333,UrbanHeat!$B$2:$B$1333,,0,)</f>
        <v>18.809999999999999</v>
      </c>
      <c r="AS539" s="25">
        <f>_xlfn.XLOOKUP($C539,TNC_Loading!$A$2:$A$1332,TNC_Loading!B$2:B$1332,,0,)</f>
        <v>17.956</v>
      </c>
      <c r="AT539" s="25">
        <f>_xlfn.XLOOKUP($C539,TNC_Loading!$A$2:$A$1332,TNC_Loading!C$2:C$1332,,0,)</f>
        <v>6.3559999999999999</v>
      </c>
      <c r="AU539" s="25">
        <f>_xlfn.XLOOKUP($C539,TNC_Loading!$A$2:$A$1332,TNC_Loading!D$2:D$1332,,0,)</f>
        <v>44.726999999999997</v>
      </c>
      <c r="AV539" s="25">
        <f>_xlfn.XLOOKUP($C539,TNC_Loading!$A$2:$A$1332,TNC_Loading!E$2:E$1332,,0,)</f>
        <v>26.917000000000002</v>
      </c>
      <c r="AW539" s="25">
        <f>_xlfn.XLOOKUP($C539,TNC_Loading!$A$2:$A$1332,TNC_Loading!F$2:F$1332,,0,)</f>
        <v>632.67999999999995</v>
      </c>
      <c r="AX539">
        <f>_xlfn.XLOOKUP(C539,BIBI!$D$2:$D$1332,BIBI!$F$2:$F$1332,,0,)</f>
        <v>0</v>
      </c>
      <c r="AY539">
        <f>_xlfn.XLOOKUP(C539,FacilityCounts!$A$3:$A$1333,FacilityCounts!$B$3:$B$1333,,0,)</f>
        <v>0</v>
      </c>
      <c r="AZ539">
        <f>_xlfn.XLOOKUP(C539,FacilityCounts!$D$3:$D$1333,FacilityCounts!$E$3:$E$1333,,0,)</f>
        <v>0</v>
      </c>
      <c r="BA539">
        <f>_xlfn.XLOOKUP(C539,FacilityCounts!$G$3:$G$1333,FacilityCounts!$H$3:$H$1333,,0,)</f>
        <v>0</v>
      </c>
      <c r="BB539">
        <f>IFERROR(_xlfn.XLOOKUP(C539,'DA to P Sensitive Lakes'!$P$2:$P$44,'DA to P Sensitive Lakes'!$Q$2:$Q$44,,0,),0)</f>
        <v>0</v>
      </c>
      <c r="BC539" s="25">
        <f>_xlfn.XLOOKUP(C539,'Historic Runoff (mm)'!$A$2:$A$1332,'Historic Runoff (mm)'!$B$2:$B$1332,,0,)</f>
        <v>972.72400000000005</v>
      </c>
      <c r="BD539">
        <f>_xlfn.XLOOKUP(C539,DrainageComplaint!$A$2:$A$1332,DrainageComplaint!$B$2:$B$1332,,0,)</f>
        <v>0</v>
      </c>
      <c r="BE539">
        <f>_xlfn.XLOOKUP(C539,PAD_Area!$G$2:$G$1332,PAD_Area!$H$2:$H$1332,,0,)</f>
        <v>0</v>
      </c>
    </row>
    <row r="540" spans="1:57" x14ac:dyDescent="0.2">
      <c r="A540" s="2">
        <v>537</v>
      </c>
      <c r="B540" s="2">
        <v>538</v>
      </c>
      <c r="C540" s="20">
        <v>1101080</v>
      </c>
      <c r="D540" s="3" t="s">
        <v>519</v>
      </c>
      <c r="E540" s="3" t="s">
        <v>148</v>
      </c>
      <c r="F540" s="3">
        <v>670.16300000000001</v>
      </c>
      <c r="G540" s="3">
        <v>33900.003066700003</v>
      </c>
      <c r="H540" s="3">
        <v>29192200.069899999</v>
      </c>
      <c r="I540" s="2">
        <v>6</v>
      </c>
      <c r="J540" s="2">
        <v>1</v>
      </c>
      <c r="K540" s="2">
        <v>0</v>
      </c>
      <c r="L540" s="2">
        <v>14</v>
      </c>
      <c r="M540" s="3">
        <v>4992.35986328125</v>
      </c>
      <c r="N540" s="2">
        <f>_xlfn.XLOOKUP(C540,Shellfish_Presence!$E$3:$E$1333,Shellfish_Presence!$G$3:$G$1333,,0,)</f>
        <v>0</v>
      </c>
      <c r="O540" s="3">
        <v>0</v>
      </c>
      <c r="P540" s="3">
        <v>0</v>
      </c>
      <c r="Q540" s="2">
        <v>7</v>
      </c>
      <c r="R540" s="3">
        <v>1</v>
      </c>
      <c r="S540" s="3">
        <v>0</v>
      </c>
      <c r="T540" s="3">
        <v>16647.30078125</v>
      </c>
      <c r="U540" s="3">
        <v>0</v>
      </c>
      <c r="V540" s="2">
        <v>42</v>
      </c>
      <c r="W540" s="3">
        <f t="shared" si="16"/>
        <v>2.5229315281733219E-3</v>
      </c>
      <c r="X540">
        <f t="shared" si="17"/>
        <v>0</v>
      </c>
      <c r="Y540">
        <f>IFERROR(INDEX('Parcel Year'!$N$3:$N$1175,MATCH(KC_SPS_SubbasinAttributes!C540,'Parcel Year'!$M$3:$M$1175,0)),0)</f>
        <v>0.50142401456832886</v>
      </c>
      <c r="Z540">
        <f>INDEX(Imperviousness!$B$2:$B$1332,MATCH(KC_SPS_SubbasinAttributes!C540,Imperviousness!$A$2:$A$1332,0))</f>
        <v>7.0000000000000001E-3</v>
      </c>
      <c r="AA540">
        <f>INDEX('Flow Duration Index'!$B$2:$B$1332,MATCH(KC_SPS_SubbasinAttributes!C540,'Flow Duration Index'!$A$2:$A$1332,0))</f>
        <v>3.0529999999999999</v>
      </c>
      <c r="AB540">
        <f>INDEX(Opportunity_Index!$G$2:$G$1333,MATCH(KC_SPS_SubbasinAttributes!C540,Opportunity_Index!$F$2:$F$1333,0))</f>
        <v>0.25814999999999999</v>
      </c>
      <c r="AC540">
        <f>INDEX(Traffic!$B$2:$B$1332,MATCH(KC_SPS_SubbasinAttributes!C540,Traffic!$A$2:$A$1332,0))</f>
        <v>170.86799999999999</v>
      </c>
      <c r="AD540">
        <f>INDEX(EquityScore!$F$3:$F$1334,MATCH(KC_SPS_SubbasinAttributes!C540,EquityScore!$E$3:$E$1334,0))</f>
        <v>2.1666666650000002</v>
      </c>
      <c r="AE540">
        <f>IFERROR(INDEX(PavementCondition!$E$2:$E$669,MATCH(KC_SPS_SubbasinAttributes!C540,PavementCondition!$D$2:$D$669,0)),"N/A")</f>
        <v>88</v>
      </c>
      <c r="AF540">
        <f>INDEX(SpawnerMortality!$E$2:$E$1331,MATCH(KC_SPS_SubbasinAttributes!C540,SpawnerMortality!$D$2:$D$1331,0))</f>
        <v>0.214623957</v>
      </c>
      <c r="AG540" s="25">
        <f>IFERROR(_xlfn.XLOOKUP($C540,WQBE_Loading!$C$4:$C$3072,WQBE_Loading!G$4:G$3072,,0,),"")</f>
        <v>9.573560609424786E-2</v>
      </c>
      <c r="AH540" s="25">
        <f>IFERROR(_xlfn.XLOOKUP($C540,WQBE_Loading!$C$4:$C$3072,WQBE_Loading!H$4:H$3072,,0,),"")</f>
        <v>0.47921321347768797</v>
      </c>
      <c r="AI540" s="25">
        <f>IFERROR(_xlfn.XLOOKUP($C540,WQBE_Loading!$C$4:$C$3072,WQBE_Loading!I$4:I$3072,,0,),"")</f>
        <v>27.949416367052152</v>
      </c>
      <c r="AJ540" s="25">
        <f>IFERROR(_xlfn.XLOOKUP($C540,WQBE_Loading!$C$4:$C$3072,WQBE_Loading!J$4:J$3072,,0,),"")</f>
        <v>2.0693235024180447</v>
      </c>
      <c r="AK540" s="25">
        <f>IFERROR(_xlfn.XLOOKUP($C540,WQBE_Loading!$C$4:$C$3072,WQBE_Loading!K$4:K$3072,,0,),"")</f>
        <v>682.86328715218997</v>
      </c>
      <c r="AL540" s="25">
        <f>IFERROR(_xlfn.XLOOKUP($C540,WQBE_Loading!$C$4:$C$3072,WQBE_Loading!L$4:L$3072,,0,),"")</f>
        <v>1.9958679781823199E-4</v>
      </c>
      <c r="AM540" s="25">
        <f>IFERROR(_xlfn.XLOOKUP($C540,WQBE_Loading!$C$4:$C$3072,WQBE_Loading!M$4:M$3072,,0,),"")</f>
        <v>4.6357022650956703E-6</v>
      </c>
      <c r="AN540" s="25">
        <f>IFERROR(_xlfn.XLOOKUP($C540,WQBE_Loading!$C$4:$C$3072,WQBE_Loading!N$4:N$3072,,0,),"")</f>
        <v>1.141111349009505E-2</v>
      </c>
      <c r="AO540" s="25">
        <f>IFERROR(_xlfn.XLOOKUP($C540,WQBE_Loading!$C$4:$C$3072,WQBE_Loading!O$4:O$3072,,0,),"")</f>
        <v>3.2866183966206199E-2</v>
      </c>
      <c r="AP540" s="25">
        <f>IFERROR(_xlfn.XLOOKUP($C540,WQBE_Loading!$C$4:$C$3072,WQBE_Loading!P$4:P$3072,,0,),"")</f>
        <v>3.630337147072555E-2</v>
      </c>
      <c r="AQ540" s="13">
        <f>IFERROR(_xlfn.XLOOKUP($C540,WQBE_Loading!$C$4:$C$3072,WQBE_Loading!Q$4:Q$3072,,0,),"")</f>
        <v>907891.72083388502</v>
      </c>
      <c r="AR540">
        <f>_xlfn.XLOOKUP(C540,UrbanHeat!$A$2:$A$1333,UrbanHeat!$B$2:$B$1333,,0,)</f>
        <v>15.817</v>
      </c>
      <c r="AS540" s="25">
        <f>_xlfn.XLOOKUP($C540,TNC_Loading!$A$2:$A$1332,TNC_Loading!B$2:B$1332,,0,)</f>
        <v>3.7749999999999999</v>
      </c>
      <c r="AT540" s="25">
        <f>_xlfn.XLOOKUP($C540,TNC_Loading!$A$2:$A$1332,TNC_Loading!C$2:C$1332,,0,)</f>
        <v>0.1</v>
      </c>
      <c r="AU540" s="25">
        <f>_xlfn.XLOOKUP($C540,TNC_Loading!$A$2:$A$1332,TNC_Loading!D$2:D$1332,,0,)</f>
        <v>10.936999999999999</v>
      </c>
      <c r="AV540" s="25">
        <f>_xlfn.XLOOKUP($C540,TNC_Loading!$A$2:$A$1332,TNC_Loading!E$2:E$1332,,0,)</f>
        <v>2.6520000000000001</v>
      </c>
      <c r="AW540" s="25">
        <f>_xlfn.XLOOKUP($C540,TNC_Loading!$A$2:$A$1332,TNC_Loading!F$2:F$1332,,0,)</f>
        <v>71.777000000000001</v>
      </c>
      <c r="AX540">
        <f>_xlfn.XLOOKUP(C540,BIBI!$D$2:$D$1332,BIBI!$F$2:$F$1332,,0,)</f>
        <v>0</v>
      </c>
      <c r="AY540">
        <f>_xlfn.XLOOKUP(C540,FacilityCounts!$A$3:$A$1333,FacilityCounts!$B$3:$B$1333,,0,)</f>
        <v>0</v>
      </c>
      <c r="AZ540">
        <f>_xlfn.XLOOKUP(C540,FacilityCounts!$D$3:$D$1333,FacilityCounts!$E$3:$E$1333,,0,)</f>
        <v>0</v>
      </c>
      <c r="BA540">
        <f>_xlfn.XLOOKUP(C540,FacilityCounts!$G$3:$G$1333,FacilityCounts!$H$3:$H$1333,,0,)</f>
        <v>0</v>
      </c>
      <c r="BB540">
        <f>IFERROR(_xlfn.XLOOKUP(C540,'DA to P Sensitive Lakes'!$P$2:$P$44,'DA to P Sensitive Lakes'!$Q$2:$Q$44,,0,),0)</f>
        <v>0</v>
      </c>
      <c r="BC540" s="25">
        <f>_xlfn.XLOOKUP(C540,'Historic Runoff (mm)'!$A$2:$A$1332,'Historic Runoff (mm)'!$B$2:$B$1332,,0,)</f>
        <v>244.29900000000001</v>
      </c>
      <c r="BD540">
        <f>_xlfn.XLOOKUP(C540,DrainageComplaint!$A$2:$A$1332,DrainageComplaint!$B$2:$B$1332,,0,)</f>
        <v>4</v>
      </c>
      <c r="BE540">
        <f>_xlfn.XLOOKUP(C540,PAD_Area!$G$2:$G$1332,PAD_Area!$H$2:$H$1332,,0,)</f>
        <v>0</v>
      </c>
    </row>
    <row r="541" spans="1:57" x14ac:dyDescent="0.2">
      <c r="A541" s="2">
        <v>538</v>
      </c>
      <c r="B541" s="2">
        <v>539</v>
      </c>
      <c r="C541" s="20">
        <v>1101090</v>
      </c>
      <c r="D541" s="3" t="s">
        <v>518</v>
      </c>
      <c r="E541" s="3" t="s">
        <v>148</v>
      </c>
      <c r="F541" s="3">
        <v>960.11599999999999</v>
      </c>
      <c r="G541" s="3">
        <v>39452.335601400002</v>
      </c>
      <c r="H541" s="3">
        <v>41822501.135700002</v>
      </c>
      <c r="I541" s="2">
        <v>2</v>
      </c>
      <c r="J541" s="2">
        <v>3</v>
      </c>
      <c r="K541" s="2">
        <v>1</v>
      </c>
      <c r="L541" s="2">
        <v>16</v>
      </c>
      <c r="M541" s="3">
        <v>197.97900390625</v>
      </c>
      <c r="N541" s="2">
        <f>_xlfn.XLOOKUP(C541,Shellfish_Presence!$E$3:$E$1333,Shellfish_Presence!$G$3:$G$1333,,0,)</f>
        <v>0</v>
      </c>
      <c r="O541" s="3">
        <v>0</v>
      </c>
      <c r="P541" s="3">
        <v>0</v>
      </c>
      <c r="Q541" s="2">
        <v>1</v>
      </c>
      <c r="R541" s="3">
        <v>1</v>
      </c>
      <c r="S541" s="3">
        <v>0</v>
      </c>
      <c r="T541" s="3">
        <v>16519.5</v>
      </c>
      <c r="U541" s="3">
        <v>0</v>
      </c>
      <c r="V541" s="2">
        <v>6</v>
      </c>
      <c r="W541" s="3">
        <f t="shared" si="16"/>
        <v>3.6320711885952963E-4</v>
      </c>
      <c r="X541">
        <f t="shared" si="17"/>
        <v>0</v>
      </c>
      <c r="Y541">
        <f>IFERROR(INDEX('Parcel Year'!$N$3:$N$1175,MATCH(KC_SPS_SubbasinAttributes!C541,'Parcel Year'!$M$3:$M$1175,0)),0)</f>
        <v>0.44285500049591064</v>
      </c>
      <c r="Z541">
        <f>INDEX(Imperviousness!$B$2:$B$1332,MATCH(KC_SPS_SubbasinAttributes!C541,Imperviousness!$A$2:$A$1332,0))</f>
        <v>4.2999999999999997E-2</v>
      </c>
      <c r="AA541">
        <f>INDEX('Flow Duration Index'!$B$2:$B$1332,MATCH(KC_SPS_SubbasinAttributes!C541,'Flow Duration Index'!$A$2:$A$1332,0))</f>
        <v>2.7810000000000001</v>
      </c>
      <c r="AB541">
        <f>INDEX(Opportunity_Index!$G$2:$G$1333,MATCH(KC_SPS_SubbasinAttributes!C541,Opportunity_Index!$F$2:$F$1333,0))</f>
        <v>0</v>
      </c>
      <c r="AC541">
        <f>INDEX(Traffic!$B$2:$B$1332,MATCH(KC_SPS_SubbasinAttributes!C541,Traffic!$A$2:$A$1332,0))</f>
        <v>838.98199999999997</v>
      </c>
      <c r="AD541">
        <f>INDEX(EquityScore!$F$3:$F$1334,MATCH(KC_SPS_SubbasinAttributes!C541,EquityScore!$E$3:$E$1334,0))</f>
        <v>2.3333333299999999</v>
      </c>
      <c r="AE541">
        <f>IFERROR(INDEX(PavementCondition!$E$2:$E$669,MATCH(KC_SPS_SubbasinAttributes!C541,PavementCondition!$D$2:$D$669,0)),"N/A")</f>
        <v>0</v>
      </c>
      <c r="AF541">
        <f>INDEX(SpawnerMortality!$E$2:$E$1331,MATCH(KC_SPS_SubbasinAttributes!C541,SpawnerMortality!$D$2:$D$1331,0))</f>
        <v>0.18388739050000003</v>
      </c>
      <c r="AG541" s="25">
        <f>IFERROR(_xlfn.XLOOKUP($C541,WQBE_Loading!$C$4:$C$3072,WQBE_Loading!G$4:G$3072,,0,),"")</f>
        <v>0.47648073454527851</v>
      </c>
      <c r="AH541" s="25">
        <f>IFERROR(_xlfn.XLOOKUP($C541,WQBE_Loading!$C$4:$C$3072,WQBE_Loading!H$4:H$3072,,0,),"")</f>
        <v>2.4468895098261449</v>
      </c>
      <c r="AI541" s="25">
        <f>IFERROR(_xlfn.XLOOKUP($C541,WQBE_Loading!$C$4:$C$3072,WQBE_Loading!I$4:I$3072,,0,),"")</f>
        <v>78.929009193507198</v>
      </c>
      <c r="AJ541" s="25">
        <f>IFERROR(_xlfn.XLOOKUP($C541,WQBE_Loading!$C$4:$C$3072,WQBE_Loading!J$4:J$3072,,0,),"")</f>
        <v>6.3882608131382499</v>
      </c>
      <c r="AK541" s="25">
        <f>IFERROR(_xlfn.XLOOKUP($C541,WQBE_Loading!$C$4:$C$3072,WQBE_Loading!K$4:K$3072,,0,),"")</f>
        <v>2516.9270495323899</v>
      </c>
      <c r="AL541" s="25">
        <f>IFERROR(_xlfn.XLOOKUP($C541,WQBE_Loading!$C$4:$C$3072,WQBE_Loading!L$4:L$3072,,0,),"")</f>
        <v>8.6169063534076548E-4</v>
      </c>
      <c r="AM541" s="25">
        <f>IFERROR(_xlfn.XLOOKUP($C541,WQBE_Loading!$C$4:$C$3072,WQBE_Loading!M$4:M$3072,,0,),"")</f>
        <v>5.3565237739730849E-5</v>
      </c>
      <c r="AN541" s="25">
        <f>IFERROR(_xlfn.XLOOKUP($C541,WQBE_Loading!$C$4:$C$3072,WQBE_Loading!N$4:N$3072,,0,),"")</f>
        <v>3.3349106980076551E-2</v>
      </c>
      <c r="AO541" s="25">
        <f>IFERROR(_xlfn.XLOOKUP($C541,WQBE_Loading!$C$4:$C$3072,WQBE_Loading!O$4:O$3072,,0,),"")</f>
        <v>0.127427367085864</v>
      </c>
      <c r="AP541" s="25">
        <f>IFERROR(_xlfn.XLOOKUP($C541,WQBE_Loading!$C$4:$C$3072,WQBE_Loading!P$4:P$3072,,0,),"")</f>
        <v>0.23837308096913201</v>
      </c>
      <c r="AQ541" s="13">
        <f>IFERROR(_xlfn.XLOOKUP($C541,WQBE_Loading!$C$4:$C$3072,WQBE_Loading!Q$4:Q$3072,,0,),"")</f>
        <v>2191038.4061027048</v>
      </c>
      <c r="AR541">
        <f>_xlfn.XLOOKUP(C541,UrbanHeat!$A$2:$A$1333,UrbanHeat!$B$2:$B$1333,,0,)</f>
        <v>15.804</v>
      </c>
      <c r="AS541" s="25">
        <f>_xlfn.XLOOKUP($C541,TNC_Loading!$A$2:$A$1332,TNC_Loading!B$2:B$1332,,0,)</f>
        <v>4.5720000000000001</v>
      </c>
      <c r="AT541" s="25">
        <f>_xlfn.XLOOKUP($C541,TNC_Loading!$A$2:$A$1332,TNC_Loading!C$2:C$1332,,0,)</f>
        <v>0.14799999999999999</v>
      </c>
      <c r="AU541" s="25">
        <f>_xlfn.XLOOKUP($C541,TNC_Loading!$A$2:$A$1332,TNC_Loading!D$2:D$1332,,0,)</f>
        <v>15.593</v>
      </c>
      <c r="AV541" s="25">
        <f>_xlfn.XLOOKUP($C541,TNC_Loading!$A$2:$A$1332,TNC_Loading!E$2:E$1332,,0,)</f>
        <v>3.43</v>
      </c>
      <c r="AW541" s="25">
        <f>_xlfn.XLOOKUP($C541,TNC_Loading!$A$2:$A$1332,TNC_Loading!F$2:F$1332,,0,)</f>
        <v>90.308999999999997</v>
      </c>
      <c r="AX541">
        <f>_xlfn.XLOOKUP(C541,BIBI!$D$2:$D$1332,BIBI!$F$2:$F$1332,,0,)</f>
        <v>0</v>
      </c>
      <c r="AY541">
        <f>_xlfn.XLOOKUP(C541,FacilityCounts!$A$3:$A$1333,FacilityCounts!$B$3:$B$1333,,0,)</f>
        <v>2</v>
      </c>
      <c r="AZ541">
        <f>_xlfn.XLOOKUP(C541,FacilityCounts!$D$3:$D$1333,FacilityCounts!$E$3:$E$1333,,0,)</f>
        <v>0</v>
      </c>
      <c r="BA541">
        <f>_xlfn.XLOOKUP(C541,FacilityCounts!$G$3:$G$1333,FacilityCounts!$H$3:$H$1333,,0,)</f>
        <v>0</v>
      </c>
      <c r="BB541">
        <f>IFERROR(_xlfn.XLOOKUP(C541,'DA to P Sensitive Lakes'!$P$2:$P$44,'DA to P Sensitive Lakes'!$Q$2:$Q$44,,0,),0)</f>
        <v>0</v>
      </c>
      <c r="BC541" s="25">
        <f>_xlfn.XLOOKUP(C541,'Historic Runoff (mm)'!$A$2:$A$1332,'Historic Runoff (mm)'!$B$2:$B$1332,,0,)</f>
        <v>345.86099999999999</v>
      </c>
      <c r="BD541">
        <f>_xlfn.XLOOKUP(C541,DrainageComplaint!$A$2:$A$1332,DrainageComplaint!$B$2:$B$1332,,0,)</f>
        <v>8</v>
      </c>
      <c r="BE541">
        <f>_xlfn.XLOOKUP(C541,PAD_Area!$G$2:$G$1332,PAD_Area!$H$2:$H$1332,,0,)</f>
        <v>0</v>
      </c>
    </row>
    <row r="542" spans="1:57" x14ac:dyDescent="0.2">
      <c r="A542" s="2">
        <v>539</v>
      </c>
      <c r="B542" s="2">
        <v>540</v>
      </c>
      <c r="C542" s="20">
        <v>1101100</v>
      </c>
      <c r="D542" s="3" t="s">
        <v>516</v>
      </c>
      <c r="E542" s="3" t="s">
        <v>148</v>
      </c>
      <c r="F542" s="3">
        <v>235.554</v>
      </c>
      <c r="G542" s="3">
        <v>20880.000234700001</v>
      </c>
      <c r="H542" s="3">
        <v>10260700.112</v>
      </c>
      <c r="I542" s="2">
        <v>5</v>
      </c>
      <c r="J542" s="2">
        <v>1</v>
      </c>
      <c r="K542" s="2">
        <v>0</v>
      </c>
      <c r="L542" s="2">
        <v>18</v>
      </c>
      <c r="M542" s="3">
        <v>0</v>
      </c>
      <c r="N542" s="2">
        <f>_xlfn.XLOOKUP(C542,Shellfish_Presence!$E$3:$E$1333,Shellfish_Presence!$G$3:$G$1333,,0,)</f>
        <v>0</v>
      </c>
      <c r="O542" s="3">
        <v>0</v>
      </c>
      <c r="P542" s="3">
        <v>0</v>
      </c>
      <c r="Q542" s="2">
        <v>2</v>
      </c>
      <c r="R542" s="3">
        <v>1</v>
      </c>
      <c r="S542" s="3">
        <v>0</v>
      </c>
      <c r="T542" s="3">
        <v>3955.89990234375</v>
      </c>
      <c r="U542" s="3">
        <v>0</v>
      </c>
      <c r="V542" s="2">
        <v>6</v>
      </c>
      <c r="W542" s="3">
        <f t="shared" si="16"/>
        <v>1.5167218959319935E-3</v>
      </c>
      <c r="X542">
        <f t="shared" si="17"/>
        <v>0</v>
      </c>
      <c r="Y542">
        <f>IFERROR(INDEX('Parcel Year'!$N$3:$N$1175,MATCH(KC_SPS_SubbasinAttributes!C542,'Parcel Year'!$M$3:$M$1175,0)),0)</f>
        <v>0.65450400114059448</v>
      </c>
      <c r="Z542">
        <f>INDEX(Imperviousness!$B$2:$B$1332,MATCH(KC_SPS_SubbasinAttributes!C542,Imperviousness!$A$2:$A$1332,0))</f>
        <v>4.3999999999999997E-2</v>
      </c>
      <c r="AA542">
        <f>INDEX('Flow Duration Index'!$B$2:$B$1332,MATCH(KC_SPS_SubbasinAttributes!C542,'Flow Duration Index'!$A$2:$A$1332,0))</f>
        <v>3.4079999999999999</v>
      </c>
      <c r="AB542">
        <f>INDEX(Opportunity_Index!$G$2:$G$1333,MATCH(KC_SPS_SubbasinAttributes!C542,Opportunity_Index!$F$2:$F$1333,0))</f>
        <v>0.51629999999999998</v>
      </c>
      <c r="AC542">
        <f>INDEX(Traffic!$B$2:$B$1332,MATCH(KC_SPS_SubbasinAttributes!C542,Traffic!$A$2:$A$1332,0))</f>
        <v>397.5</v>
      </c>
      <c r="AD542">
        <f>INDEX(EquityScore!$F$3:$F$1334,MATCH(KC_SPS_SubbasinAttributes!C542,EquityScore!$E$3:$E$1334,0))</f>
        <v>2</v>
      </c>
      <c r="AE542">
        <f>IFERROR(INDEX(PavementCondition!$E$2:$E$669,MATCH(KC_SPS_SubbasinAttributes!C542,PavementCondition!$D$2:$D$669,0)),"N/A")</f>
        <v>10</v>
      </c>
      <c r="AF542">
        <f>INDEX(SpawnerMortality!$E$2:$E$1331,MATCH(KC_SPS_SubbasinAttributes!C542,SpawnerMortality!$D$2:$D$1331,0))</f>
        <v>0.18726980400000001</v>
      </c>
      <c r="AG542" s="25">
        <f>IFERROR(_xlfn.XLOOKUP($C542,WQBE_Loading!$C$4:$C$3072,WQBE_Loading!G$4:G$3072,,0,),"")</f>
        <v>7.9579097402558252E-2</v>
      </c>
      <c r="AH542" s="25">
        <f>IFERROR(_xlfn.XLOOKUP($C542,WQBE_Loading!$C$4:$C$3072,WQBE_Loading!H$4:H$3072,,0,),"")</f>
        <v>0.392032168409156</v>
      </c>
      <c r="AI542" s="25">
        <f>IFERROR(_xlfn.XLOOKUP($C542,WQBE_Loading!$C$4:$C$3072,WQBE_Loading!I$4:I$3072,,0,),"")</f>
        <v>24.1573400801507</v>
      </c>
      <c r="AJ542" s="25">
        <f>IFERROR(_xlfn.XLOOKUP($C542,WQBE_Loading!$C$4:$C$3072,WQBE_Loading!J$4:J$3072,,0,),"")</f>
        <v>1.8003150959591201</v>
      </c>
      <c r="AK542" s="25">
        <f>IFERROR(_xlfn.XLOOKUP($C542,WQBE_Loading!$C$4:$C$3072,WQBE_Loading!K$4:K$3072,,0,),"")</f>
        <v>561.04656146327943</v>
      </c>
      <c r="AL542" s="25">
        <f>IFERROR(_xlfn.XLOOKUP($C542,WQBE_Loading!$C$4:$C$3072,WQBE_Loading!L$4:L$3072,,0,),"")</f>
        <v>1.5821504994153351E-4</v>
      </c>
      <c r="AM542" s="25">
        <f>IFERROR(_xlfn.XLOOKUP($C542,WQBE_Loading!$C$4:$C$3072,WQBE_Loading!M$4:M$3072,,0,),"")</f>
        <v>2.116646056239175E-6</v>
      </c>
      <c r="AN542" s="25">
        <f>IFERROR(_xlfn.XLOOKUP($C542,WQBE_Loading!$C$4:$C$3072,WQBE_Loading!N$4:N$3072,,0,),"")</f>
        <v>8.2816692341612513E-3</v>
      </c>
      <c r="AO542" s="25">
        <f>IFERROR(_xlfn.XLOOKUP($C542,WQBE_Loading!$C$4:$C$3072,WQBE_Loading!O$4:O$3072,,0,),"")</f>
        <v>2.6148952174665601E-2</v>
      </c>
      <c r="AP542" s="25">
        <f>IFERROR(_xlfn.XLOOKUP($C542,WQBE_Loading!$C$4:$C$3072,WQBE_Loading!P$4:P$3072,,0,),"")</f>
        <v>4.6003917146653701E-2</v>
      </c>
      <c r="AQ542" s="13">
        <f>IFERROR(_xlfn.XLOOKUP($C542,WQBE_Loading!$C$4:$C$3072,WQBE_Loading!Q$4:Q$3072,,0,),"")</f>
        <v>677430.41847596597</v>
      </c>
      <c r="AR542">
        <f>_xlfn.XLOOKUP(C542,UrbanHeat!$A$2:$A$1333,UrbanHeat!$B$2:$B$1333,,0,)</f>
        <v>14.202999999999999</v>
      </c>
      <c r="AS542" s="25">
        <f>_xlfn.XLOOKUP($C542,TNC_Loading!$A$2:$A$1332,TNC_Loading!B$2:B$1332,,0,)</f>
        <v>2.94</v>
      </c>
      <c r="AT542" s="25">
        <f>_xlfn.XLOOKUP($C542,TNC_Loading!$A$2:$A$1332,TNC_Loading!C$2:C$1332,,0,)</f>
        <v>8.5000000000000006E-2</v>
      </c>
      <c r="AU542" s="25">
        <f>_xlfn.XLOOKUP($C542,TNC_Loading!$A$2:$A$1332,TNC_Loading!D$2:D$1332,,0,)</f>
        <v>8.9920000000000009</v>
      </c>
      <c r="AV542" s="25">
        <f>_xlfn.XLOOKUP($C542,TNC_Loading!$A$2:$A$1332,TNC_Loading!E$2:E$1332,,0,)</f>
        <v>2.2010000000000001</v>
      </c>
      <c r="AW542" s="25">
        <f>_xlfn.XLOOKUP($C542,TNC_Loading!$A$2:$A$1332,TNC_Loading!F$2:F$1332,,0,)</f>
        <v>60.81</v>
      </c>
      <c r="AX542">
        <f>_xlfn.XLOOKUP(C542,BIBI!$D$2:$D$1332,BIBI!$F$2:$F$1332,,0,)</f>
        <v>0</v>
      </c>
      <c r="AY542">
        <f>_xlfn.XLOOKUP(C542,FacilityCounts!$A$3:$A$1333,FacilityCounts!$B$3:$B$1333,,0,)</f>
        <v>0</v>
      </c>
      <c r="AZ542">
        <f>_xlfn.XLOOKUP(C542,FacilityCounts!$D$3:$D$1333,FacilityCounts!$E$3:$E$1333,,0,)</f>
        <v>0</v>
      </c>
      <c r="BA542">
        <f>_xlfn.XLOOKUP(C542,FacilityCounts!$G$3:$G$1333,FacilityCounts!$H$3:$H$1333,,0,)</f>
        <v>0</v>
      </c>
      <c r="BB542">
        <f>IFERROR(_xlfn.XLOOKUP(C542,'DA to P Sensitive Lakes'!$P$2:$P$44,'DA to P Sensitive Lakes'!$Q$2:$Q$44,,0,),0)</f>
        <v>0</v>
      </c>
      <c r="BC542" s="25">
        <f>_xlfn.XLOOKUP(C542,'Historic Runoff (mm)'!$A$2:$A$1332,'Historic Runoff (mm)'!$B$2:$B$1332,,0,)</f>
        <v>273.608</v>
      </c>
      <c r="BD542">
        <f>_xlfn.XLOOKUP(C542,DrainageComplaint!$A$2:$A$1332,DrainageComplaint!$B$2:$B$1332,,0,)</f>
        <v>1</v>
      </c>
      <c r="BE542">
        <f>_xlfn.XLOOKUP(C542,PAD_Area!$G$2:$G$1332,PAD_Area!$H$2:$H$1332,,0,)</f>
        <v>0</v>
      </c>
    </row>
    <row r="543" spans="1:57" x14ac:dyDescent="0.2">
      <c r="A543" s="2">
        <v>540</v>
      </c>
      <c r="B543" s="2">
        <v>541</v>
      </c>
      <c r="C543" s="20">
        <v>1101110</v>
      </c>
      <c r="D543" s="3" t="s">
        <v>539</v>
      </c>
      <c r="E543" s="3" t="s">
        <v>148</v>
      </c>
      <c r="F543" s="3">
        <v>863.87400000000002</v>
      </c>
      <c r="G543" s="3">
        <v>42120.003687099997</v>
      </c>
      <c r="H543" s="3">
        <v>37630199.968500003</v>
      </c>
      <c r="I543" s="2">
        <v>1</v>
      </c>
      <c r="J543" s="2">
        <v>2</v>
      </c>
      <c r="K543" s="2">
        <v>0</v>
      </c>
      <c r="L543" s="2">
        <v>10</v>
      </c>
      <c r="M543" s="3">
        <v>0</v>
      </c>
      <c r="N543" s="2">
        <f>_xlfn.XLOOKUP(C543,Shellfish_Presence!$E$3:$E$1333,Shellfish_Presence!$G$3:$G$1333,,0,)</f>
        <v>0</v>
      </c>
      <c r="O543" s="3">
        <v>0</v>
      </c>
      <c r="P543" s="3">
        <v>0</v>
      </c>
      <c r="Q543" s="2">
        <v>3</v>
      </c>
      <c r="R543" s="3">
        <v>1</v>
      </c>
      <c r="S543" s="3">
        <v>0</v>
      </c>
      <c r="T543" s="3">
        <v>15790.5</v>
      </c>
      <c r="U543" s="3">
        <v>0</v>
      </c>
      <c r="V543" s="2">
        <v>36</v>
      </c>
      <c r="W543" s="3">
        <f t="shared" si="16"/>
        <v>2.279851809632374E-3</v>
      </c>
      <c r="X543">
        <f t="shared" si="17"/>
        <v>0</v>
      </c>
      <c r="Y543">
        <f>IFERROR(INDEX('Parcel Year'!$N$3:$N$1175,MATCH(KC_SPS_SubbasinAttributes!C543,'Parcel Year'!$M$3:$M$1175,0)),0)</f>
        <v>0.46138998866081238</v>
      </c>
      <c r="Z543">
        <f>INDEX(Imperviousness!$B$2:$B$1332,MATCH(KC_SPS_SubbasinAttributes!C543,Imperviousness!$A$2:$A$1332,0))</f>
        <v>2.1000000000000001E-2</v>
      </c>
      <c r="AA543">
        <f>INDEX('Flow Duration Index'!$B$2:$B$1332,MATCH(KC_SPS_SubbasinAttributes!C543,'Flow Duration Index'!$A$2:$A$1332,0))</f>
        <v>4.2069999999999999</v>
      </c>
      <c r="AB543">
        <f>INDEX(Opportunity_Index!$G$2:$G$1333,MATCH(KC_SPS_SubbasinAttributes!C543,Opportunity_Index!$F$2:$F$1333,0))</f>
        <v>0.51629999999999998</v>
      </c>
      <c r="AC543">
        <f>INDEX(Traffic!$B$2:$B$1332,MATCH(KC_SPS_SubbasinAttributes!C543,Traffic!$A$2:$A$1332,0))</f>
        <v>416.346</v>
      </c>
      <c r="AD543">
        <f>INDEX(EquityScore!$F$3:$F$1334,MATCH(KC_SPS_SubbasinAttributes!C543,EquityScore!$E$3:$E$1334,0))</f>
        <v>2</v>
      </c>
      <c r="AE543">
        <f>IFERROR(INDEX(PavementCondition!$E$2:$E$669,MATCH(KC_SPS_SubbasinAttributes!C543,PavementCondition!$D$2:$D$669,0)),"N/A")</f>
        <v>89</v>
      </c>
      <c r="AF543">
        <f>INDEX(SpawnerMortality!$E$2:$E$1331,MATCH(KC_SPS_SubbasinAttributes!C543,SpawnerMortality!$D$2:$D$1331,0))</f>
        <v>0.18726980400000001</v>
      </c>
      <c r="AG543" s="25">
        <f>IFERROR(_xlfn.XLOOKUP($C543,WQBE_Loading!$C$4:$C$3072,WQBE_Loading!G$4:G$3072,,0,),"")</f>
        <v>0.38300768518955397</v>
      </c>
      <c r="AH543" s="25">
        <f>IFERROR(_xlfn.XLOOKUP($C543,WQBE_Loading!$C$4:$C$3072,WQBE_Loading!H$4:H$3072,,0,),"")</f>
        <v>1.8854501109903601</v>
      </c>
      <c r="AI543" s="25">
        <f>IFERROR(_xlfn.XLOOKUP($C543,WQBE_Loading!$C$4:$C$3072,WQBE_Loading!I$4:I$3072,,0,),"")</f>
        <v>112.08813907681849</v>
      </c>
      <c r="AJ543" s="25">
        <f>IFERROR(_xlfn.XLOOKUP($C543,WQBE_Loading!$C$4:$C$3072,WQBE_Loading!J$4:J$3072,,0,),"")</f>
        <v>8.3134023240186945</v>
      </c>
      <c r="AK543" s="25">
        <f>IFERROR(_xlfn.XLOOKUP($C543,WQBE_Loading!$C$4:$C$3072,WQBE_Loading!K$4:K$3072,,0,),"")</f>
        <v>2530.7103981157998</v>
      </c>
      <c r="AL543" s="25">
        <f>IFERROR(_xlfn.XLOOKUP($C543,WQBE_Loading!$C$4:$C$3072,WQBE_Loading!L$4:L$3072,,0,),"")</f>
        <v>7.5598281909892951E-4</v>
      </c>
      <c r="AM543" s="25">
        <f>IFERROR(_xlfn.XLOOKUP($C543,WQBE_Loading!$C$4:$C$3072,WQBE_Loading!M$4:M$3072,,0,),"")</f>
        <v>2.2454279780595351E-5</v>
      </c>
      <c r="AN543" s="25">
        <f>IFERROR(_xlfn.XLOOKUP($C543,WQBE_Loading!$C$4:$C$3072,WQBE_Loading!N$4:N$3072,,0,),"")</f>
        <v>4.6671588647280902E-2</v>
      </c>
      <c r="AO543" s="25">
        <f>IFERROR(_xlfn.XLOOKUP($C543,WQBE_Loading!$C$4:$C$3072,WQBE_Loading!O$4:O$3072,,0,),"")</f>
        <v>0.1249309326849245</v>
      </c>
      <c r="AP543" s="25">
        <f>IFERROR(_xlfn.XLOOKUP($C543,WQBE_Loading!$C$4:$C$3072,WQBE_Loading!P$4:P$3072,,0,),"")</f>
        <v>0.14919465639909002</v>
      </c>
      <c r="AQ543" s="13">
        <f>IFERROR(_xlfn.XLOOKUP($C543,WQBE_Loading!$C$4:$C$3072,WQBE_Loading!Q$4:Q$3072,,0,),"")</f>
        <v>3165592.84172248</v>
      </c>
      <c r="AR543">
        <f>_xlfn.XLOOKUP(C543,UrbanHeat!$A$2:$A$1333,UrbanHeat!$B$2:$B$1333,,0,)</f>
        <v>14.731</v>
      </c>
      <c r="AS543" s="25">
        <f>_xlfn.XLOOKUP($C543,TNC_Loading!$A$2:$A$1332,TNC_Loading!B$2:B$1332,,0,)</f>
        <v>3.4169999999999998</v>
      </c>
      <c r="AT543" s="25">
        <f>_xlfn.XLOOKUP($C543,TNC_Loading!$A$2:$A$1332,TNC_Loading!C$2:C$1332,,0,)</f>
        <v>9.4E-2</v>
      </c>
      <c r="AU543" s="25">
        <f>_xlfn.XLOOKUP($C543,TNC_Loading!$A$2:$A$1332,TNC_Loading!D$2:D$1332,,0,)</f>
        <v>10.44</v>
      </c>
      <c r="AV543" s="25">
        <f>_xlfn.XLOOKUP($C543,TNC_Loading!$A$2:$A$1332,TNC_Loading!E$2:E$1332,,0,)</f>
        <v>2.41</v>
      </c>
      <c r="AW543" s="25">
        <f>_xlfn.XLOOKUP($C543,TNC_Loading!$A$2:$A$1332,TNC_Loading!F$2:F$1332,,0,)</f>
        <v>69.501000000000005</v>
      </c>
      <c r="AX543">
        <f>_xlfn.XLOOKUP(C543,BIBI!$D$2:$D$1332,BIBI!$F$2:$F$1332,,0,)</f>
        <v>0</v>
      </c>
      <c r="AY543">
        <f>_xlfn.XLOOKUP(C543,FacilityCounts!$A$3:$A$1333,FacilityCounts!$B$3:$B$1333,,0,)</f>
        <v>1</v>
      </c>
      <c r="AZ543">
        <f>_xlfn.XLOOKUP(C543,FacilityCounts!$D$3:$D$1333,FacilityCounts!$E$3:$E$1333,,0,)</f>
        <v>1</v>
      </c>
      <c r="BA543">
        <f>_xlfn.XLOOKUP(C543,FacilityCounts!$G$3:$G$1333,FacilityCounts!$H$3:$H$1333,,0,)</f>
        <v>0</v>
      </c>
      <c r="BB543">
        <f>IFERROR(_xlfn.XLOOKUP(C543,'DA to P Sensitive Lakes'!$P$2:$P$44,'DA to P Sensitive Lakes'!$Q$2:$Q$44,,0,),0)</f>
        <v>0</v>
      </c>
      <c r="BC543" s="25">
        <f>_xlfn.XLOOKUP(C543,'Historic Runoff (mm)'!$A$2:$A$1332,'Historic Runoff (mm)'!$B$2:$B$1332,,0,)</f>
        <v>282.73200000000003</v>
      </c>
      <c r="BD543">
        <f>_xlfn.XLOOKUP(C543,DrainageComplaint!$A$2:$A$1332,DrainageComplaint!$B$2:$B$1332,,0,)</f>
        <v>0</v>
      </c>
      <c r="BE543">
        <f>_xlfn.XLOOKUP(C543,PAD_Area!$G$2:$G$1332,PAD_Area!$H$2:$H$1332,,0,)</f>
        <v>0</v>
      </c>
    </row>
    <row r="544" spans="1:57" x14ac:dyDescent="0.2">
      <c r="A544" s="2">
        <v>541</v>
      </c>
      <c r="B544" s="2">
        <v>542</v>
      </c>
      <c r="C544" s="20">
        <v>1101120</v>
      </c>
      <c r="D544" s="3" t="s">
        <v>515</v>
      </c>
      <c r="E544" s="3" t="s">
        <v>148</v>
      </c>
      <c r="F544" s="3">
        <v>759.86800000000005</v>
      </c>
      <c r="G544" s="3">
        <v>44979.997966299998</v>
      </c>
      <c r="H544" s="3">
        <v>33099699.890999999</v>
      </c>
      <c r="I544" s="2">
        <v>1</v>
      </c>
      <c r="J544" s="2">
        <v>2</v>
      </c>
      <c r="K544" s="2">
        <v>0</v>
      </c>
      <c r="L544" s="2">
        <v>3</v>
      </c>
      <c r="M544" s="3">
        <v>0</v>
      </c>
      <c r="N544" s="2">
        <f>_xlfn.XLOOKUP(C544,Shellfish_Presence!$E$3:$E$1333,Shellfish_Presence!$G$3:$G$1333,,0,)</f>
        <v>0</v>
      </c>
      <c r="O544" s="3">
        <v>0</v>
      </c>
      <c r="P544" s="3">
        <v>0</v>
      </c>
      <c r="Q544" s="2">
        <v>0</v>
      </c>
      <c r="R544" s="3">
        <v>1</v>
      </c>
      <c r="S544" s="3">
        <v>0</v>
      </c>
      <c r="T544" s="3">
        <v>19918.5</v>
      </c>
      <c r="U544" s="3">
        <v>0</v>
      </c>
      <c r="V544" s="2">
        <v>35</v>
      </c>
      <c r="W544" s="3">
        <f t="shared" si="16"/>
        <v>1.7571604287471446E-3</v>
      </c>
      <c r="X544">
        <f t="shared" si="17"/>
        <v>0</v>
      </c>
      <c r="Y544">
        <f>IFERROR(INDEX('Parcel Year'!$N$3:$N$1175,MATCH(KC_SPS_SubbasinAttributes!C544,'Parcel Year'!$M$3:$M$1175,0)),0)</f>
        <v>0.45179799199104309</v>
      </c>
      <c r="Z544">
        <f>INDEX(Imperviousness!$B$2:$B$1332,MATCH(KC_SPS_SubbasinAttributes!C544,Imperviousness!$A$2:$A$1332,0))</f>
        <v>1.7999999999999999E-2</v>
      </c>
      <c r="AA544">
        <f>INDEX('Flow Duration Index'!$B$2:$B$1332,MATCH(KC_SPS_SubbasinAttributes!C544,'Flow Duration Index'!$A$2:$A$1332,0))</f>
        <v>4.673</v>
      </c>
      <c r="AB544">
        <f>INDEX(Opportunity_Index!$G$2:$G$1333,MATCH(KC_SPS_SubbasinAttributes!C544,Opportunity_Index!$F$2:$F$1333,0))</f>
        <v>0.51629999999999998</v>
      </c>
      <c r="AC544">
        <f>INDEX(Traffic!$B$2:$B$1332,MATCH(KC_SPS_SubbasinAttributes!C544,Traffic!$A$2:$A$1332,0))</f>
        <v>100.342</v>
      </c>
      <c r="AD544">
        <f>INDEX(EquityScore!$F$3:$F$1334,MATCH(KC_SPS_SubbasinAttributes!C544,EquityScore!$E$3:$E$1334,0))</f>
        <v>2</v>
      </c>
      <c r="AE544">
        <f>IFERROR(INDEX(PavementCondition!$E$2:$E$669,MATCH(KC_SPS_SubbasinAttributes!C544,PavementCondition!$D$2:$D$669,0)),"N/A")</f>
        <v>54</v>
      </c>
      <c r="AF544">
        <f>INDEX(SpawnerMortality!$E$2:$E$1331,MATCH(KC_SPS_SubbasinAttributes!C544,SpawnerMortality!$D$2:$D$1331,0))</f>
        <v>0.16584402450000002</v>
      </c>
      <c r="AG544" s="25">
        <f>IFERROR(_xlfn.XLOOKUP($C544,WQBE_Loading!$C$4:$C$3072,WQBE_Loading!G$4:G$3072,,0,),"")</f>
        <v>0.32983791538382301</v>
      </c>
      <c r="AH544" s="25">
        <f>IFERROR(_xlfn.XLOOKUP($C544,WQBE_Loading!$C$4:$C$3072,WQBE_Loading!H$4:H$3072,,0,),"")</f>
        <v>1.611263791901095</v>
      </c>
      <c r="AI544" s="25">
        <f>IFERROR(_xlfn.XLOOKUP($C544,WQBE_Loading!$C$4:$C$3072,WQBE_Loading!I$4:I$3072,,0,),"")</f>
        <v>107.43537403885199</v>
      </c>
      <c r="AJ544" s="25">
        <f>IFERROR(_xlfn.XLOOKUP($C544,WQBE_Loading!$C$4:$C$3072,WQBE_Loading!J$4:J$3072,,0,),"")</f>
        <v>7.8620631968383545</v>
      </c>
      <c r="AK544" s="25">
        <f>IFERROR(_xlfn.XLOOKUP($C544,WQBE_Loading!$C$4:$C$3072,WQBE_Loading!K$4:K$3072,,0,),"")</f>
        <v>2317.7436254555296</v>
      </c>
      <c r="AL544" s="25">
        <f>IFERROR(_xlfn.XLOOKUP($C544,WQBE_Loading!$C$4:$C$3072,WQBE_Loading!L$4:L$3072,,0,),"")</f>
        <v>6.5360325907270003E-4</v>
      </c>
      <c r="AM544" s="25">
        <f>IFERROR(_xlfn.XLOOKUP($C544,WQBE_Loading!$C$4:$C$3072,WQBE_Loading!M$4:M$3072,,0,),"")</f>
        <v>9.3168168968814959E-6</v>
      </c>
      <c r="AN544" s="25">
        <f>IFERROR(_xlfn.XLOOKUP($C544,WQBE_Loading!$C$4:$C$3072,WQBE_Loading!N$4:N$3072,,0,),"")</f>
        <v>4.0072257443862946E-2</v>
      </c>
      <c r="AO544" s="25">
        <f>IFERROR(_xlfn.XLOOKUP($C544,WQBE_Loading!$C$4:$C$3072,WQBE_Loading!O$4:O$3072,,0,),"")</f>
        <v>0.110069950368166</v>
      </c>
      <c r="AP544" s="25">
        <f>IFERROR(_xlfn.XLOOKUP($C544,WQBE_Loading!$C$4:$C$3072,WQBE_Loading!P$4:P$3072,,0,),"")</f>
        <v>0.123243918339841</v>
      </c>
      <c r="AQ544" s="13">
        <f>IFERROR(_xlfn.XLOOKUP($C544,WQBE_Loading!$C$4:$C$3072,WQBE_Loading!Q$4:Q$3072,,0,),"")</f>
        <v>3010197.7451378349</v>
      </c>
      <c r="AR544">
        <f>_xlfn.XLOOKUP(C544,UrbanHeat!$A$2:$A$1333,UrbanHeat!$B$2:$B$1333,,0,)</f>
        <v>13.106999999999999</v>
      </c>
      <c r="AS544" s="25">
        <f>_xlfn.XLOOKUP($C544,TNC_Loading!$A$2:$A$1332,TNC_Loading!B$2:B$1332,,0,)</f>
        <v>3.4409999999999998</v>
      </c>
      <c r="AT544" s="25">
        <f>_xlfn.XLOOKUP($C544,TNC_Loading!$A$2:$A$1332,TNC_Loading!C$2:C$1332,,0,)</f>
        <v>9.5000000000000001E-2</v>
      </c>
      <c r="AU544" s="25">
        <f>_xlfn.XLOOKUP($C544,TNC_Loading!$A$2:$A$1332,TNC_Loading!D$2:D$1332,,0,)</f>
        <v>5.9139999999999997</v>
      </c>
      <c r="AV544" s="25">
        <f>_xlfn.XLOOKUP($C544,TNC_Loading!$A$2:$A$1332,TNC_Loading!E$2:E$1332,,0,)</f>
        <v>2.5110000000000001</v>
      </c>
      <c r="AW544" s="25">
        <f>_xlfn.XLOOKUP($C544,TNC_Loading!$A$2:$A$1332,TNC_Loading!F$2:F$1332,,0,)</f>
        <v>67.691999999999993</v>
      </c>
      <c r="AX544">
        <f>_xlfn.XLOOKUP(C544,BIBI!$D$2:$D$1332,BIBI!$F$2:$F$1332,,0,)</f>
        <v>0</v>
      </c>
      <c r="AY544">
        <f>_xlfn.XLOOKUP(C544,FacilityCounts!$A$3:$A$1333,FacilityCounts!$B$3:$B$1333,,0,)</f>
        <v>1</v>
      </c>
      <c r="AZ544">
        <f>_xlfn.XLOOKUP(C544,FacilityCounts!$D$3:$D$1333,FacilityCounts!$E$3:$E$1333,,0,)</f>
        <v>2</v>
      </c>
      <c r="BA544">
        <f>_xlfn.XLOOKUP(C544,FacilityCounts!$G$3:$G$1333,FacilityCounts!$H$3:$H$1333,,0,)</f>
        <v>0</v>
      </c>
      <c r="BB544">
        <f>IFERROR(_xlfn.XLOOKUP(C544,'DA to P Sensitive Lakes'!$P$2:$P$44,'DA to P Sensitive Lakes'!$Q$2:$Q$44,,0,),0)</f>
        <v>0</v>
      </c>
      <c r="BC544" s="25">
        <f>_xlfn.XLOOKUP(C544,'Historic Runoff (mm)'!$A$2:$A$1332,'Historic Runoff (mm)'!$B$2:$B$1332,,0,)</f>
        <v>290.279</v>
      </c>
      <c r="BD544">
        <f>_xlfn.XLOOKUP(C544,DrainageComplaint!$A$2:$A$1332,DrainageComplaint!$B$2:$B$1332,,0,)</f>
        <v>1</v>
      </c>
      <c r="BE544">
        <f>_xlfn.XLOOKUP(C544,PAD_Area!$G$2:$G$1332,PAD_Area!$H$2:$H$1332,,0,)</f>
        <v>0</v>
      </c>
    </row>
    <row r="545" spans="1:57" x14ac:dyDescent="0.2">
      <c r="A545" s="2">
        <v>542</v>
      </c>
      <c r="B545" s="2">
        <v>543</v>
      </c>
      <c r="C545" s="20">
        <v>1101130</v>
      </c>
      <c r="D545" s="3" t="s">
        <v>484</v>
      </c>
      <c r="E545" s="3" t="s">
        <v>148</v>
      </c>
      <c r="F545" s="3">
        <v>107.58799999999999</v>
      </c>
      <c r="G545" s="3">
        <v>18520.002986200001</v>
      </c>
      <c r="H545" s="3">
        <v>4686499.8956899997</v>
      </c>
      <c r="I545" s="2">
        <v>2</v>
      </c>
      <c r="J545" s="2">
        <v>1</v>
      </c>
      <c r="K545" s="2">
        <v>0</v>
      </c>
      <c r="L545" s="2">
        <v>0</v>
      </c>
      <c r="M545" s="3">
        <v>8922.8603515625</v>
      </c>
      <c r="N545" s="2">
        <f>_xlfn.XLOOKUP(C545,Shellfish_Presence!$E$3:$E$1333,Shellfish_Presence!$G$3:$G$1333,,0,)</f>
        <v>0</v>
      </c>
      <c r="O545" s="3">
        <v>0</v>
      </c>
      <c r="P545" s="3">
        <v>0</v>
      </c>
      <c r="Q545" s="2">
        <v>2</v>
      </c>
      <c r="R545" s="3">
        <v>1</v>
      </c>
      <c r="S545" s="3">
        <v>0</v>
      </c>
      <c r="T545" s="3">
        <v>2585.72998046875</v>
      </c>
      <c r="U545" s="3">
        <v>0</v>
      </c>
      <c r="V545" s="2">
        <v>7</v>
      </c>
      <c r="W545" s="3">
        <f t="shared" si="16"/>
        <v>2.7071658885012488E-3</v>
      </c>
      <c r="X545">
        <f t="shared" si="17"/>
        <v>0</v>
      </c>
      <c r="Y545">
        <f>IFERROR(INDEX('Parcel Year'!$N$3:$N$1175,MATCH(KC_SPS_SubbasinAttributes!C545,'Parcel Year'!$M$3:$M$1175,0)),0)</f>
        <v>0.43009299039840698</v>
      </c>
      <c r="Z545">
        <f>INDEX(Imperviousness!$B$2:$B$1332,MATCH(KC_SPS_SubbasinAttributes!C545,Imperviousness!$A$2:$A$1332,0))</f>
        <v>3.3000000000000002E-2</v>
      </c>
      <c r="AA545">
        <f>INDEX('Flow Duration Index'!$B$2:$B$1332,MATCH(KC_SPS_SubbasinAttributes!C545,'Flow Duration Index'!$A$2:$A$1332,0))</f>
        <v>3.4950000000000001</v>
      </c>
      <c r="AB545">
        <f>INDEX(Opportunity_Index!$G$2:$G$1333,MATCH(KC_SPS_SubbasinAttributes!C545,Opportunity_Index!$F$2:$F$1333,0))</f>
        <v>7.1749999999999994E-2</v>
      </c>
      <c r="AC545">
        <f>INDEX(Traffic!$B$2:$B$1332,MATCH(KC_SPS_SubbasinAttributes!C545,Traffic!$A$2:$A$1332,0))</f>
        <v>345.63200000000001</v>
      </c>
      <c r="AD545">
        <f>INDEX(EquityScore!$F$3:$F$1334,MATCH(KC_SPS_SubbasinAttributes!C545,EquityScore!$E$3:$E$1334,0))</f>
        <v>1.6666666699999999</v>
      </c>
      <c r="AE545">
        <f>IFERROR(INDEX(PavementCondition!$E$2:$E$669,MATCH(KC_SPS_SubbasinAttributes!C545,PavementCondition!$D$2:$D$669,0)),"N/A")</f>
        <v>0</v>
      </c>
      <c r="AF545">
        <f>INDEX(SpawnerMortality!$E$2:$E$1331,MATCH(KC_SPS_SubbasinAttributes!C545,SpawnerMortality!$D$2:$D$1331,0))</f>
        <v>0.15400178850000001</v>
      </c>
      <c r="AG545" s="25">
        <f>IFERROR(_xlfn.XLOOKUP($C545,WQBE_Loading!$C$4:$C$3072,WQBE_Loading!G$4:G$3072,,0,),"")</f>
        <v>4.5059964330700503E-2</v>
      </c>
      <c r="AH545" s="25">
        <f>IFERROR(_xlfn.XLOOKUP($C545,WQBE_Loading!$C$4:$C$3072,WQBE_Loading!H$4:H$3072,,0,),"")</f>
        <v>0.22874571022270099</v>
      </c>
      <c r="AI545" s="25">
        <f>IFERROR(_xlfn.XLOOKUP($C545,WQBE_Loading!$C$4:$C$3072,WQBE_Loading!I$4:I$3072,,0,),"")</f>
        <v>12.10825115610305</v>
      </c>
      <c r="AJ545" s="25">
        <f>IFERROR(_xlfn.XLOOKUP($C545,WQBE_Loading!$C$4:$C$3072,WQBE_Loading!J$4:J$3072,,0,),"")</f>
        <v>0.90454442128997803</v>
      </c>
      <c r="AK545" s="25">
        <f>IFERROR(_xlfn.XLOOKUP($C545,WQBE_Loading!$C$4:$C$3072,WQBE_Loading!K$4:K$3072,,0,),"")</f>
        <v>309.88646610380101</v>
      </c>
      <c r="AL545" s="25">
        <f>IFERROR(_xlfn.XLOOKUP($C545,WQBE_Loading!$C$4:$C$3072,WQBE_Loading!L$4:L$3072,,0,),"")</f>
        <v>8.73878840469055E-5</v>
      </c>
      <c r="AM545" s="25">
        <f>IFERROR(_xlfn.XLOOKUP($C545,WQBE_Loading!$C$4:$C$3072,WQBE_Loading!M$4:M$3072,,0,),"")</f>
        <v>1.0204349884421202E-6</v>
      </c>
      <c r="AN545" s="25">
        <f>IFERROR(_xlfn.XLOOKUP($C545,WQBE_Loading!$C$4:$C$3072,WQBE_Loading!N$4:N$3072,,0,),"")</f>
        <v>3.02259196411686E-3</v>
      </c>
      <c r="AO545" s="25">
        <f>IFERROR(_xlfn.XLOOKUP($C545,WQBE_Loading!$C$4:$C$3072,WQBE_Loading!O$4:O$3072,,0,),"")</f>
        <v>1.370822085880485E-2</v>
      </c>
      <c r="AP545" s="25">
        <f>IFERROR(_xlfn.XLOOKUP($C545,WQBE_Loading!$C$4:$C$3072,WQBE_Loading!P$4:P$3072,,0,),"")</f>
        <v>2.1789654856841902E-2</v>
      </c>
      <c r="AQ545" s="13">
        <f>IFERROR(_xlfn.XLOOKUP($C545,WQBE_Loading!$C$4:$C$3072,WQBE_Loading!Q$4:Q$3072,,0,),"")</f>
        <v>339176.39933835296</v>
      </c>
      <c r="AR545">
        <f>_xlfn.XLOOKUP(C545,UrbanHeat!$A$2:$A$1333,UrbanHeat!$B$2:$B$1333,,0,)</f>
        <v>11.518000000000001</v>
      </c>
      <c r="AS545" s="25">
        <f>_xlfn.XLOOKUP($C545,TNC_Loading!$A$2:$A$1332,TNC_Loading!B$2:B$1332,,0,)</f>
        <v>4.5679999999999996</v>
      </c>
      <c r="AT545" s="25">
        <f>_xlfn.XLOOKUP($C545,TNC_Loading!$A$2:$A$1332,TNC_Loading!C$2:C$1332,,0,)</f>
        <v>0.19400000000000001</v>
      </c>
      <c r="AU545" s="25">
        <f>_xlfn.XLOOKUP($C545,TNC_Loading!$A$2:$A$1332,TNC_Loading!D$2:D$1332,,0,)</f>
        <v>9.2750000000000004</v>
      </c>
      <c r="AV545" s="25">
        <f>_xlfn.XLOOKUP($C545,TNC_Loading!$A$2:$A$1332,TNC_Loading!E$2:E$1332,,0,)</f>
        <v>4.3040000000000003</v>
      </c>
      <c r="AW545" s="25">
        <f>_xlfn.XLOOKUP($C545,TNC_Loading!$A$2:$A$1332,TNC_Loading!F$2:F$1332,,0,)</f>
        <v>82.631</v>
      </c>
      <c r="AX545">
        <f>_xlfn.XLOOKUP(C545,BIBI!$D$2:$D$1332,BIBI!$F$2:$F$1332,,0,)</f>
        <v>0</v>
      </c>
      <c r="AY545">
        <f>_xlfn.XLOOKUP(C545,FacilityCounts!$A$3:$A$1333,FacilityCounts!$B$3:$B$1333,,0,)</f>
        <v>1</v>
      </c>
      <c r="AZ545">
        <f>_xlfn.XLOOKUP(C545,FacilityCounts!$D$3:$D$1333,FacilityCounts!$E$3:$E$1333,,0,)</f>
        <v>0</v>
      </c>
      <c r="BA545">
        <f>_xlfn.XLOOKUP(C545,FacilityCounts!$G$3:$G$1333,FacilityCounts!$H$3:$H$1333,,0,)</f>
        <v>0</v>
      </c>
      <c r="BB545">
        <f>IFERROR(_xlfn.XLOOKUP(C545,'DA to P Sensitive Lakes'!$P$2:$P$44,'DA to P Sensitive Lakes'!$Q$2:$Q$44,,0,),0)</f>
        <v>0</v>
      </c>
      <c r="BC545" s="25">
        <f>_xlfn.XLOOKUP(C545,'Historic Runoff (mm)'!$A$2:$A$1332,'Historic Runoff (mm)'!$B$2:$B$1332,,0,)</f>
        <v>357.53800000000001</v>
      </c>
      <c r="BD545">
        <f>_xlfn.XLOOKUP(C545,DrainageComplaint!$A$2:$A$1332,DrainageComplaint!$B$2:$B$1332,,0,)</f>
        <v>0</v>
      </c>
      <c r="BE545">
        <f>_xlfn.XLOOKUP(C545,PAD_Area!$G$2:$G$1332,PAD_Area!$H$2:$H$1332,,0,)</f>
        <v>0</v>
      </c>
    </row>
    <row r="546" spans="1:57" x14ac:dyDescent="0.2">
      <c r="A546" s="2">
        <v>543</v>
      </c>
      <c r="B546" s="2">
        <v>544</v>
      </c>
      <c r="C546" s="20">
        <v>1101140</v>
      </c>
      <c r="D546" s="3" t="s">
        <v>542</v>
      </c>
      <c r="E546" s="3" t="s">
        <v>148</v>
      </c>
      <c r="F546" s="3">
        <v>495.46100000000001</v>
      </c>
      <c r="G546" s="3">
        <v>31460.001525299998</v>
      </c>
      <c r="H546" s="3">
        <v>21582200.024099998</v>
      </c>
      <c r="I546" s="2">
        <v>3</v>
      </c>
      <c r="J546" s="2">
        <v>1</v>
      </c>
      <c r="K546" s="2">
        <v>0</v>
      </c>
      <c r="L546" s="2">
        <v>1</v>
      </c>
      <c r="M546" s="3">
        <v>6930.6298828125</v>
      </c>
      <c r="N546" s="2">
        <f>_xlfn.XLOOKUP(C546,Shellfish_Presence!$E$3:$E$1333,Shellfish_Presence!$G$3:$G$1333,,0,)</f>
        <v>0</v>
      </c>
      <c r="O546" s="3">
        <v>0</v>
      </c>
      <c r="P546" s="3">
        <v>0</v>
      </c>
      <c r="Q546" s="2">
        <v>6</v>
      </c>
      <c r="R546" s="3">
        <v>1</v>
      </c>
      <c r="S546" s="3">
        <v>0</v>
      </c>
      <c r="T546" s="3">
        <v>9980.3203125</v>
      </c>
      <c r="U546" s="3">
        <v>0</v>
      </c>
      <c r="V546" s="2">
        <v>37</v>
      </c>
      <c r="W546" s="3">
        <f t="shared" si="16"/>
        <v>3.7072958423647788E-3</v>
      </c>
      <c r="X546">
        <f t="shared" si="17"/>
        <v>0</v>
      </c>
      <c r="Y546">
        <f>IFERROR(INDEX('Parcel Year'!$N$3:$N$1175,MATCH(KC_SPS_SubbasinAttributes!C546,'Parcel Year'!$M$3:$M$1175,0)),0)</f>
        <v>0.2134300023317337</v>
      </c>
      <c r="Z546">
        <f>INDEX(Imperviousness!$B$2:$B$1332,MATCH(KC_SPS_SubbasinAttributes!C546,Imperviousness!$A$2:$A$1332,0))</f>
        <v>2.5000000000000001E-2</v>
      </c>
      <c r="AA546">
        <f>INDEX('Flow Duration Index'!$B$2:$B$1332,MATCH(KC_SPS_SubbasinAttributes!C546,'Flow Duration Index'!$A$2:$A$1332,0))</f>
        <v>2.2890000000000001</v>
      </c>
      <c r="AB546">
        <f>INDEX(Opportunity_Index!$G$2:$G$1333,MATCH(KC_SPS_SubbasinAttributes!C546,Opportunity_Index!$F$2:$F$1333,0))</f>
        <v>0.16220000000000001</v>
      </c>
      <c r="AC546">
        <f>INDEX(Traffic!$B$2:$B$1332,MATCH(KC_SPS_SubbasinAttributes!C546,Traffic!$A$2:$A$1332,0))</f>
        <v>467.58100000000002</v>
      </c>
      <c r="AD546">
        <f>INDEX(EquityScore!$F$3:$F$1334,MATCH(KC_SPS_SubbasinAttributes!C546,EquityScore!$E$3:$E$1334,0))</f>
        <v>1.6666666699999999</v>
      </c>
      <c r="AE546">
        <f>IFERROR(INDEX(PavementCondition!$E$2:$E$669,MATCH(KC_SPS_SubbasinAttributes!C546,PavementCondition!$D$2:$D$669,0)),"N/A")</f>
        <v>0</v>
      </c>
      <c r="AF546">
        <f>INDEX(SpawnerMortality!$E$2:$E$1331,MATCH(KC_SPS_SubbasinAttributes!C546,SpawnerMortality!$D$2:$D$1331,0))</f>
        <v>0.14888738800000001</v>
      </c>
      <c r="AG546" s="25">
        <f>IFERROR(_xlfn.XLOOKUP($C546,WQBE_Loading!$C$4:$C$3072,WQBE_Loading!G$4:G$3072,,0,),"")</f>
        <v>0.12019400167894249</v>
      </c>
      <c r="AH546" s="25">
        <f>IFERROR(_xlfn.XLOOKUP($C546,WQBE_Loading!$C$4:$C$3072,WQBE_Loading!H$4:H$3072,,0,),"")</f>
        <v>0.61919576890515848</v>
      </c>
      <c r="AI546" s="25">
        <f>IFERROR(_xlfn.XLOOKUP($C546,WQBE_Loading!$C$4:$C$3072,WQBE_Loading!I$4:I$3072,,0,),"")</f>
        <v>35.102313721948249</v>
      </c>
      <c r="AJ546" s="25">
        <f>IFERROR(_xlfn.XLOOKUP($C546,WQBE_Loading!$C$4:$C$3072,WQBE_Loading!J$4:J$3072,,0,),"")</f>
        <v>2.6368953571941347</v>
      </c>
      <c r="AK546" s="25">
        <f>IFERROR(_xlfn.XLOOKUP($C546,WQBE_Loading!$C$4:$C$3072,WQBE_Loading!K$4:K$3072,,0,),"")</f>
        <v>864.87518348195294</v>
      </c>
      <c r="AL546" s="25">
        <f>IFERROR(_xlfn.XLOOKUP($C546,WQBE_Loading!$C$4:$C$3072,WQBE_Loading!L$4:L$3072,,0,),"")</f>
        <v>2.509265421351695E-4</v>
      </c>
      <c r="AM546" s="25">
        <f>IFERROR(_xlfn.XLOOKUP($C546,WQBE_Loading!$C$4:$C$3072,WQBE_Loading!M$4:M$3072,,0,),"")</f>
        <v>7.1225863896608245E-6</v>
      </c>
      <c r="AN546" s="25">
        <f>IFERROR(_xlfn.XLOOKUP($C546,WQBE_Loading!$C$4:$C$3072,WQBE_Loading!N$4:N$3072,,0,),"")</f>
        <v>1.381112258837355E-2</v>
      </c>
      <c r="AO546" s="25">
        <f>IFERROR(_xlfn.XLOOKUP($C546,WQBE_Loading!$C$4:$C$3072,WQBE_Loading!O$4:O$3072,,0,),"")</f>
        <v>4.1088714324621897E-2</v>
      </c>
      <c r="AP546" s="25">
        <f>IFERROR(_xlfn.XLOOKUP($C546,WQBE_Loading!$C$4:$C$3072,WQBE_Loading!P$4:P$3072,,0,),"")</f>
        <v>5.0060462552497201E-2</v>
      </c>
      <c r="AQ546" s="13">
        <f>IFERROR(_xlfn.XLOOKUP($C546,WQBE_Loading!$C$4:$C$3072,WQBE_Loading!Q$4:Q$3072,,0,),"")</f>
        <v>1236566.7283419149</v>
      </c>
      <c r="AR546">
        <f>_xlfn.XLOOKUP(C546,UrbanHeat!$A$2:$A$1333,UrbanHeat!$B$2:$B$1333,,0,)</f>
        <v>12.035</v>
      </c>
      <c r="AS546" s="25">
        <f>_xlfn.XLOOKUP($C546,TNC_Loading!$A$2:$A$1332,TNC_Loading!B$2:B$1332,,0,)</f>
        <v>2.117</v>
      </c>
      <c r="AT546" s="25">
        <f>_xlfn.XLOOKUP($C546,TNC_Loading!$A$2:$A$1332,TNC_Loading!C$2:C$1332,,0,)</f>
        <v>0.125</v>
      </c>
      <c r="AU546" s="25">
        <f>_xlfn.XLOOKUP($C546,TNC_Loading!$A$2:$A$1332,TNC_Loading!D$2:D$1332,,0,)</f>
        <v>5.3120000000000003</v>
      </c>
      <c r="AV546" s="25">
        <f>_xlfn.XLOOKUP($C546,TNC_Loading!$A$2:$A$1332,TNC_Loading!E$2:E$1332,,0,)</f>
        <v>2.0499999999999998</v>
      </c>
      <c r="AW546" s="25">
        <f>_xlfn.XLOOKUP($C546,TNC_Loading!$A$2:$A$1332,TNC_Loading!F$2:F$1332,,0,)</f>
        <v>43.529000000000003</v>
      </c>
      <c r="AX546">
        <f>_xlfn.XLOOKUP(C546,BIBI!$D$2:$D$1332,BIBI!$F$2:$F$1332,,0,)</f>
        <v>38.200000000000003</v>
      </c>
      <c r="AY546">
        <f>_xlfn.XLOOKUP(C546,FacilityCounts!$A$3:$A$1333,FacilityCounts!$B$3:$B$1333,,0,)</f>
        <v>1</v>
      </c>
      <c r="AZ546">
        <f>_xlfn.XLOOKUP(C546,FacilityCounts!$D$3:$D$1333,FacilityCounts!$E$3:$E$1333,,0,)</f>
        <v>0</v>
      </c>
      <c r="BA546">
        <f>_xlfn.XLOOKUP(C546,FacilityCounts!$G$3:$G$1333,FacilityCounts!$H$3:$H$1333,,0,)</f>
        <v>0</v>
      </c>
      <c r="BB546">
        <f>IFERROR(_xlfn.XLOOKUP(C546,'DA to P Sensitive Lakes'!$P$2:$P$44,'DA to P Sensitive Lakes'!$Q$2:$Q$44,,0,),0)</f>
        <v>0</v>
      </c>
      <c r="BC546" s="25">
        <f>_xlfn.XLOOKUP(C546,'Historic Runoff (mm)'!$A$2:$A$1332,'Historic Runoff (mm)'!$B$2:$B$1332,,0,)</f>
        <v>214.77199999999999</v>
      </c>
      <c r="BD546">
        <f>_xlfn.XLOOKUP(C546,DrainageComplaint!$A$2:$A$1332,DrainageComplaint!$B$2:$B$1332,,0,)</f>
        <v>1</v>
      </c>
      <c r="BE546">
        <f>_xlfn.XLOOKUP(C546,PAD_Area!$G$2:$G$1332,PAD_Area!$H$2:$H$1332,,0,)</f>
        <v>0</v>
      </c>
    </row>
    <row r="547" spans="1:57" x14ac:dyDescent="0.2">
      <c r="A547" s="2">
        <v>544</v>
      </c>
      <c r="B547" s="2">
        <v>545</v>
      </c>
      <c r="C547" s="20">
        <v>1101150</v>
      </c>
      <c r="D547" s="3" t="s">
        <v>543</v>
      </c>
      <c r="E547" s="3" t="s">
        <v>148</v>
      </c>
      <c r="F547" s="3">
        <v>316.24599999999998</v>
      </c>
      <c r="G547" s="3">
        <v>20440.0004587</v>
      </c>
      <c r="H547" s="3">
        <v>13775600.0386</v>
      </c>
      <c r="I547" s="2">
        <v>1</v>
      </c>
      <c r="J547" s="2">
        <v>2</v>
      </c>
      <c r="K547" s="2">
        <v>2</v>
      </c>
      <c r="L547" s="2">
        <v>0</v>
      </c>
      <c r="M547" s="3">
        <v>0</v>
      </c>
      <c r="N547" s="2">
        <f>_xlfn.XLOOKUP(C547,Shellfish_Presence!$E$3:$E$1333,Shellfish_Presence!$G$3:$G$1333,,0,)</f>
        <v>0</v>
      </c>
      <c r="O547" s="3">
        <v>0</v>
      </c>
      <c r="P547" s="3">
        <v>0</v>
      </c>
      <c r="Q547" s="2">
        <v>0</v>
      </c>
      <c r="R547" s="3">
        <v>1</v>
      </c>
      <c r="S547" s="3">
        <v>0</v>
      </c>
      <c r="T547" s="3">
        <v>8987.6298828125</v>
      </c>
      <c r="U547" s="3">
        <v>0</v>
      </c>
      <c r="V547" s="2">
        <v>6</v>
      </c>
      <c r="W547" s="3">
        <f t="shared" si="16"/>
        <v>6.6758423279913916E-4</v>
      </c>
      <c r="X547">
        <f t="shared" si="17"/>
        <v>0</v>
      </c>
      <c r="Y547">
        <f>IFERROR(INDEX('Parcel Year'!$N$3:$N$1175,MATCH(KC_SPS_SubbasinAttributes!C547,'Parcel Year'!$M$3:$M$1175,0)),0)</f>
        <v>0.14754599332809448</v>
      </c>
      <c r="Z547">
        <f>INDEX(Imperviousness!$B$2:$B$1332,MATCH(KC_SPS_SubbasinAttributes!C547,Imperviousness!$A$2:$A$1332,0))</f>
        <v>4.4999999999999998E-2</v>
      </c>
      <c r="AA547">
        <f>INDEX('Flow Duration Index'!$B$2:$B$1332,MATCH(KC_SPS_SubbasinAttributes!C547,'Flow Duration Index'!$A$2:$A$1332,0))</f>
        <v>4.508</v>
      </c>
      <c r="AB547">
        <f>INDEX(Opportunity_Index!$G$2:$G$1333,MATCH(KC_SPS_SubbasinAttributes!C547,Opportunity_Index!$F$2:$F$1333,0))</f>
        <v>0.12060000000000001</v>
      </c>
      <c r="AC547">
        <f>INDEX(Traffic!$B$2:$B$1332,MATCH(KC_SPS_SubbasinAttributes!C547,Traffic!$A$2:$A$1332,0))</f>
        <v>762.77800000000002</v>
      </c>
      <c r="AD547">
        <f>INDEX(EquityScore!$F$3:$F$1334,MATCH(KC_SPS_SubbasinAttributes!C547,EquityScore!$E$3:$E$1334,0))</f>
        <v>1.6666666699999999</v>
      </c>
      <c r="AE547">
        <f>IFERROR(INDEX(PavementCondition!$E$2:$E$669,MATCH(KC_SPS_SubbasinAttributes!C547,PavementCondition!$D$2:$D$669,0)),"N/A")</f>
        <v>60</v>
      </c>
      <c r="AF547">
        <f>INDEX(SpawnerMortality!$E$2:$E$1331,MATCH(KC_SPS_SubbasinAttributes!C547,SpawnerMortality!$D$2:$D$1331,0))</f>
        <v>0.16910496699999999</v>
      </c>
      <c r="AG547" s="25">
        <f>IFERROR(_xlfn.XLOOKUP($C547,WQBE_Loading!$C$4:$C$3072,WQBE_Loading!G$4:G$3072,,0,),"")</f>
        <v>0.16475554147115301</v>
      </c>
      <c r="AH547" s="25">
        <f>IFERROR(_xlfn.XLOOKUP($C547,WQBE_Loading!$C$4:$C$3072,WQBE_Loading!H$4:H$3072,,0,),"")</f>
        <v>0.82336045046498552</v>
      </c>
      <c r="AI547" s="25">
        <f>IFERROR(_xlfn.XLOOKUP($C547,WQBE_Loading!$C$4:$C$3072,WQBE_Loading!I$4:I$3072,,0,),"")</f>
        <v>47.547420120134646</v>
      </c>
      <c r="AJ547" s="25">
        <f>IFERROR(_xlfn.XLOOKUP($C547,WQBE_Loading!$C$4:$C$3072,WQBE_Loading!J$4:J$3072,,0,),"")</f>
        <v>3.5413453988546051</v>
      </c>
      <c r="AK547" s="25">
        <f>IFERROR(_xlfn.XLOOKUP($C547,WQBE_Loading!$C$4:$C$3072,WQBE_Loading!K$4:K$3072,,0,),"")</f>
        <v>1023.8968661983299</v>
      </c>
      <c r="AL547" s="25">
        <f>IFERROR(_xlfn.XLOOKUP($C547,WQBE_Loading!$C$4:$C$3072,WQBE_Loading!L$4:L$3072,,0,),"")</f>
        <v>3.195102719212615E-4</v>
      </c>
      <c r="AM547" s="25">
        <f>IFERROR(_xlfn.XLOOKUP($C547,WQBE_Loading!$C$4:$C$3072,WQBE_Loading!M$4:M$3072,,0,),"")</f>
        <v>1.45388219150683E-5</v>
      </c>
      <c r="AN547" s="25">
        <f>IFERROR(_xlfn.XLOOKUP($C547,WQBE_Loading!$C$4:$C$3072,WQBE_Loading!N$4:N$3072,,0,),"")</f>
        <v>2.2527718631256251E-2</v>
      </c>
      <c r="AO547" s="25">
        <f>IFERROR(_xlfn.XLOOKUP($C547,WQBE_Loading!$C$4:$C$3072,WQBE_Loading!O$4:O$3072,,0,),"")</f>
        <v>5.2806117088818348E-2</v>
      </c>
      <c r="AP547" s="25">
        <f>IFERROR(_xlfn.XLOOKUP($C547,WQBE_Loading!$C$4:$C$3072,WQBE_Loading!P$4:P$3072,,0,),"")</f>
        <v>4.87287090928996E-2</v>
      </c>
      <c r="AQ547" s="13">
        <f>IFERROR(_xlfn.XLOOKUP($C547,WQBE_Loading!$C$4:$C$3072,WQBE_Loading!Q$4:Q$3072,,0,),"")</f>
        <v>1766265.1503073899</v>
      </c>
      <c r="AR547">
        <f>_xlfn.XLOOKUP(C547,UrbanHeat!$A$2:$A$1333,UrbanHeat!$B$2:$B$1333,,0,)</f>
        <v>11.115</v>
      </c>
      <c r="AS547" s="25">
        <f>_xlfn.XLOOKUP($C547,TNC_Loading!$A$2:$A$1332,TNC_Loading!B$2:B$1332,,0,)</f>
        <v>2.7349999999999999</v>
      </c>
      <c r="AT547" s="25">
        <f>_xlfn.XLOOKUP($C547,TNC_Loading!$A$2:$A$1332,TNC_Loading!C$2:C$1332,,0,)</f>
        <v>0.17499999999999999</v>
      </c>
      <c r="AU547" s="25">
        <f>_xlfn.XLOOKUP($C547,TNC_Loading!$A$2:$A$1332,TNC_Loading!D$2:D$1332,,0,)</f>
        <v>4.0389999999999997</v>
      </c>
      <c r="AV547" s="25">
        <f>_xlfn.XLOOKUP($C547,TNC_Loading!$A$2:$A$1332,TNC_Loading!E$2:E$1332,,0,)</f>
        <v>2.4060000000000001</v>
      </c>
      <c r="AW547" s="25">
        <f>_xlfn.XLOOKUP($C547,TNC_Loading!$A$2:$A$1332,TNC_Loading!F$2:F$1332,,0,)</f>
        <v>61.634999999999998</v>
      </c>
      <c r="AX547">
        <f>_xlfn.XLOOKUP(C547,BIBI!$D$2:$D$1332,BIBI!$F$2:$F$1332,,0,)</f>
        <v>0</v>
      </c>
      <c r="AY547">
        <f>_xlfn.XLOOKUP(C547,FacilityCounts!$A$3:$A$1333,FacilityCounts!$B$3:$B$1333,,0,)</f>
        <v>0</v>
      </c>
      <c r="AZ547">
        <f>_xlfn.XLOOKUP(C547,FacilityCounts!$D$3:$D$1333,FacilityCounts!$E$3:$E$1333,,0,)</f>
        <v>0</v>
      </c>
      <c r="BA547">
        <f>_xlfn.XLOOKUP(C547,FacilityCounts!$G$3:$G$1333,FacilityCounts!$H$3:$H$1333,,0,)</f>
        <v>0</v>
      </c>
      <c r="BB547">
        <f>IFERROR(_xlfn.XLOOKUP(C547,'DA to P Sensitive Lakes'!$P$2:$P$44,'DA to P Sensitive Lakes'!$Q$2:$Q$44,,0,),0)</f>
        <v>0</v>
      </c>
      <c r="BC547" s="25">
        <f>_xlfn.XLOOKUP(C547,'Historic Runoff (mm)'!$A$2:$A$1332,'Historic Runoff (mm)'!$B$2:$B$1332,,0,)</f>
        <v>200.07</v>
      </c>
      <c r="BD547">
        <f>_xlfn.XLOOKUP(C547,DrainageComplaint!$A$2:$A$1332,DrainageComplaint!$B$2:$B$1332,,0,)</f>
        <v>0</v>
      </c>
      <c r="BE547">
        <f>_xlfn.XLOOKUP(C547,PAD_Area!$G$2:$G$1332,PAD_Area!$H$2:$H$1332,,0,)</f>
        <v>0</v>
      </c>
    </row>
    <row r="548" spans="1:57" x14ac:dyDescent="0.2">
      <c r="A548" s="2">
        <v>545</v>
      </c>
      <c r="B548" s="2">
        <v>546</v>
      </c>
      <c r="C548" s="20">
        <v>1101160</v>
      </c>
      <c r="D548" s="3" t="s">
        <v>543</v>
      </c>
      <c r="E548" s="3" t="s">
        <v>148</v>
      </c>
      <c r="F548" s="3">
        <v>365.17099999999999</v>
      </c>
      <c r="G548" s="3">
        <v>23880.002436899998</v>
      </c>
      <c r="H548" s="3">
        <v>15906800.061000001</v>
      </c>
      <c r="I548" s="2">
        <v>0</v>
      </c>
      <c r="J548" s="2">
        <v>2</v>
      </c>
      <c r="K548" s="2">
        <v>2</v>
      </c>
      <c r="L548" s="2">
        <v>0</v>
      </c>
      <c r="M548" s="3">
        <v>0</v>
      </c>
      <c r="N548" s="2">
        <f>_xlfn.XLOOKUP(C548,Shellfish_Presence!$E$3:$E$1333,Shellfish_Presence!$G$3:$G$1333,,0,)</f>
        <v>0</v>
      </c>
      <c r="O548" s="3">
        <v>0</v>
      </c>
      <c r="P548" s="3">
        <v>0</v>
      </c>
      <c r="Q548" s="2">
        <v>0</v>
      </c>
      <c r="R548" s="3">
        <v>1</v>
      </c>
      <c r="S548" s="3">
        <v>0</v>
      </c>
      <c r="T548" s="3">
        <v>6977.7001953125</v>
      </c>
      <c r="U548" s="3">
        <v>61.951000213623047</v>
      </c>
      <c r="V548" s="2">
        <v>2</v>
      </c>
      <c r="W548" s="3">
        <f t="shared" si="16"/>
        <v>2.8662739069006804E-4</v>
      </c>
      <c r="X548">
        <f t="shared" si="17"/>
        <v>8.8784267709353104E-3</v>
      </c>
      <c r="Y548">
        <f>IFERROR(INDEX('Parcel Year'!$N$3:$N$1175,MATCH(KC_SPS_SubbasinAttributes!C548,'Parcel Year'!$M$3:$M$1175,0)),0)</f>
        <v>5.9411600232124329E-2</v>
      </c>
      <c r="Z548">
        <f>INDEX(Imperviousness!$B$2:$B$1332,MATCH(KC_SPS_SubbasinAttributes!C548,Imperviousness!$A$2:$A$1332,0))</f>
        <v>6.8000000000000005E-2</v>
      </c>
      <c r="AA548">
        <f>INDEX('Flow Duration Index'!$B$2:$B$1332,MATCH(KC_SPS_SubbasinAttributes!C548,'Flow Duration Index'!$A$2:$A$1332,0))</f>
        <v>5.4649999999999999</v>
      </c>
      <c r="AB548">
        <f>INDEX(Opportunity_Index!$G$2:$G$1333,MATCH(KC_SPS_SubbasinAttributes!C548,Opportunity_Index!$F$2:$F$1333,0))</f>
        <v>0.12060000000000001</v>
      </c>
      <c r="AC548">
        <f>INDEX(Traffic!$B$2:$B$1332,MATCH(KC_SPS_SubbasinAttributes!C548,Traffic!$A$2:$A$1332,0))</f>
        <v>415.82</v>
      </c>
      <c r="AD548">
        <f>INDEX(EquityScore!$F$3:$F$1334,MATCH(KC_SPS_SubbasinAttributes!C548,EquityScore!$E$3:$E$1334,0))</f>
        <v>1.6666666699999999</v>
      </c>
      <c r="AE548">
        <f>IFERROR(INDEX(PavementCondition!$E$2:$E$669,MATCH(KC_SPS_SubbasinAttributes!C548,PavementCondition!$D$2:$D$669,0)),"N/A")</f>
        <v>73</v>
      </c>
      <c r="AF548">
        <f>INDEX(SpawnerMortality!$E$2:$E$1331,MATCH(KC_SPS_SubbasinAttributes!C548,SpawnerMortality!$D$2:$D$1331,0))</f>
        <v>0.16910496699999999</v>
      </c>
      <c r="AG548" s="25">
        <f>IFERROR(_xlfn.XLOOKUP($C548,WQBE_Loading!$C$4:$C$3072,WQBE_Loading!G$4:G$3072,,0,),"")</f>
        <v>0.41972568734676496</v>
      </c>
      <c r="AH548" s="25">
        <f>IFERROR(_xlfn.XLOOKUP($C548,WQBE_Loading!$C$4:$C$3072,WQBE_Loading!H$4:H$3072,,0,),"")</f>
        <v>2.1031170406205351</v>
      </c>
      <c r="AI548" s="25">
        <f>IFERROR(_xlfn.XLOOKUP($C548,WQBE_Loading!$C$4:$C$3072,WQBE_Loading!I$4:I$3072,,0,),"")</f>
        <v>80.307843156861097</v>
      </c>
      <c r="AJ548" s="25">
        <f>IFERROR(_xlfn.XLOOKUP($C548,WQBE_Loading!$C$4:$C$3072,WQBE_Loading!J$4:J$3072,,0,),"")</f>
        <v>6.2326910479731401</v>
      </c>
      <c r="AK548" s="25">
        <f>IFERROR(_xlfn.XLOOKUP($C548,WQBE_Loading!$C$4:$C$3072,WQBE_Loading!K$4:K$3072,,0,),"")</f>
        <v>2151.062366007015</v>
      </c>
      <c r="AL548" s="25">
        <f>IFERROR(_xlfn.XLOOKUP($C548,WQBE_Loading!$C$4:$C$3072,WQBE_Loading!L$4:L$3072,,0,),"")</f>
        <v>7.7061291982115604E-4</v>
      </c>
      <c r="AM548" s="25">
        <f>IFERROR(_xlfn.XLOOKUP($C548,WQBE_Loading!$C$4:$C$3072,WQBE_Loading!M$4:M$3072,,0,),"")</f>
        <v>5.5269072925763155E-5</v>
      </c>
      <c r="AN548" s="25">
        <f>IFERROR(_xlfn.XLOOKUP($C548,WQBE_Loading!$C$4:$C$3072,WQBE_Loading!N$4:N$3072,,0,),"")</f>
        <v>3.9800418509017596E-2</v>
      </c>
      <c r="AO548" s="25">
        <f>IFERROR(_xlfn.XLOOKUP($C548,WQBE_Loading!$C$4:$C$3072,WQBE_Loading!O$4:O$3072,,0,),"")</f>
        <v>0.1166980520603185</v>
      </c>
      <c r="AP548" s="25">
        <f>IFERROR(_xlfn.XLOOKUP($C548,WQBE_Loading!$C$4:$C$3072,WQBE_Loading!P$4:P$3072,,0,),"")</f>
        <v>0.11918780950270899</v>
      </c>
      <c r="AQ548" s="13">
        <f>IFERROR(_xlfn.XLOOKUP($C548,WQBE_Loading!$C$4:$C$3072,WQBE_Loading!Q$4:Q$3072,,0,),"")</f>
        <v>3868582.3118326599</v>
      </c>
      <c r="AR548">
        <f>_xlfn.XLOOKUP(C548,UrbanHeat!$A$2:$A$1333,UrbanHeat!$B$2:$B$1333,,0,)</f>
        <v>11.847</v>
      </c>
      <c r="AS548" s="25">
        <f>_xlfn.XLOOKUP($C548,TNC_Loading!$A$2:$A$1332,TNC_Loading!B$2:B$1332,,0,)</f>
        <v>3.9079999999999999</v>
      </c>
      <c r="AT548" s="25">
        <f>_xlfn.XLOOKUP($C548,TNC_Loading!$A$2:$A$1332,TNC_Loading!C$2:C$1332,,0,)</f>
        <v>0.153</v>
      </c>
      <c r="AU548" s="25">
        <f>_xlfn.XLOOKUP($C548,TNC_Loading!$A$2:$A$1332,TNC_Loading!D$2:D$1332,,0,)</f>
        <v>4.6630000000000003</v>
      </c>
      <c r="AV548" s="25">
        <f>_xlfn.XLOOKUP($C548,TNC_Loading!$A$2:$A$1332,TNC_Loading!E$2:E$1332,,0,)</f>
        <v>3.512</v>
      </c>
      <c r="AW548" s="25">
        <f>_xlfn.XLOOKUP($C548,TNC_Loading!$A$2:$A$1332,TNC_Loading!F$2:F$1332,,0,)</f>
        <v>76.384</v>
      </c>
      <c r="AX548">
        <f>_xlfn.XLOOKUP(C548,BIBI!$D$2:$D$1332,BIBI!$F$2:$F$1332,,0,)</f>
        <v>0</v>
      </c>
      <c r="AY548">
        <f>_xlfn.XLOOKUP(C548,FacilityCounts!$A$3:$A$1333,FacilityCounts!$B$3:$B$1333,,0,)</f>
        <v>5</v>
      </c>
      <c r="AZ548">
        <f>_xlfn.XLOOKUP(C548,FacilityCounts!$D$3:$D$1333,FacilityCounts!$E$3:$E$1333,,0,)</f>
        <v>2</v>
      </c>
      <c r="BA548">
        <f>_xlfn.XLOOKUP(C548,FacilityCounts!$G$3:$G$1333,FacilityCounts!$H$3:$H$1333,,0,)</f>
        <v>0</v>
      </c>
      <c r="BB548">
        <f>IFERROR(_xlfn.XLOOKUP(C548,'DA to P Sensitive Lakes'!$P$2:$P$44,'DA to P Sensitive Lakes'!$Q$2:$Q$44,,0,),0)</f>
        <v>0</v>
      </c>
      <c r="BC548" s="25">
        <f>_xlfn.XLOOKUP(C548,'Historic Runoff (mm)'!$A$2:$A$1332,'Historic Runoff (mm)'!$B$2:$B$1332,,0,)</f>
        <v>293.79700000000003</v>
      </c>
      <c r="BD548">
        <f>_xlfn.XLOOKUP(C548,DrainageComplaint!$A$2:$A$1332,DrainageComplaint!$B$2:$B$1332,,0,)</f>
        <v>0</v>
      </c>
      <c r="BE548">
        <f>_xlfn.XLOOKUP(C548,PAD_Area!$G$2:$G$1332,PAD_Area!$H$2:$H$1332,,0,)</f>
        <v>0</v>
      </c>
    </row>
    <row r="549" spans="1:57" x14ac:dyDescent="0.2">
      <c r="A549" s="2">
        <v>546</v>
      </c>
      <c r="B549" s="2">
        <v>547</v>
      </c>
      <c r="C549" s="20">
        <v>1101170</v>
      </c>
      <c r="D549" s="3" t="s">
        <v>543</v>
      </c>
      <c r="E549" s="3" t="s">
        <v>148</v>
      </c>
      <c r="F549" s="3">
        <v>783.20799999999997</v>
      </c>
      <c r="G549" s="3">
        <v>49800.003418100001</v>
      </c>
      <c r="H549" s="3">
        <v>34116399.935099997</v>
      </c>
      <c r="I549" s="2">
        <v>1</v>
      </c>
      <c r="J549" s="2">
        <v>2</v>
      </c>
      <c r="K549" s="2">
        <v>2</v>
      </c>
      <c r="L549" s="2">
        <v>1</v>
      </c>
      <c r="M549" s="3">
        <v>0</v>
      </c>
      <c r="N549" s="2">
        <f>_xlfn.XLOOKUP(C549,Shellfish_Presence!$E$3:$E$1333,Shellfish_Presence!$G$3:$G$1333,,0,)</f>
        <v>0</v>
      </c>
      <c r="O549" s="3">
        <v>0</v>
      </c>
      <c r="P549" s="3">
        <v>0</v>
      </c>
      <c r="Q549" s="2">
        <v>0</v>
      </c>
      <c r="R549" s="3">
        <v>1</v>
      </c>
      <c r="S549" s="3">
        <v>0</v>
      </c>
      <c r="T549" s="3">
        <v>9283</v>
      </c>
      <c r="U549" s="3">
        <v>0</v>
      </c>
      <c r="V549" s="2">
        <v>19</v>
      </c>
      <c r="W549" s="3">
        <f t="shared" si="16"/>
        <v>2.0467521275449748E-3</v>
      </c>
      <c r="X549">
        <f t="shared" si="17"/>
        <v>0</v>
      </c>
      <c r="Y549">
        <f>IFERROR(INDEX('Parcel Year'!$N$3:$N$1175,MATCH(KC_SPS_SubbasinAttributes!C549,'Parcel Year'!$M$3:$M$1175,0)),0)</f>
        <v>5.7548798620700836E-2</v>
      </c>
      <c r="Z549">
        <f>INDEX(Imperviousness!$B$2:$B$1332,MATCH(KC_SPS_SubbasinAttributes!C549,Imperviousness!$A$2:$A$1332,0))</f>
        <v>1.6E-2</v>
      </c>
      <c r="AA549">
        <f>INDEX('Flow Duration Index'!$B$2:$B$1332,MATCH(KC_SPS_SubbasinAttributes!C549,'Flow Duration Index'!$A$2:$A$1332,0))</f>
        <v>2.698</v>
      </c>
      <c r="AB549">
        <f>INDEX(Opportunity_Index!$G$2:$G$1333,MATCH(KC_SPS_SubbasinAttributes!C549,Opportunity_Index!$F$2:$F$1333,0))</f>
        <v>0.14349999999999999</v>
      </c>
      <c r="AC549">
        <f>INDEX(Traffic!$B$2:$B$1332,MATCH(KC_SPS_SubbasinAttributes!C549,Traffic!$A$2:$A$1332,0))</f>
        <v>680.24599999999998</v>
      </c>
      <c r="AD549">
        <f>INDEX(EquityScore!$F$3:$F$1334,MATCH(KC_SPS_SubbasinAttributes!C549,EquityScore!$E$3:$E$1334,0))</f>
        <v>1.6666666699999999</v>
      </c>
      <c r="AE549">
        <f>IFERROR(INDEX(PavementCondition!$E$2:$E$669,MATCH(KC_SPS_SubbasinAttributes!C549,PavementCondition!$D$2:$D$669,0)),"N/A")</f>
        <v>94</v>
      </c>
      <c r="AF549">
        <f>INDEX(SpawnerMortality!$E$2:$E$1331,MATCH(KC_SPS_SubbasinAttributes!C549,SpawnerMortality!$D$2:$D$1331,0))</f>
        <v>0.184853403</v>
      </c>
      <c r="AG549" s="25">
        <f>IFERROR(_xlfn.XLOOKUP($C549,WQBE_Loading!$C$4:$C$3072,WQBE_Loading!G$4:G$3072,,0,),"")</f>
        <v>0.555295314693935</v>
      </c>
      <c r="AH549" s="25">
        <f>IFERROR(_xlfn.XLOOKUP($C549,WQBE_Loading!$C$4:$C$3072,WQBE_Loading!H$4:H$3072,,0,),"")</f>
        <v>2.9031088982318147</v>
      </c>
      <c r="AI549" s="25">
        <f>IFERROR(_xlfn.XLOOKUP($C549,WQBE_Loading!$C$4:$C$3072,WQBE_Loading!I$4:I$3072,,0,),"")</f>
        <v>83.264674696232561</v>
      </c>
      <c r="AJ549" s="25">
        <f>IFERROR(_xlfn.XLOOKUP($C549,WQBE_Loading!$C$4:$C$3072,WQBE_Loading!J$4:J$3072,,0,),"")</f>
        <v>6.8089002222421247</v>
      </c>
      <c r="AK549" s="25">
        <f>IFERROR(_xlfn.XLOOKUP($C549,WQBE_Loading!$C$4:$C$3072,WQBE_Loading!K$4:K$3072,,0,),"")</f>
        <v>2526.79807560473</v>
      </c>
      <c r="AL549" s="25">
        <f>IFERROR(_xlfn.XLOOKUP($C549,WQBE_Loading!$C$4:$C$3072,WQBE_Loading!L$4:L$3072,,0,),"")</f>
        <v>9.4270279582123998E-4</v>
      </c>
      <c r="AM549" s="25">
        <f>IFERROR(_xlfn.XLOOKUP($C549,WQBE_Loading!$C$4:$C$3072,WQBE_Loading!M$4:M$3072,,0,),"")</f>
        <v>7.7507829924248548E-5</v>
      </c>
      <c r="AN549" s="25">
        <f>IFERROR(_xlfn.XLOOKUP($C549,WQBE_Loading!$C$4:$C$3072,WQBE_Loading!N$4:N$3072,,0,),"")</f>
        <v>3.4408340797329295E-2</v>
      </c>
      <c r="AO549" s="25">
        <f>IFERROR(_xlfn.XLOOKUP($C549,WQBE_Loading!$C$4:$C$3072,WQBE_Loading!O$4:O$3072,,0,),"")</f>
        <v>0.132856736380631</v>
      </c>
      <c r="AP549" s="25">
        <f>IFERROR(_xlfn.XLOOKUP($C549,WQBE_Loading!$C$4:$C$3072,WQBE_Loading!P$4:P$3072,,0,),"")</f>
        <v>0.18848370079964299</v>
      </c>
      <c r="AQ549" s="13">
        <f>IFERROR(_xlfn.XLOOKUP($C549,WQBE_Loading!$C$4:$C$3072,WQBE_Loading!Q$4:Q$3072,,0,),"")</f>
        <v>2335094.3296878403</v>
      </c>
      <c r="AR549">
        <f>_xlfn.XLOOKUP(C549,UrbanHeat!$A$2:$A$1333,UrbanHeat!$B$2:$B$1333,,0,)</f>
        <v>12.032</v>
      </c>
      <c r="AS549" s="25">
        <f>_xlfn.XLOOKUP($C549,TNC_Loading!$A$2:$A$1332,TNC_Loading!B$2:B$1332,,0,)</f>
        <v>1.7350000000000001</v>
      </c>
      <c r="AT549" s="25">
        <f>_xlfn.XLOOKUP($C549,TNC_Loading!$A$2:$A$1332,TNC_Loading!C$2:C$1332,,0,)</f>
        <v>5.7000000000000002E-2</v>
      </c>
      <c r="AU549" s="25">
        <f>_xlfn.XLOOKUP($C549,TNC_Loading!$A$2:$A$1332,TNC_Loading!D$2:D$1332,,0,)</f>
        <v>1.8049999999999999</v>
      </c>
      <c r="AV549" s="25">
        <f>_xlfn.XLOOKUP($C549,TNC_Loading!$A$2:$A$1332,TNC_Loading!E$2:E$1332,,0,)</f>
        <v>1.51</v>
      </c>
      <c r="AW549" s="25">
        <f>_xlfn.XLOOKUP($C549,TNC_Loading!$A$2:$A$1332,TNC_Loading!F$2:F$1332,,0,)</f>
        <v>32.704999999999998</v>
      </c>
      <c r="AX549">
        <f>_xlfn.XLOOKUP(C549,BIBI!$D$2:$D$1332,BIBI!$F$2:$F$1332,,0,)</f>
        <v>0</v>
      </c>
      <c r="AY549">
        <f>_xlfn.XLOOKUP(C549,FacilityCounts!$A$3:$A$1333,FacilityCounts!$B$3:$B$1333,,0,)</f>
        <v>4</v>
      </c>
      <c r="AZ549">
        <f>_xlfn.XLOOKUP(C549,FacilityCounts!$D$3:$D$1333,FacilityCounts!$E$3:$E$1333,,0,)</f>
        <v>3</v>
      </c>
      <c r="BA549">
        <f>_xlfn.XLOOKUP(C549,FacilityCounts!$G$3:$G$1333,FacilityCounts!$H$3:$H$1333,,0,)</f>
        <v>0</v>
      </c>
      <c r="BB549">
        <f>IFERROR(_xlfn.XLOOKUP(C549,'DA to P Sensitive Lakes'!$P$2:$P$44,'DA to P Sensitive Lakes'!$Q$2:$Q$44,,0,),0)</f>
        <v>0</v>
      </c>
      <c r="BC549" s="25">
        <f>_xlfn.XLOOKUP(C549,'Historic Runoff (mm)'!$A$2:$A$1332,'Historic Runoff (mm)'!$B$2:$B$1332,,0,)</f>
        <v>130.97499999999999</v>
      </c>
      <c r="BD549">
        <f>_xlfn.XLOOKUP(C549,DrainageComplaint!$A$2:$A$1332,DrainageComplaint!$B$2:$B$1332,,0,)</f>
        <v>1</v>
      </c>
      <c r="BE549">
        <f>_xlfn.XLOOKUP(C549,PAD_Area!$G$2:$G$1332,PAD_Area!$H$2:$H$1332,,0,)</f>
        <v>0</v>
      </c>
    </row>
    <row r="550" spans="1:57" x14ac:dyDescent="0.2">
      <c r="A550" s="2">
        <v>547</v>
      </c>
      <c r="B550" s="2">
        <v>548</v>
      </c>
      <c r="C550" s="20">
        <v>1101180</v>
      </c>
      <c r="D550" s="3" t="s">
        <v>543</v>
      </c>
      <c r="E550" s="3" t="s">
        <v>148</v>
      </c>
      <c r="F550" s="3">
        <v>597.34900000000005</v>
      </c>
      <c r="G550" s="3">
        <v>34920.000369900001</v>
      </c>
      <c r="H550" s="3">
        <v>26020399.890500002</v>
      </c>
      <c r="I550" s="2">
        <v>0</v>
      </c>
      <c r="J550" s="2">
        <v>2</v>
      </c>
      <c r="K550" s="2">
        <v>2</v>
      </c>
      <c r="L550" s="2">
        <v>1</v>
      </c>
      <c r="M550" s="3">
        <v>0</v>
      </c>
      <c r="N550" s="2">
        <f>_xlfn.XLOOKUP(C550,Shellfish_Presence!$E$3:$E$1333,Shellfish_Presence!$G$3:$G$1333,,0,)</f>
        <v>0</v>
      </c>
      <c r="O550" s="3">
        <v>0</v>
      </c>
      <c r="P550" s="3">
        <v>0</v>
      </c>
      <c r="Q550" s="2">
        <v>0</v>
      </c>
      <c r="R550" s="3">
        <v>1</v>
      </c>
      <c r="S550" s="3">
        <v>0</v>
      </c>
      <c r="T550" s="3">
        <v>1318.3699951171875</v>
      </c>
      <c r="U550" s="3">
        <v>0</v>
      </c>
      <c r="V550" s="2">
        <v>0</v>
      </c>
      <c r="W550" s="3">
        <f t="shared" si="16"/>
        <v>0</v>
      </c>
      <c r="X550">
        <f t="shared" si="17"/>
        <v>0</v>
      </c>
      <c r="Y550">
        <f>IFERROR(INDEX('Parcel Year'!$N$3:$N$1175,MATCH(KC_SPS_SubbasinAttributes!C550,'Parcel Year'!$M$3:$M$1175,0)),0)</f>
        <v>0</v>
      </c>
      <c r="Z550">
        <f>INDEX(Imperviousness!$B$2:$B$1332,MATCH(KC_SPS_SubbasinAttributes!C550,Imperviousness!$A$2:$A$1332,0))</f>
        <v>0</v>
      </c>
      <c r="AA550">
        <f>INDEX('Flow Duration Index'!$B$2:$B$1332,MATCH(KC_SPS_SubbasinAttributes!C550,'Flow Duration Index'!$A$2:$A$1332,0))</f>
        <v>1.389</v>
      </c>
      <c r="AB550">
        <f>INDEX(Opportunity_Index!$G$2:$G$1333,MATCH(KC_SPS_SubbasinAttributes!C550,Opportunity_Index!$F$2:$F$1333,0))</f>
        <v>0.16220000000000001</v>
      </c>
      <c r="AC550">
        <f>INDEX(Traffic!$B$2:$B$1332,MATCH(KC_SPS_SubbasinAttributes!C550,Traffic!$A$2:$A$1332,0))</f>
        <v>534.81700000000001</v>
      </c>
      <c r="AD550">
        <f>INDEX(EquityScore!$F$3:$F$1334,MATCH(KC_SPS_SubbasinAttributes!C550,EquityScore!$E$3:$E$1334,0))</f>
        <v>1.6666666699999999</v>
      </c>
      <c r="AE550">
        <f>IFERROR(INDEX(PavementCondition!$E$2:$E$669,MATCH(KC_SPS_SubbasinAttributes!C550,PavementCondition!$D$2:$D$669,0)),"N/A")</f>
        <v>0</v>
      </c>
      <c r="AF550">
        <f>INDEX(SpawnerMortality!$E$2:$E$1331,MATCH(KC_SPS_SubbasinAttributes!C550,SpawnerMortality!$D$2:$D$1331,0))</f>
        <v>0.15335653099999999</v>
      </c>
      <c r="AG550" s="25">
        <f>IFERROR(_xlfn.XLOOKUP($C550,WQBE_Loading!$C$4:$C$3072,WQBE_Loading!G$4:G$3072,,0,),"")</f>
        <v>1.56295894221883E-3</v>
      </c>
      <c r="AH550" s="25">
        <f>IFERROR(_xlfn.XLOOKUP($C550,WQBE_Loading!$C$4:$C$3072,WQBE_Loading!H$4:H$3072,,0,),"")</f>
        <v>7.593116428951825E-3</v>
      </c>
      <c r="AI550" s="25">
        <f>IFERROR(_xlfn.XLOOKUP($C550,WQBE_Loading!$C$4:$C$3072,WQBE_Loading!I$4:I$3072,,0,),"")</f>
        <v>0.8457138605805945</v>
      </c>
      <c r="AJ550" s="25">
        <f>IFERROR(_xlfn.XLOOKUP($C550,WQBE_Loading!$C$4:$C$3072,WQBE_Loading!J$4:J$3072,,0,),"")</f>
        <v>6.7806109816718946E-2</v>
      </c>
      <c r="AK550" s="25">
        <f>IFERROR(_xlfn.XLOOKUP($C550,WQBE_Loading!$C$4:$C$3072,WQBE_Loading!K$4:K$3072,,0,),"")</f>
        <v>11.217779679753001</v>
      </c>
      <c r="AL550" s="25">
        <f>IFERROR(_xlfn.XLOOKUP($C550,WQBE_Loading!$C$4:$C$3072,WQBE_Loading!L$4:L$3072,,0,),"")</f>
        <v>3.1096971556141548E-6</v>
      </c>
      <c r="AM550" s="25">
        <f>IFERROR(_xlfn.XLOOKUP($C550,WQBE_Loading!$C$4:$C$3072,WQBE_Loading!M$4:M$3072,,0,),"")</f>
        <v>3.7911350744892998E-7</v>
      </c>
      <c r="AN550" s="25">
        <f>IFERROR(_xlfn.XLOOKUP($C550,WQBE_Loading!$C$4:$C$3072,WQBE_Loading!N$4:N$3072,,0,),"")</f>
        <v>9.9236425391488199E-5</v>
      </c>
      <c r="AO550" s="25">
        <f>IFERROR(_xlfn.XLOOKUP($C550,WQBE_Loading!$C$4:$C$3072,WQBE_Loading!O$4:O$3072,,0,),"")</f>
        <v>5.5112548587740197E-4</v>
      </c>
      <c r="AP550" s="25">
        <f>IFERROR(_xlfn.XLOOKUP($C550,WQBE_Loading!$C$4:$C$3072,WQBE_Loading!P$4:P$3072,,0,),"")</f>
        <v>1.31747610744776E-3</v>
      </c>
      <c r="AQ550" s="13">
        <f>IFERROR(_xlfn.XLOOKUP($C550,WQBE_Loading!$C$4:$C$3072,WQBE_Loading!Q$4:Q$3072,,0,),"")</f>
        <v>97416.224849760445</v>
      </c>
      <c r="AR550">
        <f>_xlfn.XLOOKUP(C550,UrbanHeat!$A$2:$A$1333,UrbanHeat!$B$2:$B$1333,,0,)</f>
        <v>10.98</v>
      </c>
      <c r="AS550" s="25">
        <f>_xlfn.XLOOKUP($C550,TNC_Loading!$A$2:$A$1332,TNC_Loading!B$2:B$1332,,0,)</f>
        <v>5.8000000000000003E-2</v>
      </c>
      <c r="AT550" s="25">
        <f>_xlfn.XLOOKUP($C550,TNC_Loading!$A$2:$A$1332,TNC_Loading!C$2:C$1332,,0,)</f>
        <v>2E-3</v>
      </c>
      <c r="AU550" s="25">
        <f>_xlfn.XLOOKUP($C550,TNC_Loading!$A$2:$A$1332,TNC_Loading!D$2:D$1332,,0,)</f>
        <v>0.03</v>
      </c>
      <c r="AV550" s="25">
        <f>_xlfn.XLOOKUP($C550,TNC_Loading!$A$2:$A$1332,TNC_Loading!E$2:E$1332,,0,)</f>
        <v>4.7E-2</v>
      </c>
      <c r="AW550" s="25">
        <f>_xlfn.XLOOKUP($C550,TNC_Loading!$A$2:$A$1332,TNC_Loading!F$2:F$1332,,0,)</f>
        <v>1.089</v>
      </c>
      <c r="AX550">
        <f>_xlfn.XLOOKUP(C550,BIBI!$D$2:$D$1332,BIBI!$F$2:$F$1332,,0,)</f>
        <v>0</v>
      </c>
      <c r="AY550">
        <f>_xlfn.XLOOKUP(C550,FacilityCounts!$A$3:$A$1333,FacilityCounts!$B$3:$B$1333,,0,)</f>
        <v>0</v>
      </c>
      <c r="AZ550">
        <f>_xlfn.XLOOKUP(C550,FacilityCounts!$D$3:$D$1333,FacilityCounts!$E$3:$E$1333,,0,)</f>
        <v>0</v>
      </c>
      <c r="BA550">
        <f>_xlfn.XLOOKUP(C550,FacilityCounts!$G$3:$G$1333,FacilityCounts!$H$3:$H$1333,,0,)</f>
        <v>0</v>
      </c>
      <c r="BB550">
        <f>IFERROR(_xlfn.XLOOKUP(C550,'DA to P Sensitive Lakes'!$P$2:$P$44,'DA to P Sensitive Lakes'!$Q$2:$Q$44,,0,),0)</f>
        <v>0</v>
      </c>
      <c r="BC550" s="25">
        <f>_xlfn.XLOOKUP(C550,'Historic Runoff (mm)'!$A$2:$A$1332,'Historic Runoff (mm)'!$B$2:$B$1332,,0,)</f>
        <v>8.6649999999999991</v>
      </c>
      <c r="BD550">
        <f>_xlfn.XLOOKUP(C550,DrainageComplaint!$A$2:$A$1332,DrainageComplaint!$B$2:$B$1332,,0,)</f>
        <v>0</v>
      </c>
      <c r="BE550">
        <f>_xlfn.XLOOKUP(C550,PAD_Area!$G$2:$G$1332,PAD_Area!$H$2:$H$1332,,0,)</f>
        <v>0</v>
      </c>
    </row>
    <row r="551" spans="1:57" x14ac:dyDescent="0.2">
      <c r="A551" s="2">
        <v>548</v>
      </c>
      <c r="B551" s="2">
        <v>549</v>
      </c>
      <c r="C551" s="20">
        <v>1101190</v>
      </c>
      <c r="D551" s="3" t="s">
        <v>481</v>
      </c>
      <c r="E551" s="3" t="s">
        <v>148</v>
      </c>
      <c r="F551" s="3">
        <v>93.233000000000004</v>
      </c>
      <c r="G551" s="3">
        <v>15419.999999899999</v>
      </c>
      <c r="H551" s="3">
        <v>4061200.02813</v>
      </c>
      <c r="I551" s="2">
        <v>0</v>
      </c>
      <c r="J551" s="2">
        <v>1</v>
      </c>
      <c r="K551" s="2">
        <v>0</v>
      </c>
      <c r="L551" s="2">
        <v>0</v>
      </c>
      <c r="M551" s="3">
        <v>0</v>
      </c>
      <c r="N551" s="2">
        <f>_xlfn.XLOOKUP(C551,Shellfish_Presence!$E$3:$E$1333,Shellfish_Presence!$G$3:$G$1333,,0,)</f>
        <v>0</v>
      </c>
      <c r="O551" s="3">
        <v>0</v>
      </c>
      <c r="P551" s="3">
        <v>0</v>
      </c>
      <c r="Q551" s="2">
        <v>1</v>
      </c>
      <c r="R551" s="3">
        <v>0.99999701976776123</v>
      </c>
      <c r="S551" s="3">
        <v>0</v>
      </c>
      <c r="T551" s="3">
        <v>0</v>
      </c>
      <c r="U551" s="3">
        <v>0</v>
      </c>
      <c r="V551" s="2">
        <v>0</v>
      </c>
      <c r="W551" s="3" t="str">
        <f t="shared" si="16"/>
        <v/>
      </c>
      <c r="X551" t="str">
        <f t="shared" si="17"/>
        <v/>
      </c>
      <c r="Y551">
        <f>IFERROR(INDEX('Parcel Year'!$N$3:$N$1175,MATCH(KC_SPS_SubbasinAttributes!C551,'Parcel Year'!$M$3:$M$1175,0)),0)</f>
        <v>0.30372101068496704</v>
      </c>
      <c r="Z551">
        <f>INDEX(Imperviousness!$B$2:$B$1332,MATCH(KC_SPS_SubbasinAttributes!C551,Imperviousness!$A$2:$A$1332,0))</f>
        <v>0</v>
      </c>
      <c r="AA551">
        <f>INDEX('Flow Duration Index'!$B$2:$B$1332,MATCH(KC_SPS_SubbasinAttributes!C551,'Flow Duration Index'!$A$2:$A$1332,0))</f>
        <v>2.5470000000000002</v>
      </c>
      <c r="AB551">
        <f>INDEX(Opportunity_Index!$G$2:$G$1333,MATCH(KC_SPS_SubbasinAttributes!C551,Opportunity_Index!$F$2:$F$1333,0))</f>
        <v>0.25814999999999999</v>
      </c>
      <c r="AC551">
        <f>INDEX(Traffic!$B$2:$B$1332,MATCH(KC_SPS_SubbasinAttributes!C551,Traffic!$A$2:$A$1332,0))</f>
        <v>0</v>
      </c>
      <c r="AD551">
        <f>INDEX(EquityScore!$F$3:$F$1334,MATCH(KC_SPS_SubbasinAttributes!C551,EquityScore!$E$3:$E$1334,0))</f>
        <v>2</v>
      </c>
      <c r="AE551" t="str">
        <f>IFERROR(INDEX(PavementCondition!$E$2:$E$669,MATCH(KC_SPS_SubbasinAttributes!C551,PavementCondition!$D$2:$D$669,0)),"N/A")</f>
        <v>N/A</v>
      </c>
      <c r="AF551">
        <f>INDEX(SpawnerMortality!$E$2:$E$1331,MATCH(KC_SPS_SubbasinAttributes!C551,SpawnerMortality!$D$2:$D$1331,0))</f>
        <v>0.16903836650000001</v>
      </c>
      <c r="AG551" s="25">
        <f>IFERROR(_xlfn.XLOOKUP($C551,WQBE_Loading!$C$4:$C$3072,WQBE_Loading!G$4:G$3072,,0,),"")</f>
        <v>2.6347391866287352E-2</v>
      </c>
      <c r="AH551" s="25">
        <f>IFERROR(_xlfn.XLOOKUP($C551,WQBE_Loading!$C$4:$C$3072,WQBE_Loading!H$4:H$3072,,0,),"")</f>
        <v>0.13700865513414601</v>
      </c>
      <c r="AI551" s="25">
        <f>IFERROR(_xlfn.XLOOKUP($C551,WQBE_Loading!$C$4:$C$3072,WQBE_Loading!I$4:I$3072,,0,),"")</f>
        <v>3.6137633482787148</v>
      </c>
      <c r="AJ551" s="25">
        <f>IFERROR(_xlfn.XLOOKUP($C551,WQBE_Loading!$C$4:$C$3072,WQBE_Loading!J$4:J$3072,,0,),"")</f>
        <v>0.30100053744661448</v>
      </c>
      <c r="AK551" s="25">
        <f>IFERROR(_xlfn.XLOOKUP($C551,WQBE_Loading!$C$4:$C$3072,WQBE_Loading!K$4:K$3072,,0,),"")</f>
        <v>105.22090545971301</v>
      </c>
      <c r="AL551" s="25">
        <f>IFERROR(_xlfn.XLOOKUP($C551,WQBE_Loading!$C$4:$C$3072,WQBE_Loading!L$4:L$3072,,0,),"")</f>
        <v>4.1027726379254406E-5</v>
      </c>
      <c r="AM551" s="25">
        <f>IFERROR(_xlfn.XLOOKUP($C551,WQBE_Loading!$C$4:$C$3072,WQBE_Loading!M$4:M$3072,,0,),"")</f>
        <v>4.4374743986912796E-6</v>
      </c>
      <c r="AN551" s="25">
        <f>IFERROR(_xlfn.XLOOKUP($C551,WQBE_Loading!$C$4:$C$3072,WQBE_Loading!N$4:N$3072,,0,),"")</f>
        <v>1.2392639336756351E-3</v>
      </c>
      <c r="AO551" s="25">
        <f>IFERROR(_xlfn.XLOOKUP($C551,WQBE_Loading!$C$4:$C$3072,WQBE_Loading!O$4:O$3072,,0,),"")</f>
        <v>5.6702067364214001E-3</v>
      </c>
      <c r="AP551" s="25">
        <f>IFERROR(_xlfn.XLOOKUP($C551,WQBE_Loading!$C$4:$C$3072,WQBE_Loading!P$4:P$3072,,0,),"")</f>
        <v>9.2326715300208688E-3</v>
      </c>
      <c r="AQ551" s="13">
        <f>IFERROR(_xlfn.XLOOKUP($C551,WQBE_Loading!$C$4:$C$3072,WQBE_Loading!Q$4:Q$3072,,0,),"")</f>
        <v>166476.76329446398</v>
      </c>
      <c r="AR551">
        <f>_xlfn.XLOOKUP(C551,UrbanHeat!$A$2:$A$1333,UrbanHeat!$B$2:$B$1333,,0,)</f>
        <v>12.625999999999999</v>
      </c>
      <c r="AS551" s="25">
        <f>_xlfn.XLOOKUP($C551,TNC_Loading!$A$2:$A$1332,TNC_Loading!B$2:B$1332,,0,)</f>
        <v>0.54800000000000004</v>
      </c>
      <c r="AT551" s="25">
        <f>_xlfn.XLOOKUP($C551,TNC_Loading!$A$2:$A$1332,TNC_Loading!C$2:C$1332,,0,)</f>
        <v>2.1000000000000001E-2</v>
      </c>
      <c r="AU551" s="25">
        <f>_xlfn.XLOOKUP($C551,TNC_Loading!$A$2:$A$1332,TNC_Loading!D$2:D$1332,,0,)</f>
        <v>0.85899999999999999</v>
      </c>
      <c r="AV551" s="25">
        <f>_xlfn.XLOOKUP($C551,TNC_Loading!$A$2:$A$1332,TNC_Loading!E$2:E$1332,,0,)</f>
        <v>0.443</v>
      </c>
      <c r="AW551" s="25">
        <f>_xlfn.XLOOKUP($C551,TNC_Loading!$A$2:$A$1332,TNC_Loading!F$2:F$1332,,0,)</f>
        <v>10.11</v>
      </c>
      <c r="AX551">
        <f>_xlfn.XLOOKUP(C551,BIBI!$D$2:$D$1332,BIBI!$F$2:$F$1332,,0,)</f>
        <v>0</v>
      </c>
      <c r="AY551">
        <f>_xlfn.XLOOKUP(C551,FacilityCounts!$A$3:$A$1333,FacilityCounts!$B$3:$B$1333,,0,)</f>
        <v>0</v>
      </c>
      <c r="AZ551">
        <f>_xlfn.XLOOKUP(C551,FacilityCounts!$D$3:$D$1333,FacilityCounts!$E$3:$E$1333,,0,)</f>
        <v>0</v>
      </c>
      <c r="BA551">
        <f>_xlfn.XLOOKUP(C551,FacilityCounts!$G$3:$G$1333,FacilityCounts!$H$3:$H$1333,,0,)</f>
        <v>0</v>
      </c>
      <c r="BB551">
        <f>IFERROR(_xlfn.XLOOKUP(C551,'DA to P Sensitive Lakes'!$P$2:$P$44,'DA to P Sensitive Lakes'!$Q$2:$Q$44,,0,),0)</f>
        <v>0</v>
      </c>
      <c r="BC551" s="25">
        <f>_xlfn.XLOOKUP(C551,'Historic Runoff (mm)'!$A$2:$A$1332,'Historic Runoff (mm)'!$B$2:$B$1332,,0,)</f>
        <v>56.164999999999999</v>
      </c>
      <c r="BD551">
        <f>_xlfn.XLOOKUP(C551,DrainageComplaint!$A$2:$A$1332,DrainageComplaint!$B$2:$B$1332,,0,)</f>
        <v>0</v>
      </c>
      <c r="BE551">
        <f>_xlfn.XLOOKUP(C551,PAD_Area!$G$2:$G$1332,PAD_Area!$H$2:$H$1332,,0,)</f>
        <v>0</v>
      </c>
    </row>
    <row r="552" spans="1:57" x14ac:dyDescent="0.2">
      <c r="A552" s="2">
        <v>549</v>
      </c>
      <c r="B552" s="2">
        <v>550</v>
      </c>
      <c r="C552" s="20">
        <v>1101200</v>
      </c>
      <c r="D552" s="3" t="s">
        <v>481</v>
      </c>
      <c r="E552" s="3" t="s">
        <v>148</v>
      </c>
      <c r="F552" s="3">
        <v>1322.4939999999999</v>
      </c>
      <c r="G552" s="3">
        <v>64780.001018299998</v>
      </c>
      <c r="H552" s="3">
        <v>57607599.920199998</v>
      </c>
      <c r="I552" s="2">
        <v>1</v>
      </c>
      <c r="J552" s="2">
        <v>1</v>
      </c>
      <c r="K552" s="2">
        <v>2</v>
      </c>
      <c r="L552" s="2">
        <v>0</v>
      </c>
      <c r="M552" s="3">
        <v>14247</v>
      </c>
      <c r="N552" s="2">
        <f>_xlfn.XLOOKUP(C552,Shellfish_Presence!$E$3:$E$1333,Shellfish_Presence!$G$3:$G$1333,,0,)</f>
        <v>0</v>
      </c>
      <c r="O552" s="3">
        <v>0</v>
      </c>
      <c r="P552" s="3">
        <v>0</v>
      </c>
      <c r="Q552" s="2">
        <v>6</v>
      </c>
      <c r="R552" s="3">
        <v>0.99999701976776123</v>
      </c>
      <c r="S552" s="3">
        <v>0</v>
      </c>
      <c r="T552" s="3">
        <v>25124.5</v>
      </c>
      <c r="U552" s="3">
        <v>40.033798217773438</v>
      </c>
      <c r="V552" s="2">
        <v>71</v>
      </c>
      <c r="W552" s="3">
        <f t="shared" si="16"/>
        <v>2.8259268841170967E-3</v>
      </c>
      <c r="X552">
        <f t="shared" si="17"/>
        <v>1.5934167134778179E-3</v>
      </c>
      <c r="Y552">
        <f>IFERROR(INDEX('Parcel Year'!$N$3:$N$1175,MATCH(KC_SPS_SubbasinAttributes!C552,'Parcel Year'!$M$3:$M$1175,0)),0)</f>
        <v>0.39894801378250122</v>
      </c>
      <c r="Z552">
        <f>INDEX(Imperviousness!$B$2:$B$1332,MATCH(KC_SPS_SubbasinAttributes!C552,Imperviousness!$A$2:$A$1332,0))</f>
        <v>1.7999999999999999E-2</v>
      </c>
      <c r="AA552">
        <f>INDEX('Flow Duration Index'!$B$2:$B$1332,MATCH(KC_SPS_SubbasinAttributes!C552,'Flow Duration Index'!$A$2:$A$1332,0))</f>
        <v>3.8849999999999998</v>
      </c>
      <c r="AB552">
        <f>INDEX(Opportunity_Index!$G$2:$G$1333,MATCH(KC_SPS_SubbasinAttributes!C552,Opportunity_Index!$F$2:$F$1333,0))</f>
        <v>7.1749999999999994E-2</v>
      </c>
      <c r="AC552">
        <f>INDEX(Traffic!$B$2:$B$1332,MATCH(KC_SPS_SubbasinAttributes!C552,Traffic!$A$2:$A$1332,0))</f>
        <v>210.50200000000001</v>
      </c>
      <c r="AD552">
        <f>INDEX(EquityScore!$F$3:$F$1334,MATCH(KC_SPS_SubbasinAttributes!C552,EquityScore!$E$3:$E$1334,0))</f>
        <v>1.6666666699999999</v>
      </c>
      <c r="AE552">
        <f>IFERROR(INDEX(PavementCondition!$E$2:$E$669,MATCH(KC_SPS_SubbasinAttributes!C552,PavementCondition!$D$2:$D$669,0)),"N/A")</f>
        <v>60</v>
      </c>
      <c r="AF552">
        <f>INDEX(SpawnerMortality!$E$2:$E$1331,MATCH(KC_SPS_SubbasinAttributes!C552,SpawnerMortality!$D$2:$D$1331,0))</f>
        <v>0.20895609700000001</v>
      </c>
      <c r="AG552" s="25">
        <f>IFERROR(_xlfn.XLOOKUP($C552,WQBE_Loading!$C$4:$C$3072,WQBE_Loading!G$4:G$3072,,0,),"")</f>
        <v>0.52121161638260793</v>
      </c>
      <c r="AH552" s="25">
        <f>IFERROR(_xlfn.XLOOKUP($C552,WQBE_Loading!$C$4:$C$3072,WQBE_Loading!H$4:H$3072,,0,),"")</f>
        <v>2.62382534082457</v>
      </c>
      <c r="AI552" s="25">
        <f>IFERROR(_xlfn.XLOOKUP($C552,WQBE_Loading!$C$4:$C$3072,WQBE_Loading!I$4:I$3072,,0,),"")</f>
        <v>154.98662606184752</v>
      </c>
      <c r="AJ552" s="25">
        <f>IFERROR(_xlfn.XLOOKUP($C552,WQBE_Loading!$C$4:$C$3072,WQBE_Loading!J$4:J$3072,,0,),"")</f>
        <v>11.48493244223315</v>
      </c>
      <c r="AK552" s="25">
        <f>IFERROR(_xlfn.XLOOKUP($C552,WQBE_Loading!$C$4:$C$3072,WQBE_Loading!K$4:K$3072,,0,),"")</f>
        <v>3398.7000387888502</v>
      </c>
      <c r="AL552" s="25">
        <f>IFERROR(_xlfn.XLOOKUP($C552,WQBE_Loading!$C$4:$C$3072,WQBE_Loading!L$4:L$3072,,0,),"")</f>
        <v>9.8697399681938499E-4</v>
      </c>
      <c r="AM552" s="25">
        <f>IFERROR(_xlfn.XLOOKUP($C552,WQBE_Loading!$C$4:$C$3072,WQBE_Loading!M$4:M$3072,,0,),"")</f>
        <v>2.3758282101275501E-5</v>
      </c>
      <c r="AN552" s="25">
        <f>IFERROR(_xlfn.XLOOKUP($C552,WQBE_Loading!$C$4:$C$3072,WQBE_Loading!N$4:N$3072,,0,),"")</f>
        <v>5.3348166008509695E-2</v>
      </c>
      <c r="AO552" s="25">
        <f>IFERROR(_xlfn.XLOOKUP($C552,WQBE_Loading!$C$4:$C$3072,WQBE_Loading!O$4:O$3072,,0,),"")</f>
        <v>0.16076237583066749</v>
      </c>
      <c r="AP552" s="25">
        <f>IFERROR(_xlfn.XLOOKUP($C552,WQBE_Loading!$C$4:$C$3072,WQBE_Loading!P$4:P$3072,,0,),"")</f>
        <v>0.21120675482277002</v>
      </c>
      <c r="AQ552" s="13">
        <f>IFERROR(_xlfn.XLOOKUP($C552,WQBE_Loading!$C$4:$C$3072,WQBE_Loading!Q$4:Q$3072,,0,),"")</f>
        <v>4301285.3287291694</v>
      </c>
      <c r="AR552">
        <f>_xlfn.XLOOKUP(C552,UrbanHeat!$A$2:$A$1333,UrbanHeat!$B$2:$B$1333,,0,)</f>
        <v>12.420999999999999</v>
      </c>
      <c r="AS552" s="25">
        <f>_xlfn.XLOOKUP($C552,TNC_Loading!$A$2:$A$1332,TNC_Loading!B$2:B$1332,,0,)</f>
        <v>2.27</v>
      </c>
      <c r="AT552" s="25">
        <f>_xlfn.XLOOKUP($C552,TNC_Loading!$A$2:$A$1332,TNC_Loading!C$2:C$1332,,0,)</f>
        <v>0.104</v>
      </c>
      <c r="AU552" s="25">
        <f>_xlfn.XLOOKUP($C552,TNC_Loading!$A$2:$A$1332,TNC_Loading!D$2:D$1332,,0,)</f>
        <v>3.383</v>
      </c>
      <c r="AV552" s="25">
        <f>_xlfn.XLOOKUP($C552,TNC_Loading!$A$2:$A$1332,TNC_Loading!E$2:E$1332,,0,)</f>
        <v>2.1269999999999998</v>
      </c>
      <c r="AW552" s="25">
        <f>_xlfn.XLOOKUP($C552,TNC_Loading!$A$2:$A$1332,TNC_Loading!F$2:F$1332,,0,)</f>
        <v>43.883000000000003</v>
      </c>
      <c r="AX552">
        <f>_xlfn.XLOOKUP(C552,BIBI!$D$2:$D$1332,BIBI!$F$2:$F$1332,,0,)</f>
        <v>0</v>
      </c>
      <c r="AY552">
        <f>_xlfn.XLOOKUP(C552,FacilityCounts!$A$3:$A$1333,FacilityCounts!$B$3:$B$1333,,0,)</f>
        <v>5</v>
      </c>
      <c r="AZ552">
        <f>_xlfn.XLOOKUP(C552,FacilityCounts!$D$3:$D$1333,FacilityCounts!$E$3:$E$1333,,0,)</f>
        <v>0</v>
      </c>
      <c r="BA552">
        <f>_xlfn.XLOOKUP(C552,FacilityCounts!$G$3:$G$1333,FacilityCounts!$H$3:$H$1333,,0,)</f>
        <v>0</v>
      </c>
      <c r="BB552">
        <f>IFERROR(_xlfn.XLOOKUP(C552,'DA to P Sensitive Lakes'!$P$2:$P$44,'DA to P Sensitive Lakes'!$Q$2:$Q$44,,0,),0)</f>
        <v>0</v>
      </c>
      <c r="BC552" s="25">
        <f>_xlfn.XLOOKUP(C552,'Historic Runoff (mm)'!$A$2:$A$1332,'Historic Runoff (mm)'!$B$2:$B$1332,,0,)</f>
        <v>198.33500000000001</v>
      </c>
      <c r="BD552">
        <f>_xlfn.XLOOKUP(C552,DrainageComplaint!$A$2:$A$1332,DrainageComplaint!$B$2:$B$1332,,0,)</f>
        <v>2</v>
      </c>
      <c r="BE552">
        <f>_xlfn.XLOOKUP(C552,PAD_Area!$G$2:$G$1332,PAD_Area!$H$2:$H$1332,,0,)</f>
        <v>0</v>
      </c>
    </row>
    <row r="553" spans="1:57" x14ac:dyDescent="0.2">
      <c r="A553" s="2">
        <v>550</v>
      </c>
      <c r="B553" s="2">
        <v>551</v>
      </c>
      <c r="C553" s="20">
        <v>1101210</v>
      </c>
      <c r="D553" s="3" t="s">
        <v>481</v>
      </c>
      <c r="E553" s="3" t="s">
        <v>148</v>
      </c>
      <c r="F553" s="3">
        <v>1426.694</v>
      </c>
      <c r="G553" s="3">
        <v>62172.446951999998</v>
      </c>
      <c r="H553" s="3">
        <v>62146534.013800003</v>
      </c>
      <c r="I553" s="2">
        <v>1</v>
      </c>
      <c r="J553" s="2">
        <v>3</v>
      </c>
      <c r="K553" s="2">
        <v>1</v>
      </c>
      <c r="L553" s="2">
        <v>6</v>
      </c>
      <c r="M553" s="3">
        <v>6098.4599609375</v>
      </c>
      <c r="N553" s="2">
        <f>_xlfn.XLOOKUP(C553,Shellfish_Presence!$E$3:$E$1333,Shellfish_Presence!$G$3:$G$1333,,0,)</f>
        <v>0</v>
      </c>
      <c r="O553" s="3">
        <v>0</v>
      </c>
      <c r="P553" s="3">
        <v>0</v>
      </c>
      <c r="Q553" s="2">
        <v>7</v>
      </c>
      <c r="R553" s="3">
        <v>0.99999701976776123</v>
      </c>
      <c r="S553" s="3">
        <v>0</v>
      </c>
      <c r="T553" s="3">
        <v>14756.599609375</v>
      </c>
      <c r="U553" s="3">
        <v>0</v>
      </c>
      <c r="V553" s="2">
        <v>12</v>
      </c>
      <c r="W553" s="3">
        <f t="shared" si="16"/>
        <v>8.131954730530394E-4</v>
      </c>
      <c r="X553">
        <f t="shared" si="17"/>
        <v>0</v>
      </c>
      <c r="Y553">
        <f>IFERROR(INDEX('Parcel Year'!$N$3:$N$1175,MATCH(KC_SPS_SubbasinAttributes!C553,'Parcel Year'!$M$3:$M$1175,0)),0)</f>
        <v>0.38064301013946533</v>
      </c>
      <c r="Z553">
        <f>INDEX(Imperviousness!$B$2:$B$1332,MATCH(KC_SPS_SubbasinAttributes!C553,Imperviousness!$A$2:$A$1332,0))</f>
        <v>3.5999999999999997E-2</v>
      </c>
      <c r="AA553">
        <f>INDEX('Flow Duration Index'!$B$2:$B$1332,MATCH(KC_SPS_SubbasinAttributes!C553,'Flow Duration Index'!$A$2:$A$1332,0))</f>
        <v>3.1179999999999999</v>
      </c>
      <c r="AB553">
        <f>INDEX(Opportunity_Index!$G$2:$G$1333,MATCH(KC_SPS_SubbasinAttributes!C553,Opportunity_Index!$F$2:$F$1333,0))</f>
        <v>0.14349999999999999</v>
      </c>
      <c r="AC553">
        <f>INDEX(Traffic!$B$2:$B$1332,MATCH(KC_SPS_SubbasinAttributes!C553,Traffic!$A$2:$A$1332,0))</f>
        <v>159.048</v>
      </c>
      <c r="AD553">
        <f>INDEX(EquityScore!$F$3:$F$1334,MATCH(KC_SPS_SubbasinAttributes!C553,EquityScore!$E$3:$E$1334,0))</f>
        <v>1.8333333349999998</v>
      </c>
      <c r="AE553">
        <f>IFERROR(INDEX(PavementCondition!$E$2:$E$669,MATCH(KC_SPS_SubbasinAttributes!C553,PavementCondition!$D$2:$D$669,0)),"N/A")</f>
        <v>60</v>
      </c>
      <c r="AF553">
        <f>INDEX(SpawnerMortality!$E$2:$E$1331,MATCH(KC_SPS_SubbasinAttributes!C553,SpawnerMortality!$D$2:$D$1331,0))</f>
        <v>0.18050497700000001</v>
      </c>
      <c r="AG553" s="25">
        <f>IFERROR(_xlfn.XLOOKUP($C553,WQBE_Loading!$C$4:$C$3072,WQBE_Loading!G$4:G$3072,,0,),"")</f>
        <v>1.6024847600780499</v>
      </c>
      <c r="AH553" s="25">
        <f>IFERROR(_xlfn.XLOOKUP($C553,WQBE_Loading!$C$4:$C$3072,WQBE_Loading!H$4:H$3072,,0,),"")</f>
        <v>8.3148199373173988</v>
      </c>
      <c r="AI553" s="25">
        <f>IFERROR(_xlfn.XLOOKUP($C553,WQBE_Loading!$C$4:$C$3072,WQBE_Loading!I$4:I$3072,,0,),"")</f>
        <v>206.48055708922149</v>
      </c>
      <c r="AJ553" s="25">
        <f>IFERROR(_xlfn.XLOOKUP($C553,WQBE_Loading!$C$4:$C$3072,WQBE_Loading!J$4:J$3072,,0,),"")</f>
        <v>17.478376185758851</v>
      </c>
      <c r="AK553" s="25">
        <f>IFERROR(_xlfn.XLOOKUP($C553,WQBE_Loading!$C$4:$C$3072,WQBE_Loading!K$4:K$3072,,0,),"")</f>
        <v>6941.271679438335</v>
      </c>
      <c r="AL553" s="25">
        <f>IFERROR(_xlfn.XLOOKUP($C553,WQBE_Loading!$C$4:$C$3072,WQBE_Loading!L$4:L$3072,,0,),"")</f>
        <v>2.73379895794748E-3</v>
      </c>
      <c r="AM553" s="25">
        <f>IFERROR(_xlfn.XLOOKUP($C553,WQBE_Loading!$C$4:$C$3072,WQBE_Loading!M$4:M$3072,,0,),"")</f>
        <v>2.695198015972665E-4</v>
      </c>
      <c r="AN553" s="25">
        <f>IFERROR(_xlfn.XLOOKUP($C553,WQBE_Loading!$C$4:$C$3072,WQBE_Loading!N$4:N$3072,,0,),"")</f>
        <v>8.995165242509405E-2</v>
      </c>
      <c r="AO553" s="25">
        <f>IFERROR(_xlfn.XLOOKUP($C553,WQBE_Loading!$C$4:$C$3072,WQBE_Loading!O$4:O$3072,,0,),"")</f>
        <v>0.37690412063054546</v>
      </c>
      <c r="AP553" s="25">
        <f>IFERROR(_xlfn.XLOOKUP($C553,WQBE_Loading!$C$4:$C$3072,WQBE_Loading!P$4:P$3072,,0,),"")</f>
        <v>0.55744937858910348</v>
      </c>
      <c r="AQ553" s="13">
        <f>IFERROR(_xlfn.XLOOKUP($C553,WQBE_Loading!$C$4:$C$3072,WQBE_Loading!Q$4:Q$3072,,0,),"")</f>
        <v>6214198.5831741299</v>
      </c>
      <c r="AR553">
        <f>_xlfn.XLOOKUP(C553,UrbanHeat!$A$2:$A$1333,UrbanHeat!$B$2:$B$1333,,0,)</f>
        <v>14.536</v>
      </c>
      <c r="AS553" s="25">
        <f>_xlfn.XLOOKUP($C553,TNC_Loading!$A$2:$A$1332,TNC_Loading!B$2:B$1332,,0,)</f>
        <v>2.1709999999999998</v>
      </c>
      <c r="AT553" s="25">
        <f>_xlfn.XLOOKUP($C553,TNC_Loading!$A$2:$A$1332,TNC_Loading!C$2:C$1332,,0,)</f>
        <v>7.6999999999999999E-2</v>
      </c>
      <c r="AU553" s="25">
        <f>_xlfn.XLOOKUP($C553,TNC_Loading!$A$2:$A$1332,TNC_Loading!D$2:D$1332,,0,)</f>
        <v>7.0839999999999996</v>
      </c>
      <c r="AV553" s="25">
        <f>_xlfn.XLOOKUP($C553,TNC_Loading!$A$2:$A$1332,TNC_Loading!E$2:E$1332,,0,)</f>
        <v>1.9219999999999999</v>
      </c>
      <c r="AW553" s="25">
        <f>_xlfn.XLOOKUP($C553,TNC_Loading!$A$2:$A$1332,TNC_Loading!F$2:F$1332,,0,)</f>
        <v>39.442</v>
      </c>
      <c r="AX553">
        <f>_xlfn.XLOOKUP(C553,BIBI!$D$2:$D$1332,BIBI!$F$2:$F$1332,,0,)</f>
        <v>0</v>
      </c>
      <c r="AY553">
        <f>_xlfn.XLOOKUP(C553,FacilityCounts!$A$3:$A$1333,FacilityCounts!$B$3:$B$1333,,0,)</f>
        <v>1</v>
      </c>
      <c r="AZ553">
        <f>_xlfn.XLOOKUP(C553,FacilityCounts!$D$3:$D$1333,FacilityCounts!$E$3:$E$1333,,0,)</f>
        <v>0</v>
      </c>
      <c r="BA553">
        <f>_xlfn.XLOOKUP(C553,FacilityCounts!$G$3:$G$1333,FacilityCounts!$H$3:$H$1333,,0,)</f>
        <v>0</v>
      </c>
      <c r="BB553">
        <f>IFERROR(_xlfn.XLOOKUP(C553,'DA to P Sensitive Lakes'!$P$2:$P$44,'DA to P Sensitive Lakes'!$Q$2:$Q$44,,0,),0)</f>
        <v>0</v>
      </c>
      <c r="BC553" s="25">
        <f>_xlfn.XLOOKUP(C553,'Historic Runoff (mm)'!$A$2:$A$1332,'Historic Runoff (mm)'!$B$2:$B$1332,,0,)</f>
        <v>193.22300000000001</v>
      </c>
      <c r="BD553">
        <f>_xlfn.XLOOKUP(C553,DrainageComplaint!$A$2:$A$1332,DrainageComplaint!$B$2:$B$1332,,0,)</f>
        <v>2</v>
      </c>
      <c r="BE553">
        <f>_xlfn.XLOOKUP(C553,PAD_Area!$G$2:$G$1332,PAD_Area!$H$2:$H$1332,,0,)</f>
        <v>0</v>
      </c>
    </row>
    <row r="554" spans="1:57" x14ac:dyDescent="0.2">
      <c r="A554" s="2">
        <v>551</v>
      </c>
      <c r="B554" s="2">
        <v>552</v>
      </c>
      <c r="C554" s="20">
        <v>1101220</v>
      </c>
      <c r="D554" s="3" t="s">
        <v>481</v>
      </c>
      <c r="E554" s="3" t="s">
        <v>148</v>
      </c>
      <c r="F554" s="3">
        <v>52.924999999999997</v>
      </c>
      <c r="G554" s="3">
        <v>9759.9995092000008</v>
      </c>
      <c r="H554" s="3">
        <v>2305400.01303</v>
      </c>
      <c r="I554" s="2">
        <v>2</v>
      </c>
      <c r="J554" s="2">
        <v>3</v>
      </c>
      <c r="K554" s="2">
        <v>1</v>
      </c>
      <c r="L554" s="2">
        <v>0</v>
      </c>
      <c r="M554" s="3">
        <v>0</v>
      </c>
      <c r="N554" s="2">
        <f>_xlfn.XLOOKUP(C554,Shellfish_Presence!$E$3:$E$1333,Shellfish_Presence!$G$3:$G$1333,,0,)</f>
        <v>0</v>
      </c>
      <c r="O554" s="3">
        <v>0</v>
      </c>
      <c r="P554" s="3">
        <v>0</v>
      </c>
      <c r="Q554" s="2">
        <v>0</v>
      </c>
      <c r="R554" s="3">
        <v>0.99999797344207764</v>
      </c>
      <c r="S554" s="3">
        <v>0</v>
      </c>
      <c r="T554" s="3">
        <v>0</v>
      </c>
      <c r="U554" s="3">
        <v>0</v>
      </c>
      <c r="V554" s="2">
        <v>0</v>
      </c>
      <c r="W554" s="3" t="str">
        <f t="shared" si="16"/>
        <v/>
      </c>
      <c r="X554" t="str">
        <f t="shared" si="17"/>
        <v/>
      </c>
      <c r="Y554">
        <f>IFERROR(INDEX('Parcel Year'!$N$3:$N$1175,MATCH(KC_SPS_SubbasinAttributes!C554,'Parcel Year'!$M$3:$M$1175,0)),0)</f>
        <v>0.38259199261665344</v>
      </c>
      <c r="Z554">
        <f>INDEX(Imperviousness!$B$2:$B$1332,MATCH(KC_SPS_SubbasinAttributes!C554,Imperviousness!$A$2:$A$1332,0))</f>
        <v>0.13800000000000001</v>
      </c>
      <c r="AA554">
        <f>INDEX('Flow Duration Index'!$B$2:$B$1332,MATCH(KC_SPS_SubbasinAttributes!C554,'Flow Duration Index'!$A$2:$A$1332,0))</f>
        <v>4.633</v>
      </c>
      <c r="AB554">
        <f>INDEX(Opportunity_Index!$G$2:$G$1333,MATCH(KC_SPS_SubbasinAttributes!C554,Opportunity_Index!$F$2:$F$1333,0))</f>
        <v>0.25814999999999999</v>
      </c>
      <c r="AC554">
        <f>INDEX(Traffic!$B$2:$B$1332,MATCH(KC_SPS_SubbasinAttributes!C554,Traffic!$A$2:$A$1332,0))</f>
        <v>16.016999999999999</v>
      </c>
      <c r="AD554">
        <f>INDEX(EquityScore!$F$3:$F$1334,MATCH(KC_SPS_SubbasinAttributes!C554,EquityScore!$E$3:$E$1334,0))</f>
        <v>2</v>
      </c>
      <c r="AE554" t="str">
        <f>IFERROR(INDEX(PavementCondition!$E$2:$E$669,MATCH(KC_SPS_SubbasinAttributes!C554,PavementCondition!$D$2:$D$669,0)),"N/A")</f>
        <v>N/A</v>
      </c>
      <c r="AF554">
        <f>INDEX(SpawnerMortality!$E$2:$E$1331,MATCH(KC_SPS_SubbasinAttributes!C554,SpawnerMortality!$D$2:$D$1331,0))</f>
        <v>0.18342968700000001</v>
      </c>
      <c r="AG554" s="25">
        <f>IFERROR(_xlfn.XLOOKUP($C554,WQBE_Loading!$C$4:$C$3072,WQBE_Loading!G$4:G$3072,,0,),"")</f>
        <v>6.3179635572781695E-2</v>
      </c>
      <c r="AH554" s="25">
        <f>IFERROR(_xlfn.XLOOKUP($C554,WQBE_Loading!$C$4:$C$3072,WQBE_Loading!H$4:H$3072,,0,),"")</f>
        <v>0.32820350571720003</v>
      </c>
      <c r="AI554" s="25">
        <f>IFERROR(_xlfn.XLOOKUP($C554,WQBE_Loading!$C$4:$C$3072,WQBE_Loading!I$4:I$3072,,0,),"")</f>
        <v>9.5868113275409854</v>
      </c>
      <c r="AJ554" s="25">
        <f>IFERROR(_xlfn.XLOOKUP($C554,WQBE_Loading!$C$4:$C$3072,WQBE_Loading!J$4:J$3072,,0,),"")</f>
        <v>0.78431785915604291</v>
      </c>
      <c r="AK554" s="25">
        <f>IFERROR(_xlfn.XLOOKUP($C554,WQBE_Loading!$C$4:$C$3072,WQBE_Loading!K$4:K$3072,,0,),"")</f>
        <v>265.19774663963949</v>
      </c>
      <c r="AL554" s="25">
        <f>IFERROR(_xlfn.XLOOKUP($C554,WQBE_Loading!$C$4:$C$3072,WQBE_Loading!L$4:L$3072,,0,),"")</f>
        <v>9.9783861732420897E-5</v>
      </c>
      <c r="AM554" s="25">
        <f>IFERROR(_xlfn.XLOOKUP($C554,WQBE_Loading!$C$4:$C$3072,WQBE_Loading!M$4:M$3072,,0,),"")</f>
        <v>1.0046166057908284E-5</v>
      </c>
      <c r="AN554" s="25">
        <f>IFERROR(_xlfn.XLOOKUP($C554,WQBE_Loading!$C$4:$C$3072,WQBE_Loading!N$4:N$3072,,0,),"")</f>
        <v>3.4368156493619351E-3</v>
      </c>
      <c r="AO554" s="25">
        <f>IFERROR(_xlfn.XLOOKUP($C554,WQBE_Loading!$C$4:$C$3072,WQBE_Loading!O$4:O$3072,,0,),"")</f>
        <v>1.4053439048478701E-2</v>
      </c>
      <c r="AP554" s="25">
        <f>IFERROR(_xlfn.XLOOKUP($C554,WQBE_Loading!$C$4:$C$3072,WQBE_Loading!P$4:P$3072,,0,),"")</f>
        <v>2.25610738460632E-2</v>
      </c>
      <c r="AQ554" s="13">
        <f>IFERROR(_xlfn.XLOOKUP($C554,WQBE_Loading!$C$4:$C$3072,WQBE_Loading!Q$4:Q$3072,,0,),"")</f>
        <v>268517.12224720803</v>
      </c>
      <c r="AR554">
        <f>_xlfn.XLOOKUP(C554,UrbanHeat!$A$2:$A$1333,UrbanHeat!$B$2:$B$1333,,0,)</f>
        <v>13.715</v>
      </c>
      <c r="AS554" s="25">
        <f>_xlfn.XLOOKUP($C554,TNC_Loading!$A$2:$A$1332,TNC_Loading!B$2:B$1332,,0,)</f>
        <v>2.2530000000000001</v>
      </c>
      <c r="AT554" s="25">
        <f>_xlfn.XLOOKUP($C554,TNC_Loading!$A$2:$A$1332,TNC_Loading!C$2:C$1332,,0,)</f>
        <v>9.4E-2</v>
      </c>
      <c r="AU554" s="25">
        <f>_xlfn.XLOOKUP($C554,TNC_Loading!$A$2:$A$1332,TNC_Loading!D$2:D$1332,,0,)</f>
        <v>7.3040000000000003</v>
      </c>
      <c r="AV554" s="25">
        <f>_xlfn.XLOOKUP($C554,TNC_Loading!$A$2:$A$1332,TNC_Loading!E$2:E$1332,,0,)</f>
        <v>1.97</v>
      </c>
      <c r="AW554" s="25">
        <f>_xlfn.XLOOKUP($C554,TNC_Loading!$A$2:$A$1332,TNC_Loading!F$2:F$1332,,0,)</f>
        <v>45.307000000000002</v>
      </c>
      <c r="AX554">
        <f>_xlfn.XLOOKUP(C554,BIBI!$D$2:$D$1332,BIBI!$F$2:$F$1332,,0,)</f>
        <v>0</v>
      </c>
      <c r="AY554">
        <f>_xlfn.XLOOKUP(C554,FacilityCounts!$A$3:$A$1333,FacilityCounts!$B$3:$B$1333,,0,)</f>
        <v>0</v>
      </c>
      <c r="AZ554">
        <f>_xlfn.XLOOKUP(C554,FacilityCounts!$D$3:$D$1333,FacilityCounts!$E$3:$E$1333,,0,)</f>
        <v>0</v>
      </c>
      <c r="BA554">
        <f>_xlfn.XLOOKUP(C554,FacilityCounts!$G$3:$G$1333,FacilityCounts!$H$3:$H$1333,,0,)</f>
        <v>0</v>
      </c>
      <c r="BB554">
        <f>IFERROR(_xlfn.XLOOKUP(C554,'DA to P Sensitive Lakes'!$P$2:$P$44,'DA to P Sensitive Lakes'!$Q$2:$Q$44,,0,),0)</f>
        <v>0</v>
      </c>
      <c r="BC554" s="25">
        <f>_xlfn.XLOOKUP(C554,'Historic Runoff (mm)'!$A$2:$A$1332,'Historic Runoff (mm)'!$B$2:$B$1332,,0,)</f>
        <v>132.779</v>
      </c>
      <c r="BD554">
        <f>_xlfn.XLOOKUP(C554,DrainageComplaint!$A$2:$A$1332,DrainageComplaint!$B$2:$B$1332,,0,)</f>
        <v>0</v>
      </c>
      <c r="BE554">
        <f>_xlfn.XLOOKUP(C554,PAD_Area!$G$2:$G$1332,PAD_Area!$H$2:$H$1332,,0,)</f>
        <v>0</v>
      </c>
    </row>
    <row r="555" spans="1:57" x14ac:dyDescent="0.2">
      <c r="A555" s="2">
        <v>552</v>
      </c>
      <c r="B555" s="2">
        <v>553</v>
      </c>
      <c r="C555" s="20">
        <v>1101230</v>
      </c>
      <c r="D555" s="3" t="s">
        <v>479</v>
      </c>
      <c r="E555" s="3" t="s">
        <v>148</v>
      </c>
      <c r="F555" s="3">
        <v>941.56</v>
      </c>
      <c r="G555" s="3">
        <v>52699.998279200001</v>
      </c>
      <c r="H555" s="3">
        <v>41014199.877999999</v>
      </c>
      <c r="I555" s="2">
        <v>2</v>
      </c>
      <c r="J555" s="2">
        <v>1</v>
      </c>
      <c r="K555" s="2">
        <v>2</v>
      </c>
      <c r="L555" s="2">
        <v>1</v>
      </c>
      <c r="M555" s="3">
        <v>1643.510009765625</v>
      </c>
      <c r="N555" s="2">
        <f>_xlfn.XLOOKUP(C555,Shellfish_Presence!$E$3:$E$1333,Shellfish_Presence!$G$3:$G$1333,,0,)</f>
        <v>0</v>
      </c>
      <c r="O555" s="3">
        <v>0</v>
      </c>
      <c r="P555" s="3">
        <v>0</v>
      </c>
      <c r="Q555" s="2">
        <v>3</v>
      </c>
      <c r="R555" s="3">
        <v>1</v>
      </c>
      <c r="S555" s="3">
        <v>0</v>
      </c>
      <c r="T555" s="3">
        <v>10018.7998046875</v>
      </c>
      <c r="U555" s="3">
        <v>0</v>
      </c>
      <c r="V555" s="2">
        <v>29</v>
      </c>
      <c r="W555" s="3">
        <f t="shared" si="16"/>
        <v>2.8945582869548663E-3</v>
      </c>
      <c r="X555">
        <f t="shared" si="17"/>
        <v>0</v>
      </c>
      <c r="Y555">
        <f>IFERROR(INDEX('Parcel Year'!$N$3:$N$1175,MATCH(KC_SPS_SubbasinAttributes!C555,'Parcel Year'!$M$3:$M$1175,0)),0)</f>
        <v>0.35249599814414978</v>
      </c>
      <c r="Z555">
        <f>INDEX(Imperviousness!$B$2:$B$1332,MATCH(KC_SPS_SubbasinAttributes!C555,Imperviousness!$A$2:$A$1332,0))</f>
        <v>2.5999999999999999E-2</v>
      </c>
      <c r="AA555">
        <f>INDEX('Flow Duration Index'!$B$2:$B$1332,MATCH(KC_SPS_SubbasinAttributes!C555,'Flow Duration Index'!$A$2:$A$1332,0))</f>
        <v>2.9990000000000001</v>
      </c>
      <c r="AB555">
        <f>INDEX(Opportunity_Index!$G$2:$G$1333,MATCH(KC_SPS_SubbasinAttributes!C555,Opportunity_Index!$F$2:$F$1333,0))</f>
        <v>7.1749999999999994E-2</v>
      </c>
      <c r="AC555">
        <f>INDEX(Traffic!$B$2:$B$1332,MATCH(KC_SPS_SubbasinAttributes!C555,Traffic!$A$2:$A$1332,0))</f>
        <v>253.99299999999999</v>
      </c>
      <c r="AD555">
        <f>INDEX(EquityScore!$F$3:$F$1334,MATCH(KC_SPS_SubbasinAttributes!C555,EquityScore!$E$3:$E$1334,0))</f>
        <v>1.6666666699999999</v>
      </c>
      <c r="AE555">
        <f>IFERROR(INDEX(PavementCondition!$E$2:$E$669,MATCH(KC_SPS_SubbasinAttributes!C555,PavementCondition!$D$2:$D$669,0)),"N/A")</f>
        <v>23</v>
      </c>
      <c r="AF555">
        <f>INDEX(SpawnerMortality!$E$2:$E$1331,MATCH(KC_SPS_SubbasinAttributes!C555,SpawnerMortality!$D$2:$D$1331,0))</f>
        <v>0.20895609700000001</v>
      </c>
      <c r="AG555" s="25">
        <f>IFERROR(_xlfn.XLOOKUP($C555,WQBE_Loading!$C$4:$C$3072,WQBE_Loading!G$4:G$3072,,0,),"")</f>
        <v>0.15842172734540749</v>
      </c>
      <c r="AH555" s="25">
        <f>IFERROR(_xlfn.XLOOKUP($C555,WQBE_Loading!$C$4:$C$3072,WQBE_Loading!H$4:H$3072,,0,),"")</f>
        <v>0.7765291281016965</v>
      </c>
      <c r="AI555" s="25">
        <f>IFERROR(_xlfn.XLOOKUP($C555,WQBE_Loading!$C$4:$C$3072,WQBE_Loading!I$4:I$3072,,0,),"")</f>
        <v>52.377995110753652</v>
      </c>
      <c r="AJ555" s="25">
        <f>IFERROR(_xlfn.XLOOKUP($C555,WQBE_Loading!$C$4:$C$3072,WQBE_Loading!J$4:J$3072,,0,),"")</f>
        <v>3.8597049278486999</v>
      </c>
      <c r="AK555" s="25">
        <f>IFERROR(_xlfn.XLOOKUP($C555,WQBE_Loading!$C$4:$C$3072,WQBE_Loading!K$4:K$3072,,0,),"")</f>
        <v>1032.12711464428</v>
      </c>
      <c r="AL555" s="25">
        <f>IFERROR(_xlfn.XLOOKUP($C555,WQBE_Loading!$C$4:$C$3072,WQBE_Loading!L$4:L$3072,,0,),"")</f>
        <v>2.9105965244099151E-4</v>
      </c>
      <c r="AM555" s="25">
        <f>IFERROR(_xlfn.XLOOKUP($C555,WQBE_Loading!$C$4:$C$3072,WQBE_Loading!M$4:M$3072,,0,),"")</f>
        <v>4.9562547129910653E-6</v>
      </c>
      <c r="AN555" s="25">
        <f>IFERROR(_xlfn.XLOOKUP($C555,WQBE_Loading!$C$4:$C$3072,WQBE_Loading!N$4:N$3072,,0,),"")</f>
        <v>1.6257795567660799E-2</v>
      </c>
      <c r="AO555" s="25">
        <f>IFERROR(_xlfn.XLOOKUP($C555,WQBE_Loading!$C$4:$C$3072,WQBE_Loading!O$4:O$3072,,0,),"")</f>
        <v>4.8299155704418902E-2</v>
      </c>
      <c r="AP555" s="25">
        <f>IFERROR(_xlfn.XLOOKUP($C555,WQBE_Loading!$C$4:$C$3072,WQBE_Loading!P$4:P$3072,,0,),"")</f>
        <v>6.7775266557911995E-2</v>
      </c>
      <c r="AQ555" s="13">
        <f>IFERROR(_xlfn.XLOOKUP($C555,WQBE_Loading!$C$4:$C$3072,WQBE_Loading!Q$4:Q$3072,,0,),"")</f>
        <v>1632933.7809430701</v>
      </c>
      <c r="AR555">
        <f>_xlfn.XLOOKUP(C555,UrbanHeat!$A$2:$A$1333,UrbanHeat!$B$2:$B$1333,,0,)</f>
        <v>13.526</v>
      </c>
      <c r="AS555" s="25">
        <f>_xlfn.XLOOKUP($C555,TNC_Loading!$A$2:$A$1332,TNC_Loading!B$2:B$1332,,0,)</f>
        <v>1.611</v>
      </c>
      <c r="AT555" s="25">
        <f>_xlfn.XLOOKUP($C555,TNC_Loading!$A$2:$A$1332,TNC_Loading!C$2:C$1332,,0,)</f>
        <v>8.4000000000000005E-2</v>
      </c>
      <c r="AU555" s="25">
        <f>_xlfn.XLOOKUP($C555,TNC_Loading!$A$2:$A$1332,TNC_Loading!D$2:D$1332,,0,)</f>
        <v>3.823</v>
      </c>
      <c r="AV555" s="25">
        <f>_xlfn.XLOOKUP($C555,TNC_Loading!$A$2:$A$1332,TNC_Loading!E$2:E$1332,,0,)</f>
        <v>1.542</v>
      </c>
      <c r="AW555" s="25">
        <f>_xlfn.XLOOKUP($C555,TNC_Loading!$A$2:$A$1332,TNC_Loading!F$2:F$1332,,0,)</f>
        <v>30.565000000000001</v>
      </c>
      <c r="AX555">
        <f>_xlfn.XLOOKUP(C555,BIBI!$D$2:$D$1332,BIBI!$F$2:$F$1332,,0,)</f>
        <v>0</v>
      </c>
      <c r="AY555">
        <f>_xlfn.XLOOKUP(C555,FacilityCounts!$A$3:$A$1333,FacilityCounts!$B$3:$B$1333,,0,)</f>
        <v>0</v>
      </c>
      <c r="AZ555">
        <f>_xlfn.XLOOKUP(C555,FacilityCounts!$D$3:$D$1333,FacilityCounts!$E$3:$E$1333,,0,)</f>
        <v>0</v>
      </c>
      <c r="BA555">
        <f>_xlfn.XLOOKUP(C555,FacilityCounts!$G$3:$G$1333,FacilityCounts!$H$3:$H$1333,,0,)</f>
        <v>0</v>
      </c>
      <c r="BB555">
        <f>IFERROR(_xlfn.XLOOKUP(C555,'DA to P Sensitive Lakes'!$P$2:$P$44,'DA to P Sensitive Lakes'!$Q$2:$Q$44,,0,),0)</f>
        <v>0</v>
      </c>
      <c r="BC555" s="25">
        <f>_xlfn.XLOOKUP(C555,'Historic Runoff (mm)'!$A$2:$A$1332,'Historic Runoff (mm)'!$B$2:$B$1332,,0,)</f>
        <v>92.682000000000002</v>
      </c>
      <c r="BD555">
        <f>_xlfn.XLOOKUP(C555,DrainageComplaint!$A$2:$A$1332,DrainageComplaint!$B$2:$B$1332,,0,)</f>
        <v>1</v>
      </c>
      <c r="BE555">
        <f>_xlfn.XLOOKUP(C555,PAD_Area!$G$2:$G$1332,PAD_Area!$H$2:$H$1332,,0,)</f>
        <v>0</v>
      </c>
    </row>
    <row r="556" spans="1:57" x14ac:dyDescent="0.2">
      <c r="A556" s="2">
        <v>553</v>
      </c>
      <c r="B556" s="2">
        <v>554</v>
      </c>
      <c r="C556" s="20">
        <v>1101240</v>
      </c>
      <c r="D556" s="3" t="s">
        <v>478</v>
      </c>
      <c r="E556" s="3" t="s">
        <v>148</v>
      </c>
      <c r="F556" s="3">
        <v>352.4</v>
      </c>
      <c r="G556" s="3">
        <v>36999.996866000001</v>
      </c>
      <c r="H556" s="3">
        <v>15350499.8594</v>
      </c>
      <c r="I556" s="2">
        <v>5</v>
      </c>
      <c r="J556" s="2">
        <v>1</v>
      </c>
      <c r="K556" s="2">
        <v>2</v>
      </c>
      <c r="L556" s="2">
        <v>4</v>
      </c>
      <c r="M556" s="3">
        <v>12022.7001953125</v>
      </c>
      <c r="N556" s="2">
        <f>_xlfn.XLOOKUP(C556,Shellfish_Presence!$E$3:$E$1333,Shellfish_Presence!$G$3:$G$1333,,0,)</f>
        <v>0</v>
      </c>
      <c r="O556" s="3">
        <v>0</v>
      </c>
      <c r="P556" s="3">
        <v>0</v>
      </c>
      <c r="Q556" s="2">
        <v>4</v>
      </c>
      <c r="R556" s="3">
        <v>1</v>
      </c>
      <c r="S556" s="3">
        <v>7.8156903386116028E-2</v>
      </c>
      <c r="T556" s="3">
        <v>4230.16015625</v>
      </c>
      <c r="U556" s="3">
        <v>134.04299926757813</v>
      </c>
      <c r="V556" s="2">
        <v>26</v>
      </c>
      <c r="W556" s="3">
        <f t="shared" si="16"/>
        <v>6.146339391331408E-3</v>
      </c>
      <c r="X556">
        <f t="shared" si="17"/>
        <v>3.168745255886625E-2</v>
      </c>
      <c r="Y556">
        <f>IFERROR(INDEX('Parcel Year'!$N$3:$N$1175,MATCH(KC_SPS_SubbasinAttributes!C556,'Parcel Year'!$M$3:$M$1175,0)),0)</f>
        <v>0.2693839967250824</v>
      </c>
      <c r="Z556">
        <f>INDEX(Imperviousness!$B$2:$B$1332,MATCH(KC_SPS_SubbasinAttributes!C556,Imperviousness!$A$2:$A$1332,0))</f>
        <v>0.23599999999999999</v>
      </c>
      <c r="AA556">
        <f>INDEX('Flow Duration Index'!$B$2:$B$1332,MATCH(KC_SPS_SubbasinAttributes!C556,'Flow Duration Index'!$A$2:$A$1332,0))</f>
        <v>5.4779999999999998</v>
      </c>
      <c r="AB556">
        <f>INDEX(Opportunity_Index!$G$2:$G$1333,MATCH(KC_SPS_SubbasinAttributes!C556,Opportunity_Index!$F$2:$F$1333,0))</f>
        <v>0.46084999999999998</v>
      </c>
      <c r="AC556">
        <f>INDEX(Traffic!$B$2:$B$1332,MATCH(KC_SPS_SubbasinAttributes!C556,Traffic!$A$2:$A$1332,0))</f>
        <v>4126.1480000000001</v>
      </c>
      <c r="AD556">
        <f>INDEX(EquityScore!$F$3:$F$1334,MATCH(KC_SPS_SubbasinAttributes!C556,EquityScore!$E$3:$E$1334,0))</f>
        <v>3</v>
      </c>
      <c r="AE556">
        <f>IFERROR(INDEX(PavementCondition!$E$2:$E$669,MATCH(KC_SPS_SubbasinAttributes!C556,PavementCondition!$D$2:$D$669,0)),"N/A")</f>
        <v>100</v>
      </c>
      <c r="AF556">
        <f>INDEX(SpawnerMortality!$E$2:$E$1331,MATCH(KC_SPS_SubbasinAttributes!C556,SpawnerMortality!$D$2:$D$1331,0))</f>
        <v>0.339040754</v>
      </c>
      <c r="AG556" s="25">
        <f>IFERROR(_xlfn.XLOOKUP($C556,WQBE_Loading!$C$4:$C$3072,WQBE_Loading!G$4:G$3072,,0,),"")</f>
        <v>1.2190966097171601</v>
      </c>
      <c r="AH556" s="25">
        <f>IFERROR(_xlfn.XLOOKUP($C556,WQBE_Loading!$C$4:$C$3072,WQBE_Loading!H$4:H$3072,,0,),"")</f>
        <v>6.2986875300553002</v>
      </c>
      <c r="AI556" s="25">
        <f>IFERROR(_xlfn.XLOOKUP($C556,WQBE_Loading!$C$4:$C$3072,WQBE_Loading!I$4:I$3072,,0,),"")</f>
        <v>216.40486008837451</v>
      </c>
      <c r="AJ556" s="25">
        <f>IFERROR(_xlfn.XLOOKUP($C556,WQBE_Loading!$C$4:$C$3072,WQBE_Loading!J$4:J$3072,,0,),"")</f>
        <v>17.202230832752747</v>
      </c>
      <c r="AK556" s="25">
        <f>IFERROR(_xlfn.XLOOKUP($C556,WQBE_Loading!$C$4:$C$3072,WQBE_Loading!K$4:K$3072,,0,),"")</f>
        <v>6474.3026467406353</v>
      </c>
      <c r="AL556" s="25">
        <f>IFERROR(_xlfn.XLOOKUP($C556,WQBE_Loading!$C$4:$C$3072,WQBE_Loading!L$4:L$3072,,0,),"")</f>
        <v>2.09786700464034E-3</v>
      </c>
      <c r="AM556" s="25">
        <f>IFERROR(_xlfn.XLOOKUP($C556,WQBE_Loading!$C$4:$C$3072,WQBE_Loading!M$4:M$3072,,0,),"")</f>
        <v>1.315566358813535E-4</v>
      </c>
      <c r="AN556" s="25">
        <f>IFERROR(_xlfn.XLOOKUP($C556,WQBE_Loading!$C$4:$C$3072,WQBE_Loading!N$4:N$3072,,0,),"")</f>
        <v>6.6618749448375647E-2</v>
      </c>
      <c r="AO556" s="25">
        <f>IFERROR(_xlfn.XLOOKUP($C556,WQBE_Loading!$C$4:$C$3072,WQBE_Loading!O$4:O$3072,,0,),"")</f>
        <v>0.30969976771823349</v>
      </c>
      <c r="AP556" s="25">
        <f>IFERROR(_xlfn.XLOOKUP($C556,WQBE_Loading!$C$4:$C$3072,WQBE_Loading!P$4:P$3072,,0,),"")</f>
        <v>0.55526871593660998</v>
      </c>
      <c r="AQ556" s="13">
        <f>IFERROR(_xlfn.XLOOKUP($C556,WQBE_Loading!$C$4:$C$3072,WQBE_Loading!Q$4:Q$3072,,0,),"")</f>
        <v>5908589.2055883594</v>
      </c>
      <c r="AR556">
        <f>_xlfn.XLOOKUP(C556,UrbanHeat!$A$2:$A$1333,UrbanHeat!$B$2:$B$1333,,0,)</f>
        <v>14.356999999999999</v>
      </c>
      <c r="AS556" s="25">
        <f>_xlfn.XLOOKUP($C556,TNC_Loading!$A$2:$A$1332,TNC_Loading!B$2:B$1332,,0,)</f>
        <v>5.7830000000000004</v>
      </c>
      <c r="AT556" s="25">
        <f>_xlfn.XLOOKUP($C556,TNC_Loading!$A$2:$A$1332,TNC_Loading!C$2:C$1332,,0,)</f>
        <v>0.79300000000000004</v>
      </c>
      <c r="AU556" s="25">
        <f>_xlfn.XLOOKUP($C556,TNC_Loading!$A$2:$A$1332,TNC_Loading!D$2:D$1332,,0,)</f>
        <v>13.427</v>
      </c>
      <c r="AV556" s="25">
        <f>_xlfn.XLOOKUP($C556,TNC_Loading!$A$2:$A$1332,TNC_Loading!E$2:E$1332,,0,)</f>
        <v>8.66</v>
      </c>
      <c r="AW556" s="25">
        <f>_xlfn.XLOOKUP($C556,TNC_Loading!$A$2:$A$1332,TNC_Loading!F$2:F$1332,,0,)</f>
        <v>176.21600000000001</v>
      </c>
      <c r="AX556">
        <f>_xlfn.XLOOKUP(C556,BIBI!$D$2:$D$1332,BIBI!$F$2:$F$1332,,0,)</f>
        <v>70.599999999999994</v>
      </c>
      <c r="AY556">
        <f>_xlfn.XLOOKUP(C556,FacilityCounts!$A$3:$A$1333,FacilityCounts!$B$3:$B$1333,,0,)</f>
        <v>0</v>
      </c>
      <c r="AZ556">
        <f>_xlfn.XLOOKUP(C556,FacilityCounts!$D$3:$D$1333,FacilityCounts!$E$3:$E$1333,,0,)</f>
        <v>0</v>
      </c>
      <c r="BA556">
        <f>_xlfn.XLOOKUP(C556,FacilityCounts!$G$3:$G$1333,FacilityCounts!$H$3:$H$1333,,0,)</f>
        <v>0</v>
      </c>
      <c r="BB556">
        <f>IFERROR(_xlfn.XLOOKUP(C556,'DA to P Sensitive Lakes'!$P$2:$P$44,'DA to P Sensitive Lakes'!$Q$2:$Q$44,,0,),0)</f>
        <v>0</v>
      </c>
      <c r="BC556" s="25">
        <f>_xlfn.XLOOKUP(C556,'Historic Runoff (mm)'!$A$2:$A$1332,'Historic Runoff (mm)'!$B$2:$B$1332,,0,)</f>
        <v>366.84300000000002</v>
      </c>
      <c r="BD556">
        <f>_xlfn.XLOOKUP(C556,DrainageComplaint!$A$2:$A$1332,DrainageComplaint!$B$2:$B$1332,,0,)</f>
        <v>1</v>
      </c>
      <c r="BE556">
        <f>_xlfn.XLOOKUP(C556,PAD_Area!$G$2:$G$1332,PAD_Area!$H$2:$H$1332,,0,)</f>
        <v>0</v>
      </c>
    </row>
    <row r="557" spans="1:57" x14ac:dyDescent="0.2">
      <c r="A557" s="2">
        <v>554</v>
      </c>
      <c r="B557" s="2">
        <v>555</v>
      </c>
      <c r="C557" s="20">
        <v>1101250</v>
      </c>
      <c r="D557" s="3" t="s">
        <v>552</v>
      </c>
      <c r="E557" s="3" t="s">
        <v>148</v>
      </c>
      <c r="F557" s="3">
        <v>148.63200000000001</v>
      </c>
      <c r="G557" s="3">
        <v>19640.000090000001</v>
      </c>
      <c r="H557" s="3">
        <v>6474400.1194099998</v>
      </c>
      <c r="I557" s="2">
        <v>3</v>
      </c>
      <c r="J557" s="2">
        <v>0</v>
      </c>
      <c r="K557" s="2">
        <v>2</v>
      </c>
      <c r="L557" s="2">
        <v>1</v>
      </c>
      <c r="M557" s="3">
        <v>4947.66015625</v>
      </c>
      <c r="N557" s="2">
        <f>_xlfn.XLOOKUP(C557,Shellfish_Presence!$E$3:$E$1333,Shellfish_Presence!$G$3:$G$1333,,0,)</f>
        <v>0</v>
      </c>
      <c r="O557" s="3">
        <v>0</v>
      </c>
      <c r="P557" s="3">
        <v>0</v>
      </c>
      <c r="Q557" s="2">
        <v>2</v>
      </c>
      <c r="R557" s="3">
        <v>1</v>
      </c>
      <c r="S557" s="3">
        <v>2.7059400454163551E-3</v>
      </c>
      <c r="T557" s="3">
        <v>2020.5799560546875</v>
      </c>
      <c r="U557" s="3">
        <v>0</v>
      </c>
      <c r="V557" s="2">
        <v>6</v>
      </c>
      <c r="W557" s="3">
        <f t="shared" si="16"/>
        <v>2.9694444815316226E-3</v>
      </c>
      <c r="X557">
        <f t="shared" si="17"/>
        <v>0</v>
      </c>
      <c r="Y557">
        <f>IFERROR(INDEX('Parcel Year'!$N$3:$N$1175,MATCH(KC_SPS_SubbasinAttributes!C557,'Parcel Year'!$M$3:$M$1175,0)),0)</f>
        <v>6.4820997416973114E-2</v>
      </c>
      <c r="Z557">
        <f>INDEX(Imperviousness!$B$2:$B$1332,MATCH(KC_SPS_SubbasinAttributes!C557,Imperviousness!$A$2:$A$1332,0))</f>
        <v>8.5999999999999993E-2</v>
      </c>
      <c r="AA557">
        <f>INDEX('Flow Duration Index'!$B$2:$B$1332,MATCH(KC_SPS_SubbasinAttributes!C557,'Flow Duration Index'!$A$2:$A$1332,0))</f>
        <v>2.9889999999999999</v>
      </c>
      <c r="AB557">
        <f>INDEX(Opportunity_Index!$G$2:$G$1333,MATCH(KC_SPS_SubbasinAttributes!C557,Opportunity_Index!$F$2:$F$1333,0))</f>
        <v>0.46504999999999996</v>
      </c>
      <c r="AC557">
        <f>INDEX(Traffic!$B$2:$B$1332,MATCH(KC_SPS_SubbasinAttributes!C557,Traffic!$A$2:$A$1332,0))</f>
        <v>4977.9650000000001</v>
      </c>
      <c r="AD557">
        <f>INDEX(EquityScore!$F$3:$F$1334,MATCH(KC_SPS_SubbasinAttributes!C557,EquityScore!$E$3:$E$1334,0))</f>
        <v>2.5</v>
      </c>
      <c r="AE557">
        <f>IFERROR(INDEX(PavementCondition!$E$2:$E$669,MATCH(KC_SPS_SubbasinAttributes!C557,PavementCondition!$D$2:$D$669,0)),"N/A")</f>
        <v>100</v>
      </c>
      <c r="AF557">
        <f>INDEX(SpawnerMortality!$E$2:$E$1331,MATCH(KC_SPS_SubbasinAttributes!C557,SpawnerMortality!$D$2:$D$1331,0))</f>
        <v>0.27747407099999999</v>
      </c>
      <c r="AG557" s="25">
        <f>IFERROR(_xlfn.XLOOKUP($C557,WQBE_Loading!$C$4:$C$3072,WQBE_Loading!G$4:G$3072,,0,),"")</f>
        <v>0.17308757790877199</v>
      </c>
      <c r="AH557" s="25">
        <f>IFERROR(_xlfn.XLOOKUP($C557,WQBE_Loading!$C$4:$C$3072,WQBE_Loading!H$4:H$3072,,0,),"")</f>
        <v>0.890604854066671</v>
      </c>
      <c r="AI557" s="25">
        <f>IFERROR(_xlfn.XLOOKUP($C557,WQBE_Loading!$C$4:$C$3072,WQBE_Loading!I$4:I$3072,,0,),"")</f>
        <v>32.37094104314675</v>
      </c>
      <c r="AJ557" s="25">
        <f>IFERROR(_xlfn.XLOOKUP($C557,WQBE_Loading!$C$4:$C$3072,WQBE_Loading!J$4:J$3072,,0,),"")</f>
        <v>2.5753273835601798</v>
      </c>
      <c r="AK557" s="25">
        <f>IFERROR(_xlfn.XLOOKUP($C557,WQBE_Loading!$C$4:$C$3072,WQBE_Loading!K$4:K$3072,,0,),"")</f>
        <v>1313.0409322589599</v>
      </c>
      <c r="AL557" s="25">
        <f>IFERROR(_xlfn.XLOOKUP($C557,WQBE_Loading!$C$4:$C$3072,WQBE_Loading!L$4:L$3072,,0,),"")</f>
        <v>3.6711560425663848E-4</v>
      </c>
      <c r="AM557" s="25">
        <f>IFERROR(_xlfn.XLOOKUP($C557,WQBE_Loading!$C$4:$C$3072,WQBE_Loading!M$4:M$3072,,0,),"")</f>
        <v>2.5509907984146901E-5</v>
      </c>
      <c r="AN557" s="25">
        <f>IFERROR(_xlfn.XLOOKUP($C557,WQBE_Loading!$C$4:$C$3072,WQBE_Loading!N$4:N$3072,,0,),"")</f>
        <v>1.16916644748206E-2</v>
      </c>
      <c r="AO557" s="25">
        <f>IFERROR(_xlfn.XLOOKUP($C557,WQBE_Loading!$C$4:$C$3072,WQBE_Loading!O$4:O$3072,,0,),"")</f>
        <v>6.1425332272097753E-2</v>
      </c>
      <c r="AP557" s="25">
        <f>IFERROR(_xlfn.XLOOKUP($C557,WQBE_Loading!$C$4:$C$3072,WQBE_Loading!P$4:P$3072,,0,),"")</f>
        <v>6.924364689423225E-2</v>
      </c>
      <c r="AQ557" s="13">
        <f>IFERROR(_xlfn.XLOOKUP($C557,WQBE_Loading!$C$4:$C$3072,WQBE_Loading!Q$4:Q$3072,,0,),"")</f>
        <v>1171222.1676551299</v>
      </c>
      <c r="AR557">
        <f>_xlfn.XLOOKUP(C557,UrbanHeat!$A$2:$A$1333,UrbanHeat!$B$2:$B$1333,,0,)</f>
        <v>14.2</v>
      </c>
      <c r="AS557" s="25">
        <f>_xlfn.XLOOKUP($C557,TNC_Loading!$A$2:$A$1332,TNC_Loading!B$2:B$1332,,0,)</f>
        <v>1.665</v>
      </c>
      <c r="AT557" s="25">
        <f>_xlfn.XLOOKUP($C557,TNC_Loading!$A$2:$A$1332,TNC_Loading!C$2:C$1332,,0,)</f>
        <v>0.14399999999999999</v>
      </c>
      <c r="AU557" s="25">
        <f>_xlfn.XLOOKUP($C557,TNC_Loading!$A$2:$A$1332,TNC_Loading!D$2:D$1332,,0,)</f>
        <v>2.694</v>
      </c>
      <c r="AV557" s="25">
        <f>_xlfn.XLOOKUP($C557,TNC_Loading!$A$2:$A$1332,TNC_Loading!E$2:E$1332,,0,)</f>
        <v>2.2909999999999999</v>
      </c>
      <c r="AW557" s="25">
        <f>_xlfn.XLOOKUP($C557,TNC_Loading!$A$2:$A$1332,TNC_Loading!F$2:F$1332,,0,)</f>
        <v>46.28</v>
      </c>
      <c r="AX557">
        <f>_xlfn.XLOOKUP(C557,BIBI!$D$2:$D$1332,BIBI!$F$2:$F$1332,,0,)</f>
        <v>0</v>
      </c>
      <c r="AY557">
        <f>_xlfn.XLOOKUP(C557,FacilityCounts!$A$3:$A$1333,FacilityCounts!$B$3:$B$1333,,0,)</f>
        <v>0</v>
      </c>
      <c r="AZ557">
        <f>_xlfn.XLOOKUP(C557,FacilityCounts!$D$3:$D$1333,FacilityCounts!$E$3:$E$1333,,0,)</f>
        <v>0</v>
      </c>
      <c r="BA557">
        <f>_xlfn.XLOOKUP(C557,FacilityCounts!$G$3:$G$1333,FacilityCounts!$H$3:$H$1333,,0,)</f>
        <v>0</v>
      </c>
      <c r="BB557">
        <f>IFERROR(_xlfn.XLOOKUP(C557,'DA to P Sensitive Lakes'!$P$2:$P$44,'DA to P Sensitive Lakes'!$Q$2:$Q$44,,0,),0)</f>
        <v>0</v>
      </c>
      <c r="BC557" s="25">
        <f>_xlfn.XLOOKUP(C557,'Historic Runoff (mm)'!$A$2:$A$1332,'Historic Runoff (mm)'!$B$2:$B$1332,,0,)</f>
        <v>101.545</v>
      </c>
      <c r="BD557">
        <f>_xlfn.XLOOKUP(C557,DrainageComplaint!$A$2:$A$1332,DrainageComplaint!$B$2:$B$1332,,0,)</f>
        <v>0</v>
      </c>
      <c r="BE557">
        <f>_xlfn.XLOOKUP(C557,PAD_Area!$G$2:$G$1332,PAD_Area!$H$2:$H$1332,,0,)</f>
        <v>0</v>
      </c>
    </row>
    <row r="558" spans="1:57" x14ac:dyDescent="0.2">
      <c r="A558" s="2">
        <v>555</v>
      </c>
      <c r="B558" s="2">
        <v>556</v>
      </c>
      <c r="C558" s="20">
        <v>1101260</v>
      </c>
      <c r="D558" s="3" t="s">
        <v>553</v>
      </c>
      <c r="E558" s="3" t="s">
        <v>148</v>
      </c>
      <c r="F558" s="3">
        <v>740.76300000000003</v>
      </c>
      <c r="G558" s="3">
        <v>54300.002948399997</v>
      </c>
      <c r="H558" s="3">
        <v>32267500.011100002</v>
      </c>
      <c r="I558" s="2">
        <v>7</v>
      </c>
      <c r="J558" s="2">
        <v>0</v>
      </c>
      <c r="K558" s="2">
        <v>2</v>
      </c>
      <c r="L558" s="2">
        <v>1</v>
      </c>
      <c r="M558" s="3">
        <v>16550.80078125</v>
      </c>
      <c r="N558" s="2">
        <f>_xlfn.XLOOKUP(C558,Shellfish_Presence!$E$3:$E$1333,Shellfish_Presence!$G$3:$G$1333,,0,)</f>
        <v>0</v>
      </c>
      <c r="O558" s="3">
        <v>0</v>
      </c>
      <c r="P558" s="3">
        <v>0</v>
      </c>
      <c r="Q558" s="2">
        <v>3</v>
      </c>
      <c r="R558" s="3">
        <v>1</v>
      </c>
      <c r="S558" s="3">
        <v>0</v>
      </c>
      <c r="T558" s="3">
        <v>26037.80078125</v>
      </c>
      <c r="U558" s="3">
        <v>0</v>
      </c>
      <c r="V558" s="2">
        <v>59</v>
      </c>
      <c r="W558" s="3">
        <f t="shared" si="16"/>
        <v>2.265936378255352E-3</v>
      </c>
      <c r="X558">
        <f t="shared" si="17"/>
        <v>0</v>
      </c>
      <c r="Y558">
        <f>IFERROR(INDEX('Parcel Year'!$N$3:$N$1175,MATCH(KC_SPS_SubbasinAttributes!C558,'Parcel Year'!$M$3:$M$1175,0)),0)</f>
        <v>0.25786098837852478</v>
      </c>
      <c r="Z558">
        <f>INDEX(Imperviousness!$B$2:$B$1332,MATCH(KC_SPS_SubbasinAttributes!C558,Imperviousness!$A$2:$A$1332,0))</f>
        <v>0.13100000000000001</v>
      </c>
      <c r="AA558">
        <f>INDEX('Flow Duration Index'!$B$2:$B$1332,MATCH(KC_SPS_SubbasinAttributes!C558,'Flow Duration Index'!$A$2:$A$1332,0))</f>
        <v>5.907</v>
      </c>
      <c r="AB558">
        <f>INDEX(Opportunity_Index!$G$2:$G$1333,MATCH(KC_SPS_SubbasinAttributes!C558,Opportunity_Index!$F$2:$F$1333,0))</f>
        <v>0.14349999999999999</v>
      </c>
      <c r="AC558">
        <f>INDEX(Traffic!$B$2:$B$1332,MATCH(KC_SPS_SubbasinAttributes!C558,Traffic!$A$2:$A$1332,0))</f>
        <v>310.666</v>
      </c>
      <c r="AD558">
        <f>INDEX(EquityScore!$F$3:$F$1334,MATCH(KC_SPS_SubbasinAttributes!C558,EquityScore!$E$3:$E$1334,0))</f>
        <v>1.6666666699999999</v>
      </c>
      <c r="AE558">
        <f>IFERROR(INDEX(PavementCondition!$E$2:$E$669,MATCH(KC_SPS_SubbasinAttributes!C558,PavementCondition!$D$2:$D$669,0)),"N/A")</f>
        <v>58.5</v>
      </c>
      <c r="AF558">
        <f>INDEX(SpawnerMortality!$E$2:$E$1331,MATCH(KC_SPS_SubbasinAttributes!C558,SpawnerMortality!$D$2:$D$1331,0))</f>
        <v>0.27747407099999999</v>
      </c>
      <c r="AG558" s="25">
        <f>IFERROR(_xlfn.XLOOKUP($C558,WQBE_Loading!$C$4:$C$3072,WQBE_Loading!G$4:G$3072,,0,),"")</f>
        <v>3.9549816730904297</v>
      </c>
      <c r="AH558" s="25">
        <f>IFERROR(_xlfn.XLOOKUP($C558,WQBE_Loading!$C$4:$C$3072,WQBE_Loading!H$4:H$3072,,0,),"")</f>
        <v>21.462584066951948</v>
      </c>
      <c r="AI558" s="25">
        <f>IFERROR(_xlfn.XLOOKUP($C558,WQBE_Loading!$C$4:$C$3072,WQBE_Loading!I$4:I$3072,,0,),"")</f>
        <v>380.59548335267351</v>
      </c>
      <c r="AJ558" s="25">
        <f>IFERROR(_xlfn.XLOOKUP($C558,WQBE_Loading!$C$4:$C$3072,WQBE_Loading!J$4:J$3072,,0,),"")</f>
        <v>35.00948730515185</v>
      </c>
      <c r="AK558" s="25">
        <f>IFERROR(_xlfn.XLOOKUP($C558,WQBE_Loading!$C$4:$C$3072,WQBE_Loading!K$4:K$3072,,0,),"")</f>
        <v>17239.8571615234</v>
      </c>
      <c r="AL558" s="25">
        <f>IFERROR(_xlfn.XLOOKUP($C558,WQBE_Loading!$C$4:$C$3072,WQBE_Loading!L$4:L$3072,,0,),"")</f>
        <v>6.687347593597545E-3</v>
      </c>
      <c r="AM558" s="25">
        <f>IFERROR(_xlfn.XLOOKUP($C558,WQBE_Loading!$C$4:$C$3072,WQBE_Loading!M$4:M$3072,,0,),"")</f>
        <v>6.9231553620986101E-4</v>
      </c>
      <c r="AN558" s="25">
        <f>IFERROR(_xlfn.XLOOKUP($C558,WQBE_Loading!$C$4:$C$3072,WQBE_Loading!N$4:N$3072,,0,),"")</f>
        <v>0.19633926934489648</v>
      </c>
      <c r="AO558" s="25">
        <f>IFERROR(_xlfn.XLOOKUP($C558,WQBE_Loading!$C$4:$C$3072,WQBE_Loading!O$4:O$3072,,0,),"")</f>
        <v>0.91013883995694655</v>
      </c>
      <c r="AP558" s="25">
        <f>IFERROR(_xlfn.XLOOKUP($C558,WQBE_Loading!$C$4:$C$3072,WQBE_Loading!P$4:P$3072,,0,),"")</f>
        <v>1.3363050317208551</v>
      </c>
      <c r="AQ558" s="13">
        <f>IFERROR(_xlfn.XLOOKUP($C558,WQBE_Loading!$C$4:$C$3072,WQBE_Loading!Q$4:Q$3072,,0,),"")</f>
        <v>11347282.51942425</v>
      </c>
      <c r="AR558">
        <f>_xlfn.XLOOKUP(C558,UrbanHeat!$A$2:$A$1333,UrbanHeat!$B$2:$B$1333,,0,)</f>
        <v>14.374000000000001</v>
      </c>
      <c r="AS558" s="25">
        <f>_xlfn.XLOOKUP($C558,TNC_Loading!$A$2:$A$1332,TNC_Loading!B$2:B$1332,,0,)</f>
        <v>4.4569999999999999</v>
      </c>
      <c r="AT558" s="25">
        <f>_xlfn.XLOOKUP($C558,TNC_Loading!$A$2:$A$1332,TNC_Loading!C$2:C$1332,,0,)</f>
        <v>0.63300000000000001</v>
      </c>
      <c r="AU558" s="25">
        <f>_xlfn.XLOOKUP($C558,TNC_Loading!$A$2:$A$1332,TNC_Loading!D$2:D$1332,,0,)</f>
        <v>9.3170000000000002</v>
      </c>
      <c r="AV558" s="25">
        <f>_xlfn.XLOOKUP($C558,TNC_Loading!$A$2:$A$1332,TNC_Loading!E$2:E$1332,,0,)</f>
        <v>6.0049999999999999</v>
      </c>
      <c r="AW558" s="25">
        <f>_xlfn.XLOOKUP($C558,TNC_Loading!$A$2:$A$1332,TNC_Loading!F$2:F$1332,,0,)</f>
        <v>111.724</v>
      </c>
      <c r="AX558">
        <f>_xlfn.XLOOKUP(C558,BIBI!$D$2:$D$1332,BIBI!$F$2:$F$1332,,0,)</f>
        <v>62.7</v>
      </c>
      <c r="AY558">
        <f>_xlfn.XLOOKUP(C558,FacilityCounts!$A$3:$A$1333,FacilityCounts!$B$3:$B$1333,,0,)</f>
        <v>5</v>
      </c>
      <c r="AZ558">
        <f>_xlfn.XLOOKUP(C558,FacilityCounts!$D$3:$D$1333,FacilityCounts!$E$3:$E$1333,,0,)</f>
        <v>3</v>
      </c>
      <c r="BA558">
        <f>_xlfn.XLOOKUP(C558,FacilityCounts!$G$3:$G$1333,FacilityCounts!$H$3:$H$1333,,0,)</f>
        <v>0</v>
      </c>
      <c r="BB558">
        <f>IFERROR(_xlfn.XLOOKUP(C558,'DA to P Sensitive Lakes'!$P$2:$P$44,'DA to P Sensitive Lakes'!$Q$2:$Q$44,,0,),0)</f>
        <v>0</v>
      </c>
      <c r="BC558" s="25">
        <f>_xlfn.XLOOKUP(C558,'Historic Runoff (mm)'!$A$2:$A$1332,'Historic Runoff (mm)'!$B$2:$B$1332,,0,)</f>
        <v>278.46699999999998</v>
      </c>
      <c r="BD558">
        <f>_xlfn.XLOOKUP(C558,DrainageComplaint!$A$2:$A$1332,DrainageComplaint!$B$2:$B$1332,,0,)</f>
        <v>4</v>
      </c>
      <c r="BE558">
        <f>_xlfn.XLOOKUP(C558,PAD_Area!$G$2:$G$1332,PAD_Area!$H$2:$H$1332,,0,)</f>
        <v>0</v>
      </c>
    </row>
    <row r="559" spans="1:57" x14ac:dyDescent="0.2">
      <c r="A559" s="2">
        <v>556</v>
      </c>
      <c r="B559" s="2">
        <v>557</v>
      </c>
      <c r="C559" s="20">
        <v>1101270</v>
      </c>
      <c r="D559" s="3" t="s">
        <v>554</v>
      </c>
      <c r="E559" s="3" t="s">
        <v>148</v>
      </c>
      <c r="F559" s="3">
        <v>803.76400000000001</v>
      </c>
      <c r="G559" s="3">
        <v>52899.993756700002</v>
      </c>
      <c r="H559" s="3">
        <v>35011799.693300001</v>
      </c>
      <c r="I559" s="2">
        <v>4</v>
      </c>
      <c r="J559" s="2">
        <v>0</v>
      </c>
      <c r="K559" s="2">
        <v>2</v>
      </c>
      <c r="L559" s="2">
        <v>1</v>
      </c>
      <c r="M559" s="3">
        <v>17201.30078125</v>
      </c>
      <c r="N559" s="2">
        <f>_xlfn.XLOOKUP(C559,Shellfish_Presence!$E$3:$E$1333,Shellfish_Presence!$G$3:$G$1333,,0,)</f>
        <v>0</v>
      </c>
      <c r="O559" s="3">
        <v>0</v>
      </c>
      <c r="P559" s="3">
        <v>0</v>
      </c>
      <c r="Q559" s="2">
        <v>2</v>
      </c>
      <c r="R559" s="3">
        <v>1</v>
      </c>
      <c r="S559" s="3">
        <v>0</v>
      </c>
      <c r="T559" s="3">
        <v>17658.80078125</v>
      </c>
      <c r="U559" s="3">
        <v>0</v>
      </c>
      <c r="V559" s="2">
        <v>38</v>
      </c>
      <c r="W559" s="3">
        <f t="shared" si="16"/>
        <v>2.1519015062646924E-3</v>
      </c>
      <c r="X559">
        <f t="shared" si="17"/>
        <v>0</v>
      </c>
      <c r="Y559">
        <f>IFERROR(INDEX('Parcel Year'!$N$3:$N$1175,MATCH(KC_SPS_SubbasinAttributes!C559,'Parcel Year'!$M$3:$M$1175,0)),0)</f>
        <v>0.36499100923538208</v>
      </c>
      <c r="Z559">
        <f>INDEX(Imperviousness!$B$2:$B$1332,MATCH(KC_SPS_SubbasinAttributes!C559,Imperviousness!$A$2:$A$1332,0))</f>
        <v>0.05</v>
      </c>
      <c r="AA559">
        <f>INDEX('Flow Duration Index'!$B$2:$B$1332,MATCH(KC_SPS_SubbasinAttributes!C559,'Flow Duration Index'!$A$2:$A$1332,0))</f>
        <v>4.8760000000000003</v>
      </c>
      <c r="AB559">
        <f>INDEX(Opportunity_Index!$G$2:$G$1333,MATCH(KC_SPS_SubbasinAttributes!C559,Opportunity_Index!$F$2:$F$1333,0))</f>
        <v>0.14555000000000001</v>
      </c>
      <c r="AC559">
        <f>INDEX(Traffic!$B$2:$B$1332,MATCH(KC_SPS_SubbasinAttributes!C559,Traffic!$A$2:$A$1332,0))</f>
        <v>425.23500000000001</v>
      </c>
      <c r="AD559">
        <f>INDEX(EquityScore!$F$3:$F$1334,MATCH(KC_SPS_SubbasinAttributes!C559,EquityScore!$E$3:$E$1334,0))</f>
        <v>1.6666666699999999</v>
      </c>
      <c r="AE559">
        <f>IFERROR(INDEX(PavementCondition!$E$2:$E$669,MATCH(KC_SPS_SubbasinAttributes!C559,PavementCondition!$D$2:$D$669,0)),"N/A")</f>
        <v>55</v>
      </c>
      <c r="AF559">
        <f>INDEX(SpawnerMortality!$E$2:$E$1331,MATCH(KC_SPS_SubbasinAttributes!C559,SpawnerMortality!$D$2:$D$1331,0))</f>
        <v>0.27550851649999997</v>
      </c>
      <c r="AG559" s="25">
        <f>IFERROR(_xlfn.XLOOKUP($C559,WQBE_Loading!$C$4:$C$3072,WQBE_Loading!G$4:G$3072,,0,),"")</f>
        <v>0.35152335191442596</v>
      </c>
      <c r="AH559" s="25">
        <f>IFERROR(_xlfn.XLOOKUP($C559,WQBE_Loading!$C$4:$C$3072,WQBE_Loading!H$4:H$3072,,0,),"")</f>
        <v>1.7193920622251149</v>
      </c>
      <c r="AI559" s="25">
        <f>IFERROR(_xlfn.XLOOKUP($C559,WQBE_Loading!$C$4:$C$3072,WQBE_Loading!I$4:I$3072,,0,),"")</f>
        <v>118.31043202492151</v>
      </c>
      <c r="AJ559" s="25">
        <f>IFERROR(_xlfn.XLOOKUP($C559,WQBE_Loading!$C$4:$C$3072,WQBE_Loading!J$4:J$3072,,0,),"")</f>
        <v>8.65439402558696</v>
      </c>
      <c r="AK559" s="25">
        <f>IFERROR(_xlfn.XLOOKUP($C559,WQBE_Loading!$C$4:$C$3072,WQBE_Loading!K$4:K$3072,,0,),"")</f>
        <v>2471.4446293784299</v>
      </c>
      <c r="AL559" s="25">
        <f>IFERROR(_xlfn.XLOOKUP($C559,WQBE_Loading!$C$4:$C$3072,WQBE_Loading!L$4:L$3072,,0,),"")</f>
        <v>6.9694725316337704E-4</v>
      </c>
      <c r="AM559" s="25">
        <f>IFERROR(_xlfn.XLOOKUP($C559,WQBE_Loading!$C$4:$C$3072,WQBE_Loading!M$4:M$3072,,0,),"")</f>
        <v>1.030814396918635E-5</v>
      </c>
      <c r="AN559" s="25">
        <f>IFERROR(_xlfn.XLOOKUP($C559,WQBE_Loading!$C$4:$C$3072,WQBE_Loading!N$4:N$3072,,0,),"")</f>
        <v>4.0206048680681797E-2</v>
      </c>
      <c r="AO559" s="25">
        <f>IFERROR(_xlfn.XLOOKUP($C559,WQBE_Loading!$C$4:$C$3072,WQBE_Loading!O$4:O$3072,,0,),"")</f>
        <v>0.1164345447480795</v>
      </c>
      <c r="AP559" s="25">
        <f>IFERROR(_xlfn.XLOOKUP($C559,WQBE_Loading!$C$4:$C$3072,WQBE_Loading!P$4:P$3072,,0,),"")</f>
        <v>0.13393326809428352</v>
      </c>
      <c r="AQ559" s="13">
        <f>IFERROR(_xlfn.XLOOKUP($C559,WQBE_Loading!$C$4:$C$3072,WQBE_Loading!Q$4:Q$3072,,0,),"")</f>
        <v>3504159.471234065</v>
      </c>
      <c r="AR559">
        <f>_xlfn.XLOOKUP(C559,UrbanHeat!$A$2:$A$1333,UrbanHeat!$B$2:$B$1333,,0,)</f>
        <v>14.327999999999999</v>
      </c>
      <c r="AS559" s="25">
        <f>_xlfn.XLOOKUP($C559,TNC_Loading!$A$2:$A$1332,TNC_Loading!B$2:B$1332,,0,)</f>
        <v>2.665</v>
      </c>
      <c r="AT559" s="25">
        <f>_xlfn.XLOOKUP($C559,TNC_Loading!$A$2:$A$1332,TNC_Loading!C$2:C$1332,,0,)</f>
        <v>0.20200000000000001</v>
      </c>
      <c r="AU559" s="25">
        <f>_xlfn.XLOOKUP($C559,TNC_Loading!$A$2:$A$1332,TNC_Loading!D$2:D$1332,,0,)</f>
        <v>4.266</v>
      </c>
      <c r="AV559" s="25">
        <f>_xlfn.XLOOKUP($C559,TNC_Loading!$A$2:$A$1332,TNC_Loading!E$2:E$1332,,0,)</f>
        <v>2.738</v>
      </c>
      <c r="AW559" s="25">
        <f>_xlfn.XLOOKUP($C559,TNC_Loading!$A$2:$A$1332,TNC_Loading!F$2:F$1332,,0,)</f>
        <v>60.34</v>
      </c>
      <c r="AX559">
        <f>_xlfn.XLOOKUP(C559,BIBI!$D$2:$D$1332,BIBI!$F$2:$F$1332,,0,)</f>
        <v>79.174999999999997</v>
      </c>
      <c r="AY559">
        <f>_xlfn.XLOOKUP(C559,FacilityCounts!$A$3:$A$1333,FacilityCounts!$B$3:$B$1333,,0,)</f>
        <v>2</v>
      </c>
      <c r="AZ559">
        <f>_xlfn.XLOOKUP(C559,FacilityCounts!$D$3:$D$1333,FacilityCounts!$E$3:$E$1333,,0,)</f>
        <v>0</v>
      </c>
      <c r="BA559">
        <f>_xlfn.XLOOKUP(C559,FacilityCounts!$G$3:$G$1333,FacilityCounts!$H$3:$H$1333,,0,)</f>
        <v>0</v>
      </c>
      <c r="BB559">
        <f>IFERROR(_xlfn.XLOOKUP(C559,'DA to P Sensitive Lakes'!$P$2:$P$44,'DA to P Sensitive Lakes'!$Q$2:$Q$44,,0,),0)</f>
        <v>0</v>
      </c>
      <c r="BC559" s="25">
        <f>_xlfn.XLOOKUP(C559,'Historic Runoff (mm)'!$A$2:$A$1332,'Historic Runoff (mm)'!$B$2:$B$1332,,0,)</f>
        <v>185.30699999999999</v>
      </c>
      <c r="BD559">
        <f>_xlfn.XLOOKUP(C559,DrainageComplaint!$A$2:$A$1332,DrainageComplaint!$B$2:$B$1332,,0,)</f>
        <v>0</v>
      </c>
      <c r="BE559">
        <f>_xlfn.XLOOKUP(C559,PAD_Area!$G$2:$G$1332,PAD_Area!$H$2:$H$1332,,0,)</f>
        <v>0</v>
      </c>
    </row>
    <row r="560" spans="1:57" x14ac:dyDescent="0.2">
      <c r="A560" s="2">
        <v>557</v>
      </c>
      <c r="B560" s="2">
        <v>558</v>
      </c>
      <c r="C560" s="20">
        <v>1101280</v>
      </c>
      <c r="D560" s="3" t="s">
        <v>555</v>
      </c>
      <c r="E560" s="3" t="s">
        <v>148</v>
      </c>
      <c r="F560" s="3">
        <v>127.645</v>
      </c>
      <c r="G560" s="3">
        <v>14859.998496300001</v>
      </c>
      <c r="H560" s="3">
        <v>5560199.8375700004</v>
      </c>
      <c r="I560" s="2">
        <v>2</v>
      </c>
      <c r="J560" s="2">
        <v>0</v>
      </c>
      <c r="K560" s="2">
        <v>2</v>
      </c>
      <c r="L560" s="2">
        <v>0</v>
      </c>
      <c r="M560" s="3">
        <v>6100.31982421875</v>
      </c>
      <c r="N560" s="2">
        <f>_xlfn.XLOOKUP(C560,Shellfish_Presence!$E$3:$E$1333,Shellfish_Presence!$G$3:$G$1333,,0,)</f>
        <v>0</v>
      </c>
      <c r="O560" s="3">
        <v>0</v>
      </c>
      <c r="P560" s="3">
        <v>0</v>
      </c>
      <c r="Q560" s="2">
        <v>1</v>
      </c>
      <c r="R560" s="3">
        <v>1</v>
      </c>
      <c r="S560" s="3">
        <v>0</v>
      </c>
      <c r="T560" s="3">
        <v>7712.18017578125</v>
      </c>
      <c r="U560" s="3">
        <v>0</v>
      </c>
      <c r="V560" s="2">
        <v>19</v>
      </c>
      <c r="W560" s="3">
        <f t="shared" si="16"/>
        <v>2.4636353880406179E-3</v>
      </c>
      <c r="X560">
        <f t="shared" si="17"/>
        <v>0</v>
      </c>
      <c r="Y560">
        <f>IFERROR(INDEX('Parcel Year'!$N$3:$N$1175,MATCH(KC_SPS_SubbasinAttributes!C560,'Parcel Year'!$M$3:$M$1175,0)),0)</f>
        <v>0.41533398628234863</v>
      </c>
      <c r="Z560">
        <f>INDEX(Imperviousness!$B$2:$B$1332,MATCH(KC_SPS_SubbasinAttributes!C560,Imperviousness!$A$2:$A$1332,0))</f>
        <v>4.2999999999999997E-2</v>
      </c>
      <c r="AA560">
        <f>INDEX('Flow Duration Index'!$B$2:$B$1332,MATCH(KC_SPS_SubbasinAttributes!C560,'Flow Duration Index'!$A$2:$A$1332,0))</f>
        <v>5.0339999999999998</v>
      </c>
      <c r="AB560">
        <f>INDEX(Opportunity_Index!$G$2:$G$1333,MATCH(KC_SPS_SubbasinAttributes!C560,Opportunity_Index!$F$2:$F$1333,0))</f>
        <v>0.36419999999999997</v>
      </c>
      <c r="AC560">
        <f>INDEX(Traffic!$B$2:$B$1332,MATCH(KC_SPS_SubbasinAttributes!C560,Traffic!$A$2:$A$1332,0))</f>
        <v>381.31900000000002</v>
      </c>
      <c r="AD560">
        <f>INDEX(EquityScore!$F$3:$F$1334,MATCH(KC_SPS_SubbasinAttributes!C560,EquityScore!$E$3:$E$1334,0))</f>
        <v>2.5</v>
      </c>
      <c r="AE560">
        <f>IFERROR(INDEX(PavementCondition!$E$2:$E$669,MATCH(KC_SPS_SubbasinAttributes!C560,PavementCondition!$D$2:$D$669,0)),"N/A")</f>
        <v>75.5</v>
      </c>
      <c r="AF560">
        <f>INDEX(SpawnerMortality!$E$2:$E$1331,MATCH(KC_SPS_SubbasinAttributes!C560,SpawnerMortality!$D$2:$D$1331,0))</f>
        <v>0.32012502349999999</v>
      </c>
      <c r="AG560" s="25">
        <f>IFERROR(_xlfn.XLOOKUP($C560,WQBE_Loading!$C$4:$C$3072,WQBE_Loading!G$4:G$3072,,0,),"")</f>
        <v>7.7286567717131799E-2</v>
      </c>
      <c r="AH560" s="25">
        <f>IFERROR(_xlfn.XLOOKUP($C560,WQBE_Loading!$C$4:$C$3072,WQBE_Loading!H$4:H$3072,,0,),"")</f>
        <v>0.37111080997944951</v>
      </c>
      <c r="AI560" s="25">
        <f>IFERROR(_xlfn.XLOOKUP($C560,WQBE_Loading!$C$4:$C$3072,WQBE_Loading!I$4:I$3072,,0,),"")</f>
        <v>29.096420890491203</v>
      </c>
      <c r="AJ560" s="25">
        <f>IFERROR(_xlfn.XLOOKUP($C560,WQBE_Loading!$C$4:$C$3072,WQBE_Loading!J$4:J$3072,,0,),"")</f>
        <v>2.1137740995566352</v>
      </c>
      <c r="AK560" s="25">
        <f>IFERROR(_xlfn.XLOOKUP($C560,WQBE_Loading!$C$4:$C$3072,WQBE_Loading!K$4:K$3072,,0,),"")</f>
        <v>679.16176854674904</v>
      </c>
      <c r="AL560" s="25">
        <f>IFERROR(_xlfn.XLOOKUP($C560,WQBE_Loading!$C$4:$C$3072,WQBE_Loading!L$4:L$3072,,0,),"")</f>
        <v>1.9152356825401202E-4</v>
      </c>
      <c r="AM560" s="25">
        <f>IFERROR(_xlfn.XLOOKUP($C560,WQBE_Loading!$C$4:$C$3072,WQBE_Loading!M$4:M$3072,,0,),"")</f>
        <v>2.7653668587634152E-6</v>
      </c>
      <c r="AN560" s="25">
        <f>IFERROR(_xlfn.XLOOKUP($C560,WQBE_Loading!$C$4:$C$3072,WQBE_Loading!N$4:N$3072,,0,),"")</f>
        <v>1.30502963639011E-2</v>
      </c>
      <c r="AO560" s="25">
        <f>IFERROR(_xlfn.XLOOKUP($C560,WQBE_Loading!$C$4:$C$3072,WQBE_Loading!O$4:O$3072,,0,),"")</f>
        <v>3.3635293763997799E-2</v>
      </c>
      <c r="AP560" s="25">
        <f>IFERROR(_xlfn.XLOOKUP($C560,WQBE_Loading!$C$4:$C$3072,WQBE_Loading!P$4:P$3072,,0,),"")</f>
        <v>2.5281603238054999E-2</v>
      </c>
      <c r="AQ560" s="13">
        <f>IFERROR(_xlfn.XLOOKUP($C560,WQBE_Loading!$C$4:$C$3072,WQBE_Loading!Q$4:Q$3072,,0,),"")</f>
        <v>879831.30529413046</v>
      </c>
      <c r="AR560">
        <f>_xlfn.XLOOKUP(C560,UrbanHeat!$A$2:$A$1333,UrbanHeat!$B$2:$B$1333,,0,)</f>
        <v>14.454000000000001</v>
      </c>
      <c r="AS560" s="25">
        <f>_xlfn.XLOOKUP($C560,TNC_Loading!$A$2:$A$1332,TNC_Loading!B$2:B$1332,,0,)</f>
        <v>2.629</v>
      </c>
      <c r="AT560" s="25">
        <f>_xlfn.XLOOKUP($C560,TNC_Loading!$A$2:$A$1332,TNC_Loading!C$2:C$1332,,0,)</f>
        <v>0.29599999999999999</v>
      </c>
      <c r="AU560" s="25">
        <f>_xlfn.XLOOKUP($C560,TNC_Loading!$A$2:$A$1332,TNC_Loading!D$2:D$1332,,0,)</f>
        <v>5.6239999999999997</v>
      </c>
      <c r="AV560" s="25">
        <f>_xlfn.XLOOKUP($C560,TNC_Loading!$A$2:$A$1332,TNC_Loading!E$2:E$1332,,0,)</f>
        <v>2.9340000000000002</v>
      </c>
      <c r="AW560" s="25">
        <f>_xlfn.XLOOKUP($C560,TNC_Loading!$A$2:$A$1332,TNC_Loading!F$2:F$1332,,0,)</f>
        <v>73.322999999999993</v>
      </c>
      <c r="AX560">
        <f>_xlfn.XLOOKUP(C560,BIBI!$D$2:$D$1332,BIBI!$F$2:$F$1332,,0,)</f>
        <v>0</v>
      </c>
      <c r="AY560">
        <f>_xlfn.XLOOKUP(C560,FacilityCounts!$A$3:$A$1333,FacilityCounts!$B$3:$B$1333,,0,)</f>
        <v>0</v>
      </c>
      <c r="AZ560">
        <f>_xlfn.XLOOKUP(C560,FacilityCounts!$D$3:$D$1333,FacilityCounts!$E$3:$E$1333,,0,)</f>
        <v>0</v>
      </c>
      <c r="BA560">
        <f>_xlfn.XLOOKUP(C560,FacilityCounts!$G$3:$G$1333,FacilityCounts!$H$3:$H$1333,,0,)</f>
        <v>0</v>
      </c>
      <c r="BB560">
        <f>IFERROR(_xlfn.XLOOKUP(C560,'DA to P Sensitive Lakes'!$P$2:$P$44,'DA to P Sensitive Lakes'!$Q$2:$Q$44,,0,),0)</f>
        <v>0</v>
      </c>
      <c r="BC560" s="25">
        <f>_xlfn.XLOOKUP(C560,'Historic Runoff (mm)'!$A$2:$A$1332,'Historic Runoff (mm)'!$B$2:$B$1332,,0,)</f>
        <v>272.30500000000001</v>
      </c>
      <c r="BD560">
        <f>_xlfn.XLOOKUP(C560,DrainageComplaint!$A$2:$A$1332,DrainageComplaint!$B$2:$B$1332,,0,)</f>
        <v>0</v>
      </c>
      <c r="BE560">
        <f>_xlfn.XLOOKUP(C560,PAD_Area!$G$2:$G$1332,PAD_Area!$H$2:$H$1332,,0,)</f>
        <v>0</v>
      </c>
    </row>
    <row r="561" spans="1:57" x14ac:dyDescent="0.2">
      <c r="A561" s="2">
        <v>558</v>
      </c>
      <c r="B561" s="2">
        <v>559</v>
      </c>
      <c r="C561" s="20">
        <v>1101290</v>
      </c>
      <c r="D561" s="3" t="s">
        <v>556</v>
      </c>
      <c r="E561" s="3" t="s">
        <v>148</v>
      </c>
      <c r="F561" s="3">
        <v>268.08199999999999</v>
      </c>
      <c r="G561" s="3">
        <v>25199.998158099999</v>
      </c>
      <c r="H561" s="3">
        <v>11677599.7708</v>
      </c>
      <c r="I561" s="2">
        <v>4</v>
      </c>
      <c r="J561" s="2">
        <v>0</v>
      </c>
      <c r="K561" s="2">
        <v>2</v>
      </c>
      <c r="L561" s="2">
        <v>0</v>
      </c>
      <c r="M561" s="3">
        <v>9760.7099609375</v>
      </c>
      <c r="N561" s="2">
        <f>_xlfn.XLOOKUP(C561,Shellfish_Presence!$E$3:$E$1333,Shellfish_Presence!$G$3:$G$1333,,0,)</f>
        <v>0</v>
      </c>
      <c r="O561" s="3">
        <v>0</v>
      </c>
      <c r="P561" s="3">
        <v>0</v>
      </c>
      <c r="Q561" s="2">
        <v>1</v>
      </c>
      <c r="R561" s="3">
        <v>1</v>
      </c>
      <c r="S561" s="3">
        <v>0</v>
      </c>
      <c r="T561" s="3">
        <v>1380.219970703125</v>
      </c>
      <c r="U561" s="3">
        <v>0</v>
      </c>
      <c r="V561" s="2">
        <v>0</v>
      </c>
      <c r="W561" s="3">
        <f t="shared" si="16"/>
        <v>0</v>
      </c>
      <c r="X561">
        <f t="shared" si="17"/>
        <v>0</v>
      </c>
      <c r="Y561">
        <f>IFERROR(INDEX('Parcel Year'!$N$3:$N$1175,MATCH(KC_SPS_SubbasinAttributes!C561,'Parcel Year'!$M$3:$M$1175,0)),0)</f>
        <v>0.36930200457572937</v>
      </c>
      <c r="Z561">
        <f>INDEX(Imperviousness!$B$2:$B$1332,MATCH(KC_SPS_SubbasinAttributes!C561,Imperviousness!$A$2:$A$1332,0))</f>
        <v>0.14000000000000001</v>
      </c>
      <c r="AA561">
        <f>INDEX('Flow Duration Index'!$B$2:$B$1332,MATCH(KC_SPS_SubbasinAttributes!C561,'Flow Duration Index'!$A$2:$A$1332,0))</f>
        <v>4.83</v>
      </c>
      <c r="AB561">
        <f>INDEX(Opportunity_Index!$G$2:$G$1333,MATCH(KC_SPS_SubbasinAttributes!C561,Opportunity_Index!$F$2:$F$1333,0))</f>
        <v>0.46950000000000003</v>
      </c>
      <c r="AC561">
        <f>INDEX(Traffic!$B$2:$B$1332,MATCH(KC_SPS_SubbasinAttributes!C561,Traffic!$A$2:$A$1332,0))</f>
        <v>7802.2</v>
      </c>
      <c r="AD561">
        <f>INDEX(EquityScore!$F$3:$F$1334,MATCH(KC_SPS_SubbasinAttributes!C561,EquityScore!$E$3:$E$1334,0))</f>
        <v>3.1666666650000002</v>
      </c>
      <c r="AE561">
        <f>IFERROR(INDEX(PavementCondition!$E$2:$E$669,MATCH(KC_SPS_SubbasinAttributes!C561,PavementCondition!$D$2:$D$669,0)),"N/A")</f>
        <v>65</v>
      </c>
      <c r="AF561">
        <f>INDEX(SpawnerMortality!$E$2:$E$1331,MATCH(KC_SPS_SubbasinAttributes!C561,SpawnerMortality!$D$2:$D$1331,0))</f>
        <v>0.2572412805</v>
      </c>
      <c r="AG561" s="25">
        <f>IFERROR(_xlfn.XLOOKUP($C561,WQBE_Loading!$C$4:$C$3072,WQBE_Loading!G$4:G$3072,,0,),"")</f>
        <v>1.7663256246301551</v>
      </c>
      <c r="AH561" s="25">
        <f>IFERROR(_xlfn.XLOOKUP($C561,WQBE_Loading!$C$4:$C$3072,WQBE_Loading!H$4:H$3072,,0,),"")</f>
        <v>10.551239551439451</v>
      </c>
      <c r="AI561" s="25">
        <f>IFERROR(_xlfn.XLOOKUP($C561,WQBE_Loading!$C$4:$C$3072,WQBE_Loading!I$4:I$3072,,0,),"")</f>
        <v>155.484518874006</v>
      </c>
      <c r="AJ561" s="25">
        <f>IFERROR(_xlfn.XLOOKUP($C561,WQBE_Loading!$C$4:$C$3072,WQBE_Loading!J$4:J$3072,,0,),"")</f>
        <v>16.180264640327</v>
      </c>
      <c r="AK561" s="25">
        <f>IFERROR(_xlfn.XLOOKUP($C561,WQBE_Loading!$C$4:$C$3072,WQBE_Loading!K$4:K$3072,,0,),"")</f>
        <v>7364.1676019349297</v>
      </c>
      <c r="AL561" s="25">
        <f>IFERROR(_xlfn.XLOOKUP($C561,WQBE_Loading!$C$4:$C$3072,WQBE_Loading!L$4:L$3072,,0,),"")</f>
        <v>2.36153046452594E-3</v>
      </c>
      <c r="AM561" s="25">
        <f>IFERROR(_xlfn.XLOOKUP($C561,WQBE_Loading!$C$4:$C$3072,WQBE_Loading!M$4:M$3072,,0,),"")</f>
        <v>3.8866219849635598E-4</v>
      </c>
      <c r="AN561" s="25">
        <f>IFERROR(_xlfn.XLOOKUP($C561,WQBE_Loading!$C$4:$C$3072,WQBE_Loading!N$4:N$3072,,0,),"")</f>
        <v>6.9640738056010398E-2</v>
      </c>
      <c r="AO561" s="25">
        <f>IFERROR(_xlfn.XLOOKUP($C561,WQBE_Loading!$C$4:$C$3072,WQBE_Loading!O$4:O$3072,,0,),"")</f>
        <v>0.33107516251738101</v>
      </c>
      <c r="AP561" s="25">
        <f>IFERROR(_xlfn.XLOOKUP($C561,WQBE_Loading!$C$4:$C$3072,WQBE_Loading!P$4:P$3072,,0,),"")</f>
        <v>0.71955035742622453</v>
      </c>
      <c r="AQ561" s="13">
        <f>IFERROR(_xlfn.XLOOKUP($C561,WQBE_Loading!$C$4:$C$3072,WQBE_Loading!Q$4:Q$3072,,0,),"")</f>
        <v>4427737.9360687649</v>
      </c>
      <c r="AR561">
        <f>_xlfn.XLOOKUP(C561,UrbanHeat!$A$2:$A$1333,UrbanHeat!$B$2:$B$1333,,0,)</f>
        <v>15.641</v>
      </c>
      <c r="AS561" s="25">
        <f>_xlfn.XLOOKUP($C561,TNC_Loading!$A$2:$A$1332,TNC_Loading!B$2:B$1332,,0,)</f>
        <v>4.6829999999999998</v>
      </c>
      <c r="AT561" s="25">
        <f>_xlfn.XLOOKUP($C561,TNC_Loading!$A$2:$A$1332,TNC_Loading!C$2:C$1332,,0,)</f>
        <v>0.99</v>
      </c>
      <c r="AU561" s="25">
        <f>_xlfn.XLOOKUP($C561,TNC_Loading!$A$2:$A$1332,TNC_Loading!D$2:D$1332,,0,)</f>
        <v>13.662000000000001</v>
      </c>
      <c r="AV561" s="25">
        <f>_xlfn.XLOOKUP($C561,TNC_Loading!$A$2:$A$1332,TNC_Loading!E$2:E$1332,,0,)</f>
        <v>9.4710000000000001</v>
      </c>
      <c r="AW561" s="25">
        <f>_xlfn.XLOOKUP($C561,TNC_Loading!$A$2:$A$1332,TNC_Loading!F$2:F$1332,,0,)</f>
        <v>124.036</v>
      </c>
      <c r="AX561">
        <f>_xlfn.XLOOKUP(C561,BIBI!$D$2:$D$1332,BIBI!$F$2:$F$1332,,0,)</f>
        <v>0</v>
      </c>
      <c r="AY561">
        <f>_xlfn.XLOOKUP(C561,FacilityCounts!$A$3:$A$1333,FacilityCounts!$B$3:$B$1333,,0,)</f>
        <v>0</v>
      </c>
      <c r="AZ561">
        <f>_xlfn.XLOOKUP(C561,FacilityCounts!$D$3:$D$1333,FacilityCounts!$E$3:$E$1333,,0,)</f>
        <v>0</v>
      </c>
      <c r="BA561">
        <f>_xlfn.XLOOKUP(C561,FacilityCounts!$G$3:$G$1333,FacilityCounts!$H$3:$H$1333,,0,)</f>
        <v>0</v>
      </c>
      <c r="BB561">
        <f>IFERROR(_xlfn.XLOOKUP(C561,'DA to P Sensitive Lakes'!$P$2:$P$44,'DA to P Sensitive Lakes'!$Q$2:$Q$44,,0,),0)</f>
        <v>0</v>
      </c>
      <c r="BC561" s="25">
        <f>_xlfn.XLOOKUP(C561,'Historic Runoff (mm)'!$A$2:$A$1332,'Historic Runoff (mm)'!$B$2:$B$1332,,0,)</f>
        <v>232.46299999999999</v>
      </c>
      <c r="BD561">
        <f>_xlfn.XLOOKUP(C561,DrainageComplaint!$A$2:$A$1332,DrainageComplaint!$B$2:$B$1332,,0,)</f>
        <v>0</v>
      </c>
      <c r="BE561">
        <f>_xlfn.XLOOKUP(C561,PAD_Area!$G$2:$G$1332,PAD_Area!$H$2:$H$1332,,0,)</f>
        <v>0</v>
      </c>
    </row>
    <row r="562" spans="1:57" x14ac:dyDescent="0.2">
      <c r="A562" s="2">
        <v>559</v>
      </c>
      <c r="B562" s="2">
        <v>560</v>
      </c>
      <c r="C562" s="20">
        <v>1101300</v>
      </c>
      <c r="D562" s="3" t="s">
        <v>557</v>
      </c>
      <c r="E562" s="3" t="s">
        <v>148</v>
      </c>
      <c r="F562" s="3">
        <v>619.14800000000002</v>
      </c>
      <c r="G562" s="3">
        <v>51940.001764200002</v>
      </c>
      <c r="H562" s="3">
        <v>26969999.980700001</v>
      </c>
      <c r="I562" s="2">
        <v>4</v>
      </c>
      <c r="J562" s="2">
        <v>0</v>
      </c>
      <c r="K562" s="2">
        <v>2</v>
      </c>
      <c r="L562" s="2">
        <v>7</v>
      </c>
      <c r="M562" s="3">
        <v>18564.19921875</v>
      </c>
      <c r="N562" s="2">
        <f>_xlfn.XLOOKUP(C562,Shellfish_Presence!$E$3:$E$1333,Shellfish_Presence!$G$3:$G$1333,,0,)</f>
        <v>0</v>
      </c>
      <c r="O562" s="3">
        <v>0</v>
      </c>
      <c r="P562" s="3">
        <v>0</v>
      </c>
      <c r="Q562" s="2">
        <v>2</v>
      </c>
      <c r="R562" s="3">
        <v>1</v>
      </c>
      <c r="S562" s="3">
        <v>0</v>
      </c>
      <c r="T562" s="3">
        <v>1159.1800537109375</v>
      </c>
      <c r="U562" s="3">
        <v>14839.2998046875</v>
      </c>
      <c r="V562" s="2">
        <v>0</v>
      </c>
      <c r="W562" s="3">
        <f t="shared" si="16"/>
        <v>0</v>
      </c>
      <c r="X562">
        <f t="shared" si="17"/>
        <v>12.801548609451787</v>
      </c>
      <c r="Y562">
        <f>IFERROR(INDEX('Parcel Year'!$N$3:$N$1175,MATCH(KC_SPS_SubbasinAttributes!C562,'Parcel Year'!$M$3:$M$1175,0)),0)</f>
        <v>0.48754298686981201</v>
      </c>
      <c r="Z562">
        <f>INDEX(Imperviousness!$B$2:$B$1332,MATCH(KC_SPS_SubbasinAttributes!C562,Imperviousness!$A$2:$A$1332,0))</f>
        <v>0.376</v>
      </c>
      <c r="AA562">
        <f>INDEX('Flow Duration Index'!$B$2:$B$1332,MATCH(KC_SPS_SubbasinAttributes!C562,'Flow Duration Index'!$A$2:$A$1332,0))</f>
        <v>9.0220000000000002</v>
      </c>
      <c r="AB562">
        <f>INDEX(Opportunity_Index!$G$2:$G$1333,MATCH(KC_SPS_SubbasinAttributes!C562,Opportunity_Index!$F$2:$F$1333,0))</f>
        <v>0.27234999999999998</v>
      </c>
      <c r="AC562">
        <f>INDEX(Traffic!$B$2:$B$1332,MATCH(KC_SPS_SubbasinAttributes!C562,Traffic!$A$2:$A$1332,0))</f>
        <v>2475.6950000000002</v>
      </c>
      <c r="AD562">
        <f>INDEX(EquityScore!$F$3:$F$1334,MATCH(KC_SPS_SubbasinAttributes!C562,EquityScore!$E$3:$E$1334,0))</f>
        <v>2.5</v>
      </c>
      <c r="AE562">
        <f>IFERROR(INDEX(PavementCondition!$E$2:$E$669,MATCH(KC_SPS_SubbasinAttributes!C562,PavementCondition!$D$2:$D$669,0)),"N/A")</f>
        <v>24.5</v>
      </c>
      <c r="AF562">
        <f>INDEX(SpawnerMortality!$E$2:$E$1331,MATCH(KC_SPS_SubbasinAttributes!C562,SpawnerMortality!$D$2:$D$1331,0))</f>
        <v>0.2765571765</v>
      </c>
      <c r="AG562" s="25">
        <f>IFERROR(_xlfn.XLOOKUP($C562,WQBE_Loading!$C$4:$C$3072,WQBE_Loading!G$4:G$3072,,0,),"")</f>
        <v>4.0756288034693195</v>
      </c>
      <c r="AH562" s="25">
        <f>IFERROR(_xlfn.XLOOKUP($C562,WQBE_Loading!$C$4:$C$3072,WQBE_Loading!H$4:H$3072,,0,),"")</f>
        <v>20.975422171107851</v>
      </c>
      <c r="AI562" s="25">
        <f>IFERROR(_xlfn.XLOOKUP($C562,WQBE_Loading!$C$4:$C$3072,WQBE_Loading!I$4:I$3072,,0,),"")</f>
        <v>638.84546649478148</v>
      </c>
      <c r="AJ562" s="25">
        <f>IFERROR(_xlfn.XLOOKUP($C562,WQBE_Loading!$C$4:$C$3072,WQBE_Loading!J$4:J$3072,,0,),"")</f>
        <v>51.452814684996454</v>
      </c>
      <c r="AK562" s="25">
        <f>IFERROR(_xlfn.XLOOKUP($C562,WQBE_Loading!$C$4:$C$3072,WQBE_Loading!K$4:K$3072,,0,),"")</f>
        <v>18411.928113568651</v>
      </c>
      <c r="AL562" s="25">
        <f>IFERROR(_xlfn.XLOOKUP($C562,WQBE_Loading!$C$4:$C$3072,WQBE_Loading!L$4:L$3072,,0,),"")</f>
        <v>6.4412389075255202E-3</v>
      </c>
      <c r="AM562" s="25">
        <f>IFERROR(_xlfn.XLOOKUP($C562,WQBE_Loading!$C$4:$C$3072,WQBE_Loading!M$4:M$3072,,0,),"")</f>
        <v>6.7715716892376198E-4</v>
      </c>
      <c r="AN562" s="25">
        <f>IFERROR(_xlfn.XLOOKUP($C562,WQBE_Loading!$C$4:$C$3072,WQBE_Loading!N$4:N$3072,,0,),"")</f>
        <v>0.23592173710693298</v>
      </c>
      <c r="AO562" s="25">
        <f>IFERROR(_xlfn.XLOOKUP($C562,WQBE_Loading!$C$4:$C$3072,WQBE_Loading!O$4:O$3072,,0,),"")</f>
        <v>0.94566541013443794</v>
      </c>
      <c r="AP562" s="25">
        <f>IFERROR(_xlfn.XLOOKUP($C562,WQBE_Loading!$C$4:$C$3072,WQBE_Loading!P$4:P$3072,,0,),"")</f>
        <v>1.3455338971530699</v>
      </c>
      <c r="AQ562" s="13">
        <f>IFERROR(_xlfn.XLOOKUP($C562,WQBE_Loading!$C$4:$C$3072,WQBE_Loading!Q$4:Q$3072,,0,),"")</f>
        <v>18141325.804797649</v>
      </c>
      <c r="AR562">
        <f>_xlfn.XLOOKUP(C562,UrbanHeat!$A$2:$A$1333,UrbanHeat!$B$2:$B$1333,,0,)</f>
        <v>17.146999999999998</v>
      </c>
      <c r="AS562" s="25">
        <f>_xlfn.XLOOKUP($C562,TNC_Loading!$A$2:$A$1332,TNC_Loading!B$2:B$1332,,0,)</f>
        <v>10.422000000000001</v>
      </c>
      <c r="AT562" s="25">
        <f>_xlfn.XLOOKUP($C562,TNC_Loading!$A$2:$A$1332,TNC_Loading!C$2:C$1332,,0,)</f>
        <v>1.83</v>
      </c>
      <c r="AU562" s="25">
        <f>_xlfn.XLOOKUP($C562,TNC_Loading!$A$2:$A$1332,TNC_Loading!D$2:D$1332,,0,)</f>
        <v>24.274000000000001</v>
      </c>
      <c r="AV562" s="25">
        <f>_xlfn.XLOOKUP($C562,TNC_Loading!$A$2:$A$1332,TNC_Loading!E$2:E$1332,,0,)</f>
        <v>17.231000000000002</v>
      </c>
      <c r="AW562" s="25">
        <f>_xlfn.XLOOKUP($C562,TNC_Loading!$A$2:$A$1332,TNC_Loading!F$2:F$1332,,0,)</f>
        <v>290.05700000000002</v>
      </c>
      <c r="AX562">
        <f>_xlfn.XLOOKUP(C562,BIBI!$D$2:$D$1332,BIBI!$F$2:$F$1332,,0,)</f>
        <v>62.35</v>
      </c>
      <c r="AY562">
        <f>_xlfn.XLOOKUP(C562,FacilityCounts!$A$3:$A$1333,FacilityCounts!$B$3:$B$1333,,0,)</f>
        <v>0</v>
      </c>
      <c r="AZ562">
        <f>_xlfn.XLOOKUP(C562,FacilityCounts!$D$3:$D$1333,FacilityCounts!$E$3:$E$1333,,0,)</f>
        <v>0</v>
      </c>
      <c r="BA562">
        <f>_xlfn.XLOOKUP(C562,FacilityCounts!$G$3:$G$1333,FacilityCounts!$H$3:$H$1333,,0,)</f>
        <v>0</v>
      </c>
      <c r="BB562">
        <f>IFERROR(_xlfn.XLOOKUP(C562,'DA to P Sensitive Lakes'!$P$2:$P$44,'DA to P Sensitive Lakes'!$Q$2:$Q$44,,0,),0)</f>
        <v>0</v>
      </c>
      <c r="BC562" s="25">
        <f>_xlfn.XLOOKUP(C562,'Historic Runoff (mm)'!$A$2:$A$1332,'Historic Runoff (mm)'!$B$2:$B$1332,,0,)</f>
        <v>599.91800000000001</v>
      </c>
      <c r="BD562">
        <f>_xlfn.XLOOKUP(C562,DrainageComplaint!$A$2:$A$1332,DrainageComplaint!$B$2:$B$1332,,0,)</f>
        <v>0</v>
      </c>
      <c r="BE562">
        <f>_xlfn.XLOOKUP(C562,PAD_Area!$G$2:$G$1332,PAD_Area!$H$2:$H$1332,,0,)</f>
        <v>0</v>
      </c>
    </row>
    <row r="563" spans="1:57" x14ac:dyDescent="0.2">
      <c r="A563" s="2">
        <v>560</v>
      </c>
      <c r="B563" s="2">
        <v>561</v>
      </c>
      <c r="C563" s="20">
        <v>1101310</v>
      </c>
      <c r="D563" s="3" t="s">
        <v>558</v>
      </c>
      <c r="E563" s="3" t="s">
        <v>148</v>
      </c>
      <c r="F563" s="3">
        <v>261.58499999999998</v>
      </c>
      <c r="G563" s="3">
        <v>23780.0003402</v>
      </c>
      <c r="H563" s="3">
        <v>11394599.8661</v>
      </c>
      <c r="I563" s="2">
        <v>4</v>
      </c>
      <c r="J563" s="2">
        <v>0</v>
      </c>
      <c r="K563" s="2">
        <v>2</v>
      </c>
      <c r="L563" s="2">
        <v>4</v>
      </c>
      <c r="M563" s="3">
        <v>9463.4599609375</v>
      </c>
      <c r="N563" s="2">
        <f>_xlfn.XLOOKUP(C563,Shellfish_Presence!$E$3:$E$1333,Shellfish_Presence!$G$3:$G$1333,,0,)</f>
        <v>0</v>
      </c>
      <c r="O563" s="3">
        <v>0</v>
      </c>
      <c r="P563" s="3">
        <v>0</v>
      </c>
      <c r="Q563" s="2">
        <v>1</v>
      </c>
      <c r="R563" s="3">
        <v>1</v>
      </c>
      <c r="S563" s="3">
        <v>0</v>
      </c>
      <c r="T563" s="3">
        <v>810.302001953125</v>
      </c>
      <c r="U563" s="3">
        <v>5913.509765625</v>
      </c>
      <c r="V563" s="2">
        <v>3</v>
      </c>
      <c r="W563" s="3">
        <f t="shared" si="16"/>
        <v>3.7023233223772122E-3</v>
      </c>
      <c r="X563">
        <f t="shared" si="17"/>
        <v>7.2979083741262798</v>
      </c>
      <c r="Y563">
        <f>IFERROR(INDEX('Parcel Year'!$N$3:$N$1175,MATCH(KC_SPS_SubbasinAttributes!C563,'Parcel Year'!$M$3:$M$1175,0)),0)</f>
        <v>0.44337001442909241</v>
      </c>
      <c r="Z563">
        <f>INDEX(Imperviousness!$B$2:$B$1332,MATCH(KC_SPS_SubbasinAttributes!C563,Imperviousness!$A$2:$A$1332,0))</f>
        <v>6.2E-2</v>
      </c>
      <c r="AA563">
        <f>INDEX('Flow Duration Index'!$B$2:$B$1332,MATCH(KC_SPS_SubbasinAttributes!C563,'Flow Duration Index'!$A$2:$A$1332,0))</f>
        <v>5.0570000000000004</v>
      </c>
      <c r="AB563">
        <f>INDEX(Opportunity_Index!$G$2:$G$1333,MATCH(KC_SPS_SubbasinAttributes!C563,Opportunity_Index!$F$2:$F$1333,0))</f>
        <v>0.22210000000000002</v>
      </c>
      <c r="AC563">
        <f>INDEX(Traffic!$B$2:$B$1332,MATCH(KC_SPS_SubbasinAttributes!C563,Traffic!$A$2:$A$1332,0))</f>
        <v>470.36</v>
      </c>
      <c r="AD563">
        <f>INDEX(EquityScore!$F$3:$F$1334,MATCH(KC_SPS_SubbasinAttributes!C563,EquityScore!$E$3:$E$1334,0))</f>
        <v>2.3333333349999998</v>
      </c>
      <c r="AE563">
        <f>IFERROR(INDEX(PavementCondition!$E$2:$E$669,MATCH(KC_SPS_SubbasinAttributes!C563,PavementCondition!$D$2:$D$669,0)),"N/A")</f>
        <v>0</v>
      </c>
      <c r="AF563">
        <f>INDEX(SpawnerMortality!$E$2:$E$1331,MATCH(KC_SPS_SubbasinAttributes!C563,SpawnerMortality!$D$2:$D$1331,0))</f>
        <v>0.25431305199999998</v>
      </c>
      <c r="AG563" s="25">
        <f>IFERROR(_xlfn.XLOOKUP($C563,WQBE_Loading!$C$4:$C$3072,WQBE_Loading!G$4:G$3072,,0,),"")</f>
        <v>0.33945482420209</v>
      </c>
      <c r="AH563" s="25">
        <f>IFERROR(_xlfn.XLOOKUP($C563,WQBE_Loading!$C$4:$C$3072,WQBE_Loading!H$4:H$3072,,0,),"")</f>
        <v>1.6988919634581952</v>
      </c>
      <c r="AI563" s="25">
        <f>IFERROR(_xlfn.XLOOKUP($C563,WQBE_Loading!$C$4:$C$3072,WQBE_Loading!I$4:I$3072,,0,),"")</f>
        <v>81.212662211710352</v>
      </c>
      <c r="AJ563" s="25">
        <f>IFERROR(_xlfn.XLOOKUP($C563,WQBE_Loading!$C$4:$C$3072,WQBE_Loading!J$4:J$3072,,0,),"")</f>
        <v>6.1455584931158906</v>
      </c>
      <c r="AK563" s="25">
        <f>IFERROR(_xlfn.XLOOKUP($C563,WQBE_Loading!$C$4:$C$3072,WQBE_Loading!K$4:K$3072,,0,),"")</f>
        <v>1944.507528017655</v>
      </c>
      <c r="AL563" s="25">
        <f>IFERROR(_xlfn.XLOOKUP($C563,WQBE_Loading!$C$4:$C$3072,WQBE_Loading!L$4:L$3072,,0,),"")</f>
        <v>6.3369826202521406E-4</v>
      </c>
      <c r="AM563" s="25">
        <f>IFERROR(_xlfn.XLOOKUP($C563,WQBE_Loading!$C$4:$C$3072,WQBE_Loading!M$4:M$3072,,0,),"")</f>
        <v>3.1835072367773499E-5</v>
      </c>
      <c r="AN563" s="25">
        <f>IFERROR(_xlfn.XLOOKUP($C563,WQBE_Loading!$C$4:$C$3072,WQBE_Loading!N$4:N$3072,,0,),"")</f>
        <v>3.2751142955428747E-2</v>
      </c>
      <c r="AO563" s="25">
        <f>IFERROR(_xlfn.XLOOKUP($C563,WQBE_Loading!$C$4:$C$3072,WQBE_Loading!O$4:O$3072,,0,),"")</f>
        <v>9.8391983884110495E-2</v>
      </c>
      <c r="AP563" s="25">
        <f>IFERROR(_xlfn.XLOOKUP($C563,WQBE_Loading!$C$4:$C$3072,WQBE_Loading!P$4:P$3072,,0,),"")</f>
        <v>0.10639395430166</v>
      </c>
      <c r="AQ563" s="13">
        <f>IFERROR(_xlfn.XLOOKUP($C563,WQBE_Loading!$C$4:$C$3072,WQBE_Loading!Q$4:Q$3072,,0,),"")</f>
        <v>2287622.5002039149</v>
      </c>
      <c r="AR563">
        <f>_xlfn.XLOOKUP(C563,UrbanHeat!$A$2:$A$1333,UrbanHeat!$B$2:$B$1333,,0,)</f>
        <v>16.844000000000001</v>
      </c>
      <c r="AS563" s="25">
        <f>_xlfn.XLOOKUP($C563,TNC_Loading!$A$2:$A$1332,TNC_Loading!B$2:B$1332,,0,)</f>
        <v>3.7650000000000001</v>
      </c>
      <c r="AT563" s="25">
        <f>_xlfn.XLOOKUP($C563,TNC_Loading!$A$2:$A$1332,TNC_Loading!C$2:C$1332,,0,)</f>
        <v>0.45500000000000002</v>
      </c>
      <c r="AU563" s="25">
        <f>_xlfn.XLOOKUP($C563,TNC_Loading!$A$2:$A$1332,TNC_Loading!D$2:D$1332,,0,)</f>
        <v>5.3239999999999998</v>
      </c>
      <c r="AV563" s="25">
        <f>_xlfn.XLOOKUP($C563,TNC_Loading!$A$2:$A$1332,TNC_Loading!E$2:E$1332,,0,)</f>
        <v>4.4340000000000002</v>
      </c>
      <c r="AW563" s="25">
        <f>_xlfn.XLOOKUP($C563,TNC_Loading!$A$2:$A$1332,TNC_Loading!F$2:F$1332,,0,)</f>
        <v>94.367999999999995</v>
      </c>
      <c r="AX563">
        <f>_xlfn.XLOOKUP(C563,BIBI!$D$2:$D$1332,BIBI!$F$2:$F$1332,,0,)</f>
        <v>56.2</v>
      </c>
      <c r="AY563">
        <f>_xlfn.XLOOKUP(C563,FacilityCounts!$A$3:$A$1333,FacilityCounts!$B$3:$B$1333,,0,)</f>
        <v>0</v>
      </c>
      <c r="AZ563">
        <f>_xlfn.XLOOKUP(C563,FacilityCounts!$D$3:$D$1333,FacilityCounts!$E$3:$E$1333,,0,)</f>
        <v>0</v>
      </c>
      <c r="BA563">
        <f>_xlfn.XLOOKUP(C563,FacilityCounts!$G$3:$G$1333,FacilityCounts!$H$3:$H$1333,,0,)</f>
        <v>0</v>
      </c>
      <c r="BB563">
        <f>IFERROR(_xlfn.XLOOKUP(C563,'DA to P Sensitive Lakes'!$P$2:$P$44,'DA to P Sensitive Lakes'!$Q$2:$Q$44,,0,),0)</f>
        <v>0</v>
      </c>
      <c r="BC563" s="25">
        <f>_xlfn.XLOOKUP(C563,'Historic Runoff (mm)'!$A$2:$A$1332,'Historic Runoff (mm)'!$B$2:$B$1332,,0,)</f>
        <v>249.42699999999999</v>
      </c>
      <c r="BD563">
        <f>_xlfn.XLOOKUP(C563,DrainageComplaint!$A$2:$A$1332,DrainageComplaint!$B$2:$B$1332,,0,)</f>
        <v>0</v>
      </c>
      <c r="BE563">
        <f>_xlfn.XLOOKUP(C563,PAD_Area!$G$2:$G$1332,PAD_Area!$H$2:$H$1332,,0,)</f>
        <v>0</v>
      </c>
    </row>
    <row r="564" spans="1:57" x14ac:dyDescent="0.2">
      <c r="A564" s="2">
        <v>561</v>
      </c>
      <c r="B564" s="2">
        <v>562</v>
      </c>
      <c r="C564" s="20">
        <v>1101320</v>
      </c>
      <c r="D564" s="3" t="s">
        <v>559</v>
      </c>
      <c r="E564" s="3" t="s">
        <v>148</v>
      </c>
      <c r="F564" s="3">
        <v>1598.4179999999999</v>
      </c>
      <c r="G564" s="3">
        <v>86299.191426699996</v>
      </c>
      <c r="H564" s="3">
        <v>69626807.202600002</v>
      </c>
      <c r="I564" s="2">
        <v>4</v>
      </c>
      <c r="J564" s="2">
        <v>0</v>
      </c>
      <c r="K564" s="2">
        <v>2</v>
      </c>
      <c r="L564" s="2">
        <v>10</v>
      </c>
      <c r="M564" s="3">
        <v>11765.2998046875</v>
      </c>
      <c r="N564" s="2">
        <f>_xlfn.XLOOKUP(C564,Shellfish_Presence!$E$3:$E$1333,Shellfish_Presence!$G$3:$G$1333,,0,)</f>
        <v>0</v>
      </c>
      <c r="O564" s="3">
        <v>0</v>
      </c>
      <c r="P564" s="3">
        <v>0</v>
      </c>
      <c r="Q564" s="2">
        <v>3</v>
      </c>
      <c r="R564" s="3">
        <v>1</v>
      </c>
      <c r="S564" s="3">
        <v>0</v>
      </c>
      <c r="T564" s="3">
        <v>21747.19921875</v>
      </c>
      <c r="U564" s="3">
        <v>0</v>
      </c>
      <c r="V564" s="2">
        <v>61</v>
      </c>
      <c r="W564" s="3">
        <f t="shared" si="16"/>
        <v>2.8049589000595085E-3</v>
      </c>
      <c r="X564">
        <f t="shared" si="17"/>
        <v>0</v>
      </c>
      <c r="Y564">
        <f>IFERROR(INDEX('Parcel Year'!$N$3:$N$1175,MATCH(KC_SPS_SubbasinAttributes!C564,'Parcel Year'!$M$3:$M$1175,0)),0)</f>
        <v>0.27216199040412903</v>
      </c>
      <c r="Z564">
        <f>INDEX(Imperviousness!$B$2:$B$1332,MATCH(KC_SPS_SubbasinAttributes!C564,Imperviousness!$A$2:$A$1332,0))</f>
        <v>4.2000000000000003E-2</v>
      </c>
      <c r="AA564">
        <f>INDEX('Flow Duration Index'!$B$2:$B$1332,MATCH(KC_SPS_SubbasinAttributes!C564,'Flow Duration Index'!$A$2:$A$1332,0))</f>
        <v>3.7440000000000002</v>
      </c>
      <c r="AB564">
        <f>INDEX(Opportunity_Index!$G$2:$G$1333,MATCH(KC_SPS_SubbasinAttributes!C564,Opportunity_Index!$F$2:$F$1333,0))</f>
        <v>9.01E-2</v>
      </c>
      <c r="AC564">
        <f>INDEX(Traffic!$B$2:$B$1332,MATCH(KC_SPS_SubbasinAttributes!C564,Traffic!$A$2:$A$1332,0))</f>
        <v>779.89800000000002</v>
      </c>
      <c r="AD564">
        <f>INDEX(EquityScore!$F$3:$F$1334,MATCH(KC_SPS_SubbasinAttributes!C564,EquityScore!$E$3:$E$1334,0))</f>
        <v>1.6666666699999999</v>
      </c>
      <c r="AE564">
        <f>IFERROR(INDEX(PavementCondition!$E$2:$E$669,MATCH(KC_SPS_SubbasinAttributes!C564,PavementCondition!$D$2:$D$669,0)),"N/A")</f>
        <v>64</v>
      </c>
      <c r="AF564">
        <f>INDEX(SpawnerMortality!$E$2:$E$1331,MATCH(KC_SPS_SubbasinAttributes!C564,SpawnerMortality!$D$2:$D$1331,0))</f>
        <v>0.257761517</v>
      </c>
      <c r="AG564" s="25">
        <f>IFERROR(_xlfn.XLOOKUP($C564,WQBE_Loading!$C$4:$C$3072,WQBE_Loading!G$4:G$3072,,0,),"")</f>
        <v>1.0079422874127899</v>
      </c>
      <c r="AH564" s="25">
        <f>IFERROR(_xlfn.XLOOKUP($C564,WQBE_Loading!$C$4:$C$3072,WQBE_Loading!H$4:H$3072,,0,),"")</f>
        <v>5.0702421056055194</v>
      </c>
      <c r="AI564" s="25">
        <f>IFERROR(_xlfn.XLOOKUP($C564,WQBE_Loading!$C$4:$C$3072,WQBE_Loading!I$4:I$3072,,0,),"")</f>
        <v>242.6332995749855</v>
      </c>
      <c r="AJ564" s="25">
        <f>IFERROR(_xlfn.XLOOKUP($C564,WQBE_Loading!$C$4:$C$3072,WQBE_Loading!J$4:J$3072,,0,),"")</f>
        <v>18.539848568435101</v>
      </c>
      <c r="AK564" s="25">
        <f>IFERROR(_xlfn.XLOOKUP($C564,WQBE_Loading!$C$4:$C$3072,WQBE_Loading!K$4:K$3072,,0,),"")</f>
        <v>6216.3382492184946</v>
      </c>
      <c r="AL564" s="25">
        <f>IFERROR(_xlfn.XLOOKUP($C564,WQBE_Loading!$C$4:$C$3072,WQBE_Loading!L$4:L$3072,,0,),"")</f>
        <v>2.0210666720338654E-3</v>
      </c>
      <c r="AM564" s="25">
        <f>IFERROR(_xlfn.XLOOKUP($C564,WQBE_Loading!$C$4:$C$3072,WQBE_Loading!M$4:M$3072,,0,),"")</f>
        <v>1.204379124309185E-4</v>
      </c>
      <c r="AN564" s="25">
        <f>IFERROR(_xlfn.XLOOKUP($C564,WQBE_Loading!$C$4:$C$3072,WQBE_Loading!N$4:N$3072,,0,),"")</f>
        <v>0.10992161085362101</v>
      </c>
      <c r="AO564" s="25">
        <f>IFERROR(_xlfn.XLOOKUP($C564,WQBE_Loading!$C$4:$C$3072,WQBE_Loading!O$4:O$3072,,0,),"")</f>
        <v>0.3201255565248875</v>
      </c>
      <c r="AP564" s="25">
        <f>IFERROR(_xlfn.XLOOKUP($C564,WQBE_Loading!$C$4:$C$3072,WQBE_Loading!P$4:P$3072,,0,),"")</f>
        <v>0.349214576679999</v>
      </c>
      <c r="AQ564" s="13">
        <f>IFERROR(_xlfn.XLOOKUP($C564,WQBE_Loading!$C$4:$C$3072,WQBE_Loading!Q$4:Q$3072,,0,),"")</f>
        <v>8487716.8743597306</v>
      </c>
      <c r="AR564">
        <f>_xlfn.XLOOKUP(C564,UrbanHeat!$A$2:$A$1333,UrbanHeat!$B$2:$B$1333,,0,)</f>
        <v>13.061</v>
      </c>
      <c r="AS564" s="25">
        <f>_xlfn.XLOOKUP($C564,TNC_Loading!$A$2:$A$1332,TNC_Loading!B$2:B$1332,,0,)</f>
        <v>2.3380000000000001</v>
      </c>
      <c r="AT564" s="25">
        <f>_xlfn.XLOOKUP($C564,TNC_Loading!$A$2:$A$1332,TNC_Loading!C$2:C$1332,,0,)</f>
        <v>0.122</v>
      </c>
      <c r="AU564" s="25">
        <f>_xlfn.XLOOKUP($C564,TNC_Loading!$A$2:$A$1332,TNC_Loading!D$2:D$1332,,0,)</f>
        <v>3.3730000000000002</v>
      </c>
      <c r="AV564" s="25">
        <f>_xlfn.XLOOKUP($C564,TNC_Loading!$A$2:$A$1332,TNC_Loading!E$2:E$1332,,0,)</f>
        <v>2.327</v>
      </c>
      <c r="AW564" s="25">
        <f>_xlfn.XLOOKUP($C564,TNC_Loading!$A$2:$A$1332,TNC_Loading!F$2:F$1332,,0,)</f>
        <v>45.722000000000001</v>
      </c>
      <c r="AX564">
        <f>_xlfn.XLOOKUP(C564,BIBI!$D$2:$D$1332,BIBI!$F$2:$F$1332,,0,)</f>
        <v>0</v>
      </c>
      <c r="AY564">
        <f>_xlfn.XLOOKUP(C564,FacilityCounts!$A$3:$A$1333,FacilityCounts!$B$3:$B$1333,,0,)</f>
        <v>7</v>
      </c>
      <c r="AZ564">
        <f>_xlfn.XLOOKUP(C564,FacilityCounts!$D$3:$D$1333,FacilityCounts!$E$3:$E$1333,,0,)</f>
        <v>3</v>
      </c>
      <c r="BA564">
        <f>_xlfn.XLOOKUP(C564,FacilityCounts!$G$3:$G$1333,FacilityCounts!$H$3:$H$1333,,0,)</f>
        <v>0</v>
      </c>
      <c r="BB564">
        <f>IFERROR(_xlfn.XLOOKUP(C564,'DA to P Sensitive Lakes'!$P$2:$P$44,'DA to P Sensitive Lakes'!$Q$2:$Q$44,,0,),0)</f>
        <v>0</v>
      </c>
      <c r="BC564" s="25">
        <f>_xlfn.XLOOKUP(C564,'Historic Runoff (mm)'!$A$2:$A$1332,'Historic Runoff (mm)'!$B$2:$B$1332,,0,)</f>
        <v>135.268</v>
      </c>
      <c r="BD564">
        <f>_xlfn.XLOOKUP(C564,DrainageComplaint!$A$2:$A$1332,DrainageComplaint!$B$2:$B$1332,,0,)</f>
        <v>1</v>
      </c>
      <c r="BE564">
        <f>_xlfn.XLOOKUP(C564,PAD_Area!$G$2:$G$1332,PAD_Area!$H$2:$H$1332,,0,)</f>
        <v>0.1014849990606308</v>
      </c>
    </row>
    <row r="565" spans="1:57" x14ac:dyDescent="0.2">
      <c r="A565" s="2">
        <v>562</v>
      </c>
      <c r="B565" s="2">
        <v>563</v>
      </c>
      <c r="C565" s="20">
        <v>1101330</v>
      </c>
      <c r="D565" s="3" t="s">
        <v>559</v>
      </c>
      <c r="E565" s="3" t="s">
        <v>148</v>
      </c>
      <c r="F565" s="3">
        <v>204.06899999999999</v>
      </c>
      <c r="G565" s="3">
        <v>35300.002234500003</v>
      </c>
      <c r="H565" s="3">
        <v>8889199.9582199994</v>
      </c>
      <c r="I565" s="2">
        <v>0</v>
      </c>
      <c r="J565" s="2">
        <v>0</v>
      </c>
      <c r="K565" s="2">
        <v>2</v>
      </c>
      <c r="L565" s="2">
        <v>0</v>
      </c>
      <c r="M565" s="3">
        <v>0</v>
      </c>
      <c r="N565" s="2">
        <f>_xlfn.XLOOKUP(C565,Shellfish_Presence!$E$3:$E$1333,Shellfish_Presence!$G$3:$G$1333,,0,)</f>
        <v>0</v>
      </c>
      <c r="O565" s="3">
        <v>0</v>
      </c>
      <c r="P565" s="3">
        <v>0</v>
      </c>
      <c r="Q565" s="2">
        <v>0</v>
      </c>
      <c r="R565" s="3">
        <v>1</v>
      </c>
      <c r="S565" s="3">
        <v>0</v>
      </c>
      <c r="T565" s="3">
        <v>4384.4501953125</v>
      </c>
      <c r="U565" s="3">
        <v>0</v>
      </c>
      <c r="V565" s="2">
        <v>7</v>
      </c>
      <c r="W565" s="3">
        <f t="shared" si="16"/>
        <v>1.5965513777494462E-3</v>
      </c>
      <c r="X565">
        <f t="shared" si="17"/>
        <v>0</v>
      </c>
      <c r="Y565">
        <f>IFERROR(INDEX('Parcel Year'!$N$3:$N$1175,MATCH(KC_SPS_SubbasinAttributes!C565,'Parcel Year'!$M$3:$M$1175,0)),0)</f>
        <v>0.58338600397109985</v>
      </c>
      <c r="Z565">
        <f>INDEX(Imperviousness!$B$2:$B$1332,MATCH(KC_SPS_SubbasinAttributes!C565,Imperviousness!$A$2:$A$1332,0))</f>
        <v>2.3E-2</v>
      </c>
      <c r="AA565">
        <f>INDEX('Flow Duration Index'!$B$2:$B$1332,MATCH(KC_SPS_SubbasinAttributes!C565,'Flow Duration Index'!$A$2:$A$1332,0))</f>
        <v>5.3230000000000004</v>
      </c>
      <c r="AB565">
        <f>INDEX(Opportunity_Index!$G$2:$G$1333,MATCH(KC_SPS_SubbasinAttributes!C565,Opportunity_Index!$F$2:$F$1333,0))</f>
        <v>0.17254999999999998</v>
      </c>
      <c r="AC565">
        <f>INDEX(Traffic!$B$2:$B$1332,MATCH(KC_SPS_SubbasinAttributes!C565,Traffic!$A$2:$A$1332,0))</f>
        <v>339.041</v>
      </c>
      <c r="AD565">
        <f>INDEX(EquityScore!$F$3:$F$1334,MATCH(KC_SPS_SubbasinAttributes!C565,EquityScore!$E$3:$E$1334,0))</f>
        <v>1.6666666699999999</v>
      </c>
      <c r="AE565">
        <f>IFERROR(INDEX(PavementCondition!$E$2:$E$669,MATCH(KC_SPS_SubbasinAttributes!C565,PavementCondition!$D$2:$D$669,0)),"N/A")</f>
        <v>61</v>
      </c>
      <c r="AF565">
        <f>INDEX(SpawnerMortality!$E$2:$E$1331,MATCH(KC_SPS_SubbasinAttributes!C565,SpawnerMortality!$D$2:$D$1331,0))</f>
        <v>0.23551739249999998</v>
      </c>
      <c r="AG565" s="25">
        <f>IFERROR(_xlfn.XLOOKUP($C565,WQBE_Loading!$C$4:$C$3072,WQBE_Loading!G$4:G$3072,,0,),"")</f>
        <v>0.11102267460314649</v>
      </c>
      <c r="AH565" s="25">
        <f>IFERROR(_xlfn.XLOOKUP($C565,WQBE_Loading!$C$4:$C$3072,WQBE_Loading!H$4:H$3072,,0,),"")</f>
        <v>0.54819836302438296</v>
      </c>
      <c r="AI565" s="25">
        <f>IFERROR(_xlfn.XLOOKUP($C565,WQBE_Loading!$C$4:$C$3072,WQBE_Loading!I$4:I$3072,,0,),"")</f>
        <v>44.451710150232053</v>
      </c>
      <c r="AJ565" s="25">
        <f>IFERROR(_xlfn.XLOOKUP($C565,WQBE_Loading!$C$4:$C$3072,WQBE_Loading!J$4:J$3072,,0,),"")</f>
        <v>3.2611665236827498</v>
      </c>
      <c r="AK565" s="25">
        <f>IFERROR(_xlfn.XLOOKUP($C565,WQBE_Loading!$C$4:$C$3072,WQBE_Loading!K$4:K$3072,,0,),"")</f>
        <v>933.28702646884699</v>
      </c>
      <c r="AL565" s="25">
        <f>IFERROR(_xlfn.XLOOKUP($C565,WQBE_Loading!$C$4:$C$3072,WQBE_Loading!L$4:L$3072,,0,),"")</f>
        <v>2.5906048208728153E-4</v>
      </c>
      <c r="AM565" s="25">
        <f>IFERROR(_xlfn.XLOOKUP($C565,WQBE_Loading!$C$4:$C$3072,WQBE_Loading!M$4:M$3072,,0,),"")</f>
        <v>6.328345191400125E-6</v>
      </c>
      <c r="AN565" s="25">
        <f>IFERROR(_xlfn.XLOOKUP($C565,WQBE_Loading!$C$4:$C$3072,WQBE_Loading!N$4:N$3072,,0,),"")</f>
        <v>2.2836848938015849E-2</v>
      </c>
      <c r="AO565" s="25">
        <f>IFERROR(_xlfn.XLOOKUP($C565,WQBE_Loading!$C$4:$C$3072,WQBE_Loading!O$4:O$3072,,0,),"")</f>
        <v>4.6913232092003654E-2</v>
      </c>
      <c r="AP565" s="25">
        <f>IFERROR(_xlfn.XLOOKUP($C565,WQBE_Loading!$C$4:$C$3072,WQBE_Loading!P$4:P$3072,,0,),"")</f>
        <v>3.4484293367087304E-2</v>
      </c>
      <c r="AQ565" s="13">
        <f>IFERROR(_xlfn.XLOOKUP($C565,WQBE_Loading!$C$4:$C$3072,WQBE_Loading!Q$4:Q$3072,,0,),"")</f>
        <v>1295947.7571019102</v>
      </c>
      <c r="AR565">
        <f>_xlfn.XLOOKUP(C565,UrbanHeat!$A$2:$A$1333,UrbanHeat!$B$2:$B$1333,,0,)</f>
        <v>15.318</v>
      </c>
      <c r="AS565" s="25">
        <f>_xlfn.XLOOKUP($C565,TNC_Loading!$A$2:$A$1332,TNC_Loading!B$2:B$1332,,0,)</f>
        <v>3.052</v>
      </c>
      <c r="AT565" s="25">
        <f>_xlfn.XLOOKUP($C565,TNC_Loading!$A$2:$A$1332,TNC_Loading!C$2:C$1332,,0,)</f>
        <v>0.14000000000000001</v>
      </c>
      <c r="AU565" s="25">
        <f>_xlfn.XLOOKUP($C565,TNC_Loading!$A$2:$A$1332,TNC_Loading!D$2:D$1332,,0,)</f>
        <v>5.5129999999999999</v>
      </c>
      <c r="AV565" s="25">
        <f>_xlfn.XLOOKUP($C565,TNC_Loading!$A$2:$A$1332,TNC_Loading!E$2:E$1332,,0,)</f>
        <v>2.8479999999999999</v>
      </c>
      <c r="AW565" s="25">
        <f>_xlfn.XLOOKUP($C565,TNC_Loading!$A$2:$A$1332,TNC_Loading!F$2:F$1332,,0,)</f>
        <v>63.695999999999998</v>
      </c>
      <c r="AX565">
        <f>_xlfn.XLOOKUP(C565,BIBI!$D$2:$D$1332,BIBI!$F$2:$F$1332,,0,)</f>
        <v>0</v>
      </c>
      <c r="AY565">
        <f>_xlfn.XLOOKUP(C565,FacilityCounts!$A$3:$A$1333,FacilityCounts!$B$3:$B$1333,,0,)</f>
        <v>0</v>
      </c>
      <c r="AZ565">
        <f>_xlfn.XLOOKUP(C565,FacilityCounts!$D$3:$D$1333,FacilityCounts!$E$3:$E$1333,,0,)</f>
        <v>0</v>
      </c>
      <c r="BA565">
        <f>_xlfn.XLOOKUP(C565,FacilityCounts!$G$3:$G$1333,FacilityCounts!$H$3:$H$1333,,0,)</f>
        <v>0</v>
      </c>
      <c r="BB565">
        <f>IFERROR(_xlfn.XLOOKUP(C565,'DA to P Sensitive Lakes'!$P$2:$P$44,'DA to P Sensitive Lakes'!$Q$2:$Q$44,,0,),0)</f>
        <v>0</v>
      </c>
      <c r="BC565" s="25">
        <f>_xlfn.XLOOKUP(C565,'Historic Runoff (mm)'!$A$2:$A$1332,'Historic Runoff (mm)'!$B$2:$B$1332,,0,)</f>
        <v>219.375</v>
      </c>
      <c r="BD565">
        <f>_xlfn.XLOOKUP(C565,DrainageComplaint!$A$2:$A$1332,DrainageComplaint!$B$2:$B$1332,,0,)</f>
        <v>0</v>
      </c>
      <c r="BE565">
        <f>_xlfn.XLOOKUP(C565,PAD_Area!$G$2:$G$1332,PAD_Area!$H$2:$H$1332,,0,)</f>
        <v>0</v>
      </c>
    </row>
    <row r="566" spans="1:57" x14ac:dyDescent="0.2">
      <c r="A566" s="2">
        <v>563</v>
      </c>
      <c r="B566" s="2">
        <v>564</v>
      </c>
      <c r="C566" s="20">
        <v>1101340</v>
      </c>
      <c r="D566" s="3" t="s">
        <v>557</v>
      </c>
      <c r="E566" s="3" t="s">
        <v>148</v>
      </c>
      <c r="F566" s="3">
        <v>774.70500000000004</v>
      </c>
      <c r="G566" s="3">
        <v>45240.005321700002</v>
      </c>
      <c r="H566" s="3">
        <v>33745999.797600001</v>
      </c>
      <c r="I566" s="2">
        <v>7</v>
      </c>
      <c r="J566" s="2">
        <v>0</v>
      </c>
      <c r="K566" s="2">
        <v>2</v>
      </c>
      <c r="L566" s="2">
        <v>1</v>
      </c>
      <c r="M566" s="3">
        <v>15655.2001953125</v>
      </c>
      <c r="N566" s="2">
        <f>_xlfn.XLOOKUP(C566,Shellfish_Presence!$E$3:$E$1333,Shellfish_Presence!$G$3:$G$1333,,0,)</f>
        <v>0</v>
      </c>
      <c r="O566" s="3">
        <v>0</v>
      </c>
      <c r="P566" s="3">
        <v>0</v>
      </c>
      <c r="Q566" s="2">
        <v>3</v>
      </c>
      <c r="R566" s="3">
        <v>1</v>
      </c>
      <c r="S566" s="3">
        <v>0</v>
      </c>
      <c r="T566" s="3">
        <v>234.58099365234375</v>
      </c>
      <c r="U566" s="3">
        <v>12846</v>
      </c>
      <c r="V566" s="2">
        <v>1</v>
      </c>
      <c r="W566" s="3">
        <f t="shared" si="16"/>
        <v>4.2629199596708623E-3</v>
      </c>
      <c r="X566">
        <f t="shared" si="17"/>
        <v>54.761469801931895</v>
      </c>
      <c r="Y566">
        <f>IFERROR(INDEX('Parcel Year'!$N$3:$N$1175,MATCH(KC_SPS_SubbasinAttributes!C566,'Parcel Year'!$M$3:$M$1175,0)),0)</f>
        <v>0.27382698655128479</v>
      </c>
      <c r="Z566">
        <f>INDEX(Imperviousness!$B$2:$B$1332,MATCH(KC_SPS_SubbasinAttributes!C566,Imperviousness!$A$2:$A$1332,0))</f>
        <v>0.249</v>
      </c>
      <c r="AA566">
        <f>INDEX('Flow Duration Index'!$B$2:$B$1332,MATCH(KC_SPS_SubbasinAttributes!C566,'Flow Duration Index'!$A$2:$A$1332,0))</f>
        <v>6.851</v>
      </c>
      <c r="AB566">
        <f>INDEX(Opportunity_Index!$G$2:$G$1333,MATCH(KC_SPS_SubbasinAttributes!C566,Opportunity_Index!$F$2:$F$1333,0))</f>
        <v>0.33400000000000002</v>
      </c>
      <c r="AC566">
        <f>INDEX(Traffic!$B$2:$B$1332,MATCH(KC_SPS_SubbasinAttributes!C566,Traffic!$A$2:$A$1332,0))</f>
        <v>1426.4190000000001</v>
      </c>
      <c r="AD566">
        <f>INDEX(EquityScore!$F$3:$F$1334,MATCH(KC_SPS_SubbasinAttributes!C566,EquityScore!$E$3:$E$1334,0))</f>
        <v>2.8333333349999998</v>
      </c>
      <c r="AE566">
        <f>IFERROR(INDEX(PavementCondition!$E$2:$E$669,MATCH(KC_SPS_SubbasinAttributes!C566,PavementCondition!$D$2:$D$669,0)),"N/A")</f>
        <v>0</v>
      </c>
      <c r="AF566">
        <f>INDEX(SpawnerMortality!$E$2:$E$1331,MATCH(KC_SPS_SubbasinAttributes!C566,SpawnerMortality!$D$2:$D$1331,0))</f>
        <v>0.27948540499999996</v>
      </c>
      <c r="AG566" s="25">
        <f>IFERROR(_xlfn.XLOOKUP($C566,WQBE_Loading!$C$4:$C$3072,WQBE_Loading!G$4:G$3072,,0,),"")</f>
        <v>2.9878544932006998</v>
      </c>
      <c r="AH566" s="25">
        <f>IFERROR(_xlfn.XLOOKUP($C566,WQBE_Loading!$C$4:$C$3072,WQBE_Loading!H$4:H$3072,,0,),"")</f>
        <v>15.972394092176451</v>
      </c>
      <c r="AI566" s="25">
        <f>IFERROR(_xlfn.XLOOKUP($C566,WQBE_Loading!$C$4:$C$3072,WQBE_Loading!I$4:I$3072,,0,),"")</f>
        <v>565.97518321675443</v>
      </c>
      <c r="AJ566" s="25">
        <f>IFERROR(_xlfn.XLOOKUP($C566,WQBE_Loading!$C$4:$C$3072,WQBE_Loading!J$4:J$3072,,0,),"")</f>
        <v>45.42704851526085</v>
      </c>
      <c r="AK566" s="25">
        <f>IFERROR(_xlfn.XLOOKUP($C566,WQBE_Loading!$C$4:$C$3072,WQBE_Loading!K$4:K$3072,,0,),"")</f>
        <v>15437.87639625705</v>
      </c>
      <c r="AL566" s="25">
        <f>IFERROR(_xlfn.XLOOKUP($C566,WQBE_Loading!$C$4:$C$3072,WQBE_Loading!L$4:L$3072,,0,),"")</f>
        <v>5.0131276522638098E-3</v>
      </c>
      <c r="AM566" s="25">
        <f>IFERROR(_xlfn.XLOOKUP($C566,WQBE_Loading!$C$4:$C$3072,WQBE_Loading!M$4:M$3072,,0,),"")</f>
        <v>3.5155903546771295E-4</v>
      </c>
      <c r="AN566" s="25">
        <f>IFERROR(_xlfn.XLOOKUP($C566,WQBE_Loading!$C$4:$C$3072,WQBE_Loading!N$4:N$3072,,0,),"")</f>
        <v>0.18084935745633851</v>
      </c>
      <c r="AO566" s="25">
        <f>IFERROR(_xlfn.XLOOKUP($C566,WQBE_Loading!$C$4:$C$3072,WQBE_Loading!O$4:O$3072,,0,),"")</f>
        <v>0.73169411428849351</v>
      </c>
      <c r="AP566" s="25">
        <f>IFERROR(_xlfn.XLOOKUP($C566,WQBE_Loading!$C$4:$C$3072,WQBE_Loading!P$4:P$3072,,0,),"")</f>
        <v>1.1426003357823951</v>
      </c>
      <c r="AQ566" s="13">
        <f>IFERROR(_xlfn.XLOOKUP($C566,WQBE_Loading!$C$4:$C$3072,WQBE_Loading!Q$4:Q$3072,,0,),"")</f>
        <v>15729716.315307099</v>
      </c>
      <c r="AR566">
        <f>_xlfn.XLOOKUP(C566,UrbanHeat!$A$2:$A$1333,UrbanHeat!$B$2:$B$1333,,0,)</f>
        <v>16.481999999999999</v>
      </c>
      <c r="AS566" s="25">
        <f>_xlfn.XLOOKUP($C566,TNC_Loading!$A$2:$A$1332,TNC_Loading!B$2:B$1332,,0,)</f>
        <v>6.3940000000000001</v>
      </c>
      <c r="AT566" s="25">
        <f>_xlfn.XLOOKUP($C566,TNC_Loading!$A$2:$A$1332,TNC_Loading!C$2:C$1332,,0,)</f>
        <v>1.0449999999999999</v>
      </c>
      <c r="AU566" s="25">
        <f>_xlfn.XLOOKUP($C566,TNC_Loading!$A$2:$A$1332,TNC_Loading!D$2:D$1332,,0,)</f>
        <v>12.398</v>
      </c>
      <c r="AV566" s="25">
        <f>_xlfn.XLOOKUP($C566,TNC_Loading!$A$2:$A$1332,TNC_Loading!E$2:E$1332,,0,)</f>
        <v>9.6739999999999995</v>
      </c>
      <c r="AW566" s="25">
        <f>_xlfn.XLOOKUP($C566,TNC_Loading!$A$2:$A$1332,TNC_Loading!F$2:F$1332,,0,)</f>
        <v>164.857</v>
      </c>
      <c r="AX566">
        <f>_xlfn.XLOOKUP(C566,BIBI!$D$2:$D$1332,BIBI!$F$2:$F$1332,,0,)</f>
        <v>0</v>
      </c>
      <c r="AY566">
        <f>_xlfn.XLOOKUP(C566,FacilityCounts!$A$3:$A$1333,FacilityCounts!$B$3:$B$1333,,0,)</f>
        <v>0</v>
      </c>
      <c r="AZ566">
        <f>_xlfn.XLOOKUP(C566,FacilityCounts!$D$3:$D$1333,FacilityCounts!$E$3:$E$1333,,0,)</f>
        <v>0</v>
      </c>
      <c r="BA566">
        <f>_xlfn.XLOOKUP(C566,FacilityCounts!$G$3:$G$1333,FacilityCounts!$H$3:$H$1333,,0,)</f>
        <v>0</v>
      </c>
      <c r="BB566">
        <f>IFERROR(_xlfn.XLOOKUP(C566,'DA to P Sensitive Lakes'!$P$2:$P$44,'DA to P Sensitive Lakes'!$Q$2:$Q$44,,0,),0)</f>
        <v>0</v>
      </c>
      <c r="BC566" s="25">
        <f>_xlfn.XLOOKUP(C566,'Historic Runoff (mm)'!$A$2:$A$1332,'Historic Runoff (mm)'!$B$2:$B$1332,,0,)</f>
        <v>429.30599999999998</v>
      </c>
      <c r="BD566">
        <f>_xlfn.XLOOKUP(C566,DrainageComplaint!$A$2:$A$1332,DrainageComplaint!$B$2:$B$1332,,0,)</f>
        <v>0</v>
      </c>
      <c r="BE566">
        <f>_xlfn.XLOOKUP(C566,PAD_Area!$G$2:$G$1332,PAD_Area!$H$2:$H$1332,,0,)</f>
        <v>0</v>
      </c>
    </row>
    <row r="567" spans="1:57" x14ac:dyDescent="0.2">
      <c r="A567" s="2">
        <v>564</v>
      </c>
      <c r="B567" s="2">
        <v>565</v>
      </c>
      <c r="C567" s="20">
        <v>1101350</v>
      </c>
      <c r="D567" s="3" t="s">
        <v>561</v>
      </c>
      <c r="E567" s="3" t="s">
        <v>148</v>
      </c>
      <c r="F567" s="3">
        <v>416.93</v>
      </c>
      <c r="G567" s="3">
        <v>26080.001973900002</v>
      </c>
      <c r="H567" s="3">
        <v>18161400.272599999</v>
      </c>
      <c r="I567" s="2">
        <v>2</v>
      </c>
      <c r="J567" s="2">
        <v>0</v>
      </c>
      <c r="K567" s="2">
        <v>2</v>
      </c>
      <c r="L567" s="2">
        <v>0</v>
      </c>
      <c r="M567" s="3">
        <v>5006.43017578125</v>
      </c>
      <c r="N567" s="2">
        <f>_xlfn.XLOOKUP(C567,Shellfish_Presence!$E$3:$E$1333,Shellfish_Presence!$G$3:$G$1333,,0,)</f>
        <v>0</v>
      </c>
      <c r="O567" s="3">
        <v>0</v>
      </c>
      <c r="P567" s="3">
        <v>0</v>
      </c>
      <c r="Q567" s="2">
        <v>1</v>
      </c>
      <c r="R567" s="3">
        <v>1</v>
      </c>
      <c r="S567" s="3">
        <v>0</v>
      </c>
      <c r="T567" s="3">
        <v>3962.43994140625</v>
      </c>
      <c r="U567" s="3">
        <v>0</v>
      </c>
      <c r="V567" s="2">
        <v>21</v>
      </c>
      <c r="W567" s="3">
        <f t="shared" si="16"/>
        <v>5.2997648697603239E-3</v>
      </c>
      <c r="X567">
        <f t="shared" si="17"/>
        <v>0</v>
      </c>
      <c r="Y567">
        <f>IFERROR(INDEX('Parcel Year'!$N$3:$N$1175,MATCH(KC_SPS_SubbasinAttributes!C567,'Parcel Year'!$M$3:$M$1175,0)),0)</f>
        <v>0.56915301084518433</v>
      </c>
      <c r="Z567">
        <f>INDEX(Imperviousness!$B$2:$B$1332,MATCH(KC_SPS_SubbasinAttributes!C567,Imperviousness!$A$2:$A$1332,0))</f>
        <v>0.104</v>
      </c>
      <c r="AA567">
        <f>INDEX('Flow Duration Index'!$B$2:$B$1332,MATCH(KC_SPS_SubbasinAttributes!C567,'Flow Duration Index'!$A$2:$A$1332,0))</f>
        <v>5.7389999999999999</v>
      </c>
      <c r="AB567">
        <f>INDEX(Opportunity_Index!$G$2:$G$1333,MATCH(KC_SPS_SubbasinAttributes!C567,Opportunity_Index!$F$2:$F$1333,0))</f>
        <v>0.255</v>
      </c>
      <c r="AC567">
        <f>INDEX(Traffic!$B$2:$B$1332,MATCH(KC_SPS_SubbasinAttributes!C567,Traffic!$A$2:$A$1332,0))</f>
        <v>447.88400000000001</v>
      </c>
      <c r="AD567">
        <f>INDEX(EquityScore!$F$3:$F$1334,MATCH(KC_SPS_SubbasinAttributes!C567,EquityScore!$E$3:$E$1334,0))</f>
        <v>1.6666666699999999</v>
      </c>
      <c r="AE567">
        <f>IFERROR(INDEX(PavementCondition!$E$2:$E$669,MATCH(KC_SPS_SubbasinAttributes!C567,PavementCondition!$D$2:$D$669,0)),"N/A")</f>
        <v>100</v>
      </c>
      <c r="AF567">
        <f>INDEX(SpawnerMortality!$E$2:$E$1331,MATCH(KC_SPS_SubbasinAttributes!C567,SpawnerMortality!$D$2:$D$1331,0))</f>
        <v>0.30120929299999999</v>
      </c>
      <c r="AG567" s="25">
        <f>IFERROR(_xlfn.XLOOKUP($C567,WQBE_Loading!$C$4:$C$3072,WQBE_Loading!G$4:G$3072,,0,),"")</f>
        <v>0.62527387069653551</v>
      </c>
      <c r="AH567" s="25">
        <f>IFERROR(_xlfn.XLOOKUP($C567,WQBE_Loading!$C$4:$C$3072,WQBE_Loading!H$4:H$3072,,0,),"")</f>
        <v>3.3657079792107902</v>
      </c>
      <c r="AI567" s="25">
        <f>IFERROR(_xlfn.XLOOKUP($C567,WQBE_Loading!$C$4:$C$3072,WQBE_Loading!I$4:I$3072,,0,),"")</f>
        <v>170.74061371080802</v>
      </c>
      <c r="AJ567" s="25">
        <f>IFERROR(_xlfn.XLOOKUP($C567,WQBE_Loading!$C$4:$C$3072,WQBE_Loading!J$4:J$3072,,0,),"")</f>
        <v>13.163174074379299</v>
      </c>
      <c r="AK567" s="25">
        <f>IFERROR(_xlfn.XLOOKUP($C567,WQBE_Loading!$C$4:$C$3072,WQBE_Loading!K$4:K$3072,,0,),"")</f>
        <v>4151.4190998077156</v>
      </c>
      <c r="AL567" s="25">
        <f>IFERROR(_xlfn.XLOOKUP($C567,WQBE_Loading!$C$4:$C$3072,WQBE_Loading!L$4:L$3072,,0,),"")</f>
        <v>1.1718771841720049E-3</v>
      </c>
      <c r="AM567" s="25">
        <f>IFERROR(_xlfn.XLOOKUP($C567,WQBE_Loading!$C$4:$C$3072,WQBE_Loading!M$4:M$3072,,0,),"")</f>
        <v>5.044856735895035E-5</v>
      </c>
      <c r="AN567" s="25">
        <f>IFERROR(_xlfn.XLOOKUP($C567,WQBE_Loading!$C$4:$C$3072,WQBE_Loading!N$4:N$3072,,0,),"")</f>
        <v>6.3583327372386048E-2</v>
      </c>
      <c r="AO567" s="25">
        <f>IFERROR(_xlfn.XLOOKUP($C567,WQBE_Loading!$C$4:$C$3072,WQBE_Loading!O$4:O$3072,,0,),"")</f>
        <v>0.18984486199446649</v>
      </c>
      <c r="AP567" s="25">
        <f>IFERROR(_xlfn.XLOOKUP($C567,WQBE_Loading!$C$4:$C$3072,WQBE_Loading!P$4:P$3072,,0,),"")</f>
        <v>0.24958026863992749</v>
      </c>
      <c r="AQ567" s="13">
        <f>IFERROR(_xlfn.XLOOKUP($C567,WQBE_Loading!$C$4:$C$3072,WQBE_Loading!Q$4:Q$3072,,0,),"")</f>
        <v>4883668.6921632802</v>
      </c>
      <c r="AR567">
        <f>_xlfn.XLOOKUP(C567,UrbanHeat!$A$2:$A$1333,UrbanHeat!$B$2:$B$1333,,0,)</f>
        <v>17.422999999999998</v>
      </c>
      <c r="AS567" s="25">
        <f>_xlfn.XLOOKUP($C567,TNC_Loading!$A$2:$A$1332,TNC_Loading!B$2:B$1332,,0,)</f>
        <v>4.4210000000000003</v>
      </c>
      <c r="AT567" s="25">
        <f>_xlfn.XLOOKUP($C567,TNC_Loading!$A$2:$A$1332,TNC_Loading!C$2:C$1332,,0,)</f>
        <v>0.40500000000000003</v>
      </c>
      <c r="AU567" s="25">
        <f>_xlfn.XLOOKUP($C567,TNC_Loading!$A$2:$A$1332,TNC_Loading!D$2:D$1332,,0,)</f>
        <v>7.7169999999999996</v>
      </c>
      <c r="AV567" s="25">
        <f>_xlfn.XLOOKUP($C567,TNC_Loading!$A$2:$A$1332,TNC_Loading!E$2:E$1332,,0,)</f>
        <v>4.9539999999999997</v>
      </c>
      <c r="AW567" s="25">
        <f>_xlfn.XLOOKUP($C567,TNC_Loading!$A$2:$A$1332,TNC_Loading!F$2:F$1332,,0,)</f>
        <v>106.499</v>
      </c>
      <c r="AX567">
        <f>_xlfn.XLOOKUP(C567,BIBI!$D$2:$D$1332,BIBI!$F$2:$F$1332,,0,)</f>
        <v>0</v>
      </c>
      <c r="AY567">
        <f>_xlfn.XLOOKUP(C567,FacilityCounts!$A$3:$A$1333,FacilityCounts!$B$3:$B$1333,,0,)</f>
        <v>0</v>
      </c>
      <c r="AZ567">
        <f>_xlfn.XLOOKUP(C567,FacilityCounts!$D$3:$D$1333,FacilityCounts!$E$3:$E$1333,,0,)</f>
        <v>0</v>
      </c>
      <c r="BA567">
        <f>_xlfn.XLOOKUP(C567,FacilityCounts!$G$3:$G$1333,FacilityCounts!$H$3:$H$1333,,0,)</f>
        <v>0</v>
      </c>
      <c r="BB567">
        <f>IFERROR(_xlfn.XLOOKUP(C567,'DA to P Sensitive Lakes'!$P$2:$P$44,'DA to P Sensitive Lakes'!$Q$2:$Q$44,,0,),0)</f>
        <v>0</v>
      </c>
      <c r="BC567" s="25">
        <f>_xlfn.XLOOKUP(C567,'Historic Runoff (mm)'!$A$2:$A$1332,'Historic Runoff (mm)'!$B$2:$B$1332,,0,)</f>
        <v>366.26499999999999</v>
      </c>
      <c r="BD567">
        <f>_xlfn.XLOOKUP(C567,DrainageComplaint!$A$2:$A$1332,DrainageComplaint!$B$2:$B$1332,,0,)</f>
        <v>0</v>
      </c>
      <c r="BE567">
        <f>_xlfn.XLOOKUP(C567,PAD_Area!$G$2:$G$1332,PAD_Area!$H$2:$H$1332,,0,)</f>
        <v>0</v>
      </c>
    </row>
    <row r="568" spans="1:57" x14ac:dyDescent="0.2">
      <c r="A568" s="2">
        <v>565</v>
      </c>
      <c r="B568" s="2">
        <v>566</v>
      </c>
      <c r="C568" s="20">
        <v>1101360</v>
      </c>
      <c r="D568" s="3" t="s">
        <v>562</v>
      </c>
      <c r="E568" s="3" t="s">
        <v>148</v>
      </c>
      <c r="F568" s="3">
        <v>419.10199999999998</v>
      </c>
      <c r="G568" s="3">
        <v>38700.000027800001</v>
      </c>
      <c r="H568" s="3">
        <v>18256000.072999999</v>
      </c>
      <c r="I568" s="2">
        <v>4</v>
      </c>
      <c r="J568" s="2">
        <v>0</v>
      </c>
      <c r="K568" s="2">
        <v>2</v>
      </c>
      <c r="L568" s="2">
        <v>4</v>
      </c>
      <c r="M568" s="3">
        <v>7973.89990234375</v>
      </c>
      <c r="N568" s="2">
        <f>_xlfn.XLOOKUP(C568,Shellfish_Presence!$E$3:$E$1333,Shellfish_Presence!$G$3:$G$1333,,0,)</f>
        <v>0</v>
      </c>
      <c r="O568" s="3">
        <v>0</v>
      </c>
      <c r="P568" s="3">
        <v>0</v>
      </c>
      <c r="Q568" s="2">
        <v>3</v>
      </c>
      <c r="R568" s="3">
        <v>1</v>
      </c>
      <c r="S568" s="3">
        <v>0</v>
      </c>
      <c r="T568" s="3">
        <v>3095.6201171875</v>
      </c>
      <c r="U568" s="3">
        <v>0</v>
      </c>
      <c r="V568" s="2">
        <v>8</v>
      </c>
      <c r="W568" s="3">
        <f t="shared" si="16"/>
        <v>2.5842964243520724E-3</v>
      </c>
      <c r="X568">
        <f t="shared" si="17"/>
        <v>0</v>
      </c>
      <c r="Y568">
        <f>IFERROR(INDEX('Parcel Year'!$N$3:$N$1175,MATCH(KC_SPS_SubbasinAttributes!C568,'Parcel Year'!$M$3:$M$1175,0)),0)</f>
        <v>0.42624199390411377</v>
      </c>
      <c r="Z568">
        <f>INDEX(Imperviousness!$B$2:$B$1332,MATCH(KC_SPS_SubbasinAttributes!C568,Imperviousness!$A$2:$A$1332,0))</f>
        <v>0.03</v>
      </c>
      <c r="AA568">
        <f>INDEX('Flow Duration Index'!$B$2:$B$1332,MATCH(KC_SPS_SubbasinAttributes!C568,'Flow Duration Index'!$A$2:$A$1332,0))</f>
        <v>3.9079999999999999</v>
      </c>
      <c r="AB568">
        <f>INDEX(Opportunity_Index!$G$2:$G$1333,MATCH(KC_SPS_SubbasinAttributes!C568,Opportunity_Index!$F$2:$F$1333,0))</f>
        <v>0.28444999999999998</v>
      </c>
      <c r="AC568">
        <f>INDEX(Traffic!$B$2:$B$1332,MATCH(KC_SPS_SubbasinAttributes!C568,Traffic!$A$2:$A$1332,0))</f>
        <v>582.82500000000005</v>
      </c>
      <c r="AD568">
        <f>INDEX(EquityScore!$F$3:$F$1334,MATCH(KC_SPS_SubbasinAttributes!C568,EquityScore!$E$3:$E$1334,0))</f>
        <v>2.1666666700000001</v>
      </c>
      <c r="AE568">
        <f>IFERROR(INDEX(PavementCondition!$E$2:$E$669,MATCH(KC_SPS_SubbasinAttributes!C568,PavementCondition!$D$2:$D$669,0)),"N/A")</f>
        <v>94</v>
      </c>
      <c r="AF568">
        <f>INDEX(SpawnerMortality!$E$2:$E$1331,MATCH(KC_SPS_SubbasinAttributes!C568,SpawnerMortality!$D$2:$D$1331,0))</f>
        <v>0.32738843549999996</v>
      </c>
      <c r="AG568" s="25">
        <f>IFERROR(_xlfn.XLOOKUP($C568,WQBE_Loading!$C$4:$C$3072,WQBE_Loading!G$4:G$3072,,0,),"")</f>
        <v>0.20162109369821751</v>
      </c>
      <c r="AH568" s="25">
        <f>IFERROR(_xlfn.XLOOKUP($C568,WQBE_Loading!$C$4:$C$3072,WQBE_Loading!H$4:H$3072,,0,),"")</f>
        <v>0.97246224223675992</v>
      </c>
      <c r="AI568" s="25">
        <f>IFERROR(_xlfn.XLOOKUP($C568,WQBE_Loading!$C$4:$C$3072,WQBE_Loading!I$4:I$3072,,0,),"")</f>
        <v>69.676669264729696</v>
      </c>
      <c r="AJ568" s="25">
        <f>IFERROR(_xlfn.XLOOKUP($C568,WQBE_Loading!$C$4:$C$3072,WQBE_Loading!J$4:J$3072,,0,),"")</f>
        <v>5.1066551710005301</v>
      </c>
      <c r="AK568" s="25">
        <f>IFERROR(_xlfn.XLOOKUP($C568,WQBE_Loading!$C$4:$C$3072,WQBE_Loading!K$4:K$3072,,0,),"")</f>
        <v>1938.624060981115</v>
      </c>
      <c r="AL568" s="25">
        <f>IFERROR(_xlfn.XLOOKUP($C568,WQBE_Loading!$C$4:$C$3072,WQBE_Loading!L$4:L$3072,,0,),"")</f>
        <v>5.4669176171417457E-4</v>
      </c>
      <c r="AM568" s="25">
        <f>IFERROR(_xlfn.XLOOKUP($C568,WQBE_Loading!$C$4:$C$3072,WQBE_Loading!M$4:M$3072,,0,),"")</f>
        <v>7.21301379847863E-6</v>
      </c>
      <c r="AN568" s="25">
        <f>IFERROR(_xlfn.XLOOKUP($C568,WQBE_Loading!$C$4:$C$3072,WQBE_Loading!N$4:N$3072,,0,),"")</f>
        <v>3.1149811856506001E-2</v>
      </c>
      <c r="AO568" s="25">
        <f>IFERROR(_xlfn.XLOOKUP($C568,WQBE_Loading!$C$4:$C$3072,WQBE_Loading!O$4:O$3072,,0,),"")</f>
        <v>9.4296359437148092E-2</v>
      </c>
      <c r="AP568" s="25">
        <f>IFERROR(_xlfn.XLOOKUP($C568,WQBE_Loading!$C$4:$C$3072,WQBE_Loading!P$4:P$3072,,0,),"")</f>
        <v>7.5230493527624301E-2</v>
      </c>
      <c r="AQ568" s="13">
        <f>IFERROR(_xlfn.XLOOKUP($C568,WQBE_Loading!$C$4:$C$3072,WQBE_Loading!Q$4:Q$3072,,0,),"")</f>
        <v>2264655.2908982849</v>
      </c>
      <c r="AR568">
        <f>_xlfn.XLOOKUP(C568,UrbanHeat!$A$2:$A$1333,UrbanHeat!$B$2:$B$1333,,0,)</f>
        <v>17.791</v>
      </c>
      <c r="AS568" s="25">
        <f>_xlfn.XLOOKUP($C568,TNC_Loading!$A$2:$A$1332,TNC_Loading!B$2:B$1332,,0,)</f>
        <v>3.173</v>
      </c>
      <c r="AT568" s="25">
        <f>_xlfn.XLOOKUP($C568,TNC_Loading!$A$2:$A$1332,TNC_Loading!C$2:C$1332,,0,)</f>
        <v>0.22</v>
      </c>
      <c r="AU568" s="25">
        <f>_xlfn.XLOOKUP($C568,TNC_Loading!$A$2:$A$1332,TNC_Loading!D$2:D$1332,,0,)</f>
        <v>4.8170000000000002</v>
      </c>
      <c r="AV568" s="25">
        <f>_xlfn.XLOOKUP($C568,TNC_Loading!$A$2:$A$1332,TNC_Loading!E$2:E$1332,,0,)</f>
        <v>3.5190000000000001</v>
      </c>
      <c r="AW568" s="25">
        <f>_xlfn.XLOOKUP($C568,TNC_Loading!$A$2:$A$1332,TNC_Loading!F$2:F$1332,,0,)</f>
        <v>72.174999999999997</v>
      </c>
      <c r="AX568">
        <f>_xlfn.XLOOKUP(C568,BIBI!$D$2:$D$1332,BIBI!$F$2:$F$1332,,0,)</f>
        <v>0</v>
      </c>
      <c r="AY568">
        <f>_xlfn.XLOOKUP(C568,FacilityCounts!$A$3:$A$1333,FacilityCounts!$B$3:$B$1333,,0,)</f>
        <v>0</v>
      </c>
      <c r="AZ568">
        <f>_xlfn.XLOOKUP(C568,FacilityCounts!$D$3:$D$1333,FacilityCounts!$E$3:$E$1333,,0,)</f>
        <v>0</v>
      </c>
      <c r="BA568">
        <f>_xlfn.XLOOKUP(C568,FacilityCounts!$G$3:$G$1333,FacilityCounts!$H$3:$H$1333,,0,)</f>
        <v>0</v>
      </c>
      <c r="BB568">
        <f>IFERROR(_xlfn.XLOOKUP(C568,'DA to P Sensitive Lakes'!$P$2:$P$44,'DA to P Sensitive Lakes'!$Q$2:$Q$44,,0,),0)</f>
        <v>0</v>
      </c>
      <c r="BC568" s="25">
        <f>_xlfn.XLOOKUP(C568,'Historic Runoff (mm)'!$A$2:$A$1332,'Historic Runoff (mm)'!$B$2:$B$1332,,0,)</f>
        <v>200.71700000000001</v>
      </c>
      <c r="BD568">
        <f>_xlfn.XLOOKUP(C568,DrainageComplaint!$A$2:$A$1332,DrainageComplaint!$B$2:$B$1332,,0,)</f>
        <v>1</v>
      </c>
      <c r="BE568">
        <f>_xlfn.XLOOKUP(C568,PAD_Area!$G$2:$G$1332,PAD_Area!$H$2:$H$1332,,0,)</f>
        <v>0</v>
      </c>
    </row>
    <row r="569" spans="1:57" x14ac:dyDescent="0.2">
      <c r="A569" s="2">
        <v>566</v>
      </c>
      <c r="B569" s="2">
        <v>567</v>
      </c>
      <c r="C569" s="20">
        <v>1101370</v>
      </c>
      <c r="D569" s="3" t="s">
        <v>563</v>
      </c>
      <c r="E569" s="3" t="s">
        <v>148</v>
      </c>
      <c r="F569" s="3">
        <v>532.24699999999996</v>
      </c>
      <c r="G569" s="3">
        <v>34539.997849200001</v>
      </c>
      <c r="H569" s="3">
        <v>23184600.063200001</v>
      </c>
      <c r="I569" s="2">
        <v>2</v>
      </c>
      <c r="J569" s="2">
        <v>1</v>
      </c>
      <c r="K569" s="2">
        <v>2</v>
      </c>
      <c r="L569" s="2">
        <v>2</v>
      </c>
      <c r="M569" s="3">
        <v>4709.1298828125</v>
      </c>
      <c r="N569" s="2">
        <f>_xlfn.XLOOKUP(C569,Shellfish_Presence!$E$3:$E$1333,Shellfish_Presence!$G$3:$G$1333,,0,)</f>
        <v>0</v>
      </c>
      <c r="O569" s="3">
        <v>0</v>
      </c>
      <c r="P569" s="3">
        <v>0</v>
      </c>
      <c r="Q569" s="2">
        <v>1</v>
      </c>
      <c r="R569" s="3">
        <v>1</v>
      </c>
      <c r="S569" s="3">
        <v>0</v>
      </c>
      <c r="T569" s="3">
        <v>2113.909912109375</v>
      </c>
      <c r="U569" s="3">
        <v>0</v>
      </c>
      <c r="V569" s="2">
        <v>0</v>
      </c>
      <c r="W569" s="3">
        <f t="shared" si="16"/>
        <v>0</v>
      </c>
      <c r="X569">
        <f t="shared" si="17"/>
        <v>0</v>
      </c>
      <c r="Y569">
        <f>IFERROR(INDEX('Parcel Year'!$N$3:$N$1175,MATCH(KC_SPS_SubbasinAttributes!C569,'Parcel Year'!$M$3:$M$1175,0)),0)</f>
        <v>0.38528698682785034</v>
      </c>
      <c r="Z569">
        <f>INDEX(Imperviousness!$B$2:$B$1332,MATCH(KC_SPS_SubbasinAttributes!C569,Imperviousness!$A$2:$A$1332,0))</f>
        <v>0.193</v>
      </c>
      <c r="AA569">
        <f>INDEX('Flow Duration Index'!$B$2:$B$1332,MATCH(KC_SPS_SubbasinAttributes!C569,'Flow Duration Index'!$A$2:$A$1332,0))</f>
        <v>6.407</v>
      </c>
      <c r="AB569">
        <f>INDEX(Opportunity_Index!$G$2:$G$1333,MATCH(KC_SPS_SubbasinAttributes!C569,Opportunity_Index!$F$2:$F$1333,0))</f>
        <v>0.3836</v>
      </c>
      <c r="AC569">
        <f>INDEX(Traffic!$B$2:$B$1332,MATCH(KC_SPS_SubbasinAttributes!C569,Traffic!$A$2:$A$1332,0))</f>
        <v>1151.018</v>
      </c>
      <c r="AD569">
        <f>INDEX(EquityScore!$F$3:$F$1334,MATCH(KC_SPS_SubbasinAttributes!C569,EquityScore!$E$3:$E$1334,0))</f>
        <v>2.8333333349999998</v>
      </c>
      <c r="AE569">
        <f>IFERROR(INDEX(PavementCondition!$E$2:$E$669,MATCH(KC_SPS_SubbasinAttributes!C569,PavementCondition!$D$2:$D$669,0)),"N/A")</f>
        <v>82</v>
      </c>
      <c r="AF569">
        <f>INDEX(SpawnerMortality!$E$2:$E$1331,MATCH(KC_SPS_SubbasinAttributes!C569,SpawnerMortality!$D$2:$D$1331,0))</f>
        <v>0.38282362749999999</v>
      </c>
      <c r="AG569" s="25">
        <f>IFERROR(_xlfn.XLOOKUP($C569,WQBE_Loading!$C$4:$C$3072,WQBE_Loading!G$4:G$3072,,0,),"")</f>
        <v>1.8307002943864501</v>
      </c>
      <c r="AH569" s="25">
        <f>IFERROR(_xlfn.XLOOKUP($C569,WQBE_Loading!$C$4:$C$3072,WQBE_Loading!H$4:H$3072,,0,),"")</f>
        <v>9.3416846555752393</v>
      </c>
      <c r="AI569" s="25">
        <f>IFERROR(_xlfn.XLOOKUP($C569,WQBE_Loading!$C$4:$C$3072,WQBE_Loading!I$4:I$3072,,0,),"")</f>
        <v>312.47606302430802</v>
      </c>
      <c r="AJ569" s="25">
        <f>IFERROR(_xlfn.XLOOKUP($C569,WQBE_Loading!$C$4:$C$3072,WQBE_Loading!J$4:J$3072,,0,),"")</f>
        <v>24.492338071976249</v>
      </c>
      <c r="AK569" s="25">
        <f>IFERROR(_xlfn.XLOOKUP($C569,WQBE_Loading!$C$4:$C$3072,WQBE_Loading!K$4:K$3072,,0,),"")</f>
        <v>9356.837162224725</v>
      </c>
      <c r="AL569" s="25">
        <f>IFERROR(_xlfn.XLOOKUP($C569,WQBE_Loading!$C$4:$C$3072,WQBE_Loading!L$4:L$3072,,0,),"")</f>
        <v>3.2249956679296253E-3</v>
      </c>
      <c r="AM569" s="25">
        <f>IFERROR(_xlfn.XLOOKUP($C569,WQBE_Loading!$C$4:$C$3072,WQBE_Loading!M$4:M$3072,,0,),"")</f>
        <v>2.1718026682971401E-4</v>
      </c>
      <c r="AN569" s="25">
        <f>IFERROR(_xlfn.XLOOKUP($C569,WQBE_Loading!$C$4:$C$3072,WQBE_Loading!N$4:N$3072,,0,),"")</f>
        <v>0.13542280687646052</v>
      </c>
      <c r="AO569" s="25">
        <f>IFERROR(_xlfn.XLOOKUP($C569,WQBE_Loading!$C$4:$C$3072,WQBE_Loading!O$4:O$3072,,0,),"")</f>
        <v>0.47916153913380549</v>
      </c>
      <c r="AP569" s="25">
        <f>IFERROR(_xlfn.XLOOKUP($C569,WQBE_Loading!$C$4:$C$3072,WQBE_Loading!P$4:P$3072,,0,),"")</f>
        <v>0.56162934699337108</v>
      </c>
      <c r="AQ569" s="13">
        <f>IFERROR(_xlfn.XLOOKUP($C569,WQBE_Loading!$C$4:$C$3072,WQBE_Loading!Q$4:Q$3072,,0,),"")</f>
        <v>8792154.0955910701</v>
      </c>
      <c r="AR569">
        <f>_xlfn.XLOOKUP(C569,UrbanHeat!$A$2:$A$1333,UrbanHeat!$B$2:$B$1333,,0,)</f>
        <v>18.254000000000001</v>
      </c>
      <c r="AS569" s="25">
        <f>_xlfn.XLOOKUP($C569,TNC_Loading!$A$2:$A$1332,TNC_Loading!B$2:B$1332,,0,)</f>
        <v>6.5979999999999999</v>
      </c>
      <c r="AT569" s="25">
        <f>_xlfn.XLOOKUP($C569,TNC_Loading!$A$2:$A$1332,TNC_Loading!C$2:C$1332,,0,)</f>
        <v>1.1850000000000001</v>
      </c>
      <c r="AU569" s="25">
        <f>_xlfn.XLOOKUP($C569,TNC_Loading!$A$2:$A$1332,TNC_Loading!D$2:D$1332,,0,)</f>
        <v>10.555</v>
      </c>
      <c r="AV569" s="25">
        <f>_xlfn.XLOOKUP($C569,TNC_Loading!$A$2:$A$1332,TNC_Loading!E$2:E$1332,,0,)</f>
        <v>10.244999999999999</v>
      </c>
      <c r="AW569" s="25">
        <f>_xlfn.XLOOKUP($C569,TNC_Loading!$A$2:$A$1332,TNC_Loading!F$2:F$1332,,0,)</f>
        <v>181.79900000000001</v>
      </c>
      <c r="AX569">
        <f>_xlfn.XLOOKUP(C569,BIBI!$D$2:$D$1332,BIBI!$F$2:$F$1332,,0,)</f>
        <v>0</v>
      </c>
      <c r="AY569">
        <f>_xlfn.XLOOKUP(C569,FacilityCounts!$A$3:$A$1333,FacilityCounts!$B$3:$B$1333,,0,)</f>
        <v>0</v>
      </c>
      <c r="AZ569">
        <f>_xlfn.XLOOKUP(C569,FacilityCounts!$D$3:$D$1333,FacilityCounts!$E$3:$E$1333,,0,)</f>
        <v>0</v>
      </c>
      <c r="BA569">
        <f>_xlfn.XLOOKUP(C569,FacilityCounts!$G$3:$G$1333,FacilityCounts!$H$3:$H$1333,,0,)</f>
        <v>0</v>
      </c>
      <c r="BB569">
        <f>IFERROR(_xlfn.XLOOKUP(C569,'DA to P Sensitive Lakes'!$P$2:$P$44,'DA to P Sensitive Lakes'!$Q$2:$Q$44,,0,),0)</f>
        <v>0</v>
      </c>
      <c r="BC569" s="25">
        <f>_xlfn.XLOOKUP(C569,'Historic Runoff (mm)'!$A$2:$A$1332,'Historic Runoff (mm)'!$B$2:$B$1332,,0,)</f>
        <v>397.73599999999999</v>
      </c>
      <c r="BD569">
        <f>_xlfn.XLOOKUP(C569,DrainageComplaint!$A$2:$A$1332,DrainageComplaint!$B$2:$B$1332,,0,)</f>
        <v>1</v>
      </c>
      <c r="BE569">
        <f>_xlfn.XLOOKUP(C569,PAD_Area!$G$2:$G$1332,PAD_Area!$H$2:$H$1332,,0,)</f>
        <v>0</v>
      </c>
    </row>
    <row r="570" spans="1:57" x14ac:dyDescent="0.2">
      <c r="A570" s="2">
        <v>567</v>
      </c>
      <c r="B570" s="2">
        <v>568</v>
      </c>
      <c r="C570" s="20">
        <v>1101380</v>
      </c>
      <c r="D570" s="3" t="s">
        <v>564</v>
      </c>
      <c r="E570" s="3" t="s">
        <v>148</v>
      </c>
      <c r="F570" s="3">
        <v>1309.8879999999999</v>
      </c>
      <c r="G570" s="3">
        <v>60479.499118899999</v>
      </c>
      <c r="H570" s="3">
        <v>57058483.051799998</v>
      </c>
      <c r="I570" s="2">
        <v>2</v>
      </c>
      <c r="J570" s="2">
        <v>1</v>
      </c>
      <c r="K570" s="2">
        <v>2</v>
      </c>
      <c r="L570" s="2">
        <v>7</v>
      </c>
      <c r="M570" s="3">
        <v>1989.6099853515625</v>
      </c>
      <c r="N570" s="2">
        <f>_xlfn.XLOOKUP(C570,Shellfish_Presence!$E$3:$E$1333,Shellfish_Presence!$G$3:$G$1333,,0,)</f>
        <v>0</v>
      </c>
      <c r="O570" s="3">
        <v>0</v>
      </c>
      <c r="P570" s="3">
        <v>0</v>
      </c>
      <c r="Q570" s="2">
        <v>5</v>
      </c>
      <c r="R570" s="3">
        <v>1</v>
      </c>
      <c r="S570" s="3">
        <v>0</v>
      </c>
      <c r="T570" s="3">
        <v>76832.5</v>
      </c>
      <c r="U570" s="3">
        <v>91470.796875</v>
      </c>
      <c r="V570" s="2">
        <v>256</v>
      </c>
      <c r="W570" s="3">
        <f t="shared" si="16"/>
        <v>3.3319233397325352E-3</v>
      </c>
      <c r="X570">
        <f t="shared" si="17"/>
        <v>1.1905221992646342</v>
      </c>
      <c r="Y570">
        <f>IFERROR(INDEX('Parcel Year'!$N$3:$N$1175,MATCH(KC_SPS_SubbasinAttributes!C570,'Parcel Year'!$M$3:$M$1175,0)),0)</f>
        <v>0.45789000391960144</v>
      </c>
      <c r="Z570">
        <f>INDEX(Imperviousness!$B$2:$B$1332,MATCH(KC_SPS_SubbasinAttributes!C570,Imperviousness!$A$2:$A$1332,0))</f>
        <v>0.23699999999999999</v>
      </c>
      <c r="AA570">
        <f>INDEX('Flow Duration Index'!$B$2:$B$1332,MATCH(KC_SPS_SubbasinAttributes!C570,'Flow Duration Index'!$A$2:$A$1332,0))</f>
        <v>7.76</v>
      </c>
      <c r="AB570">
        <f>INDEX(Opportunity_Index!$G$2:$G$1333,MATCH(KC_SPS_SubbasinAttributes!C570,Opportunity_Index!$F$2:$F$1333,0))</f>
        <v>0.35</v>
      </c>
      <c r="AC570">
        <f>INDEX(Traffic!$B$2:$B$1332,MATCH(KC_SPS_SubbasinAttributes!C570,Traffic!$A$2:$A$1332,0))</f>
        <v>1107.7919999999999</v>
      </c>
      <c r="AD570">
        <f>INDEX(EquityScore!$F$3:$F$1334,MATCH(KC_SPS_SubbasinAttributes!C570,EquityScore!$E$3:$E$1334,0))</f>
        <v>2.6666666700000001</v>
      </c>
      <c r="AE570">
        <f>IFERROR(INDEX(PavementCondition!$E$2:$E$669,MATCH(KC_SPS_SubbasinAttributes!C570,PavementCondition!$D$2:$D$669,0)),"N/A")</f>
        <v>55</v>
      </c>
      <c r="AF570">
        <f>INDEX(SpawnerMortality!$E$2:$E$1331,MATCH(KC_SPS_SubbasinAttributes!C570,SpawnerMortality!$D$2:$D$1331,0))</f>
        <v>0.36977334100000003</v>
      </c>
      <c r="AG570" s="25">
        <f>IFERROR(_xlfn.XLOOKUP($C570,WQBE_Loading!$C$4:$C$3072,WQBE_Loading!G$4:G$3072,,0,),"")</f>
        <v>4.3656344145811445</v>
      </c>
      <c r="AH570" s="25">
        <f>IFERROR(_xlfn.XLOOKUP($C570,WQBE_Loading!$C$4:$C$3072,WQBE_Loading!H$4:H$3072,,0,),"")</f>
        <v>21.809171259199601</v>
      </c>
      <c r="AI570" s="25">
        <f>IFERROR(_xlfn.XLOOKUP($C570,WQBE_Loading!$C$4:$C$3072,WQBE_Loading!I$4:I$3072,,0,),"")</f>
        <v>1013.562648936707</v>
      </c>
      <c r="AJ570" s="25">
        <f>IFERROR(_xlfn.XLOOKUP($C570,WQBE_Loading!$C$4:$C$3072,WQBE_Loading!J$4:J$3072,,0,),"")</f>
        <v>76.373120623794193</v>
      </c>
      <c r="AK570" s="25">
        <f>IFERROR(_xlfn.XLOOKUP($C570,WQBE_Loading!$C$4:$C$3072,WQBE_Loading!K$4:K$3072,,0,),"")</f>
        <v>25386.485273534701</v>
      </c>
      <c r="AL570" s="25">
        <f>IFERROR(_xlfn.XLOOKUP($C570,WQBE_Loading!$C$4:$C$3072,WQBE_Loading!L$4:L$3072,,0,),"")</f>
        <v>8.0407274798021539E-3</v>
      </c>
      <c r="AM570" s="25">
        <f>IFERROR(_xlfn.XLOOKUP($C570,WQBE_Loading!$C$4:$C$3072,WQBE_Loading!M$4:M$3072,,0,),"")</f>
        <v>3.6917060281169899E-4</v>
      </c>
      <c r="AN570" s="25">
        <f>IFERROR(_xlfn.XLOOKUP($C570,WQBE_Loading!$C$4:$C$3072,WQBE_Loading!N$4:N$3072,,0,),"")</f>
        <v>0.4142504024096455</v>
      </c>
      <c r="AO570" s="25">
        <f>IFERROR(_xlfn.XLOOKUP($C570,WQBE_Loading!$C$4:$C$3072,WQBE_Loading!O$4:O$3072,,0,),"")</f>
        <v>1.257370455327065</v>
      </c>
      <c r="AP570" s="25">
        <f>IFERROR(_xlfn.XLOOKUP($C570,WQBE_Loading!$C$4:$C$3072,WQBE_Loading!P$4:P$3072,,0,),"")</f>
        <v>1.377344396856335</v>
      </c>
      <c r="AQ570" s="13">
        <f>IFERROR(_xlfn.XLOOKUP($C570,WQBE_Loading!$C$4:$C$3072,WQBE_Loading!Q$4:Q$3072,,0,),"")</f>
        <v>28162574.900457151</v>
      </c>
      <c r="AR570">
        <f>_xlfn.XLOOKUP(C570,UrbanHeat!$A$2:$A$1333,UrbanHeat!$B$2:$B$1333,,0,)</f>
        <v>16.774999999999999</v>
      </c>
      <c r="AS570" s="25">
        <f>_xlfn.XLOOKUP($C570,TNC_Loading!$A$2:$A$1332,TNC_Loading!B$2:B$1332,,0,)</f>
        <v>7.9240000000000004</v>
      </c>
      <c r="AT570" s="25">
        <f>_xlfn.XLOOKUP($C570,TNC_Loading!$A$2:$A$1332,TNC_Loading!C$2:C$1332,,0,)</f>
        <v>1.635</v>
      </c>
      <c r="AU570" s="25">
        <f>_xlfn.XLOOKUP($C570,TNC_Loading!$A$2:$A$1332,TNC_Loading!D$2:D$1332,,0,)</f>
        <v>12.621</v>
      </c>
      <c r="AV570" s="25">
        <f>_xlfn.XLOOKUP($C570,TNC_Loading!$A$2:$A$1332,TNC_Loading!E$2:E$1332,,0,)</f>
        <v>11.010999999999999</v>
      </c>
      <c r="AW570" s="25">
        <f>_xlfn.XLOOKUP($C570,TNC_Loading!$A$2:$A$1332,TNC_Loading!F$2:F$1332,,0,)</f>
        <v>243.084</v>
      </c>
      <c r="AX570">
        <f>_xlfn.XLOOKUP(C570,BIBI!$D$2:$D$1332,BIBI!$F$2:$F$1332,,0,)</f>
        <v>0</v>
      </c>
      <c r="AY570">
        <f>_xlfn.XLOOKUP(C570,FacilityCounts!$A$3:$A$1333,FacilityCounts!$B$3:$B$1333,,0,)</f>
        <v>31</v>
      </c>
      <c r="AZ570">
        <f>_xlfn.XLOOKUP(C570,FacilityCounts!$D$3:$D$1333,FacilityCounts!$E$3:$E$1333,,0,)</f>
        <v>23</v>
      </c>
      <c r="BA570">
        <f>_xlfn.XLOOKUP(C570,FacilityCounts!$G$3:$G$1333,FacilityCounts!$H$3:$H$1333,,0,)</f>
        <v>10</v>
      </c>
      <c r="BB570">
        <f>IFERROR(_xlfn.XLOOKUP(C570,'DA to P Sensitive Lakes'!$P$2:$P$44,'DA to P Sensitive Lakes'!$Q$2:$Q$44,,0,),0)</f>
        <v>0</v>
      </c>
      <c r="BC570" s="25">
        <f>_xlfn.XLOOKUP(C570,'Historic Runoff (mm)'!$A$2:$A$1332,'Historic Runoff (mm)'!$B$2:$B$1332,,0,)</f>
        <v>505.66300000000001</v>
      </c>
      <c r="BD570">
        <f>_xlfn.XLOOKUP(C570,DrainageComplaint!$A$2:$A$1332,DrainageComplaint!$B$2:$B$1332,,0,)</f>
        <v>23</v>
      </c>
      <c r="BE570">
        <f>_xlfn.XLOOKUP(C570,PAD_Area!$G$2:$G$1332,PAD_Area!$H$2:$H$1332,,0,)</f>
        <v>0</v>
      </c>
    </row>
    <row r="571" spans="1:57" x14ac:dyDescent="0.2">
      <c r="A571" s="2">
        <v>568</v>
      </c>
      <c r="B571" s="2">
        <v>569</v>
      </c>
      <c r="C571" s="20">
        <v>1101390</v>
      </c>
      <c r="D571" s="3" t="s">
        <v>565</v>
      </c>
      <c r="E571" s="3" t="s">
        <v>148</v>
      </c>
      <c r="F571" s="3">
        <v>1061.81</v>
      </c>
      <c r="G571" s="3">
        <v>49035.378352500004</v>
      </c>
      <c r="H571" s="3">
        <v>46252255.517099999</v>
      </c>
      <c r="I571" s="2">
        <v>0</v>
      </c>
      <c r="J571" s="2">
        <v>1</v>
      </c>
      <c r="K571" s="2">
        <v>2</v>
      </c>
      <c r="L571" s="2">
        <v>7</v>
      </c>
      <c r="M571" s="3">
        <v>0</v>
      </c>
      <c r="N571" s="2">
        <f>_xlfn.XLOOKUP(C571,Shellfish_Presence!$E$3:$E$1333,Shellfish_Presence!$G$3:$G$1333,,0,)</f>
        <v>0</v>
      </c>
      <c r="O571" s="3">
        <v>0</v>
      </c>
      <c r="P571" s="3">
        <v>0</v>
      </c>
      <c r="Q571" s="2">
        <v>1</v>
      </c>
      <c r="R571" s="3">
        <v>1</v>
      </c>
      <c r="S571" s="3">
        <v>0</v>
      </c>
      <c r="T571" s="3">
        <v>12755.599609375</v>
      </c>
      <c r="U571" s="3">
        <v>19032.400390625</v>
      </c>
      <c r="V571" s="2">
        <v>7</v>
      </c>
      <c r="W571" s="3">
        <f t="shared" si="16"/>
        <v>5.4877859249009354E-4</v>
      </c>
      <c r="X571">
        <f t="shared" si="17"/>
        <v>1.4920819854392993</v>
      </c>
      <c r="Y571">
        <f>IFERROR(INDEX('Parcel Year'!$N$3:$N$1175,MATCH(KC_SPS_SubbasinAttributes!C571,'Parcel Year'!$M$3:$M$1175,0)),0)</f>
        <v>0.50082099437713623</v>
      </c>
      <c r="Z571">
        <f>INDEX(Imperviousness!$B$2:$B$1332,MATCH(KC_SPS_SubbasinAttributes!C571,Imperviousness!$A$2:$A$1332,0))</f>
        <v>0.224</v>
      </c>
      <c r="AA571">
        <f>INDEX('Flow Duration Index'!$B$2:$B$1332,MATCH(KC_SPS_SubbasinAttributes!C571,'Flow Duration Index'!$A$2:$A$1332,0))</f>
        <v>6.8710000000000004</v>
      </c>
      <c r="AB571">
        <f>INDEX(Opportunity_Index!$G$2:$G$1333,MATCH(KC_SPS_SubbasinAttributes!C571,Opportunity_Index!$F$2:$F$1333,0))</f>
        <v>0.59809999999999997</v>
      </c>
      <c r="AC571">
        <f>INDEX(Traffic!$B$2:$B$1332,MATCH(KC_SPS_SubbasinAttributes!C571,Traffic!$A$2:$A$1332,0))</f>
        <v>771.90300000000002</v>
      </c>
      <c r="AD571">
        <f>INDEX(EquityScore!$F$3:$F$1334,MATCH(KC_SPS_SubbasinAttributes!C571,EquityScore!$E$3:$E$1334,0))</f>
        <v>3</v>
      </c>
      <c r="AE571">
        <f>IFERROR(INDEX(PavementCondition!$E$2:$E$669,MATCH(KC_SPS_SubbasinAttributes!C571,PavementCondition!$D$2:$D$669,0)),"N/A")</f>
        <v>100</v>
      </c>
      <c r="AF571">
        <f>INDEX(SpawnerMortality!$E$2:$E$1331,MATCH(KC_SPS_SubbasinAttributes!C571,SpawnerMortality!$D$2:$D$1331,0))</f>
        <v>0.388106432</v>
      </c>
      <c r="AG571" s="25">
        <f>IFERROR(_xlfn.XLOOKUP($C571,WQBE_Loading!$C$4:$C$3072,WQBE_Loading!G$4:G$3072,,0,),"")</f>
        <v>4.0068361738067555</v>
      </c>
      <c r="AH571" s="25">
        <f>IFERROR(_xlfn.XLOOKUP($C571,WQBE_Loading!$C$4:$C$3072,WQBE_Loading!H$4:H$3072,,0,),"")</f>
        <v>20.32266412081615</v>
      </c>
      <c r="AI571" s="25">
        <f>IFERROR(_xlfn.XLOOKUP($C571,WQBE_Loading!$C$4:$C$3072,WQBE_Loading!I$4:I$3072,,0,),"")</f>
        <v>798.12209768873402</v>
      </c>
      <c r="AJ571" s="25">
        <f>IFERROR(_xlfn.XLOOKUP($C571,WQBE_Loading!$C$4:$C$3072,WQBE_Loading!J$4:J$3072,,0,),"")</f>
        <v>61.2680244219721</v>
      </c>
      <c r="AK571" s="25">
        <f>IFERROR(_xlfn.XLOOKUP($C571,WQBE_Loading!$C$4:$C$3072,WQBE_Loading!K$4:K$3072,,0,),"")</f>
        <v>20641.449926499899</v>
      </c>
      <c r="AL571" s="25">
        <f>IFERROR(_xlfn.XLOOKUP($C571,WQBE_Loading!$C$4:$C$3072,WQBE_Loading!L$4:L$3072,,0,),"")</f>
        <v>6.8194365586963894E-3</v>
      </c>
      <c r="AM571" s="25">
        <f>IFERROR(_xlfn.XLOOKUP($C571,WQBE_Loading!$C$4:$C$3072,WQBE_Loading!M$4:M$3072,,0,),"")</f>
        <v>3.7938255152800647E-4</v>
      </c>
      <c r="AN571" s="25">
        <f>IFERROR(_xlfn.XLOOKUP($C571,WQBE_Loading!$C$4:$C$3072,WQBE_Loading!N$4:N$3072,,0,),"")</f>
        <v>0.28414179272420548</v>
      </c>
      <c r="AO571" s="25">
        <f>IFERROR(_xlfn.XLOOKUP($C571,WQBE_Loading!$C$4:$C$3072,WQBE_Loading!O$4:O$3072,,0,),"")</f>
        <v>1.0190034792066049</v>
      </c>
      <c r="AP571" s="25">
        <f>IFERROR(_xlfn.XLOOKUP($C571,WQBE_Loading!$C$4:$C$3072,WQBE_Loading!P$4:P$3072,,0,),"")</f>
        <v>1.29994384097328</v>
      </c>
      <c r="AQ571" s="13">
        <f>IFERROR(_xlfn.XLOOKUP($C571,WQBE_Loading!$C$4:$C$3072,WQBE_Loading!Q$4:Q$3072,,0,),"")</f>
        <v>21741946.115421601</v>
      </c>
      <c r="AR571">
        <f>_xlfn.XLOOKUP(C571,UrbanHeat!$A$2:$A$1333,UrbanHeat!$B$2:$B$1333,,0,)</f>
        <v>17.402000000000001</v>
      </c>
      <c r="AS571" s="25">
        <f>_xlfn.XLOOKUP($C571,TNC_Loading!$A$2:$A$1332,TNC_Loading!B$2:B$1332,,0,)</f>
        <v>7.79</v>
      </c>
      <c r="AT571" s="25">
        <f>_xlfn.XLOOKUP($C571,TNC_Loading!$A$2:$A$1332,TNC_Loading!C$2:C$1332,,0,)</f>
        <v>4.399</v>
      </c>
      <c r="AU571" s="25">
        <f>_xlfn.XLOOKUP($C571,TNC_Loading!$A$2:$A$1332,TNC_Loading!D$2:D$1332,,0,)</f>
        <v>15.212</v>
      </c>
      <c r="AV571" s="25">
        <f>_xlfn.XLOOKUP($C571,TNC_Loading!$A$2:$A$1332,TNC_Loading!E$2:E$1332,,0,)</f>
        <v>15.169</v>
      </c>
      <c r="AW571" s="25">
        <f>_xlfn.XLOOKUP($C571,TNC_Loading!$A$2:$A$1332,TNC_Loading!F$2:F$1332,,0,)</f>
        <v>294.81700000000001</v>
      </c>
      <c r="AX571">
        <f>_xlfn.XLOOKUP(C571,BIBI!$D$2:$D$1332,BIBI!$F$2:$F$1332,,0,)</f>
        <v>0</v>
      </c>
      <c r="AY571">
        <f>_xlfn.XLOOKUP(C571,FacilityCounts!$A$3:$A$1333,FacilityCounts!$B$3:$B$1333,,0,)</f>
        <v>3</v>
      </c>
      <c r="AZ571">
        <f>_xlfn.XLOOKUP(C571,FacilityCounts!$D$3:$D$1333,FacilityCounts!$E$3:$E$1333,,0,)</f>
        <v>3</v>
      </c>
      <c r="BA571">
        <f>_xlfn.XLOOKUP(C571,FacilityCounts!$G$3:$G$1333,FacilityCounts!$H$3:$H$1333,,0,)</f>
        <v>1</v>
      </c>
      <c r="BB571">
        <f>IFERROR(_xlfn.XLOOKUP(C571,'DA to P Sensitive Lakes'!$P$2:$P$44,'DA to P Sensitive Lakes'!$Q$2:$Q$44,,0,),0)</f>
        <v>0</v>
      </c>
      <c r="BC571" s="25">
        <f>_xlfn.XLOOKUP(C571,'Historic Runoff (mm)'!$A$2:$A$1332,'Historic Runoff (mm)'!$B$2:$B$1332,,0,)</f>
        <v>529.95799999999997</v>
      </c>
      <c r="BD571">
        <f>_xlfn.XLOOKUP(C571,DrainageComplaint!$A$2:$A$1332,DrainageComplaint!$B$2:$B$1332,,0,)</f>
        <v>4</v>
      </c>
      <c r="BE571">
        <f>_xlfn.XLOOKUP(C571,PAD_Area!$G$2:$G$1332,PAD_Area!$H$2:$H$1332,,0,)</f>
        <v>0</v>
      </c>
    </row>
    <row r="572" spans="1:57" x14ac:dyDescent="0.2">
      <c r="A572" s="2">
        <v>569</v>
      </c>
      <c r="B572" s="2">
        <v>570</v>
      </c>
      <c r="C572" s="20">
        <v>1101400</v>
      </c>
      <c r="D572" s="3" t="s">
        <v>564</v>
      </c>
      <c r="E572" s="3" t="s">
        <v>148</v>
      </c>
      <c r="F572" s="3">
        <v>715.03099999999995</v>
      </c>
      <c r="G572" s="3">
        <v>38780.345940599997</v>
      </c>
      <c r="H572" s="3">
        <v>31146632.968800001</v>
      </c>
      <c r="I572" s="2">
        <v>0</v>
      </c>
      <c r="J572" s="2">
        <v>0</v>
      </c>
      <c r="K572" s="2">
        <v>2</v>
      </c>
      <c r="L572" s="2">
        <v>5</v>
      </c>
      <c r="M572" s="3">
        <v>0</v>
      </c>
      <c r="N572" s="2">
        <f>_xlfn.XLOOKUP(C572,Shellfish_Presence!$E$3:$E$1333,Shellfish_Presence!$G$3:$G$1333,,0,)</f>
        <v>0</v>
      </c>
      <c r="O572" s="3">
        <v>0</v>
      </c>
      <c r="P572" s="3">
        <v>0</v>
      </c>
      <c r="Q572" s="2">
        <v>2</v>
      </c>
      <c r="R572" s="3">
        <v>1</v>
      </c>
      <c r="S572" s="3">
        <v>0</v>
      </c>
      <c r="T572" s="3">
        <v>33567.30078125</v>
      </c>
      <c r="U572" s="3">
        <v>14006</v>
      </c>
      <c r="V572" s="2">
        <v>92</v>
      </c>
      <c r="W572" s="3">
        <f t="shared" si="16"/>
        <v>2.7407625236101586E-3</v>
      </c>
      <c r="X572">
        <f t="shared" si="17"/>
        <v>0.41725130332265087</v>
      </c>
      <c r="Y572">
        <f>IFERROR(INDEX('Parcel Year'!$N$3:$N$1175,MATCH(KC_SPS_SubbasinAttributes!C572,'Parcel Year'!$M$3:$M$1175,0)),0)</f>
        <v>0.36839398741722107</v>
      </c>
      <c r="Z572">
        <f>INDEX(Imperviousness!$B$2:$B$1332,MATCH(KC_SPS_SubbasinAttributes!C572,Imperviousness!$A$2:$A$1332,0))</f>
        <v>7.6999999999999999E-2</v>
      </c>
      <c r="AA572">
        <f>INDEX('Flow Duration Index'!$B$2:$B$1332,MATCH(KC_SPS_SubbasinAttributes!C572,'Flow Duration Index'!$A$2:$A$1332,0))</f>
        <v>5.2469999999999999</v>
      </c>
      <c r="AB572">
        <f>INDEX(Opportunity_Index!$G$2:$G$1333,MATCH(KC_SPS_SubbasinAttributes!C572,Opportunity_Index!$F$2:$F$1333,0))</f>
        <v>0.30249999999999999</v>
      </c>
      <c r="AC572">
        <f>INDEX(Traffic!$B$2:$B$1332,MATCH(KC_SPS_SubbasinAttributes!C572,Traffic!$A$2:$A$1332,0))</f>
        <v>1014.848</v>
      </c>
      <c r="AD572">
        <f>INDEX(EquityScore!$F$3:$F$1334,MATCH(KC_SPS_SubbasinAttributes!C572,EquityScore!$E$3:$E$1334,0))</f>
        <v>2.1666666700000001</v>
      </c>
      <c r="AE572">
        <f>IFERROR(INDEX(PavementCondition!$E$2:$E$669,MATCH(KC_SPS_SubbasinAttributes!C572,PavementCondition!$D$2:$D$669,0)),"N/A")</f>
        <v>73</v>
      </c>
      <c r="AF572">
        <f>INDEX(SpawnerMortality!$E$2:$E$1331,MATCH(KC_SPS_SubbasinAttributes!C572,SpawnerMortality!$D$2:$D$1331,0))</f>
        <v>0.31319670899999996</v>
      </c>
      <c r="AG572" s="25">
        <f>IFERROR(_xlfn.XLOOKUP($C572,WQBE_Loading!$C$4:$C$3072,WQBE_Loading!G$4:G$3072,,0,),"")</f>
        <v>0.59507723720137595</v>
      </c>
      <c r="AH572" s="25">
        <f>IFERROR(_xlfn.XLOOKUP($C572,WQBE_Loading!$C$4:$C$3072,WQBE_Loading!H$4:H$3072,,0,),"")</f>
        <v>2.9402697684544101</v>
      </c>
      <c r="AI572" s="25">
        <f>IFERROR(_xlfn.XLOOKUP($C572,WQBE_Loading!$C$4:$C$3072,WQBE_Loading!I$4:I$3072,,0,),"")</f>
        <v>216.84312750659899</v>
      </c>
      <c r="AJ572" s="25">
        <f>IFERROR(_xlfn.XLOOKUP($C572,WQBE_Loading!$C$4:$C$3072,WQBE_Loading!J$4:J$3072,,0,),"")</f>
        <v>15.7670534163176</v>
      </c>
      <c r="AK572" s="25">
        <f>IFERROR(_xlfn.XLOOKUP($C572,WQBE_Loading!$C$4:$C$3072,WQBE_Loading!K$4:K$3072,,0,),"")</f>
        <v>4804.4214024874054</v>
      </c>
      <c r="AL572" s="25">
        <f>IFERROR(_xlfn.XLOOKUP($C572,WQBE_Loading!$C$4:$C$3072,WQBE_Loading!L$4:L$3072,,0,),"")</f>
        <v>1.3548453648428902E-3</v>
      </c>
      <c r="AM572" s="25">
        <f>IFERROR(_xlfn.XLOOKUP($C572,WQBE_Loading!$C$4:$C$3072,WQBE_Loading!M$4:M$3072,,0,),"")</f>
        <v>1.9443258132555898E-5</v>
      </c>
      <c r="AN572" s="25">
        <f>IFERROR(_xlfn.XLOOKUP($C572,WQBE_Loading!$C$4:$C$3072,WQBE_Loading!N$4:N$3072,,0,),"")</f>
        <v>9.3647742471208398E-2</v>
      </c>
      <c r="AO572" s="25">
        <f>IFERROR(_xlfn.XLOOKUP($C572,WQBE_Loading!$C$4:$C$3072,WQBE_Loading!O$4:O$3072,,0,),"")</f>
        <v>0.23417388044180698</v>
      </c>
      <c r="AP572" s="25">
        <f>IFERROR(_xlfn.XLOOKUP($C572,WQBE_Loading!$C$4:$C$3072,WQBE_Loading!P$4:P$3072,,0,),"")</f>
        <v>0.20214886395967302</v>
      </c>
      <c r="AQ572" s="13">
        <f>IFERROR(_xlfn.XLOOKUP($C572,WQBE_Loading!$C$4:$C$3072,WQBE_Loading!Q$4:Q$3072,,0,),"")</f>
        <v>6236714.5288949301</v>
      </c>
      <c r="AR572">
        <f>_xlfn.XLOOKUP(C572,UrbanHeat!$A$2:$A$1333,UrbanHeat!$B$2:$B$1333,,0,)</f>
        <v>14.21</v>
      </c>
      <c r="AS572" s="25">
        <f>_xlfn.XLOOKUP($C572,TNC_Loading!$A$2:$A$1332,TNC_Loading!B$2:B$1332,,0,)</f>
        <v>3.915</v>
      </c>
      <c r="AT572" s="25">
        <f>_xlfn.XLOOKUP($C572,TNC_Loading!$A$2:$A$1332,TNC_Loading!C$2:C$1332,,0,)</f>
        <v>0.433</v>
      </c>
      <c r="AU572" s="25">
        <f>_xlfn.XLOOKUP($C572,TNC_Loading!$A$2:$A$1332,TNC_Loading!D$2:D$1332,,0,)</f>
        <v>5.4210000000000003</v>
      </c>
      <c r="AV572" s="25">
        <f>_xlfn.XLOOKUP($C572,TNC_Loading!$A$2:$A$1332,TNC_Loading!E$2:E$1332,,0,)</f>
        <v>4.3330000000000002</v>
      </c>
      <c r="AW572" s="25">
        <f>_xlfn.XLOOKUP($C572,TNC_Loading!$A$2:$A$1332,TNC_Loading!F$2:F$1332,,0,)</f>
        <v>99.328000000000003</v>
      </c>
      <c r="AX572">
        <f>_xlfn.XLOOKUP(C572,BIBI!$D$2:$D$1332,BIBI!$F$2:$F$1332,,0,)</f>
        <v>0</v>
      </c>
      <c r="AY572">
        <f>_xlfn.XLOOKUP(C572,FacilityCounts!$A$3:$A$1333,FacilityCounts!$B$3:$B$1333,,0,)</f>
        <v>5</v>
      </c>
      <c r="AZ572">
        <f>_xlfn.XLOOKUP(C572,FacilityCounts!$D$3:$D$1333,FacilityCounts!$E$3:$E$1333,,0,)</f>
        <v>6</v>
      </c>
      <c r="BA572">
        <f>_xlfn.XLOOKUP(C572,FacilityCounts!$G$3:$G$1333,FacilityCounts!$H$3:$H$1333,,0,)</f>
        <v>2</v>
      </c>
      <c r="BB572">
        <f>IFERROR(_xlfn.XLOOKUP(C572,'DA to P Sensitive Lakes'!$P$2:$P$44,'DA to P Sensitive Lakes'!$Q$2:$Q$44,,0,),0)</f>
        <v>0</v>
      </c>
      <c r="BC572" s="25">
        <f>_xlfn.XLOOKUP(C572,'Historic Runoff (mm)'!$A$2:$A$1332,'Historic Runoff (mm)'!$B$2:$B$1332,,0,)</f>
        <v>229.553</v>
      </c>
      <c r="BD572">
        <f>_xlfn.XLOOKUP(C572,DrainageComplaint!$A$2:$A$1332,DrainageComplaint!$B$2:$B$1332,,0,)</f>
        <v>8</v>
      </c>
      <c r="BE572">
        <f>_xlfn.XLOOKUP(C572,PAD_Area!$G$2:$G$1332,PAD_Area!$H$2:$H$1332,,0,)</f>
        <v>0.14170700311660767</v>
      </c>
    </row>
    <row r="573" spans="1:57" x14ac:dyDescent="0.2">
      <c r="A573" s="2">
        <v>570</v>
      </c>
      <c r="B573" s="2">
        <v>571</v>
      </c>
      <c r="C573" s="20">
        <v>1101410</v>
      </c>
      <c r="D573" s="3" t="s">
        <v>563</v>
      </c>
      <c r="E573" s="3" t="s">
        <v>148</v>
      </c>
      <c r="F573" s="3">
        <v>312.40499999999997</v>
      </c>
      <c r="G573" s="3">
        <v>24579.9993971</v>
      </c>
      <c r="H573" s="3">
        <v>13608300.1041</v>
      </c>
      <c r="I573" s="2">
        <v>0</v>
      </c>
      <c r="J573" s="2">
        <v>0</v>
      </c>
      <c r="K573" s="2">
        <v>2</v>
      </c>
      <c r="L573" s="2">
        <v>3</v>
      </c>
      <c r="M573" s="3">
        <v>0</v>
      </c>
      <c r="N573" s="2">
        <f>_xlfn.XLOOKUP(C573,Shellfish_Presence!$E$3:$E$1333,Shellfish_Presence!$G$3:$G$1333,,0,)</f>
        <v>0</v>
      </c>
      <c r="O573" s="3">
        <v>0</v>
      </c>
      <c r="P573" s="3">
        <v>0</v>
      </c>
      <c r="Q573" s="2">
        <v>2</v>
      </c>
      <c r="R573" s="3">
        <v>1</v>
      </c>
      <c r="S573" s="3">
        <v>0</v>
      </c>
      <c r="T573" s="3">
        <v>8320.4697265625</v>
      </c>
      <c r="U573" s="3">
        <v>0</v>
      </c>
      <c r="V573" s="2">
        <v>59</v>
      </c>
      <c r="W573" s="3">
        <f t="shared" si="16"/>
        <v>7.0909458166342164E-3</v>
      </c>
      <c r="X573">
        <f t="shared" si="17"/>
        <v>0</v>
      </c>
      <c r="Y573">
        <f>IFERROR(INDEX('Parcel Year'!$N$3:$N$1175,MATCH(KC_SPS_SubbasinAttributes!C573,'Parcel Year'!$M$3:$M$1175,0)),0)</f>
        <v>0.51547801494598389</v>
      </c>
      <c r="Z573">
        <f>INDEX(Imperviousness!$B$2:$B$1332,MATCH(KC_SPS_SubbasinAttributes!C573,Imperviousness!$A$2:$A$1332,0))</f>
        <v>2.5999999999999999E-2</v>
      </c>
      <c r="AA573">
        <f>INDEX('Flow Duration Index'!$B$2:$B$1332,MATCH(KC_SPS_SubbasinAttributes!C573,'Flow Duration Index'!$A$2:$A$1332,0))</f>
        <v>5.2389999999999999</v>
      </c>
      <c r="AB573">
        <f>INDEX(Opportunity_Index!$G$2:$G$1333,MATCH(KC_SPS_SubbasinAttributes!C573,Opportunity_Index!$F$2:$F$1333,0))</f>
        <v>0.255</v>
      </c>
      <c r="AC573">
        <f>INDEX(Traffic!$B$2:$B$1332,MATCH(KC_SPS_SubbasinAttributes!C573,Traffic!$A$2:$A$1332,0))</f>
        <v>858.66</v>
      </c>
      <c r="AD573">
        <f>INDEX(EquityScore!$F$3:$F$1334,MATCH(KC_SPS_SubbasinAttributes!C573,EquityScore!$E$3:$E$1334,0))</f>
        <v>1.6666666699999999</v>
      </c>
      <c r="AE573">
        <f>IFERROR(INDEX(PavementCondition!$E$2:$E$669,MATCH(KC_SPS_SubbasinAttributes!C573,PavementCondition!$D$2:$D$669,0)),"N/A")</f>
        <v>71</v>
      </c>
      <c r="AF573">
        <f>INDEX(SpawnerMortality!$E$2:$E$1331,MATCH(KC_SPS_SubbasinAttributes!C573,SpawnerMortality!$D$2:$D$1331,0))</f>
        <v>0.23551739249999998</v>
      </c>
      <c r="AG573" s="25">
        <f>IFERROR(_xlfn.XLOOKUP($C573,WQBE_Loading!$C$4:$C$3072,WQBE_Loading!G$4:G$3072,,0,),"")</f>
        <v>0.20180071633025198</v>
      </c>
      <c r="AH573" s="25">
        <f>IFERROR(_xlfn.XLOOKUP($C573,WQBE_Loading!$C$4:$C$3072,WQBE_Loading!H$4:H$3072,,0,),"")</f>
        <v>0.9868394679756135</v>
      </c>
      <c r="AI573" s="25">
        <f>IFERROR(_xlfn.XLOOKUP($C573,WQBE_Loading!$C$4:$C$3072,WQBE_Loading!I$4:I$3072,,0,),"")</f>
        <v>69.507879426738597</v>
      </c>
      <c r="AJ573" s="25">
        <f>IFERROR(_xlfn.XLOOKUP($C573,WQBE_Loading!$C$4:$C$3072,WQBE_Loading!J$4:J$3072,,0,),"")</f>
        <v>5.0791590074457744</v>
      </c>
      <c r="AK573" s="25">
        <f>IFERROR(_xlfn.XLOOKUP($C573,WQBE_Loading!$C$4:$C$3072,WQBE_Loading!K$4:K$3072,,0,),"")</f>
        <v>1592.307989409625</v>
      </c>
      <c r="AL573" s="25">
        <f>IFERROR(_xlfn.XLOOKUP($C573,WQBE_Loading!$C$4:$C$3072,WQBE_Loading!L$4:L$3072,,0,),"")</f>
        <v>4.4903070563115101E-4</v>
      </c>
      <c r="AM573" s="25">
        <f>IFERROR(_xlfn.XLOOKUP($C573,WQBE_Loading!$C$4:$C$3072,WQBE_Loading!M$4:M$3072,,0,),"")</f>
        <v>6.1417279070162297E-6</v>
      </c>
      <c r="AN573" s="25">
        <f>IFERROR(_xlfn.XLOOKUP($C573,WQBE_Loading!$C$4:$C$3072,WQBE_Loading!N$4:N$3072,,0,),"")</f>
        <v>2.9468260676696049E-2</v>
      </c>
      <c r="AO573" s="25">
        <f>IFERROR(_xlfn.XLOOKUP($C573,WQBE_Loading!$C$4:$C$3072,WQBE_Loading!O$4:O$3072,,0,),"")</f>
        <v>7.6955650119080399E-2</v>
      </c>
      <c r="AP573" s="25">
        <f>IFERROR(_xlfn.XLOOKUP($C573,WQBE_Loading!$C$4:$C$3072,WQBE_Loading!P$4:P$3072,,0,),"")</f>
        <v>7.588245090790216E-2</v>
      </c>
      <c r="AQ573" s="13">
        <f>IFERROR(_xlfn.XLOOKUP($C573,WQBE_Loading!$C$4:$C$3072,WQBE_Loading!Q$4:Q$3072,,0,),"")</f>
        <v>1972105.9888296998</v>
      </c>
      <c r="AR573">
        <f>_xlfn.XLOOKUP(C573,UrbanHeat!$A$2:$A$1333,UrbanHeat!$B$2:$B$1333,,0,)</f>
        <v>15.944000000000001</v>
      </c>
      <c r="AS573" s="25">
        <f>_xlfn.XLOOKUP($C573,TNC_Loading!$A$2:$A$1332,TNC_Loading!B$2:B$1332,,0,)</f>
        <v>3.3759999999999999</v>
      </c>
      <c r="AT573" s="25">
        <f>_xlfn.XLOOKUP($C573,TNC_Loading!$A$2:$A$1332,TNC_Loading!C$2:C$1332,,0,)</f>
        <v>0.16500000000000001</v>
      </c>
      <c r="AU573" s="25">
        <f>_xlfn.XLOOKUP($C573,TNC_Loading!$A$2:$A$1332,TNC_Loading!D$2:D$1332,,0,)</f>
        <v>5.9829999999999997</v>
      </c>
      <c r="AV573" s="25">
        <f>_xlfn.XLOOKUP($C573,TNC_Loading!$A$2:$A$1332,TNC_Loading!E$2:E$1332,,0,)</f>
        <v>3.4729999999999999</v>
      </c>
      <c r="AW573" s="25">
        <f>_xlfn.XLOOKUP($C573,TNC_Loading!$A$2:$A$1332,TNC_Loading!F$2:F$1332,,0,)</f>
        <v>66.840999999999994</v>
      </c>
      <c r="AX573">
        <f>_xlfn.XLOOKUP(C573,BIBI!$D$2:$D$1332,BIBI!$F$2:$F$1332,,0,)</f>
        <v>0</v>
      </c>
      <c r="AY573">
        <f>_xlfn.XLOOKUP(C573,FacilityCounts!$A$3:$A$1333,FacilityCounts!$B$3:$B$1333,,0,)</f>
        <v>0</v>
      </c>
      <c r="AZ573">
        <f>_xlfn.XLOOKUP(C573,FacilityCounts!$D$3:$D$1333,FacilityCounts!$E$3:$E$1333,,0,)</f>
        <v>0</v>
      </c>
      <c r="BA573">
        <f>_xlfn.XLOOKUP(C573,FacilityCounts!$G$3:$G$1333,FacilityCounts!$H$3:$H$1333,,0,)</f>
        <v>0</v>
      </c>
      <c r="BB573">
        <f>IFERROR(_xlfn.XLOOKUP(C573,'DA to P Sensitive Lakes'!$P$2:$P$44,'DA to P Sensitive Lakes'!$Q$2:$Q$44,,0,),0)</f>
        <v>0</v>
      </c>
      <c r="BC573" s="25">
        <f>_xlfn.XLOOKUP(C573,'Historic Runoff (mm)'!$A$2:$A$1332,'Historic Runoff (mm)'!$B$2:$B$1332,,0,)</f>
        <v>197.792</v>
      </c>
      <c r="BD573">
        <f>_xlfn.XLOOKUP(C573,DrainageComplaint!$A$2:$A$1332,DrainageComplaint!$B$2:$B$1332,,0,)</f>
        <v>1</v>
      </c>
      <c r="BE573">
        <f>_xlfn.XLOOKUP(C573,PAD_Area!$G$2:$G$1332,PAD_Area!$H$2:$H$1332,,0,)</f>
        <v>0</v>
      </c>
    </row>
    <row r="574" spans="1:57" x14ac:dyDescent="0.2">
      <c r="A574" s="2">
        <v>571</v>
      </c>
      <c r="B574" s="2">
        <v>572</v>
      </c>
      <c r="C574" s="20">
        <v>1101420</v>
      </c>
      <c r="D574" s="3" t="s">
        <v>562</v>
      </c>
      <c r="E574" s="3" t="s">
        <v>148</v>
      </c>
      <c r="F574" s="3">
        <v>436.78100000000001</v>
      </c>
      <c r="G574" s="3">
        <v>34120.000329199996</v>
      </c>
      <c r="H574" s="3">
        <v>19026100.048700001</v>
      </c>
      <c r="I574" s="2">
        <v>0</v>
      </c>
      <c r="J574" s="2">
        <v>0</v>
      </c>
      <c r="K574" s="2">
        <v>2</v>
      </c>
      <c r="L574" s="2">
        <v>3</v>
      </c>
      <c r="M574" s="3">
        <v>0</v>
      </c>
      <c r="N574" s="2">
        <f>_xlfn.XLOOKUP(C574,Shellfish_Presence!$E$3:$E$1333,Shellfish_Presence!$G$3:$G$1333,,0,)</f>
        <v>0</v>
      </c>
      <c r="O574" s="3">
        <v>0</v>
      </c>
      <c r="P574" s="3">
        <v>0</v>
      </c>
      <c r="Q574" s="2">
        <v>1</v>
      </c>
      <c r="R574" s="3">
        <v>1</v>
      </c>
      <c r="S574" s="3">
        <v>0</v>
      </c>
      <c r="T574" s="3">
        <v>11942.7998046875</v>
      </c>
      <c r="U574" s="3">
        <v>0</v>
      </c>
      <c r="V574" s="2">
        <v>49</v>
      </c>
      <c r="W574" s="3">
        <f t="shared" si="16"/>
        <v>4.1028905115505412E-3</v>
      </c>
      <c r="X574">
        <f t="shared" si="17"/>
        <v>0</v>
      </c>
      <c r="Y574">
        <f>IFERROR(INDEX('Parcel Year'!$N$3:$N$1175,MATCH(KC_SPS_SubbasinAttributes!C574,'Parcel Year'!$M$3:$M$1175,0)),0)</f>
        <v>0.52248799800872803</v>
      </c>
      <c r="Z574">
        <f>INDEX(Imperviousness!$B$2:$B$1332,MATCH(KC_SPS_SubbasinAttributes!C574,Imperviousness!$A$2:$A$1332,0))</f>
        <v>3.1E-2</v>
      </c>
      <c r="AA574">
        <f>INDEX('Flow Duration Index'!$B$2:$B$1332,MATCH(KC_SPS_SubbasinAttributes!C574,'Flow Duration Index'!$A$2:$A$1332,0))</f>
        <v>5.4379999999999997</v>
      </c>
      <c r="AB574">
        <f>INDEX(Opportunity_Index!$G$2:$G$1333,MATCH(KC_SPS_SubbasinAttributes!C574,Opportunity_Index!$F$2:$F$1333,0))</f>
        <v>0.255</v>
      </c>
      <c r="AC574">
        <f>INDEX(Traffic!$B$2:$B$1332,MATCH(KC_SPS_SubbasinAttributes!C574,Traffic!$A$2:$A$1332,0))</f>
        <v>667.38300000000004</v>
      </c>
      <c r="AD574">
        <f>INDEX(EquityScore!$F$3:$F$1334,MATCH(KC_SPS_SubbasinAttributes!C574,EquityScore!$E$3:$E$1334,0))</f>
        <v>1.6666666699999999</v>
      </c>
      <c r="AE574">
        <f>IFERROR(INDEX(PavementCondition!$E$2:$E$669,MATCH(KC_SPS_SubbasinAttributes!C574,PavementCondition!$D$2:$D$669,0)),"N/A")</f>
        <v>81</v>
      </c>
      <c r="AF574">
        <f>INDEX(SpawnerMortality!$E$2:$E$1331,MATCH(KC_SPS_SubbasinAttributes!C574,SpawnerMortality!$D$2:$D$1331,0))</f>
        <v>0.257761517</v>
      </c>
      <c r="AG574" s="25">
        <f>IFERROR(_xlfn.XLOOKUP($C574,WQBE_Loading!$C$4:$C$3072,WQBE_Loading!G$4:G$3072,,0,),"")</f>
        <v>0.22976638881324551</v>
      </c>
      <c r="AH574" s="25">
        <f>IFERROR(_xlfn.XLOOKUP($C574,WQBE_Loading!$C$4:$C$3072,WQBE_Loading!H$4:H$3072,,0,),"")</f>
        <v>1.102833434497885</v>
      </c>
      <c r="AI574" s="25">
        <f>IFERROR(_xlfn.XLOOKUP($C574,WQBE_Loading!$C$4:$C$3072,WQBE_Loading!I$4:I$3072,,0,),"")</f>
        <v>89.681338715543347</v>
      </c>
      <c r="AJ574" s="25">
        <f>IFERROR(_xlfn.XLOOKUP($C574,WQBE_Loading!$C$4:$C$3072,WQBE_Loading!J$4:J$3072,,0,),"")</f>
        <v>6.5011587159759703</v>
      </c>
      <c r="AK574" s="25">
        <f>IFERROR(_xlfn.XLOOKUP($C574,WQBE_Loading!$C$4:$C$3072,WQBE_Loading!K$4:K$3072,,0,),"")</f>
        <v>1813.4134482036202</v>
      </c>
      <c r="AL574" s="25">
        <f>IFERROR(_xlfn.XLOOKUP($C574,WQBE_Loading!$C$4:$C$3072,WQBE_Loading!L$4:L$3072,,0,),"")</f>
        <v>5.1138255513136005E-4</v>
      </c>
      <c r="AM574" s="25">
        <f>IFERROR(_xlfn.XLOOKUP($C574,WQBE_Loading!$C$4:$C$3072,WQBE_Loading!M$4:M$3072,,0,),"")</f>
        <v>7.9822782182201E-6</v>
      </c>
      <c r="AN574" s="25">
        <f>IFERROR(_xlfn.XLOOKUP($C574,WQBE_Loading!$C$4:$C$3072,WQBE_Loading!N$4:N$3072,,0,),"")</f>
        <v>4.025030156751435E-2</v>
      </c>
      <c r="AO574" s="25">
        <f>IFERROR(_xlfn.XLOOKUP($C574,WQBE_Loading!$C$4:$C$3072,WQBE_Loading!O$4:O$3072,,0,),"")</f>
        <v>9.0670744758998362E-2</v>
      </c>
      <c r="AP574" s="25">
        <f>IFERROR(_xlfn.XLOOKUP($C574,WQBE_Loading!$C$4:$C$3072,WQBE_Loading!P$4:P$3072,,0,),"")</f>
        <v>7.5777957678842656E-2</v>
      </c>
      <c r="AQ574" s="13">
        <f>IFERROR(_xlfn.XLOOKUP($C574,WQBE_Loading!$C$4:$C$3072,WQBE_Loading!Q$4:Q$3072,,0,),"")</f>
        <v>2736049.587141295</v>
      </c>
      <c r="AR574">
        <f>_xlfn.XLOOKUP(C574,UrbanHeat!$A$2:$A$1333,UrbanHeat!$B$2:$B$1333,,0,)</f>
        <v>16.36</v>
      </c>
      <c r="AS574" s="25">
        <f>_xlfn.XLOOKUP($C574,TNC_Loading!$A$2:$A$1332,TNC_Loading!B$2:B$1332,,0,)</f>
        <v>3.7490000000000001</v>
      </c>
      <c r="AT574" s="25">
        <f>_xlfn.XLOOKUP($C574,TNC_Loading!$A$2:$A$1332,TNC_Loading!C$2:C$1332,,0,)</f>
        <v>0.192</v>
      </c>
      <c r="AU574" s="25">
        <f>_xlfn.XLOOKUP($C574,TNC_Loading!$A$2:$A$1332,TNC_Loading!D$2:D$1332,,0,)</f>
        <v>6.9</v>
      </c>
      <c r="AV574" s="25">
        <f>_xlfn.XLOOKUP($C574,TNC_Loading!$A$2:$A$1332,TNC_Loading!E$2:E$1332,,0,)</f>
        <v>3.5030000000000001</v>
      </c>
      <c r="AW574" s="25">
        <f>_xlfn.XLOOKUP($C574,TNC_Loading!$A$2:$A$1332,TNC_Loading!F$2:F$1332,,0,)</f>
        <v>79.734999999999999</v>
      </c>
      <c r="AX574">
        <f>_xlfn.XLOOKUP(C574,BIBI!$D$2:$D$1332,BIBI!$F$2:$F$1332,,0,)</f>
        <v>0</v>
      </c>
      <c r="AY574">
        <f>_xlfn.XLOOKUP(C574,FacilityCounts!$A$3:$A$1333,FacilityCounts!$B$3:$B$1333,,0,)</f>
        <v>1</v>
      </c>
      <c r="AZ574">
        <f>_xlfn.XLOOKUP(C574,FacilityCounts!$D$3:$D$1333,FacilityCounts!$E$3:$E$1333,,0,)</f>
        <v>0</v>
      </c>
      <c r="BA574">
        <f>_xlfn.XLOOKUP(C574,FacilityCounts!$G$3:$G$1333,FacilityCounts!$H$3:$H$1333,,0,)</f>
        <v>0</v>
      </c>
      <c r="BB574">
        <f>IFERROR(_xlfn.XLOOKUP(C574,'DA to P Sensitive Lakes'!$P$2:$P$44,'DA to P Sensitive Lakes'!$Q$2:$Q$44,,0,),0)</f>
        <v>0</v>
      </c>
      <c r="BC574" s="25">
        <f>_xlfn.XLOOKUP(C574,'Historic Runoff (mm)'!$A$2:$A$1332,'Historic Runoff (mm)'!$B$2:$B$1332,,0,)</f>
        <v>258.61799999999999</v>
      </c>
      <c r="BD574">
        <f>_xlfn.XLOOKUP(C574,DrainageComplaint!$A$2:$A$1332,DrainageComplaint!$B$2:$B$1332,,0,)</f>
        <v>0</v>
      </c>
      <c r="BE574">
        <f>_xlfn.XLOOKUP(C574,PAD_Area!$G$2:$G$1332,PAD_Area!$H$2:$H$1332,,0,)</f>
        <v>0</v>
      </c>
    </row>
    <row r="575" spans="1:57" x14ac:dyDescent="0.2">
      <c r="A575" s="2">
        <v>572</v>
      </c>
      <c r="B575" s="2">
        <v>573</v>
      </c>
      <c r="C575" s="20">
        <v>1101430</v>
      </c>
      <c r="D575" s="3" t="s">
        <v>561</v>
      </c>
      <c r="E575" s="3" t="s">
        <v>148</v>
      </c>
      <c r="F575" s="3">
        <v>1905.6369999999999</v>
      </c>
      <c r="G575" s="3">
        <v>81719.997977499996</v>
      </c>
      <c r="H575" s="3">
        <v>83009200.180399999</v>
      </c>
      <c r="I575" s="2">
        <v>1</v>
      </c>
      <c r="J575" s="2">
        <v>1</v>
      </c>
      <c r="K575" s="2">
        <v>2</v>
      </c>
      <c r="L575" s="2">
        <v>8</v>
      </c>
      <c r="M575" s="3">
        <v>0</v>
      </c>
      <c r="N575" s="2">
        <f>_xlfn.XLOOKUP(C575,Shellfish_Presence!$E$3:$E$1333,Shellfish_Presence!$G$3:$G$1333,,0,)</f>
        <v>0</v>
      </c>
      <c r="O575" s="3">
        <v>0</v>
      </c>
      <c r="P575" s="3">
        <v>0</v>
      </c>
      <c r="Q575" s="2">
        <v>6</v>
      </c>
      <c r="R575" s="3">
        <v>1</v>
      </c>
      <c r="S575" s="3">
        <v>2.605929970741272E-2</v>
      </c>
      <c r="T575" s="3">
        <v>0</v>
      </c>
      <c r="U575" s="3">
        <v>0</v>
      </c>
      <c r="V575" s="2">
        <v>0</v>
      </c>
      <c r="W575" s="3" t="str">
        <f t="shared" si="16"/>
        <v/>
      </c>
      <c r="X575" t="str">
        <f t="shared" si="17"/>
        <v/>
      </c>
      <c r="Y575">
        <f>IFERROR(INDEX('Parcel Year'!$N$3:$N$1175,MATCH(KC_SPS_SubbasinAttributes!C575,'Parcel Year'!$M$3:$M$1175,0)),0)</f>
        <v>0.4196150004863739</v>
      </c>
      <c r="Z575">
        <f>INDEX(Imperviousness!$B$2:$B$1332,MATCH(KC_SPS_SubbasinAttributes!C575,Imperviousness!$A$2:$A$1332,0))</f>
        <v>0.28999999999999998</v>
      </c>
      <c r="AA575">
        <f>INDEX('Flow Duration Index'!$B$2:$B$1332,MATCH(KC_SPS_SubbasinAttributes!C575,'Flow Duration Index'!$A$2:$A$1332,0))</f>
        <v>8.734</v>
      </c>
      <c r="AB575">
        <f>INDEX(Opportunity_Index!$G$2:$G$1333,MATCH(KC_SPS_SubbasinAttributes!C575,Opportunity_Index!$F$2:$F$1333,0))</f>
        <v>0.59740000000000004</v>
      </c>
      <c r="AC575">
        <f>INDEX(Traffic!$B$2:$B$1332,MATCH(KC_SPS_SubbasinAttributes!C575,Traffic!$A$2:$A$1332,0))</f>
        <v>821.59900000000005</v>
      </c>
      <c r="AD575">
        <f>INDEX(EquityScore!$F$3:$F$1334,MATCH(KC_SPS_SubbasinAttributes!C575,EquityScore!$E$3:$E$1334,0))</f>
        <v>3.6666666700000001</v>
      </c>
      <c r="AE575" t="str">
        <f>IFERROR(INDEX(PavementCondition!$E$2:$E$669,MATCH(KC_SPS_SubbasinAttributes!C575,PavementCondition!$D$2:$D$669,0)),"N/A")</f>
        <v>N/A</v>
      </c>
      <c r="AF575">
        <f>INDEX(SpawnerMortality!$E$2:$E$1331,MATCH(KC_SPS_SubbasinAttributes!C575,SpawnerMortality!$D$2:$D$1331,0))</f>
        <v>0.36802805399999999</v>
      </c>
      <c r="AG575" s="25">
        <f>IFERROR(_xlfn.XLOOKUP($C575,WQBE_Loading!$C$4:$C$3072,WQBE_Loading!G$4:G$3072,,0,),"")</f>
        <v>8.6215826077483086</v>
      </c>
      <c r="AH575" s="25">
        <f>IFERROR(_xlfn.XLOOKUP($C575,WQBE_Loading!$C$4:$C$3072,WQBE_Loading!H$4:H$3072,,0,),"")</f>
        <v>43.843658376819704</v>
      </c>
      <c r="AI575" s="25">
        <f>IFERROR(_xlfn.XLOOKUP($C575,WQBE_Loading!$C$4:$C$3072,WQBE_Loading!I$4:I$3072,,0,),"")</f>
        <v>1882.040105349975</v>
      </c>
      <c r="AJ575" s="25">
        <f>IFERROR(_xlfn.XLOOKUP($C575,WQBE_Loading!$C$4:$C$3072,WQBE_Loading!J$4:J$3072,,0,),"")</f>
        <v>144.1120882135335</v>
      </c>
      <c r="AK575" s="25">
        <f>IFERROR(_xlfn.XLOOKUP($C575,WQBE_Loading!$C$4:$C$3072,WQBE_Loading!K$4:K$3072,,0,),"")</f>
        <v>48613.573631097548</v>
      </c>
      <c r="AL575" s="25">
        <f>IFERROR(_xlfn.XLOOKUP($C575,WQBE_Loading!$C$4:$C$3072,WQBE_Loading!L$4:L$3072,,0,),"")</f>
        <v>1.5510266047328452E-2</v>
      </c>
      <c r="AM575" s="25">
        <f>IFERROR(_xlfn.XLOOKUP($C575,WQBE_Loading!$C$4:$C$3072,WQBE_Loading!M$4:M$3072,,0,),"")</f>
        <v>7.8964664368794851E-4</v>
      </c>
      <c r="AN575" s="25">
        <f>IFERROR(_xlfn.XLOOKUP($C575,WQBE_Loading!$C$4:$C$3072,WQBE_Loading!N$4:N$3072,,0,),"")</f>
        <v>0.697646273659419</v>
      </c>
      <c r="AO575" s="25">
        <f>IFERROR(_xlfn.XLOOKUP($C575,WQBE_Loading!$C$4:$C$3072,WQBE_Loading!O$4:O$3072,,0,),"")</f>
        <v>2.3721305180442602</v>
      </c>
      <c r="AP575" s="25">
        <f>IFERROR(_xlfn.XLOOKUP($C575,WQBE_Loading!$C$4:$C$3072,WQBE_Loading!P$4:P$3072,,0,),"")</f>
        <v>2.8580858910339897</v>
      </c>
      <c r="AQ575" s="13">
        <f>IFERROR(_xlfn.XLOOKUP($C575,WQBE_Loading!$C$4:$C$3072,WQBE_Loading!Q$4:Q$3072,,0,),"")</f>
        <v>53213892.348108456</v>
      </c>
      <c r="AR575">
        <f>_xlfn.XLOOKUP(C575,UrbanHeat!$A$2:$A$1333,UrbanHeat!$B$2:$B$1333,,0,)</f>
        <v>18.706</v>
      </c>
      <c r="AS575" s="25">
        <f>_xlfn.XLOOKUP($C575,TNC_Loading!$A$2:$A$1332,TNC_Loading!B$2:B$1332,,0,)</f>
        <v>8.7880000000000003</v>
      </c>
      <c r="AT575" s="25">
        <f>_xlfn.XLOOKUP($C575,TNC_Loading!$A$2:$A$1332,TNC_Loading!C$2:C$1332,,0,)</f>
        <v>2.2570000000000001</v>
      </c>
      <c r="AU575" s="25">
        <f>_xlfn.XLOOKUP($C575,TNC_Loading!$A$2:$A$1332,TNC_Loading!D$2:D$1332,,0,)</f>
        <v>14.362</v>
      </c>
      <c r="AV575" s="25">
        <f>_xlfn.XLOOKUP($C575,TNC_Loading!$A$2:$A$1332,TNC_Loading!E$2:E$1332,,0,)</f>
        <v>13.582000000000001</v>
      </c>
      <c r="AW575" s="25">
        <f>_xlfn.XLOOKUP($C575,TNC_Loading!$A$2:$A$1332,TNC_Loading!F$2:F$1332,,0,)</f>
        <v>269.06099999999998</v>
      </c>
      <c r="AX575">
        <f>_xlfn.XLOOKUP(C575,BIBI!$D$2:$D$1332,BIBI!$F$2:$F$1332,,0,)</f>
        <v>0</v>
      </c>
      <c r="AY575">
        <f>_xlfn.XLOOKUP(C575,FacilityCounts!$A$3:$A$1333,FacilityCounts!$B$3:$B$1333,,0,)</f>
        <v>2</v>
      </c>
      <c r="AZ575">
        <f>_xlfn.XLOOKUP(C575,FacilityCounts!$D$3:$D$1333,FacilityCounts!$E$3:$E$1333,,0,)</f>
        <v>0</v>
      </c>
      <c r="BA575">
        <f>_xlfn.XLOOKUP(C575,FacilityCounts!$G$3:$G$1333,FacilityCounts!$H$3:$H$1333,,0,)</f>
        <v>0</v>
      </c>
      <c r="BB575">
        <f>IFERROR(_xlfn.XLOOKUP(C575,'DA to P Sensitive Lakes'!$P$2:$P$44,'DA to P Sensitive Lakes'!$Q$2:$Q$44,,0,),0)</f>
        <v>0</v>
      </c>
      <c r="BC575" s="25">
        <f>_xlfn.XLOOKUP(C575,'Historic Runoff (mm)'!$A$2:$A$1332,'Historic Runoff (mm)'!$B$2:$B$1332,,0,)</f>
        <v>580.39200000000005</v>
      </c>
      <c r="BD575">
        <f>_xlfn.XLOOKUP(C575,DrainageComplaint!$A$2:$A$1332,DrainageComplaint!$B$2:$B$1332,,0,)</f>
        <v>0</v>
      </c>
      <c r="BE575">
        <f>_xlfn.XLOOKUP(C575,PAD_Area!$G$2:$G$1332,PAD_Area!$H$2:$H$1332,,0,)</f>
        <v>0</v>
      </c>
    </row>
    <row r="576" spans="1:57" x14ac:dyDescent="0.2">
      <c r="A576" s="2">
        <v>573</v>
      </c>
      <c r="B576" s="2">
        <v>574</v>
      </c>
      <c r="C576" s="20">
        <v>1101440</v>
      </c>
      <c r="D576" s="3" t="s">
        <v>556</v>
      </c>
      <c r="E576" s="3" t="s">
        <v>148</v>
      </c>
      <c r="F576" s="3">
        <v>312.21199999999999</v>
      </c>
      <c r="G576" s="3">
        <v>36899.991491799999</v>
      </c>
      <c r="H576" s="3">
        <v>13599900.137700001</v>
      </c>
      <c r="I576" s="2">
        <v>0</v>
      </c>
      <c r="J576" s="2">
        <v>0</v>
      </c>
      <c r="K576" s="2">
        <v>2</v>
      </c>
      <c r="L576" s="2">
        <v>1</v>
      </c>
      <c r="M576" s="3">
        <v>0</v>
      </c>
      <c r="N576" s="2">
        <f>_xlfn.XLOOKUP(C576,Shellfish_Presence!$E$3:$E$1333,Shellfish_Presence!$G$3:$G$1333,,0,)</f>
        <v>0</v>
      </c>
      <c r="O576" s="3">
        <v>0</v>
      </c>
      <c r="P576" s="3">
        <v>0</v>
      </c>
      <c r="Q576" s="2">
        <v>0</v>
      </c>
      <c r="R576" s="3">
        <v>1</v>
      </c>
      <c r="S576" s="3">
        <v>0</v>
      </c>
      <c r="T576" s="3">
        <v>4721.509765625</v>
      </c>
      <c r="U576" s="3">
        <v>0</v>
      </c>
      <c r="V576" s="2">
        <v>22</v>
      </c>
      <c r="W576" s="3">
        <f t="shared" si="16"/>
        <v>4.6595265269112063E-3</v>
      </c>
      <c r="X576">
        <f t="shared" si="17"/>
        <v>0</v>
      </c>
      <c r="Y576">
        <f>IFERROR(INDEX('Parcel Year'!$N$3:$N$1175,MATCH(KC_SPS_SubbasinAttributes!C576,'Parcel Year'!$M$3:$M$1175,0)),0)</f>
        <v>0.32771000266075134</v>
      </c>
      <c r="Z576">
        <f>INDEX(Imperviousness!$B$2:$B$1332,MATCH(KC_SPS_SubbasinAttributes!C576,Imperviousness!$A$2:$A$1332,0))</f>
        <v>0.29099999999999998</v>
      </c>
      <c r="AA576">
        <f>INDEX('Flow Duration Index'!$B$2:$B$1332,MATCH(KC_SPS_SubbasinAttributes!C576,'Flow Duration Index'!$A$2:$A$1332,0))</f>
        <v>8.4990000000000006</v>
      </c>
      <c r="AB576">
        <f>INDEX(Opportunity_Index!$G$2:$G$1333,MATCH(KC_SPS_SubbasinAttributes!C576,Opportunity_Index!$F$2:$F$1333,0))</f>
        <v>0.31390000000000001</v>
      </c>
      <c r="AC576">
        <f>INDEX(Traffic!$B$2:$B$1332,MATCH(KC_SPS_SubbasinAttributes!C576,Traffic!$A$2:$A$1332,0))</f>
        <v>3281.8249999999998</v>
      </c>
      <c r="AD576">
        <f>INDEX(EquityScore!$F$3:$F$1334,MATCH(KC_SPS_SubbasinAttributes!C576,EquityScore!$E$3:$E$1334,0))</f>
        <v>2.6666666700000001</v>
      </c>
      <c r="AE576">
        <f>IFERROR(INDEX(PavementCondition!$E$2:$E$669,MATCH(KC_SPS_SubbasinAttributes!C576,PavementCondition!$D$2:$D$669,0)),"N/A")</f>
        <v>75</v>
      </c>
      <c r="AF576">
        <f>INDEX(SpawnerMortality!$E$2:$E$1331,MATCH(KC_SPS_SubbasinAttributes!C576,SpawnerMortality!$D$2:$D$1331,0))</f>
        <v>0.32012502349999999</v>
      </c>
      <c r="AG576" s="25">
        <f>IFERROR(_xlfn.XLOOKUP($C576,WQBE_Loading!$C$4:$C$3072,WQBE_Loading!G$4:G$3072,,0,),"")</f>
        <v>1.59143349242055</v>
      </c>
      <c r="AH576" s="25">
        <f>IFERROR(_xlfn.XLOOKUP($C576,WQBE_Loading!$C$4:$C$3072,WQBE_Loading!H$4:H$3072,,0,),"")</f>
        <v>8.1502982114945794</v>
      </c>
      <c r="AI576" s="25">
        <f>IFERROR(_xlfn.XLOOKUP($C576,WQBE_Loading!$C$4:$C$3072,WQBE_Loading!I$4:I$3072,,0,),"")</f>
        <v>315.99455523926997</v>
      </c>
      <c r="AJ576" s="25">
        <f>IFERROR(_xlfn.XLOOKUP($C576,WQBE_Loading!$C$4:$C$3072,WQBE_Loading!J$4:J$3072,,0,),"")</f>
        <v>24.507608787625301</v>
      </c>
      <c r="AK576" s="25">
        <f>IFERROR(_xlfn.XLOOKUP($C576,WQBE_Loading!$C$4:$C$3072,WQBE_Loading!K$4:K$3072,,0,),"")</f>
        <v>8208.5433987493197</v>
      </c>
      <c r="AL576" s="25">
        <f>IFERROR(_xlfn.XLOOKUP($C576,WQBE_Loading!$C$4:$C$3072,WQBE_Loading!L$4:L$3072,,0,),"")</f>
        <v>2.6711543552272749E-3</v>
      </c>
      <c r="AM576" s="25">
        <f>IFERROR(_xlfn.XLOOKUP($C576,WQBE_Loading!$C$4:$C$3072,WQBE_Loading!M$4:M$3072,,0,),"")</f>
        <v>1.8782690856872399E-4</v>
      </c>
      <c r="AN576" s="25">
        <f>IFERROR(_xlfn.XLOOKUP($C576,WQBE_Loading!$C$4:$C$3072,WQBE_Loading!N$4:N$3072,,0,),"")</f>
        <v>0.10998011163980301</v>
      </c>
      <c r="AO576" s="25">
        <f>IFERROR(_xlfn.XLOOKUP($C576,WQBE_Loading!$C$4:$C$3072,WQBE_Loading!O$4:O$3072,,0,),"")</f>
        <v>0.40329987670728051</v>
      </c>
      <c r="AP576" s="25">
        <f>IFERROR(_xlfn.XLOOKUP($C576,WQBE_Loading!$C$4:$C$3072,WQBE_Loading!P$4:P$3072,,0,),"")</f>
        <v>0.54612594774623746</v>
      </c>
      <c r="AQ576" s="13">
        <f>IFERROR(_xlfn.XLOOKUP($C576,WQBE_Loading!$C$4:$C$3072,WQBE_Loading!Q$4:Q$3072,,0,),"")</f>
        <v>8713326.1582123861</v>
      </c>
      <c r="AR576">
        <f>_xlfn.XLOOKUP(C576,UrbanHeat!$A$2:$A$1333,UrbanHeat!$B$2:$B$1333,,0,)</f>
        <v>16.067</v>
      </c>
      <c r="AS576" s="25">
        <f>_xlfn.XLOOKUP($C576,TNC_Loading!$A$2:$A$1332,TNC_Loading!B$2:B$1332,,0,)</f>
        <v>8.6950000000000003</v>
      </c>
      <c r="AT576" s="25">
        <f>_xlfn.XLOOKUP($C576,TNC_Loading!$A$2:$A$1332,TNC_Loading!C$2:C$1332,,0,)</f>
        <v>2.4300000000000002</v>
      </c>
      <c r="AU576" s="25">
        <f>_xlfn.XLOOKUP($C576,TNC_Loading!$A$2:$A$1332,TNC_Loading!D$2:D$1332,,0,)</f>
        <v>18.100999999999999</v>
      </c>
      <c r="AV576" s="25">
        <f>_xlfn.XLOOKUP($C576,TNC_Loading!$A$2:$A$1332,TNC_Loading!E$2:E$1332,,0,)</f>
        <v>16.763000000000002</v>
      </c>
      <c r="AW576" s="25">
        <f>_xlfn.XLOOKUP($C576,TNC_Loading!$A$2:$A$1332,TNC_Loading!F$2:F$1332,,0,)</f>
        <v>261.71800000000002</v>
      </c>
      <c r="AX576">
        <f>_xlfn.XLOOKUP(C576,BIBI!$D$2:$D$1332,BIBI!$F$2:$F$1332,,0,)</f>
        <v>0</v>
      </c>
      <c r="AY576">
        <f>_xlfn.XLOOKUP(C576,FacilityCounts!$A$3:$A$1333,FacilityCounts!$B$3:$B$1333,,0,)</f>
        <v>0</v>
      </c>
      <c r="AZ576">
        <f>_xlfn.XLOOKUP(C576,FacilityCounts!$D$3:$D$1333,FacilityCounts!$E$3:$E$1333,,0,)</f>
        <v>0</v>
      </c>
      <c r="BA576">
        <f>_xlfn.XLOOKUP(C576,FacilityCounts!$G$3:$G$1333,FacilityCounts!$H$3:$H$1333,,0,)</f>
        <v>0</v>
      </c>
      <c r="BB576">
        <f>IFERROR(_xlfn.XLOOKUP(C576,'DA to P Sensitive Lakes'!$P$2:$P$44,'DA to P Sensitive Lakes'!$Q$2:$Q$44,,0,),0)</f>
        <v>0</v>
      </c>
      <c r="BC576" s="25">
        <f>_xlfn.XLOOKUP(C576,'Historic Runoff (mm)'!$A$2:$A$1332,'Historic Runoff (mm)'!$B$2:$B$1332,,0,)</f>
        <v>542.12699999999995</v>
      </c>
      <c r="BD576">
        <f>_xlfn.XLOOKUP(C576,DrainageComplaint!$A$2:$A$1332,DrainageComplaint!$B$2:$B$1332,,0,)</f>
        <v>0</v>
      </c>
      <c r="BE576">
        <f>_xlfn.XLOOKUP(C576,PAD_Area!$G$2:$G$1332,PAD_Area!$H$2:$H$1332,,0,)</f>
        <v>0</v>
      </c>
    </row>
    <row r="577" spans="1:57" x14ac:dyDescent="0.2">
      <c r="A577" s="2">
        <v>574</v>
      </c>
      <c r="B577" s="2">
        <v>575</v>
      </c>
      <c r="C577" s="20">
        <v>1101450</v>
      </c>
      <c r="D577" s="3" t="s">
        <v>571</v>
      </c>
      <c r="E577" s="3" t="s">
        <v>148</v>
      </c>
      <c r="F577" s="3">
        <v>455.16699999999997</v>
      </c>
      <c r="G577" s="3">
        <v>30359.995383500001</v>
      </c>
      <c r="H577" s="3">
        <v>19826999.9914</v>
      </c>
      <c r="I577" s="2">
        <v>10</v>
      </c>
      <c r="J577" s="2">
        <v>0</v>
      </c>
      <c r="K577" s="2">
        <v>2</v>
      </c>
      <c r="L577" s="2">
        <v>0</v>
      </c>
      <c r="M577" s="3">
        <v>0</v>
      </c>
      <c r="N577" s="2">
        <f>_xlfn.XLOOKUP(C577,Shellfish_Presence!$E$3:$E$1333,Shellfish_Presence!$G$3:$G$1333,,0,)</f>
        <v>0</v>
      </c>
      <c r="O577" s="3">
        <v>0</v>
      </c>
      <c r="P577" s="3">
        <v>0</v>
      </c>
      <c r="Q577" s="2">
        <v>1</v>
      </c>
      <c r="R577" s="3">
        <v>1</v>
      </c>
      <c r="S577" s="3">
        <v>0</v>
      </c>
      <c r="T577" s="3">
        <v>0</v>
      </c>
      <c r="U577" s="3">
        <v>0</v>
      </c>
      <c r="V577" s="2">
        <v>0</v>
      </c>
      <c r="W577" s="3" t="str">
        <f t="shared" si="16"/>
        <v/>
      </c>
      <c r="X577" t="str">
        <f t="shared" si="17"/>
        <v/>
      </c>
      <c r="Y577">
        <f>IFERROR(INDEX('Parcel Year'!$N$3:$N$1175,MATCH(KC_SPS_SubbasinAttributes!C577,'Parcel Year'!$M$3:$M$1175,0)),0)</f>
        <v>0.43147200345993042</v>
      </c>
      <c r="Z577">
        <f>INDEX(Imperviousness!$B$2:$B$1332,MATCH(KC_SPS_SubbasinAttributes!C577,Imperviousness!$A$2:$A$1332,0))</f>
        <v>0.251</v>
      </c>
      <c r="AA577">
        <f>INDEX('Flow Duration Index'!$B$2:$B$1332,MATCH(KC_SPS_SubbasinAttributes!C577,'Flow Duration Index'!$A$2:$A$1332,0))</f>
        <v>7.8</v>
      </c>
      <c r="AB577">
        <f>INDEX(Opportunity_Index!$G$2:$G$1333,MATCH(KC_SPS_SubbasinAttributes!C577,Opportunity_Index!$F$2:$F$1333,0))</f>
        <v>0.44940000000000002</v>
      </c>
      <c r="AC577">
        <f>INDEX(Traffic!$B$2:$B$1332,MATCH(KC_SPS_SubbasinAttributes!C577,Traffic!$A$2:$A$1332,0))</f>
        <v>1825.009</v>
      </c>
      <c r="AD577">
        <f>INDEX(EquityScore!$F$3:$F$1334,MATCH(KC_SPS_SubbasinAttributes!C577,EquityScore!$E$3:$E$1334,0))</f>
        <v>3.3333333299999999</v>
      </c>
      <c r="AE577" t="str">
        <f>IFERROR(INDEX(PavementCondition!$E$2:$E$669,MATCH(KC_SPS_SubbasinAttributes!C577,PavementCondition!$D$2:$D$669,0)),"N/A")</f>
        <v>N/A</v>
      </c>
      <c r="AF577">
        <f>INDEX(SpawnerMortality!$E$2:$E$1331,MATCH(KC_SPS_SubbasinAttributes!C577,SpawnerMortality!$D$2:$D$1331,0))</f>
        <v>0.339040754</v>
      </c>
      <c r="AG577" s="25">
        <f>IFERROR(_xlfn.XLOOKUP($C577,WQBE_Loading!$C$4:$C$3072,WQBE_Loading!G$4:G$3072,,0,),"")</f>
        <v>1.568359515905535</v>
      </c>
      <c r="AH577" s="25">
        <f>IFERROR(_xlfn.XLOOKUP($C577,WQBE_Loading!$C$4:$C$3072,WQBE_Loading!H$4:H$3072,,0,),"")</f>
        <v>8.0039912686183303</v>
      </c>
      <c r="AI577" s="25">
        <f>IFERROR(_xlfn.XLOOKUP($C577,WQBE_Loading!$C$4:$C$3072,WQBE_Loading!I$4:I$3072,,0,),"")</f>
        <v>319.67858901911154</v>
      </c>
      <c r="AJ577" s="25">
        <f>IFERROR(_xlfn.XLOOKUP($C577,WQBE_Loading!$C$4:$C$3072,WQBE_Loading!J$4:J$3072,,0,),"")</f>
        <v>24.692536859718249</v>
      </c>
      <c r="AK577" s="25">
        <f>IFERROR(_xlfn.XLOOKUP($C577,WQBE_Loading!$C$4:$C$3072,WQBE_Loading!K$4:K$3072,,0,),"")</f>
        <v>8152.4171514433247</v>
      </c>
      <c r="AL577" s="25">
        <f>IFERROR(_xlfn.XLOOKUP($C577,WQBE_Loading!$C$4:$C$3072,WQBE_Loading!L$4:L$3072,,0,),"")</f>
        <v>2.7514888819461947E-3</v>
      </c>
      <c r="AM577" s="25">
        <f>IFERROR(_xlfn.XLOOKUP($C577,WQBE_Loading!$C$4:$C$3072,WQBE_Loading!M$4:M$3072,,0,),"")</f>
        <v>1.688388015128825E-4</v>
      </c>
      <c r="AN577" s="25">
        <f>IFERROR(_xlfn.XLOOKUP($C577,WQBE_Loading!$C$4:$C$3072,WQBE_Loading!N$4:N$3072,,0,),"")</f>
        <v>0.11775055044396</v>
      </c>
      <c r="AO577" s="25">
        <f>IFERROR(_xlfn.XLOOKUP($C577,WQBE_Loading!$C$4:$C$3072,WQBE_Loading!O$4:O$3072,,0,),"")</f>
        <v>0.40860384629908453</v>
      </c>
      <c r="AP577" s="25">
        <f>IFERROR(_xlfn.XLOOKUP($C577,WQBE_Loading!$C$4:$C$3072,WQBE_Loading!P$4:P$3072,,0,),"")</f>
        <v>0.50917393299152747</v>
      </c>
      <c r="AQ577" s="13">
        <f>IFERROR(_xlfn.XLOOKUP($C577,WQBE_Loading!$C$4:$C$3072,WQBE_Loading!Q$4:Q$3072,,0,),"")</f>
        <v>15151427.1950569</v>
      </c>
      <c r="AR577">
        <f>_xlfn.XLOOKUP(C577,UrbanHeat!$A$2:$A$1333,UrbanHeat!$B$2:$B$1333,,0,)</f>
        <v>17.148</v>
      </c>
      <c r="AS577" s="25">
        <f>_xlfn.XLOOKUP($C577,TNC_Loading!$A$2:$A$1332,TNC_Loading!B$2:B$1332,,0,)</f>
        <v>6.3179999999999996</v>
      </c>
      <c r="AT577" s="25">
        <f>_xlfn.XLOOKUP($C577,TNC_Loading!$A$2:$A$1332,TNC_Loading!C$2:C$1332,,0,)</f>
        <v>2.13</v>
      </c>
      <c r="AU577" s="25">
        <f>_xlfn.XLOOKUP($C577,TNC_Loading!$A$2:$A$1332,TNC_Loading!D$2:D$1332,,0,)</f>
        <v>13.582000000000001</v>
      </c>
      <c r="AV577" s="25">
        <f>_xlfn.XLOOKUP($C577,TNC_Loading!$A$2:$A$1332,TNC_Loading!E$2:E$1332,,0,)</f>
        <v>9.3290000000000006</v>
      </c>
      <c r="AW577" s="25">
        <f>_xlfn.XLOOKUP($C577,TNC_Loading!$A$2:$A$1332,TNC_Loading!F$2:F$1332,,0,)</f>
        <v>241.69200000000001</v>
      </c>
      <c r="AX577">
        <f>_xlfn.XLOOKUP(C577,BIBI!$D$2:$D$1332,BIBI!$F$2:$F$1332,,0,)</f>
        <v>0</v>
      </c>
      <c r="AY577">
        <f>_xlfn.XLOOKUP(C577,FacilityCounts!$A$3:$A$1333,FacilityCounts!$B$3:$B$1333,,0,)</f>
        <v>0</v>
      </c>
      <c r="AZ577">
        <f>_xlfn.XLOOKUP(C577,FacilityCounts!$D$3:$D$1333,FacilityCounts!$E$3:$E$1333,,0,)</f>
        <v>0</v>
      </c>
      <c r="BA577">
        <f>_xlfn.XLOOKUP(C577,FacilityCounts!$G$3:$G$1333,FacilityCounts!$H$3:$H$1333,,0,)</f>
        <v>0</v>
      </c>
      <c r="BB577">
        <f>IFERROR(_xlfn.XLOOKUP(C577,'DA to P Sensitive Lakes'!$P$2:$P$44,'DA to P Sensitive Lakes'!$Q$2:$Q$44,,0,),0)</f>
        <v>1</v>
      </c>
      <c r="BC577" s="25">
        <f>_xlfn.XLOOKUP(C577,'Historic Runoff (mm)'!$A$2:$A$1332,'Historic Runoff (mm)'!$B$2:$B$1332,,0,)</f>
        <v>548.34500000000003</v>
      </c>
      <c r="BD577">
        <f>_xlfn.XLOOKUP(C577,DrainageComplaint!$A$2:$A$1332,DrainageComplaint!$B$2:$B$1332,,0,)</f>
        <v>0</v>
      </c>
      <c r="BE577">
        <f>_xlfn.XLOOKUP(C577,PAD_Area!$G$2:$G$1332,PAD_Area!$H$2:$H$1332,,0,)</f>
        <v>0</v>
      </c>
    </row>
    <row r="578" spans="1:57" x14ac:dyDescent="0.2">
      <c r="A578" s="2">
        <v>575</v>
      </c>
      <c r="B578" s="2">
        <v>576</v>
      </c>
      <c r="C578" s="20">
        <v>1101460</v>
      </c>
      <c r="D578" s="3" t="s">
        <v>572</v>
      </c>
      <c r="E578" s="3" t="s">
        <v>148</v>
      </c>
      <c r="F578" s="3">
        <v>188.84100000000001</v>
      </c>
      <c r="G578" s="3">
        <v>17580.0009292</v>
      </c>
      <c r="H578" s="3">
        <v>8225900.1409499999</v>
      </c>
      <c r="I578" s="2">
        <v>10</v>
      </c>
      <c r="J578" s="2">
        <v>0</v>
      </c>
      <c r="K578" s="2">
        <v>2</v>
      </c>
      <c r="L578" s="2">
        <v>6</v>
      </c>
      <c r="M578" s="3">
        <v>0</v>
      </c>
      <c r="N578" s="2">
        <f>_xlfn.XLOOKUP(C578,Shellfish_Presence!$E$3:$E$1333,Shellfish_Presence!$G$3:$G$1333,,0,)</f>
        <v>0</v>
      </c>
      <c r="O578" s="3">
        <v>0</v>
      </c>
      <c r="P578" s="3">
        <v>0</v>
      </c>
      <c r="Q578" s="2">
        <v>1</v>
      </c>
      <c r="R578" s="3">
        <v>1</v>
      </c>
      <c r="S578" s="3">
        <v>0</v>
      </c>
      <c r="T578" s="3">
        <v>0</v>
      </c>
      <c r="U578" s="3">
        <v>0</v>
      </c>
      <c r="V578" s="2">
        <v>0</v>
      </c>
      <c r="W578" s="3" t="str">
        <f t="shared" si="16"/>
        <v/>
      </c>
      <c r="X578" t="str">
        <f t="shared" si="17"/>
        <v/>
      </c>
      <c r="Y578">
        <f>IFERROR(INDEX('Parcel Year'!$N$3:$N$1175,MATCH(KC_SPS_SubbasinAttributes!C578,'Parcel Year'!$M$3:$M$1175,0)),0)</f>
        <v>0.49363800883293152</v>
      </c>
      <c r="Z578">
        <f>INDEX(Imperviousness!$B$2:$B$1332,MATCH(KC_SPS_SubbasinAttributes!C578,Imperviousness!$A$2:$A$1332,0))</f>
        <v>0.23300000000000001</v>
      </c>
      <c r="AA578">
        <f>INDEX('Flow Duration Index'!$B$2:$B$1332,MATCH(KC_SPS_SubbasinAttributes!C578,'Flow Duration Index'!$A$2:$A$1332,0))</f>
        <v>8.6780000000000008</v>
      </c>
      <c r="AB578">
        <f>INDEX(Opportunity_Index!$G$2:$G$1333,MATCH(KC_SPS_SubbasinAttributes!C578,Opportunity_Index!$F$2:$F$1333,0))</f>
        <v>0.31390000000000001</v>
      </c>
      <c r="AC578">
        <f>INDEX(Traffic!$B$2:$B$1332,MATCH(KC_SPS_SubbasinAttributes!C578,Traffic!$A$2:$A$1332,0))</f>
        <v>1422.787</v>
      </c>
      <c r="AD578">
        <f>INDEX(EquityScore!$F$3:$F$1334,MATCH(KC_SPS_SubbasinAttributes!C578,EquityScore!$E$3:$E$1334,0))</f>
        <v>3.1666666700000001</v>
      </c>
      <c r="AE578" t="str">
        <f>IFERROR(INDEX(PavementCondition!$E$2:$E$669,MATCH(KC_SPS_SubbasinAttributes!C578,PavementCondition!$D$2:$D$669,0)),"N/A")</f>
        <v>N/A</v>
      </c>
      <c r="AF578">
        <f>INDEX(SpawnerMortality!$E$2:$E$1331,MATCH(KC_SPS_SubbasinAttributes!C578,SpawnerMortality!$D$2:$D$1331,0))</f>
        <v>0.339040754</v>
      </c>
      <c r="AG578" s="25">
        <f>IFERROR(_xlfn.XLOOKUP($C578,WQBE_Loading!$C$4:$C$3072,WQBE_Loading!G$4:G$3072,,0,),"")</f>
        <v>0.94672111497557598</v>
      </c>
      <c r="AH578" s="25">
        <f>IFERROR(_xlfn.XLOOKUP($C578,WQBE_Loading!$C$4:$C$3072,WQBE_Loading!H$4:H$3072,,0,),"")</f>
        <v>4.79151734026052</v>
      </c>
      <c r="AI578" s="25">
        <f>IFERROR(_xlfn.XLOOKUP($C578,WQBE_Loading!$C$4:$C$3072,WQBE_Loading!I$4:I$3072,,0,),"")</f>
        <v>221.24455828772699</v>
      </c>
      <c r="AJ578" s="25">
        <f>IFERROR(_xlfn.XLOOKUP($C578,WQBE_Loading!$C$4:$C$3072,WQBE_Loading!J$4:J$3072,,0,),"")</f>
        <v>16.802532323848048</v>
      </c>
      <c r="AK578" s="25">
        <f>IFERROR(_xlfn.XLOOKUP($C578,WQBE_Loading!$C$4:$C$3072,WQBE_Loading!K$4:K$3072,,0,),"")</f>
        <v>5835.5345087593305</v>
      </c>
      <c r="AL578" s="25">
        <f>IFERROR(_xlfn.XLOOKUP($C578,WQBE_Loading!$C$4:$C$3072,WQBE_Loading!L$4:L$3072,,0,),"")</f>
        <v>1.833445921305045E-3</v>
      </c>
      <c r="AM578" s="25">
        <f>IFERROR(_xlfn.XLOOKUP($C578,WQBE_Loading!$C$4:$C$3072,WQBE_Loading!M$4:M$3072,,0,),"")</f>
        <v>8.1614152422300647E-5</v>
      </c>
      <c r="AN578" s="25">
        <f>IFERROR(_xlfn.XLOOKUP($C578,WQBE_Loading!$C$4:$C$3072,WQBE_Loading!N$4:N$3072,,0,),"")</f>
        <v>7.9794257047598002E-2</v>
      </c>
      <c r="AO578" s="25">
        <f>IFERROR(_xlfn.XLOOKUP($C578,WQBE_Loading!$C$4:$C$3072,WQBE_Loading!O$4:O$3072,,0,),"")</f>
        <v>0.28255364937515504</v>
      </c>
      <c r="AP578" s="25">
        <f>IFERROR(_xlfn.XLOOKUP($C578,WQBE_Loading!$C$4:$C$3072,WQBE_Loading!P$4:P$3072,,0,),"")</f>
        <v>0.33352347634376001</v>
      </c>
      <c r="AQ578" s="13">
        <f>IFERROR(_xlfn.XLOOKUP($C578,WQBE_Loading!$C$4:$C$3072,WQBE_Loading!Q$4:Q$3072,,0,),"")</f>
        <v>6187718.3394769849</v>
      </c>
      <c r="AR578">
        <f>_xlfn.XLOOKUP(C578,UrbanHeat!$A$2:$A$1333,UrbanHeat!$B$2:$B$1333,,0,)</f>
        <v>19.137</v>
      </c>
      <c r="AS578" s="25">
        <f>_xlfn.XLOOKUP($C578,TNC_Loading!$A$2:$A$1332,TNC_Loading!B$2:B$1332,,0,)</f>
        <v>9.8670000000000009</v>
      </c>
      <c r="AT578" s="25">
        <f>_xlfn.XLOOKUP($C578,TNC_Loading!$A$2:$A$1332,TNC_Loading!C$2:C$1332,,0,)</f>
        <v>2.7669999999999999</v>
      </c>
      <c r="AU578" s="25">
        <f>_xlfn.XLOOKUP($C578,TNC_Loading!$A$2:$A$1332,TNC_Loading!D$2:D$1332,,0,)</f>
        <v>22.704999999999998</v>
      </c>
      <c r="AV578" s="25">
        <f>_xlfn.XLOOKUP($C578,TNC_Loading!$A$2:$A$1332,TNC_Loading!E$2:E$1332,,0,)</f>
        <v>14.840999999999999</v>
      </c>
      <c r="AW578" s="25">
        <f>_xlfn.XLOOKUP($C578,TNC_Loading!$A$2:$A$1332,TNC_Loading!F$2:F$1332,,0,)</f>
        <v>332.464</v>
      </c>
      <c r="AX578">
        <f>_xlfn.XLOOKUP(C578,BIBI!$D$2:$D$1332,BIBI!$F$2:$F$1332,,0,)</f>
        <v>0</v>
      </c>
      <c r="AY578">
        <f>_xlfn.XLOOKUP(C578,FacilityCounts!$A$3:$A$1333,FacilityCounts!$B$3:$B$1333,,0,)</f>
        <v>0</v>
      </c>
      <c r="AZ578">
        <f>_xlfn.XLOOKUP(C578,FacilityCounts!$D$3:$D$1333,FacilityCounts!$E$3:$E$1333,,0,)</f>
        <v>0</v>
      </c>
      <c r="BA578">
        <f>_xlfn.XLOOKUP(C578,FacilityCounts!$G$3:$G$1333,FacilityCounts!$H$3:$H$1333,,0,)</f>
        <v>0</v>
      </c>
      <c r="BB578">
        <f>IFERROR(_xlfn.XLOOKUP(C578,'DA to P Sensitive Lakes'!$P$2:$P$44,'DA to P Sensitive Lakes'!$Q$2:$Q$44,,0,),0)</f>
        <v>1</v>
      </c>
      <c r="BC578" s="25">
        <f>_xlfn.XLOOKUP(C578,'Historic Runoff (mm)'!$A$2:$A$1332,'Historic Runoff (mm)'!$B$2:$B$1332,,0,)</f>
        <v>655.66</v>
      </c>
      <c r="BD578">
        <f>_xlfn.XLOOKUP(C578,DrainageComplaint!$A$2:$A$1332,DrainageComplaint!$B$2:$B$1332,,0,)</f>
        <v>0</v>
      </c>
      <c r="BE578">
        <f>_xlfn.XLOOKUP(C578,PAD_Area!$G$2:$G$1332,PAD_Area!$H$2:$H$1332,,0,)</f>
        <v>0</v>
      </c>
    </row>
    <row r="579" spans="1:57" x14ac:dyDescent="0.2">
      <c r="A579" s="2">
        <v>576</v>
      </c>
      <c r="B579" s="2">
        <v>577</v>
      </c>
      <c r="C579" s="20">
        <v>1101470</v>
      </c>
      <c r="D579" s="3" t="s">
        <v>555</v>
      </c>
      <c r="E579" s="3" t="s">
        <v>148</v>
      </c>
      <c r="F579" s="3">
        <v>30.925000000000001</v>
      </c>
      <c r="G579" s="3">
        <v>8560.0005965199998</v>
      </c>
      <c r="H579" s="3">
        <v>1347099.9757600001</v>
      </c>
      <c r="I579" s="2">
        <v>2</v>
      </c>
      <c r="J579" s="2">
        <v>0</v>
      </c>
      <c r="K579" s="2">
        <v>2</v>
      </c>
      <c r="L579" s="2">
        <v>1</v>
      </c>
      <c r="M579" s="3">
        <v>3879.530029296875</v>
      </c>
      <c r="N579" s="2">
        <f>_xlfn.XLOOKUP(C579,Shellfish_Presence!$E$3:$E$1333,Shellfish_Presence!$G$3:$G$1333,,0,)</f>
        <v>0</v>
      </c>
      <c r="O579" s="3">
        <v>0</v>
      </c>
      <c r="P579" s="3">
        <v>0</v>
      </c>
      <c r="Q579" s="2">
        <v>1</v>
      </c>
      <c r="R579" s="3">
        <v>1.0000100135803223</v>
      </c>
      <c r="S579" s="3">
        <v>0</v>
      </c>
      <c r="T579" s="3">
        <v>2548.2900390625</v>
      </c>
      <c r="U579" s="3">
        <v>0</v>
      </c>
      <c r="V579" s="2">
        <v>23</v>
      </c>
      <c r="W579" s="3">
        <f t="shared" ref="W579:W642" si="18">IFERROR(V579/T579,"")</f>
        <v>9.0256602064267208E-3</v>
      </c>
      <c r="X579">
        <f t="shared" si="17"/>
        <v>0</v>
      </c>
      <c r="Y579">
        <f>IFERROR(INDEX('Parcel Year'!$N$3:$N$1175,MATCH(KC_SPS_SubbasinAttributes!C579,'Parcel Year'!$M$3:$M$1175,0)),0)</f>
        <v>0.56286197900772095</v>
      </c>
      <c r="Z579">
        <f>INDEX(Imperviousness!$B$2:$B$1332,MATCH(KC_SPS_SubbasinAttributes!C579,Imperviousness!$A$2:$A$1332,0))</f>
        <v>0.17399999999999999</v>
      </c>
      <c r="AA579">
        <f>INDEX('Flow Duration Index'!$B$2:$B$1332,MATCH(KC_SPS_SubbasinAttributes!C579,'Flow Duration Index'!$A$2:$A$1332,0))</f>
        <v>8.2070000000000007</v>
      </c>
      <c r="AB579">
        <f>INDEX(Opportunity_Index!$G$2:$G$1333,MATCH(KC_SPS_SubbasinAttributes!C579,Opportunity_Index!$F$2:$F$1333,0))</f>
        <v>0.14760000000000001</v>
      </c>
      <c r="AC579">
        <f>INDEX(Traffic!$B$2:$B$1332,MATCH(KC_SPS_SubbasinAttributes!C579,Traffic!$A$2:$A$1332,0))</f>
        <v>652.61300000000006</v>
      </c>
      <c r="AD579">
        <f>INDEX(EquityScore!$F$3:$F$1334,MATCH(KC_SPS_SubbasinAttributes!C579,EquityScore!$E$3:$E$1334,0))</f>
        <v>1.6666666699999999</v>
      </c>
      <c r="AE579">
        <f>IFERROR(INDEX(PavementCondition!$E$2:$E$669,MATCH(KC_SPS_SubbasinAttributes!C579,PavementCondition!$D$2:$D$669,0)),"N/A")</f>
        <v>45</v>
      </c>
      <c r="AF579">
        <f>INDEX(SpawnerMortality!$E$2:$E$1331,MATCH(KC_SPS_SubbasinAttributes!C579,SpawnerMortality!$D$2:$D$1331,0))</f>
        <v>0.30120929299999999</v>
      </c>
      <c r="AG579" s="25">
        <f>IFERROR(_xlfn.XLOOKUP($C579,WQBE_Loading!$C$4:$C$3072,WQBE_Loading!G$4:G$3072,,0,),"")</f>
        <v>4.93958948257378E-2</v>
      </c>
      <c r="AH579" s="25">
        <f>IFERROR(_xlfn.XLOOKUP($C579,WQBE_Loading!$C$4:$C$3072,WQBE_Loading!H$4:H$3072,,0,),"")</f>
        <v>0.23923188032249698</v>
      </c>
      <c r="AI579" s="25">
        <f>IFERROR(_xlfn.XLOOKUP($C579,WQBE_Loading!$C$4:$C$3072,WQBE_Loading!I$4:I$3072,,0,),"")</f>
        <v>17.822406826065802</v>
      </c>
      <c r="AJ579" s="25">
        <f>IFERROR(_xlfn.XLOOKUP($C579,WQBE_Loading!$C$4:$C$3072,WQBE_Loading!J$4:J$3072,,0,),"")</f>
        <v>1.2957257827680699</v>
      </c>
      <c r="AK579" s="25">
        <f>IFERROR(_xlfn.XLOOKUP($C579,WQBE_Loading!$C$4:$C$3072,WQBE_Loading!K$4:K$3072,,0,),"")</f>
        <v>361.99610671852997</v>
      </c>
      <c r="AL579" s="25">
        <f>IFERROR(_xlfn.XLOOKUP($C579,WQBE_Loading!$C$4:$C$3072,WQBE_Loading!L$4:L$3072,,0,),"")</f>
        <v>1.0208274238408105E-4</v>
      </c>
      <c r="AM579" s="25">
        <f>IFERROR(_xlfn.XLOOKUP($C579,WQBE_Loading!$C$4:$C$3072,WQBE_Loading!M$4:M$3072,,0,),"")</f>
        <v>1.5424744190711001E-6</v>
      </c>
      <c r="AN579" s="25">
        <f>IFERROR(_xlfn.XLOOKUP($C579,WQBE_Loading!$C$4:$C$3072,WQBE_Loading!N$4:N$3072,,0,),"")</f>
        <v>7.0401574643919052E-3</v>
      </c>
      <c r="AO579" s="25">
        <f>IFERROR(_xlfn.XLOOKUP($C579,WQBE_Loading!$C$4:$C$3072,WQBE_Loading!O$4:O$3072,,0,),"")</f>
        <v>1.7543488503711398E-2</v>
      </c>
      <c r="AP579" s="25">
        <f>IFERROR(_xlfn.XLOOKUP($C579,WQBE_Loading!$C$4:$C$3072,WQBE_Loading!P$4:P$3072,,0,),"")</f>
        <v>1.6918886190720451E-2</v>
      </c>
      <c r="AQ579" s="13">
        <f>IFERROR(_xlfn.XLOOKUP($C579,WQBE_Loading!$C$4:$C$3072,WQBE_Loading!Q$4:Q$3072,,0,),"")</f>
        <v>497404.10341722099</v>
      </c>
      <c r="AR579">
        <f>_xlfn.XLOOKUP(C579,UrbanHeat!$A$2:$A$1333,UrbanHeat!$B$2:$B$1333,,0,)</f>
        <v>14.433999999999999</v>
      </c>
      <c r="AS579" s="25">
        <f>_xlfn.XLOOKUP($C579,TNC_Loading!$A$2:$A$1332,TNC_Loading!B$2:B$1332,,0,)</f>
        <v>5.53</v>
      </c>
      <c r="AT579" s="25">
        <f>_xlfn.XLOOKUP($C579,TNC_Loading!$A$2:$A$1332,TNC_Loading!C$2:C$1332,,0,)</f>
        <v>0.93</v>
      </c>
      <c r="AU579" s="25">
        <f>_xlfn.XLOOKUP($C579,TNC_Loading!$A$2:$A$1332,TNC_Loading!D$2:D$1332,,0,)</f>
        <v>9.7029999999999994</v>
      </c>
      <c r="AV579" s="25">
        <f>_xlfn.XLOOKUP($C579,TNC_Loading!$A$2:$A$1332,TNC_Loading!E$2:E$1332,,0,)</f>
        <v>6.2489999999999997</v>
      </c>
      <c r="AW579" s="25">
        <f>_xlfn.XLOOKUP($C579,TNC_Loading!$A$2:$A$1332,TNC_Loading!F$2:F$1332,,0,)</f>
        <v>160.28100000000001</v>
      </c>
      <c r="AX579">
        <f>_xlfn.XLOOKUP(C579,BIBI!$D$2:$D$1332,BIBI!$F$2:$F$1332,,0,)</f>
        <v>0</v>
      </c>
      <c r="AY579">
        <f>_xlfn.XLOOKUP(C579,FacilityCounts!$A$3:$A$1333,FacilityCounts!$B$3:$B$1333,,0,)</f>
        <v>0</v>
      </c>
      <c r="AZ579">
        <f>_xlfn.XLOOKUP(C579,FacilityCounts!$D$3:$D$1333,FacilityCounts!$E$3:$E$1333,,0,)</f>
        <v>0</v>
      </c>
      <c r="BA579">
        <f>_xlfn.XLOOKUP(C579,FacilityCounts!$G$3:$G$1333,FacilityCounts!$H$3:$H$1333,,0,)</f>
        <v>0</v>
      </c>
      <c r="BB579">
        <f>IFERROR(_xlfn.XLOOKUP(C579,'DA to P Sensitive Lakes'!$P$2:$P$44,'DA to P Sensitive Lakes'!$Q$2:$Q$44,,0,),0)</f>
        <v>0</v>
      </c>
      <c r="BC579" s="25">
        <f>_xlfn.XLOOKUP(C579,'Historic Runoff (mm)'!$A$2:$A$1332,'Historic Runoff (mm)'!$B$2:$B$1332,,0,)</f>
        <v>434.762</v>
      </c>
      <c r="BD579">
        <f>_xlfn.XLOOKUP(C579,DrainageComplaint!$A$2:$A$1332,DrainageComplaint!$B$2:$B$1332,,0,)</f>
        <v>0</v>
      </c>
      <c r="BE579">
        <f>_xlfn.XLOOKUP(C579,PAD_Area!$G$2:$G$1332,PAD_Area!$H$2:$H$1332,,0,)</f>
        <v>0</v>
      </c>
    </row>
    <row r="580" spans="1:57" x14ac:dyDescent="0.2">
      <c r="A580" s="2">
        <v>577</v>
      </c>
      <c r="B580" s="2">
        <v>578</v>
      </c>
      <c r="C580" s="20">
        <v>1101480</v>
      </c>
      <c r="D580" s="3" t="s">
        <v>574</v>
      </c>
      <c r="E580" s="3" t="s">
        <v>148</v>
      </c>
      <c r="F580" s="3">
        <v>767.29899999999998</v>
      </c>
      <c r="G580" s="3">
        <v>54519.997259399999</v>
      </c>
      <c r="H580" s="3">
        <v>33423400.184099998</v>
      </c>
      <c r="I580" s="2">
        <v>2</v>
      </c>
      <c r="J580" s="2">
        <v>0</v>
      </c>
      <c r="K580" s="2">
        <v>2</v>
      </c>
      <c r="L580" s="2">
        <v>1</v>
      </c>
      <c r="M580" s="3">
        <v>9712.009765625</v>
      </c>
      <c r="N580" s="2">
        <f>_xlfn.XLOOKUP(C580,Shellfish_Presence!$E$3:$E$1333,Shellfish_Presence!$G$3:$G$1333,,0,)</f>
        <v>0</v>
      </c>
      <c r="O580" s="3">
        <v>0</v>
      </c>
      <c r="P580" s="3">
        <v>0</v>
      </c>
      <c r="Q580" s="2">
        <v>1</v>
      </c>
      <c r="R580" s="3">
        <v>1</v>
      </c>
      <c r="S580" s="3">
        <v>0</v>
      </c>
      <c r="T580" s="3">
        <v>12880.599609375</v>
      </c>
      <c r="U580" s="3">
        <v>1002.1500244140625</v>
      </c>
      <c r="V580" s="2">
        <v>44</v>
      </c>
      <c r="W580" s="3">
        <f t="shared" si="18"/>
        <v>3.4159900419523243E-3</v>
      </c>
      <c r="X580">
        <f t="shared" ref="X580:X643" si="19">IFERROR(U580/T580,"")</f>
        <v>7.7803056907743556E-2</v>
      </c>
      <c r="Y580">
        <f>IFERROR(INDEX('Parcel Year'!$N$3:$N$1175,MATCH(KC_SPS_SubbasinAttributes!C580,'Parcel Year'!$M$3:$M$1175,0)),0)</f>
        <v>0.33993399143218994</v>
      </c>
      <c r="Z580">
        <f>INDEX(Imperviousness!$B$2:$B$1332,MATCH(KC_SPS_SubbasinAttributes!C580,Imperviousness!$A$2:$A$1332,0))</f>
        <v>0.29399999999999998</v>
      </c>
      <c r="AA580">
        <f>INDEX('Flow Duration Index'!$B$2:$B$1332,MATCH(KC_SPS_SubbasinAttributes!C580,'Flow Duration Index'!$A$2:$A$1332,0))</f>
        <v>6.9880000000000004</v>
      </c>
      <c r="AB580">
        <f>INDEX(Opportunity_Index!$G$2:$G$1333,MATCH(KC_SPS_SubbasinAttributes!C580,Opportunity_Index!$F$2:$F$1333,0))</f>
        <v>0.28620000000000001</v>
      </c>
      <c r="AC580">
        <f>INDEX(Traffic!$B$2:$B$1332,MATCH(KC_SPS_SubbasinAttributes!C580,Traffic!$A$2:$A$1332,0))</f>
        <v>2552.3009999999999</v>
      </c>
      <c r="AD580">
        <f>INDEX(EquityScore!$F$3:$F$1334,MATCH(KC_SPS_SubbasinAttributes!C580,EquityScore!$E$3:$E$1334,0))</f>
        <v>1.6666666699999999</v>
      </c>
      <c r="AE580">
        <f>IFERROR(INDEX(PavementCondition!$E$2:$E$669,MATCH(KC_SPS_SubbasinAttributes!C580,PavementCondition!$D$2:$D$669,0)),"N/A")</f>
        <v>72</v>
      </c>
      <c r="AF580">
        <f>INDEX(SpawnerMortality!$E$2:$E$1331,MATCH(KC_SPS_SubbasinAttributes!C580,SpawnerMortality!$D$2:$D$1331,0))</f>
        <v>0.272580288</v>
      </c>
      <c r="AG580" s="25">
        <f>IFERROR(_xlfn.XLOOKUP($C580,WQBE_Loading!$C$4:$C$3072,WQBE_Loading!G$4:G$3072,,0,),"")</f>
        <v>7.3985395983499807</v>
      </c>
      <c r="AH580" s="25">
        <f>IFERROR(_xlfn.XLOOKUP($C580,WQBE_Loading!$C$4:$C$3072,WQBE_Loading!H$4:H$3072,,0,),"")</f>
        <v>42.497510685916652</v>
      </c>
      <c r="AI580" s="25">
        <f>IFERROR(_xlfn.XLOOKUP($C580,WQBE_Loading!$C$4:$C$3072,WQBE_Loading!I$4:I$3072,,0,),"")</f>
        <v>703.14555857217454</v>
      </c>
      <c r="AJ580" s="25">
        <f>IFERROR(_xlfn.XLOOKUP($C580,WQBE_Loading!$C$4:$C$3072,WQBE_Loading!J$4:J$3072,,0,),"")</f>
        <v>69.445192409947751</v>
      </c>
      <c r="AK580" s="25">
        <f>IFERROR(_xlfn.XLOOKUP($C580,WQBE_Loading!$C$4:$C$3072,WQBE_Loading!K$4:K$3072,,0,),"")</f>
        <v>29707.205218482151</v>
      </c>
      <c r="AL580" s="25">
        <f>IFERROR(_xlfn.XLOOKUP($C580,WQBE_Loading!$C$4:$C$3072,WQBE_Loading!L$4:L$3072,,0,),"")</f>
        <v>1.0944348929305649E-2</v>
      </c>
      <c r="AM580" s="25">
        <f>IFERROR(_xlfn.XLOOKUP($C580,WQBE_Loading!$C$4:$C$3072,WQBE_Loading!M$4:M$3072,,0,),"")</f>
        <v>1.502539503512135E-3</v>
      </c>
      <c r="AN580" s="25">
        <f>IFERROR(_xlfn.XLOOKUP($C580,WQBE_Loading!$C$4:$C$3072,WQBE_Loading!N$4:N$3072,,0,),"")</f>
        <v>0.30017578198127298</v>
      </c>
      <c r="AO580" s="25">
        <f>IFERROR(_xlfn.XLOOKUP($C580,WQBE_Loading!$C$4:$C$3072,WQBE_Loading!O$4:O$3072,,0,),"")</f>
        <v>1.4593408299008299</v>
      </c>
      <c r="AP580" s="25">
        <f>IFERROR(_xlfn.XLOOKUP($C580,WQBE_Loading!$C$4:$C$3072,WQBE_Loading!P$4:P$3072,,0,),"")</f>
        <v>2.9687324552579351</v>
      </c>
      <c r="AQ580" s="13">
        <f>IFERROR(_xlfn.XLOOKUP($C580,WQBE_Loading!$C$4:$C$3072,WQBE_Loading!Q$4:Q$3072,,0,),"")</f>
        <v>20031029.804080248</v>
      </c>
      <c r="AR580">
        <f>_xlfn.XLOOKUP(C580,UrbanHeat!$A$2:$A$1333,UrbanHeat!$B$2:$B$1333,,0,)</f>
        <v>15.175000000000001</v>
      </c>
      <c r="AS580" s="25">
        <f>_xlfn.XLOOKUP($C580,TNC_Loading!$A$2:$A$1332,TNC_Loading!B$2:B$1332,,0,)</f>
        <v>7.984</v>
      </c>
      <c r="AT580" s="25">
        <f>_xlfn.XLOOKUP($C580,TNC_Loading!$A$2:$A$1332,TNC_Loading!C$2:C$1332,,0,)</f>
        <v>1.415</v>
      </c>
      <c r="AU580" s="25">
        <f>_xlfn.XLOOKUP($C580,TNC_Loading!$A$2:$A$1332,TNC_Loading!D$2:D$1332,,0,)</f>
        <v>22.763000000000002</v>
      </c>
      <c r="AV580" s="25">
        <f>_xlfn.XLOOKUP($C580,TNC_Loading!$A$2:$A$1332,TNC_Loading!E$2:E$1332,,0,)</f>
        <v>16.981000000000002</v>
      </c>
      <c r="AW580" s="25">
        <f>_xlfn.XLOOKUP($C580,TNC_Loading!$A$2:$A$1332,TNC_Loading!F$2:F$1332,,0,)</f>
        <v>198.965</v>
      </c>
      <c r="AX580">
        <f>_xlfn.XLOOKUP(C580,BIBI!$D$2:$D$1332,BIBI!$F$2:$F$1332,,0,)</f>
        <v>0</v>
      </c>
      <c r="AY580">
        <f>_xlfn.XLOOKUP(C580,FacilityCounts!$A$3:$A$1333,FacilityCounts!$B$3:$B$1333,,0,)</f>
        <v>1</v>
      </c>
      <c r="AZ580">
        <f>_xlfn.XLOOKUP(C580,FacilityCounts!$D$3:$D$1333,FacilityCounts!$E$3:$E$1333,,0,)</f>
        <v>1</v>
      </c>
      <c r="BA580">
        <f>_xlfn.XLOOKUP(C580,FacilityCounts!$G$3:$G$1333,FacilityCounts!$H$3:$H$1333,,0,)</f>
        <v>0</v>
      </c>
      <c r="BB580">
        <f>IFERROR(_xlfn.XLOOKUP(C580,'DA to P Sensitive Lakes'!$P$2:$P$44,'DA to P Sensitive Lakes'!$Q$2:$Q$44,,0,),0)</f>
        <v>0</v>
      </c>
      <c r="BC580" s="25">
        <f>_xlfn.XLOOKUP(C580,'Historic Runoff (mm)'!$A$2:$A$1332,'Historic Runoff (mm)'!$B$2:$B$1332,,0,)</f>
        <v>378.85500000000002</v>
      </c>
      <c r="BD580">
        <f>_xlfn.XLOOKUP(C580,DrainageComplaint!$A$2:$A$1332,DrainageComplaint!$B$2:$B$1332,,0,)</f>
        <v>2</v>
      </c>
      <c r="BE580">
        <f>_xlfn.XLOOKUP(C580,PAD_Area!$G$2:$G$1332,PAD_Area!$H$2:$H$1332,,0,)</f>
        <v>0</v>
      </c>
    </row>
    <row r="581" spans="1:57" x14ac:dyDescent="0.2">
      <c r="A581" s="2">
        <v>578</v>
      </c>
      <c r="B581" s="2">
        <v>579</v>
      </c>
      <c r="C581" s="20">
        <v>1101490</v>
      </c>
      <c r="D581" s="3" t="s">
        <v>575</v>
      </c>
      <c r="E581" s="3" t="s">
        <v>148</v>
      </c>
      <c r="F581" s="3">
        <v>350.13</v>
      </c>
      <c r="G581" s="3">
        <v>33519.998645699998</v>
      </c>
      <c r="H581" s="3">
        <v>15251600.032199999</v>
      </c>
      <c r="I581" s="2">
        <v>2</v>
      </c>
      <c r="J581" s="2">
        <v>0</v>
      </c>
      <c r="K581" s="2">
        <v>2</v>
      </c>
      <c r="L581" s="2">
        <v>0</v>
      </c>
      <c r="M581" s="3">
        <v>6143.60986328125</v>
      </c>
      <c r="N581" s="2">
        <f>_xlfn.XLOOKUP(C581,Shellfish_Presence!$E$3:$E$1333,Shellfish_Presence!$G$3:$G$1333,,0,)</f>
        <v>0</v>
      </c>
      <c r="O581" s="3">
        <v>0</v>
      </c>
      <c r="P581" s="3">
        <v>0</v>
      </c>
      <c r="Q581" s="2">
        <v>2</v>
      </c>
      <c r="R581" s="3">
        <v>1</v>
      </c>
      <c r="S581" s="3">
        <v>0</v>
      </c>
      <c r="T581" s="3">
        <v>8519.4296875</v>
      </c>
      <c r="U581" s="3">
        <v>0</v>
      </c>
      <c r="V581" s="2">
        <v>60</v>
      </c>
      <c r="W581" s="3">
        <f t="shared" si="18"/>
        <v>7.0427249476609994E-3</v>
      </c>
      <c r="X581">
        <f t="shared" si="19"/>
        <v>0</v>
      </c>
      <c r="Y581">
        <f>IFERROR(INDEX('Parcel Year'!$N$3:$N$1175,MATCH(KC_SPS_SubbasinAttributes!C581,'Parcel Year'!$M$3:$M$1175,0)),0)</f>
        <v>0.34426099061965942</v>
      </c>
      <c r="Z581">
        <f>INDEX(Imperviousness!$B$2:$B$1332,MATCH(KC_SPS_SubbasinAttributes!C581,Imperviousness!$A$2:$A$1332,0))</f>
        <v>7.2999999999999995E-2</v>
      </c>
      <c r="AA581">
        <f>INDEX('Flow Duration Index'!$B$2:$B$1332,MATCH(KC_SPS_SubbasinAttributes!C581,'Flow Duration Index'!$A$2:$A$1332,0))</f>
        <v>5.6349999999999998</v>
      </c>
      <c r="AB581">
        <f>INDEX(Opportunity_Index!$G$2:$G$1333,MATCH(KC_SPS_SubbasinAttributes!C581,Opportunity_Index!$F$2:$F$1333,0))</f>
        <v>0.28620000000000001</v>
      </c>
      <c r="AC581">
        <f>INDEX(Traffic!$B$2:$B$1332,MATCH(KC_SPS_SubbasinAttributes!C581,Traffic!$A$2:$A$1332,0))</f>
        <v>819.51099999999997</v>
      </c>
      <c r="AD581">
        <f>INDEX(EquityScore!$F$3:$F$1334,MATCH(KC_SPS_SubbasinAttributes!C581,EquityScore!$E$3:$E$1334,0))</f>
        <v>2</v>
      </c>
      <c r="AE581">
        <f>IFERROR(INDEX(PavementCondition!$E$2:$E$669,MATCH(KC_SPS_SubbasinAttributes!C581,PavementCondition!$D$2:$D$669,0)),"N/A")</f>
        <v>88</v>
      </c>
      <c r="AF581">
        <f>INDEX(SpawnerMortality!$E$2:$E$1331,MATCH(KC_SPS_SubbasinAttributes!C581,SpawnerMortality!$D$2:$D$1331,0))</f>
        <v>0.29535283600000001</v>
      </c>
      <c r="AG581" s="25">
        <f>IFERROR(_xlfn.XLOOKUP($C581,WQBE_Loading!$C$4:$C$3072,WQBE_Loading!G$4:G$3072,,0,),"")</f>
        <v>0.59783075711121703</v>
      </c>
      <c r="AH581" s="25">
        <f>IFERROR(_xlfn.XLOOKUP($C581,WQBE_Loading!$C$4:$C$3072,WQBE_Loading!H$4:H$3072,,0,),"")</f>
        <v>3.031723381422375</v>
      </c>
      <c r="AI581" s="25">
        <f>IFERROR(_xlfn.XLOOKUP($C581,WQBE_Loading!$C$4:$C$3072,WQBE_Loading!I$4:I$3072,,0,),"")</f>
        <v>135.362442286842</v>
      </c>
      <c r="AJ581" s="25">
        <f>IFERROR(_xlfn.XLOOKUP($C581,WQBE_Loading!$C$4:$C$3072,WQBE_Loading!J$4:J$3072,,0,),"")</f>
        <v>10.32998887256425</v>
      </c>
      <c r="AK581" s="25">
        <f>IFERROR(_xlfn.XLOOKUP($C581,WQBE_Loading!$C$4:$C$3072,WQBE_Loading!K$4:K$3072,,0,),"")</f>
        <v>3304.9680087369252</v>
      </c>
      <c r="AL581" s="25">
        <f>IFERROR(_xlfn.XLOOKUP($C581,WQBE_Loading!$C$4:$C$3072,WQBE_Loading!L$4:L$3072,,0,),"")</f>
        <v>1.09755944542054E-3</v>
      </c>
      <c r="AM581" s="25">
        <f>IFERROR(_xlfn.XLOOKUP($C581,WQBE_Loading!$C$4:$C$3072,WQBE_Loading!M$4:M$3072,,0,),"")</f>
        <v>6.8572980757403452E-5</v>
      </c>
      <c r="AN581" s="25">
        <f>IFERROR(_xlfn.XLOOKUP($C581,WQBE_Loading!$C$4:$C$3072,WQBE_Loading!N$4:N$3072,,0,),"")</f>
        <v>6.0217244087031746E-2</v>
      </c>
      <c r="AO581" s="25">
        <f>IFERROR(_xlfn.XLOOKUP($C581,WQBE_Loading!$C$4:$C$3072,WQBE_Loading!O$4:O$3072,,0,),"")</f>
        <v>0.17068681618814549</v>
      </c>
      <c r="AP581" s="25">
        <f>IFERROR(_xlfn.XLOOKUP($C581,WQBE_Loading!$C$4:$C$3072,WQBE_Loading!P$4:P$3072,,0,),"")</f>
        <v>0.18873379826611297</v>
      </c>
      <c r="AQ581" s="13">
        <f>IFERROR(_xlfn.XLOOKUP($C581,WQBE_Loading!$C$4:$C$3072,WQBE_Loading!Q$4:Q$3072,,0,),"")</f>
        <v>5201334.3896303102</v>
      </c>
      <c r="AR581">
        <f>_xlfn.XLOOKUP(C581,UrbanHeat!$A$2:$A$1333,UrbanHeat!$B$2:$B$1333,,0,)</f>
        <v>14.877000000000001</v>
      </c>
      <c r="AS581" s="25">
        <f>_xlfn.XLOOKUP($C581,TNC_Loading!$A$2:$A$1332,TNC_Loading!B$2:B$1332,,0,)</f>
        <v>4.1189999999999998</v>
      </c>
      <c r="AT581" s="25">
        <f>_xlfn.XLOOKUP($C581,TNC_Loading!$A$2:$A$1332,TNC_Loading!C$2:C$1332,,0,)</f>
        <v>0.39400000000000002</v>
      </c>
      <c r="AU581" s="25">
        <f>_xlfn.XLOOKUP($C581,TNC_Loading!$A$2:$A$1332,TNC_Loading!D$2:D$1332,,0,)</f>
        <v>6.6449999999999996</v>
      </c>
      <c r="AV581" s="25">
        <f>_xlfn.XLOOKUP($C581,TNC_Loading!$A$2:$A$1332,TNC_Loading!E$2:E$1332,,0,)</f>
        <v>5.0279999999999996</v>
      </c>
      <c r="AW581" s="25">
        <f>_xlfn.XLOOKUP($C581,TNC_Loading!$A$2:$A$1332,TNC_Loading!F$2:F$1332,,0,)</f>
        <v>103.017</v>
      </c>
      <c r="AX581">
        <f>_xlfn.XLOOKUP(C581,BIBI!$D$2:$D$1332,BIBI!$F$2:$F$1332,,0,)</f>
        <v>0</v>
      </c>
      <c r="AY581">
        <f>_xlfn.XLOOKUP(C581,FacilityCounts!$A$3:$A$1333,FacilityCounts!$B$3:$B$1333,,0,)</f>
        <v>2</v>
      </c>
      <c r="AZ581">
        <f>_xlfn.XLOOKUP(C581,FacilityCounts!$D$3:$D$1333,FacilityCounts!$E$3:$E$1333,,0,)</f>
        <v>2</v>
      </c>
      <c r="BA581">
        <f>_xlfn.XLOOKUP(C581,FacilityCounts!$G$3:$G$1333,FacilityCounts!$H$3:$H$1333,,0,)</f>
        <v>0</v>
      </c>
      <c r="BB581">
        <f>IFERROR(_xlfn.XLOOKUP(C581,'DA to P Sensitive Lakes'!$P$2:$P$44,'DA to P Sensitive Lakes'!$Q$2:$Q$44,,0,),0)</f>
        <v>0</v>
      </c>
      <c r="BC581" s="25">
        <f>_xlfn.XLOOKUP(C581,'Historic Runoff (mm)'!$A$2:$A$1332,'Historic Runoff (mm)'!$B$2:$B$1332,,0,)</f>
        <v>299.03800000000001</v>
      </c>
      <c r="BD581">
        <f>_xlfn.XLOOKUP(C581,DrainageComplaint!$A$2:$A$1332,DrainageComplaint!$B$2:$B$1332,,0,)</f>
        <v>0</v>
      </c>
      <c r="BE581">
        <f>_xlfn.XLOOKUP(C581,PAD_Area!$G$2:$G$1332,PAD_Area!$H$2:$H$1332,,0,)</f>
        <v>0</v>
      </c>
    </row>
    <row r="582" spans="1:57" x14ac:dyDescent="0.2">
      <c r="A582" s="2">
        <v>579</v>
      </c>
      <c r="B582" s="2">
        <v>580</v>
      </c>
      <c r="C582" s="20">
        <v>1101500</v>
      </c>
      <c r="D582" s="3" t="s">
        <v>576</v>
      </c>
      <c r="E582" s="3" t="s">
        <v>148</v>
      </c>
      <c r="F582" s="3">
        <v>720.39499999999998</v>
      </c>
      <c r="G582" s="3">
        <v>52239.9988706</v>
      </c>
      <c r="H582" s="3">
        <v>31380300.1175</v>
      </c>
      <c r="I582" s="2">
        <v>3</v>
      </c>
      <c r="J582" s="2">
        <v>0</v>
      </c>
      <c r="K582" s="2">
        <v>2</v>
      </c>
      <c r="L582" s="2">
        <v>3</v>
      </c>
      <c r="M582" s="3">
        <v>15247.099609375</v>
      </c>
      <c r="N582" s="2">
        <f>_xlfn.XLOOKUP(C582,Shellfish_Presence!$E$3:$E$1333,Shellfish_Presence!$G$3:$G$1333,,0,)</f>
        <v>0</v>
      </c>
      <c r="O582" s="3">
        <v>0</v>
      </c>
      <c r="P582" s="3">
        <v>0</v>
      </c>
      <c r="Q582" s="2">
        <v>2</v>
      </c>
      <c r="R582" s="3">
        <v>1</v>
      </c>
      <c r="S582" s="3">
        <v>0</v>
      </c>
      <c r="T582" s="3">
        <v>93.656997680664063</v>
      </c>
      <c r="U582" s="3">
        <v>24608.599609375</v>
      </c>
      <c r="V582" s="2">
        <v>0</v>
      </c>
      <c r="W582" s="3">
        <f t="shared" si="18"/>
        <v>0</v>
      </c>
      <c r="X582">
        <f t="shared" si="19"/>
        <v>262.75238603399697</v>
      </c>
      <c r="Y582">
        <f>IFERROR(INDEX('Parcel Year'!$N$3:$N$1175,MATCH(KC_SPS_SubbasinAttributes!C582,'Parcel Year'!$M$3:$M$1175,0)),0)</f>
        <v>0.34327799081802368</v>
      </c>
      <c r="Z582">
        <f>INDEX(Imperviousness!$B$2:$B$1332,MATCH(KC_SPS_SubbasinAttributes!C582,Imperviousness!$A$2:$A$1332,0))</f>
        <v>0.253</v>
      </c>
      <c r="AA582">
        <f>INDEX('Flow Duration Index'!$B$2:$B$1332,MATCH(KC_SPS_SubbasinAttributes!C582,'Flow Duration Index'!$A$2:$A$1332,0))</f>
        <v>7.2359999999999998</v>
      </c>
      <c r="AB582">
        <f>INDEX(Opportunity_Index!$G$2:$G$1333,MATCH(KC_SPS_SubbasinAttributes!C582,Opportunity_Index!$F$2:$F$1333,0))</f>
        <v>0.2384</v>
      </c>
      <c r="AC582">
        <f>INDEX(Traffic!$B$2:$B$1332,MATCH(KC_SPS_SubbasinAttributes!C582,Traffic!$A$2:$A$1332,0))</f>
        <v>2684.625</v>
      </c>
      <c r="AD582">
        <f>INDEX(EquityScore!$F$3:$F$1334,MATCH(KC_SPS_SubbasinAttributes!C582,EquityScore!$E$3:$E$1334,0))</f>
        <v>1.8333333349999998</v>
      </c>
      <c r="AE582">
        <f>IFERROR(INDEX(PavementCondition!$E$2:$E$669,MATCH(KC_SPS_SubbasinAttributes!C582,PavementCondition!$D$2:$D$669,0)),"N/A")</f>
        <v>30</v>
      </c>
      <c r="AF582">
        <f>INDEX(SpawnerMortality!$E$2:$E$1331,MATCH(KC_SPS_SubbasinAttributes!C582,SpawnerMortality!$D$2:$D$1331,0))</f>
        <v>0.29828106450000003</v>
      </c>
      <c r="AG582" s="25">
        <f>IFERROR(_xlfn.XLOOKUP($C582,WQBE_Loading!$C$4:$C$3072,WQBE_Loading!G$4:G$3072,,0,),"")</f>
        <v>4.3076346669144598</v>
      </c>
      <c r="AH582" s="25">
        <f>IFERROR(_xlfn.XLOOKUP($C582,WQBE_Loading!$C$4:$C$3072,WQBE_Loading!H$4:H$3072,,0,),"")</f>
        <v>25.469609566800351</v>
      </c>
      <c r="AI582" s="25">
        <f>IFERROR(_xlfn.XLOOKUP($C582,WQBE_Loading!$C$4:$C$3072,WQBE_Loading!I$4:I$3072,,0,),"")</f>
        <v>595.94756297158347</v>
      </c>
      <c r="AJ582" s="25">
        <f>IFERROR(_xlfn.XLOOKUP($C582,WQBE_Loading!$C$4:$C$3072,WQBE_Loading!J$4:J$3072,,0,),"")</f>
        <v>53.975714700838999</v>
      </c>
      <c r="AK582" s="25">
        <f>IFERROR(_xlfn.XLOOKUP($C582,WQBE_Loading!$C$4:$C$3072,WQBE_Loading!K$4:K$3072,,0,),"")</f>
        <v>21967.047317610348</v>
      </c>
      <c r="AL582" s="25">
        <f>IFERROR(_xlfn.XLOOKUP($C582,WQBE_Loading!$C$4:$C$3072,WQBE_Loading!L$4:L$3072,,0,),"")</f>
        <v>6.4735263596296701E-3</v>
      </c>
      <c r="AM582" s="25">
        <f>IFERROR(_xlfn.XLOOKUP($C582,WQBE_Loading!$C$4:$C$3072,WQBE_Loading!M$4:M$3072,,0,),"")</f>
        <v>7.6187939559489801E-4</v>
      </c>
      <c r="AN582" s="25">
        <f>IFERROR(_xlfn.XLOOKUP($C582,WQBE_Loading!$C$4:$C$3072,WQBE_Loading!N$4:N$3072,,0,),"")</f>
        <v>0.22182685239956051</v>
      </c>
      <c r="AO582" s="25">
        <f>IFERROR(_xlfn.XLOOKUP($C582,WQBE_Loading!$C$4:$C$3072,WQBE_Loading!O$4:O$3072,,0,),"")</f>
        <v>0.95652985354914755</v>
      </c>
      <c r="AP582" s="25">
        <f>IFERROR(_xlfn.XLOOKUP($C582,WQBE_Loading!$C$4:$C$3072,WQBE_Loading!P$4:P$3072,,0,),"")</f>
        <v>1.8318966021102199</v>
      </c>
      <c r="AQ582" s="13">
        <f>IFERROR(_xlfn.XLOOKUP($C582,WQBE_Loading!$C$4:$C$3072,WQBE_Loading!Q$4:Q$3072,,0,),"")</f>
        <v>20405426.407182097</v>
      </c>
      <c r="AR582">
        <f>_xlfn.XLOOKUP(C582,UrbanHeat!$A$2:$A$1333,UrbanHeat!$B$2:$B$1333,,0,)</f>
        <v>16.852</v>
      </c>
      <c r="AS582" s="25">
        <f>_xlfn.XLOOKUP($C582,TNC_Loading!$A$2:$A$1332,TNC_Loading!B$2:B$1332,,0,)</f>
        <v>8.8030000000000008</v>
      </c>
      <c r="AT582" s="25">
        <f>_xlfn.XLOOKUP($C582,TNC_Loading!$A$2:$A$1332,TNC_Loading!C$2:C$1332,,0,)</f>
        <v>0.97499999999999998</v>
      </c>
      <c r="AU582" s="25">
        <f>_xlfn.XLOOKUP($C582,TNC_Loading!$A$2:$A$1332,TNC_Loading!D$2:D$1332,,0,)</f>
        <v>19.306999999999999</v>
      </c>
      <c r="AV582" s="25">
        <f>_xlfn.XLOOKUP($C582,TNC_Loading!$A$2:$A$1332,TNC_Loading!E$2:E$1332,,0,)</f>
        <v>12.031000000000001</v>
      </c>
      <c r="AW582" s="25">
        <f>_xlfn.XLOOKUP($C582,TNC_Loading!$A$2:$A$1332,TNC_Loading!F$2:F$1332,,0,)</f>
        <v>225.249</v>
      </c>
      <c r="AX582">
        <f>_xlfn.XLOOKUP(C582,BIBI!$D$2:$D$1332,BIBI!$F$2:$F$1332,,0,)</f>
        <v>54.65</v>
      </c>
      <c r="AY582">
        <f>_xlfn.XLOOKUP(C582,FacilityCounts!$A$3:$A$1333,FacilityCounts!$B$3:$B$1333,,0,)</f>
        <v>0</v>
      </c>
      <c r="AZ582">
        <f>_xlfn.XLOOKUP(C582,FacilityCounts!$D$3:$D$1333,FacilityCounts!$E$3:$E$1333,,0,)</f>
        <v>0</v>
      </c>
      <c r="BA582">
        <f>_xlfn.XLOOKUP(C582,FacilityCounts!$G$3:$G$1333,FacilityCounts!$H$3:$H$1333,,0,)</f>
        <v>0</v>
      </c>
      <c r="BB582">
        <f>IFERROR(_xlfn.XLOOKUP(C582,'DA to P Sensitive Lakes'!$P$2:$P$44,'DA to P Sensitive Lakes'!$Q$2:$Q$44,,0,),0)</f>
        <v>0</v>
      </c>
      <c r="BC582" s="25">
        <f>_xlfn.XLOOKUP(C582,'Historic Runoff (mm)'!$A$2:$A$1332,'Historic Runoff (mm)'!$B$2:$B$1332,,0,)</f>
        <v>491.19600000000003</v>
      </c>
      <c r="BD582">
        <f>_xlfn.XLOOKUP(C582,DrainageComplaint!$A$2:$A$1332,DrainageComplaint!$B$2:$B$1332,,0,)</f>
        <v>0</v>
      </c>
      <c r="BE582">
        <f>_xlfn.XLOOKUP(C582,PAD_Area!$G$2:$G$1332,PAD_Area!$H$2:$H$1332,,0,)</f>
        <v>0</v>
      </c>
    </row>
    <row r="583" spans="1:57" x14ac:dyDescent="0.2">
      <c r="A583" s="2">
        <v>580</v>
      </c>
      <c r="B583" s="2">
        <v>581</v>
      </c>
      <c r="C583" s="20">
        <v>1101510</v>
      </c>
      <c r="D583" s="3" t="s">
        <v>577</v>
      </c>
      <c r="E583" s="3" t="s">
        <v>148</v>
      </c>
      <c r="F583" s="3">
        <v>3022.1489999999999</v>
      </c>
      <c r="G583" s="3">
        <v>99569.035788599998</v>
      </c>
      <c r="H583" s="3">
        <v>131644268.756</v>
      </c>
      <c r="I583" s="2">
        <v>1</v>
      </c>
      <c r="J583" s="2">
        <v>0</v>
      </c>
      <c r="K583" s="2">
        <v>2</v>
      </c>
      <c r="L583" s="2">
        <v>14</v>
      </c>
      <c r="M583" s="3">
        <v>10005.2998046875</v>
      </c>
      <c r="N583" s="2">
        <f>_xlfn.XLOOKUP(C583,Shellfish_Presence!$E$3:$E$1333,Shellfish_Presence!$G$3:$G$1333,,0,)</f>
        <v>0</v>
      </c>
      <c r="O583" s="3">
        <v>0</v>
      </c>
      <c r="P583" s="3">
        <v>0</v>
      </c>
      <c r="Q583" s="2">
        <v>3</v>
      </c>
      <c r="R583" s="3">
        <v>1</v>
      </c>
      <c r="S583" s="3">
        <v>0</v>
      </c>
      <c r="T583" s="3">
        <v>52576.30078125</v>
      </c>
      <c r="U583" s="3">
        <v>9960.2099609375</v>
      </c>
      <c r="V583" s="2">
        <v>123</v>
      </c>
      <c r="W583" s="3">
        <f t="shared" si="18"/>
        <v>2.3394570970627286E-3</v>
      </c>
      <c r="X583">
        <f t="shared" si="19"/>
        <v>0.18944295838496031</v>
      </c>
      <c r="Y583">
        <f>IFERROR(INDEX('Parcel Year'!$N$3:$N$1175,MATCH(KC_SPS_SubbasinAttributes!C583,'Parcel Year'!$M$3:$M$1175,0)),0)</f>
        <v>0.36663299798965454</v>
      </c>
      <c r="Z583">
        <f>INDEX(Imperviousness!$B$2:$B$1332,MATCH(KC_SPS_SubbasinAttributes!C583,Imperviousness!$A$2:$A$1332,0))</f>
        <v>0.104</v>
      </c>
      <c r="AA583">
        <f>INDEX('Flow Duration Index'!$B$2:$B$1332,MATCH(KC_SPS_SubbasinAttributes!C583,'Flow Duration Index'!$A$2:$A$1332,0))</f>
        <v>5.359</v>
      </c>
      <c r="AB583">
        <f>INDEX(Opportunity_Index!$G$2:$G$1333,MATCH(KC_SPS_SubbasinAttributes!C583,Opportunity_Index!$F$2:$F$1333,0))</f>
        <v>0.1019</v>
      </c>
      <c r="AC583">
        <f>INDEX(Traffic!$B$2:$B$1332,MATCH(KC_SPS_SubbasinAttributes!C583,Traffic!$A$2:$A$1332,0))</f>
        <v>2830.875</v>
      </c>
      <c r="AD583">
        <f>INDEX(EquityScore!$F$3:$F$1334,MATCH(KC_SPS_SubbasinAttributes!C583,EquityScore!$E$3:$E$1334,0))</f>
        <v>1.6666666699999999</v>
      </c>
      <c r="AE583">
        <f>IFERROR(INDEX(PavementCondition!$E$2:$E$669,MATCH(KC_SPS_SubbasinAttributes!C583,PavementCondition!$D$2:$D$669,0)),"N/A")</f>
        <v>44</v>
      </c>
      <c r="AF583">
        <f>INDEX(SpawnerMortality!$E$2:$E$1331,MATCH(KC_SPS_SubbasinAttributes!C583,SpawnerMortality!$D$2:$D$1331,0))</f>
        <v>0.2629429935</v>
      </c>
      <c r="AG583" s="25">
        <f>IFERROR(_xlfn.XLOOKUP($C583,WQBE_Loading!$C$4:$C$3072,WQBE_Loading!G$4:G$3072,,0,),"")</f>
        <v>7.8008559090447447</v>
      </c>
      <c r="AH583" s="25">
        <f>IFERROR(_xlfn.XLOOKUP($C583,WQBE_Loading!$C$4:$C$3072,WQBE_Loading!H$4:H$3072,,0,),"")</f>
        <v>42.580219715001405</v>
      </c>
      <c r="AI583" s="25">
        <f>IFERROR(_xlfn.XLOOKUP($C583,WQBE_Loading!$C$4:$C$3072,WQBE_Loading!I$4:I$3072,,0,),"")</f>
        <v>1037.4453411265499</v>
      </c>
      <c r="AJ583" s="25">
        <f>IFERROR(_xlfn.XLOOKUP($C583,WQBE_Loading!$C$4:$C$3072,WQBE_Loading!J$4:J$3072,,0,),"")</f>
        <v>89.311289308532153</v>
      </c>
      <c r="AK583" s="25">
        <f>IFERROR(_xlfn.XLOOKUP($C583,WQBE_Loading!$C$4:$C$3072,WQBE_Loading!K$4:K$3072,,0,),"")</f>
        <v>35276.583673970352</v>
      </c>
      <c r="AL583" s="25">
        <f>IFERROR(_xlfn.XLOOKUP($C583,WQBE_Loading!$C$4:$C$3072,WQBE_Loading!L$4:L$3072,,0,),"")</f>
        <v>1.200300724001695E-2</v>
      </c>
      <c r="AM583" s="25">
        <f>IFERROR(_xlfn.XLOOKUP($C583,WQBE_Loading!$C$4:$C$3072,WQBE_Loading!M$4:M$3072,,0,),"")</f>
        <v>1.36647286808072E-3</v>
      </c>
      <c r="AN583" s="25">
        <f>IFERROR(_xlfn.XLOOKUP($C583,WQBE_Loading!$C$4:$C$3072,WQBE_Loading!N$4:N$3072,,0,),"")</f>
        <v>0.41388570741012953</v>
      </c>
      <c r="AO583" s="25">
        <f>IFERROR(_xlfn.XLOOKUP($C583,WQBE_Loading!$C$4:$C$3072,WQBE_Loading!O$4:O$3072,,0,),"")</f>
        <v>1.73023836738879</v>
      </c>
      <c r="AP583" s="25">
        <f>IFERROR(_xlfn.XLOOKUP($C583,WQBE_Loading!$C$4:$C$3072,WQBE_Loading!P$4:P$3072,,0,),"")</f>
        <v>2.8458226103639852</v>
      </c>
      <c r="AQ583" s="13">
        <f>IFERROR(_xlfn.XLOOKUP($C583,WQBE_Loading!$C$4:$C$3072,WQBE_Loading!Q$4:Q$3072,,0,),"")</f>
        <v>29257758.974246599</v>
      </c>
      <c r="AR583">
        <f>_xlfn.XLOOKUP(C583,UrbanHeat!$A$2:$A$1333,UrbanHeat!$B$2:$B$1333,,0,)</f>
        <v>13.673</v>
      </c>
      <c r="AS583" s="25">
        <f>_xlfn.XLOOKUP($C583,TNC_Loading!$A$2:$A$1332,TNC_Loading!B$2:B$1332,,0,)</f>
        <v>5.2160000000000002</v>
      </c>
      <c r="AT583" s="25">
        <f>_xlfn.XLOOKUP($C583,TNC_Loading!$A$2:$A$1332,TNC_Loading!C$2:C$1332,,0,)</f>
        <v>0.308</v>
      </c>
      <c r="AU583" s="25">
        <f>_xlfn.XLOOKUP($C583,TNC_Loading!$A$2:$A$1332,TNC_Loading!D$2:D$1332,,0,)</f>
        <v>8.5190000000000001</v>
      </c>
      <c r="AV583" s="25">
        <f>_xlfn.XLOOKUP($C583,TNC_Loading!$A$2:$A$1332,TNC_Loading!E$2:E$1332,,0,)</f>
        <v>5.7149999999999999</v>
      </c>
      <c r="AW583" s="25">
        <f>_xlfn.XLOOKUP($C583,TNC_Loading!$A$2:$A$1332,TNC_Loading!F$2:F$1332,,0,)</f>
        <v>116.45699999999999</v>
      </c>
      <c r="AX583">
        <f>_xlfn.XLOOKUP(C583,BIBI!$D$2:$D$1332,BIBI!$F$2:$F$1332,,0,)</f>
        <v>0</v>
      </c>
      <c r="AY583">
        <f>_xlfn.XLOOKUP(C583,FacilityCounts!$A$3:$A$1333,FacilityCounts!$B$3:$B$1333,,0,)</f>
        <v>8</v>
      </c>
      <c r="AZ583">
        <f>_xlfn.XLOOKUP(C583,FacilityCounts!$D$3:$D$1333,FacilityCounts!$E$3:$E$1333,,0,)</f>
        <v>3</v>
      </c>
      <c r="BA583">
        <f>_xlfn.XLOOKUP(C583,FacilityCounts!$G$3:$G$1333,FacilityCounts!$H$3:$H$1333,,0,)</f>
        <v>0</v>
      </c>
      <c r="BB583">
        <f>IFERROR(_xlfn.XLOOKUP(C583,'DA to P Sensitive Lakes'!$P$2:$P$44,'DA to P Sensitive Lakes'!$Q$2:$Q$44,,0,),0)</f>
        <v>0</v>
      </c>
      <c r="BC583" s="25">
        <f>_xlfn.XLOOKUP(C583,'Historic Runoff (mm)'!$A$2:$A$1332,'Historic Runoff (mm)'!$B$2:$B$1332,,0,)</f>
        <v>306.35599999999999</v>
      </c>
      <c r="BD583">
        <f>_xlfn.XLOOKUP(C583,DrainageComplaint!$A$2:$A$1332,DrainageComplaint!$B$2:$B$1332,,0,)</f>
        <v>4</v>
      </c>
      <c r="BE583">
        <f>_xlfn.XLOOKUP(C583,PAD_Area!$G$2:$G$1332,PAD_Area!$H$2:$H$1332,,0,)</f>
        <v>0</v>
      </c>
    </row>
    <row r="584" spans="1:57" x14ac:dyDescent="0.2">
      <c r="A584" s="2">
        <v>581</v>
      </c>
      <c r="B584" s="2">
        <v>582</v>
      </c>
      <c r="C584" s="20">
        <v>1101520</v>
      </c>
      <c r="D584" s="3" t="s">
        <v>578</v>
      </c>
      <c r="E584" s="3" t="s">
        <v>148</v>
      </c>
      <c r="F584" s="3">
        <v>662.19</v>
      </c>
      <c r="G584" s="3">
        <v>54389.2370706</v>
      </c>
      <c r="H584" s="3">
        <v>28844897.729499999</v>
      </c>
      <c r="I584" s="2">
        <v>1</v>
      </c>
      <c r="J584" s="2">
        <v>0</v>
      </c>
      <c r="K584" s="2">
        <v>2</v>
      </c>
      <c r="L584" s="2">
        <v>0</v>
      </c>
      <c r="M584" s="3">
        <v>0</v>
      </c>
      <c r="N584" s="2">
        <f>_xlfn.XLOOKUP(C584,Shellfish_Presence!$E$3:$E$1333,Shellfish_Presence!$G$3:$G$1333,,0,)</f>
        <v>0</v>
      </c>
      <c r="O584" s="3">
        <v>0</v>
      </c>
      <c r="P584" s="3">
        <v>0</v>
      </c>
      <c r="Q584" s="2">
        <v>1</v>
      </c>
      <c r="R584" s="3">
        <v>1</v>
      </c>
      <c r="S584" s="3">
        <v>0</v>
      </c>
      <c r="T584" s="3">
        <v>0</v>
      </c>
      <c r="U584" s="3">
        <v>15850.2998046875</v>
      </c>
      <c r="V584" s="2">
        <v>0</v>
      </c>
      <c r="W584" s="3" t="str">
        <f t="shared" si="18"/>
        <v/>
      </c>
      <c r="X584" t="str">
        <f t="shared" si="19"/>
        <v/>
      </c>
      <c r="Y584">
        <f>IFERROR(INDEX('Parcel Year'!$N$3:$N$1175,MATCH(KC_SPS_SubbasinAttributes!C584,'Parcel Year'!$M$3:$M$1175,0)),0)</f>
        <v>0.25576001405715942</v>
      </c>
      <c r="Z584">
        <f>INDEX(Imperviousness!$B$2:$B$1332,MATCH(KC_SPS_SubbasinAttributes!C584,Imperviousness!$A$2:$A$1332,0))</f>
        <v>0.34200000000000003</v>
      </c>
      <c r="AA584">
        <f>INDEX('Flow Duration Index'!$B$2:$B$1332,MATCH(KC_SPS_SubbasinAttributes!C584,'Flow Duration Index'!$A$2:$A$1332,0))</f>
        <v>8.4239999999999995</v>
      </c>
      <c r="AB584">
        <f>INDEX(Opportunity_Index!$G$2:$G$1333,MATCH(KC_SPS_SubbasinAttributes!C584,Opportunity_Index!$F$2:$F$1333,0))</f>
        <v>0.18090000000000001</v>
      </c>
      <c r="AC584">
        <f>INDEX(Traffic!$B$2:$B$1332,MATCH(KC_SPS_SubbasinAttributes!C584,Traffic!$A$2:$A$1332,0))</f>
        <v>1286.625</v>
      </c>
      <c r="AD584">
        <f>INDEX(EquityScore!$F$3:$F$1334,MATCH(KC_SPS_SubbasinAttributes!C584,EquityScore!$E$3:$E$1334,0))</f>
        <v>1.6666666699999999</v>
      </c>
      <c r="AE584" t="str">
        <f>IFERROR(INDEX(PavementCondition!$E$2:$E$669,MATCH(KC_SPS_SubbasinAttributes!C584,PavementCondition!$D$2:$D$669,0)),"N/A")</f>
        <v>N/A</v>
      </c>
      <c r="AF584">
        <f>INDEX(SpawnerMortality!$E$2:$E$1331,MATCH(KC_SPS_SubbasinAttributes!C584,SpawnerMortality!$D$2:$D$1331,0))</f>
        <v>0.24346332200000001</v>
      </c>
      <c r="AG584" s="25">
        <f>IFERROR(_xlfn.XLOOKUP($C584,WQBE_Loading!$C$4:$C$3072,WQBE_Loading!G$4:G$3072,,0,),"")</f>
        <v>4.5677542128405753</v>
      </c>
      <c r="AH584" s="25">
        <f>IFERROR(_xlfn.XLOOKUP($C584,WQBE_Loading!$C$4:$C$3072,WQBE_Loading!H$4:H$3072,,0,),"")</f>
        <v>23.784068199188852</v>
      </c>
      <c r="AI584" s="25">
        <f>IFERROR(_xlfn.XLOOKUP($C584,WQBE_Loading!$C$4:$C$3072,WQBE_Loading!I$4:I$3072,,0,),"")</f>
        <v>651.025598130817</v>
      </c>
      <c r="AJ584" s="25">
        <f>IFERROR(_xlfn.XLOOKUP($C584,WQBE_Loading!$C$4:$C$3072,WQBE_Loading!J$4:J$3072,,0,),"")</f>
        <v>52.908296542452703</v>
      </c>
      <c r="AK584" s="25">
        <f>IFERROR(_xlfn.XLOOKUP($C584,WQBE_Loading!$C$4:$C$3072,WQBE_Loading!K$4:K$3072,,0,),"")</f>
        <v>22516.069263972349</v>
      </c>
      <c r="AL584" s="25">
        <f>IFERROR(_xlfn.XLOOKUP($C584,WQBE_Loading!$C$4:$C$3072,WQBE_Loading!L$4:L$3072,,0,),"")</f>
        <v>8.2130444035537157E-3</v>
      </c>
      <c r="AM584" s="25">
        <f>IFERROR(_xlfn.XLOOKUP($C584,WQBE_Loading!$C$4:$C$3072,WQBE_Loading!M$4:M$3072,,0,),"")</f>
        <v>6.0064341224935498E-4</v>
      </c>
      <c r="AN584" s="25">
        <f>IFERROR(_xlfn.XLOOKUP($C584,WQBE_Loading!$C$4:$C$3072,WQBE_Loading!N$4:N$3072,,0,),"")</f>
        <v>0.294361177821783</v>
      </c>
      <c r="AO584" s="25">
        <f>IFERROR(_xlfn.XLOOKUP($C584,WQBE_Loading!$C$4:$C$3072,WQBE_Loading!O$4:O$3072,,0,),"")</f>
        <v>1.165647102238565</v>
      </c>
      <c r="AP584" s="25">
        <f>IFERROR(_xlfn.XLOOKUP($C584,WQBE_Loading!$C$4:$C$3072,WQBE_Loading!P$4:P$3072,,0,),"")</f>
        <v>1.41470607876546</v>
      </c>
      <c r="AQ584" s="13">
        <f>IFERROR(_xlfn.XLOOKUP($C584,WQBE_Loading!$C$4:$C$3072,WQBE_Loading!Q$4:Q$3072,,0,),"")</f>
        <v>18145859.777181599</v>
      </c>
      <c r="AR584">
        <f>_xlfn.XLOOKUP(C584,UrbanHeat!$A$2:$A$1333,UrbanHeat!$B$2:$B$1333,,0,)</f>
        <v>16.359000000000002</v>
      </c>
      <c r="AS584" s="25">
        <f>_xlfn.XLOOKUP($C584,TNC_Loading!$A$2:$A$1332,TNC_Loading!B$2:B$1332,,0,)</f>
        <v>12.135999999999999</v>
      </c>
      <c r="AT584" s="25">
        <f>_xlfn.XLOOKUP($C584,TNC_Loading!$A$2:$A$1332,TNC_Loading!C$2:C$1332,,0,)</f>
        <v>0.74099999999999999</v>
      </c>
      <c r="AU584" s="25">
        <f>_xlfn.XLOOKUP($C584,TNC_Loading!$A$2:$A$1332,TNC_Loading!D$2:D$1332,,0,)</f>
        <v>26.518000000000001</v>
      </c>
      <c r="AV584" s="25">
        <f>_xlfn.XLOOKUP($C584,TNC_Loading!$A$2:$A$1332,TNC_Loading!E$2:E$1332,,0,)</f>
        <v>16.143000000000001</v>
      </c>
      <c r="AW584" s="25">
        <f>_xlfn.XLOOKUP($C584,TNC_Loading!$A$2:$A$1332,TNC_Loading!F$2:F$1332,,0,)</f>
        <v>245.964</v>
      </c>
      <c r="AX584">
        <f>_xlfn.XLOOKUP(C584,BIBI!$D$2:$D$1332,BIBI!$F$2:$F$1332,,0,)</f>
        <v>0</v>
      </c>
      <c r="AY584">
        <f>_xlfn.XLOOKUP(C584,FacilityCounts!$A$3:$A$1333,FacilityCounts!$B$3:$B$1333,,0,)</f>
        <v>0</v>
      </c>
      <c r="AZ584">
        <f>_xlfn.XLOOKUP(C584,FacilityCounts!$D$3:$D$1333,FacilityCounts!$E$3:$E$1333,,0,)</f>
        <v>0</v>
      </c>
      <c r="BA584">
        <f>_xlfn.XLOOKUP(C584,FacilityCounts!$G$3:$G$1333,FacilityCounts!$H$3:$H$1333,,0,)</f>
        <v>0</v>
      </c>
      <c r="BB584">
        <f>IFERROR(_xlfn.XLOOKUP(C584,'DA to P Sensitive Lakes'!$P$2:$P$44,'DA to P Sensitive Lakes'!$Q$2:$Q$44,,0,),0)</f>
        <v>0</v>
      </c>
      <c r="BC584" s="25">
        <f>_xlfn.XLOOKUP(C584,'Historic Runoff (mm)'!$A$2:$A$1332,'Historic Runoff (mm)'!$B$2:$B$1332,,0,)</f>
        <v>660.14099999999996</v>
      </c>
      <c r="BD584">
        <f>_xlfn.XLOOKUP(C584,DrainageComplaint!$A$2:$A$1332,DrainageComplaint!$B$2:$B$1332,,0,)</f>
        <v>0</v>
      </c>
      <c r="BE584">
        <f>_xlfn.XLOOKUP(C584,PAD_Area!$G$2:$G$1332,PAD_Area!$H$2:$H$1332,,0,)</f>
        <v>0</v>
      </c>
    </row>
    <row r="585" spans="1:57" x14ac:dyDescent="0.2">
      <c r="A585" s="2">
        <v>582</v>
      </c>
      <c r="B585" s="2">
        <v>583</v>
      </c>
      <c r="C585" s="20">
        <v>1101530</v>
      </c>
      <c r="D585" s="3" t="s">
        <v>579</v>
      </c>
      <c r="E585" s="3" t="s">
        <v>148</v>
      </c>
      <c r="F585" s="3">
        <v>445.50900000000001</v>
      </c>
      <c r="G585" s="3">
        <v>27759.9989418</v>
      </c>
      <c r="H585" s="3">
        <v>19406299.946800001</v>
      </c>
      <c r="I585" s="2">
        <v>2</v>
      </c>
      <c r="J585" s="2">
        <v>0</v>
      </c>
      <c r="K585" s="2">
        <v>2</v>
      </c>
      <c r="L585" s="2">
        <v>0</v>
      </c>
      <c r="M585" s="3">
        <v>0</v>
      </c>
      <c r="N585" s="2">
        <f>_xlfn.XLOOKUP(C585,Shellfish_Presence!$E$3:$E$1333,Shellfish_Presence!$G$3:$G$1333,,0,)</f>
        <v>0</v>
      </c>
      <c r="O585" s="3">
        <v>0</v>
      </c>
      <c r="P585" s="3">
        <v>0</v>
      </c>
      <c r="Q585" s="2">
        <v>0</v>
      </c>
      <c r="R585" s="3">
        <v>1</v>
      </c>
      <c r="S585" s="3">
        <v>0</v>
      </c>
      <c r="T585" s="3">
        <v>0</v>
      </c>
      <c r="U585" s="3">
        <v>3728.389892578125</v>
      </c>
      <c r="V585" s="2">
        <v>0</v>
      </c>
      <c r="W585" s="3" t="str">
        <f t="shared" si="18"/>
        <v/>
      </c>
      <c r="X585" t="str">
        <f t="shared" si="19"/>
        <v/>
      </c>
      <c r="Y585">
        <f>IFERROR(INDEX('Parcel Year'!$N$3:$N$1175,MATCH(KC_SPS_SubbasinAttributes!C585,'Parcel Year'!$M$3:$M$1175,0)),0)</f>
        <v>0.4689599871635437</v>
      </c>
      <c r="Z585">
        <f>INDEX(Imperviousness!$B$2:$B$1332,MATCH(KC_SPS_SubbasinAttributes!C585,Imperviousness!$A$2:$A$1332,0))</f>
        <v>0.28599999999999998</v>
      </c>
      <c r="AA585">
        <f>INDEX('Flow Duration Index'!$B$2:$B$1332,MATCH(KC_SPS_SubbasinAttributes!C585,'Flow Duration Index'!$A$2:$A$1332,0))</f>
        <v>9.52</v>
      </c>
      <c r="AB585">
        <f>INDEX(Opportunity_Index!$G$2:$G$1333,MATCH(KC_SPS_SubbasinAttributes!C585,Opportunity_Index!$F$2:$F$1333,0))</f>
        <v>0.11849999999999999</v>
      </c>
      <c r="AC585">
        <f>INDEX(Traffic!$B$2:$B$1332,MATCH(KC_SPS_SubbasinAttributes!C585,Traffic!$A$2:$A$1332,0))</f>
        <v>79.741</v>
      </c>
      <c r="AD585">
        <f>INDEX(EquityScore!$F$3:$F$1334,MATCH(KC_SPS_SubbasinAttributes!C585,EquityScore!$E$3:$E$1334,0))</f>
        <v>1.5</v>
      </c>
      <c r="AE585" t="str">
        <f>IFERROR(INDEX(PavementCondition!$E$2:$E$669,MATCH(KC_SPS_SubbasinAttributes!C585,PavementCondition!$D$2:$D$669,0)),"N/A")</f>
        <v>N/A</v>
      </c>
      <c r="AF585">
        <f>INDEX(SpawnerMortality!$E$2:$E$1331,MATCH(KC_SPS_SubbasinAttributes!C585,SpawnerMortality!$D$2:$D$1331,0))</f>
        <v>0.29535283600000001</v>
      </c>
      <c r="AG585" s="25">
        <f>IFERROR(_xlfn.XLOOKUP($C585,WQBE_Loading!$C$4:$C$3072,WQBE_Loading!G$4:G$3072,,0,),"")</f>
        <v>0.86300580515335445</v>
      </c>
      <c r="AH585" s="25">
        <f>IFERROR(_xlfn.XLOOKUP($C585,WQBE_Loading!$C$4:$C$3072,WQBE_Loading!H$4:H$3072,,0,),"")</f>
        <v>4.0693006819673947</v>
      </c>
      <c r="AI585" s="25">
        <f>IFERROR(_xlfn.XLOOKUP($C585,WQBE_Loading!$C$4:$C$3072,WQBE_Loading!I$4:I$3072,,0,),"")</f>
        <v>331.7190044346965</v>
      </c>
      <c r="AJ585" s="25">
        <f>IFERROR(_xlfn.XLOOKUP($C585,WQBE_Loading!$C$4:$C$3072,WQBE_Loading!J$4:J$3072,,0,),"")</f>
        <v>23.97953191259165</v>
      </c>
      <c r="AK585" s="25">
        <f>IFERROR(_xlfn.XLOOKUP($C585,WQBE_Loading!$C$4:$C$3072,WQBE_Loading!K$4:K$3072,,0,),"")</f>
        <v>5904.6676138364546</v>
      </c>
      <c r="AL585" s="25">
        <f>IFERROR(_xlfn.XLOOKUP($C585,WQBE_Loading!$C$4:$C$3072,WQBE_Loading!L$4:L$3072,,0,),"")</f>
        <v>1.68511375481012E-3</v>
      </c>
      <c r="AM585" s="25">
        <f>IFERROR(_xlfn.XLOOKUP($C585,WQBE_Loading!$C$4:$C$3072,WQBE_Loading!M$4:M$3072,,0,),"")</f>
        <v>3.3107994875508805E-5</v>
      </c>
      <c r="AN585" s="25">
        <f>IFERROR(_xlfn.XLOOKUP($C585,WQBE_Loading!$C$4:$C$3072,WQBE_Loading!N$4:N$3072,,0,),"")</f>
        <v>0.13335969569775952</v>
      </c>
      <c r="AO585" s="25">
        <f>IFERROR(_xlfn.XLOOKUP($C585,WQBE_Loading!$C$4:$C$3072,WQBE_Loading!O$4:O$3072,,0,),"")</f>
        <v>0.29462119569099854</v>
      </c>
      <c r="AP585" s="25">
        <f>IFERROR(_xlfn.XLOOKUP($C585,WQBE_Loading!$C$4:$C$3072,WQBE_Loading!P$4:P$3072,,0,),"")</f>
        <v>0.24857304407619352</v>
      </c>
      <c r="AQ585" s="13">
        <f>IFERROR(_xlfn.XLOOKUP($C585,WQBE_Loading!$C$4:$C$3072,WQBE_Loading!Q$4:Q$3072,,0,),"")</f>
        <v>13288366.3032768</v>
      </c>
      <c r="AR585">
        <f>_xlfn.XLOOKUP(C585,UrbanHeat!$A$2:$A$1333,UrbanHeat!$B$2:$B$1333,,0,)</f>
        <v>15.098000000000001</v>
      </c>
      <c r="AS585" s="25">
        <f>_xlfn.XLOOKUP($C585,TNC_Loading!$A$2:$A$1332,TNC_Loading!B$2:B$1332,,0,)</f>
        <v>8.9849999999999994</v>
      </c>
      <c r="AT585" s="25">
        <f>_xlfn.XLOOKUP($C585,TNC_Loading!$A$2:$A$1332,TNC_Loading!C$2:C$1332,,0,)</f>
        <v>0.59</v>
      </c>
      <c r="AU585" s="25">
        <f>_xlfn.XLOOKUP($C585,TNC_Loading!$A$2:$A$1332,TNC_Loading!D$2:D$1332,,0,)</f>
        <v>13.69</v>
      </c>
      <c r="AV585" s="25">
        <f>_xlfn.XLOOKUP($C585,TNC_Loading!$A$2:$A$1332,TNC_Loading!E$2:E$1332,,0,)</f>
        <v>8.9049999999999994</v>
      </c>
      <c r="AW585" s="25">
        <f>_xlfn.XLOOKUP($C585,TNC_Loading!$A$2:$A$1332,TNC_Loading!F$2:F$1332,,0,)</f>
        <v>231.98099999999999</v>
      </c>
      <c r="AX585">
        <f>_xlfn.XLOOKUP(C585,BIBI!$D$2:$D$1332,BIBI!$F$2:$F$1332,,0,)</f>
        <v>0</v>
      </c>
      <c r="AY585">
        <f>_xlfn.XLOOKUP(C585,FacilityCounts!$A$3:$A$1333,FacilityCounts!$B$3:$B$1333,,0,)</f>
        <v>0</v>
      </c>
      <c r="AZ585">
        <f>_xlfn.XLOOKUP(C585,FacilityCounts!$D$3:$D$1333,FacilityCounts!$E$3:$E$1333,,0,)</f>
        <v>0</v>
      </c>
      <c r="BA585">
        <f>_xlfn.XLOOKUP(C585,FacilityCounts!$G$3:$G$1333,FacilityCounts!$H$3:$H$1333,,0,)</f>
        <v>0</v>
      </c>
      <c r="BB585">
        <f>IFERROR(_xlfn.XLOOKUP(C585,'DA to P Sensitive Lakes'!$P$2:$P$44,'DA to P Sensitive Lakes'!$Q$2:$Q$44,,0,),0)</f>
        <v>0</v>
      </c>
      <c r="BC585" s="25">
        <f>_xlfn.XLOOKUP(C585,'Historic Runoff (mm)'!$A$2:$A$1332,'Historic Runoff (mm)'!$B$2:$B$1332,,0,)</f>
        <v>704.26499999999999</v>
      </c>
      <c r="BD585">
        <f>_xlfn.XLOOKUP(C585,DrainageComplaint!$A$2:$A$1332,DrainageComplaint!$B$2:$B$1332,,0,)</f>
        <v>0</v>
      </c>
      <c r="BE585">
        <f>_xlfn.XLOOKUP(C585,PAD_Area!$G$2:$G$1332,PAD_Area!$H$2:$H$1332,,0,)</f>
        <v>0</v>
      </c>
    </row>
    <row r="586" spans="1:57" x14ac:dyDescent="0.2">
      <c r="A586" s="2">
        <v>583</v>
      </c>
      <c r="B586" s="2">
        <v>584</v>
      </c>
      <c r="C586" s="20">
        <v>1101540</v>
      </c>
      <c r="D586" s="3" t="s">
        <v>578</v>
      </c>
      <c r="E586" s="3" t="s">
        <v>148</v>
      </c>
      <c r="F586" s="3">
        <v>257.82499999999999</v>
      </c>
      <c r="G586" s="3">
        <v>24819.999573500001</v>
      </c>
      <c r="H586" s="3">
        <v>11230799.889699999</v>
      </c>
      <c r="I586" s="2">
        <v>1</v>
      </c>
      <c r="J586" s="2">
        <v>0</v>
      </c>
      <c r="K586" s="2">
        <v>2</v>
      </c>
      <c r="L586" s="2">
        <v>2</v>
      </c>
      <c r="M586" s="3">
        <v>0</v>
      </c>
      <c r="N586" s="2">
        <f>_xlfn.XLOOKUP(C586,Shellfish_Presence!$E$3:$E$1333,Shellfish_Presence!$G$3:$G$1333,,0,)</f>
        <v>0</v>
      </c>
      <c r="O586" s="3">
        <v>8.6846499470993876E-4</v>
      </c>
      <c r="P586" s="3">
        <v>0</v>
      </c>
      <c r="Q586" s="2">
        <v>2</v>
      </c>
      <c r="R586" s="3">
        <v>1</v>
      </c>
      <c r="S586" s="3">
        <v>0</v>
      </c>
      <c r="T586" s="3">
        <v>0</v>
      </c>
      <c r="U586" s="3">
        <v>5343.68017578125</v>
      </c>
      <c r="V586" s="2">
        <v>0</v>
      </c>
      <c r="W586" s="3" t="str">
        <f t="shared" si="18"/>
        <v/>
      </c>
      <c r="X586" t="str">
        <f t="shared" si="19"/>
        <v/>
      </c>
      <c r="Y586">
        <f>IFERROR(INDEX('Parcel Year'!$N$3:$N$1175,MATCH(KC_SPS_SubbasinAttributes!C586,'Parcel Year'!$M$3:$M$1175,0)),0)</f>
        <v>0.42006400227546692</v>
      </c>
      <c r="Z586">
        <f>INDEX(Imperviousness!$B$2:$B$1332,MATCH(KC_SPS_SubbasinAttributes!C586,Imperviousness!$A$2:$A$1332,0))</f>
        <v>0.20200000000000001</v>
      </c>
      <c r="AA586">
        <f>INDEX('Flow Duration Index'!$B$2:$B$1332,MATCH(KC_SPS_SubbasinAttributes!C586,'Flow Duration Index'!$A$2:$A$1332,0))</f>
        <v>7.0229999999999997</v>
      </c>
      <c r="AB586">
        <f>INDEX(Opportunity_Index!$G$2:$G$1333,MATCH(KC_SPS_SubbasinAttributes!C586,Opportunity_Index!$F$2:$F$1333,0))</f>
        <v>0.11849999999999999</v>
      </c>
      <c r="AC586">
        <f>INDEX(Traffic!$B$2:$B$1332,MATCH(KC_SPS_SubbasinAttributes!C586,Traffic!$A$2:$A$1332,0))</f>
        <v>420.38299999999998</v>
      </c>
      <c r="AD586">
        <f>INDEX(EquityScore!$F$3:$F$1334,MATCH(KC_SPS_SubbasinAttributes!C586,EquityScore!$E$3:$E$1334,0))</f>
        <v>1.3333333300000001</v>
      </c>
      <c r="AE586" t="str">
        <f>IFERROR(INDEX(PavementCondition!$E$2:$E$669,MATCH(KC_SPS_SubbasinAttributes!C586,PavementCondition!$D$2:$D$669,0)),"N/A")</f>
        <v>N/A</v>
      </c>
      <c r="AF586">
        <f>INDEX(SpawnerMortality!$E$2:$E$1331,MATCH(KC_SPS_SubbasinAttributes!C586,SpawnerMortality!$D$2:$D$1331,0))</f>
        <v>0.2629429935</v>
      </c>
      <c r="AG586" s="25">
        <f>IFERROR(_xlfn.XLOOKUP($C586,WQBE_Loading!$C$4:$C$3072,WQBE_Loading!G$4:G$3072,,0,),"")</f>
        <v>1.0521214789825999</v>
      </c>
      <c r="AH586" s="25">
        <f>IFERROR(_xlfn.XLOOKUP($C586,WQBE_Loading!$C$4:$C$3072,WQBE_Loading!H$4:H$3072,,0,),"")</f>
        <v>5.2730168521848553</v>
      </c>
      <c r="AI586" s="25">
        <f>IFERROR(_xlfn.XLOOKUP($C586,WQBE_Loading!$C$4:$C$3072,WQBE_Loading!I$4:I$3072,,0,),"")</f>
        <v>206.429007879821</v>
      </c>
      <c r="AJ586" s="25">
        <f>IFERROR(_xlfn.XLOOKUP($C586,WQBE_Loading!$C$4:$C$3072,WQBE_Loading!J$4:J$3072,,0,),"")</f>
        <v>15.833630750634899</v>
      </c>
      <c r="AK586" s="25">
        <f>IFERROR(_xlfn.XLOOKUP($C586,WQBE_Loading!$C$4:$C$3072,WQBE_Loading!K$4:K$3072,,0,),"")</f>
        <v>5755.5798221973546</v>
      </c>
      <c r="AL586" s="25">
        <f>IFERROR(_xlfn.XLOOKUP($C586,WQBE_Loading!$C$4:$C$3072,WQBE_Loading!L$4:L$3072,,0,),"")</f>
        <v>1.9475935677252601E-3</v>
      </c>
      <c r="AM586" s="25">
        <f>IFERROR(_xlfn.XLOOKUP($C586,WQBE_Loading!$C$4:$C$3072,WQBE_Loading!M$4:M$3072,,0,),"")</f>
        <v>1.0324447795862051E-4</v>
      </c>
      <c r="AN586" s="25">
        <f>IFERROR(_xlfn.XLOOKUP($C586,WQBE_Loading!$C$4:$C$3072,WQBE_Loading!N$4:N$3072,,0,),"")</f>
        <v>7.6083993669243649E-2</v>
      </c>
      <c r="AO586" s="25">
        <f>IFERROR(_xlfn.XLOOKUP($C586,WQBE_Loading!$C$4:$C$3072,WQBE_Loading!O$4:O$3072,,0,),"")</f>
        <v>0.28818384227134053</v>
      </c>
      <c r="AP586" s="25">
        <f>IFERROR(_xlfn.XLOOKUP($C586,WQBE_Loading!$C$4:$C$3072,WQBE_Loading!P$4:P$3072,,0,),"")</f>
        <v>0.33169040489197354</v>
      </c>
      <c r="AQ586" s="13">
        <f>IFERROR(_xlfn.XLOOKUP($C586,WQBE_Loading!$C$4:$C$3072,WQBE_Loading!Q$4:Q$3072,,0,),"")</f>
        <v>5704335.7896586899</v>
      </c>
      <c r="AR586">
        <f>_xlfn.XLOOKUP(C586,UrbanHeat!$A$2:$A$1333,UrbanHeat!$B$2:$B$1333,,0,)</f>
        <v>14.189</v>
      </c>
      <c r="AS586" s="25">
        <f>_xlfn.XLOOKUP($C586,TNC_Loading!$A$2:$A$1332,TNC_Loading!B$2:B$1332,,0,)</f>
        <v>8.0210000000000008</v>
      </c>
      <c r="AT586" s="25">
        <f>_xlfn.XLOOKUP($C586,TNC_Loading!$A$2:$A$1332,TNC_Loading!C$2:C$1332,,0,)</f>
        <v>0.51100000000000001</v>
      </c>
      <c r="AU586" s="25">
        <f>_xlfn.XLOOKUP($C586,TNC_Loading!$A$2:$A$1332,TNC_Loading!D$2:D$1332,,0,)</f>
        <v>14.051</v>
      </c>
      <c r="AV586" s="25">
        <f>_xlfn.XLOOKUP($C586,TNC_Loading!$A$2:$A$1332,TNC_Loading!E$2:E$1332,,0,)</f>
        <v>8.3689999999999998</v>
      </c>
      <c r="AW586" s="25">
        <f>_xlfn.XLOOKUP($C586,TNC_Loading!$A$2:$A$1332,TNC_Loading!F$2:F$1332,,0,)</f>
        <v>188.47499999999999</v>
      </c>
      <c r="AX586">
        <f>_xlfn.XLOOKUP(C586,BIBI!$D$2:$D$1332,BIBI!$F$2:$F$1332,,0,)</f>
        <v>0</v>
      </c>
      <c r="AY586">
        <f>_xlfn.XLOOKUP(C586,FacilityCounts!$A$3:$A$1333,FacilityCounts!$B$3:$B$1333,,0,)</f>
        <v>0</v>
      </c>
      <c r="AZ586">
        <f>_xlfn.XLOOKUP(C586,FacilityCounts!$D$3:$D$1333,FacilityCounts!$E$3:$E$1333,,0,)</f>
        <v>0</v>
      </c>
      <c r="BA586">
        <f>_xlfn.XLOOKUP(C586,FacilityCounts!$G$3:$G$1333,FacilityCounts!$H$3:$H$1333,,0,)</f>
        <v>0</v>
      </c>
      <c r="BB586">
        <f>IFERROR(_xlfn.XLOOKUP(C586,'DA to P Sensitive Lakes'!$P$2:$P$44,'DA to P Sensitive Lakes'!$Q$2:$Q$44,,0,),0)</f>
        <v>0</v>
      </c>
      <c r="BC586" s="25">
        <f>_xlfn.XLOOKUP(C586,'Historic Runoff (mm)'!$A$2:$A$1332,'Historic Runoff (mm)'!$B$2:$B$1332,,0,)</f>
        <v>606.98400000000004</v>
      </c>
      <c r="BD586">
        <f>_xlfn.XLOOKUP(C586,DrainageComplaint!$A$2:$A$1332,DrainageComplaint!$B$2:$B$1332,,0,)</f>
        <v>0</v>
      </c>
      <c r="BE586">
        <f>_xlfn.XLOOKUP(C586,PAD_Area!$G$2:$G$1332,PAD_Area!$H$2:$H$1332,,0,)</f>
        <v>0</v>
      </c>
    </row>
    <row r="587" spans="1:57" x14ac:dyDescent="0.2">
      <c r="A587" s="2">
        <v>584</v>
      </c>
      <c r="B587" s="2">
        <v>585</v>
      </c>
      <c r="C587" s="20">
        <v>1101550</v>
      </c>
      <c r="D587" s="3" t="s">
        <v>581</v>
      </c>
      <c r="E587" s="3" t="s">
        <v>148</v>
      </c>
      <c r="F587" s="3">
        <v>335.03699999999998</v>
      </c>
      <c r="G587" s="3">
        <v>28595.8074529</v>
      </c>
      <c r="H587" s="3">
        <v>14594170.450999999</v>
      </c>
      <c r="I587" s="2">
        <v>2</v>
      </c>
      <c r="J587" s="2">
        <v>0</v>
      </c>
      <c r="K587" s="2">
        <v>2</v>
      </c>
      <c r="L587" s="2">
        <v>0</v>
      </c>
      <c r="M587" s="3">
        <v>0</v>
      </c>
      <c r="N587" s="2">
        <f>_xlfn.XLOOKUP(C587,Shellfish_Presence!$E$3:$E$1333,Shellfish_Presence!$G$3:$G$1333,,0,)</f>
        <v>0</v>
      </c>
      <c r="O587" s="3">
        <v>1.4793899841606617E-2</v>
      </c>
      <c r="P587" s="3">
        <v>0</v>
      </c>
      <c r="Q587" s="2">
        <v>1</v>
      </c>
      <c r="R587" s="3">
        <v>1</v>
      </c>
      <c r="S587" s="3">
        <v>0</v>
      </c>
      <c r="T587" s="3">
        <v>0</v>
      </c>
      <c r="U587" s="3">
        <v>1171.0899658203125</v>
      </c>
      <c r="V587" s="2">
        <v>0</v>
      </c>
      <c r="W587" s="3" t="str">
        <f t="shared" si="18"/>
        <v/>
      </c>
      <c r="X587" t="str">
        <f t="shared" si="19"/>
        <v/>
      </c>
      <c r="Y587">
        <f>IFERROR(INDEX('Parcel Year'!$N$3:$N$1175,MATCH(KC_SPS_SubbasinAttributes!C587,'Parcel Year'!$M$3:$M$1175,0)),0)</f>
        <v>0.13234800100326538</v>
      </c>
      <c r="Z587">
        <f>INDEX(Imperviousness!$B$2:$B$1332,MATCH(KC_SPS_SubbasinAttributes!C587,Imperviousness!$A$2:$A$1332,0))</f>
        <v>0.19900000000000001</v>
      </c>
      <c r="AA587">
        <f>INDEX('Flow Duration Index'!$B$2:$B$1332,MATCH(KC_SPS_SubbasinAttributes!C587,'Flow Duration Index'!$A$2:$A$1332,0))</f>
        <v>7.3090000000000002</v>
      </c>
      <c r="AB587">
        <f>INDEX(Opportunity_Index!$G$2:$G$1333,MATCH(KC_SPS_SubbasinAttributes!C587,Opportunity_Index!$F$2:$F$1333,0))</f>
        <v>0.11779999999999999</v>
      </c>
      <c r="AC587">
        <f>INDEX(Traffic!$B$2:$B$1332,MATCH(KC_SPS_SubbasinAttributes!C587,Traffic!$A$2:$A$1332,0))</f>
        <v>192.14500000000001</v>
      </c>
      <c r="AD587">
        <f>INDEX(EquityScore!$F$3:$F$1334,MATCH(KC_SPS_SubbasinAttributes!C587,EquityScore!$E$3:$E$1334,0))</f>
        <v>1.3333333300000001</v>
      </c>
      <c r="AE587" t="str">
        <f>IFERROR(INDEX(PavementCondition!$E$2:$E$669,MATCH(KC_SPS_SubbasinAttributes!C587,PavementCondition!$D$2:$D$669,0)),"N/A")</f>
        <v>N/A</v>
      </c>
      <c r="AF587">
        <f>INDEX(SpawnerMortality!$E$2:$E$1331,MATCH(KC_SPS_SubbasinAttributes!C587,SpawnerMortality!$D$2:$D$1331,0))</f>
        <v>0.23053315099999999</v>
      </c>
      <c r="AG587" s="25">
        <f>IFERROR(_xlfn.XLOOKUP($C587,WQBE_Loading!$C$4:$C$3072,WQBE_Loading!G$4:G$3072,,0,),"")</f>
        <v>1.3998291874679401</v>
      </c>
      <c r="AH587" s="25">
        <f>IFERROR(_xlfn.XLOOKUP($C587,WQBE_Loading!$C$4:$C$3072,WQBE_Loading!H$4:H$3072,,0,),"")</f>
        <v>7.6695731638993045</v>
      </c>
      <c r="AI587" s="25">
        <f>IFERROR(_xlfn.XLOOKUP($C587,WQBE_Loading!$C$4:$C$3072,WQBE_Loading!I$4:I$3072,,0,),"")</f>
        <v>250.17740001624301</v>
      </c>
      <c r="AJ587" s="25">
        <f>IFERROR(_xlfn.XLOOKUP($C587,WQBE_Loading!$C$4:$C$3072,WQBE_Loading!J$4:J$3072,,0,),"")</f>
        <v>20.473268908768699</v>
      </c>
      <c r="AK587" s="25">
        <f>IFERROR(_xlfn.XLOOKUP($C587,WQBE_Loading!$C$4:$C$3072,WQBE_Loading!K$4:K$3072,,0,),"")</f>
        <v>7225.25253189455</v>
      </c>
      <c r="AL587" s="25">
        <f>IFERROR(_xlfn.XLOOKUP($C587,WQBE_Loading!$C$4:$C$3072,WQBE_Loading!L$4:L$3072,,0,),"")</f>
        <v>2.3320117430797498E-3</v>
      </c>
      <c r="AM587" s="25">
        <f>IFERROR(_xlfn.XLOOKUP($C587,WQBE_Loading!$C$4:$C$3072,WQBE_Loading!M$4:M$3072,,0,),"")</f>
        <v>1.845757988483385E-4</v>
      </c>
      <c r="AN587" s="25">
        <f>IFERROR(_xlfn.XLOOKUP($C587,WQBE_Loading!$C$4:$C$3072,WQBE_Loading!N$4:N$3072,,0,),"")</f>
        <v>0.10219434994273399</v>
      </c>
      <c r="AO587" s="25">
        <f>IFERROR(_xlfn.XLOOKUP($C587,WQBE_Loading!$C$4:$C$3072,WQBE_Loading!O$4:O$3072,,0,),"")</f>
        <v>0.344918672047766</v>
      </c>
      <c r="AP587" s="25">
        <f>IFERROR(_xlfn.XLOOKUP($C587,WQBE_Loading!$C$4:$C$3072,WQBE_Loading!P$4:P$3072,,0,),"")</f>
        <v>0.50733158816119195</v>
      </c>
      <c r="AQ587" s="13">
        <f>IFERROR(_xlfn.XLOOKUP($C587,WQBE_Loading!$C$4:$C$3072,WQBE_Loading!Q$4:Q$3072,,0,),"")</f>
        <v>10733358.649854001</v>
      </c>
      <c r="AR587">
        <f>_xlfn.XLOOKUP(C587,UrbanHeat!$A$2:$A$1333,UrbanHeat!$B$2:$B$1333,,0,)</f>
        <v>15.48</v>
      </c>
      <c r="AS587" s="25">
        <f>_xlfn.XLOOKUP($C587,TNC_Loading!$A$2:$A$1332,TNC_Loading!B$2:B$1332,,0,)</f>
        <v>6.7549999999999999</v>
      </c>
      <c r="AT587" s="25">
        <f>_xlfn.XLOOKUP($C587,TNC_Loading!$A$2:$A$1332,TNC_Loading!C$2:C$1332,,0,)</f>
        <v>0.32500000000000001</v>
      </c>
      <c r="AU587" s="25">
        <f>_xlfn.XLOOKUP($C587,TNC_Loading!$A$2:$A$1332,TNC_Loading!D$2:D$1332,,0,)</f>
        <v>11.581</v>
      </c>
      <c r="AV587" s="25">
        <f>_xlfn.XLOOKUP($C587,TNC_Loading!$A$2:$A$1332,TNC_Loading!E$2:E$1332,,0,)</f>
        <v>7.8209999999999997</v>
      </c>
      <c r="AW587" s="25">
        <f>_xlfn.XLOOKUP($C587,TNC_Loading!$A$2:$A$1332,TNC_Loading!F$2:F$1332,,0,)</f>
        <v>136.374</v>
      </c>
      <c r="AX587">
        <f>_xlfn.XLOOKUP(C587,BIBI!$D$2:$D$1332,BIBI!$F$2:$F$1332,,0,)</f>
        <v>0</v>
      </c>
      <c r="AY587">
        <f>_xlfn.XLOOKUP(C587,FacilityCounts!$A$3:$A$1333,FacilityCounts!$B$3:$B$1333,,0,)</f>
        <v>0</v>
      </c>
      <c r="AZ587">
        <f>_xlfn.XLOOKUP(C587,FacilityCounts!$D$3:$D$1333,FacilityCounts!$E$3:$E$1333,,0,)</f>
        <v>0</v>
      </c>
      <c r="BA587">
        <f>_xlfn.XLOOKUP(C587,FacilityCounts!$G$3:$G$1333,FacilityCounts!$H$3:$H$1333,,0,)</f>
        <v>0</v>
      </c>
      <c r="BB587">
        <f>IFERROR(_xlfn.XLOOKUP(C587,'DA to P Sensitive Lakes'!$P$2:$P$44,'DA to P Sensitive Lakes'!$Q$2:$Q$44,,0,),0)</f>
        <v>1</v>
      </c>
      <c r="BC587" s="25">
        <f>_xlfn.XLOOKUP(C587,'Historic Runoff (mm)'!$A$2:$A$1332,'Historic Runoff (mm)'!$B$2:$B$1332,,0,)</f>
        <v>487.51299999999998</v>
      </c>
      <c r="BD587">
        <f>_xlfn.XLOOKUP(C587,DrainageComplaint!$A$2:$A$1332,DrainageComplaint!$B$2:$B$1332,,0,)</f>
        <v>0</v>
      </c>
      <c r="BE587">
        <f>_xlfn.XLOOKUP(C587,PAD_Area!$G$2:$G$1332,PAD_Area!$H$2:$H$1332,,0,)</f>
        <v>0</v>
      </c>
    </row>
    <row r="588" spans="1:57" x14ac:dyDescent="0.2">
      <c r="A588" s="2">
        <v>585</v>
      </c>
      <c r="B588" s="2">
        <v>586</v>
      </c>
      <c r="C588" s="20">
        <v>1101560</v>
      </c>
      <c r="D588" s="3" t="s">
        <v>577</v>
      </c>
      <c r="E588" s="3" t="s">
        <v>148</v>
      </c>
      <c r="F588" s="3">
        <v>480.31900000000002</v>
      </c>
      <c r="G588" s="3">
        <v>52199.995112199998</v>
      </c>
      <c r="H588" s="3">
        <v>20922600.087299999</v>
      </c>
      <c r="I588" s="2">
        <v>0</v>
      </c>
      <c r="J588" s="2">
        <v>0</v>
      </c>
      <c r="K588" s="2">
        <v>2</v>
      </c>
      <c r="L588" s="2">
        <v>7</v>
      </c>
      <c r="M588" s="3">
        <v>1752.0799560546875</v>
      </c>
      <c r="N588" s="2">
        <f>_xlfn.XLOOKUP(C588,Shellfish_Presence!$E$3:$E$1333,Shellfish_Presence!$G$3:$G$1333,,0,)</f>
        <v>0</v>
      </c>
      <c r="O588" s="3">
        <v>0</v>
      </c>
      <c r="P588" s="3">
        <v>0</v>
      </c>
      <c r="Q588" s="2">
        <v>2</v>
      </c>
      <c r="R588" s="3">
        <v>1</v>
      </c>
      <c r="S588" s="3">
        <v>0</v>
      </c>
      <c r="T588" s="3">
        <v>4191.60009765625</v>
      </c>
      <c r="U588" s="3">
        <v>1623.0999755859375</v>
      </c>
      <c r="V588" s="2">
        <v>7</v>
      </c>
      <c r="W588" s="3">
        <f t="shared" si="18"/>
        <v>1.6700066411187648E-3</v>
      </c>
      <c r="X588">
        <f t="shared" si="19"/>
        <v>0.38722681977546008</v>
      </c>
      <c r="Y588">
        <f>IFERROR(INDEX('Parcel Year'!$N$3:$N$1175,MATCH(KC_SPS_SubbasinAttributes!C588,'Parcel Year'!$M$3:$M$1175,0)),0)</f>
        <v>0.40402299165725708</v>
      </c>
      <c r="Z588">
        <f>INDEX(Imperviousness!$B$2:$B$1332,MATCH(KC_SPS_SubbasinAttributes!C588,Imperviousness!$A$2:$A$1332,0))</f>
        <v>0.13200000000000001</v>
      </c>
      <c r="AA588">
        <f>INDEX('Flow Duration Index'!$B$2:$B$1332,MATCH(KC_SPS_SubbasinAttributes!C588,'Flow Duration Index'!$A$2:$A$1332,0))</f>
        <v>6.8890000000000002</v>
      </c>
      <c r="AB588">
        <f>INDEX(Opportunity_Index!$G$2:$G$1333,MATCH(KC_SPS_SubbasinAttributes!C588,Opportunity_Index!$F$2:$F$1333,0))</f>
        <v>0.14624999999999999</v>
      </c>
      <c r="AC588">
        <f>INDEX(Traffic!$B$2:$B$1332,MATCH(KC_SPS_SubbasinAttributes!C588,Traffic!$A$2:$A$1332,0))</f>
        <v>670.87699999999995</v>
      </c>
      <c r="AD588">
        <f>INDEX(EquityScore!$F$3:$F$1334,MATCH(KC_SPS_SubbasinAttributes!C588,EquityScore!$E$3:$E$1334,0))</f>
        <v>1.6666666699999999</v>
      </c>
      <c r="AE588">
        <f>IFERROR(INDEX(PavementCondition!$E$2:$E$669,MATCH(KC_SPS_SubbasinAttributes!C588,PavementCondition!$D$2:$D$669,0)),"N/A")</f>
        <v>65</v>
      </c>
      <c r="AF588">
        <f>INDEX(SpawnerMortality!$E$2:$E$1331,MATCH(KC_SPS_SubbasinAttributes!C588,SpawnerMortality!$D$2:$D$1331,0))</f>
        <v>0.25431305199999998</v>
      </c>
      <c r="AG588" s="25">
        <f>IFERROR(_xlfn.XLOOKUP($C588,WQBE_Loading!$C$4:$C$3072,WQBE_Loading!G$4:G$3072,,0,),"")</f>
        <v>1.4909787520472548</v>
      </c>
      <c r="AH588" s="25">
        <f>IFERROR(_xlfn.XLOOKUP($C588,WQBE_Loading!$C$4:$C$3072,WQBE_Loading!H$4:H$3072,,0,),"")</f>
        <v>7.6177724301223346</v>
      </c>
      <c r="AI588" s="25">
        <f>IFERROR(_xlfn.XLOOKUP($C588,WQBE_Loading!$C$4:$C$3072,WQBE_Loading!I$4:I$3072,,0,),"")</f>
        <v>260.24519565634847</v>
      </c>
      <c r="AJ588" s="25">
        <f>IFERROR(_xlfn.XLOOKUP($C588,WQBE_Loading!$C$4:$C$3072,WQBE_Loading!J$4:J$3072,,0,),"")</f>
        <v>20.666753232717099</v>
      </c>
      <c r="AK588" s="25">
        <f>IFERROR(_xlfn.XLOOKUP($C588,WQBE_Loading!$C$4:$C$3072,WQBE_Loading!K$4:K$3072,,0,),"")</f>
        <v>7337.1019381251399</v>
      </c>
      <c r="AL588" s="25">
        <f>IFERROR(_xlfn.XLOOKUP($C588,WQBE_Loading!$C$4:$C$3072,WQBE_Loading!L$4:L$3072,,0,),"")</f>
        <v>2.66965063584803E-3</v>
      </c>
      <c r="AM588" s="25">
        <f>IFERROR(_xlfn.XLOOKUP($C588,WQBE_Loading!$C$4:$C$3072,WQBE_Loading!M$4:M$3072,,0,),"")</f>
        <v>2.232360153934565E-4</v>
      </c>
      <c r="AN588" s="25">
        <f>IFERROR(_xlfn.XLOOKUP($C588,WQBE_Loading!$C$4:$C$3072,WQBE_Loading!N$4:N$3072,,0,),"")</f>
        <v>0.123860760542545</v>
      </c>
      <c r="AO588" s="25">
        <f>IFERROR(_xlfn.XLOOKUP($C588,WQBE_Loading!$C$4:$C$3072,WQBE_Loading!O$4:O$3072,,0,),"")</f>
        <v>0.39408521551064601</v>
      </c>
      <c r="AP588" s="25">
        <f>IFERROR(_xlfn.XLOOKUP($C588,WQBE_Loading!$C$4:$C$3072,WQBE_Loading!P$4:P$3072,,0,),"")</f>
        <v>0.47392307360285252</v>
      </c>
      <c r="AQ588" s="13">
        <f>IFERROR(_xlfn.XLOOKUP($C588,WQBE_Loading!$C$4:$C$3072,WQBE_Loading!Q$4:Q$3072,,0,),"")</f>
        <v>7344352.8727799356</v>
      </c>
      <c r="AR588">
        <f>_xlfn.XLOOKUP(C588,UrbanHeat!$A$2:$A$1333,UrbanHeat!$B$2:$B$1333,,0,)</f>
        <v>14.98</v>
      </c>
      <c r="AS588" s="25">
        <f>_xlfn.XLOOKUP($C588,TNC_Loading!$A$2:$A$1332,TNC_Loading!B$2:B$1332,,0,)</f>
        <v>5.9470000000000001</v>
      </c>
      <c r="AT588" s="25">
        <f>_xlfn.XLOOKUP($C588,TNC_Loading!$A$2:$A$1332,TNC_Loading!C$2:C$1332,,0,)</f>
        <v>0.42499999999999999</v>
      </c>
      <c r="AU588" s="25">
        <f>_xlfn.XLOOKUP($C588,TNC_Loading!$A$2:$A$1332,TNC_Loading!D$2:D$1332,,0,)</f>
        <v>10.763999999999999</v>
      </c>
      <c r="AV588" s="25">
        <f>_xlfn.XLOOKUP($C588,TNC_Loading!$A$2:$A$1332,TNC_Loading!E$2:E$1332,,0,)</f>
        <v>6.59</v>
      </c>
      <c r="AW588" s="25">
        <f>_xlfn.XLOOKUP($C588,TNC_Loading!$A$2:$A$1332,TNC_Loading!F$2:F$1332,,0,)</f>
        <v>131.714</v>
      </c>
      <c r="AX588">
        <f>_xlfn.XLOOKUP(C588,BIBI!$D$2:$D$1332,BIBI!$F$2:$F$1332,,0,)</f>
        <v>0</v>
      </c>
      <c r="AY588">
        <f>_xlfn.XLOOKUP(C588,FacilityCounts!$A$3:$A$1333,FacilityCounts!$B$3:$B$1333,,0,)</f>
        <v>3</v>
      </c>
      <c r="AZ588">
        <f>_xlfn.XLOOKUP(C588,FacilityCounts!$D$3:$D$1333,FacilityCounts!$E$3:$E$1333,,0,)</f>
        <v>0</v>
      </c>
      <c r="BA588">
        <f>_xlfn.XLOOKUP(C588,FacilityCounts!$G$3:$G$1333,FacilityCounts!$H$3:$H$1333,,0,)</f>
        <v>0</v>
      </c>
      <c r="BB588">
        <f>IFERROR(_xlfn.XLOOKUP(C588,'DA to P Sensitive Lakes'!$P$2:$P$44,'DA to P Sensitive Lakes'!$Q$2:$Q$44,,0,),0)</f>
        <v>0</v>
      </c>
      <c r="BC588" s="25">
        <f>_xlfn.XLOOKUP(C588,'Historic Runoff (mm)'!$A$2:$A$1332,'Historic Runoff (mm)'!$B$2:$B$1332,,0,)</f>
        <v>378.45499999999998</v>
      </c>
      <c r="BD588">
        <f>_xlfn.XLOOKUP(C588,DrainageComplaint!$A$2:$A$1332,DrainageComplaint!$B$2:$B$1332,,0,)</f>
        <v>0</v>
      </c>
      <c r="BE588">
        <f>_xlfn.XLOOKUP(C588,PAD_Area!$G$2:$G$1332,PAD_Area!$H$2:$H$1332,,0,)</f>
        <v>0</v>
      </c>
    </row>
    <row r="589" spans="1:57" x14ac:dyDescent="0.2">
      <c r="A589" s="2">
        <v>586</v>
      </c>
      <c r="B589" s="2">
        <v>587</v>
      </c>
      <c r="C589" s="20">
        <v>1101570</v>
      </c>
      <c r="D589" s="3" t="s">
        <v>583</v>
      </c>
      <c r="E589" s="3" t="s">
        <v>148</v>
      </c>
      <c r="F589" s="3">
        <v>661.779</v>
      </c>
      <c r="G589" s="3">
        <v>40552.640822200003</v>
      </c>
      <c r="H589" s="3">
        <v>28826973.796999998</v>
      </c>
      <c r="I589" s="2">
        <v>0</v>
      </c>
      <c r="J589" s="2">
        <v>0</v>
      </c>
      <c r="K589" s="2">
        <v>2</v>
      </c>
      <c r="L589" s="2">
        <v>4</v>
      </c>
      <c r="M589" s="3">
        <v>0</v>
      </c>
      <c r="N589" s="2">
        <f>_xlfn.XLOOKUP(C589,Shellfish_Presence!$E$3:$E$1333,Shellfish_Presence!$G$3:$G$1333,,0,)</f>
        <v>0</v>
      </c>
      <c r="O589" s="3">
        <v>0</v>
      </c>
      <c r="P589" s="3">
        <v>0</v>
      </c>
      <c r="Q589" s="2">
        <v>2</v>
      </c>
      <c r="R589" s="3">
        <v>1</v>
      </c>
      <c r="S589" s="3">
        <v>0</v>
      </c>
      <c r="T589" s="3">
        <v>9602.5703125</v>
      </c>
      <c r="U589" s="3">
        <v>0</v>
      </c>
      <c r="V589" s="2">
        <v>31</v>
      </c>
      <c r="W589" s="3">
        <f t="shared" si="18"/>
        <v>3.2283023181456138E-3</v>
      </c>
      <c r="X589">
        <f t="shared" si="19"/>
        <v>0</v>
      </c>
      <c r="Y589">
        <f>IFERROR(INDEX('Parcel Year'!$N$3:$N$1175,MATCH(KC_SPS_SubbasinAttributes!C589,'Parcel Year'!$M$3:$M$1175,0)),0)</f>
        <v>0.44380199909210205</v>
      </c>
      <c r="Z589">
        <f>INDEX(Imperviousness!$B$2:$B$1332,MATCH(KC_SPS_SubbasinAttributes!C589,Imperviousness!$A$2:$A$1332,0))</f>
        <v>4.0000000000000001E-3</v>
      </c>
      <c r="AA589">
        <f>INDEX('Flow Duration Index'!$B$2:$B$1332,MATCH(KC_SPS_SubbasinAttributes!C589,'Flow Duration Index'!$A$2:$A$1332,0))</f>
        <v>4.298</v>
      </c>
      <c r="AB589">
        <f>INDEX(Opportunity_Index!$G$2:$G$1333,MATCH(KC_SPS_SubbasinAttributes!C589,Opportunity_Index!$F$2:$F$1333,0))</f>
        <v>0.1019</v>
      </c>
      <c r="AC589">
        <f>INDEX(Traffic!$B$2:$B$1332,MATCH(KC_SPS_SubbasinAttributes!C589,Traffic!$A$2:$A$1332,0))</f>
        <v>653.53700000000003</v>
      </c>
      <c r="AD589">
        <f>INDEX(EquityScore!$F$3:$F$1334,MATCH(KC_SPS_SubbasinAttributes!C589,EquityScore!$E$3:$E$1334,0))</f>
        <v>1.6666666699999999</v>
      </c>
      <c r="AE589">
        <f>IFERROR(INDEX(PavementCondition!$E$2:$E$669,MATCH(KC_SPS_SubbasinAttributes!C589,PavementCondition!$D$2:$D$669,0)),"N/A")</f>
        <v>94</v>
      </c>
      <c r="AF589">
        <f>INDEX(SpawnerMortality!$E$2:$E$1331,MATCH(KC_SPS_SubbasinAttributes!C589,SpawnerMortality!$D$2:$D$1331,0))</f>
        <v>0.25431305199999998</v>
      </c>
      <c r="AG589" s="25">
        <f>IFERROR(_xlfn.XLOOKUP($C589,WQBE_Loading!$C$4:$C$3072,WQBE_Loading!G$4:G$3072,,0,),"")</f>
        <v>0.77387154772658651</v>
      </c>
      <c r="AH589" s="25">
        <f>IFERROR(_xlfn.XLOOKUP($C589,WQBE_Loading!$C$4:$C$3072,WQBE_Loading!H$4:H$3072,,0,),"")</f>
        <v>3.8997748969166555</v>
      </c>
      <c r="AI589" s="25">
        <f>IFERROR(_xlfn.XLOOKUP($C589,WQBE_Loading!$C$4:$C$3072,WQBE_Loading!I$4:I$3072,,0,),"")</f>
        <v>134.043966391992</v>
      </c>
      <c r="AJ589" s="25">
        <f>IFERROR(_xlfn.XLOOKUP($C589,WQBE_Loading!$C$4:$C$3072,WQBE_Loading!J$4:J$3072,,0,),"")</f>
        <v>10.4520847538263</v>
      </c>
      <c r="AK589" s="25">
        <f>IFERROR(_xlfn.XLOOKUP($C589,WQBE_Loading!$C$4:$C$3072,WQBE_Loading!K$4:K$3072,,0,),"")</f>
        <v>3852.6722438493848</v>
      </c>
      <c r="AL589" s="25">
        <f>IFERROR(_xlfn.XLOOKUP($C589,WQBE_Loading!$C$4:$C$3072,WQBE_Loading!L$4:L$3072,,0,),"")</f>
        <v>1.4144004414550549E-3</v>
      </c>
      <c r="AM589" s="25">
        <f>IFERROR(_xlfn.XLOOKUP($C589,WQBE_Loading!$C$4:$C$3072,WQBE_Loading!M$4:M$3072,,0,),"")</f>
        <v>8.9391475588059059E-5</v>
      </c>
      <c r="AN589" s="25">
        <f>IFERROR(_xlfn.XLOOKUP($C589,WQBE_Loading!$C$4:$C$3072,WQBE_Loading!N$4:N$3072,,0,),"")</f>
        <v>7.0836178844684211E-2</v>
      </c>
      <c r="AO589" s="25">
        <f>IFERROR(_xlfn.XLOOKUP($C589,WQBE_Loading!$C$4:$C$3072,WQBE_Loading!O$4:O$3072,,0,),"")</f>
        <v>0.20861063978064801</v>
      </c>
      <c r="AP589" s="25">
        <f>IFERROR(_xlfn.XLOOKUP($C589,WQBE_Loading!$C$4:$C$3072,WQBE_Loading!P$4:P$3072,,0,),"")</f>
        <v>0.2063094339561265</v>
      </c>
      <c r="AQ589" s="13">
        <f>IFERROR(_xlfn.XLOOKUP($C589,WQBE_Loading!$C$4:$C$3072,WQBE_Loading!Q$4:Q$3072,,0,),"")</f>
        <v>3813071.6584213451</v>
      </c>
      <c r="AR589">
        <f>_xlfn.XLOOKUP(C589,UrbanHeat!$A$2:$A$1333,UrbanHeat!$B$2:$B$1333,,0,)</f>
        <v>12.529</v>
      </c>
      <c r="AS589" s="25">
        <f>_xlfn.XLOOKUP($C589,TNC_Loading!$A$2:$A$1332,TNC_Loading!B$2:B$1332,,0,)</f>
        <v>2.3260000000000001</v>
      </c>
      <c r="AT589" s="25">
        <f>_xlfn.XLOOKUP($C589,TNC_Loading!$A$2:$A$1332,TNC_Loading!C$2:C$1332,,0,)</f>
        <v>9.6000000000000002E-2</v>
      </c>
      <c r="AU589" s="25">
        <f>_xlfn.XLOOKUP($C589,TNC_Loading!$A$2:$A$1332,TNC_Loading!D$2:D$1332,,0,)</f>
        <v>3.37</v>
      </c>
      <c r="AV589" s="25">
        <f>_xlfn.XLOOKUP($C589,TNC_Loading!$A$2:$A$1332,TNC_Loading!E$2:E$1332,,0,)</f>
        <v>2.0150000000000001</v>
      </c>
      <c r="AW589" s="25">
        <f>_xlfn.XLOOKUP($C589,TNC_Loading!$A$2:$A$1332,TNC_Loading!F$2:F$1332,,0,)</f>
        <v>44.960999999999999</v>
      </c>
      <c r="AX589">
        <f>_xlfn.XLOOKUP(C589,BIBI!$D$2:$D$1332,BIBI!$F$2:$F$1332,,0,)</f>
        <v>0</v>
      </c>
      <c r="AY589">
        <f>_xlfn.XLOOKUP(C589,FacilityCounts!$A$3:$A$1333,FacilityCounts!$B$3:$B$1333,,0,)</f>
        <v>0</v>
      </c>
      <c r="AZ589">
        <f>_xlfn.XLOOKUP(C589,FacilityCounts!$D$3:$D$1333,FacilityCounts!$E$3:$E$1333,,0,)</f>
        <v>0</v>
      </c>
      <c r="BA589">
        <f>_xlfn.XLOOKUP(C589,FacilityCounts!$G$3:$G$1333,FacilityCounts!$H$3:$H$1333,,0,)</f>
        <v>0</v>
      </c>
      <c r="BB589">
        <f>IFERROR(_xlfn.XLOOKUP(C589,'DA to P Sensitive Lakes'!$P$2:$P$44,'DA to P Sensitive Lakes'!$Q$2:$Q$44,,0,),0)</f>
        <v>0</v>
      </c>
      <c r="BC589" s="25">
        <f>_xlfn.XLOOKUP(C589,'Historic Runoff (mm)'!$A$2:$A$1332,'Historic Runoff (mm)'!$B$2:$B$1332,,0,)</f>
        <v>147.61000000000001</v>
      </c>
      <c r="BD589">
        <f>_xlfn.XLOOKUP(C589,DrainageComplaint!$A$2:$A$1332,DrainageComplaint!$B$2:$B$1332,,0,)</f>
        <v>3</v>
      </c>
      <c r="BE589">
        <f>_xlfn.XLOOKUP(C589,PAD_Area!$G$2:$G$1332,PAD_Area!$H$2:$H$1332,,0,)</f>
        <v>0</v>
      </c>
    </row>
    <row r="590" spans="1:57" x14ac:dyDescent="0.2">
      <c r="A590" s="2">
        <v>587</v>
      </c>
      <c r="B590" s="2">
        <v>588</v>
      </c>
      <c r="C590" s="20">
        <v>1101580</v>
      </c>
      <c r="D590" s="3" t="s">
        <v>584</v>
      </c>
      <c r="E590" s="3" t="s">
        <v>148</v>
      </c>
      <c r="F590" s="3">
        <v>516.11300000000006</v>
      </c>
      <c r="G590" s="3">
        <v>36030.1795958</v>
      </c>
      <c r="H590" s="3">
        <v>22481790.914299998</v>
      </c>
      <c r="I590" s="2">
        <v>1</v>
      </c>
      <c r="J590" s="2">
        <v>0</v>
      </c>
      <c r="K590" s="2">
        <v>2</v>
      </c>
      <c r="L590" s="2">
        <v>3</v>
      </c>
      <c r="M590" s="3">
        <v>0</v>
      </c>
      <c r="N590" s="2">
        <f>_xlfn.XLOOKUP(C590,Shellfish_Presence!$E$3:$E$1333,Shellfish_Presence!$G$3:$G$1333,,0,)</f>
        <v>0</v>
      </c>
      <c r="O590" s="3">
        <v>0</v>
      </c>
      <c r="P590" s="3">
        <v>0</v>
      </c>
      <c r="Q590" s="2">
        <v>0</v>
      </c>
      <c r="R590" s="3">
        <v>1</v>
      </c>
      <c r="S590" s="3">
        <v>0</v>
      </c>
      <c r="T590" s="3">
        <v>22674.599609375</v>
      </c>
      <c r="U590" s="3">
        <v>0</v>
      </c>
      <c r="V590" s="2">
        <v>41</v>
      </c>
      <c r="W590" s="3">
        <f t="shared" si="18"/>
        <v>1.8081906938302987E-3</v>
      </c>
      <c r="X590">
        <f t="shared" si="19"/>
        <v>0</v>
      </c>
      <c r="Y590">
        <f>IFERROR(INDEX('Parcel Year'!$N$3:$N$1175,MATCH(KC_SPS_SubbasinAttributes!C590,'Parcel Year'!$M$3:$M$1175,0)),0)</f>
        <v>0.41388401389122009</v>
      </c>
      <c r="Z590">
        <f>INDEX(Imperviousness!$B$2:$B$1332,MATCH(KC_SPS_SubbasinAttributes!C590,Imperviousness!$A$2:$A$1332,0))</f>
        <v>1.2E-2</v>
      </c>
      <c r="AA590">
        <f>INDEX('Flow Duration Index'!$B$2:$B$1332,MATCH(KC_SPS_SubbasinAttributes!C590,'Flow Duration Index'!$A$2:$A$1332,0))</f>
        <v>4.7539999999999996</v>
      </c>
      <c r="AB590">
        <f>INDEX(Opportunity_Index!$G$2:$G$1333,MATCH(KC_SPS_SubbasinAttributes!C590,Opportunity_Index!$F$2:$F$1333,0))</f>
        <v>0.17845</v>
      </c>
      <c r="AC590">
        <f>INDEX(Traffic!$B$2:$B$1332,MATCH(KC_SPS_SubbasinAttributes!C590,Traffic!$A$2:$A$1332,0))</f>
        <v>352.12400000000002</v>
      </c>
      <c r="AD590">
        <f>INDEX(EquityScore!$F$3:$F$1334,MATCH(KC_SPS_SubbasinAttributes!C590,EquityScore!$E$3:$E$1334,0))</f>
        <v>1.5</v>
      </c>
      <c r="AE590">
        <f>IFERROR(INDEX(PavementCondition!$E$2:$E$669,MATCH(KC_SPS_SubbasinAttributes!C590,PavementCondition!$D$2:$D$669,0)),"N/A")</f>
        <v>45.5</v>
      </c>
      <c r="AF590">
        <f>INDEX(SpawnerMortality!$E$2:$E$1331,MATCH(KC_SPS_SubbasinAttributes!C590,SpawnerMortality!$D$2:$D$1331,0))</f>
        <v>0.23053315099999999</v>
      </c>
      <c r="AG590" s="25">
        <f>IFERROR(_xlfn.XLOOKUP($C590,WQBE_Loading!$C$4:$C$3072,WQBE_Loading!G$4:G$3072,,0,),"")</f>
        <v>0.30625711924814902</v>
      </c>
      <c r="AH590" s="25">
        <f>IFERROR(_xlfn.XLOOKUP($C590,WQBE_Loading!$C$4:$C$3072,WQBE_Loading!H$4:H$3072,,0,),"")</f>
        <v>1.5044199627305601</v>
      </c>
      <c r="AI590" s="25">
        <f>IFERROR(_xlfn.XLOOKUP($C590,WQBE_Loading!$C$4:$C$3072,WQBE_Loading!I$4:I$3072,,0,),"")</f>
        <v>97.934111790264851</v>
      </c>
      <c r="AJ590" s="25">
        <f>IFERROR(_xlfn.XLOOKUP($C590,WQBE_Loading!$C$4:$C$3072,WQBE_Loading!J$4:J$3072,,0,),"")</f>
        <v>7.1841341945516994</v>
      </c>
      <c r="AK590" s="25">
        <f>IFERROR(_xlfn.XLOOKUP($C590,WQBE_Loading!$C$4:$C$3072,WQBE_Loading!K$4:K$3072,,0,),"")</f>
        <v>2102.7218502323703</v>
      </c>
      <c r="AL590" s="25">
        <f>IFERROR(_xlfn.XLOOKUP($C590,WQBE_Loading!$C$4:$C$3072,WQBE_Loading!L$4:L$3072,,0,),"")</f>
        <v>6.3214178828000195E-4</v>
      </c>
      <c r="AM590" s="25">
        <f>IFERROR(_xlfn.XLOOKUP($C590,WQBE_Loading!$C$4:$C$3072,WQBE_Loading!M$4:M$3072,,0,),"")</f>
        <v>2.040364270924745E-5</v>
      </c>
      <c r="AN590" s="25">
        <f>IFERROR(_xlfn.XLOOKUP($C590,WQBE_Loading!$C$4:$C$3072,WQBE_Loading!N$4:N$3072,,0,),"")</f>
        <v>4.749589822180815E-2</v>
      </c>
      <c r="AO590" s="25">
        <f>IFERROR(_xlfn.XLOOKUP($C590,WQBE_Loading!$C$4:$C$3072,WQBE_Loading!O$4:O$3072,,0,),"")</f>
        <v>0.1075793702606995</v>
      </c>
      <c r="AP590" s="25">
        <f>IFERROR(_xlfn.XLOOKUP($C590,WQBE_Loading!$C$4:$C$3072,WQBE_Loading!P$4:P$3072,,0,),"")</f>
        <v>8.9709192059391998E-2</v>
      </c>
      <c r="AQ590" s="13">
        <f>IFERROR(_xlfn.XLOOKUP($C590,WQBE_Loading!$C$4:$C$3072,WQBE_Loading!Q$4:Q$3072,,0,),"")</f>
        <v>5601404.0514885848</v>
      </c>
      <c r="AR590">
        <f>_xlfn.XLOOKUP(C590,UrbanHeat!$A$2:$A$1333,UrbanHeat!$B$2:$B$1333,,0,)</f>
        <v>11.829000000000001</v>
      </c>
      <c r="AS590" s="25">
        <f>_xlfn.XLOOKUP($C590,TNC_Loading!$A$2:$A$1332,TNC_Loading!B$2:B$1332,,0,)</f>
        <v>2.42</v>
      </c>
      <c r="AT590" s="25">
        <f>_xlfn.XLOOKUP($C590,TNC_Loading!$A$2:$A$1332,TNC_Loading!C$2:C$1332,,0,)</f>
        <v>0.121</v>
      </c>
      <c r="AU590" s="25">
        <f>_xlfn.XLOOKUP($C590,TNC_Loading!$A$2:$A$1332,TNC_Loading!D$2:D$1332,,0,)</f>
        <v>3.3610000000000002</v>
      </c>
      <c r="AV590" s="25">
        <f>_xlfn.XLOOKUP($C590,TNC_Loading!$A$2:$A$1332,TNC_Loading!E$2:E$1332,,0,)</f>
        <v>1.982</v>
      </c>
      <c r="AW590" s="25">
        <f>_xlfn.XLOOKUP($C590,TNC_Loading!$A$2:$A$1332,TNC_Loading!F$2:F$1332,,0,)</f>
        <v>51.988999999999997</v>
      </c>
      <c r="AX590">
        <f>_xlfn.XLOOKUP(C590,BIBI!$D$2:$D$1332,BIBI!$F$2:$F$1332,,0,)</f>
        <v>0</v>
      </c>
      <c r="AY590">
        <f>_xlfn.XLOOKUP(C590,FacilityCounts!$A$3:$A$1333,FacilityCounts!$B$3:$B$1333,,0,)</f>
        <v>0</v>
      </c>
      <c r="AZ590">
        <f>_xlfn.XLOOKUP(C590,FacilityCounts!$D$3:$D$1333,FacilityCounts!$E$3:$E$1333,,0,)</f>
        <v>0</v>
      </c>
      <c r="BA590">
        <f>_xlfn.XLOOKUP(C590,FacilityCounts!$G$3:$G$1333,FacilityCounts!$H$3:$H$1333,,0,)</f>
        <v>0</v>
      </c>
      <c r="BB590">
        <f>IFERROR(_xlfn.XLOOKUP(C590,'DA to P Sensitive Lakes'!$P$2:$P$44,'DA to P Sensitive Lakes'!$Q$2:$Q$44,,0,),0)</f>
        <v>0</v>
      </c>
      <c r="BC590" s="25">
        <f>_xlfn.XLOOKUP(C590,'Historic Runoff (mm)'!$A$2:$A$1332,'Historic Runoff (mm)'!$B$2:$B$1332,,0,)</f>
        <v>196.09899999999999</v>
      </c>
      <c r="BD590">
        <f>_xlfn.XLOOKUP(C590,DrainageComplaint!$A$2:$A$1332,DrainageComplaint!$B$2:$B$1332,,0,)</f>
        <v>0</v>
      </c>
      <c r="BE590">
        <f>_xlfn.XLOOKUP(C590,PAD_Area!$G$2:$G$1332,PAD_Area!$H$2:$H$1332,,0,)</f>
        <v>5.2784201689064503E-3</v>
      </c>
    </row>
    <row r="591" spans="1:57" x14ac:dyDescent="0.2">
      <c r="A591" s="2">
        <v>588</v>
      </c>
      <c r="B591" s="2">
        <v>589</v>
      </c>
      <c r="C591" s="20">
        <v>1101590</v>
      </c>
      <c r="D591" s="3" t="s">
        <v>576</v>
      </c>
      <c r="E591" s="3" t="s">
        <v>148</v>
      </c>
      <c r="F591" s="3">
        <v>522.11199999999997</v>
      </c>
      <c r="G591" s="3">
        <v>55540.002178199997</v>
      </c>
      <c r="H591" s="3">
        <v>22743099.693</v>
      </c>
      <c r="I591" s="2">
        <v>2</v>
      </c>
      <c r="J591" s="2">
        <v>0</v>
      </c>
      <c r="K591" s="2">
        <v>2</v>
      </c>
      <c r="L591" s="2">
        <v>0</v>
      </c>
      <c r="M591" s="3">
        <v>0</v>
      </c>
      <c r="N591" s="2">
        <f>_xlfn.XLOOKUP(C591,Shellfish_Presence!$E$3:$E$1333,Shellfish_Presence!$G$3:$G$1333,,0,)</f>
        <v>0</v>
      </c>
      <c r="O591" s="3">
        <v>0</v>
      </c>
      <c r="P591" s="3">
        <v>0</v>
      </c>
      <c r="Q591" s="2">
        <v>1</v>
      </c>
      <c r="R591" s="3">
        <v>1</v>
      </c>
      <c r="S591" s="3">
        <v>0</v>
      </c>
      <c r="T591" s="3">
        <v>13564.7998046875</v>
      </c>
      <c r="U591" s="3">
        <v>13667.099609375</v>
      </c>
      <c r="V591" s="2">
        <v>2</v>
      </c>
      <c r="W591" s="3">
        <f t="shared" si="18"/>
        <v>1.4744043618755603E-4</v>
      </c>
      <c r="X591">
        <f t="shared" si="19"/>
        <v>1.0075415639125134</v>
      </c>
      <c r="Y591">
        <f>IFERROR(INDEX('Parcel Year'!$N$3:$N$1175,MATCH(KC_SPS_SubbasinAttributes!C591,'Parcel Year'!$M$3:$M$1175,0)),0)</f>
        <v>0.55281800031661987</v>
      </c>
      <c r="Z591">
        <f>INDEX(Imperviousness!$B$2:$B$1332,MATCH(KC_SPS_SubbasinAttributes!C591,Imperviousness!$A$2:$A$1332,0))</f>
        <v>0.21299999999999999</v>
      </c>
      <c r="AA591">
        <f>INDEX('Flow Duration Index'!$B$2:$B$1332,MATCH(KC_SPS_SubbasinAttributes!C591,'Flow Duration Index'!$A$2:$A$1332,0))</f>
        <v>7.87</v>
      </c>
      <c r="AB591">
        <f>INDEX(Opportunity_Index!$G$2:$G$1333,MATCH(KC_SPS_SubbasinAttributes!C591,Opportunity_Index!$F$2:$F$1333,0))</f>
        <v>0.19059999999999999</v>
      </c>
      <c r="AC591">
        <f>INDEX(Traffic!$B$2:$B$1332,MATCH(KC_SPS_SubbasinAttributes!C591,Traffic!$A$2:$A$1332,0))</f>
        <v>838.43299999999999</v>
      </c>
      <c r="AD591">
        <f>INDEX(EquityScore!$F$3:$F$1334,MATCH(KC_SPS_SubbasinAttributes!C591,EquityScore!$E$3:$E$1334,0))</f>
        <v>1.6666666699999999</v>
      </c>
      <c r="AE591">
        <f>IFERROR(INDEX(PavementCondition!$E$2:$E$669,MATCH(KC_SPS_SubbasinAttributes!C591,PavementCondition!$D$2:$D$669,0)),"N/A")</f>
        <v>93</v>
      </c>
      <c r="AF591">
        <f>INDEX(SpawnerMortality!$E$2:$E$1331,MATCH(KC_SPS_SubbasinAttributes!C591,SpawnerMortality!$D$2:$D$1331,0))</f>
        <v>0.29535283600000001</v>
      </c>
      <c r="AG591" s="25">
        <f>IFERROR(_xlfn.XLOOKUP($C591,WQBE_Loading!$C$4:$C$3072,WQBE_Loading!G$4:G$3072,,0,),"")</f>
        <v>1.549555438863135</v>
      </c>
      <c r="AH591" s="25">
        <f>IFERROR(_xlfn.XLOOKUP($C591,WQBE_Loading!$C$4:$C$3072,WQBE_Loading!H$4:H$3072,,0,),"")</f>
        <v>7.8040511938519899</v>
      </c>
      <c r="AI591" s="25">
        <f>IFERROR(_xlfn.XLOOKUP($C591,WQBE_Loading!$C$4:$C$3072,WQBE_Loading!I$4:I$3072,,0,),"")</f>
        <v>340.91289253563252</v>
      </c>
      <c r="AJ591" s="25">
        <f>IFERROR(_xlfn.XLOOKUP($C591,WQBE_Loading!$C$4:$C$3072,WQBE_Loading!J$4:J$3072,,0,),"")</f>
        <v>26.173191404860802</v>
      </c>
      <c r="AK591" s="25">
        <f>IFERROR(_xlfn.XLOOKUP($C591,WQBE_Loading!$C$4:$C$3072,WQBE_Loading!K$4:K$3072,,0,),"")</f>
        <v>8719.9571333866661</v>
      </c>
      <c r="AL591" s="25">
        <f>IFERROR(_xlfn.XLOOKUP($C591,WQBE_Loading!$C$4:$C$3072,WQBE_Loading!L$4:L$3072,,0,),"")</f>
        <v>2.886383235774545E-3</v>
      </c>
      <c r="AM591" s="25">
        <f>IFERROR(_xlfn.XLOOKUP($C591,WQBE_Loading!$C$4:$C$3072,WQBE_Loading!M$4:M$3072,,0,),"")</f>
        <v>1.8408415525596501E-4</v>
      </c>
      <c r="AN591" s="25">
        <f>IFERROR(_xlfn.XLOOKUP($C591,WQBE_Loading!$C$4:$C$3072,WQBE_Loading!N$4:N$3072,,0,),"")</f>
        <v>0.13272946573765648</v>
      </c>
      <c r="AO591" s="25">
        <f>IFERROR(_xlfn.XLOOKUP($C591,WQBE_Loading!$C$4:$C$3072,WQBE_Loading!O$4:O$3072,,0,),"")</f>
        <v>0.44401163789576903</v>
      </c>
      <c r="AP591" s="25">
        <f>IFERROR(_xlfn.XLOOKUP($C591,WQBE_Loading!$C$4:$C$3072,WQBE_Loading!P$4:P$3072,,0,),"")</f>
        <v>0.51157450039132246</v>
      </c>
      <c r="AQ591" s="13">
        <f>IFERROR(_xlfn.XLOOKUP($C591,WQBE_Loading!$C$4:$C$3072,WQBE_Loading!Q$4:Q$3072,,0,),"")</f>
        <v>11084052.971438151</v>
      </c>
      <c r="AR591">
        <f>_xlfn.XLOOKUP(C591,UrbanHeat!$A$2:$A$1333,UrbanHeat!$B$2:$B$1333,,0,)</f>
        <v>15.888</v>
      </c>
      <c r="AS591" s="25">
        <f>_xlfn.XLOOKUP($C591,TNC_Loading!$A$2:$A$1332,TNC_Loading!B$2:B$1332,,0,)</f>
        <v>7.6630000000000003</v>
      </c>
      <c r="AT591" s="25">
        <f>_xlfn.XLOOKUP($C591,TNC_Loading!$A$2:$A$1332,TNC_Loading!C$2:C$1332,,0,)</f>
        <v>0.69299999999999995</v>
      </c>
      <c r="AU591" s="25">
        <f>_xlfn.XLOOKUP($C591,TNC_Loading!$A$2:$A$1332,TNC_Loading!D$2:D$1332,,0,)</f>
        <v>12.416</v>
      </c>
      <c r="AV591" s="25">
        <f>_xlfn.XLOOKUP($C591,TNC_Loading!$A$2:$A$1332,TNC_Loading!E$2:E$1332,,0,)</f>
        <v>9.0540000000000003</v>
      </c>
      <c r="AW591" s="25">
        <f>_xlfn.XLOOKUP($C591,TNC_Loading!$A$2:$A$1332,TNC_Loading!F$2:F$1332,,0,)</f>
        <v>195.09899999999999</v>
      </c>
      <c r="AX591">
        <f>_xlfn.XLOOKUP(C591,BIBI!$D$2:$D$1332,BIBI!$F$2:$F$1332,,0,)</f>
        <v>0</v>
      </c>
      <c r="AY591">
        <f>_xlfn.XLOOKUP(C591,FacilityCounts!$A$3:$A$1333,FacilityCounts!$B$3:$B$1333,,0,)</f>
        <v>5</v>
      </c>
      <c r="AZ591">
        <f>_xlfn.XLOOKUP(C591,FacilityCounts!$D$3:$D$1333,FacilityCounts!$E$3:$E$1333,,0,)</f>
        <v>3</v>
      </c>
      <c r="BA591">
        <f>_xlfn.XLOOKUP(C591,FacilityCounts!$G$3:$G$1333,FacilityCounts!$H$3:$H$1333,,0,)</f>
        <v>0</v>
      </c>
      <c r="BB591">
        <f>IFERROR(_xlfn.XLOOKUP(C591,'DA to P Sensitive Lakes'!$P$2:$P$44,'DA to P Sensitive Lakes'!$Q$2:$Q$44,,0,),0)</f>
        <v>0</v>
      </c>
      <c r="BC591" s="25">
        <f>_xlfn.XLOOKUP(C591,'Historic Runoff (mm)'!$A$2:$A$1332,'Historic Runoff (mm)'!$B$2:$B$1332,,0,)</f>
        <v>449.20600000000002</v>
      </c>
      <c r="BD591">
        <f>_xlfn.XLOOKUP(C591,DrainageComplaint!$A$2:$A$1332,DrainageComplaint!$B$2:$B$1332,,0,)</f>
        <v>2</v>
      </c>
      <c r="BE591">
        <f>_xlfn.XLOOKUP(C591,PAD_Area!$G$2:$G$1332,PAD_Area!$H$2:$H$1332,,0,)</f>
        <v>0</v>
      </c>
    </row>
    <row r="592" spans="1:57" x14ac:dyDescent="0.2">
      <c r="A592" s="2">
        <v>589</v>
      </c>
      <c r="B592" s="2">
        <v>590</v>
      </c>
      <c r="C592" s="20">
        <v>1101600</v>
      </c>
      <c r="D592" s="3" t="s">
        <v>586</v>
      </c>
      <c r="E592" s="3" t="s">
        <v>148</v>
      </c>
      <c r="F592" s="3">
        <v>791.10500000000002</v>
      </c>
      <c r="G592" s="3">
        <v>42120.003687199998</v>
      </c>
      <c r="H592" s="3">
        <v>34460400.164999999</v>
      </c>
      <c r="I592" s="2">
        <v>0</v>
      </c>
      <c r="J592" s="2">
        <v>0</v>
      </c>
      <c r="K592" s="2">
        <v>2</v>
      </c>
      <c r="L592" s="2">
        <v>1</v>
      </c>
      <c r="M592" s="3">
        <v>0</v>
      </c>
      <c r="N592" s="2">
        <f>_xlfn.XLOOKUP(C592,Shellfish_Presence!$E$3:$E$1333,Shellfish_Presence!$G$3:$G$1333,,0,)</f>
        <v>0</v>
      </c>
      <c r="O592" s="3">
        <v>0</v>
      </c>
      <c r="P592" s="3">
        <v>0</v>
      </c>
      <c r="Q592" s="2">
        <v>1</v>
      </c>
      <c r="R592" s="3">
        <v>1</v>
      </c>
      <c r="S592" s="3">
        <v>0</v>
      </c>
      <c r="T592" s="3">
        <v>3450.320068359375</v>
      </c>
      <c r="U592" s="3">
        <v>21069</v>
      </c>
      <c r="V592" s="2">
        <v>0</v>
      </c>
      <c r="W592" s="3">
        <f t="shared" si="18"/>
        <v>0</v>
      </c>
      <c r="X592">
        <f t="shared" si="19"/>
        <v>6.1063900109470994</v>
      </c>
      <c r="Y592">
        <f>IFERROR(INDEX('Parcel Year'!$N$3:$N$1175,MATCH(KC_SPS_SubbasinAttributes!C592,'Parcel Year'!$M$3:$M$1175,0)),0)</f>
        <v>0.3816860020160675</v>
      </c>
      <c r="Z592">
        <f>INDEX(Imperviousness!$B$2:$B$1332,MATCH(KC_SPS_SubbasinAttributes!C592,Imperviousness!$A$2:$A$1332,0))</f>
        <v>0.20200000000000001</v>
      </c>
      <c r="AA592">
        <f>INDEX('Flow Duration Index'!$B$2:$B$1332,MATCH(KC_SPS_SubbasinAttributes!C592,'Flow Duration Index'!$A$2:$A$1332,0))</f>
        <v>7.2640000000000002</v>
      </c>
      <c r="AB592">
        <f>INDEX(Opportunity_Index!$G$2:$G$1333,MATCH(KC_SPS_SubbasinAttributes!C592,Opportunity_Index!$F$2:$F$1333,0))</f>
        <v>0.16284999999999999</v>
      </c>
      <c r="AC592">
        <f>INDEX(Traffic!$B$2:$B$1332,MATCH(KC_SPS_SubbasinAttributes!C592,Traffic!$A$2:$A$1332,0))</f>
        <v>1109.1669999999999</v>
      </c>
      <c r="AD592">
        <f>INDEX(EquityScore!$F$3:$F$1334,MATCH(KC_SPS_SubbasinAttributes!C592,EquityScore!$E$3:$E$1334,0))</f>
        <v>1.6666666699999999</v>
      </c>
      <c r="AE592">
        <f>IFERROR(INDEX(PavementCondition!$E$2:$E$669,MATCH(KC_SPS_SubbasinAttributes!C592,PavementCondition!$D$2:$D$669,0)),"N/A")</f>
        <v>12</v>
      </c>
      <c r="AF592">
        <f>INDEX(SpawnerMortality!$E$2:$E$1331,MATCH(KC_SPS_SubbasinAttributes!C592,SpawnerMortality!$D$2:$D$1331,0))</f>
        <v>0.29535283600000001</v>
      </c>
      <c r="AG592" s="25">
        <f>IFERROR(_xlfn.XLOOKUP($C592,WQBE_Loading!$C$4:$C$3072,WQBE_Loading!G$4:G$3072,,0,),"")</f>
        <v>2.1079176311692702</v>
      </c>
      <c r="AH592" s="25">
        <f>IFERROR(_xlfn.XLOOKUP($C592,WQBE_Loading!$C$4:$C$3072,WQBE_Loading!H$4:H$3072,,0,),"")</f>
        <v>10.745789077147201</v>
      </c>
      <c r="AI592" s="25">
        <f>IFERROR(_xlfn.XLOOKUP($C592,WQBE_Loading!$C$4:$C$3072,WQBE_Loading!I$4:I$3072,,0,),"")</f>
        <v>475.86512812872797</v>
      </c>
      <c r="AJ592" s="25">
        <f>IFERROR(_xlfn.XLOOKUP($C592,WQBE_Loading!$C$4:$C$3072,WQBE_Loading!J$4:J$3072,,0,),"")</f>
        <v>36.486857312568148</v>
      </c>
      <c r="AK592" s="25">
        <f>IFERROR(_xlfn.XLOOKUP($C592,WQBE_Loading!$C$4:$C$3072,WQBE_Loading!K$4:K$3072,,0,),"")</f>
        <v>11690.7500152794</v>
      </c>
      <c r="AL592" s="25">
        <f>IFERROR(_xlfn.XLOOKUP($C592,WQBE_Loading!$C$4:$C$3072,WQBE_Loading!L$4:L$3072,,0,),"")</f>
        <v>3.8190821431415352E-3</v>
      </c>
      <c r="AM592" s="25">
        <f>IFERROR(_xlfn.XLOOKUP($C592,WQBE_Loading!$C$4:$C$3072,WQBE_Loading!M$4:M$3072,,0,),"")</f>
        <v>2.3067428918887499E-4</v>
      </c>
      <c r="AN592" s="25">
        <f>IFERROR(_xlfn.XLOOKUP($C592,WQBE_Loading!$C$4:$C$3072,WQBE_Loading!N$4:N$3072,,0,),"")</f>
        <v>0.19129989070509001</v>
      </c>
      <c r="AO592" s="25">
        <f>IFERROR(_xlfn.XLOOKUP($C592,WQBE_Loading!$C$4:$C$3072,WQBE_Loading!O$4:O$3072,,0,),"")</f>
        <v>0.58692584286384153</v>
      </c>
      <c r="AP592" s="25">
        <f>IFERROR(_xlfn.XLOOKUP($C592,WQBE_Loading!$C$4:$C$3072,WQBE_Loading!P$4:P$3072,,0,),"")</f>
        <v>0.70136081074073897</v>
      </c>
      <c r="AQ592" s="13">
        <f>IFERROR(_xlfn.XLOOKUP($C592,WQBE_Loading!$C$4:$C$3072,WQBE_Loading!Q$4:Q$3072,,0,),"")</f>
        <v>13177834.340547301</v>
      </c>
      <c r="AR592">
        <f>_xlfn.XLOOKUP(C592,UrbanHeat!$A$2:$A$1333,UrbanHeat!$B$2:$B$1333,,0,)</f>
        <v>15.368</v>
      </c>
      <c r="AS592" s="25">
        <f>_xlfn.XLOOKUP($C592,TNC_Loading!$A$2:$A$1332,TNC_Loading!B$2:B$1332,,0,)</f>
        <v>7.57</v>
      </c>
      <c r="AT592" s="25">
        <f>_xlfn.XLOOKUP($C592,TNC_Loading!$A$2:$A$1332,TNC_Loading!C$2:C$1332,,0,)</f>
        <v>0.41599999999999998</v>
      </c>
      <c r="AU592" s="25">
        <f>_xlfn.XLOOKUP($C592,TNC_Loading!$A$2:$A$1332,TNC_Loading!D$2:D$1332,,0,)</f>
        <v>13.474</v>
      </c>
      <c r="AV592" s="25">
        <f>_xlfn.XLOOKUP($C592,TNC_Loading!$A$2:$A$1332,TNC_Loading!E$2:E$1332,,0,)</f>
        <v>8.2690000000000001</v>
      </c>
      <c r="AW592" s="25">
        <f>_xlfn.XLOOKUP($C592,TNC_Loading!$A$2:$A$1332,TNC_Loading!F$2:F$1332,,0,)</f>
        <v>170.00700000000001</v>
      </c>
      <c r="AX592">
        <f>_xlfn.XLOOKUP(C592,BIBI!$D$2:$D$1332,BIBI!$F$2:$F$1332,,0,)</f>
        <v>0</v>
      </c>
      <c r="AY592">
        <f>_xlfn.XLOOKUP(C592,FacilityCounts!$A$3:$A$1333,FacilityCounts!$B$3:$B$1333,,0,)</f>
        <v>1</v>
      </c>
      <c r="AZ592">
        <f>_xlfn.XLOOKUP(C592,FacilityCounts!$D$3:$D$1333,FacilityCounts!$E$3:$E$1333,,0,)</f>
        <v>2</v>
      </c>
      <c r="BA592">
        <f>_xlfn.XLOOKUP(C592,FacilityCounts!$G$3:$G$1333,FacilityCounts!$H$3:$H$1333,,0,)</f>
        <v>0</v>
      </c>
      <c r="BB592">
        <f>IFERROR(_xlfn.XLOOKUP(C592,'DA to P Sensitive Lakes'!$P$2:$P$44,'DA to P Sensitive Lakes'!$Q$2:$Q$44,,0,),0)</f>
        <v>0</v>
      </c>
      <c r="BC592" s="25">
        <f>_xlfn.XLOOKUP(C592,'Historic Runoff (mm)'!$A$2:$A$1332,'Historic Runoff (mm)'!$B$2:$B$1332,,0,)</f>
        <v>524.005</v>
      </c>
      <c r="BD592">
        <f>_xlfn.XLOOKUP(C592,DrainageComplaint!$A$2:$A$1332,DrainageComplaint!$B$2:$B$1332,,0,)</f>
        <v>0</v>
      </c>
      <c r="BE592">
        <f>_xlfn.XLOOKUP(C592,PAD_Area!$G$2:$G$1332,PAD_Area!$H$2:$H$1332,,0,)</f>
        <v>0</v>
      </c>
    </row>
    <row r="593" spans="1:57" x14ac:dyDescent="0.2">
      <c r="A593" s="2">
        <v>590</v>
      </c>
      <c r="B593" s="2">
        <v>591</v>
      </c>
      <c r="C593" s="20">
        <v>1101610</v>
      </c>
      <c r="D593" s="3" t="s">
        <v>587</v>
      </c>
      <c r="E593" s="3" t="s">
        <v>148</v>
      </c>
      <c r="F593" s="3">
        <v>968.15099999999995</v>
      </c>
      <c r="G593" s="3">
        <v>64019.996960099998</v>
      </c>
      <c r="H593" s="3">
        <v>42172499.651199996</v>
      </c>
      <c r="I593" s="2">
        <v>0</v>
      </c>
      <c r="J593" s="2">
        <v>1</v>
      </c>
      <c r="K593" s="2">
        <v>2</v>
      </c>
      <c r="L593" s="2">
        <v>2</v>
      </c>
      <c r="M593" s="3">
        <v>0</v>
      </c>
      <c r="N593" s="2">
        <f>_xlfn.XLOOKUP(C593,Shellfish_Presence!$E$3:$E$1333,Shellfish_Presence!$G$3:$G$1333,,0,)</f>
        <v>0</v>
      </c>
      <c r="O593" s="3">
        <v>0</v>
      </c>
      <c r="P593" s="3">
        <v>0</v>
      </c>
      <c r="Q593" s="2">
        <v>1</v>
      </c>
      <c r="R593" s="3">
        <v>1</v>
      </c>
      <c r="S593" s="3">
        <v>0</v>
      </c>
      <c r="T593" s="3">
        <v>13453.099609375</v>
      </c>
      <c r="U593" s="3">
        <v>26604</v>
      </c>
      <c r="V593" s="2">
        <v>24</v>
      </c>
      <c r="W593" s="3">
        <f t="shared" si="18"/>
        <v>1.7839754924043846E-3</v>
      </c>
      <c r="X593">
        <f t="shared" si="19"/>
        <v>1.9775368333302603</v>
      </c>
      <c r="Y593">
        <f>IFERROR(INDEX('Parcel Year'!$N$3:$N$1175,MATCH(KC_SPS_SubbasinAttributes!C593,'Parcel Year'!$M$3:$M$1175,0)),0)</f>
        <v>0.19937899708747864</v>
      </c>
      <c r="Z593">
        <f>INDEX(Imperviousness!$B$2:$B$1332,MATCH(KC_SPS_SubbasinAttributes!C593,Imperviousness!$A$2:$A$1332,0))</f>
        <v>0.26500000000000001</v>
      </c>
      <c r="AA593">
        <f>INDEX('Flow Duration Index'!$B$2:$B$1332,MATCH(KC_SPS_SubbasinAttributes!C593,'Flow Duration Index'!$A$2:$A$1332,0))</f>
        <v>8.0860000000000003</v>
      </c>
      <c r="AB593">
        <f>INDEX(Opportunity_Index!$G$2:$G$1333,MATCH(KC_SPS_SubbasinAttributes!C593,Opportunity_Index!$F$2:$F$1333,0))</f>
        <v>0.14135</v>
      </c>
      <c r="AC593">
        <f>INDEX(Traffic!$B$2:$B$1332,MATCH(KC_SPS_SubbasinAttributes!C593,Traffic!$A$2:$A$1332,0))</f>
        <v>868.11</v>
      </c>
      <c r="AD593">
        <f>INDEX(EquityScore!$F$3:$F$1334,MATCH(KC_SPS_SubbasinAttributes!C593,EquityScore!$E$3:$E$1334,0))</f>
        <v>1.6666666699999999</v>
      </c>
      <c r="AE593">
        <f>IFERROR(INDEX(PavementCondition!$E$2:$E$669,MATCH(KC_SPS_SubbasinAttributes!C593,PavementCondition!$D$2:$D$669,0)),"N/A")</f>
        <v>94</v>
      </c>
      <c r="AF593">
        <f>INDEX(SpawnerMortality!$E$2:$E$1331,MATCH(KC_SPS_SubbasinAttributes!C593,SpawnerMortality!$D$2:$D$1331,0))</f>
        <v>0.29535283600000001</v>
      </c>
      <c r="AG593" s="25">
        <f>IFERROR(_xlfn.XLOOKUP($C593,WQBE_Loading!$C$4:$C$3072,WQBE_Loading!G$4:G$3072,,0,),"")</f>
        <v>3.4327338835983752</v>
      </c>
      <c r="AH593" s="25">
        <f>IFERROR(_xlfn.XLOOKUP($C593,WQBE_Loading!$C$4:$C$3072,WQBE_Loading!H$4:H$3072,,0,),"")</f>
        <v>17.101564270340752</v>
      </c>
      <c r="AI593" s="25">
        <f>IFERROR(_xlfn.XLOOKUP($C593,WQBE_Loading!$C$4:$C$3072,WQBE_Loading!I$4:I$3072,,0,),"")</f>
        <v>816.34747970683998</v>
      </c>
      <c r="AJ593" s="25">
        <f>IFERROR(_xlfn.XLOOKUP($C593,WQBE_Loading!$C$4:$C$3072,WQBE_Loading!J$4:J$3072,,0,),"")</f>
        <v>61.583397038903456</v>
      </c>
      <c r="AK593" s="25">
        <f>IFERROR(_xlfn.XLOOKUP($C593,WQBE_Loading!$C$4:$C$3072,WQBE_Loading!K$4:K$3072,,0,),"")</f>
        <v>20422.689738019202</v>
      </c>
      <c r="AL593" s="25">
        <f>IFERROR(_xlfn.XLOOKUP($C593,WQBE_Loading!$C$4:$C$3072,WQBE_Loading!L$4:L$3072,,0,),"")</f>
        <v>6.5238064028587898E-3</v>
      </c>
      <c r="AM593" s="25">
        <f>IFERROR(_xlfn.XLOOKUP($C593,WQBE_Loading!$C$4:$C$3072,WQBE_Loading!M$4:M$3072,,0,),"")</f>
        <v>2.7064287077333248E-4</v>
      </c>
      <c r="AN593" s="25">
        <f>IFERROR(_xlfn.XLOOKUP($C593,WQBE_Loading!$C$4:$C$3072,WQBE_Loading!N$4:N$3072,,0,),"")</f>
        <v>0.28399494236109446</v>
      </c>
      <c r="AO593" s="25">
        <f>IFERROR(_xlfn.XLOOKUP($C593,WQBE_Loading!$C$4:$C$3072,WQBE_Loading!O$4:O$3072,,0,),"")</f>
        <v>0.99880321773214109</v>
      </c>
      <c r="AP593" s="25">
        <f>IFERROR(_xlfn.XLOOKUP($C593,WQBE_Loading!$C$4:$C$3072,WQBE_Loading!P$4:P$3072,,0,),"")</f>
        <v>1.152521111878275</v>
      </c>
      <c r="AQ593" s="13">
        <f>IFERROR(_xlfn.XLOOKUP($C593,WQBE_Loading!$C$4:$C$3072,WQBE_Loading!Q$4:Q$3072,,0,),"")</f>
        <v>22779501.109533701</v>
      </c>
      <c r="AR593">
        <f>_xlfn.XLOOKUP(C593,UrbanHeat!$A$2:$A$1333,UrbanHeat!$B$2:$B$1333,,0,)</f>
        <v>15.597</v>
      </c>
      <c r="AS593" s="25">
        <f>_xlfn.XLOOKUP($C593,TNC_Loading!$A$2:$A$1332,TNC_Loading!B$2:B$1332,,0,)</f>
        <v>9.4589999999999996</v>
      </c>
      <c r="AT593" s="25">
        <f>_xlfn.XLOOKUP($C593,TNC_Loading!$A$2:$A$1332,TNC_Loading!C$2:C$1332,,0,)</f>
        <v>0.57599999999999996</v>
      </c>
      <c r="AU593" s="25">
        <f>_xlfn.XLOOKUP($C593,TNC_Loading!$A$2:$A$1332,TNC_Loading!D$2:D$1332,,0,)</f>
        <v>16.934000000000001</v>
      </c>
      <c r="AV593" s="25">
        <f>_xlfn.XLOOKUP($C593,TNC_Loading!$A$2:$A$1332,TNC_Loading!E$2:E$1332,,0,)</f>
        <v>10.086</v>
      </c>
      <c r="AW593" s="25">
        <f>_xlfn.XLOOKUP($C593,TNC_Loading!$A$2:$A$1332,TNC_Loading!F$2:F$1332,,0,)</f>
        <v>218.52699999999999</v>
      </c>
      <c r="AX593">
        <f>_xlfn.XLOOKUP(C593,BIBI!$D$2:$D$1332,BIBI!$F$2:$F$1332,,0,)</f>
        <v>0</v>
      </c>
      <c r="AY593">
        <f>_xlfn.XLOOKUP(C593,FacilityCounts!$A$3:$A$1333,FacilityCounts!$B$3:$B$1333,,0,)</f>
        <v>7</v>
      </c>
      <c r="AZ593">
        <f>_xlfn.XLOOKUP(C593,FacilityCounts!$D$3:$D$1333,FacilityCounts!$E$3:$E$1333,,0,)</f>
        <v>5</v>
      </c>
      <c r="BA593">
        <f>_xlfn.XLOOKUP(C593,FacilityCounts!$G$3:$G$1333,FacilityCounts!$H$3:$H$1333,,0,)</f>
        <v>0</v>
      </c>
      <c r="BB593">
        <f>IFERROR(_xlfn.XLOOKUP(C593,'DA to P Sensitive Lakes'!$P$2:$P$44,'DA to P Sensitive Lakes'!$Q$2:$Q$44,,0,),0)</f>
        <v>0</v>
      </c>
      <c r="BC593" s="25">
        <f>_xlfn.XLOOKUP(C593,'Historic Runoff (mm)'!$A$2:$A$1332,'Historic Runoff (mm)'!$B$2:$B$1332,,0,)</f>
        <v>633.72400000000005</v>
      </c>
      <c r="BD593">
        <f>_xlfn.XLOOKUP(C593,DrainageComplaint!$A$2:$A$1332,DrainageComplaint!$B$2:$B$1332,,0,)</f>
        <v>3</v>
      </c>
      <c r="BE593">
        <f>_xlfn.XLOOKUP(C593,PAD_Area!$G$2:$G$1332,PAD_Area!$H$2:$H$1332,,0,)</f>
        <v>0</v>
      </c>
    </row>
    <row r="594" spans="1:57" x14ac:dyDescent="0.2">
      <c r="A594" s="2">
        <v>591</v>
      </c>
      <c r="B594" s="2">
        <v>592</v>
      </c>
      <c r="C594" s="20">
        <v>1101620</v>
      </c>
      <c r="D594" s="3" t="s">
        <v>554</v>
      </c>
      <c r="E594" s="3" t="s">
        <v>148</v>
      </c>
      <c r="F594" s="3">
        <v>785.28099999999995</v>
      </c>
      <c r="G594" s="3">
        <v>48600.003193899996</v>
      </c>
      <c r="H594" s="3">
        <v>34206700.249700002</v>
      </c>
      <c r="I594" s="2">
        <v>2</v>
      </c>
      <c r="J594" s="2">
        <v>0</v>
      </c>
      <c r="K594" s="2">
        <v>2</v>
      </c>
      <c r="L594" s="2">
        <v>0</v>
      </c>
      <c r="M594" s="3">
        <v>12574.099609375</v>
      </c>
      <c r="N594" s="2">
        <f>_xlfn.XLOOKUP(C594,Shellfish_Presence!$E$3:$E$1333,Shellfish_Presence!$G$3:$G$1333,,0,)</f>
        <v>0</v>
      </c>
      <c r="O594" s="3">
        <v>0</v>
      </c>
      <c r="P594" s="3">
        <v>0</v>
      </c>
      <c r="Q594" s="2">
        <v>1</v>
      </c>
      <c r="R594" s="3">
        <v>1</v>
      </c>
      <c r="S594" s="3">
        <v>0</v>
      </c>
      <c r="T594" s="3">
        <v>30637.900390625</v>
      </c>
      <c r="U594" s="3">
        <v>1210.6400146484375</v>
      </c>
      <c r="V594" s="2">
        <v>53</v>
      </c>
      <c r="W594" s="3">
        <f t="shared" si="18"/>
        <v>1.7298835535158818E-3</v>
      </c>
      <c r="X594">
        <f t="shared" si="19"/>
        <v>3.9514457557897328E-2</v>
      </c>
      <c r="Y594">
        <f>IFERROR(INDEX('Parcel Year'!$N$3:$N$1175,MATCH(KC_SPS_SubbasinAttributes!C594,'Parcel Year'!$M$3:$M$1175,0)),0)</f>
        <v>0.43869501352310181</v>
      </c>
      <c r="Z594">
        <f>INDEX(Imperviousness!$B$2:$B$1332,MATCH(KC_SPS_SubbasinAttributes!C594,Imperviousness!$A$2:$A$1332,0))</f>
        <v>6.4000000000000001E-2</v>
      </c>
      <c r="AA594">
        <f>INDEX('Flow Duration Index'!$B$2:$B$1332,MATCH(KC_SPS_SubbasinAttributes!C594,'Flow Duration Index'!$A$2:$A$1332,0))</f>
        <v>5.1280000000000001</v>
      </c>
      <c r="AB594">
        <f>INDEX(Opportunity_Index!$G$2:$G$1333,MATCH(KC_SPS_SubbasinAttributes!C594,Opportunity_Index!$F$2:$F$1333,0))</f>
        <v>0.14555000000000001</v>
      </c>
      <c r="AC594">
        <f>INDEX(Traffic!$B$2:$B$1332,MATCH(KC_SPS_SubbasinAttributes!C594,Traffic!$A$2:$A$1332,0))</f>
        <v>486.13600000000002</v>
      </c>
      <c r="AD594">
        <f>INDEX(EquityScore!$F$3:$F$1334,MATCH(KC_SPS_SubbasinAttributes!C594,EquityScore!$E$3:$E$1334,0))</f>
        <v>1.6666666699999999</v>
      </c>
      <c r="AE594">
        <f>IFERROR(INDEX(PavementCondition!$E$2:$E$669,MATCH(KC_SPS_SubbasinAttributes!C594,PavementCondition!$D$2:$D$669,0)),"N/A")</f>
        <v>76</v>
      </c>
      <c r="AF594">
        <f>INDEX(SpawnerMortality!$E$2:$E$1331,MATCH(KC_SPS_SubbasinAttributes!C594,SpawnerMortality!$D$2:$D$1331,0))</f>
        <v>0.24980774</v>
      </c>
      <c r="AG594" s="25">
        <f>IFERROR(_xlfn.XLOOKUP($C594,WQBE_Loading!$C$4:$C$3072,WQBE_Loading!G$4:G$3072,,0,),"")</f>
        <v>0.663569305019865</v>
      </c>
      <c r="AH594" s="25">
        <f>IFERROR(_xlfn.XLOOKUP($C594,WQBE_Loading!$C$4:$C$3072,WQBE_Loading!H$4:H$3072,,0,),"")</f>
        <v>3.2928623474689651</v>
      </c>
      <c r="AI594" s="25">
        <f>IFERROR(_xlfn.XLOOKUP($C594,WQBE_Loading!$C$4:$C$3072,WQBE_Loading!I$4:I$3072,,0,),"")</f>
        <v>204.28262123991698</v>
      </c>
      <c r="AJ594" s="25">
        <f>IFERROR(_xlfn.XLOOKUP($C594,WQBE_Loading!$C$4:$C$3072,WQBE_Loading!J$4:J$3072,,0,),"")</f>
        <v>15.07919019444755</v>
      </c>
      <c r="AK594" s="25">
        <f>IFERROR(_xlfn.XLOOKUP($C594,WQBE_Loading!$C$4:$C$3072,WQBE_Loading!K$4:K$3072,,0,),"")</f>
        <v>4342.2103863564353</v>
      </c>
      <c r="AL594" s="25">
        <f>IFERROR(_xlfn.XLOOKUP($C594,WQBE_Loading!$C$4:$C$3072,WQBE_Loading!L$4:L$3072,,0,),"")</f>
        <v>1.2823605589099801E-3</v>
      </c>
      <c r="AM594" s="25">
        <f>IFERROR(_xlfn.XLOOKUP($C594,WQBE_Loading!$C$4:$C$3072,WQBE_Loading!M$4:M$3072,,0,),"")</f>
        <v>3.9433384046935353E-5</v>
      </c>
      <c r="AN594" s="25">
        <f>IFERROR(_xlfn.XLOOKUP($C594,WQBE_Loading!$C$4:$C$3072,WQBE_Loading!N$4:N$3072,,0,),"")</f>
        <v>8.1130623073165903E-2</v>
      </c>
      <c r="AO594" s="25">
        <f>IFERROR(_xlfn.XLOOKUP($C594,WQBE_Loading!$C$4:$C$3072,WQBE_Loading!O$4:O$3072,,0,),"")</f>
        <v>0.21251787371505498</v>
      </c>
      <c r="AP594" s="25">
        <f>IFERROR(_xlfn.XLOOKUP($C594,WQBE_Loading!$C$4:$C$3072,WQBE_Loading!P$4:P$3072,,0,),"")</f>
        <v>0.23575376113541002</v>
      </c>
      <c r="AQ594" s="13">
        <f>IFERROR(_xlfn.XLOOKUP($C594,WQBE_Loading!$C$4:$C$3072,WQBE_Loading!Q$4:Q$3072,,0,),"")</f>
        <v>5621605.4241080247</v>
      </c>
      <c r="AR594">
        <f>_xlfn.XLOOKUP(C594,UrbanHeat!$A$2:$A$1333,UrbanHeat!$B$2:$B$1333,,0,)</f>
        <v>13.401</v>
      </c>
      <c r="AS594" s="25">
        <f>_xlfn.XLOOKUP($C594,TNC_Loading!$A$2:$A$1332,TNC_Loading!B$2:B$1332,,0,)</f>
        <v>3.4159999999999999</v>
      </c>
      <c r="AT594" s="25">
        <f>_xlfn.XLOOKUP($C594,TNC_Loading!$A$2:$A$1332,TNC_Loading!C$2:C$1332,,0,)</f>
        <v>0.23599999999999999</v>
      </c>
      <c r="AU594" s="25">
        <f>_xlfn.XLOOKUP($C594,TNC_Loading!$A$2:$A$1332,TNC_Loading!D$2:D$1332,,0,)</f>
        <v>4.1870000000000003</v>
      </c>
      <c r="AV594" s="25">
        <f>_xlfn.XLOOKUP($C594,TNC_Loading!$A$2:$A$1332,TNC_Loading!E$2:E$1332,,0,)</f>
        <v>3.47</v>
      </c>
      <c r="AW594" s="25">
        <f>_xlfn.XLOOKUP($C594,TNC_Loading!$A$2:$A$1332,TNC_Loading!F$2:F$1332,,0,)</f>
        <v>77.191000000000003</v>
      </c>
      <c r="AX594">
        <f>_xlfn.XLOOKUP(C594,BIBI!$D$2:$D$1332,BIBI!$F$2:$F$1332,,0,)</f>
        <v>68.95</v>
      </c>
      <c r="AY594">
        <f>_xlfn.XLOOKUP(C594,FacilityCounts!$A$3:$A$1333,FacilityCounts!$B$3:$B$1333,,0,)</f>
        <v>12</v>
      </c>
      <c r="AZ594">
        <f>_xlfn.XLOOKUP(C594,FacilityCounts!$D$3:$D$1333,FacilityCounts!$E$3:$E$1333,,0,)</f>
        <v>10</v>
      </c>
      <c r="BA594">
        <f>_xlfn.XLOOKUP(C594,FacilityCounts!$G$3:$G$1333,FacilityCounts!$H$3:$H$1333,,0,)</f>
        <v>0</v>
      </c>
      <c r="BB594">
        <f>IFERROR(_xlfn.XLOOKUP(C594,'DA to P Sensitive Lakes'!$P$2:$P$44,'DA to P Sensitive Lakes'!$Q$2:$Q$44,,0,),0)</f>
        <v>0</v>
      </c>
      <c r="BC594" s="25">
        <f>_xlfn.XLOOKUP(C594,'Historic Runoff (mm)'!$A$2:$A$1332,'Historic Runoff (mm)'!$B$2:$B$1332,,0,)</f>
        <v>241.803</v>
      </c>
      <c r="BD594">
        <f>_xlfn.XLOOKUP(C594,DrainageComplaint!$A$2:$A$1332,DrainageComplaint!$B$2:$B$1332,,0,)</f>
        <v>2</v>
      </c>
      <c r="BE594">
        <f>_xlfn.XLOOKUP(C594,PAD_Area!$G$2:$G$1332,PAD_Area!$H$2:$H$1332,,0,)</f>
        <v>0</v>
      </c>
    </row>
    <row r="595" spans="1:57" x14ac:dyDescent="0.2">
      <c r="A595" s="2">
        <v>592</v>
      </c>
      <c r="B595" s="2">
        <v>593</v>
      </c>
      <c r="C595" s="20">
        <v>1101630</v>
      </c>
      <c r="D595" s="3" t="s">
        <v>589</v>
      </c>
      <c r="E595" s="3" t="s">
        <v>148</v>
      </c>
      <c r="F595" s="3">
        <v>228.33</v>
      </c>
      <c r="G595" s="3">
        <v>30140.002712099998</v>
      </c>
      <c r="H595" s="3">
        <v>9946000.1667100005</v>
      </c>
      <c r="I595" s="2">
        <v>5</v>
      </c>
      <c r="J595" s="2">
        <v>0</v>
      </c>
      <c r="K595" s="2">
        <v>2</v>
      </c>
      <c r="L595" s="2">
        <v>0</v>
      </c>
      <c r="M595" s="3">
        <v>5719.22021484375</v>
      </c>
      <c r="N595" s="2">
        <f>_xlfn.XLOOKUP(C595,Shellfish_Presence!$E$3:$E$1333,Shellfish_Presence!$G$3:$G$1333,,0,)</f>
        <v>0</v>
      </c>
      <c r="O595" s="3">
        <v>0</v>
      </c>
      <c r="P595" s="3">
        <v>0</v>
      </c>
      <c r="Q595" s="2">
        <v>2</v>
      </c>
      <c r="R595" s="3">
        <v>1</v>
      </c>
      <c r="S595" s="3">
        <v>0</v>
      </c>
      <c r="T595" s="3">
        <v>5924.47998046875</v>
      </c>
      <c r="U595" s="3">
        <v>0</v>
      </c>
      <c r="V595" s="2">
        <v>18</v>
      </c>
      <c r="W595" s="3">
        <f t="shared" si="18"/>
        <v>3.0382413409009148E-3</v>
      </c>
      <c r="X595">
        <f t="shared" si="19"/>
        <v>0</v>
      </c>
      <c r="Y595">
        <f>IFERROR(INDEX('Parcel Year'!$N$3:$N$1175,MATCH(KC_SPS_SubbasinAttributes!C595,'Parcel Year'!$M$3:$M$1175,0)),0)</f>
        <v>0.52695202827453613</v>
      </c>
      <c r="Z595">
        <f>INDEX(Imperviousness!$B$2:$B$1332,MATCH(KC_SPS_SubbasinAttributes!C595,Imperviousness!$A$2:$A$1332,0))</f>
        <v>5.3999999999999999E-2</v>
      </c>
      <c r="AA595">
        <f>INDEX('Flow Duration Index'!$B$2:$B$1332,MATCH(KC_SPS_SubbasinAttributes!C595,'Flow Duration Index'!$A$2:$A$1332,0))</f>
        <v>4.6340000000000003</v>
      </c>
      <c r="AB595">
        <f>INDEX(Opportunity_Index!$G$2:$G$1333,MATCH(KC_SPS_SubbasinAttributes!C595,Opportunity_Index!$F$2:$F$1333,0))</f>
        <v>0.14555000000000001</v>
      </c>
      <c r="AC595">
        <f>INDEX(Traffic!$B$2:$B$1332,MATCH(KC_SPS_SubbasinAttributes!C595,Traffic!$A$2:$A$1332,0))</f>
        <v>734.79399999999998</v>
      </c>
      <c r="AD595">
        <f>INDEX(EquityScore!$F$3:$F$1334,MATCH(KC_SPS_SubbasinAttributes!C595,EquityScore!$E$3:$E$1334,0))</f>
        <v>1.6666666699999999</v>
      </c>
      <c r="AE595">
        <f>IFERROR(INDEX(PavementCondition!$E$2:$E$669,MATCH(KC_SPS_SubbasinAttributes!C595,PavementCondition!$D$2:$D$669,0)),"N/A")</f>
        <v>100</v>
      </c>
      <c r="AF595">
        <f>INDEX(SpawnerMortality!$E$2:$E$1331,MATCH(KC_SPS_SubbasinAttributes!C595,SpawnerMortality!$D$2:$D$1331,0))</f>
        <v>0.23547686649999999</v>
      </c>
      <c r="AG595" s="25">
        <f>IFERROR(_xlfn.XLOOKUP($C595,WQBE_Loading!$C$4:$C$3072,WQBE_Loading!G$4:G$3072,,0,),"")</f>
        <v>0.105092536721671</v>
      </c>
      <c r="AH595" s="25">
        <f>IFERROR(_xlfn.XLOOKUP($C595,WQBE_Loading!$C$4:$C$3072,WQBE_Loading!H$4:H$3072,,0,),"")</f>
        <v>0.50768660720178849</v>
      </c>
      <c r="AI595" s="25">
        <f>IFERROR(_xlfn.XLOOKUP($C595,WQBE_Loading!$C$4:$C$3072,WQBE_Loading!I$4:I$3072,,0,),"")</f>
        <v>39.119819435404551</v>
      </c>
      <c r="AJ595" s="25">
        <f>IFERROR(_xlfn.XLOOKUP($C595,WQBE_Loading!$C$4:$C$3072,WQBE_Loading!J$4:J$3072,,0,),"")</f>
        <v>2.8366270005772201</v>
      </c>
      <c r="AK595" s="25">
        <f>IFERROR(_xlfn.XLOOKUP($C595,WQBE_Loading!$C$4:$C$3072,WQBE_Loading!K$4:K$3072,,0,),"")</f>
        <v>745.7461698674955</v>
      </c>
      <c r="AL595" s="25">
        <f>IFERROR(_xlfn.XLOOKUP($C595,WQBE_Loading!$C$4:$C$3072,WQBE_Loading!L$4:L$3072,,0,),"")</f>
        <v>2.1059684907861399E-4</v>
      </c>
      <c r="AM595" s="25">
        <f>IFERROR(_xlfn.XLOOKUP($C595,WQBE_Loading!$C$4:$C$3072,WQBE_Loading!M$4:M$3072,,0,),"")</f>
        <v>3.3986967304108347E-6</v>
      </c>
      <c r="AN595" s="25">
        <f>IFERROR(_xlfn.XLOOKUP($C595,WQBE_Loading!$C$4:$C$3072,WQBE_Loading!N$4:N$3072,,0,),"")</f>
        <v>1.611041516361995E-2</v>
      </c>
      <c r="AO595" s="25">
        <f>IFERROR(_xlfn.XLOOKUP($C595,WQBE_Loading!$C$4:$C$3072,WQBE_Loading!O$4:O$3072,,0,),"")</f>
        <v>3.6604802045279494E-2</v>
      </c>
      <c r="AP595" s="25">
        <f>IFERROR(_xlfn.XLOOKUP($C595,WQBE_Loading!$C$4:$C$3072,WQBE_Loading!P$4:P$3072,,0,),"")</f>
        <v>3.4298061784233551E-2</v>
      </c>
      <c r="AQ595" s="13">
        <f>IFERROR(_xlfn.XLOOKUP($C595,WQBE_Loading!$C$4:$C$3072,WQBE_Loading!Q$4:Q$3072,,0,),"")</f>
        <v>1072993.482715915</v>
      </c>
      <c r="AR595">
        <f>_xlfn.XLOOKUP(C595,UrbanHeat!$A$2:$A$1333,UrbanHeat!$B$2:$B$1333,,0,)</f>
        <v>12.994</v>
      </c>
      <c r="AS595" s="25">
        <f>_xlfn.XLOOKUP($C595,TNC_Loading!$A$2:$A$1332,TNC_Loading!B$2:B$1332,,0,)</f>
        <v>2.097</v>
      </c>
      <c r="AT595" s="25">
        <f>_xlfn.XLOOKUP($C595,TNC_Loading!$A$2:$A$1332,TNC_Loading!C$2:C$1332,,0,)</f>
        <v>9.6000000000000002E-2</v>
      </c>
      <c r="AU595" s="25">
        <f>_xlfn.XLOOKUP($C595,TNC_Loading!$A$2:$A$1332,TNC_Loading!D$2:D$1332,,0,)</f>
        <v>3.0070000000000001</v>
      </c>
      <c r="AV595" s="25">
        <f>_xlfn.XLOOKUP($C595,TNC_Loading!$A$2:$A$1332,TNC_Loading!E$2:E$1332,,0,)</f>
        <v>1.994</v>
      </c>
      <c r="AW595" s="25">
        <f>_xlfn.XLOOKUP($C595,TNC_Loading!$A$2:$A$1332,TNC_Loading!F$2:F$1332,,0,)</f>
        <v>45.649000000000001</v>
      </c>
      <c r="AX595">
        <f>_xlfn.XLOOKUP(C595,BIBI!$D$2:$D$1332,BIBI!$F$2:$F$1332,,0,)</f>
        <v>0</v>
      </c>
      <c r="AY595">
        <f>_xlfn.XLOOKUP(C595,FacilityCounts!$A$3:$A$1333,FacilityCounts!$B$3:$B$1333,,0,)</f>
        <v>0</v>
      </c>
      <c r="AZ595">
        <f>_xlfn.XLOOKUP(C595,FacilityCounts!$D$3:$D$1333,FacilityCounts!$E$3:$E$1333,,0,)</f>
        <v>0</v>
      </c>
      <c r="BA595">
        <f>_xlfn.XLOOKUP(C595,FacilityCounts!$G$3:$G$1333,FacilityCounts!$H$3:$H$1333,,0,)</f>
        <v>0</v>
      </c>
      <c r="BB595">
        <f>IFERROR(_xlfn.XLOOKUP(C595,'DA to P Sensitive Lakes'!$P$2:$P$44,'DA to P Sensitive Lakes'!$Q$2:$Q$44,,0,),0)</f>
        <v>0</v>
      </c>
      <c r="BC595" s="25">
        <f>_xlfn.XLOOKUP(C595,'Historic Runoff (mm)'!$A$2:$A$1332,'Historic Runoff (mm)'!$B$2:$B$1332,,0,)</f>
        <v>208.77</v>
      </c>
      <c r="BD595">
        <f>_xlfn.XLOOKUP(C595,DrainageComplaint!$A$2:$A$1332,DrainageComplaint!$B$2:$B$1332,,0,)</f>
        <v>1</v>
      </c>
      <c r="BE595">
        <f>_xlfn.XLOOKUP(C595,PAD_Area!$G$2:$G$1332,PAD_Area!$H$2:$H$1332,,0,)</f>
        <v>0</v>
      </c>
    </row>
    <row r="596" spans="1:57" x14ac:dyDescent="0.2">
      <c r="A596" s="2">
        <v>593</v>
      </c>
      <c r="B596" s="2">
        <v>594</v>
      </c>
      <c r="C596" s="20">
        <v>1101640</v>
      </c>
      <c r="D596" s="3" t="s">
        <v>590</v>
      </c>
      <c r="E596" s="3" t="s">
        <v>148</v>
      </c>
      <c r="F596" s="3">
        <v>2933.0189999999998</v>
      </c>
      <c r="G596" s="3">
        <v>113040.004235</v>
      </c>
      <c r="H596" s="3">
        <v>127761799.667</v>
      </c>
      <c r="I596" s="2">
        <v>7</v>
      </c>
      <c r="J596" s="2">
        <v>2</v>
      </c>
      <c r="K596" s="2">
        <v>2</v>
      </c>
      <c r="L596" s="2">
        <v>2</v>
      </c>
      <c r="M596" s="3">
        <v>51048.6015625</v>
      </c>
      <c r="N596" s="2">
        <f>_xlfn.XLOOKUP(C596,Shellfish_Presence!$E$3:$E$1333,Shellfish_Presence!$G$3:$G$1333,,0,)</f>
        <v>0</v>
      </c>
      <c r="O596" s="3">
        <v>0</v>
      </c>
      <c r="P596" s="3">
        <v>0</v>
      </c>
      <c r="Q596" s="2">
        <v>4</v>
      </c>
      <c r="R596" s="3">
        <v>1</v>
      </c>
      <c r="S596" s="3">
        <v>0</v>
      </c>
      <c r="T596" s="3">
        <v>88028.203125</v>
      </c>
      <c r="U596" s="3">
        <v>27612.599609375</v>
      </c>
      <c r="V596" s="2">
        <v>153</v>
      </c>
      <c r="W596" s="3">
        <f t="shared" si="18"/>
        <v>1.7380793264942609E-3</v>
      </c>
      <c r="X596">
        <f t="shared" si="19"/>
        <v>0.31367901001188364</v>
      </c>
      <c r="Y596">
        <f>IFERROR(INDEX('Parcel Year'!$N$3:$N$1175,MATCH(KC_SPS_SubbasinAttributes!C596,'Parcel Year'!$M$3:$M$1175,0)),0)</f>
        <v>0.29948100447654724</v>
      </c>
      <c r="Z596">
        <f>INDEX(Imperviousness!$B$2:$B$1332,MATCH(KC_SPS_SubbasinAttributes!C596,Imperviousness!$A$2:$A$1332,0))</f>
        <v>7.1999999999999995E-2</v>
      </c>
      <c r="AA596">
        <f>INDEX('Flow Duration Index'!$B$2:$B$1332,MATCH(KC_SPS_SubbasinAttributes!C596,'Flow Duration Index'!$A$2:$A$1332,0))</f>
        <v>4.6929999999999996</v>
      </c>
      <c r="AB596">
        <f>INDEX(Opportunity_Index!$G$2:$G$1333,MATCH(KC_SPS_SubbasinAttributes!C596,Opportunity_Index!$F$2:$F$1333,0))</f>
        <v>0.14555000000000001</v>
      </c>
      <c r="AC596">
        <f>INDEX(Traffic!$B$2:$B$1332,MATCH(KC_SPS_SubbasinAttributes!C596,Traffic!$A$2:$A$1332,0))</f>
        <v>407.565</v>
      </c>
      <c r="AD596">
        <f>INDEX(EquityScore!$F$3:$F$1334,MATCH(KC_SPS_SubbasinAttributes!C596,EquityScore!$E$3:$E$1334,0))</f>
        <v>1.6666666699999999</v>
      </c>
      <c r="AE596">
        <f>IFERROR(INDEX(PavementCondition!$E$2:$E$669,MATCH(KC_SPS_SubbasinAttributes!C596,PavementCondition!$D$2:$D$669,0)),"N/A")</f>
        <v>70</v>
      </c>
      <c r="AF596">
        <f>INDEX(SpawnerMortality!$E$2:$E$1331,MATCH(KC_SPS_SubbasinAttributes!C596,SpawnerMortality!$D$2:$D$1331,0))</f>
        <v>0.20299969800000001</v>
      </c>
      <c r="AG596" s="25">
        <f>IFERROR(_xlfn.XLOOKUP($C596,WQBE_Loading!$C$4:$C$3072,WQBE_Loading!G$4:G$3072,,0,),"")</f>
        <v>5.0839626788260954</v>
      </c>
      <c r="AH596" s="25">
        <f>IFERROR(_xlfn.XLOOKUP($C596,WQBE_Loading!$C$4:$C$3072,WQBE_Loading!H$4:H$3072,,0,),"")</f>
        <v>26.224821100701448</v>
      </c>
      <c r="AI596" s="25">
        <f>IFERROR(_xlfn.XLOOKUP($C596,WQBE_Loading!$C$4:$C$3072,WQBE_Loading!I$4:I$3072,,0,),"")</f>
        <v>854.2967004403605</v>
      </c>
      <c r="AJ596" s="25">
        <f>IFERROR(_xlfn.XLOOKUP($C596,WQBE_Loading!$C$4:$C$3072,WQBE_Loading!J$4:J$3072,,0,),"")</f>
        <v>68.371683555322647</v>
      </c>
      <c r="AK596" s="25">
        <f>IFERROR(_xlfn.XLOOKUP($C596,WQBE_Loading!$C$4:$C$3072,WQBE_Loading!K$4:K$3072,,0,),"")</f>
        <v>24617.479829374803</v>
      </c>
      <c r="AL596" s="25">
        <f>IFERROR(_xlfn.XLOOKUP($C596,WQBE_Loading!$C$4:$C$3072,WQBE_Loading!L$4:L$3072,,0,),"")</f>
        <v>8.8453500758380755E-3</v>
      </c>
      <c r="AM596" s="25">
        <f>IFERROR(_xlfn.XLOOKUP($C596,WQBE_Loading!$C$4:$C$3072,WQBE_Loading!M$4:M$3072,,0,),"")</f>
        <v>6.9920638754187149E-4</v>
      </c>
      <c r="AN596" s="25">
        <f>IFERROR(_xlfn.XLOOKUP($C596,WQBE_Loading!$C$4:$C$3072,WQBE_Loading!N$4:N$3072,,0,),"")</f>
        <v>0.37615617429354753</v>
      </c>
      <c r="AO596" s="25">
        <f>IFERROR(_xlfn.XLOOKUP($C596,WQBE_Loading!$C$4:$C$3072,WQBE_Loading!O$4:O$3072,,0,),"")</f>
        <v>1.28778619625409</v>
      </c>
      <c r="AP596" s="25">
        <f>IFERROR(_xlfn.XLOOKUP($C596,WQBE_Loading!$C$4:$C$3072,WQBE_Loading!P$4:P$3072,,0,),"")</f>
        <v>1.67875989472049</v>
      </c>
      <c r="AQ596" s="13">
        <f>IFERROR(_xlfn.XLOOKUP($C596,WQBE_Loading!$C$4:$C$3072,WQBE_Loading!Q$4:Q$3072,,0,),"")</f>
        <v>23888587.921203047</v>
      </c>
      <c r="AR596">
        <f>_xlfn.XLOOKUP(C596,UrbanHeat!$A$2:$A$1333,UrbanHeat!$B$2:$B$1333,,0,)</f>
        <v>12.821999999999999</v>
      </c>
      <c r="AS596" s="25">
        <f>_xlfn.XLOOKUP($C596,TNC_Loading!$A$2:$A$1332,TNC_Loading!B$2:B$1332,,0,)</f>
        <v>3.6240000000000001</v>
      </c>
      <c r="AT596" s="25">
        <f>_xlfn.XLOOKUP($C596,TNC_Loading!$A$2:$A$1332,TNC_Loading!C$2:C$1332,,0,)</f>
        <v>0.152</v>
      </c>
      <c r="AU596" s="25">
        <f>_xlfn.XLOOKUP($C596,TNC_Loading!$A$2:$A$1332,TNC_Loading!D$2:D$1332,,0,)</f>
        <v>5.89</v>
      </c>
      <c r="AV596" s="25">
        <f>_xlfn.XLOOKUP($C596,TNC_Loading!$A$2:$A$1332,TNC_Loading!E$2:E$1332,,0,)</f>
        <v>3.6579999999999999</v>
      </c>
      <c r="AW596" s="25">
        <f>_xlfn.XLOOKUP($C596,TNC_Loading!$A$2:$A$1332,TNC_Loading!F$2:F$1332,,0,)</f>
        <v>69.408000000000001</v>
      </c>
      <c r="AX596">
        <f>_xlfn.XLOOKUP(C596,BIBI!$D$2:$D$1332,BIBI!$F$2:$F$1332,,0,)</f>
        <v>62.5</v>
      </c>
      <c r="AY596">
        <f>_xlfn.XLOOKUP(C596,FacilityCounts!$A$3:$A$1333,FacilityCounts!$B$3:$B$1333,,0,)</f>
        <v>50</v>
      </c>
      <c r="AZ596">
        <f>_xlfn.XLOOKUP(C596,FacilityCounts!$D$3:$D$1333,FacilityCounts!$E$3:$E$1333,,0,)</f>
        <v>23</v>
      </c>
      <c r="BA596">
        <f>_xlfn.XLOOKUP(C596,FacilityCounts!$G$3:$G$1333,FacilityCounts!$H$3:$H$1333,,0,)</f>
        <v>1</v>
      </c>
      <c r="BB596">
        <f>IFERROR(_xlfn.XLOOKUP(C596,'DA to P Sensitive Lakes'!$P$2:$P$44,'DA to P Sensitive Lakes'!$Q$2:$Q$44,,0,),0)</f>
        <v>1</v>
      </c>
      <c r="BC596" s="25">
        <f>_xlfn.XLOOKUP(C596,'Historic Runoff (mm)'!$A$2:$A$1332,'Historic Runoff (mm)'!$B$2:$B$1332,,0,)</f>
        <v>252.297</v>
      </c>
      <c r="BD596">
        <f>_xlfn.XLOOKUP(C596,DrainageComplaint!$A$2:$A$1332,DrainageComplaint!$B$2:$B$1332,,0,)</f>
        <v>10</v>
      </c>
      <c r="BE596">
        <f>_xlfn.XLOOKUP(C596,PAD_Area!$G$2:$G$1332,PAD_Area!$H$2:$H$1332,,0,)</f>
        <v>0</v>
      </c>
    </row>
    <row r="597" spans="1:57" x14ac:dyDescent="0.2">
      <c r="A597" s="2">
        <v>594</v>
      </c>
      <c r="B597" s="2">
        <v>595</v>
      </c>
      <c r="C597" s="20">
        <v>1101650</v>
      </c>
      <c r="D597" s="3" t="s">
        <v>591</v>
      </c>
      <c r="E597" s="3" t="s">
        <v>148</v>
      </c>
      <c r="F597" s="3">
        <v>1706.2349999999999</v>
      </c>
      <c r="G597" s="3">
        <v>96818.851901400005</v>
      </c>
      <c r="H597" s="3">
        <v>74323293.992599994</v>
      </c>
      <c r="I597" s="2">
        <v>5</v>
      </c>
      <c r="J597" s="2">
        <v>2</v>
      </c>
      <c r="K597" s="2">
        <v>2</v>
      </c>
      <c r="L597" s="2">
        <v>2</v>
      </c>
      <c r="M597" s="3">
        <v>8424.0703125</v>
      </c>
      <c r="N597" s="2">
        <f>_xlfn.XLOOKUP(C597,Shellfish_Presence!$E$3:$E$1333,Shellfish_Presence!$G$3:$G$1333,,0,)</f>
        <v>0</v>
      </c>
      <c r="O597" s="3">
        <v>0</v>
      </c>
      <c r="P597" s="3">
        <v>0</v>
      </c>
      <c r="Q597" s="2">
        <v>4</v>
      </c>
      <c r="R597" s="3">
        <v>0.99999701976776123</v>
      </c>
      <c r="S597" s="3">
        <v>0</v>
      </c>
      <c r="T597" s="3">
        <v>2028.8599853515625</v>
      </c>
      <c r="U597" s="3">
        <v>16148.900390625</v>
      </c>
      <c r="V597" s="2">
        <v>5</v>
      </c>
      <c r="W597" s="3">
        <f t="shared" si="18"/>
        <v>2.4644381751822049E-3</v>
      </c>
      <c r="X597">
        <f t="shared" si="19"/>
        <v>7.9595933219742143</v>
      </c>
      <c r="Y597">
        <f>IFERROR(INDEX('Parcel Year'!$N$3:$N$1175,MATCH(KC_SPS_SubbasinAttributes!C597,'Parcel Year'!$M$3:$M$1175,0)),0)</f>
        <v>0.12759999930858612</v>
      </c>
      <c r="Z597">
        <f>INDEX(Imperviousness!$B$2:$B$1332,MATCH(KC_SPS_SubbasinAttributes!C597,Imperviousness!$A$2:$A$1332,0))</f>
        <v>0.16900000000000001</v>
      </c>
      <c r="AA597">
        <f>INDEX('Flow Duration Index'!$B$2:$B$1332,MATCH(KC_SPS_SubbasinAttributes!C597,'Flow Duration Index'!$A$2:$A$1332,0))</f>
        <v>5.8920000000000003</v>
      </c>
      <c r="AB597">
        <f>INDEX(Opportunity_Index!$G$2:$G$1333,MATCH(KC_SPS_SubbasinAttributes!C597,Opportunity_Index!$F$2:$F$1333,0))</f>
        <v>0.12060000000000001</v>
      </c>
      <c r="AC597">
        <f>INDEX(Traffic!$B$2:$B$1332,MATCH(KC_SPS_SubbasinAttributes!C597,Traffic!$A$2:$A$1332,0))</f>
        <v>331.51600000000002</v>
      </c>
      <c r="AD597">
        <f>INDEX(EquityScore!$F$3:$F$1334,MATCH(KC_SPS_SubbasinAttributes!C597,EquityScore!$E$3:$E$1334,0))</f>
        <v>1.6666666699999999</v>
      </c>
      <c r="AE597">
        <f>IFERROR(INDEX(PavementCondition!$E$2:$E$669,MATCH(KC_SPS_SubbasinAttributes!C597,PavementCondition!$D$2:$D$669,0)),"N/A")</f>
        <v>13</v>
      </c>
      <c r="AF597">
        <f>INDEX(SpawnerMortality!$E$2:$E$1331,MATCH(KC_SPS_SubbasinAttributes!C597,SpawnerMortality!$D$2:$D$1331,0))</f>
        <v>0.18821360549999999</v>
      </c>
      <c r="AG597" s="25">
        <f>IFERROR(_xlfn.XLOOKUP($C597,WQBE_Loading!$C$4:$C$3072,WQBE_Loading!G$4:G$3072,,0,),"")</f>
        <v>3.4987887315079802</v>
      </c>
      <c r="AH597" s="25">
        <f>IFERROR(_xlfn.XLOOKUP($C597,WQBE_Loading!$C$4:$C$3072,WQBE_Loading!H$4:H$3072,,0,),"")</f>
        <v>17.715310820695052</v>
      </c>
      <c r="AI597" s="25">
        <f>IFERROR(_xlfn.XLOOKUP($C597,WQBE_Loading!$C$4:$C$3072,WQBE_Loading!I$4:I$3072,,0,),"")</f>
        <v>764.43971761484204</v>
      </c>
      <c r="AJ597" s="25">
        <f>IFERROR(_xlfn.XLOOKUP($C597,WQBE_Loading!$C$4:$C$3072,WQBE_Loading!J$4:J$3072,,0,),"")</f>
        <v>58.6876911460242</v>
      </c>
      <c r="AK597" s="25">
        <f>IFERROR(_xlfn.XLOOKUP($C597,WQBE_Loading!$C$4:$C$3072,WQBE_Loading!K$4:K$3072,,0,),"")</f>
        <v>18941.729446461002</v>
      </c>
      <c r="AL597" s="25">
        <f>IFERROR(_xlfn.XLOOKUP($C597,WQBE_Loading!$C$4:$C$3072,WQBE_Loading!L$4:L$3072,,0,),"")</f>
        <v>6.166244291350105E-3</v>
      </c>
      <c r="AM597" s="25">
        <f>IFERROR(_xlfn.XLOOKUP($C597,WQBE_Loading!$C$4:$C$3072,WQBE_Loading!M$4:M$3072,,0,),"")</f>
        <v>3.5448756524901151E-4</v>
      </c>
      <c r="AN597" s="25">
        <f>IFERROR(_xlfn.XLOOKUP($C597,WQBE_Loading!$C$4:$C$3072,WQBE_Loading!N$4:N$3072,,0,),"")</f>
        <v>0.29415559421994153</v>
      </c>
      <c r="AO597" s="25">
        <f>IFERROR(_xlfn.XLOOKUP($C597,WQBE_Loading!$C$4:$C$3072,WQBE_Loading!O$4:O$3072,,0,),"")</f>
        <v>0.94208572886763653</v>
      </c>
      <c r="AP597" s="25">
        <f>IFERROR(_xlfn.XLOOKUP($C597,WQBE_Loading!$C$4:$C$3072,WQBE_Loading!P$4:P$3072,,0,),"")</f>
        <v>1.1667016001574999</v>
      </c>
      <c r="AQ597" s="13">
        <f>IFERROR(_xlfn.XLOOKUP($C597,WQBE_Loading!$C$4:$C$3072,WQBE_Loading!Q$4:Q$3072,,0,),"")</f>
        <v>36792663.1084048</v>
      </c>
      <c r="AR597">
        <f>_xlfn.XLOOKUP(C597,UrbanHeat!$A$2:$A$1333,UrbanHeat!$B$2:$B$1333,,0,)</f>
        <v>14.03</v>
      </c>
      <c r="AS597" s="25">
        <f>_xlfn.XLOOKUP($C597,TNC_Loading!$A$2:$A$1332,TNC_Loading!B$2:B$1332,,0,)</f>
        <v>5.1760000000000002</v>
      </c>
      <c r="AT597" s="25">
        <f>_xlfn.XLOOKUP($C597,TNC_Loading!$A$2:$A$1332,TNC_Loading!C$2:C$1332,,0,)</f>
        <v>0.19400000000000001</v>
      </c>
      <c r="AU597" s="25">
        <f>_xlfn.XLOOKUP($C597,TNC_Loading!$A$2:$A$1332,TNC_Loading!D$2:D$1332,,0,)</f>
        <v>8.9250000000000007</v>
      </c>
      <c r="AV597" s="25">
        <f>_xlfn.XLOOKUP($C597,TNC_Loading!$A$2:$A$1332,TNC_Loading!E$2:E$1332,,0,)</f>
        <v>5.4279999999999999</v>
      </c>
      <c r="AW597" s="25">
        <f>_xlfn.XLOOKUP($C597,TNC_Loading!$A$2:$A$1332,TNC_Loading!F$2:F$1332,,0,)</f>
        <v>96.14</v>
      </c>
      <c r="AX597">
        <f>_xlfn.XLOOKUP(C597,BIBI!$D$2:$D$1332,BIBI!$F$2:$F$1332,,0,)</f>
        <v>0</v>
      </c>
      <c r="AY597">
        <f>_xlfn.XLOOKUP(C597,FacilityCounts!$A$3:$A$1333,FacilityCounts!$B$3:$B$1333,,0,)</f>
        <v>1</v>
      </c>
      <c r="AZ597">
        <f>_xlfn.XLOOKUP(C597,FacilityCounts!$D$3:$D$1333,FacilityCounts!$E$3:$E$1333,,0,)</f>
        <v>1</v>
      </c>
      <c r="BA597">
        <f>_xlfn.XLOOKUP(C597,FacilityCounts!$G$3:$G$1333,FacilityCounts!$H$3:$H$1333,,0,)</f>
        <v>0</v>
      </c>
      <c r="BB597">
        <f>IFERROR(_xlfn.XLOOKUP(C597,'DA to P Sensitive Lakes'!$P$2:$P$44,'DA to P Sensitive Lakes'!$Q$2:$Q$44,,0,),0)</f>
        <v>1</v>
      </c>
      <c r="BC597" s="25">
        <f>_xlfn.XLOOKUP(C597,'Historic Runoff (mm)'!$A$2:$A$1332,'Historic Runoff (mm)'!$B$2:$B$1332,,0,)</f>
        <v>410.20699999999999</v>
      </c>
      <c r="BD597">
        <f>_xlfn.XLOOKUP(C597,DrainageComplaint!$A$2:$A$1332,DrainageComplaint!$B$2:$B$1332,,0,)</f>
        <v>0</v>
      </c>
      <c r="BE597">
        <f>_xlfn.XLOOKUP(C597,PAD_Area!$G$2:$G$1332,PAD_Area!$H$2:$H$1332,,0,)</f>
        <v>0</v>
      </c>
    </row>
    <row r="598" spans="1:57" x14ac:dyDescent="0.2">
      <c r="A598" s="2">
        <v>595</v>
      </c>
      <c r="B598" s="2">
        <v>596</v>
      </c>
      <c r="C598" s="20">
        <v>1101660</v>
      </c>
      <c r="D598" s="3" t="s">
        <v>592</v>
      </c>
      <c r="E598" s="3" t="s">
        <v>148</v>
      </c>
      <c r="F598" s="3">
        <v>1326.2750000000001</v>
      </c>
      <c r="G598" s="3">
        <v>72039.998964600003</v>
      </c>
      <c r="H598" s="3">
        <v>57772299.921700001</v>
      </c>
      <c r="I598" s="2">
        <v>0</v>
      </c>
      <c r="J598" s="2">
        <v>2</v>
      </c>
      <c r="K598" s="2">
        <v>2</v>
      </c>
      <c r="L598" s="2">
        <v>3</v>
      </c>
      <c r="M598" s="3">
        <v>3843.389892578125</v>
      </c>
      <c r="N598" s="2">
        <f>_xlfn.XLOOKUP(C598,Shellfish_Presence!$E$3:$E$1333,Shellfish_Presence!$G$3:$G$1333,,0,)</f>
        <v>0</v>
      </c>
      <c r="O598" s="3">
        <v>0</v>
      </c>
      <c r="P598" s="3">
        <v>0</v>
      </c>
      <c r="Q598" s="2">
        <v>8</v>
      </c>
      <c r="R598" s="3">
        <v>0.99999600648880005</v>
      </c>
      <c r="S598" s="3">
        <v>0</v>
      </c>
      <c r="T598" s="3">
        <v>1796.3900146484375</v>
      </c>
      <c r="U598" s="3">
        <v>0</v>
      </c>
      <c r="V598" s="2">
        <v>2</v>
      </c>
      <c r="W598" s="3">
        <f t="shared" si="18"/>
        <v>1.1133439752454926E-3</v>
      </c>
      <c r="X598">
        <f t="shared" si="19"/>
        <v>0</v>
      </c>
      <c r="Y598">
        <f>IFERROR(INDEX('Parcel Year'!$N$3:$N$1175,MATCH(KC_SPS_SubbasinAttributes!C598,'Parcel Year'!$M$3:$M$1175,0)),0)</f>
        <v>7.9877898097038269E-2</v>
      </c>
      <c r="Z598">
        <f>INDEX(Imperviousness!$B$2:$B$1332,MATCH(KC_SPS_SubbasinAttributes!C598,Imperviousness!$A$2:$A$1332,0))</f>
        <v>4.5999999999999999E-2</v>
      </c>
      <c r="AA598">
        <f>INDEX('Flow Duration Index'!$B$2:$B$1332,MATCH(KC_SPS_SubbasinAttributes!C598,'Flow Duration Index'!$A$2:$A$1332,0))</f>
        <v>2.6749999999999998</v>
      </c>
      <c r="AB598">
        <f>INDEX(Opportunity_Index!$G$2:$G$1333,MATCH(KC_SPS_SubbasinAttributes!C598,Opportunity_Index!$F$2:$F$1333,0))</f>
        <v>0.12060000000000001</v>
      </c>
      <c r="AC598">
        <f>INDEX(Traffic!$B$2:$B$1332,MATCH(KC_SPS_SubbasinAttributes!C598,Traffic!$A$2:$A$1332,0))</f>
        <v>567.66200000000003</v>
      </c>
      <c r="AD598">
        <f>INDEX(EquityScore!$F$3:$F$1334,MATCH(KC_SPS_SubbasinAttributes!C598,EquityScore!$E$3:$E$1334,0))</f>
        <v>1.6666666699999999</v>
      </c>
      <c r="AE598">
        <f>IFERROR(INDEX(PavementCondition!$E$2:$E$669,MATCH(KC_SPS_SubbasinAttributes!C598,PavementCondition!$D$2:$D$669,0)),"N/A")</f>
        <v>91</v>
      </c>
      <c r="AF598">
        <f>INDEX(SpawnerMortality!$E$2:$E$1331,MATCH(KC_SPS_SubbasinAttributes!C598,SpawnerMortality!$D$2:$D$1331,0))</f>
        <v>0.15335653099999999</v>
      </c>
      <c r="AG598" s="25">
        <f>IFERROR(_xlfn.XLOOKUP($C598,WQBE_Loading!$C$4:$C$3072,WQBE_Loading!G$4:G$3072,,0,),"")</f>
        <v>1.0564366940763201</v>
      </c>
      <c r="AH598" s="25">
        <f>IFERROR(_xlfn.XLOOKUP($C598,WQBE_Loading!$C$4:$C$3072,WQBE_Loading!H$4:H$3072,,0,),"")</f>
        <v>5.7913536297540205</v>
      </c>
      <c r="AI598" s="25">
        <f>IFERROR(_xlfn.XLOOKUP($C598,WQBE_Loading!$C$4:$C$3072,WQBE_Loading!I$4:I$3072,,0,),"")</f>
        <v>200.8998096476395</v>
      </c>
      <c r="AJ598" s="25">
        <f>IFERROR(_xlfn.XLOOKUP($C598,WQBE_Loading!$C$4:$C$3072,WQBE_Loading!J$4:J$3072,,0,),"")</f>
        <v>16.338726369795602</v>
      </c>
      <c r="AK598" s="25">
        <f>IFERROR(_xlfn.XLOOKUP($C598,WQBE_Loading!$C$4:$C$3072,WQBE_Loading!K$4:K$3072,,0,),"")</f>
        <v>5732.1119972608358</v>
      </c>
      <c r="AL598" s="25">
        <f>IFERROR(_xlfn.XLOOKUP($C598,WQBE_Loading!$C$4:$C$3072,WQBE_Loading!L$4:L$3072,,0,),"")</f>
        <v>1.838822077558195E-3</v>
      </c>
      <c r="AM598" s="25">
        <f>IFERROR(_xlfn.XLOOKUP($C598,WQBE_Loading!$C$4:$C$3072,WQBE_Loading!M$4:M$3072,,0,),"")</f>
        <v>1.34353860445608E-4</v>
      </c>
      <c r="AN598" s="25">
        <f>IFERROR(_xlfn.XLOOKUP($C598,WQBE_Loading!$C$4:$C$3072,WQBE_Loading!N$4:N$3072,,0,),"")</f>
        <v>7.1575228545475753E-2</v>
      </c>
      <c r="AO598" s="25">
        <f>IFERROR(_xlfn.XLOOKUP($C598,WQBE_Loading!$C$4:$C$3072,WQBE_Loading!O$4:O$3072,,0,),"")</f>
        <v>0.26974761543557702</v>
      </c>
      <c r="AP598" s="25">
        <f>IFERROR(_xlfn.XLOOKUP($C598,WQBE_Loading!$C$4:$C$3072,WQBE_Loading!P$4:P$3072,,0,),"")</f>
        <v>0.42544994090514998</v>
      </c>
      <c r="AQ598" s="13">
        <f>IFERROR(_xlfn.XLOOKUP($C598,WQBE_Loading!$C$4:$C$3072,WQBE_Loading!Q$4:Q$3072,,0,),"")</f>
        <v>6336772.2261176296</v>
      </c>
      <c r="AR598">
        <f>_xlfn.XLOOKUP(C598,UrbanHeat!$A$2:$A$1333,UrbanHeat!$B$2:$B$1333,,0,)</f>
        <v>11.154999999999999</v>
      </c>
      <c r="AS598" s="25">
        <f>_xlfn.XLOOKUP($C598,TNC_Loading!$A$2:$A$1332,TNC_Loading!B$2:B$1332,,0,)</f>
        <v>3.1030000000000002</v>
      </c>
      <c r="AT598" s="25">
        <f>_xlfn.XLOOKUP($C598,TNC_Loading!$A$2:$A$1332,TNC_Loading!C$2:C$1332,,0,)</f>
        <v>0.19600000000000001</v>
      </c>
      <c r="AU598" s="25">
        <f>_xlfn.XLOOKUP($C598,TNC_Loading!$A$2:$A$1332,TNC_Loading!D$2:D$1332,,0,)</f>
        <v>4.7969999999999997</v>
      </c>
      <c r="AV598" s="25">
        <f>_xlfn.XLOOKUP($C598,TNC_Loading!$A$2:$A$1332,TNC_Loading!E$2:E$1332,,0,)</f>
        <v>2.7679999999999998</v>
      </c>
      <c r="AW598" s="25">
        <f>_xlfn.XLOOKUP($C598,TNC_Loading!$A$2:$A$1332,TNC_Loading!F$2:F$1332,,0,)</f>
        <v>68.908000000000001</v>
      </c>
      <c r="AX598">
        <f>_xlfn.XLOOKUP(C598,BIBI!$D$2:$D$1332,BIBI!$F$2:$F$1332,,0,)</f>
        <v>0</v>
      </c>
      <c r="AY598">
        <f>_xlfn.XLOOKUP(C598,FacilityCounts!$A$3:$A$1333,FacilityCounts!$B$3:$B$1333,,0,)</f>
        <v>0</v>
      </c>
      <c r="AZ598">
        <f>_xlfn.XLOOKUP(C598,FacilityCounts!$D$3:$D$1333,FacilityCounts!$E$3:$E$1333,,0,)</f>
        <v>0</v>
      </c>
      <c r="BA598">
        <f>_xlfn.XLOOKUP(C598,FacilityCounts!$G$3:$G$1333,FacilityCounts!$H$3:$H$1333,,0,)</f>
        <v>0</v>
      </c>
      <c r="BB598">
        <f>IFERROR(_xlfn.XLOOKUP(C598,'DA to P Sensitive Lakes'!$P$2:$P$44,'DA to P Sensitive Lakes'!$Q$2:$Q$44,,0,),0)</f>
        <v>1</v>
      </c>
      <c r="BC598" s="25">
        <f>_xlfn.XLOOKUP(C598,'Historic Runoff (mm)'!$A$2:$A$1332,'Historic Runoff (mm)'!$B$2:$B$1332,,0,)</f>
        <v>200.99799999999999</v>
      </c>
      <c r="BD598">
        <f>_xlfn.XLOOKUP(C598,DrainageComplaint!$A$2:$A$1332,DrainageComplaint!$B$2:$B$1332,,0,)</f>
        <v>0</v>
      </c>
      <c r="BE598">
        <f>_xlfn.XLOOKUP(C598,PAD_Area!$G$2:$G$1332,PAD_Area!$H$2:$H$1332,,0,)</f>
        <v>0</v>
      </c>
    </row>
    <row r="599" spans="1:57" x14ac:dyDescent="0.2">
      <c r="A599" s="2">
        <v>596</v>
      </c>
      <c r="B599" s="2">
        <v>597</v>
      </c>
      <c r="C599" s="20">
        <v>1101670</v>
      </c>
      <c r="D599" s="3" t="s">
        <v>593</v>
      </c>
      <c r="E599" s="3" t="s">
        <v>148</v>
      </c>
      <c r="F599" s="3">
        <v>343.959</v>
      </c>
      <c r="G599" s="3">
        <v>23420.0004051</v>
      </c>
      <c r="H599" s="3">
        <v>14982800.140900001</v>
      </c>
      <c r="I599" s="2">
        <v>0</v>
      </c>
      <c r="J599" s="2">
        <v>1</v>
      </c>
      <c r="K599" s="2">
        <v>2</v>
      </c>
      <c r="L599" s="2">
        <v>1</v>
      </c>
      <c r="M599" s="3">
        <v>0</v>
      </c>
      <c r="N599" s="2">
        <f>_xlfn.XLOOKUP(C599,Shellfish_Presence!$E$3:$E$1333,Shellfish_Presence!$G$3:$G$1333,,0,)</f>
        <v>0</v>
      </c>
      <c r="O599" s="3">
        <v>0</v>
      </c>
      <c r="P599" s="3">
        <v>0</v>
      </c>
      <c r="Q599" s="2">
        <v>0</v>
      </c>
      <c r="R599" s="3">
        <v>1</v>
      </c>
      <c r="S599" s="3">
        <v>0</v>
      </c>
      <c r="T599" s="3">
        <v>2393.169921875</v>
      </c>
      <c r="U599" s="3">
        <v>0</v>
      </c>
      <c r="V599" s="2">
        <v>0</v>
      </c>
      <c r="W599" s="3">
        <f t="shared" si="18"/>
        <v>0</v>
      </c>
      <c r="X599">
        <f t="shared" si="19"/>
        <v>0</v>
      </c>
      <c r="Y599">
        <f>IFERROR(INDEX('Parcel Year'!$N$3:$N$1175,MATCH(KC_SPS_SubbasinAttributes!C599,'Parcel Year'!$M$3:$M$1175,0)),0)</f>
        <v>5.3334299474954605E-2</v>
      </c>
      <c r="Z599">
        <f>INDEX(Imperviousness!$B$2:$B$1332,MATCH(KC_SPS_SubbasinAttributes!C599,Imperviousness!$A$2:$A$1332,0))</f>
        <v>8.0000000000000002E-3</v>
      </c>
      <c r="AA599">
        <f>INDEX('Flow Duration Index'!$B$2:$B$1332,MATCH(KC_SPS_SubbasinAttributes!C599,'Flow Duration Index'!$A$2:$A$1332,0))</f>
        <v>1.6160000000000001</v>
      </c>
      <c r="AB599">
        <f>INDEX(Opportunity_Index!$G$2:$G$1333,MATCH(KC_SPS_SubbasinAttributes!C599,Opportunity_Index!$F$2:$F$1333,0))</f>
        <v>0.18090000000000001</v>
      </c>
      <c r="AC599">
        <f>INDEX(Traffic!$B$2:$B$1332,MATCH(KC_SPS_SubbasinAttributes!C599,Traffic!$A$2:$A$1332,0))</f>
        <v>139.14599999999999</v>
      </c>
      <c r="AD599">
        <f>INDEX(EquityScore!$F$3:$F$1334,MATCH(KC_SPS_SubbasinAttributes!C599,EquityScore!$E$3:$E$1334,0))</f>
        <v>1.6666666699999999</v>
      </c>
      <c r="AE599">
        <f>IFERROR(INDEX(PavementCondition!$E$2:$E$669,MATCH(KC_SPS_SubbasinAttributes!C599,PavementCondition!$D$2:$D$669,0)),"N/A")</f>
        <v>100</v>
      </c>
      <c r="AF599">
        <f>INDEX(SpawnerMortality!$E$2:$E$1331,MATCH(KC_SPS_SubbasinAttributes!C599,SpawnerMortality!$D$2:$D$1331,0))</f>
        <v>0.13612751000000001</v>
      </c>
      <c r="AG599" s="25">
        <f>IFERROR(_xlfn.XLOOKUP($C599,WQBE_Loading!$C$4:$C$3072,WQBE_Loading!G$4:G$3072,,0,),"")</f>
        <v>0.37049184109155853</v>
      </c>
      <c r="AH599" s="25">
        <f>IFERROR(_xlfn.XLOOKUP($C599,WQBE_Loading!$C$4:$C$3072,WQBE_Loading!H$4:H$3072,,0,),"")</f>
        <v>2.0177630977216099</v>
      </c>
      <c r="AI599" s="25">
        <f>IFERROR(_xlfn.XLOOKUP($C599,WQBE_Loading!$C$4:$C$3072,WQBE_Loading!I$4:I$3072,,0,),"")</f>
        <v>32.993652413686902</v>
      </c>
      <c r="AJ599" s="25">
        <f>IFERROR(_xlfn.XLOOKUP($C599,WQBE_Loading!$C$4:$C$3072,WQBE_Loading!J$4:J$3072,,0,),"")</f>
        <v>3.0074481534281001</v>
      </c>
      <c r="AK599" s="25">
        <f>IFERROR(_xlfn.XLOOKUP($C599,WQBE_Loading!$C$4:$C$3072,WQBE_Loading!K$4:K$3072,,0,),"")</f>
        <v>1729.895291987345</v>
      </c>
      <c r="AL599" s="25">
        <f>IFERROR(_xlfn.XLOOKUP($C599,WQBE_Loading!$C$4:$C$3072,WQBE_Loading!L$4:L$3072,,0,),"")</f>
        <v>6.6158340552004754E-4</v>
      </c>
      <c r="AM599" s="25">
        <f>IFERROR(_xlfn.XLOOKUP($C599,WQBE_Loading!$C$4:$C$3072,WQBE_Loading!M$4:M$3072,,0,),"")</f>
        <v>5.2266124056487601E-5</v>
      </c>
      <c r="AN599" s="25">
        <f>IFERROR(_xlfn.XLOOKUP($C599,WQBE_Loading!$C$4:$C$3072,WQBE_Loading!N$4:N$3072,,0,),"")</f>
        <v>2.1330421012657801E-2</v>
      </c>
      <c r="AO599" s="25">
        <f>IFERROR(_xlfn.XLOOKUP($C599,WQBE_Loading!$C$4:$C$3072,WQBE_Loading!O$4:O$3072,,0,),"")</f>
        <v>9.0872875234274897E-2</v>
      </c>
      <c r="AP599" s="25">
        <f>IFERROR(_xlfn.XLOOKUP($C599,WQBE_Loading!$C$4:$C$3072,WQBE_Loading!P$4:P$3072,,0,),"")</f>
        <v>0.1046314810288395</v>
      </c>
      <c r="AQ599" s="13">
        <f>IFERROR(_xlfn.XLOOKUP($C599,WQBE_Loading!$C$4:$C$3072,WQBE_Loading!Q$4:Q$3072,,0,),"")</f>
        <v>4105295.5108444653</v>
      </c>
      <c r="AR599">
        <f>_xlfn.XLOOKUP(C599,UrbanHeat!$A$2:$A$1333,UrbanHeat!$B$2:$B$1333,,0,)</f>
        <v>12.55</v>
      </c>
      <c r="AS599" s="25">
        <f>_xlfn.XLOOKUP($C599,TNC_Loading!$A$2:$A$1332,TNC_Loading!B$2:B$1332,,0,)</f>
        <v>3.6190000000000002</v>
      </c>
      <c r="AT599" s="25">
        <f>_xlfn.XLOOKUP($C599,TNC_Loading!$A$2:$A$1332,TNC_Loading!C$2:C$1332,,0,)</f>
        <v>7.4999999999999997E-2</v>
      </c>
      <c r="AU599" s="25">
        <f>_xlfn.XLOOKUP($C599,TNC_Loading!$A$2:$A$1332,TNC_Loading!D$2:D$1332,,0,)</f>
        <v>3.379</v>
      </c>
      <c r="AV599" s="25">
        <f>_xlfn.XLOOKUP($C599,TNC_Loading!$A$2:$A$1332,TNC_Loading!E$2:E$1332,,0,)</f>
        <v>2.1749999999999998</v>
      </c>
      <c r="AW599" s="25">
        <f>_xlfn.XLOOKUP($C599,TNC_Loading!$A$2:$A$1332,TNC_Loading!F$2:F$1332,,0,)</f>
        <v>69.370999999999995</v>
      </c>
      <c r="AX599">
        <f>_xlfn.XLOOKUP(C599,BIBI!$D$2:$D$1332,BIBI!$F$2:$F$1332,,0,)</f>
        <v>0</v>
      </c>
      <c r="AY599">
        <f>_xlfn.XLOOKUP(C599,FacilityCounts!$A$3:$A$1333,FacilityCounts!$B$3:$B$1333,,0,)</f>
        <v>0</v>
      </c>
      <c r="AZ599">
        <f>_xlfn.XLOOKUP(C599,FacilityCounts!$D$3:$D$1333,FacilityCounts!$E$3:$E$1333,,0,)</f>
        <v>0</v>
      </c>
      <c r="BA599">
        <f>_xlfn.XLOOKUP(C599,FacilityCounts!$G$3:$G$1333,FacilityCounts!$H$3:$H$1333,,0,)</f>
        <v>0</v>
      </c>
      <c r="BB599">
        <f>IFERROR(_xlfn.XLOOKUP(C599,'DA to P Sensitive Lakes'!$P$2:$P$44,'DA to P Sensitive Lakes'!$Q$2:$Q$44,,0,),0)</f>
        <v>1</v>
      </c>
      <c r="BC599" s="25">
        <f>_xlfn.XLOOKUP(C599,'Historic Runoff (mm)'!$A$2:$A$1332,'Historic Runoff (mm)'!$B$2:$B$1332,,0,)</f>
        <v>346.416</v>
      </c>
      <c r="BD599">
        <f>_xlfn.XLOOKUP(C599,DrainageComplaint!$A$2:$A$1332,DrainageComplaint!$B$2:$B$1332,,0,)</f>
        <v>0</v>
      </c>
      <c r="BE599">
        <f>_xlfn.XLOOKUP(C599,PAD_Area!$G$2:$G$1332,PAD_Area!$H$2:$H$1332,,0,)</f>
        <v>0</v>
      </c>
    </row>
    <row r="600" spans="1:57" x14ac:dyDescent="0.2">
      <c r="A600" s="2">
        <v>597</v>
      </c>
      <c r="B600" s="2">
        <v>598</v>
      </c>
      <c r="C600" s="20">
        <v>1101680</v>
      </c>
      <c r="D600" s="3" t="s">
        <v>593</v>
      </c>
      <c r="E600" s="3" t="s">
        <v>148</v>
      </c>
      <c r="F600" s="3">
        <v>584.30200000000002</v>
      </c>
      <c r="G600" s="3">
        <v>37999.998896199999</v>
      </c>
      <c r="H600" s="3">
        <v>25452099.741599999</v>
      </c>
      <c r="I600" s="2">
        <v>0</v>
      </c>
      <c r="J600" s="2">
        <v>1</v>
      </c>
      <c r="K600" s="2">
        <v>2</v>
      </c>
      <c r="L600" s="2">
        <v>6</v>
      </c>
      <c r="M600" s="3">
        <v>0</v>
      </c>
      <c r="N600" s="2">
        <f>_xlfn.XLOOKUP(C600,Shellfish_Presence!$E$3:$E$1333,Shellfish_Presence!$G$3:$G$1333,,0,)</f>
        <v>0</v>
      </c>
      <c r="O600" s="3">
        <v>0</v>
      </c>
      <c r="P600" s="3">
        <v>0</v>
      </c>
      <c r="Q600" s="2">
        <v>2</v>
      </c>
      <c r="R600" s="3">
        <v>1</v>
      </c>
      <c r="S600" s="3">
        <v>0</v>
      </c>
      <c r="T600" s="3">
        <v>6542.31005859375</v>
      </c>
      <c r="U600" s="3">
        <v>0</v>
      </c>
      <c r="V600" s="2">
        <v>9</v>
      </c>
      <c r="W600" s="3">
        <f t="shared" si="18"/>
        <v>1.3756608780988474E-3</v>
      </c>
      <c r="X600">
        <f t="shared" si="19"/>
        <v>0</v>
      </c>
      <c r="Y600">
        <f>IFERROR(INDEX('Parcel Year'!$N$3:$N$1175,MATCH(KC_SPS_SubbasinAttributes!C600,'Parcel Year'!$M$3:$M$1175,0)),0)</f>
        <v>0.17005899548530579</v>
      </c>
      <c r="Z600">
        <f>INDEX(Imperviousness!$B$2:$B$1332,MATCH(KC_SPS_SubbasinAttributes!C600,Imperviousness!$A$2:$A$1332,0))</f>
        <v>8.5000000000000006E-2</v>
      </c>
      <c r="AA600">
        <f>INDEX('Flow Duration Index'!$B$2:$B$1332,MATCH(KC_SPS_SubbasinAttributes!C600,'Flow Duration Index'!$A$2:$A$1332,0))</f>
        <v>4.1020000000000003</v>
      </c>
      <c r="AB600">
        <f>INDEX(Opportunity_Index!$G$2:$G$1333,MATCH(KC_SPS_SubbasinAttributes!C600,Opportunity_Index!$F$2:$F$1333,0))</f>
        <v>0.12060000000000001</v>
      </c>
      <c r="AC600">
        <f>INDEX(Traffic!$B$2:$B$1332,MATCH(KC_SPS_SubbasinAttributes!C600,Traffic!$A$2:$A$1332,0))</f>
        <v>1642.36</v>
      </c>
      <c r="AD600">
        <f>INDEX(EquityScore!$F$3:$F$1334,MATCH(KC_SPS_SubbasinAttributes!C600,EquityScore!$E$3:$E$1334,0))</f>
        <v>1.6666666699999999</v>
      </c>
      <c r="AE600">
        <f>IFERROR(INDEX(PavementCondition!$E$2:$E$669,MATCH(KC_SPS_SubbasinAttributes!C600,PavementCondition!$D$2:$D$669,0)),"N/A")</f>
        <v>89.5</v>
      </c>
      <c r="AF600">
        <f>INDEX(SpawnerMortality!$E$2:$E$1331,MATCH(KC_SPS_SubbasinAttributes!C600,SpawnerMortality!$D$2:$D$1331,0))</f>
        <v>0.184853403</v>
      </c>
      <c r="AG600" s="25">
        <f>IFERROR(_xlfn.XLOOKUP($C600,WQBE_Loading!$C$4:$C$3072,WQBE_Loading!G$4:G$3072,,0,),"")</f>
        <v>1.6527255804915502</v>
      </c>
      <c r="AH600" s="25">
        <f>IFERROR(_xlfn.XLOOKUP($C600,WQBE_Loading!$C$4:$C$3072,WQBE_Loading!H$4:H$3072,,0,),"")</f>
        <v>8.6810981135974501</v>
      </c>
      <c r="AI600" s="25">
        <f>IFERROR(_xlfn.XLOOKUP($C600,WQBE_Loading!$C$4:$C$3072,WQBE_Loading!I$4:I$3072,,0,),"")</f>
        <v>236.253014053431</v>
      </c>
      <c r="AJ600" s="25">
        <f>IFERROR(_xlfn.XLOOKUP($C600,WQBE_Loading!$C$4:$C$3072,WQBE_Loading!J$4:J$3072,,0,),"")</f>
        <v>19.024440984572401</v>
      </c>
      <c r="AK600" s="25">
        <f>IFERROR(_xlfn.XLOOKUP($C600,WQBE_Loading!$C$4:$C$3072,WQBE_Loading!K$4:K$3072,,0,),"")</f>
        <v>8221.9648117434845</v>
      </c>
      <c r="AL600" s="25">
        <f>IFERROR(_xlfn.XLOOKUP($C600,WQBE_Loading!$C$4:$C$3072,WQBE_Loading!L$4:L$3072,,0,),"")</f>
        <v>2.92468055198535E-3</v>
      </c>
      <c r="AM600" s="25">
        <f>IFERROR(_xlfn.XLOOKUP($C600,WQBE_Loading!$C$4:$C$3072,WQBE_Loading!M$4:M$3072,,0,),"")</f>
        <v>1.9532190897720501E-4</v>
      </c>
      <c r="AN600" s="25">
        <f>IFERROR(_xlfn.XLOOKUP($C600,WQBE_Loading!$C$4:$C$3072,WQBE_Loading!N$4:N$3072,,0,),"")</f>
        <v>0.104020200007042</v>
      </c>
      <c r="AO600" s="25">
        <f>IFERROR(_xlfn.XLOOKUP($C600,WQBE_Loading!$C$4:$C$3072,WQBE_Loading!O$4:O$3072,,0,),"")</f>
        <v>0.41694793551400749</v>
      </c>
      <c r="AP600" s="25">
        <f>IFERROR(_xlfn.XLOOKUP($C600,WQBE_Loading!$C$4:$C$3072,WQBE_Loading!P$4:P$3072,,0,),"")</f>
        <v>0.50830548090045446</v>
      </c>
      <c r="AQ600" s="13">
        <f>IFERROR(_xlfn.XLOOKUP($C600,WQBE_Loading!$C$4:$C$3072,WQBE_Loading!Q$4:Q$3072,,0,),"")</f>
        <v>6526307.1224591602</v>
      </c>
      <c r="AR600">
        <f>_xlfn.XLOOKUP(C600,UrbanHeat!$A$2:$A$1333,UrbanHeat!$B$2:$B$1333,,0,)</f>
        <v>12.896000000000001</v>
      </c>
      <c r="AS600" s="25">
        <f>_xlfn.XLOOKUP($C600,TNC_Loading!$A$2:$A$1332,TNC_Loading!B$2:B$1332,,0,)</f>
        <v>7.327</v>
      </c>
      <c r="AT600" s="25">
        <f>_xlfn.XLOOKUP($C600,TNC_Loading!$A$2:$A$1332,TNC_Loading!C$2:C$1332,,0,)</f>
        <v>0.34399999999999997</v>
      </c>
      <c r="AU600" s="25">
        <f>_xlfn.XLOOKUP($C600,TNC_Loading!$A$2:$A$1332,TNC_Loading!D$2:D$1332,,0,)</f>
        <v>9.8680000000000003</v>
      </c>
      <c r="AV600" s="25">
        <f>_xlfn.XLOOKUP($C600,TNC_Loading!$A$2:$A$1332,TNC_Loading!E$2:E$1332,,0,)</f>
        <v>5.9790000000000001</v>
      </c>
      <c r="AW600" s="25">
        <f>_xlfn.XLOOKUP($C600,TNC_Loading!$A$2:$A$1332,TNC_Loading!F$2:F$1332,,0,)</f>
        <v>166.517</v>
      </c>
      <c r="AX600">
        <f>_xlfn.XLOOKUP(C600,BIBI!$D$2:$D$1332,BIBI!$F$2:$F$1332,,0,)</f>
        <v>60.024999999999999</v>
      </c>
      <c r="AY600">
        <f>_xlfn.XLOOKUP(C600,FacilityCounts!$A$3:$A$1333,FacilityCounts!$B$3:$B$1333,,0,)</f>
        <v>0</v>
      </c>
      <c r="AZ600">
        <f>_xlfn.XLOOKUP(C600,FacilityCounts!$D$3:$D$1333,FacilityCounts!$E$3:$E$1333,,0,)</f>
        <v>0</v>
      </c>
      <c r="BA600">
        <f>_xlfn.XLOOKUP(C600,FacilityCounts!$G$3:$G$1333,FacilityCounts!$H$3:$H$1333,,0,)</f>
        <v>0</v>
      </c>
      <c r="BB600">
        <f>IFERROR(_xlfn.XLOOKUP(C600,'DA to P Sensitive Lakes'!$P$2:$P$44,'DA to P Sensitive Lakes'!$Q$2:$Q$44,,0,),0)</f>
        <v>0</v>
      </c>
      <c r="BC600" s="25">
        <f>_xlfn.XLOOKUP(C600,'Historic Runoff (mm)'!$A$2:$A$1332,'Historic Runoff (mm)'!$B$2:$B$1332,,0,)</f>
        <v>506.03300000000002</v>
      </c>
      <c r="BD600">
        <f>_xlfn.XLOOKUP(C600,DrainageComplaint!$A$2:$A$1332,DrainageComplaint!$B$2:$B$1332,,0,)</f>
        <v>0</v>
      </c>
      <c r="BE600">
        <f>_xlfn.XLOOKUP(C600,PAD_Area!$G$2:$G$1332,PAD_Area!$H$2:$H$1332,,0,)</f>
        <v>0</v>
      </c>
    </row>
    <row r="601" spans="1:57" x14ac:dyDescent="0.2">
      <c r="A601" s="2">
        <v>598</v>
      </c>
      <c r="B601" s="2">
        <v>599</v>
      </c>
      <c r="C601" s="20">
        <v>1101690</v>
      </c>
      <c r="D601" s="3" t="s">
        <v>595</v>
      </c>
      <c r="E601" s="3" t="s">
        <v>148</v>
      </c>
      <c r="F601" s="3">
        <v>592.24300000000005</v>
      </c>
      <c r="G601" s="3">
        <v>38159.999798299999</v>
      </c>
      <c r="H601" s="3">
        <v>25798000.200199999</v>
      </c>
      <c r="I601" s="2">
        <v>0</v>
      </c>
      <c r="J601" s="2">
        <v>1</v>
      </c>
      <c r="K601" s="2">
        <v>2</v>
      </c>
      <c r="L601" s="2">
        <v>0</v>
      </c>
      <c r="M601" s="3">
        <v>0</v>
      </c>
      <c r="N601" s="2">
        <f>_xlfn.XLOOKUP(C601,Shellfish_Presence!$E$3:$E$1333,Shellfish_Presence!$G$3:$G$1333,,0,)</f>
        <v>0</v>
      </c>
      <c r="O601" s="3">
        <v>0</v>
      </c>
      <c r="P601" s="3">
        <v>0</v>
      </c>
      <c r="Q601" s="2">
        <v>0</v>
      </c>
      <c r="R601" s="3">
        <v>1</v>
      </c>
      <c r="S601" s="3">
        <v>0</v>
      </c>
      <c r="T601" s="3">
        <v>3713.110107421875</v>
      </c>
      <c r="U601" s="3">
        <v>0</v>
      </c>
      <c r="V601" s="2">
        <v>2</v>
      </c>
      <c r="W601" s="3">
        <f t="shared" si="18"/>
        <v>5.386320206347613E-4</v>
      </c>
      <c r="X601">
        <f t="shared" si="19"/>
        <v>0</v>
      </c>
      <c r="Y601">
        <f>IFERROR(INDEX('Parcel Year'!$N$3:$N$1175,MATCH(KC_SPS_SubbasinAttributes!C601,'Parcel Year'!$M$3:$M$1175,0)),0)</f>
        <v>1.7540900036692619E-2</v>
      </c>
      <c r="Z601">
        <f>INDEX(Imperviousness!$B$2:$B$1332,MATCH(KC_SPS_SubbasinAttributes!C601,Imperviousness!$A$2:$A$1332,0))</f>
        <v>1.4E-2</v>
      </c>
      <c r="AA601">
        <f>INDEX('Flow Duration Index'!$B$2:$B$1332,MATCH(KC_SPS_SubbasinAttributes!C601,'Flow Duration Index'!$A$2:$A$1332,0))</f>
        <v>2.23</v>
      </c>
      <c r="AB601">
        <f>INDEX(Opportunity_Index!$G$2:$G$1333,MATCH(KC_SPS_SubbasinAttributes!C601,Opportunity_Index!$F$2:$F$1333,0))</f>
        <v>0.18090000000000001</v>
      </c>
      <c r="AC601">
        <f>INDEX(Traffic!$B$2:$B$1332,MATCH(KC_SPS_SubbasinAttributes!C601,Traffic!$A$2:$A$1332,0))</f>
        <v>3630.0880000000002</v>
      </c>
      <c r="AD601">
        <f>INDEX(EquityScore!$F$3:$F$1334,MATCH(KC_SPS_SubbasinAttributes!C601,EquityScore!$E$3:$E$1334,0))</f>
        <v>1.6666666699999999</v>
      </c>
      <c r="AE601">
        <f>IFERROR(INDEX(PavementCondition!$E$2:$E$669,MATCH(KC_SPS_SubbasinAttributes!C601,PavementCondition!$D$2:$D$669,0)),"N/A")</f>
        <v>100</v>
      </c>
      <c r="AF601">
        <f>INDEX(SpawnerMortality!$E$2:$E$1331,MATCH(KC_SPS_SubbasinAttributes!C601,SpawnerMortality!$D$2:$D$1331,0))</f>
        <v>0.120279369</v>
      </c>
      <c r="AG601" s="25">
        <f>IFERROR(_xlfn.XLOOKUP($C601,WQBE_Loading!$C$4:$C$3072,WQBE_Loading!G$4:G$3072,,0,),"")</f>
        <v>0.65336878289707956</v>
      </c>
      <c r="AH601" s="25">
        <f>IFERROR(_xlfn.XLOOKUP($C601,WQBE_Loading!$C$4:$C$3072,WQBE_Loading!H$4:H$3072,,0,),"")</f>
        <v>4.7374148441614654</v>
      </c>
      <c r="AI601" s="25">
        <f>IFERROR(_xlfn.XLOOKUP($C601,WQBE_Loading!$C$4:$C$3072,WQBE_Loading!I$4:I$3072,,0,),"")</f>
        <v>47.917639542383299</v>
      </c>
      <c r="AJ601" s="25">
        <f>IFERROR(_xlfn.XLOOKUP($C601,WQBE_Loading!$C$4:$C$3072,WQBE_Loading!J$4:J$3072,,0,),"")</f>
        <v>6.3393921816102301</v>
      </c>
      <c r="AK601" s="25">
        <f>IFERROR(_xlfn.XLOOKUP($C601,WQBE_Loading!$C$4:$C$3072,WQBE_Loading!K$4:K$3072,,0,),"")</f>
        <v>3613.3496455844797</v>
      </c>
      <c r="AL601" s="25">
        <f>IFERROR(_xlfn.XLOOKUP($C601,WQBE_Loading!$C$4:$C$3072,WQBE_Loading!L$4:L$3072,,0,),"")</f>
        <v>8.8082855386499201E-4</v>
      </c>
      <c r="AM601" s="25">
        <f>IFERROR(_xlfn.XLOOKUP($C601,WQBE_Loading!$C$4:$C$3072,WQBE_Loading!M$4:M$3072,,0,),"")</f>
        <v>1.20962427930241E-4</v>
      </c>
      <c r="AN601" s="25">
        <f>IFERROR(_xlfn.XLOOKUP($C601,WQBE_Loading!$C$4:$C$3072,WQBE_Loading!N$4:N$3072,,0,),"")</f>
        <v>2.019165305735415E-2</v>
      </c>
      <c r="AO601" s="25">
        <f>IFERROR(_xlfn.XLOOKUP($C601,WQBE_Loading!$C$4:$C$3072,WQBE_Loading!O$4:O$3072,,0,),"")</f>
        <v>0.121573056070443</v>
      </c>
      <c r="AP601" s="25">
        <f>IFERROR(_xlfn.XLOOKUP($C601,WQBE_Loading!$C$4:$C$3072,WQBE_Loading!P$4:P$3072,,0,),"")</f>
        <v>0.349617062092064</v>
      </c>
      <c r="AQ601" s="13">
        <f>IFERROR(_xlfn.XLOOKUP($C601,WQBE_Loading!$C$4:$C$3072,WQBE_Loading!Q$4:Q$3072,,0,),"")</f>
        <v>2503985.4682960697</v>
      </c>
      <c r="AR601">
        <f>_xlfn.XLOOKUP(C601,UrbanHeat!$A$2:$A$1333,UrbanHeat!$B$2:$B$1333,,0,)</f>
        <v>12.798</v>
      </c>
      <c r="AS601" s="25">
        <f>_xlfn.XLOOKUP($C601,TNC_Loading!$A$2:$A$1332,TNC_Loading!B$2:B$1332,,0,)</f>
        <v>1.4239999999999999</v>
      </c>
      <c r="AT601" s="25">
        <f>_xlfn.XLOOKUP($C601,TNC_Loading!$A$2:$A$1332,TNC_Loading!C$2:C$1332,,0,)</f>
        <v>3.1E-2</v>
      </c>
      <c r="AU601" s="25">
        <f>_xlfn.XLOOKUP($C601,TNC_Loading!$A$2:$A$1332,TNC_Loading!D$2:D$1332,,0,)</f>
        <v>1.208</v>
      </c>
      <c r="AV601" s="25">
        <f>_xlfn.XLOOKUP($C601,TNC_Loading!$A$2:$A$1332,TNC_Loading!E$2:E$1332,,0,)</f>
        <v>0.90400000000000003</v>
      </c>
      <c r="AW601" s="25">
        <f>_xlfn.XLOOKUP($C601,TNC_Loading!$A$2:$A$1332,TNC_Loading!F$2:F$1332,,0,)</f>
        <v>28.925999999999998</v>
      </c>
      <c r="AX601">
        <f>_xlfn.XLOOKUP(C601,BIBI!$D$2:$D$1332,BIBI!$F$2:$F$1332,,0,)</f>
        <v>0</v>
      </c>
      <c r="AY601">
        <f>_xlfn.XLOOKUP(C601,FacilityCounts!$A$3:$A$1333,FacilityCounts!$B$3:$B$1333,,0,)</f>
        <v>0</v>
      </c>
      <c r="AZ601">
        <f>_xlfn.XLOOKUP(C601,FacilityCounts!$D$3:$D$1333,FacilityCounts!$E$3:$E$1333,,0,)</f>
        <v>0</v>
      </c>
      <c r="BA601">
        <f>_xlfn.XLOOKUP(C601,FacilityCounts!$G$3:$G$1333,FacilityCounts!$H$3:$H$1333,,0,)</f>
        <v>0</v>
      </c>
      <c r="BB601">
        <f>IFERROR(_xlfn.XLOOKUP(C601,'DA to P Sensitive Lakes'!$P$2:$P$44,'DA to P Sensitive Lakes'!$Q$2:$Q$44,,0,),0)</f>
        <v>0</v>
      </c>
      <c r="BC601" s="25">
        <f>_xlfn.XLOOKUP(C601,'Historic Runoff (mm)'!$A$2:$A$1332,'Historic Runoff (mm)'!$B$2:$B$1332,,0,)</f>
        <v>127.83499999999999</v>
      </c>
      <c r="BD601">
        <f>_xlfn.XLOOKUP(C601,DrainageComplaint!$A$2:$A$1332,DrainageComplaint!$B$2:$B$1332,,0,)</f>
        <v>0</v>
      </c>
      <c r="BE601">
        <f>_xlfn.XLOOKUP(C601,PAD_Area!$G$2:$G$1332,PAD_Area!$H$2:$H$1332,,0,)</f>
        <v>0</v>
      </c>
    </row>
    <row r="602" spans="1:57" x14ac:dyDescent="0.2">
      <c r="A602" s="2">
        <v>599</v>
      </c>
      <c r="B602" s="2">
        <v>600</v>
      </c>
      <c r="C602" s="20">
        <v>1101700</v>
      </c>
      <c r="D602" s="3" t="s">
        <v>593</v>
      </c>
      <c r="E602" s="3" t="s">
        <v>148</v>
      </c>
      <c r="F602" s="3">
        <v>1306.3050000000001</v>
      </c>
      <c r="G602" s="3">
        <v>55299.997759899998</v>
      </c>
      <c r="H602" s="3">
        <v>56902399.801399998</v>
      </c>
      <c r="I602" s="2">
        <v>0</v>
      </c>
      <c r="J602" s="2">
        <v>2</v>
      </c>
      <c r="K602" s="2">
        <v>2</v>
      </c>
      <c r="L602" s="2">
        <v>21</v>
      </c>
      <c r="M602" s="3">
        <v>0</v>
      </c>
      <c r="N602" s="2">
        <f>_xlfn.XLOOKUP(C602,Shellfish_Presence!$E$3:$E$1333,Shellfish_Presence!$G$3:$G$1333,,0,)</f>
        <v>0</v>
      </c>
      <c r="O602" s="3">
        <v>0</v>
      </c>
      <c r="P602" s="3">
        <v>0</v>
      </c>
      <c r="Q602" s="2">
        <v>7</v>
      </c>
      <c r="R602" s="3">
        <v>0.99999600648880005</v>
      </c>
      <c r="S602" s="3">
        <v>0</v>
      </c>
      <c r="T602" s="3">
        <v>0</v>
      </c>
      <c r="U602" s="3">
        <v>0</v>
      </c>
      <c r="V602" s="2">
        <v>0</v>
      </c>
      <c r="W602" s="3" t="str">
        <f t="shared" si="18"/>
        <v/>
      </c>
      <c r="X602" t="str">
        <f t="shared" si="19"/>
        <v/>
      </c>
      <c r="Y602">
        <f>IFERROR(INDEX('Parcel Year'!$N$3:$N$1175,MATCH(KC_SPS_SubbasinAttributes!C602,'Parcel Year'!$M$3:$M$1175,0)),0)</f>
        <v>0.1095770001411438</v>
      </c>
      <c r="Z602">
        <f>INDEX(Imperviousness!$B$2:$B$1332,MATCH(KC_SPS_SubbasinAttributes!C602,Imperviousness!$A$2:$A$1332,0))</f>
        <v>1.9E-2</v>
      </c>
      <c r="AA602">
        <f>INDEX('Flow Duration Index'!$B$2:$B$1332,MATCH(KC_SPS_SubbasinAttributes!C602,'Flow Duration Index'!$A$2:$A$1332,0))</f>
        <v>1.89</v>
      </c>
      <c r="AB602">
        <f>INDEX(Opportunity_Index!$G$2:$G$1333,MATCH(KC_SPS_SubbasinAttributes!C602,Opportunity_Index!$F$2:$F$1333,0))</f>
        <v>0.18090000000000001</v>
      </c>
      <c r="AC602">
        <f>INDEX(Traffic!$B$2:$B$1332,MATCH(KC_SPS_SubbasinAttributes!C602,Traffic!$A$2:$A$1332,0))</f>
        <v>996.96600000000001</v>
      </c>
      <c r="AD602">
        <f>INDEX(EquityScore!$F$3:$F$1334,MATCH(KC_SPS_SubbasinAttributes!C602,EquityScore!$E$3:$E$1334,0))</f>
        <v>1.6666666699999999</v>
      </c>
      <c r="AE602">
        <f>IFERROR(INDEX(PavementCondition!$E$2:$E$669,MATCH(KC_SPS_SubbasinAttributes!C602,PavementCondition!$D$2:$D$669,0)),"N/A")</f>
        <v>47</v>
      </c>
      <c r="AF602">
        <f>INDEX(SpawnerMortality!$E$2:$E$1331,MATCH(KC_SPS_SubbasinAttributes!C602,SpawnerMortality!$D$2:$D$1331,0))</f>
        <v>0.117887679</v>
      </c>
      <c r="AG602" s="25">
        <f>IFERROR(_xlfn.XLOOKUP($C602,WQBE_Loading!$C$4:$C$3072,WQBE_Loading!G$4:G$3072,,0,),"")</f>
        <v>0.68712840757077998</v>
      </c>
      <c r="AH602" s="25">
        <f>IFERROR(_xlfn.XLOOKUP($C602,WQBE_Loading!$C$4:$C$3072,WQBE_Loading!H$4:H$3072,,0,),"")</f>
        <v>3.5850835155012799</v>
      </c>
      <c r="AI602" s="25">
        <f>IFERROR(_xlfn.XLOOKUP($C602,WQBE_Loading!$C$4:$C$3072,WQBE_Loading!I$4:I$3072,,0,),"")</f>
        <v>100.70865160747479</v>
      </c>
      <c r="AJ602" s="25">
        <f>IFERROR(_xlfn.XLOOKUP($C602,WQBE_Loading!$C$4:$C$3072,WQBE_Loading!J$4:J$3072,,0,),"")</f>
        <v>8.2849508383582808</v>
      </c>
      <c r="AK602" s="25">
        <f>IFERROR(_xlfn.XLOOKUP($C602,WQBE_Loading!$C$4:$C$3072,WQBE_Loading!K$4:K$3072,,0,),"")</f>
        <v>3820.7554752014503</v>
      </c>
      <c r="AL602" s="25">
        <f>IFERROR(_xlfn.XLOOKUP($C602,WQBE_Loading!$C$4:$C$3072,WQBE_Loading!L$4:L$3072,,0,),"")</f>
        <v>1.3793253570564099E-3</v>
      </c>
      <c r="AM602" s="25">
        <f>IFERROR(_xlfn.XLOOKUP($C602,WQBE_Loading!$C$4:$C$3072,WQBE_Loading!M$4:M$3072,,0,),"")</f>
        <v>1.020627804125296E-4</v>
      </c>
      <c r="AN602" s="25">
        <f>IFERROR(_xlfn.XLOOKUP($C602,WQBE_Loading!$C$4:$C$3072,WQBE_Loading!N$4:N$3072,,0,),"")</f>
        <v>5.0944378767392252E-2</v>
      </c>
      <c r="AO602" s="25">
        <f>IFERROR(_xlfn.XLOOKUP($C602,WQBE_Loading!$C$4:$C$3072,WQBE_Loading!O$4:O$3072,,0,),"")</f>
        <v>0.200538707061722</v>
      </c>
      <c r="AP602" s="25">
        <f>IFERROR(_xlfn.XLOOKUP($C602,WQBE_Loading!$C$4:$C$3072,WQBE_Loading!P$4:P$3072,,0,),"")</f>
        <v>0.23050919632979949</v>
      </c>
      <c r="AQ602" s="13">
        <f>IFERROR(_xlfn.XLOOKUP($C602,WQBE_Loading!$C$4:$C$3072,WQBE_Loading!Q$4:Q$3072,,0,),"")</f>
        <v>4482426.3675924353</v>
      </c>
      <c r="AR602">
        <f>_xlfn.XLOOKUP(C602,UrbanHeat!$A$2:$A$1333,UrbanHeat!$B$2:$B$1333,,0,)</f>
        <v>10.836</v>
      </c>
      <c r="AS602" s="25">
        <f>_xlfn.XLOOKUP($C602,TNC_Loading!$A$2:$A$1332,TNC_Loading!B$2:B$1332,,0,)</f>
        <v>2.8450000000000002</v>
      </c>
      <c r="AT602" s="25">
        <f>_xlfn.XLOOKUP($C602,TNC_Loading!$A$2:$A$1332,TNC_Loading!C$2:C$1332,,0,)</f>
        <v>0.1</v>
      </c>
      <c r="AU602" s="25">
        <f>_xlfn.XLOOKUP($C602,TNC_Loading!$A$2:$A$1332,TNC_Loading!D$2:D$1332,,0,)</f>
        <v>4.0739999999999998</v>
      </c>
      <c r="AV602" s="25">
        <f>_xlfn.XLOOKUP($C602,TNC_Loading!$A$2:$A$1332,TNC_Loading!E$2:E$1332,,0,)</f>
        <v>1.9910000000000001</v>
      </c>
      <c r="AW602" s="25">
        <f>_xlfn.XLOOKUP($C602,TNC_Loading!$A$2:$A$1332,TNC_Loading!F$2:F$1332,,0,)</f>
        <v>57.710999999999999</v>
      </c>
      <c r="AX602">
        <f>_xlfn.XLOOKUP(C602,BIBI!$D$2:$D$1332,BIBI!$F$2:$F$1332,,0,)</f>
        <v>0</v>
      </c>
      <c r="AY602">
        <f>_xlfn.XLOOKUP(C602,FacilityCounts!$A$3:$A$1333,FacilityCounts!$B$3:$B$1333,,0,)</f>
        <v>0</v>
      </c>
      <c r="AZ602">
        <f>_xlfn.XLOOKUP(C602,FacilityCounts!$D$3:$D$1333,FacilityCounts!$E$3:$E$1333,,0,)</f>
        <v>0</v>
      </c>
      <c r="BA602">
        <f>_xlfn.XLOOKUP(C602,FacilityCounts!$G$3:$G$1333,FacilityCounts!$H$3:$H$1333,,0,)</f>
        <v>0</v>
      </c>
      <c r="BB602">
        <f>IFERROR(_xlfn.XLOOKUP(C602,'DA to P Sensitive Lakes'!$P$2:$P$44,'DA to P Sensitive Lakes'!$Q$2:$Q$44,,0,),0)</f>
        <v>0</v>
      </c>
      <c r="BC602" s="25">
        <f>_xlfn.XLOOKUP(C602,'Historic Runoff (mm)'!$A$2:$A$1332,'Historic Runoff (mm)'!$B$2:$B$1332,,0,)</f>
        <v>239.25899999999999</v>
      </c>
      <c r="BD602">
        <f>_xlfn.XLOOKUP(C602,DrainageComplaint!$A$2:$A$1332,DrainageComplaint!$B$2:$B$1332,,0,)</f>
        <v>0</v>
      </c>
      <c r="BE602">
        <f>_xlfn.XLOOKUP(C602,PAD_Area!$G$2:$G$1332,PAD_Area!$H$2:$H$1332,,0,)</f>
        <v>0</v>
      </c>
    </row>
    <row r="603" spans="1:57" x14ac:dyDescent="0.2">
      <c r="A603" s="2">
        <v>600</v>
      </c>
      <c r="B603" s="2">
        <v>601</v>
      </c>
      <c r="C603" s="20">
        <v>1101710</v>
      </c>
      <c r="D603" s="3" t="s">
        <v>592</v>
      </c>
      <c r="E603" s="3" t="s">
        <v>148</v>
      </c>
      <c r="F603" s="3">
        <v>226.48599999999999</v>
      </c>
      <c r="G603" s="3">
        <v>26340.001563099999</v>
      </c>
      <c r="H603" s="3">
        <v>9865700.1226899996</v>
      </c>
      <c r="I603" s="2">
        <v>1</v>
      </c>
      <c r="J603" s="2">
        <v>1</v>
      </c>
      <c r="K603" s="2">
        <v>2</v>
      </c>
      <c r="L603" s="2">
        <v>2</v>
      </c>
      <c r="M603" s="3">
        <v>4273.47021484375</v>
      </c>
      <c r="N603" s="2">
        <f>_xlfn.XLOOKUP(C603,Shellfish_Presence!$E$3:$E$1333,Shellfish_Presence!$G$3:$G$1333,,0,)</f>
        <v>0</v>
      </c>
      <c r="O603" s="3">
        <v>0</v>
      </c>
      <c r="P603" s="3">
        <v>0</v>
      </c>
      <c r="Q603" s="2">
        <v>1</v>
      </c>
      <c r="R603" s="3">
        <v>1</v>
      </c>
      <c r="S603" s="3">
        <v>0</v>
      </c>
      <c r="T603" s="3">
        <v>504.25</v>
      </c>
      <c r="U603" s="3">
        <v>0</v>
      </c>
      <c r="V603" s="2">
        <v>2</v>
      </c>
      <c r="W603" s="3">
        <f t="shared" si="18"/>
        <v>3.9662865642042635E-3</v>
      </c>
      <c r="X603">
        <f t="shared" si="19"/>
        <v>0</v>
      </c>
      <c r="Y603">
        <f>IFERROR(INDEX('Parcel Year'!$N$3:$N$1175,MATCH(KC_SPS_SubbasinAttributes!C603,'Parcel Year'!$M$3:$M$1175,0)),0)</f>
        <v>1.4344500377774239E-2</v>
      </c>
      <c r="Z603">
        <f>INDEX(Imperviousness!$B$2:$B$1332,MATCH(KC_SPS_SubbasinAttributes!C603,Imperviousness!$A$2:$A$1332,0))</f>
        <v>0</v>
      </c>
      <c r="AA603">
        <f>INDEX('Flow Duration Index'!$B$2:$B$1332,MATCH(KC_SPS_SubbasinAttributes!C603,'Flow Duration Index'!$A$2:$A$1332,0))</f>
        <v>1.2989999999999999</v>
      </c>
      <c r="AB603">
        <f>INDEX(Opportunity_Index!$G$2:$G$1333,MATCH(KC_SPS_SubbasinAttributes!C603,Opportunity_Index!$F$2:$F$1333,0))</f>
        <v>0.1497</v>
      </c>
      <c r="AC603">
        <f>INDEX(Traffic!$B$2:$B$1332,MATCH(KC_SPS_SubbasinAttributes!C603,Traffic!$A$2:$A$1332,0))</f>
        <v>818.88300000000004</v>
      </c>
      <c r="AD603">
        <f>INDEX(EquityScore!$F$3:$F$1334,MATCH(KC_SPS_SubbasinAttributes!C603,EquityScore!$E$3:$E$1334,0))</f>
        <v>1.8333333349999998</v>
      </c>
      <c r="AE603">
        <f>IFERROR(INDEX(PavementCondition!$E$2:$E$669,MATCH(KC_SPS_SubbasinAttributes!C603,PavementCondition!$D$2:$D$669,0)),"N/A")</f>
        <v>0</v>
      </c>
      <c r="AF603">
        <f>INDEX(SpawnerMortality!$E$2:$E$1331,MATCH(KC_SPS_SubbasinAttributes!C603,SpawnerMortality!$D$2:$D$1331,0))</f>
        <v>0.24010311950000002</v>
      </c>
      <c r="AG603" s="25">
        <f>IFERROR(_xlfn.XLOOKUP($C603,WQBE_Loading!$C$4:$C$3072,WQBE_Loading!G$4:G$3072,,0,),"")</f>
        <v>5.0213825382503206E-3</v>
      </c>
      <c r="AH603" s="25">
        <f>IFERROR(_xlfn.XLOOKUP($C603,WQBE_Loading!$C$4:$C$3072,WQBE_Loading!H$4:H$3072,,0,),"")</f>
        <v>2.2872188573437598E-2</v>
      </c>
      <c r="AI603" s="25">
        <f>IFERROR(_xlfn.XLOOKUP($C603,WQBE_Loading!$C$4:$C$3072,WQBE_Loading!I$4:I$3072,,0,),"")</f>
        <v>2.3405390189890101</v>
      </c>
      <c r="AJ603" s="25">
        <f>IFERROR(_xlfn.XLOOKUP($C603,WQBE_Loading!$C$4:$C$3072,WQBE_Loading!J$4:J$3072,,0,),"")</f>
        <v>0.16920915906307749</v>
      </c>
      <c r="AK603" s="25">
        <f>IFERROR(_xlfn.XLOOKUP($C603,WQBE_Loading!$C$4:$C$3072,WQBE_Loading!K$4:K$3072,,0,),"")</f>
        <v>41.772446155894897</v>
      </c>
      <c r="AL603" s="25">
        <f>IFERROR(_xlfn.XLOOKUP($C603,WQBE_Loading!$C$4:$C$3072,WQBE_Loading!L$4:L$3072,,0,),"")</f>
        <v>1.1780374681001901E-5</v>
      </c>
      <c r="AM603" s="25">
        <f>IFERROR(_xlfn.XLOOKUP($C603,WQBE_Loading!$C$4:$C$3072,WQBE_Loading!M$4:M$3072,,0,),"")</f>
        <v>3.3419669094947351E-7</v>
      </c>
      <c r="AN603" s="25">
        <f>IFERROR(_xlfn.XLOOKUP($C603,WQBE_Loading!$C$4:$C$3072,WQBE_Loading!N$4:N$3072,,0,),"")</f>
        <v>1.23030161627606E-3</v>
      </c>
      <c r="AO603" s="25">
        <f>IFERROR(_xlfn.XLOOKUP($C603,WQBE_Loading!$C$4:$C$3072,WQBE_Loading!O$4:O$3072,,0,),"")</f>
        <v>2.2261238228356251E-3</v>
      </c>
      <c r="AP603" s="25">
        <f>IFERROR(_xlfn.XLOOKUP($C603,WQBE_Loading!$C$4:$C$3072,WQBE_Loading!P$4:P$3072,,0,),"")</f>
        <v>1.2962622254758E-3</v>
      </c>
      <c r="AQ603" s="13">
        <f>IFERROR(_xlfn.XLOOKUP($C603,WQBE_Loading!$C$4:$C$3072,WQBE_Loading!Q$4:Q$3072,,0,),"")</f>
        <v>77749.800100069449</v>
      </c>
      <c r="AR603">
        <f>_xlfn.XLOOKUP(C603,UrbanHeat!$A$2:$A$1333,UrbanHeat!$B$2:$B$1333,,0,)</f>
        <v>12.321</v>
      </c>
      <c r="AS603" s="25">
        <f>_xlfn.XLOOKUP($C603,TNC_Loading!$A$2:$A$1332,TNC_Loading!B$2:B$1332,,0,)</f>
        <v>0.23</v>
      </c>
      <c r="AT603" s="25">
        <f>_xlfn.XLOOKUP($C603,TNC_Loading!$A$2:$A$1332,TNC_Loading!C$2:C$1332,,0,)</f>
        <v>8.0000000000000002E-3</v>
      </c>
      <c r="AU603" s="25">
        <f>_xlfn.XLOOKUP($C603,TNC_Loading!$A$2:$A$1332,TNC_Loading!D$2:D$1332,,0,)</f>
        <v>0.21099999999999999</v>
      </c>
      <c r="AV603" s="25">
        <f>_xlfn.XLOOKUP($C603,TNC_Loading!$A$2:$A$1332,TNC_Loading!E$2:E$1332,,0,)</f>
        <v>0.18099999999999999</v>
      </c>
      <c r="AW603" s="25">
        <f>_xlfn.XLOOKUP($C603,TNC_Loading!$A$2:$A$1332,TNC_Loading!F$2:F$1332,,0,)</f>
        <v>4.7880000000000003</v>
      </c>
      <c r="AX603">
        <f>_xlfn.XLOOKUP(C603,BIBI!$D$2:$D$1332,BIBI!$F$2:$F$1332,,0,)</f>
        <v>74.5</v>
      </c>
      <c r="AY603">
        <f>_xlfn.XLOOKUP(C603,FacilityCounts!$A$3:$A$1333,FacilityCounts!$B$3:$B$1333,,0,)</f>
        <v>0</v>
      </c>
      <c r="AZ603">
        <f>_xlfn.XLOOKUP(C603,FacilityCounts!$D$3:$D$1333,FacilityCounts!$E$3:$E$1333,,0,)</f>
        <v>0</v>
      </c>
      <c r="BA603">
        <f>_xlfn.XLOOKUP(C603,FacilityCounts!$G$3:$G$1333,FacilityCounts!$H$3:$H$1333,,0,)</f>
        <v>0</v>
      </c>
      <c r="BB603">
        <f>IFERROR(_xlfn.XLOOKUP(C603,'DA to P Sensitive Lakes'!$P$2:$P$44,'DA to P Sensitive Lakes'!$Q$2:$Q$44,,0,),0)</f>
        <v>0</v>
      </c>
      <c r="BC603" s="25">
        <f>_xlfn.XLOOKUP(C603,'Historic Runoff (mm)'!$A$2:$A$1332,'Historic Runoff (mm)'!$B$2:$B$1332,,0,)</f>
        <v>24.146000000000001</v>
      </c>
      <c r="BD603">
        <f>_xlfn.XLOOKUP(C603,DrainageComplaint!$A$2:$A$1332,DrainageComplaint!$B$2:$B$1332,,0,)</f>
        <v>0</v>
      </c>
      <c r="BE603">
        <f>_xlfn.XLOOKUP(C603,PAD_Area!$G$2:$G$1332,PAD_Area!$H$2:$H$1332,,0,)</f>
        <v>0</v>
      </c>
    </row>
    <row r="604" spans="1:57" x14ac:dyDescent="0.2">
      <c r="A604" s="2">
        <v>601</v>
      </c>
      <c r="B604" s="2">
        <v>602</v>
      </c>
      <c r="C604" s="20">
        <v>1101720</v>
      </c>
      <c r="D604" s="3" t="s">
        <v>598</v>
      </c>
      <c r="E604" s="3" t="s">
        <v>148</v>
      </c>
      <c r="F604" s="3">
        <v>1010.623</v>
      </c>
      <c r="G604" s="3">
        <v>56356.857352799998</v>
      </c>
      <c r="H604" s="3">
        <v>44022543.619599998</v>
      </c>
      <c r="I604" s="2">
        <v>1</v>
      </c>
      <c r="J604" s="2">
        <v>1</v>
      </c>
      <c r="K604" s="2">
        <v>2</v>
      </c>
      <c r="L604" s="2">
        <v>7</v>
      </c>
      <c r="M604" s="3">
        <v>0</v>
      </c>
      <c r="N604" s="2">
        <f>_xlfn.XLOOKUP(C604,Shellfish_Presence!$E$3:$E$1333,Shellfish_Presence!$G$3:$G$1333,,0,)</f>
        <v>0</v>
      </c>
      <c r="O604" s="3">
        <v>0</v>
      </c>
      <c r="P604" s="3">
        <v>0</v>
      </c>
      <c r="Q604" s="2">
        <v>6</v>
      </c>
      <c r="R604" s="3">
        <v>0.99999701976776123</v>
      </c>
      <c r="S604" s="3">
        <v>0</v>
      </c>
      <c r="T604" s="3">
        <v>4952.5400390625</v>
      </c>
      <c r="U604" s="3">
        <v>7751.60986328125</v>
      </c>
      <c r="V604" s="2">
        <v>15</v>
      </c>
      <c r="W604" s="3">
        <f t="shared" si="18"/>
        <v>3.0287488605219739E-3</v>
      </c>
      <c r="X604">
        <f t="shared" si="19"/>
        <v>1.5651786360415987</v>
      </c>
      <c r="Y604">
        <f>IFERROR(INDEX('Parcel Year'!$N$3:$N$1175,MATCH(KC_SPS_SubbasinAttributes!C604,'Parcel Year'!$M$3:$M$1175,0)),0)</f>
        <v>3.3588599413633347E-2</v>
      </c>
      <c r="Z604">
        <f>INDEX(Imperviousness!$B$2:$B$1332,MATCH(KC_SPS_SubbasinAttributes!C604,Imperviousness!$A$2:$A$1332,0))</f>
        <v>4.1000000000000002E-2</v>
      </c>
      <c r="AA604">
        <f>INDEX('Flow Duration Index'!$B$2:$B$1332,MATCH(KC_SPS_SubbasinAttributes!C604,'Flow Duration Index'!$A$2:$A$1332,0))</f>
        <v>2.7829999999999999</v>
      </c>
      <c r="AB604">
        <f>INDEX(Opportunity_Index!$G$2:$G$1333,MATCH(KC_SPS_SubbasinAttributes!C604,Opportunity_Index!$F$2:$F$1333,0))</f>
        <v>0.18090000000000001</v>
      </c>
      <c r="AC604">
        <f>INDEX(Traffic!$B$2:$B$1332,MATCH(KC_SPS_SubbasinAttributes!C604,Traffic!$A$2:$A$1332,0))</f>
        <v>1539.9480000000001</v>
      </c>
      <c r="AD604">
        <f>INDEX(EquityScore!$F$3:$F$1334,MATCH(KC_SPS_SubbasinAttributes!C604,EquityScore!$E$3:$E$1334,0))</f>
        <v>1.6666666699999999</v>
      </c>
      <c r="AE604">
        <f>IFERROR(INDEX(PavementCondition!$E$2:$E$669,MATCH(KC_SPS_SubbasinAttributes!C604,PavementCondition!$D$2:$D$669,0)),"N/A")</f>
        <v>100</v>
      </c>
      <c r="AF604">
        <f>INDEX(SpawnerMortality!$E$2:$E$1331,MATCH(KC_SPS_SubbasinAttributes!C604,SpawnerMortality!$D$2:$D$1331,0))</f>
        <v>0.18821360549999999</v>
      </c>
      <c r="AG604" s="25">
        <f>IFERROR(_xlfn.XLOOKUP($C604,WQBE_Loading!$C$4:$C$3072,WQBE_Loading!G$4:G$3072,,0,),"")</f>
        <v>1.5625188038076201</v>
      </c>
      <c r="AH604" s="25">
        <f>IFERROR(_xlfn.XLOOKUP($C604,WQBE_Loading!$C$4:$C$3072,WQBE_Loading!H$4:H$3072,,0,),"")</f>
        <v>9.8666229140266744</v>
      </c>
      <c r="AI604" s="25">
        <f>IFERROR(_xlfn.XLOOKUP($C604,WQBE_Loading!$C$4:$C$3072,WQBE_Loading!I$4:I$3072,,0,),"")</f>
        <v>221.24589449732801</v>
      </c>
      <c r="AJ604" s="25">
        <f>IFERROR(_xlfn.XLOOKUP($C604,WQBE_Loading!$C$4:$C$3072,WQBE_Loading!J$4:J$3072,,0,),"")</f>
        <v>20.60032061583475</v>
      </c>
      <c r="AK604" s="25">
        <f>IFERROR(_xlfn.XLOOKUP($C604,WQBE_Loading!$C$4:$C$3072,WQBE_Loading!K$4:K$3072,,0,),"")</f>
        <v>8774.7411264768798</v>
      </c>
      <c r="AL604" s="25">
        <f>IFERROR(_xlfn.XLOOKUP($C604,WQBE_Loading!$C$4:$C$3072,WQBE_Loading!L$4:L$3072,,0,),"")</f>
        <v>2.47443458021171E-3</v>
      </c>
      <c r="AM604" s="25">
        <f>IFERROR(_xlfn.XLOOKUP($C604,WQBE_Loading!$C$4:$C$3072,WQBE_Loading!M$4:M$3072,,0,),"")</f>
        <v>2.370918215940275E-4</v>
      </c>
      <c r="AN604" s="25">
        <f>IFERROR(_xlfn.XLOOKUP($C604,WQBE_Loading!$C$4:$C$3072,WQBE_Loading!N$4:N$3072,,0,),"")</f>
        <v>7.3792755201836049E-2</v>
      </c>
      <c r="AO604" s="25">
        <f>IFERROR(_xlfn.XLOOKUP($C604,WQBE_Loading!$C$4:$C$3072,WQBE_Loading!O$4:O$3072,,0,),"")</f>
        <v>0.35387101525975101</v>
      </c>
      <c r="AP604" s="25">
        <f>IFERROR(_xlfn.XLOOKUP($C604,WQBE_Loading!$C$4:$C$3072,WQBE_Loading!P$4:P$3072,,0,),"")</f>
        <v>0.75862668011598555</v>
      </c>
      <c r="AQ604" s="13">
        <f>IFERROR(_xlfn.XLOOKUP($C604,WQBE_Loading!$C$4:$C$3072,WQBE_Loading!Q$4:Q$3072,,0,),"")</f>
        <v>6331140.1655119499</v>
      </c>
      <c r="AR604">
        <f>_xlfn.XLOOKUP(C604,UrbanHeat!$A$2:$A$1333,UrbanHeat!$B$2:$B$1333,,0,)</f>
        <v>13.728</v>
      </c>
      <c r="AS604" s="25">
        <f>_xlfn.XLOOKUP($C604,TNC_Loading!$A$2:$A$1332,TNC_Loading!B$2:B$1332,,0,)</f>
        <v>1.925</v>
      </c>
      <c r="AT604" s="25">
        <f>_xlfn.XLOOKUP($C604,TNC_Loading!$A$2:$A$1332,TNC_Loading!C$2:C$1332,,0,)</f>
        <v>5.7000000000000002E-2</v>
      </c>
      <c r="AU604" s="25">
        <f>_xlfn.XLOOKUP($C604,TNC_Loading!$A$2:$A$1332,TNC_Loading!D$2:D$1332,,0,)</f>
        <v>2.4609999999999999</v>
      </c>
      <c r="AV604" s="25">
        <f>_xlfn.XLOOKUP($C604,TNC_Loading!$A$2:$A$1332,TNC_Loading!E$2:E$1332,,0,)</f>
        <v>1.6679999999999999</v>
      </c>
      <c r="AW604" s="25">
        <f>_xlfn.XLOOKUP($C604,TNC_Loading!$A$2:$A$1332,TNC_Loading!F$2:F$1332,,0,)</f>
        <v>35.975000000000001</v>
      </c>
      <c r="AX604">
        <f>_xlfn.XLOOKUP(C604,BIBI!$D$2:$D$1332,BIBI!$F$2:$F$1332,,0,)</f>
        <v>0</v>
      </c>
      <c r="AY604">
        <f>_xlfn.XLOOKUP(C604,FacilityCounts!$A$3:$A$1333,FacilityCounts!$B$3:$B$1333,,0,)</f>
        <v>0</v>
      </c>
      <c r="AZ604">
        <f>_xlfn.XLOOKUP(C604,FacilityCounts!$D$3:$D$1333,FacilityCounts!$E$3:$E$1333,,0,)</f>
        <v>0</v>
      </c>
      <c r="BA604">
        <f>_xlfn.XLOOKUP(C604,FacilityCounts!$G$3:$G$1333,FacilityCounts!$H$3:$H$1333,,0,)</f>
        <v>0</v>
      </c>
      <c r="BB604">
        <f>IFERROR(_xlfn.XLOOKUP(C604,'DA to P Sensitive Lakes'!$P$2:$P$44,'DA to P Sensitive Lakes'!$Q$2:$Q$44,,0,),0)</f>
        <v>0</v>
      </c>
      <c r="BC604" s="25">
        <f>_xlfn.XLOOKUP(C604,'Historic Runoff (mm)'!$A$2:$A$1332,'Historic Runoff (mm)'!$B$2:$B$1332,,0,)</f>
        <v>146.77799999999999</v>
      </c>
      <c r="BD604">
        <f>_xlfn.XLOOKUP(C604,DrainageComplaint!$A$2:$A$1332,DrainageComplaint!$B$2:$B$1332,,0,)</f>
        <v>0</v>
      </c>
      <c r="BE604">
        <f>_xlfn.XLOOKUP(C604,PAD_Area!$G$2:$G$1332,PAD_Area!$H$2:$H$1332,,0,)</f>
        <v>0</v>
      </c>
    </row>
    <row r="605" spans="1:57" x14ac:dyDescent="0.2">
      <c r="A605" s="2">
        <v>602</v>
      </c>
      <c r="B605" s="2">
        <v>603</v>
      </c>
      <c r="C605" s="20">
        <v>1101730</v>
      </c>
      <c r="D605" s="3" t="s">
        <v>599</v>
      </c>
      <c r="E605" s="3" t="s">
        <v>148</v>
      </c>
      <c r="F605" s="3">
        <v>916.27800000000002</v>
      </c>
      <c r="G605" s="3">
        <v>46759.0263624</v>
      </c>
      <c r="H605" s="3">
        <v>39912917.397399999</v>
      </c>
      <c r="I605" s="2">
        <v>2</v>
      </c>
      <c r="J605" s="2">
        <v>1</v>
      </c>
      <c r="K605" s="2">
        <v>2</v>
      </c>
      <c r="L605" s="2">
        <v>2</v>
      </c>
      <c r="M605" s="3">
        <v>0</v>
      </c>
      <c r="N605" s="2">
        <f>_xlfn.XLOOKUP(C605,Shellfish_Presence!$E$3:$E$1333,Shellfish_Presence!$G$3:$G$1333,,0,)</f>
        <v>0</v>
      </c>
      <c r="O605" s="3">
        <v>0</v>
      </c>
      <c r="P605" s="3">
        <v>0</v>
      </c>
      <c r="Q605" s="2">
        <v>2</v>
      </c>
      <c r="R605" s="3">
        <v>1</v>
      </c>
      <c r="S605" s="3">
        <v>0</v>
      </c>
      <c r="T605" s="3">
        <v>8597.98046875</v>
      </c>
      <c r="U605" s="3">
        <v>4045.159912109375</v>
      </c>
      <c r="V605" s="2">
        <v>7</v>
      </c>
      <c r="W605" s="3">
        <f t="shared" si="18"/>
        <v>8.1414467332672146E-4</v>
      </c>
      <c r="X605">
        <f t="shared" si="19"/>
        <v>0.47047791359980518</v>
      </c>
      <c r="Y605">
        <f>IFERROR(INDEX('Parcel Year'!$N$3:$N$1175,MATCH(KC_SPS_SubbasinAttributes!C605,'Parcel Year'!$M$3:$M$1175,0)),0)</f>
        <v>1.6139499843120575E-2</v>
      </c>
      <c r="Z605">
        <f>INDEX(Imperviousness!$B$2:$B$1332,MATCH(KC_SPS_SubbasinAttributes!C605,Imperviousness!$A$2:$A$1332,0))</f>
        <v>2.9000000000000001E-2</v>
      </c>
      <c r="AA605">
        <f>INDEX('Flow Duration Index'!$B$2:$B$1332,MATCH(KC_SPS_SubbasinAttributes!C605,'Flow Duration Index'!$A$2:$A$1332,0))</f>
        <v>2.93</v>
      </c>
      <c r="AB605">
        <f>INDEX(Opportunity_Index!$G$2:$G$1333,MATCH(KC_SPS_SubbasinAttributes!C605,Opportunity_Index!$F$2:$F$1333,0))</f>
        <v>0.18090000000000001</v>
      </c>
      <c r="AC605">
        <f>INDEX(Traffic!$B$2:$B$1332,MATCH(KC_SPS_SubbasinAttributes!C605,Traffic!$A$2:$A$1332,0))</f>
        <v>1118.405</v>
      </c>
      <c r="AD605">
        <f>INDEX(EquityScore!$F$3:$F$1334,MATCH(KC_SPS_SubbasinAttributes!C605,EquityScore!$E$3:$E$1334,0))</f>
        <v>1.6666666699999999</v>
      </c>
      <c r="AE605">
        <f>IFERROR(INDEX(PavementCondition!$E$2:$E$669,MATCH(KC_SPS_SubbasinAttributes!C605,PavementCondition!$D$2:$D$669,0)),"N/A")</f>
        <v>96</v>
      </c>
      <c r="AF605">
        <f>INDEX(SpawnerMortality!$E$2:$E$1331,MATCH(KC_SPS_SubbasinAttributes!C605,SpawnerMortality!$D$2:$D$1331,0))</f>
        <v>0.152566386</v>
      </c>
      <c r="AG605" s="25">
        <f>IFERROR(_xlfn.XLOOKUP($C605,WQBE_Loading!$C$4:$C$3072,WQBE_Loading!G$4:G$3072,,0,),"")</f>
        <v>0.66504657823725455</v>
      </c>
      <c r="AH605" s="25">
        <f>IFERROR(_xlfn.XLOOKUP($C605,WQBE_Loading!$C$4:$C$3072,WQBE_Loading!H$4:H$3072,,0,),"")</f>
        <v>4.0411271230276551</v>
      </c>
      <c r="AI605" s="25">
        <f>IFERROR(_xlfn.XLOOKUP($C605,WQBE_Loading!$C$4:$C$3072,WQBE_Loading!I$4:I$3072,,0,),"")</f>
        <v>122.95491385675649</v>
      </c>
      <c r="AJ605" s="25">
        <f>IFERROR(_xlfn.XLOOKUP($C605,WQBE_Loading!$C$4:$C$3072,WQBE_Loading!J$4:J$3072,,0,),"")</f>
        <v>10.653626145864351</v>
      </c>
      <c r="AK605" s="25">
        <f>IFERROR(_xlfn.XLOOKUP($C605,WQBE_Loading!$C$4:$C$3072,WQBE_Loading!K$4:K$3072,,0,),"")</f>
        <v>4817.5057627808401</v>
      </c>
      <c r="AL605" s="25">
        <f>IFERROR(_xlfn.XLOOKUP($C605,WQBE_Loading!$C$4:$C$3072,WQBE_Loading!L$4:L$3072,,0,),"")</f>
        <v>1.297062031994165E-3</v>
      </c>
      <c r="AM605" s="25">
        <f>IFERROR(_xlfn.XLOOKUP($C605,WQBE_Loading!$C$4:$C$3072,WQBE_Loading!M$4:M$3072,,0,),"")</f>
        <v>8.1971767957179258E-5</v>
      </c>
      <c r="AN605" s="25">
        <f>IFERROR(_xlfn.XLOOKUP($C605,WQBE_Loading!$C$4:$C$3072,WQBE_Loading!N$4:N$3072,,0,),"")</f>
        <v>5.5443468143407247E-2</v>
      </c>
      <c r="AO605" s="25">
        <f>IFERROR(_xlfn.XLOOKUP($C605,WQBE_Loading!$C$4:$C$3072,WQBE_Loading!O$4:O$3072,,0,),"")</f>
        <v>0.20370550640229651</v>
      </c>
      <c r="AP605" s="25">
        <f>IFERROR(_xlfn.XLOOKUP($C605,WQBE_Loading!$C$4:$C$3072,WQBE_Loading!P$4:P$3072,,0,),"")</f>
        <v>0.31396905610447501</v>
      </c>
      <c r="AQ605" s="13">
        <f>IFERROR(_xlfn.XLOOKUP($C605,WQBE_Loading!$C$4:$C$3072,WQBE_Loading!Q$4:Q$3072,,0,),"")</f>
        <v>5502188.9612240549</v>
      </c>
      <c r="AR605">
        <f>_xlfn.XLOOKUP(C605,UrbanHeat!$A$2:$A$1333,UrbanHeat!$B$2:$B$1333,,0,)</f>
        <v>13.093999999999999</v>
      </c>
      <c r="AS605" s="25">
        <f>_xlfn.XLOOKUP($C605,TNC_Loading!$A$2:$A$1332,TNC_Loading!B$2:B$1332,,0,)</f>
        <v>2.82</v>
      </c>
      <c r="AT605" s="25">
        <f>_xlfn.XLOOKUP($C605,TNC_Loading!$A$2:$A$1332,TNC_Loading!C$2:C$1332,,0,)</f>
        <v>6.6000000000000003E-2</v>
      </c>
      <c r="AU605" s="25">
        <f>_xlfn.XLOOKUP($C605,TNC_Loading!$A$2:$A$1332,TNC_Loading!D$2:D$1332,,0,)</f>
        <v>2.758</v>
      </c>
      <c r="AV605" s="25">
        <f>_xlfn.XLOOKUP($C605,TNC_Loading!$A$2:$A$1332,TNC_Loading!E$2:E$1332,,0,)</f>
        <v>2.0339999999999998</v>
      </c>
      <c r="AW605" s="25">
        <f>_xlfn.XLOOKUP($C605,TNC_Loading!$A$2:$A$1332,TNC_Loading!F$2:F$1332,,0,)</f>
        <v>53.353000000000002</v>
      </c>
      <c r="AX605">
        <f>_xlfn.XLOOKUP(C605,BIBI!$D$2:$D$1332,BIBI!$F$2:$F$1332,,0,)</f>
        <v>0</v>
      </c>
      <c r="AY605">
        <f>_xlfn.XLOOKUP(C605,FacilityCounts!$A$3:$A$1333,FacilityCounts!$B$3:$B$1333,,0,)</f>
        <v>1</v>
      </c>
      <c r="AZ605">
        <f>_xlfn.XLOOKUP(C605,FacilityCounts!$D$3:$D$1333,FacilityCounts!$E$3:$E$1333,,0,)</f>
        <v>1</v>
      </c>
      <c r="BA605">
        <f>_xlfn.XLOOKUP(C605,FacilityCounts!$G$3:$G$1333,FacilityCounts!$H$3:$H$1333,,0,)</f>
        <v>0</v>
      </c>
      <c r="BB605">
        <f>IFERROR(_xlfn.XLOOKUP(C605,'DA to P Sensitive Lakes'!$P$2:$P$44,'DA to P Sensitive Lakes'!$Q$2:$Q$44,,0,),0)</f>
        <v>0</v>
      </c>
      <c r="BC605" s="25">
        <f>_xlfn.XLOOKUP(C605,'Historic Runoff (mm)'!$A$2:$A$1332,'Historic Runoff (mm)'!$B$2:$B$1332,,0,)</f>
        <v>225.61500000000001</v>
      </c>
      <c r="BD605">
        <f>_xlfn.XLOOKUP(C605,DrainageComplaint!$A$2:$A$1332,DrainageComplaint!$B$2:$B$1332,,0,)</f>
        <v>2</v>
      </c>
      <c r="BE605">
        <f>_xlfn.XLOOKUP(C605,PAD_Area!$G$2:$G$1332,PAD_Area!$H$2:$H$1332,,0,)</f>
        <v>0</v>
      </c>
    </row>
    <row r="606" spans="1:57" x14ac:dyDescent="0.2">
      <c r="A606" s="2">
        <v>603</v>
      </c>
      <c r="B606" s="2">
        <v>604</v>
      </c>
      <c r="C606" s="20">
        <v>1101740</v>
      </c>
      <c r="D606" s="3" t="s">
        <v>590</v>
      </c>
      <c r="E606" s="3" t="s">
        <v>148</v>
      </c>
      <c r="F606" s="3">
        <v>55.396999999999998</v>
      </c>
      <c r="G606" s="3">
        <v>15159.9998636</v>
      </c>
      <c r="H606" s="3">
        <v>2413099.9342</v>
      </c>
      <c r="I606" s="2">
        <v>3</v>
      </c>
      <c r="J606" s="2">
        <v>0</v>
      </c>
      <c r="K606" s="2">
        <v>2</v>
      </c>
      <c r="L606" s="2">
        <v>1</v>
      </c>
      <c r="M606" s="3">
        <v>0</v>
      </c>
      <c r="N606" s="2">
        <f>_xlfn.XLOOKUP(C606,Shellfish_Presence!$E$3:$E$1333,Shellfish_Presence!$G$3:$G$1333,,0,)</f>
        <v>0</v>
      </c>
      <c r="O606" s="3">
        <v>0</v>
      </c>
      <c r="P606" s="3">
        <v>0</v>
      </c>
      <c r="Q606" s="2">
        <v>1</v>
      </c>
      <c r="R606" s="3">
        <v>1.0000100135803223</v>
      </c>
      <c r="S606" s="3">
        <v>0</v>
      </c>
      <c r="T606" s="3">
        <v>3138.800048828125</v>
      </c>
      <c r="U606" s="3">
        <v>0</v>
      </c>
      <c r="V606" s="2">
        <v>7</v>
      </c>
      <c r="W606" s="3">
        <f t="shared" si="18"/>
        <v>2.2301516156193061E-3</v>
      </c>
      <c r="X606">
        <f t="shared" si="19"/>
        <v>0</v>
      </c>
      <c r="Y606">
        <f>IFERROR(INDEX('Parcel Year'!$N$3:$N$1175,MATCH(KC_SPS_SubbasinAttributes!C606,'Parcel Year'!$M$3:$M$1175,0)),0)</f>
        <v>0.60335201025009155</v>
      </c>
      <c r="Z606">
        <f>INDEX(Imperviousness!$B$2:$B$1332,MATCH(KC_SPS_SubbasinAttributes!C606,Imperviousness!$A$2:$A$1332,0))</f>
        <v>2.7E-2</v>
      </c>
      <c r="AA606">
        <f>INDEX('Flow Duration Index'!$B$2:$B$1332,MATCH(KC_SPS_SubbasinAttributes!C606,'Flow Duration Index'!$A$2:$A$1332,0))</f>
        <v>5.5229999999999997</v>
      </c>
      <c r="AB606">
        <f>INDEX(Opportunity_Index!$G$2:$G$1333,MATCH(KC_SPS_SubbasinAttributes!C606,Opportunity_Index!$F$2:$F$1333,0))</f>
        <v>0.14555000000000001</v>
      </c>
      <c r="AC606">
        <f>INDEX(Traffic!$B$2:$B$1332,MATCH(KC_SPS_SubbasinAttributes!C606,Traffic!$A$2:$A$1332,0))</f>
        <v>530.72</v>
      </c>
      <c r="AD606">
        <f>INDEX(EquityScore!$F$3:$F$1334,MATCH(KC_SPS_SubbasinAttributes!C606,EquityScore!$E$3:$E$1334,0))</f>
        <v>1.6666666699999999</v>
      </c>
      <c r="AE606">
        <f>IFERROR(INDEX(PavementCondition!$E$2:$E$669,MATCH(KC_SPS_SubbasinAttributes!C606,PavementCondition!$D$2:$D$669,0)),"N/A")</f>
        <v>100</v>
      </c>
      <c r="AF606">
        <f>INDEX(SpawnerMortality!$E$2:$E$1331,MATCH(KC_SPS_SubbasinAttributes!C606,SpawnerMortality!$D$2:$D$1331,0))</f>
        <v>0.23547686649999999</v>
      </c>
      <c r="AG606" s="25">
        <f>IFERROR(_xlfn.XLOOKUP($C606,WQBE_Loading!$C$4:$C$3072,WQBE_Loading!G$4:G$3072,,0,),"")</f>
        <v>0.131953070389598</v>
      </c>
      <c r="AH606" s="25">
        <f>IFERROR(_xlfn.XLOOKUP($C606,WQBE_Loading!$C$4:$C$3072,WQBE_Loading!H$4:H$3072,,0,),"")</f>
        <v>0.66711604120753853</v>
      </c>
      <c r="AI606" s="25">
        <f>IFERROR(_xlfn.XLOOKUP($C606,WQBE_Loading!$C$4:$C$3072,WQBE_Loading!I$4:I$3072,,0,),"")</f>
        <v>26.368393652943151</v>
      </c>
      <c r="AJ606" s="25">
        <f>IFERROR(_xlfn.XLOOKUP($C606,WQBE_Loading!$C$4:$C$3072,WQBE_Loading!J$4:J$3072,,0,),"")</f>
        <v>2.0630072007823701</v>
      </c>
      <c r="AK606" s="25">
        <f>IFERROR(_xlfn.XLOOKUP($C606,WQBE_Loading!$C$4:$C$3072,WQBE_Loading!K$4:K$3072,,0,),"")</f>
        <v>673.35707554260102</v>
      </c>
      <c r="AL606" s="25">
        <f>IFERROR(_xlfn.XLOOKUP($C606,WQBE_Loading!$C$4:$C$3072,WQBE_Loading!L$4:L$3072,,0,),"")</f>
        <v>2.39327078775446E-4</v>
      </c>
      <c r="AM606" s="25">
        <f>IFERROR(_xlfn.XLOOKUP($C606,WQBE_Loading!$C$4:$C$3072,WQBE_Loading!M$4:M$3072,,0,),"")</f>
        <v>1.803343379353645E-5</v>
      </c>
      <c r="AN606" s="25">
        <f>IFERROR(_xlfn.XLOOKUP($C606,WQBE_Loading!$C$4:$C$3072,WQBE_Loading!N$4:N$3072,,0,),"")</f>
        <v>1.3622112171335649E-2</v>
      </c>
      <c r="AO606" s="25">
        <f>IFERROR(_xlfn.XLOOKUP($C606,WQBE_Loading!$C$4:$C$3072,WQBE_Loading!O$4:O$3072,,0,),"")</f>
        <v>3.6655672933418454E-2</v>
      </c>
      <c r="AP606" s="25">
        <f>IFERROR(_xlfn.XLOOKUP($C606,WQBE_Loading!$C$4:$C$3072,WQBE_Loading!P$4:P$3072,,0,),"")</f>
        <v>5.184666315510765E-2</v>
      </c>
      <c r="AQ606" s="13">
        <f>IFERROR(_xlfn.XLOOKUP($C606,WQBE_Loading!$C$4:$C$3072,WQBE_Loading!Q$4:Q$3072,,0,),"")</f>
        <v>728009.75345806801</v>
      </c>
      <c r="AR606">
        <f>_xlfn.XLOOKUP(C606,UrbanHeat!$A$2:$A$1333,UrbanHeat!$B$2:$B$1333,,0,)</f>
        <v>12.904</v>
      </c>
      <c r="AS606" s="25">
        <f>_xlfn.XLOOKUP($C606,TNC_Loading!$A$2:$A$1332,TNC_Loading!B$2:B$1332,,0,)</f>
        <v>3.1269999999999998</v>
      </c>
      <c r="AT606" s="25">
        <f>_xlfn.XLOOKUP($C606,TNC_Loading!$A$2:$A$1332,TNC_Loading!C$2:C$1332,,0,)</f>
        <v>0.16900000000000001</v>
      </c>
      <c r="AU606" s="25">
        <f>_xlfn.XLOOKUP($C606,TNC_Loading!$A$2:$A$1332,TNC_Loading!D$2:D$1332,,0,)</f>
        <v>4.6719999999999997</v>
      </c>
      <c r="AV606" s="25">
        <f>_xlfn.XLOOKUP($C606,TNC_Loading!$A$2:$A$1332,TNC_Loading!E$2:E$1332,,0,)</f>
        <v>3.044</v>
      </c>
      <c r="AW606" s="25">
        <f>_xlfn.XLOOKUP($C606,TNC_Loading!$A$2:$A$1332,TNC_Loading!F$2:F$1332,,0,)</f>
        <v>66.400000000000006</v>
      </c>
      <c r="AX606">
        <f>_xlfn.XLOOKUP(C606,BIBI!$D$2:$D$1332,BIBI!$F$2:$F$1332,,0,)</f>
        <v>0</v>
      </c>
      <c r="AY606">
        <f>_xlfn.XLOOKUP(C606,FacilityCounts!$A$3:$A$1333,FacilityCounts!$B$3:$B$1333,,0,)</f>
        <v>1</v>
      </c>
      <c r="AZ606">
        <f>_xlfn.XLOOKUP(C606,FacilityCounts!$D$3:$D$1333,FacilityCounts!$E$3:$E$1333,,0,)</f>
        <v>0</v>
      </c>
      <c r="BA606">
        <f>_xlfn.XLOOKUP(C606,FacilityCounts!$G$3:$G$1333,FacilityCounts!$H$3:$H$1333,,0,)</f>
        <v>0</v>
      </c>
      <c r="BB606">
        <f>IFERROR(_xlfn.XLOOKUP(C606,'DA to P Sensitive Lakes'!$P$2:$P$44,'DA to P Sensitive Lakes'!$Q$2:$Q$44,,0,),0)</f>
        <v>0</v>
      </c>
      <c r="BC606" s="25">
        <f>_xlfn.XLOOKUP(C606,'Historic Runoff (mm)'!$A$2:$A$1332,'Historic Runoff (mm)'!$B$2:$B$1332,,0,)</f>
        <v>287.61500000000001</v>
      </c>
      <c r="BD606">
        <f>_xlfn.XLOOKUP(C606,DrainageComplaint!$A$2:$A$1332,DrainageComplaint!$B$2:$B$1332,,0,)</f>
        <v>0</v>
      </c>
      <c r="BE606">
        <f>_xlfn.XLOOKUP(C606,PAD_Area!$G$2:$G$1332,PAD_Area!$H$2:$H$1332,,0,)</f>
        <v>0</v>
      </c>
    </row>
    <row r="607" spans="1:57" x14ac:dyDescent="0.2">
      <c r="A607" s="2">
        <v>604</v>
      </c>
      <c r="B607" s="2">
        <v>605</v>
      </c>
      <c r="C607" s="20">
        <v>1101750</v>
      </c>
      <c r="D607" s="3" t="s">
        <v>601</v>
      </c>
      <c r="E607" s="3" t="s">
        <v>148</v>
      </c>
      <c r="F607" s="3">
        <v>1048.7070000000001</v>
      </c>
      <c r="G607" s="3">
        <v>67299.999077400003</v>
      </c>
      <c r="H607" s="3">
        <v>45681500.116499998</v>
      </c>
      <c r="I607" s="2">
        <v>0</v>
      </c>
      <c r="J607" s="2">
        <v>0</v>
      </c>
      <c r="K607" s="2">
        <v>2</v>
      </c>
      <c r="L607" s="2">
        <v>8</v>
      </c>
      <c r="M607" s="3">
        <v>0</v>
      </c>
      <c r="N607" s="2">
        <f>_xlfn.XLOOKUP(C607,Shellfish_Presence!$E$3:$E$1333,Shellfish_Presence!$G$3:$G$1333,,0,)</f>
        <v>0</v>
      </c>
      <c r="O607" s="3">
        <v>0</v>
      </c>
      <c r="P607" s="3">
        <v>0</v>
      </c>
      <c r="Q607" s="2">
        <v>2</v>
      </c>
      <c r="R607" s="3">
        <v>1</v>
      </c>
      <c r="S607" s="3">
        <v>0</v>
      </c>
      <c r="T607" s="3">
        <v>55998.30078125</v>
      </c>
      <c r="U607" s="3">
        <v>0</v>
      </c>
      <c r="V607" s="2">
        <v>116</v>
      </c>
      <c r="W607" s="3">
        <f t="shared" si="18"/>
        <v>2.0714914270905959E-3</v>
      </c>
      <c r="X607">
        <f t="shared" si="19"/>
        <v>0</v>
      </c>
      <c r="Y607">
        <f>IFERROR(INDEX('Parcel Year'!$N$3:$N$1175,MATCH(KC_SPS_SubbasinAttributes!C607,'Parcel Year'!$M$3:$M$1175,0)),0)</f>
        <v>0.5544160008430481</v>
      </c>
      <c r="Z607">
        <f>INDEX(Imperviousness!$B$2:$B$1332,MATCH(KC_SPS_SubbasinAttributes!C607,Imperviousness!$A$2:$A$1332,0))</f>
        <v>9.9000000000000005E-2</v>
      </c>
      <c r="AA607">
        <f>INDEX('Flow Duration Index'!$B$2:$B$1332,MATCH(KC_SPS_SubbasinAttributes!C607,'Flow Duration Index'!$A$2:$A$1332,0))</f>
        <v>6.0579999999999998</v>
      </c>
      <c r="AB607">
        <f>INDEX(Opportunity_Index!$G$2:$G$1333,MATCH(KC_SPS_SubbasinAttributes!C607,Opportunity_Index!$F$2:$F$1333,0))</f>
        <v>0.21690000000000001</v>
      </c>
      <c r="AC607">
        <f>INDEX(Traffic!$B$2:$B$1332,MATCH(KC_SPS_SubbasinAttributes!C607,Traffic!$A$2:$A$1332,0))</f>
        <v>338.803</v>
      </c>
      <c r="AD607">
        <f>INDEX(EquityScore!$F$3:$F$1334,MATCH(KC_SPS_SubbasinAttributes!C607,EquityScore!$E$3:$E$1334,0))</f>
        <v>1.6666666699999999</v>
      </c>
      <c r="AE607">
        <f>IFERROR(INDEX(PavementCondition!$E$2:$E$669,MATCH(KC_SPS_SubbasinAttributes!C607,PavementCondition!$D$2:$D$669,0)),"N/A")</f>
        <v>86</v>
      </c>
      <c r="AF607">
        <f>INDEX(SpawnerMortality!$E$2:$E$1331,MATCH(KC_SPS_SubbasinAttributes!C607,SpawnerMortality!$D$2:$D$1331,0))</f>
        <v>0.272580288</v>
      </c>
      <c r="AG607" s="25">
        <f>IFERROR(_xlfn.XLOOKUP($C607,WQBE_Loading!$C$4:$C$3072,WQBE_Loading!G$4:G$3072,,0,),"")</f>
        <v>1.222406056670355</v>
      </c>
      <c r="AH607" s="25">
        <f>IFERROR(_xlfn.XLOOKUP($C607,WQBE_Loading!$C$4:$C$3072,WQBE_Loading!H$4:H$3072,,0,),"")</f>
        <v>7.2212065256649556</v>
      </c>
      <c r="AI607" s="25">
        <f>IFERROR(_xlfn.XLOOKUP($C607,WQBE_Loading!$C$4:$C$3072,WQBE_Loading!I$4:I$3072,,0,),"")</f>
        <v>320.83230847844754</v>
      </c>
      <c r="AJ607" s="25">
        <f>IFERROR(_xlfn.XLOOKUP($C607,WQBE_Loading!$C$4:$C$3072,WQBE_Loading!J$4:J$3072,,0,),"")</f>
        <v>25.951797195122502</v>
      </c>
      <c r="AK607" s="25">
        <f>IFERROR(_xlfn.XLOOKUP($C607,WQBE_Loading!$C$4:$C$3072,WQBE_Loading!K$4:K$3072,,0,),"")</f>
        <v>7750.9137363856644</v>
      </c>
      <c r="AL607" s="25">
        <f>IFERROR(_xlfn.XLOOKUP($C607,WQBE_Loading!$C$4:$C$3072,WQBE_Loading!L$4:L$3072,,0,),"")</f>
        <v>2.0623566146430548E-3</v>
      </c>
      <c r="AM607" s="25">
        <f>IFERROR(_xlfn.XLOOKUP($C607,WQBE_Loading!$C$4:$C$3072,WQBE_Loading!M$4:M$3072,,0,),"")</f>
        <v>1.5045848553962599E-4</v>
      </c>
      <c r="AN607" s="25">
        <f>IFERROR(_xlfn.XLOOKUP($C607,WQBE_Loading!$C$4:$C$3072,WQBE_Loading!N$4:N$3072,,0,),"")</f>
        <v>0.13998407706289551</v>
      </c>
      <c r="AO607" s="25">
        <f>IFERROR(_xlfn.XLOOKUP($C607,WQBE_Loading!$C$4:$C$3072,WQBE_Loading!O$4:O$3072,,0,),"")</f>
        <v>0.34106167226989403</v>
      </c>
      <c r="AP607" s="25">
        <f>IFERROR(_xlfn.XLOOKUP($C607,WQBE_Loading!$C$4:$C$3072,WQBE_Loading!P$4:P$3072,,0,),"")</f>
        <v>0.54271114081401395</v>
      </c>
      <c r="AQ607" s="13">
        <f>IFERROR(_xlfn.XLOOKUP($C607,WQBE_Loading!$C$4:$C$3072,WQBE_Loading!Q$4:Q$3072,,0,),"")</f>
        <v>9004803.3786469996</v>
      </c>
      <c r="AR607">
        <f>_xlfn.XLOOKUP(C607,UrbanHeat!$A$2:$A$1333,UrbanHeat!$B$2:$B$1333,,0,)</f>
        <v>13.646000000000001</v>
      </c>
      <c r="AS607" s="25">
        <f>_xlfn.XLOOKUP($C607,TNC_Loading!$A$2:$A$1332,TNC_Loading!B$2:B$1332,,0,)</f>
        <v>4.2350000000000003</v>
      </c>
      <c r="AT607" s="25">
        <f>_xlfn.XLOOKUP($C607,TNC_Loading!$A$2:$A$1332,TNC_Loading!C$2:C$1332,,0,)</f>
        <v>0.30199999999999999</v>
      </c>
      <c r="AU607" s="25">
        <f>_xlfn.XLOOKUP($C607,TNC_Loading!$A$2:$A$1332,TNC_Loading!D$2:D$1332,,0,)</f>
        <v>7.3410000000000002</v>
      </c>
      <c r="AV607" s="25">
        <f>_xlfn.XLOOKUP($C607,TNC_Loading!$A$2:$A$1332,TNC_Loading!E$2:E$1332,,0,)</f>
        <v>4.2569999999999997</v>
      </c>
      <c r="AW607" s="25">
        <f>_xlfn.XLOOKUP($C607,TNC_Loading!$A$2:$A$1332,TNC_Loading!F$2:F$1332,,0,)</f>
        <v>98.965000000000003</v>
      </c>
      <c r="AX607">
        <f>_xlfn.XLOOKUP(C607,BIBI!$D$2:$D$1332,BIBI!$F$2:$F$1332,,0,)</f>
        <v>0</v>
      </c>
      <c r="AY607">
        <f>_xlfn.XLOOKUP(C607,FacilityCounts!$A$3:$A$1333,FacilityCounts!$B$3:$B$1333,,0,)</f>
        <v>14</v>
      </c>
      <c r="AZ607">
        <f>_xlfn.XLOOKUP(C607,FacilityCounts!$D$3:$D$1333,FacilityCounts!$E$3:$E$1333,,0,)</f>
        <v>7</v>
      </c>
      <c r="BA607">
        <f>_xlfn.XLOOKUP(C607,FacilityCounts!$G$3:$G$1333,FacilityCounts!$H$3:$H$1333,,0,)</f>
        <v>5</v>
      </c>
      <c r="BB607">
        <f>IFERROR(_xlfn.XLOOKUP(C607,'DA to P Sensitive Lakes'!$P$2:$P$44,'DA to P Sensitive Lakes'!$Q$2:$Q$44,,0,),0)</f>
        <v>0</v>
      </c>
      <c r="BC607" s="25">
        <f>_xlfn.XLOOKUP(C607,'Historic Runoff (mm)'!$A$2:$A$1332,'Historic Runoff (mm)'!$B$2:$B$1332,,0,)</f>
        <v>314.01499999999999</v>
      </c>
      <c r="BD607">
        <f>_xlfn.XLOOKUP(C607,DrainageComplaint!$A$2:$A$1332,DrainageComplaint!$B$2:$B$1332,,0,)</f>
        <v>4</v>
      </c>
      <c r="BE607">
        <f>_xlfn.XLOOKUP(C607,PAD_Area!$G$2:$G$1332,PAD_Area!$H$2:$H$1332,,0,)</f>
        <v>0</v>
      </c>
    </row>
    <row r="608" spans="1:57" x14ac:dyDescent="0.2">
      <c r="A608" s="2">
        <v>605</v>
      </c>
      <c r="B608" s="2">
        <v>606</v>
      </c>
      <c r="C608" s="20">
        <v>1101760</v>
      </c>
      <c r="D608" s="3" t="s">
        <v>602</v>
      </c>
      <c r="E608" s="3" t="s">
        <v>148</v>
      </c>
      <c r="F608" s="3">
        <v>733.77</v>
      </c>
      <c r="G608" s="3">
        <v>55379.996196599997</v>
      </c>
      <c r="H608" s="3">
        <v>31962900.2141</v>
      </c>
      <c r="I608" s="2">
        <v>0</v>
      </c>
      <c r="J608" s="2">
        <v>0</v>
      </c>
      <c r="K608" s="2">
        <v>2</v>
      </c>
      <c r="L608" s="2">
        <v>4</v>
      </c>
      <c r="M608" s="3">
        <v>0</v>
      </c>
      <c r="N608" s="2">
        <f>_xlfn.XLOOKUP(C608,Shellfish_Presence!$E$3:$E$1333,Shellfish_Presence!$G$3:$G$1333,,0,)</f>
        <v>0</v>
      </c>
      <c r="O608" s="3">
        <v>0</v>
      </c>
      <c r="P608" s="3">
        <v>0</v>
      </c>
      <c r="Q608" s="2">
        <v>1</v>
      </c>
      <c r="R608" s="3">
        <v>1</v>
      </c>
      <c r="S608" s="3">
        <v>0</v>
      </c>
      <c r="T608" s="3">
        <v>36693</v>
      </c>
      <c r="U608" s="3">
        <v>0</v>
      </c>
      <c r="V608" s="2">
        <v>65</v>
      </c>
      <c r="W608" s="3">
        <f t="shared" si="18"/>
        <v>1.7714550459215655E-3</v>
      </c>
      <c r="X608">
        <f t="shared" si="19"/>
        <v>0</v>
      </c>
      <c r="Y608">
        <f>IFERROR(INDEX('Parcel Year'!$N$3:$N$1175,MATCH(KC_SPS_SubbasinAttributes!C608,'Parcel Year'!$M$3:$M$1175,0)),0)</f>
        <v>0.49724799394607544</v>
      </c>
      <c r="Z608">
        <f>INDEX(Imperviousness!$B$2:$B$1332,MATCH(KC_SPS_SubbasinAttributes!C608,Imperviousness!$A$2:$A$1332,0))</f>
        <v>7.5999999999999998E-2</v>
      </c>
      <c r="AA608">
        <f>INDEX('Flow Duration Index'!$B$2:$B$1332,MATCH(KC_SPS_SubbasinAttributes!C608,'Flow Duration Index'!$A$2:$A$1332,0))</f>
        <v>6.7110000000000003</v>
      </c>
      <c r="AB608">
        <f>INDEX(Opportunity_Index!$G$2:$G$1333,MATCH(KC_SPS_SubbasinAttributes!C608,Opportunity_Index!$F$2:$F$1333,0))</f>
        <v>0.21690000000000001</v>
      </c>
      <c r="AC608">
        <f>INDEX(Traffic!$B$2:$B$1332,MATCH(KC_SPS_SubbasinAttributes!C608,Traffic!$A$2:$A$1332,0))</f>
        <v>639.56100000000004</v>
      </c>
      <c r="AD608">
        <f>INDEX(EquityScore!$F$3:$F$1334,MATCH(KC_SPS_SubbasinAttributes!C608,EquityScore!$E$3:$E$1334,0))</f>
        <v>1.6666666699999999</v>
      </c>
      <c r="AE608">
        <f>IFERROR(INDEX(PavementCondition!$E$2:$E$669,MATCH(KC_SPS_SubbasinAttributes!C608,PavementCondition!$D$2:$D$669,0)),"N/A")</f>
        <v>62</v>
      </c>
      <c r="AF608">
        <f>INDEX(SpawnerMortality!$E$2:$E$1331,MATCH(KC_SPS_SubbasinAttributes!C608,SpawnerMortality!$D$2:$D$1331,0))</f>
        <v>0.24980774</v>
      </c>
      <c r="AG608" s="25">
        <f>IFERROR(_xlfn.XLOOKUP($C608,WQBE_Loading!$C$4:$C$3072,WQBE_Loading!G$4:G$3072,,0,),"")</f>
        <v>0.90095574529619804</v>
      </c>
      <c r="AH608" s="25">
        <f>IFERROR(_xlfn.XLOOKUP($C608,WQBE_Loading!$C$4:$C$3072,WQBE_Loading!H$4:H$3072,,0,),"")</f>
        <v>4.4467227220958199</v>
      </c>
      <c r="AI608" s="25">
        <f>IFERROR(_xlfn.XLOOKUP($C608,WQBE_Loading!$C$4:$C$3072,WQBE_Loading!I$4:I$3072,,0,),"")</f>
        <v>244.6121239582655</v>
      </c>
      <c r="AJ608" s="25">
        <f>IFERROR(_xlfn.XLOOKUP($C608,WQBE_Loading!$C$4:$C$3072,WQBE_Loading!J$4:J$3072,,0,),"")</f>
        <v>18.311998961672948</v>
      </c>
      <c r="AK608" s="25">
        <f>IFERROR(_xlfn.XLOOKUP($C608,WQBE_Loading!$C$4:$C$3072,WQBE_Loading!K$4:K$3072,,0,),"")</f>
        <v>5446.9192747307006</v>
      </c>
      <c r="AL608" s="25">
        <f>IFERROR(_xlfn.XLOOKUP($C608,WQBE_Loading!$C$4:$C$3072,WQBE_Loading!L$4:L$3072,,0,),"")</f>
        <v>1.7096241065796399E-3</v>
      </c>
      <c r="AM608" s="25">
        <f>IFERROR(_xlfn.XLOOKUP($C608,WQBE_Loading!$C$4:$C$3072,WQBE_Loading!M$4:M$3072,,0,),"")</f>
        <v>8.2793296192824504E-5</v>
      </c>
      <c r="AN608" s="25">
        <f>IFERROR(_xlfn.XLOOKUP($C608,WQBE_Loading!$C$4:$C$3072,WQBE_Loading!N$4:N$3072,,0,),"")</f>
        <v>0.1114832131355505</v>
      </c>
      <c r="AO608" s="25">
        <f>IFERROR(_xlfn.XLOOKUP($C608,WQBE_Loading!$C$4:$C$3072,WQBE_Loading!O$4:O$3072,,0,),"")</f>
        <v>0.27828023057002749</v>
      </c>
      <c r="AP608" s="25">
        <f>IFERROR(_xlfn.XLOOKUP($C608,WQBE_Loading!$C$4:$C$3072,WQBE_Loading!P$4:P$3072,,0,),"")</f>
        <v>0.28840725160144298</v>
      </c>
      <c r="AQ608" s="13">
        <f>IFERROR(_xlfn.XLOOKUP($C608,WQBE_Loading!$C$4:$C$3072,WQBE_Loading!Q$4:Q$3072,,0,),"")</f>
        <v>7446128.4237054298</v>
      </c>
      <c r="AR608">
        <f>_xlfn.XLOOKUP(C608,UrbanHeat!$A$2:$A$1333,UrbanHeat!$B$2:$B$1333,,0,)</f>
        <v>14.087</v>
      </c>
      <c r="AS608" s="25">
        <f>_xlfn.XLOOKUP($C608,TNC_Loading!$A$2:$A$1332,TNC_Loading!B$2:B$1332,,0,)</f>
        <v>4.47</v>
      </c>
      <c r="AT608" s="25">
        <f>_xlfn.XLOOKUP($C608,TNC_Loading!$A$2:$A$1332,TNC_Loading!C$2:C$1332,,0,)</f>
        <v>0.23599999999999999</v>
      </c>
      <c r="AU608" s="25">
        <f>_xlfn.XLOOKUP($C608,TNC_Loading!$A$2:$A$1332,TNC_Loading!D$2:D$1332,,0,)</f>
        <v>8.3049999999999997</v>
      </c>
      <c r="AV608" s="25">
        <f>_xlfn.XLOOKUP($C608,TNC_Loading!$A$2:$A$1332,TNC_Loading!E$2:E$1332,,0,)</f>
        <v>4.1429999999999998</v>
      </c>
      <c r="AW608" s="25">
        <f>_xlfn.XLOOKUP($C608,TNC_Loading!$A$2:$A$1332,TNC_Loading!F$2:F$1332,,0,)</f>
        <v>103.97499999999999</v>
      </c>
      <c r="AX608">
        <f>_xlfn.XLOOKUP(C608,BIBI!$D$2:$D$1332,BIBI!$F$2:$F$1332,,0,)</f>
        <v>0</v>
      </c>
      <c r="AY608">
        <f>_xlfn.XLOOKUP(C608,FacilityCounts!$A$3:$A$1333,FacilityCounts!$B$3:$B$1333,,0,)</f>
        <v>11</v>
      </c>
      <c r="AZ608">
        <f>_xlfn.XLOOKUP(C608,FacilityCounts!$D$3:$D$1333,FacilityCounts!$E$3:$E$1333,,0,)</f>
        <v>11</v>
      </c>
      <c r="BA608">
        <f>_xlfn.XLOOKUP(C608,FacilityCounts!$G$3:$G$1333,FacilityCounts!$H$3:$H$1333,,0,)</f>
        <v>0</v>
      </c>
      <c r="BB608">
        <f>IFERROR(_xlfn.XLOOKUP(C608,'DA to P Sensitive Lakes'!$P$2:$P$44,'DA to P Sensitive Lakes'!$Q$2:$Q$44,,0,),0)</f>
        <v>0</v>
      </c>
      <c r="BC608" s="25">
        <f>_xlfn.XLOOKUP(C608,'Historic Runoff (mm)'!$A$2:$A$1332,'Historic Runoff (mm)'!$B$2:$B$1332,,0,)</f>
        <v>306.33100000000002</v>
      </c>
      <c r="BD608">
        <f>_xlfn.XLOOKUP(C608,DrainageComplaint!$A$2:$A$1332,DrainageComplaint!$B$2:$B$1332,,0,)</f>
        <v>3</v>
      </c>
      <c r="BE608">
        <f>_xlfn.XLOOKUP(C608,PAD_Area!$G$2:$G$1332,PAD_Area!$H$2:$H$1332,,0,)</f>
        <v>0</v>
      </c>
    </row>
    <row r="609" spans="1:57" x14ac:dyDescent="0.2">
      <c r="A609" s="2">
        <v>606</v>
      </c>
      <c r="B609" s="2">
        <v>607</v>
      </c>
      <c r="C609" s="20">
        <v>1101770</v>
      </c>
      <c r="D609" s="3" t="s">
        <v>601</v>
      </c>
      <c r="E609" s="3" t="s">
        <v>148</v>
      </c>
      <c r="F609" s="3">
        <v>240.65799999999999</v>
      </c>
      <c r="G609" s="3">
        <v>25419.9977163</v>
      </c>
      <c r="H609" s="3">
        <v>10482999.928200001</v>
      </c>
      <c r="I609" s="2">
        <v>0</v>
      </c>
      <c r="J609" s="2">
        <v>0</v>
      </c>
      <c r="K609" s="2">
        <v>2</v>
      </c>
      <c r="L609" s="2">
        <v>1</v>
      </c>
      <c r="M609" s="3">
        <v>0</v>
      </c>
      <c r="N609" s="2">
        <f>_xlfn.XLOOKUP(C609,Shellfish_Presence!$E$3:$E$1333,Shellfish_Presence!$G$3:$G$1333,,0,)</f>
        <v>0</v>
      </c>
      <c r="O609" s="3">
        <v>0</v>
      </c>
      <c r="P609" s="3">
        <v>0</v>
      </c>
      <c r="Q609" s="2">
        <v>0</v>
      </c>
      <c r="R609" s="3">
        <v>1</v>
      </c>
      <c r="S609" s="3">
        <v>0</v>
      </c>
      <c r="T609" s="3">
        <v>7626.2900390625</v>
      </c>
      <c r="U609" s="3">
        <v>0</v>
      </c>
      <c r="V609" s="2">
        <v>26</v>
      </c>
      <c r="W609" s="3">
        <f t="shared" si="18"/>
        <v>3.4092592685074671E-3</v>
      </c>
      <c r="X609">
        <f t="shared" si="19"/>
        <v>0</v>
      </c>
      <c r="Y609">
        <f>IFERROR(INDEX('Parcel Year'!$N$3:$N$1175,MATCH(KC_SPS_SubbasinAttributes!C609,'Parcel Year'!$M$3:$M$1175,0)),0)</f>
        <v>0.42424499988555908</v>
      </c>
      <c r="Z609">
        <f>INDEX(Imperviousness!$B$2:$B$1332,MATCH(KC_SPS_SubbasinAttributes!C609,Imperviousness!$A$2:$A$1332,0))</f>
        <v>2.1000000000000001E-2</v>
      </c>
      <c r="AA609">
        <f>INDEX('Flow Duration Index'!$B$2:$B$1332,MATCH(KC_SPS_SubbasinAttributes!C609,'Flow Duration Index'!$A$2:$A$1332,0))</f>
        <v>4.7290000000000001</v>
      </c>
      <c r="AB609">
        <f>INDEX(Opportunity_Index!$G$2:$G$1333,MATCH(KC_SPS_SubbasinAttributes!C609,Opportunity_Index!$F$2:$F$1333,0))</f>
        <v>0.14555000000000001</v>
      </c>
      <c r="AC609">
        <f>INDEX(Traffic!$B$2:$B$1332,MATCH(KC_SPS_SubbasinAttributes!C609,Traffic!$A$2:$A$1332,0))</f>
        <v>200.16399999999999</v>
      </c>
      <c r="AD609">
        <f>INDEX(EquityScore!$F$3:$F$1334,MATCH(KC_SPS_SubbasinAttributes!C609,EquityScore!$E$3:$E$1334,0))</f>
        <v>1.6666666699999999</v>
      </c>
      <c r="AE609">
        <f>IFERROR(INDEX(PavementCondition!$E$2:$E$669,MATCH(KC_SPS_SubbasinAttributes!C609,PavementCondition!$D$2:$D$669,0)),"N/A")</f>
        <v>34.5</v>
      </c>
      <c r="AF609">
        <f>INDEX(SpawnerMortality!$E$2:$E$1331,MATCH(KC_SPS_SubbasinAttributes!C609,SpawnerMortality!$D$2:$D$1331,0))</f>
        <v>0.23547686649999999</v>
      </c>
      <c r="AG609" s="25">
        <f>IFERROR(_xlfn.XLOOKUP($C609,WQBE_Loading!$C$4:$C$3072,WQBE_Loading!G$4:G$3072,,0,),"")</f>
        <v>0.12633909563092749</v>
      </c>
      <c r="AH609" s="25">
        <f>IFERROR(_xlfn.XLOOKUP($C609,WQBE_Loading!$C$4:$C$3072,WQBE_Loading!H$4:H$3072,,0,),"")</f>
        <v>0.59271401608311103</v>
      </c>
      <c r="AI609" s="25">
        <f>IFERROR(_xlfn.XLOOKUP($C609,WQBE_Loading!$C$4:$C$3072,WQBE_Loading!I$4:I$3072,,0,),"")</f>
        <v>49.219757220964354</v>
      </c>
      <c r="AJ609" s="25">
        <f>IFERROR(_xlfn.XLOOKUP($C609,WQBE_Loading!$C$4:$C$3072,WQBE_Loading!J$4:J$3072,,0,),"")</f>
        <v>3.5713207075101998</v>
      </c>
      <c r="AK609" s="25">
        <f>IFERROR(_xlfn.XLOOKUP($C609,WQBE_Loading!$C$4:$C$3072,WQBE_Loading!K$4:K$3072,,0,),"")</f>
        <v>905.62239793418496</v>
      </c>
      <c r="AL609" s="25">
        <f>IFERROR(_xlfn.XLOOKUP($C609,WQBE_Loading!$C$4:$C$3072,WQBE_Loading!L$4:L$3072,,0,),"")</f>
        <v>2.6324963301748301E-4</v>
      </c>
      <c r="AM609" s="25">
        <f>IFERROR(_xlfn.XLOOKUP($C609,WQBE_Loading!$C$4:$C$3072,WQBE_Loading!M$4:M$3072,,0,),"")</f>
        <v>6.3523750679500845E-6</v>
      </c>
      <c r="AN609" s="25">
        <f>IFERROR(_xlfn.XLOOKUP($C609,WQBE_Loading!$C$4:$C$3072,WQBE_Loading!N$4:N$3072,,0,),"")</f>
        <v>2.2067957275521452E-2</v>
      </c>
      <c r="AO609" s="25">
        <f>IFERROR(_xlfn.XLOOKUP($C609,WQBE_Loading!$C$4:$C$3072,WQBE_Loading!O$4:O$3072,,0,),"")</f>
        <v>4.6541862633146955E-2</v>
      </c>
      <c r="AP609" s="25">
        <f>IFERROR(_xlfn.XLOOKUP($C609,WQBE_Loading!$C$4:$C$3072,WQBE_Loading!P$4:P$3072,,0,),"")</f>
        <v>4.0080177410108997E-2</v>
      </c>
      <c r="AQ609" s="13">
        <f>IFERROR(_xlfn.XLOOKUP($C609,WQBE_Loading!$C$4:$C$3072,WQBE_Loading!Q$4:Q$3072,,0,),"")</f>
        <v>1391695.817790735</v>
      </c>
      <c r="AR609">
        <f>_xlfn.XLOOKUP(C609,UrbanHeat!$A$2:$A$1333,UrbanHeat!$B$2:$B$1333,,0,)</f>
        <v>12.654</v>
      </c>
      <c r="AS609" s="25">
        <f>_xlfn.XLOOKUP($C609,TNC_Loading!$A$2:$A$1332,TNC_Loading!B$2:B$1332,,0,)</f>
        <v>2.5739999999999998</v>
      </c>
      <c r="AT609" s="25">
        <f>_xlfn.XLOOKUP($C609,TNC_Loading!$A$2:$A$1332,TNC_Loading!C$2:C$1332,,0,)</f>
        <v>0.10299999999999999</v>
      </c>
      <c r="AU609" s="25">
        <f>_xlfn.XLOOKUP($C609,TNC_Loading!$A$2:$A$1332,TNC_Loading!D$2:D$1332,,0,)</f>
        <v>2.7829999999999999</v>
      </c>
      <c r="AV609" s="25">
        <f>_xlfn.XLOOKUP($C609,TNC_Loading!$A$2:$A$1332,TNC_Loading!E$2:E$1332,,0,)</f>
        <v>2.2949999999999999</v>
      </c>
      <c r="AW609" s="25">
        <f>_xlfn.XLOOKUP($C609,TNC_Loading!$A$2:$A$1332,TNC_Loading!F$2:F$1332,,0,)</f>
        <v>51.151000000000003</v>
      </c>
      <c r="AX609">
        <f>_xlfn.XLOOKUP(C609,BIBI!$D$2:$D$1332,BIBI!$F$2:$F$1332,,0,)</f>
        <v>0</v>
      </c>
      <c r="AY609">
        <f>_xlfn.XLOOKUP(C609,FacilityCounts!$A$3:$A$1333,FacilityCounts!$B$3:$B$1333,,0,)</f>
        <v>0</v>
      </c>
      <c r="AZ609">
        <f>_xlfn.XLOOKUP(C609,FacilityCounts!$D$3:$D$1333,FacilityCounts!$E$3:$E$1333,,0,)</f>
        <v>0</v>
      </c>
      <c r="BA609">
        <f>_xlfn.XLOOKUP(C609,FacilityCounts!$G$3:$G$1333,FacilityCounts!$H$3:$H$1333,,0,)</f>
        <v>0</v>
      </c>
      <c r="BB609">
        <f>IFERROR(_xlfn.XLOOKUP(C609,'DA to P Sensitive Lakes'!$P$2:$P$44,'DA to P Sensitive Lakes'!$Q$2:$Q$44,,0,),0)</f>
        <v>0</v>
      </c>
      <c r="BC609" s="25">
        <f>_xlfn.XLOOKUP(C609,'Historic Runoff (mm)'!$A$2:$A$1332,'Historic Runoff (mm)'!$B$2:$B$1332,,0,)</f>
        <v>295.69099999999997</v>
      </c>
      <c r="BD609">
        <f>_xlfn.XLOOKUP(C609,DrainageComplaint!$A$2:$A$1332,DrainageComplaint!$B$2:$B$1332,,0,)</f>
        <v>0</v>
      </c>
      <c r="BE609">
        <f>_xlfn.XLOOKUP(C609,PAD_Area!$G$2:$G$1332,PAD_Area!$H$2:$H$1332,,0,)</f>
        <v>0</v>
      </c>
    </row>
    <row r="610" spans="1:57" x14ac:dyDescent="0.2">
      <c r="A610" s="2">
        <v>607</v>
      </c>
      <c r="B610" s="2">
        <v>608</v>
      </c>
      <c r="C610" s="20">
        <v>1101780</v>
      </c>
      <c r="D610" s="3" t="s">
        <v>604</v>
      </c>
      <c r="E610" s="3" t="s">
        <v>148</v>
      </c>
      <c r="F610" s="3">
        <v>277.05099999999999</v>
      </c>
      <c r="G610" s="3">
        <v>23359.997243900001</v>
      </c>
      <c r="H610" s="3">
        <v>12068300.0338</v>
      </c>
      <c r="I610" s="2">
        <v>0</v>
      </c>
      <c r="J610" s="2">
        <v>0</v>
      </c>
      <c r="K610" s="2">
        <v>2</v>
      </c>
      <c r="L610" s="2">
        <v>0</v>
      </c>
      <c r="M610" s="3">
        <v>0</v>
      </c>
      <c r="N610" s="2">
        <f>_xlfn.XLOOKUP(C610,Shellfish_Presence!$E$3:$E$1333,Shellfish_Presence!$G$3:$G$1333,,0,)</f>
        <v>0</v>
      </c>
      <c r="O610" s="3">
        <v>0</v>
      </c>
      <c r="P610" s="3">
        <v>0</v>
      </c>
      <c r="Q610" s="2">
        <v>0</v>
      </c>
      <c r="R610" s="3">
        <v>1</v>
      </c>
      <c r="S610" s="3">
        <v>0</v>
      </c>
      <c r="T610" s="3">
        <v>9963.1904296875</v>
      </c>
      <c r="U610" s="3">
        <v>0</v>
      </c>
      <c r="V610" s="2">
        <v>5</v>
      </c>
      <c r="W610" s="3">
        <f t="shared" si="18"/>
        <v>5.0184727826755259E-4</v>
      </c>
      <c r="X610">
        <f t="shared" si="19"/>
        <v>0</v>
      </c>
      <c r="Y610">
        <f>IFERROR(INDEX('Parcel Year'!$N$3:$N$1175,MATCH(KC_SPS_SubbasinAttributes!C610,'Parcel Year'!$M$3:$M$1175,0)),0)</f>
        <v>0.4033769965171814</v>
      </c>
      <c r="Z610">
        <f>INDEX(Imperviousness!$B$2:$B$1332,MATCH(KC_SPS_SubbasinAttributes!C610,Imperviousness!$A$2:$A$1332,0))</f>
        <v>8.8999999999999996E-2</v>
      </c>
      <c r="AA610">
        <f>INDEX('Flow Duration Index'!$B$2:$B$1332,MATCH(KC_SPS_SubbasinAttributes!C610,'Flow Duration Index'!$A$2:$A$1332,0))</f>
        <v>6.0090000000000003</v>
      </c>
      <c r="AB610">
        <f>INDEX(Opportunity_Index!$G$2:$G$1333,MATCH(KC_SPS_SubbasinAttributes!C610,Opportunity_Index!$F$2:$F$1333,0))</f>
        <v>0.14760000000000001</v>
      </c>
      <c r="AC610">
        <f>INDEX(Traffic!$B$2:$B$1332,MATCH(KC_SPS_SubbasinAttributes!C610,Traffic!$A$2:$A$1332,0))</f>
        <v>30.492999999999999</v>
      </c>
      <c r="AD610">
        <f>INDEX(EquityScore!$F$3:$F$1334,MATCH(KC_SPS_SubbasinAttributes!C610,EquityScore!$E$3:$E$1334,0))</f>
        <v>1.6666666699999999</v>
      </c>
      <c r="AE610">
        <f>IFERROR(INDEX(PavementCondition!$E$2:$E$669,MATCH(KC_SPS_SubbasinAttributes!C610,PavementCondition!$D$2:$D$669,0)),"N/A")</f>
        <v>39</v>
      </c>
      <c r="AF610">
        <f>INDEX(SpawnerMortality!$E$2:$E$1331,MATCH(KC_SPS_SubbasinAttributes!C610,SpawnerMortality!$D$2:$D$1331,0))</f>
        <v>0.23547686649999999</v>
      </c>
      <c r="AG610" s="25">
        <f>IFERROR(_xlfn.XLOOKUP($C610,WQBE_Loading!$C$4:$C$3072,WQBE_Loading!G$4:G$3072,,0,),"")</f>
        <v>0.15351162550474701</v>
      </c>
      <c r="AH610" s="25">
        <f>IFERROR(_xlfn.XLOOKUP($C610,WQBE_Loading!$C$4:$C$3072,WQBE_Loading!H$4:H$3072,,0,),"")</f>
        <v>0.72151869406913249</v>
      </c>
      <c r="AI610" s="25">
        <f>IFERROR(_xlfn.XLOOKUP($C610,WQBE_Loading!$C$4:$C$3072,WQBE_Loading!I$4:I$3072,,0,),"")</f>
        <v>62.498957764509598</v>
      </c>
      <c r="AJ610" s="25">
        <f>IFERROR(_xlfn.XLOOKUP($C610,WQBE_Loading!$C$4:$C$3072,WQBE_Loading!J$4:J$3072,,0,),"")</f>
        <v>4.5158699090514451</v>
      </c>
      <c r="AK610" s="25">
        <f>IFERROR(_xlfn.XLOOKUP($C610,WQBE_Loading!$C$4:$C$3072,WQBE_Loading!K$4:K$3072,,0,),"")</f>
        <v>1051.561551489795</v>
      </c>
      <c r="AL610" s="25">
        <f>IFERROR(_xlfn.XLOOKUP($C610,WQBE_Loading!$C$4:$C$3072,WQBE_Loading!L$4:L$3072,,0,),"")</f>
        <v>2.965402176151635E-4</v>
      </c>
      <c r="AM610" s="25">
        <f>IFERROR(_xlfn.XLOOKUP($C610,WQBE_Loading!$C$4:$C$3072,WQBE_Loading!M$4:M$3072,,0,),"")</f>
        <v>5.3341131079138703E-6</v>
      </c>
      <c r="AN610" s="25">
        <f>IFERROR(_xlfn.XLOOKUP($C610,WQBE_Loading!$C$4:$C$3072,WQBE_Loading!N$4:N$3072,,0,),"")</f>
        <v>2.4506296954811303E-2</v>
      </c>
      <c r="AO610" s="25">
        <f>IFERROR(_xlfn.XLOOKUP($C610,WQBE_Loading!$C$4:$C$3072,WQBE_Loading!O$4:O$3072,,0,),"")</f>
        <v>5.2451290961246448E-2</v>
      </c>
      <c r="AP610" s="25">
        <f>IFERROR(_xlfn.XLOOKUP($C610,WQBE_Loading!$C$4:$C$3072,WQBE_Loading!P$4:P$3072,,0,),"")</f>
        <v>4.81938714585586E-2</v>
      </c>
      <c r="AQ610" s="13">
        <f>IFERROR(_xlfn.XLOOKUP($C610,WQBE_Loading!$C$4:$C$3072,WQBE_Loading!Q$4:Q$3072,,0,),"")</f>
        <v>4477968.1687862054</v>
      </c>
      <c r="AR610">
        <f>_xlfn.XLOOKUP(C610,UrbanHeat!$A$2:$A$1333,UrbanHeat!$B$2:$B$1333,,0,)</f>
        <v>12.768000000000001</v>
      </c>
      <c r="AS610" s="25">
        <f>_xlfn.XLOOKUP($C610,TNC_Loading!$A$2:$A$1332,TNC_Loading!B$2:B$1332,,0,)</f>
        <v>2.65</v>
      </c>
      <c r="AT610" s="25">
        <f>_xlfn.XLOOKUP($C610,TNC_Loading!$A$2:$A$1332,TNC_Loading!C$2:C$1332,,0,)</f>
        <v>0.13100000000000001</v>
      </c>
      <c r="AU610" s="25">
        <f>_xlfn.XLOOKUP($C610,TNC_Loading!$A$2:$A$1332,TNC_Loading!D$2:D$1332,,0,)</f>
        <v>2.5550000000000002</v>
      </c>
      <c r="AV610" s="25">
        <f>_xlfn.XLOOKUP($C610,TNC_Loading!$A$2:$A$1332,TNC_Loading!E$2:E$1332,,0,)</f>
        <v>2.3079999999999998</v>
      </c>
      <c r="AW610" s="25">
        <f>_xlfn.XLOOKUP($C610,TNC_Loading!$A$2:$A$1332,TNC_Loading!F$2:F$1332,,0,)</f>
        <v>57.293999999999997</v>
      </c>
      <c r="AX610">
        <f>_xlfn.XLOOKUP(C610,BIBI!$D$2:$D$1332,BIBI!$F$2:$F$1332,,0,)</f>
        <v>0</v>
      </c>
      <c r="AY610">
        <f>_xlfn.XLOOKUP(C610,FacilityCounts!$A$3:$A$1333,FacilityCounts!$B$3:$B$1333,,0,)</f>
        <v>0</v>
      </c>
      <c r="AZ610">
        <f>_xlfn.XLOOKUP(C610,FacilityCounts!$D$3:$D$1333,FacilityCounts!$E$3:$E$1333,,0,)</f>
        <v>0</v>
      </c>
      <c r="BA610">
        <f>_xlfn.XLOOKUP(C610,FacilityCounts!$G$3:$G$1333,FacilityCounts!$H$3:$H$1333,,0,)</f>
        <v>0</v>
      </c>
      <c r="BB610">
        <f>IFERROR(_xlfn.XLOOKUP(C610,'DA to P Sensitive Lakes'!$P$2:$P$44,'DA to P Sensitive Lakes'!$Q$2:$Q$44,,0,),0)</f>
        <v>0</v>
      </c>
      <c r="BC610" s="25">
        <f>_xlfn.XLOOKUP(C610,'Historic Runoff (mm)'!$A$2:$A$1332,'Historic Runoff (mm)'!$B$2:$B$1332,,0,)</f>
        <v>290.97300000000001</v>
      </c>
      <c r="BD610">
        <f>_xlfn.XLOOKUP(C610,DrainageComplaint!$A$2:$A$1332,DrainageComplaint!$B$2:$B$1332,,0,)</f>
        <v>2</v>
      </c>
      <c r="BE610">
        <f>_xlfn.XLOOKUP(C610,PAD_Area!$G$2:$G$1332,PAD_Area!$H$2:$H$1332,,0,)</f>
        <v>0</v>
      </c>
    </row>
    <row r="611" spans="1:57" x14ac:dyDescent="0.2">
      <c r="A611" s="2">
        <v>608</v>
      </c>
      <c r="B611" s="2">
        <v>609</v>
      </c>
      <c r="C611" s="20">
        <v>1101790</v>
      </c>
      <c r="D611" s="3" t="s">
        <v>553</v>
      </c>
      <c r="E611" s="3" t="s">
        <v>148</v>
      </c>
      <c r="F611" s="3">
        <v>1200.3489999999999</v>
      </c>
      <c r="G611" s="3">
        <v>55079.997451700001</v>
      </c>
      <c r="H611" s="3">
        <v>52286999.914899997</v>
      </c>
      <c r="I611" s="2">
        <v>8</v>
      </c>
      <c r="J611" s="2">
        <v>1</v>
      </c>
      <c r="K611" s="2">
        <v>2</v>
      </c>
      <c r="L611" s="2">
        <v>6</v>
      </c>
      <c r="M611" s="3">
        <v>7105.06982421875</v>
      </c>
      <c r="N611" s="2">
        <f>_xlfn.XLOOKUP(C611,Shellfish_Presence!$E$3:$E$1333,Shellfish_Presence!$G$3:$G$1333,,0,)</f>
        <v>0</v>
      </c>
      <c r="O611" s="3">
        <v>0</v>
      </c>
      <c r="P611" s="3">
        <v>0</v>
      </c>
      <c r="Q611" s="2">
        <v>8</v>
      </c>
      <c r="R611" s="3">
        <v>1</v>
      </c>
      <c r="S611" s="3">
        <v>0.21249200403690338</v>
      </c>
      <c r="T611" s="3">
        <v>7933.52001953125</v>
      </c>
      <c r="U611" s="3">
        <v>7.9952998161315918</v>
      </c>
      <c r="V611" s="2">
        <v>19</v>
      </c>
      <c r="W611" s="3">
        <f t="shared" si="18"/>
        <v>2.3949016266707058E-3</v>
      </c>
      <c r="X611">
        <f t="shared" si="19"/>
        <v>1.0077871860722917E-3</v>
      </c>
      <c r="Y611">
        <f>IFERROR(INDEX('Parcel Year'!$N$3:$N$1175,MATCH(KC_SPS_SubbasinAttributes!C611,'Parcel Year'!$M$3:$M$1175,0)),0)</f>
        <v>0.27110400795936584</v>
      </c>
      <c r="Z611">
        <f>INDEX(Imperviousness!$B$2:$B$1332,MATCH(KC_SPS_SubbasinAttributes!C611,Imperviousness!$A$2:$A$1332,0))</f>
        <v>0.13100000000000001</v>
      </c>
      <c r="AA611">
        <f>INDEX('Flow Duration Index'!$B$2:$B$1332,MATCH(KC_SPS_SubbasinAttributes!C611,'Flow Duration Index'!$A$2:$A$1332,0))</f>
        <v>5.508</v>
      </c>
      <c r="AB611">
        <f>INDEX(Opportunity_Index!$G$2:$G$1333,MATCH(KC_SPS_SubbasinAttributes!C611,Opportunity_Index!$F$2:$F$1333,0))</f>
        <v>0.58489999999999998</v>
      </c>
      <c r="AC611">
        <f>INDEX(Traffic!$B$2:$B$1332,MATCH(KC_SPS_SubbasinAttributes!C611,Traffic!$A$2:$A$1332,0))</f>
        <v>5633.643</v>
      </c>
      <c r="AD611">
        <f>INDEX(EquityScore!$F$3:$F$1334,MATCH(KC_SPS_SubbasinAttributes!C611,EquityScore!$E$3:$E$1334,0))</f>
        <v>3</v>
      </c>
      <c r="AE611">
        <f>IFERROR(INDEX(PavementCondition!$E$2:$E$669,MATCH(KC_SPS_SubbasinAttributes!C611,PavementCondition!$D$2:$D$669,0)),"N/A")</f>
        <v>0</v>
      </c>
      <c r="AF611">
        <f>INDEX(SpawnerMortality!$E$2:$E$1331,MATCH(KC_SPS_SubbasinAttributes!C611,SpawnerMortality!$D$2:$D$1331,0))</f>
        <v>0.30120929299999999</v>
      </c>
      <c r="AG611" s="25">
        <f>IFERROR(_xlfn.XLOOKUP($C611,WQBE_Loading!$C$4:$C$3072,WQBE_Loading!G$4:G$3072,,0,),"")</f>
        <v>3.582551291788985</v>
      </c>
      <c r="AH611" s="25">
        <f>IFERROR(_xlfn.XLOOKUP($C611,WQBE_Loading!$C$4:$C$3072,WQBE_Loading!H$4:H$3072,,0,),"")</f>
        <v>18.693816444036649</v>
      </c>
      <c r="AI611" s="25">
        <f>IFERROR(_xlfn.XLOOKUP($C611,WQBE_Loading!$C$4:$C$3072,WQBE_Loading!I$4:I$3072,,0,),"")</f>
        <v>496.68753737367751</v>
      </c>
      <c r="AJ611" s="25">
        <f>IFERROR(_xlfn.XLOOKUP($C611,WQBE_Loading!$C$4:$C$3072,WQBE_Loading!J$4:J$3072,,0,),"")</f>
        <v>40.893994453930702</v>
      </c>
      <c r="AK611" s="25">
        <f>IFERROR(_xlfn.XLOOKUP($C611,WQBE_Loading!$C$4:$C$3072,WQBE_Loading!K$4:K$3072,,0,),"")</f>
        <v>17234.169902289148</v>
      </c>
      <c r="AL611" s="25">
        <f>IFERROR(_xlfn.XLOOKUP($C611,WQBE_Loading!$C$4:$C$3072,WQBE_Loading!L$4:L$3072,,0,),"")</f>
        <v>5.9611111022454047E-3</v>
      </c>
      <c r="AM611" s="25">
        <f>IFERROR(_xlfn.XLOOKUP($C611,WQBE_Loading!$C$4:$C$3072,WQBE_Loading!M$4:M$3072,,0,),"")</f>
        <v>5.9422034768954449E-4</v>
      </c>
      <c r="AN611" s="25">
        <f>IFERROR(_xlfn.XLOOKUP($C611,WQBE_Loading!$C$4:$C$3072,WQBE_Loading!N$4:N$3072,,0,),"")</f>
        <v>0.21914000485889051</v>
      </c>
      <c r="AO611" s="25">
        <f>IFERROR(_xlfn.XLOOKUP($C611,WQBE_Loading!$C$4:$C$3072,WQBE_Loading!O$4:O$3072,,0,),"")</f>
        <v>0.88357655493335008</v>
      </c>
      <c r="AP611" s="25">
        <f>IFERROR(_xlfn.XLOOKUP($C611,WQBE_Loading!$C$4:$C$3072,WQBE_Loading!P$4:P$3072,,0,),"")</f>
        <v>1.1431709457741999</v>
      </c>
      <c r="AQ611" s="13">
        <f>IFERROR(_xlfn.XLOOKUP($C611,WQBE_Loading!$C$4:$C$3072,WQBE_Loading!Q$4:Q$3072,,0,),"")</f>
        <v>14506258.708410751</v>
      </c>
      <c r="AR611">
        <f>_xlfn.XLOOKUP(C611,UrbanHeat!$A$2:$A$1333,UrbanHeat!$B$2:$B$1333,,0,)</f>
        <v>15.551</v>
      </c>
      <c r="AS611" s="25">
        <f>_xlfn.XLOOKUP($C611,TNC_Loading!$A$2:$A$1332,TNC_Loading!B$2:B$1332,,0,)</f>
        <v>4.2539999999999996</v>
      </c>
      <c r="AT611" s="25">
        <f>_xlfn.XLOOKUP($C611,TNC_Loading!$A$2:$A$1332,TNC_Loading!C$2:C$1332,,0,)</f>
        <v>0.34899999999999998</v>
      </c>
      <c r="AU611" s="25">
        <f>_xlfn.XLOOKUP($C611,TNC_Loading!$A$2:$A$1332,TNC_Loading!D$2:D$1332,,0,)</f>
        <v>9.4429999999999996</v>
      </c>
      <c r="AV611" s="25">
        <f>_xlfn.XLOOKUP($C611,TNC_Loading!$A$2:$A$1332,TNC_Loading!E$2:E$1332,,0,)</f>
        <v>5.5460000000000003</v>
      </c>
      <c r="AW611" s="25">
        <f>_xlfn.XLOOKUP($C611,TNC_Loading!$A$2:$A$1332,TNC_Loading!F$2:F$1332,,0,)</f>
        <v>109.07899999999999</v>
      </c>
      <c r="AX611">
        <f>_xlfn.XLOOKUP(C611,BIBI!$D$2:$D$1332,BIBI!$F$2:$F$1332,,0,)</f>
        <v>68.5</v>
      </c>
      <c r="AY611">
        <f>_xlfn.XLOOKUP(C611,FacilityCounts!$A$3:$A$1333,FacilityCounts!$B$3:$B$1333,,0,)</f>
        <v>1</v>
      </c>
      <c r="AZ611">
        <f>_xlfn.XLOOKUP(C611,FacilityCounts!$D$3:$D$1333,FacilityCounts!$E$3:$E$1333,,0,)</f>
        <v>0</v>
      </c>
      <c r="BA611">
        <f>_xlfn.XLOOKUP(C611,FacilityCounts!$G$3:$G$1333,FacilityCounts!$H$3:$H$1333,,0,)</f>
        <v>0</v>
      </c>
      <c r="BB611">
        <f>IFERROR(_xlfn.XLOOKUP(C611,'DA to P Sensitive Lakes'!$P$2:$P$44,'DA to P Sensitive Lakes'!$Q$2:$Q$44,,0,),0)</f>
        <v>0</v>
      </c>
      <c r="BC611" s="25">
        <f>_xlfn.XLOOKUP(C611,'Historic Runoff (mm)'!$A$2:$A$1332,'Historic Runoff (mm)'!$B$2:$B$1332,,0,)</f>
        <v>292.745</v>
      </c>
      <c r="BD611">
        <f>_xlfn.XLOOKUP(C611,DrainageComplaint!$A$2:$A$1332,DrainageComplaint!$B$2:$B$1332,,0,)</f>
        <v>1</v>
      </c>
      <c r="BE611">
        <f>_xlfn.XLOOKUP(C611,PAD_Area!$G$2:$G$1332,PAD_Area!$H$2:$H$1332,,0,)</f>
        <v>0</v>
      </c>
    </row>
    <row r="612" spans="1:57" x14ac:dyDescent="0.2">
      <c r="A612" s="2">
        <v>609</v>
      </c>
      <c r="B612" s="2">
        <v>610</v>
      </c>
      <c r="C612" s="20">
        <v>1101800</v>
      </c>
      <c r="D612" s="3" t="s">
        <v>606</v>
      </c>
      <c r="E612" s="3" t="s">
        <v>148</v>
      </c>
      <c r="F612" s="3">
        <v>736.79600000000005</v>
      </c>
      <c r="G612" s="3">
        <v>44039.995909600002</v>
      </c>
      <c r="H612" s="3">
        <v>32094700.203600001</v>
      </c>
      <c r="I612" s="2">
        <v>5</v>
      </c>
      <c r="J612" s="2">
        <v>0</v>
      </c>
      <c r="K612" s="2">
        <v>2</v>
      </c>
      <c r="L612" s="2">
        <v>1</v>
      </c>
      <c r="M612" s="3">
        <v>0</v>
      </c>
      <c r="N612" s="2">
        <f>_xlfn.XLOOKUP(C612,Shellfish_Presence!$E$3:$E$1333,Shellfish_Presence!$G$3:$G$1333,,0,)</f>
        <v>0</v>
      </c>
      <c r="O612" s="3">
        <v>0</v>
      </c>
      <c r="P612" s="3">
        <v>0</v>
      </c>
      <c r="Q612" s="2">
        <v>3</v>
      </c>
      <c r="R612" s="3">
        <v>1</v>
      </c>
      <c r="S612" s="3">
        <v>4.0380101650953293E-2</v>
      </c>
      <c r="T612" s="3">
        <v>0</v>
      </c>
      <c r="U612" s="3">
        <v>0</v>
      </c>
      <c r="V612" s="2">
        <v>0</v>
      </c>
      <c r="W612" s="3" t="str">
        <f t="shared" si="18"/>
        <v/>
      </c>
      <c r="X612" t="str">
        <f t="shared" si="19"/>
        <v/>
      </c>
      <c r="Y612">
        <f>IFERROR(INDEX('Parcel Year'!$N$3:$N$1175,MATCH(KC_SPS_SubbasinAttributes!C612,'Parcel Year'!$M$3:$M$1175,0)),0)</f>
        <v>0.40109500288963318</v>
      </c>
      <c r="Z612">
        <f>INDEX(Imperviousness!$B$2:$B$1332,MATCH(KC_SPS_SubbasinAttributes!C612,Imperviousness!$A$2:$A$1332,0))</f>
        <v>0.25700000000000001</v>
      </c>
      <c r="AA612">
        <f>INDEX('Flow Duration Index'!$B$2:$B$1332,MATCH(KC_SPS_SubbasinAttributes!C612,'Flow Duration Index'!$A$2:$A$1332,0))</f>
        <v>7.8360000000000003</v>
      </c>
      <c r="AB612">
        <f>INDEX(Opportunity_Index!$G$2:$G$1333,MATCH(KC_SPS_SubbasinAttributes!C612,Opportunity_Index!$F$2:$F$1333,0))</f>
        <v>0.58489999999999998</v>
      </c>
      <c r="AC612">
        <f>INDEX(Traffic!$B$2:$B$1332,MATCH(KC_SPS_SubbasinAttributes!C612,Traffic!$A$2:$A$1332,0))</f>
        <v>1500.6410000000001</v>
      </c>
      <c r="AD612">
        <f>INDEX(EquityScore!$F$3:$F$1334,MATCH(KC_SPS_SubbasinAttributes!C612,EquityScore!$E$3:$E$1334,0))</f>
        <v>3</v>
      </c>
      <c r="AE612" t="str">
        <f>IFERROR(INDEX(PavementCondition!$E$2:$E$669,MATCH(KC_SPS_SubbasinAttributes!C612,PavementCondition!$D$2:$D$669,0)),"N/A")</f>
        <v>N/A</v>
      </c>
      <c r="AF612">
        <f>INDEX(SpawnerMortality!$E$2:$E$1331,MATCH(KC_SPS_SubbasinAttributes!C612,SpawnerMortality!$D$2:$D$1331,0))</f>
        <v>0.32012502349999999</v>
      </c>
      <c r="AG612" s="25">
        <f>IFERROR(_xlfn.XLOOKUP($C612,WQBE_Loading!$C$4:$C$3072,WQBE_Loading!G$4:G$3072,,0,),"")</f>
        <v>3.0070715382581898</v>
      </c>
      <c r="AH612" s="25">
        <f>IFERROR(_xlfn.XLOOKUP($C612,WQBE_Loading!$C$4:$C$3072,WQBE_Loading!H$4:H$3072,,0,),"")</f>
        <v>15.360683744254001</v>
      </c>
      <c r="AI612" s="25">
        <f>IFERROR(_xlfn.XLOOKUP($C612,WQBE_Loading!$C$4:$C$3072,WQBE_Loading!I$4:I$3072,,0,),"")</f>
        <v>615.72138837183093</v>
      </c>
      <c r="AJ612" s="25">
        <f>IFERROR(_xlfn.XLOOKUP($C612,WQBE_Loading!$C$4:$C$3072,WQBE_Loading!J$4:J$3072,,0,),"")</f>
        <v>47.4070249881918</v>
      </c>
      <c r="AK612" s="25">
        <f>IFERROR(_xlfn.XLOOKUP($C612,WQBE_Loading!$C$4:$C$3072,WQBE_Loading!K$4:K$3072,,0,),"")</f>
        <v>16143.901520103002</v>
      </c>
      <c r="AL612" s="25">
        <f>IFERROR(_xlfn.XLOOKUP($C612,WQBE_Loading!$C$4:$C$3072,WQBE_Loading!L$4:L$3072,,0,),"")</f>
        <v>5.3051248433737853E-3</v>
      </c>
      <c r="AM612" s="25">
        <f>IFERROR(_xlfn.XLOOKUP($C612,WQBE_Loading!$C$4:$C$3072,WQBE_Loading!M$4:M$3072,,0,),"")</f>
        <v>2.9853606267813554E-4</v>
      </c>
      <c r="AN612" s="25">
        <f>IFERROR(_xlfn.XLOOKUP($C612,WQBE_Loading!$C$4:$C$3072,WQBE_Loading!N$4:N$3072,,0,),"")</f>
        <v>0.215038953442757</v>
      </c>
      <c r="AO612" s="25">
        <f>IFERROR(_xlfn.XLOOKUP($C612,WQBE_Loading!$C$4:$C$3072,WQBE_Loading!O$4:O$3072,,0,),"")</f>
        <v>0.79290995743743808</v>
      </c>
      <c r="AP612" s="25">
        <f>IFERROR(_xlfn.XLOOKUP($C612,WQBE_Loading!$C$4:$C$3072,WQBE_Loading!P$4:P$3072,,0,),"")</f>
        <v>1.0422074040196252</v>
      </c>
      <c r="AQ612" s="13">
        <f>IFERROR(_xlfn.XLOOKUP($C612,WQBE_Loading!$C$4:$C$3072,WQBE_Loading!Q$4:Q$3072,,0,),"")</f>
        <v>16873218.205443852</v>
      </c>
      <c r="AR612">
        <f>_xlfn.XLOOKUP(C612,UrbanHeat!$A$2:$A$1333,UrbanHeat!$B$2:$B$1333,,0,)</f>
        <v>16.542999999999999</v>
      </c>
      <c r="AS612" s="25">
        <f>_xlfn.XLOOKUP($C612,TNC_Loading!$A$2:$A$1332,TNC_Loading!B$2:B$1332,,0,)</f>
        <v>7.7069999999999999</v>
      </c>
      <c r="AT612" s="25">
        <f>_xlfn.XLOOKUP($C612,TNC_Loading!$A$2:$A$1332,TNC_Loading!C$2:C$1332,,0,)</f>
        <v>2.2320000000000002</v>
      </c>
      <c r="AU612" s="25">
        <f>_xlfn.XLOOKUP($C612,TNC_Loading!$A$2:$A$1332,TNC_Loading!D$2:D$1332,,0,)</f>
        <v>14.891999999999999</v>
      </c>
      <c r="AV612" s="25">
        <f>_xlfn.XLOOKUP($C612,TNC_Loading!$A$2:$A$1332,TNC_Loading!E$2:E$1332,,0,)</f>
        <v>13.59</v>
      </c>
      <c r="AW612" s="25">
        <f>_xlfn.XLOOKUP($C612,TNC_Loading!$A$2:$A$1332,TNC_Loading!F$2:F$1332,,0,)</f>
        <v>243.35499999999999</v>
      </c>
      <c r="AX612">
        <f>_xlfn.XLOOKUP(C612,BIBI!$D$2:$D$1332,BIBI!$F$2:$F$1332,,0,)</f>
        <v>0</v>
      </c>
      <c r="AY612">
        <f>_xlfn.XLOOKUP(C612,FacilityCounts!$A$3:$A$1333,FacilityCounts!$B$3:$B$1333,,0,)</f>
        <v>0</v>
      </c>
      <c r="AZ612">
        <f>_xlfn.XLOOKUP(C612,FacilityCounts!$D$3:$D$1333,FacilityCounts!$E$3:$E$1333,,0,)</f>
        <v>0</v>
      </c>
      <c r="BA612">
        <f>_xlfn.XLOOKUP(C612,FacilityCounts!$G$3:$G$1333,FacilityCounts!$H$3:$H$1333,,0,)</f>
        <v>0</v>
      </c>
      <c r="BB612">
        <f>IFERROR(_xlfn.XLOOKUP(C612,'DA to P Sensitive Lakes'!$P$2:$P$44,'DA to P Sensitive Lakes'!$Q$2:$Q$44,,0,),0)</f>
        <v>0</v>
      </c>
      <c r="BC612" s="25">
        <f>_xlfn.XLOOKUP(C612,'Historic Runoff (mm)'!$A$2:$A$1332,'Historic Runoff (mm)'!$B$2:$B$1332,,0,)</f>
        <v>483.19900000000001</v>
      </c>
      <c r="BD612">
        <f>_xlfn.XLOOKUP(C612,DrainageComplaint!$A$2:$A$1332,DrainageComplaint!$B$2:$B$1332,,0,)</f>
        <v>0</v>
      </c>
      <c r="BE612">
        <f>_xlfn.XLOOKUP(C612,PAD_Area!$G$2:$G$1332,PAD_Area!$H$2:$H$1332,,0,)</f>
        <v>0</v>
      </c>
    </row>
    <row r="613" spans="1:57" x14ac:dyDescent="0.2">
      <c r="A613" s="2">
        <v>610</v>
      </c>
      <c r="B613" s="2">
        <v>611</v>
      </c>
      <c r="C613" s="20">
        <v>1101810</v>
      </c>
      <c r="D613" s="3" t="s">
        <v>607</v>
      </c>
      <c r="E613" s="3" t="s">
        <v>148</v>
      </c>
      <c r="F613" s="3">
        <v>537.25400000000002</v>
      </c>
      <c r="G613" s="3">
        <v>36919.997682200003</v>
      </c>
      <c r="H613" s="3">
        <v>23402700.0537</v>
      </c>
      <c r="I613" s="2">
        <v>5</v>
      </c>
      <c r="J613" s="2">
        <v>0</v>
      </c>
      <c r="K613" s="2">
        <v>2</v>
      </c>
      <c r="L613" s="2">
        <v>4</v>
      </c>
      <c r="M613" s="3">
        <v>0</v>
      </c>
      <c r="N613" s="2">
        <f>_xlfn.XLOOKUP(C613,Shellfish_Presence!$E$3:$E$1333,Shellfish_Presence!$G$3:$G$1333,,0,)</f>
        <v>0</v>
      </c>
      <c r="O613" s="3">
        <v>0</v>
      </c>
      <c r="P613" s="3">
        <v>0</v>
      </c>
      <c r="Q613" s="2">
        <v>4</v>
      </c>
      <c r="R613" s="3">
        <v>1</v>
      </c>
      <c r="S613" s="3">
        <v>0</v>
      </c>
      <c r="T613" s="3">
        <v>0</v>
      </c>
      <c r="U613" s="3">
        <v>0</v>
      </c>
      <c r="V613" s="2">
        <v>0</v>
      </c>
      <c r="W613" s="3" t="str">
        <f t="shared" si="18"/>
        <v/>
      </c>
      <c r="X613" t="str">
        <f t="shared" si="19"/>
        <v/>
      </c>
      <c r="Y613">
        <f>IFERROR(INDEX('Parcel Year'!$N$3:$N$1175,MATCH(KC_SPS_SubbasinAttributes!C613,'Parcel Year'!$M$3:$M$1175,0)),0)</f>
        <v>0.41258001327514648</v>
      </c>
      <c r="Z613">
        <f>INDEX(Imperviousness!$B$2:$B$1332,MATCH(KC_SPS_SubbasinAttributes!C613,Imperviousness!$A$2:$A$1332,0))</f>
        <v>0.307</v>
      </c>
      <c r="AA613">
        <f>INDEX('Flow Duration Index'!$B$2:$B$1332,MATCH(KC_SPS_SubbasinAttributes!C613,'Flow Duration Index'!$A$2:$A$1332,0))</f>
        <v>9.7739999999999991</v>
      </c>
      <c r="AB613">
        <f>INDEX(Opportunity_Index!$G$2:$G$1333,MATCH(KC_SPS_SubbasinAttributes!C613,Opportunity_Index!$F$2:$F$1333,0))</f>
        <v>0.67079999999999995</v>
      </c>
      <c r="AC613">
        <f>INDEX(Traffic!$B$2:$B$1332,MATCH(KC_SPS_SubbasinAttributes!C613,Traffic!$A$2:$A$1332,0))</f>
        <v>1505.4380000000001</v>
      </c>
      <c r="AD613">
        <f>INDEX(EquityScore!$F$3:$F$1334,MATCH(KC_SPS_SubbasinAttributes!C613,EquityScore!$E$3:$E$1334,0))</f>
        <v>3.6666666700000001</v>
      </c>
      <c r="AE613" t="str">
        <f>IFERROR(INDEX(PavementCondition!$E$2:$E$669,MATCH(KC_SPS_SubbasinAttributes!C613,PavementCondition!$D$2:$D$669,0)),"N/A")</f>
        <v>N/A</v>
      </c>
      <c r="AF613">
        <f>INDEX(SpawnerMortality!$E$2:$E$1331,MATCH(KC_SPS_SubbasinAttributes!C613,SpawnerMortality!$D$2:$D$1331,0))</f>
        <v>0.39701535399999999</v>
      </c>
      <c r="AG613" s="25">
        <f>IFERROR(_xlfn.XLOOKUP($C613,WQBE_Loading!$C$4:$C$3072,WQBE_Loading!G$4:G$3072,,0,),"")</f>
        <v>3.0185506098075496</v>
      </c>
      <c r="AH613" s="25">
        <f>IFERROR(_xlfn.XLOOKUP($C613,WQBE_Loading!$C$4:$C$3072,WQBE_Loading!H$4:H$3072,,0,),"")</f>
        <v>15.49916959775155</v>
      </c>
      <c r="AI613" s="25">
        <f>IFERROR(_xlfn.XLOOKUP($C613,WQBE_Loading!$C$4:$C$3072,WQBE_Loading!I$4:I$3072,,0,),"")</f>
        <v>572.35065709812102</v>
      </c>
      <c r="AJ613" s="25">
        <f>IFERROR(_xlfn.XLOOKUP($C613,WQBE_Loading!$C$4:$C$3072,WQBE_Loading!J$4:J$3072,,0,),"")</f>
        <v>44.755431264172955</v>
      </c>
      <c r="AK613" s="25">
        <f>IFERROR(_xlfn.XLOOKUP($C613,WQBE_Loading!$C$4:$C$3072,WQBE_Loading!K$4:K$3072,,0,),"")</f>
        <v>16361.97851444775</v>
      </c>
      <c r="AL613" s="25">
        <f>IFERROR(_xlfn.XLOOKUP($C613,WQBE_Loading!$C$4:$C$3072,WQBE_Loading!L$4:L$3072,,0,),"")</f>
        <v>5.5626978946739097E-3</v>
      </c>
      <c r="AM613" s="25">
        <f>IFERROR(_xlfn.XLOOKUP($C613,WQBE_Loading!$C$4:$C$3072,WQBE_Loading!M$4:M$3072,,0,),"")</f>
        <v>3.6203549216208704E-4</v>
      </c>
      <c r="AN613" s="25">
        <f>IFERROR(_xlfn.XLOOKUP($C613,WQBE_Loading!$C$4:$C$3072,WQBE_Loading!N$4:N$3072,,0,),"")</f>
        <v>0.2373158737831125</v>
      </c>
      <c r="AO613" s="25">
        <f>IFERROR(_xlfn.XLOOKUP($C613,WQBE_Loading!$C$4:$C$3072,WQBE_Loading!O$4:O$3072,,0,),"")</f>
        <v>0.82801024329473494</v>
      </c>
      <c r="AP613" s="25">
        <f>IFERROR(_xlfn.XLOOKUP($C613,WQBE_Loading!$C$4:$C$3072,WQBE_Loading!P$4:P$3072,,0,),"")</f>
        <v>0.98040968756241509</v>
      </c>
      <c r="AQ613" s="13">
        <f>IFERROR(_xlfn.XLOOKUP($C613,WQBE_Loading!$C$4:$C$3072,WQBE_Loading!Q$4:Q$3072,,0,),"")</f>
        <v>15955108.480796549</v>
      </c>
      <c r="AR613">
        <f>_xlfn.XLOOKUP(C613,UrbanHeat!$A$2:$A$1333,UrbanHeat!$B$2:$B$1333,,0,)</f>
        <v>18.853000000000002</v>
      </c>
      <c r="AS613" s="25">
        <f>_xlfn.XLOOKUP($C613,TNC_Loading!$A$2:$A$1332,TNC_Loading!B$2:B$1332,,0,)</f>
        <v>10.491</v>
      </c>
      <c r="AT613" s="25">
        <f>_xlfn.XLOOKUP($C613,TNC_Loading!$A$2:$A$1332,TNC_Loading!C$2:C$1332,,0,)</f>
        <v>3.4740000000000002</v>
      </c>
      <c r="AU613" s="25">
        <f>_xlfn.XLOOKUP($C613,TNC_Loading!$A$2:$A$1332,TNC_Loading!D$2:D$1332,,0,)</f>
        <v>22.789000000000001</v>
      </c>
      <c r="AV613" s="25">
        <f>_xlfn.XLOOKUP($C613,TNC_Loading!$A$2:$A$1332,TNC_Loading!E$2:E$1332,,0,)</f>
        <v>19.913</v>
      </c>
      <c r="AW613" s="25">
        <f>_xlfn.XLOOKUP($C613,TNC_Loading!$A$2:$A$1332,TNC_Loading!F$2:F$1332,,0,)</f>
        <v>349.68299999999999</v>
      </c>
      <c r="AX613">
        <f>_xlfn.XLOOKUP(C613,BIBI!$D$2:$D$1332,BIBI!$F$2:$F$1332,,0,)</f>
        <v>0</v>
      </c>
      <c r="AY613">
        <f>_xlfn.XLOOKUP(C613,FacilityCounts!$A$3:$A$1333,FacilityCounts!$B$3:$B$1333,,0,)</f>
        <v>0</v>
      </c>
      <c r="AZ613">
        <f>_xlfn.XLOOKUP(C613,FacilityCounts!$D$3:$D$1333,FacilityCounts!$E$3:$E$1333,,0,)</f>
        <v>0</v>
      </c>
      <c r="BA613">
        <f>_xlfn.XLOOKUP(C613,FacilityCounts!$G$3:$G$1333,FacilityCounts!$H$3:$H$1333,,0,)</f>
        <v>0</v>
      </c>
      <c r="BB613">
        <f>IFERROR(_xlfn.XLOOKUP(C613,'DA to P Sensitive Lakes'!$P$2:$P$44,'DA to P Sensitive Lakes'!$Q$2:$Q$44,,0,),0)</f>
        <v>0</v>
      </c>
      <c r="BC613" s="25">
        <f>_xlfn.XLOOKUP(C613,'Historic Runoff (mm)'!$A$2:$A$1332,'Historic Runoff (mm)'!$B$2:$B$1332,,0,)</f>
        <v>608.48599999999999</v>
      </c>
      <c r="BD613">
        <f>_xlfn.XLOOKUP(C613,DrainageComplaint!$A$2:$A$1332,DrainageComplaint!$B$2:$B$1332,,0,)</f>
        <v>0</v>
      </c>
      <c r="BE613">
        <f>_xlfn.XLOOKUP(C613,PAD_Area!$G$2:$G$1332,PAD_Area!$H$2:$H$1332,,0,)</f>
        <v>0</v>
      </c>
    </row>
    <row r="614" spans="1:57" x14ac:dyDescent="0.2">
      <c r="A614" s="2">
        <v>611</v>
      </c>
      <c r="B614" s="2">
        <v>612</v>
      </c>
      <c r="C614" s="20">
        <v>1101820</v>
      </c>
      <c r="D614" s="3" t="s">
        <v>607</v>
      </c>
      <c r="E614" s="3" t="s">
        <v>148</v>
      </c>
      <c r="F614" s="3">
        <v>487.44499999999999</v>
      </c>
      <c r="G614" s="3">
        <v>33120.000032999997</v>
      </c>
      <c r="H614" s="3">
        <v>21232999.802099999</v>
      </c>
      <c r="I614" s="2">
        <v>3</v>
      </c>
      <c r="J614" s="2">
        <v>1</v>
      </c>
      <c r="K614" s="2">
        <v>2</v>
      </c>
      <c r="L614" s="2">
        <v>0</v>
      </c>
      <c r="M614" s="3">
        <v>0</v>
      </c>
      <c r="N614" s="2">
        <f>_xlfn.XLOOKUP(C614,Shellfish_Presence!$E$3:$E$1333,Shellfish_Presence!$G$3:$G$1333,,0,)</f>
        <v>0</v>
      </c>
      <c r="O614" s="3">
        <v>0</v>
      </c>
      <c r="P614" s="3">
        <v>0</v>
      </c>
      <c r="Q614" s="2">
        <v>5</v>
      </c>
      <c r="R614" s="3">
        <v>1</v>
      </c>
      <c r="S614" s="3">
        <v>0</v>
      </c>
      <c r="T614" s="3">
        <v>0</v>
      </c>
      <c r="U614" s="3">
        <v>0</v>
      </c>
      <c r="V614" s="2">
        <v>0</v>
      </c>
      <c r="W614" s="3" t="str">
        <f t="shared" si="18"/>
        <v/>
      </c>
      <c r="X614" t="str">
        <f t="shared" si="19"/>
        <v/>
      </c>
      <c r="Y614">
        <f>IFERROR(INDEX('Parcel Year'!$N$3:$N$1175,MATCH(KC_SPS_SubbasinAttributes!C614,'Parcel Year'!$M$3:$M$1175,0)),0)</f>
        <v>0.47192201018333435</v>
      </c>
      <c r="Z614">
        <f>INDEX(Imperviousness!$B$2:$B$1332,MATCH(KC_SPS_SubbasinAttributes!C614,Imperviousness!$A$2:$A$1332,0))</f>
        <v>0.29799999999999999</v>
      </c>
      <c r="AA614">
        <f>INDEX('Flow Duration Index'!$B$2:$B$1332,MATCH(KC_SPS_SubbasinAttributes!C614,'Flow Duration Index'!$A$2:$A$1332,0))</f>
        <v>9.0120000000000005</v>
      </c>
      <c r="AB614">
        <f>INDEX(Opportunity_Index!$G$2:$G$1333,MATCH(KC_SPS_SubbasinAttributes!C614,Opportunity_Index!$F$2:$F$1333,0))</f>
        <v>0.88080000000000003</v>
      </c>
      <c r="AC614">
        <f>INDEX(Traffic!$B$2:$B$1332,MATCH(KC_SPS_SubbasinAttributes!C614,Traffic!$A$2:$A$1332,0))</f>
        <v>3507.404</v>
      </c>
      <c r="AD614">
        <f>INDEX(EquityScore!$F$3:$F$1334,MATCH(KC_SPS_SubbasinAttributes!C614,EquityScore!$E$3:$E$1334,0))</f>
        <v>4.3333333349999998</v>
      </c>
      <c r="AE614" t="str">
        <f>IFERROR(INDEX(PavementCondition!$E$2:$E$669,MATCH(KC_SPS_SubbasinAttributes!C614,PavementCondition!$D$2:$D$669,0)),"N/A")</f>
        <v>N/A</v>
      </c>
      <c r="AF614">
        <f>INDEX(SpawnerMortality!$E$2:$E$1331,MATCH(KC_SPS_SubbasinAttributes!C614,SpawnerMortality!$D$2:$D$1331,0))</f>
        <v>0.37521078699999999</v>
      </c>
      <c r="AG614" s="25">
        <f>IFERROR(_xlfn.XLOOKUP($C614,WQBE_Loading!$C$4:$C$3072,WQBE_Loading!G$4:G$3072,,0,),"")</f>
        <v>3.1240902692967003</v>
      </c>
      <c r="AH614" s="25">
        <f>IFERROR(_xlfn.XLOOKUP($C614,WQBE_Loading!$C$4:$C$3072,WQBE_Loading!H$4:H$3072,,0,),"")</f>
        <v>16.00553863258995</v>
      </c>
      <c r="AI614" s="25">
        <f>IFERROR(_xlfn.XLOOKUP($C614,WQBE_Loading!$C$4:$C$3072,WQBE_Loading!I$4:I$3072,,0,),"")</f>
        <v>569.02019181637797</v>
      </c>
      <c r="AJ614" s="25">
        <f>IFERROR(_xlfn.XLOOKUP($C614,WQBE_Loading!$C$4:$C$3072,WQBE_Loading!J$4:J$3072,,0,),"")</f>
        <v>44.338910724071901</v>
      </c>
      <c r="AK614" s="25">
        <f>IFERROR(_xlfn.XLOOKUP($C614,WQBE_Loading!$C$4:$C$3072,WQBE_Loading!K$4:K$3072,,0,),"")</f>
        <v>16676.171948176103</v>
      </c>
      <c r="AL614" s="25">
        <f>IFERROR(_xlfn.XLOOKUP($C614,WQBE_Loading!$C$4:$C$3072,WQBE_Loading!L$4:L$3072,,0,),"")</f>
        <v>5.6389935118834854E-3</v>
      </c>
      <c r="AM614" s="25">
        <f>IFERROR(_xlfn.XLOOKUP($C614,WQBE_Loading!$C$4:$C$3072,WQBE_Loading!M$4:M$3072,,0,),"")</f>
        <v>3.2384924196606098E-4</v>
      </c>
      <c r="AN614" s="25">
        <f>IFERROR(_xlfn.XLOOKUP($C614,WQBE_Loading!$C$4:$C$3072,WQBE_Loading!N$4:N$3072,,0,),"")</f>
        <v>0.20106909932380101</v>
      </c>
      <c r="AO614" s="25">
        <f>IFERROR(_xlfn.XLOOKUP($C614,WQBE_Loading!$C$4:$C$3072,WQBE_Loading!O$4:O$3072,,0,),"")</f>
        <v>0.82387113938236656</v>
      </c>
      <c r="AP614" s="25">
        <f>IFERROR(_xlfn.XLOOKUP($C614,WQBE_Loading!$C$4:$C$3072,WQBE_Loading!P$4:P$3072,,0,),"")</f>
        <v>1.05204878342869</v>
      </c>
      <c r="AQ614" s="13">
        <f>IFERROR(_xlfn.XLOOKUP($C614,WQBE_Loading!$C$4:$C$3072,WQBE_Loading!Q$4:Q$3072,,0,),"")</f>
        <v>15606500.41637655</v>
      </c>
      <c r="AR614">
        <f>_xlfn.XLOOKUP(C614,UrbanHeat!$A$2:$A$1333,UrbanHeat!$B$2:$B$1333,,0,)</f>
        <v>17.074999999999999</v>
      </c>
      <c r="AS614" s="25">
        <f>_xlfn.XLOOKUP($C614,TNC_Loading!$A$2:$A$1332,TNC_Loading!B$2:B$1332,,0,)</f>
        <v>11.637</v>
      </c>
      <c r="AT614" s="25">
        <f>_xlfn.XLOOKUP($C614,TNC_Loading!$A$2:$A$1332,TNC_Loading!C$2:C$1332,,0,)</f>
        <v>5.4139999999999997</v>
      </c>
      <c r="AU614" s="25">
        <f>_xlfn.XLOOKUP($C614,TNC_Loading!$A$2:$A$1332,TNC_Loading!D$2:D$1332,,0,)</f>
        <v>22.585999999999999</v>
      </c>
      <c r="AV614" s="25">
        <f>_xlfn.XLOOKUP($C614,TNC_Loading!$A$2:$A$1332,TNC_Loading!E$2:E$1332,,0,)</f>
        <v>24.808</v>
      </c>
      <c r="AW614" s="25">
        <f>_xlfn.XLOOKUP($C614,TNC_Loading!$A$2:$A$1332,TNC_Loading!F$2:F$1332,,0,)</f>
        <v>403.48700000000002</v>
      </c>
      <c r="AX614">
        <f>_xlfn.XLOOKUP(C614,BIBI!$D$2:$D$1332,BIBI!$F$2:$F$1332,,0,)</f>
        <v>0</v>
      </c>
      <c r="AY614">
        <f>_xlfn.XLOOKUP(C614,FacilityCounts!$A$3:$A$1333,FacilityCounts!$B$3:$B$1333,,0,)</f>
        <v>0</v>
      </c>
      <c r="AZ614">
        <f>_xlfn.XLOOKUP(C614,FacilityCounts!$D$3:$D$1333,FacilityCounts!$E$3:$E$1333,,0,)</f>
        <v>0</v>
      </c>
      <c r="BA614">
        <f>_xlfn.XLOOKUP(C614,FacilityCounts!$G$3:$G$1333,FacilityCounts!$H$3:$H$1333,,0,)</f>
        <v>0</v>
      </c>
      <c r="BB614">
        <f>IFERROR(_xlfn.XLOOKUP(C614,'DA to P Sensitive Lakes'!$P$2:$P$44,'DA to P Sensitive Lakes'!$Q$2:$Q$44,,0,),0)</f>
        <v>0</v>
      </c>
      <c r="BC614" s="25">
        <f>_xlfn.XLOOKUP(C614,'Historic Runoff (mm)'!$A$2:$A$1332,'Historic Runoff (mm)'!$B$2:$B$1332,,0,)</f>
        <v>678.80100000000004</v>
      </c>
      <c r="BD614">
        <f>_xlfn.XLOOKUP(C614,DrainageComplaint!$A$2:$A$1332,DrainageComplaint!$B$2:$B$1332,,0,)</f>
        <v>0</v>
      </c>
      <c r="BE614">
        <f>_xlfn.XLOOKUP(C614,PAD_Area!$G$2:$G$1332,PAD_Area!$H$2:$H$1332,,0,)</f>
        <v>0</v>
      </c>
    </row>
    <row r="615" spans="1:57" x14ac:dyDescent="0.2">
      <c r="A615" s="2">
        <v>612</v>
      </c>
      <c r="B615" s="2">
        <v>613</v>
      </c>
      <c r="C615" s="20">
        <v>1101830</v>
      </c>
      <c r="D615" s="3" t="s">
        <v>606</v>
      </c>
      <c r="E615" s="3" t="s">
        <v>148</v>
      </c>
      <c r="F615" s="3">
        <v>577.10699999999997</v>
      </c>
      <c r="G615" s="3">
        <v>34379.998825299997</v>
      </c>
      <c r="H615" s="3">
        <v>25138699.6943</v>
      </c>
      <c r="I615" s="2">
        <v>4</v>
      </c>
      <c r="J615" s="2">
        <v>1</v>
      </c>
      <c r="K615" s="2">
        <v>2</v>
      </c>
      <c r="L615" s="2">
        <v>1</v>
      </c>
      <c r="M615" s="3">
        <v>0</v>
      </c>
      <c r="N615" s="2">
        <f>_xlfn.XLOOKUP(C615,Shellfish_Presence!$E$3:$E$1333,Shellfish_Presence!$G$3:$G$1333,,0,)</f>
        <v>0</v>
      </c>
      <c r="O615" s="3">
        <v>0</v>
      </c>
      <c r="P615" s="3">
        <v>0</v>
      </c>
      <c r="Q615" s="2">
        <v>3</v>
      </c>
      <c r="R615" s="3">
        <v>1</v>
      </c>
      <c r="S615" s="3">
        <v>7.3078803718090057E-2</v>
      </c>
      <c r="T615" s="3">
        <v>0</v>
      </c>
      <c r="U615" s="3">
        <v>0</v>
      </c>
      <c r="V615" s="2">
        <v>0</v>
      </c>
      <c r="W615" s="3" t="str">
        <f t="shared" si="18"/>
        <v/>
      </c>
      <c r="X615" t="str">
        <f t="shared" si="19"/>
        <v/>
      </c>
      <c r="Y615">
        <f>IFERROR(INDEX('Parcel Year'!$N$3:$N$1175,MATCH(KC_SPS_SubbasinAttributes!C615,'Parcel Year'!$M$3:$M$1175,0)),0)</f>
        <v>0.4729749858379364</v>
      </c>
      <c r="Z615">
        <f>INDEX(Imperviousness!$B$2:$B$1332,MATCH(KC_SPS_SubbasinAttributes!C615,Imperviousness!$A$2:$A$1332,0))</f>
        <v>0.188</v>
      </c>
      <c r="AA615">
        <f>INDEX('Flow Duration Index'!$B$2:$B$1332,MATCH(KC_SPS_SubbasinAttributes!C615,'Flow Duration Index'!$A$2:$A$1332,0))</f>
        <v>7.7519999999999998</v>
      </c>
      <c r="AB615">
        <f>INDEX(Opportunity_Index!$G$2:$G$1333,MATCH(KC_SPS_SubbasinAttributes!C615,Opportunity_Index!$F$2:$F$1333,0))</f>
        <v>0.68154999999999999</v>
      </c>
      <c r="AC615">
        <f>INDEX(Traffic!$B$2:$B$1332,MATCH(KC_SPS_SubbasinAttributes!C615,Traffic!$A$2:$A$1332,0))</f>
        <v>929.89099999999996</v>
      </c>
      <c r="AD615">
        <f>INDEX(EquityScore!$F$3:$F$1334,MATCH(KC_SPS_SubbasinAttributes!C615,EquityScore!$E$3:$E$1334,0))</f>
        <v>3.1666666650000002</v>
      </c>
      <c r="AE615" t="str">
        <f>IFERROR(INDEX(PavementCondition!$E$2:$E$669,MATCH(KC_SPS_SubbasinAttributes!C615,PavementCondition!$D$2:$D$669,0)),"N/A")</f>
        <v>N/A</v>
      </c>
      <c r="AF615">
        <f>INDEX(SpawnerMortality!$E$2:$E$1331,MATCH(KC_SPS_SubbasinAttributes!C615,SpawnerMortality!$D$2:$D$1331,0))</f>
        <v>0.34353122600000002</v>
      </c>
      <c r="AG615" s="25">
        <f>IFERROR(_xlfn.XLOOKUP($C615,WQBE_Loading!$C$4:$C$3072,WQBE_Loading!G$4:G$3072,,0,),"")</f>
        <v>2.0925798748490401</v>
      </c>
      <c r="AH615" s="25">
        <f>IFERROR(_xlfn.XLOOKUP($C615,WQBE_Loading!$C$4:$C$3072,WQBE_Loading!H$4:H$3072,,0,),"")</f>
        <v>10.57949199089885</v>
      </c>
      <c r="AI615" s="25">
        <f>IFERROR(_xlfn.XLOOKUP($C615,WQBE_Loading!$C$4:$C$3072,WQBE_Loading!I$4:I$3072,,0,),"")</f>
        <v>410.43747185254301</v>
      </c>
      <c r="AJ615" s="25">
        <f>IFERROR(_xlfn.XLOOKUP($C615,WQBE_Loading!$C$4:$C$3072,WQBE_Loading!J$4:J$3072,,0,),"")</f>
        <v>32.047371162380045</v>
      </c>
      <c r="AK615" s="25">
        <f>IFERROR(_xlfn.XLOOKUP($C615,WQBE_Loading!$C$4:$C$3072,WQBE_Loading!K$4:K$3072,,0,),"")</f>
        <v>10989.65039133925</v>
      </c>
      <c r="AL615" s="25">
        <f>IFERROR(_xlfn.XLOOKUP($C615,WQBE_Loading!$C$4:$C$3072,WQBE_Loading!L$4:L$3072,,0,),"")</f>
        <v>3.781942291659385E-3</v>
      </c>
      <c r="AM615" s="25">
        <f>IFERROR(_xlfn.XLOOKUP($C615,WQBE_Loading!$C$4:$C$3072,WQBE_Loading!M$4:M$3072,,0,),"")</f>
        <v>2.5786312884112749E-4</v>
      </c>
      <c r="AN615" s="25">
        <f>IFERROR(_xlfn.XLOOKUP($C615,WQBE_Loading!$C$4:$C$3072,WQBE_Loading!N$4:N$3072,,0,),"")</f>
        <v>0.18516836173757251</v>
      </c>
      <c r="AO615" s="25">
        <f>IFERROR(_xlfn.XLOOKUP($C615,WQBE_Loading!$C$4:$C$3072,WQBE_Loading!O$4:O$3072,,0,),"")</f>
        <v>0.57442556494771946</v>
      </c>
      <c r="AP615" s="25">
        <f>IFERROR(_xlfn.XLOOKUP($C615,WQBE_Loading!$C$4:$C$3072,WQBE_Loading!P$4:P$3072,,0,),"")</f>
        <v>0.80848196189186905</v>
      </c>
      <c r="AQ615" s="13">
        <f>IFERROR(_xlfn.XLOOKUP($C615,WQBE_Loading!$C$4:$C$3072,WQBE_Loading!Q$4:Q$3072,,0,),"")</f>
        <v>11487517.950620651</v>
      </c>
      <c r="AR615">
        <f>_xlfn.XLOOKUP(C615,UrbanHeat!$A$2:$A$1333,UrbanHeat!$B$2:$B$1333,,0,)</f>
        <v>15.856999999999999</v>
      </c>
      <c r="AS615" s="25">
        <f>_xlfn.XLOOKUP($C615,TNC_Loading!$A$2:$A$1332,TNC_Loading!B$2:B$1332,,0,)</f>
        <v>7.3860000000000001</v>
      </c>
      <c r="AT615" s="25">
        <f>_xlfn.XLOOKUP($C615,TNC_Loading!$A$2:$A$1332,TNC_Loading!C$2:C$1332,,0,)</f>
        <v>1.867</v>
      </c>
      <c r="AU615" s="25">
        <f>_xlfn.XLOOKUP($C615,TNC_Loading!$A$2:$A$1332,TNC_Loading!D$2:D$1332,,0,)</f>
        <v>16.742000000000001</v>
      </c>
      <c r="AV615" s="25">
        <f>_xlfn.XLOOKUP($C615,TNC_Loading!$A$2:$A$1332,TNC_Loading!E$2:E$1332,,0,)</f>
        <v>11.148</v>
      </c>
      <c r="AW615" s="25">
        <f>_xlfn.XLOOKUP($C615,TNC_Loading!$A$2:$A$1332,TNC_Loading!F$2:F$1332,,0,)</f>
        <v>223.678</v>
      </c>
      <c r="AX615">
        <f>_xlfn.XLOOKUP(C615,BIBI!$D$2:$D$1332,BIBI!$F$2:$F$1332,,0,)</f>
        <v>0</v>
      </c>
      <c r="AY615">
        <f>_xlfn.XLOOKUP(C615,FacilityCounts!$A$3:$A$1333,FacilityCounts!$B$3:$B$1333,,0,)</f>
        <v>0</v>
      </c>
      <c r="AZ615">
        <f>_xlfn.XLOOKUP(C615,FacilityCounts!$D$3:$D$1333,FacilityCounts!$E$3:$E$1333,,0,)</f>
        <v>0</v>
      </c>
      <c r="BA615">
        <f>_xlfn.XLOOKUP(C615,FacilityCounts!$G$3:$G$1333,FacilityCounts!$H$3:$H$1333,,0,)</f>
        <v>0</v>
      </c>
      <c r="BB615">
        <f>IFERROR(_xlfn.XLOOKUP(C615,'DA to P Sensitive Lakes'!$P$2:$P$44,'DA to P Sensitive Lakes'!$Q$2:$Q$44,,0,),0)</f>
        <v>0</v>
      </c>
      <c r="BC615" s="25">
        <f>_xlfn.XLOOKUP(C615,'Historic Runoff (mm)'!$A$2:$A$1332,'Historic Runoff (mm)'!$B$2:$B$1332,,0,)</f>
        <v>475.46899999999999</v>
      </c>
      <c r="BD615">
        <f>_xlfn.XLOOKUP(C615,DrainageComplaint!$A$2:$A$1332,DrainageComplaint!$B$2:$B$1332,,0,)</f>
        <v>0</v>
      </c>
      <c r="BE615">
        <f>_xlfn.XLOOKUP(C615,PAD_Area!$G$2:$G$1332,PAD_Area!$H$2:$H$1332,,0,)</f>
        <v>0</v>
      </c>
    </row>
    <row r="616" spans="1:57" x14ac:dyDescent="0.2">
      <c r="A616" s="2">
        <v>613</v>
      </c>
      <c r="B616" s="2">
        <v>614</v>
      </c>
      <c r="C616" s="20">
        <v>1101840</v>
      </c>
      <c r="D616" s="3" t="s">
        <v>474</v>
      </c>
      <c r="E616" s="3" t="s">
        <v>148</v>
      </c>
      <c r="F616" s="3">
        <v>466.80200000000002</v>
      </c>
      <c r="G616" s="3">
        <v>32100.000105200001</v>
      </c>
      <c r="H616" s="3">
        <v>20333800.045899998</v>
      </c>
      <c r="I616" s="2">
        <v>2</v>
      </c>
      <c r="J616" s="2">
        <v>1</v>
      </c>
      <c r="K616" s="2">
        <v>2</v>
      </c>
      <c r="L616" s="2">
        <v>0</v>
      </c>
      <c r="M616" s="3">
        <v>2014.1600341796875</v>
      </c>
      <c r="N616" s="2">
        <f>_xlfn.XLOOKUP(C616,Shellfish_Presence!$E$3:$E$1333,Shellfish_Presence!$G$3:$G$1333,,0,)</f>
        <v>0</v>
      </c>
      <c r="O616" s="3">
        <v>0</v>
      </c>
      <c r="P616" s="3">
        <v>0</v>
      </c>
      <c r="Q616" s="2">
        <v>3</v>
      </c>
      <c r="R616" s="3">
        <v>1</v>
      </c>
      <c r="S616" s="3">
        <v>0.59790897369384766</v>
      </c>
      <c r="T616" s="3">
        <v>0</v>
      </c>
      <c r="U616" s="3">
        <v>0</v>
      </c>
      <c r="V616" s="2">
        <v>0</v>
      </c>
      <c r="W616" s="3" t="str">
        <f t="shared" si="18"/>
        <v/>
      </c>
      <c r="X616" t="str">
        <f t="shared" si="19"/>
        <v/>
      </c>
      <c r="Y616">
        <f>IFERROR(INDEX('Parcel Year'!$N$3:$N$1175,MATCH(KC_SPS_SubbasinAttributes!C616,'Parcel Year'!$M$3:$M$1175,0)),0)</f>
        <v>0.27113199234008789</v>
      </c>
      <c r="Z616">
        <f>INDEX(Imperviousness!$B$2:$B$1332,MATCH(KC_SPS_SubbasinAttributes!C616,Imperviousness!$A$2:$A$1332,0))</f>
        <v>0.255</v>
      </c>
      <c r="AA616">
        <f>INDEX('Flow Duration Index'!$B$2:$B$1332,MATCH(KC_SPS_SubbasinAttributes!C616,'Flow Duration Index'!$A$2:$A$1332,0))</f>
        <v>7.5869999999999997</v>
      </c>
      <c r="AB616">
        <f>INDEX(Opportunity_Index!$G$2:$G$1333,MATCH(KC_SPS_SubbasinAttributes!C616,Opportunity_Index!$F$2:$F$1333,0))</f>
        <v>0.51384999999999992</v>
      </c>
      <c r="AC616">
        <f>INDEX(Traffic!$B$2:$B$1332,MATCH(KC_SPS_SubbasinAttributes!C616,Traffic!$A$2:$A$1332,0))</f>
        <v>712.13</v>
      </c>
      <c r="AD616">
        <f>INDEX(EquityScore!$F$3:$F$1334,MATCH(KC_SPS_SubbasinAttributes!C616,EquityScore!$E$3:$E$1334,0))</f>
        <v>3</v>
      </c>
      <c r="AE616" t="str">
        <f>IFERROR(INDEX(PavementCondition!$E$2:$E$669,MATCH(KC_SPS_SubbasinAttributes!C616,PavementCondition!$D$2:$D$669,0)),"N/A")</f>
        <v>N/A</v>
      </c>
      <c r="AF616">
        <f>INDEX(SpawnerMortality!$E$2:$E$1331,MATCH(KC_SPS_SubbasinAttributes!C616,SpawnerMortality!$D$2:$D$1331,0))</f>
        <v>0.31050264849999998</v>
      </c>
      <c r="AG616" s="25">
        <f>IFERROR(_xlfn.XLOOKUP($C616,WQBE_Loading!$C$4:$C$3072,WQBE_Loading!G$4:G$3072,,0,),"")</f>
        <v>1.652126234565845</v>
      </c>
      <c r="AH616" s="25">
        <f>IFERROR(_xlfn.XLOOKUP($C616,WQBE_Loading!$C$4:$C$3072,WQBE_Loading!H$4:H$3072,,0,),"")</f>
        <v>8.4269651564567063</v>
      </c>
      <c r="AI616" s="25">
        <f>IFERROR(_xlfn.XLOOKUP($C616,WQBE_Loading!$C$4:$C$3072,WQBE_Loading!I$4:I$3072,,0,),"")</f>
        <v>335.8204491609975</v>
      </c>
      <c r="AJ616" s="25">
        <f>IFERROR(_xlfn.XLOOKUP($C616,WQBE_Loading!$C$4:$C$3072,WQBE_Loading!J$4:J$3072,,0,),"")</f>
        <v>25.939807094241701</v>
      </c>
      <c r="AK616" s="25">
        <f>IFERROR(_xlfn.XLOOKUP($C616,WQBE_Loading!$C$4:$C$3072,WQBE_Loading!K$4:K$3072,,0,),"")</f>
        <v>8533.4397856348987</v>
      </c>
      <c r="AL616" s="25">
        <f>IFERROR(_xlfn.XLOOKUP($C616,WQBE_Loading!$C$4:$C$3072,WQBE_Loading!L$4:L$3072,,0,),"")</f>
        <v>2.7873011860326852E-3</v>
      </c>
      <c r="AM616" s="25">
        <f>IFERROR(_xlfn.XLOOKUP($C616,WQBE_Loading!$C$4:$C$3072,WQBE_Loading!M$4:M$3072,,0,),"")</f>
        <v>1.6522736872788898E-4</v>
      </c>
      <c r="AN616" s="25">
        <f>IFERROR(_xlfn.XLOOKUP($C616,WQBE_Loading!$C$4:$C$3072,WQBE_Loading!N$4:N$3072,,0,),"")</f>
        <v>0.107854295783158</v>
      </c>
      <c r="AO616" s="25">
        <f>IFERROR(_xlfn.XLOOKUP($C616,WQBE_Loading!$C$4:$C$3072,WQBE_Loading!O$4:O$3072,,0,),"")</f>
        <v>0.41465671260057502</v>
      </c>
      <c r="AP616" s="25">
        <f>IFERROR(_xlfn.XLOOKUP($C616,WQBE_Loading!$C$4:$C$3072,WQBE_Loading!P$4:P$3072,,0,),"")</f>
        <v>0.58784410933543696</v>
      </c>
      <c r="AQ616" s="13">
        <f>IFERROR(_xlfn.XLOOKUP($C616,WQBE_Loading!$C$4:$C$3072,WQBE_Loading!Q$4:Q$3072,,0,),"")</f>
        <v>9169993.8122038692</v>
      </c>
      <c r="AR616">
        <f>_xlfn.XLOOKUP(C616,UrbanHeat!$A$2:$A$1333,UrbanHeat!$B$2:$B$1333,,0,)</f>
        <v>16.681000000000001</v>
      </c>
      <c r="AS616" s="25">
        <f>_xlfn.XLOOKUP($C616,TNC_Loading!$A$2:$A$1332,TNC_Loading!B$2:B$1332,,0,)</f>
        <v>7.5110000000000001</v>
      </c>
      <c r="AT616" s="25">
        <f>_xlfn.XLOOKUP($C616,TNC_Loading!$A$2:$A$1332,TNC_Loading!C$2:C$1332,,0,)</f>
        <v>1.016</v>
      </c>
      <c r="AU616" s="25">
        <f>_xlfn.XLOOKUP($C616,TNC_Loading!$A$2:$A$1332,TNC_Loading!D$2:D$1332,,0,)</f>
        <v>12.946999999999999</v>
      </c>
      <c r="AV616" s="25">
        <f>_xlfn.XLOOKUP($C616,TNC_Loading!$A$2:$A$1332,TNC_Loading!E$2:E$1332,,0,)</f>
        <v>10.36</v>
      </c>
      <c r="AW616" s="25">
        <f>_xlfn.XLOOKUP($C616,TNC_Loading!$A$2:$A$1332,TNC_Loading!F$2:F$1332,,0,)</f>
        <v>212.471</v>
      </c>
      <c r="AX616">
        <f>_xlfn.XLOOKUP(C616,BIBI!$D$2:$D$1332,BIBI!$F$2:$F$1332,,0,)</f>
        <v>0</v>
      </c>
      <c r="AY616">
        <f>_xlfn.XLOOKUP(C616,FacilityCounts!$A$3:$A$1333,FacilityCounts!$B$3:$B$1333,,0,)</f>
        <v>0</v>
      </c>
      <c r="AZ616">
        <f>_xlfn.XLOOKUP(C616,FacilityCounts!$D$3:$D$1333,FacilityCounts!$E$3:$E$1333,,0,)</f>
        <v>0</v>
      </c>
      <c r="BA616">
        <f>_xlfn.XLOOKUP(C616,FacilityCounts!$G$3:$G$1333,FacilityCounts!$H$3:$H$1333,,0,)</f>
        <v>0</v>
      </c>
      <c r="BB616">
        <f>IFERROR(_xlfn.XLOOKUP(C616,'DA to P Sensitive Lakes'!$P$2:$P$44,'DA to P Sensitive Lakes'!$Q$2:$Q$44,,0,),0)</f>
        <v>0</v>
      </c>
      <c r="BC616" s="25">
        <f>_xlfn.XLOOKUP(C616,'Historic Runoff (mm)'!$A$2:$A$1332,'Historic Runoff (mm)'!$B$2:$B$1332,,0,)</f>
        <v>506.85599999999999</v>
      </c>
      <c r="BD616">
        <f>_xlfn.XLOOKUP(C616,DrainageComplaint!$A$2:$A$1332,DrainageComplaint!$B$2:$B$1332,,0,)</f>
        <v>0</v>
      </c>
      <c r="BE616">
        <f>_xlfn.XLOOKUP(C616,PAD_Area!$G$2:$G$1332,PAD_Area!$H$2:$H$1332,,0,)</f>
        <v>0</v>
      </c>
    </row>
    <row r="617" spans="1:57" x14ac:dyDescent="0.2">
      <c r="A617" s="2">
        <v>614</v>
      </c>
      <c r="B617" s="2">
        <v>615</v>
      </c>
      <c r="C617" s="20">
        <v>1101850</v>
      </c>
      <c r="D617" s="3" t="s">
        <v>474</v>
      </c>
      <c r="E617" s="3" t="s">
        <v>148</v>
      </c>
      <c r="F617" s="3">
        <v>208.09800000000001</v>
      </c>
      <c r="G617" s="3">
        <v>18700.000001299999</v>
      </c>
      <c r="H617" s="3">
        <v>9064700.0272100009</v>
      </c>
      <c r="I617" s="2">
        <v>1</v>
      </c>
      <c r="J617" s="2">
        <v>1</v>
      </c>
      <c r="K617" s="2">
        <v>0</v>
      </c>
      <c r="L617" s="2">
        <v>0</v>
      </c>
      <c r="M617" s="3">
        <v>395.40701293945313</v>
      </c>
      <c r="N617" s="2">
        <f>_xlfn.XLOOKUP(C617,Shellfish_Presence!$E$3:$E$1333,Shellfish_Presence!$G$3:$G$1333,,0,)</f>
        <v>0</v>
      </c>
      <c r="O617" s="3">
        <v>0</v>
      </c>
      <c r="P617" s="3">
        <v>0</v>
      </c>
      <c r="Q617" s="2">
        <v>2</v>
      </c>
      <c r="R617" s="3">
        <v>1</v>
      </c>
      <c r="S617" s="3">
        <v>0.11114799976348877</v>
      </c>
      <c r="T617" s="3">
        <v>0</v>
      </c>
      <c r="U617" s="3">
        <v>0</v>
      </c>
      <c r="V617" s="2">
        <v>0</v>
      </c>
      <c r="W617" s="3" t="str">
        <f t="shared" si="18"/>
        <v/>
      </c>
      <c r="X617" t="str">
        <f t="shared" si="19"/>
        <v/>
      </c>
      <c r="Y617">
        <f>IFERROR(INDEX('Parcel Year'!$N$3:$N$1175,MATCH(KC_SPS_SubbasinAttributes!C617,'Parcel Year'!$M$3:$M$1175,0)),0)</f>
        <v>0.3170979917049408</v>
      </c>
      <c r="Z617">
        <f>INDEX(Imperviousness!$B$2:$B$1332,MATCH(KC_SPS_SubbasinAttributes!C617,Imperviousness!$A$2:$A$1332,0))</f>
        <v>0.22</v>
      </c>
      <c r="AA617">
        <f>INDEX('Flow Duration Index'!$B$2:$B$1332,MATCH(KC_SPS_SubbasinAttributes!C617,'Flow Duration Index'!$A$2:$A$1332,0))</f>
        <v>9.1020000000000003</v>
      </c>
      <c r="AB617">
        <f>INDEX(Opportunity_Index!$G$2:$G$1333,MATCH(KC_SPS_SubbasinAttributes!C617,Opportunity_Index!$F$2:$F$1333,0))</f>
        <v>0.2495</v>
      </c>
      <c r="AC617">
        <f>INDEX(Traffic!$B$2:$B$1332,MATCH(KC_SPS_SubbasinAttributes!C617,Traffic!$A$2:$A$1332,0))</f>
        <v>514.423</v>
      </c>
      <c r="AD617">
        <f>INDEX(EquityScore!$F$3:$F$1334,MATCH(KC_SPS_SubbasinAttributes!C617,EquityScore!$E$3:$E$1334,0))</f>
        <v>3</v>
      </c>
      <c r="AE617" t="str">
        <f>IFERROR(INDEX(PavementCondition!$E$2:$E$669,MATCH(KC_SPS_SubbasinAttributes!C617,PavementCondition!$D$2:$D$669,0)),"N/A")</f>
        <v>N/A</v>
      </c>
      <c r="AF617">
        <f>INDEX(SpawnerMortality!$E$2:$E$1331,MATCH(KC_SPS_SubbasinAttributes!C617,SpawnerMortality!$D$2:$D$1331,0))</f>
        <v>0.34353122600000002</v>
      </c>
      <c r="AG617" s="25">
        <f>IFERROR(_xlfn.XLOOKUP($C617,WQBE_Loading!$C$4:$C$3072,WQBE_Loading!G$4:G$3072,,0,),"")</f>
        <v>0.4379255001629635</v>
      </c>
      <c r="AH617" s="25">
        <f>IFERROR(_xlfn.XLOOKUP($C617,WQBE_Loading!$C$4:$C$3072,WQBE_Loading!H$4:H$3072,,0,),"")</f>
        <v>2.13193123338089</v>
      </c>
      <c r="AI617" s="25">
        <f>IFERROR(_xlfn.XLOOKUP($C617,WQBE_Loading!$C$4:$C$3072,WQBE_Loading!I$4:I$3072,,0,),"")</f>
        <v>152.13762628485551</v>
      </c>
      <c r="AJ617" s="25">
        <f>IFERROR(_xlfn.XLOOKUP($C617,WQBE_Loading!$C$4:$C$3072,WQBE_Loading!J$4:J$3072,,0,),"")</f>
        <v>11.060724781899349</v>
      </c>
      <c r="AK617" s="25">
        <f>IFERROR(_xlfn.XLOOKUP($C617,WQBE_Loading!$C$4:$C$3072,WQBE_Loading!K$4:K$3072,,0,),"")</f>
        <v>3198.24657128949</v>
      </c>
      <c r="AL617" s="25">
        <f>IFERROR(_xlfn.XLOOKUP($C617,WQBE_Loading!$C$4:$C$3072,WQBE_Loading!L$4:L$3072,,0,),"")</f>
        <v>9.0383409025290807E-4</v>
      </c>
      <c r="AM617" s="25">
        <f>IFERROR(_xlfn.XLOOKUP($C617,WQBE_Loading!$C$4:$C$3072,WQBE_Loading!M$4:M$3072,,0,),"")</f>
        <v>1.3586143286224501E-5</v>
      </c>
      <c r="AN617" s="25">
        <f>IFERROR(_xlfn.XLOOKUP($C617,WQBE_Loading!$C$4:$C$3072,WQBE_Loading!N$4:N$3072,,0,),"")</f>
        <v>5.8698033468074048E-2</v>
      </c>
      <c r="AO617" s="25">
        <f>IFERROR(_xlfn.XLOOKUP($C617,WQBE_Loading!$C$4:$C$3072,WQBE_Loading!O$4:O$3072,,0,),"")</f>
        <v>0.15334569351532451</v>
      </c>
      <c r="AP617" s="25">
        <f>IFERROR(_xlfn.XLOOKUP($C617,WQBE_Loading!$C$4:$C$3072,WQBE_Loading!P$4:P$3072,,0,),"")</f>
        <v>0.14352932652500749</v>
      </c>
      <c r="AQ617" s="13">
        <f>IFERROR(_xlfn.XLOOKUP($C617,WQBE_Loading!$C$4:$C$3072,WQBE_Loading!Q$4:Q$3072,,0,),"")</f>
        <v>4283247.9379276652</v>
      </c>
      <c r="AR617">
        <f>_xlfn.XLOOKUP(C617,UrbanHeat!$A$2:$A$1333,UrbanHeat!$B$2:$B$1333,,0,)</f>
        <v>17.881</v>
      </c>
      <c r="AS617" s="25">
        <f>_xlfn.XLOOKUP($C617,TNC_Loading!$A$2:$A$1332,TNC_Loading!B$2:B$1332,,0,)</f>
        <v>8.58</v>
      </c>
      <c r="AT617" s="25">
        <f>_xlfn.XLOOKUP($C617,TNC_Loading!$A$2:$A$1332,TNC_Loading!C$2:C$1332,,0,)</f>
        <v>1.5980000000000001</v>
      </c>
      <c r="AU617" s="25">
        <f>_xlfn.XLOOKUP($C617,TNC_Loading!$A$2:$A$1332,TNC_Loading!D$2:D$1332,,0,)</f>
        <v>13.962999999999999</v>
      </c>
      <c r="AV617" s="25">
        <f>_xlfn.XLOOKUP($C617,TNC_Loading!$A$2:$A$1332,TNC_Loading!E$2:E$1332,,0,)</f>
        <v>12.856</v>
      </c>
      <c r="AW617" s="25">
        <f>_xlfn.XLOOKUP($C617,TNC_Loading!$A$2:$A$1332,TNC_Loading!F$2:F$1332,,0,)</f>
        <v>224.244</v>
      </c>
      <c r="AX617">
        <f>_xlfn.XLOOKUP(C617,BIBI!$D$2:$D$1332,BIBI!$F$2:$F$1332,,0,)</f>
        <v>0</v>
      </c>
      <c r="AY617">
        <f>_xlfn.XLOOKUP(C617,FacilityCounts!$A$3:$A$1333,FacilityCounts!$B$3:$B$1333,,0,)</f>
        <v>0</v>
      </c>
      <c r="AZ617">
        <f>_xlfn.XLOOKUP(C617,FacilityCounts!$D$3:$D$1333,FacilityCounts!$E$3:$E$1333,,0,)</f>
        <v>0</v>
      </c>
      <c r="BA617">
        <f>_xlfn.XLOOKUP(C617,FacilityCounts!$G$3:$G$1333,FacilityCounts!$H$3:$H$1333,,0,)</f>
        <v>0</v>
      </c>
      <c r="BB617">
        <f>IFERROR(_xlfn.XLOOKUP(C617,'DA to P Sensitive Lakes'!$P$2:$P$44,'DA to P Sensitive Lakes'!$Q$2:$Q$44,,0,),0)</f>
        <v>0</v>
      </c>
      <c r="BC617" s="25">
        <f>_xlfn.XLOOKUP(C617,'Historic Runoff (mm)'!$A$2:$A$1332,'Historic Runoff (mm)'!$B$2:$B$1332,,0,)</f>
        <v>393.05</v>
      </c>
      <c r="BD617">
        <f>_xlfn.XLOOKUP(C617,DrainageComplaint!$A$2:$A$1332,DrainageComplaint!$B$2:$B$1332,,0,)</f>
        <v>0</v>
      </c>
      <c r="BE617">
        <f>_xlfn.XLOOKUP(C617,PAD_Area!$G$2:$G$1332,PAD_Area!$H$2:$H$1332,,0,)</f>
        <v>0</v>
      </c>
    </row>
    <row r="618" spans="1:57" x14ac:dyDescent="0.2">
      <c r="A618" s="2">
        <v>615</v>
      </c>
      <c r="B618" s="2">
        <v>616</v>
      </c>
      <c r="C618" s="20">
        <v>1101860</v>
      </c>
      <c r="D618" s="3" t="s">
        <v>473</v>
      </c>
      <c r="E618" s="3" t="s">
        <v>148</v>
      </c>
      <c r="F618" s="3">
        <v>362.995</v>
      </c>
      <c r="G618" s="3">
        <v>24199.9995002</v>
      </c>
      <c r="H618" s="3">
        <v>15812000.0196</v>
      </c>
      <c r="I618" s="2">
        <v>6</v>
      </c>
      <c r="J618" s="2">
        <v>1</v>
      </c>
      <c r="K618" s="2">
        <v>0</v>
      </c>
      <c r="L618" s="2">
        <v>0</v>
      </c>
      <c r="M618" s="3">
        <v>7994</v>
      </c>
      <c r="N618" s="2">
        <f>_xlfn.XLOOKUP(C618,Shellfish_Presence!$E$3:$E$1333,Shellfish_Presence!$G$3:$G$1333,,0,)</f>
        <v>0</v>
      </c>
      <c r="O618" s="3">
        <v>0</v>
      </c>
      <c r="P618" s="3">
        <v>0</v>
      </c>
      <c r="Q618" s="2">
        <v>3</v>
      </c>
      <c r="R618" s="3">
        <v>1</v>
      </c>
      <c r="S618" s="3">
        <v>0</v>
      </c>
      <c r="T618" s="3">
        <v>972.27099609375</v>
      </c>
      <c r="U618" s="3">
        <v>0</v>
      </c>
      <c r="V618" s="2">
        <v>2</v>
      </c>
      <c r="W618" s="3">
        <f t="shared" si="18"/>
        <v>2.0570396607893387E-3</v>
      </c>
      <c r="X618">
        <f t="shared" si="19"/>
        <v>0</v>
      </c>
      <c r="Y618">
        <f>IFERROR(INDEX('Parcel Year'!$N$3:$N$1175,MATCH(KC_SPS_SubbasinAttributes!C618,'Parcel Year'!$M$3:$M$1175,0)),0)</f>
        <v>0.31793799996376038</v>
      </c>
      <c r="Z618">
        <f>INDEX(Imperviousness!$B$2:$B$1332,MATCH(KC_SPS_SubbasinAttributes!C618,Imperviousness!$A$2:$A$1332,0))</f>
        <v>3.9E-2</v>
      </c>
      <c r="AA618">
        <f>INDEX('Flow Duration Index'!$B$2:$B$1332,MATCH(KC_SPS_SubbasinAttributes!C618,'Flow Duration Index'!$A$2:$A$1332,0))</f>
        <v>4.2679999999999998</v>
      </c>
      <c r="AB618">
        <f>INDEX(Opportunity_Index!$G$2:$G$1333,MATCH(KC_SPS_SubbasinAttributes!C618,Opportunity_Index!$F$2:$F$1333,0))</f>
        <v>0.7782</v>
      </c>
      <c r="AC618">
        <f>INDEX(Traffic!$B$2:$B$1332,MATCH(KC_SPS_SubbasinAttributes!C618,Traffic!$A$2:$A$1332,0))</f>
        <v>552.923</v>
      </c>
      <c r="AD618">
        <f>INDEX(EquityScore!$F$3:$F$1334,MATCH(KC_SPS_SubbasinAttributes!C618,EquityScore!$E$3:$E$1334,0))</f>
        <v>3.3333333349999998</v>
      </c>
      <c r="AE618">
        <f>IFERROR(INDEX(PavementCondition!$E$2:$E$669,MATCH(KC_SPS_SubbasinAttributes!C618,PavementCondition!$D$2:$D$669,0)),"N/A")</f>
        <v>25</v>
      </c>
      <c r="AF618">
        <f>INDEX(SpawnerMortality!$E$2:$E$1331,MATCH(KC_SPS_SubbasinAttributes!C618,SpawnerMortality!$D$2:$D$1331,0))</f>
        <v>0.34353122600000002</v>
      </c>
      <c r="AG618" s="25">
        <f>IFERROR(_xlfn.XLOOKUP($C618,WQBE_Loading!$C$4:$C$3072,WQBE_Loading!G$4:G$3072,,0,),"")</f>
        <v>0.85018961784462299</v>
      </c>
      <c r="AH618" s="25">
        <f>IFERROR(_xlfn.XLOOKUP($C618,WQBE_Loading!$C$4:$C$3072,WQBE_Loading!H$4:H$3072,,0,),"")</f>
        <v>4.3772914063906203</v>
      </c>
      <c r="AI618" s="25">
        <f>IFERROR(_xlfn.XLOOKUP($C618,WQBE_Loading!$C$4:$C$3072,WQBE_Loading!I$4:I$3072,,0,),"")</f>
        <v>111.24960182092551</v>
      </c>
      <c r="AJ618" s="25">
        <f>IFERROR(_xlfn.XLOOKUP($C618,WQBE_Loading!$C$4:$C$3072,WQBE_Loading!J$4:J$3072,,0,),"")</f>
        <v>9.1355342214868749</v>
      </c>
      <c r="AK618" s="25">
        <f>IFERROR(_xlfn.XLOOKUP($C618,WQBE_Loading!$C$4:$C$3072,WQBE_Loading!K$4:K$3072,,0,),"")</f>
        <v>3797.6874627946654</v>
      </c>
      <c r="AL618" s="25">
        <f>IFERROR(_xlfn.XLOOKUP($C618,WQBE_Loading!$C$4:$C$3072,WQBE_Loading!L$4:L$3072,,0,),"")</f>
        <v>1.478104860338215E-3</v>
      </c>
      <c r="AM618" s="25">
        <f>IFERROR(_xlfn.XLOOKUP($C618,WQBE_Loading!$C$4:$C$3072,WQBE_Loading!M$4:M$3072,,0,),"")</f>
        <v>1.2283045079210551E-4</v>
      </c>
      <c r="AN618" s="25">
        <f>IFERROR(_xlfn.XLOOKUP($C618,WQBE_Loading!$C$4:$C$3072,WQBE_Loading!N$4:N$3072,,0,),"")</f>
        <v>5.371528715812255E-2</v>
      </c>
      <c r="AO618" s="25">
        <f>IFERROR(_xlfn.XLOOKUP($C618,WQBE_Loading!$C$4:$C$3072,WQBE_Loading!O$4:O$3072,,0,),"")</f>
        <v>0.20634775563371799</v>
      </c>
      <c r="AP618" s="25">
        <f>IFERROR(_xlfn.XLOOKUP($C618,WQBE_Loading!$C$4:$C$3072,WQBE_Loading!P$4:P$3072,,0,),"")</f>
        <v>0.25092390061790049</v>
      </c>
      <c r="AQ618" s="13">
        <f>IFERROR(_xlfn.XLOOKUP($C618,WQBE_Loading!$C$4:$C$3072,WQBE_Loading!Q$4:Q$3072,,0,),"")</f>
        <v>3703907.4851903599</v>
      </c>
      <c r="AR618">
        <f>_xlfn.XLOOKUP(C618,UrbanHeat!$A$2:$A$1333,UrbanHeat!$B$2:$B$1333,,0,)</f>
        <v>18.626000000000001</v>
      </c>
      <c r="AS618" s="25">
        <f>_xlfn.XLOOKUP($C618,TNC_Loading!$A$2:$A$1332,TNC_Loading!B$2:B$1332,,0,)</f>
        <v>4.2279999999999998</v>
      </c>
      <c r="AT618" s="25">
        <f>_xlfn.XLOOKUP($C618,TNC_Loading!$A$2:$A$1332,TNC_Loading!C$2:C$1332,,0,)</f>
        <v>1.0740000000000001</v>
      </c>
      <c r="AU618" s="25">
        <f>_xlfn.XLOOKUP($C618,TNC_Loading!$A$2:$A$1332,TNC_Loading!D$2:D$1332,,0,)</f>
        <v>8.6560000000000006</v>
      </c>
      <c r="AV618" s="25">
        <f>_xlfn.XLOOKUP($C618,TNC_Loading!$A$2:$A$1332,TNC_Loading!E$2:E$1332,,0,)</f>
        <v>6.9989999999999997</v>
      </c>
      <c r="AW618" s="25">
        <f>_xlfn.XLOOKUP($C618,TNC_Loading!$A$2:$A$1332,TNC_Loading!F$2:F$1332,,0,)</f>
        <v>112.839</v>
      </c>
      <c r="AX618">
        <f>_xlfn.XLOOKUP(C618,BIBI!$D$2:$D$1332,BIBI!$F$2:$F$1332,,0,)</f>
        <v>0</v>
      </c>
      <c r="AY618">
        <f>_xlfn.XLOOKUP(C618,FacilityCounts!$A$3:$A$1333,FacilityCounts!$B$3:$B$1333,,0,)</f>
        <v>0</v>
      </c>
      <c r="AZ618">
        <f>_xlfn.XLOOKUP(C618,FacilityCounts!$D$3:$D$1333,FacilityCounts!$E$3:$E$1333,,0,)</f>
        <v>0</v>
      </c>
      <c r="BA618">
        <f>_xlfn.XLOOKUP(C618,FacilityCounts!$G$3:$G$1333,FacilityCounts!$H$3:$H$1333,,0,)</f>
        <v>0</v>
      </c>
      <c r="BB618">
        <f>IFERROR(_xlfn.XLOOKUP(C618,'DA to P Sensitive Lakes'!$P$2:$P$44,'DA to P Sensitive Lakes'!$Q$2:$Q$44,,0,),0)</f>
        <v>0</v>
      </c>
      <c r="BC618" s="25">
        <f>_xlfn.XLOOKUP(C618,'Historic Runoff (mm)'!$A$2:$A$1332,'Historic Runoff (mm)'!$B$2:$B$1332,,0,)</f>
        <v>299.30500000000001</v>
      </c>
      <c r="BD618">
        <f>_xlfn.XLOOKUP(C618,DrainageComplaint!$A$2:$A$1332,DrainageComplaint!$B$2:$B$1332,,0,)</f>
        <v>0</v>
      </c>
      <c r="BE618">
        <f>_xlfn.XLOOKUP(C618,PAD_Area!$G$2:$G$1332,PAD_Area!$H$2:$H$1332,,0,)</f>
        <v>0</v>
      </c>
    </row>
    <row r="619" spans="1:57" x14ac:dyDescent="0.2">
      <c r="A619" s="2">
        <v>616</v>
      </c>
      <c r="B619" s="2">
        <v>617</v>
      </c>
      <c r="C619" s="20">
        <v>1101870</v>
      </c>
      <c r="D619" s="3" t="s">
        <v>473</v>
      </c>
      <c r="E619" s="3" t="s">
        <v>148</v>
      </c>
      <c r="F619" s="3">
        <v>245.804</v>
      </c>
      <c r="G619" s="3">
        <v>18380.001953899999</v>
      </c>
      <c r="H619" s="3">
        <v>10707199.917199999</v>
      </c>
      <c r="I619" s="2">
        <v>5</v>
      </c>
      <c r="J619" s="2">
        <v>1</v>
      </c>
      <c r="K619" s="2">
        <v>0</v>
      </c>
      <c r="L619" s="2">
        <v>0</v>
      </c>
      <c r="M619" s="3">
        <v>0</v>
      </c>
      <c r="N619" s="2">
        <f>_xlfn.XLOOKUP(C619,Shellfish_Presence!$E$3:$E$1333,Shellfish_Presence!$G$3:$G$1333,,0,)</f>
        <v>0</v>
      </c>
      <c r="O619" s="3">
        <v>0</v>
      </c>
      <c r="P619" s="3">
        <v>0</v>
      </c>
      <c r="Q619" s="2">
        <v>3</v>
      </c>
      <c r="R619" s="3">
        <v>1</v>
      </c>
      <c r="S619" s="3">
        <v>0.10971400141716003</v>
      </c>
      <c r="T619" s="3">
        <v>194.20500183105469</v>
      </c>
      <c r="U619" s="3">
        <v>0</v>
      </c>
      <c r="V619" s="2">
        <v>0</v>
      </c>
      <c r="W619" s="3">
        <f t="shared" si="18"/>
        <v>0</v>
      </c>
      <c r="X619">
        <f t="shared" si="19"/>
        <v>0</v>
      </c>
      <c r="Y619">
        <f>IFERROR(INDEX('Parcel Year'!$N$3:$N$1175,MATCH(KC_SPS_SubbasinAttributes!C619,'Parcel Year'!$M$3:$M$1175,0)),0)</f>
        <v>0.64066499471664429</v>
      </c>
      <c r="Z619">
        <f>INDEX(Imperviousness!$B$2:$B$1332,MATCH(KC_SPS_SubbasinAttributes!C619,Imperviousness!$A$2:$A$1332,0))</f>
        <v>4.8000000000000001E-2</v>
      </c>
      <c r="AA619">
        <f>INDEX('Flow Duration Index'!$B$2:$B$1332,MATCH(KC_SPS_SubbasinAttributes!C619,'Flow Duration Index'!$A$2:$A$1332,0))</f>
        <v>5.2960000000000003</v>
      </c>
      <c r="AB619">
        <f>INDEX(Opportunity_Index!$G$2:$G$1333,MATCH(KC_SPS_SubbasinAttributes!C619,Opportunity_Index!$F$2:$F$1333,0))</f>
        <v>0.53639999999999999</v>
      </c>
      <c r="AC619">
        <f>INDEX(Traffic!$B$2:$B$1332,MATCH(KC_SPS_SubbasinAttributes!C619,Traffic!$A$2:$A$1332,0))</f>
        <v>320.01600000000002</v>
      </c>
      <c r="AD619">
        <f>INDEX(EquityScore!$F$3:$F$1334,MATCH(KC_SPS_SubbasinAttributes!C619,EquityScore!$E$3:$E$1334,0))</f>
        <v>4</v>
      </c>
      <c r="AE619">
        <f>IFERROR(INDEX(PavementCondition!$E$2:$E$669,MATCH(KC_SPS_SubbasinAttributes!C619,PavementCondition!$D$2:$D$669,0)),"N/A")</f>
        <v>25</v>
      </c>
      <c r="AF619">
        <f>INDEX(SpawnerMortality!$E$2:$E$1331,MATCH(KC_SPS_SubbasinAttributes!C619,SpawnerMortality!$D$2:$D$1331,0))</f>
        <v>0.34353122600000002</v>
      </c>
      <c r="AG619" s="25">
        <f>IFERROR(_xlfn.XLOOKUP($C619,WQBE_Loading!$C$4:$C$3072,WQBE_Loading!G$4:G$3072,,0,),"")</f>
        <v>0.25910908422576995</v>
      </c>
      <c r="AH619" s="25">
        <f>IFERROR(_xlfn.XLOOKUP($C619,WQBE_Loading!$C$4:$C$3072,WQBE_Loading!H$4:H$3072,,0,),"")</f>
        <v>1.2733392454605101</v>
      </c>
      <c r="AI619" s="25">
        <f>IFERROR(_xlfn.XLOOKUP($C619,WQBE_Loading!$C$4:$C$3072,WQBE_Loading!I$4:I$3072,,0,),"")</f>
        <v>75.818163589670803</v>
      </c>
      <c r="AJ619" s="25">
        <f>IFERROR(_xlfn.XLOOKUP($C619,WQBE_Loading!$C$4:$C$3072,WQBE_Loading!J$4:J$3072,,0,),"")</f>
        <v>5.6245999241578648</v>
      </c>
      <c r="AK619" s="25">
        <f>IFERROR(_xlfn.XLOOKUP($C619,WQBE_Loading!$C$4:$C$3072,WQBE_Loading!K$4:K$3072,,0,),"")</f>
        <v>1522.16392712323</v>
      </c>
      <c r="AL619" s="25">
        <f>IFERROR(_xlfn.XLOOKUP($C619,WQBE_Loading!$C$4:$C$3072,WQBE_Loading!L$4:L$3072,,0,),"")</f>
        <v>4.8452856599035898E-4</v>
      </c>
      <c r="AM619" s="25">
        <f>IFERROR(_xlfn.XLOOKUP($C619,WQBE_Loading!$C$4:$C$3072,WQBE_Loading!M$4:M$3072,,0,),"")</f>
        <v>2.4255422986638751E-5</v>
      </c>
      <c r="AN619" s="25">
        <f>IFERROR(_xlfn.XLOOKUP($C619,WQBE_Loading!$C$4:$C$3072,WQBE_Loading!N$4:N$3072,,0,),"")</f>
        <v>3.3574326511800652E-2</v>
      </c>
      <c r="AO619" s="25">
        <f>IFERROR(_xlfn.XLOOKUP($C619,WQBE_Loading!$C$4:$C$3072,WQBE_Loading!O$4:O$3072,,0,),"")</f>
        <v>7.9739050378996049E-2</v>
      </c>
      <c r="AP619" s="25">
        <f>IFERROR(_xlfn.XLOOKUP($C619,WQBE_Loading!$C$4:$C$3072,WQBE_Loading!P$4:P$3072,,0,),"")</f>
        <v>7.4551191661137994E-2</v>
      </c>
      <c r="AQ619" s="13">
        <f>IFERROR(_xlfn.XLOOKUP($C619,WQBE_Loading!$C$4:$C$3072,WQBE_Loading!Q$4:Q$3072,,0,),"")</f>
        <v>2136381.3392984099</v>
      </c>
      <c r="AR619">
        <f>_xlfn.XLOOKUP(C619,UrbanHeat!$A$2:$A$1333,UrbanHeat!$B$2:$B$1333,,0,)</f>
        <v>15.897</v>
      </c>
      <c r="AS619" s="25">
        <f>_xlfn.XLOOKUP($C619,TNC_Loading!$A$2:$A$1332,TNC_Loading!B$2:B$1332,,0,)</f>
        <v>3.1419999999999999</v>
      </c>
      <c r="AT619" s="25">
        <f>_xlfn.XLOOKUP($C619,TNC_Loading!$A$2:$A$1332,TNC_Loading!C$2:C$1332,,0,)</f>
        <v>0.51500000000000001</v>
      </c>
      <c r="AU619" s="25">
        <f>_xlfn.XLOOKUP($C619,TNC_Loading!$A$2:$A$1332,TNC_Loading!D$2:D$1332,,0,)</f>
        <v>4.8550000000000004</v>
      </c>
      <c r="AV619" s="25">
        <f>_xlfn.XLOOKUP($C619,TNC_Loading!$A$2:$A$1332,TNC_Loading!E$2:E$1332,,0,)</f>
        <v>3.94</v>
      </c>
      <c r="AW619" s="25">
        <f>_xlfn.XLOOKUP($C619,TNC_Loading!$A$2:$A$1332,TNC_Loading!F$2:F$1332,,0,)</f>
        <v>88.257999999999996</v>
      </c>
      <c r="AX619">
        <f>_xlfn.XLOOKUP(C619,BIBI!$D$2:$D$1332,BIBI!$F$2:$F$1332,,0,)</f>
        <v>80.5</v>
      </c>
      <c r="AY619">
        <f>_xlfn.XLOOKUP(C619,FacilityCounts!$A$3:$A$1333,FacilityCounts!$B$3:$B$1333,,0,)</f>
        <v>1</v>
      </c>
      <c r="AZ619">
        <f>_xlfn.XLOOKUP(C619,FacilityCounts!$D$3:$D$1333,FacilityCounts!$E$3:$E$1333,,0,)</f>
        <v>0</v>
      </c>
      <c r="BA619">
        <f>_xlfn.XLOOKUP(C619,FacilityCounts!$G$3:$G$1333,FacilityCounts!$H$3:$H$1333,,0,)</f>
        <v>0</v>
      </c>
      <c r="BB619">
        <f>IFERROR(_xlfn.XLOOKUP(C619,'DA to P Sensitive Lakes'!$P$2:$P$44,'DA to P Sensitive Lakes'!$Q$2:$Q$44,,0,),0)</f>
        <v>0</v>
      </c>
      <c r="BC619" s="25">
        <f>_xlfn.XLOOKUP(C619,'Historic Runoff (mm)'!$A$2:$A$1332,'Historic Runoff (mm)'!$B$2:$B$1332,,0,)</f>
        <v>310.71300000000002</v>
      </c>
      <c r="BD619">
        <f>_xlfn.XLOOKUP(C619,DrainageComplaint!$A$2:$A$1332,DrainageComplaint!$B$2:$B$1332,,0,)</f>
        <v>0</v>
      </c>
      <c r="BE619">
        <f>_xlfn.XLOOKUP(C619,PAD_Area!$G$2:$G$1332,PAD_Area!$H$2:$H$1332,,0,)</f>
        <v>0</v>
      </c>
    </row>
    <row r="620" spans="1:57" x14ac:dyDescent="0.2">
      <c r="A620" s="2">
        <v>617</v>
      </c>
      <c r="B620" s="2">
        <v>618</v>
      </c>
      <c r="C620" s="20">
        <v>1101880</v>
      </c>
      <c r="D620" s="3" t="s">
        <v>614</v>
      </c>
      <c r="E620" s="3" t="s">
        <v>148</v>
      </c>
      <c r="F620" s="3">
        <v>243.96299999999999</v>
      </c>
      <c r="G620" s="3">
        <v>19339.999377700002</v>
      </c>
      <c r="H620" s="3">
        <v>10627000.054199999</v>
      </c>
      <c r="I620" s="2">
        <v>2</v>
      </c>
      <c r="J620" s="2">
        <v>1</v>
      </c>
      <c r="K620" s="2">
        <v>2</v>
      </c>
      <c r="L620" s="2">
        <v>0</v>
      </c>
      <c r="M620" s="3">
        <v>0</v>
      </c>
      <c r="N620" s="2">
        <f>_xlfn.XLOOKUP(C620,Shellfish_Presence!$E$3:$E$1333,Shellfish_Presence!$G$3:$G$1333,,0,)</f>
        <v>0</v>
      </c>
      <c r="O620" s="3">
        <v>0</v>
      </c>
      <c r="P620" s="3">
        <v>0</v>
      </c>
      <c r="Q620" s="2">
        <v>1</v>
      </c>
      <c r="R620" s="3">
        <v>1</v>
      </c>
      <c r="S620" s="3">
        <v>1.3321000151336193E-2</v>
      </c>
      <c r="T620" s="3">
        <v>0</v>
      </c>
      <c r="U620" s="3">
        <v>0</v>
      </c>
      <c r="V620" s="2">
        <v>0</v>
      </c>
      <c r="W620" s="3" t="str">
        <f t="shared" si="18"/>
        <v/>
      </c>
      <c r="X620" t="str">
        <f t="shared" si="19"/>
        <v/>
      </c>
      <c r="Y620">
        <f>IFERROR(INDEX('Parcel Year'!$N$3:$N$1175,MATCH(KC_SPS_SubbasinAttributes!C620,'Parcel Year'!$M$3:$M$1175,0)),0)</f>
        <v>0.49068900942802429</v>
      </c>
      <c r="Z620">
        <f>INDEX(Imperviousness!$B$2:$B$1332,MATCH(KC_SPS_SubbasinAttributes!C620,Imperviousness!$A$2:$A$1332,0))</f>
        <v>7.5999999999999998E-2</v>
      </c>
      <c r="AA620">
        <f>INDEX('Flow Duration Index'!$B$2:$B$1332,MATCH(KC_SPS_SubbasinAttributes!C620,'Flow Duration Index'!$A$2:$A$1332,0))</f>
        <v>5.6159999999999997</v>
      </c>
      <c r="AB620">
        <f>INDEX(Opportunity_Index!$G$2:$G$1333,MATCH(KC_SPS_SubbasinAttributes!C620,Opportunity_Index!$F$2:$F$1333,0))</f>
        <v>0.82330000000000003</v>
      </c>
      <c r="AC620">
        <f>INDEX(Traffic!$B$2:$B$1332,MATCH(KC_SPS_SubbasinAttributes!C620,Traffic!$A$2:$A$1332,0))</f>
        <v>145.82</v>
      </c>
      <c r="AD620">
        <f>INDEX(EquityScore!$F$3:$F$1334,MATCH(KC_SPS_SubbasinAttributes!C620,EquityScore!$E$3:$E$1334,0))</f>
        <v>4</v>
      </c>
      <c r="AE620" t="str">
        <f>IFERROR(INDEX(PavementCondition!$E$2:$E$669,MATCH(KC_SPS_SubbasinAttributes!C620,PavementCondition!$D$2:$D$669,0)),"N/A")</f>
        <v>N/A</v>
      </c>
      <c r="AF620">
        <f>INDEX(SpawnerMortality!$E$2:$E$1331,MATCH(KC_SPS_SubbasinAttributes!C620,SpawnerMortality!$D$2:$D$1331,0))</f>
        <v>0.34128599000000004</v>
      </c>
      <c r="AG620" s="25">
        <f>IFERROR(_xlfn.XLOOKUP($C620,WQBE_Loading!$C$4:$C$3072,WQBE_Loading!G$4:G$3072,,0,),"")</f>
        <v>0.23068687072885402</v>
      </c>
      <c r="AH620" s="25">
        <f>IFERROR(_xlfn.XLOOKUP($C620,WQBE_Loading!$C$4:$C$3072,WQBE_Loading!H$4:H$3072,,0,),"")</f>
        <v>1.1093147291157899</v>
      </c>
      <c r="AI620" s="25">
        <f>IFERROR(_xlfn.XLOOKUP($C620,WQBE_Loading!$C$4:$C$3072,WQBE_Loading!I$4:I$3072,,0,),"")</f>
        <v>88.231562339302997</v>
      </c>
      <c r="AJ620" s="25">
        <f>IFERROR(_xlfn.XLOOKUP($C620,WQBE_Loading!$C$4:$C$3072,WQBE_Loading!J$4:J$3072,,0,),"")</f>
        <v>6.3889394289620798</v>
      </c>
      <c r="AK620" s="25">
        <f>IFERROR(_xlfn.XLOOKUP($C620,WQBE_Loading!$C$4:$C$3072,WQBE_Loading!K$4:K$3072,,0,),"")</f>
        <v>1747.55753303756</v>
      </c>
      <c r="AL620" s="25">
        <f>IFERROR(_xlfn.XLOOKUP($C620,WQBE_Loading!$C$4:$C$3072,WQBE_Loading!L$4:L$3072,,0,),"")</f>
        <v>4.9281111675421297E-4</v>
      </c>
      <c r="AM620" s="25">
        <f>IFERROR(_xlfn.XLOOKUP($C620,WQBE_Loading!$C$4:$C$3072,WQBE_Loading!M$4:M$3072,,0,),"")</f>
        <v>7.6780584637473795E-6</v>
      </c>
      <c r="AN620" s="25">
        <f>IFERROR(_xlfn.XLOOKUP($C620,WQBE_Loading!$C$4:$C$3072,WQBE_Loading!N$4:N$3072,,0,),"")</f>
        <v>3.852349852074835E-2</v>
      </c>
      <c r="AO620" s="25">
        <f>IFERROR(_xlfn.XLOOKUP($C620,WQBE_Loading!$C$4:$C$3072,WQBE_Loading!O$4:O$3072,,0,),"")</f>
        <v>8.6640229938333702E-2</v>
      </c>
      <c r="AP620" s="25">
        <f>IFERROR(_xlfn.XLOOKUP($C620,WQBE_Loading!$C$4:$C$3072,WQBE_Loading!P$4:P$3072,,0,),"")</f>
        <v>7.2770637755661338E-2</v>
      </c>
      <c r="AQ620" s="13">
        <f>IFERROR(_xlfn.XLOOKUP($C620,WQBE_Loading!$C$4:$C$3072,WQBE_Loading!Q$4:Q$3072,,0,),"")</f>
        <v>2476176.8847613749</v>
      </c>
      <c r="AR620">
        <f>_xlfn.XLOOKUP(C620,UrbanHeat!$A$2:$A$1333,UrbanHeat!$B$2:$B$1333,,0,)</f>
        <v>15.423999999999999</v>
      </c>
      <c r="AS620" s="25">
        <f>_xlfn.XLOOKUP($C620,TNC_Loading!$A$2:$A$1332,TNC_Loading!B$2:B$1332,,0,)</f>
        <v>3.4359999999999999</v>
      </c>
      <c r="AT620" s="25">
        <f>_xlfn.XLOOKUP($C620,TNC_Loading!$A$2:$A$1332,TNC_Loading!C$2:C$1332,,0,)</f>
        <v>0.39300000000000002</v>
      </c>
      <c r="AU620" s="25">
        <f>_xlfn.XLOOKUP($C620,TNC_Loading!$A$2:$A$1332,TNC_Loading!D$2:D$1332,,0,)</f>
        <v>6.2110000000000003</v>
      </c>
      <c r="AV620" s="25">
        <f>_xlfn.XLOOKUP($C620,TNC_Loading!$A$2:$A$1332,TNC_Loading!E$2:E$1332,,0,)</f>
        <v>4.0339999999999998</v>
      </c>
      <c r="AW620" s="25">
        <f>_xlfn.XLOOKUP($C620,TNC_Loading!$A$2:$A$1332,TNC_Loading!F$2:F$1332,,0,)</f>
        <v>85.989000000000004</v>
      </c>
      <c r="AX620">
        <f>_xlfn.XLOOKUP(C620,BIBI!$D$2:$D$1332,BIBI!$F$2:$F$1332,,0,)</f>
        <v>0</v>
      </c>
      <c r="AY620">
        <f>_xlfn.XLOOKUP(C620,FacilityCounts!$A$3:$A$1333,FacilityCounts!$B$3:$B$1333,,0,)</f>
        <v>0</v>
      </c>
      <c r="AZ620">
        <f>_xlfn.XLOOKUP(C620,FacilityCounts!$D$3:$D$1333,FacilityCounts!$E$3:$E$1333,,0,)</f>
        <v>0</v>
      </c>
      <c r="BA620">
        <f>_xlfn.XLOOKUP(C620,FacilityCounts!$G$3:$G$1333,FacilityCounts!$H$3:$H$1333,,0,)</f>
        <v>0</v>
      </c>
      <c r="BB620">
        <f>IFERROR(_xlfn.XLOOKUP(C620,'DA to P Sensitive Lakes'!$P$2:$P$44,'DA to P Sensitive Lakes'!$Q$2:$Q$44,,0,),0)</f>
        <v>0</v>
      </c>
      <c r="BC620" s="25">
        <f>_xlfn.XLOOKUP(C620,'Historic Runoff (mm)'!$A$2:$A$1332,'Historic Runoff (mm)'!$B$2:$B$1332,,0,)</f>
        <v>325.685</v>
      </c>
      <c r="BD620">
        <f>_xlfn.XLOOKUP(C620,DrainageComplaint!$A$2:$A$1332,DrainageComplaint!$B$2:$B$1332,,0,)</f>
        <v>0</v>
      </c>
      <c r="BE620">
        <f>_xlfn.XLOOKUP(C620,PAD_Area!$G$2:$G$1332,PAD_Area!$H$2:$H$1332,,0,)</f>
        <v>0</v>
      </c>
    </row>
    <row r="621" spans="1:57" x14ac:dyDescent="0.2">
      <c r="A621" s="2">
        <v>618</v>
      </c>
      <c r="B621" s="2">
        <v>619</v>
      </c>
      <c r="C621" s="20">
        <v>1101890</v>
      </c>
      <c r="D621" s="3" t="s">
        <v>615</v>
      </c>
      <c r="E621" s="3" t="s">
        <v>148</v>
      </c>
      <c r="F621" s="3">
        <v>435.25400000000002</v>
      </c>
      <c r="G621" s="3">
        <v>33919.998433100001</v>
      </c>
      <c r="H621" s="3">
        <v>18959599.960299999</v>
      </c>
      <c r="I621" s="2">
        <v>0</v>
      </c>
      <c r="J621" s="2">
        <v>1</v>
      </c>
      <c r="K621" s="2">
        <v>2</v>
      </c>
      <c r="L621" s="2">
        <v>0</v>
      </c>
      <c r="M621" s="3">
        <v>0</v>
      </c>
      <c r="N621" s="2">
        <f>_xlfn.XLOOKUP(C621,Shellfish_Presence!$E$3:$E$1333,Shellfish_Presence!$G$3:$G$1333,,0,)</f>
        <v>0</v>
      </c>
      <c r="O621" s="3">
        <v>0</v>
      </c>
      <c r="P621" s="3">
        <v>0</v>
      </c>
      <c r="Q621" s="2">
        <v>0</v>
      </c>
      <c r="R621" s="3">
        <v>1</v>
      </c>
      <c r="S621" s="3">
        <v>0.22399100661277771</v>
      </c>
      <c r="T621" s="3">
        <v>0</v>
      </c>
      <c r="U621" s="3">
        <v>0</v>
      </c>
      <c r="V621" s="2">
        <v>0</v>
      </c>
      <c r="W621" s="3" t="str">
        <f t="shared" si="18"/>
        <v/>
      </c>
      <c r="X621" t="str">
        <f t="shared" si="19"/>
        <v/>
      </c>
      <c r="Y621">
        <f>IFERROR(INDEX('Parcel Year'!$N$3:$N$1175,MATCH(KC_SPS_SubbasinAttributes!C621,'Parcel Year'!$M$3:$M$1175,0)),0)</f>
        <v>0.23111799359321594</v>
      </c>
      <c r="Z621">
        <f>INDEX(Imperviousness!$B$2:$B$1332,MATCH(KC_SPS_SubbasinAttributes!C621,Imperviousness!$A$2:$A$1332,0))</f>
        <v>0.255</v>
      </c>
      <c r="AA621">
        <f>INDEX('Flow Duration Index'!$B$2:$B$1332,MATCH(KC_SPS_SubbasinAttributes!C621,'Flow Duration Index'!$A$2:$A$1332,0))</f>
        <v>8.4600000000000009</v>
      </c>
      <c r="AB621">
        <f>INDEX(Opportunity_Index!$G$2:$G$1333,MATCH(KC_SPS_SubbasinAttributes!C621,Opportunity_Index!$F$2:$F$1333,0))</f>
        <v>0.51384999999999992</v>
      </c>
      <c r="AC621">
        <f>INDEX(Traffic!$B$2:$B$1332,MATCH(KC_SPS_SubbasinAttributes!C621,Traffic!$A$2:$A$1332,0))</f>
        <v>1122.0219999999999</v>
      </c>
      <c r="AD621">
        <f>INDEX(EquityScore!$F$3:$F$1334,MATCH(KC_SPS_SubbasinAttributes!C621,EquityScore!$E$3:$E$1334,0))</f>
        <v>2.6666666650000002</v>
      </c>
      <c r="AE621" t="str">
        <f>IFERROR(INDEX(PavementCondition!$E$2:$E$669,MATCH(KC_SPS_SubbasinAttributes!C621,PavementCondition!$D$2:$D$669,0)),"N/A")</f>
        <v>N/A</v>
      </c>
      <c r="AF621">
        <f>INDEX(SpawnerMortality!$E$2:$E$1331,MATCH(KC_SPS_SubbasinAttributes!C621,SpawnerMortality!$D$2:$D$1331,0))</f>
        <v>0.339040754</v>
      </c>
      <c r="AG621" s="25">
        <f>IFERROR(_xlfn.XLOOKUP($C621,WQBE_Loading!$C$4:$C$3072,WQBE_Loading!G$4:G$3072,,0,),"")</f>
        <v>1.3042897053983651</v>
      </c>
      <c r="AH621" s="25">
        <f>IFERROR(_xlfn.XLOOKUP($C621,WQBE_Loading!$C$4:$C$3072,WQBE_Loading!H$4:H$3072,,0,),"")</f>
        <v>6.5548675544844501</v>
      </c>
      <c r="AI621" s="25">
        <f>IFERROR(_xlfn.XLOOKUP($C621,WQBE_Loading!$C$4:$C$3072,WQBE_Loading!I$4:I$3072,,0,),"")</f>
        <v>298.69472984732897</v>
      </c>
      <c r="AJ621" s="25">
        <f>IFERROR(_xlfn.XLOOKUP($C621,WQBE_Loading!$C$4:$C$3072,WQBE_Loading!J$4:J$3072,,0,),"")</f>
        <v>22.664484608362152</v>
      </c>
      <c r="AK621" s="25">
        <f>IFERROR(_xlfn.XLOOKUP($C621,WQBE_Loading!$C$4:$C$3072,WQBE_Loading!K$4:K$3072,,0,),"")</f>
        <v>8235.2761416985813</v>
      </c>
      <c r="AL621" s="25">
        <f>IFERROR(_xlfn.XLOOKUP($C621,WQBE_Loading!$C$4:$C$3072,WQBE_Loading!L$4:L$3072,,0,),"")</f>
        <v>2.6031439418799252E-3</v>
      </c>
      <c r="AM621" s="25">
        <f>IFERROR(_xlfn.XLOOKUP($C621,WQBE_Loading!$C$4:$C$3072,WQBE_Loading!M$4:M$3072,,0,),"")</f>
        <v>1.190421862655795E-4</v>
      </c>
      <c r="AN621" s="25">
        <f>IFERROR(_xlfn.XLOOKUP($C621,WQBE_Loading!$C$4:$C$3072,WQBE_Loading!N$4:N$3072,,0,),"")</f>
        <v>0.11685070923344151</v>
      </c>
      <c r="AO621" s="25">
        <f>IFERROR(_xlfn.XLOOKUP($C621,WQBE_Loading!$C$4:$C$3072,WQBE_Loading!O$4:O$3072,,0,),"")</f>
        <v>0.40639501828036395</v>
      </c>
      <c r="AP621" s="25">
        <f>IFERROR(_xlfn.XLOOKUP($C621,WQBE_Loading!$C$4:$C$3072,WQBE_Loading!P$4:P$3072,,0,),"")</f>
        <v>0.43764974851150096</v>
      </c>
      <c r="AQ621" s="13">
        <f>IFERROR(_xlfn.XLOOKUP($C621,WQBE_Loading!$C$4:$C$3072,WQBE_Loading!Q$4:Q$3072,,0,),"")</f>
        <v>8691479.6393646188</v>
      </c>
      <c r="AR621">
        <f>_xlfn.XLOOKUP(C621,UrbanHeat!$A$2:$A$1333,UrbanHeat!$B$2:$B$1333,,0,)</f>
        <v>15.93</v>
      </c>
      <c r="AS621" s="25">
        <f>_xlfn.XLOOKUP($C621,TNC_Loading!$A$2:$A$1332,TNC_Loading!B$2:B$1332,,0,)</f>
        <v>8.4280000000000008</v>
      </c>
      <c r="AT621" s="25">
        <f>_xlfn.XLOOKUP($C621,TNC_Loading!$A$2:$A$1332,TNC_Loading!C$2:C$1332,,0,)</f>
        <v>0.83</v>
      </c>
      <c r="AU621" s="25">
        <f>_xlfn.XLOOKUP($C621,TNC_Loading!$A$2:$A$1332,TNC_Loading!D$2:D$1332,,0,)</f>
        <v>19.765999999999998</v>
      </c>
      <c r="AV621" s="25">
        <f>_xlfn.XLOOKUP($C621,TNC_Loading!$A$2:$A$1332,TNC_Loading!E$2:E$1332,,0,)</f>
        <v>11.054</v>
      </c>
      <c r="AW621" s="25">
        <f>_xlfn.XLOOKUP($C621,TNC_Loading!$A$2:$A$1332,TNC_Loading!F$2:F$1332,,0,)</f>
        <v>211.82</v>
      </c>
      <c r="AX621">
        <f>_xlfn.XLOOKUP(C621,BIBI!$D$2:$D$1332,BIBI!$F$2:$F$1332,,0,)</f>
        <v>0</v>
      </c>
      <c r="AY621">
        <f>_xlfn.XLOOKUP(C621,FacilityCounts!$A$3:$A$1333,FacilityCounts!$B$3:$B$1333,,0,)</f>
        <v>1</v>
      </c>
      <c r="AZ621">
        <f>_xlfn.XLOOKUP(C621,FacilityCounts!$D$3:$D$1333,FacilityCounts!$E$3:$E$1333,,0,)</f>
        <v>0</v>
      </c>
      <c r="BA621">
        <f>_xlfn.XLOOKUP(C621,FacilityCounts!$G$3:$G$1333,FacilityCounts!$H$3:$H$1333,,0,)</f>
        <v>0</v>
      </c>
      <c r="BB621">
        <f>IFERROR(_xlfn.XLOOKUP(C621,'DA to P Sensitive Lakes'!$P$2:$P$44,'DA to P Sensitive Lakes'!$Q$2:$Q$44,,0,),0)</f>
        <v>0</v>
      </c>
      <c r="BC621" s="25">
        <f>_xlfn.XLOOKUP(C621,'Historic Runoff (mm)'!$A$2:$A$1332,'Historic Runoff (mm)'!$B$2:$B$1332,,0,)</f>
        <v>441.22800000000001</v>
      </c>
      <c r="BD621">
        <f>_xlfn.XLOOKUP(C621,DrainageComplaint!$A$2:$A$1332,DrainageComplaint!$B$2:$B$1332,,0,)</f>
        <v>0</v>
      </c>
      <c r="BE621">
        <f>_xlfn.XLOOKUP(C621,PAD_Area!$G$2:$G$1332,PAD_Area!$H$2:$H$1332,,0,)</f>
        <v>0</v>
      </c>
    </row>
    <row r="622" spans="1:57" x14ac:dyDescent="0.2">
      <c r="A622" s="2">
        <v>619</v>
      </c>
      <c r="B622" s="2">
        <v>620</v>
      </c>
      <c r="C622" s="20">
        <v>1101900</v>
      </c>
      <c r="D622" s="3" t="s">
        <v>614</v>
      </c>
      <c r="E622" s="3" t="s">
        <v>148</v>
      </c>
      <c r="F622" s="3">
        <v>224.84700000000001</v>
      </c>
      <c r="G622" s="3">
        <v>18219.9989929</v>
      </c>
      <c r="H622" s="3">
        <v>9794300.0418800004</v>
      </c>
      <c r="I622" s="2">
        <v>0</v>
      </c>
      <c r="J622" s="2">
        <v>1</v>
      </c>
      <c r="K622" s="2">
        <v>2</v>
      </c>
      <c r="L622" s="2">
        <v>0</v>
      </c>
      <c r="M622" s="3">
        <v>0</v>
      </c>
      <c r="N622" s="2">
        <f>_xlfn.XLOOKUP(C622,Shellfish_Presence!$E$3:$E$1333,Shellfish_Presence!$G$3:$G$1333,,0,)</f>
        <v>0</v>
      </c>
      <c r="O622" s="3">
        <v>0</v>
      </c>
      <c r="P622" s="3">
        <v>0</v>
      </c>
      <c r="Q622" s="2">
        <v>1</v>
      </c>
      <c r="R622" s="3">
        <v>1</v>
      </c>
      <c r="S622" s="3">
        <v>0.13827499747276306</v>
      </c>
      <c r="T622" s="3">
        <v>0</v>
      </c>
      <c r="U622" s="3">
        <v>0</v>
      </c>
      <c r="V622" s="2">
        <v>0</v>
      </c>
      <c r="W622" s="3" t="str">
        <f t="shared" si="18"/>
        <v/>
      </c>
      <c r="X622" t="str">
        <f t="shared" si="19"/>
        <v/>
      </c>
      <c r="Y622">
        <f>IFERROR(INDEX('Parcel Year'!$N$3:$N$1175,MATCH(KC_SPS_SubbasinAttributes!C622,'Parcel Year'!$M$3:$M$1175,0)),0)</f>
        <v>0.48149201273918152</v>
      </c>
      <c r="Z622">
        <f>INDEX(Imperviousness!$B$2:$B$1332,MATCH(KC_SPS_SubbasinAttributes!C622,Imperviousness!$A$2:$A$1332,0))</f>
        <v>0.11</v>
      </c>
      <c r="AA622">
        <f>INDEX('Flow Duration Index'!$B$2:$B$1332,MATCH(KC_SPS_SubbasinAttributes!C622,'Flow Duration Index'!$A$2:$A$1332,0))</f>
        <v>4.2450000000000001</v>
      </c>
      <c r="AB622">
        <f>INDEX(Opportunity_Index!$G$2:$G$1333,MATCH(KC_SPS_SubbasinAttributes!C622,Opportunity_Index!$F$2:$F$1333,0))</f>
        <v>0.90434999999999999</v>
      </c>
      <c r="AC622">
        <f>INDEX(Traffic!$B$2:$B$1332,MATCH(KC_SPS_SubbasinAttributes!C622,Traffic!$A$2:$A$1332,0))</f>
        <v>1249.7260000000001</v>
      </c>
      <c r="AD622">
        <f>INDEX(EquityScore!$F$3:$F$1334,MATCH(KC_SPS_SubbasinAttributes!C622,EquityScore!$E$3:$E$1334,0))</f>
        <v>4</v>
      </c>
      <c r="AE622" t="str">
        <f>IFERROR(INDEX(PavementCondition!$E$2:$E$669,MATCH(KC_SPS_SubbasinAttributes!C622,PavementCondition!$D$2:$D$669,0)),"N/A")</f>
        <v>N/A</v>
      </c>
      <c r="AF622">
        <f>INDEX(SpawnerMortality!$E$2:$E$1331,MATCH(KC_SPS_SubbasinAttributes!C622,SpawnerMortality!$D$2:$D$1331,0))</f>
        <v>0.34353122600000002</v>
      </c>
      <c r="AG622" s="25">
        <f>IFERROR(_xlfn.XLOOKUP($C622,WQBE_Loading!$C$4:$C$3072,WQBE_Loading!G$4:G$3072,,0,),"")</f>
        <v>0.43829849517026048</v>
      </c>
      <c r="AH622" s="25">
        <f>IFERROR(_xlfn.XLOOKUP($C622,WQBE_Loading!$C$4:$C$3072,WQBE_Loading!H$4:H$3072,,0,),"")</f>
        <v>2.2650441806000048</v>
      </c>
      <c r="AI622" s="25">
        <f>IFERROR(_xlfn.XLOOKUP($C622,WQBE_Loading!$C$4:$C$3072,WQBE_Loading!I$4:I$3072,,0,),"")</f>
        <v>65.93141183813475</v>
      </c>
      <c r="AJ622" s="25">
        <f>IFERROR(_xlfn.XLOOKUP($C622,WQBE_Loading!$C$4:$C$3072,WQBE_Loading!J$4:J$3072,,0,),"")</f>
        <v>5.365613523836215</v>
      </c>
      <c r="AK622" s="25">
        <f>IFERROR(_xlfn.XLOOKUP($C622,WQBE_Loading!$C$4:$C$3072,WQBE_Loading!K$4:K$3072,,0,),"")</f>
        <v>2016.195855160285</v>
      </c>
      <c r="AL622" s="25">
        <f>IFERROR(_xlfn.XLOOKUP($C622,WQBE_Loading!$C$4:$C$3072,WQBE_Loading!L$4:L$3072,,0,),"")</f>
        <v>7.6438394856864203E-4</v>
      </c>
      <c r="AM622" s="25">
        <f>IFERROR(_xlfn.XLOOKUP($C622,WQBE_Loading!$C$4:$C$3072,WQBE_Loading!M$4:M$3072,,0,),"")</f>
        <v>6.9507889841587497E-5</v>
      </c>
      <c r="AN622" s="25">
        <f>IFERROR(_xlfn.XLOOKUP($C622,WQBE_Loading!$C$4:$C$3072,WQBE_Loading!N$4:N$3072,,0,),"")</f>
        <v>3.3535790940109347E-2</v>
      </c>
      <c r="AO622" s="25">
        <f>IFERROR(_xlfn.XLOOKUP($C622,WQBE_Loading!$C$4:$C$3072,WQBE_Loading!O$4:O$3072,,0,),"")</f>
        <v>0.110293587174804</v>
      </c>
      <c r="AP622" s="25">
        <f>IFERROR(_xlfn.XLOOKUP($C622,WQBE_Loading!$C$4:$C$3072,WQBE_Loading!P$4:P$3072,,0,),"")</f>
        <v>0.13309047039871499</v>
      </c>
      <c r="AQ622" s="13">
        <f>IFERROR(_xlfn.XLOOKUP($C622,WQBE_Loading!$C$4:$C$3072,WQBE_Loading!Q$4:Q$3072,,0,),"")</f>
        <v>1880325.129022605</v>
      </c>
      <c r="AR622">
        <f>_xlfn.XLOOKUP(C622,UrbanHeat!$A$2:$A$1333,UrbanHeat!$B$2:$B$1333,,0,)</f>
        <v>14.651999999999999</v>
      </c>
      <c r="AS622" s="25">
        <f>_xlfn.XLOOKUP($C622,TNC_Loading!$A$2:$A$1332,TNC_Loading!B$2:B$1332,,0,)</f>
        <v>3.5270000000000001</v>
      </c>
      <c r="AT622" s="25">
        <f>_xlfn.XLOOKUP($C622,TNC_Loading!$A$2:$A$1332,TNC_Loading!C$2:C$1332,,0,)</f>
        <v>0.85</v>
      </c>
      <c r="AU622" s="25">
        <f>_xlfn.XLOOKUP($C622,TNC_Loading!$A$2:$A$1332,TNC_Loading!D$2:D$1332,,0,)</f>
        <v>5.7629999999999999</v>
      </c>
      <c r="AV622" s="25">
        <f>_xlfn.XLOOKUP($C622,TNC_Loading!$A$2:$A$1332,TNC_Loading!E$2:E$1332,,0,)</f>
        <v>4.9729999999999999</v>
      </c>
      <c r="AW622" s="25">
        <f>_xlfn.XLOOKUP($C622,TNC_Loading!$A$2:$A$1332,TNC_Loading!F$2:F$1332,,0,)</f>
        <v>109.127</v>
      </c>
      <c r="AX622">
        <f>_xlfn.XLOOKUP(C622,BIBI!$D$2:$D$1332,BIBI!$F$2:$F$1332,,0,)</f>
        <v>0</v>
      </c>
      <c r="AY622">
        <f>_xlfn.XLOOKUP(C622,FacilityCounts!$A$3:$A$1333,FacilityCounts!$B$3:$B$1333,,0,)</f>
        <v>0</v>
      </c>
      <c r="AZ622">
        <f>_xlfn.XLOOKUP(C622,FacilityCounts!$D$3:$D$1333,FacilityCounts!$E$3:$E$1333,,0,)</f>
        <v>0</v>
      </c>
      <c r="BA622">
        <f>_xlfn.XLOOKUP(C622,FacilityCounts!$G$3:$G$1333,FacilityCounts!$H$3:$H$1333,,0,)</f>
        <v>0</v>
      </c>
      <c r="BB622">
        <f>IFERROR(_xlfn.XLOOKUP(C622,'DA to P Sensitive Lakes'!$P$2:$P$44,'DA to P Sensitive Lakes'!$Q$2:$Q$44,,0,),0)</f>
        <v>0</v>
      </c>
      <c r="BC622" s="25">
        <f>_xlfn.XLOOKUP(C622,'Historic Runoff (mm)'!$A$2:$A$1332,'Historic Runoff (mm)'!$B$2:$B$1332,,0,)</f>
        <v>302.25099999999998</v>
      </c>
      <c r="BD622">
        <f>_xlfn.XLOOKUP(C622,DrainageComplaint!$A$2:$A$1332,DrainageComplaint!$B$2:$B$1332,,0,)</f>
        <v>0</v>
      </c>
      <c r="BE622">
        <f>_xlfn.XLOOKUP(C622,PAD_Area!$G$2:$G$1332,PAD_Area!$H$2:$H$1332,,0,)</f>
        <v>0</v>
      </c>
    </row>
    <row r="623" spans="1:57" x14ac:dyDescent="0.2">
      <c r="A623" s="2">
        <v>620</v>
      </c>
      <c r="B623" s="2">
        <v>621</v>
      </c>
      <c r="C623" s="20">
        <v>1101910</v>
      </c>
      <c r="D623" s="3" t="s">
        <v>472</v>
      </c>
      <c r="E623" s="3" t="s">
        <v>148</v>
      </c>
      <c r="F623" s="3">
        <v>431.714</v>
      </c>
      <c r="G623" s="3">
        <v>33599.998416599999</v>
      </c>
      <c r="H623" s="3">
        <v>18805400.114500001</v>
      </c>
      <c r="I623" s="2">
        <v>6</v>
      </c>
      <c r="J623" s="2">
        <v>1</v>
      </c>
      <c r="K623" s="2">
        <v>0</v>
      </c>
      <c r="L623" s="2">
        <v>2</v>
      </c>
      <c r="M623" s="3">
        <v>5287.72998046875</v>
      </c>
      <c r="N623" s="2">
        <f>_xlfn.XLOOKUP(C623,Shellfish_Presence!$E$3:$E$1333,Shellfish_Presence!$G$3:$G$1333,,0,)</f>
        <v>0</v>
      </c>
      <c r="O623" s="3">
        <v>0</v>
      </c>
      <c r="P623" s="3">
        <v>0</v>
      </c>
      <c r="Q623" s="2">
        <v>4</v>
      </c>
      <c r="R623" s="3">
        <v>1</v>
      </c>
      <c r="S623" s="3">
        <v>0</v>
      </c>
      <c r="T623" s="3">
        <v>11207.099609375</v>
      </c>
      <c r="U623" s="3">
        <v>0</v>
      </c>
      <c r="V623" s="2">
        <v>44</v>
      </c>
      <c r="W623" s="3">
        <f t="shared" si="18"/>
        <v>3.9260827094989839E-3</v>
      </c>
      <c r="X623">
        <f t="shared" si="19"/>
        <v>0</v>
      </c>
      <c r="Y623">
        <f>IFERROR(INDEX('Parcel Year'!$N$3:$N$1175,MATCH(KC_SPS_SubbasinAttributes!C623,'Parcel Year'!$M$3:$M$1175,0)),0)</f>
        <v>0.19124500453472137</v>
      </c>
      <c r="Z623">
        <f>INDEX(Imperviousness!$B$2:$B$1332,MATCH(KC_SPS_SubbasinAttributes!C623,Imperviousness!$A$2:$A$1332,0))</f>
        <v>2.5000000000000001E-2</v>
      </c>
      <c r="AA623">
        <f>INDEX('Flow Duration Index'!$B$2:$B$1332,MATCH(KC_SPS_SubbasinAttributes!C623,'Flow Duration Index'!$A$2:$A$1332,0))</f>
        <v>3.2839999999999998</v>
      </c>
      <c r="AB623">
        <f>INDEX(Opportunity_Index!$G$2:$G$1333,MATCH(KC_SPS_SubbasinAttributes!C623,Opportunity_Index!$F$2:$F$1333,0))</f>
        <v>0.82330000000000003</v>
      </c>
      <c r="AC623">
        <f>INDEX(Traffic!$B$2:$B$1332,MATCH(KC_SPS_SubbasinAttributes!C623,Traffic!$A$2:$A$1332,0))</f>
        <v>1676.8789999999999</v>
      </c>
      <c r="AD623">
        <f>INDEX(EquityScore!$F$3:$F$1334,MATCH(KC_SPS_SubbasinAttributes!C623,EquityScore!$E$3:$E$1334,0))</f>
        <v>3.8333333349999998</v>
      </c>
      <c r="AE623">
        <f>IFERROR(INDEX(PavementCondition!$E$2:$E$669,MATCH(KC_SPS_SubbasinAttributes!C623,PavementCondition!$D$2:$D$669,0)),"N/A")</f>
        <v>69</v>
      </c>
      <c r="AF623">
        <f>INDEX(SpawnerMortality!$E$2:$E$1331,MATCH(KC_SPS_SubbasinAttributes!C623,SpawnerMortality!$D$2:$D$1331,0))</f>
        <v>0.36202288999999999</v>
      </c>
      <c r="AG623" s="25">
        <f>IFERROR(_xlfn.XLOOKUP($C623,WQBE_Loading!$C$4:$C$3072,WQBE_Loading!G$4:G$3072,,0,),"")</f>
        <v>0.27341742976196048</v>
      </c>
      <c r="AH623" s="25">
        <f>IFERROR(_xlfn.XLOOKUP($C623,WQBE_Loading!$C$4:$C$3072,WQBE_Loading!H$4:H$3072,,0,),"")</f>
        <v>1.3951581933957149</v>
      </c>
      <c r="AI623" s="25">
        <f>IFERROR(_xlfn.XLOOKUP($C623,WQBE_Loading!$C$4:$C$3072,WQBE_Loading!I$4:I$3072,,0,),"")</f>
        <v>40.38784400956515</v>
      </c>
      <c r="AJ623" s="25">
        <f>IFERROR(_xlfn.XLOOKUP($C623,WQBE_Loading!$C$4:$C$3072,WQBE_Loading!J$4:J$3072,,0,),"")</f>
        <v>3.25544525198959</v>
      </c>
      <c r="AK623" s="25">
        <f>IFERROR(_xlfn.XLOOKUP($C623,WQBE_Loading!$C$4:$C$3072,WQBE_Loading!K$4:K$3072,,0,),"")</f>
        <v>1416.2901267684852</v>
      </c>
      <c r="AL623" s="25">
        <f>IFERROR(_xlfn.XLOOKUP($C623,WQBE_Loading!$C$4:$C$3072,WQBE_Loading!L$4:L$3072,,0,),"")</f>
        <v>5.2226261932261696E-4</v>
      </c>
      <c r="AM623" s="25">
        <f>IFERROR(_xlfn.XLOOKUP($C623,WQBE_Loading!$C$4:$C$3072,WQBE_Loading!M$4:M$3072,,0,),"")</f>
        <v>3.7836952288439952E-5</v>
      </c>
      <c r="AN623" s="25">
        <f>IFERROR(_xlfn.XLOOKUP($C623,WQBE_Loading!$C$4:$C$3072,WQBE_Loading!N$4:N$3072,,0,),"")</f>
        <v>2.0085273502749849E-2</v>
      </c>
      <c r="AO623" s="25">
        <f>IFERROR(_xlfn.XLOOKUP($C623,WQBE_Loading!$C$4:$C$3072,WQBE_Loading!O$4:O$3072,,0,),"")</f>
        <v>7.6002561522798356E-2</v>
      </c>
      <c r="AP623" s="25">
        <f>IFERROR(_xlfn.XLOOKUP($C623,WQBE_Loading!$C$4:$C$3072,WQBE_Loading!P$4:P$3072,,0,),"")</f>
        <v>8.1373588710337508E-2</v>
      </c>
      <c r="AQ623" s="13">
        <f>IFERROR(_xlfn.XLOOKUP($C623,WQBE_Loading!$C$4:$C$3072,WQBE_Loading!Q$4:Q$3072,,0,),"")</f>
        <v>1934000.3320201449</v>
      </c>
      <c r="AR623">
        <f>_xlfn.XLOOKUP(C623,UrbanHeat!$A$2:$A$1333,UrbanHeat!$B$2:$B$1333,,0,)</f>
        <v>16.829000000000001</v>
      </c>
      <c r="AS623" s="25">
        <f>_xlfn.XLOOKUP($C623,TNC_Loading!$A$2:$A$1332,TNC_Loading!B$2:B$1332,,0,)</f>
        <v>2.38</v>
      </c>
      <c r="AT623" s="25">
        <f>_xlfn.XLOOKUP($C623,TNC_Loading!$A$2:$A$1332,TNC_Loading!C$2:C$1332,,0,)</f>
        <v>0.41699999999999998</v>
      </c>
      <c r="AU623" s="25">
        <f>_xlfn.XLOOKUP($C623,TNC_Loading!$A$2:$A$1332,TNC_Loading!D$2:D$1332,,0,)</f>
        <v>3.0739999999999998</v>
      </c>
      <c r="AV623" s="25">
        <f>_xlfn.XLOOKUP($C623,TNC_Loading!$A$2:$A$1332,TNC_Loading!E$2:E$1332,,0,)</f>
        <v>3.7549999999999999</v>
      </c>
      <c r="AW623" s="25">
        <f>_xlfn.XLOOKUP($C623,TNC_Loading!$A$2:$A$1332,TNC_Loading!F$2:F$1332,,0,)</f>
        <v>56.534999999999997</v>
      </c>
      <c r="AX623">
        <f>_xlfn.XLOOKUP(C623,BIBI!$D$2:$D$1332,BIBI!$F$2:$F$1332,,0,)</f>
        <v>37.799999999999997</v>
      </c>
      <c r="AY623">
        <f>_xlfn.XLOOKUP(C623,FacilityCounts!$A$3:$A$1333,FacilityCounts!$B$3:$B$1333,,0,)</f>
        <v>0</v>
      </c>
      <c r="AZ623">
        <f>_xlfn.XLOOKUP(C623,FacilityCounts!$D$3:$D$1333,FacilityCounts!$E$3:$E$1333,,0,)</f>
        <v>0</v>
      </c>
      <c r="BA623">
        <f>_xlfn.XLOOKUP(C623,FacilityCounts!$G$3:$G$1333,FacilityCounts!$H$3:$H$1333,,0,)</f>
        <v>0</v>
      </c>
      <c r="BB623">
        <f>IFERROR(_xlfn.XLOOKUP(C623,'DA to P Sensitive Lakes'!$P$2:$P$44,'DA to P Sensitive Lakes'!$Q$2:$Q$44,,0,),0)</f>
        <v>0</v>
      </c>
      <c r="BC623" s="25">
        <f>_xlfn.XLOOKUP(C623,'Historic Runoff (mm)'!$A$2:$A$1332,'Historic Runoff (mm)'!$B$2:$B$1332,,0,)</f>
        <v>167.11099999999999</v>
      </c>
      <c r="BD623">
        <f>_xlfn.XLOOKUP(C623,DrainageComplaint!$A$2:$A$1332,DrainageComplaint!$B$2:$B$1332,,0,)</f>
        <v>0</v>
      </c>
      <c r="BE623">
        <f>_xlfn.XLOOKUP(C623,PAD_Area!$G$2:$G$1332,PAD_Area!$H$2:$H$1332,,0,)</f>
        <v>0</v>
      </c>
    </row>
    <row r="624" spans="1:57" x14ac:dyDescent="0.2">
      <c r="A624" s="2">
        <v>621</v>
      </c>
      <c r="B624" s="2">
        <v>622</v>
      </c>
      <c r="C624" s="20">
        <v>1101920</v>
      </c>
      <c r="D624" s="3" t="s">
        <v>470</v>
      </c>
      <c r="E624" s="3" t="s">
        <v>148</v>
      </c>
      <c r="F624" s="3">
        <v>371.666</v>
      </c>
      <c r="G624" s="3">
        <v>42039.999582199998</v>
      </c>
      <c r="H624" s="3">
        <v>16189700.182</v>
      </c>
      <c r="I624" s="2">
        <v>8</v>
      </c>
      <c r="J624" s="2">
        <v>1</v>
      </c>
      <c r="K624" s="2">
        <v>0</v>
      </c>
      <c r="L624" s="2">
        <v>0</v>
      </c>
      <c r="M624" s="3">
        <v>31446.80078125</v>
      </c>
      <c r="N624" s="2">
        <f>_xlfn.XLOOKUP(C624,Shellfish_Presence!$E$3:$E$1333,Shellfish_Presence!$G$3:$G$1333,,0,)</f>
        <v>0</v>
      </c>
      <c r="O624" s="3">
        <v>0</v>
      </c>
      <c r="P624" s="3">
        <v>0</v>
      </c>
      <c r="Q624" s="2">
        <v>5</v>
      </c>
      <c r="R624" s="3">
        <v>1</v>
      </c>
      <c r="S624" s="3">
        <v>0.38097599148750305</v>
      </c>
      <c r="T624" s="3">
        <v>1212.6600341796875</v>
      </c>
      <c r="U624" s="3">
        <v>1554.5400390625</v>
      </c>
      <c r="V624" s="2">
        <v>3</v>
      </c>
      <c r="W624" s="3">
        <f t="shared" si="18"/>
        <v>2.473900281565205E-3</v>
      </c>
      <c r="X624">
        <f t="shared" si="19"/>
        <v>1.2819256801137011</v>
      </c>
      <c r="Y624">
        <f>IFERROR(INDEX('Parcel Year'!$N$3:$N$1175,MATCH(KC_SPS_SubbasinAttributes!C624,'Parcel Year'!$M$3:$M$1175,0)),0)</f>
        <v>0.32983601093292236</v>
      </c>
      <c r="Z624">
        <f>INDEX(Imperviousness!$B$2:$B$1332,MATCH(KC_SPS_SubbasinAttributes!C624,Imperviousness!$A$2:$A$1332,0))</f>
        <v>0.182</v>
      </c>
      <c r="AA624">
        <f>INDEX('Flow Duration Index'!$B$2:$B$1332,MATCH(KC_SPS_SubbasinAttributes!C624,'Flow Duration Index'!$A$2:$A$1332,0))</f>
        <v>3.67</v>
      </c>
      <c r="AB624">
        <f>INDEX(Opportunity_Index!$G$2:$G$1333,MATCH(KC_SPS_SubbasinAttributes!C624,Opportunity_Index!$F$2:$F$1333,0))</f>
        <v>0.71379999999999999</v>
      </c>
      <c r="AC624">
        <f>INDEX(Traffic!$B$2:$B$1332,MATCH(KC_SPS_SubbasinAttributes!C624,Traffic!$A$2:$A$1332,0))</f>
        <v>31766.558000000001</v>
      </c>
      <c r="AD624">
        <f>INDEX(EquityScore!$F$3:$F$1334,MATCH(KC_SPS_SubbasinAttributes!C624,EquityScore!$E$3:$E$1334,0))</f>
        <v>3.5</v>
      </c>
      <c r="AE624">
        <f>IFERROR(INDEX(PavementCondition!$E$2:$E$669,MATCH(KC_SPS_SubbasinAttributes!C624,PavementCondition!$D$2:$D$669,0)),"N/A")</f>
        <v>0</v>
      </c>
      <c r="AF624">
        <f>INDEX(SpawnerMortality!$E$2:$E$1331,MATCH(KC_SPS_SubbasinAttributes!C624,SpawnerMortality!$D$2:$D$1331,0))</f>
        <v>0.35467528299999995</v>
      </c>
      <c r="AG624" s="25">
        <f>IFERROR(_xlfn.XLOOKUP($C624,WQBE_Loading!$C$4:$C$3072,WQBE_Loading!G$4:G$3072,,0,),"")</f>
        <v>1.3841166983497499</v>
      </c>
      <c r="AH624" s="25">
        <f>IFERROR(_xlfn.XLOOKUP($C624,WQBE_Loading!$C$4:$C$3072,WQBE_Loading!H$4:H$3072,,0,),"")</f>
        <v>8.94590877967374</v>
      </c>
      <c r="AI624" s="25">
        <f>IFERROR(_xlfn.XLOOKUP($C624,WQBE_Loading!$C$4:$C$3072,WQBE_Loading!I$4:I$3072,,0,),"")</f>
        <v>122.7375981899545</v>
      </c>
      <c r="AJ624" s="25">
        <f>IFERROR(_xlfn.XLOOKUP($C624,WQBE_Loading!$C$4:$C$3072,WQBE_Loading!J$4:J$3072,,0,),"")</f>
        <v>14.07248083144435</v>
      </c>
      <c r="AK624" s="25">
        <f>IFERROR(_xlfn.XLOOKUP($C624,WQBE_Loading!$C$4:$C$3072,WQBE_Loading!K$4:K$3072,,0,),"")</f>
        <v>5651.1464917170852</v>
      </c>
      <c r="AL624" s="25">
        <f>IFERROR(_xlfn.XLOOKUP($C624,WQBE_Loading!$C$4:$C$3072,WQBE_Loading!L$4:L$3072,,0,),"")</f>
        <v>1.46142450536459E-3</v>
      </c>
      <c r="AM624" s="25">
        <f>IFERROR(_xlfn.XLOOKUP($C624,WQBE_Loading!$C$4:$C$3072,WQBE_Loading!M$4:M$3072,,0,),"")</f>
        <v>3.7423642551074297E-4</v>
      </c>
      <c r="AN624" s="25">
        <f>IFERROR(_xlfn.XLOOKUP($C624,WQBE_Loading!$C$4:$C$3072,WQBE_Loading!N$4:N$3072,,0,),"")</f>
        <v>3.79599870367286E-2</v>
      </c>
      <c r="AO624" s="25">
        <f>IFERROR(_xlfn.XLOOKUP($C624,WQBE_Loading!$C$4:$C$3072,WQBE_Loading!O$4:O$3072,,0,),"")</f>
        <v>0.214730040969524</v>
      </c>
      <c r="AP624" s="25">
        <f>IFERROR(_xlfn.XLOOKUP($C624,WQBE_Loading!$C$4:$C$3072,WQBE_Loading!P$4:P$3072,,0,),"")</f>
        <v>0.70642042712581055</v>
      </c>
      <c r="AQ624" s="13">
        <f>IFERROR(_xlfn.XLOOKUP($C624,WQBE_Loading!$C$4:$C$3072,WQBE_Loading!Q$4:Q$3072,,0,),"")</f>
        <v>3622007.2082781596</v>
      </c>
      <c r="AR624">
        <f>_xlfn.XLOOKUP(C624,UrbanHeat!$A$2:$A$1333,UrbanHeat!$B$2:$B$1333,,0,)</f>
        <v>15.919</v>
      </c>
      <c r="AS624" s="25">
        <f>_xlfn.XLOOKUP($C624,TNC_Loading!$A$2:$A$1332,TNC_Loading!B$2:B$1332,,0,)</f>
        <v>7.4509999999999996</v>
      </c>
      <c r="AT624" s="25">
        <f>_xlfn.XLOOKUP($C624,TNC_Loading!$A$2:$A$1332,TNC_Loading!C$2:C$1332,,0,)</f>
        <v>4.6470000000000002</v>
      </c>
      <c r="AU624" s="25">
        <f>_xlfn.XLOOKUP($C624,TNC_Loading!$A$2:$A$1332,TNC_Loading!D$2:D$1332,,0,)</f>
        <v>31.673999999999999</v>
      </c>
      <c r="AV624" s="25">
        <f>_xlfn.XLOOKUP($C624,TNC_Loading!$A$2:$A$1332,TNC_Loading!E$2:E$1332,,0,)</f>
        <v>20.552</v>
      </c>
      <c r="AW624" s="25">
        <f>_xlfn.XLOOKUP($C624,TNC_Loading!$A$2:$A$1332,TNC_Loading!F$2:F$1332,,0,)</f>
        <v>284.23599999999999</v>
      </c>
      <c r="AX624">
        <f>_xlfn.XLOOKUP(C624,BIBI!$D$2:$D$1332,BIBI!$F$2:$F$1332,,0,)</f>
        <v>0</v>
      </c>
      <c r="AY624">
        <f>_xlfn.XLOOKUP(C624,FacilityCounts!$A$3:$A$1333,FacilityCounts!$B$3:$B$1333,,0,)</f>
        <v>0</v>
      </c>
      <c r="AZ624">
        <f>_xlfn.XLOOKUP(C624,FacilityCounts!$D$3:$D$1333,FacilityCounts!$E$3:$E$1333,,0,)</f>
        <v>0</v>
      </c>
      <c r="BA624">
        <f>_xlfn.XLOOKUP(C624,FacilityCounts!$G$3:$G$1333,FacilityCounts!$H$3:$H$1333,,0,)</f>
        <v>0</v>
      </c>
      <c r="BB624">
        <f>IFERROR(_xlfn.XLOOKUP(C624,'DA to P Sensitive Lakes'!$P$2:$P$44,'DA to P Sensitive Lakes'!$Q$2:$Q$44,,0,),0)</f>
        <v>0</v>
      </c>
      <c r="BC624" s="25">
        <f>_xlfn.XLOOKUP(C624,'Historic Runoff (mm)'!$A$2:$A$1332,'Historic Runoff (mm)'!$B$2:$B$1332,,0,)</f>
        <v>432.58300000000003</v>
      </c>
      <c r="BD624">
        <f>_xlfn.XLOOKUP(C624,DrainageComplaint!$A$2:$A$1332,DrainageComplaint!$B$2:$B$1332,,0,)</f>
        <v>1</v>
      </c>
      <c r="BE624">
        <f>_xlfn.XLOOKUP(C624,PAD_Area!$G$2:$G$1332,PAD_Area!$H$2:$H$1332,,0,)</f>
        <v>0</v>
      </c>
    </row>
    <row r="625" spans="1:57" x14ac:dyDescent="0.2">
      <c r="A625" s="2">
        <v>622</v>
      </c>
      <c r="B625" s="2">
        <v>623</v>
      </c>
      <c r="C625" s="20">
        <v>1101930</v>
      </c>
      <c r="D625" s="3" t="s">
        <v>619</v>
      </c>
      <c r="E625" s="3" t="s">
        <v>148</v>
      </c>
      <c r="F625" s="3">
        <v>272.77</v>
      </c>
      <c r="G625" s="3">
        <v>25659.998549299999</v>
      </c>
      <c r="H625" s="3">
        <v>11881800.114399999</v>
      </c>
      <c r="I625" s="2">
        <v>5</v>
      </c>
      <c r="J625" s="2">
        <v>1</v>
      </c>
      <c r="K625" s="2">
        <v>0</v>
      </c>
      <c r="L625" s="2">
        <v>0</v>
      </c>
      <c r="M625" s="3">
        <v>6057.81982421875</v>
      </c>
      <c r="N625" s="2">
        <f>_xlfn.XLOOKUP(C625,Shellfish_Presence!$E$3:$E$1333,Shellfish_Presence!$G$3:$G$1333,,0,)</f>
        <v>0</v>
      </c>
      <c r="O625" s="3">
        <v>0</v>
      </c>
      <c r="P625" s="3">
        <v>0</v>
      </c>
      <c r="Q625" s="2">
        <v>2</v>
      </c>
      <c r="R625" s="3">
        <v>1</v>
      </c>
      <c r="S625" s="3">
        <v>0.24423399567604065</v>
      </c>
      <c r="T625" s="3">
        <v>0</v>
      </c>
      <c r="U625" s="3">
        <v>0</v>
      </c>
      <c r="V625" s="2">
        <v>0</v>
      </c>
      <c r="W625" s="3" t="str">
        <f t="shared" si="18"/>
        <v/>
      </c>
      <c r="X625" t="str">
        <f t="shared" si="19"/>
        <v/>
      </c>
      <c r="Y625">
        <f>IFERROR(INDEX('Parcel Year'!$N$3:$N$1175,MATCH(KC_SPS_SubbasinAttributes!C625,'Parcel Year'!$M$3:$M$1175,0)),0)</f>
        <v>0.23269699513912201</v>
      </c>
      <c r="Z625">
        <f>INDEX(Imperviousness!$B$2:$B$1332,MATCH(KC_SPS_SubbasinAttributes!C625,Imperviousness!$A$2:$A$1332,0))</f>
        <v>0.29399999999999998</v>
      </c>
      <c r="AA625">
        <f>INDEX('Flow Duration Index'!$B$2:$B$1332,MATCH(KC_SPS_SubbasinAttributes!C625,'Flow Duration Index'!$A$2:$A$1332,0))</f>
        <v>4.1100000000000003</v>
      </c>
      <c r="AB625">
        <f>INDEX(Opportunity_Index!$G$2:$G$1333,MATCH(KC_SPS_SubbasinAttributes!C625,Opportunity_Index!$F$2:$F$1333,0))</f>
        <v>0.61680000000000001</v>
      </c>
      <c r="AC625">
        <f>INDEX(Traffic!$B$2:$B$1332,MATCH(KC_SPS_SubbasinAttributes!C625,Traffic!$A$2:$A$1332,0))</f>
        <v>21833.927</v>
      </c>
      <c r="AD625">
        <f>INDEX(EquityScore!$F$3:$F$1334,MATCH(KC_SPS_SubbasinAttributes!C625,EquityScore!$E$3:$E$1334,0))</f>
        <v>2.6666666700000001</v>
      </c>
      <c r="AE625" t="str">
        <f>IFERROR(INDEX(PavementCondition!$E$2:$E$669,MATCH(KC_SPS_SubbasinAttributes!C625,PavementCondition!$D$2:$D$669,0)),"N/A")</f>
        <v>N/A</v>
      </c>
      <c r="AF625">
        <f>INDEX(SpawnerMortality!$E$2:$E$1331,MATCH(KC_SPS_SubbasinAttributes!C625,SpawnerMortality!$D$2:$D$1331,0))</f>
        <v>0.34732767599999997</v>
      </c>
      <c r="AG625" s="25">
        <f>IFERROR(_xlfn.XLOOKUP($C625,WQBE_Loading!$C$4:$C$3072,WQBE_Loading!G$4:G$3072,,0,),"")</f>
        <v>2.8789710561558204</v>
      </c>
      <c r="AH625" s="25">
        <f>IFERROR(_xlfn.XLOOKUP($C625,WQBE_Loading!$C$4:$C$3072,WQBE_Loading!H$4:H$3072,,0,),"")</f>
        <v>16.213741081322048</v>
      </c>
      <c r="AI625" s="25">
        <f>IFERROR(_xlfn.XLOOKUP($C625,WQBE_Loading!$C$4:$C$3072,WQBE_Loading!I$4:I$3072,,0,),"")</f>
        <v>261.74482766789254</v>
      </c>
      <c r="AJ625" s="25">
        <f>IFERROR(_xlfn.XLOOKUP($C625,WQBE_Loading!$C$4:$C$3072,WQBE_Loading!J$4:J$3072,,0,),"")</f>
        <v>25.987854943996101</v>
      </c>
      <c r="AK625" s="25">
        <f>IFERROR(_xlfn.XLOOKUP($C625,WQBE_Loading!$C$4:$C$3072,WQBE_Loading!K$4:K$3072,,0,),"")</f>
        <v>9274.3944448405709</v>
      </c>
      <c r="AL625" s="25">
        <f>IFERROR(_xlfn.XLOOKUP($C625,WQBE_Loading!$C$4:$C$3072,WQBE_Loading!L$4:L$3072,,0,),"")</f>
        <v>3.54922342504613E-3</v>
      </c>
      <c r="AM625" s="25">
        <f>IFERROR(_xlfn.XLOOKUP($C625,WQBE_Loading!$C$4:$C$3072,WQBE_Loading!M$4:M$3072,,0,),"")</f>
        <v>7.3550513700187654E-4</v>
      </c>
      <c r="AN625" s="25">
        <f>IFERROR(_xlfn.XLOOKUP($C625,WQBE_Loading!$C$4:$C$3072,WQBE_Loading!N$4:N$3072,,0,),"")</f>
        <v>9.6457922093868553E-2</v>
      </c>
      <c r="AO625" s="25">
        <f>IFERROR(_xlfn.XLOOKUP($C625,WQBE_Loading!$C$4:$C$3072,WQBE_Loading!O$4:O$3072,,0,),"")</f>
        <v>0.47994083839348251</v>
      </c>
      <c r="AP625" s="25">
        <f>IFERROR(_xlfn.XLOOKUP($C625,WQBE_Loading!$C$4:$C$3072,WQBE_Loading!P$4:P$3072,,0,),"")</f>
        <v>1.156205851010395</v>
      </c>
      <c r="AQ625" s="13">
        <f>IFERROR(_xlfn.XLOOKUP($C625,WQBE_Loading!$C$4:$C$3072,WQBE_Loading!Q$4:Q$3072,,0,),"")</f>
        <v>7385449.672205965</v>
      </c>
      <c r="AR625">
        <f>_xlfn.XLOOKUP(C625,UrbanHeat!$A$2:$A$1333,UrbanHeat!$B$2:$B$1333,,0,)</f>
        <v>16.846</v>
      </c>
      <c r="AS625" s="25">
        <f>_xlfn.XLOOKUP($C625,TNC_Loading!$A$2:$A$1332,TNC_Loading!B$2:B$1332,,0,)</f>
        <v>8.1669999999999998</v>
      </c>
      <c r="AT625" s="25">
        <f>_xlfn.XLOOKUP($C625,TNC_Loading!$A$2:$A$1332,TNC_Loading!C$2:C$1332,,0,)</f>
        <v>4.08</v>
      </c>
      <c r="AU625" s="25">
        <f>_xlfn.XLOOKUP($C625,TNC_Loading!$A$2:$A$1332,TNC_Loading!D$2:D$1332,,0,)</f>
        <v>24.478999999999999</v>
      </c>
      <c r="AV625" s="25">
        <f>_xlfn.XLOOKUP($C625,TNC_Loading!$A$2:$A$1332,TNC_Loading!E$2:E$1332,,0,)</f>
        <v>23.015000000000001</v>
      </c>
      <c r="AW625" s="25">
        <f>_xlfn.XLOOKUP($C625,TNC_Loading!$A$2:$A$1332,TNC_Loading!F$2:F$1332,,0,)</f>
        <v>292.88099999999997</v>
      </c>
      <c r="AX625">
        <f>_xlfn.XLOOKUP(C625,BIBI!$D$2:$D$1332,BIBI!$F$2:$F$1332,,0,)</f>
        <v>0</v>
      </c>
      <c r="AY625">
        <f>_xlfn.XLOOKUP(C625,FacilityCounts!$A$3:$A$1333,FacilityCounts!$B$3:$B$1333,,0,)</f>
        <v>0</v>
      </c>
      <c r="AZ625">
        <f>_xlfn.XLOOKUP(C625,FacilityCounts!$D$3:$D$1333,FacilityCounts!$E$3:$E$1333,,0,)</f>
        <v>0</v>
      </c>
      <c r="BA625">
        <f>_xlfn.XLOOKUP(C625,FacilityCounts!$G$3:$G$1333,FacilityCounts!$H$3:$H$1333,,0,)</f>
        <v>0</v>
      </c>
      <c r="BB625">
        <f>IFERROR(_xlfn.XLOOKUP(C625,'DA to P Sensitive Lakes'!$P$2:$P$44,'DA to P Sensitive Lakes'!$Q$2:$Q$44,,0,),0)</f>
        <v>0</v>
      </c>
      <c r="BC625" s="25">
        <f>_xlfn.XLOOKUP(C625,'Historic Runoff (mm)'!$A$2:$A$1332,'Historic Runoff (mm)'!$B$2:$B$1332,,0,)</f>
        <v>437.69200000000001</v>
      </c>
      <c r="BD625">
        <f>_xlfn.XLOOKUP(C625,DrainageComplaint!$A$2:$A$1332,DrainageComplaint!$B$2:$B$1332,,0,)</f>
        <v>0</v>
      </c>
      <c r="BE625">
        <f>_xlfn.XLOOKUP(C625,PAD_Area!$G$2:$G$1332,PAD_Area!$H$2:$H$1332,,0,)</f>
        <v>0</v>
      </c>
    </row>
    <row r="626" spans="1:57" x14ac:dyDescent="0.2">
      <c r="A626" s="2">
        <v>623</v>
      </c>
      <c r="B626" s="2">
        <v>624</v>
      </c>
      <c r="C626" s="20">
        <v>1101940</v>
      </c>
      <c r="D626" s="3" t="s">
        <v>620</v>
      </c>
      <c r="E626" s="3" t="s">
        <v>148</v>
      </c>
      <c r="F626" s="3">
        <v>355.72199999999998</v>
      </c>
      <c r="G626" s="3">
        <v>24920.000684800001</v>
      </c>
      <c r="H626" s="3">
        <v>15495200.466600001</v>
      </c>
      <c r="I626" s="2">
        <v>0</v>
      </c>
      <c r="J626" s="2">
        <v>1</v>
      </c>
      <c r="K626" s="2">
        <v>0</v>
      </c>
      <c r="L626" s="2">
        <v>0</v>
      </c>
      <c r="M626" s="3">
        <v>0</v>
      </c>
      <c r="N626" s="2">
        <f>_xlfn.XLOOKUP(C626,Shellfish_Presence!$E$3:$E$1333,Shellfish_Presence!$G$3:$G$1333,,0,)</f>
        <v>0</v>
      </c>
      <c r="O626" s="3">
        <v>0</v>
      </c>
      <c r="P626" s="3">
        <v>0</v>
      </c>
      <c r="Q626" s="2">
        <v>0</v>
      </c>
      <c r="R626" s="3">
        <v>1</v>
      </c>
      <c r="S626" s="3">
        <v>2.3585999384522438E-2</v>
      </c>
      <c r="T626" s="3">
        <v>0</v>
      </c>
      <c r="U626" s="3">
        <v>0</v>
      </c>
      <c r="V626" s="2">
        <v>0</v>
      </c>
      <c r="W626" s="3" t="str">
        <f t="shared" si="18"/>
        <v/>
      </c>
      <c r="X626" t="str">
        <f t="shared" si="19"/>
        <v/>
      </c>
      <c r="Y626">
        <f>IFERROR(INDEX('Parcel Year'!$N$3:$N$1175,MATCH(KC_SPS_SubbasinAttributes!C626,'Parcel Year'!$M$3:$M$1175,0)),0)</f>
        <v>0.24993500113487244</v>
      </c>
      <c r="Z626">
        <f>INDEX(Imperviousness!$B$2:$B$1332,MATCH(KC_SPS_SubbasinAttributes!C626,Imperviousness!$A$2:$A$1332,0))</f>
        <v>0.50800000000000001</v>
      </c>
      <c r="AA626">
        <f>INDEX('Flow Duration Index'!$B$2:$B$1332,MATCH(KC_SPS_SubbasinAttributes!C626,'Flow Duration Index'!$A$2:$A$1332,0))</f>
        <v>4.3310000000000004</v>
      </c>
      <c r="AB626">
        <f>INDEX(Opportunity_Index!$G$2:$G$1333,MATCH(KC_SPS_SubbasinAttributes!C626,Opportunity_Index!$F$2:$F$1333,0))</f>
        <v>0.96775</v>
      </c>
      <c r="AC626">
        <f>INDEX(Traffic!$B$2:$B$1332,MATCH(KC_SPS_SubbasinAttributes!C626,Traffic!$A$2:$A$1332,0))</f>
        <v>3125.1419999999998</v>
      </c>
      <c r="AD626">
        <f>INDEX(EquityScore!$F$3:$F$1334,MATCH(KC_SPS_SubbasinAttributes!C626,EquityScore!$E$3:$E$1334,0))</f>
        <v>3.8333333300000003</v>
      </c>
      <c r="AE626" t="str">
        <f>IFERROR(INDEX(PavementCondition!$E$2:$E$669,MATCH(KC_SPS_SubbasinAttributes!C626,PavementCondition!$D$2:$D$669,0)),"N/A")</f>
        <v>N/A</v>
      </c>
      <c r="AF626">
        <f>INDEX(SpawnerMortality!$E$2:$E$1331,MATCH(KC_SPS_SubbasinAttributes!C626,SpawnerMortality!$D$2:$D$1331,0))</f>
        <v>0.35467528299999995</v>
      </c>
      <c r="AG626" s="25">
        <f>IFERROR(_xlfn.XLOOKUP($C626,WQBE_Loading!$C$4:$C$3072,WQBE_Loading!G$4:G$3072,,0,),"")</f>
        <v>7.2392983756300744</v>
      </c>
      <c r="AH626" s="25">
        <f>IFERROR(_xlfn.XLOOKUP($C626,WQBE_Loading!$C$4:$C$3072,WQBE_Loading!H$4:H$3072,,0,),"")</f>
        <v>41.877379308192303</v>
      </c>
      <c r="AI626" s="25">
        <f>IFERROR(_xlfn.XLOOKUP($C626,WQBE_Loading!$C$4:$C$3072,WQBE_Loading!I$4:I$3072,,0,),"")</f>
        <v>681.59872742764446</v>
      </c>
      <c r="AJ626" s="25">
        <f>IFERROR(_xlfn.XLOOKUP($C626,WQBE_Loading!$C$4:$C$3072,WQBE_Loading!J$4:J$3072,,0,),"")</f>
        <v>68.52824248885949</v>
      </c>
      <c r="AK626" s="25">
        <f>IFERROR(_xlfn.XLOOKUP($C626,WQBE_Loading!$C$4:$C$3072,WQBE_Loading!K$4:K$3072,,0,),"")</f>
        <v>25900.038193859102</v>
      </c>
      <c r="AL626" s="25">
        <f>IFERROR(_xlfn.XLOOKUP($C626,WQBE_Loading!$C$4:$C$3072,WQBE_Loading!L$4:L$3072,,0,),"")</f>
        <v>9.6938487915285143E-3</v>
      </c>
      <c r="AM626" s="25">
        <f>IFERROR(_xlfn.XLOOKUP($C626,WQBE_Loading!$C$4:$C$3072,WQBE_Loading!M$4:M$3072,,0,),"")</f>
        <v>1.6468694038998901E-3</v>
      </c>
      <c r="AN626" s="25">
        <f>IFERROR(_xlfn.XLOOKUP($C626,WQBE_Loading!$C$4:$C$3072,WQBE_Loading!N$4:N$3072,,0,),"")</f>
        <v>0.25277312036280697</v>
      </c>
      <c r="AO626" s="25">
        <f>IFERROR(_xlfn.XLOOKUP($C626,WQBE_Loading!$C$4:$C$3072,WQBE_Loading!O$4:O$3072,,0,),"")</f>
        <v>1.2781170255213099</v>
      </c>
      <c r="AP626" s="25">
        <f>IFERROR(_xlfn.XLOOKUP($C626,WQBE_Loading!$C$4:$C$3072,WQBE_Loading!P$4:P$3072,,0,),"")</f>
        <v>3.068481649331305</v>
      </c>
      <c r="AQ626" s="13">
        <f>IFERROR(_xlfn.XLOOKUP($C626,WQBE_Loading!$C$4:$C$3072,WQBE_Loading!Q$4:Q$3072,,0,),"")</f>
        <v>19133955.5728755</v>
      </c>
      <c r="AR626">
        <f>_xlfn.XLOOKUP(C626,UrbanHeat!$A$2:$A$1333,UrbanHeat!$B$2:$B$1333,,0,)</f>
        <v>16.477</v>
      </c>
      <c r="AS626" s="25">
        <f>_xlfn.XLOOKUP($C626,TNC_Loading!$A$2:$A$1332,TNC_Loading!B$2:B$1332,,0,)</f>
        <v>13.202</v>
      </c>
      <c r="AT626" s="25">
        <f>_xlfn.XLOOKUP($C626,TNC_Loading!$A$2:$A$1332,TNC_Loading!C$2:C$1332,,0,)</f>
        <v>18.452000000000002</v>
      </c>
      <c r="AU626" s="25">
        <f>_xlfn.XLOOKUP($C626,TNC_Loading!$A$2:$A$1332,TNC_Loading!D$2:D$1332,,0,)</f>
        <v>40.731999999999999</v>
      </c>
      <c r="AV626" s="25">
        <f>_xlfn.XLOOKUP($C626,TNC_Loading!$A$2:$A$1332,TNC_Loading!E$2:E$1332,,0,)</f>
        <v>60.05</v>
      </c>
      <c r="AW626" s="25">
        <f>_xlfn.XLOOKUP($C626,TNC_Loading!$A$2:$A$1332,TNC_Loading!F$2:F$1332,,0,)</f>
        <v>478.029</v>
      </c>
      <c r="AX626">
        <f>_xlfn.XLOOKUP(C626,BIBI!$D$2:$D$1332,BIBI!$F$2:$F$1332,,0,)</f>
        <v>0</v>
      </c>
      <c r="AY626">
        <f>_xlfn.XLOOKUP(C626,FacilityCounts!$A$3:$A$1333,FacilityCounts!$B$3:$B$1333,,0,)</f>
        <v>0</v>
      </c>
      <c r="AZ626">
        <f>_xlfn.XLOOKUP(C626,FacilityCounts!$D$3:$D$1333,FacilityCounts!$E$3:$E$1333,,0,)</f>
        <v>0</v>
      </c>
      <c r="BA626">
        <f>_xlfn.XLOOKUP(C626,FacilityCounts!$G$3:$G$1333,FacilityCounts!$H$3:$H$1333,,0,)</f>
        <v>0</v>
      </c>
      <c r="BB626">
        <f>IFERROR(_xlfn.XLOOKUP(C626,'DA to P Sensitive Lakes'!$P$2:$P$44,'DA to P Sensitive Lakes'!$Q$2:$Q$44,,0,),0)</f>
        <v>0</v>
      </c>
      <c r="BC626" s="25">
        <f>_xlfn.XLOOKUP(C626,'Historic Runoff (mm)'!$A$2:$A$1332,'Historic Runoff (mm)'!$B$2:$B$1332,,0,)</f>
        <v>693.28800000000001</v>
      </c>
      <c r="BD626">
        <f>_xlfn.XLOOKUP(C626,DrainageComplaint!$A$2:$A$1332,DrainageComplaint!$B$2:$B$1332,,0,)</f>
        <v>0</v>
      </c>
      <c r="BE626">
        <f>_xlfn.XLOOKUP(C626,PAD_Area!$G$2:$G$1332,PAD_Area!$H$2:$H$1332,,0,)</f>
        <v>0</v>
      </c>
    </row>
    <row r="627" spans="1:57" x14ac:dyDescent="0.2">
      <c r="A627" s="2">
        <v>624</v>
      </c>
      <c r="B627" s="2">
        <v>625</v>
      </c>
      <c r="C627" s="20">
        <v>1101950</v>
      </c>
      <c r="D627" s="3" t="s">
        <v>620</v>
      </c>
      <c r="E627" s="3" t="s">
        <v>148</v>
      </c>
      <c r="F627" s="3">
        <v>88.108999999999995</v>
      </c>
      <c r="G627" s="3">
        <v>12320.000951100001</v>
      </c>
      <c r="H627" s="3">
        <v>3837999.9317600001</v>
      </c>
      <c r="I627" s="2">
        <v>0</v>
      </c>
      <c r="J627" s="2">
        <v>1</v>
      </c>
      <c r="K627" s="2">
        <v>0</v>
      </c>
      <c r="L627" s="2">
        <v>0</v>
      </c>
      <c r="M627" s="3">
        <v>0</v>
      </c>
      <c r="N627" s="2">
        <f>_xlfn.XLOOKUP(C627,Shellfish_Presence!$E$3:$E$1333,Shellfish_Presence!$G$3:$G$1333,,0,)</f>
        <v>0</v>
      </c>
      <c r="O627" s="3">
        <v>0</v>
      </c>
      <c r="P627" s="3">
        <v>0</v>
      </c>
      <c r="Q627" s="2">
        <v>0</v>
      </c>
      <c r="R627" s="3">
        <v>0.99999701976776123</v>
      </c>
      <c r="S627" s="3">
        <v>0.22766299545764923</v>
      </c>
      <c r="T627" s="3">
        <v>0</v>
      </c>
      <c r="U627" s="3">
        <v>0</v>
      </c>
      <c r="V627" s="2">
        <v>0</v>
      </c>
      <c r="W627" s="3" t="str">
        <f t="shared" si="18"/>
        <v/>
      </c>
      <c r="X627" t="str">
        <f t="shared" si="19"/>
        <v/>
      </c>
      <c r="Y627">
        <f>IFERROR(INDEX('Parcel Year'!$N$3:$N$1175,MATCH(KC_SPS_SubbasinAttributes!C627,'Parcel Year'!$M$3:$M$1175,0)),0)</f>
        <v>0.63342398405075073</v>
      </c>
      <c r="Z627">
        <f>INDEX(Imperviousness!$B$2:$B$1332,MATCH(KC_SPS_SubbasinAttributes!C627,Imperviousness!$A$2:$A$1332,0))</f>
        <v>0.60699999999999998</v>
      </c>
      <c r="AA627">
        <f>INDEX('Flow Duration Index'!$B$2:$B$1332,MATCH(KC_SPS_SubbasinAttributes!C627,'Flow Duration Index'!$A$2:$A$1332,0))</f>
        <v>4.7939999999999996</v>
      </c>
      <c r="AB627">
        <f>INDEX(Opportunity_Index!$G$2:$G$1333,MATCH(KC_SPS_SubbasinAttributes!C627,Opportunity_Index!$F$2:$F$1333,0))</f>
        <v>0.58040000000000003</v>
      </c>
      <c r="AC627">
        <f>INDEX(Traffic!$B$2:$B$1332,MATCH(KC_SPS_SubbasinAttributes!C627,Traffic!$A$2:$A$1332,0))</f>
        <v>187.72900000000001</v>
      </c>
      <c r="AD627">
        <f>INDEX(EquityScore!$F$3:$F$1334,MATCH(KC_SPS_SubbasinAttributes!C627,EquityScore!$E$3:$E$1334,0))</f>
        <v>3</v>
      </c>
      <c r="AE627" t="str">
        <f>IFERROR(INDEX(PavementCondition!$E$2:$E$669,MATCH(KC_SPS_SubbasinAttributes!C627,PavementCondition!$D$2:$D$669,0)),"N/A")</f>
        <v>N/A</v>
      </c>
      <c r="AF627">
        <f>INDEX(SpawnerMortality!$E$2:$E$1331,MATCH(KC_SPS_SubbasinAttributes!C627,SpawnerMortality!$D$2:$D$1331,0))</f>
        <v>0.32628154599999998</v>
      </c>
      <c r="AG627" s="25">
        <f>IFERROR(_xlfn.XLOOKUP($C627,WQBE_Loading!$C$4:$C$3072,WQBE_Loading!G$4:G$3072,,0,),"")</f>
        <v>2.3906393826094297</v>
      </c>
      <c r="AH627" s="25">
        <f>IFERROR(_xlfn.XLOOKUP($C627,WQBE_Loading!$C$4:$C$3072,WQBE_Loading!H$4:H$3072,,0,),"")</f>
        <v>13.2306504134677</v>
      </c>
      <c r="AI627" s="25">
        <f>IFERROR(_xlfn.XLOOKUP($C627,WQBE_Loading!$C$4:$C$3072,WQBE_Loading!I$4:I$3072,,0,),"")</f>
        <v>221.37132305274298</v>
      </c>
      <c r="AJ627" s="25">
        <f>IFERROR(_xlfn.XLOOKUP($C627,WQBE_Loading!$C$4:$C$3072,WQBE_Loading!J$4:J$3072,,0,),"")</f>
        <v>21.62771526670155</v>
      </c>
      <c r="AK627" s="25">
        <f>IFERROR(_xlfn.XLOOKUP($C627,WQBE_Loading!$C$4:$C$3072,WQBE_Loading!K$4:K$3072,,0,),"")</f>
        <v>7676.0370544531252</v>
      </c>
      <c r="AL627" s="25">
        <f>IFERROR(_xlfn.XLOOKUP($C627,WQBE_Loading!$C$4:$C$3072,WQBE_Loading!L$4:L$3072,,0,),"")</f>
        <v>3.2611421876553052E-3</v>
      </c>
      <c r="AM627" s="25">
        <f>IFERROR(_xlfn.XLOOKUP($C627,WQBE_Loading!$C$4:$C$3072,WQBE_Loading!M$4:M$3072,,0,),"")</f>
        <v>5.7582170489226252E-4</v>
      </c>
      <c r="AN627" s="25">
        <f>IFERROR(_xlfn.XLOOKUP($C627,WQBE_Loading!$C$4:$C$3072,WQBE_Loading!N$4:N$3072,,0,),"")</f>
        <v>8.5950757901522706E-2</v>
      </c>
      <c r="AO627" s="25">
        <f>IFERROR(_xlfn.XLOOKUP($C627,WQBE_Loading!$C$4:$C$3072,WQBE_Loading!O$4:O$3072,,0,),"")</f>
        <v>0.42304914560858953</v>
      </c>
      <c r="AP627" s="25">
        <f>IFERROR(_xlfn.XLOOKUP($C627,WQBE_Loading!$C$4:$C$3072,WQBE_Loading!P$4:P$3072,,0,),"")</f>
        <v>0.95300101983726204</v>
      </c>
      <c r="AQ627" s="13">
        <f>IFERROR(_xlfn.XLOOKUP($C627,WQBE_Loading!$C$4:$C$3072,WQBE_Loading!Q$4:Q$3072,,0,),"")</f>
        <v>6220013.2214682549</v>
      </c>
      <c r="AR627">
        <f>_xlfn.XLOOKUP(C627,UrbanHeat!$A$2:$A$1333,UrbanHeat!$B$2:$B$1333,,0,)</f>
        <v>15.926</v>
      </c>
      <c r="AS627" s="25">
        <f>_xlfn.XLOOKUP($C627,TNC_Loading!$A$2:$A$1332,TNC_Loading!B$2:B$1332,,0,)</f>
        <v>10.746</v>
      </c>
      <c r="AT627" s="25">
        <f>_xlfn.XLOOKUP($C627,TNC_Loading!$A$2:$A$1332,TNC_Loading!C$2:C$1332,,0,)</f>
        <v>6.2720000000000002</v>
      </c>
      <c r="AU627" s="25">
        <f>_xlfn.XLOOKUP($C627,TNC_Loading!$A$2:$A$1332,TNC_Loading!D$2:D$1332,,0,)</f>
        <v>27.765999999999998</v>
      </c>
      <c r="AV627" s="25">
        <f>_xlfn.XLOOKUP($C627,TNC_Loading!$A$2:$A$1332,TNC_Loading!E$2:E$1332,,0,)</f>
        <v>40.956000000000003</v>
      </c>
      <c r="AW627" s="25">
        <f>_xlfn.XLOOKUP($C627,TNC_Loading!$A$2:$A$1332,TNC_Loading!F$2:F$1332,,0,)</f>
        <v>368.80399999999997</v>
      </c>
      <c r="AX627">
        <f>_xlfn.XLOOKUP(C627,BIBI!$D$2:$D$1332,BIBI!$F$2:$F$1332,,0,)</f>
        <v>0</v>
      </c>
      <c r="AY627">
        <f>_xlfn.XLOOKUP(C627,FacilityCounts!$A$3:$A$1333,FacilityCounts!$B$3:$B$1333,,0,)</f>
        <v>0</v>
      </c>
      <c r="AZ627">
        <f>_xlfn.XLOOKUP(C627,FacilityCounts!$D$3:$D$1333,FacilityCounts!$E$3:$E$1333,,0,)</f>
        <v>0</v>
      </c>
      <c r="BA627">
        <f>_xlfn.XLOOKUP(C627,FacilityCounts!$G$3:$G$1333,FacilityCounts!$H$3:$H$1333,,0,)</f>
        <v>0</v>
      </c>
      <c r="BB627">
        <f>IFERROR(_xlfn.XLOOKUP(C627,'DA to P Sensitive Lakes'!$P$2:$P$44,'DA to P Sensitive Lakes'!$Q$2:$Q$44,,0,),0)</f>
        <v>0</v>
      </c>
      <c r="BC627" s="25">
        <f>_xlfn.XLOOKUP(C627,'Historic Runoff (mm)'!$A$2:$A$1332,'Historic Runoff (mm)'!$B$2:$B$1332,,0,)</f>
        <v>504.4</v>
      </c>
      <c r="BD627">
        <f>_xlfn.XLOOKUP(C627,DrainageComplaint!$A$2:$A$1332,DrainageComplaint!$B$2:$B$1332,,0,)</f>
        <v>0</v>
      </c>
      <c r="BE627">
        <f>_xlfn.XLOOKUP(C627,PAD_Area!$G$2:$G$1332,PAD_Area!$H$2:$H$1332,,0,)</f>
        <v>0</v>
      </c>
    </row>
    <row r="628" spans="1:57" x14ac:dyDescent="0.2">
      <c r="A628" s="2">
        <v>625</v>
      </c>
      <c r="B628" s="2">
        <v>626</v>
      </c>
      <c r="C628" s="20">
        <v>1101960</v>
      </c>
      <c r="D628" s="3" t="s">
        <v>620</v>
      </c>
      <c r="E628" s="3" t="s">
        <v>148</v>
      </c>
      <c r="F628" s="3">
        <v>148.779</v>
      </c>
      <c r="G628" s="3">
        <v>22479.999003299999</v>
      </c>
      <c r="H628" s="3">
        <v>6480800.0938100005</v>
      </c>
      <c r="I628" s="2">
        <v>5</v>
      </c>
      <c r="J628" s="2">
        <v>1</v>
      </c>
      <c r="K628" s="2">
        <v>0</v>
      </c>
      <c r="L628" s="2">
        <v>0</v>
      </c>
      <c r="M628" s="3">
        <v>6294.89990234375</v>
      </c>
      <c r="N628" s="2">
        <f>_xlfn.XLOOKUP(C628,Shellfish_Presence!$E$3:$E$1333,Shellfish_Presence!$G$3:$G$1333,,0,)</f>
        <v>0</v>
      </c>
      <c r="O628" s="3">
        <v>0</v>
      </c>
      <c r="P628" s="3">
        <v>0</v>
      </c>
      <c r="Q628" s="2">
        <v>2</v>
      </c>
      <c r="R628" s="3">
        <v>1</v>
      </c>
      <c r="S628" s="3">
        <v>6.8203799426555634E-2</v>
      </c>
      <c r="T628" s="3">
        <v>0</v>
      </c>
      <c r="U628" s="3">
        <v>0</v>
      </c>
      <c r="V628" s="2">
        <v>0</v>
      </c>
      <c r="W628" s="3" t="str">
        <f t="shared" si="18"/>
        <v/>
      </c>
      <c r="X628" t="str">
        <f t="shared" si="19"/>
        <v/>
      </c>
      <c r="Y628">
        <f>IFERROR(INDEX('Parcel Year'!$N$3:$N$1175,MATCH(KC_SPS_SubbasinAttributes!C628,'Parcel Year'!$M$3:$M$1175,0)),0)</f>
        <v>3.1671700071456144E-6</v>
      </c>
      <c r="Z628">
        <f>INDEX(Imperviousness!$B$2:$B$1332,MATCH(KC_SPS_SubbasinAttributes!C628,Imperviousness!$A$2:$A$1332,0))</f>
        <v>0.23300000000000001</v>
      </c>
      <c r="AA628">
        <f>INDEX('Flow Duration Index'!$B$2:$B$1332,MATCH(KC_SPS_SubbasinAttributes!C628,'Flow Duration Index'!$A$2:$A$1332,0))</f>
        <v>3.8250000000000002</v>
      </c>
      <c r="AB628">
        <f>INDEX(Opportunity_Index!$G$2:$G$1333,MATCH(KC_SPS_SubbasinAttributes!C628,Opportunity_Index!$F$2:$F$1333,0))</f>
        <v>0.93969999999999998</v>
      </c>
      <c r="AC628">
        <f>INDEX(Traffic!$B$2:$B$1332,MATCH(KC_SPS_SubbasinAttributes!C628,Traffic!$A$2:$A$1332,0))</f>
        <v>22854.728999999999</v>
      </c>
      <c r="AD628">
        <f>INDEX(EquityScore!$F$3:$F$1334,MATCH(KC_SPS_SubbasinAttributes!C628,EquityScore!$E$3:$E$1334,0))</f>
        <v>3.3333333299999999</v>
      </c>
      <c r="AE628" t="str">
        <f>IFERROR(INDEX(PavementCondition!$E$2:$E$669,MATCH(KC_SPS_SubbasinAttributes!C628,PavementCondition!$D$2:$D$669,0)),"N/A")</f>
        <v>N/A</v>
      </c>
      <c r="AF628">
        <f>INDEX(SpawnerMortality!$E$2:$E$1331,MATCH(KC_SPS_SubbasinAttributes!C628,SpawnerMortality!$D$2:$D$1331,0))</f>
        <v>0.35467528299999995</v>
      </c>
      <c r="AG628" s="25">
        <f>IFERROR(_xlfn.XLOOKUP($C628,WQBE_Loading!$C$4:$C$3072,WQBE_Loading!G$4:G$3072,,0,),"")</f>
        <v>1.4884726623889102</v>
      </c>
      <c r="AH628" s="25">
        <f>IFERROR(_xlfn.XLOOKUP($C628,WQBE_Loading!$C$4:$C$3072,WQBE_Loading!H$4:H$3072,,0,),"")</f>
        <v>8.048491301394801</v>
      </c>
      <c r="AI628" s="25">
        <f>IFERROR(_xlfn.XLOOKUP($C628,WQBE_Loading!$C$4:$C$3072,WQBE_Loading!I$4:I$3072,,0,),"")</f>
        <v>117.713205731572</v>
      </c>
      <c r="AJ628" s="25">
        <f>IFERROR(_xlfn.XLOOKUP($C628,WQBE_Loading!$C$4:$C$3072,WQBE_Loading!J$4:J$3072,,0,),"")</f>
        <v>11.4180721120296</v>
      </c>
      <c r="AK628" s="25">
        <f>IFERROR(_xlfn.XLOOKUP($C628,WQBE_Loading!$C$4:$C$3072,WQBE_Loading!K$4:K$3072,,0,),"")</f>
        <v>5095.5736961837847</v>
      </c>
      <c r="AL628" s="25">
        <f>IFERROR(_xlfn.XLOOKUP($C628,WQBE_Loading!$C$4:$C$3072,WQBE_Loading!L$4:L$3072,,0,),"")</f>
        <v>2.1335805998015048E-3</v>
      </c>
      <c r="AM628" s="25">
        <f>IFERROR(_xlfn.XLOOKUP($C628,WQBE_Loading!$C$4:$C$3072,WQBE_Loading!M$4:M$3072,,0,),"")</f>
        <v>3.2873700829715751E-4</v>
      </c>
      <c r="AN628" s="25">
        <f>IFERROR(_xlfn.XLOOKUP($C628,WQBE_Loading!$C$4:$C$3072,WQBE_Loading!N$4:N$3072,,0,),"")</f>
        <v>5.71888045493366E-2</v>
      </c>
      <c r="AO628" s="25">
        <f>IFERROR(_xlfn.XLOOKUP($C628,WQBE_Loading!$C$4:$C$3072,WQBE_Loading!O$4:O$3072,,0,),"")</f>
        <v>0.28280781646879449</v>
      </c>
      <c r="AP628" s="25">
        <f>IFERROR(_xlfn.XLOOKUP($C628,WQBE_Loading!$C$4:$C$3072,WQBE_Loading!P$4:P$3072,,0,),"")</f>
        <v>0.49921250011276752</v>
      </c>
      <c r="AQ628" s="13">
        <f>IFERROR(_xlfn.XLOOKUP($C628,WQBE_Loading!$C$4:$C$3072,WQBE_Loading!Q$4:Q$3072,,0,),"")</f>
        <v>3339711.5242566997</v>
      </c>
      <c r="AR628">
        <f>_xlfn.XLOOKUP(C628,UrbanHeat!$A$2:$A$1333,UrbanHeat!$B$2:$B$1333,,0,)</f>
        <v>16.908000000000001</v>
      </c>
      <c r="AS628" s="25">
        <f>_xlfn.XLOOKUP($C628,TNC_Loading!$A$2:$A$1332,TNC_Loading!B$2:B$1332,,0,)</f>
        <v>8.7509999999999994</v>
      </c>
      <c r="AT628" s="25">
        <f>_xlfn.XLOOKUP($C628,TNC_Loading!$A$2:$A$1332,TNC_Loading!C$2:C$1332,,0,)</f>
        <v>6.2770000000000001</v>
      </c>
      <c r="AU628" s="25">
        <f>_xlfn.XLOOKUP($C628,TNC_Loading!$A$2:$A$1332,TNC_Loading!D$2:D$1332,,0,)</f>
        <v>37.109000000000002</v>
      </c>
      <c r="AV628" s="25">
        <f>_xlfn.XLOOKUP($C628,TNC_Loading!$A$2:$A$1332,TNC_Loading!E$2:E$1332,,0,)</f>
        <v>27.963000000000001</v>
      </c>
      <c r="AW628" s="25">
        <f>_xlfn.XLOOKUP($C628,TNC_Loading!$A$2:$A$1332,TNC_Loading!F$2:F$1332,,0,)</f>
        <v>312.25799999999998</v>
      </c>
      <c r="AX628">
        <f>_xlfn.XLOOKUP(C628,BIBI!$D$2:$D$1332,BIBI!$F$2:$F$1332,,0,)</f>
        <v>0</v>
      </c>
      <c r="AY628">
        <f>_xlfn.XLOOKUP(C628,FacilityCounts!$A$3:$A$1333,FacilityCounts!$B$3:$B$1333,,0,)</f>
        <v>0</v>
      </c>
      <c r="AZ628">
        <f>_xlfn.XLOOKUP(C628,FacilityCounts!$D$3:$D$1333,FacilityCounts!$E$3:$E$1333,,0,)</f>
        <v>0</v>
      </c>
      <c r="BA628">
        <f>_xlfn.XLOOKUP(C628,FacilityCounts!$G$3:$G$1333,FacilityCounts!$H$3:$H$1333,,0,)</f>
        <v>0</v>
      </c>
      <c r="BB628">
        <f>IFERROR(_xlfn.XLOOKUP(C628,'DA to P Sensitive Lakes'!$P$2:$P$44,'DA to P Sensitive Lakes'!$Q$2:$Q$44,,0,),0)</f>
        <v>0</v>
      </c>
      <c r="BC628" s="25">
        <f>_xlfn.XLOOKUP(C628,'Historic Runoff (mm)'!$A$2:$A$1332,'Historic Runoff (mm)'!$B$2:$B$1332,,0,)</f>
        <v>543.06899999999996</v>
      </c>
      <c r="BD628">
        <f>_xlfn.XLOOKUP(C628,DrainageComplaint!$A$2:$A$1332,DrainageComplaint!$B$2:$B$1332,,0,)</f>
        <v>0</v>
      </c>
      <c r="BE628">
        <f>_xlfn.XLOOKUP(C628,PAD_Area!$G$2:$G$1332,PAD_Area!$H$2:$H$1332,,0,)</f>
        <v>0</v>
      </c>
    </row>
    <row r="629" spans="1:57" x14ac:dyDescent="0.2">
      <c r="A629" s="2">
        <v>626</v>
      </c>
      <c r="B629" s="2">
        <v>627</v>
      </c>
      <c r="C629" s="20">
        <v>1101970</v>
      </c>
      <c r="D629" s="3" t="s">
        <v>623</v>
      </c>
      <c r="E629" s="3" t="s">
        <v>148</v>
      </c>
      <c r="F629" s="3">
        <v>172.75800000000001</v>
      </c>
      <c r="G629" s="3">
        <v>19460.000449899999</v>
      </c>
      <c r="H629" s="3">
        <v>7525300.1415100005</v>
      </c>
      <c r="I629" s="2">
        <v>0</v>
      </c>
      <c r="J629" s="2">
        <v>1</v>
      </c>
      <c r="K629" s="2">
        <v>0</v>
      </c>
      <c r="L629" s="2">
        <v>0</v>
      </c>
      <c r="M629" s="3">
        <v>0</v>
      </c>
      <c r="N629" s="2">
        <f>_xlfn.XLOOKUP(C629,Shellfish_Presence!$E$3:$E$1333,Shellfish_Presence!$G$3:$G$1333,,0,)</f>
        <v>0</v>
      </c>
      <c r="O629" s="3">
        <v>0</v>
      </c>
      <c r="P629" s="3">
        <v>0</v>
      </c>
      <c r="Q629" s="2">
        <v>0</v>
      </c>
      <c r="R629" s="3">
        <v>1</v>
      </c>
      <c r="S629" s="3">
        <v>0</v>
      </c>
      <c r="T629" s="3">
        <v>0</v>
      </c>
      <c r="U629" s="3">
        <v>0</v>
      </c>
      <c r="V629" s="2">
        <v>0</v>
      </c>
      <c r="W629" s="3" t="str">
        <f t="shared" si="18"/>
        <v/>
      </c>
      <c r="X629" t="str">
        <f t="shared" si="19"/>
        <v/>
      </c>
      <c r="Y629">
        <f>IFERROR(INDEX('Parcel Year'!$N$3:$N$1175,MATCH(KC_SPS_SubbasinAttributes!C629,'Parcel Year'!$M$3:$M$1175,0)),0)</f>
        <v>8.4026798605918884E-2</v>
      </c>
      <c r="Z629">
        <f>INDEX(Imperviousness!$B$2:$B$1332,MATCH(KC_SPS_SubbasinAttributes!C629,Imperviousness!$A$2:$A$1332,0))</f>
        <v>0.14000000000000001</v>
      </c>
      <c r="AA629">
        <f>INDEX('Flow Duration Index'!$B$2:$B$1332,MATCH(KC_SPS_SubbasinAttributes!C629,'Flow Duration Index'!$A$2:$A$1332,0))</f>
        <v>3.5230000000000001</v>
      </c>
      <c r="AB629">
        <f>INDEX(Opportunity_Index!$G$2:$G$1333,MATCH(KC_SPS_SubbasinAttributes!C629,Opportunity_Index!$F$2:$F$1333,0))</f>
        <v>0.93969999999999998</v>
      </c>
      <c r="AC629">
        <f>INDEX(Traffic!$B$2:$B$1332,MATCH(KC_SPS_SubbasinAttributes!C629,Traffic!$A$2:$A$1332,0))</f>
        <v>8978.1380000000008</v>
      </c>
      <c r="AD629">
        <f>INDEX(EquityScore!$F$3:$F$1334,MATCH(KC_SPS_SubbasinAttributes!C629,EquityScore!$E$3:$E$1334,0))</f>
        <v>3.3333333299999999</v>
      </c>
      <c r="AE629" t="str">
        <f>IFERROR(INDEX(PavementCondition!$E$2:$E$669,MATCH(KC_SPS_SubbasinAttributes!C629,PavementCondition!$D$2:$D$669,0)),"N/A")</f>
        <v>N/A</v>
      </c>
      <c r="AF629">
        <f>INDEX(SpawnerMortality!$E$2:$E$1331,MATCH(KC_SPS_SubbasinAttributes!C629,SpawnerMortality!$D$2:$D$1331,0))</f>
        <v>0.35467528299999995</v>
      </c>
      <c r="AG629" s="25">
        <f>IFERROR(_xlfn.XLOOKUP($C629,WQBE_Loading!$C$4:$C$3072,WQBE_Loading!G$4:G$3072,,0,),"")</f>
        <v>0.62250880364340799</v>
      </c>
      <c r="AH629" s="25">
        <f>IFERROR(_xlfn.XLOOKUP($C629,WQBE_Loading!$C$4:$C$3072,WQBE_Loading!H$4:H$3072,,0,),"")</f>
        <v>3.58825829269695</v>
      </c>
      <c r="AI629" s="25">
        <f>IFERROR(_xlfn.XLOOKUP($C629,WQBE_Loading!$C$4:$C$3072,WQBE_Loading!I$4:I$3072,,0,),"")</f>
        <v>60.027064382954052</v>
      </c>
      <c r="AJ629" s="25">
        <f>IFERROR(_xlfn.XLOOKUP($C629,WQBE_Loading!$C$4:$C$3072,WQBE_Loading!J$4:J$3072,,0,),"")</f>
        <v>5.9496539446310646</v>
      </c>
      <c r="AK629" s="25">
        <f>IFERROR(_xlfn.XLOOKUP($C629,WQBE_Loading!$C$4:$C$3072,WQBE_Loading!K$4:K$3072,,0,),"")</f>
        <v>2296.780130938685</v>
      </c>
      <c r="AL629" s="25">
        <f>IFERROR(_xlfn.XLOOKUP($C629,WQBE_Loading!$C$4:$C$3072,WQBE_Loading!L$4:L$3072,,0,),"")</f>
        <v>8.3896588658441699E-4</v>
      </c>
      <c r="AM629" s="25">
        <f>IFERROR(_xlfn.XLOOKUP($C629,WQBE_Loading!$C$4:$C$3072,WQBE_Loading!M$4:M$3072,,0,),"")</f>
        <v>1.3924404387745301E-4</v>
      </c>
      <c r="AN629" s="25">
        <f>IFERROR(_xlfn.XLOOKUP($C629,WQBE_Loading!$C$4:$C$3072,WQBE_Loading!N$4:N$3072,,0,),"")</f>
        <v>2.3195493065425999E-2</v>
      </c>
      <c r="AO629" s="25">
        <f>IFERROR(_xlfn.XLOOKUP($C629,WQBE_Loading!$C$4:$C$3072,WQBE_Loading!O$4:O$3072,,0,),"")</f>
        <v>0.1127229611064845</v>
      </c>
      <c r="AP629" s="25">
        <f>IFERROR(_xlfn.XLOOKUP($C629,WQBE_Loading!$C$4:$C$3072,WQBE_Loading!P$4:P$3072,,0,),"")</f>
        <v>0.25712053430397552</v>
      </c>
      <c r="AQ629" s="13">
        <f>IFERROR(_xlfn.XLOOKUP($C629,WQBE_Loading!$C$4:$C$3072,WQBE_Loading!Q$4:Q$3072,,0,),"")</f>
        <v>1777289.2946626199</v>
      </c>
      <c r="AR629">
        <f>_xlfn.XLOOKUP(C629,UrbanHeat!$A$2:$A$1333,UrbanHeat!$B$2:$B$1333,,0,)</f>
        <v>15.49</v>
      </c>
      <c r="AS629" s="25">
        <f>_xlfn.XLOOKUP($C629,TNC_Loading!$A$2:$A$1332,TNC_Loading!B$2:B$1332,,0,)</f>
        <v>6.2149999999999999</v>
      </c>
      <c r="AT629" s="25">
        <f>_xlfn.XLOOKUP($C629,TNC_Loading!$A$2:$A$1332,TNC_Loading!C$2:C$1332,,0,)</f>
        <v>6.12</v>
      </c>
      <c r="AU629" s="25">
        <f>_xlfn.XLOOKUP($C629,TNC_Loading!$A$2:$A$1332,TNC_Loading!D$2:D$1332,,0,)</f>
        <v>17.545999999999999</v>
      </c>
      <c r="AV629" s="25">
        <f>_xlfn.XLOOKUP($C629,TNC_Loading!$A$2:$A$1332,TNC_Loading!E$2:E$1332,,0,)</f>
        <v>20.943999999999999</v>
      </c>
      <c r="AW629" s="25">
        <f>_xlfn.XLOOKUP($C629,TNC_Loading!$A$2:$A$1332,TNC_Loading!F$2:F$1332,,0,)</f>
        <v>253.27199999999999</v>
      </c>
      <c r="AX629">
        <f>_xlfn.XLOOKUP(C629,BIBI!$D$2:$D$1332,BIBI!$F$2:$F$1332,,0,)</f>
        <v>0</v>
      </c>
      <c r="AY629">
        <f>_xlfn.XLOOKUP(C629,FacilityCounts!$A$3:$A$1333,FacilityCounts!$B$3:$B$1333,,0,)</f>
        <v>0</v>
      </c>
      <c r="AZ629">
        <f>_xlfn.XLOOKUP(C629,FacilityCounts!$D$3:$D$1333,FacilityCounts!$E$3:$E$1333,,0,)</f>
        <v>0</v>
      </c>
      <c r="BA629">
        <f>_xlfn.XLOOKUP(C629,FacilityCounts!$G$3:$G$1333,FacilityCounts!$H$3:$H$1333,,0,)</f>
        <v>0</v>
      </c>
      <c r="BB629">
        <f>IFERROR(_xlfn.XLOOKUP(C629,'DA to P Sensitive Lakes'!$P$2:$P$44,'DA to P Sensitive Lakes'!$Q$2:$Q$44,,0,),0)</f>
        <v>0</v>
      </c>
      <c r="BC629" s="25">
        <f>_xlfn.XLOOKUP(C629,'Historic Runoff (mm)'!$A$2:$A$1332,'Historic Runoff (mm)'!$B$2:$B$1332,,0,)</f>
        <v>395.45299999999997</v>
      </c>
      <c r="BD629">
        <f>_xlfn.XLOOKUP(C629,DrainageComplaint!$A$2:$A$1332,DrainageComplaint!$B$2:$B$1332,,0,)</f>
        <v>0</v>
      </c>
      <c r="BE629">
        <f>_xlfn.XLOOKUP(C629,PAD_Area!$G$2:$G$1332,PAD_Area!$H$2:$H$1332,,0,)</f>
        <v>0</v>
      </c>
    </row>
    <row r="630" spans="1:57" x14ac:dyDescent="0.2">
      <c r="A630" s="2">
        <v>627</v>
      </c>
      <c r="B630" s="2">
        <v>628</v>
      </c>
      <c r="C630" s="20">
        <v>1101980</v>
      </c>
      <c r="D630" s="3" t="s">
        <v>623</v>
      </c>
      <c r="E630" s="3" t="s">
        <v>148</v>
      </c>
      <c r="F630" s="3">
        <v>95.997</v>
      </c>
      <c r="G630" s="3">
        <v>18139.997840700002</v>
      </c>
      <c r="H630" s="3">
        <v>4181600.0452299998</v>
      </c>
      <c r="I630" s="2">
        <v>0</v>
      </c>
      <c r="J630" s="2">
        <v>1</v>
      </c>
      <c r="K630" s="2">
        <v>0</v>
      </c>
      <c r="L630" s="2">
        <v>0</v>
      </c>
      <c r="M630" s="3">
        <v>0</v>
      </c>
      <c r="N630" s="2">
        <f>_xlfn.XLOOKUP(C630,Shellfish_Presence!$E$3:$E$1333,Shellfish_Presence!$G$3:$G$1333,,0,)</f>
        <v>0</v>
      </c>
      <c r="O630" s="3">
        <v>0</v>
      </c>
      <c r="P630" s="3">
        <v>0</v>
      </c>
      <c r="Q630" s="2">
        <v>0</v>
      </c>
      <c r="R630" s="3">
        <v>0.99999701976776123</v>
      </c>
      <c r="S630" s="3">
        <v>0</v>
      </c>
      <c r="T630" s="3">
        <v>0</v>
      </c>
      <c r="U630" s="3">
        <v>0</v>
      </c>
      <c r="V630" s="2">
        <v>0</v>
      </c>
      <c r="W630" s="3" t="str">
        <f t="shared" si="18"/>
        <v/>
      </c>
      <c r="X630" t="str">
        <f t="shared" si="19"/>
        <v/>
      </c>
      <c r="Y630">
        <f>IFERROR(INDEX('Parcel Year'!$N$3:$N$1175,MATCH(KC_SPS_SubbasinAttributes!C630,'Parcel Year'!$M$3:$M$1175,0)),0)</f>
        <v>0.21692100167274475</v>
      </c>
      <c r="Z630">
        <f>INDEX(Imperviousness!$B$2:$B$1332,MATCH(KC_SPS_SubbasinAttributes!C630,Imperviousness!$A$2:$A$1332,0))</f>
        <v>0.34300000000000003</v>
      </c>
      <c r="AA630">
        <f>INDEX('Flow Duration Index'!$B$2:$B$1332,MATCH(KC_SPS_SubbasinAttributes!C630,'Flow Duration Index'!$A$2:$A$1332,0))</f>
        <v>5.8029999999999999</v>
      </c>
      <c r="AB630">
        <f>INDEX(Opportunity_Index!$G$2:$G$1333,MATCH(KC_SPS_SubbasinAttributes!C630,Opportunity_Index!$F$2:$F$1333,0))</f>
        <v>0.22109999999999999</v>
      </c>
      <c r="AC630">
        <f>INDEX(Traffic!$B$2:$B$1332,MATCH(KC_SPS_SubbasinAttributes!C630,Traffic!$A$2:$A$1332,0))</f>
        <v>811.24199999999996</v>
      </c>
      <c r="AD630">
        <f>INDEX(EquityScore!$F$3:$F$1334,MATCH(KC_SPS_SubbasinAttributes!C630,EquityScore!$E$3:$E$1334,0))</f>
        <v>2.6666666700000001</v>
      </c>
      <c r="AE630" t="str">
        <f>IFERROR(INDEX(PavementCondition!$E$2:$E$669,MATCH(KC_SPS_SubbasinAttributes!C630,PavementCondition!$D$2:$D$669,0)),"N/A")</f>
        <v>N/A</v>
      </c>
      <c r="AF630">
        <f>INDEX(SpawnerMortality!$E$2:$E$1331,MATCH(KC_SPS_SubbasinAttributes!C630,SpawnerMortality!$D$2:$D$1331,0))</f>
        <v>0.33708362400000003</v>
      </c>
      <c r="AG630" s="25">
        <f>IFERROR(_xlfn.XLOOKUP($C630,WQBE_Loading!$C$4:$C$3072,WQBE_Loading!G$4:G$3072,,0,),"")</f>
        <v>1.153754076927445</v>
      </c>
      <c r="AH630" s="25">
        <f>IFERROR(_xlfn.XLOOKUP($C630,WQBE_Loading!$C$4:$C$3072,WQBE_Loading!H$4:H$3072,,0,),"")</f>
        <v>6.2376665220486398</v>
      </c>
      <c r="AI630" s="25">
        <f>IFERROR(_xlfn.XLOOKUP($C630,WQBE_Loading!$C$4:$C$3072,WQBE_Loading!I$4:I$3072,,0,),"")</f>
        <v>149.77393929122749</v>
      </c>
      <c r="AJ630" s="25">
        <f>IFERROR(_xlfn.XLOOKUP($C630,WQBE_Loading!$C$4:$C$3072,WQBE_Loading!J$4:J$3072,,0,),"")</f>
        <v>13.12974002675665</v>
      </c>
      <c r="AK630" s="25">
        <f>IFERROR(_xlfn.XLOOKUP($C630,WQBE_Loading!$C$4:$C$3072,WQBE_Loading!K$4:K$3072,,0,),"")</f>
        <v>4495.5504465796448</v>
      </c>
      <c r="AL630" s="25">
        <f>IFERROR(_xlfn.XLOOKUP($C630,WQBE_Loading!$C$4:$C$3072,WQBE_Loading!L$4:L$3072,,0,),"")</f>
        <v>1.7089290527271049E-3</v>
      </c>
      <c r="AM630" s="25">
        <f>IFERROR(_xlfn.XLOOKUP($C630,WQBE_Loading!$C$4:$C$3072,WQBE_Loading!M$4:M$3072,,0,),"")</f>
        <v>2.3471056208383201E-4</v>
      </c>
      <c r="AN630" s="25">
        <f>IFERROR(_xlfn.XLOOKUP($C630,WQBE_Loading!$C$4:$C$3072,WQBE_Loading!N$4:N$3072,,0,),"")</f>
        <v>5.3835738886269448E-2</v>
      </c>
      <c r="AO630" s="25">
        <f>IFERROR(_xlfn.XLOOKUP($C630,WQBE_Loading!$C$4:$C$3072,WQBE_Loading!O$4:O$3072,,0,),"")</f>
        <v>0.23421438718141052</v>
      </c>
      <c r="AP630" s="25">
        <f>IFERROR(_xlfn.XLOOKUP($C630,WQBE_Loading!$C$4:$C$3072,WQBE_Loading!P$4:P$3072,,0,),"")</f>
        <v>0.45457072000904652</v>
      </c>
      <c r="AQ630" s="13">
        <f>IFERROR(_xlfn.XLOOKUP($C630,WQBE_Loading!$C$4:$C$3072,WQBE_Loading!Q$4:Q$3072,,0,),"")</f>
        <v>4160713.7123681251</v>
      </c>
      <c r="AR630">
        <f>_xlfn.XLOOKUP(C630,UrbanHeat!$A$2:$A$1333,UrbanHeat!$B$2:$B$1333,,0,)</f>
        <v>14.388999999999999</v>
      </c>
      <c r="AS630" s="25">
        <f>_xlfn.XLOOKUP($C630,TNC_Loading!$A$2:$A$1332,TNC_Loading!B$2:B$1332,,0,)</f>
        <v>6.41</v>
      </c>
      <c r="AT630" s="25">
        <f>_xlfn.XLOOKUP($C630,TNC_Loading!$A$2:$A$1332,TNC_Loading!C$2:C$1332,,0,)</f>
        <v>4.8730000000000002</v>
      </c>
      <c r="AU630" s="25">
        <f>_xlfn.XLOOKUP($C630,TNC_Loading!$A$2:$A$1332,TNC_Loading!D$2:D$1332,,0,)</f>
        <v>11.179</v>
      </c>
      <c r="AV630" s="25">
        <f>_xlfn.XLOOKUP($C630,TNC_Loading!$A$2:$A$1332,TNC_Loading!E$2:E$1332,,0,)</f>
        <v>16.808</v>
      </c>
      <c r="AW630" s="25">
        <f>_xlfn.XLOOKUP($C630,TNC_Loading!$A$2:$A$1332,TNC_Loading!F$2:F$1332,,0,)</f>
        <v>215.167</v>
      </c>
      <c r="AX630">
        <f>_xlfn.XLOOKUP(C630,BIBI!$D$2:$D$1332,BIBI!$F$2:$F$1332,,0,)</f>
        <v>0</v>
      </c>
      <c r="AY630">
        <f>_xlfn.XLOOKUP(C630,FacilityCounts!$A$3:$A$1333,FacilityCounts!$B$3:$B$1333,,0,)</f>
        <v>0</v>
      </c>
      <c r="AZ630">
        <f>_xlfn.XLOOKUP(C630,FacilityCounts!$D$3:$D$1333,FacilityCounts!$E$3:$E$1333,,0,)</f>
        <v>0</v>
      </c>
      <c r="BA630">
        <f>_xlfn.XLOOKUP(C630,FacilityCounts!$G$3:$G$1333,FacilityCounts!$H$3:$H$1333,,0,)</f>
        <v>0</v>
      </c>
      <c r="BB630">
        <f>IFERROR(_xlfn.XLOOKUP(C630,'DA to P Sensitive Lakes'!$P$2:$P$44,'DA to P Sensitive Lakes'!$Q$2:$Q$44,,0,),0)</f>
        <v>0</v>
      </c>
      <c r="BC630" s="25">
        <f>_xlfn.XLOOKUP(C630,'Historic Runoff (mm)'!$A$2:$A$1332,'Historic Runoff (mm)'!$B$2:$B$1332,,0,)</f>
        <v>418.07299999999998</v>
      </c>
      <c r="BD630">
        <f>_xlfn.XLOOKUP(C630,DrainageComplaint!$A$2:$A$1332,DrainageComplaint!$B$2:$B$1332,,0,)</f>
        <v>0</v>
      </c>
      <c r="BE630">
        <f>_xlfn.XLOOKUP(C630,PAD_Area!$G$2:$G$1332,PAD_Area!$H$2:$H$1332,,0,)</f>
        <v>0</v>
      </c>
    </row>
    <row r="631" spans="1:57" x14ac:dyDescent="0.2">
      <c r="A631" s="2">
        <v>628</v>
      </c>
      <c r="B631" s="2">
        <v>629</v>
      </c>
      <c r="C631" s="20">
        <v>1101990</v>
      </c>
      <c r="D631" s="3" t="s">
        <v>623</v>
      </c>
      <c r="E631" s="3" t="s">
        <v>148</v>
      </c>
      <c r="F631" s="3">
        <v>194.21600000000001</v>
      </c>
      <c r="G631" s="3">
        <v>49040.0016578</v>
      </c>
      <c r="H631" s="3">
        <v>8460000.0575600006</v>
      </c>
      <c r="I631" s="2">
        <v>5</v>
      </c>
      <c r="J631" s="2">
        <v>1</v>
      </c>
      <c r="K631" s="2">
        <v>0</v>
      </c>
      <c r="L631" s="2">
        <v>0</v>
      </c>
      <c r="M631" s="3">
        <v>2686.300048828125</v>
      </c>
      <c r="N631" s="2">
        <f>_xlfn.XLOOKUP(C631,Shellfish_Presence!$E$3:$E$1333,Shellfish_Presence!$G$3:$G$1333,,0,)</f>
        <v>0</v>
      </c>
      <c r="O631" s="3">
        <v>0</v>
      </c>
      <c r="P631" s="3">
        <v>0</v>
      </c>
      <c r="Q631" s="2">
        <v>1</v>
      </c>
      <c r="R631" s="3">
        <v>1</v>
      </c>
      <c r="S631" s="3">
        <v>0.14542999863624573</v>
      </c>
      <c r="T631" s="3">
        <v>0</v>
      </c>
      <c r="U631" s="3">
        <v>0</v>
      </c>
      <c r="V631" s="2">
        <v>0</v>
      </c>
      <c r="W631" s="3" t="str">
        <f t="shared" si="18"/>
        <v/>
      </c>
      <c r="X631" t="str">
        <f t="shared" si="19"/>
        <v/>
      </c>
      <c r="Y631">
        <f>IFERROR(INDEX('Parcel Year'!$N$3:$N$1175,MATCH(KC_SPS_SubbasinAttributes!C631,'Parcel Year'!$M$3:$M$1175,0)),0)</f>
        <v>0.15662899613380432</v>
      </c>
      <c r="Z631">
        <f>INDEX(Imperviousness!$B$2:$B$1332,MATCH(KC_SPS_SubbasinAttributes!C631,Imperviousness!$A$2:$A$1332,0))</f>
        <v>0.28499999999999998</v>
      </c>
      <c r="AA631">
        <f>INDEX('Flow Duration Index'!$B$2:$B$1332,MATCH(KC_SPS_SubbasinAttributes!C631,'Flow Duration Index'!$A$2:$A$1332,0))</f>
        <v>3.492</v>
      </c>
      <c r="AB631">
        <f>INDEX(Opportunity_Index!$G$2:$G$1333,MATCH(KC_SPS_SubbasinAttributes!C631,Opportunity_Index!$F$2:$F$1333,0))</f>
        <v>0.58040000000000003</v>
      </c>
      <c r="AC631">
        <f>INDEX(Traffic!$B$2:$B$1332,MATCH(KC_SPS_SubbasinAttributes!C631,Traffic!$A$2:$A$1332,0))</f>
        <v>13926.460999999999</v>
      </c>
      <c r="AD631">
        <f>INDEX(EquityScore!$F$3:$F$1334,MATCH(KC_SPS_SubbasinAttributes!C631,EquityScore!$E$3:$E$1334,0))</f>
        <v>3</v>
      </c>
      <c r="AE631" t="str">
        <f>IFERROR(INDEX(PavementCondition!$E$2:$E$669,MATCH(KC_SPS_SubbasinAttributes!C631,PavementCondition!$D$2:$D$669,0)),"N/A")</f>
        <v>N/A</v>
      </c>
      <c r="AF631">
        <f>INDEX(SpawnerMortality!$E$2:$E$1331,MATCH(KC_SPS_SubbasinAttributes!C631,SpawnerMortality!$D$2:$D$1331,0))</f>
        <v>0.33708362400000003</v>
      </c>
      <c r="AG631" s="25">
        <f>IFERROR(_xlfn.XLOOKUP($C631,WQBE_Loading!$C$4:$C$3072,WQBE_Loading!G$4:G$3072,,0,),"")</f>
        <v>2.2575542540081002</v>
      </c>
      <c r="AH631" s="25">
        <f>IFERROR(_xlfn.XLOOKUP($C631,WQBE_Loading!$C$4:$C$3072,WQBE_Loading!H$4:H$3072,,0,),"")</f>
        <v>12.486229630961899</v>
      </c>
      <c r="AI631" s="25">
        <f>IFERROR(_xlfn.XLOOKUP($C631,WQBE_Loading!$C$4:$C$3072,WQBE_Loading!I$4:I$3072,,0,),"")</f>
        <v>193.604369957605</v>
      </c>
      <c r="AJ631" s="25">
        <f>IFERROR(_xlfn.XLOOKUP($C631,WQBE_Loading!$C$4:$C$3072,WQBE_Loading!J$4:J$3072,,0,),"")</f>
        <v>19.179065880906101</v>
      </c>
      <c r="AK631" s="25">
        <f>IFERROR(_xlfn.XLOOKUP($C631,WQBE_Loading!$C$4:$C$3072,WQBE_Loading!K$4:K$3072,,0,),"")</f>
        <v>7880.0977186729542</v>
      </c>
      <c r="AL631" s="25">
        <f>IFERROR(_xlfn.XLOOKUP($C631,WQBE_Loading!$C$4:$C$3072,WQBE_Loading!L$4:L$3072,,0,),"")</f>
        <v>3.0616386869144301E-3</v>
      </c>
      <c r="AM631" s="25">
        <f>IFERROR(_xlfn.XLOOKUP($C631,WQBE_Loading!$C$4:$C$3072,WQBE_Loading!M$4:M$3072,,0,),"")</f>
        <v>5.6974630214410053E-4</v>
      </c>
      <c r="AN631" s="25">
        <f>IFERROR(_xlfn.XLOOKUP($C631,WQBE_Loading!$C$4:$C$3072,WQBE_Loading!N$4:N$3072,,0,),"")</f>
        <v>8.2162645470788151E-2</v>
      </c>
      <c r="AO631" s="25">
        <f>IFERROR(_xlfn.XLOOKUP($C631,WQBE_Loading!$C$4:$C$3072,WQBE_Loading!O$4:O$3072,,0,),"")</f>
        <v>0.414572858448365</v>
      </c>
      <c r="AP631" s="25">
        <f>IFERROR(_xlfn.XLOOKUP($C631,WQBE_Loading!$C$4:$C$3072,WQBE_Loading!P$4:P$3072,,0,),"")</f>
        <v>0.85670260722233949</v>
      </c>
      <c r="AQ631" s="13">
        <f>IFERROR(_xlfn.XLOOKUP($C631,WQBE_Loading!$C$4:$C$3072,WQBE_Loading!Q$4:Q$3072,,0,),"")</f>
        <v>5455235.2888765754</v>
      </c>
      <c r="AR631">
        <f>_xlfn.XLOOKUP(C631,UrbanHeat!$A$2:$A$1333,UrbanHeat!$B$2:$B$1333,,0,)</f>
        <v>14.951000000000001</v>
      </c>
      <c r="AS631" s="25">
        <f>_xlfn.XLOOKUP($C631,TNC_Loading!$A$2:$A$1332,TNC_Loading!B$2:B$1332,,0,)</f>
        <v>7.3550000000000004</v>
      </c>
      <c r="AT631" s="25">
        <f>_xlfn.XLOOKUP($C631,TNC_Loading!$A$2:$A$1332,TNC_Loading!C$2:C$1332,,0,)</f>
        <v>5.7229999999999999</v>
      </c>
      <c r="AU631" s="25">
        <f>_xlfn.XLOOKUP($C631,TNC_Loading!$A$2:$A$1332,TNC_Loading!D$2:D$1332,,0,)</f>
        <v>20.344999999999999</v>
      </c>
      <c r="AV631" s="25">
        <f>_xlfn.XLOOKUP($C631,TNC_Loading!$A$2:$A$1332,TNC_Loading!E$2:E$1332,,0,)</f>
        <v>25.207000000000001</v>
      </c>
      <c r="AW631" s="25">
        <f>_xlfn.XLOOKUP($C631,TNC_Loading!$A$2:$A$1332,TNC_Loading!F$2:F$1332,,0,)</f>
        <v>260.09699999999998</v>
      </c>
      <c r="AX631">
        <f>_xlfn.XLOOKUP(C631,BIBI!$D$2:$D$1332,BIBI!$F$2:$F$1332,,0,)</f>
        <v>0</v>
      </c>
      <c r="AY631">
        <f>_xlfn.XLOOKUP(C631,FacilityCounts!$A$3:$A$1333,FacilityCounts!$B$3:$B$1333,,0,)</f>
        <v>0</v>
      </c>
      <c r="AZ631">
        <f>_xlfn.XLOOKUP(C631,FacilityCounts!$D$3:$D$1333,FacilityCounts!$E$3:$E$1333,,0,)</f>
        <v>0</v>
      </c>
      <c r="BA631">
        <f>_xlfn.XLOOKUP(C631,FacilityCounts!$G$3:$G$1333,FacilityCounts!$H$3:$H$1333,,0,)</f>
        <v>0</v>
      </c>
      <c r="BB631">
        <f>IFERROR(_xlfn.XLOOKUP(C631,'DA to P Sensitive Lakes'!$P$2:$P$44,'DA to P Sensitive Lakes'!$Q$2:$Q$44,,0,),0)</f>
        <v>0</v>
      </c>
      <c r="BC631" s="25">
        <f>_xlfn.XLOOKUP(C631,'Historic Runoff (mm)'!$A$2:$A$1332,'Historic Runoff (mm)'!$B$2:$B$1332,,0,)</f>
        <v>386.17200000000003</v>
      </c>
      <c r="BD631">
        <f>_xlfn.XLOOKUP(C631,DrainageComplaint!$A$2:$A$1332,DrainageComplaint!$B$2:$B$1332,,0,)</f>
        <v>0</v>
      </c>
      <c r="BE631">
        <f>_xlfn.XLOOKUP(C631,PAD_Area!$G$2:$G$1332,PAD_Area!$H$2:$H$1332,,0,)</f>
        <v>0</v>
      </c>
    </row>
    <row r="632" spans="1:57" x14ac:dyDescent="0.2">
      <c r="A632" s="2">
        <v>629</v>
      </c>
      <c r="B632" s="2">
        <v>630</v>
      </c>
      <c r="C632" s="20">
        <v>1102000</v>
      </c>
      <c r="D632" s="3" t="s">
        <v>626</v>
      </c>
      <c r="E632" s="3" t="s">
        <v>148</v>
      </c>
      <c r="F632" s="3">
        <v>59.460999999999999</v>
      </c>
      <c r="G632" s="3">
        <v>9740.0008610799996</v>
      </c>
      <c r="H632" s="3">
        <v>2590099.9020500001</v>
      </c>
      <c r="I632" s="2">
        <v>0</v>
      </c>
      <c r="J632" s="2">
        <v>1</v>
      </c>
      <c r="K632" s="2">
        <v>0</v>
      </c>
      <c r="L632" s="2">
        <v>0</v>
      </c>
      <c r="M632" s="3">
        <v>0</v>
      </c>
      <c r="N632" s="2">
        <f>_xlfn.XLOOKUP(C632,Shellfish_Presence!$E$3:$E$1333,Shellfish_Presence!$G$3:$G$1333,,0,)</f>
        <v>0</v>
      </c>
      <c r="O632" s="3">
        <v>0</v>
      </c>
      <c r="P632" s="3">
        <v>0</v>
      </c>
      <c r="Q632" s="2">
        <v>0</v>
      </c>
      <c r="R632" s="3">
        <v>0.99999701976776123</v>
      </c>
      <c r="S632" s="3">
        <v>0</v>
      </c>
      <c r="T632" s="3">
        <v>0</v>
      </c>
      <c r="U632" s="3">
        <v>0</v>
      </c>
      <c r="V632" s="2">
        <v>0</v>
      </c>
      <c r="W632" s="3" t="str">
        <f t="shared" si="18"/>
        <v/>
      </c>
      <c r="X632" t="str">
        <f t="shared" si="19"/>
        <v/>
      </c>
      <c r="Y632">
        <f>IFERROR(INDEX('Parcel Year'!$N$3:$N$1175,MATCH(KC_SPS_SubbasinAttributes!C632,'Parcel Year'!$M$3:$M$1175,0)),0)</f>
        <v>0.20463000237941742</v>
      </c>
      <c r="Z632">
        <f>INDEX(Imperviousness!$B$2:$B$1332,MATCH(KC_SPS_SubbasinAttributes!C632,Imperviousness!$A$2:$A$1332,0))</f>
        <v>0.252</v>
      </c>
      <c r="AA632">
        <f>INDEX('Flow Duration Index'!$B$2:$B$1332,MATCH(KC_SPS_SubbasinAttributes!C632,'Flow Duration Index'!$A$2:$A$1332,0))</f>
        <v>7.8659999999999997</v>
      </c>
      <c r="AB632">
        <f>INDEX(Opportunity_Index!$G$2:$G$1333,MATCH(KC_SPS_SubbasinAttributes!C632,Opportunity_Index!$F$2:$F$1333,0))</f>
        <v>0.58040000000000003</v>
      </c>
      <c r="AC632">
        <f>INDEX(Traffic!$B$2:$B$1332,MATCH(KC_SPS_SubbasinAttributes!C632,Traffic!$A$2:$A$1332,0))</f>
        <v>447.72699999999998</v>
      </c>
      <c r="AD632">
        <f>INDEX(EquityScore!$F$3:$F$1334,MATCH(KC_SPS_SubbasinAttributes!C632,EquityScore!$E$3:$E$1334,0))</f>
        <v>3</v>
      </c>
      <c r="AE632" t="str">
        <f>IFERROR(INDEX(PavementCondition!$E$2:$E$669,MATCH(KC_SPS_SubbasinAttributes!C632,PavementCondition!$D$2:$D$669,0)),"N/A")</f>
        <v>N/A</v>
      </c>
      <c r="AF632">
        <f>INDEX(SpawnerMortality!$E$2:$E$1331,MATCH(KC_SPS_SubbasinAttributes!C632,SpawnerMortality!$D$2:$D$1331,0))</f>
        <v>0.33708362400000003</v>
      </c>
      <c r="AG632" s="25">
        <f>IFERROR(_xlfn.XLOOKUP($C632,WQBE_Loading!$C$4:$C$3072,WQBE_Loading!G$4:G$3072,,0,),"")</f>
        <v>0.25414314685183748</v>
      </c>
      <c r="AH632" s="25">
        <f>IFERROR(_xlfn.XLOOKUP($C632,WQBE_Loading!$C$4:$C$3072,WQBE_Loading!H$4:H$3072,,0,),"")</f>
        <v>1.331723938136155</v>
      </c>
      <c r="AI632" s="25">
        <f>IFERROR(_xlfn.XLOOKUP($C632,WQBE_Loading!$C$4:$C$3072,WQBE_Loading!I$4:I$3072,,0,),"")</f>
        <v>53.93895919461135</v>
      </c>
      <c r="AJ632" s="25">
        <f>IFERROR(_xlfn.XLOOKUP($C632,WQBE_Loading!$C$4:$C$3072,WQBE_Loading!J$4:J$3072,,0,),"")</f>
        <v>4.21662225480876</v>
      </c>
      <c r="AK632" s="25">
        <f>IFERROR(_xlfn.XLOOKUP($C632,WQBE_Loading!$C$4:$C$3072,WQBE_Loading!K$4:K$3072,,0,),"")</f>
        <v>1422.014254803315</v>
      </c>
      <c r="AL632" s="25">
        <f>IFERROR(_xlfn.XLOOKUP($C632,WQBE_Loading!$C$4:$C$3072,WQBE_Loading!L$4:L$3072,,0,),"")</f>
        <v>4.4718836128080904E-4</v>
      </c>
      <c r="AM632" s="25">
        <f>IFERROR(_xlfn.XLOOKUP($C632,WQBE_Loading!$C$4:$C$3072,WQBE_Loading!M$4:M$3072,,0,),"")</f>
        <v>2.5547838330321352E-5</v>
      </c>
      <c r="AN632" s="25">
        <f>IFERROR(_xlfn.XLOOKUP($C632,WQBE_Loading!$C$4:$C$3072,WQBE_Loading!N$4:N$3072,,0,),"")</f>
        <v>1.6829823951401951E-2</v>
      </c>
      <c r="AO632" s="25">
        <f>IFERROR(_xlfn.XLOOKUP($C632,WQBE_Loading!$C$4:$C$3072,WQBE_Loading!O$4:O$3072,,0,),"")</f>
        <v>6.6624614124566356E-2</v>
      </c>
      <c r="AP632" s="25">
        <f>IFERROR(_xlfn.XLOOKUP($C632,WQBE_Loading!$C$4:$C$3072,WQBE_Loading!P$4:P$3072,,0,),"")</f>
        <v>9.8628736726757496E-2</v>
      </c>
      <c r="AQ632" s="13">
        <f>IFERROR(_xlfn.XLOOKUP($C632,WQBE_Loading!$C$4:$C$3072,WQBE_Loading!Q$4:Q$3072,,0,),"")</f>
        <v>1474318.74839491</v>
      </c>
      <c r="AR632">
        <f>_xlfn.XLOOKUP(C632,UrbanHeat!$A$2:$A$1333,UrbanHeat!$B$2:$B$1333,,0,)</f>
        <v>14.034000000000001</v>
      </c>
      <c r="AS632" s="25">
        <f>_xlfn.XLOOKUP($C632,TNC_Loading!$A$2:$A$1332,TNC_Loading!B$2:B$1332,,0,)</f>
        <v>7.2619999999999996</v>
      </c>
      <c r="AT632" s="25">
        <f>_xlfn.XLOOKUP($C632,TNC_Loading!$A$2:$A$1332,TNC_Loading!C$2:C$1332,,0,)</f>
        <v>3.1190000000000002</v>
      </c>
      <c r="AU632" s="25">
        <f>_xlfn.XLOOKUP($C632,TNC_Loading!$A$2:$A$1332,TNC_Loading!D$2:D$1332,,0,)</f>
        <v>8.2729999999999997</v>
      </c>
      <c r="AV632" s="25">
        <f>_xlfn.XLOOKUP($C632,TNC_Loading!$A$2:$A$1332,TNC_Loading!E$2:E$1332,,0,)</f>
        <v>17.015999999999998</v>
      </c>
      <c r="AW632" s="25">
        <f>_xlfn.XLOOKUP($C632,TNC_Loading!$A$2:$A$1332,TNC_Loading!F$2:F$1332,,0,)</f>
        <v>217.59100000000001</v>
      </c>
      <c r="AX632">
        <f>_xlfn.XLOOKUP(C632,BIBI!$D$2:$D$1332,BIBI!$F$2:$F$1332,,0,)</f>
        <v>0</v>
      </c>
      <c r="AY632">
        <f>_xlfn.XLOOKUP(C632,FacilityCounts!$A$3:$A$1333,FacilityCounts!$B$3:$B$1333,,0,)</f>
        <v>0</v>
      </c>
      <c r="AZ632">
        <f>_xlfn.XLOOKUP(C632,FacilityCounts!$D$3:$D$1333,FacilityCounts!$E$3:$E$1333,,0,)</f>
        <v>0</v>
      </c>
      <c r="BA632">
        <f>_xlfn.XLOOKUP(C632,FacilityCounts!$G$3:$G$1333,FacilityCounts!$H$3:$H$1333,,0,)</f>
        <v>0</v>
      </c>
      <c r="BB632">
        <f>IFERROR(_xlfn.XLOOKUP(C632,'DA to P Sensitive Lakes'!$P$2:$P$44,'DA to P Sensitive Lakes'!$Q$2:$Q$44,,0,),0)</f>
        <v>0</v>
      </c>
      <c r="BC632" s="25">
        <f>_xlfn.XLOOKUP(C632,'Historic Runoff (mm)'!$A$2:$A$1332,'Historic Runoff (mm)'!$B$2:$B$1332,,0,)</f>
        <v>476.16699999999997</v>
      </c>
      <c r="BD632">
        <f>_xlfn.XLOOKUP(C632,DrainageComplaint!$A$2:$A$1332,DrainageComplaint!$B$2:$B$1332,,0,)</f>
        <v>0</v>
      </c>
      <c r="BE632">
        <f>_xlfn.XLOOKUP(C632,PAD_Area!$G$2:$G$1332,PAD_Area!$H$2:$H$1332,,0,)</f>
        <v>0</v>
      </c>
    </row>
    <row r="633" spans="1:57" x14ac:dyDescent="0.2">
      <c r="A633" s="2">
        <v>630</v>
      </c>
      <c r="B633" s="2">
        <v>631</v>
      </c>
      <c r="C633" s="20">
        <v>1102010</v>
      </c>
      <c r="D633" s="3" t="s">
        <v>626</v>
      </c>
      <c r="E633" s="3" t="s">
        <v>148</v>
      </c>
      <c r="F633" s="3">
        <v>155.738</v>
      </c>
      <c r="G633" s="3">
        <v>18640.0001214</v>
      </c>
      <c r="H633" s="3">
        <v>6783899.8886200003</v>
      </c>
      <c r="I633" s="2">
        <v>5</v>
      </c>
      <c r="J633" s="2">
        <v>1</v>
      </c>
      <c r="K633" s="2">
        <v>0</v>
      </c>
      <c r="L633" s="2">
        <v>0</v>
      </c>
      <c r="M633" s="3">
        <v>4099.56005859375</v>
      </c>
      <c r="N633" s="2">
        <f>_xlfn.XLOOKUP(C633,Shellfish_Presence!$E$3:$E$1333,Shellfish_Presence!$G$3:$G$1333,,0,)</f>
        <v>0</v>
      </c>
      <c r="O633" s="3">
        <v>0</v>
      </c>
      <c r="P633" s="3">
        <v>0</v>
      </c>
      <c r="Q633" s="2">
        <v>3</v>
      </c>
      <c r="R633" s="3">
        <v>1</v>
      </c>
      <c r="S633" s="3">
        <v>0</v>
      </c>
      <c r="T633" s="3">
        <v>0</v>
      </c>
      <c r="U633" s="3">
        <v>0</v>
      </c>
      <c r="V633" s="2">
        <v>0</v>
      </c>
      <c r="W633" s="3" t="str">
        <f t="shared" si="18"/>
        <v/>
      </c>
      <c r="X633" t="str">
        <f t="shared" si="19"/>
        <v/>
      </c>
      <c r="Y633">
        <f>IFERROR(INDEX('Parcel Year'!$N$3:$N$1175,MATCH(KC_SPS_SubbasinAttributes!C633,'Parcel Year'!$M$3:$M$1175,0)),0)</f>
        <v>0.17046399414539337</v>
      </c>
      <c r="Z633">
        <f>INDEX(Imperviousness!$B$2:$B$1332,MATCH(KC_SPS_SubbasinAttributes!C633,Imperviousness!$A$2:$A$1332,0))</f>
        <v>2.7E-2</v>
      </c>
      <c r="AA633">
        <f>INDEX('Flow Duration Index'!$B$2:$B$1332,MATCH(KC_SPS_SubbasinAttributes!C633,'Flow Duration Index'!$A$2:$A$1332,0))</f>
        <v>2.8759999999999999</v>
      </c>
      <c r="AB633">
        <f>INDEX(Opportunity_Index!$G$2:$G$1333,MATCH(KC_SPS_SubbasinAttributes!C633,Opportunity_Index!$F$2:$F$1333,0))</f>
        <v>0.58040000000000003</v>
      </c>
      <c r="AC633">
        <f>INDEX(Traffic!$B$2:$B$1332,MATCH(KC_SPS_SubbasinAttributes!C633,Traffic!$A$2:$A$1332,0))</f>
        <v>14596.878000000001</v>
      </c>
      <c r="AD633">
        <f>INDEX(EquityScore!$F$3:$F$1334,MATCH(KC_SPS_SubbasinAttributes!C633,EquityScore!$E$3:$E$1334,0))</f>
        <v>3</v>
      </c>
      <c r="AE633" t="str">
        <f>IFERROR(INDEX(PavementCondition!$E$2:$E$669,MATCH(KC_SPS_SubbasinAttributes!C633,PavementCondition!$D$2:$D$669,0)),"N/A")</f>
        <v>N/A</v>
      </c>
      <c r="AF633">
        <f>INDEX(SpawnerMortality!$E$2:$E$1331,MATCH(KC_SPS_SubbasinAttributes!C633,SpawnerMortality!$D$2:$D$1331,0))</f>
        <v>0.34732767599999997</v>
      </c>
      <c r="AG633" s="25">
        <f>IFERROR(_xlfn.XLOOKUP($C633,WQBE_Loading!$C$4:$C$3072,WQBE_Loading!G$4:G$3072,,0,),"")</f>
        <v>0.18836750529396801</v>
      </c>
      <c r="AH633" s="25">
        <f>IFERROR(_xlfn.XLOOKUP($C633,WQBE_Loading!$C$4:$C$3072,WQBE_Loading!H$4:H$3072,,0,),"")</f>
        <v>0.98310297908342048</v>
      </c>
      <c r="AI633" s="25">
        <f>IFERROR(_xlfn.XLOOKUP($C633,WQBE_Loading!$C$4:$C$3072,WQBE_Loading!I$4:I$3072,,0,),"")</f>
        <v>21.852376126288149</v>
      </c>
      <c r="AJ633" s="25">
        <f>IFERROR(_xlfn.XLOOKUP($C633,WQBE_Loading!$C$4:$C$3072,WQBE_Loading!J$4:J$3072,,0,),"")</f>
        <v>1.8526255562576348</v>
      </c>
      <c r="AK633" s="25">
        <f>IFERROR(_xlfn.XLOOKUP($C633,WQBE_Loading!$C$4:$C$3072,WQBE_Loading!K$4:K$3072,,0,),"")</f>
        <v>765.11254694793206</v>
      </c>
      <c r="AL633" s="25">
        <f>IFERROR(_xlfn.XLOOKUP($C633,WQBE_Loading!$C$4:$C$3072,WQBE_Loading!L$4:L$3072,,0,),"")</f>
        <v>2.55305234017741E-4</v>
      </c>
      <c r="AM633" s="25">
        <f>IFERROR(_xlfn.XLOOKUP($C633,WQBE_Loading!$C$4:$C$3072,WQBE_Loading!M$4:M$3072,,0,),"")</f>
        <v>4.4423898075095754E-5</v>
      </c>
      <c r="AN633" s="25">
        <f>IFERROR(_xlfn.XLOOKUP($C633,WQBE_Loading!$C$4:$C$3072,WQBE_Loading!N$4:N$3072,,0,),"")</f>
        <v>1.11237069929573E-2</v>
      </c>
      <c r="AO633" s="25">
        <f>IFERROR(_xlfn.XLOOKUP($C633,WQBE_Loading!$C$4:$C$3072,WQBE_Loading!O$4:O$3072,,0,),"")</f>
        <v>4.0008642943381099E-2</v>
      </c>
      <c r="AP633" s="25">
        <f>IFERROR(_xlfn.XLOOKUP($C633,WQBE_Loading!$C$4:$C$3072,WQBE_Loading!P$4:P$3072,,0,),"")</f>
        <v>5.3920426271617555E-2</v>
      </c>
      <c r="AQ633" s="13">
        <f>IFERROR(_xlfn.XLOOKUP($C633,WQBE_Loading!$C$4:$C$3072,WQBE_Loading!Q$4:Q$3072,,0,),"")</f>
        <v>802670.02991115907</v>
      </c>
      <c r="AR633">
        <f>_xlfn.XLOOKUP(C633,UrbanHeat!$A$2:$A$1333,UrbanHeat!$B$2:$B$1333,,0,)</f>
        <v>14.244999999999999</v>
      </c>
      <c r="AS633" s="25">
        <f>_xlfn.XLOOKUP($C633,TNC_Loading!$A$2:$A$1332,TNC_Loading!B$2:B$1332,,0,)</f>
        <v>3.746</v>
      </c>
      <c r="AT633" s="25">
        <f>_xlfn.XLOOKUP($C633,TNC_Loading!$A$2:$A$1332,TNC_Loading!C$2:C$1332,,0,)</f>
        <v>2.4359999999999999</v>
      </c>
      <c r="AU633" s="25">
        <f>_xlfn.XLOOKUP($C633,TNC_Loading!$A$2:$A$1332,TNC_Loading!D$2:D$1332,,0,)</f>
        <v>9.6809999999999992</v>
      </c>
      <c r="AV633" s="25">
        <f>_xlfn.XLOOKUP($C633,TNC_Loading!$A$2:$A$1332,TNC_Loading!E$2:E$1332,,0,)</f>
        <v>9.9619999999999997</v>
      </c>
      <c r="AW633" s="25">
        <f>_xlfn.XLOOKUP($C633,TNC_Loading!$A$2:$A$1332,TNC_Loading!F$2:F$1332,,0,)</f>
        <v>133.54</v>
      </c>
      <c r="AX633">
        <f>_xlfn.XLOOKUP(C633,BIBI!$D$2:$D$1332,BIBI!$F$2:$F$1332,,0,)</f>
        <v>0</v>
      </c>
      <c r="AY633">
        <f>_xlfn.XLOOKUP(C633,FacilityCounts!$A$3:$A$1333,FacilityCounts!$B$3:$B$1333,,0,)</f>
        <v>0</v>
      </c>
      <c r="AZ633">
        <f>_xlfn.XLOOKUP(C633,FacilityCounts!$D$3:$D$1333,FacilityCounts!$E$3:$E$1333,,0,)</f>
        <v>0</v>
      </c>
      <c r="BA633">
        <f>_xlfn.XLOOKUP(C633,FacilityCounts!$G$3:$G$1333,FacilityCounts!$H$3:$H$1333,,0,)</f>
        <v>0</v>
      </c>
      <c r="BB633">
        <f>IFERROR(_xlfn.XLOOKUP(C633,'DA to P Sensitive Lakes'!$P$2:$P$44,'DA to P Sensitive Lakes'!$Q$2:$Q$44,,0,),0)</f>
        <v>0</v>
      </c>
      <c r="BC633" s="25">
        <f>_xlfn.XLOOKUP(C633,'Historic Runoff (mm)'!$A$2:$A$1332,'Historic Runoff (mm)'!$B$2:$B$1332,,0,)</f>
        <v>282.87799999999999</v>
      </c>
      <c r="BD633">
        <f>_xlfn.XLOOKUP(C633,DrainageComplaint!$A$2:$A$1332,DrainageComplaint!$B$2:$B$1332,,0,)</f>
        <v>0</v>
      </c>
      <c r="BE633">
        <f>_xlfn.XLOOKUP(C633,PAD_Area!$G$2:$G$1332,PAD_Area!$H$2:$H$1332,,0,)</f>
        <v>0</v>
      </c>
    </row>
    <row r="634" spans="1:57" x14ac:dyDescent="0.2">
      <c r="A634" s="2">
        <v>631</v>
      </c>
      <c r="B634" s="2">
        <v>632</v>
      </c>
      <c r="C634" s="20">
        <v>1102020</v>
      </c>
      <c r="D634" s="3" t="s">
        <v>628</v>
      </c>
      <c r="E634" s="3" t="s">
        <v>148</v>
      </c>
      <c r="F634" s="3">
        <v>454.19799999999998</v>
      </c>
      <c r="G634" s="3">
        <v>51420.000835600003</v>
      </c>
      <c r="H634" s="3">
        <v>19784799.572900001</v>
      </c>
      <c r="I634" s="2">
        <v>5</v>
      </c>
      <c r="J634" s="2">
        <v>1</v>
      </c>
      <c r="K634" s="2">
        <v>0</v>
      </c>
      <c r="L634" s="2">
        <v>0</v>
      </c>
      <c r="M634" s="3">
        <v>4524.580078125</v>
      </c>
      <c r="N634" s="2">
        <f>_xlfn.XLOOKUP(C634,Shellfish_Presence!$E$3:$E$1333,Shellfish_Presence!$G$3:$G$1333,,0,)</f>
        <v>0</v>
      </c>
      <c r="O634" s="3">
        <v>0</v>
      </c>
      <c r="P634" s="3">
        <v>0</v>
      </c>
      <c r="Q634" s="2">
        <v>4</v>
      </c>
      <c r="R634" s="3">
        <v>1</v>
      </c>
      <c r="S634" s="3">
        <v>2.4386700242757797E-3</v>
      </c>
      <c r="T634" s="3">
        <v>0</v>
      </c>
      <c r="U634" s="3">
        <v>0</v>
      </c>
      <c r="V634" s="2">
        <v>0</v>
      </c>
      <c r="W634" s="3" t="str">
        <f t="shared" si="18"/>
        <v/>
      </c>
      <c r="X634" t="str">
        <f t="shared" si="19"/>
        <v/>
      </c>
      <c r="Y634">
        <f>IFERROR(INDEX('Parcel Year'!$N$3:$N$1175,MATCH(KC_SPS_SubbasinAttributes!C634,'Parcel Year'!$M$3:$M$1175,0)),0)</f>
        <v>0.20599700510501862</v>
      </c>
      <c r="Z634">
        <f>INDEX(Imperviousness!$B$2:$B$1332,MATCH(KC_SPS_SubbasinAttributes!C634,Imperviousness!$A$2:$A$1332,0))</f>
        <v>0.254</v>
      </c>
      <c r="AA634">
        <f>INDEX('Flow Duration Index'!$B$2:$B$1332,MATCH(KC_SPS_SubbasinAttributes!C634,'Flow Duration Index'!$A$2:$A$1332,0))</f>
        <v>4.2290000000000001</v>
      </c>
      <c r="AB634">
        <f>INDEX(Opportunity_Index!$G$2:$G$1333,MATCH(KC_SPS_SubbasinAttributes!C634,Opportunity_Index!$F$2:$F$1333,0))</f>
        <v>0.93969999999999998</v>
      </c>
      <c r="AC634">
        <f>INDEX(Traffic!$B$2:$B$1332,MATCH(KC_SPS_SubbasinAttributes!C634,Traffic!$A$2:$A$1332,0))</f>
        <v>14836.683000000001</v>
      </c>
      <c r="AD634">
        <f>INDEX(EquityScore!$F$3:$F$1334,MATCH(KC_SPS_SubbasinAttributes!C634,EquityScore!$E$3:$E$1334,0))</f>
        <v>3.3333333299999999</v>
      </c>
      <c r="AE634" t="str">
        <f>IFERROR(INDEX(PavementCondition!$E$2:$E$669,MATCH(KC_SPS_SubbasinAttributes!C634,PavementCondition!$D$2:$D$669,0)),"N/A")</f>
        <v>N/A</v>
      </c>
      <c r="AF634">
        <f>INDEX(SpawnerMortality!$E$2:$E$1331,MATCH(KC_SPS_SubbasinAttributes!C634,SpawnerMortality!$D$2:$D$1331,0))</f>
        <v>0.32683957200000002</v>
      </c>
      <c r="AG634" s="25">
        <f>IFERROR(_xlfn.XLOOKUP($C634,WQBE_Loading!$C$4:$C$3072,WQBE_Loading!G$4:G$3072,,0,),"")</f>
        <v>4.0210218424443696</v>
      </c>
      <c r="AH634" s="25">
        <f>IFERROR(_xlfn.XLOOKUP($C634,WQBE_Loading!$C$4:$C$3072,WQBE_Loading!H$4:H$3072,,0,),"")</f>
        <v>22.4321028114454</v>
      </c>
      <c r="AI634" s="25">
        <f>IFERROR(_xlfn.XLOOKUP($C634,WQBE_Loading!$C$4:$C$3072,WQBE_Loading!I$4:I$3072,,0,),"")</f>
        <v>340.01602724807049</v>
      </c>
      <c r="AJ634" s="25">
        <f>IFERROR(_xlfn.XLOOKUP($C634,WQBE_Loading!$C$4:$C$3072,WQBE_Loading!J$4:J$3072,,0,),"")</f>
        <v>33.511896228900852</v>
      </c>
      <c r="AK634" s="25">
        <f>IFERROR(_xlfn.XLOOKUP($C634,WQBE_Loading!$C$4:$C$3072,WQBE_Loading!K$4:K$3072,,0,),"")</f>
        <v>14520.85467891965</v>
      </c>
      <c r="AL634" s="25">
        <f>IFERROR(_xlfn.XLOOKUP($C634,WQBE_Loading!$C$4:$C$3072,WQBE_Loading!L$4:L$3072,,0,),"")</f>
        <v>5.290861177985615E-3</v>
      </c>
      <c r="AM634" s="25">
        <f>IFERROR(_xlfn.XLOOKUP($C634,WQBE_Loading!$C$4:$C$3072,WQBE_Loading!M$4:M$3072,,0,),"")</f>
        <v>9.8470253636172116E-4</v>
      </c>
      <c r="AN634" s="25">
        <f>IFERROR(_xlfn.XLOOKUP($C634,WQBE_Loading!$C$4:$C$3072,WQBE_Loading!N$4:N$3072,,0,),"")</f>
        <v>0.15149725955996551</v>
      </c>
      <c r="AO634" s="25">
        <f>IFERROR(_xlfn.XLOOKUP($C634,WQBE_Loading!$C$4:$C$3072,WQBE_Loading!O$4:O$3072,,0,),"")</f>
        <v>0.74003310872912453</v>
      </c>
      <c r="AP634" s="25">
        <f>IFERROR(_xlfn.XLOOKUP($C634,WQBE_Loading!$C$4:$C$3072,WQBE_Loading!P$4:P$3072,,0,),"")</f>
        <v>1.4559016875186601</v>
      </c>
      <c r="AQ634" s="13">
        <f>IFERROR(_xlfn.XLOOKUP($C634,WQBE_Loading!$C$4:$C$3072,WQBE_Loading!Q$4:Q$3072,,0,),"")</f>
        <v>9621078.9651150741</v>
      </c>
      <c r="AR634">
        <f>_xlfn.XLOOKUP(C634,UrbanHeat!$A$2:$A$1333,UrbanHeat!$B$2:$B$1333,,0,)</f>
        <v>15.048</v>
      </c>
      <c r="AS634" s="25">
        <f>_xlfn.XLOOKUP($C634,TNC_Loading!$A$2:$A$1332,TNC_Loading!B$2:B$1332,,0,)</f>
        <v>9.0090000000000003</v>
      </c>
      <c r="AT634" s="25">
        <f>_xlfn.XLOOKUP($C634,TNC_Loading!$A$2:$A$1332,TNC_Loading!C$2:C$1332,,0,)</f>
        <v>7.3310000000000004</v>
      </c>
      <c r="AU634" s="25">
        <f>_xlfn.XLOOKUP($C634,TNC_Loading!$A$2:$A$1332,TNC_Loading!D$2:D$1332,,0,)</f>
        <v>28.189</v>
      </c>
      <c r="AV634" s="25">
        <f>_xlfn.XLOOKUP($C634,TNC_Loading!$A$2:$A$1332,TNC_Loading!E$2:E$1332,,0,)</f>
        <v>34.063000000000002</v>
      </c>
      <c r="AW634" s="25">
        <f>_xlfn.XLOOKUP($C634,TNC_Loading!$A$2:$A$1332,TNC_Loading!F$2:F$1332,,0,)</f>
        <v>343.512</v>
      </c>
      <c r="AX634">
        <f>_xlfn.XLOOKUP(C634,BIBI!$D$2:$D$1332,BIBI!$F$2:$F$1332,,0,)</f>
        <v>0</v>
      </c>
      <c r="AY634">
        <f>_xlfn.XLOOKUP(C634,FacilityCounts!$A$3:$A$1333,FacilityCounts!$B$3:$B$1333,,0,)</f>
        <v>0</v>
      </c>
      <c r="AZ634">
        <f>_xlfn.XLOOKUP(C634,FacilityCounts!$D$3:$D$1333,FacilityCounts!$E$3:$E$1333,,0,)</f>
        <v>0</v>
      </c>
      <c r="BA634">
        <f>_xlfn.XLOOKUP(C634,FacilityCounts!$G$3:$G$1333,FacilityCounts!$H$3:$H$1333,,0,)</f>
        <v>0</v>
      </c>
      <c r="BB634">
        <f>IFERROR(_xlfn.XLOOKUP(C634,'DA to P Sensitive Lakes'!$P$2:$P$44,'DA to P Sensitive Lakes'!$Q$2:$Q$44,,0,),0)</f>
        <v>0</v>
      </c>
      <c r="BC634" s="25">
        <f>_xlfn.XLOOKUP(C634,'Historic Runoff (mm)'!$A$2:$A$1332,'Historic Runoff (mm)'!$B$2:$B$1332,,0,)</f>
        <v>462.61</v>
      </c>
      <c r="BD634">
        <f>_xlfn.XLOOKUP(C634,DrainageComplaint!$A$2:$A$1332,DrainageComplaint!$B$2:$B$1332,,0,)</f>
        <v>0</v>
      </c>
      <c r="BE634">
        <f>_xlfn.XLOOKUP(C634,PAD_Area!$G$2:$G$1332,PAD_Area!$H$2:$H$1332,,0,)</f>
        <v>0</v>
      </c>
    </row>
    <row r="635" spans="1:57" x14ac:dyDescent="0.2">
      <c r="A635" s="2">
        <v>632</v>
      </c>
      <c r="B635" s="2">
        <v>633</v>
      </c>
      <c r="C635" s="20">
        <v>1102030</v>
      </c>
      <c r="D635" s="3" t="s">
        <v>629</v>
      </c>
      <c r="E635" s="3" t="s">
        <v>148</v>
      </c>
      <c r="F635" s="3">
        <v>2615.6480000000001</v>
      </c>
      <c r="G635" s="3">
        <v>82659.751574399997</v>
      </c>
      <c r="H635" s="3">
        <v>113937185.318</v>
      </c>
      <c r="I635" s="2">
        <v>7</v>
      </c>
      <c r="J635" s="2">
        <v>3</v>
      </c>
      <c r="K635" s="2">
        <v>0</v>
      </c>
      <c r="L635" s="2">
        <v>16</v>
      </c>
      <c r="M635" s="3">
        <v>4035.25</v>
      </c>
      <c r="N635" s="2">
        <f>_xlfn.XLOOKUP(C635,Shellfish_Presence!$E$3:$E$1333,Shellfish_Presence!$G$3:$G$1333,,0,)</f>
        <v>0</v>
      </c>
      <c r="O635" s="3">
        <v>0</v>
      </c>
      <c r="P635" s="3">
        <v>0</v>
      </c>
      <c r="Q635" s="2">
        <v>3</v>
      </c>
      <c r="R635" s="3">
        <v>1</v>
      </c>
      <c r="S635" s="3">
        <v>0.13046200573444366</v>
      </c>
      <c r="T635" s="3">
        <v>170744</v>
      </c>
      <c r="U635" s="3">
        <v>96674.5</v>
      </c>
      <c r="V635" s="2">
        <v>992</v>
      </c>
      <c r="W635" s="3">
        <f t="shared" si="18"/>
        <v>5.8098674038326381E-3</v>
      </c>
      <c r="X635">
        <f t="shared" si="19"/>
        <v>0.56619559106030082</v>
      </c>
      <c r="Y635">
        <f>IFERROR(INDEX('Parcel Year'!$N$3:$N$1175,MATCH(KC_SPS_SubbasinAttributes!C635,'Parcel Year'!$M$3:$M$1175,0)),0)</f>
        <v>0.43581900000572205</v>
      </c>
      <c r="Z635">
        <f>INDEX(Imperviousness!$B$2:$B$1332,MATCH(KC_SPS_SubbasinAttributes!C635,Imperviousness!$A$2:$A$1332,0))</f>
        <v>0.13500000000000001</v>
      </c>
      <c r="AA635">
        <f>INDEX('Flow Duration Index'!$B$2:$B$1332,MATCH(KC_SPS_SubbasinAttributes!C635,'Flow Duration Index'!$A$2:$A$1332,0))</f>
        <v>7.0540000000000003</v>
      </c>
      <c r="AB635">
        <f>INDEX(Opportunity_Index!$G$2:$G$1333,MATCH(KC_SPS_SubbasinAttributes!C635,Opportunity_Index!$F$2:$F$1333,0))</f>
        <v>0.4844</v>
      </c>
      <c r="AC635">
        <f>INDEX(Traffic!$B$2:$B$1332,MATCH(KC_SPS_SubbasinAttributes!C635,Traffic!$A$2:$A$1332,0))</f>
        <v>7640.44</v>
      </c>
      <c r="AD635">
        <f>INDEX(EquityScore!$F$3:$F$1334,MATCH(KC_SPS_SubbasinAttributes!C635,EquityScore!$E$3:$E$1334,0))</f>
        <v>3.3333333299999999</v>
      </c>
      <c r="AE635">
        <f>IFERROR(INDEX(PavementCondition!$E$2:$E$669,MATCH(KC_SPS_SubbasinAttributes!C635,PavementCondition!$D$2:$D$669,0)),"N/A")</f>
        <v>77</v>
      </c>
      <c r="AF635">
        <f>INDEX(SpawnerMortality!$E$2:$E$1331,MATCH(KC_SPS_SubbasinAttributes!C635,SpawnerMortality!$D$2:$D$1331,0))</f>
        <v>0.32683957200000002</v>
      </c>
      <c r="AG635" s="25">
        <f>IFERROR(_xlfn.XLOOKUP($C635,WQBE_Loading!$C$4:$C$3072,WQBE_Loading!G$4:G$3072,,0,),"")</f>
        <v>9.7330640264618697</v>
      </c>
      <c r="AH635" s="25">
        <f>IFERROR(_xlfn.XLOOKUP($C635,WQBE_Loading!$C$4:$C$3072,WQBE_Loading!H$4:H$3072,,0,),"")</f>
        <v>49.469923732526702</v>
      </c>
      <c r="AI635" s="25">
        <f>IFERROR(_xlfn.XLOOKUP($C635,WQBE_Loading!$C$4:$C$3072,WQBE_Loading!I$4:I$3072,,0,),"")</f>
        <v>2022.982427049305</v>
      </c>
      <c r="AJ635" s="25">
        <f>IFERROR(_xlfn.XLOOKUP($C635,WQBE_Loading!$C$4:$C$3072,WQBE_Loading!J$4:J$3072,,0,),"")</f>
        <v>154.5642419641365</v>
      </c>
      <c r="AK635" s="25">
        <f>IFERROR(_xlfn.XLOOKUP($C635,WQBE_Loading!$C$4:$C$3072,WQBE_Loading!K$4:K$3072,,0,),"")</f>
        <v>52781.338209393245</v>
      </c>
      <c r="AL635" s="25">
        <f>IFERROR(_xlfn.XLOOKUP($C635,WQBE_Loading!$C$4:$C$3072,WQBE_Loading!L$4:L$3072,,0,),"")</f>
        <v>1.661654058688905E-2</v>
      </c>
      <c r="AM635" s="25">
        <f>IFERROR(_xlfn.XLOOKUP($C635,WQBE_Loading!$C$4:$C$3072,WQBE_Loading!M$4:M$3072,,0,),"")</f>
        <v>1.04472051019868E-3</v>
      </c>
      <c r="AN635" s="25">
        <f>IFERROR(_xlfn.XLOOKUP($C635,WQBE_Loading!$C$4:$C$3072,WQBE_Loading!N$4:N$3072,,0,),"")</f>
        <v>0.84456054441405048</v>
      </c>
      <c r="AO635" s="25">
        <f>IFERROR(_xlfn.XLOOKUP($C635,WQBE_Loading!$C$4:$C$3072,WQBE_Loading!O$4:O$3072,,0,),"")</f>
        <v>2.61259288366234</v>
      </c>
      <c r="AP635" s="25">
        <f>IFERROR(_xlfn.XLOOKUP($C635,WQBE_Loading!$C$4:$C$3072,WQBE_Loading!P$4:P$3072,,0,),"")</f>
        <v>3.0549026354408149</v>
      </c>
      <c r="AQ635" s="13">
        <f>IFERROR(_xlfn.XLOOKUP($C635,WQBE_Loading!$C$4:$C$3072,WQBE_Loading!Q$4:Q$3072,,0,),"")</f>
        <v>58382125.913750455</v>
      </c>
      <c r="AR635">
        <f>_xlfn.XLOOKUP(C635,UrbanHeat!$A$2:$A$1333,UrbanHeat!$B$2:$B$1333,,0,)</f>
        <v>14.489000000000001</v>
      </c>
      <c r="AS635" s="25">
        <f>_xlfn.XLOOKUP($C635,TNC_Loading!$A$2:$A$1332,TNC_Loading!B$2:B$1332,,0,)</f>
        <v>5.4989999999999997</v>
      </c>
      <c r="AT635" s="25">
        <f>_xlfn.XLOOKUP($C635,TNC_Loading!$A$2:$A$1332,TNC_Loading!C$2:C$1332,,0,)</f>
        <v>1.673</v>
      </c>
      <c r="AU635" s="25">
        <f>_xlfn.XLOOKUP($C635,TNC_Loading!$A$2:$A$1332,TNC_Loading!D$2:D$1332,,0,)</f>
        <v>8.7629999999999999</v>
      </c>
      <c r="AV635" s="25">
        <f>_xlfn.XLOOKUP($C635,TNC_Loading!$A$2:$A$1332,TNC_Loading!E$2:E$1332,,0,)</f>
        <v>8.2780000000000005</v>
      </c>
      <c r="AW635" s="25">
        <f>_xlfn.XLOOKUP($C635,TNC_Loading!$A$2:$A$1332,TNC_Loading!F$2:F$1332,,0,)</f>
        <v>209.79400000000001</v>
      </c>
      <c r="AX635">
        <f>_xlfn.XLOOKUP(C635,BIBI!$D$2:$D$1332,BIBI!$F$2:$F$1332,,0,)</f>
        <v>45.95</v>
      </c>
      <c r="AY635">
        <f>_xlfn.XLOOKUP(C635,FacilityCounts!$A$3:$A$1333,FacilityCounts!$B$3:$B$1333,,0,)</f>
        <v>51</v>
      </c>
      <c r="AZ635">
        <f>_xlfn.XLOOKUP(C635,FacilityCounts!$D$3:$D$1333,FacilityCounts!$E$3:$E$1333,,0,)</f>
        <v>34</v>
      </c>
      <c r="BA635">
        <f>_xlfn.XLOOKUP(C635,FacilityCounts!$G$3:$G$1333,FacilityCounts!$H$3:$H$1333,,0,)</f>
        <v>10</v>
      </c>
      <c r="BB635">
        <f>IFERROR(_xlfn.XLOOKUP(C635,'DA to P Sensitive Lakes'!$P$2:$P$44,'DA to P Sensitive Lakes'!$Q$2:$Q$44,,0,),0)</f>
        <v>1</v>
      </c>
      <c r="BC635" s="25">
        <f>_xlfn.XLOOKUP(C635,'Historic Runoff (mm)'!$A$2:$A$1332,'Historic Runoff (mm)'!$B$2:$B$1332,,0,)</f>
        <v>380.62099999999998</v>
      </c>
      <c r="BD635">
        <f>_xlfn.XLOOKUP(C635,DrainageComplaint!$A$2:$A$1332,DrainageComplaint!$B$2:$B$1332,,0,)</f>
        <v>37</v>
      </c>
      <c r="BE635">
        <f>_xlfn.XLOOKUP(C635,PAD_Area!$G$2:$G$1332,PAD_Area!$H$2:$H$1332,,0,)</f>
        <v>0</v>
      </c>
    </row>
    <row r="636" spans="1:57" x14ac:dyDescent="0.2">
      <c r="A636" s="2">
        <v>633</v>
      </c>
      <c r="B636" s="2">
        <v>634</v>
      </c>
      <c r="C636" s="20">
        <v>1102040</v>
      </c>
      <c r="D636" s="3" t="s">
        <v>629</v>
      </c>
      <c r="E636" s="3" t="s">
        <v>148</v>
      </c>
      <c r="F636" s="3">
        <v>963.93</v>
      </c>
      <c r="G636" s="3">
        <v>43744.699527500001</v>
      </c>
      <c r="H636" s="3">
        <v>41988638.296099998</v>
      </c>
      <c r="I636" s="2">
        <v>0</v>
      </c>
      <c r="J636" s="2">
        <v>3</v>
      </c>
      <c r="K636" s="2">
        <v>0</v>
      </c>
      <c r="L636" s="2">
        <v>2</v>
      </c>
      <c r="M636" s="3">
        <v>0</v>
      </c>
      <c r="N636" s="2">
        <f>_xlfn.XLOOKUP(C636,Shellfish_Presence!$E$3:$E$1333,Shellfish_Presence!$G$3:$G$1333,,0,)</f>
        <v>0</v>
      </c>
      <c r="O636" s="3">
        <v>0</v>
      </c>
      <c r="P636" s="3">
        <v>0</v>
      </c>
      <c r="Q636" s="2">
        <v>4</v>
      </c>
      <c r="R636" s="3">
        <v>1</v>
      </c>
      <c r="S636" s="3">
        <v>0.19977900385856628</v>
      </c>
      <c r="T636" s="3">
        <v>0</v>
      </c>
      <c r="U636" s="3">
        <v>0</v>
      </c>
      <c r="V636" s="2">
        <v>0</v>
      </c>
      <c r="W636" s="3" t="str">
        <f t="shared" si="18"/>
        <v/>
      </c>
      <c r="X636" t="str">
        <f t="shared" si="19"/>
        <v/>
      </c>
      <c r="Y636">
        <f>IFERROR(INDEX('Parcel Year'!$N$3:$N$1175,MATCH(KC_SPS_SubbasinAttributes!C636,'Parcel Year'!$M$3:$M$1175,0)),0)</f>
        <v>0.25597900152206421</v>
      </c>
      <c r="Z636">
        <f>INDEX(Imperviousness!$B$2:$B$1332,MATCH(KC_SPS_SubbasinAttributes!C636,Imperviousness!$A$2:$A$1332,0))</f>
        <v>0.60099999999999998</v>
      </c>
      <c r="AA636">
        <f>INDEX('Flow Duration Index'!$B$2:$B$1332,MATCH(KC_SPS_SubbasinAttributes!C636,'Flow Duration Index'!$A$2:$A$1332,0))</f>
        <v>3.988</v>
      </c>
      <c r="AB636">
        <f>INDEX(Opportunity_Index!$G$2:$G$1333,MATCH(KC_SPS_SubbasinAttributes!C636,Opportunity_Index!$F$2:$F$1333,0))</f>
        <v>0.74080000000000001</v>
      </c>
      <c r="AC636">
        <f>INDEX(Traffic!$B$2:$B$1332,MATCH(KC_SPS_SubbasinAttributes!C636,Traffic!$A$2:$A$1332,0))</f>
        <v>8431.4459999999999</v>
      </c>
      <c r="AD636">
        <f>INDEX(EquityScore!$F$3:$F$1334,MATCH(KC_SPS_SubbasinAttributes!C636,EquityScore!$E$3:$E$1334,0))</f>
        <v>3.3333333299999999</v>
      </c>
      <c r="AE636" t="str">
        <f>IFERROR(INDEX(PavementCondition!$E$2:$E$669,MATCH(KC_SPS_SubbasinAttributes!C636,PavementCondition!$D$2:$D$669,0)),"N/A")</f>
        <v>N/A</v>
      </c>
      <c r="AF636">
        <f>INDEX(SpawnerMortality!$E$2:$E$1331,MATCH(KC_SPS_SubbasinAttributes!C636,SpawnerMortality!$D$2:$D$1331,0))</f>
        <v>0.33708362400000003</v>
      </c>
      <c r="AG636" s="25">
        <f>IFERROR(_xlfn.XLOOKUP($C636,WQBE_Loading!$C$4:$C$3072,WQBE_Loading!G$4:G$3072,,0,),"")</f>
        <v>19.762085773139802</v>
      </c>
      <c r="AH636" s="25">
        <f>IFERROR(_xlfn.XLOOKUP($C636,WQBE_Loading!$C$4:$C$3072,WQBE_Loading!H$4:H$3072,,0,),"")</f>
        <v>114.23465223402849</v>
      </c>
      <c r="AI636" s="25">
        <f>IFERROR(_xlfn.XLOOKUP($C636,WQBE_Loading!$C$4:$C$3072,WQBE_Loading!I$4:I$3072,,0,),"")</f>
        <v>1963.1705021492298</v>
      </c>
      <c r="AJ636" s="25">
        <f>IFERROR(_xlfn.XLOOKUP($C636,WQBE_Loading!$C$4:$C$3072,WQBE_Loading!J$4:J$3072,,0,),"")</f>
        <v>195.76610690729899</v>
      </c>
      <c r="AK636" s="25">
        <f>IFERROR(_xlfn.XLOOKUP($C636,WQBE_Loading!$C$4:$C$3072,WQBE_Loading!K$4:K$3072,,0,),"")</f>
        <v>67046.538084314292</v>
      </c>
      <c r="AL636" s="25">
        <f>IFERROR(_xlfn.XLOOKUP($C636,WQBE_Loading!$C$4:$C$3072,WQBE_Loading!L$4:L$3072,,0,),"")</f>
        <v>2.4671643580825499E-2</v>
      </c>
      <c r="AM636" s="25">
        <f>IFERROR(_xlfn.XLOOKUP($C636,WQBE_Loading!$C$4:$C$3072,WQBE_Loading!M$4:M$3072,,0,),"")</f>
        <v>4.9493248970527001E-3</v>
      </c>
      <c r="AN636" s="25">
        <f>IFERROR(_xlfn.XLOOKUP($C636,WQBE_Loading!$C$4:$C$3072,WQBE_Loading!N$4:N$3072,,0,),"")</f>
        <v>0.67306641772158393</v>
      </c>
      <c r="AO636" s="25">
        <f>IFERROR(_xlfn.XLOOKUP($C636,WQBE_Loading!$C$4:$C$3072,WQBE_Loading!O$4:O$3072,,0,),"")</f>
        <v>3.30921695292131</v>
      </c>
      <c r="AP636" s="25">
        <f>IFERROR(_xlfn.XLOOKUP($C636,WQBE_Loading!$C$4:$C$3072,WQBE_Loading!P$4:P$3072,,0,),"")</f>
        <v>8.6389485636543597</v>
      </c>
      <c r="AQ636" s="13">
        <f>IFERROR(_xlfn.XLOOKUP($C636,WQBE_Loading!$C$4:$C$3072,WQBE_Loading!Q$4:Q$3072,,0,),"")</f>
        <v>55328274.121873498</v>
      </c>
      <c r="AR636">
        <f>_xlfn.XLOOKUP(C636,UrbanHeat!$A$2:$A$1333,UrbanHeat!$B$2:$B$1333,,0,)</f>
        <v>17.024000000000001</v>
      </c>
      <c r="AS636" s="25">
        <f>_xlfn.XLOOKUP($C636,TNC_Loading!$A$2:$A$1332,TNC_Loading!B$2:B$1332,,0,)</f>
        <v>12.683999999999999</v>
      </c>
      <c r="AT636" s="25">
        <f>_xlfn.XLOOKUP($C636,TNC_Loading!$A$2:$A$1332,TNC_Loading!C$2:C$1332,,0,)</f>
        <v>14.385999999999999</v>
      </c>
      <c r="AU636" s="25">
        <f>_xlfn.XLOOKUP($C636,TNC_Loading!$A$2:$A$1332,TNC_Loading!D$2:D$1332,,0,)</f>
        <v>37.956000000000003</v>
      </c>
      <c r="AV636" s="25">
        <f>_xlfn.XLOOKUP($C636,TNC_Loading!$A$2:$A$1332,TNC_Loading!E$2:E$1332,,0,)</f>
        <v>55.817999999999998</v>
      </c>
      <c r="AW636" s="25">
        <f>_xlfn.XLOOKUP($C636,TNC_Loading!$A$2:$A$1332,TNC_Loading!F$2:F$1332,,0,)</f>
        <v>440.78899999999999</v>
      </c>
      <c r="AX636">
        <f>_xlfn.XLOOKUP(C636,BIBI!$D$2:$D$1332,BIBI!$F$2:$F$1332,,0,)</f>
        <v>0</v>
      </c>
      <c r="AY636">
        <f>_xlfn.XLOOKUP(C636,FacilityCounts!$A$3:$A$1333,FacilityCounts!$B$3:$B$1333,,0,)</f>
        <v>0</v>
      </c>
      <c r="AZ636">
        <f>_xlfn.XLOOKUP(C636,FacilityCounts!$D$3:$D$1333,FacilityCounts!$E$3:$E$1333,,0,)</f>
        <v>0</v>
      </c>
      <c r="BA636">
        <f>_xlfn.XLOOKUP(C636,FacilityCounts!$G$3:$G$1333,FacilityCounts!$H$3:$H$1333,,0,)</f>
        <v>0</v>
      </c>
      <c r="BB636">
        <f>IFERROR(_xlfn.XLOOKUP(C636,'DA to P Sensitive Lakes'!$P$2:$P$44,'DA to P Sensitive Lakes'!$Q$2:$Q$44,,0,),0)</f>
        <v>0</v>
      </c>
      <c r="BC636" s="25">
        <f>_xlfn.XLOOKUP(C636,'Historic Runoff (mm)'!$A$2:$A$1332,'Historic Runoff (mm)'!$B$2:$B$1332,,0,)</f>
        <v>649.08000000000004</v>
      </c>
      <c r="BD636">
        <f>_xlfn.XLOOKUP(C636,DrainageComplaint!$A$2:$A$1332,DrainageComplaint!$B$2:$B$1332,,0,)</f>
        <v>0</v>
      </c>
      <c r="BE636">
        <f>_xlfn.XLOOKUP(C636,PAD_Area!$G$2:$G$1332,PAD_Area!$H$2:$H$1332,,0,)</f>
        <v>0</v>
      </c>
    </row>
    <row r="637" spans="1:57" x14ac:dyDescent="0.2">
      <c r="A637" s="2">
        <v>634</v>
      </c>
      <c r="B637" s="2">
        <v>635</v>
      </c>
      <c r="C637" s="20">
        <v>1102050</v>
      </c>
      <c r="D637" s="3" t="s">
        <v>631</v>
      </c>
      <c r="E637" s="3" t="s">
        <v>148</v>
      </c>
      <c r="F637" s="3">
        <v>243.352</v>
      </c>
      <c r="G637" s="3">
        <v>22085.387116499998</v>
      </c>
      <c r="H637" s="3">
        <v>10600383.370300001</v>
      </c>
      <c r="I637" s="2">
        <v>0</v>
      </c>
      <c r="J637" s="2">
        <v>3</v>
      </c>
      <c r="K637" s="2">
        <v>0</v>
      </c>
      <c r="L637" s="2">
        <v>0</v>
      </c>
      <c r="M637" s="3">
        <v>0</v>
      </c>
      <c r="N637" s="2">
        <f>_xlfn.XLOOKUP(C637,Shellfish_Presence!$E$3:$E$1333,Shellfish_Presence!$G$3:$G$1333,,0,)</f>
        <v>0</v>
      </c>
      <c r="O637" s="3">
        <v>0</v>
      </c>
      <c r="P637" s="3">
        <v>0</v>
      </c>
      <c r="Q637" s="2">
        <v>0</v>
      </c>
      <c r="R637" s="3">
        <v>1</v>
      </c>
      <c r="S637" s="3">
        <v>0.49088200926780701</v>
      </c>
      <c r="T637" s="3">
        <v>6039.419921875</v>
      </c>
      <c r="U637" s="3">
        <v>1677.6099853515625</v>
      </c>
      <c r="V637" s="2">
        <v>8</v>
      </c>
      <c r="W637" s="3">
        <f t="shared" si="18"/>
        <v>1.3246305280120872E-3</v>
      </c>
      <c r="X637">
        <f t="shared" si="19"/>
        <v>0.2777766750868238</v>
      </c>
      <c r="Y637">
        <f>IFERROR(INDEX('Parcel Year'!$N$3:$N$1175,MATCH(KC_SPS_SubbasinAttributes!C637,'Parcel Year'!$M$3:$M$1175,0)),0)</f>
        <v>0.17530800402164459</v>
      </c>
      <c r="Z637">
        <f>INDEX(Imperviousness!$B$2:$B$1332,MATCH(KC_SPS_SubbasinAttributes!C637,Imperviousness!$A$2:$A$1332,0))</f>
        <v>0.10199999999999999</v>
      </c>
      <c r="AA637">
        <f>INDEX('Flow Duration Index'!$B$2:$B$1332,MATCH(KC_SPS_SubbasinAttributes!C637,'Flow Duration Index'!$A$2:$A$1332,0))</f>
        <v>7.2110000000000003</v>
      </c>
      <c r="AB637">
        <f>INDEX(Opportunity_Index!$G$2:$G$1333,MATCH(KC_SPS_SubbasinAttributes!C637,Opportunity_Index!$F$2:$F$1333,0))</f>
        <v>0.68259999999999998</v>
      </c>
      <c r="AC637">
        <f>INDEX(Traffic!$B$2:$B$1332,MATCH(KC_SPS_SubbasinAttributes!C637,Traffic!$A$2:$A$1332,0))</f>
        <v>5256.509</v>
      </c>
      <c r="AD637">
        <f>INDEX(EquityScore!$F$3:$F$1334,MATCH(KC_SPS_SubbasinAttributes!C637,EquityScore!$E$3:$E$1334,0))</f>
        <v>3.3333333299999999</v>
      </c>
      <c r="AE637">
        <f>IFERROR(INDEX(PavementCondition!$E$2:$E$669,MATCH(KC_SPS_SubbasinAttributes!C637,PavementCondition!$D$2:$D$669,0)),"N/A")</f>
        <v>80</v>
      </c>
      <c r="AF637">
        <f>INDEX(SpawnerMortality!$E$2:$E$1331,MATCH(KC_SPS_SubbasinAttributes!C637,SpawnerMortality!$D$2:$D$1331,0))</f>
        <v>0.32683957200000002</v>
      </c>
      <c r="AG637" s="25">
        <f>IFERROR(_xlfn.XLOOKUP($C637,WQBE_Loading!$C$4:$C$3072,WQBE_Loading!G$4:G$3072,,0,),"")</f>
        <v>1.1582477731462899</v>
      </c>
      <c r="AH637" s="25">
        <f>IFERROR(_xlfn.XLOOKUP($C637,WQBE_Loading!$C$4:$C$3072,WQBE_Loading!H$4:H$3072,,0,),"")</f>
        <v>7.4156258468868046</v>
      </c>
      <c r="AI637" s="25">
        <f>IFERROR(_xlfn.XLOOKUP($C637,WQBE_Loading!$C$4:$C$3072,WQBE_Loading!I$4:I$3072,,0,),"")</f>
        <v>164.0009076059745</v>
      </c>
      <c r="AJ637" s="25">
        <f>IFERROR(_xlfn.XLOOKUP($C637,WQBE_Loading!$C$4:$C$3072,WQBE_Loading!J$4:J$3072,,0,),"")</f>
        <v>15.708506092851049</v>
      </c>
      <c r="AK637" s="25">
        <f>IFERROR(_xlfn.XLOOKUP($C637,WQBE_Loading!$C$4:$C$3072,WQBE_Loading!K$4:K$3072,,0,),"")</f>
        <v>6045.8452524918957</v>
      </c>
      <c r="AL637" s="25">
        <f>IFERROR(_xlfn.XLOOKUP($C637,WQBE_Loading!$C$4:$C$3072,WQBE_Loading!L$4:L$3072,,0,),"")</f>
        <v>1.6181270691817151E-3</v>
      </c>
      <c r="AM637" s="25">
        <f>IFERROR(_xlfn.XLOOKUP($C637,WQBE_Loading!$C$4:$C$3072,WQBE_Loading!M$4:M$3072,,0,),"")</f>
        <v>2.1228427514815651E-4</v>
      </c>
      <c r="AN637" s="25">
        <f>IFERROR(_xlfn.XLOOKUP($C637,WQBE_Loading!$C$4:$C$3072,WQBE_Loading!N$4:N$3072,,0,),"")</f>
        <v>6.0468888278724049E-2</v>
      </c>
      <c r="AO637" s="25">
        <f>IFERROR(_xlfn.XLOOKUP($C637,WQBE_Loading!$C$4:$C$3072,WQBE_Loading!O$4:O$3072,,0,),"")</f>
        <v>0.237300160381994</v>
      </c>
      <c r="AP637" s="25">
        <f>IFERROR(_xlfn.XLOOKUP($C637,WQBE_Loading!$C$4:$C$3072,WQBE_Loading!P$4:P$3072,,0,),"")</f>
        <v>0.57768816377772747</v>
      </c>
      <c r="AQ637" s="13">
        <f>IFERROR(_xlfn.XLOOKUP($C637,WQBE_Loading!$C$4:$C$3072,WQBE_Loading!Q$4:Q$3072,,0,),"")</f>
        <v>4611821.8187649846</v>
      </c>
      <c r="AR637">
        <f>_xlfn.XLOOKUP(C637,UrbanHeat!$A$2:$A$1333,UrbanHeat!$B$2:$B$1333,,0,)</f>
        <v>13.667999999999999</v>
      </c>
      <c r="AS637" s="25">
        <f>_xlfn.XLOOKUP($C637,TNC_Loading!$A$2:$A$1332,TNC_Loading!B$2:B$1332,,0,)</f>
        <v>5.1319999999999997</v>
      </c>
      <c r="AT637" s="25">
        <f>_xlfn.XLOOKUP($C637,TNC_Loading!$A$2:$A$1332,TNC_Loading!C$2:C$1332,,0,)</f>
        <v>1.272</v>
      </c>
      <c r="AU637" s="25">
        <f>_xlfn.XLOOKUP($C637,TNC_Loading!$A$2:$A$1332,TNC_Loading!D$2:D$1332,,0,)</f>
        <v>10.41</v>
      </c>
      <c r="AV637" s="25">
        <f>_xlfn.XLOOKUP($C637,TNC_Loading!$A$2:$A$1332,TNC_Loading!E$2:E$1332,,0,)</f>
        <v>8.5389999999999997</v>
      </c>
      <c r="AW637" s="25">
        <f>_xlfn.XLOOKUP($C637,TNC_Loading!$A$2:$A$1332,TNC_Loading!F$2:F$1332,,0,)</f>
        <v>182.23699999999999</v>
      </c>
      <c r="AX637">
        <f>_xlfn.XLOOKUP(C637,BIBI!$D$2:$D$1332,BIBI!$F$2:$F$1332,,0,)</f>
        <v>0</v>
      </c>
      <c r="AY637">
        <f>_xlfn.XLOOKUP(C637,FacilityCounts!$A$3:$A$1333,FacilityCounts!$B$3:$B$1333,,0,)</f>
        <v>3</v>
      </c>
      <c r="AZ637">
        <f>_xlfn.XLOOKUP(C637,FacilityCounts!$D$3:$D$1333,FacilityCounts!$E$3:$E$1333,,0,)</f>
        <v>3</v>
      </c>
      <c r="BA637">
        <f>_xlfn.XLOOKUP(C637,FacilityCounts!$G$3:$G$1333,FacilityCounts!$H$3:$H$1333,,0,)</f>
        <v>0</v>
      </c>
      <c r="BB637">
        <f>IFERROR(_xlfn.XLOOKUP(C637,'DA to P Sensitive Lakes'!$P$2:$P$44,'DA to P Sensitive Lakes'!$Q$2:$Q$44,,0,),0)</f>
        <v>0</v>
      </c>
      <c r="BC637" s="25">
        <f>_xlfn.XLOOKUP(C637,'Historic Runoff (mm)'!$A$2:$A$1332,'Historic Runoff (mm)'!$B$2:$B$1332,,0,)</f>
        <v>315.024</v>
      </c>
      <c r="BD637">
        <f>_xlfn.XLOOKUP(C637,DrainageComplaint!$A$2:$A$1332,DrainageComplaint!$B$2:$B$1332,,0,)</f>
        <v>2</v>
      </c>
      <c r="BE637">
        <f>_xlfn.XLOOKUP(C637,PAD_Area!$G$2:$G$1332,PAD_Area!$H$2:$H$1332,,0,)</f>
        <v>0</v>
      </c>
    </row>
    <row r="638" spans="1:57" x14ac:dyDescent="0.2">
      <c r="A638" s="2">
        <v>635</v>
      </c>
      <c r="B638" s="2">
        <v>636</v>
      </c>
      <c r="C638" s="20">
        <v>1102060</v>
      </c>
      <c r="D638" s="3" t="s">
        <v>629</v>
      </c>
      <c r="E638" s="3" t="s">
        <v>148</v>
      </c>
      <c r="F638" s="3">
        <v>87.9</v>
      </c>
      <c r="G638" s="3">
        <v>17019.997457099998</v>
      </c>
      <c r="H638" s="3">
        <v>3828900.2207800001</v>
      </c>
      <c r="I638" s="2">
        <v>0</v>
      </c>
      <c r="J638" s="2">
        <v>1</v>
      </c>
      <c r="K638" s="2">
        <v>0</v>
      </c>
      <c r="L638" s="2">
        <v>0</v>
      </c>
      <c r="M638" s="3">
        <v>0</v>
      </c>
      <c r="N638" s="2">
        <f>_xlfn.XLOOKUP(C638,Shellfish_Presence!$E$3:$E$1333,Shellfish_Presence!$G$3:$G$1333,,0,)</f>
        <v>0</v>
      </c>
      <c r="O638" s="3">
        <v>0</v>
      </c>
      <c r="P638" s="3">
        <v>0</v>
      </c>
      <c r="Q638" s="2">
        <v>0</v>
      </c>
      <c r="R638" s="3">
        <v>0.99999797344207764</v>
      </c>
      <c r="S638" s="3">
        <v>0</v>
      </c>
      <c r="T638" s="3">
        <v>0</v>
      </c>
      <c r="U638" s="3">
        <v>0</v>
      </c>
      <c r="V638" s="2">
        <v>0</v>
      </c>
      <c r="W638" s="3" t="str">
        <f t="shared" si="18"/>
        <v/>
      </c>
      <c r="X638" t="str">
        <f t="shared" si="19"/>
        <v/>
      </c>
      <c r="Y638">
        <f>IFERROR(INDEX('Parcel Year'!$N$3:$N$1175,MATCH(KC_SPS_SubbasinAttributes!C638,'Parcel Year'!$M$3:$M$1175,0)),0)</f>
        <v>0.33675500750541687</v>
      </c>
      <c r="Z638">
        <f>INDEX(Imperviousness!$B$2:$B$1332,MATCH(KC_SPS_SubbasinAttributes!C638,Imperviousness!$A$2:$A$1332,0))</f>
        <v>0.10199999999999999</v>
      </c>
      <c r="AA638">
        <f>INDEX('Flow Duration Index'!$B$2:$B$1332,MATCH(KC_SPS_SubbasinAttributes!C638,'Flow Duration Index'!$A$2:$A$1332,0))</f>
        <v>4.9470000000000001</v>
      </c>
      <c r="AB638">
        <f>INDEX(Opportunity_Index!$G$2:$G$1333,MATCH(KC_SPS_SubbasinAttributes!C638,Opportunity_Index!$F$2:$F$1333,0))</f>
        <v>0.22109999999999999</v>
      </c>
      <c r="AC638">
        <f>INDEX(Traffic!$B$2:$B$1332,MATCH(KC_SPS_SubbasinAttributes!C638,Traffic!$A$2:$A$1332,0))</f>
        <v>348.58699999999999</v>
      </c>
      <c r="AD638">
        <f>INDEX(EquityScore!$F$3:$F$1334,MATCH(KC_SPS_SubbasinAttributes!C638,EquityScore!$E$3:$E$1334,0))</f>
        <v>2.6666666700000001</v>
      </c>
      <c r="AE638" t="str">
        <f>IFERROR(INDEX(PavementCondition!$E$2:$E$669,MATCH(KC_SPS_SubbasinAttributes!C638,PavementCondition!$D$2:$D$669,0)),"N/A")</f>
        <v>N/A</v>
      </c>
      <c r="AF638">
        <f>INDEX(SpawnerMortality!$E$2:$E$1331,MATCH(KC_SPS_SubbasinAttributes!C638,SpawnerMortality!$D$2:$D$1331,0))</f>
        <v>0.33708362400000003</v>
      </c>
      <c r="AG638" s="25">
        <f>IFERROR(_xlfn.XLOOKUP($C638,WQBE_Loading!$C$4:$C$3072,WQBE_Loading!G$4:G$3072,,0,),"")</f>
        <v>0.15684997413775148</v>
      </c>
      <c r="AH638" s="25">
        <f>IFERROR(_xlfn.XLOOKUP($C638,WQBE_Loading!$C$4:$C$3072,WQBE_Loading!H$4:H$3072,,0,),"")</f>
        <v>0.79025099748521055</v>
      </c>
      <c r="AI638" s="25">
        <f>IFERROR(_xlfn.XLOOKUP($C638,WQBE_Loading!$C$4:$C$3072,WQBE_Loading!I$4:I$3072,,0,),"")</f>
        <v>38.345509407193404</v>
      </c>
      <c r="AJ638" s="25">
        <f>IFERROR(_xlfn.XLOOKUP($C638,WQBE_Loading!$C$4:$C$3072,WQBE_Loading!J$4:J$3072,,0,),"")</f>
        <v>2.9239843137203652</v>
      </c>
      <c r="AK638" s="25">
        <f>IFERROR(_xlfn.XLOOKUP($C638,WQBE_Loading!$C$4:$C$3072,WQBE_Loading!K$4:K$3072,,0,),"")</f>
        <v>897.66497395271301</v>
      </c>
      <c r="AL638" s="25">
        <f>IFERROR(_xlfn.XLOOKUP($C638,WQBE_Loading!$C$4:$C$3072,WQBE_Loading!L$4:L$3072,,0,),"")</f>
        <v>2.9156062695347449E-4</v>
      </c>
      <c r="AM638" s="25">
        <f>IFERROR(_xlfn.XLOOKUP($C638,WQBE_Loading!$C$4:$C$3072,WQBE_Loading!M$4:M$3072,,0,),"")</f>
        <v>1.8012960595786552E-5</v>
      </c>
      <c r="AN638" s="25">
        <f>IFERROR(_xlfn.XLOOKUP($C638,WQBE_Loading!$C$4:$C$3072,WQBE_Loading!N$4:N$3072,,0,),"")</f>
        <v>1.5464463675454551E-2</v>
      </c>
      <c r="AO638" s="25">
        <f>IFERROR(_xlfn.XLOOKUP($C638,WQBE_Loading!$C$4:$C$3072,WQBE_Loading!O$4:O$3072,,0,),"")</f>
        <v>4.5441347493577602E-2</v>
      </c>
      <c r="AP638" s="25">
        <f>IFERROR(_xlfn.XLOOKUP($C638,WQBE_Loading!$C$4:$C$3072,WQBE_Loading!P$4:P$3072,,0,),"")</f>
        <v>5.5484933344947099E-2</v>
      </c>
      <c r="AQ638" s="13">
        <f>IFERROR(_xlfn.XLOOKUP($C638,WQBE_Loading!$C$4:$C$3072,WQBE_Loading!Q$4:Q$3072,,0,),"")</f>
        <v>1059920.6988554099</v>
      </c>
      <c r="AR638">
        <f>_xlfn.XLOOKUP(C638,UrbanHeat!$A$2:$A$1333,UrbanHeat!$B$2:$B$1333,,0,)</f>
        <v>13.718999999999999</v>
      </c>
      <c r="AS638" s="25">
        <f>_xlfn.XLOOKUP($C638,TNC_Loading!$A$2:$A$1332,TNC_Loading!B$2:B$1332,,0,)</f>
        <v>2.9</v>
      </c>
      <c r="AT638" s="25">
        <f>_xlfn.XLOOKUP($C638,TNC_Loading!$A$2:$A$1332,TNC_Loading!C$2:C$1332,,0,)</f>
        <v>0.61399999999999999</v>
      </c>
      <c r="AU638" s="25">
        <f>_xlfn.XLOOKUP($C638,TNC_Loading!$A$2:$A$1332,TNC_Loading!D$2:D$1332,,0,)</f>
        <v>3.129</v>
      </c>
      <c r="AV638" s="25">
        <f>_xlfn.XLOOKUP($C638,TNC_Loading!$A$2:$A$1332,TNC_Loading!E$2:E$1332,,0,)</f>
        <v>4.6440000000000001</v>
      </c>
      <c r="AW638" s="25">
        <f>_xlfn.XLOOKUP($C638,TNC_Loading!$A$2:$A$1332,TNC_Loading!F$2:F$1332,,0,)</f>
        <v>75.912000000000006</v>
      </c>
      <c r="AX638">
        <f>_xlfn.XLOOKUP(C638,BIBI!$D$2:$D$1332,BIBI!$F$2:$F$1332,,0,)</f>
        <v>0</v>
      </c>
      <c r="AY638">
        <f>_xlfn.XLOOKUP(C638,FacilityCounts!$A$3:$A$1333,FacilityCounts!$B$3:$B$1333,,0,)</f>
        <v>0</v>
      </c>
      <c r="AZ638">
        <f>_xlfn.XLOOKUP(C638,FacilityCounts!$D$3:$D$1333,FacilityCounts!$E$3:$E$1333,,0,)</f>
        <v>0</v>
      </c>
      <c r="BA638">
        <f>_xlfn.XLOOKUP(C638,FacilityCounts!$G$3:$G$1333,FacilityCounts!$H$3:$H$1333,,0,)</f>
        <v>0</v>
      </c>
      <c r="BB638">
        <f>IFERROR(_xlfn.XLOOKUP(C638,'DA to P Sensitive Lakes'!$P$2:$P$44,'DA to P Sensitive Lakes'!$Q$2:$Q$44,,0,),0)</f>
        <v>0</v>
      </c>
      <c r="BC638" s="25">
        <f>_xlfn.XLOOKUP(C638,'Historic Runoff (mm)'!$A$2:$A$1332,'Historic Runoff (mm)'!$B$2:$B$1332,,0,)</f>
        <v>196.107</v>
      </c>
      <c r="BD638">
        <f>_xlfn.XLOOKUP(C638,DrainageComplaint!$A$2:$A$1332,DrainageComplaint!$B$2:$B$1332,,0,)</f>
        <v>0</v>
      </c>
      <c r="BE638">
        <f>_xlfn.XLOOKUP(C638,PAD_Area!$G$2:$G$1332,PAD_Area!$H$2:$H$1332,,0,)</f>
        <v>0</v>
      </c>
    </row>
    <row r="639" spans="1:57" x14ac:dyDescent="0.2">
      <c r="A639" s="2">
        <v>636</v>
      </c>
      <c r="B639" s="2">
        <v>637</v>
      </c>
      <c r="C639" s="20">
        <v>1102070</v>
      </c>
      <c r="D639" s="3" t="s">
        <v>620</v>
      </c>
      <c r="E639" s="3" t="s">
        <v>148</v>
      </c>
      <c r="F639" s="3">
        <v>502.16699999999997</v>
      </c>
      <c r="G639" s="3">
        <v>52300.004512300002</v>
      </c>
      <c r="H639" s="3">
        <v>21874299.867699999</v>
      </c>
      <c r="I639" s="2">
        <v>0</v>
      </c>
      <c r="J639" s="2">
        <v>1</v>
      </c>
      <c r="K639" s="2">
        <v>0</v>
      </c>
      <c r="L639" s="2">
        <v>0</v>
      </c>
      <c r="M639" s="3">
        <v>0</v>
      </c>
      <c r="N639" s="2">
        <f>_xlfn.XLOOKUP(C639,Shellfish_Presence!$E$3:$E$1333,Shellfish_Presence!$G$3:$G$1333,,0,)</f>
        <v>0</v>
      </c>
      <c r="O639" s="3">
        <v>0</v>
      </c>
      <c r="P639" s="3">
        <v>0</v>
      </c>
      <c r="Q639" s="2">
        <v>0</v>
      </c>
      <c r="R639" s="3">
        <v>1</v>
      </c>
      <c r="S639" s="3">
        <v>0.3000200092792511</v>
      </c>
      <c r="T639" s="3">
        <v>0</v>
      </c>
      <c r="U639" s="3">
        <v>0</v>
      </c>
      <c r="V639" s="2">
        <v>0</v>
      </c>
      <c r="W639" s="3" t="str">
        <f t="shared" si="18"/>
        <v/>
      </c>
      <c r="X639" t="str">
        <f t="shared" si="19"/>
        <v/>
      </c>
      <c r="Y639">
        <f>IFERROR(INDEX('Parcel Year'!$N$3:$N$1175,MATCH(KC_SPS_SubbasinAttributes!C639,'Parcel Year'!$M$3:$M$1175,0)),0)</f>
        <v>0.410614013671875</v>
      </c>
      <c r="Z639">
        <f>INDEX(Imperviousness!$B$2:$B$1332,MATCH(KC_SPS_SubbasinAttributes!C639,Imperviousness!$A$2:$A$1332,0))</f>
        <v>0.72699999999999998</v>
      </c>
      <c r="AA639">
        <f>INDEX('Flow Duration Index'!$B$2:$B$1332,MATCH(KC_SPS_SubbasinAttributes!C639,'Flow Duration Index'!$A$2:$A$1332,0))</f>
        <v>4.5880000000000001</v>
      </c>
      <c r="AB639">
        <f>INDEX(Opportunity_Index!$G$2:$G$1333,MATCH(KC_SPS_SubbasinAttributes!C639,Opportunity_Index!$F$2:$F$1333,0))</f>
        <v>0.94110000000000005</v>
      </c>
      <c r="AC639">
        <f>INDEX(Traffic!$B$2:$B$1332,MATCH(KC_SPS_SubbasinAttributes!C639,Traffic!$A$2:$A$1332,0))</f>
        <v>1838.2149999999999</v>
      </c>
      <c r="AD639">
        <f>INDEX(EquityScore!$F$3:$F$1334,MATCH(KC_SPS_SubbasinAttributes!C639,EquityScore!$E$3:$E$1334,0))</f>
        <v>3.6666666700000001</v>
      </c>
      <c r="AE639" t="str">
        <f>IFERROR(INDEX(PavementCondition!$E$2:$E$669,MATCH(KC_SPS_SubbasinAttributes!C639,PavementCondition!$D$2:$D$669,0)),"N/A")</f>
        <v>N/A</v>
      </c>
      <c r="AF639">
        <f>INDEX(SpawnerMortality!$E$2:$E$1331,MATCH(KC_SPS_SubbasinAttributes!C639,SpawnerMortality!$D$2:$D$1331,0))</f>
        <v>0.34732767599999997</v>
      </c>
      <c r="AG639" s="25">
        <f>IFERROR(_xlfn.XLOOKUP($C639,WQBE_Loading!$C$4:$C$3072,WQBE_Loading!G$4:G$3072,,0,),"")</f>
        <v>13.30586017660975</v>
      </c>
      <c r="AH639" s="25">
        <f>IFERROR(_xlfn.XLOOKUP($C639,WQBE_Loading!$C$4:$C$3072,WQBE_Loading!H$4:H$3072,,0,),"")</f>
        <v>72.586764820224289</v>
      </c>
      <c r="AI639" s="25">
        <f>IFERROR(_xlfn.XLOOKUP($C639,WQBE_Loading!$C$4:$C$3072,WQBE_Loading!I$4:I$3072,,0,),"")</f>
        <v>1270.3456558001699</v>
      </c>
      <c r="AJ639" s="25">
        <f>IFERROR(_xlfn.XLOOKUP($C639,WQBE_Loading!$C$4:$C$3072,WQBE_Loading!J$4:J$3072,,0,),"")</f>
        <v>119.068424145557</v>
      </c>
      <c r="AK639" s="25">
        <f>IFERROR(_xlfn.XLOOKUP($C639,WQBE_Loading!$C$4:$C$3072,WQBE_Loading!K$4:K$3072,,0,),"")</f>
        <v>47989.752996415496</v>
      </c>
      <c r="AL639" s="25">
        <f>IFERROR(_xlfn.XLOOKUP($C639,WQBE_Loading!$C$4:$C$3072,WQBE_Loading!L$4:L$3072,,0,),"")</f>
        <v>1.9605523990596452E-2</v>
      </c>
      <c r="AM639" s="25">
        <f>IFERROR(_xlfn.XLOOKUP($C639,WQBE_Loading!$C$4:$C$3072,WQBE_Loading!M$4:M$3072,,0,),"")</f>
        <v>2.7126097374123651E-3</v>
      </c>
      <c r="AN639" s="25">
        <f>IFERROR(_xlfn.XLOOKUP($C639,WQBE_Loading!$C$4:$C$3072,WQBE_Loading!N$4:N$3072,,0,),"")</f>
        <v>0.51548773657516844</v>
      </c>
      <c r="AO639" s="25">
        <f>IFERROR(_xlfn.XLOOKUP($C639,WQBE_Loading!$C$4:$C$3072,WQBE_Loading!O$4:O$3072,,0,),"")</f>
        <v>2.5790248545236949</v>
      </c>
      <c r="AP639" s="25">
        <f>IFERROR(_xlfn.XLOOKUP($C639,WQBE_Loading!$C$4:$C$3072,WQBE_Loading!P$4:P$3072,,0,),"")</f>
        <v>4.8755713952791098</v>
      </c>
      <c r="AQ639" s="13">
        <f>IFERROR(_xlfn.XLOOKUP($C639,WQBE_Loading!$C$4:$C$3072,WQBE_Loading!Q$4:Q$3072,,0,),"")</f>
        <v>35519206.801794305</v>
      </c>
      <c r="AR639">
        <f>_xlfn.XLOOKUP(C639,UrbanHeat!$A$2:$A$1333,UrbanHeat!$B$2:$B$1333,,0,)</f>
        <v>19.613</v>
      </c>
      <c r="AS639" s="25">
        <f>_xlfn.XLOOKUP($C639,TNC_Loading!$A$2:$A$1332,TNC_Loading!B$2:B$1332,,0,)</f>
        <v>18.076000000000001</v>
      </c>
      <c r="AT639" s="25">
        <f>_xlfn.XLOOKUP($C639,TNC_Loading!$A$2:$A$1332,TNC_Loading!C$2:C$1332,,0,)</f>
        <v>20.440000000000001</v>
      </c>
      <c r="AU639" s="25">
        <f>_xlfn.XLOOKUP($C639,TNC_Loading!$A$2:$A$1332,TNC_Loading!D$2:D$1332,,0,)</f>
        <v>43.820999999999998</v>
      </c>
      <c r="AV639" s="25">
        <f>_xlfn.XLOOKUP($C639,TNC_Loading!$A$2:$A$1332,TNC_Loading!E$2:E$1332,,0,)</f>
        <v>75.141000000000005</v>
      </c>
      <c r="AW639" s="25">
        <f>_xlfn.XLOOKUP($C639,TNC_Loading!$A$2:$A$1332,TNC_Loading!F$2:F$1332,,0,)</f>
        <v>474.08300000000003</v>
      </c>
      <c r="AX639">
        <f>_xlfn.XLOOKUP(C639,BIBI!$D$2:$D$1332,BIBI!$F$2:$F$1332,,0,)</f>
        <v>0</v>
      </c>
      <c r="AY639">
        <f>_xlfn.XLOOKUP(C639,FacilityCounts!$A$3:$A$1333,FacilityCounts!$B$3:$B$1333,,0,)</f>
        <v>0</v>
      </c>
      <c r="AZ639">
        <f>_xlfn.XLOOKUP(C639,FacilityCounts!$D$3:$D$1333,FacilityCounts!$E$3:$E$1333,,0,)</f>
        <v>0</v>
      </c>
      <c r="BA639">
        <f>_xlfn.XLOOKUP(C639,FacilityCounts!$G$3:$G$1333,FacilityCounts!$H$3:$H$1333,,0,)</f>
        <v>0</v>
      </c>
      <c r="BB639">
        <f>IFERROR(_xlfn.XLOOKUP(C639,'DA to P Sensitive Lakes'!$P$2:$P$44,'DA to P Sensitive Lakes'!$Q$2:$Q$44,,0,),0)</f>
        <v>0</v>
      </c>
      <c r="BC639" s="25">
        <f>_xlfn.XLOOKUP(C639,'Historic Runoff (mm)'!$A$2:$A$1332,'Historic Runoff (mm)'!$B$2:$B$1332,,0,)</f>
        <v>832.49400000000003</v>
      </c>
      <c r="BD639">
        <f>_xlfn.XLOOKUP(C639,DrainageComplaint!$A$2:$A$1332,DrainageComplaint!$B$2:$B$1332,,0,)</f>
        <v>0</v>
      </c>
      <c r="BE639">
        <f>_xlfn.XLOOKUP(C639,PAD_Area!$G$2:$G$1332,PAD_Area!$H$2:$H$1332,,0,)</f>
        <v>0</v>
      </c>
    </row>
    <row r="640" spans="1:57" x14ac:dyDescent="0.2">
      <c r="A640" s="2">
        <v>637</v>
      </c>
      <c r="B640" s="2">
        <v>638</v>
      </c>
      <c r="C640" s="20">
        <v>1102080</v>
      </c>
      <c r="D640" s="3" t="s">
        <v>634</v>
      </c>
      <c r="E640" s="3" t="s">
        <v>148</v>
      </c>
      <c r="F640" s="3">
        <v>518.36099999999999</v>
      </c>
      <c r="G640" s="3">
        <v>49319.218320200001</v>
      </c>
      <c r="H640" s="3">
        <v>22579705.1655</v>
      </c>
      <c r="I640" s="2">
        <v>0</v>
      </c>
      <c r="J640" s="2">
        <v>1</v>
      </c>
      <c r="K640" s="2">
        <v>0</v>
      </c>
      <c r="L640" s="2">
        <v>0</v>
      </c>
      <c r="M640" s="3">
        <v>0</v>
      </c>
      <c r="N640" s="2">
        <f>_xlfn.XLOOKUP(C640,Shellfish_Presence!$E$3:$E$1333,Shellfish_Presence!$G$3:$G$1333,,0,)</f>
        <v>0</v>
      </c>
      <c r="O640" s="3">
        <v>0</v>
      </c>
      <c r="P640" s="3">
        <v>0</v>
      </c>
      <c r="Q640" s="2">
        <v>0</v>
      </c>
      <c r="R640" s="3">
        <v>1</v>
      </c>
      <c r="S640" s="3">
        <v>0.41960901021957397</v>
      </c>
      <c r="T640" s="3">
        <v>0</v>
      </c>
      <c r="U640" s="3">
        <v>0</v>
      </c>
      <c r="V640" s="2">
        <v>0</v>
      </c>
      <c r="W640" s="3" t="str">
        <f t="shared" si="18"/>
        <v/>
      </c>
      <c r="X640" t="str">
        <f t="shared" si="19"/>
        <v/>
      </c>
      <c r="Y640">
        <f>IFERROR(INDEX('Parcel Year'!$N$3:$N$1175,MATCH(KC_SPS_SubbasinAttributes!C640,'Parcel Year'!$M$3:$M$1175,0)),0)</f>
        <v>0.39028999209403992</v>
      </c>
      <c r="Z640">
        <f>INDEX(Imperviousness!$B$2:$B$1332,MATCH(KC_SPS_SubbasinAttributes!C640,Imperviousness!$A$2:$A$1332,0))</f>
        <v>0.73699999999999999</v>
      </c>
      <c r="AA640">
        <f>INDEX('Flow Duration Index'!$B$2:$B$1332,MATCH(KC_SPS_SubbasinAttributes!C640,'Flow Duration Index'!$A$2:$A$1332,0))</f>
        <v>4.0570000000000004</v>
      </c>
      <c r="AB640">
        <f>INDEX(Opportunity_Index!$G$2:$G$1333,MATCH(KC_SPS_SubbasinAttributes!C640,Opportunity_Index!$F$2:$F$1333,0))</f>
        <v>0.93969999999999998</v>
      </c>
      <c r="AC640">
        <f>INDEX(Traffic!$B$2:$B$1332,MATCH(KC_SPS_SubbasinAttributes!C640,Traffic!$A$2:$A$1332,0))</f>
        <v>3525.3180000000002</v>
      </c>
      <c r="AD640">
        <f>INDEX(EquityScore!$F$3:$F$1334,MATCH(KC_SPS_SubbasinAttributes!C640,EquityScore!$E$3:$E$1334,0))</f>
        <v>3.6666666700000001</v>
      </c>
      <c r="AE640" t="str">
        <f>IFERROR(INDEX(PavementCondition!$E$2:$E$669,MATCH(KC_SPS_SubbasinAttributes!C640,PavementCondition!$D$2:$D$669,0)),"N/A")</f>
        <v>N/A</v>
      </c>
      <c r="AF640">
        <f>INDEX(SpawnerMortality!$E$2:$E$1331,MATCH(KC_SPS_SubbasinAttributes!C640,SpawnerMortality!$D$2:$D$1331,0))</f>
        <v>0.345429451</v>
      </c>
      <c r="AG640" s="25">
        <f>IFERROR(_xlfn.XLOOKUP($C640,WQBE_Loading!$C$4:$C$3072,WQBE_Loading!G$4:G$3072,,0,),"")</f>
        <v>10.679131354643401</v>
      </c>
      <c r="AH640" s="25">
        <f>IFERROR(_xlfn.XLOOKUP($C640,WQBE_Loading!$C$4:$C$3072,WQBE_Loading!H$4:H$3072,,0,),"")</f>
        <v>57.457225534181745</v>
      </c>
      <c r="AI640" s="25">
        <f>IFERROR(_xlfn.XLOOKUP($C640,WQBE_Loading!$C$4:$C$3072,WQBE_Loading!I$4:I$3072,,0,),"")</f>
        <v>1007.846175119287</v>
      </c>
      <c r="AJ640" s="25">
        <f>IFERROR(_xlfn.XLOOKUP($C640,WQBE_Loading!$C$4:$C$3072,WQBE_Loading!J$4:J$3072,,0,),"")</f>
        <v>93.376943033639691</v>
      </c>
      <c r="AK640" s="25">
        <f>IFERROR(_xlfn.XLOOKUP($C640,WQBE_Loading!$C$4:$C$3072,WQBE_Loading!K$4:K$3072,,0,),"")</f>
        <v>39001.425254751899</v>
      </c>
      <c r="AL640" s="25">
        <f>IFERROR(_xlfn.XLOOKUP($C640,WQBE_Loading!$C$4:$C$3072,WQBE_Loading!L$4:L$3072,,0,),"")</f>
        <v>1.5900327938647998E-2</v>
      </c>
      <c r="AM640" s="25">
        <f>IFERROR(_xlfn.XLOOKUP($C640,WQBE_Loading!$C$4:$C$3072,WQBE_Loading!M$4:M$3072,,0,),"")</f>
        <v>2.0842671005759351E-3</v>
      </c>
      <c r="AN640" s="25">
        <f>IFERROR(_xlfn.XLOOKUP($C640,WQBE_Loading!$C$4:$C$3072,WQBE_Loading!N$4:N$3072,,0,),"")</f>
        <v>0.416142445813524</v>
      </c>
      <c r="AO640" s="25">
        <f>IFERROR(_xlfn.XLOOKUP($C640,WQBE_Loading!$C$4:$C$3072,WQBE_Loading!O$4:O$3072,,0,),"")</f>
        <v>2.0956707630478046</v>
      </c>
      <c r="AP640" s="25">
        <f>IFERROR(_xlfn.XLOOKUP($C640,WQBE_Loading!$C$4:$C$3072,WQBE_Loading!P$4:P$3072,,0,),"")</f>
        <v>3.7757157169436999</v>
      </c>
      <c r="AQ640" s="13">
        <f>IFERROR(_xlfn.XLOOKUP($C640,WQBE_Loading!$C$4:$C$3072,WQBE_Loading!Q$4:Q$3072,,0,),"")</f>
        <v>29523041.63464205</v>
      </c>
      <c r="AR640">
        <f>_xlfn.XLOOKUP(C640,UrbanHeat!$A$2:$A$1333,UrbanHeat!$B$2:$B$1333,,0,)</f>
        <v>19.605</v>
      </c>
      <c r="AS640" s="25">
        <f>_xlfn.XLOOKUP($C640,TNC_Loading!$A$2:$A$1332,TNC_Loading!B$2:B$1332,,0,)</f>
        <v>17.21</v>
      </c>
      <c r="AT640" s="25">
        <f>_xlfn.XLOOKUP($C640,TNC_Loading!$A$2:$A$1332,TNC_Loading!C$2:C$1332,,0,)</f>
        <v>29.280999999999999</v>
      </c>
      <c r="AU640" s="25">
        <f>_xlfn.XLOOKUP($C640,TNC_Loading!$A$2:$A$1332,TNC_Loading!D$2:D$1332,,0,)</f>
        <v>48.634</v>
      </c>
      <c r="AV640" s="25">
        <f>_xlfn.XLOOKUP($C640,TNC_Loading!$A$2:$A$1332,TNC_Loading!E$2:E$1332,,0,)</f>
        <v>83.093000000000004</v>
      </c>
      <c r="AW640" s="25">
        <f>_xlfn.XLOOKUP($C640,TNC_Loading!$A$2:$A$1332,TNC_Loading!F$2:F$1332,,0,)</f>
        <v>610.26300000000003</v>
      </c>
      <c r="AX640">
        <f>_xlfn.XLOOKUP(C640,BIBI!$D$2:$D$1332,BIBI!$F$2:$F$1332,,0,)</f>
        <v>0</v>
      </c>
      <c r="AY640">
        <f>_xlfn.XLOOKUP(C640,FacilityCounts!$A$3:$A$1333,FacilityCounts!$B$3:$B$1333,,0,)</f>
        <v>0</v>
      </c>
      <c r="AZ640">
        <f>_xlfn.XLOOKUP(C640,FacilityCounts!$D$3:$D$1333,FacilityCounts!$E$3:$E$1333,,0,)</f>
        <v>0</v>
      </c>
      <c r="BA640">
        <f>_xlfn.XLOOKUP(C640,FacilityCounts!$G$3:$G$1333,FacilityCounts!$H$3:$H$1333,,0,)</f>
        <v>0</v>
      </c>
      <c r="BB640">
        <f>IFERROR(_xlfn.XLOOKUP(C640,'DA to P Sensitive Lakes'!$P$2:$P$44,'DA to P Sensitive Lakes'!$Q$2:$Q$44,,0,),0)</f>
        <v>0</v>
      </c>
      <c r="BC640" s="25">
        <f>_xlfn.XLOOKUP(C640,'Historic Runoff (mm)'!$A$2:$A$1332,'Historic Runoff (mm)'!$B$2:$B$1332,,0,)</f>
        <v>838.14800000000002</v>
      </c>
      <c r="BD640">
        <f>_xlfn.XLOOKUP(C640,DrainageComplaint!$A$2:$A$1332,DrainageComplaint!$B$2:$B$1332,,0,)</f>
        <v>1</v>
      </c>
      <c r="BE640">
        <f>_xlfn.XLOOKUP(C640,PAD_Area!$G$2:$G$1332,PAD_Area!$H$2:$H$1332,,0,)</f>
        <v>0</v>
      </c>
    </row>
    <row r="641" spans="1:57" x14ac:dyDescent="0.2">
      <c r="A641" s="2">
        <v>638</v>
      </c>
      <c r="B641" s="2">
        <v>639</v>
      </c>
      <c r="C641" s="20">
        <v>1102090</v>
      </c>
      <c r="D641" s="3" t="s">
        <v>635</v>
      </c>
      <c r="E641" s="3" t="s">
        <v>148</v>
      </c>
      <c r="F641" s="3">
        <v>135.345</v>
      </c>
      <c r="G641" s="3">
        <v>16880.000110600002</v>
      </c>
      <c r="H641" s="3">
        <v>5895599.7065700004</v>
      </c>
      <c r="I641" s="2">
        <v>0</v>
      </c>
      <c r="J641" s="2">
        <v>1</v>
      </c>
      <c r="K641" s="2">
        <v>0</v>
      </c>
      <c r="L641" s="2">
        <v>0</v>
      </c>
      <c r="M641" s="3">
        <v>0</v>
      </c>
      <c r="N641" s="2">
        <f>_xlfn.XLOOKUP(C641,Shellfish_Presence!$E$3:$E$1333,Shellfish_Presence!$G$3:$G$1333,,0,)</f>
        <v>0</v>
      </c>
      <c r="O641" s="3">
        <v>0</v>
      </c>
      <c r="P641" s="3">
        <v>0</v>
      </c>
      <c r="Q641" s="2">
        <v>0</v>
      </c>
      <c r="R641" s="3">
        <v>1</v>
      </c>
      <c r="S641" s="3">
        <v>0.77812302112579346</v>
      </c>
      <c r="T641" s="3">
        <v>0</v>
      </c>
      <c r="U641" s="3">
        <v>0</v>
      </c>
      <c r="V641" s="2">
        <v>0</v>
      </c>
      <c r="W641" s="3" t="str">
        <f t="shared" si="18"/>
        <v/>
      </c>
      <c r="X641" t="str">
        <f t="shared" si="19"/>
        <v/>
      </c>
      <c r="Y641">
        <f>IFERROR(INDEX('Parcel Year'!$N$3:$N$1175,MATCH(KC_SPS_SubbasinAttributes!C641,'Parcel Year'!$M$3:$M$1175,0)),0)</f>
        <v>0.75730901956558228</v>
      </c>
      <c r="Z641">
        <f>INDEX(Imperviousness!$B$2:$B$1332,MATCH(KC_SPS_SubbasinAttributes!C641,Imperviousness!$A$2:$A$1332,0))</f>
        <v>0.78800000000000003</v>
      </c>
      <c r="AA641">
        <f>INDEX('Flow Duration Index'!$B$2:$B$1332,MATCH(KC_SPS_SubbasinAttributes!C641,'Flow Duration Index'!$A$2:$A$1332,0))</f>
        <v>4.383</v>
      </c>
      <c r="AB641">
        <f>INDEX(Opportunity_Index!$G$2:$G$1333,MATCH(KC_SPS_SubbasinAttributes!C641,Opportunity_Index!$F$2:$F$1333,0))</f>
        <v>0.9425</v>
      </c>
      <c r="AC641">
        <f>INDEX(Traffic!$B$2:$B$1332,MATCH(KC_SPS_SubbasinAttributes!C641,Traffic!$A$2:$A$1332,0))</f>
        <v>2307.0650000000001</v>
      </c>
      <c r="AD641">
        <f>INDEX(EquityScore!$F$3:$F$1334,MATCH(KC_SPS_SubbasinAttributes!C641,EquityScore!$E$3:$E$1334,0))</f>
        <v>3.6666666700000001</v>
      </c>
      <c r="AE641" t="str">
        <f>IFERROR(INDEX(PavementCondition!$E$2:$E$669,MATCH(KC_SPS_SubbasinAttributes!C641,PavementCondition!$D$2:$D$669,0)),"N/A")</f>
        <v>N/A</v>
      </c>
      <c r="AF641">
        <f>INDEX(SpawnerMortality!$E$2:$E$1331,MATCH(KC_SPS_SubbasinAttributes!C641,SpawnerMortality!$D$2:$D$1331,0))</f>
        <v>0.35277705800000003</v>
      </c>
      <c r="AG641" s="25">
        <f>IFERROR(_xlfn.XLOOKUP($C641,WQBE_Loading!$C$4:$C$3072,WQBE_Loading!G$4:G$3072,,0,),"")</f>
        <v>4.7619306522991049</v>
      </c>
      <c r="AH641" s="25">
        <f>IFERROR(_xlfn.XLOOKUP($C641,WQBE_Loading!$C$4:$C$3072,WQBE_Loading!H$4:H$3072,,0,),"")</f>
        <v>28.473186149692101</v>
      </c>
      <c r="AI641" s="25">
        <f>IFERROR(_xlfn.XLOOKUP($C641,WQBE_Loading!$C$4:$C$3072,WQBE_Loading!I$4:I$3072,,0,),"")</f>
        <v>390.38747952865549</v>
      </c>
      <c r="AJ641" s="25">
        <f>IFERROR(_xlfn.XLOOKUP($C641,WQBE_Loading!$C$4:$C$3072,WQBE_Loading!J$4:J$3072,,0,),"")</f>
        <v>42.267337752027551</v>
      </c>
      <c r="AK641" s="25">
        <f>IFERROR(_xlfn.XLOOKUP($C641,WQBE_Loading!$C$4:$C$3072,WQBE_Loading!K$4:K$3072,,0,),"")</f>
        <v>18059.318109268301</v>
      </c>
      <c r="AL641" s="25">
        <f>IFERROR(_xlfn.XLOOKUP($C641,WQBE_Loading!$C$4:$C$3072,WQBE_Loading!L$4:L$3072,,0,),"")</f>
        <v>6.4589313424304653E-3</v>
      </c>
      <c r="AM641" s="25">
        <f>IFERROR(_xlfn.XLOOKUP($C641,WQBE_Loading!$C$4:$C$3072,WQBE_Loading!M$4:M$3072,,0,),"")</f>
        <v>1.0259279685236496E-3</v>
      </c>
      <c r="AN641" s="25">
        <f>IFERROR(_xlfn.XLOOKUP($C641,WQBE_Loading!$C$4:$C$3072,WQBE_Loading!N$4:N$3072,,0,),"")</f>
        <v>0.16234325928059851</v>
      </c>
      <c r="AO641" s="25">
        <f>IFERROR(_xlfn.XLOOKUP($C641,WQBE_Loading!$C$4:$C$3072,WQBE_Loading!O$4:O$3072,,0,),"")</f>
        <v>0.84133954718723847</v>
      </c>
      <c r="AP641" s="25">
        <f>IFERROR(_xlfn.XLOOKUP($C641,WQBE_Loading!$C$4:$C$3072,WQBE_Loading!P$4:P$3072,,0,),"")</f>
        <v>2.04856604265626</v>
      </c>
      <c r="AQ641" s="13">
        <f>IFERROR(_xlfn.XLOOKUP($C641,WQBE_Loading!$C$4:$C$3072,WQBE_Loading!Q$4:Q$3072,,0,),"")</f>
        <v>11069445.969294801</v>
      </c>
      <c r="AR641">
        <f>_xlfn.XLOOKUP(C641,UrbanHeat!$A$2:$A$1333,UrbanHeat!$B$2:$B$1333,,0,)</f>
        <v>19.363</v>
      </c>
      <c r="AS641" s="25">
        <f>_xlfn.XLOOKUP($C641,TNC_Loading!$A$2:$A$1332,TNC_Loading!B$2:B$1332,,0,)</f>
        <v>22.039000000000001</v>
      </c>
      <c r="AT641" s="25">
        <f>_xlfn.XLOOKUP($C641,TNC_Loading!$A$2:$A$1332,TNC_Loading!C$2:C$1332,,0,)</f>
        <v>27.247</v>
      </c>
      <c r="AU641" s="25">
        <f>_xlfn.XLOOKUP($C641,TNC_Loading!$A$2:$A$1332,TNC_Loading!D$2:D$1332,,0,)</f>
        <v>56.271000000000001</v>
      </c>
      <c r="AV641" s="25">
        <f>_xlfn.XLOOKUP($C641,TNC_Loading!$A$2:$A$1332,TNC_Loading!E$2:E$1332,,0,)</f>
        <v>112.67400000000001</v>
      </c>
      <c r="AW641" s="25">
        <f>_xlfn.XLOOKUP($C641,TNC_Loading!$A$2:$A$1332,TNC_Loading!F$2:F$1332,,0,)</f>
        <v>554.55999999999995</v>
      </c>
      <c r="AX641">
        <f>_xlfn.XLOOKUP(C641,BIBI!$D$2:$D$1332,BIBI!$F$2:$F$1332,,0,)</f>
        <v>0</v>
      </c>
      <c r="AY641">
        <f>_xlfn.XLOOKUP(C641,FacilityCounts!$A$3:$A$1333,FacilityCounts!$B$3:$B$1333,,0,)</f>
        <v>0</v>
      </c>
      <c r="AZ641">
        <f>_xlfn.XLOOKUP(C641,FacilityCounts!$D$3:$D$1333,FacilityCounts!$E$3:$E$1333,,0,)</f>
        <v>0</v>
      </c>
      <c r="BA641">
        <f>_xlfn.XLOOKUP(C641,FacilityCounts!$G$3:$G$1333,FacilityCounts!$H$3:$H$1333,,0,)</f>
        <v>0</v>
      </c>
      <c r="BB641">
        <f>IFERROR(_xlfn.XLOOKUP(C641,'DA to P Sensitive Lakes'!$P$2:$P$44,'DA to P Sensitive Lakes'!$Q$2:$Q$44,,0,),0)</f>
        <v>0</v>
      </c>
      <c r="BC641" s="25">
        <f>_xlfn.XLOOKUP(C641,'Historic Runoff (mm)'!$A$2:$A$1332,'Historic Runoff (mm)'!$B$2:$B$1332,,0,)</f>
        <v>799.23500000000001</v>
      </c>
      <c r="BD641">
        <f>_xlfn.XLOOKUP(C641,DrainageComplaint!$A$2:$A$1332,DrainageComplaint!$B$2:$B$1332,,0,)</f>
        <v>0</v>
      </c>
      <c r="BE641">
        <f>_xlfn.XLOOKUP(C641,PAD_Area!$G$2:$G$1332,PAD_Area!$H$2:$H$1332,,0,)</f>
        <v>0</v>
      </c>
    </row>
    <row r="642" spans="1:57" x14ac:dyDescent="0.2">
      <c r="A642" s="2">
        <v>639</v>
      </c>
      <c r="B642" s="2">
        <v>640</v>
      </c>
      <c r="C642" s="20">
        <v>1102100</v>
      </c>
      <c r="D642" s="3" t="s">
        <v>619</v>
      </c>
      <c r="E642" s="3" t="s">
        <v>148</v>
      </c>
      <c r="F642" s="3">
        <v>51.938000000000002</v>
      </c>
      <c r="G642" s="3">
        <v>8800.0001171099993</v>
      </c>
      <c r="H642" s="3">
        <v>2262399.82014</v>
      </c>
      <c r="I642" s="2">
        <v>5</v>
      </c>
      <c r="J642" s="2">
        <v>1</v>
      </c>
      <c r="K642" s="2">
        <v>0</v>
      </c>
      <c r="L642" s="2">
        <v>0</v>
      </c>
      <c r="M642" s="3">
        <v>0</v>
      </c>
      <c r="N642" s="2">
        <f>_xlfn.XLOOKUP(C642,Shellfish_Presence!$E$3:$E$1333,Shellfish_Presence!$G$3:$G$1333,,0,)</f>
        <v>0</v>
      </c>
      <c r="O642" s="3">
        <v>0</v>
      </c>
      <c r="P642" s="3">
        <v>0</v>
      </c>
      <c r="Q642" s="2">
        <v>1</v>
      </c>
      <c r="R642" s="3">
        <v>0.99999600648880005</v>
      </c>
      <c r="S642" s="3">
        <v>0</v>
      </c>
      <c r="T642" s="3">
        <v>0</v>
      </c>
      <c r="U642" s="3">
        <v>0</v>
      </c>
      <c r="V642" s="2">
        <v>0</v>
      </c>
      <c r="W642" s="3" t="str">
        <f t="shared" si="18"/>
        <v/>
      </c>
      <c r="X642" t="str">
        <f t="shared" si="19"/>
        <v/>
      </c>
      <c r="Y642">
        <f>IFERROR(INDEX('Parcel Year'!$N$3:$N$1175,MATCH(KC_SPS_SubbasinAttributes!C642,'Parcel Year'!$M$3:$M$1175,0)),0)</f>
        <v>0</v>
      </c>
      <c r="Z642">
        <f>INDEX(Imperviousness!$B$2:$B$1332,MATCH(KC_SPS_SubbasinAttributes!C642,Imperviousness!$A$2:$A$1332,0))</f>
        <v>0.46700000000000003</v>
      </c>
      <c r="AA642">
        <f>INDEX('Flow Duration Index'!$B$2:$B$1332,MATCH(KC_SPS_SubbasinAttributes!C642,'Flow Duration Index'!$A$2:$A$1332,0))</f>
        <v>4.49</v>
      </c>
      <c r="AB642">
        <f>INDEX(Opportunity_Index!$G$2:$G$1333,MATCH(KC_SPS_SubbasinAttributes!C642,Opportunity_Index!$F$2:$F$1333,0))</f>
        <v>0.93969999999999998</v>
      </c>
      <c r="AC642">
        <f>INDEX(Traffic!$B$2:$B$1332,MATCH(KC_SPS_SubbasinAttributes!C642,Traffic!$A$2:$A$1332,0))</f>
        <v>463.06700000000001</v>
      </c>
      <c r="AD642">
        <f>INDEX(EquityScore!$F$3:$F$1334,MATCH(KC_SPS_SubbasinAttributes!C642,EquityScore!$E$3:$E$1334,0))</f>
        <v>3.3333333299999999</v>
      </c>
      <c r="AE642" t="str">
        <f>IFERROR(INDEX(PavementCondition!$E$2:$E$669,MATCH(KC_SPS_SubbasinAttributes!C642,PavementCondition!$D$2:$D$669,0)),"N/A")</f>
        <v>N/A</v>
      </c>
      <c r="AF642">
        <f>INDEX(SpawnerMortality!$E$2:$E$1331,MATCH(KC_SPS_SubbasinAttributes!C642,SpawnerMortality!$D$2:$D$1331,0))</f>
        <v>0.34732767599999997</v>
      </c>
      <c r="AG642" s="25">
        <f>IFERROR(_xlfn.XLOOKUP($C642,WQBE_Loading!$C$4:$C$3072,WQBE_Loading!G$4:G$3072,,0,),"")</f>
        <v>0.81983427389515007</v>
      </c>
      <c r="AH642" s="25">
        <f>IFERROR(_xlfn.XLOOKUP($C642,WQBE_Loading!$C$4:$C$3072,WQBE_Loading!H$4:H$3072,,0,),"")</f>
        <v>4.6033684958490797</v>
      </c>
      <c r="AI642" s="25">
        <f>IFERROR(_xlfn.XLOOKUP($C642,WQBE_Loading!$C$4:$C$3072,WQBE_Loading!I$4:I$3072,,0,),"")</f>
        <v>89.697735636672348</v>
      </c>
      <c r="AJ642" s="25">
        <f>IFERROR(_xlfn.XLOOKUP($C642,WQBE_Loading!$C$4:$C$3072,WQBE_Loading!J$4:J$3072,,0,),"")</f>
        <v>8.6987933581063608</v>
      </c>
      <c r="AK642" s="25">
        <f>IFERROR(_xlfn.XLOOKUP($C642,WQBE_Loading!$C$4:$C$3072,WQBE_Loading!K$4:K$3072,,0,),"")</f>
        <v>2115.0789396034052</v>
      </c>
      <c r="AL642" s="25">
        <f>IFERROR(_xlfn.XLOOKUP($C642,WQBE_Loading!$C$4:$C$3072,WQBE_Loading!L$4:L$3072,,0,),"")</f>
        <v>8.9756601593537501E-4</v>
      </c>
      <c r="AM642" s="25">
        <f>IFERROR(_xlfn.XLOOKUP($C642,WQBE_Loading!$C$4:$C$3072,WQBE_Loading!M$4:M$3072,,0,),"")</f>
        <v>2.33363687751413E-4</v>
      </c>
      <c r="AN642" s="25">
        <f>IFERROR(_xlfn.XLOOKUP($C642,WQBE_Loading!$C$4:$C$3072,WQBE_Loading!N$4:N$3072,,0,),"")</f>
        <v>2.3609947197868152E-2</v>
      </c>
      <c r="AO642" s="25">
        <f>IFERROR(_xlfn.XLOOKUP($C642,WQBE_Loading!$C$4:$C$3072,WQBE_Loading!O$4:O$3072,,0,),"")</f>
        <v>0.116401801611438</v>
      </c>
      <c r="AP642" s="25">
        <f>IFERROR(_xlfn.XLOOKUP($C642,WQBE_Loading!$C$4:$C$3072,WQBE_Loading!P$4:P$3072,,0,),"")</f>
        <v>0.380522939551594</v>
      </c>
      <c r="AQ642" s="13">
        <f>IFERROR(_xlfn.XLOOKUP($C642,WQBE_Loading!$C$4:$C$3072,WQBE_Loading!Q$4:Q$3072,,0,),"")</f>
        <v>2517951.8100883751</v>
      </c>
      <c r="AR642">
        <f>_xlfn.XLOOKUP(C642,UrbanHeat!$A$2:$A$1333,UrbanHeat!$B$2:$B$1333,,0,)</f>
        <v>17.712</v>
      </c>
      <c r="AS642" s="25">
        <f>_xlfn.XLOOKUP($C642,TNC_Loading!$A$2:$A$1332,TNC_Loading!B$2:B$1332,,0,)</f>
        <v>8.7880000000000003</v>
      </c>
      <c r="AT642" s="25">
        <f>_xlfn.XLOOKUP($C642,TNC_Loading!$A$2:$A$1332,TNC_Loading!C$2:C$1332,,0,)</f>
        <v>3.766</v>
      </c>
      <c r="AU642" s="25">
        <f>_xlfn.XLOOKUP($C642,TNC_Loading!$A$2:$A$1332,TNC_Loading!D$2:D$1332,,0,)</f>
        <v>23.449000000000002</v>
      </c>
      <c r="AV642" s="25">
        <f>_xlfn.XLOOKUP($C642,TNC_Loading!$A$2:$A$1332,TNC_Loading!E$2:E$1332,,0,)</f>
        <v>21.568000000000001</v>
      </c>
      <c r="AW642" s="25">
        <f>_xlfn.XLOOKUP($C642,TNC_Loading!$A$2:$A$1332,TNC_Loading!F$2:F$1332,,0,)</f>
        <v>308.13400000000001</v>
      </c>
      <c r="AX642">
        <f>_xlfn.XLOOKUP(C642,BIBI!$D$2:$D$1332,BIBI!$F$2:$F$1332,,0,)</f>
        <v>0</v>
      </c>
      <c r="AY642">
        <f>_xlfn.XLOOKUP(C642,FacilityCounts!$A$3:$A$1333,FacilityCounts!$B$3:$B$1333,,0,)</f>
        <v>0</v>
      </c>
      <c r="AZ642">
        <f>_xlfn.XLOOKUP(C642,FacilityCounts!$D$3:$D$1333,FacilityCounts!$E$3:$E$1333,,0,)</f>
        <v>0</v>
      </c>
      <c r="BA642">
        <f>_xlfn.XLOOKUP(C642,FacilityCounts!$G$3:$G$1333,FacilityCounts!$H$3:$H$1333,,0,)</f>
        <v>0</v>
      </c>
      <c r="BB642">
        <f>IFERROR(_xlfn.XLOOKUP(C642,'DA to P Sensitive Lakes'!$P$2:$P$44,'DA to P Sensitive Lakes'!$Q$2:$Q$44,,0,),0)</f>
        <v>0</v>
      </c>
      <c r="BC642" s="25">
        <f>_xlfn.XLOOKUP(C642,'Historic Runoff (mm)'!$A$2:$A$1332,'Historic Runoff (mm)'!$B$2:$B$1332,,0,)</f>
        <v>629.52300000000002</v>
      </c>
      <c r="BD642">
        <f>_xlfn.XLOOKUP(C642,DrainageComplaint!$A$2:$A$1332,DrainageComplaint!$B$2:$B$1332,,0,)</f>
        <v>0</v>
      </c>
      <c r="BE642">
        <f>_xlfn.XLOOKUP(C642,PAD_Area!$G$2:$G$1332,PAD_Area!$H$2:$H$1332,,0,)</f>
        <v>0</v>
      </c>
    </row>
    <row r="643" spans="1:57" x14ac:dyDescent="0.2">
      <c r="A643" s="2">
        <v>640</v>
      </c>
      <c r="B643" s="2">
        <v>641</v>
      </c>
      <c r="C643" s="20">
        <v>1102110</v>
      </c>
      <c r="D643" s="3" t="s">
        <v>619</v>
      </c>
      <c r="E643" s="3" t="s">
        <v>148</v>
      </c>
      <c r="F643" s="3">
        <v>116.65300000000001</v>
      </c>
      <c r="G643" s="3">
        <v>15639.9989037</v>
      </c>
      <c r="H643" s="3">
        <v>5081399.6153100003</v>
      </c>
      <c r="I643" s="2">
        <v>0</v>
      </c>
      <c r="J643" s="2">
        <v>1</v>
      </c>
      <c r="K643" s="2">
        <v>0</v>
      </c>
      <c r="L643" s="2">
        <v>0</v>
      </c>
      <c r="M643" s="3">
        <v>775.47900390625</v>
      </c>
      <c r="N643" s="2">
        <f>_xlfn.XLOOKUP(C643,Shellfish_Presence!$E$3:$E$1333,Shellfish_Presence!$G$3:$G$1333,,0,)</f>
        <v>0</v>
      </c>
      <c r="O643" s="3">
        <v>0</v>
      </c>
      <c r="P643" s="3">
        <v>0</v>
      </c>
      <c r="Q643" s="2">
        <v>2</v>
      </c>
      <c r="R643" s="3">
        <v>1</v>
      </c>
      <c r="S643" s="3">
        <v>0.10171999782323837</v>
      </c>
      <c r="T643" s="3">
        <v>0</v>
      </c>
      <c r="U643" s="3">
        <v>0</v>
      </c>
      <c r="V643" s="2">
        <v>0</v>
      </c>
      <c r="W643" s="3" t="str">
        <f t="shared" ref="W643:W706" si="20">IFERROR(V643/T643,"")</f>
        <v/>
      </c>
      <c r="X643" t="str">
        <f t="shared" si="19"/>
        <v/>
      </c>
      <c r="Y643">
        <f>IFERROR(INDEX('Parcel Year'!$N$3:$N$1175,MATCH(KC_SPS_SubbasinAttributes!C643,'Parcel Year'!$M$3:$M$1175,0)),0)</f>
        <v>0.14094500243663788</v>
      </c>
      <c r="Z643">
        <f>INDEX(Imperviousness!$B$2:$B$1332,MATCH(KC_SPS_SubbasinAttributes!C643,Imperviousness!$A$2:$A$1332,0))</f>
        <v>0.51800000000000002</v>
      </c>
      <c r="AA643">
        <f>INDEX('Flow Duration Index'!$B$2:$B$1332,MATCH(KC_SPS_SubbasinAttributes!C643,'Flow Duration Index'!$A$2:$A$1332,0))</f>
        <v>4.2809999999999997</v>
      </c>
      <c r="AB643">
        <f>INDEX(Opportunity_Index!$G$2:$G$1333,MATCH(KC_SPS_SubbasinAttributes!C643,Opportunity_Index!$F$2:$F$1333,0))</f>
        <v>0.93969999999999998</v>
      </c>
      <c r="AC643">
        <f>INDEX(Traffic!$B$2:$B$1332,MATCH(KC_SPS_SubbasinAttributes!C643,Traffic!$A$2:$A$1332,0))</f>
        <v>491.59100000000001</v>
      </c>
      <c r="AD643">
        <f>INDEX(EquityScore!$F$3:$F$1334,MATCH(KC_SPS_SubbasinAttributes!C643,EquityScore!$E$3:$E$1334,0))</f>
        <v>3.3333333299999999</v>
      </c>
      <c r="AE643" t="str">
        <f>IFERROR(INDEX(PavementCondition!$E$2:$E$669,MATCH(KC_SPS_SubbasinAttributes!C643,PavementCondition!$D$2:$D$669,0)),"N/A")</f>
        <v>N/A</v>
      </c>
      <c r="AF643">
        <f>INDEX(SpawnerMortality!$E$2:$E$1331,MATCH(KC_SPS_SubbasinAttributes!C643,SpawnerMortality!$D$2:$D$1331,0))</f>
        <v>0.35467528299999995</v>
      </c>
      <c r="AG643" s="25">
        <f>IFERROR(_xlfn.XLOOKUP($C643,WQBE_Loading!$C$4:$C$3072,WQBE_Loading!G$4:G$3072,,0,),"")</f>
        <v>2.61512715716677</v>
      </c>
      <c r="AH643" s="25">
        <f>IFERROR(_xlfn.XLOOKUP($C643,WQBE_Loading!$C$4:$C$3072,WQBE_Loading!H$4:H$3072,,0,),"")</f>
        <v>15.0595431219941</v>
      </c>
      <c r="AI643" s="25">
        <f>IFERROR(_xlfn.XLOOKUP($C643,WQBE_Loading!$C$4:$C$3072,WQBE_Loading!I$4:I$3072,,0,),"")</f>
        <v>233.66212737734401</v>
      </c>
      <c r="AJ643" s="25">
        <f>IFERROR(_xlfn.XLOOKUP($C643,WQBE_Loading!$C$4:$C$3072,WQBE_Loading!J$4:J$3072,,0,),"")</f>
        <v>23.897457135966249</v>
      </c>
      <c r="AK643" s="25">
        <f>IFERROR(_xlfn.XLOOKUP($C643,WQBE_Loading!$C$4:$C$3072,WQBE_Loading!K$4:K$3072,,0,),"")</f>
        <v>8916.416351674985</v>
      </c>
      <c r="AL643" s="25">
        <f>IFERROR(_xlfn.XLOOKUP($C643,WQBE_Loading!$C$4:$C$3072,WQBE_Loading!L$4:L$3072,,0,),"")</f>
        <v>3.4922264423243197E-3</v>
      </c>
      <c r="AM643" s="25">
        <f>IFERROR(_xlfn.XLOOKUP($C643,WQBE_Loading!$C$4:$C$3072,WQBE_Loading!M$4:M$3072,,0,),"")</f>
        <v>6.1079422357681549E-4</v>
      </c>
      <c r="AN643" s="25">
        <f>IFERROR(_xlfn.XLOOKUP($C643,WQBE_Loading!$C$4:$C$3072,WQBE_Loading!N$4:N$3072,,0,),"")</f>
        <v>9.0032426761936804E-2</v>
      </c>
      <c r="AO643" s="25">
        <f>IFERROR(_xlfn.XLOOKUP($C643,WQBE_Loading!$C$4:$C$3072,WQBE_Loading!O$4:O$3072,,0,),"")</f>
        <v>0.45378992592511652</v>
      </c>
      <c r="AP643" s="25">
        <f>IFERROR(_xlfn.XLOOKUP($C643,WQBE_Loading!$C$4:$C$3072,WQBE_Loading!P$4:P$3072,,0,),"")</f>
        <v>1.1014015315337651</v>
      </c>
      <c r="AQ643" s="13">
        <f>IFERROR(_xlfn.XLOOKUP($C643,WQBE_Loading!$C$4:$C$3072,WQBE_Loading!Q$4:Q$3072,,0,),"")</f>
        <v>6592665.3268621992</v>
      </c>
      <c r="AR643">
        <f>_xlfn.XLOOKUP(C643,UrbanHeat!$A$2:$A$1333,UrbanHeat!$B$2:$B$1333,,0,)</f>
        <v>17.634</v>
      </c>
      <c r="AS643" s="25">
        <f>_xlfn.XLOOKUP($C643,TNC_Loading!$A$2:$A$1332,TNC_Loading!B$2:B$1332,,0,)</f>
        <v>12.888</v>
      </c>
      <c r="AT643" s="25">
        <f>_xlfn.XLOOKUP($C643,TNC_Loading!$A$2:$A$1332,TNC_Loading!C$2:C$1332,,0,)</f>
        <v>9.4469999999999992</v>
      </c>
      <c r="AU643" s="25">
        <f>_xlfn.XLOOKUP($C643,TNC_Loading!$A$2:$A$1332,TNC_Loading!D$2:D$1332,,0,)</f>
        <v>40.354999999999997</v>
      </c>
      <c r="AV643" s="25">
        <f>_xlfn.XLOOKUP($C643,TNC_Loading!$A$2:$A$1332,TNC_Loading!E$2:E$1332,,0,)</f>
        <v>50.156999999999996</v>
      </c>
      <c r="AW643" s="25">
        <f>_xlfn.XLOOKUP($C643,TNC_Loading!$A$2:$A$1332,TNC_Loading!F$2:F$1332,,0,)</f>
        <v>393.26600000000002</v>
      </c>
      <c r="AX643">
        <f>_xlfn.XLOOKUP(C643,BIBI!$D$2:$D$1332,BIBI!$F$2:$F$1332,,0,)</f>
        <v>0</v>
      </c>
      <c r="AY643">
        <f>_xlfn.XLOOKUP(C643,FacilityCounts!$A$3:$A$1333,FacilityCounts!$B$3:$B$1333,,0,)</f>
        <v>0</v>
      </c>
      <c r="AZ643">
        <f>_xlfn.XLOOKUP(C643,FacilityCounts!$D$3:$D$1333,FacilityCounts!$E$3:$E$1333,,0,)</f>
        <v>0</v>
      </c>
      <c r="BA643">
        <f>_xlfn.XLOOKUP(C643,FacilityCounts!$G$3:$G$1333,FacilityCounts!$H$3:$H$1333,,0,)</f>
        <v>0</v>
      </c>
      <c r="BB643">
        <f>IFERROR(_xlfn.XLOOKUP(C643,'DA to P Sensitive Lakes'!$P$2:$P$44,'DA to P Sensitive Lakes'!$Q$2:$Q$44,,0,),0)</f>
        <v>0</v>
      </c>
      <c r="BC643" s="25">
        <f>_xlfn.XLOOKUP(C643,'Historic Runoff (mm)'!$A$2:$A$1332,'Historic Runoff (mm)'!$B$2:$B$1332,,0,)</f>
        <v>682.84699999999998</v>
      </c>
      <c r="BD643">
        <f>_xlfn.XLOOKUP(C643,DrainageComplaint!$A$2:$A$1332,DrainageComplaint!$B$2:$B$1332,,0,)</f>
        <v>0</v>
      </c>
      <c r="BE643">
        <f>_xlfn.XLOOKUP(C643,PAD_Area!$G$2:$G$1332,PAD_Area!$H$2:$H$1332,,0,)</f>
        <v>0</v>
      </c>
    </row>
    <row r="644" spans="1:57" x14ac:dyDescent="0.2">
      <c r="A644" s="2">
        <v>641</v>
      </c>
      <c r="B644" s="2">
        <v>642</v>
      </c>
      <c r="C644" s="20">
        <v>1102120</v>
      </c>
      <c r="D644" s="3" t="s">
        <v>637</v>
      </c>
      <c r="E644" s="3" t="s">
        <v>148</v>
      </c>
      <c r="F644" s="3">
        <v>375.47899999999998</v>
      </c>
      <c r="G644" s="3">
        <v>30939.9997998</v>
      </c>
      <c r="H644" s="3">
        <v>16355800.433</v>
      </c>
      <c r="I644" s="2">
        <v>0</v>
      </c>
      <c r="J644" s="2">
        <v>1</v>
      </c>
      <c r="K644" s="2">
        <v>0</v>
      </c>
      <c r="L644" s="2">
        <v>0</v>
      </c>
      <c r="M644" s="3">
        <v>0</v>
      </c>
      <c r="N644" s="2">
        <f>_xlfn.XLOOKUP(C644,Shellfish_Presence!$E$3:$E$1333,Shellfish_Presence!$G$3:$G$1333,,0,)</f>
        <v>0</v>
      </c>
      <c r="O644" s="3">
        <v>0</v>
      </c>
      <c r="P644" s="3">
        <v>0</v>
      </c>
      <c r="Q644" s="2">
        <v>2</v>
      </c>
      <c r="R644" s="3">
        <v>1</v>
      </c>
      <c r="S644" s="3">
        <v>0.45769000053405762</v>
      </c>
      <c r="T644" s="3">
        <v>1384.1199951171875</v>
      </c>
      <c r="U644" s="3">
        <v>464.07501220703125</v>
      </c>
      <c r="V644" s="2">
        <v>0</v>
      </c>
      <c r="W644" s="3">
        <f t="shared" si="20"/>
        <v>0</v>
      </c>
      <c r="X644">
        <f t="shared" ref="X644:X707" si="21">IFERROR(U644/T644,"")</f>
        <v>0.33528524538635829</v>
      </c>
      <c r="Y644">
        <f>IFERROR(INDEX('Parcel Year'!$N$3:$N$1175,MATCH(KC_SPS_SubbasinAttributes!C644,'Parcel Year'!$M$3:$M$1175,0)),0)</f>
        <v>0.20640900731086731</v>
      </c>
      <c r="Z644">
        <f>INDEX(Imperviousness!$B$2:$B$1332,MATCH(KC_SPS_SubbasinAttributes!C644,Imperviousness!$A$2:$A$1332,0))</f>
        <v>0.66700000000000004</v>
      </c>
      <c r="AA644">
        <f>INDEX('Flow Duration Index'!$B$2:$B$1332,MATCH(KC_SPS_SubbasinAttributes!C644,'Flow Duration Index'!$A$2:$A$1332,0))</f>
        <v>4.3849999999999998</v>
      </c>
      <c r="AB644">
        <f>INDEX(Opportunity_Index!$G$2:$G$1333,MATCH(KC_SPS_SubbasinAttributes!C644,Opportunity_Index!$F$2:$F$1333,0))</f>
        <v>0.97640000000000005</v>
      </c>
      <c r="AC644">
        <f>INDEX(Traffic!$B$2:$B$1332,MATCH(KC_SPS_SubbasinAttributes!C644,Traffic!$A$2:$A$1332,0))</f>
        <v>4962.7370000000001</v>
      </c>
      <c r="AD644">
        <f>INDEX(EquityScore!$F$3:$F$1334,MATCH(KC_SPS_SubbasinAttributes!C644,EquityScore!$E$3:$E$1334,0))</f>
        <v>3.6666666700000001</v>
      </c>
      <c r="AE644">
        <f>IFERROR(INDEX(PavementCondition!$E$2:$E$669,MATCH(KC_SPS_SubbasinAttributes!C644,PavementCondition!$D$2:$D$669,0)),"N/A")</f>
        <v>100</v>
      </c>
      <c r="AF644">
        <f>INDEX(SpawnerMortality!$E$2:$E$1331,MATCH(KC_SPS_SubbasinAttributes!C644,SpawnerMortality!$D$2:$D$1331,0))</f>
        <v>0.35467528299999995</v>
      </c>
      <c r="AG644" s="25">
        <f>IFERROR(_xlfn.XLOOKUP($C644,WQBE_Loading!$C$4:$C$3072,WQBE_Loading!G$4:G$3072,,0,),"")</f>
        <v>8.7582377195187995</v>
      </c>
      <c r="AH644" s="25">
        <f>IFERROR(_xlfn.XLOOKUP($C644,WQBE_Loading!$C$4:$C$3072,WQBE_Loading!H$4:H$3072,,0,),"")</f>
        <v>50.023047468030398</v>
      </c>
      <c r="AI644" s="25">
        <f>IFERROR(_xlfn.XLOOKUP($C644,WQBE_Loading!$C$4:$C$3072,WQBE_Loading!I$4:I$3072,,0,),"")</f>
        <v>852.53198394050401</v>
      </c>
      <c r="AJ644" s="25">
        <f>IFERROR(_xlfn.XLOOKUP($C644,WQBE_Loading!$C$4:$C$3072,WQBE_Loading!J$4:J$3072,,0,),"")</f>
        <v>85.09298796045745</v>
      </c>
      <c r="AK644" s="25">
        <f>IFERROR(_xlfn.XLOOKUP($C644,WQBE_Loading!$C$4:$C$3072,WQBE_Loading!K$4:K$3072,,0,),"")</f>
        <v>27477.755972152601</v>
      </c>
      <c r="AL644" s="25">
        <f>IFERROR(_xlfn.XLOOKUP($C644,WQBE_Loading!$C$4:$C$3072,WQBE_Loading!L$4:L$3072,,0,),"")</f>
        <v>1.088585157292685E-2</v>
      </c>
      <c r="AM644" s="25">
        <f>IFERROR(_xlfn.XLOOKUP($C644,WQBE_Loading!$C$4:$C$3072,WQBE_Loading!M$4:M$3072,,0,),"")</f>
        <v>2.2070209459814803E-3</v>
      </c>
      <c r="AN644" s="25">
        <f>IFERROR(_xlfn.XLOOKUP($C644,WQBE_Loading!$C$4:$C$3072,WQBE_Loading!N$4:N$3072,,0,),"")</f>
        <v>0.28531348121642602</v>
      </c>
      <c r="AO644" s="25">
        <f>IFERROR(_xlfn.XLOOKUP($C644,WQBE_Loading!$C$4:$C$3072,WQBE_Loading!O$4:O$3072,,0,),"")</f>
        <v>1.4215189747609549</v>
      </c>
      <c r="AP644" s="25">
        <f>IFERROR(_xlfn.XLOOKUP($C644,WQBE_Loading!$C$4:$C$3072,WQBE_Loading!P$4:P$3072,,0,),"")</f>
        <v>3.8267508274274</v>
      </c>
      <c r="AQ644" s="13">
        <f>IFERROR(_xlfn.XLOOKUP($C644,WQBE_Loading!$C$4:$C$3072,WQBE_Loading!Q$4:Q$3072,,0,),"")</f>
        <v>23985484.300955199</v>
      </c>
      <c r="AR644">
        <f>_xlfn.XLOOKUP(C644,UrbanHeat!$A$2:$A$1333,UrbanHeat!$B$2:$B$1333,,0,)</f>
        <v>18.009</v>
      </c>
      <c r="AS644" s="25">
        <f>_xlfn.XLOOKUP($C644,TNC_Loading!$A$2:$A$1332,TNC_Loading!B$2:B$1332,,0,)</f>
        <v>14.366</v>
      </c>
      <c r="AT644" s="25">
        <f>_xlfn.XLOOKUP($C644,TNC_Loading!$A$2:$A$1332,TNC_Loading!C$2:C$1332,,0,)</f>
        <v>12.323</v>
      </c>
      <c r="AU644" s="25">
        <f>_xlfn.XLOOKUP($C644,TNC_Loading!$A$2:$A$1332,TNC_Loading!D$2:D$1332,,0,)</f>
        <v>34.326000000000001</v>
      </c>
      <c r="AV644" s="25">
        <f>_xlfn.XLOOKUP($C644,TNC_Loading!$A$2:$A$1332,TNC_Loading!E$2:E$1332,,0,)</f>
        <v>51.170999999999999</v>
      </c>
      <c r="AW644" s="25">
        <f>_xlfn.XLOOKUP($C644,TNC_Loading!$A$2:$A$1332,TNC_Loading!F$2:F$1332,,0,)</f>
        <v>439.512</v>
      </c>
      <c r="AX644">
        <f>_xlfn.XLOOKUP(C644,BIBI!$D$2:$D$1332,BIBI!$F$2:$F$1332,,0,)</f>
        <v>0</v>
      </c>
      <c r="AY644">
        <f>_xlfn.XLOOKUP(C644,FacilityCounts!$A$3:$A$1333,FacilityCounts!$B$3:$B$1333,,0,)</f>
        <v>0</v>
      </c>
      <c r="AZ644">
        <f>_xlfn.XLOOKUP(C644,FacilityCounts!$D$3:$D$1333,FacilityCounts!$E$3:$E$1333,,0,)</f>
        <v>0</v>
      </c>
      <c r="BA644">
        <f>_xlfn.XLOOKUP(C644,FacilityCounts!$G$3:$G$1333,FacilityCounts!$H$3:$H$1333,,0,)</f>
        <v>0</v>
      </c>
      <c r="BB644">
        <f>IFERROR(_xlfn.XLOOKUP(C644,'DA to P Sensitive Lakes'!$P$2:$P$44,'DA to P Sensitive Lakes'!$Q$2:$Q$44,,0,),0)</f>
        <v>0</v>
      </c>
      <c r="BC644" s="25">
        <f>_xlfn.XLOOKUP(C644,'Historic Runoff (mm)'!$A$2:$A$1332,'Historic Runoff (mm)'!$B$2:$B$1332,,0,)</f>
        <v>768.92</v>
      </c>
      <c r="BD644">
        <f>_xlfn.XLOOKUP(C644,DrainageComplaint!$A$2:$A$1332,DrainageComplaint!$B$2:$B$1332,,0,)</f>
        <v>0</v>
      </c>
      <c r="BE644">
        <f>_xlfn.XLOOKUP(C644,PAD_Area!$G$2:$G$1332,PAD_Area!$H$2:$H$1332,,0,)</f>
        <v>0</v>
      </c>
    </row>
    <row r="645" spans="1:57" x14ac:dyDescent="0.2">
      <c r="A645" s="2">
        <v>642</v>
      </c>
      <c r="B645" s="2">
        <v>643</v>
      </c>
      <c r="C645" s="20">
        <v>1102130</v>
      </c>
      <c r="D645" s="3" t="s">
        <v>619</v>
      </c>
      <c r="E645" s="3" t="s">
        <v>148</v>
      </c>
      <c r="F645" s="3">
        <v>124.236</v>
      </c>
      <c r="G645" s="3">
        <v>26220.000053200001</v>
      </c>
      <c r="H645" s="3">
        <v>5411699.7311100001</v>
      </c>
      <c r="I645" s="2">
        <v>5</v>
      </c>
      <c r="J645" s="2">
        <v>1</v>
      </c>
      <c r="K645" s="2">
        <v>0</v>
      </c>
      <c r="L645" s="2">
        <v>0</v>
      </c>
      <c r="M645" s="3">
        <v>0</v>
      </c>
      <c r="N645" s="2">
        <f>_xlfn.XLOOKUP(C645,Shellfish_Presence!$E$3:$E$1333,Shellfish_Presence!$G$3:$G$1333,,0,)</f>
        <v>0</v>
      </c>
      <c r="O645" s="3">
        <v>0</v>
      </c>
      <c r="P645" s="3">
        <v>0</v>
      </c>
      <c r="Q645" s="2">
        <v>2</v>
      </c>
      <c r="R645" s="3">
        <v>1</v>
      </c>
      <c r="S645" s="3">
        <v>0.11982499808073044</v>
      </c>
      <c r="T645" s="3">
        <v>3970.840087890625</v>
      </c>
      <c r="U645" s="3">
        <v>1358.25</v>
      </c>
      <c r="V645" s="2">
        <v>53</v>
      </c>
      <c r="W645" s="3">
        <f t="shared" si="20"/>
        <v>1.3347301534913853E-2</v>
      </c>
      <c r="X645">
        <f t="shared" si="21"/>
        <v>0.34205608131691967</v>
      </c>
      <c r="Y645">
        <f>IFERROR(INDEX('Parcel Year'!$N$3:$N$1175,MATCH(KC_SPS_SubbasinAttributes!C645,'Parcel Year'!$M$3:$M$1175,0)),0)</f>
        <v>0.30498000979423523</v>
      </c>
      <c r="Z645">
        <f>INDEX(Imperviousness!$B$2:$B$1332,MATCH(KC_SPS_SubbasinAttributes!C645,Imperviousness!$A$2:$A$1332,0))</f>
        <v>0.26600000000000001</v>
      </c>
      <c r="AA645">
        <f>INDEX('Flow Duration Index'!$B$2:$B$1332,MATCH(KC_SPS_SubbasinAttributes!C645,'Flow Duration Index'!$A$2:$A$1332,0))</f>
        <v>4.3760000000000003</v>
      </c>
      <c r="AB645">
        <f>INDEX(Opportunity_Index!$G$2:$G$1333,MATCH(KC_SPS_SubbasinAttributes!C645,Opportunity_Index!$F$2:$F$1333,0))</f>
        <v>0.71379999999999999</v>
      </c>
      <c r="AC645">
        <f>INDEX(Traffic!$B$2:$B$1332,MATCH(KC_SPS_SubbasinAttributes!C645,Traffic!$A$2:$A$1332,0))</f>
        <v>1271.8620000000001</v>
      </c>
      <c r="AD645">
        <f>INDEX(EquityScore!$F$3:$F$1334,MATCH(KC_SPS_SubbasinAttributes!C645,EquityScore!$E$3:$E$1334,0))</f>
        <v>3.3333333299999999</v>
      </c>
      <c r="AE645">
        <f>IFERROR(INDEX(PavementCondition!$E$2:$E$669,MATCH(KC_SPS_SubbasinAttributes!C645,PavementCondition!$D$2:$D$669,0)),"N/A")</f>
        <v>42</v>
      </c>
      <c r="AF645">
        <f>INDEX(SpawnerMortality!$E$2:$E$1331,MATCH(KC_SPS_SubbasinAttributes!C645,SpawnerMortality!$D$2:$D$1331,0))</f>
        <v>0.30523541599999998</v>
      </c>
      <c r="AG645" s="25">
        <f>IFERROR(_xlfn.XLOOKUP($C645,WQBE_Loading!$C$4:$C$3072,WQBE_Loading!G$4:G$3072,,0,),"")</f>
        <v>1.0854272031131051</v>
      </c>
      <c r="AH645" s="25">
        <f>IFERROR(_xlfn.XLOOKUP($C645,WQBE_Loading!$C$4:$C$3072,WQBE_Loading!H$4:H$3072,,0,),"")</f>
        <v>6.3524158148363199</v>
      </c>
      <c r="AI645" s="25">
        <f>IFERROR(_xlfn.XLOOKUP($C645,WQBE_Loading!$C$4:$C$3072,WQBE_Loading!I$4:I$3072,,0,),"")</f>
        <v>98.434507151168148</v>
      </c>
      <c r="AJ645" s="25">
        <f>IFERROR(_xlfn.XLOOKUP($C645,WQBE_Loading!$C$4:$C$3072,WQBE_Loading!J$4:J$3072,,0,),"")</f>
        <v>10.05351333345526</v>
      </c>
      <c r="AK645" s="25">
        <f>IFERROR(_xlfn.XLOOKUP($C645,WQBE_Loading!$C$4:$C$3072,WQBE_Loading!K$4:K$3072,,0,),"")</f>
        <v>4403.10943596979</v>
      </c>
      <c r="AL645" s="25">
        <f>IFERROR(_xlfn.XLOOKUP($C645,WQBE_Loading!$C$4:$C$3072,WQBE_Loading!L$4:L$3072,,0,),"")</f>
        <v>1.605438337300795E-3</v>
      </c>
      <c r="AM645" s="25">
        <f>IFERROR(_xlfn.XLOOKUP($C645,WQBE_Loading!$C$4:$C$3072,WQBE_Loading!M$4:M$3072,,0,),"")</f>
        <v>2.2249348698734499E-4</v>
      </c>
      <c r="AN645" s="25">
        <f>IFERROR(_xlfn.XLOOKUP($C645,WQBE_Loading!$C$4:$C$3072,WQBE_Loading!N$4:N$3072,,0,),"")</f>
        <v>4.3854739959604802E-2</v>
      </c>
      <c r="AO645" s="25">
        <f>IFERROR(_xlfn.XLOOKUP($C645,WQBE_Loading!$C$4:$C$3072,WQBE_Loading!O$4:O$3072,,0,),"")</f>
        <v>0.2134486057964165</v>
      </c>
      <c r="AP645" s="25">
        <f>IFERROR(_xlfn.XLOOKUP($C645,WQBE_Loading!$C$4:$C$3072,WQBE_Loading!P$4:P$3072,,0,),"")</f>
        <v>0.44864369865531201</v>
      </c>
      <c r="AQ645" s="13">
        <f>IFERROR(_xlfn.XLOOKUP($C645,WQBE_Loading!$C$4:$C$3072,WQBE_Loading!Q$4:Q$3072,,0,),"")</f>
        <v>2847538.000323215</v>
      </c>
      <c r="AR645">
        <f>_xlfn.XLOOKUP(C645,UrbanHeat!$A$2:$A$1333,UrbanHeat!$B$2:$B$1333,,0,)</f>
        <v>15.792999999999999</v>
      </c>
      <c r="AS645" s="25">
        <f>_xlfn.XLOOKUP($C645,TNC_Loading!$A$2:$A$1332,TNC_Loading!B$2:B$1332,,0,)</f>
        <v>7.9569999999999999</v>
      </c>
      <c r="AT645" s="25">
        <f>_xlfn.XLOOKUP($C645,TNC_Loading!$A$2:$A$1332,TNC_Loading!C$2:C$1332,,0,)</f>
        <v>3.3809999999999998</v>
      </c>
      <c r="AU645" s="25">
        <f>_xlfn.XLOOKUP($C645,TNC_Loading!$A$2:$A$1332,TNC_Loading!D$2:D$1332,,0,)</f>
        <v>28.620999999999999</v>
      </c>
      <c r="AV645" s="25">
        <f>_xlfn.XLOOKUP($C645,TNC_Loading!$A$2:$A$1332,TNC_Loading!E$2:E$1332,,0,)</f>
        <v>21.108000000000001</v>
      </c>
      <c r="AW645" s="25">
        <f>_xlfn.XLOOKUP($C645,TNC_Loading!$A$2:$A$1332,TNC_Loading!F$2:F$1332,,0,)</f>
        <v>258.70999999999998</v>
      </c>
      <c r="AX645">
        <f>_xlfn.XLOOKUP(C645,BIBI!$D$2:$D$1332,BIBI!$F$2:$F$1332,,0,)</f>
        <v>0</v>
      </c>
      <c r="AY645">
        <f>_xlfn.XLOOKUP(C645,FacilityCounts!$A$3:$A$1333,FacilityCounts!$B$3:$B$1333,,0,)</f>
        <v>3</v>
      </c>
      <c r="AZ645">
        <f>_xlfn.XLOOKUP(C645,FacilityCounts!$D$3:$D$1333,FacilityCounts!$E$3:$E$1333,,0,)</f>
        <v>0</v>
      </c>
      <c r="BA645">
        <f>_xlfn.XLOOKUP(C645,FacilityCounts!$G$3:$G$1333,FacilityCounts!$H$3:$H$1333,,0,)</f>
        <v>0</v>
      </c>
      <c r="BB645">
        <f>IFERROR(_xlfn.XLOOKUP(C645,'DA to P Sensitive Lakes'!$P$2:$P$44,'DA to P Sensitive Lakes'!$Q$2:$Q$44,,0,),0)</f>
        <v>0</v>
      </c>
      <c r="BC645" s="25">
        <f>_xlfn.XLOOKUP(C645,'Historic Runoff (mm)'!$A$2:$A$1332,'Historic Runoff (mm)'!$B$2:$B$1332,,0,)</f>
        <v>496.09500000000003</v>
      </c>
      <c r="BD645">
        <f>_xlfn.XLOOKUP(C645,DrainageComplaint!$A$2:$A$1332,DrainageComplaint!$B$2:$B$1332,,0,)</f>
        <v>2</v>
      </c>
      <c r="BE645">
        <f>_xlfn.XLOOKUP(C645,PAD_Area!$G$2:$G$1332,PAD_Area!$H$2:$H$1332,,0,)</f>
        <v>0</v>
      </c>
    </row>
    <row r="646" spans="1:57" x14ac:dyDescent="0.2">
      <c r="A646" s="2">
        <v>643</v>
      </c>
      <c r="B646" s="2">
        <v>644</v>
      </c>
      <c r="C646" s="20">
        <v>1102140</v>
      </c>
      <c r="D646" s="3" t="s">
        <v>639</v>
      </c>
      <c r="E646" s="3" t="s">
        <v>148</v>
      </c>
      <c r="F646" s="3">
        <v>266.31599999999997</v>
      </c>
      <c r="G646" s="3">
        <v>22060.0018117</v>
      </c>
      <c r="H646" s="3">
        <v>11600700.081</v>
      </c>
      <c r="I646" s="2">
        <v>0</v>
      </c>
      <c r="J646" s="2">
        <v>1</v>
      </c>
      <c r="K646" s="2">
        <v>0</v>
      </c>
      <c r="L646" s="2">
        <v>0</v>
      </c>
      <c r="M646" s="3">
        <v>0</v>
      </c>
      <c r="N646" s="2">
        <f>_xlfn.XLOOKUP(C646,Shellfish_Presence!$E$3:$E$1333,Shellfish_Presence!$G$3:$G$1333,,0,)</f>
        <v>0</v>
      </c>
      <c r="O646" s="3">
        <v>0</v>
      </c>
      <c r="P646" s="3">
        <v>0</v>
      </c>
      <c r="Q646" s="2">
        <v>1</v>
      </c>
      <c r="R646" s="3">
        <v>1</v>
      </c>
      <c r="S646" s="3">
        <v>0</v>
      </c>
      <c r="T646" s="3">
        <v>0</v>
      </c>
      <c r="U646" s="3">
        <v>0</v>
      </c>
      <c r="V646" s="2">
        <v>0</v>
      </c>
      <c r="W646" s="3" t="str">
        <f t="shared" si="20"/>
        <v/>
      </c>
      <c r="X646" t="str">
        <f t="shared" si="21"/>
        <v/>
      </c>
      <c r="Y646">
        <f>IFERROR(INDEX('Parcel Year'!$N$3:$N$1175,MATCH(KC_SPS_SubbasinAttributes!C646,'Parcel Year'!$M$3:$M$1175,0)),0)</f>
        <v>0.34741500020027161</v>
      </c>
      <c r="Z646">
        <f>INDEX(Imperviousness!$B$2:$B$1332,MATCH(KC_SPS_SubbasinAttributes!C646,Imperviousness!$A$2:$A$1332,0))</f>
        <v>0.13100000000000001</v>
      </c>
      <c r="AA646">
        <f>INDEX('Flow Duration Index'!$B$2:$B$1332,MATCH(KC_SPS_SubbasinAttributes!C646,'Flow Duration Index'!$A$2:$A$1332,0))</f>
        <v>7.6459999999999999</v>
      </c>
      <c r="AB646">
        <f>INDEX(Opportunity_Index!$G$2:$G$1333,MATCH(KC_SPS_SubbasinAttributes!C646,Opportunity_Index!$F$2:$F$1333,0))</f>
        <v>0.41895000000000004</v>
      </c>
      <c r="AC646">
        <f>INDEX(Traffic!$B$2:$B$1332,MATCH(KC_SPS_SubbasinAttributes!C646,Traffic!$A$2:$A$1332,0))</f>
        <v>212.05099999999999</v>
      </c>
      <c r="AD646">
        <f>INDEX(EquityScore!$F$3:$F$1334,MATCH(KC_SPS_SubbasinAttributes!C646,EquityScore!$E$3:$E$1334,0))</f>
        <v>2.6666666700000001</v>
      </c>
      <c r="AE646" t="str">
        <f>IFERROR(INDEX(PavementCondition!$E$2:$E$669,MATCH(KC_SPS_SubbasinAttributes!C646,PavementCondition!$D$2:$D$669,0)),"N/A")</f>
        <v>N/A</v>
      </c>
      <c r="AF646">
        <f>INDEX(SpawnerMortality!$E$2:$E$1331,MATCH(KC_SPS_SubbasinAttributes!C646,SpawnerMortality!$D$2:$D$1331,0))</f>
        <v>0.32683957200000002</v>
      </c>
      <c r="AG646" s="25">
        <f>IFERROR(_xlfn.XLOOKUP($C646,WQBE_Loading!$C$4:$C$3072,WQBE_Loading!G$4:G$3072,,0,),"")</f>
        <v>0.64360384281158101</v>
      </c>
      <c r="AH646" s="25">
        <f>IFERROR(_xlfn.XLOOKUP($C646,WQBE_Loading!$C$4:$C$3072,WQBE_Loading!H$4:H$3072,,0,),"")</f>
        <v>3.2380050232512101</v>
      </c>
      <c r="AI646" s="25">
        <f>IFERROR(_xlfn.XLOOKUP($C646,WQBE_Loading!$C$4:$C$3072,WQBE_Loading!I$4:I$3072,,0,),"")</f>
        <v>168.52374360148801</v>
      </c>
      <c r="AJ646" s="25">
        <f>IFERROR(_xlfn.XLOOKUP($C646,WQBE_Loading!$C$4:$C$3072,WQBE_Loading!J$4:J$3072,,0,),"")</f>
        <v>12.648344274739252</v>
      </c>
      <c r="AK646" s="25">
        <f>IFERROR(_xlfn.XLOOKUP($C646,WQBE_Loading!$C$4:$C$3072,WQBE_Loading!K$4:K$3072,,0,),"")</f>
        <v>3952.6051863039552</v>
      </c>
      <c r="AL646" s="25">
        <f>IFERROR(_xlfn.XLOOKUP($C646,WQBE_Loading!$C$4:$C$3072,WQBE_Loading!L$4:L$3072,,0,),"")</f>
        <v>1.2611892280737799E-3</v>
      </c>
      <c r="AM646" s="25">
        <f>IFERROR(_xlfn.XLOOKUP($C646,WQBE_Loading!$C$4:$C$3072,WQBE_Loading!M$4:M$3072,,0,),"")</f>
        <v>5.6763631469849147E-5</v>
      </c>
      <c r="AN646" s="25">
        <f>IFERROR(_xlfn.XLOOKUP($C646,WQBE_Loading!$C$4:$C$3072,WQBE_Loading!N$4:N$3072,,0,),"")</f>
        <v>6.7312743428920602E-2</v>
      </c>
      <c r="AO646" s="25">
        <f>IFERROR(_xlfn.XLOOKUP($C646,WQBE_Loading!$C$4:$C$3072,WQBE_Loading!O$4:O$3072,,0,),"")</f>
        <v>0.19719201732523001</v>
      </c>
      <c r="AP646" s="25">
        <f>IFERROR(_xlfn.XLOOKUP($C646,WQBE_Loading!$C$4:$C$3072,WQBE_Loading!P$4:P$3072,,0,),"")</f>
        <v>0.21436487324734549</v>
      </c>
      <c r="AQ646" s="13">
        <f>IFERROR(_xlfn.XLOOKUP($C646,WQBE_Loading!$C$4:$C$3072,WQBE_Loading!Q$4:Q$3072,,0,),"")</f>
        <v>4622866.1580412099</v>
      </c>
      <c r="AR646">
        <f>_xlfn.XLOOKUP(C646,UrbanHeat!$A$2:$A$1333,UrbanHeat!$B$2:$B$1333,,0,)</f>
        <v>15.64</v>
      </c>
      <c r="AS646" s="25">
        <f>_xlfn.XLOOKUP($C646,TNC_Loading!$A$2:$A$1332,TNC_Loading!B$2:B$1332,,0,)</f>
        <v>5.423</v>
      </c>
      <c r="AT646" s="25">
        <f>_xlfn.XLOOKUP($C646,TNC_Loading!$A$2:$A$1332,TNC_Loading!C$2:C$1332,,0,)</f>
        <v>2.23</v>
      </c>
      <c r="AU646" s="25">
        <f>_xlfn.XLOOKUP($C646,TNC_Loading!$A$2:$A$1332,TNC_Loading!D$2:D$1332,,0,)</f>
        <v>9.6010000000000009</v>
      </c>
      <c r="AV646" s="25">
        <f>_xlfn.XLOOKUP($C646,TNC_Loading!$A$2:$A$1332,TNC_Loading!E$2:E$1332,,0,)</f>
        <v>10.978</v>
      </c>
      <c r="AW646" s="25">
        <f>_xlfn.XLOOKUP($C646,TNC_Loading!$A$2:$A$1332,TNC_Loading!F$2:F$1332,,0,)</f>
        <v>158.399</v>
      </c>
      <c r="AX646">
        <f>_xlfn.XLOOKUP(C646,BIBI!$D$2:$D$1332,BIBI!$F$2:$F$1332,,0,)</f>
        <v>0</v>
      </c>
      <c r="AY646">
        <f>_xlfn.XLOOKUP(C646,FacilityCounts!$A$3:$A$1333,FacilityCounts!$B$3:$B$1333,,0,)</f>
        <v>0</v>
      </c>
      <c r="AZ646">
        <f>_xlfn.XLOOKUP(C646,FacilityCounts!$D$3:$D$1333,FacilityCounts!$E$3:$E$1333,,0,)</f>
        <v>0</v>
      </c>
      <c r="BA646">
        <f>_xlfn.XLOOKUP(C646,FacilityCounts!$G$3:$G$1333,FacilityCounts!$H$3:$H$1333,,0,)</f>
        <v>0</v>
      </c>
      <c r="BB646">
        <f>IFERROR(_xlfn.XLOOKUP(C646,'DA to P Sensitive Lakes'!$P$2:$P$44,'DA to P Sensitive Lakes'!$Q$2:$Q$44,,0,),0)</f>
        <v>0</v>
      </c>
      <c r="BC646" s="25">
        <f>_xlfn.XLOOKUP(C646,'Historic Runoff (mm)'!$A$2:$A$1332,'Historic Runoff (mm)'!$B$2:$B$1332,,0,)</f>
        <v>383.24099999999999</v>
      </c>
      <c r="BD646">
        <f>_xlfn.XLOOKUP(C646,DrainageComplaint!$A$2:$A$1332,DrainageComplaint!$B$2:$B$1332,,0,)</f>
        <v>0</v>
      </c>
      <c r="BE646">
        <f>_xlfn.XLOOKUP(C646,PAD_Area!$G$2:$G$1332,PAD_Area!$H$2:$H$1332,,0,)</f>
        <v>0</v>
      </c>
    </row>
    <row r="647" spans="1:57" x14ac:dyDescent="0.2">
      <c r="A647" s="2">
        <v>644</v>
      </c>
      <c r="B647" s="2">
        <v>645</v>
      </c>
      <c r="C647" s="20">
        <v>1102150</v>
      </c>
      <c r="D647" s="3" t="s">
        <v>469</v>
      </c>
      <c r="E647" s="3" t="s">
        <v>148</v>
      </c>
      <c r="F647" s="3">
        <v>320.63299999999998</v>
      </c>
      <c r="G647" s="3">
        <v>30080.001191799998</v>
      </c>
      <c r="H647" s="3">
        <v>13966699.9976</v>
      </c>
      <c r="I647" s="2">
        <v>10</v>
      </c>
      <c r="J647" s="2">
        <v>1</v>
      </c>
      <c r="K647" s="2">
        <v>0</v>
      </c>
      <c r="L647" s="2">
        <v>0</v>
      </c>
      <c r="M647" s="3">
        <v>8746.1298828125</v>
      </c>
      <c r="N647" s="2">
        <f>_xlfn.XLOOKUP(C647,Shellfish_Presence!$E$3:$E$1333,Shellfish_Presence!$G$3:$G$1333,,0,)</f>
        <v>0</v>
      </c>
      <c r="O647" s="3">
        <v>0</v>
      </c>
      <c r="P647" s="3">
        <v>0</v>
      </c>
      <c r="Q647" s="2">
        <v>4</v>
      </c>
      <c r="R647" s="3">
        <v>1</v>
      </c>
      <c r="S647" s="3">
        <v>1.3730500359088182E-3</v>
      </c>
      <c r="T647" s="3">
        <v>246.6719970703125</v>
      </c>
      <c r="U647" s="3">
        <v>0</v>
      </c>
      <c r="V647" s="2">
        <v>0</v>
      </c>
      <c r="W647" s="3">
        <f t="shared" si="20"/>
        <v>0</v>
      </c>
      <c r="X647">
        <f t="shared" si="21"/>
        <v>0</v>
      </c>
      <c r="Y647">
        <f>IFERROR(INDEX('Parcel Year'!$N$3:$N$1175,MATCH(KC_SPS_SubbasinAttributes!C647,'Parcel Year'!$M$3:$M$1175,0)),0)</f>
        <v>0.40261301398277283</v>
      </c>
      <c r="Z647">
        <f>INDEX(Imperviousness!$B$2:$B$1332,MATCH(KC_SPS_SubbasinAttributes!C647,Imperviousness!$A$2:$A$1332,0))</f>
        <v>6.0000000000000001E-3</v>
      </c>
      <c r="AA647">
        <f>INDEX('Flow Duration Index'!$B$2:$B$1332,MATCH(KC_SPS_SubbasinAttributes!C647,'Flow Duration Index'!$A$2:$A$1332,0))</f>
        <v>1.738</v>
      </c>
      <c r="AB647">
        <f>INDEX(Opportunity_Index!$G$2:$G$1333,MATCH(KC_SPS_SubbasinAttributes!C647,Opportunity_Index!$F$2:$F$1333,0))</f>
        <v>0.3569</v>
      </c>
      <c r="AC647">
        <f>INDEX(Traffic!$B$2:$B$1332,MATCH(KC_SPS_SubbasinAttributes!C647,Traffic!$A$2:$A$1332,0))</f>
        <v>5940.76</v>
      </c>
      <c r="AD647">
        <f>INDEX(EquityScore!$F$3:$F$1334,MATCH(KC_SPS_SubbasinAttributes!C647,EquityScore!$E$3:$E$1334,0))</f>
        <v>3.8333333349999998</v>
      </c>
      <c r="AE647">
        <f>IFERROR(INDEX(PavementCondition!$E$2:$E$669,MATCH(KC_SPS_SubbasinAttributes!C647,PavementCondition!$D$2:$D$669,0)),"N/A")</f>
        <v>15</v>
      </c>
      <c r="AF647">
        <f>INDEX(SpawnerMortality!$E$2:$E$1331,MATCH(KC_SPS_SubbasinAttributes!C647,SpawnerMortality!$D$2:$D$1331,0))</f>
        <v>0.33304566800000002</v>
      </c>
      <c r="AG647" s="25">
        <f>IFERROR(_xlfn.XLOOKUP($C647,WQBE_Loading!$C$4:$C$3072,WQBE_Loading!G$4:G$3072,,0,),"")</f>
        <v>3.38326309449603E-2</v>
      </c>
      <c r="AH647" s="25">
        <f>IFERROR(_xlfn.XLOOKUP($C647,WQBE_Loading!$C$4:$C$3072,WQBE_Loading!H$4:H$3072,,0,),"")</f>
        <v>0.1746797371045565</v>
      </c>
      <c r="AI647" s="25">
        <f>IFERROR(_xlfn.XLOOKUP($C647,WQBE_Loading!$C$4:$C$3072,WQBE_Loading!I$4:I$3072,,0,),"")</f>
        <v>4.86351612711145</v>
      </c>
      <c r="AJ647" s="25">
        <f>IFERROR(_xlfn.XLOOKUP($C647,WQBE_Loading!$C$4:$C$3072,WQBE_Loading!J$4:J$3072,,0,),"")</f>
        <v>0.3908522685129685</v>
      </c>
      <c r="AK647" s="25">
        <f>IFERROR(_xlfn.XLOOKUP($C647,WQBE_Loading!$C$4:$C$3072,WQBE_Loading!K$4:K$3072,,0,),"")</f>
        <v>199.748806784788</v>
      </c>
      <c r="AL647" s="25">
        <f>IFERROR(_xlfn.XLOOKUP($C647,WQBE_Loading!$C$4:$C$3072,WQBE_Loading!L$4:L$3072,,0,),"")</f>
        <v>6.8402358773764807E-5</v>
      </c>
      <c r="AM647" s="25">
        <f>IFERROR(_xlfn.XLOOKUP($C647,WQBE_Loading!$C$4:$C$3072,WQBE_Loading!M$4:M$3072,,0,),"")</f>
        <v>3.3929692952630652E-6</v>
      </c>
      <c r="AN647" s="25">
        <f>IFERROR(_xlfn.XLOOKUP($C647,WQBE_Loading!$C$4:$C$3072,WQBE_Loading!N$4:N$3072,,0,),"")</f>
        <v>1.9266762773163999E-3</v>
      </c>
      <c r="AO647" s="25">
        <f>IFERROR(_xlfn.XLOOKUP($C647,WQBE_Loading!$C$4:$C$3072,WQBE_Loading!O$4:O$3072,,0,),"")</f>
        <v>9.949025851760971E-3</v>
      </c>
      <c r="AP647" s="25">
        <f>IFERROR(_xlfn.XLOOKUP($C647,WQBE_Loading!$C$4:$C$3072,WQBE_Loading!P$4:P$3072,,0,),"")</f>
        <v>1.2498596197099299E-2</v>
      </c>
      <c r="AQ647" s="13">
        <f>IFERROR(_xlfn.XLOOKUP($C647,WQBE_Loading!$C$4:$C$3072,WQBE_Loading!Q$4:Q$3072,,0,),"")</f>
        <v>182637.69310013048</v>
      </c>
      <c r="AR647">
        <f>_xlfn.XLOOKUP(C647,UrbanHeat!$A$2:$A$1333,UrbanHeat!$B$2:$B$1333,,0,)</f>
        <v>14.965</v>
      </c>
      <c r="AS647" s="25">
        <f>_xlfn.XLOOKUP($C647,TNC_Loading!$A$2:$A$1332,TNC_Loading!B$2:B$1332,,0,)</f>
        <v>1.698</v>
      </c>
      <c r="AT647" s="25">
        <f>_xlfn.XLOOKUP($C647,TNC_Loading!$A$2:$A$1332,TNC_Loading!C$2:C$1332,,0,)</f>
        <v>0.49199999999999999</v>
      </c>
      <c r="AU647" s="25">
        <f>_xlfn.XLOOKUP($C647,TNC_Loading!$A$2:$A$1332,TNC_Loading!D$2:D$1332,,0,)</f>
        <v>5.6180000000000003</v>
      </c>
      <c r="AV647" s="25">
        <f>_xlfn.XLOOKUP($C647,TNC_Loading!$A$2:$A$1332,TNC_Loading!E$2:E$1332,,0,)</f>
        <v>3.0259999999999998</v>
      </c>
      <c r="AW647" s="25">
        <f>_xlfn.XLOOKUP($C647,TNC_Loading!$A$2:$A$1332,TNC_Loading!F$2:F$1332,,0,)</f>
        <v>45.542999999999999</v>
      </c>
      <c r="AX647">
        <f>_xlfn.XLOOKUP(C647,BIBI!$D$2:$D$1332,BIBI!$F$2:$F$1332,,0,)</f>
        <v>0</v>
      </c>
      <c r="AY647">
        <f>_xlfn.XLOOKUP(C647,FacilityCounts!$A$3:$A$1333,FacilityCounts!$B$3:$B$1333,,0,)</f>
        <v>0</v>
      </c>
      <c r="AZ647">
        <f>_xlfn.XLOOKUP(C647,FacilityCounts!$D$3:$D$1333,FacilityCounts!$E$3:$E$1333,,0,)</f>
        <v>0</v>
      </c>
      <c r="BA647">
        <f>_xlfn.XLOOKUP(C647,FacilityCounts!$G$3:$G$1333,FacilityCounts!$H$3:$H$1333,,0,)</f>
        <v>0</v>
      </c>
      <c r="BB647">
        <f>IFERROR(_xlfn.XLOOKUP(C647,'DA to P Sensitive Lakes'!$P$2:$P$44,'DA to P Sensitive Lakes'!$Q$2:$Q$44,,0,),0)</f>
        <v>0</v>
      </c>
      <c r="BC647" s="25">
        <f>_xlfn.XLOOKUP(C647,'Historic Runoff (mm)'!$A$2:$A$1332,'Historic Runoff (mm)'!$B$2:$B$1332,,0,)</f>
        <v>169.98699999999999</v>
      </c>
      <c r="BD647">
        <f>_xlfn.XLOOKUP(C647,DrainageComplaint!$A$2:$A$1332,DrainageComplaint!$B$2:$B$1332,,0,)</f>
        <v>0</v>
      </c>
      <c r="BE647">
        <f>_xlfn.XLOOKUP(C647,PAD_Area!$G$2:$G$1332,PAD_Area!$H$2:$H$1332,,0,)</f>
        <v>0</v>
      </c>
    </row>
    <row r="648" spans="1:57" x14ac:dyDescent="0.2">
      <c r="A648" s="2">
        <v>645</v>
      </c>
      <c r="B648" s="2">
        <v>646</v>
      </c>
      <c r="C648" s="20">
        <v>1102160</v>
      </c>
      <c r="D648" s="3" t="s">
        <v>641</v>
      </c>
      <c r="E648" s="3" t="s">
        <v>148</v>
      </c>
      <c r="F648" s="3">
        <v>154.11199999999999</v>
      </c>
      <c r="G648" s="3">
        <v>21379.9992346</v>
      </c>
      <c r="H648" s="3">
        <v>6713100.17839</v>
      </c>
      <c r="I648" s="2">
        <v>8</v>
      </c>
      <c r="J648" s="2">
        <v>1</v>
      </c>
      <c r="K648" s="2">
        <v>0</v>
      </c>
      <c r="L648" s="2">
        <v>0</v>
      </c>
      <c r="M648" s="3">
        <v>2546.6298828125</v>
      </c>
      <c r="N648" s="2">
        <f>_xlfn.XLOOKUP(C648,Shellfish_Presence!$E$3:$E$1333,Shellfish_Presence!$G$3:$G$1333,,0,)</f>
        <v>0</v>
      </c>
      <c r="O648" s="3">
        <v>0</v>
      </c>
      <c r="P648" s="3">
        <v>0</v>
      </c>
      <c r="Q648" s="2">
        <v>5</v>
      </c>
      <c r="R648" s="3">
        <v>1</v>
      </c>
      <c r="S648" s="3">
        <v>0.11357499659061432</v>
      </c>
      <c r="T648" s="3">
        <v>411.02301025390625</v>
      </c>
      <c r="U648" s="3">
        <v>866.969970703125</v>
      </c>
      <c r="V648" s="2">
        <v>21</v>
      </c>
      <c r="W648" s="3">
        <f t="shared" si="20"/>
        <v>5.1092030071570482E-2</v>
      </c>
      <c r="X648">
        <f t="shared" si="21"/>
        <v>2.1092978959196498</v>
      </c>
      <c r="Y648">
        <f>IFERROR(INDEX('Parcel Year'!$N$3:$N$1175,MATCH(KC_SPS_SubbasinAttributes!C648,'Parcel Year'!$M$3:$M$1175,0)),0)</f>
        <v>0.24322299659252167</v>
      </c>
      <c r="Z648">
        <f>INDEX(Imperviousness!$B$2:$B$1332,MATCH(KC_SPS_SubbasinAttributes!C648,Imperviousness!$A$2:$A$1332,0))</f>
        <v>6.5000000000000002E-2</v>
      </c>
      <c r="AA648">
        <f>INDEX('Flow Duration Index'!$B$2:$B$1332,MATCH(KC_SPS_SubbasinAttributes!C648,'Flow Duration Index'!$A$2:$A$1332,0))</f>
        <v>2.4929999999999999</v>
      </c>
      <c r="AB648">
        <f>INDEX(Opportunity_Index!$G$2:$G$1333,MATCH(KC_SPS_SubbasinAttributes!C648,Opportunity_Index!$F$2:$F$1333,0))</f>
        <v>0.71379999999999999</v>
      </c>
      <c r="AC648">
        <f>INDEX(Traffic!$B$2:$B$1332,MATCH(KC_SPS_SubbasinAttributes!C648,Traffic!$A$2:$A$1332,0))</f>
        <v>4367.08</v>
      </c>
      <c r="AD648">
        <f>INDEX(EquityScore!$F$3:$F$1334,MATCH(KC_SPS_SubbasinAttributes!C648,EquityScore!$E$3:$E$1334,0))</f>
        <v>3.6666666700000001</v>
      </c>
      <c r="AE648">
        <f>IFERROR(INDEX(PavementCondition!$E$2:$E$669,MATCH(KC_SPS_SubbasinAttributes!C648,PavementCondition!$D$2:$D$669,0)),"N/A")</f>
        <v>64</v>
      </c>
      <c r="AF648">
        <f>INDEX(SpawnerMortality!$E$2:$E$1331,MATCH(KC_SPS_SubbasinAttributes!C648,SpawnerMortality!$D$2:$D$1331,0))</f>
        <v>0.30523541599999998</v>
      </c>
      <c r="AG648" s="25">
        <f>IFERROR(_xlfn.XLOOKUP($C648,WQBE_Loading!$C$4:$C$3072,WQBE_Loading!G$4:G$3072,,0,),"")</f>
        <v>1.9821956327540149E-2</v>
      </c>
      <c r="AH648" s="25">
        <f>IFERROR(_xlfn.XLOOKUP($C648,WQBE_Loading!$C$4:$C$3072,WQBE_Loading!H$4:H$3072,,0,),"")</f>
        <v>0.102042713471129</v>
      </c>
      <c r="AI648" s="25">
        <f>IFERROR(_xlfn.XLOOKUP($C648,WQBE_Loading!$C$4:$C$3072,WQBE_Loading!I$4:I$3072,,0,),"")</f>
        <v>3.2561487481090099</v>
      </c>
      <c r="AJ648" s="25">
        <f>IFERROR(_xlfn.XLOOKUP($C648,WQBE_Loading!$C$4:$C$3072,WQBE_Loading!J$4:J$3072,,0,),"")</f>
        <v>0.27425135122928002</v>
      </c>
      <c r="AK648" s="25">
        <f>IFERROR(_xlfn.XLOOKUP($C648,WQBE_Loading!$C$4:$C$3072,WQBE_Loading!K$4:K$3072,,0,),"")</f>
        <v>225.886096032523</v>
      </c>
      <c r="AL648" s="25">
        <f>IFERROR(_xlfn.XLOOKUP($C648,WQBE_Loading!$C$4:$C$3072,WQBE_Loading!L$4:L$3072,,0,),"")</f>
        <v>6.9561068049724594E-5</v>
      </c>
      <c r="AM648" s="25">
        <f>IFERROR(_xlfn.XLOOKUP($C648,WQBE_Loading!$C$4:$C$3072,WQBE_Loading!M$4:M$3072,,0,),"")</f>
        <v>2.73238511670835E-6</v>
      </c>
      <c r="AN648" s="25">
        <f>IFERROR(_xlfn.XLOOKUP($C648,WQBE_Loading!$C$4:$C$3072,WQBE_Loading!N$4:N$3072,,0,),"")</f>
        <v>2.2067234510626402E-3</v>
      </c>
      <c r="AO648" s="25">
        <f>IFERROR(_xlfn.XLOOKUP($C648,WQBE_Loading!$C$4:$C$3072,WQBE_Loading!O$4:O$3072,,0,),"")</f>
        <v>1.1292393891793699E-2</v>
      </c>
      <c r="AP648" s="25">
        <f>IFERROR(_xlfn.XLOOKUP($C648,WQBE_Loading!$C$4:$C$3072,WQBE_Loading!P$4:P$3072,,0,),"")</f>
        <v>8.162759053705726E-3</v>
      </c>
      <c r="AQ648" s="13">
        <f>IFERROR(_xlfn.XLOOKUP($C648,WQBE_Loading!$C$4:$C$3072,WQBE_Loading!Q$4:Q$3072,,0,),"")</f>
        <v>207505.42322092599</v>
      </c>
      <c r="AR648">
        <f>_xlfn.XLOOKUP(C648,UrbanHeat!$A$2:$A$1333,UrbanHeat!$B$2:$B$1333,,0,)</f>
        <v>15.19</v>
      </c>
      <c r="AS648" s="25">
        <f>_xlfn.XLOOKUP($C648,TNC_Loading!$A$2:$A$1332,TNC_Loading!B$2:B$1332,,0,)</f>
        <v>3.5619999999999998</v>
      </c>
      <c r="AT648" s="25">
        <f>_xlfn.XLOOKUP($C648,TNC_Loading!$A$2:$A$1332,TNC_Loading!C$2:C$1332,,0,)</f>
        <v>1.163</v>
      </c>
      <c r="AU648" s="25">
        <f>_xlfn.XLOOKUP($C648,TNC_Loading!$A$2:$A$1332,TNC_Loading!D$2:D$1332,,0,)</f>
        <v>12.223000000000001</v>
      </c>
      <c r="AV648" s="25">
        <f>_xlfn.XLOOKUP($C648,TNC_Loading!$A$2:$A$1332,TNC_Loading!E$2:E$1332,,0,)</f>
        <v>8.3870000000000005</v>
      </c>
      <c r="AW648" s="25">
        <f>_xlfn.XLOOKUP($C648,TNC_Loading!$A$2:$A$1332,TNC_Loading!F$2:F$1332,,0,)</f>
        <v>96.501999999999995</v>
      </c>
      <c r="AX648">
        <f>_xlfn.XLOOKUP(C648,BIBI!$D$2:$D$1332,BIBI!$F$2:$F$1332,,0,)</f>
        <v>0</v>
      </c>
      <c r="AY648">
        <f>_xlfn.XLOOKUP(C648,FacilityCounts!$A$3:$A$1333,FacilityCounts!$B$3:$B$1333,,0,)</f>
        <v>0</v>
      </c>
      <c r="AZ648">
        <f>_xlfn.XLOOKUP(C648,FacilityCounts!$D$3:$D$1333,FacilityCounts!$E$3:$E$1333,,0,)</f>
        <v>0</v>
      </c>
      <c r="BA648">
        <f>_xlfn.XLOOKUP(C648,FacilityCounts!$G$3:$G$1333,FacilityCounts!$H$3:$H$1333,,0,)</f>
        <v>0</v>
      </c>
      <c r="BB648">
        <f>IFERROR(_xlfn.XLOOKUP(C648,'DA to P Sensitive Lakes'!$P$2:$P$44,'DA to P Sensitive Lakes'!$Q$2:$Q$44,,0,),0)</f>
        <v>0</v>
      </c>
      <c r="BC648" s="25">
        <f>_xlfn.XLOOKUP(C648,'Historic Runoff (mm)'!$A$2:$A$1332,'Historic Runoff (mm)'!$B$2:$B$1332,,0,)</f>
        <v>251.48099999999999</v>
      </c>
      <c r="BD648">
        <f>_xlfn.XLOOKUP(C648,DrainageComplaint!$A$2:$A$1332,DrainageComplaint!$B$2:$B$1332,,0,)</f>
        <v>0</v>
      </c>
      <c r="BE648">
        <f>_xlfn.XLOOKUP(C648,PAD_Area!$G$2:$G$1332,PAD_Area!$H$2:$H$1332,,0,)</f>
        <v>0</v>
      </c>
    </row>
    <row r="649" spans="1:57" x14ac:dyDescent="0.2">
      <c r="A649" s="2">
        <v>646</v>
      </c>
      <c r="B649" s="2">
        <v>647</v>
      </c>
      <c r="C649" s="20">
        <v>1102170</v>
      </c>
      <c r="D649" s="3" t="s">
        <v>642</v>
      </c>
      <c r="E649" s="3" t="s">
        <v>148</v>
      </c>
      <c r="F649" s="3">
        <v>260.74</v>
      </c>
      <c r="G649" s="3">
        <v>21520.000266999999</v>
      </c>
      <c r="H649" s="3">
        <v>11357799.959100001</v>
      </c>
      <c r="I649" s="2">
        <v>2</v>
      </c>
      <c r="J649" s="2">
        <v>1</v>
      </c>
      <c r="K649" s="2">
        <v>0</v>
      </c>
      <c r="L649" s="2">
        <v>2</v>
      </c>
      <c r="M649" s="3">
        <v>0</v>
      </c>
      <c r="N649" s="2">
        <f>_xlfn.XLOOKUP(C649,Shellfish_Presence!$E$3:$E$1333,Shellfish_Presence!$G$3:$G$1333,,0,)</f>
        <v>0</v>
      </c>
      <c r="O649" s="3">
        <v>0</v>
      </c>
      <c r="P649" s="3">
        <v>0</v>
      </c>
      <c r="Q649" s="2">
        <v>3</v>
      </c>
      <c r="R649" s="3">
        <v>1</v>
      </c>
      <c r="S649" s="3">
        <v>7.4327699840068817E-2</v>
      </c>
      <c r="T649" s="3">
        <v>30782.5</v>
      </c>
      <c r="U649" s="3">
        <v>26081.19921875</v>
      </c>
      <c r="V649" s="2">
        <v>202</v>
      </c>
      <c r="W649" s="3">
        <f t="shared" si="20"/>
        <v>6.5621700641598311E-3</v>
      </c>
      <c r="X649">
        <f t="shared" si="21"/>
        <v>0.84727358787460405</v>
      </c>
      <c r="Y649">
        <f>IFERROR(INDEX('Parcel Year'!$N$3:$N$1175,MATCH(KC_SPS_SubbasinAttributes!C649,'Parcel Year'!$M$3:$M$1175,0)),0)</f>
        <v>0.40054500102996826</v>
      </c>
      <c r="Z649">
        <f>INDEX(Imperviousness!$B$2:$B$1332,MATCH(KC_SPS_SubbasinAttributes!C649,Imperviousness!$A$2:$A$1332,0))</f>
        <v>0.183</v>
      </c>
      <c r="AA649">
        <f>INDEX('Flow Duration Index'!$B$2:$B$1332,MATCH(KC_SPS_SubbasinAttributes!C649,'Flow Duration Index'!$A$2:$A$1332,0))</f>
        <v>8.2449999999999992</v>
      </c>
      <c r="AB649">
        <f>INDEX(Opportunity_Index!$G$2:$G$1333,MATCH(KC_SPS_SubbasinAttributes!C649,Opportunity_Index!$F$2:$F$1333,0))</f>
        <v>0.6653</v>
      </c>
      <c r="AC649">
        <f>INDEX(Traffic!$B$2:$B$1332,MATCH(KC_SPS_SubbasinAttributes!C649,Traffic!$A$2:$A$1332,0))</f>
        <v>510.47199999999998</v>
      </c>
      <c r="AD649">
        <f>INDEX(EquityScore!$F$3:$F$1334,MATCH(KC_SPS_SubbasinAttributes!C649,EquityScore!$E$3:$E$1334,0))</f>
        <v>3.1666666700000001</v>
      </c>
      <c r="AE649">
        <f>IFERROR(INDEX(PavementCondition!$E$2:$E$669,MATCH(KC_SPS_SubbasinAttributes!C649,PavementCondition!$D$2:$D$669,0)),"N/A")</f>
        <v>79</v>
      </c>
      <c r="AF649">
        <f>INDEX(SpawnerMortality!$E$2:$E$1331,MATCH(KC_SPS_SubbasinAttributes!C649,SpawnerMortality!$D$2:$D$1331,0))</f>
        <v>0.32606459799999998</v>
      </c>
      <c r="AG649" s="25">
        <f>IFERROR(_xlfn.XLOOKUP($C649,WQBE_Loading!$C$4:$C$3072,WQBE_Loading!G$4:G$3072,,0,),"")</f>
        <v>1.239363155247345</v>
      </c>
      <c r="AH649" s="25">
        <f>IFERROR(_xlfn.XLOOKUP($C649,WQBE_Loading!$C$4:$C$3072,WQBE_Loading!H$4:H$3072,,0,),"")</f>
        <v>6.2721418935288904</v>
      </c>
      <c r="AI649" s="25">
        <f>IFERROR(_xlfn.XLOOKUP($C649,WQBE_Loading!$C$4:$C$3072,WQBE_Loading!I$4:I$3072,,0,),"")</f>
        <v>262.18486327381697</v>
      </c>
      <c r="AJ649" s="25">
        <f>IFERROR(_xlfn.XLOOKUP($C649,WQBE_Loading!$C$4:$C$3072,WQBE_Loading!J$4:J$3072,,0,),"")</f>
        <v>19.957024310612802</v>
      </c>
      <c r="AK649" s="25">
        <f>IFERROR(_xlfn.XLOOKUP($C649,WQBE_Loading!$C$4:$C$3072,WQBE_Loading!K$4:K$3072,,0,),"")</f>
        <v>6897.3277971025145</v>
      </c>
      <c r="AL649" s="25">
        <f>IFERROR(_xlfn.XLOOKUP($C649,WQBE_Loading!$C$4:$C$3072,WQBE_Loading!L$4:L$3072,,0,),"")</f>
        <v>2.2728679190887049E-3</v>
      </c>
      <c r="AM649" s="25">
        <f>IFERROR(_xlfn.XLOOKUP($C649,WQBE_Loading!$C$4:$C$3072,WQBE_Loading!M$4:M$3072,,0,),"")</f>
        <v>1.189807946702785E-4</v>
      </c>
      <c r="AN649" s="25">
        <f>IFERROR(_xlfn.XLOOKUP($C649,WQBE_Loading!$C$4:$C$3072,WQBE_Loading!N$4:N$3072,,0,),"")</f>
        <v>0.10945901315768949</v>
      </c>
      <c r="AO649" s="25">
        <f>IFERROR(_xlfn.XLOOKUP($C649,WQBE_Loading!$C$4:$C$3072,WQBE_Loading!O$4:O$3072,,0,),"")</f>
        <v>0.34736649505929501</v>
      </c>
      <c r="AP649" s="25">
        <f>IFERROR(_xlfn.XLOOKUP($C649,WQBE_Loading!$C$4:$C$3072,WQBE_Loading!P$4:P$3072,,0,),"")</f>
        <v>0.38333045360933898</v>
      </c>
      <c r="AQ649" s="13">
        <f>IFERROR(_xlfn.XLOOKUP($C649,WQBE_Loading!$C$4:$C$3072,WQBE_Loading!Q$4:Q$3072,,0,),"")</f>
        <v>7227676.4541142303</v>
      </c>
      <c r="AR649">
        <f>_xlfn.XLOOKUP(C649,UrbanHeat!$A$2:$A$1333,UrbanHeat!$B$2:$B$1333,,0,)</f>
        <v>15.901999999999999</v>
      </c>
      <c r="AS649" s="25">
        <f>_xlfn.XLOOKUP($C649,TNC_Loading!$A$2:$A$1332,TNC_Loading!B$2:B$1332,,0,)</f>
        <v>6.5270000000000001</v>
      </c>
      <c r="AT649" s="25">
        <f>_xlfn.XLOOKUP($C649,TNC_Loading!$A$2:$A$1332,TNC_Loading!C$2:C$1332,,0,)</f>
        <v>2.9209999999999998</v>
      </c>
      <c r="AU649" s="25">
        <f>_xlfn.XLOOKUP($C649,TNC_Loading!$A$2:$A$1332,TNC_Loading!D$2:D$1332,,0,)</f>
        <v>10.923</v>
      </c>
      <c r="AV649" s="25">
        <f>_xlfn.XLOOKUP($C649,TNC_Loading!$A$2:$A$1332,TNC_Loading!E$2:E$1332,,0,)</f>
        <v>12.85</v>
      </c>
      <c r="AW649" s="25">
        <f>_xlfn.XLOOKUP($C649,TNC_Loading!$A$2:$A$1332,TNC_Loading!F$2:F$1332,,0,)</f>
        <v>206.941</v>
      </c>
      <c r="AX649">
        <f>_xlfn.XLOOKUP(C649,BIBI!$D$2:$D$1332,BIBI!$F$2:$F$1332,,0,)</f>
        <v>0</v>
      </c>
      <c r="AY649">
        <f>_xlfn.XLOOKUP(C649,FacilityCounts!$A$3:$A$1333,FacilityCounts!$B$3:$B$1333,,0,)</f>
        <v>9</v>
      </c>
      <c r="AZ649">
        <f>_xlfn.XLOOKUP(C649,FacilityCounts!$D$3:$D$1333,FacilityCounts!$E$3:$E$1333,,0,)</f>
        <v>8</v>
      </c>
      <c r="BA649">
        <f>_xlfn.XLOOKUP(C649,FacilityCounts!$G$3:$G$1333,FacilityCounts!$H$3:$H$1333,,0,)</f>
        <v>2</v>
      </c>
      <c r="BB649">
        <f>IFERROR(_xlfn.XLOOKUP(C649,'DA to P Sensitive Lakes'!$P$2:$P$44,'DA to P Sensitive Lakes'!$Q$2:$Q$44,,0,),0)</f>
        <v>0</v>
      </c>
      <c r="BC649" s="25">
        <f>_xlfn.XLOOKUP(C649,'Historic Runoff (mm)'!$A$2:$A$1332,'Historic Runoff (mm)'!$B$2:$B$1332,,0,)</f>
        <v>479.63400000000001</v>
      </c>
      <c r="BD649">
        <f>_xlfn.XLOOKUP(C649,DrainageComplaint!$A$2:$A$1332,DrainageComplaint!$B$2:$B$1332,,0,)</f>
        <v>7</v>
      </c>
      <c r="BE649">
        <f>_xlfn.XLOOKUP(C649,PAD_Area!$G$2:$G$1332,PAD_Area!$H$2:$H$1332,,0,)</f>
        <v>0</v>
      </c>
    </row>
    <row r="650" spans="1:57" x14ac:dyDescent="0.2">
      <c r="A650" s="2">
        <v>647</v>
      </c>
      <c r="B650" s="2">
        <v>648</v>
      </c>
      <c r="C650" s="20">
        <v>1102180</v>
      </c>
      <c r="D650" s="3" t="s">
        <v>643</v>
      </c>
      <c r="E650" s="3" t="s">
        <v>148</v>
      </c>
      <c r="F650" s="3">
        <v>602.49</v>
      </c>
      <c r="G650" s="3">
        <v>37133.140763800002</v>
      </c>
      <c r="H650" s="3">
        <v>26244360.006700002</v>
      </c>
      <c r="I650" s="2">
        <v>0</v>
      </c>
      <c r="J650" s="2">
        <v>1</v>
      </c>
      <c r="K650" s="2">
        <v>0</v>
      </c>
      <c r="L650" s="2">
        <v>4</v>
      </c>
      <c r="M650" s="3">
        <v>0</v>
      </c>
      <c r="N650" s="2">
        <f>_xlfn.XLOOKUP(C650,Shellfish_Presence!$E$3:$E$1333,Shellfish_Presence!$G$3:$G$1333,,0,)</f>
        <v>0</v>
      </c>
      <c r="O650" s="3">
        <v>0</v>
      </c>
      <c r="P650" s="3">
        <v>5.8562498539686203E-2</v>
      </c>
      <c r="Q650" s="2">
        <v>1</v>
      </c>
      <c r="R650" s="3">
        <v>1</v>
      </c>
      <c r="S650" s="3">
        <v>0.196151003241539</v>
      </c>
      <c r="T650" s="3">
        <v>34314.6015625</v>
      </c>
      <c r="U650" s="3">
        <v>18987.30078125</v>
      </c>
      <c r="V650" s="2">
        <v>189</v>
      </c>
      <c r="W650" s="3">
        <f t="shared" si="20"/>
        <v>5.5078593774652695E-3</v>
      </c>
      <c r="X650">
        <f t="shared" si="21"/>
        <v>0.55333006698815579</v>
      </c>
      <c r="Y650">
        <f>IFERROR(INDEX('Parcel Year'!$N$3:$N$1175,MATCH(KC_SPS_SubbasinAttributes!C650,'Parcel Year'!$M$3:$M$1175,0)),0)</f>
        <v>0.40183201432228088</v>
      </c>
      <c r="Z650">
        <f>INDEX(Imperviousness!$B$2:$B$1332,MATCH(KC_SPS_SubbasinAttributes!C650,Imperviousness!$A$2:$A$1332,0))</f>
        <v>0.311</v>
      </c>
      <c r="AA650">
        <f>INDEX('Flow Duration Index'!$B$2:$B$1332,MATCH(KC_SPS_SubbasinAttributes!C650,'Flow Duration Index'!$A$2:$A$1332,0))</f>
        <v>7.2329999999999997</v>
      </c>
      <c r="AB650">
        <f>INDEX(Opportunity_Index!$G$2:$G$1333,MATCH(KC_SPS_SubbasinAttributes!C650,Opportunity_Index!$F$2:$F$1333,0))</f>
        <v>0.30840000000000001</v>
      </c>
      <c r="AC650">
        <f>INDEX(Traffic!$B$2:$B$1332,MATCH(KC_SPS_SubbasinAttributes!C650,Traffic!$A$2:$A$1332,0))</f>
        <v>19263.61</v>
      </c>
      <c r="AD650">
        <f>INDEX(EquityScore!$F$3:$F$1334,MATCH(KC_SPS_SubbasinAttributes!C650,EquityScore!$E$3:$E$1334,0))</f>
        <v>4.3333333300000003</v>
      </c>
      <c r="AE650">
        <f>IFERROR(INDEX(PavementCondition!$E$2:$E$669,MATCH(KC_SPS_SubbasinAttributes!C650,PavementCondition!$D$2:$D$669,0)),"N/A")</f>
        <v>75</v>
      </c>
      <c r="AF650">
        <f>INDEX(SpawnerMortality!$E$2:$E$1331,MATCH(KC_SPS_SubbasinAttributes!C650,SpawnerMortality!$D$2:$D$1331,0))</f>
        <v>0.32683957200000002</v>
      </c>
      <c r="AG650" s="25">
        <f>IFERROR(_xlfn.XLOOKUP($C650,WQBE_Loading!$C$4:$C$3072,WQBE_Loading!G$4:G$3072,,0,),"")</f>
        <v>4.9418751634182847</v>
      </c>
      <c r="AH650" s="25">
        <f>IFERROR(_xlfn.XLOOKUP($C650,WQBE_Loading!$C$4:$C$3072,WQBE_Loading!H$4:H$3072,,0,),"")</f>
        <v>25.3496183636802</v>
      </c>
      <c r="AI650" s="25">
        <f>IFERROR(_xlfn.XLOOKUP($C650,WQBE_Loading!$C$4:$C$3072,WQBE_Loading!I$4:I$3072,,0,),"")</f>
        <v>834.54062721376545</v>
      </c>
      <c r="AJ650" s="25">
        <f>IFERROR(_xlfn.XLOOKUP($C650,WQBE_Loading!$C$4:$C$3072,WQBE_Loading!J$4:J$3072,,0,),"")</f>
        <v>65.647744230217597</v>
      </c>
      <c r="AK650" s="25">
        <f>IFERROR(_xlfn.XLOOKUP($C650,WQBE_Loading!$C$4:$C$3072,WQBE_Loading!K$4:K$3072,,0,),"")</f>
        <v>22470.781694643447</v>
      </c>
      <c r="AL650" s="25">
        <f>IFERROR(_xlfn.XLOOKUP($C650,WQBE_Loading!$C$4:$C$3072,WQBE_Loading!L$4:L$3072,,0,),"")</f>
        <v>7.3022301747767996E-3</v>
      </c>
      <c r="AM650" s="25">
        <f>IFERROR(_xlfn.XLOOKUP($C650,WQBE_Loading!$C$4:$C$3072,WQBE_Loading!M$4:M$3072,,0,),"")</f>
        <v>6.8047939692509295E-4</v>
      </c>
      <c r="AN650" s="25">
        <f>IFERROR(_xlfn.XLOOKUP($C650,WQBE_Loading!$C$4:$C$3072,WQBE_Loading!N$4:N$3072,,0,),"")</f>
        <v>0.26340237360489005</v>
      </c>
      <c r="AO650" s="25">
        <f>IFERROR(_xlfn.XLOOKUP($C650,WQBE_Loading!$C$4:$C$3072,WQBE_Loading!O$4:O$3072,,0,),"")</f>
        <v>1.0984519378371749</v>
      </c>
      <c r="AP650" s="25">
        <f>IFERROR(_xlfn.XLOOKUP($C650,WQBE_Loading!$C$4:$C$3072,WQBE_Loading!P$4:P$3072,,0,),"")</f>
        <v>1.6427282591616601</v>
      </c>
      <c r="AQ650" s="13">
        <f>IFERROR(_xlfn.XLOOKUP($C650,WQBE_Loading!$C$4:$C$3072,WQBE_Loading!Q$4:Q$3072,,0,),"")</f>
        <v>22780252.58996835</v>
      </c>
      <c r="AR650">
        <f>_xlfn.XLOOKUP(C650,UrbanHeat!$A$2:$A$1333,UrbanHeat!$B$2:$B$1333,,0,)</f>
        <v>15.237</v>
      </c>
      <c r="AS650" s="25">
        <f>_xlfn.XLOOKUP($C650,TNC_Loading!$A$2:$A$1332,TNC_Loading!B$2:B$1332,,0,)</f>
        <v>9.24</v>
      </c>
      <c r="AT650" s="25">
        <f>_xlfn.XLOOKUP($C650,TNC_Loading!$A$2:$A$1332,TNC_Loading!C$2:C$1332,,0,)</f>
        <v>6.19</v>
      </c>
      <c r="AU650" s="25">
        <f>_xlfn.XLOOKUP($C650,TNC_Loading!$A$2:$A$1332,TNC_Loading!D$2:D$1332,,0,)</f>
        <v>19.106000000000002</v>
      </c>
      <c r="AV650" s="25">
        <f>_xlfn.XLOOKUP($C650,TNC_Loading!$A$2:$A$1332,TNC_Loading!E$2:E$1332,,0,)</f>
        <v>20.684000000000001</v>
      </c>
      <c r="AW650" s="25">
        <f>_xlfn.XLOOKUP($C650,TNC_Loading!$A$2:$A$1332,TNC_Loading!F$2:F$1332,,0,)</f>
        <v>468.87200000000001</v>
      </c>
      <c r="AX650">
        <f>_xlfn.XLOOKUP(C650,BIBI!$D$2:$D$1332,BIBI!$F$2:$F$1332,,0,)</f>
        <v>0</v>
      </c>
      <c r="AY650">
        <f>_xlfn.XLOOKUP(C650,FacilityCounts!$A$3:$A$1333,FacilityCounts!$B$3:$B$1333,,0,)</f>
        <v>19</v>
      </c>
      <c r="AZ650">
        <f>_xlfn.XLOOKUP(C650,FacilityCounts!$D$3:$D$1333,FacilityCounts!$E$3:$E$1333,,0,)</f>
        <v>7</v>
      </c>
      <c r="BA650">
        <f>_xlfn.XLOOKUP(C650,FacilityCounts!$G$3:$G$1333,FacilityCounts!$H$3:$H$1333,,0,)</f>
        <v>2</v>
      </c>
      <c r="BB650">
        <f>IFERROR(_xlfn.XLOOKUP(C650,'DA to P Sensitive Lakes'!$P$2:$P$44,'DA to P Sensitive Lakes'!$Q$2:$Q$44,,0,),0)</f>
        <v>0</v>
      </c>
      <c r="BC650" s="25">
        <f>_xlfn.XLOOKUP(C650,'Historic Runoff (mm)'!$A$2:$A$1332,'Historic Runoff (mm)'!$B$2:$B$1332,,0,)</f>
        <v>528.721</v>
      </c>
      <c r="BD650">
        <f>_xlfn.XLOOKUP(C650,DrainageComplaint!$A$2:$A$1332,DrainageComplaint!$B$2:$B$1332,,0,)</f>
        <v>10</v>
      </c>
      <c r="BE650">
        <f>_xlfn.XLOOKUP(C650,PAD_Area!$G$2:$G$1332,PAD_Area!$H$2:$H$1332,,0,)</f>
        <v>0</v>
      </c>
    </row>
    <row r="651" spans="1:57" x14ac:dyDescent="0.2">
      <c r="A651" s="2">
        <v>648</v>
      </c>
      <c r="B651" s="2">
        <v>649</v>
      </c>
      <c r="C651" s="20">
        <v>1102190</v>
      </c>
      <c r="D651" s="3" t="s">
        <v>644</v>
      </c>
      <c r="E651" s="3" t="s">
        <v>148</v>
      </c>
      <c r="F651" s="3">
        <v>251.273</v>
      </c>
      <c r="G651" s="3">
        <v>19817.240637700001</v>
      </c>
      <c r="H651" s="3">
        <v>10945410.0975</v>
      </c>
      <c r="I651" s="2">
        <v>0</v>
      </c>
      <c r="J651" s="2">
        <v>1</v>
      </c>
      <c r="K651" s="2">
        <v>0</v>
      </c>
      <c r="L651" s="2">
        <v>0</v>
      </c>
      <c r="M651" s="3">
        <v>0</v>
      </c>
      <c r="N651" s="2">
        <f>_xlfn.XLOOKUP(C651,Shellfish_Presence!$E$3:$E$1333,Shellfish_Presence!$G$3:$G$1333,,0,)</f>
        <v>0</v>
      </c>
      <c r="O651" s="3">
        <v>0</v>
      </c>
      <c r="P651" s="3">
        <v>8.3371900022029877E-2</v>
      </c>
      <c r="Q651" s="2">
        <v>1</v>
      </c>
      <c r="R651" s="3">
        <v>1</v>
      </c>
      <c r="S651" s="3">
        <v>5.6254301220178604E-2</v>
      </c>
      <c r="T651" s="3">
        <v>0</v>
      </c>
      <c r="U651" s="3">
        <v>0</v>
      </c>
      <c r="V651" s="2">
        <v>0</v>
      </c>
      <c r="W651" s="3" t="str">
        <f t="shared" si="20"/>
        <v/>
      </c>
      <c r="X651" t="str">
        <f t="shared" si="21"/>
        <v/>
      </c>
      <c r="Y651">
        <f>IFERROR(INDEX('Parcel Year'!$N$3:$N$1175,MATCH(KC_SPS_SubbasinAttributes!C651,'Parcel Year'!$M$3:$M$1175,0)),0)</f>
        <v>0.57676702737808228</v>
      </c>
      <c r="Z651">
        <f>INDEX(Imperviousness!$B$2:$B$1332,MATCH(KC_SPS_SubbasinAttributes!C651,Imperviousness!$A$2:$A$1332,0))</f>
        <v>0.316</v>
      </c>
      <c r="AA651">
        <f>INDEX('Flow Duration Index'!$B$2:$B$1332,MATCH(KC_SPS_SubbasinAttributes!C651,'Flow Duration Index'!$A$2:$A$1332,0))</f>
        <v>6.0469999999999997</v>
      </c>
      <c r="AB651">
        <f>INDEX(Opportunity_Index!$G$2:$G$1333,MATCH(KC_SPS_SubbasinAttributes!C651,Opportunity_Index!$F$2:$F$1333,0))</f>
        <v>0</v>
      </c>
      <c r="AC651">
        <f>INDEX(Traffic!$B$2:$B$1332,MATCH(KC_SPS_SubbasinAttributes!C651,Traffic!$A$2:$A$1332,0))</f>
        <v>1283.452</v>
      </c>
      <c r="AD651">
        <f>INDEX(EquityScore!$F$3:$F$1334,MATCH(KC_SPS_SubbasinAttributes!C651,EquityScore!$E$3:$E$1334,0))</f>
        <v>4.5</v>
      </c>
      <c r="AE651" t="str">
        <f>IFERROR(INDEX(PavementCondition!$E$2:$E$669,MATCH(KC_SPS_SubbasinAttributes!C651,PavementCondition!$D$2:$D$669,0)),"N/A")</f>
        <v>N/A</v>
      </c>
      <c r="AF651">
        <f>INDEX(SpawnerMortality!$E$2:$E$1331,MATCH(KC_SPS_SubbasinAttributes!C651,SpawnerMortality!$D$2:$D$1331,0))</f>
        <v>0.33964281100000004</v>
      </c>
      <c r="AG651" s="25">
        <f>IFERROR(_xlfn.XLOOKUP($C651,WQBE_Loading!$C$4:$C$3072,WQBE_Loading!G$4:G$3072,,0,),"")</f>
        <v>1.20808705431167</v>
      </c>
      <c r="AH651" s="25">
        <f>IFERROR(_xlfn.XLOOKUP($C651,WQBE_Loading!$C$4:$C$3072,WQBE_Loading!H$4:H$3072,,0,),"")</f>
        <v>6.1045252123410148</v>
      </c>
      <c r="AI651" s="25">
        <f>IFERROR(_xlfn.XLOOKUP($C651,WQBE_Loading!$C$4:$C$3072,WQBE_Loading!I$4:I$3072,,0,),"")</f>
        <v>313.88116882651047</v>
      </c>
      <c r="AJ651" s="25">
        <f>IFERROR(_xlfn.XLOOKUP($C651,WQBE_Loading!$C$4:$C$3072,WQBE_Loading!J$4:J$3072,,0,),"")</f>
        <v>23.558263492656998</v>
      </c>
      <c r="AK651" s="25">
        <f>IFERROR(_xlfn.XLOOKUP($C651,WQBE_Loading!$C$4:$C$3072,WQBE_Loading!K$4:K$3072,,0,),"")</f>
        <v>7364.2097430689446</v>
      </c>
      <c r="AL651" s="25">
        <f>IFERROR(_xlfn.XLOOKUP($C651,WQBE_Loading!$C$4:$C$3072,WQBE_Loading!L$4:L$3072,,0,),"")</f>
        <v>2.1815893102448553E-3</v>
      </c>
      <c r="AM651" s="25">
        <f>IFERROR(_xlfn.XLOOKUP($C651,WQBE_Loading!$C$4:$C$3072,WQBE_Loading!M$4:M$3072,,0,),"")</f>
        <v>8.246872580199561E-5</v>
      </c>
      <c r="AN651" s="25">
        <f>IFERROR(_xlfn.XLOOKUP($C651,WQBE_Loading!$C$4:$C$3072,WQBE_Loading!N$4:N$3072,,0,),"")</f>
        <v>0.1044118385876695</v>
      </c>
      <c r="AO651" s="25">
        <f>IFERROR(_xlfn.XLOOKUP($C651,WQBE_Loading!$C$4:$C$3072,WQBE_Loading!O$4:O$3072,,0,),"")</f>
        <v>0.34429163751756597</v>
      </c>
      <c r="AP651" s="25">
        <f>IFERROR(_xlfn.XLOOKUP($C651,WQBE_Loading!$C$4:$C$3072,WQBE_Loading!P$4:P$3072,,0,),"")</f>
        <v>0.43519081731718301</v>
      </c>
      <c r="AQ651" s="13">
        <f>IFERROR(_xlfn.XLOOKUP($C651,WQBE_Loading!$C$4:$C$3072,WQBE_Loading!Q$4:Q$3072,,0,),"")</f>
        <v>8538663.3120187856</v>
      </c>
      <c r="AR651">
        <f>_xlfn.XLOOKUP(C651,UrbanHeat!$A$2:$A$1333,UrbanHeat!$B$2:$B$1333,,0,)</f>
        <v>14.654</v>
      </c>
      <c r="AS651" s="25">
        <f>_xlfn.XLOOKUP($C651,TNC_Loading!$A$2:$A$1332,TNC_Loading!B$2:B$1332,,0,)</f>
        <v>9.3290000000000006</v>
      </c>
      <c r="AT651" s="25">
        <f>_xlfn.XLOOKUP($C651,TNC_Loading!$A$2:$A$1332,TNC_Loading!C$2:C$1332,,0,)</f>
        <v>5.1740000000000004</v>
      </c>
      <c r="AU651" s="25">
        <f>_xlfn.XLOOKUP($C651,TNC_Loading!$A$2:$A$1332,TNC_Loading!D$2:D$1332,,0,)</f>
        <v>16.23</v>
      </c>
      <c r="AV651" s="25">
        <f>_xlfn.XLOOKUP($C651,TNC_Loading!$A$2:$A$1332,TNC_Loading!E$2:E$1332,,0,)</f>
        <v>15.644</v>
      </c>
      <c r="AW651" s="25">
        <f>_xlfn.XLOOKUP($C651,TNC_Loading!$A$2:$A$1332,TNC_Loading!F$2:F$1332,,0,)</f>
        <v>447.53300000000002</v>
      </c>
      <c r="AX651">
        <f>_xlfn.XLOOKUP(C651,BIBI!$D$2:$D$1332,BIBI!$F$2:$F$1332,,0,)</f>
        <v>0</v>
      </c>
      <c r="AY651">
        <f>_xlfn.XLOOKUP(C651,FacilityCounts!$A$3:$A$1333,FacilityCounts!$B$3:$B$1333,,0,)</f>
        <v>0</v>
      </c>
      <c r="AZ651">
        <f>_xlfn.XLOOKUP(C651,FacilityCounts!$D$3:$D$1333,FacilityCounts!$E$3:$E$1333,,0,)</f>
        <v>0</v>
      </c>
      <c r="BA651">
        <f>_xlfn.XLOOKUP(C651,FacilityCounts!$G$3:$G$1333,FacilityCounts!$H$3:$H$1333,,0,)</f>
        <v>0</v>
      </c>
      <c r="BB651">
        <f>IFERROR(_xlfn.XLOOKUP(C651,'DA to P Sensitive Lakes'!$P$2:$P$44,'DA to P Sensitive Lakes'!$Q$2:$Q$44,,0,),0)</f>
        <v>0</v>
      </c>
      <c r="BC651" s="25">
        <f>_xlfn.XLOOKUP(C651,'Historic Runoff (mm)'!$A$2:$A$1332,'Historic Runoff (mm)'!$B$2:$B$1332,,0,)</f>
        <v>553.62699999999995</v>
      </c>
      <c r="BD651">
        <f>_xlfn.XLOOKUP(C651,DrainageComplaint!$A$2:$A$1332,DrainageComplaint!$B$2:$B$1332,,0,)</f>
        <v>0</v>
      </c>
      <c r="BE651">
        <f>_xlfn.XLOOKUP(C651,PAD_Area!$G$2:$G$1332,PAD_Area!$H$2:$H$1332,,0,)</f>
        <v>0</v>
      </c>
    </row>
    <row r="652" spans="1:57" x14ac:dyDescent="0.2">
      <c r="A652" s="2">
        <v>649</v>
      </c>
      <c r="B652" s="2">
        <v>650</v>
      </c>
      <c r="C652" s="20">
        <v>1102200</v>
      </c>
      <c r="D652" s="3" t="s">
        <v>642</v>
      </c>
      <c r="E652" s="3" t="s">
        <v>148</v>
      </c>
      <c r="F652" s="3">
        <v>531.84299999999996</v>
      </c>
      <c r="G652" s="3">
        <v>43280.002678500001</v>
      </c>
      <c r="H652" s="3">
        <v>23167000.114</v>
      </c>
      <c r="I652" s="2">
        <v>3</v>
      </c>
      <c r="J652" s="2">
        <v>1</v>
      </c>
      <c r="K652" s="2">
        <v>0</v>
      </c>
      <c r="L652" s="2">
        <v>0</v>
      </c>
      <c r="M652" s="3">
        <v>120.06199645996094</v>
      </c>
      <c r="N652" s="2">
        <f>_xlfn.XLOOKUP(C652,Shellfish_Presence!$E$3:$E$1333,Shellfish_Presence!$G$3:$G$1333,,0,)</f>
        <v>0</v>
      </c>
      <c r="O652" s="3">
        <v>0</v>
      </c>
      <c r="P652" s="3">
        <v>0</v>
      </c>
      <c r="Q652" s="2">
        <v>8</v>
      </c>
      <c r="R652" s="3">
        <v>1</v>
      </c>
      <c r="S652" s="3">
        <v>1.7957499250769615E-2</v>
      </c>
      <c r="T652" s="3">
        <v>11825.7001953125</v>
      </c>
      <c r="U652" s="3">
        <v>9786.3896484375</v>
      </c>
      <c r="V652" s="2">
        <v>89</v>
      </c>
      <c r="W652" s="3">
        <f t="shared" si="20"/>
        <v>7.5259814243623423E-3</v>
      </c>
      <c r="X652">
        <f t="shared" si="21"/>
        <v>0.82755265961474767</v>
      </c>
      <c r="Y652">
        <f>IFERROR(INDEX('Parcel Year'!$N$3:$N$1175,MATCH(KC_SPS_SubbasinAttributes!C652,'Parcel Year'!$M$3:$M$1175,0)),0)</f>
        <v>0.32579201459884644</v>
      </c>
      <c r="Z652">
        <f>INDEX(Imperviousness!$B$2:$B$1332,MATCH(KC_SPS_SubbasinAttributes!C652,Imperviousness!$A$2:$A$1332,0))</f>
        <v>9.8000000000000004E-2</v>
      </c>
      <c r="AA652">
        <f>INDEX('Flow Duration Index'!$B$2:$B$1332,MATCH(KC_SPS_SubbasinAttributes!C652,'Flow Duration Index'!$A$2:$A$1332,0))</f>
        <v>4.4560000000000004</v>
      </c>
      <c r="AB652">
        <f>INDEX(Opportunity_Index!$G$2:$G$1333,MATCH(KC_SPS_SubbasinAttributes!C652,Opportunity_Index!$F$2:$F$1333,0))</f>
        <v>0.61680000000000001</v>
      </c>
      <c r="AC652">
        <f>INDEX(Traffic!$B$2:$B$1332,MATCH(KC_SPS_SubbasinAttributes!C652,Traffic!$A$2:$A$1332,0))</f>
        <v>1587.6659999999999</v>
      </c>
      <c r="AD652">
        <f>INDEX(EquityScore!$F$3:$F$1334,MATCH(KC_SPS_SubbasinAttributes!C652,EquityScore!$E$3:$E$1334,0))</f>
        <v>2.6666666700000001</v>
      </c>
      <c r="AE652">
        <f>IFERROR(INDEX(PavementCondition!$E$2:$E$669,MATCH(KC_SPS_SubbasinAttributes!C652,PavementCondition!$D$2:$D$669,0)),"N/A")</f>
        <v>78</v>
      </c>
      <c r="AF652">
        <f>INDEX(SpawnerMortality!$E$2:$E$1331,MATCH(KC_SPS_SubbasinAttributes!C652,SpawnerMortality!$D$2:$D$1331,0))</f>
        <v>0.30523541599999998</v>
      </c>
      <c r="AG652" s="25">
        <f>IFERROR(_xlfn.XLOOKUP($C652,WQBE_Loading!$C$4:$C$3072,WQBE_Loading!G$4:G$3072,,0,),"")</f>
        <v>0.55524401410970203</v>
      </c>
      <c r="AH652" s="25">
        <f>IFERROR(_xlfn.XLOOKUP($C652,WQBE_Loading!$C$4:$C$3072,WQBE_Loading!H$4:H$3072,,0,),"")</f>
        <v>2.7212492668220252</v>
      </c>
      <c r="AI652" s="25">
        <f>IFERROR(_xlfn.XLOOKUP($C652,WQBE_Loading!$C$4:$C$3072,WQBE_Loading!I$4:I$3072,,0,),"")</f>
        <v>163.19577897667651</v>
      </c>
      <c r="AJ652" s="25">
        <f>IFERROR(_xlfn.XLOOKUP($C652,WQBE_Loading!$C$4:$C$3072,WQBE_Loading!J$4:J$3072,,0,),"")</f>
        <v>12.07605696526495</v>
      </c>
      <c r="AK652" s="25">
        <f>IFERROR(_xlfn.XLOOKUP($C652,WQBE_Loading!$C$4:$C$3072,WQBE_Loading!K$4:K$3072,,0,),"")</f>
        <v>3725.874299750405</v>
      </c>
      <c r="AL652" s="25">
        <f>IFERROR(_xlfn.XLOOKUP($C652,WQBE_Loading!$C$4:$C$3072,WQBE_Loading!L$4:L$3072,,0,),"")</f>
        <v>1.09649313898157E-3</v>
      </c>
      <c r="AM652" s="25">
        <f>IFERROR(_xlfn.XLOOKUP($C652,WQBE_Loading!$C$4:$C$3072,WQBE_Loading!M$4:M$3072,,0,),"")</f>
        <v>2.8623594038492652E-5</v>
      </c>
      <c r="AN652" s="25">
        <f>IFERROR(_xlfn.XLOOKUP($C652,WQBE_Loading!$C$4:$C$3072,WQBE_Loading!N$4:N$3072,,0,),"")</f>
        <v>5.7124076351530349E-2</v>
      </c>
      <c r="AO652" s="25">
        <f>IFERROR(_xlfn.XLOOKUP($C652,WQBE_Loading!$C$4:$C$3072,WQBE_Loading!O$4:O$3072,,0,),"")</f>
        <v>0.177878532692896</v>
      </c>
      <c r="AP652" s="25">
        <f>IFERROR(_xlfn.XLOOKUP($C652,WQBE_Loading!$C$4:$C$3072,WQBE_Loading!P$4:P$3072,,0,),"")</f>
        <v>0.19689832746979949</v>
      </c>
      <c r="AQ652" s="13">
        <f>IFERROR(_xlfn.XLOOKUP($C652,WQBE_Loading!$C$4:$C$3072,WQBE_Loading!Q$4:Q$3072,,0,),"")</f>
        <v>4636306.1782218404</v>
      </c>
      <c r="AR652">
        <f>_xlfn.XLOOKUP(C652,UrbanHeat!$A$2:$A$1333,UrbanHeat!$B$2:$B$1333,,0,)</f>
        <v>15.884</v>
      </c>
      <c r="AS652" s="25">
        <f>_xlfn.XLOOKUP($C652,TNC_Loading!$A$2:$A$1332,TNC_Loading!B$2:B$1332,,0,)</f>
        <v>4.0389999999999997</v>
      </c>
      <c r="AT652" s="25">
        <f>_xlfn.XLOOKUP($C652,TNC_Loading!$A$2:$A$1332,TNC_Loading!C$2:C$1332,,0,)</f>
        <v>1.385</v>
      </c>
      <c r="AU652" s="25">
        <f>_xlfn.XLOOKUP($C652,TNC_Loading!$A$2:$A$1332,TNC_Loading!D$2:D$1332,,0,)</f>
        <v>9.2309999999999999</v>
      </c>
      <c r="AV652" s="25">
        <f>_xlfn.XLOOKUP($C652,TNC_Loading!$A$2:$A$1332,TNC_Loading!E$2:E$1332,,0,)</f>
        <v>7.548</v>
      </c>
      <c r="AW652" s="25">
        <f>_xlfn.XLOOKUP($C652,TNC_Loading!$A$2:$A$1332,TNC_Loading!F$2:F$1332,,0,)</f>
        <v>117.17100000000001</v>
      </c>
      <c r="AX652">
        <f>_xlfn.XLOOKUP(C652,BIBI!$D$2:$D$1332,BIBI!$F$2:$F$1332,,0,)</f>
        <v>0</v>
      </c>
      <c r="AY652">
        <f>_xlfn.XLOOKUP(C652,FacilityCounts!$A$3:$A$1333,FacilityCounts!$B$3:$B$1333,,0,)</f>
        <v>4</v>
      </c>
      <c r="AZ652">
        <f>_xlfn.XLOOKUP(C652,FacilityCounts!$D$3:$D$1333,FacilityCounts!$E$3:$E$1333,,0,)</f>
        <v>2</v>
      </c>
      <c r="BA652">
        <f>_xlfn.XLOOKUP(C652,FacilityCounts!$G$3:$G$1333,FacilityCounts!$H$3:$H$1333,,0,)</f>
        <v>0</v>
      </c>
      <c r="BB652">
        <f>IFERROR(_xlfn.XLOOKUP(C652,'DA to P Sensitive Lakes'!$P$2:$P$44,'DA to P Sensitive Lakes'!$Q$2:$Q$44,,0,),0)</f>
        <v>0</v>
      </c>
      <c r="BC652" s="25">
        <f>_xlfn.XLOOKUP(C652,'Historic Runoff (mm)'!$A$2:$A$1332,'Historic Runoff (mm)'!$B$2:$B$1332,,0,)</f>
        <v>328.17700000000002</v>
      </c>
      <c r="BD652">
        <f>_xlfn.XLOOKUP(C652,DrainageComplaint!$A$2:$A$1332,DrainageComplaint!$B$2:$B$1332,,0,)</f>
        <v>3</v>
      </c>
      <c r="BE652">
        <f>_xlfn.XLOOKUP(C652,PAD_Area!$G$2:$G$1332,PAD_Area!$H$2:$H$1332,,0,)</f>
        <v>0</v>
      </c>
    </row>
    <row r="653" spans="1:57" x14ac:dyDescent="0.2">
      <c r="A653" s="2">
        <v>650</v>
      </c>
      <c r="B653" s="2">
        <v>651</v>
      </c>
      <c r="C653" s="20">
        <v>1102210</v>
      </c>
      <c r="D653" s="3" t="s">
        <v>646</v>
      </c>
      <c r="E653" s="3" t="s">
        <v>148</v>
      </c>
      <c r="F653" s="3">
        <v>132.691</v>
      </c>
      <c r="G653" s="3">
        <v>20340.000002299999</v>
      </c>
      <c r="H653" s="3">
        <v>5780000.0131599996</v>
      </c>
      <c r="I653" s="2">
        <v>0</v>
      </c>
      <c r="J653" s="2">
        <v>1</v>
      </c>
      <c r="K653" s="2">
        <v>0</v>
      </c>
      <c r="L653" s="2">
        <v>0</v>
      </c>
      <c r="M653" s="3">
        <v>0</v>
      </c>
      <c r="N653" s="2">
        <f>_xlfn.XLOOKUP(C653,Shellfish_Presence!$E$3:$E$1333,Shellfish_Presence!$G$3:$G$1333,,0,)</f>
        <v>0</v>
      </c>
      <c r="O653" s="3">
        <v>0</v>
      </c>
      <c r="P653" s="3">
        <v>0</v>
      </c>
      <c r="Q653" s="2">
        <v>2</v>
      </c>
      <c r="R653" s="3">
        <v>1</v>
      </c>
      <c r="S653" s="3">
        <v>0</v>
      </c>
      <c r="T653" s="3">
        <v>0</v>
      </c>
      <c r="U653" s="3">
        <v>42.643299102783203</v>
      </c>
      <c r="V653" s="2">
        <v>1</v>
      </c>
      <c r="W653" s="3" t="str">
        <f t="shared" si="20"/>
        <v/>
      </c>
      <c r="X653" t="str">
        <f t="shared" si="21"/>
        <v/>
      </c>
      <c r="Y653">
        <f>IFERROR(INDEX('Parcel Year'!$N$3:$N$1175,MATCH(KC_SPS_SubbasinAttributes!C653,'Parcel Year'!$M$3:$M$1175,0)),0)</f>
        <v>0.60420697927474976</v>
      </c>
      <c r="Z653">
        <f>INDEX(Imperviousness!$B$2:$B$1332,MATCH(KC_SPS_SubbasinAttributes!C653,Imperviousness!$A$2:$A$1332,0))</f>
        <v>0.19</v>
      </c>
      <c r="AA653">
        <f>INDEX('Flow Duration Index'!$B$2:$B$1332,MATCH(KC_SPS_SubbasinAttributes!C653,'Flow Duration Index'!$A$2:$A$1332,0))</f>
        <v>8.2509999999999994</v>
      </c>
      <c r="AB653">
        <f>INDEX(Opportunity_Index!$G$2:$G$1333,MATCH(KC_SPS_SubbasinAttributes!C653,Opportunity_Index!$F$2:$F$1333,0))</f>
        <v>0.35199999999999998</v>
      </c>
      <c r="AC653">
        <f>INDEX(Traffic!$B$2:$B$1332,MATCH(KC_SPS_SubbasinAttributes!C653,Traffic!$A$2:$A$1332,0))</f>
        <v>578.84299999999996</v>
      </c>
      <c r="AD653">
        <f>INDEX(EquityScore!$F$3:$F$1334,MATCH(KC_SPS_SubbasinAttributes!C653,EquityScore!$E$3:$E$1334,0))</f>
        <v>2.6666666700000001</v>
      </c>
      <c r="AE653" t="str">
        <f>IFERROR(INDEX(PavementCondition!$E$2:$E$669,MATCH(KC_SPS_SubbasinAttributes!C653,PavementCondition!$D$2:$D$669,0)),"N/A")</f>
        <v>N/A</v>
      </c>
      <c r="AF653">
        <f>INDEX(SpawnerMortality!$E$2:$E$1331,MATCH(KC_SPS_SubbasinAttributes!C653,SpawnerMortality!$D$2:$D$1331,0))</f>
        <v>0.30523541599999998</v>
      </c>
      <c r="AG653" s="25">
        <f>IFERROR(_xlfn.XLOOKUP($C653,WQBE_Loading!$C$4:$C$3072,WQBE_Loading!G$4:G$3072,,0,),"")</f>
        <v>0.36438700361000853</v>
      </c>
      <c r="AH653" s="25">
        <f>IFERROR(_xlfn.XLOOKUP($C653,WQBE_Loading!$C$4:$C$3072,WQBE_Loading!H$4:H$3072,,0,),"")</f>
        <v>1.8399463322066949</v>
      </c>
      <c r="AI653" s="25">
        <f>IFERROR(_xlfn.XLOOKUP($C653,WQBE_Loading!$C$4:$C$3072,WQBE_Loading!I$4:I$3072,,0,),"")</f>
        <v>113.5653361647955</v>
      </c>
      <c r="AJ653" s="25">
        <f>IFERROR(_xlfn.XLOOKUP($C653,WQBE_Loading!$C$4:$C$3072,WQBE_Loading!J$4:J$3072,,0,),"")</f>
        <v>8.4616629094030102</v>
      </c>
      <c r="AK653" s="25">
        <f>IFERROR(_xlfn.XLOOKUP($C653,WQBE_Loading!$C$4:$C$3072,WQBE_Loading!K$4:K$3072,,0,),"")</f>
        <v>2386.0381998794951</v>
      </c>
      <c r="AL653" s="25">
        <f>IFERROR(_xlfn.XLOOKUP($C653,WQBE_Loading!$C$4:$C$3072,WQBE_Loading!L$4:L$3072,,0,),"")</f>
        <v>6.6135557665616398E-4</v>
      </c>
      <c r="AM653" s="25">
        <f>IFERROR(_xlfn.XLOOKUP($C653,WQBE_Loading!$C$4:$C$3072,WQBE_Loading!M$4:M$3072,,0,),"")</f>
        <v>1.8176244307211001E-5</v>
      </c>
      <c r="AN653" s="25">
        <f>IFERROR(_xlfn.XLOOKUP($C653,WQBE_Loading!$C$4:$C$3072,WQBE_Loading!N$4:N$3072,,0,),"")</f>
        <v>3.8035782306827852E-2</v>
      </c>
      <c r="AO653" s="25">
        <f>IFERROR(_xlfn.XLOOKUP($C653,WQBE_Loading!$C$4:$C$3072,WQBE_Loading!O$4:O$3072,,0,),"")</f>
        <v>0.10897461643260151</v>
      </c>
      <c r="AP653" s="25">
        <f>IFERROR(_xlfn.XLOOKUP($C653,WQBE_Loading!$C$4:$C$3072,WQBE_Loading!P$4:P$3072,,0,),"")</f>
        <v>0.13671369784361451</v>
      </c>
      <c r="AQ653" s="13">
        <f>IFERROR(_xlfn.XLOOKUP($C653,WQBE_Loading!$C$4:$C$3072,WQBE_Loading!Q$4:Q$3072,,0,),"")</f>
        <v>3105012.7208411647</v>
      </c>
      <c r="AR653">
        <f>_xlfn.XLOOKUP(C653,UrbanHeat!$A$2:$A$1333,UrbanHeat!$B$2:$B$1333,,0,)</f>
        <v>15.821999999999999</v>
      </c>
      <c r="AS653" s="25">
        <f>_xlfn.XLOOKUP($C653,TNC_Loading!$A$2:$A$1332,TNC_Loading!B$2:B$1332,,0,)</f>
        <v>7.3789999999999996</v>
      </c>
      <c r="AT653" s="25">
        <f>_xlfn.XLOOKUP($C653,TNC_Loading!$A$2:$A$1332,TNC_Loading!C$2:C$1332,,0,)</f>
        <v>2.4020000000000001</v>
      </c>
      <c r="AU653" s="25">
        <f>_xlfn.XLOOKUP($C653,TNC_Loading!$A$2:$A$1332,TNC_Loading!D$2:D$1332,,0,)</f>
        <v>9.3810000000000002</v>
      </c>
      <c r="AV653" s="25">
        <f>_xlfn.XLOOKUP($C653,TNC_Loading!$A$2:$A$1332,TNC_Loading!E$2:E$1332,,0,)</f>
        <v>13.7</v>
      </c>
      <c r="AW653" s="25">
        <f>_xlfn.XLOOKUP($C653,TNC_Loading!$A$2:$A$1332,TNC_Loading!F$2:F$1332,,0,)</f>
        <v>196.89400000000001</v>
      </c>
      <c r="AX653">
        <f>_xlfn.XLOOKUP(C653,BIBI!$D$2:$D$1332,BIBI!$F$2:$F$1332,,0,)</f>
        <v>0</v>
      </c>
      <c r="AY653">
        <f>_xlfn.XLOOKUP(C653,FacilityCounts!$A$3:$A$1333,FacilityCounts!$B$3:$B$1333,,0,)</f>
        <v>0</v>
      </c>
      <c r="AZ653">
        <f>_xlfn.XLOOKUP(C653,FacilityCounts!$D$3:$D$1333,FacilityCounts!$E$3:$E$1333,,0,)</f>
        <v>0</v>
      </c>
      <c r="BA653">
        <f>_xlfn.XLOOKUP(C653,FacilityCounts!$G$3:$G$1333,FacilityCounts!$H$3:$H$1333,,0,)</f>
        <v>0</v>
      </c>
      <c r="BB653">
        <f>IFERROR(_xlfn.XLOOKUP(C653,'DA to P Sensitive Lakes'!$P$2:$P$44,'DA to P Sensitive Lakes'!$Q$2:$Q$44,,0,),0)</f>
        <v>0</v>
      </c>
      <c r="BC653" s="25">
        <f>_xlfn.XLOOKUP(C653,'Historic Runoff (mm)'!$A$2:$A$1332,'Historic Runoff (mm)'!$B$2:$B$1332,,0,)</f>
        <v>450.96300000000002</v>
      </c>
      <c r="BD653">
        <f>_xlfn.XLOOKUP(C653,DrainageComplaint!$A$2:$A$1332,DrainageComplaint!$B$2:$B$1332,,0,)</f>
        <v>0</v>
      </c>
      <c r="BE653">
        <f>_xlfn.XLOOKUP(C653,PAD_Area!$G$2:$G$1332,PAD_Area!$H$2:$H$1332,,0,)</f>
        <v>0</v>
      </c>
    </row>
    <row r="654" spans="1:57" x14ac:dyDescent="0.2">
      <c r="A654" s="2">
        <v>651</v>
      </c>
      <c r="B654" s="2">
        <v>652</v>
      </c>
      <c r="C654" s="20">
        <v>1102220</v>
      </c>
      <c r="D654" s="3" t="s">
        <v>642</v>
      </c>
      <c r="E654" s="3" t="s">
        <v>148</v>
      </c>
      <c r="F654" s="3">
        <v>144.94300000000001</v>
      </c>
      <c r="G654" s="3">
        <v>25699.9984688</v>
      </c>
      <c r="H654" s="3">
        <v>6313700.0535500003</v>
      </c>
      <c r="I654" s="2">
        <v>2</v>
      </c>
      <c r="J654" s="2">
        <v>2</v>
      </c>
      <c r="K654" s="2">
        <v>0</v>
      </c>
      <c r="L654" s="2">
        <v>1</v>
      </c>
      <c r="M654" s="3">
        <v>0</v>
      </c>
      <c r="N654" s="2">
        <f>_xlfn.XLOOKUP(C654,Shellfish_Presence!$E$3:$E$1333,Shellfish_Presence!$G$3:$G$1333,,0,)</f>
        <v>0</v>
      </c>
      <c r="O654" s="3">
        <v>0</v>
      </c>
      <c r="P654" s="3">
        <v>0</v>
      </c>
      <c r="Q654" s="2">
        <v>1</v>
      </c>
      <c r="R654" s="3">
        <v>1</v>
      </c>
      <c r="S654" s="3">
        <v>0.71895802021026611</v>
      </c>
      <c r="T654" s="3">
        <v>8437.7998046875</v>
      </c>
      <c r="U654" s="3">
        <v>6567.85986328125</v>
      </c>
      <c r="V654" s="2">
        <v>40</v>
      </c>
      <c r="W654" s="3">
        <f t="shared" si="20"/>
        <v>4.7405722967945466E-3</v>
      </c>
      <c r="X654">
        <f t="shared" si="21"/>
        <v>0.77838536292749783</v>
      </c>
      <c r="Y654">
        <f>IFERROR(INDEX('Parcel Year'!$N$3:$N$1175,MATCH(KC_SPS_SubbasinAttributes!C654,'Parcel Year'!$M$3:$M$1175,0)),0)</f>
        <v>0.50169897079467773</v>
      </c>
      <c r="Z654">
        <f>INDEX(Imperviousness!$B$2:$B$1332,MATCH(KC_SPS_SubbasinAttributes!C654,Imperviousness!$A$2:$A$1332,0))</f>
        <v>0.13800000000000001</v>
      </c>
      <c r="AA654">
        <f>INDEX('Flow Duration Index'!$B$2:$B$1332,MATCH(KC_SPS_SubbasinAttributes!C654,'Flow Duration Index'!$A$2:$A$1332,0))</f>
        <v>8.2040000000000006</v>
      </c>
      <c r="AB654">
        <f>INDEX(Opportunity_Index!$G$2:$G$1333,MATCH(KC_SPS_SubbasinAttributes!C654,Opportunity_Index!$F$2:$F$1333,0))</f>
        <v>0.6653</v>
      </c>
      <c r="AC654">
        <f>INDEX(Traffic!$B$2:$B$1332,MATCH(KC_SPS_SubbasinAttributes!C654,Traffic!$A$2:$A$1332,0))</f>
        <v>1581.8810000000001</v>
      </c>
      <c r="AD654">
        <f>INDEX(EquityScore!$F$3:$F$1334,MATCH(KC_SPS_SubbasinAttributes!C654,EquityScore!$E$3:$E$1334,0))</f>
        <v>3.1666666700000001</v>
      </c>
      <c r="AE654">
        <f>IFERROR(INDEX(PavementCondition!$E$2:$E$669,MATCH(KC_SPS_SubbasinAttributes!C654,PavementCondition!$D$2:$D$669,0)),"N/A")</f>
        <v>66</v>
      </c>
      <c r="AF654">
        <f>INDEX(SpawnerMortality!$E$2:$E$1331,MATCH(KC_SPS_SubbasinAttributes!C654,SpawnerMortality!$D$2:$D$1331,0))</f>
        <v>0.36085592</v>
      </c>
      <c r="AG654" s="25">
        <f>IFERROR(_xlfn.XLOOKUP($C654,WQBE_Loading!$C$4:$C$3072,WQBE_Loading!G$4:G$3072,,0,),"")</f>
        <v>0.5658127376351415</v>
      </c>
      <c r="AH654" s="25">
        <f>IFERROR(_xlfn.XLOOKUP($C654,WQBE_Loading!$C$4:$C$3072,WQBE_Loading!H$4:H$3072,,0,),"")</f>
        <v>2.8973844200514751</v>
      </c>
      <c r="AI654" s="25">
        <f>IFERROR(_xlfn.XLOOKUP($C654,WQBE_Loading!$C$4:$C$3072,WQBE_Loading!I$4:I$3072,,0,),"")</f>
        <v>123.187274208823</v>
      </c>
      <c r="AJ654" s="25">
        <f>IFERROR(_xlfn.XLOOKUP($C654,WQBE_Loading!$C$4:$C$3072,WQBE_Loading!J$4:J$3072,,0,),"")</f>
        <v>9.4758390533640409</v>
      </c>
      <c r="AK654" s="25">
        <f>IFERROR(_xlfn.XLOOKUP($C654,WQBE_Loading!$C$4:$C$3072,WQBE_Loading!K$4:K$3072,,0,),"")</f>
        <v>3016.156802408655</v>
      </c>
      <c r="AL654" s="25">
        <f>IFERROR(_xlfn.XLOOKUP($C654,WQBE_Loading!$C$4:$C$3072,WQBE_Loading!L$4:L$3072,,0,),"")</f>
        <v>1.0051679370461741E-3</v>
      </c>
      <c r="AM654" s="25">
        <f>IFERROR(_xlfn.XLOOKUP($C654,WQBE_Loading!$C$4:$C$3072,WQBE_Loading!M$4:M$3072,,0,),"")</f>
        <v>6.8285653005415096E-5</v>
      </c>
      <c r="AN654" s="25">
        <f>IFERROR(_xlfn.XLOOKUP($C654,WQBE_Loading!$C$4:$C$3072,WQBE_Loading!N$4:N$3072,,0,),"")</f>
        <v>5.2998322875479099E-2</v>
      </c>
      <c r="AO654" s="25">
        <f>IFERROR(_xlfn.XLOOKUP($C654,WQBE_Loading!$C$4:$C$3072,WQBE_Loading!O$4:O$3072,,0,),"")</f>
        <v>0.15506316866140901</v>
      </c>
      <c r="AP654" s="25">
        <f>IFERROR(_xlfn.XLOOKUP($C654,WQBE_Loading!$C$4:$C$3072,WQBE_Loading!P$4:P$3072,,0,),"")</f>
        <v>0.18335488658197049</v>
      </c>
      <c r="AQ654" s="13">
        <f>IFERROR(_xlfn.XLOOKUP($C654,WQBE_Loading!$C$4:$C$3072,WQBE_Loading!Q$4:Q$3072,,0,),"")</f>
        <v>3436013.3491890253</v>
      </c>
      <c r="AR654">
        <f>_xlfn.XLOOKUP(C654,UrbanHeat!$A$2:$A$1333,UrbanHeat!$B$2:$B$1333,,0,)</f>
        <v>14.826000000000001</v>
      </c>
      <c r="AS654" s="25">
        <f>_xlfn.XLOOKUP($C654,TNC_Loading!$A$2:$A$1332,TNC_Loading!B$2:B$1332,,0,)</f>
        <v>6.7279999999999998</v>
      </c>
      <c r="AT654" s="25">
        <f>_xlfn.XLOOKUP($C654,TNC_Loading!$A$2:$A$1332,TNC_Loading!C$2:C$1332,,0,)</f>
        <v>2.8839999999999999</v>
      </c>
      <c r="AU654" s="25">
        <f>_xlfn.XLOOKUP($C654,TNC_Loading!$A$2:$A$1332,TNC_Loading!D$2:D$1332,,0,)</f>
        <v>10.494</v>
      </c>
      <c r="AV654" s="25">
        <f>_xlfn.XLOOKUP($C654,TNC_Loading!$A$2:$A$1332,TNC_Loading!E$2:E$1332,,0,)</f>
        <v>12.872999999999999</v>
      </c>
      <c r="AW654" s="25">
        <f>_xlfn.XLOOKUP($C654,TNC_Loading!$A$2:$A$1332,TNC_Loading!F$2:F$1332,,0,)</f>
        <v>231.96299999999999</v>
      </c>
      <c r="AX654">
        <f>_xlfn.XLOOKUP(C654,BIBI!$D$2:$D$1332,BIBI!$F$2:$F$1332,,0,)</f>
        <v>0</v>
      </c>
      <c r="AY654">
        <f>_xlfn.XLOOKUP(C654,FacilityCounts!$A$3:$A$1333,FacilityCounts!$B$3:$B$1333,,0,)</f>
        <v>6</v>
      </c>
      <c r="AZ654">
        <f>_xlfn.XLOOKUP(C654,FacilityCounts!$D$3:$D$1333,FacilityCounts!$E$3:$E$1333,,0,)</f>
        <v>5</v>
      </c>
      <c r="BA654">
        <f>_xlfn.XLOOKUP(C654,FacilityCounts!$G$3:$G$1333,FacilityCounts!$H$3:$H$1333,,0,)</f>
        <v>3</v>
      </c>
      <c r="BB654">
        <f>IFERROR(_xlfn.XLOOKUP(C654,'DA to P Sensitive Lakes'!$P$2:$P$44,'DA to P Sensitive Lakes'!$Q$2:$Q$44,,0,),0)</f>
        <v>0</v>
      </c>
      <c r="BC654" s="25">
        <f>_xlfn.XLOOKUP(C654,'Historic Runoff (mm)'!$A$2:$A$1332,'Historic Runoff (mm)'!$B$2:$B$1332,,0,)</f>
        <v>410.10300000000001</v>
      </c>
      <c r="BD654">
        <f>_xlfn.XLOOKUP(C654,DrainageComplaint!$A$2:$A$1332,DrainageComplaint!$B$2:$B$1332,,0,)</f>
        <v>1</v>
      </c>
      <c r="BE654">
        <f>_xlfn.XLOOKUP(C654,PAD_Area!$G$2:$G$1332,PAD_Area!$H$2:$H$1332,,0,)</f>
        <v>0</v>
      </c>
    </row>
    <row r="655" spans="1:57" x14ac:dyDescent="0.2">
      <c r="A655" s="2">
        <v>652</v>
      </c>
      <c r="B655" s="2">
        <v>653</v>
      </c>
      <c r="C655" s="20">
        <v>1102230</v>
      </c>
      <c r="D655" s="3" t="s">
        <v>648</v>
      </c>
      <c r="E655" s="3" t="s">
        <v>148</v>
      </c>
      <c r="F655" s="3">
        <v>269.24200000000002</v>
      </c>
      <c r="G655" s="3">
        <v>21589.384755499999</v>
      </c>
      <c r="H655" s="3">
        <v>11728143.366900001</v>
      </c>
      <c r="I655" s="2">
        <v>3</v>
      </c>
      <c r="J655" s="2">
        <v>1</v>
      </c>
      <c r="K655" s="2">
        <v>0</v>
      </c>
      <c r="L655" s="2">
        <v>0</v>
      </c>
      <c r="M655" s="3">
        <v>0</v>
      </c>
      <c r="N655" s="2">
        <f>_xlfn.XLOOKUP(C655,Shellfish_Presence!$E$3:$E$1333,Shellfish_Presence!$G$3:$G$1333,,0,)</f>
        <v>0</v>
      </c>
      <c r="O655" s="3">
        <v>0</v>
      </c>
      <c r="P655" s="3">
        <v>4.4661699794232845E-3</v>
      </c>
      <c r="Q655" s="2">
        <v>2</v>
      </c>
      <c r="R655" s="3">
        <v>1</v>
      </c>
      <c r="S655" s="3">
        <v>8.8466502726078033E-2</v>
      </c>
      <c r="T655" s="3">
        <v>12538.2998046875</v>
      </c>
      <c r="U655" s="3">
        <v>12414.2998046875</v>
      </c>
      <c r="V655" s="2">
        <v>228</v>
      </c>
      <c r="W655" s="3">
        <f t="shared" si="20"/>
        <v>1.8184283639059353E-2</v>
      </c>
      <c r="X655">
        <f t="shared" si="21"/>
        <v>0.99011030188051163</v>
      </c>
      <c r="Y655">
        <f>IFERROR(INDEX('Parcel Year'!$N$3:$N$1175,MATCH(KC_SPS_SubbasinAttributes!C655,'Parcel Year'!$M$3:$M$1175,0)),0)</f>
        <v>0.52229601144790649</v>
      </c>
      <c r="Z655">
        <f>INDEX(Imperviousness!$B$2:$B$1332,MATCH(KC_SPS_SubbasinAttributes!C655,Imperviousness!$A$2:$A$1332,0))</f>
        <v>0.152</v>
      </c>
      <c r="AA655">
        <f>INDEX('Flow Duration Index'!$B$2:$B$1332,MATCH(KC_SPS_SubbasinAttributes!C655,'Flow Duration Index'!$A$2:$A$1332,0))</f>
        <v>8.0060000000000002</v>
      </c>
      <c r="AB655">
        <f>INDEX(Opportunity_Index!$G$2:$G$1333,MATCH(KC_SPS_SubbasinAttributes!C655,Opportunity_Index!$F$2:$F$1333,0))</f>
        <v>0.6653</v>
      </c>
      <c r="AC655">
        <f>INDEX(Traffic!$B$2:$B$1332,MATCH(KC_SPS_SubbasinAttributes!C655,Traffic!$A$2:$A$1332,0))</f>
        <v>2077.6</v>
      </c>
      <c r="AD655">
        <f>INDEX(EquityScore!$F$3:$F$1334,MATCH(KC_SPS_SubbasinAttributes!C655,EquityScore!$E$3:$E$1334,0))</f>
        <v>3.1666666700000001</v>
      </c>
      <c r="AE655">
        <f>IFERROR(INDEX(PavementCondition!$E$2:$E$669,MATCH(KC_SPS_SubbasinAttributes!C655,PavementCondition!$D$2:$D$669,0)),"N/A")</f>
        <v>65</v>
      </c>
      <c r="AF655">
        <f>INDEX(SpawnerMortality!$E$2:$E$1331,MATCH(KC_SPS_SubbasinAttributes!C655,SpawnerMortality!$D$2:$D$1331,0))</f>
        <v>0.18042796</v>
      </c>
      <c r="AG655" s="25">
        <f>IFERROR(_xlfn.XLOOKUP($C655,WQBE_Loading!$C$4:$C$3072,WQBE_Loading!G$4:G$3072,,0,),"")</f>
        <v>1.3557709331964949</v>
      </c>
      <c r="AH655" s="25">
        <f>IFERROR(_xlfn.XLOOKUP($C655,WQBE_Loading!$C$4:$C$3072,WQBE_Loading!H$4:H$3072,,0,),"")</f>
        <v>6.8758376516104605</v>
      </c>
      <c r="AI655" s="25">
        <f>IFERROR(_xlfn.XLOOKUP($C655,WQBE_Loading!$C$4:$C$3072,WQBE_Loading!I$4:I$3072,,0,),"")</f>
        <v>257.07551048297199</v>
      </c>
      <c r="AJ655" s="25">
        <f>IFERROR(_xlfn.XLOOKUP($C655,WQBE_Loading!$C$4:$C$3072,WQBE_Loading!J$4:J$3072,,0,),"")</f>
        <v>19.903900831690699</v>
      </c>
      <c r="AK655" s="25">
        <f>IFERROR(_xlfn.XLOOKUP($C655,WQBE_Loading!$C$4:$C$3072,WQBE_Loading!K$4:K$3072,,0,),"")</f>
        <v>6796.8664167782044</v>
      </c>
      <c r="AL655" s="25">
        <f>IFERROR(_xlfn.XLOOKUP($C655,WQBE_Loading!$C$4:$C$3072,WQBE_Loading!L$4:L$3072,,0,),"")</f>
        <v>2.3531873571408799E-3</v>
      </c>
      <c r="AM655" s="25">
        <f>IFERROR(_xlfn.XLOOKUP($C655,WQBE_Loading!$C$4:$C$3072,WQBE_Loading!M$4:M$3072,,0,),"")</f>
        <v>1.520215921383155E-4</v>
      </c>
      <c r="AN655" s="25">
        <f>IFERROR(_xlfn.XLOOKUP($C655,WQBE_Loading!$C$4:$C$3072,WQBE_Loading!N$4:N$3072,,0,),"")</f>
        <v>0.10558019754340101</v>
      </c>
      <c r="AO655" s="25">
        <f>IFERROR(_xlfn.XLOOKUP($C655,WQBE_Loading!$C$4:$C$3072,WQBE_Loading!O$4:O$3072,,0,),"")</f>
        <v>0.34991743964746347</v>
      </c>
      <c r="AP655" s="25">
        <f>IFERROR(_xlfn.XLOOKUP($C655,WQBE_Loading!$C$4:$C$3072,WQBE_Loading!P$4:P$3072,,0,),"")</f>
        <v>0.4262226889629615</v>
      </c>
      <c r="AQ655" s="13">
        <f>IFERROR(_xlfn.XLOOKUP($C655,WQBE_Loading!$C$4:$C$3072,WQBE_Loading!Q$4:Q$3072,,0,),"")</f>
        <v>8511898.2527751997</v>
      </c>
      <c r="AR655">
        <f>_xlfn.XLOOKUP(C655,UrbanHeat!$A$2:$A$1333,UrbanHeat!$B$2:$B$1333,,0,)</f>
        <v>14.561999999999999</v>
      </c>
      <c r="AS655" s="25">
        <f>_xlfn.XLOOKUP($C655,TNC_Loading!$A$2:$A$1332,TNC_Loading!B$2:B$1332,,0,)</f>
        <v>6.7510000000000003</v>
      </c>
      <c r="AT655" s="25">
        <f>_xlfn.XLOOKUP($C655,TNC_Loading!$A$2:$A$1332,TNC_Loading!C$2:C$1332,,0,)</f>
        <v>3.9620000000000002</v>
      </c>
      <c r="AU655" s="25">
        <f>_xlfn.XLOOKUP($C655,TNC_Loading!$A$2:$A$1332,TNC_Loading!D$2:D$1332,,0,)</f>
        <v>12.698</v>
      </c>
      <c r="AV655" s="25">
        <f>_xlfn.XLOOKUP($C655,TNC_Loading!$A$2:$A$1332,TNC_Loading!E$2:E$1332,,0,)</f>
        <v>13.443</v>
      </c>
      <c r="AW655" s="25">
        <f>_xlfn.XLOOKUP($C655,TNC_Loading!$A$2:$A$1332,TNC_Loading!F$2:F$1332,,0,)</f>
        <v>309.79300000000001</v>
      </c>
      <c r="AX655">
        <f>_xlfn.XLOOKUP(C655,BIBI!$D$2:$D$1332,BIBI!$F$2:$F$1332,,0,)</f>
        <v>0</v>
      </c>
      <c r="AY655">
        <f>_xlfn.XLOOKUP(C655,FacilityCounts!$A$3:$A$1333,FacilityCounts!$B$3:$B$1333,,0,)</f>
        <v>5</v>
      </c>
      <c r="AZ655">
        <f>_xlfn.XLOOKUP(C655,FacilityCounts!$D$3:$D$1333,FacilityCounts!$E$3:$E$1333,,0,)</f>
        <v>6</v>
      </c>
      <c r="BA655">
        <f>_xlfn.XLOOKUP(C655,FacilityCounts!$G$3:$G$1333,FacilityCounts!$H$3:$H$1333,,0,)</f>
        <v>1</v>
      </c>
      <c r="BB655">
        <f>IFERROR(_xlfn.XLOOKUP(C655,'DA to P Sensitive Lakes'!$P$2:$P$44,'DA to P Sensitive Lakes'!$Q$2:$Q$44,,0,),0)</f>
        <v>0</v>
      </c>
      <c r="BC655" s="25">
        <f>_xlfn.XLOOKUP(C655,'Historic Runoff (mm)'!$A$2:$A$1332,'Historic Runoff (mm)'!$B$2:$B$1332,,0,)</f>
        <v>500.75</v>
      </c>
      <c r="BD655">
        <f>_xlfn.XLOOKUP(C655,DrainageComplaint!$A$2:$A$1332,DrainageComplaint!$B$2:$B$1332,,0,)</f>
        <v>0</v>
      </c>
      <c r="BE655">
        <f>_xlfn.XLOOKUP(C655,PAD_Area!$G$2:$G$1332,PAD_Area!$H$2:$H$1332,,0,)</f>
        <v>0</v>
      </c>
    </row>
    <row r="656" spans="1:57" x14ac:dyDescent="0.2">
      <c r="A656" s="2">
        <v>653</v>
      </c>
      <c r="B656" s="2">
        <v>654</v>
      </c>
      <c r="C656" s="20">
        <v>1102240</v>
      </c>
      <c r="D656" s="3" t="s">
        <v>642</v>
      </c>
      <c r="E656" s="3" t="s">
        <v>148</v>
      </c>
      <c r="F656" s="3">
        <v>249.964</v>
      </c>
      <c r="G656" s="3">
        <v>27899.9986618</v>
      </c>
      <c r="H656" s="3">
        <v>10888399.976500001</v>
      </c>
      <c r="I656" s="2">
        <v>2</v>
      </c>
      <c r="J656" s="2">
        <v>2</v>
      </c>
      <c r="K656" s="2">
        <v>0</v>
      </c>
      <c r="L656" s="2">
        <v>2</v>
      </c>
      <c r="M656" s="3">
        <v>0</v>
      </c>
      <c r="N656" s="2">
        <f>_xlfn.XLOOKUP(C656,Shellfish_Presence!$E$3:$E$1333,Shellfish_Presence!$G$3:$G$1333,,0,)</f>
        <v>0</v>
      </c>
      <c r="O656" s="3">
        <v>0</v>
      </c>
      <c r="P656" s="3">
        <v>0</v>
      </c>
      <c r="Q656" s="2">
        <v>3</v>
      </c>
      <c r="R656" s="3">
        <v>1</v>
      </c>
      <c r="S656" s="3">
        <v>0.41804400086402893</v>
      </c>
      <c r="T656" s="3">
        <v>7674.5498046875</v>
      </c>
      <c r="U656" s="3">
        <v>4793.419921875</v>
      </c>
      <c r="V656" s="2">
        <v>60</v>
      </c>
      <c r="W656" s="3">
        <f t="shared" si="20"/>
        <v>7.8180481626886952E-3</v>
      </c>
      <c r="X656">
        <f t="shared" si="21"/>
        <v>0.62458646355350389</v>
      </c>
      <c r="Y656">
        <f>IFERROR(INDEX('Parcel Year'!$N$3:$N$1175,MATCH(KC_SPS_SubbasinAttributes!C656,'Parcel Year'!$M$3:$M$1175,0)),0)</f>
        <v>0.35118100047111511</v>
      </c>
      <c r="Z656">
        <f>INDEX(Imperviousness!$B$2:$B$1332,MATCH(KC_SPS_SubbasinAttributes!C656,Imperviousness!$A$2:$A$1332,0))</f>
        <v>6.0999999999999999E-2</v>
      </c>
      <c r="AA656">
        <f>INDEX('Flow Duration Index'!$B$2:$B$1332,MATCH(KC_SPS_SubbasinAttributes!C656,'Flow Duration Index'!$A$2:$A$1332,0))</f>
        <v>4.609</v>
      </c>
      <c r="AB656">
        <f>INDEX(Opportunity_Index!$G$2:$G$1333,MATCH(KC_SPS_SubbasinAttributes!C656,Opportunity_Index!$F$2:$F$1333,0))</f>
        <v>0.71379999999999999</v>
      </c>
      <c r="AC656">
        <f>INDEX(Traffic!$B$2:$B$1332,MATCH(KC_SPS_SubbasinAttributes!C656,Traffic!$A$2:$A$1332,0))</f>
        <v>2336.4229999999998</v>
      </c>
      <c r="AD656">
        <f>INDEX(EquityScore!$F$3:$F$1334,MATCH(KC_SPS_SubbasinAttributes!C656,EquityScore!$E$3:$E$1334,0))</f>
        <v>3.6666666700000001</v>
      </c>
      <c r="AE656">
        <f>IFERROR(INDEX(PavementCondition!$E$2:$E$669,MATCH(KC_SPS_SubbasinAttributes!C656,PavementCondition!$D$2:$D$669,0)),"N/A")</f>
        <v>68</v>
      </c>
      <c r="AF656">
        <f>INDEX(SpawnerMortality!$E$2:$E$1331,MATCH(KC_SPS_SubbasinAttributes!C656,SpawnerMortality!$D$2:$D$1331,0))</f>
        <v>0.36085592</v>
      </c>
      <c r="AG656" s="25">
        <f>IFERROR(_xlfn.XLOOKUP($C656,WQBE_Loading!$C$4:$C$3072,WQBE_Loading!G$4:G$3072,,0,),"")</f>
        <v>0.38090932319010901</v>
      </c>
      <c r="AH656" s="25">
        <f>IFERROR(_xlfn.XLOOKUP($C656,WQBE_Loading!$C$4:$C$3072,WQBE_Loading!H$4:H$3072,,0,),"")</f>
        <v>1.8969262292210951</v>
      </c>
      <c r="AI656" s="25">
        <f>IFERROR(_xlfn.XLOOKUP($C656,WQBE_Loading!$C$4:$C$3072,WQBE_Loading!I$4:I$3072,,0,),"")</f>
        <v>97.330321844267004</v>
      </c>
      <c r="AJ656" s="25">
        <f>IFERROR(_xlfn.XLOOKUP($C656,WQBE_Loading!$C$4:$C$3072,WQBE_Loading!J$4:J$3072,,0,),"")</f>
        <v>7.309184695627625</v>
      </c>
      <c r="AK656" s="25">
        <f>IFERROR(_xlfn.XLOOKUP($C656,WQBE_Loading!$C$4:$C$3072,WQBE_Loading!K$4:K$3072,,0,),"")</f>
        <v>2038.5086444312401</v>
      </c>
      <c r="AL656" s="25">
        <f>IFERROR(_xlfn.XLOOKUP($C656,WQBE_Loading!$C$4:$C$3072,WQBE_Loading!L$4:L$3072,,0,),"")</f>
        <v>6.34027579513156E-4</v>
      </c>
      <c r="AM656" s="25">
        <f>IFERROR(_xlfn.XLOOKUP($C656,WQBE_Loading!$C$4:$C$3072,WQBE_Loading!M$4:M$3072,,0,),"")</f>
        <v>2.38583135950275E-5</v>
      </c>
      <c r="AN656" s="25">
        <f>IFERROR(_xlfn.XLOOKUP($C656,WQBE_Loading!$C$4:$C$3072,WQBE_Loading!N$4:N$3072,,0,),"")</f>
        <v>2.57283639757384E-2</v>
      </c>
      <c r="AO656" s="25">
        <f>IFERROR(_xlfn.XLOOKUP($C656,WQBE_Loading!$C$4:$C$3072,WQBE_Loading!O$4:O$3072,,0,),"")</f>
        <v>9.6388197346889248E-2</v>
      </c>
      <c r="AP656" s="25">
        <f>IFERROR(_xlfn.XLOOKUP($C656,WQBE_Loading!$C$4:$C$3072,WQBE_Loading!P$4:P$3072,,0,),"")</f>
        <v>0.14679903496677799</v>
      </c>
      <c r="AQ656" s="13">
        <f>IFERROR(_xlfn.XLOOKUP($C656,WQBE_Loading!$C$4:$C$3072,WQBE_Loading!Q$4:Q$3072,,0,),"")</f>
        <v>2625419.3184206849</v>
      </c>
      <c r="AR656">
        <f>_xlfn.XLOOKUP(C656,UrbanHeat!$A$2:$A$1333,UrbanHeat!$B$2:$B$1333,,0,)</f>
        <v>15.154999999999999</v>
      </c>
      <c r="AS656" s="25">
        <f>_xlfn.XLOOKUP($C656,TNC_Loading!$A$2:$A$1332,TNC_Loading!B$2:B$1332,,0,)</f>
        <v>3.2690000000000001</v>
      </c>
      <c r="AT656" s="25">
        <f>_xlfn.XLOOKUP($C656,TNC_Loading!$A$2:$A$1332,TNC_Loading!C$2:C$1332,,0,)</f>
        <v>1.012</v>
      </c>
      <c r="AU656" s="25">
        <f>_xlfn.XLOOKUP($C656,TNC_Loading!$A$2:$A$1332,TNC_Loading!D$2:D$1332,,0,)</f>
        <v>3.6509999999999998</v>
      </c>
      <c r="AV656" s="25">
        <f>_xlfn.XLOOKUP($C656,TNC_Loading!$A$2:$A$1332,TNC_Loading!E$2:E$1332,,0,)</f>
        <v>6.827</v>
      </c>
      <c r="AW656" s="25">
        <f>_xlfn.XLOOKUP($C656,TNC_Loading!$A$2:$A$1332,TNC_Loading!F$2:F$1332,,0,)</f>
        <v>89.977000000000004</v>
      </c>
      <c r="AX656">
        <f>_xlfn.XLOOKUP(C656,BIBI!$D$2:$D$1332,BIBI!$F$2:$F$1332,,0,)</f>
        <v>0</v>
      </c>
      <c r="AY656">
        <f>_xlfn.XLOOKUP(C656,FacilityCounts!$A$3:$A$1333,FacilityCounts!$B$3:$B$1333,,0,)</f>
        <v>1</v>
      </c>
      <c r="AZ656">
        <f>_xlfn.XLOOKUP(C656,FacilityCounts!$D$3:$D$1333,FacilityCounts!$E$3:$E$1333,,0,)</f>
        <v>1</v>
      </c>
      <c r="BA656">
        <f>_xlfn.XLOOKUP(C656,FacilityCounts!$G$3:$G$1333,FacilityCounts!$H$3:$H$1333,,0,)</f>
        <v>0</v>
      </c>
      <c r="BB656">
        <f>IFERROR(_xlfn.XLOOKUP(C656,'DA to P Sensitive Lakes'!$P$2:$P$44,'DA to P Sensitive Lakes'!$Q$2:$Q$44,,0,),0)</f>
        <v>0</v>
      </c>
      <c r="BC656" s="25">
        <f>_xlfn.XLOOKUP(C656,'Historic Runoff (mm)'!$A$2:$A$1332,'Historic Runoff (mm)'!$B$2:$B$1332,,0,)</f>
        <v>178.97200000000001</v>
      </c>
      <c r="BD656">
        <f>_xlfn.XLOOKUP(C656,DrainageComplaint!$A$2:$A$1332,DrainageComplaint!$B$2:$B$1332,,0,)</f>
        <v>0</v>
      </c>
      <c r="BE656">
        <f>_xlfn.XLOOKUP(C656,PAD_Area!$G$2:$G$1332,PAD_Area!$H$2:$H$1332,,0,)</f>
        <v>0</v>
      </c>
    </row>
    <row r="657" spans="1:57" x14ac:dyDescent="0.2">
      <c r="A657" s="2">
        <v>654</v>
      </c>
      <c r="B657" s="2">
        <v>655</v>
      </c>
      <c r="C657" s="20">
        <v>1102250</v>
      </c>
      <c r="D657" s="3" t="s">
        <v>650</v>
      </c>
      <c r="E657" s="3" t="s">
        <v>148</v>
      </c>
      <c r="F657" s="3">
        <v>521.51700000000005</v>
      </c>
      <c r="G657" s="3">
        <v>29545.753854400002</v>
      </c>
      <c r="H657" s="3">
        <v>22717190.647399999</v>
      </c>
      <c r="I657" s="2">
        <v>1</v>
      </c>
      <c r="J657" s="2">
        <v>2</v>
      </c>
      <c r="K657" s="2">
        <v>0</v>
      </c>
      <c r="L657" s="2">
        <v>0</v>
      </c>
      <c r="M657" s="3">
        <v>0</v>
      </c>
      <c r="N657" s="2">
        <f>_xlfn.XLOOKUP(C657,Shellfish_Presence!$E$3:$E$1333,Shellfish_Presence!$G$3:$G$1333,,0,)</f>
        <v>0</v>
      </c>
      <c r="O657" s="3">
        <v>0</v>
      </c>
      <c r="P657" s="3">
        <v>1.4848600141704082E-2</v>
      </c>
      <c r="Q657" s="2">
        <v>0</v>
      </c>
      <c r="R657" s="3">
        <v>1</v>
      </c>
      <c r="S657" s="3">
        <v>3.4436099231243134E-2</v>
      </c>
      <c r="T657" s="3">
        <v>1510.68994140625</v>
      </c>
      <c r="U657" s="3">
        <v>0</v>
      </c>
      <c r="V657" s="2">
        <v>6</v>
      </c>
      <c r="W657" s="3">
        <f t="shared" si="20"/>
        <v>3.9716952073003174E-3</v>
      </c>
      <c r="X657">
        <f t="shared" si="21"/>
        <v>0</v>
      </c>
      <c r="Y657">
        <f>IFERROR(INDEX('Parcel Year'!$N$3:$N$1175,MATCH(KC_SPS_SubbasinAttributes!C657,'Parcel Year'!$M$3:$M$1175,0)),0)</f>
        <v>0.51020199060440063</v>
      </c>
      <c r="Z657">
        <f>INDEX(Imperviousness!$B$2:$B$1332,MATCH(KC_SPS_SubbasinAttributes!C657,Imperviousness!$A$2:$A$1332,0))</f>
        <v>0.20300000000000001</v>
      </c>
      <c r="AA657">
        <f>INDEX('Flow Duration Index'!$B$2:$B$1332,MATCH(KC_SPS_SubbasinAttributes!C657,'Flow Duration Index'!$A$2:$A$1332,0))</f>
        <v>7.8650000000000002</v>
      </c>
      <c r="AB657">
        <f>INDEX(Opportunity_Index!$G$2:$G$1333,MATCH(KC_SPS_SubbasinAttributes!C657,Opportunity_Index!$F$2:$F$1333,0))</f>
        <v>0.64690000000000003</v>
      </c>
      <c r="AC657">
        <f>INDEX(Traffic!$B$2:$B$1332,MATCH(KC_SPS_SubbasinAttributes!C657,Traffic!$A$2:$A$1332,0))</f>
        <v>818.58600000000001</v>
      </c>
      <c r="AD657">
        <f>INDEX(EquityScore!$F$3:$F$1334,MATCH(KC_SPS_SubbasinAttributes!C657,EquityScore!$E$3:$E$1334,0))</f>
        <v>3.6666666700000001</v>
      </c>
      <c r="AE657">
        <f>IFERROR(INDEX(PavementCondition!$E$2:$E$669,MATCH(KC_SPS_SubbasinAttributes!C657,PavementCondition!$D$2:$D$669,0)),"N/A")</f>
        <v>52</v>
      </c>
      <c r="AF657">
        <f>INDEX(SpawnerMortality!$E$2:$E$1331,MATCH(KC_SPS_SubbasinAttributes!C657,SpawnerMortality!$D$2:$D$1331,0))</f>
        <v>0.35576845800000001</v>
      </c>
      <c r="AG657" s="25">
        <f>IFERROR(_xlfn.XLOOKUP($C657,WQBE_Loading!$C$4:$C$3072,WQBE_Loading!G$4:G$3072,,0,),"")</f>
        <v>1.8283883611277001</v>
      </c>
      <c r="AH657" s="25">
        <f>IFERROR(_xlfn.XLOOKUP($C657,WQBE_Loading!$C$4:$C$3072,WQBE_Loading!H$4:H$3072,,0,),"")</f>
        <v>9.1259177900235251</v>
      </c>
      <c r="AI657" s="25">
        <f>IFERROR(_xlfn.XLOOKUP($C657,WQBE_Loading!$C$4:$C$3072,WQBE_Loading!I$4:I$3072,,0,),"")</f>
        <v>466.72911945003796</v>
      </c>
      <c r="AJ657" s="25">
        <f>IFERROR(_xlfn.XLOOKUP($C657,WQBE_Loading!$C$4:$C$3072,WQBE_Loading!J$4:J$3072,,0,),"")</f>
        <v>34.734420221643603</v>
      </c>
      <c r="AK657" s="25">
        <f>IFERROR(_xlfn.XLOOKUP($C657,WQBE_Loading!$C$4:$C$3072,WQBE_Loading!K$4:K$3072,,0,),"")</f>
        <v>11211.49633634145</v>
      </c>
      <c r="AL657" s="25">
        <f>IFERROR(_xlfn.XLOOKUP($C657,WQBE_Loading!$C$4:$C$3072,WQBE_Loading!L$4:L$3072,,0,),"")</f>
        <v>3.4130900312286799E-3</v>
      </c>
      <c r="AM657" s="25">
        <f>IFERROR(_xlfn.XLOOKUP($C657,WQBE_Loading!$C$4:$C$3072,WQBE_Loading!M$4:M$3072,,0,),"")</f>
        <v>1.17769798488747E-4</v>
      </c>
      <c r="AN657" s="25">
        <f>IFERROR(_xlfn.XLOOKUP($C657,WQBE_Loading!$C$4:$C$3072,WQBE_Loading!N$4:N$3072,,0,),"")</f>
        <v>0.1888347336744185</v>
      </c>
      <c r="AO657" s="25">
        <f>IFERROR(_xlfn.XLOOKUP($C657,WQBE_Loading!$C$4:$C$3072,WQBE_Loading!O$4:O$3072,,0,),"")</f>
        <v>0.5455635118493205</v>
      </c>
      <c r="AP657" s="25">
        <f>IFERROR(_xlfn.XLOOKUP($C657,WQBE_Loading!$C$4:$C$3072,WQBE_Loading!P$4:P$3072,,0,),"")</f>
        <v>0.56412028015384796</v>
      </c>
      <c r="AQ657" s="13">
        <f>IFERROR(_xlfn.XLOOKUP($C657,WQBE_Loading!$C$4:$C$3072,WQBE_Loading!Q$4:Q$3072,,0,),"")</f>
        <v>13577249.655066699</v>
      </c>
      <c r="AR657">
        <f>_xlfn.XLOOKUP(C657,UrbanHeat!$A$2:$A$1333,UrbanHeat!$B$2:$B$1333,,0,)</f>
        <v>14.971</v>
      </c>
      <c r="AS657" s="25">
        <f>_xlfn.XLOOKUP($C657,TNC_Loading!$A$2:$A$1332,TNC_Loading!B$2:B$1332,,0,)</f>
        <v>7.3940000000000001</v>
      </c>
      <c r="AT657" s="25">
        <f>_xlfn.XLOOKUP($C657,TNC_Loading!$A$2:$A$1332,TNC_Loading!C$2:C$1332,,0,)</f>
        <v>5.0350000000000001</v>
      </c>
      <c r="AU657" s="25">
        <f>_xlfn.XLOOKUP($C657,TNC_Loading!$A$2:$A$1332,TNC_Loading!D$2:D$1332,,0,)</f>
        <v>12.021000000000001</v>
      </c>
      <c r="AV657" s="25">
        <f>_xlfn.XLOOKUP($C657,TNC_Loading!$A$2:$A$1332,TNC_Loading!E$2:E$1332,,0,)</f>
        <v>14.037000000000001</v>
      </c>
      <c r="AW657" s="25">
        <f>_xlfn.XLOOKUP($C657,TNC_Loading!$A$2:$A$1332,TNC_Loading!F$2:F$1332,,0,)</f>
        <v>383.14</v>
      </c>
      <c r="AX657">
        <f>_xlfn.XLOOKUP(C657,BIBI!$D$2:$D$1332,BIBI!$F$2:$F$1332,,0,)</f>
        <v>0</v>
      </c>
      <c r="AY657">
        <f>_xlfn.XLOOKUP(C657,FacilityCounts!$A$3:$A$1333,FacilityCounts!$B$3:$B$1333,,0,)</f>
        <v>0</v>
      </c>
      <c r="AZ657">
        <f>_xlfn.XLOOKUP(C657,FacilityCounts!$D$3:$D$1333,FacilityCounts!$E$3:$E$1333,,0,)</f>
        <v>0</v>
      </c>
      <c r="BA657">
        <f>_xlfn.XLOOKUP(C657,FacilityCounts!$G$3:$G$1333,FacilityCounts!$H$3:$H$1333,,0,)</f>
        <v>0</v>
      </c>
      <c r="BB657">
        <f>IFERROR(_xlfn.XLOOKUP(C657,'DA to P Sensitive Lakes'!$P$2:$P$44,'DA to P Sensitive Lakes'!$Q$2:$Q$44,,0,),0)</f>
        <v>1</v>
      </c>
      <c r="BC657" s="25">
        <f>_xlfn.XLOOKUP(C657,'Historic Runoff (mm)'!$A$2:$A$1332,'Historic Runoff (mm)'!$B$2:$B$1332,,0,)</f>
        <v>459.27600000000001</v>
      </c>
      <c r="BD657">
        <f>_xlfn.XLOOKUP(C657,DrainageComplaint!$A$2:$A$1332,DrainageComplaint!$B$2:$B$1332,,0,)</f>
        <v>0</v>
      </c>
      <c r="BE657">
        <f>_xlfn.XLOOKUP(C657,PAD_Area!$G$2:$G$1332,PAD_Area!$H$2:$H$1332,,0,)</f>
        <v>0</v>
      </c>
    </row>
    <row r="658" spans="1:57" x14ac:dyDescent="0.2">
      <c r="A658" s="2">
        <v>655</v>
      </c>
      <c r="B658" s="2">
        <v>656</v>
      </c>
      <c r="C658" s="20">
        <v>1102260</v>
      </c>
      <c r="D658" s="3" t="s">
        <v>466</v>
      </c>
      <c r="E658" s="3" t="s">
        <v>148</v>
      </c>
      <c r="F658" s="3">
        <v>115.482</v>
      </c>
      <c r="G658" s="3">
        <v>22757.7701342</v>
      </c>
      <c r="H658" s="3">
        <v>5030364.5883999998</v>
      </c>
      <c r="I658" s="2">
        <v>0</v>
      </c>
      <c r="J658" s="2">
        <v>1</v>
      </c>
      <c r="K658" s="2">
        <v>0</v>
      </c>
      <c r="L658" s="2">
        <v>0</v>
      </c>
      <c r="M658" s="3">
        <v>0</v>
      </c>
      <c r="N658" s="2">
        <f>_xlfn.XLOOKUP(C658,Shellfish_Presence!$E$3:$E$1333,Shellfish_Presence!$G$3:$G$1333,,0,)</f>
        <v>0</v>
      </c>
      <c r="O658" s="3">
        <v>0</v>
      </c>
      <c r="P658" s="3">
        <v>2.7844300493597984E-2</v>
      </c>
      <c r="Q658" s="2">
        <v>0</v>
      </c>
      <c r="R658" s="3">
        <v>1</v>
      </c>
      <c r="S658" s="3">
        <v>5.1273800432682037E-2</v>
      </c>
      <c r="T658" s="3">
        <v>0</v>
      </c>
      <c r="U658" s="3">
        <v>0</v>
      </c>
      <c r="V658" s="2">
        <v>1</v>
      </c>
      <c r="W658" s="3" t="str">
        <f t="shared" si="20"/>
        <v/>
      </c>
      <c r="X658" t="str">
        <f t="shared" si="21"/>
        <v/>
      </c>
      <c r="Y658">
        <f>IFERROR(INDEX('Parcel Year'!$N$3:$N$1175,MATCH(KC_SPS_SubbasinAttributes!C658,'Parcel Year'!$M$3:$M$1175,0)),0)</f>
        <v>0.24946700036525726</v>
      </c>
      <c r="Z658">
        <f>INDEX(Imperviousness!$B$2:$B$1332,MATCH(KC_SPS_SubbasinAttributes!C658,Imperviousness!$A$2:$A$1332,0))</f>
        <v>0.42</v>
      </c>
      <c r="AA658">
        <f>INDEX('Flow Duration Index'!$B$2:$B$1332,MATCH(KC_SPS_SubbasinAttributes!C658,'Flow Duration Index'!$A$2:$A$1332,0))</f>
        <v>6.0819999999999999</v>
      </c>
      <c r="AB658">
        <f>INDEX(Opportunity_Index!$G$2:$G$1333,MATCH(KC_SPS_SubbasinAttributes!C658,Opportunity_Index!$F$2:$F$1333,0))</f>
        <v>0.54949999999999999</v>
      </c>
      <c r="AC658">
        <f>INDEX(Traffic!$B$2:$B$1332,MATCH(KC_SPS_SubbasinAttributes!C658,Traffic!$A$2:$A$1332,0))</f>
        <v>88521.604999999996</v>
      </c>
      <c r="AD658">
        <f>INDEX(EquityScore!$F$3:$F$1334,MATCH(KC_SPS_SubbasinAttributes!C658,EquityScore!$E$3:$E$1334,0))</f>
        <v>4</v>
      </c>
      <c r="AE658" t="str">
        <f>IFERROR(INDEX(PavementCondition!$E$2:$E$669,MATCH(KC_SPS_SubbasinAttributes!C658,PavementCondition!$D$2:$D$669,0)),"N/A")</f>
        <v>N/A</v>
      </c>
      <c r="AF658">
        <f>INDEX(SpawnerMortality!$E$2:$E$1331,MATCH(KC_SPS_SubbasinAttributes!C658,SpawnerMortality!$D$2:$D$1331,0))</f>
        <v>0.4082219755</v>
      </c>
      <c r="AG658" s="25">
        <f>IFERROR(_xlfn.XLOOKUP($C658,WQBE_Loading!$C$4:$C$3072,WQBE_Loading!G$4:G$3072,,0,),"")</f>
        <v>2.4036630873548601</v>
      </c>
      <c r="AH658" s="25">
        <f>IFERROR(_xlfn.XLOOKUP($C658,WQBE_Loading!$C$4:$C$3072,WQBE_Loading!H$4:H$3072,,0,),"")</f>
        <v>13.143189712700249</v>
      </c>
      <c r="AI658" s="25">
        <f>IFERROR(_xlfn.XLOOKUP($C658,WQBE_Loading!$C$4:$C$3072,WQBE_Loading!I$4:I$3072,,0,),"")</f>
        <v>184.88461728119051</v>
      </c>
      <c r="AJ658" s="25">
        <f>IFERROR(_xlfn.XLOOKUP($C658,WQBE_Loading!$C$4:$C$3072,WQBE_Loading!J$4:J$3072,,0,),"")</f>
        <v>17.8226370560932</v>
      </c>
      <c r="AK658" s="25">
        <f>IFERROR(_xlfn.XLOOKUP($C658,WQBE_Loading!$C$4:$C$3072,WQBE_Loading!K$4:K$3072,,0,),"")</f>
        <v>8328.5904896286993</v>
      </c>
      <c r="AL658" s="25">
        <f>IFERROR(_xlfn.XLOOKUP($C658,WQBE_Loading!$C$4:$C$3072,WQBE_Loading!L$4:L$3072,,0,),"")</f>
        <v>2.7563733362865601E-3</v>
      </c>
      <c r="AM658" s="25">
        <f>IFERROR(_xlfn.XLOOKUP($C658,WQBE_Loading!$C$4:$C$3072,WQBE_Loading!M$4:M$3072,,0,),"")</f>
        <v>5.8965504642506997E-4</v>
      </c>
      <c r="AN658" s="25">
        <f>IFERROR(_xlfn.XLOOKUP($C658,WQBE_Loading!$C$4:$C$3072,WQBE_Loading!N$4:N$3072,,0,),"")</f>
        <v>7.9746841004697394E-2</v>
      </c>
      <c r="AO658" s="25">
        <f>IFERROR(_xlfn.XLOOKUP($C658,WQBE_Loading!$C$4:$C$3072,WQBE_Loading!O$4:O$3072,,0,),"")</f>
        <v>0.41261816297985499</v>
      </c>
      <c r="AP658" s="25">
        <f>IFERROR(_xlfn.XLOOKUP($C658,WQBE_Loading!$C$4:$C$3072,WQBE_Loading!P$4:P$3072,,0,),"")</f>
        <v>0.75161426592797453</v>
      </c>
      <c r="AQ658" s="13">
        <f>IFERROR(_xlfn.XLOOKUP($C658,WQBE_Loading!$C$4:$C$3072,WQBE_Loading!Q$4:Q$3072,,0,),"")</f>
        <v>5189542.6298190653</v>
      </c>
      <c r="AR658">
        <f>_xlfn.XLOOKUP(C658,UrbanHeat!$A$2:$A$1333,UrbanHeat!$B$2:$B$1333,,0,)</f>
        <v>16.135999999999999</v>
      </c>
      <c r="AS658" s="25">
        <f>_xlfn.XLOOKUP($C658,TNC_Loading!$A$2:$A$1332,TNC_Loading!B$2:B$1332,,0,)</f>
        <v>13.253</v>
      </c>
      <c r="AT658" s="25">
        <f>_xlfn.XLOOKUP($C658,TNC_Loading!$A$2:$A$1332,TNC_Loading!C$2:C$1332,,0,)</f>
        <v>9.4499999999999993</v>
      </c>
      <c r="AU658" s="25">
        <f>_xlfn.XLOOKUP($C658,TNC_Loading!$A$2:$A$1332,TNC_Loading!D$2:D$1332,,0,)</f>
        <v>46.015000000000001</v>
      </c>
      <c r="AV658" s="25">
        <f>_xlfn.XLOOKUP($C658,TNC_Loading!$A$2:$A$1332,TNC_Loading!E$2:E$1332,,0,)</f>
        <v>41.582999999999998</v>
      </c>
      <c r="AW658" s="25">
        <f>_xlfn.XLOOKUP($C658,TNC_Loading!$A$2:$A$1332,TNC_Loading!F$2:F$1332,,0,)</f>
        <v>632.15700000000004</v>
      </c>
      <c r="AX658">
        <f>_xlfn.XLOOKUP(C658,BIBI!$D$2:$D$1332,BIBI!$F$2:$F$1332,,0,)</f>
        <v>0</v>
      </c>
      <c r="AY658">
        <f>_xlfn.XLOOKUP(C658,FacilityCounts!$A$3:$A$1333,FacilityCounts!$B$3:$B$1333,,0,)</f>
        <v>0</v>
      </c>
      <c r="AZ658">
        <f>_xlfn.XLOOKUP(C658,FacilityCounts!$D$3:$D$1333,FacilityCounts!$E$3:$E$1333,,0,)</f>
        <v>0</v>
      </c>
      <c r="BA658">
        <f>_xlfn.XLOOKUP(C658,FacilityCounts!$G$3:$G$1333,FacilityCounts!$H$3:$H$1333,,0,)</f>
        <v>0</v>
      </c>
      <c r="BB658">
        <f>IFERROR(_xlfn.XLOOKUP(C658,'DA to P Sensitive Lakes'!$P$2:$P$44,'DA to P Sensitive Lakes'!$Q$2:$Q$44,,0,),0)</f>
        <v>0</v>
      </c>
      <c r="BC658" s="25">
        <f>_xlfn.XLOOKUP(C658,'Historic Runoff (mm)'!$A$2:$A$1332,'Historic Runoff (mm)'!$B$2:$B$1332,,0,)</f>
        <v>551.40700000000004</v>
      </c>
      <c r="BD658">
        <f>_xlfn.XLOOKUP(C658,DrainageComplaint!$A$2:$A$1332,DrainageComplaint!$B$2:$B$1332,,0,)</f>
        <v>0</v>
      </c>
      <c r="BE658">
        <f>_xlfn.XLOOKUP(C658,PAD_Area!$G$2:$G$1332,PAD_Area!$H$2:$H$1332,,0,)</f>
        <v>0</v>
      </c>
    </row>
    <row r="659" spans="1:57" x14ac:dyDescent="0.2">
      <c r="A659" s="2">
        <v>656</v>
      </c>
      <c r="B659" s="2">
        <v>657</v>
      </c>
      <c r="C659" s="20">
        <v>1102270</v>
      </c>
      <c r="D659" s="3" t="s">
        <v>466</v>
      </c>
      <c r="E659" s="3" t="s">
        <v>148</v>
      </c>
      <c r="F659" s="3">
        <v>226.131</v>
      </c>
      <c r="G659" s="3">
        <v>27625.1527885</v>
      </c>
      <c r="H659" s="3">
        <v>9850222.4857599996</v>
      </c>
      <c r="I659" s="2">
        <v>0</v>
      </c>
      <c r="J659" s="2">
        <v>1</v>
      </c>
      <c r="K659" s="2">
        <v>0</v>
      </c>
      <c r="L659" s="2">
        <v>0</v>
      </c>
      <c r="M659" s="3">
        <v>0</v>
      </c>
      <c r="N659" s="2">
        <f>_xlfn.XLOOKUP(C659,Shellfish_Presence!$E$3:$E$1333,Shellfish_Presence!$G$3:$G$1333,,0,)</f>
        <v>0</v>
      </c>
      <c r="O659" s="3">
        <v>0</v>
      </c>
      <c r="P659" s="3">
        <v>0</v>
      </c>
      <c r="Q659" s="2">
        <v>0</v>
      </c>
      <c r="R659" s="3">
        <v>1</v>
      </c>
      <c r="S659" s="3">
        <v>0.14249600470066071</v>
      </c>
      <c r="T659" s="3">
        <v>0</v>
      </c>
      <c r="U659" s="3">
        <v>0</v>
      </c>
      <c r="V659" s="2">
        <v>0</v>
      </c>
      <c r="W659" s="3" t="str">
        <f t="shared" si="20"/>
        <v/>
      </c>
      <c r="X659" t="str">
        <f t="shared" si="21"/>
        <v/>
      </c>
      <c r="Y659">
        <f>IFERROR(INDEX('Parcel Year'!$N$3:$N$1175,MATCH(KC_SPS_SubbasinAttributes!C659,'Parcel Year'!$M$3:$M$1175,0)),0)</f>
        <v>0.25743401050567627</v>
      </c>
      <c r="Z659">
        <f>INDEX(Imperviousness!$B$2:$B$1332,MATCH(KC_SPS_SubbasinAttributes!C659,Imperviousness!$A$2:$A$1332,0))</f>
        <v>0.17399999999999999</v>
      </c>
      <c r="AA659">
        <f>INDEX('Flow Duration Index'!$B$2:$B$1332,MATCH(KC_SPS_SubbasinAttributes!C659,'Flow Duration Index'!$A$2:$A$1332,0))</f>
        <v>5.6660000000000004</v>
      </c>
      <c r="AB659">
        <f>INDEX(Opportunity_Index!$G$2:$G$1333,MATCH(KC_SPS_SubbasinAttributes!C659,Opportunity_Index!$F$2:$F$1333,0))</f>
        <v>0.54949999999999999</v>
      </c>
      <c r="AC659">
        <f>INDEX(Traffic!$B$2:$B$1332,MATCH(KC_SPS_SubbasinAttributes!C659,Traffic!$A$2:$A$1332,0))</f>
        <v>27326.415000000001</v>
      </c>
      <c r="AD659">
        <f>INDEX(EquityScore!$F$3:$F$1334,MATCH(KC_SPS_SubbasinAttributes!C659,EquityScore!$E$3:$E$1334,0))</f>
        <v>3.6666666700000001</v>
      </c>
      <c r="AE659" t="str">
        <f>IFERROR(INDEX(PavementCondition!$E$2:$E$669,MATCH(KC_SPS_SubbasinAttributes!C659,PavementCondition!$D$2:$D$669,0)),"N/A")</f>
        <v>N/A</v>
      </c>
      <c r="AF659">
        <f>INDEX(SpawnerMortality!$E$2:$E$1331,MATCH(KC_SPS_SubbasinAttributes!C659,SpawnerMortality!$D$2:$D$1331,0))</f>
        <v>0.35576845800000001</v>
      </c>
      <c r="AG659" s="25">
        <f>IFERROR(_xlfn.XLOOKUP($C659,WQBE_Loading!$C$4:$C$3072,WQBE_Loading!G$4:G$3072,,0,),"")</f>
        <v>0.85128178281282652</v>
      </c>
      <c r="AH659" s="25">
        <f>IFERROR(_xlfn.XLOOKUP($C659,WQBE_Loading!$C$4:$C$3072,WQBE_Loading!H$4:H$3072,,0,),"")</f>
        <v>4.6780419396858797</v>
      </c>
      <c r="AI659" s="25">
        <f>IFERROR(_xlfn.XLOOKUP($C659,WQBE_Loading!$C$4:$C$3072,WQBE_Loading!I$4:I$3072,,0,),"")</f>
        <v>104.9613344097415</v>
      </c>
      <c r="AJ659" s="25">
        <f>IFERROR(_xlfn.XLOOKUP($C659,WQBE_Loading!$C$4:$C$3072,WQBE_Loading!J$4:J$3072,,0,),"")</f>
        <v>9.0680721142465011</v>
      </c>
      <c r="AK659" s="25">
        <f>IFERROR(_xlfn.XLOOKUP($C659,WQBE_Loading!$C$4:$C$3072,WQBE_Loading!K$4:K$3072,,0,),"")</f>
        <v>4227.44344887632</v>
      </c>
      <c r="AL659" s="25">
        <f>IFERROR(_xlfn.XLOOKUP($C659,WQBE_Loading!$C$4:$C$3072,WQBE_Loading!L$4:L$3072,,0,),"")</f>
        <v>1.347283569597455E-3</v>
      </c>
      <c r="AM659" s="25">
        <f>IFERROR(_xlfn.XLOOKUP($C659,WQBE_Loading!$C$4:$C$3072,WQBE_Loading!M$4:M$3072,,0,),"")</f>
        <v>1.4219916809519751E-4</v>
      </c>
      <c r="AN659" s="25">
        <f>IFERROR(_xlfn.XLOOKUP($C659,WQBE_Loading!$C$4:$C$3072,WQBE_Loading!N$4:N$3072,,0,),"")</f>
        <v>4.3606160446303555E-2</v>
      </c>
      <c r="AO659" s="25">
        <f>IFERROR(_xlfn.XLOOKUP($C659,WQBE_Loading!$C$4:$C$3072,WQBE_Loading!O$4:O$3072,,0,),"")</f>
        <v>0.200216340223311</v>
      </c>
      <c r="AP659" s="25">
        <f>IFERROR(_xlfn.XLOOKUP($C659,WQBE_Loading!$C$4:$C$3072,WQBE_Loading!P$4:P$3072,,0,),"")</f>
        <v>0.302391151900194</v>
      </c>
      <c r="AQ659" s="13">
        <f>IFERROR(_xlfn.XLOOKUP($C659,WQBE_Loading!$C$4:$C$3072,WQBE_Loading!Q$4:Q$3072,,0,),"")</f>
        <v>3031747.0493886899</v>
      </c>
      <c r="AR659">
        <f>_xlfn.XLOOKUP(C659,UrbanHeat!$A$2:$A$1333,UrbanHeat!$B$2:$B$1333,,0,)</f>
        <v>16.581</v>
      </c>
      <c r="AS659" s="25">
        <f>_xlfn.XLOOKUP($C659,TNC_Loading!$A$2:$A$1332,TNC_Loading!B$2:B$1332,,0,)</f>
        <v>5.9960000000000004</v>
      </c>
      <c r="AT659" s="25">
        <f>_xlfn.XLOOKUP($C659,TNC_Loading!$A$2:$A$1332,TNC_Loading!C$2:C$1332,,0,)</f>
        <v>3.855</v>
      </c>
      <c r="AU659" s="25">
        <f>_xlfn.XLOOKUP($C659,TNC_Loading!$A$2:$A$1332,TNC_Loading!D$2:D$1332,,0,)</f>
        <v>17.437000000000001</v>
      </c>
      <c r="AV659" s="25">
        <f>_xlfn.XLOOKUP($C659,TNC_Loading!$A$2:$A$1332,TNC_Loading!E$2:E$1332,,0,)</f>
        <v>14.314</v>
      </c>
      <c r="AW659" s="25">
        <f>_xlfn.XLOOKUP($C659,TNC_Loading!$A$2:$A$1332,TNC_Loading!F$2:F$1332,,0,)</f>
        <v>340.65</v>
      </c>
      <c r="AX659">
        <f>_xlfn.XLOOKUP(C659,BIBI!$D$2:$D$1332,BIBI!$F$2:$F$1332,,0,)</f>
        <v>0</v>
      </c>
      <c r="AY659">
        <f>_xlfn.XLOOKUP(C659,FacilityCounts!$A$3:$A$1333,FacilityCounts!$B$3:$B$1333,,0,)</f>
        <v>0</v>
      </c>
      <c r="AZ659">
        <f>_xlfn.XLOOKUP(C659,FacilityCounts!$D$3:$D$1333,FacilityCounts!$E$3:$E$1333,,0,)</f>
        <v>0</v>
      </c>
      <c r="BA659">
        <f>_xlfn.XLOOKUP(C659,FacilityCounts!$G$3:$G$1333,FacilityCounts!$H$3:$H$1333,,0,)</f>
        <v>0</v>
      </c>
      <c r="BB659">
        <f>IFERROR(_xlfn.XLOOKUP(C659,'DA to P Sensitive Lakes'!$P$2:$P$44,'DA to P Sensitive Lakes'!$Q$2:$Q$44,,0,),0)</f>
        <v>0</v>
      </c>
      <c r="BC659" s="25">
        <f>_xlfn.XLOOKUP(C659,'Historic Runoff (mm)'!$A$2:$A$1332,'Historic Runoff (mm)'!$B$2:$B$1332,,0,)</f>
        <v>341.64299999999997</v>
      </c>
      <c r="BD659">
        <f>_xlfn.XLOOKUP(C659,DrainageComplaint!$A$2:$A$1332,DrainageComplaint!$B$2:$B$1332,,0,)</f>
        <v>0</v>
      </c>
      <c r="BE659">
        <f>_xlfn.XLOOKUP(C659,PAD_Area!$G$2:$G$1332,PAD_Area!$H$2:$H$1332,,0,)</f>
        <v>0</v>
      </c>
    </row>
    <row r="660" spans="1:57" x14ac:dyDescent="0.2">
      <c r="A660" s="2">
        <v>657</v>
      </c>
      <c r="B660" s="2">
        <v>658</v>
      </c>
      <c r="C660" s="20">
        <v>1102280</v>
      </c>
      <c r="D660" s="3" t="s">
        <v>464</v>
      </c>
      <c r="E660" s="3" t="s">
        <v>148</v>
      </c>
      <c r="F660" s="3">
        <v>513.23900000000003</v>
      </c>
      <c r="G660" s="3">
        <v>29050.677914399999</v>
      </c>
      <c r="H660" s="3">
        <v>22356592.434599999</v>
      </c>
      <c r="I660" s="2">
        <v>1</v>
      </c>
      <c r="J660" s="2">
        <v>1</v>
      </c>
      <c r="K660" s="2">
        <v>0</v>
      </c>
      <c r="L660" s="2">
        <v>0</v>
      </c>
      <c r="M660" s="3">
        <v>0</v>
      </c>
      <c r="N660" s="2">
        <f>_xlfn.XLOOKUP(C660,Shellfish_Presence!$E$3:$E$1333,Shellfish_Presence!$G$3:$G$1333,,0,)</f>
        <v>0</v>
      </c>
      <c r="O660" s="3">
        <v>0</v>
      </c>
      <c r="P660" s="3">
        <v>0</v>
      </c>
      <c r="Q660" s="2">
        <v>0</v>
      </c>
      <c r="R660" s="3">
        <v>1</v>
      </c>
      <c r="S660" s="3">
        <v>0.49559399485588074</v>
      </c>
      <c r="T660" s="3">
        <v>0</v>
      </c>
      <c r="U660" s="3">
        <v>4840.3798828125</v>
      </c>
      <c r="V660" s="2">
        <v>0</v>
      </c>
      <c r="W660" s="3" t="str">
        <f t="shared" si="20"/>
        <v/>
      </c>
      <c r="X660" t="str">
        <f t="shared" si="21"/>
        <v/>
      </c>
      <c r="Y660">
        <f>IFERROR(INDEX('Parcel Year'!$N$3:$N$1175,MATCH(KC_SPS_SubbasinAttributes!C660,'Parcel Year'!$M$3:$M$1175,0)),0)</f>
        <v>0.53394001722335815</v>
      </c>
      <c r="Z660">
        <f>INDEX(Imperviousness!$B$2:$B$1332,MATCH(KC_SPS_SubbasinAttributes!C660,Imperviousness!$A$2:$A$1332,0))</f>
        <v>0.309</v>
      </c>
      <c r="AA660">
        <f>INDEX('Flow Duration Index'!$B$2:$B$1332,MATCH(KC_SPS_SubbasinAttributes!C660,'Flow Duration Index'!$A$2:$A$1332,0))</f>
        <v>6.0049999999999999</v>
      </c>
      <c r="AB660">
        <f>INDEX(Opportunity_Index!$G$2:$G$1333,MATCH(KC_SPS_SubbasinAttributes!C660,Opportunity_Index!$F$2:$F$1333,0))</f>
        <v>0.83509999999999995</v>
      </c>
      <c r="AC660">
        <f>INDEX(Traffic!$B$2:$B$1332,MATCH(KC_SPS_SubbasinAttributes!C660,Traffic!$A$2:$A$1332,0))</f>
        <v>5698.7910000000002</v>
      </c>
      <c r="AD660">
        <f>INDEX(EquityScore!$F$3:$F$1334,MATCH(KC_SPS_SubbasinAttributes!C660,EquityScore!$E$3:$E$1334,0))</f>
        <v>4.6666666699999997</v>
      </c>
      <c r="AE660" t="str">
        <f>IFERROR(INDEX(PavementCondition!$E$2:$E$669,MATCH(KC_SPS_SubbasinAttributes!C660,PavementCondition!$D$2:$D$669,0)),"N/A")</f>
        <v>N/A</v>
      </c>
      <c r="AF660">
        <f>INDEX(SpawnerMortality!$E$2:$E$1331,MATCH(KC_SPS_SubbasinAttributes!C660,SpawnerMortality!$D$2:$D$1331,0))</f>
        <v>0.37237332000000001</v>
      </c>
      <c r="AG660" s="25">
        <f>IFERROR(_xlfn.XLOOKUP($C660,WQBE_Loading!$C$4:$C$3072,WQBE_Loading!G$4:G$3072,,0,),"")</f>
        <v>2.95460721043789</v>
      </c>
      <c r="AH660" s="25">
        <f>IFERROR(_xlfn.XLOOKUP($C660,WQBE_Loading!$C$4:$C$3072,WQBE_Loading!H$4:H$3072,,0,),"")</f>
        <v>15.2014888507201</v>
      </c>
      <c r="AI660" s="25">
        <f>IFERROR(_xlfn.XLOOKUP($C660,WQBE_Loading!$C$4:$C$3072,WQBE_Loading!I$4:I$3072,,0,),"")</f>
        <v>462.12905490201251</v>
      </c>
      <c r="AJ660" s="25">
        <f>IFERROR(_xlfn.XLOOKUP($C660,WQBE_Loading!$C$4:$C$3072,WQBE_Loading!J$4:J$3072,,0,),"")</f>
        <v>37.042468251620647</v>
      </c>
      <c r="AK660" s="25">
        <f>IFERROR(_xlfn.XLOOKUP($C660,WQBE_Loading!$C$4:$C$3072,WQBE_Loading!K$4:K$3072,,0,),"")</f>
        <v>13170.031442042349</v>
      </c>
      <c r="AL660" s="25">
        <f>IFERROR(_xlfn.XLOOKUP($C660,WQBE_Loading!$C$4:$C$3072,WQBE_Loading!L$4:L$3072,,0,),"")</f>
        <v>4.7990816400769552E-3</v>
      </c>
      <c r="AM660" s="25">
        <f>IFERROR(_xlfn.XLOOKUP($C660,WQBE_Loading!$C$4:$C$3072,WQBE_Loading!M$4:M$3072,,0,),"")</f>
        <v>4.0643948775800752E-4</v>
      </c>
      <c r="AN660" s="25">
        <f>IFERROR(_xlfn.XLOOKUP($C660,WQBE_Loading!$C$4:$C$3072,WQBE_Loading!N$4:N$3072,,0,),"")</f>
        <v>0.16698287728095151</v>
      </c>
      <c r="AO660" s="25">
        <f>IFERROR(_xlfn.XLOOKUP($C660,WQBE_Loading!$C$4:$C$3072,WQBE_Loading!O$4:O$3072,,0,),"")</f>
        <v>0.67992040246486596</v>
      </c>
      <c r="AP660" s="25">
        <f>IFERROR(_xlfn.XLOOKUP($C660,WQBE_Loading!$C$4:$C$3072,WQBE_Loading!P$4:P$3072,,0,),"")</f>
        <v>0.96296830116085808</v>
      </c>
      <c r="AQ660" s="13">
        <f>IFERROR(_xlfn.XLOOKUP($C660,WQBE_Loading!$C$4:$C$3072,WQBE_Loading!Q$4:Q$3072,,0,),"")</f>
        <v>16294519.817329001</v>
      </c>
      <c r="AR660">
        <f>_xlfn.XLOOKUP(C660,UrbanHeat!$A$2:$A$1333,UrbanHeat!$B$2:$B$1333,,0,)</f>
        <v>15.936</v>
      </c>
      <c r="AS660" s="25">
        <f>_xlfn.XLOOKUP($C660,TNC_Loading!$A$2:$A$1332,TNC_Loading!B$2:B$1332,,0,)</f>
        <v>7.2919999999999998</v>
      </c>
      <c r="AT660" s="25">
        <f>_xlfn.XLOOKUP($C660,TNC_Loading!$A$2:$A$1332,TNC_Loading!C$2:C$1332,,0,)</f>
        <v>7.9669999999999996</v>
      </c>
      <c r="AU660" s="25">
        <f>_xlfn.XLOOKUP($C660,TNC_Loading!$A$2:$A$1332,TNC_Loading!D$2:D$1332,,0,)</f>
        <v>16.879000000000001</v>
      </c>
      <c r="AV660" s="25">
        <f>_xlfn.XLOOKUP($C660,TNC_Loading!$A$2:$A$1332,TNC_Loading!E$2:E$1332,,0,)</f>
        <v>17.757000000000001</v>
      </c>
      <c r="AW660" s="25">
        <f>_xlfn.XLOOKUP($C660,TNC_Loading!$A$2:$A$1332,TNC_Loading!F$2:F$1332,,0,)</f>
        <v>420.80700000000002</v>
      </c>
      <c r="AX660">
        <f>_xlfn.XLOOKUP(C660,BIBI!$D$2:$D$1332,BIBI!$F$2:$F$1332,,0,)</f>
        <v>0</v>
      </c>
      <c r="AY660">
        <f>_xlfn.XLOOKUP(C660,FacilityCounts!$A$3:$A$1333,FacilityCounts!$B$3:$B$1333,,0,)</f>
        <v>0</v>
      </c>
      <c r="AZ660">
        <f>_xlfn.XLOOKUP(C660,FacilityCounts!$D$3:$D$1333,FacilityCounts!$E$3:$E$1333,,0,)</f>
        <v>0</v>
      </c>
      <c r="BA660">
        <f>_xlfn.XLOOKUP(C660,FacilityCounts!$G$3:$G$1333,FacilityCounts!$H$3:$H$1333,,0,)</f>
        <v>0</v>
      </c>
      <c r="BB660">
        <f>IFERROR(_xlfn.XLOOKUP(C660,'DA to P Sensitive Lakes'!$P$2:$P$44,'DA to P Sensitive Lakes'!$Q$2:$Q$44,,0,),0)</f>
        <v>0</v>
      </c>
      <c r="BC660" s="25">
        <f>_xlfn.XLOOKUP(C660,'Historic Runoff (mm)'!$A$2:$A$1332,'Historic Runoff (mm)'!$B$2:$B$1332,,0,)</f>
        <v>505.81200000000001</v>
      </c>
      <c r="BD660">
        <f>_xlfn.XLOOKUP(C660,DrainageComplaint!$A$2:$A$1332,DrainageComplaint!$B$2:$B$1332,,0,)</f>
        <v>0</v>
      </c>
      <c r="BE660">
        <f>_xlfn.XLOOKUP(C660,PAD_Area!$G$2:$G$1332,PAD_Area!$H$2:$H$1332,,0,)</f>
        <v>0</v>
      </c>
    </row>
    <row r="661" spans="1:57" x14ac:dyDescent="0.2">
      <c r="A661" s="2">
        <v>658</v>
      </c>
      <c r="B661" s="2">
        <v>659</v>
      </c>
      <c r="C661" s="20">
        <v>1102290</v>
      </c>
      <c r="D661" s="3" t="s">
        <v>461</v>
      </c>
      <c r="E661" s="3" t="s">
        <v>148</v>
      </c>
      <c r="F661" s="3">
        <v>66.847999999999999</v>
      </c>
      <c r="G661" s="3">
        <v>13959.9989848</v>
      </c>
      <c r="H661" s="3">
        <v>2911899.9975100001</v>
      </c>
      <c r="I661" s="2">
        <v>13</v>
      </c>
      <c r="J661" s="2">
        <v>2</v>
      </c>
      <c r="K661" s="2">
        <v>0</v>
      </c>
      <c r="L661" s="2">
        <v>0</v>
      </c>
      <c r="M661" s="3">
        <v>3436.699951171875</v>
      </c>
      <c r="N661" s="2">
        <f>_xlfn.XLOOKUP(C661,Shellfish_Presence!$E$3:$E$1333,Shellfish_Presence!$G$3:$G$1333,,0,)</f>
        <v>0</v>
      </c>
      <c r="O661" s="3">
        <v>0</v>
      </c>
      <c r="P661" s="3">
        <v>0</v>
      </c>
      <c r="Q661" s="2">
        <v>1</v>
      </c>
      <c r="R661" s="3">
        <v>1</v>
      </c>
      <c r="S661" s="3">
        <v>8.2505501806735992E-2</v>
      </c>
      <c r="T661" s="3">
        <v>0</v>
      </c>
      <c r="U661" s="3">
        <v>0</v>
      </c>
      <c r="V661" s="2">
        <v>0</v>
      </c>
      <c r="W661" s="3" t="str">
        <f t="shared" si="20"/>
        <v/>
      </c>
      <c r="X661" t="str">
        <f t="shared" si="21"/>
        <v/>
      </c>
      <c r="Y661">
        <f>IFERROR(INDEX('Parcel Year'!$N$3:$N$1175,MATCH(KC_SPS_SubbasinAttributes!C661,'Parcel Year'!$M$3:$M$1175,0)),0)</f>
        <v>0.24321700632572174</v>
      </c>
      <c r="Z661">
        <f>INDEX(Imperviousness!$B$2:$B$1332,MATCH(KC_SPS_SubbasinAttributes!C661,Imperviousness!$A$2:$A$1332,0))</f>
        <v>0.122</v>
      </c>
      <c r="AA661">
        <f>INDEX('Flow Duration Index'!$B$2:$B$1332,MATCH(KC_SPS_SubbasinAttributes!C661,'Flow Duration Index'!$A$2:$A$1332,0))</f>
        <v>3.8639999999999999</v>
      </c>
      <c r="AB661">
        <f>INDEX(Opportunity_Index!$G$2:$G$1333,MATCH(KC_SPS_SubbasinAttributes!C661,Opportunity_Index!$F$2:$F$1333,0))</f>
        <v>0.74529999999999996</v>
      </c>
      <c r="AC661">
        <f>INDEX(Traffic!$B$2:$B$1332,MATCH(KC_SPS_SubbasinAttributes!C661,Traffic!$A$2:$A$1332,0))</f>
        <v>2047.6469999999999</v>
      </c>
      <c r="AD661">
        <f>INDEX(EquityScore!$F$3:$F$1334,MATCH(KC_SPS_SubbasinAttributes!C661,EquityScore!$E$3:$E$1334,0))</f>
        <v>4.3333333300000003</v>
      </c>
      <c r="AE661" t="str">
        <f>IFERROR(INDEX(PavementCondition!$E$2:$E$669,MATCH(KC_SPS_SubbasinAttributes!C661,PavementCondition!$D$2:$D$669,0)),"N/A")</f>
        <v>N/A</v>
      </c>
      <c r="AF661">
        <f>INDEX(SpawnerMortality!$E$2:$E$1331,MATCH(KC_SPS_SubbasinAttributes!C661,SpawnerMortality!$D$2:$D$1331,0))</f>
        <v>0.38151036100000002</v>
      </c>
      <c r="AG661" s="25">
        <f>IFERROR(_xlfn.XLOOKUP($C661,WQBE_Loading!$C$4:$C$3072,WQBE_Loading!G$4:G$3072,,0,),"")</f>
        <v>1.44655136580548</v>
      </c>
      <c r="AH661" s="25">
        <f>IFERROR(_xlfn.XLOOKUP($C661,WQBE_Loading!$C$4:$C$3072,WQBE_Loading!H$4:H$3072,,0,),"")</f>
        <v>10.504462070905049</v>
      </c>
      <c r="AI661" s="25">
        <f>IFERROR(_xlfn.XLOOKUP($C661,WQBE_Loading!$C$4:$C$3072,WQBE_Loading!I$4:I$3072,,0,),"")</f>
        <v>145.03628070165951</v>
      </c>
      <c r="AJ661" s="25">
        <f>IFERROR(_xlfn.XLOOKUP($C661,WQBE_Loading!$C$4:$C$3072,WQBE_Loading!J$4:J$3072,,0,),"")</f>
        <v>17.653277225242547</v>
      </c>
      <c r="AK661" s="25">
        <f>IFERROR(_xlfn.XLOOKUP($C661,WQBE_Loading!$C$4:$C$3072,WQBE_Loading!K$4:K$3072,,0,),"")</f>
        <v>7421.9659201710301</v>
      </c>
      <c r="AL661" s="25">
        <f>IFERROR(_xlfn.XLOOKUP($C661,WQBE_Loading!$C$4:$C$3072,WQBE_Loading!L$4:L$3072,,0,),"")</f>
        <v>1.77131312377025E-3</v>
      </c>
      <c r="AM661" s="25">
        <f>IFERROR(_xlfn.XLOOKUP($C661,WQBE_Loading!$C$4:$C$3072,WQBE_Loading!M$4:M$3072,,0,),"")</f>
        <v>2.9797440536142499E-4</v>
      </c>
      <c r="AN661" s="25">
        <f>IFERROR(_xlfn.XLOOKUP($C661,WQBE_Loading!$C$4:$C$3072,WQBE_Loading!N$4:N$3072,,0,),"")</f>
        <v>3.7709737874632304E-2</v>
      </c>
      <c r="AO661" s="25">
        <f>IFERROR(_xlfn.XLOOKUP($C661,WQBE_Loading!$C$4:$C$3072,WQBE_Loading!O$4:O$3072,,0,),"")</f>
        <v>0.238505687001353</v>
      </c>
      <c r="AP661" s="25">
        <f>IFERROR(_xlfn.XLOOKUP($C661,WQBE_Loading!$C$4:$C$3072,WQBE_Loading!P$4:P$3072,,0,),"")</f>
        <v>0.92023170808906407</v>
      </c>
      <c r="AQ661" s="13">
        <f>IFERROR(_xlfn.XLOOKUP($C661,WQBE_Loading!$C$4:$C$3072,WQBE_Loading!Q$4:Q$3072,,0,),"")</f>
        <v>4145360.71923602</v>
      </c>
      <c r="AR661">
        <f>_xlfn.XLOOKUP(C661,UrbanHeat!$A$2:$A$1333,UrbanHeat!$B$2:$B$1333,,0,)</f>
        <v>16.353999999999999</v>
      </c>
      <c r="AS661" s="25">
        <f>_xlfn.XLOOKUP($C661,TNC_Loading!$A$2:$A$1332,TNC_Loading!B$2:B$1332,,0,)</f>
        <v>6.2270000000000003</v>
      </c>
      <c r="AT661" s="25">
        <f>_xlfn.XLOOKUP($C661,TNC_Loading!$A$2:$A$1332,TNC_Loading!C$2:C$1332,,0,)</f>
        <v>6.4130000000000003</v>
      </c>
      <c r="AU661" s="25">
        <f>_xlfn.XLOOKUP($C661,TNC_Loading!$A$2:$A$1332,TNC_Loading!D$2:D$1332,,0,)</f>
        <v>15.768000000000001</v>
      </c>
      <c r="AV661" s="25">
        <f>_xlfn.XLOOKUP($C661,TNC_Loading!$A$2:$A$1332,TNC_Loading!E$2:E$1332,,0,)</f>
        <v>18.818000000000001</v>
      </c>
      <c r="AW661" s="25">
        <f>_xlfn.XLOOKUP($C661,TNC_Loading!$A$2:$A$1332,TNC_Loading!F$2:F$1332,,0,)</f>
        <v>231.07</v>
      </c>
      <c r="AX661">
        <f>_xlfn.XLOOKUP(C661,BIBI!$D$2:$D$1332,BIBI!$F$2:$F$1332,,0,)</f>
        <v>0</v>
      </c>
      <c r="AY661">
        <f>_xlfn.XLOOKUP(C661,FacilityCounts!$A$3:$A$1333,FacilityCounts!$B$3:$B$1333,,0,)</f>
        <v>0</v>
      </c>
      <c r="AZ661">
        <f>_xlfn.XLOOKUP(C661,FacilityCounts!$D$3:$D$1333,FacilityCounts!$E$3:$E$1333,,0,)</f>
        <v>0</v>
      </c>
      <c r="BA661">
        <f>_xlfn.XLOOKUP(C661,FacilityCounts!$G$3:$G$1333,FacilityCounts!$H$3:$H$1333,,0,)</f>
        <v>0</v>
      </c>
      <c r="BB661">
        <f>IFERROR(_xlfn.XLOOKUP(C661,'DA to P Sensitive Lakes'!$P$2:$P$44,'DA to P Sensitive Lakes'!$Q$2:$Q$44,,0,),0)</f>
        <v>0</v>
      </c>
      <c r="BC661" s="25">
        <f>_xlfn.XLOOKUP(C661,'Historic Runoff (mm)'!$A$2:$A$1332,'Historic Runoff (mm)'!$B$2:$B$1332,,0,)</f>
        <v>442.49200000000002</v>
      </c>
      <c r="BD661">
        <f>_xlfn.XLOOKUP(C661,DrainageComplaint!$A$2:$A$1332,DrainageComplaint!$B$2:$B$1332,,0,)</f>
        <v>0</v>
      </c>
      <c r="BE661">
        <f>_xlfn.XLOOKUP(C661,PAD_Area!$G$2:$G$1332,PAD_Area!$H$2:$H$1332,,0,)</f>
        <v>0</v>
      </c>
    </row>
    <row r="662" spans="1:57" x14ac:dyDescent="0.2">
      <c r="A662" s="2">
        <v>659</v>
      </c>
      <c r="B662" s="2">
        <v>660</v>
      </c>
      <c r="C662" s="20">
        <v>1102300</v>
      </c>
      <c r="D662" s="3" t="s">
        <v>655</v>
      </c>
      <c r="E662" s="3" t="s">
        <v>148</v>
      </c>
      <c r="F662" s="3">
        <v>593.63</v>
      </c>
      <c r="G662" s="3">
        <v>44749.664006200001</v>
      </c>
      <c r="H662" s="3">
        <v>25858414.631299999</v>
      </c>
      <c r="I662" s="2">
        <v>13</v>
      </c>
      <c r="J662" s="2">
        <v>2</v>
      </c>
      <c r="K662" s="2">
        <v>0</v>
      </c>
      <c r="L662" s="2">
        <v>0</v>
      </c>
      <c r="M662" s="3">
        <v>16212.2998046875</v>
      </c>
      <c r="N662" s="2">
        <f>_xlfn.XLOOKUP(C662,Shellfish_Presence!$E$3:$E$1333,Shellfish_Presence!$G$3:$G$1333,,0,)</f>
        <v>0</v>
      </c>
      <c r="O662" s="3">
        <v>0</v>
      </c>
      <c r="P662" s="3">
        <v>0</v>
      </c>
      <c r="Q662" s="2">
        <v>2</v>
      </c>
      <c r="R662" s="3">
        <v>1</v>
      </c>
      <c r="S662" s="3">
        <v>3.2737698405981064E-2</v>
      </c>
      <c r="T662" s="3">
        <v>4742.60009765625</v>
      </c>
      <c r="U662" s="3">
        <v>122.01100158691406</v>
      </c>
      <c r="V662" s="2">
        <v>4</v>
      </c>
      <c r="W662" s="3">
        <f t="shared" si="20"/>
        <v>8.4341920415696942E-4</v>
      </c>
      <c r="X662">
        <f t="shared" si="21"/>
        <v>2.572660546420745E-2</v>
      </c>
      <c r="Y662">
        <f>IFERROR(INDEX('Parcel Year'!$N$3:$N$1175,MATCH(KC_SPS_SubbasinAttributes!C662,'Parcel Year'!$M$3:$M$1175,0)),0)</f>
        <v>0.24011300504207611</v>
      </c>
      <c r="Z662">
        <f>INDEX(Imperviousness!$B$2:$B$1332,MATCH(KC_SPS_SubbasinAttributes!C662,Imperviousness!$A$2:$A$1332,0))</f>
        <v>0.307</v>
      </c>
      <c r="AA662">
        <f>INDEX('Flow Duration Index'!$B$2:$B$1332,MATCH(KC_SPS_SubbasinAttributes!C662,'Flow Duration Index'!$A$2:$A$1332,0))</f>
        <v>3.8690000000000002</v>
      </c>
      <c r="AB662">
        <f>INDEX(Opportunity_Index!$G$2:$G$1333,MATCH(KC_SPS_SubbasinAttributes!C662,Opportunity_Index!$F$2:$F$1333,0))</f>
        <v>0.74529999999999996</v>
      </c>
      <c r="AC662">
        <f>INDEX(Traffic!$B$2:$B$1332,MATCH(KC_SPS_SubbasinAttributes!C662,Traffic!$A$2:$A$1332,0))</f>
        <v>9047.8790000000008</v>
      </c>
      <c r="AD662">
        <f>INDEX(EquityScore!$F$3:$F$1334,MATCH(KC_SPS_SubbasinAttributes!C662,EquityScore!$E$3:$E$1334,0))</f>
        <v>4.3333333300000003</v>
      </c>
      <c r="AE662">
        <f>IFERROR(INDEX(PavementCondition!$E$2:$E$669,MATCH(KC_SPS_SubbasinAttributes!C662,PavementCondition!$D$2:$D$669,0)),"N/A")</f>
        <v>0</v>
      </c>
      <c r="AF662">
        <f>INDEX(SpawnerMortality!$E$2:$E$1331,MATCH(KC_SPS_SubbasinAttributes!C662,SpawnerMortality!$D$2:$D$1331,0))</f>
        <v>0.38151036100000002</v>
      </c>
      <c r="AG662" s="25">
        <f>IFERROR(_xlfn.XLOOKUP($C662,WQBE_Loading!$C$4:$C$3072,WQBE_Loading!G$4:G$3072,,0,),"")</f>
        <v>5.9894334137396701</v>
      </c>
      <c r="AH662" s="25">
        <f>IFERROR(_xlfn.XLOOKUP($C662,WQBE_Loading!$C$4:$C$3072,WQBE_Loading!H$4:H$3072,,0,),"")</f>
        <v>37.473713199146246</v>
      </c>
      <c r="AI662" s="25">
        <f>IFERROR(_xlfn.XLOOKUP($C662,WQBE_Loading!$C$4:$C$3072,WQBE_Loading!I$4:I$3072,,0,),"")</f>
        <v>537.33171949939447</v>
      </c>
      <c r="AJ662" s="25">
        <f>IFERROR(_xlfn.XLOOKUP($C662,WQBE_Loading!$C$4:$C$3072,WQBE_Loading!J$4:J$3072,,0,),"")</f>
        <v>59.013689626937101</v>
      </c>
      <c r="AK662" s="25">
        <f>IFERROR(_xlfn.XLOOKUP($C662,WQBE_Loading!$C$4:$C$3072,WQBE_Loading!K$4:K$3072,,0,),"")</f>
        <v>24442.415826401702</v>
      </c>
      <c r="AL662" s="25">
        <f>IFERROR(_xlfn.XLOOKUP($C662,WQBE_Loading!$C$4:$C$3072,WQBE_Loading!L$4:L$3072,,0,),"")</f>
        <v>7.9161822061442049E-3</v>
      </c>
      <c r="AM662" s="25">
        <f>IFERROR(_xlfn.XLOOKUP($C662,WQBE_Loading!$C$4:$C$3072,WQBE_Loading!M$4:M$3072,,0,),"")</f>
        <v>1.321024216984615E-3</v>
      </c>
      <c r="AN662" s="25">
        <f>IFERROR(_xlfn.XLOOKUP($C662,WQBE_Loading!$C$4:$C$3072,WQBE_Loading!N$4:N$3072,,0,),"")</f>
        <v>0.20165970812770251</v>
      </c>
      <c r="AO662" s="25">
        <f>IFERROR(_xlfn.XLOOKUP($C662,WQBE_Loading!$C$4:$C$3072,WQBE_Loading!O$4:O$3072,,0,),"")</f>
        <v>1.0504576804771451</v>
      </c>
      <c r="AP662" s="25">
        <f>IFERROR(_xlfn.XLOOKUP($C662,WQBE_Loading!$C$4:$C$3072,WQBE_Loading!P$4:P$3072,,0,),"")</f>
        <v>2.8501331129222898</v>
      </c>
      <c r="AQ662" s="13">
        <f>IFERROR(_xlfn.XLOOKUP($C662,WQBE_Loading!$C$4:$C$3072,WQBE_Loading!Q$4:Q$3072,,0,),"")</f>
        <v>15881821.189435599</v>
      </c>
      <c r="AR662">
        <f>_xlfn.XLOOKUP(C662,UrbanHeat!$A$2:$A$1333,UrbanHeat!$B$2:$B$1333,,0,)</f>
        <v>17.437999999999999</v>
      </c>
      <c r="AS662" s="25">
        <f>_xlfn.XLOOKUP($C662,TNC_Loading!$A$2:$A$1332,TNC_Loading!B$2:B$1332,,0,)</f>
        <v>9.2560000000000002</v>
      </c>
      <c r="AT662" s="25">
        <f>_xlfn.XLOOKUP($C662,TNC_Loading!$A$2:$A$1332,TNC_Loading!C$2:C$1332,,0,)</f>
        <v>10.401</v>
      </c>
      <c r="AU662" s="25">
        <f>_xlfn.XLOOKUP($C662,TNC_Loading!$A$2:$A$1332,TNC_Loading!D$2:D$1332,,0,)</f>
        <v>22.350999999999999</v>
      </c>
      <c r="AV662" s="25">
        <f>_xlfn.XLOOKUP($C662,TNC_Loading!$A$2:$A$1332,TNC_Loading!E$2:E$1332,,0,)</f>
        <v>32.767000000000003</v>
      </c>
      <c r="AW662" s="25">
        <f>_xlfn.XLOOKUP($C662,TNC_Loading!$A$2:$A$1332,TNC_Loading!F$2:F$1332,,0,)</f>
        <v>373.59399999999999</v>
      </c>
      <c r="AX662">
        <f>_xlfn.XLOOKUP(C662,BIBI!$D$2:$D$1332,BIBI!$F$2:$F$1332,,0,)</f>
        <v>0</v>
      </c>
      <c r="AY662">
        <f>_xlfn.XLOOKUP(C662,FacilityCounts!$A$3:$A$1333,FacilityCounts!$B$3:$B$1333,,0,)</f>
        <v>0</v>
      </c>
      <c r="AZ662">
        <f>_xlfn.XLOOKUP(C662,FacilityCounts!$D$3:$D$1333,FacilityCounts!$E$3:$E$1333,,0,)</f>
        <v>0</v>
      </c>
      <c r="BA662">
        <f>_xlfn.XLOOKUP(C662,FacilityCounts!$G$3:$G$1333,FacilityCounts!$H$3:$H$1333,,0,)</f>
        <v>0</v>
      </c>
      <c r="BB662">
        <f>IFERROR(_xlfn.XLOOKUP(C662,'DA to P Sensitive Lakes'!$P$2:$P$44,'DA to P Sensitive Lakes'!$Q$2:$Q$44,,0,),0)</f>
        <v>0</v>
      </c>
      <c r="BC662" s="25">
        <f>_xlfn.XLOOKUP(C662,'Historic Runoff (mm)'!$A$2:$A$1332,'Historic Runoff (mm)'!$B$2:$B$1332,,0,)</f>
        <v>532.09799999999996</v>
      </c>
      <c r="BD662">
        <f>_xlfn.XLOOKUP(C662,DrainageComplaint!$A$2:$A$1332,DrainageComplaint!$B$2:$B$1332,,0,)</f>
        <v>1</v>
      </c>
      <c r="BE662">
        <f>_xlfn.XLOOKUP(C662,PAD_Area!$G$2:$G$1332,PAD_Area!$H$2:$H$1332,,0,)</f>
        <v>0</v>
      </c>
    </row>
    <row r="663" spans="1:57" x14ac:dyDescent="0.2">
      <c r="A663" s="2">
        <v>660</v>
      </c>
      <c r="B663" s="2">
        <v>661</v>
      </c>
      <c r="C663" s="20">
        <v>1102310</v>
      </c>
      <c r="D663" s="3" t="s">
        <v>656</v>
      </c>
      <c r="E663" s="3" t="s">
        <v>148</v>
      </c>
      <c r="F663" s="3">
        <v>211.08</v>
      </c>
      <c r="G663" s="3">
        <v>22580.000115499999</v>
      </c>
      <c r="H663" s="3">
        <v>9194599.9013199992</v>
      </c>
      <c r="I663" s="2">
        <v>4</v>
      </c>
      <c r="J663" s="2">
        <v>1</v>
      </c>
      <c r="K663" s="2">
        <v>0</v>
      </c>
      <c r="L663" s="2">
        <v>0</v>
      </c>
      <c r="M663" s="3">
        <v>5145.43994140625</v>
      </c>
      <c r="N663" s="2">
        <f>_xlfn.XLOOKUP(C663,Shellfish_Presence!$E$3:$E$1333,Shellfish_Presence!$G$3:$G$1333,,0,)</f>
        <v>0</v>
      </c>
      <c r="O663" s="3">
        <v>0</v>
      </c>
      <c r="P663" s="3">
        <v>0</v>
      </c>
      <c r="Q663" s="2">
        <v>1</v>
      </c>
      <c r="R663" s="3">
        <v>1</v>
      </c>
      <c r="S663" s="3">
        <v>0.14179599285125732</v>
      </c>
      <c r="T663" s="3">
        <v>0</v>
      </c>
      <c r="U663" s="3">
        <v>0</v>
      </c>
      <c r="V663" s="2">
        <v>0</v>
      </c>
      <c r="W663" s="3" t="str">
        <f t="shared" si="20"/>
        <v/>
      </c>
      <c r="X663" t="str">
        <f t="shared" si="21"/>
        <v/>
      </c>
      <c r="Y663">
        <f>IFERROR(INDEX('Parcel Year'!$N$3:$N$1175,MATCH(KC_SPS_SubbasinAttributes!C663,'Parcel Year'!$M$3:$M$1175,0)),0)</f>
        <v>0.21983100473880768</v>
      </c>
      <c r="Z663">
        <f>INDEX(Imperviousness!$B$2:$B$1332,MATCH(KC_SPS_SubbasinAttributes!C663,Imperviousness!$A$2:$A$1332,0))</f>
        <v>0.67700000000000005</v>
      </c>
      <c r="AA663">
        <f>INDEX('Flow Duration Index'!$B$2:$B$1332,MATCH(KC_SPS_SubbasinAttributes!C663,'Flow Duration Index'!$A$2:$A$1332,0))</f>
        <v>4.9969999999999999</v>
      </c>
      <c r="AB663">
        <f>INDEX(Opportunity_Index!$G$2:$G$1333,MATCH(KC_SPS_SubbasinAttributes!C663,Opportunity_Index!$F$2:$F$1333,0))</f>
        <v>0.63339999999999996</v>
      </c>
      <c r="AC663">
        <f>INDEX(Traffic!$B$2:$B$1332,MATCH(KC_SPS_SubbasinAttributes!C663,Traffic!$A$2:$A$1332,0))</f>
        <v>30453.141</v>
      </c>
      <c r="AD663">
        <f>INDEX(EquityScore!$F$3:$F$1334,MATCH(KC_SPS_SubbasinAttributes!C663,EquityScore!$E$3:$E$1334,0))</f>
        <v>4</v>
      </c>
      <c r="AE663" t="str">
        <f>IFERROR(INDEX(PavementCondition!$E$2:$E$669,MATCH(KC_SPS_SubbasinAttributes!C663,PavementCondition!$D$2:$D$669,0)),"N/A")</f>
        <v>N/A</v>
      </c>
      <c r="AF663">
        <f>INDEX(SpawnerMortality!$E$2:$E$1331,MATCH(KC_SPS_SubbasinAttributes!C663,SpawnerMortality!$D$2:$D$1331,0))</f>
        <v>0.37257923700000001</v>
      </c>
      <c r="AG663" s="25">
        <f>IFERROR(_xlfn.XLOOKUP($C663,WQBE_Loading!$C$4:$C$3072,WQBE_Loading!G$4:G$3072,,0,),"")</f>
        <v>4.2656680295741349</v>
      </c>
      <c r="AH663" s="25">
        <f>IFERROR(_xlfn.XLOOKUP($C663,WQBE_Loading!$C$4:$C$3072,WQBE_Loading!H$4:H$3072,,0,),"")</f>
        <v>22.9391056591192</v>
      </c>
      <c r="AI663" s="25">
        <f>IFERROR(_xlfn.XLOOKUP($C663,WQBE_Loading!$C$4:$C$3072,WQBE_Loading!I$4:I$3072,,0,),"")</f>
        <v>340.78746739561745</v>
      </c>
      <c r="AJ663" s="25">
        <f>IFERROR(_xlfn.XLOOKUP($C663,WQBE_Loading!$C$4:$C$3072,WQBE_Loading!J$4:J$3072,,0,),"")</f>
        <v>33.027786604058498</v>
      </c>
      <c r="AK663" s="25">
        <f>IFERROR(_xlfn.XLOOKUP($C663,WQBE_Loading!$C$4:$C$3072,WQBE_Loading!K$4:K$3072,,0,),"")</f>
        <v>14240.911707060499</v>
      </c>
      <c r="AL663" s="25">
        <f>IFERROR(_xlfn.XLOOKUP($C663,WQBE_Loading!$C$4:$C$3072,WQBE_Loading!L$4:L$3072,,0,),"")</f>
        <v>5.7497761171489302E-3</v>
      </c>
      <c r="AM663" s="25">
        <f>IFERROR(_xlfn.XLOOKUP($C663,WQBE_Loading!$C$4:$C$3072,WQBE_Loading!M$4:M$3072,,0,),"")</f>
        <v>1.0121316785783249E-3</v>
      </c>
      <c r="AN663" s="25">
        <f>IFERROR(_xlfn.XLOOKUP($C663,WQBE_Loading!$C$4:$C$3072,WQBE_Loading!N$4:N$3072,,0,),"")</f>
        <v>0.155999614960946</v>
      </c>
      <c r="AO663" s="25">
        <f>IFERROR(_xlfn.XLOOKUP($C663,WQBE_Loading!$C$4:$C$3072,WQBE_Loading!O$4:O$3072,,0,),"")</f>
        <v>0.78044936048549607</v>
      </c>
      <c r="AP663" s="25">
        <f>IFERROR(_xlfn.XLOOKUP($C663,WQBE_Loading!$C$4:$C$3072,WQBE_Loading!P$4:P$3072,,0,),"")</f>
        <v>1.4429573787588099</v>
      </c>
      <c r="AQ663" s="13">
        <f>IFERROR(_xlfn.XLOOKUP($C663,WQBE_Loading!$C$4:$C$3072,WQBE_Loading!Q$4:Q$3072,,0,),"")</f>
        <v>9637092.4611962996</v>
      </c>
      <c r="AR663">
        <f>_xlfn.XLOOKUP(C663,UrbanHeat!$A$2:$A$1333,UrbanHeat!$B$2:$B$1333,,0,)</f>
        <v>18.885999999999999</v>
      </c>
      <c r="AS663" s="25">
        <f>_xlfn.XLOOKUP($C663,TNC_Loading!$A$2:$A$1332,TNC_Loading!B$2:B$1332,,0,)</f>
        <v>18.879000000000001</v>
      </c>
      <c r="AT663" s="25">
        <f>_xlfn.XLOOKUP($C663,TNC_Loading!$A$2:$A$1332,TNC_Loading!C$2:C$1332,,0,)</f>
        <v>27.678000000000001</v>
      </c>
      <c r="AU663" s="25">
        <f>_xlfn.XLOOKUP($C663,TNC_Loading!$A$2:$A$1332,TNC_Loading!D$2:D$1332,,0,)</f>
        <v>72.486999999999995</v>
      </c>
      <c r="AV663" s="25">
        <f>_xlfn.XLOOKUP($C663,TNC_Loading!$A$2:$A$1332,TNC_Loading!E$2:E$1332,,0,)</f>
        <v>95.637</v>
      </c>
      <c r="AW663" s="25">
        <f>_xlfn.XLOOKUP($C663,TNC_Loading!$A$2:$A$1332,TNC_Loading!F$2:F$1332,,0,)</f>
        <v>860.13199999999995</v>
      </c>
      <c r="AX663">
        <f>_xlfn.XLOOKUP(C663,BIBI!$D$2:$D$1332,BIBI!$F$2:$F$1332,,0,)</f>
        <v>0</v>
      </c>
      <c r="AY663">
        <f>_xlfn.XLOOKUP(C663,FacilityCounts!$A$3:$A$1333,FacilityCounts!$B$3:$B$1333,,0,)</f>
        <v>1</v>
      </c>
      <c r="AZ663">
        <f>_xlfn.XLOOKUP(C663,FacilityCounts!$D$3:$D$1333,FacilityCounts!$E$3:$E$1333,,0,)</f>
        <v>0</v>
      </c>
      <c r="BA663">
        <f>_xlfn.XLOOKUP(C663,FacilityCounts!$G$3:$G$1333,FacilityCounts!$H$3:$H$1333,,0,)</f>
        <v>0</v>
      </c>
      <c r="BB663">
        <f>IFERROR(_xlfn.XLOOKUP(C663,'DA to P Sensitive Lakes'!$P$2:$P$44,'DA to P Sensitive Lakes'!$Q$2:$Q$44,,0,),0)</f>
        <v>0</v>
      </c>
      <c r="BC663" s="25">
        <f>_xlfn.XLOOKUP(C663,'Historic Runoff (mm)'!$A$2:$A$1332,'Historic Runoff (mm)'!$B$2:$B$1332,,0,)</f>
        <v>714.14599999999996</v>
      </c>
      <c r="BD663">
        <f>_xlfn.XLOOKUP(C663,DrainageComplaint!$A$2:$A$1332,DrainageComplaint!$B$2:$B$1332,,0,)</f>
        <v>0</v>
      </c>
      <c r="BE663">
        <f>_xlfn.XLOOKUP(C663,PAD_Area!$G$2:$G$1332,PAD_Area!$H$2:$H$1332,,0,)</f>
        <v>0</v>
      </c>
    </row>
    <row r="664" spans="1:57" x14ac:dyDescent="0.2">
      <c r="A664" s="2">
        <v>661</v>
      </c>
      <c r="B664" s="2">
        <v>662</v>
      </c>
      <c r="C664" s="20">
        <v>1102320</v>
      </c>
      <c r="D664" s="3" t="s">
        <v>657</v>
      </c>
      <c r="E664" s="3" t="s">
        <v>148</v>
      </c>
      <c r="F664" s="3">
        <v>196.23099999999999</v>
      </c>
      <c r="G664" s="3">
        <v>23600.000700199998</v>
      </c>
      <c r="H664" s="3">
        <v>8547799.6899599992</v>
      </c>
      <c r="I664" s="2">
        <v>2</v>
      </c>
      <c r="J664" s="2">
        <v>1</v>
      </c>
      <c r="K664" s="2">
        <v>0</v>
      </c>
      <c r="L664" s="2">
        <v>0</v>
      </c>
      <c r="M664" s="3">
        <v>1417.7900390625</v>
      </c>
      <c r="N664" s="2">
        <f>_xlfn.XLOOKUP(C664,Shellfish_Presence!$E$3:$E$1333,Shellfish_Presence!$G$3:$G$1333,,0,)</f>
        <v>0</v>
      </c>
      <c r="O664" s="3">
        <v>0</v>
      </c>
      <c r="P664" s="3">
        <v>0</v>
      </c>
      <c r="Q664" s="2">
        <v>1</v>
      </c>
      <c r="R664" s="3">
        <v>1</v>
      </c>
      <c r="S664" s="3">
        <v>0</v>
      </c>
      <c r="T664" s="3">
        <v>0</v>
      </c>
      <c r="U664" s="3">
        <v>0</v>
      </c>
      <c r="V664" s="2">
        <v>0</v>
      </c>
      <c r="W664" s="3" t="str">
        <f t="shared" si="20"/>
        <v/>
      </c>
      <c r="X664" t="str">
        <f t="shared" si="21"/>
        <v/>
      </c>
      <c r="Y664">
        <f>IFERROR(INDEX('Parcel Year'!$N$3:$N$1175,MATCH(KC_SPS_SubbasinAttributes!C664,'Parcel Year'!$M$3:$M$1175,0)),0)</f>
        <v>0.26335901021957397</v>
      </c>
      <c r="Z664">
        <f>INDEX(Imperviousness!$B$2:$B$1332,MATCH(KC_SPS_SubbasinAttributes!C664,Imperviousness!$A$2:$A$1332,0))</f>
        <v>0.436</v>
      </c>
      <c r="AA664">
        <f>INDEX('Flow Duration Index'!$B$2:$B$1332,MATCH(KC_SPS_SubbasinAttributes!C664,'Flow Duration Index'!$A$2:$A$1332,0))</f>
        <v>5.64</v>
      </c>
      <c r="AB664">
        <f>INDEX(Opportunity_Index!$G$2:$G$1333,MATCH(KC_SPS_SubbasinAttributes!C664,Opportunity_Index!$F$2:$F$1333,0))</f>
        <v>0.31669999999999998</v>
      </c>
      <c r="AC664">
        <f>INDEX(Traffic!$B$2:$B$1332,MATCH(KC_SPS_SubbasinAttributes!C664,Traffic!$A$2:$A$1332,0))</f>
        <v>21612.927</v>
      </c>
      <c r="AD664">
        <f>INDEX(EquityScore!$F$3:$F$1334,MATCH(KC_SPS_SubbasinAttributes!C664,EquityScore!$E$3:$E$1334,0))</f>
        <v>4</v>
      </c>
      <c r="AE664" t="str">
        <f>IFERROR(INDEX(PavementCondition!$E$2:$E$669,MATCH(KC_SPS_SubbasinAttributes!C664,PavementCondition!$D$2:$D$669,0)),"N/A")</f>
        <v>N/A</v>
      </c>
      <c r="AF664">
        <f>INDEX(SpawnerMortality!$E$2:$E$1331,MATCH(KC_SPS_SubbasinAttributes!C664,SpawnerMortality!$D$2:$D$1331,0))</f>
        <v>0.37247627849999998</v>
      </c>
      <c r="AG664" s="25">
        <f>IFERROR(_xlfn.XLOOKUP($C664,WQBE_Loading!$C$4:$C$3072,WQBE_Loading!G$4:G$3072,,0,),"")</f>
        <v>2.7912918237527951</v>
      </c>
      <c r="AH664" s="25">
        <f>IFERROR(_xlfn.XLOOKUP($C664,WQBE_Loading!$C$4:$C$3072,WQBE_Loading!H$4:H$3072,,0,),"")</f>
        <v>16.356810251630002</v>
      </c>
      <c r="AI664" s="25">
        <f>IFERROR(_xlfn.XLOOKUP($C664,WQBE_Loading!$C$4:$C$3072,WQBE_Loading!I$4:I$3072,,0,),"")</f>
        <v>225.02259680898899</v>
      </c>
      <c r="AJ664" s="25">
        <f>IFERROR(_xlfn.XLOOKUP($C664,WQBE_Loading!$C$4:$C$3072,WQBE_Loading!J$4:J$3072,,0,),"")</f>
        <v>23.854870294913802</v>
      </c>
      <c r="AK664" s="25">
        <f>IFERROR(_xlfn.XLOOKUP($C664,WQBE_Loading!$C$4:$C$3072,WQBE_Loading!K$4:K$3072,,0,),"")</f>
        <v>10438.685889287051</v>
      </c>
      <c r="AL664" s="25">
        <f>IFERROR(_xlfn.XLOOKUP($C664,WQBE_Loading!$C$4:$C$3072,WQBE_Loading!L$4:L$3072,,0,),"")</f>
        <v>3.7219798641196251E-3</v>
      </c>
      <c r="AM664" s="25">
        <f>IFERROR(_xlfn.XLOOKUP($C664,WQBE_Loading!$C$4:$C$3072,WQBE_Loading!M$4:M$3072,,0,),"")</f>
        <v>6.45227992404845E-4</v>
      </c>
      <c r="AN664" s="25">
        <f>IFERROR(_xlfn.XLOOKUP($C664,WQBE_Loading!$C$4:$C$3072,WQBE_Loading!N$4:N$3072,,0,),"")</f>
        <v>9.6475469816972054E-2</v>
      </c>
      <c r="AO664" s="25">
        <f>IFERROR(_xlfn.XLOOKUP($C664,WQBE_Loading!$C$4:$C$3072,WQBE_Loading!O$4:O$3072,,0,),"")</f>
        <v>0.500025305939648</v>
      </c>
      <c r="AP664" s="25">
        <f>IFERROR(_xlfn.XLOOKUP($C664,WQBE_Loading!$C$4:$C$3072,WQBE_Loading!P$4:P$3072,,0,),"")</f>
        <v>1.134808147597905</v>
      </c>
      <c r="AQ664" s="13">
        <f>IFERROR(_xlfn.XLOOKUP($C664,WQBE_Loading!$C$4:$C$3072,WQBE_Loading!Q$4:Q$3072,,0,),"")</f>
        <v>6698864.6673309049</v>
      </c>
      <c r="AR664">
        <f>_xlfn.XLOOKUP(C664,UrbanHeat!$A$2:$A$1333,UrbanHeat!$B$2:$B$1333,,0,)</f>
        <v>19.585000000000001</v>
      </c>
      <c r="AS664" s="25">
        <f>_xlfn.XLOOKUP($C664,TNC_Loading!$A$2:$A$1332,TNC_Loading!B$2:B$1332,,0,)</f>
        <v>10.302</v>
      </c>
      <c r="AT664" s="25">
        <f>_xlfn.XLOOKUP($C664,TNC_Loading!$A$2:$A$1332,TNC_Loading!C$2:C$1332,,0,)</f>
        <v>17.071000000000002</v>
      </c>
      <c r="AU664" s="25">
        <f>_xlfn.XLOOKUP($C664,TNC_Loading!$A$2:$A$1332,TNC_Loading!D$2:D$1332,,0,)</f>
        <v>31.084</v>
      </c>
      <c r="AV664" s="25">
        <f>_xlfn.XLOOKUP($C664,TNC_Loading!$A$2:$A$1332,TNC_Loading!E$2:E$1332,,0,)</f>
        <v>45.752000000000002</v>
      </c>
      <c r="AW664" s="25">
        <f>_xlfn.XLOOKUP($C664,TNC_Loading!$A$2:$A$1332,TNC_Loading!F$2:F$1332,,0,)</f>
        <v>459.346</v>
      </c>
      <c r="AX664">
        <f>_xlfn.XLOOKUP(C664,BIBI!$D$2:$D$1332,BIBI!$F$2:$F$1332,,0,)</f>
        <v>0</v>
      </c>
      <c r="AY664">
        <f>_xlfn.XLOOKUP(C664,FacilityCounts!$A$3:$A$1333,FacilityCounts!$B$3:$B$1333,,0,)</f>
        <v>0</v>
      </c>
      <c r="AZ664">
        <f>_xlfn.XLOOKUP(C664,FacilityCounts!$D$3:$D$1333,FacilityCounts!$E$3:$E$1333,,0,)</f>
        <v>0</v>
      </c>
      <c r="BA664">
        <f>_xlfn.XLOOKUP(C664,FacilityCounts!$G$3:$G$1333,FacilityCounts!$H$3:$H$1333,,0,)</f>
        <v>0</v>
      </c>
      <c r="BB664">
        <f>IFERROR(_xlfn.XLOOKUP(C664,'DA to P Sensitive Lakes'!$P$2:$P$44,'DA to P Sensitive Lakes'!$Q$2:$Q$44,,0,),0)</f>
        <v>0</v>
      </c>
      <c r="BC664" s="25">
        <f>_xlfn.XLOOKUP(C664,'Historic Runoff (mm)'!$A$2:$A$1332,'Historic Runoff (mm)'!$B$2:$B$1332,,0,)</f>
        <v>509.4</v>
      </c>
      <c r="BD664">
        <f>_xlfn.XLOOKUP(C664,DrainageComplaint!$A$2:$A$1332,DrainageComplaint!$B$2:$B$1332,,0,)</f>
        <v>2</v>
      </c>
      <c r="BE664">
        <f>_xlfn.XLOOKUP(C664,PAD_Area!$G$2:$G$1332,PAD_Area!$H$2:$H$1332,,0,)</f>
        <v>0</v>
      </c>
    </row>
    <row r="665" spans="1:57" x14ac:dyDescent="0.2">
      <c r="A665" s="2">
        <v>662</v>
      </c>
      <c r="B665" s="2">
        <v>663</v>
      </c>
      <c r="C665" s="20">
        <v>1102330</v>
      </c>
      <c r="D665" s="3" t="s">
        <v>657</v>
      </c>
      <c r="E665" s="3" t="s">
        <v>148</v>
      </c>
      <c r="F665" s="3">
        <v>128.136</v>
      </c>
      <c r="G665" s="3">
        <v>16380.0007045</v>
      </c>
      <c r="H665" s="3">
        <v>5581599.9931100002</v>
      </c>
      <c r="I665" s="2">
        <v>4</v>
      </c>
      <c r="J665" s="2">
        <v>1</v>
      </c>
      <c r="K665" s="2">
        <v>0</v>
      </c>
      <c r="L665" s="2">
        <v>0</v>
      </c>
      <c r="M665" s="3">
        <v>754.3070068359375</v>
      </c>
      <c r="N665" s="2">
        <f>_xlfn.XLOOKUP(C665,Shellfish_Presence!$E$3:$E$1333,Shellfish_Presence!$G$3:$G$1333,,0,)</f>
        <v>0</v>
      </c>
      <c r="O665" s="3">
        <v>0</v>
      </c>
      <c r="P665" s="3">
        <v>0</v>
      </c>
      <c r="Q665" s="2">
        <v>0</v>
      </c>
      <c r="R665" s="3">
        <v>1</v>
      </c>
      <c r="S665" s="3">
        <v>0</v>
      </c>
      <c r="T665" s="3">
        <v>0</v>
      </c>
      <c r="U665" s="3">
        <v>0</v>
      </c>
      <c r="V665" s="2">
        <v>0</v>
      </c>
      <c r="W665" s="3" t="str">
        <f t="shared" si="20"/>
        <v/>
      </c>
      <c r="X665" t="str">
        <f t="shared" si="21"/>
        <v/>
      </c>
      <c r="Y665">
        <f>IFERROR(INDEX('Parcel Year'!$N$3:$N$1175,MATCH(KC_SPS_SubbasinAttributes!C665,'Parcel Year'!$M$3:$M$1175,0)),0)</f>
        <v>0</v>
      </c>
      <c r="Z665">
        <f>INDEX(Imperviousness!$B$2:$B$1332,MATCH(KC_SPS_SubbasinAttributes!C665,Imperviousness!$A$2:$A$1332,0))</f>
        <v>5.0999999999999997E-2</v>
      </c>
      <c r="AA665">
        <f>INDEX('Flow Duration Index'!$B$2:$B$1332,MATCH(KC_SPS_SubbasinAttributes!C665,'Flow Duration Index'!$A$2:$A$1332,0))</f>
        <v>3.5659999999999998</v>
      </c>
      <c r="AB665">
        <f>INDEX(Opportunity_Index!$G$2:$G$1333,MATCH(KC_SPS_SubbasinAttributes!C665,Opportunity_Index!$F$2:$F$1333,0))</f>
        <v>0.63339999999999996</v>
      </c>
      <c r="AC665">
        <f>INDEX(Traffic!$B$2:$B$1332,MATCH(KC_SPS_SubbasinAttributes!C665,Traffic!$A$2:$A$1332,0))</f>
        <v>1414.056</v>
      </c>
      <c r="AD665">
        <f>INDEX(EquityScore!$F$3:$F$1334,MATCH(KC_SPS_SubbasinAttributes!C665,EquityScore!$E$3:$E$1334,0))</f>
        <v>4</v>
      </c>
      <c r="AE665" t="str">
        <f>IFERROR(INDEX(PavementCondition!$E$2:$E$669,MATCH(KC_SPS_SubbasinAttributes!C665,PavementCondition!$D$2:$D$669,0)),"N/A")</f>
        <v>N/A</v>
      </c>
      <c r="AF665">
        <f>INDEX(SpawnerMortality!$E$2:$E$1331,MATCH(KC_SPS_SubbasinAttributes!C665,SpawnerMortality!$D$2:$D$1331,0))</f>
        <v>0.37257923700000001</v>
      </c>
      <c r="AG665" s="25">
        <f>IFERROR(_xlfn.XLOOKUP($C665,WQBE_Loading!$C$4:$C$3072,WQBE_Loading!G$4:G$3072,,0,),"")</f>
        <v>0.47914612314613847</v>
      </c>
      <c r="AH665" s="25">
        <f>IFERROR(_xlfn.XLOOKUP($C665,WQBE_Loading!$C$4:$C$3072,WQBE_Loading!H$4:H$3072,,0,),"")</f>
        <v>2.6627773439958449</v>
      </c>
      <c r="AI665" s="25">
        <f>IFERROR(_xlfn.XLOOKUP($C665,WQBE_Loading!$C$4:$C$3072,WQBE_Loading!I$4:I$3072,,0,),"")</f>
        <v>34.655401386041049</v>
      </c>
      <c r="AJ665" s="25">
        <f>IFERROR(_xlfn.XLOOKUP($C665,WQBE_Loading!$C$4:$C$3072,WQBE_Loading!J$4:J$3072,,0,),"")</f>
        <v>3.510431228512195</v>
      </c>
      <c r="AK665" s="25">
        <f>IFERROR(_xlfn.XLOOKUP($C665,WQBE_Loading!$C$4:$C$3072,WQBE_Loading!K$4:K$3072,,0,),"")</f>
        <v>1890.7299742493451</v>
      </c>
      <c r="AL665" s="25">
        <f>IFERROR(_xlfn.XLOOKUP($C665,WQBE_Loading!$C$4:$C$3072,WQBE_Loading!L$4:L$3072,,0,),"")</f>
        <v>7.7022373180214905E-4</v>
      </c>
      <c r="AM665" s="25">
        <f>IFERROR(_xlfn.XLOOKUP($C665,WQBE_Loading!$C$4:$C$3072,WQBE_Loading!M$4:M$3072,,0,),"")</f>
        <v>9.0184663783379447E-5</v>
      </c>
      <c r="AN665" s="25">
        <f>IFERROR(_xlfn.XLOOKUP($C665,WQBE_Loading!$C$4:$C$3072,WQBE_Loading!N$4:N$3072,,0,),"")</f>
        <v>2.0124421105364852E-2</v>
      </c>
      <c r="AO665" s="25">
        <f>IFERROR(_xlfn.XLOOKUP($C665,WQBE_Loading!$C$4:$C$3072,WQBE_Loading!O$4:O$3072,,0,),"")</f>
        <v>0.1003234655484503</v>
      </c>
      <c r="AP665" s="25">
        <f>IFERROR(_xlfn.XLOOKUP($C665,WQBE_Loading!$C$4:$C$3072,WQBE_Loading!P$4:P$3072,,0,),"")</f>
        <v>0.16015224472620698</v>
      </c>
      <c r="AQ665" s="13">
        <f>IFERROR(_xlfn.XLOOKUP($C665,WQBE_Loading!$C$4:$C$3072,WQBE_Loading!Q$4:Q$3072,,0,),"")</f>
        <v>990069.76501249755</v>
      </c>
      <c r="AR665">
        <f>_xlfn.XLOOKUP(C665,UrbanHeat!$A$2:$A$1333,UrbanHeat!$B$2:$B$1333,,0,)</f>
        <v>19.154</v>
      </c>
      <c r="AS665" s="25">
        <f>_xlfn.XLOOKUP($C665,TNC_Loading!$A$2:$A$1332,TNC_Loading!B$2:B$1332,,0,)</f>
        <v>6.1420000000000003</v>
      </c>
      <c r="AT665" s="25">
        <f>_xlfn.XLOOKUP($C665,TNC_Loading!$A$2:$A$1332,TNC_Loading!C$2:C$1332,,0,)</f>
        <v>7.9180000000000001</v>
      </c>
      <c r="AU665" s="25">
        <f>_xlfn.XLOOKUP($C665,TNC_Loading!$A$2:$A$1332,TNC_Loading!D$2:D$1332,,0,)</f>
        <v>18.803999999999998</v>
      </c>
      <c r="AV665" s="25">
        <f>_xlfn.XLOOKUP($C665,TNC_Loading!$A$2:$A$1332,TNC_Loading!E$2:E$1332,,0,)</f>
        <v>20.260000000000002</v>
      </c>
      <c r="AW665" s="25">
        <f>_xlfn.XLOOKUP($C665,TNC_Loading!$A$2:$A$1332,TNC_Loading!F$2:F$1332,,0,)</f>
        <v>248.62299999999999</v>
      </c>
      <c r="AX665">
        <f>_xlfn.XLOOKUP(C665,BIBI!$D$2:$D$1332,BIBI!$F$2:$F$1332,,0,)</f>
        <v>0</v>
      </c>
      <c r="AY665">
        <f>_xlfn.XLOOKUP(C665,FacilityCounts!$A$3:$A$1333,FacilityCounts!$B$3:$B$1333,,0,)</f>
        <v>0</v>
      </c>
      <c r="AZ665">
        <f>_xlfn.XLOOKUP(C665,FacilityCounts!$D$3:$D$1333,FacilityCounts!$E$3:$E$1333,,0,)</f>
        <v>0</v>
      </c>
      <c r="BA665">
        <f>_xlfn.XLOOKUP(C665,FacilityCounts!$G$3:$G$1333,FacilityCounts!$H$3:$H$1333,,0,)</f>
        <v>0</v>
      </c>
      <c r="BB665">
        <f>IFERROR(_xlfn.XLOOKUP(C665,'DA to P Sensitive Lakes'!$P$2:$P$44,'DA to P Sensitive Lakes'!$Q$2:$Q$44,,0,),0)</f>
        <v>0</v>
      </c>
      <c r="BC665" s="25">
        <f>_xlfn.XLOOKUP(C665,'Historic Runoff (mm)'!$A$2:$A$1332,'Historic Runoff (mm)'!$B$2:$B$1332,,0,)</f>
        <v>529.46500000000003</v>
      </c>
      <c r="BD665">
        <f>_xlfn.XLOOKUP(C665,DrainageComplaint!$A$2:$A$1332,DrainageComplaint!$B$2:$B$1332,,0,)</f>
        <v>0</v>
      </c>
      <c r="BE665">
        <f>_xlfn.XLOOKUP(C665,PAD_Area!$G$2:$G$1332,PAD_Area!$H$2:$H$1332,,0,)</f>
        <v>0</v>
      </c>
    </row>
    <row r="666" spans="1:57" x14ac:dyDescent="0.2">
      <c r="A666" s="2">
        <v>663</v>
      </c>
      <c r="B666" s="2">
        <v>664</v>
      </c>
      <c r="C666" s="20">
        <v>1102340</v>
      </c>
      <c r="D666" s="3" t="s">
        <v>659</v>
      </c>
      <c r="E666" s="3" t="s">
        <v>148</v>
      </c>
      <c r="F666" s="3">
        <v>133.10400000000001</v>
      </c>
      <c r="G666" s="3">
        <v>16679.999448499999</v>
      </c>
      <c r="H666" s="3">
        <v>5798000.0937099997</v>
      </c>
      <c r="I666" s="2">
        <v>0</v>
      </c>
      <c r="J666" s="2">
        <v>1</v>
      </c>
      <c r="K666" s="2">
        <v>0</v>
      </c>
      <c r="L666" s="2">
        <v>0</v>
      </c>
      <c r="M666" s="3">
        <v>2691.860107421875</v>
      </c>
      <c r="N666" s="2">
        <f>_xlfn.XLOOKUP(C666,Shellfish_Presence!$E$3:$E$1333,Shellfish_Presence!$G$3:$G$1333,,0,)</f>
        <v>0</v>
      </c>
      <c r="O666" s="3">
        <v>0</v>
      </c>
      <c r="P666" s="3">
        <v>0</v>
      </c>
      <c r="Q666" s="2">
        <v>0</v>
      </c>
      <c r="R666" s="3">
        <v>1</v>
      </c>
      <c r="S666" s="3">
        <v>0</v>
      </c>
      <c r="T666" s="3">
        <v>0</v>
      </c>
      <c r="U666" s="3">
        <v>0</v>
      </c>
      <c r="V666" s="2">
        <v>0</v>
      </c>
      <c r="W666" s="3" t="str">
        <f t="shared" si="20"/>
        <v/>
      </c>
      <c r="X666" t="str">
        <f t="shared" si="21"/>
        <v/>
      </c>
      <c r="Y666">
        <f>IFERROR(INDEX('Parcel Year'!$N$3:$N$1175,MATCH(KC_SPS_SubbasinAttributes!C666,'Parcel Year'!$M$3:$M$1175,0)),0)</f>
        <v>1.2951900251209736E-2</v>
      </c>
      <c r="Z666">
        <f>INDEX(Imperviousness!$B$2:$B$1332,MATCH(KC_SPS_SubbasinAttributes!C666,Imperviousness!$A$2:$A$1332,0))</f>
        <v>7.8E-2</v>
      </c>
      <c r="AA666">
        <f>INDEX('Flow Duration Index'!$B$2:$B$1332,MATCH(KC_SPS_SubbasinAttributes!C666,'Flow Duration Index'!$A$2:$A$1332,0))</f>
        <v>2.27</v>
      </c>
      <c r="AB666">
        <f>INDEX(Opportunity_Index!$G$2:$G$1333,MATCH(KC_SPS_SubbasinAttributes!C666,Opportunity_Index!$F$2:$F$1333,0))</f>
        <v>0.63339999999999996</v>
      </c>
      <c r="AC666">
        <f>INDEX(Traffic!$B$2:$B$1332,MATCH(KC_SPS_SubbasinAttributes!C666,Traffic!$A$2:$A$1332,0))</f>
        <v>519.79600000000005</v>
      </c>
      <c r="AD666">
        <f>INDEX(EquityScore!$F$3:$F$1334,MATCH(KC_SPS_SubbasinAttributes!C666,EquityScore!$E$3:$E$1334,0))</f>
        <v>4</v>
      </c>
      <c r="AE666" t="str">
        <f>IFERROR(INDEX(PavementCondition!$E$2:$E$669,MATCH(KC_SPS_SubbasinAttributes!C666,PavementCondition!$D$2:$D$669,0)),"N/A")</f>
        <v>N/A</v>
      </c>
      <c r="AF666">
        <f>INDEX(SpawnerMortality!$E$2:$E$1331,MATCH(KC_SPS_SubbasinAttributes!C666,SpawnerMortality!$D$2:$D$1331,0))</f>
        <v>0.37247627849999998</v>
      </c>
      <c r="AG666" s="25">
        <f>IFERROR(_xlfn.XLOOKUP($C666,WQBE_Loading!$C$4:$C$3072,WQBE_Loading!G$4:G$3072,,0,),"")</f>
        <v>0.24649048677926</v>
      </c>
      <c r="AH666" s="25">
        <f>IFERROR(_xlfn.XLOOKUP($C666,WQBE_Loading!$C$4:$C$3072,WQBE_Loading!H$4:H$3072,,0,),"")</f>
        <v>1.3008435288669098</v>
      </c>
      <c r="AI666" s="25">
        <f>IFERROR(_xlfn.XLOOKUP($C666,WQBE_Loading!$C$4:$C$3072,WQBE_Loading!I$4:I$3072,,0,),"")</f>
        <v>24.17353251352645</v>
      </c>
      <c r="AJ666" s="25">
        <f>IFERROR(_xlfn.XLOOKUP($C666,WQBE_Loading!$C$4:$C$3072,WQBE_Loading!J$4:J$3072,,0,),"")</f>
        <v>2.2717969530374003</v>
      </c>
      <c r="AK666" s="25">
        <f>IFERROR(_xlfn.XLOOKUP($C666,WQBE_Loading!$C$4:$C$3072,WQBE_Loading!K$4:K$3072,,0,),"")</f>
        <v>1628.157667176245</v>
      </c>
      <c r="AL666" s="25">
        <f>IFERROR(_xlfn.XLOOKUP($C666,WQBE_Loading!$C$4:$C$3072,WQBE_Loading!L$4:L$3072,,0,),"")</f>
        <v>5.7621562585037644E-4</v>
      </c>
      <c r="AM666" s="25">
        <f>IFERROR(_xlfn.XLOOKUP($C666,WQBE_Loading!$C$4:$C$3072,WQBE_Loading!M$4:M$3072,,0,),"")</f>
        <v>5.18267733102856E-5</v>
      </c>
      <c r="AN666" s="25">
        <f>IFERROR(_xlfn.XLOOKUP($C666,WQBE_Loading!$C$4:$C$3072,WQBE_Loading!N$4:N$3072,,0,),"")</f>
        <v>1.6627818167249751E-2</v>
      </c>
      <c r="AO666" s="25">
        <f>IFERROR(_xlfn.XLOOKUP($C666,WQBE_Loading!$C$4:$C$3072,WQBE_Loading!O$4:O$3072,,0,),"")</f>
        <v>8.6331794498669956E-2</v>
      </c>
      <c r="AP666" s="25">
        <f>IFERROR(_xlfn.XLOOKUP($C666,WQBE_Loading!$C$4:$C$3072,WQBE_Loading!P$4:P$3072,,0,),"")</f>
        <v>8.9968844802006953E-2</v>
      </c>
      <c r="AQ666" s="13">
        <f>IFERROR(_xlfn.XLOOKUP($C666,WQBE_Loading!$C$4:$C$3072,WQBE_Loading!Q$4:Q$3072,,0,),"")</f>
        <v>1127896.19806431</v>
      </c>
      <c r="AR666">
        <f>_xlfn.XLOOKUP(C666,UrbanHeat!$A$2:$A$1333,UrbanHeat!$B$2:$B$1333,,0,)</f>
        <v>20.582999999999998</v>
      </c>
      <c r="AS666" s="25">
        <f>_xlfn.XLOOKUP($C666,TNC_Loading!$A$2:$A$1332,TNC_Loading!B$2:B$1332,,0,)</f>
        <v>4.7439999999999998</v>
      </c>
      <c r="AT666" s="25">
        <f>_xlfn.XLOOKUP($C666,TNC_Loading!$A$2:$A$1332,TNC_Loading!C$2:C$1332,,0,)</f>
        <v>3.4329999999999998</v>
      </c>
      <c r="AU666" s="25">
        <f>_xlfn.XLOOKUP($C666,TNC_Loading!$A$2:$A$1332,TNC_Loading!D$2:D$1332,,0,)</f>
        <v>8.0730000000000004</v>
      </c>
      <c r="AV666" s="25">
        <f>_xlfn.XLOOKUP($C666,TNC_Loading!$A$2:$A$1332,TNC_Loading!E$2:E$1332,,0,)</f>
        <v>16.390999999999998</v>
      </c>
      <c r="AW666" s="25">
        <f>_xlfn.XLOOKUP($C666,TNC_Loading!$A$2:$A$1332,TNC_Loading!F$2:F$1332,,0,)</f>
        <v>130.41200000000001</v>
      </c>
      <c r="AX666">
        <f>_xlfn.XLOOKUP(C666,BIBI!$D$2:$D$1332,BIBI!$F$2:$F$1332,,0,)</f>
        <v>0</v>
      </c>
      <c r="AY666">
        <f>_xlfn.XLOOKUP(C666,FacilityCounts!$A$3:$A$1333,FacilityCounts!$B$3:$B$1333,,0,)</f>
        <v>0</v>
      </c>
      <c r="AZ666">
        <f>_xlfn.XLOOKUP(C666,FacilityCounts!$D$3:$D$1333,FacilityCounts!$E$3:$E$1333,,0,)</f>
        <v>0</v>
      </c>
      <c r="BA666">
        <f>_xlfn.XLOOKUP(C666,FacilityCounts!$G$3:$G$1333,FacilityCounts!$H$3:$H$1333,,0,)</f>
        <v>0</v>
      </c>
      <c r="BB666">
        <f>IFERROR(_xlfn.XLOOKUP(C666,'DA to P Sensitive Lakes'!$P$2:$P$44,'DA to P Sensitive Lakes'!$Q$2:$Q$44,,0,),0)</f>
        <v>0</v>
      </c>
      <c r="BC666" s="25">
        <f>_xlfn.XLOOKUP(C666,'Historic Runoff (mm)'!$A$2:$A$1332,'Historic Runoff (mm)'!$B$2:$B$1332,,0,)</f>
        <v>361.03</v>
      </c>
      <c r="BD666">
        <f>_xlfn.XLOOKUP(C666,DrainageComplaint!$A$2:$A$1332,DrainageComplaint!$B$2:$B$1332,,0,)</f>
        <v>0</v>
      </c>
      <c r="BE666">
        <f>_xlfn.XLOOKUP(C666,PAD_Area!$G$2:$G$1332,PAD_Area!$H$2:$H$1332,,0,)</f>
        <v>0</v>
      </c>
    </row>
    <row r="667" spans="1:57" x14ac:dyDescent="0.2">
      <c r="A667" s="2">
        <v>664</v>
      </c>
      <c r="B667" s="2">
        <v>665</v>
      </c>
      <c r="C667" s="20">
        <v>1102350</v>
      </c>
      <c r="D667" s="3" t="s">
        <v>657</v>
      </c>
      <c r="E667" s="3" t="s">
        <v>148</v>
      </c>
      <c r="F667" s="3">
        <v>41.69</v>
      </c>
      <c r="G667" s="3">
        <v>11320.0029507</v>
      </c>
      <c r="H667" s="3">
        <v>1816000.1096699999</v>
      </c>
      <c r="I667" s="2">
        <v>0</v>
      </c>
      <c r="J667" s="2">
        <v>1</v>
      </c>
      <c r="K667" s="2">
        <v>0</v>
      </c>
      <c r="L667" s="2">
        <v>0</v>
      </c>
      <c r="M667" s="3">
        <v>579.05401611328125</v>
      </c>
      <c r="N667" s="2">
        <f>_xlfn.XLOOKUP(C667,Shellfish_Presence!$E$3:$E$1333,Shellfish_Presence!$G$3:$G$1333,,0,)</f>
        <v>0</v>
      </c>
      <c r="O667" s="3">
        <v>0</v>
      </c>
      <c r="P667" s="3">
        <v>0</v>
      </c>
      <c r="Q667" s="2">
        <v>1</v>
      </c>
      <c r="R667" s="3">
        <v>0.99999499320983887</v>
      </c>
      <c r="S667" s="3">
        <v>9.7308002412319183E-2</v>
      </c>
      <c r="T667" s="3">
        <v>0</v>
      </c>
      <c r="U667" s="3">
        <v>0</v>
      </c>
      <c r="V667" s="2">
        <v>0</v>
      </c>
      <c r="W667" s="3" t="str">
        <f t="shared" si="20"/>
        <v/>
      </c>
      <c r="X667" t="str">
        <f t="shared" si="21"/>
        <v/>
      </c>
      <c r="Y667">
        <f>IFERROR(INDEX('Parcel Year'!$N$3:$N$1175,MATCH(KC_SPS_SubbasinAttributes!C667,'Parcel Year'!$M$3:$M$1175,0)),0)</f>
        <v>0.37078401446342468</v>
      </c>
      <c r="Z667">
        <f>INDEX(Imperviousness!$B$2:$B$1332,MATCH(KC_SPS_SubbasinAttributes!C667,Imperviousness!$A$2:$A$1332,0))</f>
        <v>0.51800000000000002</v>
      </c>
      <c r="AA667">
        <f>INDEX('Flow Duration Index'!$B$2:$B$1332,MATCH(KC_SPS_SubbasinAttributes!C667,'Flow Duration Index'!$A$2:$A$1332,0))</f>
        <v>4.6509999999999998</v>
      </c>
      <c r="AB667">
        <f>INDEX(Opportunity_Index!$G$2:$G$1333,MATCH(KC_SPS_SubbasinAttributes!C667,Opportunity_Index!$F$2:$F$1333,0))</f>
        <v>0.63339999999999996</v>
      </c>
      <c r="AC667">
        <f>INDEX(Traffic!$B$2:$B$1332,MATCH(KC_SPS_SubbasinAttributes!C667,Traffic!$A$2:$A$1332,0))</f>
        <v>965.86199999999997</v>
      </c>
      <c r="AD667">
        <f>INDEX(EquityScore!$F$3:$F$1334,MATCH(KC_SPS_SubbasinAttributes!C667,EquityScore!$E$3:$E$1334,0))</f>
        <v>4</v>
      </c>
      <c r="AE667" t="str">
        <f>IFERROR(INDEX(PavementCondition!$E$2:$E$669,MATCH(KC_SPS_SubbasinAttributes!C667,PavementCondition!$D$2:$D$669,0)),"N/A")</f>
        <v>N/A</v>
      </c>
      <c r="AF667">
        <f>INDEX(SpawnerMortality!$E$2:$E$1331,MATCH(KC_SPS_SubbasinAttributes!C667,SpawnerMortality!$D$2:$D$1331,0))</f>
        <v>0.42441792899999997</v>
      </c>
      <c r="AG667" s="25">
        <f>IFERROR(_xlfn.XLOOKUP($C667,WQBE_Loading!$C$4:$C$3072,WQBE_Loading!G$4:G$3072,,0,),"")</f>
        <v>0.71825217433012756</v>
      </c>
      <c r="AH667" s="25">
        <f>IFERROR(_xlfn.XLOOKUP($C667,WQBE_Loading!$C$4:$C$3072,WQBE_Loading!H$4:H$3072,,0,),"")</f>
        <v>3.76180336367573</v>
      </c>
      <c r="AI667" s="25">
        <f>IFERROR(_xlfn.XLOOKUP($C667,WQBE_Loading!$C$4:$C$3072,WQBE_Loading!I$4:I$3072,,0,),"")</f>
        <v>54.916741859595547</v>
      </c>
      <c r="AJ667" s="25">
        <f>IFERROR(_xlfn.XLOOKUP($C667,WQBE_Loading!$C$4:$C$3072,WQBE_Loading!J$4:J$3072,,0,),"")</f>
        <v>5.2303403758807043</v>
      </c>
      <c r="AK667" s="25">
        <f>IFERROR(_xlfn.XLOOKUP($C667,WQBE_Loading!$C$4:$C$3072,WQBE_Loading!K$4:K$3072,,0,),"")</f>
        <v>2485.2470769346901</v>
      </c>
      <c r="AL667" s="25">
        <f>IFERROR(_xlfn.XLOOKUP($C667,WQBE_Loading!$C$4:$C$3072,WQBE_Loading!L$4:L$3072,,0,),"")</f>
        <v>1.1109004956302748E-3</v>
      </c>
      <c r="AM667" s="25">
        <f>IFERROR(_xlfn.XLOOKUP($C667,WQBE_Loading!$C$4:$C$3072,WQBE_Loading!M$4:M$3072,,0,),"")</f>
        <v>1.426531806622405E-4</v>
      </c>
      <c r="AN667" s="25">
        <f>IFERROR(_xlfn.XLOOKUP($C667,WQBE_Loading!$C$4:$C$3072,WQBE_Loading!N$4:N$3072,,0,),"")</f>
        <v>2.957428171704015E-2</v>
      </c>
      <c r="AO667" s="25">
        <f>IFERROR(_xlfn.XLOOKUP($C667,WQBE_Loading!$C$4:$C$3072,WQBE_Loading!O$4:O$3072,,0,),"")</f>
        <v>0.143895178008868</v>
      </c>
      <c r="AP667" s="25">
        <f>IFERROR(_xlfn.XLOOKUP($C667,WQBE_Loading!$C$4:$C$3072,WQBE_Loading!P$4:P$3072,,0,),"")</f>
        <v>0.22447663680632401</v>
      </c>
      <c r="AQ667" s="13">
        <f>IFERROR(_xlfn.XLOOKUP($C667,WQBE_Loading!$C$4:$C$3072,WQBE_Loading!Q$4:Q$3072,,0,),"")</f>
        <v>1539183.7901569349</v>
      </c>
      <c r="AR667">
        <f>_xlfn.XLOOKUP(C667,UrbanHeat!$A$2:$A$1333,UrbanHeat!$B$2:$B$1333,,0,)</f>
        <v>19.148</v>
      </c>
      <c r="AS667" s="25">
        <f>_xlfn.XLOOKUP($C667,TNC_Loading!$A$2:$A$1332,TNC_Loading!B$2:B$1332,,0,)</f>
        <v>15.779</v>
      </c>
      <c r="AT667" s="25">
        <f>_xlfn.XLOOKUP($C667,TNC_Loading!$A$2:$A$1332,TNC_Loading!C$2:C$1332,,0,)</f>
        <v>22.245000000000001</v>
      </c>
      <c r="AU667" s="25">
        <f>_xlfn.XLOOKUP($C667,TNC_Loading!$A$2:$A$1332,TNC_Loading!D$2:D$1332,,0,)</f>
        <v>70.757000000000005</v>
      </c>
      <c r="AV667" s="25">
        <f>_xlfn.XLOOKUP($C667,TNC_Loading!$A$2:$A$1332,TNC_Loading!E$2:E$1332,,0,)</f>
        <v>71.253</v>
      </c>
      <c r="AW667" s="25">
        <f>_xlfn.XLOOKUP($C667,TNC_Loading!$A$2:$A$1332,TNC_Loading!F$2:F$1332,,0,)</f>
        <v>844.572</v>
      </c>
      <c r="AX667">
        <f>_xlfn.XLOOKUP(C667,BIBI!$D$2:$D$1332,BIBI!$F$2:$F$1332,,0,)</f>
        <v>0</v>
      </c>
      <c r="AY667">
        <f>_xlfn.XLOOKUP(C667,FacilityCounts!$A$3:$A$1333,FacilityCounts!$B$3:$B$1333,,0,)</f>
        <v>0</v>
      </c>
      <c r="AZ667">
        <f>_xlfn.XLOOKUP(C667,FacilityCounts!$D$3:$D$1333,FacilityCounts!$E$3:$E$1333,,0,)</f>
        <v>0</v>
      </c>
      <c r="BA667">
        <f>_xlfn.XLOOKUP(C667,FacilityCounts!$G$3:$G$1333,FacilityCounts!$H$3:$H$1333,,0,)</f>
        <v>0</v>
      </c>
      <c r="BB667">
        <f>IFERROR(_xlfn.XLOOKUP(C667,'DA to P Sensitive Lakes'!$P$2:$P$44,'DA to P Sensitive Lakes'!$Q$2:$Q$44,,0,),0)</f>
        <v>0</v>
      </c>
      <c r="BC667" s="25">
        <f>_xlfn.XLOOKUP(C667,'Historic Runoff (mm)'!$A$2:$A$1332,'Historic Runoff (mm)'!$B$2:$B$1332,,0,)</f>
        <v>812.18700000000001</v>
      </c>
      <c r="BD667">
        <f>_xlfn.XLOOKUP(C667,DrainageComplaint!$A$2:$A$1332,DrainageComplaint!$B$2:$B$1332,,0,)</f>
        <v>0</v>
      </c>
      <c r="BE667">
        <f>_xlfn.XLOOKUP(C667,PAD_Area!$G$2:$G$1332,PAD_Area!$H$2:$H$1332,,0,)</f>
        <v>0</v>
      </c>
    </row>
    <row r="668" spans="1:57" x14ac:dyDescent="0.2">
      <c r="A668" s="2">
        <v>665</v>
      </c>
      <c r="B668" s="2">
        <v>666</v>
      </c>
      <c r="C668" s="20">
        <v>1102360</v>
      </c>
      <c r="D668" s="3" t="s">
        <v>657</v>
      </c>
      <c r="E668" s="3" t="s">
        <v>148</v>
      </c>
      <c r="F668" s="3">
        <v>10.353999999999999</v>
      </c>
      <c r="G668" s="3">
        <v>4700.0004424799999</v>
      </c>
      <c r="H668" s="3">
        <v>450999.94468499999</v>
      </c>
      <c r="I668" s="2">
        <v>4</v>
      </c>
      <c r="J668" s="2">
        <v>1</v>
      </c>
      <c r="K668" s="2">
        <v>0</v>
      </c>
      <c r="L668" s="2">
        <v>0</v>
      </c>
      <c r="M668" s="3">
        <v>3860.830078125</v>
      </c>
      <c r="N668" s="2">
        <f>_xlfn.XLOOKUP(C668,Shellfish_Presence!$E$3:$E$1333,Shellfish_Presence!$G$3:$G$1333,,0,)</f>
        <v>0</v>
      </c>
      <c r="O668" s="3">
        <v>0</v>
      </c>
      <c r="P668" s="3">
        <v>0</v>
      </c>
      <c r="Q668" s="2">
        <v>3</v>
      </c>
      <c r="R668" s="3">
        <v>0.99996101856231689</v>
      </c>
      <c r="S668" s="3">
        <v>0</v>
      </c>
      <c r="T668" s="3">
        <v>0</v>
      </c>
      <c r="U668" s="3">
        <v>0</v>
      </c>
      <c r="V668" s="2">
        <v>0</v>
      </c>
      <c r="W668" s="3" t="str">
        <f t="shared" si="20"/>
        <v/>
      </c>
      <c r="X668" t="str">
        <f t="shared" si="21"/>
        <v/>
      </c>
      <c r="Y668">
        <f>IFERROR(INDEX('Parcel Year'!$N$3:$N$1175,MATCH(KC_SPS_SubbasinAttributes!C668,'Parcel Year'!$M$3:$M$1175,0)),0)</f>
        <v>0</v>
      </c>
      <c r="Z668">
        <f>INDEX(Imperviousness!$B$2:$B$1332,MATCH(KC_SPS_SubbasinAttributes!C668,Imperviousness!$A$2:$A$1332,0))</f>
        <v>0.24099999999999999</v>
      </c>
      <c r="AA668">
        <f>INDEX('Flow Duration Index'!$B$2:$B$1332,MATCH(KC_SPS_SubbasinAttributes!C668,'Flow Duration Index'!$A$2:$A$1332,0))</f>
        <v>3.3330000000000002</v>
      </c>
      <c r="AB668">
        <f>INDEX(Opportunity_Index!$G$2:$G$1333,MATCH(KC_SPS_SubbasinAttributes!C668,Opportunity_Index!$F$2:$F$1333,0))</f>
        <v>0.63339999999999996</v>
      </c>
      <c r="AC668">
        <f>INDEX(Traffic!$B$2:$B$1332,MATCH(KC_SPS_SubbasinAttributes!C668,Traffic!$A$2:$A$1332,0))</f>
        <v>58.756999999999998</v>
      </c>
      <c r="AD668">
        <f>INDEX(EquityScore!$F$3:$F$1334,MATCH(KC_SPS_SubbasinAttributes!C668,EquityScore!$E$3:$E$1334,0))</f>
        <v>4</v>
      </c>
      <c r="AE668" t="str">
        <f>IFERROR(INDEX(PavementCondition!$E$2:$E$669,MATCH(KC_SPS_SubbasinAttributes!C668,PavementCondition!$D$2:$D$669,0)),"N/A")</f>
        <v>N/A</v>
      </c>
      <c r="AF668">
        <f>INDEX(SpawnerMortality!$E$2:$E$1331,MATCH(KC_SPS_SubbasinAttributes!C668,SpawnerMortality!$D$2:$D$1331,0))</f>
        <v>0.42441792899999997</v>
      </c>
      <c r="AG668" s="25">
        <f>IFERROR(_xlfn.XLOOKUP($C668,WQBE_Loading!$C$4:$C$3072,WQBE_Loading!G$4:G$3072,,0,),"")</f>
        <v>9.8041899076999603E-2</v>
      </c>
      <c r="AH668" s="25">
        <f>IFERROR(_xlfn.XLOOKUP($C668,WQBE_Loading!$C$4:$C$3072,WQBE_Loading!H$4:H$3072,,0,),"")</f>
        <v>0.528284366644586</v>
      </c>
      <c r="AI668" s="25">
        <f>IFERROR(_xlfn.XLOOKUP($C668,WQBE_Loading!$C$4:$C$3072,WQBE_Loading!I$4:I$3072,,0,),"")</f>
        <v>10.234910318155</v>
      </c>
      <c r="AJ668" s="25">
        <f>IFERROR(_xlfn.XLOOKUP($C668,WQBE_Loading!$C$4:$C$3072,WQBE_Loading!J$4:J$3072,,0,),"")</f>
        <v>0.97581218547069759</v>
      </c>
      <c r="AK668" s="25">
        <f>IFERROR(_xlfn.XLOOKUP($C668,WQBE_Loading!$C$4:$C$3072,WQBE_Loading!K$4:K$3072,,0,),"")</f>
        <v>273.32580495894251</v>
      </c>
      <c r="AL668" s="25">
        <f>IFERROR(_xlfn.XLOOKUP($C668,WQBE_Loading!$C$4:$C$3072,WQBE_Loading!L$4:L$3072,,0,),"")</f>
        <v>1.219641028768315E-4</v>
      </c>
      <c r="AM668" s="25">
        <f>IFERROR(_xlfn.XLOOKUP($C668,WQBE_Loading!$C$4:$C$3072,WQBE_Loading!M$4:M$3072,,0,),"")</f>
        <v>2.6588859194019649E-5</v>
      </c>
      <c r="AN668" s="25">
        <f>IFERROR(_xlfn.XLOOKUP($C668,WQBE_Loading!$C$4:$C$3072,WQBE_Loading!N$4:N$3072,,0,),"")</f>
        <v>3.2456541229217853E-3</v>
      </c>
      <c r="AO668" s="25">
        <f>IFERROR(_xlfn.XLOOKUP($C668,WQBE_Loading!$C$4:$C$3072,WQBE_Loading!O$4:O$3072,,0,),"")</f>
        <v>1.5798655412323198E-2</v>
      </c>
      <c r="AP668" s="25">
        <f>IFERROR(_xlfn.XLOOKUP($C668,WQBE_Loading!$C$4:$C$3072,WQBE_Loading!P$4:P$3072,,0,),"")</f>
        <v>4.1927392851282747E-2</v>
      </c>
      <c r="AQ668" s="13">
        <f>IFERROR(_xlfn.XLOOKUP($C668,WQBE_Loading!$C$4:$C$3072,WQBE_Loading!Q$4:Q$3072,,0,),"")</f>
        <v>286885.84159787698</v>
      </c>
      <c r="AR668">
        <f>_xlfn.XLOOKUP(C668,UrbanHeat!$A$2:$A$1333,UrbanHeat!$B$2:$B$1333,,0,)</f>
        <v>19.184000000000001</v>
      </c>
      <c r="AS668" s="25">
        <f>_xlfn.XLOOKUP($C668,TNC_Loading!$A$2:$A$1332,TNC_Loading!B$2:B$1332,,0,)</f>
        <v>6.415</v>
      </c>
      <c r="AT668" s="25">
        <f>_xlfn.XLOOKUP($C668,TNC_Loading!$A$2:$A$1332,TNC_Loading!C$2:C$1332,,0,)</f>
        <v>5.7229999999999999</v>
      </c>
      <c r="AU668" s="25">
        <f>_xlfn.XLOOKUP($C668,TNC_Loading!$A$2:$A$1332,TNC_Loading!D$2:D$1332,,0,)</f>
        <v>13.476000000000001</v>
      </c>
      <c r="AV668" s="25">
        <f>_xlfn.XLOOKUP($C668,TNC_Loading!$A$2:$A$1332,TNC_Loading!E$2:E$1332,,0,)</f>
        <v>21.445</v>
      </c>
      <c r="AW668" s="25">
        <f>_xlfn.XLOOKUP($C668,TNC_Loading!$A$2:$A$1332,TNC_Loading!F$2:F$1332,,0,)</f>
        <v>280.89400000000001</v>
      </c>
      <c r="AX668">
        <f>_xlfn.XLOOKUP(C668,BIBI!$D$2:$D$1332,BIBI!$F$2:$F$1332,,0,)</f>
        <v>0</v>
      </c>
      <c r="AY668">
        <f>_xlfn.XLOOKUP(C668,FacilityCounts!$A$3:$A$1333,FacilityCounts!$B$3:$B$1333,,0,)</f>
        <v>0</v>
      </c>
      <c r="AZ668">
        <f>_xlfn.XLOOKUP(C668,FacilityCounts!$D$3:$D$1333,FacilityCounts!$E$3:$E$1333,,0,)</f>
        <v>0</v>
      </c>
      <c r="BA668">
        <f>_xlfn.XLOOKUP(C668,FacilityCounts!$G$3:$G$1333,FacilityCounts!$H$3:$H$1333,,0,)</f>
        <v>0</v>
      </c>
      <c r="BB668">
        <f>IFERROR(_xlfn.XLOOKUP(C668,'DA to P Sensitive Lakes'!$P$2:$P$44,'DA to P Sensitive Lakes'!$Q$2:$Q$44,,0,),0)</f>
        <v>0</v>
      </c>
      <c r="BC668" s="25">
        <f>_xlfn.XLOOKUP(C668,'Historic Runoff (mm)'!$A$2:$A$1332,'Historic Runoff (mm)'!$B$2:$B$1332,,0,)</f>
        <v>692.23099999999999</v>
      </c>
      <c r="BD668">
        <f>_xlfn.XLOOKUP(C668,DrainageComplaint!$A$2:$A$1332,DrainageComplaint!$B$2:$B$1332,,0,)</f>
        <v>0</v>
      </c>
      <c r="BE668">
        <f>_xlfn.XLOOKUP(C668,PAD_Area!$G$2:$G$1332,PAD_Area!$H$2:$H$1332,,0,)</f>
        <v>0</v>
      </c>
    </row>
    <row r="669" spans="1:57" x14ac:dyDescent="0.2">
      <c r="A669" s="2">
        <v>666</v>
      </c>
      <c r="B669" s="2">
        <v>667</v>
      </c>
      <c r="C669" s="20">
        <v>1102370</v>
      </c>
      <c r="D669" s="3" t="s">
        <v>662</v>
      </c>
      <c r="E669" s="3" t="s">
        <v>148</v>
      </c>
      <c r="F669" s="3">
        <v>122.11499999999999</v>
      </c>
      <c r="G669" s="3">
        <v>21360.004524200001</v>
      </c>
      <c r="H669" s="3">
        <v>5319300.0596899996</v>
      </c>
      <c r="I669" s="2">
        <v>0</v>
      </c>
      <c r="J669" s="2">
        <v>1</v>
      </c>
      <c r="K669" s="2">
        <v>0</v>
      </c>
      <c r="L669" s="2">
        <v>0</v>
      </c>
      <c r="M669" s="3">
        <v>595.6939697265625</v>
      </c>
      <c r="N669" s="2">
        <f>_xlfn.XLOOKUP(C669,Shellfish_Presence!$E$3:$E$1333,Shellfish_Presence!$G$3:$G$1333,,0,)</f>
        <v>0</v>
      </c>
      <c r="O669" s="3">
        <v>0</v>
      </c>
      <c r="P669" s="3">
        <v>0</v>
      </c>
      <c r="Q669" s="2">
        <v>1</v>
      </c>
      <c r="R669" s="3">
        <v>1</v>
      </c>
      <c r="S669" s="3">
        <v>0</v>
      </c>
      <c r="T669" s="3">
        <v>0</v>
      </c>
      <c r="U669" s="3">
        <v>0</v>
      </c>
      <c r="V669" s="2">
        <v>0</v>
      </c>
      <c r="W669" s="3" t="str">
        <f t="shared" si="20"/>
        <v/>
      </c>
      <c r="X669" t="str">
        <f t="shared" si="21"/>
        <v/>
      </c>
      <c r="Y669">
        <f>IFERROR(INDEX('Parcel Year'!$N$3:$N$1175,MATCH(KC_SPS_SubbasinAttributes!C669,'Parcel Year'!$M$3:$M$1175,0)),0)</f>
        <v>0.26030001044273376</v>
      </c>
      <c r="Z669">
        <f>INDEX(Imperviousness!$B$2:$B$1332,MATCH(KC_SPS_SubbasinAttributes!C669,Imperviousness!$A$2:$A$1332,0))</f>
        <v>0.59499999999999997</v>
      </c>
      <c r="AA669">
        <f>INDEX('Flow Duration Index'!$B$2:$B$1332,MATCH(KC_SPS_SubbasinAttributes!C669,'Flow Duration Index'!$A$2:$A$1332,0))</f>
        <v>3.923</v>
      </c>
      <c r="AB669">
        <f>INDEX(Opportunity_Index!$G$2:$G$1333,MATCH(KC_SPS_SubbasinAttributes!C669,Opportunity_Index!$F$2:$F$1333,0))</f>
        <v>0.63129999999999997</v>
      </c>
      <c r="AC669">
        <f>INDEX(Traffic!$B$2:$B$1332,MATCH(KC_SPS_SubbasinAttributes!C669,Traffic!$A$2:$A$1332,0))</f>
        <v>17264.287</v>
      </c>
      <c r="AD669">
        <f>INDEX(EquityScore!$F$3:$F$1334,MATCH(KC_SPS_SubbasinAttributes!C669,EquityScore!$E$3:$E$1334,0))</f>
        <v>4</v>
      </c>
      <c r="AE669" t="str">
        <f>IFERROR(INDEX(PavementCondition!$E$2:$E$669,MATCH(KC_SPS_SubbasinAttributes!C669,PavementCondition!$D$2:$D$669,0)),"N/A")</f>
        <v>N/A</v>
      </c>
      <c r="AF669">
        <f>INDEX(SpawnerMortality!$E$2:$E$1331,MATCH(KC_SPS_SubbasinAttributes!C669,SpawnerMortality!$D$2:$D$1331,0))</f>
        <v>0.42441792899999997</v>
      </c>
      <c r="AG669" s="25">
        <f>IFERROR(_xlfn.XLOOKUP($C669,WQBE_Loading!$C$4:$C$3072,WQBE_Loading!G$4:G$3072,,0,),"")</f>
        <v>2.3502364632884953</v>
      </c>
      <c r="AH669" s="25">
        <f>IFERROR(_xlfn.XLOOKUP($C669,WQBE_Loading!$C$4:$C$3072,WQBE_Loading!H$4:H$3072,,0,),"")</f>
        <v>13.426878330912849</v>
      </c>
      <c r="AI669" s="25">
        <f>IFERROR(_xlfn.XLOOKUP($C669,WQBE_Loading!$C$4:$C$3072,WQBE_Loading!I$4:I$3072,,0,),"")</f>
        <v>205.32610071669052</v>
      </c>
      <c r="AJ669" s="25">
        <f>IFERROR(_xlfn.XLOOKUP($C669,WQBE_Loading!$C$4:$C$3072,WQBE_Loading!J$4:J$3072,,0,),"")</f>
        <v>21.088032569848849</v>
      </c>
      <c r="AK669" s="25">
        <f>IFERROR(_xlfn.XLOOKUP($C669,WQBE_Loading!$C$4:$C$3072,WQBE_Loading!K$4:K$3072,,0,),"")</f>
        <v>8022.0216988982247</v>
      </c>
      <c r="AL669" s="25">
        <f>IFERROR(_xlfn.XLOOKUP($C669,WQBE_Loading!$C$4:$C$3072,WQBE_Loading!L$4:L$3072,,0,),"")</f>
        <v>2.9858539472296898E-3</v>
      </c>
      <c r="AM669" s="25">
        <f>IFERROR(_xlfn.XLOOKUP($C669,WQBE_Loading!$C$4:$C$3072,WQBE_Loading!M$4:M$3072,,0,),"")</f>
        <v>5.7412772042129501E-4</v>
      </c>
      <c r="AN669" s="25">
        <f>IFERROR(_xlfn.XLOOKUP($C669,WQBE_Loading!$C$4:$C$3072,WQBE_Loading!N$4:N$3072,,0,),"")</f>
        <v>7.7824349591895201E-2</v>
      </c>
      <c r="AO669" s="25">
        <f>IFERROR(_xlfn.XLOOKUP($C669,WQBE_Loading!$C$4:$C$3072,WQBE_Loading!O$4:O$3072,,0,),"")</f>
        <v>0.39830778660347749</v>
      </c>
      <c r="AP669" s="25">
        <f>IFERROR(_xlfn.XLOOKUP($C669,WQBE_Loading!$C$4:$C$3072,WQBE_Loading!P$4:P$3072,,0,),"")</f>
        <v>0.97563309285519506</v>
      </c>
      <c r="AQ669" s="13">
        <f>IFERROR(_xlfn.XLOOKUP($C669,WQBE_Loading!$C$4:$C$3072,WQBE_Loading!Q$4:Q$3072,,0,),"")</f>
        <v>5799963.0277701207</v>
      </c>
      <c r="AR669">
        <f>_xlfn.XLOOKUP(C669,UrbanHeat!$A$2:$A$1333,UrbanHeat!$B$2:$B$1333,,0,)</f>
        <v>18.803000000000001</v>
      </c>
      <c r="AS669" s="25">
        <f>_xlfn.XLOOKUP($C669,TNC_Loading!$A$2:$A$1332,TNC_Loading!B$2:B$1332,,0,)</f>
        <v>15.353</v>
      </c>
      <c r="AT669" s="25">
        <f>_xlfn.XLOOKUP($C669,TNC_Loading!$A$2:$A$1332,TNC_Loading!C$2:C$1332,,0,)</f>
        <v>15.705</v>
      </c>
      <c r="AU669" s="25">
        <f>_xlfn.XLOOKUP($C669,TNC_Loading!$A$2:$A$1332,TNC_Loading!D$2:D$1332,,0,)</f>
        <v>47.241</v>
      </c>
      <c r="AV669" s="25">
        <f>_xlfn.XLOOKUP($C669,TNC_Loading!$A$2:$A$1332,TNC_Loading!E$2:E$1332,,0,)</f>
        <v>68.968999999999994</v>
      </c>
      <c r="AW669" s="25">
        <f>_xlfn.XLOOKUP($C669,TNC_Loading!$A$2:$A$1332,TNC_Loading!F$2:F$1332,,0,)</f>
        <v>597.09299999999996</v>
      </c>
      <c r="AX669">
        <f>_xlfn.XLOOKUP(C669,BIBI!$D$2:$D$1332,BIBI!$F$2:$F$1332,,0,)</f>
        <v>0</v>
      </c>
      <c r="AY669">
        <f>_xlfn.XLOOKUP(C669,FacilityCounts!$A$3:$A$1333,FacilityCounts!$B$3:$B$1333,,0,)</f>
        <v>0</v>
      </c>
      <c r="AZ669">
        <f>_xlfn.XLOOKUP(C669,FacilityCounts!$D$3:$D$1333,FacilityCounts!$E$3:$E$1333,,0,)</f>
        <v>0</v>
      </c>
      <c r="BA669">
        <f>_xlfn.XLOOKUP(C669,FacilityCounts!$G$3:$G$1333,FacilityCounts!$H$3:$H$1333,,0,)</f>
        <v>0</v>
      </c>
      <c r="BB669">
        <f>IFERROR(_xlfn.XLOOKUP(C669,'DA to P Sensitive Lakes'!$P$2:$P$44,'DA to P Sensitive Lakes'!$Q$2:$Q$44,,0,),0)</f>
        <v>0</v>
      </c>
      <c r="BC669" s="25">
        <f>_xlfn.XLOOKUP(C669,'Historic Runoff (mm)'!$A$2:$A$1332,'Historic Runoff (mm)'!$B$2:$B$1332,,0,)</f>
        <v>799.61900000000003</v>
      </c>
      <c r="BD669">
        <f>_xlfn.XLOOKUP(C669,DrainageComplaint!$A$2:$A$1332,DrainageComplaint!$B$2:$B$1332,,0,)</f>
        <v>0</v>
      </c>
      <c r="BE669">
        <f>_xlfn.XLOOKUP(C669,PAD_Area!$G$2:$G$1332,PAD_Area!$H$2:$H$1332,,0,)</f>
        <v>0</v>
      </c>
    </row>
    <row r="670" spans="1:57" x14ac:dyDescent="0.2">
      <c r="A670" s="2">
        <v>667</v>
      </c>
      <c r="B670" s="2">
        <v>668</v>
      </c>
      <c r="C670" s="20">
        <v>1102380</v>
      </c>
      <c r="D670" s="3" t="s">
        <v>663</v>
      </c>
      <c r="E670" s="3" t="s">
        <v>148</v>
      </c>
      <c r="F670" s="3">
        <v>448.50299999999999</v>
      </c>
      <c r="G670" s="3">
        <v>28239.9986383</v>
      </c>
      <c r="H670" s="3">
        <v>19536699.992800001</v>
      </c>
      <c r="I670" s="2">
        <v>2</v>
      </c>
      <c r="J670" s="2">
        <v>1</v>
      </c>
      <c r="K670" s="2">
        <v>0</v>
      </c>
      <c r="L670" s="2">
        <v>0</v>
      </c>
      <c r="M670" s="3">
        <v>6848.27978515625</v>
      </c>
      <c r="N670" s="2">
        <f>_xlfn.XLOOKUP(C670,Shellfish_Presence!$E$3:$E$1333,Shellfish_Presence!$G$3:$G$1333,,0,)</f>
        <v>0</v>
      </c>
      <c r="O670" s="3">
        <v>0</v>
      </c>
      <c r="P670" s="3">
        <v>0</v>
      </c>
      <c r="Q670" s="2">
        <v>3</v>
      </c>
      <c r="R670" s="3">
        <v>1</v>
      </c>
      <c r="S670" s="3">
        <v>0</v>
      </c>
      <c r="T670" s="3">
        <v>0</v>
      </c>
      <c r="U670" s="3">
        <v>0</v>
      </c>
      <c r="V670" s="2">
        <v>0</v>
      </c>
      <c r="W670" s="3" t="str">
        <f t="shared" si="20"/>
        <v/>
      </c>
      <c r="X670" t="str">
        <f t="shared" si="21"/>
        <v/>
      </c>
      <c r="Y670">
        <f>IFERROR(INDEX('Parcel Year'!$N$3:$N$1175,MATCH(KC_SPS_SubbasinAttributes!C670,'Parcel Year'!$M$3:$M$1175,0)),0)</f>
        <v>0.38442999124526978</v>
      </c>
      <c r="Z670">
        <f>INDEX(Imperviousness!$B$2:$B$1332,MATCH(KC_SPS_SubbasinAttributes!C670,Imperviousness!$A$2:$A$1332,0))</f>
        <v>0.27500000000000002</v>
      </c>
      <c r="AA670">
        <f>INDEX('Flow Duration Index'!$B$2:$B$1332,MATCH(KC_SPS_SubbasinAttributes!C670,'Flow Duration Index'!$A$2:$A$1332,0))</f>
        <v>7.585</v>
      </c>
      <c r="AB670">
        <f>INDEX(Opportunity_Index!$G$2:$G$1333,MATCH(KC_SPS_SubbasinAttributes!C670,Opportunity_Index!$F$2:$F$1333,0))</f>
        <v>0.63129999999999997</v>
      </c>
      <c r="AC670">
        <f>INDEX(Traffic!$B$2:$B$1332,MATCH(KC_SPS_SubbasinAttributes!C670,Traffic!$A$2:$A$1332,0))</f>
        <v>9707.44</v>
      </c>
      <c r="AD670">
        <f>INDEX(EquityScore!$F$3:$F$1334,MATCH(KC_SPS_SubbasinAttributes!C670,EquityScore!$E$3:$E$1334,0))</f>
        <v>4</v>
      </c>
      <c r="AE670" t="str">
        <f>IFERROR(INDEX(PavementCondition!$E$2:$E$669,MATCH(KC_SPS_SubbasinAttributes!C670,PavementCondition!$D$2:$D$669,0)),"N/A")</f>
        <v>N/A</v>
      </c>
      <c r="AF670">
        <f>INDEX(SpawnerMortality!$E$2:$E$1331,MATCH(KC_SPS_SubbasinAttributes!C670,SpawnerMortality!$D$2:$D$1331,0))</f>
        <v>0.42441792899999997</v>
      </c>
      <c r="AG670" s="25">
        <f>IFERROR(_xlfn.XLOOKUP($C670,WQBE_Loading!$C$4:$C$3072,WQBE_Loading!G$4:G$3072,,0,),"")</f>
        <v>1.3297203633842551</v>
      </c>
      <c r="AH670" s="25">
        <f>IFERROR(_xlfn.XLOOKUP($C670,WQBE_Loading!$C$4:$C$3072,WQBE_Loading!H$4:H$3072,,0,),"")</f>
        <v>6.6594416913861751</v>
      </c>
      <c r="AI670" s="25">
        <f>IFERROR(_xlfn.XLOOKUP($C670,WQBE_Loading!$C$4:$C$3072,WQBE_Loading!I$4:I$3072,,0,),"")</f>
        <v>303.83199280276801</v>
      </c>
      <c r="AJ670" s="25">
        <f>IFERROR(_xlfn.XLOOKUP($C670,WQBE_Loading!$C$4:$C$3072,WQBE_Loading!J$4:J$3072,,0,),"")</f>
        <v>22.999690740505201</v>
      </c>
      <c r="AK670" s="25">
        <f>IFERROR(_xlfn.XLOOKUP($C670,WQBE_Loading!$C$4:$C$3072,WQBE_Loading!K$4:K$3072,,0,),"")</f>
        <v>7007.0919327345655</v>
      </c>
      <c r="AL670" s="25">
        <f>IFERROR(_xlfn.XLOOKUP($C670,WQBE_Loading!$C$4:$C$3072,WQBE_Loading!L$4:L$3072,,0,),"")</f>
        <v>2.1420682279380803E-3</v>
      </c>
      <c r="AM670" s="25">
        <f>IFERROR(_xlfn.XLOOKUP($C670,WQBE_Loading!$C$4:$C$3072,WQBE_Loading!M$4:M$3072,,0,),"")</f>
        <v>1.31557627803284E-4</v>
      </c>
      <c r="AN670" s="25">
        <f>IFERROR(_xlfn.XLOOKUP($C670,WQBE_Loading!$C$4:$C$3072,WQBE_Loading!N$4:N$3072,,0,),"")</f>
        <v>8.8905116172158044E-2</v>
      </c>
      <c r="AO670" s="25">
        <f>IFERROR(_xlfn.XLOOKUP($C670,WQBE_Loading!$C$4:$C$3072,WQBE_Loading!O$4:O$3072,,0,),"")</f>
        <v>0.33223637672248052</v>
      </c>
      <c r="AP670" s="25">
        <f>IFERROR(_xlfn.XLOOKUP($C670,WQBE_Loading!$C$4:$C$3072,WQBE_Loading!P$4:P$3072,,0,),"")</f>
        <v>0.4571890351199665</v>
      </c>
      <c r="AQ670" s="13">
        <f>IFERROR(_xlfn.XLOOKUP($C670,WQBE_Loading!$C$4:$C$3072,WQBE_Loading!Q$4:Q$3072,,0,),"")</f>
        <v>8258837.8881948907</v>
      </c>
      <c r="AR670">
        <f>_xlfn.XLOOKUP(C670,UrbanHeat!$A$2:$A$1333,UrbanHeat!$B$2:$B$1333,,0,)</f>
        <v>19.382000000000001</v>
      </c>
      <c r="AS670" s="25">
        <f>_xlfn.XLOOKUP($C670,TNC_Loading!$A$2:$A$1332,TNC_Loading!B$2:B$1332,,0,)</f>
        <v>11.81</v>
      </c>
      <c r="AT670" s="25">
        <f>_xlfn.XLOOKUP($C670,TNC_Loading!$A$2:$A$1332,TNC_Loading!C$2:C$1332,,0,)</f>
        <v>14.785</v>
      </c>
      <c r="AU670" s="25">
        <f>_xlfn.XLOOKUP($C670,TNC_Loading!$A$2:$A$1332,TNC_Loading!D$2:D$1332,,0,)</f>
        <v>27.952999999999999</v>
      </c>
      <c r="AV670" s="25">
        <f>_xlfn.XLOOKUP($C670,TNC_Loading!$A$2:$A$1332,TNC_Loading!E$2:E$1332,,0,)</f>
        <v>37.131</v>
      </c>
      <c r="AW670" s="25">
        <f>_xlfn.XLOOKUP($C670,TNC_Loading!$A$2:$A$1332,TNC_Loading!F$2:F$1332,,0,)</f>
        <v>575.60699999999997</v>
      </c>
      <c r="AX670">
        <f>_xlfn.XLOOKUP(C670,BIBI!$D$2:$D$1332,BIBI!$F$2:$F$1332,,0,)</f>
        <v>0</v>
      </c>
      <c r="AY670">
        <f>_xlfn.XLOOKUP(C670,FacilityCounts!$A$3:$A$1333,FacilityCounts!$B$3:$B$1333,,0,)</f>
        <v>0</v>
      </c>
      <c r="AZ670">
        <f>_xlfn.XLOOKUP(C670,FacilityCounts!$D$3:$D$1333,FacilityCounts!$E$3:$E$1333,,0,)</f>
        <v>0</v>
      </c>
      <c r="BA670">
        <f>_xlfn.XLOOKUP(C670,FacilityCounts!$G$3:$G$1333,FacilityCounts!$H$3:$H$1333,,0,)</f>
        <v>0</v>
      </c>
      <c r="BB670">
        <f>IFERROR(_xlfn.XLOOKUP(C670,'DA to P Sensitive Lakes'!$P$2:$P$44,'DA to P Sensitive Lakes'!$Q$2:$Q$44,,0,),0)</f>
        <v>0</v>
      </c>
      <c r="BC670" s="25">
        <f>_xlfn.XLOOKUP(C670,'Historic Runoff (mm)'!$A$2:$A$1332,'Historic Runoff (mm)'!$B$2:$B$1332,,0,)</f>
        <v>740.36199999999997</v>
      </c>
      <c r="BD670">
        <f>_xlfn.XLOOKUP(C670,DrainageComplaint!$A$2:$A$1332,DrainageComplaint!$B$2:$B$1332,,0,)</f>
        <v>0</v>
      </c>
      <c r="BE670">
        <f>_xlfn.XLOOKUP(C670,PAD_Area!$G$2:$G$1332,PAD_Area!$H$2:$H$1332,,0,)</f>
        <v>0</v>
      </c>
    </row>
    <row r="671" spans="1:57" x14ac:dyDescent="0.2">
      <c r="A671" s="2">
        <v>668</v>
      </c>
      <c r="B671" s="2">
        <v>669</v>
      </c>
      <c r="C671" s="20">
        <v>1102390</v>
      </c>
      <c r="D671" s="3" t="s">
        <v>664</v>
      </c>
      <c r="E671" s="3" t="s">
        <v>148</v>
      </c>
      <c r="F671" s="3">
        <v>733.39400000000001</v>
      </c>
      <c r="G671" s="3">
        <v>38580.000267900003</v>
      </c>
      <c r="H671" s="3">
        <v>31946500.4388</v>
      </c>
      <c r="I671" s="2">
        <v>4</v>
      </c>
      <c r="J671" s="2">
        <v>1</v>
      </c>
      <c r="K671" s="2">
        <v>2</v>
      </c>
      <c r="L671" s="2">
        <v>6</v>
      </c>
      <c r="M671" s="3">
        <v>9085.1103515625</v>
      </c>
      <c r="N671" s="2">
        <f>_xlfn.XLOOKUP(C671,Shellfish_Presence!$E$3:$E$1333,Shellfish_Presence!$G$3:$G$1333,,0,)</f>
        <v>0</v>
      </c>
      <c r="O671" s="3">
        <v>0</v>
      </c>
      <c r="P671" s="3">
        <v>0</v>
      </c>
      <c r="Q671" s="2">
        <v>1</v>
      </c>
      <c r="R671" s="3">
        <v>1</v>
      </c>
      <c r="S671" s="3">
        <v>0</v>
      </c>
      <c r="T671" s="3">
        <v>0</v>
      </c>
      <c r="U671" s="3">
        <v>0</v>
      </c>
      <c r="V671" s="2">
        <v>0</v>
      </c>
      <c r="W671" s="3" t="str">
        <f t="shared" si="20"/>
        <v/>
      </c>
      <c r="X671" t="str">
        <f t="shared" si="21"/>
        <v/>
      </c>
      <c r="Y671">
        <f>IFERROR(INDEX('Parcel Year'!$N$3:$N$1175,MATCH(KC_SPS_SubbasinAttributes!C671,'Parcel Year'!$M$3:$M$1175,0)),0)</f>
        <v>0.39718499779701233</v>
      </c>
      <c r="Z671">
        <f>INDEX(Imperviousness!$B$2:$B$1332,MATCH(KC_SPS_SubbasinAttributes!C671,Imperviousness!$A$2:$A$1332,0))</f>
        <v>0.34399999999999997</v>
      </c>
      <c r="AA671">
        <f>INDEX('Flow Duration Index'!$B$2:$B$1332,MATCH(KC_SPS_SubbasinAttributes!C671,'Flow Duration Index'!$A$2:$A$1332,0))</f>
        <v>8.7629999999999999</v>
      </c>
      <c r="AB671">
        <f>INDEX(Opportunity_Index!$G$2:$G$1333,MATCH(KC_SPS_SubbasinAttributes!C671,Opportunity_Index!$F$2:$F$1333,0))</f>
        <v>0.52770000000000006</v>
      </c>
      <c r="AC671">
        <f>INDEX(Traffic!$B$2:$B$1332,MATCH(KC_SPS_SubbasinAttributes!C671,Traffic!$A$2:$A$1332,0))</f>
        <v>2727.8330000000001</v>
      </c>
      <c r="AD671">
        <f>INDEX(EquityScore!$F$3:$F$1334,MATCH(KC_SPS_SubbasinAttributes!C671,EquityScore!$E$3:$E$1334,0))</f>
        <v>3.5</v>
      </c>
      <c r="AE671" t="str">
        <f>IFERROR(INDEX(PavementCondition!$E$2:$E$669,MATCH(KC_SPS_SubbasinAttributes!C671,PavementCondition!$D$2:$D$669,0)),"N/A")</f>
        <v>N/A</v>
      </c>
      <c r="AF671">
        <f>INDEX(SpawnerMortality!$E$2:$E$1331,MATCH(KC_SPS_SubbasinAttributes!C671,SpawnerMortality!$D$2:$D$1331,0))</f>
        <v>0.42372755600000001</v>
      </c>
      <c r="AG671" s="25">
        <f>IFERROR(_xlfn.XLOOKUP($C671,WQBE_Loading!$C$4:$C$3072,WQBE_Loading!G$4:G$3072,,0,),"")</f>
        <v>4.7066977999730693</v>
      </c>
      <c r="AH671" s="25">
        <f>IFERROR(_xlfn.XLOOKUP($C671,WQBE_Loading!$C$4:$C$3072,WQBE_Loading!H$4:H$3072,,0,),"")</f>
        <v>24.310125940647403</v>
      </c>
      <c r="AI671" s="25">
        <f>IFERROR(_xlfn.XLOOKUP($C671,WQBE_Loading!$C$4:$C$3072,WQBE_Loading!I$4:I$3072,,0,),"")</f>
        <v>762.27782157224897</v>
      </c>
      <c r="AJ671" s="25">
        <f>IFERROR(_xlfn.XLOOKUP($C671,WQBE_Loading!$C$4:$C$3072,WQBE_Loading!J$4:J$3072,,0,),"")</f>
        <v>61.0523135692574</v>
      </c>
      <c r="AK671" s="25">
        <f>IFERROR(_xlfn.XLOOKUP($C671,WQBE_Loading!$C$4:$C$3072,WQBE_Loading!K$4:K$3072,,0,),"")</f>
        <v>21067.944104452152</v>
      </c>
      <c r="AL671" s="25">
        <f>IFERROR(_xlfn.XLOOKUP($C671,WQBE_Loading!$C$4:$C$3072,WQBE_Loading!L$4:L$3072,,0,),"")</f>
        <v>7.5081329356861048E-3</v>
      </c>
      <c r="AM671" s="25">
        <f>IFERROR(_xlfn.XLOOKUP($C671,WQBE_Loading!$C$4:$C$3072,WQBE_Loading!M$4:M$3072,,0,),"")</f>
        <v>6.2684668280922303E-4</v>
      </c>
      <c r="AN671" s="25">
        <f>IFERROR(_xlfn.XLOOKUP($C671,WQBE_Loading!$C$4:$C$3072,WQBE_Loading!N$4:N$3072,,0,),"")</f>
        <v>0.24429857283166001</v>
      </c>
      <c r="AO671" s="25">
        <f>IFERROR(_xlfn.XLOOKUP($C671,WQBE_Loading!$C$4:$C$3072,WQBE_Loading!O$4:O$3072,,0,),"")</f>
        <v>1.0644144338830102</v>
      </c>
      <c r="AP671" s="25">
        <f>IFERROR(_xlfn.XLOOKUP($C671,WQBE_Loading!$C$4:$C$3072,WQBE_Loading!P$4:P$3072,,0,),"")</f>
        <v>1.6325333565677451</v>
      </c>
      <c r="AQ671" s="13">
        <f>IFERROR(_xlfn.XLOOKUP($C671,WQBE_Loading!$C$4:$C$3072,WQBE_Loading!Q$4:Q$3072,,0,),"")</f>
        <v>20844217.454865202</v>
      </c>
      <c r="AR671">
        <f>_xlfn.XLOOKUP(C671,UrbanHeat!$A$2:$A$1333,UrbanHeat!$B$2:$B$1333,,0,)</f>
        <v>18.193000000000001</v>
      </c>
      <c r="AS671" s="25">
        <f>_xlfn.XLOOKUP($C671,TNC_Loading!$A$2:$A$1332,TNC_Loading!B$2:B$1332,,0,)</f>
        <v>10.701000000000001</v>
      </c>
      <c r="AT671" s="25">
        <f>_xlfn.XLOOKUP($C671,TNC_Loading!$A$2:$A$1332,TNC_Loading!C$2:C$1332,,0,)</f>
        <v>6.8179999999999996</v>
      </c>
      <c r="AU671" s="25">
        <f>_xlfn.XLOOKUP($C671,TNC_Loading!$A$2:$A$1332,TNC_Loading!D$2:D$1332,,0,)</f>
        <v>22.433</v>
      </c>
      <c r="AV671" s="25">
        <f>_xlfn.XLOOKUP($C671,TNC_Loading!$A$2:$A$1332,TNC_Loading!E$2:E$1332,,0,)</f>
        <v>25.968</v>
      </c>
      <c r="AW671" s="25">
        <f>_xlfn.XLOOKUP($C671,TNC_Loading!$A$2:$A$1332,TNC_Loading!F$2:F$1332,,0,)</f>
        <v>416.31900000000002</v>
      </c>
      <c r="AX671">
        <f>_xlfn.XLOOKUP(C671,BIBI!$D$2:$D$1332,BIBI!$F$2:$F$1332,,0,)</f>
        <v>23.174999999999997</v>
      </c>
      <c r="AY671">
        <f>_xlfn.XLOOKUP(C671,FacilityCounts!$A$3:$A$1333,FacilityCounts!$B$3:$B$1333,,0,)</f>
        <v>0</v>
      </c>
      <c r="AZ671">
        <f>_xlfn.XLOOKUP(C671,FacilityCounts!$D$3:$D$1333,FacilityCounts!$E$3:$E$1333,,0,)</f>
        <v>0</v>
      </c>
      <c r="BA671">
        <f>_xlfn.XLOOKUP(C671,FacilityCounts!$G$3:$G$1333,FacilityCounts!$H$3:$H$1333,,0,)</f>
        <v>0</v>
      </c>
      <c r="BB671">
        <f>IFERROR(_xlfn.XLOOKUP(C671,'DA to P Sensitive Lakes'!$P$2:$P$44,'DA to P Sensitive Lakes'!$Q$2:$Q$44,,0,),0)</f>
        <v>0</v>
      </c>
      <c r="BC671" s="25">
        <f>_xlfn.XLOOKUP(C671,'Historic Runoff (mm)'!$A$2:$A$1332,'Historic Runoff (mm)'!$B$2:$B$1332,,0,)</f>
        <v>631.50900000000001</v>
      </c>
      <c r="BD671">
        <f>_xlfn.XLOOKUP(C671,DrainageComplaint!$A$2:$A$1332,DrainageComplaint!$B$2:$B$1332,,0,)</f>
        <v>0</v>
      </c>
      <c r="BE671">
        <f>_xlfn.XLOOKUP(C671,PAD_Area!$G$2:$G$1332,PAD_Area!$H$2:$H$1332,,0,)</f>
        <v>0</v>
      </c>
    </row>
    <row r="672" spans="1:57" x14ac:dyDescent="0.2">
      <c r="A672" s="2">
        <v>669</v>
      </c>
      <c r="B672" s="2">
        <v>670</v>
      </c>
      <c r="C672" s="20">
        <v>1102400</v>
      </c>
      <c r="D672" s="3" t="s">
        <v>665</v>
      </c>
      <c r="E672" s="3" t="s">
        <v>148</v>
      </c>
      <c r="F672" s="3">
        <v>311.52100000000002</v>
      </c>
      <c r="G672" s="3">
        <v>31920.002432900001</v>
      </c>
      <c r="H672" s="3">
        <v>13569799.831599999</v>
      </c>
      <c r="I672" s="2">
        <v>1</v>
      </c>
      <c r="J672" s="2">
        <v>1</v>
      </c>
      <c r="K672" s="2">
        <v>2</v>
      </c>
      <c r="L672" s="2">
        <v>0</v>
      </c>
      <c r="M672" s="3">
        <v>3857.760009765625</v>
      </c>
      <c r="N672" s="2">
        <f>_xlfn.XLOOKUP(C672,Shellfish_Presence!$E$3:$E$1333,Shellfish_Presence!$G$3:$G$1333,,0,)</f>
        <v>0</v>
      </c>
      <c r="O672" s="3">
        <v>0</v>
      </c>
      <c r="P672" s="3">
        <v>0</v>
      </c>
      <c r="Q672" s="2">
        <v>1</v>
      </c>
      <c r="R672" s="3">
        <v>1</v>
      </c>
      <c r="S672" s="3">
        <v>2.6264000916853547E-4</v>
      </c>
      <c r="T672" s="3">
        <v>0</v>
      </c>
      <c r="U672" s="3">
        <v>0</v>
      </c>
      <c r="V672" s="2">
        <v>0</v>
      </c>
      <c r="W672" s="3" t="str">
        <f t="shared" si="20"/>
        <v/>
      </c>
      <c r="X672" t="str">
        <f t="shared" si="21"/>
        <v/>
      </c>
      <c r="Y672">
        <f>IFERROR(INDEX('Parcel Year'!$N$3:$N$1175,MATCH(KC_SPS_SubbasinAttributes!C672,'Parcel Year'!$M$3:$M$1175,0)),0)</f>
        <v>0.47567299008369446</v>
      </c>
      <c r="Z672">
        <f>INDEX(Imperviousness!$B$2:$B$1332,MATCH(KC_SPS_SubbasinAttributes!C672,Imperviousness!$A$2:$A$1332,0))</f>
        <v>0.25800000000000001</v>
      </c>
      <c r="AA672">
        <f>INDEX('Flow Duration Index'!$B$2:$B$1332,MATCH(KC_SPS_SubbasinAttributes!C672,'Flow Duration Index'!$A$2:$A$1332,0))</f>
        <v>7.1210000000000004</v>
      </c>
      <c r="AB672">
        <f>INDEX(Opportunity_Index!$G$2:$G$1333,MATCH(KC_SPS_SubbasinAttributes!C672,Opportunity_Index!$F$2:$F$1333,0))</f>
        <v>0.42170000000000002</v>
      </c>
      <c r="AC672">
        <f>INDEX(Traffic!$B$2:$B$1332,MATCH(KC_SPS_SubbasinAttributes!C672,Traffic!$A$2:$A$1332,0))</f>
        <v>1174.1410000000001</v>
      </c>
      <c r="AD672">
        <f>INDEX(EquityScore!$F$3:$F$1334,MATCH(KC_SPS_SubbasinAttributes!C672,EquityScore!$E$3:$E$1334,0))</f>
        <v>3.1666666650000002</v>
      </c>
      <c r="AE672" t="str">
        <f>IFERROR(INDEX(PavementCondition!$E$2:$E$669,MATCH(KC_SPS_SubbasinAttributes!C672,PavementCondition!$D$2:$D$669,0)),"N/A")</f>
        <v>N/A</v>
      </c>
      <c r="AF672">
        <f>INDEX(SpawnerMortality!$E$2:$E$1331,MATCH(KC_SPS_SubbasinAttributes!C672,SpawnerMortality!$D$2:$D$1331,0))</f>
        <v>0.42372755600000001</v>
      </c>
      <c r="AG672" s="25">
        <f>IFERROR(_xlfn.XLOOKUP($C672,WQBE_Loading!$C$4:$C$3072,WQBE_Loading!G$4:G$3072,,0,),"")</f>
        <v>0.86941446595327454</v>
      </c>
      <c r="AH672" s="25">
        <f>IFERROR(_xlfn.XLOOKUP($C672,WQBE_Loading!$C$4:$C$3072,WQBE_Loading!H$4:H$3072,,0,),"")</f>
        <v>4.3731616553775599</v>
      </c>
      <c r="AI672" s="25">
        <f>IFERROR(_xlfn.XLOOKUP($C672,WQBE_Loading!$C$4:$C$3072,WQBE_Loading!I$4:I$3072,,0,),"")</f>
        <v>218.06815805464748</v>
      </c>
      <c r="AJ672" s="25">
        <f>IFERROR(_xlfn.XLOOKUP($C672,WQBE_Loading!$C$4:$C$3072,WQBE_Loading!J$4:J$3072,,0,),"")</f>
        <v>16.32172906500865</v>
      </c>
      <c r="AK672" s="25">
        <f>IFERROR(_xlfn.XLOOKUP($C672,WQBE_Loading!$C$4:$C$3072,WQBE_Loading!K$4:K$3072,,0,),"")</f>
        <v>5292.0454314346598</v>
      </c>
      <c r="AL672" s="25">
        <f>IFERROR(_xlfn.XLOOKUP($C672,WQBE_Loading!$C$4:$C$3072,WQBE_Loading!L$4:L$3072,,0,),"")</f>
        <v>1.61326471142686E-3</v>
      </c>
      <c r="AM672" s="25">
        <f>IFERROR(_xlfn.XLOOKUP($C672,WQBE_Loading!$C$4:$C$3072,WQBE_Loading!M$4:M$3072,,0,),"")</f>
        <v>5.887432009255605E-5</v>
      </c>
      <c r="AN672" s="25">
        <f>IFERROR(_xlfn.XLOOKUP($C672,WQBE_Loading!$C$4:$C$3072,WQBE_Loading!N$4:N$3072,,0,),"")</f>
        <v>7.1046687342537954E-2</v>
      </c>
      <c r="AO672" s="25">
        <f>IFERROR(_xlfn.XLOOKUP($C672,WQBE_Loading!$C$4:$C$3072,WQBE_Loading!O$4:O$3072,,0,),"")</f>
        <v>0.25025140205345897</v>
      </c>
      <c r="AP672" s="25">
        <f>IFERROR(_xlfn.XLOOKUP($C672,WQBE_Loading!$C$4:$C$3072,WQBE_Loading!P$4:P$3072,,0,),"")</f>
        <v>0.30484735566260651</v>
      </c>
      <c r="AQ672" s="13">
        <f>IFERROR(_xlfn.XLOOKUP($C672,WQBE_Loading!$C$4:$C$3072,WQBE_Loading!Q$4:Q$3072,,0,),"")</f>
        <v>7437210.2155090803</v>
      </c>
      <c r="AR672">
        <f>_xlfn.XLOOKUP(C672,UrbanHeat!$A$2:$A$1333,UrbanHeat!$B$2:$B$1333,,0,)</f>
        <v>18.779</v>
      </c>
      <c r="AS672" s="25">
        <f>_xlfn.XLOOKUP($C672,TNC_Loading!$A$2:$A$1332,TNC_Loading!B$2:B$1332,,0,)</f>
        <v>7.6550000000000002</v>
      </c>
      <c r="AT672" s="25">
        <f>_xlfn.XLOOKUP($C672,TNC_Loading!$A$2:$A$1332,TNC_Loading!C$2:C$1332,,0,)</f>
        <v>3.3149999999999999</v>
      </c>
      <c r="AU672" s="25">
        <f>_xlfn.XLOOKUP($C672,TNC_Loading!$A$2:$A$1332,TNC_Loading!D$2:D$1332,,0,)</f>
        <v>14.307</v>
      </c>
      <c r="AV672" s="25">
        <f>_xlfn.XLOOKUP($C672,TNC_Loading!$A$2:$A$1332,TNC_Loading!E$2:E$1332,,0,)</f>
        <v>14.941000000000001</v>
      </c>
      <c r="AW672" s="25">
        <f>_xlfn.XLOOKUP($C672,TNC_Loading!$A$2:$A$1332,TNC_Loading!F$2:F$1332,,0,)</f>
        <v>252.369</v>
      </c>
      <c r="AX672">
        <f>_xlfn.XLOOKUP(C672,BIBI!$D$2:$D$1332,BIBI!$F$2:$F$1332,,0,)</f>
        <v>0</v>
      </c>
      <c r="AY672">
        <f>_xlfn.XLOOKUP(C672,FacilityCounts!$A$3:$A$1333,FacilityCounts!$B$3:$B$1333,,0,)</f>
        <v>0</v>
      </c>
      <c r="AZ672">
        <f>_xlfn.XLOOKUP(C672,FacilityCounts!$D$3:$D$1333,FacilityCounts!$E$3:$E$1333,,0,)</f>
        <v>0</v>
      </c>
      <c r="BA672">
        <f>_xlfn.XLOOKUP(C672,FacilityCounts!$G$3:$G$1333,FacilityCounts!$H$3:$H$1333,,0,)</f>
        <v>0</v>
      </c>
      <c r="BB672">
        <f>IFERROR(_xlfn.XLOOKUP(C672,'DA to P Sensitive Lakes'!$P$2:$P$44,'DA to P Sensitive Lakes'!$Q$2:$Q$44,,0,),0)</f>
        <v>0</v>
      </c>
      <c r="BC672" s="25">
        <f>_xlfn.XLOOKUP(C672,'Historic Runoff (mm)'!$A$2:$A$1332,'Historic Runoff (mm)'!$B$2:$B$1332,,0,)</f>
        <v>480.21499999999997</v>
      </c>
      <c r="BD672">
        <f>_xlfn.XLOOKUP(C672,DrainageComplaint!$A$2:$A$1332,DrainageComplaint!$B$2:$B$1332,,0,)</f>
        <v>0</v>
      </c>
      <c r="BE672">
        <f>_xlfn.XLOOKUP(C672,PAD_Area!$G$2:$G$1332,PAD_Area!$H$2:$H$1332,,0,)</f>
        <v>0</v>
      </c>
    </row>
    <row r="673" spans="1:57" x14ac:dyDescent="0.2">
      <c r="A673" s="2">
        <v>670</v>
      </c>
      <c r="B673" s="2">
        <v>671</v>
      </c>
      <c r="C673" s="20">
        <v>1102410</v>
      </c>
      <c r="D673" s="3" t="s">
        <v>664</v>
      </c>
      <c r="E673" s="3" t="s">
        <v>148</v>
      </c>
      <c r="F673" s="3">
        <v>107.41500000000001</v>
      </c>
      <c r="G673" s="3">
        <v>13299.9996467</v>
      </c>
      <c r="H673" s="3">
        <v>4678999.9945999999</v>
      </c>
      <c r="I673" s="2">
        <v>3</v>
      </c>
      <c r="J673" s="2">
        <v>1</v>
      </c>
      <c r="K673" s="2">
        <v>0</v>
      </c>
      <c r="L673" s="2">
        <v>0</v>
      </c>
      <c r="M673" s="3">
        <v>201.62199401855469</v>
      </c>
      <c r="N673" s="2">
        <f>_xlfn.XLOOKUP(C673,Shellfish_Presence!$E$3:$E$1333,Shellfish_Presence!$G$3:$G$1333,,0,)</f>
        <v>0</v>
      </c>
      <c r="O673" s="3">
        <v>0</v>
      </c>
      <c r="P673" s="3">
        <v>0</v>
      </c>
      <c r="Q673" s="2">
        <v>1</v>
      </c>
      <c r="R673" s="3">
        <v>1</v>
      </c>
      <c r="S673" s="3">
        <v>0</v>
      </c>
      <c r="T673" s="3">
        <v>0</v>
      </c>
      <c r="U673" s="3">
        <v>0</v>
      </c>
      <c r="V673" s="2">
        <v>0</v>
      </c>
      <c r="W673" s="3" t="str">
        <f t="shared" si="20"/>
        <v/>
      </c>
      <c r="X673" t="str">
        <f t="shared" si="21"/>
        <v/>
      </c>
      <c r="Y673">
        <f>IFERROR(INDEX('Parcel Year'!$N$3:$N$1175,MATCH(KC_SPS_SubbasinAttributes!C673,'Parcel Year'!$M$3:$M$1175,0)),0)</f>
        <v>0.29818901419639587</v>
      </c>
      <c r="Z673">
        <f>INDEX(Imperviousness!$B$2:$B$1332,MATCH(KC_SPS_SubbasinAttributes!C673,Imperviousness!$A$2:$A$1332,0))</f>
        <v>0.443</v>
      </c>
      <c r="AA673">
        <f>INDEX('Flow Duration Index'!$B$2:$B$1332,MATCH(KC_SPS_SubbasinAttributes!C673,'Flow Duration Index'!$A$2:$A$1332,0))</f>
        <v>7.3769999999999998</v>
      </c>
      <c r="AB673">
        <f>INDEX(Opportunity_Index!$G$2:$G$1333,MATCH(KC_SPS_SubbasinAttributes!C673,Opportunity_Index!$F$2:$F$1333,0))</f>
        <v>0.63339999999999996</v>
      </c>
      <c r="AC673">
        <f>INDEX(Traffic!$B$2:$B$1332,MATCH(KC_SPS_SubbasinAttributes!C673,Traffic!$A$2:$A$1332,0))</f>
        <v>12455.657999999999</v>
      </c>
      <c r="AD673">
        <f>INDEX(EquityScore!$F$3:$F$1334,MATCH(KC_SPS_SubbasinAttributes!C673,EquityScore!$E$3:$E$1334,0))</f>
        <v>4</v>
      </c>
      <c r="AE673" t="str">
        <f>IFERROR(INDEX(PavementCondition!$E$2:$E$669,MATCH(KC_SPS_SubbasinAttributes!C673,PavementCondition!$D$2:$D$669,0)),"N/A")</f>
        <v>N/A</v>
      </c>
      <c r="AF673">
        <f>INDEX(SpawnerMortality!$E$2:$E$1331,MATCH(KC_SPS_SubbasinAttributes!C673,SpawnerMortality!$D$2:$D$1331,0))</f>
        <v>0.42820515650000002</v>
      </c>
      <c r="AG673" s="25">
        <f>IFERROR(_xlfn.XLOOKUP($C673,WQBE_Loading!$C$4:$C$3072,WQBE_Loading!G$4:G$3072,,0,),"")</f>
        <v>1.479837167669015</v>
      </c>
      <c r="AH673" s="25">
        <f>IFERROR(_xlfn.XLOOKUP($C673,WQBE_Loading!$C$4:$C$3072,WQBE_Loading!H$4:H$3072,,0,),"")</f>
        <v>8.5120448653179999</v>
      </c>
      <c r="AI673" s="25">
        <f>IFERROR(_xlfn.XLOOKUP($C673,WQBE_Loading!$C$4:$C$3072,WQBE_Loading!I$4:I$3072,,0,),"")</f>
        <v>136.73422706232151</v>
      </c>
      <c r="AJ673" s="25">
        <f>IFERROR(_xlfn.XLOOKUP($C673,WQBE_Loading!$C$4:$C$3072,WQBE_Loading!J$4:J$3072,,0,),"")</f>
        <v>13.695468729698451</v>
      </c>
      <c r="AK673" s="25">
        <f>IFERROR(_xlfn.XLOOKUP($C673,WQBE_Loading!$C$4:$C$3072,WQBE_Loading!K$4:K$3072,,0,),"")</f>
        <v>5130.0152015743843</v>
      </c>
      <c r="AL673" s="25">
        <f>IFERROR(_xlfn.XLOOKUP($C673,WQBE_Loading!$C$4:$C$3072,WQBE_Loading!L$4:L$3072,,0,),"")</f>
        <v>1.9014802851427051E-3</v>
      </c>
      <c r="AM673" s="25">
        <f>IFERROR(_xlfn.XLOOKUP($C673,WQBE_Loading!$C$4:$C$3072,WQBE_Loading!M$4:M$3072,,0,),"")</f>
        <v>3.384588007524075E-4</v>
      </c>
      <c r="AN673" s="25">
        <f>IFERROR(_xlfn.XLOOKUP($C673,WQBE_Loading!$C$4:$C$3072,WQBE_Loading!N$4:N$3072,,0,),"")</f>
        <v>4.9570400857125996E-2</v>
      </c>
      <c r="AO673" s="25">
        <f>IFERROR(_xlfn.XLOOKUP($C673,WQBE_Loading!$C$4:$C$3072,WQBE_Loading!O$4:O$3072,,0,),"")</f>
        <v>0.25312212178905202</v>
      </c>
      <c r="AP673" s="25">
        <f>IFERROR(_xlfn.XLOOKUP($C673,WQBE_Loading!$C$4:$C$3072,WQBE_Loading!P$4:P$3072,,0,),"")</f>
        <v>0.60800947846477693</v>
      </c>
      <c r="AQ673" s="13">
        <f>IFERROR(_xlfn.XLOOKUP($C673,WQBE_Loading!$C$4:$C$3072,WQBE_Loading!Q$4:Q$3072,,0,),"")</f>
        <v>3847050.3469827948</v>
      </c>
      <c r="AR673">
        <f>_xlfn.XLOOKUP(C673,UrbanHeat!$A$2:$A$1333,UrbanHeat!$B$2:$B$1333,,0,)</f>
        <v>22.376999999999999</v>
      </c>
      <c r="AS673" s="25">
        <f>_xlfn.XLOOKUP($C673,TNC_Loading!$A$2:$A$1332,TNC_Loading!B$2:B$1332,,0,)</f>
        <v>11.54</v>
      </c>
      <c r="AT673" s="25">
        <f>_xlfn.XLOOKUP($C673,TNC_Loading!$A$2:$A$1332,TNC_Loading!C$2:C$1332,,0,)</f>
        <v>15.675000000000001</v>
      </c>
      <c r="AU673" s="25">
        <f>_xlfn.XLOOKUP($C673,TNC_Loading!$A$2:$A$1332,TNC_Loading!D$2:D$1332,,0,)</f>
        <v>34.401000000000003</v>
      </c>
      <c r="AV673" s="25">
        <f>_xlfn.XLOOKUP($C673,TNC_Loading!$A$2:$A$1332,TNC_Loading!E$2:E$1332,,0,)</f>
        <v>41.902999999999999</v>
      </c>
      <c r="AW673" s="25">
        <f>_xlfn.XLOOKUP($C673,TNC_Loading!$A$2:$A$1332,TNC_Loading!F$2:F$1332,,0,)</f>
        <v>566.65</v>
      </c>
      <c r="AX673">
        <f>_xlfn.XLOOKUP(C673,BIBI!$D$2:$D$1332,BIBI!$F$2:$F$1332,,0,)</f>
        <v>0</v>
      </c>
      <c r="AY673">
        <f>_xlfn.XLOOKUP(C673,FacilityCounts!$A$3:$A$1333,FacilityCounts!$B$3:$B$1333,,0,)</f>
        <v>0</v>
      </c>
      <c r="AZ673">
        <f>_xlfn.XLOOKUP(C673,FacilityCounts!$D$3:$D$1333,FacilityCounts!$E$3:$E$1333,,0,)</f>
        <v>0</v>
      </c>
      <c r="BA673">
        <f>_xlfn.XLOOKUP(C673,FacilityCounts!$G$3:$G$1333,FacilityCounts!$H$3:$H$1333,,0,)</f>
        <v>0</v>
      </c>
      <c r="BB673">
        <f>IFERROR(_xlfn.XLOOKUP(C673,'DA to P Sensitive Lakes'!$P$2:$P$44,'DA to P Sensitive Lakes'!$Q$2:$Q$44,,0,),0)</f>
        <v>0</v>
      </c>
      <c r="BC673" s="25">
        <f>_xlfn.XLOOKUP(C673,'Historic Runoff (mm)'!$A$2:$A$1332,'Historic Runoff (mm)'!$B$2:$B$1332,,0,)</f>
        <v>598.47</v>
      </c>
      <c r="BD673">
        <f>_xlfn.XLOOKUP(C673,DrainageComplaint!$A$2:$A$1332,DrainageComplaint!$B$2:$B$1332,,0,)</f>
        <v>0</v>
      </c>
      <c r="BE673">
        <f>_xlfn.XLOOKUP(C673,PAD_Area!$G$2:$G$1332,PAD_Area!$H$2:$H$1332,,0,)</f>
        <v>0</v>
      </c>
    </row>
    <row r="674" spans="1:57" x14ac:dyDescent="0.2">
      <c r="A674" s="2">
        <v>671</v>
      </c>
      <c r="B674" s="2">
        <v>672</v>
      </c>
      <c r="C674" s="20">
        <v>1102420</v>
      </c>
      <c r="D674" s="3" t="s">
        <v>663</v>
      </c>
      <c r="E674" s="3" t="s">
        <v>148</v>
      </c>
      <c r="F674" s="3">
        <v>916.13199999999995</v>
      </c>
      <c r="G674" s="3">
        <v>43348.142758900001</v>
      </c>
      <c r="H674" s="3">
        <v>39906531.004799999</v>
      </c>
      <c r="I674" s="2">
        <v>1</v>
      </c>
      <c r="J674" s="2">
        <v>1</v>
      </c>
      <c r="K674" s="2">
        <v>2</v>
      </c>
      <c r="L674" s="2">
        <v>5</v>
      </c>
      <c r="M674" s="3">
        <v>0</v>
      </c>
      <c r="N674" s="2">
        <f>_xlfn.XLOOKUP(C674,Shellfish_Presence!$E$3:$E$1333,Shellfish_Presence!$G$3:$G$1333,,0,)</f>
        <v>0</v>
      </c>
      <c r="O674" s="3">
        <v>0</v>
      </c>
      <c r="P674" s="3">
        <v>0</v>
      </c>
      <c r="Q674" s="2">
        <v>0</v>
      </c>
      <c r="R674" s="3">
        <v>1</v>
      </c>
      <c r="S674" s="3">
        <v>3.9483800530433655E-2</v>
      </c>
      <c r="T674" s="3">
        <v>0</v>
      </c>
      <c r="U674" s="3">
        <v>0</v>
      </c>
      <c r="V674" s="2">
        <v>0</v>
      </c>
      <c r="W674" s="3" t="str">
        <f t="shared" si="20"/>
        <v/>
      </c>
      <c r="X674" t="str">
        <f t="shared" si="21"/>
        <v/>
      </c>
      <c r="Y674">
        <f>IFERROR(INDEX('Parcel Year'!$N$3:$N$1175,MATCH(KC_SPS_SubbasinAttributes!C674,'Parcel Year'!$M$3:$M$1175,0)),0)</f>
        <v>0.4769279956817627</v>
      </c>
      <c r="Z674">
        <f>INDEX(Imperviousness!$B$2:$B$1332,MATCH(KC_SPS_SubbasinAttributes!C674,Imperviousness!$A$2:$A$1332,0))</f>
        <v>0.311</v>
      </c>
      <c r="AA674">
        <f>INDEX('Flow Duration Index'!$B$2:$B$1332,MATCH(KC_SPS_SubbasinAttributes!C674,'Flow Duration Index'!$A$2:$A$1332,0))</f>
        <v>8.1709999999999994</v>
      </c>
      <c r="AB674">
        <f>INDEX(Opportunity_Index!$G$2:$G$1333,MATCH(KC_SPS_SubbasinAttributes!C674,Opportunity_Index!$F$2:$F$1333,0))</f>
        <v>0.63129999999999997</v>
      </c>
      <c r="AC674">
        <f>INDEX(Traffic!$B$2:$B$1332,MATCH(KC_SPS_SubbasinAttributes!C674,Traffic!$A$2:$A$1332,0))</f>
        <v>9864.0220000000008</v>
      </c>
      <c r="AD674">
        <f>INDEX(EquityScore!$F$3:$F$1334,MATCH(KC_SPS_SubbasinAttributes!C674,EquityScore!$E$3:$E$1334,0))</f>
        <v>4</v>
      </c>
      <c r="AE674" t="str">
        <f>IFERROR(INDEX(PavementCondition!$E$2:$E$669,MATCH(KC_SPS_SubbasinAttributes!C674,PavementCondition!$D$2:$D$669,0)),"N/A")</f>
        <v>N/A</v>
      </c>
      <c r="AF674">
        <f>INDEX(SpawnerMortality!$E$2:$E$1331,MATCH(KC_SPS_SubbasinAttributes!C674,SpawnerMortality!$D$2:$D$1331,0))</f>
        <v>0.40212976649999999</v>
      </c>
      <c r="AG674" s="25">
        <f>IFERROR(_xlfn.XLOOKUP($C674,WQBE_Loading!$C$4:$C$3072,WQBE_Loading!G$4:G$3072,,0,),"")</f>
        <v>6.4671255750169001</v>
      </c>
      <c r="AH674" s="25">
        <f>IFERROR(_xlfn.XLOOKUP($C674,WQBE_Loading!$C$4:$C$3072,WQBE_Loading!H$4:H$3072,,0,),"")</f>
        <v>34.551471824232202</v>
      </c>
      <c r="AI674" s="25">
        <f>IFERROR(_xlfn.XLOOKUP($C674,WQBE_Loading!$C$4:$C$3072,WQBE_Loading!I$4:I$3072,,0,),"")</f>
        <v>927.00130325534042</v>
      </c>
      <c r="AJ674" s="25">
        <f>IFERROR(_xlfn.XLOOKUP($C674,WQBE_Loading!$C$4:$C$3072,WQBE_Loading!J$4:J$3072,,0,),"")</f>
        <v>77.101611375782198</v>
      </c>
      <c r="AK674" s="25">
        <f>IFERROR(_xlfn.XLOOKUP($C674,WQBE_Loading!$C$4:$C$3072,WQBE_Loading!K$4:K$3072,,0,),"")</f>
        <v>28769.523041372151</v>
      </c>
      <c r="AL674" s="25">
        <f>IFERROR(_xlfn.XLOOKUP($C674,WQBE_Loading!$C$4:$C$3072,WQBE_Loading!L$4:L$3072,,0,),"")</f>
        <v>9.81462085983076E-3</v>
      </c>
      <c r="AM674" s="25">
        <f>IFERROR(_xlfn.XLOOKUP($C674,WQBE_Loading!$C$4:$C$3072,WQBE_Loading!M$4:M$3072,,0,),"")</f>
        <v>1.0121521115663895E-3</v>
      </c>
      <c r="AN674" s="25">
        <f>IFERROR(_xlfn.XLOOKUP($C674,WQBE_Loading!$C$4:$C$3072,WQBE_Loading!N$4:N$3072,,0,),"")</f>
        <v>0.32408717129697096</v>
      </c>
      <c r="AO674" s="25">
        <f>IFERROR(_xlfn.XLOOKUP($C674,WQBE_Loading!$C$4:$C$3072,WQBE_Loading!O$4:O$3072,,0,),"")</f>
        <v>1.415183293323665</v>
      </c>
      <c r="AP674" s="25">
        <f>IFERROR(_xlfn.XLOOKUP($C674,WQBE_Loading!$C$4:$C$3072,WQBE_Loading!P$4:P$3072,,0,),"")</f>
        <v>2.3124974447984101</v>
      </c>
      <c r="AQ674" s="13">
        <f>IFERROR(_xlfn.XLOOKUP($C674,WQBE_Loading!$C$4:$C$3072,WQBE_Loading!Q$4:Q$3072,,0,),"")</f>
        <v>25456778.931382649</v>
      </c>
      <c r="AR674">
        <f>_xlfn.XLOOKUP(C674,UrbanHeat!$A$2:$A$1333,UrbanHeat!$B$2:$B$1333,,0,)</f>
        <v>18.45</v>
      </c>
      <c r="AS674" s="25">
        <f>_xlfn.XLOOKUP($C674,TNC_Loading!$A$2:$A$1332,TNC_Loading!B$2:B$1332,,0,)</f>
        <v>11.939</v>
      </c>
      <c r="AT674" s="25">
        <f>_xlfn.XLOOKUP($C674,TNC_Loading!$A$2:$A$1332,TNC_Loading!C$2:C$1332,,0,)</f>
        <v>14.113</v>
      </c>
      <c r="AU674" s="25">
        <f>_xlfn.XLOOKUP($C674,TNC_Loading!$A$2:$A$1332,TNC_Loading!D$2:D$1332,,0,)</f>
        <v>33.811</v>
      </c>
      <c r="AV674" s="25">
        <f>_xlfn.XLOOKUP($C674,TNC_Loading!$A$2:$A$1332,TNC_Loading!E$2:E$1332,,0,)</f>
        <v>38.451000000000001</v>
      </c>
      <c r="AW674" s="25">
        <f>_xlfn.XLOOKUP($C674,TNC_Loading!$A$2:$A$1332,TNC_Loading!F$2:F$1332,,0,)</f>
        <v>550.23599999999999</v>
      </c>
      <c r="AX674">
        <f>_xlfn.XLOOKUP(C674,BIBI!$D$2:$D$1332,BIBI!$F$2:$F$1332,,0,)</f>
        <v>1.2</v>
      </c>
      <c r="AY674">
        <f>_xlfn.XLOOKUP(C674,FacilityCounts!$A$3:$A$1333,FacilityCounts!$B$3:$B$1333,,0,)</f>
        <v>0</v>
      </c>
      <c r="AZ674">
        <f>_xlfn.XLOOKUP(C674,FacilityCounts!$D$3:$D$1333,FacilityCounts!$E$3:$E$1333,,0,)</f>
        <v>0</v>
      </c>
      <c r="BA674">
        <f>_xlfn.XLOOKUP(C674,FacilityCounts!$G$3:$G$1333,FacilityCounts!$H$3:$H$1333,,0,)</f>
        <v>0</v>
      </c>
      <c r="BB674">
        <f>IFERROR(_xlfn.XLOOKUP(C674,'DA to P Sensitive Lakes'!$P$2:$P$44,'DA to P Sensitive Lakes'!$Q$2:$Q$44,,0,),0)</f>
        <v>0</v>
      </c>
      <c r="BC674" s="25">
        <f>_xlfn.XLOOKUP(C674,'Historic Runoff (mm)'!$A$2:$A$1332,'Historic Runoff (mm)'!$B$2:$B$1332,,0,)</f>
        <v>670.63400000000001</v>
      </c>
      <c r="BD674">
        <f>_xlfn.XLOOKUP(C674,DrainageComplaint!$A$2:$A$1332,DrainageComplaint!$B$2:$B$1332,,0,)</f>
        <v>0</v>
      </c>
      <c r="BE674">
        <f>_xlfn.XLOOKUP(C674,PAD_Area!$G$2:$G$1332,PAD_Area!$H$2:$H$1332,,0,)</f>
        <v>0</v>
      </c>
    </row>
    <row r="675" spans="1:57" x14ac:dyDescent="0.2">
      <c r="A675" s="2">
        <v>672</v>
      </c>
      <c r="B675" s="2">
        <v>673</v>
      </c>
      <c r="C675" s="20">
        <v>1102430</v>
      </c>
      <c r="D675" s="3" t="s">
        <v>663</v>
      </c>
      <c r="E675" s="3" t="s">
        <v>148</v>
      </c>
      <c r="F675" s="3">
        <v>79.456000000000003</v>
      </c>
      <c r="G675" s="3">
        <v>11940.001710500001</v>
      </c>
      <c r="H675" s="3">
        <v>3461099.9777500001</v>
      </c>
      <c r="I675" s="2">
        <v>0</v>
      </c>
      <c r="J675" s="2">
        <v>1</v>
      </c>
      <c r="K675" s="2">
        <v>0</v>
      </c>
      <c r="L675" s="2">
        <v>0</v>
      </c>
      <c r="M675" s="3">
        <v>1327.2099609375</v>
      </c>
      <c r="N675" s="2">
        <f>_xlfn.XLOOKUP(C675,Shellfish_Presence!$E$3:$E$1333,Shellfish_Presence!$G$3:$G$1333,,0,)</f>
        <v>0</v>
      </c>
      <c r="O675" s="3">
        <v>0</v>
      </c>
      <c r="P675" s="3">
        <v>0</v>
      </c>
      <c r="Q675" s="2">
        <v>1</v>
      </c>
      <c r="R675" s="3">
        <v>1</v>
      </c>
      <c r="S675" s="3">
        <v>2.9391000047326088E-2</v>
      </c>
      <c r="T675" s="3">
        <v>0</v>
      </c>
      <c r="U675" s="3">
        <v>0</v>
      </c>
      <c r="V675" s="2">
        <v>0</v>
      </c>
      <c r="W675" s="3" t="str">
        <f t="shared" si="20"/>
        <v/>
      </c>
      <c r="X675" t="str">
        <f t="shared" si="21"/>
        <v/>
      </c>
      <c r="Y675">
        <f>IFERROR(INDEX('Parcel Year'!$N$3:$N$1175,MATCH(KC_SPS_SubbasinAttributes!C675,'Parcel Year'!$M$3:$M$1175,0)),0)</f>
        <v>0.20487299561500549</v>
      </c>
      <c r="Z675">
        <f>INDEX(Imperviousness!$B$2:$B$1332,MATCH(KC_SPS_SubbasinAttributes!C675,Imperviousness!$A$2:$A$1332,0))</f>
        <v>0.48099999999999998</v>
      </c>
      <c r="AA675">
        <f>INDEX('Flow Duration Index'!$B$2:$B$1332,MATCH(KC_SPS_SubbasinAttributes!C675,'Flow Duration Index'!$A$2:$A$1332,0))</f>
        <v>4.8920000000000003</v>
      </c>
      <c r="AB675">
        <f>INDEX(Opportunity_Index!$G$2:$G$1333,MATCH(KC_SPS_SubbasinAttributes!C675,Opportunity_Index!$F$2:$F$1333,0))</f>
        <v>0.63129999999999997</v>
      </c>
      <c r="AC675">
        <f>INDEX(Traffic!$B$2:$B$1332,MATCH(KC_SPS_SubbasinAttributes!C675,Traffic!$A$2:$A$1332,0))</f>
        <v>31395.864000000001</v>
      </c>
      <c r="AD675">
        <f>INDEX(EquityScore!$F$3:$F$1334,MATCH(KC_SPS_SubbasinAttributes!C675,EquityScore!$E$3:$E$1334,0))</f>
        <v>4</v>
      </c>
      <c r="AE675" t="str">
        <f>IFERROR(INDEX(PavementCondition!$E$2:$E$669,MATCH(KC_SPS_SubbasinAttributes!C675,PavementCondition!$D$2:$D$669,0)),"N/A")</f>
        <v>N/A</v>
      </c>
      <c r="AF675">
        <f>INDEX(SpawnerMortality!$E$2:$E$1331,MATCH(KC_SPS_SubbasinAttributes!C675,SpawnerMortality!$D$2:$D$1331,0))</f>
        <v>0.41615310100000003</v>
      </c>
      <c r="AG675" s="25">
        <f>IFERROR(_xlfn.XLOOKUP($C675,WQBE_Loading!$C$4:$C$3072,WQBE_Loading!G$4:G$3072,,0,),"")</f>
        <v>1.4078180723301599</v>
      </c>
      <c r="AH675" s="25">
        <f>IFERROR(_xlfn.XLOOKUP($C675,WQBE_Loading!$C$4:$C$3072,WQBE_Loading!H$4:H$3072,,0,),"")</f>
        <v>7.6732087064161156</v>
      </c>
      <c r="AI675" s="25">
        <f>IFERROR(_xlfn.XLOOKUP($C675,WQBE_Loading!$C$4:$C$3072,WQBE_Loading!I$4:I$3072,,0,),"")</f>
        <v>106.484423920309</v>
      </c>
      <c r="AJ675" s="25">
        <f>IFERROR(_xlfn.XLOOKUP($C675,WQBE_Loading!$C$4:$C$3072,WQBE_Loading!J$4:J$3072,,0,),"")</f>
        <v>10.60164816643405</v>
      </c>
      <c r="AK675" s="25">
        <f>IFERROR(_xlfn.XLOOKUP($C675,WQBE_Loading!$C$4:$C$3072,WQBE_Loading!K$4:K$3072,,0,),"")</f>
        <v>4890.2776559956546</v>
      </c>
      <c r="AL675" s="25">
        <f>IFERROR(_xlfn.XLOOKUP($C675,WQBE_Loading!$C$4:$C$3072,WQBE_Loading!L$4:L$3072,,0,),"")</f>
        <v>1.9102968095128299E-3</v>
      </c>
      <c r="AM675" s="25">
        <f>IFERROR(_xlfn.XLOOKUP($C675,WQBE_Loading!$C$4:$C$3072,WQBE_Loading!M$4:M$3072,,0,),"")</f>
        <v>3.1822785866317651E-4</v>
      </c>
      <c r="AN675" s="25">
        <f>IFERROR(_xlfn.XLOOKUP($C675,WQBE_Loading!$C$4:$C$3072,WQBE_Loading!N$4:N$3072,,0,),"")</f>
        <v>5.1251407843064048E-2</v>
      </c>
      <c r="AO675" s="25">
        <f>IFERROR(_xlfn.XLOOKUP($C675,WQBE_Loading!$C$4:$C$3072,WQBE_Loading!O$4:O$3072,,0,),"")</f>
        <v>0.25870939847993646</v>
      </c>
      <c r="AP675" s="25">
        <f>IFERROR(_xlfn.XLOOKUP($C675,WQBE_Loading!$C$4:$C$3072,WQBE_Loading!P$4:P$3072,,0,),"")</f>
        <v>0.47620776292019296</v>
      </c>
      <c r="AQ675" s="13">
        <f>IFERROR(_xlfn.XLOOKUP($C675,WQBE_Loading!$C$4:$C$3072,WQBE_Loading!Q$4:Q$3072,,0,),"")</f>
        <v>2996286.46949971</v>
      </c>
      <c r="AR675">
        <f>_xlfn.XLOOKUP(C675,UrbanHeat!$A$2:$A$1333,UrbanHeat!$B$2:$B$1333,,0,)</f>
        <v>19.234999999999999</v>
      </c>
      <c r="AS675" s="25">
        <f>_xlfn.XLOOKUP($C675,TNC_Loading!$A$2:$A$1332,TNC_Loading!B$2:B$1332,,0,)</f>
        <v>19.501999999999999</v>
      </c>
      <c r="AT675" s="25">
        <f>_xlfn.XLOOKUP($C675,TNC_Loading!$A$2:$A$1332,TNC_Loading!C$2:C$1332,,0,)</f>
        <v>25.561</v>
      </c>
      <c r="AU675" s="25">
        <f>_xlfn.XLOOKUP($C675,TNC_Loading!$A$2:$A$1332,TNC_Loading!D$2:D$1332,,0,)</f>
        <v>74.763999999999996</v>
      </c>
      <c r="AV675" s="25">
        <f>_xlfn.XLOOKUP($C675,TNC_Loading!$A$2:$A$1332,TNC_Loading!E$2:E$1332,,0,)</f>
        <v>92.849000000000004</v>
      </c>
      <c r="AW675" s="25">
        <f>_xlfn.XLOOKUP($C675,TNC_Loading!$A$2:$A$1332,TNC_Loading!F$2:F$1332,,0,)</f>
        <v>902.63699999999994</v>
      </c>
      <c r="AX675">
        <f>_xlfn.XLOOKUP(C675,BIBI!$D$2:$D$1332,BIBI!$F$2:$F$1332,,0,)</f>
        <v>0</v>
      </c>
      <c r="AY675">
        <f>_xlfn.XLOOKUP(C675,FacilityCounts!$A$3:$A$1333,FacilityCounts!$B$3:$B$1333,,0,)</f>
        <v>0</v>
      </c>
      <c r="AZ675">
        <f>_xlfn.XLOOKUP(C675,FacilityCounts!$D$3:$D$1333,FacilityCounts!$E$3:$E$1333,,0,)</f>
        <v>0</v>
      </c>
      <c r="BA675">
        <f>_xlfn.XLOOKUP(C675,FacilityCounts!$G$3:$G$1333,FacilityCounts!$H$3:$H$1333,,0,)</f>
        <v>0</v>
      </c>
      <c r="BB675">
        <f>IFERROR(_xlfn.XLOOKUP(C675,'DA to P Sensitive Lakes'!$P$2:$P$44,'DA to P Sensitive Lakes'!$Q$2:$Q$44,,0,),0)</f>
        <v>0</v>
      </c>
      <c r="BC675" s="25">
        <f>_xlfn.XLOOKUP(C675,'Historic Runoff (mm)'!$A$2:$A$1332,'Historic Runoff (mm)'!$B$2:$B$1332,,0,)</f>
        <v>800.29399999999998</v>
      </c>
      <c r="BD675">
        <f>_xlfn.XLOOKUP(C675,DrainageComplaint!$A$2:$A$1332,DrainageComplaint!$B$2:$B$1332,,0,)</f>
        <v>0</v>
      </c>
      <c r="BE675">
        <f>_xlfn.XLOOKUP(C675,PAD_Area!$G$2:$G$1332,PAD_Area!$H$2:$H$1332,,0,)</f>
        <v>0</v>
      </c>
    </row>
    <row r="676" spans="1:57" x14ac:dyDescent="0.2">
      <c r="A676" s="2">
        <v>673</v>
      </c>
      <c r="B676" s="2">
        <v>674</v>
      </c>
      <c r="C676" s="20">
        <v>1102440</v>
      </c>
      <c r="D676" s="3" t="s">
        <v>662</v>
      </c>
      <c r="E676" s="3" t="s">
        <v>148</v>
      </c>
      <c r="F676" s="3">
        <v>37.904000000000003</v>
      </c>
      <c r="G676" s="3">
        <v>7480.0014441900003</v>
      </c>
      <c r="H676" s="3">
        <v>1651100.06226</v>
      </c>
      <c r="I676" s="2">
        <v>0</v>
      </c>
      <c r="J676" s="2">
        <v>1</v>
      </c>
      <c r="K676" s="2">
        <v>0</v>
      </c>
      <c r="L676" s="2">
        <v>0</v>
      </c>
      <c r="M676" s="3">
        <v>2300.27001953125</v>
      </c>
      <c r="N676" s="2">
        <f>_xlfn.XLOOKUP(C676,Shellfish_Presence!$E$3:$E$1333,Shellfish_Presence!$G$3:$G$1333,,0,)</f>
        <v>0</v>
      </c>
      <c r="O676" s="3">
        <v>0</v>
      </c>
      <c r="P676" s="3">
        <v>0</v>
      </c>
      <c r="Q676" s="2">
        <v>1</v>
      </c>
      <c r="R676" s="3">
        <v>1.0000100135803223</v>
      </c>
      <c r="S676" s="3">
        <v>0</v>
      </c>
      <c r="T676" s="3">
        <v>0</v>
      </c>
      <c r="U676" s="3">
        <v>0</v>
      </c>
      <c r="V676" s="2">
        <v>0</v>
      </c>
      <c r="W676" s="3" t="str">
        <f t="shared" si="20"/>
        <v/>
      </c>
      <c r="X676" t="str">
        <f t="shared" si="21"/>
        <v/>
      </c>
      <c r="Y676">
        <f>IFERROR(INDEX('Parcel Year'!$N$3:$N$1175,MATCH(KC_SPS_SubbasinAttributes!C676,'Parcel Year'!$M$3:$M$1175,0)),0)</f>
        <v>0.12784300744533539</v>
      </c>
      <c r="Z676">
        <f>INDEX(Imperviousness!$B$2:$B$1332,MATCH(KC_SPS_SubbasinAttributes!C676,Imperviousness!$A$2:$A$1332,0))</f>
        <v>0.25</v>
      </c>
      <c r="AA676">
        <f>INDEX('Flow Duration Index'!$B$2:$B$1332,MATCH(KC_SPS_SubbasinAttributes!C676,'Flow Duration Index'!$A$2:$A$1332,0))</f>
        <v>2.923</v>
      </c>
      <c r="AB676">
        <f>INDEX(Opportunity_Index!$G$2:$G$1333,MATCH(KC_SPS_SubbasinAttributes!C676,Opportunity_Index!$F$2:$F$1333,0))</f>
        <v>0.63339999999999996</v>
      </c>
      <c r="AC676">
        <f>INDEX(Traffic!$B$2:$B$1332,MATCH(KC_SPS_SubbasinAttributes!C676,Traffic!$A$2:$A$1332,0))</f>
        <v>766.03099999999995</v>
      </c>
      <c r="AD676">
        <f>INDEX(EquityScore!$F$3:$F$1334,MATCH(KC_SPS_SubbasinAttributes!C676,EquityScore!$E$3:$E$1334,0))</f>
        <v>4</v>
      </c>
      <c r="AE676" t="str">
        <f>IFERROR(INDEX(PavementCondition!$E$2:$E$669,MATCH(KC_SPS_SubbasinAttributes!C676,PavementCondition!$D$2:$D$669,0)),"N/A")</f>
        <v>N/A</v>
      </c>
      <c r="AF676">
        <f>INDEX(SpawnerMortality!$E$2:$E$1331,MATCH(KC_SPS_SubbasinAttributes!C676,SpawnerMortality!$D$2:$D$1331,0))</f>
        <v>0.41615310100000003</v>
      </c>
      <c r="AG676" s="25">
        <f>IFERROR(_xlfn.XLOOKUP($C676,WQBE_Loading!$C$4:$C$3072,WQBE_Loading!G$4:G$3072,,0,),"")</f>
        <v>0.25873796376151248</v>
      </c>
      <c r="AH676" s="25">
        <f>IFERROR(_xlfn.XLOOKUP($C676,WQBE_Loading!$C$4:$C$3072,WQBE_Loading!H$4:H$3072,,0,),"")</f>
        <v>1.600675399815805</v>
      </c>
      <c r="AI676" s="25">
        <f>IFERROR(_xlfn.XLOOKUP($C676,WQBE_Loading!$C$4:$C$3072,WQBE_Loading!I$4:I$3072,,0,),"")</f>
        <v>28.747365613473349</v>
      </c>
      <c r="AJ676" s="25">
        <f>IFERROR(_xlfn.XLOOKUP($C676,WQBE_Loading!$C$4:$C$3072,WQBE_Loading!J$4:J$3072,,0,),"")</f>
        <v>3.0521275088674149</v>
      </c>
      <c r="AK676" s="25">
        <f>IFERROR(_xlfn.XLOOKUP($C676,WQBE_Loading!$C$4:$C$3072,WQBE_Loading!K$4:K$3072,,0,),"")</f>
        <v>824.69058641524202</v>
      </c>
      <c r="AL676" s="25">
        <f>IFERROR(_xlfn.XLOOKUP($C676,WQBE_Loading!$C$4:$C$3072,WQBE_Loading!L$4:L$3072,,0,),"")</f>
        <v>2.7159368282184349E-4</v>
      </c>
      <c r="AM676" s="25">
        <f>IFERROR(_xlfn.XLOOKUP($C676,WQBE_Loading!$C$4:$C$3072,WQBE_Loading!M$4:M$3072,,0,),"")</f>
        <v>7.540648509876891E-5</v>
      </c>
      <c r="AN676" s="25">
        <f>IFERROR(_xlfn.XLOOKUP($C676,WQBE_Loading!$C$4:$C$3072,WQBE_Loading!N$4:N$3072,,0,),"")</f>
        <v>6.6526375372899151E-3</v>
      </c>
      <c r="AO676" s="25">
        <f>IFERROR(_xlfn.XLOOKUP($C676,WQBE_Loading!$C$4:$C$3072,WQBE_Loading!O$4:O$3072,,0,),"")</f>
        <v>3.5463060147212205E-2</v>
      </c>
      <c r="AP676" s="25">
        <f>IFERROR(_xlfn.XLOOKUP($C676,WQBE_Loading!$C$4:$C$3072,WQBE_Loading!P$4:P$3072,,0,),"")</f>
        <v>0.14547886316735148</v>
      </c>
      <c r="AQ676" s="13">
        <f>IFERROR(_xlfn.XLOOKUP($C676,WQBE_Loading!$C$4:$C$3072,WQBE_Loading!Q$4:Q$3072,,0,),"")</f>
        <v>813625.71385787008</v>
      </c>
      <c r="AR676">
        <f>_xlfn.XLOOKUP(C676,UrbanHeat!$A$2:$A$1333,UrbanHeat!$B$2:$B$1333,,0,)</f>
        <v>19.260000000000002</v>
      </c>
      <c r="AS676" s="25">
        <f>_xlfn.XLOOKUP($C676,TNC_Loading!$A$2:$A$1332,TNC_Loading!B$2:B$1332,,0,)</f>
        <v>7.6950000000000003</v>
      </c>
      <c r="AT676" s="25">
        <f>_xlfn.XLOOKUP($C676,TNC_Loading!$A$2:$A$1332,TNC_Loading!C$2:C$1332,,0,)</f>
        <v>8.3480000000000008</v>
      </c>
      <c r="AU676" s="25">
        <f>_xlfn.XLOOKUP($C676,TNC_Loading!$A$2:$A$1332,TNC_Loading!D$2:D$1332,,0,)</f>
        <v>9.3879999999999999</v>
      </c>
      <c r="AV676" s="25">
        <f>_xlfn.XLOOKUP($C676,TNC_Loading!$A$2:$A$1332,TNC_Loading!E$2:E$1332,,0,)</f>
        <v>24.303999999999998</v>
      </c>
      <c r="AW676" s="25">
        <f>_xlfn.XLOOKUP($C676,TNC_Loading!$A$2:$A$1332,TNC_Loading!F$2:F$1332,,0,)</f>
        <v>281.34899999999999</v>
      </c>
      <c r="AX676">
        <f>_xlfn.XLOOKUP(C676,BIBI!$D$2:$D$1332,BIBI!$F$2:$F$1332,,0,)</f>
        <v>0</v>
      </c>
      <c r="AY676">
        <f>_xlfn.XLOOKUP(C676,FacilityCounts!$A$3:$A$1333,FacilityCounts!$B$3:$B$1333,,0,)</f>
        <v>0</v>
      </c>
      <c r="AZ676">
        <f>_xlfn.XLOOKUP(C676,FacilityCounts!$D$3:$D$1333,FacilityCounts!$E$3:$E$1333,,0,)</f>
        <v>0</v>
      </c>
      <c r="BA676">
        <f>_xlfn.XLOOKUP(C676,FacilityCounts!$G$3:$G$1333,FacilityCounts!$H$3:$H$1333,,0,)</f>
        <v>0</v>
      </c>
      <c r="BB676">
        <f>IFERROR(_xlfn.XLOOKUP(C676,'DA to P Sensitive Lakes'!$P$2:$P$44,'DA to P Sensitive Lakes'!$Q$2:$Q$44,,0,),0)</f>
        <v>0</v>
      </c>
      <c r="BC676" s="25">
        <f>_xlfn.XLOOKUP(C676,'Historic Runoff (mm)'!$A$2:$A$1332,'Historic Runoff (mm)'!$B$2:$B$1332,,0,)</f>
        <v>610.98</v>
      </c>
      <c r="BD676">
        <f>_xlfn.XLOOKUP(C676,DrainageComplaint!$A$2:$A$1332,DrainageComplaint!$B$2:$B$1332,,0,)</f>
        <v>0</v>
      </c>
      <c r="BE676">
        <f>_xlfn.XLOOKUP(C676,PAD_Area!$G$2:$G$1332,PAD_Area!$H$2:$H$1332,,0,)</f>
        <v>0</v>
      </c>
    </row>
    <row r="677" spans="1:57" x14ac:dyDescent="0.2">
      <c r="A677" s="2">
        <v>674</v>
      </c>
      <c r="B677" s="2">
        <v>675</v>
      </c>
      <c r="C677" s="20">
        <v>1102450</v>
      </c>
      <c r="D677" s="3" t="s">
        <v>670</v>
      </c>
      <c r="E677" s="3" t="s">
        <v>148</v>
      </c>
      <c r="F677" s="3">
        <v>336.35599999999999</v>
      </c>
      <c r="G677" s="3">
        <v>35979.995625199997</v>
      </c>
      <c r="H677" s="3">
        <v>14651600.2796</v>
      </c>
      <c r="I677" s="2">
        <v>1</v>
      </c>
      <c r="J677" s="2">
        <v>1</v>
      </c>
      <c r="K677" s="2">
        <v>0</v>
      </c>
      <c r="L677" s="2">
        <v>0</v>
      </c>
      <c r="M677" s="3">
        <v>5209.669921875</v>
      </c>
      <c r="N677" s="2">
        <f>_xlfn.XLOOKUP(C677,Shellfish_Presence!$E$3:$E$1333,Shellfish_Presence!$G$3:$G$1333,,0,)</f>
        <v>0</v>
      </c>
      <c r="O677" s="3">
        <v>0</v>
      </c>
      <c r="P677" s="3">
        <v>0</v>
      </c>
      <c r="Q677" s="2">
        <v>3</v>
      </c>
      <c r="R677" s="3">
        <v>1</v>
      </c>
      <c r="S677" s="3">
        <v>1.6425799578428268E-2</v>
      </c>
      <c r="T677" s="3">
        <v>0</v>
      </c>
      <c r="U677" s="3">
        <v>0</v>
      </c>
      <c r="V677" s="2">
        <v>0</v>
      </c>
      <c r="W677" s="3" t="str">
        <f t="shared" si="20"/>
        <v/>
      </c>
      <c r="X677" t="str">
        <f t="shared" si="21"/>
        <v/>
      </c>
      <c r="Y677">
        <f>IFERROR(INDEX('Parcel Year'!$N$3:$N$1175,MATCH(KC_SPS_SubbasinAttributes!C677,'Parcel Year'!$M$3:$M$1175,0)),0)</f>
        <v>0.27150499820709229</v>
      </c>
      <c r="Z677">
        <f>INDEX(Imperviousness!$B$2:$B$1332,MATCH(KC_SPS_SubbasinAttributes!C677,Imperviousness!$A$2:$A$1332,0))</f>
        <v>0.70199999999999996</v>
      </c>
      <c r="AA677">
        <f>INDEX('Flow Duration Index'!$B$2:$B$1332,MATCH(KC_SPS_SubbasinAttributes!C677,'Flow Duration Index'!$A$2:$A$1332,0))</f>
        <v>3.726</v>
      </c>
      <c r="AB677">
        <f>INDEX(Opportunity_Index!$G$2:$G$1333,MATCH(KC_SPS_SubbasinAttributes!C677,Opportunity_Index!$F$2:$F$1333,0))</f>
        <v>0.63339999999999996</v>
      </c>
      <c r="AC677">
        <f>INDEX(Traffic!$B$2:$B$1332,MATCH(KC_SPS_SubbasinAttributes!C677,Traffic!$A$2:$A$1332,0))</f>
        <v>11659.88</v>
      </c>
      <c r="AD677">
        <f>INDEX(EquityScore!$F$3:$F$1334,MATCH(KC_SPS_SubbasinAttributes!C677,EquityScore!$E$3:$E$1334,0))</f>
        <v>4</v>
      </c>
      <c r="AE677" t="str">
        <f>IFERROR(INDEX(PavementCondition!$E$2:$E$669,MATCH(KC_SPS_SubbasinAttributes!C677,PavementCondition!$D$2:$D$669,0)),"N/A")</f>
        <v>N/A</v>
      </c>
      <c r="AF677">
        <f>INDEX(SpawnerMortality!$E$2:$E$1331,MATCH(KC_SPS_SubbasinAttributes!C677,SpawnerMortality!$D$2:$D$1331,0))</f>
        <v>0.41994032850000002</v>
      </c>
      <c r="AG677" s="25">
        <f>IFERROR(_xlfn.XLOOKUP($C677,WQBE_Loading!$C$4:$C$3072,WQBE_Loading!G$4:G$3072,,0,),"")</f>
        <v>7.3918937074833106</v>
      </c>
      <c r="AH677" s="25">
        <f>IFERROR(_xlfn.XLOOKUP($C677,WQBE_Loading!$C$4:$C$3072,WQBE_Loading!H$4:H$3072,,0,),"")</f>
        <v>41.809399776613105</v>
      </c>
      <c r="AI677" s="25">
        <f>IFERROR(_xlfn.XLOOKUP($C677,WQBE_Loading!$C$4:$C$3072,WQBE_Loading!I$4:I$3072,,0,),"")</f>
        <v>642.12153592887194</v>
      </c>
      <c r="AJ677" s="25">
        <f>IFERROR(_xlfn.XLOOKUP($C677,WQBE_Loading!$C$4:$C$3072,WQBE_Loading!J$4:J$3072,,0,),"")</f>
        <v>65.302251826374004</v>
      </c>
      <c r="AK677" s="25">
        <f>IFERROR(_xlfn.XLOOKUP($C677,WQBE_Loading!$C$4:$C$3072,WQBE_Loading!K$4:K$3072,,0,),"")</f>
        <v>25356.5551078114</v>
      </c>
      <c r="AL677" s="25">
        <f>IFERROR(_xlfn.XLOOKUP($C677,WQBE_Loading!$C$4:$C$3072,WQBE_Loading!L$4:L$3072,,0,),"")</f>
        <v>9.8146763334642888E-3</v>
      </c>
      <c r="AM677" s="25">
        <f>IFERROR(_xlfn.XLOOKUP($C677,WQBE_Loading!$C$4:$C$3072,WQBE_Loading!M$4:M$3072,,0,),"")</f>
        <v>1.73810308804015E-3</v>
      </c>
      <c r="AN677" s="25">
        <f>IFERROR(_xlfn.XLOOKUP($C677,WQBE_Loading!$C$4:$C$3072,WQBE_Loading!N$4:N$3072,,0,),"")</f>
        <v>0.25534229944122949</v>
      </c>
      <c r="AO677" s="25">
        <f>IFERROR(_xlfn.XLOOKUP($C677,WQBE_Loading!$C$4:$C$3072,WQBE_Loading!O$4:O$3072,,0,),"")</f>
        <v>1.2916805190011349</v>
      </c>
      <c r="AP677" s="25">
        <f>IFERROR(_xlfn.XLOOKUP($C677,WQBE_Loading!$C$4:$C$3072,WQBE_Loading!P$4:P$3072,,0,),"")</f>
        <v>2.9936480261803</v>
      </c>
      <c r="AQ677" s="13">
        <f>IFERROR(_xlfn.XLOOKUP($C677,WQBE_Loading!$C$4:$C$3072,WQBE_Loading!Q$4:Q$3072,,0,),"")</f>
        <v>19093797.704476848</v>
      </c>
      <c r="AR677">
        <f>_xlfn.XLOOKUP(C677,UrbanHeat!$A$2:$A$1333,UrbanHeat!$B$2:$B$1333,,0,)</f>
        <v>21.638000000000002</v>
      </c>
      <c r="AS677" s="25">
        <f>_xlfn.XLOOKUP($C677,TNC_Loading!$A$2:$A$1332,TNC_Loading!B$2:B$1332,,0,)</f>
        <v>16.824999999999999</v>
      </c>
      <c r="AT677" s="25">
        <f>_xlfn.XLOOKUP($C677,TNC_Loading!$A$2:$A$1332,TNC_Loading!C$2:C$1332,,0,)</f>
        <v>16.847999999999999</v>
      </c>
      <c r="AU677" s="25">
        <f>_xlfn.XLOOKUP($C677,TNC_Loading!$A$2:$A$1332,TNC_Loading!D$2:D$1332,,0,)</f>
        <v>48.268999999999998</v>
      </c>
      <c r="AV677" s="25">
        <f>_xlfn.XLOOKUP($C677,TNC_Loading!$A$2:$A$1332,TNC_Loading!E$2:E$1332,,0,)</f>
        <v>78.974000000000004</v>
      </c>
      <c r="AW677" s="25">
        <f>_xlfn.XLOOKUP($C677,TNC_Loading!$A$2:$A$1332,TNC_Loading!F$2:F$1332,,0,)</f>
        <v>535.49800000000005</v>
      </c>
      <c r="AX677">
        <f>_xlfn.XLOOKUP(C677,BIBI!$D$2:$D$1332,BIBI!$F$2:$F$1332,,0,)</f>
        <v>0</v>
      </c>
      <c r="AY677">
        <f>_xlfn.XLOOKUP(C677,FacilityCounts!$A$3:$A$1333,FacilityCounts!$B$3:$B$1333,,0,)</f>
        <v>0</v>
      </c>
      <c r="AZ677">
        <f>_xlfn.XLOOKUP(C677,FacilityCounts!$D$3:$D$1333,FacilityCounts!$E$3:$E$1333,,0,)</f>
        <v>0</v>
      </c>
      <c r="BA677">
        <f>_xlfn.XLOOKUP(C677,FacilityCounts!$G$3:$G$1333,FacilityCounts!$H$3:$H$1333,,0,)</f>
        <v>0</v>
      </c>
      <c r="BB677">
        <f>IFERROR(_xlfn.XLOOKUP(C677,'DA to P Sensitive Lakes'!$P$2:$P$44,'DA to P Sensitive Lakes'!$Q$2:$Q$44,,0,),0)</f>
        <v>0</v>
      </c>
      <c r="BC677" s="25">
        <f>_xlfn.XLOOKUP(C677,'Historic Runoff (mm)'!$A$2:$A$1332,'Historic Runoff (mm)'!$B$2:$B$1332,,0,)</f>
        <v>775.64700000000005</v>
      </c>
      <c r="BD677">
        <f>_xlfn.XLOOKUP(C677,DrainageComplaint!$A$2:$A$1332,DrainageComplaint!$B$2:$B$1332,,0,)</f>
        <v>0</v>
      </c>
      <c r="BE677">
        <f>_xlfn.XLOOKUP(C677,PAD_Area!$G$2:$G$1332,PAD_Area!$H$2:$H$1332,,0,)</f>
        <v>0</v>
      </c>
    </row>
    <row r="678" spans="1:57" x14ac:dyDescent="0.2">
      <c r="A678" s="2">
        <v>675</v>
      </c>
      <c r="B678" s="2">
        <v>676</v>
      </c>
      <c r="C678" s="20">
        <v>1102460</v>
      </c>
      <c r="D678" s="3" t="s">
        <v>671</v>
      </c>
      <c r="E678" s="3" t="s">
        <v>148</v>
      </c>
      <c r="F678" s="3">
        <v>234.61799999999999</v>
      </c>
      <c r="G678" s="3">
        <v>23399.996507</v>
      </c>
      <c r="H678" s="3">
        <v>10219899.691199999</v>
      </c>
      <c r="I678" s="2">
        <v>1</v>
      </c>
      <c r="J678" s="2">
        <v>1</v>
      </c>
      <c r="K678" s="2">
        <v>0</v>
      </c>
      <c r="L678" s="2">
        <v>0</v>
      </c>
      <c r="M678" s="3">
        <v>6804.35986328125</v>
      </c>
      <c r="N678" s="2">
        <f>_xlfn.XLOOKUP(C678,Shellfish_Presence!$E$3:$E$1333,Shellfish_Presence!$G$3:$G$1333,,0,)</f>
        <v>0</v>
      </c>
      <c r="O678" s="3">
        <v>0</v>
      </c>
      <c r="P678" s="3">
        <v>0</v>
      </c>
      <c r="Q678" s="2">
        <v>3</v>
      </c>
      <c r="R678" s="3">
        <v>1</v>
      </c>
      <c r="S678" s="3">
        <v>0</v>
      </c>
      <c r="T678" s="3">
        <v>0</v>
      </c>
      <c r="U678" s="3">
        <v>0</v>
      </c>
      <c r="V678" s="2">
        <v>0</v>
      </c>
      <c r="W678" s="3" t="str">
        <f t="shared" si="20"/>
        <v/>
      </c>
      <c r="X678" t="str">
        <f t="shared" si="21"/>
        <v/>
      </c>
      <c r="Y678">
        <f>IFERROR(INDEX('Parcel Year'!$N$3:$N$1175,MATCH(KC_SPS_SubbasinAttributes!C678,'Parcel Year'!$M$3:$M$1175,0)),0)</f>
        <v>0.41291499137878418</v>
      </c>
      <c r="Z678">
        <f>INDEX(Imperviousness!$B$2:$B$1332,MATCH(KC_SPS_SubbasinAttributes!C678,Imperviousness!$A$2:$A$1332,0))</f>
        <v>0.85499999999999998</v>
      </c>
      <c r="AA678">
        <f>INDEX('Flow Duration Index'!$B$2:$B$1332,MATCH(KC_SPS_SubbasinAttributes!C678,'Flow Duration Index'!$A$2:$A$1332,0))</f>
        <v>4.2809999999999997</v>
      </c>
      <c r="AB678">
        <f>INDEX(Opportunity_Index!$G$2:$G$1333,MATCH(KC_SPS_SubbasinAttributes!C678,Opportunity_Index!$F$2:$F$1333,0))</f>
        <v>0.80390000000000006</v>
      </c>
      <c r="AC678">
        <f>INDEX(Traffic!$B$2:$B$1332,MATCH(KC_SPS_SubbasinAttributes!C678,Traffic!$A$2:$A$1332,0))</f>
        <v>3650.1880000000001</v>
      </c>
      <c r="AD678">
        <f>INDEX(EquityScore!$F$3:$F$1334,MATCH(KC_SPS_SubbasinAttributes!C678,EquityScore!$E$3:$E$1334,0))</f>
        <v>4.1666666650000002</v>
      </c>
      <c r="AE678" t="str">
        <f>IFERROR(INDEX(PavementCondition!$E$2:$E$669,MATCH(KC_SPS_SubbasinAttributes!C678,PavementCondition!$D$2:$D$669,0)),"N/A")</f>
        <v>N/A</v>
      </c>
      <c r="AF678">
        <f>INDEX(SpawnerMortality!$E$2:$E$1331,MATCH(KC_SPS_SubbasinAttributes!C678,SpawnerMortality!$D$2:$D$1331,0))</f>
        <v>0.42372755600000001</v>
      </c>
      <c r="AG678" s="25">
        <f>IFERROR(_xlfn.XLOOKUP($C678,WQBE_Loading!$C$4:$C$3072,WQBE_Loading!G$4:G$3072,,0,),"")</f>
        <v>5.6151876582602505</v>
      </c>
      <c r="AH678" s="25">
        <f>IFERROR(_xlfn.XLOOKUP($C678,WQBE_Loading!$C$4:$C$3072,WQBE_Loading!H$4:H$3072,,0,),"")</f>
        <v>31.18559614598345</v>
      </c>
      <c r="AI678" s="25">
        <f>IFERROR(_xlfn.XLOOKUP($C678,WQBE_Loading!$C$4:$C$3072,WQBE_Loading!I$4:I$3072,,0,),"")</f>
        <v>538.6682767889705</v>
      </c>
      <c r="AJ678" s="25">
        <f>IFERROR(_xlfn.XLOOKUP($C678,WQBE_Loading!$C$4:$C$3072,WQBE_Loading!J$4:J$3072,,0,),"")</f>
        <v>53.140395757280452</v>
      </c>
      <c r="AK678" s="25">
        <f>IFERROR(_xlfn.XLOOKUP($C678,WQBE_Loading!$C$4:$C$3072,WQBE_Loading!K$4:K$3072,,0,),"")</f>
        <v>17778.218342427448</v>
      </c>
      <c r="AL678" s="25">
        <f>IFERROR(_xlfn.XLOOKUP($C678,WQBE_Loading!$C$4:$C$3072,WQBE_Loading!L$4:L$3072,,0,),"")</f>
        <v>7.3313612311995246E-3</v>
      </c>
      <c r="AM678" s="25">
        <f>IFERROR(_xlfn.XLOOKUP($C678,WQBE_Loading!$C$4:$C$3072,WQBE_Loading!M$4:M$3072,,0,),"")</f>
        <v>1.402250093778935E-3</v>
      </c>
      <c r="AN678" s="25">
        <f>IFERROR(_xlfn.XLOOKUP($C678,WQBE_Loading!$C$4:$C$3072,WQBE_Loading!N$4:N$3072,,0,),"")</f>
        <v>0.19176531483381998</v>
      </c>
      <c r="AO678" s="25">
        <f>IFERROR(_xlfn.XLOOKUP($C678,WQBE_Loading!$C$4:$C$3072,WQBE_Loading!O$4:O$3072,,0,),"")</f>
        <v>0.95273822782275341</v>
      </c>
      <c r="AP678" s="25">
        <f>IFERROR(_xlfn.XLOOKUP($C678,WQBE_Loading!$C$4:$C$3072,WQBE_Loading!P$4:P$3072,,0,),"")</f>
        <v>2.36466560202514</v>
      </c>
      <c r="AQ678" s="13">
        <f>IFERROR(_xlfn.XLOOKUP($C678,WQBE_Loading!$C$4:$C$3072,WQBE_Loading!Q$4:Q$3072,,0,),"")</f>
        <v>15197044.4776692</v>
      </c>
      <c r="AR678">
        <f>_xlfn.XLOOKUP(C678,UrbanHeat!$A$2:$A$1333,UrbanHeat!$B$2:$B$1333,,0,)</f>
        <v>22.664000000000001</v>
      </c>
      <c r="AS678" s="25">
        <f>_xlfn.XLOOKUP($C678,TNC_Loading!$A$2:$A$1332,TNC_Loading!B$2:B$1332,,0,)</f>
        <v>19.32</v>
      </c>
      <c r="AT678" s="25">
        <f>_xlfn.XLOOKUP($C678,TNC_Loading!$A$2:$A$1332,TNC_Loading!C$2:C$1332,,0,)</f>
        <v>28.009</v>
      </c>
      <c r="AU678" s="25">
        <f>_xlfn.XLOOKUP($C678,TNC_Loading!$A$2:$A$1332,TNC_Loading!D$2:D$1332,,0,)</f>
        <v>44.981999999999999</v>
      </c>
      <c r="AV678" s="25">
        <f>_xlfn.XLOOKUP($C678,TNC_Loading!$A$2:$A$1332,TNC_Loading!E$2:E$1332,,0,)</f>
        <v>89.138000000000005</v>
      </c>
      <c r="AW678" s="25">
        <f>_xlfn.XLOOKUP($C678,TNC_Loading!$A$2:$A$1332,TNC_Loading!F$2:F$1332,,0,)</f>
        <v>683.54300000000001</v>
      </c>
      <c r="AX678">
        <f>_xlfn.XLOOKUP(C678,BIBI!$D$2:$D$1332,BIBI!$F$2:$F$1332,,0,)</f>
        <v>0</v>
      </c>
      <c r="AY678">
        <f>_xlfn.XLOOKUP(C678,FacilityCounts!$A$3:$A$1333,FacilityCounts!$B$3:$B$1333,,0,)</f>
        <v>0</v>
      </c>
      <c r="AZ678">
        <f>_xlfn.XLOOKUP(C678,FacilityCounts!$D$3:$D$1333,FacilityCounts!$E$3:$E$1333,,0,)</f>
        <v>0</v>
      </c>
      <c r="BA678">
        <f>_xlfn.XLOOKUP(C678,FacilityCounts!$G$3:$G$1333,FacilityCounts!$H$3:$H$1333,,0,)</f>
        <v>0</v>
      </c>
      <c r="BB678">
        <f>IFERROR(_xlfn.XLOOKUP(C678,'DA to P Sensitive Lakes'!$P$2:$P$44,'DA to P Sensitive Lakes'!$Q$2:$Q$44,,0,),0)</f>
        <v>0</v>
      </c>
      <c r="BC678" s="25">
        <f>_xlfn.XLOOKUP(C678,'Historic Runoff (mm)'!$A$2:$A$1332,'Historic Runoff (mm)'!$B$2:$B$1332,,0,)</f>
        <v>877.56700000000001</v>
      </c>
      <c r="BD678">
        <f>_xlfn.XLOOKUP(C678,DrainageComplaint!$A$2:$A$1332,DrainageComplaint!$B$2:$B$1332,,0,)</f>
        <v>0</v>
      </c>
      <c r="BE678">
        <f>_xlfn.XLOOKUP(C678,PAD_Area!$G$2:$G$1332,PAD_Area!$H$2:$H$1332,,0,)</f>
        <v>0</v>
      </c>
    </row>
    <row r="679" spans="1:57" x14ac:dyDescent="0.2">
      <c r="A679" s="2">
        <v>676</v>
      </c>
      <c r="B679" s="2">
        <v>677</v>
      </c>
      <c r="C679" s="20">
        <v>1102470</v>
      </c>
      <c r="D679" s="3" t="s">
        <v>672</v>
      </c>
      <c r="E679" s="3" t="s">
        <v>148</v>
      </c>
      <c r="F679" s="3">
        <v>34.828000000000003</v>
      </c>
      <c r="G679" s="3">
        <v>9560.0005650500007</v>
      </c>
      <c r="H679" s="3">
        <v>1517100.11925</v>
      </c>
      <c r="I679" s="2">
        <v>1</v>
      </c>
      <c r="J679" s="2">
        <v>1</v>
      </c>
      <c r="K679" s="2">
        <v>0</v>
      </c>
      <c r="L679" s="2">
        <v>0</v>
      </c>
      <c r="M679" s="3">
        <v>3806.35009765625</v>
      </c>
      <c r="N679" s="2">
        <f>_xlfn.XLOOKUP(C679,Shellfish_Presence!$E$3:$E$1333,Shellfish_Presence!$G$3:$G$1333,,0,)</f>
        <v>0</v>
      </c>
      <c r="O679" s="3">
        <v>0</v>
      </c>
      <c r="P679" s="3">
        <v>0</v>
      </c>
      <c r="Q679" s="2">
        <v>1</v>
      </c>
      <c r="R679" s="3">
        <v>1</v>
      </c>
      <c r="S679" s="3">
        <v>0</v>
      </c>
      <c r="T679" s="3">
        <v>0</v>
      </c>
      <c r="U679" s="3">
        <v>0</v>
      </c>
      <c r="V679" s="2">
        <v>0</v>
      </c>
      <c r="W679" s="3" t="str">
        <f t="shared" si="20"/>
        <v/>
      </c>
      <c r="X679" t="str">
        <f t="shared" si="21"/>
        <v/>
      </c>
      <c r="Y679">
        <f>IFERROR(INDEX('Parcel Year'!$N$3:$N$1175,MATCH(KC_SPS_SubbasinAttributes!C679,'Parcel Year'!$M$3:$M$1175,0)),0)</f>
        <v>2.3825298994779587E-3</v>
      </c>
      <c r="Z679">
        <f>INDEX(Imperviousness!$B$2:$B$1332,MATCH(KC_SPS_SubbasinAttributes!C679,Imperviousness!$A$2:$A$1332,0))</f>
        <v>0.35499999999999998</v>
      </c>
      <c r="AA679">
        <f>INDEX('Flow Duration Index'!$B$2:$B$1332,MATCH(KC_SPS_SubbasinAttributes!C679,'Flow Duration Index'!$A$2:$A$1332,0))</f>
        <v>3.8889999999999998</v>
      </c>
      <c r="AB679">
        <f>INDEX(Opportunity_Index!$G$2:$G$1333,MATCH(KC_SPS_SubbasinAttributes!C679,Opportunity_Index!$F$2:$F$1333,0))</f>
        <v>0.80390000000000006</v>
      </c>
      <c r="AC679">
        <f>INDEX(Traffic!$B$2:$B$1332,MATCH(KC_SPS_SubbasinAttributes!C679,Traffic!$A$2:$A$1332,0))</f>
        <v>5442.4390000000003</v>
      </c>
      <c r="AD679">
        <f>INDEX(EquityScore!$F$3:$F$1334,MATCH(KC_SPS_SubbasinAttributes!C679,EquityScore!$E$3:$E$1334,0))</f>
        <v>4.1666666650000002</v>
      </c>
      <c r="AE679" t="str">
        <f>IFERROR(INDEX(PavementCondition!$E$2:$E$669,MATCH(KC_SPS_SubbasinAttributes!C679,PavementCondition!$D$2:$D$669,0)),"N/A")</f>
        <v>N/A</v>
      </c>
      <c r="AF679">
        <f>INDEX(SpawnerMortality!$E$2:$E$1331,MATCH(KC_SPS_SubbasinAttributes!C679,SpawnerMortality!$D$2:$D$1331,0))</f>
        <v>0.37247627849999998</v>
      </c>
      <c r="AG679" s="25">
        <f>IFERROR(_xlfn.XLOOKUP($C679,WQBE_Loading!$C$4:$C$3072,WQBE_Loading!G$4:G$3072,,0,),"")</f>
        <v>0.25118617546940447</v>
      </c>
      <c r="AH679" s="25">
        <f>IFERROR(_xlfn.XLOOKUP($C679,WQBE_Loading!$C$4:$C$3072,WQBE_Loading!H$4:H$3072,,0,),"")</f>
        <v>1.36280774281482</v>
      </c>
      <c r="AI679" s="25">
        <f>IFERROR(_xlfn.XLOOKUP($C679,WQBE_Loading!$C$4:$C$3072,WQBE_Loading!I$4:I$3072,,0,),"")</f>
        <v>24.344089115757249</v>
      </c>
      <c r="AJ679" s="25">
        <f>IFERROR(_xlfn.XLOOKUP($C679,WQBE_Loading!$C$4:$C$3072,WQBE_Loading!J$4:J$3072,,0,),"")</f>
        <v>2.3495672123970097</v>
      </c>
      <c r="AK679" s="25">
        <f>IFERROR(_xlfn.XLOOKUP($C679,WQBE_Loading!$C$4:$C$3072,WQBE_Loading!K$4:K$3072,,0,),"")</f>
        <v>763.67840519475851</v>
      </c>
      <c r="AL679" s="25">
        <f>IFERROR(_xlfn.XLOOKUP($C679,WQBE_Loading!$C$4:$C$3072,WQBE_Loading!L$4:L$3072,,0,),"")</f>
        <v>3.3155423703993799E-4</v>
      </c>
      <c r="AM679" s="25">
        <f>IFERROR(_xlfn.XLOOKUP($C679,WQBE_Loading!$C$4:$C$3072,WQBE_Loading!M$4:M$3072,,0,),"")</f>
        <v>6.3270825241557201E-5</v>
      </c>
      <c r="AN679" s="25">
        <f>IFERROR(_xlfn.XLOOKUP($C679,WQBE_Loading!$C$4:$C$3072,WQBE_Loading!N$4:N$3072,,0,),"")</f>
        <v>8.7703920707042048E-3</v>
      </c>
      <c r="AO679" s="25">
        <f>IFERROR(_xlfn.XLOOKUP($C679,WQBE_Loading!$C$4:$C$3072,WQBE_Loading!O$4:O$3072,,0,),"")</f>
        <v>4.2976712309567448E-2</v>
      </c>
      <c r="AP679" s="25">
        <f>IFERROR(_xlfn.XLOOKUP($C679,WQBE_Loading!$C$4:$C$3072,WQBE_Loading!P$4:P$3072,,0,),"")</f>
        <v>0.10224725340556501</v>
      </c>
      <c r="AQ679" s="13">
        <f>IFERROR(_xlfn.XLOOKUP($C679,WQBE_Loading!$C$4:$C$3072,WQBE_Loading!Q$4:Q$3072,,0,),"")</f>
        <v>693567.10275368253</v>
      </c>
      <c r="AR679">
        <f>_xlfn.XLOOKUP(C679,UrbanHeat!$A$2:$A$1333,UrbanHeat!$B$2:$B$1333,,0,)</f>
        <v>21.806000000000001</v>
      </c>
      <c r="AS679" s="25">
        <f>_xlfn.XLOOKUP($C679,TNC_Loading!$A$2:$A$1332,TNC_Loading!B$2:B$1332,,0,)</f>
        <v>9.57</v>
      </c>
      <c r="AT679" s="25">
        <f>_xlfn.XLOOKUP($C679,TNC_Loading!$A$2:$A$1332,TNC_Loading!C$2:C$1332,,0,)</f>
        <v>11.029</v>
      </c>
      <c r="AU679" s="25">
        <f>_xlfn.XLOOKUP($C679,TNC_Loading!$A$2:$A$1332,TNC_Loading!D$2:D$1332,,0,)</f>
        <v>12.846</v>
      </c>
      <c r="AV679" s="25">
        <f>_xlfn.XLOOKUP($C679,TNC_Loading!$A$2:$A$1332,TNC_Loading!E$2:E$1332,,0,)</f>
        <v>35.707000000000001</v>
      </c>
      <c r="AW679" s="25">
        <f>_xlfn.XLOOKUP($C679,TNC_Loading!$A$2:$A$1332,TNC_Loading!F$2:F$1332,,0,)</f>
        <v>309.97800000000001</v>
      </c>
      <c r="AX679">
        <f>_xlfn.XLOOKUP(C679,BIBI!$D$2:$D$1332,BIBI!$F$2:$F$1332,,0,)</f>
        <v>0</v>
      </c>
      <c r="AY679">
        <f>_xlfn.XLOOKUP(C679,FacilityCounts!$A$3:$A$1333,FacilityCounts!$B$3:$B$1333,,0,)</f>
        <v>0</v>
      </c>
      <c r="AZ679">
        <f>_xlfn.XLOOKUP(C679,FacilityCounts!$D$3:$D$1333,FacilityCounts!$E$3:$E$1333,,0,)</f>
        <v>0</v>
      </c>
      <c r="BA679">
        <f>_xlfn.XLOOKUP(C679,FacilityCounts!$G$3:$G$1333,FacilityCounts!$H$3:$H$1333,,0,)</f>
        <v>0</v>
      </c>
      <c r="BB679">
        <f>IFERROR(_xlfn.XLOOKUP(C679,'DA to P Sensitive Lakes'!$P$2:$P$44,'DA to P Sensitive Lakes'!$Q$2:$Q$44,,0,),0)</f>
        <v>0</v>
      </c>
      <c r="BC679" s="25">
        <f>_xlfn.XLOOKUP(C679,'Historic Runoff (mm)'!$A$2:$A$1332,'Historic Runoff (mm)'!$B$2:$B$1332,,0,)</f>
        <v>624.78300000000002</v>
      </c>
      <c r="BD679">
        <f>_xlfn.XLOOKUP(C679,DrainageComplaint!$A$2:$A$1332,DrainageComplaint!$B$2:$B$1332,,0,)</f>
        <v>0</v>
      </c>
      <c r="BE679">
        <f>_xlfn.XLOOKUP(C679,PAD_Area!$G$2:$G$1332,PAD_Area!$H$2:$H$1332,,0,)</f>
        <v>0</v>
      </c>
    </row>
    <row r="680" spans="1:57" x14ac:dyDescent="0.2">
      <c r="A680" s="2">
        <v>677</v>
      </c>
      <c r="B680" s="2">
        <v>678</v>
      </c>
      <c r="C680" s="20">
        <v>1102480</v>
      </c>
      <c r="D680" s="3" t="s">
        <v>673</v>
      </c>
      <c r="E680" s="3" t="s">
        <v>148</v>
      </c>
      <c r="F680" s="3">
        <v>1300.297</v>
      </c>
      <c r="G680" s="3">
        <v>71560.000580899999</v>
      </c>
      <c r="H680" s="3">
        <v>56640700.203500003</v>
      </c>
      <c r="I680" s="2">
        <v>6</v>
      </c>
      <c r="J680" s="2">
        <v>1</v>
      </c>
      <c r="K680" s="2">
        <v>0</v>
      </c>
      <c r="L680" s="2">
        <v>0</v>
      </c>
      <c r="M680" s="3">
        <v>1.0476499795913696E-2</v>
      </c>
      <c r="N680" s="2">
        <f>_xlfn.XLOOKUP(C680,Shellfish_Presence!$E$3:$E$1333,Shellfish_Presence!$G$3:$G$1333,,0,)</f>
        <v>0</v>
      </c>
      <c r="O680" s="3">
        <v>0</v>
      </c>
      <c r="P680" s="3">
        <v>0</v>
      </c>
      <c r="Q680" s="2">
        <v>6</v>
      </c>
      <c r="R680" s="3">
        <v>1</v>
      </c>
      <c r="S680" s="3">
        <v>4.494840104598552E-4</v>
      </c>
      <c r="T680" s="3">
        <v>0</v>
      </c>
      <c r="U680" s="3">
        <v>0</v>
      </c>
      <c r="V680" s="2">
        <v>0</v>
      </c>
      <c r="W680" s="3" t="str">
        <f t="shared" si="20"/>
        <v/>
      </c>
      <c r="X680" t="str">
        <f t="shared" si="21"/>
        <v/>
      </c>
      <c r="Y680">
        <f>IFERROR(INDEX('Parcel Year'!$N$3:$N$1175,MATCH(KC_SPS_SubbasinAttributes!C680,'Parcel Year'!$M$3:$M$1175,0)),0)</f>
        <v>0.42370501160621643</v>
      </c>
      <c r="Z680">
        <f>INDEX(Imperviousness!$B$2:$B$1332,MATCH(KC_SPS_SubbasinAttributes!C680,Imperviousness!$A$2:$A$1332,0))</f>
        <v>0.67100000000000004</v>
      </c>
      <c r="AA680">
        <f>INDEX('Flow Duration Index'!$B$2:$B$1332,MATCH(KC_SPS_SubbasinAttributes!C680,'Flow Duration Index'!$A$2:$A$1332,0))</f>
        <v>6.8010000000000002</v>
      </c>
      <c r="AB680">
        <f>INDEX(Opportunity_Index!$G$2:$G$1333,MATCH(KC_SPS_SubbasinAttributes!C680,Opportunity_Index!$F$2:$F$1333,0))</f>
        <v>0.56929999999999992</v>
      </c>
      <c r="AC680">
        <f>INDEX(Traffic!$B$2:$B$1332,MATCH(KC_SPS_SubbasinAttributes!C680,Traffic!$A$2:$A$1332,0))</f>
        <v>3409.2049999999999</v>
      </c>
      <c r="AD680">
        <f>INDEX(EquityScore!$F$3:$F$1334,MATCH(KC_SPS_SubbasinAttributes!C680,EquityScore!$E$3:$E$1334,0))</f>
        <v>4</v>
      </c>
      <c r="AE680" t="str">
        <f>IFERROR(INDEX(PavementCondition!$E$2:$E$669,MATCH(KC_SPS_SubbasinAttributes!C680,PavementCondition!$D$2:$D$669,0)),"N/A")</f>
        <v>N/A</v>
      </c>
      <c r="AF680">
        <f>INDEX(SpawnerMortality!$E$2:$E$1331,MATCH(KC_SPS_SubbasinAttributes!C680,SpawnerMortality!$D$2:$D$1331,0))</f>
        <v>0.37237332000000001</v>
      </c>
      <c r="AG680" s="25">
        <f>IFERROR(_xlfn.XLOOKUP($C680,WQBE_Loading!$C$4:$C$3072,WQBE_Loading!G$4:G$3072,,0,),"")</f>
        <v>28.727542069306502</v>
      </c>
      <c r="AH680" s="25">
        <f>IFERROR(_xlfn.XLOOKUP($C680,WQBE_Loading!$C$4:$C$3072,WQBE_Loading!H$4:H$3072,,0,),"")</f>
        <v>170.592584677459</v>
      </c>
      <c r="AI680" s="25">
        <f>IFERROR(_xlfn.XLOOKUP($C680,WQBE_Loading!$C$4:$C$3072,WQBE_Loading!I$4:I$3072,,0,),"")</f>
        <v>2676.5790469110452</v>
      </c>
      <c r="AJ680" s="25">
        <f>IFERROR(_xlfn.XLOOKUP($C680,WQBE_Loading!$C$4:$C$3072,WQBE_Loading!J$4:J$3072,,0,),"")</f>
        <v>280.94433289662902</v>
      </c>
      <c r="AK680" s="25">
        <f>IFERROR(_xlfn.XLOOKUP($C680,WQBE_Loading!$C$4:$C$3072,WQBE_Loading!K$4:K$3072,,0,),"")</f>
        <v>101287.82566812049</v>
      </c>
      <c r="AL680" s="25">
        <f>IFERROR(_xlfn.XLOOKUP($C680,WQBE_Loading!$C$4:$C$3072,WQBE_Loading!L$4:L$3072,,0,),"")</f>
        <v>3.7202997600682651E-2</v>
      </c>
      <c r="AM680" s="25">
        <f>IFERROR(_xlfn.XLOOKUP($C680,WQBE_Loading!$C$4:$C$3072,WQBE_Loading!M$4:M$3072,,0,),"")</f>
        <v>7.0113151898038954E-3</v>
      </c>
      <c r="AN680" s="25">
        <f>IFERROR(_xlfn.XLOOKUP($C680,WQBE_Loading!$C$4:$C$3072,WQBE_Loading!N$4:N$3072,,0,),"")</f>
        <v>0.94268571516484645</v>
      </c>
      <c r="AO680" s="25">
        <f>IFERROR(_xlfn.XLOOKUP($C680,WQBE_Loading!$C$4:$C$3072,WQBE_Loading!O$4:O$3072,,0,),"")</f>
        <v>4.8440046205273806</v>
      </c>
      <c r="AP680" s="25">
        <f>IFERROR(_xlfn.XLOOKUP($C680,WQBE_Loading!$C$4:$C$3072,WQBE_Loading!P$4:P$3072,,0,),"")</f>
        <v>13.256505711415599</v>
      </c>
      <c r="AQ680" s="13">
        <f>IFERROR(_xlfn.XLOOKUP($C680,WQBE_Loading!$C$4:$C$3072,WQBE_Loading!Q$4:Q$3072,,0,),"")</f>
        <v>76579289.574822605</v>
      </c>
      <c r="AR680">
        <f>_xlfn.XLOOKUP(C680,UrbanHeat!$A$2:$A$1333,UrbanHeat!$B$2:$B$1333,,0,)</f>
        <v>19.256</v>
      </c>
      <c r="AS680" s="25">
        <f>_xlfn.XLOOKUP($C680,TNC_Loading!$A$2:$A$1332,TNC_Loading!B$2:B$1332,,0,)</f>
        <v>12.179</v>
      </c>
      <c r="AT680" s="25">
        <f>_xlfn.XLOOKUP($C680,TNC_Loading!$A$2:$A$1332,TNC_Loading!C$2:C$1332,,0,)</f>
        <v>16.902999999999999</v>
      </c>
      <c r="AU680" s="25">
        <f>_xlfn.XLOOKUP($C680,TNC_Loading!$A$2:$A$1332,TNC_Loading!D$2:D$1332,,0,)</f>
        <v>30.759</v>
      </c>
      <c r="AV680" s="25">
        <f>_xlfn.XLOOKUP($C680,TNC_Loading!$A$2:$A$1332,TNC_Loading!E$2:E$1332,,0,)</f>
        <v>54.508000000000003</v>
      </c>
      <c r="AW680" s="25">
        <f>_xlfn.XLOOKUP($C680,TNC_Loading!$A$2:$A$1332,TNC_Loading!F$2:F$1332,,0,)</f>
        <v>398.07600000000002</v>
      </c>
      <c r="AX680">
        <f>_xlfn.XLOOKUP(C680,BIBI!$D$2:$D$1332,BIBI!$F$2:$F$1332,,0,)</f>
        <v>0</v>
      </c>
      <c r="AY680">
        <f>_xlfn.XLOOKUP(C680,FacilityCounts!$A$3:$A$1333,FacilityCounts!$B$3:$B$1333,,0,)</f>
        <v>1</v>
      </c>
      <c r="AZ680">
        <f>_xlfn.XLOOKUP(C680,FacilityCounts!$D$3:$D$1333,FacilityCounts!$E$3:$E$1333,,0,)</f>
        <v>0</v>
      </c>
      <c r="BA680">
        <f>_xlfn.XLOOKUP(C680,FacilityCounts!$G$3:$G$1333,FacilityCounts!$H$3:$H$1333,,0,)</f>
        <v>0</v>
      </c>
      <c r="BB680">
        <f>IFERROR(_xlfn.XLOOKUP(C680,'DA to P Sensitive Lakes'!$P$2:$P$44,'DA to P Sensitive Lakes'!$Q$2:$Q$44,,0,),0)</f>
        <v>0</v>
      </c>
      <c r="BC680" s="25">
        <f>_xlfn.XLOOKUP(C680,'Historic Runoff (mm)'!$A$2:$A$1332,'Historic Runoff (mm)'!$B$2:$B$1332,,0,)</f>
        <v>592.42399999999998</v>
      </c>
      <c r="BD680">
        <f>_xlfn.XLOOKUP(C680,DrainageComplaint!$A$2:$A$1332,DrainageComplaint!$B$2:$B$1332,,0,)</f>
        <v>1</v>
      </c>
      <c r="BE680">
        <f>_xlfn.XLOOKUP(C680,PAD_Area!$G$2:$G$1332,PAD_Area!$H$2:$H$1332,,0,)</f>
        <v>2.267180010676384E-3</v>
      </c>
    </row>
    <row r="681" spans="1:57" x14ac:dyDescent="0.2">
      <c r="A681" s="2">
        <v>678</v>
      </c>
      <c r="B681" s="2">
        <v>679</v>
      </c>
      <c r="C681" s="20">
        <v>1102490</v>
      </c>
      <c r="D681" s="3" t="s">
        <v>674</v>
      </c>
      <c r="E681" s="3" t="s">
        <v>148</v>
      </c>
      <c r="F681" s="3">
        <v>1093.3399999999999</v>
      </c>
      <c r="G681" s="3">
        <v>66839.996897999998</v>
      </c>
      <c r="H681" s="3">
        <v>47625699.924999997</v>
      </c>
      <c r="I681" s="2">
        <v>8</v>
      </c>
      <c r="J681" s="2">
        <v>1</v>
      </c>
      <c r="K681" s="2">
        <v>0</v>
      </c>
      <c r="L681" s="2">
        <v>2</v>
      </c>
      <c r="M681" s="3">
        <v>10619.599609375</v>
      </c>
      <c r="N681" s="2">
        <f>_xlfn.XLOOKUP(C681,Shellfish_Presence!$E$3:$E$1333,Shellfish_Presence!$G$3:$G$1333,,0,)</f>
        <v>0</v>
      </c>
      <c r="O681" s="3">
        <v>0</v>
      </c>
      <c r="P681" s="3">
        <v>0</v>
      </c>
      <c r="Q681" s="2">
        <v>6</v>
      </c>
      <c r="R681" s="3">
        <v>1</v>
      </c>
      <c r="S681" s="3">
        <v>0.11766800284385681</v>
      </c>
      <c r="T681" s="3">
        <v>0</v>
      </c>
      <c r="U681" s="3">
        <v>0</v>
      </c>
      <c r="V681" s="2">
        <v>0</v>
      </c>
      <c r="W681" s="3" t="str">
        <f t="shared" si="20"/>
        <v/>
      </c>
      <c r="X681" t="str">
        <f t="shared" si="21"/>
        <v/>
      </c>
      <c r="Y681">
        <f>IFERROR(INDEX('Parcel Year'!$N$3:$N$1175,MATCH(KC_SPS_SubbasinAttributes!C681,'Parcel Year'!$M$3:$M$1175,0)),0)</f>
        <v>0.20457999408245087</v>
      </c>
      <c r="Z681">
        <f>INDEX(Imperviousness!$B$2:$B$1332,MATCH(KC_SPS_SubbasinAttributes!C681,Imperviousness!$A$2:$A$1332,0))</f>
        <v>0.41499999999999998</v>
      </c>
      <c r="AA681">
        <f>INDEX('Flow Duration Index'!$B$2:$B$1332,MATCH(KC_SPS_SubbasinAttributes!C681,'Flow Duration Index'!$A$2:$A$1332,0))</f>
        <v>4.0739999999999998</v>
      </c>
      <c r="AB681">
        <f>INDEX(Opportunity_Index!$G$2:$G$1333,MATCH(KC_SPS_SubbasinAttributes!C681,Opportunity_Index!$F$2:$F$1333,0))</f>
        <v>0.54949999999999999</v>
      </c>
      <c r="AC681">
        <f>INDEX(Traffic!$B$2:$B$1332,MATCH(KC_SPS_SubbasinAttributes!C681,Traffic!$A$2:$A$1332,0))</f>
        <v>1865.558</v>
      </c>
      <c r="AD681">
        <f>INDEX(EquityScore!$F$3:$F$1334,MATCH(KC_SPS_SubbasinAttributes!C681,EquityScore!$E$3:$E$1334,0))</f>
        <v>3.8333333349999998</v>
      </c>
      <c r="AE681" t="str">
        <f>IFERROR(INDEX(PavementCondition!$E$2:$E$669,MATCH(KC_SPS_SubbasinAttributes!C681,PavementCondition!$D$2:$D$669,0)),"N/A")</f>
        <v>N/A</v>
      </c>
      <c r="AF681">
        <f>INDEX(SpawnerMortality!$E$2:$E$1331,MATCH(KC_SPS_SubbasinAttributes!C681,SpawnerMortality!$D$2:$D$1331,0))</f>
        <v>0.36417384750000004</v>
      </c>
      <c r="AG681" s="25">
        <f>IFERROR(_xlfn.XLOOKUP($C681,WQBE_Loading!$C$4:$C$3072,WQBE_Loading!G$4:G$3072,,0,),"")</f>
        <v>10.47346676492235</v>
      </c>
      <c r="AH681" s="25">
        <f>IFERROR(_xlfn.XLOOKUP($C681,WQBE_Loading!$C$4:$C$3072,WQBE_Loading!H$4:H$3072,,0,),"")</f>
        <v>60.903410688611451</v>
      </c>
      <c r="AI681" s="25">
        <f>IFERROR(_xlfn.XLOOKUP($C681,WQBE_Loading!$C$4:$C$3072,WQBE_Loading!I$4:I$3072,,0,),"")</f>
        <v>1182.8937501681698</v>
      </c>
      <c r="AJ681" s="25">
        <f>IFERROR(_xlfn.XLOOKUP($C681,WQBE_Loading!$C$4:$C$3072,WQBE_Loading!J$4:J$3072,,0,),"")</f>
        <v>114.35419250147251</v>
      </c>
      <c r="AK681" s="25">
        <f>IFERROR(_xlfn.XLOOKUP($C681,WQBE_Loading!$C$4:$C$3072,WQBE_Loading!K$4:K$3072,,0,),"")</f>
        <v>38953.659924482403</v>
      </c>
      <c r="AL681" s="25">
        <f>IFERROR(_xlfn.XLOOKUP($C681,WQBE_Loading!$C$4:$C$3072,WQBE_Loading!L$4:L$3072,,0,),"")</f>
        <v>1.38812450589531E-2</v>
      </c>
      <c r="AM681" s="25">
        <f>IFERROR(_xlfn.XLOOKUP($C681,WQBE_Loading!$C$4:$C$3072,WQBE_Loading!M$4:M$3072,,0,),"")</f>
        <v>2.3294303236642299E-3</v>
      </c>
      <c r="AN681" s="25">
        <f>IFERROR(_xlfn.XLOOKUP($C681,WQBE_Loading!$C$4:$C$3072,WQBE_Loading!N$4:N$3072,,0,),"")</f>
        <v>0.34651396856377703</v>
      </c>
      <c r="AO681" s="25">
        <f>IFERROR(_xlfn.XLOOKUP($C681,WQBE_Loading!$C$4:$C$3072,WQBE_Loading!O$4:O$3072,,0,),"")</f>
        <v>1.840717331749105</v>
      </c>
      <c r="AP681" s="25">
        <f>IFERROR(_xlfn.XLOOKUP($C681,WQBE_Loading!$C$4:$C$3072,WQBE_Loading!P$4:P$3072,,0,),"")</f>
        <v>4.8077388941193746</v>
      </c>
      <c r="AQ681" s="13">
        <f>IFERROR(_xlfn.XLOOKUP($C681,WQBE_Loading!$C$4:$C$3072,WQBE_Loading!Q$4:Q$3072,,0,),"")</f>
        <v>34182194.389715806</v>
      </c>
      <c r="AR681">
        <f>_xlfn.XLOOKUP(C681,UrbanHeat!$A$2:$A$1333,UrbanHeat!$B$2:$B$1333,,0,)</f>
        <v>17.381</v>
      </c>
      <c r="AS681" s="25">
        <f>_xlfn.XLOOKUP($C681,TNC_Loading!$A$2:$A$1332,TNC_Loading!B$2:B$1332,,0,)</f>
        <v>8.93</v>
      </c>
      <c r="AT681" s="25">
        <f>_xlfn.XLOOKUP($C681,TNC_Loading!$A$2:$A$1332,TNC_Loading!C$2:C$1332,,0,)</f>
        <v>9.2579999999999991</v>
      </c>
      <c r="AU681" s="25">
        <f>_xlfn.XLOOKUP($C681,TNC_Loading!$A$2:$A$1332,TNC_Loading!D$2:D$1332,,0,)</f>
        <v>20.850999999999999</v>
      </c>
      <c r="AV681" s="25">
        <f>_xlfn.XLOOKUP($C681,TNC_Loading!$A$2:$A$1332,TNC_Loading!E$2:E$1332,,0,)</f>
        <v>34.430999999999997</v>
      </c>
      <c r="AW681" s="25">
        <f>_xlfn.XLOOKUP($C681,TNC_Loading!$A$2:$A$1332,TNC_Loading!F$2:F$1332,,0,)</f>
        <v>256.74200000000002</v>
      </c>
      <c r="AX681">
        <f>_xlfn.XLOOKUP(C681,BIBI!$D$2:$D$1332,BIBI!$F$2:$F$1332,,0,)</f>
        <v>0</v>
      </c>
      <c r="AY681">
        <f>_xlfn.XLOOKUP(C681,FacilityCounts!$A$3:$A$1333,FacilityCounts!$B$3:$B$1333,,0,)</f>
        <v>1</v>
      </c>
      <c r="AZ681">
        <f>_xlfn.XLOOKUP(C681,FacilityCounts!$D$3:$D$1333,FacilityCounts!$E$3:$E$1333,,0,)</f>
        <v>0</v>
      </c>
      <c r="BA681">
        <f>_xlfn.XLOOKUP(C681,FacilityCounts!$G$3:$G$1333,FacilityCounts!$H$3:$H$1333,,0,)</f>
        <v>0</v>
      </c>
      <c r="BB681">
        <f>IFERROR(_xlfn.XLOOKUP(C681,'DA to P Sensitive Lakes'!$P$2:$P$44,'DA to P Sensitive Lakes'!$Q$2:$Q$44,,0,),0)</f>
        <v>0</v>
      </c>
      <c r="BC681" s="25">
        <f>_xlfn.XLOOKUP(C681,'Historic Runoff (mm)'!$A$2:$A$1332,'Historic Runoff (mm)'!$B$2:$B$1332,,0,)</f>
        <v>493.84399999999999</v>
      </c>
      <c r="BD681">
        <f>_xlfn.XLOOKUP(C681,DrainageComplaint!$A$2:$A$1332,DrainageComplaint!$B$2:$B$1332,,0,)</f>
        <v>1</v>
      </c>
      <c r="BE681">
        <f>_xlfn.XLOOKUP(C681,PAD_Area!$G$2:$G$1332,PAD_Area!$H$2:$H$1332,,0,)</f>
        <v>6.3283499330282211E-3</v>
      </c>
    </row>
    <row r="682" spans="1:57" x14ac:dyDescent="0.2">
      <c r="A682" s="2">
        <v>679</v>
      </c>
      <c r="B682" s="2">
        <v>680</v>
      </c>
      <c r="C682" s="20">
        <v>1102500</v>
      </c>
      <c r="D682" s="3" t="s">
        <v>675</v>
      </c>
      <c r="E682" s="3" t="s">
        <v>148</v>
      </c>
      <c r="F682" s="3">
        <v>553.91600000000005</v>
      </c>
      <c r="G682" s="3">
        <v>44799.999310599997</v>
      </c>
      <c r="H682" s="3">
        <v>24128499.908</v>
      </c>
      <c r="I682" s="2">
        <v>5</v>
      </c>
      <c r="J682" s="2">
        <v>1</v>
      </c>
      <c r="K682" s="2">
        <v>0</v>
      </c>
      <c r="L682" s="2">
        <v>0</v>
      </c>
      <c r="M682" s="3">
        <v>8575.849609375</v>
      </c>
      <c r="N682" s="2">
        <f>_xlfn.XLOOKUP(C682,Shellfish_Presence!$E$3:$E$1333,Shellfish_Presence!$G$3:$G$1333,,0,)</f>
        <v>0</v>
      </c>
      <c r="O682" s="3">
        <v>0</v>
      </c>
      <c r="P682" s="3">
        <v>0</v>
      </c>
      <c r="Q682" s="2">
        <v>1</v>
      </c>
      <c r="R682" s="3">
        <v>1</v>
      </c>
      <c r="S682" s="3">
        <v>0.20030699670314789</v>
      </c>
      <c r="T682" s="3">
        <v>0</v>
      </c>
      <c r="U682" s="3">
        <v>0</v>
      </c>
      <c r="V682" s="2">
        <v>0</v>
      </c>
      <c r="W682" s="3" t="str">
        <f t="shared" si="20"/>
        <v/>
      </c>
      <c r="X682" t="str">
        <f t="shared" si="21"/>
        <v/>
      </c>
      <c r="Y682">
        <f>IFERROR(INDEX('Parcel Year'!$N$3:$N$1175,MATCH(KC_SPS_SubbasinAttributes!C682,'Parcel Year'!$M$3:$M$1175,0)),0)</f>
        <v>0.50453901290893555</v>
      </c>
      <c r="Z682">
        <f>INDEX(Imperviousness!$B$2:$B$1332,MATCH(KC_SPS_SubbasinAttributes!C682,Imperviousness!$A$2:$A$1332,0))</f>
        <v>0.40899999999999997</v>
      </c>
      <c r="AA682">
        <f>INDEX('Flow Duration Index'!$B$2:$B$1332,MATCH(KC_SPS_SubbasinAttributes!C682,'Flow Duration Index'!$A$2:$A$1332,0))</f>
        <v>4.6429999999999998</v>
      </c>
      <c r="AB682">
        <f>INDEX(Opportunity_Index!$G$2:$G$1333,MATCH(KC_SPS_SubbasinAttributes!C682,Opportunity_Index!$F$2:$F$1333,0))</f>
        <v>0.66354999999999997</v>
      </c>
      <c r="AC682">
        <f>INDEX(Traffic!$B$2:$B$1332,MATCH(KC_SPS_SubbasinAttributes!C682,Traffic!$A$2:$A$1332,0))</f>
        <v>2674.4490000000001</v>
      </c>
      <c r="AD682">
        <f>INDEX(EquityScore!$F$3:$F$1334,MATCH(KC_SPS_SubbasinAttributes!C682,EquityScore!$E$3:$E$1334,0))</f>
        <v>4</v>
      </c>
      <c r="AE682" t="str">
        <f>IFERROR(INDEX(PavementCondition!$E$2:$E$669,MATCH(KC_SPS_SubbasinAttributes!C682,PavementCondition!$D$2:$D$669,0)),"N/A")</f>
        <v>N/A</v>
      </c>
      <c r="AF682">
        <f>INDEX(SpawnerMortality!$E$2:$E$1331,MATCH(KC_SPS_SubbasinAttributes!C682,SpawnerMortality!$D$2:$D$1331,0))</f>
        <v>0.35575492549999999</v>
      </c>
      <c r="AG682" s="25">
        <f>IFERROR(_xlfn.XLOOKUP($C682,WQBE_Loading!$C$4:$C$3072,WQBE_Loading!G$4:G$3072,,0,),"")</f>
        <v>6.1494891755665302</v>
      </c>
      <c r="AH682" s="25">
        <f>IFERROR(_xlfn.XLOOKUP($C682,WQBE_Loading!$C$4:$C$3072,WQBE_Loading!H$4:H$3072,,0,),"")</f>
        <v>32.3828703277457</v>
      </c>
      <c r="AI682" s="25">
        <f>IFERROR(_xlfn.XLOOKUP($C682,WQBE_Loading!$C$4:$C$3072,WQBE_Loading!I$4:I$3072,,0,),"")</f>
        <v>797.36358765557293</v>
      </c>
      <c r="AJ682" s="25">
        <f>IFERROR(_xlfn.XLOOKUP($C682,WQBE_Loading!$C$4:$C$3072,WQBE_Loading!J$4:J$3072,,0,),"")</f>
        <v>67.268489270836852</v>
      </c>
      <c r="AK682" s="25">
        <f>IFERROR(_xlfn.XLOOKUP($C682,WQBE_Loading!$C$4:$C$3072,WQBE_Loading!K$4:K$3072,,0,),"")</f>
        <v>24720.204882881149</v>
      </c>
      <c r="AL682" s="25">
        <f>IFERROR(_xlfn.XLOOKUP($C682,WQBE_Loading!$C$4:$C$3072,WQBE_Loading!L$4:L$3072,,0,),"")</f>
        <v>9.4067735211081395E-3</v>
      </c>
      <c r="AM682" s="25">
        <f>IFERROR(_xlfn.XLOOKUP($C682,WQBE_Loading!$C$4:$C$3072,WQBE_Loading!M$4:M$3072,,0,),"")</f>
        <v>9.6642211659488651E-4</v>
      </c>
      <c r="AN682" s="25">
        <f>IFERROR(_xlfn.XLOOKUP($C682,WQBE_Loading!$C$4:$C$3072,WQBE_Loading!N$4:N$3072,,0,),"")</f>
        <v>0.23570799035533552</v>
      </c>
      <c r="AO682" s="25">
        <f>IFERROR(_xlfn.XLOOKUP($C682,WQBE_Loading!$C$4:$C$3072,WQBE_Loading!O$4:O$3072,,0,),"")</f>
        <v>1.2704587746893101</v>
      </c>
      <c r="AP682" s="25">
        <f>IFERROR(_xlfn.XLOOKUP($C682,WQBE_Loading!$C$4:$C$3072,WQBE_Loading!P$4:P$3072,,0,),"")</f>
        <v>2.29293928507512</v>
      </c>
      <c r="AQ682" s="13">
        <f>IFERROR(_xlfn.XLOOKUP($C682,WQBE_Loading!$C$4:$C$3072,WQBE_Loading!Q$4:Q$3072,,0,),"")</f>
        <v>22267050.5664513</v>
      </c>
      <c r="AR682">
        <f>_xlfn.XLOOKUP(C682,UrbanHeat!$A$2:$A$1333,UrbanHeat!$B$2:$B$1333,,0,)</f>
        <v>16.417999999999999</v>
      </c>
      <c r="AS682" s="25">
        <f>_xlfn.XLOOKUP($C682,TNC_Loading!$A$2:$A$1332,TNC_Loading!B$2:B$1332,,0,)</f>
        <v>9.0920000000000005</v>
      </c>
      <c r="AT682" s="25">
        <f>_xlfn.XLOOKUP($C682,TNC_Loading!$A$2:$A$1332,TNC_Loading!C$2:C$1332,,0,)</f>
        <v>10.750999999999999</v>
      </c>
      <c r="AU682" s="25">
        <f>_xlfn.XLOOKUP($C682,TNC_Loading!$A$2:$A$1332,TNC_Loading!D$2:D$1332,,0,)</f>
        <v>23.411999999999999</v>
      </c>
      <c r="AV682" s="25">
        <f>_xlfn.XLOOKUP($C682,TNC_Loading!$A$2:$A$1332,TNC_Loading!E$2:E$1332,,0,)</f>
        <v>34.511000000000003</v>
      </c>
      <c r="AW682" s="25">
        <f>_xlfn.XLOOKUP($C682,TNC_Loading!$A$2:$A$1332,TNC_Loading!F$2:F$1332,,0,)</f>
        <v>334.12599999999998</v>
      </c>
      <c r="AX682">
        <f>_xlfn.XLOOKUP(C682,BIBI!$D$2:$D$1332,BIBI!$F$2:$F$1332,,0,)</f>
        <v>0</v>
      </c>
      <c r="AY682">
        <f>_xlfn.XLOOKUP(C682,FacilityCounts!$A$3:$A$1333,FacilityCounts!$B$3:$B$1333,,0,)</f>
        <v>1</v>
      </c>
      <c r="AZ682">
        <f>_xlfn.XLOOKUP(C682,FacilityCounts!$D$3:$D$1333,FacilityCounts!$E$3:$E$1333,,0,)</f>
        <v>0</v>
      </c>
      <c r="BA682">
        <f>_xlfn.XLOOKUP(C682,FacilityCounts!$G$3:$G$1333,FacilityCounts!$H$3:$H$1333,,0,)</f>
        <v>0</v>
      </c>
      <c r="BB682">
        <f>IFERROR(_xlfn.XLOOKUP(C682,'DA to P Sensitive Lakes'!$P$2:$P$44,'DA to P Sensitive Lakes'!$Q$2:$Q$44,,0,),0)</f>
        <v>0</v>
      </c>
      <c r="BC682" s="25">
        <f>_xlfn.XLOOKUP(C682,'Historic Runoff (mm)'!$A$2:$A$1332,'Historic Runoff (mm)'!$B$2:$B$1332,,0,)</f>
        <v>525.17499999999995</v>
      </c>
      <c r="BD682">
        <f>_xlfn.XLOOKUP(C682,DrainageComplaint!$A$2:$A$1332,DrainageComplaint!$B$2:$B$1332,,0,)</f>
        <v>0</v>
      </c>
      <c r="BE682">
        <f>_xlfn.XLOOKUP(C682,PAD_Area!$G$2:$G$1332,PAD_Area!$H$2:$H$1332,,0,)</f>
        <v>0</v>
      </c>
    </row>
    <row r="683" spans="1:57" x14ac:dyDescent="0.2">
      <c r="A683" s="2">
        <v>680</v>
      </c>
      <c r="B683" s="2">
        <v>681</v>
      </c>
      <c r="C683" s="20">
        <v>1102510</v>
      </c>
      <c r="D683" s="3" t="s">
        <v>675</v>
      </c>
      <c r="E683" s="3" t="s">
        <v>148</v>
      </c>
      <c r="F683" s="3">
        <v>306.42700000000002</v>
      </c>
      <c r="G683" s="3">
        <v>26259.9973488</v>
      </c>
      <c r="H683" s="3">
        <v>13347900.1779</v>
      </c>
      <c r="I683" s="2">
        <v>0</v>
      </c>
      <c r="J683" s="2">
        <v>1</v>
      </c>
      <c r="K683" s="2">
        <v>0</v>
      </c>
      <c r="L683" s="2">
        <v>1</v>
      </c>
      <c r="M683" s="3">
        <v>0</v>
      </c>
      <c r="N683" s="2">
        <f>_xlfn.XLOOKUP(C683,Shellfish_Presence!$E$3:$E$1333,Shellfish_Presence!$G$3:$G$1333,,0,)</f>
        <v>0</v>
      </c>
      <c r="O683" s="3">
        <v>0</v>
      </c>
      <c r="P683" s="3">
        <v>0</v>
      </c>
      <c r="Q683" s="2">
        <v>0</v>
      </c>
      <c r="R683" s="3">
        <v>1</v>
      </c>
      <c r="S683" s="3">
        <v>0.24996300041675568</v>
      </c>
      <c r="T683" s="3">
        <v>0</v>
      </c>
      <c r="U683" s="3">
        <v>0</v>
      </c>
      <c r="V683" s="2">
        <v>0</v>
      </c>
      <c r="W683" s="3" t="str">
        <f t="shared" si="20"/>
        <v/>
      </c>
      <c r="X683" t="str">
        <f t="shared" si="21"/>
        <v/>
      </c>
      <c r="Y683">
        <f>IFERROR(INDEX('Parcel Year'!$N$3:$N$1175,MATCH(KC_SPS_SubbasinAttributes!C683,'Parcel Year'!$M$3:$M$1175,0)),0)</f>
        <v>0.48079600930213928</v>
      </c>
      <c r="Z683">
        <f>INDEX(Imperviousness!$B$2:$B$1332,MATCH(KC_SPS_SubbasinAttributes!C683,Imperviousness!$A$2:$A$1332,0))</f>
        <v>0.69599999999999995</v>
      </c>
      <c r="AA683">
        <f>INDEX('Flow Duration Index'!$B$2:$B$1332,MATCH(KC_SPS_SubbasinAttributes!C683,'Flow Duration Index'!$A$2:$A$1332,0))</f>
        <v>4.9480000000000004</v>
      </c>
      <c r="AB683">
        <f>INDEX(Opportunity_Index!$G$2:$G$1333,MATCH(KC_SPS_SubbasinAttributes!C683,Opportunity_Index!$F$2:$F$1333,0))</f>
        <v>0.97299999999999998</v>
      </c>
      <c r="AC683">
        <f>INDEX(Traffic!$B$2:$B$1332,MATCH(KC_SPS_SubbasinAttributes!C683,Traffic!$A$2:$A$1332,0))</f>
        <v>6497.8869999999997</v>
      </c>
      <c r="AD683">
        <f>INDEX(EquityScore!$F$3:$F$1334,MATCH(KC_SPS_SubbasinAttributes!C683,EquityScore!$E$3:$E$1334,0))</f>
        <v>4</v>
      </c>
      <c r="AE683" t="str">
        <f>IFERROR(INDEX(PavementCondition!$E$2:$E$669,MATCH(KC_SPS_SubbasinAttributes!C683,PavementCondition!$D$2:$D$669,0)),"N/A")</f>
        <v>N/A</v>
      </c>
      <c r="AF683">
        <f>INDEX(SpawnerMortality!$E$2:$E$1331,MATCH(KC_SPS_SubbasinAttributes!C683,SpawnerMortality!$D$2:$D$1331,0))</f>
        <v>0.35575492549999999</v>
      </c>
      <c r="AG683" s="25">
        <f>IFERROR(_xlfn.XLOOKUP($C683,WQBE_Loading!$C$4:$C$3072,WQBE_Loading!G$4:G$3072,,0,),"")</f>
        <v>7.8088823716196201</v>
      </c>
      <c r="AH683" s="25">
        <f>IFERROR(_xlfn.XLOOKUP($C683,WQBE_Loading!$C$4:$C$3072,WQBE_Loading!H$4:H$3072,,0,),"")</f>
        <v>45.004059018849148</v>
      </c>
      <c r="AI683" s="25">
        <f>IFERROR(_xlfn.XLOOKUP($C683,WQBE_Loading!$C$4:$C$3072,WQBE_Loading!I$4:I$3072,,0,),"")</f>
        <v>736.16101860985691</v>
      </c>
      <c r="AJ683" s="25">
        <f>IFERROR(_xlfn.XLOOKUP($C683,WQBE_Loading!$C$4:$C$3072,WQBE_Loading!J$4:J$3072,,0,),"")</f>
        <v>74.806846604362349</v>
      </c>
      <c r="AK683" s="25">
        <f>IFERROR(_xlfn.XLOOKUP($C683,WQBE_Loading!$C$4:$C$3072,WQBE_Loading!K$4:K$3072,,0,),"")</f>
        <v>25544.182119936151</v>
      </c>
      <c r="AL683" s="25">
        <f>IFERROR(_xlfn.XLOOKUP($C683,WQBE_Loading!$C$4:$C$3072,WQBE_Loading!L$4:L$3072,,0,),"")</f>
        <v>9.9299254007828193E-3</v>
      </c>
      <c r="AM683" s="25">
        <f>IFERROR(_xlfn.XLOOKUP($C683,WQBE_Loading!$C$4:$C$3072,WQBE_Loading!M$4:M$3072,,0,),"")</f>
        <v>1.921431301057785E-3</v>
      </c>
      <c r="AN683" s="25">
        <f>IFERROR(_xlfn.XLOOKUP($C683,WQBE_Loading!$C$4:$C$3072,WQBE_Loading!N$4:N$3072,,0,),"")</f>
        <v>0.25574588787734198</v>
      </c>
      <c r="AO683" s="25">
        <f>IFERROR(_xlfn.XLOOKUP($C683,WQBE_Loading!$C$4:$C$3072,WQBE_Loading!O$4:O$3072,,0,),"")</f>
        <v>1.2930110112297</v>
      </c>
      <c r="AP683" s="25">
        <f>IFERROR(_xlfn.XLOOKUP($C683,WQBE_Loading!$C$4:$C$3072,WQBE_Loading!P$4:P$3072,,0,),"")</f>
        <v>3.4271587572348401</v>
      </c>
      <c r="AQ683" s="13">
        <f>IFERROR(_xlfn.XLOOKUP($C683,WQBE_Loading!$C$4:$C$3072,WQBE_Loading!Q$4:Q$3072,,0,),"")</f>
        <v>20742285.139682896</v>
      </c>
      <c r="AR683">
        <f>_xlfn.XLOOKUP(C683,UrbanHeat!$A$2:$A$1333,UrbanHeat!$B$2:$B$1333,,0,)</f>
        <v>19.065999999999999</v>
      </c>
      <c r="AS683" s="25">
        <f>_xlfn.XLOOKUP($C683,TNC_Loading!$A$2:$A$1332,TNC_Loading!B$2:B$1332,,0,)</f>
        <v>13.714</v>
      </c>
      <c r="AT683" s="25">
        <f>_xlfn.XLOOKUP($C683,TNC_Loading!$A$2:$A$1332,TNC_Loading!C$2:C$1332,,0,)</f>
        <v>17.920999999999999</v>
      </c>
      <c r="AU683" s="25">
        <f>_xlfn.XLOOKUP($C683,TNC_Loading!$A$2:$A$1332,TNC_Loading!D$2:D$1332,,0,)</f>
        <v>35.305</v>
      </c>
      <c r="AV683" s="25">
        <f>_xlfn.XLOOKUP($C683,TNC_Loading!$A$2:$A$1332,TNC_Loading!E$2:E$1332,,0,)</f>
        <v>59.680999999999997</v>
      </c>
      <c r="AW683" s="25">
        <f>_xlfn.XLOOKUP($C683,TNC_Loading!$A$2:$A$1332,TNC_Loading!F$2:F$1332,,0,)</f>
        <v>492.84800000000001</v>
      </c>
      <c r="AX683">
        <f>_xlfn.XLOOKUP(C683,BIBI!$D$2:$D$1332,BIBI!$F$2:$F$1332,,0,)</f>
        <v>0</v>
      </c>
      <c r="AY683">
        <f>_xlfn.XLOOKUP(C683,FacilityCounts!$A$3:$A$1333,FacilityCounts!$B$3:$B$1333,,0,)</f>
        <v>0</v>
      </c>
      <c r="AZ683">
        <f>_xlfn.XLOOKUP(C683,FacilityCounts!$D$3:$D$1333,FacilityCounts!$E$3:$E$1333,,0,)</f>
        <v>0</v>
      </c>
      <c r="BA683">
        <f>_xlfn.XLOOKUP(C683,FacilityCounts!$G$3:$G$1333,FacilityCounts!$H$3:$H$1333,,0,)</f>
        <v>0</v>
      </c>
      <c r="BB683">
        <f>IFERROR(_xlfn.XLOOKUP(C683,'DA to P Sensitive Lakes'!$P$2:$P$44,'DA to P Sensitive Lakes'!$Q$2:$Q$44,,0,),0)</f>
        <v>0</v>
      </c>
      <c r="BC683" s="25">
        <f>_xlfn.XLOOKUP(C683,'Historic Runoff (mm)'!$A$2:$A$1332,'Historic Runoff (mm)'!$B$2:$B$1332,,0,)</f>
        <v>673.89300000000003</v>
      </c>
      <c r="BD683">
        <f>_xlfn.XLOOKUP(C683,DrainageComplaint!$A$2:$A$1332,DrainageComplaint!$B$2:$B$1332,,0,)</f>
        <v>0</v>
      </c>
      <c r="BE683">
        <f>_xlfn.XLOOKUP(C683,PAD_Area!$G$2:$G$1332,PAD_Area!$H$2:$H$1332,,0,)</f>
        <v>0</v>
      </c>
    </row>
    <row r="684" spans="1:57" x14ac:dyDescent="0.2">
      <c r="A684" s="2">
        <v>681</v>
      </c>
      <c r="B684" s="2">
        <v>682</v>
      </c>
      <c r="C684" s="20">
        <v>1102520</v>
      </c>
      <c r="D684" s="3" t="s">
        <v>674</v>
      </c>
      <c r="E684" s="3" t="s">
        <v>148</v>
      </c>
      <c r="F684" s="3">
        <v>434.34699999999998</v>
      </c>
      <c r="G684" s="3">
        <v>44580.001390999998</v>
      </c>
      <c r="H684" s="3">
        <v>18920100.284000002</v>
      </c>
      <c r="I684" s="2">
        <v>5</v>
      </c>
      <c r="J684" s="2">
        <v>1</v>
      </c>
      <c r="K684" s="2">
        <v>0</v>
      </c>
      <c r="L684" s="2">
        <v>0</v>
      </c>
      <c r="M684" s="3">
        <v>0</v>
      </c>
      <c r="N684" s="2">
        <f>_xlfn.XLOOKUP(C684,Shellfish_Presence!$E$3:$E$1333,Shellfish_Presence!$G$3:$G$1333,,0,)</f>
        <v>0</v>
      </c>
      <c r="O684" s="3">
        <v>0</v>
      </c>
      <c r="P684" s="3">
        <v>0</v>
      </c>
      <c r="Q684" s="2">
        <v>2</v>
      </c>
      <c r="R684" s="3">
        <v>1</v>
      </c>
      <c r="S684" s="3">
        <v>0.230880007147789</v>
      </c>
      <c r="T684" s="3">
        <v>0</v>
      </c>
      <c r="U684" s="3">
        <v>0</v>
      </c>
      <c r="V684" s="2">
        <v>0</v>
      </c>
      <c r="W684" s="3" t="str">
        <f t="shared" si="20"/>
        <v/>
      </c>
      <c r="X684" t="str">
        <f t="shared" si="21"/>
        <v/>
      </c>
      <c r="Y684">
        <f>IFERROR(INDEX('Parcel Year'!$N$3:$N$1175,MATCH(KC_SPS_SubbasinAttributes!C684,'Parcel Year'!$M$3:$M$1175,0)),0)</f>
        <v>0.54316902160644531</v>
      </c>
      <c r="Z684">
        <f>INDEX(Imperviousness!$B$2:$B$1332,MATCH(KC_SPS_SubbasinAttributes!C684,Imperviousness!$A$2:$A$1332,0))</f>
        <v>0.71599999999999997</v>
      </c>
      <c r="AA684">
        <f>INDEX('Flow Duration Index'!$B$2:$B$1332,MATCH(KC_SPS_SubbasinAttributes!C684,'Flow Duration Index'!$A$2:$A$1332,0))</f>
        <v>5.258</v>
      </c>
      <c r="AB684">
        <f>INDEX(Opportunity_Index!$G$2:$G$1333,MATCH(KC_SPS_SubbasinAttributes!C684,Opportunity_Index!$F$2:$F$1333,0))</f>
        <v>0.97440000000000004</v>
      </c>
      <c r="AC684">
        <f>INDEX(Traffic!$B$2:$B$1332,MATCH(KC_SPS_SubbasinAttributes!C684,Traffic!$A$2:$A$1332,0))</f>
        <v>2651.25</v>
      </c>
      <c r="AD684">
        <f>INDEX(EquityScore!$F$3:$F$1334,MATCH(KC_SPS_SubbasinAttributes!C684,EquityScore!$E$3:$E$1334,0))</f>
        <v>4.3333333300000003</v>
      </c>
      <c r="AE684" t="str">
        <f>IFERROR(INDEX(PavementCondition!$E$2:$E$669,MATCH(KC_SPS_SubbasinAttributes!C684,PavementCondition!$D$2:$D$669,0)),"N/A")</f>
        <v>N/A</v>
      </c>
      <c r="AF684">
        <f>INDEX(SpawnerMortality!$E$2:$E$1331,MATCH(KC_SPS_SubbasinAttributes!C684,SpawnerMortality!$D$2:$D$1331,0))</f>
        <v>0.39198002850000002</v>
      </c>
      <c r="AG684" s="25">
        <f>IFERROR(_xlfn.XLOOKUP($C684,WQBE_Loading!$C$4:$C$3072,WQBE_Loading!G$4:G$3072,,0,),"")</f>
        <v>11.295047141890649</v>
      </c>
      <c r="AH684" s="25">
        <f>IFERROR(_xlfn.XLOOKUP($C684,WQBE_Loading!$C$4:$C$3072,WQBE_Loading!H$4:H$3072,,0,),"")</f>
        <v>63.104500526648152</v>
      </c>
      <c r="AI684" s="25">
        <f>IFERROR(_xlfn.XLOOKUP($C684,WQBE_Loading!$C$4:$C$3072,WQBE_Loading!I$4:I$3072,,0,),"")</f>
        <v>1028.64839337593</v>
      </c>
      <c r="AJ684" s="25">
        <f>IFERROR(_xlfn.XLOOKUP($C684,WQBE_Loading!$C$4:$C$3072,WQBE_Loading!J$4:J$3072,,0,),"")</f>
        <v>101.73028494752501</v>
      </c>
      <c r="AK684" s="25">
        <f>IFERROR(_xlfn.XLOOKUP($C684,WQBE_Loading!$C$4:$C$3072,WQBE_Loading!K$4:K$3072,,0,),"")</f>
        <v>37970.8551399157</v>
      </c>
      <c r="AL684" s="25">
        <f>IFERROR(_xlfn.XLOOKUP($C684,WQBE_Loading!$C$4:$C$3072,WQBE_Loading!L$4:L$3072,,0,),"")</f>
        <v>1.5626609972772699E-2</v>
      </c>
      <c r="AM684" s="25">
        <f>IFERROR(_xlfn.XLOOKUP($C684,WQBE_Loading!$C$4:$C$3072,WQBE_Loading!M$4:M$3072,,0,),"")</f>
        <v>2.636189641773555E-3</v>
      </c>
      <c r="AN684" s="25">
        <f>IFERROR(_xlfn.XLOOKUP($C684,WQBE_Loading!$C$4:$C$3072,WQBE_Loading!N$4:N$3072,,0,),"")</f>
        <v>0.40788375057989346</v>
      </c>
      <c r="AO684" s="25">
        <f>IFERROR(_xlfn.XLOOKUP($C684,WQBE_Loading!$C$4:$C$3072,WQBE_Loading!O$4:O$3072,,0,),"")</f>
        <v>2.0303215597077799</v>
      </c>
      <c r="AP684" s="25">
        <f>IFERROR(_xlfn.XLOOKUP($C684,WQBE_Loading!$C$4:$C$3072,WQBE_Loading!P$4:P$3072,,0,),"")</f>
        <v>4.531268230601265</v>
      </c>
      <c r="AQ684" s="13">
        <f>IFERROR(_xlfn.XLOOKUP($C684,WQBE_Loading!$C$4:$C$3072,WQBE_Loading!Q$4:Q$3072,,0,),"")</f>
        <v>29039132.206835449</v>
      </c>
      <c r="AR684">
        <f>_xlfn.XLOOKUP(C684,UrbanHeat!$A$2:$A$1333,UrbanHeat!$B$2:$B$1333,,0,)</f>
        <v>22.138000000000002</v>
      </c>
      <c r="AS684" s="25">
        <f>_xlfn.XLOOKUP($C684,TNC_Loading!$A$2:$A$1332,TNC_Loading!B$2:B$1332,,0,)</f>
        <v>17.574999999999999</v>
      </c>
      <c r="AT684" s="25">
        <f>_xlfn.XLOOKUP($C684,TNC_Loading!$A$2:$A$1332,TNC_Loading!C$2:C$1332,,0,)</f>
        <v>24.338000000000001</v>
      </c>
      <c r="AU684" s="25">
        <f>_xlfn.XLOOKUP($C684,TNC_Loading!$A$2:$A$1332,TNC_Loading!D$2:D$1332,,0,)</f>
        <v>53.973999999999997</v>
      </c>
      <c r="AV684" s="25">
        <f>_xlfn.XLOOKUP($C684,TNC_Loading!$A$2:$A$1332,TNC_Loading!E$2:E$1332,,0,)</f>
        <v>89.305999999999997</v>
      </c>
      <c r="AW684" s="25">
        <f>_xlfn.XLOOKUP($C684,TNC_Loading!$A$2:$A$1332,TNC_Loading!F$2:F$1332,,0,)</f>
        <v>608.66899999999998</v>
      </c>
      <c r="AX684">
        <f>_xlfn.XLOOKUP(C684,BIBI!$D$2:$D$1332,BIBI!$F$2:$F$1332,,0,)</f>
        <v>0</v>
      </c>
      <c r="AY684">
        <f>_xlfn.XLOOKUP(C684,FacilityCounts!$A$3:$A$1333,FacilityCounts!$B$3:$B$1333,,0,)</f>
        <v>0</v>
      </c>
      <c r="AZ684">
        <f>_xlfn.XLOOKUP(C684,FacilityCounts!$D$3:$D$1333,FacilityCounts!$E$3:$E$1333,,0,)</f>
        <v>0</v>
      </c>
      <c r="BA684">
        <f>_xlfn.XLOOKUP(C684,FacilityCounts!$G$3:$G$1333,FacilityCounts!$H$3:$H$1333,,0,)</f>
        <v>0</v>
      </c>
      <c r="BB684">
        <f>IFERROR(_xlfn.XLOOKUP(C684,'DA to P Sensitive Lakes'!$P$2:$P$44,'DA to P Sensitive Lakes'!$Q$2:$Q$44,,0,),0)</f>
        <v>0</v>
      </c>
      <c r="BC684" s="25">
        <f>_xlfn.XLOOKUP(C684,'Historic Runoff (mm)'!$A$2:$A$1332,'Historic Runoff (mm)'!$B$2:$B$1332,,0,)</f>
        <v>768.202</v>
      </c>
      <c r="BD684">
        <f>_xlfn.XLOOKUP(C684,DrainageComplaint!$A$2:$A$1332,DrainageComplaint!$B$2:$B$1332,,0,)</f>
        <v>0</v>
      </c>
      <c r="BE684">
        <f>_xlfn.XLOOKUP(C684,PAD_Area!$G$2:$G$1332,PAD_Area!$H$2:$H$1332,,0,)</f>
        <v>0</v>
      </c>
    </row>
    <row r="685" spans="1:57" x14ac:dyDescent="0.2">
      <c r="A685" s="2">
        <v>682</v>
      </c>
      <c r="B685" s="2">
        <v>683</v>
      </c>
      <c r="C685" s="20">
        <v>1102530</v>
      </c>
      <c r="D685" s="3" t="s">
        <v>678</v>
      </c>
      <c r="E685" s="3" t="s">
        <v>148</v>
      </c>
      <c r="F685" s="3">
        <v>687.91600000000005</v>
      </c>
      <c r="G685" s="3">
        <v>57659.998197599998</v>
      </c>
      <c r="H685" s="3">
        <v>29965500.342799999</v>
      </c>
      <c r="I685" s="2">
        <v>2</v>
      </c>
      <c r="J685" s="2">
        <v>1</v>
      </c>
      <c r="K685" s="2">
        <v>0</v>
      </c>
      <c r="L685" s="2">
        <v>3</v>
      </c>
      <c r="M685" s="3">
        <v>0</v>
      </c>
      <c r="N685" s="2">
        <f>_xlfn.XLOOKUP(C685,Shellfish_Presence!$E$3:$E$1333,Shellfish_Presence!$G$3:$G$1333,,0,)</f>
        <v>0</v>
      </c>
      <c r="O685" s="3">
        <v>0</v>
      </c>
      <c r="P685" s="3">
        <v>0</v>
      </c>
      <c r="Q685" s="2">
        <v>2</v>
      </c>
      <c r="R685" s="3">
        <v>1</v>
      </c>
      <c r="S685" s="3">
        <v>9.1332696378231049E-2</v>
      </c>
      <c r="T685" s="3">
        <v>0</v>
      </c>
      <c r="U685" s="3">
        <v>0</v>
      </c>
      <c r="V685" s="2">
        <v>0</v>
      </c>
      <c r="W685" s="3" t="str">
        <f t="shared" si="20"/>
        <v/>
      </c>
      <c r="X685" t="str">
        <f t="shared" si="21"/>
        <v/>
      </c>
      <c r="Y685">
        <f>IFERROR(INDEX('Parcel Year'!$N$3:$N$1175,MATCH(KC_SPS_SubbasinAttributes!C685,'Parcel Year'!$M$3:$M$1175,0)),0)</f>
        <v>0.54263001680374146</v>
      </c>
      <c r="Z685">
        <f>INDEX(Imperviousness!$B$2:$B$1332,MATCH(KC_SPS_SubbasinAttributes!C685,Imperviousness!$A$2:$A$1332,0))</f>
        <v>0.61799999999999999</v>
      </c>
      <c r="AA685">
        <f>INDEX('Flow Duration Index'!$B$2:$B$1332,MATCH(KC_SPS_SubbasinAttributes!C685,'Flow Duration Index'!$A$2:$A$1332,0))</f>
        <v>5.8879999999999999</v>
      </c>
      <c r="AB685">
        <f>INDEX(Opportunity_Index!$G$2:$G$1333,MATCH(KC_SPS_SubbasinAttributes!C685,Opportunity_Index!$F$2:$F$1333,0))</f>
        <v>0.97370000000000001</v>
      </c>
      <c r="AC685">
        <f>INDEX(Traffic!$B$2:$B$1332,MATCH(KC_SPS_SubbasinAttributes!C685,Traffic!$A$2:$A$1332,0))</f>
        <v>7002.2049999999999</v>
      </c>
      <c r="AD685">
        <f>INDEX(EquityScore!$F$3:$F$1334,MATCH(KC_SPS_SubbasinAttributes!C685,EquityScore!$E$3:$E$1334,0))</f>
        <v>4</v>
      </c>
      <c r="AE685">
        <f>IFERROR(INDEX(PavementCondition!$E$2:$E$669,MATCH(KC_SPS_SubbasinAttributes!C685,PavementCondition!$D$2:$D$669,0)),"N/A")</f>
        <v>0</v>
      </c>
      <c r="AF685">
        <f>INDEX(SpawnerMortality!$E$2:$E$1331,MATCH(KC_SPS_SubbasinAttributes!C685,SpawnerMortality!$D$2:$D$1331,0))</f>
        <v>0.37804363899999999</v>
      </c>
      <c r="AG685" s="25">
        <f>IFERROR(_xlfn.XLOOKUP($C685,WQBE_Loading!$C$4:$C$3072,WQBE_Loading!G$4:G$3072,,0,),"")</f>
        <v>13.367201185479651</v>
      </c>
      <c r="AH685" s="25">
        <f>IFERROR(_xlfn.XLOOKUP($C685,WQBE_Loading!$C$4:$C$3072,WQBE_Loading!H$4:H$3072,,0,),"")</f>
        <v>75.091348121233352</v>
      </c>
      <c r="AI685" s="25">
        <f>IFERROR(_xlfn.XLOOKUP($C685,WQBE_Loading!$C$4:$C$3072,WQBE_Loading!I$4:I$3072,,0,),"")</f>
        <v>1358.3402650027951</v>
      </c>
      <c r="AJ685" s="25">
        <f>IFERROR(_xlfn.XLOOKUP($C685,WQBE_Loading!$C$4:$C$3072,WQBE_Loading!J$4:J$3072,,0,),"")</f>
        <v>129.6753885038035</v>
      </c>
      <c r="AK685" s="25">
        <f>IFERROR(_xlfn.XLOOKUP($C685,WQBE_Loading!$C$4:$C$3072,WQBE_Loading!K$4:K$3072,,0,),"")</f>
        <v>48913.780918620847</v>
      </c>
      <c r="AL685" s="25">
        <f>IFERROR(_xlfn.XLOOKUP($C685,WQBE_Loading!$C$4:$C$3072,WQBE_Loading!L$4:L$3072,,0,),"")</f>
        <v>1.8672717330738151E-2</v>
      </c>
      <c r="AM685" s="25">
        <f>IFERROR(_xlfn.XLOOKUP($C685,WQBE_Loading!$C$4:$C$3072,WQBE_Loading!M$4:M$3072,,0,),"")</f>
        <v>2.8531198792656949E-3</v>
      </c>
      <c r="AN685" s="25">
        <f>IFERROR(_xlfn.XLOOKUP($C685,WQBE_Loading!$C$4:$C$3072,WQBE_Loading!N$4:N$3072,,0,),"")</f>
        <v>0.51423444623472547</v>
      </c>
      <c r="AO685" s="25">
        <f>IFERROR(_xlfn.XLOOKUP($C685,WQBE_Loading!$C$4:$C$3072,WQBE_Loading!O$4:O$3072,,0,),"")</f>
        <v>2.4886141922776153</v>
      </c>
      <c r="AP685" s="25">
        <f>IFERROR(_xlfn.XLOOKUP($C685,WQBE_Loading!$C$4:$C$3072,WQBE_Loading!P$4:P$3072,,0,),"")</f>
        <v>5.3433375336100353</v>
      </c>
      <c r="AQ685" s="13">
        <f>IFERROR(_xlfn.XLOOKUP($C685,WQBE_Loading!$C$4:$C$3072,WQBE_Loading!Q$4:Q$3072,,0,),"")</f>
        <v>37932708.039481044</v>
      </c>
      <c r="AR685">
        <f>_xlfn.XLOOKUP(C685,UrbanHeat!$A$2:$A$1333,UrbanHeat!$B$2:$B$1333,,0,)</f>
        <v>20.073</v>
      </c>
      <c r="AS685" s="25">
        <f>_xlfn.XLOOKUP($C685,TNC_Loading!$A$2:$A$1332,TNC_Loading!B$2:B$1332,,0,)</f>
        <v>16.798999999999999</v>
      </c>
      <c r="AT685" s="25">
        <f>_xlfn.XLOOKUP($C685,TNC_Loading!$A$2:$A$1332,TNC_Loading!C$2:C$1332,,0,)</f>
        <v>27.05</v>
      </c>
      <c r="AU685" s="25">
        <f>_xlfn.XLOOKUP($C685,TNC_Loading!$A$2:$A$1332,TNC_Loading!D$2:D$1332,,0,)</f>
        <v>45.582999999999998</v>
      </c>
      <c r="AV685" s="25">
        <f>_xlfn.XLOOKUP($C685,TNC_Loading!$A$2:$A$1332,TNC_Loading!E$2:E$1332,,0,)</f>
        <v>74.989000000000004</v>
      </c>
      <c r="AW685" s="25">
        <f>_xlfn.XLOOKUP($C685,TNC_Loading!$A$2:$A$1332,TNC_Loading!F$2:F$1332,,0,)</f>
        <v>659.87599999999998</v>
      </c>
      <c r="AX685">
        <f>_xlfn.XLOOKUP(C685,BIBI!$D$2:$D$1332,BIBI!$F$2:$F$1332,,0,)</f>
        <v>0</v>
      </c>
      <c r="AY685">
        <f>_xlfn.XLOOKUP(C685,FacilityCounts!$A$3:$A$1333,FacilityCounts!$B$3:$B$1333,,0,)</f>
        <v>0</v>
      </c>
      <c r="AZ685">
        <f>_xlfn.XLOOKUP(C685,FacilityCounts!$D$3:$D$1333,FacilityCounts!$E$3:$E$1333,,0,)</f>
        <v>0</v>
      </c>
      <c r="BA685">
        <f>_xlfn.XLOOKUP(C685,FacilityCounts!$G$3:$G$1333,FacilityCounts!$H$3:$H$1333,,0,)</f>
        <v>0</v>
      </c>
      <c r="BB685">
        <f>IFERROR(_xlfn.XLOOKUP(C685,'DA to P Sensitive Lakes'!$P$2:$P$44,'DA to P Sensitive Lakes'!$Q$2:$Q$44,,0,),0)</f>
        <v>0</v>
      </c>
      <c r="BC685" s="25">
        <f>_xlfn.XLOOKUP(C685,'Historic Runoff (mm)'!$A$2:$A$1332,'Historic Runoff (mm)'!$B$2:$B$1332,,0,)</f>
        <v>762.17399999999998</v>
      </c>
      <c r="BD685">
        <f>_xlfn.XLOOKUP(C685,DrainageComplaint!$A$2:$A$1332,DrainageComplaint!$B$2:$B$1332,,0,)</f>
        <v>0</v>
      </c>
      <c r="BE685">
        <f>_xlfn.XLOOKUP(C685,PAD_Area!$G$2:$G$1332,PAD_Area!$H$2:$H$1332,,0,)</f>
        <v>0</v>
      </c>
    </row>
    <row r="686" spans="1:57" x14ac:dyDescent="0.2">
      <c r="A686" s="2">
        <v>683</v>
      </c>
      <c r="B686" s="2">
        <v>684</v>
      </c>
      <c r="C686" s="20">
        <v>1102540</v>
      </c>
      <c r="D686" s="3" t="s">
        <v>679</v>
      </c>
      <c r="E686" s="3" t="s">
        <v>148</v>
      </c>
      <c r="F686" s="3">
        <v>348.91300000000001</v>
      </c>
      <c r="G686" s="3">
        <v>27180.000102599999</v>
      </c>
      <c r="H686" s="3">
        <v>15198599.942</v>
      </c>
      <c r="I686" s="2">
        <v>2</v>
      </c>
      <c r="J686" s="2">
        <v>1</v>
      </c>
      <c r="K686" s="2">
        <v>0</v>
      </c>
      <c r="L686" s="2">
        <v>4</v>
      </c>
      <c r="M686" s="3">
        <v>0</v>
      </c>
      <c r="N686" s="2">
        <f>_xlfn.XLOOKUP(C686,Shellfish_Presence!$E$3:$E$1333,Shellfish_Presence!$G$3:$G$1333,,0,)</f>
        <v>0</v>
      </c>
      <c r="O686" s="3">
        <v>0</v>
      </c>
      <c r="P686" s="3">
        <v>0</v>
      </c>
      <c r="Q686" s="2">
        <v>2</v>
      </c>
      <c r="R686" s="3">
        <v>1</v>
      </c>
      <c r="S686" s="3">
        <v>0</v>
      </c>
      <c r="T686" s="3">
        <v>0</v>
      </c>
      <c r="U686" s="3">
        <v>0</v>
      </c>
      <c r="V686" s="2">
        <v>0</v>
      </c>
      <c r="W686" s="3" t="str">
        <f t="shared" si="20"/>
        <v/>
      </c>
      <c r="X686" t="str">
        <f t="shared" si="21"/>
        <v/>
      </c>
      <c r="Y686">
        <f>IFERROR(INDEX('Parcel Year'!$N$3:$N$1175,MATCH(KC_SPS_SubbasinAttributes!C686,'Parcel Year'!$M$3:$M$1175,0)),0)</f>
        <v>0.54735702276229858</v>
      </c>
      <c r="Z686">
        <f>INDEX(Imperviousness!$B$2:$B$1332,MATCH(KC_SPS_SubbasinAttributes!C686,Imperviousness!$A$2:$A$1332,0))</f>
        <v>0.251</v>
      </c>
      <c r="AA686">
        <f>INDEX('Flow Duration Index'!$B$2:$B$1332,MATCH(KC_SPS_SubbasinAttributes!C686,'Flow Duration Index'!$A$2:$A$1332,0))</f>
        <v>8.3740000000000006</v>
      </c>
      <c r="AB686">
        <f>INDEX(Opportunity_Index!$G$2:$G$1333,MATCH(KC_SPS_SubbasinAttributes!C686,Opportunity_Index!$F$2:$F$1333,0))</f>
        <v>0.97299999999999998</v>
      </c>
      <c r="AC686">
        <f>INDEX(Traffic!$B$2:$B$1332,MATCH(KC_SPS_SubbasinAttributes!C686,Traffic!$A$2:$A$1332,0))</f>
        <v>2922.7220000000002</v>
      </c>
      <c r="AD686">
        <f>INDEX(EquityScore!$F$3:$F$1334,MATCH(KC_SPS_SubbasinAttributes!C686,EquityScore!$E$3:$E$1334,0))</f>
        <v>4</v>
      </c>
      <c r="AE686" t="str">
        <f>IFERROR(INDEX(PavementCondition!$E$2:$E$669,MATCH(KC_SPS_SubbasinAttributes!C686,PavementCondition!$D$2:$D$669,0)),"N/A")</f>
        <v>N/A</v>
      </c>
      <c r="AF686">
        <f>INDEX(SpawnerMortality!$E$2:$E$1331,MATCH(KC_SPS_SubbasinAttributes!C686,SpawnerMortality!$D$2:$D$1331,0))</f>
        <v>0.39406438799999999</v>
      </c>
      <c r="AG686" s="25">
        <f>IFERROR(_xlfn.XLOOKUP($C686,WQBE_Loading!$C$4:$C$3072,WQBE_Loading!G$4:G$3072,,0,),"")</f>
        <v>1.8367908827435948</v>
      </c>
      <c r="AH686" s="25">
        <f>IFERROR(_xlfn.XLOOKUP($C686,WQBE_Loading!$C$4:$C$3072,WQBE_Loading!H$4:H$3072,,0,),"")</f>
        <v>9.317386087327904</v>
      </c>
      <c r="AI686" s="25">
        <f>IFERROR(_xlfn.XLOOKUP($C686,WQBE_Loading!$C$4:$C$3072,WQBE_Loading!I$4:I$3072,,0,),"")</f>
        <v>335.450663108556</v>
      </c>
      <c r="AJ686" s="25">
        <f>IFERROR(_xlfn.XLOOKUP($C686,WQBE_Loading!$C$4:$C$3072,WQBE_Loading!J$4:J$3072,,0,),"")</f>
        <v>26.016271185505552</v>
      </c>
      <c r="AK686" s="25">
        <f>IFERROR(_xlfn.XLOOKUP($C686,WQBE_Loading!$C$4:$C$3072,WQBE_Loading!K$4:K$3072,,0,),"")</f>
        <v>9031.3786894337354</v>
      </c>
      <c r="AL686" s="25">
        <f>IFERROR(_xlfn.XLOOKUP($C686,WQBE_Loading!$C$4:$C$3072,WQBE_Loading!L$4:L$3072,,0,),"")</f>
        <v>3.0801871242517199E-3</v>
      </c>
      <c r="AM686" s="25">
        <f>IFERROR(_xlfn.XLOOKUP($C686,WQBE_Loading!$C$4:$C$3072,WQBE_Loading!M$4:M$3072,,0,),"")</f>
        <v>1.761722754338705E-4</v>
      </c>
      <c r="AN686" s="25">
        <f>IFERROR(_xlfn.XLOOKUP($C686,WQBE_Loading!$C$4:$C$3072,WQBE_Loading!N$4:N$3072,,0,),"")</f>
        <v>0.10810208186708151</v>
      </c>
      <c r="AO686" s="25">
        <f>IFERROR(_xlfn.XLOOKUP($C686,WQBE_Loading!$C$4:$C$3072,WQBE_Loading!O$4:O$3072,,0,),"")</f>
        <v>0.44663784183063399</v>
      </c>
      <c r="AP686" s="25">
        <f>IFERROR(_xlfn.XLOOKUP($C686,WQBE_Loading!$C$4:$C$3072,WQBE_Loading!P$4:P$3072,,0,),"")</f>
        <v>0.615378630942508</v>
      </c>
      <c r="AQ686" s="13">
        <f>IFERROR(_xlfn.XLOOKUP($C686,WQBE_Loading!$C$4:$C$3072,WQBE_Loading!Q$4:Q$3072,,0,),"")</f>
        <v>9086884.0469215885</v>
      </c>
      <c r="AR686">
        <f>_xlfn.XLOOKUP(C686,UrbanHeat!$A$2:$A$1333,UrbanHeat!$B$2:$B$1333,,0,)</f>
        <v>18.628</v>
      </c>
      <c r="AS686" s="25">
        <f>_xlfn.XLOOKUP($C686,TNC_Loading!$A$2:$A$1332,TNC_Loading!B$2:B$1332,,0,)</f>
        <v>8.8309999999999995</v>
      </c>
      <c r="AT686" s="25">
        <f>_xlfn.XLOOKUP($C686,TNC_Loading!$A$2:$A$1332,TNC_Loading!C$2:C$1332,,0,)</f>
        <v>11.534000000000001</v>
      </c>
      <c r="AU686" s="25">
        <f>_xlfn.XLOOKUP($C686,TNC_Loading!$A$2:$A$1332,TNC_Loading!D$2:D$1332,,0,)</f>
        <v>16.7</v>
      </c>
      <c r="AV686" s="25">
        <f>_xlfn.XLOOKUP($C686,TNC_Loading!$A$2:$A$1332,TNC_Loading!E$2:E$1332,,0,)</f>
        <v>22.413</v>
      </c>
      <c r="AW686" s="25">
        <f>_xlfn.XLOOKUP($C686,TNC_Loading!$A$2:$A$1332,TNC_Loading!F$2:F$1332,,0,)</f>
        <v>395.02199999999999</v>
      </c>
      <c r="AX686">
        <f>_xlfn.XLOOKUP(C686,BIBI!$D$2:$D$1332,BIBI!$F$2:$F$1332,,0,)</f>
        <v>34.25</v>
      </c>
      <c r="AY686">
        <f>_xlfn.XLOOKUP(C686,FacilityCounts!$A$3:$A$1333,FacilityCounts!$B$3:$B$1333,,0,)</f>
        <v>0</v>
      </c>
      <c r="AZ686">
        <f>_xlfn.XLOOKUP(C686,FacilityCounts!$D$3:$D$1333,FacilityCounts!$E$3:$E$1333,,0,)</f>
        <v>0</v>
      </c>
      <c r="BA686">
        <f>_xlfn.XLOOKUP(C686,FacilityCounts!$G$3:$G$1333,FacilityCounts!$H$3:$H$1333,,0,)</f>
        <v>0</v>
      </c>
      <c r="BB686">
        <f>IFERROR(_xlfn.XLOOKUP(C686,'DA to P Sensitive Lakes'!$P$2:$P$44,'DA to P Sensitive Lakes'!$Q$2:$Q$44,,0,),0)</f>
        <v>0</v>
      </c>
      <c r="BC686" s="25">
        <f>_xlfn.XLOOKUP(C686,'Historic Runoff (mm)'!$A$2:$A$1332,'Historic Runoff (mm)'!$B$2:$B$1332,,0,)</f>
        <v>602.428</v>
      </c>
      <c r="BD686">
        <f>_xlfn.XLOOKUP(C686,DrainageComplaint!$A$2:$A$1332,DrainageComplaint!$B$2:$B$1332,,0,)</f>
        <v>0</v>
      </c>
      <c r="BE686">
        <f>_xlfn.XLOOKUP(C686,PAD_Area!$G$2:$G$1332,PAD_Area!$H$2:$H$1332,,0,)</f>
        <v>0</v>
      </c>
    </row>
    <row r="687" spans="1:57" x14ac:dyDescent="0.2">
      <c r="A687" s="2">
        <v>684</v>
      </c>
      <c r="B687" s="2">
        <v>685</v>
      </c>
      <c r="C687" s="20">
        <v>1102550</v>
      </c>
      <c r="D687" s="3" t="s">
        <v>680</v>
      </c>
      <c r="E687" s="3" t="s">
        <v>148</v>
      </c>
      <c r="F687" s="3">
        <v>163.458</v>
      </c>
      <c r="G687" s="3">
        <v>17960.000825499999</v>
      </c>
      <c r="H687" s="3">
        <v>7120199.9508999996</v>
      </c>
      <c r="I687" s="2">
        <v>2</v>
      </c>
      <c r="J687" s="2">
        <v>1</v>
      </c>
      <c r="K687" s="2">
        <v>0</v>
      </c>
      <c r="L687" s="2">
        <v>1</v>
      </c>
      <c r="M687" s="3">
        <v>0</v>
      </c>
      <c r="N687" s="2">
        <f>_xlfn.XLOOKUP(C687,Shellfish_Presence!$E$3:$E$1333,Shellfish_Presence!$G$3:$G$1333,,0,)</f>
        <v>0</v>
      </c>
      <c r="O687" s="3">
        <v>0</v>
      </c>
      <c r="P687" s="3">
        <v>0</v>
      </c>
      <c r="Q687" s="2">
        <v>2</v>
      </c>
      <c r="R687" s="3">
        <v>1</v>
      </c>
      <c r="S687" s="3">
        <v>0</v>
      </c>
      <c r="T687" s="3">
        <v>0</v>
      </c>
      <c r="U687" s="3">
        <v>0</v>
      </c>
      <c r="V687" s="2">
        <v>0</v>
      </c>
      <c r="W687" s="3" t="str">
        <f t="shared" si="20"/>
        <v/>
      </c>
      <c r="X687" t="str">
        <f t="shared" si="21"/>
        <v/>
      </c>
      <c r="Y687">
        <f>IFERROR(INDEX('Parcel Year'!$N$3:$N$1175,MATCH(KC_SPS_SubbasinAttributes!C687,'Parcel Year'!$M$3:$M$1175,0)),0)</f>
        <v>0.39262300729751587</v>
      </c>
      <c r="Z687">
        <f>INDEX(Imperviousness!$B$2:$B$1332,MATCH(KC_SPS_SubbasinAttributes!C687,Imperviousness!$A$2:$A$1332,0))</f>
        <v>0.192</v>
      </c>
      <c r="AA687">
        <f>INDEX('Flow Duration Index'!$B$2:$B$1332,MATCH(KC_SPS_SubbasinAttributes!C687,'Flow Duration Index'!$A$2:$A$1332,0))</f>
        <v>6.36</v>
      </c>
      <c r="AB687">
        <f>INDEX(Opportunity_Index!$G$2:$G$1333,MATCH(KC_SPS_SubbasinAttributes!C687,Opportunity_Index!$F$2:$F$1333,0))</f>
        <v>0.96185000000000009</v>
      </c>
      <c r="AC687">
        <f>INDEX(Traffic!$B$2:$B$1332,MATCH(KC_SPS_SubbasinAttributes!C687,Traffic!$A$2:$A$1332,0))</f>
        <v>1208.3620000000001</v>
      </c>
      <c r="AD687">
        <f>INDEX(EquityScore!$F$3:$F$1334,MATCH(KC_SPS_SubbasinAttributes!C687,EquityScore!$E$3:$E$1334,0))</f>
        <v>4.5</v>
      </c>
      <c r="AE687" t="str">
        <f>IFERROR(INDEX(PavementCondition!$E$2:$E$669,MATCH(KC_SPS_SubbasinAttributes!C687,PavementCondition!$D$2:$D$669,0)),"N/A")</f>
        <v>N/A</v>
      </c>
      <c r="AF687">
        <f>INDEX(SpawnerMortality!$E$2:$E$1331,MATCH(KC_SPS_SubbasinAttributes!C687,SpawnerMortality!$D$2:$D$1331,0))</f>
        <v>0.38670185499999998</v>
      </c>
      <c r="AG687" s="25">
        <f>IFERROR(_xlfn.XLOOKUP($C687,WQBE_Loading!$C$4:$C$3072,WQBE_Loading!G$4:G$3072,,0,),"")</f>
        <v>1.1089427288941098</v>
      </c>
      <c r="AH687" s="25">
        <f>IFERROR(_xlfn.XLOOKUP($C687,WQBE_Loading!$C$4:$C$3072,WQBE_Loading!H$4:H$3072,,0,),"")</f>
        <v>5.7663067629440548</v>
      </c>
      <c r="AI687" s="25">
        <f>IFERROR(_xlfn.XLOOKUP($C687,WQBE_Loading!$C$4:$C$3072,WQBE_Loading!I$4:I$3072,,0,),"")</f>
        <v>151.04503261121602</v>
      </c>
      <c r="AJ687" s="25">
        <f>IFERROR(_xlfn.XLOOKUP($C687,WQBE_Loading!$C$4:$C$3072,WQBE_Loading!J$4:J$3072,,0,),"")</f>
        <v>12.466994737222649</v>
      </c>
      <c r="AK687" s="25">
        <f>IFERROR(_xlfn.XLOOKUP($C687,WQBE_Loading!$C$4:$C$3072,WQBE_Loading!K$4:K$3072,,0,),"")</f>
        <v>4671.0895722052155</v>
      </c>
      <c r="AL687" s="25">
        <f>IFERROR(_xlfn.XLOOKUP($C687,WQBE_Loading!$C$4:$C$3072,WQBE_Loading!L$4:L$3072,,0,),"")</f>
        <v>1.772240481031435E-3</v>
      </c>
      <c r="AM687" s="25">
        <f>IFERROR(_xlfn.XLOOKUP($C687,WQBE_Loading!$C$4:$C$3072,WQBE_Loading!M$4:M$3072,,0,),"")</f>
        <v>1.6330892304545098E-4</v>
      </c>
      <c r="AN687" s="25">
        <f>IFERROR(_xlfn.XLOOKUP($C687,WQBE_Loading!$C$4:$C$3072,WQBE_Loading!N$4:N$3072,,0,),"")</f>
        <v>5.2300881156116148E-2</v>
      </c>
      <c r="AO687" s="25">
        <f>IFERROR(_xlfn.XLOOKUP($C687,WQBE_Loading!$C$4:$C$3072,WQBE_Loading!O$4:O$3072,,0,),"")</f>
        <v>0.24379770441976151</v>
      </c>
      <c r="AP687" s="25">
        <f>IFERROR(_xlfn.XLOOKUP($C687,WQBE_Loading!$C$4:$C$3072,WQBE_Loading!P$4:P$3072,,0,),"")</f>
        <v>0.38193358174523551</v>
      </c>
      <c r="AQ687" s="13">
        <f>IFERROR(_xlfn.XLOOKUP($C687,WQBE_Loading!$C$4:$C$3072,WQBE_Loading!Q$4:Q$3072,,0,),"")</f>
        <v>4112541.9889182001</v>
      </c>
      <c r="AR687">
        <f>_xlfn.XLOOKUP(C687,UrbanHeat!$A$2:$A$1333,UrbanHeat!$B$2:$B$1333,,0,)</f>
        <v>16.539000000000001</v>
      </c>
      <c r="AS687" s="25">
        <f>_xlfn.XLOOKUP($C687,TNC_Loading!$A$2:$A$1332,TNC_Loading!B$2:B$1332,,0,)</f>
        <v>5.73</v>
      </c>
      <c r="AT687" s="25">
        <f>_xlfn.XLOOKUP($C687,TNC_Loading!$A$2:$A$1332,TNC_Loading!C$2:C$1332,,0,)</f>
        <v>2.9209999999999998</v>
      </c>
      <c r="AU687" s="25">
        <f>_xlfn.XLOOKUP($C687,TNC_Loading!$A$2:$A$1332,TNC_Loading!D$2:D$1332,,0,)</f>
        <v>8.0779999999999994</v>
      </c>
      <c r="AV687" s="25">
        <f>_xlfn.XLOOKUP($C687,TNC_Loading!$A$2:$A$1332,TNC_Loading!E$2:E$1332,,0,)</f>
        <v>12.643000000000001</v>
      </c>
      <c r="AW687" s="25">
        <f>_xlfn.XLOOKUP($C687,TNC_Loading!$A$2:$A$1332,TNC_Loading!F$2:F$1332,,0,)</f>
        <v>190.523</v>
      </c>
      <c r="AX687">
        <f>_xlfn.XLOOKUP(C687,BIBI!$D$2:$D$1332,BIBI!$F$2:$F$1332,,0,)</f>
        <v>29.8</v>
      </c>
      <c r="AY687">
        <f>_xlfn.XLOOKUP(C687,FacilityCounts!$A$3:$A$1333,FacilityCounts!$B$3:$B$1333,,0,)</f>
        <v>0</v>
      </c>
      <c r="AZ687">
        <f>_xlfn.XLOOKUP(C687,FacilityCounts!$D$3:$D$1333,FacilityCounts!$E$3:$E$1333,,0,)</f>
        <v>0</v>
      </c>
      <c r="BA687">
        <f>_xlfn.XLOOKUP(C687,FacilityCounts!$G$3:$G$1333,FacilityCounts!$H$3:$H$1333,,0,)</f>
        <v>0</v>
      </c>
      <c r="BB687">
        <f>IFERROR(_xlfn.XLOOKUP(C687,'DA to P Sensitive Lakes'!$P$2:$P$44,'DA to P Sensitive Lakes'!$Q$2:$Q$44,,0,),0)</f>
        <v>0</v>
      </c>
      <c r="BC687" s="25">
        <f>_xlfn.XLOOKUP(C687,'Historic Runoff (mm)'!$A$2:$A$1332,'Historic Runoff (mm)'!$B$2:$B$1332,,0,)</f>
        <v>364.03800000000001</v>
      </c>
      <c r="BD687">
        <f>_xlfn.XLOOKUP(C687,DrainageComplaint!$A$2:$A$1332,DrainageComplaint!$B$2:$B$1332,,0,)</f>
        <v>0</v>
      </c>
      <c r="BE687">
        <f>_xlfn.XLOOKUP(C687,PAD_Area!$G$2:$G$1332,PAD_Area!$H$2:$H$1332,,0,)</f>
        <v>0</v>
      </c>
    </row>
    <row r="688" spans="1:57" x14ac:dyDescent="0.2">
      <c r="A688" s="2">
        <v>685</v>
      </c>
      <c r="B688" s="2">
        <v>686</v>
      </c>
      <c r="C688" s="20">
        <v>1102560</v>
      </c>
      <c r="D688" s="3" t="s">
        <v>681</v>
      </c>
      <c r="E688" s="3" t="s">
        <v>148</v>
      </c>
      <c r="F688" s="3">
        <v>147.84700000000001</v>
      </c>
      <c r="G688" s="3">
        <v>15939.9989599</v>
      </c>
      <c r="H688" s="3">
        <v>6440200.0117899999</v>
      </c>
      <c r="I688" s="2">
        <v>0</v>
      </c>
      <c r="J688" s="2">
        <v>1</v>
      </c>
      <c r="K688" s="2">
        <v>0</v>
      </c>
      <c r="L688" s="2">
        <v>2</v>
      </c>
      <c r="M688" s="3">
        <v>0</v>
      </c>
      <c r="N688" s="2">
        <f>_xlfn.XLOOKUP(C688,Shellfish_Presence!$E$3:$E$1333,Shellfish_Presence!$G$3:$G$1333,,0,)</f>
        <v>0</v>
      </c>
      <c r="O688" s="3">
        <v>0</v>
      </c>
      <c r="P688" s="3">
        <v>0</v>
      </c>
      <c r="Q688" s="2">
        <v>2</v>
      </c>
      <c r="R688" s="3">
        <v>1</v>
      </c>
      <c r="S688" s="3">
        <v>0</v>
      </c>
      <c r="T688" s="3">
        <v>0</v>
      </c>
      <c r="U688" s="3">
        <v>0</v>
      </c>
      <c r="V688" s="2">
        <v>0</v>
      </c>
      <c r="W688" s="3" t="str">
        <f t="shared" si="20"/>
        <v/>
      </c>
      <c r="X688" t="str">
        <f t="shared" si="21"/>
        <v/>
      </c>
      <c r="Y688">
        <f>IFERROR(INDEX('Parcel Year'!$N$3:$N$1175,MATCH(KC_SPS_SubbasinAttributes!C688,'Parcel Year'!$M$3:$M$1175,0)),0)</f>
        <v>0.2711699903011322</v>
      </c>
      <c r="Z688">
        <f>INDEX(Imperviousness!$B$2:$B$1332,MATCH(KC_SPS_SubbasinAttributes!C688,Imperviousness!$A$2:$A$1332,0))</f>
        <v>0.20599999999999999</v>
      </c>
      <c r="AA688">
        <f>INDEX('Flow Duration Index'!$B$2:$B$1332,MATCH(KC_SPS_SubbasinAttributes!C688,'Flow Duration Index'!$A$2:$A$1332,0))</f>
        <v>8.1349999999999998</v>
      </c>
      <c r="AB688">
        <f>INDEX(Opportunity_Index!$G$2:$G$1333,MATCH(KC_SPS_SubbasinAttributes!C688,Opportunity_Index!$F$2:$F$1333,0))</f>
        <v>0.90434999999999999</v>
      </c>
      <c r="AC688">
        <f>INDEX(Traffic!$B$2:$B$1332,MATCH(KC_SPS_SubbasinAttributes!C688,Traffic!$A$2:$A$1332,0))</f>
        <v>1236.606</v>
      </c>
      <c r="AD688">
        <f>INDEX(EquityScore!$F$3:$F$1334,MATCH(KC_SPS_SubbasinAttributes!C688,EquityScore!$E$3:$E$1334,0))</f>
        <v>4</v>
      </c>
      <c r="AE688" t="str">
        <f>IFERROR(INDEX(PavementCondition!$E$2:$E$669,MATCH(KC_SPS_SubbasinAttributes!C688,PavementCondition!$D$2:$D$669,0)),"N/A")</f>
        <v>N/A</v>
      </c>
      <c r="AF688">
        <f>INDEX(SpawnerMortality!$E$2:$E$1331,MATCH(KC_SPS_SubbasinAttributes!C688,SpawnerMortality!$D$2:$D$1331,0))</f>
        <v>0.37745602300000003</v>
      </c>
      <c r="AG688" s="25">
        <f>IFERROR(_xlfn.XLOOKUP($C688,WQBE_Loading!$C$4:$C$3072,WQBE_Loading!G$4:G$3072,,0,),"")</f>
        <v>0.27508149689233752</v>
      </c>
      <c r="AH688" s="25">
        <f>IFERROR(_xlfn.XLOOKUP($C688,WQBE_Loading!$C$4:$C$3072,WQBE_Loading!H$4:H$3072,,0,),"")</f>
        <v>1.314729720851715</v>
      </c>
      <c r="AI688" s="25">
        <f>IFERROR(_xlfn.XLOOKUP($C688,WQBE_Loading!$C$4:$C$3072,WQBE_Loading!I$4:I$3072,,0,),"")</f>
        <v>96.741936079032797</v>
      </c>
      <c r="AJ688" s="25">
        <f>IFERROR(_xlfn.XLOOKUP($C688,WQBE_Loading!$C$4:$C$3072,WQBE_Loading!J$4:J$3072,,0,),"")</f>
        <v>7.0483773212210306</v>
      </c>
      <c r="AK688" s="25">
        <f>IFERROR(_xlfn.XLOOKUP($C688,WQBE_Loading!$C$4:$C$3072,WQBE_Loading!K$4:K$3072,,0,),"")</f>
        <v>1994.91068522671</v>
      </c>
      <c r="AL688" s="25">
        <f>IFERROR(_xlfn.XLOOKUP($C688,WQBE_Loading!$C$4:$C$3072,WQBE_Loading!L$4:L$3072,,0,),"")</f>
        <v>5.64443855133026E-4</v>
      </c>
      <c r="AM688" s="25">
        <f>IFERROR(_xlfn.XLOOKUP($C688,WQBE_Loading!$C$4:$C$3072,WQBE_Loading!M$4:M$3072,,0,),"")</f>
        <v>9.0446353210841937E-6</v>
      </c>
      <c r="AN688" s="25">
        <f>IFERROR(_xlfn.XLOOKUP($C688,WQBE_Loading!$C$4:$C$3072,WQBE_Loading!N$4:N$3072,,0,),"")</f>
        <v>3.3583752676057246E-2</v>
      </c>
      <c r="AO688" s="25">
        <f>IFERROR(_xlfn.XLOOKUP($C688,WQBE_Loading!$C$4:$C$3072,WQBE_Loading!O$4:O$3072,,0,),"")</f>
        <v>9.519733782182925E-2</v>
      </c>
      <c r="AP688" s="25">
        <f>IFERROR(_xlfn.XLOOKUP($C688,WQBE_Loading!$C$4:$C$3072,WQBE_Loading!P$4:P$3072,,0,),"")</f>
        <v>9.5394870606933607E-2</v>
      </c>
      <c r="AQ688" s="13">
        <f>IFERROR(_xlfn.XLOOKUP($C688,WQBE_Loading!$C$4:$C$3072,WQBE_Loading!Q$4:Q$3072,,0,),"")</f>
        <v>2748640.918396825</v>
      </c>
      <c r="AR688">
        <f>_xlfn.XLOOKUP(C688,UrbanHeat!$A$2:$A$1333,UrbanHeat!$B$2:$B$1333,,0,)</f>
        <v>15.628</v>
      </c>
      <c r="AS688" s="25">
        <f>_xlfn.XLOOKUP($C688,TNC_Loading!$A$2:$A$1332,TNC_Loading!B$2:B$1332,,0,)</f>
        <v>7.2619999999999996</v>
      </c>
      <c r="AT688" s="25">
        <f>_xlfn.XLOOKUP($C688,TNC_Loading!$A$2:$A$1332,TNC_Loading!C$2:C$1332,,0,)</f>
        <v>1.468</v>
      </c>
      <c r="AU688" s="25">
        <f>_xlfn.XLOOKUP($C688,TNC_Loading!$A$2:$A$1332,TNC_Loading!D$2:D$1332,,0,)</f>
        <v>10.925000000000001</v>
      </c>
      <c r="AV688" s="25">
        <f>_xlfn.XLOOKUP($C688,TNC_Loading!$A$2:$A$1332,TNC_Loading!E$2:E$1332,,0,)</f>
        <v>11.766</v>
      </c>
      <c r="AW688" s="25">
        <f>_xlfn.XLOOKUP($C688,TNC_Loading!$A$2:$A$1332,TNC_Loading!F$2:F$1332,,0,)</f>
        <v>189.465</v>
      </c>
      <c r="AX688">
        <f>_xlfn.XLOOKUP(C688,BIBI!$D$2:$D$1332,BIBI!$F$2:$F$1332,,0,)</f>
        <v>0</v>
      </c>
      <c r="AY688">
        <f>_xlfn.XLOOKUP(C688,FacilityCounts!$A$3:$A$1333,FacilityCounts!$B$3:$B$1333,,0,)</f>
        <v>0</v>
      </c>
      <c r="AZ688">
        <f>_xlfn.XLOOKUP(C688,FacilityCounts!$D$3:$D$1333,FacilityCounts!$E$3:$E$1333,,0,)</f>
        <v>0</v>
      </c>
      <c r="BA688">
        <f>_xlfn.XLOOKUP(C688,FacilityCounts!$G$3:$G$1333,FacilityCounts!$H$3:$H$1333,,0,)</f>
        <v>0</v>
      </c>
      <c r="BB688">
        <f>IFERROR(_xlfn.XLOOKUP(C688,'DA to P Sensitive Lakes'!$P$2:$P$44,'DA to P Sensitive Lakes'!$Q$2:$Q$44,,0,),0)</f>
        <v>0</v>
      </c>
      <c r="BC688" s="25">
        <f>_xlfn.XLOOKUP(C688,'Historic Runoff (mm)'!$A$2:$A$1332,'Historic Runoff (mm)'!$B$2:$B$1332,,0,)</f>
        <v>495.80599999999998</v>
      </c>
      <c r="BD688">
        <f>_xlfn.XLOOKUP(C688,DrainageComplaint!$A$2:$A$1332,DrainageComplaint!$B$2:$B$1332,,0,)</f>
        <v>0</v>
      </c>
      <c r="BE688">
        <f>_xlfn.XLOOKUP(C688,PAD_Area!$G$2:$G$1332,PAD_Area!$H$2:$H$1332,,0,)</f>
        <v>0</v>
      </c>
    </row>
    <row r="689" spans="1:57" x14ac:dyDescent="0.2">
      <c r="A689" s="2">
        <v>686</v>
      </c>
      <c r="B689" s="2">
        <v>687</v>
      </c>
      <c r="C689" s="20">
        <v>1102570</v>
      </c>
      <c r="D689" s="3" t="s">
        <v>681</v>
      </c>
      <c r="E689" s="3" t="s">
        <v>148</v>
      </c>
      <c r="F689" s="3">
        <v>303.358</v>
      </c>
      <c r="G689" s="3">
        <v>28440.000206500001</v>
      </c>
      <c r="H689" s="3">
        <v>13214199.9745</v>
      </c>
      <c r="I689" s="2">
        <v>2</v>
      </c>
      <c r="J689" s="2">
        <v>1</v>
      </c>
      <c r="K689" s="2">
        <v>2</v>
      </c>
      <c r="L689" s="2">
        <v>3</v>
      </c>
      <c r="M689" s="3">
        <v>0</v>
      </c>
      <c r="N689" s="2">
        <f>_xlfn.XLOOKUP(C689,Shellfish_Presence!$E$3:$E$1333,Shellfish_Presence!$G$3:$G$1333,,0,)</f>
        <v>0</v>
      </c>
      <c r="O689" s="3">
        <v>0</v>
      </c>
      <c r="P689" s="3">
        <v>0</v>
      </c>
      <c r="Q689" s="2">
        <v>2</v>
      </c>
      <c r="R689" s="3">
        <v>1</v>
      </c>
      <c r="S689" s="3">
        <v>0</v>
      </c>
      <c r="T689" s="3">
        <v>0</v>
      </c>
      <c r="U689" s="3">
        <v>0</v>
      </c>
      <c r="V689" s="2">
        <v>0</v>
      </c>
      <c r="W689" s="3" t="str">
        <f t="shared" si="20"/>
        <v/>
      </c>
      <c r="X689" t="str">
        <f t="shared" si="21"/>
        <v/>
      </c>
      <c r="Y689">
        <f>IFERROR(INDEX('Parcel Year'!$N$3:$N$1175,MATCH(KC_SPS_SubbasinAttributes!C689,'Parcel Year'!$M$3:$M$1175,0)),0)</f>
        <v>0.3797299861907959</v>
      </c>
      <c r="Z689">
        <f>INDEX(Imperviousness!$B$2:$B$1332,MATCH(KC_SPS_SubbasinAttributes!C689,Imperviousness!$A$2:$A$1332,0))</f>
        <v>0.50800000000000001</v>
      </c>
      <c r="AA689">
        <f>INDEX('Flow Duration Index'!$B$2:$B$1332,MATCH(KC_SPS_SubbasinAttributes!C689,'Flow Duration Index'!$A$2:$A$1332,0))</f>
        <v>9.32</v>
      </c>
      <c r="AB689">
        <f>INDEX(Opportunity_Index!$G$2:$G$1333,MATCH(KC_SPS_SubbasinAttributes!C689,Opportunity_Index!$F$2:$F$1333,0))</f>
        <v>0.94940000000000002</v>
      </c>
      <c r="AC689">
        <f>INDEX(Traffic!$B$2:$B$1332,MATCH(KC_SPS_SubbasinAttributes!C689,Traffic!$A$2:$A$1332,0))</f>
        <v>2522.7849999999999</v>
      </c>
      <c r="AD689">
        <f>INDEX(EquityScore!$F$3:$F$1334,MATCH(KC_SPS_SubbasinAttributes!C689,EquityScore!$E$3:$E$1334,0))</f>
        <v>4.3333333349999998</v>
      </c>
      <c r="AE689" t="str">
        <f>IFERROR(INDEX(PavementCondition!$E$2:$E$669,MATCH(KC_SPS_SubbasinAttributes!C689,PavementCondition!$D$2:$D$669,0)),"N/A")</f>
        <v>N/A</v>
      </c>
      <c r="AF689">
        <f>INDEX(SpawnerMortality!$E$2:$E$1331,MATCH(KC_SPS_SubbasinAttributes!C689,SpawnerMortality!$D$2:$D$1331,0))</f>
        <v>0.37521078699999999</v>
      </c>
      <c r="AG689" s="25">
        <f>IFERROR(_xlfn.XLOOKUP($C689,WQBE_Loading!$C$4:$C$3072,WQBE_Loading!G$4:G$3072,,0,),"")</f>
        <v>4.4804293024201147</v>
      </c>
      <c r="AH689" s="25">
        <f>IFERROR(_xlfn.XLOOKUP($C689,WQBE_Loading!$C$4:$C$3072,WQBE_Loading!H$4:H$3072,,0,),"")</f>
        <v>23.4289931392955</v>
      </c>
      <c r="AI689" s="25">
        <f>IFERROR(_xlfn.XLOOKUP($C689,WQBE_Loading!$C$4:$C$3072,WQBE_Loading!I$4:I$3072,,0,),"")</f>
        <v>518.89899996785596</v>
      </c>
      <c r="AJ689" s="25">
        <f>IFERROR(_xlfn.XLOOKUP($C689,WQBE_Loading!$C$4:$C$3072,WQBE_Loading!J$4:J$3072,,0,),"")</f>
        <v>44.666000527367949</v>
      </c>
      <c r="AK689" s="25">
        <f>IFERROR(_xlfn.XLOOKUP($C689,WQBE_Loading!$C$4:$C$3072,WQBE_Loading!K$4:K$3072,,0,),"")</f>
        <v>17455.137612806051</v>
      </c>
      <c r="AL689" s="25">
        <f>IFERROR(_xlfn.XLOOKUP($C689,WQBE_Loading!$C$4:$C$3072,WQBE_Loading!L$4:L$3072,,0,),"")</f>
        <v>7.0008515069341403E-3</v>
      </c>
      <c r="AM689" s="25">
        <f>IFERROR(_xlfn.XLOOKUP($C689,WQBE_Loading!$C$4:$C$3072,WQBE_Loading!M$4:M$3072,,0,),"")</f>
        <v>7.9127120062581443E-4</v>
      </c>
      <c r="AN689" s="25">
        <f>IFERROR(_xlfn.XLOOKUP($C689,WQBE_Loading!$C$4:$C$3072,WQBE_Loading!N$4:N$3072,,0,),"")</f>
        <v>0.20023621102716749</v>
      </c>
      <c r="AO689" s="25">
        <f>IFERROR(_xlfn.XLOOKUP($C689,WQBE_Loading!$C$4:$C$3072,WQBE_Loading!O$4:O$3072,,0,),"")</f>
        <v>0.94350271877893044</v>
      </c>
      <c r="AP689" s="25">
        <f>IFERROR(_xlfn.XLOOKUP($C689,WQBE_Loading!$C$4:$C$3072,WQBE_Loading!P$4:P$3072,,0,),"")</f>
        <v>1.52659846046255</v>
      </c>
      <c r="AQ689" s="13">
        <f>IFERROR(_xlfn.XLOOKUP($C689,WQBE_Loading!$C$4:$C$3072,WQBE_Loading!Q$4:Q$3072,,0,),"")</f>
        <v>14272786.744274151</v>
      </c>
      <c r="AR689">
        <f>_xlfn.XLOOKUP(C689,UrbanHeat!$A$2:$A$1333,UrbanHeat!$B$2:$B$1333,,0,)</f>
        <v>15.877000000000001</v>
      </c>
      <c r="AS689" s="25">
        <f>_xlfn.XLOOKUP($C689,TNC_Loading!$A$2:$A$1332,TNC_Loading!B$2:B$1332,,0,)</f>
        <v>12.522</v>
      </c>
      <c r="AT689" s="25">
        <f>_xlfn.XLOOKUP($C689,TNC_Loading!$A$2:$A$1332,TNC_Loading!C$2:C$1332,,0,)</f>
        <v>4.9169999999999998</v>
      </c>
      <c r="AU689" s="25">
        <f>_xlfn.XLOOKUP($C689,TNC_Loading!$A$2:$A$1332,TNC_Loading!D$2:D$1332,,0,)</f>
        <v>27.292999999999999</v>
      </c>
      <c r="AV689" s="25">
        <f>_xlfn.XLOOKUP($C689,TNC_Loading!$A$2:$A$1332,TNC_Loading!E$2:E$1332,,0,)</f>
        <v>29.884</v>
      </c>
      <c r="AW689" s="25">
        <f>_xlfn.XLOOKUP($C689,TNC_Loading!$A$2:$A$1332,TNC_Loading!F$2:F$1332,,0,)</f>
        <v>380.517</v>
      </c>
      <c r="AX689">
        <f>_xlfn.XLOOKUP(C689,BIBI!$D$2:$D$1332,BIBI!$F$2:$F$1332,,0,)</f>
        <v>0</v>
      </c>
      <c r="AY689">
        <f>_xlfn.XLOOKUP(C689,FacilityCounts!$A$3:$A$1333,FacilityCounts!$B$3:$B$1333,,0,)</f>
        <v>0</v>
      </c>
      <c r="AZ689">
        <f>_xlfn.XLOOKUP(C689,FacilityCounts!$D$3:$D$1333,FacilityCounts!$E$3:$E$1333,,0,)</f>
        <v>0</v>
      </c>
      <c r="BA689">
        <f>_xlfn.XLOOKUP(C689,FacilityCounts!$G$3:$G$1333,FacilityCounts!$H$3:$H$1333,,0,)</f>
        <v>0</v>
      </c>
      <c r="BB689">
        <f>IFERROR(_xlfn.XLOOKUP(C689,'DA to P Sensitive Lakes'!$P$2:$P$44,'DA to P Sensitive Lakes'!$Q$2:$Q$44,,0,),0)</f>
        <v>0</v>
      </c>
      <c r="BC689" s="25">
        <f>_xlfn.XLOOKUP(C689,'Historic Runoff (mm)'!$A$2:$A$1332,'Historic Runoff (mm)'!$B$2:$B$1332,,0,)</f>
        <v>677.55600000000004</v>
      </c>
      <c r="BD689">
        <f>_xlfn.XLOOKUP(C689,DrainageComplaint!$A$2:$A$1332,DrainageComplaint!$B$2:$B$1332,,0,)</f>
        <v>0</v>
      </c>
      <c r="BE689">
        <f>_xlfn.XLOOKUP(C689,PAD_Area!$G$2:$G$1332,PAD_Area!$H$2:$H$1332,,0,)</f>
        <v>0</v>
      </c>
    </row>
    <row r="690" spans="1:57" x14ac:dyDescent="0.2">
      <c r="A690" s="2">
        <v>687</v>
      </c>
      <c r="B690" s="2">
        <v>688</v>
      </c>
      <c r="C690" s="20">
        <v>1102580</v>
      </c>
      <c r="D690" s="3" t="s">
        <v>683</v>
      </c>
      <c r="E690" s="3" t="s">
        <v>148</v>
      </c>
      <c r="F690" s="3">
        <v>201.18799999999999</v>
      </c>
      <c r="G690" s="3">
        <v>22040.000539299999</v>
      </c>
      <c r="H690" s="3">
        <v>8763699.9910599999</v>
      </c>
      <c r="I690" s="2">
        <v>0</v>
      </c>
      <c r="J690" s="2">
        <v>1</v>
      </c>
      <c r="K690" s="2">
        <v>2</v>
      </c>
      <c r="L690" s="2">
        <v>0</v>
      </c>
      <c r="M690" s="3">
        <v>0</v>
      </c>
      <c r="N690" s="2">
        <f>_xlfn.XLOOKUP(C690,Shellfish_Presence!$E$3:$E$1333,Shellfish_Presence!$G$3:$G$1333,,0,)</f>
        <v>0</v>
      </c>
      <c r="O690" s="3">
        <v>0</v>
      </c>
      <c r="P690" s="3">
        <v>0</v>
      </c>
      <c r="Q690" s="2">
        <v>0</v>
      </c>
      <c r="R690" s="3">
        <v>1</v>
      </c>
      <c r="S690" s="3">
        <v>0</v>
      </c>
      <c r="T690" s="3">
        <v>0</v>
      </c>
      <c r="U690" s="3">
        <v>0</v>
      </c>
      <c r="V690" s="2">
        <v>0</v>
      </c>
      <c r="W690" s="3" t="str">
        <f t="shared" si="20"/>
        <v/>
      </c>
      <c r="X690" t="str">
        <f t="shared" si="21"/>
        <v/>
      </c>
      <c r="Y690">
        <f>IFERROR(INDEX('Parcel Year'!$N$3:$N$1175,MATCH(KC_SPS_SubbasinAttributes!C690,'Parcel Year'!$M$3:$M$1175,0)),0)</f>
        <v>0.67661100625991821</v>
      </c>
      <c r="Z690">
        <f>INDEX(Imperviousness!$B$2:$B$1332,MATCH(KC_SPS_SubbasinAttributes!C690,Imperviousness!$A$2:$A$1332,0))</f>
        <v>0.378</v>
      </c>
      <c r="AA690">
        <f>INDEX('Flow Duration Index'!$B$2:$B$1332,MATCH(KC_SPS_SubbasinAttributes!C690,'Flow Duration Index'!$A$2:$A$1332,0))</f>
        <v>10.087</v>
      </c>
      <c r="AB690">
        <f>INDEX(Opportunity_Index!$G$2:$G$1333,MATCH(KC_SPS_SubbasinAttributes!C690,Opportunity_Index!$F$2:$F$1333,0))</f>
        <v>0.93830000000000002</v>
      </c>
      <c r="AC690">
        <f>INDEX(Traffic!$B$2:$B$1332,MATCH(KC_SPS_SubbasinAttributes!C690,Traffic!$A$2:$A$1332,0))</f>
        <v>2016.0940000000001</v>
      </c>
      <c r="AD690">
        <f>INDEX(EquityScore!$F$3:$F$1334,MATCH(KC_SPS_SubbasinAttributes!C690,EquityScore!$E$3:$E$1334,0))</f>
        <v>4.6666666699999997</v>
      </c>
      <c r="AE690" t="str">
        <f>IFERROR(INDEX(PavementCondition!$E$2:$E$669,MATCH(KC_SPS_SubbasinAttributes!C690,PavementCondition!$D$2:$D$669,0)),"N/A")</f>
        <v>N/A</v>
      </c>
      <c r="AF690">
        <f>INDEX(SpawnerMortality!$E$2:$E$1331,MATCH(KC_SPS_SubbasinAttributes!C690,SpawnerMortality!$D$2:$D$1331,0))</f>
        <v>0.37521078699999999</v>
      </c>
      <c r="AG690" s="25">
        <f>IFERROR(_xlfn.XLOOKUP($C690,WQBE_Loading!$C$4:$C$3072,WQBE_Loading!G$4:G$3072,,0,),"")</f>
        <v>1.5337208554326551</v>
      </c>
      <c r="AH690" s="25">
        <f>IFERROR(_xlfn.XLOOKUP($C690,WQBE_Loading!$C$4:$C$3072,WQBE_Loading!H$4:H$3072,,0,),"")</f>
        <v>7.8302401633841452</v>
      </c>
      <c r="AI690" s="25">
        <f>IFERROR(_xlfn.XLOOKUP($C690,WQBE_Loading!$C$4:$C$3072,WQBE_Loading!I$4:I$3072,,0,),"")</f>
        <v>311.24490421946751</v>
      </c>
      <c r="AJ690" s="25">
        <f>IFERROR(_xlfn.XLOOKUP($C690,WQBE_Loading!$C$4:$C$3072,WQBE_Loading!J$4:J$3072,,0,),"")</f>
        <v>24.072372741187948</v>
      </c>
      <c r="AK690" s="25">
        <f>IFERROR(_xlfn.XLOOKUP($C690,WQBE_Loading!$C$4:$C$3072,WQBE_Loading!K$4:K$3072,,0,),"")</f>
        <v>7593.4765893771691</v>
      </c>
      <c r="AL690" s="25">
        <f>IFERROR(_xlfn.XLOOKUP($C690,WQBE_Loading!$C$4:$C$3072,WQBE_Loading!L$4:L$3072,,0,),"")</f>
        <v>2.4676789113771101E-3</v>
      </c>
      <c r="AM690" s="25">
        <f>IFERROR(_xlfn.XLOOKUP($C690,WQBE_Loading!$C$4:$C$3072,WQBE_Loading!M$4:M$3072,,0,),"")</f>
        <v>1.3397073369261048E-4</v>
      </c>
      <c r="AN690" s="25">
        <f>IFERROR(_xlfn.XLOOKUP($C690,WQBE_Loading!$C$4:$C$3072,WQBE_Loading!N$4:N$3072,,0,),"")</f>
        <v>6.2826128637331904E-2</v>
      </c>
      <c r="AO690" s="25">
        <f>IFERROR(_xlfn.XLOOKUP($C690,WQBE_Loading!$C$4:$C$3072,WQBE_Loading!O$4:O$3072,,0,),"")</f>
        <v>0.35312650995276951</v>
      </c>
      <c r="AP690" s="25">
        <f>IFERROR(_xlfn.XLOOKUP($C690,WQBE_Loading!$C$4:$C$3072,WQBE_Loading!P$4:P$3072,,0,),"")</f>
        <v>0.63365904433595843</v>
      </c>
      <c r="AQ690" s="13">
        <f>IFERROR(_xlfn.XLOOKUP($C690,WQBE_Loading!$C$4:$C$3072,WQBE_Loading!Q$4:Q$3072,,0,),"")</f>
        <v>8244819.1072296249</v>
      </c>
      <c r="AR690">
        <f>_xlfn.XLOOKUP(C690,UrbanHeat!$A$2:$A$1333,UrbanHeat!$B$2:$B$1333,,0,)</f>
        <v>18.059000000000001</v>
      </c>
      <c r="AS690" s="25">
        <f>_xlfn.XLOOKUP($C690,TNC_Loading!$A$2:$A$1332,TNC_Loading!B$2:B$1332,,0,)</f>
        <v>11.037000000000001</v>
      </c>
      <c r="AT690" s="25">
        <f>_xlfn.XLOOKUP($C690,TNC_Loading!$A$2:$A$1332,TNC_Loading!C$2:C$1332,,0,)</f>
        <v>5.726</v>
      </c>
      <c r="AU690" s="25">
        <f>_xlfn.XLOOKUP($C690,TNC_Loading!$A$2:$A$1332,TNC_Loading!D$2:D$1332,,0,)</f>
        <v>20.898</v>
      </c>
      <c r="AV690" s="25">
        <f>_xlfn.XLOOKUP($C690,TNC_Loading!$A$2:$A$1332,TNC_Loading!E$2:E$1332,,0,)</f>
        <v>24.378</v>
      </c>
      <c r="AW690" s="25">
        <f>_xlfn.XLOOKUP($C690,TNC_Loading!$A$2:$A$1332,TNC_Loading!F$2:F$1332,,0,)</f>
        <v>421.26400000000001</v>
      </c>
      <c r="AX690">
        <f>_xlfn.XLOOKUP(C690,BIBI!$D$2:$D$1332,BIBI!$F$2:$F$1332,,0,)</f>
        <v>0</v>
      </c>
      <c r="AY690">
        <f>_xlfn.XLOOKUP(C690,FacilityCounts!$A$3:$A$1333,FacilityCounts!$B$3:$B$1333,,0,)</f>
        <v>0</v>
      </c>
      <c r="AZ690">
        <f>_xlfn.XLOOKUP(C690,FacilityCounts!$D$3:$D$1333,FacilityCounts!$E$3:$E$1333,,0,)</f>
        <v>0</v>
      </c>
      <c r="BA690">
        <f>_xlfn.XLOOKUP(C690,FacilityCounts!$G$3:$G$1333,FacilityCounts!$H$3:$H$1333,,0,)</f>
        <v>0</v>
      </c>
      <c r="BB690">
        <f>IFERROR(_xlfn.XLOOKUP(C690,'DA to P Sensitive Lakes'!$P$2:$P$44,'DA to P Sensitive Lakes'!$Q$2:$Q$44,,0,),0)</f>
        <v>0</v>
      </c>
      <c r="BC690" s="25">
        <f>_xlfn.XLOOKUP(C690,'Historic Runoff (mm)'!$A$2:$A$1332,'Historic Runoff (mm)'!$B$2:$B$1332,,0,)</f>
        <v>636.52</v>
      </c>
      <c r="BD690">
        <f>_xlfn.XLOOKUP(C690,DrainageComplaint!$A$2:$A$1332,DrainageComplaint!$B$2:$B$1332,,0,)</f>
        <v>0</v>
      </c>
      <c r="BE690">
        <f>_xlfn.XLOOKUP(C690,PAD_Area!$G$2:$G$1332,PAD_Area!$H$2:$H$1332,,0,)</f>
        <v>0</v>
      </c>
    </row>
    <row r="691" spans="1:57" x14ac:dyDescent="0.2">
      <c r="A691" s="2">
        <v>688</v>
      </c>
      <c r="B691" s="2">
        <v>689</v>
      </c>
      <c r="C691" s="20">
        <v>1102590</v>
      </c>
      <c r="D691" s="3" t="s">
        <v>680</v>
      </c>
      <c r="E691" s="3" t="s">
        <v>148</v>
      </c>
      <c r="F691" s="3">
        <v>143.77699999999999</v>
      </c>
      <c r="G691" s="3">
        <v>16799.9992083</v>
      </c>
      <c r="H691" s="3">
        <v>6262900.1944199996</v>
      </c>
      <c r="I691" s="2">
        <v>2</v>
      </c>
      <c r="J691" s="2">
        <v>1</v>
      </c>
      <c r="K691" s="2">
        <v>2</v>
      </c>
      <c r="L691" s="2">
        <v>0</v>
      </c>
      <c r="M691" s="3">
        <v>0</v>
      </c>
      <c r="N691" s="2">
        <f>_xlfn.XLOOKUP(C691,Shellfish_Presence!$E$3:$E$1333,Shellfish_Presence!$G$3:$G$1333,,0,)</f>
        <v>0</v>
      </c>
      <c r="O691" s="3">
        <v>0</v>
      </c>
      <c r="P691" s="3">
        <v>0</v>
      </c>
      <c r="Q691" s="2">
        <v>0</v>
      </c>
      <c r="R691" s="3">
        <v>1</v>
      </c>
      <c r="S691" s="3">
        <v>0</v>
      </c>
      <c r="T691" s="3">
        <v>0</v>
      </c>
      <c r="U691" s="3">
        <v>0</v>
      </c>
      <c r="V691" s="2">
        <v>0</v>
      </c>
      <c r="W691" s="3" t="str">
        <f t="shared" si="20"/>
        <v/>
      </c>
      <c r="X691" t="str">
        <f t="shared" si="21"/>
        <v/>
      </c>
      <c r="Y691">
        <f>IFERROR(INDEX('Parcel Year'!$N$3:$N$1175,MATCH(KC_SPS_SubbasinAttributes!C691,'Parcel Year'!$M$3:$M$1175,0)),0)</f>
        <v>0.6536480188369751</v>
      </c>
      <c r="Z691">
        <f>INDEX(Imperviousness!$B$2:$B$1332,MATCH(KC_SPS_SubbasinAttributes!C691,Imperviousness!$A$2:$A$1332,0))</f>
        <v>0.54900000000000004</v>
      </c>
      <c r="AA691">
        <f>INDEX('Flow Duration Index'!$B$2:$B$1332,MATCH(KC_SPS_SubbasinAttributes!C691,'Flow Duration Index'!$A$2:$A$1332,0))</f>
        <v>7.0940000000000003</v>
      </c>
      <c r="AB691">
        <f>INDEX(Opportunity_Index!$G$2:$G$1333,MATCH(KC_SPS_SubbasinAttributes!C691,Opportunity_Index!$F$2:$F$1333,0))</f>
        <v>0.96050000000000002</v>
      </c>
      <c r="AC691">
        <f>INDEX(Traffic!$B$2:$B$1332,MATCH(KC_SPS_SubbasinAttributes!C691,Traffic!$A$2:$A$1332,0))</f>
        <v>8346.2950000000001</v>
      </c>
      <c r="AD691">
        <f>INDEX(EquityScore!$F$3:$F$1334,MATCH(KC_SPS_SubbasinAttributes!C691,EquityScore!$E$3:$E$1334,0))</f>
        <v>4.6666666699999997</v>
      </c>
      <c r="AE691" t="str">
        <f>IFERROR(INDEX(PavementCondition!$E$2:$E$669,MATCH(KC_SPS_SubbasinAttributes!C691,PavementCondition!$D$2:$D$669,0)),"N/A")</f>
        <v>N/A</v>
      </c>
      <c r="AF691">
        <f>INDEX(SpawnerMortality!$E$2:$E$1331,MATCH(KC_SPS_SubbasinAttributes!C691,SpawnerMortality!$D$2:$D$1331,0))</f>
        <v>0.41138081999999998</v>
      </c>
      <c r="AG691" s="25">
        <f>IFERROR(_xlfn.XLOOKUP($C691,WQBE_Loading!$C$4:$C$3072,WQBE_Loading!G$4:G$3072,,0,),"")</f>
        <v>3.3003677600366301</v>
      </c>
      <c r="AH691" s="25">
        <f>IFERROR(_xlfn.XLOOKUP($C691,WQBE_Loading!$C$4:$C$3072,WQBE_Loading!H$4:H$3072,,0,),"")</f>
        <v>17.352719876671848</v>
      </c>
      <c r="AI691" s="25">
        <f>IFERROR(_xlfn.XLOOKUP($C691,WQBE_Loading!$C$4:$C$3072,WQBE_Loading!I$4:I$3072,,0,),"")</f>
        <v>294.18898755746199</v>
      </c>
      <c r="AJ691" s="25">
        <f>IFERROR(_xlfn.XLOOKUP($C691,WQBE_Loading!$C$4:$C$3072,WQBE_Loading!J$4:J$3072,,0,),"")</f>
        <v>26.913304901204803</v>
      </c>
      <c r="AK691" s="25">
        <f>IFERROR(_xlfn.XLOOKUP($C691,WQBE_Loading!$C$4:$C$3072,WQBE_Loading!K$4:K$3072,,0,),"")</f>
        <v>11735.442679868851</v>
      </c>
      <c r="AL691" s="25">
        <f>IFERROR(_xlfn.XLOOKUP($C691,WQBE_Loading!$C$4:$C$3072,WQBE_Loading!L$4:L$3072,,0,),"")</f>
        <v>5.0205243306069205E-3</v>
      </c>
      <c r="AM691" s="25">
        <f>IFERROR(_xlfn.XLOOKUP($C691,WQBE_Loading!$C$4:$C$3072,WQBE_Loading!M$4:M$3072,,0,),"")</f>
        <v>6.2345820152782602E-4</v>
      </c>
      <c r="AN691" s="25">
        <f>IFERROR(_xlfn.XLOOKUP($C691,WQBE_Loading!$C$4:$C$3072,WQBE_Loading!N$4:N$3072,,0,),"")</f>
        <v>0.1325568160053775</v>
      </c>
      <c r="AO691" s="25">
        <f>IFERROR(_xlfn.XLOOKUP($C691,WQBE_Loading!$C$4:$C$3072,WQBE_Loading!O$4:O$3072,,0,),"")</f>
        <v>0.65822805242467097</v>
      </c>
      <c r="AP691" s="25">
        <f>IFERROR(_xlfn.XLOOKUP($C691,WQBE_Loading!$C$4:$C$3072,WQBE_Loading!P$4:P$3072,,0,),"")</f>
        <v>1.0742014031199649</v>
      </c>
      <c r="AQ691" s="13">
        <f>IFERROR(_xlfn.XLOOKUP($C691,WQBE_Loading!$C$4:$C$3072,WQBE_Loading!Q$4:Q$3072,,0,),"")</f>
        <v>8188231.6519811349</v>
      </c>
      <c r="AR691">
        <f>_xlfn.XLOOKUP(C691,UrbanHeat!$A$2:$A$1333,UrbanHeat!$B$2:$B$1333,,0,)</f>
        <v>17.675999999999998</v>
      </c>
      <c r="AS691" s="25">
        <f>_xlfn.XLOOKUP($C691,TNC_Loading!$A$2:$A$1332,TNC_Loading!B$2:B$1332,,0,)</f>
        <v>13.776</v>
      </c>
      <c r="AT691" s="25">
        <f>_xlfn.XLOOKUP($C691,TNC_Loading!$A$2:$A$1332,TNC_Loading!C$2:C$1332,,0,)</f>
        <v>7.6340000000000003</v>
      </c>
      <c r="AU691" s="25">
        <f>_xlfn.XLOOKUP($C691,TNC_Loading!$A$2:$A$1332,TNC_Loading!D$2:D$1332,,0,)</f>
        <v>35.317</v>
      </c>
      <c r="AV691" s="25">
        <f>_xlfn.XLOOKUP($C691,TNC_Loading!$A$2:$A$1332,TNC_Loading!E$2:E$1332,,0,)</f>
        <v>37.44</v>
      </c>
      <c r="AW691" s="25">
        <f>_xlfn.XLOOKUP($C691,TNC_Loading!$A$2:$A$1332,TNC_Loading!F$2:F$1332,,0,)</f>
        <v>475.24200000000002</v>
      </c>
      <c r="AX691">
        <f>_xlfn.XLOOKUP(C691,BIBI!$D$2:$D$1332,BIBI!$F$2:$F$1332,,0,)</f>
        <v>0</v>
      </c>
      <c r="AY691">
        <f>_xlfn.XLOOKUP(C691,FacilityCounts!$A$3:$A$1333,FacilityCounts!$B$3:$B$1333,,0,)</f>
        <v>0</v>
      </c>
      <c r="AZ691">
        <f>_xlfn.XLOOKUP(C691,FacilityCounts!$D$3:$D$1333,FacilityCounts!$E$3:$E$1333,,0,)</f>
        <v>0</v>
      </c>
      <c r="BA691">
        <f>_xlfn.XLOOKUP(C691,FacilityCounts!$G$3:$G$1333,FacilityCounts!$H$3:$H$1333,,0,)</f>
        <v>0</v>
      </c>
      <c r="BB691">
        <f>IFERROR(_xlfn.XLOOKUP(C691,'DA to P Sensitive Lakes'!$P$2:$P$44,'DA to P Sensitive Lakes'!$Q$2:$Q$44,,0,),0)</f>
        <v>0</v>
      </c>
      <c r="BC691" s="25">
        <f>_xlfn.XLOOKUP(C691,'Historic Runoff (mm)'!$A$2:$A$1332,'Historic Runoff (mm)'!$B$2:$B$1332,,0,)</f>
        <v>679.202</v>
      </c>
      <c r="BD691">
        <f>_xlfn.XLOOKUP(C691,DrainageComplaint!$A$2:$A$1332,DrainageComplaint!$B$2:$B$1332,,0,)</f>
        <v>0</v>
      </c>
      <c r="BE691">
        <f>_xlfn.XLOOKUP(C691,PAD_Area!$G$2:$G$1332,PAD_Area!$H$2:$H$1332,,0,)</f>
        <v>0</v>
      </c>
    </row>
    <row r="692" spans="1:57" x14ac:dyDescent="0.2">
      <c r="A692" s="2">
        <v>689</v>
      </c>
      <c r="B692" s="2">
        <v>690</v>
      </c>
      <c r="C692" s="20">
        <v>1102600</v>
      </c>
      <c r="D692" s="3" t="s">
        <v>679</v>
      </c>
      <c r="E692" s="3" t="s">
        <v>148</v>
      </c>
      <c r="F692" s="3">
        <v>1005.015</v>
      </c>
      <c r="G692" s="3">
        <v>60919.997583199998</v>
      </c>
      <c r="H692" s="3">
        <v>43778299.504199997</v>
      </c>
      <c r="I692" s="2">
        <v>3</v>
      </c>
      <c r="J692" s="2">
        <v>1</v>
      </c>
      <c r="K692" s="2">
        <v>0</v>
      </c>
      <c r="L692" s="2">
        <v>0</v>
      </c>
      <c r="M692" s="3">
        <v>16062</v>
      </c>
      <c r="N692" s="2">
        <f>_xlfn.XLOOKUP(C692,Shellfish_Presence!$E$3:$E$1333,Shellfish_Presence!$G$3:$G$1333,,0,)</f>
        <v>0</v>
      </c>
      <c r="O692" s="3">
        <v>0</v>
      </c>
      <c r="P692" s="3">
        <v>0</v>
      </c>
      <c r="Q692" s="2">
        <v>1</v>
      </c>
      <c r="R692" s="3">
        <v>1.0000100135803223</v>
      </c>
      <c r="S692" s="3">
        <v>1.7756499350070953E-2</v>
      </c>
      <c r="T692" s="3">
        <v>2297.510009765625</v>
      </c>
      <c r="U692" s="3">
        <v>5.739689826965332</v>
      </c>
      <c r="V692" s="2">
        <v>25</v>
      </c>
      <c r="W692" s="3">
        <f t="shared" si="20"/>
        <v>1.0881345410351581E-2</v>
      </c>
      <c r="X692">
        <f t="shared" si="21"/>
        <v>2.4982219022196351E-3</v>
      </c>
      <c r="Y692">
        <f>IFERROR(INDEX('Parcel Year'!$N$3:$N$1175,MATCH(KC_SPS_SubbasinAttributes!C692,'Parcel Year'!$M$3:$M$1175,0)),0)</f>
        <v>0.38565000891685486</v>
      </c>
      <c r="Z692">
        <f>INDEX(Imperviousness!$B$2:$B$1332,MATCH(KC_SPS_SubbasinAttributes!C692,Imperviousness!$A$2:$A$1332,0))</f>
        <v>0.55300000000000005</v>
      </c>
      <c r="AA692">
        <f>INDEX('Flow Duration Index'!$B$2:$B$1332,MATCH(KC_SPS_SubbasinAttributes!C692,'Flow Duration Index'!$A$2:$A$1332,0))</f>
        <v>5.2469999999999999</v>
      </c>
      <c r="AB692">
        <f>INDEX(Opportunity_Index!$G$2:$G$1333,MATCH(KC_SPS_SubbasinAttributes!C692,Opportunity_Index!$F$2:$F$1333,0))</f>
        <v>0.97299999999999998</v>
      </c>
      <c r="AC692">
        <f>INDEX(Traffic!$B$2:$B$1332,MATCH(KC_SPS_SubbasinAttributes!C692,Traffic!$A$2:$A$1332,0))</f>
        <v>11737.317999999999</v>
      </c>
      <c r="AD692">
        <f>INDEX(EquityScore!$F$3:$F$1334,MATCH(KC_SPS_SubbasinAttributes!C692,EquityScore!$E$3:$E$1334,0))</f>
        <v>4</v>
      </c>
      <c r="AE692">
        <f>IFERROR(INDEX(PavementCondition!$E$2:$E$669,MATCH(KC_SPS_SubbasinAttributes!C692,PavementCondition!$D$2:$D$669,0)),"N/A")</f>
        <v>68</v>
      </c>
      <c r="AF692">
        <f>INDEX(SpawnerMortality!$E$2:$E$1331,MATCH(KC_SPS_SubbasinAttributes!C692,SpawnerMortality!$D$2:$D$1331,0))</f>
        <v>0.36202288999999999</v>
      </c>
      <c r="AG692" s="25">
        <f>IFERROR(_xlfn.XLOOKUP($C692,WQBE_Loading!$C$4:$C$3072,WQBE_Loading!G$4:G$3072,,0,),"")</f>
        <v>20.144411694896249</v>
      </c>
      <c r="AH692" s="25">
        <f>IFERROR(_xlfn.XLOOKUP($C692,WQBE_Loading!$C$4:$C$3072,WQBE_Loading!H$4:H$3072,,0,),"")</f>
        <v>112.7184624443295</v>
      </c>
      <c r="AI692" s="25">
        <f>IFERROR(_xlfn.XLOOKUP($C692,WQBE_Loading!$C$4:$C$3072,WQBE_Loading!I$4:I$3072,,0,),"")</f>
        <v>1959.9016524378201</v>
      </c>
      <c r="AJ692" s="25">
        <f>IFERROR(_xlfn.XLOOKUP($C692,WQBE_Loading!$C$4:$C$3072,WQBE_Loading!J$4:J$3072,,0,),"")</f>
        <v>188.06448568770151</v>
      </c>
      <c r="AK692" s="25">
        <f>IFERROR(_xlfn.XLOOKUP($C692,WQBE_Loading!$C$4:$C$3072,WQBE_Loading!K$4:K$3072,,0,),"")</f>
        <v>72712.999614759901</v>
      </c>
      <c r="AL692" s="25">
        <f>IFERROR(_xlfn.XLOOKUP($C692,WQBE_Loading!$C$4:$C$3072,WQBE_Loading!L$4:L$3072,,0,),"")</f>
        <v>2.7508156201699101E-2</v>
      </c>
      <c r="AM692" s="25">
        <f>IFERROR(_xlfn.XLOOKUP($C692,WQBE_Loading!$C$4:$C$3072,WQBE_Loading!M$4:M$3072,,0,),"")</f>
        <v>4.4234587268662355E-3</v>
      </c>
      <c r="AN692" s="25">
        <f>IFERROR(_xlfn.XLOOKUP($C692,WQBE_Loading!$C$4:$C$3072,WQBE_Loading!N$4:N$3072,,0,),"")</f>
        <v>0.73585124185972151</v>
      </c>
      <c r="AO692" s="25">
        <f>IFERROR(_xlfn.XLOOKUP($C692,WQBE_Loading!$C$4:$C$3072,WQBE_Loading!O$4:O$3072,,0,),"")</f>
        <v>3.6950279884695147</v>
      </c>
      <c r="AP692" s="25">
        <f>IFERROR(_xlfn.XLOOKUP($C692,WQBE_Loading!$C$4:$C$3072,WQBE_Loading!P$4:P$3072,,0,),"")</f>
        <v>7.9122750899340497</v>
      </c>
      <c r="AQ692" s="13">
        <f>IFERROR(_xlfn.XLOOKUP($C692,WQBE_Loading!$C$4:$C$3072,WQBE_Loading!Q$4:Q$3072,,0,),"")</f>
        <v>55530364.115632504</v>
      </c>
      <c r="AR692">
        <f>_xlfn.XLOOKUP(C692,UrbanHeat!$A$2:$A$1333,UrbanHeat!$B$2:$B$1333,,0,)</f>
        <v>18.027999999999999</v>
      </c>
      <c r="AS692" s="25">
        <f>_xlfn.XLOOKUP($C692,TNC_Loading!$A$2:$A$1332,TNC_Loading!B$2:B$1332,,0,)</f>
        <v>14.356999999999999</v>
      </c>
      <c r="AT692" s="25">
        <f>_xlfn.XLOOKUP($C692,TNC_Loading!$A$2:$A$1332,TNC_Loading!C$2:C$1332,,0,)</f>
        <v>22.425000000000001</v>
      </c>
      <c r="AU692" s="25">
        <f>_xlfn.XLOOKUP($C692,TNC_Loading!$A$2:$A$1332,TNC_Loading!D$2:D$1332,,0,)</f>
        <v>43.11</v>
      </c>
      <c r="AV692" s="25">
        <f>_xlfn.XLOOKUP($C692,TNC_Loading!$A$2:$A$1332,TNC_Loading!E$2:E$1332,,0,)</f>
        <v>63.046999999999997</v>
      </c>
      <c r="AW692" s="25">
        <f>_xlfn.XLOOKUP($C692,TNC_Loading!$A$2:$A$1332,TNC_Loading!F$2:F$1332,,0,)</f>
        <v>581.71799999999996</v>
      </c>
      <c r="AX692">
        <f>_xlfn.XLOOKUP(C692,BIBI!$D$2:$D$1332,BIBI!$F$2:$F$1332,,0,)</f>
        <v>0</v>
      </c>
      <c r="AY692">
        <f>_xlfn.XLOOKUP(C692,FacilityCounts!$A$3:$A$1333,FacilityCounts!$B$3:$B$1333,,0,)</f>
        <v>1</v>
      </c>
      <c r="AZ692">
        <f>_xlfn.XLOOKUP(C692,FacilityCounts!$D$3:$D$1333,FacilityCounts!$E$3:$E$1333,,0,)</f>
        <v>0</v>
      </c>
      <c r="BA692">
        <f>_xlfn.XLOOKUP(C692,FacilityCounts!$G$3:$G$1333,FacilityCounts!$H$3:$H$1333,,0,)</f>
        <v>0</v>
      </c>
      <c r="BB692">
        <f>IFERROR(_xlfn.XLOOKUP(C692,'DA to P Sensitive Lakes'!$P$2:$P$44,'DA to P Sensitive Lakes'!$Q$2:$Q$44,,0,),0)</f>
        <v>0</v>
      </c>
      <c r="BC692" s="25">
        <f>_xlfn.XLOOKUP(C692,'Historic Runoff (mm)'!$A$2:$A$1332,'Historic Runoff (mm)'!$B$2:$B$1332,,0,)</f>
        <v>646.78300000000002</v>
      </c>
      <c r="BD692">
        <f>_xlfn.XLOOKUP(C692,DrainageComplaint!$A$2:$A$1332,DrainageComplaint!$B$2:$B$1332,,0,)</f>
        <v>2</v>
      </c>
      <c r="BE692">
        <f>_xlfn.XLOOKUP(C692,PAD_Area!$G$2:$G$1332,PAD_Area!$H$2:$H$1332,,0,)</f>
        <v>0</v>
      </c>
    </row>
    <row r="693" spans="1:57" x14ac:dyDescent="0.2">
      <c r="A693" s="2">
        <v>690</v>
      </c>
      <c r="B693" s="2">
        <v>691</v>
      </c>
      <c r="C693" s="20">
        <v>1102610</v>
      </c>
      <c r="D693" s="3" t="s">
        <v>678</v>
      </c>
      <c r="E693" s="3" t="s">
        <v>148</v>
      </c>
      <c r="F693" s="3">
        <v>185.178</v>
      </c>
      <c r="G693" s="3">
        <v>22199.997595500001</v>
      </c>
      <c r="H693" s="3">
        <v>8066300.0756099997</v>
      </c>
      <c r="I693" s="2">
        <v>2</v>
      </c>
      <c r="J693" s="2">
        <v>1</v>
      </c>
      <c r="K693" s="2">
        <v>0</v>
      </c>
      <c r="L693" s="2">
        <v>1</v>
      </c>
      <c r="M693" s="3">
        <v>0</v>
      </c>
      <c r="N693" s="2">
        <f>_xlfn.XLOOKUP(C693,Shellfish_Presence!$E$3:$E$1333,Shellfish_Presence!$G$3:$G$1333,,0,)</f>
        <v>0</v>
      </c>
      <c r="O693" s="3">
        <v>0</v>
      </c>
      <c r="P693" s="3">
        <v>0</v>
      </c>
      <c r="Q693" s="2">
        <v>1</v>
      </c>
      <c r="R693" s="3">
        <v>1</v>
      </c>
      <c r="S693" s="3">
        <v>0</v>
      </c>
      <c r="T693" s="3">
        <v>0</v>
      </c>
      <c r="U693" s="3">
        <v>0</v>
      </c>
      <c r="V693" s="2">
        <v>0</v>
      </c>
      <c r="W693" s="3" t="str">
        <f t="shared" si="20"/>
        <v/>
      </c>
      <c r="X693" t="str">
        <f t="shared" si="21"/>
        <v/>
      </c>
      <c r="Y693">
        <f>IFERROR(INDEX('Parcel Year'!$N$3:$N$1175,MATCH(KC_SPS_SubbasinAttributes!C693,'Parcel Year'!$M$3:$M$1175,0)),0)</f>
        <v>0.54083597660064697</v>
      </c>
      <c r="Z693">
        <f>INDEX(Imperviousness!$B$2:$B$1332,MATCH(KC_SPS_SubbasinAttributes!C693,Imperviousness!$A$2:$A$1332,0))</f>
        <v>0.69699999999999995</v>
      </c>
      <c r="AA693">
        <f>INDEX('Flow Duration Index'!$B$2:$B$1332,MATCH(KC_SPS_SubbasinAttributes!C693,'Flow Duration Index'!$A$2:$A$1332,0))</f>
        <v>4.6710000000000003</v>
      </c>
      <c r="AB693">
        <f>INDEX(Opportunity_Index!$G$2:$G$1333,MATCH(KC_SPS_SubbasinAttributes!C693,Opportunity_Index!$F$2:$F$1333,0))</f>
        <v>0.97440000000000004</v>
      </c>
      <c r="AC693">
        <f>INDEX(Traffic!$B$2:$B$1332,MATCH(KC_SPS_SubbasinAttributes!C693,Traffic!$A$2:$A$1332,0))</f>
        <v>5459.027</v>
      </c>
      <c r="AD693">
        <f>INDEX(EquityScore!$F$3:$F$1334,MATCH(KC_SPS_SubbasinAttributes!C693,EquityScore!$E$3:$E$1334,0))</f>
        <v>4.3333333300000003</v>
      </c>
      <c r="AE693" t="str">
        <f>IFERROR(INDEX(PavementCondition!$E$2:$E$669,MATCH(KC_SPS_SubbasinAttributes!C693,PavementCondition!$D$2:$D$669,0)),"N/A")</f>
        <v>N/A</v>
      </c>
      <c r="AF693">
        <f>INDEX(SpawnerMortality!$E$2:$E$1331,MATCH(KC_SPS_SubbasinAttributes!C693,SpawnerMortality!$D$2:$D$1331,0))</f>
        <v>0.38356110649999997</v>
      </c>
      <c r="AG693" s="25">
        <f>IFERROR(_xlfn.XLOOKUP($C693,WQBE_Loading!$C$4:$C$3072,WQBE_Loading!G$4:G$3072,,0,),"")</f>
        <v>4.6609989707935746</v>
      </c>
      <c r="AH693" s="25">
        <f>IFERROR(_xlfn.XLOOKUP($C693,WQBE_Loading!$C$4:$C$3072,WQBE_Loading!H$4:H$3072,,0,),"")</f>
        <v>26.512862015274102</v>
      </c>
      <c r="AI693" s="25">
        <f>IFERROR(_xlfn.XLOOKUP($C693,WQBE_Loading!$C$4:$C$3072,WQBE_Loading!I$4:I$3072,,0,),"")</f>
        <v>447.71073217839051</v>
      </c>
      <c r="AJ693" s="25">
        <f>IFERROR(_xlfn.XLOOKUP($C693,WQBE_Loading!$C$4:$C$3072,WQBE_Loading!J$4:J$3072,,0,),"")</f>
        <v>44.828350176443053</v>
      </c>
      <c r="AK693" s="25">
        <f>IFERROR(_xlfn.XLOOKUP($C693,WQBE_Loading!$C$4:$C$3072,WQBE_Loading!K$4:K$3072,,0,),"")</f>
        <v>14994.137969264601</v>
      </c>
      <c r="AL693" s="25">
        <f>IFERROR(_xlfn.XLOOKUP($C693,WQBE_Loading!$C$4:$C$3072,WQBE_Loading!L$4:L$3072,,0,),"")</f>
        <v>6.0220814759483748E-3</v>
      </c>
      <c r="AM693" s="25">
        <f>IFERROR(_xlfn.XLOOKUP($C693,WQBE_Loading!$C$4:$C$3072,WQBE_Loading!M$4:M$3072,,0,),"")</f>
        <v>1.1671836620029499E-3</v>
      </c>
      <c r="AN693" s="25">
        <f>IFERROR(_xlfn.XLOOKUP($C693,WQBE_Loading!$C$4:$C$3072,WQBE_Loading!N$4:N$3072,,0,),"")</f>
        <v>0.1563217002191985</v>
      </c>
      <c r="AO693" s="25">
        <f>IFERROR(_xlfn.XLOOKUP($C693,WQBE_Loading!$C$4:$C$3072,WQBE_Loading!O$4:O$3072,,0,),"")</f>
        <v>0.7820878331200436</v>
      </c>
      <c r="AP693" s="25">
        <f>IFERROR(_xlfn.XLOOKUP($C693,WQBE_Loading!$C$4:$C$3072,WQBE_Loading!P$4:P$3072,,0,),"")</f>
        <v>2.0245352421213898</v>
      </c>
      <c r="AQ693" s="13">
        <f>IFERROR(_xlfn.XLOOKUP($C693,WQBE_Loading!$C$4:$C$3072,WQBE_Loading!Q$4:Q$3072,,0,),"")</f>
        <v>12602943.8386756</v>
      </c>
      <c r="AR693">
        <f>_xlfn.XLOOKUP(C693,UrbanHeat!$A$2:$A$1333,UrbanHeat!$B$2:$B$1333,,0,)</f>
        <v>18.902999999999999</v>
      </c>
      <c r="AS693" s="25">
        <f>_xlfn.XLOOKUP($C693,TNC_Loading!$A$2:$A$1332,TNC_Loading!B$2:B$1332,,0,)</f>
        <v>14.375999999999999</v>
      </c>
      <c r="AT693" s="25">
        <f>_xlfn.XLOOKUP($C693,TNC_Loading!$A$2:$A$1332,TNC_Loading!C$2:C$1332,,0,)</f>
        <v>20.655000000000001</v>
      </c>
      <c r="AU693" s="25">
        <f>_xlfn.XLOOKUP($C693,TNC_Loading!$A$2:$A$1332,TNC_Loading!D$2:D$1332,,0,)</f>
        <v>34.072000000000003</v>
      </c>
      <c r="AV693" s="25">
        <f>_xlfn.XLOOKUP($C693,TNC_Loading!$A$2:$A$1332,TNC_Loading!E$2:E$1332,,0,)</f>
        <v>62.417000000000002</v>
      </c>
      <c r="AW693" s="25">
        <f>_xlfn.XLOOKUP($C693,TNC_Loading!$A$2:$A$1332,TNC_Loading!F$2:F$1332,,0,)</f>
        <v>485.34</v>
      </c>
      <c r="AX693">
        <f>_xlfn.XLOOKUP(C693,BIBI!$D$2:$D$1332,BIBI!$F$2:$F$1332,,0,)</f>
        <v>0</v>
      </c>
      <c r="AY693">
        <f>_xlfn.XLOOKUP(C693,FacilityCounts!$A$3:$A$1333,FacilityCounts!$B$3:$B$1333,,0,)</f>
        <v>0</v>
      </c>
      <c r="AZ693">
        <f>_xlfn.XLOOKUP(C693,FacilityCounts!$D$3:$D$1333,FacilityCounts!$E$3:$E$1333,,0,)</f>
        <v>0</v>
      </c>
      <c r="BA693">
        <f>_xlfn.XLOOKUP(C693,FacilityCounts!$G$3:$G$1333,FacilityCounts!$H$3:$H$1333,,0,)</f>
        <v>0</v>
      </c>
      <c r="BB693">
        <f>IFERROR(_xlfn.XLOOKUP(C693,'DA to P Sensitive Lakes'!$P$2:$P$44,'DA to P Sensitive Lakes'!$Q$2:$Q$44,,0,),0)</f>
        <v>0</v>
      </c>
      <c r="BC693" s="25">
        <f>_xlfn.XLOOKUP(C693,'Historic Runoff (mm)'!$A$2:$A$1332,'Historic Runoff (mm)'!$B$2:$B$1332,,0,)</f>
        <v>684.42</v>
      </c>
      <c r="BD693">
        <f>_xlfn.XLOOKUP(C693,DrainageComplaint!$A$2:$A$1332,DrainageComplaint!$B$2:$B$1332,,0,)</f>
        <v>0</v>
      </c>
      <c r="BE693">
        <f>_xlfn.XLOOKUP(C693,PAD_Area!$G$2:$G$1332,PAD_Area!$H$2:$H$1332,,0,)</f>
        <v>0</v>
      </c>
    </row>
    <row r="694" spans="1:57" x14ac:dyDescent="0.2">
      <c r="A694" s="2">
        <v>691</v>
      </c>
      <c r="B694" s="2">
        <v>692</v>
      </c>
      <c r="C694" s="20">
        <v>1102620</v>
      </c>
      <c r="D694" s="3" t="s">
        <v>674</v>
      </c>
      <c r="E694" s="3" t="s">
        <v>148</v>
      </c>
      <c r="F694" s="3">
        <v>77.337000000000003</v>
      </c>
      <c r="G694" s="3">
        <v>11160.0026143</v>
      </c>
      <c r="H694" s="3">
        <v>3368799.8777999999</v>
      </c>
      <c r="I694" s="2">
        <v>2</v>
      </c>
      <c r="J694" s="2">
        <v>1</v>
      </c>
      <c r="K694" s="2">
        <v>0</v>
      </c>
      <c r="L694" s="2">
        <v>0</v>
      </c>
      <c r="M694" s="3">
        <v>0</v>
      </c>
      <c r="N694" s="2">
        <f>_xlfn.XLOOKUP(C694,Shellfish_Presence!$E$3:$E$1333,Shellfish_Presence!$G$3:$G$1333,,0,)</f>
        <v>0</v>
      </c>
      <c r="O694" s="3">
        <v>0</v>
      </c>
      <c r="P694" s="3">
        <v>0</v>
      </c>
      <c r="Q694" s="2">
        <v>1</v>
      </c>
      <c r="R694" s="3">
        <v>1</v>
      </c>
      <c r="S694" s="3">
        <v>3.2562899286858737E-4</v>
      </c>
      <c r="T694" s="3">
        <v>0</v>
      </c>
      <c r="U694" s="3">
        <v>0</v>
      </c>
      <c r="V694" s="2">
        <v>0</v>
      </c>
      <c r="W694" s="3" t="str">
        <f t="shared" si="20"/>
        <v/>
      </c>
      <c r="X694" t="str">
        <f t="shared" si="21"/>
        <v/>
      </c>
      <c r="Y694">
        <f>IFERROR(INDEX('Parcel Year'!$N$3:$N$1175,MATCH(KC_SPS_SubbasinAttributes!C694,'Parcel Year'!$M$3:$M$1175,0)),0)</f>
        <v>0.47995799779891968</v>
      </c>
      <c r="Z694">
        <f>INDEX(Imperviousness!$B$2:$B$1332,MATCH(KC_SPS_SubbasinAttributes!C694,Imperviousness!$A$2:$A$1332,0))</f>
        <v>0.64700000000000002</v>
      </c>
      <c r="AA694">
        <f>INDEX('Flow Duration Index'!$B$2:$B$1332,MATCH(KC_SPS_SubbasinAttributes!C694,'Flow Duration Index'!$A$2:$A$1332,0))</f>
        <v>4.5720000000000001</v>
      </c>
      <c r="AB694">
        <f>INDEX(Opportunity_Index!$G$2:$G$1333,MATCH(KC_SPS_SubbasinAttributes!C694,Opportunity_Index!$F$2:$F$1333,0))</f>
        <v>0.97440000000000004</v>
      </c>
      <c r="AC694">
        <f>INDEX(Traffic!$B$2:$B$1332,MATCH(KC_SPS_SubbasinAttributes!C694,Traffic!$A$2:$A$1332,0))</f>
        <v>9076.3359999999993</v>
      </c>
      <c r="AD694">
        <f>INDEX(EquityScore!$F$3:$F$1334,MATCH(KC_SPS_SubbasinAttributes!C694,EquityScore!$E$3:$E$1334,0))</f>
        <v>4.3333333300000003</v>
      </c>
      <c r="AE694" t="str">
        <f>IFERROR(INDEX(PavementCondition!$E$2:$E$669,MATCH(KC_SPS_SubbasinAttributes!C694,PavementCondition!$D$2:$D$669,0)),"N/A")</f>
        <v>N/A</v>
      </c>
      <c r="AF694">
        <f>INDEX(SpawnerMortality!$E$2:$E$1331,MATCH(KC_SPS_SubbasinAttributes!C694,SpawnerMortality!$D$2:$D$1331,0))</f>
        <v>0.38356110649999997</v>
      </c>
      <c r="AG694" s="25">
        <f>IFERROR(_xlfn.XLOOKUP($C694,WQBE_Loading!$C$4:$C$3072,WQBE_Loading!G$4:G$3072,,0,),"")</f>
        <v>2.1807943032076498</v>
      </c>
      <c r="AH694" s="25">
        <f>IFERROR(_xlfn.XLOOKUP($C694,WQBE_Loading!$C$4:$C$3072,WQBE_Loading!H$4:H$3072,,0,),"")</f>
        <v>12.066224139200649</v>
      </c>
      <c r="AI694" s="25">
        <f>IFERROR(_xlfn.XLOOKUP($C694,WQBE_Loading!$C$4:$C$3072,WQBE_Loading!I$4:I$3072,,0,),"")</f>
        <v>193.04961619130449</v>
      </c>
      <c r="AJ694" s="25">
        <f>IFERROR(_xlfn.XLOOKUP($C694,WQBE_Loading!$C$4:$C$3072,WQBE_Loading!J$4:J$3072,,0,),"")</f>
        <v>19.019703264502049</v>
      </c>
      <c r="AK694" s="25">
        <f>IFERROR(_xlfn.XLOOKUP($C694,WQBE_Loading!$C$4:$C$3072,WQBE_Loading!K$4:K$3072,,0,),"")</f>
        <v>7306.8735170052951</v>
      </c>
      <c r="AL694" s="25">
        <f>IFERROR(_xlfn.XLOOKUP($C694,WQBE_Loading!$C$4:$C$3072,WQBE_Loading!L$4:L$3072,,0,),"")</f>
        <v>3.07188788041951E-3</v>
      </c>
      <c r="AM694" s="25">
        <f>IFERROR(_xlfn.XLOOKUP($C694,WQBE_Loading!$C$4:$C$3072,WQBE_Loading!M$4:M$3072,,0,),"")</f>
        <v>5.0294394069634357E-4</v>
      </c>
      <c r="AN694" s="25">
        <f>IFERROR(_xlfn.XLOOKUP($C694,WQBE_Loading!$C$4:$C$3072,WQBE_Loading!N$4:N$3072,,0,),"")</f>
        <v>8.062337399222555E-2</v>
      </c>
      <c r="AO694" s="25">
        <f>IFERROR(_xlfn.XLOOKUP($C694,WQBE_Loading!$C$4:$C$3072,WQBE_Loading!O$4:O$3072,,0,),"")</f>
        <v>0.3984719108915955</v>
      </c>
      <c r="AP694" s="25">
        <f>IFERROR(_xlfn.XLOOKUP($C694,WQBE_Loading!$C$4:$C$3072,WQBE_Loading!P$4:P$3072,,0,),"")</f>
        <v>0.84549603821353747</v>
      </c>
      <c r="AQ694" s="13">
        <f>IFERROR(_xlfn.XLOOKUP($C694,WQBE_Loading!$C$4:$C$3072,WQBE_Loading!Q$4:Q$3072,,0,),"")</f>
        <v>5427231.8598188255</v>
      </c>
      <c r="AR694">
        <f>_xlfn.XLOOKUP(C694,UrbanHeat!$A$2:$A$1333,UrbanHeat!$B$2:$B$1333,,0,)</f>
        <v>20.102</v>
      </c>
      <c r="AS694" s="25">
        <f>_xlfn.XLOOKUP($C694,TNC_Loading!$A$2:$A$1332,TNC_Loading!B$2:B$1332,,0,)</f>
        <v>16.013999999999999</v>
      </c>
      <c r="AT694" s="25">
        <f>_xlfn.XLOOKUP($C694,TNC_Loading!$A$2:$A$1332,TNC_Loading!C$2:C$1332,,0,)</f>
        <v>28.448</v>
      </c>
      <c r="AU694" s="25">
        <f>_xlfn.XLOOKUP($C694,TNC_Loading!$A$2:$A$1332,TNC_Loading!D$2:D$1332,,0,)</f>
        <v>34.991</v>
      </c>
      <c r="AV694" s="25">
        <f>_xlfn.XLOOKUP($C694,TNC_Loading!$A$2:$A$1332,TNC_Loading!E$2:E$1332,,0,)</f>
        <v>75.927999999999997</v>
      </c>
      <c r="AW694" s="25">
        <f>_xlfn.XLOOKUP($C694,TNC_Loading!$A$2:$A$1332,TNC_Loading!F$2:F$1332,,0,)</f>
        <v>493.61200000000002</v>
      </c>
      <c r="AX694">
        <f>_xlfn.XLOOKUP(C694,BIBI!$D$2:$D$1332,BIBI!$F$2:$F$1332,,0,)</f>
        <v>0</v>
      </c>
      <c r="AY694">
        <f>_xlfn.XLOOKUP(C694,FacilityCounts!$A$3:$A$1333,FacilityCounts!$B$3:$B$1333,,0,)</f>
        <v>0</v>
      </c>
      <c r="AZ694">
        <f>_xlfn.XLOOKUP(C694,FacilityCounts!$D$3:$D$1333,FacilityCounts!$E$3:$E$1333,,0,)</f>
        <v>0</v>
      </c>
      <c r="BA694">
        <f>_xlfn.XLOOKUP(C694,FacilityCounts!$G$3:$G$1333,FacilityCounts!$H$3:$H$1333,,0,)</f>
        <v>0</v>
      </c>
      <c r="BB694">
        <f>IFERROR(_xlfn.XLOOKUP(C694,'DA to P Sensitive Lakes'!$P$2:$P$44,'DA to P Sensitive Lakes'!$Q$2:$Q$44,,0,),0)</f>
        <v>0</v>
      </c>
      <c r="BC694" s="25">
        <f>_xlfn.XLOOKUP(C694,'Historic Runoff (mm)'!$A$2:$A$1332,'Historic Runoff (mm)'!$B$2:$B$1332,,0,)</f>
        <v>743.053</v>
      </c>
      <c r="BD694">
        <f>_xlfn.XLOOKUP(C694,DrainageComplaint!$A$2:$A$1332,DrainageComplaint!$B$2:$B$1332,,0,)</f>
        <v>0</v>
      </c>
      <c r="BE694">
        <f>_xlfn.XLOOKUP(C694,PAD_Area!$G$2:$G$1332,PAD_Area!$H$2:$H$1332,,0,)</f>
        <v>0</v>
      </c>
    </row>
    <row r="695" spans="1:57" x14ac:dyDescent="0.2">
      <c r="A695" s="2">
        <v>692</v>
      </c>
      <c r="B695" s="2">
        <v>693</v>
      </c>
      <c r="C695" s="20">
        <v>1102630</v>
      </c>
      <c r="D695" s="3" t="s">
        <v>674</v>
      </c>
      <c r="E695" s="3" t="s">
        <v>148</v>
      </c>
      <c r="F695" s="3">
        <v>149.53899999999999</v>
      </c>
      <c r="G695" s="3">
        <v>21339.9980024</v>
      </c>
      <c r="H695" s="3">
        <v>6513900.0204600003</v>
      </c>
      <c r="I695" s="2">
        <v>3</v>
      </c>
      <c r="J695" s="2">
        <v>1</v>
      </c>
      <c r="K695" s="2">
        <v>0</v>
      </c>
      <c r="L695" s="2">
        <v>0</v>
      </c>
      <c r="M695" s="3">
        <v>0</v>
      </c>
      <c r="N695" s="2">
        <f>_xlfn.XLOOKUP(C695,Shellfish_Presence!$E$3:$E$1333,Shellfish_Presence!$G$3:$G$1333,,0,)</f>
        <v>0</v>
      </c>
      <c r="O695" s="3">
        <v>0</v>
      </c>
      <c r="P695" s="3">
        <v>0</v>
      </c>
      <c r="Q695" s="2">
        <v>0</v>
      </c>
      <c r="R695" s="3">
        <v>1</v>
      </c>
      <c r="S695" s="3">
        <v>8.9410796761512756E-2</v>
      </c>
      <c r="T695" s="3">
        <v>0</v>
      </c>
      <c r="U695" s="3">
        <v>0</v>
      </c>
      <c r="V695" s="2">
        <v>0</v>
      </c>
      <c r="W695" s="3" t="str">
        <f t="shared" si="20"/>
        <v/>
      </c>
      <c r="X695" t="str">
        <f t="shared" si="21"/>
        <v/>
      </c>
      <c r="Y695">
        <f>IFERROR(INDEX('Parcel Year'!$N$3:$N$1175,MATCH(KC_SPS_SubbasinAttributes!C695,'Parcel Year'!$M$3:$M$1175,0)),0)</f>
        <v>0.58566302061080933</v>
      </c>
      <c r="Z695">
        <f>INDEX(Imperviousness!$B$2:$B$1332,MATCH(KC_SPS_SubbasinAttributes!C695,Imperviousness!$A$2:$A$1332,0))</f>
        <v>0.51600000000000001</v>
      </c>
      <c r="AA695">
        <f>INDEX('Flow Duration Index'!$B$2:$B$1332,MATCH(KC_SPS_SubbasinAttributes!C695,'Flow Duration Index'!$A$2:$A$1332,0))</f>
        <v>7.532</v>
      </c>
      <c r="AB695">
        <f>INDEX(Opportunity_Index!$G$2:$G$1333,MATCH(KC_SPS_SubbasinAttributes!C695,Opportunity_Index!$F$2:$F$1333,0))</f>
        <v>0.97440000000000004</v>
      </c>
      <c r="AC695">
        <f>INDEX(Traffic!$B$2:$B$1332,MATCH(KC_SPS_SubbasinAttributes!C695,Traffic!$A$2:$A$1332,0))</f>
        <v>348.27600000000001</v>
      </c>
      <c r="AD695">
        <f>INDEX(EquityScore!$F$3:$F$1334,MATCH(KC_SPS_SubbasinAttributes!C695,EquityScore!$E$3:$E$1334,0))</f>
        <v>4.3333333300000003</v>
      </c>
      <c r="AE695" t="str">
        <f>IFERROR(INDEX(PavementCondition!$E$2:$E$669,MATCH(KC_SPS_SubbasinAttributes!C695,PavementCondition!$D$2:$D$669,0)),"N/A")</f>
        <v>N/A</v>
      </c>
      <c r="AF695">
        <f>INDEX(SpawnerMortality!$E$2:$E$1331,MATCH(KC_SPS_SubbasinAttributes!C695,SpawnerMortality!$D$2:$D$1331,0))</f>
        <v>0.41138081999999998</v>
      </c>
      <c r="AG695" s="25">
        <f>IFERROR(_xlfn.XLOOKUP($C695,WQBE_Loading!$C$4:$C$3072,WQBE_Loading!G$4:G$3072,,0,),"")</f>
        <v>3.3303196260214198</v>
      </c>
      <c r="AH695" s="25">
        <f>IFERROR(_xlfn.XLOOKUP($C695,WQBE_Loading!$C$4:$C$3072,WQBE_Loading!H$4:H$3072,,0,),"")</f>
        <v>19.996548349217349</v>
      </c>
      <c r="AI695" s="25">
        <f>IFERROR(_xlfn.XLOOKUP($C695,WQBE_Loading!$C$4:$C$3072,WQBE_Loading!I$4:I$3072,,0,),"")</f>
        <v>284.55112203794397</v>
      </c>
      <c r="AJ695" s="25">
        <f>IFERROR(_xlfn.XLOOKUP($C695,WQBE_Loading!$C$4:$C$3072,WQBE_Loading!J$4:J$3072,,0,),"")</f>
        <v>30.491830130903352</v>
      </c>
      <c r="AK695" s="25">
        <f>IFERROR(_xlfn.XLOOKUP($C695,WQBE_Loading!$C$4:$C$3072,WQBE_Loading!K$4:K$3072,,0,),"")</f>
        <v>13445.56406212095</v>
      </c>
      <c r="AL695" s="25">
        <f>IFERROR(_xlfn.XLOOKUP($C695,WQBE_Loading!$C$4:$C$3072,WQBE_Loading!L$4:L$3072,,0,),"")</f>
        <v>4.7803627173274195E-3</v>
      </c>
      <c r="AM695" s="25">
        <f>IFERROR(_xlfn.XLOOKUP($C695,WQBE_Loading!$C$4:$C$3072,WQBE_Loading!M$4:M$3072,,0,),"")</f>
        <v>7.0635411427035096E-4</v>
      </c>
      <c r="AN695" s="25">
        <f>IFERROR(_xlfn.XLOOKUP($C695,WQBE_Loading!$C$4:$C$3072,WQBE_Loading!N$4:N$3072,,0,),"")</f>
        <v>0.12576704010397649</v>
      </c>
      <c r="AO695" s="25">
        <f>IFERROR(_xlfn.XLOOKUP($C695,WQBE_Loading!$C$4:$C$3072,WQBE_Loading!O$4:O$3072,,0,),"")</f>
        <v>0.62738823481191797</v>
      </c>
      <c r="AP695" s="25">
        <f>IFERROR(_xlfn.XLOOKUP($C695,WQBE_Loading!$C$4:$C$3072,WQBE_Loading!P$4:P$3072,,0,),"")</f>
        <v>1.4467446690870949</v>
      </c>
      <c r="AQ695" s="13">
        <f>IFERROR(_xlfn.XLOOKUP($C695,WQBE_Loading!$C$4:$C$3072,WQBE_Loading!Q$4:Q$3072,,0,),"")</f>
        <v>8057802.0309683252</v>
      </c>
      <c r="AR695">
        <f>_xlfn.XLOOKUP(C695,UrbanHeat!$A$2:$A$1333,UrbanHeat!$B$2:$B$1333,,0,)</f>
        <v>22.446000000000002</v>
      </c>
      <c r="AS695" s="25">
        <f>_xlfn.XLOOKUP($C695,TNC_Loading!$A$2:$A$1332,TNC_Loading!B$2:B$1332,,0,)</f>
        <v>13.601000000000001</v>
      </c>
      <c r="AT695" s="25">
        <f>_xlfn.XLOOKUP($C695,TNC_Loading!$A$2:$A$1332,TNC_Loading!C$2:C$1332,,0,)</f>
        <v>18.309000000000001</v>
      </c>
      <c r="AU695" s="25">
        <f>_xlfn.XLOOKUP($C695,TNC_Loading!$A$2:$A$1332,TNC_Loading!D$2:D$1332,,0,)</f>
        <v>43.265999999999998</v>
      </c>
      <c r="AV695" s="25">
        <f>_xlfn.XLOOKUP($C695,TNC_Loading!$A$2:$A$1332,TNC_Loading!E$2:E$1332,,0,)</f>
        <v>69.274000000000001</v>
      </c>
      <c r="AW695" s="25">
        <f>_xlfn.XLOOKUP($C695,TNC_Loading!$A$2:$A$1332,TNC_Loading!F$2:F$1332,,0,)</f>
        <v>391.51799999999997</v>
      </c>
      <c r="AX695">
        <f>_xlfn.XLOOKUP(C695,BIBI!$D$2:$D$1332,BIBI!$F$2:$F$1332,,0,)</f>
        <v>0</v>
      </c>
      <c r="AY695">
        <f>_xlfn.XLOOKUP(C695,FacilityCounts!$A$3:$A$1333,FacilityCounts!$B$3:$B$1333,,0,)</f>
        <v>0</v>
      </c>
      <c r="AZ695">
        <f>_xlfn.XLOOKUP(C695,FacilityCounts!$D$3:$D$1333,FacilityCounts!$E$3:$E$1333,,0,)</f>
        <v>0</v>
      </c>
      <c r="BA695">
        <f>_xlfn.XLOOKUP(C695,FacilityCounts!$G$3:$G$1333,FacilityCounts!$H$3:$H$1333,,0,)</f>
        <v>0</v>
      </c>
      <c r="BB695">
        <f>IFERROR(_xlfn.XLOOKUP(C695,'DA to P Sensitive Lakes'!$P$2:$P$44,'DA to P Sensitive Lakes'!$Q$2:$Q$44,,0,),0)</f>
        <v>0</v>
      </c>
      <c r="BC695" s="25">
        <f>_xlfn.XLOOKUP(C695,'Historic Runoff (mm)'!$A$2:$A$1332,'Historic Runoff (mm)'!$B$2:$B$1332,,0,)</f>
        <v>618.04999999999995</v>
      </c>
      <c r="BD695">
        <f>_xlfn.XLOOKUP(C695,DrainageComplaint!$A$2:$A$1332,DrainageComplaint!$B$2:$B$1332,,0,)</f>
        <v>0</v>
      </c>
      <c r="BE695">
        <f>_xlfn.XLOOKUP(C695,PAD_Area!$G$2:$G$1332,PAD_Area!$H$2:$H$1332,,0,)</f>
        <v>0</v>
      </c>
    </row>
    <row r="696" spans="1:57" x14ac:dyDescent="0.2">
      <c r="A696" s="2">
        <v>693</v>
      </c>
      <c r="B696" s="2">
        <v>694</v>
      </c>
      <c r="C696" s="20">
        <v>1102640</v>
      </c>
      <c r="D696" s="3" t="s">
        <v>673</v>
      </c>
      <c r="E696" s="3" t="s">
        <v>148</v>
      </c>
      <c r="F696" s="3">
        <v>93.468000000000004</v>
      </c>
      <c r="G696" s="3">
        <v>20448.722174300001</v>
      </c>
      <c r="H696" s="3">
        <v>4071448.8425699999</v>
      </c>
      <c r="I696" s="2">
        <v>5</v>
      </c>
      <c r="J696" s="2">
        <v>1</v>
      </c>
      <c r="K696" s="2">
        <v>0</v>
      </c>
      <c r="L696" s="2">
        <v>1</v>
      </c>
      <c r="M696" s="3">
        <v>14242.5</v>
      </c>
      <c r="N696" s="2">
        <f>_xlfn.XLOOKUP(C696,Shellfish_Presence!$E$3:$E$1333,Shellfish_Presence!$G$3:$G$1333,,0,)</f>
        <v>0</v>
      </c>
      <c r="O696" s="3">
        <v>0</v>
      </c>
      <c r="P696" s="3">
        <v>0</v>
      </c>
      <c r="Q696" s="2">
        <v>4</v>
      </c>
      <c r="R696" s="3">
        <v>1</v>
      </c>
      <c r="S696" s="3">
        <v>0</v>
      </c>
      <c r="T696" s="3">
        <v>0</v>
      </c>
      <c r="U696" s="3">
        <v>0</v>
      </c>
      <c r="V696" s="2">
        <v>0</v>
      </c>
      <c r="W696" s="3" t="str">
        <f t="shared" si="20"/>
        <v/>
      </c>
      <c r="X696" t="str">
        <f t="shared" si="21"/>
        <v/>
      </c>
      <c r="Y696">
        <f>IFERROR(INDEX('Parcel Year'!$N$3:$N$1175,MATCH(KC_SPS_SubbasinAttributes!C696,'Parcel Year'!$M$3:$M$1175,0)),0)</f>
        <v>0.22732900083065033</v>
      </c>
      <c r="Z696">
        <f>INDEX(Imperviousness!$B$2:$B$1332,MATCH(KC_SPS_SubbasinAttributes!C696,Imperviousness!$A$2:$A$1332,0))</f>
        <v>0.57399999999999995</v>
      </c>
      <c r="AA696">
        <f>INDEX('Flow Duration Index'!$B$2:$B$1332,MATCH(KC_SPS_SubbasinAttributes!C696,'Flow Duration Index'!$A$2:$A$1332,0))</f>
        <v>6.5810000000000004</v>
      </c>
      <c r="AB696">
        <f>INDEX(Opportunity_Index!$G$2:$G$1333,MATCH(KC_SPS_SubbasinAttributes!C696,Opportunity_Index!$F$2:$F$1333,0))</f>
        <v>0.80390000000000006</v>
      </c>
      <c r="AC696">
        <f>INDEX(Traffic!$B$2:$B$1332,MATCH(KC_SPS_SubbasinAttributes!C696,Traffic!$A$2:$A$1332,0))</f>
        <v>2273.2020000000002</v>
      </c>
      <c r="AD696">
        <f>INDEX(EquityScore!$F$3:$F$1334,MATCH(KC_SPS_SubbasinAttributes!C696,EquityScore!$E$3:$E$1334,0))</f>
        <v>4.1666666650000002</v>
      </c>
      <c r="AE696" t="str">
        <f>IFERROR(INDEX(PavementCondition!$E$2:$E$669,MATCH(KC_SPS_SubbasinAttributes!C696,PavementCondition!$D$2:$D$669,0)),"N/A")</f>
        <v>N/A</v>
      </c>
      <c r="AF696">
        <f>INDEX(SpawnerMortality!$E$2:$E$1331,MATCH(KC_SPS_SubbasinAttributes!C696,SpawnerMortality!$D$2:$D$1331,0))</f>
        <v>0.42372755600000001</v>
      </c>
      <c r="AG696" s="25">
        <f>IFERROR(_xlfn.XLOOKUP($C696,WQBE_Loading!$C$4:$C$3072,WQBE_Loading!G$4:G$3072,,0,),"")</f>
        <v>1.4900706432965651</v>
      </c>
      <c r="AH696" s="25">
        <f>IFERROR(_xlfn.XLOOKUP($C696,WQBE_Loading!$C$4:$C$3072,WQBE_Loading!H$4:H$3072,,0,),"")</f>
        <v>8.6431670481324403</v>
      </c>
      <c r="AI696" s="25">
        <f>IFERROR(_xlfn.XLOOKUP($C696,WQBE_Loading!$C$4:$C$3072,WQBE_Loading!I$4:I$3072,,0,),"")</f>
        <v>143.53836712151301</v>
      </c>
      <c r="AJ696" s="25">
        <f>IFERROR(_xlfn.XLOOKUP($C696,WQBE_Loading!$C$4:$C$3072,WQBE_Loading!J$4:J$3072,,0,),"")</f>
        <v>14.71051766197585</v>
      </c>
      <c r="AK696" s="25">
        <f>IFERROR(_xlfn.XLOOKUP($C696,WQBE_Loading!$C$4:$C$3072,WQBE_Loading!K$4:K$3072,,0,),"")</f>
        <v>4963.0963262804744</v>
      </c>
      <c r="AL696" s="25">
        <f>IFERROR(_xlfn.XLOOKUP($C696,WQBE_Loading!$C$4:$C$3072,WQBE_Loading!L$4:L$3072,,0,),"")</f>
        <v>1.8792447021481449E-3</v>
      </c>
      <c r="AM696" s="25">
        <f>IFERROR(_xlfn.XLOOKUP($C696,WQBE_Loading!$C$4:$C$3072,WQBE_Loading!M$4:M$3072,,0,),"")</f>
        <v>3.7528074809426652E-4</v>
      </c>
      <c r="AN696" s="25">
        <f>IFERROR(_xlfn.XLOOKUP($C696,WQBE_Loading!$C$4:$C$3072,WQBE_Loading!N$4:N$3072,,0,),"")</f>
        <v>4.8009426248467497E-2</v>
      </c>
      <c r="AO696" s="25">
        <f>IFERROR(_xlfn.XLOOKUP($C696,WQBE_Loading!$C$4:$C$3072,WQBE_Loading!O$4:O$3072,,0,),"")</f>
        <v>0.24440985700805251</v>
      </c>
      <c r="AP696" s="25">
        <f>IFERROR(_xlfn.XLOOKUP($C696,WQBE_Loading!$C$4:$C$3072,WQBE_Loading!P$4:P$3072,,0,),"")</f>
        <v>0.67929054279805046</v>
      </c>
      <c r="AQ696" s="13">
        <f>IFERROR(_xlfn.XLOOKUP($C696,WQBE_Loading!$C$4:$C$3072,WQBE_Loading!Q$4:Q$3072,,0,),"")</f>
        <v>4178611.4833555301</v>
      </c>
      <c r="AR696">
        <f>_xlfn.XLOOKUP(C696,UrbanHeat!$A$2:$A$1333,UrbanHeat!$B$2:$B$1333,,0,)</f>
        <v>23.256</v>
      </c>
      <c r="AS696" s="25">
        <f>_xlfn.XLOOKUP($C696,TNC_Loading!$A$2:$A$1332,TNC_Loading!B$2:B$1332,,0,)</f>
        <v>15.273999999999999</v>
      </c>
      <c r="AT696" s="25">
        <f>_xlfn.XLOOKUP($C696,TNC_Loading!$A$2:$A$1332,TNC_Loading!C$2:C$1332,,0,)</f>
        <v>21.053999999999998</v>
      </c>
      <c r="AU696" s="25">
        <f>_xlfn.XLOOKUP($C696,TNC_Loading!$A$2:$A$1332,TNC_Loading!D$2:D$1332,,0,)</f>
        <v>27.276</v>
      </c>
      <c r="AV696" s="25">
        <f>_xlfn.XLOOKUP($C696,TNC_Loading!$A$2:$A$1332,TNC_Loading!E$2:E$1332,,0,)</f>
        <v>65.662999999999997</v>
      </c>
      <c r="AW696" s="25">
        <f>_xlfn.XLOOKUP($C696,TNC_Loading!$A$2:$A$1332,TNC_Loading!F$2:F$1332,,0,)</f>
        <v>538.37599999999998</v>
      </c>
      <c r="AX696">
        <f>_xlfn.XLOOKUP(C696,BIBI!$D$2:$D$1332,BIBI!$F$2:$F$1332,,0,)</f>
        <v>0</v>
      </c>
      <c r="AY696">
        <f>_xlfn.XLOOKUP(C696,FacilityCounts!$A$3:$A$1333,FacilityCounts!$B$3:$B$1333,,0,)</f>
        <v>0</v>
      </c>
      <c r="AZ696">
        <f>_xlfn.XLOOKUP(C696,FacilityCounts!$D$3:$D$1333,FacilityCounts!$E$3:$E$1333,,0,)</f>
        <v>0</v>
      </c>
      <c r="BA696">
        <f>_xlfn.XLOOKUP(C696,FacilityCounts!$G$3:$G$1333,FacilityCounts!$H$3:$H$1333,,0,)</f>
        <v>0</v>
      </c>
      <c r="BB696">
        <f>IFERROR(_xlfn.XLOOKUP(C696,'DA to P Sensitive Lakes'!$P$2:$P$44,'DA to P Sensitive Lakes'!$Q$2:$Q$44,,0,),0)</f>
        <v>0</v>
      </c>
      <c r="BC696" s="25">
        <f>_xlfn.XLOOKUP(C696,'Historic Runoff (mm)'!$A$2:$A$1332,'Historic Runoff (mm)'!$B$2:$B$1332,,0,)</f>
        <v>684.75599999999997</v>
      </c>
      <c r="BD696">
        <f>_xlfn.XLOOKUP(C696,DrainageComplaint!$A$2:$A$1332,DrainageComplaint!$B$2:$B$1332,,0,)</f>
        <v>0</v>
      </c>
      <c r="BE696">
        <f>_xlfn.XLOOKUP(C696,PAD_Area!$G$2:$G$1332,PAD_Area!$H$2:$H$1332,,0,)</f>
        <v>0</v>
      </c>
    </row>
    <row r="697" spans="1:57" x14ac:dyDescent="0.2">
      <c r="A697" s="2">
        <v>694</v>
      </c>
      <c r="B697" s="2">
        <v>695</v>
      </c>
      <c r="C697" s="20">
        <v>1102650</v>
      </c>
      <c r="D697" s="3" t="s">
        <v>690</v>
      </c>
      <c r="E697" s="3" t="s">
        <v>148</v>
      </c>
      <c r="F697" s="3">
        <v>305.49900000000002</v>
      </c>
      <c r="G697" s="3">
        <v>25040.001429100001</v>
      </c>
      <c r="H697" s="3">
        <v>13307499.9736</v>
      </c>
      <c r="I697" s="2">
        <v>1</v>
      </c>
      <c r="J697" s="2">
        <v>1</v>
      </c>
      <c r="K697" s="2">
        <v>0</v>
      </c>
      <c r="L697" s="2">
        <v>3</v>
      </c>
      <c r="M697" s="3">
        <v>3001.510009765625</v>
      </c>
      <c r="N697" s="2">
        <f>_xlfn.XLOOKUP(C697,Shellfish_Presence!$E$3:$E$1333,Shellfish_Presence!$G$3:$G$1333,,0,)</f>
        <v>0</v>
      </c>
      <c r="O697" s="3">
        <v>0</v>
      </c>
      <c r="P697" s="3">
        <v>0</v>
      </c>
      <c r="Q697" s="2">
        <v>3</v>
      </c>
      <c r="R697" s="3">
        <v>1</v>
      </c>
      <c r="S697" s="3">
        <v>0.52147799730300903</v>
      </c>
      <c r="T697" s="3">
        <v>0</v>
      </c>
      <c r="U697" s="3">
        <v>0</v>
      </c>
      <c r="V697" s="2">
        <v>0</v>
      </c>
      <c r="W697" s="3" t="str">
        <f t="shared" si="20"/>
        <v/>
      </c>
      <c r="X697" t="str">
        <f t="shared" si="21"/>
        <v/>
      </c>
      <c r="Y697">
        <f>IFERROR(INDEX('Parcel Year'!$N$3:$N$1175,MATCH(KC_SPS_SubbasinAttributes!C697,'Parcel Year'!$M$3:$M$1175,0)),0)</f>
        <v>0.46666300296783447</v>
      </c>
      <c r="Z697">
        <f>INDEX(Imperviousness!$B$2:$B$1332,MATCH(KC_SPS_SubbasinAttributes!C697,Imperviousness!$A$2:$A$1332,0))</f>
        <v>0.29499999999999998</v>
      </c>
      <c r="AA697">
        <f>INDEX('Flow Duration Index'!$B$2:$B$1332,MATCH(KC_SPS_SubbasinAttributes!C697,'Flow Duration Index'!$A$2:$A$1332,0))</f>
        <v>7.52</v>
      </c>
      <c r="AB697">
        <f>INDEX(Opportunity_Index!$G$2:$G$1333,MATCH(KC_SPS_SubbasinAttributes!C697,Opportunity_Index!$F$2:$F$1333,0))</f>
        <v>0.88360000000000005</v>
      </c>
      <c r="AC697">
        <f>INDEX(Traffic!$B$2:$B$1332,MATCH(KC_SPS_SubbasinAttributes!C697,Traffic!$A$2:$A$1332,0))</f>
        <v>3532.453</v>
      </c>
      <c r="AD697">
        <f>INDEX(EquityScore!$F$3:$F$1334,MATCH(KC_SPS_SubbasinAttributes!C697,EquityScore!$E$3:$E$1334,0))</f>
        <v>4.3333333300000003</v>
      </c>
      <c r="AE697" t="str">
        <f>IFERROR(INDEX(PavementCondition!$E$2:$E$669,MATCH(KC_SPS_SubbasinAttributes!C697,PavementCondition!$D$2:$D$669,0)),"N/A")</f>
        <v>N/A</v>
      </c>
      <c r="AF697">
        <f>INDEX(SpawnerMortality!$E$2:$E$1331,MATCH(KC_SPS_SubbasinAttributes!C697,SpawnerMortality!$D$2:$D$1331,0))</f>
        <v>0.43320351899999998</v>
      </c>
      <c r="AG697" s="25">
        <f>IFERROR(_xlfn.XLOOKUP($C697,WQBE_Loading!$C$4:$C$3072,WQBE_Loading!G$4:G$3072,,0,),"")</f>
        <v>0.93504564091123155</v>
      </c>
      <c r="AH697" s="25">
        <f>IFERROR(_xlfn.XLOOKUP($C697,WQBE_Loading!$C$4:$C$3072,WQBE_Loading!H$4:H$3072,,0,),"")</f>
        <v>4.6768008164747457</v>
      </c>
      <c r="AI697" s="25">
        <f>IFERROR(_xlfn.XLOOKUP($C697,WQBE_Loading!$C$4:$C$3072,WQBE_Loading!I$4:I$3072,,0,),"")</f>
        <v>213.67683417532152</v>
      </c>
      <c r="AJ697" s="25">
        <f>IFERROR(_xlfn.XLOOKUP($C697,WQBE_Loading!$C$4:$C$3072,WQBE_Loading!J$4:J$3072,,0,),"")</f>
        <v>16.192431004893599</v>
      </c>
      <c r="AK697" s="25">
        <f>IFERROR(_xlfn.XLOOKUP($C697,WQBE_Loading!$C$4:$C$3072,WQBE_Loading!K$4:K$3072,,0,),"")</f>
        <v>4968.2818488936045</v>
      </c>
      <c r="AL697" s="25">
        <f>IFERROR(_xlfn.XLOOKUP($C697,WQBE_Loading!$C$4:$C$3072,WQBE_Loading!L$4:L$3072,,0,),"")</f>
        <v>1.5844759929908899E-3</v>
      </c>
      <c r="AM697" s="25">
        <f>IFERROR(_xlfn.XLOOKUP($C697,WQBE_Loading!$C$4:$C$3072,WQBE_Loading!M$4:M$3072,,0,),"")</f>
        <v>9.8955595420982447E-5</v>
      </c>
      <c r="AN697" s="25">
        <f>IFERROR(_xlfn.XLOOKUP($C697,WQBE_Loading!$C$4:$C$3072,WQBE_Loading!N$4:N$3072,,0,),"")</f>
        <v>7.8783017045655296E-2</v>
      </c>
      <c r="AO697" s="25">
        <f>IFERROR(_xlfn.XLOOKUP($C697,WQBE_Loading!$C$4:$C$3072,WQBE_Loading!O$4:O$3072,,0,),"")</f>
        <v>0.24680821014811399</v>
      </c>
      <c r="AP697" s="25">
        <f>IFERROR(_xlfn.XLOOKUP($C697,WQBE_Loading!$C$4:$C$3072,WQBE_Loading!P$4:P$3072,,0,),"")</f>
        <v>0.29921463913588098</v>
      </c>
      <c r="AQ697" s="13">
        <f>IFERROR(_xlfn.XLOOKUP($C697,WQBE_Loading!$C$4:$C$3072,WQBE_Loading!Q$4:Q$3072,,0,),"")</f>
        <v>5856151.1515232194</v>
      </c>
      <c r="AR697">
        <f>_xlfn.XLOOKUP(C697,UrbanHeat!$A$2:$A$1333,UrbanHeat!$B$2:$B$1333,,0,)</f>
        <v>19.690000000000001</v>
      </c>
      <c r="AS697" s="25">
        <f>_xlfn.XLOOKUP($C697,TNC_Loading!$A$2:$A$1332,TNC_Loading!B$2:B$1332,,0,)</f>
        <v>8.9280000000000008</v>
      </c>
      <c r="AT697" s="25">
        <f>_xlfn.XLOOKUP($C697,TNC_Loading!$A$2:$A$1332,TNC_Loading!C$2:C$1332,,0,)</f>
        <v>8.8249999999999993</v>
      </c>
      <c r="AU697" s="25">
        <f>_xlfn.XLOOKUP($C697,TNC_Loading!$A$2:$A$1332,TNC_Loading!D$2:D$1332,,0,)</f>
        <v>16.079000000000001</v>
      </c>
      <c r="AV697" s="25">
        <f>_xlfn.XLOOKUP($C697,TNC_Loading!$A$2:$A$1332,TNC_Loading!E$2:E$1332,,0,)</f>
        <v>23.122</v>
      </c>
      <c r="AW697" s="25">
        <f>_xlfn.XLOOKUP($C697,TNC_Loading!$A$2:$A$1332,TNC_Loading!F$2:F$1332,,0,)</f>
        <v>384.68</v>
      </c>
      <c r="AX697">
        <f>_xlfn.XLOOKUP(C697,BIBI!$D$2:$D$1332,BIBI!$F$2:$F$1332,,0,)</f>
        <v>19.3</v>
      </c>
      <c r="AY697">
        <f>_xlfn.XLOOKUP(C697,FacilityCounts!$A$3:$A$1333,FacilityCounts!$B$3:$B$1333,,0,)</f>
        <v>0</v>
      </c>
      <c r="AZ697">
        <f>_xlfn.XLOOKUP(C697,FacilityCounts!$D$3:$D$1333,FacilityCounts!$E$3:$E$1333,,0,)</f>
        <v>0</v>
      </c>
      <c r="BA697">
        <f>_xlfn.XLOOKUP(C697,FacilityCounts!$G$3:$G$1333,FacilityCounts!$H$3:$H$1333,,0,)</f>
        <v>0</v>
      </c>
      <c r="BB697">
        <f>IFERROR(_xlfn.XLOOKUP(C697,'DA to P Sensitive Lakes'!$P$2:$P$44,'DA to P Sensitive Lakes'!$Q$2:$Q$44,,0,),0)</f>
        <v>0</v>
      </c>
      <c r="BC697" s="25">
        <f>_xlfn.XLOOKUP(C697,'Historic Runoff (mm)'!$A$2:$A$1332,'Historic Runoff (mm)'!$B$2:$B$1332,,0,)</f>
        <v>585.92600000000004</v>
      </c>
      <c r="BD697">
        <f>_xlfn.XLOOKUP(C697,DrainageComplaint!$A$2:$A$1332,DrainageComplaint!$B$2:$B$1332,,0,)</f>
        <v>0</v>
      </c>
      <c r="BE697">
        <f>_xlfn.XLOOKUP(C697,PAD_Area!$G$2:$G$1332,PAD_Area!$H$2:$H$1332,,0,)</f>
        <v>0</v>
      </c>
    </row>
    <row r="698" spans="1:57" x14ac:dyDescent="0.2">
      <c r="A698" s="2">
        <v>695</v>
      </c>
      <c r="B698" s="2">
        <v>696</v>
      </c>
      <c r="C698" s="20">
        <v>1102660</v>
      </c>
      <c r="D698" s="3" t="s">
        <v>691</v>
      </c>
      <c r="E698" s="3" t="s">
        <v>148</v>
      </c>
      <c r="F698" s="3">
        <v>214.73500000000001</v>
      </c>
      <c r="G698" s="3">
        <v>23960.002604699999</v>
      </c>
      <c r="H698" s="3">
        <v>9353799.8419499993</v>
      </c>
      <c r="I698" s="2">
        <v>1</v>
      </c>
      <c r="J698" s="2">
        <v>1</v>
      </c>
      <c r="K698" s="2">
        <v>0</v>
      </c>
      <c r="L698" s="2">
        <v>0</v>
      </c>
      <c r="M698" s="3">
        <v>0</v>
      </c>
      <c r="N698" s="2">
        <f>_xlfn.XLOOKUP(C698,Shellfish_Presence!$E$3:$E$1333,Shellfish_Presence!$G$3:$G$1333,,0,)</f>
        <v>0</v>
      </c>
      <c r="O698" s="3">
        <v>0</v>
      </c>
      <c r="P698" s="3">
        <v>0</v>
      </c>
      <c r="Q698" s="2">
        <v>2</v>
      </c>
      <c r="R698" s="3">
        <v>1</v>
      </c>
      <c r="S698" s="3">
        <v>0.59473800659179688</v>
      </c>
      <c r="T698" s="3">
        <v>0</v>
      </c>
      <c r="U698" s="3">
        <v>0</v>
      </c>
      <c r="V698" s="2">
        <v>0</v>
      </c>
      <c r="W698" s="3" t="str">
        <f t="shared" si="20"/>
        <v/>
      </c>
      <c r="X698" t="str">
        <f t="shared" si="21"/>
        <v/>
      </c>
      <c r="Y698">
        <f>IFERROR(INDEX('Parcel Year'!$N$3:$N$1175,MATCH(KC_SPS_SubbasinAttributes!C698,'Parcel Year'!$M$3:$M$1175,0)),0)</f>
        <v>0.4432699978351593</v>
      </c>
      <c r="Z698">
        <f>INDEX(Imperviousness!$B$2:$B$1332,MATCH(KC_SPS_SubbasinAttributes!C698,Imperviousness!$A$2:$A$1332,0))</f>
        <v>0.17299999999999999</v>
      </c>
      <c r="AA698">
        <f>INDEX('Flow Duration Index'!$B$2:$B$1332,MATCH(KC_SPS_SubbasinAttributes!C698,'Flow Duration Index'!$A$2:$A$1332,0))</f>
        <v>7.0780000000000003</v>
      </c>
      <c r="AB698">
        <f>INDEX(Opportunity_Index!$G$2:$G$1333,MATCH(KC_SPS_SubbasinAttributes!C698,Opportunity_Index!$F$2:$F$1333,0))</f>
        <v>0.85794999999999999</v>
      </c>
      <c r="AC698">
        <f>INDEX(Traffic!$B$2:$B$1332,MATCH(KC_SPS_SubbasinAttributes!C698,Traffic!$A$2:$A$1332,0))</f>
        <v>1466.3019999999999</v>
      </c>
      <c r="AD698">
        <f>INDEX(EquityScore!$F$3:$F$1334,MATCH(KC_SPS_SubbasinAttributes!C698,EquityScore!$E$3:$E$1334,0))</f>
        <v>4.3333333300000003</v>
      </c>
      <c r="AE698" t="str">
        <f>IFERROR(INDEX(PavementCondition!$E$2:$E$669,MATCH(KC_SPS_SubbasinAttributes!C698,PavementCondition!$D$2:$D$669,0)),"N/A")</f>
        <v>N/A</v>
      </c>
      <c r="AF698">
        <f>INDEX(SpawnerMortality!$E$2:$E$1331,MATCH(KC_SPS_SubbasinAttributes!C698,SpawnerMortality!$D$2:$D$1331,0))</f>
        <v>0.43320351899999998</v>
      </c>
      <c r="AG698" s="25">
        <f>IFERROR(_xlfn.XLOOKUP($C698,WQBE_Loading!$C$4:$C$3072,WQBE_Loading!G$4:G$3072,,0,),"")</f>
        <v>0.52239546932290248</v>
      </c>
      <c r="AH698" s="25">
        <f>IFERROR(_xlfn.XLOOKUP($C698,WQBE_Loading!$C$4:$C$3072,WQBE_Loading!H$4:H$3072,,0,),"")</f>
        <v>2.57678297776833</v>
      </c>
      <c r="AI698" s="25">
        <f>IFERROR(_xlfn.XLOOKUP($C698,WQBE_Loading!$C$4:$C$3072,WQBE_Loading!I$4:I$3072,,0,),"")</f>
        <v>159.63456887297048</v>
      </c>
      <c r="AJ698" s="25">
        <f>IFERROR(_xlfn.XLOOKUP($C698,WQBE_Loading!$C$4:$C$3072,WQBE_Loading!J$4:J$3072,,0,),"")</f>
        <v>11.701958454920199</v>
      </c>
      <c r="AK698" s="25">
        <f>IFERROR(_xlfn.XLOOKUP($C698,WQBE_Loading!$C$4:$C$3072,WQBE_Loading!K$4:K$3072,,0,),"")</f>
        <v>3445.0696319445451</v>
      </c>
      <c r="AL698" s="25">
        <f>IFERROR(_xlfn.XLOOKUP($C698,WQBE_Loading!$C$4:$C$3072,WQBE_Loading!L$4:L$3072,,0,),"")</f>
        <v>9.7151027136159755E-4</v>
      </c>
      <c r="AM698" s="25">
        <f>IFERROR(_xlfn.XLOOKUP($C698,WQBE_Loading!$C$4:$C$3072,WQBE_Loading!M$4:M$3072,,0,),"")</f>
        <v>1.3317892160017E-5</v>
      </c>
      <c r="AN698" s="25">
        <f>IFERROR(_xlfn.XLOOKUP($C698,WQBE_Loading!$C$4:$C$3072,WQBE_Loading!N$4:N$3072,,0,),"")</f>
        <v>4.8384328752146946E-2</v>
      </c>
      <c r="AO698" s="25">
        <f>IFERROR(_xlfn.XLOOKUP($C698,WQBE_Loading!$C$4:$C$3072,WQBE_Loading!O$4:O$3072,,0,),"")</f>
        <v>0.1574580016892575</v>
      </c>
      <c r="AP698" s="25">
        <f>IFERROR(_xlfn.XLOOKUP($C698,WQBE_Loading!$C$4:$C$3072,WQBE_Loading!P$4:P$3072,,0,),"")</f>
        <v>0.195016850810594</v>
      </c>
      <c r="AQ698" s="13">
        <f>IFERROR(_xlfn.XLOOKUP($C698,WQBE_Loading!$C$4:$C$3072,WQBE_Loading!Q$4:Q$3072,,0,),"")</f>
        <v>4310455.2173446501</v>
      </c>
      <c r="AR698">
        <f>_xlfn.XLOOKUP(C698,UrbanHeat!$A$2:$A$1333,UrbanHeat!$B$2:$B$1333,,0,)</f>
        <v>18.268999999999998</v>
      </c>
      <c r="AS698" s="25">
        <f>_xlfn.XLOOKUP($C698,TNC_Loading!$A$2:$A$1332,TNC_Loading!B$2:B$1332,,0,)</f>
        <v>7.4130000000000003</v>
      </c>
      <c r="AT698" s="25">
        <f>_xlfn.XLOOKUP($C698,TNC_Loading!$A$2:$A$1332,TNC_Loading!C$2:C$1332,,0,)</f>
        <v>5.4109999999999996</v>
      </c>
      <c r="AU698" s="25">
        <f>_xlfn.XLOOKUP($C698,TNC_Loading!$A$2:$A$1332,TNC_Loading!D$2:D$1332,,0,)</f>
        <v>13.259</v>
      </c>
      <c r="AV698" s="25">
        <f>_xlfn.XLOOKUP($C698,TNC_Loading!$A$2:$A$1332,TNC_Loading!E$2:E$1332,,0,)</f>
        <v>18.574000000000002</v>
      </c>
      <c r="AW698" s="25">
        <f>_xlfn.XLOOKUP($C698,TNC_Loading!$A$2:$A$1332,TNC_Loading!F$2:F$1332,,0,)</f>
        <v>245.78</v>
      </c>
      <c r="AX698">
        <f>_xlfn.XLOOKUP(C698,BIBI!$D$2:$D$1332,BIBI!$F$2:$F$1332,,0,)</f>
        <v>0</v>
      </c>
      <c r="AY698">
        <f>_xlfn.XLOOKUP(C698,FacilityCounts!$A$3:$A$1333,FacilityCounts!$B$3:$B$1333,,0,)</f>
        <v>0</v>
      </c>
      <c r="AZ698">
        <f>_xlfn.XLOOKUP(C698,FacilityCounts!$D$3:$D$1333,FacilityCounts!$E$3:$E$1333,,0,)</f>
        <v>0</v>
      </c>
      <c r="BA698">
        <f>_xlfn.XLOOKUP(C698,FacilityCounts!$G$3:$G$1333,FacilityCounts!$H$3:$H$1333,,0,)</f>
        <v>0</v>
      </c>
      <c r="BB698">
        <f>IFERROR(_xlfn.XLOOKUP(C698,'DA to P Sensitive Lakes'!$P$2:$P$44,'DA to P Sensitive Lakes'!$Q$2:$Q$44,,0,),0)</f>
        <v>0</v>
      </c>
      <c r="BC698" s="25">
        <f>_xlfn.XLOOKUP(C698,'Historic Runoff (mm)'!$A$2:$A$1332,'Historic Runoff (mm)'!$B$2:$B$1332,,0,)</f>
        <v>500.649</v>
      </c>
      <c r="BD698">
        <f>_xlfn.XLOOKUP(C698,DrainageComplaint!$A$2:$A$1332,DrainageComplaint!$B$2:$B$1332,,0,)</f>
        <v>0</v>
      </c>
      <c r="BE698">
        <f>_xlfn.XLOOKUP(C698,PAD_Area!$G$2:$G$1332,PAD_Area!$H$2:$H$1332,,0,)</f>
        <v>0</v>
      </c>
    </row>
    <row r="699" spans="1:57" x14ac:dyDescent="0.2">
      <c r="A699" s="2">
        <v>696</v>
      </c>
      <c r="B699" s="2">
        <v>697</v>
      </c>
      <c r="C699" s="20">
        <v>1102670</v>
      </c>
      <c r="D699" s="3" t="s">
        <v>692</v>
      </c>
      <c r="E699" s="3" t="s">
        <v>148</v>
      </c>
      <c r="F699" s="3">
        <v>583.12</v>
      </c>
      <c r="G699" s="3">
        <v>38799.996546800001</v>
      </c>
      <c r="H699" s="3">
        <v>25400600.004999999</v>
      </c>
      <c r="I699" s="2">
        <v>0</v>
      </c>
      <c r="J699" s="2">
        <v>1</v>
      </c>
      <c r="K699" s="2">
        <v>2</v>
      </c>
      <c r="L699" s="2">
        <v>2</v>
      </c>
      <c r="M699" s="3">
        <v>0</v>
      </c>
      <c r="N699" s="2">
        <f>_xlfn.XLOOKUP(C699,Shellfish_Presence!$E$3:$E$1333,Shellfish_Presence!$G$3:$G$1333,,0,)</f>
        <v>0</v>
      </c>
      <c r="O699" s="3">
        <v>0</v>
      </c>
      <c r="P699" s="3">
        <v>0</v>
      </c>
      <c r="Q699" s="2">
        <v>0</v>
      </c>
      <c r="R699" s="3">
        <v>1</v>
      </c>
      <c r="S699" s="3">
        <v>0.29412099719047546</v>
      </c>
      <c r="T699" s="3">
        <v>0</v>
      </c>
      <c r="U699" s="3">
        <v>0</v>
      </c>
      <c r="V699" s="2">
        <v>0</v>
      </c>
      <c r="W699" s="3" t="str">
        <f t="shared" si="20"/>
        <v/>
      </c>
      <c r="X699" t="str">
        <f t="shared" si="21"/>
        <v/>
      </c>
      <c r="Y699">
        <f>IFERROR(INDEX('Parcel Year'!$N$3:$N$1175,MATCH(KC_SPS_SubbasinAttributes!C699,'Parcel Year'!$M$3:$M$1175,0)),0)</f>
        <v>0.50156098604202271</v>
      </c>
      <c r="Z699">
        <f>INDEX(Imperviousness!$B$2:$B$1332,MATCH(KC_SPS_SubbasinAttributes!C699,Imperviousness!$A$2:$A$1332,0))</f>
        <v>0.49399999999999999</v>
      </c>
      <c r="AA699">
        <f>INDEX('Flow Duration Index'!$B$2:$B$1332,MATCH(KC_SPS_SubbasinAttributes!C699,'Flow Duration Index'!$A$2:$A$1332,0))</f>
        <v>9.0980000000000008</v>
      </c>
      <c r="AB699">
        <f>INDEX(Opportunity_Index!$G$2:$G$1333,MATCH(KC_SPS_SubbasinAttributes!C699,Opportunity_Index!$F$2:$F$1333,0))</f>
        <v>0.93830000000000002</v>
      </c>
      <c r="AC699">
        <f>INDEX(Traffic!$B$2:$B$1332,MATCH(KC_SPS_SubbasinAttributes!C699,Traffic!$A$2:$A$1332,0))</f>
        <v>3362.558</v>
      </c>
      <c r="AD699">
        <f>INDEX(EquityScore!$F$3:$F$1334,MATCH(KC_SPS_SubbasinAttributes!C699,EquityScore!$E$3:$E$1334,0))</f>
        <v>4.6666666699999997</v>
      </c>
      <c r="AE699" t="str">
        <f>IFERROR(INDEX(PavementCondition!$E$2:$E$669,MATCH(KC_SPS_SubbasinAttributes!C699,PavementCondition!$D$2:$D$669,0)),"N/A")</f>
        <v>N/A</v>
      </c>
      <c r="AF699">
        <f>INDEX(SpawnerMortality!$E$2:$E$1331,MATCH(KC_SPS_SubbasinAttributes!C699,SpawnerMortality!$D$2:$D$1331,0))</f>
        <v>0.42229216949999998</v>
      </c>
      <c r="AG699" s="25">
        <f>IFERROR(_xlfn.XLOOKUP($C699,WQBE_Loading!$C$4:$C$3072,WQBE_Loading!G$4:G$3072,,0,),"")</f>
        <v>6.0338093330192955</v>
      </c>
      <c r="AH699" s="25">
        <f>IFERROR(_xlfn.XLOOKUP($C699,WQBE_Loading!$C$4:$C$3072,WQBE_Loading!H$4:H$3072,,0,),"")</f>
        <v>31.406839619048149</v>
      </c>
      <c r="AI699" s="25">
        <f>IFERROR(_xlfn.XLOOKUP($C699,WQBE_Loading!$C$4:$C$3072,WQBE_Loading!I$4:I$3072,,0,),"")</f>
        <v>896.16836247185097</v>
      </c>
      <c r="AJ699" s="25">
        <f>IFERROR(_xlfn.XLOOKUP($C699,WQBE_Loading!$C$4:$C$3072,WQBE_Loading!J$4:J$3072,,0,),"")</f>
        <v>73.33811689036034</v>
      </c>
      <c r="AK699" s="25">
        <f>IFERROR(_xlfn.XLOOKUP($C699,WQBE_Loading!$C$4:$C$3072,WQBE_Loading!K$4:K$3072,,0,),"")</f>
        <v>26254.075251641152</v>
      </c>
      <c r="AL699" s="25">
        <f>IFERROR(_xlfn.XLOOKUP($C699,WQBE_Loading!$C$4:$C$3072,WQBE_Loading!L$4:L$3072,,0,),"")</f>
        <v>9.6606516248596008E-3</v>
      </c>
      <c r="AM699" s="25">
        <f>IFERROR(_xlfn.XLOOKUP($C699,WQBE_Loading!$C$4:$C$3072,WQBE_Loading!M$4:M$3072,,0,),"")</f>
        <v>8.8699100199870996E-4</v>
      </c>
      <c r="AN699" s="25">
        <f>IFERROR(_xlfn.XLOOKUP($C699,WQBE_Loading!$C$4:$C$3072,WQBE_Loading!N$4:N$3072,,0,),"")</f>
        <v>0.28444156736324999</v>
      </c>
      <c r="AO699" s="25">
        <f>IFERROR(_xlfn.XLOOKUP($C699,WQBE_Loading!$C$4:$C$3072,WQBE_Loading!O$4:O$3072,,0,),"")</f>
        <v>1.3401567867557751</v>
      </c>
      <c r="AP699" s="25">
        <f>IFERROR(_xlfn.XLOOKUP($C699,WQBE_Loading!$C$4:$C$3072,WQBE_Loading!P$4:P$3072,,0,),"")</f>
        <v>2.1707648708912748</v>
      </c>
      <c r="AQ699" s="13">
        <f>IFERROR(_xlfn.XLOOKUP($C699,WQBE_Loading!$C$4:$C$3072,WQBE_Loading!Q$4:Q$3072,,0,),"")</f>
        <v>24401850.035276949</v>
      </c>
      <c r="AR699">
        <f>_xlfn.XLOOKUP(C699,UrbanHeat!$A$2:$A$1333,UrbanHeat!$B$2:$B$1333,,0,)</f>
        <v>18.834</v>
      </c>
      <c r="AS699" s="25">
        <f>_xlfn.XLOOKUP($C699,TNC_Loading!$A$2:$A$1332,TNC_Loading!B$2:B$1332,,0,)</f>
        <v>12.997999999999999</v>
      </c>
      <c r="AT699" s="25">
        <f>_xlfn.XLOOKUP($C699,TNC_Loading!$A$2:$A$1332,TNC_Loading!C$2:C$1332,,0,)</f>
        <v>10.763</v>
      </c>
      <c r="AU699" s="25">
        <f>_xlfn.XLOOKUP($C699,TNC_Loading!$A$2:$A$1332,TNC_Loading!D$2:D$1332,,0,)</f>
        <v>27.425000000000001</v>
      </c>
      <c r="AV699" s="25">
        <f>_xlfn.XLOOKUP($C699,TNC_Loading!$A$2:$A$1332,TNC_Loading!E$2:E$1332,,0,)</f>
        <v>35.764000000000003</v>
      </c>
      <c r="AW699" s="25">
        <f>_xlfn.XLOOKUP($C699,TNC_Loading!$A$2:$A$1332,TNC_Loading!F$2:F$1332,,0,)</f>
        <v>490.077</v>
      </c>
      <c r="AX699">
        <f>_xlfn.XLOOKUP(C699,BIBI!$D$2:$D$1332,BIBI!$F$2:$F$1332,,0,)</f>
        <v>0</v>
      </c>
      <c r="AY699">
        <f>_xlfn.XLOOKUP(C699,FacilityCounts!$A$3:$A$1333,FacilityCounts!$B$3:$B$1333,,0,)</f>
        <v>0</v>
      </c>
      <c r="AZ699">
        <f>_xlfn.XLOOKUP(C699,FacilityCounts!$D$3:$D$1333,FacilityCounts!$E$3:$E$1333,,0,)</f>
        <v>0</v>
      </c>
      <c r="BA699">
        <f>_xlfn.XLOOKUP(C699,FacilityCounts!$G$3:$G$1333,FacilityCounts!$H$3:$H$1333,,0,)</f>
        <v>0</v>
      </c>
      <c r="BB699">
        <f>IFERROR(_xlfn.XLOOKUP(C699,'DA to P Sensitive Lakes'!$P$2:$P$44,'DA to P Sensitive Lakes'!$Q$2:$Q$44,,0,),0)</f>
        <v>0</v>
      </c>
      <c r="BC699" s="25">
        <f>_xlfn.XLOOKUP(C699,'Historic Runoff (mm)'!$A$2:$A$1332,'Historic Runoff (mm)'!$B$2:$B$1332,,0,)</f>
        <v>703.10599999999999</v>
      </c>
      <c r="BD699">
        <f>_xlfn.XLOOKUP(C699,DrainageComplaint!$A$2:$A$1332,DrainageComplaint!$B$2:$B$1332,,0,)</f>
        <v>1</v>
      </c>
      <c r="BE699">
        <f>_xlfn.XLOOKUP(C699,PAD_Area!$G$2:$G$1332,PAD_Area!$H$2:$H$1332,,0,)</f>
        <v>0</v>
      </c>
    </row>
    <row r="700" spans="1:57" x14ac:dyDescent="0.2">
      <c r="A700" s="2">
        <v>697</v>
      </c>
      <c r="B700" s="2">
        <v>698</v>
      </c>
      <c r="C700" s="20">
        <v>1102680</v>
      </c>
      <c r="D700" s="3" t="s">
        <v>693</v>
      </c>
      <c r="E700" s="3" t="s">
        <v>148</v>
      </c>
      <c r="F700" s="3">
        <v>57.183</v>
      </c>
      <c r="G700" s="3">
        <v>10079.999524999999</v>
      </c>
      <c r="H700" s="3">
        <v>2490899.9764299998</v>
      </c>
      <c r="I700" s="2">
        <v>0</v>
      </c>
      <c r="J700" s="2">
        <v>1</v>
      </c>
      <c r="K700" s="2">
        <v>2</v>
      </c>
      <c r="L700" s="2">
        <v>0</v>
      </c>
      <c r="M700" s="3">
        <v>0</v>
      </c>
      <c r="N700" s="2">
        <f>_xlfn.XLOOKUP(C700,Shellfish_Presence!$E$3:$E$1333,Shellfish_Presence!$G$3:$G$1333,,0,)</f>
        <v>0</v>
      </c>
      <c r="O700" s="3">
        <v>0</v>
      </c>
      <c r="P700" s="3">
        <v>0</v>
      </c>
      <c r="Q700" s="2">
        <v>0</v>
      </c>
      <c r="R700" s="3">
        <v>1.0000100135803223</v>
      </c>
      <c r="S700" s="3">
        <v>0</v>
      </c>
      <c r="T700" s="3">
        <v>0</v>
      </c>
      <c r="U700" s="3">
        <v>0</v>
      </c>
      <c r="V700" s="2">
        <v>0</v>
      </c>
      <c r="W700" s="3" t="str">
        <f t="shared" si="20"/>
        <v/>
      </c>
      <c r="X700" t="str">
        <f t="shared" si="21"/>
        <v/>
      </c>
      <c r="Y700">
        <f>IFERROR(INDEX('Parcel Year'!$N$3:$N$1175,MATCH(KC_SPS_SubbasinAttributes!C700,'Parcel Year'!$M$3:$M$1175,0)),0)</f>
        <v>0.41710799932479858</v>
      </c>
      <c r="Z700">
        <f>INDEX(Imperviousness!$B$2:$B$1332,MATCH(KC_SPS_SubbasinAttributes!C700,Imperviousness!$A$2:$A$1332,0))</f>
        <v>0.248</v>
      </c>
      <c r="AA700">
        <f>INDEX('Flow Duration Index'!$B$2:$B$1332,MATCH(KC_SPS_SubbasinAttributes!C700,'Flow Duration Index'!$A$2:$A$1332,0))</f>
        <v>9.2870000000000008</v>
      </c>
      <c r="AB700">
        <f>INDEX(Opportunity_Index!$G$2:$G$1333,MATCH(KC_SPS_SubbasinAttributes!C700,Opportunity_Index!$F$2:$F$1333,0))</f>
        <v>0.96050000000000002</v>
      </c>
      <c r="AC700">
        <f>INDEX(Traffic!$B$2:$B$1332,MATCH(KC_SPS_SubbasinAttributes!C700,Traffic!$A$2:$A$1332,0))</f>
        <v>872.62400000000002</v>
      </c>
      <c r="AD700">
        <f>INDEX(EquityScore!$F$3:$F$1334,MATCH(KC_SPS_SubbasinAttributes!C700,EquityScore!$E$3:$E$1334,0))</f>
        <v>4.6666666699999997</v>
      </c>
      <c r="AE700" t="str">
        <f>IFERROR(INDEX(PavementCondition!$E$2:$E$669,MATCH(KC_SPS_SubbasinAttributes!C700,PavementCondition!$D$2:$D$669,0)),"N/A")</f>
        <v>N/A</v>
      </c>
      <c r="AF700">
        <f>INDEX(SpawnerMortality!$E$2:$E$1331,MATCH(KC_SPS_SubbasinAttributes!C700,SpawnerMortality!$D$2:$D$1331,0))</f>
        <v>0.42229216949999998</v>
      </c>
      <c r="AG700" s="25">
        <f>IFERROR(_xlfn.XLOOKUP($C700,WQBE_Loading!$C$4:$C$3072,WQBE_Loading!G$4:G$3072,,0,),"")</f>
        <v>0.434392536632981</v>
      </c>
      <c r="AH700" s="25">
        <f>IFERROR(_xlfn.XLOOKUP($C700,WQBE_Loading!$C$4:$C$3072,WQBE_Loading!H$4:H$3072,,0,),"")</f>
        <v>2.2481982600375501</v>
      </c>
      <c r="AI700" s="25">
        <f>IFERROR(_xlfn.XLOOKUP($C700,WQBE_Loading!$C$4:$C$3072,WQBE_Loading!I$4:I$3072,,0,),"")</f>
        <v>51.368280269444654</v>
      </c>
      <c r="AJ700" s="25">
        <f>IFERROR(_xlfn.XLOOKUP($C700,WQBE_Loading!$C$4:$C$3072,WQBE_Loading!J$4:J$3072,,0,),"")</f>
        <v>4.3607175191201701</v>
      </c>
      <c r="AK700" s="25">
        <f>IFERROR(_xlfn.XLOOKUP($C700,WQBE_Loading!$C$4:$C$3072,WQBE_Loading!K$4:K$3072,,0,),"")</f>
        <v>1670.21562107607</v>
      </c>
      <c r="AL700" s="25">
        <f>IFERROR(_xlfn.XLOOKUP($C700,WQBE_Loading!$C$4:$C$3072,WQBE_Loading!L$4:L$3072,,0,),"")</f>
        <v>6.8434605949524354E-4</v>
      </c>
      <c r="AM700" s="25">
        <f>IFERROR(_xlfn.XLOOKUP($C700,WQBE_Loading!$C$4:$C$3072,WQBE_Loading!M$4:M$3072,,0,),"")</f>
        <v>7.6254426817552552E-5</v>
      </c>
      <c r="AN700" s="25">
        <f>IFERROR(_xlfn.XLOOKUP($C700,WQBE_Loading!$C$4:$C$3072,WQBE_Loading!N$4:N$3072,,0,),"")</f>
        <v>2.4950419437626249E-2</v>
      </c>
      <c r="AO700" s="25">
        <f>IFERROR(_xlfn.XLOOKUP($C700,WQBE_Loading!$C$4:$C$3072,WQBE_Loading!O$4:O$3072,,0,),"")</f>
        <v>9.4135257039496448E-2</v>
      </c>
      <c r="AP700" s="25">
        <f>IFERROR(_xlfn.XLOOKUP($C700,WQBE_Loading!$C$4:$C$3072,WQBE_Loading!P$4:P$3072,,0,),"")</f>
        <v>0.130782133073236</v>
      </c>
      <c r="AQ700" s="13">
        <f>IFERROR(_xlfn.XLOOKUP($C700,WQBE_Loading!$C$4:$C$3072,WQBE_Loading!Q$4:Q$3072,,0,),"")</f>
        <v>1443803.077745205</v>
      </c>
      <c r="AR700">
        <f>_xlfn.XLOOKUP(C700,UrbanHeat!$A$2:$A$1333,UrbanHeat!$B$2:$B$1333,,0,)</f>
        <v>19.370999999999999</v>
      </c>
      <c r="AS700" s="25">
        <f>_xlfn.XLOOKUP($C700,TNC_Loading!$A$2:$A$1332,TNC_Loading!B$2:B$1332,,0,)</f>
        <v>7.8360000000000003</v>
      </c>
      <c r="AT700" s="25">
        <f>_xlfn.XLOOKUP($C700,TNC_Loading!$A$2:$A$1332,TNC_Loading!C$2:C$1332,,0,)</f>
        <v>2.8849999999999998</v>
      </c>
      <c r="AU700" s="25">
        <f>_xlfn.XLOOKUP($C700,TNC_Loading!$A$2:$A$1332,TNC_Loading!D$2:D$1332,,0,)</f>
        <v>15.733000000000001</v>
      </c>
      <c r="AV700" s="25">
        <f>_xlfn.XLOOKUP($C700,TNC_Loading!$A$2:$A$1332,TNC_Loading!E$2:E$1332,,0,)</f>
        <v>15.164999999999999</v>
      </c>
      <c r="AW700" s="25">
        <f>_xlfn.XLOOKUP($C700,TNC_Loading!$A$2:$A$1332,TNC_Loading!F$2:F$1332,,0,)</f>
        <v>275.61</v>
      </c>
      <c r="AX700">
        <f>_xlfn.XLOOKUP(C700,BIBI!$D$2:$D$1332,BIBI!$F$2:$F$1332,,0,)</f>
        <v>0</v>
      </c>
      <c r="AY700">
        <f>_xlfn.XLOOKUP(C700,FacilityCounts!$A$3:$A$1333,FacilityCounts!$B$3:$B$1333,,0,)</f>
        <v>0</v>
      </c>
      <c r="AZ700">
        <f>_xlfn.XLOOKUP(C700,FacilityCounts!$D$3:$D$1333,FacilityCounts!$E$3:$E$1333,,0,)</f>
        <v>0</v>
      </c>
      <c r="BA700">
        <f>_xlfn.XLOOKUP(C700,FacilityCounts!$G$3:$G$1333,FacilityCounts!$H$3:$H$1333,,0,)</f>
        <v>0</v>
      </c>
      <c r="BB700">
        <f>IFERROR(_xlfn.XLOOKUP(C700,'DA to P Sensitive Lakes'!$P$2:$P$44,'DA to P Sensitive Lakes'!$Q$2:$Q$44,,0,),0)</f>
        <v>0</v>
      </c>
      <c r="BC700" s="25">
        <f>_xlfn.XLOOKUP(C700,'Historic Runoff (mm)'!$A$2:$A$1332,'Historic Runoff (mm)'!$B$2:$B$1332,,0,)</f>
        <v>484.18</v>
      </c>
      <c r="BD700">
        <f>_xlfn.XLOOKUP(C700,DrainageComplaint!$A$2:$A$1332,DrainageComplaint!$B$2:$B$1332,,0,)</f>
        <v>0</v>
      </c>
      <c r="BE700">
        <f>_xlfn.XLOOKUP(C700,PAD_Area!$G$2:$G$1332,PAD_Area!$H$2:$H$1332,,0,)</f>
        <v>0</v>
      </c>
    </row>
    <row r="701" spans="1:57" x14ac:dyDescent="0.2">
      <c r="A701" s="2">
        <v>698</v>
      </c>
      <c r="B701" s="2">
        <v>699</v>
      </c>
      <c r="C701" s="20">
        <v>1102690</v>
      </c>
      <c r="D701" s="3" t="s">
        <v>693</v>
      </c>
      <c r="E701" s="3" t="s">
        <v>148</v>
      </c>
      <c r="F701" s="3">
        <v>62.493000000000002</v>
      </c>
      <c r="G701" s="3">
        <v>10219.9992451</v>
      </c>
      <c r="H701" s="3">
        <v>2722199.9585199999</v>
      </c>
      <c r="I701" s="2">
        <v>0</v>
      </c>
      <c r="J701" s="2">
        <v>0</v>
      </c>
      <c r="K701" s="2">
        <v>2</v>
      </c>
      <c r="L701" s="2">
        <v>0</v>
      </c>
      <c r="M701" s="3">
        <v>0</v>
      </c>
      <c r="N701" s="2">
        <f>_xlfn.XLOOKUP(C701,Shellfish_Presence!$E$3:$E$1333,Shellfish_Presence!$G$3:$G$1333,,0,)</f>
        <v>0</v>
      </c>
      <c r="O701" s="3">
        <v>0</v>
      </c>
      <c r="P701" s="3">
        <v>0</v>
      </c>
      <c r="Q701" s="2">
        <v>0</v>
      </c>
      <c r="R701" s="3">
        <v>1.0000100135803223</v>
      </c>
      <c r="S701" s="3">
        <v>0</v>
      </c>
      <c r="T701" s="3">
        <v>0</v>
      </c>
      <c r="U701" s="3">
        <v>0</v>
      </c>
      <c r="V701" s="2">
        <v>0</v>
      </c>
      <c r="W701" s="3" t="str">
        <f t="shared" si="20"/>
        <v/>
      </c>
      <c r="X701" t="str">
        <f t="shared" si="21"/>
        <v/>
      </c>
      <c r="Y701">
        <f>IFERROR(INDEX('Parcel Year'!$N$3:$N$1175,MATCH(KC_SPS_SubbasinAttributes!C701,'Parcel Year'!$M$3:$M$1175,0)),0)</f>
        <v>0.2266169935464859</v>
      </c>
      <c r="Z701">
        <f>INDEX(Imperviousness!$B$2:$B$1332,MATCH(KC_SPS_SubbasinAttributes!C701,Imperviousness!$A$2:$A$1332,0))</f>
        <v>0.34399999999999997</v>
      </c>
      <c r="AA701">
        <f>INDEX('Flow Duration Index'!$B$2:$B$1332,MATCH(KC_SPS_SubbasinAttributes!C701,'Flow Duration Index'!$A$2:$A$1332,0))</f>
        <v>10.38</v>
      </c>
      <c r="AB701">
        <f>INDEX(Opportunity_Index!$G$2:$G$1333,MATCH(KC_SPS_SubbasinAttributes!C701,Opportunity_Index!$F$2:$F$1333,0))</f>
        <v>0.73904999999999998</v>
      </c>
      <c r="AC701">
        <f>INDEX(Traffic!$B$2:$B$1332,MATCH(KC_SPS_SubbasinAttributes!C701,Traffic!$A$2:$A$1332,0))</f>
        <v>2939.982</v>
      </c>
      <c r="AD701">
        <f>INDEX(EquityScore!$F$3:$F$1334,MATCH(KC_SPS_SubbasinAttributes!C701,EquityScore!$E$3:$E$1334,0))</f>
        <v>4.1666666699999997</v>
      </c>
      <c r="AE701" t="str">
        <f>IFERROR(INDEX(PavementCondition!$E$2:$E$669,MATCH(KC_SPS_SubbasinAttributes!C701,PavementCondition!$D$2:$D$669,0)),"N/A")</f>
        <v>N/A</v>
      </c>
      <c r="AF701">
        <f>INDEX(SpawnerMortality!$E$2:$E$1331,MATCH(KC_SPS_SubbasinAttributes!C701,SpawnerMortality!$D$2:$D$1331,0))</f>
        <v>0.43320351899999998</v>
      </c>
      <c r="AG701" s="25">
        <f>IFERROR(_xlfn.XLOOKUP($C701,WQBE_Loading!$C$4:$C$3072,WQBE_Loading!G$4:G$3072,,0,),"")</f>
        <v>0.43069022719947947</v>
      </c>
      <c r="AH701" s="25">
        <f>IFERROR(_xlfn.XLOOKUP($C701,WQBE_Loading!$C$4:$C$3072,WQBE_Loading!H$4:H$3072,,0,),"")</f>
        <v>2.1807557807773201</v>
      </c>
      <c r="AI701" s="25">
        <f>IFERROR(_xlfn.XLOOKUP($C701,WQBE_Loading!$C$4:$C$3072,WQBE_Loading!I$4:I$3072,,0,),"")</f>
        <v>75.718602075814047</v>
      </c>
      <c r="AJ701" s="25">
        <f>IFERROR(_xlfn.XLOOKUP($C701,WQBE_Loading!$C$4:$C$3072,WQBE_Loading!J$4:J$3072,,0,),"")</f>
        <v>5.9443666985789347</v>
      </c>
      <c r="AK701" s="25">
        <f>IFERROR(_xlfn.XLOOKUP($C701,WQBE_Loading!$C$4:$C$3072,WQBE_Loading!K$4:K$3072,,0,),"")</f>
        <v>2170.7303752653652</v>
      </c>
      <c r="AL701" s="25">
        <f>IFERROR(_xlfn.XLOOKUP($C701,WQBE_Loading!$C$4:$C$3072,WQBE_Loading!L$4:L$3072,,0,),"")</f>
        <v>7.5600965072671598E-4</v>
      </c>
      <c r="AM701" s="25">
        <f>IFERROR(_xlfn.XLOOKUP($C701,WQBE_Loading!$C$4:$C$3072,WQBE_Loading!M$4:M$3072,,0,),"")</f>
        <v>4.38731232986495E-5</v>
      </c>
      <c r="AN701" s="25">
        <f>IFERROR(_xlfn.XLOOKUP($C701,WQBE_Loading!$C$4:$C$3072,WQBE_Loading!N$4:N$3072,,0,),"")</f>
        <v>2.4751224977220852E-2</v>
      </c>
      <c r="AO701" s="25">
        <f>IFERROR(_xlfn.XLOOKUP($C701,WQBE_Loading!$C$4:$C$3072,WQBE_Loading!O$4:O$3072,,0,),"")</f>
        <v>0.1085423085331</v>
      </c>
      <c r="AP701" s="25">
        <f>IFERROR(_xlfn.XLOOKUP($C701,WQBE_Loading!$C$4:$C$3072,WQBE_Loading!P$4:P$3072,,0,),"")</f>
        <v>0.17172547842388802</v>
      </c>
      <c r="AQ701" s="13">
        <f>IFERROR(_xlfn.XLOOKUP($C701,WQBE_Loading!$C$4:$C$3072,WQBE_Loading!Q$4:Q$3072,,0,),"")</f>
        <v>2059245.367728055</v>
      </c>
      <c r="AR701">
        <f>_xlfn.XLOOKUP(C701,UrbanHeat!$A$2:$A$1333,UrbanHeat!$B$2:$B$1333,,0,)</f>
        <v>19.292999999999999</v>
      </c>
      <c r="AS701" s="25">
        <f>_xlfn.XLOOKUP($C701,TNC_Loading!$A$2:$A$1332,TNC_Loading!B$2:B$1332,,0,)</f>
        <v>11.638999999999999</v>
      </c>
      <c r="AT701" s="25">
        <f>_xlfn.XLOOKUP($C701,TNC_Loading!$A$2:$A$1332,TNC_Loading!C$2:C$1332,,0,)</f>
        <v>4.6609999999999996</v>
      </c>
      <c r="AU701" s="25">
        <f>_xlfn.XLOOKUP($C701,TNC_Loading!$A$2:$A$1332,TNC_Loading!D$2:D$1332,,0,)</f>
        <v>27.018000000000001</v>
      </c>
      <c r="AV701" s="25">
        <f>_xlfn.XLOOKUP($C701,TNC_Loading!$A$2:$A$1332,TNC_Loading!E$2:E$1332,,0,)</f>
        <v>25.152000000000001</v>
      </c>
      <c r="AW701" s="25">
        <f>_xlfn.XLOOKUP($C701,TNC_Loading!$A$2:$A$1332,TNC_Loading!F$2:F$1332,,0,)</f>
        <v>360.45</v>
      </c>
      <c r="AX701">
        <f>_xlfn.XLOOKUP(C701,BIBI!$D$2:$D$1332,BIBI!$F$2:$F$1332,,0,)</f>
        <v>0</v>
      </c>
      <c r="AY701">
        <f>_xlfn.XLOOKUP(C701,FacilityCounts!$A$3:$A$1333,FacilityCounts!$B$3:$B$1333,,0,)</f>
        <v>0</v>
      </c>
      <c r="AZ701">
        <f>_xlfn.XLOOKUP(C701,FacilityCounts!$D$3:$D$1333,FacilityCounts!$E$3:$E$1333,,0,)</f>
        <v>0</v>
      </c>
      <c r="BA701">
        <f>_xlfn.XLOOKUP(C701,FacilityCounts!$G$3:$G$1333,FacilityCounts!$H$3:$H$1333,,0,)</f>
        <v>0</v>
      </c>
      <c r="BB701">
        <f>IFERROR(_xlfn.XLOOKUP(C701,'DA to P Sensitive Lakes'!$P$2:$P$44,'DA to P Sensitive Lakes'!$Q$2:$Q$44,,0,),0)</f>
        <v>0</v>
      </c>
      <c r="BC701" s="25">
        <f>_xlfn.XLOOKUP(C701,'Historic Runoff (mm)'!$A$2:$A$1332,'Historic Runoff (mm)'!$B$2:$B$1332,,0,)</f>
        <v>590.88400000000001</v>
      </c>
      <c r="BD701">
        <f>_xlfn.XLOOKUP(C701,DrainageComplaint!$A$2:$A$1332,DrainageComplaint!$B$2:$B$1332,,0,)</f>
        <v>0</v>
      </c>
      <c r="BE701">
        <f>_xlfn.XLOOKUP(C701,PAD_Area!$G$2:$G$1332,PAD_Area!$H$2:$H$1332,,0,)</f>
        <v>0</v>
      </c>
    </row>
    <row r="702" spans="1:57" x14ac:dyDescent="0.2">
      <c r="A702" s="2">
        <v>699</v>
      </c>
      <c r="B702" s="2">
        <v>700</v>
      </c>
      <c r="C702" s="20">
        <v>1102700</v>
      </c>
      <c r="D702" s="3" t="s">
        <v>695</v>
      </c>
      <c r="E702" s="3" t="s">
        <v>148</v>
      </c>
      <c r="F702" s="3">
        <v>101.649</v>
      </c>
      <c r="G702" s="3">
        <v>13699.999502799999</v>
      </c>
      <c r="H702" s="3">
        <v>4427800.1431</v>
      </c>
      <c r="I702" s="2">
        <v>2</v>
      </c>
      <c r="J702" s="2">
        <v>1</v>
      </c>
      <c r="K702" s="2">
        <v>2</v>
      </c>
      <c r="L702" s="2">
        <v>0</v>
      </c>
      <c r="M702" s="3">
        <v>0</v>
      </c>
      <c r="N702" s="2">
        <f>_xlfn.XLOOKUP(C702,Shellfish_Presence!$E$3:$E$1333,Shellfish_Presence!$G$3:$G$1333,,0,)</f>
        <v>0</v>
      </c>
      <c r="O702" s="3">
        <v>0</v>
      </c>
      <c r="P702" s="3">
        <v>0</v>
      </c>
      <c r="Q702" s="2">
        <v>0</v>
      </c>
      <c r="R702" s="3">
        <v>1</v>
      </c>
      <c r="S702" s="3">
        <v>0</v>
      </c>
      <c r="T702" s="3">
        <v>0</v>
      </c>
      <c r="U702" s="3">
        <v>0</v>
      </c>
      <c r="V702" s="2">
        <v>0</v>
      </c>
      <c r="W702" s="3" t="str">
        <f t="shared" si="20"/>
        <v/>
      </c>
      <c r="X702" t="str">
        <f t="shared" si="21"/>
        <v/>
      </c>
      <c r="Y702">
        <f>IFERROR(INDEX('Parcel Year'!$N$3:$N$1175,MATCH(KC_SPS_SubbasinAttributes!C702,'Parcel Year'!$M$3:$M$1175,0)),0)</f>
        <v>0.2575719952583313</v>
      </c>
      <c r="Z702">
        <f>INDEX(Imperviousness!$B$2:$B$1332,MATCH(KC_SPS_SubbasinAttributes!C702,Imperviousness!$A$2:$A$1332,0))</f>
        <v>0.31900000000000001</v>
      </c>
      <c r="AA702">
        <f>INDEX('Flow Duration Index'!$B$2:$B$1332,MATCH(KC_SPS_SubbasinAttributes!C702,'Flow Duration Index'!$A$2:$A$1332,0))</f>
        <v>9.7799999999999994</v>
      </c>
      <c r="AB702">
        <f>INDEX(Opportunity_Index!$G$2:$G$1333,MATCH(KC_SPS_SubbasinAttributes!C702,Opportunity_Index!$F$2:$F$1333,0))</f>
        <v>0.81564999999999999</v>
      </c>
      <c r="AC702">
        <f>INDEX(Traffic!$B$2:$B$1332,MATCH(KC_SPS_SubbasinAttributes!C702,Traffic!$A$2:$A$1332,0))</f>
        <v>1842.6410000000001</v>
      </c>
      <c r="AD702">
        <f>INDEX(EquityScore!$F$3:$F$1334,MATCH(KC_SPS_SubbasinAttributes!C702,EquityScore!$E$3:$E$1334,0))</f>
        <v>4.1666666699999997</v>
      </c>
      <c r="AE702" t="str">
        <f>IFERROR(INDEX(PavementCondition!$E$2:$E$669,MATCH(KC_SPS_SubbasinAttributes!C702,PavementCondition!$D$2:$D$669,0)),"N/A")</f>
        <v>N/A</v>
      </c>
      <c r="AF702">
        <f>INDEX(SpawnerMortality!$E$2:$E$1331,MATCH(KC_SPS_SubbasinAttributes!C702,SpawnerMortality!$D$2:$D$1331,0))</f>
        <v>0.41138081999999998</v>
      </c>
      <c r="AG702" s="25">
        <f>IFERROR(_xlfn.XLOOKUP($C702,WQBE_Loading!$C$4:$C$3072,WQBE_Loading!G$4:G$3072,,0,),"")</f>
        <v>0.60554684206243703</v>
      </c>
      <c r="AH702" s="25">
        <f>IFERROR(_xlfn.XLOOKUP($C702,WQBE_Loading!$C$4:$C$3072,WQBE_Loading!H$4:H$3072,,0,),"")</f>
        <v>3.0993435609021498</v>
      </c>
      <c r="AI702" s="25">
        <f>IFERROR(_xlfn.XLOOKUP($C702,WQBE_Loading!$C$4:$C$3072,WQBE_Loading!I$4:I$3072,,0,),"")</f>
        <v>95.686686260500849</v>
      </c>
      <c r="AJ702" s="25">
        <f>IFERROR(_xlfn.XLOOKUP($C702,WQBE_Loading!$C$4:$C$3072,WQBE_Loading!J$4:J$3072,,0,),"")</f>
        <v>7.6380423635440549</v>
      </c>
      <c r="AK702" s="25">
        <f>IFERROR(_xlfn.XLOOKUP($C702,WQBE_Loading!$C$4:$C$3072,WQBE_Loading!K$4:K$3072,,0,),"")</f>
        <v>2968.2124041573798</v>
      </c>
      <c r="AL702" s="25">
        <f>IFERROR(_xlfn.XLOOKUP($C702,WQBE_Loading!$C$4:$C$3072,WQBE_Loading!L$4:L$3072,,0,),"")</f>
        <v>1.0729426317776249E-3</v>
      </c>
      <c r="AM702" s="25">
        <f>IFERROR(_xlfn.XLOOKUP($C702,WQBE_Loading!$C$4:$C$3072,WQBE_Loading!M$4:M$3072,,0,),"")</f>
        <v>8.0723345980276403E-5</v>
      </c>
      <c r="AN702" s="25">
        <f>IFERROR(_xlfn.XLOOKUP($C702,WQBE_Loading!$C$4:$C$3072,WQBE_Loading!N$4:N$3072,,0,),"")</f>
        <v>3.8461641674423001E-2</v>
      </c>
      <c r="AO702" s="25">
        <f>IFERROR(_xlfn.XLOOKUP($C702,WQBE_Loading!$C$4:$C$3072,WQBE_Loading!O$4:O$3072,,0,),"")</f>
        <v>0.1536463205887055</v>
      </c>
      <c r="AP702" s="25">
        <f>IFERROR(_xlfn.XLOOKUP($C702,WQBE_Loading!$C$4:$C$3072,WQBE_Loading!P$4:P$3072,,0,),"")</f>
        <v>0.19449516195636651</v>
      </c>
      <c r="AQ702" s="13">
        <f>IFERROR(_xlfn.XLOOKUP($C702,WQBE_Loading!$C$4:$C$3072,WQBE_Loading!Q$4:Q$3072,,0,),"")</f>
        <v>2664008.5634677499</v>
      </c>
      <c r="AR702">
        <f>_xlfn.XLOOKUP(C702,UrbanHeat!$A$2:$A$1333,UrbanHeat!$B$2:$B$1333,,0,)</f>
        <v>19.34</v>
      </c>
      <c r="AS702" s="25">
        <f>_xlfn.XLOOKUP($C702,TNC_Loading!$A$2:$A$1332,TNC_Loading!B$2:B$1332,,0,)</f>
        <v>8.4949999999999992</v>
      </c>
      <c r="AT702" s="25">
        <f>_xlfn.XLOOKUP($C702,TNC_Loading!$A$2:$A$1332,TNC_Loading!C$2:C$1332,,0,)</f>
        <v>2.0939999999999999</v>
      </c>
      <c r="AU702" s="25">
        <f>_xlfn.XLOOKUP($C702,TNC_Loading!$A$2:$A$1332,TNC_Loading!D$2:D$1332,,0,)</f>
        <v>19.936</v>
      </c>
      <c r="AV702" s="25">
        <f>_xlfn.XLOOKUP($C702,TNC_Loading!$A$2:$A$1332,TNC_Loading!E$2:E$1332,,0,)</f>
        <v>14.231999999999999</v>
      </c>
      <c r="AW702" s="25">
        <f>_xlfn.XLOOKUP($C702,TNC_Loading!$A$2:$A$1332,TNC_Loading!F$2:F$1332,,0,)</f>
        <v>263.67099999999999</v>
      </c>
      <c r="AX702">
        <f>_xlfn.XLOOKUP(C702,BIBI!$D$2:$D$1332,BIBI!$F$2:$F$1332,,0,)</f>
        <v>0</v>
      </c>
      <c r="AY702">
        <f>_xlfn.XLOOKUP(C702,FacilityCounts!$A$3:$A$1333,FacilityCounts!$B$3:$B$1333,,0,)</f>
        <v>0</v>
      </c>
      <c r="AZ702">
        <f>_xlfn.XLOOKUP(C702,FacilityCounts!$D$3:$D$1333,FacilityCounts!$E$3:$E$1333,,0,)</f>
        <v>0</v>
      </c>
      <c r="BA702">
        <f>_xlfn.XLOOKUP(C702,FacilityCounts!$G$3:$G$1333,FacilityCounts!$H$3:$H$1333,,0,)</f>
        <v>0</v>
      </c>
      <c r="BB702">
        <f>IFERROR(_xlfn.XLOOKUP(C702,'DA to P Sensitive Lakes'!$P$2:$P$44,'DA to P Sensitive Lakes'!$Q$2:$Q$44,,0,),0)</f>
        <v>0</v>
      </c>
      <c r="BC702" s="25">
        <f>_xlfn.XLOOKUP(C702,'Historic Runoff (mm)'!$A$2:$A$1332,'Historic Runoff (mm)'!$B$2:$B$1332,,0,)</f>
        <v>556.02499999999998</v>
      </c>
      <c r="BD702">
        <f>_xlfn.XLOOKUP(C702,DrainageComplaint!$A$2:$A$1332,DrainageComplaint!$B$2:$B$1332,,0,)</f>
        <v>0</v>
      </c>
      <c r="BE702">
        <f>_xlfn.XLOOKUP(C702,PAD_Area!$G$2:$G$1332,PAD_Area!$H$2:$H$1332,,0,)</f>
        <v>0</v>
      </c>
    </row>
    <row r="703" spans="1:57" x14ac:dyDescent="0.2">
      <c r="A703" s="2">
        <v>700</v>
      </c>
      <c r="B703" s="2">
        <v>701</v>
      </c>
      <c r="C703" s="20">
        <v>1102710</v>
      </c>
      <c r="D703" s="3" t="s">
        <v>692</v>
      </c>
      <c r="E703" s="3" t="s">
        <v>148</v>
      </c>
      <c r="F703" s="3">
        <v>140.46899999999999</v>
      </c>
      <c r="G703" s="3">
        <v>17279.998248200001</v>
      </c>
      <c r="H703" s="3">
        <v>6118800.05559</v>
      </c>
      <c r="I703" s="2">
        <v>0</v>
      </c>
      <c r="J703" s="2">
        <v>1</v>
      </c>
      <c r="K703" s="2">
        <v>0</v>
      </c>
      <c r="L703" s="2">
        <v>1</v>
      </c>
      <c r="M703" s="3">
        <v>0</v>
      </c>
      <c r="N703" s="2">
        <f>_xlfn.XLOOKUP(C703,Shellfish_Presence!$E$3:$E$1333,Shellfish_Presence!$G$3:$G$1333,,0,)</f>
        <v>0</v>
      </c>
      <c r="O703" s="3">
        <v>0</v>
      </c>
      <c r="P703" s="3">
        <v>0</v>
      </c>
      <c r="Q703" s="2">
        <v>0</v>
      </c>
      <c r="R703" s="3">
        <v>1</v>
      </c>
      <c r="S703" s="3">
        <v>0.14173699915409088</v>
      </c>
      <c r="T703" s="3">
        <v>0</v>
      </c>
      <c r="U703" s="3">
        <v>0</v>
      </c>
      <c r="V703" s="2">
        <v>0</v>
      </c>
      <c r="W703" s="3" t="str">
        <f t="shared" si="20"/>
        <v/>
      </c>
      <c r="X703" t="str">
        <f t="shared" si="21"/>
        <v/>
      </c>
      <c r="Y703">
        <f>IFERROR(INDEX('Parcel Year'!$N$3:$N$1175,MATCH(KC_SPS_SubbasinAttributes!C703,'Parcel Year'!$M$3:$M$1175,0)),0)</f>
        <v>0.70190399885177612</v>
      </c>
      <c r="Z703">
        <f>INDEX(Imperviousness!$B$2:$B$1332,MATCH(KC_SPS_SubbasinAttributes!C703,Imperviousness!$A$2:$A$1332,0))</f>
        <v>0.41599999999999998</v>
      </c>
      <c r="AA703">
        <f>INDEX('Flow Duration Index'!$B$2:$B$1332,MATCH(KC_SPS_SubbasinAttributes!C703,'Flow Duration Index'!$A$2:$A$1332,0))</f>
        <v>6.8390000000000004</v>
      </c>
      <c r="AB703">
        <f>INDEX(Opportunity_Index!$G$2:$G$1333,MATCH(KC_SPS_SubbasinAttributes!C703,Opportunity_Index!$F$2:$F$1333,0))</f>
        <v>0.83230000000000004</v>
      </c>
      <c r="AC703">
        <f>INDEX(Traffic!$B$2:$B$1332,MATCH(KC_SPS_SubbasinAttributes!C703,Traffic!$A$2:$A$1332,0))</f>
        <v>2680.34</v>
      </c>
      <c r="AD703">
        <f>INDEX(EquityScore!$F$3:$F$1334,MATCH(KC_SPS_SubbasinAttributes!C703,EquityScore!$E$3:$E$1334,0))</f>
        <v>4.3333333300000003</v>
      </c>
      <c r="AE703" t="str">
        <f>IFERROR(INDEX(PavementCondition!$E$2:$E$669,MATCH(KC_SPS_SubbasinAttributes!C703,PavementCondition!$D$2:$D$669,0)),"N/A")</f>
        <v>N/A</v>
      </c>
      <c r="AF703">
        <f>INDEX(SpawnerMortality!$E$2:$E$1331,MATCH(KC_SPS_SubbasinAttributes!C703,SpawnerMortality!$D$2:$D$1331,0))</f>
        <v>0.43320351899999998</v>
      </c>
      <c r="AG703" s="25">
        <f>IFERROR(_xlfn.XLOOKUP($C703,WQBE_Loading!$C$4:$C$3072,WQBE_Loading!G$4:G$3072,,0,),"")</f>
        <v>0.64159315924746196</v>
      </c>
      <c r="AH703" s="25">
        <f>IFERROR(_xlfn.XLOOKUP($C703,WQBE_Loading!$C$4:$C$3072,WQBE_Loading!H$4:H$3072,,0,),"")</f>
        <v>3.1941789841937602</v>
      </c>
      <c r="AI703" s="25">
        <f>IFERROR(_xlfn.XLOOKUP($C703,WQBE_Loading!$C$4:$C$3072,WQBE_Loading!I$4:I$3072,,0,),"")</f>
        <v>176.8444995669405</v>
      </c>
      <c r="AJ703" s="25">
        <f>IFERROR(_xlfn.XLOOKUP($C703,WQBE_Loading!$C$4:$C$3072,WQBE_Loading!J$4:J$3072,,0,),"")</f>
        <v>13.10993026634935</v>
      </c>
      <c r="AK703" s="25">
        <f>IFERROR(_xlfn.XLOOKUP($C703,WQBE_Loading!$C$4:$C$3072,WQBE_Loading!K$4:K$3072,,0,),"")</f>
        <v>4043.2181187180704</v>
      </c>
      <c r="AL703" s="25">
        <f>IFERROR(_xlfn.XLOOKUP($C703,WQBE_Loading!$C$4:$C$3072,WQBE_Loading!L$4:L$3072,,0,),"")</f>
        <v>1.18500541085227E-3</v>
      </c>
      <c r="AM703" s="25">
        <f>IFERROR(_xlfn.XLOOKUP($C703,WQBE_Loading!$C$4:$C$3072,WQBE_Loading!M$4:M$3072,,0,),"")</f>
        <v>3.1424408297968449E-5</v>
      </c>
      <c r="AN703" s="25">
        <f>IFERROR(_xlfn.XLOOKUP($C703,WQBE_Loading!$C$4:$C$3072,WQBE_Loading!N$4:N$3072,,0,),"")</f>
        <v>5.306517680031525E-2</v>
      </c>
      <c r="AO703" s="25">
        <f>IFERROR(_xlfn.XLOOKUP($C703,WQBE_Loading!$C$4:$C$3072,WQBE_Loading!O$4:O$3072,,0,),"")</f>
        <v>0.18661135798084499</v>
      </c>
      <c r="AP703" s="25">
        <f>IFERROR(_xlfn.XLOOKUP($C703,WQBE_Loading!$C$4:$C$3072,WQBE_Loading!P$4:P$3072,,0,),"")</f>
        <v>0.23572129430211952</v>
      </c>
      <c r="AQ703" s="13">
        <f>IFERROR(_xlfn.XLOOKUP($C703,WQBE_Loading!$C$4:$C$3072,WQBE_Loading!Q$4:Q$3072,,0,),"")</f>
        <v>4764404.5570487902</v>
      </c>
      <c r="AR703">
        <f>_xlfn.XLOOKUP(C703,UrbanHeat!$A$2:$A$1333,UrbanHeat!$B$2:$B$1333,,0,)</f>
        <v>18.486999999999998</v>
      </c>
      <c r="AS703" s="25">
        <f>_xlfn.XLOOKUP($C703,TNC_Loading!$A$2:$A$1332,TNC_Loading!B$2:B$1332,,0,)</f>
        <v>11.936</v>
      </c>
      <c r="AT703" s="25">
        <f>_xlfn.XLOOKUP($C703,TNC_Loading!$A$2:$A$1332,TNC_Loading!C$2:C$1332,,0,)</f>
        <v>14.223000000000001</v>
      </c>
      <c r="AU703" s="25">
        <f>_xlfn.XLOOKUP($C703,TNC_Loading!$A$2:$A$1332,TNC_Loading!D$2:D$1332,,0,)</f>
        <v>28.504000000000001</v>
      </c>
      <c r="AV703" s="25">
        <f>_xlfn.XLOOKUP($C703,TNC_Loading!$A$2:$A$1332,TNC_Loading!E$2:E$1332,,0,)</f>
        <v>29.297000000000001</v>
      </c>
      <c r="AW703" s="25">
        <f>_xlfn.XLOOKUP($C703,TNC_Loading!$A$2:$A$1332,TNC_Loading!F$2:F$1332,,0,)</f>
        <v>523.39400000000001</v>
      </c>
      <c r="AX703">
        <f>_xlfn.XLOOKUP(C703,BIBI!$D$2:$D$1332,BIBI!$F$2:$F$1332,,0,)</f>
        <v>0</v>
      </c>
      <c r="AY703">
        <f>_xlfn.XLOOKUP(C703,FacilityCounts!$A$3:$A$1333,FacilityCounts!$B$3:$B$1333,,0,)</f>
        <v>0</v>
      </c>
      <c r="AZ703">
        <f>_xlfn.XLOOKUP(C703,FacilityCounts!$D$3:$D$1333,FacilityCounts!$E$3:$E$1333,,0,)</f>
        <v>0</v>
      </c>
      <c r="BA703">
        <f>_xlfn.XLOOKUP(C703,FacilityCounts!$G$3:$G$1333,FacilityCounts!$H$3:$H$1333,,0,)</f>
        <v>0</v>
      </c>
      <c r="BB703">
        <f>IFERROR(_xlfn.XLOOKUP(C703,'DA to P Sensitive Lakes'!$P$2:$P$44,'DA to P Sensitive Lakes'!$Q$2:$Q$44,,0,),0)</f>
        <v>0</v>
      </c>
      <c r="BC703" s="25">
        <f>_xlfn.XLOOKUP(C703,'Historic Runoff (mm)'!$A$2:$A$1332,'Historic Runoff (mm)'!$B$2:$B$1332,,0,)</f>
        <v>790.64800000000002</v>
      </c>
      <c r="BD703">
        <f>_xlfn.XLOOKUP(C703,DrainageComplaint!$A$2:$A$1332,DrainageComplaint!$B$2:$B$1332,,0,)</f>
        <v>0</v>
      </c>
      <c r="BE703">
        <f>_xlfn.XLOOKUP(C703,PAD_Area!$G$2:$G$1332,PAD_Area!$H$2:$H$1332,,0,)</f>
        <v>0</v>
      </c>
    </row>
    <row r="704" spans="1:57" x14ac:dyDescent="0.2">
      <c r="A704" s="2">
        <v>701</v>
      </c>
      <c r="B704" s="2">
        <v>702</v>
      </c>
      <c r="C704" s="20">
        <v>1102720</v>
      </c>
      <c r="D704" s="3" t="s">
        <v>691</v>
      </c>
      <c r="E704" s="3" t="s">
        <v>148</v>
      </c>
      <c r="F704" s="3">
        <v>587.57799999999997</v>
      </c>
      <c r="G704" s="3">
        <v>40880.0022293</v>
      </c>
      <c r="H704" s="3">
        <v>25594799.877799999</v>
      </c>
      <c r="I704" s="2">
        <v>1</v>
      </c>
      <c r="J704" s="2">
        <v>1</v>
      </c>
      <c r="K704" s="2">
        <v>2</v>
      </c>
      <c r="L704" s="2">
        <v>0</v>
      </c>
      <c r="M704" s="3">
        <v>0</v>
      </c>
      <c r="N704" s="2">
        <f>_xlfn.XLOOKUP(C704,Shellfish_Presence!$E$3:$E$1333,Shellfish_Presence!$G$3:$G$1333,,0,)</f>
        <v>0</v>
      </c>
      <c r="O704" s="3">
        <v>0</v>
      </c>
      <c r="P704" s="3">
        <v>0</v>
      </c>
      <c r="Q704" s="2">
        <v>1</v>
      </c>
      <c r="R704" s="3">
        <v>1</v>
      </c>
      <c r="S704" s="3">
        <v>0.35333898663520813</v>
      </c>
      <c r="T704" s="3">
        <v>0</v>
      </c>
      <c r="U704" s="3">
        <v>0</v>
      </c>
      <c r="V704" s="2">
        <v>0</v>
      </c>
      <c r="W704" s="3" t="str">
        <f t="shared" si="20"/>
        <v/>
      </c>
      <c r="X704" t="str">
        <f t="shared" si="21"/>
        <v/>
      </c>
      <c r="Y704">
        <f>IFERROR(INDEX('Parcel Year'!$N$3:$N$1175,MATCH(KC_SPS_SubbasinAttributes!C704,'Parcel Year'!$M$3:$M$1175,0)),0)</f>
        <v>0.47657999396324158</v>
      </c>
      <c r="Z704">
        <f>INDEX(Imperviousness!$B$2:$B$1332,MATCH(KC_SPS_SubbasinAttributes!C704,Imperviousness!$A$2:$A$1332,0))</f>
        <v>0.36499999999999999</v>
      </c>
      <c r="AA704">
        <f>INDEX('Flow Duration Index'!$B$2:$B$1332,MATCH(KC_SPS_SubbasinAttributes!C704,'Flow Duration Index'!$A$2:$A$1332,0))</f>
        <v>9.3859999999999992</v>
      </c>
      <c r="AB704">
        <f>INDEX(Opportunity_Index!$G$2:$G$1333,MATCH(KC_SPS_SubbasinAttributes!C704,Opportunity_Index!$F$2:$F$1333,0))</f>
        <v>0.81980000000000008</v>
      </c>
      <c r="AC704">
        <f>INDEX(Traffic!$B$2:$B$1332,MATCH(KC_SPS_SubbasinAttributes!C704,Traffic!$A$2:$A$1332,0))</f>
        <v>1701.278</v>
      </c>
      <c r="AD704">
        <f>INDEX(EquityScore!$F$3:$F$1334,MATCH(KC_SPS_SubbasinAttributes!C704,EquityScore!$E$3:$E$1334,0))</f>
        <v>4</v>
      </c>
      <c r="AE704" t="str">
        <f>IFERROR(INDEX(PavementCondition!$E$2:$E$669,MATCH(KC_SPS_SubbasinAttributes!C704,PavementCondition!$D$2:$D$669,0)),"N/A")</f>
        <v>N/A</v>
      </c>
      <c r="AF704">
        <f>INDEX(SpawnerMortality!$E$2:$E$1331,MATCH(KC_SPS_SubbasinAttributes!C704,SpawnerMortality!$D$2:$D$1331,0))</f>
        <v>0.41510943649999998</v>
      </c>
      <c r="AG704" s="25">
        <f>IFERROR(_xlfn.XLOOKUP($C704,WQBE_Loading!$C$4:$C$3072,WQBE_Loading!G$4:G$3072,,0,),"")</f>
        <v>2.7844088460806251</v>
      </c>
      <c r="AH704" s="25">
        <f>IFERROR(_xlfn.XLOOKUP($C704,WQBE_Loading!$C$4:$C$3072,WQBE_Loading!H$4:H$3072,,0,),"")</f>
        <v>13.991241976679101</v>
      </c>
      <c r="AI704" s="25">
        <f>IFERROR(_xlfn.XLOOKUP($C704,WQBE_Loading!$C$4:$C$3072,WQBE_Loading!I$4:I$3072,,0,),"")</f>
        <v>627.36703614243299</v>
      </c>
      <c r="AJ704" s="25">
        <f>IFERROR(_xlfn.XLOOKUP($C704,WQBE_Loading!$C$4:$C$3072,WQBE_Loading!J$4:J$3072,,0,),"")</f>
        <v>47.589631645322797</v>
      </c>
      <c r="AK704" s="25">
        <f>IFERROR(_xlfn.XLOOKUP($C704,WQBE_Loading!$C$4:$C$3072,WQBE_Loading!K$4:K$3072,,0,),"")</f>
        <v>15371.782601778399</v>
      </c>
      <c r="AL704" s="25">
        <f>IFERROR(_xlfn.XLOOKUP($C704,WQBE_Loading!$C$4:$C$3072,WQBE_Loading!L$4:L$3072,,0,),"")</f>
        <v>4.8533926159160497E-3</v>
      </c>
      <c r="AM704" s="25">
        <f>IFERROR(_xlfn.XLOOKUP($C704,WQBE_Loading!$C$4:$C$3072,WQBE_Loading!M$4:M$3072,,0,),"")</f>
        <v>2.2775203248639301E-4</v>
      </c>
      <c r="AN704" s="25">
        <f>IFERROR(_xlfn.XLOOKUP($C704,WQBE_Loading!$C$4:$C$3072,WQBE_Loading!N$4:N$3072,,0,),"")</f>
        <v>0.18975921161329801</v>
      </c>
      <c r="AO704" s="25">
        <f>IFERROR(_xlfn.XLOOKUP($C704,WQBE_Loading!$C$4:$C$3072,WQBE_Loading!O$4:O$3072,,0,),"")</f>
        <v>0.73440651508877952</v>
      </c>
      <c r="AP704" s="25">
        <f>IFERROR(_xlfn.XLOOKUP($C704,WQBE_Loading!$C$4:$C$3072,WQBE_Loading!P$4:P$3072,,0,),"")</f>
        <v>0.99455905563429803</v>
      </c>
      <c r="AQ704" s="13">
        <f>IFERROR(_xlfn.XLOOKUP($C704,WQBE_Loading!$C$4:$C$3072,WQBE_Loading!Q$4:Q$3072,,0,),"")</f>
        <v>17134217.179110102</v>
      </c>
      <c r="AR704">
        <f>_xlfn.XLOOKUP(C704,UrbanHeat!$A$2:$A$1333,UrbanHeat!$B$2:$B$1333,,0,)</f>
        <v>18.798999999999999</v>
      </c>
      <c r="AS704" s="25">
        <f>_xlfn.XLOOKUP($C704,TNC_Loading!$A$2:$A$1332,TNC_Loading!B$2:B$1332,,0,)</f>
        <v>11.177</v>
      </c>
      <c r="AT704" s="25">
        <f>_xlfn.XLOOKUP($C704,TNC_Loading!$A$2:$A$1332,TNC_Loading!C$2:C$1332,,0,)</f>
        <v>6.0549999999999997</v>
      </c>
      <c r="AU704" s="25">
        <f>_xlfn.XLOOKUP($C704,TNC_Loading!$A$2:$A$1332,TNC_Loading!D$2:D$1332,,0,)</f>
        <v>20.995000000000001</v>
      </c>
      <c r="AV704" s="25">
        <f>_xlfn.XLOOKUP($C704,TNC_Loading!$A$2:$A$1332,TNC_Loading!E$2:E$1332,,0,)</f>
        <v>23.975999999999999</v>
      </c>
      <c r="AW704" s="25">
        <f>_xlfn.XLOOKUP($C704,TNC_Loading!$A$2:$A$1332,TNC_Loading!F$2:F$1332,,0,)</f>
        <v>377.98500000000001</v>
      </c>
      <c r="AX704">
        <f>_xlfn.XLOOKUP(C704,BIBI!$D$2:$D$1332,BIBI!$F$2:$F$1332,,0,)</f>
        <v>0</v>
      </c>
      <c r="AY704">
        <f>_xlfn.XLOOKUP(C704,FacilityCounts!$A$3:$A$1333,FacilityCounts!$B$3:$B$1333,,0,)</f>
        <v>0</v>
      </c>
      <c r="AZ704">
        <f>_xlfn.XLOOKUP(C704,FacilityCounts!$D$3:$D$1333,FacilityCounts!$E$3:$E$1333,,0,)</f>
        <v>0</v>
      </c>
      <c r="BA704">
        <f>_xlfn.XLOOKUP(C704,FacilityCounts!$G$3:$G$1333,FacilityCounts!$H$3:$H$1333,,0,)</f>
        <v>0</v>
      </c>
      <c r="BB704">
        <f>IFERROR(_xlfn.XLOOKUP(C704,'DA to P Sensitive Lakes'!$P$2:$P$44,'DA to P Sensitive Lakes'!$Q$2:$Q$44,,0,),0)</f>
        <v>0</v>
      </c>
      <c r="BC704" s="25">
        <f>_xlfn.XLOOKUP(C704,'Historic Runoff (mm)'!$A$2:$A$1332,'Historic Runoff (mm)'!$B$2:$B$1332,,0,)</f>
        <v>657.81799999999998</v>
      </c>
      <c r="BD704">
        <f>_xlfn.XLOOKUP(C704,DrainageComplaint!$A$2:$A$1332,DrainageComplaint!$B$2:$B$1332,,0,)</f>
        <v>0</v>
      </c>
      <c r="BE704">
        <f>_xlfn.XLOOKUP(C704,PAD_Area!$G$2:$G$1332,PAD_Area!$H$2:$H$1332,,0,)</f>
        <v>0</v>
      </c>
    </row>
    <row r="705" spans="1:57" x14ac:dyDescent="0.2">
      <c r="A705" s="2">
        <v>702</v>
      </c>
      <c r="B705" s="2">
        <v>703</v>
      </c>
      <c r="C705" s="20">
        <v>1102730</v>
      </c>
      <c r="D705" s="3" t="s">
        <v>690</v>
      </c>
      <c r="E705" s="3" t="s">
        <v>148</v>
      </c>
      <c r="F705" s="3">
        <v>467.77499999999998</v>
      </c>
      <c r="G705" s="3">
        <v>42480.000669900001</v>
      </c>
      <c r="H705" s="3">
        <v>20376199.868099999</v>
      </c>
      <c r="I705" s="2">
        <v>0</v>
      </c>
      <c r="J705" s="2">
        <v>1</v>
      </c>
      <c r="K705" s="2">
        <v>2</v>
      </c>
      <c r="L705" s="2">
        <v>2</v>
      </c>
      <c r="M705" s="3">
        <v>0</v>
      </c>
      <c r="N705" s="2">
        <f>_xlfn.XLOOKUP(C705,Shellfish_Presence!$E$3:$E$1333,Shellfish_Presence!$G$3:$G$1333,,0,)</f>
        <v>0</v>
      </c>
      <c r="O705" s="3">
        <v>0</v>
      </c>
      <c r="P705" s="3">
        <v>0</v>
      </c>
      <c r="Q705" s="2">
        <v>0</v>
      </c>
      <c r="R705" s="3">
        <v>1</v>
      </c>
      <c r="S705" s="3">
        <v>0.52978700399398804</v>
      </c>
      <c r="T705" s="3">
        <v>0</v>
      </c>
      <c r="U705" s="3">
        <v>0</v>
      </c>
      <c r="V705" s="2">
        <v>0</v>
      </c>
      <c r="W705" s="3" t="str">
        <f t="shared" si="20"/>
        <v/>
      </c>
      <c r="X705" t="str">
        <f t="shared" si="21"/>
        <v/>
      </c>
      <c r="Y705">
        <f>IFERROR(INDEX('Parcel Year'!$N$3:$N$1175,MATCH(KC_SPS_SubbasinAttributes!C705,'Parcel Year'!$M$3:$M$1175,0)),0)</f>
        <v>0.51315701007843018</v>
      </c>
      <c r="Z705">
        <f>INDEX(Imperviousness!$B$2:$B$1332,MATCH(KC_SPS_SubbasinAttributes!C705,Imperviousness!$A$2:$A$1332,0))</f>
        <v>0.40100000000000002</v>
      </c>
      <c r="AA705">
        <f>INDEX('Flow Duration Index'!$B$2:$B$1332,MATCH(KC_SPS_SubbasinAttributes!C705,'Flow Duration Index'!$A$2:$A$1332,0))</f>
        <v>7.9189999999999996</v>
      </c>
      <c r="AB705">
        <f>INDEX(Opportunity_Index!$G$2:$G$1333,MATCH(KC_SPS_SubbasinAttributes!C705,Opportunity_Index!$F$2:$F$1333,0))</f>
        <v>0.62925000000000009</v>
      </c>
      <c r="AC705">
        <f>INDEX(Traffic!$B$2:$B$1332,MATCH(KC_SPS_SubbasinAttributes!C705,Traffic!$A$2:$A$1332,0))</f>
        <v>5405.732</v>
      </c>
      <c r="AD705">
        <f>INDEX(EquityScore!$F$3:$F$1334,MATCH(KC_SPS_SubbasinAttributes!C705,EquityScore!$E$3:$E$1334,0))</f>
        <v>3.5</v>
      </c>
      <c r="AE705">
        <f>IFERROR(INDEX(PavementCondition!$E$2:$E$669,MATCH(KC_SPS_SubbasinAttributes!C705,PavementCondition!$D$2:$D$669,0)),"N/A")</f>
        <v>100</v>
      </c>
      <c r="AF705">
        <f>INDEX(SpawnerMortality!$E$2:$E$1331,MATCH(KC_SPS_SubbasinAttributes!C705,SpawnerMortality!$D$2:$D$1331,0))</f>
        <v>0.42820515650000002</v>
      </c>
      <c r="AG705" s="25">
        <f>IFERROR(_xlfn.XLOOKUP($C705,WQBE_Loading!$C$4:$C$3072,WQBE_Loading!G$4:G$3072,,0,),"")</f>
        <v>3.3595802492087401</v>
      </c>
      <c r="AH705" s="25">
        <f>IFERROR(_xlfn.XLOOKUP($C705,WQBE_Loading!$C$4:$C$3072,WQBE_Loading!H$4:H$3072,,0,),"")</f>
        <v>17.363527862430352</v>
      </c>
      <c r="AI705" s="25">
        <f>IFERROR(_xlfn.XLOOKUP($C705,WQBE_Loading!$C$4:$C$3072,WQBE_Loading!I$4:I$3072,,0,),"")</f>
        <v>512.72498491537999</v>
      </c>
      <c r="AJ705" s="25">
        <f>IFERROR(_xlfn.XLOOKUP($C705,WQBE_Loading!$C$4:$C$3072,WQBE_Loading!J$4:J$3072,,0,),"")</f>
        <v>41.5183789584406</v>
      </c>
      <c r="AK705" s="25">
        <f>IFERROR(_xlfn.XLOOKUP($C705,WQBE_Loading!$C$4:$C$3072,WQBE_Loading!K$4:K$3072,,0,),"")</f>
        <v>14244.015451429001</v>
      </c>
      <c r="AL705" s="25">
        <f>IFERROR(_xlfn.XLOOKUP($C705,WQBE_Loading!$C$4:$C$3072,WQBE_Loading!L$4:L$3072,,0,),"")</f>
        <v>5.1434060292120604E-3</v>
      </c>
      <c r="AM705" s="25">
        <f>IFERROR(_xlfn.XLOOKUP($C705,WQBE_Loading!$C$4:$C$3072,WQBE_Loading!M$4:M$3072,,0,),"")</f>
        <v>5.0020291546674141E-4</v>
      </c>
      <c r="AN705" s="25">
        <f>IFERROR(_xlfn.XLOOKUP($C705,WQBE_Loading!$C$4:$C$3072,WQBE_Loading!N$4:N$3072,,0,),"")</f>
        <v>0.1598655371148715</v>
      </c>
      <c r="AO705" s="25">
        <f>IFERROR(_xlfn.XLOOKUP($C705,WQBE_Loading!$C$4:$C$3072,WQBE_Loading!O$4:O$3072,,0,),"")</f>
        <v>0.72660003695038755</v>
      </c>
      <c r="AP705" s="25">
        <f>IFERROR(_xlfn.XLOOKUP($C705,WQBE_Loading!$C$4:$C$3072,WQBE_Loading!P$4:P$3072,,0,),"")</f>
        <v>1.1745843303799299</v>
      </c>
      <c r="AQ705" s="13">
        <f>IFERROR(_xlfn.XLOOKUP($C705,WQBE_Loading!$C$4:$C$3072,WQBE_Loading!Q$4:Q$3072,,0,),"")</f>
        <v>13986864.341847699</v>
      </c>
      <c r="AR705">
        <f>_xlfn.XLOOKUP(C705,UrbanHeat!$A$2:$A$1333,UrbanHeat!$B$2:$B$1333,,0,)</f>
        <v>19.695</v>
      </c>
      <c r="AS705" s="25">
        <f>_xlfn.XLOOKUP($C705,TNC_Loading!$A$2:$A$1332,TNC_Loading!B$2:B$1332,,0,)</f>
        <v>11.083</v>
      </c>
      <c r="AT705" s="25">
        <f>_xlfn.XLOOKUP($C705,TNC_Loading!$A$2:$A$1332,TNC_Loading!C$2:C$1332,,0,)</f>
        <v>7.66</v>
      </c>
      <c r="AU705" s="25">
        <f>_xlfn.XLOOKUP($C705,TNC_Loading!$A$2:$A$1332,TNC_Loading!D$2:D$1332,,0,)</f>
        <v>21.597999999999999</v>
      </c>
      <c r="AV705" s="25">
        <f>_xlfn.XLOOKUP($C705,TNC_Loading!$A$2:$A$1332,TNC_Loading!E$2:E$1332,,0,)</f>
        <v>28.954999999999998</v>
      </c>
      <c r="AW705" s="25">
        <f>_xlfn.XLOOKUP($C705,TNC_Loading!$A$2:$A$1332,TNC_Loading!F$2:F$1332,,0,)</f>
        <v>398.47899999999998</v>
      </c>
      <c r="AX705">
        <f>_xlfn.XLOOKUP(C705,BIBI!$D$2:$D$1332,BIBI!$F$2:$F$1332,,0,)</f>
        <v>0</v>
      </c>
      <c r="AY705">
        <f>_xlfn.XLOOKUP(C705,FacilityCounts!$A$3:$A$1333,FacilityCounts!$B$3:$B$1333,,0,)</f>
        <v>1</v>
      </c>
      <c r="AZ705">
        <f>_xlfn.XLOOKUP(C705,FacilityCounts!$D$3:$D$1333,FacilityCounts!$E$3:$E$1333,,0,)</f>
        <v>0</v>
      </c>
      <c r="BA705">
        <f>_xlfn.XLOOKUP(C705,FacilityCounts!$G$3:$G$1333,FacilityCounts!$H$3:$H$1333,,0,)</f>
        <v>0</v>
      </c>
      <c r="BB705">
        <f>IFERROR(_xlfn.XLOOKUP(C705,'DA to P Sensitive Lakes'!$P$2:$P$44,'DA to P Sensitive Lakes'!$Q$2:$Q$44,,0,),0)</f>
        <v>0</v>
      </c>
      <c r="BC705" s="25">
        <f>_xlfn.XLOOKUP(C705,'Historic Runoff (mm)'!$A$2:$A$1332,'Historic Runoff (mm)'!$B$2:$B$1332,,0,)</f>
        <v>636.36199999999997</v>
      </c>
      <c r="BD705">
        <f>_xlfn.XLOOKUP(C705,DrainageComplaint!$A$2:$A$1332,DrainageComplaint!$B$2:$B$1332,,0,)</f>
        <v>0</v>
      </c>
      <c r="BE705">
        <f>_xlfn.XLOOKUP(C705,PAD_Area!$G$2:$G$1332,PAD_Area!$H$2:$H$1332,,0,)</f>
        <v>0</v>
      </c>
    </row>
    <row r="706" spans="1:57" x14ac:dyDescent="0.2">
      <c r="A706" s="2">
        <v>703</v>
      </c>
      <c r="B706" s="2">
        <v>704</v>
      </c>
      <c r="C706" s="20">
        <v>1102740</v>
      </c>
      <c r="D706" s="3" t="s">
        <v>690</v>
      </c>
      <c r="E706" s="3" t="s">
        <v>148</v>
      </c>
      <c r="F706" s="3">
        <v>1218.068</v>
      </c>
      <c r="G706" s="3">
        <v>76343.307892199999</v>
      </c>
      <c r="H706" s="3">
        <v>53058851.246299997</v>
      </c>
      <c r="I706" s="2">
        <v>4</v>
      </c>
      <c r="J706" s="2">
        <v>1</v>
      </c>
      <c r="K706" s="2">
        <v>0</v>
      </c>
      <c r="L706" s="2">
        <v>6</v>
      </c>
      <c r="M706" s="3">
        <v>23094.30078125</v>
      </c>
      <c r="N706" s="2">
        <f>_xlfn.XLOOKUP(C706,Shellfish_Presence!$E$3:$E$1333,Shellfish_Presence!$G$3:$G$1333,,0,)</f>
        <v>0</v>
      </c>
      <c r="O706" s="3">
        <v>0</v>
      </c>
      <c r="P706" s="3">
        <v>0</v>
      </c>
      <c r="Q706" s="2">
        <v>3</v>
      </c>
      <c r="R706" s="3">
        <v>1</v>
      </c>
      <c r="S706" s="3">
        <v>0.47960299253463745</v>
      </c>
      <c r="T706" s="3">
        <v>0</v>
      </c>
      <c r="U706" s="3">
        <v>0</v>
      </c>
      <c r="V706" s="2">
        <v>0</v>
      </c>
      <c r="W706" s="3" t="str">
        <f t="shared" si="20"/>
        <v/>
      </c>
      <c r="X706" t="str">
        <f t="shared" si="21"/>
        <v/>
      </c>
      <c r="Y706">
        <f>IFERROR(INDEX('Parcel Year'!$N$3:$N$1175,MATCH(KC_SPS_SubbasinAttributes!C706,'Parcel Year'!$M$3:$M$1175,0)),0)</f>
        <v>0.53923100233078003</v>
      </c>
      <c r="Z706">
        <f>INDEX(Imperviousness!$B$2:$B$1332,MATCH(KC_SPS_SubbasinAttributes!C706,Imperviousness!$A$2:$A$1332,0))</f>
        <v>0.54600000000000004</v>
      </c>
      <c r="AA706">
        <f>INDEX('Flow Duration Index'!$B$2:$B$1332,MATCH(KC_SPS_SubbasinAttributes!C706,'Flow Duration Index'!$A$2:$A$1332,0))</f>
        <v>5.5369999999999999</v>
      </c>
      <c r="AB706">
        <f>INDEX(Opportunity_Index!$G$2:$G$1333,MATCH(KC_SPS_SubbasinAttributes!C706,Opportunity_Index!$F$2:$F$1333,0))</f>
        <v>0.93830000000000002</v>
      </c>
      <c r="AC706">
        <f>INDEX(Traffic!$B$2:$B$1332,MATCH(KC_SPS_SubbasinAttributes!C706,Traffic!$A$2:$A$1332,0))</f>
        <v>7488.1540000000005</v>
      </c>
      <c r="AD706">
        <f>INDEX(EquityScore!$F$3:$F$1334,MATCH(KC_SPS_SubbasinAttributes!C706,EquityScore!$E$3:$E$1334,0))</f>
        <v>4</v>
      </c>
      <c r="AE706" t="str">
        <f>IFERROR(INDEX(PavementCondition!$E$2:$E$669,MATCH(KC_SPS_SubbasinAttributes!C706,PavementCondition!$D$2:$D$669,0)),"N/A")</f>
        <v>N/A</v>
      </c>
      <c r="AF706">
        <f>INDEX(SpawnerMortality!$E$2:$E$1331,MATCH(KC_SPS_SubbasinAttributes!C706,SpawnerMortality!$D$2:$D$1331,0))</f>
        <v>0.41755418799999999</v>
      </c>
      <c r="AG706" s="25">
        <f>IFERROR(_xlfn.XLOOKUP($C706,WQBE_Loading!$C$4:$C$3072,WQBE_Loading!G$4:G$3072,,0,),"")</f>
        <v>18.544198806065801</v>
      </c>
      <c r="AH706" s="25">
        <f>IFERROR(_xlfn.XLOOKUP($C706,WQBE_Loading!$C$4:$C$3072,WQBE_Loading!H$4:H$3072,,0,),"")</f>
        <v>106.677358037339</v>
      </c>
      <c r="AI706" s="25">
        <f>IFERROR(_xlfn.XLOOKUP($C706,WQBE_Loading!$C$4:$C$3072,WQBE_Loading!I$4:I$3072,,0,),"")</f>
        <v>1927.7491551355452</v>
      </c>
      <c r="AJ706" s="25">
        <f>IFERROR(_xlfn.XLOOKUP($C706,WQBE_Loading!$C$4:$C$3072,WQBE_Loading!J$4:J$3072,,0,),"")</f>
        <v>188.2446155335835</v>
      </c>
      <c r="AK706" s="25">
        <f>IFERROR(_xlfn.XLOOKUP($C706,WQBE_Loading!$C$4:$C$3072,WQBE_Loading!K$4:K$3072,,0,),"")</f>
        <v>63324.773076322497</v>
      </c>
      <c r="AL706" s="25">
        <f>IFERROR(_xlfn.XLOOKUP($C706,WQBE_Loading!$C$4:$C$3072,WQBE_Loading!L$4:L$3072,,0,),"")</f>
        <v>2.3287362028616948E-2</v>
      </c>
      <c r="AM706" s="25">
        <f>IFERROR(_xlfn.XLOOKUP($C706,WQBE_Loading!$C$4:$C$3072,WQBE_Loading!M$4:M$3072,,0,),"")</f>
        <v>4.3964767424783599E-3</v>
      </c>
      <c r="AN706" s="25">
        <f>IFERROR(_xlfn.XLOOKUP($C706,WQBE_Loading!$C$4:$C$3072,WQBE_Loading!N$4:N$3072,,0,),"")</f>
        <v>0.63991237472558848</v>
      </c>
      <c r="AO706" s="25">
        <f>IFERROR(_xlfn.XLOOKUP($C706,WQBE_Loading!$C$4:$C$3072,WQBE_Loading!O$4:O$3072,,0,),"")</f>
        <v>3.117988811811315</v>
      </c>
      <c r="AP706" s="25">
        <f>IFERROR(_xlfn.XLOOKUP($C706,WQBE_Loading!$C$4:$C$3072,WQBE_Loading!P$4:P$3072,,0,),"")</f>
        <v>8.0119244353857049</v>
      </c>
      <c r="AQ706" s="13">
        <f>IFERROR(_xlfn.XLOOKUP($C706,WQBE_Loading!$C$4:$C$3072,WQBE_Loading!Q$4:Q$3072,,0,),"")</f>
        <v>54166313.647243604</v>
      </c>
      <c r="AR706">
        <f>_xlfn.XLOOKUP(C706,UrbanHeat!$A$2:$A$1333,UrbanHeat!$B$2:$B$1333,,0,)</f>
        <v>21.582999999999998</v>
      </c>
      <c r="AS706" s="25">
        <f>_xlfn.XLOOKUP($C706,TNC_Loading!$A$2:$A$1332,TNC_Loading!B$2:B$1332,,0,)</f>
        <v>14.1</v>
      </c>
      <c r="AT706" s="25">
        <f>_xlfn.XLOOKUP($C706,TNC_Loading!$A$2:$A$1332,TNC_Loading!C$2:C$1332,,0,)</f>
        <v>19.594000000000001</v>
      </c>
      <c r="AU706" s="25">
        <f>_xlfn.XLOOKUP($C706,TNC_Loading!$A$2:$A$1332,TNC_Loading!D$2:D$1332,,0,)</f>
        <v>35.143000000000001</v>
      </c>
      <c r="AV706" s="25">
        <f>_xlfn.XLOOKUP($C706,TNC_Loading!$A$2:$A$1332,TNC_Loading!E$2:E$1332,,0,)</f>
        <v>59.311</v>
      </c>
      <c r="AW706" s="25">
        <f>_xlfn.XLOOKUP($C706,TNC_Loading!$A$2:$A$1332,TNC_Loading!F$2:F$1332,,0,)</f>
        <v>570.20100000000002</v>
      </c>
      <c r="AX706">
        <f>_xlfn.XLOOKUP(C706,BIBI!$D$2:$D$1332,BIBI!$F$2:$F$1332,,0,)</f>
        <v>0</v>
      </c>
      <c r="AY706">
        <f>_xlfn.XLOOKUP(C706,FacilityCounts!$A$3:$A$1333,FacilityCounts!$B$3:$B$1333,,0,)</f>
        <v>0</v>
      </c>
      <c r="AZ706">
        <f>_xlfn.XLOOKUP(C706,FacilityCounts!$D$3:$D$1333,FacilityCounts!$E$3:$E$1333,,0,)</f>
        <v>0</v>
      </c>
      <c r="BA706">
        <f>_xlfn.XLOOKUP(C706,FacilityCounts!$G$3:$G$1333,FacilityCounts!$H$3:$H$1333,,0,)</f>
        <v>0</v>
      </c>
      <c r="BB706">
        <f>IFERROR(_xlfn.XLOOKUP(C706,'DA to P Sensitive Lakes'!$P$2:$P$44,'DA to P Sensitive Lakes'!$Q$2:$Q$44,,0,),0)</f>
        <v>0</v>
      </c>
      <c r="BC706" s="25">
        <f>_xlfn.XLOOKUP(C706,'Historic Runoff (mm)'!$A$2:$A$1332,'Historic Runoff (mm)'!$B$2:$B$1332,,0,)</f>
        <v>702.79499999999996</v>
      </c>
      <c r="BD706">
        <f>_xlfn.XLOOKUP(C706,DrainageComplaint!$A$2:$A$1332,DrainageComplaint!$B$2:$B$1332,,0,)</f>
        <v>1</v>
      </c>
      <c r="BE706">
        <f>_xlfn.XLOOKUP(C706,PAD_Area!$G$2:$G$1332,PAD_Area!$H$2:$H$1332,,0,)</f>
        <v>0</v>
      </c>
    </row>
    <row r="707" spans="1:57" x14ac:dyDescent="0.2">
      <c r="A707" s="2">
        <v>704</v>
      </c>
      <c r="B707" s="2">
        <v>705</v>
      </c>
      <c r="C707" s="20">
        <v>1102750</v>
      </c>
      <c r="D707" s="3" t="s">
        <v>690</v>
      </c>
      <c r="E707" s="3" t="s">
        <v>148</v>
      </c>
      <c r="F707" s="3">
        <v>702.79</v>
      </c>
      <c r="G707" s="3">
        <v>41280.000117099997</v>
      </c>
      <c r="H707" s="3">
        <v>30613399.813200001</v>
      </c>
      <c r="I707" s="2">
        <v>2</v>
      </c>
      <c r="J707" s="2">
        <v>1</v>
      </c>
      <c r="K707" s="2">
        <v>0</v>
      </c>
      <c r="L707" s="2">
        <v>3</v>
      </c>
      <c r="M707" s="3">
        <v>0</v>
      </c>
      <c r="N707" s="2">
        <f>_xlfn.XLOOKUP(C707,Shellfish_Presence!$E$3:$E$1333,Shellfish_Presence!$G$3:$G$1333,,0,)</f>
        <v>0</v>
      </c>
      <c r="O707" s="3">
        <v>0</v>
      </c>
      <c r="P707" s="3">
        <v>0</v>
      </c>
      <c r="Q707" s="2">
        <v>2</v>
      </c>
      <c r="R707" s="3">
        <v>1</v>
      </c>
      <c r="S707" s="3">
        <v>2.5046599330380559E-4</v>
      </c>
      <c r="T707" s="3">
        <v>0</v>
      </c>
      <c r="U707" s="3">
        <v>0</v>
      </c>
      <c r="V707" s="2">
        <v>0</v>
      </c>
      <c r="W707" s="3" t="str">
        <f t="shared" ref="W707:W770" si="22">IFERROR(V707/T707,"")</f>
        <v/>
      </c>
      <c r="X707" t="str">
        <f t="shared" si="21"/>
        <v/>
      </c>
      <c r="Y707">
        <f>IFERROR(INDEX('Parcel Year'!$N$3:$N$1175,MATCH(KC_SPS_SubbasinAttributes!C707,'Parcel Year'!$M$3:$M$1175,0)),0)</f>
        <v>0.43727600574493408</v>
      </c>
      <c r="Z707">
        <f>INDEX(Imperviousness!$B$2:$B$1332,MATCH(KC_SPS_SubbasinAttributes!C707,Imperviousness!$A$2:$A$1332,0))</f>
        <v>0.27200000000000002</v>
      </c>
      <c r="AA707">
        <f>INDEX('Flow Duration Index'!$B$2:$B$1332,MATCH(KC_SPS_SubbasinAttributes!C707,'Flow Duration Index'!$A$2:$A$1332,0))</f>
        <v>8.0739999999999998</v>
      </c>
      <c r="AB707">
        <f>INDEX(Opportunity_Index!$G$2:$G$1333,MATCH(KC_SPS_SubbasinAttributes!C707,Opportunity_Index!$F$2:$F$1333,0))</f>
        <v>0.59670000000000001</v>
      </c>
      <c r="AC707">
        <f>INDEX(Traffic!$B$2:$B$1332,MATCH(KC_SPS_SubbasinAttributes!C707,Traffic!$A$2:$A$1332,0))</f>
        <v>4522.0020000000004</v>
      </c>
      <c r="AD707">
        <f>INDEX(EquityScore!$F$3:$F$1334,MATCH(KC_SPS_SubbasinAttributes!C707,EquityScore!$E$3:$E$1334,0))</f>
        <v>3.5</v>
      </c>
      <c r="AE707" t="str">
        <f>IFERROR(INDEX(PavementCondition!$E$2:$E$669,MATCH(KC_SPS_SubbasinAttributes!C707,PavementCondition!$D$2:$D$669,0)),"N/A")</f>
        <v>N/A</v>
      </c>
      <c r="AF707">
        <f>INDEX(SpawnerMortality!$E$2:$E$1331,MATCH(KC_SPS_SubbasinAttributes!C707,SpawnerMortality!$D$2:$D$1331,0))</f>
        <v>0.42820515650000002</v>
      </c>
      <c r="AG707" s="25">
        <f>IFERROR(_xlfn.XLOOKUP($C707,WQBE_Loading!$C$4:$C$3072,WQBE_Loading!G$4:G$3072,,0,),"")</f>
        <v>2.5175965569853149</v>
      </c>
      <c r="AH707" s="25">
        <f>IFERROR(_xlfn.XLOOKUP($C707,WQBE_Loading!$C$4:$C$3072,WQBE_Loading!H$4:H$3072,,0,),"")</f>
        <v>13.449037933915399</v>
      </c>
      <c r="AI707" s="25">
        <f>IFERROR(_xlfn.XLOOKUP($C707,WQBE_Loading!$C$4:$C$3072,WQBE_Loading!I$4:I$3072,,0,),"")</f>
        <v>541.30637474934497</v>
      </c>
      <c r="AJ707" s="25">
        <f>IFERROR(_xlfn.XLOOKUP($C707,WQBE_Loading!$C$4:$C$3072,WQBE_Loading!J$4:J$3072,,0,),"")</f>
        <v>42.853992503524253</v>
      </c>
      <c r="AK707" s="25">
        <f>IFERROR(_xlfn.XLOOKUP($C707,WQBE_Loading!$C$4:$C$3072,WQBE_Loading!K$4:K$3072,,0,),"")</f>
        <v>12824.966453715198</v>
      </c>
      <c r="AL707" s="25">
        <f>IFERROR(_xlfn.XLOOKUP($C707,WQBE_Loading!$C$4:$C$3072,WQBE_Loading!L$4:L$3072,,0,),"")</f>
        <v>3.8620118450174348E-3</v>
      </c>
      <c r="AM707" s="25">
        <f>IFERROR(_xlfn.XLOOKUP($C707,WQBE_Loading!$C$4:$C$3072,WQBE_Loading!M$4:M$3072,,0,),"")</f>
        <v>2.840000797142805E-4</v>
      </c>
      <c r="AN707" s="25">
        <f>IFERROR(_xlfn.XLOOKUP($C707,WQBE_Loading!$C$4:$C$3072,WQBE_Loading!N$4:N$3072,,0,),"")</f>
        <v>0.14915860442932899</v>
      </c>
      <c r="AO707" s="25">
        <f>IFERROR(_xlfn.XLOOKUP($C707,WQBE_Loading!$C$4:$C$3072,WQBE_Loading!O$4:O$3072,,0,),"")</f>
        <v>0.58245506881169495</v>
      </c>
      <c r="AP707" s="25">
        <f>IFERROR(_xlfn.XLOOKUP($C707,WQBE_Loading!$C$4:$C$3072,WQBE_Loading!P$4:P$3072,,0,),"")</f>
        <v>1.0604142649246899</v>
      </c>
      <c r="AQ707" s="13">
        <f>IFERROR(_xlfn.XLOOKUP($C707,WQBE_Loading!$C$4:$C$3072,WQBE_Loading!Q$4:Q$3072,,0,),"")</f>
        <v>14718794.240740702</v>
      </c>
      <c r="AR707">
        <f>_xlfn.XLOOKUP(C707,UrbanHeat!$A$2:$A$1333,UrbanHeat!$B$2:$B$1333,,0,)</f>
        <v>20.331</v>
      </c>
      <c r="AS707" s="25">
        <f>_xlfn.XLOOKUP($C707,TNC_Loading!$A$2:$A$1332,TNC_Loading!B$2:B$1332,,0,)</f>
        <v>9.032</v>
      </c>
      <c r="AT707" s="25">
        <f>_xlfn.XLOOKUP($C707,TNC_Loading!$A$2:$A$1332,TNC_Loading!C$2:C$1332,,0,)</f>
        <v>8.0169999999999995</v>
      </c>
      <c r="AU707" s="25">
        <f>_xlfn.XLOOKUP($C707,TNC_Loading!$A$2:$A$1332,TNC_Loading!D$2:D$1332,,0,)</f>
        <v>17.975000000000001</v>
      </c>
      <c r="AV707" s="25">
        <f>_xlfn.XLOOKUP($C707,TNC_Loading!$A$2:$A$1332,TNC_Loading!E$2:E$1332,,0,)</f>
        <v>24.315999999999999</v>
      </c>
      <c r="AW707" s="25">
        <f>_xlfn.XLOOKUP($C707,TNC_Loading!$A$2:$A$1332,TNC_Loading!F$2:F$1332,,0,)</f>
        <v>390.52600000000001</v>
      </c>
      <c r="AX707">
        <f>_xlfn.XLOOKUP(C707,BIBI!$D$2:$D$1332,BIBI!$F$2:$F$1332,,0,)</f>
        <v>50.4</v>
      </c>
      <c r="AY707">
        <f>_xlfn.XLOOKUP(C707,FacilityCounts!$A$3:$A$1333,FacilityCounts!$B$3:$B$1333,,0,)</f>
        <v>0</v>
      </c>
      <c r="AZ707">
        <f>_xlfn.XLOOKUP(C707,FacilityCounts!$D$3:$D$1333,FacilityCounts!$E$3:$E$1333,,0,)</f>
        <v>0</v>
      </c>
      <c r="BA707">
        <f>_xlfn.XLOOKUP(C707,FacilityCounts!$G$3:$G$1333,FacilityCounts!$H$3:$H$1333,,0,)</f>
        <v>0</v>
      </c>
      <c r="BB707">
        <f>IFERROR(_xlfn.XLOOKUP(C707,'DA to P Sensitive Lakes'!$P$2:$P$44,'DA to P Sensitive Lakes'!$Q$2:$Q$44,,0,),0)</f>
        <v>0</v>
      </c>
      <c r="BC707" s="25">
        <f>_xlfn.XLOOKUP(C707,'Historic Runoff (mm)'!$A$2:$A$1332,'Historic Runoff (mm)'!$B$2:$B$1332,,0,)</f>
        <v>577.11099999999999</v>
      </c>
      <c r="BD707">
        <f>_xlfn.XLOOKUP(C707,DrainageComplaint!$A$2:$A$1332,DrainageComplaint!$B$2:$B$1332,,0,)</f>
        <v>0</v>
      </c>
      <c r="BE707">
        <f>_xlfn.XLOOKUP(C707,PAD_Area!$G$2:$G$1332,PAD_Area!$H$2:$H$1332,,0,)</f>
        <v>0</v>
      </c>
    </row>
    <row r="708" spans="1:57" x14ac:dyDescent="0.2">
      <c r="A708" s="2">
        <v>705</v>
      </c>
      <c r="B708" s="2">
        <v>706</v>
      </c>
      <c r="C708" s="20">
        <v>1102760</v>
      </c>
      <c r="D708" s="3" t="s">
        <v>672</v>
      </c>
      <c r="E708" s="3" t="s">
        <v>148</v>
      </c>
      <c r="F708" s="3">
        <v>237.35900000000001</v>
      </c>
      <c r="G708" s="3">
        <v>30280.0004635</v>
      </c>
      <c r="H708" s="3">
        <v>10339299.9616</v>
      </c>
      <c r="I708" s="2">
        <v>1</v>
      </c>
      <c r="J708" s="2">
        <v>1</v>
      </c>
      <c r="K708" s="2">
        <v>0</v>
      </c>
      <c r="L708" s="2">
        <v>3</v>
      </c>
      <c r="M708" s="3">
        <v>0</v>
      </c>
      <c r="N708" s="2">
        <f>_xlfn.XLOOKUP(C708,Shellfish_Presence!$E$3:$E$1333,Shellfish_Presence!$G$3:$G$1333,,0,)</f>
        <v>0</v>
      </c>
      <c r="O708" s="3">
        <v>0</v>
      </c>
      <c r="P708" s="3">
        <v>0</v>
      </c>
      <c r="Q708" s="2">
        <v>3</v>
      </c>
      <c r="R708" s="3">
        <v>1</v>
      </c>
      <c r="S708" s="3">
        <v>0.27222099900245667</v>
      </c>
      <c r="T708" s="3">
        <v>0</v>
      </c>
      <c r="U708" s="3">
        <v>0</v>
      </c>
      <c r="V708" s="2">
        <v>0</v>
      </c>
      <c r="W708" s="3" t="str">
        <f t="shared" si="22"/>
        <v/>
      </c>
      <c r="X708" t="str">
        <f t="shared" ref="X708:X771" si="23">IFERROR(U708/T708,"")</f>
        <v/>
      </c>
      <c r="Y708">
        <f>IFERROR(INDEX('Parcel Year'!$N$3:$N$1175,MATCH(KC_SPS_SubbasinAttributes!C708,'Parcel Year'!$M$3:$M$1175,0)),0)</f>
        <v>0.59421801567077637</v>
      </c>
      <c r="Z708">
        <f>INDEX(Imperviousness!$B$2:$B$1332,MATCH(KC_SPS_SubbasinAttributes!C708,Imperviousness!$A$2:$A$1332,0))</f>
        <v>0.78500000000000003</v>
      </c>
      <c r="AA708">
        <f>INDEX('Flow Duration Index'!$B$2:$B$1332,MATCH(KC_SPS_SubbasinAttributes!C708,'Flow Duration Index'!$A$2:$A$1332,0))</f>
        <v>4.7930000000000001</v>
      </c>
      <c r="AB708">
        <f>INDEX(Opportunity_Index!$G$2:$G$1333,MATCH(KC_SPS_SubbasinAttributes!C708,Opportunity_Index!$F$2:$F$1333,0))</f>
        <v>0.70029999999999992</v>
      </c>
      <c r="AC708">
        <f>INDEX(Traffic!$B$2:$B$1332,MATCH(KC_SPS_SubbasinAttributes!C708,Traffic!$A$2:$A$1332,0))</f>
        <v>15340.584000000001</v>
      </c>
      <c r="AD708">
        <f>INDEX(EquityScore!$F$3:$F$1334,MATCH(KC_SPS_SubbasinAttributes!C708,EquityScore!$E$3:$E$1334,0))</f>
        <v>4</v>
      </c>
      <c r="AE708" t="str">
        <f>IFERROR(INDEX(PavementCondition!$E$2:$E$669,MATCH(KC_SPS_SubbasinAttributes!C708,PavementCondition!$D$2:$D$669,0)),"N/A")</f>
        <v>N/A</v>
      </c>
      <c r="AF708">
        <f>INDEX(SpawnerMortality!$E$2:$E$1331,MATCH(KC_SPS_SubbasinAttributes!C708,SpawnerMortality!$D$2:$D$1331,0))</f>
        <v>0.39815339650000003</v>
      </c>
      <c r="AG708" s="25">
        <f>IFERROR(_xlfn.XLOOKUP($C708,WQBE_Loading!$C$4:$C$3072,WQBE_Loading!G$4:G$3072,,0,),"")</f>
        <v>6.0265800238074743</v>
      </c>
      <c r="AH708" s="25">
        <f>IFERROR(_xlfn.XLOOKUP($C708,WQBE_Loading!$C$4:$C$3072,WQBE_Loading!H$4:H$3072,,0,),"")</f>
        <v>33.707120110162947</v>
      </c>
      <c r="AI708" s="25">
        <f>IFERROR(_xlfn.XLOOKUP($C708,WQBE_Loading!$C$4:$C$3072,WQBE_Loading!I$4:I$3072,,0,),"")</f>
        <v>547.96685731930404</v>
      </c>
      <c r="AJ708" s="25">
        <f>IFERROR(_xlfn.XLOOKUP($C708,WQBE_Loading!$C$4:$C$3072,WQBE_Loading!J$4:J$3072,,0,),"")</f>
        <v>54.0345358505908</v>
      </c>
      <c r="AK708" s="25">
        <f>IFERROR(_xlfn.XLOOKUP($C708,WQBE_Loading!$C$4:$C$3072,WQBE_Loading!K$4:K$3072,,0,),"")</f>
        <v>19279.121875924851</v>
      </c>
      <c r="AL708" s="25">
        <f>IFERROR(_xlfn.XLOOKUP($C708,WQBE_Loading!$C$4:$C$3072,WQBE_Loading!L$4:L$3072,,0,),"")</f>
        <v>7.6276041017092795E-3</v>
      </c>
      <c r="AM708" s="25">
        <f>IFERROR(_xlfn.XLOOKUP($C708,WQBE_Loading!$C$4:$C$3072,WQBE_Loading!M$4:M$3072,,0,),"")</f>
        <v>1.4760944688050948E-3</v>
      </c>
      <c r="AN708" s="25">
        <f>IFERROR(_xlfn.XLOOKUP($C708,WQBE_Loading!$C$4:$C$3072,WQBE_Loading!N$4:N$3072,,0,),"")</f>
        <v>0.20104615406037052</v>
      </c>
      <c r="AO708" s="25">
        <f>IFERROR(_xlfn.XLOOKUP($C708,WQBE_Loading!$C$4:$C$3072,WQBE_Loading!O$4:O$3072,,0,),"")</f>
        <v>1.01419146110948</v>
      </c>
      <c r="AP708" s="25">
        <f>IFERROR(_xlfn.XLOOKUP($C708,WQBE_Loading!$C$4:$C$3072,WQBE_Loading!P$4:P$3072,,0,),"")</f>
        <v>2.3998053728446047</v>
      </c>
      <c r="AQ708" s="13">
        <f>IFERROR(_xlfn.XLOOKUP($C708,WQBE_Loading!$C$4:$C$3072,WQBE_Loading!Q$4:Q$3072,,0,),"")</f>
        <v>15380984.1886582</v>
      </c>
      <c r="AR708">
        <f>_xlfn.XLOOKUP(C708,UrbanHeat!$A$2:$A$1333,UrbanHeat!$B$2:$B$1333,,0,)</f>
        <v>23.582999999999998</v>
      </c>
      <c r="AS708" s="25">
        <f>_xlfn.XLOOKUP($C708,TNC_Loading!$A$2:$A$1332,TNC_Loading!B$2:B$1332,,0,)</f>
        <v>18.853000000000002</v>
      </c>
      <c r="AT708" s="25">
        <f>_xlfn.XLOOKUP($C708,TNC_Loading!$A$2:$A$1332,TNC_Loading!C$2:C$1332,,0,)</f>
        <v>23.989000000000001</v>
      </c>
      <c r="AU708" s="25">
        <f>_xlfn.XLOOKUP($C708,TNC_Loading!$A$2:$A$1332,TNC_Loading!D$2:D$1332,,0,)</f>
        <v>51.32</v>
      </c>
      <c r="AV708" s="25">
        <f>_xlfn.XLOOKUP($C708,TNC_Loading!$A$2:$A$1332,TNC_Loading!E$2:E$1332,,0,)</f>
        <v>85.022999999999996</v>
      </c>
      <c r="AW708" s="25">
        <f>_xlfn.XLOOKUP($C708,TNC_Loading!$A$2:$A$1332,TNC_Loading!F$2:F$1332,,0,)</f>
        <v>747.44500000000005</v>
      </c>
      <c r="AX708">
        <f>_xlfn.XLOOKUP(C708,BIBI!$D$2:$D$1332,BIBI!$F$2:$F$1332,,0,)</f>
        <v>0</v>
      </c>
      <c r="AY708">
        <f>_xlfn.XLOOKUP(C708,FacilityCounts!$A$3:$A$1333,FacilityCounts!$B$3:$B$1333,,0,)</f>
        <v>0</v>
      </c>
      <c r="AZ708">
        <f>_xlfn.XLOOKUP(C708,FacilityCounts!$D$3:$D$1333,FacilityCounts!$E$3:$E$1333,,0,)</f>
        <v>0</v>
      </c>
      <c r="BA708">
        <f>_xlfn.XLOOKUP(C708,FacilityCounts!$G$3:$G$1333,FacilityCounts!$H$3:$H$1333,,0,)</f>
        <v>0</v>
      </c>
      <c r="BB708">
        <f>IFERROR(_xlfn.XLOOKUP(C708,'DA to P Sensitive Lakes'!$P$2:$P$44,'DA to P Sensitive Lakes'!$Q$2:$Q$44,,0,),0)</f>
        <v>0</v>
      </c>
      <c r="BC708" s="25">
        <f>_xlfn.XLOOKUP(C708,'Historic Runoff (mm)'!$A$2:$A$1332,'Historic Runoff (mm)'!$B$2:$B$1332,,0,)</f>
        <v>855.01499999999999</v>
      </c>
      <c r="BD708">
        <f>_xlfn.XLOOKUP(C708,DrainageComplaint!$A$2:$A$1332,DrainageComplaint!$B$2:$B$1332,,0,)</f>
        <v>0</v>
      </c>
      <c r="BE708">
        <f>_xlfn.XLOOKUP(C708,PAD_Area!$G$2:$G$1332,PAD_Area!$H$2:$H$1332,,0,)</f>
        <v>0</v>
      </c>
    </row>
    <row r="709" spans="1:57" x14ac:dyDescent="0.2">
      <c r="A709" s="2">
        <v>706</v>
      </c>
      <c r="B709" s="2">
        <v>707</v>
      </c>
      <c r="C709" s="20">
        <v>1102770</v>
      </c>
      <c r="D709" s="3" t="s">
        <v>656</v>
      </c>
      <c r="E709" s="3" t="s">
        <v>148</v>
      </c>
      <c r="F709" s="3">
        <v>117.053</v>
      </c>
      <c r="G709" s="3">
        <v>16859.9997444</v>
      </c>
      <c r="H709" s="3">
        <v>5098800.0181499999</v>
      </c>
      <c r="I709" s="2">
        <v>4</v>
      </c>
      <c r="J709" s="2">
        <v>1</v>
      </c>
      <c r="K709" s="2">
        <v>0</v>
      </c>
      <c r="L709" s="2">
        <v>0</v>
      </c>
      <c r="M709" s="3">
        <v>469.76300048828125</v>
      </c>
      <c r="N709" s="2">
        <f>_xlfn.XLOOKUP(C709,Shellfish_Presence!$E$3:$E$1333,Shellfish_Presence!$G$3:$G$1333,,0,)</f>
        <v>0</v>
      </c>
      <c r="O709" s="3">
        <v>0</v>
      </c>
      <c r="P709" s="3">
        <v>0</v>
      </c>
      <c r="Q709" s="2">
        <v>1</v>
      </c>
      <c r="R709" s="3">
        <v>1</v>
      </c>
      <c r="S709" s="3">
        <v>0.56401199102401733</v>
      </c>
      <c r="T709" s="3">
        <v>0</v>
      </c>
      <c r="U709" s="3">
        <v>0</v>
      </c>
      <c r="V709" s="2">
        <v>0</v>
      </c>
      <c r="W709" s="3" t="str">
        <f t="shared" si="22"/>
        <v/>
      </c>
      <c r="X709" t="str">
        <f t="shared" si="23"/>
        <v/>
      </c>
      <c r="Y709">
        <f>IFERROR(INDEX('Parcel Year'!$N$3:$N$1175,MATCH(KC_SPS_SubbasinAttributes!C709,'Parcel Year'!$M$3:$M$1175,0)),0)</f>
        <v>0.66203898191452026</v>
      </c>
      <c r="Z709">
        <f>INDEX(Imperviousness!$B$2:$B$1332,MATCH(KC_SPS_SubbasinAttributes!C709,Imperviousness!$A$2:$A$1332,0))</f>
        <v>0.82</v>
      </c>
      <c r="AA709">
        <f>INDEX('Flow Duration Index'!$B$2:$B$1332,MATCH(KC_SPS_SubbasinAttributes!C709,'Flow Duration Index'!$A$2:$A$1332,0))</f>
        <v>5.2519999999999998</v>
      </c>
      <c r="AB709">
        <f>INDEX(Opportunity_Index!$G$2:$G$1333,MATCH(KC_SPS_SubbasinAttributes!C709,Opportunity_Index!$F$2:$F$1333,0))</f>
        <v>0.90300000000000002</v>
      </c>
      <c r="AC709">
        <f>INDEX(Traffic!$B$2:$B$1332,MATCH(KC_SPS_SubbasinAttributes!C709,Traffic!$A$2:$A$1332,0))</f>
        <v>3242.2660000000001</v>
      </c>
      <c r="AD709">
        <f>INDEX(EquityScore!$F$3:$F$1334,MATCH(KC_SPS_SubbasinAttributes!C709,EquityScore!$E$3:$E$1334,0))</f>
        <v>4.1666666650000002</v>
      </c>
      <c r="AE709" t="str">
        <f>IFERROR(INDEX(PavementCondition!$E$2:$E$669,MATCH(KC_SPS_SubbasinAttributes!C709,PavementCondition!$D$2:$D$669,0)),"N/A")</f>
        <v>N/A</v>
      </c>
      <c r="AF709">
        <f>INDEX(SpawnerMortality!$E$2:$E$1331,MATCH(KC_SPS_SubbasinAttributes!C709,SpawnerMortality!$D$2:$D$1331,0))</f>
        <v>0.41615310100000003</v>
      </c>
      <c r="AG709" s="25">
        <f>IFERROR(_xlfn.XLOOKUP($C709,WQBE_Loading!$C$4:$C$3072,WQBE_Loading!G$4:G$3072,,0,),"")</f>
        <v>3.2202608741121752</v>
      </c>
      <c r="AH709" s="25">
        <f>IFERROR(_xlfn.XLOOKUP($C709,WQBE_Loading!$C$4:$C$3072,WQBE_Loading!H$4:H$3072,,0,),"")</f>
        <v>17.865151506267452</v>
      </c>
      <c r="AI709" s="25">
        <f>IFERROR(_xlfn.XLOOKUP($C709,WQBE_Loading!$C$4:$C$3072,WQBE_Loading!I$4:I$3072,,0,),"")</f>
        <v>294.63004961649852</v>
      </c>
      <c r="AJ709" s="25">
        <f>IFERROR(_xlfn.XLOOKUP($C709,WQBE_Loading!$C$4:$C$3072,WQBE_Loading!J$4:J$3072,,0,),"")</f>
        <v>29.173908288347398</v>
      </c>
      <c r="AK709" s="25">
        <f>IFERROR(_xlfn.XLOOKUP($C709,WQBE_Loading!$C$4:$C$3072,WQBE_Loading!K$4:K$3072,,0,),"")</f>
        <v>10612.9692473826</v>
      </c>
      <c r="AL709" s="25">
        <f>IFERROR(_xlfn.XLOOKUP($C709,WQBE_Loading!$C$4:$C$3072,WQBE_Loading!L$4:L$3072,,0,),"")</f>
        <v>4.3593239464021901E-3</v>
      </c>
      <c r="AM709" s="25">
        <f>IFERROR(_xlfn.XLOOKUP($C709,WQBE_Loading!$C$4:$C$3072,WQBE_Loading!M$4:M$3072,,0,),"")</f>
        <v>7.6223670240095002E-4</v>
      </c>
      <c r="AN709" s="25">
        <f>IFERROR(_xlfn.XLOOKUP($C709,WQBE_Loading!$C$4:$C$3072,WQBE_Loading!N$4:N$3072,,0,),"")</f>
        <v>0.1141096328461865</v>
      </c>
      <c r="AO709" s="25">
        <f>IFERROR(_xlfn.XLOOKUP($C709,WQBE_Loading!$C$4:$C$3072,WQBE_Loading!O$4:O$3072,,0,),"")</f>
        <v>0.56649823689540701</v>
      </c>
      <c r="AP709" s="25">
        <f>IFERROR(_xlfn.XLOOKUP($C709,WQBE_Loading!$C$4:$C$3072,WQBE_Loading!P$4:P$3072,,0,),"")</f>
        <v>1.3015946878117401</v>
      </c>
      <c r="AQ709" s="13">
        <f>IFERROR(_xlfn.XLOOKUP($C709,WQBE_Loading!$C$4:$C$3072,WQBE_Loading!Q$4:Q$3072,,0,),"")</f>
        <v>8300233.3225919548</v>
      </c>
      <c r="AR709">
        <f>_xlfn.XLOOKUP(C709,UrbanHeat!$A$2:$A$1333,UrbanHeat!$B$2:$B$1333,,0,)</f>
        <v>18.629000000000001</v>
      </c>
      <c r="AS709" s="25">
        <f>_xlfn.XLOOKUP($C709,TNC_Loading!$A$2:$A$1332,TNC_Loading!B$2:B$1332,,0,)</f>
        <v>19.562000000000001</v>
      </c>
      <c r="AT709" s="25">
        <f>_xlfn.XLOOKUP($C709,TNC_Loading!$A$2:$A$1332,TNC_Loading!C$2:C$1332,,0,)</f>
        <v>27.361000000000001</v>
      </c>
      <c r="AU709" s="25">
        <f>_xlfn.XLOOKUP($C709,TNC_Loading!$A$2:$A$1332,TNC_Loading!D$2:D$1332,,0,)</f>
        <v>71.126999999999995</v>
      </c>
      <c r="AV709" s="25">
        <f>_xlfn.XLOOKUP($C709,TNC_Loading!$A$2:$A$1332,TNC_Loading!E$2:E$1332,,0,)</f>
        <v>87.043000000000006</v>
      </c>
      <c r="AW709" s="25">
        <f>_xlfn.XLOOKUP($C709,TNC_Loading!$A$2:$A$1332,TNC_Loading!F$2:F$1332,,0,)</f>
        <v>1035.502</v>
      </c>
      <c r="AX709">
        <f>_xlfn.XLOOKUP(C709,BIBI!$D$2:$D$1332,BIBI!$F$2:$F$1332,,0,)</f>
        <v>0</v>
      </c>
      <c r="AY709">
        <f>_xlfn.XLOOKUP(C709,FacilityCounts!$A$3:$A$1333,FacilityCounts!$B$3:$B$1333,,0,)</f>
        <v>1</v>
      </c>
      <c r="AZ709">
        <f>_xlfn.XLOOKUP(C709,FacilityCounts!$D$3:$D$1333,FacilityCounts!$E$3:$E$1333,,0,)</f>
        <v>0</v>
      </c>
      <c r="BA709">
        <f>_xlfn.XLOOKUP(C709,FacilityCounts!$G$3:$G$1333,FacilityCounts!$H$3:$H$1333,,0,)</f>
        <v>0</v>
      </c>
      <c r="BB709">
        <f>IFERROR(_xlfn.XLOOKUP(C709,'DA to P Sensitive Lakes'!$P$2:$P$44,'DA to P Sensitive Lakes'!$Q$2:$Q$44,,0,),0)</f>
        <v>0</v>
      </c>
      <c r="BC709" s="25">
        <f>_xlfn.XLOOKUP(C709,'Historic Runoff (mm)'!$A$2:$A$1332,'Historic Runoff (mm)'!$B$2:$B$1332,,0,)</f>
        <v>854.60500000000002</v>
      </c>
      <c r="BD709">
        <f>_xlfn.XLOOKUP(C709,DrainageComplaint!$A$2:$A$1332,DrainageComplaint!$B$2:$B$1332,,0,)</f>
        <v>0</v>
      </c>
      <c r="BE709">
        <f>_xlfn.XLOOKUP(C709,PAD_Area!$G$2:$G$1332,PAD_Area!$H$2:$H$1332,,0,)</f>
        <v>0</v>
      </c>
    </row>
    <row r="710" spans="1:57" x14ac:dyDescent="0.2">
      <c r="A710" s="2">
        <v>707</v>
      </c>
      <c r="B710" s="2">
        <v>708</v>
      </c>
      <c r="C710" s="20">
        <v>1102780</v>
      </c>
      <c r="D710" s="3" t="s">
        <v>703</v>
      </c>
      <c r="E710" s="3" t="s">
        <v>148</v>
      </c>
      <c r="F710" s="3">
        <v>391.75</v>
      </c>
      <c r="G710" s="3">
        <v>30004.316187500001</v>
      </c>
      <c r="H710" s="3">
        <v>17064574.452</v>
      </c>
      <c r="I710" s="2">
        <v>0</v>
      </c>
      <c r="J710" s="2">
        <v>1</v>
      </c>
      <c r="K710" s="2">
        <v>0</v>
      </c>
      <c r="L710" s="2">
        <v>0</v>
      </c>
      <c r="M710" s="3">
        <v>0</v>
      </c>
      <c r="N710" s="2">
        <f>_xlfn.XLOOKUP(C710,Shellfish_Presence!$E$3:$E$1333,Shellfish_Presence!$G$3:$G$1333,,0,)</f>
        <v>0</v>
      </c>
      <c r="O710" s="3">
        <v>0</v>
      </c>
      <c r="P710" s="3">
        <v>0</v>
      </c>
      <c r="Q710" s="2">
        <v>0</v>
      </c>
      <c r="R710" s="3">
        <v>1</v>
      </c>
      <c r="S710" s="3">
        <v>0.39166000485420227</v>
      </c>
      <c r="T710" s="3">
        <v>0</v>
      </c>
      <c r="U710" s="3">
        <v>0</v>
      </c>
      <c r="V710" s="2">
        <v>0</v>
      </c>
      <c r="W710" s="3" t="str">
        <f t="shared" si="22"/>
        <v/>
      </c>
      <c r="X710" t="str">
        <f t="shared" si="23"/>
        <v/>
      </c>
      <c r="Y710">
        <f>IFERROR(INDEX('Parcel Year'!$N$3:$N$1175,MATCH(KC_SPS_SubbasinAttributes!C710,'Parcel Year'!$M$3:$M$1175,0)),0)</f>
        <v>0.47196900844573975</v>
      </c>
      <c r="Z710">
        <f>INDEX(Imperviousness!$B$2:$B$1332,MATCH(KC_SPS_SubbasinAttributes!C710,Imperviousness!$A$2:$A$1332,0))</f>
        <v>0.70899999999999996</v>
      </c>
      <c r="AA710">
        <f>INDEX('Flow Duration Index'!$B$2:$B$1332,MATCH(KC_SPS_SubbasinAttributes!C710,'Flow Duration Index'!$A$2:$A$1332,0))</f>
        <v>4.8780000000000001</v>
      </c>
      <c r="AB710">
        <f>INDEX(Opportunity_Index!$G$2:$G$1333,MATCH(KC_SPS_SubbasinAttributes!C710,Opportunity_Index!$F$2:$F$1333,0))</f>
        <v>0.76819999999999999</v>
      </c>
      <c r="AC710">
        <f>INDEX(Traffic!$B$2:$B$1332,MATCH(KC_SPS_SubbasinAttributes!C710,Traffic!$A$2:$A$1332,0))</f>
        <v>5091.1629999999996</v>
      </c>
      <c r="AD710">
        <f>INDEX(EquityScore!$F$3:$F$1334,MATCH(KC_SPS_SubbasinAttributes!C710,EquityScore!$E$3:$E$1334,0))</f>
        <v>4</v>
      </c>
      <c r="AE710" t="str">
        <f>IFERROR(INDEX(PavementCondition!$E$2:$E$669,MATCH(KC_SPS_SubbasinAttributes!C710,PavementCondition!$D$2:$D$669,0)),"N/A")</f>
        <v>N/A</v>
      </c>
      <c r="AF710">
        <f>INDEX(SpawnerMortality!$E$2:$E$1331,MATCH(KC_SPS_SubbasinAttributes!C710,SpawnerMortality!$D$2:$D$1331,0))</f>
        <v>0.43787751850000001</v>
      </c>
      <c r="AG710" s="25">
        <f>IFERROR(_xlfn.XLOOKUP($C710,WQBE_Loading!$C$4:$C$3072,WQBE_Loading!G$4:G$3072,,0,),"")</f>
        <v>8.6805712624422497</v>
      </c>
      <c r="AH710" s="25">
        <f>IFERROR(_xlfn.XLOOKUP($C710,WQBE_Loading!$C$4:$C$3072,WQBE_Loading!H$4:H$3072,,0,),"")</f>
        <v>46.071188660101299</v>
      </c>
      <c r="AI710" s="25">
        <f>IFERROR(_xlfn.XLOOKUP($C710,WQBE_Loading!$C$4:$C$3072,WQBE_Loading!I$4:I$3072,,0,),"")</f>
        <v>832.70725019591305</v>
      </c>
      <c r="AJ710" s="25">
        <f>IFERROR(_xlfn.XLOOKUP($C710,WQBE_Loading!$C$4:$C$3072,WQBE_Loading!J$4:J$3072,,0,),"")</f>
        <v>75.949713662249337</v>
      </c>
      <c r="AK710" s="25">
        <f>IFERROR(_xlfn.XLOOKUP($C710,WQBE_Loading!$C$4:$C$3072,WQBE_Loading!K$4:K$3072,,0,),"")</f>
        <v>31955.242549560302</v>
      </c>
      <c r="AL710" s="25">
        <f>IFERROR(_xlfn.XLOOKUP($C710,WQBE_Loading!$C$4:$C$3072,WQBE_Loading!L$4:L$3072,,0,),"")</f>
        <v>1.321344673163905E-2</v>
      </c>
      <c r="AM710" s="25">
        <f>IFERROR(_xlfn.XLOOKUP($C710,WQBE_Loading!$C$4:$C$3072,WQBE_Loading!M$4:M$3072,,0,),"")</f>
        <v>1.6551829143611752E-3</v>
      </c>
      <c r="AN710" s="25">
        <f>IFERROR(_xlfn.XLOOKUP($C710,WQBE_Loading!$C$4:$C$3072,WQBE_Loading!N$4:N$3072,,0,),"")</f>
        <v>0.35760754620173901</v>
      </c>
      <c r="AO710" s="25">
        <f>IFERROR(_xlfn.XLOOKUP($C710,WQBE_Loading!$C$4:$C$3072,WQBE_Loading!O$4:O$3072,,0,),"")</f>
        <v>1.745052725421155</v>
      </c>
      <c r="AP710" s="25">
        <f>IFERROR(_xlfn.XLOOKUP($C710,WQBE_Loading!$C$4:$C$3072,WQBE_Loading!P$4:P$3072,,0,),"")</f>
        <v>2.965986258246565</v>
      </c>
      <c r="AQ710" s="13">
        <f>IFERROR(_xlfn.XLOOKUP($C710,WQBE_Loading!$C$4:$C$3072,WQBE_Loading!Q$4:Q$3072,,0,),"")</f>
        <v>23073304.684388701</v>
      </c>
      <c r="AR710">
        <f>_xlfn.XLOOKUP(C710,UrbanHeat!$A$2:$A$1333,UrbanHeat!$B$2:$B$1333,,0,)</f>
        <v>19.36</v>
      </c>
      <c r="AS710" s="25">
        <f>_xlfn.XLOOKUP($C710,TNC_Loading!$A$2:$A$1332,TNC_Loading!B$2:B$1332,,0,)</f>
        <v>21.597999999999999</v>
      </c>
      <c r="AT710" s="25">
        <f>_xlfn.XLOOKUP($C710,TNC_Loading!$A$2:$A$1332,TNC_Loading!C$2:C$1332,,0,)</f>
        <v>31.8</v>
      </c>
      <c r="AU710" s="25">
        <f>_xlfn.XLOOKUP($C710,TNC_Loading!$A$2:$A$1332,TNC_Loading!D$2:D$1332,,0,)</f>
        <v>67.278999999999996</v>
      </c>
      <c r="AV710" s="25">
        <f>_xlfn.XLOOKUP($C710,TNC_Loading!$A$2:$A$1332,TNC_Loading!E$2:E$1332,,0,)</f>
        <v>95.843999999999994</v>
      </c>
      <c r="AW710" s="25">
        <f>_xlfn.XLOOKUP($C710,TNC_Loading!$A$2:$A$1332,TNC_Loading!F$2:F$1332,,0,)</f>
        <v>951.03599999999994</v>
      </c>
      <c r="AX710">
        <f>_xlfn.XLOOKUP(C710,BIBI!$D$2:$D$1332,BIBI!$F$2:$F$1332,,0,)</f>
        <v>0</v>
      </c>
      <c r="AY710">
        <f>_xlfn.XLOOKUP(C710,FacilityCounts!$A$3:$A$1333,FacilityCounts!$B$3:$B$1333,,0,)</f>
        <v>0</v>
      </c>
      <c r="AZ710">
        <f>_xlfn.XLOOKUP(C710,FacilityCounts!$D$3:$D$1333,FacilityCounts!$E$3:$E$1333,,0,)</f>
        <v>0</v>
      </c>
      <c r="BA710">
        <f>_xlfn.XLOOKUP(C710,FacilityCounts!$G$3:$G$1333,FacilityCounts!$H$3:$H$1333,,0,)</f>
        <v>0</v>
      </c>
      <c r="BB710">
        <f>IFERROR(_xlfn.XLOOKUP(C710,'DA to P Sensitive Lakes'!$P$2:$P$44,'DA to P Sensitive Lakes'!$Q$2:$Q$44,,0,),0)</f>
        <v>0</v>
      </c>
      <c r="BC710" s="25">
        <f>_xlfn.XLOOKUP(C710,'Historic Runoff (mm)'!$A$2:$A$1332,'Historic Runoff (mm)'!$B$2:$B$1332,,0,)</f>
        <v>954.22299999999996</v>
      </c>
      <c r="BD710">
        <f>_xlfn.XLOOKUP(C710,DrainageComplaint!$A$2:$A$1332,DrainageComplaint!$B$2:$B$1332,,0,)</f>
        <v>1</v>
      </c>
      <c r="BE710">
        <f>_xlfn.XLOOKUP(C710,PAD_Area!$G$2:$G$1332,PAD_Area!$H$2:$H$1332,,0,)</f>
        <v>0</v>
      </c>
    </row>
    <row r="711" spans="1:57" x14ac:dyDescent="0.2">
      <c r="A711" s="2">
        <v>708</v>
      </c>
      <c r="B711" s="2">
        <v>709</v>
      </c>
      <c r="C711" s="20">
        <v>1102790</v>
      </c>
      <c r="D711" s="3" t="s">
        <v>704</v>
      </c>
      <c r="E711" s="3" t="s">
        <v>148</v>
      </c>
      <c r="F711" s="3">
        <v>105.093</v>
      </c>
      <c r="G711" s="3">
        <v>16526.843743699999</v>
      </c>
      <c r="H711" s="3">
        <v>4577817.8554600002</v>
      </c>
      <c r="I711" s="2">
        <v>0</v>
      </c>
      <c r="J711" s="2">
        <v>1</v>
      </c>
      <c r="K711" s="2">
        <v>0</v>
      </c>
      <c r="L711" s="2">
        <v>0</v>
      </c>
      <c r="M711" s="3">
        <v>0</v>
      </c>
      <c r="N711" s="2">
        <f>_xlfn.XLOOKUP(C711,Shellfish_Presence!$E$3:$E$1333,Shellfish_Presence!$G$3:$G$1333,,0,)</f>
        <v>0</v>
      </c>
      <c r="O711" s="3">
        <v>0</v>
      </c>
      <c r="P711" s="3">
        <v>0</v>
      </c>
      <c r="Q711" s="2">
        <v>0</v>
      </c>
      <c r="R711" s="3">
        <v>1</v>
      </c>
      <c r="S711" s="3">
        <v>3.2480500638484955E-2</v>
      </c>
      <c r="T711" s="3">
        <v>0</v>
      </c>
      <c r="U711" s="3">
        <v>0</v>
      </c>
      <c r="V711" s="2">
        <v>0</v>
      </c>
      <c r="W711" s="3" t="str">
        <f t="shared" si="22"/>
        <v/>
      </c>
      <c r="X711" t="str">
        <f t="shared" si="23"/>
        <v/>
      </c>
      <c r="Y711">
        <f>IFERROR(INDEX('Parcel Year'!$N$3:$N$1175,MATCH(KC_SPS_SubbasinAttributes!C711,'Parcel Year'!$M$3:$M$1175,0)),0)</f>
        <v>0.38089200854301453</v>
      </c>
      <c r="Z711">
        <f>INDEX(Imperviousness!$B$2:$B$1332,MATCH(KC_SPS_SubbasinAttributes!C711,Imperviousness!$A$2:$A$1332,0))</f>
        <v>0.72099999999999997</v>
      </c>
      <c r="AA711">
        <f>INDEX('Flow Duration Index'!$B$2:$B$1332,MATCH(KC_SPS_SubbasinAttributes!C711,'Flow Duration Index'!$A$2:$A$1332,0))</f>
        <v>4.9429999999999996</v>
      </c>
      <c r="AB711">
        <f>INDEX(Opportunity_Index!$G$2:$G$1333,MATCH(KC_SPS_SubbasinAttributes!C711,Opportunity_Index!$F$2:$F$1333,0))</f>
        <v>0.52949999999999997</v>
      </c>
      <c r="AC711">
        <f>INDEX(Traffic!$B$2:$B$1332,MATCH(KC_SPS_SubbasinAttributes!C711,Traffic!$A$2:$A$1332,0))</f>
        <v>22592.578000000001</v>
      </c>
      <c r="AD711">
        <f>INDEX(EquityScore!$F$3:$F$1334,MATCH(KC_SPS_SubbasinAttributes!C711,EquityScore!$E$3:$E$1334,0))</f>
        <v>3.6666666700000001</v>
      </c>
      <c r="AE711" t="str">
        <f>IFERROR(INDEX(PavementCondition!$E$2:$E$669,MATCH(KC_SPS_SubbasinAttributes!C711,PavementCondition!$D$2:$D$669,0)),"N/A")</f>
        <v>N/A</v>
      </c>
      <c r="AF711">
        <f>INDEX(SpawnerMortality!$E$2:$E$1331,MATCH(KC_SPS_SubbasinAttributes!C711,SpawnerMortality!$D$2:$D$1331,0))</f>
        <v>0.43787751850000001</v>
      </c>
      <c r="AG711" s="25">
        <f>IFERROR(_xlfn.XLOOKUP($C711,WQBE_Loading!$C$4:$C$3072,WQBE_Loading!G$4:G$3072,,0,),"")</f>
        <v>2.1428457240199199</v>
      </c>
      <c r="AH711" s="25">
        <f>IFERROR(_xlfn.XLOOKUP($C711,WQBE_Loading!$C$4:$C$3072,WQBE_Loading!H$4:H$3072,,0,),"")</f>
        <v>11.413818071143901</v>
      </c>
      <c r="AI711" s="25">
        <f>IFERROR(_xlfn.XLOOKUP($C711,WQBE_Loading!$C$4:$C$3072,WQBE_Loading!I$4:I$3072,,0,),"")</f>
        <v>208.13309784889299</v>
      </c>
      <c r="AJ711" s="25">
        <f>IFERROR(_xlfn.XLOOKUP($C711,WQBE_Loading!$C$4:$C$3072,WQBE_Loading!J$4:J$3072,,0,),"")</f>
        <v>18.748147171401101</v>
      </c>
      <c r="AK711" s="25">
        <f>IFERROR(_xlfn.XLOOKUP($C711,WQBE_Loading!$C$4:$C$3072,WQBE_Loading!K$4:K$3072,,0,),"")</f>
        <v>8190.2718620349206</v>
      </c>
      <c r="AL711" s="25">
        <f>IFERROR(_xlfn.XLOOKUP($C711,WQBE_Loading!$C$4:$C$3072,WQBE_Loading!L$4:L$3072,,0,),"")</f>
        <v>3.11391979119205E-3</v>
      </c>
      <c r="AM711" s="25">
        <f>IFERROR(_xlfn.XLOOKUP($C711,WQBE_Loading!$C$4:$C$3072,WQBE_Loading!M$4:M$3072,,0,),"")</f>
        <v>4.1706207482911204E-4</v>
      </c>
      <c r="AN711" s="25">
        <f>IFERROR(_xlfn.XLOOKUP($C711,WQBE_Loading!$C$4:$C$3072,WQBE_Loading!N$4:N$3072,,0,),"")</f>
        <v>8.41086003498554E-2</v>
      </c>
      <c r="AO711" s="25">
        <f>IFERROR(_xlfn.XLOOKUP($C711,WQBE_Loading!$C$4:$C$3072,WQBE_Loading!O$4:O$3072,,0,),"")</f>
        <v>0.42689835971517098</v>
      </c>
      <c r="AP711" s="25">
        <f>IFERROR(_xlfn.XLOOKUP($C711,WQBE_Loading!$C$4:$C$3072,WQBE_Loading!P$4:P$3072,,0,),"")</f>
        <v>0.71232549469596051</v>
      </c>
      <c r="AQ711" s="13">
        <f>IFERROR(_xlfn.XLOOKUP($C711,WQBE_Loading!$C$4:$C$3072,WQBE_Loading!Q$4:Q$3072,,0,),"")</f>
        <v>5735474.9706327748</v>
      </c>
      <c r="AR711">
        <f>_xlfn.XLOOKUP(C711,UrbanHeat!$A$2:$A$1333,UrbanHeat!$B$2:$B$1333,,0,)</f>
        <v>20.574999999999999</v>
      </c>
      <c r="AS711" s="25">
        <f>_xlfn.XLOOKUP($C711,TNC_Loading!$A$2:$A$1332,TNC_Loading!B$2:B$1332,,0,)</f>
        <v>23.018999999999998</v>
      </c>
      <c r="AT711" s="25">
        <f>_xlfn.XLOOKUP($C711,TNC_Loading!$A$2:$A$1332,TNC_Loading!C$2:C$1332,,0,)</f>
        <v>39.427</v>
      </c>
      <c r="AU711" s="25">
        <f>_xlfn.XLOOKUP($C711,TNC_Loading!$A$2:$A$1332,TNC_Loading!D$2:D$1332,,0,)</f>
        <v>71.817999999999998</v>
      </c>
      <c r="AV711" s="25">
        <f>_xlfn.XLOOKUP($C711,TNC_Loading!$A$2:$A$1332,TNC_Loading!E$2:E$1332,,0,)</f>
        <v>97.32</v>
      </c>
      <c r="AW711" s="25">
        <f>_xlfn.XLOOKUP($C711,TNC_Loading!$A$2:$A$1332,TNC_Loading!F$2:F$1332,,0,)</f>
        <v>1180.5899999999999</v>
      </c>
      <c r="AX711">
        <f>_xlfn.XLOOKUP(C711,BIBI!$D$2:$D$1332,BIBI!$F$2:$F$1332,,0,)</f>
        <v>0</v>
      </c>
      <c r="AY711">
        <f>_xlfn.XLOOKUP(C711,FacilityCounts!$A$3:$A$1333,FacilityCounts!$B$3:$B$1333,,0,)</f>
        <v>0</v>
      </c>
      <c r="AZ711">
        <f>_xlfn.XLOOKUP(C711,FacilityCounts!$D$3:$D$1333,FacilityCounts!$E$3:$E$1333,,0,)</f>
        <v>0</v>
      </c>
      <c r="BA711">
        <f>_xlfn.XLOOKUP(C711,FacilityCounts!$G$3:$G$1333,FacilityCounts!$H$3:$H$1333,,0,)</f>
        <v>0</v>
      </c>
      <c r="BB711">
        <f>IFERROR(_xlfn.XLOOKUP(C711,'DA to P Sensitive Lakes'!$P$2:$P$44,'DA to P Sensitive Lakes'!$Q$2:$Q$44,,0,),0)</f>
        <v>0</v>
      </c>
      <c r="BC711" s="25">
        <f>_xlfn.XLOOKUP(C711,'Historic Runoff (mm)'!$A$2:$A$1332,'Historic Runoff (mm)'!$B$2:$B$1332,,0,)</f>
        <v>963.78800000000001</v>
      </c>
      <c r="BD711">
        <f>_xlfn.XLOOKUP(C711,DrainageComplaint!$A$2:$A$1332,DrainageComplaint!$B$2:$B$1332,,0,)</f>
        <v>0</v>
      </c>
      <c r="BE711">
        <f>_xlfn.XLOOKUP(C711,PAD_Area!$G$2:$G$1332,PAD_Area!$H$2:$H$1332,,0,)</f>
        <v>0</v>
      </c>
    </row>
    <row r="712" spans="1:57" x14ac:dyDescent="0.2">
      <c r="A712" s="2">
        <v>709</v>
      </c>
      <c r="B712" s="2">
        <v>710</v>
      </c>
      <c r="C712" s="20">
        <v>1102800</v>
      </c>
      <c r="D712" s="3" t="s">
        <v>453</v>
      </c>
      <c r="E712" s="3" t="s">
        <v>148</v>
      </c>
      <c r="F712" s="3">
        <v>372.18</v>
      </c>
      <c r="G712" s="3">
        <v>26599.9992943</v>
      </c>
      <c r="H712" s="3">
        <v>16212099.975199999</v>
      </c>
      <c r="I712" s="2">
        <v>0</v>
      </c>
      <c r="J712" s="2">
        <v>2</v>
      </c>
      <c r="K712" s="2">
        <v>0</v>
      </c>
      <c r="L712" s="2">
        <v>0</v>
      </c>
      <c r="M712" s="3">
        <v>675.28497314453125</v>
      </c>
      <c r="N712" s="2">
        <f>_xlfn.XLOOKUP(C712,Shellfish_Presence!$E$3:$E$1333,Shellfish_Presence!$G$3:$G$1333,,0,)</f>
        <v>0</v>
      </c>
      <c r="O712" s="3">
        <v>0</v>
      </c>
      <c r="P712" s="3">
        <v>0</v>
      </c>
      <c r="Q712" s="2">
        <v>2</v>
      </c>
      <c r="R712" s="3">
        <v>1</v>
      </c>
      <c r="S712" s="3">
        <v>0.17921799421310425</v>
      </c>
      <c r="T712" s="3">
        <v>0</v>
      </c>
      <c r="U712" s="3">
        <v>0</v>
      </c>
      <c r="V712" s="2">
        <v>0</v>
      </c>
      <c r="W712" s="3" t="str">
        <f t="shared" si="22"/>
        <v/>
      </c>
      <c r="X712" t="str">
        <f t="shared" si="23"/>
        <v/>
      </c>
      <c r="Y712">
        <f>IFERROR(INDEX('Parcel Year'!$N$3:$N$1175,MATCH(KC_SPS_SubbasinAttributes!C712,'Parcel Year'!$M$3:$M$1175,0)),0)</f>
        <v>0.4531329870223999</v>
      </c>
      <c r="Z712">
        <f>INDEX(Imperviousness!$B$2:$B$1332,MATCH(KC_SPS_SubbasinAttributes!C712,Imperviousness!$A$2:$A$1332,0))</f>
        <v>0.28499999999999998</v>
      </c>
      <c r="AA712">
        <f>INDEX('Flow Duration Index'!$B$2:$B$1332,MATCH(KC_SPS_SubbasinAttributes!C712,'Flow Duration Index'!$A$2:$A$1332,0))</f>
        <v>4.5839999999999996</v>
      </c>
      <c r="AB712">
        <f>INDEX(Opportunity_Index!$G$2:$G$1333,MATCH(KC_SPS_SubbasinAttributes!C712,Opportunity_Index!$F$2:$F$1333,0))</f>
        <v>0.9466</v>
      </c>
      <c r="AC712">
        <f>INDEX(Traffic!$B$2:$B$1332,MATCH(KC_SPS_SubbasinAttributes!C712,Traffic!$A$2:$A$1332,0))</f>
        <v>17659.874</v>
      </c>
      <c r="AD712">
        <f>INDEX(EquityScore!$F$3:$F$1334,MATCH(KC_SPS_SubbasinAttributes!C712,EquityScore!$E$3:$E$1334,0))</f>
        <v>5</v>
      </c>
      <c r="AE712" t="str">
        <f>IFERROR(INDEX(PavementCondition!$E$2:$E$669,MATCH(KC_SPS_SubbasinAttributes!C712,PavementCondition!$D$2:$D$669,0)),"N/A")</f>
        <v>N/A</v>
      </c>
      <c r="AF712">
        <f>INDEX(SpawnerMortality!$E$2:$E$1331,MATCH(KC_SPS_SubbasinAttributes!C712,SpawnerMortality!$D$2:$D$1331,0))</f>
        <v>0.38151036100000002</v>
      </c>
      <c r="AG712" s="25">
        <f>IFERROR(_xlfn.XLOOKUP($C712,WQBE_Loading!$C$4:$C$3072,WQBE_Loading!G$4:G$3072,,0,),"")</f>
        <v>4.0296495604557947</v>
      </c>
      <c r="AH712" s="25">
        <f>IFERROR(_xlfn.XLOOKUP($C712,WQBE_Loading!$C$4:$C$3072,WQBE_Loading!H$4:H$3072,,0,),"")</f>
        <v>21.7021400981079</v>
      </c>
      <c r="AI712" s="25">
        <f>IFERROR(_xlfn.XLOOKUP($C712,WQBE_Loading!$C$4:$C$3072,WQBE_Loading!I$4:I$3072,,0,),"")</f>
        <v>407.87409309269003</v>
      </c>
      <c r="AJ712" s="25">
        <f>IFERROR(_xlfn.XLOOKUP($C712,WQBE_Loading!$C$4:$C$3072,WQBE_Loading!J$4:J$3072,,0,),"")</f>
        <v>36.104279831020449</v>
      </c>
      <c r="AK712" s="25">
        <f>IFERROR(_xlfn.XLOOKUP($C712,WQBE_Loading!$C$4:$C$3072,WQBE_Loading!K$4:K$3072,,0,),"")</f>
        <v>16111.39267716965</v>
      </c>
      <c r="AL712" s="25">
        <f>IFERROR(_xlfn.XLOOKUP($C712,WQBE_Loading!$C$4:$C$3072,WQBE_Loading!L$4:L$3072,,0,),"")</f>
        <v>5.7968883639071146E-3</v>
      </c>
      <c r="AM712" s="25">
        <f>IFERROR(_xlfn.XLOOKUP($C712,WQBE_Loading!$C$4:$C$3072,WQBE_Loading!M$4:M$3072,,0,),"")</f>
        <v>7.57354153460288E-4</v>
      </c>
      <c r="AN712" s="25">
        <f>IFERROR(_xlfn.XLOOKUP($C712,WQBE_Loading!$C$4:$C$3072,WQBE_Loading!N$4:N$3072,,0,),"")</f>
        <v>0.18913412684435998</v>
      </c>
      <c r="AO712" s="25">
        <f>IFERROR(_xlfn.XLOOKUP($C712,WQBE_Loading!$C$4:$C$3072,WQBE_Loading!O$4:O$3072,,0,),"")</f>
        <v>0.82782891700135253</v>
      </c>
      <c r="AP712" s="25">
        <f>IFERROR(_xlfn.XLOOKUP($C712,WQBE_Loading!$C$4:$C$3072,WQBE_Loading!P$4:P$3072,,0,),"")</f>
        <v>1.2730244063914848</v>
      </c>
      <c r="AQ712" s="13">
        <f>IFERROR(_xlfn.XLOOKUP($C712,WQBE_Loading!$C$4:$C$3072,WQBE_Loading!Q$4:Q$3072,,0,),"")</f>
        <v>11423856.311168101</v>
      </c>
      <c r="AR712">
        <f>_xlfn.XLOOKUP(C712,UrbanHeat!$A$2:$A$1333,UrbanHeat!$B$2:$B$1333,,0,)</f>
        <v>17.501999999999999</v>
      </c>
      <c r="AS712" s="25">
        <f>_xlfn.XLOOKUP($C712,TNC_Loading!$A$2:$A$1332,TNC_Loading!B$2:B$1332,,0,)</f>
        <v>11.704000000000001</v>
      </c>
      <c r="AT712" s="25">
        <f>_xlfn.XLOOKUP($C712,TNC_Loading!$A$2:$A$1332,TNC_Loading!C$2:C$1332,,0,)</f>
        <v>16.864999999999998</v>
      </c>
      <c r="AU712" s="25">
        <f>_xlfn.XLOOKUP($C712,TNC_Loading!$A$2:$A$1332,TNC_Loading!D$2:D$1332,,0,)</f>
        <v>30.234999999999999</v>
      </c>
      <c r="AV712" s="25">
        <f>_xlfn.XLOOKUP($C712,TNC_Loading!$A$2:$A$1332,TNC_Loading!E$2:E$1332,,0,)</f>
        <v>38.875</v>
      </c>
      <c r="AW712" s="25">
        <f>_xlfn.XLOOKUP($C712,TNC_Loading!$A$2:$A$1332,TNC_Loading!F$2:F$1332,,0,)</f>
        <v>570.82899999999995</v>
      </c>
      <c r="AX712">
        <f>_xlfn.XLOOKUP(C712,BIBI!$D$2:$D$1332,BIBI!$F$2:$F$1332,,0,)</f>
        <v>0</v>
      </c>
      <c r="AY712">
        <f>_xlfn.XLOOKUP(C712,FacilityCounts!$A$3:$A$1333,FacilityCounts!$B$3:$B$1333,,0,)</f>
        <v>0</v>
      </c>
      <c r="AZ712">
        <f>_xlfn.XLOOKUP(C712,FacilityCounts!$D$3:$D$1333,FacilityCounts!$E$3:$E$1333,,0,)</f>
        <v>0</v>
      </c>
      <c r="BA712">
        <f>_xlfn.XLOOKUP(C712,FacilityCounts!$G$3:$G$1333,FacilityCounts!$H$3:$H$1333,,0,)</f>
        <v>0</v>
      </c>
      <c r="BB712">
        <f>IFERROR(_xlfn.XLOOKUP(C712,'DA to P Sensitive Lakes'!$P$2:$P$44,'DA to P Sensitive Lakes'!$Q$2:$Q$44,,0,),0)</f>
        <v>0</v>
      </c>
      <c r="BC712" s="25">
        <f>_xlfn.XLOOKUP(C712,'Historic Runoff (mm)'!$A$2:$A$1332,'Historic Runoff (mm)'!$B$2:$B$1332,,0,)</f>
        <v>642.11199999999997</v>
      </c>
      <c r="BD712">
        <f>_xlfn.XLOOKUP(C712,DrainageComplaint!$A$2:$A$1332,DrainageComplaint!$B$2:$B$1332,,0,)</f>
        <v>0</v>
      </c>
      <c r="BE712">
        <f>_xlfn.XLOOKUP(C712,PAD_Area!$G$2:$G$1332,PAD_Area!$H$2:$H$1332,,0,)</f>
        <v>0</v>
      </c>
    </row>
    <row r="713" spans="1:57" x14ac:dyDescent="0.2">
      <c r="A713" s="2">
        <v>710</v>
      </c>
      <c r="B713" s="2">
        <v>711</v>
      </c>
      <c r="C713" s="20">
        <v>1102810</v>
      </c>
      <c r="D713" s="3" t="s">
        <v>453</v>
      </c>
      <c r="E713" s="3" t="s">
        <v>148</v>
      </c>
      <c r="F713" s="3">
        <v>126.18300000000001</v>
      </c>
      <c r="G713" s="3">
        <v>14040.0001352</v>
      </c>
      <c r="H713" s="3">
        <v>5496499.8938800003</v>
      </c>
      <c r="I713" s="2">
        <v>1</v>
      </c>
      <c r="J713" s="2">
        <v>1</v>
      </c>
      <c r="K713" s="2">
        <v>0</v>
      </c>
      <c r="L713" s="2">
        <v>0</v>
      </c>
      <c r="M713" s="3">
        <v>0</v>
      </c>
      <c r="N713" s="2">
        <f>_xlfn.XLOOKUP(C713,Shellfish_Presence!$E$3:$E$1333,Shellfish_Presence!$G$3:$G$1333,,0,)</f>
        <v>0</v>
      </c>
      <c r="O713" s="3">
        <v>0</v>
      </c>
      <c r="P713" s="3">
        <v>0</v>
      </c>
      <c r="Q713" s="2">
        <v>2</v>
      </c>
      <c r="R713" s="3">
        <v>1</v>
      </c>
      <c r="S713" s="3">
        <v>0.34032401442527771</v>
      </c>
      <c r="T713" s="3">
        <v>0</v>
      </c>
      <c r="U713" s="3">
        <v>1281.4100341796875</v>
      </c>
      <c r="V713" s="2">
        <v>0</v>
      </c>
      <c r="W713" s="3" t="str">
        <f t="shared" si="22"/>
        <v/>
      </c>
      <c r="X713" t="str">
        <f t="shared" si="23"/>
        <v/>
      </c>
      <c r="Y713">
        <f>IFERROR(INDEX('Parcel Year'!$N$3:$N$1175,MATCH(KC_SPS_SubbasinAttributes!C713,'Parcel Year'!$M$3:$M$1175,0)),0)</f>
        <v>0.37537300586700439</v>
      </c>
      <c r="Z713">
        <f>INDEX(Imperviousness!$B$2:$B$1332,MATCH(KC_SPS_SubbasinAttributes!C713,Imperviousness!$A$2:$A$1332,0))</f>
        <v>0.2</v>
      </c>
      <c r="AA713">
        <f>INDEX('Flow Duration Index'!$B$2:$B$1332,MATCH(KC_SPS_SubbasinAttributes!C713,'Flow Duration Index'!$A$2:$A$1332,0))</f>
        <v>4.54</v>
      </c>
      <c r="AB713">
        <f>INDEX(Opportunity_Index!$G$2:$G$1333,MATCH(KC_SPS_SubbasinAttributes!C713,Opportunity_Index!$F$2:$F$1333,0))</f>
        <v>0.96740000000000004</v>
      </c>
      <c r="AC713">
        <f>INDEX(Traffic!$B$2:$B$1332,MATCH(KC_SPS_SubbasinAttributes!C713,Traffic!$A$2:$A$1332,0))</f>
        <v>4003.261</v>
      </c>
      <c r="AD713">
        <f>INDEX(EquityScore!$F$3:$F$1334,MATCH(KC_SPS_SubbasinAttributes!C713,EquityScore!$E$3:$E$1334,0))</f>
        <v>4.6666666699999997</v>
      </c>
      <c r="AE713" t="str">
        <f>IFERROR(INDEX(PavementCondition!$E$2:$E$669,MATCH(KC_SPS_SubbasinAttributes!C713,PavementCondition!$D$2:$D$669,0)),"N/A")</f>
        <v>N/A</v>
      </c>
      <c r="AF713">
        <f>INDEX(SpawnerMortality!$E$2:$E$1331,MATCH(KC_SPS_SubbasinAttributes!C713,SpawnerMortality!$D$2:$D$1331,0))</f>
        <v>0.40354401499999998</v>
      </c>
      <c r="AG713" s="25">
        <f>IFERROR(_xlfn.XLOOKUP($C713,WQBE_Loading!$C$4:$C$3072,WQBE_Loading!G$4:G$3072,,0,),"")</f>
        <v>0.98502942695963103</v>
      </c>
      <c r="AH713" s="25">
        <f>IFERROR(_xlfn.XLOOKUP($C713,WQBE_Loading!$C$4:$C$3072,WQBE_Loading!H$4:H$3072,,0,),"")</f>
        <v>6.1183160699330248</v>
      </c>
      <c r="AI713" s="25">
        <f>IFERROR(_xlfn.XLOOKUP($C713,WQBE_Loading!$C$4:$C$3072,WQBE_Loading!I$4:I$3072,,0,),"")</f>
        <v>111.174269413894</v>
      </c>
      <c r="AJ713" s="25">
        <f>IFERROR(_xlfn.XLOOKUP($C713,WQBE_Loading!$C$4:$C$3072,WQBE_Loading!J$4:J$3072,,0,),"")</f>
        <v>10.935623110755451</v>
      </c>
      <c r="AK713" s="25">
        <f>IFERROR(_xlfn.XLOOKUP($C713,WQBE_Loading!$C$4:$C$3072,WQBE_Loading!K$4:K$3072,,0,),"")</f>
        <v>4157.35111831207</v>
      </c>
      <c r="AL713" s="25">
        <f>IFERROR(_xlfn.XLOOKUP($C713,WQBE_Loading!$C$4:$C$3072,WQBE_Loading!L$4:L$3072,,0,),"")</f>
        <v>1.0860125456212651E-3</v>
      </c>
      <c r="AM713" s="25">
        <f>IFERROR(_xlfn.XLOOKUP($C713,WQBE_Loading!$C$4:$C$3072,WQBE_Loading!M$4:M$3072,,0,),"")</f>
        <v>2.1533926113109301E-4</v>
      </c>
      <c r="AN713" s="25">
        <f>IFERROR(_xlfn.XLOOKUP($C713,WQBE_Loading!$C$4:$C$3072,WQBE_Loading!N$4:N$3072,,0,),"")</f>
        <v>3.2622323787357146E-2</v>
      </c>
      <c r="AO713" s="25">
        <f>IFERROR(_xlfn.XLOOKUP($C713,WQBE_Loading!$C$4:$C$3072,WQBE_Loading!O$4:O$3072,,0,),"")</f>
        <v>0.16253810678561148</v>
      </c>
      <c r="AP713" s="25">
        <f>IFERROR(_xlfn.XLOOKUP($C713,WQBE_Loading!$C$4:$C$3072,WQBE_Loading!P$4:P$3072,,0,),"")</f>
        <v>0.45062201888457099</v>
      </c>
      <c r="AQ713" s="13">
        <f>IFERROR(_xlfn.XLOOKUP($C713,WQBE_Loading!$C$4:$C$3072,WQBE_Loading!Q$4:Q$3072,,0,),"")</f>
        <v>3096638.4446323351</v>
      </c>
      <c r="AR713">
        <f>_xlfn.XLOOKUP(C713,UrbanHeat!$A$2:$A$1333,UrbanHeat!$B$2:$B$1333,,0,)</f>
        <v>17.018999999999998</v>
      </c>
      <c r="AS713" s="25">
        <f>_xlfn.XLOOKUP($C713,TNC_Loading!$A$2:$A$1332,TNC_Loading!B$2:B$1332,,0,)</f>
        <v>8.67</v>
      </c>
      <c r="AT713" s="25">
        <f>_xlfn.XLOOKUP($C713,TNC_Loading!$A$2:$A$1332,TNC_Loading!C$2:C$1332,,0,)</f>
        <v>12.153</v>
      </c>
      <c r="AU713" s="25">
        <f>_xlfn.XLOOKUP($C713,TNC_Loading!$A$2:$A$1332,TNC_Loading!D$2:D$1332,,0,)</f>
        <v>13.486000000000001</v>
      </c>
      <c r="AV713" s="25">
        <f>_xlfn.XLOOKUP($C713,TNC_Loading!$A$2:$A$1332,TNC_Loading!E$2:E$1332,,0,)</f>
        <v>26.852</v>
      </c>
      <c r="AW713" s="25">
        <f>_xlfn.XLOOKUP($C713,TNC_Loading!$A$2:$A$1332,TNC_Loading!F$2:F$1332,,0,)</f>
        <v>326.01299999999998</v>
      </c>
      <c r="AX713">
        <f>_xlfn.XLOOKUP(C713,BIBI!$D$2:$D$1332,BIBI!$F$2:$F$1332,,0,)</f>
        <v>0</v>
      </c>
      <c r="AY713">
        <f>_xlfn.XLOOKUP(C713,FacilityCounts!$A$3:$A$1333,FacilityCounts!$B$3:$B$1333,,0,)</f>
        <v>0</v>
      </c>
      <c r="AZ713">
        <f>_xlfn.XLOOKUP(C713,FacilityCounts!$D$3:$D$1333,FacilityCounts!$E$3:$E$1333,,0,)</f>
        <v>0</v>
      </c>
      <c r="BA713">
        <f>_xlfn.XLOOKUP(C713,FacilityCounts!$G$3:$G$1333,FacilityCounts!$H$3:$H$1333,,0,)</f>
        <v>0</v>
      </c>
      <c r="BB713">
        <f>IFERROR(_xlfn.XLOOKUP(C713,'DA to P Sensitive Lakes'!$P$2:$P$44,'DA to P Sensitive Lakes'!$Q$2:$Q$44,,0,),0)</f>
        <v>0</v>
      </c>
      <c r="BC713" s="25">
        <f>_xlfn.XLOOKUP(C713,'Historic Runoff (mm)'!$A$2:$A$1332,'Historic Runoff (mm)'!$B$2:$B$1332,,0,)</f>
        <v>416.45499999999998</v>
      </c>
      <c r="BD713">
        <f>_xlfn.XLOOKUP(C713,DrainageComplaint!$A$2:$A$1332,DrainageComplaint!$B$2:$B$1332,,0,)</f>
        <v>0</v>
      </c>
      <c r="BE713">
        <f>_xlfn.XLOOKUP(C713,PAD_Area!$G$2:$G$1332,PAD_Area!$H$2:$H$1332,,0,)</f>
        <v>0</v>
      </c>
    </row>
    <row r="714" spans="1:57" x14ac:dyDescent="0.2">
      <c r="A714" s="2">
        <v>711</v>
      </c>
      <c r="B714" s="2">
        <v>712</v>
      </c>
      <c r="C714" s="20">
        <v>1102820</v>
      </c>
      <c r="D714" s="3" t="s">
        <v>707</v>
      </c>
      <c r="E714" s="3" t="s">
        <v>148</v>
      </c>
      <c r="F714" s="3">
        <v>157.03</v>
      </c>
      <c r="G714" s="3">
        <v>17739.997984500002</v>
      </c>
      <c r="H714" s="3">
        <v>6840200.01119</v>
      </c>
      <c r="I714" s="2">
        <v>1</v>
      </c>
      <c r="J714" s="2">
        <v>1</v>
      </c>
      <c r="K714" s="2">
        <v>0</v>
      </c>
      <c r="L714" s="2">
        <v>4</v>
      </c>
      <c r="M714" s="3">
        <v>0</v>
      </c>
      <c r="N714" s="2">
        <f>_xlfn.XLOOKUP(C714,Shellfish_Presence!$E$3:$E$1333,Shellfish_Presence!$G$3:$G$1333,,0,)</f>
        <v>0</v>
      </c>
      <c r="O714" s="3">
        <v>0</v>
      </c>
      <c r="P714" s="3">
        <v>0</v>
      </c>
      <c r="Q714" s="2">
        <v>3</v>
      </c>
      <c r="R714" s="3">
        <v>1</v>
      </c>
      <c r="S714" s="3">
        <v>0.5892680287361145</v>
      </c>
      <c r="T714" s="3">
        <v>0</v>
      </c>
      <c r="U714" s="3">
        <v>0</v>
      </c>
      <c r="V714" s="2">
        <v>1</v>
      </c>
      <c r="W714" s="3" t="str">
        <f t="shared" si="22"/>
        <v/>
      </c>
      <c r="X714" t="str">
        <f t="shared" si="23"/>
        <v/>
      </c>
      <c r="Y714">
        <f>IFERROR(INDEX('Parcel Year'!$N$3:$N$1175,MATCH(KC_SPS_SubbasinAttributes!C714,'Parcel Year'!$M$3:$M$1175,0)),0)</f>
        <v>0.49992701411247253</v>
      </c>
      <c r="Z714">
        <f>INDEX(Imperviousness!$B$2:$B$1332,MATCH(KC_SPS_SubbasinAttributes!C714,Imperviousness!$A$2:$A$1332,0))</f>
        <v>0.435</v>
      </c>
      <c r="AA714">
        <f>INDEX('Flow Duration Index'!$B$2:$B$1332,MATCH(KC_SPS_SubbasinAttributes!C714,'Flow Duration Index'!$A$2:$A$1332,0))</f>
        <v>5.3460000000000001</v>
      </c>
      <c r="AB714">
        <f>INDEX(Opportunity_Index!$G$2:$G$1333,MATCH(KC_SPS_SubbasinAttributes!C714,Opportunity_Index!$F$2:$F$1333,0))</f>
        <v>0.96740000000000004</v>
      </c>
      <c r="AC714">
        <f>INDEX(Traffic!$B$2:$B$1332,MATCH(KC_SPS_SubbasinAttributes!C714,Traffic!$A$2:$A$1332,0))</f>
        <v>3893.4949999999999</v>
      </c>
      <c r="AD714">
        <f>INDEX(EquityScore!$F$3:$F$1334,MATCH(KC_SPS_SubbasinAttributes!C714,EquityScore!$E$3:$E$1334,0))</f>
        <v>4.6666666699999997</v>
      </c>
      <c r="AE714" t="str">
        <f>IFERROR(INDEX(PavementCondition!$E$2:$E$669,MATCH(KC_SPS_SubbasinAttributes!C714,PavementCondition!$D$2:$D$669,0)),"N/A")</f>
        <v>N/A</v>
      </c>
      <c r="AF714">
        <f>INDEX(SpawnerMortality!$E$2:$E$1331,MATCH(KC_SPS_SubbasinAttributes!C714,SpawnerMortality!$D$2:$D$1331,0))</f>
        <v>0.39252718799999997</v>
      </c>
      <c r="AG714" s="25">
        <f>IFERROR(_xlfn.XLOOKUP($C714,WQBE_Loading!$C$4:$C$3072,WQBE_Loading!G$4:G$3072,,0,),"")</f>
        <v>2.5552647121462098</v>
      </c>
      <c r="AH714" s="25">
        <f>IFERROR(_xlfn.XLOOKUP($C714,WQBE_Loading!$C$4:$C$3072,WQBE_Loading!H$4:H$3072,,0,),"")</f>
        <v>15.4893281701905</v>
      </c>
      <c r="AI714" s="25">
        <f>IFERROR(_xlfn.XLOOKUP($C714,WQBE_Loading!$C$4:$C$3072,WQBE_Loading!I$4:I$3072,,0,),"")</f>
        <v>233.1027491519815</v>
      </c>
      <c r="AJ714" s="25">
        <f>IFERROR(_xlfn.XLOOKUP($C714,WQBE_Loading!$C$4:$C$3072,WQBE_Loading!J$4:J$3072,,0,),"")</f>
        <v>24.092610514855149</v>
      </c>
      <c r="AK714" s="25">
        <f>IFERROR(_xlfn.XLOOKUP($C714,WQBE_Loading!$C$4:$C$3072,WQBE_Loading!K$4:K$3072,,0,),"")</f>
        <v>9868.5085157752401</v>
      </c>
      <c r="AL714" s="25">
        <f>IFERROR(_xlfn.XLOOKUP($C714,WQBE_Loading!$C$4:$C$3072,WQBE_Loading!L$4:L$3072,,0,),"")</f>
        <v>3.189089341856995E-3</v>
      </c>
      <c r="AM714" s="25">
        <f>IFERROR(_xlfn.XLOOKUP($C714,WQBE_Loading!$C$4:$C$3072,WQBE_Loading!M$4:M$3072,,0,),"")</f>
        <v>5.5385272265607449E-4</v>
      </c>
      <c r="AN714" s="25">
        <f>IFERROR(_xlfn.XLOOKUP($C714,WQBE_Loading!$C$4:$C$3072,WQBE_Loading!N$4:N$3072,,0,),"")</f>
        <v>8.6920579944779905E-2</v>
      </c>
      <c r="AO714" s="25">
        <f>IFERROR(_xlfn.XLOOKUP($C714,WQBE_Loading!$C$4:$C$3072,WQBE_Loading!O$4:O$3072,,0,),"")</f>
        <v>0.43527660344846153</v>
      </c>
      <c r="AP714" s="25">
        <f>IFERROR(_xlfn.XLOOKUP($C714,WQBE_Loading!$C$4:$C$3072,WQBE_Loading!P$4:P$3072,,0,),"")</f>
        <v>1.0874185599540001</v>
      </c>
      <c r="AQ714" s="13">
        <f>IFERROR(_xlfn.XLOOKUP($C714,WQBE_Loading!$C$4:$C$3072,WQBE_Loading!Q$4:Q$3072,,0,),"")</f>
        <v>6597023.4852204844</v>
      </c>
      <c r="AR714">
        <f>_xlfn.XLOOKUP(C714,UrbanHeat!$A$2:$A$1333,UrbanHeat!$B$2:$B$1333,,0,)</f>
        <v>16.954999999999998</v>
      </c>
      <c r="AS714" s="25">
        <f>_xlfn.XLOOKUP($C714,TNC_Loading!$A$2:$A$1332,TNC_Loading!B$2:B$1332,,0,)</f>
        <v>10.555999999999999</v>
      </c>
      <c r="AT714" s="25">
        <f>_xlfn.XLOOKUP($C714,TNC_Loading!$A$2:$A$1332,TNC_Loading!C$2:C$1332,,0,)</f>
        <v>13.622</v>
      </c>
      <c r="AU714" s="25">
        <f>_xlfn.XLOOKUP($C714,TNC_Loading!$A$2:$A$1332,TNC_Loading!D$2:D$1332,,0,)</f>
        <v>21.69</v>
      </c>
      <c r="AV714" s="25">
        <f>_xlfn.XLOOKUP($C714,TNC_Loading!$A$2:$A$1332,TNC_Loading!E$2:E$1332,,0,)</f>
        <v>36.156999999999996</v>
      </c>
      <c r="AW714" s="25">
        <f>_xlfn.XLOOKUP($C714,TNC_Loading!$A$2:$A$1332,TNC_Loading!F$2:F$1332,,0,)</f>
        <v>397.00799999999998</v>
      </c>
      <c r="AX714">
        <f>_xlfn.XLOOKUP(C714,BIBI!$D$2:$D$1332,BIBI!$F$2:$F$1332,,0,)</f>
        <v>38.200000000000003</v>
      </c>
      <c r="AY714">
        <f>_xlfn.XLOOKUP(C714,FacilityCounts!$A$3:$A$1333,FacilityCounts!$B$3:$B$1333,,0,)</f>
        <v>0</v>
      </c>
      <c r="AZ714">
        <f>_xlfn.XLOOKUP(C714,FacilityCounts!$D$3:$D$1333,FacilityCounts!$E$3:$E$1333,,0,)</f>
        <v>0</v>
      </c>
      <c r="BA714">
        <f>_xlfn.XLOOKUP(C714,FacilityCounts!$G$3:$G$1333,FacilityCounts!$H$3:$H$1333,,0,)</f>
        <v>0</v>
      </c>
      <c r="BB714">
        <f>IFERROR(_xlfn.XLOOKUP(C714,'DA to P Sensitive Lakes'!$P$2:$P$44,'DA to P Sensitive Lakes'!$Q$2:$Q$44,,0,),0)</f>
        <v>0</v>
      </c>
      <c r="BC714" s="25">
        <f>_xlfn.XLOOKUP(C714,'Historic Runoff (mm)'!$A$2:$A$1332,'Historic Runoff (mm)'!$B$2:$B$1332,,0,)</f>
        <v>590.85599999999999</v>
      </c>
      <c r="BD714">
        <f>_xlfn.XLOOKUP(C714,DrainageComplaint!$A$2:$A$1332,DrainageComplaint!$B$2:$B$1332,,0,)</f>
        <v>0</v>
      </c>
      <c r="BE714">
        <f>_xlfn.XLOOKUP(C714,PAD_Area!$G$2:$G$1332,PAD_Area!$H$2:$H$1332,,0,)</f>
        <v>0</v>
      </c>
    </row>
    <row r="715" spans="1:57" x14ac:dyDescent="0.2">
      <c r="A715" s="2">
        <v>712</v>
      </c>
      <c r="B715" s="2">
        <v>713</v>
      </c>
      <c r="C715" s="20">
        <v>1102830</v>
      </c>
      <c r="D715" s="3" t="s">
        <v>708</v>
      </c>
      <c r="E715" s="3" t="s">
        <v>148</v>
      </c>
      <c r="F715" s="3">
        <v>299.89100000000002</v>
      </c>
      <c r="G715" s="3">
        <v>22179.999604699999</v>
      </c>
      <c r="H715" s="3">
        <v>13063199.982999999</v>
      </c>
      <c r="I715" s="2">
        <v>1</v>
      </c>
      <c r="J715" s="2">
        <v>2</v>
      </c>
      <c r="K715" s="2">
        <v>0</v>
      </c>
      <c r="L715" s="2">
        <v>1</v>
      </c>
      <c r="M715" s="3">
        <v>0</v>
      </c>
      <c r="N715" s="2">
        <f>_xlfn.XLOOKUP(C715,Shellfish_Presence!$E$3:$E$1333,Shellfish_Presence!$G$3:$G$1333,,0,)</f>
        <v>0</v>
      </c>
      <c r="O715" s="3">
        <v>0</v>
      </c>
      <c r="P715" s="3">
        <v>0</v>
      </c>
      <c r="Q715" s="2">
        <v>2</v>
      </c>
      <c r="R715" s="3">
        <v>1</v>
      </c>
      <c r="S715" s="3">
        <v>0.37368598580360413</v>
      </c>
      <c r="T715" s="3">
        <v>0</v>
      </c>
      <c r="U715" s="3">
        <v>0</v>
      </c>
      <c r="V715" s="2">
        <v>0</v>
      </c>
      <c r="W715" s="3" t="str">
        <f t="shared" si="22"/>
        <v/>
      </c>
      <c r="X715" t="str">
        <f t="shared" si="23"/>
        <v/>
      </c>
      <c r="Y715">
        <f>IFERROR(INDEX('Parcel Year'!$N$3:$N$1175,MATCH(KC_SPS_SubbasinAttributes!C715,'Parcel Year'!$M$3:$M$1175,0)),0)</f>
        <v>0.63617402315139771</v>
      </c>
      <c r="Z715">
        <f>INDEX(Imperviousness!$B$2:$B$1332,MATCH(KC_SPS_SubbasinAttributes!C715,Imperviousness!$A$2:$A$1332,0))</f>
        <v>0.42799999999999999</v>
      </c>
      <c r="AA715">
        <f>INDEX('Flow Duration Index'!$B$2:$B$1332,MATCH(KC_SPS_SubbasinAttributes!C715,'Flow Duration Index'!$A$2:$A$1332,0))</f>
        <v>4.9770000000000003</v>
      </c>
      <c r="AB715">
        <f>INDEX(Opportunity_Index!$G$2:$G$1333,MATCH(KC_SPS_SubbasinAttributes!C715,Opportunity_Index!$F$2:$F$1333,0))</f>
        <v>0.95699999999999996</v>
      </c>
      <c r="AC715">
        <f>INDEX(Traffic!$B$2:$B$1332,MATCH(KC_SPS_SubbasinAttributes!C715,Traffic!$A$2:$A$1332,0))</f>
        <v>1626.8679999999999</v>
      </c>
      <c r="AD715">
        <f>INDEX(EquityScore!$F$3:$F$1334,MATCH(KC_SPS_SubbasinAttributes!C715,EquityScore!$E$3:$E$1334,0))</f>
        <v>5</v>
      </c>
      <c r="AE715" t="str">
        <f>IFERROR(INDEX(PavementCondition!$E$2:$E$669,MATCH(KC_SPS_SubbasinAttributes!C715,PavementCondition!$D$2:$D$669,0)),"N/A")</f>
        <v>N/A</v>
      </c>
      <c r="AF715">
        <f>INDEX(SpawnerMortality!$E$2:$E$1331,MATCH(KC_SPS_SubbasinAttributes!C715,SpawnerMortality!$D$2:$D$1331,0))</f>
        <v>0.38151036100000002</v>
      </c>
      <c r="AG715" s="25">
        <f>IFERROR(_xlfn.XLOOKUP($C715,WQBE_Loading!$C$4:$C$3072,WQBE_Loading!G$4:G$3072,,0,),"")</f>
        <v>3.2232685775940197</v>
      </c>
      <c r="AH715" s="25">
        <f>IFERROR(_xlfn.XLOOKUP($C715,WQBE_Loading!$C$4:$C$3072,WQBE_Loading!H$4:H$3072,,0,),"")</f>
        <v>16.845879863929348</v>
      </c>
      <c r="AI715" s="25">
        <f>IFERROR(_xlfn.XLOOKUP($C715,WQBE_Loading!$C$4:$C$3072,WQBE_Loading!I$4:I$3072,,0,),"")</f>
        <v>396.49198967008198</v>
      </c>
      <c r="AJ715" s="25">
        <f>IFERROR(_xlfn.XLOOKUP($C715,WQBE_Loading!$C$4:$C$3072,WQBE_Loading!J$4:J$3072,,0,),"")</f>
        <v>32.738911454900702</v>
      </c>
      <c r="AK715" s="25">
        <f>IFERROR(_xlfn.XLOOKUP($C715,WQBE_Loading!$C$4:$C$3072,WQBE_Loading!K$4:K$3072,,0,),"")</f>
        <v>14628.77910403625</v>
      </c>
      <c r="AL715" s="25">
        <f>IFERROR(_xlfn.XLOOKUP($C715,WQBE_Loading!$C$4:$C$3072,WQBE_Loading!L$4:L$3072,,0,),"")</f>
        <v>5.4299987053461601E-3</v>
      </c>
      <c r="AM715" s="25">
        <f>IFERROR(_xlfn.XLOOKUP($C715,WQBE_Loading!$C$4:$C$3072,WQBE_Loading!M$4:M$3072,,0,),"")</f>
        <v>4.224863330676805E-4</v>
      </c>
      <c r="AN715" s="25">
        <f>IFERROR(_xlfn.XLOOKUP($C715,WQBE_Loading!$C$4:$C$3072,WQBE_Loading!N$4:N$3072,,0,),"")</f>
        <v>0.176070409553648</v>
      </c>
      <c r="AO715" s="25">
        <f>IFERROR(_xlfn.XLOOKUP($C715,WQBE_Loading!$C$4:$C$3072,WQBE_Loading!O$4:O$3072,,0,),"")</f>
        <v>0.75731006897295794</v>
      </c>
      <c r="AP715" s="25">
        <f>IFERROR(_xlfn.XLOOKUP($C715,WQBE_Loading!$C$4:$C$3072,WQBE_Loading!P$4:P$3072,,0,),"")</f>
        <v>0.97348950012886404</v>
      </c>
      <c r="AQ715" s="13">
        <f>IFERROR(_xlfn.XLOOKUP($C715,WQBE_Loading!$C$4:$C$3072,WQBE_Loading!Q$4:Q$3072,,0,),"")</f>
        <v>10853240.19551355</v>
      </c>
      <c r="AR715">
        <f>_xlfn.XLOOKUP(C715,UrbanHeat!$A$2:$A$1333,UrbanHeat!$B$2:$B$1333,,0,)</f>
        <v>17.486999999999998</v>
      </c>
      <c r="AS715" s="25">
        <f>_xlfn.XLOOKUP($C715,TNC_Loading!$A$2:$A$1332,TNC_Loading!B$2:B$1332,,0,)</f>
        <v>12.493</v>
      </c>
      <c r="AT715" s="25">
        <f>_xlfn.XLOOKUP($C715,TNC_Loading!$A$2:$A$1332,TNC_Loading!C$2:C$1332,,0,)</f>
        <v>19.186</v>
      </c>
      <c r="AU715" s="25">
        <f>_xlfn.XLOOKUP($C715,TNC_Loading!$A$2:$A$1332,TNC_Loading!D$2:D$1332,,0,)</f>
        <v>27.477</v>
      </c>
      <c r="AV715" s="25">
        <f>_xlfn.XLOOKUP($C715,TNC_Loading!$A$2:$A$1332,TNC_Loading!E$2:E$1332,,0,)</f>
        <v>37.682000000000002</v>
      </c>
      <c r="AW715" s="25">
        <f>_xlfn.XLOOKUP($C715,TNC_Loading!$A$2:$A$1332,TNC_Loading!F$2:F$1332,,0,)</f>
        <v>517.16999999999996</v>
      </c>
      <c r="AX715">
        <f>_xlfn.XLOOKUP(C715,BIBI!$D$2:$D$1332,BIBI!$F$2:$F$1332,,0,)</f>
        <v>0</v>
      </c>
      <c r="AY715">
        <f>_xlfn.XLOOKUP(C715,FacilityCounts!$A$3:$A$1333,FacilityCounts!$B$3:$B$1333,,0,)</f>
        <v>0</v>
      </c>
      <c r="AZ715">
        <f>_xlfn.XLOOKUP(C715,FacilityCounts!$D$3:$D$1333,FacilityCounts!$E$3:$E$1333,,0,)</f>
        <v>0</v>
      </c>
      <c r="BA715">
        <f>_xlfn.XLOOKUP(C715,FacilityCounts!$G$3:$G$1333,FacilityCounts!$H$3:$H$1333,,0,)</f>
        <v>0</v>
      </c>
      <c r="BB715">
        <f>IFERROR(_xlfn.XLOOKUP(C715,'DA to P Sensitive Lakes'!$P$2:$P$44,'DA to P Sensitive Lakes'!$Q$2:$Q$44,,0,),0)</f>
        <v>0</v>
      </c>
      <c r="BC715" s="25">
        <f>_xlfn.XLOOKUP(C715,'Historic Runoff (mm)'!$A$2:$A$1332,'Historic Runoff (mm)'!$B$2:$B$1332,,0,)</f>
        <v>706.74699999999996</v>
      </c>
      <c r="BD715">
        <f>_xlfn.XLOOKUP(C715,DrainageComplaint!$A$2:$A$1332,DrainageComplaint!$B$2:$B$1332,,0,)</f>
        <v>0</v>
      </c>
      <c r="BE715">
        <f>_xlfn.XLOOKUP(C715,PAD_Area!$G$2:$G$1332,PAD_Area!$H$2:$H$1332,,0,)</f>
        <v>0</v>
      </c>
    </row>
    <row r="716" spans="1:57" x14ac:dyDescent="0.2">
      <c r="A716" s="2">
        <v>713</v>
      </c>
      <c r="B716" s="2">
        <v>714</v>
      </c>
      <c r="C716" s="20">
        <v>1102840</v>
      </c>
      <c r="D716" s="3" t="s">
        <v>707</v>
      </c>
      <c r="E716" s="3" t="s">
        <v>148</v>
      </c>
      <c r="F716" s="3">
        <v>135.70500000000001</v>
      </c>
      <c r="G716" s="3">
        <v>19220.000929999998</v>
      </c>
      <c r="H716" s="3">
        <v>5911300.0194499996</v>
      </c>
      <c r="I716" s="2">
        <v>0</v>
      </c>
      <c r="J716" s="2">
        <v>1</v>
      </c>
      <c r="K716" s="2">
        <v>0</v>
      </c>
      <c r="L716" s="2">
        <v>0</v>
      </c>
      <c r="M716" s="3">
        <v>0</v>
      </c>
      <c r="N716" s="2">
        <f>_xlfn.XLOOKUP(C716,Shellfish_Presence!$E$3:$E$1333,Shellfish_Presence!$G$3:$G$1333,,0,)</f>
        <v>0</v>
      </c>
      <c r="O716" s="3">
        <v>0</v>
      </c>
      <c r="P716" s="3">
        <v>0</v>
      </c>
      <c r="Q716" s="2">
        <v>2</v>
      </c>
      <c r="R716" s="3">
        <v>1</v>
      </c>
      <c r="S716" s="3">
        <v>4.9857798963785172E-2</v>
      </c>
      <c r="T716" s="3">
        <v>0</v>
      </c>
      <c r="U716" s="3">
        <v>0</v>
      </c>
      <c r="V716" s="2">
        <v>0</v>
      </c>
      <c r="W716" s="3" t="str">
        <f t="shared" si="22"/>
        <v/>
      </c>
      <c r="X716" t="str">
        <f t="shared" si="23"/>
        <v/>
      </c>
      <c r="Y716">
        <f>IFERROR(INDEX('Parcel Year'!$N$3:$N$1175,MATCH(KC_SPS_SubbasinAttributes!C716,'Parcel Year'!$M$3:$M$1175,0)),0)</f>
        <v>0.49911901354789734</v>
      </c>
      <c r="Z716">
        <f>INDEX(Imperviousness!$B$2:$B$1332,MATCH(KC_SPS_SubbasinAttributes!C716,Imperviousness!$A$2:$A$1332,0))</f>
        <v>0.58299999999999996</v>
      </c>
      <c r="AA716">
        <f>INDEX('Flow Duration Index'!$B$2:$B$1332,MATCH(KC_SPS_SubbasinAttributes!C716,'Flow Duration Index'!$A$2:$A$1332,0))</f>
        <v>6.18</v>
      </c>
      <c r="AB716">
        <f>INDEX(Opportunity_Index!$G$2:$G$1333,MATCH(KC_SPS_SubbasinAttributes!C716,Opportunity_Index!$F$2:$F$1333,0))</f>
        <v>0.96219999999999994</v>
      </c>
      <c r="AC716">
        <f>INDEX(Traffic!$B$2:$B$1332,MATCH(KC_SPS_SubbasinAttributes!C716,Traffic!$A$2:$A$1332,0))</f>
        <v>6205.6009999999997</v>
      </c>
      <c r="AD716">
        <f>INDEX(EquityScore!$F$3:$F$1334,MATCH(KC_SPS_SubbasinAttributes!C716,EquityScore!$E$3:$E$1334,0))</f>
        <v>4.8333333349999998</v>
      </c>
      <c r="AE716" t="str">
        <f>IFERROR(INDEX(PavementCondition!$E$2:$E$669,MATCH(KC_SPS_SubbasinAttributes!C716,PavementCondition!$D$2:$D$669,0)),"N/A")</f>
        <v>N/A</v>
      </c>
      <c r="AF716">
        <f>INDEX(SpawnerMortality!$E$2:$E$1331,MATCH(KC_SPS_SubbasinAttributes!C716,SpawnerMortality!$D$2:$D$1331,0))</f>
        <v>0.39252718799999997</v>
      </c>
      <c r="AG716" s="25">
        <f>IFERROR(_xlfn.XLOOKUP($C716,WQBE_Loading!$C$4:$C$3072,WQBE_Loading!G$4:G$3072,,0,),"")</f>
        <v>3.2444968406843753</v>
      </c>
      <c r="AH716" s="25">
        <f>IFERROR(_xlfn.XLOOKUP($C716,WQBE_Loading!$C$4:$C$3072,WQBE_Loading!H$4:H$3072,,0,),"")</f>
        <v>19.96567173227335</v>
      </c>
      <c r="AI716" s="25">
        <f>IFERROR(_xlfn.XLOOKUP($C716,WQBE_Loading!$C$4:$C$3072,WQBE_Loading!I$4:I$3072,,0,),"")</f>
        <v>268.34016789951551</v>
      </c>
      <c r="AJ716" s="25">
        <f>IFERROR(_xlfn.XLOOKUP($C716,WQBE_Loading!$C$4:$C$3072,WQBE_Loading!J$4:J$3072,,0,),"")</f>
        <v>28.890681392517152</v>
      </c>
      <c r="AK716" s="25">
        <f>IFERROR(_xlfn.XLOOKUP($C716,WQBE_Loading!$C$4:$C$3072,WQBE_Loading!K$4:K$3072,,0,),"")</f>
        <v>12882.09397621865</v>
      </c>
      <c r="AL716" s="25">
        <f>IFERROR(_xlfn.XLOOKUP($C716,WQBE_Loading!$C$4:$C$3072,WQBE_Loading!L$4:L$3072,,0,),"")</f>
        <v>3.9454958662758005E-3</v>
      </c>
      <c r="AM716" s="25">
        <f>IFERROR(_xlfn.XLOOKUP($C716,WQBE_Loading!$C$4:$C$3072,WQBE_Loading!M$4:M$3072,,0,),"")</f>
        <v>7.1534306708670946E-4</v>
      </c>
      <c r="AN716" s="25">
        <f>IFERROR(_xlfn.XLOOKUP($C716,WQBE_Loading!$C$4:$C$3072,WQBE_Loading!N$4:N$3072,,0,),"")</f>
        <v>0.1045720171291975</v>
      </c>
      <c r="AO716" s="25">
        <f>IFERROR(_xlfn.XLOOKUP($C716,WQBE_Loading!$C$4:$C$3072,WQBE_Loading!O$4:O$3072,,0,),"")</f>
        <v>0.54720628774327695</v>
      </c>
      <c r="AP716" s="25">
        <f>IFERROR(_xlfn.XLOOKUP($C716,WQBE_Loading!$C$4:$C$3072,WQBE_Loading!P$4:P$3072,,0,),"")</f>
        <v>1.380759295533365</v>
      </c>
      <c r="AQ716" s="13">
        <f>IFERROR(_xlfn.XLOOKUP($C716,WQBE_Loading!$C$4:$C$3072,WQBE_Loading!Q$4:Q$3072,,0,),"")</f>
        <v>7625395.5130556896</v>
      </c>
      <c r="AR716">
        <f>_xlfn.XLOOKUP(C716,UrbanHeat!$A$2:$A$1333,UrbanHeat!$B$2:$B$1333,,0,)</f>
        <v>17.14</v>
      </c>
      <c r="AS716" s="25">
        <f>_xlfn.XLOOKUP($C716,TNC_Loading!$A$2:$A$1332,TNC_Loading!B$2:B$1332,,0,)</f>
        <v>14.124000000000001</v>
      </c>
      <c r="AT716" s="25">
        <f>_xlfn.XLOOKUP($C716,TNC_Loading!$A$2:$A$1332,TNC_Loading!C$2:C$1332,,0,)</f>
        <v>20.893999999999998</v>
      </c>
      <c r="AU716" s="25">
        <f>_xlfn.XLOOKUP($C716,TNC_Loading!$A$2:$A$1332,TNC_Loading!D$2:D$1332,,0,)</f>
        <v>37.918999999999997</v>
      </c>
      <c r="AV716" s="25">
        <f>_xlfn.XLOOKUP($C716,TNC_Loading!$A$2:$A$1332,TNC_Loading!E$2:E$1332,,0,)</f>
        <v>54.015000000000001</v>
      </c>
      <c r="AW716" s="25">
        <f>_xlfn.XLOOKUP($C716,TNC_Loading!$A$2:$A$1332,TNC_Loading!F$2:F$1332,,0,)</f>
        <v>578.69799999999998</v>
      </c>
      <c r="AX716">
        <f>_xlfn.XLOOKUP(C716,BIBI!$D$2:$D$1332,BIBI!$F$2:$F$1332,,0,)</f>
        <v>0</v>
      </c>
      <c r="AY716">
        <f>_xlfn.XLOOKUP(C716,FacilityCounts!$A$3:$A$1333,FacilityCounts!$B$3:$B$1333,,0,)</f>
        <v>0</v>
      </c>
      <c r="AZ716">
        <f>_xlfn.XLOOKUP(C716,FacilityCounts!$D$3:$D$1333,FacilityCounts!$E$3:$E$1333,,0,)</f>
        <v>0</v>
      </c>
      <c r="BA716">
        <f>_xlfn.XLOOKUP(C716,FacilityCounts!$G$3:$G$1333,FacilityCounts!$H$3:$H$1333,,0,)</f>
        <v>0</v>
      </c>
      <c r="BB716">
        <f>IFERROR(_xlfn.XLOOKUP(C716,'DA to P Sensitive Lakes'!$P$2:$P$44,'DA to P Sensitive Lakes'!$Q$2:$Q$44,,0,),0)</f>
        <v>0</v>
      </c>
      <c r="BC716" s="25">
        <f>_xlfn.XLOOKUP(C716,'Historic Runoff (mm)'!$A$2:$A$1332,'Historic Runoff (mm)'!$B$2:$B$1332,,0,)</f>
        <v>692.01400000000001</v>
      </c>
      <c r="BD716">
        <f>_xlfn.XLOOKUP(C716,DrainageComplaint!$A$2:$A$1332,DrainageComplaint!$B$2:$B$1332,,0,)</f>
        <v>1</v>
      </c>
      <c r="BE716">
        <f>_xlfn.XLOOKUP(C716,PAD_Area!$G$2:$G$1332,PAD_Area!$H$2:$H$1332,,0,)</f>
        <v>0</v>
      </c>
    </row>
    <row r="717" spans="1:57" x14ac:dyDescent="0.2">
      <c r="A717" s="2">
        <v>714</v>
      </c>
      <c r="B717" s="2">
        <v>715</v>
      </c>
      <c r="C717" s="20">
        <v>1102850</v>
      </c>
      <c r="D717" s="3" t="s">
        <v>453</v>
      </c>
      <c r="E717" s="3" t="s">
        <v>148</v>
      </c>
      <c r="F717" s="3">
        <v>80.113</v>
      </c>
      <c r="G717" s="3">
        <v>11939.999741899999</v>
      </c>
      <c r="H717" s="3">
        <v>3489700.1225299998</v>
      </c>
      <c r="I717" s="2">
        <v>1</v>
      </c>
      <c r="J717" s="2">
        <v>1</v>
      </c>
      <c r="K717" s="2">
        <v>0</v>
      </c>
      <c r="L717" s="2">
        <v>5</v>
      </c>
      <c r="M717" s="3">
        <v>0</v>
      </c>
      <c r="N717" s="2">
        <f>_xlfn.XLOOKUP(C717,Shellfish_Presence!$E$3:$E$1333,Shellfish_Presence!$G$3:$G$1333,,0,)</f>
        <v>0</v>
      </c>
      <c r="O717" s="3">
        <v>0</v>
      </c>
      <c r="P717" s="3">
        <v>0</v>
      </c>
      <c r="Q717" s="2">
        <v>1</v>
      </c>
      <c r="R717" s="3">
        <v>0.99999701976776123</v>
      </c>
      <c r="S717" s="3">
        <v>0.51911401748657227</v>
      </c>
      <c r="T717" s="3">
        <v>0</v>
      </c>
      <c r="U717" s="3">
        <v>1253.949951171875</v>
      </c>
      <c r="V717" s="2">
        <v>0</v>
      </c>
      <c r="W717" s="3" t="str">
        <f t="shared" si="22"/>
        <v/>
      </c>
      <c r="X717" t="str">
        <f t="shared" si="23"/>
        <v/>
      </c>
      <c r="Y717">
        <f>IFERROR(INDEX('Parcel Year'!$N$3:$N$1175,MATCH(KC_SPS_SubbasinAttributes!C717,'Parcel Year'!$M$3:$M$1175,0)),0)</f>
        <v>0.65129399299621582</v>
      </c>
      <c r="Z717">
        <f>INDEX(Imperviousness!$B$2:$B$1332,MATCH(KC_SPS_SubbasinAttributes!C717,Imperviousness!$A$2:$A$1332,0))</f>
        <v>0.218</v>
      </c>
      <c r="AA717">
        <f>INDEX('Flow Duration Index'!$B$2:$B$1332,MATCH(KC_SPS_SubbasinAttributes!C717,'Flow Duration Index'!$A$2:$A$1332,0))</f>
        <v>4.93</v>
      </c>
      <c r="AB717">
        <f>INDEX(Opportunity_Index!$G$2:$G$1333,MATCH(KC_SPS_SubbasinAttributes!C717,Opportunity_Index!$F$2:$F$1333,0))</f>
        <v>0.90680000000000005</v>
      </c>
      <c r="AC717">
        <f>INDEX(Traffic!$B$2:$B$1332,MATCH(KC_SPS_SubbasinAttributes!C717,Traffic!$A$2:$A$1332,0))</f>
        <v>2154.8679999999999</v>
      </c>
      <c r="AD717">
        <f>INDEX(EquityScore!$F$3:$F$1334,MATCH(KC_SPS_SubbasinAttributes!C717,EquityScore!$E$3:$E$1334,0))</f>
        <v>4.3333333349999998</v>
      </c>
      <c r="AE717" t="str">
        <f>IFERROR(INDEX(PavementCondition!$E$2:$E$669,MATCH(KC_SPS_SubbasinAttributes!C717,PavementCondition!$D$2:$D$669,0)),"N/A")</f>
        <v>N/A</v>
      </c>
      <c r="AF717">
        <f>INDEX(SpawnerMortality!$E$2:$E$1331,MATCH(KC_SPS_SubbasinAttributes!C717,SpawnerMortality!$D$2:$D$1331,0))</f>
        <v>0.38294873099999999</v>
      </c>
      <c r="AG717" s="25">
        <f>IFERROR(_xlfn.XLOOKUP($C717,WQBE_Loading!$C$4:$C$3072,WQBE_Loading!G$4:G$3072,,0,),"")</f>
        <v>0.36910722636740001</v>
      </c>
      <c r="AH717" s="25">
        <f>IFERROR(_xlfn.XLOOKUP($C717,WQBE_Loading!$C$4:$C$3072,WQBE_Loading!H$4:H$3072,,0,),"")</f>
        <v>1.913659897622755</v>
      </c>
      <c r="AI717" s="25">
        <f>IFERROR(_xlfn.XLOOKUP($C717,WQBE_Loading!$C$4:$C$3072,WQBE_Loading!I$4:I$3072,,0,),"")</f>
        <v>66.547677983394394</v>
      </c>
      <c r="AJ717" s="25">
        <f>IFERROR(_xlfn.XLOOKUP($C717,WQBE_Loading!$C$4:$C$3072,WQBE_Loading!J$4:J$3072,,0,),"")</f>
        <v>5.1678875035278002</v>
      </c>
      <c r="AK717" s="25">
        <f>IFERROR(_xlfn.XLOOKUP($C717,WQBE_Loading!$C$4:$C$3072,WQBE_Loading!K$4:K$3072,,0,),"")</f>
        <v>2008.4640061211448</v>
      </c>
      <c r="AL717" s="25">
        <f>IFERROR(_xlfn.XLOOKUP($C717,WQBE_Loading!$C$4:$C$3072,WQBE_Loading!L$4:L$3072,,0,),"")</f>
        <v>6.3457773174726206E-4</v>
      </c>
      <c r="AM717" s="25">
        <f>IFERROR(_xlfn.XLOOKUP($C717,WQBE_Loading!$C$4:$C$3072,WQBE_Loading!M$4:M$3072,,0,),"")</f>
        <v>3.5002203475133052E-5</v>
      </c>
      <c r="AN717" s="25">
        <f>IFERROR(_xlfn.XLOOKUP($C717,WQBE_Loading!$C$4:$C$3072,WQBE_Loading!N$4:N$3072,,0,),"")</f>
        <v>2.3854355756341247E-2</v>
      </c>
      <c r="AO717" s="25">
        <f>IFERROR(_xlfn.XLOOKUP($C717,WQBE_Loading!$C$4:$C$3072,WQBE_Loading!O$4:O$3072,,0,),"")</f>
        <v>9.5262787383994713E-2</v>
      </c>
      <c r="AP717" s="25">
        <f>IFERROR(_xlfn.XLOOKUP($C717,WQBE_Loading!$C$4:$C$3072,WQBE_Loading!P$4:P$3072,,0,),"")</f>
        <v>0.11936966527147599</v>
      </c>
      <c r="AQ717" s="13">
        <f>IFERROR(_xlfn.XLOOKUP($C717,WQBE_Loading!$C$4:$C$3072,WQBE_Loading!Q$4:Q$3072,,0,),"")</f>
        <v>1809260.4390965251</v>
      </c>
      <c r="AR717">
        <f>_xlfn.XLOOKUP(C717,UrbanHeat!$A$2:$A$1333,UrbanHeat!$B$2:$B$1333,,0,)</f>
        <v>16.657</v>
      </c>
      <c r="AS717" s="25">
        <f>_xlfn.XLOOKUP($C717,TNC_Loading!$A$2:$A$1332,TNC_Loading!B$2:B$1332,,0,)</f>
        <v>9.5589999999999993</v>
      </c>
      <c r="AT717" s="25">
        <f>_xlfn.XLOOKUP($C717,TNC_Loading!$A$2:$A$1332,TNC_Loading!C$2:C$1332,,0,)</f>
        <v>15.978</v>
      </c>
      <c r="AU717" s="25">
        <f>_xlfn.XLOOKUP($C717,TNC_Loading!$A$2:$A$1332,TNC_Loading!D$2:D$1332,,0,)</f>
        <v>12.815</v>
      </c>
      <c r="AV717" s="25">
        <f>_xlfn.XLOOKUP($C717,TNC_Loading!$A$2:$A$1332,TNC_Loading!E$2:E$1332,,0,)</f>
        <v>28.311</v>
      </c>
      <c r="AW717" s="25">
        <f>_xlfn.XLOOKUP($C717,TNC_Loading!$A$2:$A$1332,TNC_Loading!F$2:F$1332,,0,)</f>
        <v>417.82400000000001</v>
      </c>
      <c r="AX717">
        <f>_xlfn.XLOOKUP(C717,BIBI!$D$2:$D$1332,BIBI!$F$2:$F$1332,,0,)</f>
        <v>4</v>
      </c>
      <c r="AY717">
        <f>_xlfn.XLOOKUP(C717,FacilityCounts!$A$3:$A$1333,FacilityCounts!$B$3:$B$1333,,0,)</f>
        <v>0</v>
      </c>
      <c r="AZ717">
        <f>_xlfn.XLOOKUP(C717,FacilityCounts!$D$3:$D$1333,FacilityCounts!$E$3:$E$1333,,0,)</f>
        <v>0</v>
      </c>
      <c r="BA717">
        <f>_xlfn.XLOOKUP(C717,FacilityCounts!$G$3:$G$1333,FacilityCounts!$H$3:$H$1333,,0,)</f>
        <v>0</v>
      </c>
      <c r="BB717">
        <f>IFERROR(_xlfn.XLOOKUP(C717,'DA to P Sensitive Lakes'!$P$2:$P$44,'DA to P Sensitive Lakes'!$Q$2:$Q$44,,0,),0)</f>
        <v>0</v>
      </c>
      <c r="BC717" s="25">
        <f>_xlfn.XLOOKUP(C717,'Historic Runoff (mm)'!$A$2:$A$1332,'Historic Runoff (mm)'!$B$2:$B$1332,,0,)</f>
        <v>581.89400000000001</v>
      </c>
      <c r="BD717">
        <f>_xlfn.XLOOKUP(C717,DrainageComplaint!$A$2:$A$1332,DrainageComplaint!$B$2:$B$1332,,0,)</f>
        <v>0</v>
      </c>
      <c r="BE717">
        <f>_xlfn.XLOOKUP(C717,PAD_Area!$G$2:$G$1332,PAD_Area!$H$2:$H$1332,,0,)</f>
        <v>0</v>
      </c>
    </row>
    <row r="718" spans="1:57" x14ac:dyDescent="0.2">
      <c r="A718" s="2">
        <v>715</v>
      </c>
      <c r="B718" s="2">
        <v>716</v>
      </c>
      <c r="C718" s="20">
        <v>1102860</v>
      </c>
      <c r="D718" s="3" t="s">
        <v>711</v>
      </c>
      <c r="E718" s="3" t="s">
        <v>148</v>
      </c>
      <c r="F718" s="3">
        <v>90.064999999999998</v>
      </c>
      <c r="G718" s="3">
        <v>10699.9995973</v>
      </c>
      <c r="H718" s="3">
        <v>3923200.12738</v>
      </c>
      <c r="I718" s="2">
        <v>0</v>
      </c>
      <c r="J718" s="2">
        <v>1</v>
      </c>
      <c r="K718" s="2">
        <v>0</v>
      </c>
      <c r="L718" s="2">
        <v>0</v>
      </c>
      <c r="M718" s="3">
        <v>0</v>
      </c>
      <c r="N718" s="2">
        <f>_xlfn.XLOOKUP(C718,Shellfish_Presence!$E$3:$E$1333,Shellfish_Presence!$G$3:$G$1333,,0,)</f>
        <v>0</v>
      </c>
      <c r="O718" s="3">
        <v>0</v>
      </c>
      <c r="P718" s="3">
        <v>0</v>
      </c>
      <c r="Q718" s="2">
        <v>0</v>
      </c>
      <c r="R718" s="3">
        <v>0.99999600648880005</v>
      </c>
      <c r="S718" s="3">
        <v>0.35283499956130981</v>
      </c>
      <c r="T718" s="3">
        <v>0</v>
      </c>
      <c r="U718" s="3">
        <v>3677.280029296875</v>
      </c>
      <c r="V718" s="2">
        <v>0</v>
      </c>
      <c r="W718" s="3" t="str">
        <f t="shared" si="22"/>
        <v/>
      </c>
      <c r="X718" t="str">
        <f t="shared" si="23"/>
        <v/>
      </c>
      <c r="Y718">
        <f>IFERROR(INDEX('Parcel Year'!$N$3:$N$1175,MATCH(KC_SPS_SubbasinAttributes!C718,'Parcel Year'!$M$3:$M$1175,0)),0)</f>
        <v>0.69372701644897461</v>
      </c>
      <c r="Z718">
        <f>INDEX(Imperviousness!$B$2:$B$1332,MATCH(KC_SPS_SubbasinAttributes!C718,Imperviousness!$A$2:$A$1332,0))</f>
        <v>0.28499999999999998</v>
      </c>
      <c r="AA718">
        <f>INDEX('Flow Duration Index'!$B$2:$B$1332,MATCH(KC_SPS_SubbasinAttributes!C718,'Flow Duration Index'!$A$2:$A$1332,0))</f>
        <v>5.835</v>
      </c>
      <c r="AB718">
        <f>INDEX(Opportunity_Index!$G$2:$G$1333,MATCH(KC_SPS_SubbasinAttributes!C718,Opportunity_Index!$F$2:$F$1333,0))</f>
        <v>0.90680000000000005</v>
      </c>
      <c r="AC718">
        <f>INDEX(Traffic!$B$2:$B$1332,MATCH(KC_SPS_SubbasinAttributes!C718,Traffic!$A$2:$A$1332,0))</f>
        <v>513.27499999999998</v>
      </c>
      <c r="AD718">
        <f>INDEX(EquityScore!$F$3:$F$1334,MATCH(KC_SPS_SubbasinAttributes!C718,EquityScore!$E$3:$E$1334,0))</f>
        <v>4.6666666699999997</v>
      </c>
      <c r="AE718" t="str">
        <f>IFERROR(INDEX(PavementCondition!$E$2:$E$669,MATCH(KC_SPS_SubbasinAttributes!C718,PavementCondition!$D$2:$D$669,0)),"N/A")</f>
        <v>N/A</v>
      </c>
      <c r="AF718">
        <f>INDEX(SpawnerMortality!$E$2:$E$1331,MATCH(KC_SPS_SubbasinAttributes!C718,SpawnerMortality!$D$2:$D$1331,0))</f>
        <v>0.40354401499999998</v>
      </c>
      <c r="AG718" s="25">
        <f>IFERROR(_xlfn.XLOOKUP($C718,WQBE_Loading!$C$4:$C$3072,WQBE_Loading!G$4:G$3072,,0,),"")</f>
        <v>0.47323282822172752</v>
      </c>
      <c r="AH718" s="25">
        <f>IFERROR(_xlfn.XLOOKUP($C718,WQBE_Loading!$C$4:$C$3072,WQBE_Loading!H$4:H$3072,,0,),"")</f>
        <v>2.4112822811839649</v>
      </c>
      <c r="AI718" s="25">
        <f>IFERROR(_xlfn.XLOOKUP($C718,WQBE_Loading!$C$4:$C$3072,WQBE_Loading!I$4:I$3072,,0,),"")</f>
        <v>98.644850523035998</v>
      </c>
      <c r="AJ718" s="25">
        <f>IFERROR(_xlfn.XLOOKUP($C718,WQBE_Loading!$C$4:$C$3072,WQBE_Loading!J$4:J$3072,,0,),"")</f>
        <v>7.4918799834961796</v>
      </c>
      <c r="AK718" s="25">
        <f>IFERROR(_xlfn.XLOOKUP($C718,WQBE_Loading!$C$4:$C$3072,WQBE_Loading!K$4:K$3072,,0,),"")</f>
        <v>2748.3933325452899</v>
      </c>
      <c r="AL718" s="25">
        <f>IFERROR(_xlfn.XLOOKUP($C718,WQBE_Loading!$C$4:$C$3072,WQBE_Loading!L$4:L$3072,,0,),"")</f>
        <v>8.5828870777565202E-4</v>
      </c>
      <c r="AM718" s="25">
        <f>IFERROR(_xlfn.XLOOKUP($C718,WQBE_Loading!$C$4:$C$3072,WQBE_Loading!M$4:M$3072,,0,),"")</f>
        <v>3.8226934496869952E-5</v>
      </c>
      <c r="AN718" s="25">
        <f>IFERROR(_xlfn.XLOOKUP($C718,WQBE_Loading!$C$4:$C$3072,WQBE_Loading!N$4:N$3072,,0,),"")</f>
        <v>3.6582328858941748E-2</v>
      </c>
      <c r="AO718" s="25">
        <f>IFERROR(_xlfn.XLOOKUP($C718,WQBE_Loading!$C$4:$C$3072,WQBE_Loading!O$4:O$3072,,0,),"")</f>
        <v>0.13129128162250001</v>
      </c>
      <c r="AP718" s="25">
        <f>IFERROR(_xlfn.XLOOKUP($C718,WQBE_Loading!$C$4:$C$3072,WQBE_Loading!P$4:P$3072,,0,),"")</f>
        <v>0.15439224687639902</v>
      </c>
      <c r="AQ718" s="13">
        <f>IFERROR(_xlfn.XLOOKUP($C718,WQBE_Loading!$C$4:$C$3072,WQBE_Loading!Q$4:Q$3072,,0,),"")</f>
        <v>2670568.7893206701</v>
      </c>
      <c r="AR718">
        <f>_xlfn.XLOOKUP(C718,UrbanHeat!$A$2:$A$1333,UrbanHeat!$B$2:$B$1333,,0,)</f>
        <v>16.564</v>
      </c>
      <c r="AS718" s="25">
        <f>_xlfn.XLOOKUP($C718,TNC_Loading!$A$2:$A$1332,TNC_Loading!B$2:B$1332,,0,)</f>
        <v>11.641</v>
      </c>
      <c r="AT718" s="25">
        <f>_xlfn.XLOOKUP($C718,TNC_Loading!$A$2:$A$1332,TNC_Loading!C$2:C$1332,,0,)</f>
        <v>22.574000000000002</v>
      </c>
      <c r="AU718" s="25">
        <f>_xlfn.XLOOKUP($C718,TNC_Loading!$A$2:$A$1332,TNC_Loading!D$2:D$1332,,0,)</f>
        <v>21.940999999999999</v>
      </c>
      <c r="AV718" s="25">
        <f>_xlfn.XLOOKUP($C718,TNC_Loading!$A$2:$A$1332,TNC_Loading!E$2:E$1332,,0,)</f>
        <v>33.597000000000001</v>
      </c>
      <c r="AW718" s="25">
        <f>_xlfn.XLOOKUP($C718,TNC_Loading!$A$2:$A$1332,TNC_Loading!F$2:F$1332,,0,)</f>
        <v>529.303</v>
      </c>
      <c r="AX718">
        <f>_xlfn.XLOOKUP(C718,BIBI!$D$2:$D$1332,BIBI!$F$2:$F$1332,,0,)</f>
        <v>0</v>
      </c>
      <c r="AY718">
        <f>_xlfn.XLOOKUP(C718,FacilityCounts!$A$3:$A$1333,FacilityCounts!$B$3:$B$1333,,0,)</f>
        <v>0</v>
      </c>
      <c r="AZ718">
        <f>_xlfn.XLOOKUP(C718,FacilityCounts!$D$3:$D$1333,FacilityCounts!$E$3:$E$1333,,0,)</f>
        <v>0</v>
      </c>
      <c r="BA718">
        <f>_xlfn.XLOOKUP(C718,FacilityCounts!$G$3:$G$1333,FacilityCounts!$H$3:$H$1333,,0,)</f>
        <v>0</v>
      </c>
      <c r="BB718">
        <f>IFERROR(_xlfn.XLOOKUP(C718,'DA to P Sensitive Lakes'!$P$2:$P$44,'DA to P Sensitive Lakes'!$Q$2:$Q$44,,0,),0)</f>
        <v>0</v>
      </c>
      <c r="BC718" s="25">
        <f>_xlfn.XLOOKUP(C718,'Historic Runoff (mm)'!$A$2:$A$1332,'Historic Runoff (mm)'!$B$2:$B$1332,,0,)</f>
        <v>698.25699999999995</v>
      </c>
      <c r="BD718">
        <f>_xlfn.XLOOKUP(C718,DrainageComplaint!$A$2:$A$1332,DrainageComplaint!$B$2:$B$1332,,0,)</f>
        <v>0</v>
      </c>
      <c r="BE718">
        <f>_xlfn.XLOOKUP(C718,PAD_Area!$G$2:$G$1332,PAD_Area!$H$2:$H$1332,,0,)</f>
        <v>0</v>
      </c>
    </row>
    <row r="719" spans="1:57" x14ac:dyDescent="0.2">
      <c r="A719" s="2">
        <v>716</v>
      </c>
      <c r="B719" s="2">
        <v>717</v>
      </c>
      <c r="C719" s="20">
        <v>1102870</v>
      </c>
      <c r="D719" s="3" t="s">
        <v>712</v>
      </c>
      <c r="E719" s="3" t="s">
        <v>148</v>
      </c>
      <c r="F719" s="3">
        <v>25.939</v>
      </c>
      <c r="G719" s="3">
        <v>5039.9997624799998</v>
      </c>
      <c r="H719" s="3">
        <v>1129900.11949</v>
      </c>
      <c r="I719" s="2">
        <v>0</v>
      </c>
      <c r="J719" s="2">
        <v>1</v>
      </c>
      <c r="K719" s="2">
        <v>0</v>
      </c>
      <c r="L719" s="2">
        <v>0</v>
      </c>
      <c r="M719" s="3">
        <v>0</v>
      </c>
      <c r="N719" s="2">
        <f>_xlfn.XLOOKUP(C719,Shellfish_Presence!$E$3:$E$1333,Shellfish_Presence!$G$3:$G$1333,,0,)</f>
        <v>1</v>
      </c>
      <c r="O719" s="3">
        <v>0</v>
      </c>
      <c r="P719" s="3">
        <v>0</v>
      </c>
      <c r="Q719" s="2">
        <v>0</v>
      </c>
      <c r="R719" s="3">
        <v>1</v>
      </c>
      <c r="S719" s="3">
        <v>0</v>
      </c>
      <c r="T719" s="3">
        <v>0</v>
      </c>
      <c r="U719" s="3">
        <v>951.77899169921875</v>
      </c>
      <c r="V719" s="2">
        <v>0</v>
      </c>
      <c r="W719" s="3" t="str">
        <f t="shared" si="22"/>
        <v/>
      </c>
      <c r="X719" t="str">
        <f t="shared" si="23"/>
        <v/>
      </c>
      <c r="Y719">
        <f>IFERROR(INDEX('Parcel Year'!$N$3:$N$1175,MATCH(KC_SPS_SubbasinAttributes!C719,'Parcel Year'!$M$3:$M$1175,0)),0)</f>
        <v>0.49113300442695618</v>
      </c>
      <c r="Z719">
        <f>INDEX(Imperviousness!$B$2:$B$1332,MATCH(KC_SPS_SubbasinAttributes!C719,Imperviousness!$A$2:$A$1332,0))</f>
        <v>0.14799999999999999</v>
      </c>
      <c r="AA719">
        <f>INDEX('Flow Duration Index'!$B$2:$B$1332,MATCH(KC_SPS_SubbasinAttributes!C719,'Flow Duration Index'!$A$2:$A$1332,0))</f>
        <v>4.2080000000000002</v>
      </c>
      <c r="AB719">
        <f>INDEX(Opportunity_Index!$G$2:$G$1333,MATCH(KC_SPS_SubbasinAttributes!C719,Opportunity_Index!$F$2:$F$1333,0))</f>
        <v>0.97019999999999995</v>
      </c>
      <c r="AC719">
        <f>INDEX(Traffic!$B$2:$B$1332,MATCH(KC_SPS_SubbasinAttributes!C719,Traffic!$A$2:$A$1332,0))</f>
        <v>660.91300000000001</v>
      </c>
      <c r="AD719">
        <f>INDEX(EquityScore!$F$3:$F$1334,MATCH(KC_SPS_SubbasinAttributes!C719,EquityScore!$E$3:$E$1334,0))</f>
        <v>4.5</v>
      </c>
      <c r="AE719" t="str">
        <f>IFERROR(INDEX(PavementCondition!$E$2:$E$669,MATCH(KC_SPS_SubbasinAttributes!C719,PavementCondition!$D$2:$D$669,0)),"N/A")</f>
        <v>N/A</v>
      </c>
      <c r="AF719">
        <f>INDEX(SpawnerMortality!$E$2:$E$1331,MATCH(KC_SPS_SubbasinAttributes!C719,SpawnerMortality!$D$2:$D$1331,0))</f>
        <v>0.40354401499999998</v>
      </c>
      <c r="AG719" s="25">
        <f>IFERROR(_xlfn.XLOOKUP($C719,WQBE_Loading!$C$4:$C$3072,WQBE_Loading!G$4:G$3072,,0,),"")</f>
        <v>6.4077156454137058E-2</v>
      </c>
      <c r="AH719" s="25">
        <f>IFERROR(_xlfn.XLOOKUP($C719,WQBE_Loading!$C$4:$C$3072,WQBE_Loading!H$4:H$3072,,0,),"")</f>
        <v>0.31789584860296799</v>
      </c>
      <c r="AI719" s="25">
        <f>IFERROR(_xlfn.XLOOKUP($C719,WQBE_Loading!$C$4:$C$3072,WQBE_Loading!I$4:I$3072,,0,),"")</f>
        <v>17.9073020460465</v>
      </c>
      <c r="AJ719" s="25">
        <f>IFERROR(_xlfn.XLOOKUP($C719,WQBE_Loading!$C$4:$C$3072,WQBE_Loading!J$4:J$3072,,0,),"")</f>
        <v>1.313684719114425</v>
      </c>
      <c r="AK719" s="25">
        <f>IFERROR(_xlfn.XLOOKUP($C719,WQBE_Loading!$C$4:$C$3072,WQBE_Loading!K$4:K$3072,,0,),"")</f>
        <v>445.681454805687</v>
      </c>
      <c r="AL719" s="25">
        <f>IFERROR(_xlfn.XLOOKUP($C719,WQBE_Loading!$C$4:$C$3072,WQBE_Loading!L$4:L$3072,,0,),"")</f>
        <v>1.2731024751754249E-4</v>
      </c>
      <c r="AM719" s="25">
        <f>IFERROR(_xlfn.XLOOKUP($C719,WQBE_Loading!$C$4:$C$3072,WQBE_Loading!M$4:M$3072,,0,),"")</f>
        <v>2.2362813513075101E-6</v>
      </c>
      <c r="AN719" s="25">
        <f>IFERROR(_xlfn.XLOOKUP($C719,WQBE_Loading!$C$4:$C$3072,WQBE_Loading!N$4:N$3072,,0,),"")</f>
        <v>7.1489860225573947E-3</v>
      </c>
      <c r="AO719" s="25">
        <f>IFERROR(_xlfn.XLOOKUP($C719,WQBE_Loading!$C$4:$C$3072,WQBE_Loading!O$4:O$3072,,0,),"")</f>
        <v>2.0879314937117747E-2</v>
      </c>
      <c r="AP719" s="25">
        <f>IFERROR(_xlfn.XLOOKUP($C719,WQBE_Loading!$C$4:$C$3072,WQBE_Loading!P$4:P$3072,,0,),"")</f>
        <v>2.0484952709438002E-2</v>
      </c>
      <c r="AQ719" s="13">
        <f>IFERROR(_xlfn.XLOOKUP($C719,WQBE_Loading!$C$4:$C$3072,WQBE_Loading!Q$4:Q$3072,,0,),"")</f>
        <v>485238.761524931</v>
      </c>
      <c r="AR719">
        <f>_xlfn.XLOOKUP(C719,UrbanHeat!$A$2:$A$1333,UrbanHeat!$B$2:$B$1333,,0,)</f>
        <v>16.588000000000001</v>
      </c>
      <c r="AS719" s="25">
        <f>_xlfn.XLOOKUP($C719,TNC_Loading!$A$2:$A$1332,TNC_Loading!B$2:B$1332,,0,)</f>
        <v>7.5960000000000001</v>
      </c>
      <c r="AT719" s="25">
        <f>_xlfn.XLOOKUP($C719,TNC_Loading!$A$2:$A$1332,TNC_Loading!C$2:C$1332,,0,)</f>
        <v>10.753</v>
      </c>
      <c r="AU719" s="25">
        <f>_xlfn.XLOOKUP($C719,TNC_Loading!$A$2:$A$1332,TNC_Loading!D$2:D$1332,,0,)</f>
        <v>13.085000000000001</v>
      </c>
      <c r="AV719" s="25">
        <f>_xlfn.XLOOKUP($C719,TNC_Loading!$A$2:$A$1332,TNC_Loading!E$2:E$1332,,0,)</f>
        <v>19.22</v>
      </c>
      <c r="AW719" s="25">
        <f>_xlfn.XLOOKUP($C719,TNC_Loading!$A$2:$A$1332,TNC_Loading!F$2:F$1332,,0,)</f>
        <v>309.49299999999999</v>
      </c>
      <c r="AX719">
        <f>_xlfn.XLOOKUP(C719,BIBI!$D$2:$D$1332,BIBI!$F$2:$F$1332,,0,)</f>
        <v>0</v>
      </c>
      <c r="AY719">
        <f>_xlfn.XLOOKUP(C719,FacilityCounts!$A$3:$A$1333,FacilityCounts!$B$3:$B$1333,,0,)</f>
        <v>0</v>
      </c>
      <c r="AZ719">
        <f>_xlfn.XLOOKUP(C719,FacilityCounts!$D$3:$D$1333,FacilityCounts!$E$3:$E$1333,,0,)</f>
        <v>0</v>
      </c>
      <c r="BA719">
        <f>_xlfn.XLOOKUP(C719,FacilityCounts!$G$3:$G$1333,FacilityCounts!$H$3:$H$1333,,0,)</f>
        <v>0</v>
      </c>
      <c r="BB719">
        <f>IFERROR(_xlfn.XLOOKUP(C719,'DA to P Sensitive Lakes'!$P$2:$P$44,'DA to P Sensitive Lakes'!$Q$2:$Q$44,,0,),0)</f>
        <v>0</v>
      </c>
      <c r="BC719" s="25">
        <f>_xlfn.XLOOKUP(C719,'Historic Runoff (mm)'!$A$2:$A$1332,'Historic Runoff (mm)'!$B$2:$B$1332,,0,)</f>
        <v>596.83500000000004</v>
      </c>
      <c r="BD719">
        <f>_xlfn.XLOOKUP(C719,DrainageComplaint!$A$2:$A$1332,DrainageComplaint!$B$2:$B$1332,,0,)</f>
        <v>0</v>
      </c>
      <c r="BE719">
        <f>_xlfn.XLOOKUP(C719,PAD_Area!$G$2:$G$1332,PAD_Area!$H$2:$H$1332,,0,)</f>
        <v>0</v>
      </c>
    </row>
    <row r="720" spans="1:57" x14ac:dyDescent="0.2">
      <c r="A720" s="2">
        <v>717</v>
      </c>
      <c r="B720" s="2">
        <v>718</v>
      </c>
      <c r="C720" s="20">
        <v>1102880</v>
      </c>
      <c r="D720" s="3" t="s">
        <v>713</v>
      </c>
      <c r="E720" s="3" t="s">
        <v>148</v>
      </c>
      <c r="F720" s="3">
        <v>77.05</v>
      </c>
      <c r="G720" s="3">
        <v>9460.0001088400004</v>
      </c>
      <c r="H720" s="3">
        <v>3356299.9343699999</v>
      </c>
      <c r="I720" s="2">
        <v>0</v>
      </c>
      <c r="J720" s="2">
        <v>1</v>
      </c>
      <c r="K720" s="2">
        <v>0</v>
      </c>
      <c r="L720" s="2">
        <v>0</v>
      </c>
      <c r="M720" s="3">
        <v>0</v>
      </c>
      <c r="N720" s="2">
        <f>_xlfn.XLOOKUP(C720,Shellfish_Presence!$E$3:$E$1333,Shellfish_Presence!$G$3:$G$1333,,0,)</f>
        <v>0</v>
      </c>
      <c r="O720" s="3">
        <v>0</v>
      </c>
      <c r="P720" s="3">
        <v>0</v>
      </c>
      <c r="Q720" s="2">
        <v>0</v>
      </c>
      <c r="R720" s="3">
        <v>1.0000100135803223</v>
      </c>
      <c r="S720" s="3">
        <v>0.21660099923610687</v>
      </c>
      <c r="T720" s="3">
        <v>0</v>
      </c>
      <c r="U720" s="3">
        <v>2486.5400390625</v>
      </c>
      <c r="V720" s="2">
        <v>0</v>
      </c>
      <c r="W720" s="3" t="str">
        <f t="shared" si="22"/>
        <v/>
      </c>
      <c r="X720" t="str">
        <f t="shared" si="23"/>
        <v/>
      </c>
      <c r="Y720">
        <f>IFERROR(INDEX('Parcel Year'!$N$3:$N$1175,MATCH(KC_SPS_SubbasinAttributes!C720,'Parcel Year'!$M$3:$M$1175,0)),0)</f>
        <v>0.67068701982498169</v>
      </c>
      <c r="Z720">
        <f>INDEX(Imperviousness!$B$2:$B$1332,MATCH(KC_SPS_SubbasinAttributes!C720,Imperviousness!$A$2:$A$1332,0))</f>
        <v>0.154</v>
      </c>
      <c r="AA720">
        <f>INDEX('Flow Duration Index'!$B$2:$B$1332,MATCH(KC_SPS_SubbasinAttributes!C720,'Flow Duration Index'!$A$2:$A$1332,0))</f>
        <v>5.4649999999999999</v>
      </c>
      <c r="AB720">
        <f>INDEX(Opportunity_Index!$G$2:$G$1333,MATCH(KC_SPS_SubbasinAttributes!C720,Opportunity_Index!$F$2:$F$1333,0))</f>
        <v>0.97019999999999995</v>
      </c>
      <c r="AC720">
        <f>INDEX(Traffic!$B$2:$B$1332,MATCH(KC_SPS_SubbasinAttributes!C720,Traffic!$A$2:$A$1332,0))</f>
        <v>229.035</v>
      </c>
      <c r="AD720">
        <f>INDEX(EquityScore!$F$3:$F$1334,MATCH(KC_SPS_SubbasinAttributes!C720,EquityScore!$E$3:$E$1334,0))</f>
        <v>4.5</v>
      </c>
      <c r="AE720" t="str">
        <f>IFERROR(INDEX(PavementCondition!$E$2:$E$669,MATCH(KC_SPS_SubbasinAttributes!C720,PavementCondition!$D$2:$D$669,0)),"N/A")</f>
        <v>N/A</v>
      </c>
      <c r="AF720">
        <f>INDEX(SpawnerMortality!$E$2:$E$1331,MATCH(KC_SPS_SubbasinAttributes!C720,SpawnerMortality!$D$2:$D$1331,0))</f>
        <v>0.40354401499999998</v>
      </c>
      <c r="AG720" s="25">
        <f>IFERROR(_xlfn.XLOOKUP($C720,WQBE_Loading!$C$4:$C$3072,WQBE_Loading!G$4:G$3072,,0,),"")</f>
        <v>0.21093823149062702</v>
      </c>
      <c r="AH720" s="25">
        <f>IFERROR(_xlfn.XLOOKUP($C720,WQBE_Loading!$C$4:$C$3072,WQBE_Loading!H$4:H$3072,,0,),"")</f>
        <v>1.042053011699543</v>
      </c>
      <c r="AI720" s="25">
        <f>IFERROR(_xlfn.XLOOKUP($C720,WQBE_Loading!$C$4:$C$3072,WQBE_Loading!I$4:I$3072,,0,),"")</f>
        <v>63.545899484695852</v>
      </c>
      <c r="AJ720" s="25">
        <f>IFERROR(_xlfn.XLOOKUP($C720,WQBE_Loading!$C$4:$C$3072,WQBE_Loading!J$4:J$3072,,0,),"")</f>
        <v>4.6448958855448055</v>
      </c>
      <c r="AK720" s="25">
        <f>IFERROR(_xlfn.XLOOKUP($C720,WQBE_Loading!$C$4:$C$3072,WQBE_Loading!K$4:K$3072,,0,),"")</f>
        <v>1493.990188452955</v>
      </c>
      <c r="AL720" s="25">
        <f>IFERROR(_xlfn.XLOOKUP($C720,WQBE_Loading!$C$4:$C$3072,WQBE_Loading!L$4:L$3072,,0,),"")</f>
        <v>4.2630834237326149E-4</v>
      </c>
      <c r="AM720" s="25">
        <f>IFERROR(_xlfn.XLOOKUP($C720,WQBE_Loading!$C$4:$C$3072,WQBE_Loading!M$4:M$3072,,0,),"")</f>
        <v>7.0720199202149605E-6</v>
      </c>
      <c r="AN720" s="25">
        <f>IFERROR(_xlfn.XLOOKUP($C720,WQBE_Loading!$C$4:$C$3072,WQBE_Loading!N$4:N$3072,,0,),"")</f>
        <v>2.511881141898575E-2</v>
      </c>
      <c r="AO720" s="25">
        <f>IFERROR(_xlfn.XLOOKUP($C720,WQBE_Loading!$C$4:$C$3072,WQBE_Loading!O$4:O$3072,,0,),"")</f>
        <v>7.0857826142850744E-2</v>
      </c>
      <c r="AP720" s="25">
        <f>IFERROR(_xlfn.XLOOKUP($C720,WQBE_Loading!$C$4:$C$3072,WQBE_Loading!P$4:P$3072,,0,),"")</f>
        <v>6.7109102432801493E-2</v>
      </c>
      <c r="AQ720" s="13">
        <f>IFERROR(_xlfn.XLOOKUP($C720,WQBE_Loading!$C$4:$C$3072,WQBE_Loading!Q$4:Q$3072,,0,),"")</f>
        <v>1754152.9603143949</v>
      </c>
      <c r="AR720">
        <f>_xlfn.XLOOKUP(C720,UrbanHeat!$A$2:$A$1333,UrbanHeat!$B$2:$B$1333,,0,)</f>
        <v>16.652000000000001</v>
      </c>
      <c r="AS720" s="25">
        <f>_xlfn.XLOOKUP($C720,TNC_Loading!$A$2:$A$1332,TNC_Loading!B$2:B$1332,,0,)</f>
        <v>10.039999999999999</v>
      </c>
      <c r="AT720" s="25">
        <f>_xlfn.XLOOKUP($C720,TNC_Loading!$A$2:$A$1332,TNC_Loading!C$2:C$1332,,0,)</f>
        <v>17.315999999999999</v>
      </c>
      <c r="AU720" s="25">
        <f>_xlfn.XLOOKUP($C720,TNC_Loading!$A$2:$A$1332,TNC_Loading!D$2:D$1332,,0,)</f>
        <v>15.944000000000001</v>
      </c>
      <c r="AV720" s="25">
        <f>_xlfn.XLOOKUP($C720,TNC_Loading!$A$2:$A$1332,TNC_Loading!E$2:E$1332,,0,)</f>
        <v>24.03</v>
      </c>
      <c r="AW720" s="25">
        <f>_xlfn.XLOOKUP($C720,TNC_Loading!$A$2:$A$1332,TNC_Loading!F$2:F$1332,,0,)</f>
        <v>471.80099999999999</v>
      </c>
      <c r="AX720">
        <f>_xlfn.XLOOKUP(C720,BIBI!$D$2:$D$1332,BIBI!$F$2:$F$1332,,0,)</f>
        <v>0</v>
      </c>
      <c r="AY720">
        <f>_xlfn.XLOOKUP(C720,FacilityCounts!$A$3:$A$1333,FacilityCounts!$B$3:$B$1333,,0,)</f>
        <v>0</v>
      </c>
      <c r="AZ720">
        <f>_xlfn.XLOOKUP(C720,FacilityCounts!$D$3:$D$1333,FacilityCounts!$E$3:$E$1333,,0,)</f>
        <v>0</v>
      </c>
      <c r="BA720">
        <f>_xlfn.XLOOKUP(C720,FacilityCounts!$G$3:$G$1333,FacilityCounts!$H$3:$H$1333,,0,)</f>
        <v>0</v>
      </c>
      <c r="BB720">
        <f>IFERROR(_xlfn.XLOOKUP(C720,'DA to P Sensitive Lakes'!$P$2:$P$44,'DA to P Sensitive Lakes'!$Q$2:$Q$44,,0,),0)</f>
        <v>0</v>
      </c>
      <c r="BC720" s="25">
        <f>_xlfn.XLOOKUP(C720,'Historic Runoff (mm)'!$A$2:$A$1332,'Historic Runoff (mm)'!$B$2:$B$1332,,0,)</f>
        <v>778.31200000000001</v>
      </c>
      <c r="BD720">
        <f>_xlfn.XLOOKUP(C720,DrainageComplaint!$A$2:$A$1332,DrainageComplaint!$B$2:$B$1332,,0,)</f>
        <v>0</v>
      </c>
      <c r="BE720">
        <f>_xlfn.XLOOKUP(C720,PAD_Area!$G$2:$G$1332,PAD_Area!$H$2:$H$1332,,0,)</f>
        <v>0</v>
      </c>
    </row>
    <row r="721" spans="1:57" x14ac:dyDescent="0.2">
      <c r="A721" s="2">
        <v>718</v>
      </c>
      <c r="B721" s="2">
        <v>719</v>
      </c>
      <c r="C721" s="20">
        <v>1102890</v>
      </c>
      <c r="D721" s="3" t="s">
        <v>714</v>
      </c>
      <c r="E721" s="3" t="s">
        <v>148</v>
      </c>
      <c r="F721" s="3">
        <v>77.25</v>
      </c>
      <c r="G721" s="3">
        <v>11780.0007181</v>
      </c>
      <c r="H721" s="3">
        <v>3364999.93891</v>
      </c>
      <c r="I721" s="2">
        <v>0</v>
      </c>
      <c r="J721" s="2">
        <v>2</v>
      </c>
      <c r="K721" s="2">
        <v>0</v>
      </c>
      <c r="L721" s="2">
        <v>0</v>
      </c>
      <c r="M721" s="3">
        <v>0</v>
      </c>
      <c r="N721" s="2">
        <f>_xlfn.XLOOKUP(C721,Shellfish_Presence!$E$3:$E$1333,Shellfish_Presence!$G$3:$G$1333,,0,)</f>
        <v>0</v>
      </c>
      <c r="O721" s="3">
        <v>0</v>
      </c>
      <c r="P721" s="3">
        <v>0</v>
      </c>
      <c r="Q721" s="2">
        <v>0</v>
      </c>
      <c r="R721" s="3">
        <v>1</v>
      </c>
      <c r="S721" s="3">
        <v>0.54601001739501953</v>
      </c>
      <c r="T721" s="3">
        <v>0</v>
      </c>
      <c r="U721" s="3">
        <v>0</v>
      </c>
      <c r="V721" s="2">
        <v>0</v>
      </c>
      <c r="W721" s="3" t="str">
        <f t="shared" si="22"/>
        <v/>
      </c>
      <c r="X721" t="str">
        <f t="shared" si="23"/>
        <v/>
      </c>
      <c r="Y721">
        <f>IFERROR(INDEX('Parcel Year'!$N$3:$N$1175,MATCH(KC_SPS_SubbasinAttributes!C721,'Parcel Year'!$M$3:$M$1175,0)),0)</f>
        <v>0.70475500822067261</v>
      </c>
      <c r="Z721">
        <f>INDEX(Imperviousness!$B$2:$B$1332,MATCH(KC_SPS_SubbasinAttributes!C721,Imperviousness!$A$2:$A$1332,0))</f>
        <v>0.16400000000000001</v>
      </c>
      <c r="AA721">
        <f>INDEX('Flow Duration Index'!$B$2:$B$1332,MATCH(KC_SPS_SubbasinAttributes!C721,'Flow Duration Index'!$A$2:$A$1332,0))</f>
        <v>4.8070000000000004</v>
      </c>
      <c r="AB721">
        <f>INDEX(Opportunity_Index!$G$2:$G$1333,MATCH(KC_SPS_SubbasinAttributes!C721,Opportunity_Index!$F$2:$F$1333,0))</f>
        <v>0.95699999999999996</v>
      </c>
      <c r="AC721">
        <f>INDEX(Traffic!$B$2:$B$1332,MATCH(KC_SPS_SubbasinAttributes!C721,Traffic!$A$2:$A$1332,0))</f>
        <v>605.452</v>
      </c>
      <c r="AD721">
        <f>INDEX(EquityScore!$F$3:$F$1334,MATCH(KC_SPS_SubbasinAttributes!C721,EquityScore!$E$3:$E$1334,0))</f>
        <v>5</v>
      </c>
      <c r="AE721" t="str">
        <f>IFERROR(INDEX(PavementCondition!$E$2:$E$669,MATCH(KC_SPS_SubbasinAttributes!C721,PavementCondition!$D$2:$D$669,0)),"N/A")</f>
        <v>N/A</v>
      </c>
      <c r="AF721">
        <f>INDEX(SpawnerMortality!$E$2:$E$1331,MATCH(KC_SPS_SubbasinAttributes!C721,SpawnerMortality!$D$2:$D$1331,0))</f>
        <v>0.38151036100000002</v>
      </c>
      <c r="AG721" s="25">
        <f>IFERROR(_xlfn.XLOOKUP($C721,WQBE_Loading!$C$4:$C$3072,WQBE_Loading!G$4:G$3072,,0,),"")</f>
        <v>0.16670196694859152</v>
      </c>
      <c r="AH721" s="25">
        <f>IFERROR(_xlfn.XLOOKUP($C721,WQBE_Loading!$C$4:$C$3072,WQBE_Loading!H$4:H$3072,,0,),"")</f>
        <v>0.81682522003729396</v>
      </c>
      <c r="AI721" s="25">
        <f>IFERROR(_xlfn.XLOOKUP($C721,WQBE_Loading!$C$4:$C$3072,WQBE_Loading!I$4:I$3072,,0,),"")</f>
        <v>49.534445033195354</v>
      </c>
      <c r="AJ721" s="25">
        <f>IFERROR(_xlfn.XLOOKUP($C721,WQBE_Loading!$C$4:$C$3072,WQBE_Loading!J$4:J$3072,,0,),"")</f>
        <v>3.6427288502375603</v>
      </c>
      <c r="AK721" s="25">
        <f>IFERROR(_xlfn.XLOOKUP($C721,WQBE_Loading!$C$4:$C$3072,WQBE_Loading!K$4:K$3072,,0,),"")</f>
        <v>1083.97889358768</v>
      </c>
      <c r="AL721" s="25">
        <f>IFERROR(_xlfn.XLOOKUP($C721,WQBE_Loading!$C$4:$C$3072,WQBE_Loading!L$4:L$3072,,0,),"")</f>
        <v>3.2519119585854603E-4</v>
      </c>
      <c r="AM721" s="25">
        <f>IFERROR(_xlfn.XLOOKUP($C721,WQBE_Loading!$C$4:$C$3072,WQBE_Loading!M$4:M$3072,,0,),"")</f>
        <v>1.070224530983575E-5</v>
      </c>
      <c r="AN721" s="25">
        <f>IFERROR(_xlfn.XLOOKUP($C721,WQBE_Loading!$C$4:$C$3072,WQBE_Loading!N$4:N$3072,,0,),"")</f>
        <v>2.20250718027796E-2</v>
      </c>
      <c r="AO721" s="25">
        <f>IFERROR(_xlfn.XLOOKUP($C721,WQBE_Loading!$C$4:$C$3072,WQBE_Loading!O$4:O$3072,,0,),"")</f>
        <v>5.4158149643322898E-2</v>
      </c>
      <c r="AP721" s="25">
        <f>IFERROR(_xlfn.XLOOKUP($C721,WQBE_Loading!$C$4:$C$3072,WQBE_Loading!P$4:P$3072,,0,),"")</f>
        <v>4.8610658595260356E-2</v>
      </c>
      <c r="AQ721" s="13">
        <f>IFERROR(_xlfn.XLOOKUP($C721,WQBE_Loading!$C$4:$C$3072,WQBE_Loading!Q$4:Q$3072,,0,),"")</f>
        <v>1366153.7061196649</v>
      </c>
      <c r="AR721">
        <f>_xlfn.XLOOKUP(C721,UrbanHeat!$A$2:$A$1333,UrbanHeat!$B$2:$B$1333,,0,)</f>
        <v>17.251000000000001</v>
      </c>
      <c r="AS721" s="25">
        <f>_xlfn.XLOOKUP($C721,TNC_Loading!$A$2:$A$1332,TNC_Loading!B$2:B$1332,,0,)</f>
        <v>9.4529999999999994</v>
      </c>
      <c r="AT721" s="25">
        <f>_xlfn.XLOOKUP($C721,TNC_Loading!$A$2:$A$1332,TNC_Loading!C$2:C$1332,,0,)</f>
        <v>12.448</v>
      </c>
      <c r="AU721" s="25">
        <f>_xlfn.XLOOKUP($C721,TNC_Loading!$A$2:$A$1332,TNC_Loading!D$2:D$1332,,0,)</f>
        <v>15.677</v>
      </c>
      <c r="AV721" s="25">
        <f>_xlfn.XLOOKUP($C721,TNC_Loading!$A$2:$A$1332,TNC_Loading!E$2:E$1332,,0,)</f>
        <v>22.033999999999999</v>
      </c>
      <c r="AW721" s="25">
        <f>_xlfn.XLOOKUP($C721,TNC_Loading!$A$2:$A$1332,TNC_Loading!F$2:F$1332,,0,)</f>
        <v>389.48200000000003</v>
      </c>
      <c r="AX721">
        <f>_xlfn.XLOOKUP(C721,BIBI!$D$2:$D$1332,BIBI!$F$2:$F$1332,,0,)</f>
        <v>0</v>
      </c>
      <c r="AY721">
        <f>_xlfn.XLOOKUP(C721,FacilityCounts!$A$3:$A$1333,FacilityCounts!$B$3:$B$1333,,0,)</f>
        <v>0</v>
      </c>
      <c r="AZ721">
        <f>_xlfn.XLOOKUP(C721,FacilityCounts!$D$3:$D$1333,FacilityCounts!$E$3:$E$1333,,0,)</f>
        <v>0</v>
      </c>
      <c r="BA721">
        <f>_xlfn.XLOOKUP(C721,FacilityCounts!$G$3:$G$1333,FacilityCounts!$H$3:$H$1333,,0,)</f>
        <v>0</v>
      </c>
      <c r="BB721">
        <f>IFERROR(_xlfn.XLOOKUP(C721,'DA to P Sensitive Lakes'!$P$2:$P$44,'DA to P Sensitive Lakes'!$Q$2:$Q$44,,0,),0)</f>
        <v>0</v>
      </c>
      <c r="BC721" s="25">
        <f>_xlfn.XLOOKUP(C721,'Historic Runoff (mm)'!$A$2:$A$1332,'Historic Runoff (mm)'!$B$2:$B$1332,,0,)</f>
        <v>724.14700000000005</v>
      </c>
      <c r="BD721">
        <f>_xlfn.XLOOKUP(C721,DrainageComplaint!$A$2:$A$1332,DrainageComplaint!$B$2:$B$1332,,0,)</f>
        <v>0</v>
      </c>
      <c r="BE721">
        <f>_xlfn.XLOOKUP(C721,PAD_Area!$G$2:$G$1332,PAD_Area!$H$2:$H$1332,,0,)</f>
        <v>0</v>
      </c>
    </row>
    <row r="722" spans="1:57" x14ac:dyDescent="0.2">
      <c r="A722" s="2">
        <v>719</v>
      </c>
      <c r="B722" s="2">
        <v>720</v>
      </c>
      <c r="C722" s="20">
        <v>1102900</v>
      </c>
      <c r="D722" s="3" t="s">
        <v>711</v>
      </c>
      <c r="E722" s="3" t="s">
        <v>148</v>
      </c>
      <c r="F722" s="3">
        <v>34.308999999999997</v>
      </c>
      <c r="G722" s="3">
        <v>9419.9988773599998</v>
      </c>
      <c r="H722" s="3">
        <v>1494500.00296</v>
      </c>
      <c r="I722" s="2">
        <v>0</v>
      </c>
      <c r="J722" s="2">
        <v>1</v>
      </c>
      <c r="K722" s="2">
        <v>0</v>
      </c>
      <c r="L722" s="2">
        <v>0</v>
      </c>
      <c r="M722" s="3">
        <v>0</v>
      </c>
      <c r="N722" s="2">
        <f>_xlfn.XLOOKUP(C722,Shellfish_Presence!$E$3:$E$1333,Shellfish_Presence!$G$3:$G$1333,,0,)</f>
        <v>0</v>
      </c>
      <c r="O722" s="3">
        <v>0</v>
      </c>
      <c r="P722" s="3">
        <v>0</v>
      </c>
      <c r="Q722" s="2">
        <v>0</v>
      </c>
      <c r="R722" s="3">
        <v>1</v>
      </c>
      <c r="S722" s="3">
        <v>0.83573400974273682</v>
      </c>
      <c r="T722" s="3">
        <v>0</v>
      </c>
      <c r="U722" s="3">
        <v>2174.52001953125</v>
      </c>
      <c r="V722" s="2">
        <v>0</v>
      </c>
      <c r="W722" s="3" t="str">
        <f t="shared" si="22"/>
        <v/>
      </c>
      <c r="X722" t="str">
        <f t="shared" si="23"/>
        <v/>
      </c>
      <c r="Y722">
        <f>IFERROR(INDEX('Parcel Year'!$N$3:$N$1175,MATCH(KC_SPS_SubbasinAttributes!C722,'Parcel Year'!$M$3:$M$1175,0)),0)</f>
        <v>0.69011300802230835</v>
      </c>
      <c r="Z722">
        <f>INDEX(Imperviousness!$B$2:$B$1332,MATCH(KC_SPS_SubbasinAttributes!C722,Imperviousness!$A$2:$A$1332,0))</f>
        <v>0.28000000000000003</v>
      </c>
      <c r="AA722">
        <f>INDEX('Flow Duration Index'!$B$2:$B$1332,MATCH(KC_SPS_SubbasinAttributes!C722,'Flow Duration Index'!$A$2:$A$1332,0))</f>
        <v>5.4119999999999999</v>
      </c>
      <c r="AB722">
        <f>INDEX(Opportunity_Index!$G$2:$G$1333,MATCH(KC_SPS_SubbasinAttributes!C722,Opportunity_Index!$F$2:$F$1333,0))</f>
        <v>0.83020000000000005</v>
      </c>
      <c r="AC722">
        <f>INDEX(Traffic!$B$2:$B$1332,MATCH(KC_SPS_SubbasinAttributes!C722,Traffic!$A$2:$A$1332,0))</f>
        <v>1170.4390000000001</v>
      </c>
      <c r="AD722">
        <f>INDEX(EquityScore!$F$3:$F$1334,MATCH(KC_SPS_SubbasinAttributes!C722,EquityScore!$E$3:$E$1334,0))</f>
        <v>4</v>
      </c>
      <c r="AE722" t="str">
        <f>IFERROR(INDEX(PavementCondition!$E$2:$E$669,MATCH(KC_SPS_SubbasinAttributes!C722,PavementCondition!$D$2:$D$669,0)),"N/A")</f>
        <v>N/A</v>
      </c>
      <c r="AF722">
        <f>INDEX(SpawnerMortality!$E$2:$E$1331,MATCH(KC_SPS_SubbasinAttributes!C722,SpawnerMortality!$D$2:$D$1331,0))</f>
        <v>0.38294873099999999</v>
      </c>
      <c r="AG722" s="25">
        <f>IFERROR(_xlfn.XLOOKUP($C722,WQBE_Loading!$C$4:$C$3072,WQBE_Loading!G$4:G$3072,,0,),"")</f>
        <v>0.46923391955034249</v>
      </c>
      <c r="AH722" s="25">
        <f>IFERROR(_xlfn.XLOOKUP($C722,WQBE_Loading!$C$4:$C$3072,WQBE_Loading!H$4:H$3072,,0,),"")</f>
        <v>2.4480656052991101</v>
      </c>
      <c r="AI722" s="25">
        <f>IFERROR(_xlfn.XLOOKUP($C722,WQBE_Loading!$C$4:$C$3072,WQBE_Loading!I$4:I$3072,,0,),"")</f>
        <v>46.625522754694849</v>
      </c>
      <c r="AJ722" s="25">
        <f>IFERROR(_xlfn.XLOOKUP($C722,WQBE_Loading!$C$4:$C$3072,WQBE_Loading!J$4:J$3072,,0,),"")</f>
        <v>4.01923262956167</v>
      </c>
      <c r="AK722" s="25">
        <f>IFERROR(_xlfn.XLOOKUP($C722,WQBE_Loading!$C$4:$C$3072,WQBE_Loading!K$4:K$3072,,0,),"")</f>
        <v>1881.9968580994801</v>
      </c>
      <c r="AL722" s="25">
        <f>IFERROR(_xlfn.XLOOKUP($C722,WQBE_Loading!$C$4:$C$3072,WQBE_Loading!L$4:L$3072,,0,),"")</f>
        <v>7.6757344825009201E-4</v>
      </c>
      <c r="AM722" s="25">
        <f>IFERROR(_xlfn.XLOOKUP($C722,WQBE_Loading!$C$4:$C$3072,WQBE_Loading!M$4:M$3072,,0,),"")</f>
        <v>7.2837321065610453E-5</v>
      </c>
      <c r="AN722" s="25">
        <f>IFERROR(_xlfn.XLOOKUP($C722,WQBE_Loading!$C$4:$C$3072,WQBE_Loading!N$4:N$3072,,0,),"")</f>
        <v>2.358662412588635E-2</v>
      </c>
      <c r="AO722" s="25">
        <f>IFERROR(_xlfn.XLOOKUP($C722,WQBE_Loading!$C$4:$C$3072,WQBE_Loading!O$4:O$3072,,0,),"")</f>
        <v>0.103594537941629</v>
      </c>
      <c r="AP722" s="25">
        <f>IFERROR(_xlfn.XLOOKUP($C722,WQBE_Loading!$C$4:$C$3072,WQBE_Loading!P$4:P$3072,,0,),"")</f>
        <v>0.13553705813785649</v>
      </c>
      <c r="AQ722" s="13">
        <f>IFERROR(_xlfn.XLOOKUP($C722,WQBE_Loading!$C$4:$C$3072,WQBE_Loading!Q$4:Q$3072,,0,),"")</f>
        <v>1284389.566874</v>
      </c>
      <c r="AR722">
        <f>_xlfn.XLOOKUP(C722,UrbanHeat!$A$2:$A$1333,UrbanHeat!$B$2:$B$1333,,0,)</f>
        <v>16.645</v>
      </c>
      <c r="AS722" s="25">
        <f>_xlfn.XLOOKUP($C722,TNC_Loading!$A$2:$A$1332,TNC_Loading!B$2:B$1332,,0,)</f>
        <v>12.933999999999999</v>
      </c>
      <c r="AT722" s="25">
        <f>_xlfn.XLOOKUP($C722,TNC_Loading!$A$2:$A$1332,TNC_Loading!C$2:C$1332,,0,)</f>
        <v>18.414999999999999</v>
      </c>
      <c r="AU722" s="25">
        <f>_xlfn.XLOOKUP($C722,TNC_Loading!$A$2:$A$1332,TNC_Loading!D$2:D$1332,,0,)</f>
        <v>20.571000000000002</v>
      </c>
      <c r="AV722" s="25">
        <f>_xlfn.XLOOKUP($C722,TNC_Loading!$A$2:$A$1332,TNC_Loading!E$2:E$1332,,0,)</f>
        <v>46.158999999999999</v>
      </c>
      <c r="AW722" s="25">
        <f>_xlfn.XLOOKUP($C722,TNC_Loading!$A$2:$A$1332,TNC_Loading!F$2:F$1332,,0,)</f>
        <v>453.54599999999999</v>
      </c>
      <c r="AX722">
        <f>_xlfn.XLOOKUP(C722,BIBI!$D$2:$D$1332,BIBI!$F$2:$F$1332,,0,)</f>
        <v>0</v>
      </c>
      <c r="AY722">
        <f>_xlfn.XLOOKUP(C722,FacilityCounts!$A$3:$A$1333,FacilityCounts!$B$3:$B$1333,,0,)</f>
        <v>0</v>
      </c>
      <c r="AZ722">
        <f>_xlfn.XLOOKUP(C722,FacilityCounts!$D$3:$D$1333,FacilityCounts!$E$3:$E$1333,,0,)</f>
        <v>0</v>
      </c>
      <c r="BA722">
        <f>_xlfn.XLOOKUP(C722,FacilityCounts!$G$3:$G$1333,FacilityCounts!$H$3:$H$1333,,0,)</f>
        <v>0</v>
      </c>
      <c r="BB722">
        <f>IFERROR(_xlfn.XLOOKUP(C722,'DA to P Sensitive Lakes'!$P$2:$P$44,'DA to P Sensitive Lakes'!$Q$2:$Q$44,,0,),0)</f>
        <v>0</v>
      </c>
      <c r="BC722" s="25">
        <f>_xlfn.XLOOKUP(C722,'Historic Runoff (mm)'!$A$2:$A$1332,'Historic Runoff (mm)'!$B$2:$B$1332,,0,)</f>
        <v>569.74400000000003</v>
      </c>
      <c r="BD722">
        <f>_xlfn.XLOOKUP(C722,DrainageComplaint!$A$2:$A$1332,DrainageComplaint!$B$2:$B$1332,,0,)</f>
        <v>0</v>
      </c>
      <c r="BE722">
        <f>_xlfn.XLOOKUP(C722,PAD_Area!$G$2:$G$1332,PAD_Area!$H$2:$H$1332,,0,)</f>
        <v>0</v>
      </c>
    </row>
    <row r="723" spans="1:57" x14ac:dyDescent="0.2">
      <c r="A723" s="2">
        <v>720</v>
      </c>
      <c r="B723" s="2">
        <v>721</v>
      </c>
      <c r="C723" s="20">
        <v>1102910</v>
      </c>
      <c r="D723" s="3" t="s">
        <v>716</v>
      </c>
      <c r="E723" s="3" t="s">
        <v>148</v>
      </c>
      <c r="F723" s="3">
        <v>108.286</v>
      </c>
      <c r="G723" s="3">
        <v>11340.000292799999</v>
      </c>
      <c r="H723" s="3">
        <v>4716899.97848</v>
      </c>
      <c r="I723" s="2">
        <v>0</v>
      </c>
      <c r="J723" s="2">
        <v>1</v>
      </c>
      <c r="K723" s="2">
        <v>0</v>
      </c>
      <c r="L723" s="2">
        <v>0</v>
      </c>
      <c r="M723" s="3">
        <v>0</v>
      </c>
      <c r="N723" s="2">
        <f>_xlfn.XLOOKUP(C723,Shellfish_Presence!$E$3:$E$1333,Shellfish_Presence!$G$3:$G$1333,,0,)</f>
        <v>0</v>
      </c>
      <c r="O723" s="3">
        <v>0</v>
      </c>
      <c r="P723" s="3">
        <v>0</v>
      </c>
      <c r="Q723" s="2">
        <v>0</v>
      </c>
      <c r="R723" s="3">
        <v>1</v>
      </c>
      <c r="S723" s="3">
        <v>0.21487300097942352</v>
      </c>
      <c r="T723" s="3">
        <v>0</v>
      </c>
      <c r="U723" s="3">
        <v>3170.300048828125</v>
      </c>
      <c r="V723" s="2">
        <v>0</v>
      </c>
      <c r="W723" s="3" t="str">
        <f t="shared" si="22"/>
        <v/>
      </c>
      <c r="X723" t="str">
        <f t="shared" si="23"/>
        <v/>
      </c>
      <c r="Y723">
        <f>IFERROR(INDEX('Parcel Year'!$N$3:$N$1175,MATCH(KC_SPS_SubbasinAttributes!C723,'Parcel Year'!$M$3:$M$1175,0)),0)</f>
        <v>0.65712398290634155</v>
      </c>
      <c r="Z723">
        <f>INDEX(Imperviousness!$B$2:$B$1332,MATCH(KC_SPS_SubbasinAttributes!C723,Imperviousness!$A$2:$A$1332,0))</f>
        <v>0.251</v>
      </c>
      <c r="AA723">
        <f>INDEX('Flow Duration Index'!$B$2:$B$1332,MATCH(KC_SPS_SubbasinAttributes!C723,'Flow Duration Index'!$A$2:$A$1332,0))</f>
        <v>5.53</v>
      </c>
      <c r="AB723">
        <f>INDEX(Opportunity_Index!$G$2:$G$1333,MATCH(KC_SPS_SubbasinAttributes!C723,Opportunity_Index!$F$2:$F$1333,0))</f>
        <v>0.83020000000000005</v>
      </c>
      <c r="AC723">
        <f>INDEX(Traffic!$B$2:$B$1332,MATCH(KC_SPS_SubbasinAttributes!C723,Traffic!$A$2:$A$1332,0))</f>
        <v>567.04300000000001</v>
      </c>
      <c r="AD723">
        <f>INDEX(EquityScore!$F$3:$F$1334,MATCH(KC_SPS_SubbasinAttributes!C723,EquityScore!$E$3:$E$1334,0))</f>
        <v>4</v>
      </c>
      <c r="AE723" t="str">
        <f>IFERROR(INDEX(PavementCondition!$E$2:$E$669,MATCH(KC_SPS_SubbasinAttributes!C723,PavementCondition!$D$2:$D$669,0)),"N/A")</f>
        <v>N/A</v>
      </c>
      <c r="AF723">
        <f>INDEX(SpawnerMortality!$E$2:$E$1331,MATCH(KC_SPS_SubbasinAttributes!C723,SpawnerMortality!$D$2:$D$1331,0))</f>
        <v>0.20177200749999999</v>
      </c>
      <c r="AG723" s="25">
        <f>IFERROR(_xlfn.XLOOKUP($C723,WQBE_Loading!$C$4:$C$3072,WQBE_Loading!G$4:G$3072,,0,),"")</f>
        <v>0.82765180529411553</v>
      </c>
      <c r="AH723" s="25">
        <f>IFERROR(_xlfn.XLOOKUP($C723,WQBE_Loading!$C$4:$C$3072,WQBE_Loading!H$4:H$3072,,0,),"")</f>
        <v>4.2687259564008304</v>
      </c>
      <c r="AI723" s="25">
        <f>IFERROR(_xlfn.XLOOKUP($C723,WQBE_Loading!$C$4:$C$3072,WQBE_Loading!I$4:I$3072,,0,),"")</f>
        <v>118.3064791864235</v>
      </c>
      <c r="AJ723" s="25">
        <f>IFERROR(_xlfn.XLOOKUP($C723,WQBE_Loading!$C$4:$C$3072,WQBE_Loading!J$4:J$3072,,0,),"")</f>
        <v>9.4997011062495051</v>
      </c>
      <c r="AK723" s="25">
        <f>IFERROR(_xlfn.XLOOKUP($C723,WQBE_Loading!$C$4:$C$3072,WQBE_Loading!K$4:K$3072,,0,),"")</f>
        <v>3882.3100586522401</v>
      </c>
      <c r="AL723" s="25">
        <f>IFERROR(_xlfn.XLOOKUP($C723,WQBE_Loading!$C$4:$C$3072,WQBE_Loading!L$4:L$3072,,0,),"")</f>
        <v>1.412168853217675E-3</v>
      </c>
      <c r="AM723" s="25">
        <f>IFERROR(_xlfn.XLOOKUP($C723,WQBE_Loading!$C$4:$C$3072,WQBE_Loading!M$4:M$3072,,0,),"")</f>
        <v>1.05810974992461E-4</v>
      </c>
      <c r="AN723" s="25">
        <f>IFERROR(_xlfn.XLOOKUP($C723,WQBE_Loading!$C$4:$C$3072,WQBE_Loading!N$4:N$3072,,0,),"")</f>
        <v>5.2074230399228205E-2</v>
      </c>
      <c r="AO723" s="25">
        <f>IFERROR(_xlfn.XLOOKUP($C723,WQBE_Loading!$C$4:$C$3072,WQBE_Loading!O$4:O$3072,,0,),"")</f>
        <v>0.20171192894741199</v>
      </c>
      <c r="AP723" s="25">
        <f>IFERROR(_xlfn.XLOOKUP($C723,WQBE_Loading!$C$4:$C$3072,WQBE_Loading!P$4:P$3072,,0,),"")</f>
        <v>0.24882525463149249</v>
      </c>
      <c r="AQ723" s="13">
        <f>IFERROR(_xlfn.XLOOKUP($C723,WQBE_Loading!$C$4:$C$3072,WQBE_Loading!Q$4:Q$3072,,0,),"")</f>
        <v>3245958.6996222846</v>
      </c>
      <c r="AR723">
        <f>_xlfn.XLOOKUP(C723,UrbanHeat!$A$2:$A$1333,UrbanHeat!$B$2:$B$1333,,0,)</f>
        <v>16.603999999999999</v>
      </c>
      <c r="AS723" s="25">
        <f>_xlfn.XLOOKUP($C723,TNC_Loading!$A$2:$A$1332,TNC_Loading!B$2:B$1332,,0,)</f>
        <v>11.023</v>
      </c>
      <c r="AT723" s="25">
        <f>_xlfn.XLOOKUP($C723,TNC_Loading!$A$2:$A$1332,TNC_Loading!C$2:C$1332,,0,)</f>
        <v>15.775</v>
      </c>
      <c r="AU723" s="25">
        <f>_xlfn.XLOOKUP($C723,TNC_Loading!$A$2:$A$1332,TNC_Loading!D$2:D$1332,,0,)</f>
        <v>18.533000000000001</v>
      </c>
      <c r="AV723" s="25">
        <f>_xlfn.XLOOKUP($C723,TNC_Loading!$A$2:$A$1332,TNC_Loading!E$2:E$1332,,0,)</f>
        <v>32.692</v>
      </c>
      <c r="AW723" s="25">
        <f>_xlfn.XLOOKUP($C723,TNC_Loading!$A$2:$A$1332,TNC_Loading!F$2:F$1332,,0,)</f>
        <v>449.07799999999997</v>
      </c>
      <c r="AX723">
        <f>_xlfn.XLOOKUP(C723,BIBI!$D$2:$D$1332,BIBI!$F$2:$F$1332,,0,)</f>
        <v>0</v>
      </c>
      <c r="AY723">
        <f>_xlfn.XLOOKUP(C723,FacilityCounts!$A$3:$A$1333,FacilityCounts!$B$3:$B$1333,,0,)</f>
        <v>0</v>
      </c>
      <c r="AZ723">
        <f>_xlfn.XLOOKUP(C723,FacilityCounts!$D$3:$D$1333,FacilityCounts!$E$3:$E$1333,,0,)</f>
        <v>0</v>
      </c>
      <c r="BA723">
        <f>_xlfn.XLOOKUP(C723,FacilityCounts!$G$3:$G$1333,FacilityCounts!$H$3:$H$1333,,0,)</f>
        <v>0</v>
      </c>
      <c r="BB723">
        <f>IFERROR(_xlfn.XLOOKUP(C723,'DA to P Sensitive Lakes'!$P$2:$P$44,'DA to P Sensitive Lakes'!$Q$2:$Q$44,,0,),0)</f>
        <v>0</v>
      </c>
      <c r="BC723" s="25">
        <f>_xlfn.XLOOKUP(C723,'Historic Runoff (mm)'!$A$2:$A$1332,'Historic Runoff (mm)'!$B$2:$B$1332,,0,)</f>
        <v>670</v>
      </c>
      <c r="BD723">
        <f>_xlfn.XLOOKUP(C723,DrainageComplaint!$A$2:$A$1332,DrainageComplaint!$B$2:$B$1332,,0,)</f>
        <v>0</v>
      </c>
      <c r="BE723">
        <f>_xlfn.XLOOKUP(C723,PAD_Area!$G$2:$G$1332,PAD_Area!$H$2:$H$1332,,0,)</f>
        <v>0</v>
      </c>
    </row>
    <row r="724" spans="1:57" x14ac:dyDescent="0.2">
      <c r="A724" s="2">
        <v>721</v>
      </c>
      <c r="B724" s="2">
        <v>722</v>
      </c>
      <c r="C724" s="20">
        <v>1102920</v>
      </c>
      <c r="D724" s="3" t="s">
        <v>717</v>
      </c>
      <c r="E724" s="3" t="s">
        <v>148</v>
      </c>
      <c r="F724" s="3">
        <v>90.344999999999999</v>
      </c>
      <c r="G724" s="3">
        <v>10219.998591699999</v>
      </c>
      <c r="H724" s="3">
        <v>3935399.8971500001</v>
      </c>
      <c r="I724" s="2">
        <v>0</v>
      </c>
      <c r="J724" s="2">
        <v>1</v>
      </c>
      <c r="K724" s="2">
        <v>0</v>
      </c>
      <c r="L724" s="2">
        <v>0</v>
      </c>
      <c r="M724" s="3">
        <v>0</v>
      </c>
      <c r="N724" s="2">
        <f>_xlfn.XLOOKUP(C724,Shellfish_Presence!$E$3:$E$1333,Shellfish_Presence!$G$3:$G$1333,,0,)</f>
        <v>0</v>
      </c>
      <c r="O724" s="3">
        <v>0</v>
      </c>
      <c r="P724" s="3">
        <v>0</v>
      </c>
      <c r="Q724" s="2">
        <v>0</v>
      </c>
      <c r="R724" s="3">
        <v>0.99999701976776123</v>
      </c>
      <c r="S724" s="3">
        <v>0</v>
      </c>
      <c r="T724" s="3">
        <v>0</v>
      </c>
      <c r="U724" s="3">
        <v>1528.6500244140625</v>
      </c>
      <c r="V724" s="2">
        <v>0</v>
      </c>
      <c r="W724" s="3" t="str">
        <f t="shared" si="22"/>
        <v/>
      </c>
      <c r="X724" t="str">
        <f t="shared" si="23"/>
        <v/>
      </c>
      <c r="Y724">
        <f>IFERROR(INDEX('Parcel Year'!$N$3:$N$1175,MATCH(KC_SPS_SubbasinAttributes!C724,'Parcel Year'!$M$3:$M$1175,0)),0)</f>
        <v>0.43423399329185486</v>
      </c>
      <c r="Z724">
        <f>INDEX(Imperviousness!$B$2:$B$1332,MATCH(KC_SPS_SubbasinAttributes!C724,Imperviousness!$A$2:$A$1332,0))</f>
        <v>0.13100000000000001</v>
      </c>
      <c r="AA724">
        <f>INDEX('Flow Duration Index'!$B$2:$B$1332,MATCH(KC_SPS_SubbasinAttributes!C724,'Flow Duration Index'!$A$2:$A$1332,0))</f>
        <v>5.52</v>
      </c>
      <c r="AB724">
        <f>INDEX(Opportunity_Index!$G$2:$G$1333,MATCH(KC_SPS_SubbasinAttributes!C724,Opportunity_Index!$F$2:$F$1333,0))</f>
        <v>0.97019999999999995</v>
      </c>
      <c r="AC724">
        <f>INDEX(Traffic!$B$2:$B$1332,MATCH(KC_SPS_SubbasinAttributes!C724,Traffic!$A$2:$A$1332,0))</f>
        <v>369.59800000000001</v>
      </c>
      <c r="AD724">
        <f>INDEX(EquityScore!$F$3:$F$1334,MATCH(KC_SPS_SubbasinAttributes!C724,EquityScore!$E$3:$E$1334,0))</f>
        <v>5</v>
      </c>
      <c r="AE724" t="str">
        <f>IFERROR(INDEX(PavementCondition!$E$2:$E$669,MATCH(KC_SPS_SubbasinAttributes!C724,PavementCondition!$D$2:$D$669,0)),"N/A")</f>
        <v>N/A</v>
      </c>
      <c r="AF724">
        <f>INDEX(SpawnerMortality!$E$2:$E$1331,MATCH(KC_SPS_SubbasinAttributes!C724,SpawnerMortality!$D$2:$D$1331,0))</f>
        <v>0.20177200749999999</v>
      </c>
      <c r="AG724" s="25">
        <f>IFERROR(_xlfn.XLOOKUP($C724,WQBE_Loading!$C$4:$C$3072,WQBE_Loading!G$4:G$3072,,0,),"")</f>
        <v>0.64283621923234302</v>
      </c>
      <c r="AH724" s="25">
        <f>IFERROR(_xlfn.XLOOKUP($C724,WQBE_Loading!$C$4:$C$3072,WQBE_Loading!H$4:H$3072,,0,),"")</f>
        <v>3.3332678408107301</v>
      </c>
      <c r="AI724" s="25">
        <f>IFERROR(_xlfn.XLOOKUP($C724,WQBE_Loading!$C$4:$C$3072,WQBE_Loading!I$4:I$3072,,0,),"")</f>
        <v>80.047382882527955</v>
      </c>
      <c r="AJ724" s="25">
        <f>IFERROR(_xlfn.XLOOKUP($C724,WQBE_Loading!$C$4:$C$3072,WQBE_Loading!J$4:J$3072,,0,),"")</f>
        <v>6.5331947164692945</v>
      </c>
      <c r="AK724" s="25">
        <f>IFERROR(_xlfn.XLOOKUP($C724,WQBE_Loading!$C$4:$C$3072,WQBE_Loading!K$4:K$3072,,0,),"")</f>
        <v>3016.834988421625</v>
      </c>
      <c r="AL724" s="25">
        <f>IFERROR(_xlfn.XLOOKUP($C724,WQBE_Loading!$C$4:$C$3072,WQBE_Loading!L$4:L$3072,,0,),"")</f>
        <v>1.130157583706815E-3</v>
      </c>
      <c r="AM724" s="25">
        <f>IFERROR(_xlfn.XLOOKUP($C724,WQBE_Loading!$C$4:$C$3072,WQBE_Loading!M$4:M$3072,,0,),"")</f>
        <v>8.0434831531858705E-5</v>
      </c>
      <c r="AN724" s="25">
        <f>IFERROR(_xlfn.XLOOKUP($C724,WQBE_Loading!$C$4:$C$3072,WQBE_Loading!N$4:N$3072,,0,),"")</f>
        <v>4.1034107325755353E-2</v>
      </c>
      <c r="AO724" s="25">
        <f>IFERROR(_xlfn.XLOOKUP($C724,WQBE_Loading!$C$4:$C$3072,WQBE_Loading!O$4:O$3072,,0,),"")</f>
        <v>0.15922683302217699</v>
      </c>
      <c r="AP724" s="25">
        <f>IFERROR(_xlfn.XLOOKUP($C724,WQBE_Loading!$C$4:$C$3072,WQBE_Loading!P$4:P$3072,,0,),"")</f>
        <v>0.175656379213707</v>
      </c>
      <c r="AQ724" s="13">
        <f>IFERROR(_xlfn.XLOOKUP($C724,WQBE_Loading!$C$4:$C$3072,WQBE_Loading!Q$4:Q$3072,,0,),"")</f>
        <v>2220430.5231249998</v>
      </c>
      <c r="AR724">
        <f>_xlfn.XLOOKUP(C724,UrbanHeat!$A$2:$A$1333,UrbanHeat!$B$2:$B$1333,,0,)</f>
        <v>16.420000000000002</v>
      </c>
      <c r="AS724" s="25">
        <f>_xlfn.XLOOKUP($C724,TNC_Loading!$A$2:$A$1332,TNC_Loading!B$2:B$1332,,0,)</f>
        <v>11.249000000000001</v>
      </c>
      <c r="AT724" s="25">
        <f>_xlfn.XLOOKUP($C724,TNC_Loading!$A$2:$A$1332,TNC_Loading!C$2:C$1332,,0,)</f>
        <v>16.666</v>
      </c>
      <c r="AU724" s="25">
        <f>_xlfn.XLOOKUP($C724,TNC_Loading!$A$2:$A$1332,TNC_Loading!D$2:D$1332,,0,)</f>
        <v>24.129000000000001</v>
      </c>
      <c r="AV724" s="25">
        <f>_xlfn.XLOOKUP($C724,TNC_Loading!$A$2:$A$1332,TNC_Loading!E$2:E$1332,,0,)</f>
        <v>28.850999999999999</v>
      </c>
      <c r="AW724" s="25">
        <f>_xlfn.XLOOKUP($C724,TNC_Loading!$A$2:$A$1332,TNC_Loading!F$2:F$1332,,0,)</f>
        <v>476.858</v>
      </c>
      <c r="AX724">
        <f>_xlfn.XLOOKUP(C724,BIBI!$D$2:$D$1332,BIBI!$F$2:$F$1332,,0,)</f>
        <v>0</v>
      </c>
      <c r="AY724">
        <f>_xlfn.XLOOKUP(C724,FacilityCounts!$A$3:$A$1333,FacilityCounts!$B$3:$B$1333,,0,)</f>
        <v>0</v>
      </c>
      <c r="AZ724">
        <f>_xlfn.XLOOKUP(C724,FacilityCounts!$D$3:$D$1333,FacilityCounts!$E$3:$E$1333,,0,)</f>
        <v>0</v>
      </c>
      <c r="BA724">
        <f>_xlfn.XLOOKUP(C724,FacilityCounts!$G$3:$G$1333,FacilityCounts!$H$3:$H$1333,,0,)</f>
        <v>0</v>
      </c>
      <c r="BB724">
        <f>IFERROR(_xlfn.XLOOKUP(C724,'DA to P Sensitive Lakes'!$P$2:$P$44,'DA to P Sensitive Lakes'!$Q$2:$Q$44,,0,),0)</f>
        <v>0</v>
      </c>
      <c r="BC724" s="25">
        <f>_xlfn.XLOOKUP(C724,'Historic Runoff (mm)'!$A$2:$A$1332,'Historic Runoff (mm)'!$B$2:$B$1332,,0,)</f>
        <v>684.61199999999997</v>
      </c>
      <c r="BD724">
        <f>_xlfn.XLOOKUP(C724,DrainageComplaint!$A$2:$A$1332,DrainageComplaint!$B$2:$B$1332,,0,)</f>
        <v>0</v>
      </c>
      <c r="BE724">
        <f>_xlfn.XLOOKUP(C724,PAD_Area!$G$2:$G$1332,PAD_Area!$H$2:$H$1332,,0,)</f>
        <v>0</v>
      </c>
    </row>
    <row r="725" spans="1:57" x14ac:dyDescent="0.2">
      <c r="A725" s="2">
        <v>722</v>
      </c>
      <c r="B725" s="2">
        <v>723</v>
      </c>
      <c r="C725" s="20">
        <v>1102930</v>
      </c>
      <c r="D725" s="3" t="s">
        <v>718</v>
      </c>
      <c r="E725" s="3" t="s">
        <v>148</v>
      </c>
      <c r="F725" s="3">
        <v>118.74299999999999</v>
      </c>
      <c r="G725" s="3">
        <v>13552.4923882</v>
      </c>
      <c r="H725" s="3">
        <v>5172437.4827800002</v>
      </c>
      <c r="I725" s="2">
        <v>0</v>
      </c>
      <c r="J725" s="2">
        <v>2</v>
      </c>
      <c r="K725" s="2">
        <v>0</v>
      </c>
      <c r="L725" s="2">
        <v>0</v>
      </c>
      <c r="M725" s="3">
        <v>0</v>
      </c>
      <c r="N725" s="2">
        <f>_xlfn.XLOOKUP(C725,Shellfish_Presence!$E$3:$E$1333,Shellfish_Presence!$G$3:$G$1333,,0,)</f>
        <v>0</v>
      </c>
      <c r="O725" s="3">
        <v>0</v>
      </c>
      <c r="P725" s="3">
        <v>0</v>
      </c>
      <c r="Q725" s="2">
        <v>0</v>
      </c>
      <c r="R725" s="3">
        <v>1</v>
      </c>
      <c r="S725" s="3">
        <v>4.71654012799263E-2</v>
      </c>
      <c r="T725" s="3">
        <v>0</v>
      </c>
      <c r="U725" s="3">
        <v>3092.6298828125</v>
      </c>
      <c r="V725" s="2">
        <v>0</v>
      </c>
      <c r="W725" s="3" t="str">
        <f t="shared" si="22"/>
        <v/>
      </c>
      <c r="X725" t="str">
        <f t="shared" si="23"/>
        <v/>
      </c>
      <c r="Y725">
        <f>IFERROR(INDEX('Parcel Year'!$N$3:$N$1175,MATCH(KC_SPS_SubbasinAttributes!C725,'Parcel Year'!$M$3:$M$1175,0)),0)</f>
        <v>0.54953300952911377</v>
      </c>
      <c r="Z725">
        <f>INDEX(Imperviousness!$B$2:$B$1332,MATCH(KC_SPS_SubbasinAttributes!C725,Imperviousness!$A$2:$A$1332,0))</f>
        <v>0.15</v>
      </c>
      <c r="AA725">
        <f>INDEX('Flow Duration Index'!$B$2:$B$1332,MATCH(KC_SPS_SubbasinAttributes!C725,'Flow Duration Index'!$A$2:$A$1332,0))</f>
        <v>5.298</v>
      </c>
      <c r="AB725">
        <f>INDEX(Opportunity_Index!$G$2:$G$1333,MATCH(KC_SPS_SubbasinAttributes!C725,Opportunity_Index!$F$2:$F$1333,0))</f>
        <v>0.90189999999999992</v>
      </c>
      <c r="AC725">
        <f>INDEX(Traffic!$B$2:$B$1332,MATCH(KC_SPS_SubbasinAttributes!C725,Traffic!$A$2:$A$1332,0))</f>
        <v>502.19400000000002</v>
      </c>
      <c r="AD725">
        <f>INDEX(EquityScore!$F$3:$F$1334,MATCH(KC_SPS_SubbasinAttributes!C725,EquityScore!$E$3:$E$1334,0))</f>
        <v>5</v>
      </c>
      <c r="AE725" t="str">
        <f>IFERROR(INDEX(PavementCondition!$E$2:$E$669,MATCH(KC_SPS_SubbasinAttributes!C725,PavementCondition!$D$2:$D$669,0)),"N/A")</f>
        <v>N/A</v>
      </c>
      <c r="AF725">
        <f>INDEX(SpawnerMortality!$E$2:$E$1331,MATCH(KC_SPS_SubbasinAttributes!C725,SpawnerMortality!$D$2:$D$1331,0))</f>
        <v>0</v>
      </c>
      <c r="AG725" s="25">
        <f>IFERROR(_xlfn.XLOOKUP($C725,WQBE_Loading!$C$4:$C$3072,WQBE_Loading!G$4:G$3072,,0,),"")</f>
        <v>0.67178107425987355</v>
      </c>
      <c r="AH725" s="25">
        <f>IFERROR(_xlfn.XLOOKUP($C725,WQBE_Loading!$C$4:$C$3072,WQBE_Loading!H$4:H$3072,,0,),"")</f>
        <v>3.44900174546714</v>
      </c>
      <c r="AI725" s="25">
        <f>IFERROR(_xlfn.XLOOKUP($C725,WQBE_Loading!$C$4:$C$3072,WQBE_Loading!I$4:I$3072,,0,),"")</f>
        <v>110.18736332444499</v>
      </c>
      <c r="AJ725" s="25">
        <f>IFERROR(_xlfn.XLOOKUP($C725,WQBE_Loading!$C$4:$C$3072,WQBE_Loading!J$4:J$3072,,0,),"")</f>
        <v>8.7109056049721953</v>
      </c>
      <c r="AK725" s="25">
        <f>IFERROR(_xlfn.XLOOKUP($C725,WQBE_Loading!$C$4:$C$3072,WQBE_Loading!K$4:K$3072,,0,),"")</f>
        <v>3209.9683361119751</v>
      </c>
      <c r="AL725" s="25">
        <f>IFERROR(_xlfn.XLOOKUP($C725,WQBE_Loading!$C$4:$C$3072,WQBE_Loading!L$4:L$3072,,0,),"")</f>
        <v>1.138858149677135E-3</v>
      </c>
      <c r="AM725" s="25">
        <f>IFERROR(_xlfn.XLOOKUP($C725,WQBE_Loading!$C$4:$C$3072,WQBE_Loading!M$4:M$3072,,0,),"")</f>
        <v>8.4384427239107452E-5</v>
      </c>
      <c r="AN725" s="25">
        <f>IFERROR(_xlfn.XLOOKUP($C725,WQBE_Loading!$C$4:$C$3072,WQBE_Loading!N$4:N$3072,,0,),"")</f>
        <v>4.5322341144134554E-2</v>
      </c>
      <c r="AO725" s="25">
        <f>IFERROR(_xlfn.XLOOKUP($C725,WQBE_Loading!$C$4:$C$3072,WQBE_Loading!O$4:O$3072,,0,),"")</f>
        <v>0.16527377851526448</v>
      </c>
      <c r="AP725" s="25">
        <f>IFERROR(_xlfn.XLOOKUP($C725,WQBE_Loading!$C$4:$C$3072,WQBE_Loading!P$4:P$3072,,0,),"")</f>
        <v>0.20744432621378001</v>
      </c>
      <c r="AQ725" s="13">
        <f>IFERROR(_xlfn.XLOOKUP($C725,WQBE_Loading!$C$4:$C$3072,WQBE_Loading!Q$4:Q$3072,,0,),"")</f>
        <v>3020448.8132252749</v>
      </c>
      <c r="AR725">
        <f>_xlfn.XLOOKUP(C725,UrbanHeat!$A$2:$A$1333,UrbanHeat!$B$2:$B$1333,,0,)</f>
        <v>17.332999999999998</v>
      </c>
      <c r="AS725" s="25">
        <f>_xlfn.XLOOKUP($C725,TNC_Loading!$A$2:$A$1332,TNC_Loading!B$2:B$1332,,0,)</f>
        <v>10.59</v>
      </c>
      <c r="AT725" s="25">
        <f>_xlfn.XLOOKUP($C725,TNC_Loading!$A$2:$A$1332,TNC_Loading!C$2:C$1332,,0,)</f>
        <v>15.146000000000001</v>
      </c>
      <c r="AU725" s="25">
        <f>_xlfn.XLOOKUP($C725,TNC_Loading!$A$2:$A$1332,TNC_Loading!D$2:D$1332,,0,)</f>
        <v>18.509</v>
      </c>
      <c r="AV725" s="25">
        <f>_xlfn.XLOOKUP($C725,TNC_Loading!$A$2:$A$1332,TNC_Loading!E$2:E$1332,,0,)</f>
        <v>24.908000000000001</v>
      </c>
      <c r="AW725" s="25">
        <f>_xlfn.XLOOKUP($C725,TNC_Loading!$A$2:$A$1332,TNC_Loading!F$2:F$1332,,0,)</f>
        <v>490.60399999999998</v>
      </c>
      <c r="AX725">
        <f>_xlfn.XLOOKUP(C725,BIBI!$D$2:$D$1332,BIBI!$F$2:$F$1332,,0,)</f>
        <v>0</v>
      </c>
      <c r="AY725">
        <f>_xlfn.XLOOKUP(C725,FacilityCounts!$A$3:$A$1333,FacilityCounts!$B$3:$B$1333,,0,)</f>
        <v>0</v>
      </c>
      <c r="AZ725">
        <f>_xlfn.XLOOKUP(C725,FacilityCounts!$D$3:$D$1333,FacilityCounts!$E$3:$E$1333,,0,)</f>
        <v>0</v>
      </c>
      <c r="BA725">
        <f>_xlfn.XLOOKUP(C725,FacilityCounts!$G$3:$G$1333,FacilityCounts!$H$3:$H$1333,,0,)</f>
        <v>0</v>
      </c>
      <c r="BB725">
        <f>IFERROR(_xlfn.XLOOKUP(C725,'DA to P Sensitive Lakes'!$P$2:$P$44,'DA to P Sensitive Lakes'!$Q$2:$Q$44,,0,),0)</f>
        <v>0</v>
      </c>
      <c r="BC725" s="25">
        <f>_xlfn.XLOOKUP(C725,'Historic Runoff (mm)'!$A$2:$A$1332,'Historic Runoff (mm)'!$B$2:$B$1332,,0,)</f>
        <v>706.97199999999998</v>
      </c>
      <c r="BD725">
        <f>_xlfn.XLOOKUP(C725,DrainageComplaint!$A$2:$A$1332,DrainageComplaint!$B$2:$B$1332,,0,)</f>
        <v>0</v>
      </c>
      <c r="BE725">
        <f>_xlfn.XLOOKUP(C725,PAD_Area!$G$2:$G$1332,PAD_Area!$H$2:$H$1332,,0,)</f>
        <v>0</v>
      </c>
    </row>
    <row r="726" spans="1:57" x14ac:dyDescent="0.2">
      <c r="A726" s="2">
        <v>723</v>
      </c>
      <c r="B726" s="2">
        <v>724</v>
      </c>
      <c r="C726" s="20">
        <v>1102940</v>
      </c>
      <c r="D726" s="3" t="s">
        <v>454</v>
      </c>
      <c r="E726" s="3" t="s">
        <v>148</v>
      </c>
      <c r="F726" s="3">
        <v>92.5</v>
      </c>
      <c r="G726" s="3">
        <v>14619.997662899999</v>
      </c>
      <c r="H726" s="3">
        <v>4029300.0277800001</v>
      </c>
      <c r="I726" s="2">
        <v>10</v>
      </c>
      <c r="J726" s="2">
        <v>1</v>
      </c>
      <c r="K726" s="2">
        <v>0</v>
      </c>
      <c r="L726" s="2">
        <v>1</v>
      </c>
      <c r="M726" s="3">
        <v>0</v>
      </c>
      <c r="N726" s="2">
        <f>_xlfn.XLOOKUP(C726,Shellfish_Presence!$E$3:$E$1333,Shellfish_Presence!$G$3:$G$1333,,0,)</f>
        <v>0</v>
      </c>
      <c r="O726" s="3">
        <v>0</v>
      </c>
      <c r="P726" s="3">
        <v>0</v>
      </c>
      <c r="Q726" s="2">
        <v>0</v>
      </c>
      <c r="R726" s="3">
        <v>1</v>
      </c>
      <c r="S726" s="3">
        <v>0</v>
      </c>
      <c r="T726" s="3">
        <v>7126.06982421875</v>
      </c>
      <c r="U726" s="3">
        <v>4234.31005859375</v>
      </c>
      <c r="V726" s="2">
        <v>10</v>
      </c>
      <c r="W726" s="3">
        <f t="shared" si="22"/>
        <v>1.4032980656481747E-3</v>
      </c>
      <c r="X726">
        <f t="shared" si="23"/>
        <v>0.59419991145792184</v>
      </c>
      <c r="Y726">
        <f>IFERROR(INDEX('Parcel Year'!$N$3:$N$1175,MATCH(KC_SPS_SubbasinAttributes!C726,'Parcel Year'!$M$3:$M$1175,0)),0)</f>
        <v>0.68813502788543701</v>
      </c>
      <c r="Z726">
        <f>INDEX(Imperviousness!$B$2:$B$1332,MATCH(KC_SPS_SubbasinAttributes!C726,Imperviousness!$A$2:$A$1332,0))</f>
        <v>0.84599999999999997</v>
      </c>
      <c r="AA726">
        <f>INDEX('Flow Duration Index'!$B$2:$B$1332,MATCH(KC_SPS_SubbasinAttributes!C726,'Flow Duration Index'!$A$2:$A$1332,0))</f>
        <v>4.6680000000000001</v>
      </c>
      <c r="AB726">
        <f>INDEX(Opportunity_Index!$G$2:$G$1333,MATCH(KC_SPS_SubbasinAttributes!C726,Opportunity_Index!$F$2:$F$1333,0))</f>
        <v>0.83020000000000005</v>
      </c>
      <c r="AC726">
        <f>INDEX(Traffic!$B$2:$B$1332,MATCH(KC_SPS_SubbasinAttributes!C726,Traffic!$A$2:$A$1332,0))</f>
        <v>4308.4889999999996</v>
      </c>
      <c r="AD726">
        <f>INDEX(EquityScore!$F$3:$F$1334,MATCH(KC_SPS_SubbasinAttributes!C726,EquityScore!$E$3:$E$1334,0))</f>
        <v>4.6666666699999997</v>
      </c>
      <c r="AE726">
        <f>IFERROR(INDEX(PavementCondition!$E$2:$E$669,MATCH(KC_SPS_SubbasinAttributes!C726,PavementCondition!$D$2:$D$669,0)),"N/A")</f>
        <v>36</v>
      </c>
      <c r="AF726">
        <f>INDEX(SpawnerMortality!$E$2:$E$1331,MATCH(KC_SPS_SubbasinAttributes!C726,SpawnerMortality!$D$2:$D$1331,0))</f>
        <v>0.362353447</v>
      </c>
      <c r="AG726" s="25">
        <f>IFERROR(_xlfn.XLOOKUP($C726,WQBE_Loading!$C$4:$C$3072,WQBE_Loading!G$4:G$3072,,0,),"")</f>
        <v>2.4667848215209451</v>
      </c>
      <c r="AH726" s="25">
        <f>IFERROR(_xlfn.XLOOKUP($C726,WQBE_Loading!$C$4:$C$3072,WQBE_Loading!H$4:H$3072,,0,),"")</f>
        <v>15.70394025798905</v>
      </c>
      <c r="AI726" s="25">
        <f>IFERROR(_xlfn.XLOOKUP($C726,WQBE_Loading!$C$4:$C$3072,WQBE_Loading!I$4:I$3072,,0,),"")</f>
        <v>218.42328273760899</v>
      </c>
      <c r="AJ726" s="25">
        <f>IFERROR(_xlfn.XLOOKUP($C726,WQBE_Loading!$C$4:$C$3072,WQBE_Loading!J$4:J$3072,,0,),"")</f>
        <v>24.361556373358098</v>
      </c>
      <c r="AK726" s="25">
        <f>IFERROR(_xlfn.XLOOKUP($C726,WQBE_Loading!$C$4:$C$3072,WQBE_Loading!K$4:K$3072,,0,),"")</f>
        <v>9280.3047379528252</v>
      </c>
      <c r="AL726" s="25">
        <f>IFERROR(_xlfn.XLOOKUP($C726,WQBE_Loading!$C$4:$C$3072,WQBE_Loading!L$4:L$3072,,0,),"")</f>
        <v>2.7255376383984202E-3</v>
      </c>
      <c r="AM726" s="25">
        <f>IFERROR(_xlfn.XLOOKUP($C726,WQBE_Loading!$C$4:$C$3072,WQBE_Loading!M$4:M$3072,,0,),"")</f>
        <v>6.1294821158307949E-4</v>
      </c>
      <c r="AN726" s="25">
        <f>IFERROR(_xlfn.XLOOKUP($C726,WQBE_Loading!$C$4:$C$3072,WQBE_Loading!N$4:N$3072,,0,),"")</f>
        <v>6.7521861720898801E-2</v>
      </c>
      <c r="AO726" s="25">
        <f>IFERROR(_xlfn.XLOOKUP($C726,WQBE_Loading!$C$4:$C$3072,WQBE_Loading!O$4:O$3072,,0,),"")</f>
        <v>0.37101704408998049</v>
      </c>
      <c r="AP726" s="25">
        <f>IFERROR(_xlfn.XLOOKUP($C726,WQBE_Loading!$C$4:$C$3072,WQBE_Loading!P$4:P$3072,,0,),"")</f>
        <v>1.2076580511326549</v>
      </c>
      <c r="AQ726" s="13">
        <f>IFERROR(_xlfn.XLOOKUP($C726,WQBE_Loading!$C$4:$C$3072,WQBE_Loading!Q$4:Q$3072,,0,),"")</f>
        <v>6210212.0394005906</v>
      </c>
      <c r="AR726">
        <f>_xlfn.XLOOKUP(C726,UrbanHeat!$A$2:$A$1333,UrbanHeat!$B$2:$B$1333,,0,)</f>
        <v>17.57</v>
      </c>
      <c r="AS726" s="25">
        <f>_xlfn.XLOOKUP($C726,TNC_Loading!$A$2:$A$1332,TNC_Loading!B$2:B$1332,,0,)</f>
        <v>14.037000000000001</v>
      </c>
      <c r="AT726" s="25">
        <f>_xlfn.XLOOKUP($C726,TNC_Loading!$A$2:$A$1332,TNC_Loading!C$2:C$1332,,0,)</f>
        <v>23.652000000000001</v>
      </c>
      <c r="AU726" s="25">
        <f>_xlfn.XLOOKUP($C726,TNC_Loading!$A$2:$A$1332,TNC_Loading!D$2:D$1332,,0,)</f>
        <v>33.094000000000001</v>
      </c>
      <c r="AV726" s="25">
        <f>_xlfn.XLOOKUP($C726,TNC_Loading!$A$2:$A$1332,TNC_Loading!E$2:E$1332,,0,)</f>
        <v>60.871000000000002</v>
      </c>
      <c r="AW726" s="25">
        <f>_xlfn.XLOOKUP($C726,TNC_Loading!$A$2:$A$1332,TNC_Loading!F$2:F$1332,,0,)</f>
        <v>504.214</v>
      </c>
      <c r="AX726">
        <f>_xlfn.XLOOKUP(C726,BIBI!$D$2:$D$1332,BIBI!$F$2:$F$1332,,0,)</f>
        <v>0</v>
      </c>
      <c r="AY726">
        <f>_xlfn.XLOOKUP(C726,FacilityCounts!$A$3:$A$1333,FacilityCounts!$B$3:$B$1333,,0,)</f>
        <v>2</v>
      </c>
      <c r="AZ726">
        <f>_xlfn.XLOOKUP(C726,FacilityCounts!$D$3:$D$1333,FacilityCounts!$E$3:$E$1333,,0,)</f>
        <v>0</v>
      </c>
      <c r="BA726">
        <f>_xlfn.XLOOKUP(C726,FacilityCounts!$G$3:$G$1333,FacilityCounts!$H$3:$H$1333,,0,)</f>
        <v>0</v>
      </c>
      <c r="BB726">
        <f>IFERROR(_xlfn.XLOOKUP(C726,'DA to P Sensitive Lakes'!$P$2:$P$44,'DA to P Sensitive Lakes'!$Q$2:$Q$44,,0,),0)</f>
        <v>0</v>
      </c>
      <c r="BC726" s="25">
        <f>_xlfn.XLOOKUP(C726,'Historic Runoff (mm)'!$A$2:$A$1332,'Historic Runoff (mm)'!$B$2:$B$1332,,0,)</f>
        <v>688.70100000000002</v>
      </c>
      <c r="BD726">
        <f>_xlfn.XLOOKUP(C726,DrainageComplaint!$A$2:$A$1332,DrainageComplaint!$B$2:$B$1332,,0,)</f>
        <v>0</v>
      </c>
      <c r="BE726">
        <f>_xlfn.XLOOKUP(C726,PAD_Area!$G$2:$G$1332,PAD_Area!$H$2:$H$1332,,0,)</f>
        <v>0</v>
      </c>
    </row>
    <row r="727" spans="1:57" x14ac:dyDescent="0.2">
      <c r="A727" s="2">
        <v>724</v>
      </c>
      <c r="B727" s="2">
        <v>725</v>
      </c>
      <c r="C727" s="20">
        <v>1102950</v>
      </c>
      <c r="D727" s="3" t="s">
        <v>720</v>
      </c>
      <c r="E727" s="3" t="s">
        <v>148</v>
      </c>
      <c r="F727" s="3">
        <v>164.84</v>
      </c>
      <c r="G727" s="3">
        <v>24594.4874298</v>
      </c>
      <c r="H727" s="3">
        <v>7180406.3640700001</v>
      </c>
      <c r="I727" s="2">
        <v>0</v>
      </c>
      <c r="J727" s="2">
        <v>1</v>
      </c>
      <c r="K727" s="2">
        <v>0</v>
      </c>
      <c r="L727" s="2">
        <v>4</v>
      </c>
      <c r="M727" s="3">
        <v>0</v>
      </c>
      <c r="N727" s="2">
        <f>_xlfn.XLOOKUP(C727,Shellfish_Presence!$E$3:$E$1333,Shellfish_Presence!$G$3:$G$1333,,0,)</f>
        <v>0</v>
      </c>
      <c r="O727" s="3">
        <v>0</v>
      </c>
      <c r="P727" s="3">
        <v>0</v>
      </c>
      <c r="Q727" s="2">
        <v>0</v>
      </c>
      <c r="R727" s="3">
        <v>1</v>
      </c>
      <c r="S727" s="3">
        <v>1.3541899761548848E-6</v>
      </c>
      <c r="T727" s="3">
        <v>18339.099609375</v>
      </c>
      <c r="U727" s="3">
        <v>15522</v>
      </c>
      <c r="V727" s="2">
        <v>30</v>
      </c>
      <c r="W727" s="3">
        <f t="shared" si="22"/>
        <v>1.6358491223126305E-3</v>
      </c>
      <c r="X727">
        <f t="shared" si="23"/>
        <v>0.84638833588455509</v>
      </c>
      <c r="Y727">
        <f>IFERROR(INDEX('Parcel Year'!$N$3:$N$1175,MATCH(KC_SPS_SubbasinAttributes!C727,'Parcel Year'!$M$3:$M$1175,0)),0)</f>
        <v>0.45645999908447266</v>
      </c>
      <c r="Z727">
        <f>INDEX(Imperviousness!$B$2:$B$1332,MATCH(KC_SPS_SubbasinAttributes!C727,Imperviousness!$A$2:$A$1332,0))</f>
        <v>0.74099999999999999</v>
      </c>
      <c r="AA727">
        <f>INDEX('Flow Duration Index'!$B$2:$B$1332,MATCH(KC_SPS_SubbasinAttributes!C727,'Flow Duration Index'!$A$2:$A$1332,0))</f>
        <v>4.8360000000000003</v>
      </c>
      <c r="AB727">
        <f>INDEX(Opportunity_Index!$G$2:$G$1333,MATCH(KC_SPS_SubbasinAttributes!C727,Opportunity_Index!$F$2:$F$1333,0))</f>
        <v>0.89675000000000005</v>
      </c>
      <c r="AC727">
        <f>INDEX(Traffic!$B$2:$B$1332,MATCH(KC_SPS_SubbasinAttributes!C727,Traffic!$A$2:$A$1332,0))</f>
        <v>3371.1590000000001</v>
      </c>
      <c r="AD727">
        <f>INDEX(EquityScore!$F$3:$F$1334,MATCH(KC_SPS_SubbasinAttributes!C727,EquityScore!$E$3:$E$1334,0))</f>
        <v>4.6666666699999997</v>
      </c>
      <c r="AE727">
        <f>IFERROR(INDEX(PavementCondition!$E$2:$E$669,MATCH(KC_SPS_SubbasinAttributes!C727,PavementCondition!$D$2:$D$669,0)),"N/A")</f>
        <v>0</v>
      </c>
      <c r="AF727">
        <f>INDEX(SpawnerMortality!$E$2:$E$1331,MATCH(KC_SPS_SubbasinAttributes!C727,SpawnerMortality!$D$2:$D$1331,0))</f>
        <v>0.40082056799999999</v>
      </c>
      <c r="AG727" s="25">
        <f>IFERROR(_xlfn.XLOOKUP($C727,WQBE_Loading!$C$4:$C$3072,WQBE_Loading!G$4:G$3072,,0,),"")</f>
        <v>3.6458825576649301</v>
      </c>
      <c r="AH727" s="25">
        <f>IFERROR(_xlfn.XLOOKUP($C727,WQBE_Loading!$C$4:$C$3072,WQBE_Loading!H$4:H$3072,,0,),"")</f>
        <v>21.098350111743251</v>
      </c>
      <c r="AI727" s="25">
        <f>IFERROR(_xlfn.XLOOKUP($C727,WQBE_Loading!$C$4:$C$3072,WQBE_Loading!I$4:I$3072,,0,),"")</f>
        <v>281.41763236424549</v>
      </c>
      <c r="AJ727" s="25">
        <f>IFERROR(_xlfn.XLOOKUP($C727,WQBE_Loading!$C$4:$C$3072,WQBE_Loading!J$4:J$3072,,0,),"")</f>
        <v>29.0526696220536</v>
      </c>
      <c r="AK727" s="25">
        <f>IFERROR(_xlfn.XLOOKUP($C727,WQBE_Loading!$C$4:$C$3072,WQBE_Loading!K$4:K$3072,,0,),"")</f>
        <v>14249.093139949149</v>
      </c>
      <c r="AL727" s="25">
        <f>IFERROR(_xlfn.XLOOKUP($C727,WQBE_Loading!$C$4:$C$3072,WQBE_Loading!L$4:L$3072,,0,),"")</f>
        <v>5.1150235788840256E-3</v>
      </c>
      <c r="AM727" s="25">
        <f>IFERROR(_xlfn.XLOOKUP($C727,WQBE_Loading!$C$4:$C$3072,WQBE_Loading!M$4:M$3072,,0,),"")</f>
        <v>7.3801403150997654E-4</v>
      </c>
      <c r="AN727" s="25">
        <f>IFERROR(_xlfn.XLOOKUP($C727,WQBE_Loading!$C$4:$C$3072,WQBE_Loading!N$4:N$3072,,0,),"")</f>
        <v>0.13614649884496149</v>
      </c>
      <c r="AO727" s="25">
        <f>IFERROR(_xlfn.XLOOKUP($C727,WQBE_Loading!$C$4:$C$3072,WQBE_Loading!O$4:O$3072,,0,),"")</f>
        <v>0.68765518456397301</v>
      </c>
      <c r="AP727" s="25">
        <f>IFERROR(_xlfn.XLOOKUP($C727,WQBE_Loading!$C$4:$C$3072,WQBE_Loading!P$4:P$3072,,0,),"")</f>
        <v>1.332976354754525</v>
      </c>
      <c r="AQ727" s="13">
        <f>IFERROR(_xlfn.XLOOKUP($C727,WQBE_Loading!$C$4:$C$3072,WQBE_Loading!Q$4:Q$3072,,0,),"")</f>
        <v>7926552.0945627252</v>
      </c>
      <c r="AR727">
        <f>_xlfn.XLOOKUP(C727,UrbanHeat!$A$2:$A$1333,UrbanHeat!$B$2:$B$1333,,0,)</f>
        <v>17.651</v>
      </c>
      <c r="AS727" s="25">
        <f>_xlfn.XLOOKUP($C727,TNC_Loading!$A$2:$A$1332,TNC_Loading!B$2:B$1332,,0,)</f>
        <v>14.347</v>
      </c>
      <c r="AT727" s="25">
        <f>_xlfn.XLOOKUP($C727,TNC_Loading!$A$2:$A$1332,TNC_Loading!C$2:C$1332,,0,)</f>
        <v>19.73</v>
      </c>
      <c r="AU727" s="25">
        <f>_xlfn.XLOOKUP($C727,TNC_Loading!$A$2:$A$1332,TNC_Loading!D$2:D$1332,,0,)</f>
        <v>39.164999999999999</v>
      </c>
      <c r="AV727" s="25">
        <f>_xlfn.XLOOKUP($C727,TNC_Loading!$A$2:$A$1332,TNC_Loading!E$2:E$1332,,0,)</f>
        <v>60.924999999999997</v>
      </c>
      <c r="AW727" s="25">
        <f>_xlfn.XLOOKUP($C727,TNC_Loading!$A$2:$A$1332,TNC_Loading!F$2:F$1332,,0,)</f>
        <v>543.73599999999999</v>
      </c>
      <c r="AX727">
        <f>_xlfn.XLOOKUP(C727,BIBI!$D$2:$D$1332,BIBI!$F$2:$F$1332,,0,)</f>
        <v>0</v>
      </c>
      <c r="AY727">
        <f>_xlfn.XLOOKUP(C727,FacilityCounts!$A$3:$A$1333,FacilityCounts!$B$3:$B$1333,,0,)</f>
        <v>19</v>
      </c>
      <c r="AZ727">
        <f>_xlfn.XLOOKUP(C727,FacilityCounts!$D$3:$D$1333,FacilityCounts!$E$3:$E$1333,,0,)</f>
        <v>1</v>
      </c>
      <c r="BA727">
        <f>_xlfn.XLOOKUP(C727,FacilityCounts!$G$3:$G$1333,FacilityCounts!$H$3:$H$1333,,0,)</f>
        <v>1</v>
      </c>
      <c r="BB727">
        <f>IFERROR(_xlfn.XLOOKUP(C727,'DA to P Sensitive Lakes'!$P$2:$P$44,'DA to P Sensitive Lakes'!$Q$2:$Q$44,,0,),0)</f>
        <v>0</v>
      </c>
      <c r="BC727" s="25">
        <f>_xlfn.XLOOKUP(C727,'Historic Runoff (mm)'!$A$2:$A$1332,'Historic Runoff (mm)'!$B$2:$B$1332,,0,)</f>
        <v>675.18</v>
      </c>
      <c r="BD727">
        <f>_xlfn.XLOOKUP(C727,DrainageComplaint!$A$2:$A$1332,DrainageComplaint!$B$2:$B$1332,,0,)</f>
        <v>1</v>
      </c>
      <c r="BE727">
        <f>_xlfn.XLOOKUP(C727,PAD_Area!$G$2:$G$1332,PAD_Area!$H$2:$H$1332,,0,)</f>
        <v>0</v>
      </c>
    </row>
    <row r="728" spans="1:57" x14ac:dyDescent="0.2">
      <c r="A728" s="2">
        <v>725</v>
      </c>
      <c r="B728" s="2">
        <v>726</v>
      </c>
      <c r="C728" s="20">
        <v>1102960</v>
      </c>
      <c r="D728" s="3" t="s">
        <v>721</v>
      </c>
      <c r="E728" s="3" t="s">
        <v>148</v>
      </c>
      <c r="F728" s="3">
        <v>223.053</v>
      </c>
      <c r="G728" s="3">
        <v>19228.230412500001</v>
      </c>
      <c r="H728" s="3">
        <v>9716159.4966400005</v>
      </c>
      <c r="I728" s="2">
        <v>1</v>
      </c>
      <c r="J728" s="2">
        <v>1</v>
      </c>
      <c r="K728" s="2">
        <v>0</v>
      </c>
      <c r="L728" s="2">
        <v>0</v>
      </c>
      <c r="M728" s="3">
        <v>0</v>
      </c>
      <c r="N728" s="2">
        <f>_xlfn.XLOOKUP(C728,Shellfish_Presence!$E$3:$E$1333,Shellfish_Presence!$G$3:$G$1333,,0,)</f>
        <v>0</v>
      </c>
      <c r="O728" s="3">
        <v>0</v>
      </c>
      <c r="P728" s="3">
        <v>0</v>
      </c>
      <c r="Q728" s="2">
        <v>0</v>
      </c>
      <c r="R728" s="3">
        <v>1</v>
      </c>
      <c r="S728" s="3">
        <v>0.49165898561477661</v>
      </c>
      <c r="T728" s="3">
        <v>29892.900390625</v>
      </c>
      <c r="U728" s="3">
        <v>4822.6298828125</v>
      </c>
      <c r="V728" s="2">
        <v>125</v>
      </c>
      <c r="W728" s="3">
        <f t="shared" si="22"/>
        <v>4.1815949060333554E-3</v>
      </c>
      <c r="X728">
        <f t="shared" si="23"/>
        <v>0.16133027641322389</v>
      </c>
      <c r="Y728">
        <f>IFERROR(INDEX('Parcel Year'!$N$3:$N$1175,MATCH(KC_SPS_SubbasinAttributes!C728,'Parcel Year'!$M$3:$M$1175,0)),0)</f>
        <v>0.48678600788116455</v>
      </c>
      <c r="Z728">
        <f>INDEX(Imperviousness!$B$2:$B$1332,MATCH(KC_SPS_SubbasinAttributes!C728,Imperviousness!$A$2:$A$1332,0))</f>
        <v>0.14499999999999999</v>
      </c>
      <c r="AA728">
        <f>INDEX('Flow Duration Index'!$B$2:$B$1332,MATCH(KC_SPS_SubbasinAttributes!C728,'Flow Duration Index'!$A$2:$A$1332,0))</f>
        <v>4.7220000000000004</v>
      </c>
      <c r="AB728">
        <f>INDEX(Opportunity_Index!$G$2:$G$1333,MATCH(KC_SPS_SubbasinAttributes!C728,Opportunity_Index!$F$2:$F$1333,0))</f>
        <v>0.83020000000000005</v>
      </c>
      <c r="AC728">
        <f>INDEX(Traffic!$B$2:$B$1332,MATCH(KC_SPS_SubbasinAttributes!C728,Traffic!$A$2:$A$1332,0))</f>
        <v>7199.1</v>
      </c>
      <c r="AD728">
        <f>INDEX(EquityScore!$F$3:$F$1334,MATCH(KC_SPS_SubbasinAttributes!C728,EquityScore!$E$3:$E$1334,0))</f>
        <v>4.6666666699999997</v>
      </c>
      <c r="AE728">
        <f>IFERROR(INDEX(PavementCondition!$E$2:$E$669,MATCH(KC_SPS_SubbasinAttributes!C728,PavementCondition!$D$2:$D$669,0)),"N/A")</f>
        <v>37</v>
      </c>
      <c r="AF728">
        <f>INDEX(SpawnerMortality!$E$2:$E$1331,MATCH(KC_SPS_SubbasinAttributes!C728,SpawnerMortality!$D$2:$D$1331,0))</f>
        <v>0.1811767235</v>
      </c>
      <c r="AG728" s="25">
        <f>IFERROR(_xlfn.XLOOKUP($C728,WQBE_Loading!$C$4:$C$3072,WQBE_Loading!G$4:G$3072,,0,),"")</f>
        <v>1.581825045278435</v>
      </c>
      <c r="AH728" s="25">
        <f>IFERROR(_xlfn.XLOOKUP($C728,WQBE_Loading!$C$4:$C$3072,WQBE_Loading!H$4:H$3072,,0,),"")</f>
        <v>8.7331713637471111</v>
      </c>
      <c r="AI728" s="25">
        <f>IFERROR(_xlfn.XLOOKUP($C728,WQBE_Loading!$C$4:$C$3072,WQBE_Loading!I$4:I$3072,,0,),"")</f>
        <v>220.19800979400202</v>
      </c>
      <c r="AJ728" s="25">
        <f>IFERROR(_xlfn.XLOOKUP($C728,WQBE_Loading!$C$4:$C$3072,WQBE_Loading!J$4:J$3072,,0,),"")</f>
        <v>18.635729126435951</v>
      </c>
      <c r="AK728" s="25">
        <f>IFERROR(_xlfn.XLOOKUP($C728,WQBE_Loading!$C$4:$C$3072,WQBE_Loading!K$4:K$3072,,0,),"")</f>
        <v>7426.53820463179</v>
      </c>
      <c r="AL728" s="25">
        <f>IFERROR(_xlfn.XLOOKUP($C728,WQBE_Loading!$C$4:$C$3072,WQBE_Loading!L$4:L$3072,,0,),"")</f>
        <v>2.244457698548545E-3</v>
      </c>
      <c r="AM728" s="25">
        <f>IFERROR(_xlfn.XLOOKUP($C728,WQBE_Loading!$C$4:$C$3072,WQBE_Loading!M$4:M$3072,,0,),"")</f>
        <v>2.73916924426856E-4</v>
      </c>
      <c r="AN728" s="25">
        <f>IFERROR(_xlfn.XLOOKUP($C728,WQBE_Loading!$C$4:$C$3072,WQBE_Loading!N$4:N$3072,,0,),"")</f>
        <v>8.5669722553742805E-2</v>
      </c>
      <c r="AO728" s="25">
        <f>IFERROR(_xlfn.XLOOKUP($C728,WQBE_Loading!$C$4:$C$3072,WQBE_Loading!O$4:O$3072,,0,),"")</f>
        <v>0.34310972100829551</v>
      </c>
      <c r="AP728" s="25">
        <f>IFERROR(_xlfn.XLOOKUP($C728,WQBE_Loading!$C$4:$C$3072,WQBE_Loading!P$4:P$3072,,0,),"")</f>
        <v>0.55398864307879703</v>
      </c>
      <c r="AQ728" s="13">
        <f>IFERROR(_xlfn.XLOOKUP($C728,WQBE_Loading!$C$4:$C$3072,WQBE_Loading!Q$4:Q$3072,,0,),"")</f>
        <v>6051985.3168177754</v>
      </c>
      <c r="AR728">
        <f>_xlfn.XLOOKUP(C728,UrbanHeat!$A$2:$A$1333,UrbanHeat!$B$2:$B$1333,,0,)</f>
        <v>17.686</v>
      </c>
      <c r="AS728" s="25">
        <f>_xlfn.XLOOKUP($C728,TNC_Loading!$A$2:$A$1332,TNC_Loading!B$2:B$1332,,0,)</f>
        <v>9.8970000000000002</v>
      </c>
      <c r="AT728" s="25">
        <f>_xlfn.XLOOKUP($C728,TNC_Loading!$A$2:$A$1332,TNC_Loading!C$2:C$1332,,0,)</f>
        <v>14.625999999999999</v>
      </c>
      <c r="AU728" s="25">
        <f>_xlfn.XLOOKUP($C728,TNC_Loading!$A$2:$A$1332,TNC_Loading!D$2:D$1332,,0,)</f>
        <v>15.326000000000001</v>
      </c>
      <c r="AV728" s="25">
        <f>_xlfn.XLOOKUP($C728,TNC_Loading!$A$2:$A$1332,TNC_Loading!E$2:E$1332,,0,)</f>
        <v>26.692</v>
      </c>
      <c r="AW728" s="25">
        <f>_xlfn.XLOOKUP($C728,TNC_Loading!$A$2:$A$1332,TNC_Loading!F$2:F$1332,,0,)</f>
        <v>444.589</v>
      </c>
      <c r="AX728">
        <f>_xlfn.XLOOKUP(C728,BIBI!$D$2:$D$1332,BIBI!$F$2:$F$1332,,0,)</f>
        <v>0</v>
      </c>
      <c r="AY728">
        <f>_xlfn.XLOOKUP(C728,FacilityCounts!$A$3:$A$1333,FacilityCounts!$B$3:$B$1333,,0,)</f>
        <v>7</v>
      </c>
      <c r="AZ728">
        <f>_xlfn.XLOOKUP(C728,FacilityCounts!$D$3:$D$1333,FacilityCounts!$E$3:$E$1333,,0,)</f>
        <v>1</v>
      </c>
      <c r="BA728">
        <f>_xlfn.XLOOKUP(C728,FacilityCounts!$G$3:$G$1333,FacilityCounts!$H$3:$H$1333,,0,)</f>
        <v>0</v>
      </c>
      <c r="BB728">
        <f>IFERROR(_xlfn.XLOOKUP(C728,'DA to P Sensitive Lakes'!$P$2:$P$44,'DA to P Sensitive Lakes'!$Q$2:$Q$44,,0,),0)</f>
        <v>0</v>
      </c>
      <c r="BC728" s="25">
        <f>_xlfn.XLOOKUP(C728,'Historic Runoff (mm)'!$A$2:$A$1332,'Historic Runoff (mm)'!$B$2:$B$1332,,0,)</f>
        <v>593.745</v>
      </c>
      <c r="BD728">
        <f>_xlfn.XLOOKUP(C728,DrainageComplaint!$A$2:$A$1332,DrainageComplaint!$B$2:$B$1332,,0,)</f>
        <v>5</v>
      </c>
      <c r="BE728">
        <f>_xlfn.XLOOKUP(C728,PAD_Area!$G$2:$G$1332,PAD_Area!$H$2:$H$1332,,0,)</f>
        <v>0</v>
      </c>
    </row>
    <row r="729" spans="1:57" x14ac:dyDescent="0.2">
      <c r="A729" s="2">
        <v>726</v>
      </c>
      <c r="B729" s="2">
        <v>727</v>
      </c>
      <c r="C729" s="20">
        <v>1102970</v>
      </c>
      <c r="D729" s="3" t="s">
        <v>721</v>
      </c>
      <c r="E729" s="3" t="s">
        <v>148</v>
      </c>
      <c r="F729" s="3">
        <v>186.142</v>
      </c>
      <c r="G729" s="3">
        <v>14780.0006237</v>
      </c>
      <c r="H729" s="3">
        <v>8108299.9978400003</v>
      </c>
      <c r="I729" s="2">
        <v>1</v>
      </c>
      <c r="J729" s="2">
        <v>1</v>
      </c>
      <c r="K729" s="2">
        <v>0</v>
      </c>
      <c r="L729" s="2">
        <v>3</v>
      </c>
      <c r="M729" s="3">
        <v>0</v>
      </c>
      <c r="N729" s="2">
        <f>_xlfn.XLOOKUP(C729,Shellfish_Presence!$E$3:$E$1333,Shellfish_Presence!$G$3:$G$1333,,0,)</f>
        <v>1</v>
      </c>
      <c r="O729" s="3">
        <v>0</v>
      </c>
      <c r="P729" s="3">
        <v>0</v>
      </c>
      <c r="Q729" s="2">
        <v>0</v>
      </c>
      <c r="R729" s="3">
        <v>1</v>
      </c>
      <c r="S729" s="3">
        <v>0.37484699487686157</v>
      </c>
      <c r="T729" s="3">
        <v>11627.599609375</v>
      </c>
      <c r="U729" s="3">
        <v>1110.6500244140625</v>
      </c>
      <c r="V729" s="2">
        <v>27</v>
      </c>
      <c r="W729" s="3">
        <f t="shared" si="22"/>
        <v>2.3220613804271926E-3</v>
      </c>
      <c r="X729">
        <f t="shared" si="23"/>
        <v>9.5518426994904204E-2</v>
      </c>
      <c r="Y729">
        <f>IFERROR(INDEX('Parcel Year'!$N$3:$N$1175,MATCH(KC_SPS_SubbasinAttributes!C729,'Parcel Year'!$M$3:$M$1175,0)),0)</f>
        <v>0.56239902973175049</v>
      </c>
      <c r="Z729">
        <f>INDEX(Imperviousness!$B$2:$B$1332,MATCH(KC_SPS_SubbasinAttributes!C729,Imperviousness!$A$2:$A$1332,0))</f>
        <v>0.14299999999999999</v>
      </c>
      <c r="AA729">
        <f>INDEX('Flow Duration Index'!$B$2:$B$1332,MATCH(KC_SPS_SubbasinAttributes!C729,'Flow Duration Index'!$A$2:$A$1332,0))</f>
        <v>4.7759999999999998</v>
      </c>
      <c r="AB729">
        <f>INDEX(Opportunity_Index!$G$2:$G$1333,MATCH(KC_SPS_SubbasinAttributes!C729,Opportunity_Index!$F$2:$F$1333,0))</f>
        <v>0.76645000000000008</v>
      </c>
      <c r="AC729">
        <f>INDEX(Traffic!$B$2:$B$1332,MATCH(KC_SPS_SubbasinAttributes!C729,Traffic!$A$2:$A$1332,0))</f>
        <v>4377.4059999999999</v>
      </c>
      <c r="AD729">
        <f>INDEX(EquityScore!$F$3:$F$1334,MATCH(KC_SPS_SubbasinAttributes!C729,EquityScore!$E$3:$E$1334,0))</f>
        <v>4.3333333349999998</v>
      </c>
      <c r="AE729">
        <f>IFERROR(INDEX(PavementCondition!$E$2:$E$669,MATCH(KC_SPS_SubbasinAttributes!C729,PavementCondition!$D$2:$D$669,0)),"N/A")</f>
        <v>36</v>
      </c>
      <c r="AF729">
        <f>INDEX(SpawnerMortality!$E$2:$E$1331,MATCH(KC_SPS_SubbasinAttributes!C729,SpawnerMortality!$D$2:$D$1331,0))</f>
        <v>0.362353447</v>
      </c>
      <c r="AG729" s="25">
        <f>IFERROR(_xlfn.XLOOKUP($C729,WQBE_Loading!$C$4:$C$3072,WQBE_Loading!G$4:G$3072,,0,),"")</f>
        <v>0.90952743852002449</v>
      </c>
      <c r="AH729" s="25">
        <f>IFERROR(_xlfn.XLOOKUP($C729,WQBE_Loading!$C$4:$C$3072,WQBE_Loading!H$4:H$3072,,0,),"")</f>
        <v>4.9236159551826351</v>
      </c>
      <c r="AI729" s="25">
        <f>IFERROR(_xlfn.XLOOKUP($C729,WQBE_Loading!$C$4:$C$3072,WQBE_Loading!I$4:I$3072,,0,),"")</f>
        <v>139.47943551925351</v>
      </c>
      <c r="AJ729" s="25">
        <f>IFERROR(_xlfn.XLOOKUP($C729,WQBE_Loading!$C$4:$C$3072,WQBE_Loading!J$4:J$3072,,0,),"")</f>
        <v>11.4687042769207</v>
      </c>
      <c r="AK729" s="25">
        <f>IFERROR(_xlfn.XLOOKUP($C729,WQBE_Loading!$C$4:$C$3072,WQBE_Loading!K$4:K$3072,,0,),"")</f>
        <v>4393.6802671361256</v>
      </c>
      <c r="AL729" s="25">
        <f>IFERROR(_xlfn.XLOOKUP($C729,WQBE_Loading!$C$4:$C$3072,WQBE_Loading!L$4:L$3072,,0,),"")</f>
        <v>1.41136889329366E-3</v>
      </c>
      <c r="AM729" s="25">
        <f>IFERROR(_xlfn.XLOOKUP($C729,WQBE_Loading!$C$4:$C$3072,WQBE_Loading!M$4:M$3072,,0,),"")</f>
        <v>1.2164646488263349E-4</v>
      </c>
      <c r="AN729" s="25">
        <f>IFERROR(_xlfn.XLOOKUP($C729,WQBE_Loading!$C$4:$C$3072,WQBE_Loading!N$4:N$3072,,0,),"")</f>
        <v>4.5936240205097248E-2</v>
      </c>
      <c r="AO729" s="25">
        <f>IFERROR(_xlfn.XLOOKUP($C729,WQBE_Loading!$C$4:$C$3072,WQBE_Loading!O$4:O$3072,,0,),"")</f>
        <v>0.20538194195579251</v>
      </c>
      <c r="AP729" s="25">
        <f>IFERROR(_xlfn.XLOOKUP($C729,WQBE_Loading!$C$4:$C$3072,WQBE_Loading!P$4:P$3072,,0,),"")</f>
        <v>0.33138234186531002</v>
      </c>
      <c r="AQ729" s="13">
        <f>IFERROR(_xlfn.XLOOKUP($C729,WQBE_Loading!$C$4:$C$3072,WQBE_Loading!Q$4:Q$3072,,0,),"")</f>
        <v>3790768.7264485648</v>
      </c>
      <c r="AR729">
        <f>_xlfn.XLOOKUP(C729,UrbanHeat!$A$2:$A$1333,UrbanHeat!$B$2:$B$1333,,0,)</f>
        <v>17.584</v>
      </c>
      <c r="AS729" s="25">
        <f>_xlfn.XLOOKUP($C729,TNC_Loading!$A$2:$A$1332,TNC_Loading!B$2:B$1332,,0,)</f>
        <v>8.5419999999999998</v>
      </c>
      <c r="AT729" s="25">
        <f>_xlfn.XLOOKUP($C729,TNC_Loading!$A$2:$A$1332,TNC_Loading!C$2:C$1332,,0,)</f>
        <v>11.488</v>
      </c>
      <c r="AU729" s="25">
        <f>_xlfn.XLOOKUP($C729,TNC_Loading!$A$2:$A$1332,TNC_Loading!D$2:D$1332,,0,)</f>
        <v>13.228</v>
      </c>
      <c r="AV729" s="25">
        <f>_xlfn.XLOOKUP($C729,TNC_Loading!$A$2:$A$1332,TNC_Loading!E$2:E$1332,,0,)</f>
        <v>22.93</v>
      </c>
      <c r="AW729" s="25">
        <f>_xlfn.XLOOKUP($C729,TNC_Loading!$A$2:$A$1332,TNC_Loading!F$2:F$1332,,0,)</f>
        <v>388.94299999999998</v>
      </c>
      <c r="AX729">
        <f>_xlfn.XLOOKUP(C729,BIBI!$D$2:$D$1332,BIBI!$F$2:$F$1332,,0,)</f>
        <v>8.1</v>
      </c>
      <c r="AY729">
        <f>_xlfn.XLOOKUP(C729,FacilityCounts!$A$3:$A$1333,FacilityCounts!$B$3:$B$1333,,0,)</f>
        <v>6</v>
      </c>
      <c r="AZ729">
        <f>_xlfn.XLOOKUP(C729,FacilityCounts!$D$3:$D$1333,FacilityCounts!$E$3:$E$1333,,0,)</f>
        <v>1</v>
      </c>
      <c r="BA729">
        <f>_xlfn.XLOOKUP(C729,FacilityCounts!$G$3:$G$1333,FacilityCounts!$H$3:$H$1333,,0,)</f>
        <v>1</v>
      </c>
      <c r="BB729">
        <f>IFERROR(_xlfn.XLOOKUP(C729,'DA to P Sensitive Lakes'!$P$2:$P$44,'DA to P Sensitive Lakes'!$Q$2:$Q$44,,0,),0)</f>
        <v>0</v>
      </c>
      <c r="BC729" s="25">
        <f>_xlfn.XLOOKUP(C729,'Historic Runoff (mm)'!$A$2:$A$1332,'Historic Runoff (mm)'!$B$2:$B$1332,,0,)</f>
        <v>525.31700000000001</v>
      </c>
      <c r="BD729">
        <f>_xlfn.XLOOKUP(C729,DrainageComplaint!$A$2:$A$1332,DrainageComplaint!$B$2:$B$1332,,0,)</f>
        <v>4</v>
      </c>
      <c r="BE729">
        <f>_xlfn.XLOOKUP(C729,PAD_Area!$G$2:$G$1332,PAD_Area!$H$2:$H$1332,,0,)</f>
        <v>0</v>
      </c>
    </row>
    <row r="730" spans="1:57" x14ac:dyDescent="0.2">
      <c r="A730" s="2">
        <v>727</v>
      </c>
      <c r="B730" s="2">
        <v>728</v>
      </c>
      <c r="C730" s="20">
        <v>1102980</v>
      </c>
      <c r="D730" s="3" t="s">
        <v>723</v>
      </c>
      <c r="E730" s="3" t="s">
        <v>148</v>
      </c>
      <c r="F730" s="3">
        <v>192.084</v>
      </c>
      <c r="G730" s="3">
        <v>14564.0894247</v>
      </c>
      <c r="H730" s="3">
        <v>8367132.8300799998</v>
      </c>
      <c r="I730" s="2">
        <v>0</v>
      </c>
      <c r="J730" s="2">
        <v>1</v>
      </c>
      <c r="K730" s="2">
        <v>0</v>
      </c>
      <c r="L730" s="2">
        <v>0</v>
      </c>
      <c r="M730" s="3">
        <v>0</v>
      </c>
      <c r="N730" s="2">
        <f>_xlfn.XLOOKUP(C730,Shellfish_Presence!$E$3:$E$1333,Shellfish_Presence!$G$3:$G$1333,,0,)</f>
        <v>0</v>
      </c>
      <c r="O730" s="3">
        <v>0</v>
      </c>
      <c r="P730" s="3">
        <v>0</v>
      </c>
      <c r="Q730" s="2">
        <v>0</v>
      </c>
      <c r="R730" s="3">
        <v>1</v>
      </c>
      <c r="S730" s="3">
        <v>0.51537901163101196</v>
      </c>
      <c r="T730" s="3">
        <v>1515.06005859375</v>
      </c>
      <c r="U730" s="3">
        <v>2366.8701171875</v>
      </c>
      <c r="V730" s="2">
        <v>13</v>
      </c>
      <c r="W730" s="3">
        <f t="shared" si="22"/>
        <v>8.5805179314583438E-3</v>
      </c>
      <c r="X730">
        <f t="shared" si="23"/>
        <v>1.5622285755354042</v>
      </c>
      <c r="Y730">
        <f>IFERROR(INDEX('Parcel Year'!$N$3:$N$1175,MATCH(KC_SPS_SubbasinAttributes!C730,'Parcel Year'!$M$3:$M$1175,0)),0)</f>
        <v>0.66285097599029541</v>
      </c>
      <c r="Z730">
        <f>INDEX(Imperviousness!$B$2:$B$1332,MATCH(KC_SPS_SubbasinAttributes!C730,Imperviousness!$A$2:$A$1332,0))</f>
        <v>0.113</v>
      </c>
      <c r="AA730">
        <f>INDEX('Flow Duration Index'!$B$2:$B$1332,MATCH(KC_SPS_SubbasinAttributes!C730,'Flow Duration Index'!$A$2:$A$1332,0))</f>
        <v>5.5289999999999999</v>
      </c>
      <c r="AB730">
        <f>INDEX(Opportunity_Index!$G$2:$G$1333,MATCH(KC_SPS_SubbasinAttributes!C730,Opportunity_Index!$F$2:$F$1333,0))</f>
        <v>0.78275000000000006</v>
      </c>
      <c r="AC730">
        <f>INDEX(Traffic!$B$2:$B$1332,MATCH(KC_SPS_SubbasinAttributes!C730,Traffic!$A$2:$A$1332,0))</f>
        <v>5069.7870000000003</v>
      </c>
      <c r="AD730">
        <f>INDEX(EquityScore!$F$3:$F$1334,MATCH(KC_SPS_SubbasinAttributes!C730,EquityScore!$E$3:$E$1334,0))</f>
        <v>4.3333333349999998</v>
      </c>
      <c r="AE730">
        <f>IFERROR(INDEX(PavementCondition!$E$2:$E$669,MATCH(KC_SPS_SubbasinAttributes!C730,PavementCondition!$D$2:$D$669,0)),"N/A")</f>
        <v>59</v>
      </c>
      <c r="AF730">
        <f>INDEX(SpawnerMortality!$E$2:$E$1331,MATCH(KC_SPS_SubbasinAttributes!C730,SpawnerMortality!$D$2:$D$1331,0))</f>
        <v>0.1811767235</v>
      </c>
      <c r="AG730" s="25">
        <f>IFERROR(_xlfn.XLOOKUP($C730,WQBE_Loading!$C$4:$C$3072,WQBE_Loading!G$4:G$3072,,0,),"")</f>
        <v>0.55969804624787156</v>
      </c>
      <c r="AH730" s="25">
        <f>IFERROR(_xlfn.XLOOKUP($C730,WQBE_Loading!$C$4:$C$3072,WQBE_Loading!H$4:H$3072,,0,),"")</f>
        <v>2.7939990509435102</v>
      </c>
      <c r="AI730" s="25">
        <f>IFERROR(_xlfn.XLOOKUP($C730,WQBE_Loading!$C$4:$C$3072,WQBE_Loading!I$4:I$3072,,0,),"")</f>
        <v>127.4641153063675</v>
      </c>
      <c r="AJ730" s="25">
        <f>IFERROR(_xlfn.XLOOKUP($C730,WQBE_Loading!$C$4:$C$3072,WQBE_Loading!J$4:J$3072,,0,),"")</f>
        <v>9.6141442211697097</v>
      </c>
      <c r="AK730" s="25">
        <f>IFERROR(_xlfn.XLOOKUP($C730,WQBE_Loading!$C$4:$C$3072,WQBE_Loading!K$4:K$3072,,0,),"")</f>
        <v>3063.2423533647097</v>
      </c>
      <c r="AL730" s="25">
        <f>IFERROR(_xlfn.XLOOKUP($C730,WQBE_Loading!$C$4:$C$3072,WQBE_Loading!L$4:L$3072,,0,),"")</f>
        <v>9.0879092011937601E-4</v>
      </c>
      <c r="AM730" s="25">
        <f>IFERROR(_xlfn.XLOOKUP($C730,WQBE_Loading!$C$4:$C$3072,WQBE_Loading!M$4:M$3072,,0,),"")</f>
        <v>7.8068000366165145E-5</v>
      </c>
      <c r="AN730" s="25">
        <f>IFERROR(_xlfn.XLOOKUP($C730,WQBE_Loading!$C$4:$C$3072,WQBE_Loading!N$4:N$3072,,0,),"")</f>
        <v>5.9554447095195751E-2</v>
      </c>
      <c r="AO730" s="25">
        <f>IFERROR(_xlfn.XLOOKUP($C730,WQBE_Loading!$C$4:$C$3072,WQBE_Loading!O$4:O$3072,,0,),"")</f>
        <v>0.154784614960634</v>
      </c>
      <c r="AP730" s="25">
        <f>IFERROR(_xlfn.XLOOKUP($C730,WQBE_Loading!$C$4:$C$3072,WQBE_Loading!P$4:P$3072,,0,),"")</f>
        <v>0.15497339557318801</v>
      </c>
      <c r="AQ730" s="13">
        <f>IFERROR(_xlfn.XLOOKUP($C730,WQBE_Loading!$C$4:$C$3072,WQBE_Loading!Q$4:Q$3072,,0,),"")</f>
        <v>3551932.3362617348</v>
      </c>
      <c r="AR730">
        <f>_xlfn.XLOOKUP(C730,UrbanHeat!$A$2:$A$1333,UrbanHeat!$B$2:$B$1333,,0,)</f>
        <v>16.952999999999999</v>
      </c>
      <c r="AS730" s="25">
        <f>_xlfn.XLOOKUP($C730,TNC_Loading!$A$2:$A$1332,TNC_Loading!B$2:B$1332,,0,)</f>
        <v>10.355</v>
      </c>
      <c r="AT730" s="25">
        <f>_xlfn.XLOOKUP($C730,TNC_Loading!$A$2:$A$1332,TNC_Loading!C$2:C$1332,,0,)</f>
        <v>12.41</v>
      </c>
      <c r="AU730" s="25">
        <f>_xlfn.XLOOKUP($C730,TNC_Loading!$A$2:$A$1332,TNC_Loading!D$2:D$1332,,0,)</f>
        <v>13.954000000000001</v>
      </c>
      <c r="AV730" s="25">
        <f>_xlfn.XLOOKUP($C730,TNC_Loading!$A$2:$A$1332,TNC_Loading!E$2:E$1332,,0,)</f>
        <v>25.715</v>
      </c>
      <c r="AW730" s="25">
        <f>_xlfn.XLOOKUP($C730,TNC_Loading!$A$2:$A$1332,TNC_Loading!F$2:F$1332,,0,)</f>
        <v>447.64600000000002</v>
      </c>
      <c r="AX730">
        <f>_xlfn.XLOOKUP(C730,BIBI!$D$2:$D$1332,BIBI!$F$2:$F$1332,,0,)</f>
        <v>0</v>
      </c>
      <c r="AY730">
        <f>_xlfn.XLOOKUP(C730,FacilityCounts!$A$3:$A$1333,FacilityCounts!$B$3:$B$1333,,0,)</f>
        <v>1</v>
      </c>
      <c r="AZ730">
        <f>_xlfn.XLOOKUP(C730,FacilityCounts!$D$3:$D$1333,FacilityCounts!$E$3:$E$1333,,0,)</f>
        <v>1</v>
      </c>
      <c r="BA730">
        <f>_xlfn.XLOOKUP(C730,FacilityCounts!$G$3:$G$1333,FacilityCounts!$H$3:$H$1333,,0,)</f>
        <v>0</v>
      </c>
      <c r="BB730">
        <f>IFERROR(_xlfn.XLOOKUP(C730,'DA to P Sensitive Lakes'!$P$2:$P$44,'DA to P Sensitive Lakes'!$Q$2:$Q$44,,0,),0)</f>
        <v>0</v>
      </c>
      <c r="BC730" s="25">
        <f>_xlfn.XLOOKUP(C730,'Historic Runoff (mm)'!$A$2:$A$1332,'Historic Runoff (mm)'!$B$2:$B$1332,,0,)</f>
        <v>621.34900000000005</v>
      </c>
      <c r="BD730">
        <f>_xlfn.XLOOKUP(C730,DrainageComplaint!$A$2:$A$1332,DrainageComplaint!$B$2:$B$1332,,0,)</f>
        <v>1</v>
      </c>
      <c r="BE730">
        <f>_xlfn.XLOOKUP(C730,PAD_Area!$G$2:$G$1332,PAD_Area!$H$2:$H$1332,,0,)</f>
        <v>0</v>
      </c>
    </row>
    <row r="731" spans="1:57" x14ac:dyDescent="0.2">
      <c r="A731" s="2">
        <v>728</v>
      </c>
      <c r="B731" s="2">
        <v>729</v>
      </c>
      <c r="C731" s="20">
        <v>1102990</v>
      </c>
      <c r="D731" s="3" t="s">
        <v>720</v>
      </c>
      <c r="E731" s="3" t="s">
        <v>148</v>
      </c>
      <c r="F731" s="3">
        <v>30.056999999999999</v>
      </c>
      <c r="G731" s="3">
        <v>8325.2020696100008</v>
      </c>
      <c r="H731" s="3">
        <v>1309267.4478500001</v>
      </c>
      <c r="I731" s="2">
        <v>0</v>
      </c>
      <c r="J731" s="2">
        <v>1</v>
      </c>
      <c r="K731" s="2">
        <v>0</v>
      </c>
      <c r="L731" s="2">
        <v>0</v>
      </c>
      <c r="M731" s="3">
        <v>0</v>
      </c>
      <c r="N731" s="2">
        <f>_xlfn.XLOOKUP(C731,Shellfish_Presence!$E$3:$E$1333,Shellfish_Presence!$G$3:$G$1333,,0,)</f>
        <v>0</v>
      </c>
      <c r="O731" s="3">
        <v>0</v>
      </c>
      <c r="P731" s="3">
        <v>0</v>
      </c>
      <c r="Q731" s="2">
        <v>0</v>
      </c>
      <c r="R731" s="3">
        <v>0.99999302625656128</v>
      </c>
      <c r="S731" s="3">
        <v>0</v>
      </c>
      <c r="T731" s="3">
        <v>9151.73046875</v>
      </c>
      <c r="U731" s="3">
        <v>7902.4599609375</v>
      </c>
      <c r="V731" s="2">
        <v>0</v>
      </c>
      <c r="W731" s="3">
        <f t="shared" si="22"/>
        <v>0</v>
      </c>
      <c r="X731">
        <f t="shared" si="23"/>
        <v>0.86349352047917849</v>
      </c>
      <c r="Y731">
        <f>IFERROR(INDEX('Parcel Year'!$N$3:$N$1175,MATCH(KC_SPS_SubbasinAttributes!C731,'Parcel Year'!$M$3:$M$1175,0)),0)</f>
        <v>0.40519699454307556</v>
      </c>
      <c r="Z731">
        <f>INDEX(Imperviousness!$B$2:$B$1332,MATCH(KC_SPS_SubbasinAttributes!C731,Imperviousness!$A$2:$A$1332,0))</f>
        <v>0.55800000000000005</v>
      </c>
      <c r="AA731">
        <f>INDEX('Flow Duration Index'!$B$2:$B$1332,MATCH(KC_SPS_SubbasinAttributes!C731,'Flow Duration Index'!$A$2:$A$1332,0))</f>
        <v>4.7770000000000001</v>
      </c>
      <c r="AB731">
        <f>INDEX(Opportunity_Index!$G$2:$G$1333,MATCH(KC_SPS_SubbasinAttributes!C731,Opportunity_Index!$F$2:$F$1333,0))</f>
        <v>0.96330000000000005</v>
      </c>
      <c r="AC731">
        <f>INDEX(Traffic!$B$2:$B$1332,MATCH(KC_SPS_SubbasinAttributes!C731,Traffic!$A$2:$A$1332,0))</f>
        <v>8883.3860000000004</v>
      </c>
      <c r="AD731">
        <f>INDEX(EquityScore!$F$3:$F$1334,MATCH(KC_SPS_SubbasinAttributes!C731,EquityScore!$E$3:$E$1334,0))</f>
        <v>4.6666666699999997</v>
      </c>
      <c r="AE731" t="str">
        <f>IFERROR(INDEX(PavementCondition!$E$2:$E$669,MATCH(KC_SPS_SubbasinAttributes!C731,PavementCondition!$D$2:$D$669,0)),"N/A")</f>
        <v>N/A</v>
      </c>
      <c r="AF731">
        <f>INDEX(SpawnerMortality!$E$2:$E$1331,MATCH(KC_SPS_SubbasinAttributes!C731,SpawnerMortality!$D$2:$D$1331,0))</f>
        <v>0.40082056799999999</v>
      </c>
      <c r="AG731" s="25">
        <f>IFERROR(_xlfn.XLOOKUP($C731,WQBE_Loading!$C$4:$C$3072,WQBE_Loading!G$4:G$3072,,0,),"")</f>
        <v>0.24061594027230049</v>
      </c>
      <c r="AH731" s="25">
        <f>IFERROR(_xlfn.XLOOKUP($C731,WQBE_Loading!$C$4:$C$3072,WQBE_Loading!H$4:H$3072,,0,),"")</f>
        <v>1.2981882457073151</v>
      </c>
      <c r="AI731" s="25">
        <f>IFERROR(_xlfn.XLOOKUP($C731,WQBE_Loading!$C$4:$C$3072,WQBE_Loading!I$4:I$3072,,0,),"")</f>
        <v>20.572382844713502</v>
      </c>
      <c r="AJ731" s="25">
        <f>IFERROR(_xlfn.XLOOKUP($C731,WQBE_Loading!$C$4:$C$3072,WQBE_Loading!J$4:J$3072,,0,),"")</f>
        <v>1.8632553573604951</v>
      </c>
      <c r="AK731" s="25">
        <f>IFERROR(_xlfn.XLOOKUP($C731,WQBE_Loading!$C$4:$C$3072,WQBE_Loading!K$4:K$3072,,0,),"")</f>
        <v>1073.3334801523999</v>
      </c>
      <c r="AL731" s="25">
        <f>IFERROR(_xlfn.XLOOKUP($C731,WQBE_Loading!$C$4:$C$3072,WQBE_Loading!L$4:L$3072,,0,),"")</f>
        <v>3.1139083045164851E-4</v>
      </c>
      <c r="AM731" s="25">
        <f>IFERROR(_xlfn.XLOOKUP($C731,WQBE_Loading!$C$4:$C$3072,WQBE_Loading!M$4:M$3072,,0,),"")</f>
        <v>5.5930619749911351E-5</v>
      </c>
      <c r="AN731" s="25">
        <f>IFERROR(_xlfn.XLOOKUP($C731,WQBE_Loading!$C$4:$C$3072,WQBE_Loading!N$4:N$3072,,0,),"")</f>
        <v>1.0057842380365015E-2</v>
      </c>
      <c r="AO731" s="25">
        <f>IFERROR(_xlfn.XLOOKUP($C731,WQBE_Loading!$C$4:$C$3072,WQBE_Loading!O$4:O$3072,,0,),"")</f>
        <v>5.0461341534267054E-2</v>
      </c>
      <c r="AP731" s="25">
        <f>IFERROR(_xlfn.XLOOKUP($C731,WQBE_Loading!$C$4:$C$3072,WQBE_Loading!P$4:P$3072,,0,),"")</f>
        <v>7.2704242890161849E-2</v>
      </c>
      <c r="AQ731" s="13">
        <f>IFERROR(_xlfn.XLOOKUP($C731,WQBE_Loading!$C$4:$C$3072,WQBE_Loading!Q$4:Q$3072,,0,),"")</f>
        <v>581730.2494104075</v>
      </c>
      <c r="AR731">
        <f>_xlfn.XLOOKUP(C731,UrbanHeat!$A$2:$A$1333,UrbanHeat!$B$2:$B$1333,,0,)</f>
        <v>17.260000000000002</v>
      </c>
      <c r="AS731" s="25">
        <f>_xlfn.XLOOKUP($C731,TNC_Loading!$A$2:$A$1332,TNC_Loading!B$2:B$1332,,0,)</f>
        <v>12.73</v>
      </c>
      <c r="AT731" s="25">
        <f>_xlfn.XLOOKUP($C731,TNC_Loading!$A$2:$A$1332,TNC_Loading!C$2:C$1332,,0,)</f>
        <v>24.86</v>
      </c>
      <c r="AU731" s="25">
        <f>_xlfn.XLOOKUP($C731,TNC_Loading!$A$2:$A$1332,TNC_Loading!D$2:D$1332,,0,)</f>
        <v>28.908999999999999</v>
      </c>
      <c r="AV731" s="25">
        <f>_xlfn.XLOOKUP($C731,TNC_Loading!$A$2:$A$1332,TNC_Loading!E$2:E$1332,,0,)</f>
        <v>46.703000000000003</v>
      </c>
      <c r="AW731" s="25">
        <f>_xlfn.XLOOKUP($C731,TNC_Loading!$A$2:$A$1332,TNC_Loading!F$2:F$1332,,0,)</f>
        <v>557.34299999999996</v>
      </c>
      <c r="AX731">
        <f>_xlfn.XLOOKUP(C731,BIBI!$D$2:$D$1332,BIBI!$F$2:$F$1332,,0,)</f>
        <v>0</v>
      </c>
      <c r="AY731">
        <f>_xlfn.XLOOKUP(C731,FacilityCounts!$A$3:$A$1333,FacilityCounts!$B$3:$B$1333,,0,)</f>
        <v>0</v>
      </c>
      <c r="AZ731">
        <f>_xlfn.XLOOKUP(C731,FacilityCounts!$D$3:$D$1333,FacilityCounts!$E$3:$E$1333,,0,)</f>
        <v>0</v>
      </c>
      <c r="BA731">
        <f>_xlfn.XLOOKUP(C731,FacilityCounts!$G$3:$G$1333,FacilityCounts!$H$3:$H$1333,,0,)</f>
        <v>0</v>
      </c>
      <c r="BB731">
        <f>IFERROR(_xlfn.XLOOKUP(C731,'DA to P Sensitive Lakes'!$P$2:$P$44,'DA to P Sensitive Lakes'!$Q$2:$Q$44,,0,),0)</f>
        <v>0</v>
      </c>
      <c r="BC731" s="25">
        <f>_xlfn.XLOOKUP(C731,'Historic Runoff (mm)'!$A$2:$A$1332,'Historic Runoff (mm)'!$B$2:$B$1332,,0,)</f>
        <v>606.77200000000005</v>
      </c>
      <c r="BD731">
        <f>_xlfn.XLOOKUP(C731,DrainageComplaint!$A$2:$A$1332,DrainageComplaint!$B$2:$B$1332,,0,)</f>
        <v>0</v>
      </c>
      <c r="BE731">
        <f>_xlfn.XLOOKUP(C731,PAD_Area!$G$2:$G$1332,PAD_Area!$H$2:$H$1332,,0,)</f>
        <v>0</v>
      </c>
    </row>
    <row r="732" spans="1:57" x14ac:dyDescent="0.2">
      <c r="A732" s="2">
        <v>729</v>
      </c>
      <c r="B732" s="2">
        <v>730</v>
      </c>
      <c r="C732" s="20">
        <v>1103000</v>
      </c>
      <c r="D732" s="3" t="s">
        <v>454</v>
      </c>
      <c r="E732" s="3" t="s">
        <v>148</v>
      </c>
      <c r="F732" s="3">
        <v>104.35899999999999</v>
      </c>
      <c r="G732" s="3">
        <v>9639.87873889</v>
      </c>
      <c r="H732" s="3">
        <v>4545861.0854900004</v>
      </c>
      <c r="I732" s="2">
        <v>0</v>
      </c>
      <c r="J732" s="2">
        <v>1</v>
      </c>
      <c r="K732" s="2">
        <v>0</v>
      </c>
      <c r="L732" s="2">
        <v>0</v>
      </c>
      <c r="M732" s="3">
        <v>0</v>
      </c>
      <c r="N732" s="2">
        <f>_xlfn.XLOOKUP(C732,Shellfish_Presence!$E$3:$E$1333,Shellfish_Presence!$G$3:$G$1333,,0,)</f>
        <v>0</v>
      </c>
      <c r="O732" s="3">
        <v>0</v>
      </c>
      <c r="P732" s="3">
        <v>0</v>
      </c>
      <c r="Q732" s="2">
        <v>0</v>
      </c>
      <c r="R732" s="3">
        <v>1</v>
      </c>
      <c r="S732" s="3">
        <v>0</v>
      </c>
      <c r="T732" s="3">
        <v>17622.30078125</v>
      </c>
      <c r="U732" s="3">
        <v>23358</v>
      </c>
      <c r="V732" s="2">
        <v>0</v>
      </c>
      <c r="W732" s="3">
        <f t="shared" si="22"/>
        <v>0</v>
      </c>
      <c r="X732">
        <f t="shared" si="23"/>
        <v>1.3254795891835385</v>
      </c>
      <c r="Y732">
        <f>IFERROR(INDEX('Parcel Year'!$N$3:$N$1175,MATCH(KC_SPS_SubbasinAttributes!C732,'Parcel Year'!$M$3:$M$1175,0)),0)</f>
        <v>0.30306300520896912</v>
      </c>
      <c r="Z732">
        <f>INDEX(Imperviousness!$B$2:$B$1332,MATCH(KC_SPS_SubbasinAttributes!C732,Imperviousness!$A$2:$A$1332,0))</f>
        <v>0.43</v>
      </c>
      <c r="AA732">
        <f>INDEX('Flow Duration Index'!$B$2:$B$1332,MATCH(KC_SPS_SubbasinAttributes!C732,'Flow Duration Index'!$A$2:$A$1332,0))</f>
        <v>5.0860000000000003</v>
      </c>
      <c r="AB732">
        <f>INDEX(Opportunity_Index!$G$2:$G$1333,MATCH(KC_SPS_SubbasinAttributes!C732,Opportunity_Index!$F$2:$F$1333,0))</f>
        <v>0.81840000000000002</v>
      </c>
      <c r="AC732">
        <f>INDEX(Traffic!$B$2:$B$1332,MATCH(KC_SPS_SubbasinAttributes!C732,Traffic!$A$2:$A$1332,0))</f>
        <v>44201.464999999997</v>
      </c>
      <c r="AD732">
        <f>INDEX(EquityScore!$F$3:$F$1334,MATCH(KC_SPS_SubbasinAttributes!C732,EquityScore!$E$3:$E$1334,0))</f>
        <v>4.6666666699999997</v>
      </c>
      <c r="AE732" t="str">
        <f>IFERROR(INDEX(PavementCondition!$E$2:$E$669,MATCH(KC_SPS_SubbasinAttributes!C732,PavementCondition!$D$2:$D$669,0)),"N/A")</f>
        <v>N/A</v>
      </c>
      <c r="AF732">
        <f>INDEX(SpawnerMortality!$E$2:$E$1331,MATCH(KC_SPS_SubbasinAttributes!C732,SpawnerMortality!$D$2:$D$1331,0))</f>
        <v>0</v>
      </c>
      <c r="AG732" s="25">
        <f>IFERROR(_xlfn.XLOOKUP($C732,WQBE_Loading!$C$4:$C$3072,WQBE_Loading!G$4:G$3072,,0,),"")</f>
        <v>1.2528459305715001</v>
      </c>
      <c r="AH732" s="25">
        <f>IFERROR(_xlfn.XLOOKUP($C732,WQBE_Loading!$C$4:$C$3072,WQBE_Loading!H$4:H$3072,,0,),"")</f>
        <v>7.4816874644560656</v>
      </c>
      <c r="AI732" s="25">
        <f>IFERROR(_xlfn.XLOOKUP($C732,WQBE_Loading!$C$4:$C$3072,WQBE_Loading!I$4:I$3072,,0,),"")</f>
        <v>122.802035719104</v>
      </c>
      <c r="AJ732" s="25">
        <f>IFERROR(_xlfn.XLOOKUP($C732,WQBE_Loading!$C$4:$C$3072,WQBE_Loading!J$4:J$3072,,0,),"")</f>
        <v>11.9741370582898</v>
      </c>
      <c r="AK732" s="25">
        <f>IFERROR(_xlfn.XLOOKUP($C732,WQBE_Loading!$C$4:$C$3072,WQBE_Loading!K$4:K$3072,,0,),"")</f>
        <v>5685.6789001715451</v>
      </c>
      <c r="AL732" s="25">
        <f>IFERROR(_xlfn.XLOOKUP($C732,WQBE_Loading!$C$4:$C$3072,WQBE_Loading!L$4:L$3072,,0,),"")</f>
        <v>1.5970659840718951E-3</v>
      </c>
      <c r="AM732" s="25">
        <f>IFERROR(_xlfn.XLOOKUP($C732,WQBE_Loading!$C$4:$C$3072,WQBE_Loading!M$4:M$3072,,0,),"")</f>
        <v>2.512390547127255E-4</v>
      </c>
      <c r="AN732" s="25">
        <f>IFERROR(_xlfn.XLOOKUP($C732,WQBE_Loading!$C$4:$C$3072,WQBE_Loading!N$4:N$3072,,0,),"")</f>
        <v>4.9708558112966053E-2</v>
      </c>
      <c r="AO732" s="25">
        <f>IFERROR(_xlfn.XLOOKUP($C732,WQBE_Loading!$C$4:$C$3072,WQBE_Loading!O$4:O$3072,,0,),"")</f>
        <v>0.23963429000841849</v>
      </c>
      <c r="AP732" s="25">
        <f>IFERROR(_xlfn.XLOOKUP($C732,WQBE_Loading!$C$4:$C$3072,WQBE_Loading!P$4:P$3072,,0,),"")</f>
        <v>0.48261577419083401</v>
      </c>
      <c r="AQ732" s="13">
        <f>IFERROR(_xlfn.XLOOKUP($C732,WQBE_Loading!$C$4:$C$3072,WQBE_Loading!Q$4:Q$3072,,0,),"")</f>
        <v>3415129.3880463652</v>
      </c>
      <c r="AR732">
        <f>_xlfn.XLOOKUP(C732,UrbanHeat!$A$2:$A$1333,UrbanHeat!$B$2:$B$1333,,0,)</f>
        <v>19.399999999999999</v>
      </c>
      <c r="AS732" s="25">
        <f>_xlfn.XLOOKUP($C732,TNC_Loading!$A$2:$A$1332,TNC_Loading!B$2:B$1332,,0,)</f>
        <v>13.186</v>
      </c>
      <c r="AT732" s="25">
        <f>_xlfn.XLOOKUP($C732,TNC_Loading!$A$2:$A$1332,TNC_Loading!C$2:C$1332,,0,)</f>
        <v>23.846</v>
      </c>
      <c r="AU732" s="25">
        <f>_xlfn.XLOOKUP($C732,TNC_Loading!$A$2:$A$1332,TNC_Loading!D$2:D$1332,,0,)</f>
        <v>50.667000000000002</v>
      </c>
      <c r="AV732" s="25">
        <f>_xlfn.XLOOKUP($C732,TNC_Loading!$A$2:$A$1332,TNC_Loading!E$2:E$1332,,0,)</f>
        <v>47.698999999999998</v>
      </c>
      <c r="AW732" s="25">
        <f>_xlfn.XLOOKUP($C732,TNC_Loading!$A$2:$A$1332,TNC_Loading!F$2:F$1332,,0,)</f>
        <v>914.85799999999995</v>
      </c>
      <c r="AX732">
        <f>_xlfn.XLOOKUP(C732,BIBI!$D$2:$D$1332,BIBI!$F$2:$F$1332,,0,)</f>
        <v>0</v>
      </c>
      <c r="AY732">
        <f>_xlfn.XLOOKUP(C732,FacilityCounts!$A$3:$A$1333,FacilityCounts!$B$3:$B$1333,,0,)</f>
        <v>0</v>
      </c>
      <c r="AZ732">
        <f>_xlfn.XLOOKUP(C732,FacilityCounts!$D$3:$D$1333,FacilityCounts!$E$3:$E$1333,,0,)</f>
        <v>0</v>
      </c>
      <c r="BA732">
        <f>_xlfn.XLOOKUP(C732,FacilityCounts!$G$3:$G$1333,FacilityCounts!$H$3:$H$1333,,0,)</f>
        <v>0</v>
      </c>
      <c r="BB732">
        <f>IFERROR(_xlfn.XLOOKUP(C732,'DA to P Sensitive Lakes'!$P$2:$P$44,'DA to P Sensitive Lakes'!$Q$2:$Q$44,,0,),0)</f>
        <v>0</v>
      </c>
      <c r="BC732" s="25">
        <f>_xlfn.XLOOKUP(C732,'Historic Runoff (mm)'!$A$2:$A$1332,'Historic Runoff (mm)'!$B$2:$B$1332,,0,)</f>
        <v>693.64099999999996</v>
      </c>
      <c r="BD732">
        <f>_xlfn.XLOOKUP(C732,DrainageComplaint!$A$2:$A$1332,DrainageComplaint!$B$2:$B$1332,,0,)</f>
        <v>0</v>
      </c>
      <c r="BE732">
        <f>_xlfn.XLOOKUP(C732,PAD_Area!$G$2:$G$1332,PAD_Area!$H$2:$H$1332,,0,)</f>
        <v>0</v>
      </c>
    </row>
    <row r="733" spans="1:57" x14ac:dyDescent="0.2">
      <c r="A733" s="2">
        <v>730</v>
      </c>
      <c r="B733" s="2">
        <v>731</v>
      </c>
      <c r="C733" s="20">
        <v>1103010</v>
      </c>
      <c r="D733" s="3" t="s">
        <v>444</v>
      </c>
      <c r="E733" s="3" t="s">
        <v>148</v>
      </c>
      <c r="F733" s="3">
        <v>176.803</v>
      </c>
      <c r="G733" s="3">
        <v>22171.299429999999</v>
      </c>
      <c r="H733" s="3">
        <v>7701496.2962999996</v>
      </c>
      <c r="I733" s="2">
        <v>16</v>
      </c>
      <c r="J733" s="2">
        <v>1</v>
      </c>
      <c r="K733" s="2">
        <v>0</v>
      </c>
      <c r="L733" s="2">
        <v>0</v>
      </c>
      <c r="M733" s="3">
        <v>0</v>
      </c>
      <c r="N733" s="2">
        <f>_xlfn.XLOOKUP(C733,Shellfish_Presence!$E$3:$E$1333,Shellfish_Presence!$G$3:$G$1333,,0,)</f>
        <v>0</v>
      </c>
      <c r="O733" s="3">
        <v>0</v>
      </c>
      <c r="P733" s="3">
        <v>0</v>
      </c>
      <c r="Q733" s="2">
        <v>0</v>
      </c>
      <c r="R733" s="3">
        <v>1</v>
      </c>
      <c r="S733" s="3">
        <v>0</v>
      </c>
      <c r="T733" s="3">
        <v>33505.69921875</v>
      </c>
      <c r="U733" s="3">
        <v>53881.1015625</v>
      </c>
      <c r="V733" s="2">
        <v>1</v>
      </c>
      <c r="W733" s="3">
        <f t="shared" si="22"/>
        <v>2.9845668746420124E-5</v>
      </c>
      <c r="X733">
        <f t="shared" si="23"/>
        <v>1.6081175089265947</v>
      </c>
      <c r="Y733">
        <f>IFERROR(INDEX('Parcel Year'!$N$3:$N$1175,MATCH(KC_SPS_SubbasinAttributes!C733,'Parcel Year'!$M$3:$M$1175,0)),0)</f>
        <v>0.57027900218963623</v>
      </c>
      <c r="Z733">
        <f>INDEX(Imperviousness!$B$2:$B$1332,MATCH(KC_SPS_SubbasinAttributes!C733,Imperviousness!$A$2:$A$1332,0))</f>
        <v>0.46500000000000002</v>
      </c>
      <c r="AA733">
        <f>INDEX('Flow Duration Index'!$B$2:$B$1332,MATCH(KC_SPS_SubbasinAttributes!C733,'Flow Duration Index'!$A$2:$A$1332,0))</f>
        <v>6.0860000000000003</v>
      </c>
      <c r="AB733">
        <f>INDEX(Opportunity_Index!$G$2:$G$1333,MATCH(KC_SPS_SubbasinAttributes!C733,Opportunity_Index!$F$2:$F$1333,0))</f>
        <v>0.83020000000000005</v>
      </c>
      <c r="AC733">
        <f>INDEX(Traffic!$B$2:$B$1332,MATCH(KC_SPS_SubbasinAttributes!C733,Traffic!$A$2:$A$1332,0))</f>
        <v>3592.8209999999999</v>
      </c>
      <c r="AD733">
        <f>INDEX(EquityScore!$F$3:$F$1334,MATCH(KC_SPS_SubbasinAttributes!C733,EquityScore!$E$3:$E$1334,0))</f>
        <v>4.6666666699999997</v>
      </c>
      <c r="AE733">
        <f>IFERROR(INDEX(PavementCondition!$E$2:$E$669,MATCH(KC_SPS_SubbasinAttributes!C733,PavementCondition!$D$2:$D$669,0)),"N/A")</f>
        <v>77</v>
      </c>
      <c r="AF733">
        <f>INDEX(SpawnerMortality!$E$2:$E$1331,MATCH(KC_SPS_SubbasinAttributes!C733,SpawnerMortality!$D$2:$D$1331,0))</f>
        <v>0.40082056799999999</v>
      </c>
      <c r="AG733" s="25">
        <f>IFERROR(_xlfn.XLOOKUP($C733,WQBE_Loading!$C$4:$C$3072,WQBE_Loading!G$4:G$3072,,0,),"")</f>
        <v>1.4962681278082099</v>
      </c>
      <c r="AH733" s="25">
        <f>IFERROR(_xlfn.XLOOKUP($C733,WQBE_Loading!$C$4:$C$3072,WQBE_Loading!H$4:H$3072,,0,),"")</f>
        <v>9.4413012833307999</v>
      </c>
      <c r="AI733" s="25">
        <f>IFERROR(_xlfn.XLOOKUP($C733,WQBE_Loading!$C$4:$C$3072,WQBE_Loading!I$4:I$3072,,0,),"")</f>
        <v>140.73822648742001</v>
      </c>
      <c r="AJ733" s="25">
        <f>IFERROR(_xlfn.XLOOKUP($C733,WQBE_Loading!$C$4:$C$3072,WQBE_Loading!J$4:J$3072,,0,),"")</f>
        <v>14.452932943179249</v>
      </c>
      <c r="AK733" s="25">
        <f>IFERROR(_xlfn.XLOOKUP($C733,WQBE_Loading!$C$4:$C$3072,WQBE_Loading!K$4:K$3072,,0,),"")</f>
        <v>8478.6007377446695</v>
      </c>
      <c r="AL733" s="25">
        <f>IFERROR(_xlfn.XLOOKUP($C733,WQBE_Loading!$C$4:$C$3072,WQBE_Loading!L$4:L$3072,,0,),"")</f>
        <v>2.4776200147439849E-3</v>
      </c>
      <c r="AM733" s="25">
        <f>IFERROR(_xlfn.XLOOKUP($C733,WQBE_Loading!$C$4:$C$3072,WQBE_Loading!M$4:M$3072,,0,),"")</f>
        <v>2.158456466008445E-4</v>
      </c>
      <c r="AN733" s="25">
        <f>IFERROR(_xlfn.XLOOKUP($C733,WQBE_Loading!$C$4:$C$3072,WQBE_Loading!N$4:N$3072,,0,),"")</f>
        <v>6.51381603538079E-2</v>
      </c>
      <c r="AO733" s="25">
        <f>IFERROR(_xlfn.XLOOKUP($C733,WQBE_Loading!$C$4:$C$3072,WQBE_Loading!O$4:O$3072,,0,),"")</f>
        <v>0.34299937839727951</v>
      </c>
      <c r="AP733" s="25">
        <f>IFERROR(_xlfn.XLOOKUP($C733,WQBE_Loading!$C$4:$C$3072,WQBE_Loading!P$4:P$3072,,0,),"")</f>
        <v>0.65517040258505244</v>
      </c>
      <c r="AQ733" s="13">
        <f>IFERROR(_xlfn.XLOOKUP($C733,WQBE_Loading!$C$4:$C$3072,WQBE_Loading!Q$4:Q$3072,,0,),"")</f>
        <v>3987293.9604584947</v>
      </c>
      <c r="AR733">
        <f>_xlfn.XLOOKUP(C733,UrbanHeat!$A$2:$A$1333,UrbanHeat!$B$2:$B$1333,,0,)</f>
        <v>17.239000000000001</v>
      </c>
      <c r="AS733" s="25">
        <f>_xlfn.XLOOKUP($C733,TNC_Loading!$A$2:$A$1332,TNC_Loading!B$2:B$1332,,0,)</f>
        <v>11.867000000000001</v>
      </c>
      <c r="AT733" s="25">
        <f>_xlfn.XLOOKUP($C733,TNC_Loading!$A$2:$A$1332,TNC_Loading!C$2:C$1332,,0,)</f>
        <v>22.632000000000001</v>
      </c>
      <c r="AU733" s="25">
        <f>_xlfn.XLOOKUP($C733,TNC_Loading!$A$2:$A$1332,TNC_Loading!D$2:D$1332,,0,)</f>
        <v>21.858000000000001</v>
      </c>
      <c r="AV733" s="25">
        <f>_xlfn.XLOOKUP($C733,TNC_Loading!$A$2:$A$1332,TNC_Loading!E$2:E$1332,,0,)</f>
        <v>48.323999999999998</v>
      </c>
      <c r="AW733" s="25">
        <f>_xlfn.XLOOKUP($C733,TNC_Loading!$A$2:$A$1332,TNC_Loading!F$2:F$1332,,0,)</f>
        <v>442.13099999999997</v>
      </c>
      <c r="AX733">
        <f>_xlfn.XLOOKUP(C733,BIBI!$D$2:$D$1332,BIBI!$F$2:$F$1332,,0,)</f>
        <v>0</v>
      </c>
      <c r="AY733">
        <f>_xlfn.XLOOKUP(C733,FacilityCounts!$A$3:$A$1333,FacilityCounts!$B$3:$B$1333,,0,)</f>
        <v>0</v>
      </c>
      <c r="AZ733">
        <f>_xlfn.XLOOKUP(C733,FacilityCounts!$D$3:$D$1333,FacilityCounts!$E$3:$E$1333,,0,)</f>
        <v>0</v>
      </c>
      <c r="BA733">
        <f>_xlfn.XLOOKUP(C733,FacilityCounts!$G$3:$G$1333,FacilityCounts!$H$3:$H$1333,,0,)</f>
        <v>0</v>
      </c>
      <c r="BB733">
        <f>IFERROR(_xlfn.XLOOKUP(C733,'DA to P Sensitive Lakes'!$P$2:$P$44,'DA to P Sensitive Lakes'!$Q$2:$Q$44,,0,),0)</f>
        <v>0</v>
      </c>
      <c r="BC733" s="25">
        <f>_xlfn.XLOOKUP(C733,'Historic Runoff (mm)'!$A$2:$A$1332,'Historic Runoff (mm)'!$B$2:$B$1332,,0,)</f>
        <v>641.10299999999995</v>
      </c>
      <c r="BD733">
        <f>_xlfn.XLOOKUP(C733,DrainageComplaint!$A$2:$A$1332,DrainageComplaint!$B$2:$B$1332,,0,)</f>
        <v>0</v>
      </c>
      <c r="BE733">
        <f>_xlfn.XLOOKUP(C733,PAD_Area!$G$2:$G$1332,PAD_Area!$H$2:$H$1332,,0,)</f>
        <v>0</v>
      </c>
    </row>
    <row r="734" spans="1:57" x14ac:dyDescent="0.2">
      <c r="A734" s="2">
        <v>731</v>
      </c>
      <c r="B734" s="2">
        <v>732</v>
      </c>
      <c r="C734" s="20">
        <v>1103020</v>
      </c>
      <c r="D734" s="3" t="s">
        <v>444</v>
      </c>
      <c r="E734" s="3" t="s">
        <v>148</v>
      </c>
      <c r="F734" s="3">
        <v>70.825999999999993</v>
      </c>
      <c r="G734" s="3">
        <v>9874.2431143699996</v>
      </c>
      <c r="H734" s="3">
        <v>3085150.8542800001</v>
      </c>
      <c r="I734" s="2">
        <v>6</v>
      </c>
      <c r="J734" s="2">
        <v>1</v>
      </c>
      <c r="K734" s="2">
        <v>0</v>
      </c>
      <c r="L734" s="2">
        <v>0</v>
      </c>
      <c r="M734" s="3">
        <v>0</v>
      </c>
      <c r="N734" s="2">
        <f>_xlfn.XLOOKUP(C734,Shellfish_Presence!$E$3:$E$1333,Shellfish_Presence!$G$3:$G$1333,,0,)</f>
        <v>0</v>
      </c>
      <c r="O734" s="3">
        <v>0</v>
      </c>
      <c r="P734" s="3">
        <v>0</v>
      </c>
      <c r="Q734" s="2">
        <v>0</v>
      </c>
      <c r="R734" s="3">
        <v>0.99999397993087769</v>
      </c>
      <c r="S734" s="3">
        <v>0</v>
      </c>
      <c r="T734" s="3">
        <v>17142.80078125</v>
      </c>
      <c r="U734" s="3">
        <v>29157.19921875</v>
      </c>
      <c r="V734" s="2">
        <v>0</v>
      </c>
      <c r="W734" s="3">
        <f t="shared" si="22"/>
        <v>0</v>
      </c>
      <c r="X734">
        <f t="shared" si="23"/>
        <v>1.700842213055453</v>
      </c>
      <c r="Y734">
        <f>IFERROR(INDEX('Parcel Year'!$N$3:$N$1175,MATCH(KC_SPS_SubbasinAttributes!C734,'Parcel Year'!$M$3:$M$1175,0)),0)</f>
        <v>0.56046599149703979</v>
      </c>
      <c r="Z734">
        <f>INDEX(Imperviousness!$B$2:$B$1332,MATCH(KC_SPS_SubbasinAttributes!C734,Imperviousness!$A$2:$A$1332,0))</f>
        <v>0.93600000000000005</v>
      </c>
      <c r="AA734">
        <f>INDEX('Flow Duration Index'!$B$2:$B$1332,MATCH(KC_SPS_SubbasinAttributes!C734,'Flow Duration Index'!$A$2:$A$1332,0))</f>
        <v>6.0039999999999996</v>
      </c>
      <c r="AB734">
        <f>INDEX(Opportunity_Index!$G$2:$G$1333,MATCH(KC_SPS_SubbasinAttributes!C734,Opportunity_Index!$F$2:$F$1333,0))</f>
        <v>0.96330000000000005</v>
      </c>
      <c r="AC734">
        <f>INDEX(Traffic!$B$2:$B$1332,MATCH(KC_SPS_SubbasinAttributes!C734,Traffic!$A$2:$A$1332,0))</f>
        <v>2327.04</v>
      </c>
      <c r="AD734">
        <f>INDEX(EquityScore!$F$3:$F$1334,MATCH(KC_SPS_SubbasinAttributes!C734,EquityScore!$E$3:$E$1334,0))</f>
        <v>4.6666666699999997</v>
      </c>
      <c r="AE734" t="str">
        <f>IFERROR(INDEX(PavementCondition!$E$2:$E$669,MATCH(KC_SPS_SubbasinAttributes!C734,PavementCondition!$D$2:$D$669,0)),"N/A")</f>
        <v>N/A</v>
      </c>
      <c r="AF734">
        <f>INDEX(SpawnerMortality!$E$2:$E$1331,MATCH(KC_SPS_SubbasinAttributes!C734,SpawnerMortality!$D$2:$D$1331,0))</f>
        <v>0.43928768899999998</v>
      </c>
      <c r="AG734" s="25">
        <f>IFERROR(_xlfn.XLOOKUP($C734,WQBE_Loading!$C$4:$C$3072,WQBE_Loading!G$4:G$3072,,0,),"")</f>
        <v>0.88688747688187297</v>
      </c>
      <c r="AH734" s="25">
        <f>IFERROR(_xlfn.XLOOKUP($C734,WQBE_Loading!$C$4:$C$3072,WQBE_Loading!H$4:H$3072,,0,),"")</f>
        <v>5.9008322091764001</v>
      </c>
      <c r="AI734" s="25">
        <f>IFERROR(_xlfn.XLOOKUP($C734,WQBE_Loading!$C$4:$C$3072,WQBE_Loading!I$4:I$3072,,0,),"")</f>
        <v>61.5853705212431</v>
      </c>
      <c r="AJ734" s="25">
        <f>IFERROR(_xlfn.XLOOKUP($C734,WQBE_Loading!$C$4:$C$3072,WQBE_Loading!J$4:J$3072,,0,),"")</f>
        <v>7.4862397103487499</v>
      </c>
      <c r="AK734" s="25">
        <f>IFERROR(_xlfn.XLOOKUP($C734,WQBE_Loading!$C$4:$C$3072,WQBE_Loading!K$4:K$3072,,0,),"")</f>
        <v>4565.8898556937702</v>
      </c>
      <c r="AL734" s="25">
        <f>IFERROR(_xlfn.XLOOKUP($C734,WQBE_Loading!$C$4:$C$3072,WQBE_Loading!L$4:L$3072,,0,),"")</f>
        <v>1.3043103084408899E-3</v>
      </c>
      <c r="AM734" s="25">
        <f>IFERROR(_xlfn.XLOOKUP($C734,WQBE_Loading!$C$4:$C$3072,WQBE_Loading!M$4:M$3072,,0,),"")</f>
        <v>1.5172056754033999E-4</v>
      </c>
      <c r="AN734" s="25">
        <f>IFERROR(_xlfn.XLOOKUP($C734,WQBE_Loading!$C$4:$C$3072,WQBE_Loading!N$4:N$3072,,0,),"")</f>
        <v>3.0604407849505952E-2</v>
      </c>
      <c r="AO734" s="25">
        <f>IFERROR(_xlfn.XLOOKUP($C734,WQBE_Loading!$C$4:$C$3072,WQBE_Loading!O$4:O$3072,,0,),"")</f>
        <v>0.17251880428850649</v>
      </c>
      <c r="AP734" s="25">
        <f>IFERROR(_xlfn.XLOOKUP($C734,WQBE_Loading!$C$4:$C$3072,WQBE_Loading!P$4:P$3072,,0,),"")</f>
        <v>0.39499590409605045</v>
      </c>
      <c r="AQ734" s="13">
        <f>IFERROR(_xlfn.XLOOKUP($C734,WQBE_Loading!$C$4:$C$3072,WQBE_Loading!Q$4:Q$3072,,0,),"")</f>
        <v>1765642.5928812651</v>
      </c>
      <c r="AR734">
        <f>_xlfn.XLOOKUP(C734,UrbanHeat!$A$2:$A$1333,UrbanHeat!$B$2:$B$1333,,0,)</f>
        <v>16.986999999999998</v>
      </c>
      <c r="AS734" s="25">
        <f>_xlfn.XLOOKUP($C734,TNC_Loading!$A$2:$A$1332,TNC_Loading!B$2:B$1332,,0,)</f>
        <v>16.356000000000002</v>
      </c>
      <c r="AT734" s="25">
        <f>_xlfn.XLOOKUP($C734,TNC_Loading!$A$2:$A$1332,TNC_Loading!C$2:C$1332,,0,)</f>
        <v>27.06</v>
      </c>
      <c r="AU734" s="25">
        <f>_xlfn.XLOOKUP($C734,TNC_Loading!$A$2:$A$1332,TNC_Loading!D$2:D$1332,,0,)</f>
        <v>35.654000000000003</v>
      </c>
      <c r="AV734" s="25">
        <f>_xlfn.XLOOKUP($C734,TNC_Loading!$A$2:$A$1332,TNC_Loading!E$2:E$1332,,0,)</f>
        <v>81.87</v>
      </c>
      <c r="AW734" s="25">
        <f>_xlfn.XLOOKUP($C734,TNC_Loading!$A$2:$A$1332,TNC_Loading!F$2:F$1332,,0,)</f>
        <v>518.48299999999995</v>
      </c>
      <c r="AX734">
        <f>_xlfn.XLOOKUP(C734,BIBI!$D$2:$D$1332,BIBI!$F$2:$F$1332,,0,)</f>
        <v>0</v>
      </c>
      <c r="AY734">
        <f>_xlfn.XLOOKUP(C734,FacilityCounts!$A$3:$A$1333,FacilityCounts!$B$3:$B$1333,,0,)</f>
        <v>0</v>
      </c>
      <c r="AZ734">
        <f>_xlfn.XLOOKUP(C734,FacilityCounts!$D$3:$D$1333,FacilityCounts!$E$3:$E$1333,,0,)</f>
        <v>0</v>
      </c>
      <c r="BA734">
        <f>_xlfn.XLOOKUP(C734,FacilityCounts!$G$3:$G$1333,FacilityCounts!$H$3:$H$1333,,0,)</f>
        <v>0</v>
      </c>
      <c r="BB734">
        <f>IFERROR(_xlfn.XLOOKUP(C734,'DA to P Sensitive Lakes'!$P$2:$P$44,'DA to P Sensitive Lakes'!$Q$2:$Q$44,,0,),0)</f>
        <v>0</v>
      </c>
      <c r="BC734" s="25">
        <f>_xlfn.XLOOKUP(C734,'Historic Runoff (mm)'!$A$2:$A$1332,'Historic Runoff (mm)'!$B$2:$B$1332,,0,)</f>
        <v>600.98299999999995</v>
      </c>
      <c r="BD734">
        <f>_xlfn.XLOOKUP(C734,DrainageComplaint!$A$2:$A$1332,DrainageComplaint!$B$2:$B$1332,,0,)</f>
        <v>0</v>
      </c>
      <c r="BE734">
        <f>_xlfn.XLOOKUP(C734,PAD_Area!$G$2:$G$1332,PAD_Area!$H$2:$H$1332,,0,)</f>
        <v>0</v>
      </c>
    </row>
    <row r="735" spans="1:57" x14ac:dyDescent="0.2">
      <c r="A735" s="2">
        <v>732</v>
      </c>
      <c r="B735" s="2">
        <v>733</v>
      </c>
      <c r="C735" s="20">
        <v>1103030</v>
      </c>
      <c r="D735" s="3" t="s">
        <v>444</v>
      </c>
      <c r="E735" s="3" t="s">
        <v>148</v>
      </c>
      <c r="F735" s="3">
        <v>72.91</v>
      </c>
      <c r="G735" s="3">
        <v>12660.717899900001</v>
      </c>
      <c r="H735" s="3">
        <v>3175936.1977499998</v>
      </c>
      <c r="I735" s="2">
        <v>16</v>
      </c>
      <c r="J735" s="2">
        <v>1</v>
      </c>
      <c r="K735" s="2">
        <v>0</v>
      </c>
      <c r="L735" s="2">
        <v>0</v>
      </c>
      <c r="M735" s="3">
        <v>0</v>
      </c>
      <c r="N735" s="2">
        <f>_xlfn.XLOOKUP(C735,Shellfish_Presence!$E$3:$E$1333,Shellfish_Presence!$G$3:$G$1333,,0,)</f>
        <v>0</v>
      </c>
      <c r="O735" s="3">
        <v>0</v>
      </c>
      <c r="P735" s="3">
        <v>0</v>
      </c>
      <c r="Q735" s="2">
        <v>1</v>
      </c>
      <c r="R735" s="3">
        <v>0.99999701976776123</v>
      </c>
      <c r="S735" s="3">
        <v>0</v>
      </c>
      <c r="T735" s="3">
        <v>8538.7900390625</v>
      </c>
      <c r="U735" s="3">
        <v>12693.5</v>
      </c>
      <c r="V735" s="2">
        <v>0</v>
      </c>
      <c r="W735" s="3">
        <f t="shared" si="22"/>
        <v>0</v>
      </c>
      <c r="X735">
        <f t="shared" si="23"/>
        <v>1.486568933295104</v>
      </c>
      <c r="Y735">
        <f>IFERROR(INDEX('Parcel Year'!$N$3:$N$1175,MATCH(KC_SPS_SubbasinAttributes!C735,'Parcel Year'!$M$3:$M$1175,0)),0)</f>
        <v>0.55840802192687988</v>
      </c>
      <c r="Z735">
        <f>INDEX(Imperviousness!$B$2:$B$1332,MATCH(KC_SPS_SubbasinAttributes!C735,Imperviousness!$A$2:$A$1332,0))</f>
        <v>0.89800000000000002</v>
      </c>
      <c r="AA735">
        <f>INDEX('Flow Duration Index'!$B$2:$B$1332,MATCH(KC_SPS_SubbasinAttributes!C735,'Flow Duration Index'!$A$2:$A$1332,0))</f>
        <v>4.8460000000000001</v>
      </c>
      <c r="AB735">
        <f>INDEX(Opportunity_Index!$G$2:$G$1333,MATCH(KC_SPS_SubbasinAttributes!C735,Opportunity_Index!$F$2:$F$1333,0))</f>
        <v>0.44840000000000002</v>
      </c>
      <c r="AC735">
        <f>INDEX(Traffic!$B$2:$B$1332,MATCH(KC_SPS_SubbasinAttributes!C735,Traffic!$A$2:$A$1332,0))</f>
        <v>12557.316999999999</v>
      </c>
      <c r="AD735">
        <f>INDEX(EquityScore!$F$3:$F$1334,MATCH(KC_SPS_SubbasinAttributes!C735,EquityScore!$E$3:$E$1334,0))</f>
        <v>3.8333333349999998</v>
      </c>
      <c r="AE735" t="str">
        <f>IFERROR(INDEX(PavementCondition!$E$2:$E$669,MATCH(KC_SPS_SubbasinAttributes!C735,PavementCondition!$D$2:$D$669,0)),"N/A")</f>
        <v>N/A</v>
      </c>
      <c r="AF735">
        <f>INDEX(SpawnerMortality!$E$2:$E$1331,MATCH(KC_SPS_SubbasinAttributes!C735,SpawnerMortality!$D$2:$D$1331,0))</f>
        <v>0.43928768899999998</v>
      </c>
      <c r="AG735" s="25">
        <f>IFERROR(_xlfn.XLOOKUP($C735,WQBE_Loading!$C$4:$C$3072,WQBE_Loading!G$4:G$3072,,0,),"")</f>
        <v>1.0315705384573095</v>
      </c>
      <c r="AH735" s="25">
        <f>IFERROR(_xlfn.XLOOKUP($C735,WQBE_Loading!$C$4:$C$3072,WQBE_Loading!H$4:H$3072,,0,),"")</f>
        <v>7.3039305734358901</v>
      </c>
      <c r="AI735" s="25">
        <f>IFERROR(_xlfn.XLOOKUP($C735,WQBE_Loading!$C$4:$C$3072,WQBE_Loading!I$4:I$3072,,0,),"")</f>
        <v>90.774466701664892</v>
      </c>
      <c r="AJ735" s="25">
        <f>IFERROR(_xlfn.XLOOKUP($C735,WQBE_Loading!$C$4:$C$3072,WQBE_Loading!J$4:J$3072,,0,),"")</f>
        <v>11.30498346421505</v>
      </c>
      <c r="AK735" s="25">
        <f>IFERROR(_xlfn.XLOOKUP($C735,WQBE_Loading!$C$4:$C$3072,WQBE_Loading!K$4:K$3072,,0,),"")</f>
        <v>4780.2672256045153</v>
      </c>
      <c r="AL735" s="25">
        <f>IFERROR(_xlfn.XLOOKUP($C735,WQBE_Loading!$C$4:$C$3072,WQBE_Loading!L$4:L$3072,,0,),"")</f>
        <v>1.1475829943031449E-3</v>
      </c>
      <c r="AM735" s="25">
        <f>IFERROR(_xlfn.XLOOKUP($C735,WQBE_Loading!$C$4:$C$3072,WQBE_Loading!M$4:M$3072,,0,),"")</f>
        <v>2.4985243214342652E-4</v>
      </c>
      <c r="AN735" s="25">
        <f>IFERROR(_xlfn.XLOOKUP($C735,WQBE_Loading!$C$4:$C$3072,WQBE_Loading!N$4:N$3072,,0,),"")</f>
        <v>2.523347584184385E-2</v>
      </c>
      <c r="AO735" s="25">
        <f>IFERROR(_xlfn.XLOOKUP($C735,WQBE_Loading!$C$4:$C$3072,WQBE_Loading!O$4:O$3072,,0,),"")</f>
        <v>0.15447174108345602</v>
      </c>
      <c r="AP735" s="25">
        <f>IFERROR(_xlfn.XLOOKUP($C735,WQBE_Loading!$C$4:$C$3072,WQBE_Loading!P$4:P$3072,,0,),"")</f>
        <v>0.60757464525837601</v>
      </c>
      <c r="AQ735" s="13">
        <f>IFERROR(_xlfn.XLOOKUP($C735,WQBE_Loading!$C$4:$C$3072,WQBE_Loading!Q$4:Q$3072,,0,),"")</f>
        <v>2793996.4565827204</v>
      </c>
      <c r="AR735">
        <f>_xlfn.XLOOKUP(C735,UrbanHeat!$A$2:$A$1333,UrbanHeat!$B$2:$B$1333,,0,)</f>
        <v>16.532</v>
      </c>
      <c r="AS735" s="25">
        <f>_xlfn.XLOOKUP($C735,TNC_Loading!$A$2:$A$1332,TNC_Loading!B$2:B$1332,,0,)</f>
        <v>12.228</v>
      </c>
      <c r="AT735" s="25">
        <f>_xlfn.XLOOKUP($C735,TNC_Loading!$A$2:$A$1332,TNC_Loading!C$2:C$1332,,0,)</f>
        <v>16.888999999999999</v>
      </c>
      <c r="AU735" s="25">
        <f>_xlfn.XLOOKUP($C735,TNC_Loading!$A$2:$A$1332,TNC_Loading!D$2:D$1332,,0,)</f>
        <v>40.97</v>
      </c>
      <c r="AV735" s="25">
        <f>_xlfn.XLOOKUP($C735,TNC_Loading!$A$2:$A$1332,TNC_Loading!E$2:E$1332,,0,)</f>
        <v>60.125999999999998</v>
      </c>
      <c r="AW735" s="25">
        <f>_xlfn.XLOOKUP($C735,TNC_Loading!$A$2:$A$1332,TNC_Loading!F$2:F$1332,,0,)</f>
        <v>470.00299999999999</v>
      </c>
      <c r="AX735">
        <f>_xlfn.XLOOKUP(C735,BIBI!$D$2:$D$1332,BIBI!$F$2:$F$1332,,0,)</f>
        <v>0</v>
      </c>
      <c r="AY735">
        <f>_xlfn.XLOOKUP(C735,FacilityCounts!$A$3:$A$1333,FacilityCounts!$B$3:$B$1333,,0,)</f>
        <v>0</v>
      </c>
      <c r="AZ735">
        <f>_xlfn.XLOOKUP(C735,FacilityCounts!$D$3:$D$1333,FacilityCounts!$E$3:$E$1333,,0,)</f>
        <v>0</v>
      </c>
      <c r="BA735">
        <f>_xlfn.XLOOKUP(C735,FacilityCounts!$G$3:$G$1333,FacilityCounts!$H$3:$H$1333,,0,)</f>
        <v>0</v>
      </c>
      <c r="BB735">
        <f>IFERROR(_xlfn.XLOOKUP(C735,'DA to P Sensitive Lakes'!$P$2:$P$44,'DA to P Sensitive Lakes'!$Q$2:$Q$44,,0,),0)</f>
        <v>0</v>
      </c>
      <c r="BC735" s="25">
        <f>_xlfn.XLOOKUP(C735,'Historic Runoff (mm)'!$A$2:$A$1332,'Historic Runoff (mm)'!$B$2:$B$1332,,0,)</f>
        <v>541.59900000000005</v>
      </c>
      <c r="BD735">
        <f>_xlfn.XLOOKUP(C735,DrainageComplaint!$A$2:$A$1332,DrainageComplaint!$B$2:$B$1332,,0,)</f>
        <v>0</v>
      </c>
      <c r="BE735">
        <f>_xlfn.XLOOKUP(C735,PAD_Area!$G$2:$G$1332,PAD_Area!$H$2:$H$1332,,0,)</f>
        <v>0</v>
      </c>
    </row>
    <row r="736" spans="1:57" x14ac:dyDescent="0.2">
      <c r="A736" s="2">
        <v>733</v>
      </c>
      <c r="B736" s="2">
        <v>734</v>
      </c>
      <c r="C736" s="20">
        <v>1103040</v>
      </c>
      <c r="D736" s="3" t="s">
        <v>729</v>
      </c>
      <c r="E736" s="3" t="s">
        <v>148</v>
      </c>
      <c r="F736" s="3">
        <v>19.215</v>
      </c>
      <c r="G736" s="3">
        <v>8789.8517906100005</v>
      </c>
      <c r="H736" s="3">
        <v>836999.21466599999</v>
      </c>
      <c r="I736" s="2">
        <v>0</v>
      </c>
      <c r="J736" s="2">
        <v>1</v>
      </c>
      <c r="K736" s="2">
        <v>0</v>
      </c>
      <c r="L736" s="2">
        <v>0</v>
      </c>
      <c r="M736" s="3">
        <v>0</v>
      </c>
      <c r="N736" s="2">
        <f>_xlfn.XLOOKUP(C736,Shellfish_Presence!$E$3:$E$1333,Shellfish_Presence!$G$3:$G$1333,,0,)</f>
        <v>0</v>
      </c>
      <c r="O736" s="3">
        <v>0</v>
      </c>
      <c r="P736" s="3">
        <v>0</v>
      </c>
      <c r="Q736" s="2">
        <v>0</v>
      </c>
      <c r="R736" s="3">
        <v>0.99999499320983887</v>
      </c>
      <c r="S736" s="3">
        <v>0</v>
      </c>
      <c r="T736" s="3">
        <v>9409.2197265625</v>
      </c>
      <c r="U736" s="3">
        <v>2406.030029296875</v>
      </c>
      <c r="V736" s="2">
        <v>0</v>
      </c>
      <c r="W736" s="3">
        <f t="shared" si="22"/>
        <v>0</v>
      </c>
      <c r="X736">
        <f t="shared" si="23"/>
        <v>0.25570983558866017</v>
      </c>
      <c r="Y736">
        <f>IFERROR(INDEX('Parcel Year'!$N$3:$N$1175,MATCH(KC_SPS_SubbasinAttributes!C736,'Parcel Year'!$M$3:$M$1175,0)),0)</f>
        <v>0.15932799875736237</v>
      </c>
      <c r="Z736">
        <f>INDEX(Imperviousness!$B$2:$B$1332,MATCH(KC_SPS_SubbasinAttributes!C736,Imperviousness!$A$2:$A$1332,0))</f>
        <v>0.86299999999999999</v>
      </c>
      <c r="AA736">
        <f>INDEX('Flow Duration Index'!$B$2:$B$1332,MATCH(KC_SPS_SubbasinAttributes!C736,'Flow Duration Index'!$A$2:$A$1332,0))</f>
        <v>5.6379999999999999</v>
      </c>
      <c r="AB736">
        <f>INDEX(Opportunity_Index!$G$2:$G$1333,MATCH(KC_SPS_SubbasinAttributes!C736,Opportunity_Index!$F$2:$F$1333,0))</f>
        <v>0.96330000000000005</v>
      </c>
      <c r="AC736">
        <f>INDEX(Traffic!$B$2:$B$1332,MATCH(KC_SPS_SubbasinAttributes!C736,Traffic!$A$2:$A$1332,0))</f>
        <v>10864.473</v>
      </c>
      <c r="AD736">
        <f>INDEX(EquityScore!$F$3:$F$1334,MATCH(KC_SPS_SubbasinAttributes!C736,EquityScore!$E$3:$E$1334,0))</f>
        <v>4.6666666699999997</v>
      </c>
      <c r="AE736" t="str">
        <f>IFERROR(INDEX(PavementCondition!$E$2:$E$669,MATCH(KC_SPS_SubbasinAttributes!C736,PavementCondition!$D$2:$D$669,0)),"N/A")</f>
        <v>N/A</v>
      </c>
      <c r="AF736">
        <f>INDEX(SpawnerMortality!$E$2:$E$1331,MATCH(KC_SPS_SubbasinAttributes!C736,SpawnerMortality!$D$2:$D$1331,0))</f>
        <v>0.43928768899999998</v>
      </c>
      <c r="AG736" s="25">
        <f>IFERROR(_xlfn.XLOOKUP($C736,WQBE_Loading!$C$4:$C$3072,WQBE_Loading!G$4:G$3072,,0,),"")</f>
        <v>0.30407566617843401</v>
      </c>
      <c r="AH736" s="25">
        <f>IFERROR(_xlfn.XLOOKUP($C736,WQBE_Loading!$C$4:$C$3072,WQBE_Loading!H$4:H$3072,,0,),"")</f>
        <v>1.5984581197625449</v>
      </c>
      <c r="AI736" s="25">
        <f>IFERROR(_xlfn.XLOOKUP($C736,WQBE_Loading!$C$4:$C$3072,WQBE_Loading!I$4:I$3072,,0,),"")</f>
        <v>19.388147825711101</v>
      </c>
      <c r="AJ736" s="25">
        <f>IFERROR(_xlfn.XLOOKUP($C736,WQBE_Loading!$C$4:$C$3072,WQBE_Loading!J$4:J$3072,,0,),"")</f>
        <v>1.8583223371284849</v>
      </c>
      <c r="AK736" s="25">
        <f>IFERROR(_xlfn.XLOOKUP($C736,WQBE_Loading!$C$4:$C$3072,WQBE_Loading!K$4:K$3072,,0,),"")</f>
        <v>1002.1053945736469</v>
      </c>
      <c r="AL736" s="25">
        <f>IFERROR(_xlfn.XLOOKUP($C736,WQBE_Loading!$C$4:$C$3072,WQBE_Loading!L$4:L$3072,,0,),"")</f>
        <v>2.9034956878054401E-4</v>
      </c>
      <c r="AM736" s="25">
        <f>IFERROR(_xlfn.XLOOKUP($C736,WQBE_Loading!$C$4:$C$3072,WQBE_Loading!M$4:M$3072,,0,),"")</f>
        <v>8.738033933105015E-5</v>
      </c>
      <c r="AN736" s="25">
        <f>IFERROR(_xlfn.XLOOKUP($C736,WQBE_Loading!$C$4:$C$3072,WQBE_Loading!N$4:N$3072,,0,),"")</f>
        <v>9.026620457714251E-3</v>
      </c>
      <c r="AO736" s="25">
        <f>IFERROR(_xlfn.XLOOKUP($C736,WQBE_Loading!$C$4:$C$3072,WQBE_Loading!O$4:O$3072,,0,),"")</f>
        <v>4.9772953187287999E-2</v>
      </c>
      <c r="AP736" s="25">
        <f>IFERROR(_xlfn.XLOOKUP($C736,WQBE_Loading!$C$4:$C$3072,WQBE_Loading!P$4:P$3072,,0,),"")</f>
        <v>8.0311687322151742E-2</v>
      </c>
      <c r="AQ736" s="13">
        <f>IFERROR(_xlfn.XLOOKUP($C736,WQBE_Loading!$C$4:$C$3072,WQBE_Loading!Q$4:Q$3072,,0,),"")</f>
        <v>541934.31516210805</v>
      </c>
      <c r="AR736">
        <f>_xlfn.XLOOKUP(C736,UrbanHeat!$A$2:$A$1333,UrbanHeat!$B$2:$B$1333,,0,)</f>
        <v>17.045999999999999</v>
      </c>
      <c r="AS736" s="25">
        <f>_xlfn.XLOOKUP($C736,TNC_Loading!$A$2:$A$1332,TNC_Loading!B$2:B$1332,,0,)</f>
        <v>15.175000000000001</v>
      </c>
      <c r="AT736" s="25">
        <f>_xlfn.XLOOKUP($C736,TNC_Loading!$A$2:$A$1332,TNC_Loading!C$2:C$1332,,0,)</f>
        <v>26.484000000000002</v>
      </c>
      <c r="AU736" s="25">
        <f>_xlfn.XLOOKUP($C736,TNC_Loading!$A$2:$A$1332,TNC_Loading!D$2:D$1332,,0,)</f>
        <v>46.389000000000003</v>
      </c>
      <c r="AV736" s="25">
        <f>_xlfn.XLOOKUP($C736,TNC_Loading!$A$2:$A$1332,TNC_Loading!E$2:E$1332,,0,)</f>
        <v>71.424000000000007</v>
      </c>
      <c r="AW736" s="25">
        <f>_xlfn.XLOOKUP($C736,TNC_Loading!$A$2:$A$1332,TNC_Loading!F$2:F$1332,,0,)</f>
        <v>546.42600000000004</v>
      </c>
      <c r="AX736">
        <f>_xlfn.XLOOKUP(C736,BIBI!$D$2:$D$1332,BIBI!$F$2:$F$1332,,0,)</f>
        <v>0</v>
      </c>
      <c r="AY736">
        <f>_xlfn.XLOOKUP(C736,FacilityCounts!$A$3:$A$1333,FacilityCounts!$B$3:$B$1333,,0,)</f>
        <v>0</v>
      </c>
      <c r="AZ736">
        <f>_xlfn.XLOOKUP(C736,FacilityCounts!$D$3:$D$1333,FacilityCounts!$E$3:$E$1333,,0,)</f>
        <v>0</v>
      </c>
      <c r="BA736">
        <f>_xlfn.XLOOKUP(C736,FacilityCounts!$G$3:$G$1333,FacilityCounts!$H$3:$H$1333,,0,)</f>
        <v>0</v>
      </c>
      <c r="BB736">
        <f>IFERROR(_xlfn.XLOOKUP(C736,'DA to P Sensitive Lakes'!$P$2:$P$44,'DA to P Sensitive Lakes'!$Q$2:$Q$44,,0,),0)</f>
        <v>0</v>
      </c>
      <c r="BC736" s="25">
        <f>_xlfn.XLOOKUP(C736,'Historic Runoff (mm)'!$A$2:$A$1332,'Historic Runoff (mm)'!$B$2:$B$1332,,0,)</f>
        <v>582.92600000000004</v>
      </c>
      <c r="BD736">
        <f>_xlfn.XLOOKUP(C736,DrainageComplaint!$A$2:$A$1332,DrainageComplaint!$B$2:$B$1332,,0,)</f>
        <v>0</v>
      </c>
      <c r="BE736">
        <f>_xlfn.XLOOKUP(C736,PAD_Area!$G$2:$G$1332,PAD_Area!$H$2:$H$1332,,0,)</f>
        <v>0</v>
      </c>
    </row>
    <row r="737" spans="1:57" x14ac:dyDescent="0.2">
      <c r="A737" s="2">
        <v>734</v>
      </c>
      <c r="B737" s="2">
        <v>735</v>
      </c>
      <c r="C737" s="20">
        <v>1103050</v>
      </c>
      <c r="D737" s="3" t="s">
        <v>730</v>
      </c>
      <c r="E737" s="3" t="s">
        <v>148</v>
      </c>
      <c r="F737" s="3">
        <v>54.515000000000001</v>
      </c>
      <c r="G737" s="3">
        <v>10871.923203599999</v>
      </c>
      <c r="H737" s="3">
        <v>2374652.9702599999</v>
      </c>
      <c r="I737" s="2">
        <v>0</v>
      </c>
      <c r="J737" s="2">
        <v>1</v>
      </c>
      <c r="K737" s="2">
        <v>0</v>
      </c>
      <c r="L737" s="2">
        <v>0</v>
      </c>
      <c r="M737" s="3">
        <v>0</v>
      </c>
      <c r="N737" s="2">
        <f>_xlfn.XLOOKUP(C737,Shellfish_Presence!$E$3:$E$1333,Shellfish_Presence!$G$3:$G$1333,,0,)</f>
        <v>0</v>
      </c>
      <c r="O737" s="3">
        <v>0</v>
      </c>
      <c r="P737" s="3">
        <v>0</v>
      </c>
      <c r="Q737" s="2">
        <v>0</v>
      </c>
      <c r="R737" s="3">
        <v>0.99999499320983887</v>
      </c>
      <c r="S737" s="3">
        <v>0</v>
      </c>
      <c r="T737" s="3">
        <v>6663.169921875</v>
      </c>
      <c r="U737" s="3">
        <v>11339.599609375</v>
      </c>
      <c r="V737" s="2">
        <v>0</v>
      </c>
      <c r="W737" s="3">
        <f t="shared" si="22"/>
        <v>0</v>
      </c>
      <c r="X737">
        <f t="shared" si="23"/>
        <v>1.7018325725338945</v>
      </c>
      <c r="Y737">
        <f>IFERROR(INDEX('Parcel Year'!$N$3:$N$1175,MATCH(KC_SPS_SubbasinAttributes!C737,'Parcel Year'!$M$3:$M$1175,0)),0)</f>
        <v>0.40068098902702332</v>
      </c>
      <c r="Z737">
        <f>INDEX(Imperviousness!$B$2:$B$1332,MATCH(KC_SPS_SubbasinAttributes!C737,Imperviousness!$A$2:$A$1332,0))</f>
        <v>0.69399999999999995</v>
      </c>
      <c r="AA737">
        <f>INDEX('Flow Duration Index'!$B$2:$B$1332,MATCH(KC_SPS_SubbasinAttributes!C737,'Flow Duration Index'!$A$2:$A$1332,0))</f>
        <v>6.4249999999999998</v>
      </c>
      <c r="AB737">
        <f>INDEX(Opportunity_Index!$G$2:$G$1333,MATCH(KC_SPS_SubbasinAttributes!C737,Opportunity_Index!$F$2:$F$1333,0))</f>
        <v>0.96330000000000005</v>
      </c>
      <c r="AC737">
        <f>INDEX(Traffic!$B$2:$B$1332,MATCH(KC_SPS_SubbasinAttributes!C737,Traffic!$A$2:$A$1332,0))</f>
        <v>6097.2619999999997</v>
      </c>
      <c r="AD737">
        <f>INDEX(EquityScore!$F$3:$F$1334,MATCH(KC_SPS_SubbasinAttributes!C737,EquityScore!$E$3:$E$1334,0))</f>
        <v>4.6666666699999997</v>
      </c>
      <c r="AE737" t="str">
        <f>IFERROR(INDEX(PavementCondition!$E$2:$E$669,MATCH(KC_SPS_SubbasinAttributes!C737,PavementCondition!$D$2:$D$669,0)),"N/A")</f>
        <v>N/A</v>
      </c>
      <c r="AF737">
        <f>INDEX(SpawnerMortality!$E$2:$E$1331,MATCH(KC_SPS_SubbasinAttributes!C737,SpawnerMortality!$D$2:$D$1331,0))</f>
        <v>0.43928768899999998</v>
      </c>
      <c r="AG737" s="25">
        <f>IFERROR(_xlfn.XLOOKUP($C737,WQBE_Loading!$C$4:$C$3072,WQBE_Loading!G$4:G$3072,,0,),"")</f>
        <v>0.79812208557465203</v>
      </c>
      <c r="AH737" s="25">
        <f>IFERROR(_xlfn.XLOOKUP($C737,WQBE_Loading!$C$4:$C$3072,WQBE_Loading!H$4:H$3072,,0,),"")</f>
        <v>5.4006355685298901</v>
      </c>
      <c r="AI737" s="25">
        <f>IFERROR(_xlfn.XLOOKUP($C737,WQBE_Loading!$C$4:$C$3072,WQBE_Loading!I$4:I$3072,,0,),"")</f>
        <v>71.214372706474904</v>
      </c>
      <c r="AJ737" s="25">
        <f>IFERROR(_xlfn.XLOOKUP($C737,WQBE_Loading!$C$4:$C$3072,WQBE_Loading!J$4:J$3072,,0,),"")</f>
        <v>8.2990453624241454</v>
      </c>
      <c r="AK737" s="25">
        <f>IFERROR(_xlfn.XLOOKUP($C737,WQBE_Loading!$C$4:$C$3072,WQBE_Loading!K$4:K$3072,,0,),"")</f>
        <v>3917.31938157695</v>
      </c>
      <c r="AL737" s="25">
        <f>IFERROR(_xlfn.XLOOKUP($C737,WQBE_Loading!$C$4:$C$3072,WQBE_Loading!L$4:L$3072,,0,),"")</f>
        <v>1.0344371620665919E-3</v>
      </c>
      <c r="AM737" s="25">
        <f>IFERROR(_xlfn.XLOOKUP($C737,WQBE_Loading!$C$4:$C$3072,WQBE_Loading!M$4:M$3072,,0,),"")</f>
        <v>1.6762872196977998E-4</v>
      </c>
      <c r="AN737" s="25">
        <f>IFERROR(_xlfn.XLOOKUP($C737,WQBE_Loading!$C$4:$C$3072,WQBE_Loading!N$4:N$3072,,0,),"")</f>
        <v>2.3163026105001899E-2</v>
      </c>
      <c r="AO737" s="25">
        <f>IFERROR(_xlfn.XLOOKUP($C737,WQBE_Loading!$C$4:$C$3072,WQBE_Loading!O$4:O$3072,,0,),"")</f>
        <v>0.13996606322156099</v>
      </c>
      <c r="AP737" s="25">
        <f>IFERROR(_xlfn.XLOOKUP($C737,WQBE_Loading!$C$4:$C$3072,WQBE_Loading!P$4:P$3072,,0,),"")</f>
        <v>0.42683290894419451</v>
      </c>
      <c r="AQ737" s="13">
        <f>IFERROR(_xlfn.XLOOKUP($C737,WQBE_Loading!$C$4:$C$3072,WQBE_Loading!Q$4:Q$3072,,0,),"")</f>
        <v>2021314.0705292402</v>
      </c>
      <c r="AR737">
        <f>_xlfn.XLOOKUP(C737,UrbanHeat!$A$2:$A$1333,UrbanHeat!$B$2:$B$1333,,0,)</f>
        <v>17.178000000000001</v>
      </c>
      <c r="AS737" s="25">
        <f>_xlfn.XLOOKUP($C737,TNC_Loading!$A$2:$A$1332,TNC_Loading!B$2:B$1332,,0,)</f>
        <v>13.42</v>
      </c>
      <c r="AT737" s="25">
        <f>_xlfn.XLOOKUP($C737,TNC_Loading!$A$2:$A$1332,TNC_Loading!C$2:C$1332,,0,)</f>
        <v>22.786999999999999</v>
      </c>
      <c r="AU737" s="25">
        <f>_xlfn.XLOOKUP($C737,TNC_Loading!$A$2:$A$1332,TNC_Loading!D$2:D$1332,,0,)</f>
        <v>40.933999999999997</v>
      </c>
      <c r="AV737" s="25">
        <f>_xlfn.XLOOKUP($C737,TNC_Loading!$A$2:$A$1332,TNC_Loading!E$2:E$1332,,0,)</f>
        <v>54.795000000000002</v>
      </c>
      <c r="AW737" s="25">
        <f>_xlfn.XLOOKUP($C737,TNC_Loading!$A$2:$A$1332,TNC_Loading!F$2:F$1332,,0,)</f>
        <v>554.59699999999998</v>
      </c>
      <c r="AX737">
        <f>_xlfn.XLOOKUP(C737,BIBI!$D$2:$D$1332,BIBI!$F$2:$F$1332,,0,)</f>
        <v>0</v>
      </c>
      <c r="AY737">
        <f>_xlfn.XLOOKUP(C737,FacilityCounts!$A$3:$A$1333,FacilityCounts!$B$3:$B$1333,,0,)</f>
        <v>0</v>
      </c>
      <c r="AZ737">
        <f>_xlfn.XLOOKUP(C737,FacilityCounts!$D$3:$D$1333,FacilityCounts!$E$3:$E$1333,,0,)</f>
        <v>0</v>
      </c>
      <c r="BA737">
        <f>_xlfn.XLOOKUP(C737,FacilityCounts!$G$3:$G$1333,FacilityCounts!$H$3:$H$1333,,0,)</f>
        <v>0</v>
      </c>
      <c r="BB737">
        <f>IFERROR(_xlfn.XLOOKUP(C737,'DA to P Sensitive Lakes'!$P$2:$P$44,'DA to P Sensitive Lakes'!$Q$2:$Q$44,,0,),0)</f>
        <v>0</v>
      </c>
      <c r="BC737" s="25">
        <f>_xlfn.XLOOKUP(C737,'Historic Runoff (mm)'!$A$2:$A$1332,'Historic Runoff (mm)'!$B$2:$B$1332,,0,)</f>
        <v>583.20600000000002</v>
      </c>
      <c r="BD737">
        <f>_xlfn.XLOOKUP(C737,DrainageComplaint!$A$2:$A$1332,DrainageComplaint!$B$2:$B$1332,,0,)</f>
        <v>0</v>
      </c>
      <c r="BE737">
        <f>_xlfn.XLOOKUP(C737,PAD_Area!$G$2:$G$1332,PAD_Area!$H$2:$H$1332,,0,)</f>
        <v>0</v>
      </c>
    </row>
    <row r="738" spans="1:57" x14ac:dyDescent="0.2">
      <c r="A738" s="2">
        <v>735</v>
      </c>
      <c r="B738" s="2">
        <v>736</v>
      </c>
      <c r="C738" s="20">
        <v>1103060</v>
      </c>
      <c r="D738" s="3" t="s">
        <v>731</v>
      </c>
      <c r="E738" s="3" t="s">
        <v>148</v>
      </c>
      <c r="F738" s="3">
        <v>154.22300000000001</v>
      </c>
      <c r="G738" s="3">
        <v>16274.158462400001</v>
      </c>
      <c r="H738" s="3">
        <v>6717924.1125999996</v>
      </c>
      <c r="I738" s="2">
        <v>0</v>
      </c>
      <c r="J738" s="2">
        <v>1</v>
      </c>
      <c r="K738" s="2">
        <v>0</v>
      </c>
      <c r="L738" s="2">
        <v>4</v>
      </c>
      <c r="M738" s="3">
        <v>0</v>
      </c>
      <c r="N738" s="2">
        <f>_xlfn.XLOOKUP(C738,Shellfish_Presence!$E$3:$E$1333,Shellfish_Presence!$G$3:$G$1333,,0,)</f>
        <v>0</v>
      </c>
      <c r="O738" s="3">
        <v>0</v>
      </c>
      <c r="P738" s="3">
        <v>0</v>
      </c>
      <c r="Q738" s="2">
        <v>0</v>
      </c>
      <c r="R738" s="3">
        <v>1</v>
      </c>
      <c r="S738" s="3">
        <v>7.2961196303367615E-2</v>
      </c>
      <c r="T738" s="3">
        <v>205.67999267578125</v>
      </c>
      <c r="U738" s="3">
        <v>21396.400390625</v>
      </c>
      <c r="V738" s="2">
        <v>5</v>
      </c>
      <c r="W738" s="3">
        <f t="shared" si="22"/>
        <v>2.4309608022408048E-2</v>
      </c>
      <c r="X738">
        <f t="shared" si="23"/>
        <v>104.02762131731843</v>
      </c>
      <c r="Y738">
        <f>IFERROR(INDEX('Parcel Year'!$N$3:$N$1175,MATCH(KC_SPS_SubbasinAttributes!C738,'Parcel Year'!$M$3:$M$1175,0)),0)</f>
        <v>0.15106000006198883</v>
      </c>
      <c r="Z738">
        <f>INDEX(Imperviousness!$B$2:$B$1332,MATCH(KC_SPS_SubbasinAttributes!C738,Imperviousness!$A$2:$A$1332,0))</f>
        <v>0.29099999999999998</v>
      </c>
      <c r="AA738">
        <f>INDEX('Flow Duration Index'!$B$2:$B$1332,MATCH(KC_SPS_SubbasinAttributes!C738,'Flow Duration Index'!$A$2:$A$1332,0))</f>
        <v>4.0279999999999996</v>
      </c>
      <c r="AB738">
        <f>INDEX(Opportunity_Index!$G$2:$G$1333,MATCH(KC_SPS_SubbasinAttributes!C738,Opportunity_Index!$F$2:$F$1333,0))</f>
        <v>0.89675000000000005</v>
      </c>
      <c r="AC738">
        <f>INDEX(Traffic!$B$2:$B$1332,MATCH(KC_SPS_SubbasinAttributes!C738,Traffic!$A$2:$A$1332,0))</f>
        <v>5691.665</v>
      </c>
      <c r="AD738">
        <f>INDEX(EquityScore!$F$3:$F$1334,MATCH(KC_SPS_SubbasinAttributes!C738,EquityScore!$E$3:$E$1334,0))</f>
        <v>4.6666666699999997</v>
      </c>
      <c r="AE738">
        <f>IFERROR(INDEX(PavementCondition!$E$2:$E$669,MATCH(KC_SPS_SubbasinAttributes!C738,PavementCondition!$D$2:$D$669,0)),"N/A")</f>
        <v>8</v>
      </c>
      <c r="AF738">
        <f>INDEX(SpawnerMortality!$E$2:$E$1331,MATCH(KC_SPS_SubbasinAttributes!C738,SpawnerMortality!$D$2:$D$1331,0))</f>
        <v>0.40082056799999999</v>
      </c>
      <c r="AG738" s="25">
        <f>IFERROR(_xlfn.XLOOKUP($C738,WQBE_Loading!$C$4:$C$3072,WQBE_Loading!G$4:G$3072,,0,),"")</f>
        <v>1.110255472662095</v>
      </c>
      <c r="AH738" s="25">
        <f>IFERROR(_xlfn.XLOOKUP($C738,WQBE_Loading!$C$4:$C$3072,WQBE_Loading!H$4:H$3072,,0,),"")</f>
        <v>6.3168881248504505</v>
      </c>
      <c r="AI738" s="25">
        <f>IFERROR(_xlfn.XLOOKUP($C738,WQBE_Loading!$C$4:$C$3072,WQBE_Loading!I$4:I$3072,,0,),"")</f>
        <v>97.230379412189109</v>
      </c>
      <c r="AJ738" s="25">
        <f>IFERROR(_xlfn.XLOOKUP($C738,WQBE_Loading!$C$4:$C$3072,WQBE_Loading!J$4:J$3072,,0,),"")</f>
        <v>9.4203954524644047</v>
      </c>
      <c r="AK738" s="25">
        <f>IFERROR(_xlfn.XLOOKUP($C738,WQBE_Loading!$C$4:$C$3072,WQBE_Loading!K$4:K$3072,,0,),"")</f>
        <v>4689.3096943905002</v>
      </c>
      <c r="AL738" s="25">
        <f>IFERROR(_xlfn.XLOOKUP($C738,WQBE_Loading!$C$4:$C$3072,WQBE_Loading!L$4:L$3072,,0,),"")</f>
        <v>1.652355050347145E-3</v>
      </c>
      <c r="AM738" s="25">
        <f>IFERROR(_xlfn.XLOOKUP($C738,WQBE_Loading!$C$4:$C$3072,WQBE_Loading!M$4:M$3072,,0,),"")</f>
        <v>2.0608741912519449E-4</v>
      </c>
      <c r="AN738" s="25">
        <f>IFERROR(_xlfn.XLOOKUP($C738,WQBE_Loading!$C$4:$C$3072,WQBE_Loading!N$4:N$3072,,0,),"")</f>
        <v>4.6608611418663154E-2</v>
      </c>
      <c r="AO738" s="25">
        <f>IFERROR(_xlfn.XLOOKUP($C738,WQBE_Loading!$C$4:$C$3072,WQBE_Loading!O$4:O$3072,,0,),"")</f>
        <v>0.22687301244654701</v>
      </c>
      <c r="AP738" s="25">
        <f>IFERROR(_xlfn.XLOOKUP($C738,WQBE_Loading!$C$4:$C$3072,WQBE_Loading!P$4:P$3072,,0,),"")</f>
        <v>0.39714933761958499</v>
      </c>
      <c r="AQ738" s="13">
        <f>IFERROR(_xlfn.XLOOKUP($C738,WQBE_Loading!$C$4:$C$3072,WQBE_Loading!Q$4:Q$3072,,0,),"")</f>
        <v>2719656.2476037703</v>
      </c>
      <c r="AR738">
        <f>_xlfn.XLOOKUP(C738,UrbanHeat!$A$2:$A$1333,UrbanHeat!$B$2:$B$1333,,0,)</f>
        <v>17.768000000000001</v>
      </c>
      <c r="AS738" s="25">
        <f>_xlfn.XLOOKUP($C738,TNC_Loading!$A$2:$A$1332,TNC_Loading!B$2:B$1332,,0,)</f>
        <v>8.08</v>
      </c>
      <c r="AT738" s="25">
        <f>_xlfn.XLOOKUP($C738,TNC_Loading!$A$2:$A$1332,TNC_Loading!C$2:C$1332,,0,)</f>
        <v>11.209</v>
      </c>
      <c r="AU738" s="25">
        <f>_xlfn.XLOOKUP($C738,TNC_Loading!$A$2:$A$1332,TNC_Loading!D$2:D$1332,,0,)</f>
        <v>17.821999999999999</v>
      </c>
      <c r="AV738" s="25">
        <f>_xlfn.XLOOKUP($C738,TNC_Loading!$A$2:$A$1332,TNC_Loading!E$2:E$1332,,0,)</f>
        <v>26.797000000000001</v>
      </c>
      <c r="AW738" s="25">
        <f>_xlfn.XLOOKUP($C738,TNC_Loading!$A$2:$A$1332,TNC_Loading!F$2:F$1332,,0,)</f>
        <v>375.00299999999999</v>
      </c>
      <c r="AX738">
        <f>_xlfn.XLOOKUP(C738,BIBI!$D$2:$D$1332,BIBI!$F$2:$F$1332,,0,)</f>
        <v>0</v>
      </c>
      <c r="AY738">
        <f>_xlfn.XLOOKUP(C738,FacilityCounts!$A$3:$A$1333,FacilityCounts!$B$3:$B$1333,,0,)</f>
        <v>4</v>
      </c>
      <c r="AZ738">
        <f>_xlfn.XLOOKUP(C738,FacilityCounts!$D$3:$D$1333,FacilityCounts!$E$3:$E$1333,,0,)</f>
        <v>0</v>
      </c>
      <c r="BA738">
        <f>_xlfn.XLOOKUP(C738,FacilityCounts!$G$3:$G$1333,FacilityCounts!$H$3:$H$1333,,0,)</f>
        <v>0</v>
      </c>
      <c r="BB738">
        <f>IFERROR(_xlfn.XLOOKUP(C738,'DA to P Sensitive Lakes'!$P$2:$P$44,'DA to P Sensitive Lakes'!$Q$2:$Q$44,,0,),0)</f>
        <v>0</v>
      </c>
      <c r="BC738" s="25">
        <f>_xlfn.XLOOKUP(C738,'Historic Runoff (mm)'!$A$2:$A$1332,'Historic Runoff (mm)'!$B$2:$B$1332,,0,)</f>
        <v>511.52800000000002</v>
      </c>
      <c r="BD738">
        <f>_xlfn.XLOOKUP(C738,DrainageComplaint!$A$2:$A$1332,DrainageComplaint!$B$2:$B$1332,,0,)</f>
        <v>0</v>
      </c>
      <c r="BE738">
        <f>_xlfn.XLOOKUP(C738,PAD_Area!$G$2:$G$1332,PAD_Area!$H$2:$H$1332,,0,)</f>
        <v>0</v>
      </c>
    </row>
    <row r="739" spans="1:57" x14ac:dyDescent="0.2">
      <c r="A739" s="2">
        <v>736</v>
      </c>
      <c r="B739" s="2">
        <v>737</v>
      </c>
      <c r="C739" s="20">
        <v>1103070</v>
      </c>
      <c r="D739" s="3" t="s">
        <v>444</v>
      </c>
      <c r="E739" s="3" t="s">
        <v>148</v>
      </c>
      <c r="F739" s="3">
        <v>19.178000000000001</v>
      </c>
      <c r="G739" s="3">
        <v>5465.5890064200003</v>
      </c>
      <c r="H739" s="3">
        <v>835396.23016699997</v>
      </c>
      <c r="I739" s="2">
        <v>8</v>
      </c>
      <c r="J739" s="2">
        <v>1</v>
      </c>
      <c r="K739" s="2">
        <v>0</v>
      </c>
      <c r="L739" s="2">
        <v>0</v>
      </c>
      <c r="M739" s="3">
        <v>0</v>
      </c>
      <c r="N739" s="2">
        <f>_xlfn.XLOOKUP(C739,Shellfish_Presence!$E$3:$E$1333,Shellfish_Presence!$G$3:$G$1333,,0,)</f>
        <v>0</v>
      </c>
      <c r="O739" s="3">
        <v>0</v>
      </c>
      <c r="P739" s="3">
        <v>0</v>
      </c>
      <c r="Q739" s="2">
        <v>0</v>
      </c>
      <c r="R739" s="3">
        <v>1.0000100135803223</v>
      </c>
      <c r="S739" s="3">
        <v>0</v>
      </c>
      <c r="T739" s="3">
        <v>723.07598876953125</v>
      </c>
      <c r="U739" s="3">
        <v>517.91900634765625</v>
      </c>
      <c r="V739" s="2">
        <v>0</v>
      </c>
      <c r="W739" s="3">
        <f t="shared" si="22"/>
        <v>0</v>
      </c>
      <c r="X739">
        <f t="shared" si="23"/>
        <v>0.71627189173990746</v>
      </c>
      <c r="Y739">
        <f>IFERROR(INDEX('Parcel Year'!$N$3:$N$1175,MATCH(KC_SPS_SubbasinAttributes!C739,'Parcel Year'!$M$3:$M$1175,0)),0)</f>
        <v>0.91257202625274658</v>
      </c>
      <c r="Z739">
        <f>INDEX(Imperviousness!$B$2:$B$1332,MATCH(KC_SPS_SubbasinAttributes!C739,Imperviousness!$A$2:$A$1332,0))</f>
        <v>0.98499999999999999</v>
      </c>
      <c r="AA739">
        <f>INDEX('Flow Duration Index'!$B$2:$B$1332,MATCH(KC_SPS_SubbasinAttributes!C739,'Flow Duration Index'!$A$2:$A$1332,0))</f>
        <v>4.1900000000000004</v>
      </c>
      <c r="AB739">
        <f>INDEX(Opportunity_Index!$G$2:$G$1333,MATCH(KC_SPS_SubbasinAttributes!C739,Opportunity_Index!$F$2:$F$1333,0))</f>
        <v>0.44840000000000002</v>
      </c>
      <c r="AC739">
        <f>INDEX(Traffic!$B$2:$B$1332,MATCH(KC_SPS_SubbasinAttributes!C739,Traffic!$A$2:$A$1332,0))</f>
        <v>2493.13</v>
      </c>
      <c r="AD739">
        <f>INDEX(EquityScore!$F$3:$F$1334,MATCH(KC_SPS_SubbasinAttributes!C739,EquityScore!$E$3:$E$1334,0))</f>
        <v>3.8333333349999998</v>
      </c>
      <c r="AE739" t="str">
        <f>IFERROR(INDEX(PavementCondition!$E$2:$E$669,MATCH(KC_SPS_SubbasinAttributes!C739,PavementCondition!$D$2:$D$669,0)),"N/A")</f>
        <v>N/A</v>
      </c>
      <c r="AF739">
        <f>INDEX(SpawnerMortality!$E$2:$E$1331,MATCH(KC_SPS_SubbasinAttributes!C739,SpawnerMortality!$D$2:$D$1331,0))</f>
        <v>0.43928768899999998</v>
      </c>
      <c r="AG739" s="25">
        <f>IFERROR(_xlfn.XLOOKUP($C739,WQBE_Loading!$C$4:$C$3072,WQBE_Loading!G$4:G$3072,,0,),"")</f>
        <v>0.65023754077471452</v>
      </c>
      <c r="AH739" s="25">
        <f>IFERROR(_xlfn.XLOOKUP($C739,WQBE_Loading!$C$4:$C$3072,WQBE_Loading!H$4:H$3072,,0,),"")</f>
        <v>4.8210786706463402</v>
      </c>
      <c r="AI739" s="25">
        <f>IFERROR(_xlfn.XLOOKUP($C739,WQBE_Loading!$C$4:$C$3072,WQBE_Loading!I$4:I$3072,,0,),"")</f>
        <v>55.279176068656554</v>
      </c>
      <c r="AJ739" s="25">
        <f>IFERROR(_xlfn.XLOOKUP($C739,WQBE_Loading!$C$4:$C$3072,WQBE_Loading!J$4:J$3072,,0,),"")</f>
        <v>7.3049063061679149</v>
      </c>
      <c r="AK739" s="25">
        <f>IFERROR(_xlfn.XLOOKUP($C739,WQBE_Loading!$C$4:$C$3072,WQBE_Loading!K$4:K$3072,,0,),"")</f>
        <v>3254.7281120938551</v>
      </c>
      <c r="AL739" s="25">
        <f>IFERROR(_xlfn.XLOOKUP($C739,WQBE_Loading!$C$4:$C$3072,WQBE_Loading!L$4:L$3072,,0,),"")</f>
        <v>7.3755375069619103E-4</v>
      </c>
      <c r="AM739" s="25">
        <f>IFERROR(_xlfn.XLOOKUP($C739,WQBE_Loading!$C$4:$C$3072,WQBE_Loading!M$4:M$3072,,0,),"")</f>
        <v>1.4834633965145349E-4</v>
      </c>
      <c r="AN739" s="25">
        <f>IFERROR(_xlfn.XLOOKUP($C739,WQBE_Loading!$C$4:$C$3072,WQBE_Loading!N$4:N$3072,,0,),"")</f>
        <v>1.536483007746965E-2</v>
      </c>
      <c r="AO739" s="25">
        <f>IFERROR(_xlfn.XLOOKUP($C739,WQBE_Loading!$C$4:$C$3072,WQBE_Loading!O$4:O$3072,,0,),"")</f>
        <v>9.7630571654966358E-2</v>
      </c>
      <c r="AP739" s="25">
        <f>IFERROR(_xlfn.XLOOKUP($C739,WQBE_Loading!$C$4:$C$3072,WQBE_Loading!P$4:P$3072,,0,),"")</f>
        <v>0.4075790819898415</v>
      </c>
      <c r="AQ739" s="13">
        <f>IFERROR(_xlfn.XLOOKUP($C739,WQBE_Loading!$C$4:$C$3072,WQBE_Loading!Q$4:Q$3072,,0,),"")</f>
        <v>1600611.1948360449</v>
      </c>
      <c r="AR739">
        <f>_xlfn.XLOOKUP(C739,UrbanHeat!$A$2:$A$1333,UrbanHeat!$B$2:$B$1333,,0,)</f>
        <v>16.18</v>
      </c>
      <c r="AS739" s="25">
        <f>_xlfn.XLOOKUP($C739,TNC_Loading!$A$2:$A$1332,TNC_Loading!B$2:B$1332,,0,)</f>
        <v>16.675000000000001</v>
      </c>
      <c r="AT739" s="25">
        <f>_xlfn.XLOOKUP($C739,TNC_Loading!$A$2:$A$1332,TNC_Loading!C$2:C$1332,,0,)</f>
        <v>18.437999999999999</v>
      </c>
      <c r="AU739" s="25">
        <f>_xlfn.XLOOKUP($C739,TNC_Loading!$A$2:$A$1332,TNC_Loading!D$2:D$1332,,0,)</f>
        <v>63.216000000000001</v>
      </c>
      <c r="AV739" s="25">
        <f>_xlfn.XLOOKUP($C739,TNC_Loading!$A$2:$A$1332,TNC_Loading!E$2:E$1332,,0,)</f>
        <v>90.207999999999998</v>
      </c>
      <c r="AW739" s="25">
        <f>_xlfn.XLOOKUP($C739,TNC_Loading!$A$2:$A$1332,TNC_Loading!F$2:F$1332,,0,)</f>
        <v>552.51400000000001</v>
      </c>
      <c r="AX739">
        <f>_xlfn.XLOOKUP(C739,BIBI!$D$2:$D$1332,BIBI!$F$2:$F$1332,,0,)</f>
        <v>0</v>
      </c>
      <c r="AY739">
        <f>_xlfn.XLOOKUP(C739,FacilityCounts!$A$3:$A$1333,FacilityCounts!$B$3:$B$1333,,0,)</f>
        <v>0</v>
      </c>
      <c r="AZ739">
        <f>_xlfn.XLOOKUP(C739,FacilityCounts!$D$3:$D$1333,FacilityCounts!$E$3:$E$1333,,0,)</f>
        <v>0</v>
      </c>
      <c r="BA739">
        <f>_xlfn.XLOOKUP(C739,FacilityCounts!$G$3:$G$1333,FacilityCounts!$H$3:$H$1333,,0,)</f>
        <v>0</v>
      </c>
      <c r="BB739">
        <f>IFERROR(_xlfn.XLOOKUP(C739,'DA to P Sensitive Lakes'!$P$2:$P$44,'DA to P Sensitive Lakes'!$Q$2:$Q$44,,0,),0)</f>
        <v>0</v>
      </c>
      <c r="BC739" s="25">
        <f>_xlfn.XLOOKUP(C739,'Historic Runoff (mm)'!$A$2:$A$1332,'Historic Runoff (mm)'!$B$2:$B$1332,,0,)</f>
        <v>587.73699999999997</v>
      </c>
      <c r="BD739">
        <f>_xlfn.XLOOKUP(C739,DrainageComplaint!$A$2:$A$1332,DrainageComplaint!$B$2:$B$1332,,0,)</f>
        <v>0</v>
      </c>
      <c r="BE739">
        <f>_xlfn.XLOOKUP(C739,PAD_Area!$G$2:$G$1332,PAD_Area!$H$2:$H$1332,,0,)</f>
        <v>0</v>
      </c>
    </row>
    <row r="740" spans="1:57" x14ac:dyDescent="0.2">
      <c r="A740" s="2">
        <v>737</v>
      </c>
      <c r="B740" s="2">
        <v>738</v>
      </c>
      <c r="C740" s="20">
        <v>1103080</v>
      </c>
      <c r="D740" s="3" t="s">
        <v>733</v>
      </c>
      <c r="E740" s="3" t="s">
        <v>148</v>
      </c>
      <c r="F740" s="3">
        <v>269.30399999999997</v>
      </c>
      <c r="G740" s="3">
        <v>21662.080698000002</v>
      </c>
      <c r="H740" s="3">
        <v>11730843.318600001</v>
      </c>
      <c r="I740" s="2">
        <v>0</v>
      </c>
      <c r="J740" s="2">
        <v>1</v>
      </c>
      <c r="K740" s="2">
        <v>0</v>
      </c>
      <c r="L740" s="2">
        <v>2</v>
      </c>
      <c r="M740" s="3">
        <v>0</v>
      </c>
      <c r="N740" s="2">
        <f>_xlfn.XLOOKUP(C740,Shellfish_Presence!$E$3:$E$1333,Shellfish_Presence!$G$3:$G$1333,,0,)</f>
        <v>0</v>
      </c>
      <c r="O740" s="3">
        <v>0</v>
      </c>
      <c r="P740" s="3">
        <v>0.12541399896144867</v>
      </c>
      <c r="Q740" s="2">
        <v>0</v>
      </c>
      <c r="R740" s="3">
        <v>1</v>
      </c>
      <c r="S740" s="3">
        <v>1.0190800530835986E-3</v>
      </c>
      <c r="T740" s="3">
        <v>36861.69921875</v>
      </c>
      <c r="U740" s="3">
        <v>66642.796875</v>
      </c>
      <c r="V740" s="2">
        <v>0</v>
      </c>
      <c r="W740" s="3">
        <f t="shared" si="22"/>
        <v>0</v>
      </c>
      <c r="X740">
        <f t="shared" si="23"/>
        <v>1.8079144013280213</v>
      </c>
      <c r="Y740">
        <f>IFERROR(INDEX('Parcel Year'!$N$3:$N$1175,MATCH(KC_SPS_SubbasinAttributes!C740,'Parcel Year'!$M$3:$M$1175,0)),0)</f>
        <v>0.36123999953269958</v>
      </c>
      <c r="Z740">
        <f>INDEX(Imperviousness!$B$2:$B$1332,MATCH(KC_SPS_SubbasinAttributes!C740,Imperviousness!$A$2:$A$1332,0))</f>
        <v>0.19700000000000001</v>
      </c>
      <c r="AA740">
        <f>INDEX('Flow Duration Index'!$B$2:$B$1332,MATCH(KC_SPS_SubbasinAttributes!C740,'Flow Duration Index'!$A$2:$A$1332,0))</f>
        <v>4.22</v>
      </c>
      <c r="AB740">
        <f>INDEX(Opportunity_Index!$G$2:$G$1333,MATCH(KC_SPS_SubbasinAttributes!C740,Opportunity_Index!$F$2:$F$1333,0))</f>
        <v>0.56895000000000007</v>
      </c>
      <c r="AC740">
        <f>INDEX(Traffic!$B$2:$B$1332,MATCH(KC_SPS_SubbasinAttributes!C740,Traffic!$A$2:$A$1332,0))</f>
        <v>817.20500000000004</v>
      </c>
      <c r="AD740">
        <f>INDEX(EquityScore!$F$3:$F$1334,MATCH(KC_SPS_SubbasinAttributes!C740,EquityScore!$E$3:$E$1334,0))</f>
        <v>3.5</v>
      </c>
      <c r="AE740" t="str">
        <f>IFERROR(INDEX(PavementCondition!$E$2:$E$669,MATCH(KC_SPS_SubbasinAttributes!C740,PavementCondition!$D$2:$D$669,0)),"N/A")</f>
        <v>N/A</v>
      </c>
      <c r="AF740">
        <f>INDEX(SpawnerMortality!$E$2:$E$1331,MATCH(KC_SPS_SubbasinAttributes!C740,SpawnerMortality!$D$2:$D$1331,0))</f>
        <v>0.43928768899999998</v>
      </c>
      <c r="AG740" s="25">
        <f>IFERROR(_xlfn.XLOOKUP($C740,WQBE_Loading!$C$4:$C$3072,WQBE_Loading!G$4:G$3072,,0,),"")</f>
        <v>1.27521188426192</v>
      </c>
      <c r="AH740" s="25">
        <f>IFERROR(_xlfn.XLOOKUP($C740,WQBE_Loading!$C$4:$C$3072,WQBE_Loading!H$4:H$3072,,0,),"")</f>
        <v>7.3292220350419504</v>
      </c>
      <c r="AI740" s="25">
        <f>IFERROR(_xlfn.XLOOKUP($C740,WQBE_Loading!$C$4:$C$3072,WQBE_Loading!I$4:I$3072,,0,),"")</f>
        <v>160.3737492679885</v>
      </c>
      <c r="AJ740" s="25">
        <f>IFERROR(_xlfn.XLOOKUP($C740,WQBE_Loading!$C$4:$C$3072,WQBE_Loading!J$4:J$3072,,0,),"")</f>
        <v>14.035743491344149</v>
      </c>
      <c r="AK740" s="25">
        <f>IFERROR(_xlfn.XLOOKUP($C740,WQBE_Loading!$C$4:$C$3072,WQBE_Loading!K$4:K$3072,,0,),"")</f>
        <v>7491.6435062410455</v>
      </c>
      <c r="AL740" s="25">
        <f>IFERROR(_xlfn.XLOOKUP($C740,WQBE_Loading!$C$4:$C$3072,WQBE_Loading!L$4:L$3072,,0,),"")</f>
        <v>2.3345563616360698E-3</v>
      </c>
      <c r="AM740" s="25">
        <f>IFERROR(_xlfn.XLOOKUP($C740,WQBE_Loading!$C$4:$C$3072,WQBE_Loading!M$4:M$3072,,0,),"")</f>
        <v>1.5338493070309999E-4</v>
      </c>
      <c r="AN740" s="25">
        <f>IFERROR(_xlfn.XLOOKUP($C740,WQBE_Loading!$C$4:$C$3072,WQBE_Loading!N$4:N$3072,,0,),"")</f>
        <v>7.1426455510548409E-2</v>
      </c>
      <c r="AO740" s="25">
        <f>IFERROR(_xlfn.XLOOKUP($C740,WQBE_Loading!$C$4:$C$3072,WQBE_Loading!O$4:O$3072,,0,),"")</f>
        <v>0.33383256134984901</v>
      </c>
      <c r="AP740" s="25">
        <f>IFERROR(_xlfn.XLOOKUP($C740,WQBE_Loading!$C$4:$C$3072,WQBE_Loading!P$4:P$3072,,0,),"")</f>
        <v>0.4993076513256875</v>
      </c>
      <c r="AQ740" s="13">
        <f>IFERROR(_xlfn.XLOOKUP($C740,WQBE_Loading!$C$4:$C$3072,WQBE_Loading!Q$4:Q$3072,,0,),"")</f>
        <v>4344209.3124289652</v>
      </c>
      <c r="AR740">
        <f>_xlfn.XLOOKUP(C740,UrbanHeat!$A$2:$A$1333,UrbanHeat!$B$2:$B$1333,,0,)</f>
        <v>16.815999999999999</v>
      </c>
      <c r="AS740" s="25">
        <f>_xlfn.XLOOKUP($C740,TNC_Loading!$A$2:$A$1332,TNC_Loading!B$2:B$1332,,0,)</f>
        <v>7.9089999999999998</v>
      </c>
      <c r="AT740" s="25">
        <f>_xlfn.XLOOKUP($C740,TNC_Loading!$A$2:$A$1332,TNC_Loading!C$2:C$1332,,0,)</f>
        <v>11.856</v>
      </c>
      <c r="AU740" s="25">
        <f>_xlfn.XLOOKUP($C740,TNC_Loading!$A$2:$A$1332,TNC_Loading!D$2:D$1332,,0,)</f>
        <v>12.831</v>
      </c>
      <c r="AV740" s="25">
        <f>_xlfn.XLOOKUP($C740,TNC_Loading!$A$2:$A$1332,TNC_Loading!E$2:E$1332,,0,)</f>
        <v>21.117000000000001</v>
      </c>
      <c r="AW740" s="25">
        <f>_xlfn.XLOOKUP($C740,TNC_Loading!$A$2:$A$1332,TNC_Loading!F$2:F$1332,,0,)</f>
        <v>344.18200000000002</v>
      </c>
      <c r="AX740">
        <f>_xlfn.XLOOKUP(C740,BIBI!$D$2:$D$1332,BIBI!$F$2:$F$1332,,0,)</f>
        <v>0</v>
      </c>
      <c r="AY740">
        <f>_xlfn.XLOOKUP(C740,FacilityCounts!$A$3:$A$1333,FacilityCounts!$B$3:$B$1333,,0,)</f>
        <v>0</v>
      </c>
      <c r="AZ740">
        <f>_xlfn.XLOOKUP(C740,FacilityCounts!$D$3:$D$1333,FacilityCounts!$E$3:$E$1333,,0,)</f>
        <v>0</v>
      </c>
      <c r="BA740">
        <f>_xlfn.XLOOKUP(C740,FacilityCounts!$G$3:$G$1333,FacilityCounts!$H$3:$H$1333,,0,)</f>
        <v>0</v>
      </c>
      <c r="BB740">
        <f>IFERROR(_xlfn.XLOOKUP(C740,'DA to P Sensitive Lakes'!$P$2:$P$44,'DA to P Sensitive Lakes'!$Q$2:$Q$44,,0,),0)</f>
        <v>0</v>
      </c>
      <c r="BC740" s="25">
        <f>_xlfn.XLOOKUP(C740,'Historic Runoff (mm)'!$A$2:$A$1332,'Historic Runoff (mm)'!$B$2:$B$1332,,0,)</f>
        <v>526.77099999999996</v>
      </c>
      <c r="BD740">
        <f>_xlfn.XLOOKUP(C740,DrainageComplaint!$A$2:$A$1332,DrainageComplaint!$B$2:$B$1332,,0,)</f>
        <v>0</v>
      </c>
      <c r="BE740">
        <f>_xlfn.XLOOKUP(C740,PAD_Area!$G$2:$G$1332,PAD_Area!$H$2:$H$1332,,0,)</f>
        <v>0</v>
      </c>
    </row>
    <row r="741" spans="1:57" x14ac:dyDescent="0.2">
      <c r="A741" s="2">
        <v>738</v>
      </c>
      <c r="B741" s="2">
        <v>739</v>
      </c>
      <c r="C741" s="20">
        <v>1103090</v>
      </c>
      <c r="D741" s="3" t="s">
        <v>733</v>
      </c>
      <c r="E741" s="3" t="s">
        <v>148</v>
      </c>
      <c r="F741" s="3">
        <v>152.62100000000001</v>
      </c>
      <c r="G741" s="3">
        <v>17305.490864399999</v>
      </c>
      <c r="H741" s="3">
        <v>6648152.9305999996</v>
      </c>
      <c r="I741" s="2">
        <v>1</v>
      </c>
      <c r="J741" s="2">
        <v>1</v>
      </c>
      <c r="K741" s="2">
        <v>0</v>
      </c>
      <c r="L741" s="2">
        <v>0</v>
      </c>
      <c r="M741" s="3">
        <v>0</v>
      </c>
      <c r="N741" s="2">
        <f>_xlfn.XLOOKUP(C741,Shellfish_Presence!$E$3:$E$1333,Shellfish_Presence!$G$3:$G$1333,,0,)</f>
        <v>0</v>
      </c>
      <c r="O741" s="3">
        <v>0</v>
      </c>
      <c r="P741" s="3">
        <v>0</v>
      </c>
      <c r="Q741" s="2">
        <v>5</v>
      </c>
      <c r="R741" s="3">
        <v>1</v>
      </c>
      <c r="S741" s="3">
        <v>0</v>
      </c>
      <c r="T741" s="3">
        <v>24362.80078125</v>
      </c>
      <c r="U741" s="3">
        <v>37648.69921875</v>
      </c>
      <c r="V741" s="2">
        <v>0</v>
      </c>
      <c r="W741" s="3">
        <f t="shared" si="22"/>
        <v>0</v>
      </c>
      <c r="X741">
        <f t="shared" si="23"/>
        <v>1.5453354298954429</v>
      </c>
      <c r="Y741">
        <f>IFERROR(INDEX('Parcel Year'!$N$3:$N$1175,MATCH(KC_SPS_SubbasinAttributes!C741,'Parcel Year'!$M$3:$M$1175,0)),0)</f>
        <v>0.27353799343109131</v>
      </c>
      <c r="Z741">
        <f>INDEX(Imperviousness!$B$2:$B$1332,MATCH(KC_SPS_SubbasinAttributes!C741,Imperviousness!$A$2:$A$1332,0))</f>
        <v>0.40400000000000003</v>
      </c>
      <c r="AA741">
        <f>INDEX('Flow Duration Index'!$B$2:$B$1332,MATCH(KC_SPS_SubbasinAttributes!C741,'Flow Duration Index'!$A$2:$A$1332,0))</f>
        <v>3.6070000000000002</v>
      </c>
      <c r="AB741">
        <f>INDEX(Opportunity_Index!$G$2:$G$1333,MATCH(KC_SPS_SubbasinAttributes!C741,Opportunity_Index!$F$2:$F$1333,0))</f>
        <v>0.6895</v>
      </c>
      <c r="AC741">
        <f>INDEX(Traffic!$B$2:$B$1332,MATCH(KC_SPS_SubbasinAttributes!C741,Traffic!$A$2:$A$1332,0))</f>
        <v>13721.308999999999</v>
      </c>
      <c r="AD741">
        <f>INDEX(EquityScore!$F$3:$F$1334,MATCH(KC_SPS_SubbasinAttributes!C741,EquityScore!$E$3:$E$1334,0))</f>
        <v>4</v>
      </c>
      <c r="AE741" t="str">
        <f>IFERROR(INDEX(PavementCondition!$E$2:$E$669,MATCH(KC_SPS_SubbasinAttributes!C741,PavementCondition!$D$2:$D$669,0)),"N/A")</f>
        <v>N/A</v>
      </c>
      <c r="AF741">
        <f>INDEX(SpawnerMortality!$E$2:$E$1331,MATCH(KC_SPS_SubbasinAttributes!C741,SpawnerMortality!$D$2:$D$1331,0))</f>
        <v>0.43928768899999998</v>
      </c>
      <c r="AG741" s="25">
        <f>IFERROR(_xlfn.XLOOKUP($C741,WQBE_Loading!$C$4:$C$3072,WQBE_Loading!G$4:G$3072,,0,),"")</f>
        <v>1.9357655819083099</v>
      </c>
      <c r="AH741" s="25">
        <f>IFERROR(_xlfn.XLOOKUP($C741,WQBE_Loading!$C$4:$C$3072,WQBE_Loading!H$4:H$3072,,0,),"")</f>
        <v>11.390590409476999</v>
      </c>
      <c r="AI741" s="25">
        <f>IFERROR(_xlfn.XLOOKUP($C741,WQBE_Loading!$C$4:$C$3072,WQBE_Loading!I$4:I$3072,,0,),"")</f>
        <v>143.93101015196899</v>
      </c>
      <c r="AJ741" s="25">
        <f>IFERROR(_xlfn.XLOOKUP($C741,WQBE_Loading!$C$4:$C$3072,WQBE_Loading!J$4:J$3072,,0,),"")</f>
        <v>15.3145199409119</v>
      </c>
      <c r="AK741" s="25">
        <f>IFERROR(_xlfn.XLOOKUP($C741,WQBE_Loading!$C$4:$C$3072,WQBE_Loading!K$4:K$3072,,0,),"")</f>
        <v>7972.5227151144845</v>
      </c>
      <c r="AL741" s="25">
        <f>IFERROR(_xlfn.XLOOKUP($C741,WQBE_Loading!$C$4:$C$3072,WQBE_Loading!L$4:L$3072,,0,),"")</f>
        <v>2.60762211703901E-3</v>
      </c>
      <c r="AM741" s="25">
        <f>IFERROR(_xlfn.XLOOKUP($C741,WQBE_Loading!$C$4:$C$3072,WQBE_Loading!M$4:M$3072,,0,),"")</f>
        <v>4.1793080295730997E-4</v>
      </c>
      <c r="AN741" s="25">
        <f>IFERROR(_xlfn.XLOOKUP($C741,WQBE_Loading!$C$4:$C$3072,WQBE_Loading!N$4:N$3072,,0,),"")</f>
        <v>6.9891195913894505E-2</v>
      </c>
      <c r="AO741" s="25">
        <f>IFERROR(_xlfn.XLOOKUP($C741,WQBE_Loading!$C$4:$C$3072,WQBE_Loading!O$4:O$3072,,0,),"")</f>
        <v>0.36218032464278549</v>
      </c>
      <c r="AP741" s="25">
        <f>IFERROR(_xlfn.XLOOKUP($C741,WQBE_Loading!$C$4:$C$3072,WQBE_Loading!P$4:P$3072,,0,),"")</f>
        <v>0.72001628345797897</v>
      </c>
      <c r="AQ741" s="13">
        <f>IFERROR(_xlfn.XLOOKUP($C741,WQBE_Loading!$C$4:$C$3072,WQBE_Loading!Q$4:Q$3072,,0,),"")</f>
        <v>4088192.909141785</v>
      </c>
      <c r="AR741">
        <f>_xlfn.XLOOKUP(C741,UrbanHeat!$A$2:$A$1333,UrbanHeat!$B$2:$B$1333,,0,)</f>
        <v>16.654</v>
      </c>
      <c r="AS741" s="25">
        <f>_xlfn.XLOOKUP($C741,TNC_Loading!$A$2:$A$1332,TNC_Loading!B$2:B$1332,,0,)</f>
        <v>8.6590000000000007</v>
      </c>
      <c r="AT741" s="25">
        <f>_xlfn.XLOOKUP($C741,TNC_Loading!$A$2:$A$1332,TNC_Loading!C$2:C$1332,,0,)</f>
        <v>11.023</v>
      </c>
      <c r="AU741" s="25">
        <f>_xlfn.XLOOKUP($C741,TNC_Loading!$A$2:$A$1332,TNC_Loading!D$2:D$1332,,0,)</f>
        <v>25.082000000000001</v>
      </c>
      <c r="AV741" s="25">
        <f>_xlfn.XLOOKUP($C741,TNC_Loading!$A$2:$A$1332,TNC_Loading!E$2:E$1332,,0,)</f>
        <v>34.694000000000003</v>
      </c>
      <c r="AW741" s="25">
        <f>_xlfn.XLOOKUP($C741,TNC_Loading!$A$2:$A$1332,TNC_Loading!F$2:F$1332,,0,)</f>
        <v>333.27499999999998</v>
      </c>
      <c r="AX741">
        <f>_xlfn.XLOOKUP(C741,BIBI!$D$2:$D$1332,BIBI!$F$2:$F$1332,,0,)</f>
        <v>0</v>
      </c>
      <c r="AY741">
        <f>_xlfn.XLOOKUP(C741,FacilityCounts!$A$3:$A$1333,FacilityCounts!$B$3:$B$1333,,0,)</f>
        <v>0</v>
      </c>
      <c r="AZ741">
        <f>_xlfn.XLOOKUP(C741,FacilityCounts!$D$3:$D$1333,FacilityCounts!$E$3:$E$1333,,0,)</f>
        <v>0</v>
      </c>
      <c r="BA741">
        <f>_xlfn.XLOOKUP(C741,FacilityCounts!$G$3:$G$1333,FacilityCounts!$H$3:$H$1333,,0,)</f>
        <v>0</v>
      </c>
      <c r="BB741">
        <f>IFERROR(_xlfn.XLOOKUP(C741,'DA to P Sensitive Lakes'!$P$2:$P$44,'DA to P Sensitive Lakes'!$Q$2:$Q$44,,0,),0)</f>
        <v>0</v>
      </c>
      <c r="BC741" s="25">
        <f>_xlfn.XLOOKUP(C741,'Historic Runoff (mm)'!$A$2:$A$1332,'Historic Runoff (mm)'!$B$2:$B$1332,,0,)</f>
        <v>446.56799999999998</v>
      </c>
      <c r="BD741">
        <f>_xlfn.XLOOKUP(C741,DrainageComplaint!$A$2:$A$1332,DrainageComplaint!$B$2:$B$1332,,0,)</f>
        <v>0</v>
      </c>
      <c r="BE741">
        <f>_xlfn.XLOOKUP(C741,PAD_Area!$G$2:$G$1332,PAD_Area!$H$2:$H$1332,,0,)</f>
        <v>0</v>
      </c>
    </row>
    <row r="742" spans="1:57" x14ac:dyDescent="0.2">
      <c r="A742" s="2">
        <v>739</v>
      </c>
      <c r="B742" s="2">
        <v>740</v>
      </c>
      <c r="C742" s="20">
        <v>1103100</v>
      </c>
      <c r="D742" s="3" t="s">
        <v>735</v>
      </c>
      <c r="E742" s="3" t="s">
        <v>148</v>
      </c>
      <c r="F742" s="3">
        <v>102.31100000000001</v>
      </c>
      <c r="G742" s="3">
        <v>11115.076072899999</v>
      </c>
      <c r="H742" s="3">
        <v>4456653.6853</v>
      </c>
      <c r="I742" s="2">
        <v>0</v>
      </c>
      <c r="J742" s="2">
        <v>1</v>
      </c>
      <c r="K742" s="2">
        <v>0</v>
      </c>
      <c r="L742" s="2">
        <v>0</v>
      </c>
      <c r="M742" s="3">
        <v>0</v>
      </c>
      <c r="N742" s="2">
        <f>_xlfn.XLOOKUP(C742,Shellfish_Presence!$E$3:$E$1333,Shellfish_Presence!$G$3:$G$1333,,0,)</f>
        <v>0</v>
      </c>
      <c r="O742" s="3">
        <v>0</v>
      </c>
      <c r="P742" s="3">
        <v>4.2960601858794689E-3</v>
      </c>
      <c r="Q742" s="2">
        <v>1</v>
      </c>
      <c r="R742" s="3">
        <v>1</v>
      </c>
      <c r="S742" s="3">
        <v>0</v>
      </c>
      <c r="T742" s="3">
        <v>12811.2001953125</v>
      </c>
      <c r="U742" s="3">
        <v>22040.69921875</v>
      </c>
      <c r="V742" s="2">
        <v>0</v>
      </c>
      <c r="W742" s="3">
        <f t="shared" si="22"/>
        <v>0</v>
      </c>
      <c r="X742">
        <f t="shared" si="23"/>
        <v>1.7204242290128671</v>
      </c>
      <c r="Y742">
        <f>IFERROR(INDEX('Parcel Year'!$N$3:$N$1175,MATCH(KC_SPS_SubbasinAttributes!C742,'Parcel Year'!$M$3:$M$1175,0)),0)</f>
        <v>0.49818199872970581</v>
      </c>
      <c r="Z742">
        <f>INDEX(Imperviousness!$B$2:$B$1332,MATCH(KC_SPS_SubbasinAttributes!C742,Imperviousness!$A$2:$A$1332,0))</f>
        <v>0.36899999999999999</v>
      </c>
      <c r="AA742">
        <f>INDEX('Flow Duration Index'!$B$2:$B$1332,MATCH(KC_SPS_SubbasinAttributes!C742,'Flow Duration Index'!$A$2:$A$1332,0))</f>
        <v>4.6859999999999999</v>
      </c>
      <c r="AB742">
        <f>INDEX(Opportunity_Index!$G$2:$G$1333,MATCH(KC_SPS_SubbasinAttributes!C742,Opportunity_Index!$F$2:$F$1333,0))</f>
        <v>0.82640000000000002</v>
      </c>
      <c r="AC742">
        <f>INDEX(Traffic!$B$2:$B$1332,MATCH(KC_SPS_SubbasinAttributes!C742,Traffic!$A$2:$A$1332,0))</f>
        <v>4713.4589999999998</v>
      </c>
      <c r="AD742">
        <f>INDEX(EquityScore!$F$3:$F$1334,MATCH(KC_SPS_SubbasinAttributes!C742,EquityScore!$E$3:$E$1334,0))</f>
        <v>4.3333333349999998</v>
      </c>
      <c r="AE742" t="str">
        <f>IFERROR(INDEX(PavementCondition!$E$2:$E$669,MATCH(KC_SPS_SubbasinAttributes!C742,PavementCondition!$D$2:$D$669,0)),"N/A")</f>
        <v>N/A</v>
      </c>
      <c r="AF742">
        <f>INDEX(SpawnerMortality!$E$2:$E$1331,MATCH(KC_SPS_SubbasinAttributes!C742,SpawnerMortality!$D$2:$D$1331,0))</f>
        <v>0.21964384449999999</v>
      </c>
      <c r="AG742" s="25">
        <f>IFERROR(_xlfn.XLOOKUP($C742,WQBE_Loading!$C$4:$C$3072,WQBE_Loading!G$4:G$3072,,0,),"")</f>
        <v>0.97694665431012995</v>
      </c>
      <c r="AH742" s="25">
        <f>IFERROR(_xlfn.XLOOKUP($C742,WQBE_Loading!$C$4:$C$3072,WQBE_Loading!H$4:H$3072,,0,),"")</f>
        <v>5.18780028861599</v>
      </c>
      <c r="AI742" s="25">
        <f>IFERROR(_xlfn.XLOOKUP($C742,WQBE_Loading!$C$4:$C$3072,WQBE_Loading!I$4:I$3072,,0,),"")</f>
        <v>116.726807149956</v>
      </c>
      <c r="AJ742" s="25">
        <f>IFERROR(_xlfn.XLOOKUP($C742,WQBE_Loading!$C$4:$C$3072,WQBE_Loading!J$4:J$3072,,0,),"")</f>
        <v>9.9220241459988099</v>
      </c>
      <c r="AK742" s="25">
        <f>IFERROR(_xlfn.XLOOKUP($C742,WQBE_Loading!$C$4:$C$3072,WQBE_Loading!K$4:K$3072,,0,),"")</f>
        <v>4554.2557842891301</v>
      </c>
      <c r="AL742" s="25">
        <f>IFERROR(_xlfn.XLOOKUP($C742,WQBE_Loading!$C$4:$C$3072,WQBE_Loading!L$4:L$3072,,0,),"")</f>
        <v>1.691850687476635E-3</v>
      </c>
      <c r="AM742" s="25">
        <f>IFERROR(_xlfn.XLOOKUP($C742,WQBE_Loading!$C$4:$C$3072,WQBE_Loading!M$4:M$3072,,0,),"")</f>
        <v>1.4544424629278049E-4</v>
      </c>
      <c r="AN742" s="25">
        <f>IFERROR(_xlfn.XLOOKUP($C742,WQBE_Loading!$C$4:$C$3072,WQBE_Loading!N$4:N$3072,,0,),"")</f>
        <v>5.2115787455271553E-2</v>
      </c>
      <c r="AO742" s="25">
        <f>IFERROR(_xlfn.XLOOKUP($C742,WQBE_Loading!$C$4:$C$3072,WQBE_Loading!O$4:O$3072,,0,),"")</f>
        <v>0.23376235613244351</v>
      </c>
      <c r="AP742" s="25">
        <f>IFERROR(_xlfn.XLOOKUP($C742,WQBE_Loading!$C$4:$C$3072,WQBE_Loading!P$4:P$3072,,0,),"")</f>
        <v>0.31674112494348905</v>
      </c>
      <c r="AQ742" s="13">
        <f>IFERROR(_xlfn.XLOOKUP($C742,WQBE_Loading!$C$4:$C$3072,WQBE_Loading!Q$4:Q$3072,,0,),"")</f>
        <v>3226939.7497000098</v>
      </c>
      <c r="AR742">
        <f>_xlfn.XLOOKUP(C742,UrbanHeat!$A$2:$A$1333,UrbanHeat!$B$2:$B$1333,,0,)</f>
        <v>17.109000000000002</v>
      </c>
      <c r="AS742" s="25">
        <f>_xlfn.XLOOKUP($C742,TNC_Loading!$A$2:$A$1332,TNC_Loading!B$2:B$1332,,0,)</f>
        <v>10.54</v>
      </c>
      <c r="AT742" s="25">
        <f>_xlfn.XLOOKUP($C742,TNC_Loading!$A$2:$A$1332,TNC_Loading!C$2:C$1332,,0,)</f>
        <v>13.208</v>
      </c>
      <c r="AU742" s="25">
        <f>_xlfn.XLOOKUP($C742,TNC_Loading!$A$2:$A$1332,TNC_Loading!D$2:D$1332,,0,)</f>
        <v>20.047000000000001</v>
      </c>
      <c r="AV742" s="25">
        <f>_xlfn.XLOOKUP($C742,TNC_Loading!$A$2:$A$1332,TNC_Loading!E$2:E$1332,,0,)</f>
        <v>36.008000000000003</v>
      </c>
      <c r="AW742" s="25">
        <f>_xlfn.XLOOKUP($C742,TNC_Loading!$A$2:$A$1332,TNC_Loading!F$2:F$1332,,0,)</f>
        <v>391.572</v>
      </c>
      <c r="AX742">
        <f>_xlfn.XLOOKUP(C742,BIBI!$D$2:$D$1332,BIBI!$F$2:$F$1332,,0,)</f>
        <v>0</v>
      </c>
      <c r="AY742">
        <f>_xlfn.XLOOKUP(C742,FacilityCounts!$A$3:$A$1333,FacilityCounts!$B$3:$B$1333,,0,)</f>
        <v>0</v>
      </c>
      <c r="AZ742">
        <f>_xlfn.XLOOKUP(C742,FacilityCounts!$D$3:$D$1333,FacilityCounts!$E$3:$E$1333,,0,)</f>
        <v>0</v>
      </c>
      <c r="BA742">
        <f>_xlfn.XLOOKUP(C742,FacilityCounts!$G$3:$G$1333,FacilityCounts!$H$3:$H$1333,,0,)</f>
        <v>0</v>
      </c>
      <c r="BB742">
        <f>IFERROR(_xlfn.XLOOKUP(C742,'DA to P Sensitive Lakes'!$P$2:$P$44,'DA to P Sensitive Lakes'!$Q$2:$Q$44,,0,),0)</f>
        <v>0</v>
      </c>
      <c r="BC742" s="25">
        <f>_xlfn.XLOOKUP(C742,'Historic Runoff (mm)'!$A$2:$A$1332,'Historic Runoff (mm)'!$B$2:$B$1332,,0,)</f>
        <v>651.58399999999995</v>
      </c>
      <c r="BD742">
        <f>_xlfn.XLOOKUP(C742,DrainageComplaint!$A$2:$A$1332,DrainageComplaint!$B$2:$B$1332,,0,)</f>
        <v>0</v>
      </c>
      <c r="BE742">
        <f>_xlfn.XLOOKUP(C742,PAD_Area!$G$2:$G$1332,PAD_Area!$H$2:$H$1332,,0,)</f>
        <v>0</v>
      </c>
    </row>
    <row r="743" spans="1:57" x14ac:dyDescent="0.2">
      <c r="A743" s="2">
        <v>740</v>
      </c>
      <c r="B743" s="2">
        <v>741</v>
      </c>
      <c r="C743" s="20">
        <v>1103110</v>
      </c>
      <c r="D743" s="3" t="s">
        <v>736</v>
      </c>
      <c r="E743" s="3" t="s">
        <v>148</v>
      </c>
      <c r="F743" s="3">
        <v>273.03899999999999</v>
      </c>
      <c r="G743" s="3">
        <v>19776.254551499998</v>
      </c>
      <c r="H743" s="3">
        <v>11893532.8894</v>
      </c>
      <c r="I743" s="2">
        <v>0</v>
      </c>
      <c r="J743" s="2">
        <v>1</v>
      </c>
      <c r="K743" s="2">
        <v>0</v>
      </c>
      <c r="L743" s="2">
        <v>1</v>
      </c>
      <c r="M743" s="3">
        <v>0</v>
      </c>
      <c r="N743" s="2">
        <f>_xlfn.XLOOKUP(C743,Shellfish_Presence!$E$3:$E$1333,Shellfish_Presence!$G$3:$G$1333,,0,)</f>
        <v>0</v>
      </c>
      <c r="O743" s="3">
        <v>0</v>
      </c>
      <c r="P743" s="3">
        <v>6.8559102714061737E-2</v>
      </c>
      <c r="Q743" s="2">
        <v>0</v>
      </c>
      <c r="R743" s="3">
        <v>1</v>
      </c>
      <c r="S743" s="3">
        <v>0</v>
      </c>
      <c r="T743" s="3">
        <v>36630.30078125</v>
      </c>
      <c r="U743" s="3">
        <v>61595.8984375</v>
      </c>
      <c r="V743" s="2">
        <v>113</v>
      </c>
      <c r="W743" s="3">
        <f t="shared" si="22"/>
        <v>3.0848777539342911E-3</v>
      </c>
      <c r="X743">
        <f t="shared" si="23"/>
        <v>1.6815559010923866</v>
      </c>
      <c r="Y743">
        <f>IFERROR(INDEX('Parcel Year'!$N$3:$N$1175,MATCH(KC_SPS_SubbasinAttributes!C743,'Parcel Year'!$M$3:$M$1175,0)),0)</f>
        <v>0.19317300617694855</v>
      </c>
      <c r="Z743">
        <f>INDEX(Imperviousness!$B$2:$B$1332,MATCH(KC_SPS_SubbasinAttributes!C743,Imperviousness!$A$2:$A$1332,0))</f>
        <v>0.17299999999999999</v>
      </c>
      <c r="AA743">
        <f>INDEX('Flow Duration Index'!$B$2:$B$1332,MATCH(KC_SPS_SubbasinAttributes!C743,'Flow Duration Index'!$A$2:$A$1332,0))</f>
        <v>3.4940000000000002</v>
      </c>
      <c r="AB743">
        <f>INDEX(Opportunity_Index!$G$2:$G$1333,MATCH(KC_SPS_SubbasinAttributes!C743,Opportunity_Index!$F$2:$F$1333,0))</f>
        <v>0.89675000000000005</v>
      </c>
      <c r="AC743">
        <f>INDEX(Traffic!$B$2:$B$1332,MATCH(KC_SPS_SubbasinAttributes!C743,Traffic!$A$2:$A$1332,0))</f>
        <v>10162.356</v>
      </c>
      <c r="AD743">
        <f>INDEX(EquityScore!$F$3:$F$1334,MATCH(KC_SPS_SubbasinAttributes!C743,EquityScore!$E$3:$E$1334,0))</f>
        <v>4.6666666699999997</v>
      </c>
      <c r="AE743">
        <f>IFERROR(INDEX(PavementCondition!$E$2:$E$669,MATCH(KC_SPS_SubbasinAttributes!C743,PavementCondition!$D$2:$D$669,0)),"N/A")</f>
        <v>0</v>
      </c>
      <c r="AF743">
        <f>INDEX(SpawnerMortality!$E$2:$E$1331,MATCH(KC_SPS_SubbasinAttributes!C743,SpawnerMortality!$D$2:$D$1331,0))</f>
        <v>0.362353447</v>
      </c>
      <c r="AG743" s="25">
        <f>IFERROR(_xlfn.XLOOKUP($C743,WQBE_Loading!$C$4:$C$3072,WQBE_Loading!G$4:G$3072,,0,),"")</f>
        <v>2.1081737786642201</v>
      </c>
      <c r="AH743" s="25">
        <f>IFERROR(_xlfn.XLOOKUP($C743,WQBE_Loading!$C$4:$C$3072,WQBE_Loading!H$4:H$3072,,0,),"")</f>
        <v>12.56600665287575</v>
      </c>
      <c r="AI743" s="25">
        <f>IFERROR(_xlfn.XLOOKUP($C743,WQBE_Loading!$C$4:$C$3072,WQBE_Loading!I$4:I$3072,,0,),"")</f>
        <v>190.42769042392348</v>
      </c>
      <c r="AJ743" s="25">
        <f>IFERROR(_xlfn.XLOOKUP($C743,WQBE_Loading!$C$4:$C$3072,WQBE_Loading!J$4:J$3072,,0,),"")</f>
        <v>19.25682975733595</v>
      </c>
      <c r="AK743" s="25">
        <f>IFERROR(_xlfn.XLOOKUP($C743,WQBE_Loading!$C$4:$C$3072,WQBE_Loading!K$4:K$3072,,0,),"")</f>
        <v>9382.9502207775404</v>
      </c>
      <c r="AL743" s="25">
        <f>IFERROR(_xlfn.XLOOKUP($C743,WQBE_Loading!$C$4:$C$3072,WQBE_Loading!L$4:L$3072,,0,),"")</f>
        <v>2.8190579487621351E-3</v>
      </c>
      <c r="AM743" s="25">
        <f>IFERROR(_xlfn.XLOOKUP($C743,WQBE_Loading!$C$4:$C$3072,WQBE_Loading!M$4:M$3072,,0,),"")</f>
        <v>4.4449309791114448E-4</v>
      </c>
      <c r="AN743" s="25">
        <f>IFERROR(_xlfn.XLOOKUP($C743,WQBE_Loading!$C$4:$C$3072,WQBE_Loading!N$4:N$3072,,0,),"")</f>
        <v>8.315768241911986E-2</v>
      </c>
      <c r="AO743" s="25">
        <f>IFERROR(_xlfn.XLOOKUP($C743,WQBE_Loading!$C$4:$C$3072,WQBE_Loading!O$4:O$3072,,0,),"")</f>
        <v>0.40689830271468352</v>
      </c>
      <c r="AP743" s="25">
        <f>IFERROR(_xlfn.XLOOKUP($C743,WQBE_Loading!$C$4:$C$3072,WQBE_Loading!P$4:P$3072,,0,),"")</f>
        <v>0.82693892190578744</v>
      </c>
      <c r="AQ743" s="13">
        <f>IFERROR(_xlfn.XLOOKUP($C743,WQBE_Loading!$C$4:$C$3072,WQBE_Loading!Q$4:Q$3072,,0,),"")</f>
        <v>5338724.4397916105</v>
      </c>
      <c r="AR743">
        <f>_xlfn.XLOOKUP(C743,UrbanHeat!$A$2:$A$1333,UrbanHeat!$B$2:$B$1333,,0,)</f>
        <v>17.707000000000001</v>
      </c>
      <c r="AS743" s="25">
        <f>_xlfn.XLOOKUP($C743,TNC_Loading!$A$2:$A$1332,TNC_Loading!B$2:B$1332,,0,)</f>
        <v>7.3440000000000003</v>
      </c>
      <c r="AT743" s="25">
        <f>_xlfn.XLOOKUP($C743,TNC_Loading!$A$2:$A$1332,TNC_Loading!C$2:C$1332,,0,)</f>
        <v>10.066000000000001</v>
      </c>
      <c r="AU743" s="25">
        <f>_xlfn.XLOOKUP($C743,TNC_Loading!$A$2:$A$1332,TNC_Loading!D$2:D$1332,,0,)</f>
        <v>13.802</v>
      </c>
      <c r="AV743" s="25">
        <f>_xlfn.XLOOKUP($C743,TNC_Loading!$A$2:$A$1332,TNC_Loading!E$2:E$1332,,0,)</f>
        <v>24.376999999999999</v>
      </c>
      <c r="AW743" s="25">
        <f>_xlfn.XLOOKUP($C743,TNC_Loading!$A$2:$A$1332,TNC_Loading!F$2:F$1332,,0,)</f>
        <v>285.00599999999997</v>
      </c>
      <c r="AX743">
        <f>_xlfn.XLOOKUP(C743,BIBI!$D$2:$D$1332,BIBI!$F$2:$F$1332,,0,)</f>
        <v>0</v>
      </c>
      <c r="AY743">
        <f>_xlfn.XLOOKUP(C743,FacilityCounts!$A$3:$A$1333,FacilityCounts!$B$3:$B$1333,,0,)</f>
        <v>0</v>
      </c>
      <c r="AZ743">
        <f>_xlfn.XLOOKUP(C743,FacilityCounts!$D$3:$D$1333,FacilityCounts!$E$3:$E$1333,,0,)</f>
        <v>0</v>
      </c>
      <c r="BA743">
        <f>_xlfn.XLOOKUP(C743,FacilityCounts!$G$3:$G$1333,FacilityCounts!$H$3:$H$1333,,0,)</f>
        <v>0</v>
      </c>
      <c r="BB743">
        <f>IFERROR(_xlfn.XLOOKUP(C743,'DA to P Sensitive Lakes'!$P$2:$P$44,'DA to P Sensitive Lakes'!$Q$2:$Q$44,,0,),0)</f>
        <v>0</v>
      </c>
      <c r="BC743" s="25">
        <f>_xlfn.XLOOKUP(C743,'Historic Runoff (mm)'!$A$2:$A$1332,'Historic Runoff (mm)'!$B$2:$B$1332,,0,)</f>
        <v>407.15699999999998</v>
      </c>
      <c r="BD743">
        <f>_xlfn.XLOOKUP(C743,DrainageComplaint!$A$2:$A$1332,DrainageComplaint!$B$2:$B$1332,,0,)</f>
        <v>0</v>
      </c>
      <c r="BE743">
        <f>_xlfn.XLOOKUP(C743,PAD_Area!$G$2:$G$1332,PAD_Area!$H$2:$H$1332,,0,)</f>
        <v>0</v>
      </c>
    </row>
    <row r="744" spans="1:57" x14ac:dyDescent="0.2">
      <c r="A744" s="2">
        <v>741</v>
      </c>
      <c r="B744" s="2">
        <v>742</v>
      </c>
      <c r="C744" s="20">
        <v>1103120</v>
      </c>
      <c r="D744" s="3" t="s">
        <v>737</v>
      </c>
      <c r="E744" s="3" t="s">
        <v>148</v>
      </c>
      <c r="F744" s="3">
        <v>153.97399999999999</v>
      </c>
      <c r="G744" s="3">
        <v>14627.331725599999</v>
      </c>
      <c r="H744" s="3">
        <v>6707082.6309099998</v>
      </c>
      <c r="I744" s="2">
        <v>0</v>
      </c>
      <c r="J744" s="2">
        <v>1</v>
      </c>
      <c r="K744" s="2">
        <v>0</v>
      </c>
      <c r="L744" s="2">
        <v>0</v>
      </c>
      <c r="M744" s="3">
        <v>0</v>
      </c>
      <c r="N744" s="2">
        <f>_xlfn.XLOOKUP(C744,Shellfish_Presence!$E$3:$E$1333,Shellfish_Presence!$G$3:$G$1333,,0,)</f>
        <v>0</v>
      </c>
      <c r="O744" s="3">
        <v>0</v>
      </c>
      <c r="P744" s="3">
        <v>1.8758200109004974E-2</v>
      </c>
      <c r="Q744" s="2">
        <v>0</v>
      </c>
      <c r="R744" s="3">
        <v>1</v>
      </c>
      <c r="S744" s="3">
        <v>0.24252699315547943</v>
      </c>
      <c r="T744" s="3">
        <v>24962.19921875</v>
      </c>
      <c r="U744" s="3">
        <v>12609.7001953125</v>
      </c>
      <c r="V744" s="2">
        <v>143</v>
      </c>
      <c r="W744" s="3">
        <f t="shared" si="22"/>
        <v>5.7286619158374314E-3</v>
      </c>
      <c r="X744">
        <f t="shared" si="23"/>
        <v>0.50515181313996182</v>
      </c>
      <c r="Y744">
        <f>IFERROR(INDEX('Parcel Year'!$N$3:$N$1175,MATCH(KC_SPS_SubbasinAttributes!C744,'Parcel Year'!$M$3:$M$1175,0)),0)</f>
        <v>0.40703800320625305</v>
      </c>
      <c r="Z744">
        <f>INDEX(Imperviousness!$B$2:$B$1332,MATCH(KC_SPS_SubbasinAttributes!C744,Imperviousness!$A$2:$A$1332,0))</f>
        <v>0.22700000000000001</v>
      </c>
      <c r="AA744">
        <f>INDEX('Flow Duration Index'!$B$2:$B$1332,MATCH(KC_SPS_SubbasinAttributes!C744,'Flow Duration Index'!$A$2:$A$1332,0))</f>
        <v>5.3540000000000001</v>
      </c>
      <c r="AB744">
        <f>INDEX(Opportunity_Index!$G$2:$G$1333,MATCH(KC_SPS_SubbasinAttributes!C744,Opportunity_Index!$F$2:$F$1333,0))</f>
        <v>0.91269999999999996</v>
      </c>
      <c r="AC744">
        <f>INDEX(Traffic!$B$2:$B$1332,MATCH(KC_SPS_SubbasinAttributes!C744,Traffic!$A$2:$A$1332,0))</f>
        <v>282.75599999999997</v>
      </c>
      <c r="AD744">
        <f>INDEX(EquityScore!$F$3:$F$1334,MATCH(KC_SPS_SubbasinAttributes!C744,EquityScore!$E$3:$E$1334,0))</f>
        <v>4.6666666699999997</v>
      </c>
      <c r="AE744">
        <f>IFERROR(INDEX(PavementCondition!$E$2:$E$669,MATCH(KC_SPS_SubbasinAttributes!C744,PavementCondition!$D$2:$D$669,0)),"N/A")</f>
        <v>65</v>
      </c>
      <c r="AF744">
        <f>INDEX(SpawnerMortality!$E$2:$E$1331,MATCH(KC_SPS_SubbasinAttributes!C744,SpawnerMortality!$D$2:$D$1331,0))</f>
        <v>0</v>
      </c>
      <c r="AG744" s="25">
        <f>IFERROR(_xlfn.XLOOKUP($C744,WQBE_Loading!$C$4:$C$3072,WQBE_Loading!G$4:G$3072,,0,),"")</f>
        <v>0.77433128085528646</v>
      </c>
      <c r="AH744" s="25">
        <f>IFERROR(_xlfn.XLOOKUP($C744,WQBE_Loading!$C$4:$C$3072,WQBE_Loading!H$4:H$3072,,0,),"")</f>
        <v>3.986643913593745</v>
      </c>
      <c r="AI744" s="25">
        <f>IFERROR(_xlfn.XLOOKUP($C744,WQBE_Loading!$C$4:$C$3072,WQBE_Loading!I$4:I$3072,,0,),"")</f>
        <v>176.55028126232349</v>
      </c>
      <c r="AJ744" s="25">
        <f>IFERROR(_xlfn.XLOOKUP($C744,WQBE_Loading!$C$4:$C$3072,WQBE_Loading!J$4:J$3072,,0,),"")</f>
        <v>13.261182860893499</v>
      </c>
      <c r="AK744" s="25">
        <f>IFERROR(_xlfn.XLOOKUP($C744,WQBE_Loading!$C$4:$C$3072,WQBE_Loading!K$4:K$3072,,0,),"")</f>
        <v>5419.706487544845</v>
      </c>
      <c r="AL744" s="25">
        <f>IFERROR(_xlfn.XLOOKUP($C744,WQBE_Loading!$C$4:$C$3072,WQBE_Loading!L$4:L$3072,,0,),"")</f>
        <v>1.564026632200795E-3</v>
      </c>
      <c r="AM744" s="25">
        <f>IFERROR(_xlfn.XLOOKUP($C744,WQBE_Loading!$C$4:$C$3072,WQBE_Loading!M$4:M$3072,,0,),"")</f>
        <v>2.7450342837371498E-5</v>
      </c>
      <c r="AN744" s="25">
        <f>IFERROR(_xlfn.XLOOKUP($C744,WQBE_Loading!$C$4:$C$3072,WQBE_Loading!N$4:N$3072,,0,),"")</f>
        <v>5.9493087715979096E-2</v>
      </c>
      <c r="AO744" s="25">
        <f>IFERROR(_xlfn.XLOOKUP($C744,WQBE_Loading!$C$4:$C$3072,WQBE_Loading!O$4:O$3072,,0,),"")</f>
        <v>0.24440452670592999</v>
      </c>
      <c r="AP744" s="25">
        <f>IFERROR(_xlfn.XLOOKUP($C744,WQBE_Loading!$C$4:$C$3072,WQBE_Loading!P$4:P$3072,,0,),"")</f>
        <v>0.29940166387892497</v>
      </c>
      <c r="AQ744" s="13">
        <f>IFERROR(_xlfn.XLOOKUP($C744,WQBE_Loading!$C$4:$C$3072,WQBE_Loading!Q$4:Q$3072,,0,),"")</f>
        <v>4823338.8816513848</v>
      </c>
      <c r="AR744">
        <f>_xlfn.XLOOKUP(C744,UrbanHeat!$A$2:$A$1333,UrbanHeat!$B$2:$B$1333,,0,)</f>
        <v>17.861000000000001</v>
      </c>
      <c r="AS744" s="25">
        <f>_xlfn.XLOOKUP($C744,TNC_Loading!$A$2:$A$1332,TNC_Loading!B$2:B$1332,,0,)</f>
        <v>10.02</v>
      </c>
      <c r="AT744" s="25">
        <f>_xlfn.XLOOKUP($C744,TNC_Loading!$A$2:$A$1332,TNC_Loading!C$2:C$1332,,0,)</f>
        <v>15.355</v>
      </c>
      <c r="AU744" s="25">
        <f>_xlfn.XLOOKUP($C744,TNC_Loading!$A$2:$A$1332,TNC_Loading!D$2:D$1332,,0,)</f>
        <v>19.675000000000001</v>
      </c>
      <c r="AV744" s="25">
        <f>_xlfn.XLOOKUP($C744,TNC_Loading!$A$2:$A$1332,TNC_Loading!E$2:E$1332,,0,)</f>
        <v>25.332000000000001</v>
      </c>
      <c r="AW744" s="25">
        <f>_xlfn.XLOOKUP($C744,TNC_Loading!$A$2:$A$1332,TNC_Loading!F$2:F$1332,,0,)</f>
        <v>456.96499999999997</v>
      </c>
      <c r="AX744">
        <f>_xlfn.XLOOKUP(C744,BIBI!$D$2:$D$1332,BIBI!$F$2:$F$1332,,0,)</f>
        <v>0</v>
      </c>
      <c r="AY744">
        <f>_xlfn.XLOOKUP(C744,FacilityCounts!$A$3:$A$1333,FacilityCounts!$B$3:$B$1333,,0,)</f>
        <v>6</v>
      </c>
      <c r="AZ744">
        <f>_xlfn.XLOOKUP(C744,FacilityCounts!$D$3:$D$1333,FacilityCounts!$E$3:$E$1333,,0,)</f>
        <v>3</v>
      </c>
      <c r="BA744">
        <f>_xlfn.XLOOKUP(C744,FacilityCounts!$G$3:$G$1333,FacilityCounts!$H$3:$H$1333,,0,)</f>
        <v>0</v>
      </c>
      <c r="BB744">
        <f>IFERROR(_xlfn.XLOOKUP(C744,'DA to P Sensitive Lakes'!$P$2:$P$44,'DA to P Sensitive Lakes'!$Q$2:$Q$44,,0,),0)</f>
        <v>0</v>
      </c>
      <c r="BC744" s="25">
        <f>_xlfn.XLOOKUP(C744,'Historic Runoff (mm)'!$A$2:$A$1332,'Historic Runoff (mm)'!$B$2:$B$1332,,0,)</f>
        <v>635.88099999999997</v>
      </c>
      <c r="BD744">
        <f>_xlfn.XLOOKUP(C744,DrainageComplaint!$A$2:$A$1332,DrainageComplaint!$B$2:$B$1332,,0,)</f>
        <v>4</v>
      </c>
      <c r="BE744">
        <f>_xlfn.XLOOKUP(C744,PAD_Area!$G$2:$G$1332,PAD_Area!$H$2:$H$1332,,0,)</f>
        <v>0</v>
      </c>
    </row>
    <row r="745" spans="1:57" x14ac:dyDescent="0.2">
      <c r="A745" s="2">
        <v>742</v>
      </c>
      <c r="B745" s="2">
        <v>743</v>
      </c>
      <c r="C745" s="20">
        <v>1103130</v>
      </c>
      <c r="D745" s="3" t="s">
        <v>735</v>
      </c>
      <c r="E745" s="3" t="s">
        <v>148</v>
      </c>
      <c r="F745" s="3">
        <v>48.631</v>
      </c>
      <c r="G745" s="3">
        <v>8074.1493489200002</v>
      </c>
      <c r="H745" s="3">
        <v>2118343.5378899998</v>
      </c>
      <c r="I745" s="2">
        <v>0</v>
      </c>
      <c r="J745" s="2">
        <v>1</v>
      </c>
      <c r="K745" s="2">
        <v>0</v>
      </c>
      <c r="L745" s="2">
        <v>0</v>
      </c>
      <c r="M745" s="3">
        <v>0</v>
      </c>
      <c r="N745" s="2">
        <f>_xlfn.XLOOKUP(C745,Shellfish_Presence!$E$3:$E$1333,Shellfish_Presence!$G$3:$G$1333,,0,)</f>
        <v>0</v>
      </c>
      <c r="O745" s="3">
        <v>0</v>
      </c>
      <c r="P745" s="3">
        <v>0</v>
      </c>
      <c r="Q745" s="2">
        <v>0</v>
      </c>
      <c r="R745" s="3">
        <v>0.99999397993087769</v>
      </c>
      <c r="S745" s="3">
        <v>0</v>
      </c>
      <c r="T745" s="3">
        <v>6091.43017578125</v>
      </c>
      <c r="U745" s="3">
        <v>9835.2998046875</v>
      </c>
      <c r="V745" s="2">
        <v>0</v>
      </c>
      <c r="W745" s="3">
        <f t="shared" si="22"/>
        <v>0</v>
      </c>
      <c r="X745">
        <f t="shared" si="23"/>
        <v>1.614612582081528</v>
      </c>
      <c r="Y745">
        <f>IFERROR(INDEX('Parcel Year'!$N$3:$N$1175,MATCH(KC_SPS_SubbasinAttributes!C745,'Parcel Year'!$M$3:$M$1175,0)),0)</f>
        <v>0.35025399923324585</v>
      </c>
      <c r="Z745">
        <f>INDEX(Imperviousness!$B$2:$B$1332,MATCH(KC_SPS_SubbasinAttributes!C745,Imperviousness!$A$2:$A$1332,0))</f>
        <v>0.86499999999999999</v>
      </c>
      <c r="AA745">
        <f>INDEX('Flow Duration Index'!$B$2:$B$1332,MATCH(KC_SPS_SubbasinAttributes!C745,'Flow Duration Index'!$A$2:$A$1332,0))</f>
        <v>5.6779999999999999</v>
      </c>
      <c r="AB745">
        <f>INDEX(Opportunity_Index!$G$2:$G$1333,MATCH(KC_SPS_SubbasinAttributes!C745,Opportunity_Index!$F$2:$F$1333,0))</f>
        <v>0.82640000000000002</v>
      </c>
      <c r="AC745">
        <f>INDEX(Traffic!$B$2:$B$1332,MATCH(KC_SPS_SubbasinAttributes!C745,Traffic!$A$2:$A$1332,0))</f>
        <v>17669.329000000002</v>
      </c>
      <c r="AD745">
        <f>INDEX(EquityScore!$F$3:$F$1334,MATCH(KC_SPS_SubbasinAttributes!C745,EquityScore!$E$3:$E$1334,0))</f>
        <v>4.3333333349999998</v>
      </c>
      <c r="AE745" t="str">
        <f>IFERROR(INDEX(PavementCondition!$E$2:$E$669,MATCH(KC_SPS_SubbasinAttributes!C745,PavementCondition!$D$2:$D$669,0)),"N/A")</f>
        <v>N/A</v>
      </c>
      <c r="AF745">
        <f>INDEX(SpawnerMortality!$E$2:$E$1331,MATCH(KC_SPS_SubbasinAttributes!C745,SpawnerMortality!$D$2:$D$1331,0))</f>
        <v>0.43928768899999998</v>
      </c>
      <c r="AG745" s="25">
        <f>IFERROR(_xlfn.XLOOKUP($C745,WQBE_Loading!$C$4:$C$3072,WQBE_Loading!G$4:G$3072,,0,),"")</f>
        <v>0.79371719081919845</v>
      </c>
      <c r="AH745" s="25">
        <f>IFERROR(_xlfn.XLOOKUP($C745,WQBE_Loading!$C$4:$C$3072,WQBE_Loading!H$4:H$3072,,0,),"")</f>
        <v>4.6911588648900242</v>
      </c>
      <c r="AI745" s="25">
        <f>IFERROR(_xlfn.XLOOKUP($C745,WQBE_Loading!$C$4:$C$3072,WQBE_Loading!I$4:I$3072,,0,),"")</f>
        <v>60.144519182521051</v>
      </c>
      <c r="AJ745" s="25">
        <f>IFERROR(_xlfn.XLOOKUP($C745,WQBE_Loading!$C$4:$C$3072,WQBE_Loading!J$4:J$3072,,0,),"")</f>
        <v>6.4864542376768046</v>
      </c>
      <c r="AK745" s="25">
        <f>IFERROR(_xlfn.XLOOKUP($C745,WQBE_Loading!$C$4:$C$3072,WQBE_Loading!K$4:K$3072,,0,),"")</f>
        <v>3103.3667580833053</v>
      </c>
      <c r="AL745" s="25">
        <f>IFERROR(_xlfn.XLOOKUP($C745,WQBE_Loading!$C$4:$C$3072,WQBE_Loading!L$4:L$3072,,0,),"")</f>
        <v>1.0206837352002935E-3</v>
      </c>
      <c r="AM745" s="25">
        <f>IFERROR(_xlfn.XLOOKUP($C745,WQBE_Loading!$C$4:$C$3072,WQBE_Loading!M$4:M$3072,,0,),"")</f>
        <v>1.8439443284548048E-4</v>
      </c>
      <c r="AN745" s="25">
        <f>IFERROR(_xlfn.XLOOKUP($C745,WQBE_Loading!$C$4:$C$3072,WQBE_Loading!N$4:N$3072,,0,),"")</f>
        <v>2.6498300212061753E-2</v>
      </c>
      <c r="AO745" s="25">
        <f>IFERROR(_xlfn.XLOOKUP($C745,WQBE_Loading!$C$4:$C$3072,WQBE_Loading!O$4:O$3072,,0,),"")</f>
        <v>0.14102551216348699</v>
      </c>
      <c r="AP745" s="25">
        <f>IFERROR(_xlfn.XLOOKUP($C745,WQBE_Loading!$C$4:$C$3072,WQBE_Loading!P$4:P$3072,,0,),"")</f>
        <v>0.31334771633624847</v>
      </c>
      <c r="AQ745" s="13">
        <f>IFERROR(_xlfn.XLOOKUP($C745,WQBE_Loading!$C$4:$C$3072,WQBE_Loading!Q$4:Q$3072,,0,),"")</f>
        <v>1704760.7373287899</v>
      </c>
      <c r="AR745">
        <f>_xlfn.XLOOKUP(C745,UrbanHeat!$A$2:$A$1333,UrbanHeat!$B$2:$B$1333,,0,)</f>
        <v>16.956</v>
      </c>
      <c r="AS745" s="25">
        <f>_xlfn.XLOOKUP($C745,TNC_Loading!$A$2:$A$1332,TNC_Loading!B$2:B$1332,,0,)</f>
        <v>15.474</v>
      </c>
      <c r="AT745" s="25">
        <f>_xlfn.XLOOKUP($C745,TNC_Loading!$A$2:$A$1332,TNC_Loading!C$2:C$1332,,0,)</f>
        <v>23.795999999999999</v>
      </c>
      <c r="AU745" s="25">
        <f>_xlfn.XLOOKUP($C745,TNC_Loading!$A$2:$A$1332,TNC_Loading!D$2:D$1332,,0,)</f>
        <v>53.314</v>
      </c>
      <c r="AV745" s="25">
        <f>_xlfn.XLOOKUP($C745,TNC_Loading!$A$2:$A$1332,TNC_Loading!E$2:E$1332,,0,)</f>
        <v>75.995000000000005</v>
      </c>
      <c r="AW745" s="25">
        <f>_xlfn.XLOOKUP($C745,TNC_Loading!$A$2:$A$1332,TNC_Loading!F$2:F$1332,,0,)</f>
        <v>558.55499999999995</v>
      </c>
      <c r="AX745">
        <f>_xlfn.XLOOKUP(C745,BIBI!$D$2:$D$1332,BIBI!$F$2:$F$1332,,0,)</f>
        <v>0</v>
      </c>
      <c r="AY745">
        <f>_xlfn.XLOOKUP(C745,FacilityCounts!$A$3:$A$1333,FacilityCounts!$B$3:$B$1333,,0,)</f>
        <v>0</v>
      </c>
      <c r="AZ745">
        <f>_xlfn.XLOOKUP(C745,FacilityCounts!$D$3:$D$1333,FacilityCounts!$E$3:$E$1333,,0,)</f>
        <v>0</v>
      </c>
      <c r="BA745">
        <f>_xlfn.XLOOKUP(C745,FacilityCounts!$G$3:$G$1333,FacilityCounts!$H$3:$H$1333,,0,)</f>
        <v>0</v>
      </c>
      <c r="BB745">
        <f>IFERROR(_xlfn.XLOOKUP(C745,'DA to P Sensitive Lakes'!$P$2:$P$44,'DA to P Sensitive Lakes'!$Q$2:$Q$44,,0,),0)</f>
        <v>0</v>
      </c>
      <c r="BC745" s="25">
        <f>_xlfn.XLOOKUP(C745,'Historic Runoff (mm)'!$A$2:$A$1332,'Historic Runoff (mm)'!$B$2:$B$1332,,0,)</f>
        <v>549.67700000000002</v>
      </c>
      <c r="BD745">
        <f>_xlfn.XLOOKUP(C745,DrainageComplaint!$A$2:$A$1332,DrainageComplaint!$B$2:$B$1332,,0,)</f>
        <v>0</v>
      </c>
      <c r="BE745">
        <f>_xlfn.XLOOKUP(C745,PAD_Area!$G$2:$G$1332,PAD_Area!$H$2:$H$1332,,0,)</f>
        <v>0</v>
      </c>
    </row>
    <row r="746" spans="1:57" x14ac:dyDescent="0.2">
      <c r="A746" s="2">
        <v>743</v>
      </c>
      <c r="B746" s="2">
        <v>744</v>
      </c>
      <c r="C746" s="20">
        <v>1103140</v>
      </c>
      <c r="D746" s="3" t="s">
        <v>444</v>
      </c>
      <c r="E746" s="3" t="s">
        <v>148</v>
      </c>
      <c r="F746" s="3">
        <v>57.526000000000003</v>
      </c>
      <c r="G746" s="3">
        <v>8059.4737581700001</v>
      </c>
      <c r="H746" s="3">
        <v>2505821.0634099999</v>
      </c>
      <c r="I746" s="2">
        <v>10</v>
      </c>
      <c r="J746" s="2">
        <v>0</v>
      </c>
      <c r="K746" s="2">
        <v>0</v>
      </c>
      <c r="L746" s="2">
        <v>0</v>
      </c>
      <c r="M746" s="3">
        <v>0</v>
      </c>
      <c r="N746" s="2">
        <f>_xlfn.XLOOKUP(C746,Shellfish_Presence!$E$3:$E$1333,Shellfish_Presence!$G$3:$G$1333,,0,)</f>
        <v>0</v>
      </c>
      <c r="O746" s="3">
        <v>0</v>
      </c>
      <c r="P746" s="3">
        <v>0</v>
      </c>
      <c r="Q746" s="2">
        <v>0</v>
      </c>
      <c r="R746" s="3">
        <v>1</v>
      </c>
      <c r="S746" s="3">
        <v>0</v>
      </c>
      <c r="T746" s="3">
        <v>1344.3499755859375</v>
      </c>
      <c r="U746" s="3">
        <v>888.24298095703125</v>
      </c>
      <c r="V746" s="2">
        <v>0</v>
      </c>
      <c r="W746" s="3">
        <f t="shared" si="22"/>
        <v>0</v>
      </c>
      <c r="X746">
        <f t="shared" si="23"/>
        <v>0.660723023831565</v>
      </c>
      <c r="Y746">
        <f>IFERROR(INDEX('Parcel Year'!$N$3:$N$1175,MATCH(KC_SPS_SubbasinAttributes!C746,'Parcel Year'!$M$3:$M$1175,0)),0)</f>
        <v>0.94960701465606689</v>
      </c>
      <c r="Z746">
        <f>INDEX(Imperviousness!$B$2:$B$1332,MATCH(KC_SPS_SubbasinAttributes!C746,Imperviousness!$A$2:$A$1332,0))</f>
        <v>0.96499999999999997</v>
      </c>
      <c r="AA746">
        <f>INDEX('Flow Duration Index'!$B$2:$B$1332,MATCH(KC_SPS_SubbasinAttributes!C746,'Flow Duration Index'!$A$2:$A$1332,0))</f>
        <v>5.41</v>
      </c>
      <c r="AB746">
        <f>INDEX(Opportunity_Index!$G$2:$G$1333,MATCH(KC_SPS_SubbasinAttributes!C746,Opportunity_Index!$F$2:$F$1333,0))</f>
        <v>0.22420000000000001</v>
      </c>
      <c r="AC746">
        <f>INDEX(Traffic!$B$2:$B$1332,MATCH(KC_SPS_SubbasinAttributes!C746,Traffic!$A$2:$A$1332,0))</f>
        <v>4448.9790000000003</v>
      </c>
      <c r="AD746">
        <f>INDEX(EquityScore!$F$3:$F$1334,MATCH(KC_SPS_SubbasinAttributes!C746,EquityScore!$E$3:$E$1334,0))</f>
        <v>3</v>
      </c>
      <c r="AE746" t="str">
        <f>IFERROR(INDEX(PavementCondition!$E$2:$E$669,MATCH(KC_SPS_SubbasinAttributes!C746,PavementCondition!$D$2:$D$669,0)),"N/A")</f>
        <v>N/A</v>
      </c>
      <c r="AF746">
        <f>INDEX(SpawnerMortality!$E$2:$E$1331,MATCH(KC_SPS_SubbasinAttributes!C746,SpawnerMortality!$D$2:$D$1331,0))</f>
        <v>0.43928768899999998</v>
      </c>
      <c r="AG746" s="25">
        <f>IFERROR(_xlfn.XLOOKUP($C746,WQBE_Loading!$C$4:$C$3072,WQBE_Loading!G$4:G$3072,,0,),"")</f>
        <v>1.9513735353692749</v>
      </c>
      <c r="AH746" s="25">
        <f>IFERROR(_xlfn.XLOOKUP($C746,WQBE_Loading!$C$4:$C$3072,WQBE_Loading!H$4:H$3072,,0,),"")</f>
        <v>14.836450905855051</v>
      </c>
      <c r="AI746" s="25">
        <f>IFERROR(_xlfn.XLOOKUP($C746,WQBE_Loading!$C$4:$C$3072,WQBE_Loading!I$4:I$3072,,0,),"")</f>
        <v>158.05053903426301</v>
      </c>
      <c r="AJ746" s="25">
        <f>IFERROR(_xlfn.XLOOKUP($C746,WQBE_Loading!$C$4:$C$3072,WQBE_Loading!J$4:J$3072,,0,),"")</f>
        <v>21.808322181767501</v>
      </c>
      <c r="AK746" s="25">
        <f>IFERROR(_xlfn.XLOOKUP($C746,WQBE_Loading!$C$4:$C$3072,WQBE_Loading!K$4:K$3072,,0,),"")</f>
        <v>10309.38859266209</v>
      </c>
      <c r="AL746" s="25">
        <f>IFERROR(_xlfn.XLOOKUP($C746,WQBE_Loading!$C$4:$C$3072,WQBE_Loading!L$4:L$3072,,0,),"")</f>
        <v>2.2410822772753703E-3</v>
      </c>
      <c r="AM746" s="25">
        <f>IFERROR(_xlfn.XLOOKUP($C746,WQBE_Loading!$C$4:$C$3072,WQBE_Loading!M$4:M$3072,,0,),"")</f>
        <v>4.2627028752127E-4</v>
      </c>
      <c r="AN746" s="25">
        <f>IFERROR(_xlfn.XLOOKUP($C746,WQBE_Loading!$C$4:$C$3072,WQBE_Loading!N$4:N$3072,,0,),"")</f>
        <v>4.5574054618044854E-2</v>
      </c>
      <c r="AO746" s="25">
        <f>IFERROR(_xlfn.XLOOKUP($C746,WQBE_Loading!$C$4:$C$3072,WQBE_Loading!O$4:O$3072,,0,),"")</f>
        <v>0.29722591871558945</v>
      </c>
      <c r="AP746" s="25">
        <f>IFERROR(_xlfn.XLOOKUP($C746,WQBE_Loading!$C$4:$C$3072,WQBE_Loading!P$4:P$3072,,0,),"")</f>
        <v>1.2474502521083299</v>
      </c>
      <c r="AQ746" s="13">
        <f>IFERROR(_xlfn.XLOOKUP($C746,WQBE_Loading!$C$4:$C$3072,WQBE_Loading!Q$4:Q$3072,,0,),"")</f>
        <v>4678149.7299628593</v>
      </c>
      <c r="AR746">
        <f>_xlfn.XLOOKUP(C746,UrbanHeat!$A$2:$A$1333,UrbanHeat!$B$2:$B$1333,,0,)</f>
        <v>15.789</v>
      </c>
      <c r="AS746" s="25">
        <f>_xlfn.XLOOKUP($C746,TNC_Loading!$A$2:$A$1332,TNC_Loading!B$2:B$1332,,0,)</f>
        <v>18.253</v>
      </c>
      <c r="AT746" s="25">
        <f>_xlfn.XLOOKUP($C746,TNC_Loading!$A$2:$A$1332,TNC_Loading!C$2:C$1332,,0,)</f>
        <v>15.558</v>
      </c>
      <c r="AU746" s="25">
        <f>_xlfn.XLOOKUP($C746,TNC_Loading!$A$2:$A$1332,TNC_Loading!D$2:D$1332,,0,)</f>
        <v>71.248000000000005</v>
      </c>
      <c r="AV746" s="25">
        <f>_xlfn.XLOOKUP($C746,TNC_Loading!$A$2:$A$1332,TNC_Loading!E$2:E$1332,,0,)</f>
        <v>105.658</v>
      </c>
      <c r="AW746" s="25">
        <f>_xlfn.XLOOKUP($C746,TNC_Loading!$A$2:$A$1332,TNC_Loading!F$2:F$1332,,0,)</f>
        <v>481.64400000000001</v>
      </c>
      <c r="AX746">
        <f>_xlfn.XLOOKUP(C746,BIBI!$D$2:$D$1332,BIBI!$F$2:$F$1332,,0,)</f>
        <v>0</v>
      </c>
      <c r="AY746">
        <f>_xlfn.XLOOKUP(C746,FacilityCounts!$A$3:$A$1333,FacilityCounts!$B$3:$B$1333,,0,)</f>
        <v>0</v>
      </c>
      <c r="AZ746">
        <f>_xlfn.XLOOKUP(C746,FacilityCounts!$D$3:$D$1333,FacilityCounts!$E$3:$E$1333,,0,)</f>
        <v>0</v>
      </c>
      <c r="BA746">
        <f>_xlfn.XLOOKUP(C746,FacilityCounts!$G$3:$G$1333,FacilityCounts!$H$3:$H$1333,,0,)</f>
        <v>0</v>
      </c>
      <c r="BB746">
        <f>IFERROR(_xlfn.XLOOKUP(C746,'DA to P Sensitive Lakes'!$P$2:$P$44,'DA to P Sensitive Lakes'!$Q$2:$Q$44,,0,),0)</f>
        <v>0</v>
      </c>
      <c r="BC746" s="25">
        <f>_xlfn.XLOOKUP(C746,'Historic Runoff (mm)'!$A$2:$A$1332,'Historic Runoff (mm)'!$B$2:$B$1332,,0,)</f>
        <v>592.47500000000002</v>
      </c>
      <c r="BD746">
        <f>_xlfn.XLOOKUP(C746,DrainageComplaint!$A$2:$A$1332,DrainageComplaint!$B$2:$B$1332,,0,)</f>
        <v>0</v>
      </c>
      <c r="BE746">
        <f>_xlfn.XLOOKUP(C746,PAD_Area!$G$2:$G$1332,PAD_Area!$H$2:$H$1332,,0,)</f>
        <v>0</v>
      </c>
    </row>
    <row r="747" spans="1:57" x14ac:dyDescent="0.2">
      <c r="A747" s="2">
        <v>744</v>
      </c>
      <c r="B747" s="2">
        <v>745</v>
      </c>
      <c r="C747" s="20">
        <v>1103150</v>
      </c>
      <c r="D747" s="3" t="s">
        <v>444</v>
      </c>
      <c r="E747" s="3" t="s">
        <v>148</v>
      </c>
      <c r="F747" s="3">
        <v>162.38999999999999</v>
      </c>
      <c r="G747" s="3">
        <v>14607.5018562</v>
      </c>
      <c r="H747" s="3">
        <v>7073686.5865000002</v>
      </c>
      <c r="I747" s="2">
        <v>9</v>
      </c>
      <c r="J747" s="2">
        <v>0</v>
      </c>
      <c r="K747" s="2">
        <v>0</v>
      </c>
      <c r="L747" s="2">
        <v>0</v>
      </c>
      <c r="M747" s="3">
        <v>0</v>
      </c>
      <c r="N747" s="2">
        <f>_xlfn.XLOOKUP(C747,Shellfish_Presence!$E$3:$E$1333,Shellfish_Presence!$G$3:$G$1333,,0,)</f>
        <v>0</v>
      </c>
      <c r="O747" s="3">
        <v>0</v>
      </c>
      <c r="P747" s="3">
        <v>0</v>
      </c>
      <c r="Q747" s="2">
        <v>0</v>
      </c>
      <c r="R747" s="3">
        <v>1</v>
      </c>
      <c r="S747" s="3">
        <v>0</v>
      </c>
      <c r="T747" s="3">
        <v>5371.1201171875</v>
      </c>
      <c r="U747" s="3">
        <v>6886.39990234375</v>
      </c>
      <c r="V747" s="2">
        <v>0</v>
      </c>
      <c r="W747" s="3">
        <f t="shared" si="22"/>
        <v>0</v>
      </c>
      <c r="X747">
        <f t="shared" si="23"/>
        <v>1.2821161605206666</v>
      </c>
      <c r="Y747">
        <f>IFERROR(INDEX('Parcel Year'!$N$3:$N$1175,MATCH(KC_SPS_SubbasinAttributes!C747,'Parcel Year'!$M$3:$M$1175,0)),0)</f>
        <v>0.33210501074790955</v>
      </c>
      <c r="Z747">
        <f>INDEX(Imperviousness!$B$2:$B$1332,MATCH(KC_SPS_SubbasinAttributes!C747,Imperviousness!$A$2:$A$1332,0))</f>
        <v>0.29799999999999999</v>
      </c>
      <c r="AA747">
        <f>INDEX('Flow Duration Index'!$B$2:$B$1332,MATCH(KC_SPS_SubbasinAttributes!C747,'Flow Duration Index'!$A$2:$A$1332,0))</f>
        <v>2.8029999999999999</v>
      </c>
      <c r="AB747">
        <f>INDEX(Opportunity_Index!$G$2:$G$1333,MATCH(KC_SPS_SubbasinAttributes!C747,Opportunity_Index!$F$2:$F$1333,0))</f>
        <v>0.44840000000000002</v>
      </c>
      <c r="AC747">
        <f>INDEX(Traffic!$B$2:$B$1332,MATCH(KC_SPS_SubbasinAttributes!C747,Traffic!$A$2:$A$1332,0))</f>
        <v>4265.6099999999997</v>
      </c>
      <c r="AD747">
        <f>INDEX(EquityScore!$F$3:$F$1334,MATCH(KC_SPS_SubbasinAttributes!C747,EquityScore!$E$3:$E$1334,0))</f>
        <v>3</v>
      </c>
      <c r="AE747" t="str">
        <f>IFERROR(INDEX(PavementCondition!$E$2:$E$669,MATCH(KC_SPS_SubbasinAttributes!C747,PavementCondition!$D$2:$D$669,0)),"N/A")</f>
        <v>N/A</v>
      </c>
      <c r="AF747">
        <f>INDEX(SpawnerMortality!$E$2:$E$1331,MATCH(KC_SPS_SubbasinAttributes!C747,SpawnerMortality!$D$2:$D$1331,0))</f>
        <v>0.43928768899999998</v>
      </c>
      <c r="AG747" s="25">
        <f>IFERROR(_xlfn.XLOOKUP($C747,WQBE_Loading!$C$4:$C$3072,WQBE_Loading!G$4:G$3072,,0,),"")</f>
        <v>1.2624326950118849</v>
      </c>
      <c r="AH747" s="25">
        <f>IFERROR(_xlfn.XLOOKUP($C747,WQBE_Loading!$C$4:$C$3072,WQBE_Loading!H$4:H$3072,,0,),"")</f>
        <v>7.4714677291298397</v>
      </c>
      <c r="AI747" s="25">
        <f>IFERROR(_xlfn.XLOOKUP($C747,WQBE_Loading!$C$4:$C$3072,WQBE_Loading!I$4:I$3072,,0,),"")</f>
        <v>84.506659580747254</v>
      </c>
      <c r="AJ747" s="25">
        <f>IFERROR(_xlfn.XLOOKUP($C747,WQBE_Loading!$C$4:$C$3072,WQBE_Loading!J$4:J$3072,,0,),"")</f>
        <v>9.387167893710215</v>
      </c>
      <c r="AK747" s="25">
        <f>IFERROR(_xlfn.XLOOKUP($C747,WQBE_Loading!$C$4:$C$3072,WQBE_Loading!K$4:K$3072,,0,),"")</f>
        <v>5583.90111797379</v>
      </c>
      <c r="AL747" s="25">
        <f>IFERROR(_xlfn.XLOOKUP($C747,WQBE_Loading!$C$4:$C$3072,WQBE_Loading!L$4:L$3072,,0,),"")</f>
        <v>2.0257756170139699E-3</v>
      </c>
      <c r="AM747" s="25">
        <f>IFERROR(_xlfn.XLOOKUP($C747,WQBE_Loading!$C$4:$C$3072,WQBE_Loading!M$4:M$3072,,0,),"")</f>
        <v>2.2148525927066399E-4</v>
      </c>
      <c r="AN747" s="25">
        <f>IFERROR(_xlfn.XLOOKUP($C747,WQBE_Loading!$C$4:$C$3072,WQBE_Loading!N$4:N$3072,,0,),"")</f>
        <v>5.1138097578586353E-2</v>
      </c>
      <c r="AO747" s="25">
        <f>IFERROR(_xlfn.XLOOKUP($C747,WQBE_Loading!$C$4:$C$3072,WQBE_Loading!O$4:O$3072,,0,),"")</f>
        <v>0.26380950802632153</v>
      </c>
      <c r="AP747" s="25">
        <f>IFERROR(_xlfn.XLOOKUP($C747,WQBE_Loading!$C$4:$C$3072,WQBE_Loading!P$4:P$3072,,0,),"")</f>
        <v>0.46402349946299548</v>
      </c>
      <c r="AQ747" s="13">
        <f>IFERROR(_xlfn.XLOOKUP($C747,WQBE_Loading!$C$4:$C$3072,WQBE_Loading!Q$4:Q$3072,,0,),"")</f>
        <v>2446603.1238981597</v>
      </c>
      <c r="AR747">
        <f>_xlfn.XLOOKUP(C747,UrbanHeat!$A$2:$A$1333,UrbanHeat!$B$2:$B$1333,,0,)</f>
        <v>15.411</v>
      </c>
      <c r="AS747" s="25">
        <f>_xlfn.XLOOKUP($C747,TNC_Loading!$A$2:$A$1332,TNC_Loading!B$2:B$1332,,0,)</f>
        <v>6.1269999999999998</v>
      </c>
      <c r="AT747" s="25">
        <f>_xlfn.XLOOKUP($C747,TNC_Loading!$A$2:$A$1332,TNC_Loading!C$2:C$1332,,0,)</f>
        <v>5.5469999999999997</v>
      </c>
      <c r="AU747" s="25">
        <f>_xlfn.XLOOKUP($C747,TNC_Loading!$A$2:$A$1332,TNC_Loading!D$2:D$1332,,0,)</f>
        <v>15.686</v>
      </c>
      <c r="AV747" s="25">
        <f>_xlfn.XLOOKUP($C747,TNC_Loading!$A$2:$A$1332,TNC_Loading!E$2:E$1332,,0,)</f>
        <v>24.236000000000001</v>
      </c>
      <c r="AW747" s="25">
        <f>_xlfn.XLOOKUP($C747,TNC_Loading!$A$2:$A$1332,TNC_Loading!F$2:F$1332,,0,)</f>
        <v>184.60599999999999</v>
      </c>
      <c r="AX747">
        <f>_xlfn.XLOOKUP(C747,BIBI!$D$2:$D$1332,BIBI!$F$2:$F$1332,,0,)</f>
        <v>0</v>
      </c>
      <c r="AY747">
        <f>_xlfn.XLOOKUP(C747,FacilityCounts!$A$3:$A$1333,FacilityCounts!$B$3:$B$1333,,0,)</f>
        <v>1</v>
      </c>
      <c r="AZ747">
        <f>_xlfn.XLOOKUP(C747,FacilityCounts!$D$3:$D$1333,FacilityCounts!$E$3:$E$1333,,0,)</f>
        <v>0</v>
      </c>
      <c r="BA747">
        <f>_xlfn.XLOOKUP(C747,FacilityCounts!$G$3:$G$1333,FacilityCounts!$H$3:$H$1333,,0,)</f>
        <v>0</v>
      </c>
      <c r="BB747">
        <f>IFERROR(_xlfn.XLOOKUP(C747,'DA to P Sensitive Lakes'!$P$2:$P$44,'DA to P Sensitive Lakes'!$Q$2:$Q$44,,0,),0)</f>
        <v>0</v>
      </c>
      <c r="BC747" s="25">
        <f>_xlfn.XLOOKUP(C747,'Historic Runoff (mm)'!$A$2:$A$1332,'Historic Runoff (mm)'!$B$2:$B$1332,,0,)</f>
        <v>291.75299999999999</v>
      </c>
      <c r="BD747">
        <f>_xlfn.XLOOKUP(C747,DrainageComplaint!$A$2:$A$1332,DrainageComplaint!$B$2:$B$1332,,0,)</f>
        <v>0</v>
      </c>
      <c r="BE747">
        <f>_xlfn.XLOOKUP(C747,PAD_Area!$G$2:$G$1332,PAD_Area!$H$2:$H$1332,,0,)</f>
        <v>0</v>
      </c>
    </row>
    <row r="748" spans="1:57" x14ac:dyDescent="0.2">
      <c r="A748" s="2">
        <v>745</v>
      </c>
      <c r="B748" s="2">
        <v>746</v>
      </c>
      <c r="C748" s="20">
        <v>1103160</v>
      </c>
      <c r="D748" s="3" t="s">
        <v>444</v>
      </c>
      <c r="E748" s="3" t="s">
        <v>148</v>
      </c>
      <c r="F748" s="3">
        <v>59.944000000000003</v>
      </c>
      <c r="G748" s="3">
        <v>8592.4178774100001</v>
      </c>
      <c r="H748" s="3">
        <v>2611155.9397</v>
      </c>
      <c r="I748" s="2">
        <v>22</v>
      </c>
      <c r="J748" s="2">
        <v>0</v>
      </c>
      <c r="K748" s="2">
        <v>0</v>
      </c>
      <c r="L748" s="2">
        <v>0</v>
      </c>
      <c r="M748" s="3">
        <v>0</v>
      </c>
      <c r="N748" s="2">
        <f>_xlfn.XLOOKUP(C748,Shellfish_Presence!$E$3:$E$1333,Shellfish_Presence!$G$3:$G$1333,,0,)</f>
        <v>0</v>
      </c>
      <c r="O748" s="3">
        <v>0</v>
      </c>
      <c r="P748" s="3">
        <v>0</v>
      </c>
      <c r="Q748" s="2">
        <v>0</v>
      </c>
      <c r="R748" s="3">
        <v>1</v>
      </c>
      <c r="S748" s="3">
        <v>0</v>
      </c>
      <c r="T748" s="3">
        <v>2651.139892578125</v>
      </c>
      <c r="U748" s="3">
        <v>1463.7900390625</v>
      </c>
      <c r="V748" s="2">
        <v>0</v>
      </c>
      <c r="W748" s="3">
        <f t="shared" si="22"/>
        <v>0</v>
      </c>
      <c r="X748">
        <f t="shared" si="23"/>
        <v>0.55213609932858887</v>
      </c>
      <c r="Y748">
        <f>IFERROR(INDEX('Parcel Year'!$N$3:$N$1175,MATCH(KC_SPS_SubbasinAttributes!C748,'Parcel Year'!$M$3:$M$1175,0)),0)</f>
        <v>0.57120597362518311</v>
      </c>
      <c r="Z748">
        <f>INDEX(Imperviousness!$B$2:$B$1332,MATCH(KC_SPS_SubbasinAttributes!C748,Imperviousness!$A$2:$A$1332,0))</f>
        <v>0.875</v>
      </c>
      <c r="AA748">
        <f>INDEX('Flow Duration Index'!$B$2:$B$1332,MATCH(KC_SPS_SubbasinAttributes!C748,'Flow Duration Index'!$A$2:$A$1332,0))</f>
        <v>4.056</v>
      </c>
      <c r="AB748">
        <f>INDEX(Opportunity_Index!$G$2:$G$1333,MATCH(KC_SPS_SubbasinAttributes!C748,Opportunity_Index!$F$2:$F$1333,0))</f>
        <v>0.22420000000000001</v>
      </c>
      <c r="AC748">
        <f>INDEX(Traffic!$B$2:$B$1332,MATCH(KC_SPS_SubbasinAttributes!C748,Traffic!$A$2:$A$1332,0))</f>
        <v>4212.4470000000001</v>
      </c>
      <c r="AD748">
        <f>INDEX(EquityScore!$F$3:$F$1334,MATCH(KC_SPS_SubbasinAttributes!C748,EquityScore!$E$3:$E$1334,0))</f>
        <v>3</v>
      </c>
      <c r="AE748" t="str">
        <f>IFERROR(INDEX(PavementCondition!$E$2:$E$669,MATCH(KC_SPS_SubbasinAttributes!C748,PavementCondition!$D$2:$D$669,0)),"N/A")</f>
        <v>N/A</v>
      </c>
      <c r="AF748">
        <f>INDEX(SpawnerMortality!$E$2:$E$1331,MATCH(KC_SPS_SubbasinAttributes!C748,SpawnerMortality!$D$2:$D$1331,0))</f>
        <v>0.43928768899999998</v>
      </c>
      <c r="AG748" s="25">
        <f>IFERROR(_xlfn.XLOOKUP($C748,WQBE_Loading!$C$4:$C$3072,WQBE_Loading!G$4:G$3072,,0,),"")</f>
        <v>1.1543445719827399</v>
      </c>
      <c r="AH748" s="25">
        <f>IFERROR(_xlfn.XLOOKUP($C748,WQBE_Loading!$C$4:$C$3072,WQBE_Loading!H$4:H$3072,,0,),"")</f>
        <v>8.6953371570910356</v>
      </c>
      <c r="AI748" s="25">
        <f>IFERROR(_xlfn.XLOOKUP($C748,WQBE_Loading!$C$4:$C$3072,WQBE_Loading!I$4:I$3072,,0,),"")</f>
        <v>89.123560089476797</v>
      </c>
      <c r="AJ748" s="25">
        <f>IFERROR(_xlfn.XLOOKUP($C748,WQBE_Loading!$C$4:$C$3072,WQBE_Loading!J$4:J$3072,,0,),"")</f>
        <v>12.39282592625025</v>
      </c>
      <c r="AK748" s="25">
        <f>IFERROR(_xlfn.XLOOKUP($C748,WQBE_Loading!$C$4:$C$3072,WQBE_Loading!K$4:K$3072,,0,),"")</f>
        <v>6239.347052045875</v>
      </c>
      <c r="AL748" s="25">
        <f>IFERROR(_xlfn.XLOOKUP($C748,WQBE_Loading!$C$4:$C$3072,WQBE_Loading!L$4:L$3072,,0,),"")</f>
        <v>1.4067916152450499E-3</v>
      </c>
      <c r="AM748" s="25">
        <f>IFERROR(_xlfn.XLOOKUP($C748,WQBE_Loading!$C$4:$C$3072,WQBE_Loading!M$4:M$3072,,0,),"")</f>
        <v>2.3984733720875049E-4</v>
      </c>
      <c r="AN748" s="25">
        <f>IFERROR(_xlfn.XLOOKUP($C748,WQBE_Loading!$C$4:$C$3072,WQBE_Loading!N$4:N$3072,,0,),"")</f>
        <v>2.9394576221308651E-2</v>
      </c>
      <c r="AO748" s="25">
        <f>IFERROR(_xlfn.XLOOKUP($C748,WQBE_Loading!$C$4:$C$3072,WQBE_Loading!O$4:O$3072,,0,),"")</f>
        <v>0.18714035172906651</v>
      </c>
      <c r="AP748" s="25">
        <f>IFERROR(_xlfn.XLOOKUP($C748,WQBE_Loading!$C$4:$C$3072,WQBE_Loading!P$4:P$3072,,0,),"")</f>
        <v>0.71149092655804491</v>
      </c>
      <c r="AQ748" s="13">
        <f>IFERROR(_xlfn.XLOOKUP($C748,WQBE_Loading!$C$4:$C$3072,WQBE_Loading!Q$4:Q$3072,,0,),"")</f>
        <v>2798266.6645658701</v>
      </c>
      <c r="AR748">
        <f>_xlfn.XLOOKUP(C748,UrbanHeat!$A$2:$A$1333,UrbanHeat!$B$2:$B$1333,,0,)</f>
        <v>15.055999999999999</v>
      </c>
      <c r="AS748" s="25">
        <f>_xlfn.XLOOKUP($C748,TNC_Loading!$A$2:$A$1332,TNC_Loading!B$2:B$1332,,0,)</f>
        <v>14.585000000000001</v>
      </c>
      <c r="AT748" s="25">
        <f>_xlfn.XLOOKUP($C748,TNC_Loading!$A$2:$A$1332,TNC_Loading!C$2:C$1332,,0,)</f>
        <v>12.177</v>
      </c>
      <c r="AU748" s="25">
        <f>_xlfn.XLOOKUP($C748,TNC_Loading!$A$2:$A$1332,TNC_Loading!D$2:D$1332,,0,)</f>
        <v>49.018999999999998</v>
      </c>
      <c r="AV748" s="25">
        <f>_xlfn.XLOOKUP($C748,TNC_Loading!$A$2:$A$1332,TNC_Loading!E$2:E$1332,,0,)</f>
        <v>75.135999999999996</v>
      </c>
      <c r="AW748" s="25">
        <f>_xlfn.XLOOKUP($C748,TNC_Loading!$A$2:$A$1332,TNC_Loading!F$2:F$1332,,0,)</f>
        <v>389.88600000000002</v>
      </c>
      <c r="AX748">
        <f>_xlfn.XLOOKUP(C748,BIBI!$D$2:$D$1332,BIBI!$F$2:$F$1332,,0,)</f>
        <v>0</v>
      </c>
      <c r="AY748">
        <f>_xlfn.XLOOKUP(C748,FacilityCounts!$A$3:$A$1333,FacilityCounts!$B$3:$B$1333,,0,)</f>
        <v>0</v>
      </c>
      <c r="AZ748">
        <f>_xlfn.XLOOKUP(C748,FacilityCounts!$D$3:$D$1333,FacilityCounts!$E$3:$E$1333,,0,)</f>
        <v>0</v>
      </c>
      <c r="BA748">
        <f>_xlfn.XLOOKUP(C748,FacilityCounts!$G$3:$G$1333,FacilityCounts!$H$3:$H$1333,,0,)</f>
        <v>0</v>
      </c>
      <c r="BB748">
        <f>IFERROR(_xlfn.XLOOKUP(C748,'DA to P Sensitive Lakes'!$P$2:$P$44,'DA to P Sensitive Lakes'!$Q$2:$Q$44,,0,),0)</f>
        <v>0</v>
      </c>
      <c r="BC748" s="25">
        <f>_xlfn.XLOOKUP(C748,'Historic Runoff (mm)'!$A$2:$A$1332,'Historic Runoff (mm)'!$B$2:$B$1332,,0,)</f>
        <v>554.78700000000003</v>
      </c>
      <c r="BD748">
        <f>_xlfn.XLOOKUP(C748,DrainageComplaint!$A$2:$A$1332,DrainageComplaint!$B$2:$B$1332,,0,)</f>
        <v>0</v>
      </c>
      <c r="BE748">
        <f>_xlfn.XLOOKUP(C748,PAD_Area!$G$2:$G$1332,PAD_Area!$H$2:$H$1332,,0,)</f>
        <v>0</v>
      </c>
    </row>
    <row r="749" spans="1:57" x14ac:dyDescent="0.2">
      <c r="A749" s="2">
        <v>746</v>
      </c>
      <c r="B749" s="2">
        <v>747</v>
      </c>
      <c r="C749" s="20">
        <v>1103170</v>
      </c>
      <c r="D749" s="3" t="s">
        <v>444</v>
      </c>
      <c r="E749" s="3" t="s">
        <v>148</v>
      </c>
      <c r="F749" s="3">
        <v>18.949000000000002</v>
      </c>
      <c r="G749" s="3">
        <v>4880.80679719</v>
      </c>
      <c r="H749" s="3">
        <v>825406.23204699997</v>
      </c>
      <c r="I749" s="2">
        <v>22</v>
      </c>
      <c r="J749" s="2">
        <v>0</v>
      </c>
      <c r="K749" s="2">
        <v>0</v>
      </c>
      <c r="L749" s="2">
        <v>0</v>
      </c>
      <c r="M749" s="3">
        <v>0</v>
      </c>
      <c r="N749" s="2">
        <f>_xlfn.XLOOKUP(C749,Shellfish_Presence!$E$3:$E$1333,Shellfish_Presence!$G$3:$G$1333,,0,)</f>
        <v>0</v>
      </c>
      <c r="O749" s="3">
        <v>0</v>
      </c>
      <c r="P749" s="3">
        <v>0</v>
      </c>
      <c r="Q749" s="2">
        <v>0</v>
      </c>
      <c r="R749" s="3">
        <v>0.99998897314071655</v>
      </c>
      <c r="S749" s="3">
        <v>0</v>
      </c>
      <c r="T749" s="3">
        <v>0</v>
      </c>
      <c r="U749" s="3">
        <v>0</v>
      </c>
      <c r="V749" s="2">
        <v>0</v>
      </c>
      <c r="W749" s="3" t="str">
        <f t="shared" si="22"/>
        <v/>
      </c>
      <c r="X749" t="str">
        <f t="shared" si="23"/>
        <v/>
      </c>
      <c r="Y749">
        <f>IFERROR(INDEX('Parcel Year'!$N$3:$N$1175,MATCH(KC_SPS_SubbasinAttributes!C749,'Parcel Year'!$M$3:$M$1175,0)),0)</f>
        <v>0</v>
      </c>
      <c r="Z749">
        <f>INDEX(Imperviousness!$B$2:$B$1332,MATCH(KC_SPS_SubbasinAttributes!C749,Imperviousness!$A$2:$A$1332,0))</f>
        <v>0</v>
      </c>
      <c r="AA749">
        <f>INDEX('Flow Duration Index'!$B$2:$B$1332,MATCH(KC_SPS_SubbasinAttributes!C749,'Flow Duration Index'!$A$2:$A$1332,0))</f>
        <v>1.2070000000000001</v>
      </c>
      <c r="AB749">
        <f>INDEX(Opportunity_Index!$G$2:$G$1333,MATCH(KC_SPS_SubbasinAttributes!C749,Opportunity_Index!$F$2:$F$1333,0))</f>
        <v>0.22420000000000001</v>
      </c>
      <c r="AC749">
        <f>INDEX(Traffic!$B$2:$B$1332,MATCH(KC_SPS_SubbasinAttributes!C749,Traffic!$A$2:$A$1332,0))</f>
        <v>1992.4449999999999</v>
      </c>
      <c r="AD749">
        <f>INDEX(EquityScore!$F$3:$F$1334,MATCH(KC_SPS_SubbasinAttributes!C749,EquityScore!$E$3:$E$1334,0))</f>
        <v>3</v>
      </c>
      <c r="AE749" t="str">
        <f>IFERROR(INDEX(PavementCondition!$E$2:$E$669,MATCH(KC_SPS_SubbasinAttributes!C749,PavementCondition!$D$2:$D$669,0)),"N/A")</f>
        <v>N/A</v>
      </c>
      <c r="AF749" t="e">
        <f>INDEX(SpawnerMortality!$E$2:$E$1331,MATCH(KC_SPS_SubbasinAttributes!C749,SpawnerMortality!$D$2:$D$1331,0))</f>
        <v>#N/A</v>
      </c>
      <c r="AG749" s="25">
        <f>IFERROR(_xlfn.XLOOKUP($C749,WQBE_Loading!$C$4:$C$3072,WQBE_Loading!G$4:G$3072,,0,),"")</f>
        <v>8.3992186123751991E-3</v>
      </c>
      <c r="AH749" s="25">
        <f>IFERROR(_xlfn.XLOOKUP($C749,WQBE_Loading!$C$4:$C$3072,WQBE_Loading!H$4:H$3072,,0,),"")</f>
        <v>6.4725246987967902E-2</v>
      </c>
      <c r="AI749" s="25">
        <f>IFERROR(_xlfn.XLOOKUP($C749,WQBE_Loading!$C$4:$C$3072,WQBE_Loading!I$4:I$3072,,0,),"")</f>
        <v>0.64682138925627053</v>
      </c>
      <c r="AJ749" s="25">
        <f>IFERROR(_xlfn.XLOOKUP($C749,WQBE_Loading!$C$4:$C$3072,WQBE_Loading!J$4:J$3072,,0,),"")</f>
        <v>9.1410295506471798E-2</v>
      </c>
      <c r="AK749" s="25">
        <f>IFERROR(_xlfn.XLOOKUP($C749,WQBE_Loading!$C$4:$C$3072,WQBE_Loading!K$4:K$3072,,0,),"")</f>
        <v>44.977338283523096</v>
      </c>
      <c r="AL749" s="25">
        <f>IFERROR(_xlfn.XLOOKUP($C749,WQBE_Loading!$C$4:$C$3072,WQBE_Loading!L$4:L$3072,,0,),"")</f>
        <v>9.6251590378624389E-6</v>
      </c>
      <c r="AM749" s="25">
        <f>IFERROR(_xlfn.XLOOKUP($C749,WQBE_Loading!$C$4:$C$3072,WQBE_Loading!M$4:M$3072,,0,),"")</f>
        <v>1.7496251297819149E-6</v>
      </c>
      <c r="AN749" s="25">
        <f>IFERROR(_xlfn.XLOOKUP($C749,WQBE_Loading!$C$4:$C$3072,WQBE_Loading!N$4:N$3072,,0,),"")</f>
        <v>1.9385250211770999E-4</v>
      </c>
      <c r="AO749" s="25">
        <f>IFERROR(_xlfn.XLOOKUP($C749,WQBE_Loading!$C$4:$C$3072,WQBE_Loading!O$4:O$3072,,0,),"")</f>
        <v>1.27735755455766E-3</v>
      </c>
      <c r="AP749" s="25">
        <f>IFERROR(_xlfn.XLOOKUP($C749,WQBE_Loading!$C$4:$C$3072,WQBE_Loading!P$4:P$3072,,0,),"")</f>
        <v>5.2975163130795245E-3</v>
      </c>
      <c r="AQ749" s="13">
        <f>IFERROR(_xlfn.XLOOKUP($C749,WQBE_Loading!$C$4:$C$3072,WQBE_Loading!Q$4:Q$3072,,0,),"")</f>
        <v>193772.5482901145</v>
      </c>
      <c r="AR749">
        <f>_xlfn.XLOOKUP(C749,UrbanHeat!$A$2:$A$1333,UrbanHeat!$B$2:$B$1333,,0,)</f>
        <v>14.44</v>
      </c>
      <c r="AS749" s="25">
        <f>_xlfn.XLOOKUP($C749,TNC_Loading!$A$2:$A$1332,TNC_Loading!B$2:B$1332,,0,)</f>
        <v>1.0760000000000001</v>
      </c>
      <c r="AT749" s="25">
        <f>_xlfn.XLOOKUP($C749,TNC_Loading!$A$2:$A$1332,TNC_Loading!C$2:C$1332,,0,)</f>
        <v>0.503</v>
      </c>
      <c r="AU749" s="25">
        <f>_xlfn.XLOOKUP($C749,TNC_Loading!$A$2:$A$1332,TNC_Loading!D$2:D$1332,,0,)</f>
        <v>1.228</v>
      </c>
      <c r="AV749" s="25">
        <f>_xlfn.XLOOKUP($C749,TNC_Loading!$A$2:$A$1332,TNC_Loading!E$2:E$1332,,0,)</f>
        <v>2.85</v>
      </c>
      <c r="AW749" s="25">
        <f>_xlfn.XLOOKUP($C749,TNC_Loading!$A$2:$A$1332,TNC_Loading!F$2:F$1332,,0,)</f>
        <v>32.869999999999997</v>
      </c>
      <c r="AX749">
        <f>_xlfn.XLOOKUP(C749,BIBI!$D$2:$D$1332,BIBI!$F$2:$F$1332,,0,)</f>
        <v>0</v>
      </c>
      <c r="AY749">
        <f>_xlfn.XLOOKUP(C749,FacilityCounts!$A$3:$A$1333,FacilityCounts!$B$3:$B$1333,,0,)</f>
        <v>0</v>
      </c>
      <c r="AZ749">
        <f>_xlfn.XLOOKUP(C749,FacilityCounts!$D$3:$D$1333,FacilityCounts!$E$3:$E$1333,,0,)</f>
        <v>0</v>
      </c>
      <c r="BA749">
        <f>_xlfn.XLOOKUP(C749,FacilityCounts!$G$3:$G$1333,FacilityCounts!$H$3:$H$1333,,0,)</f>
        <v>0</v>
      </c>
      <c r="BB749">
        <f>IFERROR(_xlfn.XLOOKUP(C749,'DA to P Sensitive Lakes'!$P$2:$P$44,'DA to P Sensitive Lakes'!$Q$2:$Q$44,,0,),0)</f>
        <v>0</v>
      </c>
      <c r="BC749" s="25">
        <f>_xlfn.XLOOKUP(C749,'Historic Runoff (mm)'!$A$2:$A$1332,'Historic Runoff (mm)'!$B$2:$B$1332,,0,)</f>
        <v>72.938999999999993</v>
      </c>
      <c r="BD749">
        <f>_xlfn.XLOOKUP(C749,DrainageComplaint!$A$2:$A$1332,DrainageComplaint!$B$2:$B$1332,,0,)</f>
        <v>0</v>
      </c>
      <c r="BE749">
        <f>_xlfn.XLOOKUP(C749,PAD_Area!$G$2:$G$1332,PAD_Area!$H$2:$H$1332,,0,)</f>
        <v>0</v>
      </c>
    </row>
    <row r="750" spans="1:57" x14ac:dyDescent="0.2">
      <c r="A750" s="2">
        <v>747</v>
      </c>
      <c r="B750" s="2">
        <v>748</v>
      </c>
      <c r="C750" s="20">
        <v>1103180</v>
      </c>
      <c r="D750" s="3" t="s">
        <v>444</v>
      </c>
      <c r="E750" s="3" t="s">
        <v>148</v>
      </c>
      <c r="F750" s="3">
        <v>48.283000000000001</v>
      </c>
      <c r="G750" s="3">
        <v>9061.1890176500001</v>
      </c>
      <c r="H750" s="3">
        <v>2103212.7137500001</v>
      </c>
      <c r="I750" s="2">
        <v>22</v>
      </c>
      <c r="J750" s="2">
        <v>0</v>
      </c>
      <c r="K750" s="2">
        <v>0</v>
      </c>
      <c r="L750" s="2">
        <v>0</v>
      </c>
      <c r="M750" s="3">
        <v>0</v>
      </c>
      <c r="N750" s="2">
        <f>_xlfn.XLOOKUP(C750,Shellfish_Presence!$E$3:$E$1333,Shellfish_Presence!$G$3:$G$1333,,0,)</f>
        <v>0</v>
      </c>
      <c r="O750" s="3">
        <v>0</v>
      </c>
      <c r="P750" s="3">
        <v>0</v>
      </c>
      <c r="Q750" s="2">
        <v>1</v>
      </c>
      <c r="R750" s="3">
        <v>1.0000100135803223</v>
      </c>
      <c r="S750" s="3">
        <v>0</v>
      </c>
      <c r="T750" s="3">
        <v>3569.739990234375</v>
      </c>
      <c r="U750" s="3">
        <v>2514.2900390625</v>
      </c>
      <c r="V750" s="2">
        <v>0</v>
      </c>
      <c r="W750" s="3">
        <f t="shared" si="22"/>
        <v>0</v>
      </c>
      <c r="X750">
        <f t="shared" si="23"/>
        <v>0.70433422208361507</v>
      </c>
      <c r="Y750">
        <f>IFERROR(INDEX('Parcel Year'!$N$3:$N$1175,MATCH(KC_SPS_SubbasinAttributes!C750,'Parcel Year'!$M$3:$M$1175,0)),0)</f>
        <v>5.2566302474588156E-4</v>
      </c>
      <c r="Z750">
        <f>INDEX(Imperviousness!$B$2:$B$1332,MATCH(KC_SPS_SubbasinAttributes!C750,Imperviousness!$A$2:$A$1332,0))</f>
        <v>0.52600000000000002</v>
      </c>
      <c r="AA750">
        <f>INDEX('Flow Duration Index'!$B$2:$B$1332,MATCH(KC_SPS_SubbasinAttributes!C750,'Flow Duration Index'!$A$2:$A$1332,0))</f>
        <v>4.2649999999999997</v>
      </c>
      <c r="AB750">
        <f>INDEX(Opportunity_Index!$G$2:$G$1333,MATCH(KC_SPS_SubbasinAttributes!C750,Opportunity_Index!$F$2:$F$1333,0))</f>
        <v>0.246</v>
      </c>
      <c r="AC750">
        <f>INDEX(Traffic!$B$2:$B$1332,MATCH(KC_SPS_SubbasinAttributes!C750,Traffic!$A$2:$A$1332,0))</f>
        <v>3638.4209999999998</v>
      </c>
      <c r="AD750">
        <f>INDEX(EquityScore!$F$3:$F$1334,MATCH(KC_SPS_SubbasinAttributes!C750,EquityScore!$E$3:$E$1334,0))</f>
        <v>2.6666666650000002</v>
      </c>
      <c r="AE750" t="str">
        <f>IFERROR(INDEX(PavementCondition!$E$2:$E$669,MATCH(KC_SPS_SubbasinAttributes!C750,PavementCondition!$D$2:$D$669,0)),"N/A")</f>
        <v>N/A</v>
      </c>
      <c r="AF750">
        <f>INDEX(SpawnerMortality!$E$2:$E$1331,MATCH(KC_SPS_SubbasinAttributes!C750,SpawnerMortality!$D$2:$D$1331,0))</f>
        <v>0.42420921950000001</v>
      </c>
      <c r="AG750" s="25">
        <f>IFERROR(_xlfn.XLOOKUP($C750,WQBE_Loading!$C$4:$C$3072,WQBE_Loading!G$4:G$3072,,0,),"")</f>
        <v>0.79653025384635645</v>
      </c>
      <c r="AH750" s="25">
        <f>IFERROR(_xlfn.XLOOKUP($C750,WQBE_Loading!$C$4:$C$3072,WQBE_Loading!H$4:H$3072,,0,),"")</f>
        <v>5.6189252044297255</v>
      </c>
      <c r="AI750" s="25">
        <f>IFERROR(_xlfn.XLOOKUP($C750,WQBE_Loading!$C$4:$C$3072,WQBE_Loading!I$4:I$3072,,0,),"")</f>
        <v>58.471924006239853</v>
      </c>
      <c r="AJ750" s="25">
        <f>IFERROR(_xlfn.XLOOKUP($C750,WQBE_Loading!$C$4:$C$3072,WQBE_Loading!J$4:J$3072,,0,),"")</f>
        <v>7.6961340936168199</v>
      </c>
      <c r="AK750" s="25">
        <f>IFERROR(_xlfn.XLOOKUP($C750,WQBE_Loading!$C$4:$C$3072,WQBE_Loading!K$4:K$3072,,0,),"")</f>
        <v>4046.7505949931951</v>
      </c>
      <c r="AL750" s="25">
        <f>IFERROR(_xlfn.XLOOKUP($C750,WQBE_Loading!$C$4:$C$3072,WQBE_Loading!L$4:L$3072,,0,),"")</f>
        <v>1.0546726665597295E-3</v>
      </c>
      <c r="AM750" s="25">
        <f>IFERROR(_xlfn.XLOOKUP($C750,WQBE_Loading!$C$4:$C$3072,WQBE_Loading!M$4:M$3072,,0,),"")</f>
        <v>1.567950514022415E-4</v>
      </c>
      <c r="AN750" s="25">
        <f>IFERROR(_xlfn.XLOOKUP($C750,WQBE_Loading!$C$4:$C$3072,WQBE_Loading!N$4:N$3072,,0,),"")</f>
        <v>2.359821239410665E-2</v>
      </c>
      <c r="AO750" s="25">
        <f>IFERROR(_xlfn.XLOOKUP($C750,WQBE_Loading!$C$4:$C$3072,WQBE_Loading!O$4:O$3072,,0,),"")</f>
        <v>0.13887057022483401</v>
      </c>
      <c r="AP750" s="25">
        <f>IFERROR(_xlfn.XLOOKUP($C750,WQBE_Loading!$C$4:$C$3072,WQBE_Loading!P$4:P$3072,,0,),"")</f>
        <v>0.428632404358126</v>
      </c>
      <c r="AQ750" s="13">
        <f>IFERROR(_xlfn.XLOOKUP($C750,WQBE_Loading!$C$4:$C$3072,WQBE_Loading!Q$4:Q$3072,,0,),"")</f>
        <v>1990454.00025293</v>
      </c>
      <c r="AR750">
        <f>_xlfn.XLOOKUP(C750,UrbanHeat!$A$2:$A$1333,UrbanHeat!$B$2:$B$1333,,0,)</f>
        <v>14.823</v>
      </c>
      <c r="AS750" s="25">
        <f>_xlfn.XLOOKUP($C750,TNC_Loading!$A$2:$A$1332,TNC_Loading!B$2:B$1332,,0,)</f>
        <v>6.7640000000000002</v>
      </c>
      <c r="AT750" s="25">
        <f>_xlfn.XLOOKUP($C750,TNC_Loading!$A$2:$A$1332,TNC_Loading!C$2:C$1332,,0,)</f>
        <v>7.7990000000000004</v>
      </c>
      <c r="AU750" s="25">
        <f>_xlfn.XLOOKUP($C750,TNC_Loading!$A$2:$A$1332,TNC_Loading!D$2:D$1332,,0,)</f>
        <v>11.833</v>
      </c>
      <c r="AV750" s="25">
        <f>_xlfn.XLOOKUP($C750,TNC_Loading!$A$2:$A$1332,TNC_Loading!E$2:E$1332,,0,)</f>
        <v>28.87</v>
      </c>
      <c r="AW750" s="25">
        <f>_xlfn.XLOOKUP($C750,TNC_Loading!$A$2:$A$1332,TNC_Loading!F$2:F$1332,,0,)</f>
        <v>207.262</v>
      </c>
      <c r="AX750">
        <f>_xlfn.XLOOKUP(C750,BIBI!$D$2:$D$1332,BIBI!$F$2:$F$1332,,0,)</f>
        <v>0</v>
      </c>
      <c r="AY750">
        <f>_xlfn.XLOOKUP(C750,FacilityCounts!$A$3:$A$1333,FacilityCounts!$B$3:$B$1333,,0,)</f>
        <v>0</v>
      </c>
      <c r="AZ750">
        <f>_xlfn.XLOOKUP(C750,FacilityCounts!$D$3:$D$1333,FacilityCounts!$E$3:$E$1333,,0,)</f>
        <v>0</v>
      </c>
      <c r="BA750">
        <f>_xlfn.XLOOKUP(C750,FacilityCounts!$G$3:$G$1333,FacilityCounts!$H$3:$H$1333,,0,)</f>
        <v>0</v>
      </c>
      <c r="BB750">
        <f>IFERROR(_xlfn.XLOOKUP(C750,'DA to P Sensitive Lakes'!$P$2:$P$44,'DA to P Sensitive Lakes'!$Q$2:$Q$44,,0,),0)</f>
        <v>0</v>
      </c>
      <c r="BC750" s="25">
        <f>_xlfn.XLOOKUP(C750,'Historic Runoff (mm)'!$A$2:$A$1332,'Historic Runoff (mm)'!$B$2:$B$1332,,0,)</f>
        <v>331.93400000000003</v>
      </c>
      <c r="BD750">
        <f>_xlfn.XLOOKUP(C750,DrainageComplaint!$A$2:$A$1332,DrainageComplaint!$B$2:$B$1332,,0,)</f>
        <v>0</v>
      </c>
      <c r="BE750">
        <f>_xlfn.XLOOKUP(C750,PAD_Area!$G$2:$G$1332,PAD_Area!$H$2:$H$1332,,0,)</f>
        <v>0</v>
      </c>
    </row>
    <row r="751" spans="1:57" x14ac:dyDescent="0.2">
      <c r="A751" s="2">
        <v>748</v>
      </c>
      <c r="B751" s="2">
        <v>749</v>
      </c>
      <c r="C751" s="20">
        <v>1103190</v>
      </c>
      <c r="D751" s="3" t="s">
        <v>743</v>
      </c>
      <c r="E751" s="3" t="s">
        <v>148</v>
      </c>
      <c r="F751" s="3">
        <v>372.50799999999998</v>
      </c>
      <c r="G751" s="3">
        <v>27280.015608400001</v>
      </c>
      <c r="H751" s="3">
        <v>16226378.727499999</v>
      </c>
      <c r="I751" s="2">
        <v>0</v>
      </c>
      <c r="J751" s="2">
        <v>0</v>
      </c>
      <c r="K751" s="2">
        <v>0</v>
      </c>
      <c r="L751" s="2">
        <v>2</v>
      </c>
      <c r="M751" s="3">
        <v>0</v>
      </c>
      <c r="N751" s="2">
        <f>_xlfn.XLOOKUP(C751,Shellfish_Presence!$E$3:$E$1333,Shellfish_Presence!$G$3:$G$1333,,0,)</f>
        <v>0</v>
      </c>
      <c r="O751" s="3">
        <v>0</v>
      </c>
      <c r="P751" s="3">
        <v>0</v>
      </c>
      <c r="Q751" s="2">
        <v>1</v>
      </c>
      <c r="R751" s="3">
        <v>1</v>
      </c>
      <c r="S751" s="3">
        <v>0</v>
      </c>
      <c r="T751" s="3">
        <v>31920.80078125</v>
      </c>
      <c r="U751" s="3">
        <v>56145.1015625</v>
      </c>
      <c r="V751" s="2">
        <v>0</v>
      </c>
      <c r="W751" s="3">
        <f t="shared" si="22"/>
        <v>0</v>
      </c>
      <c r="X751">
        <f t="shared" si="23"/>
        <v>1.7588876277652514</v>
      </c>
      <c r="Y751">
        <f>IFERROR(INDEX('Parcel Year'!$N$3:$N$1175,MATCH(KC_SPS_SubbasinAttributes!C751,'Parcel Year'!$M$3:$M$1175,0)),0)</f>
        <v>0.33590999245643616</v>
      </c>
      <c r="Z751">
        <f>INDEX(Imperviousness!$B$2:$B$1332,MATCH(KC_SPS_SubbasinAttributes!C751,Imperviousness!$A$2:$A$1332,0))</f>
        <v>0.215</v>
      </c>
      <c r="AA751">
        <f>INDEX('Flow Duration Index'!$B$2:$B$1332,MATCH(KC_SPS_SubbasinAttributes!C751,'Flow Duration Index'!$A$2:$A$1332,0))</f>
        <v>4.056</v>
      </c>
      <c r="AB751">
        <f>INDEX(Opportunity_Index!$G$2:$G$1333,MATCH(KC_SPS_SubbasinAttributes!C751,Opportunity_Index!$F$2:$F$1333,0))</f>
        <v>0.34720000000000001</v>
      </c>
      <c r="AC751">
        <f>INDEX(Traffic!$B$2:$B$1332,MATCH(KC_SPS_SubbasinAttributes!C751,Traffic!$A$2:$A$1332,0))</f>
        <v>823.70600000000002</v>
      </c>
      <c r="AD751">
        <f>INDEX(EquityScore!$F$3:$F$1334,MATCH(KC_SPS_SubbasinAttributes!C751,EquityScore!$E$3:$E$1334,0))</f>
        <v>2.6666666650000002</v>
      </c>
      <c r="AE751" t="str">
        <f>IFERROR(INDEX(PavementCondition!$E$2:$E$669,MATCH(KC_SPS_SubbasinAttributes!C751,PavementCondition!$D$2:$D$669,0)),"N/A")</f>
        <v>N/A</v>
      </c>
      <c r="AF751">
        <f>INDEX(SpawnerMortality!$E$2:$E$1331,MATCH(KC_SPS_SubbasinAttributes!C751,SpawnerMortality!$D$2:$D$1331,0))</f>
        <v>0.43928768899999998</v>
      </c>
      <c r="AG751" s="25">
        <f>IFERROR(_xlfn.XLOOKUP($C751,WQBE_Loading!$C$4:$C$3072,WQBE_Loading!G$4:G$3072,,0,),"")</f>
        <v>1.6217194190430448</v>
      </c>
      <c r="AH751" s="25">
        <f>IFERROR(_xlfn.XLOOKUP($C751,WQBE_Loading!$C$4:$C$3072,WQBE_Loading!H$4:H$3072,,0,),"")</f>
        <v>9.0204747217803138</v>
      </c>
      <c r="AI751" s="25">
        <f>IFERROR(_xlfn.XLOOKUP($C751,WQBE_Loading!$C$4:$C$3072,WQBE_Loading!I$4:I$3072,,0,),"")</f>
        <v>159.88801245799101</v>
      </c>
      <c r="AJ751" s="25">
        <f>IFERROR(_xlfn.XLOOKUP($C751,WQBE_Loading!$C$4:$C$3072,WQBE_Loading!J$4:J$3072,,0,),"")</f>
        <v>14.43877086205265</v>
      </c>
      <c r="AK751" s="25">
        <f>IFERROR(_xlfn.XLOOKUP($C751,WQBE_Loading!$C$4:$C$3072,WQBE_Loading!K$4:K$3072,,0,),"")</f>
        <v>8375.3659636805896</v>
      </c>
      <c r="AL751" s="25">
        <f>IFERROR(_xlfn.XLOOKUP($C751,WQBE_Loading!$C$4:$C$3072,WQBE_Loading!L$4:L$3072,,0,),"")</f>
        <v>2.9910593194876602E-3</v>
      </c>
      <c r="AM751" s="25">
        <f>IFERROR(_xlfn.XLOOKUP($C751,WQBE_Loading!$C$4:$C$3072,WQBE_Loading!M$4:M$3072,,0,),"")</f>
        <v>2.2816120646804749E-4</v>
      </c>
      <c r="AN751" s="25">
        <f>IFERROR(_xlfn.XLOOKUP($C751,WQBE_Loading!$C$4:$C$3072,WQBE_Loading!N$4:N$3072,,0,),"")</f>
        <v>0.10494775202298651</v>
      </c>
      <c r="AO751" s="25">
        <f>IFERROR(_xlfn.XLOOKUP($C751,WQBE_Loading!$C$4:$C$3072,WQBE_Loading!O$4:O$3072,,0,),"")</f>
        <v>0.41722869924773454</v>
      </c>
      <c r="AP751" s="25">
        <f>IFERROR(_xlfn.XLOOKUP($C751,WQBE_Loading!$C$4:$C$3072,WQBE_Loading!P$4:P$3072,,0,),"")</f>
        <v>0.51854340680837852</v>
      </c>
      <c r="AQ751" s="13">
        <f>IFERROR(_xlfn.XLOOKUP($C751,WQBE_Loading!$C$4:$C$3072,WQBE_Loading!Q$4:Q$3072,,0,),"")</f>
        <v>4449594.6687868498</v>
      </c>
      <c r="AR751">
        <f>_xlfn.XLOOKUP(C751,UrbanHeat!$A$2:$A$1333,UrbanHeat!$B$2:$B$1333,,0,)</f>
        <v>15.231999999999999</v>
      </c>
      <c r="AS751" s="25">
        <f>_xlfn.XLOOKUP($C751,TNC_Loading!$A$2:$A$1332,TNC_Loading!B$2:B$1332,,0,)</f>
        <v>6.5750000000000002</v>
      </c>
      <c r="AT751" s="25">
        <f>_xlfn.XLOOKUP($C751,TNC_Loading!$A$2:$A$1332,TNC_Loading!C$2:C$1332,,0,)</f>
        <v>7.7119999999999997</v>
      </c>
      <c r="AU751" s="25">
        <f>_xlfn.XLOOKUP($C751,TNC_Loading!$A$2:$A$1332,TNC_Loading!D$2:D$1332,,0,)</f>
        <v>9.782</v>
      </c>
      <c r="AV751" s="25">
        <f>_xlfn.XLOOKUP($C751,TNC_Loading!$A$2:$A$1332,TNC_Loading!E$2:E$1332,,0,)</f>
        <v>18.376000000000001</v>
      </c>
      <c r="AW751" s="25">
        <f>_xlfn.XLOOKUP($C751,TNC_Loading!$A$2:$A$1332,TNC_Loading!F$2:F$1332,,0,)</f>
        <v>245.33</v>
      </c>
      <c r="AX751">
        <f>_xlfn.XLOOKUP(C751,BIBI!$D$2:$D$1332,BIBI!$F$2:$F$1332,,0,)</f>
        <v>1.25</v>
      </c>
      <c r="AY751">
        <f>_xlfn.XLOOKUP(C751,FacilityCounts!$A$3:$A$1333,FacilityCounts!$B$3:$B$1333,,0,)</f>
        <v>0</v>
      </c>
      <c r="AZ751">
        <f>_xlfn.XLOOKUP(C751,FacilityCounts!$D$3:$D$1333,FacilityCounts!$E$3:$E$1333,,0,)</f>
        <v>0</v>
      </c>
      <c r="BA751">
        <f>_xlfn.XLOOKUP(C751,FacilityCounts!$G$3:$G$1333,FacilityCounts!$H$3:$H$1333,,0,)</f>
        <v>0</v>
      </c>
      <c r="BB751">
        <f>IFERROR(_xlfn.XLOOKUP(C751,'DA to P Sensitive Lakes'!$P$2:$P$44,'DA to P Sensitive Lakes'!$Q$2:$Q$44,,0,),0)</f>
        <v>0</v>
      </c>
      <c r="BC751" s="25">
        <f>_xlfn.XLOOKUP(C751,'Historic Runoff (mm)'!$A$2:$A$1332,'Historic Runoff (mm)'!$B$2:$B$1332,,0,)</f>
        <v>461.73700000000002</v>
      </c>
      <c r="BD751">
        <f>_xlfn.XLOOKUP(C751,DrainageComplaint!$A$2:$A$1332,DrainageComplaint!$B$2:$B$1332,,0,)</f>
        <v>0</v>
      </c>
      <c r="BE751">
        <f>_xlfn.XLOOKUP(C751,PAD_Area!$G$2:$G$1332,PAD_Area!$H$2:$H$1332,,0,)</f>
        <v>0</v>
      </c>
    </row>
    <row r="752" spans="1:57" x14ac:dyDescent="0.2">
      <c r="A752" s="2">
        <v>749</v>
      </c>
      <c r="B752" s="2">
        <v>750</v>
      </c>
      <c r="C752" s="20">
        <v>1103200</v>
      </c>
      <c r="D752" s="3" t="s">
        <v>746</v>
      </c>
      <c r="E752" s="3" t="s">
        <v>437</v>
      </c>
      <c r="F752" s="3">
        <v>59.591999999999999</v>
      </c>
      <c r="G752" s="3">
        <v>6959.4549250199998</v>
      </c>
      <c r="H752" s="3">
        <v>2595826.2787799998</v>
      </c>
      <c r="I752" s="2">
        <v>0</v>
      </c>
      <c r="J752" s="2">
        <v>0</v>
      </c>
      <c r="K752" s="2">
        <v>0</v>
      </c>
      <c r="L752" s="2">
        <v>0</v>
      </c>
      <c r="M752" s="3">
        <v>0</v>
      </c>
      <c r="N752" s="2">
        <f>_xlfn.XLOOKUP(C752,Shellfish_Presence!$E$3:$E$1333,Shellfish_Presence!$G$3:$G$1333,,0,)</f>
        <v>0</v>
      </c>
      <c r="O752" s="3">
        <v>0</v>
      </c>
      <c r="P752" s="3">
        <v>0</v>
      </c>
      <c r="Q752" s="2">
        <v>0</v>
      </c>
      <c r="R752" s="3">
        <v>1</v>
      </c>
      <c r="S752" s="3">
        <v>0</v>
      </c>
      <c r="T752" s="3">
        <v>13361.7998046875</v>
      </c>
      <c r="U752" s="3">
        <v>24743.900390625</v>
      </c>
      <c r="V752" s="2">
        <v>0</v>
      </c>
      <c r="W752" s="3">
        <f t="shared" si="22"/>
        <v>0</v>
      </c>
      <c r="X752">
        <f t="shared" si="23"/>
        <v>1.8518388804137378</v>
      </c>
      <c r="Y752">
        <f>IFERROR(INDEX('Parcel Year'!$N$3:$N$1175,MATCH(KC_SPS_SubbasinAttributes!C752,'Parcel Year'!$M$3:$M$1175,0)),0)</f>
        <v>0.4651699960231781</v>
      </c>
      <c r="Z752">
        <f>INDEX(Imperviousness!$B$2:$B$1332,MATCH(KC_SPS_SubbasinAttributes!C752,Imperviousness!$A$2:$A$1332,0))</f>
        <v>0.39400000000000002</v>
      </c>
      <c r="AA752">
        <f>INDEX('Flow Duration Index'!$B$2:$B$1332,MATCH(KC_SPS_SubbasinAttributes!C752,'Flow Duration Index'!$A$2:$A$1332,0))</f>
        <v>7.5970000000000004</v>
      </c>
      <c r="AB752">
        <f>INDEX(Opportunity_Index!$G$2:$G$1333,MATCH(KC_SPS_SubbasinAttributes!C752,Opportunity_Index!$F$2:$F$1333,0))</f>
        <v>0.246</v>
      </c>
      <c r="AC752">
        <f>INDEX(Traffic!$B$2:$B$1332,MATCH(KC_SPS_SubbasinAttributes!C752,Traffic!$A$2:$A$1332,0))</f>
        <v>1830.6510000000001</v>
      </c>
      <c r="AD752">
        <f>INDEX(EquityScore!$F$3:$F$1334,MATCH(KC_SPS_SubbasinAttributes!C752,EquityScore!$E$3:$E$1334,0))</f>
        <v>2.3333333299999999</v>
      </c>
      <c r="AE752" t="str">
        <f>IFERROR(INDEX(PavementCondition!$E$2:$E$669,MATCH(KC_SPS_SubbasinAttributes!C752,PavementCondition!$D$2:$D$669,0)),"N/A")</f>
        <v>N/A</v>
      </c>
      <c r="AF752">
        <f>INDEX(SpawnerMortality!$E$2:$E$1331,MATCH(KC_SPS_SubbasinAttributes!C752,SpawnerMortality!$D$2:$D$1331,0))</f>
        <v>0.46389337899999999</v>
      </c>
      <c r="AG752" s="25">
        <f>IFERROR(_xlfn.XLOOKUP($C752,WQBE_Loading!$C$4:$C$3072,WQBE_Loading!G$4:G$3072,,0,),"")</f>
        <v>0.13238451489363201</v>
      </c>
      <c r="AH752" s="25">
        <f>IFERROR(_xlfn.XLOOKUP($C752,WQBE_Loading!$C$4:$C$3072,WQBE_Loading!H$4:H$3072,,0,),"")</f>
        <v>0.71249937845745448</v>
      </c>
      <c r="AI752" s="25">
        <f>IFERROR(_xlfn.XLOOKUP($C752,WQBE_Loading!$C$4:$C$3072,WQBE_Loading!I$4:I$3072,,0,),"")</f>
        <v>24.1947102725279</v>
      </c>
      <c r="AJ752" s="25">
        <f>IFERROR(_xlfn.XLOOKUP($C752,WQBE_Loading!$C$4:$C$3072,WQBE_Loading!J$4:J$3072,,0,),"")</f>
        <v>1.8312899251578401</v>
      </c>
      <c r="AK752" s="25">
        <f>IFERROR(_xlfn.XLOOKUP($C752,WQBE_Loading!$C$4:$C$3072,WQBE_Loading!K$4:K$3072,,0,),"")</f>
        <v>1177.7380432785048</v>
      </c>
      <c r="AL752" s="25">
        <f>IFERROR(_xlfn.XLOOKUP($C752,WQBE_Loading!$C$4:$C$3072,WQBE_Loading!L$4:L$3072,,0,),"")</f>
        <v>3.40001805238538E-4</v>
      </c>
      <c r="AM752" s="25">
        <f>IFERROR(_xlfn.XLOOKUP($C752,WQBE_Loading!$C$4:$C$3072,WQBE_Loading!M$4:M$3072,,0,),"")</f>
        <v>4.5092995080320505E-6</v>
      </c>
      <c r="AN752" s="25">
        <f>IFERROR(_xlfn.XLOOKUP($C752,WQBE_Loading!$C$4:$C$3072,WQBE_Loading!N$4:N$3072,,0,),"")</f>
        <v>1.539067244399955E-2</v>
      </c>
      <c r="AO752" s="25">
        <f>IFERROR(_xlfn.XLOOKUP($C752,WQBE_Loading!$C$4:$C$3072,WQBE_Loading!O$4:O$3072,,0,),"")</f>
        <v>5.4039261018367701E-2</v>
      </c>
      <c r="AP752" s="25">
        <f>IFERROR(_xlfn.XLOOKUP($C752,WQBE_Loading!$C$4:$C$3072,WQBE_Loading!P$4:P$3072,,0,),"")</f>
        <v>4.3655034739622803E-2</v>
      </c>
      <c r="AQ752" s="13">
        <f>IFERROR(_xlfn.XLOOKUP($C752,WQBE_Loading!$C$4:$C$3072,WQBE_Loading!Q$4:Q$3072,,0,),"")</f>
        <v>656755.87540557259</v>
      </c>
      <c r="AR752">
        <f>_xlfn.XLOOKUP(C752,UrbanHeat!$A$2:$A$1333,UrbanHeat!$B$2:$B$1333,,0,)</f>
        <v>15.904</v>
      </c>
      <c r="AS752" s="25">
        <f>_xlfn.XLOOKUP($C752,TNC_Loading!$A$2:$A$1332,TNC_Loading!B$2:B$1332,,0,)</f>
        <v>12.997999999999999</v>
      </c>
      <c r="AT752" s="25">
        <f>_xlfn.XLOOKUP($C752,TNC_Loading!$A$2:$A$1332,TNC_Loading!C$2:C$1332,,0,)</f>
        <v>20.66</v>
      </c>
      <c r="AU752" s="25">
        <f>_xlfn.XLOOKUP($C752,TNC_Loading!$A$2:$A$1332,TNC_Loading!D$2:D$1332,,0,)</f>
        <v>19.745999999999999</v>
      </c>
      <c r="AV752" s="25">
        <f>_xlfn.XLOOKUP($C752,TNC_Loading!$A$2:$A$1332,TNC_Loading!E$2:E$1332,,0,)</f>
        <v>41.012999999999998</v>
      </c>
      <c r="AW752" s="25">
        <f>_xlfn.XLOOKUP($C752,TNC_Loading!$A$2:$A$1332,TNC_Loading!F$2:F$1332,,0,)</f>
        <v>533.79399999999998</v>
      </c>
      <c r="AX752">
        <f>_xlfn.XLOOKUP(C752,BIBI!$D$2:$D$1332,BIBI!$F$2:$F$1332,,0,)</f>
        <v>0</v>
      </c>
      <c r="AY752">
        <f>_xlfn.XLOOKUP(C752,FacilityCounts!$A$3:$A$1333,FacilityCounts!$B$3:$B$1333,,0,)</f>
        <v>0</v>
      </c>
      <c r="AZ752">
        <f>_xlfn.XLOOKUP(C752,FacilityCounts!$D$3:$D$1333,FacilityCounts!$E$3:$E$1333,,0,)</f>
        <v>0</v>
      </c>
      <c r="BA752">
        <f>_xlfn.XLOOKUP(C752,FacilityCounts!$G$3:$G$1333,FacilityCounts!$H$3:$H$1333,,0,)</f>
        <v>0</v>
      </c>
      <c r="BB752">
        <f>IFERROR(_xlfn.XLOOKUP(C752,'DA to P Sensitive Lakes'!$P$2:$P$44,'DA to P Sensitive Lakes'!$Q$2:$Q$44,,0,),0)</f>
        <v>0</v>
      </c>
      <c r="BC752" s="25">
        <f>_xlfn.XLOOKUP(C752,'Historic Runoff (mm)'!$A$2:$A$1332,'Historic Runoff (mm)'!$B$2:$B$1332,,0,)</f>
        <v>680.08600000000001</v>
      </c>
      <c r="BD752">
        <f>_xlfn.XLOOKUP(C752,DrainageComplaint!$A$2:$A$1332,DrainageComplaint!$B$2:$B$1332,,0,)</f>
        <v>0</v>
      </c>
      <c r="BE752">
        <f>_xlfn.XLOOKUP(C752,PAD_Area!$G$2:$G$1332,PAD_Area!$H$2:$H$1332,,0,)</f>
        <v>0</v>
      </c>
    </row>
    <row r="753" spans="1:57" x14ac:dyDescent="0.2">
      <c r="A753" s="2">
        <v>750</v>
      </c>
      <c r="B753" s="2">
        <v>751</v>
      </c>
      <c r="C753" s="20">
        <v>1103210</v>
      </c>
      <c r="D753" s="3" t="s">
        <v>444</v>
      </c>
      <c r="E753" s="3" t="s">
        <v>148</v>
      </c>
      <c r="F753" s="3">
        <v>69.863</v>
      </c>
      <c r="G753" s="3">
        <v>9993.0684304999995</v>
      </c>
      <c r="H753" s="3">
        <v>3043239.03094</v>
      </c>
      <c r="I753" s="2">
        <v>46</v>
      </c>
      <c r="J753" s="2">
        <v>0</v>
      </c>
      <c r="K753" s="2">
        <v>0</v>
      </c>
      <c r="L753" s="2">
        <v>0</v>
      </c>
      <c r="M753" s="3">
        <v>0</v>
      </c>
      <c r="N753" s="2">
        <f>_xlfn.XLOOKUP(C753,Shellfish_Presence!$E$3:$E$1333,Shellfish_Presence!$G$3:$G$1333,,0,)</f>
        <v>0</v>
      </c>
      <c r="O753" s="3">
        <v>0</v>
      </c>
      <c r="P753" s="3">
        <v>0</v>
      </c>
      <c r="Q753" s="2">
        <v>0</v>
      </c>
      <c r="R753" s="3">
        <v>1</v>
      </c>
      <c r="S753" s="3">
        <v>0</v>
      </c>
      <c r="T753" s="3">
        <v>6301.83984375</v>
      </c>
      <c r="U753" s="3">
        <v>11780.7998046875</v>
      </c>
      <c r="V753" s="2">
        <v>0</v>
      </c>
      <c r="W753" s="3">
        <f t="shared" si="22"/>
        <v>0</v>
      </c>
      <c r="X753">
        <f t="shared" si="23"/>
        <v>1.8694222793318667</v>
      </c>
      <c r="Y753">
        <f>IFERROR(INDEX('Parcel Year'!$N$3:$N$1175,MATCH(KC_SPS_SubbasinAttributes!C753,'Parcel Year'!$M$3:$M$1175,0)),0)</f>
        <v>0.42287200689315796</v>
      </c>
      <c r="Z753">
        <f>INDEX(Imperviousness!$B$2:$B$1332,MATCH(KC_SPS_SubbasinAttributes!C753,Imperviousness!$A$2:$A$1332,0))</f>
        <v>0.45400000000000001</v>
      </c>
      <c r="AA753">
        <f>INDEX('Flow Duration Index'!$B$2:$B$1332,MATCH(KC_SPS_SubbasinAttributes!C753,'Flow Duration Index'!$A$2:$A$1332,0))</f>
        <v>3.6829999999999998</v>
      </c>
      <c r="AB753">
        <f>INDEX(Opportunity_Index!$G$2:$G$1333,MATCH(KC_SPS_SubbasinAttributes!C753,Opportunity_Index!$F$2:$F$1333,0))</f>
        <v>0.123</v>
      </c>
      <c r="AC753">
        <f>INDEX(Traffic!$B$2:$B$1332,MATCH(KC_SPS_SubbasinAttributes!C753,Traffic!$A$2:$A$1332,0))</f>
        <v>3101.01</v>
      </c>
      <c r="AD753">
        <f>INDEX(EquityScore!$F$3:$F$1334,MATCH(KC_SPS_SubbasinAttributes!C753,EquityScore!$E$3:$E$1334,0))</f>
        <v>2.3333333299999999</v>
      </c>
      <c r="AE753" t="str">
        <f>IFERROR(INDEX(PavementCondition!$E$2:$E$669,MATCH(KC_SPS_SubbasinAttributes!C753,PavementCondition!$D$2:$D$669,0)),"N/A")</f>
        <v>N/A</v>
      </c>
      <c r="AF753">
        <f>INDEX(SpawnerMortality!$E$2:$E$1331,MATCH(KC_SPS_SubbasinAttributes!C753,SpawnerMortality!$D$2:$D$1331,0))</f>
        <v>0.40913074999999999</v>
      </c>
      <c r="AG753" s="25">
        <f>IFERROR(_xlfn.XLOOKUP($C753,WQBE_Loading!$C$4:$C$3072,WQBE_Loading!G$4:G$3072,,0,),"")</f>
        <v>0.87574439286070849</v>
      </c>
      <c r="AH753" s="25">
        <f>IFERROR(_xlfn.XLOOKUP($C753,WQBE_Loading!$C$4:$C$3072,WQBE_Loading!H$4:H$3072,,0,),"")</f>
        <v>5.8009047769172444</v>
      </c>
      <c r="AI753" s="25">
        <f>IFERROR(_xlfn.XLOOKUP($C753,WQBE_Loading!$C$4:$C$3072,WQBE_Loading!I$4:I$3072,,0,),"")</f>
        <v>67.478820941018299</v>
      </c>
      <c r="AJ753" s="25">
        <f>IFERROR(_xlfn.XLOOKUP($C753,WQBE_Loading!$C$4:$C$3072,WQBE_Loading!J$4:J$3072,,0,),"")</f>
        <v>8.1646522584601442</v>
      </c>
      <c r="AK753" s="25">
        <f>IFERROR(_xlfn.XLOOKUP($C753,WQBE_Loading!$C$4:$C$3072,WQBE_Loading!K$4:K$3072,,0,),"")</f>
        <v>4157.4564550872456</v>
      </c>
      <c r="AL753" s="25">
        <f>IFERROR(_xlfn.XLOOKUP($C753,WQBE_Loading!$C$4:$C$3072,WQBE_Loading!L$4:L$3072,,0,),"")</f>
        <v>1.2126069870352849E-3</v>
      </c>
      <c r="AM753" s="25">
        <f>IFERROR(_xlfn.XLOOKUP($C753,WQBE_Loading!$C$4:$C$3072,WQBE_Loading!M$4:M$3072,,0,),"")</f>
        <v>1.7601783155825248E-4</v>
      </c>
      <c r="AN753" s="25">
        <f>IFERROR(_xlfn.XLOOKUP($C753,WQBE_Loading!$C$4:$C$3072,WQBE_Loading!N$4:N$3072,,0,),"")</f>
        <v>2.86725087897646E-2</v>
      </c>
      <c r="AO753" s="25">
        <f>IFERROR(_xlfn.XLOOKUP($C753,WQBE_Loading!$C$4:$C$3072,WQBE_Loading!O$4:O$3072,,0,),"")</f>
        <v>0.1593621649484965</v>
      </c>
      <c r="AP753" s="25">
        <f>IFERROR(_xlfn.XLOOKUP($C753,WQBE_Loading!$C$4:$C$3072,WQBE_Loading!P$4:P$3072,,0,),"")</f>
        <v>0.42980767232605899</v>
      </c>
      <c r="AQ753" s="13">
        <f>IFERROR(_xlfn.XLOOKUP($C753,WQBE_Loading!$C$4:$C$3072,WQBE_Loading!Q$4:Q$3072,,0,),"")</f>
        <v>1958867.4132706551</v>
      </c>
      <c r="AR753">
        <f>_xlfn.XLOOKUP(C753,UrbanHeat!$A$2:$A$1333,UrbanHeat!$B$2:$B$1333,,0,)</f>
        <v>14.992000000000001</v>
      </c>
      <c r="AS753" s="25">
        <f>_xlfn.XLOOKUP($C753,TNC_Loading!$A$2:$A$1332,TNC_Loading!B$2:B$1332,,0,)</f>
        <v>10.548999999999999</v>
      </c>
      <c r="AT753" s="25">
        <f>_xlfn.XLOOKUP($C753,TNC_Loading!$A$2:$A$1332,TNC_Loading!C$2:C$1332,,0,)</f>
        <v>12.183</v>
      </c>
      <c r="AU753" s="25">
        <f>_xlfn.XLOOKUP($C753,TNC_Loading!$A$2:$A$1332,TNC_Loading!D$2:D$1332,,0,)</f>
        <v>20.446000000000002</v>
      </c>
      <c r="AV753" s="25">
        <f>_xlfn.XLOOKUP($C753,TNC_Loading!$A$2:$A$1332,TNC_Loading!E$2:E$1332,,0,)</f>
        <v>48.889000000000003</v>
      </c>
      <c r="AW753" s="25">
        <f>_xlfn.XLOOKUP($C753,TNC_Loading!$A$2:$A$1332,TNC_Loading!F$2:F$1332,,0,)</f>
        <v>293.01100000000002</v>
      </c>
      <c r="AX753">
        <f>_xlfn.XLOOKUP(C753,BIBI!$D$2:$D$1332,BIBI!$F$2:$F$1332,,0,)</f>
        <v>0</v>
      </c>
      <c r="AY753">
        <f>_xlfn.XLOOKUP(C753,FacilityCounts!$A$3:$A$1333,FacilityCounts!$B$3:$B$1333,,0,)</f>
        <v>0</v>
      </c>
      <c r="AZ753">
        <f>_xlfn.XLOOKUP(C753,FacilityCounts!$D$3:$D$1333,FacilityCounts!$E$3:$E$1333,,0,)</f>
        <v>0</v>
      </c>
      <c r="BA753">
        <f>_xlfn.XLOOKUP(C753,FacilityCounts!$G$3:$G$1333,FacilityCounts!$H$3:$H$1333,,0,)</f>
        <v>0</v>
      </c>
      <c r="BB753">
        <f>IFERROR(_xlfn.XLOOKUP(C753,'DA to P Sensitive Lakes'!$P$2:$P$44,'DA to P Sensitive Lakes'!$Q$2:$Q$44,,0,),0)</f>
        <v>0</v>
      </c>
      <c r="BC753" s="25">
        <f>_xlfn.XLOOKUP(C753,'Historic Runoff (mm)'!$A$2:$A$1332,'Historic Runoff (mm)'!$B$2:$B$1332,,0,)</f>
        <v>463.50200000000001</v>
      </c>
      <c r="BD753">
        <f>_xlfn.XLOOKUP(C753,DrainageComplaint!$A$2:$A$1332,DrainageComplaint!$B$2:$B$1332,,0,)</f>
        <v>0</v>
      </c>
      <c r="BE753">
        <f>_xlfn.XLOOKUP(C753,PAD_Area!$G$2:$G$1332,PAD_Area!$H$2:$H$1332,,0,)</f>
        <v>0</v>
      </c>
    </row>
    <row r="754" spans="1:57" x14ac:dyDescent="0.2">
      <c r="A754" s="2">
        <v>751</v>
      </c>
      <c r="B754" s="2">
        <v>752</v>
      </c>
      <c r="C754" s="20">
        <v>1103220</v>
      </c>
      <c r="D754" s="3" t="s">
        <v>436</v>
      </c>
      <c r="E754" s="3" t="s">
        <v>437</v>
      </c>
      <c r="F754" s="3">
        <v>37.396999999999998</v>
      </c>
      <c r="G754" s="3">
        <v>10490.4532239</v>
      </c>
      <c r="H754" s="3">
        <v>1628987.4532300001</v>
      </c>
      <c r="I754" s="2">
        <v>38</v>
      </c>
      <c r="J754" s="2">
        <v>0</v>
      </c>
      <c r="K754" s="2">
        <v>0</v>
      </c>
      <c r="L754" s="2">
        <v>0</v>
      </c>
      <c r="M754" s="3">
        <v>0</v>
      </c>
      <c r="N754" s="2">
        <f>_xlfn.XLOOKUP(C754,Shellfish_Presence!$E$3:$E$1333,Shellfish_Presence!$G$3:$G$1333,,0,)</f>
        <v>0</v>
      </c>
      <c r="O754" s="3">
        <v>0</v>
      </c>
      <c r="P754" s="3">
        <v>0</v>
      </c>
      <c r="Q754" s="2">
        <v>1</v>
      </c>
      <c r="R754" s="3">
        <v>0.94731700420379639</v>
      </c>
      <c r="S754" s="3">
        <v>0</v>
      </c>
      <c r="T754" s="3">
        <v>1234.050048828125</v>
      </c>
      <c r="U754" s="3">
        <v>2193.89990234375</v>
      </c>
      <c r="V754" s="2">
        <v>0</v>
      </c>
      <c r="W754" s="3">
        <f t="shared" si="22"/>
        <v>0</v>
      </c>
      <c r="X754">
        <f t="shared" si="23"/>
        <v>1.7778046396312004</v>
      </c>
      <c r="Y754">
        <f>IFERROR(INDEX('Parcel Year'!$N$3:$N$1175,MATCH(KC_SPS_SubbasinAttributes!C754,'Parcel Year'!$M$3:$M$1175,0)),0)</f>
        <v>0.74578201770782471</v>
      </c>
      <c r="Z754">
        <f>INDEX(Imperviousness!$B$2:$B$1332,MATCH(KC_SPS_SubbasinAttributes!C754,Imperviousness!$A$2:$A$1332,0))</f>
        <v>0.91</v>
      </c>
      <c r="AA754">
        <f>INDEX('Flow Duration Index'!$B$2:$B$1332,MATCH(KC_SPS_SubbasinAttributes!C754,'Flow Duration Index'!$A$2:$A$1332,0))</f>
        <v>4.3150000000000004</v>
      </c>
      <c r="AB754">
        <f>INDEX(Opportunity_Index!$G$2:$G$1333,MATCH(KC_SPS_SubbasinAttributes!C754,Opportunity_Index!$F$2:$F$1333,0))</f>
        <v>0.123</v>
      </c>
      <c r="AC754">
        <f>INDEX(Traffic!$B$2:$B$1332,MATCH(KC_SPS_SubbasinAttributes!C754,Traffic!$A$2:$A$1332,0))</f>
        <v>3918.5569999999998</v>
      </c>
      <c r="AD754">
        <f>INDEX(EquityScore!$F$3:$F$1334,MATCH(KC_SPS_SubbasinAttributes!C754,EquityScore!$E$3:$E$1334,0))</f>
        <v>2.3333333299999999</v>
      </c>
      <c r="AE754" t="str">
        <f>IFERROR(INDEX(PavementCondition!$E$2:$E$669,MATCH(KC_SPS_SubbasinAttributes!C754,PavementCondition!$D$2:$D$669,0)),"N/A")</f>
        <v>N/A</v>
      </c>
      <c r="AF754">
        <f>INDEX(SpawnerMortality!$E$2:$E$1331,MATCH(KC_SPS_SubbasinAttributes!C754,SpawnerMortality!$D$2:$D$1331,0))</f>
        <v>0.40913074999999999</v>
      </c>
      <c r="AG754" s="25">
        <f>IFERROR(_xlfn.XLOOKUP($C754,WQBE_Loading!$C$4:$C$3072,WQBE_Loading!G$4:G$3072,,0,),"")</f>
        <v>0.539393948419994</v>
      </c>
      <c r="AH754" s="25">
        <f>IFERROR(_xlfn.XLOOKUP($C754,WQBE_Loading!$C$4:$C$3072,WQBE_Loading!H$4:H$3072,,0,),"")</f>
        <v>3.83260742580083</v>
      </c>
      <c r="AI754" s="25">
        <f>IFERROR(_xlfn.XLOOKUP($C754,WQBE_Loading!$C$4:$C$3072,WQBE_Loading!I$4:I$3072,,0,),"")</f>
        <v>39.104947724674204</v>
      </c>
      <c r="AJ754" s="25">
        <f>IFERROR(_xlfn.XLOOKUP($C754,WQBE_Loading!$C$4:$C$3072,WQBE_Loading!J$4:J$3072,,0,),"")</f>
        <v>5.2030739341587857</v>
      </c>
      <c r="AK754" s="25">
        <f>IFERROR(_xlfn.XLOOKUP($C754,WQBE_Loading!$C$4:$C$3072,WQBE_Loading!K$4:K$3072,,0,),"")</f>
        <v>2796.0358775960249</v>
      </c>
      <c r="AL754" s="25">
        <f>IFERROR(_xlfn.XLOOKUP($C754,WQBE_Loading!$C$4:$C$3072,WQBE_Loading!L$4:L$3072,,0,),"")</f>
        <v>7.12167790699115E-4</v>
      </c>
      <c r="AM754" s="25">
        <f>IFERROR(_xlfn.XLOOKUP($C754,WQBE_Loading!$C$4:$C$3072,WQBE_Loading!M$4:M$3072,,0,),"")</f>
        <v>1.057441443730875E-4</v>
      </c>
      <c r="AN754" s="25">
        <f>IFERROR(_xlfn.XLOOKUP($C754,WQBE_Loading!$C$4:$C$3072,WQBE_Loading!N$4:N$3072,,0,),"")</f>
        <v>1.5812627019543848E-2</v>
      </c>
      <c r="AO754" s="25">
        <f>IFERROR(_xlfn.XLOOKUP($C754,WQBE_Loading!$C$4:$C$3072,WQBE_Loading!O$4:O$3072,,0,),"")</f>
        <v>9.4095717454430253E-2</v>
      </c>
      <c r="AP754" s="25">
        <f>IFERROR(_xlfn.XLOOKUP($C754,WQBE_Loading!$C$4:$C$3072,WQBE_Loading!P$4:P$3072,,0,),"")</f>
        <v>0.29146269734281599</v>
      </c>
      <c r="AQ754" s="13">
        <f>IFERROR(_xlfn.XLOOKUP($C754,WQBE_Loading!$C$4:$C$3072,WQBE_Loading!Q$4:Q$3072,,0,),"")</f>
        <v>1188211.5487424149</v>
      </c>
      <c r="AR754">
        <f>_xlfn.XLOOKUP(C754,UrbanHeat!$A$2:$A$1333,UrbanHeat!$B$2:$B$1333,,0,)</f>
        <v>16.696999999999999</v>
      </c>
      <c r="AS754" s="25">
        <f>_xlfn.XLOOKUP($C754,TNC_Loading!$A$2:$A$1332,TNC_Loading!B$2:B$1332,,0,)</f>
        <v>14.856</v>
      </c>
      <c r="AT754" s="25">
        <f>_xlfn.XLOOKUP($C754,TNC_Loading!$A$2:$A$1332,TNC_Loading!C$2:C$1332,,0,)</f>
        <v>15.964</v>
      </c>
      <c r="AU754" s="25">
        <f>_xlfn.XLOOKUP($C754,TNC_Loading!$A$2:$A$1332,TNC_Loading!D$2:D$1332,,0,)</f>
        <v>38.125999999999998</v>
      </c>
      <c r="AV754" s="25">
        <f>_xlfn.XLOOKUP($C754,TNC_Loading!$A$2:$A$1332,TNC_Loading!E$2:E$1332,,0,)</f>
        <v>79.858000000000004</v>
      </c>
      <c r="AW754" s="25">
        <f>_xlfn.XLOOKUP($C754,TNC_Loading!$A$2:$A$1332,TNC_Loading!F$2:F$1332,,0,)</f>
        <v>345.34300000000002</v>
      </c>
      <c r="AX754">
        <f>_xlfn.XLOOKUP(C754,BIBI!$D$2:$D$1332,BIBI!$F$2:$F$1332,,0,)</f>
        <v>0</v>
      </c>
      <c r="AY754">
        <f>_xlfn.XLOOKUP(C754,FacilityCounts!$A$3:$A$1333,FacilityCounts!$B$3:$B$1333,,0,)</f>
        <v>0</v>
      </c>
      <c r="AZ754">
        <f>_xlfn.XLOOKUP(C754,FacilityCounts!$D$3:$D$1333,FacilityCounts!$E$3:$E$1333,,0,)</f>
        <v>0</v>
      </c>
      <c r="BA754">
        <f>_xlfn.XLOOKUP(C754,FacilityCounts!$G$3:$G$1333,FacilityCounts!$H$3:$H$1333,,0,)</f>
        <v>0</v>
      </c>
      <c r="BB754">
        <f>IFERROR(_xlfn.XLOOKUP(C754,'DA to P Sensitive Lakes'!$P$2:$P$44,'DA to P Sensitive Lakes'!$Q$2:$Q$44,,0,),0)</f>
        <v>0</v>
      </c>
      <c r="BC754" s="25">
        <f>_xlfn.XLOOKUP(C754,'Historic Runoff (mm)'!$A$2:$A$1332,'Historic Runoff (mm)'!$B$2:$B$1332,,0,)</f>
        <v>586.39499999999998</v>
      </c>
      <c r="BD754">
        <f>_xlfn.XLOOKUP(C754,DrainageComplaint!$A$2:$A$1332,DrainageComplaint!$B$2:$B$1332,,0,)</f>
        <v>0</v>
      </c>
      <c r="BE754">
        <f>_xlfn.XLOOKUP(C754,PAD_Area!$G$2:$G$1332,PAD_Area!$H$2:$H$1332,,0,)</f>
        <v>0</v>
      </c>
    </row>
    <row r="755" spans="1:57" x14ac:dyDescent="0.2">
      <c r="A755" s="2">
        <v>752</v>
      </c>
      <c r="B755" s="2">
        <v>753</v>
      </c>
      <c r="C755" s="20">
        <v>1103230</v>
      </c>
      <c r="D755" s="3" t="s">
        <v>748</v>
      </c>
      <c r="E755" s="3" t="s">
        <v>437</v>
      </c>
      <c r="F755" s="3">
        <v>203.68899999999999</v>
      </c>
      <c r="G755" s="3">
        <v>21046.046298500001</v>
      </c>
      <c r="H755" s="3">
        <v>8872657.8644099999</v>
      </c>
      <c r="I755" s="2">
        <v>3</v>
      </c>
      <c r="J755" s="2">
        <v>0</v>
      </c>
      <c r="K755" s="2">
        <v>0</v>
      </c>
      <c r="L755" s="2">
        <v>2</v>
      </c>
      <c r="M755" s="3">
        <v>0</v>
      </c>
      <c r="N755" s="2">
        <f>_xlfn.XLOOKUP(C755,Shellfish_Presence!$E$3:$E$1333,Shellfish_Presence!$G$3:$G$1333,,0,)</f>
        <v>0</v>
      </c>
      <c r="O755" s="3">
        <v>0</v>
      </c>
      <c r="P755" s="3">
        <v>0</v>
      </c>
      <c r="Q755" s="2">
        <v>2</v>
      </c>
      <c r="R755" s="3">
        <v>1</v>
      </c>
      <c r="S755" s="3">
        <v>0</v>
      </c>
      <c r="T755" s="3">
        <v>50726.8984375</v>
      </c>
      <c r="U755" s="3">
        <v>66859</v>
      </c>
      <c r="V755" s="2">
        <v>0</v>
      </c>
      <c r="W755" s="3">
        <f t="shared" si="22"/>
        <v>0</v>
      </c>
      <c r="X755">
        <f t="shared" si="23"/>
        <v>1.3180186855377363</v>
      </c>
      <c r="Y755">
        <f>IFERROR(INDEX('Parcel Year'!$N$3:$N$1175,MATCH(KC_SPS_SubbasinAttributes!C755,'Parcel Year'!$M$3:$M$1175,0)),0)</f>
        <v>0.41018000245094299</v>
      </c>
      <c r="Z755">
        <f>INDEX(Imperviousness!$B$2:$B$1332,MATCH(KC_SPS_SubbasinAttributes!C755,Imperviousness!$A$2:$A$1332,0))</f>
        <v>0.79500000000000004</v>
      </c>
      <c r="AA755">
        <f>INDEX('Flow Duration Index'!$B$2:$B$1332,MATCH(KC_SPS_SubbasinAttributes!C755,'Flow Duration Index'!$A$2:$A$1332,0))</f>
        <v>5.6459999999999999</v>
      </c>
      <c r="AB755">
        <f>INDEX(Opportunity_Index!$G$2:$G$1333,MATCH(KC_SPS_SubbasinAttributes!C755,Opportunity_Index!$F$2:$F$1333,0))</f>
        <v>0.246</v>
      </c>
      <c r="AC755">
        <f>INDEX(Traffic!$B$2:$B$1332,MATCH(KC_SPS_SubbasinAttributes!C755,Traffic!$A$2:$A$1332,0))</f>
        <v>3922.212</v>
      </c>
      <c r="AD755">
        <f>INDEX(EquityScore!$F$3:$F$1334,MATCH(KC_SPS_SubbasinAttributes!C755,EquityScore!$E$3:$E$1334,0))</f>
        <v>2.3333333299999999</v>
      </c>
      <c r="AE755" t="str">
        <f>IFERROR(INDEX(PavementCondition!$E$2:$E$669,MATCH(KC_SPS_SubbasinAttributes!C755,PavementCondition!$D$2:$D$669,0)),"N/A")</f>
        <v>N/A</v>
      </c>
      <c r="AF755">
        <f>INDEX(SpawnerMortality!$E$2:$E$1331,MATCH(KC_SPS_SubbasinAttributes!C755,SpawnerMortality!$D$2:$D$1331,0))</f>
        <v>0.46389337899999999</v>
      </c>
      <c r="AG755" s="25">
        <f>IFERROR(_xlfn.XLOOKUP($C755,WQBE_Loading!$C$4:$C$3072,WQBE_Loading!G$4:G$3072,,0,),"")</f>
        <v>3.750265695405385</v>
      </c>
      <c r="AH755" s="25">
        <f>IFERROR(_xlfn.XLOOKUP($C755,WQBE_Loading!$C$4:$C$3072,WQBE_Loading!H$4:H$3072,,0,),"")</f>
        <v>24.604537695811452</v>
      </c>
      <c r="AI755" s="25">
        <f>IFERROR(_xlfn.XLOOKUP($C755,WQBE_Loading!$C$4:$C$3072,WQBE_Loading!I$4:I$3072,,0,),"")</f>
        <v>281.22063348679001</v>
      </c>
      <c r="AJ755" s="25">
        <f>IFERROR(_xlfn.XLOOKUP($C755,WQBE_Loading!$C$4:$C$3072,WQBE_Loading!J$4:J$3072,,0,),"")</f>
        <v>33.394908676161201</v>
      </c>
      <c r="AK755" s="25">
        <f>IFERROR(_xlfn.XLOOKUP($C755,WQBE_Loading!$C$4:$C$3072,WQBE_Loading!K$4:K$3072,,0,),"")</f>
        <v>18440.0233363806</v>
      </c>
      <c r="AL755" s="25">
        <f>IFERROR(_xlfn.XLOOKUP($C755,WQBE_Loading!$C$4:$C$3072,WQBE_Loading!L$4:L$3072,,0,),"")</f>
        <v>4.9868664088722802E-3</v>
      </c>
      <c r="AM755" s="25">
        <f>IFERROR(_xlfn.XLOOKUP($C755,WQBE_Loading!$C$4:$C$3072,WQBE_Loading!M$4:M$3072,,0,),"")</f>
        <v>7.5439300936205054E-4</v>
      </c>
      <c r="AN755" s="25">
        <f>IFERROR(_xlfn.XLOOKUP($C755,WQBE_Loading!$C$4:$C$3072,WQBE_Loading!N$4:N$3072,,0,),"")</f>
        <v>0.11949780444743249</v>
      </c>
      <c r="AO755" s="25">
        <f>IFERROR(_xlfn.XLOOKUP($C755,WQBE_Loading!$C$4:$C$3072,WQBE_Loading!O$4:O$3072,,0,),"")</f>
        <v>0.69125009181166253</v>
      </c>
      <c r="AP755" s="25">
        <f>IFERROR(_xlfn.XLOOKUP($C755,WQBE_Loading!$C$4:$C$3072,WQBE_Loading!P$4:P$3072,,0,),"")</f>
        <v>1.7327826187195849</v>
      </c>
      <c r="AQ755" s="13">
        <f>IFERROR(_xlfn.XLOOKUP($C755,WQBE_Loading!$C$4:$C$3072,WQBE_Loading!Q$4:Q$3072,,0,),"")</f>
        <v>7985567.9269216545</v>
      </c>
      <c r="AR755">
        <f>_xlfn.XLOOKUP(C755,UrbanHeat!$A$2:$A$1333,UrbanHeat!$B$2:$B$1333,,0,)</f>
        <v>16.484999999999999</v>
      </c>
      <c r="AS755" s="25">
        <f>_xlfn.XLOOKUP($C755,TNC_Loading!$A$2:$A$1332,TNC_Loading!B$2:B$1332,,0,)</f>
        <v>17.065999999999999</v>
      </c>
      <c r="AT755" s="25">
        <f>_xlfn.XLOOKUP($C755,TNC_Loading!$A$2:$A$1332,TNC_Loading!C$2:C$1332,,0,)</f>
        <v>22.004999999999999</v>
      </c>
      <c r="AU755" s="25">
        <f>_xlfn.XLOOKUP($C755,TNC_Loading!$A$2:$A$1332,TNC_Loading!D$2:D$1332,,0,)</f>
        <v>40.999000000000002</v>
      </c>
      <c r="AV755" s="25">
        <f>_xlfn.XLOOKUP($C755,TNC_Loading!$A$2:$A$1332,TNC_Loading!E$2:E$1332,,0,)</f>
        <v>76.356999999999999</v>
      </c>
      <c r="AW755" s="25">
        <f>_xlfn.XLOOKUP($C755,TNC_Loading!$A$2:$A$1332,TNC_Loading!F$2:F$1332,,0,)</f>
        <v>544.149</v>
      </c>
      <c r="AX755">
        <f>_xlfn.XLOOKUP(C755,BIBI!$D$2:$D$1332,BIBI!$F$2:$F$1332,,0,)</f>
        <v>6.5</v>
      </c>
      <c r="AY755">
        <f>_xlfn.XLOOKUP(C755,FacilityCounts!$A$3:$A$1333,FacilityCounts!$B$3:$B$1333,,0,)</f>
        <v>0</v>
      </c>
      <c r="AZ755">
        <f>_xlfn.XLOOKUP(C755,FacilityCounts!$D$3:$D$1333,FacilityCounts!$E$3:$E$1333,,0,)</f>
        <v>0</v>
      </c>
      <c r="BA755">
        <f>_xlfn.XLOOKUP(C755,FacilityCounts!$G$3:$G$1333,FacilityCounts!$H$3:$H$1333,,0,)</f>
        <v>0</v>
      </c>
      <c r="BB755">
        <f>IFERROR(_xlfn.XLOOKUP(C755,'DA to P Sensitive Lakes'!$P$2:$P$44,'DA to P Sensitive Lakes'!$Q$2:$Q$44,,0,),0)</f>
        <v>0</v>
      </c>
      <c r="BC755" s="25">
        <f>_xlfn.XLOOKUP(C755,'Historic Runoff (mm)'!$A$2:$A$1332,'Historic Runoff (mm)'!$B$2:$B$1332,,0,)</f>
        <v>683.25099999999998</v>
      </c>
      <c r="BD755">
        <f>_xlfn.XLOOKUP(C755,DrainageComplaint!$A$2:$A$1332,DrainageComplaint!$B$2:$B$1332,,0,)</f>
        <v>1</v>
      </c>
      <c r="BE755">
        <f>_xlfn.XLOOKUP(C755,PAD_Area!$G$2:$G$1332,PAD_Area!$H$2:$H$1332,,0,)</f>
        <v>0</v>
      </c>
    </row>
    <row r="756" spans="1:57" x14ac:dyDescent="0.2">
      <c r="A756" s="2">
        <v>753</v>
      </c>
      <c r="B756" s="2">
        <v>754</v>
      </c>
      <c r="C756" s="20">
        <v>1103240</v>
      </c>
      <c r="D756" s="3" t="s">
        <v>746</v>
      </c>
      <c r="E756" s="3" t="s">
        <v>437</v>
      </c>
      <c r="F756" s="3">
        <v>392.31700000000001</v>
      </c>
      <c r="G756" s="3">
        <v>20112.477984599998</v>
      </c>
      <c r="H756" s="3">
        <v>17089260.8891</v>
      </c>
      <c r="I756" s="2">
        <v>3</v>
      </c>
      <c r="J756" s="2">
        <v>0</v>
      </c>
      <c r="K756" s="2">
        <v>0</v>
      </c>
      <c r="L756" s="2">
        <v>5</v>
      </c>
      <c r="M756" s="3">
        <v>0</v>
      </c>
      <c r="N756" s="2">
        <f>_xlfn.XLOOKUP(C756,Shellfish_Presence!$E$3:$E$1333,Shellfish_Presence!$G$3:$G$1333,,0,)</f>
        <v>0</v>
      </c>
      <c r="O756" s="3">
        <v>0</v>
      </c>
      <c r="P756" s="3">
        <v>0</v>
      </c>
      <c r="Q756" s="2">
        <v>2</v>
      </c>
      <c r="R756" s="3">
        <v>1</v>
      </c>
      <c r="S756" s="3">
        <v>0</v>
      </c>
      <c r="T756" s="3">
        <v>30953.69921875</v>
      </c>
      <c r="U756" s="3">
        <v>57284.69921875</v>
      </c>
      <c r="V756" s="2">
        <v>0</v>
      </c>
      <c r="W756" s="3">
        <f t="shared" si="22"/>
        <v>0</v>
      </c>
      <c r="X756">
        <f t="shared" si="23"/>
        <v>1.8506576165232673</v>
      </c>
      <c r="Y756">
        <f>IFERROR(INDEX('Parcel Year'!$N$3:$N$1175,MATCH(KC_SPS_SubbasinAttributes!C756,'Parcel Year'!$M$3:$M$1175,0)),0)</f>
        <v>0.61494898796081543</v>
      </c>
      <c r="Z756">
        <f>INDEX(Imperviousness!$B$2:$B$1332,MATCH(KC_SPS_SubbasinAttributes!C756,Imperviousness!$A$2:$A$1332,0))</f>
        <v>0.158</v>
      </c>
      <c r="AA756">
        <f>INDEX('Flow Duration Index'!$B$2:$B$1332,MATCH(KC_SPS_SubbasinAttributes!C756,'Flow Duration Index'!$A$2:$A$1332,0))</f>
        <v>4.202</v>
      </c>
      <c r="AB756">
        <f>INDEX(Opportunity_Index!$G$2:$G$1333,MATCH(KC_SPS_SubbasinAttributes!C756,Opportunity_Index!$F$2:$F$1333,0))</f>
        <v>0.62580000000000002</v>
      </c>
      <c r="AC756">
        <f>INDEX(Traffic!$B$2:$B$1332,MATCH(KC_SPS_SubbasinAttributes!C756,Traffic!$A$2:$A$1332,0))</f>
        <v>2055.5169999999998</v>
      </c>
      <c r="AD756">
        <f>INDEX(EquityScore!$F$3:$F$1334,MATCH(KC_SPS_SubbasinAttributes!C756,EquityScore!$E$3:$E$1334,0))</f>
        <v>3.3333333349999998</v>
      </c>
      <c r="AE756" t="str">
        <f>IFERROR(INDEX(PavementCondition!$E$2:$E$669,MATCH(KC_SPS_SubbasinAttributes!C756,PavementCondition!$D$2:$D$669,0)),"N/A")</f>
        <v>N/A</v>
      </c>
      <c r="AF756">
        <f>INDEX(SpawnerMortality!$E$2:$E$1331,MATCH(KC_SPS_SubbasinAttributes!C756,SpawnerMortality!$D$2:$D$1331,0))</f>
        <v>0.43928768899999998</v>
      </c>
      <c r="AG756" s="25">
        <f>IFERROR(_xlfn.XLOOKUP($C756,WQBE_Loading!$C$4:$C$3072,WQBE_Loading!G$4:G$3072,,0,),"")</f>
        <v>1.691749708919065</v>
      </c>
      <c r="AH756" s="25">
        <f>IFERROR(_xlfn.XLOOKUP($C756,WQBE_Loading!$C$4:$C$3072,WQBE_Loading!H$4:H$3072,,0,),"")</f>
        <v>8.7948517008811855</v>
      </c>
      <c r="AI756" s="25">
        <f>IFERROR(_xlfn.XLOOKUP($C756,WQBE_Loading!$C$4:$C$3072,WQBE_Loading!I$4:I$3072,,0,),"")</f>
        <v>130.777540634226</v>
      </c>
      <c r="AJ756" s="25">
        <f>IFERROR(_xlfn.XLOOKUP($C756,WQBE_Loading!$C$4:$C$3072,WQBE_Loading!J$4:J$3072,,0,),"")</f>
        <v>11.513418485200051</v>
      </c>
      <c r="AK756" s="25">
        <f>IFERROR(_xlfn.XLOOKUP($C756,WQBE_Loading!$C$4:$C$3072,WQBE_Loading!K$4:K$3072,,0,),"")</f>
        <v>7917.9400518822804</v>
      </c>
      <c r="AL756" s="25">
        <f>IFERROR(_xlfn.XLOOKUP($C756,WQBE_Loading!$C$4:$C$3072,WQBE_Loading!L$4:L$3072,,0,),"")</f>
        <v>3.1713197736267301E-3</v>
      </c>
      <c r="AM756" s="25">
        <f>IFERROR(_xlfn.XLOOKUP($C756,WQBE_Loading!$C$4:$C$3072,WQBE_Loading!M$4:M$3072,,0,),"")</f>
        <v>2.1950669505420449E-4</v>
      </c>
      <c r="AN756" s="25">
        <f>IFERROR(_xlfn.XLOOKUP($C756,WQBE_Loading!$C$4:$C$3072,WQBE_Loading!N$4:N$3072,,0,),"")</f>
        <v>9.9145764853789259E-2</v>
      </c>
      <c r="AO756" s="25">
        <f>IFERROR(_xlfn.XLOOKUP($C756,WQBE_Loading!$C$4:$C$3072,WQBE_Loading!O$4:O$3072,,0,),"")</f>
        <v>0.43084420072586099</v>
      </c>
      <c r="AP756" s="25">
        <f>IFERROR(_xlfn.XLOOKUP($C756,WQBE_Loading!$C$4:$C$3072,WQBE_Loading!P$4:P$3072,,0,),"")</f>
        <v>0.42053964730513449</v>
      </c>
      <c r="AQ756" s="13">
        <f>IFERROR(_xlfn.XLOOKUP($C756,WQBE_Loading!$C$4:$C$3072,WQBE_Loading!Q$4:Q$3072,,0,),"")</f>
        <v>3614360.8761535548</v>
      </c>
      <c r="AR756">
        <f>_xlfn.XLOOKUP(C756,UrbanHeat!$A$2:$A$1333,UrbanHeat!$B$2:$B$1333,,0,)</f>
        <v>15.355</v>
      </c>
      <c r="AS756" s="25">
        <f>_xlfn.XLOOKUP($C756,TNC_Loading!$A$2:$A$1332,TNC_Loading!B$2:B$1332,,0,)</f>
        <v>6.9550000000000001</v>
      </c>
      <c r="AT756" s="25">
        <f>_xlfn.XLOOKUP($C756,TNC_Loading!$A$2:$A$1332,TNC_Loading!C$2:C$1332,,0,)</f>
        <v>8.2360000000000007</v>
      </c>
      <c r="AU756" s="25">
        <f>_xlfn.XLOOKUP($C756,TNC_Loading!$A$2:$A$1332,TNC_Loading!D$2:D$1332,,0,)</f>
        <v>9.7219999999999995</v>
      </c>
      <c r="AV756" s="25">
        <f>_xlfn.XLOOKUP($C756,TNC_Loading!$A$2:$A$1332,TNC_Loading!E$2:E$1332,,0,)</f>
        <v>19.202000000000002</v>
      </c>
      <c r="AW756" s="25">
        <f>_xlfn.XLOOKUP($C756,TNC_Loading!$A$2:$A$1332,TNC_Loading!F$2:F$1332,,0,)</f>
        <v>253.64599999999999</v>
      </c>
      <c r="AX756">
        <f>_xlfn.XLOOKUP(C756,BIBI!$D$2:$D$1332,BIBI!$F$2:$F$1332,,0,)</f>
        <v>4.8</v>
      </c>
      <c r="AY756">
        <f>_xlfn.XLOOKUP(C756,FacilityCounts!$A$3:$A$1333,FacilityCounts!$B$3:$B$1333,,0,)</f>
        <v>0</v>
      </c>
      <c r="AZ756">
        <f>_xlfn.XLOOKUP(C756,FacilityCounts!$D$3:$D$1333,FacilityCounts!$E$3:$E$1333,,0,)</f>
        <v>0</v>
      </c>
      <c r="BA756">
        <f>_xlfn.XLOOKUP(C756,FacilityCounts!$G$3:$G$1333,FacilityCounts!$H$3:$H$1333,,0,)</f>
        <v>0</v>
      </c>
      <c r="BB756">
        <f>IFERROR(_xlfn.XLOOKUP(C756,'DA to P Sensitive Lakes'!$P$2:$P$44,'DA to P Sensitive Lakes'!$Q$2:$Q$44,,0,),0)</f>
        <v>0</v>
      </c>
      <c r="BC756" s="25">
        <f>_xlfn.XLOOKUP(C756,'Historic Runoff (mm)'!$A$2:$A$1332,'Historic Runoff (mm)'!$B$2:$B$1332,,0,)</f>
        <v>424.99400000000003</v>
      </c>
      <c r="BD756">
        <f>_xlfn.XLOOKUP(C756,DrainageComplaint!$A$2:$A$1332,DrainageComplaint!$B$2:$B$1332,,0,)</f>
        <v>0</v>
      </c>
      <c r="BE756">
        <f>_xlfn.XLOOKUP(C756,PAD_Area!$G$2:$G$1332,PAD_Area!$H$2:$H$1332,,0,)</f>
        <v>0</v>
      </c>
    </row>
    <row r="757" spans="1:57" x14ac:dyDescent="0.2">
      <c r="A757" s="2">
        <v>754</v>
      </c>
      <c r="B757" s="2">
        <v>755</v>
      </c>
      <c r="C757" s="20">
        <v>1103250</v>
      </c>
      <c r="D757" s="3" t="s">
        <v>749</v>
      </c>
      <c r="E757" s="3" t="s">
        <v>437</v>
      </c>
      <c r="F757" s="3">
        <v>405.26100000000002</v>
      </c>
      <c r="G757" s="3">
        <v>26079.016820699999</v>
      </c>
      <c r="H757" s="3">
        <v>17653089.4824</v>
      </c>
      <c r="I757" s="2">
        <v>3</v>
      </c>
      <c r="J757" s="2">
        <v>0</v>
      </c>
      <c r="K757" s="2">
        <v>0</v>
      </c>
      <c r="L757" s="2">
        <v>2</v>
      </c>
      <c r="M757" s="3">
        <v>0</v>
      </c>
      <c r="N757" s="2">
        <f>_xlfn.XLOOKUP(C757,Shellfish_Presence!$E$3:$E$1333,Shellfish_Presence!$G$3:$G$1333,,0,)</f>
        <v>0</v>
      </c>
      <c r="O757" s="3">
        <v>0</v>
      </c>
      <c r="P757" s="3">
        <v>0</v>
      </c>
      <c r="Q757" s="2">
        <v>0</v>
      </c>
      <c r="R757" s="3">
        <v>1</v>
      </c>
      <c r="S757" s="3">
        <v>0</v>
      </c>
      <c r="T757" s="3">
        <v>54264</v>
      </c>
      <c r="U757" s="3">
        <v>99611.5</v>
      </c>
      <c r="V757" s="2">
        <v>0</v>
      </c>
      <c r="W757" s="3">
        <f t="shared" si="22"/>
        <v>0</v>
      </c>
      <c r="X757">
        <f t="shared" si="23"/>
        <v>1.8356829573934836</v>
      </c>
      <c r="Y757">
        <f>IFERROR(INDEX('Parcel Year'!$N$3:$N$1175,MATCH(KC_SPS_SubbasinAttributes!C757,'Parcel Year'!$M$3:$M$1175,0)),0)</f>
        <v>0.32232800126075745</v>
      </c>
      <c r="Z757">
        <f>INDEX(Imperviousness!$B$2:$B$1332,MATCH(KC_SPS_SubbasinAttributes!C757,Imperviousness!$A$2:$A$1332,0))</f>
        <v>0.26600000000000001</v>
      </c>
      <c r="AA757">
        <f>INDEX('Flow Duration Index'!$B$2:$B$1332,MATCH(KC_SPS_SubbasinAttributes!C757,'Flow Duration Index'!$A$2:$A$1332,0))</f>
        <v>4.4359999999999999</v>
      </c>
      <c r="AB757">
        <f>INDEX(Opportunity_Index!$G$2:$G$1333,MATCH(KC_SPS_SubbasinAttributes!C757,Opportunity_Index!$F$2:$F$1333,0))</f>
        <v>0.62580000000000002</v>
      </c>
      <c r="AC757">
        <f>INDEX(Traffic!$B$2:$B$1332,MATCH(KC_SPS_SubbasinAttributes!C757,Traffic!$A$2:$A$1332,0))</f>
        <v>1106.0450000000001</v>
      </c>
      <c r="AD757">
        <f>INDEX(EquityScore!$F$3:$F$1334,MATCH(KC_SPS_SubbasinAttributes!C757,EquityScore!$E$3:$E$1334,0))</f>
        <v>3.3333333349999998</v>
      </c>
      <c r="AE757" t="str">
        <f>IFERROR(INDEX(PavementCondition!$E$2:$E$669,MATCH(KC_SPS_SubbasinAttributes!C757,PavementCondition!$D$2:$D$669,0)),"N/A")</f>
        <v>N/A</v>
      </c>
      <c r="AF757">
        <f>INDEX(SpawnerMortality!$E$2:$E$1331,MATCH(KC_SPS_SubbasinAttributes!C757,SpawnerMortality!$D$2:$D$1331,0))</f>
        <v>0.47897184849999996</v>
      </c>
      <c r="AG757" s="25">
        <f>IFERROR(_xlfn.XLOOKUP($C757,WQBE_Loading!$C$4:$C$3072,WQBE_Loading!G$4:G$3072,,0,),"")</f>
        <v>1.5924617454718799</v>
      </c>
      <c r="AH757" s="25">
        <f>IFERROR(_xlfn.XLOOKUP($C757,WQBE_Loading!$C$4:$C$3072,WQBE_Loading!H$4:H$3072,,0,),"")</f>
        <v>8.36236927250701</v>
      </c>
      <c r="AI757" s="25">
        <f>IFERROR(_xlfn.XLOOKUP($C757,WQBE_Loading!$C$4:$C$3072,WQBE_Loading!I$4:I$3072,,0,),"")</f>
        <v>195.51734093676151</v>
      </c>
      <c r="AJ757" s="25">
        <f>IFERROR(_xlfn.XLOOKUP($C757,WQBE_Loading!$C$4:$C$3072,WQBE_Loading!J$4:J$3072,,0,),"")</f>
        <v>15.7208963573659</v>
      </c>
      <c r="AK757" s="25">
        <f>IFERROR(_xlfn.XLOOKUP($C757,WQBE_Loading!$C$4:$C$3072,WQBE_Loading!K$4:K$3072,,0,),"")</f>
        <v>9723.3335013955402</v>
      </c>
      <c r="AL757" s="25">
        <f>IFERROR(_xlfn.XLOOKUP($C757,WQBE_Loading!$C$4:$C$3072,WQBE_Loading!L$4:L$3072,,0,),"")</f>
        <v>3.2734947456955748E-3</v>
      </c>
      <c r="AM757" s="25">
        <f>IFERROR(_xlfn.XLOOKUP($C757,WQBE_Loading!$C$4:$C$3072,WQBE_Loading!M$4:M$3072,,0,),"")</f>
        <v>1.3376011639535849E-4</v>
      </c>
      <c r="AN757" s="25">
        <f>IFERROR(_xlfn.XLOOKUP($C757,WQBE_Loading!$C$4:$C$3072,WQBE_Loading!N$4:N$3072,,0,),"")</f>
        <v>9.2838500849802302E-2</v>
      </c>
      <c r="AO757" s="25">
        <f>IFERROR(_xlfn.XLOOKUP($C757,WQBE_Loading!$C$4:$C$3072,WQBE_Loading!O$4:O$3072,,0,),"")</f>
        <v>0.46794413146739849</v>
      </c>
      <c r="AP757" s="25">
        <f>IFERROR(_xlfn.XLOOKUP($C757,WQBE_Loading!$C$4:$C$3072,WQBE_Loading!P$4:P$3072,,0,),"")</f>
        <v>0.51787792019565448</v>
      </c>
      <c r="AQ757" s="13">
        <f>IFERROR(_xlfn.XLOOKUP($C757,WQBE_Loading!$C$4:$C$3072,WQBE_Loading!Q$4:Q$3072,,0,),"")</f>
        <v>5237798.7056615651</v>
      </c>
      <c r="AR757">
        <f>_xlfn.XLOOKUP(C757,UrbanHeat!$A$2:$A$1333,UrbanHeat!$B$2:$B$1333,,0,)</f>
        <v>15.379</v>
      </c>
      <c r="AS757" s="25">
        <f>_xlfn.XLOOKUP($C757,TNC_Loading!$A$2:$A$1332,TNC_Loading!B$2:B$1332,,0,)</f>
        <v>8.8480000000000008</v>
      </c>
      <c r="AT757" s="25">
        <f>_xlfn.XLOOKUP($C757,TNC_Loading!$A$2:$A$1332,TNC_Loading!C$2:C$1332,,0,)</f>
        <v>9.7789999999999999</v>
      </c>
      <c r="AU757" s="25">
        <f>_xlfn.XLOOKUP($C757,TNC_Loading!$A$2:$A$1332,TNC_Loading!D$2:D$1332,,0,)</f>
        <v>13.715</v>
      </c>
      <c r="AV757" s="25">
        <f>_xlfn.XLOOKUP($C757,TNC_Loading!$A$2:$A$1332,TNC_Loading!E$2:E$1332,,0,)</f>
        <v>23.181000000000001</v>
      </c>
      <c r="AW757" s="25">
        <f>_xlfn.XLOOKUP($C757,TNC_Loading!$A$2:$A$1332,TNC_Loading!F$2:F$1332,,0,)</f>
        <v>333.07299999999998</v>
      </c>
      <c r="AX757">
        <f>_xlfn.XLOOKUP(C757,BIBI!$D$2:$D$1332,BIBI!$F$2:$F$1332,,0,)</f>
        <v>5.8</v>
      </c>
      <c r="AY757">
        <f>_xlfn.XLOOKUP(C757,FacilityCounts!$A$3:$A$1333,FacilityCounts!$B$3:$B$1333,,0,)</f>
        <v>0</v>
      </c>
      <c r="AZ757">
        <f>_xlfn.XLOOKUP(C757,FacilityCounts!$D$3:$D$1333,FacilityCounts!$E$3:$E$1333,,0,)</f>
        <v>0</v>
      </c>
      <c r="BA757">
        <f>_xlfn.XLOOKUP(C757,FacilityCounts!$G$3:$G$1333,FacilityCounts!$H$3:$H$1333,,0,)</f>
        <v>0</v>
      </c>
      <c r="BB757">
        <f>IFERROR(_xlfn.XLOOKUP(C757,'DA to P Sensitive Lakes'!$P$2:$P$44,'DA to P Sensitive Lakes'!$Q$2:$Q$44,,0,),0)</f>
        <v>0</v>
      </c>
      <c r="BC757" s="25">
        <f>_xlfn.XLOOKUP(C757,'Historic Runoff (mm)'!$A$2:$A$1332,'Historic Runoff (mm)'!$B$2:$B$1332,,0,)</f>
        <v>534.70399999999995</v>
      </c>
      <c r="BD757">
        <f>_xlfn.XLOOKUP(C757,DrainageComplaint!$A$2:$A$1332,DrainageComplaint!$B$2:$B$1332,,0,)</f>
        <v>0</v>
      </c>
      <c r="BE757">
        <f>_xlfn.XLOOKUP(C757,PAD_Area!$G$2:$G$1332,PAD_Area!$H$2:$H$1332,,0,)</f>
        <v>0</v>
      </c>
    </row>
    <row r="758" spans="1:57" x14ac:dyDescent="0.2">
      <c r="A758" s="2">
        <v>755</v>
      </c>
      <c r="B758" s="2">
        <v>756</v>
      </c>
      <c r="C758" s="20">
        <v>1103260</v>
      </c>
      <c r="D758" s="3" t="s">
        <v>750</v>
      </c>
      <c r="E758" s="3" t="s">
        <v>437</v>
      </c>
      <c r="F758" s="3">
        <v>273.44299999999998</v>
      </c>
      <c r="G758" s="3">
        <v>17010.601786700001</v>
      </c>
      <c r="H758" s="3">
        <v>11911129.896</v>
      </c>
      <c r="I758" s="2">
        <v>3</v>
      </c>
      <c r="J758" s="2">
        <v>0</v>
      </c>
      <c r="K758" s="2">
        <v>0</v>
      </c>
      <c r="L758" s="2">
        <v>1</v>
      </c>
      <c r="M758" s="3">
        <v>0</v>
      </c>
      <c r="N758" s="2">
        <f>_xlfn.XLOOKUP(C758,Shellfish_Presence!$E$3:$E$1333,Shellfish_Presence!$G$3:$G$1333,,0,)</f>
        <v>0</v>
      </c>
      <c r="O758" s="3">
        <v>0</v>
      </c>
      <c r="P758" s="3">
        <v>0</v>
      </c>
      <c r="Q758" s="2">
        <v>0</v>
      </c>
      <c r="R758" s="3">
        <v>1</v>
      </c>
      <c r="S758" s="3">
        <v>0</v>
      </c>
      <c r="T758" s="3">
        <v>38778.69921875</v>
      </c>
      <c r="U758" s="3">
        <v>68966.296875</v>
      </c>
      <c r="V758" s="2">
        <v>0</v>
      </c>
      <c r="W758" s="3">
        <f t="shared" si="22"/>
        <v>0</v>
      </c>
      <c r="X758">
        <f t="shared" si="23"/>
        <v>1.7784582325972891</v>
      </c>
      <c r="Y758">
        <f>IFERROR(INDEX('Parcel Year'!$N$3:$N$1175,MATCH(KC_SPS_SubbasinAttributes!C758,'Parcel Year'!$M$3:$M$1175,0)),0)</f>
        <v>0.44558799266815186</v>
      </c>
      <c r="Z758">
        <f>INDEX(Imperviousness!$B$2:$B$1332,MATCH(KC_SPS_SubbasinAttributes!C758,Imperviousness!$A$2:$A$1332,0))</f>
        <v>0.45</v>
      </c>
      <c r="AA758">
        <f>INDEX('Flow Duration Index'!$B$2:$B$1332,MATCH(KC_SPS_SubbasinAttributes!C758,'Flow Duration Index'!$A$2:$A$1332,0))</f>
        <v>5.3520000000000003</v>
      </c>
      <c r="AB758">
        <f>INDEX(Opportunity_Index!$G$2:$G$1333,MATCH(KC_SPS_SubbasinAttributes!C758,Opportunity_Index!$F$2:$F$1333,0))</f>
        <v>0.45115000000000005</v>
      </c>
      <c r="AC758">
        <f>INDEX(Traffic!$B$2:$B$1332,MATCH(KC_SPS_SubbasinAttributes!C758,Traffic!$A$2:$A$1332,0))</f>
        <v>1387.24</v>
      </c>
      <c r="AD758">
        <f>INDEX(EquityScore!$F$3:$F$1334,MATCH(KC_SPS_SubbasinAttributes!C758,EquityScore!$E$3:$E$1334,0))</f>
        <v>3.6666666700000001</v>
      </c>
      <c r="AE758" t="str">
        <f>IFERROR(INDEX(PavementCondition!$E$2:$E$669,MATCH(KC_SPS_SubbasinAttributes!C758,PavementCondition!$D$2:$D$669,0)),"N/A")</f>
        <v>N/A</v>
      </c>
      <c r="AF758">
        <f>INDEX(SpawnerMortality!$E$2:$E$1331,MATCH(KC_SPS_SubbasinAttributes!C758,SpawnerMortality!$D$2:$D$1331,0))</f>
        <v>0.518656008</v>
      </c>
      <c r="AG758" s="25">
        <f>IFERROR(_xlfn.XLOOKUP($C758,WQBE_Loading!$C$4:$C$3072,WQBE_Loading!G$4:G$3072,,0,),"")</f>
        <v>1.638774639931265</v>
      </c>
      <c r="AH758" s="25">
        <f>IFERROR(_xlfn.XLOOKUP($C758,WQBE_Loading!$C$4:$C$3072,WQBE_Loading!H$4:H$3072,,0,),"")</f>
        <v>8.5658151656674999</v>
      </c>
      <c r="AI758" s="25">
        <f>IFERROR(_xlfn.XLOOKUP($C758,WQBE_Loading!$C$4:$C$3072,WQBE_Loading!I$4:I$3072,,0,),"")</f>
        <v>178.17118970920149</v>
      </c>
      <c r="AJ758" s="25">
        <f>IFERROR(_xlfn.XLOOKUP($C758,WQBE_Loading!$C$4:$C$3072,WQBE_Loading!J$4:J$3072,,0,),"")</f>
        <v>14.731028804532301</v>
      </c>
      <c r="AK758" s="25">
        <f>IFERROR(_xlfn.XLOOKUP($C758,WQBE_Loading!$C$4:$C$3072,WQBE_Loading!K$4:K$3072,,0,),"")</f>
        <v>8872.3806677008997</v>
      </c>
      <c r="AL758" s="25">
        <f>IFERROR(_xlfn.XLOOKUP($C758,WQBE_Loading!$C$4:$C$3072,WQBE_Loading!L$4:L$3072,,0,),"")</f>
        <v>3.2132744646148699E-3</v>
      </c>
      <c r="AM758" s="25">
        <f>IFERROR(_xlfn.XLOOKUP($C758,WQBE_Loading!$C$4:$C$3072,WQBE_Loading!M$4:M$3072,,0,),"")</f>
        <v>1.8031577248696048E-4</v>
      </c>
      <c r="AN758" s="25">
        <f>IFERROR(_xlfn.XLOOKUP($C758,WQBE_Loading!$C$4:$C$3072,WQBE_Loading!N$4:N$3072,,0,),"")</f>
        <v>9.6025828634022592E-2</v>
      </c>
      <c r="AO758" s="25">
        <f>IFERROR(_xlfn.XLOOKUP($C758,WQBE_Loading!$C$4:$C$3072,WQBE_Loading!O$4:O$3072,,0,),"")</f>
        <v>0.449339036892906</v>
      </c>
      <c r="AP758" s="25">
        <f>IFERROR(_xlfn.XLOOKUP($C758,WQBE_Loading!$C$4:$C$3072,WQBE_Loading!P$4:P$3072,,0,),"")</f>
        <v>0.49384905139313351</v>
      </c>
      <c r="AQ758" s="13">
        <f>IFERROR(_xlfn.XLOOKUP($C758,WQBE_Loading!$C$4:$C$3072,WQBE_Loading!Q$4:Q$3072,,0,),"")</f>
        <v>4788330.8441115953</v>
      </c>
      <c r="AR758">
        <f>_xlfn.XLOOKUP(C758,UrbanHeat!$A$2:$A$1333,UrbanHeat!$B$2:$B$1333,,0,)</f>
        <v>16.222999999999999</v>
      </c>
      <c r="AS758" s="25">
        <f>_xlfn.XLOOKUP($C758,TNC_Loading!$A$2:$A$1332,TNC_Loading!B$2:B$1332,,0,)</f>
        <v>11.377000000000001</v>
      </c>
      <c r="AT758" s="25">
        <f>_xlfn.XLOOKUP($C758,TNC_Loading!$A$2:$A$1332,TNC_Loading!C$2:C$1332,,0,)</f>
        <v>12.548</v>
      </c>
      <c r="AU758" s="25">
        <f>_xlfn.XLOOKUP($C758,TNC_Loading!$A$2:$A$1332,TNC_Loading!D$2:D$1332,,0,)</f>
        <v>19.856999999999999</v>
      </c>
      <c r="AV758" s="25">
        <f>_xlfn.XLOOKUP($C758,TNC_Loading!$A$2:$A$1332,TNC_Loading!E$2:E$1332,,0,)</f>
        <v>31.013999999999999</v>
      </c>
      <c r="AW758" s="25">
        <f>_xlfn.XLOOKUP($C758,TNC_Loading!$A$2:$A$1332,TNC_Loading!F$2:F$1332,,0,)</f>
        <v>458.89800000000002</v>
      </c>
      <c r="AX758">
        <f>_xlfn.XLOOKUP(C758,BIBI!$D$2:$D$1332,BIBI!$F$2:$F$1332,,0,)</f>
        <v>6.9</v>
      </c>
      <c r="AY758">
        <f>_xlfn.XLOOKUP(C758,FacilityCounts!$A$3:$A$1333,FacilityCounts!$B$3:$B$1333,,0,)</f>
        <v>0</v>
      </c>
      <c r="AZ758">
        <f>_xlfn.XLOOKUP(C758,FacilityCounts!$D$3:$D$1333,FacilityCounts!$E$3:$E$1333,,0,)</f>
        <v>0</v>
      </c>
      <c r="BA758">
        <f>_xlfn.XLOOKUP(C758,FacilityCounts!$G$3:$G$1333,FacilityCounts!$H$3:$H$1333,,0,)</f>
        <v>0</v>
      </c>
      <c r="BB758">
        <f>IFERROR(_xlfn.XLOOKUP(C758,'DA to P Sensitive Lakes'!$P$2:$P$44,'DA to P Sensitive Lakes'!$Q$2:$Q$44,,0,),0)</f>
        <v>0</v>
      </c>
      <c r="BC758" s="25">
        <f>_xlfn.XLOOKUP(C758,'Historic Runoff (mm)'!$A$2:$A$1332,'Historic Runoff (mm)'!$B$2:$B$1332,,0,)</f>
        <v>721.86400000000003</v>
      </c>
      <c r="BD758">
        <f>_xlfn.XLOOKUP(C758,DrainageComplaint!$A$2:$A$1332,DrainageComplaint!$B$2:$B$1332,,0,)</f>
        <v>0</v>
      </c>
      <c r="BE758">
        <f>_xlfn.XLOOKUP(C758,PAD_Area!$G$2:$G$1332,PAD_Area!$H$2:$H$1332,,0,)</f>
        <v>0</v>
      </c>
    </row>
    <row r="759" spans="1:57" x14ac:dyDescent="0.2">
      <c r="A759" s="2">
        <v>756</v>
      </c>
      <c r="B759" s="2">
        <v>757</v>
      </c>
      <c r="C759" s="20">
        <v>1103289</v>
      </c>
      <c r="D759" s="3" t="s">
        <v>753</v>
      </c>
      <c r="E759" s="3" t="s">
        <v>754</v>
      </c>
      <c r="F759" s="3">
        <v>88.974999999999994</v>
      </c>
      <c r="G759" s="3">
        <v>10851.188805399999</v>
      </c>
      <c r="H759" s="3">
        <v>3875719.0121499998</v>
      </c>
      <c r="I759" s="2">
        <v>0</v>
      </c>
      <c r="J759" s="2">
        <v>0</v>
      </c>
      <c r="K759" s="2">
        <v>0</v>
      </c>
      <c r="L759" s="2">
        <v>0</v>
      </c>
      <c r="M759" s="3">
        <v>0</v>
      </c>
      <c r="N759" s="2">
        <f>_xlfn.XLOOKUP(C759,Shellfish_Presence!$E$3:$E$1333,Shellfish_Presence!$G$3:$G$1333,,0,)</f>
        <v>0</v>
      </c>
      <c r="O759" s="3">
        <v>0</v>
      </c>
      <c r="P759" s="3">
        <v>0.99994498491287231</v>
      </c>
      <c r="Q759" s="2">
        <v>0</v>
      </c>
      <c r="R759" s="3">
        <v>0.99998998641967773</v>
      </c>
      <c r="S759" s="3">
        <v>0.31354200839996338</v>
      </c>
      <c r="T759" s="3">
        <v>22036.19921875</v>
      </c>
      <c r="U759" s="3">
        <v>37725.69921875</v>
      </c>
      <c r="V759" s="2">
        <v>186</v>
      </c>
      <c r="W759" s="3">
        <f t="shared" si="22"/>
        <v>8.4406570367968753E-3</v>
      </c>
      <c r="X759">
        <f t="shared" si="23"/>
        <v>1.7119875730044332</v>
      </c>
      <c r="Y759">
        <f>IFERROR(INDEX('Parcel Year'!$N$3:$N$1175,MATCH(KC_SPS_SubbasinAttributes!C759,'Parcel Year'!$M$3:$M$1175,0)),0)</f>
        <v>0.58477300405502319</v>
      </c>
      <c r="Z759">
        <f>INDEX(Imperviousness!$B$2:$B$1332,MATCH(KC_SPS_SubbasinAttributes!C759,Imperviousness!$A$2:$A$1332,0))</f>
        <v>0.53700000000000003</v>
      </c>
      <c r="AA759">
        <f>INDEX('Flow Duration Index'!$B$2:$B$1332,MATCH(KC_SPS_SubbasinAttributes!C759,'Flow Duration Index'!$A$2:$A$1332,0))</f>
        <v>5.343</v>
      </c>
      <c r="AB759">
        <f>INDEX(Opportunity_Index!$G$2:$G$1333,MATCH(KC_SPS_SubbasinAttributes!C759,Opportunity_Index!$F$2:$F$1333,0))</f>
        <v>0.85450000000000004</v>
      </c>
      <c r="AC759">
        <f>INDEX(Traffic!$B$2:$B$1332,MATCH(KC_SPS_SubbasinAttributes!C759,Traffic!$A$2:$A$1332,0))</f>
        <v>1489.069</v>
      </c>
      <c r="AD759">
        <f>INDEX(EquityScore!$F$3:$F$1334,MATCH(KC_SPS_SubbasinAttributes!C759,EquityScore!$E$3:$E$1334,0))</f>
        <v>4.3333333300000003</v>
      </c>
      <c r="AE759">
        <f>IFERROR(INDEX(PavementCondition!$E$2:$E$669,MATCH(KC_SPS_SubbasinAttributes!C759,PavementCondition!$D$2:$D$669,0)),"N/A")</f>
        <v>17</v>
      </c>
      <c r="AF759">
        <f>INDEX(SpawnerMortality!$E$2:$E$1331,MATCH(KC_SPS_SubbasinAttributes!C759,SpawnerMortality!$D$2:$D$1331,0))</f>
        <v>0</v>
      </c>
      <c r="AG759" s="25">
        <f>IFERROR(_xlfn.XLOOKUP($C759,WQBE_Loading!$C$4:$C$3072,WQBE_Loading!G$4:G$3072,,0,),"")</f>
        <v>0.2190966182149765</v>
      </c>
      <c r="AH759" s="25">
        <f>IFERROR(_xlfn.XLOOKUP($C759,WQBE_Loading!$C$4:$C$3072,WQBE_Loading!H$4:H$3072,,0,),"")</f>
        <v>1.15430684580376</v>
      </c>
      <c r="AI759" s="25">
        <f>IFERROR(_xlfn.XLOOKUP($C759,WQBE_Loading!$C$4:$C$3072,WQBE_Loading!I$4:I$3072,,0,),"")</f>
        <v>19.593902271984099</v>
      </c>
      <c r="AJ759" s="25">
        <f>IFERROR(_xlfn.XLOOKUP($C759,WQBE_Loading!$C$4:$C$3072,WQBE_Loading!J$4:J$3072,,0,),"")</f>
        <v>1.6993615077068549</v>
      </c>
      <c r="AK759" s="25">
        <f>IFERROR(_xlfn.XLOOKUP($C759,WQBE_Loading!$C$4:$C$3072,WQBE_Loading!K$4:K$3072,,0,),"")</f>
        <v>1066.5934308923236</v>
      </c>
      <c r="AL759" s="25">
        <f>IFERROR(_xlfn.XLOOKUP($C759,WQBE_Loading!$C$4:$C$3072,WQBE_Loading!L$4:L$3072,,0,),"")</f>
        <v>4.0553323534047597E-4</v>
      </c>
      <c r="AM759" s="25">
        <f>IFERROR(_xlfn.XLOOKUP($C759,WQBE_Loading!$C$4:$C$3072,WQBE_Loading!M$4:M$3072,,0,),"")</f>
        <v>2.89946476097193E-5</v>
      </c>
      <c r="AN759" s="25">
        <f>IFERROR(_xlfn.XLOOKUP($C759,WQBE_Loading!$C$4:$C$3072,WQBE_Loading!N$4:N$3072,,0,),"")</f>
        <v>1.1309220577356401E-2</v>
      </c>
      <c r="AO759" s="25">
        <f>IFERROR(_xlfn.XLOOKUP($C759,WQBE_Loading!$C$4:$C$3072,WQBE_Loading!O$4:O$3072,,0,),"")</f>
        <v>5.5371446918642001E-2</v>
      </c>
      <c r="AP759" s="25">
        <f>IFERROR(_xlfn.XLOOKUP($C759,WQBE_Loading!$C$4:$C$3072,WQBE_Loading!P$4:P$3072,,0,),"")</f>
        <v>6.3537357055975408E-2</v>
      </c>
      <c r="AQ759" s="13">
        <f>IFERROR(_xlfn.XLOOKUP($C759,WQBE_Loading!$C$4:$C$3072,WQBE_Loading!Q$4:Q$3072,,0,),"")</f>
        <v>529489.11492881551</v>
      </c>
      <c r="AR759">
        <f>_xlfn.XLOOKUP(C759,UrbanHeat!$A$2:$A$1333,UrbanHeat!$B$2:$B$1333,,0,)</f>
        <v>17</v>
      </c>
      <c r="AS759" s="25">
        <f>_xlfn.XLOOKUP($C759,TNC_Loading!$A$2:$A$1332,TNC_Loading!B$2:B$1332,,0,)</f>
        <v>15.215999999999999</v>
      </c>
      <c r="AT759" s="25">
        <f>_xlfn.XLOOKUP($C759,TNC_Loading!$A$2:$A$1332,TNC_Loading!C$2:C$1332,,0,)</f>
        <v>20.263999999999999</v>
      </c>
      <c r="AU759" s="25">
        <f>_xlfn.XLOOKUP($C759,TNC_Loading!$A$2:$A$1332,TNC_Loading!D$2:D$1332,,0,)</f>
        <v>31.221</v>
      </c>
      <c r="AV759" s="25">
        <f>_xlfn.XLOOKUP($C759,TNC_Loading!$A$2:$A$1332,TNC_Loading!E$2:E$1332,,0,)</f>
        <v>48.747999999999998</v>
      </c>
      <c r="AW759" s="25">
        <f>_xlfn.XLOOKUP($C759,TNC_Loading!$A$2:$A$1332,TNC_Loading!F$2:F$1332,,0,)</f>
        <v>644.67899999999997</v>
      </c>
      <c r="AX759">
        <f>_xlfn.XLOOKUP(C759,BIBI!$D$2:$D$1332,BIBI!$F$2:$F$1332,,0,)</f>
        <v>0</v>
      </c>
      <c r="AY759">
        <f>_xlfn.XLOOKUP(C759,FacilityCounts!$A$3:$A$1333,FacilityCounts!$B$3:$B$1333,,0,)</f>
        <v>2</v>
      </c>
      <c r="AZ759">
        <f>_xlfn.XLOOKUP(C759,FacilityCounts!$D$3:$D$1333,FacilityCounts!$E$3:$E$1333,,0,)</f>
        <v>0</v>
      </c>
      <c r="BA759">
        <f>_xlfn.XLOOKUP(C759,FacilityCounts!$G$3:$G$1333,FacilityCounts!$H$3:$H$1333,,0,)</f>
        <v>0</v>
      </c>
      <c r="BB759">
        <f>IFERROR(_xlfn.XLOOKUP(C759,'DA to P Sensitive Lakes'!$P$2:$P$44,'DA to P Sensitive Lakes'!$Q$2:$Q$44,,0,),0)</f>
        <v>0</v>
      </c>
      <c r="BC759" s="25">
        <f>_xlfn.XLOOKUP(C759,'Historic Runoff (mm)'!$A$2:$A$1332,'Historic Runoff (mm)'!$B$2:$B$1332,,0,)</f>
        <v>726.78300000000002</v>
      </c>
      <c r="BD759">
        <f>_xlfn.XLOOKUP(C759,DrainageComplaint!$A$2:$A$1332,DrainageComplaint!$B$2:$B$1332,,0,)</f>
        <v>0</v>
      </c>
      <c r="BE759">
        <f>_xlfn.XLOOKUP(C759,PAD_Area!$G$2:$G$1332,PAD_Area!$H$2:$H$1332,,0,)</f>
        <v>0</v>
      </c>
    </row>
    <row r="760" spans="1:57" x14ac:dyDescent="0.2">
      <c r="A760" s="2">
        <v>757</v>
      </c>
      <c r="B760" s="2">
        <v>758</v>
      </c>
      <c r="C760" s="20">
        <v>1103290</v>
      </c>
      <c r="D760" s="3" t="s">
        <v>750</v>
      </c>
      <c r="E760" s="3" t="s">
        <v>437</v>
      </c>
      <c r="F760" s="3">
        <v>178.97300000000001</v>
      </c>
      <c r="G760" s="3">
        <v>15663.981968100001</v>
      </c>
      <c r="H760" s="3">
        <v>7796035.66182</v>
      </c>
      <c r="I760" s="2">
        <v>0</v>
      </c>
      <c r="J760" s="2">
        <v>0</v>
      </c>
      <c r="K760" s="2">
        <v>0</v>
      </c>
      <c r="L760" s="2">
        <v>0</v>
      </c>
      <c r="M760" s="3">
        <v>0</v>
      </c>
      <c r="N760" s="2">
        <f>_xlfn.XLOOKUP(C760,Shellfish_Presence!$E$3:$E$1333,Shellfish_Presence!$G$3:$G$1333,,0,)</f>
        <v>0</v>
      </c>
      <c r="O760" s="3">
        <v>0</v>
      </c>
      <c r="P760" s="3">
        <v>0</v>
      </c>
      <c r="Q760" s="2">
        <v>0</v>
      </c>
      <c r="R760" s="3">
        <v>1</v>
      </c>
      <c r="S760" s="3">
        <v>3.3050600439310074E-2</v>
      </c>
      <c r="T760" s="3">
        <v>30474.099609375</v>
      </c>
      <c r="U760" s="3">
        <v>55451.69921875</v>
      </c>
      <c r="V760" s="2">
        <v>0</v>
      </c>
      <c r="W760" s="3">
        <f t="shared" si="22"/>
        <v>0</v>
      </c>
      <c r="X760">
        <f t="shared" si="23"/>
        <v>1.8196337194386192</v>
      </c>
      <c r="Y760">
        <f>IFERROR(INDEX('Parcel Year'!$N$3:$N$1175,MATCH(KC_SPS_SubbasinAttributes!C760,'Parcel Year'!$M$3:$M$1175,0)),0)</f>
        <v>0.45300000905990601</v>
      </c>
      <c r="Z760">
        <f>INDEX(Imperviousness!$B$2:$B$1332,MATCH(KC_SPS_SubbasinAttributes!C760,Imperviousness!$A$2:$A$1332,0))</f>
        <v>0.13100000000000001</v>
      </c>
      <c r="AA760">
        <f>INDEX('Flow Duration Index'!$B$2:$B$1332,MATCH(KC_SPS_SubbasinAttributes!C760,'Flow Duration Index'!$A$2:$A$1332,0))</f>
        <v>5.4219999999999997</v>
      </c>
      <c r="AB760">
        <f>INDEX(Opportunity_Index!$G$2:$G$1333,MATCH(KC_SPS_SubbasinAttributes!C760,Opportunity_Index!$F$2:$F$1333,0))</f>
        <v>0.57169999999999999</v>
      </c>
      <c r="AC760">
        <f>INDEX(Traffic!$B$2:$B$1332,MATCH(KC_SPS_SubbasinAttributes!C760,Traffic!$A$2:$A$1332,0))</f>
        <v>1098.9290000000001</v>
      </c>
      <c r="AD760">
        <f>INDEX(EquityScore!$F$3:$F$1334,MATCH(KC_SPS_SubbasinAttributes!C760,EquityScore!$E$3:$E$1334,0))</f>
        <v>3.6666666700000001</v>
      </c>
      <c r="AE760" t="str">
        <f>IFERROR(INDEX(PavementCondition!$E$2:$E$669,MATCH(KC_SPS_SubbasinAttributes!C760,PavementCondition!$D$2:$D$669,0)),"N/A")</f>
        <v>N/A</v>
      </c>
      <c r="AF760">
        <f>INDEX(SpawnerMortality!$E$2:$E$1331,MATCH(KC_SPS_SubbasinAttributes!C760,SpawnerMortality!$D$2:$D$1331,0))</f>
        <v>0.47897184849999996</v>
      </c>
      <c r="AG760" s="25">
        <f>IFERROR(_xlfn.XLOOKUP($C760,WQBE_Loading!$C$4:$C$3072,WQBE_Loading!G$4:G$3072,,0,),"")</f>
        <v>0.45730758906344449</v>
      </c>
      <c r="AH760" s="25">
        <f>IFERROR(_xlfn.XLOOKUP($C760,WQBE_Loading!$C$4:$C$3072,WQBE_Loading!H$4:H$3072,,0,),"")</f>
        <v>2.39999417512028</v>
      </c>
      <c r="AI760" s="25">
        <f>IFERROR(_xlfn.XLOOKUP($C760,WQBE_Loading!$C$4:$C$3072,WQBE_Loading!I$4:I$3072,,0,),"")</f>
        <v>88.671752850308749</v>
      </c>
      <c r="AJ760" s="25">
        <f>IFERROR(_xlfn.XLOOKUP($C760,WQBE_Loading!$C$4:$C$3072,WQBE_Loading!J$4:J$3072,,0,),"")</f>
        <v>6.6807771008820893</v>
      </c>
      <c r="AK760" s="25">
        <f>IFERROR(_xlfn.XLOOKUP($C760,WQBE_Loading!$C$4:$C$3072,WQBE_Loading!K$4:K$3072,,0,),"")</f>
        <v>3524.2718908167649</v>
      </c>
      <c r="AL760" s="25">
        <f>IFERROR(_xlfn.XLOOKUP($C760,WQBE_Loading!$C$4:$C$3072,WQBE_Loading!L$4:L$3072,,0,),"")</f>
        <v>1.0551744234299399E-3</v>
      </c>
      <c r="AM760" s="25">
        <f>IFERROR(_xlfn.XLOOKUP($C760,WQBE_Loading!$C$4:$C$3072,WQBE_Loading!M$4:M$3072,,0,),"")</f>
        <v>2.0329117386643349E-5</v>
      </c>
      <c r="AN760" s="25">
        <f>IFERROR(_xlfn.XLOOKUP($C760,WQBE_Loading!$C$4:$C$3072,WQBE_Loading!N$4:N$3072,,0,),"")</f>
        <v>4.8243232665755753E-2</v>
      </c>
      <c r="AO760" s="25">
        <f>IFERROR(_xlfn.XLOOKUP($C760,WQBE_Loading!$C$4:$C$3072,WQBE_Loading!O$4:O$3072,,0,),"")</f>
        <v>0.16537875467138102</v>
      </c>
      <c r="AP760" s="25">
        <f>IFERROR(_xlfn.XLOOKUP($C760,WQBE_Loading!$C$4:$C$3072,WQBE_Loading!P$4:P$3072,,0,),"")</f>
        <v>0.148793846756551</v>
      </c>
      <c r="AQ760" s="13">
        <f>IFERROR(_xlfn.XLOOKUP($C760,WQBE_Loading!$C$4:$C$3072,WQBE_Loading!Q$4:Q$3072,,0,),"")</f>
        <v>2381765.616759785</v>
      </c>
      <c r="AR760">
        <f>_xlfn.XLOOKUP(C760,UrbanHeat!$A$2:$A$1333,UrbanHeat!$B$2:$B$1333,,0,)</f>
        <v>16.335000000000001</v>
      </c>
      <c r="AS760" s="25">
        <f>_xlfn.XLOOKUP($C760,TNC_Loading!$A$2:$A$1332,TNC_Loading!B$2:B$1332,,0,)</f>
        <v>10.669</v>
      </c>
      <c r="AT760" s="25">
        <f>_xlfn.XLOOKUP($C760,TNC_Loading!$A$2:$A$1332,TNC_Loading!C$2:C$1332,,0,)</f>
        <v>14.882</v>
      </c>
      <c r="AU760" s="25">
        <f>_xlfn.XLOOKUP($C760,TNC_Loading!$A$2:$A$1332,TNC_Loading!D$2:D$1332,,0,)</f>
        <v>15.612</v>
      </c>
      <c r="AV760" s="25">
        <f>_xlfn.XLOOKUP($C760,TNC_Loading!$A$2:$A$1332,TNC_Loading!E$2:E$1332,,0,)</f>
        <v>26.122</v>
      </c>
      <c r="AW760" s="25">
        <f>_xlfn.XLOOKUP($C760,TNC_Loading!$A$2:$A$1332,TNC_Loading!F$2:F$1332,,0,)</f>
        <v>467.43799999999999</v>
      </c>
      <c r="AX760">
        <f>_xlfn.XLOOKUP(C760,BIBI!$D$2:$D$1332,BIBI!$F$2:$F$1332,,0,)</f>
        <v>0</v>
      </c>
      <c r="AY760">
        <f>_xlfn.XLOOKUP(C760,FacilityCounts!$A$3:$A$1333,FacilityCounts!$B$3:$B$1333,,0,)</f>
        <v>0</v>
      </c>
      <c r="AZ760">
        <f>_xlfn.XLOOKUP(C760,FacilityCounts!$D$3:$D$1333,FacilityCounts!$E$3:$E$1333,,0,)</f>
        <v>0</v>
      </c>
      <c r="BA760">
        <f>_xlfn.XLOOKUP(C760,FacilityCounts!$G$3:$G$1333,FacilityCounts!$H$3:$H$1333,,0,)</f>
        <v>0</v>
      </c>
      <c r="BB760">
        <f>IFERROR(_xlfn.XLOOKUP(C760,'DA to P Sensitive Lakes'!$P$2:$P$44,'DA to P Sensitive Lakes'!$Q$2:$Q$44,,0,),0)</f>
        <v>0</v>
      </c>
      <c r="BC760" s="25">
        <f>_xlfn.XLOOKUP(C760,'Historic Runoff (mm)'!$A$2:$A$1332,'Historic Runoff (mm)'!$B$2:$B$1332,,0,)</f>
        <v>681.45500000000004</v>
      </c>
      <c r="BD760">
        <f>_xlfn.XLOOKUP(C760,DrainageComplaint!$A$2:$A$1332,DrainageComplaint!$B$2:$B$1332,,0,)</f>
        <v>0</v>
      </c>
      <c r="BE760">
        <f>_xlfn.XLOOKUP(C760,PAD_Area!$G$2:$G$1332,PAD_Area!$H$2:$H$1332,,0,)</f>
        <v>0</v>
      </c>
    </row>
    <row r="761" spans="1:57" x14ac:dyDescent="0.2">
      <c r="A761" s="2">
        <v>758</v>
      </c>
      <c r="B761" s="2">
        <v>759</v>
      </c>
      <c r="C761" s="20">
        <v>1103300</v>
      </c>
      <c r="D761" s="3" t="s">
        <v>755</v>
      </c>
      <c r="E761" s="3" t="s">
        <v>437</v>
      </c>
      <c r="F761" s="3">
        <v>172.77199999999999</v>
      </c>
      <c r="G761" s="3">
        <v>20270.248537700001</v>
      </c>
      <c r="H761" s="3">
        <v>7525934.7441499997</v>
      </c>
      <c r="I761" s="2">
        <v>0</v>
      </c>
      <c r="J761" s="2">
        <v>1</v>
      </c>
      <c r="K761" s="2">
        <v>0</v>
      </c>
      <c r="L761" s="2">
        <v>0</v>
      </c>
      <c r="M761" s="3">
        <v>0</v>
      </c>
      <c r="N761" s="2">
        <f>_xlfn.XLOOKUP(C761,Shellfish_Presence!$E$3:$E$1333,Shellfish_Presence!$G$3:$G$1333,,0,)</f>
        <v>0</v>
      </c>
      <c r="O761" s="3">
        <v>0</v>
      </c>
      <c r="P761" s="3">
        <v>7.9812696203589439E-3</v>
      </c>
      <c r="Q761" s="2">
        <v>0</v>
      </c>
      <c r="R761" s="3">
        <v>1</v>
      </c>
      <c r="S761" s="3">
        <v>0.43696299195289612</v>
      </c>
      <c r="T761" s="3">
        <v>37303.6015625</v>
      </c>
      <c r="U761" s="3">
        <v>68522.6015625</v>
      </c>
      <c r="V761" s="2">
        <v>0</v>
      </c>
      <c r="W761" s="3">
        <f t="shared" si="22"/>
        <v>0</v>
      </c>
      <c r="X761">
        <f t="shared" si="23"/>
        <v>1.8368897021295489</v>
      </c>
      <c r="Y761">
        <f>IFERROR(INDEX('Parcel Year'!$N$3:$N$1175,MATCH(KC_SPS_SubbasinAttributes!C761,'Parcel Year'!$M$3:$M$1175,0)),0)</f>
        <v>0.61009901762008667</v>
      </c>
      <c r="Z761">
        <f>INDEX(Imperviousness!$B$2:$B$1332,MATCH(KC_SPS_SubbasinAttributes!C761,Imperviousness!$A$2:$A$1332,0))</f>
        <v>0.27</v>
      </c>
      <c r="AA761">
        <f>INDEX('Flow Duration Index'!$B$2:$B$1332,MATCH(KC_SPS_SubbasinAttributes!C761,'Flow Duration Index'!$A$2:$A$1332,0))</f>
        <v>5.8609999999999998</v>
      </c>
      <c r="AB761">
        <f>INDEX(Opportunity_Index!$G$2:$G$1333,MATCH(KC_SPS_SubbasinAttributes!C761,Opportunity_Index!$F$2:$F$1333,0))</f>
        <v>0.57169999999999999</v>
      </c>
      <c r="AC761">
        <f>INDEX(Traffic!$B$2:$B$1332,MATCH(KC_SPS_SubbasinAttributes!C761,Traffic!$A$2:$A$1332,0))</f>
        <v>1047.971</v>
      </c>
      <c r="AD761">
        <f>INDEX(EquityScore!$F$3:$F$1334,MATCH(KC_SPS_SubbasinAttributes!C761,EquityScore!$E$3:$E$1334,0))</f>
        <v>3.8333333349999998</v>
      </c>
      <c r="AE761" t="str">
        <f>IFERROR(INDEX(PavementCondition!$E$2:$E$669,MATCH(KC_SPS_SubbasinAttributes!C761,PavementCondition!$D$2:$D$669,0)),"N/A")</f>
        <v>N/A</v>
      </c>
      <c r="AF761">
        <f>INDEX(SpawnerMortality!$E$2:$E$1331,MATCH(KC_SPS_SubbasinAttributes!C761,SpawnerMortality!$D$2:$D$1331,0))</f>
        <v>0.43928768899999998</v>
      </c>
      <c r="AG761" s="25">
        <f>IFERROR(_xlfn.XLOOKUP($C761,WQBE_Loading!$C$4:$C$3072,WQBE_Loading!G$4:G$3072,,0,),"")</f>
        <v>0.218198902679861</v>
      </c>
      <c r="AH761" s="25">
        <f>IFERROR(_xlfn.XLOOKUP($C761,WQBE_Loading!$C$4:$C$3072,WQBE_Loading!H$4:H$3072,,0,),"")</f>
        <v>1.16365027269715</v>
      </c>
      <c r="AI761" s="25">
        <f>IFERROR(_xlfn.XLOOKUP($C761,WQBE_Loading!$C$4:$C$3072,WQBE_Loading!I$4:I$3072,,0,),"")</f>
        <v>35.27498902292465</v>
      </c>
      <c r="AJ761" s="25">
        <f>IFERROR(_xlfn.XLOOKUP($C761,WQBE_Loading!$C$4:$C$3072,WQBE_Loading!J$4:J$3072,,0,),"")</f>
        <v>2.6985141822769201</v>
      </c>
      <c r="AK761" s="25">
        <f>IFERROR(_xlfn.XLOOKUP($C761,WQBE_Loading!$C$4:$C$3072,WQBE_Loading!K$4:K$3072,,0,),"")</f>
        <v>1677.91216905024</v>
      </c>
      <c r="AL761" s="25">
        <f>IFERROR(_xlfn.XLOOKUP($C761,WQBE_Loading!$C$4:$C$3072,WQBE_Loading!L$4:L$3072,,0,),"")</f>
        <v>4.9766166585267903E-4</v>
      </c>
      <c r="AM761" s="25">
        <f>IFERROR(_xlfn.XLOOKUP($C761,WQBE_Loading!$C$4:$C$3072,WQBE_Loading!M$4:M$3072,,0,),"")</f>
        <v>8.4687449871832553E-6</v>
      </c>
      <c r="AN761" s="25">
        <f>IFERROR(_xlfn.XLOOKUP($C761,WQBE_Loading!$C$4:$C$3072,WQBE_Loading!N$4:N$3072,,0,),"")</f>
        <v>1.6911823178517499E-2</v>
      </c>
      <c r="AO761" s="25">
        <f>IFERROR(_xlfn.XLOOKUP($C761,WQBE_Loading!$C$4:$C$3072,WQBE_Loading!O$4:O$3072,,0,),"")</f>
        <v>7.5458970979390694E-2</v>
      </c>
      <c r="AP761" s="25">
        <f>IFERROR(_xlfn.XLOOKUP($C761,WQBE_Loading!$C$4:$C$3072,WQBE_Loading!P$4:P$3072,,0,),"")</f>
        <v>7.3715363070146089E-2</v>
      </c>
      <c r="AQ761" s="13">
        <f>IFERROR(_xlfn.XLOOKUP($C761,WQBE_Loading!$C$4:$C$3072,WQBE_Loading!Q$4:Q$3072,,0,),"")</f>
        <v>922437.88010581746</v>
      </c>
      <c r="AR761">
        <f>_xlfn.XLOOKUP(C761,UrbanHeat!$A$2:$A$1333,UrbanHeat!$B$2:$B$1333,,0,)</f>
        <v>17.212</v>
      </c>
      <c r="AS761" s="25">
        <f>_xlfn.XLOOKUP($C761,TNC_Loading!$A$2:$A$1332,TNC_Loading!B$2:B$1332,,0,)</f>
        <v>12.554</v>
      </c>
      <c r="AT761" s="25">
        <f>_xlfn.XLOOKUP($C761,TNC_Loading!$A$2:$A$1332,TNC_Loading!C$2:C$1332,,0,)</f>
        <v>22.18</v>
      </c>
      <c r="AU761" s="25">
        <f>_xlfn.XLOOKUP($C761,TNC_Loading!$A$2:$A$1332,TNC_Loading!D$2:D$1332,,0,)</f>
        <v>20.977</v>
      </c>
      <c r="AV761" s="25">
        <f>_xlfn.XLOOKUP($C761,TNC_Loading!$A$2:$A$1332,TNC_Loading!E$2:E$1332,,0,)</f>
        <v>31.597000000000001</v>
      </c>
      <c r="AW761" s="25">
        <f>_xlfn.XLOOKUP($C761,TNC_Loading!$A$2:$A$1332,TNC_Loading!F$2:F$1332,,0,)</f>
        <v>631.86300000000006</v>
      </c>
      <c r="AX761">
        <f>_xlfn.XLOOKUP(C761,BIBI!$D$2:$D$1332,BIBI!$F$2:$F$1332,,0,)</f>
        <v>0</v>
      </c>
      <c r="AY761">
        <f>_xlfn.XLOOKUP(C761,FacilityCounts!$A$3:$A$1333,FacilityCounts!$B$3:$B$1333,,0,)</f>
        <v>0</v>
      </c>
      <c r="AZ761">
        <f>_xlfn.XLOOKUP(C761,FacilityCounts!$D$3:$D$1333,FacilityCounts!$E$3:$E$1333,,0,)</f>
        <v>0</v>
      </c>
      <c r="BA761">
        <f>_xlfn.XLOOKUP(C761,FacilityCounts!$G$3:$G$1333,FacilityCounts!$H$3:$H$1333,,0,)</f>
        <v>0</v>
      </c>
      <c r="BB761">
        <f>IFERROR(_xlfn.XLOOKUP(C761,'DA to P Sensitive Lakes'!$P$2:$P$44,'DA to P Sensitive Lakes'!$Q$2:$Q$44,,0,),0)</f>
        <v>0</v>
      </c>
      <c r="BC761" s="25">
        <f>_xlfn.XLOOKUP(C761,'Historic Runoff (mm)'!$A$2:$A$1332,'Historic Runoff (mm)'!$B$2:$B$1332,,0,)</f>
        <v>787.47900000000004</v>
      </c>
      <c r="BD761">
        <f>_xlfn.XLOOKUP(C761,DrainageComplaint!$A$2:$A$1332,DrainageComplaint!$B$2:$B$1332,,0,)</f>
        <v>0</v>
      </c>
      <c r="BE761">
        <f>_xlfn.XLOOKUP(C761,PAD_Area!$G$2:$G$1332,PAD_Area!$H$2:$H$1332,,0,)</f>
        <v>0</v>
      </c>
    </row>
    <row r="762" spans="1:57" x14ac:dyDescent="0.2">
      <c r="A762" s="2">
        <v>759</v>
      </c>
      <c r="B762" s="2">
        <v>760</v>
      </c>
      <c r="C762" s="20">
        <v>1103310</v>
      </c>
      <c r="D762" s="3" t="s">
        <v>436</v>
      </c>
      <c r="E762" s="3" t="s">
        <v>437</v>
      </c>
      <c r="F762" s="3">
        <v>61.140999999999998</v>
      </c>
      <c r="G762" s="3">
        <v>8898.7653926700004</v>
      </c>
      <c r="H762" s="3">
        <v>2663276.5878400002</v>
      </c>
      <c r="I762" s="2">
        <v>1</v>
      </c>
      <c r="J762" s="2">
        <v>0</v>
      </c>
      <c r="K762" s="2">
        <v>0</v>
      </c>
      <c r="L762" s="2">
        <v>0</v>
      </c>
      <c r="M762" s="3">
        <v>0</v>
      </c>
      <c r="N762" s="2">
        <f>_xlfn.XLOOKUP(C762,Shellfish_Presence!$E$3:$E$1333,Shellfish_Presence!$G$3:$G$1333,,0,)</f>
        <v>0</v>
      </c>
      <c r="O762" s="3">
        <v>0</v>
      </c>
      <c r="P762" s="3">
        <v>0</v>
      </c>
      <c r="Q762" s="2">
        <v>0</v>
      </c>
      <c r="R762" s="3">
        <v>0.95746099948883057</v>
      </c>
      <c r="S762" s="3">
        <v>0</v>
      </c>
      <c r="T762" s="3">
        <v>0</v>
      </c>
      <c r="U762" s="3">
        <v>0</v>
      </c>
      <c r="V762" s="2">
        <v>0</v>
      </c>
      <c r="W762" s="3" t="str">
        <f t="shared" si="22"/>
        <v/>
      </c>
      <c r="X762" t="str">
        <f t="shared" si="23"/>
        <v/>
      </c>
      <c r="Y762">
        <f>IFERROR(INDEX('Parcel Year'!$N$3:$N$1175,MATCH(KC_SPS_SubbasinAttributes!C762,'Parcel Year'!$M$3:$M$1175,0)),0)</f>
        <v>0.98486900329589844</v>
      </c>
      <c r="Z762">
        <f>INDEX(Imperviousness!$B$2:$B$1332,MATCH(KC_SPS_SubbasinAttributes!C762,Imperviousness!$A$2:$A$1332,0))</f>
        <v>1</v>
      </c>
      <c r="AA762">
        <f>INDEX('Flow Duration Index'!$B$2:$B$1332,MATCH(KC_SPS_SubbasinAttributes!C762,'Flow Duration Index'!$A$2:$A$1332,0))</f>
        <v>5.984</v>
      </c>
      <c r="AB762">
        <f>INDEX(Opportunity_Index!$G$2:$G$1333,MATCH(KC_SPS_SubbasinAttributes!C762,Opportunity_Index!$F$2:$F$1333,0))</f>
        <v>0.123</v>
      </c>
      <c r="AC762">
        <f>INDEX(Traffic!$B$2:$B$1332,MATCH(KC_SPS_SubbasinAttributes!C762,Traffic!$A$2:$A$1332,0))</f>
        <v>570.33600000000001</v>
      </c>
      <c r="AD762">
        <f>INDEX(EquityScore!$F$3:$F$1334,MATCH(KC_SPS_SubbasinAttributes!C762,EquityScore!$E$3:$E$1334,0))</f>
        <v>2.3333333299999999</v>
      </c>
      <c r="AE762" t="str">
        <f>IFERROR(INDEX(PavementCondition!$E$2:$E$669,MATCH(KC_SPS_SubbasinAttributes!C762,PavementCondition!$D$2:$D$669,0)),"N/A")</f>
        <v>N/A</v>
      </c>
      <c r="AF762">
        <f>INDEX(SpawnerMortality!$E$2:$E$1331,MATCH(KC_SPS_SubbasinAttributes!C762,SpawnerMortality!$D$2:$D$1331,0))</f>
        <v>0.40913074999999999</v>
      </c>
      <c r="AG762" s="25">
        <f>IFERROR(_xlfn.XLOOKUP($C762,WQBE_Loading!$C$4:$C$3072,WQBE_Loading!G$4:G$3072,,0,),"")</f>
        <v>2.0505248628466353</v>
      </c>
      <c r="AH762" s="25">
        <f>IFERROR(_xlfn.XLOOKUP($C762,WQBE_Loading!$C$4:$C$3072,WQBE_Loading!H$4:H$3072,,0,),"")</f>
        <v>15.750365811879849</v>
      </c>
      <c r="AI762" s="25">
        <f>IFERROR(_xlfn.XLOOKUP($C762,WQBE_Loading!$C$4:$C$3072,WQBE_Loading!I$4:I$3072,,0,),"")</f>
        <v>159.43592242336348</v>
      </c>
      <c r="AJ762" s="25">
        <f>IFERROR(_xlfn.XLOOKUP($C762,WQBE_Loading!$C$4:$C$3072,WQBE_Loading!J$4:J$3072,,0,),"")</f>
        <v>22.531464405640101</v>
      </c>
      <c r="AK762" s="25">
        <f>IFERROR(_xlfn.XLOOKUP($C762,WQBE_Loading!$C$4:$C$3072,WQBE_Loading!K$4:K$3072,,0,),"")</f>
        <v>11217.938453827799</v>
      </c>
      <c r="AL762" s="25">
        <f>IFERROR(_xlfn.XLOOKUP($C762,WQBE_Loading!$C$4:$C$3072,WQBE_Loading!L$4:L$3072,,0,),"")</f>
        <v>2.4007220877427498E-3</v>
      </c>
      <c r="AM762" s="25">
        <f>IFERROR(_xlfn.XLOOKUP($C762,WQBE_Loading!$C$4:$C$3072,WQBE_Loading!M$4:M$3072,,0,),"")</f>
        <v>4.3125322184793253E-4</v>
      </c>
      <c r="AN762" s="25">
        <f>IFERROR(_xlfn.XLOOKUP($C762,WQBE_Loading!$C$4:$C$3072,WQBE_Loading!N$4:N$3072,,0,),"")</f>
        <v>4.8355076275904754E-2</v>
      </c>
      <c r="AO762" s="25">
        <f>IFERROR(_xlfn.XLOOKUP($C762,WQBE_Loading!$C$4:$C$3072,WQBE_Loading!O$4:O$3072,,0,),"")</f>
        <v>0.31861594865161302</v>
      </c>
      <c r="AP762" s="25">
        <f>IFERROR(_xlfn.XLOOKUP($C762,WQBE_Loading!$C$4:$C$3072,WQBE_Loading!P$4:P$3072,,0,),"")</f>
        <v>1.30575011274112</v>
      </c>
      <c r="AQ762" s="13">
        <f>IFERROR(_xlfn.XLOOKUP($C762,WQBE_Loading!$C$4:$C$3072,WQBE_Loading!Q$4:Q$3072,,0,),"")</f>
        <v>4667956.2959245648</v>
      </c>
      <c r="AR762">
        <f>_xlfn.XLOOKUP(C762,UrbanHeat!$A$2:$A$1333,UrbanHeat!$B$2:$B$1333,,0,)</f>
        <v>15.685</v>
      </c>
      <c r="AS762" s="25">
        <f>_xlfn.XLOOKUP($C762,TNC_Loading!$A$2:$A$1332,TNC_Loading!B$2:B$1332,,0,)</f>
        <v>19.251000000000001</v>
      </c>
      <c r="AT762" s="25">
        <f>_xlfn.XLOOKUP($C762,TNC_Loading!$A$2:$A$1332,TNC_Loading!C$2:C$1332,,0,)</f>
        <v>14.625999999999999</v>
      </c>
      <c r="AU762" s="25">
        <f>_xlfn.XLOOKUP($C762,TNC_Loading!$A$2:$A$1332,TNC_Loading!D$2:D$1332,,0,)</f>
        <v>70.790000000000006</v>
      </c>
      <c r="AV762" s="25">
        <f>_xlfn.XLOOKUP($C762,TNC_Loading!$A$2:$A$1332,TNC_Loading!E$2:E$1332,,0,)</f>
        <v>123.036</v>
      </c>
      <c r="AW762" s="25">
        <f>_xlfn.XLOOKUP($C762,TNC_Loading!$A$2:$A$1332,TNC_Loading!F$2:F$1332,,0,)</f>
        <v>312.23700000000002</v>
      </c>
      <c r="AX762">
        <f>_xlfn.XLOOKUP(C762,BIBI!$D$2:$D$1332,BIBI!$F$2:$F$1332,,0,)</f>
        <v>0</v>
      </c>
      <c r="AY762">
        <f>_xlfn.XLOOKUP(C762,FacilityCounts!$A$3:$A$1333,FacilityCounts!$B$3:$B$1333,,0,)</f>
        <v>0</v>
      </c>
      <c r="AZ762">
        <f>_xlfn.XLOOKUP(C762,FacilityCounts!$D$3:$D$1333,FacilityCounts!$E$3:$E$1333,,0,)</f>
        <v>0</v>
      </c>
      <c r="BA762">
        <f>_xlfn.XLOOKUP(C762,FacilityCounts!$G$3:$G$1333,FacilityCounts!$H$3:$H$1333,,0,)</f>
        <v>0</v>
      </c>
      <c r="BB762">
        <f>IFERROR(_xlfn.XLOOKUP(C762,'DA to P Sensitive Lakes'!$P$2:$P$44,'DA to P Sensitive Lakes'!$Q$2:$Q$44,,0,),0)</f>
        <v>0</v>
      </c>
      <c r="BC762" s="25">
        <f>_xlfn.XLOOKUP(C762,'Historic Runoff (mm)'!$A$2:$A$1332,'Historic Runoff (mm)'!$B$2:$B$1332,,0,)</f>
        <v>591.86400000000003</v>
      </c>
      <c r="BD762">
        <f>_xlfn.XLOOKUP(C762,DrainageComplaint!$A$2:$A$1332,DrainageComplaint!$B$2:$B$1332,,0,)</f>
        <v>0</v>
      </c>
      <c r="BE762">
        <f>_xlfn.XLOOKUP(C762,PAD_Area!$G$2:$G$1332,PAD_Area!$H$2:$H$1332,,0,)</f>
        <v>0</v>
      </c>
    </row>
    <row r="763" spans="1:57" x14ac:dyDescent="0.2">
      <c r="A763" s="2">
        <v>760</v>
      </c>
      <c r="B763" s="2">
        <v>761</v>
      </c>
      <c r="C763" s="20">
        <v>1103320</v>
      </c>
      <c r="D763" s="3" t="s">
        <v>757</v>
      </c>
      <c r="E763" s="3" t="s">
        <v>437</v>
      </c>
      <c r="F763" s="3">
        <v>47.634</v>
      </c>
      <c r="G763" s="3">
        <v>8068.3032378799999</v>
      </c>
      <c r="H763" s="3">
        <v>2074930.87054</v>
      </c>
      <c r="I763" s="2">
        <v>0</v>
      </c>
      <c r="J763" s="2">
        <v>0</v>
      </c>
      <c r="K763" s="2">
        <v>0</v>
      </c>
      <c r="L763" s="2">
        <v>0</v>
      </c>
      <c r="M763" s="3">
        <v>0</v>
      </c>
      <c r="N763" s="2">
        <f>_xlfn.XLOOKUP(C763,Shellfish_Presence!$E$3:$E$1333,Shellfish_Presence!$G$3:$G$1333,,0,)</f>
        <v>0</v>
      </c>
      <c r="O763" s="3">
        <v>0</v>
      </c>
      <c r="P763" s="3">
        <v>0</v>
      </c>
      <c r="Q763" s="2">
        <v>0</v>
      </c>
      <c r="R763" s="3">
        <v>1</v>
      </c>
      <c r="S763" s="3">
        <v>0</v>
      </c>
      <c r="T763" s="3">
        <v>7116.259765625</v>
      </c>
      <c r="U763" s="3">
        <v>9676.73046875</v>
      </c>
      <c r="V763" s="2">
        <v>0</v>
      </c>
      <c r="W763" s="3">
        <f t="shared" si="22"/>
        <v>0</v>
      </c>
      <c r="X763">
        <f t="shared" si="23"/>
        <v>1.3598056826836649</v>
      </c>
      <c r="Y763">
        <f>IFERROR(INDEX('Parcel Year'!$N$3:$N$1175,MATCH(KC_SPS_SubbasinAttributes!C763,'Parcel Year'!$M$3:$M$1175,0)),0)</f>
        <v>7.8801900148391724E-2</v>
      </c>
      <c r="Z763">
        <f>INDEX(Imperviousness!$B$2:$B$1332,MATCH(KC_SPS_SubbasinAttributes!C763,Imperviousness!$A$2:$A$1332,0))</f>
        <v>0.15</v>
      </c>
      <c r="AA763">
        <f>INDEX('Flow Duration Index'!$B$2:$B$1332,MATCH(KC_SPS_SubbasinAttributes!C763,'Flow Duration Index'!$A$2:$A$1332,0))</f>
        <v>3.5910000000000002</v>
      </c>
      <c r="AB763">
        <f>INDEX(Opportunity_Index!$G$2:$G$1333,MATCH(KC_SPS_SubbasinAttributes!C763,Opportunity_Index!$F$2:$F$1333,0))</f>
        <v>0.246</v>
      </c>
      <c r="AC763">
        <f>INDEX(Traffic!$B$2:$B$1332,MATCH(KC_SPS_SubbasinAttributes!C763,Traffic!$A$2:$A$1332,0))</f>
        <v>4272.451</v>
      </c>
      <c r="AD763">
        <f>INDEX(EquityScore!$F$3:$F$1334,MATCH(KC_SPS_SubbasinAttributes!C763,EquityScore!$E$3:$E$1334,0))</f>
        <v>2.3333333299999999</v>
      </c>
      <c r="AE763" t="str">
        <f>IFERROR(INDEX(PavementCondition!$E$2:$E$669,MATCH(KC_SPS_SubbasinAttributes!C763,PavementCondition!$D$2:$D$669,0)),"N/A")</f>
        <v>N/A</v>
      </c>
      <c r="AF763">
        <f>INDEX(SpawnerMortality!$E$2:$E$1331,MATCH(KC_SPS_SubbasinAttributes!C763,SpawnerMortality!$D$2:$D$1331,0))</f>
        <v>0.40913074999999999</v>
      </c>
      <c r="AG763" s="25">
        <f>IFERROR(_xlfn.XLOOKUP($C763,WQBE_Loading!$C$4:$C$3072,WQBE_Loading!G$4:G$3072,,0,),"")</f>
        <v>0.137718073197235</v>
      </c>
      <c r="AH763" s="25">
        <f>IFERROR(_xlfn.XLOOKUP($C763,WQBE_Loading!$C$4:$C$3072,WQBE_Loading!H$4:H$3072,,0,),"")</f>
        <v>0.92721527458075048</v>
      </c>
      <c r="AI763" s="25">
        <f>IFERROR(_xlfn.XLOOKUP($C763,WQBE_Loading!$C$4:$C$3072,WQBE_Loading!I$4:I$3072,,0,),"")</f>
        <v>12.093170042650801</v>
      </c>
      <c r="AJ763" s="25">
        <f>IFERROR(_xlfn.XLOOKUP($C763,WQBE_Loading!$C$4:$C$3072,WQBE_Loading!J$4:J$3072,,0,),"")</f>
        <v>1.3685649267208402</v>
      </c>
      <c r="AK763" s="25">
        <f>IFERROR(_xlfn.XLOOKUP($C763,WQBE_Loading!$C$4:$C$3072,WQBE_Loading!K$4:K$3072,,0,),"")</f>
        <v>768.31467273974204</v>
      </c>
      <c r="AL763" s="25">
        <f>IFERROR(_xlfn.XLOOKUP($C763,WQBE_Loading!$C$4:$C$3072,WQBE_Loading!L$4:L$3072,,0,),"")</f>
        <v>2.0893662188712801E-4</v>
      </c>
      <c r="AM763" s="25">
        <f>IFERROR(_xlfn.XLOOKUP($C763,WQBE_Loading!$C$4:$C$3072,WQBE_Loading!M$4:M$3072,,0,),"")</f>
        <v>2.329711856237525E-5</v>
      </c>
      <c r="AN763" s="25">
        <f>IFERROR(_xlfn.XLOOKUP($C763,WQBE_Loading!$C$4:$C$3072,WQBE_Loading!N$4:N$3072,,0,),"")</f>
        <v>6.1842539703010953E-3</v>
      </c>
      <c r="AO763" s="25">
        <f>IFERROR(_xlfn.XLOOKUP($C763,WQBE_Loading!$C$4:$C$3072,WQBE_Loading!O$4:O$3072,,0,),"")</f>
        <v>2.8783443921686698E-2</v>
      </c>
      <c r="AP763" s="25">
        <f>IFERROR(_xlfn.XLOOKUP($C763,WQBE_Loading!$C$4:$C$3072,WQBE_Loading!P$4:P$3072,,0,),"")</f>
        <v>6.5888069194471405E-2</v>
      </c>
      <c r="AQ763" s="13">
        <f>IFERROR(_xlfn.XLOOKUP($C763,WQBE_Loading!$C$4:$C$3072,WQBE_Loading!Q$4:Q$3072,,0,),"")</f>
        <v>348952.30178422853</v>
      </c>
      <c r="AR763">
        <f>_xlfn.XLOOKUP(C763,UrbanHeat!$A$2:$A$1333,UrbanHeat!$B$2:$B$1333,,0,)</f>
        <v>15.757999999999999</v>
      </c>
      <c r="AS763" s="25">
        <f>_xlfn.XLOOKUP($C763,TNC_Loading!$A$2:$A$1332,TNC_Loading!B$2:B$1332,,0,)</f>
        <v>7.9249999999999998</v>
      </c>
      <c r="AT763" s="25">
        <f>_xlfn.XLOOKUP($C763,TNC_Loading!$A$2:$A$1332,TNC_Loading!C$2:C$1332,,0,)</f>
        <v>7.5270000000000001</v>
      </c>
      <c r="AU763" s="25">
        <f>_xlfn.XLOOKUP($C763,TNC_Loading!$A$2:$A$1332,TNC_Loading!D$2:D$1332,,0,)</f>
        <v>10.935</v>
      </c>
      <c r="AV763" s="25">
        <f>_xlfn.XLOOKUP($C763,TNC_Loading!$A$2:$A$1332,TNC_Loading!E$2:E$1332,,0,)</f>
        <v>25.923999999999999</v>
      </c>
      <c r="AW763" s="25">
        <f>_xlfn.XLOOKUP($C763,TNC_Loading!$A$2:$A$1332,TNC_Loading!F$2:F$1332,,0,)</f>
        <v>236.28399999999999</v>
      </c>
      <c r="AX763">
        <f>_xlfn.XLOOKUP(C763,BIBI!$D$2:$D$1332,BIBI!$F$2:$F$1332,,0,)</f>
        <v>0</v>
      </c>
      <c r="AY763">
        <f>_xlfn.XLOOKUP(C763,FacilityCounts!$A$3:$A$1333,FacilityCounts!$B$3:$B$1333,,0,)</f>
        <v>0</v>
      </c>
      <c r="AZ763">
        <f>_xlfn.XLOOKUP(C763,FacilityCounts!$D$3:$D$1333,FacilityCounts!$E$3:$E$1333,,0,)</f>
        <v>0</v>
      </c>
      <c r="BA763">
        <f>_xlfn.XLOOKUP(C763,FacilityCounts!$G$3:$G$1333,FacilityCounts!$H$3:$H$1333,,0,)</f>
        <v>0</v>
      </c>
      <c r="BB763">
        <f>IFERROR(_xlfn.XLOOKUP(C763,'DA to P Sensitive Lakes'!$P$2:$P$44,'DA to P Sensitive Lakes'!$Q$2:$Q$44,,0,),0)</f>
        <v>0</v>
      </c>
      <c r="BC763" s="25">
        <f>_xlfn.XLOOKUP(C763,'Historic Runoff (mm)'!$A$2:$A$1332,'Historic Runoff (mm)'!$B$2:$B$1332,,0,)</f>
        <v>347.97300000000001</v>
      </c>
      <c r="BD763">
        <f>_xlfn.XLOOKUP(C763,DrainageComplaint!$A$2:$A$1332,DrainageComplaint!$B$2:$B$1332,,0,)</f>
        <v>0</v>
      </c>
      <c r="BE763">
        <f>_xlfn.XLOOKUP(C763,PAD_Area!$G$2:$G$1332,PAD_Area!$H$2:$H$1332,,0,)</f>
        <v>0</v>
      </c>
    </row>
    <row r="764" spans="1:57" x14ac:dyDescent="0.2">
      <c r="A764" s="2">
        <v>761</v>
      </c>
      <c r="B764" s="2">
        <v>762</v>
      </c>
      <c r="C764" s="20">
        <v>1103330</v>
      </c>
      <c r="D764" s="3" t="s">
        <v>757</v>
      </c>
      <c r="E764" s="3" t="s">
        <v>437</v>
      </c>
      <c r="F764" s="3">
        <v>59.475000000000001</v>
      </c>
      <c r="G764" s="3">
        <v>8460.0293153900002</v>
      </c>
      <c r="H764" s="3">
        <v>2590728.7022699998</v>
      </c>
      <c r="I764" s="2">
        <v>0</v>
      </c>
      <c r="J764" s="2">
        <v>0</v>
      </c>
      <c r="K764" s="2">
        <v>0</v>
      </c>
      <c r="L764" s="2">
        <v>0</v>
      </c>
      <c r="M764" s="3">
        <v>0</v>
      </c>
      <c r="N764" s="2">
        <f>_xlfn.XLOOKUP(C764,Shellfish_Presence!$E$3:$E$1333,Shellfish_Presence!$G$3:$G$1333,,0,)</f>
        <v>0</v>
      </c>
      <c r="O764" s="3">
        <v>0</v>
      </c>
      <c r="P764" s="3">
        <v>0</v>
      </c>
      <c r="Q764" s="2">
        <v>0</v>
      </c>
      <c r="R764" s="3">
        <v>1</v>
      </c>
      <c r="S764" s="3">
        <v>0</v>
      </c>
      <c r="T764" s="3">
        <v>440.885986328125</v>
      </c>
      <c r="U764" s="3">
        <v>30.484399795532227</v>
      </c>
      <c r="V764" s="2">
        <v>0</v>
      </c>
      <c r="W764" s="3">
        <f t="shared" si="22"/>
        <v>0</v>
      </c>
      <c r="X764">
        <f t="shared" si="23"/>
        <v>6.9143499092403707E-2</v>
      </c>
      <c r="Y764">
        <f>IFERROR(INDEX('Parcel Year'!$N$3:$N$1175,MATCH(KC_SPS_SubbasinAttributes!C764,'Parcel Year'!$M$3:$M$1175,0)),0)</f>
        <v>1.3177399523556232E-3</v>
      </c>
      <c r="Z764">
        <f>INDEX(Imperviousness!$B$2:$B$1332,MATCH(KC_SPS_SubbasinAttributes!C764,Imperviousness!$A$2:$A$1332,0))</f>
        <v>0.88500000000000001</v>
      </c>
      <c r="AA764">
        <f>INDEX('Flow Duration Index'!$B$2:$B$1332,MATCH(KC_SPS_SubbasinAttributes!C764,'Flow Duration Index'!$A$2:$A$1332,0))</f>
        <v>3.9889999999999999</v>
      </c>
      <c r="AB764">
        <f>INDEX(Opportunity_Index!$G$2:$G$1333,MATCH(KC_SPS_SubbasinAttributes!C764,Opportunity_Index!$F$2:$F$1333,0))</f>
        <v>0.246</v>
      </c>
      <c r="AC764">
        <f>INDEX(Traffic!$B$2:$B$1332,MATCH(KC_SPS_SubbasinAttributes!C764,Traffic!$A$2:$A$1332,0))</f>
        <v>2654.5459999999998</v>
      </c>
      <c r="AD764">
        <f>INDEX(EquityScore!$F$3:$F$1334,MATCH(KC_SPS_SubbasinAttributes!C764,EquityScore!$E$3:$E$1334,0))</f>
        <v>2.3333333299999999</v>
      </c>
      <c r="AE764" t="str">
        <f>IFERROR(INDEX(PavementCondition!$E$2:$E$669,MATCH(KC_SPS_SubbasinAttributes!C764,PavementCondition!$D$2:$D$669,0)),"N/A")</f>
        <v>N/A</v>
      </c>
      <c r="AF764">
        <f>INDEX(SpawnerMortality!$E$2:$E$1331,MATCH(KC_SPS_SubbasinAttributes!C764,SpawnerMortality!$D$2:$D$1331,0))</f>
        <v>0.40913074999999999</v>
      </c>
      <c r="AG764" s="25">
        <f>IFERROR(_xlfn.XLOOKUP($C764,WQBE_Loading!$C$4:$C$3072,WQBE_Loading!G$4:G$3072,,0,),"")</f>
        <v>1.6870411532665199</v>
      </c>
      <c r="AH764" s="25">
        <f>IFERROR(_xlfn.XLOOKUP($C764,WQBE_Loading!$C$4:$C$3072,WQBE_Loading!H$4:H$3072,,0,),"")</f>
        <v>12.955166421404749</v>
      </c>
      <c r="AI764" s="25">
        <f>IFERROR(_xlfn.XLOOKUP($C764,WQBE_Loading!$C$4:$C$3072,WQBE_Loading!I$4:I$3072,,0,),"")</f>
        <v>130.9288278072745</v>
      </c>
      <c r="AJ764" s="25">
        <f>IFERROR(_xlfn.XLOOKUP($C764,WQBE_Loading!$C$4:$C$3072,WQBE_Loading!J$4:J$3072,,0,),"")</f>
        <v>18.503164921522</v>
      </c>
      <c r="AK764" s="25">
        <f>IFERROR(_xlfn.XLOOKUP($C764,WQBE_Loading!$C$4:$C$3072,WQBE_Loading!K$4:K$3072,,0,),"")</f>
        <v>9243.8017044886747</v>
      </c>
      <c r="AL764" s="25">
        <f>IFERROR(_xlfn.XLOOKUP($C764,WQBE_Loading!$C$4:$C$3072,WQBE_Loading!L$4:L$3072,,0,),"")</f>
        <v>1.9781734656864397E-3</v>
      </c>
      <c r="AM764" s="25">
        <f>IFERROR(_xlfn.XLOOKUP($C764,WQBE_Loading!$C$4:$C$3072,WQBE_Loading!M$4:M$3072,,0,),"")</f>
        <v>3.5415706893651352E-4</v>
      </c>
      <c r="AN764" s="25">
        <f>IFERROR(_xlfn.XLOOKUP($C764,WQBE_Loading!$C$4:$C$3072,WQBE_Loading!N$4:N$3072,,0,),"")</f>
        <v>3.9840783350974449E-2</v>
      </c>
      <c r="AO764" s="25">
        <f>IFERROR(_xlfn.XLOOKUP($C764,WQBE_Loading!$C$4:$C$3072,WQBE_Loading!O$4:O$3072,,0,),"")</f>
        <v>0.26252395525931449</v>
      </c>
      <c r="AP764" s="25">
        <f>IFERROR(_xlfn.XLOOKUP($C764,WQBE_Loading!$C$4:$C$3072,WQBE_Loading!P$4:P$3072,,0,),"")</f>
        <v>1.0723170456047899</v>
      </c>
      <c r="AQ764" s="13">
        <f>IFERROR(_xlfn.XLOOKUP($C764,WQBE_Loading!$C$4:$C$3072,WQBE_Loading!Q$4:Q$3072,,0,),"")</f>
        <v>3822756.4163651951</v>
      </c>
      <c r="AR764">
        <f>_xlfn.XLOOKUP(C764,UrbanHeat!$A$2:$A$1333,UrbanHeat!$B$2:$B$1333,,0,)</f>
        <v>15.702</v>
      </c>
      <c r="AS764" s="25">
        <f>_xlfn.XLOOKUP($C764,TNC_Loading!$A$2:$A$1332,TNC_Loading!B$2:B$1332,,0,)</f>
        <v>18.068999999999999</v>
      </c>
      <c r="AT764" s="25">
        <f>_xlfn.XLOOKUP($C764,TNC_Loading!$A$2:$A$1332,TNC_Loading!C$2:C$1332,,0,)</f>
        <v>16.535</v>
      </c>
      <c r="AU764" s="25">
        <f>_xlfn.XLOOKUP($C764,TNC_Loading!$A$2:$A$1332,TNC_Loading!D$2:D$1332,,0,)</f>
        <v>65.040000000000006</v>
      </c>
      <c r="AV764" s="25">
        <f>_xlfn.XLOOKUP($C764,TNC_Loading!$A$2:$A$1332,TNC_Loading!E$2:E$1332,,0,)</f>
        <v>100.306</v>
      </c>
      <c r="AW764" s="25">
        <f>_xlfn.XLOOKUP($C764,TNC_Loading!$A$2:$A$1332,TNC_Loading!F$2:F$1332,,0,)</f>
        <v>393.56</v>
      </c>
      <c r="AX764">
        <f>_xlfn.XLOOKUP(C764,BIBI!$D$2:$D$1332,BIBI!$F$2:$F$1332,,0,)</f>
        <v>0</v>
      </c>
      <c r="AY764">
        <f>_xlfn.XLOOKUP(C764,FacilityCounts!$A$3:$A$1333,FacilityCounts!$B$3:$B$1333,,0,)</f>
        <v>0</v>
      </c>
      <c r="AZ764">
        <f>_xlfn.XLOOKUP(C764,FacilityCounts!$D$3:$D$1333,FacilityCounts!$E$3:$E$1333,,0,)</f>
        <v>0</v>
      </c>
      <c r="BA764">
        <f>_xlfn.XLOOKUP(C764,FacilityCounts!$G$3:$G$1333,FacilityCounts!$H$3:$H$1333,,0,)</f>
        <v>0</v>
      </c>
      <c r="BB764">
        <f>IFERROR(_xlfn.XLOOKUP(C764,'DA to P Sensitive Lakes'!$P$2:$P$44,'DA to P Sensitive Lakes'!$Q$2:$Q$44,,0,),0)</f>
        <v>0</v>
      </c>
      <c r="BC764" s="25">
        <f>_xlfn.XLOOKUP(C764,'Historic Runoff (mm)'!$A$2:$A$1332,'Historic Runoff (mm)'!$B$2:$B$1332,,0,)</f>
        <v>631.62900000000002</v>
      </c>
      <c r="BD764">
        <f>_xlfn.XLOOKUP(C764,DrainageComplaint!$A$2:$A$1332,DrainageComplaint!$B$2:$B$1332,,0,)</f>
        <v>0</v>
      </c>
      <c r="BE764">
        <f>_xlfn.XLOOKUP(C764,PAD_Area!$G$2:$G$1332,PAD_Area!$H$2:$H$1332,,0,)</f>
        <v>0</v>
      </c>
    </row>
    <row r="765" spans="1:57" x14ac:dyDescent="0.2">
      <c r="A765" s="2">
        <v>762</v>
      </c>
      <c r="B765" s="2">
        <v>763</v>
      </c>
      <c r="C765" s="20">
        <v>1103340</v>
      </c>
      <c r="D765" s="3" t="s">
        <v>436</v>
      </c>
      <c r="E765" s="3" t="s">
        <v>437</v>
      </c>
      <c r="F765" s="3">
        <v>45.948</v>
      </c>
      <c r="G765" s="3">
        <v>9085.4339332799991</v>
      </c>
      <c r="H765" s="3">
        <v>2001501.20368</v>
      </c>
      <c r="I765" s="2">
        <v>1</v>
      </c>
      <c r="J765" s="2">
        <v>0</v>
      </c>
      <c r="K765" s="2">
        <v>0</v>
      </c>
      <c r="L765" s="2">
        <v>0</v>
      </c>
      <c r="M765" s="3">
        <v>0</v>
      </c>
      <c r="N765" s="2">
        <f>_xlfn.XLOOKUP(C765,Shellfish_Presence!$E$3:$E$1333,Shellfish_Presence!$G$3:$G$1333,,0,)</f>
        <v>0</v>
      </c>
      <c r="O765" s="3">
        <v>0</v>
      </c>
      <c r="P765" s="3">
        <v>0</v>
      </c>
      <c r="Q765" s="2">
        <v>0</v>
      </c>
      <c r="R765" s="3">
        <v>0.97387897968292236</v>
      </c>
      <c r="S765" s="3">
        <v>0</v>
      </c>
      <c r="T765" s="3">
        <v>0</v>
      </c>
      <c r="U765" s="3">
        <v>0</v>
      </c>
      <c r="V765" s="2">
        <v>0</v>
      </c>
      <c r="W765" s="3" t="str">
        <f t="shared" si="22"/>
        <v/>
      </c>
      <c r="X765" t="str">
        <f t="shared" si="23"/>
        <v/>
      </c>
      <c r="Y765">
        <f>IFERROR(INDEX('Parcel Year'!$N$3:$N$1175,MATCH(KC_SPS_SubbasinAttributes!C765,'Parcel Year'!$M$3:$M$1175,0)),0)</f>
        <v>0.53108698129653931</v>
      </c>
      <c r="Z765">
        <f>INDEX(Imperviousness!$B$2:$B$1332,MATCH(KC_SPS_SubbasinAttributes!C765,Imperviousness!$A$2:$A$1332,0))</f>
        <v>1</v>
      </c>
      <c r="AA765">
        <f>INDEX('Flow Duration Index'!$B$2:$B$1332,MATCH(KC_SPS_SubbasinAttributes!C765,'Flow Duration Index'!$A$2:$A$1332,0))</f>
        <v>5.2930000000000001</v>
      </c>
      <c r="AB765">
        <f>INDEX(Opportunity_Index!$G$2:$G$1333,MATCH(KC_SPS_SubbasinAttributes!C765,Opportunity_Index!$F$2:$F$1333,0))</f>
        <v>0.123</v>
      </c>
      <c r="AC765">
        <f>INDEX(Traffic!$B$2:$B$1332,MATCH(KC_SPS_SubbasinAttributes!C765,Traffic!$A$2:$A$1332,0))</f>
        <v>1222.097</v>
      </c>
      <c r="AD765">
        <f>INDEX(EquityScore!$F$3:$F$1334,MATCH(KC_SPS_SubbasinAttributes!C765,EquityScore!$E$3:$E$1334,0))</f>
        <v>1.1666666649999999</v>
      </c>
      <c r="AE765" t="str">
        <f>IFERROR(INDEX(PavementCondition!$E$2:$E$669,MATCH(KC_SPS_SubbasinAttributes!C765,PavementCondition!$D$2:$D$669,0)),"N/A")</f>
        <v>N/A</v>
      </c>
      <c r="AF765">
        <f>INDEX(SpawnerMortality!$E$2:$E$1331,MATCH(KC_SPS_SubbasinAttributes!C765,SpawnerMortality!$D$2:$D$1331,0))</f>
        <v>0.20456537499999999</v>
      </c>
      <c r="AG765" s="25">
        <f>IFERROR(_xlfn.XLOOKUP($C765,WQBE_Loading!$C$4:$C$3072,WQBE_Loading!G$4:G$3072,,0,),"")</f>
        <v>1.5696189513325649</v>
      </c>
      <c r="AH765" s="25">
        <f>IFERROR(_xlfn.XLOOKUP($C765,WQBE_Loading!$C$4:$C$3072,WQBE_Loading!H$4:H$3072,,0,),"")</f>
        <v>12.0543947408859</v>
      </c>
      <c r="AI765" s="25">
        <f>IFERROR(_xlfn.XLOOKUP($C765,WQBE_Loading!$C$4:$C$3072,WQBE_Loading!I$4:I$3072,,0,),"")</f>
        <v>121.855146022809</v>
      </c>
      <c r="AJ765" s="25">
        <f>IFERROR(_xlfn.XLOOKUP($C765,WQBE_Loading!$C$4:$C$3072,WQBE_Loading!J$4:J$3072,,0,),"")</f>
        <v>17.215335719023599</v>
      </c>
      <c r="AK765" s="25">
        <f>IFERROR(_xlfn.XLOOKUP($C765,WQBE_Loading!$C$4:$C$3072,WQBE_Loading!K$4:K$3072,,0,),"")</f>
        <v>8602.7421686762245</v>
      </c>
      <c r="AL765" s="25">
        <f>IFERROR(_xlfn.XLOOKUP($C765,WQBE_Loading!$C$4:$C$3072,WQBE_Loading!L$4:L$3072,,0,),"")</f>
        <v>1.8421548486833249E-3</v>
      </c>
      <c r="AM765" s="25">
        <f>IFERROR(_xlfn.XLOOKUP($C765,WQBE_Loading!$C$4:$C$3072,WQBE_Loading!M$4:M$3072,,0,),"")</f>
        <v>3.2942711617729448E-4</v>
      </c>
      <c r="AN765" s="25">
        <f>IFERROR(_xlfn.XLOOKUP($C765,WQBE_Loading!$C$4:$C$3072,WQBE_Loading!N$4:N$3072,,0,),"")</f>
        <v>3.7155657268256898E-2</v>
      </c>
      <c r="AO765" s="25">
        <f>IFERROR(_xlfn.XLOOKUP($C765,WQBE_Loading!$C$4:$C$3072,WQBE_Loading!O$4:O$3072,,0,),"")</f>
        <v>0.24467018055249201</v>
      </c>
      <c r="AP765" s="25">
        <f>IFERROR(_xlfn.XLOOKUP($C765,WQBE_Loading!$C$4:$C$3072,WQBE_Loading!P$4:P$3072,,0,),"")</f>
        <v>0.99741452058933899</v>
      </c>
      <c r="AQ765" s="13">
        <f>IFERROR(_xlfn.XLOOKUP($C765,WQBE_Loading!$C$4:$C$3072,WQBE_Loading!Q$4:Q$3072,,0,),"")</f>
        <v>3569177.2146046096</v>
      </c>
      <c r="AR765">
        <f>_xlfn.XLOOKUP(C765,UrbanHeat!$A$2:$A$1333,UrbanHeat!$B$2:$B$1333,,0,)</f>
        <v>14.112</v>
      </c>
      <c r="AS765" s="25">
        <f>_xlfn.XLOOKUP($C765,TNC_Loading!$A$2:$A$1332,TNC_Loading!B$2:B$1332,,0,)</f>
        <v>18.945</v>
      </c>
      <c r="AT765" s="25">
        <f>_xlfn.XLOOKUP($C765,TNC_Loading!$A$2:$A$1332,TNC_Loading!C$2:C$1332,,0,)</f>
        <v>16.419</v>
      </c>
      <c r="AU765" s="25">
        <f>_xlfn.XLOOKUP($C765,TNC_Loading!$A$2:$A$1332,TNC_Loading!D$2:D$1332,,0,)</f>
        <v>62.146000000000001</v>
      </c>
      <c r="AV765" s="25">
        <f>_xlfn.XLOOKUP($C765,TNC_Loading!$A$2:$A$1332,TNC_Loading!E$2:E$1332,,0,)</f>
        <v>120.49</v>
      </c>
      <c r="AW765" s="25">
        <f>_xlfn.XLOOKUP($C765,TNC_Loading!$A$2:$A$1332,TNC_Loading!F$2:F$1332,,0,)</f>
        <v>278.197</v>
      </c>
      <c r="AX765">
        <f>_xlfn.XLOOKUP(C765,BIBI!$D$2:$D$1332,BIBI!$F$2:$F$1332,,0,)</f>
        <v>0</v>
      </c>
      <c r="AY765">
        <f>_xlfn.XLOOKUP(C765,FacilityCounts!$A$3:$A$1333,FacilityCounts!$B$3:$B$1333,,0,)</f>
        <v>0</v>
      </c>
      <c r="AZ765">
        <f>_xlfn.XLOOKUP(C765,FacilityCounts!$D$3:$D$1333,FacilityCounts!$E$3:$E$1333,,0,)</f>
        <v>0</v>
      </c>
      <c r="BA765">
        <f>_xlfn.XLOOKUP(C765,FacilityCounts!$G$3:$G$1333,FacilityCounts!$H$3:$H$1333,,0,)</f>
        <v>0</v>
      </c>
      <c r="BB765">
        <f>IFERROR(_xlfn.XLOOKUP(C765,'DA to P Sensitive Lakes'!$P$2:$P$44,'DA to P Sensitive Lakes'!$Q$2:$Q$44,,0,),0)</f>
        <v>0</v>
      </c>
      <c r="BC765" s="25">
        <f>_xlfn.XLOOKUP(C765,'Historic Runoff (mm)'!$A$2:$A$1332,'Historic Runoff (mm)'!$B$2:$B$1332,,0,)</f>
        <v>590.66800000000001</v>
      </c>
      <c r="BD765">
        <f>_xlfn.XLOOKUP(C765,DrainageComplaint!$A$2:$A$1332,DrainageComplaint!$B$2:$B$1332,,0,)</f>
        <v>0</v>
      </c>
      <c r="BE765">
        <f>_xlfn.XLOOKUP(C765,PAD_Area!$G$2:$G$1332,PAD_Area!$H$2:$H$1332,,0,)</f>
        <v>0</v>
      </c>
    </row>
    <row r="766" spans="1:57" x14ac:dyDescent="0.2">
      <c r="A766" s="2">
        <v>763</v>
      </c>
      <c r="B766" s="2">
        <v>764</v>
      </c>
      <c r="C766" s="20">
        <v>1103360</v>
      </c>
      <c r="D766" s="3" t="s">
        <v>436</v>
      </c>
      <c r="E766" s="3" t="s">
        <v>437</v>
      </c>
      <c r="F766" s="3">
        <v>57.607999999999997</v>
      </c>
      <c r="G766" s="3">
        <v>10046.389074000001</v>
      </c>
      <c r="H766" s="3">
        <v>2509378.4066300001</v>
      </c>
      <c r="I766" s="2">
        <v>47</v>
      </c>
      <c r="J766" s="2">
        <v>0</v>
      </c>
      <c r="K766" s="2">
        <v>0</v>
      </c>
      <c r="L766" s="2">
        <v>0</v>
      </c>
      <c r="M766" s="3">
        <v>0</v>
      </c>
      <c r="N766" s="2">
        <f>_xlfn.XLOOKUP(C766,Shellfish_Presence!$E$3:$E$1333,Shellfish_Presence!$G$3:$G$1333,,0,)</f>
        <v>0</v>
      </c>
      <c r="O766" s="3">
        <v>0</v>
      </c>
      <c r="P766" s="3">
        <v>0</v>
      </c>
      <c r="Q766" s="2">
        <v>0</v>
      </c>
      <c r="R766" s="3">
        <v>0.92060500383377075</v>
      </c>
      <c r="S766" s="3">
        <v>0</v>
      </c>
      <c r="T766" s="3">
        <v>1771.0799560546875</v>
      </c>
      <c r="U766" s="3">
        <v>2549.820068359375</v>
      </c>
      <c r="V766" s="2">
        <v>0</v>
      </c>
      <c r="W766" s="3">
        <f t="shared" si="22"/>
        <v>0</v>
      </c>
      <c r="X766">
        <f t="shared" si="23"/>
        <v>1.4396978858252301</v>
      </c>
      <c r="Y766">
        <f>IFERROR(INDEX('Parcel Year'!$N$3:$N$1175,MATCH(KC_SPS_SubbasinAttributes!C766,'Parcel Year'!$M$3:$M$1175,0)),0)</f>
        <v>0.7441449761390686</v>
      </c>
      <c r="Z766">
        <f>INDEX(Imperviousness!$B$2:$B$1332,MATCH(KC_SPS_SubbasinAttributes!C766,Imperviousness!$A$2:$A$1332,0))</f>
        <v>0.98399999999999999</v>
      </c>
      <c r="AA766">
        <f>INDEX('Flow Duration Index'!$B$2:$B$1332,MATCH(KC_SPS_SubbasinAttributes!C766,'Flow Duration Index'!$A$2:$A$1332,0))</f>
        <v>6.4649999999999999</v>
      </c>
      <c r="AB766">
        <f>INDEX(Opportunity_Index!$G$2:$G$1333,MATCH(KC_SPS_SubbasinAttributes!C766,Opportunity_Index!$F$2:$F$1333,0))</f>
        <v>0.123</v>
      </c>
      <c r="AC766">
        <f>INDEX(Traffic!$B$2:$B$1332,MATCH(KC_SPS_SubbasinAttributes!C766,Traffic!$A$2:$A$1332,0))</f>
        <v>416.14600000000002</v>
      </c>
      <c r="AD766">
        <f>INDEX(EquityScore!$F$3:$F$1334,MATCH(KC_SPS_SubbasinAttributes!C766,EquityScore!$E$3:$E$1334,0))</f>
        <v>1.1666666649999999</v>
      </c>
      <c r="AE766" t="str">
        <f>IFERROR(INDEX(PavementCondition!$E$2:$E$669,MATCH(KC_SPS_SubbasinAttributes!C766,PavementCondition!$D$2:$D$669,0)),"N/A")</f>
        <v>N/A</v>
      </c>
      <c r="AF766">
        <f>INDEX(SpawnerMortality!$E$2:$E$1331,MATCH(KC_SPS_SubbasinAttributes!C766,SpawnerMortality!$D$2:$D$1331,0))</f>
        <v>0</v>
      </c>
      <c r="AG766" s="25">
        <f>IFERROR(_xlfn.XLOOKUP($C766,WQBE_Loading!$C$4:$C$3072,WQBE_Loading!G$4:G$3072,,0,),"")</f>
        <v>2.3860284110770902</v>
      </c>
      <c r="AH766" s="25">
        <f>IFERROR(_xlfn.XLOOKUP($C766,WQBE_Loading!$C$4:$C$3072,WQBE_Loading!H$4:H$3072,,0,),"")</f>
        <v>18.349166963483199</v>
      </c>
      <c r="AI766" s="25">
        <f>IFERROR(_xlfn.XLOOKUP($C766,WQBE_Loading!$C$4:$C$3072,WQBE_Loading!I$4:I$3072,,0,),"")</f>
        <v>189.37591936238249</v>
      </c>
      <c r="AJ766" s="25">
        <f>IFERROR(_xlfn.XLOOKUP($C766,WQBE_Loading!$C$4:$C$3072,WQBE_Loading!J$4:J$3072,,0,),"")</f>
        <v>26.761017881600299</v>
      </c>
      <c r="AK766" s="25">
        <f>IFERROR(_xlfn.XLOOKUP($C766,WQBE_Loading!$C$4:$C$3072,WQBE_Loading!K$4:K$3072,,0,),"")</f>
        <v>12942.3821980503</v>
      </c>
      <c r="AL766" s="25">
        <f>IFERROR(_xlfn.XLOOKUP($C766,WQBE_Loading!$C$4:$C$3072,WQBE_Loading!L$4:L$3072,,0,),"")</f>
        <v>2.7703116402682799E-3</v>
      </c>
      <c r="AM766" s="25">
        <f>IFERROR(_xlfn.XLOOKUP($C766,WQBE_Loading!$C$4:$C$3072,WQBE_Loading!M$4:M$3072,,0,),"")</f>
        <v>5.122493002922405E-4</v>
      </c>
      <c r="AN766" s="25">
        <f>IFERROR(_xlfn.XLOOKUP($C766,WQBE_Loading!$C$4:$C$3072,WQBE_Loading!N$4:N$3072,,0,),"")</f>
        <v>5.5802587851246199E-2</v>
      </c>
      <c r="AO766" s="25">
        <f>IFERROR(_xlfn.XLOOKUP($C766,WQBE_Loading!$C$4:$C$3072,WQBE_Loading!O$4:O$3072,,0,),"")</f>
        <v>0.36764491511067154</v>
      </c>
      <c r="AP766" s="25">
        <f>IFERROR(_xlfn.XLOOKUP($C766,WQBE_Loading!$C$4:$C$3072,WQBE_Loading!P$4:P$3072,,0,),"")</f>
        <v>1.5508228495050749</v>
      </c>
      <c r="AQ766" s="13">
        <f>IFERROR(_xlfn.XLOOKUP($C766,WQBE_Loading!$C$4:$C$3072,WQBE_Loading!Q$4:Q$3072,,0,),"")</f>
        <v>5565502.3089701999</v>
      </c>
      <c r="AR766">
        <f>_xlfn.XLOOKUP(C766,UrbanHeat!$A$2:$A$1333,UrbanHeat!$B$2:$B$1333,,0,)</f>
        <v>13.353</v>
      </c>
      <c r="AS766" s="25">
        <f>_xlfn.XLOOKUP($C766,TNC_Loading!$A$2:$A$1332,TNC_Loading!B$2:B$1332,,0,)</f>
        <v>15.202</v>
      </c>
      <c r="AT766" s="25">
        <f>_xlfn.XLOOKUP($C766,TNC_Loading!$A$2:$A$1332,TNC_Loading!C$2:C$1332,,0,)</f>
        <v>8.51</v>
      </c>
      <c r="AU766" s="25">
        <f>_xlfn.XLOOKUP($C766,TNC_Loading!$A$2:$A$1332,TNC_Loading!D$2:D$1332,,0,)</f>
        <v>47.508000000000003</v>
      </c>
      <c r="AV766" s="25">
        <f>_xlfn.XLOOKUP($C766,TNC_Loading!$A$2:$A$1332,TNC_Loading!E$2:E$1332,,0,)</f>
        <v>66.834999999999994</v>
      </c>
      <c r="AW766" s="25">
        <f>_xlfn.XLOOKUP($C766,TNC_Loading!$A$2:$A$1332,TNC_Loading!F$2:F$1332,,0,)</f>
        <v>296.62599999999998</v>
      </c>
      <c r="AX766">
        <f>_xlfn.XLOOKUP(C766,BIBI!$D$2:$D$1332,BIBI!$F$2:$F$1332,,0,)</f>
        <v>0</v>
      </c>
      <c r="AY766">
        <f>_xlfn.XLOOKUP(C766,FacilityCounts!$A$3:$A$1333,FacilityCounts!$B$3:$B$1333,,0,)</f>
        <v>0</v>
      </c>
      <c r="AZ766">
        <f>_xlfn.XLOOKUP(C766,FacilityCounts!$D$3:$D$1333,FacilityCounts!$E$3:$E$1333,,0,)</f>
        <v>0</v>
      </c>
      <c r="BA766">
        <f>_xlfn.XLOOKUP(C766,FacilityCounts!$G$3:$G$1333,FacilityCounts!$H$3:$H$1333,,0,)</f>
        <v>0</v>
      </c>
      <c r="BB766">
        <f>IFERROR(_xlfn.XLOOKUP(C766,'DA to P Sensitive Lakes'!$P$2:$P$44,'DA to P Sensitive Lakes'!$Q$2:$Q$44,,0,),0)</f>
        <v>0</v>
      </c>
      <c r="BC766" s="25">
        <f>_xlfn.XLOOKUP(C766,'Historic Runoff (mm)'!$A$2:$A$1332,'Historic Runoff (mm)'!$B$2:$B$1332,,0,)</f>
        <v>583.25300000000004</v>
      </c>
      <c r="BD766">
        <f>_xlfn.XLOOKUP(C766,DrainageComplaint!$A$2:$A$1332,DrainageComplaint!$B$2:$B$1332,,0,)</f>
        <v>0</v>
      </c>
      <c r="BE766">
        <f>_xlfn.XLOOKUP(C766,PAD_Area!$G$2:$G$1332,PAD_Area!$H$2:$H$1332,,0,)</f>
        <v>0</v>
      </c>
    </row>
    <row r="767" spans="1:57" x14ac:dyDescent="0.2">
      <c r="A767" s="2">
        <v>764</v>
      </c>
      <c r="B767" s="2">
        <v>765</v>
      </c>
      <c r="C767" s="20">
        <v>1103370</v>
      </c>
      <c r="D767" s="3" t="s">
        <v>436</v>
      </c>
      <c r="E767" s="3" t="s">
        <v>437</v>
      </c>
      <c r="F767" s="3">
        <v>55.686</v>
      </c>
      <c r="G767" s="3">
        <v>11081.093182799999</v>
      </c>
      <c r="H767" s="3">
        <v>2425689.37879</v>
      </c>
      <c r="I767" s="2">
        <v>0</v>
      </c>
      <c r="J767" s="2">
        <v>0</v>
      </c>
      <c r="K767" s="2">
        <v>0</v>
      </c>
      <c r="L767" s="2">
        <v>0</v>
      </c>
      <c r="M767" s="3">
        <v>0</v>
      </c>
      <c r="N767" s="2">
        <f>_xlfn.XLOOKUP(C767,Shellfish_Presence!$E$3:$E$1333,Shellfish_Presence!$G$3:$G$1333,,0,)</f>
        <v>0</v>
      </c>
      <c r="O767" s="3">
        <v>0</v>
      </c>
      <c r="P767" s="3">
        <v>0</v>
      </c>
      <c r="Q767" s="2">
        <v>0</v>
      </c>
      <c r="R767" s="3">
        <v>0.97717899084091187</v>
      </c>
      <c r="S767" s="3">
        <v>0</v>
      </c>
      <c r="T767" s="3">
        <v>2470.2099609375</v>
      </c>
      <c r="U767" s="3">
        <v>4029.949951171875</v>
      </c>
      <c r="V767" s="2">
        <v>0</v>
      </c>
      <c r="W767" s="3">
        <f t="shared" si="22"/>
        <v>0</v>
      </c>
      <c r="X767">
        <f t="shared" si="23"/>
        <v>1.6314200067602427</v>
      </c>
      <c r="Y767">
        <f>IFERROR(INDEX('Parcel Year'!$N$3:$N$1175,MATCH(KC_SPS_SubbasinAttributes!C767,'Parcel Year'!$M$3:$M$1175,0)),0)</f>
        <v>0.87376898527145386</v>
      </c>
      <c r="Z767">
        <f>INDEX(Imperviousness!$B$2:$B$1332,MATCH(KC_SPS_SubbasinAttributes!C767,Imperviousness!$A$2:$A$1332,0))</f>
        <v>1</v>
      </c>
      <c r="AA767">
        <f>INDEX('Flow Duration Index'!$B$2:$B$1332,MATCH(KC_SPS_SubbasinAttributes!C767,'Flow Duration Index'!$A$2:$A$1332,0))</f>
        <v>5.4210000000000003</v>
      </c>
      <c r="AB767">
        <f>INDEX(Opportunity_Index!$G$2:$G$1333,MATCH(KC_SPS_SubbasinAttributes!C767,Opportunity_Index!$F$2:$F$1333,0))</f>
        <v>0.123</v>
      </c>
      <c r="AC767">
        <f>INDEX(Traffic!$B$2:$B$1332,MATCH(KC_SPS_SubbasinAttributes!C767,Traffic!$A$2:$A$1332,0))</f>
        <v>612.42600000000004</v>
      </c>
      <c r="AD767">
        <f>INDEX(EquityScore!$F$3:$F$1334,MATCH(KC_SPS_SubbasinAttributes!C767,EquityScore!$E$3:$E$1334,0))</f>
        <v>2.3333333299999999</v>
      </c>
      <c r="AE767" t="str">
        <f>IFERROR(INDEX(PavementCondition!$E$2:$E$669,MATCH(KC_SPS_SubbasinAttributes!C767,PavementCondition!$D$2:$D$669,0)),"N/A")</f>
        <v>N/A</v>
      </c>
      <c r="AF767">
        <f>INDEX(SpawnerMortality!$E$2:$E$1331,MATCH(KC_SPS_SubbasinAttributes!C767,SpawnerMortality!$D$2:$D$1331,0))</f>
        <v>0</v>
      </c>
      <c r="AG767" s="25">
        <f>IFERROR(_xlfn.XLOOKUP($C767,WQBE_Loading!$C$4:$C$3072,WQBE_Loading!G$4:G$3072,,0,),"")</f>
        <v>2.3834009976780601</v>
      </c>
      <c r="AH767" s="25">
        <f>IFERROR(_xlfn.XLOOKUP($C767,WQBE_Loading!$C$4:$C$3072,WQBE_Loading!H$4:H$3072,,0,),"")</f>
        <v>18.330773525316751</v>
      </c>
      <c r="AI767" s="25">
        <f>IFERROR(_xlfn.XLOOKUP($C767,WQBE_Loading!$C$4:$C$3072,WQBE_Loading!I$4:I$3072,,0,),"")</f>
        <v>189.18890358601701</v>
      </c>
      <c r="AJ767" s="25">
        <f>IFERROR(_xlfn.XLOOKUP($C767,WQBE_Loading!$C$4:$C$3072,WQBE_Loading!J$4:J$3072,,0,),"")</f>
        <v>26.736613647278098</v>
      </c>
      <c r="AK767" s="25">
        <f>IFERROR(_xlfn.XLOOKUP($C767,WQBE_Loading!$C$4:$C$3072,WQBE_Loading!K$4:K$3072,,0,),"")</f>
        <v>12929.332992191001</v>
      </c>
      <c r="AL767" s="25">
        <f>IFERROR(_xlfn.XLOOKUP($C767,WQBE_Loading!$C$4:$C$3072,WQBE_Loading!L$4:L$3072,,0,),"")</f>
        <v>2.7668809059879654E-3</v>
      </c>
      <c r="AM767" s="25">
        <f>IFERROR(_xlfn.XLOOKUP($C767,WQBE_Loading!$C$4:$C$3072,WQBE_Loading!M$4:M$3072,,0,),"")</f>
        <v>5.1174816647685153E-4</v>
      </c>
      <c r="AN767" s="25">
        <f>IFERROR(_xlfn.XLOOKUP($C767,WQBE_Loading!$C$4:$C$3072,WQBE_Loading!N$4:N$3072,,0,),"")</f>
        <v>5.57254986206102E-2</v>
      </c>
      <c r="AO767" s="25">
        <f>IFERROR(_xlfn.XLOOKUP($C767,WQBE_Loading!$C$4:$C$3072,WQBE_Loading!O$4:O$3072,,0,),"")</f>
        <v>0.36719354079465605</v>
      </c>
      <c r="AP767" s="25">
        <f>IFERROR(_xlfn.XLOOKUP($C767,WQBE_Loading!$C$4:$C$3072,WQBE_Loading!P$4:P$3072,,0,),"")</f>
        <v>1.5494714918944998</v>
      </c>
      <c r="AQ767" s="13">
        <f>IFERROR(_xlfn.XLOOKUP($C767,WQBE_Loading!$C$4:$C$3072,WQBE_Loading!Q$4:Q$3072,,0,),"")</f>
        <v>5523075.5866831951</v>
      </c>
      <c r="AR767">
        <f>_xlfn.XLOOKUP(C767,UrbanHeat!$A$2:$A$1333,UrbanHeat!$B$2:$B$1333,,0,)</f>
        <v>14.395</v>
      </c>
      <c r="AS767" s="25">
        <f>_xlfn.XLOOKUP($C767,TNC_Loading!$A$2:$A$1332,TNC_Loading!B$2:B$1332,,0,)</f>
        <v>19.407</v>
      </c>
      <c r="AT767" s="25">
        <f>_xlfn.XLOOKUP($C767,TNC_Loading!$A$2:$A$1332,TNC_Loading!C$2:C$1332,,0,)</f>
        <v>13.472</v>
      </c>
      <c r="AU767" s="25">
        <f>_xlfn.XLOOKUP($C767,TNC_Loading!$A$2:$A$1332,TNC_Loading!D$2:D$1332,,0,)</f>
        <v>63.875</v>
      </c>
      <c r="AV767" s="25">
        <f>_xlfn.XLOOKUP($C767,TNC_Loading!$A$2:$A$1332,TNC_Loading!E$2:E$1332,,0,)</f>
        <v>110.282</v>
      </c>
      <c r="AW767" s="25">
        <f>_xlfn.XLOOKUP($C767,TNC_Loading!$A$2:$A$1332,TNC_Loading!F$2:F$1332,,0,)</f>
        <v>345.54500000000002</v>
      </c>
      <c r="AX767">
        <f>_xlfn.XLOOKUP(C767,BIBI!$D$2:$D$1332,BIBI!$F$2:$F$1332,,0,)</f>
        <v>0</v>
      </c>
      <c r="AY767">
        <f>_xlfn.XLOOKUP(C767,FacilityCounts!$A$3:$A$1333,FacilityCounts!$B$3:$B$1333,,0,)</f>
        <v>0</v>
      </c>
      <c r="AZ767">
        <f>_xlfn.XLOOKUP(C767,FacilityCounts!$D$3:$D$1333,FacilityCounts!$E$3:$E$1333,,0,)</f>
        <v>0</v>
      </c>
      <c r="BA767">
        <f>_xlfn.XLOOKUP(C767,FacilityCounts!$G$3:$G$1333,FacilityCounts!$H$3:$H$1333,,0,)</f>
        <v>0</v>
      </c>
      <c r="BB767">
        <f>IFERROR(_xlfn.XLOOKUP(C767,'DA to P Sensitive Lakes'!$P$2:$P$44,'DA to P Sensitive Lakes'!$Q$2:$Q$44,,0,),0)</f>
        <v>0</v>
      </c>
      <c r="BC767" s="25">
        <f>_xlfn.XLOOKUP(C767,'Historic Runoff (mm)'!$A$2:$A$1332,'Historic Runoff (mm)'!$B$2:$B$1332,,0,)</f>
        <v>580.39200000000005</v>
      </c>
      <c r="BD767">
        <f>_xlfn.XLOOKUP(C767,DrainageComplaint!$A$2:$A$1332,DrainageComplaint!$B$2:$B$1332,,0,)</f>
        <v>0</v>
      </c>
      <c r="BE767">
        <f>_xlfn.XLOOKUP(C767,PAD_Area!$G$2:$G$1332,PAD_Area!$H$2:$H$1332,,0,)</f>
        <v>0</v>
      </c>
    </row>
    <row r="768" spans="1:57" x14ac:dyDescent="0.2">
      <c r="A768" s="2">
        <v>765</v>
      </c>
      <c r="B768" s="2">
        <v>766</v>
      </c>
      <c r="C768" s="20">
        <v>1103380</v>
      </c>
      <c r="D768" s="3" t="s">
        <v>436</v>
      </c>
      <c r="E768" s="3" t="s">
        <v>437</v>
      </c>
      <c r="F768" s="3">
        <v>81.305000000000007</v>
      </c>
      <c r="G768" s="3">
        <v>14863.223909300001</v>
      </c>
      <c r="H768" s="3">
        <v>3541614.6865300001</v>
      </c>
      <c r="I768" s="2">
        <v>16</v>
      </c>
      <c r="J768" s="2">
        <v>0</v>
      </c>
      <c r="K768" s="2">
        <v>0</v>
      </c>
      <c r="L768" s="2">
        <v>0</v>
      </c>
      <c r="M768" s="3">
        <v>0</v>
      </c>
      <c r="N768" s="2">
        <f>_xlfn.XLOOKUP(C768,Shellfish_Presence!$E$3:$E$1333,Shellfish_Presence!$G$3:$G$1333,,0,)</f>
        <v>0</v>
      </c>
      <c r="O768" s="3">
        <v>0</v>
      </c>
      <c r="P768" s="3">
        <v>0</v>
      </c>
      <c r="Q768" s="2">
        <v>0</v>
      </c>
      <c r="R768" s="3">
        <v>0.95463401079177856</v>
      </c>
      <c r="S768" s="3">
        <v>0</v>
      </c>
      <c r="T768" s="3">
        <v>9692.48046875</v>
      </c>
      <c r="U768" s="3">
        <v>11825.2998046875</v>
      </c>
      <c r="V768" s="2">
        <v>0</v>
      </c>
      <c r="W768" s="3">
        <f t="shared" si="22"/>
        <v>0</v>
      </c>
      <c r="X768">
        <f t="shared" si="23"/>
        <v>1.220048866006388</v>
      </c>
      <c r="Y768">
        <f>IFERROR(INDEX('Parcel Year'!$N$3:$N$1175,MATCH(KC_SPS_SubbasinAttributes!C768,'Parcel Year'!$M$3:$M$1175,0)),0)</f>
        <v>0.82322597503662109</v>
      </c>
      <c r="Z768">
        <f>INDEX(Imperviousness!$B$2:$B$1332,MATCH(KC_SPS_SubbasinAttributes!C768,Imperviousness!$A$2:$A$1332,0))</f>
        <v>0.95799999999999996</v>
      </c>
      <c r="AA768">
        <f>INDEX('Flow Duration Index'!$B$2:$B$1332,MATCH(KC_SPS_SubbasinAttributes!C768,'Flow Duration Index'!$A$2:$A$1332,0))</f>
        <v>5.2569999999999997</v>
      </c>
      <c r="AB768">
        <f>INDEX(Opportunity_Index!$G$2:$G$1333,MATCH(KC_SPS_SubbasinAttributes!C768,Opportunity_Index!$F$2:$F$1333,0))</f>
        <v>0.123</v>
      </c>
      <c r="AC768">
        <f>INDEX(Traffic!$B$2:$B$1332,MATCH(KC_SPS_SubbasinAttributes!C768,Traffic!$A$2:$A$1332,0))</f>
        <v>733.13300000000004</v>
      </c>
      <c r="AD768">
        <f>INDEX(EquityScore!$F$3:$F$1334,MATCH(KC_SPS_SubbasinAttributes!C768,EquityScore!$E$3:$E$1334,0))</f>
        <v>2.3333333299999999</v>
      </c>
      <c r="AE768" t="str">
        <f>IFERROR(INDEX(PavementCondition!$E$2:$E$669,MATCH(KC_SPS_SubbasinAttributes!C768,PavementCondition!$D$2:$D$669,0)),"N/A")</f>
        <v>N/A</v>
      </c>
      <c r="AF768">
        <f>INDEX(SpawnerMortality!$E$2:$E$1331,MATCH(KC_SPS_SubbasinAttributes!C768,SpawnerMortality!$D$2:$D$1331,0))</f>
        <v>0</v>
      </c>
      <c r="AG768" s="25">
        <f>IFERROR(_xlfn.XLOOKUP($C768,WQBE_Loading!$C$4:$C$3072,WQBE_Loading!G$4:G$3072,,0,),"")</f>
        <v>3.4660610428365297</v>
      </c>
      <c r="AH768" s="25">
        <f>IFERROR(_xlfn.XLOOKUP($C768,WQBE_Loading!$C$4:$C$3072,WQBE_Loading!H$4:H$3072,,0,),"")</f>
        <v>26.657344628494549</v>
      </c>
      <c r="AI768" s="25">
        <f>IFERROR(_xlfn.XLOOKUP($C768,WQBE_Loading!$C$4:$C$3072,WQBE_Loading!I$4:I$3072,,0,),"")</f>
        <v>275.09416051586652</v>
      </c>
      <c r="AJ768" s="25">
        <f>IFERROR(_xlfn.XLOOKUP($C768,WQBE_Loading!$C$4:$C$3072,WQBE_Loading!J$4:J$3072,,0,),"")</f>
        <v>38.876942986182698</v>
      </c>
      <c r="AK768" s="25">
        <f>IFERROR(_xlfn.XLOOKUP($C768,WQBE_Loading!$C$4:$C$3072,WQBE_Loading!K$4:K$3072,,0,),"")</f>
        <v>18803.357016255897</v>
      </c>
      <c r="AL768" s="25">
        <f>IFERROR(_xlfn.XLOOKUP($C768,WQBE_Loading!$C$4:$C$3072,WQBE_Loading!L$4:L$3072,,0,),"")</f>
        <v>4.0239187423073246E-3</v>
      </c>
      <c r="AM768" s="25">
        <f>IFERROR(_xlfn.XLOOKUP($C768,WQBE_Loading!$C$4:$C$3072,WQBE_Loading!M$4:M$3072,,0,),"")</f>
        <v>7.4411832340215206E-4</v>
      </c>
      <c r="AN768" s="25">
        <f>IFERROR(_xlfn.XLOOKUP($C768,WQBE_Loading!$C$4:$C$3072,WQBE_Loading!N$4:N$3072,,0,),"")</f>
        <v>8.1042475859084195E-2</v>
      </c>
      <c r="AO768" s="25">
        <f>IFERROR(_xlfn.XLOOKUP($C768,WQBE_Loading!$C$4:$C$3072,WQBE_Loading!O$4:O$3072,,0,),"")</f>
        <v>0.53401538545624849</v>
      </c>
      <c r="AP768" s="25">
        <f>IFERROR(_xlfn.XLOOKUP($C768,WQBE_Loading!$C$4:$C$3072,WQBE_Loading!P$4:P$3072,,0,),"")</f>
        <v>2.2530420328605851</v>
      </c>
      <c r="AQ768" s="13">
        <f>IFERROR(_xlfn.XLOOKUP($C768,WQBE_Loading!$C$4:$C$3072,WQBE_Loading!Q$4:Q$3072,,0,),"")</f>
        <v>8035146.6048600748</v>
      </c>
      <c r="AR768">
        <f>_xlfn.XLOOKUP(C768,UrbanHeat!$A$2:$A$1333,UrbanHeat!$B$2:$B$1333,,0,)</f>
        <v>15.887</v>
      </c>
      <c r="AS768" s="25">
        <f>_xlfn.XLOOKUP($C768,TNC_Loading!$A$2:$A$1332,TNC_Loading!B$2:B$1332,,0,)</f>
        <v>16.864999999999998</v>
      </c>
      <c r="AT768" s="25">
        <f>_xlfn.XLOOKUP($C768,TNC_Loading!$A$2:$A$1332,TNC_Loading!C$2:C$1332,,0,)</f>
        <v>13.09</v>
      </c>
      <c r="AU768" s="25">
        <f>_xlfn.XLOOKUP($C768,TNC_Loading!$A$2:$A$1332,TNC_Loading!D$2:D$1332,,0,)</f>
        <v>58.436</v>
      </c>
      <c r="AV768" s="25">
        <f>_xlfn.XLOOKUP($C768,TNC_Loading!$A$2:$A$1332,TNC_Loading!E$2:E$1332,,0,)</f>
        <v>101.931</v>
      </c>
      <c r="AW768" s="25">
        <f>_xlfn.XLOOKUP($C768,TNC_Loading!$A$2:$A$1332,TNC_Loading!F$2:F$1332,,0,)</f>
        <v>306.30599999999998</v>
      </c>
      <c r="AX768">
        <f>_xlfn.XLOOKUP(C768,BIBI!$D$2:$D$1332,BIBI!$F$2:$F$1332,,0,)</f>
        <v>0</v>
      </c>
      <c r="AY768">
        <f>_xlfn.XLOOKUP(C768,FacilityCounts!$A$3:$A$1333,FacilityCounts!$B$3:$B$1333,,0,)</f>
        <v>0</v>
      </c>
      <c r="AZ768">
        <f>_xlfn.XLOOKUP(C768,FacilityCounts!$D$3:$D$1333,FacilityCounts!$E$3:$E$1333,,0,)</f>
        <v>0</v>
      </c>
      <c r="BA768">
        <f>_xlfn.XLOOKUP(C768,FacilityCounts!$G$3:$G$1333,FacilityCounts!$H$3:$H$1333,,0,)</f>
        <v>0</v>
      </c>
      <c r="BB768">
        <f>IFERROR(_xlfn.XLOOKUP(C768,'DA to P Sensitive Lakes'!$P$2:$P$44,'DA to P Sensitive Lakes'!$Q$2:$Q$44,,0,),0)</f>
        <v>0</v>
      </c>
      <c r="BC768" s="25">
        <f>_xlfn.XLOOKUP(C768,'Historic Runoff (mm)'!$A$2:$A$1332,'Historic Runoff (mm)'!$B$2:$B$1332,,0,)</f>
        <v>588.29</v>
      </c>
      <c r="BD768">
        <f>_xlfn.XLOOKUP(C768,DrainageComplaint!$A$2:$A$1332,DrainageComplaint!$B$2:$B$1332,,0,)</f>
        <v>0</v>
      </c>
      <c r="BE768">
        <f>_xlfn.XLOOKUP(C768,PAD_Area!$G$2:$G$1332,PAD_Area!$H$2:$H$1332,,0,)</f>
        <v>0</v>
      </c>
    </row>
    <row r="769" spans="1:57" x14ac:dyDescent="0.2">
      <c r="A769" s="2">
        <v>766</v>
      </c>
      <c r="B769" s="2">
        <v>767</v>
      </c>
      <c r="C769" s="20">
        <v>1103390</v>
      </c>
      <c r="D769" s="3" t="s">
        <v>436</v>
      </c>
      <c r="E769" s="3" t="s">
        <v>437</v>
      </c>
      <c r="F769" s="3">
        <v>126.973</v>
      </c>
      <c r="G769" s="3">
        <v>19328.2732182</v>
      </c>
      <c r="H769" s="3">
        <v>5530904.0214099996</v>
      </c>
      <c r="I769" s="2">
        <v>21</v>
      </c>
      <c r="J769" s="2">
        <v>0</v>
      </c>
      <c r="K769" s="2">
        <v>0</v>
      </c>
      <c r="L769" s="2">
        <v>0</v>
      </c>
      <c r="M769" s="3">
        <v>0</v>
      </c>
      <c r="N769" s="2">
        <f>_xlfn.XLOOKUP(C769,Shellfish_Presence!$E$3:$E$1333,Shellfish_Presence!$G$3:$G$1333,,0,)</f>
        <v>0</v>
      </c>
      <c r="O769" s="3">
        <v>0</v>
      </c>
      <c r="P769" s="3">
        <v>0</v>
      </c>
      <c r="Q769" s="2">
        <v>0</v>
      </c>
      <c r="R769" s="3">
        <v>0.98542201519012451</v>
      </c>
      <c r="S769" s="3">
        <v>0</v>
      </c>
      <c r="T769" s="3">
        <v>10132.7001953125</v>
      </c>
      <c r="U769" s="3">
        <v>5822.68017578125</v>
      </c>
      <c r="V769" s="2">
        <v>0</v>
      </c>
      <c r="W769" s="3">
        <f t="shared" si="22"/>
        <v>0</v>
      </c>
      <c r="X769">
        <f t="shared" si="23"/>
        <v>0.5746425003746668</v>
      </c>
      <c r="Y769">
        <f>IFERROR(INDEX('Parcel Year'!$N$3:$N$1175,MATCH(KC_SPS_SubbasinAttributes!C769,'Parcel Year'!$M$3:$M$1175,0)),0)</f>
        <v>0.30021199584007263</v>
      </c>
      <c r="Z769">
        <f>INDEX(Imperviousness!$B$2:$B$1332,MATCH(KC_SPS_SubbasinAttributes!C769,Imperviousness!$A$2:$A$1332,0))</f>
        <v>0.95299999999999996</v>
      </c>
      <c r="AA769">
        <f>INDEX('Flow Duration Index'!$B$2:$B$1332,MATCH(KC_SPS_SubbasinAttributes!C769,'Flow Duration Index'!$A$2:$A$1332,0))</f>
        <v>4.8479999999999999</v>
      </c>
      <c r="AB769">
        <f>INDEX(Opportunity_Index!$G$2:$G$1333,MATCH(KC_SPS_SubbasinAttributes!C769,Opportunity_Index!$F$2:$F$1333,0))</f>
        <v>0.123</v>
      </c>
      <c r="AC769">
        <f>INDEX(Traffic!$B$2:$B$1332,MATCH(KC_SPS_SubbasinAttributes!C769,Traffic!$A$2:$A$1332,0))</f>
        <v>1185.319</v>
      </c>
      <c r="AD769">
        <f>INDEX(EquityScore!$F$3:$F$1334,MATCH(KC_SPS_SubbasinAttributes!C769,EquityScore!$E$3:$E$1334,0))</f>
        <v>2.3333333299999999</v>
      </c>
      <c r="AE769" t="str">
        <f>IFERROR(INDEX(PavementCondition!$E$2:$E$669,MATCH(KC_SPS_SubbasinAttributes!C769,PavementCondition!$D$2:$D$669,0)),"N/A")</f>
        <v>N/A</v>
      </c>
      <c r="AF769">
        <f>INDEX(SpawnerMortality!$E$2:$E$1331,MATCH(KC_SPS_SubbasinAttributes!C769,SpawnerMortality!$D$2:$D$1331,0))</f>
        <v>0</v>
      </c>
      <c r="AG769" s="25">
        <f>IFERROR(_xlfn.XLOOKUP($C769,WQBE_Loading!$C$4:$C$3072,WQBE_Loading!G$4:G$3072,,0,),"")</f>
        <v>5.36213505795559</v>
      </c>
      <c r="AH769" s="25">
        <f>IFERROR(_xlfn.XLOOKUP($C769,WQBE_Loading!$C$4:$C$3072,WQBE_Loading!H$4:H$3072,,0,),"")</f>
        <v>41.240266390254845</v>
      </c>
      <c r="AI769" s="25">
        <f>IFERROR(_xlfn.XLOOKUP($C769,WQBE_Loading!$C$4:$C$3072,WQBE_Loading!I$4:I$3072,,0,),"")</f>
        <v>425.63403156628999</v>
      </c>
      <c r="AJ769" s="25">
        <f>IFERROR(_xlfn.XLOOKUP($C769,WQBE_Loading!$C$4:$C$3072,WQBE_Loading!J$4:J$3072,,0,),"")</f>
        <v>60.15158627918705</v>
      </c>
      <c r="AK769" s="25">
        <f>IFERROR(_xlfn.XLOOKUP($C769,WQBE_Loading!$C$4:$C$3072,WQBE_Loading!K$4:K$3072,,0,),"")</f>
        <v>29088.18723057575</v>
      </c>
      <c r="AL769" s="25">
        <f>IFERROR(_xlfn.XLOOKUP($C769,WQBE_Loading!$C$4:$C$3072,WQBE_Loading!L$4:L$3072,,0,),"")</f>
        <v>6.2248780247807847E-3</v>
      </c>
      <c r="AM769" s="25">
        <f>IFERROR(_xlfn.XLOOKUP($C769,WQBE_Loading!$C$4:$C$3072,WQBE_Loading!M$4:M$3072,,0,),"")</f>
        <v>1.151322467203695E-3</v>
      </c>
      <c r="AN769" s="25">
        <f>IFERROR(_xlfn.XLOOKUP($C769,WQBE_Loading!$C$4:$C$3072,WQBE_Loading!N$4:N$3072,,0,),"")</f>
        <v>0.12537020694766499</v>
      </c>
      <c r="AO769" s="25">
        <f>IFERROR(_xlfn.XLOOKUP($C769,WQBE_Loading!$C$4:$C$3072,WQBE_Loading!O$4:O$3072,,0,),"")</f>
        <v>0.82610530796153947</v>
      </c>
      <c r="AP769" s="25">
        <f>IFERROR(_xlfn.XLOOKUP($C769,WQBE_Loading!$C$4:$C$3072,WQBE_Loading!P$4:P$3072,,0,),"")</f>
        <v>3.4859750513459646</v>
      </c>
      <c r="AQ769" s="13">
        <f>IFERROR(_xlfn.XLOOKUP($C769,WQBE_Loading!$C$4:$C$3072,WQBE_Loading!Q$4:Q$3072,,0,),"")</f>
        <v>12466171.595610199</v>
      </c>
      <c r="AR769">
        <f>_xlfn.XLOOKUP(C769,UrbanHeat!$A$2:$A$1333,UrbanHeat!$B$2:$B$1333,,0,)</f>
        <v>16.738</v>
      </c>
      <c r="AS769" s="25">
        <f>_xlfn.XLOOKUP($C769,TNC_Loading!$A$2:$A$1332,TNC_Loading!B$2:B$1332,,0,)</f>
        <v>18.806000000000001</v>
      </c>
      <c r="AT769" s="25">
        <f>_xlfn.XLOOKUP($C769,TNC_Loading!$A$2:$A$1332,TNC_Loading!C$2:C$1332,,0,)</f>
        <v>18.597000000000001</v>
      </c>
      <c r="AU769" s="25">
        <f>_xlfn.XLOOKUP($C769,TNC_Loading!$A$2:$A$1332,TNC_Loading!D$2:D$1332,,0,)</f>
        <v>62.113</v>
      </c>
      <c r="AV769" s="25">
        <f>_xlfn.XLOOKUP($C769,TNC_Loading!$A$2:$A$1332,TNC_Loading!E$2:E$1332,,0,)</f>
        <v>117.477</v>
      </c>
      <c r="AW769" s="25">
        <f>_xlfn.XLOOKUP($C769,TNC_Loading!$A$2:$A$1332,TNC_Loading!F$2:F$1332,,0,)</f>
        <v>356.71199999999999</v>
      </c>
      <c r="AX769">
        <f>_xlfn.XLOOKUP(C769,BIBI!$D$2:$D$1332,BIBI!$F$2:$F$1332,,0,)</f>
        <v>0</v>
      </c>
      <c r="AY769">
        <f>_xlfn.XLOOKUP(C769,FacilityCounts!$A$3:$A$1333,FacilityCounts!$B$3:$B$1333,,0,)</f>
        <v>0</v>
      </c>
      <c r="AZ769">
        <f>_xlfn.XLOOKUP(C769,FacilityCounts!$D$3:$D$1333,FacilityCounts!$E$3:$E$1333,,0,)</f>
        <v>0</v>
      </c>
      <c r="BA769">
        <f>_xlfn.XLOOKUP(C769,FacilityCounts!$G$3:$G$1333,FacilityCounts!$H$3:$H$1333,,0,)</f>
        <v>0</v>
      </c>
      <c r="BB769">
        <f>IFERROR(_xlfn.XLOOKUP(C769,'DA to P Sensitive Lakes'!$P$2:$P$44,'DA to P Sensitive Lakes'!$Q$2:$Q$44,,0,),0)</f>
        <v>0</v>
      </c>
      <c r="BC769" s="25">
        <f>_xlfn.XLOOKUP(C769,'Historic Runoff (mm)'!$A$2:$A$1332,'Historic Runoff (mm)'!$B$2:$B$1332,,0,)</f>
        <v>573.16</v>
      </c>
      <c r="BD769">
        <f>_xlfn.XLOOKUP(C769,DrainageComplaint!$A$2:$A$1332,DrainageComplaint!$B$2:$B$1332,,0,)</f>
        <v>0</v>
      </c>
      <c r="BE769">
        <f>_xlfn.XLOOKUP(C769,PAD_Area!$G$2:$G$1332,PAD_Area!$H$2:$H$1332,,0,)</f>
        <v>0</v>
      </c>
    </row>
    <row r="770" spans="1:57" x14ac:dyDescent="0.2">
      <c r="A770" s="2">
        <v>767</v>
      </c>
      <c r="B770" s="2">
        <v>768</v>
      </c>
      <c r="C770" s="20">
        <v>1103400</v>
      </c>
      <c r="D770" s="3" t="s">
        <v>436</v>
      </c>
      <c r="E770" s="3" t="s">
        <v>437</v>
      </c>
      <c r="F770" s="3">
        <v>88.561999999999998</v>
      </c>
      <c r="G770" s="3">
        <v>12504.7079522</v>
      </c>
      <c r="H770" s="3">
        <v>3857732.7432900001</v>
      </c>
      <c r="I770" s="2">
        <v>49</v>
      </c>
      <c r="J770" s="2">
        <v>0</v>
      </c>
      <c r="K770" s="2">
        <v>0</v>
      </c>
      <c r="L770" s="2">
        <v>0</v>
      </c>
      <c r="M770" s="3">
        <v>0</v>
      </c>
      <c r="N770" s="2">
        <f>_xlfn.XLOOKUP(C770,Shellfish_Presence!$E$3:$E$1333,Shellfish_Presence!$G$3:$G$1333,,0,)</f>
        <v>0</v>
      </c>
      <c r="O770" s="3">
        <v>0</v>
      </c>
      <c r="P770" s="3">
        <v>0</v>
      </c>
      <c r="Q770" s="2">
        <v>0</v>
      </c>
      <c r="R770" s="3">
        <v>0.96493798494338989</v>
      </c>
      <c r="S770" s="3">
        <v>0</v>
      </c>
      <c r="T770" s="3">
        <v>10343.7001953125</v>
      </c>
      <c r="U770" s="3">
        <v>10878.2001953125</v>
      </c>
      <c r="V770" s="2">
        <v>0</v>
      </c>
      <c r="W770" s="3">
        <f t="shared" si="22"/>
        <v>0</v>
      </c>
      <c r="X770">
        <f t="shared" si="23"/>
        <v>1.0516739648198834</v>
      </c>
      <c r="Y770">
        <f>IFERROR(INDEX('Parcel Year'!$N$3:$N$1175,MATCH(KC_SPS_SubbasinAttributes!C770,'Parcel Year'!$M$3:$M$1175,0)),0)</f>
        <v>0.53198599815368652</v>
      </c>
      <c r="Z770">
        <f>INDEX(Imperviousness!$B$2:$B$1332,MATCH(KC_SPS_SubbasinAttributes!C770,Imperviousness!$A$2:$A$1332,0))</f>
        <v>0.96299999999999997</v>
      </c>
      <c r="AA770">
        <f>INDEX('Flow Duration Index'!$B$2:$B$1332,MATCH(KC_SPS_SubbasinAttributes!C770,'Flow Duration Index'!$A$2:$A$1332,0))</f>
        <v>5.5919999999999996</v>
      </c>
      <c r="AB770">
        <f>INDEX(Opportunity_Index!$G$2:$G$1333,MATCH(KC_SPS_SubbasinAttributes!C770,Opportunity_Index!$F$2:$F$1333,0))</f>
        <v>0.123</v>
      </c>
      <c r="AC770">
        <f>INDEX(Traffic!$B$2:$B$1332,MATCH(KC_SPS_SubbasinAttributes!C770,Traffic!$A$2:$A$1332,0))</f>
        <v>676.74400000000003</v>
      </c>
      <c r="AD770">
        <f>INDEX(EquityScore!$F$3:$F$1334,MATCH(KC_SPS_SubbasinAttributes!C770,EquityScore!$E$3:$E$1334,0))</f>
        <v>1.1666666649999999</v>
      </c>
      <c r="AE770" t="str">
        <f>IFERROR(INDEX(PavementCondition!$E$2:$E$669,MATCH(KC_SPS_SubbasinAttributes!C770,PavementCondition!$D$2:$D$669,0)),"N/A")</f>
        <v>N/A</v>
      </c>
      <c r="AF770">
        <f>INDEX(SpawnerMortality!$E$2:$E$1331,MATCH(KC_SPS_SubbasinAttributes!C770,SpawnerMortality!$D$2:$D$1331,0))</f>
        <v>0</v>
      </c>
      <c r="AG770" s="25">
        <f>IFERROR(_xlfn.XLOOKUP($C770,WQBE_Loading!$C$4:$C$3072,WQBE_Loading!G$4:G$3072,,0,),"")</f>
        <v>3.9264906723546948</v>
      </c>
      <c r="AH770" s="25">
        <f>IFERROR(_xlfn.XLOOKUP($C770,WQBE_Loading!$C$4:$C$3072,WQBE_Loading!H$4:H$3072,,0,),"")</f>
        <v>30.160160268156048</v>
      </c>
      <c r="AI770" s="25">
        <f>IFERROR(_xlfn.XLOOKUP($C770,WQBE_Loading!$C$4:$C$3072,WQBE_Loading!I$4:I$3072,,0,),"")</f>
        <v>305.01087946497751</v>
      </c>
      <c r="AJ770" s="25">
        <f>IFERROR(_xlfn.XLOOKUP($C770,WQBE_Loading!$C$4:$C$3072,WQBE_Loading!J$4:J$3072,,0,),"")</f>
        <v>43.104452901452802</v>
      </c>
      <c r="AK770" s="25">
        <f>IFERROR(_xlfn.XLOOKUP($C770,WQBE_Loading!$C$4:$C$3072,WQBE_Loading!K$4:K$3072,,0,),"")</f>
        <v>21477.980635889551</v>
      </c>
      <c r="AL770" s="25">
        <f>IFERROR(_xlfn.XLOOKUP($C770,WQBE_Loading!$C$4:$C$3072,WQBE_Loading!L$4:L$3072,,0,),"")</f>
        <v>4.5962938851455849E-3</v>
      </c>
      <c r="AM770" s="25">
        <f>IFERROR(_xlfn.XLOOKUP($C770,WQBE_Loading!$C$4:$C$3072,WQBE_Loading!M$4:M$3072,,0,),"")</f>
        <v>8.2504061060727045E-4</v>
      </c>
      <c r="AN770" s="25">
        <f>IFERROR(_xlfn.XLOOKUP($C770,WQBE_Loading!$C$4:$C$3072,WQBE_Loading!N$4:N$3072,,0,),"")</f>
        <v>9.2570277515187843E-2</v>
      </c>
      <c r="AO770" s="25">
        <f>IFERROR(_xlfn.XLOOKUP($C770,WQBE_Loading!$C$4:$C$3072,WQBE_Loading!O$4:O$3072,,0,),"")</f>
        <v>0.6099754529633421</v>
      </c>
      <c r="AP770" s="25">
        <f>IFERROR(_xlfn.XLOOKUP($C770,WQBE_Loading!$C$4:$C$3072,WQBE_Loading!P$4:P$3072,,0,),"")</f>
        <v>2.4980273450143748</v>
      </c>
      <c r="AQ770" s="13">
        <f>IFERROR(_xlfn.XLOOKUP($C770,WQBE_Loading!$C$4:$C$3072,WQBE_Loading!Q$4:Q$3072,,0,),"")</f>
        <v>8912023.4504649695</v>
      </c>
      <c r="AR770">
        <f>_xlfn.XLOOKUP(C770,UrbanHeat!$A$2:$A$1333,UrbanHeat!$B$2:$B$1333,,0,)</f>
        <v>14.888</v>
      </c>
      <c r="AS770" s="25">
        <f>_xlfn.XLOOKUP($C770,TNC_Loading!$A$2:$A$1332,TNC_Loading!B$2:B$1332,,0,)</f>
        <v>19.34</v>
      </c>
      <c r="AT770" s="25">
        <f>_xlfn.XLOOKUP($C770,TNC_Loading!$A$2:$A$1332,TNC_Loading!C$2:C$1332,,0,)</f>
        <v>16.943000000000001</v>
      </c>
      <c r="AU770" s="25">
        <f>_xlfn.XLOOKUP($C770,TNC_Loading!$A$2:$A$1332,TNC_Loading!D$2:D$1332,,0,)</f>
        <v>52.296999999999997</v>
      </c>
      <c r="AV770" s="25">
        <f>_xlfn.XLOOKUP($C770,TNC_Loading!$A$2:$A$1332,TNC_Loading!E$2:E$1332,,0,)</f>
        <v>112.247</v>
      </c>
      <c r="AW770" s="25">
        <f>_xlfn.XLOOKUP($C770,TNC_Loading!$A$2:$A$1332,TNC_Loading!F$2:F$1332,,0,)</f>
        <v>325.61599999999999</v>
      </c>
      <c r="AX770">
        <f>_xlfn.XLOOKUP(C770,BIBI!$D$2:$D$1332,BIBI!$F$2:$F$1332,,0,)</f>
        <v>0</v>
      </c>
      <c r="AY770">
        <f>_xlfn.XLOOKUP(C770,FacilityCounts!$A$3:$A$1333,FacilityCounts!$B$3:$B$1333,,0,)</f>
        <v>0</v>
      </c>
      <c r="AZ770">
        <f>_xlfn.XLOOKUP(C770,FacilityCounts!$D$3:$D$1333,FacilityCounts!$E$3:$E$1333,,0,)</f>
        <v>0</v>
      </c>
      <c r="BA770">
        <f>_xlfn.XLOOKUP(C770,FacilityCounts!$G$3:$G$1333,FacilityCounts!$H$3:$H$1333,,0,)</f>
        <v>0</v>
      </c>
      <c r="BB770">
        <f>IFERROR(_xlfn.XLOOKUP(C770,'DA to P Sensitive Lakes'!$P$2:$P$44,'DA to P Sensitive Lakes'!$Q$2:$Q$44,,0,),0)</f>
        <v>0</v>
      </c>
      <c r="BC770" s="25">
        <f>_xlfn.XLOOKUP(C770,'Historic Runoff (mm)'!$A$2:$A$1332,'Historic Runoff (mm)'!$B$2:$B$1332,,0,)</f>
        <v>615.96900000000005</v>
      </c>
      <c r="BD770">
        <f>_xlfn.XLOOKUP(C770,DrainageComplaint!$A$2:$A$1332,DrainageComplaint!$B$2:$B$1332,,0,)</f>
        <v>0</v>
      </c>
      <c r="BE770">
        <f>_xlfn.XLOOKUP(C770,PAD_Area!$G$2:$G$1332,PAD_Area!$H$2:$H$1332,,0,)</f>
        <v>0</v>
      </c>
    </row>
    <row r="771" spans="1:57" x14ac:dyDescent="0.2">
      <c r="A771" s="2">
        <v>768</v>
      </c>
      <c r="B771" s="2">
        <v>769</v>
      </c>
      <c r="C771" s="20">
        <v>1200010</v>
      </c>
      <c r="D771" s="3" t="s">
        <v>767</v>
      </c>
      <c r="E771" s="3" t="s">
        <v>754</v>
      </c>
      <c r="F771" s="3">
        <v>1215.2090000000001</v>
      </c>
      <c r="G771" s="3">
        <v>41797.610285700001</v>
      </c>
      <c r="H771" s="3">
        <v>52934303.964100003</v>
      </c>
      <c r="I771" s="2">
        <v>0</v>
      </c>
      <c r="J771" s="2">
        <v>1</v>
      </c>
      <c r="K771" s="2">
        <v>0</v>
      </c>
      <c r="L771" s="2">
        <v>0</v>
      </c>
      <c r="M771" s="3">
        <v>0</v>
      </c>
      <c r="N771" s="2">
        <f>_xlfn.XLOOKUP(C771,Shellfish_Presence!$E$3:$E$1333,Shellfish_Presence!$G$3:$G$1333,,0,)</f>
        <v>0</v>
      </c>
      <c r="O771" s="3">
        <v>0.37370499968528748</v>
      </c>
      <c r="P771" s="3">
        <v>0</v>
      </c>
      <c r="Q771" s="2">
        <v>0</v>
      </c>
      <c r="R771" s="3">
        <v>0.97587299346923828</v>
      </c>
      <c r="S771" s="3">
        <v>4.8010401769715827E-6</v>
      </c>
      <c r="T771" s="3">
        <v>3510.64990234375</v>
      </c>
      <c r="U771" s="3">
        <v>27421.19921875</v>
      </c>
      <c r="V771" s="2">
        <v>4</v>
      </c>
      <c r="W771" s="3">
        <f t="shared" ref="W771:W834" si="24">IFERROR(V771/T771,"")</f>
        <v>1.1393901731213798E-3</v>
      </c>
      <c r="X771">
        <f t="shared" si="23"/>
        <v>7.8108612312618506</v>
      </c>
      <c r="Y771">
        <f>IFERROR(INDEX('Parcel Year'!$N$3:$N$1175,MATCH(KC_SPS_SubbasinAttributes!C771,'Parcel Year'!$M$3:$M$1175,0)),0)</f>
        <v>0.63260400295257568</v>
      </c>
      <c r="Z771">
        <f>INDEX(Imperviousness!$B$2:$B$1332,MATCH(KC_SPS_SubbasinAttributes!C771,Imperviousness!$A$2:$A$1332,0))</f>
        <v>0.28599999999999998</v>
      </c>
      <c r="AA771">
        <f>INDEX('Flow Duration Index'!$B$2:$B$1332,MATCH(KC_SPS_SubbasinAttributes!C771,'Flow Duration Index'!$A$2:$A$1332,0))</f>
        <v>8.7409999999999997</v>
      </c>
      <c r="AB771">
        <f>INDEX(Opportunity_Index!$G$2:$G$1333,MATCH(KC_SPS_SubbasinAttributes!C771,Opportunity_Index!$F$2:$F$1333,0))</f>
        <v>0.35070000000000001</v>
      </c>
      <c r="AC771">
        <f>INDEX(Traffic!$B$2:$B$1332,MATCH(KC_SPS_SubbasinAttributes!C771,Traffic!$A$2:$A$1332,0))</f>
        <v>515.49400000000003</v>
      </c>
      <c r="AD771">
        <f>INDEX(EquityScore!$F$3:$F$1334,MATCH(KC_SPS_SubbasinAttributes!C771,EquityScore!$E$3:$E$1334,0))</f>
        <v>1.6666666699999999</v>
      </c>
      <c r="AE771">
        <f>IFERROR(INDEX(PavementCondition!$E$2:$E$669,MATCH(KC_SPS_SubbasinAttributes!C771,PavementCondition!$D$2:$D$669,0)),"N/A")</f>
        <v>10</v>
      </c>
      <c r="AF771">
        <f>INDEX(SpawnerMortality!$E$2:$E$1331,MATCH(KC_SPS_SubbasinAttributes!C771,SpawnerMortality!$D$2:$D$1331,0))</f>
        <v>0.32690205900000002</v>
      </c>
      <c r="AG771" s="25">
        <f>IFERROR(_xlfn.XLOOKUP($C771,WQBE_Loading!$C$4:$C$3072,WQBE_Loading!G$4:G$3072,,0,),"")</f>
        <v>5.5501757965008851</v>
      </c>
      <c r="AH771" s="25">
        <f>IFERROR(_xlfn.XLOOKUP($C771,WQBE_Loading!$C$4:$C$3072,WQBE_Loading!H$4:H$3072,,0,),"")</f>
        <v>28.112198263737248</v>
      </c>
      <c r="AI771" s="25">
        <f>IFERROR(_xlfn.XLOOKUP($C771,WQBE_Loading!$C$4:$C$3072,WQBE_Loading!I$4:I$3072,,0,),"")</f>
        <v>1355.90678978811</v>
      </c>
      <c r="AJ771" s="25">
        <f>IFERROR(_xlfn.XLOOKUP($C771,WQBE_Loading!$C$4:$C$3072,WQBE_Loading!J$4:J$3072,,0,),"")</f>
        <v>101.7556557375525</v>
      </c>
      <c r="AK771" s="25">
        <f>IFERROR(_xlfn.XLOOKUP($C771,WQBE_Loading!$C$4:$C$3072,WQBE_Loading!K$4:K$3072,,0,),"")</f>
        <v>35304.166862655751</v>
      </c>
      <c r="AL771" s="25">
        <f>IFERROR(_xlfn.XLOOKUP($C771,WQBE_Loading!$C$4:$C$3072,WQBE_Loading!L$4:L$3072,,0,),"")</f>
        <v>1.0791896185902601E-2</v>
      </c>
      <c r="AM771" s="25">
        <f>IFERROR(_xlfn.XLOOKUP($C771,WQBE_Loading!$C$4:$C$3072,WQBE_Loading!M$4:M$3072,,0,),"")</f>
        <v>3.9069898098656952E-4</v>
      </c>
      <c r="AN771" s="25">
        <f>IFERROR(_xlfn.XLOOKUP($C771,WQBE_Loading!$C$4:$C$3072,WQBE_Loading!N$4:N$3072,,0,),"")</f>
        <v>0.534608784469502</v>
      </c>
      <c r="AO771" s="25">
        <f>IFERROR(_xlfn.XLOOKUP($C771,WQBE_Loading!$C$4:$C$3072,WQBE_Loading!O$4:O$3072,,0,),"")</f>
        <v>1.6963537010668399</v>
      </c>
      <c r="AP771" s="25">
        <f>IFERROR(_xlfn.XLOOKUP($C771,WQBE_Loading!$C$4:$C$3072,WQBE_Loading!P$4:P$3072,,0,),"")</f>
        <v>1.838947571491595</v>
      </c>
      <c r="AQ771" s="13">
        <f>IFERROR(_xlfn.XLOOKUP($C771,WQBE_Loading!$C$4:$C$3072,WQBE_Loading!Q$4:Q$3072,,0,),"")</f>
        <v>37535398.7878391</v>
      </c>
      <c r="AR771">
        <f>_xlfn.XLOOKUP(C771,UrbanHeat!$A$2:$A$1333,UrbanHeat!$B$2:$B$1333,,0,)</f>
        <v>11.989000000000001</v>
      </c>
      <c r="AS771" s="25">
        <f>_xlfn.XLOOKUP($C771,TNC_Loading!$A$2:$A$1332,TNC_Loading!B$2:B$1332,,0,)</f>
        <v>7.8319999999999999</v>
      </c>
      <c r="AT771" s="25">
        <f>_xlfn.XLOOKUP($C771,TNC_Loading!$A$2:$A$1332,TNC_Loading!C$2:C$1332,,0,)</f>
        <v>3.8889999999999998</v>
      </c>
      <c r="AU771" s="25">
        <f>_xlfn.XLOOKUP($C771,TNC_Loading!$A$2:$A$1332,TNC_Loading!D$2:D$1332,,0,)</f>
        <v>10.4</v>
      </c>
      <c r="AV771" s="25">
        <f>_xlfn.XLOOKUP($C771,TNC_Loading!$A$2:$A$1332,TNC_Loading!E$2:E$1332,,0,)</f>
        <v>12.244999999999999</v>
      </c>
      <c r="AW771" s="25">
        <f>_xlfn.XLOOKUP($C771,TNC_Loading!$A$2:$A$1332,TNC_Loading!F$2:F$1332,,0,)</f>
        <v>307.72399999999999</v>
      </c>
      <c r="AX771">
        <f>_xlfn.XLOOKUP(C771,BIBI!$D$2:$D$1332,BIBI!$F$2:$F$1332,,0,)</f>
        <v>0</v>
      </c>
      <c r="AY771">
        <f>_xlfn.XLOOKUP(C771,FacilityCounts!$A$3:$A$1333,FacilityCounts!$B$3:$B$1333,,0,)</f>
        <v>0</v>
      </c>
      <c r="AZ771">
        <f>_xlfn.XLOOKUP(C771,FacilityCounts!$D$3:$D$1333,FacilityCounts!$E$3:$E$1333,,0,)</f>
        <v>0</v>
      </c>
      <c r="BA771">
        <f>_xlfn.XLOOKUP(C771,FacilityCounts!$G$3:$G$1333,FacilityCounts!$H$3:$H$1333,,0,)</f>
        <v>0</v>
      </c>
      <c r="BB771">
        <f>IFERROR(_xlfn.XLOOKUP(C771,'DA to P Sensitive Lakes'!$P$2:$P$44,'DA to P Sensitive Lakes'!$Q$2:$Q$44,,0,),0)</f>
        <v>0</v>
      </c>
      <c r="BC771" s="25">
        <f>_xlfn.XLOOKUP(C771,'Historic Runoff (mm)'!$A$2:$A$1332,'Historic Runoff (mm)'!$B$2:$B$1332,,0,)</f>
        <v>496.02199999999999</v>
      </c>
      <c r="BD771">
        <f>_xlfn.XLOOKUP(C771,DrainageComplaint!$A$2:$A$1332,DrainageComplaint!$B$2:$B$1332,,0,)</f>
        <v>0</v>
      </c>
      <c r="BE771">
        <f>_xlfn.XLOOKUP(C771,PAD_Area!$G$2:$G$1332,PAD_Area!$H$2:$H$1332,,0,)</f>
        <v>0</v>
      </c>
    </row>
    <row r="772" spans="1:57" x14ac:dyDescent="0.2">
      <c r="A772" s="2">
        <v>769</v>
      </c>
      <c r="B772" s="2">
        <v>770</v>
      </c>
      <c r="C772" s="20">
        <v>1200020</v>
      </c>
      <c r="D772" s="3" t="s">
        <v>767</v>
      </c>
      <c r="E772" s="3" t="s">
        <v>754</v>
      </c>
      <c r="F772" s="3">
        <v>1978.941</v>
      </c>
      <c r="G772" s="3">
        <v>54438.000031000003</v>
      </c>
      <c r="H772" s="3">
        <v>86202338.199699998</v>
      </c>
      <c r="I772" s="2">
        <v>0</v>
      </c>
      <c r="J772" s="2">
        <v>1</v>
      </c>
      <c r="K772" s="2">
        <v>1</v>
      </c>
      <c r="L772" s="2">
        <v>0</v>
      </c>
      <c r="M772" s="3">
        <v>0</v>
      </c>
      <c r="N772" s="2">
        <f>_xlfn.XLOOKUP(C772,Shellfish_Presence!$E$3:$E$1333,Shellfish_Presence!$G$3:$G$1333,,0,)</f>
        <v>0</v>
      </c>
      <c r="O772" s="3">
        <v>4.9810198834165931E-4</v>
      </c>
      <c r="P772" s="3">
        <v>4.6383100561797619E-3</v>
      </c>
      <c r="Q772" s="2">
        <v>1</v>
      </c>
      <c r="R772" s="3">
        <v>0.99786198139190674</v>
      </c>
      <c r="S772" s="3">
        <v>2.8555100783705711E-2</v>
      </c>
      <c r="T772" s="3">
        <v>11530.099609375</v>
      </c>
      <c r="U772" s="3">
        <v>54855.19921875</v>
      </c>
      <c r="V772" s="2">
        <v>6</v>
      </c>
      <c r="W772" s="3">
        <f t="shared" si="24"/>
        <v>5.2037711756813137E-4</v>
      </c>
      <c r="X772">
        <f t="shared" ref="X772:X835" si="25">IFERROR(U772/T772,"")</f>
        <v>4.7575650755131225</v>
      </c>
      <c r="Y772">
        <f>IFERROR(INDEX('Parcel Year'!$N$3:$N$1175,MATCH(KC_SPS_SubbasinAttributes!C772,'Parcel Year'!$M$3:$M$1175,0)),0)</f>
        <v>0.63209580862485382</v>
      </c>
      <c r="Z772">
        <f>INDEX(Imperviousness!$B$2:$B$1332,MATCH(KC_SPS_SubbasinAttributes!C772,Imperviousness!$A$2:$A$1332,0))</f>
        <v>0.29199999999999998</v>
      </c>
      <c r="AA772">
        <f>INDEX('Flow Duration Index'!$B$2:$B$1332,MATCH(KC_SPS_SubbasinAttributes!C772,'Flow Duration Index'!$A$2:$A$1332,0))</f>
        <v>8.0440000000000005</v>
      </c>
      <c r="AB772">
        <f>INDEX(Opportunity_Index!$G$2:$G$1333,MATCH(KC_SPS_SubbasinAttributes!C772,Opportunity_Index!$F$2:$F$1333,0))</f>
        <v>0.44490000000000002</v>
      </c>
      <c r="AC772">
        <f>INDEX(Traffic!$B$2:$B$1332,MATCH(KC_SPS_SubbasinAttributes!C772,Traffic!$A$2:$A$1332,0))</f>
        <v>2548.9870000000001</v>
      </c>
      <c r="AD772">
        <f>INDEX(EquityScore!$F$3:$F$1334,MATCH(KC_SPS_SubbasinAttributes!C772,EquityScore!$E$3:$E$1334,0))</f>
        <v>2.6666666700000001</v>
      </c>
      <c r="AE772">
        <f>IFERROR(INDEX(PavementCondition!$E$2:$E$669,MATCH(KC_SPS_SubbasinAttributes!C772,PavementCondition!$D$2:$D$669,0)),"N/A")</f>
        <v>0</v>
      </c>
      <c r="AF772">
        <f>INDEX(SpawnerMortality!$E$2:$E$1331,MATCH(KC_SPS_SubbasinAttributes!C772,SpawnerMortality!$D$2:$D$1331,0))</f>
        <v>0.38374527000000003</v>
      </c>
      <c r="AG772" s="25">
        <f>IFERROR(_xlfn.XLOOKUP($C772,WQBE_Loading!$C$4:$C$3072,WQBE_Loading!G$4:G$3072,,0,),"")</f>
        <v>18.381977123454448</v>
      </c>
      <c r="AH772" s="25">
        <f>IFERROR(_xlfn.XLOOKUP($C772,WQBE_Loading!$C$4:$C$3072,WQBE_Loading!H$4:H$3072,,0,),"")</f>
        <v>95.868215094831001</v>
      </c>
      <c r="AI772" s="25">
        <f>IFERROR(_xlfn.XLOOKUP($C772,WQBE_Loading!$C$4:$C$3072,WQBE_Loading!I$4:I$3072,,0,),"")</f>
        <v>2340.2697154418547</v>
      </c>
      <c r="AJ772" s="25">
        <f>IFERROR(_xlfn.XLOOKUP($C772,WQBE_Loading!$C$4:$C$3072,WQBE_Loading!J$4:J$3072,,0,),"")</f>
        <v>194.15612059655399</v>
      </c>
      <c r="AK772" s="25">
        <f>IFERROR(_xlfn.XLOOKUP($C772,WQBE_Loading!$C$4:$C$3072,WQBE_Loading!K$4:K$3072,,0,),"")</f>
        <v>84566.403128145903</v>
      </c>
      <c r="AL772" s="25">
        <f>IFERROR(_xlfn.XLOOKUP($C772,WQBE_Loading!$C$4:$C$3072,WQBE_Loading!L$4:L$3072,,0,),"")</f>
        <v>3.2110695820944148E-2</v>
      </c>
      <c r="AM772" s="25">
        <f>IFERROR(_xlfn.XLOOKUP($C772,WQBE_Loading!$C$4:$C$3072,WQBE_Loading!M$4:M$3072,,0,),"")</f>
        <v>2.7230959638101901E-3</v>
      </c>
      <c r="AN772" s="25">
        <f>IFERROR(_xlfn.XLOOKUP($C772,WQBE_Loading!$C$4:$C$3072,WQBE_Loading!N$4:N$3072,,0,),"")</f>
        <v>1.1450209987180451</v>
      </c>
      <c r="AO772" s="25">
        <f>IFERROR(_xlfn.XLOOKUP($C772,WQBE_Loading!$C$4:$C$3072,WQBE_Loading!O$4:O$3072,,0,),"")</f>
        <v>4.497460386723195</v>
      </c>
      <c r="AP772" s="25">
        <f>IFERROR(_xlfn.XLOOKUP($C772,WQBE_Loading!$C$4:$C$3072,WQBE_Loading!P$4:P$3072,,0,),"")</f>
        <v>5.6312149265136195</v>
      </c>
      <c r="AQ772" s="13">
        <f>IFERROR(_xlfn.XLOOKUP($C772,WQBE_Loading!$C$4:$C$3072,WQBE_Loading!Q$4:Q$3072,,0,),"")</f>
        <v>64922867.622888297</v>
      </c>
      <c r="AR772">
        <f>_xlfn.XLOOKUP(C772,UrbanHeat!$A$2:$A$1333,UrbanHeat!$B$2:$B$1333,,0,)</f>
        <v>12.013999999999999</v>
      </c>
      <c r="AS772" s="25">
        <f>_xlfn.XLOOKUP($C772,TNC_Loading!$A$2:$A$1332,TNC_Loading!B$2:B$1332,,0,)</f>
        <v>7.8540000000000001</v>
      </c>
      <c r="AT772" s="25">
        <f>_xlfn.XLOOKUP($C772,TNC_Loading!$A$2:$A$1332,TNC_Loading!C$2:C$1332,,0,)</f>
        <v>3.0129999999999999</v>
      </c>
      <c r="AU772" s="25">
        <f>_xlfn.XLOOKUP($C772,TNC_Loading!$A$2:$A$1332,TNC_Loading!D$2:D$1332,,0,)</f>
        <v>13.365</v>
      </c>
      <c r="AV772" s="25">
        <f>_xlfn.XLOOKUP($C772,TNC_Loading!$A$2:$A$1332,TNC_Loading!E$2:E$1332,,0,)</f>
        <v>12.96</v>
      </c>
      <c r="AW772" s="25">
        <f>_xlfn.XLOOKUP($C772,TNC_Loading!$A$2:$A$1332,TNC_Loading!F$2:F$1332,,0,)</f>
        <v>324.09100000000001</v>
      </c>
      <c r="AX772">
        <f>_xlfn.XLOOKUP(C772,BIBI!$D$2:$D$1332,BIBI!$F$2:$F$1332,,0,)</f>
        <v>4.8</v>
      </c>
      <c r="AY772">
        <f>_xlfn.XLOOKUP(C772,FacilityCounts!$A$3:$A$1333,FacilityCounts!$B$3:$B$1333,,0,)</f>
        <v>0</v>
      </c>
      <c r="AZ772">
        <f>_xlfn.XLOOKUP(C772,FacilityCounts!$D$3:$D$1333,FacilityCounts!$E$3:$E$1333,,0,)</f>
        <v>0</v>
      </c>
      <c r="BA772">
        <f>_xlfn.XLOOKUP(C772,FacilityCounts!$G$3:$G$1333,FacilityCounts!$H$3:$H$1333,,0,)</f>
        <v>0</v>
      </c>
      <c r="BB772">
        <f>IFERROR(_xlfn.XLOOKUP(C772,'DA to P Sensitive Lakes'!$P$2:$P$44,'DA to P Sensitive Lakes'!$Q$2:$Q$44,,0,),0)</f>
        <v>0</v>
      </c>
      <c r="BC772" s="25">
        <f>_xlfn.XLOOKUP(C772,'Historic Runoff (mm)'!$A$2:$A$1332,'Historic Runoff (mm)'!$B$2:$B$1332,,0,)</f>
        <v>459.904</v>
      </c>
      <c r="BD772">
        <f>_xlfn.XLOOKUP(C772,DrainageComplaint!$A$2:$A$1332,DrainageComplaint!$B$2:$B$1332,,0,)</f>
        <v>0</v>
      </c>
      <c r="BE772">
        <f>_xlfn.XLOOKUP(C772,PAD_Area!$G$2:$G$1332,PAD_Area!$H$2:$H$1332,,0,)</f>
        <v>0</v>
      </c>
    </row>
    <row r="773" spans="1:57" x14ac:dyDescent="0.2">
      <c r="A773" s="2">
        <v>770</v>
      </c>
      <c r="B773" s="2">
        <v>771</v>
      </c>
      <c r="C773" s="20">
        <v>1200030</v>
      </c>
      <c r="D773" s="3" t="s">
        <v>767</v>
      </c>
      <c r="E773" s="3" t="s">
        <v>754</v>
      </c>
      <c r="F773" s="3">
        <v>654.81600000000003</v>
      </c>
      <c r="G773" s="3">
        <v>34580.205089000003</v>
      </c>
      <c r="H773" s="3">
        <v>28523652.895300001</v>
      </c>
      <c r="I773" s="2">
        <v>1</v>
      </c>
      <c r="J773" s="2">
        <v>1</v>
      </c>
      <c r="K773" s="2">
        <v>0</v>
      </c>
      <c r="L773" s="2">
        <v>0</v>
      </c>
      <c r="M773" s="3">
        <v>0</v>
      </c>
      <c r="N773" s="2">
        <f>_xlfn.XLOOKUP(C773,Shellfish_Presence!$E$3:$E$1333,Shellfish_Presence!$G$3:$G$1333,,0,)</f>
        <v>0</v>
      </c>
      <c r="O773" s="3">
        <v>2.4561600759625435E-2</v>
      </c>
      <c r="P773" s="3">
        <v>1.4403699897229671E-3</v>
      </c>
      <c r="Q773" s="2">
        <v>0</v>
      </c>
      <c r="R773" s="3">
        <v>0.95297199487686157</v>
      </c>
      <c r="S773" s="3">
        <v>0</v>
      </c>
      <c r="T773" s="3">
        <v>30932.80078125</v>
      </c>
      <c r="U773" s="3">
        <v>53888.5</v>
      </c>
      <c r="V773" s="2">
        <v>0</v>
      </c>
      <c r="W773" s="3">
        <f t="shared" si="24"/>
        <v>0</v>
      </c>
      <c r="X773">
        <f t="shared" si="25"/>
        <v>1.7421151217792299</v>
      </c>
      <c r="Y773">
        <f>IFERROR(INDEX('Parcel Year'!$N$3:$N$1175,MATCH(KC_SPS_SubbasinAttributes!C773,'Parcel Year'!$M$3:$M$1175,0)),0)</f>
        <v>0.62508898973464966</v>
      </c>
      <c r="Z773">
        <f>INDEX(Imperviousness!$B$2:$B$1332,MATCH(KC_SPS_SubbasinAttributes!C773,Imperviousness!$A$2:$A$1332,0))</f>
        <v>4.9000000000000002E-2</v>
      </c>
      <c r="AA773">
        <f>INDEX('Flow Duration Index'!$B$2:$B$1332,MATCH(KC_SPS_SubbasinAttributes!C773,'Flow Duration Index'!$A$2:$A$1332,0))</f>
        <v>4.806</v>
      </c>
      <c r="AB773">
        <f>INDEX(Opportunity_Index!$G$2:$G$1333,MATCH(KC_SPS_SubbasinAttributes!C773,Opportunity_Index!$F$2:$F$1333,0))</f>
        <v>0.29315000000000002</v>
      </c>
      <c r="AC773">
        <f>INDEX(Traffic!$B$2:$B$1332,MATCH(KC_SPS_SubbasinAttributes!C773,Traffic!$A$2:$A$1332,0))</f>
        <v>202.78899999999999</v>
      </c>
      <c r="AD773">
        <f>INDEX(EquityScore!$F$3:$F$1334,MATCH(KC_SPS_SubbasinAttributes!C773,EquityScore!$E$3:$E$1334,0))</f>
        <v>1.8333333299999999</v>
      </c>
      <c r="AE773" t="str">
        <f>IFERROR(INDEX(PavementCondition!$E$2:$E$669,MATCH(KC_SPS_SubbasinAttributes!C773,PavementCondition!$D$2:$D$669,0)),"N/A")</f>
        <v>N/A</v>
      </c>
      <c r="AF773">
        <f>INDEX(SpawnerMortality!$E$2:$E$1331,MATCH(KC_SPS_SubbasinAttributes!C773,SpawnerMortality!$D$2:$D$1331,0))</f>
        <v>0.35726389600000003</v>
      </c>
      <c r="AG773" s="25">
        <f>IFERROR(_xlfn.XLOOKUP($C773,WQBE_Loading!$C$4:$C$3072,WQBE_Loading!G$4:G$3072,,0,),"")</f>
        <v>0.63897251102438901</v>
      </c>
      <c r="AH773" s="25">
        <f>IFERROR(_xlfn.XLOOKUP($C773,WQBE_Loading!$C$4:$C$3072,WQBE_Loading!H$4:H$3072,,0,),"")</f>
        <v>3.1409477902836551</v>
      </c>
      <c r="AI773" s="25">
        <f>IFERROR(_xlfn.XLOOKUP($C773,WQBE_Loading!$C$4:$C$3072,WQBE_Loading!I$4:I$3072,,0,),"")</f>
        <v>203.55719509959999</v>
      </c>
      <c r="AJ773" s="25">
        <f>IFERROR(_xlfn.XLOOKUP($C773,WQBE_Loading!$C$4:$C$3072,WQBE_Loading!J$4:J$3072,,0,),"")</f>
        <v>14.993785637333751</v>
      </c>
      <c r="AK773" s="25">
        <f>IFERROR(_xlfn.XLOOKUP($C773,WQBE_Loading!$C$4:$C$3072,WQBE_Loading!K$4:K$3072,,0,),"")</f>
        <v>4832.9519193861106</v>
      </c>
      <c r="AL773" s="25">
        <f>IFERROR(_xlfn.XLOOKUP($C773,WQBE_Loading!$C$4:$C$3072,WQBE_Loading!L$4:L$3072,,0,),"")</f>
        <v>1.4176323528000351E-3</v>
      </c>
      <c r="AM773" s="25">
        <f>IFERROR(_xlfn.XLOOKUP($C773,WQBE_Loading!$C$4:$C$3072,WQBE_Loading!M$4:M$3072,,0,),"")</f>
        <v>3.4198705081954749E-5</v>
      </c>
      <c r="AN773" s="25">
        <f>IFERROR(_xlfn.XLOOKUP($C773,WQBE_Loading!$C$4:$C$3072,WQBE_Loading!N$4:N$3072,,0,),"")</f>
        <v>9.3312453651580099E-2</v>
      </c>
      <c r="AO773" s="25">
        <f>IFERROR(_xlfn.XLOOKUP($C773,WQBE_Loading!$C$4:$C$3072,WQBE_Loading!O$4:O$3072,,0,),"")</f>
        <v>0.23962348462459498</v>
      </c>
      <c r="AP773" s="25">
        <f>IFERROR(_xlfn.XLOOKUP($C773,WQBE_Loading!$C$4:$C$3072,WQBE_Loading!P$4:P$3072,,0,),"")</f>
        <v>0.21157650925062149</v>
      </c>
      <c r="AQ773" s="13">
        <f>IFERROR(_xlfn.XLOOKUP($C773,WQBE_Loading!$C$4:$C$3072,WQBE_Loading!Q$4:Q$3072,,0,),"")</f>
        <v>6116185.1334332097</v>
      </c>
      <c r="AR773">
        <f>_xlfn.XLOOKUP(C773,UrbanHeat!$A$2:$A$1333,UrbanHeat!$B$2:$B$1333,,0,)</f>
        <v>8.4570000000000007</v>
      </c>
      <c r="AS773" s="25">
        <f>_xlfn.XLOOKUP($C773,TNC_Loading!$A$2:$A$1332,TNC_Loading!B$2:B$1332,,0,)</f>
        <v>2.8559999999999999</v>
      </c>
      <c r="AT773" s="25">
        <f>_xlfn.XLOOKUP($C773,TNC_Loading!$A$2:$A$1332,TNC_Loading!C$2:C$1332,,0,)</f>
        <v>0.78200000000000003</v>
      </c>
      <c r="AU773" s="25">
        <f>_xlfn.XLOOKUP($C773,TNC_Loading!$A$2:$A$1332,TNC_Loading!D$2:D$1332,,0,)</f>
        <v>2.02</v>
      </c>
      <c r="AV773" s="25">
        <f>_xlfn.XLOOKUP($C773,TNC_Loading!$A$2:$A$1332,TNC_Loading!E$2:E$1332,,0,)</f>
        <v>3.927</v>
      </c>
      <c r="AW773" s="25">
        <f>_xlfn.XLOOKUP($C773,TNC_Loading!$A$2:$A$1332,TNC_Loading!F$2:F$1332,,0,)</f>
        <v>88.64</v>
      </c>
      <c r="AX773">
        <f>_xlfn.XLOOKUP(C773,BIBI!$D$2:$D$1332,BIBI!$F$2:$F$1332,,0,)</f>
        <v>0</v>
      </c>
      <c r="AY773">
        <f>_xlfn.XLOOKUP(C773,FacilityCounts!$A$3:$A$1333,FacilityCounts!$B$3:$B$1333,,0,)</f>
        <v>0</v>
      </c>
      <c r="AZ773">
        <f>_xlfn.XLOOKUP(C773,FacilityCounts!$D$3:$D$1333,FacilityCounts!$E$3:$E$1333,,0,)</f>
        <v>0</v>
      </c>
      <c r="BA773">
        <f>_xlfn.XLOOKUP(C773,FacilityCounts!$G$3:$G$1333,FacilityCounts!$H$3:$H$1333,,0,)</f>
        <v>0</v>
      </c>
      <c r="BB773">
        <f>IFERROR(_xlfn.XLOOKUP(C773,'DA to P Sensitive Lakes'!$P$2:$P$44,'DA to P Sensitive Lakes'!$Q$2:$Q$44,,0,),0)</f>
        <v>0</v>
      </c>
      <c r="BC773" s="25">
        <f>_xlfn.XLOOKUP(C773,'Historic Runoff (mm)'!$A$2:$A$1332,'Historic Runoff (mm)'!$B$2:$B$1332,,0,)</f>
        <v>216.55799999999999</v>
      </c>
      <c r="BD773">
        <f>_xlfn.XLOOKUP(C773,DrainageComplaint!$A$2:$A$1332,DrainageComplaint!$B$2:$B$1332,,0,)</f>
        <v>0</v>
      </c>
      <c r="BE773">
        <f>_xlfn.XLOOKUP(C773,PAD_Area!$G$2:$G$1332,PAD_Area!$H$2:$H$1332,,0,)</f>
        <v>0</v>
      </c>
    </row>
    <row r="774" spans="1:57" x14ac:dyDescent="0.2">
      <c r="A774" s="2">
        <v>771</v>
      </c>
      <c r="B774" s="2">
        <v>772</v>
      </c>
      <c r="C774" s="20">
        <v>1200040</v>
      </c>
      <c r="D774" s="3" t="s">
        <v>767</v>
      </c>
      <c r="E774" s="3" t="s">
        <v>754</v>
      </c>
      <c r="F774" s="3">
        <v>1643.3489999999999</v>
      </c>
      <c r="G774" s="3">
        <v>44483.328017100001</v>
      </c>
      <c r="H774" s="3">
        <v>71584015.458700001</v>
      </c>
      <c r="I774" s="2">
        <v>13</v>
      </c>
      <c r="J774" s="2">
        <v>1</v>
      </c>
      <c r="K774" s="2">
        <v>0</v>
      </c>
      <c r="L774" s="2">
        <v>5</v>
      </c>
      <c r="M774" s="3">
        <v>0</v>
      </c>
      <c r="N774" s="2">
        <f>_xlfn.XLOOKUP(C774,Shellfish_Presence!$E$3:$E$1333,Shellfish_Presence!$G$3:$G$1333,,0,)</f>
        <v>0</v>
      </c>
      <c r="O774" s="3">
        <v>6.1696600168943405E-3</v>
      </c>
      <c r="P774" s="3">
        <v>0.97831898927688599</v>
      </c>
      <c r="Q774" s="2">
        <v>2</v>
      </c>
      <c r="R774" s="3">
        <v>0.99460899829864502</v>
      </c>
      <c r="S774" s="3">
        <v>2.4126000702381134E-2</v>
      </c>
      <c r="T774" s="3">
        <v>278309</v>
      </c>
      <c r="U774" s="3">
        <v>505834</v>
      </c>
      <c r="V774" s="2">
        <v>0</v>
      </c>
      <c r="W774" s="3">
        <f t="shared" si="24"/>
        <v>0</v>
      </c>
      <c r="X774">
        <f t="shared" si="25"/>
        <v>1.8175265622024441</v>
      </c>
      <c r="Y774">
        <f>IFERROR(INDEX('Parcel Year'!$N$3:$N$1175,MATCH(KC_SPS_SubbasinAttributes!C774,'Parcel Year'!$M$3:$M$1175,0)),0)</f>
        <v>0.63174511571924086</v>
      </c>
      <c r="Z774">
        <f>INDEX(Imperviousness!$B$2:$B$1332,MATCH(KC_SPS_SubbasinAttributes!C774,Imperviousness!$A$2:$A$1332,0))</f>
        <v>0.41299999999999998</v>
      </c>
      <c r="AA774">
        <f>INDEX('Flow Duration Index'!$B$2:$B$1332,MATCH(KC_SPS_SubbasinAttributes!C774,'Flow Duration Index'!$A$2:$A$1332,0))</f>
        <v>6.5359999999999996</v>
      </c>
      <c r="AB774">
        <f>INDEX(Opportunity_Index!$G$2:$G$1333,MATCH(KC_SPS_SubbasinAttributes!C774,Opportunity_Index!$F$2:$F$1333,0))</f>
        <v>0.1303</v>
      </c>
      <c r="AC774">
        <f>INDEX(Traffic!$B$2:$B$1332,MATCH(KC_SPS_SubbasinAttributes!C774,Traffic!$A$2:$A$1332,0))</f>
        <v>1903.778</v>
      </c>
      <c r="AD774">
        <f>INDEX(EquityScore!$F$3:$F$1334,MATCH(KC_SPS_SubbasinAttributes!C774,EquityScore!$E$3:$E$1334,0))</f>
        <v>2.3333333299999999</v>
      </c>
      <c r="AE774" t="str">
        <f>IFERROR(INDEX(PavementCondition!$E$2:$E$669,MATCH(KC_SPS_SubbasinAttributes!C774,PavementCondition!$D$2:$D$669,0)),"N/A")</f>
        <v>N/A</v>
      </c>
      <c r="AF774">
        <f>INDEX(SpawnerMortality!$E$2:$E$1331,MATCH(KC_SPS_SubbasinAttributes!C774,SpawnerMortality!$D$2:$D$1331,0))</f>
        <v>0.34859405100000002</v>
      </c>
      <c r="AG774" s="25">
        <f>IFERROR(_xlfn.XLOOKUP($C774,WQBE_Loading!$C$4:$C$3072,WQBE_Loading!G$4:G$3072,,0,),"")</f>
        <v>9.0145363852399853</v>
      </c>
      <c r="AH774" s="25">
        <f>IFERROR(_xlfn.XLOOKUP($C774,WQBE_Loading!$C$4:$C$3072,WQBE_Loading!H$4:H$3072,,0,),"")</f>
        <v>46.614278259949344</v>
      </c>
      <c r="AI774" s="25">
        <f>IFERROR(_xlfn.XLOOKUP($C774,WQBE_Loading!$C$4:$C$3072,WQBE_Loading!I$4:I$3072,,0,),"")</f>
        <v>1745.253033449105</v>
      </c>
      <c r="AJ774" s="25">
        <f>IFERROR(_xlfn.XLOOKUP($C774,WQBE_Loading!$C$4:$C$3072,WQBE_Loading!J$4:J$3072,,0,),"")</f>
        <v>134.65046337569498</v>
      </c>
      <c r="AK774" s="25">
        <f>IFERROR(_xlfn.XLOOKUP($C774,WQBE_Loading!$C$4:$C$3072,WQBE_Loading!K$4:K$3072,,0,),"")</f>
        <v>53698.466713061898</v>
      </c>
      <c r="AL774" s="25">
        <f>IFERROR(_xlfn.XLOOKUP($C774,WQBE_Loading!$C$4:$C$3072,WQBE_Loading!L$4:L$3072,,0,),"")</f>
        <v>1.7237534922264451E-2</v>
      </c>
      <c r="AM774" s="25">
        <f>IFERROR(_xlfn.XLOOKUP($C774,WQBE_Loading!$C$4:$C$3072,WQBE_Loading!M$4:M$3072,,0,),"")</f>
        <v>7.9678381865290254E-4</v>
      </c>
      <c r="AN774" s="25">
        <f>IFERROR(_xlfn.XLOOKUP($C774,WQBE_Loading!$C$4:$C$3072,WQBE_Loading!N$4:N$3072,,0,),"")</f>
        <v>0.72737789409445452</v>
      </c>
      <c r="AO774" s="25">
        <f>IFERROR(_xlfn.XLOOKUP($C774,WQBE_Loading!$C$4:$C$3072,WQBE_Loading!O$4:O$3072,,0,),"")</f>
        <v>2.599756746473235</v>
      </c>
      <c r="AP774" s="25">
        <f>IFERROR(_xlfn.XLOOKUP($C774,WQBE_Loading!$C$4:$C$3072,WQBE_Loading!P$4:P$3072,,0,),"")</f>
        <v>2.9813363481157102</v>
      </c>
      <c r="AQ774" s="13">
        <f>IFERROR(_xlfn.XLOOKUP($C774,WQBE_Loading!$C$4:$C$3072,WQBE_Loading!Q$4:Q$3072,,0,),"")</f>
        <v>47387021.974737152</v>
      </c>
      <c r="AR774">
        <f>_xlfn.XLOOKUP(C774,UrbanHeat!$A$2:$A$1333,UrbanHeat!$B$2:$B$1333,,0,)</f>
        <v>13.25</v>
      </c>
      <c r="AS774" s="25">
        <f>_xlfn.XLOOKUP($C774,TNC_Loading!$A$2:$A$1332,TNC_Loading!B$2:B$1332,,0,)</f>
        <v>10.465999999999999</v>
      </c>
      <c r="AT774" s="25">
        <f>_xlfn.XLOOKUP($C774,TNC_Loading!$A$2:$A$1332,TNC_Loading!C$2:C$1332,,0,)</f>
        <v>6.6079999999999997</v>
      </c>
      <c r="AU774" s="25">
        <f>_xlfn.XLOOKUP($C774,TNC_Loading!$A$2:$A$1332,TNC_Loading!D$2:D$1332,,0,)</f>
        <v>16.545999999999999</v>
      </c>
      <c r="AV774" s="25">
        <f>_xlfn.XLOOKUP($C774,TNC_Loading!$A$2:$A$1332,TNC_Loading!E$2:E$1332,,0,)</f>
        <v>17.93</v>
      </c>
      <c r="AW774" s="25">
        <f>_xlfn.XLOOKUP($C774,TNC_Loading!$A$2:$A$1332,TNC_Loading!F$2:F$1332,,0,)</f>
        <v>493.60199999999998</v>
      </c>
      <c r="AX774">
        <f>_xlfn.XLOOKUP(C774,BIBI!$D$2:$D$1332,BIBI!$F$2:$F$1332,,0,)</f>
        <v>16.157142857142855</v>
      </c>
      <c r="AY774">
        <f>_xlfn.XLOOKUP(C774,FacilityCounts!$A$3:$A$1333,FacilityCounts!$B$3:$B$1333,,0,)</f>
        <v>0</v>
      </c>
      <c r="AZ774">
        <f>_xlfn.XLOOKUP(C774,FacilityCounts!$D$3:$D$1333,FacilityCounts!$E$3:$E$1333,,0,)</f>
        <v>0</v>
      </c>
      <c r="BA774">
        <f>_xlfn.XLOOKUP(C774,FacilityCounts!$G$3:$G$1333,FacilityCounts!$H$3:$H$1333,,0,)</f>
        <v>0</v>
      </c>
      <c r="BB774">
        <f>IFERROR(_xlfn.XLOOKUP(C774,'DA to P Sensitive Lakes'!$P$2:$P$44,'DA to P Sensitive Lakes'!$Q$2:$Q$44,,0,),0)</f>
        <v>0</v>
      </c>
      <c r="BC774" s="25">
        <f>_xlfn.XLOOKUP(C774,'Historic Runoff (mm)'!$A$2:$A$1332,'Historic Runoff (mm)'!$B$2:$B$1332,,0,)</f>
        <v>615.43200000000002</v>
      </c>
      <c r="BD774">
        <f>_xlfn.XLOOKUP(C774,DrainageComplaint!$A$2:$A$1332,DrainageComplaint!$B$2:$B$1332,,0,)</f>
        <v>1</v>
      </c>
      <c r="BE774">
        <f>_xlfn.XLOOKUP(C774,PAD_Area!$G$2:$G$1332,PAD_Area!$H$2:$H$1332,,0,)</f>
        <v>0</v>
      </c>
    </row>
    <row r="775" spans="1:57" x14ac:dyDescent="0.2">
      <c r="A775" s="2">
        <v>772</v>
      </c>
      <c r="B775" s="2">
        <v>773</v>
      </c>
      <c r="C775" s="20">
        <v>1200050</v>
      </c>
      <c r="D775" s="3" t="s">
        <v>767</v>
      </c>
      <c r="E775" s="3" t="s">
        <v>754</v>
      </c>
      <c r="F775" s="3">
        <v>1052.0450000000001</v>
      </c>
      <c r="G775" s="3">
        <v>51436.9700581</v>
      </c>
      <c r="H775" s="3">
        <v>45826875.865699999</v>
      </c>
      <c r="I775" s="2">
        <v>4</v>
      </c>
      <c r="J775" s="2">
        <v>1</v>
      </c>
      <c r="K775" s="2">
        <v>0</v>
      </c>
      <c r="L775" s="2">
        <v>4</v>
      </c>
      <c r="M775" s="3">
        <v>0</v>
      </c>
      <c r="N775" s="2">
        <f>_xlfn.XLOOKUP(C775,Shellfish_Presence!$E$3:$E$1333,Shellfish_Presence!$G$3:$G$1333,,0,)</f>
        <v>0</v>
      </c>
      <c r="O775" s="3">
        <v>0.10396499931812286</v>
      </c>
      <c r="P775" s="3">
        <v>3.2092100009322166E-3</v>
      </c>
      <c r="Q775" s="2">
        <v>0</v>
      </c>
      <c r="R775" s="3">
        <v>0.94868797063827515</v>
      </c>
      <c r="S775" s="3">
        <v>0</v>
      </c>
      <c r="T775" s="3">
        <v>180174</v>
      </c>
      <c r="U775" s="3">
        <v>298295</v>
      </c>
      <c r="V775" s="2">
        <v>1</v>
      </c>
      <c r="W775" s="3">
        <f t="shared" si="24"/>
        <v>5.5501903715297434E-6</v>
      </c>
      <c r="X775">
        <f t="shared" si="25"/>
        <v>1.6555940368754649</v>
      </c>
      <c r="Y775">
        <f>IFERROR(INDEX('Parcel Year'!$N$3:$N$1175,MATCH(KC_SPS_SubbasinAttributes!C775,'Parcel Year'!$M$3:$M$1175,0)),0)</f>
        <v>0.6055115859147806</v>
      </c>
      <c r="Z775">
        <f>INDEX(Imperviousness!$B$2:$B$1332,MATCH(KC_SPS_SubbasinAttributes!C775,Imperviousness!$A$2:$A$1332,0))</f>
        <v>0.36499999999999999</v>
      </c>
      <c r="AA775">
        <f>INDEX('Flow Duration Index'!$B$2:$B$1332,MATCH(KC_SPS_SubbasinAttributes!C775,'Flow Duration Index'!$A$2:$A$1332,0))</f>
        <v>8.0649999999999995</v>
      </c>
      <c r="AB775">
        <f>INDEX(Opportunity_Index!$G$2:$G$1333,MATCH(KC_SPS_SubbasinAttributes!C775,Opportunity_Index!$F$2:$F$1333,0))</f>
        <v>5.4100000000000002E-2</v>
      </c>
      <c r="AC775">
        <f>INDEX(Traffic!$B$2:$B$1332,MATCH(KC_SPS_SubbasinAttributes!C775,Traffic!$A$2:$A$1332,0))</f>
        <v>1144.7339999999999</v>
      </c>
      <c r="AD775">
        <f>INDEX(EquityScore!$F$3:$F$1334,MATCH(KC_SPS_SubbasinAttributes!C775,EquityScore!$E$3:$E$1334,0))</f>
        <v>1.6666666699999999</v>
      </c>
      <c r="AE775" t="str">
        <f>IFERROR(INDEX(PavementCondition!$E$2:$E$669,MATCH(KC_SPS_SubbasinAttributes!C775,PavementCondition!$D$2:$D$669,0)),"N/A")</f>
        <v>N/A</v>
      </c>
      <c r="AF775">
        <f>INDEX(SpawnerMortality!$E$2:$E$1331,MATCH(KC_SPS_SubbasinAttributes!C775,SpawnerMortality!$D$2:$D$1331,0))</f>
        <v>0.34859405100000002</v>
      </c>
      <c r="AG775" s="25">
        <f>IFERROR(_xlfn.XLOOKUP($C775,WQBE_Loading!$C$4:$C$3072,WQBE_Loading!G$4:G$3072,,0,),"")</f>
        <v>5.8903580566989397</v>
      </c>
      <c r="AH775" s="25">
        <f>IFERROR(_xlfn.XLOOKUP($C775,WQBE_Loading!$C$4:$C$3072,WQBE_Loading!H$4:H$3072,,0,),"")</f>
        <v>31.408539911072751</v>
      </c>
      <c r="AI775" s="25">
        <f>IFERROR(_xlfn.XLOOKUP($C775,WQBE_Loading!$C$4:$C$3072,WQBE_Loading!I$4:I$3072,,0,),"")</f>
        <v>1054.2455195882749</v>
      </c>
      <c r="AJ775" s="25">
        <f>IFERROR(_xlfn.XLOOKUP($C775,WQBE_Loading!$C$4:$C$3072,WQBE_Loading!J$4:J$3072,,0,),"")</f>
        <v>83.26090863404545</v>
      </c>
      <c r="AK775" s="25">
        <f>IFERROR(_xlfn.XLOOKUP($C775,WQBE_Loading!$C$4:$C$3072,WQBE_Loading!K$4:K$3072,,0,),"")</f>
        <v>35402.564529412397</v>
      </c>
      <c r="AL775" s="25">
        <f>IFERROR(_xlfn.XLOOKUP($C775,WQBE_Loading!$C$4:$C$3072,WQBE_Loading!L$4:L$3072,,0,),"")</f>
        <v>1.1145367381025301E-2</v>
      </c>
      <c r="AM775" s="25">
        <f>IFERROR(_xlfn.XLOOKUP($C775,WQBE_Loading!$C$4:$C$3072,WQBE_Loading!M$4:M$3072,,0,),"")</f>
        <v>5.7698091982614802E-4</v>
      </c>
      <c r="AN775" s="25">
        <f>IFERROR(_xlfn.XLOOKUP($C775,WQBE_Loading!$C$4:$C$3072,WQBE_Loading!N$4:N$3072,,0,),"")</f>
        <v>0.43929103765101596</v>
      </c>
      <c r="AO775" s="25">
        <f>IFERROR(_xlfn.XLOOKUP($C775,WQBE_Loading!$C$4:$C$3072,WQBE_Loading!O$4:O$3072,,0,),"")</f>
        <v>1.6694820975378901</v>
      </c>
      <c r="AP775" s="25">
        <f>IFERROR(_xlfn.XLOOKUP($C775,WQBE_Loading!$C$4:$C$3072,WQBE_Loading!P$4:P$3072,,0,),"")</f>
        <v>2.071080780769095</v>
      </c>
      <c r="AQ775" s="13">
        <f>IFERROR(_xlfn.XLOOKUP($C775,WQBE_Loading!$C$4:$C$3072,WQBE_Loading!Q$4:Q$3072,,0,),"")</f>
        <v>29681970.580837451</v>
      </c>
      <c r="AR775">
        <f>_xlfn.XLOOKUP(C775,UrbanHeat!$A$2:$A$1333,UrbanHeat!$B$2:$B$1333,,0,)</f>
        <v>10.5</v>
      </c>
      <c r="AS775" s="25">
        <f>_xlfn.XLOOKUP($C775,TNC_Loading!$A$2:$A$1332,TNC_Loading!B$2:B$1332,,0,)</f>
        <v>8.7370000000000001</v>
      </c>
      <c r="AT775" s="25">
        <f>_xlfn.XLOOKUP($C775,TNC_Loading!$A$2:$A$1332,TNC_Loading!C$2:C$1332,,0,)</f>
        <v>7.4939999999999998</v>
      </c>
      <c r="AU775" s="25">
        <f>_xlfn.XLOOKUP($C775,TNC_Loading!$A$2:$A$1332,TNC_Loading!D$2:D$1332,,0,)</f>
        <v>14.228</v>
      </c>
      <c r="AV775" s="25">
        <f>_xlfn.XLOOKUP($C775,TNC_Loading!$A$2:$A$1332,TNC_Loading!E$2:E$1332,,0,)</f>
        <v>17.637</v>
      </c>
      <c r="AW775" s="25">
        <f>_xlfn.XLOOKUP($C775,TNC_Loading!$A$2:$A$1332,TNC_Loading!F$2:F$1332,,0,)</f>
        <v>364.65300000000002</v>
      </c>
      <c r="AX775">
        <f>_xlfn.XLOOKUP(C775,BIBI!$D$2:$D$1332,BIBI!$F$2:$F$1332,,0,)</f>
        <v>0</v>
      </c>
      <c r="AY775">
        <f>_xlfn.XLOOKUP(C775,FacilityCounts!$A$3:$A$1333,FacilityCounts!$B$3:$B$1333,,0,)</f>
        <v>0</v>
      </c>
      <c r="AZ775">
        <f>_xlfn.XLOOKUP(C775,FacilityCounts!$D$3:$D$1333,FacilityCounts!$E$3:$E$1333,,0,)</f>
        <v>0</v>
      </c>
      <c r="BA775">
        <f>_xlfn.XLOOKUP(C775,FacilityCounts!$G$3:$G$1333,FacilityCounts!$H$3:$H$1333,,0,)</f>
        <v>0</v>
      </c>
      <c r="BB775">
        <f>IFERROR(_xlfn.XLOOKUP(C775,'DA to P Sensitive Lakes'!$P$2:$P$44,'DA to P Sensitive Lakes'!$Q$2:$Q$44,,0,),0)</f>
        <v>0</v>
      </c>
      <c r="BC775" s="25">
        <f>_xlfn.XLOOKUP(C775,'Historic Runoff (mm)'!$A$2:$A$1332,'Historic Runoff (mm)'!$B$2:$B$1332,,0,)</f>
        <v>574.42899999999997</v>
      </c>
      <c r="BD775">
        <f>_xlfn.XLOOKUP(C775,DrainageComplaint!$A$2:$A$1332,DrainageComplaint!$B$2:$B$1332,,0,)</f>
        <v>0</v>
      </c>
      <c r="BE775">
        <f>_xlfn.XLOOKUP(C775,PAD_Area!$G$2:$G$1332,PAD_Area!$H$2:$H$1332,,0,)</f>
        <v>0</v>
      </c>
    </row>
    <row r="776" spans="1:57" x14ac:dyDescent="0.2">
      <c r="A776" s="2">
        <v>773</v>
      </c>
      <c r="B776" s="2">
        <v>774</v>
      </c>
      <c r="C776" s="20">
        <v>1200060</v>
      </c>
      <c r="D776" s="3" t="s">
        <v>767</v>
      </c>
      <c r="E776" s="3" t="s">
        <v>754</v>
      </c>
      <c r="F776" s="3">
        <v>810.75099999999998</v>
      </c>
      <c r="G776" s="3">
        <v>34969.967285300001</v>
      </c>
      <c r="H776" s="3">
        <v>35316170.682400003</v>
      </c>
      <c r="I776" s="2">
        <v>9</v>
      </c>
      <c r="J776" s="2">
        <v>0</v>
      </c>
      <c r="K776" s="2">
        <v>0</v>
      </c>
      <c r="L776" s="2">
        <v>8</v>
      </c>
      <c r="M776" s="3">
        <v>0</v>
      </c>
      <c r="N776" s="2">
        <f>_xlfn.XLOOKUP(C776,Shellfish_Presence!$E$3:$E$1333,Shellfish_Presence!$G$3:$G$1333,,0,)</f>
        <v>0</v>
      </c>
      <c r="O776" s="3">
        <v>0.36831799149513245</v>
      </c>
      <c r="P776" s="3">
        <v>0</v>
      </c>
      <c r="Q776" s="2">
        <v>0</v>
      </c>
      <c r="R776" s="3">
        <v>0.99492102861404419</v>
      </c>
      <c r="S776" s="3">
        <v>0</v>
      </c>
      <c r="T776" s="3">
        <v>59762.30078125</v>
      </c>
      <c r="U776" s="3">
        <v>95885.8984375</v>
      </c>
      <c r="V776" s="2">
        <v>0</v>
      </c>
      <c r="W776" s="3">
        <f t="shared" si="24"/>
        <v>0</v>
      </c>
      <c r="X776">
        <f t="shared" si="25"/>
        <v>1.6044546007101441</v>
      </c>
      <c r="Y776">
        <f>IFERROR(INDEX('Parcel Year'!$N$3:$N$1175,MATCH(KC_SPS_SubbasinAttributes!C776,'Parcel Year'!$M$3:$M$1175,0)),0)</f>
        <v>0.22147687726165088</v>
      </c>
      <c r="Z776">
        <f>INDEX(Imperviousness!$B$2:$B$1332,MATCH(KC_SPS_SubbasinAttributes!C776,Imperviousness!$A$2:$A$1332,0))</f>
        <v>0.151</v>
      </c>
      <c r="AA776">
        <f>INDEX('Flow Duration Index'!$B$2:$B$1332,MATCH(KC_SPS_SubbasinAttributes!C776,'Flow Duration Index'!$A$2:$A$1332,0))</f>
        <v>6.2149999999999999</v>
      </c>
      <c r="AB776">
        <f>INDEX(Opportunity_Index!$G$2:$G$1333,MATCH(KC_SPS_SubbasinAttributes!C776,Opportunity_Index!$F$2:$F$1333,0))</f>
        <v>2.9100000000000001E-2</v>
      </c>
      <c r="AC776">
        <f>INDEX(Traffic!$B$2:$B$1332,MATCH(KC_SPS_SubbasinAttributes!C776,Traffic!$A$2:$A$1332,0))</f>
        <v>259.55700000000002</v>
      </c>
      <c r="AD776">
        <f>INDEX(EquityScore!$F$3:$F$1334,MATCH(KC_SPS_SubbasinAttributes!C776,EquityScore!$E$3:$E$1334,0))</f>
        <v>1.3333333300000001</v>
      </c>
      <c r="AE776" t="str">
        <f>IFERROR(INDEX(PavementCondition!$E$2:$E$669,MATCH(KC_SPS_SubbasinAttributes!C776,PavementCondition!$D$2:$D$669,0)),"N/A")</f>
        <v>N/A</v>
      </c>
      <c r="AF776">
        <f>INDEX(SpawnerMortality!$E$2:$E$1331,MATCH(KC_SPS_SubbasinAttributes!C776,SpawnerMortality!$D$2:$D$1331,0))</f>
        <v>0</v>
      </c>
      <c r="AG776" s="25">
        <f>IFERROR(_xlfn.XLOOKUP($C776,WQBE_Loading!$C$4:$C$3072,WQBE_Loading!G$4:G$3072,,0,),"")</f>
        <v>2.5755933661284498</v>
      </c>
      <c r="AH776" s="25">
        <f>IFERROR(_xlfn.XLOOKUP($C776,WQBE_Loading!$C$4:$C$3072,WQBE_Loading!H$4:H$3072,,0,),"")</f>
        <v>14.787025184099999</v>
      </c>
      <c r="AI776" s="25">
        <f>IFERROR(_xlfn.XLOOKUP($C776,WQBE_Loading!$C$4:$C$3072,WQBE_Loading!I$4:I$3072,,0,),"")</f>
        <v>236.4222674684635</v>
      </c>
      <c r="AJ776" s="25">
        <f>IFERROR(_xlfn.XLOOKUP($C776,WQBE_Loading!$C$4:$C$3072,WQBE_Loading!J$4:J$3072,,0,),"")</f>
        <v>23.067949696851549</v>
      </c>
      <c r="AK776" s="25">
        <f>IFERROR(_xlfn.XLOOKUP($C776,WQBE_Loading!$C$4:$C$3072,WQBE_Loading!K$4:K$3072,,0,),"")</f>
        <v>10766.197039101149</v>
      </c>
      <c r="AL776" s="25">
        <f>IFERROR(_xlfn.XLOOKUP($C776,WQBE_Loading!$C$4:$C$3072,WQBE_Loading!L$4:L$3072,,0,),"")</f>
        <v>3.8775941800891249E-3</v>
      </c>
      <c r="AM776" s="25">
        <f>IFERROR(_xlfn.XLOOKUP($C776,WQBE_Loading!$C$4:$C$3072,WQBE_Loading!M$4:M$3072,,0,),"")</f>
        <v>4.7294971363303305E-4</v>
      </c>
      <c r="AN776" s="25">
        <f>IFERROR(_xlfn.XLOOKUP($C776,WQBE_Loading!$C$4:$C$3072,WQBE_Loading!N$4:N$3072,,0,),"")</f>
        <v>0.11288558496649551</v>
      </c>
      <c r="AO776" s="25">
        <f>IFERROR(_xlfn.XLOOKUP($C776,WQBE_Loading!$C$4:$C$3072,WQBE_Loading!O$4:O$3072,,0,),"")</f>
        <v>0.52460274592011746</v>
      </c>
      <c r="AP776" s="25">
        <f>IFERROR(_xlfn.XLOOKUP($C776,WQBE_Loading!$C$4:$C$3072,WQBE_Loading!P$4:P$3072,,0,),"")</f>
        <v>0.97893714526215292</v>
      </c>
      <c r="AQ776" s="13">
        <f>IFERROR(_xlfn.XLOOKUP($C776,WQBE_Loading!$C$4:$C$3072,WQBE_Loading!Q$4:Q$3072,,0,),"")</f>
        <v>6751250.93079565</v>
      </c>
      <c r="AR776">
        <f>_xlfn.XLOOKUP(C776,UrbanHeat!$A$2:$A$1333,UrbanHeat!$B$2:$B$1333,,0,)</f>
        <v>9.3539999999999992</v>
      </c>
      <c r="AS776" s="25">
        <f>_xlfn.XLOOKUP($C776,TNC_Loading!$A$2:$A$1332,TNC_Loading!B$2:B$1332,,0,)</f>
        <v>4.1619999999999999</v>
      </c>
      <c r="AT776" s="25">
        <f>_xlfn.XLOOKUP($C776,TNC_Loading!$A$2:$A$1332,TNC_Loading!C$2:C$1332,,0,)</f>
        <v>4.0030000000000001</v>
      </c>
      <c r="AU776" s="25">
        <f>_xlfn.XLOOKUP($C776,TNC_Loading!$A$2:$A$1332,TNC_Loading!D$2:D$1332,,0,)</f>
        <v>6.0990000000000002</v>
      </c>
      <c r="AV776" s="25">
        <f>_xlfn.XLOOKUP($C776,TNC_Loading!$A$2:$A$1332,TNC_Loading!E$2:E$1332,,0,)</f>
        <v>9.7550000000000008</v>
      </c>
      <c r="AW776" s="25">
        <f>_xlfn.XLOOKUP($C776,TNC_Loading!$A$2:$A$1332,TNC_Loading!F$2:F$1332,,0,)</f>
        <v>144.976</v>
      </c>
      <c r="AX776">
        <f>_xlfn.XLOOKUP(C776,BIBI!$D$2:$D$1332,BIBI!$F$2:$F$1332,,0,)</f>
        <v>0</v>
      </c>
      <c r="AY776">
        <f>_xlfn.XLOOKUP(C776,FacilityCounts!$A$3:$A$1333,FacilityCounts!$B$3:$B$1333,,0,)</f>
        <v>0</v>
      </c>
      <c r="AZ776">
        <f>_xlfn.XLOOKUP(C776,FacilityCounts!$D$3:$D$1333,FacilityCounts!$E$3:$E$1333,,0,)</f>
        <v>0</v>
      </c>
      <c r="BA776">
        <f>_xlfn.XLOOKUP(C776,FacilityCounts!$G$3:$G$1333,FacilityCounts!$H$3:$H$1333,,0,)</f>
        <v>0</v>
      </c>
      <c r="BB776">
        <f>IFERROR(_xlfn.XLOOKUP(C776,'DA to P Sensitive Lakes'!$P$2:$P$44,'DA to P Sensitive Lakes'!$Q$2:$Q$44,,0,),0)</f>
        <v>0</v>
      </c>
      <c r="BC776" s="25">
        <f>_xlfn.XLOOKUP(C776,'Historic Runoff (mm)'!$A$2:$A$1332,'Historic Runoff (mm)'!$B$2:$B$1332,,0,)</f>
        <v>313.791</v>
      </c>
      <c r="BD776">
        <f>_xlfn.XLOOKUP(C776,DrainageComplaint!$A$2:$A$1332,DrainageComplaint!$B$2:$B$1332,,0,)</f>
        <v>0</v>
      </c>
      <c r="BE776">
        <f>_xlfn.XLOOKUP(C776,PAD_Area!$G$2:$G$1332,PAD_Area!$H$2:$H$1332,,0,)</f>
        <v>0</v>
      </c>
    </row>
    <row r="777" spans="1:57" x14ac:dyDescent="0.2">
      <c r="A777" s="2">
        <v>774</v>
      </c>
      <c r="B777" s="2">
        <v>775</v>
      </c>
      <c r="C777" s="20">
        <v>1300010</v>
      </c>
      <c r="D777" s="3" t="s">
        <v>774</v>
      </c>
      <c r="E777" s="3" t="s">
        <v>754</v>
      </c>
      <c r="F777" s="3">
        <v>2863.085</v>
      </c>
      <c r="G777" s="3">
        <v>72762.334621500006</v>
      </c>
      <c r="H777" s="3">
        <v>124715499.483</v>
      </c>
      <c r="I777" s="2">
        <v>14</v>
      </c>
      <c r="J777" s="2">
        <v>1</v>
      </c>
      <c r="K777" s="2">
        <v>0</v>
      </c>
      <c r="L777" s="2">
        <v>4</v>
      </c>
      <c r="M777" s="3">
        <v>0</v>
      </c>
      <c r="N777" s="2">
        <f>_xlfn.XLOOKUP(C777,Shellfish_Presence!$E$3:$E$1333,Shellfish_Presence!$G$3:$G$1333,,0,)</f>
        <v>0</v>
      </c>
      <c r="O777" s="3">
        <v>0.51889497041702271</v>
      </c>
      <c r="P777" s="3">
        <v>0</v>
      </c>
      <c r="Q777" s="2">
        <v>0</v>
      </c>
      <c r="R777" s="3">
        <v>0.99796897172927856</v>
      </c>
      <c r="S777" s="3">
        <v>0</v>
      </c>
      <c r="T777" s="3">
        <v>534821</v>
      </c>
      <c r="U777" s="3">
        <v>954777</v>
      </c>
      <c r="V777" s="2">
        <v>0</v>
      </c>
      <c r="W777" s="3">
        <f t="shared" si="24"/>
        <v>0</v>
      </c>
      <c r="X777">
        <f t="shared" si="25"/>
        <v>1.7852272068598654</v>
      </c>
      <c r="Y777">
        <f>IFERROR(INDEX('Parcel Year'!$N$3:$N$1175,MATCH(KC_SPS_SubbasinAttributes!C777,'Parcel Year'!$M$3:$M$1175,0)),0)</f>
        <v>0.57170099020004272</v>
      </c>
      <c r="Z777">
        <f>INDEX(Imperviousness!$B$2:$B$1332,MATCH(KC_SPS_SubbasinAttributes!C777,Imperviousness!$A$2:$A$1332,0))</f>
        <v>0.38900000000000001</v>
      </c>
      <c r="AA777">
        <f>INDEX('Flow Duration Index'!$B$2:$B$1332,MATCH(KC_SPS_SubbasinAttributes!C777,'Flow Duration Index'!$A$2:$A$1332,0))</f>
        <v>6.9039999999999999</v>
      </c>
      <c r="AB777">
        <f>INDEX(Opportunity_Index!$G$2:$G$1333,MATCH(KC_SPS_SubbasinAttributes!C777,Opportunity_Index!$F$2:$F$1333,0))</f>
        <v>0.11019999999999999</v>
      </c>
      <c r="AC777">
        <f>INDEX(Traffic!$B$2:$B$1332,MATCH(KC_SPS_SubbasinAttributes!C777,Traffic!$A$2:$A$1332,0))</f>
        <v>1103.712</v>
      </c>
      <c r="AD777">
        <f>INDEX(EquityScore!$F$3:$F$1334,MATCH(KC_SPS_SubbasinAttributes!C777,EquityScore!$E$3:$E$1334,0))</f>
        <v>1.6666666699999999</v>
      </c>
      <c r="AE777" t="str">
        <f>IFERROR(INDEX(PavementCondition!$E$2:$E$669,MATCH(KC_SPS_SubbasinAttributes!C777,PavementCondition!$D$2:$D$669,0)),"N/A")</f>
        <v>N/A</v>
      </c>
      <c r="AF777">
        <f>INDEX(SpawnerMortality!$E$2:$E$1331,MATCH(KC_SPS_SubbasinAttributes!C777,SpawnerMortality!$D$2:$D$1331,0))</f>
        <v>0.17700419100000001</v>
      </c>
      <c r="AG777" s="25">
        <f>IFERROR(_xlfn.XLOOKUP($C777,WQBE_Loading!$C$4:$C$3072,WQBE_Loading!G$4:G$3072,,0,),"")</f>
        <v>16.408201137457802</v>
      </c>
      <c r="AH777" s="25">
        <f>IFERROR(_xlfn.XLOOKUP($C777,WQBE_Loading!$C$4:$C$3072,WQBE_Loading!H$4:H$3072,,0,),"")</f>
        <v>86.89446517617219</v>
      </c>
      <c r="AI777" s="25">
        <f>IFERROR(_xlfn.XLOOKUP($C777,WQBE_Loading!$C$4:$C$3072,WQBE_Loading!I$4:I$3072,,0,),"")</f>
        <v>2417.7395248890298</v>
      </c>
      <c r="AJ777" s="25">
        <f>IFERROR(_xlfn.XLOOKUP($C777,WQBE_Loading!$C$4:$C$3072,WQBE_Loading!J$4:J$3072,,0,),"")</f>
        <v>188.54249770660749</v>
      </c>
      <c r="AK777" s="25">
        <f>IFERROR(_xlfn.XLOOKUP($C777,WQBE_Loading!$C$4:$C$3072,WQBE_Loading!K$4:K$3072,,0,),"")</f>
        <v>113947.342627732</v>
      </c>
      <c r="AL777" s="25">
        <f>IFERROR(_xlfn.XLOOKUP($C777,WQBE_Loading!$C$4:$C$3072,WQBE_Loading!L$4:L$3072,,0,),"")</f>
        <v>3.5689362294523103E-2</v>
      </c>
      <c r="AM777" s="25">
        <f>IFERROR(_xlfn.XLOOKUP($C777,WQBE_Loading!$C$4:$C$3072,WQBE_Loading!M$4:M$3072,,0,),"")</f>
        <v>1.0466854590452002E-3</v>
      </c>
      <c r="AN777" s="25">
        <f>IFERROR(_xlfn.XLOOKUP($C777,WQBE_Loading!$C$4:$C$3072,WQBE_Loading!N$4:N$3072,,0,),"")</f>
        <v>1.218719520549095</v>
      </c>
      <c r="AO777" s="25">
        <f>IFERROR(_xlfn.XLOOKUP($C777,WQBE_Loading!$C$4:$C$3072,WQBE_Loading!O$4:O$3072,,0,),"")</f>
        <v>5.30989728245462</v>
      </c>
      <c r="AP777" s="25">
        <f>IFERROR(_xlfn.XLOOKUP($C777,WQBE_Loading!$C$4:$C$3072,WQBE_Loading!P$4:P$3072,,0,),"")</f>
        <v>5.3530207012004993</v>
      </c>
      <c r="AQ777" s="13">
        <f>IFERROR(_xlfn.XLOOKUP($C777,WQBE_Loading!$C$4:$C$3072,WQBE_Loading!Q$4:Q$3072,,0,),"")</f>
        <v>64243779.761605456</v>
      </c>
      <c r="AR777">
        <f>_xlfn.XLOOKUP(C777,UrbanHeat!$A$2:$A$1333,UrbanHeat!$B$2:$B$1333,,0,)</f>
        <v>12.000999999999999</v>
      </c>
      <c r="AS777" s="25">
        <f>_xlfn.XLOOKUP($C777,TNC_Loading!$A$2:$A$1332,TNC_Loading!B$2:B$1332,,0,)</f>
        <v>11.01</v>
      </c>
      <c r="AT777" s="25">
        <f>_xlfn.XLOOKUP($C777,TNC_Loading!$A$2:$A$1332,TNC_Loading!C$2:C$1332,,0,)</f>
        <v>16.295999999999999</v>
      </c>
      <c r="AU777" s="25">
        <f>_xlfn.XLOOKUP($C777,TNC_Loading!$A$2:$A$1332,TNC_Loading!D$2:D$1332,,0,)</f>
        <v>17.8</v>
      </c>
      <c r="AV777" s="25">
        <f>_xlfn.XLOOKUP($C777,TNC_Loading!$A$2:$A$1332,TNC_Loading!E$2:E$1332,,0,)</f>
        <v>29.591000000000001</v>
      </c>
      <c r="AW777" s="25">
        <f>_xlfn.XLOOKUP($C777,TNC_Loading!$A$2:$A$1332,TNC_Loading!F$2:F$1332,,0,)</f>
        <v>461.697</v>
      </c>
      <c r="AX777">
        <f>_xlfn.XLOOKUP(C777,BIBI!$D$2:$D$1332,BIBI!$F$2:$F$1332,,0,)</f>
        <v>15.7</v>
      </c>
      <c r="AY777">
        <f>_xlfn.XLOOKUP(C777,FacilityCounts!$A$3:$A$1333,FacilityCounts!$B$3:$B$1333,,0,)</f>
        <v>0</v>
      </c>
      <c r="AZ777">
        <f>_xlfn.XLOOKUP(C777,FacilityCounts!$D$3:$D$1333,FacilityCounts!$E$3:$E$1333,,0,)</f>
        <v>0</v>
      </c>
      <c r="BA777">
        <f>_xlfn.XLOOKUP(C777,FacilityCounts!$G$3:$G$1333,FacilityCounts!$H$3:$H$1333,,0,)</f>
        <v>0</v>
      </c>
      <c r="BB777">
        <f>IFERROR(_xlfn.XLOOKUP(C777,'DA to P Sensitive Lakes'!$P$2:$P$44,'DA to P Sensitive Lakes'!$Q$2:$Q$44,,0,),0)</f>
        <v>0</v>
      </c>
      <c r="BC777" s="25">
        <f>_xlfn.XLOOKUP(C777,'Historic Runoff (mm)'!$A$2:$A$1332,'Historic Runoff (mm)'!$B$2:$B$1332,,0,)</f>
        <v>649.32799999999997</v>
      </c>
      <c r="BD777">
        <f>_xlfn.XLOOKUP(C777,DrainageComplaint!$A$2:$A$1332,DrainageComplaint!$B$2:$B$1332,,0,)</f>
        <v>3</v>
      </c>
      <c r="BE777">
        <f>_xlfn.XLOOKUP(C777,PAD_Area!$G$2:$G$1332,PAD_Area!$H$2:$H$1332,,0,)</f>
        <v>0</v>
      </c>
    </row>
    <row r="778" spans="1:57" x14ac:dyDescent="0.2">
      <c r="A778" s="2">
        <v>775</v>
      </c>
      <c r="B778" s="2">
        <v>776</v>
      </c>
      <c r="C778" s="20">
        <v>1300020</v>
      </c>
      <c r="D778" s="3" t="s">
        <v>774</v>
      </c>
      <c r="E778" s="3" t="s">
        <v>754</v>
      </c>
      <c r="F778" s="3">
        <v>391.35899999999998</v>
      </c>
      <c r="G778" s="3">
        <v>25571.965492899999</v>
      </c>
      <c r="H778" s="3">
        <v>17047530.592500001</v>
      </c>
      <c r="I778" s="2">
        <v>3</v>
      </c>
      <c r="J778" s="2">
        <v>1</v>
      </c>
      <c r="K778" s="2">
        <v>0</v>
      </c>
      <c r="L778" s="2">
        <v>3</v>
      </c>
      <c r="M778" s="3">
        <v>0</v>
      </c>
      <c r="N778" s="2">
        <f>_xlfn.XLOOKUP(C778,Shellfish_Presence!$E$3:$E$1333,Shellfish_Presence!$G$3:$G$1333,,0,)</f>
        <v>0</v>
      </c>
      <c r="O778" s="3">
        <v>0.96053498983383179</v>
      </c>
      <c r="P778" s="3">
        <v>0</v>
      </c>
      <c r="Q778" s="2">
        <v>1</v>
      </c>
      <c r="R778" s="3">
        <v>0.99894702434539795</v>
      </c>
      <c r="S778" s="3">
        <v>0</v>
      </c>
      <c r="T778" s="3">
        <v>69165.703125</v>
      </c>
      <c r="U778" s="3">
        <v>126937</v>
      </c>
      <c r="V778" s="2">
        <v>0</v>
      </c>
      <c r="W778" s="3">
        <f t="shared" si="24"/>
        <v>0</v>
      </c>
      <c r="X778">
        <f t="shared" si="25"/>
        <v>1.8352593014285215</v>
      </c>
      <c r="Y778">
        <f>IFERROR(INDEX('Parcel Year'!$N$3:$N$1175,MATCH(KC_SPS_SubbasinAttributes!C778,'Parcel Year'!$M$3:$M$1175,0)),0)</f>
        <v>0.58261439608759247</v>
      </c>
      <c r="Z778">
        <f>INDEX(Imperviousness!$B$2:$B$1332,MATCH(KC_SPS_SubbasinAttributes!C778,Imperviousness!$A$2:$A$1332,0))</f>
        <v>0.35399999999999998</v>
      </c>
      <c r="AA778">
        <f>INDEX('Flow Duration Index'!$B$2:$B$1332,MATCH(KC_SPS_SubbasinAttributes!C778,'Flow Duration Index'!$A$2:$A$1332,0))</f>
        <v>6.0890000000000004</v>
      </c>
      <c r="AB778">
        <f>INDEX(Opportunity_Index!$G$2:$G$1333,MATCH(KC_SPS_SubbasinAttributes!C778,Opportunity_Index!$F$2:$F$1333,0))</f>
        <v>2.98E-2</v>
      </c>
      <c r="AC778">
        <f>INDEX(Traffic!$B$2:$B$1332,MATCH(KC_SPS_SubbasinAttributes!C778,Traffic!$A$2:$A$1332,0))</f>
        <v>1160.0319999999999</v>
      </c>
      <c r="AD778">
        <f>INDEX(EquityScore!$F$3:$F$1334,MATCH(KC_SPS_SubbasinAttributes!C778,EquityScore!$E$3:$E$1334,0))</f>
        <v>1.8333333349999998</v>
      </c>
      <c r="AE778" t="str">
        <f>IFERROR(INDEX(PavementCondition!$E$2:$E$669,MATCH(KC_SPS_SubbasinAttributes!C778,PavementCondition!$D$2:$D$669,0)),"N/A")</f>
        <v>N/A</v>
      </c>
      <c r="AF778">
        <f>INDEX(SpawnerMortality!$E$2:$E$1331,MATCH(KC_SPS_SubbasinAttributes!C778,SpawnerMortality!$D$2:$D$1331,0))</f>
        <v>0.35400838200000001</v>
      </c>
      <c r="AG778" s="25">
        <f>IFERROR(_xlfn.XLOOKUP($C778,WQBE_Loading!$C$4:$C$3072,WQBE_Loading!G$4:G$3072,,0,),"")</f>
        <v>1.6110361298943301</v>
      </c>
      <c r="AH778" s="25">
        <f>IFERROR(_xlfn.XLOOKUP($C778,WQBE_Loading!$C$4:$C$3072,WQBE_Loading!H$4:H$3072,,0,),"")</f>
        <v>8.5539283440428804</v>
      </c>
      <c r="AI778" s="25">
        <f>IFERROR(_xlfn.XLOOKUP($C778,WQBE_Loading!$C$4:$C$3072,WQBE_Loading!I$4:I$3072,,0,),"")</f>
        <v>207.0850976561355</v>
      </c>
      <c r="AJ778" s="25">
        <f>IFERROR(_xlfn.XLOOKUP($C778,WQBE_Loading!$C$4:$C$3072,WQBE_Loading!J$4:J$3072,,0,),"")</f>
        <v>16.367626638447447</v>
      </c>
      <c r="AK778" s="25">
        <f>IFERROR(_xlfn.XLOOKUP($C778,WQBE_Loading!$C$4:$C$3072,WQBE_Loading!K$4:K$3072,,0,),"")</f>
        <v>11070.711818561451</v>
      </c>
      <c r="AL778" s="25">
        <f>IFERROR(_xlfn.XLOOKUP($C778,WQBE_Loading!$C$4:$C$3072,WQBE_Loading!L$4:L$3072,,0,),"")</f>
        <v>3.5688895246152701E-3</v>
      </c>
      <c r="AM778" s="25">
        <f>IFERROR(_xlfn.XLOOKUP($C778,WQBE_Loading!$C$4:$C$3072,WQBE_Loading!M$4:M$3072,,0,),"")</f>
        <v>1.1710670189632051E-4</v>
      </c>
      <c r="AN778" s="25">
        <f>IFERROR(_xlfn.XLOOKUP($C778,WQBE_Loading!$C$4:$C$3072,WQBE_Loading!N$4:N$3072,,0,),"")</f>
        <v>0.126565472700919</v>
      </c>
      <c r="AO778" s="25">
        <f>IFERROR(_xlfn.XLOOKUP($C778,WQBE_Loading!$C$4:$C$3072,WQBE_Loading!O$4:O$3072,,0,),"")</f>
        <v>0.52706449588215243</v>
      </c>
      <c r="AP778" s="25">
        <f>IFERROR(_xlfn.XLOOKUP($C778,WQBE_Loading!$C$4:$C$3072,WQBE_Loading!P$4:P$3072,,0,),"")</f>
        <v>0.47125792577723902</v>
      </c>
      <c r="AQ778" s="13">
        <f>IFERROR(_xlfn.XLOOKUP($C778,WQBE_Loading!$C$4:$C$3072,WQBE_Loading!Q$4:Q$3072,,0,),"")</f>
        <v>5498224.9561754698</v>
      </c>
      <c r="AR778">
        <f>_xlfn.XLOOKUP(C778,UrbanHeat!$A$2:$A$1333,UrbanHeat!$B$2:$B$1333,,0,)</f>
        <v>11.933999999999999</v>
      </c>
      <c r="AS778" s="25">
        <f>_xlfn.XLOOKUP($C778,TNC_Loading!$A$2:$A$1332,TNC_Loading!B$2:B$1332,,0,)</f>
        <v>12.391</v>
      </c>
      <c r="AT778" s="25">
        <f>_xlfn.XLOOKUP($C778,TNC_Loading!$A$2:$A$1332,TNC_Loading!C$2:C$1332,,0,)</f>
        <v>20.161999999999999</v>
      </c>
      <c r="AU778" s="25">
        <f>_xlfn.XLOOKUP($C778,TNC_Loading!$A$2:$A$1332,TNC_Loading!D$2:D$1332,,0,)</f>
        <v>17.879000000000001</v>
      </c>
      <c r="AV778" s="25">
        <f>_xlfn.XLOOKUP($C778,TNC_Loading!$A$2:$A$1332,TNC_Loading!E$2:E$1332,,0,)</f>
        <v>34.359000000000002</v>
      </c>
      <c r="AW778" s="25">
        <f>_xlfn.XLOOKUP($C778,TNC_Loading!$A$2:$A$1332,TNC_Loading!F$2:F$1332,,0,)</f>
        <v>523.85799999999995</v>
      </c>
      <c r="AX778">
        <f>_xlfn.XLOOKUP(C778,BIBI!$D$2:$D$1332,BIBI!$F$2:$F$1332,,0,)</f>
        <v>36.299999999999997</v>
      </c>
      <c r="AY778">
        <f>_xlfn.XLOOKUP(C778,FacilityCounts!$A$3:$A$1333,FacilityCounts!$B$3:$B$1333,,0,)</f>
        <v>0</v>
      </c>
      <c r="AZ778">
        <f>_xlfn.XLOOKUP(C778,FacilityCounts!$D$3:$D$1333,FacilityCounts!$E$3:$E$1333,,0,)</f>
        <v>0</v>
      </c>
      <c r="BA778">
        <f>_xlfn.XLOOKUP(C778,FacilityCounts!$G$3:$G$1333,FacilityCounts!$H$3:$H$1333,,0,)</f>
        <v>0</v>
      </c>
      <c r="BB778">
        <f>IFERROR(_xlfn.XLOOKUP(C778,'DA to P Sensitive Lakes'!$P$2:$P$44,'DA to P Sensitive Lakes'!$Q$2:$Q$44,,0,),0)</f>
        <v>0</v>
      </c>
      <c r="BC778" s="25">
        <f>_xlfn.XLOOKUP(C778,'Historic Runoff (mm)'!$A$2:$A$1332,'Historic Runoff (mm)'!$B$2:$B$1332,,0,)</f>
        <v>683.26199999999994</v>
      </c>
      <c r="BD778">
        <f>_xlfn.XLOOKUP(C778,DrainageComplaint!$A$2:$A$1332,DrainageComplaint!$B$2:$B$1332,,0,)</f>
        <v>0</v>
      </c>
      <c r="BE778">
        <f>_xlfn.XLOOKUP(C778,PAD_Area!$G$2:$G$1332,PAD_Area!$H$2:$H$1332,,0,)</f>
        <v>0</v>
      </c>
    </row>
    <row r="779" spans="1:57" x14ac:dyDescent="0.2">
      <c r="A779" s="2">
        <v>776</v>
      </c>
      <c r="B779" s="2">
        <v>777</v>
      </c>
      <c r="C779" s="20">
        <v>1300030</v>
      </c>
      <c r="D779" s="3" t="s">
        <v>774</v>
      </c>
      <c r="E779" s="3" t="s">
        <v>754</v>
      </c>
      <c r="F779" s="3">
        <v>404.48399999999998</v>
      </c>
      <c r="G779" s="3">
        <v>24274.971077599999</v>
      </c>
      <c r="H779" s="3">
        <v>17619271.397599999</v>
      </c>
      <c r="I779" s="2">
        <v>2</v>
      </c>
      <c r="J779" s="2">
        <v>1</v>
      </c>
      <c r="K779" s="2">
        <v>0</v>
      </c>
      <c r="L779" s="2">
        <v>0</v>
      </c>
      <c r="M779" s="3">
        <v>0</v>
      </c>
      <c r="N779" s="2">
        <f>_xlfn.XLOOKUP(C779,Shellfish_Presence!$E$3:$E$1333,Shellfish_Presence!$G$3:$G$1333,,0,)</f>
        <v>0</v>
      </c>
      <c r="O779" s="3">
        <v>0.48117101192474365</v>
      </c>
      <c r="P779" s="3">
        <v>0</v>
      </c>
      <c r="Q779" s="2">
        <v>0</v>
      </c>
      <c r="R779" s="3">
        <v>0.99643701314926147</v>
      </c>
      <c r="S779" s="3">
        <v>0</v>
      </c>
      <c r="T779" s="3">
        <v>60692.19921875</v>
      </c>
      <c r="U779" s="3">
        <v>113398</v>
      </c>
      <c r="V779" s="2">
        <v>0</v>
      </c>
      <c r="W779" s="3">
        <f t="shared" si="24"/>
        <v>0</v>
      </c>
      <c r="X779">
        <f t="shared" si="25"/>
        <v>1.8684114508898417</v>
      </c>
      <c r="Y779">
        <f>IFERROR(INDEX('Parcel Year'!$N$3:$N$1175,MATCH(KC_SPS_SubbasinAttributes!C779,'Parcel Year'!$M$3:$M$1175,0)),0)</f>
        <v>0.61141401529312134</v>
      </c>
      <c r="Z779">
        <f>INDEX(Imperviousness!$B$2:$B$1332,MATCH(KC_SPS_SubbasinAttributes!C779,Imperviousness!$A$2:$A$1332,0))</f>
        <v>0.247</v>
      </c>
      <c r="AA779">
        <f>INDEX('Flow Duration Index'!$B$2:$B$1332,MATCH(KC_SPS_SubbasinAttributes!C779,'Flow Duration Index'!$A$2:$A$1332,0))</f>
        <v>7.6470000000000002</v>
      </c>
      <c r="AB779">
        <f>INDEX(Opportunity_Index!$G$2:$G$1333,MATCH(KC_SPS_SubbasinAttributes!C779,Opportunity_Index!$F$2:$F$1333,0))</f>
        <v>2.4250000000000001E-2</v>
      </c>
      <c r="AC779">
        <f>INDEX(Traffic!$B$2:$B$1332,MATCH(KC_SPS_SubbasinAttributes!C779,Traffic!$A$2:$A$1332,0))</f>
        <v>318.25200000000001</v>
      </c>
      <c r="AD779">
        <f>INDEX(EquityScore!$F$3:$F$1334,MATCH(KC_SPS_SubbasinAttributes!C779,EquityScore!$E$3:$E$1334,0))</f>
        <v>1.6666666699999999</v>
      </c>
      <c r="AE779" t="str">
        <f>IFERROR(INDEX(PavementCondition!$E$2:$E$669,MATCH(KC_SPS_SubbasinAttributes!C779,PavementCondition!$D$2:$D$669,0)),"N/A")</f>
        <v>N/A</v>
      </c>
      <c r="AF779">
        <f>INDEX(SpawnerMortality!$E$2:$E$1331,MATCH(KC_SPS_SubbasinAttributes!C779,SpawnerMortality!$D$2:$D$1331,0))</f>
        <v>0.17700419100000001</v>
      </c>
      <c r="AG779" s="25">
        <f>IFERROR(_xlfn.XLOOKUP($C779,WQBE_Loading!$C$4:$C$3072,WQBE_Loading!G$4:G$3072,,0,),"")</f>
        <v>0.94874513744121347</v>
      </c>
      <c r="AH779" s="25">
        <f>IFERROR(_xlfn.XLOOKUP($C779,WQBE_Loading!$C$4:$C$3072,WQBE_Loading!H$4:H$3072,,0,),"")</f>
        <v>4.8354086845131548</v>
      </c>
      <c r="AI779" s="25">
        <f>IFERROR(_xlfn.XLOOKUP($C779,WQBE_Loading!$C$4:$C$3072,WQBE_Loading!I$4:I$3072,,0,),"")</f>
        <v>237.62800538599498</v>
      </c>
      <c r="AJ779" s="25">
        <f>IFERROR(_xlfn.XLOOKUP($C779,WQBE_Loading!$C$4:$C$3072,WQBE_Loading!J$4:J$3072,,0,),"")</f>
        <v>17.5453287842181</v>
      </c>
      <c r="AK779" s="25">
        <f>IFERROR(_xlfn.XLOOKUP($C779,WQBE_Loading!$C$4:$C$3072,WQBE_Loading!K$4:K$3072,,0,),"")</f>
        <v>7215.6291881647903</v>
      </c>
      <c r="AL779" s="25">
        <f>IFERROR(_xlfn.XLOOKUP($C779,WQBE_Loading!$C$4:$C$3072,WQBE_Loading!L$4:L$3072,,0,),"")</f>
        <v>2.0865069940255651E-3</v>
      </c>
      <c r="AM779" s="25">
        <f>IFERROR(_xlfn.XLOOKUP($C779,WQBE_Loading!$C$4:$C$3072,WQBE_Loading!M$4:M$3072,,0,),"")</f>
        <v>3.1547213176779602E-5</v>
      </c>
      <c r="AN779" s="25">
        <f>IFERROR(_xlfn.XLOOKUP($C779,WQBE_Loading!$C$4:$C$3072,WQBE_Loading!N$4:N$3072,,0,),"")</f>
        <v>0.11370344245811101</v>
      </c>
      <c r="AO779" s="25">
        <f>IFERROR(_xlfn.XLOOKUP($C779,WQBE_Loading!$C$4:$C$3072,WQBE_Loading!O$4:O$3072,,0,),"")</f>
        <v>0.33932825069932204</v>
      </c>
      <c r="AP779" s="25">
        <f>IFERROR(_xlfn.XLOOKUP($C779,WQBE_Loading!$C$4:$C$3072,WQBE_Loading!P$4:P$3072,,0,),"")</f>
        <v>0.31200712967365896</v>
      </c>
      <c r="AQ779" s="13">
        <f>IFERROR(_xlfn.XLOOKUP($C779,WQBE_Loading!$C$4:$C$3072,WQBE_Loading!Q$4:Q$3072,,0,),"")</f>
        <v>6465984.6374702947</v>
      </c>
      <c r="AR779">
        <f>_xlfn.XLOOKUP(C779,UrbanHeat!$A$2:$A$1333,UrbanHeat!$B$2:$B$1333,,0,)</f>
        <v>10.598000000000001</v>
      </c>
      <c r="AS779" s="25">
        <f>_xlfn.XLOOKUP($C779,TNC_Loading!$A$2:$A$1332,TNC_Loading!B$2:B$1332,,0,)</f>
        <v>8.0879999999999992</v>
      </c>
      <c r="AT779" s="25">
        <f>_xlfn.XLOOKUP($C779,TNC_Loading!$A$2:$A$1332,TNC_Loading!C$2:C$1332,,0,)</f>
        <v>12.509</v>
      </c>
      <c r="AU779" s="25">
        <f>_xlfn.XLOOKUP($C779,TNC_Loading!$A$2:$A$1332,TNC_Loading!D$2:D$1332,,0,)</f>
        <v>9.5340000000000007</v>
      </c>
      <c r="AV779" s="25">
        <f>_xlfn.XLOOKUP($C779,TNC_Loading!$A$2:$A$1332,TNC_Loading!E$2:E$1332,,0,)</f>
        <v>19.940999999999999</v>
      </c>
      <c r="AW779" s="25">
        <f>_xlfn.XLOOKUP($C779,TNC_Loading!$A$2:$A$1332,TNC_Loading!F$2:F$1332,,0,)</f>
        <v>323.23399999999998</v>
      </c>
      <c r="AX779">
        <f>_xlfn.XLOOKUP(C779,BIBI!$D$2:$D$1332,BIBI!$F$2:$F$1332,,0,)</f>
        <v>0</v>
      </c>
      <c r="AY779">
        <f>_xlfn.XLOOKUP(C779,FacilityCounts!$A$3:$A$1333,FacilityCounts!$B$3:$B$1333,,0,)</f>
        <v>0</v>
      </c>
      <c r="AZ779">
        <f>_xlfn.XLOOKUP(C779,FacilityCounts!$D$3:$D$1333,FacilityCounts!$E$3:$E$1333,,0,)</f>
        <v>0</v>
      </c>
      <c r="BA779">
        <f>_xlfn.XLOOKUP(C779,FacilityCounts!$G$3:$G$1333,FacilityCounts!$H$3:$H$1333,,0,)</f>
        <v>0</v>
      </c>
      <c r="BB779">
        <f>IFERROR(_xlfn.XLOOKUP(C779,'DA to P Sensitive Lakes'!$P$2:$P$44,'DA to P Sensitive Lakes'!$Q$2:$Q$44,,0,),0)</f>
        <v>0</v>
      </c>
      <c r="BC779" s="25">
        <f>_xlfn.XLOOKUP(C779,'Historic Runoff (mm)'!$A$2:$A$1332,'Historic Runoff (mm)'!$B$2:$B$1332,,0,)</f>
        <v>540.26700000000005</v>
      </c>
      <c r="BD779">
        <f>_xlfn.XLOOKUP(C779,DrainageComplaint!$A$2:$A$1332,DrainageComplaint!$B$2:$B$1332,,0,)</f>
        <v>0</v>
      </c>
      <c r="BE779">
        <f>_xlfn.XLOOKUP(C779,PAD_Area!$G$2:$G$1332,PAD_Area!$H$2:$H$1332,,0,)</f>
        <v>0</v>
      </c>
    </row>
    <row r="780" spans="1:57" x14ac:dyDescent="0.2">
      <c r="A780" s="2">
        <v>777</v>
      </c>
      <c r="B780" s="2">
        <v>778</v>
      </c>
      <c r="C780" s="20">
        <v>1300040</v>
      </c>
      <c r="D780" s="3" t="s">
        <v>774</v>
      </c>
      <c r="E780" s="3" t="s">
        <v>754</v>
      </c>
      <c r="F780" s="3">
        <v>739.11199999999997</v>
      </c>
      <c r="G780" s="3">
        <v>29009.142928900001</v>
      </c>
      <c r="H780" s="3">
        <v>32195605.3849</v>
      </c>
      <c r="I780" s="2">
        <v>0</v>
      </c>
      <c r="J780" s="2">
        <v>1</v>
      </c>
      <c r="K780" s="2">
        <v>0</v>
      </c>
      <c r="L780" s="2">
        <v>0</v>
      </c>
      <c r="M780" s="3">
        <v>0</v>
      </c>
      <c r="N780" s="2">
        <f>_xlfn.XLOOKUP(C780,Shellfish_Presence!$E$3:$E$1333,Shellfish_Presence!$G$3:$G$1333,,0,)</f>
        <v>0</v>
      </c>
      <c r="O780" s="3">
        <v>2.9934600461274385E-3</v>
      </c>
      <c r="P780" s="3">
        <v>1.3961500371806324E-5</v>
      </c>
      <c r="Q780" s="2">
        <v>0</v>
      </c>
      <c r="R780" s="3">
        <v>0.99945300817489624</v>
      </c>
      <c r="S780" s="3">
        <v>0</v>
      </c>
      <c r="T780" s="3">
        <v>104007</v>
      </c>
      <c r="U780" s="3">
        <v>142810</v>
      </c>
      <c r="V780" s="2">
        <v>140</v>
      </c>
      <c r="W780" s="3">
        <f t="shared" si="24"/>
        <v>1.346063245743075E-3</v>
      </c>
      <c r="X780">
        <f t="shared" si="25"/>
        <v>1.3730806580326325</v>
      </c>
      <c r="Y780">
        <f>IFERROR(INDEX('Parcel Year'!$N$3:$N$1175,MATCH(KC_SPS_SubbasinAttributes!C780,'Parcel Year'!$M$3:$M$1175,0)),0)</f>
        <v>0.6368669867515564</v>
      </c>
      <c r="Z780">
        <f>INDEX(Imperviousness!$B$2:$B$1332,MATCH(KC_SPS_SubbasinAttributes!C780,Imperviousness!$A$2:$A$1332,0))</f>
        <v>0.26100000000000001</v>
      </c>
      <c r="AA780">
        <f>INDEX('Flow Duration Index'!$B$2:$B$1332,MATCH(KC_SPS_SubbasinAttributes!C780,'Flow Duration Index'!$A$2:$A$1332,0))</f>
        <v>6.1260000000000003</v>
      </c>
      <c r="AB780">
        <f>INDEX(Opportunity_Index!$G$2:$G$1333,MATCH(KC_SPS_SubbasinAttributes!C780,Opportunity_Index!$F$2:$F$1333,0))</f>
        <v>8.2500000000000004E-2</v>
      </c>
      <c r="AC780">
        <f>INDEX(Traffic!$B$2:$B$1332,MATCH(KC_SPS_SubbasinAttributes!C780,Traffic!$A$2:$A$1332,0))</f>
        <v>959.75199999999995</v>
      </c>
      <c r="AD780">
        <f>INDEX(EquityScore!$F$3:$F$1334,MATCH(KC_SPS_SubbasinAttributes!C780,EquityScore!$E$3:$E$1334,0))</f>
        <v>2.1666666700000001</v>
      </c>
      <c r="AE780">
        <f>IFERROR(INDEX(PavementCondition!$E$2:$E$669,MATCH(KC_SPS_SubbasinAttributes!C780,PavementCondition!$D$2:$D$669,0)),"N/A")</f>
        <v>36</v>
      </c>
      <c r="AF780">
        <f>INDEX(SpawnerMortality!$E$2:$E$1331,MATCH(KC_SPS_SubbasinAttributes!C780,SpawnerMortality!$D$2:$D$1331,0))</f>
        <v>0.17700419100000001</v>
      </c>
      <c r="AG780" s="25">
        <f>IFERROR(_xlfn.XLOOKUP($C780,WQBE_Loading!$C$4:$C$3072,WQBE_Loading!G$4:G$3072,,0,),"")</f>
        <v>3.3214517536838151</v>
      </c>
      <c r="AH780" s="25">
        <f>IFERROR(_xlfn.XLOOKUP($C780,WQBE_Loading!$C$4:$C$3072,WQBE_Loading!H$4:H$3072,,0,),"")</f>
        <v>16.711840109718651</v>
      </c>
      <c r="AI780" s="25">
        <f>IFERROR(_xlfn.XLOOKUP($C780,WQBE_Loading!$C$4:$C$3072,WQBE_Loading!I$4:I$3072,,0,),"")</f>
        <v>778.15537326362153</v>
      </c>
      <c r="AJ780" s="25">
        <f>IFERROR(_xlfn.XLOOKUP($C780,WQBE_Loading!$C$4:$C$3072,WQBE_Loading!J$4:J$3072,,0,),"")</f>
        <v>58.633953189659749</v>
      </c>
      <c r="AK780" s="25">
        <f>IFERROR(_xlfn.XLOOKUP($C780,WQBE_Loading!$C$4:$C$3072,WQBE_Loading!K$4:K$3072,,0,),"")</f>
        <v>19657.5507482131</v>
      </c>
      <c r="AL780" s="25">
        <f>IFERROR(_xlfn.XLOOKUP($C780,WQBE_Loading!$C$4:$C$3072,WQBE_Loading!L$4:L$3072,,0,),"")</f>
        <v>6.1263772217906151E-3</v>
      </c>
      <c r="AM780" s="25">
        <f>IFERROR(_xlfn.XLOOKUP($C780,WQBE_Loading!$C$4:$C$3072,WQBE_Loading!M$4:M$3072,,0,),"")</f>
        <v>2.6566649989130252E-4</v>
      </c>
      <c r="AN780" s="25">
        <f>IFERROR(_xlfn.XLOOKUP($C780,WQBE_Loading!$C$4:$C$3072,WQBE_Loading!N$4:N$3072,,0,),"")</f>
        <v>0.2902485739594815</v>
      </c>
      <c r="AO780" s="25">
        <f>IFERROR(_xlfn.XLOOKUP($C780,WQBE_Loading!$C$4:$C$3072,WQBE_Loading!O$4:O$3072,,0,),"")</f>
        <v>0.95151150828477904</v>
      </c>
      <c r="AP780" s="25">
        <f>IFERROR(_xlfn.XLOOKUP($C780,WQBE_Loading!$C$4:$C$3072,WQBE_Loading!P$4:P$3072,,0,),"")</f>
        <v>1.1115379203223998</v>
      </c>
      <c r="AQ780" s="13">
        <f>IFERROR(_xlfn.XLOOKUP($C780,WQBE_Loading!$C$4:$C$3072,WQBE_Loading!Q$4:Q$3072,,0,),"")</f>
        <v>21200310.696080301</v>
      </c>
      <c r="AR780">
        <f>_xlfn.XLOOKUP(C780,UrbanHeat!$A$2:$A$1333,UrbanHeat!$B$2:$B$1333,,0,)</f>
        <v>13.714</v>
      </c>
      <c r="AS780" s="25">
        <f>_xlfn.XLOOKUP($C780,TNC_Loading!$A$2:$A$1332,TNC_Loading!B$2:B$1332,,0,)</f>
        <v>10.775</v>
      </c>
      <c r="AT780" s="25">
        <f>_xlfn.XLOOKUP($C780,TNC_Loading!$A$2:$A$1332,TNC_Loading!C$2:C$1332,,0,)</f>
        <v>17.829999999999998</v>
      </c>
      <c r="AU780" s="25">
        <f>_xlfn.XLOOKUP($C780,TNC_Loading!$A$2:$A$1332,TNC_Loading!D$2:D$1332,,0,)</f>
        <v>17.114000000000001</v>
      </c>
      <c r="AV780" s="25">
        <f>_xlfn.XLOOKUP($C780,TNC_Loading!$A$2:$A$1332,TNC_Loading!E$2:E$1332,,0,)</f>
        <v>27.93</v>
      </c>
      <c r="AW780" s="25">
        <f>_xlfn.XLOOKUP($C780,TNC_Loading!$A$2:$A$1332,TNC_Loading!F$2:F$1332,,0,)</f>
        <v>498.971</v>
      </c>
      <c r="AX780">
        <f>_xlfn.XLOOKUP(C780,BIBI!$D$2:$D$1332,BIBI!$F$2:$F$1332,,0,)</f>
        <v>0</v>
      </c>
      <c r="AY780">
        <f>_xlfn.XLOOKUP(C780,FacilityCounts!$A$3:$A$1333,FacilityCounts!$B$3:$B$1333,,0,)</f>
        <v>18</v>
      </c>
      <c r="AZ780">
        <f>_xlfn.XLOOKUP(C780,FacilityCounts!$D$3:$D$1333,FacilityCounts!$E$3:$E$1333,,0,)</f>
        <v>6</v>
      </c>
      <c r="BA780">
        <f>_xlfn.XLOOKUP(C780,FacilityCounts!$G$3:$G$1333,FacilityCounts!$H$3:$H$1333,,0,)</f>
        <v>2</v>
      </c>
      <c r="BB780">
        <f>IFERROR(_xlfn.XLOOKUP(C780,'DA to P Sensitive Lakes'!$P$2:$P$44,'DA to P Sensitive Lakes'!$Q$2:$Q$44,,0,),0)</f>
        <v>0</v>
      </c>
      <c r="BC780" s="25">
        <f>_xlfn.XLOOKUP(C780,'Historic Runoff (mm)'!$A$2:$A$1332,'Historic Runoff (mm)'!$B$2:$B$1332,,0,)</f>
        <v>681.02700000000004</v>
      </c>
      <c r="BD780">
        <f>_xlfn.XLOOKUP(C780,DrainageComplaint!$A$2:$A$1332,DrainageComplaint!$B$2:$B$1332,,0,)</f>
        <v>11</v>
      </c>
      <c r="BE780">
        <f>_xlfn.XLOOKUP(C780,PAD_Area!$G$2:$G$1332,PAD_Area!$H$2:$H$1332,,0,)</f>
        <v>0</v>
      </c>
    </row>
    <row r="781" spans="1:57" x14ac:dyDescent="0.2">
      <c r="A781" s="2">
        <v>778</v>
      </c>
      <c r="B781" s="2">
        <v>779</v>
      </c>
      <c r="C781" s="20">
        <v>1300050</v>
      </c>
      <c r="D781" s="3" t="s">
        <v>774</v>
      </c>
      <c r="E781" s="3" t="s">
        <v>754</v>
      </c>
      <c r="F781" s="3">
        <v>238.19300000000001</v>
      </c>
      <c r="G781" s="3">
        <v>19703.588764600001</v>
      </c>
      <c r="H781" s="3">
        <v>10375652.73</v>
      </c>
      <c r="I781" s="2">
        <v>1</v>
      </c>
      <c r="J781" s="2">
        <v>0</v>
      </c>
      <c r="K781" s="2">
        <v>0</v>
      </c>
      <c r="L781" s="2">
        <v>0</v>
      </c>
      <c r="M781" s="3">
        <v>0</v>
      </c>
      <c r="N781" s="2">
        <f>_xlfn.XLOOKUP(C781,Shellfish_Presence!$E$3:$E$1333,Shellfish_Presence!$G$3:$G$1333,,0,)</f>
        <v>0</v>
      </c>
      <c r="O781" s="3">
        <v>0</v>
      </c>
      <c r="P781" s="3">
        <v>1.0502499935682863E-4</v>
      </c>
      <c r="Q781" s="2">
        <v>0</v>
      </c>
      <c r="R781" s="3">
        <v>0.99484902620315552</v>
      </c>
      <c r="S781" s="3">
        <v>0</v>
      </c>
      <c r="T781" s="3">
        <v>8359.26953125</v>
      </c>
      <c r="U781" s="3">
        <v>2862.239990234375</v>
      </c>
      <c r="V781" s="2">
        <v>12</v>
      </c>
      <c r="W781" s="3">
        <f t="shared" si="24"/>
        <v>1.4355321305455724E-3</v>
      </c>
      <c r="X781">
        <f t="shared" si="25"/>
        <v>0.34240312260949085</v>
      </c>
      <c r="Y781">
        <f>IFERROR(INDEX('Parcel Year'!$N$3:$N$1175,MATCH(KC_SPS_SubbasinAttributes!C781,'Parcel Year'!$M$3:$M$1175,0)),0)</f>
        <v>0.70363098382949829</v>
      </c>
      <c r="Z781">
        <f>INDEX(Imperviousness!$B$2:$B$1332,MATCH(KC_SPS_SubbasinAttributes!C781,Imperviousness!$A$2:$A$1332,0))</f>
        <v>0.20200000000000001</v>
      </c>
      <c r="AA781">
        <f>INDEX('Flow Duration Index'!$B$2:$B$1332,MATCH(KC_SPS_SubbasinAttributes!C781,'Flow Duration Index'!$A$2:$A$1332,0))</f>
        <v>7.415</v>
      </c>
      <c r="AB781">
        <f>INDEX(Opportunity_Index!$G$2:$G$1333,MATCH(KC_SPS_SubbasinAttributes!C781,Opportunity_Index!$F$2:$F$1333,0))</f>
        <v>0</v>
      </c>
      <c r="AC781">
        <f>INDEX(Traffic!$B$2:$B$1332,MATCH(KC_SPS_SubbasinAttributes!C781,Traffic!$A$2:$A$1332,0))</f>
        <v>309.56099999999998</v>
      </c>
      <c r="AD781">
        <f>INDEX(EquityScore!$F$3:$F$1334,MATCH(KC_SPS_SubbasinAttributes!C781,EquityScore!$E$3:$E$1334,0))</f>
        <v>1.3333333350000001</v>
      </c>
      <c r="AE781">
        <f>IFERROR(INDEX(PavementCondition!$E$2:$E$669,MATCH(KC_SPS_SubbasinAttributes!C781,PavementCondition!$D$2:$D$669,0)),"N/A")</f>
        <v>35</v>
      </c>
      <c r="AF781">
        <f>INDEX(SpawnerMortality!$E$2:$E$1331,MATCH(KC_SPS_SubbasinAttributes!C781,SpawnerMortality!$D$2:$D$1331,0))</f>
        <v>0</v>
      </c>
      <c r="AG781" s="25">
        <f>IFERROR(_xlfn.XLOOKUP($C781,WQBE_Loading!$C$4:$C$3072,WQBE_Loading!G$4:G$3072,,0,),"")</f>
        <v>0.879800618669903</v>
      </c>
      <c r="AH781" s="25">
        <f>IFERROR(_xlfn.XLOOKUP($C781,WQBE_Loading!$C$4:$C$3072,WQBE_Loading!H$4:H$3072,,0,),"")</f>
        <v>4.316952275262615</v>
      </c>
      <c r="AI781" s="25">
        <f>IFERROR(_xlfn.XLOOKUP($C781,WQBE_Loading!$C$4:$C$3072,WQBE_Loading!I$4:I$3072,,0,),"")</f>
        <v>262.38792390658949</v>
      </c>
      <c r="AJ781" s="25">
        <f>IFERROR(_xlfn.XLOOKUP($C781,WQBE_Loading!$C$4:$C$3072,WQBE_Loading!J$4:J$3072,,0,),"")</f>
        <v>19.27157411451725</v>
      </c>
      <c r="AK781" s="25">
        <f>IFERROR(_xlfn.XLOOKUP($C781,WQBE_Loading!$C$4:$C$3072,WQBE_Loading!K$4:K$3072,,0,),"")</f>
        <v>5808.6301323518201</v>
      </c>
      <c r="AL781" s="25">
        <f>IFERROR(_xlfn.XLOOKUP($C781,WQBE_Loading!$C$4:$C$3072,WQBE_Loading!L$4:L$3072,,0,),"")</f>
        <v>1.6752063647797149E-3</v>
      </c>
      <c r="AM781" s="25">
        <f>IFERROR(_xlfn.XLOOKUP($C781,WQBE_Loading!$C$4:$C$3072,WQBE_Loading!M$4:M$3072,,0,),"")</f>
        <v>3.4772194880236499E-5</v>
      </c>
      <c r="AN781" s="25">
        <f>IFERROR(_xlfn.XLOOKUP($C781,WQBE_Loading!$C$4:$C$3072,WQBE_Loading!N$4:N$3072,,0,),"")</f>
        <v>9.100971701980809E-2</v>
      </c>
      <c r="AO781" s="25">
        <f>IFERROR(_xlfn.XLOOKUP($C781,WQBE_Loading!$C$4:$C$3072,WQBE_Loading!O$4:O$3072,,0,),"")</f>
        <v>0.27280027130523954</v>
      </c>
      <c r="AP781" s="25">
        <f>IFERROR(_xlfn.XLOOKUP($C781,WQBE_Loading!$C$4:$C$3072,WQBE_Loading!P$4:P$3072,,0,),"")</f>
        <v>0.30314910581064203</v>
      </c>
      <c r="AQ781" s="13">
        <f>IFERROR(_xlfn.XLOOKUP($C781,WQBE_Loading!$C$4:$C$3072,WQBE_Loading!Q$4:Q$3072,,0,),"")</f>
        <v>7144268.9037020896</v>
      </c>
      <c r="AR781">
        <f>_xlfn.XLOOKUP(C781,UrbanHeat!$A$2:$A$1333,UrbanHeat!$B$2:$B$1333,,0,)</f>
        <v>12.731</v>
      </c>
      <c r="AS781" s="25">
        <f>_xlfn.XLOOKUP($C781,TNC_Loading!$A$2:$A$1332,TNC_Loading!B$2:B$1332,,0,)</f>
        <v>9.7750000000000004</v>
      </c>
      <c r="AT781" s="25">
        <f>_xlfn.XLOOKUP($C781,TNC_Loading!$A$2:$A$1332,TNC_Loading!C$2:C$1332,,0,)</f>
        <v>14.071999999999999</v>
      </c>
      <c r="AU781" s="25">
        <f>_xlfn.XLOOKUP($C781,TNC_Loading!$A$2:$A$1332,TNC_Loading!D$2:D$1332,,0,)</f>
        <v>14.477</v>
      </c>
      <c r="AV781" s="25">
        <f>_xlfn.XLOOKUP($C781,TNC_Loading!$A$2:$A$1332,TNC_Loading!E$2:E$1332,,0,)</f>
        <v>21.433</v>
      </c>
      <c r="AW781" s="25">
        <f>_xlfn.XLOOKUP($C781,TNC_Loading!$A$2:$A$1332,TNC_Loading!F$2:F$1332,,0,)</f>
        <v>495.495</v>
      </c>
      <c r="AX781">
        <f>_xlfn.XLOOKUP(C781,BIBI!$D$2:$D$1332,BIBI!$F$2:$F$1332,,0,)</f>
        <v>0</v>
      </c>
      <c r="AY781">
        <f>_xlfn.XLOOKUP(C781,FacilityCounts!$A$3:$A$1333,FacilityCounts!$B$3:$B$1333,,0,)</f>
        <v>0</v>
      </c>
      <c r="AZ781">
        <f>_xlfn.XLOOKUP(C781,FacilityCounts!$D$3:$D$1333,FacilityCounts!$E$3:$E$1333,,0,)</f>
        <v>0</v>
      </c>
      <c r="BA781">
        <f>_xlfn.XLOOKUP(C781,FacilityCounts!$G$3:$G$1333,FacilityCounts!$H$3:$H$1333,,0,)</f>
        <v>0</v>
      </c>
      <c r="BB781">
        <f>IFERROR(_xlfn.XLOOKUP(C781,'DA to P Sensitive Lakes'!$P$2:$P$44,'DA to P Sensitive Lakes'!$Q$2:$Q$44,,0,),0)</f>
        <v>0</v>
      </c>
      <c r="BC781" s="25">
        <f>_xlfn.XLOOKUP(C781,'Historic Runoff (mm)'!$A$2:$A$1332,'Historic Runoff (mm)'!$B$2:$B$1332,,0,)</f>
        <v>623.75699999999995</v>
      </c>
      <c r="BD781">
        <f>_xlfn.XLOOKUP(C781,DrainageComplaint!$A$2:$A$1332,DrainageComplaint!$B$2:$B$1332,,0,)</f>
        <v>2</v>
      </c>
      <c r="BE781">
        <f>_xlfn.XLOOKUP(C781,PAD_Area!$G$2:$G$1332,PAD_Area!$H$2:$H$1332,,0,)</f>
        <v>0</v>
      </c>
    </row>
    <row r="782" spans="1:57" x14ac:dyDescent="0.2">
      <c r="A782" s="2">
        <v>779</v>
      </c>
      <c r="B782" s="2">
        <v>780</v>
      </c>
      <c r="C782" s="20">
        <v>1300060</v>
      </c>
      <c r="D782" s="3" t="s">
        <v>774</v>
      </c>
      <c r="E782" s="3" t="s">
        <v>754</v>
      </c>
      <c r="F782" s="3">
        <v>24.324000000000002</v>
      </c>
      <c r="G782" s="3">
        <v>6325.3155409800002</v>
      </c>
      <c r="H782" s="3">
        <v>1059546.48401</v>
      </c>
      <c r="I782" s="2">
        <v>1</v>
      </c>
      <c r="J782" s="2">
        <v>0</v>
      </c>
      <c r="K782" s="2">
        <v>0</v>
      </c>
      <c r="L782" s="2">
        <v>1</v>
      </c>
      <c r="M782" s="3">
        <v>0</v>
      </c>
      <c r="N782" s="2">
        <f>_xlfn.XLOOKUP(C782,Shellfish_Presence!$E$3:$E$1333,Shellfish_Presence!$G$3:$G$1333,,0,)</f>
        <v>0</v>
      </c>
      <c r="O782" s="3">
        <v>0.70341598987579346</v>
      </c>
      <c r="P782" s="3">
        <v>0.99946999549865723</v>
      </c>
      <c r="Q782" s="2">
        <v>1</v>
      </c>
      <c r="R782" s="3">
        <v>0.99983102083206177</v>
      </c>
      <c r="S782" s="3">
        <v>0</v>
      </c>
      <c r="T782" s="3">
        <v>0</v>
      </c>
      <c r="U782" s="3">
        <v>0</v>
      </c>
      <c r="V782" s="2">
        <v>0</v>
      </c>
      <c r="W782" s="3" t="str">
        <f t="shared" si="24"/>
        <v/>
      </c>
      <c r="X782" t="str">
        <f t="shared" si="25"/>
        <v/>
      </c>
      <c r="Y782">
        <f>IFERROR(INDEX('Parcel Year'!$N$3:$N$1175,MATCH(KC_SPS_SubbasinAttributes!C782,'Parcel Year'!$M$3:$M$1175,0)),0)</f>
        <v>0.52471601963043213</v>
      </c>
      <c r="Z782">
        <f>INDEX(Imperviousness!$B$2:$B$1332,MATCH(KC_SPS_SubbasinAttributes!C782,Imperviousness!$A$2:$A$1332,0))</f>
        <v>0.217</v>
      </c>
      <c r="AA782">
        <f>INDEX('Flow Duration Index'!$B$2:$B$1332,MATCH(KC_SPS_SubbasinAttributes!C782,'Flow Duration Index'!$A$2:$A$1332,0))</f>
        <v>6.4240000000000004</v>
      </c>
      <c r="AB782">
        <f>INDEX(Opportunity_Index!$G$2:$G$1333,MATCH(KC_SPS_SubbasinAttributes!C782,Opportunity_Index!$F$2:$F$1333,0))</f>
        <v>0</v>
      </c>
      <c r="AC782">
        <f>INDEX(Traffic!$B$2:$B$1332,MATCH(KC_SPS_SubbasinAttributes!C782,Traffic!$A$2:$A$1332,0))</f>
        <v>86.138999999999996</v>
      </c>
      <c r="AD782">
        <f>INDEX(EquityScore!$F$3:$F$1334,MATCH(KC_SPS_SubbasinAttributes!C782,EquityScore!$E$3:$E$1334,0))</f>
        <v>2.6666666700000001</v>
      </c>
      <c r="AE782" t="str">
        <f>IFERROR(INDEX(PavementCondition!$E$2:$E$669,MATCH(KC_SPS_SubbasinAttributes!C782,PavementCondition!$D$2:$D$669,0)),"N/A")</f>
        <v>N/A</v>
      </c>
      <c r="AF782">
        <f>INDEX(SpawnerMortality!$E$2:$E$1331,MATCH(KC_SPS_SubbasinAttributes!C782,SpawnerMortality!$D$2:$D$1331,0))</f>
        <v>0</v>
      </c>
      <c r="AG782" s="25">
        <f>IFERROR(_xlfn.XLOOKUP($C782,WQBE_Loading!$C$4:$C$3072,WQBE_Loading!G$4:G$3072,,0,),"")</f>
        <v>9.5877301164513498E-2</v>
      </c>
      <c r="AH782" s="25">
        <f>IFERROR(_xlfn.XLOOKUP($C782,WQBE_Loading!$C$4:$C$3072,WQBE_Loading!H$4:H$3072,,0,),"")</f>
        <v>0.47752182336534155</v>
      </c>
      <c r="AI782" s="25">
        <f>IFERROR(_xlfn.XLOOKUP($C782,WQBE_Loading!$C$4:$C$3072,WQBE_Loading!I$4:I$3072,,0,),"")</f>
        <v>28.2473599653515</v>
      </c>
      <c r="AJ782" s="25">
        <f>IFERROR(_xlfn.XLOOKUP($C782,WQBE_Loading!$C$4:$C$3072,WQBE_Loading!J$4:J$3072,,0,),"")</f>
        <v>2.0808133600407004</v>
      </c>
      <c r="AK782" s="25">
        <f>IFERROR(_xlfn.XLOOKUP($C782,WQBE_Loading!$C$4:$C$3072,WQBE_Loading!K$4:K$3072,,0,),"")</f>
        <v>735.96793502950948</v>
      </c>
      <c r="AL782" s="25">
        <f>IFERROR(_xlfn.XLOOKUP($C782,WQBE_Loading!$C$4:$C$3072,WQBE_Loading!L$4:L$3072,,0,),"")</f>
        <v>2.07243139188708E-4</v>
      </c>
      <c r="AM782" s="25">
        <f>IFERROR(_xlfn.XLOOKUP($C782,WQBE_Loading!$C$4:$C$3072,WQBE_Loading!M$4:M$3072,,0,),"")</f>
        <v>2.8694964369813152E-6</v>
      </c>
      <c r="AN782" s="25">
        <f>IFERROR(_xlfn.XLOOKUP($C782,WQBE_Loading!$C$4:$C$3072,WQBE_Loading!N$4:N$3072,,0,),"")</f>
        <v>1.086514071985175E-2</v>
      </c>
      <c r="AO782" s="25">
        <f>IFERROR(_xlfn.XLOOKUP($C782,WQBE_Loading!$C$4:$C$3072,WQBE_Loading!O$4:O$3072,,0,),"")</f>
        <v>3.4318637944417051E-2</v>
      </c>
      <c r="AP782" s="25">
        <f>IFERROR(_xlfn.XLOOKUP($C782,WQBE_Loading!$C$4:$C$3072,WQBE_Loading!P$4:P$3072,,0,),"")</f>
        <v>3.51842851507084E-2</v>
      </c>
      <c r="AQ782" s="13">
        <f>IFERROR(_xlfn.XLOOKUP($C782,WQBE_Loading!$C$4:$C$3072,WQBE_Loading!Q$4:Q$3072,,0,),"")</f>
        <v>799937.120321127</v>
      </c>
      <c r="AR782">
        <f>_xlfn.XLOOKUP(C782,UrbanHeat!$A$2:$A$1333,UrbanHeat!$B$2:$B$1333,,0,)</f>
        <v>10.14</v>
      </c>
      <c r="AS782" s="25">
        <f>_xlfn.XLOOKUP($C782,TNC_Loading!$A$2:$A$1332,TNC_Loading!B$2:B$1332,,0,)</f>
        <v>5.9450000000000003</v>
      </c>
      <c r="AT782" s="25">
        <f>_xlfn.XLOOKUP($C782,TNC_Loading!$A$2:$A$1332,TNC_Loading!C$2:C$1332,,0,)</f>
        <v>3.98</v>
      </c>
      <c r="AU782" s="25">
        <f>_xlfn.XLOOKUP($C782,TNC_Loading!$A$2:$A$1332,TNC_Loading!D$2:D$1332,,0,)</f>
        <v>6.3650000000000002</v>
      </c>
      <c r="AV782" s="25">
        <f>_xlfn.XLOOKUP($C782,TNC_Loading!$A$2:$A$1332,TNC_Loading!E$2:E$1332,,0,)</f>
        <v>11.04</v>
      </c>
      <c r="AW782" s="25">
        <f>_xlfn.XLOOKUP($C782,TNC_Loading!$A$2:$A$1332,TNC_Loading!F$2:F$1332,,0,)</f>
        <v>209.39</v>
      </c>
      <c r="AX782">
        <f>_xlfn.XLOOKUP(C782,BIBI!$D$2:$D$1332,BIBI!$F$2:$F$1332,,0,)</f>
        <v>0</v>
      </c>
      <c r="AY782">
        <f>_xlfn.XLOOKUP(C782,FacilityCounts!$A$3:$A$1333,FacilityCounts!$B$3:$B$1333,,0,)</f>
        <v>0</v>
      </c>
      <c r="AZ782">
        <f>_xlfn.XLOOKUP(C782,FacilityCounts!$D$3:$D$1333,FacilityCounts!$E$3:$E$1333,,0,)</f>
        <v>0</v>
      </c>
      <c r="BA782">
        <f>_xlfn.XLOOKUP(C782,FacilityCounts!$G$3:$G$1333,FacilityCounts!$H$3:$H$1333,,0,)</f>
        <v>0</v>
      </c>
      <c r="BB782">
        <f>IFERROR(_xlfn.XLOOKUP(C782,'DA to P Sensitive Lakes'!$P$2:$P$44,'DA to P Sensitive Lakes'!$Q$2:$Q$44,,0,),0)</f>
        <v>0</v>
      </c>
      <c r="BC782" s="25">
        <f>_xlfn.XLOOKUP(C782,'Historic Runoff (mm)'!$A$2:$A$1332,'Historic Runoff (mm)'!$B$2:$B$1332,,0,)</f>
        <v>401.76799999999997</v>
      </c>
      <c r="BD782">
        <f>_xlfn.XLOOKUP(C782,DrainageComplaint!$A$2:$A$1332,DrainageComplaint!$B$2:$B$1332,,0,)</f>
        <v>0</v>
      </c>
      <c r="BE782">
        <f>_xlfn.XLOOKUP(C782,PAD_Area!$G$2:$G$1332,PAD_Area!$H$2:$H$1332,,0,)</f>
        <v>0</v>
      </c>
    </row>
    <row r="783" spans="1:57" x14ac:dyDescent="0.2">
      <c r="A783" s="2">
        <v>780</v>
      </c>
      <c r="B783" s="2">
        <v>781</v>
      </c>
      <c r="C783" s="20">
        <v>1300070</v>
      </c>
      <c r="D783" s="3" t="s">
        <v>779</v>
      </c>
      <c r="E783" s="3" t="s">
        <v>754</v>
      </c>
      <c r="F783" s="3">
        <v>83.073999999999998</v>
      </c>
      <c r="G783" s="3">
        <v>8774.3917251900002</v>
      </c>
      <c r="H783" s="3">
        <v>3618682.0413500001</v>
      </c>
      <c r="I783" s="2">
        <v>0</v>
      </c>
      <c r="J783" s="2">
        <v>0</v>
      </c>
      <c r="K783" s="2">
        <v>0</v>
      </c>
      <c r="L783" s="2">
        <v>0</v>
      </c>
      <c r="M783" s="3">
        <v>0</v>
      </c>
      <c r="N783" s="2">
        <f>_xlfn.XLOOKUP(C783,Shellfish_Presence!$E$3:$E$1333,Shellfish_Presence!$G$3:$G$1333,,0,)</f>
        <v>0</v>
      </c>
      <c r="O783" s="3">
        <v>2.1175000816583633E-2</v>
      </c>
      <c r="P783" s="3">
        <v>0.99986600875854492</v>
      </c>
      <c r="Q783" s="2">
        <v>3</v>
      </c>
      <c r="R783" s="3">
        <v>0.99999797344207764</v>
      </c>
      <c r="S783" s="3">
        <v>0</v>
      </c>
      <c r="T783" s="3">
        <v>0</v>
      </c>
      <c r="U783" s="3">
        <v>669.33599853515625</v>
      </c>
      <c r="V783" s="2">
        <v>0</v>
      </c>
      <c r="W783" s="3" t="str">
        <f t="shared" si="24"/>
        <v/>
      </c>
      <c r="X783" t="str">
        <f t="shared" si="25"/>
        <v/>
      </c>
      <c r="Y783">
        <f>IFERROR(INDEX('Parcel Year'!$N$3:$N$1175,MATCH(KC_SPS_SubbasinAttributes!C783,'Parcel Year'!$M$3:$M$1175,0)),0)</f>
        <v>0.29114300012588501</v>
      </c>
      <c r="Z783">
        <f>INDEX(Imperviousness!$B$2:$B$1332,MATCH(KC_SPS_SubbasinAttributes!C783,Imperviousness!$A$2:$A$1332,0))</f>
        <v>1.9E-2</v>
      </c>
      <c r="AA783">
        <f>INDEX('Flow Duration Index'!$B$2:$B$1332,MATCH(KC_SPS_SubbasinAttributes!C783,'Flow Duration Index'!$A$2:$A$1332,0))</f>
        <v>2.8410000000000002</v>
      </c>
      <c r="AB783">
        <f>INDEX(Opportunity_Index!$G$2:$G$1333,MATCH(KC_SPS_SubbasinAttributes!C783,Opportunity_Index!$F$2:$F$1333,0))</f>
        <v>0</v>
      </c>
      <c r="AC783">
        <f>INDEX(Traffic!$B$2:$B$1332,MATCH(KC_SPS_SubbasinAttributes!C783,Traffic!$A$2:$A$1332,0))</f>
        <v>76.977000000000004</v>
      </c>
      <c r="AD783">
        <f>INDEX(EquityScore!$F$3:$F$1334,MATCH(KC_SPS_SubbasinAttributes!C783,EquityScore!$E$3:$E$1334,0))</f>
        <v>3.3333333349999998</v>
      </c>
      <c r="AE783" t="str">
        <f>IFERROR(INDEX(PavementCondition!$E$2:$E$669,MATCH(KC_SPS_SubbasinAttributes!C783,PavementCondition!$D$2:$D$669,0)),"N/A")</f>
        <v>N/A</v>
      </c>
      <c r="AF783">
        <f>INDEX(SpawnerMortality!$E$2:$E$1331,MATCH(KC_SPS_SubbasinAttributes!C783,SpawnerMortality!$D$2:$D$1331,0))</f>
        <v>0</v>
      </c>
      <c r="AG783" s="25">
        <f>IFERROR(_xlfn.XLOOKUP($C783,WQBE_Loading!$C$4:$C$3072,WQBE_Loading!G$4:G$3072,,0,),"")</f>
        <v>9.361315677032786E-2</v>
      </c>
      <c r="AH783" s="25">
        <f>IFERROR(_xlfn.XLOOKUP($C783,WQBE_Loading!$C$4:$C$3072,WQBE_Loading!H$4:H$3072,,0,),"")</f>
        <v>0.47160665525102996</v>
      </c>
      <c r="AI783" s="25">
        <f>IFERROR(_xlfn.XLOOKUP($C783,WQBE_Loading!$C$4:$C$3072,WQBE_Loading!I$4:I$3072,,0,),"")</f>
        <v>29.015984994045251</v>
      </c>
      <c r="AJ783" s="25">
        <f>IFERROR(_xlfn.XLOOKUP($C783,WQBE_Loading!$C$4:$C$3072,WQBE_Loading!J$4:J$3072,,0,),"")</f>
        <v>2.1504420079500051</v>
      </c>
      <c r="AK783" s="25">
        <f>IFERROR(_xlfn.XLOOKUP($C783,WQBE_Loading!$C$4:$C$3072,WQBE_Loading!K$4:K$3072,,0,),"")</f>
        <v>625.70141645319097</v>
      </c>
      <c r="AL783" s="25">
        <f>IFERROR(_xlfn.XLOOKUP($C783,WQBE_Loading!$C$4:$C$3072,WQBE_Loading!L$4:L$3072,,0,),"")</f>
        <v>1.7540390872282149E-4</v>
      </c>
      <c r="AM783" s="25">
        <f>IFERROR(_xlfn.XLOOKUP($C783,WQBE_Loading!$C$4:$C$3072,WQBE_Loading!M$4:M$3072,,0,),"")</f>
        <v>4.879556135022175E-6</v>
      </c>
      <c r="AN783" s="25">
        <f>IFERROR(_xlfn.XLOOKUP($C783,WQBE_Loading!$C$4:$C$3072,WQBE_Loading!N$4:N$3072,,0,),"")</f>
        <v>1.10186124680689E-2</v>
      </c>
      <c r="AO783" s="25">
        <f>IFERROR(_xlfn.XLOOKUP($C783,WQBE_Loading!$C$4:$C$3072,WQBE_Loading!O$4:O$3072,,0,),"")</f>
        <v>2.9291455914183299E-2</v>
      </c>
      <c r="AP783" s="25">
        <f>IFERROR(_xlfn.XLOOKUP($C783,WQBE_Loading!$C$4:$C$3072,WQBE_Loading!P$4:P$3072,,0,),"")</f>
        <v>3.2930491766644046E-2</v>
      </c>
      <c r="AQ783" s="13">
        <f>IFERROR(_xlfn.XLOOKUP($C783,WQBE_Loading!$C$4:$C$3072,WQBE_Loading!Q$4:Q$3072,,0,),"")</f>
        <v>791911.36053646309</v>
      </c>
      <c r="AR783">
        <f>_xlfn.XLOOKUP(C783,UrbanHeat!$A$2:$A$1333,UrbanHeat!$B$2:$B$1333,,0,)</f>
        <v>10.127000000000001</v>
      </c>
      <c r="AS783" s="25">
        <f>_xlfn.XLOOKUP($C783,TNC_Loading!$A$2:$A$1332,TNC_Loading!B$2:B$1332,,0,)</f>
        <v>3.8420000000000001</v>
      </c>
      <c r="AT783" s="25">
        <f>_xlfn.XLOOKUP($C783,TNC_Loading!$A$2:$A$1332,TNC_Loading!C$2:C$1332,,0,)</f>
        <v>2.298</v>
      </c>
      <c r="AU783" s="25">
        <f>_xlfn.XLOOKUP($C783,TNC_Loading!$A$2:$A$1332,TNC_Loading!D$2:D$1332,,0,)</f>
        <v>3.0649999999999999</v>
      </c>
      <c r="AV783" s="25">
        <f>_xlfn.XLOOKUP($C783,TNC_Loading!$A$2:$A$1332,TNC_Loading!E$2:E$1332,,0,)</f>
        <v>7.0339999999999998</v>
      </c>
      <c r="AW783" s="25">
        <f>_xlfn.XLOOKUP($C783,TNC_Loading!$A$2:$A$1332,TNC_Loading!F$2:F$1332,,0,)</f>
        <v>141.38499999999999</v>
      </c>
      <c r="AX783">
        <f>_xlfn.XLOOKUP(C783,BIBI!$D$2:$D$1332,BIBI!$F$2:$F$1332,,0,)</f>
        <v>0</v>
      </c>
      <c r="AY783">
        <f>_xlfn.XLOOKUP(C783,FacilityCounts!$A$3:$A$1333,FacilityCounts!$B$3:$B$1333,,0,)</f>
        <v>0</v>
      </c>
      <c r="AZ783">
        <f>_xlfn.XLOOKUP(C783,FacilityCounts!$D$3:$D$1333,FacilityCounts!$E$3:$E$1333,,0,)</f>
        <v>0</v>
      </c>
      <c r="BA783">
        <f>_xlfn.XLOOKUP(C783,FacilityCounts!$G$3:$G$1333,FacilityCounts!$H$3:$H$1333,,0,)</f>
        <v>0</v>
      </c>
      <c r="BB783">
        <f>IFERROR(_xlfn.XLOOKUP(C783,'DA to P Sensitive Lakes'!$P$2:$P$44,'DA to P Sensitive Lakes'!$Q$2:$Q$44,,0,),0)</f>
        <v>0</v>
      </c>
      <c r="BC783" s="25">
        <f>_xlfn.XLOOKUP(C783,'Historic Runoff (mm)'!$A$2:$A$1332,'Historic Runoff (mm)'!$B$2:$B$1332,,0,)</f>
        <v>291.74700000000001</v>
      </c>
      <c r="BD783">
        <f>_xlfn.XLOOKUP(C783,DrainageComplaint!$A$2:$A$1332,DrainageComplaint!$B$2:$B$1332,,0,)</f>
        <v>0</v>
      </c>
      <c r="BE783">
        <f>_xlfn.XLOOKUP(C783,PAD_Area!$G$2:$G$1332,PAD_Area!$H$2:$H$1332,,0,)</f>
        <v>0</v>
      </c>
    </row>
    <row r="784" spans="1:57" x14ac:dyDescent="0.2">
      <c r="A784" s="2">
        <v>781</v>
      </c>
      <c r="B784" s="2">
        <v>782</v>
      </c>
      <c r="C784" s="20">
        <v>1300080</v>
      </c>
      <c r="D784" s="3" t="s">
        <v>779</v>
      </c>
      <c r="E784" s="3" t="s">
        <v>754</v>
      </c>
      <c r="F784" s="3">
        <v>101.515</v>
      </c>
      <c r="G784" s="3">
        <v>10478.4475243</v>
      </c>
      <c r="H784" s="3">
        <v>4421989.20144</v>
      </c>
      <c r="I784" s="2">
        <v>0</v>
      </c>
      <c r="J784" s="2">
        <v>0</v>
      </c>
      <c r="K784" s="2">
        <v>0</v>
      </c>
      <c r="L784" s="2">
        <v>0</v>
      </c>
      <c r="M784" s="3">
        <v>0</v>
      </c>
      <c r="N784" s="2">
        <f>_xlfn.XLOOKUP(C784,Shellfish_Presence!$E$3:$E$1333,Shellfish_Presence!$G$3:$G$1333,,0,)</f>
        <v>0</v>
      </c>
      <c r="O784" s="3">
        <v>0</v>
      </c>
      <c r="P784" s="3">
        <v>0.99988198280334473</v>
      </c>
      <c r="Q784" s="2">
        <v>2</v>
      </c>
      <c r="R784" s="3">
        <v>1</v>
      </c>
      <c r="S784" s="3">
        <v>0</v>
      </c>
      <c r="T784" s="3">
        <v>0</v>
      </c>
      <c r="U784" s="3">
        <v>93.879997253417969</v>
      </c>
      <c r="V784" s="2">
        <v>0</v>
      </c>
      <c r="W784" s="3" t="str">
        <f t="shared" si="24"/>
        <v/>
      </c>
      <c r="X784" t="str">
        <f t="shared" si="25"/>
        <v/>
      </c>
      <c r="Y784">
        <f>IFERROR(INDEX('Parcel Year'!$N$3:$N$1175,MATCH(KC_SPS_SubbasinAttributes!C784,'Parcel Year'!$M$3:$M$1175,0)),0)</f>
        <v>0.38710200786590576</v>
      </c>
      <c r="Z784">
        <f>INDEX(Imperviousness!$B$2:$B$1332,MATCH(KC_SPS_SubbasinAttributes!C784,Imperviousness!$A$2:$A$1332,0))</f>
        <v>0.21199999999999999</v>
      </c>
      <c r="AA784">
        <f>INDEX('Flow Duration Index'!$B$2:$B$1332,MATCH(KC_SPS_SubbasinAttributes!C784,'Flow Duration Index'!$A$2:$A$1332,0))</f>
        <v>3.4870000000000001</v>
      </c>
      <c r="AB784">
        <f>INDEX(Opportunity_Index!$G$2:$G$1333,MATCH(KC_SPS_SubbasinAttributes!C784,Opportunity_Index!$F$2:$F$1333,0))</f>
        <v>0</v>
      </c>
      <c r="AC784">
        <f>INDEX(Traffic!$B$2:$B$1332,MATCH(KC_SPS_SubbasinAttributes!C784,Traffic!$A$2:$A$1332,0))</f>
        <v>113.35899999999999</v>
      </c>
      <c r="AD784">
        <f>INDEX(EquityScore!$F$3:$F$1334,MATCH(KC_SPS_SubbasinAttributes!C784,EquityScore!$E$3:$E$1334,0))</f>
        <v>2.6666666700000001</v>
      </c>
      <c r="AE784" t="str">
        <f>IFERROR(INDEX(PavementCondition!$E$2:$E$669,MATCH(KC_SPS_SubbasinAttributes!C784,PavementCondition!$D$2:$D$669,0)),"N/A")</f>
        <v>N/A</v>
      </c>
      <c r="AF784">
        <f>INDEX(SpawnerMortality!$E$2:$E$1331,MATCH(KC_SPS_SubbasinAttributes!C784,SpawnerMortality!$D$2:$D$1331,0))</f>
        <v>0</v>
      </c>
      <c r="AG784" s="25">
        <f>IFERROR(_xlfn.XLOOKUP($C784,WQBE_Loading!$C$4:$C$3072,WQBE_Loading!G$4:G$3072,,0,),"")</f>
        <v>0.27513409880793549</v>
      </c>
      <c r="AH784" s="25">
        <f>IFERROR(_xlfn.XLOOKUP($C784,WQBE_Loading!$C$4:$C$3072,WQBE_Loading!H$4:H$3072,,0,),"")</f>
        <v>1.5213594442129201</v>
      </c>
      <c r="AI784" s="25">
        <f>IFERROR(_xlfn.XLOOKUP($C784,WQBE_Loading!$C$4:$C$3072,WQBE_Loading!I$4:I$3072,,0,),"")</f>
        <v>59.096446692560093</v>
      </c>
      <c r="AJ784" s="25">
        <f>IFERROR(_xlfn.XLOOKUP($C784,WQBE_Loading!$C$4:$C$3072,WQBE_Loading!J$4:J$3072,,0,),"")</f>
        <v>4.7236750298464001</v>
      </c>
      <c r="AK784" s="25">
        <f>IFERROR(_xlfn.XLOOKUP($C784,WQBE_Loading!$C$4:$C$3072,WQBE_Loading!K$4:K$3072,,0,),"")</f>
        <v>1560.0839321544249</v>
      </c>
      <c r="AL784" s="25">
        <f>IFERROR(_xlfn.XLOOKUP($C784,WQBE_Loading!$C$4:$C$3072,WQBE_Loading!L$4:L$3072,,0,),"")</f>
        <v>4.5430667006916402E-4</v>
      </c>
      <c r="AM784" s="25">
        <f>IFERROR(_xlfn.XLOOKUP($C784,WQBE_Loading!$C$4:$C$3072,WQBE_Loading!M$4:M$3072,,0,),"")</f>
        <v>2.9645799146410801E-5</v>
      </c>
      <c r="AN784" s="25">
        <f>IFERROR(_xlfn.XLOOKUP($C784,WQBE_Loading!$C$4:$C$3072,WQBE_Loading!N$4:N$3072,,0,),"")</f>
        <v>1.9489161532289148E-2</v>
      </c>
      <c r="AO784" s="25">
        <f>IFERROR(_xlfn.XLOOKUP($C784,WQBE_Loading!$C$4:$C$3072,WQBE_Loading!O$4:O$3072,,0,),"")</f>
        <v>6.9298408319501292E-2</v>
      </c>
      <c r="AP784" s="25">
        <f>IFERROR(_xlfn.XLOOKUP($C784,WQBE_Loading!$C$4:$C$3072,WQBE_Loading!P$4:P$3072,,0,),"")</f>
        <v>0.11285837463121051</v>
      </c>
      <c r="AQ784" s="13">
        <f>IFERROR(_xlfn.XLOOKUP($C784,WQBE_Loading!$C$4:$C$3072,WQBE_Loading!Q$4:Q$3072,,0,),"")</f>
        <v>1616105.5743608449</v>
      </c>
      <c r="AR784">
        <f>_xlfn.XLOOKUP(C784,UrbanHeat!$A$2:$A$1333,UrbanHeat!$B$2:$B$1333,,0,)</f>
        <v>11.651</v>
      </c>
      <c r="AS784" s="25">
        <f>_xlfn.XLOOKUP($C784,TNC_Loading!$A$2:$A$1332,TNC_Loading!B$2:B$1332,,0,)</f>
        <v>5.6020000000000003</v>
      </c>
      <c r="AT784" s="25">
        <f>_xlfn.XLOOKUP($C784,TNC_Loading!$A$2:$A$1332,TNC_Loading!C$2:C$1332,,0,)</f>
        <v>5.7770000000000001</v>
      </c>
      <c r="AU784" s="25">
        <f>_xlfn.XLOOKUP($C784,TNC_Loading!$A$2:$A$1332,TNC_Loading!D$2:D$1332,,0,)</f>
        <v>7.992</v>
      </c>
      <c r="AV784" s="25">
        <f>_xlfn.XLOOKUP($C784,TNC_Loading!$A$2:$A$1332,TNC_Loading!E$2:E$1332,,0,)</f>
        <v>12.334</v>
      </c>
      <c r="AW784" s="25">
        <f>_xlfn.XLOOKUP($C784,TNC_Loading!$A$2:$A$1332,TNC_Loading!F$2:F$1332,,0,)</f>
        <v>237.815</v>
      </c>
      <c r="AX784">
        <f>_xlfn.XLOOKUP(C784,BIBI!$D$2:$D$1332,BIBI!$F$2:$F$1332,,0,)</f>
        <v>0</v>
      </c>
      <c r="AY784">
        <f>_xlfn.XLOOKUP(C784,FacilityCounts!$A$3:$A$1333,FacilityCounts!$B$3:$B$1333,,0,)</f>
        <v>0</v>
      </c>
      <c r="AZ784">
        <f>_xlfn.XLOOKUP(C784,FacilityCounts!$D$3:$D$1333,FacilityCounts!$E$3:$E$1333,,0,)</f>
        <v>0</v>
      </c>
      <c r="BA784">
        <f>_xlfn.XLOOKUP(C784,FacilityCounts!$G$3:$G$1333,FacilityCounts!$H$3:$H$1333,,0,)</f>
        <v>0</v>
      </c>
      <c r="BB784">
        <f>IFERROR(_xlfn.XLOOKUP(C784,'DA to P Sensitive Lakes'!$P$2:$P$44,'DA to P Sensitive Lakes'!$Q$2:$Q$44,,0,),0)</f>
        <v>0</v>
      </c>
      <c r="BC784" s="25">
        <f>_xlfn.XLOOKUP(C784,'Historic Runoff (mm)'!$A$2:$A$1332,'Historic Runoff (mm)'!$B$2:$B$1332,,0,)</f>
        <v>386.99700000000001</v>
      </c>
      <c r="BD784">
        <f>_xlfn.XLOOKUP(C784,DrainageComplaint!$A$2:$A$1332,DrainageComplaint!$B$2:$B$1332,,0,)</f>
        <v>0</v>
      </c>
      <c r="BE784">
        <f>_xlfn.XLOOKUP(C784,PAD_Area!$G$2:$G$1332,PAD_Area!$H$2:$H$1332,,0,)</f>
        <v>0</v>
      </c>
    </row>
    <row r="785" spans="1:57" x14ac:dyDescent="0.2">
      <c r="A785" s="2">
        <v>782</v>
      </c>
      <c r="B785" s="2">
        <v>783</v>
      </c>
      <c r="C785" s="20">
        <v>1300090</v>
      </c>
      <c r="D785" s="3" t="s">
        <v>781</v>
      </c>
      <c r="E785" s="3" t="s">
        <v>754</v>
      </c>
      <c r="F785" s="3">
        <v>51.311</v>
      </c>
      <c r="G785" s="3">
        <v>7580.2294628299996</v>
      </c>
      <c r="H785" s="3">
        <v>2235105.8605200001</v>
      </c>
      <c r="I785" s="2">
        <v>0</v>
      </c>
      <c r="J785" s="2">
        <v>0</v>
      </c>
      <c r="K785" s="2">
        <v>0</v>
      </c>
      <c r="L785" s="2">
        <v>0</v>
      </c>
      <c r="M785" s="3">
        <v>0</v>
      </c>
      <c r="N785" s="2">
        <f>_xlfn.XLOOKUP(C785,Shellfish_Presence!$E$3:$E$1333,Shellfish_Presence!$G$3:$G$1333,,0,)</f>
        <v>0</v>
      </c>
      <c r="O785" s="3">
        <v>0</v>
      </c>
      <c r="P785" s="3">
        <v>1</v>
      </c>
      <c r="Q785" s="2">
        <v>0</v>
      </c>
      <c r="R785" s="3">
        <v>1</v>
      </c>
      <c r="S785" s="3">
        <v>0</v>
      </c>
      <c r="T785" s="3">
        <v>855.1929931640625</v>
      </c>
      <c r="U785" s="3">
        <v>3345.429931640625</v>
      </c>
      <c r="V785" s="2">
        <v>1</v>
      </c>
      <c r="W785" s="3">
        <f t="shared" si="24"/>
        <v>1.1693266993455795E-3</v>
      </c>
      <c r="X785">
        <f t="shared" si="25"/>
        <v>3.91190053985724</v>
      </c>
      <c r="Y785">
        <f>IFERROR(INDEX('Parcel Year'!$N$3:$N$1175,MATCH(KC_SPS_SubbasinAttributes!C785,'Parcel Year'!$M$3:$M$1175,0)),0)</f>
        <v>0.468517005443573</v>
      </c>
      <c r="Z785">
        <f>INDEX(Imperviousness!$B$2:$B$1332,MATCH(KC_SPS_SubbasinAttributes!C785,Imperviousness!$A$2:$A$1332,0))</f>
        <v>0.40699999999999997</v>
      </c>
      <c r="AA785">
        <f>INDEX('Flow Duration Index'!$B$2:$B$1332,MATCH(KC_SPS_SubbasinAttributes!C785,'Flow Duration Index'!$A$2:$A$1332,0))</f>
        <v>4.6710000000000003</v>
      </c>
      <c r="AB785">
        <f>INDEX(Opportunity_Index!$G$2:$G$1333,MATCH(KC_SPS_SubbasinAttributes!C785,Opportunity_Index!$F$2:$F$1333,0))</f>
        <v>0.45634999999999998</v>
      </c>
      <c r="AC785">
        <f>INDEX(Traffic!$B$2:$B$1332,MATCH(KC_SPS_SubbasinAttributes!C785,Traffic!$A$2:$A$1332,0))</f>
        <v>2580.4050000000002</v>
      </c>
      <c r="AD785">
        <f>INDEX(EquityScore!$F$3:$F$1334,MATCH(KC_SPS_SubbasinAttributes!C785,EquityScore!$E$3:$E$1334,0))</f>
        <v>4.6666666699999997</v>
      </c>
      <c r="AE785">
        <f>IFERROR(INDEX(PavementCondition!$E$2:$E$669,MATCH(KC_SPS_SubbasinAttributes!C785,PavementCondition!$D$2:$D$669,0)),"N/A")</f>
        <v>62</v>
      </c>
      <c r="AF785">
        <f>INDEX(SpawnerMortality!$E$2:$E$1331,MATCH(KC_SPS_SubbasinAttributes!C785,SpawnerMortality!$D$2:$D$1331,0))</f>
        <v>0</v>
      </c>
      <c r="AG785" s="25">
        <f>IFERROR(_xlfn.XLOOKUP($C785,WQBE_Loading!$C$4:$C$3072,WQBE_Loading!G$4:G$3072,,0,),"")</f>
        <v>0.44405391219609502</v>
      </c>
      <c r="AH785" s="25">
        <f>IFERROR(_xlfn.XLOOKUP($C785,WQBE_Loading!$C$4:$C$3072,WQBE_Loading!H$4:H$3072,,0,),"")</f>
        <v>2.3004748267645398</v>
      </c>
      <c r="AI785" s="25">
        <f>IFERROR(_xlfn.XLOOKUP($C785,WQBE_Loading!$C$4:$C$3072,WQBE_Loading!I$4:I$3072,,0,),"")</f>
        <v>57.393320805847047</v>
      </c>
      <c r="AJ785" s="25">
        <f>IFERROR(_xlfn.XLOOKUP($C785,WQBE_Loading!$C$4:$C$3072,WQBE_Loading!J$4:J$3072,,0,),"")</f>
        <v>4.6892563180939151</v>
      </c>
      <c r="AK785" s="25">
        <f>IFERROR(_xlfn.XLOOKUP($C785,WQBE_Loading!$C$4:$C$3072,WQBE_Loading!K$4:K$3072,,0,),"")</f>
        <v>2015.24242111288</v>
      </c>
      <c r="AL785" s="25">
        <f>IFERROR(_xlfn.XLOOKUP($C785,WQBE_Loading!$C$4:$C$3072,WQBE_Loading!L$4:L$3072,,0,),"")</f>
        <v>7.5134388215539704E-4</v>
      </c>
      <c r="AM785" s="25">
        <f>IFERROR(_xlfn.XLOOKUP($C785,WQBE_Loading!$C$4:$C$3072,WQBE_Loading!M$4:M$3072,,0,),"")</f>
        <v>5.7275410299551851E-5</v>
      </c>
      <c r="AN785" s="25">
        <f>IFERROR(_xlfn.XLOOKUP($C785,WQBE_Loading!$C$4:$C$3072,WQBE_Loading!N$4:N$3072,,0,),"")</f>
        <v>2.280468408179075E-2</v>
      </c>
      <c r="AO785" s="25">
        <f>IFERROR(_xlfn.XLOOKUP($C785,WQBE_Loading!$C$4:$C$3072,WQBE_Loading!O$4:O$3072,,0,),"")</f>
        <v>0.1041047120481325</v>
      </c>
      <c r="AP785" s="25">
        <f>IFERROR(_xlfn.XLOOKUP($C785,WQBE_Loading!$C$4:$C$3072,WQBE_Loading!P$4:P$3072,,0,),"")</f>
        <v>0.13786915651603499</v>
      </c>
      <c r="AQ785" s="13">
        <f>IFERROR(_xlfn.XLOOKUP($C785,WQBE_Loading!$C$4:$C$3072,WQBE_Loading!Q$4:Q$3072,,0,),"")</f>
        <v>1556668.103621345</v>
      </c>
      <c r="AR785">
        <f>_xlfn.XLOOKUP(C785,UrbanHeat!$A$2:$A$1333,UrbanHeat!$B$2:$B$1333,,0,)</f>
        <v>14.26</v>
      </c>
      <c r="AS785" s="25">
        <f>_xlfn.XLOOKUP($C785,TNC_Loading!$A$2:$A$1332,TNC_Loading!B$2:B$1332,,0,)</f>
        <v>12.051</v>
      </c>
      <c r="AT785" s="25">
        <f>_xlfn.XLOOKUP($C785,TNC_Loading!$A$2:$A$1332,TNC_Loading!C$2:C$1332,,0,)</f>
        <v>12.180999999999999</v>
      </c>
      <c r="AU785" s="25">
        <f>_xlfn.XLOOKUP($C785,TNC_Loading!$A$2:$A$1332,TNC_Loading!D$2:D$1332,,0,)</f>
        <v>20.236999999999998</v>
      </c>
      <c r="AV785" s="25">
        <f>_xlfn.XLOOKUP($C785,TNC_Loading!$A$2:$A$1332,TNC_Loading!E$2:E$1332,,0,)</f>
        <v>35.902999999999999</v>
      </c>
      <c r="AW785" s="25">
        <f>_xlfn.XLOOKUP($C785,TNC_Loading!$A$2:$A$1332,TNC_Loading!F$2:F$1332,,0,)</f>
        <v>427.73</v>
      </c>
      <c r="AX785">
        <f>_xlfn.XLOOKUP(C785,BIBI!$D$2:$D$1332,BIBI!$F$2:$F$1332,,0,)</f>
        <v>0</v>
      </c>
      <c r="AY785">
        <f>_xlfn.XLOOKUP(C785,FacilityCounts!$A$3:$A$1333,FacilityCounts!$B$3:$B$1333,,0,)</f>
        <v>0</v>
      </c>
      <c r="AZ785">
        <f>_xlfn.XLOOKUP(C785,FacilityCounts!$D$3:$D$1333,FacilityCounts!$E$3:$E$1333,,0,)</f>
        <v>0</v>
      </c>
      <c r="BA785">
        <f>_xlfn.XLOOKUP(C785,FacilityCounts!$G$3:$G$1333,FacilityCounts!$H$3:$H$1333,,0,)</f>
        <v>0</v>
      </c>
      <c r="BB785">
        <f>IFERROR(_xlfn.XLOOKUP(C785,'DA to P Sensitive Lakes'!$P$2:$P$44,'DA to P Sensitive Lakes'!$Q$2:$Q$44,,0,),0)</f>
        <v>0</v>
      </c>
      <c r="BC785" s="25">
        <f>_xlfn.XLOOKUP(C785,'Historic Runoff (mm)'!$A$2:$A$1332,'Historic Runoff (mm)'!$B$2:$B$1332,,0,)</f>
        <v>582.82500000000005</v>
      </c>
      <c r="BD785">
        <f>_xlfn.XLOOKUP(C785,DrainageComplaint!$A$2:$A$1332,DrainageComplaint!$B$2:$B$1332,,0,)</f>
        <v>0</v>
      </c>
      <c r="BE785">
        <f>_xlfn.XLOOKUP(C785,PAD_Area!$G$2:$G$1332,PAD_Area!$H$2:$H$1332,,0,)</f>
        <v>0</v>
      </c>
    </row>
    <row r="786" spans="1:57" x14ac:dyDescent="0.2">
      <c r="A786" s="2">
        <v>783</v>
      </c>
      <c r="B786" s="2">
        <v>784</v>
      </c>
      <c r="C786" s="20">
        <v>1300100</v>
      </c>
      <c r="D786" s="3" t="s">
        <v>782</v>
      </c>
      <c r="E786" s="3" t="s">
        <v>754</v>
      </c>
      <c r="F786" s="3">
        <v>65.385999999999996</v>
      </c>
      <c r="G786" s="3">
        <v>9640.3581420899991</v>
      </c>
      <c r="H786" s="3">
        <v>2848213.5190499998</v>
      </c>
      <c r="I786" s="2">
        <v>0</v>
      </c>
      <c r="J786" s="2">
        <v>0</v>
      </c>
      <c r="K786" s="2">
        <v>0</v>
      </c>
      <c r="L786" s="2">
        <v>0</v>
      </c>
      <c r="M786" s="3">
        <v>0</v>
      </c>
      <c r="N786" s="2">
        <f>_xlfn.XLOOKUP(C786,Shellfish_Presence!$E$3:$E$1333,Shellfish_Presence!$G$3:$G$1333,,0,)</f>
        <v>0</v>
      </c>
      <c r="O786" s="3">
        <v>0</v>
      </c>
      <c r="P786" s="3">
        <v>0.99984300136566162</v>
      </c>
      <c r="Q786" s="2">
        <v>0</v>
      </c>
      <c r="R786" s="3">
        <v>1</v>
      </c>
      <c r="S786" s="3">
        <v>0</v>
      </c>
      <c r="T786" s="3">
        <v>6984.27978515625</v>
      </c>
      <c r="U786" s="3">
        <v>3738.25</v>
      </c>
      <c r="V786" s="2">
        <v>73</v>
      </c>
      <c r="W786" s="3">
        <f t="shared" si="24"/>
        <v>1.0452044054012202E-2</v>
      </c>
      <c r="X786">
        <f t="shared" si="25"/>
        <v>0.53523772171111117</v>
      </c>
      <c r="Y786">
        <f>IFERROR(INDEX('Parcel Year'!$N$3:$N$1175,MATCH(KC_SPS_SubbasinAttributes!C786,'Parcel Year'!$M$3:$M$1175,0)),0)</f>
        <v>0.62791699171066284</v>
      </c>
      <c r="Z786">
        <f>INDEX(Imperviousness!$B$2:$B$1332,MATCH(KC_SPS_SubbasinAttributes!C786,Imperviousness!$A$2:$A$1332,0))</f>
        <v>0.34699999999999998</v>
      </c>
      <c r="AA786">
        <f>INDEX('Flow Duration Index'!$B$2:$B$1332,MATCH(KC_SPS_SubbasinAttributes!C786,'Flow Duration Index'!$A$2:$A$1332,0))</f>
        <v>5.8529999999999998</v>
      </c>
      <c r="AB786">
        <f>INDEX(Opportunity_Index!$G$2:$G$1333,MATCH(KC_SPS_SubbasinAttributes!C786,Opportunity_Index!$F$2:$F$1333,0))</f>
        <v>0.45634999999999998</v>
      </c>
      <c r="AC786">
        <f>INDEX(Traffic!$B$2:$B$1332,MATCH(KC_SPS_SubbasinAttributes!C786,Traffic!$A$2:$A$1332,0))</f>
        <v>1913.4839999999999</v>
      </c>
      <c r="AD786">
        <f>INDEX(EquityScore!$F$3:$F$1334,MATCH(KC_SPS_SubbasinAttributes!C786,EquityScore!$E$3:$E$1334,0))</f>
        <v>4.6666666699999997</v>
      </c>
      <c r="AE786">
        <f>IFERROR(INDEX(PavementCondition!$E$2:$E$669,MATCH(KC_SPS_SubbasinAttributes!C786,PavementCondition!$D$2:$D$669,0)),"N/A")</f>
        <v>27.5</v>
      </c>
      <c r="AF786">
        <f>INDEX(SpawnerMortality!$E$2:$E$1331,MATCH(KC_SPS_SubbasinAttributes!C786,SpawnerMortality!$D$2:$D$1331,0))</f>
        <v>0</v>
      </c>
      <c r="AG786" s="25">
        <f>IFERROR(_xlfn.XLOOKUP($C786,WQBE_Loading!$C$4:$C$3072,WQBE_Loading!G$4:G$3072,,0,),"")</f>
        <v>0.67258485020991499</v>
      </c>
      <c r="AH786" s="25">
        <f>IFERROR(_xlfn.XLOOKUP($C786,WQBE_Loading!$C$4:$C$3072,WQBE_Loading!H$4:H$3072,,0,),"")</f>
        <v>3.4702960547176751</v>
      </c>
      <c r="AI786" s="25">
        <f>IFERROR(_xlfn.XLOOKUP($C786,WQBE_Loading!$C$4:$C$3072,WQBE_Loading!I$4:I$3072,,0,),"")</f>
        <v>98.690974935937248</v>
      </c>
      <c r="AJ786" s="25">
        <f>IFERROR(_xlfn.XLOOKUP($C786,WQBE_Loading!$C$4:$C$3072,WQBE_Loading!J$4:J$3072,,0,),"")</f>
        <v>7.9434682461826753</v>
      </c>
      <c r="AK786" s="25">
        <f>IFERROR(_xlfn.XLOOKUP($C786,WQBE_Loading!$C$4:$C$3072,WQBE_Loading!K$4:K$3072,,0,),"")</f>
        <v>3168.7670210133201</v>
      </c>
      <c r="AL786" s="25">
        <f>IFERROR(_xlfn.XLOOKUP($C786,WQBE_Loading!$C$4:$C$3072,WQBE_Loading!L$4:L$3072,,0,),"")</f>
        <v>1.155235053948545E-3</v>
      </c>
      <c r="AM786" s="25">
        <f>IFERROR(_xlfn.XLOOKUP($C786,WQBE_Loading!$C$4:$C$3072,WQBE_Loading!M$4:M$3072,,0,),"")</f>
        <v>8.7021063021140951E-5</v>
      </c>
      <c r="AN786" s="25">
        <f>IFERROR(_xlfn.XLOOKUP($C786,WQBE_Loading!$C$4:$C$3072,WQBE_Loading!N$4:N$3072,,0,),"")</f>
        <v>3.9176086469682049E-2</v>
      </c>
      <c r="AO786" s="25">
        <f>IFERROR(_xlfn.XLOOKUP($C786,WQBE_Loading!$C$4:$C$3072,WQBE_Loading!O$4:O$3072,,0,),"")</f>
        <v>0.16346969371988201</v>
      </c>
      <c r="AP786" s="25">
        <f>IFERROR(_xlfn.XLOOKUP($C786,WQBE_Loading!$C$4:$C$3072,WQBE_Loading!P$4:P$3072,,0,),"")</f>
        <v>0.21904752995578902</v>
      </c>
      <c r="AQ786" s="13">
        <f>IFERROR(_xlfn.XLOOKUP($C786,WQBE_Loading!$C$4:$C$3072,WQBE_Loading!Q$4:Q$3072,,0,),"")</f>
        <v>2696558.7130974997</v>
      </c>
      <c r="AR786">
        <f>_xlfn.XLOOKUP(C786,UrbanHeat!$A$2:$A$1333,UrbanHeat!$B$2:$B$1333,,0,)</f>
        <v>15.234999999999999</v>
      </c>
      <c r="AS786" s="25">
        <f>_xlfn.XLOOKUP($C786,TNC_Loading!$A$2:$A$1332,TNC_Loading!B$2:B$1332,,0,)</f>
        <v>14.997</v>
      </c>
      <c r="AT786" s="25">
        <f>_xlfn.XLOOKUP($C786,TNC_Loading!$A$2:$A$1332,TNC_Loading!C$2:C$1332,,0,)</f>
        <v>19.032</v>
      </c>
      <c r="AU786" s="25">
        <f>_xlfn.XLOOKUP($C786,TNC_Loading!$A$2:$A$1332,TNC_Loading!D$2:D$1332,,0,)</f>
        <v>29.978000000000002</v>
      </c>
      <c r="AV786" s="25">
        <f>_xlfn.XLOOKUP($C786,TNC_Loading!$A$2:$A$1332,TNC_Loading!E$2:E$1332,,0,)</f>
        <v>44.698</v>
      </c>
      <c r="AW786" s="25">
        <f>_xlfn.XLOOKUP($C786,TNC_Loading!$A$2:$A$1332,TNC_Loading!F$2:F$1332,,0,)</f>
        <v>612.077</v>
      </c>
      <c r="AX786">
        <f>_xlfn.XLOOKUP(C786,BIBI!$D$2:$D$1332,BIBI!$F$2:$F$1332,,0,)</f>
        <v>0</v>
      </c>
      <c r="AY786">
        <f>_xlfn.XLOOKUP(C786,FacilityCounts!$A$3:$A$1333,FacilityCounts!$B$3:$B$1333,,0,)</f>
        <v>8</v>
      </c>
      <c r="AZ786">
        <f>_xlfn.XLOOKUP(C786,FacilityCounts!$D$3:$D$1333,FacilityCounts!$E$3:$E$1333,,0,)</f>
        <v>0</v>
      </c>
      <c r="BA786">
        <f>_xlfn.XLOOKUP(C786,FacilityCounts!$G$3:$G$1333,FacilityCounts!$H$3:$H$1333,,0,)</f>
        <v>0</v>
      </c>
      <c r="BB786">
        <f>IFERROR(_xlfn.XLOOKUP(C786,'DA to P Sensitive Lakes'!$P$2:$P$44,'DA to P Sensitive Lakes'!$Q$2:$Q$44,,0,),0)</f>
        <v>0</v>
      </c>
      <c r="BC786" s="25">
        <f>_xlfn.XLOOKUP(C786,'Historic Runoff (mm)'!$A$2:$A$1332,'Historic Runoff (mm)'!$B$2:$B$1332,,0,)</f>
        <v>709.27</v>
      </c>
      <c r="BD786">
        <f>_xlfn.XLOOKUP(C786,DrainageComplaint!$A$2:$A$1332,DrainageComplaint!$B$2:$B$1332,,0,)</f>
        <v>4</v>
      </c>
      <c r="BE786">
        <f>_xlfn.XLOOKUP(C786,PAD_Area!$G$2:$G$1332,PAD_Area!$H$2:$H$1332,,0,)</f>
        <v>0</v>
      </c>
    </row>
    <row r="787" spans="1:57" x14ac:dyDescent="0.2">
      <c r="A787" s="2">
        <v>784</v>
      </c>
      <c r="B787" s="2">
        <v>785</v>
      </c>
      <c r="C787" s="20">
        <v>1300110</v>
      </c>
      <c r="D787" s="3" t="s">
        <v>781</v>
      </c>
      <c r="E787" s="3" t="s">
        <v>754</v>
      </c>
      <c r="F787" s="3">
        <v>15.41</v>
      </c>
      <c r="G787" s="3">
        <v>3487.6058995100002</v>
      </c>
      <c r="H787" s="3">
        <v>671241.32377400005</v>
      </c>
      <c r="I787" s="2">
        <v>0</v>
      </c>
      <c r="J787" s="2">
        <v>0</v>
      </c>
      <c r="K787" s="2">
        <v>0</v>
      </c>
      <c r="L787" s="2">
        <v>0</v>
      </c>
      <c r="M787" s="3">
        <v>0</v>
      </c>
      <c r="N787" s="2">
        <f>_xlfn.XLOOKUP(C787,Shellfish_Presence!$E$3:$E$1333,Shellfish_Presence!$G$3:$G$1333,,0,)</f>
        <v>0</v>
      </c>
      <c r="O787" s="3">
        <v>0</v>
      </c>
      <c r="P787" s="3">
        <v>0.99997401237487793</v>
      </c>
      <c r="Q787" s="2">
        <v>0</v>
      </c>
      <c r="R787" s="3">
        <v>0.99997401237487793</v>
      </c>
      <c r="S787" s="3">
        <v>0</v>
      </c>
      <c r="T787" s="3">
        <v>0</v>
      </c>
      <c r="U787" s="3">
        <v>0</v>
      </c>
      <c r="V787" s="2">
        <v>0</v>
      </c>
      <c r="W787" s="3" t="str">
        <f t="shared" si="24"/>
        <v/>
      </c>
      <c r="X787" t="str">
        <f t="shared" si="25"/>
        <v/>
      </c>
      <c r="Y787">
        <f>IFERROR(INDEX('Parcel Year'!$N$3:$N$1175,MATCH(KC_SPS_SubbasinAttributes!C787,'Parcel Year'!$M$3:$M$1175,0)),0)</f>
        <v>0.25654101371765137</v>
      </c>
      <c r="Z787">
        <f>INDEX(Imperviousness!$B$2:$B$1332,MATCH(KC_SPS_SubbasinAttributes!C787,Imperviousness!$A$2:$A$1332,0))</f>
        <v>0.26100000000000001</v>
      </c>
      <c r="AA787">
        <f>INDEX('Flow Duration Index'!$B$2:$B$1332,MATCH(KC_SPS_SubbasinAttributes!C787,'Flow Duration Index'!$A$2:$A$1332,0))</f>
        <v>2.2959999999999998</v>
      </c>
      <c r="AB787">
        <f>INDEX(Opportunity_Index!$G$2:$G$1333,MATCH(KC_SPS_SubbasinAttributes!C787,Opportunity_Index!$F$2:$F$1333,0))</f>
        <v>0</v>
      </c>
      <c r="AC787">
        <f>INDEX(Traffic!$B$2:$B$1332,MATCH(KC_SPS_SubbasinAttributes!C787,Traffic!$A$2:$A$1332,0))</f>
        <v>4627.8029999999999</v>
      </c>
      <c r="AD787">
        <f>INDEX(EquityScore!$F$3:$F$1334,MATCH(KC_SPS_SubbasinAttributes!C787,EquityScore!$E$3:$E$1334,0))</f>
        <v>2.6666666700000001</v>
      </c>
      <c r="AE787" t="str">
        <f>IFERROR(INDEX(PavementCondition!$E$2:$E$669,MATCH(KC_SPS_SubbasinAttributes!C787,PavementCondition!$D$2:$D$669,0)),"N/A")</f>
        <v>N/A</v>
      </c>
      <c r="AF787">
        <f>INDEX(SpawnerMortality!$E$2:$E$1331,MATCH(KC_SPS_SubbasinAttributes!C787,SpawnerMortality!$D$2:$D$1331,0))</f>
        <v>0</v>
      </c>
      <c r="AG787" s="25">
        <f>IFERROR(_xlfn.XLOOKUP($C787,WQBE_Loading!$C$4:$C$3072,WQBE_Loading!G$4:G$3072,,0,),"")</f>
        <v>1.57608193286006E-2</v>
      </c>
      <c r="AH787" s="25">
        <f>IFERROR(_xlfn.XLOOKUP($C787,WQBE_Loading!$C$4:$C$3072,WQBE_Loading!H$4:H$3072,,0,),"")</f>
        <v>7.9696832070361406E-2</v>
      </c>
      <c r="AI787" s="25">
        <f>IFERROR(_xlfn.XLOOKUP($C787,WQBE_Loading!$C$4:$C$3072,WQBE_Loading!I$4:I$3072,,0,),"")</f>
        <v>3.3995340896976147</v>
      </c>
      <c r="AJ787" s="25">
        <f>IFERROR(_xlfn.XLOOKUP($C787,WQBE_Loading!$C$4:$C$3072,WQBE_Loading!J$4:J$3072,,0,),"")</f>
        <v>0.25876467024230948</v>
      </c>
      <c r="AK787" s="25">
        <f>IFERROR(_xlfn.XLOOKUP($C787,WQBE_Loading!$C$4:$C$3072,WQBE_Loading!K$4:K$3072,,0,),"")</f>
        <v>88.46261064793319</v>
      </c>
      <c r="AL787" s="25">
        <f>IFERROR(_xlfn.XLOOKUP($C787,WQBE_Loading!$C$4:$C$3072,WQBE_Loading!L$4:L$3072,,0,),"")</f>
        <v>2.8022288971556899E-5</v>
      </c>
      <c r="AM787" s="25">
        <f>IFERROR(_xlfn.XLOOKUP($C787,WQBE_Loading!$C$4:$C$3072,WQBE_Loading!M$4:M$3072,,0,),"")</f>
        <v>1.225364807585595E-6</v>
      </c>
      <c r="AN787" s="25">
        <f>IFERROR(_xlfn.XLOOKUP($C787,WQBE_Loading!$C$4:$C$3072,WQBE_Loading!N$4:N$3072,,0,),"")</f>
        <v>1.1710470840686949E-3</v>
      </c>
      <c r="AO787" s="25">
        <f>IFERROR(_xlfn.XLOOKUP($C787,WQBE_Loading!$C$4:$C$3072,WQBE_Loading!O$4:O$3072,,0,),"")</f>
        <v>4.2647500259075603E-3</v>
      </c>
      <c r="AP787" s="25">
        <f>IFERROR(_xlfn.XLOOKUP($C787,WQBE_Loading!$C$4:$C$3072,WQBE_Loading!P$4:P$3072,,0,),"")</f>
        <v>5.5693800466325057E-3</v>
      </c>
      <c r="AQ787" s="13">
        <f>IFERROR(_xlfn.XLOOKUP($C787,WQBE_Loading!$C$4:$C$3072,WQBE_Loading!Q$4:Q$3072,,0,),"")</f>
        <v>91964.290235748704</v>
      </c>
      <c r="AR787">
        <f>_xlfn.XLOOKUP(C787,UrbanHeat!$A$2:$A$1333,UrbanHeat!$B$2:$B$1333,,0,)</f>
        <v>13.246</v>
      </c>
      <c r="AS787" s="25">
        <f>_xlfn.XLOOKUP($C787,TNC_Loading!$A$2:$A$1332,TNC_Loading!B$2:B$1332,,0,)</f>
        <v>3.3820000000000001</v>
      </c>
      <c r="AT787" s="25">
        <f>_xlfn.XLOOKUP($C787,TNC_Loading!$A$2:$A$1332,TNC_Loading!C$2:C$1332,,0,)</f>
        <v>1.9990000000000001</v>
      </c>
      <c r="AU787" s="25">
        <f>_xlfn.XLOOKUP($C787,TNC_Loading!$A$2:$A$1332,TNC_Loading!D$2:D$1332,,0,)</f>
        <v>2.133</v>
      </c>
      <c r="AV787" s="25">
        <f>_xlfn.XLOOKUP($C787,TNC_Loading!$A$2:$A$1332,TNC_Loading!E$2:E$1332,,0,)</f>
        <v>7.03</v>
      </c>
      <c r="AW787" s="25">
        <f>_xlfn.XLOOKUP($C787,TNC_Loading!$A$2:$A$1332,TNC_Loading!F$2:F$1332,,0,)</f>
        <v>111.902</v>
      </c>
      <c r="AX787">
        <f>_xlfn.XLOOKUP(C787,BIBI!$D$2:$D$1332,BIBI!$F$2:$F$1332,,0,)</f>
        <v>0</v>
      </c>
      <c r="AY787">
        <f>_xlfn.XLOOKUP(C787,FacilityCounts!$A$3:$A$1333,FacilityCounts!$B$3:$B$1333,,0,)</f>
        <v>0</v>
      </c>
      <c r="AZ787">
        <f>_xlfn.XLOOKUP(C787,FacilityCounts!$D$3:$D$1333,FacilityCounts!$E$3:$E$1333,,0,)</f>
        <v>0</v>
      </c>
      <c r="BA787">
        <f>_xlfn.XLOOKUP(C787,FacilityCounts!$G$3:$G$1333,FacilityCounts!$H$3:$H$1333,,0,)</f>
        <v>0</v>
      </c>
      <c r="BB787">
        <f>IFERROR(_xlfn.XLOOKUP(C787,'DA to P Sensitive Lakes'!$P$2:$P$44,'DA to P Sensitive Lakes'!$Q$2:$Q$44,,0,),0)</f>
        <v>0</v>
      </c>
      <c r="BC787" s="25">
        <f>_xlfn.XLOOKUP(C787,'Historic Runoff (mm)'!$A$2:$A$1332,'Historic Runoff (mm)'!$B$2:$B$1332,,0,)</f>
        <v>319.98200000000003</v>
      </c>
      <c r="BD787">
        <f>_xlfn.XLOOKUP(C787,DrainageComplaint!$A$2:$A$1332,DrainageComplaint!$B$2:$B$1332,,0,)</f>
        <v>0</v>
      </c>
      <c r="BE787">
        <f>_xlfn.XLOOKUP(C787,PAD_Area!$G$2:$G$1332,PAD_Area!$H$2:$H$1332,,0,)</f>
        <v>0</v>
      </c>
    </row>
    <row r="788" spans="1:57" x14ac:dyDescent="0.2">
      <c r="A788" s="2">
        <v>785</v>
      </c>
      <c r="B788" s="2">
        <v>786</v>
      </c>
      <c r="C788" s="20">
        <v>1300120</v>
      </c>
      <c r="D788" s="3" t="s">
        <v>784</v>
      </c>
      <c r="E788" s="3" t="s">
        <v>754</v>
      </c>
      <c r="F788" s="3">
        <v>48.781999999999996</v>
      </c>
      <c r="G788" s="3">
        <v>8836.0453208700001</v>
      </c>
      <c r="H788" s="3">
        <v>2124954.2101799999</v>
      </c>
      <c r="I788" s="2">
        <v>0</v>
      </c>
      <c r="J788" s="2">
        <v>0</v>
      </c>
      <c r="K788" s="2">
        <v>0</v>
      </c>
      <c r="L788" s="2">
        <v>0</v>
      </c>
      <c r="M788" s="3">
        <v>0</v>
      </c>
      <c r="N788" s="2">
        <f>_xlfn.XLOOKUP(C788,Shellfish_Presence!$E$3:$E$1333,Shellfish_Presence!$G$3:$G$1333,,0,)</f>
        <v>0</v>
      </c>
      <c r="O788" s="3">
        <v>0</v>
      </c>
      <c r="P788" s="3">
        <v>0.99970299005508423</v>
      </c>
      <c r="Q788" s="2">
        <v>0</v>
      </c>
      <c r="R788" s="3">
        <v>1.0000100135803223</v>
      </c>
      <c r="S788" s="3">
        <v>0</v>
      </c>
      <c r="T788" s="3">
        <v>0</v>
      </c>
      <c r="U788" s="3">
        <v>1938.8800048828125</v>
      </c>
      <c r="V788" s="2">
        <v>0</v>
      </c>
      <c r="W788" s="3" t="str">
        <f t="shared" si="24"/>
        <v/>
      </c>
      <c r="X788" t="str">
        <f t="shared" si="25"/>
        <v/>
      </c>
      <c r="Y788">
        <f>IFERROR(INDEX('Parcel Year'!$N$3:$N$1175,MATCH(KC_SPS_SubbasinAttributes!C788,'Parcel Year'!$M$3:$M$1175,0)),0)</f>
        <v>0.52864998579025269</v>
      </c>
      <c r="Z788">
        <f>INDEX(Imperviousness!$B$2:$B$1332,MATCH(KC_SPS_SubbasinAttributes!C788,Imperviousness!$A$2:$A$1332,0))</f>
        <v>0.33</v>
      </c>
      <c r="AA788">
        <f>INDEX('Flow Duration Index'!$B$2:$B$1332,MATCH(KC_SPS_SubbasinAttributes!C788,'Flow Duration Index'!$A$2:$A$1332,0))</f>
        <v>4.609</v>
      </c>
      <c r="AB788">
        <f>INDEX(Opportunity_Index!$G$2:$G$1333,MATCH(KC_SPS_SubbasinAttributes!C788,Opportunity_Index!$F$2:$F$1333,0))</f>
        <v>0</v>
      </c>
      <c r="AC788">
        <f>INDEX(Traffic!$B$2:$B$1332,MATCH(KC_SPS_SubbasinAttributes!C788,Traffic!$A$2:$A$1332,0))</f>
        <v>3265.5770000000002</v>
      </c>
      <c r="AD788">
        <f>INDEX(EquityScore!$F$3:$F$1334,MATCH(KC_SPS_SubbasinAttributes!C788,EquityScore!$E$3:$E$1334,0))</f>
        <v>3.6666666699999997</v>
      </c>
      <c r="AE788" t="str">
        <f>IFERROR(INDEX(PavementCondition!$E$2:$E$669,MATCH(KC_SPS_SubbasinAttributes!C788,PavementCondition!$D$2:$D$669,0)),"N/A")</f>
        <v>N/A</v>
      </c>
      <c r="AF788">
        <f>INDEX(SpawnerMortality!$E$2:$E$1331,MATCH(KC_SPS_SubbasinAttributes!C788,SpawnerMortality!$D$2:$D$1331,0))</f>
        <v>0</v>
      </c>
      <c r="AG788" s="25" t="str">
        <f>IFERROR(_xlfn.XLOOKUP($C788,WQBE_Loading!$C$4:$C$3072,WQBE_Loading!G$4:G$3072,,0,),"")</f>
        <v/>
      </c>
      <c r="AH788" s="25" t="str">
        <f>IFERROR(_xlfn.XLOOKUP($C788,WQBE_Loading!$C$4:$C$3072,WQBE_Loading!H$4:H$3072,,0,),"")</f>
        <v/>
      </c>
      <c r="AI788" s="25" t="str">
        <f>IFERROR(_xlfn.XLOOKUP($C788,WQBE_Loading!$C$4:$C$3072,WQBE_Loading!I$4:I$3072,,0,),"")</f>
        <v/>
      </c>
      <c r="AJ788" s="25" t="str">
        <f>IFERROR(_xlfn.XLOOKUP($C788,WQBE_Loading!$C$4:$C$3072,WQBE_Loading!J$4:J$3072,,0,),"")</f>
        <v/>
      </c>
      <c r="AK788" s="25" t="str">
        <f>IFERROR(_xlfn.XLOOKUP($C788,WQBE_Loading!$C$4:$C$3072,WQBE_Loading!K$4:K$3072,,0,),"")</f>
        <v/>
      </c>
      <c r="AL788" s="25" t="str">
        <f>IFERROR(_xlfn.XLOOKUP($C788,WQBE_Loading!$C$4:$C$3072,WQBE_Loading!L$4:L$3072,,0,),"")</f>
        <v/>
      </c>
      <c r="AM788" s="25" t="str">
        <f>IFERROR(_xlfn.XLOOKUP($C788,WQBE_Loading!$C$4:$C$3072,WQBE_Loading!M$4:M$3072,,0,),"")</f>
        <v/>
      </c>
      <c r="AN788" s="25" t="str">
        <f>IFERROR(_xlfn.XLOOKUP($C788,WQBE_Loading!$C$4:$C$3072,WQBE_Loading!N$4:N$3072,,0,),"")</f>
        <v/>
      </c>
      <c r="AO788" s="25" t="str">
        <f>IFERROR(_xlfn.XLOOKUP($C788,WQBE_Loading!$C$4:$C$3072,WQBE_Loading!O$4:O$3072,,0,),"")</f>
        <v/>
      </c>
      <c r="AP788" s="25" t="str">
        <f>IFERROR(_xlfn.XLOOKUP($C788,WQBE_Loading!$C$4:$C$3072,WQBE_Loading!P$4:P$3072,,0,),"")</f>
        <v/>
      </c>
      <c r="AQ788" s="13" t="str">
        <f>IFERROR(_xlfn.XLOOKUP($C788,WQBE_Loading!$C$4:$C$3072,WQBE_Loading!Q$4:Q$3072,,0,),"")</f>
        <v/>
      </c>
      <c r="AR788">
        <f>_xlfn.XLOOKUP(C788,UrbanHeat!$A$2:$A$1333,UrbanHeat!$B$2:$B$1333,,0,)</f>
        <v>10.808</v>
      </c>
      <c r="AS788" s="25">
        <f>_xlfn.XLOOKUP($C788,TNC_Loading!$A$2:$A$1332,TNC_Loading!B$2:B$1332,,0,)</f>
        <v>8.8780000000000001</v>
      </c>
      <c r="AT788" s="25">
        <f>_xlfn.XLOOKUP($C788,TNC_Loading!$A$2:$A$1332,TNC_Loading!C$2:C$1332,,0,)</f>
        <v>9.7690000000000001</v>
      </c>
      <c r="AU788" s="25">
        <f>_xlfn.XLOOKUP($C788,TNC_Loading!$A$2:$A$1332,TNC_Loading!D$2:D$1332,,0,)</f>
        <v>12.724</v>
      </c>
      <c r="AV788" s="25">
        <f>_xlfn.XLOOKUP($C788,TNC_Loading!$A$2:$A$1332,TNC_Loading!E$2:E$1332,,0,)</f>
        <v>20.585999999999999</v>
      </c>
      <c r="AW788" s="25">
        <f>_xlfn.XLOOKUP($C788,TNC_Loading!$A$2:$A$1332,TNC_Loading!F$2:F$1332,,0,)</f>
        <v>393.89600000000002</v>
      </c>
      <c r="AX788">
        <f>_xlfn.XLOOKUP(C788,BIBI!$D$2:$D$1332,BIBI!$F$2:$F$1332,,0,)</f>
        <v>0</v>
      </c>
      <c r="AY788">
        <f>_xlfn.XLOOKUP(C788,FacilityCounts!$A$3:$A$1333,FacilityCounts!$B$3:$B$1333,,0,)</f>
        <v>0</v>
      </c>
      <c r="AZ788">
        <f>_xlfn.XLOOKUP(C788,FacilityCounts!$D$3:$D$1333,FacilityCounts!$E$3:$E$1333,,0,)</f>
        <v>0</v>
      </c>
      <c r="BA788">
        <f>_xlfn.XLOOKUP(C788,FacilityCounts!$G$3:$G$1333,FacilityCounts!$H$3:$H$1333,,0,)</f>
        <v>0</v>
      </c>
      <c r="BB788">
        <f>IFERROR(_xlfn.XLOOKUP(C788,'DA to P Sensitive Lakes'!$P$2:$P$44,'DA to P Sensitive Lakes'!$Q$2:$Q$44,,0,),0)</f>
        <v>0</v>
      </c>
      <c r="BC788" s="25">
        <f>_xlfn.XLOOKUP(C788,'Historic Runoff (mm)'!$A$2:$A$1332,'Historic Runoff (mm)'!$B$2:$B$1332,,0,)</f>
        <v>611.21799999999996</v>
      </c>
      <c r="BD788">
        <f>_xlfn.XLOOKUP(C788,DrainageComplaint!$A$2:$A$1332,DrainageComplaint!$B$2:$B$1332,,0,)</f>
        <v>0</v>
      </c>
      <c r="BE788">
        <f>_xlfn.XLOOKUP(C788,PAD_Area!$G$2:$G$1332,PAD_Area!$H$2:$H$1332,,0,)</f>
        <v>0</v>
      </c>
    </row>
    <row r="789" spans="1:57" x14ac:dyDescent="0.2">
      <c r="A789" s="2">
        <v>786</v>
      </c>
      <c r="B789" s="2">
        <v>787</v>
      </c>
      <c r="C789" s="20">
        <v>1300130</v>
      </c>
      <c r="D789" s="3" t="s">
        <v>785</v>
      </c>
      <c r="E789" s="3" t="s">
        <v>754</v>
      </c>
      <c r="F789" s="3">
        <v>119.387</v>
      </c>
      <c r="G789" s="3">
        <v>11845.731902</v>
      </c>
      <c r="H789" s="3">
        <v>5200466.3276899997</v>
      </c>
      <c r="I789" s="2">
        <v>0</v>
      </c>
      <c r="J789" s="2">
        <v>0</v>
      </c>
      <c r="K789" s="2">
        <v>0</v>
      </c>
      <c r="L789" s="2">
        <v>0</v>
      </c>
      <c r="M789" s="3">
        <v>0</v>
      </c>
      <c r="N789" s="2">
        <f>_xlfn.XLOOKUP(C789,Shellfish_Presence!$E$3:$E$1333,Shellfish_Presence!$G$3:$G$1333,,0,)</f>
        <v>0</v>
      </c>
      <c r="O789" s="3">
        <v>0</v>
      </c>
      <c r="P789" s="3">
        <v>0.99995797872543335</v>
      </c>
      <c r="Q789" s="2">
        <v>0</v>
      </c>
      <c r="R789" s="3">
        <v>1</v>
      </c>
      <c r="S789" s="3">
        <v>0</v>
      </c>
      <c r="T789" s="3">
        <v>2534.300048828125</v>
      </c>
      <c r="U789" s="3">
        <v>7242.68994140625</v>
      </c>
      <c r="V789" s="2">
        <v>8</v>
      </c>
      <c r="W789" s="3">
        <f t="shared" si="24"/>
        <v>3.1566901494948264E-3</v>
      </c>
      <c r="X789">
        <f t="shared" si="25"/>
        <v>2.8578659992352966</v>
      </c>
      <c r="Y789">
        <f>IFERROR(INDEX('Parcel Year'!$N$3:$N$1175,MATCH(KC_SPS_SubbasinAttributes!C789,'Parcel Year'!$M$3:$M$1175,0)),0)</f>
        <v>0.61733198165893555</v>
      </c>
      <c r="Z789">
        <f>INDEX(Imperviousness!$B$2:$B$1332,MATCH(KC_SPS_SubbasinAttributes!C789,Imperviousness!$A$2:$A$1332,0))</f>
        <v>0.24099999999999999</v>
      </c>
      <c r="AA789">
        <f>INDEX('Flow Duration Index'!$B$2:$B$1332,MATCH(KC_SPS_SubbasinAttributes!C789,'Flow Duration Index'!$A$2:$A$1332,0))</f>
        <v>5.7140000000000004</v>
      </c>
      <c r="AB789">
        <f>INDEX(Opportunity_Index!$G$2:$G$1333,MATCH(KC_SPS_SubbasinAttributes!C789,Opportunity_Index!$F$2:$F$1333,0))</f>
        <v>0.45634999999999998</v>
      </c>
      <c r="AC789">
        <f>INDEX(Traffic!$B$2:$B$1332,MATCH(KC_SPS_SubbasinAttributes!C789,Traffic!$A$2:$A$1332,0))</f>
        <v>967.25400000000002</v>
      </c>
      <c r="AD789">
        <f>INDEX(EquityScore!$F$3:$F$1334,MATCH(KC_SPS_SubbasinAttributes!C789,EquityScore!$E$3:$E$1334,0))</f>
        <v>4.6666666699999997</v>
      </c>
      <c r="AE789">
        <f>IFERROR(INDEX(PavementCondition!$E$2:$E$669,MATCH(KC_SPS_SubbasinAttributes!C789,PavementCondition!$D$2:$D$669,0)),"N/A")</f>
        <v>15</v>
      </c>
      <c r="AF789">
        <f>INDEX(SpawnerMortality!$E$2:$E$1331,MATCH(KC_SPS_SubbasinAttributes!C789,SpawnerMortality!$D$2:$D$1331,0))</f>
        <v>0</v>
      </c>
      <c r="AG789" s="25" t="str">
        <f>IFERROR(_xlfn.XLOOKUP($C789,WQBE_Loading!$C$4:$C$3072,WQBE_Loading!G$4:G$3072,,0,),"")</f>
        <v/>
      </c>
      <c r="AH789" s="25" t="str">
        <f>IFERROR(_xlfn.XLOOKUP($C789,WQBE_Loading!$C$4:$C$3072,WQBE_Loading!H$4:H$3072,,0,),"")</f>
        <v/>
      </c>
      <c r="AI789" s="25" t="str">
        <f>IFERROR(_xlfn.XLOOKUP($C789,WQBE_Loading!$C$4:$C$3072,WQBE_Loading!I$4:I$3072,,0,),"")</f>
        <v/>
      </c>
      <c r="AJ789" s="25" t="str">
        <f>IFERROR(_xlfn.XLOOKUP($C789,WQBE_Loading!$C$4:$C$3072,WQBE_Loading!J$4:J$3072,,0,),"")</f>
        <v/>
      </c>
      <c r="AK789" s="25" t="str">
        <f>IFERROR(_xlfn.XLOOKUP($C789,WQBE_Loading!$C$4:$C$3072,WQBE_Loading!K$4:K$3072,,0,),"")</f>
        <v/>
      </c>
      <c r="AL789" s="25" t="str">
        <f>IFERROR(_xlfn.XLOOKUP($C789,WQBE_Loading!$C$4:$C$3072,WQBE_Loading!L$4:L$3072,,0,),"")</f>
        <v/>
      </c>
      <c r="AM789" s="25" t="str">
        <f>IFERROR(_xlfn.XLOOKUP($C789,WQBE_Loading!$C$4:$C$3072,WQBE_Loading!M$4:M$3072,,0,),"")</f>
        <v/>
      </c>
      <c r="AN789" s="25" t="str">
        <f>IFERROR(_xlfn.XLOOKUP($C789,WQBE_Loading!$C$4:$C$3072,WQBE_Loading!N$4:N$3072,,0,),"")</f>
        <v/>
      </c>
      <c r="AO789" s="25" t="str">
        <f>IFERROR(_xlfn.XLOOKUP($C789,WQBE_Loading!$C$4:$C$3072,WQBE_Loading!O$4:O$3072,,0,),"")</f>
        <v/>
      </c>
      <c r="AP789" s="25" t="str">
        <f>IFERROR(_xlfn.XLOOKUP($C789,WQBE_Loading!$C$4:$C$3072,WQBE_Loading!P$4:P$3072,,0,),"")</f>
        <v/>
      </c>
      <c r="AQ789" s="13" t="str">
        <f>IFERROR(_xlfn.XLOOKUP($C789,WQBE_Loading!$C$4:$C$3072,WQBE_Loading!Q$4:Q$3072,,0,),"")</f>
        <v/>
      </c>
      <c r="AR789">
        <f>_xlfn.XLOOKUP(C789,UrbanHeat!$A$2:$A$1333,UrbanHeat!$B$2:$B$1333,,0,)</f>
        <v>15.077</v>
      </c>
      <c r="AS789" s="25">
        <f>_xlfn.XLOOKUP($C789,TNC_Loading!$A$2:$A$1332,TNC_Loading!B$2:B$1332,,0,)</f>
        <v>11.853</v>
      </c>
      <c r="AT789" s="25">
        <f>_xlfn.XLOOKUP($C789,TNC_Loading!$A$2:$A$1332,TNC_Loading!C$2:C$1332,,0,)</f>
        <v>15.907</v>
      </c>
      <c r="AU789" s="25">
        <f>_xlfn.XLOOKUP($C789,TNC_Loading!$A$2:$A$1332,TNC_Loading!D$2:D$1332,,0,)</f>
        <v>21.969000000000001</v>
      </c>
      <c r="AV789" s="25">
        <f>_xlfn.XLOOKUP($C789,TNC_Loading!$A$2:$A$1332,TNC_Loading!E$2:E$1332,,0,)</f>
        <v>28.029</v>
      </c>
      <c r="AW789" s="25">
        <f>_xlfn.XLOOKUP($C789,TNC_Loading!$A$2:$A$1332,TNC_Loading!F$2:F$1332,,0,)</f>
        <v>541.05899999999997</v>
      </c>
      <c r="AX789">
        <f>_xlfn.XLOOKUP(C789,BIBI!$D$2:$D$1332,BIBI!$F$2:$F$1332,,0,)</f>
        <v>0</v>
      </c>
      <c r="AY789">
        <f>_xlfn.XLOOKUP(C789,FacilityCounts!$A$3:$A$1333,FacilityCounts!$B$3:$B$1333,,0,)</f>
        <v>0</v>
      </c>
      <c r="AZ789">
        <f>_xlfn.XLOOKUP(C789,FacilityCounts!$D$3:$D$1333,FacilityCounts!$E$3:$E$1333,,0,)</f>
        <v>0</v>
      </c>
      <c r="BA789">
        <f>_xlfn.XLOOKUP(C789,FacilityCounts!$G$3:$G$1333,FacilityCounts!$H$3:$H$1333,,0,)</f>
        <v>0</v>
      </c>
      <c r="BB789">
        <f>IFERROR(_xlfn.XLOOKUP(C789,'DA to P Sensitive Lakes'!$P$2:$P$44,'DA to P Sensitive Lakes'!$Q$2:$Q$44,,0,),0)</f>
        <v>0</v>
      </c>
      <c r="BC789" s="25">
        <f>_xlfn.XLOOKUP(C789,'Historic Runoff (mm)'!$A$2:$A$1332,'Historic Runoff (mm)'!$B$2:$B$1332,,0,)</f>
        <v>696.75699999999995</v>
      </c>
      <c r="BD789">
        <f>_xlfn.XLOOKUP(C789,DrainageComplaint!$A$2:$A$1332,DrainageComplaint!$B$2:$B$1332,,0,)</f>
        <v>0</v>
      </c>
      <c r="BE789">
        <f>_xlfn.XLOOKUP(C789,PAD_Area!$G$2:$G$1332,PAD_Area!$H$2:$H$1332,,0,)</f>
        <v>0</v>
      </c>
    </row>
    <row r="790" spans="1:57" x14ac:dyDescent="0.2">
      <c r="A790" s="2">
        <v>787</v>
      </c>
      <c r="B790" s="2">
        <v>788</v>
      </c>
      <c r="C790" s="20">
        <v>1300140</v>
      </c>
      <c r="D790" s="3" t="s">
        <v>786</v>
      </c>
      <c r="E790" s="3" t="s">
        <v>754</v>
      </c>
      <c r="F790" s="3">
        <v>240.66200000000001</v>
      </c>
      <c r="G790" s="3">
        <v>17115.139917199998</v>
      </c>
      <c r="H790" s="3">
        <v>10483203.219900001</v>
      </c>
      <c r="I790" s="2">
        <v>1</v>
      </c>
      <c r="J790" s="2">
        <v>0</v>
      </c>
      <c r="K790" s="2">
        <v>0</v>
      </c>
      <c r="L790" s="2">
        <v>0</v>
      </c>
      <c r="M790" s="3">
        <v>0</v>
      </c>
      <c r="N790" s="2">
        <f>_xlfn.XLOOKUP(C790,Shellfish_Presence!$E$3:$E$1333,Shellfish_Presence!$G$3:$G$1333,,0,)</f>
        <v>0</v>
      </c>
      <c r="O790" s="3">
        <v>0</v>
      </c>
      <c r="P790" s="3">
        <v>0.99990898370742798</v>
      </c>
      <c r="Q790" s="2">
        <v>0</v>
      </c>
      <c r="R790" s="3">
        <v>1</v>
      </c>
      <c r="S790" s="3">
        <v>0</v>
      </c>
      <c r="T790" s="3">
        <v>24369.400390625</v>
      </c>
      <c r="U790" s="3">
        <v>30167</v>
      </c>
      <c r="V790" s="2">
        <v>200</v>
      </c>
      <c r="W790" s="3">
        <f t="shared" si="24"/>
        <v>8.2070135823670391E-3</v>
      </c>
      <c r="X790">
        <f t="shared" si="25"/>
        <v>1.2379048936963324</v>
      </c>
      <c r="Y790">
        <f>IFERROR(INDEX('Parcel Year'!$N$3:$N$1175,MATCH(KC_SPS_SubbasinAttributes!C790,'Parcel Year'!$M$3:$M$1175,0)),0)</f>
        <v>0.64081597328186035</v>
      </c>
      <c r="Z790">
        <f>INDEX(Imperviousness!$B$2:$B$1332,MATCH(KC_SPS_SubbasinAttributes!C790,Imperviousness!$A$2:$A$1332,0))</f>
        <v>0.25800000000000001</v>
      </c>
      <c r="AA790">
        <f>INDEX('Flow Duration Index'!$B$2:$B$1332,MATCH(KC_SPS_SubbasinAttributes!C790,'Flow Duration Index'!$A$2:$A$1332,0))</f>
        <v>5.32</v>
      </c>
      <c r="AB790">
        <f>INDEX(Opportunity_Index!$G$2:$G$1333,MATCH(KC_SPS_SubbasinAttributes!C790,Opportunity_Index!$F$2:$F$1333,0))</f>
        <v>0.91269999999999996</v>
      </c>
      <c r="AC790">
        <f>INDEX(Traffic!$B$2:$B$1332,MATCH(KC_SPS_SubbasinAttributes!C790,Traffic!$A$2:$A$1332,0))</f>
        <v>523.49599999999998</v>
      </c>
      <c r="AD790">
        <f>INDEX(EquityScore!$F$3:$F$1334,MATCH(KC_SPS_SubbasinAttributes!C790,EquityScore!$E$3:$E$1334,0))</f>
        <v>4.6666666699999997</v>
      </c>
      <c r="AE790">
        <f>IFERROR(INDEX(PavementCondition!$E$2:$E$669,MATCH(KC_SPS_SubbasinAttributes!C790,PavementCondition!$D$2:$D$669,0)),"N/A")</f>
        <v>70</v>
      </c>
      <c r="AF790">
        <f>INDEX(SpawnerMortality!$E$2:$E$1331,MATCH(KC_SPS_SubbasinAttributes!C790,SpawnerMortality!$D$2:$D$1331,0))</f>
        <v>0</v>
      </c>
      <c r="AG790" s="25">
        <f>IFERROR(_xlfn.XLOOKUP($C790,WQBE_Loading!$C$4:$C$3072,WQBE_Loading!G$4:G$3072,,0,),"")</f>
        <v>1.6844054475945152</v>
      </c>
      <c r="AH790" s="25">
        <f>IFERROR(_xlfn.XLOOKUP($C790,WQBE_Loading!$C$4:$C$3072,WQBE_Loading!H$4:H$3072,,0,),"")</f>
        <v>8.7091657613455649</v>
      </c>
      <c r="AI790" s="25">
        <f>IFERROR(_xlfn.XLOOKUP($C790,WQBE_Loading!$C$4:$C$3072,WQBE_Loading!I$4:I$3072,,0,),"")</f>
        <v>263.93439687905351</v>
      </c>
      <c r="AJ790" s="25">
        <f>IFERROR(_xlfn.XLOOKUP($C790,WQBE_Loading!$C$4:$C$3072,WQBE_Loading!J$4:J$3072,,0,),"")</f>
        <v>21.077403471718348</v>
      </c>
      <c r="AK790" s="25">
        <f>IFERROR(_xlfn.XLOOKUP($C790,WQBE_Loading!$C$4:$C$3072,WQBE_Loading!K$4:K$3072,,0,),"")</f>
        <v>8259.440833688066</v>
      </c>
      <c r="AL790" s="25">
        <f>IFERROR(_xlfn.XLOOKUP($C790,WQBE_Loading!$C$4:$C$3072,WQBE_Loading!L$4:L$3072,,0,),"")</f>
        <v>2.8876351793290199E-3</v>
      </c>
      <c r="AM790" s="25">
        <f>IFERROR(_xlfn.XLOOKUP($C790,WQBE_Loading!$C$4:$C$3072,WQBE_Loading!M$4:M$3072,,0,),"")</f>
        <v>2.15659785845325E-4</v>
      </c>
      <c r="AN790" s="25">
        <f>IFERROR(_xlfn.XLOOKUP($C790,WQBE_Loading!$C$4:$C$3072,WQBE_Loading!N$4:N$3072,,0,),"")</f>
        <v>0.10027037237423819</v>
      </c>
      <c r="AO790" s="25">
        <f>IFERROR(_xlfn.XLOOKUP($C790,WQBE_Loading!$C$4:$C$3072,WQBE_Loading!O$4:O$3072,,0,),"")</f>
        <v>0.41612854970678104</v>
      </c>
      <c r="AP790" s="25">
        <f>IFERROR(_xlfn.XLOOKUP($C790,WQBE_Loading!$C$4:$C$3072,WQBE_Loading!P$4:P$3072,,0,),"")</f>
        <v>0.56196487679791296</v>
      </c>
      <c r="AQ790" s="13">
        <f>IFERROR(_xlfn.XLOOKUP($C790,WQBE_Loading!$C$4:$C$3072,WQBE_Loading!Q$4:Q$3072,,0,),"")</f>
        <v>7264693.028457135</v>
      </c>
      <c r="AR790">
        <f>_xlfn.XLOOKUP(C790,UrbanHeat!$A$2:$A$1333,UrbanHeat!$B$2:$B$1333,,0,)</f>
        <v>16.238</v>
      </c>
      <c r="AS790" s="25">
        <f>_xlfn.XLOOKUP($C790,TNC_Loading!$A$2:$A$1332,TNC_Loading!B$2:B$1332,,0,)</f>
        <v>10.462</v>
      </c>
      <c r="AT790" s="25">
        <f>_xlfn.XLOOKUP($C790,TNC_Loading!$A$2:$A$1332,TNC_Loading!C$2:C$1332,,0,)</f>
        <v>13.648999999999999</v>
      </c>
      <c r="AU790" s="25">
        <f>_xlfn.XLOOKUP($C790,TNC_Loading!$A$2:$A$1332,TNC_Loading!D$2:D$1332,,0,)</f>
        <v>22.024999999999999</v>
      </c>
      <c r="AV790" s="25">
        <f>_xlfn.XLOOKUP($C790,TNC_Loading!$A$2:$A$1332,TNC_Loading!E$2:E$1332,,0,)</f>
        <v>25.030999999999999</v>
      </c>
      <c r="AW790" s="25">
        <f>_xlfn.XLOOKUP($C790,TNC_Loading!$A$2:$A$1332,TNC_Loading!F$2:F$1332,,0,)</f>
        <v>470.32600000000002</v>
      </c>
      <c r="AX790">
        <f>_xlfn.XLOOKUP(C790,BIBI!$D$2:$D$1332,BIBI!$F$2:$F$1332,,0,)</f>
        <v>0</v>
      </c>
      <c r="AY790">
        <f>_xlfn.XLOOKUP(C790,FacilityCounts!$A$3:$A$1333,FacilityCounts!$B$3:$B$1333,,0,)</f>
        <v>16</v>
      </c>
      <c r="AZ790">
        <f>_xlfn.XLOOKUP(C790,FacilityCounts!$D$3:$D$1333,FacilityCounts!$E$3:$E$1333,,0,)</f>
        <v>4</v>
      </c>
      <c r="BA790">
        <f>_xlfn.XLOOKUP(C790,FacilityCounts!$G$3:$G$1333,FacilityCounts!$H$3:$H$1333,,0,)</f>
        <v>1</v>
      </c>
      <c r="BB790">
        <f>IFERROR(_xlfn.XLOOKUP(C790,'DA to P Sensitive Lakes'!$P$2:$P$44,'DA to P Sensitive Lakes'!$Q$2:$Q$44,,0,),0)</f>
        <v>1</v>
      </c>
      <c r="BC790" s="25">
        <f>_xlfn.XLOOKUP(C790,'Historic Runoff (mm)'!$A$2:$A$1332,'Historic Runoff (mm)'!$B$2:$B$1332,,0,)</f>
        <v>610.875</v>
      </c>
      <c r="BD790">
        <f>_xlfn.XLOOKUP(C790,DrainageComplaint!$A$2:$A$1332,DrainageComplaint!$B$2:$B$1332,,0,)</f>
        <v>3</v>
      </c>
      <c r="BE790">
        <f>_xlfn.XLOOKUP(C790,PAD_Area!$G$2:$G$1332,PAD_Area!$H$2:$H$1332,,0,)</f>
        <v>0</v>
      </c>
    </row>
    <row r="791" spans="1:57" x14ac:dyDescent="0.2">
      <c r="A791" s="2">
        <v>788</v>
      </c>
      <c r="B791" s="2">
        <v>789</v>
      </c>
      <c r="C791" s="20">
        <v>1300150</v>
      </c>
      <c r="D791" s="3" t="s">
        <v>787</v>
      </c>
      <c r="E791" s="3" t="s">
        <v>754</v>
      </c>
      <c r="F791" s="3">
        <v>32.048000000000002</v>
      </c>
      <c r="G791" s="3">
        <v>5470.7460728300002</v>
      </c>
      <c r="H791" s="3">
        <v>1396014.0485499999</v>
      </c>
      <c r="I791" s="2">
        <v>0</v>
      </c>
      <c r="J791" s="2">
        <v>0</v>
      </c>
      <c r="K791" s="2">
        <v>0</v>
      </c>
      <c r="L791" s="2">
        <v>0</v>
      </c>
      <c r="M791" s="3">
        <v>0</v>
      </c>
      <c r="N791" s="2">
        <f>_xlfn.XLOOKUP(C791,Shellfish_Presence!$E$3:$E$1333,Shellfish_Presence!$G$3:$G$1333,,0,)</f>
        <v>0</v>
      </c>
      <c r="O791" s="3">
        <v>0</v>
      </c>
      <c r="P791" s="3">
        <v>1.0000100135803223</v>
      </c>
      <c r="Q791" s="2">
        <v>0</v>
      </c>
      <c r="R791" s="3">
        <v>1.0000100135803223</v>
      </c>
      <c r="S791" s="3">
        <v>0</v>
      </c>
      <c r="T791" s="3">
        <v>4490.9501953125</v>
      </c>
      <c r="U791" s="3">
        <v>675.85302734375</v>
      </c>
      <c r="V791" s="2">
        <v>12</v>
      </c>
      <c r="W791" s="3">
        <f t="shared" si="24"/>
        <v>2.6720403206709326E-3</v>
      </c>
      <c r="X791">
        <f t="shared" si="25"/>
        <v>0.15049221165916787</v>
      </c>
      <c r="Y791">
        <f>IFERROR(INDEX('Parcel Year'!$N$3:$N$1175,MATCH(KC_SPS_SubbasinAttributes!C791,'Parcel Year'!$M$3:$M$1175,0)),0)</f>
        <v>0.66151100397109985</v>
      </c>
      <c r="Z791">
        <f>INDEX(Imperviousness!$B$2:$B$1332,MATCH(KC_SPS_SubbasinAttributes!C791,Imperviousness!$A$2:$A$1332,0))</f>
        <v>0.1</v>
      </c>
      <c r="AA791">
        <f>INDEX('Flow Duration Index'!$B$2:$B$1332,MATCH(KC_SPS_SubbasinAttributes!C791,'Flow Duration Index'!$A$2:$A$1332,0))</f>
        <v>6.1609999999999996</v>
      </c>
      <c r="AB791">
        <f>INDEX(Opportunity_Index!$G$2:$G$1333,MATCH(KC_SPS_SubbasinAttributes!C791,Opportunity_Index!$F$2:$F$1333,0))</f>
        <v>0.45634999999999998</v>
      </c>
      <c r="AC791">
        <f>INDEX(Traffic!$B$2:$B$1332,MATCH(KC_SPS_SubbasinAttributes!C791,Traffic!$A$2:$A$1332,0))</f>
        <v>194.601</v>
      </c>
      <c r="AD791">
        <f>INDEX(EquityScore!$F$3:$F$1334,MATCH(KC_SPS_SubbasinAttributes!C791,EquityScore!$E$3:$E$1334,0))</f>
        <v>4.6666666699999997</v>
      </c>
      <c r="AE791">
        <f>IFERROR(INDEX(PavementCondition!$E$2:$E$669,MATCH(KC_SPS_SubbasinAttributes!C791,PavementCondition!$D$2:$D$669,0)),"N/A")</f>
        <v>47</v>
      </c>
      <c r="AF791">
        <f>INDEX(SpawnerMortality!$E$2:$E$1331,MATCH(KC_SPS_SubbasinAttributes!C791,SpawnerMortality!$D$2:$D$1331,0))</f>
        <v>0</v>
      </c>
      <c r="AG791" s="25">
        <f>IFERROR(_xlfn.XLOOKUP($C791,WQBE_Loading!$C$4:$C$3072,WQBE_Loading!G$4:G$3072,,0,),"")</f>
        <v>0.11615270550069351</v>
      </c>
      <c r="AH791" s="25">
        <f>IFERROR(_xlfn.XLOOKUP($C791,WQBE_Loading!$C$4:$C$3072,WQBE_Loading!H$4:H$3072,,0,),"")</f>
        <v>0.57496470303935299</v>
      </c>
      <c r="AI791" s="25">
        <f>IFERROR(_xlfn.XLOOKUP($C791,WQBE_Loading!$C$4:$C$3072,WQBE_Loading!I$4:I$3072,,0,),"")</f>
        <v>32.412547666012998</v>
      </c>
      <c r="AJ791" s="25">
        <f>IFERROR(_xlfn.XLOOKUP($C791,WQBE_Loading!$C$4:$C$3072,WQBE_Loading!J$4:J$3072,,0,),"")</f>
        <v>2.3830783604197849</v>
      </c>
      <c r="AK791" s="25">
        <f>IFERROR(_xlfn.XLOOKUP($C791,WQBE_Loading!$C$4:$C$3072,WQBE_Loading!K$4:K$3072,,0,),"")</f>
        <v>816.74392426262693</v>
      </c>
      <c r="AL791" s="25">
        <f>IFERROR(_xlfn.XLOOKUP($C791,WQBE_Loading!$C$4:$C$3072,WQBE_Loading!L$4:L$3072,,0,),"")</f>
        <v>2.3032173485529399E-4</v>
      </c>
      <c r="AM791" s="25">
        <f>IFERROR(_xlfn.XLOOKUP($C791,WQBE_Loading!$C$4:$C$3072,WQBE_Loading!M$4:M$3072,,0,),"")</f>
        <v>2.7647051401633948E-6</v>
      </c>
      <c r="AN791" s="25">
        <f>IFERROR(_xlfn.XLOOKUP($C791,WQBE_Loading!$C$4:$C$3072,WQBE_Loading!N$4:N$3072,,0,),"")</f>
        <v>1.0085703646737875E-2</v>
      </c>
      <c r="AO791" s="25">
        <f>IFERROR(_xlfn.XLOOKUP($C791,WQBE_Loading!$C$4:$C$3072,WQBE_Loading!O$4:O$3072,,0,),"")</f>
        <v>3.6990529854096101E-2</v>
      </c>
      <c r="AP791" s="25">
        <f>IFERROR(_xlfn.XLOOKUP($C791,WQBE_Loading!$C$4:$C$3072,WQBE_Loading!P$4:P$3072,,0,),"")</f>
        <v>4.2140552481624398E-2</v>
      </c>
      <c r="AQ791" s="13">
        <f>IFERROR(_xlfn.XLOOKUP($C791,WQBE_Loading!$C$4:$C$3072,WQBE_Loading!Q$4:Q$3072,,0,),"")</f>
        <v>891166.37567849644</v>
      </c>
      <c r="AR791">
        <f>_xlfn.XLOOKUP(C791,UrbanHeat!$A$2:$A$1333,UrbanHeat!$B$2:$B$1333,,0,)</f>
        <v>16.552</v>
      </c>
      <c r="AS791" s="25">
        <f>_xlfn.XLOOKUP($C791,TNC_Loading!$A$2:$A$1332,TNC_Loading!B$2:B$1332,,0,)</f>
        <v>13.342000000000001</v>
      </c>
      <c r="AT791" s="25">
        <f>_xlfn.XLOOKUP($C791,TNC_Loading!$A$2:$A$1332,TNC_Loading!C$2:C$1332,,0,)</f>
        <v>17.449000000000002</v>
      </c>
      <c r="AU791" s="25">
        <f>_xlfn.XLOOKUP($C791,TNC_Loading!$A$2:$A$1332,TNC_Loading!D$2:D$1332,,0,)</f>
        <v>27.478999999999999</v>
      </c>
      <c r="AV791" s="25">
        <f>_xlfn.XLOOKUP($C791,TNC_Loading!$A$2:$A$1332,TNC_Loading!E$2:E$1332,,0,)</f>
        <v>33.64</v>
      </c>
      <c r="AW791" s="25">
        <f>_xlfn.XLOOKUP($C791,TNC_Loading!$A$2:$A$1332,TNC_Loading!F$2:F$1332,,0,)</f>
        <v>617.35400000000004</v>
      </c>
      <c r="AX791">
        <f>_xlfn.XLOOKUP(C791,BIBI!$D$2:$D$1332,BIBI!$F$2:$F$1332,,0,)</f>
        <v>0</v>
      </c>
      <c r="AY791">
        <f>_xlfn.XLOOKUP(C791,FacilityCounts!$A$3:$A$1333,FacilityCounts!$B$3:$B$1333,,0,)</f>
        <v>0</v>
      </c>
      <c r="AZ791">
        <f>_xlfn.XLOOKUP(C791,FacilityCounts!$D$3:$D$1333,FacilityCounts!$E$3:$E$1333,,0,)</f>
        <v>0</v>
      </c>
      <c r="BA791">
        <f>_xlfn.XLOOKUP(C791,FacilityCounts!$G$3:$G$1333,FacilityCounts!$H$3:$H$1333,,0,)</f>
        <v>0</v>
      </c>
      <c r="BB791">
        <f>IFERROR(_xlfn.XLOOKUP(C791,'DA to P Sensitive Lakes'!$P$2:$P$44,'DA to P Sensitive Lakes'!$Q$2:$Q$44,,0,),0)</f>
        <v>1</v>
      </c>
      <c r="BC791" s="25">
        <f>_xlfn.XLOOKUP(C791,'Historic Runoff (mm)'!$A$2:$A$1332,'Historic Runoff (mm)'!$B$2:$B$1332,,0,)</f>
        <v>740.53099999999995</v>
      </c>
      <c r="BD791">
        <f>_xlfn.XLOOKUP(C791,DrainageComplaint!$A$2:$A$1332,DrainageComplaint!$B$2:$B$1332,,0,)</f>
        <v>5</v>
      </c>
      <c r="BE791">
        <f>_xlfn.XLOOKUP(C791,PAD_Area!$G$2:$G$1332,PAD_Area!$H$2:$H$1332,,0,)</f>
        <v>0</v>
      </c>
    </row>
    <row r="792" spans="1:57" x14ac:dyDescent="0.2">
      <c r="A792" s="2">
        <v>789</v>
      </c>
      <c r="B792" s="2">
        <v>790</v>
      </c>
      <c r="C792" s="20">
        <v>1300160</v>
      </c>
      <c r="D792" s="3" t="s">
        <v>788</v>
      </c>
      <c r="E792" s="3" t="s">
        <v>754</v>
      </c>
      <c r="F792" s="3">
        <v>121.121</v>
      </c>
      <c r="G792" s="3">
        <v>16046.454070899999</v>
      </c>
      <c r="H792" s="3">
        <v>5275993.5026700003</v>
      </c>
      <c r="I792" s="2">
        <v>0</v>
      </c>
      <c r="J792" s="2">
        <v>0</v>
      </c>
      <c r="K792" s="2">
        <v>0</v>
      </c>
      <c r="L792" s="2">
        <v>0</v>
      </c>
      <c r="M792" s="3">
        <v>0</v>
      </c>
      <c r="N792" s="2">
        <f>_xlfn.XLOOKUP(C792,Shellfish_Presence!$E$3:$E$1333,Shellfish_Presence!$G$3:$G$1333,,0,)</f>
        <v>0</v>
      </c>
      <c r="O792" s="3">
        <v>0</v>
      </c>
      <c r="P792" s="3">
        <v>1</v>
      </c>
      <c r="Q792" s="2">
        <v>0</v>
      </c>
      <c r="R792" s="3">
        <v>1</v>
      </c>
      <c r="S792" s="3">
        <v>0</v>
      </c>
      <c r="T792" s="3">
        <v>15468.900390625</v>
      </c>
      <c r="U792" s="3">
        <v>15076.7001953125</v>
      </c>
      <c r="V792" s="2">
        <v>232</v>
      </c>
      <c r="W792" s="3">
        <f t="shared" si="24"/>
        <v>1.4997833985704936E-2</v>
      </c>
      <c r="X792">
        <f t="shared" si="25"/>
        <v>0.97464589043768135</v>
      </c>
      <c r="Y792">
        <f>IFERROR(INDEX('Parcel Year'!$N$3:$N$1175,MATCH(KC_SPS_SubbasinAttributes!C792,'Parcel Year'!$M$3:$M$1175,0)),0)</f>
        <v>0.60189402103424072</v>
      </c>
      <c r="Z792">
        <f>INDEX(Imperviousness!$B$2:$B$1332,MATCH(KC_SPS_SubbasinAttributes!C792,Imperviousness!$A$2:$A$1332,0))</f>
        <v>0.51</v>
      </c>
      <c r="AA792">
        <f>INDEX('Flow Duration Index'!$B$2:$B$1332,MATCH(KC_SPS_SubbasinAttributes!C792,'Flow Duration Index'!$A$2:$A$1332,0))</f>
        <v>5.2249999999999996</v>
      </c>
      <c r="AB792">
        <f>INDEX(Opportunity_Index!$G$2:$G$1333,MATCH(KC_SPS_SubbasinAttributes!C792,Opportunity_Index!$F$2:$F$1333,0))</f>
        <v>0.72764999999999991</v>
      </c>
      <c r="AC792">
        <f>INDEX(Traffic!$B$2:$B$1332,MATCH(KC_SPS_SubbasinAttributes!C792,Traffic!$A$2:$A$1332,0))</f>
        <v>1268.7809999999999</v>
      </c>
      <c r="AD792">
        <f>INDEX(EquityScore!$F$3:$F$1334,MATCH(KC_SPS_SubbasinAttributes!C792,EquityScore!$E$3:$E$1334,0))</f>
        <v>4.3333333349999998</v>
      </c>
      <c r="AE792">
        <f>IFERROR(INDEX(PavementCondition!$E$2:$E$669,MATCH(KC_SPS_SubbasinAttributes!C792,PavementCondition!$D$2:$D$669,0)),"N/A")</f>
        <v>17</v>
      </c>
      <c r="AF792">
        <f>INDEX(SpawnerMortality!$E$2:$E$1331,MATCH(KC_SPS_SubbasinAttributes!C792,SpawnerMortality!$D$2:$D$1331,0))</f>
        <v>0</v>
      </c>
      <c r="AG792" s="25">
        <f>IFERROR(_xlfn.XLOOKUP($C792,WQBE_Loading!$C$4:$C$3072,WQBE_Loading!G$4:G$3072,,0,),"")</f>
        <v>1.7291987637980151</v>
      </c>
      <c r="AH792" s="25">
        <f>IFERROR(_xlfn.XLOOKUP($C792,WQBE_Loading!$C$4:$C$3072,WQBE_Loading!H$4:H$3072,,0,),"")</f>
        <v>9.1120063520196766</v>
      </c>
      <c r="AI792" s="25">
        <f>IFERROR(_xlfn.XLOOKUP($C792,WQBE_Loading!$C$4:$C$3072,WQBE_Loading!I$4:I$3072,,0,),"")</f>
        <v>199.98767162401901</v>
      </c>
      <c r="AJ792" s="25">
        <f>IFERROR(_xlfn.XLOOKUP($C792,WQBE_Loading!$C$4:$C$3072,WQBE_Loading!J$4:J$3072,,0,),"")</f>
        <v>17.017028229245653</v>
      </c>
      <c r="AK792" s="25">
        <f>IFERROR(_xlfn.XLOOKUP($C792,WQBE_Loading!$C$4:$C$3072,WQBE_Loading!K$4:K$3072,,0,),"")</f>
        <v>7244.8282268150506</v>
      </c>
      <c r="AL792" s="25">
        <f>IFERROR(_xlfn.XLOOKUP($C792,WQBE_Loading!$C$4:$C$3072,WQBE_Loading!L$4:L$3072,,0,),"")</f>
        <v>2.7942167150172897E-3</v>
      </c>
      <c r="AM792" s="25">
        <f>IFERROR(_xlfn.XLOOKUP($C792,WQBE_Loading!$C$4:$C$3072,WQBE_Loading!M$4:M$3072,,0,),"")</f>
        <v>2.653404684978825E-4</v>
      </c>
      <c r="AN792" s="25">
        <f>IFERROR(_xlfn.XLOOKUP($C792,WQBE_Loading!$C$4:$C$3072,WQBE_Loading!N$4:N$3072,,0,),"")</f>
        <v>8.2329015221624002E-2</v>
      </c>
      <c r="AO792" s="25">
        <f>IFERROR(_xlfn.XLOOKUP($C792,WQBE_Loading!$C$4:$C$3072,WQBE_Loading!O$4:O$3072,,0,),"")</f>
        <v>0.38095851753211651</v>
      </c>
      <c r="AP792" s="25">
        <f>IFERROR(_xlfn.XLOOKUP($C792,WQBE_Loading!$C$4:$C$3072,WQBE_Loading!P$4:P$3072,,0,),"")</f>
        <v>0.56023530793677656</v>
      </c>
      <c r="AQ792" s="13">
        <f>IFERROR(_xlfn.XLOOKUP($C792,WQBE_Loading!$C$4:$C$3072,WQBE_Loading!Q$4:Q$3072,,0,),"")</f>
        <v>5499440.8343964601</v>
      </c>
      <c r="AR792">
        <f>_xlfn.XLOOKUP(C792,UrbanHeat!$A$2:$A$1333,UrbanHeat!$B$2:$B$1333,,0,)</f>
        <v>16.613</v>
      </c>
      <c r="AS792" s="25">
        <f>_xlfn.XLOOKUP($C792,TNC_Loading!$A$2:$A$1332,TNC_Loading!B$2:B$1332,,0,)</f>
        <v>12.093</v>
      </c>
      <c r="AT792" s="25">
        <f>_xlfn.XLOOKUP($C792,TNC_Loading!$A$2:$A$1332,TNC_Loading!C$2:C$1332,,0,)</f>
        <v>12.7</v>
      </c>
      <c r="AU792" s="25">
        <f>_xlfn.XLOOKUP($C792,TNC_Loading!$A$2:$A$1332,TNC_Loading!D$2:D$1332,,0,)</f>
        <v>26.076000000000001</v>
      </c>
      <c r="AV792" s="25">
        <f>_xlfn.XLOOKUP($C792,TNC_Loading!$A$2:$A$1332,TNC_Loading!E$2:E$1332,,0,)</f>
        <v>34.652000000000001</v>
      </c>
      <c r="AW792" s="25">
        <f>_xlfn.XLOOKUP($C792,TNC_Loading!$A$2:$A$1332,TNC_Loading!F$2:F$1332,,0,)</f>
        <v>505.05</v>
      </c>
      <c r="AX792">
        <f>_xlfn.XLOOKUP(C792,BIBI!$D$2:$D$1332,BIBI!$F$2:$F$1332,,0,)</f>
        <v>0</v>
      </c>
      <c r="AY792">
        <f>_xlfn.XLOOKUP(C792,FacilityCounts!$A$3:$A$1333,FacilityCounts!$B$3:$B$1333,,0,)</f>
        <v>15</v>
      </c>
      <c r="AZ792">
        <f>_xlfn.XLOOKUP(C792,FacilityCounts!$D$3:$D$1333,FacilityCounts!$E$3:$E$1333,,0,)</f>
        <v>2</v>
      </c>
      <c r="BA792">
        <f>_xlfn.XLOOKUP(C792,FacilityCounts!$G$3:$G$1333,FacilityCounts!$H$3:$H$1333,,0,)</f>
        <v>0</v>
      </c>
      <c r="BB792">
        <f>IFERROR(_xlfn.XLOOKUP(C792,'DA to P Sensitive Lakes'!$P$2:$P$44,'DA to P Sensitive Lakes'!$Q$2:$Q$44,,0,),0)</f>
        <v>1</v>
      </c>
      <c r="BC792" s="25">
        <f>_xlfn.XLOOKUP(C792,'Historic Runoff (mm)'!$A$2:$A$1332,'Historic Runoff (mm)'!$B$2:$B$1332,,0,)</f>
        <v>621.87</v>
      </c>
      <c r="BD792">
        <f>_xlfn.XLOOKUP(C792,DrainageComplaint!$A$2:$A$1332,DrainageComplaint!$B$2:$B$1332,,0,)</f>
        <v>3</v>
      </c>
      <c r="BE792">
        <f>_xlfn.XLOOKUP(C792,PAD_Area!$G$2:$G$1332,PAD_Area!$H$2:$H$1332,,0,)</f>
        <v>0</v>
      </c>
    </row>
    <row r="793" spans="1:57" x14ac:dyDescent="0.2">
      <c r="A793" s="2">
        <v>790</v>
      </c>
      <c r="B793" s="2">
        <v>791</v>
      </c>
      <c r="C793" s="20">
        <v>1300170</v>
      </c>
      <c r="D793" s="3" t="s">
        <v>789</v>
      </c>
      <c r="E793" s="3" t="s">
        <v>754</v>
      </c>
      <c r="F793" s="3">
        <v>25.789000000000001</v>
      </c>
      <c r="G793" s="3">
        <v>4381.8316404999996</v>
      </c>
      <c r="H793" s="3">
        <v>1123364.4447699999</v>
      </c>
      <c r="I793" s="2">
        <v>0</v>
      </c>
      <c r="J793" s="2">
        <v>0</v>
      </c>
      <c r="K793" s="2">
        <v>0</v>
      </c>
      <c r="L793" s="2">
        <v>0</v>
      </c>
      <c r="M793" s="3">
        <v>0</v>
      </c>
      <c r="N793" s="2">
        <f>_xlfn.XLOOKUP(C793,Shellfish_Presence!$E$3:$E$1333,Shellfish_Presence!$G$3:$G$1333,,0,)</f>
        <v>0</v>
      </c>
      <c r="O793" s="3">
        <v>0</v>
      </c>
      <c r="P793" s="3">
        <v>1</v>
      </c>
      <c r="Q793" s="2">
        <v>0</v>
      </c>
      <c r="R793" s="3">
        <v>1</v>
      </c>
      <c r="S793" s="3">
        <v>0</v>
      </c>
      <c r="T793" s="3">
        <v>3858.820068359375</v>
      </c>
      <c r="U793" s="3">
        <v>6228.240234375</v>
      </c>
      <c r="V793" s="2">
        <v>8</v>
      </c>
      <c r="W793" s="3">
        <f t="shared" si="24"/>
        <v>2.0731725911753377E-3</v>
      </c>
      <c r="X793">
        <f t="shared" si="25"/>
        <v>1.6140271181452142</v>
      </c>
      <c r="Y793">
        <f>IFERROR(INDEX('Parcel Year'!$N$3:$N$1175,MATCH(KC_SPS_SubbasinAttributes!C793,'Parcel Year'!$M$3:$M$1175,0)),0)</f>
        <v>0.10951399803161621</v>
      </c>
      <c r="Z793">
        <f>INDEX(Imperviousness!$B$2:$B$1332,MATCH(KC_SPS_SubbasinAttributes!C793,Imperviousness!$A$2:$A$1332,0))</f>
        <v>0.14599999999999999</v>
      </c>
      <c r="AA793">
        <f>INDEX('Flow Duration Index'!$B$2:$B$1332,MATCH(KC_SPS_SubbasinAttributes!C793,'Flow Duration Index'!$A$2:$A$1332,0))</f>
        <v>5.1100000000000003</v>
      </c>
      <c r="AB793">
        <f>INDEX(Opportunity_Index!$G$2:$G$1333,MATCH(KC_SPS_SubbasinAttributes!C793,Opportunity_Index!$F$2:$F$1333,0))</f>
        <v>0.96879999999999999</v>
      </c>
      <c r="AC793">
        <f>INDEX(Traffic!$B$2:$B$1332,MATCH(KC_SPS_SubbasinAttributes!C793,Traffic!$A$2:$A$1332,0))</f>
        <v>132.54900000000001</v>
      </c>
      <c r="AD793">
        <f>INDEX(EquityScore!$F$3:$F$1334,MATCH(KC_SPS_SubbasinAttributes!C793,EquityScore!$E$3:$E$1334,0))</f>
        <v>4.6666666699999997</v>
      </c>
      <c r="AE793">
        <f>IFERROR(INDEX(PavementCondition!$E$2:$E$669,MATCH(KC_SPS_SubbasinAttributes!C793,PavementCondition!$D$2:$D$669,0)),"N/A")</f>
        <v>93</v>
      </c>
      <c r="AF793">
        <f>INDEX(SpawnerMortality!$E$2:$E$1331,MATCH(KC_SPS_SubbasinAttributes!C793,SpawnerMortality!$D$2:$D$1331,0))</f>
        <v>0</v>
      </c>
      <c r="AG793" s="25">
        <f>IFERROR(_xlfn.XLOOKUP($C793,WQBE_Loading!$C$4:$C$3072,WQBE_Loading!G$4:G$3072,,0,),"")</f>
        <v>0.156193168344328</v>
      </c>
      <c r="AH793" s="25">
        <f>IFERROR(_xlfn.XLOOKUP($C793,WQBE_Loading!$C$4:$C$3072,WQBE_Loading!H$4:H$3072,,0,),"")</f>
        <v>0.81382824024726452</v>
      </c>
      <c r="AI793" s="25">
        <f>IFERROR(_xlfn.XLOOKUP($C793,WQBE_Loading!$C$4:$C$3072,WQBE_Loading!I$4:I$3072,,0,),"")</f>
        <v>27.836547158452149</v>
      </c>
      <c r="AJ793" s="25">
        <f>IFERROR(_xlfn.XLOOKUP($C793,WQBE_Loading!$C$4:$C$3072,WQBE_Loading!J$4:J$3072,,0,),"")</f>
        <v>2.1563079148573703</v>
      </c>
      <c r="AK793" s="25">
        <f>IFERROR(_xlfn.XLOOKUP($C793,WQBE_Loading!$C$4:$C$3072,WQBE_Loading!K$4:K$3072,,0,),"")</f>
        <v>1006.8833526266441</v>
      </c>
      <c r="AL793" s="25">
        <f>IFERROR(_xlfn.XLOOKUP($C793,WQBE_Loading!$C$4:$C$3072,WQBE_Loading!L$4:L$3072,,0,),"")</f>
        <v>3.1060242481325E-4</v>
      </c>
      <c r="AM793" s="25">
        <f>IFERROR(_xlfn.XLOOKUP($C793,WQBE_Loading!$C$4:$C$3072,WQBE_Loading!M$4:M$3072,,0,),"")</f>
        <v>1.0116329654410275E-5</v>
      </c>
      <c r="AN793" s="25">
        <f>IFERROR(_xlfn.XLOOKUP($C793,WQBE_Loading!$C$4:$C$3072,WQBE_Loading!N$4:N$3072,,0,),"")</f>
        <v>9.3819178794603744E-3</v>
      </c>
      <c r="AO793" s="25">
        <f>IFERROR(_xlfn.XLOOKUP($C793,WQBE_Loading!$C$4:$C$3072,WQBE_Loading!O$4:O$3072,,0,),"")</f>
        <v>4.640096259056415E-2</v>
      </c>
      <c r="AP793" s="25">
        <f>IFERROR(_xlfn.XLOOKUP($C793,WQBE_Loading!$C$4:$C$3072,WQBE_Loading!P$4:P$3072,,0,),"")</f>
        <v>5.7141341176106052E-2</v>
      </c>
      <c r="AQ793" s="13">
        <f>IFERROR(_xlfn.XLOOKUP($C793,WQBE_Loading!$C$4:$C$3072,WQBE_Loading!Q$4:Q$3072,,0,),"")</f>
        <v>778203.7484380285</v>
      </c>
      <c r="AR793">
        <f>_xlfn.XLOOKUP(C793,UrbanHeat!$A$2:$A$1333,UrbanHeat!$B$2:$B$1333,,0,)</f>
        <v>17.783999999999999</v>
      </c>
      <c r="AS793" s="25">
        <f>_xlfn.XLOOKUP($C793,TNC_Loading!$A$2:$A$1332,TNC_Loading!B$2:B$1332,,0,)</f>
        <v>10.914999999999999</v>
      </c>
      <c r="AT793" s="25">
        <f>_xlfn.XLOOKUP($C793,TNC_Loading!$A$2:$A$1332,TNC_Loading!C$2:C$1332,,0,)</f>
        <v>14.939</v>
      </c>
      <c r="AU793" s="25">
        <f>_xlfn.XLOOKUP($C793,TNC_Loading!$A$2:$A$1332,TNC_Loading!D$2:D$1332,,0,)</f>
        <v>26.917999999999999</v>
      </c>
      <c r="AV793" s="25">
        <f>_xlfn.XLOOKUP($C793,TNC_Loading!$A$2:$A$1332,TNC_Loading!E$2:E$1332,,0,)</f>
        <v>27.417000000000002</v>
      </c>
      <c r="AW793" s="25">
        <f>_xlfn.XLOOKUP($C793,TNC_Loading!$A$2:$A$1332,TNC_Loading!F$2:F$1332,,0,)</f>
        <v>550.21100000000001</v>
      </c>
      <c r="AX793">
        <f>_xlfn.XLOOKUP(C793,BIBI!$D$2:$D$1332,BIBI!$F$2:$F$1332,,0,)</f>
        <v>0</v>
      </c>
      <c r="AY793">
        <f>_xlfn.XLOOKUP(C793,FacilityCounts!$A$3:$A$1333,FacilityCounts!$B$3:$B$1333,,0,)</f>
        <v>1</v>
      </c>
      <c r="AZ793">
        <f>_xlfn.XLOOKUP(C793,FacilityCounts!$D$3:$D$1333,FacilityCounts!$E$3:$E$1333,,0,)</f>
        <v>1</v>
      </c>
      <c r="BA793">
        <f>_xlfn.XLOOKUP(C793,FacilityCounts!$G$3:$G$1333,FacilityCounts!$H$3:$H$1333,,0,)</f>
        <v>0</v>
      </c>
      <c r="BB793">
        <f>IFERROR(_xlfn.XLOOKUP(C793,'DA to P Sensitive Lakes'!$P$2:$P$44,'DA to P Sensitive Lakes'!$Q$2:$Q$44,,0,),0)</f>
        <v>1</v>
      </c>
      <c r="BC793" s="25">
        <f>_xlfn.XLOOKUP(C793,'Historic Runoff (mm)'!$A$2:$A$1332,'Historic Runoff (mm)'!$B$2:$B$1332,,0,)</f>
        <v>648.53</v>
      </c>
      <c r="BD793">
        <f>_xlfn.XLOOKUP(C793,DrainageComplaint!$A$2:$A$1332,DrainageComplaint!$B$2:$B$1332,,0,)</f>
        <v>1</v>
      </c>
      <c r="BE793">
        <f>_xlfn.XLOOKUP(C793,PAD_Area!$G$2:$G$1332,PAD_Area!$H$2:$H$1332,,0,)</f>
        <v>0</v>
      </c>
    </row>
    <row r="794" spans="1:57" x14ac:dyDescent="0.2">
      <c r="A794" s="2">
        <v>791</v>
      </c>
      <c r="B794" s="2">
        <v>792</v>
      </c>
      <c r="C794" s="20">
        <v>1300180</v>
      </c>
      <c r="D794" s="3" t="s">
        <v>789</v>
      </c>
      <c r="E794" s="3" t="s">
        <v>754</v>
      </c>
      <c r="F794" s="3">
        <v>87.977000000000004</v>
      </c>
      <c r="G794" s="3">
        <v>8801.4127971399994</v>
      </c>
      <c r="H794" s="3">
        <v>3832283.5109600001</v>
      </c>
      <c r="I794" s="2">
        <v>0</v>
      </c>
      <c r="J794" s="2">
        <v>1</v>
      </c>
      <c r="K794" s="2">
        <v>0</v>
      </c>
      <c r="L794" s="2">
        <v>0</v>
      </c>
      <c r="M794" s="3">
        <v>0</v>
      </c>
      <c r="N794" s="2">
        <f>_xlfn.XLOOKUP(C794,Shellfish_Presence!$E$3:$E$1333,Shellfish_Presence!$G$3:$G$1333,,0,)</f>
        <v>0</v>
      </c>
      <c r="O794" s="3">
        <v>0</v>
      </c>
      <c r="P794" s="3">
        <v>0.95677602291107178</v>
      </c>
      <c r="Q794" s="2">
        <v>0</v>
      </c>
      <c r="R794" s="3">
        <v>1.0000100135803223</v>
      </c>
      <c r="S794" s="3">
        <v>0</v>
      </c>
      <c r="T794" s="3">
        <v>12970.2998046875</v>
      </c>
      <c r="U794" s="3">
        <v>24352.19921875</v>
      </c>
      <c r="V794" s="2">
        <v>6</v>
      </c>
      <c r="W794" s="3">
        <f t="shared" si="24"/>
        <v>4.6259532087543457E-4</v>
      </c>
      <c r="X794">
        <f t="shared" si="25"/>
        <v>1.8775355686033603</v>
      </c>
      <c r="Y794">
        <f>IFERROR(INDEX('Parcel Year'!$N$3:$N$1175,MATCH(KC_SPS_SubbasinAttributes!C794,'Parcel Year'!$M$3:$M$1175,0)),0)</f>
        <v>0.52759099006652832</v>
      </c>
      <c r="Z794">
        <f>INDEX(Imperviousness!$B$2:$B$1332,MATCH(KC_SPS_SubbasinAttributes!C794,Imperviousness!$A$2:$A$1332,0))</f>
        <v>0.25</v>
      </c>
      <c r="AA794">
        <f>INDEX('Flow Duration Index'!$B$2:$B$1332,MATCH(KC_SPS_SubbasinAttributes!C794,'Flow Duration Index'!$A$2:$A$1332,0))</f>
        <v>5.0439999999999996</v>
      </c>
      <c r="AB794">
        <f>INDEX(Opportunity_Index!$G$2:$G$1333,MATCH(KC_SPS_SubbasinAttributes!C794,Opportunity_Index!$F$2:$F$1333,0))</f>
        <v>0.82915000000000005</v>
      </c>
      <c r="AC794">
        <f>INDEX(Traffic!$B$2:$B$1332,MATCH(KC_SPS_SubbasinAttributes!C794,Traffic!$A$2:$A$1332,0))</f>
        <v>584.03499999999997</v>
      </c>
      <c r="AD794">
        <f>INDEX(EquityScore!$F$3:$F$1334,MATCH(KC_SPS_SubbasinAttributes!C794,EquityScore!$E$3:$E$1334,0))</f>
        <v>4.3333333349999998</v>
      </c>
      <c r="AE794">
        <f>IFERROR(INDEX(PavementCondition!$E$2:$E$669,MATCH(KC_SPS_SubbasinAttributes!C794,PavementCondition!$D$2:$D$669,0)),"N/A")</f>
        <v>0</v>
      </c>
      <c r="AF794">
        <f>INDEX(SpawnerMortality!$E$2:$E$1331,MATCH(KC_SPS_SubbasinAttributes!C794,SpawnerMortality!$D$2:$D$1331,0))</f>
        <v>0.362353447</v>
      </c>
      <c r="AG794" s="25">
        <f>IFERROR(_xlfn.XLOOKUP($C794,WQBE_Loading!$C$4:$C$3072,WQBE_Loading!G$4:G$3072,,0,),"")</f>
        <v>0.64097382878700804</v>
      </c>
      <c r="AH794" s="25">
        <f>IFERROR(_xlfn.XLOOKUP($C794,WQBE_Loading!$C$4:$C$3072,WQBE_Loading!H$4:H$3072,,0,),"")</f>
        <v>3.9671638830761551</v>
      </c>
      <c r="AI794" s="25">
        <f>IFERROR(_xlfn.XLOOKUP($C794,WQBE_Loading!$C$4:$C$3072,WQBE_Loading!I$4:I$3072,,0,),"")</f>
        <v>95.02172676380161</v>
      </c>
      <c r="AJ794" s="25">
        <f>IFERROR(_xlfn.XLOOKUP($C794,WQBE_Loading!$C$4:$C$3072,WQBE_Loading!J$4:J$3072,,0,),"")</f>
        <v>8.5585196583183354</v>
      </c>
      <c r="AK794" s="25">
        <f>IFERROR(_xlfn.XLOOKUP($C794,WQBE_Loading!$C$4:$C$3072,WQBE_Loading!K$4:K$3072,,0,),"")</f>
        <v>3940.3065963402801</v>
      </c>
      <c r="AL794" s="25">
        <f>IFERROR(_xlfn.XLOOKUP($C794,WQBE_Loading!$C$4:$C$3072,WQBE_Loading!L$4:L$3072,,0,),"")</f>
        <v>1.0776059014825949E-3</v>
      </c>
      <c r="AM794" s="25">
        <f>IFERROR(_xlfn.XLOOKUP($C794,WQBE_Loading!$C$4:$C$3072,WQBE_Loading!M$4:M$3072,,0,),"")</f>
        <v>7.9163663022807353E-5</v>
      </c>
      <c r="AN794" s="25">
        <f>IFERROR(_xlfn.XLOOKUP($C794,WQBE_Loading!$C$4:$C$3072,WQBE_Loading!N$4:N$3072,,0,),"")</f>
        <v>3.3067635871305449E-2</v>
      </c>
      <c r="AO794" s="25">
        <f>IFERROR(_xlfn.XLOOKUP($C794,WQBE_Loading!$C$4:$C$3072,WQBE_Loading!O$4:O$3072,,0,),"")</f>
        <v>0.1568587693693165</v>
      </c>
      <c r="AP794" s="25">
        <f>IFERROR(_xlfn.XLOOKUP($C794,WQBE_Loading!$C$4:$C$3072,WQBE_Loading!P$4:P$3072,,0,),"")</f>
        <v>0.30425944969139301</v>
      </c>
      <c r="AQ794" s="13">
        <f>IFERROR(_xlfn.XLOOKUP($C794,WQBE_Loading!$C$4:$C$3072,WQBE_Loading!Q$4:Q$3072,,0,),"")</f>
        <v>2575006.525621145</v>
      </c>
      <c r="AR794">
        <f>_xlfn.XLOOKUP(C794,UrbanHeat!$A$2:$A$1333,UrbanHeat!$B$2:$B$1333,,0,)</f>
        <v>17.788</v>
      </c>
      <c r="AS794" s="25">
        <f>_xlfn.XLOOKUP($C794,TNC_Loading!$A$2:$A$1332,TNC_Loading!B$2:B$1332,,0,)</f>
        <v>10.901</v>
      </c>
      <c r="AT794" s="25">
        <f>_xlfn.XLOOKUP($C794,TNC_Loading!$A$2:$A$1332,TNC_Loading!C$2:C$1332,,0,)</f>
        <v>15.778</v>
      </c>
      <c r="AU794" s="25">
        <f>_xlfn.XLOOKUP($C794,TNC_Loading!$A$2:$A$1332,TNC_Loading!D$2:D$1332,,0,)</f>
        <v>20.381</v>
      </c>
      <c r="AV794" s="25">
        <f>_xlfn.XLOOKUP($C794,TNC_Loading!$A$2:$A$1332,TNC_Loading!E$2:E$1332,,0,)</f>
        <v>30.289000000000001</v>
      </c>
      <c r="AW794" s="25">
        <f>_xlfn.XLOOKUP($C794,TNC_Loading!$A$2:$A$1332,TNC_Loading!F$2:F$1332,,0,)</f>
        <v>514.60900000000004</v>
      </c>
      <c r="AX794">
        <f>_xlfn.XLOOKUP(C794,BIBI!$D$2:$D$1332,BIBI!$F$2:$F$1332,,0,)</f>
        <v>0</v>
      </c>
      <c r="AY794">
        <f>_xlfn.XLOOKUP(C794,FacilityCounts!$A$3:$A$1333,FacilityCounts!$B$3:$B$1333,,0,)</f>
        <v>0</v>
      </c>
      <c r="AZ794">
        <f>_xlfn.XLOOKUP(C794,FacilityCounts!$D$3:$D$1333,FacilityCounts!$E$3:$E$1333,,0,)</f>
        <v>0</v>
      </c>
      <c r="BA794">
        <f>_xlfn.XLOOKUP(C794,FacilityCounts!$G$3:$G$1333,FacilityCounts!$H$3:$H$1333,,0,)</f>
        <v>0</v>
      </c>
      <c r="BB794">
        <f>IFERROR(_xlfn.XLOOKUP(C794,'DA to P Sensitive Lakes'!$P$2:$P$44,'DA to P Sensitive Lakes'!$Q$2:$Q$44,,0,),0)</f>
        <v>0</v>
      </c>
      <c r="BC794" s="25">
        <f>_xlfn.XLOOKUP(C794,'Historic Runoff (mm)'!$A$2:$A$1332,'Historic Runoff (mm)'!$B$2:$B$1332,,0,)</f>
        <v>672.96900000000005</v>
      </c>
      <c r="BD794">
        <f>_xlfn.XLOOKUP(C794,DrainageComplaint!$A$2:$A$1332,DrainageComplaint!$B$2:$B$1332,,0,)</f>
        <v>0</v>
      </c>
      <c r="BE794">
        <f>_xlfn.XLOOKUP(C794,PAD_Area!$G$2:$G$1332,PAD_Area!$H$2:$H$1332,,0,)</f>
        <v>0</v>
      </c>
    </row>
    <row r="795" spans="1:57" x14ac:dyDescent="0.2">
      <c r="A795" s="2">
        <v>792</v>
      </c>
      <c r="B795" s="2">
        <v>793</v>
      </c>
      <c r="C795" s="20">
        <v>1300190</v>
      </c>
      <c r="D795" s="3" t="s">
        <v>789</v>
      </c>
      <c r="E795" s="3" t="s">
        <v>754</v>
      </c>
      <c r="F795" s="3">
        <v>1.823</v>
      </c>
      <c r="G795" s="3">
        <v>2762.3551433100001</v>
      </c>
      <c r="H795" s="3">
        <v>79392.109953399995</v>
      </c>
      <c r="I795" s="2">
        <v>0</v>
      </c>
      <c r="J795" s="2">
        <v>0</v>
      </c>
      <c r="K795" s="2">
        <v>0</v>
      </c>
      <c r="L795" s="2">
        <v>0</v>
      </c>
      <c r="M795" s="3">
        <v>0</v>
      </c>
      <c r="N795" s="2">
        <f>_xlfn.XLOOKUP(C795,Shellfish_Presence!$E$3:$E$1333,Shellfish_Presence!$G$3:$G$1333,,0,)</f>
        <v>0</v>
      </c>
      <c r="O795" s="3">
        <v>0</v>
      </c>
      <c r="P795" s="3">
        <v>0.99978101253509521</v>
      </c>
      <c r="Q795" s="2">
        <v>0</v>
      </c>
      <c r="R795" s="3">
        <v>0.99978101253509521</v>
      </c>
      <c r="S795" s="3">
        <v>0</v>
      </c>
      <c r="T795" s="3">
        <v>184.22099304199219</v>
      </c>
      <c r="U795" s="3">
        <v>163.85299682617188</v>
      </c>
      <c r="V795" s="2">
        <v>0</v>
      </c>
      <c r="W795" s="3">
        <f t="shared" si="24"/>
        <v>0</v>
      </c>
      <c r="X795">
        <f t="shared" si="25"/>
        <v>0.88943715979656268</v>
      </c>
      <c r="Y795">
        <f>IFERROR(INDEX('Parcel Year'!$N$3:$N$1175,MATCH(KC_SPS_SubbasinAttributes!C795,'Parcel Year'!$M$3:$M$1175,0)),0)</f>
        <v>0.2237669974565506</v>
      </c>
      <c r="Z795">
        <f>INDEX(Imperviousness!$B$2:$B$1332,MATCH(KC_SPS_SubbasinAttributes!C795,Imperviousness!$A$2:$A$1332,0))</f>
        <v>0</v>
      </c>
      <c r="AA795">
        <f>INDEX('Flow Duration Index'!$B$2:$B$1332,MATCH(KC_SPS_SubbasinAttributes!C795,'Flow Duration Index'!$A$2:$A$1332,0))</f>
        <v>7.3220000000000001</v>
      </c>
      <c r="AB795">
        <f>INDEX(Opportunity_Index!$G$2:$G$1333,MATCH(KC_SPS_SubbasinAttributes!C795,Opportunity_Index!$F$2:$F$1333,0))</f>
        <v>0.96879999999999999</v>
      </c>
      <c r="AC795">
        <f>INDEX(Traffic!$B$2:$B$1332,MATCH(KC_SPS_SubbasinAttributes!C795,Traffic!$A$2:$A$1332,0))</f>
        <v>157.19900000000001</v>
      </c>
      <c r="AD795">
        <f>INDEX(EquityScore!$F$3:$F$1334,MATCH(KC_SPS_SubbasinAttributes!C795,EquityScore!$E$3:$E$1334,0))</f>
        <v>4.3333333349999998</v>
      </c>
      <c r="AE795">
        <f>IFERROR(INDEX(PavementCondition!$E$2:$E$669,MATCH(KC_SPS_SubbasinAttributes!C795,PavementCondition!$D$2:$D$669,0)),"N/A")</f>
        <v>50.5</v>
      </c>
      <c r="AF795">
        <f>INDEX(SpawnerMortality!$E$2:$E$1331,MATCH(KC_SPS_SubbasinAttributes!C795,SpawnerMortality!$D$2:$D$1331,0))</f>
        <v>0</v>
      </c>
      <c r="AG795" s="25">
        <f>IFERROR(_xlfn.XLOOKUP($C795,WQBE_Loading!$C$4:$C$3072,WQBE_Loading!G$4:G$3072,,0,),"")</f>
        <v>1.4407047795733301E-2</v>
      </c>
      <c r="AH795" s="25">
        <f>IFERROR(_xlfn.XLOOKUP($C795,WQBE_Loading!$C$4:$C$3072,WQBE_Loading!H$4:H$3072,,0,),"")</f>
        <v>7.4847821349057597E-2</v>
      </c>
      <c r="AI795" s="25">
        <f>IFERROR(_xlfn.XLOOKUP($C795,WQBE_Loading!$C$4:$C$3072,WQBE_Loading!I$4:I$3072,,0,),"")</f>
        <v>1.529388018546</v>
      </c>
      <c r="AJ795" s="25">
        <f>IFERROR(_xlfn.XLOOKUP($C795,WQBE_Loading!$C$4:$C$3072,WQBE_Loading!J$4:J$3072,,0,),"")</f>
        <v>0.12763069167750152</v>
      </c>
      <c r="AK795" s="25">
        <f>IFERROR(_xlfn.XLOOKUP($C795,WQBE_Loading!$C$4:$C$3072,WQBE_Loading!K$4:K$3072,,0,),"")</f>
        <v>76.742250330587098</v>
      </c>
      <c r="AL795" s="25">
        <f>IFERROR(_xlfn.XLOOKUP($C795,WQBE_Loading!$C$4:$C$3072,WQBE_Loading!L$4:L$3072,,0,),"")</f>
        <v>2.82499201715704E-5</v>
      </c>
      <c r="AM795" s="25">
        <f>IFERROR(_xlfn.XLOOKUP($C795,WQBE_Loading!$C$4:$C$3072,WQBE_Loading!M$4:M$3072,,0,),"")</f>
        <v>1.64846889074053E-6</v>
      </c>
      <c r="AN795" s="25">
        <f>IFERROR(_xlfn.XLOOKUP($C795,WQBE_Loading!$C$4:$C$3072,WQBE_Loading!N$4:N$3072,,0,),"")</f>
        <v>8.0339920759970695E-4</v>
      </c>
      <c r="AO795" s="25">
        <f>IFERROR(_xlfn.XLOOKUP($C795,WQBE_Loading!$C$4:$C$3072,WQBE_Loading!O$4:O$3072,,0,),"")</f>
        <v>3.9569837636943654E-3</v>
      </c>
      <c r="AP795" s="25">
        <f>IFERROR(_xlfn.XLOOKUP($C795,WQBE_Loading!$C$4:$C$3072,WQBE_Loading!P$4:P$3072,,0,),"")</f>
        <v>4.0621972436014004E-3</v>
      </c>
      <c r="AQ795" s="13">
        <f>IFERROR(_xlfn.XLOOKUP($C795,WQBE_Loading!$C$4:$C$3072,WQBE_Loading!Q$4:Q$3072,,0,),"")</f>
        <v>45655.361440050699</v>
      </c>
      <c r="AR795">
        <f>_xlfn.XLOOKUP(C795,UrbanHeat!$A$2:$A$1333,UrbanHeat!$B$2:$B$1333,,0,)</f>
        <v>17.431999999999999</v>
      </c>
      <c r="AS795" s="25">
        <f>_xlfn.XLOOKUP($C795,TNC_Loading!$A$2:$A$1332,TNC_Loading!B$2:B$1332,,0,)</f>
        <v>14.182</v>
      </c>
      <c r="AT795" s="25">
        <f>_xlfn.XLOOKUP($C795,TNC_Loading!$A$2:$A$1332,TNC_Loading!C$2:C$1332,,0,)</f>
        <v>21.187000000000001</v>
      </c>
      <c r="AU795" s="25">
        <f>_xlfn.XLOOKUP($C795,TNC_Loading!$A$2:$A$1332,TNC_Loading!D$2:D$1332,,0,)</f>
        <v>30.452000000000002</v>
      </c>
      <c r="AV795" s="25">
        <f>_xlfn.XLOOKUP($C795,TNC_Loading!$A$2:$A$1332,TNC_Loading!E$2:E$1332,,0,)</f>
        <v>34.835999999999999</v>
      </c>
      <c r="AW795" s="25">
        <f>_xlfn.XLOOKUP($C795,TNC_Loading!$A$2:$A$1332,TNC_Loading!F$2:F$1332,,0,)</f>
        <v>721.70399999999995</v>
      </c>
      <c r="AX795">
        <f>_xlfn.XLOOKUP(C795,BIBI!$D$2:$D$1332,BIBI!$F$2:$F$1332,,0,)</f>
        <v>0</v>
      </c>
      <c r="AY795">
        <f>_xlfn.XLOOKUP(C795,FacilityCounts!$A$3:$A$1333,FacilityCounts!$B$3:$B$1333,,0,)</f>
        <v>0</v>
      </c>
      <c r="AZ795">
        <f>_xlfn.XLOOKUP(C795,FacilityCounts!$D$3:$D$1333,FacilityCounts!$E$3:$E$1333,,0,)</f>
        <v>0</v>
      </c>
      <c r="BA795">
        <f>_xlfn.XLOOKUP(C795,FacilityCounts!$G$3:$G$1333,FacilityCounts!$H$3:$H$1333,,0,)</f>
        <v>0</v>
      </c>
      <c r="BB795">
        <f>IFERROR(_xlfn.XLOOKUP(C795,'DA to P Sensitive Lakes'!$P$2:$P$44,'DA to P Sensitive Lakes'!$Q$2:$Q$44,,0,),0)</f>
        <v>0</v>
      </c>
      <c r="BC795" s="25">
        <f>_xlfn.XLOOKUP(C795,'Historic Runoff (mm)'!$A$2:$A$1332,'Historic Runoff (mm)'!$B$2:$B$1332,,0,)</f>
        <v>847.95100000000002</v>
      </c>
      <c r="BD795">
        <f>_xlfn.XLOOKUP(C795,DrainageComplaint!$A$2:$A$1332,DrainageComplaint!$B$2:$B$1332,,0,)</f>
        <v>0</v>
      </c>
      <c r="BE795">
        <f>_xlfn.XLOOKUP(C795,PAD_Area!$G$2:$G$1332,PAD_Area!$H$2:$H$1332,,0,)</f>
        <v>0</v>
      </c>
    </row>
    <row r="796" spans="1:57" x14ac:dyDescent="0.2">
      <c r="A796" s="2">
        <v>793</v>
      </c>
      <c r="B796" s="2">
        <v>794</v>
      </c>
      <c r="C796" s="20">
        <v>1300200</v>
      </c>
      <c r="D796" s="3" t="s">
        <v>789</v>
      </c>
      <c r="E796" s="3" t="s">
        <v>754</v>
      </c>
      <c r="F796" s="3">
        <v>39.686999999999998</v>
      </c>
      <c r="G796" s="3">
        <v>10336.0669234</v>
      </c>
      <c r="H796" s="3">
        <v>1728771.9551299999</v>
      </c>
      <c r="I796" s="2">
        <v>0</v>
      </c>
      <c r="J796" s="2">
        <v>0</v>
      </c>
      <c r="K796" s="2">
        <v>0</v>
      </c>
      <c r="L796" s="2">
        <v>0</v>
      </c>
      <c r="M796" s="3">
        <v>0</v>
      </c>
      <c r="N796" s="2">
        <f>_xlfn.XLOOKUP(C796,Shellfish_Presence!$E$3:$E$1333,Shellfish_Presence!$G$3:$G$1333,,0,)</f>
        <v>0</v>
      </c>
      <c r="O796" s="3">
        <v>0</v>
      </c>
      <c r="P796" s="3">
        <v>0.99985897541046143</v>
      </c>
      <c r="Q796" s="2">
        <v>0</v>
      </c>
      <c r="R796" s="3">
        <v>1.0000100135803223</v>
      </c>
      <c r="S796" s="3">
        <v>0</v>
      </c>
      <c r="T796" s="3">
        <v>8321.419921875</v>
      </c>
      <c r="U796" s="3">
        <v>6637.0400390625</v>
      </c>
      <c r="V796" s="2">
        <v>170</v>
      </c>
      <c r="W796" s="3">
        <f t="shared" si="24"/>
        <v>2.042920578411277E-2</v>
      </c>
      <c r="X796">
        <f t="shared" si="25"/>
        <v>0.7975850397376687</v>
      </c>
      <c r="Y796">
        <f>IFERROR(INDEX('Parcel Year'!$N$3:$N$1175,MATCH(KC_SPS_SubbasinAttributes!C796,'Parcel Year'!$M$3:$M$1175,0)),0)</f>
        <v>0.55420398712158203</v>
      </c>
      <c r="Z796">
        <f>INDEX(Imperviousness!$B$2:$B$1332,MATCH(KC_SPS_SubbasinAttributes!C796,Imperviousness!$A$2:$A$1332,0))</f>
        <v>0.59099999999999997</v>
      </c>
      <c r="AA796">
        <f>INDEX('Flow Duration Index'!$B$2:$B$1332,MATCH(KC_SPS_SubbasinAttributes!C796,'Flow Duration Index'!$A$2:$A$1332,0))</f>
        <v>4.99</v>
      </c>
      <c r="AB796">
        <f>INDEX(Opportunity_Index!$G$2:$G$1333,MATCH(KC_SPS_SubbasinAttributes!C796,Opportunity_Index!$F$2:$F$1333,0))</f>
        <v>0.72764999999999991</v>
      </c>
      <c r="AC796">
        <f>INDEX(Traffic!$B$2:$B$1332,MATCH(KC_SPS_SubbasinAttributes!C796,Traffic!$A$2:$A$1332,0))</f>
        <v>2628.6550000000002</v>
      </c>
      <c r="AD796">
        <f>INDEX(EquityScore!$F$3:$F$1334,MATCH(KC_SPS_SubbasinAttributes!C796,EquityScore!$E$3:$E$1334,0))</f>
        <v>4.3333333349999998</v>
      </c>
      <c r="AE796">
        <f>IFERROR(INDEX(PavementCondition!$E$2:$E$669,MATCH(KC_SPS_SubbasinAttributes!C796,PavementCondition!$D$2:$D$669,0)),"N/A")</f>
        <v>34</v>
      </c>
      <c r="AF796">
        <f>INDEX(SpawnerMortality!$E$2:$E$1331,MATCH(KC_SPS_SubbasinAttributes!C796,SpawnerMortality!$D$2:$D$1331,0))</f>
        <v>0</v>
      </c>
      <c r="AG796" s="25">
        <f>IFERROR(_xlfn.XLOOKUP($C796,WQBE_Loading!$C$4:$C$3072,WQBE_Loading!G$4:G$3072,,0,),"")</f>
        <v>0.83116474197430557</v>
      </c>
      <c r="AH796" s="25">
        <f>IFERROR(_xlfn.XLOOKUP($C796,WQBE_Loading!$C$4:$C$3072,WQBE_Loading!H$4:H$3072,,0,),"")</f>
        <v>4.41954017589795</v>
      </c>
      <c r="AI796" s="25">
        <f>IFERROR(_xlfn.XLOOKUP($C796,WQBE_Loading!$C$4:$C$3072,WQBE_Loading!I$4:I$3072,,0,),"")</f>
        <v>89.577022115217147</v>
      </c>
      <c r="AJ796" s="25">
        <f>IFERROR(_xlfn.XLOOKUP($C796,WQBE_Loading!$C$4:$C$3072,WQBE_Loading!J$4:J$3072,,0,),"")</f>
        <v>7.8511568978996502</v>
      </c>
      <c r="AK796" s="25">
        <f>IFERROR(_xlfn.XLOOKUP($C796,WQBE_Loading!$C$4:$C$3072,WQBE_Loading!K$4:K$3072,,0,),"")</f>
        <v>3376.4066896347649</v>
      </c>
      <c r="AL796" s="25">
        <f>IFERROR(_xlfn.XLOOKUP($C796,WQBE_Loading!$C$4:$C$3072,WQBE_Loading!L$4:L$3072,,0,),"")</f>
        <v>1.326005978335995E-3</v>
      </c>
      <c r="AM796" s="25">
        <f>IFERROR(_xlfn.XLOOKUP($C796,WQBE_Loading!$C$4:$C$3072,WQBE_Loading!M$4:M$3072,,0,),"")</f>
        <v>1.44126469614222E-4</v>
      </c>
      <c r="AN796" s="25">
        <f>IFERROR(_xlfn.XLOOKUP($C796,WQBE_Loading!$C$4:$C$3072,WQBE_Loading!N$4:N$3072,,0,),"")</f>
        <v>3.8063954310940548E-2</v>
      </c>
      <c r="AO796" s="25">
        <f>IFERROR(_xlfn.XLOOKUP($C796,WQBE_Loading!$C$4:$C$3072,WQBE_Loading!O$4:O$3072,,0,),"")</f>
        <v>0.17920215504530901</v>
      </c>
      <c r="AP796" s="25">
        <f>IFERROR(_xlfn.XLOOKUP($C796,WQBE_Loading!$C$4:$C$3072,WQBE_Loading!P$4:P$3072,,0,),"")</f>
        <v>0.28164399356825198</v>
      </c>
      <c r="AQ796" s="13">
        <f>IFERROR(_xlfn.XLOOKUP($C796,WQBE_Loading!$C$4:$C$3072,WQBE_Loading!Q$4:Q$3072,,0,),"")</f>
        <v>2463888.1043507652</v>
      </c>
      <c r="AR796">
        <f>_xlfn.XLOOKUP(C796,UrbanHeat!$A$2:$A$1333,UrbanHeat!$B$2:$B$1333,,0,)</f>
        <v>16.356999999999999</v>
      </c>
      <c r="AS796" s="25">
        <f>_xlfn.XLOOKUP($C796,TNC_Loading!$A$2:$A$1332,TNC_Loading!B$2:B$1332,,0,)</f>
        <v>16.623999999999999</v>
      </c>
      <c r="AT796" s="25">
        <f>_xlfn.XLOOKUP($C796,TNC_Loading!$A$2:$A$1332,TNC_Loading!C$2:C$1332,,0,)</f>
        <v>20.372</v>
      </c>
      <c r="AU796" s="25">
        <f>_xlfn.XLOOKUP($C796,TNC_Loading!$A$2:$A$1332,TNC_Loading!D$2:D$1332,,0,)</f>
        <v>30.35</v>
      </c>
      <c r="AV796" s="25">
        <f>_xlfn.XLOOKUP($C796,TNC_Loading!$A$2:$A$1332,TNC_Loading!E$2:E$1332,,0,)</f>
        <v>56.755000000000003</v>
      </c>
      <c r="AW796" s="25">
        <f>_xlfn.XLOOKUP($C796,TNC_Loading!$A$2:$A$1332,TNC_Loading!F$2:F$1332,,0,)</f>
        <v>588.94399999999996</v>
      </c>
      <c r="AX796">
        <f>_xlfn.XLOOKUP(C796,BIBI!$D$2:$D$1332,BIBI!$F$2:$F$1332,,0,)</f>
        <v>0</v>
      </c>
      <c r="AY796">
        <f>_xlfn.XLOOKUP(C796,FacilityCounts!$A$3:$A$1333,FacilityCounts!$B$3:$B$1333,,0,)</f>
        <v>5</v>
      </c>
      <c r="AZ796">
        <f>_xlfn.XLOOKUP(C796,FacilityCounts!$D$3:$D$1333,FacilityCounts!$E$3:$E$1333,,0,)</f>
        <v>0</v>
      </c>
      <c r="BA796">
        <f>_xlfn.XLOOKUP(C796,FacilityCounts!$G$3:$G$1333,FacilityCounts!$H$3:$H$1333,,0,)</f>
        <v>0</v>
      </c>
      <c r="BB796">
        <f>IFERROR(_xlfn.XLOOKUP(C796,'DA to P Sensitive Lakes'!$P$2:$P$44,'DA to P Sensitive Lakes'!$Q$2:$Q$44,,0,),0)</f>
        <v>0</v>
      </c>
      <c r="BC796" s="25">
        <f>_xlfn.XLOOKUP(C796,'Historic Runoff (mm)'!$A$2:$A$1332,'Historic Runoff (mm)'!$B$2:$B$1332,,0,)</f>
        <v>711.79600000000005</v>
      </c>
      <c r="BD796">
        <f>_xlfn.XLOOKUP(C796,DrainageComplaint!$A$2:$A$1332,DrainageComplaint!$B$2:$B$1332,,0,)</f>
        <v>3</v>
      </c>
      <c r="BE796">
        <f>_xlfn.XLOOKUP(C796,PAD_Area!$G$2:$G$1332,PAD_Area!$H$2:$H$1332,,0,)</f>
        <v>0</v>
      </c>
    </row>
    <row r="797" spans="1:57" x14ac:dyDescent="0.2">
      <c r="A797" s="2">
        <v>794</v>
      </c>
      <c r="B797" s="2">
        <v>795</v>
      </c>
      <c r="C797" s="20">
        <v>1300210</v>
      </c>
      <c r="D797" s="3" t="s">
        <v>753</v>
      </c>
      <c r="E797" s="3" t="s">
        <v>754</v>
      </c>
      <c r="F797" s="3">
        <v>70.855000000000004</v>
      </c>
      <c r="G797" s="3">
        <v>13622.150939200001</v>
      </c>
      <c r="H797" s="3">
        <v>3086421.2190399999</v>
      </c>
      <c r="I797" s="2">
        <v>0</v>
      </c>
      <c r="J797" s="2">
        <v>0</v>
      </c>
      <c r="K797" s="2">
        <v>0</v>
      </c>
      <c r="L797" s="2">
        <v>0</v>
      </c>
      <c r="M797" s="3">
        <v>0</v>
      </c>
      <c r="N797" s="2">
        <f>_xlfn.XLOOKUP(C797,Shellfish_Presence!$E$3:$E$1333,Shellfish_Presence!$G$3:$G$1333,,0,)</f>
        <v>0</v>
      </c>
      <c r="O797" s="3">
        <v>0</v>
      </c>
      <c r="P797" s="3">
        <v>0.99984502792358398</v>
      </c>
      <c r="Q797" s="2">
        <v>0</v>
      </c>
      <c r="R797" s="3">
        <v>0.99990999698638916</v>
      </c>
      <c r="S797" s="3">
        <v>0</v>
      </c>
      <c r="T797" s="3">
        <v>15557.400390625</v>
      </c>
      <c r="U797" s="3">
        <v>15299.900390625</v>
      </c>
      <c r="V797" s="2">
        <v>265</v>
      </c>
      <c r="W797" s="3">
        <f t="shared" si="24"/>
        <v>1.7033694148521811E-2</v>
      </c>
      <c r="X797">
        <f t="shared" si="25"/>
        <v>0.98344839153492691</v>
      </c>
      <c r="Y797">
        <f>IFERROR(INDEX('Parcel Year'!$N$3:$N$1175,MATCH(KC_SPS_SubbasinAttributes!C797,'Parcel Year'!$M$3:$M$1175,0)),0)</f>
        <v>0.53139425448807742</v>
      </c>
      <c r="Z797">
        <f>INDEX(Imperviousness!$B$2:$B$1332,MATCH(KC_SPS_SubbasinAttributes!C797,Imperviousness!$A$2:$A$1332,0))</f>
        <v>0.70099999999999996</v>
      </c>
      <c r="AA797">
        <f>INDEX('Flow Duration Index'!$B$2:$B$1332,MATCH(KC_SPS_SubbasinAttributes!C797,'Flow Duration Index'!$A$2:$A$1332,0))</f>
        <v>5.0780000000000003</v>
      </c>
      <c r="AB797">
        <f>INDEX(Opportunity_Index!$G$2:$G$1333,MATCH(KC_SPS_SubbasinAttributes!C797,Opportunity_Index!$F$2:$F$1333,0))</f>
        <v>0.72764999999999991</v>
      </c>
      <c r="AC797">
        <f>INDEX(Traffic!$B$2:$B$1332,MATCH(KC_SPS_SubbasinAttributes!C797,Traffic!$A$2:$A$1332,0))</f>
        <v>1858.08</v>
      </c>
      <c r="AD797">
        <f>INDEX(EquityScore!$F$3:$F$1334,MATCH(KC_SPS_SubbasinAttributes!C797,EquityScore!$E$3:$E$1334,0))</f>
        <v>4.3333333349999998</v>
      </c>
      <c r="AE797">
        <f>IFERROR(INDEX(PavementCondition!$E$2:$E$669,MATCH(KC_SPS_SubbasinAttributes!C797,PavementCondition!$D$2:$D$669,0)),"N/A")</f>
        <v>34</v>
      </c>
      <c r="AF797">
        <f>INDEX(SpawnerMortality!$E$2:$E$1331,MATCH(KC_SPS_SubbasinAttributes!C797,SpawnerMortality!$D$2:$D$1331,0))</f>
        <v>0</v>
      </c>
      <c r="AG797" s="25">
        <f>IFERROR(_xlfn.XLOOKUP($C797,WQBE_Loading!$C$4:$C$3072,WQBE_Loading!G$4:G$3072,,0,),"")</f>
        <v>1.3990565310434551</v>
      </c>
      <c r="AH797" s="25">
        <f>IFERROR(_xlfn.XLOOKUP($C797,WQBE_Loading!$C$4:$C$3072,WQBE_Loading!H$4:H$3072,,0,),"")</f>
        <v>7.4562957154020451</v>
      </c>
      <c r="AI797" s="25">
        <f>IFERROR(_xlfn.XLOOKUP($C797,WQBE_Loading!$C$4:$C$3072,WQBE_Loading!I$4:I$3072,,0,),"")</f>
        <v>148.0374075779055</v>
      </c>
      <c r="AJ797" s="25">
        <f>IFERROR(_xlfn.XLOOKUP($C797,WQBE_Loading!$C$4:$C$3072,WQBE_Loading!J$4:J$3072,,0,),"")</f>
        <v>13.05324340401785</v>
      </c>
      <c r="AK797" s="25">
        <f>IFERROR(_xlfn.XLOOKUP($C797,WQBE_Loading!$C$4:$C$3072,WQBE_Loading!K$4:K$3072,,0,),"")</f>
        <v>5641.2939516394053</v>
      </c>
      <c r="AL797" s="25">
        <f>IFERROR(_xlfn.XLOOKUP($C797,WQBE_Loading!$C$4:$C$3072,WQBE_Loading!L$4:L$3072,,0,),"")</f>
        <v>2.2306725786024849E-3</v>
      </c>
      <c r="AM797" s="25">
        <f>IFERROR(_xlfn.XLOOKUP($C797,WQBE_Loading!$C$4:$C$3072,WQBE_Loading!M$4:M$3072,,0,),"")</f>
        <v>2.4586154828712951E-4</v>
      </c>
      <c r="AN797" s="25">
        <f>IFERROR(_xlfn.XLOOKUP($C797,WQBE_Loading!$C$4:$C$3072,WQBE_Loading!N$4:N$3072,,0,),"")</f>
        <v>6.615328441736415E-2</v>
      </c>
      <c r="AO797" s="25">
        <f>IFERROR(_xlfn.XLOOKUP($C797,WQBE_Loading!$C$4:$C$3072,WQBE_Loading!O$4:O$3072,,0,),"")</f>
        <v>0.30121600217127054</v>
      </c>
      <c r="AP797" s="25">
        <f>IFERROR(_xlfn.XLOOKUP($C797,WQBE_Loading!$C$4:$C$3072,WQBE_Loading!P$4:P$3072,,0,),"")</f>
        <v>0.46649538915328503</v>
      </c>
      <c r="AQ797" s="13">
        <f>IFERROR(_xlfn.XLOOKUP($C797,WQBE_Loading!$C$4:$C$3072,WQBE_Loading!Q$4:Q$3072,,0,),"")</f>
        <v>4080160.0450933101</v>
      </c>
      <c r="AR797">
        <f>_xlfn.XLOOKUP(C797,UrbanHeat!$A$2:$A$1333,UrbanHeat!$B$2:$B$1333,,0,)</f>
        <v>16.265000000000001</v>
      </c>
      <c r="AS797" s="25">
        <f>_xlfn.XLOOKUP($C797,TNC_Loading!$A$2:$A$1332,TNC_Loading!B$2:B$1332,,0,)</f>
        <v>15.803000000000001</v>
      </c>
      <c r="AT797" s="25">
        <f>_xlfn.XLOOKUP($C797,TNC_Loading!$A$2:$A$1332,TNC_Loading!C$2:C$1332,,0,)</f>
        <v>19.25</v>
      </c>
      <c r="AU797" s="25">
        <f>_xlfn.XLOOKUP($C797,TNC_Loading!$A$2:$A$1332,TNC_Loading!D$2:D$1332,,0,)</f>
        <v>30.951000000000001</v>
      </c>
      <c r="AV797" s="25">
        <f>_xlfn.XLOOKUP($C797,TNC_Loading!$A$2:$A$1332,TNC_Loading!E$2:E$1332,,0,)</f>
        <v>51.941000000000003</v>
      </c>
      <c r="AW797" s="25">
        <f>_xlfn.XLOOKUP($C797,TNC_Loading!$A$2:$A$1332,TNC_Loading!F$2:F$1332,,0,)</f>
        <v>601.63900000000001</v>
      </c>
      <c r="AX797">
        <f>_xlfn.XLOOKUP(C797,BIBI!$D$2:$D$1332,BIBI!$F$2:$F$1332,,0,)</f>
        <v>0</v>
      </c>
      <c r="AY797">
        <f>_xlfn.XLOOKUP(C797,FacilityCounts!$A$3:$A$1333,FacilityCounts!$B$3:$B$1333,,0,)</f>
        <v>9</v>
      </c>
      <c r="AZ797">
        <f>_xlfn.XLOOKUP(C797,FacilityCounts!$D$3:$D$1333,FacilityCounts!$E$3:$E$1333,,0,)</f>
        <v>0</v>
      </c>
      <c r="BA797">
        <f>_xlfn.XLOOKUP(C797,FacilityCounts!$G$3:$G$1333,FacilityCounts!$H$3:$H$1333,,0,)</f>
        <v>0</v>
      </c>
      <c r="BB797">
        <f>IFERROR(_xlfn.XLOOKUP(C797,'DA to P Sensitive Lakes'!$P$2:$P$44,'DA to P Sensitive Lakes'!$Q$2:$Q$44,,0,),0)</f>
        <v>0</v>
      </c>
      <c r="BC797" s="25">
        <f>_xlfn.XLOOKUP(C797,'Historic Runoff (mm)'!$A$2:$A$1332,'Historic Runoff (mm)'!$B$2:$B$1332,,0,)</f>
        <v>687.49400000000003</v>
      </c>
      <c r="BD797">
        <f>_xlfn.XLOOKUP(C797,DrainageComplaint!$A$2:$A$1332,DrainageComplaint!$B$2:$B$1332,,0,)</f>
        <v>1</v>
      </c>
      <c r="BE797">
        <f>_xlfn.XLOOKUP(C797,PAD_Area!$G$2:$G$1332,PAD_Area!$H$2:$H$1332,,0,)</f>
        <v>0</v>
      </c>
    </row>
    <row r="798" spans="1:57" x14ac:dyDescent="0.2">
      <c r="A798" s="2">
        <v>795</v>
      </c>
      <c r="B798" s="2">
        <v>796</v>
      </c>
      <c r="C798" s="20">
        <v>1300220</v>
      </c>
      <c r="D798" s="3" t="s">
        <v>787</v>
      </c>
      <c r="E798" s="3" t="s">
        <v>754</v>
      </c>
      <c r="F798" s="3">
        <v>54.177</v>
      </c>
      <c r="G798" s="3">
        <v>9443.0691641800004</v>
      </c>
      <c r="H798" s="3">
        <v>2359946.4798599998</v>
      </c>
      <c r="I798" s="2">
        <v>0</v>
      </c>
      <c r="J798" s="2">
        <v>1</v>
      </c>
      <c r="K798" s="2">
        <v>0</v>
      </c>
      <c r="L798" s="2">
        <v>0</v>
      </c>
      <c r="M798" s="3">
        <v>0</v>
      </c>
      <c r="N798" s="2">
        <f>_xlfn.XLOOKUP(C798,Shellfish_Presence!$E$3:$E$1333,Shellfish_Presence!$G$3:$G$1333,,0,)</f>
        <v>0</v>
      </c>
      <c r="O798" s="3">
        <v>0</v>
      </c>
      <c r="P798" s="3">
        <v>0.72112500667572021</v>
      </c>
      <c r="Q798" s="2">
        <v>0</v>
      </c>
      <c r="R798" s="3">
        <v>0.99999099969863892</v>
      </c>
      <c r="S798" s="3">
        <v>0</v>
      </c>
      <c r="T798" s="3">
        <v>10097.7001953125</v>
      </c>
      <c r="U798" s="3">
        <v>2321.840087890625</v>
      </c>
      <c r="V798" s="2">
        <v>39</v>
      </c>
      <c r="W798" s="3">
        <f t="shared" si="24"/>
        <v>3.862265589753236E-3</v>
      </c>
      <c r="X798">
        <f t="shared" si="25"/>
        <v>0.22993751477870744</v>
      </c>
      <c r="Y798">
        <f>IFERROR(INDEX('Parcel Year'!$N$3:$N$1175,MATCH(KC_SPS_SubbasinAttributes!C798,'Parcel Year'!$M$3:$M$1175,0)),0)</f>
        <v>0.56062400341033936</v>
      </c>
      <c r="Z798">
        <f>INDEX(Imperviousness!$B$2:$B$1332,MATCH(KC_SPS_SubbasinAttributes!C798,Imperviousness!$A$2:$A$1332,0))</f>
        <v>0.32800000000000001</v>
      </c>
      <c r="AA798">
        <f>INDEX('Flow Duration Index'!$B$2:$B$1332,MATCH(KC_SPS_SubbasinAttributes!C798,'Flow Duration Index'!$A$2:$A$1332,0))</f>
        <v>5.7539999999999996</v>
      </c>
      <c r="AB798">
        <f>INDEX(Opportunity_Index!$G$2:$G$1333,MATCH(KC_SPS_SubbasinAttributes!C798,Opportunity_Index!$F$2:$F$1333,0))</f>
        <v>0.91269999999999996</v>
      </c>
      <c r="AC798">
        <f>INDEX(Traffic!$B$2:$B$1332,MATCH(KC_SPS_SubbasinAttributes!C798,Traffic!$A$2:$A$1332,0))</f>
        <v>446.16300000000001</v>
      </c>
      <c r="AD798">
        <f>INDEX(EquityScore!$F$3:$F$1334,MATCH(KC_SPS_SubbasinAttributes!C798,EquityScore!$E$3:$E$1334,0))</f>
        <v>4.6666666699999997</v>
      </c>
      <c r="AE798">
        <f>IFERROR(INDEX(PavementCondition!$E$2:$E$669,MATCH(KC_SPS_SubbasinAttributes!C798,PavementCondition!$D$2:$D$669,0)),"N/A")</f>
        <v>30</v>
      </c>
      <c r="AF798">
        <f>INDEX(SpawnerMortality!$E$2:$E$1331,MATCH(KC_SPS_SubbasinAttributes!C798,SpawnerMortality!$D$2:$D$1331,0))</f>
        <v>0</v>
      </c>
      <c r="AG798" s="25">
        <f>IFERROR(_xlfn.XLOOKUP($C798,WQBE_Loading!$C$4:$C$3072,WQBE_Loading!G$4:G$3072,,0,),"")</f>
        <v>0.2436655768518835</v>
      </c>
      <c r="AH798" s="25">
        <f>IFERROR(_xlfn.XLOOKUP($C798,WQBE_Loading!$C$4:$C$3072,WQBE_Loading!H$4:H$3072,,0,),"")</f>
        <v>1.22981180602342</v>
      </c>
      <c r="AI798" s="25">
        <f>IFERROR(_xlfn.XLOOKUP($C798,WQBE_Loading!$C$4:$C$3072,WQBE_Loading!I$4:I$3072,,0,),"")</f>
        <v>52.13968827951345</v>
      </c>
      <c r="AJ798" s="25">
        <f>IFERROR(_xlfn.XLOOKUP($C798,WQBE_Loading!$C$4:$C$3072,WQBE_Loading!J$4:J$3072,,0,),"")</f>
        <v>3.9242384726118051</v>
      </c>
      <c r="AK798" s="25">
        <f>IFERROR(_xlfn.XLOOKUP($C798,WQBE_Loading!$C$4:$C$3072,WQBE_Loading!K$4:K$3072,,0,),"")</f>
        <v>1480.62671444074</v>
      </c>
      <c r="AL798" s="25">
        <f>IFERROR(_xlfn.XLOOKUP($C798,WQBE_Loading!$C$4:$C$3072,WQBE_Loading!L$4:L$3072,,0,),"")</f>
        <v>4.6253459899423953E-4</v>
      </c>
      <c r="AM798" s="25">
        <f>IFERROR(_xlfn.XLOOKUP($C798,WQBE_Loading!$C$4:$C$3072,WQBE_Loading!M$4:M$3072,,0,),"")</f>
        <v>1.5874119062192801E-5</v>
      </c>
      <c r="AN798" s="25">
        <f>IFERROR(_xlfn.XLOOKUP($C798,WQBE_Loading!$C$4:$C$3072,WQBE_Loading!N$4:N$3072,,0,),"")</f>
        <v>1.966667375779765E-2</v>
      </c>
      <c r="AO798" s="25">
        <f>IFERROR(_xlfn.XLOOKUP($C798,WQBE_Loading!$C$4:$C$3072,WQBE_Loading!O$4:O$3072,,0,),"")</f>
        <v>7.0755567912328843E-2</v>
      </c>
      <c r="AP798" s="25">
        <f>IFERROR(_xlfn.XLOOKUP($C798,WQBE_Loading!$C$4:$C$3072,WQBE_Loading!P$4:P$3072,,0,),"")</f>
        <v>7.7531013921340194E-2</v>
      </c>
      <c r="AQ798" s="13">
        <f>IFERROR(_xlfn.XLOOKUP($C798,WQBE_Loading!$C$4:$C$3072,WQBE_Loading!Q$4:Q$3072,,0,),"")</f>
        <v>1410900.19623708</v>
      </c>
      <c r="AR798">
        <f>_xlfn.XLOOKUP(C798,UrbanHeat!$A$2:$A$1333,UrbanHeat!$B$2:$B$1333,,0,)</f>
        <v>17.111999999999998</v>
      </c>
      <c r="AS798" s="25">
        <f>_xlfn.XLOOKUP($C798,TNC_Loading!$A$2:$A$1332,TNC_Loading!B$2:B$1332,,0,)</f>
        <v>12.071</v>
      </c>
      <c r="AT798" s="25">
        <f>_xlfn.XLOOKUP($C798,TNC_Loading!$A$2:$A$1332,TNC_Loading!C$2:C$1332,,0,)</f>
        <v>17.079000000000001</v>
      </c>
      <c r="AU798" s="25">
        <f>_xlfn.XLOOKUP($C798,TNC_Loading!$A$2:$A$1332,TNC_Loading!D$2:D$1332,,0,)</f>
        <v>20.673999999999999</v>
      </c>
      <c r="AV798" s="25">
        <f>_xlfn.XLOOKUP($C798,TNC_Loading!$A$2:$A$1332,TNC_Loading!E$2:E$1332,,0,)</f>
        <v>29.331</v>
      </c>
      <c r="AW798" s="25">
        <f>_xlfn.XLOOKUP($C798,TNC_Loading!$A$2:$A$1332,TNC_Loading!F$2:F$1332,,0,)</f>
        <v>554.52700000000004</v>
      </c>
      <c r="AX798">
        <f>_xlfn.XLOOKUP(C798,BIBI!$D$2:$D$1332,BIBI!$F$2:$F$1332,,0,)</f>
        <v>0</v>
      </c>
      <c r="AY798">
        <f>_xlfn.XLOOKUP(C798,FacilityCounts!$A$3:$A$1333,FacilityCounts!$B$3:$B$1333,,0,)</f>
        <v>1</v>
      </c>
      <c r="AZ798">
        <f>_xlfn.XLOOKUP(C798,FacilityCounts!$D$3:$D$1333,FacilityCounts!$E$3:$E$1333,,0,)</f>
        <v>1</v>
      </c>
      <c r="BA798">
        <f>_xlfn.XLOOKUP(C798,FacilityCounts!$G$3:$G$1333,FacilityCounts!$H$3:$H$1333,,0,)</f>
        <v>1</v>
      </c>
      <c r="BB798">
        <f>IFERROR(_xlfn.XLOOKUP(C798,'DA to P Sensitive Lakes'!$P$2:$P$44,'DA to P Sensitive Lakes'!$Q$2:$Q$44,,0,),0)</f>
        <v>0</v>
      </c>
      <c r="BC798" s="25">
        <f>_xlfn.XLOOKUP(C798,'Historic Runoff (mm)'!$A$2:$A$1332,'Historic Runoff (mm)'!$B$2:$B$1332,,0,)</f>
        <v>695.79200000000003</v>
      </c>
      <c r="BD798">
        <f>_xlfn.XLOOKUP(C798,DrainageComplaint!$A$2:$A$1332,DrainageComplaint!$B$2:$B$1332,,0,)</f>
        <v>1</v>
      </c>
      <c r="BE798">
        <f>_xlfn.XLOOKUP(C798,PAD_Area!$G$2:$G$1332,PAD_Area!$H$2:$H$1332,,0,)</f>
        <v>0</v>
      </c>
    </row>
    <row r="799" spans="1:57" x14ac:dyDescent="0.2">
      <c r="A799" s="2">
        <v>796</v>
      </c>
      <c r="B799" s="2">
        <v>797</v>
      </c>
      <c r="C799" s="20">
        <v>1300230</v>
      </c>
      <c r="D799" s="3" t="s">
        <v>794</v>
      </c>
      <c r="E799" s="3" t="s">
        <v>754</v>
      </c>
      <c r="F799" s="3">
        <v>17.786999999999999</v>
      </c>
      <c r="G799" s="3">
        <v>4482.8153530999998</v>
      </c>
      <c r="H799" s="3">
        <v>774808.18852700002</v>
      </c>
      <c r="I799" s="2">
        <v>0</v>
      </c>
      <c r="J799" s="2">
        <v>1</v>
      </c>
      <c r="K799" s="2">
        <v>0</v>
      </c>
      <c r="L799" s="2">
        <v>0</v>
      </c>
      <c r="M799" s="3">
        <v>0</v>
      </c>
      <c r="N799" s="2">
        <f>_xlfn.XLOOKUP(C799,Shellfish_Presence!$E$3:$E$1333,Shellfish_Presence!$G$3:$G$1333,,0,)</f>
        <v>0</v>
      </c>
      <c r="O799" s="3">
        <v>0</v>
      </c>
      <c r="P799" s="3">
        <v>0.95383697748184204</v>
      </c>
      <c r="Q799" s="2">
        <v>0</v>
      </c>
      <c r="R799" s="3">
        <v>1.0000100135803223</v>
      </c>
      <c r="S799" s="3">
        <v>0</v>
      </c>
      <c r="T799" s="3">
        <v>2798.3798828125</v>
      </c>
      <c r="U799" s="3">
        <v>2375.75</v>
      </c>
      <c r="V799" s="2">
        <v>20</v>
      </c>
      <c r="W799" s="3">
        <f t="shared" si="24"/>
        <v>7.1469924876314808E-3</v>
      </c>
      <c r="X799">
        <f t="shared" si="25"/>
        <v>0.84897337012452445</v>
      </c>
      <c r="Y799">
        <f>IFERROR(INDEX('Parcel Year'!$N$3:$N$1175,MATCH(KC_SPS_SubbasinAttributes!C799,'Parcel Year'!$M$3:$M$1175,0)),0)</f>
        <v>0.47423100471496582</v>
      </c>
      <c r="Z799">
        <f>INDEX(Imperviousness!$B$2:$B$1332,MATCH(KC_SPS_SubbasinAttributes!C799,Imperviousness!$A$2:$A$1332,0))</f>
        <v>0.28100000000000003</v>
      </c>
      <c r="AA799">
        <f>INDEX('Flow Duration Index'!$B$2:$B$1332,MATCH(KC_SPS_SubbasinAttributes!C799,'Flow Duration Index'!$A$2:$A$1332,0))</f>
        <v>4.7009999999999996</v>
      </c>
      <c r="AB799">
        <f>INDEX(Opportunity_Index!$G$2:$G$1333,MATCH(KC_SPS_SubbasinAttributes!C799,Opportunity_Index!$F$2:$F$1333,0))</f>
        <v>0.94074999999999998</v>
      </c>
      <c r="AC799">
        <f>INDEX(Traffic!$B$2:$B$1332,MATCH(KC_SPS_SubbasinAttributes!C799,Traffic!$A$2:$A$1332,0))</f>
        <v>96.980999999999995</v>
      </c>
      <c r="AD799">
        <f>INDEX(EquityScore!$F$3:$F$1334,MATCH(KC_SPS_SubbasinAttributes!C799,EquityScore!$E$3:$E$1334,0))</f>
        <v>4.6666666699999997</v>
      </c>
      <c r="AE799">
        <f>IFERROR(INDEX(PavementCondition!$E$2:$E$669,MATCH(KC_SPS_SubbasinAttributes!C799,PavementCondition!$D$2:$D$669,0)),"N/A")</f>
        <v>54</v>
      </c>
      <c r="AF799">
        <f>INDEX(SpawnerMortality!$E$2:$E$1331,MATCH(KC_SPS_SubbasinAttributes!C799,SpawnerMortality!$D$2:$D$1331,0))</f>
        <v>0.1811767235</v>
      </c>
      <c r="AG799" s="25">
        <f>IFERROR(_xlfn.XLOOKUP($C799,WQBE_Loading!$C$4:$C$3072,WQBE_Loading!G$4:G$3072,,0,),"")</f>
        <v>0.28955299570764603</v>
      </c>
      <c r="AH799" s="25">
        <f>IFERROR(_xlfn.XLOOKUP($C799,WQBE_Loading!$C$4:$C$3072,WQBE_Loading!H$4:H$3072,,0,),"")</f>
        <v>1.526723501626005</v>
      </c>
      <c r="AI799" s="25">
        <f>IFERROR(_xlfn.XLOOKUP($C799,WQBE_Loading!$C$4:$C$3072,WQBE_Loading!I$4:I$3072,,0,),"")</f>
        <v>32.343346500391299</v>
      </c>
      <c r="AJ799" s="25">
        <f>IFERROR(_xlfn.XLOOKUP($C799,WQBE_Loading!$C$4:$C$3072,WQBE_Loading!J$4:J$3072,,0,),"")</f>
        <v>2.803134539006805</v>
      </c>
      <c r="AK799" s="25">
        <f>IFERROR(_xlfn.XLOOKUP($C799,WQBE_Loading!$C$4:$C$3072,WQBE_Loading!K$4:K$3072,,0,),"")</f>
        <v>1314.6018722076201</v>
      </c>
      <c r="AL799" s="25">
        <f>IFERROR(_xlfn.XLOOKUP($C799,WQBE_Loading!$C$4:$C$3072,WQBE_Loading!L$4:L$3072,,0,),"")</f>
        <v>4.9459777518643701E-4</v>
      </c>
      <c r="AM799" s="25">
        <f>IFERROR(_xlfn.XLOOKUP($C799,WQBE_Loading!$C$4:$C$3072,WQBE_Loading!M$4:M$3072,,0,),"")</f>
        <v>5.008375578034235E-5</v>
      </c>
      <c r="AN799" s="25">
        <f>IFERROR(_xlfn.XLOOKUP($C799,WQBE_Loading!$C$4:$C$3072,WQBE_Loading!N$4:N$3072,,0,),"")</f>
        <v>1.4126763633364649E-2</v>
      </c>
      <c r="AO799" s="25">
        <f>IFERROR(_xlfn.XLOOKUP($C799,WQBE_Loading!$C$4:$C$3072,WQBE_Loading!O$4:O$3072,,0,),"")</f>
        <v>6.9243069747220942E-2</v>
      </c>
      <c r="AP799" s="25">
        <f>IFERROR(_xlfn.XLOOKUP($C799,WQBE_Loading!$C$4:$C$3072,WQBE_Loading!P$4:P$3072,,0,),"")</f>
        <v>0.10011520265354761</v>
      </c>
      <c r="AQ799" s="13">
        <f>IFERROR(_xlfn.XLOOKUP($C799,WQBE_Loading!$C$4:$C$3072,WQBE_Loading!Q$4:Q$3072,,0,),"")</f>
        <v>971086.70693872799</v>
      </c>
      <c r="AR799">
        <f>_xlfn.XLOOKUP(C799,UrbanHeat!$A$2:$A$1333,UrbanHeat!$B$2:$B$1333,,0,)</f>
        <v>18.02</v>
      </c>
      <c r="AS799" s="25">
        <f>_xlfn.XLOOKUP($C799,TNC_Loading!$A$2:$A$1332,TNC_Loading!B$2:B$1332,,0,)</f>
        <v>11.659000000000001</v>
      </c>
      <c r="AT799" s="25">
        <f>_xlfn.XLOOKUP($C799,TNC_Loading!$A$2:$A$1332,TNC_Loading!C$2:C$1332,,0,)</f>
        <v>14.535</v>
      </c>
      <c r="AU799" s="25">
        <f>_xlfn.XLOOKUP($C799,TNC_Loading!$A$2:$A$1332,TNC_Loading!D$2:D$1332,,0,)</f>
        <v>30.745999999999999</v>
      </c>
      <c r="AV799" s="25">
        <f>_xlfn.XLOOKUP($C799,TNC_Loading!$A$2:$A$1332,TNC_Loading!E$2:E$1332,,0,)</f>
        <v>32.545000000000002</v>
      </c>
      <c r="AW799" s="25">
        <f>_xlfn.XLOOKUP($C799,TNC_Loading!$A$2:$A$1332,TNC_Loading!F$2:F$1332,,0,)</f>
        <v>519.42399999999998</v>
      </c>
      <c r="AX799">
        <f>_xlfn.XLOOKUP(C799,BIBI!$D$2:$D$1332,BIBI!$F$2:$F$1332,,0,)</f>
        <v>0</v>
      </c>
      <c r="AY799">
        <f>_xlfn.XLOOKUP(C799,FacilityCounts!$A$3:$A$1333,FacilityCounts!$B$3:$B$1333,,0,)</f>
        <v>3</v>
      </c>
      <c r="AZ799">
        <f>_xlfn.XLOOKUP(C799,FacilityCounts!$D$3:$D$1333,FacilityCounts!$E$3:$E$1333,,0,)</f>
        <v>2</v>
      </c>
      <c r="BA799">
        <f>_xlfn.XLOOKUP(C799,FacilityCounts!$G$3:$G$1333,FacilityCounts!$H$3:$H$1333,,0,)</f>
        <v>0</v>
      </c>
      <c r="BB799">
        <f>IFERROR(_xlfn.XLOOKUP(C799,'DA to P Sensitive Lakes'!$P$2:$P$44,'DA to P Sensitive Lakes'!$Q$2:$Q$44,,0,),0)</f>
        <v>0</v>
      </c>
      <c r="BC799" s="25">
        <f>_xlfn.XLOOKUP(C799,'Historic Runoff (mm)'!$A$2:$A$1332,'Historic Runoff (mm)'!$B$2:$B$1332,,0,)</f>
        <v>516.40700000000004</v>
      </c>
      <c r="BD799">
        <f>_xlfn.XLOOKUP(C799,DrainageComplaint!$A$2:$A$1332,DrainageComplaint!$B$2:$B$1332,,0,)</f>
        <v>0</v>
      </c>
      <c r="BE799">
        <f>_xlfn.XLOOKUP(C799,PAD_Area!$G$2:$G$1332,PAD_Area!$H$2:$H$1332,,0,)</f>
        <v>0</v>
      </c>
    </row>
    <row r="800" spans="1:57" x14ac:dyDescent="0.2">
      <c r="A800" s="2">
        <v>797</v>
      </c>
      <c r="B800" s="2">
        <v>798</v>
      </c>
      <c r="C800" s="20">
        <v>1300240</v>
      </c>
      <c r="D800" s="3" t="s">
        <v>795</v>
      </c>
      <c r="E800" s="3" t="s">
        <v>754</v>
      </c>
      <c r="F800" s="3">
        <v>26.835999999999999</v>
      </c>
      <c r="G800" s="3">
        <v>4492.1308756799999</v>
      </c>
      <c r="H800" s="3">
        <v>1168987.1175899999</v>
      </c>
      <c r="I800" s="2">
        <v>0</v>
      </c>
      <c r="J800" s="2">
        <v>1</v>
      </c>
      <c r="K800" s="2">
        <v>0</v>
      </c>
      <c r="L800" s="2">
        <v>0</v>
      </c>
      <c r="M800" s="3">
        <v>0</v>
      </c>
      <c r="N800" s="2">
        <f>_xlfn.XLOOKUP(C800,Shellfish_Presence!$E$3:$E$1333,Shellfish_Presence!$G$3:$G$1333,,0,)</f>
        <v>0</v>
      </c>
      <c r="O800" s="3">
        <v>0</v>
      </c>
      <c r="P800" s="3">
        <v>0.99172002077102661</v>
      </c>
      <c r="Q800" s="2">
        <v>0</v>
      </c>
      <c r="R800" s="3">
        <v>1.0000100135803223</v>
      </c>
      <c r="S800" s="3">
        <v>0</v>
      </c>
      <c r="T800" s="3">
        <v>6209.43017578125</v>
      </c>
      <c r="U800" s="3">
        <v>12369.2998046875</v>
      </c>
      <c r="V800" s="2">
        <v>52</v>
      </c>
      <c r="W800" s="3">
        <f t="shared" si="24"/>
        <v>8.3743594062489855E-3</v>
      </c>
      <c r="X800">
        <f t="shared" si="25"/>
        <v>1.9920185032326634</v>
      </c>
      <c r="Y800">
        <f>IFERROR(INDEX('Parcel Year'!$N$3:$N$1175,MATCH(KC_SPS_SubbasinAttributes!C800,'Parcel Year'!$M$3:$M$1175,0)),0)</f>
        <v>8.3036996424198151E-2</v>
      </c>
      <c r="Z800">
        <f>INDEX(Imperviousness!$B$2:$B$1332,MATCH(KC_SPS_SubbasinAttributes!C800,Imperviousness!$A$2:$A$1332,0))</f>
        <v>0.65300000000000002</v>
      </c>
      <c r="AA800">
        <f>INDEX('Flow Duration Index'!$B$2:$B$1332,MATCH(KC_SPS_SubbasinAttributes!C800,'Flow Duration Index'!$A$2:$A$1332,0))</f>
        <v>5.4610000000000003</v>
      </c>
      <c r="AB800">
        <f>INDEX(Opportunity_Index!$G$2:$G$1333,MATCH(KC_SPS_SubbasinAttributes!C800,Opportunity_Index!$F$2:$F$1333,0))</f>
        <v>0.96879999999999999</v>
      </c>
      <c r="AC800">
        <f>INDEX(Traffic!$B$2:$B$1332,MATCH(KC_SPS_SubbasinAttributes!C800,Traffic!$A$2:$A$1332,0))</f>
        <v>300.976</v>
      </c>
      <c r="AD800">
        <f>INDEX(EquityScore!$F$3:$F$1334,MATCH(KC_SPS_SubbasinAttributes!C800,EquityScore!$E$3:$E$1334,0))</f>
        <v>4.6666666699999997</v>
      </c>
      <c r="AE800">
        <f>IFERROR(INDEX(PavementCondition!$E$2:$E$669,MATCH(KC_SPS_SubbasinAttributes!C800,PavementCondition!$D$2:$D$669,0)),"N/A")</f>
        <v>93</v>
      </c>
      <c r="AF800">
        <f>INDEX(SpawnerMortality!$E$2:$E$1331,MATCH(KC_SPS_SubbasinAttributes!C800,SpawnerMortality!$D$2:$D$1331,0))</f>
        <v>0</v>
      </c>
      <c r="AG800" s="25">
        <f>IFERROR(_xlfn.XLOOKUP($C800,WQBE_Loading!$C$4:$C$3072,WQBE_Loading!G$4:G$3072,,0,),"")</f>
        <v>0.49500050075596697</v>
      </c>
      <c r="AH800" s="25">
        <f>IFERROR(_xlfn.XLOOKUP($C800,WQBE_Loading!$C$4:$C$3072,WQBE_Loading!H$4:H$3072,,0,),"")</f>
        <v>2.5683903933582997</v>
      </c>
      <c r="AI800" s="25">
        <f>IFERROR(_xlfn.XLOOKUP($C800,WQBE_Loading!$C$4:$C$3072,WQBE_Loading!I$4:I$3072,,0,),"")</f>
        <v>80.5225468534844</v>
      </c>
      <c r="AJ800" s="25">
        <f>IFERROR(_xlfn.XLOOKUP($C800,WQBE_Loading!$C$4:$C$3072,WQBE_Loading!J$4:J$3072,,0,),"")</f>
        <v>6.3068346672531046</v>
      </c>
      <c r="AK800" s="25">
        <f>IFERROR(_xlfn.XLOOKUP($C800,WQBE_Loading!$C$4:$C$3072,WQBE_Loading!K$4:K$3072,,0,),"")</f>
        <v>2790.2603533510651</v>
      </c>
      <c r="AL800" s="25">
        <f>IFERROR(_xlfn.XLOOKUP($C800,WQBE_Loading!$C$4:$C$3072,WQBE_Loading!L$4:L$3072,,0,),"")</f>
        <v>8.96257446427689E-4</v>
      </c>
      <c r="AM800" s="25">
        <f>IFERROR(_xlfn.XLOOKUP($C800,WQBE_Loading!$C$4:$C$3072,WQBE_Loading!M$4:M$3072,,0,),"")</f>
        <v>3.9839278005535052E-5</v>
      </c>
      <c r="AN800" s="25">
        <f>IFERROR(_xlfn.XLOOKUP($C800,WQBE_Loading!$C$4:$C$3072,WQBE_Loading!N$4:N$3072,,0,),"")</f>
        <v>2.1569296624107798E-2</v>
      </c>
      <c r="AO800" s="25">
        <f>IFERROR(_xlfn.XLOOKUP($C800,WQBE_Loading!$C$4:$C$3072,WQBE_Loading!O$4:O$3072,,0,),"")</f>
        <v>0.12895873802247801</v>
      </c>
      <c r="AP800" s="25">
        <f>IFERROR(_xlfn.XLOOKUP($C800,WQBE_Loading!$C$4:$C$3072,WQBE_Loading!P$4:P$3072,,0,),"")</f>
        <v>0.18435391211076352</v>
      </c>
      <c r="AQ800" s="13">
        <f>IFERROR(_xlfn.XLOOKUP($C800,WQBE_Loading!$C$4:$C$3072,WQBE_Loading!Q$4:Q$3072,,0,),"")</f>
        <v>2164202.7798079099</v>
      </c>
      <c r="AR800">
        <f>_xlfn.XLOOKUP(C800,UrbanHeat!$A$2:$A$1333,UrbanHeat!$B$2:$B$1333,,0,)</f>
        <v>18.02</v>
      </c>
      <c r="AS800" s="25">
        <f>_xlfn.XLOOKUP($C800,TNC_Loading!$A$2:$A$1332,TNC_Loading!B$2:B$1332,,0,)</f>
        <v>17.454999999999998</v>
      </c>
      <c r="AT800" s="25">
        <f>_xlfn.XLOOKUP($C800,TNC_Loading!$A$2:$A$1332,TNC_Loading!C$2:C$1332,,0,)</f>
        <v>21.905999999999999</v>
      </c>
      <c r="AU800" s="25">
        <f>_xlfn.XLOOKUP($C800,TNC_Loading!$A$2:$A$1332,TNC_Loading!D$2:D$1332,,0,)</f>
        <v>37.725999999999999</v>
      </c>
      <c r="AV800" s="25">
        <f>_xlfn.XLOOKUP($C800,TNC_Loading!$A$2:$A$1332,TNC_Loading!E$2:E$1332,,0,)</f>
        <v>55.081000000000003</v>
      </c>
      <c r="AW800" s="25">
        <f>_xlfn.XLOOKUP($C800,TNC_Loading!$A$2:$A$1332,TNC_Loading!F$2:F$1332,,0,)</f>
        <v>664.83799999999997</v>
      </c>
      <c r="AX800">
        <f>_xlfn.XLOOKUP(C800,BIBI!$D$2:$D$1332,BIBI!$F$2:$F$1332,,0,)</f>
        <v>0</v>
      </c>
      <c r="AY800">
        <f>_xlfn.XLOOKUP(C800,FacilityCounts!$A$3:$A$1333,FacilityCounts!$B$3:$B$1333,,0,)</f>
        <v>2</v>
      </c>
      <c r="AZ800">
        <f>_xlfn.XLOOKUP(C800,FacilityCounts!$D$3:$D$1333,FacilityCounts!$E$3:$E$1333,,0,)</f>
        <v>3</v>
      </c>
      <c r="BA800">
        <f>_xlfn.XLOOKUP(C800,FacilityCounts!$G$3:$G$1333,FacilityCounts!$H$3:$H$1333,,0,)</f>
        <v>0</v>
      </c>
      <c r="BB800">
        <f>IFERROR(_xlfn.XLOOKUP(C800,'DA to P Sensitive Lakes'!$P$2:$P$44,'DA to P Sensitive Lakes'!$Q$2:$Q$44,,0,),0)</f>
        <v>0</v>
      </c>
      <c r="BC800" s="25">
        <f>_xlfn.XLOOKUP(C800,'Historic Runoff (mm)'!$A$2:$A$1332,'Historic Runoff (mm)'!$B$2:$B$1332,,0,)</f>
        <v>761.81399999999996</v>
      </c>
      <c r="BD800">
        <f>_xlfn.XLOOKUP(C800,DrainageComplaint!$A$2:$A$1332,DrainageComplaint!$B$2:$B$1332,,0,)</f>
        <v>0</v>
      </c>
      <c r="BE800">
        <f>_xlfn.XLOOKUP(C800,PAD_Area!$G$2:$G$1332,PAD_Area!$H$2:$H$1332,,0,)</f>
        <v>0</v>
      </c>
    </row>
    <row r="801" spans="1:57" x14ac:dyDescent="0.2">
      <c r="A801" s="2">
        <v>798</v>
      </c>
      <c r="B801" s="2">
        <v>799</v>
      </c>
      <c r="C801" s="20">
        <v>1300250</v>
      </c>
      <c r="D801" s="3" t="s">
        <v>774</v>
      </c>
      <c r="E801" s="3" t="s">
        <v>754</v>
      </c>
      <c r="F801" s="3">
        <v>47.722000000000001</v>
      </c>
      <c r="G801" s="3">
        <v>7605.33360094</v>
      </c>
      <c r="H801" s="3">
        <v>2078746.4464199999</v>
      </c>
      <c r="I801" s="2">
        <v>1</v>
      </c>
      <c r="J801" s="2">
        <v>0</v>
      </c>
      <c r="K801" s="2">
        <v>0</v>
      </c>
      <c r="L801" s="2">
        <v>0</v>
      </c>
      <c r="M801" s="3">
        <v>0</v>
      </c>
      <c r="N801" s="2">
        <f>_xlfn.XLOOKUP(C801,Shellfish_Presence!$E$3:$E$1333,Shellfish_Presence!$G$3:$G$1333,,0,)</f>
        <v>0</v>
      </c>
      <c r="O801" s="3">
        <v>0.97723901271820068</v>
      </c>
      <c r="P801" s="3">
        <v>1.6127100388985127E-4</v>
      </c>
      <c r="Q801" s="2">
        <v>0</v>
      </c>
      <c r="R801" s="3">
        <v>0.98588299751281738</v>
      </c>
      <c r="S801" s="3">
        <v>0</v>
      </c>
      <c r="T801" s="3">
        <v>0</v>
      </c>
      <c r="U801" s="3">
        <v>0</v>
      </c>
      <c r="V801" s="2">
        <v>0</v>
      </c>
      <c r="W801" s="3" t="str">
        <f t="shared" si="24"/>
        <v/>
      </c>
      <c r="X801" t="str">
        <f t="shared" si="25"/>
        <v/>
      </c>
      <c r="Y801">
        <f>IFERROR(INDEX('Parcel Year'!$N$3:$N$1175,MATCH(KC_SPS_SubbasinAttributes!C801,'Parcel Year'!$M$3:$M$1175,0)),0)</f>
        <v>0.27004900574684143</v>
      </c>
      <c r="Z801">
        <f>INDEX(Imperviousness!$B$2:$B$1332,MATCH(KC_SPS_SubbasinAttributes!C801,Imperviousness!$A$2:$A$1332,0))</f>
        <v>4.8000000000000001E-2</v>
      </c>
      <c r="AA801">
        <f>INDEX('Flow Duration Index'!$B$2:$B$1332,MATCH(KC_SPS_SubbasinAttributes!C801,'Flow Duration Index'!$A$2:$A$1332,0))</f>
        <v>2.121</v>
      </c>
      <c r="AB801">
        <f>INDEX(Opportunity_Index!$G$2:$G$1333,MATCH(KC_SPS_SubbasinAttributes!C801,Opportunity_Index!$F$2:$F$1333,0))</f>
        <v>0</v>
      </c>
      <c r="AC801">
        <f>INDEX(Traffic!$B$2:$B$1332,MATCH(KC_SPS_SubbasinAttributes!C801,Traffic!$A$2:$A$1332,0))</f>
        <v>51.585999999999999</v>
      </c>
      <c r="AD801">
        <f>INDEX(EquityScore!$F$3:$F$1334,MATCH(KC_SPS_SubbasinAttributes!C801,EquityScore!$E$3:$E$1334,0))</f>
        <v>2</v>
      </c>
      <c r="AE801" t="str">
        <f>IFERROR(INDEX(PavementCondition!$E$2:$E$669,MATCH(KC_SPS_SubbasinAttributes!C801,PavementCondition!$D$2:$D$669,0)),"N/A")</f>
        <v>N/A</v>
      </c>
      <c r="AF801">
        <f>INDEX(SpawnerMortality!$E$2:$E$1331,MATCH(KC_SPS_SubbasinAttributes!C801,SpawnerMortality!$D$2:$D$1331,0))</f>
        <v>0</v>
      </c>
      <c r="AG801" s="25">
        <f>IFERROR(_xlfn.XLOOKUP($C801,WQBE_Loading!$C$4:$C$3072,WQBE_Loading!G$4:G$3072,,0,),"")</f>
        <v>0.1041643548916248</v>
      </c>
      <c r="AH801" s="25">
        <f>IFERROR(_xlfn.XLOOKUP($C801,WQBE_Loading!$C$4:$C$3072,WQBE_Loading!H$4:H$3072,,0,),"")</f>
        <v>0.5166990428357805</v>
      </c>
      <c r="AI801" s="25">
        <f>IFERROR(_xlfn.XLOOKUP($C801,WQBE_Loading!$C$4:$C$3072,WQBE_Loading!I$4:I$3072,,0,),"")</f>
        <v>22.825199787951249</v>
      </c>
      <c r="AJ801" s="25">
        <f>IFERROR(_xlfn.XLOOKUP($C801,WQBE_Loading!$C$4:$C$3072,WQBE_Loading!J$4:J$3072,,0,),"")</f>
        <v>1.7532780377823201</v>
      </c>
      <c r="AK801" s="25">
        <f>IFERROR(_xlfn.XLOOKUP($C801,WQBE_Loading!$C$4:$C$3072,WQBE_Loading!K$4:K$3072,,0,),"")</f>
        <v>505.62758220095702</v>
      </c>
      <c r="AL801" s="25">
        <f>IFERROR(_xlfn.XLOOKUP($C801,WQBE_Loading!$C$4:$C$3072,WQBE_Loading!L$4:L$3072,,0,),"")</f>
        <v>1.7366871151299601E-4</v>
      </c>
      <c r="AM801" s="25">
        <f>IFERROR(_xlfn.XLOOKUP($C801,WQBE_Loading!$C$4:$C$3072,WQBE_Loading!M$4:M$3072,,0,),"")</f>
        <v>1.200532836579975E-5</v>
      </c>
      <c r="AN801" s="25">
        <f>IFERROR(_xlfn.XLOOKUP($C801,WQBE_Loading!$C$4:$C$3072,WQBE_Loading!N$4:N$3072,,0,),"")</f>
        <v>7.2259817860376649E-3</v>
      </c>
      <c r="AO801" s="25">
        <f>IFERROR(_xlfn.XLOOKUP($C801,WQBE_Loading!$C$4:$C$3072,WQBE_Loading!O$4:O$3072,,0,),"")</f>
        <v>2.5740887935532249E-2</v>
      </c>
      <c r="AP801" s="25">
        <f>IFERROR(_xlfn.XLOOKUP($C801,WQBE_Loading!$C$4:$C$3072,WQBE_Loading!P$4:P$3072,,0,),"")</f>
        <v>3.513491293767735E-2</v>
      </c>
      <c r="AQ801" s="13">
        <f>IFERROR(_xlfn.XLOOKUP($C801,WQBE_Loading!$C$4:$C$3072,WQBE_Loading!Q$4:Q$3072,,0,),"")</f>
        <v>643648.26230173744</v>
      </c>
      <c r="AR801">
        <f>_xlfn.XLOOKUP(C801,UrbanHeat!$A$2:$A$1333,UrbanHeat!$B$2:$B$1333,,0,)</f>
        <v>8.6059999999999999</v>
      </c>
      <c r="AS801" s="25">
        <f>_xlfn.XLOOKUP($C801,TNC_Loading!$A$2:$A$1332,TNC_Loading!B$2:B$1332,,0,)</f>
        <v>2.0339999999999998</v>
      </c>
      <c r="AT801" s="25">
        <f>_xlfn.XLOOKUP($C801,TNC_Loading!$A$2:$A$1332,TNC_Loading!C$2:C$1332,,0,)</f>
        <v>1.121</v>
      </c>
      <c r="AU801" s="25">
        <f>_xlfn.XLOOKUP($C801,TNC_Loading!$A$2:$A$1332,TNC_Loading!D$2:D$1332,,0,)</f>
        <v>1.385</v>
      </c>
      <c r="AV801" s="25">
        <f>_xlfn.XLOOKUP($C801,TNC_Loading!$A$2:$A$1332,TNC_Loading!E$2:E$1332,,0,)</f>
        <v>3.613</v>
      </c>
      <c r="AW801" s="25">
        <f>_xlfn.XLOOKUP($C801,TNC_Loading!$A$2:$A$1332,TNC_Loading!F$2:F$1332,,0,)</f>
        <v>67.298000000000002</v>
      </c>
      <c r="AX801">
        <f>_xlfn.XLOOKUP(C801,BIBI!$D$2:$D$1332,BIBI!$F$2:$F$1332,,0,)</f>
        <v>0</v>
      </c>
      <c r="AY801">
        <f>_xlfn.XLOOKUP(C801,FacilityCounts!$A$3:$A$1333,FacilityCounts!$B$3:$B$1333,,0,)</f>
        <v>0</v>
      </c>
      <c r="AZ801">
        <f>_xlfn.XLOOKUP(C801,FacilityCounts!$D$3:$D$1333,FacilityCounts!$E$3:$E$1333,,0,)</f>
        <v>0</v>
      </c>
      <c r="BA801">
        <f>_xlfn.XLOOKUP(C801,FacilityCounts!$G$3:$G$1333,FacilityCounts!$H$3:$H$1333,,0,)</f>
        <v>0</v>
      </c>
      <c r="BB801">
        <f>IFERROR(_xlfn.XLOOKUP(C801,'DA to P Sensitive Lakes'!$P$2:$P$44,'DA to P Sensitive Lakes'!$Q$2:$Q$44,,0,),0)</f>
        <v>0</v>
      </c>
      <c r="BC801" s="25">
        <f>_xlfn.XLOOKUP(C801,'Historic Runoff (mm)'!$A$2:$A$1332,'Historic Runoff (mm)'!$B$2:$B$1332,,0,)</f>
        <v>228.99199999999999</v>
      </c>
      <c r="BD801">
        <f>_xlfn.XLOOKUP(C801,DrainageComplaint!$A$2:$A$1332,DrainageComplaint!$B$2:$B$1332,,0,)</f>
        <v>0</v>
      </c>
      <c r="BE801">
        <f>_xlfn.XLOOKUP(C801,PAD_Area!$G$2:$G$1332,PAD_Area!$H$2:$H$1332,,0,)</f>
        <v>0</v>
      </c>
    </row>
    <row r="802" spans="1:57" x14ac:dyDescent="0.2">
      <c r="A802" s="2">
        <v>799</v>
      </c>
      <c r="B802" s="2">
        <v>800</v>
      </c>
      <c r="C802" s="20">
        <v>1300260</v>
      </c>
      <c r="D802" s="3" t="s">
        <v>774</v>
      </c>
      <c r="E802" s="3" t="s">
        <v>754</v>
      </c>
      <c r="F802" s="3">
        <v>79.100999999999999</v>
      </c>
      <c r="G802" s="3">
        <v>9125.4791240100003</v>
      </c>
      <c r="H802" s="3">
        <v>3445614.3469600002</v>
      </c>
      <c r="I802" s="2">
        <v>1</v>
      </c>
      <c r="J802" s="2">
        <v>0</v>
      </c>
      <c r="K802" s="2">
        <v>0</v>
      </c>
      <c r="L802" s="2">
        <v>0</v>
      </c>
      <c r="M802" s="3">
        <v>0</v>
      </c>
      <c r="N802" s="2">
        <f>_xlfn.XLOOKUP(C802,Shellfish_Presence!$E$3:$E$1333,Shellfish_Presence!$G$3:$G$1333,,0,)</f>
        <v>0</v>
      </c>
      <c r="O802" s="3">
        <v>0.983955979347229</v>
      </c>
      <c r="P802" s="3">
        <v>9.6008297987282276E-5</v>
      </c>
      <c r="Q802" s="2">
        <v>0</v>
      </c>
      <c r="R802" s="3">
        <v>0.99840700626373291</v>
      </c>
      <c r="S802" s="3">
        <v>0</v>
      </c>
      <c r="T802" s="3">
        <v>0</v>
      </c>
      <c r="U802" s="3">
        <v>0</v>
      </c>
      <c r="V802" s="2">
        <v>0</v>
      </c>
      <c r="W802" s="3" t="str">
        <f t="shared" si="24"/>
        <v/>
      </c>
      <c r="X802" t="str">
        <f t="shared" si="25"/>
        <v/>
      </c>
      <c r="Y802">
        <f>IFERROR(INDEX('Parcel Year'!$N$3:$N$1175,MATCH(KC_SPS_SubbasinAttributes!C802,'Parcel Year'!$M$3:$M$1175,0)),0)</f>
        <v>0.16241399943828583</v>
      </c>
      <c r="Z802">
        <f>INDEX(Imperviousness!$B$2:$B$1332,MATCH(KC_SPS_SubbasinAttributes!C802,Imperviousness!$A$2:$A$1332,0))</f>
        <v>6.0999999999999999E-2</v>
      </c>
      <c r="AA802">
        <f>INDEX('Flow Duration Index'!$B$2:$B$1332,MATCH(KC_SPS_SubbasinAttributes!C802,'Flow Duration Index'!$A$2:$A$1332,0))</f>
        <v>2.1739999999999999</v>
      </c>
      <c r="AB802">
        <f>INDEX(Opportunity_Index!$G$2:$G$1333,MATCH(KC_SPS_SubbasinAttributes!C802,Opportunity_Index!$F$2:$F$1333,0))</f>
        <v>0</v>
      </c>
      <c r="AC802">
        <f>INDEX(Traffic!$B$2:$B$1332,MATCH(KC_SPS_SubbasinAttributes!C802,Traffic!$A$2:$A$1332,0))</f>
        <v>413.05700000000002</v>
      </c>
      <c r="AD802">
        <f>INDEX(EquityScore!$F$3:$F$1334,MATCH(KC_SPS_SubbasinAttributes!C802,EquityScore!$E$3:$E$1334,0))</f>
        <v>2</v>
      </c>
      <c r="AE802" t="str">
        <f>IFERROR(INDEX(PavementCondition!$E$2:$E$669,MATCH(KC_SPS_SubbasinAttributes!C802,PavementCondition!$D$2:$D$669,0)),"N/A")</f>
        <v>N/A</v>
      </c>
      <c r="AF802">
        <f>INDEX(SpawnerMortality!$E$2:$E$1331,MATCH(KC_SPS_SubbasinAttributes!C802,SpawnerMortality!$D$2:$D$1331,0))</f>
        <v>0</v>
      </c>
      <c r="AG802" s="25">
        <f>IFERROR(_xlfn.XLOOKUP($C802,WQBE_Loading!$C$4:$C$3072,WQBE_Loading!G$4:G$3072,,0,),"")</f>
        <v>0.118210917153811</v>
      </c>
      <c r="AH802" s="25">
        <f>IFERROR(_xlfn.XLOOKUP($C802,WQBE_Loading!$C$4:$C$3072,WQBE_Loading!H$4:H$3072,,0,),"")</f>
        <v>0.60509136689965692</v>
      </c>
      <c r="AI802" s="25">
        <f>IFERROR(_xlfn.XLOOKUP($C802,WQBE_Loading!$C$4:$C$3072,WQBE_Loading!I$4:I$3072,,0,),"")</f>
        <v>18.992648096360501</v>
      </c>
      <c r="AJ802" s="25">
        <f>IFERROR(_xlfn.XLOOKUP($C802,WQBE_Loading!$C$4:$C$3072,WQBE_Loading!J$4:J$3072,,0,),"")</f>
        <v>1.521248152154365</v>
      </c>
      <c r="AK802" s="25">
        <f>IFERROR(_xlfn.XLOOKUP($C802,WQBE_Loading!$C$4:$C$3072,WQBE_Loading!K$4:K$3072,,0,),"")</f>
        <v>512.95892664576604</v>
      </c>
      <c r="AL802" s="25">
        <f>IFERROR(_xlfn.XLOOKUP($C802,WQBE_Loading!$C$4:$C$3072,WQBE_Loading!L$4:L$3072,,0,),"")</f>
        <v>1.82238785122056E-4</v>
      </c>
      <c r="AM802" s="25">
        <f>IFERROR(_xlfn.XLOOKUP($C802,WQBE_Loading!$C$4:$C$3072,WQBE_Loading!M$4:M$3072,,0,),"")</f>
        <v>1.420128733922245E-5</v>
      </c>
      <c r="AN802" s="25">
        <f>IFERROR(_xlfn.XLOOKUP($C802,WQBE_Loading!$C$4:$C$3072,WQBE_Loading!N$4:N$3072,,0,),"")</f>
        <v>4.7492501138159948E-3</v>
      </c>
      <c r="AO802" s="25">
        <f>IFERROR(_xlfn.XLOOKUP($C802,WQBE_Loading!$C$4:$C$3072,WQBE_Loading!O$4:O$3072,,0,),"")</f>
        <v>2.5328517042199201E-2</v>
      </c>
      <c r="AP802" s="25">
        <f>IFERROR(_xlfn.XLOOKUP($C802,WQBE_Loading!$C$4:$C$3072,WQBE_Loading!P$4:P$3072,,0,),"")</f>
        <v>4.3548451797306348E-2</v>
      </c>
      <c r="AQ802" s="13">
        <f>IFERROR(_xlfn.XLOOKUP($C802,WQBE_Loading!$C$4:$C$3072,WQBE_Loading!Q$4:Q$3072,,0,),"")</f>
        <v>517134.032104682</v>
      </c>
      <c r="AR802">
        <f>_xlfn.XLOOKUP(C802,UrbanHeat!$A$2:$A$1333,UrbanHeat!$B$2:$B$1333,,0,)</f>
        <v>9.89</v>
      </c>
      <c r="AS802" s="25">
        <f>_xlfn.XLOOKUP($C802,TNC_Loading!$A$2:$A$1332,TNC_Loading!B$2:B$1332,,0,)</f>
        <v>3.2450000000000001</v>
      </c>
      <c r="AT802" s="25">
        <f>_xlfn.XLOOKUP($C802,TNC_Loading!$A$2:$A$1332,TNC_Loading!C$2:C$1332,,0,)</f>
        <v>1.77</v>
      </c>
      <c r="AU802" s="25">
        <f>_xlfn.XLOOKUP($C802,TNC_Loading!$A$2:$A$1332,TNC_Loading!D$2:D$1332,,0,)</f>
        <v>3.0950000000000002</v>
      </c>
      <c r="AV802" s="25">
        <f>_xlfn.XLOOKUP($C802,TNC_Loading!$A$2:$A$1332,TNC_Loading!E$2:E$1332,,0,)</f>
        <v>6.3250000000000002</v>
      </c>
      <c r="AW802" s="25">
        <f>_xlfn.XLOOKUP($C802,TNC_Loading!$A$2:$A$1332,TNC_Loading!F$2:F$1332,,0,)</f>
        <v>114.86499999999999</v>
      </c>
      <c r="AX802">
        <f>_xlfn.XLOOKUP(C802,BIBI!$D$2:$D$1332,BIBI!$F$2:$F$1332,,0,)</f>
        <v>0</v>
      </c>
      <c r="AY802">
        <f>_xlfn.XLOOKUP(C802,FacilityCounts!$A$3:$A$1333,FacilityCounts!$B$3:$B$1333,,0,)</f>
        <v>0</v>
      </c>
      <c r="AZ802">
        <f>_xlfn.XLOOKUP(C802,FacilityCounts!$D$3:$D$1333,FacilityCounts!$E$3:$E$1333,,0,)</f>
        <v>0</v>
      </c>
      <c r="BA802">
        <f>_xlfn.XLOOKUP(C802,FacilityCounts!$G$3:$G$1333,FacilityCounts!$H$3:$H$1333,,0,)</f>
        <v>0</v>
      </c>
      <c r="BB802">
        <f>IFERROR(_xlfn.XLOOKUP(C802,'DA to P Sensitive Lakes'!$P$2:$P$44,'DA to P Sensitive Lakes'!$Q$2:$Q$44,,0,),0)</f>
        <v>0</v>
      </c>
      <c r="BC802" s="25">
        <f>_xlfn.XLOOKUP(C802,'Historic Runoff (mm)'!$A$2:$A$1332,'Historic Runoff (mm)'!$B$2:$B$1332,,0,)</f>
        <v>315.25400000000002</v>
      </c>
      <c r="BD802">
        <f>_xlfn.XLOOKUP(C802,DrainageComplaint!$A$2:$A$1332,DrainageComplaint!$B$2:$B$1332,,0,)</f>
        <v>0</v>
      </c>
      <c r="BE802">
        <f>_xlfn.XLOOKUP(C802,PAD_Area!$G$2:$G$1332,PAD_Area!$H$2:$H$1332,,0,)</f>
        <v>0</v>
      </c>
    </row>
    <row r="803" spans="1:57" x14ac:dyDescent="0.2">
      <c r="A803" s="2">
        <v>800</v>
      </c>
      <c r="B803" s="2">
        <v>801</v>
      </c>
      <c r="C803" s="20">
        <v>1300270</v>
      </c>
      <c r="D803" s="3" t="s">
        <v>774</v>
      </c>
      <c r="E803" s="3" t="s">
        <v>754</v>
      </c>
      <c r="F803" s="3">
        <v>33.625999999999998</v>
      </c>
      <c r="G803" s="3">
        <v>5693.0538911499998</v>
      </c>
      <c r="H803" s="3">
        <v>1464762.8107499999</v>
      </c>
      <c r="I803" s="2">
        <v>2</v>
      </c>
      <c r="J803" s="2">
        <v>0</v>
      </c>
      <c r="K803" s="2">
        <v>0</v>
      </c>
      <c r="L803" s="2">
        <v>0</v>
      </c>
      <c r="M803" s="3">
        <v>0</v>
      </c>
      <c r="N803" s="2">
        <f>_xlfn.XLOOKUP(C803,Shellfish_Presence!$E$3:$E$1333,Shellfish_Presence!$G$3:$G$1333,,0,)</f>
        <v>0</v>
      </c>
      <c r="O803" s="3">
        <v>0.99020099639892578</v>
      </c>
      <c r="P803" s="3">
        <v>0</v>
      </c>
      <c r="Q803" s="2">
        <v>0</v>
      </c>
      <c r="R803" s="3">
        <v>0.93439900875091553</v>
      </c>
      <c r="S803" s="3">
        <v>0</v>
      </c>
      <c r="T803" s="3">
        <v>0</v>
      </c>
      <c r="U803" s="3">
        <v>0</v>
      </c>
      <c r="V803" s="2">
        <v>0</v>
      </c>
      <c r="W803" s="3" t="str">
        <f t="shared" si="24"/>
        <v/>
      </c>
      <c r="X803" t="str">
        <f t="shared" si="25"/>
        <v/>
      </c>
      <c r="Y803">
        <f>IFERROR(INDEX('Parcel Year'!$N$3:$N$1175,MATCH(KC_SPS_SubbasinAttributes!C803,'Parcel Year'!$M$3:$M$1175,0)),0)</f>
        <v>0.22307300567626953</v>
      </c>
      <c r="Z803">
        <f>INDEX(Imperviousness!$B$2:$B$1332,MATCH(KC_SPS_SubbasinAttributes!C803,Imperviousness!$A$2:$A$1332,0))</f>
        <v>6.0999999999999999E-2</v>
      </c>
      <c r="AA803">
        <f>INDEX('Flow Duration Index'!$B$2:$B$1332,MATCH(KC_SPS_SubbasinAttributes!C803,'Flow Duration Index'!$A$2:$A$1332,0))</f>
        <v>2.4060000000000001</v>
      </c>
      <c r="AB803">
        <f>INDEX(Opportunity_Index!$G$2:$G$1333,MATCH(KC_SPS_SubbasinAttributes!C803,Opportunity_Index!$F$2:$F$1333,0))</f>
        <v>0</v>
      </c>
      <c r="AC803">
        <f>INDEX(Traffic!$B$2:$B$1332,MATCH(KC_SPS_SubbasinAttributes!C803,Traffic!$A$2:$A$1332,0))</f>
        <v>37.932000000000002</v>
      </c>
      <c r="AD803">
        <f>INDEX(EquityScore!$F$3:$F$1334,MATCH(KC_SPS_SubbasinAttributes!C803,EquityScore!$E$3:$E$1334,0))</f>
        <v>2</v>
      </c>
      <c r="AE803" t="str">
        <f>IFERROR(INDEX(PavementCondition!$E$2:$E$669,MATCH(KC_SPS_SubbasinAttributes!C803,PavementCondition!$D$2:$D$669,0)),"N/A")</f>
        <v>N/A</v>
      </c>
      <c r="AF803">
        <f>INDEX(SpawnerMortality!$E$2:$E$1331,MATCH(KC_SPS_SubbasinAttributes!C803,SpawnerMortality!$D$2:$D$1331,0))</f>
        <v>0</v>
      </c>
      <c r="AG803" s="25">
        <f>IFERROR(_xlfn.XLOOKUP($C803,WQBE_Loading!$C$4:$C$3072,WQBE_Loading!G$4:G$3072,,0,),"")</f>
        <v>0.1234333014599535</v>
      </c>
      <c r="AH803" s="25">
        <f>IFERROR(_xlfn.XLOOKUP($C803,WQBE_Loading!$C$4:$C$3072,WQBE_Loading!H$4:H$3072,,0,),"")</f>
        <v>0.63705089845545904</v>
      </c>
      <c r="AI803" s="25">
        <f>IFERROR(_xlfn.XLOOKUP($C803,WQBE_Loading!$C$4:$C$3072,WQBE_Loading!I$4:I$3072,,0,),"")</f>
        <v>15.692683303675251</v>
      </c>
      <c r="AJ803" s="25">
        <f>IFERROR(_xlfn.XLOOKUP($C803,WQBE_Loading!$C$4:$C$3072,WQBE_Loading!J$4:J$3072,,0,),"")</f>
        <v>1.30546499846583</v>
      </c>
      <c r="AK803" s="25">
        <f>IFERROR(_xlfn.XLOOKUP($C803,WQBE_Loading!$C$4:$C$3072,WQBE_Loading!K$4:K$3072,,0,),"")</f>
        <v>544.62453671854951</v>
      </c>
      <c r="AL803" s="25">
        <f>IFERROR(_xlfn.XLOOKUP($C803,WQBE_Loading!$C$4:$C$3072,WQBE_Loading!L$4:L$3072,,0,),"")</f>
        <v>2.087202787246875E-4</v>
      </c>
      <c r="AM803" s="25">
        <f>IFERROR(_xlfn.XLOOKUP($C803,WQBE_Loading!$C$4:$C$3072,WQBE_Loading!M$4:M$3072,,0,),"")</f>
        <v>1.8658280939076151E-5</v>
      </c>
      <c r="AN803" s="25">
        <f>IFERROR(_xlfn.XLOOKUP($C803,WQBE_Loading!$C$4:$C$3072,WQBE_Loading!N$4:N$3072,,0,),"")</f>
        <v>6.0746721046577397E-3</v>
      </c>
      <c r="AO803" s="25">
        <f>IFERROR(_xlfn.XLOOKUP($C803,WQBE_Loading!$C$4:$C$3072,WQBE_Loading!O$4:O$3072,,0,),"")</f>
        <v>2.8570676193378053E-2</v>
      </c>
      <c r="AP803" s="25">
        <f>IFERROR(_xlfn.XLOOKUP($C803,WQBE_Loading!$C$4:$C$3072,WQBE_Loading!P$4:P$3072,,0,),"")</f>
        <v>4.0563733360287249E-2</v>
      </c>
      <c r="AQ803" s="13">
        <f>IFERROR(_xlfn.XLOOKUP($C803,WQBE_Loading!$C$4:$C$3072,WQBE_Loading!Q$4:Q$3072,,0,),"")</f>
        <v>433208.01379692752</v>
      </c>
      <c r="AR803">
        <f>_xlfn.XLOOKUP(C803,UrbanHeat!$A$2:$A$1333,UrbanHeat!$B$2:$B$1333,,0,)</f>
        <v>8.2949999999999999</v>
      </c>
      <c r="AS803" s="25">
        <f>_xlfn.XLOOKUP($C803,TNC_Loading!$A$2:$A$1332,TNC_Loading!B$2:B$1332,,0,)</f>
        <v>2.3540000000000001</v>
      </c>
      <c r="AT803" s="25">
        <f>_xlfn.XLOOKUP($C803,TNC_Loading!$A$2:$A$1332,TNC_Loading!C$2:C$1332,,0,)</f>
        <v>0.76800000000000002</v>
      </c>
      <c r="AU803" s="25">
        <f>_xlfn.XLOOKUP($C803,TNC_Loading!$A$2:$A$1332,TNC_Loading!D$2:D$1332,,0,)</f>
        <v>1.2450000000000001</v>
      </c>
      <c r="AV803" s="25">
        <f>_xlfn.XLOOKUP($C803,TNC_Loading!$A$2:$A$1332,TNC_Loading!E$2:E$1332,,0,)</f>
        <v>3.802</v>
      </c>
      <c r="AW803" s="25">
        <f>_xlfn.XLOOKUP($C803,TNC_Loading!$A$2:$A$1332,TNC_Loading!F$2:F$1332,,0,)</f>
        <v>66.263000000000005</v>
      </c>
      <c r="AX803">
        <f>_xlfn.XLOOKUP(C803,BIBI!$D$2:$D$1332,BIBI!$F$2:$F$1332,,0,)</f>
        <v>0</v>
      </c>
      <c r="AY803">
        <f>_xlfn.XLOOKUP(C803,FacilityCounts!$A$3:$A$1333,FacilityCounts!$B$3:$B$1333,,0,)</f>
        <v>0</v>
      </c>
      <c r="AZ803">
        <f>_xlfn.XLOOKUP(C803,FacilityCounts!$D$3:$D$1333,FacilityCounts!$E$3:$E$1333,,0,)</f>
        <v>0</v>
      </c>
      <c r="BA803">
        <f>_xlfn.XLOOKUP(C803,FacilityCounts!$G$3:$G$1333,FacilityCounts!$H$3:$H$1333,,0,)</f>
        <v>0</v>
      </c>
      <c r="BB803">
        <f>IFERROR(_xlfn.XLOOKUP(C803,'DA to P Sensitive Lakes'!$P$2:$P$44,'DA to P Sensitive Lakes'!$Q$2:$Q$44,,0,),0)</f>
        <v>0</v>
      </c>
      <c r="BC803" s="25">
        <f>_xlfn.XLOOKUP(C803,'Historic Runoff (mm)'!$A$2:$A$1332,'Historic Runoff (mm)'!$B$2:$B$1332,,0,)</f>
        <v>169.40799999999999</v>
      </c>
      <c r="BD803">
        <f>_xlfn.XLOOKUP(C803,DrainageComplaint!$A$2:$A$1332,DrainageComplaint!$B$2:$B$1332,,0,)</f>
        <v>0</v>
      </c>
      <c r="BE803">
        <f>_xlfn.XLOOKUP(C803,PAD_Area!$G$2:$G$1332,PAD_Area!$H$2:$H$1332,,0,)</f>
        <v>0</v>
      </c>
    </row>
    <row r="804" spans="1:57" x14ac:dyDescent="0.2">
      <c r="A804" s="2">
        <v>801</v>
      </c>
      <c r="B804" s="2">
        <v>802</v>
      </c>
      <c r="C804" s="20">
        <v>1300280</v>
      </c>
      <c r="D804" s="3" t="s">
        <v>774</v>
      </c>
      <c r="E804" s="3" t="s">
        <v>754</v>
      </c>
      <c r="F804" s="3">
        <v>209.84899999999999</v>
      </c>
      <c r="G804" s="3">
        <v>15258.8616876</v>
      </c>
      <c r="H804" s="3">
        <v>9140976.7666800003</v>
      </c>
      <c r="I804" s="2">
        <v>1</v>
      </c>
      <c r="J804" s="2">
        <v>0</v>
      </c>
      <c r="K804" s="2">
        <v>0</v>
      </c>
      <c r="L804" s="2">
        <v>0</v>
      </c>
      <c r="M804" s="3">
        <v>0</v>
      </c>
      <c r="N804" s="2">
        <f>_xlfn.XLOOKUP(C804,Shellfish_Presence!$E$3:$E$1333,Shellfish_Presence!$G$3:$G$1333,,0,)</f>
        <v>0</v>
      </c>
      <c r="O804" s="3">
        <v>0.98991698026657104</v>
      </c>
      <c r="P804" s="3">
        <v>0</v>
      </c>
      <c r="Q804" s="2">
        <v>0</v>
      </c>
      <c r="R804" s="3">
        <v>0.99793702363967896</v>
      </c>
      <c r="S804" s="3">
        <v>0</v>
      </c>
      <c r="T804" s="3">
        <v>0</v>
      </c>
      <c r="U804" s="3">
        <v>3124.72998046875</v>
      </c>
      <c r="V804" s="2">
        <v>0</v>
      </c>
      <c r="W804" s="3" t="str">
        <f t="shared" si="24"/>
        <v/>
      </c>
      <c r="X804" t="str">
        <f t="shared" si="25"/>
        <v/>
      </c>
      <c r="Y804">
        <f>IFERROR(INDEX('Parcel Year'!$N$3:$N$1175,MATCH(KC_SPS_SubbasinAttributes!C804,'Parcel Year'!$M$3:$M$1175,0)),0)</f>
        <v>0.41649600863456726</v>
      </c>
      <c r="Z804">
        <f>INDEX(Imperviousness!$B$2:$B$1332,MATCH(KC_SPS_SubbasinAttributes!C804,Imperviousness!$A$2:$A$1332,0))</f>
        <v>7.6999999999999999E-2</v>
      </c>
      <c r="AA804">
        <f>INDEX('Flow Duration Index'!$B$2:$B$1332,MATCH(KC_SPS_SubbasinAttributes!C804,'Flow Duration Index'!$A$2:$A$1332,0))</f>
        <v>4.3230000000000004</v>
      </c>
      <c r="AB804">
        <f>INDEX(Opportunity_Index!$G$2:$G$1333,MATCH(KC_SPS_SubbasinAttributes!C804,Opportunity_Index!$F$2:$F$1333,0))</f>
        <v>0</v>
      </c>
      <c r="AC804">
        <f>INDEX(Traffic!$B$2:$B$1332,MATCH(KC_SPS_SubbasinAttributes!C804,Traffic!$A$2:$A$1332,0))</f>
        <v>195.215</v>
      </c>
      <c r="AD804">
        <f>INDEX(EquityScore!$F$3:$F$1334,MATCH(KC_SPS_SubbasinAttributes!C804,EquityScore!$E$3:$E$1334,0))</f>
        <v>3</v>
      </c>
      <c r="AE804" t="str">
        <f>IFERROR(INDEX(PavementCondition!$E$2:$E$669,MATCH(KC_SPS_SubbasinAttributes!C804,PavementCondition!$D$2:$D$669,0)),"N/A")</f>
        <v>N/A</v>
      </c>
      <c r="AF804">
        <f>INDEX(SpawnerMortality!$E$2:$E$1331,MATCH(KC_SPS_SubbasinAttributes!C804,SpawnerMortality!$D$2:$D$1331,0))</f>
        <v>0.1995503075</v>
      </c>
      <c r="AG804" s="25">
        <f>IFERROR(_xlfn.XLOOKUP($C804,WQBE_Loading!$C$4:$C$3072,WQBE_Loading!G$4:G$3072,,0,),"")</f>
        <v>0.51140167833431849</v>
      </c>
      <c r="AH804" s="25">
        <f>IFERROR(_xlfn.XLOOKUP($C804,WQBE_Loading!$C$4:$C$3072,WQBE_Loading!H$4:H$3072,,0,),"")</f>
        <v>2.5730847266631249</v>
      </c>
      <c r="AI804" s="25">
        <f>IFERROR(_xlfn.XLOOKUP($C804,WQBE_Loading!$C$4:$C$3072,WQBE_Loading!I$4:I$3072,,0,),"")</f>
        <v>107.2265870618655</v>
      </c>
      <c r="AJ804" s="25">
        <f>IFERROR(_xlfn.XLOOKUP($C804,WQBE_Loading!$C$4:$C$3072,WQBE_Loading!J$4:J$3072,,0,),"")</f>
        <v>8.1444903582028498</v>
      </c>
      <c r="AK804" s="25">
        <f>IFERROR(_xlfn.XLOOKUP($C804,WQBE_Loading!$C$4:$C$3072,WQBE_Loading!K$4:K$3072,,0,),"")</f>
        <v>2764.521299123995</v>
      </c>
      <c r="AL804" s="25">
        <f>IFERROR(_xlfn.XLOOKUP($C804,WQBE_Loading!$C$4:$C$3072,WQBE_Loading!L$4:L$3072,,0,),"")</f>
        <v>8.9533464639471598E-4</v>
      </c>
      <c r="AM804" s="25">
        <f>IFERROR(_xlfn.XLOOKUP($C804,WQBE_Loading!$C$4:$C$3072,WQBE_Loading!M$4:M$3072,,0,),"")</f>
        <v>4.5466055793108606E-5</v>
      </c>
      <c r="AN804" s="25">
        <f>IFERROR(_xlfn.XLOOKUP($C804,WQBE_Loading!$C$4:$C$3072,WQBE_Loading!N$4:N$3072,,0,),"")</f>
        <v>4.1001628381763647E-2</v>
      </c>
      <c r="AO804" s="25">
        <f>IFERROR(_xlfn.XLOOKUP($C804,WQBE_Loading!$C$4:$C$3072,WQBE_Loading!O$4:O$3072,,0,),"")</f>
        <v>0.13640341335932799</v>
      </c>
      <c r="AP804" s="25">
        <f>IFERROR(_xlfn.XLOOKUP($C804,WQBE_Loading!$C$4:$C$3072,WQBE_Loading!P$4:P$3072,,0,),"")</f>
        <v>0.16458320631613799</v>
      </c>
      <c r="AQ804" s="13">
        <f>IFERROR(_xlfn.XLOOKUP($C804,WQBE_Loading!$C$4:$C$3072,WQBE_Loading!Q$4:Q$3072,,0,),"")</f>
        <v>2910996.0993586248</v>
      </c>
      <c r="AR804">
        <f>_xlfn.XLOOKUP(C804,UrbanHeat!$A$2:$A$1333,UrbanHeat!$B$2:$B$1333,,0,)</f>
        <v>10.263999999999999</v>
      </c>
      <c r="AS804" s="25">
        <f>_xlfn.XLOOKUP($C804,TNC_Loading!$A$2:$A$1332,TNC_Loading!B$2:B$1332,,0,)</f>
        <v>5.1929999999999996</v>
      </c>
      <c r="AT804" s="25">
        <f>_xlfn.XLOOKUP($C804,TNC_Loading!$A$2:$A$1332,TNC_Loading!C$2:C$1332,,0,)</f>
        <v>3.8780000000000001</v>
      </c>
      <c r="AU804" s="25">
        <f>_xlfn.XLOOKUP($C804,TNC_Loading!$A$2:$A$1332,TNC_Loading!D$2:D$1332,,0,)</f>
        <v>5.67</v>
      </c>
      <c r="AV804" s="25">
        <f>_xlfn.XLOOKUP($C804,TNC_Loading!$A$2:$A$1332,TNC_Loading!E$2:E$1332,,0,)</f>
        <v>10.023</v>
      </c>
      <c r="AW804" s="25">
        <f>_xlfn.XLOOKUP($C804,TNC_Loading!$A$2:$A$1332,TNC_Loading!F$2:F$1332,,0,)</f>
        <v>201.37</v>
      </c>
      <c r="AX804">
        <f>_xlfn.XLOOKUP(C804,BIBI!$D$2:$D$1332,BIBI!$F$2:$F$1332,,0,)</f>
        <v>0</v>
      </c>
      <c r="AY804">
        <f>_xlfn.XLOOKUP(C804,FacilityCounts!$A$3:$A$1333,FacilityCounts!$B$3:$B$1333,,0,)</f>
        <v>0</v>
      </c>
      <c r="AZ804">
        <f>_xlfn.XLOOKUP(C804,FacilityCounts!$D$3:$D$1333,FacilityCounts!$E$3:$E$1333,,0,)</f>
        <v>0</v>
      </c>
      <c r="BA804">
        <f>_xlfn.XLOOKUP(C804,FacilityCounts!$G$3:$G$1333,FacilityCounts!$H$3:$H$1333,,0,)</f>
        <v>0</v>
      </c>
      <c r="BB804">
        <f>IFERROR(_xlfn.XLOOKUP(C804,'DA to P Sensitive Lakes'!$P$2:$P$44,'DA to P Sensitive Lakes'!$Q$2:$Q$44,,0,),0)</f>
        <v>0</v>
      </c>
      <c r="BC804" s="25">
        <f>_xlfn.XLOOKUP(C804,'Historic Runoff (mm)'!$A$2:$A$1332,'Historic Runoff (mm)'!$B$2:$B$1332,,0,)</f>
        <v>410.90300000000002</v>
      </c>
      <c r="BD804">
        <f>_xlfn.XLOOKUP(C804,DrainageComplaint!$A$2:$A$1332,DrainageComplaint!$B$2:$B$1332,,0,)</f>
        <v>0</v>
      </c>
      <c r="BE804">
        <f>_xlfn.XLOOKUP(C804,PAD_Area!$G$2:$G$1332,PAD_Area!$H$2:$H$1332,,0,)</f>
        <v>0</v>
      </c>
    </row>
    <row r="805" spans="1:57" x14ac:dyDescent="0.2">
      <c r="A805" s="2">
        <v>802</v>
      </c>
      <c r="B805" s="2">
        <v>803</v>
      </c>
      <c r="C805" s="20">
        <v>1300290</v>
      </c>
      <c r="D805" s="3" t="s">
        <v>774</v>
      </c>
      <c r="E805" s="3" t="s">
        <v>754</v>
      </c>
      <c r="F805" s="3">
        <v>647.86300000000006</v>
      </c>
      <c r="G805" s="3">
        <v>34008.443786099997</v>
      </c>
      <c r="H805" s="3">
        <v>28220791.471900001</v>
      </c>
      <c r="I805" s="2">
        <v>2</v>
      </c>
      <c r="J805" s="2">
        <v>0</v>
      </c>
      <c r="K805" s="2">
        <v>0</v>
      </c>
      <c r="L805" s="2">
        <v>0</v>
      </c>
      <c r="M805" s="3">
        <v>0</v>
      </c>
      <c r="N805" s="2">
        <f>_xlfn.XLOOKUP(C805,Shellfish_Presence!$E$3:$E$1333,Shellfish_Presence!$G$3:$G$1333,,0,)</f>
        <v>0</v>
      </c>
      <c r="O805" s="3">
        <v>8.2865700125694275E-2</v>
      </c>
      <c r="P805" s="3">
        <v>0</v>
      </c>
      <c r="Q805" s="2">
        <v>0</v>
      </c>
      <c r="R805" s="3">
        <v>0.93972301483154297</v>
      </c>
      <c r="S805" s="3">
        <v>0</v>
      </c>
      <c r="T805" s="3">
        <v>0</v>
      </c>
      <c r="U805" s="3">
        <v>370.85598754882813</v>
      </c>
      <c r="V805" s="2">
        <v>0</v>
      </c>
      <c r="W805" s="3" t="str">
        <f t="shared" si="24"/>
        <v/>
      </c>
      <c r="X805" t="str">
        <f t="shared" si="25"/>
        <v/>
      </c>
      <c r="Y805">
        <f>IFERROR(INDEX('Parcel Year'!$N$3:$N$1175,MATCH(KC_SPS_SubbasinAttributes!C805,'Parcel Year'!$M$3:$M$1175,0)),0)</f>
        <v>0.65162497758865356</v>
      </c>
      <c r="Z805">
        <f>INDEX(Imperviousness!$B$2:$B$1332,MATCH(KC_SPS_SubbasinAttributes!C805,Imperviousness!$A$2:$A$1332,0))</f>
        <v>0.14799999999999999</v>
      </c>
      <c r="AA805">
        <f>INDEX('Flow Duration Index'!$B$2:$B$1332,MATCH(KC_SPS_SubbasinAttributes!C805,'Flow Duration Index'!$A$2:$A$1332,0))</f>
        <v>7.306</v>
      </c>
      <c r="AB805">
        <f>INDEX(Opportunity_Index!$G$2:$G$1333,MATCH(KC_SPS_SubbasinAttributes!C805,Opportunity_Index!$F$2:$F$1333,0))</f>
        <v>0</v>
      </c>
      <c r="AC805">
        <f>INDEX(Traffic!$B$2:$B$1332,MATCH(KC_SPS_SubbasinAttributes!C805,Traffic!$A$2:$A$1332,0))</f>
        <v>640.91999999999996</v>
      </c>
      <c r="AD805">
        <f>INDEX(EquityScore!$F$3:$F$1334,MATCH(KC_SPS_SubbasinAttributes!C805,EquityScore!$E$3:$E$1334,0))</f>
        <v>1.6666666699999999</v>
      </c>
      <c r="AE805">
        <f>IFERROR(INDEX(PavementCondition!$E$2:$E$669,MATCH(KC_SPS_SubbasinAttributes!C805,PavementCondition!$D$2:$D$669,0)),"N/A")</f>
        <v>71</v>
      </c>
      <c r="AF805">
        <f>INDEX(SpawnerMortality!$E$2:$E$1331,MATCH(KC_SPS_SubbasinAttributes!C805,SpawnerMortality!$D$2:$D$1331,0))</f>
        <v>0</v>
      </c>
      <c r="AG805" s="25">
        <f>IFERROR(_xlfn.XLOOKUP($C805,WQBE_Loading!$C$4:$C$3072,WQBE_Loading!G$4:G$3072,,0,),"")</f>
        <v>1.396227237905</v>
      </c>
      <c r="AH805" s="25">
        <f>IFERROR(_xlfn.XLOOKUP($C805,WQBE_Loading!$C$4:$C$3072,WQBE_Loading!H$4:H$3072,,0,),"")</f>
        <v>6.7129074635965802</v>
      </c>
      <c r="AI805" s="25">
        <f>IFERROR(_xlfn.XLOOKUP($C805,WQBE_Loading!$C$4:$C$3072,WQBE_Loading!I$4:I$3072,,0,),"")</f>
        <v>470.99622811004053</v>
      </c>
      <c r="AJ805" s="25">
        <f>IFERROR(_xlfn.XLOOKUP($C805,WQBE_Loading!$C$4:$C$3072,WQBE_Loading!J$4:J$3072,,0,),"")</f>
        <v>34.284997888473796</v>
      </c>
      <c r="AK805" s="25">
        <f>IFERROR(_xlfn.XLOOKUP($C805,WQBE_Loading!$C$4:$C$3072,WQBE_Loading!K$4:K$3072,,0,),"")</f>
        <v>9418.3147283087492</v>
      </c>
      <c r="AL805" s="25">
        <f>IFERROR(_xlfn.XLOOKUP($C805,WQBE_Loading!$C$4:$C$3072,WQBE_Loading!L$4:L$3072,,0,),"")</f>
        <v>2.7140727170574053E-3</v>
      </c>
      <c r="AM805" s="25">
        <f>IFERROR(_xlfn.XLOOKUP($C805,WQBE_Loading!$C$4:$C$3072,WQBE_Loading!M$4:M$3072,,0,),"")</f>
        <v>5.6198331691353501E-5</v>
      </c>
      <c r="AN805" s="25">
        <f>IFERROR(_xlfn.XLOOKUP($C805,WQBE_Loading!$C$4:$C$3072,WQBE_Loading!N$4:N$3072,,0,),"")</f>
        <v>0.19301083832834498</v>
      </c>
      <c r="AO805" s="25">
        <f>IFERROR(_xlfn.XLOOKUP($C805,WQBE_Loading!$C$4:$C$3072,WQBE_Loading!O$4:O$3072,,0,),"")</f>
        <v>0.46229844135074349</v>
      </c>
      <c r="AP805" s="25">
        <f>IFERROR(_xlfn.XLOOKUP($C805,WQBE_Loading!$C$4:$C$3072,WQBE_Loading!P$4:P$3072,,0,),"")</f>
        <v>0.42986300893139096</v>
      </c>
      <c r="AQ805" s="13">
        <f>IFERROR(_xlfn.XLOOKUP($C805,WQBE_Loading!$C$4:$C$3072,WQBE_Loading!Q$4:Q$3072,,0,),"")</f>
        <v>12998270.88165465</v>
      </c>
      <c r="AR805">
        <f>_xlfn.XLOOKUP(C805,UrbanHeat!$A$2:$A$1333,UrbanHeat!$B$2:$B$1333,,0,)</f>
        <v>9.1</v>
      </c>
      <c r="AS805" s="25">
        <f>_xlfn.XLOOKUP($C805,TNC_Loading!$A$2:$A$1332,TNC_Loading!B$2:B$1332,,0,)</f>
        <v>5.7690000000000001</v>
      </c>
      <c r="AT805" s="25">
        <f>_xlfn.XLOOKUP($C805,TNC_Loading!$A$2:$A$1332,TNC_Loading!C$2:C$1332,,0,)</f>
        <v>2.8370000000000002</v>
      </c>
      <c r="AU805" s="25">
        <f>_xlfn.XLOOKUP($C805,TNC_Loading!$A$2:$A$1332,TNC_Loading!D$2:D$1332,,0,)</f>
        <v>3.952</v>
      </c>
      <c r="AV805" s="25">
        <f>_xlfn.XLOOKUP($C805,TNC_Loading!$A$2:$A$1332,TNC_Loading!E$2:E$1332,,0,)</f>
        <v>9.0310000000000006</v>
      </c>
      <c r="AW805" s="25">
        <f>_xlfn.XLOOKUP($C805,TNC_Loading!$A$2:$A$1332,TNC_Loading!F$2:F$1332,,0,)</f>
        <v>186.07900000000001</v>
      </c>
      <c r="AX805">
        <f>_xlfn.XLOOKUP(C805,BIBI!$D$2:$D$1332,BIBI!$F$2:$F$1332,,0,)</f>
        <v>0</v>
      </c>
      <c r="AY805">
        <f>_xlfn.XLOOKUP(C805,FacilityCounts!$A$3:$A$1333,FacilityCounts!$B$3:$B$1333,,0,)</f>
        <v>0</v>
      </c>
      <c r="AZ805">
        <f>_xlfn.XLOOKUP(C805,FacilityCounts!$D$3:$D$1333,FacilityCounts!$E$3:$E$1333,,0,)</f>
        <v>0</v>
      </c>
      <c r="BA805">
        <f>_xlfn.XLOOKUP(C805,FacilityCounts!$G$3:$G$1333,FacilityCounts!$H$3:$H$1333,,0,)</f>
        <v>0</v>
      </c>
      <c r="BB805">
        <f>IFERROR(_xlfn.XLOOKUP(C805,'DA to P Sensitive Lakes'!$P$2:$P$44,'DA to P Sensitive Lakes'!$Q$2:$Q$44,,0,),0)</f>
        <v>0</v>
      </c>
      <c r="BC805" s="25">
        <f>_xlfn.XLOOKUP(C805,'Historic Runoff (mm)'!$A$2:$A$1332,'Historic Runoff (mm)'!$B$2:$B$1332,,0,)</f>
        <v>453.68</v>
      </c>
      <c r="BD805">
        <f>_xlfn.XLOOKUP(C805,DrainageComplaint!$A$2:$A$1332,DrainageComplaint!$B$2:$B$1332,,0,)</f>
        <v>0</v>
      </c>
      <c r="BE805">
        <f>_xlfn.XLOOKUP(C805,PAD_Area!$G$2:$G$1332,PAD_Area!$H$2:$H$1332,,0,)</f>
        <v>0</v>
      </c>
    </row>
    <row r="806" spans="1:57" x14ac:dyDescent="0.2">
      <c r="A806" s="2">
        <v>803</v>
      </c>
      <c r="B806" s="2">
        <v>804</v>
      </c>
      <c r="C806" s="20">
        <v>1300300</v>
      </c>
      <c r="D806" s="3" t="s">
        <v>774</v>
      </c>
      <c r="E806" s="3" t="s">
        <v>754</v>
      </c>
      <c r="F806" s="3">
        <v>168.46899999999999</v>
      </c>
      <c r="G806" s="3">
        <v>14662.740571</v>
      </c>
      <c r="H806" s="3">
        <v>7338478.2982299998</v>
      </c>
      <c r="I806" s="2">
        <v>4</v>
      </c>
      <c r="J806" s="2">
        <v>0</v>
      </c>
      <c r="K806" s="2">
        <v>0</v>
      </c>
      <c r="L806" s="2">
        <v>0</v>
      </c>
      <c r="M806" s="3">
        <v>0</v>
      </c>
      <c r="N806" s="2">
        <f>_xlfn.XLOOKUP(C806,Shellfish_Presence!$E$3:$E$1333,Shellfish_Presence!$G$3:$G$1333,,0,)</f>
        <v>0</v>
      </c>
      <c r="O806" s="3">
        <v>0</v>
      </c>
      <c r="P806" s="3">
        <v>0</v>
      </c>
      <c r="Q806" s="2">
        <v>3</v>
      </c>
      <c r="R806" s="3">
        <v>0.99025297164916992</v>
      </c>
      <c r="S806" s="3">
        <v>0</v>
      </c>
      <c r="T806" s="3">
        <v>0</v>
      </c>
      <c r="U806" s="3">
        <v>0</v>
      </c>
      <c r="V806" s="2">
        <v>0</v>
      </c>
      <c r="W806" s="3" t="str">
        <f t="shared" si="24"/>
        <v/>
      </c>
      <c r="X806" t="str">
        <f t="shared" si="25"/>
        <v/>
      </c>
      <c r="Y806">
        <f>IFERROR(INDEX('Parcel Year'!$N$3:$N$1175,MATCH(KC_SPS_SubbasinAttributes!C806,'Parcel Year'!$M$3:$M$1175,0)),0)</f>
        <v>0.72733300924301147</v>
      </c>
      <c r="Z806">
        <f>INDEX(Imperviousness!$B$2:$B$1332,MATCH(KC_SPS_SubbasinAttributes!C806,Imperviousness!$A$2:$A$1332,0))</f>
        <v>5.5E-2</v>
      </c>
      <c r="AA806">
        <f>INDEX('Flow Duration Index'!$B$2:$B$1332,MATCH(KC_SPS_SubbasinAttributes!C806,'Flow Duration Index'!$A$2:$A$1332,0))</f>
        <v>4.7300000000000004</v>
      </c>
      <c r="AB806">
        <f>INDEX(Opportunity_Index!$G$2:$G$1333,MATCH(KC_SPS_SubbasinAttributes!C806,Opportunity_Index!$F$2:$F$1333,0))</f>
        <v>0</v>
      </c>
      <c r="AC806">
        <f>INDEX(Traffic!$B$2:$B$1332,MATCH(KC_SPS_SubbasinAttributes!C806,Traffic!$A$2:$A$1332,0))</f>
        <v>285.58999999999997</v>
      </c>
      <c r="AD806">
        <f>INDEX(EquityScore!$F$3:$F$1334,MATCH(KC_SPS_SubbasinAttributes!C806,EquityScore!$E$3:$E$1334,0))</f>
        <v>1.6666666699999999</v>
      </c>
      <c r="AE806">
        <f>IFERROR(INDEX(PavementCondition!$E$2:$E$669,MATCH(KC_SPS_SubbasinAttributes!C806,PavementCondition!$D$2:$D$669,0)),"N/A")</f>
        <v>16</v>
      </c>
      <c r="AF806">
        <f>INDEX(SpawnerMortality!$E$2:$E$1331,MATCH(KC_SPS_SubbasinAttributes!C806,SpawnerMortality!$D$2:$D$1331,0))</f>
        <v>0.1995503075</v>
      </c>
      <c r="AG806" s="25">
        <f>IFERROR(_xlfn.XLOOKUP($C806,WQBE_Loading!$C$4:$C$3072,WQBE_Loading!G$4:G$3072,,0,),"")</f>
        <v>0.37004386430311398</v>
      </c>
      <c r="AH806" s="25">
        <f>IFERROR(_xlfn.XLOOKUP($C806,WQBE_Loading!$C$4:$C$3072,WQBE_Loading!H$4:H$3072,,0,),"")</f>
        <v>2.3166504942462249</v>
      </c>
      <c r="AI806" s="25">
        <f>IFERROR(_xlfn.XLOOKUP($C806,WQBE_Loading!$C$4:$C$3072,WQBE_Loading!I$4:I$3072,,0,),"")</f>
        <v>84.130607853901651</v>
      </c>
      <c r="AJ806" s="25">
        <f>IFERROR(_xlfn.XLOOKUP($C806,WQBE_Loading!$C$4:$C$3072,WQBE_Loading!J$4:J$3072,,0,),"")</f>
        <v>7.1449687883513846</v>
      </c>
      <c r="AK806" s="25">
        <f>IFERROR(_xlfn.XLOOKUP($C806,WQBE_Loading!$C$4:$C$3072,WQBE_Loading!K$4:K$3072,,0,),"")</f>
        <v>2329.2725926332496</v>
      </c>
      <c r="AL806" s="25">
        <f>IFERROR(_xlfn.XLOOKUP($C806,WQBE_Loading!$C$4:$C$3072,WQBE_Loading!L$4:L$3072,,0,),"")</f>
        <v>5.980827628343675E-4</v>
      </c>
      <c r="AM806" s="25">
        <f>IFERROR(_xlfn.XLOOKUP($C806,WQBE_Loading!$C$4:$C$3072,WQBE_Loading!M$4:M$3072,,0,),"")</f>
        <v>5.3636845467413147E-5</v>
      </c>
      <c r="AN806" s="25">
        <f>IFERROR(_xlfn.XLOOKUP($C806,WQBE_Loading!$C$4:$C$3072,WQBE_Loading!N$4:N$3072,,0,),"")</f>
        <v>3.9303090064782706E-2</v>
      </c>
      <c r="AO806" s="25">
        <f>IFERROR(_xlfn.XLOOKUP($C806,WQBE_Loading!$C$4:$C$3072,WQBE_Loading!O$4:O$3072,,0,),"")</f>
        <v>9.8248631662624208E-2</v>
      </c>
      <c r="AP806" s="25">
        <f>IFERROR(_xlfn.XLOOKUP($C806,WQBE_Loading!$C$4:$C$3072,WQBE_Loading!P$4:P$3072,,0,),"")</f>
        <v>0.17199203275288849</v>
      </c>
      <c r="AQ806" s="13">
        <f>IFERROR(_xlfn.XLOOKUP($C806,WQBE_Loading!$C$4:$C$3072,WQBE_Loading!Q$4:Q$3072,,0,),"")</f>
        <v>2443217.9707438601</v>
      </c>
      <c r="AR806">
        <f>_xlfn.XLOOKUP(C806,UrbanHeat!$A$2:$A$1333,UrbanHeat!$B$2:$B$1333,,0,)</f>
        <v>11.885</v>
      </c>
      <c r="AS806" s="25">
        <f>_xlfn.XLOOKUP($C806,TNC_Loading!$A$2:$A$1332,TNC_Loading!B$2:B$1332,,0,)</f>
        <v>4.1580000000000004</v>
      </c>
      <c r="AT806" s="25">
        <f>_xlfn.XLOOKUP($C806,TNC_Loading!$A$2:$A$1332,TNC_Loading!C$2:C$1332,,0,)</f>
        <v>1.593</v>
      </c>
      <c r="AU806" s="25">
        <f>_xlfn.XLOOKUP($C806,TNC_Loading!$A$2:$A$1332,TNC_Loading!D$2:D$1332,,0,)</f>
        <v>2.74</v>
      </c>
      <c r="AV806" s="25">
        <f>_xlfn.XLOOKUP($C806,TNC_Loading!$A$2:$A$1332,TNC_Loading!E$2:E$1332,,0,)</f>
        <v>7.0250000000000004</v>
      </c>
      <c r="AW806" s="25">
        <f>_xlfn.XLOOKUP($C806,TNC_Loading!$A$2:$A$1332,TNC_Loading!F$2:F$1332,,0,)</f>
        <v>121.011</v>
      </c>
      <c r="AX806">
        <f>_xlfn.XLOOKUP(C806,BIBI!$D$2:$D$1332,BIBI!$F$2:$F$1332,,0,)</f>
        <v>12.25</v>
      </c>
      <c r="AY806">
        <f>_xlfn.XLOOKUP(C806,FacilityCounts!$A$3:$A$1333,FacilityCounts!$B$3:$B$1333,,0,)</f>
        <v>0</v>
      </c>
      <c r="AZ806">
        <f>_xlfn.XLOOKUP(C806,FacilityCounts!$D$3:$D$1333,FacilityCounts!$E$3:$E$1333,,0,)</f>
        <v>0</v>
      </c>
      <c r="BA806">
        <f>_xlfn.XLOOKUP(C806,FacilityCounts!$G$3:$G$1333,FacilityCounts!$H$3:$H$1333,,0,)</f>
        <v>0</v>
      </c>
      <c r="BB806">
        <f>IFERROR(_xlfn.XLOOKUP(C806,'DA to P Sensitive Lakes'!$P$2:$P$44,'DA to P Sensitive Lakes'!$Q$2:$Q$44,,0,),0)</f>
        <v>0</v>
      </c>
      <c r="BC806" s="25">
        <f>_xlfn.XLOOKUP(C806,'Historic Runoff (mm)'!$A$2:$A$1332,'Historic Runoff (mm)'!$B$2:$B$1332,,0,)</f>
        <v>347.30900000000003</v>
      </c>
      <c r="BD806">
        <f>_xlfn.XLOOKUP(C806,DrainageComplaint!$A$2:$A$1332,DrainageComplaint!$B$2:$B$1332,,0,)</f>
        <v>0</v>
      </c>
      <c r="BE806">
        <f>_xlfn.XLOOKUP(C806,PAD_Area!$G$2:$G$1332,PAD_Area!$H$2:$H$1332,,0,)</f>
        <v>0</v>
      </c>
    </row>
    <row r="807" spans="1:57" x14ac:dyDescent="0.2">
      <c r="A807" s="2">
        <v>804</v>
      </c>
      <c r="B807" s="2">
        <v>805</v>
      </c>
      <c r="C807" s="20">
        <v>1300310</v>
      </c>
      <c r="D807" s="3" t="s">
        <v>802</v>
      </c>
      <c r="E807" s="3" t="s">
        <v>754</v>
      </c>
      <c r="F807" s="3">
        <v>186.36199999999999</v>
      </c>
      <c r="G807" s="3">
        <v>12555.6940543</v>
      </c>
      <c r="H807" s="3">
        <v>8117904.0746600004</v>
      </c>
      <c r="I807" s="2">
        <v>0</v>
      </c>
      <c r="J807" s="2">
        <v>0</v>
      </c>
      <c r="K807" s="2">
        <v>0</v>
      </c>
      <c r="L807" s="2">
        <v>0</v>
      </c>
      <c r="M807" s="3">
        <v>0</v>
      </c>
      <c r="N807" s="2">
        <f>_xlfn.XLOOKUP(C807,Shellfish_Presence!$E$3:$E$1333,Shellfish_Presence!$G$3:$G$1333,,0,)</f>
        <v>0</v>
      </c>
      <c r="O807" s="3">
        <v>0</v>
      </c>
      <c r="P807" s="3">
        <v>0</v>
      </c>
      <c r="Q807" s="2">
        <v>2</v>
      </c>
      <c r="R807" s="3">
        <v>1</v>
      </c>
      <c r="S807" s="3">
        <v>0</v>
      </c>
      <c r="T807" s="3">
        <v>0</v>
      </c>
      <c r="U807" s="3">
        <v>841.5889892578125</v>
      </c>
      <c r="V807" s="2">
        <v>0</v>
      </c>
      <c r="W807" s="3" t="str">
        <f t="shared" si="24"/>
        <v/>
      </c>
      <c r="X807" t="str">
        <f t="shared" si="25"/>
        <v/>
      </c>
      <c r="Y807">
        <f>IFERROR(INDEX('Parcel Year'!$N$3:$N$1175,MATCH(KC_SPS_SubbasinAttributes!C807,'Parcel Year'!$M$3:$M$1175,0)),0)</f>
        <v>0.6672549843788147</v>
      </c>
      <c r="Z807">
        <f>INDEX(Imperviousness!$B$2:$B$1332,MATCH(KC_SPS_SubbasinAttributes!C807,Imperviousness!$A$2:$A$1332,0))</f>
        <v>0.16</v>
      </c>
      <c r="AA807">
        <f>INDEX('Flow Duration Index'!$B$2:$B$1332,MATCH(KC_SPS_SubbasinAttributes!C807,'Flow Duration Index'!$A$2:$A$1332,0))</f>
        <v>4.4359999999999999</v>
      </c>
      <c r="AB807">
        <f>INDEX(Opportunity_Index!$G$2:$G$1333,MATCH(KC_SPS_SubbasinAttributes!C807,Opportunity_Index!$F$2:$F$1333,0))</f>
        <v>0</v>
      </c>
      <c r="AC807">
        <f>INDEX(Traffic!$B$2:$B$1332,MATCH(KC_SPS_SubbasinAttributes!C807,Traffic!$A$2:$A$1332,0))</f>
        <v>729.34799999999996</v>
      </c>
      <c r="AD807">
        <f>INDEX(EquityScore!$F$3:$F$1334,MATCH(KC_SPS_SubbasinAttributes!C807,EquityScore!$E$3:$E$1334,0))</f>
        <v>1.6666666699999999</v>
      </c>
      <c r="AE807" t="str">
        <f>IFERROR(INDEX(PavementCondition!$E$2:$E$669,MATCH(KC_SPS_SubbasinAttributes!C807,PavementCondition!$D$2:$D$669,0)),"N/A")</f>
        <v>N/A</v>
      </c>
      <c r="AF807">
        <f>INDEX(SpawnerMortality!$E$2:$E$1331,MATCH(KC_SPS_SubbasinAttributes!C807,SpawnerMortality!$D$2:$D$1331,0))</f>
        <v>0.39910061499999999</v>
      </c>
      <c r="AG807" s="25">
        <f>IFERROR(_xlfn.XLOOKUP($C807,WQBE_Loading!$C$4:$C$3072,WQBE_Loading!G$4:G$3072,,0,),"")</f>
        <v>0.838857004577101</v>
      </c>
      <c r="AH807" s="25">
        <f>IFERROR(_xlfn.XLOOKUP($C807,WQBE_Loading!$C$4:$C$3072,WQBE_Loading!H$4:H$3072,,0,),"")</f>
        <v>4.3801208493148955</v>
      </c>
      <c r="AI807" s="25">
        <f>IFERROR(_xlfn.XLOOKUP($C807,WQBE_Loading!$C$4:$C$3072,WQBE_Loading!I$4:I$3072,,0,),"")</f>
        <v>132.57337046873249</v>
      </c>
      <c r="AJ807" s="25">
        <f>IFERROR(_xlfn.XLOOKUP($C807,WQBE_Loading!$C$4:$C$3072,WQBE_Loading!J$4:J$3072,,0,),"")</f>
        <v>10.84079737393175</v>
      </c>
      <c r="AK807" s="25">
        <f>IFERROR(_xlfn.XLOOKUP($C807,WQBE_Loading!$C$4:$C$3072,WQBE_Loading!K$4:K$3072,,0,),"")</f>
        <v>3478.651272684885</v>
      </c>
      <c r="AL807" s="25">
        <f>IFERROR(_xlfn.XLOOKUP($C807,WQBE_Loading!$C$4:$C$3072,WQBE_Loading!L$4:L$3072,,0,),"")</f>
        <v>1.2891036895582349E-3</v>
      </c>
      <c r="AM807" s="25">
        <f>IFERROR(_xlfn.XLOOKUP($C807,WQBE_Loading!$C$4:$C$3072,WQBE_Loading!M$4:M$3072,,0,),"")</f>
        <v>1.4436272495236852E-4</v>
      </c>
      <c r="AN807" s="25">
        <f>IFERROR(_xlfn.XLOOKUP($C807,WQBE_Loading!$C$4:$C$3072,WQBE_Loading!N$4:N$3072,,0,),"")</f>
        <v>5.4713337577769597E-2</v>
      </c>
      <c r="AO807" s="25">
        <f>IFERROR(_xlfn.XLOOKUP($C807,WQBE_Loading!$C$4:$C$3072,WQBE_Loading!O$4:O$3072,,0,),"")</f>
        <v>0.18591946924764</v>
      </c>
      <c r="AP807" s="25">
        <f>IFERROR(_xlfn.XLOOKUP($C807,WQBE_Loading!$C$4:$C$3072,WQBE_Loading!P$4:P$3072,,0,),"")</f>
        <v>0.28737151171606401</v>
      </c>
      <c r="AQ807" s="13">
        <f>IFERROR(_xlfn.XLOOKUP($C807,WQBE_Loading!$C$4:$C$3072,WQBE_Loading!Q$4:Q$3072,,0,),"")</f>
        <v>3683206.8788646553</v>
      </c>
      <c r="AR807">
        <f>_xlfn.XLOOKUP(C807,UrbanHeat!$A$2:$A$1333,UrbanHeat!$B$2:$B$1333,,0,)</f>
        <v>13.21</v>
      </c>
      <c r="AS807" s="25">
        <f>_xlfn.XLOOKUP($C807,TNC_Loading!$A$2:$A$1332,TNC_Loading!B$2:B$1332,,0,)</f>
        <v>6.1959999999999997</v>
      </c>
      <c r="AT807" s="25">
        <f>_xlfn.XLOOKUP($C807,TNC_Loading!$A$2:$A$1332,TNC_Loading!C$2:C$1332,,0,)</f>
        <v>5.2030000000000003</v>
      </c>
      <c r="AU807" s="25">
        <f>_xlfn.XLOOKUP($C807,TNC_Loading!$A$2:$A$1332,TNC_Loading!D$2:D$1332,,0,)</f>
        <v>8.1530000000000005</v>
      </c>
      <c r="AV807" s="25">
        <f>_xlfn.XLOOKUP($C807,TNC_Loading!$A$2:$A$1332,TNC_Loading!E$2:E$1332,,0,)</f>
        <v>12.754</v>
      </c>
      <c r="AW807" s="25">
        <f>_xlfn.XLOOKUP($C807,TNC_Loading!$A$2:$A$1332,TNC_Loading!F$2:F$1332,,0,)</f>
        <v>251.499</v>
      </c>
      <c r="AX807">
        <f>_xlfn.XLOOKUP(C807,BIBI!$D$2:$D$1332,BIBI!$F$2:$F$1332,,0,)</f>
        <v>39</v>
      </c>
      <c r="AY807">
        <f>_xlfn.XLOOKUP(C807,FacilityCounts!$A$3:$A$1333,FacilityCounts!$B$3:$B$1333,,0,)</f>
        <v>0</v>
      </c>
      <c r="AZ807">
        <f>_xlfn.XLOOKUP(C807,FacilityCounts!$D$3:$D$1333,FacilityCounts!$E$3:$E$1333,,0,)</f>
        <v>0</v>
      </c>
      <c r="BA807">
        <f>_xlfn.XLOOKUP(C807,FacilityCounts!$G$3:$G$1333,FacilityCounts!$H$3:$H$1333,,0,)</f>
        <v>0</v>
      </c>
      <c r="BB807">
        <f>IFERROR(_xlfn.XLOOKUP(C807,'DA to P Sensitive Lakes'!$P$2:$P$44,'DA to P Sensitive Lakes'!$Q$2:$Q$44,,0,),0)</f>
        <v>0</v>
      </c>
      <c r="BC807" s="25">
        <f>_xlfn.XLOOKUP(C807,'Historic Runoff (mm)'!$A$2:$A$1332,'Historic Runoff (mm)'!$B$2:$B$1332,,0,)</f>
        <v>451.65600000000001</v>
      </c>
      <c r="BD807">
        <f>_xlfn.XLOOKUP(C807,DrainageComplaint!$A$2:$A$1332,DrainageComplaint!$B$2:$B$1332,,0,)</f>
        <v>0</v>
      </c>
      <c r="BE807">
        <f>_xlfn.XLOOKUP(C807,PAD_Area!$G$2:$G$1332,PAD_Area!$H$2:$H$1332,,0,)</f>
        <v>0</v>
      </c>
    </row>
    <row r="808" spans="1:57" x14ac:dyDescent="0.2">
      <c r="A808" s="2">
        <v>805</v>
      </c>
      <c r="B808" s="2">
        <v>806</v>
      </c>
      <c r="C808" s="20">
        <v>1300320</v>
      </c>
      <c r="D808" s="3" t="s">
        <v>803</v>
      </c>
      <c r="E808" s="3" t="s">
        <v>754</v>
      </c>
      <c r="F808" s="3">
        <v>342.02300000000002</v>
      </c>
      <c r="G808" s="3">
        <v>38798.895108800003</v>
      </c>
      <c r="H808" s="3">
        <v>14898459.830399999</v>
      </c>
      <c r="I808" s="2">
        <v>0</v>
      </c>
      <c r="J808" s="2">
        <v>0</v>
      </c>
      <c r="K808" s="2">
        <v>0</v>
      </c>
      <c r="L808" s="2">
        <v>2</v>
      </c>
      <c r="M808" s="3">
        <v>0</v>
      </c>
      <c r="N808" s="2">
        <f>_xlfn.XLOOKUP(C808,Shellfish_Presence!$E$3:$E$1333,Shellfish_Presence!$G$3:$G$1333,,0,)</f>
        <v>0</v>
      </c>
      <c r="O808" s="3">
        <v>0</v>
      </c>
      <c r="P808" s="3">
        <v>0</v>
      </c>
      <c r="Q808" s="2">
        <v>2</v>
      </c>
      <c r="R808" s="3">
        <v>1</v>
      </c>
      <c r="S808" s="3">
        <v>0.12133599817752838</v>
      </c>
      <c r="T808" s="3">
        <v>0</v>
      </c>
      <c r="U808" s="3">
        <v>6628.31982421875</v>
      </c>
      <c r="V808" s="2">
        <v>0</v>
      </c>
      <c r="W808" s="3" t="str">
        <f t="shared" si="24"/>
        <v/>
      </c>
      <c r="X808" t="str">
        <f t="shared" si="25"/>
        <v/>
      </c>
      <c r="Y808">
        <f>IFERROR(INDEX('Parcel Year'!$N$3:$N$1175,MATCH(KC_SPS_SubbasinAttributes!C808,'Parcel Year'!$M$3:$M$1175,0)),0)</f>
        <v>0.47180700302124023</v>
      </c>
      <c r="Z808">
        <f>INDEX(Imperviousness!$B$2:$B$1332,MATCH(KC_SPS_SubbasinAttributes!C808,Imperviousness!$A$2:$A$1332,0))</f>
        <v>0.52400000000000002</v>
      </c>
      <c r="AA808">
        <f>INDEX('Flow Duration Index'!$B$2:$B$1332,MATCH(KC_SPS_SubbasinAttributes!C808,'Flow Duration Index'!$A$2:$A$1332,0))</f>
        <v>5.2670000000000003</v>
      </c>
      <c r="AB808">
        <f>INDEX(Opportunity_Index!$G$2:$G$1333,MATCH(KC_SPS_SubbasinAttributes!C808,Opportunity_Index!$F$2:$F$1333,0))</f>
        <v>0.36764999999999998</v>
      </c>
      <c r="AC808">
        <f>INDEX(Traffic!$B$2:$B$1332,MATCH(KC_SPS_SubbasinAttributes!C808,Traffic!$A$2:$A$1332,0))</f>
        <v>5842.8339999999998</v>
      </c>
      <c r="AD808">
        <f>INDEX(EquityScore!$F$3:$F$1334,MATCH(KC_SPS_SubbasinAttributes!C808,EquityScore!$E$3:$E$1334,0))</f>
        <v>3.3333333299999999</v>
      </c>
      <c r="AE808" t="str">
        <f>IFERROR(INDEX(PavementCondition!$E$2:$E$669,MATCH(KC_SPS_SubbasinAttributes!C808,PavementCondition!$D$2:$D$669,0)),"N/A")</f>
        <v>N/A</v>
      </c>
      <c r="AF808">
        <f>INDEX(SpawnerMortality!$E$2:$E$1331,MATCH(KC_SPS_SubbasinAttributes!C808,SpawnerMortality!$D$2:$D$1331,0))</f>
        <v>0.1995503075</v>
      </c>
      <c r="AG808" s="25">
        <f>IFERROR(_xlfn.XLOOKUP($C808,WQBE_Loading!$C$4:$C$3072,WQBE_Loading!G$4:G$3072,,0,),"")</f>
        <v>4.8865842847803149</v>
      </c>
      <c r="AH808" s="25">
        <f>IFERROR(_xlfn.XLOOKUP($C808,WQBE_Loading!$C$4:$C$3072,WQBE_Loading!H$4:H$3072,,0,),"")</f>
        <v>25.584200692393551</v>
      </c>
      <c r="AI808" s="25">
        <f>IFERROR(_xlfn.XLOOKUP($C808,WQBE_Loading!$C$4:$C$3072,WQBE_Loading!I$4:I$3072,,0,),"")</f>
        <v>514.84211051294506</v>
      </c>
      <c r="AJ808" s="25">
        <f>IFERROR(_xlfn.XLOOKUP($C808,WQBE_Loading!$C$4:$C$3072,WQBE_Loading!J$4:J$3072,,0,),"")</f>
        <v>44.238077233229546</v>
      </c>
      <c r="AK808" s="25">
        <f>IFERROR(_xlfn.XLOOKUP($C808,WQBE_Loading!$C$4:$C$3072,WQBE_Loading!K$4:K$3072,,0,),"")</f>
        <v>18996.979306675901</v>
      </c>
      <c r="AL808" s="25">
        <f>IFERROR(_xlfn.XLOOKUP($C808,WQBE_Loading!$C$4:$C$3072,WQBE_Loading!L$4:L$3072,,0,),"")</f>
        <v>6.8715809572906256E-3</v>
      </c>
      <c r="AM808" s="25">
        <f>IFERROR(_xlfn.XLOOKUP($C808,WQBE_Loading!$C$4:$C$3072,WQBE_Loading!M$4:M$3072,,0,),"")</f>
        <v>9.3738971164058051E-4</v>
      </c>
      <c r="AN808" s="25">
        <f>IFERROR(_xlfn.XLOOKUP($C808,WQBE_Loading!$C$4:$C$3072,WQBE_Loading!N$4:N$3072,,0,),"")</f>
        <v>0.195201689406649</v>
      </c>
      <c r="AO808" s="25">
        <f>IFERROR(_xlfn.XLOOKUP($C808,WQBE_Loading!$C$4:$C$3072,WQBE_Loading!O$4:O$3072,,0,),"")</f>
        <v>0.98258426411944755</v>
      </c>
      <c r="AP808" s="25">
        <f>IFERROR(_xlfn.XLOOKUP($C808,WQBE_Loading!$C$4:$C$3072,WQBE_Loading!P$4:P$3072,,0,),"")</f>
        <v>1.52269389820384</v>
      </c>
      <c r="AQ808" s="13">
        <f>IFERROR(_xlfn.XLOOKUP($C808,WQBE_Loading!$C$4:$C$3072,WQBE_Loading!Q$4:Q$3072,,0,),"")</f>
        <v>14118399.419594198</v>
      </c>
      <c r="AR808">
        <f>_xlfn.XLOOKUP(C808,UrbanHeat!$A$2:$A$1333,UrbanHeat!$B$2:$B$1333,,0,)</f>
        <v>15.702</v>
      </c>
      <c r="AS808" s="25">
        <f>_xlfn.XLOOKUP($C808,TNC_Loading!$A$2:$A$1332,TNC_Loading!B$2:B$1332,,0,)</f>
        <v>13.89</v>
      </c>
      <c r="AT808" s="25">
        <f>_xlfn.XLOOKUP($C808,TNC_Loading!$A$2:$A$1332,TNC_Loading!C$2:C$1332,,0,)</f>
        <v>16.78</v>
      </c>
      <c r="AU808" s="25">
        <f>_xlfn.XLOOKUP($C808,TNC_Loading!$A$2:$A$1332,TNC_Loading!D$2:D$1332,,0,)</f>
        <v>29.664000000000001</v>
      </c>
      <c r="AV808" s="25">
        <f>_xlfn.XLOOKUP($C808,TNC_Loading!$A$2:$A$1332,TNC_Loading!E$2:E$1332,,0,)</f>
        <v>43.540999999999997</v>
      </c>
      <c r="AW808" s="25">
        <f>_xlfn.XLOOKUP($C808,TNC_Loading!$A$2:$A$1332,TNC_Loading!F$2:F$1332,,0,)</f>
        <v>564.99</v>
      </c>
      <c r="AX808">
        <f>_xlfn.XLOOKUP(C808,BIBI!$D$2:$D$1332,BIBI!$F$2:$F$1332,,0,)</f>
        <v>0</v>
      </c>
      <c r="AY808">
        <f>_xlfn.XLOOKUP(C808,FacilityCounts!$A$3:$A$1333,FacilityCounts!$B$3:$B$1333,,0,)</f>
        <v>0</v>
      </c>
      <c r="AZ808">
        <f>_xlfn.XLOOKUP(C808,FacilityCounts!$D$3:$D$1333,FacilityCounts!$E$3:$E$1333,,0,)</f>
        <v>0</v>
      </c>
      <c r="BA808">
        <f>_xlfn.XLOOKUP(C808,FacilityCounts!$G$3:$G$1333,FacilityCounts!$H$3:$H$1333,,0,)</f>
        <v>0</v>
      </c>
      <c r="BB808">
        <f>IFERROR(_xlfn.XLOOKUP(C808,'DA to P Sensitive Lakes'!$P$2:$P$44,'DA to P Sensitive Lakes'!$Q$2:$Q$44,,0,),0)</f>
        <v>0</v>
      </c>
      <c r="BC808" s="25">
        <f>_xlfn.XLOOKUP(C808,'Historic Runoff (mm)'!$A$2:$A$1332,'Historic Runoff (mm)'!$B$2:$B$1332,,0,)</f>
        <v>650.00900000000001</v>
      </c>
      <c r="BD808">
        <f>_xlfn.XLOOKUP(C808,DrainageComplaint!$A$2:$A$1332,DrainageComplaint!$B$2:$B$1332,,0,)</f>
        <v>0</v>
      </c>
      <c r="BE808">
        <f>_xlfn.XLOOKUP(C808,PAD_Area!$G$2:$G$1332,PAD_Area!$H$2:$H$1332,,0,)</f>
        <v>0</v>
      </c>
    </row>
    <row r="809" spans="1:57" x14ac:dyDescent="0.2">
      <c r="A809" s="2">
        <v>806</v>
      </c>
      <c r="B809" s="2">
        <v>807</v>
      </c>
      <c r="C809" s="20">
        <v>1300330</v>
      </c>
      <c r="D809" s="3" t="s">
        <v>804</v>
      </c>
      <c r="E809" s="3" t="s">
        <v>754</v>
      </c>
      <c r="F809" s="3">
        <v>18.379000000000001</v>
      </c>
      <c r="G809" s="3">
        <v>4800.75040051</v>
      </c>
      <c r="H809" s="3">
        <v>800596.917212</v>
      </c>
      <c r="I809" s="2">
        <v>0</v>
      </c>
      <c r="J809" s="2">
        <v>0</v>
      </c>
      <c r="K809" s="2">
        <v>0</v>
      </c>
      <c r="L809" s="2">
        <v>0</v>
      </c>
      <c r="M809" s="3">
        <v>0</v>
      </c>
      <c r="N809" s="2">
        <f>_xlfn.XLOOKUP(C809,Shellfish_Presence!$E$3:$E$1333,Shellfish_Presence!$G$3:$G$1333,,0,)</f>
        <v>0</v>
      </c>
      <c r="O809" s="3">
        <v>0</v>
      </c>
      <c r="P809" s="3">
        <v>0</v>
      </c>
      <c r="Q809" s="2">
        <v>1</v>
      </c>
      <c r="R809" s="3">
        <v>1.0000100135803223</v>
      </c>
      <c r="S809" s="3">
        <v>0.67317599058151245</v>
      </c>
      <c r="T809" s="3">
        <v>0</v>
      </c>
      <c r="U809" s="3">
        <v>0</v>
      </c>
      <c r="V809" s="2">
        <v>0</v>
      </c>
      <c r="W809" s="3" t="str">
        <f t="shared" si="24"/>
        <v/>
      </c>
      <c r="X809" t="str">
        <f t="shared" si="25"/>
        <v/>
      </c>
      <c r="Y809">
        <f>IFERROR(INDEX('Parcel Year'!$N$3:$N$1175,MATCH(KC_SPS_SubbasinAttributes!C809,'Parcel Year'!$M$3:$M$1175,0)),0)</f>
        <v>0.46562600135803223</v>
      </c>
      <c r="Z809">
        <f>INDEX(Imperviousness!$B$2:$B$1332,MATCH(KC_SPS_SubbasinAttributes!C809,Imperviousness!$A$2:$A$1332,0))</f>
        <v>0.25700000000000001</v>
      </c>
      <c r="AA809">
        <f>INDEX('Flow Duration Index'!$B$2:$B$1332,MATCH(KC_SPS_SubbasinAttributes!C809,'Flow Duration Index'!$A$2:$A$1332,0))</f>
        <v>6.6429999999999998</v>
      </c>
      <c r="AB809">
        <f>INDEX(Opportunity_Index!$G$2:$G$1333,MATCH(KC_SPS_SubbasinAttributes!C809,Opportunity_Index!$F$2:$F$1333,0))</f>
        <v>0</v>
      </c>
      <c r="AC809">
        <f>INDEX(Traffic!$B$2:$B$1332,MATCH(KC_SPS_SubbasinAttributes!C809,Traffic!$A$2:$A$1332,0))</f>
        <v>6141.0050000000001</v>
      </c>
      <c r="AD809">
        <f>INDEX(EquityScore!$F$3:$F$1334,MATCH(KC_SPS_SubbasinAttributes!C809,EquityScore!$E$3:$E$1334,0))</f>
        <v>4</v>
      </c>
      <c r="AE809" t="str">
        <f>IFERROR(INDEX(PavementCondition!$E$2:$E$669,MATCH(KC_SPS_SubbasinAttributes!C809,PavementCondition!$D$2:$D$669,0)),"N/A")</f>
        <v>N/A</v>
      </c>
      <c r="AF809">
        <f>INDEX(SpawnerMortality!$E$2:$E$1331,MATCH(KC_SPS_SubbasinAttributes!C809,SpawnerMortality!$D$2:$D$1331,0))</f>
        <v>0.39910061499999999</v>
      </c>
      <c r="AG809" s="25">
        <f>IFERROR(_xlfn.XLOOKUP($C809,WQBE_Loading!$C$4:$C$3072,WQBE_Loading!G$4:G$3072,,0,),"")</f>
        <v>5.9334982404533401E-2</v>
      </c>
      <c r="AH809" s="25">
        <f>IFERROR(_xlfn.XLOOKUP($C809,WQBE_Loading!$C$4:$C$3072,WQBE_Loading!H$4:H$3072,,0,),"")</f>
        <v>0.29533290127992251</v>
      </c>
      <c r="AI809" s="25">
        <f>IFERROR(_xlfn.XLOOKUP($C809,WQBE_Loading!$C$4:$C$3072,WQBE_Loading!I$4:I$3072,,0,),"")</f>
        <v>10.4579428728204</v>
      </c>
      <c r="AJ809" s="25">
        <f>IFERROR(_xlfn.XLOOKUP($C809,WQBE_Loading!$C$4:$C$3072,WQBE_Loading!J$4:J$3072,,0,),"")</f>
        <v>0.81252837182947646</v>
      </c>
      <c r="AK809" s="25">
        <f>IFERROR(_xlfn.XLOOKUP($C809,WQBE_Loading!$C$4:$C$3072,WQBE_Loading!K$4:K$3072,,0,),"")</f>
        <v>282.36254108644403</v>
      </c>
      <c r="AL809" s="25">
        <f>IFERROR(_xlfn.XLOOKUP($C809,WQBE_Loading!$C$4:$C$3072,WQBE_Loading!L$4:L$3072,,0,),"")</f>
        <v>7.9621411606744445E-5</v>
      </c>
      <c r="AM809" s="25">
        <f>IFERROR(_xlfn.XLOOKUP($C809,WQBE_Loading!$C$4:$C$3072,WQBE_Loading!M$4:M$3072,,0,),"")</f>
        <v>1.2175894625518649E-5</v>
      </c>
      <c r="AN809" s="25">
        <f>IFERROR(_xlfn.XLOOKUP($C809,WQBE_Loading!$C$4:$C$3072,WQBE_Loading!N$4:N$3072,,0,),"")</f>
        <v>3.6833000015271148E-3</v>
      </c>
      <c r="AO809" s="25">
        <f>IFERROR(_xlfn.XLOOKUP($C809,WQBE_Loading!$C$4:$C$3072,WQBE_Loading!O$4:O$3072,,0,),"")</f>
        <v>1.3899010245417801E-2</v>
      </c>
      <c r="AP809" s="25">
        <f>IFERROR(_xlfn.XLOOKUP($C809,WQBE_Loading!$C$4:$C$3072,WQBE_Loading!P$4:P$3072,,0,),"")</f>
        <v>1.6648300925698252E-2</v>
      </c>
      <c r="AQ809" s="13">
        <f>IFERROR(_xlfn.XLOOKUP($C809,WQBE_Loading!$C$4:$C$3072,WQBE_Loading!Q$4:Q$3072,,0,),"")</f>
        <v>312231.93418529298</v>
      </c>
      <c r="AR809">
        <f>_xlfn.XLOOKUP(C809,UrbanHeat!$A$2:$A$1333,UrbanHeat!$B$2:$B$1333,,0,)</f>
        <v>15.282</v>
      </c>
      <c r="AS809" s="25">
        <f>_xlfn.XLOOKUP($C809,TNC_Loading!$A$2:$A$1332,TNC_Loading!B$2:B$1332,,0,)</f>
        <v>8.9130000000000003</v>
      </c>
      <c r="AT809" s="25">
        <f>_xlfn.XLOOKUP($C809,TNC_Loading!$A$2:$A$1332,TNC_Loading!C$2:C$1332,,0,)</f>
        <v>13.912000000000001</v>
      </c>
      <c r="AU809" s="25">
        <f>_xlfn.XLOOKUP($C809,TNC_Loading!$A$2:$A$1332,TNC_Loading!D$2:D$1332,,0,)</f>
        <v>14.484</v>
      </c>
      <c r="AV809" s="25">
        <f>_xlfn.XLOOKUP($C809,TNC_Loading!$A$2:$A$1332,TNC_Loading!E$2:E$1332,,0,)</f>
        <v>22.626999999999999</v>
      </c>
      <c r="AW809" s="25">
        <f>_xlfn.XLOOKUP($C809,TNC_Loading!$A$2:$A$1332,TNC_Loading!F$2:F$1332,,0,)</f>
        <v>423.83300000000003</v>
      </c>
      <c r="AX809">
        <f>_xlfn.XLOOKUP(C809,BIBI!$D$2:$D$1332,BIBI!$F$2:$F$1332,,0,)</f>
        <v>0</v>
      </c>
      <c r="AY809">
        <f>_xlfn.XLOOKUP(C809,FacilityCounts!$A$3:$A$1333,FacilityCounts!$B$3:$B$1333,,0,)</f>
        <v>0</v>
      </c>
      <c r="AZ809">
        <f>_xlfn.XLOOKUP(C809,FacilityCounts!$D$3:$D$1333,FacilityCounts!$E$3:$E$1333,,0,)</f>
        <v>0</v>
      </c>
      <c r="BA809">
        <f>_xlfn.XLOOKUP(C809,FacilityCounts!$G$3:$G$1333,FacilityCounts!$H$3:$H$1333,,0,)</f>
        <v>0</v>
      </c>
      <c r="BB809">
        <f>IFERROR(_xlfn.XLOOKUP(C809,'DA to P Sensitive Lakes'!$P$2:$P$44,'DA to P Sensitive Lakes'!$Q$2:$Q$44,,0,),0)</f>
        <v>0</v>
      </c>
      <c r="BC809" s="25">
        <f>_xlfn.XLOOKUP(C809,'Historic Runoff (mm)'!$A$2:$A$1332,'Historic Runoff (mm)'!$B$2:$B$1332,,0,)</f>
        <v>542.90200000000004</v>
      </c>
      <c r="BD809">
        <f>_xlfn.XLOOKUP(C809,DrainageComplaint!$A$2:$A$1332,DrainageComplaint!$B$2:$B$1332,,0,)</f>
        <v>0</v>
      </c>
      <c r="BE809">
        <f>_xlfn.XLOOKUP(C809,PAD_Area!$G$2:$G$1332,PAD_Area!$H$2:$H$1332,,0,)</f>
        <v>0</v>
      </c>
    </row>
    <row r="810" spans="1:57" x14ac:dyDescent="0.2">
      <c r="A810" s="2">
        <v>807</v>
      </c>
      <c r="B810" s="2">
        <v>808</v>
      </c>
      <c r="C810" s="20">
        <v>1300340</v>
      </c>
      <c r="D810" s="3" t="s">
        <v>804</v>
      </c>
      <c r="E810" s="3" t="s">
        <v>754</v>
      </c>
      <c r="F810" s="3">
        <v>40.033000000000001</v>
      </c>
      <c r="G810" s="3">
        <v>6099.19588939</v>
      </c>
      <c r="H810" s="3">
        <v>1743824.59506</v>
      </c>
      <c r="I810" s="2">
        <v>0</v>
      </c>
      <c r="J810" s="2">
        <v>0</v>
      </c>
      <c r="K810" s="2">
        <v>0</v>
      </c>
      <c r="L810" s="2">
        <v>1</v>
      </c>
      <c r="M810" s="3">
        <v>0</v>
      </c>
      <c r="N810" s="2">
        <f>_xlfn.XLOOKUP(C810,Shellfish_Presence!$E$3:$E$1333,Shellfish_Presence!$G$3:$G$1333,,0,)</f>
        <v>0</v>
      </c>
      <c r="O810" s="3">
        <v>0</v>
      </c>
      <c r="P810" s="3">
        <v>0</v>
      </c>
      <c r="Q810" s="2">
        <v>1</v>
      </c>
      <c r="R810" s="3">
        <v>0.99999797344207764</v>
      </c>
      <c r="S810" s="3">
        <v>0.86298298835754395</v>
      </c>
      <c r="T810" s="3">
        <v>0</v>
      </c>
      <c r="U810" s="3">
        <v>0</v>
      </c>
      <c r="V810" s="2">
        <v>0</v>
      </c>
      <c r="W810" s="3" t="str">
        <f t="shared" si="24"/>
        <v/>
      </c>
      <c r="X810" t="str">
        <f t="shared" si="25"/>
        <v/>
      </c>
      <c r="Y810">
        <f>IFERROR(INDEX('Parcel Year'!$N$3:$N$1175,MATCH(KC_SPS_SubbasinAttributes!C810,'Parcel Year'!$M$3:$M$1175,0)),0)</f>
        <v>0</v>
      </c>
      <c r="Z810">
        <f>INDEX(Imperviousness!$B$2:$B$1332,MATCH(KC_SPS_SubbasinAttributes!C810,Imperviousness!$A$2:$A$1332,0))</f>
        <v>0.112</v>
      </c>
      <c r="AA810">
        <f>INDEX('Flow Duration Index'!$B$2:$B$1332,MATCH(KC_SPS_SubbasinAttributes!C810,'Flow Duration Index'!$A$2:$A$1332,0))</f>
        <v>3.66</v>
      </c>
      <c r="AB810">
        <f>INDEX(Opportunity_Index!$G$2:$G$1333,MATCH(KC_SPS_SubbasinAttributes!C810,Opportunity_Index!$F$2:$F$1333,0))</f>
        <v>0</v>
      </c>
      <c r="AC810">
        <f>INDEX(Traffic!$B$2:$B$1332,MATCH(KC_SPS_SubbasinAttributes!C810,Traffic!$A$2:$A$1332,0))</f>
        <v>8215.0400000000009</v>
      </c>
      <c r="AD810">
        <f>INDEX(EquityScore!$F$3:$F$1334,MATCH(KC_SPS_SubbasinAttributes!C810,EquityScore!$E$3:$E$1334,0))</f>
        <v>3.3333333299999999</v>
      </c>
      <c r="AE810" t="str">
        <f>IFERROR(INDEX(PavementCondition!$E$2:$E$669,MATCH(KC_SPS_SubbasinAttributes!C810,PavementCondition!$D$2:$D$669,0)),"N/A")</f>
        <v>N/A</v>
      </c>
      <c r="AF810">
        <f>INDEX(SpawnerMortality!$E$2:$E$1331,MATCH(KC_SPS_SubbasinAttributes!C810,SpawnerMortality!$D$2:$D$1331,0))</f>
        <v>0.1995503075</v>
      </c>
      <c r="AG810" s="25">
        <f>IFERROR(_xlfn.XLOOKUP($C810,WQBE_Loading!$C$4:$C$3072,WQBE_Loading!G$4:G$3072,,0,),"")</f>
        <v>0.1762395998529625</v>
      </c>
      <c r="AH810" s="25">
        <f>IFERROR(_xlfn.XLOOKUP($C810,WQBE_Loading!$C$4:$C$3072,WQBE_Loading!H$4:H$3072,,0,),"")</f>
        <v>0.9445877725001145</v>
      </c>
      <c r="AI810" s="25">
        <f>IFERROR(_xlfn.XLOOKUP($C810,WQBE_Loading!$C$4:$C$3072,WQBE_Loading!I$4:I$3072,,0,),"")</f>
        <v>11.457429519219851</v>
      </c>
      <c r="AJ810" s="25">
        <f>IFERROR(_xlfn.XLOOKUP($C810,WQBE_Loading!$C$4:$C$3072,WQBE_Loading!J$4:J$3072,,0,),"")</f>
        <v>1.12518643995385</v>
      </c>
      <c r="AK810" s="25">
        <f>IFERROR(_xlfn.XLOOKUP($C810,WQBE_Loading!$C$4:$C$3072,WQBE_Loading!K$4:K$3072,,0,),"")</f>
        <v>627.72578554907295</v>
      </c>
      <c r="AL810" s="25">
        <f>IFERROR(_xlfn.XLOOKUP($C810,WQBE_Loading!$C$4:$C$3072,WQBE_Loading!L$4:L$3072,,0,),"")</f>
        <v>2.4606807046979E-4</v>
      </c>
      <c r="AM810" s="25">
        <f>IFERROR(_xlfn.XLOOKUP($C810,WQBE_Loading!$C$4:$C$3072,WQBE_Loading!M$4:M$3072,,0,),"")</f>
        <v>3.6068633844881449E-5</v>
      </c>
      <c r="AN810" s="25">
        <f>IFERROR(_xlfn.XLOOKUP($C810,WQBE_Loading!$C$4:$C$3072,WQBE_Loading!N$4:N$3072,,0,),"")</f>
        <v>6.7072633696726846E-3</v>
      </c>
      <c r="AO810" s="25">
        <f>IFERROR(_xlfn.XLOOKUP($C810,WQBE_Loading!$C$4:$C$3072,WQBE_Loading!O$4:O$3072,,0,),"")</f>
        <v>3.3833786778352304E-2</v>
      </c>
      <c r="AP810" s="25">
        <f>IFERROR(_xlfn.XLOOKUP($C810,WQBE_Loading!$C$4:$C$3072,WQBE_Loading!P$4:P$3072,,0,),"")</f>
        <v>4.9857115926499149E-2</v>
      </c>
      <c r="AQ810" s="13">
        <f>IFERROR(_xlfn.XLOOKUP($C810,WQBE_Loading!$C$4:$C$3072,WQBE_Loading!Q$4:Q$3072,,0,),"")</f>
        <v>321977.72550809901</v>
      </c>
      <c r="AR810">
        <f>_xlfn.XLOOKUP(C810,UrbanHeat!$A$2:$A$1333,UrbanHeat!$B$2:$B$1333,,0,)</f>
        <v>15.425000000000001</v>
      </c>
      <c r="AS810" s="25">
        <f>_xlfn.XLOOKUP($C810,TNC_Loading!$A$2:$A$1332,TNC_Loading!B$2:B$1332,,0,)</f>
        <v>7.4420000000000002</v>
      </c>
      <c r="AT810" s="25">
        <f>_xlfn.XLOOKUP($C810,TNC_Loading!$A$2:$A$1332,TNC_Loading!C$2:C$1332,,0,)</f>
        <v>4.74</v>
      </c>
      <c r="AU810" s="25">
        <f>_xlfn.XLOOKUP($C810,TNC_Loading!$A$2:$A$1332,TNC_Loading!D$2:D$1332,,0,)</f>
        <v>13.577999999999999</v>
      </c>
      <c r="AV810" s="25">
        <f>_xlfn.XLOOKUP($C810,TNC_Loading!$A$2:$A$1332,TNC_Loading!E$2:E$1332,,0,)</f>
        <v>19.780999999999999</v>
      </c>
      <c r="AW810" s="25">
        <f>_xlfn.XLOOKUP($C810,TNC_Loading!$A$2:$A$1332,TNC_Loading!F$2:F$1332,,0,)</f>
        <v>213.85</v>
      </c>
      <c r="AX810">
        <f>_xlfn.XLOOKUP(C810,BIBI!$D$2:$D$1332,BIBI!$F$2:$F$1332,,0,)</f>
        <v>0</v>
      </c>
      <c r="AY810">
        <f>_xlfn.XLOOKUP(C810,FacilityCounts!$A$3:$A$1333,FacilityCounts!$B$3:$B$1333,,0,)</f>
        <v>0</v>
      </c>
      <c r="AZ810">
        <f>_xlfn.XLOOKUP(C810,FacilityCounts!$D$3:$D$1333,FacilityCounts!$E$3:$E$1333,,0,)</f>
        <v>0</v>
      </c>
      <c r="BA810">
        <f>_xlfn.XLOOKUP(C810,FacilityCounts!$G$3:$G$1333,FacilityCounts!$H$3:$H$1333,,0,)</f>
        <v>0</v>
      </c>
      <c r="BB810">
        <f>IFERROR(_xlfn.XLOOKUP(C810,'DA to P Sensitive Lakes'!$P$2:$P$44,'DA to P Sensitive Lakes'!$Q$2:$Q$44,,0,),0)</f>
        <v>0</v>
      </c>
      <c r="BC810" s="25">
        <f>_xlfn.XLOOKUP(C810,'Historic Runoff (mm)'!$A$2:$A$1332,'Historic Runoff (mm)'!$B$2:$B$1332,,0,)</f>
        <v>359.19799999999998</v>
      </c>
      <c r="BD810">
        <f>_xlfn.XLOOKUP(C810,DrainageComplaint!$A$2:$A$1332,DrainageComplaint!$B$2:$B$1332,,0,)</f>
        <v>0</v>
      </c>
      <c r="BE810">
        <f>_xlfn.XLOOKUP(C810,PAD_Area!$G$2:$G$1332,PAD_Area!$H$2:$H$1332,,0,)</f>
        <v>0</v>
      </c>
    </row>
    <row r="811" spans="1:57" x14ac:dyDescent="0.2">
      <c r="A811" s="2">
        <v>808</v>
      </c>
      <c r="B811" s="2">
        <v>809</v>
      </c>
      <c r="C811" s="20">
        <v>1300350</v>
      </c>
      <c r="D811" s="3" t="s">
        <v>806</v>
      </c>
      <c r="E811" s="3" t="s">
        <v>754</v>
      </c>
      <c r="F811" s="3">
        <v>106.70099999999999</v>
      </c>
      <c r="G811" s="3">
        <v>16197.8418621</v>
      </c>
      <c r="H811" s="3">
        <v>4647889.1811300004</v>
      </c>
      <c r="I811" s="2">
        <v>0</v>
      </c>
      <c r="J811" s="2">
        <v>0</v>
      </c>
      <c r="K811" s="2">
        <v>0</v>
      </c>
      <c r="L811" s="2">
        <v>1</v>
      </c>
      <c r="M811" s="3">
        <v>0</v>
      </c>
      <c r="N811" s="2">
        <f>_xlfn.XLOOKUP(C811,Shellfish_Presence!$E$3:$E$1333,Shellfish_Presence!$G$3:$G$1333,,0,)</f>
        <v>0</v>
      </c>
      <c r="O811" s="3">
        <v>0</v>
      </c>
      <c r="P811" s="3">
        <v>0</v>
      </c>
      <c r="Q811" s="2">
        <v>1</v>
      </c>
      <c r="R811" s="3">
        <v>1</v>
      </c>
      <c r="S811" s="3">
        <v>0.55308502912521362</v>
      </c>
      <c r="T811" s="3">
        <v>0</v>
      </c>
      <c r="U811" s="3">
        <v>699.60400390625</v>
      </c>
      <c r="V811" s="2">
        <v>0</v>
      </c>
      <c r="W811" s="3" t="str">
        <f t="shared" si="24"/>
        <v/>
      </c>
      <c r="X811" t="str">
        <f t="shared" si="25"/>
        <v/>
      </c>
      <c r="Y811">
        <f>IFERROR(INDEX('Parcel Year'!$N$3:$N$1175,MATCH(KC_SPS_SubbasinAttributes!C811,'Parcel Year'!$M$3:$M$1175,0)),0)</f>
        <v>0.3089439868927002</v>
      </c>
      <c r="Z811">
        <f>INDEX(Imperviousness!$B$2:$B$1332,MATCH(KC_SPS_SubbasinAttributes!C811,Imperviousness!$A$2:$A$1332,0))</f>
        <v>0.22500000000000001</v>
      </c>
      <c r="AA811">
        <f>INDEX('Flow Duration Index'!$B$2:$B$1332,MATCH(KC_SPS_SubbasinAttributes!C811,'Flow Duration Index'!$A$2:$A$1332,0))</f>
        <v>4.0250000000000004</v>
      </c>
      <c r="AB811">
        <f>INDEX(Opportunity_Index!$G$2:$G$1333,MATCH(KC_SPS_SubbasinAttributes!C811,Opportunity_Index!$F$2:$F$1333,0))</f>
        <v>0.439</v>
      </c>
      <c r="AC811">
        <f>INDEX(Traffic!$B$2:$B$1332,MATCH(KC_SPS_SubbasinAttributes!C811,Traffic!$A$2:$A$1332,0))</f>
        <v>2507.134</v>
      </c>
      <c r="AD811">
        <f>INDEX(EquityScore!$F$3:$F$1334,MATCH(KC_SPS_SubbasinAttributes!C811,EquityScore!$E$3:$E$1334,0))</f>
        <v>4.6666666699999997</v>
      </c>
      <c r="AE811" t="str">
        <f>IFERROR(INDEX(PavementCondition!$E$2:$E$669,MATCH(KC_SPS_SubbasinAttributes!C811,PavementCondition!$D$2:$D$669,0)),"N/A")</f>
        <v>N/A</v>
      </c>
      <c r="AF811">
        <f>INDEX(SpawnerMortality!$E$2:$E$1331,MATCH(KC_SPS_SubbasinAttributes!C811,SpawnerMortality!$D$2:$D$1331,0))</f>
        <v>0.1995503075</v>
      </c>
      <c r="AG811" s="25">
        <f>IFERROR(_xlfn.XLOOKUP($C811,WQBE_Loading!$C$4:$C$3072,WQBE_Loading!G$4:G$3072,,0,),"")</f>
        <v>0.6613738714848485</v>
      </c>
      <c r="AH811" s="25">
        <f>IFERROR(_xlfn.XLOOKUP($C811,WQBE_Loading!$C$4:$C$3072,WQBE_Loading!H$4:H$3072,,0,),"")</f>
        <v>4.0038128856825246</v>
      </c>
      <c r="AI811" s="25">
        <f>IFERROR(_xlfn.XLOOKUP($C811,WQBE_Loading!$C$4:$C$3072,WQBE_Loading!I$4:I$3072,,0,),"")</f>
        <v>69.815535083587946</v>
      </c>
      <c r="AJ811" s="25">
        <f>IFERROR(_xlfn.XLOOKUP($C811,WQBE_Loading!$C$4:$C$3072,WQBE_Loading!J$4:J$3072,,0,),"")</f>
        <v>6.8345679198773652</v>
      </c>
      <c r="AK811" s="25">
        <f>IFERROR(_xlfn.XLOOKUP($C811,WQBE_Loading!$C$4:$C$3072,WQBE_Loading!K$4:K$3072,,0,),"")</f>
        <v>3101.4960768442452</v>
      </c>
      <c r="AL811" s="25">
        <f>IFERROR(_xlfn.XLOOKUP($C811,WQBE_Loading!$C$4:$C$3072,WQBE_Loading!L$4:L$3072,,0,),"")</f>
        <v>9.8752094217264457E-4</v>
      </c>
      <c r="AM811" s="25">
        <f>IFERROR(_xlfn.XLOOKUP($C811,WQBE_Loading!$C$4:$C$3072,WQBE_Loading!M$4:M$3072,,0,),"")</f>
        <v>1.1058750582751401E-4</v>
      </c>
      <c r="AN811" s="25">
        <f>IFERROR(_xlfn.XLOOKUP($C811,WQBE_Loading!$C$4:$C$3072,WQBE_Loading!N$4:N$3072,,0,),"")</f>
        <v>2.7754059120717101E-2</v>
      </c>
      <c r="AO811" s="25">
        <f>IFERROR(_xlfn.XLOOKUP($C811,WQBE_Loading!$C$4:$C$3072,WQBE_Loading!O$4:O$3072,,0,),"")</f>
        <v>0.13510753835144301</v>
      </c>
      <c r="AP811" s="25">
        <f>IFERROR(_xlfn.XLOOKUP($C811,WQBE_Loading!$C$4:$C$3072,WQBE_Loading!P$4:P$3072,,0,),"")</f>
        <v>0.27516974679074302</v>
      </c>
      <c r="AQ811" s="13">
        <f>IFERROR(_xlfn.XLOOKUP($C811,WQBE_Loading!$C$4:$C$3072,WQBE_Loading!Q$4:Q$3072,,0,),"")</f>
        <v>1986833.8746561902</v>
      </c>
      <c r="AR811">
        <f>_xlfn.XLOOKUP(C811,UrbanHeat!$A$2:$A$1333,UrbanHeat!$B$2:$B$1333,,0,)</f>
        <v>16.349</v>
      </c>
      <c r="AS811" s="25">
        <f>_xlfn.XLOOKUP($C811,TNC_Loading!$A$2:$A$1332,TNC_Loading!B$2:B$1332,,0,)</f>
        <v>8.0709999999999997</v>
      </c>
      <c r="AT811" s="25">
        <f>_xlfn.XLOOKUP($C811,TNC_Loading!$A$2:$A$1332,TNC_Loading!C$2:C$1332,,0,)</f>
        <v>8.0549999999999997</v>
      </c>
      <c r="AU811" s="25">
        <f>_xlfn.XLOOKUP($C811,TNC_Loading!$A$2:$A$1332,TNC_Loading!D$2:D$1332,,0,)</f>
        <v>22.148</v>
      </c>
      <c r="AV811" s="25">
        <f>_xlfn.XLOOKUP($C811,TNC_Loading!$A$2:$A$1332,TNC_Loading!E$2:E$1332,,0,)</f>
        <v>22.963000000000001</v>
      </c>
      <c r="AW811" s="25">
        <f>_xlfn.XLOOKUP($C811,TNC_Loading!$A$2:$A$1332,TNC_Loading!F$2:F$1332,,0,)</f>
        <v>302.62200000000001</v>
      </c>
      <c r="AX811">
        <f>_xlfn.XLOOKUP(C811,BIBI!$D$2:$D$1332,BIBI!$F$2:$F$1332,,0,)</f>
        <v>0</v>
      </c>
      <c r="AY811">
        <f>_xlfn.XLOOKUP(C811,FacilityCounts!$A$3:$A$1333,FacilityCounts!$B$3:$B$1333,,0,)</f>
        <v>0</v>
      </c>
      <c r="AZ811">
        <f>_xlfn.XLOOKUP(C811,FacilityCounts!$D$3:$D$1333,FacilityCounts!$E$3:$E$1333,,0,)</f>
        <v>0</v>
      </c>
      <c r="BA811">
        <f>_xlfn.XLOOKUP(C811,FacilityCounts!$G$3:$G$1333,FacilityCounts!$H$3:$H$1333,,0,)</f>
        <v>0</v>
      </c>
      <c r="BB811">
        <f>IFERROR(_xlfn.XLOOKUP(C811,'DA to P Sensitive Lakes'!$P$2:$P$44,'DA to P Sensitive Lakes'!$Q$2:$Q$44,,0,),0)</f>
        <v>0</v>
      </c>
      <c r="BC811" s="25">
        <f>_xlfn.XLOOKUP(C811,'Historic Runoff (mm)'!$A$2:$A$1332,'Historic Runoff (mm)'!$B$2:$B$1332,,0,)</f>
        <v>489.28199999999998</v>
      </c>
      <c r="BD811">
        <f>_xlfn.XLOOKUP(C811,DrainageComplaint!$A$2:$A$1332,DrainageComplaint!$B$2:$B$1332,,0,)</f>
        <v>0</v>
      </c>
      <c r="BE811">
        <f>_xlfn.XLOOKUP(C811,PAD_Area!$G$2:$G$1332,PAD_Area!$H$2:$H$1332,,0,)</f>
        <v>0</v>
      </c>
    </row>
    <row r="812" spans="1:57" x14ac:dyDescent="0.2">
      <c r="A812" s="2">
        <v>809</v>
      </c>
      <c r="B812" s="2">
        <v>810</v>
      </c>
      <c r="C812" s="20">
        <v>1300360</v>
      </c>
      <c r="D812" s="3" t="s">
        <v>807</v>
      </c>
      <c r="E812" s="3" t="s">
        <v>754</v>
      </c>
      <c r="F812" s="3">
        <v>74.614000000000004</v>
      </c>
      <c r="G812" s="3">
        <v>11120.43031</v>
      </c>
      <c r="H812" s="3">
        <v>3250155.09907</v>
      </c>
      <c r="I812" s="2">
        <v>0</v>
      </c>
      <c r="J812" s="2">
        <v>0</v>
      </c>
      <c r="K812" s="2">
        <v>0</v>
      </c>
      <c r="L812" s="2">
        <v>0</v>
      </c>
      <c r="M812" s="3">
        <v>0</v>
      </c>
      <c r="N812" s="2">
        <f>_xlfn.XLOOKUP(C812,Shellfish_Presence!$E$3:$E$1333,Shellfish_Presence!$G$3:$G$1333,,0,)</f>
        <v>0</v>
      </c>
      <c r="O812" s="3">
        <v>0</v>
      </c>
      <c r="P812" s="3">
        <v>0</v>
      </c>
      <c r="Q812" s="2">
        <v>1</v>
      </c>
      <c r="R812" s="3">
        <v>0.99999499320983887</v>
      </c>
      <c r="S812" s="3">
        <v>0.38303700089454651</v>
      </c>
      <c r="T812" s="3">
        <v>0</v>
      </c>
      <c r="U812" s="3">
        <v>0</v>
      </c>
      <c r="V812" s="2">
        <v>0</v>
      </c>
      <c r="W812" s="3" t="str">
        <f t="shared" si="24"/>
        <v/>
      </c>
      <c r="X812" t="str">
        <f t="shared" si="25"/>
        <v/>
      </c>
      <c r="Y812">
        <f>IFERROR(INDEX('Parcel Year'!$N$3:$N$1175,MATCH(KC_SPS_SubbasinAttributes!C812,'Parcel Year'!$M$3:$M$1175,0)),0)</f>
        <v>0.16890799999237061</v>
      </c>
      <c r="Z812">
        <f>INDEX(Imperviousness!$B$2:$B$1332,MATCH(KC_SPS_SubbasinAttributes!C812,Imperviousness!$A$2:$A$1332,0))</f>
        <v>0.24399999999999999</v>
      </c>
      <c r="AA812">
        <f>INDEX('Flow Duration Index'!$B$2:$B$1332,MATCH(KC_SPS_SubbasinAttributes!C812,'Flow Duration Index'!$A$2:$A$1332,0))</f>
        <v>3.2229999999999999</v>
      </c>
      <c r="AB812">
        <f>INDEX(Opportunity_Index!$G$2:$G$1333,MATCH(KC_SPS_SubbasinAttributes!C812,Opportunity_Index!$F$2:$F$1333,0))</f>
        <v>0.439</v>
      </c>
      <c r="AC812">
        <f>INDEX(Traffic!$B$2:$B$1332,MATCH(KC_SPS_SubbasinAttributes!C812,Traffic!$A$2:$A$1332,0))</f>
        <v>1107.8489999999999</v>
      </c>
      <c r="AD812">
        <f>INDEX(EquityScore!$F$3:$F$1334,MATCH(KC_SPS_SubbasinAttributes!C812,EquityScore!$E$3:$E$1334,0))</f>
        <v>4.6666666699999997</v>
      </c>
      <c r="AE812" t="str">
        <f>IFERROR(INDEX(PavementCondition!$E$2:$E$669,MATCH(KC_SPS_SubbasinAttributes!C812,PavementCondition!$D$2:$D$669,0)),"N/A")</f>
        <v>N/A</v>
      </c>
      <c r="AF812">
        <f>INDEX(SpawnerMortality!$E$2:$E$1331,MATCH(KC_SPS_SubbasinAttributes!C812,SpawnerMortality!$D$2:$D$1331,0))</f>
        <v>0.1995503075</v>
      </c>
      <c r="AG812" s="25">
        <f>IFERROR(_xlfn.XLOOKUP($C812,WQBE_Loading!$C$4:$C$3072,WQBE_Loading!G$4:G$3072,,0,),"")</f>
        <v>0.47624691710373701</v>
      </c>
      <c r="AH812" s="25">
        <f>IFERROR(_xlfn.XLOOKUP($C812,WQBE_Loading!$C$4:$C$3072,WQBE_Loading!H$4:H$3072,,0,),"")</f>
        <v>3.2200455359384348</v>
      </c>
      <c r="AI812" s="25">
        <f>IFERROR(_xlfn.XLOOKUP($C812,WQBE_Loading!$C$4:$C$3072,WQBE_Loading!I$4:I$3072,,0,),"")</f>
        <v>35.840389674602307</v>
      </c>
      <c r="AJ812" s="25">
        <f>IFERROR(_xlfn.XLOOKUP($C812,WQBE_Loading!$C$4:$C$3072,WQBE_Loading!J$4:J$3072,,0,),"")</f>
        <v>4.4444349574495856</v>
      </c>
      <c r="AK812" s="25">
        <f>IFERROR(_xlfn.XLOOKUP($C812,WQBE_Loading!$C$4:$C$3072,WQBE_Loading!K$4:K$3072,,0,),"")</f>
        <v>2218.7625013882052</v>
      </c>
      <c r="AL812" s="25">
        <f>IFERROR(_xlfn.XLOOKUP($C812,WQBE_Loading!$C$4:$C$3072,WQBE_Loading!L$4:L$3072,,0,),"")</f>
        <v>6.3230308055312902E-4</v>
      </c>
      <c r="AM812" s="25">
        <f>IFERROR(_xlfn.XLOOKUP($C812,WQBE_Loading!$C$4:$C$3072,WQBE_Loading!M$4:M$3072,,0,),"")</f>
        <v>9.3742295057316698E-5</v>
      </c>
      <c r="AN812" s="25">
        <f>IFERROR(_xlfn.XLOOKUP($C812,WQBE_Loading!$C$4:$C$3072,WQBE_Loading!N$4:N$3072,,0,),"")</f>
        <v>1.494982231574645E-2</v>
      </c>
      <c r="AO812" s="25">
        <f>IFERROR(_xlfn.XLOOKUP($C812,WQBE_Loading!$C$4:$C$3072,WQBE_Loading!O$4:O$3072,,0,),"")</f>
        <v>8.3239008853878055E-2</v>
      </c>
      <c r="AP812" s="25">
        <f>IFERROR(_xlfn.XLOOKUP($C812,WQBE_Loading!$C$4:$C$3072,WQBE_Loading!P$4:P$3072,,0,),"")</f>
        <v>0.2378195016974535</v>
      </c>
      <c r="AQ812" s="13">
        <f>IFERROR(_xlfn.XLOOKUP($C812,WQBE_Loading!$C$4:$C$3072,WQBE_Loading!Q$4:Q$3072,,0,),"")</f>
        <v>1030044.8475316125</v>
      </c>
      <c r="AR812">
        <f>_xlfn.XLOOKUP(C812,UrbanHeat!$A$2:$A$1333,UrbanHeat!$B$2:$B$1333,,0,)</f>
        <v>17.158000000000001</v>
      </c>
      <c r="AS812" s="25">
        <f>_xlfn.XLOOKUP($C812,TNC_Loading!$A$2:$A$1332,TNC_Loading!B$2:B$1332,,0,)</f>
        <v>5.61</v>
      </c>
      <c r="AT812" s="25">
        <f>_xlfn.XLOOKUP($C812,TNC_Loading!$A$2:$A$1332,TNC_Loading!C$2:C$1332,,0,)</f>
        <v>4.2619999999999996</v>
      </c>
      <c r="AU812" s="25">
        <f>_xlfn.XLOOKUP($C812,TNC_Loading!$A$2:$A$1332,TNC_Loading!D$2:D$1332,,0,)</f>
        <v>19.809000000000001</v>
      </c>
      <c r="AV812" s="25">
        <f>_xlfn.XLOOKUP($C812,TNC_Loading!$A$2:$A$1332,TNC_Loading!E$2:E$1332,,0,)</f>
        <v>15.164</v>
      </c>
      <c r="AW812" s="25">
        <f>_xlfn.XLOOKUP($C812,TNC_Loading!$A$2:$A$1332,TNC_Loading!F$2:F$1332,,0,)</f>
        <v>192.91900000000001</v>
      </c>
      <c r="AX812">
        <f>_xlfn.XLOOKUP(C812,BIBI!$D$2:$D$1332,BIBI!$F$2:$F$1332,,0,)</f>
        <v>0</v>
      </c>
      <c r="AY812">
        <f>_xlfn.XLOOKUP(C812,FacilityCounts!$A$3:$A$1333,FacilityCounts!$B$3:$B$1333,,0,)</f>
        <v>0</v>
      </c>
      <c r="AZ812">
        <f>_xlfn.XLOOKUP(C812,FacilityCounts!$D$3:$D$1333,FacilityCounts!$E$3:$E$1333,,0,)</f>
        <v>0</v>
      </c>
      <c r="BA812">
        <f>_xlfn.XLOOKUP(C812,FacilityCounts!$G$3:$G$1333,FacilityCounts!$H$3:$H$1333,,0,)</f>
        <v>0</v>
      </c>
      <c r="BB812">
        <f>IFERROR(_xlfn.XLOOKUP(C812,'DA to P Sensitive Lakes'!$P$2:$P$44,'DA to P Sensitive Lakes'!$Q$2:$Q$44,,0,),0)</f>
        <v>0</v>
      </c>
      <c r="BC812" s="25">
        <f>_xlfn.XLOOKUP(C812,'Historic Runoff (mm)'!$A$2:$A$1332,'Historic Runoff (mm)'!$B$2:$B$1332,,0,)</f>
        <v>397.839</v>
      </c>
      <c r="BD812">
        <f>_xlfn.XLOOKUP(C812,DrainageComplaint!$A$2:$A$1332,DrainageComplaint!$B$2:$B$1332,,0,)</f>
        <v>0</v>
      </c>
      <c r="BE812">
        <f>_xlfn.XLOOKUP(C812,PAD_Area!$G$2:$G$1332,PAD_Area!$H$2:$H$1332,,0,)</f>
        <v>0</v>
      </c>
    </row>
    <row r="813" spans="1:57" x14ac:dyDescent="0.2">
      <c r="A813" s="2">
        <v>810</v>
      </c>
      <c r="B813" s="2">
        <v>811</v>
      </c>
      <c r="C813" s="20">
        <v>1300370</v>
      </c>
      <c r="D813" s="3" t="s">
        <v>808</v>
      </c>
      <c r="E813" s="3" t="s">
        <v>754</v>
      </c>
      <c r="F813" s="3">
        <v>26.837</v>
      </c>
      <c r="G813" s="3">
        <v>6220.0455853100002</v>
      </c>
      <c r="H813" s="3">
        <v>1169031.71319</v>
      </c>
      <c r="I813" s="2">
        <v>0</v>
      </c>
      <c r="J813" s="2">
        <v>0</v>
      </c>
      <c r="K813" s="2">
        <v>0</v>
      </c>
      <c r="L813" s="2">
        <v>0</v>
      </c>
      <c r="M813" s="3">
        <v>0</v>
      </c>
      <c r="N813" s="2">
        <f>_xlfn.XLOOKUP(C813,Shellfish_Presence!$E$3:$E$1333,Shellfish_Presence!$G$3:$G$1333,,0,)</f>
        <v>0</v>
      </c>
      <c r="O813" s="3">
        <v>0</v>
      </c>
      <c r="P813" s="3">
        <v>0</v>
      </c>
      <c r="Q813" s="2">
        <v>0</v>
      </c>
      <c r="R813" s="3">
        <v>1.0000100135803223</v>
      </c>
      <c r="S813" s="3">
        <v>0.17307199537754059</v>
      </c>
      <c r="T813" s="3">
        <v>0</v>
      </c>
      <c r="U813" s="3">
        <v>0</v>
      </c>
      <c r="V813" s="2">
        <v>0</v>
      </c>
      <c r="W813" s="3" t="str">
        <f t="shared" si="24"/>
        <v/>
      </c>
      <c r="X813" t="str">
        <f t="shared" si="25"/>
        <v/>
      </c>
      <c r="Y813">
        <f>IFERROR(INDEX('Parcel Year'!$N$3:$N$1175,MATCH(KC_SPS_SubbasinAttributes!C813,'Parcel Year'!$M$3:$M$1175,0)),0)</f>
        <v>7.2641097009181976E-2</v>
      </c>
      <c r="Z813">
        <f>INDEX(Imperviousness!$B$2:$B$1332,MATCH(KC_SPS_SubbasinAttributes!C813,Imperviousness!$A$2:$A$1332,0))</f>
        <v>0.26800000000000002</v>
      </c>
      <c r="AA813">
        <f>INDEX('Flow Duration Index'!$B$2:$B$1332,MATCH(KC_SPS_SubbasinAttributes!C813,'Flow Duration Index'!$A$2:$A$1332,0))</f>
        <v>3.3439999999999999</v>
      </c>
      <c r="AB813">
        <f>INDEX(Opportunity_Index!$G$2:$G$1333,MATCH(KC_SPS_SubbasinAttributes!C813,Opportunity_Index!$F$2:$F$1333,0))</f>
        <v>0.439</v>
      </c>
      <c r="AC813">
        <f>INDEX(Traffic!$B$2:$B$1332,MATCH(KC_SPS_SubbasinAttributes!C813,Traffic!$A$2:$A$1332,0))</f>
        <v>1200</v>
      </c>
      <c r="AD813">
        <f>INDEX(EquityScore!$F$3:$F$1334,MATCH(KC_SPS_SubbasinAttributes!C813,EquityScore!$E$3:$E$1334,0))</f>
        <v>4.6666666699999997</v>
      </c>
      <c r="AE813" t="str">
        <f>IFERROR(INDEX(PavementCondition!$E$2:$E$669,MATCH(KC_SPS_SubbasinAttributes!C813,PavementCondition!$D$2:$D$669,0)),"N/A")</f>
        <v>N/A</v>
      </c>
      <c r="AF813">
        <f>INDEX(SpawnerMortality!$E$2:$E$1331,MATCH(KC_SPS_SubbasinAttributes!C813,SpawnerMortality!$D$2:$D$1331,0))</f>
        <v>0</v>
      </c>
      <c r="AG813" s="25">
        <f>IFERROR(_xlfn.XLOOKUP($C813,WQBE_Loading!$C$4:$C$3072,WQBE_Loading!G$4:G$3072,,0,),"")</f>
        <v>0.38927610847281846</v>
      </c>
      <c r="AH813" s="25">
        <f>IFERROR(_xlfn.XLOOKUP($C813,WQBE_Loading!$C$4:$C$3072,WQBE_Loading!H$4:H$3072,,0,),"")</f>
        <v>2.9796213955457551</v>
      </c>
      <c r="AI813" s="25">
        <f>IFERROR(_xlfn.XLOOKUP($C813,WQBE_Loading!$C$4:$C$3072,WQBE_Loading!I$4:I$3072,,0,),"")</f>
        <v>30.489470324762202</v>
      </c>
      <c r="AJ813" s="25">
        <f>IFERROR(_xlfn.XLOOKUP($C813,WQBE_Loading!$C$4:$C$3072,WQBE_Loading!J$4:J$3072,,0,),"")</f>
        <v>4.2718799472880002</v>
      </c>
      <c r="AK813" s="25">
        <f>IFERROR(_xlfn.XLOOKUP($C813,WQBE_Loading!$C$4:$C$3072,WQBE_Loading!K$4:K$3072,,0,),"")</f>
        <v>2017.8374076473351</v>
      </c>
      <c r="AL813" s="25">
        <f>IFERROR(_xlfn.XLOOKUP($C813,WQBE_Loading!$C$4:$C$3072,WQBE_Loading!L$4:L$3072,,0,),"")</f>
        <v>4.4245058891547947E-4</v>
      </c>
      <c r="AM813" s="25">
        <f>IFERROR(_xlfn.XLOOKUP($C813,WQBE_Loading!$C$4:$C$3072,WQBE_Loading!M$4:M$3072,,0,),"")</f>
        <v>8.2386663939566893E-5</v>
      </c>
      <c r="AN813" s="25">
        <f>IFERROR(_xlfn.XLOOKUP($C813,WQBE_Loading!$C$4:$C$3072,WQBE_Loading!N$4:N$3072,,0,),"")</f>
        <v>9.0432688756035065E-3</v>
      </c>
      <c r="AO813" s="25">
        <f>IFERROR(_xlfn.XLOOKUP($C813,WQBE_Loading!$C$4:$C$3072,WQBE_Loading!O$4:O$3072,,0,),"")</f>
        <v>5.8652866191388701E-2</v>
      </c>
      <c r="AP813" s="25">
        <f>IFERROR(_xlfn.XLOOKUP($C813,WQBE_Loading!$C$4:$C$3072,WQBE_Loading!P$4:P$3072,,0,),"")</f>
        <v>0.24642038239064548</v>
      </c>
      <c r="AQ813" s="13">
        <f>IFERROR(_xlfn.XLOOKUP($C813,WQBE_Loading!$C$4:$C$3072,WQBE_Loading!Q$4:Q$3072,,0,),"")</f>
        <v>888926.66254310496</v>
      </c>
      <c r="AR813">
        <f>_xlfn.XLOOKUP(C813,UrbanHeat!$A$2:$A$1333,UrbanHeat!$B$2:$B$1333,,0,)</f>
        <v>17.683</v>
      </c>
      <c r="AS813" s="25">
        <f>_xlfn.XLOOKUP($C813,TNC_Loading!$A$2:$A$1332,TNC_Loading!B$2:B$1332,,0,)</f>
        <v>8.5429999999999993</v>
      </c>
      <c r="AT813" s="25">
        <f>_xlfn.XLOOKUP($C813,TNC_Loading!$A$2:$A$1332,TNC_Loading!C$2:C$1332,,0,)</f>
        <v>5.4539999999999997</v>
      </c>
      <c r="AU813" s="25">
        <f>_xlfn.XLOOKUP($C813,TNC_Loading!$A$2:$A$1332,TNC_Loading!D$2:D$1332,,0,)</f>
        <v>42.212000000000003</v>
      </c>
      <c r="AV813" s="25">
        <f>_xlfn.XLOOKUP($C813,TNC_Loading!$A$2:$A$1332,TNC_Loading!E$2:E$1332,,0,)</f>
        <v>28.123000000000001</v>
      </c>
      <c r="AW813" s="25">
        <f>_xlfn.XLOOKUP($C813,TNC_Loading!$A$2:$A$1332,TNC_Loading!F$2:F$1332,,0,)</f>
        <v>246.239</v>
      </c>
      <c r="AX813">
        <f>_xlfn.XLOOKUP(C813,BIBI!$D$2:$D$1332,BIBI!$F$2:$F$1332,,0,)</f>
        <v>0</v>
      </c>
      <c r="AY813">
        <f>_xlfn.XLOOKUP(C813,FacilityCounts!$A$3:$A$1333,FacilityCounts!$B$3:$B$1333,,0,)</f>
        <v>0</v>
      </c>
      <c r="AZ813">
        <f>_xlfn.XLOOKUP(C813,FacilityCounts!$D$3:$D$1333,FacilityCounts!$E$3:$E$1333,,0,)</f>
        <v>0</v>
      </c>
      <c r="BA813">
        <f>_xlfn.XLOOKUP(C813,FacilityCounts!$G$3:$G$1333,FacilityCounts!$H$3:$H$1333,,0,)</f>
        <v>0</v>
      </c>
      <c r="BB813">
        <f>IFERROR(_xlfn.XLOOKUP(C813,'DA to P Sensitive Lakes'!$P$2:$P$44,'DA to P Sensitive Lakes'!$Q$2:$Q$44,,0,),0)</f>
        <v>0</v>
      </c>
      <c r="BC813" s="25">
        <f>_xlfn.XLOOKUP(C813,'Historic Runoff (mm)'!$A$2:$A$1332,'Historic Runoff (mm)'!$B$2:$B$1332,,0,)</f>
        <v>501.8</v>
      </c>
      <c r="BD813">
        <f>_xlfn.XLOOKUP(C813,DrainageComplaint!$A$2:$A$1332,DrainageComplaint!$B$2:$B$1332,,0,)</f>
        <v>0</v>
      </c>
      <c r="BE813">
        <f>_xlfn.XLOOKUP(C813,PAD_Area!$G$2:$G$1332,PAD_Area!$H$2:$H$1332,,0,)</f>
        <v>0</v>
      </c>
    </row>
    <row r="814" spans="1:57" x14ac:dyDescent="0.2">
      <c r="A814" s="2">
        <v>811</v>
      </c>
      <c r="B814" s="2">
        <v>812</v>
      </c>
      <c r="C814" s="20">
        <v>1300380</v>
      </c>
      <c r="D814" s="3" t="s">
        <v>808</v>
      </c>
      <c r="E814" s="3" t="s">
        <v>754</v>
      </c>
      <c r="F814" s="3">
        <v>124.679</v>
      </c>
      <c r="G814" s="3">
        <v>13563.4609076</v>
      </c>
      <c r="H814" s="3">
        <v>5431011.0701400004</v>
      </c>
      <c r="I814" s="2">
        <v>0</v>
      </c>
      <c r="J814" s="2">
        <v>0</v>
      </c>
      <c r="K814" s="2">
        <v>0</v>
      </c>
      <c r="L814" s="2">
        <v>0</v>
      </c>
      <c r="M814" s="3">
        <v>0</v>
      </c>
      <c r="N814" s="2">
        <f>_xlfn.XLOOKUP(C814,Shellfish_Presence!$E$3:$E$1333,Shellfish_Presence!$G$3:$G$1333,,0,)</f>
        <v>0</v>
      </c>
      <c r="O814" s="3">
        <v>0</v>
      </c>
      <c r="P814" s="3">
        <v>0</v>
      </c>
      <c r="Q814" s="2">
        <v>1</v>
      </c>
      <c r="R814" s="3">
        <v>1</v>
      </c>
      <c r="S814" s="3">
        <v>0</v>
      </c>
      <c r="T814" s="3">
        <v>0</v>
      </c>
      <c r="U814" s="3">
        <v>259.88699340820313</v>
      </c>
      <c r="V814" s="2">
        <v>0</v>
      </c>
      <c r="W814" s="3" t="str">
        <f t="shared" si="24"/>
        <v/>
      </c>
      <c r="X814" t="str">
        <f t="shared" si="25"/>
        <v/>
      </c>
      <c r="Y814">
        <f>IFERROR(INDEX('Parcel Year'!$N$3:$N$1175,MATCH(KC_SPS_SubbasinAttributes!C814,'Parcel Year'!$M$3:$M$1175,0)),0)</f>
        <v>0.22426299750804901</v>
      </c>
      <c r="Z814">
        <f>INDEX(Imperviousness!$B$2:$B$1332,MATCH(KC_SPS_SubbasinAttributes!C814,Imperviousness!$A$2:$A$1332,0))</f>
        <v>0.29399999999999998</v>
      </c>
      <c r="AA814">
        <f>INDEX('Flow Duration Index'!$B$2:$B$1332,MATCH(KC_SPS_SubbasinAttributes!C814,'Flow Duration Index'!$A$2:$A$1332,0))</f>
        <v>4.4470000000000001</v>
      </c>
      <c r="AB814">
        <f>INDEX(Opportunity_Index!$G$2:$G$1333,MATCH(KC_SPS_SubbasinAttributes!C814,Opportunity_Index!$F$2:$F$1333,0))</f>
        <v>0.439</v>
      </c>
      <c r="AC814">
        <f>INDEX(Traffic!$B$2:$B$1332,MATCH(KC_SPS_SubbasinAttributes!C814,Traffic!$A$2:$A$1332,0))</f>
        <v>4426.2910000000002</v>
      </c>
      <c r="AD814">
        <f>INDEX(EquityScore!$F$3:$F$1334,MATCH(KC_SPS_SubbasinAttributes!C814,EquityScore!$E$3:$E$1334,0))</f>
        <v>4.6666666699999997</v>
      </c>
      <c r="AE814" t="str">
        <f>IFERROR(INDEX(PavementCondition!$E$2:$E$669,MATCH(KC_SPS_SubbasinAttributes!C814,PavementCondition!$D$2:$D$669,0)),"N/A")</f>
        <v>N/A</v>
      </c>
      <c r="AF814">
        <f>INDEX(SpawnerMortality!$E$2:$E$1331,MATCH(KC_SPS_SubbasinAttributes!C814,SpawnerMortality!$D$2:$D$1331,0))</f>
        <v>0.1995503075</v>
      </c>
      <c r="AG814" s="25">
        <f>IFERROR(_xlfn.XLOOKUP($C814,WQBE_Loading!$C$4:$C$3072,WQBE_Loading!G$4:G$3072,,0,),"")</f>
        <v>1.18057717174003</v>
      </c>
      <c r="AH814" s="25">
        <f>IFERROR(_xlfn.XLOOKUP($C814,WQBE_Loading!$C$4:$C$3072,WQBE_Loading!H$4:H$3072,,0,),"")</f>
        <v>7.90291323329975</v>
      </c>
      <c r="AI814" s="25">
        <f>IFERROR(_xlfn.XLOOKUP($C814,WQBE_Loading!$C$4:$C$3072,WQBE_Loading!I$4:I$3072,,0,),"")</f>
        <v>121.31062062117951</v>
      </c>
      <c r="AJ814" s="25">
        <f>IFERROR(_xlfn.XLOOKUP($C814,WQBE_Loading!$C$4:$C$3072,WQBE_Loading!J$4:J$3072,,0,),"")</f>
        <v>13.046879289939501</v>
      </c>
      <c r="AK814" s="25">
        <f>IFERROR(_xlfn.XLOOKUP($C814,WQBE_Loading!$C$4:$C$3072,WQBE_Loading!K$4:K$3072,,0,),"")</f>
        <v>5955.4678526966454</v>
      </c>
      <c r="AL814" s="25">
        <f>IFERROR(_xlfn.XLOOKUP($C814,WQBE_Loading!$C$4:$C$3072,WQBE_Loading!L$4:L$3072,,0,),"")</f>
        <v>1.556198817690045E-3</v>
      </c>
      <c r="AM814" s="25">
        <f>IFERROR(_xlfn.XLOOKUP($C814,WQBE_Loading!$C$4:$C$3072,WQBE_Loading!M$4:M$3072,,0,),"")</f>
        <v>2.1197245016924248E-4</v>
      </c>
      <c r="AN814" s="25">
        <f>IFERROR(_xlfn.XLOOKUP($C814,WQBE_Loading!$C$4:$C$3072,WQBE_Loading!N$4:N$3072,,0,),"")</f>
        <v>3.7703129243098703E-2</v>
      </c>
      <c r="AO814" s="25">
        <f>IFERROR(_xlfn.XLOOKUP($C814,WQBE_Loading!$C$4:$C$3072,WQBE_Loading!O$4:O$3072,,0,),"")</f>
        <v>0.2156179095029635</v>
      </c>
      <c r="AP814" s="25">
        <f>IFERROR(_xlfn.XLOOKUP($C814,WQBE_Loading!$C$4:$C$3072,WQBE_Loading!P$4:P$3072,,0,),"")</f>
        <v>0.59541947675856455</v>
      </c>
      <c r="AQ814" s="13">
        <f>IFERROR(_xlfn.XLOOKUP($C814,WQBE_Loading!$C$4:$C$3072,WQBE_Loading!Q$4:Q$3072,,0,),"")</f>
        <v>3454569.7393362196</v>
      </c>
      <c r="AR814">
        <f>_xlfn.XLOOKUP(C814,UrbanHeat!$A$2:$A$1333,UrbanHeat!$B$2:$B$1333,,0,)</f>
        <v>18.22</v>
      </c>
      <c r="AS814" s="25">
        <f>_xlfn.XLOOKUP($C814,TNC_Loading!$A$2:$A$1332,TNC_Loading!B$2:B$1332,,0,)</f>
        <v>9.8239999999999998</v>
      </c>
      <c r="AT814" s="25">
        <f>_xlfn.XLOOKUP($C814,TNC_Loading!$A$2:$A$1332,TNC_Loading!C$2:C$1332,,0,)</f>
        <v>13.352</v>
      </c>
      <c r="AU814" s="25">
        <f>_xlfn.XLOOKUP($C814,TNC_Loading!$A$2:$A$1332,TNC_Loading!D$2:D$1332,,0,)</f>
        <v>27.74</v>
      </c>
      <c r="AV814" s="25">
        <f>_xlfn.XLOOKUP($C814,TNC_Loading!$A$2:$A$1332,TNC_Loading!E$2:E$1332,,0,)</f>
        <v>27.893000000000001</v>
      </c>
      <c r="AW814" s="25">
        <f>_xlfn.XLOOKUP($C814,TNC_Loading!$A$2:$A$1332,TNC_Loading!F$2:F$1332,,0,)</f>
        <v>485.04500000000002</v>
      </c>
      <c r="AX814">
        <f>_xlfn.XLOOKUP(C814,BIBI!$D$2:$D$1332,BIBI!$F$2:$F$1332,,0,)</f>
        <v>0</v>
      </c>
      <c r="AY814">
        <f>_xlfn.XLOOKUP(C814,FacilityCounts!$A$3:$A$1333,FacilityCounts!$B$3:$B$1333,,0,)</f>
        <v>0</v>
      </c>
      <c r="AZ814">
        <f>_xlfn.XLOOKUP(C814,FacilityCounts!$D$3:$D$1333,FacilityCounts!$E$3:$E$1333,,0,)</f>
        <v>0</v>
      </c>
      <c r="BA814">
        <f>_xlfn.XLOOKUP(C814,FacilityCounts!$G$3:$G$1333,FacilityCounts!$H$3:$H$1333,,0,)</f>
        <v>0</v>
      </c>
      <c r="BB814">
        <f>IFERROR(_xlfn.XLOOKUP(C814,'DA to P Sensitive Lakes'!$P$2:$P$44,'DA to P Sensitive Lakes'!$Q$2:$Q$44,,0,),0)</f>
        <v>0</v>
      </c>
      <c r="BC814" s="25">
        <f>_xlfn.XLOOKUP(C814,'Historic Runoff (mm)'!$A$2:$A$1332,'Historic Runoff (mm)'!$B$2:$B$1332,,0,)</f>
        <v>564.16999999999996</v>
      </c>
      <c r="BD814">
        <f>_xlfn.XLOOKUP(C814,DrainageComplaint!$A$2:$A$1332,DrainageComplaint!$B$2:$B$1332,,0,)</f>
        <v>0</v>
      </c>
      <c r="BE814">
        <f>_xlfn.XLOOKUP(C814,PAD_Area!$G$2:$G$1332,PAD_Area!$H$2:$H$1332,,0,)</f>
        <v>0</v>
      </c>
    </row>
    <row r="815" spans="1:57" x14ac:dyDescent="0.2">
      <c r="A815" s="2">
        <v>812</v>
      </c>
      <c r="B815" s="2">
        <v>813</v>
      </c>
      <c r="C815" s="20">
        <v>1300390</v>
      </c>
      <c r="D815" s="3" t="s">
        <v>810</v>
      </c>
      <c r="E815" s="3" t="s">
        <v>754</v>
      </c>
      <c r="F815" s="3">
        <v>16.253</v>
      </c>
      <c r="G815" s="3">
        <v>5448.0431929599999</v>
      </c>
      <c r="H815" s="3">
        <v>707973.08797400002</v>
      </c>
      <c r="I815" s="2">
        <v>0</v>
      </c>
      <c r="J815" s="2">
        <v>0</v>
      </c>
      <c r="K815" s="2">
        <v>0</v>
      </c>
      <c r="L815" s="2">
        <v>0</v>
      </c>
      <c r="M815" s="3">
        <v>0</v>
      </c>
      <c r="N815" s="2">
        <f>_xlfn.XLOOKUP(C815,Shellfish_Presence!$E$3:$E$1333,Shellfish_Presence!$G$3:$G$1333,,0,)</f>
        <v>0</v>
      </c>
      <c r="O815" s="3">
        <v>0</v>
      </c>
      <c r="P815" s="3">
        <v>0</v>
      </c>
      <c r="Q815" s="2">
        <v>0</v>
      </c>
      <c r="R815" s="3">
        <v>0.99999397993087769</v>
      </c>
      <c r="S815" s="3">
        <v>0</v>
      </c>
      <c r="T815" s="3">
        <v>0</v>
      </c>
      <c r="U815" s="3">
        <v>0</v>
      </c>
      <c r="V815" s="2">
        <v>0</v>
      </c>
      <c r="W815" s="3" t="str">
        <f t="shared" si="24"/>
        <v/>
      </c>
      <c r="X815" t="str">
        <f t="shared" si="25"/>
        <v/>
      </c>
      <c r="Y815">
        <f>IFERROR(INDEX('Parcel Year'!$N$3:$N$1175,MATCH(KC_SPS_SubbasinAttributes!C815,'Parcel Year'!$M$3:$M$1175,0)),0)</f>
        <v>0.83236902952194214</v>
      </c>
      <c r="Z815">
        <f>INDEX(Imperviousness!$B$2:$B$1332,MATCH(KC_SPS_SubbasinAttributes!C815,Imperviousness!$A$2:$A$1332,0))</f>
        <v>0</v>
      </c>
      <c r="AA815">
        <f>INDEX('Flow Duration Index'!$B$2:$B$1332,MATCH(KC_SPS_SubbasinAttributes!C815,'Flow Duration Index'!$A$2:$A$1332,0))</f>
        <v>3.7040000000000002</v>
      </c>
      <c r="AB815">
        <f>INDEX(Opportunity_Index!$G$2:$G$1333,MATCH(KC_SPS_SubbasinAttributes!C815,Opportunity_Index!$F$2:$F$1333,0))</f>
        <v>0.439</v>
      </c>
      <c r="AC815">
        <f>INDEX(Traffic!$B$2:$B$1332,MATCH(KC_SPS_SubbasinAttributes!C815,Traffic!$A$2:$A$1332,0))</f>
        <v>1650</v>
      </c>
      <c r="AD815">
        <f>INDEX(EquityScore!$F$3:$F$1334,MATCH(KC_SPS_SubbasinAttributes!C815,EquityScore!$E$3:$E$1334,0))</f>
        <v>4.6666666699999997</v>
      </c>
      <c r="AE815" t="str">
        <f>IFERROR(INDEX(PavementCondition!$E$2:$E$669,MATCH(KC_SPS_SubbasinAttributes!C815,PavementCondition!$D$2:$D$669,0)),"N/A")</f>
        <v>N/A</v>
      </c>
      <c r="AF815">
        <f>INDEX(SpawnerMortality!$E$2:$E$1331,MATCH(KC_SPS_SubbasinAttributes!C815,SpawnerMortality!$D$2:$D$1331,0))</f>
        <v>0</v>
      </c>
      <c r="AG815" s="25">
        <f>IFERROR(_xlfn.XLOOKUP($C815,WQBE_Loading!$C$4:$C$3072,WQBE_Loading!G$4:G$3072,,0,),"")</f>
        <v>0.31995898091814745</v>
      </c>
      <c r="AH815" s="25">
        <f>IFERROR(_xlfn.XLOOKUP($C815,WQBE_Loading!$C$4:$C$3072,WQBE_Loading!H$4:H$3072,,0,),"")</f>
        <v>2.4738872342630902</v>
      </c>
      <c r="AI815" s="25">
        <f>IFERROR(_xlfn.XLOOKUP($C815,WQBE_Loading!$C$4:$C$3072,WQBE_Loading!I$4:I$3072,,0,),"")</f>
        <v>25.2895655977213</v>
      </c>
      <c r="AJ815" s="25">
        <f>IFERROR(_xlfn.XLOOKUP($C815,WQBE_Loading!$C$4:$C$3072,WQBE_Loading!J$4:J$3072,,0,),"")</f>
        <v>3.569113513836935</v>
      </c>
      <c r="AK815" s="25">
        <f>IFERROR(_xlfn.XLOOKUP($C815,WQBE_Loading!$C$4:$C$3072,WQBE_Loading!K$4:K$3072,,0,),"")</f>
        <v>1667.61940235213</v>
      </c>
      <c r="AL815" s="25">
        <f>IFERROR(_xlfn.XLOOKUP($C815,WQBE_Loading!$C$4:$C$3072,WQBE_Loading!L$4:L$3072,,0,),"")</f>
        <v>3.5688756605435049E-4</v>
      </c>
      <c r="AM815" s="25">
        <f>IFERROR(_xlfn.XLOOKUP($C815,WQBE_Loading!$C$4:$C$3072,WQBE_Loading!M$4:M$3072,,0,),"")</f>
        <v>6.839589503000375E-5</v>
      </c>
      <c r="AN815" s="25">
        <f>IFERROR(_xlfn.XLOOKUP($C815,WQBE_Loading!$C$4:$C$3072,WQBE_Loading!N$4:N$3072,,0,),"")</f>
        <v>7.1879910888633693E-3</v>
      </c>
      <c r="AO815" s="25">
        <f>IFERROR(_xlfn.XLOOKUP($C815,WQBE_Loading!$C$4:$C$3072,WQBE_Loading!O$4:O$3072,,0,),"")</f>
        <v>4.7362546510981998E-2</v>
      </c>
      <c r="AP815" s="25">
        <f>IFERROR(_xlfn.XLOOKUP($C815,WQBE_Loading!$C$4:$C$3072,WQBE_Loading!P$4:P$3072,,0,),"")</f>
        <v>0.2066902167580785</v>
      </c>
      <c r="AQ815" s="13">
        <f>IFERROR(_xlfn.XLOOKUP($C815,WQBE_Loading!$C$4:$C$3072,WQBE_Loading!Q$4:Q$3072,,0,),"")</f>
        <v>737970.58641994698</v>
      </c>
      <c r="AR815">
        <f>_xlfn.XLOOKUP(C815,UrbanHeat!$A$2:$A$1333,UrbanHeat!$B$2:$B$1333,,0,)</f>
        <v>18.803000000000001</v>
      </c>
      <c r="AS815" s="25">
        <f>_xlfn.XLOOKUP($C815,TNC_Loading!$A$2:$A$1332,TNC_Loading!B$2:B$1332,,0,)</f>
        <v>6.9409999999999998</v>
      </c>
      <c r="AT815" s="25">
        <f>_xlfn.XLOOKUP($C815,TNC_Loading!$A$2:$A$1332,TNC_Loading!C$2:C$1332,,0,)</f>
        <v>5.774</v>
      </c>
      <c r="AU815" s="25">
        <f>_xlfn.XLOOKUP($C815,TNC_Loading!$A$2:$A$1332,TNC_Loading!D$2:D$1332,,0,)</f>
        <v>26.651</v>
      </c>
      <c r="AV815" s="25">
        <f>_xlfn.XLOOKUP($C815,TNC_Loading!$A$2:$A$1332,TNC_Loading!E$2:E$1332,,0,)</f>
        <v>19.181999999999999</v>
      </c>
      <c r="AW815" s="25">
        <f>_xlfn.XLOOKUP($C815,TNC_Loading!$A$2:$A$1332,TNC_Loading!F$2:F$1332,,0,)</f>
        <v>285.23700000000002</v>
      </c>
      <c r="AX815">
        <f>_xlfn.XLOOKUP(C815,BIBI!$D$2:$D$1332,BIBI!$F$2:$F$1332,,0,)</f>
        <v>0</v>
      </c>
      <c r="AY815">
        <f>_xlfn.XLOOKUP(C815,FacilityCounts!$A$3:$A$1333,FacilityCounts!$B$3:$B$1333,,0,)</f>
        <v>0</v>
      </c>
      <c r="AZ815">
        <f>_xlfn.XLOOKUP(C815,FacilityCounts!$D$3:$D$1333,FacilityCounts!$E$3:$E$1333,,0,)</f>
        <v>0</v>
      </c>
      <c r="BA815">
        <f>_xlfn.XLOOKUP(C815,FacilityCounts!$G$3:$G$1333,FacilityCounts!$H$3:$H$1333,,0,)</f>
        <v>0</v>
      </c>
      <c r="BB815">
        <f>IFERROR(_xlfn.XLOOKUP(C815,'DA to P Sensitive Lakes'!$P$2:$P$44,'DA to P Sensitive Lakes'!$Q$2:$Q$44,,0,),0)</f>
        <v>0</v>
      </c>
      <c r="BC815" s="25">
        <f>_xlfn.XLOOKUP(C815,'Historic Runoff (mm)'!$A$2:$A$1332,'Historic Runoff (mm)'!$B$2:$B$1332,,0,)</f>
        <v>345.541</v>
      </c>
      <c r="BD815">
        <f>_xlfn.XLOOKUP(C815,DrainageComplaint!$A$2:$A$1332,DrainageComplaint!$B$2:$B$1332,,0,)</f>
        <v>0</v>
      </c>
      <c r="BE815">
        <f>_xlfn.XLOOKUP(C815,PAD_Area!$G$2:$G$1332,PAD_Area!$H$2:$H$1332,,0,)</f>
        <v>0</v>
      </c>
    </row>
    <row r="816" spans="1:57" x14ac:dyDescent="0.2">
      <c r="A816" s="2">
        <v>813</v>
      </c>
      <c r="B816" s="2">
        <v>814</v>
      </c>
      <c r="C816" s="20">
        <v>1300400</v>
      </c>
      <c r="D816" s="3" t="s">
        <v>810</v>
      </c>
      <c r="E816" s="3" t="s">
        <v>754</v>
      </c>
      <c r="F816" s="3">
        <v>37.700000000000003</v>
      </c>
      <c r="G816" s="3">
        <v>6394.9898495699999</v>
      </c>
      <c r="H816" s="3">
        <v>1642205.0335500001</v>
      </c>
      <c r="I816" s="2">
        <v>0</v>
      </c>
      <c r="J816" s="2">
        <v>0</v>
      </c>
      <c r="K816" s="2">
        <v>0</v>
      </c>
      <c r="L816" s="2">
        <v>0</v>
      </c>
      <c r="M816" s="3">
        <v>0</v>
      </c>
      <c r="N816" s="2">
        <f>_xlfn.XLOOKUP(C816,Shellfish_Presence!$E$3:$E$1333,Shellfish_Presence!$G$3:$G$1333,,0,)</f>
        <v>0</v>
      </c>
      <c r="O816" s="3">
        <v>0</v>
      </c>
      <c r="P816" s="3">
        <v>0</v>
      </c>
      <c r="Q816" s="2">
        <v>0</v>
      </c>
      <c r="R816" s="3">
        <v>1</v>
      </c>
      <c r="S816" s="3">
        <v>0</v>
      </c>
      <c r="T816" s="3">
        <v>0</v>
      </c>
      <c r="U816" s="3">
        <v>557.5889892578125</v>
      </c>
      <c r="V816" s="2">
        <v>0</v>
      </c>
      <c r="W816" s="3" t="str">
        <f t="shared" si="24"/>
        <v/>
      </c>
      <c r="X816" t="str">
        <f t="shared" si="25"/>
        <v/>
      </c>
      <c r="Y816">
        <f>IFERROR(INDEX('Parcel Year'!$N$3:$N$1175,MATCH(KC_SPS_SubbasinAttributes!C816,'Parcel Year'!$M$3:$M$1175,0)),0)</f>
        <v>0.46403399109840393</v>
      </c>
      <c r="Z816">
        <f>INDEX(Imperviousness!$B$2:$B$1332,MATCH(KC_SPS_SubbasinAttributes!C816,Imperviousness!$A$2:$A$1332,0))</f>
        <v>0.39100000000000001</v>
      </c>
      <c r="AA816">
        <f>INDEX('Flow Duration Index'!$B$2:$B$1332,MATCH(KC_SPS_SubbasinAttributes!C816,'Flow Duration Index'!$A$2:$A$1332,0))</f>
        <v>4.4660000000000002</v>
      </c>
      <c r="AB816">
        <f>INDEX(Opportunity_Index!$G$2:$G$1333,MATCH(KC_SPS_SubbasinAttributes!C816,Opportunity_Index!$F$2:$F$1333,0))</f>
        <v>0</v>
      </c>
      <c r="AC816">
        <f>INDEX(Traffic!$B$2:$B$1332,MATCH(KC_SPS_SubbasinAttributes!C816,Traffic!$A$2:$A$1332,0))</f>
        <v>1138.2049999999999</v>
      </c>
      <c r="AD816">
        <f>INDEX(EquityScore!$F$3:$F$1334,MATCH(KC_SPS_SubbasinAttributes!C816,EquityScore!$E$3:$E$1334,0))</f>
        <v>4.6666666699999997</v>
      </c>
      <c r="AE816" t="str">
        <f>IFERROR(INDEX(PavementCondition!$E$2:$E$669,MATCH(KC_SPS_SubbasinAttributes!C816,PavementCondition!$D$2:$D$669,0)),"N/A")</f>
        <v>N/A</v>
      </c>
      <c r="AF816">
        <f>INDEX(SpawnerMortality!$E$2:$E$1331,MATCH(KC_SPS_SubbasinAttributes!C816,SpawnerMortality!$D$2:$D$1331,0))</f>
        <v>0.1995503075</v>
      </c>
      <c r="AG816" s="25">
        <f>IFERROR(_xlfn.XLOOKUP($C816,WQBE_Loading!$C$4:$C$3072,WQBE_Loading!G$4:G$3072,,0,),"")</f>
        <v>0.48737598270841553</v>
      </c>
      <c r="AH816" s="25">
        <f>IFERROR(_xlfn.XLOOKUP($C816,WQBE_Loading!$C$4:$C$3072,WQBE_Loading!H$4:H$3072,,0,),"")</f>
        <v>2.5592071200936051</v>
      </c>
      <c r="AI816" s="25">
        <f>IFERROR(_xlfn.XLOOKUP($C816,WQBE_Loading!$C$4:$C$3072,WQBE_Loading!I$4:I$3072,,0,),"")</f>
        <v>53.675439924273746</v>
      </c>
      <c r="AJ816" s="25">
        <f>IFERROR(_xlfn.XLOOKUP($C816,WQBE_Loading!$C$4:$C$3072,WQBE_Loading!J$4:J$3072,,0,),"")</f>
        <v>4.6530791707671195</v>
      </c>
      <c r="AK816" s="25">
        <f>IFERROR(_xlfn.XLOOKUP($C816,WQBE_Loading!$C$4:$C$3072,WQBE_Loading!K$4:K$3072,,0,),"")</f>
        <v>1825.2930624097698</v>
      </c>
      <c r="AL816" s="25">
        <f>IFERROR(_xlfn.XLOOKUP($C816,WQBE_Loading!$C$4:$C$3072,WQBE_Loading!L$4:L$3072,,0,),"")</f>
        <v>7.3885128269787596E-4</v>
      </c>
      <c r="AM816" s="25">
        <f>IFERROR(_xlfn.XLOOKUP($C816,WQBE_Loading!$C$4:$C$3072,WQBE_Loading!M$4:M$3072,,0,),"")</f>
        <v>8.4595385446363546E-5</v>
      </c>
      <c r="AN816" s="25">
        <f>IFERROR(_xlfn.XLOOKUP($C816,WQBE_Loading!$C$4:$C$3072,WQBE_Loading!N$4:N$3072,,0,),"")</f>
        <v>1.9046267231276549E-2</v>
      </c>
      <c r="AO816" s="25">
        <f>IFERROR(_xlfn.XLOOKUP($C816,WQBE_Loading!$C$4:$C$3072,WQBE_Loading!O$4:O$3072,,0,),"")</f>
        <v>9.8419366693902152E-2</v>
      </c>
      <c r="AP816" s="25">
        <f>IFERROR(_xlfn.XLOOKUP($C816,WQBE_Loading!$C$4:$C$3072,WQBE_Loading!P$4:P$3072,,0,),"")</f>
        <v>0.16509500369550051</v>
      </c>
      <c r="AQ816" s="13">
        <f>IFERROR(_xlfn.XLOOKUP($C816,WQBE_Loading!$C$4:$C$3072,WQBE_Loading!Q$4:Q$3072,,0,),"")</f>
        <v>1475081.4021933</v>
      </c>
      <c r="AR816">
        <f>_xlfn.XLOOKUP(C816,UrbanHeat!$A$2:$A$1333,UrbanHeat!$B$2:$B$1333,,0,)</f>
        <v>18.2</v>
      </c>
      <c r="AS816" s="25">
        <f>_xlfn.XLOOKUP($C816,TNC_Loading!$A$2:$A$1332,TNC_Loading!B$2:B$1332,,0,)</f>
        <v>10.356</v>
      </c>
      <c r="AT816" s="25">
        <f>_xlfn.XLOOKUP($C816,TNC_Loading!$A$2:$A$1332,TNC_Loading!C$2:C$1332,,0,)</f>
        <v>13.041</v>
      </c>
      <c r="AU816" s="25">
        <f>_xlfn.XLOOKUP($C816,TNC_Loading!$A$2:$A$1332,TNC_Loading!D$2:D$1332,,0,)</f>
        <v>23.983000000000001</v>
      </c>
      <c r="AV816" s="25">
        <f>_xlfn.XLOOKUP($C816,TNC_Loading!$A$2:$A$1332,TNC_Loading!E$2:E$1332,,0,)</f>
        <v>30.291</v>
      </c>
      <c r="AW816" s="25">
        <f>_xlfn.XLOOKUP($C816,TNC_Loading!$A$2:$A$1332,TNC_Loading!F$2:F$1332,,0,)</f>
        <v>519.24</v>
      </c>
      <c r="AX816">
        <f>_xlfn.XLOOKUP(C816,BIBI!$D$2:$D$1332,BIBI!$F$2:$F$1332,,0,)</f>
        <v>0</v>
      </c>
      <c r="AY816">
        <f>_xlfn.XLOOKUP(C816,FacilityCounts!$A$3:$A$1333,FacilityCounts!$B$3:$B$1333,,0,)</f>
        <v>0</v>
      </c>
      <c r="AZ816">
        <f>_xlfn.XLOOKUP(C816,FacilityCounts!$D$3:$D$1333,FacilityCounts!$E$3:$E$1333,,0,)</f>
        <v>0</v>
      </c>
      <c r="BA816">
        <f>_xlfn.XLOOKUP(C816,FacilityCounts!$G$3:$G$1333,FacilityCounts!$H$3:$H$1333,,0,)</f>
        <v>0</v>
      </c>
      <c r="BB816">
        <f>IFERROR(_xlfn.XLOOKUP(C816,'DA to P Sensitive Lakes'!$P$2:$P$44,'DA to P Sensitive Lakes'!$Q$2:$Q$44,,0,),0)</f>
        <v>0</v>
      </c>
      <c r="BC816" s="25">
        <f>_xlfn.XLOOKUP(C816,'Historic Runoff (mm)'!$A$2:$A$1332,'Historic Runoff (mm)'!$B$2:$B$1332,,0,)</f>
        <v>614.13</v>
      </c>
      <c r="BD816">
        <f>_xlfn.XLOOKUP(C816,DrainageComplaint!$A$2:$A$1332,DrainageComplaint!$B$2:$B$1332,,0,)</f>
        <v>0</v>
      </c>
      <c r="BE816">
        <f>_xlfn.XLOOKUP(C816,PAD_Area!$G$2:$G$1332,PAD_Area!$H$2:$H$1332,,0,)</f>
        <v>0</v>
      </c>
    </row>
    <row r="817" spans="1:57" x14ac:dyDescent="0.2">
      <c r="A817" s="2">
        <v>814</v>
      </c>
      <c r="B817" s="2">
        <v>815</v>
      </c>
      <c r="C817" s="20">
        <v>1300410</v>
      </c>
      <c r="D817" s="3" t="s">
        <v>810</v>
      </c>
      <c r="E817" s="3" t="s">
        <v>754</v>
      </c>
      <c r="F817" s="3">
        <v>33.533000000000001</v>
      </c>
      <c r="G817" s="3">
        <v>6264.5160254399998</v>
      </c>
      <c r="H817" s="3">
        <v>1460702.3102500001</v>
      </c>
      <c r="I817" s="2">
        <v>0</v>
      </c>
      <c r="J817" s="2">
        <v>0</v>
      </c>
      <c r="K817" s="2">
        <v>0</v>
      </c>
      <c r="L817" s="2">
        <v>2</v>
      </c>
      <c r="M817" s="3">
        <v>0</v>
      </c>
      <c r="N817" s="2">
        <f>_xlfn.XLOOKUP(C817,Shellfish_Presence!$E$3:$E$1333,Shellfish_Presence!$G$3:$G$1333,,0,)</f>
        <v>0</v>
      </c>
      <c r="O817" s="3">
        <v>0</v>
      </c>
      <c r="P817" s="3">
        <v>0</v>
      </c>
      <c r="Q817" s="2">
        <v>0</v>
      </c>
      <c r="R817" s="3">
        <v>1.0000100135803223</v>
      </c>
      <c r="S817" s="3">
        <v>0</v>
      </c>
      <c r="T817" s="3">
        <v>0</v>
      </c>
      <c r="U817" s="3">
        <v>0</v>
      </c>
      <c r="V817" s="2">
        <v>0</v>
      </c>
      <c r="W817" s="3" t="str">
        <f t="shared" si="24"/>
        <v/>
      </c>
      <c r="X817" t="str">
        <f t="shared" si="25"/>
        <v/>
      </c>
      <c r="Y817">
        <f>IFERROR(INDEX('Parcel Year'!$N$3:$N$1175,MATCH(KC_SPS_SubbasinAttributes!C817,'Parcel Year'!$M$3:$M$1175,0)),0)</f>
        <v>0.77026498317718506</v>
      </c>
      <c r="Z817">
        <f>INDEX(Imperviousness!$B$2:$B$1332,MATCH(KC_SPS_SubbasinAttributes!C817,Imperviousness!$A$2:$A$1332,0))</f>
        <v>0.107</v>
      </c>
      <c r="AA817">
        <f>INDEX('Flow Duration Index'!$B$2:$B$1332,MATCH(KC_SPS_SubbasinAttributes!C817,'Flow Duration Index'!$A$2:$A$1332,0))</f>
        <v>3.613</v>
      </c>
      <c r="AB817">
        <f>INDEX(Opportunity_Index!$G$2:$G$1333,MATCH(KC_SPS_SubbasinAttributes!C817,Opportunity_Index!$F$2:$F$1333,0))</f>
        <v>0.439</v>
      </c>
      <c r="AC817">
        <f>INDEX(Traffic!$B$2:$B$1332,MATCH(KC_SPS_SubbasinAttributes!C817,Traffic!$A$2:$A$1332,0))</f>
        <v>10185.434999999999</v>
      </c>
      <c r="AD817">
        <f>INDEX(EquityScore!$F$3:$F$1334,MATCH(KC_SPS_SubbasinAttributes!C817,EquityScore!$E$3:$E$1334,0))</f>
        <v>4.6666666699999997</v>
      </c>
      <c r="AE817" t="str">
        <f>IFERROR(INDEX(PavementCondition!$E$2:$E$669,MATCH(KC_SPS_SubbasinAttributes!C817,PavementCondition!$D$2:$D$669,0)),"N/A")</f>
        <v>N/A</v>
      </c>
      <c r="AF817">
        <f>INDEX(SpawnerMortality!$E$2:$E$1331,MATCH(KC_SPS_SubbasinAttributes!C817,SpawnerMortality!$D$2:$D$1331,0))</f>
        <v>0</v>
      </c>
      <c r="AG817" s="25">
        <f>IFERROR(_xlfn.XLOOKUP($C817,WQBE_Loading!$C$4:$C$3072,WQBE_Loading!G$4:G$3072,,0,),"")</f>
        <v>0.29792987121759351</v>
      </c>
      <c r="AH817" s="25">
        <f>IFERROR(_xlfn.XLOOKUP($C817,WQBE_Loading!$C$4:$C$3072,WQBE_Loading!H$4:H$3072,,0,),"")</f>
        <v>2.02493137275252</v>
      </c>
      <c r="AI817" s="25">
        <f>IFERROR(_xlfn.XLOOKUP($C817,WQBE_Loading!$C$4:$C$3072,WQBE_Loading!I$4:I$3072,,0,),"")</f>
        <v>21.4025090131559</v>
      </c>
      <c r="AJ817" s="25">
        <f>IFERROR(_xlfn.XLOOKUP($C817,WQBE_Loading!$C$4:$C$3072,WQBE_Loading!J$4:J$3072,,0,),"")</f>
        <v>2.6909200655232803</v>
      </c>
      <c r="AK817" s="25">
        <f>IFERROR(_xlfn.XLOOKUP($C817,WQBE_Loading!$C$4:$C$3072,WQBE_Loading!K$4:K$3072,,0,),"")</f>
        <v>1313.0810175557249</v>
      </c>
      <c r="AL817" s="25">
        <f>IFERROR(_xlfn.XLOOKUP($C817,WQBE_Loading!$C$4:$C$3072,WQBE_Loading!L$4:L$3072,,0,),"")</f>
        <v>3.0254798915640399E-4</v>
      </c>
      <c r="AM817" s="25">
        <f>IFERROR(_xlfn.XLOOKUP($C817,WQBE_Loading!$C$4:$C$3072,WQBE_Loading!M$4:M$3072,,0,),"")</f>
        <v>7.2554591760595397E-5</v>
      </c>
      <c r="AN817" s="25">
        <f>IFERROR(_xlfn.XLOOKUP($C817,WQBE_Loading!$C$4:$C$3072,WQBE_Loading!N$4:N$3072,,0,),"")</f>
        <v>7.2022866140974851E-3</v>
      </c>
      <c r="AO817" s="25">
        <f>IFERROR(_xlfn.XLOOKUP($C817,WQBE_Loading!$C$4:$C$3072,WQBE_Loading!O$4:O$3072,,0,),"")</f>
        <v>4.4340080401011499E-2</v>
      </c>
      <c r="AP817" s="25">
        <f>IFERROR(_xlfn.XLOOKUP($C817,WQBE_Loading!$C$4:$C$3072,WQBE_Loading!P$4:P$3072,,0,),"")</f>
        <v>0.14557673786752651</v>
      </c>
      <c r="AQ817" s="13">
        <f>IFERROR(_xlfn.XLOOKUP($C817,WQBE_Loading!$C$4:$C$3072,WQBE_Loading!Q$4:Q$3072,,0,),"")</f>
        <v>616259.38311211998</v>
      </c>
      <c r="AR817">
        <f>_xlfn.XLOOKUP(C817,UrbanHeat!$A$2:$A$1333,UrbanHeat!$B$2:$B$1333,,0,)</f>
        <v>18.673999999999999</v>
      </c>
      <c r="AS817" s="25">
        <f>_xlfn.XLOOKUP($C817,TNC_Loading!$A$2:$A$1332,TNC_Loading!B$2:B$1332,,0,)</f>
        <v>8.1270000000000007</v>
      </c>
      <c r="AT817" s="25">
        <f>_xlfn.XLOOKUP($C817,TNC_Loading!$A$2:$A$1332,TNC_Loading!C$2:C$1332,,0,)</f>
        <v>6.7869999999999999</v>
      </c>
      <c r="AU817" s="25">
        <f>_xlfn.XLOOKUP($C817,TNC_Loading!$A$2:$A$1332,TNC_Loading!D$2:D$1332,,0,)</f>
        <v>17.655999999999999</v>
      </c>
      <c r="AV817" s="25">
        <f>_xlfn.XLOOKUP($C817,TNC_Loading!$A$2:$A$1332,TNC_Loading!E$2:E$1332,,0,)</f>
        <v>22.067</v>
      </c>
      <c r="AW817" s="25">
        <f>_xlfn.XLOOKUP($C817,TNC_Loading!$A$2:$A$1332,TNC_Loading!F$2:F$1332,,0,)</f>
        <v>309.22800000000001</v>
      </c>
      <c r="AX817">
        <f>_xlfn.XLOOKUP(C817,BIBI!$D$2:$D$1332,BIBI!$F$2:$F$1332,,0,)</f>
        <v>0</v>
      </c>
      <c r="AY817">
        <f>_xlfn.XLOOKUP(C817,FacilityCounts!$A$3:$A$1333,FacilityCounts!$B$3:$B$1333,,0,)</f>
        <v>0</v>
      </c>
      <c r="AZ817">
        <f>_xlfn.XLOOKUP(C817,FacilityCounts!$D$3:$D$1333,FacilityCounts!$E$3:$E$1333,,0,)</f>
        <v>0</v>
      </c>
      <c r="BA817">
        <f>_xlfn.XLOOKUP(C817,FacilityCounts!$G$3:$G$1333,FacilityCounts!$H$3:$H$1333,,0,)</f>
        <v>0</v>
      </c>
      <c r="BB817">
        <f>IFERROR(_xlfn.XLOOKUP(C817,'DA to P Sensitive Lakes'!$P$2:$P$44,'DA to P Sensitive Lakes'!$Q$2:$Q$44,,0,),0)</f>
        <v>0</v>
      </c>
      <c r="BC817" s="25">
        <f>_xlfn.XLOOKUP(C817,'Historic Runoff (mm)'!$A$2:$A$1332,'Historic Runoff (mm)'!$B$2:$B$1332,,0,)</f>
        <v>367.30900000000003</v>
      </c>
      <c r="BD817">
        <f>_xlfn.XLOOKUP(C817,DrainageComplaint!$A$2:$A$1332,DrainageComplaint!$B$2:$B$1332,,0,)</f>
        <v>0</v>
      </c>
      <c r="BE817">
        <f>_xlfn.XLOOKUP(C817,PAD_Area!$G$2:$G$1332,PAD_Area!$H$2:$H$1332,,0,)</f>
        <v>0</v>
      </c>
    </row>
    <row r="818" spans="1:57" x14ac:dyDescent="0.2">
      <c r="A818" s="2">
        <v>815</v>
      </c>
      <c r="B818" s="2">
        <v>816</v>
      </c>
      <c r="C818" s="20">
        <v>1300420</v>
      </c>
      <c r="D818" s="3" t="s">
        <v>813</v>
      </c>
      <c r="E818" s="3" t="s">
        <v>754</v>
      </c>
      <c r="F818" s="3">
        <v>59.723999999999997</v>
      </c>
      <c r="G818" s="3">
        <v>10865.1607957</v>
      </c>
      <c r="H818" s="3">
        <v>2601565.3538899999</v>
      </c>
      <c r="I818" s="2">
        <v>0</v>
      </c>
      <c r="J818" s="2">
        <v>0</v>
      </c>
      <c r="K818" s="2">
        <v>0</v>
      </c>
      <c r="L818" s="2">
        <v>5</v>
      </c>
      <c r="M818" s="3">
        <v>0</v>
      </c>
      <c r="N818" s="2">
        <f>_xlfn.XLOOKUP(C818,Shellfish_Presence!$E$3:$E$1333,Shellfish_Presence!$G$3:$G$1333,,0,)</f>
        <v>0</v>
      </c>
      <c r="O818" s="3">
        <v>0</v>
      </c>
      <c r="P818" s="3">
        <v>0</v>
      </c>
      <c r="Q818" s="2">
        <v>0</v>
      </c>
      <c r="R818" s="3">
        <v>1</v>
      </c>
      <c r="S818" s="3">
        <v>0</v>
      </c>
      <c r="T818" s="3">
        <v>0</v>
      </c>
      <c r="U818" s="3">
        <v>0</v>
      </c>
      <c r="V818" s="2">
        <v>0</v>
      </c>
      <c r="W818" s="3" t="str">
        <f t="shared" si="24"/>
        <v/>
      </c>
      <c r="X818" t="str">
        <f t="shared" si="25"/>
        <v/>
      </c>
      <c r="Y818">
        <f>IFERROR(INDEX('Parcel Year'!$N$3:$N$1175,MATCH(KC_SPS_SubbasinAttributes!C818,'Parcel Year'!$M$3:$M$1175,0)),0)</f>
        <v>0.73241198062896729</v>
      </c>
      <c r="Z818">
        <f>INDEX(Imperviousness!$B$2:$B$1332,MATCH(KC_SPS_SubbasinAttributes!C818,Imperviousness!$A$2:$A$1332,0))</f>
        <v>5.8999999999999997E-2</v>
      </c>
      <c r="AA818">
        <f>INDEX('Flow Duration Index'!$B$2:$B$1332,MATCH(KC_SPS_SubbasinAttributes!C818,'Flow Duration Index'!$A$2:$A$1332,0))</f>
        <v>3.4790000000000001</v>
      </c>
      <c r="AB818">
        <f>INDEX(Opportunity_Index!$G$2:$G$1333,MATCH(KC_SPS_SubbasinAttributes!C818,Opportunity_Index!$F$2:$F$1333,0))</f>
        <v>0.8468</v>
      </c>
      <c r="AC818">
        <f>INDEX(Traffic!$B$2:$B$1332,MATCH(KC_SPS_SubbasinAttributes!C818,Traffic!$A$2:$A$1332,0))</f>
        <v>14968.668</v>
      </c>
      <c r="AD818">
        <f>INDEX(EquityScore!$F$3:$F$1334,MATCH(KC_SPS_SubbasinAttributes!C818,EquityScore!$E$3:$E$1334,0))</f>
        <v>4.6666666699999997</v>
      </c>
      <c r="AE818" t="str">
        <f>IFERROR(INDEX(PavementCondition!$E$2:$E$669,MATCH(KC_SPS_SubbasinAttributes!C818,PavementCondition!$D$2:$D$669,0)),"N/A")</f>
        <v>N/A</v>
      </c>
      <c r="AF818">
        <f>INDEX(SpawnerMortality!$E$2:$E$1331,MATCH(KC_SPS_SubbasinAttributes!C818,SpawnerMortality!$D$2:$D$1331,0))</f>
        <v>0</v>
      </c>
      <c r="AG818" s="25">
        <f>IFERROR(_xlfn.XLOOKUP($C818,WQBE_Loading!$C$4:$C$3072,WQBE_Loading!G$4:G$3072,,0,),"")</f>
        <v>0.606291936487792</v>
      </c>
      <c r="AH818" s="25">
        <f>IFERROR(_xlfn.XLOOKUP($C818,WQBE_Loading!$C$4:$C$3072,WQBE_Loading!H$4:H$3072,,0,),"")</f>
        <v>4.00146811046179</v>
      </c>
      <c r="AI818" s="25">
        <f>IFERROR(_xlfn.XLOOKUP($C818,WQBE_Loading!$C$4:$C$3072,WQBE_Loading!I$4:I$3072,,0,),"")</f>
        <v>41.403026382731198</v>
      </c>
      <c r="AJ818" s="25">
        <f>IFERROR(_xlfn.XLOOKUP($C818,WQBE_Loading!$C$4:$C$3072,WQBE_Loading!J$4:J$3072,,0,),"")</f>
        <v>5.1063799662687046</v>
      </c>
      <c r="AK818" s="25">
        <f>IFERROR(_xlfn.XLOOKUP($C818,WQBE_Loading!$C$4:$C$3072,WQBE_Loading!K$4:K$3072,,0,),"")</f>
        <v>2598.822041073995</v>
      </c>
      <c r="AL818" s="25">
        <f>IFERROR(_xlfn.XLOOKUP($C818,WQBE_Loading!$C$4:$C$3072,WQBE_Loading!L$4:L$3072,,0,),"")</f>
        <v>6.1041877045248647E-4</v>
      </c>
      <c r="AM818" s="25">
        <f>IFERROR(_xlfn.XLOOKUP($C818,WQBE_Loading!$C$4:$C$3072,WQBE_Loading!M$4:M$3072,,0,),"")</f>
        <v>1.47412351512381E-4</v>
      </c>
      <c r="AN818" s="25">
        <f>IFERROR(_xlfn.XLOOKUP($C818,WQBE_Loading!$C$4:$C$3072,WQBE_Loading!N$4:N$3072,,0,),"")</f>
        <v>1.50783909162594E-2</v>
      </c>
      <c r="AO818" s="25">
        <f>IFERROR(_xlfn.XLOOKUP($C818,WQBE_Loading!$C$4:$C$3072,WQBE_Loading!O$4:O$3072,,0,),"")</f>
        <v>9.1537017702782247E-2</v>
      </c>
      <c r="AP818" s="25">
        <f>IFERROR(_xlfn.XLOOKUP($C818,WQBE_Loading!$C$4:$C$3072,WQBE_Loading!P$4:P$3072,,0,),"")</f>
        <v>0.27278676206514396</v>
      </c>
      <c r="AQ818" s="13">
        <f>IFERROR(_xlfn.XLOOKUP($C818,WQBE_Loading!$C$4:$C$3072,WQBE_Loading!Q$4:Q$3072,,0,),"")</f>
        <v>1197356.18721406</v>
      </c>
      <c r="AR818">
        <f>_xlfn.XLOOKUP(C818,UrbanHeat!$A$2:$A$1333,UrbanHeat!$B$2:$B$1333,,0,)</f>
        <v>19.228999999999999</v>
      </c>
      <c r="AS818" s="25">
        <f>_xlfn.XLOOKUP($C818,TNC_Loading!$A$2:$A$1332,TNC_Loading!B$2:B$1332,,0,)</f>
        <v>8.2309999999999999</v>
      </c>
      <c r="AT818" s="25">
        <f>_xlfn.XLOOKUP($C818,TNC_Loading!$A$2:$A$1332,TNC_Loading!C$2:C$1332,,0,)</f>
        <v>6.0330000000000004</v>
      </c>
      <c r="AU818" s="25">
        <f>_xlfn.XLOOKUP($C818,TNC_Loading!$A$2:$A$1332,TNC_Loading!D$2:D$1332,,0,)</f>
        <v>17.818999999999999</v>
      </c>
      <c r="AV818" s="25">
        <f>_xlfn.XLOOKUP($C818,TNC_Loading!$A$2:$A$1332,TNC_Loading!E$2:E$1332,,0,)</f>
        <v>23.994</v>
      </c>
      <c r="AW818" s="25">
        <f>_xlfn.XLOOKUP($C818,TNC_Loading!$A$2:$A$1332,TNC_Loading!F$2:F$1332,,0,)</f>
        <v>283.85300000000001</v>
      </c>
      <c r="AX818">
        <f>_xlfn.XLOOKUP(C818,BIBI!$D$2:$D$1332,BIBI!$F$2:$F$1332,,0,)</f>
        <v>0</v>
      </c>
      <c r="AY818">
        <f>_xlfn.XLOOKUP(C818,FacilityCounts!$A$3:$A$1333,FacilityCounts!$B$3:$B$1333,,0,)</f>
        <v>0</v>
      </c>
      <c r="AZ818">
        <f>_xlfn.XLOOKUP(C818,FacilityCounts!$D$3:$D$1333,FacilityCounts!$E$3:$E$1333,,0,)</f>
        <v>0</v>
      </c>
      <c r="BA818">
        <f>_xlfn.XLOOKUP(C818,FacilityCounts!$G$3:$G$1333,FacilityCounts!$H$3:$H$1333,,0,)</f>
        <v>0</v>
      </c>
      <c r="BB818">
        <f>IFERROR(_xlfn.XLOOKUP(C818,'DA to P Sensitive Lakes'!$P$2:$P$44,'DA to P Sensitive Lakes'!$Q$2:$Q$44,,0,),0)</f>
        <v>0</v>
      </c>
      <c r="BC818" s="25">
        <f>_xlfn.XLOOKUP(C818,'Historic Runoff (mm)'!$A$2:$A$1332,'Historic Runoff (mm)'!$B$2:$B$1332,,0,)</f>
        <v>398.18599999999998</v>
      </c>
      <c r="BD818">
        <f>_xlfn.XLOOKUP(C818,DrainageComplaint!$A$2:$A$1332,DrainageComplaint!$B$2:$B$1332,,0,)</f>
        <v>0</v>
      </c>
      <c r="BE818">
        <f>_xlfn.XLOOKUP(C818,PAD_Area!$G$2:$G$1332,PAD_Area!$H$2:$H$1332,,0,)</f>
        <v>0</v>
      </c>
    </row>
    <row r="819" spans="1:57" x14ac:dyDescent="0.2">
      <c r="A819" s="2">
        <v>816</v>
      </c>
      <c r="B819" s="2">
        <v>817</v>
      </c>
      <c r="C819" s="20">
        <v>1300430</v>
      </c>
      <c r="D819" s="3" t="s">
        <v>814</v>
      </c>
      <c r="E819" s="3" t="s">
        <v>754</v>
      </c>
      <c r="F819" s="3">
        <v>2.4460000000000002</v>
      </c>
      <c r="G819" s="3">
        <v>2814.45411023</v>
      </c>
      <c r="H819" s="3">
        <v>106532.925259</v>
      </c>
      <c r="I819" s="2">
        <v>0</v>
      </c>
      <c r="J819" s="2">
        <v>0</v>
      </c>
      <c r="K819" s="2">
        <v>0</v>
      </c>
      <c r="L819" s="2">
        <v>0</v>
      </c>
      <c r="M819" s="3">
        <v>0</v>
      </c>
      <c r="N819" s="2">
        <f>_xlfn.XLOOKUP(C819,Shellfish_Presence!$E$3:$E$1333,Shellfish_Presence!$G$3:$G$1333,,0,)</f>
        <v>0</v>
      </c>
      <c r="O819" s="3">
        <v>0</v>
      </c>
      <c r="P819" s="3">
        <v>0</v>
      </c>
      <c r="Q819" s="2">
        <v>0</v>
      </c>
      <c r="R819" s="3">
        <v>0.99986499547958374</v>
      </c>
      <c r="S819" s="3">
        <v>0</v>
      </c>
      <c r="T819" s="3">
        <v>0</v>
      </c>
      <c r="U819" s="3">
        <v>0</v>
      </c>
      <c r="V819" s="2">
        <v>0</v>
      </c>
      <c r="W819" s="3" t="str">
        <f t="shared" si="24"/>
        <v/>
      </c>
      <c r="X819" t="str">
        <f t="shared" si="25"/>
        <v/>
      </c>
      <c r="Y819">
        <f>IFERROR(INDEX('Parcel Year'!$N$3:$N$1175,MATCH(KC_SPS_SubbasinAttributes!C819,'Parcel Year'!$M$3:$M$1175,0)),0)</f>
        <v>0.64750200510025024</v>
      </c>
      <c r="Z819">
        <f>INDEX(Imperviousness!$B$2:$B$1332,MATCH(KC_SPS_SubbasinAttributes!C819,Imperviousness!$A$2:$A$1332,0))</f>
        <v>0.63500000000000001</v>
      </c>
      <c r="AA819">
        <f>INDEX('Flow Duration Index'!$B$2:$B$1332,MATCH(KC_SPS_SubbasinAttributes!C819,'Flow Duration Index'!$A$2:$A$1332,0))</f>
        <v>6.4329999999999998</v>
      </c>
      <c r="AB819">
        <f>INDEX(Opportunity_Index!$G$2:$G$1333,MATCH(KC_SPS_SubbasinAttributes!C819,Opportunity_Index!$F$2:$F$1333,0))</f>
        <v>0.86240000000000006</v>
      </c>
      <c r="AC819">
        <f>INDEX(Traffic!$B$2:$B$1332,MATCH(KC_SPS_SubbasinAttributes!C819,Traffic!$A$2:$A$1332,0))</f>
        <v>4750.6509999999998</v>
      </c>
      <c r="AD819">
        <f>INDEX(EquityScore!$F$3:$F$1334,MATCH(KC_SPS_SubbasinAttributes!C819,EquityScore!$E$3:$E$1334,0))</f>
        <v>4.8333333349999998</v>
      </c>
      <c r="AE819" t="str">
        <f>IFERROR(INDEX(PavementCondition!$E$2:$E$669,MATCH(KC_SPS_SubbasinAttributes!C819,PavementCondition!$D$2:$D$669,0)),"N/A")</f>
        <v>N/A</v>
      </c>
      <c r="AF819">
        <f>INDEX(SpawnerMortality!$E$2:$E$1331,MATCH(KC_SPS_SubbasinAttributes!C819,SpawnerMortality!$D$2:$D$1331,0))</f>
        <v>0</v>
      </c>
      <c r="AG819" s="25">
        <f>IFERROR(_xlfn.XLOOKUP($C819,WQBE_Loading!$C$4:$C$3072,WQBE_Loading!G$4:G$3072,,0,),"")</f>
        <v>3.1687633568948749E-2</v>
      </c>
      <c r="AH819" s="25">
        <f>IFERROR(_xlfn.XLOOKUP($C819,WQBE_Loading!$C$4:$C$3072,WQBE_Loading!H$4:H$3072,,0,),"")</f>
        <v>0.2427949556398355</v>
      </c>
      <c r="AI819" s="25">
        <f>IFERROR(_xlfn.XLOOKUP($C819,WQBE_Loading!$C$4:$C$3072,WQBE_Loading!I$4:I$3072,,0,),"")</f>
        <v>2.1648115948893301</v>
      </c>
      <c r="AJ819" s="25">
        <f>IFERROR(_xlfn.XLOOKUP($C819,WQBE_Loading!$C$4:$C$3072,WQBE_Loading!J$4:J$3072,,0,),"")</f>
        <v>0.30593618407112599</v>
      </c>
      <c r="AK819" s="25">
        <f>IFERROR(_xlfn.XLOOKUP($C819,WQBE_Loading!$C$4:$C$3072,WQBE_Loading!K$4:K$3072,,0,),"")</f>
        <v>174.24309919693349</v>
      </c>
      <c r="AL819" s="25">
        <f>IFERROR(_xlfn.XLOOKUP($C819,WQBE_Loading!$C$4:$C$3072,WQBE_Loading!L$4:L$3072,,0,),"")</f>
        <v>3.7288080287254654E-5</v>
      </c>
      <c r="AM819" s="25">
        <f>IFERROR(_xlfn.XLOOKUP($C819,WQBE_Loading!$C$4:$C$3072,WQBE_Loading!M$4:M$3072,,0,),"")</f>
        <v>5.8557259091510103E-6</v>
      </c>
      <c r="AN819" s="25">
        <f>IFERROR(_xlfn.XLOOKUP($C819,WQBE_Loading!$C$4:$C$3072,WQBE_Loading!N$4:N$3072,,0,),"")</f>
        <v>7.5098890671982852E-4</v>
      </c>
      <c r="AO819" s="25">
        <f>IFERROR(_xlfn.XLOOKUP($C819,WQBE_Loading!$C$4:$C$3072,WQBE_Loading!O$4:O$3072,,0,),"")</f>
        <v>4.9485115895232298E-3</v>
      </c>
      <c r="AP819" s="25">
        <f>IFERROR(_xlfn.XLOOKUP($C819,WQBE_Loading!$C$4:$C$3072,WQBE_Loading!P$4:P$3072,,0,),"")</f>
        <v>1.7729971409657153E-2</v>
      </c>
      <c r="AQ819" s="13">
        <f>IFERROR(_xlfn.XLOOKUP($C819,WQBE_Loading!$C$4:$C$3072,WQBE_Loading!Q$4:Q$3072,,0,),"")</f>
        <v>63181.474285773045</v>
      </c>
      <c r="AR819">
        <f>_xlfn.XLOOKUP(C819,UrbanHeat!$A$2:$A$1333,UrbanHeat!$B$2:$B$1333,,0,)</f>
        <v>19.84</v>
      </c>
      <c r="AS819" s="25">
        <f>_xlfn.XLOOKUP($C819,TNC_Loading!$A$2:$A$1332,TNC_Loading!B$2:B$1332,,0,)</f>
        <v>15.375999999999999</v>
      </c>
      <c r="AT819" s="25">
        <f>_xlfn.XLOOKUP($C819,TNC_Loading!$A$2:$A$1332,TNC_Loading!C$2:C$1332,,0,)</f>
        <v>15.927</v>
      </c>
      <c r="AU819" s="25">
        <f>_xlfn.XLOOKUP($C819,TNC_Loading!$A$2:$A$1332,TNC_Loading!D$2:D$1332,,0,)</f>
        <v>64.195999999999998</v>
      </c>
      <c r="AV819" s="25">
        <f>_xlfn.XLOOKUP($C819,TNC_Loading!$A$2:$A$1332,TNC_Loading!E$2:E$1332,,0,)</f>
        <v>53.234000000000002</v>
      </c>
      <c r="AW819" s="25">
        <f>_xlfn.XLOOKUP($C819,TNC_Loading!$A$2:$A$1332,TNC_Loading!F$2:F$1332,,0,)</f>
        <v>631.87199999999996</v>
      </c>
      <c r="AX819">
        <f>_xlfn.XLOOKUP(C819,BIBI!$D$2:$D$1332,BIBI!$F$2:$F$1332,,0,)</f>
        <v>0</v>
      </c>
      <c r="AY819">
        <f>_xlfn.XLOOKUP(C819,FacilityCounts!$A$3:$A$1333,FacilityCounts!$B$3:$B$1333,,0,)</f>
        <v>0</v>
      </c>
      <c r="AZ819">
        <f>_xlfn.XLOOKUP(C819,FacilityCounts!$D$3:$D$1333,FacilityCounts!$E$3:$E$1333,,0,)</f>
        <v>0</v>
      </c>
      <c r="BA819">
        <f>_xlfn.XLOOKUP(C819,FacilityCounts!$G$3:$G$1333,FacilityCounts!$H$3:$H$1333,,0,)</f>
        <v>0</v>
      </c>
      <c r="BB819">
        <f>IFERROR(_xlfn.XLOOKUP(C819,'DA to P Sensitive Lakes'!$P$2:$P$44,'DA to P Sensitive Lakes'!$Q$2:$Q$44,,0,),0)</f>
        <v>0</v>
      </c>
      <c r="BC819" s="25">
        <f>_xlfn.XLOOKUP(C819,'Historic Runoff (mm)'!$A$2:$A$1332,'Historic Runoff (mm)'!$B$2:$B$1332,,0,)</f>
        <v>698.16399999999999</v>
      </c>
      <c r="BD819">
        <f>_xlfn.XLOOKUP(C819,DrainageComplaint!$A$2:$A$1332,DrainageComplaint!$B$2:$B$1332,,0,)</f>
        <v>0</v>
      </c>
      <c r="BE819">
        <f>_xlfn.XLOOKUP(C819,PAD_Area!$G$2:$G$1332,PAD_Area!$H$2:$H$1332,,0,)</f>
        <v>0</v>
      </c>
    </row>
    <row r="820" spans="1:57" x14ac:dyDescent="0.2">
      <c r="A820" s="2">
        <v>817</v>
      </c>
      <c r="B820" s="2">
        <v>818</v>
      </c>
      <c r="C820" s="20">
        <v>1300440</v>
      </c>
      <c r="D820" s="3" t="s">
        <v>814</v>
      </c>
      <c r="E820" s="3" t="s">
        <v>754</v>
      </c>
      <c r="F820" s="3">
        <v>37.418999999999997</v>
      </c>
      <c r="G820" s="3">
        <v>6770.8569459</v>
      </c>
      <c r="H820" s="3">
        <v>1629956.7187900001</v>
      </c>
      <c r="I820" s="2">
        <v>0</v>
      </c>
      <c r="J820" s="2">
        <v>0</v>
      </c>
      <c r="K820" s="2">
        <v>0</v>
      </c>
      <c r="L820" s="2">
        <v>0</v>
      </c>
      <c r="M820" s="3">
        <v>0</v>
      </c>
      <c r="N820" s="2">
        <f>_xlfn.XLOOKUP(C820,Shellfish_Presence!$E$3:$E$1333,Shellfish_Presence!$G$3:$G$1333,,0,)</f>
        <v>0</v>
      </c>
      <c r="O820" s="3">
        <v>0</v>
      </c>
      <c r="P820" s="3">
        <v>0</v>
      </c>
      <c r="Q820" s="2">
        <v>0</v>
      </c>
      <c r="R820" s="3">
        <v>0.99999499320983887</v>
      </c>
      <c r="S820" s="3">
        <v>0</v>
      </c>
      <c r="T820" s="3">
        <v>0</v>
      </c>
      <c r="U820" s="3">
        <v>0</v>
      </c>
      <c r="V820" s="2">
        <v>0</v>
      </c>
      <c r="W820" s="3" t="str">
        <f t="shared" si="24"/>
        <v/>
      </c>
      <c r="X820" t="str">
        <f t="shared" si="25"/>
        <v/>
      </c>
      <c r="Y820">
        <f>IFERROR(INDEX('Parcel Year'!$N$3:$N$1175,MATCH(KC_SPS_SubbasinAttributes!C820,'Parcel Year'!$M$3:$M$1175,0)),0)</f>
        <v>0.99905401468276978</v>
      </c>
      <c r="Z820">
        <f>INDEX(Imperviousness!$B$2:$B$1332,MATCH(KC_SPS_SubbasinAttributes!C820,Imperviousness!$A$2:$A$1332,0))</f>
        <v>9.9000000000000005E-2</v>
      </c>
      <c r="AA820">
        <f>INDEX('Flow Duration Index'!$B$2:$B$1332,MATCH(KC_SPS_SubbasinAttributes!C820,'Flow Duration Index'!$A$2:$A$1332,0))</f>
        <v>3.9329999999999998</v>
      </c>
      <c r="AB820">
        <f>INDEX(Opportunity_Index!$G$2:$G$1333,MATCH(KC_SPS_SubbasinAttributes!C820,Opportunity_Index!$F$2:$F$1333,0))</f>
        <v>0.878</v>
      </c>
      <c r="AC820">
        <f>INDEX(Traffic!$B$2:$B$1332,MATCH(KC_SPS_SubbasinAttributes!C820,Traffic!$A$2:$A$1332,0))</f>
        <v>1256.9649999999999</v>
      </c>
      <c r="AD820">
        <f>INDEX(EquityScore!$F$3:$F$1334,MATCH(KC_SPS_SubbasinAttributes!C820,EquityScore!$E$3:$E$1334,0))</f>
        <v>4.8333333349999998</v>
      </c>
      <c r="AE820" t="str">
        <f>IFERROR(INDEX(PavementCondition!$E$2:$E$669,MATCH(KC_SPS_SubbasinAttributes!C820,PavementCondition!$D$2:$D$669,0)),"N/A")</f>
        <v>N/A</v>
      </c>
      <c r="AF820">
        <f>INDEX(SpawnerMortality!$E$2:$E$1331,MATCH(KC_SPS_SubbasinAttributes!C820,SpawnerMortality!$D$2:$D$1331,0))</f>
        <v>0</v>
      </c>
      <c r="AG820" s="25">
        <f>IFERROR(_xlfn.XLOOKUP($C820,WQBE_Loading!$C$4:$C$3072,WQBE_Loading!G$4:G$3072,,0,),"")</f>
        <v>0.34651506300867096</v>
      </c>
      <c r="AH820" s="25">
        <f>IFERROR(_xlfn.XLOOKUP($C820,WQBE_Loading!$C$4:$C$3072,WQBE_Loading!H$4:H$3072,,0,),"")</f>
        <v>2.6835397537753698</v>
      </c>
      <c r="AI820" s="25">
        <f>IFERROR(_xlfn.XLOOKUP($C820,WQBE_Loading!$C$4:$C$3072,WQBE_Loading!I$4:I$3072,,0,),"")</f>
        <v>26.681428777346351</v>
      </c>
      <c r="AJ820" s="25">
        <f>IFERROR(_xlfn.XLOOKUP($C820,WQBE_Loading!$C$4:$C$3072,WQBE_Loading!J$4:J$3072,,0,),"")</f>
        <v>3.7633134947702449</v>
      </c>
      <c r="AK820" s="25">
        <f>IFERROR(_xlfn.XLOOKUP($C820,WQBE_Loading!$C$4:$C$3072,WQBE_Loading!K$4:K$3072,,0,),"")</f>
        <v>1780.8372814199049</v>
      </c>
      <c r="AL820" s="25">
        <f>IFERROR(_xlfn.XLOOKUP($C820,WQBE_Loading!$C$4:$C$3072,WQBE_Loading!L$4:L$3072,,0,),"")</f>
        <v>3.8123755413120553E-4</v>
      </c>
      <c r="AM820" s="25">
        <f>IFERROR(_xlfn.XLOOKUP($C820,WQBE_Loading!$C$4:$C$3072,WQBE_Loading!M$4:M$3072,,0,),"")</f>
        <v>7.2155001269852797E-5</v>
      </c>
      <c r="AN820" s="25">
        <f>IFERROR(_xlfn.XLOOKUP($C820,WQBE_Loading!$C$4:$C$3072,WQBE_Loading!N$4:N$3072,,0,),"")</f>
        <v>7.6799164398098901E-3</v>
      </c>
      <c r="AO820" s="25">
        <f>IFERROR(_xlfn.XLOOKUP($C820,WQBE_Loading!$C$4:$C$3072,WQBE_Loading!O$4:O$3072,,0,),"")</f>
        <v>5.0593298416697546E-2</v>
      </c>
      <c r="AP820" s="25">
        <f>IFERROR(_xlfn.XLOOKUP($C820,WQBE_Loading!$C$4:$C$3072,WQBE_Loading!P$4:P$3072,,0,),"")</f>
        <v>0.21786699267759699</v>
      </c>
      <c r="AQ820" s="13">
        <f>IFERROR(_xlfn.XLOOKUP($C820,WQBE_Loading!$C$4:$C$3072,WQBE_Loading!Q$4:Q$3072,,0,),"")</f>
        <v>778530.18191947346</v>
      </c>
      <c r="AR820">
        <f>_xlfn.XLOOKUP(C820,UrbanHeat!$A$2:$A$1333,UrbanHeat!$B$2:$B$1333,,0,)</f>
        <v>19.285</v>
      </c>
      <c r="AS820" s="25">
        <f>_xlfn.XLOOKUP($C820,TNC_Loading!$A$2:$A$1332,TNC_Loading!B$2:B$1332,,0,)</f>
        <v>9.0559999999999992</v>
      </c>
      <c r="AT820" s="25">
        <f>_xlfn.XLOOKUP($C820,TNC_Loading!$A$2:$A$1332,TNC_Loading!C$2:C$1332,,0,)</f>
        <v>7.0579999999999998</v>
      </c>
      <c r="AU820" s="25">
        <f>_xlfn.XLOOKUP($C820,TNC_Loading!$A$2:$A$1332,TNC_Loading!D$2:D$1332,,0,)</f>
        <v>41.311</v>
      </c>
      <c r="AV820" s="25">
        <f>_xlfn.XLOOKUP($C820,TNC_Loading!$A$2:$A$1332,TNC_Loading!E$2:E$1332,,0,)</f>
        <v>28.86</v>
      </c>
      <c r="AW820" s="25">
        <f>_xlfn.XLOOKUP($C820,TNC_Loading!$A$2:$A$1332,TNC_Loading!F$2:F$1332,,0,)</f>
        <v>334.22199999999998</v>
      </c>
      <c r="AX820">
        <f>_xlfn.XLOOKUP(C820,BIBI!$D$2:$D$1332,BIBI!$F$2:$F$1332,,0,)</f>
        <v>0</v>
      </c>
      <c r="AY820">
        <f>_xlfn.XLOOKUP(C820,FacilityCounts!$A$3:$A$1333,FacilityCounts!$B$3:$B$1333,,0,)</f>
        <v>0</v>
      </c>
      <c r="AZ820">
        <f>_xlfn.XLOOKUP(C820,FacilityCounts!$D$3:$D$1333,FacilityCounts!$E$3:$E$1333,,0,)</f>
        <v>0</v>
      </c>
      <c r="BA820">
        <f>_xlfn.XLOOKUP(C820,FacilityCounts!$G$3:$G$1333,FacilityCounts!$H$3:$H$1333,,0,)</f>
        <v>0</v>
      </c>
      <c r="BB820">
        <f>IFERROR(_xlfn.XLOOKUP(C820,'DA to P Sensitive Lakes'!$P$2:$P$44,'DA to P Sensitive Lakes'!$Q$2:$Q$44,,0,),0)</f>
        <v>0</v>
      </c>
      <c r="BC820" s="25">
        <f>_xlfn.XLOOKUP(C820,'Historic Runoff (mm)'!$A$2:$A$1332,'Historic Runoff (mm)'!$B$2:$B$1332,,0,)</f>
        <v>485.14800000000002</v>
      </c>
      <c r="BD820">
        <f>_xlfn.XLOOKUP(C820,DrainageComplaint!$A$2:$A$1332,DrainageComplaint!$B$2:$B$1332,,0,)</f>
        <v>0</v>
      </c>
      <c r="BE820">
        <f>_xlfn.XLOOKUP(C820,PAD_Area!$G$2:$G$1332,PAD_Area!$H$2:$H$1332,,0,)</f>
        <v>0</v>
      </c>
    </row>
    <row r="821" spans="1:57" x14ac:dyDescent="0.2">
      <c r="A821" s="2">
        <v>818</v>
      </c>
      <c r="B821" s="2">
        <v>819</v>
      </c>
      <c r="C821" s="20">
        <v>1300450</v>
      </c>
      <c r="D821" s="3" t="s">
        <v>816</v>
      </c>
      <c r="E821" s="3" t="s">
        <v>754</v>
      </c>
      <c r="F821" s="3">
        <v>32.664000000000001</v>
      </c>
      <c r="G821" s="3">
        <v>6535.2721857200004</v>
      </c>
      <c r="H821" s="3">
        <v>1422828.1931499999</v>
      </c>
      <c r="I821" s="2">
        <v>0</v>
      </c>
      <c r="J821" s="2">
        <v>0</v>
      </c>
      <c r="K821" s="2">
        <v>0</v>
      </c>
      <c r="L821" s="2">
        <v>0</v>
      </c>
      <c r="M821" s="3">
        <v>0</v>
      </c>
      <c r="N821" s="2">
        <f>_xlfn.XLOOKUP(C821,Shellfish_Presence!$E$3:$E$1333,Shellfish_Presence!$G$3:$G$1333,,0,)</f>
        <v>0</v>
      </c>
      <c r="O821" s="3">
        <v>0</v>
      </c>
      <c r="P821" s="3">
        <v>0</v>
      </c>
      <c r="Q821" s="2">
        <v>0</v>
      </c>
      <c r="R821" s="3">
        <v>0.99999397993087769</v>
      </c>
      <c r="S821" s="3">
        <v>0</v>
      </c>
      <c r="T821" s="3">
        <v>0</v>
      </c>
      <c r="U821" s="3">
        <v>0</v>
      </c>
      <c r="V821" s="2">
        <v>0</v>
      </c>
      <c r="W821" s="3" t="str">
        <f t="shared" si="24"/>
        <v/>
      </c>
      <c r="X821" t="str">
        <f t="shared" si="25"/>
        <v/>
      </c>
      <c r="Y821">
        <f>IFERROR(INDEX('Parcel Year'!$N$3:$N$1175,MATCH(KC_SPS_SubbasinAttributes!C821,'Parcel Year'!$M$3:$M$1175,0)),0)</f>
        <v>0.99999397993087769</v>
      </c>
      <c r="Z821">
        <f>INDEX(Imperviousness!$B$2:$B$1332,MATCH(KC_SPS_SubbasinAttributes!C821,Imperviousness!$A$2:$A$1332,0))</f>
        <v>0.63</v>
      </c>
      <c r="AA821">
        <f>INDEX('Flow Duration Index'!$B$2:$B$1332,MATCH(KC_SPS_SubbasinAttributes!C821,'Flow Duration Index'!$A$2:$A$1332,0))</f>
        <v>3.8519999999999999</v>
      </c>
      <c r="AB821">
        <f>INDEX(Opportunity_Index!$G$2:$G$1333,MATCH(KC_SPS_SubbasinAttributes!C821,Opportunity_Index!$F$2:$F$1333,0))</f>
        <v>0.878</v>
      </c>
      <c r="AC821">
        <f>INDEX(Traffic!$B$2:$B$1332,MATCH(KC_SPS_SubbasinAttributes!C821,Traffic!$A$2:$A$1332,0))</f>
        <v>610.505</v>
      </c>
      <c r="AD821">
        <f>INDEX(EquityScore!$F$3:$F$1334,MATCH(KC_SPS_SubbasinAttributes!C821,EquityScore!$E$3:$E$1334,0))</f>
        <v>4.6666666699999997</v>
      </c>
      <c r="AE821" t="str">
        <f>IFERROR(INDEX(PavementCondition!$E$2:$E$669,MATCH(KC_SPS_SubbasinAttributes!C821,PavementCondition!$D$2:$D$669,0)),"N/A")</f>
        <v>N/A</v>
      </c>
      <c r="AF821">
        <f>INDEX(SpawnerMortality!$E$2:$E$1331,MATCH(KC_SPS_SubbasinAttributes!C821,SpawnerMortality!$D$2:$D$1331,0))</f>
        <v>0</v>
      </c>
      <c r="AG821" s="25">
        <f>IFERROR(_xlfn.XLOOKUP($C821,WQBE_Loading!$C$4:$C$3072,WQBE_Loading!G$4:G$3072,,0,),"")</f>
        <v>0.71152363595153645</v>
      </c>
      <c r="AH821" s="25">
        <f>IFERROR(_xlfn.XLOOKUP($C821,WQBE_Loading!$C$4:$C$3072,WQBE_Loading!H$4:H$3072,,0,),"")</f>
        <v>5.4966607338617255</v>
      </c>
      <c r="AI821" s="25">
        <f>IFERROR(_xlfn.XLOOKUP($C821,WQBE_Loading!$C$4:$C$3072,WQBE_Loading!I$4:I$3072,,0,),"")</f>
        <v>54.279771131413355</v>
      </c>
      <c r="AJ821" s="25">
        <f>IFERROR(_xlfn.XLOOKUP($C821,WQBE_Loading!$C$4:$C$3072,WQBE_Loading!J$4:J$3072,,0,),"")</f>
        <v>7.6709428623705396</v>
      </c>
      <c r="AK821" s="25">
        <f>IFERROR(_xlfn.XLOOKUP($C821,WQBE_Loading!$C$4:$C$3072,WQBE_Loading!K$4:K$3072,,0,),"")</f>
        <v>3739.3959938080898</v>
      </c>
      <c r="AL821" s="25">
        <f>IFERROR(_xlfn.XLOOKUP($C821,WQBE_Loading!$C$4:$C$3072,WQBE_Loading!L$4:L$3072,,0,),"")</f>
        <v>8.0023110097090101E-4</v>
      </c>
      <c r="AM821" s="25">
        <f>IFERROR(_xlfn.XLOOKUP($C821,WQBE_Loading!$C$4:$C$3072,WQBE_Loading!M$4:M$3072,,0,),"")</f>
        <v>1.4682453794468201E-4</v>
      </c>
      <c r="AN821" s="25">
        <f>IFERROR(_xlfn.XLOOKUP($C821,WQBE_Loading!$C$4:$C$3072,WQBE_Loading!N$4:N$3072,,0,),"")</f>
        <v>1.6116803949460599E-2</v>
      </c>
      <c r="AO821" s="25">
        <f>IFERROR(_xlfn.XLOOKUP($C821,WQBE_Loading!$C$4:$C$3072,WQBE_Loading!O$4:O$3072,,0,),"")</f>
        <v>0.10619889377370301</v>
      </c>
      <c r="AP821" s="25">
        <f>IFERROR(_xlfn.XLOOKUP($C821,WQBE_Loading!$C$4:$C$3072,WQBE_Loading!P$4:P$3072,,0,),"")</f>
        <v>0.44455544886888498</v>
      </c>
      <c r="AQ821" s="13">
        <f>IFERROR(_xlfn.XLOOKUP($C821,WQBE_Loading!$C$4:$C$3072,WQBE_Loading!Q$4:Q$3072,,0,),"")</f>
        <v>1584191.424358815</v>
      </c>
      <c r="AR821">
        <f>_xlfn.XLOOKUP(C821,UrbanHeat!$A$2:$A$1333,UrbanHeat!$B$2:$B$1333,,0,)</f>
        <v>19.059999999999999</v>
      </c>
      <c r="AS821" s="25">
        <f>_xlfn.XLOOKUP($C821,TNC_Loading!$A$2:$A$1332,TNC_Loading!B$2:B$1332,,0,)</f>
        <v>10.971</v>
      </c>
      <c r="AT821" s="25">
        <f>_xlfn.XLOOKUP($C821,TNC_Loading!$A$2:$A$1332,TNC_Loading!C$2:C$1332,,0,)</f>
        <v>8.1440000000000001</v>
      </c>
      <c r="AU821" s="25">
        <f>_xlfn.XLOOKUP($C821,TNC_Loading!$A$2:$A$1332,TNC_Loading!D$2:D$1332,,0,)</f>
        <v>49.496000000000002</v>
      </c>
      <c r="AV821" s="25">
        <f>_xlfn.XLOOKUP($C821,TNC_Loading!$A$2:$A$1332,TNC_Loading!E$2:E$1332,,0,)</f>
        <v>41.218000000000004</v>
      </c>
      <c r="AW821" s="25">
        <f>_xlfn.XLOOKUP($C821,TNC_Loading!$A$2:$A$1332,TNC_Loading!F$2:F$1332,,0,)</f>
        <v>341.72699999999998</v>
      </c>
      <c r="AX821">
        <f>_xlfn.XLOOKUP(C821,BIBI!$D$2:$D$1332,BIBI!$F$2:$F$1332,,0,)</f>
        <v>0</v>
      </c>
      <c r="AY821">
        <f>_xlfn.XLOOKUP(C821,FacilityCounts!$A$3:$A$1333,FacilityCounts!$B$3:$B$1333,,0,)</f>
        <v>0</v>
      </c>
      <c r="AZ821">
        <f>_xlfn.XLOOKUP(C821,FacilityCounts!$D$3:$D$1333,FacilityCounts!$E$3:$E$1333,,0,)</f>
        <v>0</v>
      </c>
      <c r="BA821">
        <f>_xlfn.XLOOKUP(C821,FacilityCounts!$G$3:$G$1333,FacilityCounts!$H$3:$H$1333,,0,)</f>
        <v>0</v>
      </c>
      <c r="BB821">
        <f>IFERROR(_xlfn.XLOOKUP(C821,'DA to P Sensitive Lakes'!$P$2:$P$44,'DA to P Sensitive Lakes'!$Q$2:$Q$44,,0,),0)</f>
        <v>0</v>
      </c>
      <c r="BC821" s="25">
        <f>_xlfn.XLOOKUP(C821,'Historic Runoff (mm)'!$A$2:$A$1332,'Historic Runoff (mm)'!$B$2:$B$1332,,0,)</f>
        <v>661.86699999999996</v>
      </c>
      <c r="BD821">
        <f>_xlfn.XLOOKUP(C821,DrainageComplaint!$A$2:$A$1332,DrainageComplaint!$B$2:$B$1332,,0,)</f>
        <v>0</v>
      </c>
      <c r="BE821">
        <f>_xlfn.XLOOKUP(C821,PAD_Area!$G$2:$G$1332,PAD_Area!$H$2:$H$1332,,0,)</f>
        <v>0</v>
      </c>
    </row>
    <row r="822" spans="1:57" x14ac:dyDescent="0.2">
      <c r="A822" s="2">
        <v>819</v>
      </c>
      <c r="B822" s="2">
        <v>820</v>
      </c>
      <c r="C822" s="20">
        <v>1300460</v>
      </c>
      <c r="D822" s="3" t="s">
        <v>814</v>
      </c>
      <c r="E822" s="3" t="s">
        <v>754</v>
      </c>
      <c r="F822" s="3">
        <v>22.146999999999998</v>
      </c>
      <c r="G822" s="3">
        <v>7552.1730742099999</v>
      </c>
      <c r="H822" s="3">
        <v>964717.77038300002</v>
      </c>
      <c r="I822" s="2">
        <v>0</v>
      </c>
      <c r="J822" s="2">
        <v>0</v>
      </c>
      <c r="K822" s="2">
        <v>0</v>
      </c>
      <c r="L822" s="2">
        <v>1</v>
      </c>
      <c r="M822" s="3">
        <v>0</v>
      </c>
      <c r="N822" s="2">
        <f>_xlfn.XLOOKUP(C822,Shellfish_Presence!$E$3:$E$1333,Shellfish_Presence!$G$3:$G$1333,,0,)</f>
        <v>0</v>
      </c>
      <c r="O822" s="3">
        <v>0</v>
      </c>
      <c r="P822" s="3">
        <v>0</v>
      </c>
      <c r="Q822" s="2">
        <v>0</v>
      </c>
      <c r="R822" s="3">
        <v>1</v>
      </c>
      <c r="S822" s="3">
        <v>0</v>
      </c>
      <c r="T822" s="3">
        <v>0</v>
      </c>
      <c r="U822" s="3">
        <v>0</v>
      </c>
      <c r="V822" s="2">
        <v>0</v>
      </c>
      <c r="W822" s="3" t="str">
        <f t="shared" si="24"/>
        <v/>
      </c>
      <c r="X822" t="str">
        <f t="shared" si="25"/>
        <v/>
      </c>
      <c r="Y822">
        <f>IFERROR(INDEX('Parcel Year'!$N$3:$N$1175,MATCH(KC_SPS_SubbasinAttributes!C822,'Parcel Year'!$M$3:$M$1175,0)),0)</f>
        <v>0.31440600752830505</v>
      </c>
      <c r="Z822">
        <f>INDEX(Imperviousness!$B$2:$B$1332,MATCH(KC_SPS_SubbasinAttributes!C822,Imperviousness!$A$2:$A$1332,0))</f>
        <v>0.43099999999999999</v>
      </c>
      <c r="AA822">
        <f>INDEX('Flow Duration Index'!$B$2:$B$1332,MATCH(KC_SPS_SubbasinAttributes!C822,'Flow Duration Index'!$A$2:$A$1332,0))</f>
        <v>4.1420000000000003</v>
      </c>
      <c r="AB822">
        <f>INDEX(Opportunity_Index!$G$2:$G$1333,MATCH(KC_SPS_SubbasinAttributes!C822,Opportunity_Index!$F$2:$F$1333,0))</f>
        <v>0.86240000000000006</v>
      </c>
      <c r="AC822">
        <f>INDEX(Traffic!$B$2:$B$1332,MATCH(KC_SPS_SubbasinAttributes!C822,Traffic!$A$2:$A$1332,0))</f>
        <v>19586.120999999999</v>
      </c>
      <c r="AD822">
        <f>INDEX(EquityScore!$F$3:$F$1334,MATCH(KC_SPS_SubbasinAttributes!C822,EquityScore!$E$3:$E$1334,0))</f>
        <v>4.8333333349999998</v>
      </c>
      <c r="AE822" t="str">
        <f>IFERROR(INDEX(PavementCondition!$E$2:$E$669,MATCH(KC_SPS_SubbasinAttributes!C822,PavementCondition!$D$2:$D$669,0)),"N/A")</f>
        <v>N/A</v>
      </c>
      <c r="AF822">
        <f>INDEX(SpawnerMortality!$E$2:$E$1331,MATCH(KC_SPS_SubbasinAttributes!C822,SpawnerMortality!$D$2:$D$1331,0))</f>
        <v>0</v>
      </c>
      <c r="AG822" s="25">
        <f>IFERROR(_xlfn.XLOOKUP($C822,WQBE_Loading!$C$4:$C$3072,WQBE_Loading!G$4:G$3072,,0,),"")</f>
        <v>0.28055920081054153</v>
      </c>
      <c r="AH822" s="25">
        <f>IFERROR(_xlfn.XLOOKUP($C822,WQBE_Loading!$C$4:$C$3072,WQBE_Loading!H$4:H$3072,,0,),"")</f>
        <v>1.7306805225901951</v>
      </c>
      <c r="AI822" s="25">
        <f>IFERROR(_xlfn.XLOOKUP($C822,WQBE_Loading!$C$4:$C$3072,WQBE_Loading!I$4:I$3072,,0,),"")</f>
        <v>17.951068384105199</v>
      </c>
      <c r="AJ822" s="25">
        <f>IFERROR(_xlfn.XLOOKUP($C822,WQBE_Loading!$C$4:$C$3072,WQBE_Loading!J$4:J$3072,,0,),"")</f>
        <v>2.05729144819666</v>
      </c>
      <c r="AK822" s="25">
        <f>IFERROR(_xlfn.XLOOKUP($C822,WQBE_Loading!$C$4:$C$3072,WQBE_Loading!K$4:K$3072,,0,),"")</f>
        <v>1112.3561367357599</v>
      </c>
      <c r="AL822" s="25">
        <f>IFERROR(_xlfn.XLOOKUP($C822,WQBE_Loading!$C$4:$C$3072,WQBE_Loading!L$4:L$3072,,0,),"")</f>
        <v>2.730318032535975E-4</v>
      </c>
      <c r="AM822" s="25">
        <f>IFERROR(_xlfn.XLOOKUP($C822,WQBE_Loading!$C$4:$C$3072,WQBE_Loading!M$4:M$3072,,0,),"")</f>
        <v>7.0961451738890842E-5</v>
      </c>
      <c r="AN822" s="25">
        <f>IFERROR(_xlfn.XLOOKUP($C822,WQBE_Loading!$C$4:$C$3072,WQBE_Loading!N$4:N$3072,,0,),"")</f>
        <v>7.267302953563975E-3</v>
      </c>
      <c r="AO822" s="25">
        <f>IFERROR(_xlfn.XLOOKUP($C822,WQBE_Loading!$C$4:$C$3072,WQBE_Loading!O$4:O$3072,,0,),"")</f>
        <v>4.2870463424723101E-2</v>
      </c>
      <c r="AP822" s="25">
        <f>IFERROR(_xlfn.XLOOKUP($C822,WQBE_Loading!$C$4:$C$3072,WQBE_Loading!P$4:P$3072,,0,),"")</f>
        <v>0.1043233078385495</v>
      </c>
      <c r="AQ822" s="13">
        <f>IFERROR(_xlfn.XLOOKUP($C822,WQBE_Loading!$C$4:$C$3072,WQBE_Loading!Q$4:Q$3072,,0,),"")</f>
        <v>511861.03584400448</v>
      </c>
      <c r="AR822">
        <f>_xlfn.XLOOKUP(C822,UrbanHeat!$A$2:$A$1333,UrbanHeat!$B$2:$B$1333,,0,)</f>
        <v>19.837</v>
      </c>
      <c r="AS822" s="25">
        <f>_xlfn.XLOOKUP($C822,TNC_Loading!$A$2:$A$1332,TNC_Loading!B$2:B$1332,,0,)</f>
        <v>13.926</v>
      </c>
      <c r="AT822" s="25">
        <f>_xlfn.XLOOKUP($C822,TNC_Loading!$A$2:$A$1332,TNC_Loading!C$2:C$1332,,0,)</f>
        <v>15.061</v>
      </c>
      <c r="AU822" s="25">
        <f>_xlfn.XLOOKUP($C822,TNC_Loading!$A$2:$A$1332,TNC_Loading!D$2:D$1332,,0,)</f>
        <v>37.012</v>
      </c>
      <c r="AV822" s="25">
        <f>_xlfn.XLOOKUP($C822,TNC_Loading!$A$2:$A$1332,TNC_Loading!E$2:E$1332,,0,)</f>
        <v>43.878</v>
      </c>
      <c r="AW822" s="25">
        <f>_xlfn.XLOOKUP($C822,TNC_Loading!$A$2:$A$1332,TNC_Loading!F$2:F$1332,,0,)</f>
        <v>536.58100000000002</v>
      </c>
      <c r="AX822">
        <f>_xlfn.XLOOKUP(C822,BIBI!$D$2:$D$1332,BIBI!$F$2:$F$1332,,0,)</f>
        <v>0</v>
      </c>
      <c r="AY822">
        <f>_xlfn.XLOOKUP(C822,FacilityCounts!$A$3:$A$1333,FacilityCounts!$B$3:$B$1333,,0,)</f>
        <v>0</v>
      </c>
      <c r="AZ822">
        <f>_xlfn.XLOOKUP(C822,FacilityCounts!$D$3:$D$1333,FacilityCounts!$E$3:$E$1333,,0,)</f>
        <v>0</v>
      </c>
      <c r="BA822">
        <f>_xlfn.XLOOKUP(C822,FacilityCounts!$G$3:$G$1333,FacilityCounts!$H$3:$H$1333,,0,)</f>
        <v>0</v>
      </c>
      <c r="BB822">
        <f>IFERROR(_xlfn.XLOOKUP(C822,'DA to P Sensitive Lakes'!$P$2:$P$44,'DA to P Sensitive Lakes'!$Q$2:$Q$44,,0,),0)</f>
        <v>0</v>
      </c>
      <c r="BC822" s="25">
        <f>_xlfn.XLOOKUP(C822,'Historic Runoff (mm)'!$A$2:$A$1332,'Historic Runoff (mm)'!$B$2:$B$1332,,0,)</f>
        <v>668.08799999999997</v>
      </c>
      <c r="BD822">
        <f>_xlfn.XLOOKUP(C822,DrainageComplaint!$A$2:$A$1332,DrainageComplaint!$B$2:$B$1332,,0,)</f>
        <v>0</v>
      </c>
      <c r="BE822">
        <f>_xlfn.XLOOKUP(C822,PAD_Area!$G$2:$G$1332,PAD_Area!$H$2:$H$1332,,0,)</f>
        <v>0</v>
      </c>
    </row>
    <row r="823" spans="1:57" x14ac:dyDescent="0.2">
      <c r="A823" s="2">
        <v>820</v>
      </c>
      <c r="B823" s="2">
        <v>821</v>
      </c>
      <c r="C823" s="20">
        <v>1300470</v>
      </c>
      <c r="D823" s="3" t="s">
        <v>818</v>
      </c>
      <c r="E823" s="3" t="s">
        <v>754</v>
      </c>
      <c r="F823" s="3">
        <v>7.2140000000000004</v>
      </c>
      <c r="G823" s="3">
        <v>6561.6806202400003</v>
      </c>
      <c r="H823" s="3">
        <v>314261.78751400003</v>
      </c>
      <c r="I823" s="2">
        <v>0</v>
      </c>
      <c r="J823" s="2">
        <v>1</v>
      </c>
      <c r="K823" s="2">
        <v>0</v>
      </c>
      <c r="L823" s="2">
        <v>0</v>
      </c>
      <c r="M823" s="3">
        <v>0</v>
      </c>
      <c r="N823" s="2">
        <f>_xlfn.XLOOKUP(C823,Shellfish_Presence!$E$3:$E$1333,Shellfish_Presence!$G$3:$G$1333,,0,)</f>
        <v>0</v>
      </c>
      <c r="O823" s="3">
        <v>0</v>
      </c>
      <c r="P823" s="3">
        <v>0</v>
      </c>
      <c r="Q823" s="2">
        <v>0</v>
      </c>
      <c r="R823" s="3">
        <v>1.0000699758529663</v>
      </c>
      <c r="S823" s="3">
        <v>0</v>
      </c>
      <c r="T823" s="3">
        <v>0</v>
      </c>
      <c r="U823" s="3">
        <v>0</v>
      </c>
      <c r="V823" s="2">
        <v>0</v>
      </c>
      <c r="W823" s="3" t="str">
        <f t="shared" si="24"/>
        <v/>
      </c>
      <c r="X823" t="str">
        <f t="shared" si="25"/>
        <v/>
      </c>
      <c r="Y823">
        <f>IFERROR(INDEX('Parcel Year'!$N$3:$N$1175,MATCH(KC_SPS_SubbasinAttributes!C823,'Parcel Year'!$M$3:$M$1175,0)),0)</f>
        <v>0.67869400978088379</v>
      </c>
      <c r="Z823">
        <f>INDEX(Imperviousness!$B$2:$B$1332,MATCH(KC_SPS_SubbasinAttributes!C823,Imperviousness!$A$2:$A$1332,0))</f>
        <v>0.79100000000000004</v>
      </c>
      <c r="AA823">
        <f>INDEX('Flow Duration Index'!$B$2:$B$1332,MATCH(KC_SPS_SubbasinAttributes!C823,'Flow Duration Index'!$A$2:$A$1332,0))</f>
        <v>4.7779999999999996</v>
      </c>
      <c r="AB823">
        <f>INDEX(Opportunity_Index!$G$2:$G$1333,MATCH(KC_SPS_SubbasinAttributes!C823,Opportunity_Index!$F$2:$F$1333,0))</f>
        <v>0.878</v>
      </c>
      <c r="AC823">
        <f>INDEX(Traffic!$B$2:$B$1332,MATCH(KC_SPS_SubbasinAttributes!C823,Traffic!$A$2:$A$1332,0))</f>
        <v>17066.5</v>
      </c>
      <c r="AD823">
        <f>INDEX(EquityScore!$F$3:$F$1334,MATCH(KC_SPS_SubbasinAttributes!C823,EquityScore!$E$3:$E$1334,0))</f>
        <v>4.6666666699999997</v>
      </c>
      <c r="AE823" t="str">
        <f>IFERROR(INDEX(PavementCondition!$E$2:$E$669,MATCH(KC_SPS_SubbasinAttributes!C823,PavementCondition!$D$2:$D$669,0)),"N/A")</f>
        <v>N/A</v>
      </c>
      <c r="AF823">
        <f>INDEX(SpawnerMortality!$E$2:$E$1331,MATCH(KC_SPS_SubbasinAttributes!C823,SpawnerMortality!$D$2:$D$1331,0))</f>
        <v>0</v>
      </c>
      <c r="AG823" s="25">
        <f>IFERROR(_xlfn.XLOOKUP($C823,WQBE_Loading!$C$4:$C$3072,WQBE_Loading!G$4:G$3072,,0,),"")</f>
        <v>0.13978907426467149</v>
      </c>
      <c r="AH823" s="25">
        <f>IFERROR(_xlfn.XLOOKUP($C823,WQBE_Loading!$C$4:$C$3072,WQBE_Loading!H$4:H$3072,,0,),"")</f>
        <v>1.0737794697303</v>
      </c>
      <c r="AI823" s="25">
        <f>IFERROR(_xlfn.XLOOKUP($C823,WQBE_Loading!$C$4:$C$3072,WQBE_Loading!I$4:I$3072,,0,),"")</f>
        <v>10.045992063706755</v>
      </c>
      <c r="AJ823" s="25">
        <f>IFERROR(_xlfn.XLOOKUP($C823,WQBE_Loading!$C$4:$C$3072,WQBE_Loading!J$4:J$3072,,0,),"")</f>
        <v>1.419722845366715</v>
      </c>
      <c r="AK823" s="25">
        <f>IFERROR(_xlfn.XLOOKUP($C823,WQBE_Loading!$C$4:$C$3072,WQBE_Loading!K$4:K$3072,,0,),"")</f>
        <v>755.58663714068643</v>
      </c>
      <c r="AL823" s="25">
        <f>IFERROR(_xlfn.XLOOKUP($C823,WQBE_Loading!$C$4:$C$3072,WQBE_Loading!L$4:L$3072,,0,),"")</f>
        <v>1.6169555279627599E-4</v>
      </c>
      <c r="AM823" s="25">
        <f>IFERROR(_xlfn.XLOOKUP($C823,WQBE_Loading!$C$4:$C$3072,WQBE_Loading!M$4:M$3072,,0,),"")</f>
        <v>2.7173993408687649E-5</v>
      </c>
      <c r="AN823" s="25">
        <f>IFERROR(_xlfn.XLOOKUP($C823,WQBE_Loading!$C$4:$C$3072,WQBE_Loading!N$4:N$3072,,0,),"")</f>
        <v>3.2565786567851102E-3</v>
      </c>
      <c r="AO823" s="25">
        <f>IFERROR(_xlfn.XLOOKUP($C823,WQBE_Loading!$C$4:$C$3072,WQBE_Loading!O$4:O$3072,,0,),"")</f>
        <v>2.145866214679705E-2</v>
      </c>
      <c r="AP823" s="25">
        <f>IFERROR(_xlfn.XLOOKUP($C823,WQBE_Loading!$C$4:$C$3072,WQBE_Loading!P$4:P$3072,,0,),"")</f>
        <v>8.2277438134425757E-2</v>
      </c>
      <c r="AQ823" s="13">
        <f>IFERROR(_xlfn.XLOOKUP($C823,WQBE_Loading!$C$4:$C$3072,WQBE_Loading!Q$4:Q$3072,,0,),"")</f>
        <v>293198.99743086001</v>
      </c>
      <c r="AR823">
        <f>_xlfn.XLOOKUP(C823,UrbanHeat!$A$2:$A$1333,UrbanHeat!$B$2:$B$1333,,0,)</f>
        <v>19.876000000000001</v>
      </c>
      <c r="AS823" s="25">
        <f>_xlfn.XLOOKUP($C823,TNC_Loading!$A$2:$A$1332,TNC_Loading!B$2:B$1332,,0,)</f>
        <v>21.82</v>
      </c>
      <c r="AT823" s="25">
        <f>_xlfn.XLOOKUP($C823,TNC_Loading!$A$2:$A$1332,TNC_Loading!C$2:C$1332,,0,)</f>
        <v>21.57</v>
      </c>
      <c r="AU823" s="25">
        <f>_xlfn.XLOOKUP($C823,TNC_Loading!$A$2:$A$1332,TNC_Loading!D$2:D$1332,,0,)</f>
        <v>75.16</v>
      </c>
      <c r="AV823" s="25">
        <f>_xlfn.XLOOKUP($C823,TNC_Loading!$A$2:$A$1332,TNC_Loading!E$2:E$1332,,0,)</f>
        <v>82.25</v>
      </c>
      <c r="AW823" s="25">
        <f>_xlfn.XLOOKUP($C823,TNC_Loading!$A$2:$A$1332,TNC_Loading!F$2:F$1332,,0,)</f>
        <v>762.95299999999997</v>
      </c>
      <c r="AX823">
        <f>_xlfn.XLOOKUP(C823,BIBI!$D$2:$D$1332,BIBI!$F$2:$F$1332,,0,)</f>
        <v>0</v>
      </c>
      <c r="AY823">
        <f>_xlfn.XLOOKUP(C823,FacilityCounts!$A$3:$A$1333,FacilityCounts!$B$3:$B$1333,,0,)</f>
        <v>0</v>
      </c>
      <c r="AZ823">
        <f>_xlfn.XLOOKUP(C823,FacilityCounts!$D$3:$D$1333,FacilityCounts!$E$3:$E$1333,,0,)</f>
        <v>0</v>
      </c>
      <c r="BA823">
        <f>_xlfn.XLOOKUP(C823,FacilityCounts!$G$3:$G$1333,FacilityCounts!$H$3:$H$1333,,0,)</f>
        <v>0</v>
      </c>
      <c r="BB823">
        <f>IFERROR(_xlfn.XLOOKUP(C823,'DA to P Sensitive Lakes'!$P$2:$P$44,'DA to P Sensitive Lakes'!$Q$2:$Q$44,,0,),0)</f>
        <v>0</v>
      </c>
      <c r="BC823" s="25">
        <f>_xlfn.XLOOKUP(C823,'Historic Runoff (mm)'!$A$2:$A$1332,'Historic Runoff (mm)'!$B$2:$B$1332,,0,)</f>
        <v>751.54</v>
      </c>
      <c r="BD823">
        <f>_xlfn.XLOOKUP(C823,DrainageComplaint!$A$2:$A$1332,DrainageComplaint!$B$2:$B$1332,,0,)</f>
        <v>0</v>
      </c>
      <c r="BE823">
        <f>_xlfn.XLOOKUP(C823,PAD_Area!$G$2:$G$1332,PAD_Area!$H$2:$H$1332,,0,)</f>
        <v>0</v>
      </c>
    </row>
    <row r="824" spans="1:57" x14ac:dyDescent="0.2">
      <c r="A824" s="2">
        <v>821</v>
      </c>
      <c r="B824" s="2">
        <v>822</v>
      </c>
      <c r="C824" s="20">
        <v>1300480</v>
      </c>
      <c r="D824" s="3" t="s">
        <v>819</v>
      </c>
      <c r="E824" s="3" t="s">
        <v>754</v>
      </c>
      <c r="F824" s="3">
        <v>81.307000000000002</v>
      </c>
      <c r="G824" s="3">
        <v>20024.7877439</v>
      </c>
      <c r="H824" s="3">
        <v>3541715.5754499999</v>
      </c>
      <c r="I824" s="2">
        <v>0</v>
      </c>
      <c r="J824" s="2">
        <v>1</v>
      </c>
      <c r="K824" s="2">
        <v>0</v>
      </c>
      <c r="L824" s="2">
        <v>0</v>
      </c>
      <c r="M824" s="3">
        <v>0</v>
      </c>
      <c r="N824" s="2">
        <f>_xlfn.XLOOKUP(C824,Shellfish_Presence!$E$3:$E$1333,Shellfish_Presence!$G$3:$G$1333,,0,)</f>
        <v>0</v>
      </c>
      <c r="O824" s="3">
        <v>0</v>
      </c>
      <c r="P824" s="3">
        <v>0</v>
      </c>
      <c r="Q824" s="2">
        <v>0</v>
      </c>
      <c r="R824" s="3">
        <v>0.99999898672103882</v>
      </c>
      <c r="S824" s="3">
        <v>0</v>
      </c>
      <c r="T824" s="3">
        <v>0</v>
      </c>
      <c r="U824" s="3">
        <v>0</v>
      </c>
      <c r="V824" s="2">
        <v>0</v>
      </c>
      <c r="W824" s="3" t="str">
        <f t="shared" si="24"/>
        <v/>
      </c>
      <c r="X824" t="str">
        <f t="shared" si="25"/>
        <v/>
      </c>
      <c r="Y824">
        <f>IFERROR(INDEX('Parcel Year'!$N$3:$N$1175,MATCH(KC_SPS_SubbasinAttributes!C824,'Parcel Year'!$M$3:$M$1175,0)),0)</f>
        <v>0.99579697847366333</v>
      </c>
      <c r="Z824">
        <f>INDEX(Imperviousness!$B$2:$B$1332,MATCH(KC_SPS_SubbasinAttributes!C824,Imperviousness!$A$2:$A$1332,0))</f>
        <v>0.95699999999999996</v>
      </c>
      <c r="AA824">
        <f>INDEX('Flow Duration Index'!$B$2:$B$1332,MATCH(KC_SPS_SubbasinAttributes!C824,'Flow Duration Index'!$A$2:$A$1332,0))</f>
        <v>3.9449999999999998</v>
      </c>
      <c r="AB824">
        <f>INDEX(Opportunity_Index!$G$2:$G$1333,MATCH(KC_SPS_SubbasinAttributes!C824,Opportunity_Index!$F$2:$F$1333,0))</f>
        <v>0.878</v>
      </c>
      <c r="AC824">
        <f>INDEX(Traffic!$B$2:$B$1332,MATCH(KC_SPS_SubbasinAttributes!C824,Traffic!$A$2:$A$1332,0))</f>
        <v>10207.906000000001</v>
      </c>
      <c r="AD824">
        <f>INDEX(EquityScore!$F$3:$F$1334,MATCH(KC_SPS_SubbasinAttributes!C824,EquityScore!$E$3:$E$1334,0))</f>
        <v>4.6666666699999997</v>
      </c>
      <c r="AE824" t="str">
        <f>IFERROR(INDEX(PavementCondition!$E$2:$E$669,MATCH(KC_SPS_SubbasinAttributes!C824,PavementCondition!$D$2:$D$669,0)),"N/A")</f>
        <v>N/A</v>
      </c>
      <c r="AF824">
        <f>INDEX(SpawnerMortality!$E$2:$E$1331,MATCH(KC_SPS_SubbasinAttributes!C824,SpawnerMortality!$D$2:$D$1331,0))</f>
        <v>0.1995503075</v>
      </c>
      <c r="AG824" s="25" t="str">
        <f>IFERROR(_xlfn.XLOOKUP($C824,WQBE_Loading!$C$4:$C$3072,WQBE_Loading!G$4:G$3072,,0,),"")</f>
        <v/>
      </c>
      <c r="AH824" s="25" t="str">
        <f>IFERROR(_xlfn.XLOOKUP($C824,WQBE_Loading!$C$4:$C$3072,WQBE_Loading!H$4:H$3072,,0,),"")</f>
        <v/>
      </c>
      <c r="AI824" s="25" t="str">
        <f>IFERROR(_xlfn.XLOOKUP($C824,WQBE_Loading!$C$4:$C$3072,WQBE_Loading!I$4:I$3072,,0,),"")</f>
        <v/>
      </c>
      <c r="AJ824" s="25" t="str">
        <f>IFERROR(_xlfn.XLOOKUP($C824,WQBE_Loading!$C$4:$C$3072,WQBE_Loading!J$4:J$3072,,0,),"")</f>
        <v/>
      </c>
      <c r="AK824" s="25" t="str">
        <f>IFERROR(_xlfn.XLOOKUP($C824,WQBE_Loading!$C$4:$C$3072,WQBE_Loading!K$4:K$3072,,0,),"")</f>
        <v/>
      </c>
      <c r="AL824" s="25" t="str">
        <f>IFERROR(_xlfn.XLOOKUP($C824,WQBE_Loading!$C$4:$C$3072,WQBE_Loading!L$4:L$3072,,0,),"")</f>
        <v/>
      </c>
      <c r="AM824" s="25" t="str">
        <f>IFERROR(_xlfn.XLOOKUP($C824,WQBE_Loading!$C$4:$C$3072,WQBE_Loading!M$4:M$3072,,0,),"")</f>
        <v/>
      </c>
      <c r="AN824" s="25" t="str">
        <f>IFERROR(_xlfn.XLOOKUP($C824,WQBE_Loading!$C$4:$C$3072,WQBE_Loading!N$4:N$3072,,0,),"")</f>
        <v/>
      </c>
      <c r="AO824" s="25" t="str">
        <f>IFERROR(_xlfn.XLOOKUP($C824,WQBE_Loading!$C$4:$C$3072,WQBE_Loading!O$4:O$3072,,0,),"")</f>
        <v/>
      </c>
      <c r="AP824" s="25" t="str">
        <f>IFERROR(_xlfn.XLOOKUP($C824,WQBE_Loading!$C$4:$C$3072,WQBE_Loading!P$4:P$3072,,0,),"")</f>
        <v/>
      </c>
      <c r="AQ824" s="13" t="str">
        <f>IFERROR(_xlfn.XLOOKUP($C824,WQBE_Loading!$C$4:$C$3072,WQBE_Loading!Q$4:Q$3072,,0,),"")</f>
        <v/>
      </c>
      <c r="AR824">
        <f>_xlfn.XLOOKUP(C824,UrbanHeat!$A$2:$A$1333,UrbanHeat!$B$2:$B$1333,,0,)</f>
        <v>19.361999999999998</v>
      </c>
      <c r="AS824" s="25">
        <f>_xlfn.XLOOKUP($C824,TNC_Loading!$A$2:$A$1332,TNC_Loading!B$2:B$1332,,0,)</f>
        <v>20.292000000000002</v>
      </c>
      <c r="AT824" s="25">
        <f>_xlfn.XLOOKUP($C824,TNC_Loading!$A$2:$A$1332,TNC_Loading!C$2:C$1332,,0,)</f>
        <v>15.977</v>
      </c>
      <c r="AU824" s="25">
        <f>_xlfn.XLOOKUP($C824,TNC_Loading!$A$2:$A$1332,TNC_Loading!D$2:D$1332,,0,)</f>
        <v>83.742999999999995</v>
      </c>
      <c r="AV824" s="25">
        <f>_xlfn.XLOOKUP($C824,TNC_Loading!$A$2:$A$1332,TNC_Loading!E$2:E$1332,,0,)</f>
        <v>87.917000000000002</v>
      </c>
      <c r="AW824" s="25">
        <f>_xlfn.XLOOKUP($C824,TNC_Loading!$A$2:$A$1332,TNC_Loading!F$2:F$1332,,0,)</f>
        <v>654.48099999999999</v>
      </c>
      <c r="AX824">
        <f>_xlfn.XLOOKUP(C824,BIBI!$D$2:$D$1332,BIBI!$F$2:$F$1332,,0,)</f>
        <v>0</v>
      </c>
      <c r="AY824">
        <f>_xlfn.XLOOKUP(C824,FacilityCounts!$A$3:$A$1333,FacilityCounts!$B$3:$B$1333,,0,)</f>
        <v>0</v>
      </c>
      <c r="AZ824">
        <f>_xlfn.XLOOKUP(C824,FacilityCounts!$D$3:$D$1333,FacilityCounts!$E$3:$E$1333,,0,)</f>
        <v>0</v>
      </c>
      <c r="BA824">
        <f>_xlfn.XLOOKUP(C824,FacilityCounts!$G$3:$G$1333,FacilityCounts!$H$3:$H$1333,,0,)</f>
        <v>0</v>
      </c>
      <c r="BB824">
        <f>IFERROR(_xlfn.XLOOKUP(C824,'DA to P Sensitive Lakes'!$P$2:$P$44,'DA to P Sensitive Lakes'!$Q$2:$Q$44,,0,),0)</f>
        <v>0</v>
      </c>
      <c r="BC824" s="25">
        <f>_xlfn.XLOOKUP(C824,'Historic Runoff (mm)'!$A$2:$A$1332,'Historic Runoff (mm)'!$B$2:$B$1332,,0,)</f>
        <v>704.19600000000003</v>
      </c>
      <c r="BD824">
        <f>_xlfn.XLOOKUP(C824,DrainageComplaint!$A$2:$A$1332,DrainageComplaint!$B$2:$B$1332,,0,)</f>
        <v>0</v>
      </c>
      <c r="BE824">
        <f>_xlfn.XLOOKUP(C824,PAD_Area!$G$2:$G$1332,PAD_Area!$H$2:$H$1332,,0,)</f>
        <v>0</v>
      </c>
    </row>
    <row r="825" spans="1:57" x14ac:dyDescent="0.2">
      <c r="A825" s="2">
        <v>822</v>
      </c>
      <c r="B825" s="2">
        <v>823</v>
      </c>
      <c r="C825" s="20">
        <v>1300490</v>
      </c>
      <c r="D825" s="3" t="s">
        <v>820</v>
      </c>
      <c r="E825" s="3" t="s">
        <v>754</v>
      </c>
      <c r="F825" s="3">
        <v>1.2230000000000001</v>
      </c>
      <c r="G825" s="3">
        <v>1187.87722639</v>
      </c>
      <c r="H825" s="3">
        <v>53290.865416300003</v>
      </c>
      <c r="I825" s="2">
        <v>0</v>
      </c>
      <c r="J825" s="2">
        <v>0</v>
      </c>
      <c r="K825" s="2">
        <v>0</v>
      </c>
      <c r="L825" s="2">
        <v>0</v>
      </c>
      <c r="M825" s="3">
        <v>0</v>
      </c>
      <c r="N825" s="2">
        <f>_xlfn.XLOOKUP(C825,Shellfish_Presence!$E$3:$E$1333,Shellfish_Presence!$G$3:$G$1333,,0,)</f>
        <v>0</v>
      </c>
      <c r="O825" s="3">
        <v>0</v>
      </c>
      <c r="P825" s="3">
        <v>0</v>
      </c>
      <c r="Q825" s="2">
        <v>0</v>
      </c>
      <c r="R825" s="3">
        <v>1.0003199577331543</v>
      </c>
      <c r="S825" s="3">
        <v>0</v>
      </c>
      <c r="T825" s="3">
        <v>0</v>
      </c>
      <c r="U825" s="3">
        <v>0</v>
      </c>
      <c r="V825" s="2">
        <v>0</v>
      </c>
      <c r="W825" s="3" t="str">
        <f t="shared" si="24"/>
        <v/>
      </c>
      <c r="X825" t="str">
        <f t="shared" si="25"/>
        <v/>
      </c>
      <c r="Y825">
        <f>IFERROR(INDEX('Parcel Year'!$N$3:$N$1175,MATCH(KC_SPS_SubbasinAttributes!C825,'Parcel Year'!$M$3:$M$1175,0)),0)</f>
        <v>0.96658998727798462</v>
      </c>
      <c r="Z825">
        <f>INDEX(Imperviousness!$B$2:$B$1332,MATCH(KC_SPS_SubbasinAttributes!C825,Imperviousness!$A$2:$A$1332,0))</f>
        <v>1</v>
      </c>
      <c r="AA825">
        <f>INDEX('Flow Duration Index'!$B$2:$B$1332,MATCH(KC_SPS_SubbasinAttributes!C825,'Flow Duration Index'!$A$2:$A$1332,0))</f>
        <v>3.9279999999999999</v>
      </c>
      <c r="AB825">
        <f>INDEX(Opportunity_Index!$G$2:$G$1333,MATCH(KC_SPS_SubbasinAttributes!C825,Opportunity_Index!$F$2:$F$1333,0))</f>
        <v>0.878</v>
      </c>
      <c r="AC825">
        <f>INDEX(Traffic!$B$2:$B$1332,MATCH(KC_SPS_SubbasinAttributes!C825,Traffic!$A$2:$A$1332,0))</f>
        <v>2130.9259999999999</v>
      </c>
      <c r="AD825">
        <f>INDEX(EquityScore!$F$3:$F$1334,MATCH(KC_SPS_SubbasinAttributes!C825,EquityScore!$E$3:$E$1334,0))</f>
        <v>4.6666666699999997</v>
      </c>
      <c r="AE825" t="str">
        <f>IFERROR(INDEX(PavementCondition!$E$2:$E$669,MATCH(KC_SPS_SubbasinAttributes!C825,PavementCondition!$D$2:$D$669,0)),"N/A")</f>
        <v>N/A</v>
      </c>
      <c r="AF825">
        <f>INDEX(SpawnerMortality!$E$2:$E$1331,MATCH(KC_SPS_SubbasinAttributes!C825,SpawnerMortality!$D$2:$D$1331,0))</f>
        <v>0</v>
      </c>
      <c r="AG825" s="25">
        <f>IFERROR(_xlfn.XLOOKUP($C825,WQBE_Loading!$C$4:$C$3072,WQBE_Loading!G$4:G$3072,,0,),"")</f>
        <v>2.3193094223790151E-2</v>
      </c>
      <c r="AH825" s="25">
        <f>IFERROR(_xlfn.XLOOKUP($C825,WQBE_Loading!$C$4:$C$3072,WQBE_Loading!H$4:H$3072,,0,),"")</f>
        <v>0.14065244864923448</v>
      </c>
      <c r="AI825" s="25">
        <f>IFERROR(_xlfn.XLOOKUP($C825,WQBE_Loading!$C$4:$C$3072,WQBE_Loading!I$4:I$3072,,0,),"")</f>
        <v>4.3822855309248201</v>
      </c>
      <c r="AJ825" s="25">
        <f>IFERROR(_xlfn.XLOOKUP($C825,WQBE_Loading!$C$4:$C$3072,WQBE_Loading!J$4:J$3072,,0,),"")</f>
        <v>0.42268615413570998</v>
      </c>
      <c r="AK825" s="25">
        <f>IFERROR(_xlfn.XLOOKUP($C825,WQBE_Loading!$C$4:$C$3072,WQBE_Loading!K$4:K$3072,,0,),"")</f>
        <v>11.0977768972917</v>
      </c>
      <c r="AL825" s="25">
        <f>IFERROR(_xlfn.XLOOKUP($C825,WQBE_Loading!$C$4:$C$3072,WQBE_Loading!L$4:L$3072,,0,),"")</f>
        <v>3.1079226379912799E-6</v>
      </c>
      <c r="AM825" s="25">
        <f>IFERROR(_xlfn.XLOOKUP($C825,WQBE_Loading!$C$4:$C$3072,WQBE_Loading!M$4:M$3072,,0,),"")</f>
        <v>1.139591284945745E-5</v>
      </c>
      <c r="AN825" s="25">
        <f>IFERROR(_xlfn.XLOOKUP($C825,WQBE_Loading!$C$4:$C$3072,WQBE_Loading!N$4:N$3072,,0,),"")</f>
        <v>7.1896710199401002E-5</v>
      </c>
      <c r="AO825" s="25">
        <f>IFERROR(_xlfn.XLOOKUP($C825,WQBE_Loading!$C$4:$C$3072,WQBE_Loading!O$4:O$3072,,0,),"")</f>
        <v>4.0788924585065649E-4</v>
      </c>
      <c r="AP825" s="25">
        <f>IFERROR(_xlfn.XLOOKUP($C825,WQBE_Loading!$C$4:$C$3072,WQBE_Loading!P$4:P$3072,,0,),"")</f>
        <v>1.8385837011685502E-2</v>
      </c>
      <c r="AQ825" s="13">
        <f>IFERROR(_xlfn.XLOOKUP($C825,WQBE_Loading!$C$4:$C$3072,WQBE_Loading!Q$4:Q$3072,,0,),"")</f>
        <v>122958.380537555</v>
      </c>
      <c r="AR825">
        <f>_xlfn.XLOOKUP(C825,UrbanHeat!$A$2:$A$1333,UrbanHeat!$B$2:$B$1333,,0,)</f>
        <v>19.84</v>
      </c>
      <c r="AS825" s="25">
        <f>_xlfn.XLOOKUP($C825,TNC_Loading!$A$2:$A$1332,TNC_Loading!B$2:B$1332,,0,)</f>
        <v>19.623999999999999</v>
      </c>
      <c r="AT825" s="25">
        <f>_xlfn.XLOOKUP($C825,TNC_Loading!$A$2:$A$1332,TNC_Loading!C$2:C$1332,,0,)</f>
        <v>17.966000000000001</v>
      </c>
      <c r="AU825" s="25">
        <f>_xlfn.XLOOKUP($C825,TNC_Loading!$A$2:$A$1332,TNC_Loading!D$2:D$1332,,0,)</f>
        <v>68.064999999999998</v>
      </c>
      <c r="AV825" s="25">
        <f>_xlfn.XLOOKUP($C825,TNC_Loading!$A$2:$A$1332,TNC_Loading!E$2:E$1332,,0,)</f>
        <v>77.47</v>
      </c>
      <c r="AW825" s="25">
        <f>_xlfn.XLOOKUP($C825,TNC_Loading!$A$2:$A$1332,TNC_Loading!F$2:F$1332,,0,)</f>
        <v>704.83299999999997</v>
      </c>
      <c r="AX825">
        <f>_xlfn.XLOOKUP(C825,BIBI!$D$2:$D$1332,BIBI!$F$2:$F$1332,,0,)</f>
        <v>0</v>
      </c>
      <c r="AY825">
        <f>_xlfn.XLOOKUP(C825,FacilityCounts!$A$3:$A$1333,FacilityCounts!$B$3:$B$1333,,0,)</f>
        <v>0</v>
      </c>
      <c r="AZ825">
        <f>_xlfn.XLOOKUP(C825,FacilityCounts!$D$3:$D$1333,FacilityCounts!$E$3:$E$1333,,0,)</f>
        <v>0</v>
      </c>
      <c r="BA825">
        <f>_xlfn.XLOOKUP(C825,FacilityCounts!$G$3:$G$1333,FacilityCounts!$H$3:$H$1333,,0,)</f>
        <v>0</v>
      </c>
      <c r="BB825">
        <f>IFERROR(_xlfn.XLOOKUP(C825,'DA to P Sensitive Lakes'!$P$2:$P$44,'DA to P Sensitive Lakes'!$Q$2:$Q$44,,0,),0)</f>
        <v>0</v>
      </c>
      <c r="BC825" s="25">
        <f>_xlfn.XLOOKUP(C825,'Historic Runoff (mm)'!$A$2:$A$1332,'Historic Runoff (mm)'!$B$2:$B$1332,,0,)</f>
        <v>702.43799999999999</v>
      </c>
      <c r="BD825">
        <f>_xlfn.XLOOKUP(C825,DrainageComplaint!$A$2:$A$1332,DrainageComplaint!$B$2:$B$1332,,0,)</f>
        <v>0</v>
      </c>
      <c r="BE825">
        <f>_xlfn.XLOOKUP(C825,PAD_Area!$G$2:$G$1332,PAD_Area!$H$2:$H$1332,,0,)</f>
        <v>0</v>
      </c>
    </row>
    <row r="826" spans="1:57" x14ac:dyDescent="0.2">
      <c r="A826" s="2">
        <v>823</v>
      </c>
      <c r="B826" s="2">
        <v>824</v>
      </c>
      <c r="C826" s="20">
        <v>1300500</v>
      </c>
      <c r="D826" s="3" t="s">
        <v>820</v>
      </c>
      <c r="E826" s="3" t="s">
        <v>754</v>
      </c>
      <c r="F826" s="3">
        <v>1.694</v>
      </c>
      <c r="G826" s="3">
        <v>1395.0692000700001</v>
      </c>
      <c r="H826" s="3">
        <v>73811.386241400003</v>
      </c>
      <c r="I826" s="2">
        <v>0</v>
      </c>
      <c r="J826" s="2">
        <v>0</v>
      </c>
      <c r="K826" s="2">
        <v>0</v>
      </c>
      <c r="L826" s="2">
        <v>0</v>
      </c>
      <c r="M826" s="3">
        <v>0</v>
      </c>
      <c r="N826" s="2">
        <f>_xlfn.XLOOKUP(C826,Shellfish_Presence!$E$3:$E$1333,Shellfish_Presence!$G$3:$G$1333,,0,)</f>
        <v>0</v>
      </c>
      <c r="O826" s="3">
        <v>0</v>
      </c>
      <c r="P826" s="3">
        <v>0</v>
      </c>
      <c r="Q826" s="2">
        <v>0</v>
      </c>
      <c r="R826" s="3">
        <v>1.0002800226211548</v>
      </c>
      <c r="S826" s="3">
        <v>0</v>
      </c>
      <c r="T826" s="3">
        <v>0</v>
      </c>
      <c r="U826" s="3">
        <v>0</v>
      </c>
      <c r="V826" s="2">
        <v>0</v>
      </c>
      <c r="W826" s="3" t="str">
        <f t="shared" si="24"/>
        <v/>
      </c>
      <c r="X826" t="str">
        <f t="shared" si="25"/>
        <v/>
      </c>
      <c r="Y826">
        <f>IFERROR(INDEX('Parcel Year'!$N$3:$N$1175,MATCH(KC_SPS_SubbasinAttributes!C826,'Parcel Year'!$M$3:$M$1175,0)),0)</f>
        <v>1.0002800226211548</v>
      </c>
      <c r="Z826">
        <f>INDEX(Imperviousness!$B$2:$B$1332,MATCH(KC_SPS_SubbasinAttributes!C826,Imperviousness!$A$2:$A$1332,0))</f>
        <v>1</v>
      </c>
      <c r="AA826">
        <f>INDEX('Flow Duration Index'!$B$2:$B$1332,MATCH(KC_SPS_SubbasinAttributes!C826,'Flow Duration Index'!$A$2:$A$1332,0))</f>
        <v>6.1379999999999999</v>
      </c>
      <c r="AB826">
        <f>INDEX(Opportunity_Index!$G$2:$G$1333,MATCH(KC_SPS_SubbasinAttributes!C826,Opportunity_Index!$F$2:$F$1333,0))</f>
        <v>0.878</v>
      </c>
      <c r="AC826">
        <f>INDEX(Traffic!$B$2:$B$1332,MATCH(KC_SPS_SubbasinAttributes!C826,Traffic!$A$2:$A$1332,0))</f>
        <v>1469.424</v>
      </c>
      <c r="AD826">
        <f>INDEX(EquityScore!$F$3:$F$1334,MATCH(KC_SPS_SubbasinAttributes!C826,EquityScore!$E$3:$E$1334,0))</f>
        <v>4.6666666699999997</v>
      </c>
      <c r="AE826" t="str">
        <f>IFERROR(INDEX(PavementCondition!$E$2:$E$669,MATCH(KC_SPS_SubbasinAttributes!C826,PavementCondition!$D$2:$D$669,0)),"N/A")</f>
        <v>N/A</v>
      </c>
      <c r="AF826">
        <f>INDEX(SpawnerMortality!$E$2:$E$1331,MATCH(KC_SPS_SubbasinAttributes!C826,SpawnerMortality!$D$2:$D$1331,0))</f>
        <v>0</v>
      </c>
      <c r="AG826" s="25">
        <f>IFERROR(_xlfn.XLOOKUP($C826,WQBE_Loading!$C$4:$C$3072,WQBE_Loading!G$4:G$3072,,0,),"")</f>
        <v>3.1157325809884048E-2</v>
      </c>
      <c r="AH826" s="25">
        <f>IFERROR(_xlfn.XLOOKUP($C826,WQBE_Loading!$C$4:$C$3072,WQBE_Loading!H$4:H$3072,,0,),"")</f>
        <v>0.18602738876702402</v>
      </c>
      <c r="AI826" s="25">
        <f>IFERROR(_xlfn.XLOOKUP($C826,WQBE_Loading!$C$4:$C$3072,WQBE_Loading!I$4:I$3072,,0,),"")</f>
        <v>6.0832137137164004</v>
      </c>
      <c r="AJ826" s="25">
        <f>IFERROR(_xlfn.XLOOKUP($C826,WQBE_Loading!$C$4:$C$3072,WQBE_Loading!J$4:J$3072,,0,),"")</f>
        <v>0.58045015838328151</v>
      </c>
      <c r="AK826" s="25">
        <f>IFERROR(_xlfn.XLOOKUP($C826,WQBE_Loading!$C$4:$C$3072,WQBE_Loading!K$4:K$3072,,0,),"")</f>
        <v>6.2349264966142002</v>
      </c>
      <c r="AL826" s="25">
        <f>IFERROR(_xlfn.XLOOKUP($C826,WQBE_Loading!$C$4:$C$3072,WQBE_Loading!L$4:L$3072,,0,),"")</f>
        <v>2.3869400269852451E-6</v>
      </c>
      <c r="AM826" s="25">
        <f>IFERROR(_xlfn.XLOOKUP($C826,WQBE_Loading!$C$4:$C$3072,WQBE_Loading!M$4:M$3072,,0,),"")</f>
        <v>1.5804425720951702E-5</v>
      </c>
      <c r="AN826" s="25">
        <f>IFERROR(_xlfn.XLOOKUP($C826,WQBE_Loading!$C$4:$C$3072,WQBE_Loading!N$4:N$3072,,0,),"")</f>
        <v>6.1397796101148256E-5</v>
      </c>
      <c r="AO826" s="25">
        <f>IFERROR(_xlfn.XLOOKUP($C826,WQBE_Loading!$C$4:$C$3072,WQBE_Loading!O$4:O$3072,,0,),"")</f>
        <v>3.10231157367265E-4</v>
      </c>
      <c r="AP826" s="25">
        <f>IFERROR(_xlfn.XLOOKUP($C826,WQBE_Loading!$C$4:$C$3072,WQBE_Loading!P$4:P$3072,,0,),"")</f>
        <v>2.4961525245457847E-2</v>
      </c>
      <c r="AQ826" s="13">
        <f>IFERROR(_xlfn.XLOOKUP($C826,WQBE_Loading!$C$4:$C$3072,WQBE_Loading!Q$4:Q$3072,,0,),"")</f>
        <v>170524.87305278651</v>
      </c>
      <c r="AR826">
        <f>_xlfn.XLOOKUP(C826,UrbanHeat!$A$2:$A$1333,UrbanHeat!$B$2:$B$1333,,0,)</f>
        <v>19.84</v>
      </c>
      <c r="AS826" s="25">
        <f>_xlfn.XLOOKUP($C826,TNC_Loading!$A$2:$A$1332,TNC_Loading!B$2:B$1332,,0,)</f>
        <v>22.89</v>
      </c>
      <c r="AT826" s="25">
        <f>_xlfn.XLOOKUP($C826,TNC_Loading!$A$2:$A$1332,TNC_Loading!C$2:C$1332,,0,)</f>
        <v>17.64</v>
      </c>
      <c r="AU826" s="25">
        <f>_xlfn.XLOOKUP($C826,TNC_Loading!$A$2:$A$1332,TNC_Loading!D$2:D$1332,,0,)</f>
        <v>94.046999999999997</v>
      </c>
      <c r="AV826" s="25">
        <f>_xlfn.XLOOKUP($C826,TNC_Loading!$A$2:$A$1332,TNC_Loading!E$2:E$1332,,0,)</f>
        <v>96.561999999999998</v>
      </c>
      <c r="AW826" s="25">
        <f>_xlfn.XLOOKUP($C826,TNC_Loading!$A$2:$A$1332,TNC_Loading!F$2:F$1332,,0,)</f>
        <v>782.78499999999997</v>
      </c>
      <c r="AX826">
        <f>_xlfn.XLOOKUP(C826,BIBI!$D$2:$D$1332,BIBI!$F$2:$F$1332,,0,)</f>
        <v>0</v>
      </c>
      <c r="AY826">
        <f>_xlfn.XLOOKUP(C826,FacilityCounts!$A$3:$A$1333,FacilityCounts!$B$3:$B$1333,,0,)</f>
        <v>0</v>
      </c>
      <c r="AZ826">
        <f>_xlfn.XLOOKUP(C826,FacilityCounts!$D$3:$D$1333,FacilityCounts!$E$3:$E$1333,,0,)</f>
        <v>0</v>
      </c>
      <c r="BA826">
        <f>_xlfn.XLOOKUP(C826,FacilityCounts!$G$3:$G$1333,FacilityCounts!$H$3:$H$1333,,0,)</f>
        <v>0</v>
      </c>
      <c r="BB826">
        <f>IFERROR(_xlfn.XLOOKUP(C826,'DA to P Sensitive Lakes'!$P$2:$P$44,'DA to P Sensitive Lakes'!$Q$2:$Q$44,,0,),0)</f>
        <v>0</v>
      </c>
      <c r="BC826" s="25">
        <f>_xlfn.XLOOKUP(C826,'Historic Runoff (mm)'!$A$2:$A$1332,'Historic Runoff (mm)'!$B$2:$B$1332,,0,)</f>
        <v>728.93299999999999</v>
      </c>
      <c r="BD826">
        <f>_xlfn.XLOOKUP(C826,DrainageComplaint!$A$2:$A$1332,DrainageComplaint!$B$2:$B$1332,,0,)</f>
        <v>0</v>
      </c>
      <c r="BE826">
        <f>_xlfn.XLOOKUP(C826,PAD_Area!$G$2:$G$1332,PAD_Area!$H$2:$H$1332,,0,)</f>
        <v>0</v>
      </c>
    </row>
    <row r="827" spans="1:57" x14ac:dyDescent="0.2">
      <c r="A827" s="2">
        <v>824</v>
      </c>
      <c r="B827" s="2">
        <v>825</v>
      </c>
      <c r="C827" s="20">
        <v>1300510</v>
      </c>
      <c r="D827" s="3" t="s">
        <v>820</v>
      </c>
      <c r="E827" s="3" t="s">
        <v>754</v>
      </c>
      <c r="F827" s="3">
        <v>1.214</v>
      </c>
      <c r="G827" s="3">
        <v>1168.99597896</v>
      </c>
      <c r="H827" s="3">
        <v>52887.318776300002</v>
      </c>
      <c r="I827" s="2">
        <v>0</v>
      </c>
      <c r="J827" s="2">
        <v>0</v>
      </c>
      <c r="K827" s="2">
        <v>0</v>
      </c>
      <c r="L827" s="2">
        <v>0</v>
      </c>
      <c r="M827" s="3">
        <v>0</v>
      </c>
      <c r="N827" s="2">
        <f>_xlfn.XLOOKUP(C827,Shellfish_Presence!$E$3:$E$1333,Shellfish_Presence!$G$3:$G$1333,,0,)</f>
        <v>0</v>
      </c>
      <c r="O827" s="3">
        <v>0</v>
      </c>
      <c r="P827" s="3">
        <v>0</v>
      </c>
      <c r="Q827" s="2">
        <v>0</v>
      </c>
      <c r="R827" s="3">
        <v>1.0001100301742554</v>
      </c>
      <c r="S827" s="3">
        <v>0</v>
      </c>
      <c r="T827" s="3">
        <v>0</v>
      </c>
      <c r="U827" s="3">
        <v>0</v>
      </c>
      <c r="V827" s="2">
        <v>0</v>
      </c>
      <c r="W827" s="3" t="str">
        <f t="shared" si="24"/>
        <v/>
      </c>
      <c r="X827" t="str">
        <f t="shared" si="25"/>
        <v/>
      </c>
      <c r="Y827">
        <f>IFERROR(INDEX('Parcel Year'!$N$3:$N$1175,MATCH(KC_SPS_SubbasinAttributes!C827,'Parcel Year'!$M$3:$M$1175,0)),0)</f>
        <v>1.0001100301742554</v>
      </c>
      <c r="Z827">
        <f>INDEX(Imperviousness!$B$2:$B$1332,MATCH(KC_SPS_SubbasinAttributes!C827,Imperviousness!$A$2:$A$1332,0))</f>
        <v>1</v>
      </c>
      <c r="AA827">
        <f>INDEX('Flow Duration Index'!$B$2:$B$1332,MATCH(KC_SPS_SubbasinAttributes!C827,'Flow Duration Index'!$A$2:$A$1332,0))</f>
        <v>3.37</v>
      </c>
      <c r="AB827">
        <f>INDEX(Opportunity_Index!$G$2:$G$1333,MATCH(KC_SPS_SubbasinAttributes!C827,Opportunity_Index!$F$2:$F$1333,0))</f>
        <v>0.878</v>
      </c>
      <c r="AC827">
        <f>INDEX(Traffic!$B$2:$B$1332,MATCH(KC_SPS_SubbasinAttributes!C827,Traffic!$A$2:$A$1332,0))</f>
        <v>0</v>
      </c>
      <c r="AD827">
        <f>INDEX(EquityScore!$F$3:$F$1334,MATCH(KC_SPS_SubbasinAttributes!C827,EquityScore!$E$3:$E$1334,0))</f>
        <v>4.6666666699999997</v>
      </c>
      <c r="AE827" t="str">
        <f>IFERROR(INDEX(PavementCondition!$E$2:$E$669,MATCH(KC_SPS_SubbasinAttributes!C827,PavementCondition!$D$2:$D$669,0)),"N/A")</f>
        <v>N/A</v>
      </c>
      <c r="AF827">
        <f>INDEX(SpawnerMortality!$E$2:$E$1331,MATCH(KC_SPS_SubbasinAttributes!C827,SpawnerMortality!$D$2:$D$1331,0))</f>
        <v>0</v>
      </c>
      <c r="AG827" s="25">
        <f>IFERROR(_xlfn.XLOOKUP($C827,WQBE_Loading!$C$4:$C$3072,WQBE_Loading!G$4:G$3072,,0,),"")</f>
        <v>2.2273252684463202E-2</v>
      </c>
      <c r="AH827" s="25">
        <f>IFERROR(_xlfn.XLOOKUP($C827,WQBE_Loading!$C$4:$C$3072,WQBE_Loading!H$4:H$3072,,0,),"")</f>
        <v>0.13289179589553202</v>
      </c>
      <c r="AI827" s="25">
        <f>IFERROR(_xlfn.XLOOKUP($C827,WQBE_Loading!$C$4:$C$3072,WQBE_Loading!I$4:I$3072,,0,),"")</f>
        <v>4.3546823823892655</v>
      </c>
      <c r="AJ827" s="25">
        <f>IFERROR(_xlfn.XLOOKUP($C827,WQBE_Loading!$C$4:$C$3072,WQBE_Loading!J$4:J$3072,,0,),"")</f>
        <v>0.4153191130956555</v>
      </c>
      <c r="AK827" s="25">
        <f>IFERROR(_xlfn.XLOOKUP($C827,WQBE_Loading!$C$4:$C$3072,WQBE_Loading!K$4:K$3072,,0,),"")</f>
        <v>4.1298682639683699</v>
      </c>
      <c r="AL827" s="25">
        <f>IFERROR(_xlfn.XLOOKUP($C827,WQBE_Loading!$C$4:$C$3072,WQBE_Loading!L$4:L$3072,,0,),"")</f>
        <v>1.6503909084943051E-6</v>
      </c>
      <c r="AM827" s="25">
        <f>IFERROR(_xlfn.XLOOKUP($C827,WQBE_Loading!$C$4:$C$3072,WQBE_Loading!M$4:M$3072,,0,),"")</f>
        <v>1.1313174212549001E-5</v>
      </c>
      <c r="AN827" s="25">
        <f>IFERROR(_xlfn.XLOOKUP($C827,WQBE_Loading!$C$4:$C$3072,WQBE_Loading!N$4:N$3072,,0,),"")</f>
        <v>4.271769079543445E-5</v>
      </c>
      <c r="AO827" s="25">
        <f>IFERROR(_xlfn.XLOOKUP($C827,WQBE_Loading!$C$4:$C$3072,WQBE_Loading!O$4:O$3072,,0,),"")</f>
        <v>2.1436826568312249E-4</v>
      </c>
      <c r="AP827" s="25">
        <f>IFERROR(_xlfn.XLOOKUP($C827,WQBE_Loading!$C$4:$C$3072,WQBE_Loading!P$4:P$3072,,0,),"")</f>
        <v>1.7851185769344947E-2</v>
      </c>
      <c r="AQ827" s="13">
        <f>IFERROR(_xlfn.XLOOKUP($C827,WQBE_Loading!$C$4:$C$3072,WQBE_Loading!Q$4:Q$3072,,0,),"")</f>
        <v>122065.65619537</v>
      </c>
      <c r="AR827">
        <f>_xlfn.XLOOKUP(C827,UrbanHeat!$A$2:$A$1333,UrbanHeat!$B$2:$B$1333,,0,)</f>
        <v>19.84</v>
      </c>
      <c r="AS827" s="25">
        <f>_xlfn.XLOOKUP($C827,TNC_Loading!$A$2:$A$1332,TNC_Loading!B$2:B$1332,,0,)</f>
        <v>20.087</v>
      </c>
      <c r="AT827" s="25">
        <f>_xlfn.XLOOKUP($C827,TNC_Loading!$A$2:$A$1332,TNC_Loading!C$2:C$1332,,0,)</f>
        <v>14.587999999999999</v>
      </c>
      <c r="AU827" s="25">
        <f>_xlfn.XLOOKUP($C827,TNC_Loading!$A$2:$A$1332,TNC_Loading!D$2:D$1332,,0,)</f>
        <v>84.691999999999993</v>
      </c>
      <c r="AV827" s="25">
        <f>_xlfn.XLOOKUP($C827,TNC_Loading!$A$2:$A$1332,TNC_Loading!E$2:E$1332,,0,)</f>
        <v>90.444999999999993</v>
      </c>
      <c r="AW827" s="25">
        <f>_xlfn.XLOOKUP($C827,TNC_Loading!$A$2:$A$1332,TNC_Loading!F$2:F$1332,,0,)</f>
        <v>642.72500000000002</v>
      </c>
      <c r="AX827">
        <f>_xlfn.XLOOKUP(C827,BIBI!$D$2:$D$1332,BIBI!$F$2:$F$1332,,0,)</f>
        <v>0</v>
      </c>
      <c r="AY827">
        <f>_xlfn.XLOOKUP(C827,FacilityCounts!$A$3:$A$1333,FacilityCounts!$B$3:$B$1333,,0,)</f>
        <v>0</v>
      </c>
      <c r="AZ827">
        <f>_xlfn.XLOOKUP(C827,FacilityCounts!$D$3:$D$1333,FacilityCounts!$E$3:$E$1333,,0,)</f>
        <v>0</v>
      </c>
      <c r="BA827">
        <f>_xlfn.XLOOKUP(C827,FacilityCounts!$G$3:$G$1333,FacilityCounts!$H$3:$H$1333,,0,)</f>
        <v>0</v>
      </c>
      <c r="BB827">
        <f>IFERROR(_xlfn.XLOOKUP(C827,'DA to P Sensitive Lakes'!$P$2:$P$44,'DA to P Sensitive Lakes'!$Q$2:$Q$44,,0,),0)</f>
        <v>0</v>
      </c>
      <c r="BC827" s="25">
        <f>_xlfn.XLOOKUP(C827,'Historic Runoff (mm)'!$A$2:$A$1332,'Historic Runoff (mm)'!$B$2:$B$1332,,0,)</f>
        <v>642.95000000000005</v>
      </c>
      <c r="BD827">
        <f>_xlfn.XLOOKUP(C827,DrainageComplaint!$A$2:$A$1332,DrainageComplaint!$B$2:$B$1332,,0,)</f>
        <v>0</v>
      </c>
      <c r="BE827">
        <f>_xlfn.XLOOKUP(C827,PAD_Area!$G$2:$G$1332,PAD_Area!$H$2:$H$1332,,0,)</f>
        <v>0</v>
      </c>
    </row>
    <row r="828" spans="1:57" x14ac:dyDescent="0.2">
      <c r="A828" s="2">
        <v>825</v>
      </c>
      <c r="B828" s="2">
        <v>826</v>
      </c>
      <c r="C828" s="20">
        <v>1300520</v>
      </c>
      <c r="D828" s="3" t="s">
        <v>820</v>
      </c>
      <c r="E828" s="3" t="s">
        <v>754</v>
      </c>
      <c r="F828" s="3">
        <v>4.1920000000000002</v>
      </c>
      <c r="G828" s="3">
        <v>1793.9046665999999</v>
      </c>
      <c r="H828" s="3">
        <v>182590.92909699999</v>
      </c>
      <c r="I828" s="2">
        <v>0</v>
      </c>
      <c r="J828" s="2">
        <v>1</v>
      </c>
      <c r="K828" s="2">
        <v>0</v>
      </c>
      <c r="L828" s="2">
        <v>0</v>
      </c>
      <c r="M828" s="3">
        <v>0</v>
      </c>
      <c r="N828" s="2">
        <f>_xlfn.XLOOKUP(C828,Shellfish_Presence!$E$3:$E$1333,Shellfish_Presence!$G$3:$G$1333,,0,)</f>
        <v>0</v>
      </c>
      <c r="O828" s="3">
        <v>0</v>
      </c>
      <c r="P828" s="3">
        <v>0</v>
      </c>
      <c r="Q828" s="2">
        <v>0</v>
      </c>
      <c r="R828" s="3">
        <v>0.99993598461151123</v>
      </c>
      <c r="S828" s="3">
        <v>0</v>
      </c>
      <c r="T828" s="3">
        <v>0</v>
      </c>
      <c r="U828" s="3">
        <v>0</v>
      </c>
      <c r="V828" s="2">
        <v>0</v>
      </c>
      <c r="W828" s="3" t="str">
        <f t="shared" si="24"/>
        <v/>
      </c>
      <c r="X828" t="str">
        <f t="shared" si="25"/>
        <v/>
      </c>
      <c r="Y828">
        <f>IFERROR(INDEX('Parcel Year'!$N$3:$N$1175,MATCH(KC_SPS_SubbasinAttributes!C828,'Parcel Year'!$M$3:$M$1175,0)),0)</f>
        <v>0.99993598461151123</v>
      </c>
      <c r="Z828">
        <f>INDEX(Imperviousness!$B$2:$B$1332,MATCH(KC_SPS_SubbasinAttributes!C828,Imperviousness!$A$2:$A$1332,0))</f>
        <v>1</v>
      </c>
      <c r="AA828">
        <f>INDEX('Flow Duration Index'!$B$2:$B$1332,MATCH(KC_SPS_SubbasinAttributes!C828,'Flow Duration Index'!$A$2:$A$1332,0))</f>
        <v>3.37</v>
      </c>
      <c r="AB828">
        <f>INDEX(Opportunity_Index!$G$2:$G$1333,MATCH(KC_SPS_SubbasinAttributes!C828,Opportunity_Index!$F$2:$F$1333,0))</f>
        <v>0.878</v>
      </c>
      <c r="AC828">
        <f>INDEX(Traffic!$B$2:$B$1332,MATCH(KC_SPS_SubbasinAttributes!C828,Traffic!$A$2:$A$1332,0))</f>
        <v>1785</v>
      </c>
      <c r="AD828">
        <f>INDEX(EquityScore!$F$3:$F$1334,MATCH(KC_SPS_SubbasinAttributes!C828,EquityScore!$E$3:$E$1334,0))</f>
        <v>4.6666666699999997</v>
      </c>
      <c r="AE828" t="str">
        <f>IFERROR(INDEX(PavementCondition!$E$2:$E$669,MATCH(KC_SPS_SubbasinAttributes!C828,PavementCondition!$D$2:$D$669,0)),"N/A")</f>
        <v>N/A</v>
      </c>
      <c r="AF828">
        <f>INDEX(SpawnerMortality!$E$2:$E$1331,MATCH(KC_SPS_SubbasinAttributes!C828,SpawnerMortality!$D$2:$D$1331,0))</f>
        <v>0</v>
      </c>
      <c r="AG828" s="25">
        <f>IFERROR(_xlfn.XLOOKUP($C828,WQBE_Loading!$C$4:$C$3072,WQBE_Loading!G$4:G$3072,,0,),"")</f>
        <v>0.18801359435038101</v>
      </c>
      <c r="AH828" s="25">
        <f>IFERROR(_xlfn.XLOOKUP($C828,WQBE_Loading!$C$4:$C$3072,WQBE_Loading!H$4:H$3072,,0,),"")</f>
        <v>1.449677425956635</v>
      </c>
      <c r="AI828" s="25">
        <f>IFERROR(_xlfn.XLOOKUP($C828,WQBE_Loading!$C$4:$C$3072,WQBE_Loading!I$4:I$3072,,0,),"")</f>
        <v>14.41401202533325</v>
      </c>
      <c r="AJ828" s="25">
        <f>IFERROR(_xlfn.XLOOKUP($C828,WQBE_Loading!$C$4:$C$3072,WQBE_Loading!J$4:J$3072,,0,),"")</f>
        <v>2.0370215341587601</v>
      </c>
      <c r="AK828" s="25">
        <f>IFERROR(_xlfn.XLOOKUP($C828,WQBE_Loading!$C$4:$C$3072,WQBE_Loading!K$4:K$3072,,0,),"")</f>
        <v>991.14015176330008</v>
      </c>
      <c r="AL828" s="25">
        <f>IFERROR(_xlfn.XLOOKUP($C828,WQBE_Loading!$C$4:$C$3072,WQBE_Loading!L$4:L$3072,,0,),"")</f>
        <v>2.1210466726723351E-4</v>
      </c>
      <c r="AM828" s="25">
        <f>IFERROR(_xlfn.XLOOKUP($C828,WQBE_Loading!$C$4:$C$3072,WQBE_Loading!M$4:M$3072,,0,),"")</f>
        <v>3.898930690819435E-5</v>
      </c>
      <c r="AN828" s="25">
        <f>IFERROR(_xlfn.XLOOKUP($C828,WQBE_Loading!$C$4:$C$3072,WQBE_Loading!N$4:N$3072,,0,),"")</f>
        <v>4.2718276444944792E-3</v>
      </c>
      <c r="AO828" s="25">
        <f>IFERROR(_xlfn.XLOOKUP($C828,WQBE_Loading!$C$4:$C$3072,WQBE_Loading!O$4:O$3072,,0,),"")</f>
        <v>2.8148469861633198E-2</v>
      </c>
      <c r="AP828" s="25">
        <f>IFERROR(_xlfn.XLOOKUP($C828,WQBE_Loading!$C$4:$C$3072,WQBE_Loading!P$4:P$3072,,0,),"")</f>
        <v>0.11805185343195</v>
      </c>
      <c r="AQ828" s="13">
        <f>IFERROR(_xlfn.XLOOKUP($C828,WQBE_Loading!$C$4:$C$3072,WQBE_Loading!Q$4:Q$3072,,0,),"")</f>
        <v>420682.58146965603</v>
      </c>
      <c r="AR828">
        <f>_xlfn.XLOOKUP(C828,UrbanHeat!$A$2:$A$1333,UrbanHeat!$B$2:$B$1333,,0,)</f>
        <v>19.757000000000001</v>
      </c>
      <c r="AS828" s="25">
        <f>_xlfn.XLOOKUP($C828,TNC_Loading!$A$2:$A$1332,TNC_Loading!B$2:B$1332,,0,)</f>
        <v>20.481000000000002</v>
      </c>
      <c r="AT828" s="25">
        <f>_xlfn.XLOOKUP($C828,TNC_Loading!$A$2:$A$1332,TNC_Loading!C$2:C$1332,,0,)</f>
        <v>12.968</v>
      </c>
      <c r="AU828" s="25">
        <f>_xlfn.XLOOKUP($C828,TNC_Loading!$A$2:$A$1332,TNC_Loading!D$2:D$1332,,0,)</f>
        <v>104.208</v>
      </c>
      <c r="AV828" s="25">
        <f>_xlfn.XLOOKUP($C828,TNC_Loading!$A$2:$A$1332,TNC_Loading!E$2:E$1332,,0,)</f>
        <v>95.253</v>
      </c>
      <c r="AW828" s="25">
        <f>_xlfn.XLOOKUP($C828,TNC_Loading!$A$2:$A$1332,TNC_Loading!F$2:F$1332,,0,)</f>
        <v>635.06799999999998</v>
      </c>
      <c r="AX828">
        <f>_xlfn.XLOOKUP(C828,BIBI!$D$2:$D$1332,BIBI!$F$2:$F$1332,,0,)</f>
        <v>0</v>
      </c>
      <c r="AY828">
        <f>_xlfn.XLOOKUP(C828,FacilityCounts!$A$3:$A$1333,FacilityCounts!$B$3:$B$1333,,0,)</f>
        <v>0</v>
      </c>
      <c r="AZ828">
        <f>_xlfn.XLOOKUP(C828,FacilityCounts!$D$3:$D$1333,FacilityCounts!$E$3:$E$1333,,0,)</f>
        <v>0</v>
      </c>
      <c r="BA828">
        <f>_xlfn.XLOOKUP(C828,FacilityCounts!$G$3:$G$1333,FacilityCounts!$H$3:$H$1333,,0,)</f>
        <v>0</v>
      </c>
      <c r="BB828">
        <f>IFERROR(_xlfn.XLOOKUP(C828,'DA to P Sensitive Lakes'!$P$2:$P$44,'DA to P Sensitive Lakes'!$Q$2:$Q$44,,0,),0)</f>
        <v>0</v>
      </c>
      <c r="BC828" s="25">
        <f>_xlfn.XLOOKUP(C828,'Historic Runoff (mm)'!$A$2:$A$1332,'Historic Runoff (mm)'!$B$2:$B$1332,,0,)</f>
        <v>642.95000000000005</v>
      </c>
      <c r="BD828">
        <f>_xlfn.XLOOKUP(C828,DrainageComplaint!$A$2:$A$1332,DrainageComplaint!$B$2:$B$1332,,0,)</f>
        <v>0</v>
      </c>
      <c r="BE828">
        <f>_xlfn.XLOOKUP(C828,PAD_Area!$G$2:$G$1332,PAD_Area!$H$2:$H$1332,,0,)</f>
        <v>0</v>
      </c>
    </row>
    <row r="829" spans="1:57" x14ac:dyDescent="0.2">
      <c r="A829" s="2">
        <v>826</v>
      </c>
      <c r="B829" s="2">
        <v>827</v>
      </c>
      <c r="C829" s="20">
        <v>1300530</v>
      </c>
      <c r="D829" s="3" t="s">
        <v>820</v>
      </c>
      <c r="E829" s="3" t="s">
        <v>754</v>
      </c>
      <c r="F829" s="3">
        <v>2.98</v>
      </c>
      <c r="G829" s="3">
        <v>1810.9885544700001</v>
      </c>
      <c r="H829" s="3">
        <v>129801.93081000001</v>
      </c>
      <c r="I829" s="2">
        <v>0</v>
      </c>
      <c r="J829" s="2">
        <v>0</v>
      </c>
      <c r="K829" s="2">
        <v>0</v>
      </c>
      <c r="L829" s="2">
        <v>0</v>
      </c>
      <c r="M829" s="3">
        <v>0</v>
      </c>
      <c r="N829" s="2">
        <f>_xlfn.XLOOKUP(C829,Shellfish_Presence!$E$3:$E$1333,Shellfish_Presence!$G$3:$G$1333,,0,)</f>
        <v>0</v>
      </c>
      <c r="O829" s="3">
        <v>0</v>
      </c>
      <c r="P829" s="3">
        <v>0</v>
      </c>
      <c r="Q829" s="2">
        <v>0</v>
      </c>
      <c r="R829" s="3">
        <v>0.99994999170303345</v>
      </c>
      <c r="S829" s="3">
        <v>0</v>
      </c>
      <c r="T829" s="3">
        <v>0</v>
      </c>
      <c r="U829" s="3">
        <v>0</v>
      </c>
      <c r="V829" s="2">
        <v>0</v>
      </c>
      <c r="W829" s="3" t="str">
        <f t="shared" si="24"/>
        <v/>
      </c>
      <c r="X829" t="str">
        <f t="shared" si="25"/>
        <v/>
      </c>
      <c r="Y829">
        <f>IFERROR(INDEX('Parcel Year'!$N$3:$N$1175,MATCH(KC_SPS_SubbasinAttributes!C829,'Parcel Year'!$M$3:$M$1175,0)),0)</f>
        <v>0.99994999170303345</v>
      </c>
      <c r="Z829">
        <f>INDEX(Imperviousness!$B$2:$B$1332,MATCH(KC_SPS_SubbasinAttributes!C829,Imperviousness!$A$2:$A$1332,0))</f>
        <v>1</v>
      </c>
      <c r="AA829">
        <f>INDEX('Flow Duration Index'!$B$2:$B$1332,MATCH(KC_SPS_SubbasinAttributes!C829,'Flow Duration Index'!$A$2:$A$1332,0))</f>
        <v>3.37</v>
      </c>
      <c r="AB829">
        <f>INDEX(Opportunity_Index!$G$2:$G$1333,MATCH(KC_SPS_SubbasinAttributes!C829,Opportunity_Index!$F$2:$F$1333,0))</f>
        <v>0.878</v>
      </c>
      <c r="AC829">
        <f>INDEX(Traffic!$B$2:$B$1332,MATCH(KC_SPS_SubbasinAttributes!C829,Traffic!$A$2:$A$1332,0))</f>
        <v>1744</v>
      </c>
      <c r="AD829">
        <f>INDEX(EquityScore!$F$3:$F$1334,MATCH(KC_SPS_SubbasinAttributes!C829,EquityScore!$E$3:$E$1334,0))</f>
        <v>4.6666666699999997</v>
      </c>
      <c r="AE829" t="str">
        <f>IFERROR(INDEX(PavementCondition!$E$2:$E$669,MATCH(KC_SPS_SubbasinAttributes!C829,PavementCondition!$D$2:$D$669,0)),"N/A")</f>
        <v>N/A</v>
      </c>
      <c r="AF829">
        <f>INDEX(SpawnerMortality!$E$2:$E$1331,MATCH(KC_SPS_SubbasinAttributes!C829,SpawnerMortality!$D$2:$D$1331,0))</f>
        <v>0.39910061499999999</v>
      </c>
      <c r="AG829" s="25">
        <f>IFERROR(_xlfn.XLOOKUP($C829,WQBE_Loading!$C$4:$C$3072,WQBE_Loading!G$4:G$3072,,0,),"")</f>
        <v>7.5581675610246396E-2</v>
      </c>
      <c r="AH829" s="25">
        <f>IFERROR(_xlfn.XLOOKUP($C829,WQBE_Loading!$C$4:$C$3072,WQBE_Loading!H$4:H$3072,,0,),"")</f>
        <v>0.51422256041753656</v>
      </c>
      <c r="AI829" s="25">
        <f>IFERROR(_xlfn.XLOOKUP($C829,WQBE_Loading!$C$4:$C$3072,WQBE_Loading!I$4:I$3072,,0,),"")</f>
        <v>10.56012205809435</v>
      </c>
      <c r="AJ829" s="25">
        <f>IFERROR(_xlfn.XLOOKUP($C829,WQBE_Loading!$C$4:$C$3072,WQBE_Loading!J$4:J$3072,,0,),"")</f>
        <v>1.132601861963465</v>
      </c>
      <c r="AK829" s="25">
        <f>IFERROR(_xlfn.XLOOKUP($C829,WQBE_Loading!$C$4:$C$3072,WQBE_Loading!K$4:K$3072,,0,),"")</f>
        <v>194.6374112954345</v>
      </c>
      <c r="AL829" s="25">
        <f>IFERROR(_xlfn.XLOOKUP($C829,WQBE_Loading!$C$4:$C$3072,WQBE_Loading!L$4:L$3072,,0,),"")</f>
        <v>4.2893176614603148E-5</v>
      </c>
      <c r="AM829" s="25">
        <f>IFERROR(_xlfn.XLOOKUP($C829,WQBE_Loading!$C$4:$C$3072,WQBE_Loading!M$4:M$3072,,0,),"")</f>
        <v>2.7726694406684699E-5</v>
      </c>
      <c r="AN829" s="25">
        <f>IFERROR(_xlfn.XLOOKUP($C829,WQBE_Loading!$C$4:$C$3072,WQBE_Loading!N$4:N$3072,,0,),"")</f>
        <v>8.7930546820846E-4</v>
      </c>
      <c r="AO829" s="25">
        <f>IFERROR(_xlfn.XLOOKUP($C829,WQBE_Loading!$C$4:$C$3072,WQBE_Loading!O$4:O$3072,,0,),"")</f>
        <v>5.6847957586653253E-3</v>
      </c>
      <c r="AP829" s="25">
        <f>IFERROR(_xlfn.XLOOKUP($C829,WQBE_Loading!$C$4:$C$3072,WQBE_Loading!P$4:P$3072,,0,),"")</f>
        <v>5.4457858307160004E-2</v>
      </c>
      <c r="AQ829" s="13">
        <f>IFERROR(_xlfn.XLOOKUP($C829,WQBE_Loading!$C$4:$C$3072,WQBE_Loading!Q$4:Q$3072,,0,),"")</f>
        <v>299162.47052273003</v>
      </c>
      <c r="AR829">
        <f>_xlfn.XLOOKUP(C829,UrbanHeat!$A$2:$A$1333,UrbanHeat!$B$2:$B$1333,,0,)</f>
        <v>18.82</v>
      </c>
      <c r="AS829" s="25">
        <f>_xlfn.XLOOKUP($C829,TNC_Loading!$A$2:$A$1332,TNC_Loading!B$2:B$1332,,0,)</f>
        <v>16.344000000000001</v>
      </c>
      <c r="AT829" s="25">
        <f>_xlfn.XLOOKUP($C829,TNC_Loading!$A$2:$A$1332,TNC_Loading!C$2:C$1332,,0,)</f>
        <v>13.369</v>
      </c>
      <c r="AU829" s="25">
        <f>_xlfn.XLOOKUP($C829,TNC_Loading!$A$2:$A$1332,TNC_Loading!D$2:D$1332,,0,)</f>
        <v>60.290999999999997</v>
      </c>
      <c r="AV829" s="25">
        <f>_xlfn.XLOOKUP($C829,TNC_Loading!$A$2:$A$1332,TNC_Loading!E$2:E$1332,,0,)</f>
        <v>67.754999999999995</v>
      </c>
      <c r="AW829" s="25">
        <f>_xlfn.XLOOKUP($C829,TNC_Loading!$A$2:$A$1332,TNC_Loading!F$2:F$1332,,0,)</f>
        <v>572.08100000000002</v>
      </c>
      <c r="AX829">
        <f>_xlfn.XLOOKUP(C829,BIBI!$D$2:$D$1332,BIBI!$F$2:$F$1332,,0,)</f>
        <v>0</v>
      </c>
      <c r="AY829">
        <f>_xlfn.XLOOKUP(C829,FacilityCounts!$A$3:$A$1333,FacilityCounts!$B$3:$B$1333,,0,)</f>
        <v>0</v>
      </c>
      <c r="AZ829">
        <f>_xlfn.XLOOKUP(C829,FacilityCounts!$D$3:$D$1333,FacilityCounts!$E$3:$E$1333,,0,)</f>
        <v>0</v>
      </c>
      <c r="BA829">
        <f>_xlfn.XLOOKUP(C829,FacilityCounts!$G$3:$G$1333,FacilityCounts!$H$3:$H$1333,,0,)</f>
        <v>0</v>
      </c>
      <c r="BB829">
        <f>IFERROR(_xlfn.XLOOKUP(C829,'DA to P Sensitive Lakes'!$P$2:$P$44,'DA to P Sensitive Lakes'!$Q$2:$Q$44,,0,),0)</f>
        <v>0</v>
      </c>
      <c r="BC829" s="25">
        <f>_xlfn.XLOOKUP(C829,'Historic Runoff (mm)'!$A$2:$A$1332,'Historic Runoff (mm)'!$B$2:$B$1332,,0,)</f>
        <v>661.53599999999994</v>
      </c>
      <c r="BD829">
        <f>_xlfn.XLOOKUP(C829,DrainageComplaint!$A$2:$A$1332,DrainageComplaint!$B$2:$B$1332,,0,)</f>
        <v>0</v>
      </c>
      <c r="BE829">
        <f>_xlfn.XLOOKUP(C829,PAD_Area!$G$2:$G$1332,PAD_Area!$H$2:$H$1332,,0,)</f>
        <v>0</v>
      </c>
    </row>
    <row r="830" spans="1:57" x14ac:dyDescent="0.2">
      <c r="A830" s="2">
        <v>827</v>
      </c>
      <c r="B830" s="2">
        <v>828</v>
      </c>
      <c r="C830" s="20">
        <v>1300540</v>
      </c>
      <c r="D830" s="3" t="s">
        <v>820</v>
      </c>
      <c r="E830" s="3" t="s">
        <v>754</v>
      </c>
      <c r="F830" s="3">
        <v>1.5449999999999999</v>
      </c>
      <c r="G830" s="3">
        <v>1484.23233783</v>
      </c>
      <c r="H830" s="3">
        <v>67310.069901700001</v>
      </c>
      <c r="I830" s="2">
        <v>0</v>
      </c>
      <c r="J830" s="2">
        <v>0</v>
      </c>
      <c r="K830" s="2">
        <v>0</v>
      </c>
      <c r="L830" s="2">
        <v>0</v>
      </c>
      <c r="M830" s="3">
        <v>0</v>
      </c>
      <c r="N830" s="2">
        <f>_xlfn.XLOOKUP(C830,Shellfish_Presence!$E$3:$E$1333,Shellfish_Presence!$G$3:$G$1333,,0,)</f>
        <v>0</v>
      </c>
      <c r="O830" s="3">
        <v>0</v>
      </c>
      <c r="P830" s="3">
        <v>0</v>
      </c>
      <c r="Q830" s="2">
        <v>0</v>
      </c>
      <c r="R830" s="3">
        <v>1.0001499652862549</v>
      </c>
      <c r="S830" s="3">
        <v>0</v>
      </c>
      <c r="T830" s="3">
        <v>0</v>
      </c>
      <c r="U830" s="3">
        <v>0</v>
      </c>
      <c r="V830" s="2">
        <v>0</v>
      </c>
      <c r="W830" s="3" t="str">
        <f t="shared" si="24"/>
        <v/>
      </c>
      <c r="X830" t="str">
        <f t="shared" si="25"/>
        <v/>
      </c>
      <c r="Y830">
        <f>IFERROR(INDEX('Parcel Year'!$N$3:$N$1175,MATCH(KC_SPS_SubbasinAttributes!C830,'Parcel Year'!$M$3:$M$1175,0)),0)</f>
        <v>1.0001499652862549</v>
      </c>
      <c r="Z830">
        <f>INDEX(Imperviousness!$B$2:$B$1332,MATCH(KC_SPS_SubbasinAttributes!C830,Imperviousness!$A$2:$A$1332,0))</f>
        <v>1</v>
      </c>
      <c r="AA830">
        <f>INDEX('Flow Duration Index'!$B$2:$B$1332,MATCH(KC_SPS_SubbasinAttributes!C830,'Flow Duration Index'!$A$2:$A$1332,0))</f>
        <v>4.7809999999999997</v>
      </c>
      <c r="AB830">
        <f>INDEX(Opportunity_Index!$G$2:$G$1333,MATCH(KC_SPS_SubbasinAttributes!C830,Opportunity_Index!$F$2:$F$1333,0))</f>
        <v>0.878</v>
      </c>
      <c r="AC830">
        <f>INDEX(Traffic!$B$2:$B$1332,MATCH(KC_SPS_SubbasinAttributes!C830,Traffic!$A$2:$A$1332,0))</f>
        <v>13413.217000000001</v>
      </c>
      <c r="AD830">
        <f>INDEX(EquityScore!$F$3:$F$1334,MATCH(KC_SPS_SubbasinAttributes!C830,EquityScore!$E$3:$E$1334,0))</f>
        <v>4.6666666699999997</v>
      </c>
      <c r="AE830" t="str">
        <f>IFERROR(INDEX(PavementCondition!$E$2:$E$669,MATCH(KC_SPS_SubbasinAttributes!C830,PavementCondition!$D$2:$D$669,0)),"N/A")</f>
        <v>N/A</v>
      </c>
      <c r="AF830">
        <f>INDEX(SpawnerMortality!$E$2:$E$1331,MATCH(KC_SPS_SubbasinAttributes!C830,SpawnerMortality!$D$2:$D$1331,0))</f>
        <v>0.39910061499999999</v>
      </c>
      <c r="AG830" s="25">
        <f>IFERROR(_xlfn.XLOOKUP($C830,WQBE_Loading!$C$4:$C$3072,WQBE_Loading!G$4:G$3072,,0,),"")</f>
        <v>2.88605341082495E-2</v>
      </c>
      <c r="AH830" s="25">
        <f>IFERROR(_xlfn.XLOOKUP($C830,WQBE_Loading!$C$4:$C$3072,WQBE_Loading!H$4:H$3072,,0,),"")</f>
        <v>0.17395706719835</v>
      </c>
      <c r="AI830" s="25">
        <f>IFERROR(_xlfn.XLOOKUP($C830,WQBE_Loading!$C$4:$C$3072,WQBE_Loading!I$4:I$3072,,0,),"")</f>
        <v>5.5280159547510852</v>
      </c>
      <c r="AJ830" s="25">
        <f>IFERROR(_xlfn.XLOOKUP($C830,WQBE_Loading!$C$4:$C$3072,WQBE_Loading!J$4:J$3072,,0,),"")</f>
        <v>0.53098102356458443</v>
      </c>
      <c r="AK830" s="25">
        <f>IFERROR(_xlfn.XLOOKUP($C830,WQBE_Loading!$C$4:$C$3072,WQBE_Loading!K$4:K$3072,,0,),"")</f>
        <v>10.438988410951101</v>
      </c>
      <c r="AL830" s="25">
        <f>IFERROR(_xlfn.XLOOKUP($C830,WQBE_Loading!$C$4:$C$3072,WQBE_Loading!L$4:L$3072,,0,),"")</f>
        <v>3.2064606562194651E-6</v>
      </c>
      <c r="AM830" s="25">
        <f>IFERROR(_xlfn.XLOOKUP($C830,WQBE_Loading!$C$4:$C$3072,WQBE_Loading!M$4:M$3072,,0,),"")</f>
        <v>1.437016868376205E-5</v>
      </c>
      <c r="AN830" s="25">
        <f>IFERROR(_xlfn.XLOOKUP($C830,WQBE_Loading!$C$4:$C$3072,WQBE_Loading!N$4:N$3072,,0,),"")</f>
        <v>7.7382706432630491E-5</v>
      </c>
      <c r="AO830" s="25">
        <f>IFERROR(_xlfn.XLOOKUP($C830,WQBE_Loading!$C$4:$C$3072,WQBE_Loading!O$4:O$3072,,0,),"")</f>
        <v>4.1912628968956099E-4</v>
      </c>
      <c r="AP830" s="25">
        <f>IFERROR(_xlfn.XLOOKUP($C830,WQBE_Loading!$C$4:$C$3072,WQBE_Loading!P$4:P$3072,,0,),"")</f>
        <v>2.2995570164281498E-2</v>
      </c>
      <c r="AQ830" s="13">
        <f>IFERROR(_xlfn.XLOOKUP($C830,WQBE_Loading!$C$4:$C$3072,WQBE_Loading!Q$4:Q$3072,,0,),"")</f>
        <v>155049.68252637802</v>
      </c>
      <c r="AR830">
        <f>_xlfn.XLOOKUP(C830,UrbanHeat!$A$2:$A$1333,UrbanHeat!$B$2:$B$1333,,0,)</f>
        <v>18.82</v>
      </c>
      <c r="AS830" s="25">
        <f>_xlfn.XLOOKUP($C830,TNC_Loading!$A$2:$A$1332,TNC_Loading!B$2:B$1332,,0,)</f>
        <v>21.341999999999999</v>
      </c>
      <c r="AT830" s="25">
        <f>_xlfn.XLOOKUP($C830,TNC_Loading!$A$2:$A$1332,TNC_Loading!C$2:C$1332,,0,)</f>
        <v>19.408000000000001</v>
      </c>
      <c r="AU830" s="25">
        <f>_xlfn.XLOOKUP($C830,TNC_Loading!$A$2:$A$1332,TNC_Loading!D$2:D$1332,,0,)</f>
        <v>57.209000000000003</v>
      </c>
      <c r="AV830" s="25">
        <f>_xlfn.XLOOKUP($C830,TNC_Loading!$A$2:$A$1332,TNC_Loading!E$2:E$1332,,0,)</f>
        <v>91.745999999999995</v>
      </c>
      <c r="AW830" s="25">
        <f>_xlfn.XLOOKUP($C830,TNC_Loading!$A$2:$A$1332,TNC_Loading!F$2:F$1332,,0,)</f>
        <v>627.62300000000005</v>
      </c>
      <c r="AX830">
        <f>_xlfn.XLOOKUP(C830,BIBI!$D$2:$D$1332,BIBI!$F$2:$F$1332,,0,)</f>
        <v>0</v>
      </c>
      <c r="AY830">
        <f>_xlfn.XLOOKUP(C830,FacilityCounts!$A$3:$A$1333,FacilityCounts!$B$3:$B$1333,,0,)</f>
        <v>0</v>
      </c>
      <c r="AZ830">
        <f>_xlfn.XLOOKUP(C830,FacilityCounts!$D$3:$D$1333,FacilityCounts!$E$3:$E$1333,,0,)</f>
        <v>0</v>
      </c>
      <c r="BA830">
        <f>_xlfn.XLOOKUP(C830,FacilityCounts!$G$3:$G$1333,FacilityCounts!$H$3:$H$1333,,0,)</f>
        <v>0</v>
      </c>
      <c r="BB830">
        <f>IFERROR(_xlfn.XLOOKUP(C830,'DA to P Sensitive Lakes'!$P$2:$P$44,'DA to P Sensitive Lakes'!$Q$2:$Q$44,,0,),0)</f>
        <v>0</v>
      </c>
      <c r="BC830" s="25">
        <f>_xlfn.XLOOKUP(C830,'Historic Runoff (mm)'!$A$2:$A$1332,'Historic Runoff (mm)'!$B$2:$B$1332,,0,)</f>
        <v>674.47199999999998</v>
      </c>
      <c r="BD830">
        <f>_xlfn.XLOOKUP(C830,DrainageComplaint!$A$2:$A$1332,DrainageComplaint!$B$2:$B$1332,,0,)</f>
        <v>0</v>
      </c>
      <c r="BE830">
        <f>_xlfn.XLOOKUP(C830,PAD_Area!$G$2:$G$1332,PAD_Area!$H$2:$H$1332,,0,)</f>
        <v>0</v>
      </c>
    </row>
    <row r="831" spans="1:57" x14ac:dyDescent="0.2">
      <c r="A831" s="2">
        <v>828</v>
      </c>
      <c r="B831" s="2">
        <v>829</v>
      </c>
      <c r="C831" s="20">
        <v>1300550</v>
      </c>
      <c r="D831" s="3" t="s">
        <v>818</v>
      </c>
      <c r="E831" s="3" t="s">
        <v>754</v>
      </c>
      <c r="F831" s="3">
        <v>5.5279999999999996</v>
      </c>
      <c r="G831" s="3">
        <v>1919.0362105700001</v>
      </c>
      <c r="H831" s="3">
        <v>240796.01690700001</v>
      </c>
      <c r="I831" s="2">
        <v>0</v>
      </c>
      <c r="J831" s="2">
        <v>0</v>
      </c>
      <c r="K831" s="2">
        <v>0</v>
      </c>
      <c r="L831" s="2">
        <v>0</v>
      </c>
      <c r="M831" s="3">
        <v>0</v>
      </c>
      <c r="N831" s="2">
        <f>_xlfn.XLOOKUP(C831,Shellfish_Presence!$E$3:$E$1333,Shellfish_Presence!$G$3:$G$1333,,0,)</f>
        <v>0</v>
      </c>
      <c r="O831" s="3">
        <v>0</v>
      </c>
      <c r="P831" s="3">
        <v>0</v>
      </c>
      <c r="Q831" s="2">
        <v>0</v>
      </c>
      <c r="R831" s="3">
        <v>0.99998897314071655</v>
      </c>
      <c r="S831" s="3">
        <v>0</v>
      </c>
      <c r="T831" s="3">
        <v>0</v>
      </c>
      <c r="U831" s="3">
        <v>0</v>
      </c>
      <c r="V831" s="2">
        <v>0</v>
      </c>
      <c r="W831" s="3" t="str">
        <f t="shared" si="24"/>
        <v/>
      </c>
      <c r="X831" t="str">
        <f t="shared" si="25"/>
        <v/>
      </c>
      <c r="Y831">
        <f>IFERROR(INDEX('Parcel Year'!$N$3:$N$1175,MATCH(KC_SPS_SubbasinAttributes!C831,'Parcel Year'!$M$3:$M$1175,0)),0)</f>
        <v>0.96472001075744629</v>
      </c>
      <c r="Z831">
        <f>INDEX(Imperviousness!$B$2:$B$1332,MATCH(KC_SPS_SubbasinAttributes!C831,Imperviousness!$A$2:$A$1332,0))</f>
        <v>0.71399999999999997</v>
      </c>
      <c r="AA831">
        <f>INDEX('Flow Duration Index'!$B$2:$B$1332,MATCH(KC_SPS_SubbasinAttributes!C831,'Flow Duration Index'!$A$2:$A$1332,0))</f>
        <v>7.0720000000000001</v>
      </c>
      <c r="AB831">
        <f>INDEX(Opportunity_Index!$G$2:$G$1333,MATCH(KC_SPS_SubbasinAttributes!C831,Opportunity_Index!$F$2:$F$1333,0))</f>
        <v>0.86240000000000006</v>
      </c>
      <c r="AC831">
        <f>INDEX(Traffic!$B$2:$B$1332,MATCH(KC_SPS_SubbasinAttributes!C831,Traffic!$A$2:$A$1332,0))</f>
        <v>17225.620999999999</v>
      </c>
      <c r="AD831">
        <f>INDEX(EquityScore!$F$3:$F$1334,MATCH(KC_SPS_SubbasinAttributes!C831,EquityScore!$E$3:$E$1334,0))</f>
        <v>5</v>
      </c>
      <c r="AE831" t="str">
        <f>IFERROR(INDEX(PavementCondition!$E$2:$E$669,MATCH(KC_SPS_SubbasinAttributes!C831,PavementCondition!$D$2:$D$669,0)),"N/A")</f>
        <v>N/A</v>
      </c>
      <c r="AF831">
        <f>INDEX(SpawnerMortality!$E$2:$E$1331,MATCH(KC_SPS_SubbasinAttributes!C831,SpawnerMortality!$D$2:$D$1331,0))</f>
        <v>0</v>
      </c>
      <c r="AG831" s="25">
        <f>IFERROR(_xlfn.XLOOKUP($C831,WQBE_Loading!$C$4:$C$3072,WQBE_Loading!G$4:G$3072,,0,),"")</f>
        <v>0.14427230466454949</v>
      </c>
      <c r="AH831" s="25">
        <f>IFERROR(_xlfn.XLOOKUP($C831,WQBE_Loading!$C$4:$C$3072,WQBE_Loading!H$4:H$3072,,0,),"")</f>
        <v>1.0511245489580001</v>
      </c>
      <c r="AI831" s="25">
        <f>IFERROR(_xlfn.XLOOKUP($C831,WQBE_Loading!$C$4:$C$3072,WQBE_Loading!I$4:I$3072,,0,),"")</f>
        <v>14.978965619598551</v>
      </c>
      <c r="AJ831" s="25">
        <f>IFERROR(_xlfn.XLOOKUP($C831,WQBE_Loading!$C$4:$C$3072,WQBE_Loading!J$4:J$3072,,0,),"")</f>
        <v>1.812565411360205</v>
      </c>
      <c r="AK831" s="25">
        <f>IFERROR(_xlfn.XLOOKUP($C831,WQBE_Loading!$C$4:$C$3072,WQBE_Loading!K$4:K$3072,,0,),"")</f>
        <v>581.49824176828497</v>
      </c>
      <c r="AL831" s="25">
        <f>IFERROR(_xlfn.XLOOKUP($C831,WQBE_Loading!$C$4:$C$3072,WQBE_Loading!L$4:L$3072,,0,),"")</f>
        <v>1.2548897764952499E-4</v>
      </c>
      <c r="AM831" s="25">
        <f>IFERROR(_xlfn.XLOOKUP($C831,WQBE_Loading!$C$4:$C$3072,WQBE_Loading!M$4:M$3072,,0,),"")</f>
        <v>3.9808713459850751E-5</v>
      </c>
      <c r="AN831" s="25">
        <f>IFERROR(_xlfn.XLOOKUP($C831,WQBE_Loading!$C$4:$C$3072,WQBE_Loading!N$4:N$3072,,0,),"")</f>
        <v>2.5404066813576702E-3</v>
      </c>
      <c r="AO831" s="25">
        <f>IFERROR(_xlfn.XLOOKUP($C831,WQBE_Loading!$C$4:$C$3072,WQBE_Loading!O$4:O$3072,,0,),"")</f>
        <v>1.6647282051680101E-2</v>
      </c>
      <c r="AP831" s="25">
        <f>IFERROR(_xlfn.XLOOKUP($C831,WQBE_Loading!$C$4:$C$3072,WQBE_Loading!P$4:P$3072,,0,),"")</f>
        <v>9.5587995792011604E-2</v>
      </c>
      <c r="AQ831" s="13">
        <f>IFERROR(_xlfn.XLOOKUP($C831,WQBE_Loading!$C$4:$C$3072,WQBE_Loading!Q$4:Q$3072,,0,),"")</f>
        <v>429523.72512568347</v>
      </c>
      <c r="AR831">
        <f>_xlfn.XLOOKUP(C831,UrbanHeat!$A$2:$A$1333,UrbanHeat!$B$2:$B$1333,,0,)</f>
        <v>19.84</v>
      </c>
      <c r="AS831" s="25">
        <f>_xlfn.XLOOKUP($C831,TNC_Loading!$A$2:$A$1332,TNC_Loading!B$2:B$1332,,0,)</f>
        <v>20.140999999999998</v>
      </c>
      <c r="AT831" s="25">
        <f>_xlfn.XLOOKUP($C831,TNC_Loading!$A$2:$A$1332,TNC_Loading!C$2:C$1332,,0,)</f>
        <v>23.920999999999999</v>
      </c>
      <c r="AU831" s="25">
        <f>_xlfn.XLOOKUP($C831,TNC_Loading!$A$2:$A$1332,TNC_Loading!D$2:D$1332,,0,)</f>
        <v>64.804000000000002</v>
      </c>
      <c r="AV831" s="25">
        <f>_xlfn.XLOOKUP($C831,TNC_Loading!$A$2:$A$1332,TNC_Loading!E$2:E$1332,,0,)</f>
        <v>65.143000000000001</v>
      </c>
      <c r="AW831" s="25">
        <f>_xlfn.XLOOKUP($C831,TNC_Loading!$A$2:$A$1332,TNC_Loading!F$2:F$1332,,0,)</f>
        <v>840.61</v>
      </c>
      <c r="AX831">
        <f>_xlfn.XLOOKUP(C831,BIBI!$D$2:$D$1332,BIBI!$F$2:$F$1332,,0,)</f>
        <v>0</v>
      </c>
      <c r="AY831">
        <f>_xlfn.XLOOKUP(C831,FacilityCounts!$A$3:$A$1333,FacilityCounts!$B$3:$B$1333,,0,)</f>
        <v>0</v>
      </c>
      <c r="AZ831">
        <f>_xlfn.XLOOKUP(C831,FacilityCounts!$D$3:$D$1333,FacilityCounts!$E$3:$E$1333,,0,)</f>
        <v>0</v>
      </c>
      <c r="BA831">
        <f>_xlfn.XLOOKUP(C831,FacilityCounts!$G$3:$G$1333,FacilityCounts!$H$3:$H$1333,,0,)</f>
        <v>0</v>
      </c>
      <c r="BB831">
        <f>IFERROR(_xlfn.XLOOKUP(C831,'DA to P Sensitive Lakes'!$P$2:$P$44,'DA to P Sensitive Lakes'!$Q$2:$Q$44,,0,),0)</f>
        <v>0</v>
      </c>
      <c r="BC831" s="25">
        <f>_xlfn.XLOOKUP(C831,'Historic Runoff (mm)'!$A$2:$A$1332,'Historic Runoff (mm)'!$B$2:$B$1332,,0,)</f>
        <v>867.26300000000003</v>
      </c>
      <c r="BD831">
        <f>_xlfn.XLOOKUP(C831,DrainageComplaint!$A$2:$A$1332,DrainageComplaint!$B$2:$B$1332,,0,)</f>
        <v>0</v>
      </c>
      <c r="BE831">
        <f>_xlfn.XLOOKUP(C831,PAD_Area!$G$2:$G$1332,PAD_Area!$H$2:$H$1332,,0,)</f>
        <v>0</v>
      </c>
    </row>
    <row r="832" spans="1:57" x14ac:dyDescent="0.2">
      <c r="A832" s="2">
        <v>829</v>
      </c>
      <c r="B832" s="2">
        <v>830</v>
      </c>
      <c r="C832" s="20">
        <v>1300560</v>
      </c>
      <c r="D832" s="3" t="s">
        <v>818</v>
      </c>
      <c r="E832" s="3" t="s">
        <v>754</v>
      </c>
      <c r="F832" s="3">
        <v>37.029000000000003</v>
      </c>
      <c r="G832" s="3">
        <v>8433.1598532400003</v>
      </c>
      <c r="H832" s="3">
        <v>1612996.4697100001</v>
      </c>
      <c r="I832" s="2">
        <v>0</v>
      </c>
      <c r="J832" s="2">
        <v>1</v>
      </c>
      <c r="K832" s="2">
        <v>0</v>
      </c>
      <c r="L832" s="2">
        <v>0</v>
      </c>
      <c r="M832" s="3">
        <v>0</v>
      </c>
      <c r="N832" s="2">
        <f>_xlfn.XLOOKUP(C832,Shellfish_Presence!$E$3:$E$1333,Shellfish_Presence!$G$3:$G$1333,,0,)</f>
        <v>0</v>
      </c>
      <c r="O832" s="3">
        <v>0</v>
      </c>
      <c r="P832" s="3">
        <v>0</v>
      </c>
      <c r="Q832" s="2">
        <v>0</v>
      </c>
      <c r="R832" s="3">
        <v>1.0000100135803223</v>
      </c>
      <c r="S832" s="3">
        <v>0.13623900711536407</v>
      </c>
      <c r="T832" s="3">
        <v>0</v>
      </c>
      <c r="U832" s="3">
        <v>993.24298095703125</v>
      </c>
      <c r="V832" s="2">
        <v>0</v>
      </c>
      <c r="W832" s="3" t="str">
        <f t="shared" si="24"/>
        <v/>
      </c>
      <c r="X832" t="str">
        <f t="shared" si="25"/>
        <v/>
      </c>
      <c r="Y832">
        <f>IFERROR(INDEX('Parcel Year'!$N$3:$N$1175,MATCH(KC_SPS_SubbasinAttributes!C832,'Parcel Year'!$M$3:$M$1175,0)),0)</f>
        <v>7.6443597674369812E-2</v>
      </c>
      <c r="Z832">
        <f>INDEX(Imperviousness!$B$2:$B$1332,MATCH(KC_SPS_SubbasinAttributes!C832,Imperviousness!$A$2:$A$1332,0))</f>
        <v>0.32</v>
      </c>
      <c r="AA832">
        <f>INDEX('Flow Duration Index'!$B$2:$B$1332,MATCH(KC_SPS_SubbasinAttributes!C832,'Flow Duration Index'!$A$2:$A$1332,0))</f>
        <v>4.8170000000000002</v>
      </c>
      <c r="AB832">
        <f>INDEX(Opportunity_Index!$G$2:$G$1333,MATCH(KC_SPS_SubbasinAttributes!C832,Opportunity_Index!$F$2:$F$1333,0))</f>
        <v>0.86240000000000006</v>
      </c>
      <c r="AC832">
        <f>INDEX(Traffic!$B$2:$B$1332,MATCH(KC_SPS_SubbasinAttributes!C832,Traffic!$A$2:$A$1332,0))</f>
        <v>13072.295</v>
      </c>
      <c r="AD832">
        <f>INDEX(EquityScore!$F$3:$F$1334,MATCH(KC_SPS_SubbasinAttributes!C832,EquityScore!$E$3:$E$1334,0))</f>
        <v>4.8333333349999998</v>
      </c>
      <c r="AE832" t="str">
        <f>IFERROR(INDEX(PavementCondition!$E$2:$E$669,MATCH(KC_SPS_SubbasinAttributes!C832,PavementCondition!$D$2:$D$669,0)),"N/A")</f>
        <v>N/A</v>
      </c>
      <c r="AF832">
        <f>INDEX(SpawnerMortality!$E$2:$E$1331,MATCH(KC_SPS_SubbasinAttributes!C832,SpawnerMortality!$D$2:$D$1331,0))</f>
        <v>0</v>
      </c>
      <c r="AG832" s="25">
        <f>IFERROR(_xlfn.XLOOKUP($C832,WQBE_Loading!$C$4:$C$3072,WQBE_Loading!G$4:G$3072,,0,),"")</f>
        <v>0.41775616846457897</v>
      </c>
      <c r="AH832" s="25">
        <f>IFERROR(_xlfn.XLOOKUP($C832,WQBE_Loading!$C$4:$C$3072,WQBE_Loading!H$4:H$3072,,0,),"")</f>
        <v>2.377686880264315</v>
      </c>
      <c r="AI832" s="25">
        <f>IFERROR(_xlfn.XLOOKUP($C832,WQBE_Loading!$C$4:$C$3072,WQBE_Loading!I$4:I$3072,,0,),"")</f>
        <v>26.56910790191105</v>
      </c>
      <c r="AJ832" s="25">
        <f>IFERROR(_xlfn.XLOOKUP($C832,WQBE_Loading!$C$4:$C$3072,WQBE_Loading!J$4:J$3072,,0,),"")</f>
        <v>2.7809631582313501</v>
      </c>
      <c r="AK832" s="25">
        <f>IFERROR(_xlfn.XLOOKUP($C832,WQBE_Loading!$C$4:$C$3072,WQBE_Loading!K$4:K$3072,,0,),"")</f>
        <v>1591.6441724824549</v>
      </c>
      <c r="AL832" s="25">
        <f>IFERROR(_xlfn.XLOOKUP($C832,WQBE_Loading!$C$4:$C$3072,WQBE_Loading!L$4:L$3072,,0,),"")</f>
        <v>5.4483494227392751E-4</v>
      </c>
      <c r="AM832" s="25">
        <f>IFERROR(_xlfn.XLOOKUP($C832,WQBE_Loading!$C$4:$C$3072,WQBE_Loading!M$4:M$3072,,0,),"")</f>
        <v>8.9206360731790006E-5</v>
      </c>
      <c r="AN832" s="25">
        <f>IFERROR(_xlfn.XLOOKUP($C832,WQBE_Loading!$C$4:$C$3072,WQBE_Loading!N$4:N$3072,,0,),"")</f>
        <v>1.490827733429345E-2</v>
      </c>
      <c r="AO832" s="25">
        <f>IFERROR(_xlfn.XLOOKUP($C832,WQBE_Loading!$C$4:$C$3072,WQBE_Loading!O$4:O$3072,,0,),"")</f>
        <v>7.7098938427215491E-2</v>
      </c>
      <c r="AP832" s="25">
        <f>IFERROR(_xlfn.XLOOKUP($C832,WQBE_Loading!$C$4:$C$3072,WQBE_Loading!P$4:P$3072,,0,),"")</f>
        <v>0.13000015807829451</v>
      </c>
      <c r="AQ832" s="13">
        <f>IFERROR(_xlfn.XLOOKUP($C832,WQBE_Loading!$C$4:$C$3072,WQBE_Loading!Q$4:Q$3072,,0,),"")</f>
        <v>751589.16652343899</v>
      </c>
      <c r="AR832">
        <f>_xlfn.XLOOKUP(C832,UrbanHeat!$A$2:$A$1333,UrbanHeat!$B$2:$B$1333,,0,)</f>
        <v>19.809999999999999</v>
      </c>
      <c r="AS832" s="25">
        <f>_xlfn.XLOOKUP($C832,TNC_Loading!$A$2:$A$1332,TNC_Loading!B$2:B$1332,,0,)</f>
        <v>12.396000000000001</v>
      </c>
      <c r="AT832" s="25">
        <f>_xlfn.XLOOKUP($C832,TNC_Loading!$A$2:$A$1332,TNC_Loading!C$2:C$1332,,0,)</f>
        <v>11.643000000000001</v>
      </c>
      <c r="AU832" s="25">
        <f>_xlfn.XLOOKUP($C832,TNC_Loading!$A$2:$A$1332,TNC_Loading!D$2:D$1332,,0,)</f>
        <v>28.361000000000001</v>
      </c>
      <c r="AV832" s="25">
        <f>_xlfn.XLOOKUP($C832,TNC_Loading!$A$2:$A$1332,TNC_Loading!E$2:E$1332,,0,)</f>
        <v>37.07</v>
      </c>
      <c r="AW832" s="25">
        <f>_xlfn.XLOOKUP($C832,TNC_Loading!$A$2:$A$1332,TNC_Loading!F$2:F$1332,,0,)</f>
        <v>492.65499999999997</v>
      </c>
      <c r="AX832">
        <f>_xlfn.XLOOKUP(C832,BIBI!$D$2:$D$1332,BIBI!$F$2:$F$1332,,0,)</f>
        <v>0</v>
      </c>
      <c r="AY832">
        <f>_xlfn.XLOOKUP(C832,FacilityCounts!$A$3:$A$1333,FacilityCounts!$B$3:$B$1333,,0,)</f>
        <v>0</v>
      </c>
      <c r="AZ832">
        <f>_xlfn.XLOOKUP(C832,FacilityCounts!$D$3:$D$1333,FacilityCounts!$E$3:$E$1333,,0,)</f>
        <v>0</v>
      </c>
      <c r="BA832">
        <f>_xlfn.XLOOKUP(C832,FacilityCounts!$G$3:$G$1333,FacilityCounts!$H$3:$H$1333,,0,)</f>
        <v>0</v>
      </c>
      <c r="BB832">
        <f>IFERROR(_xlfn.XLOOKUP(C832,'DA to P Sensitive Lakes'!$P$2:$P$44,'DA to P Sensitive Lakes'!$Q$2:$Q$44,,0,),0)</f>
        <v>0</v>
      </c>
      <c r="BC832" s="25">
        <f>_xlfn.XLOOKUP(C832,'Historic Runoff (mm)'!$A$2:$A$1332,'Historic Runoff (mm)'!$B$2:$B$1332,,0,)</f>
        <v>492.82600000000002</v>
      </c>
      <c r="BD832">
        <f>_xlfn.XLOOKUP(C832,DrainageComplaint!$A$2:$A$1332,DrainageComplaint!$B$2:$B$1332,,0,)</f>
        <v>0</v>
      </c>
      <c r="BE832">
        <f>_xlfn.XLOOKUP(C832,PAD_Area!$G$2:$G$1332,PAD_Area!$H$2:$H$1332,,0,)</f>
        <v>0</v>
      </c>
    </row>
    <row r="833" spans="1:57" x14ac:dyDescent="0.2">
      <c r="A833" s="2">
        <v>830</v>
      </c>
      <c r="B833" s="2">
        <v>831</v>
      </c>
      <c r="C833" s="20">
        <v>1300570</v>
      </c>
      <c r="D833" s="3" t="s">
        <v>813</v>
      </c>
      <c r="E833" s="3" t="s">
        <v>754</v>
      </c>
      <c r="F833" s="3">
        <v>71.141000000000005</v>
      </c>
      <c r="G833" s="3">
        <v>9864.9877040499996</v>
      </c>
      <c r="H833" s="3">
        <v>3098890.74731</v>
      </c>
      <c r="I833" s="2">
        <v>0</v>
      </c>
      <c r="J833" s="2">
        <v>0</v>
      </c>
      <c r="K833" s="2">
        <v>0</v>
      </c>
      <c r="L833" s="2">
        <v>0</v>
      </c>
      <c r="M833" s="3">
        <v>0</v>
      </c>
      <c r="N833" s="2">
        <f>_xlfn.XLOOKUP(C833,Shellfish_Presence!$E$3:$E$1333,Shellfish_Presence!$G$3:$G$1333,,0,)</f>
        <v>0</v>
      </c>
      <c r="O833" s="3">
        <v>0</v>
      </c>
      <c r="P833" s="3">
        <v>0</v>
      </c>
      <c r="Q833" s="2">
        <v>0</v>
      </c>
      <c r="R833" s="3">
        <v>1</v>
      </c>
      <c r="S833" s="3">
        <v>0</v>
      </c>
      <c r="T833" s="3">
        <v>0</v>
      </c>
      <c r="U833" s="3">
        <v>752.17401123046875</v>
      </c>
      <c r="V833" s="2">
        <v>0</v>
      </c>
      <c r="W833" s="3" t="str">
        <f t="shared" si="24"/>
        <v/>
      </c>
      <c r="X833" t="str">
        <f t="shared" si="25"/>
        <v/>
      </c>
      <c r="Y833">
        <f>IFERROR(INDEX('Parcel Year'!$N$3:$N$1175,MATCH(KC_SPS_SubbasinAttributes!C833,'Parcel Year'!$M$3:$M$1175,0)),0)</f>
        <v>0.50981301069259644</v>
      </c>
      <c r="Z833">
        <f>INDEX(Imperviousness!$B$2:$B$1332,MATCH(KC_SPS_SubbasinAttributes!C833,Imperviousness!$A$2:$A$1332,0))</f>
        <v>0.16300000000000001</v>
      </c>
      <c r="AA833">
        <f>INDEX('Flow Duration Index'!$B$2:$B$1332,MATCH(KC_SPS_SubbasinAttributes!C833,'Flow Duration Index'!$A$2:$A$1332,0))</f>
        <v>5.5910000000000002</v>
      </c>
      <c r="AB833">
        <f>INDEX(Opportunity_Index!$G$2:$G$1333,MATCH(KC_SPS_SubbasinAttributes!C833,Opportunity_Index!$F$2:$F$1333,0))</f>
        <v>0.36764999999999998</v>
      </c>
      <c r="AC833">
        <f>INDEX(Traffic!$B$2:$B$1332,MATCH(KC_SPS_SubbasinAttributes!C833,Traffic!$A$2:$A$1332,0))</f>
        <v>8097.4629999999997</v>
      </c>
      <c r="AD833">
        <f>INDEX(EquityScore!$F$3:$F$1334,MATCH(KC_SPS_SubbasinAttributes!C833,EquityScore!$E$3:$E$1334,0))</f>
        <v>4.1666666699999997</v>
      </c>
      <c r="AE833" t="str">
        <f>IFERROR(INDEX(PavementCondition!$E$2:$E$669,MATCH(KC_SPS_SubbasinAttributes!C833,PavementCondition!$D$2:$D$669,0)),"N/A")</f>
        <v>N/A</v>
      </c>
      <c r="AF833">
        <f>INDEX(SpawnerMortality!$E$2:$E$1331,MATCH(KC_SPS_SubbasinAttributes!C833,SpawnerMortality!$D$2:$D$1331,0))</f>
        <v>0.1995503075</v>
      </c>
      <c r="AG833" s="25">
        <f>IFERROR(_xlfn.XLOOKUP($C833,WQBE_Loading!$C$4:$C$3072,WQBE_Loading!G$4:G$3072,,0,),"")</f>
        <v>0.44377957671941504</v>
      </c>
      <c r="AH833" s="25">
        <f>IFERROR(_xlfn.XLOOKUP($C833,WQBE_Loading!$C$4:$C$3072,WQBE_Loading!H$4:H$3072,,0,),"")</f>
        <v>2.4213052810216151</v>
      </c>
      <c r="AI833" s="25">
        <f>IFERROR(_xlfn.XLOOKUP($C833,WQBE_Loading!$C$4:$C$3072,WQBE_Loading!I$4:I$3072,,0,),"")</f>
        <v>55.86981803843755</v>
      </c>
      <c r="AJ833" s="25">
        <f>IFERROR(_xlfn.XLOOKUP($C833,WQBE_Loading!$C$4:$C$3072,WQBE_Loading!J$4:J$3072,,0,),"")</f>
        <v>4.7471725274991252</v>
      </c>
      <c r="AK833" s="25">
        <f>IFERROR(_xlfn.XLOOKUP($C833,WQBE_Loading!$C$4:$C$3072,WQBE_Loading!K$4:K$3072,,0,),"")</f>
        <v>1992.8075843133399</v>
      </c>
      <c r="AL833" s="25">
        <f>IFERROR(_xlfn.XLOOKUP($C833,WQBE_Loading!$C$4:$C$3072,WQBE_Loading!L$4:L$3072,,0,),"")</f>
        <v>5.9618519506007502E-4</v>
      </c>
      <c r="AM833" s="25">
        <f>IFERROR(_xlfn.XLOOKUP($C833,WQBE_Loading!$C$4:$C$3072,WQBE_Loading!M$4:M$3072,,0,),"")</f>
        <v>8.4776826548474103E-5</v>
      </c>
      <c r="AN833" s="25">
        <f>IFERROR(_xlfn.XLOOKUP($C833,WQBE_Loading!$C$4:$C$3072,WQBE_Loading!N$4:N$3072,,0,),"")</f>
        <v>2.2193683079089449E-2</v>
      </c>
      <c r="AO833" s="25">
        <f>IFERROR(_xlfn.XLOOKUP($C833,WQBE_Loading!$C$4:$C$3072,WQBE_Loading!O$4:O$3072,,0,),"")</f>
        <v>9.2807753541277099E-2</v>
      </c>
      <c r="AP833" s="25">
        <f>IFERROR(_xlfn.XLOOKUP($C833,WQBE_Loading!$C$4:$C$3072,WQBE_Loading!P$4:P$3072,,0,),"")</f>
        <v>0.14479995720308098</v>
      </c>
      <c r="AQ833" s="13">
        <f>IFERROR(_xlfn.XLOOKUP($C833,WQBE_Loading!$C$4:$C$3072,WQBE_Loading!Q$4:Q$3072,,0,),"")</f>
        <v>1536281.82024591</v>
      </c>
      <c r="AR833">
        <f>_xlfn.XLOOKUP(C833,UrbanHeat!$A$2:$A$1333,UrbanHeat!$B$2:$B$1333,,0,)</f>
        <v>18.387</v>
      </c>
      <c r="AS833" s="25">
        <f>_xlfn.XLOOKUP($C833,TNC_Loading!$A$2:$A$1332,TNC_Loading!B$2:B$1332,,0,)</f>
        <v>13.055</v>
      </c>
      <c r="AT833" s="25">
        <f>_xlfn.XLOOKUP($C833,TNC_Loading!$A$2:$A$1332,TNC_Loading!C$2:C$1332,,0,)</f>
        <v>19.611000000000001</v>
      </c>
      <c r="AU833" s="25">
        <f>_xlfn.XLOOKUP($C833,TNC_Loading!$A$2:$A$1332,TNC_Loading!D$2:D$1332,,0,)</f>
        <v>27.706</v>
      </c>
      <c r="AV833" s="25">
        <f>_xlfn.XLOOKUP($C833,TNC_Loading!$A$2:$A$1332,TNC_Loading!E$2:E$1332,,0,)</f>
        <v>34.871000000000002</v>
      </c>
      <c r="AW833" s="25">
        <f>_xlfn.XLOOKUP($C833,TNC_Loading!$A$2:$A$1332,TNC_Loading!F$2:F$1332,,0,)</f>
        <v>656.12</v>
      </c>
      <c r="AX833">
        <f>_xlfn.XLOOKUP(C833,BIBI!$D$2:$D$1332,BIBI!$F$2:$F$1332,,0,)</f>
        <v>0</v>
      </c>
      <c r="AY833">
        <f>_xlfn.XLOOKUP(C833,FacilityCounts!$A$3:$A$1333,FacilityCounts!$B$3:$B$1333,,0,)</f>
        <v>0</v>
      </c>
      <c r="AZ833">
        <f>_xlfn.XLOOKUP(C833,FacilityCounts!$D$3:$D$1333,FacilityCounts!$E$3:$E$1333,,0,)</f>
        <v>0</v>
      </c>
      <c r="BA833">
        <f>_xlfn.XLOOKUP(C833,FacilityCounts!$G$3:$G$1333,FacilityCounts!$H$3:$H$1333,,0,)</f>
        <v>0</v>
      </c>
      <c r="BB833">
        <f>IFERROR(_xlfn.XLOOKUP(C833,'DA to P Sensitive Lakes'!$P$2:$P$44,'DA to P Sensitive Lakes'!$Q$2:$Q$44,,0,),0)</f>
        <v>0</v>
      </c>
      <c r="BC833" s="25">
        <f>_xlfn.XLOOKUP(C833,'Historic Runoff (mm)'!$A$2:$A$1332,'Historic Runoff (mm)'!$B$2:$B$1332,,0,)</f>
        <v>702.85799999999995</v>
      </c>
      <c r="BD833">
        <f>_xlfn.XLOOKUP(C833,DrainageComplaint!$A$2:$A$1332,DrainageComplaint!$B$2:$B$1332,,0,)</f>
        <v>0</v>
      </c>
      <c r="BE833">
        <f>_xlfn.XLOOKUP(C833,PAD_Area!$G$2:$G$1332,PAD_Area!$H$2:$H$1332,,0,)</f>
        <v>0</v>
      </c>
    </row>
    <row r="834" spans="1:57" x14ac:dyDescent="0.2">
      <c r="A834" s="2">
        <v>831</v>
      </c>
      <c r="B834" s="2">
        <v>832</v>
      </c>
      <c r="C834" s="20">
        <v>1300580</v>
      </c>
      <c r="D834" s="3" t="s">
        <v>813</v>
      </c>
      <c r="E834" s="3" t="s">
        <v>754</v>
      </c>
      <c r="F834" s="3">
        <v>261.40699999999998</v>
      </c>
      <c r="G834" s="3">
        <v>17837.3974127</v>
      </c>
      <c r="H834" s="3">
        <v>11386833.399599999</v>
      </c>
      <c r="I834" s="2">
        <v>0</v>
      </c>
      <c r="J834" s="2">
        <v>0</v>
      </c>
      <c r="K834" s="2">
        <v>0</v>
      </c>
      <c r="L834" s="2">
        <v>5</v>
      </c>
      <c r="M834" s="3">
        <v>0</v>
      </c>
      <c r="N834" s="2">
        <f>_xlfn.XLOOKUP(C834,Shellfish_Presence!$E$3:$E$1333,Shellfish_Presence!$G$3:$G$1333,,0,)</f>
        <v>0</v>
      </c>
      <c r="O834" s="3">
        <v>0</v>
      </c>
      <c r="P834" s="3">
        <v>0</v>
      </c>
      <c r="Q834" s="2">
        <v>0</v>
      </c>
      <c r="R834" s="3">
        <v>1</v>
      </c>
      <c r="S834" s="3">
        <v>0.40310698747634888</v>
      </c>
      <c r="T834" s="3">
        <v>0</v>
      </c>
      <c r="U834" s="3">
        <v>4518.77001953125</v>
      </c>
      <c r="V834" s="2">
        <v>0</v>
      </c>
      <c r="W834" s="3" t="str">
        <f t="shared" si="24"/>
        <v/>
      </c>
      <c r="X834" t="str">
        <f t="shared" si="25"/>
        <v/>
      </c>
      <c r="Y834">
        <f>IFERROR(INDEX('Parcel Year'!$N$3:$N$1175,MATCH(KC_SPS_SubbasinAttributes!C834,'Parcel Year'!$M$3:$M$1175,0)),0)</f>
        <v>0.46715301275253296</v>
      </c>
      <c r="Z834">
        <f>INDEX(Imperviousness!$B$2:$B$1332,MATCH(KC_SPS_SubbasinAttributes!C834,Imperviousness!$A$2:$A$1332,0))</f>
        <v>0.11899999999999999</v>
      </c>
      <c r="AA834">
        <f>INDEX('Flow Duration Index'!$B$2:$B$1332,MATCH(KC_SPS_SubbasinAttributes!C834,'Flow Duration Index'!$A$2:$A$1332,0))</f>
        <v>5.64</v>
      </c>
      <c r="AB834">
        <f>INDEX(Opportunity_Index!$G$2:$G$1333,MATCH(KC_SPS_SubbasinAttributes!C834,Opportunity_Index!$F$2:$F$1333,0))</f>
        <v>0.73529999999999995</v>
      </c>
      <c r="AC834">
        <f>INDEX(Traffic!$B$2:$B$1332,MATCH(KC_SPS_SubbasinAttributes!C834,Traffic!$A$2:$A$1332,0))</f>
        <v>2076.607</v>
      </c>
      <c r="AD834">
        <f>INDEX(EquityScore!$F$3:$F$1334,MATCH(KC_SPS_SubbasinAttributes!C834,EquityScore!$E$3:$E$1334,0))</f>
        <v>4.6666666699999997</v>
      </c>
      <c r="AE834" t="str">
        <f>IFERROR(INDEX(PavementCondition!$E$2:$E$669,MATCH(KC_SPS_SubbasinAttributes!C834,PavementCondition!$D$2:$D$669,0)),"N/A")</f>
        <v>N/A</v>
      </c>
      <c r="AF834">
        <f>INDEX(SpawnerMortality!$E$2:$E$1331,MATCH(KC_SPS_SubbasinAttributes!C834,SpawnerMortality!$D$2:$D$1331,0))</f>
        <v>0</v>
      </c>
      <c r="AG834" s="25">
        <f>IFERROR(_xlfn.XLOOKUP($C834,WQBE_Loading!$C$4:$C$3072,WQBE_Loading!G$4:G$3072,,0,),"")</f>
        <v>1.4706361224420101</v>
      </c>
      <c r="AH834" s="25">
        <f>IFERROR(_xlfn.XLOOKUP($C834,WQBE_Loading!$C$4:$C$3072,WQBE_Loading!H$4:H$3072,,0,),"")</f>
        <v>7.7871245513955198</v>
      </c>
      <c r="AI834" s="25">
        <f>IFERROR(_xlfn.XLOOKUP($C834,WQBE_Loading!$C$4:$C$3072,WQBE_Loading!I$4:I$3072,,0,),"")</f>
        <v>187.4165172843245</v>
      </c>
      <c r="AJ834" s="25">
        <f>IFERROR(_xlfn.XLOOKUP($C834,WQBE_Loading!$C$4:$C$3072,WQBE_Loading!J$4:J$3072,,0,),"")</f>
        <v>15.712466057975899</v>
      </c>
      <c r="AK834" s="25">
        <f>IFERROR(_xlfn.XLOOKUP($C834,WQBE_Loading!$C$4:$C$3072,WQBE_Loading!K$4:K$3072,,0,),"")</f>
        <v>6578.7864346865399</v>
      </c>
      <c r="AL834" s="25">
        <f>IFERROR(_xlfn.XLOOKUP($C834,WQBE_Loading!$C$4:$C$3072,WQBE_Loading!L$4:L$3072,,0,),"")</f>
        <v>2.4304399381366347E-3</v>
      </c>
      <c r="AM834" s="25">
        <f>IFERROR(_xlfn.XLOOKUP($C834,WQBE_Loading!$C$4:$C$3072,WQBE_Loading!M$4:M$3072,,0,),"")</f>
        <v>2.2600825412439398E-4</v>
      </c>
      <c r="AN834" s="25">
        <f>IFERROR(_xlfn.XLOOKUP($C834,WQBE_Loading!$C$4:$C$3072,WQBE_Loading!N$4:N$3072,,0,),"")</f>
        <v>8.9834921830372699E-2</v>
      </c>
      <c r="AO834" s="25">
        <f>IFERROR(_xlfn.XLOOKUP($C834,WQBE_Loading!$C$4:$C$3072,WQBE_Loading!O$4:O$3072,,0,),"")</f>
        <v>0.34397794942568849</v>
      </c>
      <c r="AP834" s="25">
        <f>IFERROR(_xlfn.XLOOKUP($C834,WQBE_Loading!$C$4:$C$3072,WQBE_Loading!P$4:P$3072,,0,),"")</f>
        <v>0.44845980366925098</v>
      </c>
      <c r="AQ834" s="13">
        <f>IFERROR(_xlfn.XLOOKUP($C834,WQBE_Loading!$C$4:$C$3072,WQBE_Loading!Q$4:Q$3072,,0,),"")</f>
        <v>5263706.730349075</v>
      </c>
      <c r="AR834">
        <f>_xlfn.XLOOKUP(C834,UrbanHeat!$A$2:$A$1333,UrbanHeat!$B$2:$B$1333,,0,)</f>
        <v>18.277000000000001</v>
      </c>
      <c r="AS834" s="25">
        <f>_xlfn.XLOOKUP($C834,TNC_Loading!$A$2:$A$1332,TNC_Loading!B$2:B$1332,,0,)</f>
        <v>9.2420000000000009</v>
      </c>
      <c r="AT834" s="25">
        <f>_xlfn.XLOOKUP($C834,TNC_Loading!$A$2:$A$1332,TNC_Loading!C$2:C$1332,,0,)</f>
        <v>10.717000000000001</v>
      </c>
      <c r="AU834" s="25">
        <f>_xlfn.XLOOKUP($C834,TNC_Loading!$A$2:$A$1332,TNC_Loading!D$2:D$1332,,0,)</f>
        <v>18.231999999999999</v>
      </c>
      <c r="AV834" s="25">
        <f>_xlfn.XLOOKUP($C834,TNC_Loading!$A$2:$A$1332,TNC_Loading!E$2:E$1332,,0,)</f>
        <v>22.321000000000002</v>
      </c>
      <c r="AW834" s="25">
        <f>_xlfn.XLOOKUP($C834,TNC_Loading!$A$2:$A$1332,TNC_Loading!F$2:F$1332,,0,)</f>
        <v>410.98099999999999</v>
      </c>
      <c r="AX834">
        <f>_xlfn.XLOOKUP(C834,BIBI!$D$2:$D$1332,BIBI!$F$2:$F$1332,,0,)</f>
        <v>0</v>
      </c>
      <c r="AY834">
        <f>_xlfn.XLOOKUP(C834,FacilityCounts!$A$3:$A$1333,FacilityCounts!$B$3:$B$1333,,0,)</f>
        <v>0</v>
      </c>
      <c r="AZ834">
        <f>_xlfn.XLOOKUP(C834,FacilityCounts!$D$3:$D$1333,FacilityCounts!$E$3:$E$1333,,0,)</f>
        <v>0</v>
      </c>
      <c r="BA834">
        <f>_xlfn.XLOOKUP(C834,FacilityCounts!$G$3:$G$1333,FacilityCounts!$H$3:$H$1333,,0,)</f>
        <v>0</v>
      </c>
      <c r="BB834">
        <f>IFERROR(_xlfn.XLOOKUP(C834,'DA to P Sensitive Lakes'!$P$2:$P$44,'DA to P Sensitive Lakes'!$Q$2:$Q$44,,0,),0)</f>
        <v>0</v>
      </c>
      <c r="BC834" s="25">
        <f>_xlfn.XLOOKUP(C834,'Historic Runoff (mm)'!$A$2:$A$1332,'Historic Runoff (mm)'!$B$2:$B$1332,,0,)</f>
        <v>570.23400000000004</v>
      </c>
      <c r="BD834">
        <f>_xlfn.XLOOKUP(C834,DrainageComplaint!$A$2:$A$1332,DrainageComplaint!$B$2:$B$1332,,0,)</f>
        <v>0</v>
      </c>
      <c r="BE834">
        <f>_xlfn.XLOOKUP(C834,PAD_Area!$G$2:$G$1332,PAD_Area!$H$2:$H$1332,,0,)</f>
        <v>0</v>
      </c>
    </row>
    <row r="835" spans="1:57" x14ac:dyDescent="0.2">
      <c r="A835" s="2">
        <v>832</v>
      </c>
      <c r="B835" s="2">
        <v>833</v>
      </c>
      <c r="C835" s="20">
        <v>1300590</v>
      </c>
      <c r="D835" s="3" t="s">
        <v>830</v>
      </c>
      <c r="E835" s="3" t="s">
        <v>754</v>
      </c>
      <c r="F835" s="3">
        <v>78.742000000000004</v>
      </c>
      <c r="G835" s="3">
        <v>12235.841709300001</v>
      </c>
      <c r="H835" s="3">
        <v>3429974.7737500002</v>
      </c>
      <c r="I835" s="2">
        <v>0</v>
      </c>
      <c r="J835" s="2">
        <v>0</v>
      </c>
      <c r="K835" s="2">
        <v>0</v>
      </c>
      <c r="L835" s="2">
        <v>0</v>
      </c>
      <c r="M835" s="3">
        <v>0</v>
      </c>
      <c r="N835" s="2">
        <f>_xlfn.XLOOKUP(C835,Shellfish_Presence!$E$3:$E$1333,Shellfish_Presence!$G$3:$G$1333,,0,)</f>
        <v>0</v>
      </c>
      <c r="O835" s="3">
        <v>0</v>
      </c>
      <c r="P835" s="3">
        <v>0</v>
      </c>
      <c r="Q835" s="2">
        <v>0</v>
      </c>
      <c r="R835" s="3">
        <v>0.99999600648880005</v>
      </c>
      <c r="S835" s="3">
        <v>0</v>
      </c>
      <c r="T835" s="3">
        <v>0</v>
      </c>
      <c r="U835" s="3">
        <v>614.9940185546875</v>
      </c>
      <c r="V835" s="2">
        <v>0</v>
      </c>
      <c r="W835" s="3" t="str">
        <f t="shared" ref="W835:W898" si="26">IFERROR(V835/T835,"")</f>
        <v/>
      </c>
      <c r="X835" t="str">
        <f t="shared" si="25"/>
        <v/>
      </c>
      <c r="Y835">
        <f>IFERROR(INDEX('Parcel Year'!$N$3:$N$1175,MATCH(KC_SPS_SubbasinAttributes!C835,'Parcel Year'!$M$3:$M$1175,0)),0)</f>
        <v>0.22201399505138397</v>
      </c>
      <c r="Z835">
        <f>INDEX(Imperviousness!$B$2:$B$1332,MATCH(KC_SPS_SubbasinAttributes!C835,Imperviousness!$A$2:$A$1332,0))</f>
        <v>0.504</v>
      </c>
      <c r="AA835">
        <f>INDEX('Flow Duration Index'!$B$2:$B$1332,MATCH(KC_SPS_SubbasinAttributes!C835,'Flow Duration Index'!$A$2:$A$1332,0))</f>
        <v>3.6459999999999999</v>
      </c>
      <c r="AB835">
        <f>INDEX(Opportunity_Index!$G$2:$G$1333,MATCH(KC_SPS_SubbasinAttributes!C835,Opportunity_Index!$F$2:$F$1333,0))</f>
        <v>0.79105000000000003</v>
      </c>
      <c r="AC835">
        <f>INDEX(Traffic!$B$2:$B$1332,MATCH(KC_SPS_SubbasinAttributes!C835,Traffic!$A$2:$A$1332,0))</f>
        <v>677.15300000000002</v>
      </c>
      <c r="AD835">
        <f>INDEX(EquityScore!$F$3:$F$1334,MATCH(KC_SPS_SubbasinAttributes!C835,EquityScore!$E$3:$E$1334,0))</f>
        <v>4.8333333349999998</v>
      </c>
      <c r="AE835" t="str">
        <f>IFERROR(INDEX(PavementCondition!$E$2:$E$669,MATCH(KC_SPS_SubbasinAttributes!C835,PavementCondition!$D$2:$D$669,0)),"N/A")</f>
        <v>N/A</v>
      </c>
      <c r="AF835">
        <f>INDEX(SpawnerMortality!$E$2:$E$1331,MATCH(KC_SPS_SubbasinAttributes!C835,SpawnerMortality!$D$2:$D$1331,0))</f>
        <v>0</v>
      </c>
      <c r="AG835" s="25">
        <f>IFERROR(_xlfn.XLOOKUP($C835,WQBE_Loading!$C$4:$C$3072,WQBE_Loading!G$4:G$3072,,0,),"")</f>
        <v>1.2056977453757001</v>
      </c>
      <c r="AH835" s="25">
        <f>IFERROR(_xlfn.XLOOKUP($C835,WQBE_Loading!$C$4:$C$3072,WQBE_Loading!H$4:H$3072,,0,),"")</f>
        <v>6.9620465161623502</v>
      </c>
      <c r="AI835" s="25">
        <f>IFERROR(_xlfn.XLOOKUP($C835,WQBE_Loading!$C$4:$C$3072,WQBE_Loading!I$4:I$3072,,0,),"")</f>
        <v>110.68913554138651</v>
      </c>
      <c r="AJ835" s="25">
        <f>IFERROR(_xlfn.XLOOKUP($C835,WQBE_Loading!$C$4:$C$3072,WQBE_Loading!J$4:J$3072,,0,),"")</f>
        <v>11.211577534975049</v>
      </c>
      <c r="AK835" s="25">
        <f>IFERROR(_xlfn.XLOOKUP($C835,WQBE_Loading!$C$4:$C$3072,WQBE_Loading!K$4:K$3072,,0,),"")</f>
        <v>3921.4752633840499</v>
      </c>
      <c r="AL835" s="25">
        <f>IFERROR(_xlfn.XLOOKUP($C835,WQBE_Loading!$C$4:$C$3072,WQBE_Loading!L$4:L$3072,,0,),"")</f>
        <v>1.5108789212552199E-3</v>
      </c>
      <c r="AM835" s="25">
        <f>IFERROR(_xlfn.XLOOKUP($C835,WQBE_Loading!$C$4:$C$3072,WQBE_Loading!M$4:M$3072,,0,),"")</f>
        <v>2.8892910442479298E-4</v>
      </c>
      <c r="AN835" s="25">
        <f>IFERROR(_xlfn.XLOOKUP($C835,WQBE_Loading!$C$4:$C$3072,WQBE_Loading!N$4:N$3072,,0,),"")</f>
        <v>3.87921688622056E-2</v>
      </c>
      <c r="AO835" s="25">
        <f>IFERROR(_xlfn.XLOOKUP($C835,WQBE_Loading!$C$4:$C$3072,WQBE_Loading!O$4:O$3072,,0,),"")</f>
        <v>0.19643316974397051</v>
      </c>
      <c r="AP835" s="25">
        <f>IFERROR(_xlfn.XLOOKUP($C835,WQBE_Loading!$C$4:$C$3072,WQBE_Loading!P$4:P$3072,,0,),"")</f>
        <v>0.512028732246115</v>
      </c>
      <c r="AQ835" s="13">
        <f>IFERROR(_xlfn.XLOOKUP($C835,WQBE_Loading!$C$4:$C$3072,WQBE_Loading!Q$4:Q$3072,,0,),"")</f>
        <v>3119060.8519468848</v>
      </c>
      <c r="AR835">
        <f>_xlfn.XLOOKUP(C835,UrbanHeat!$A$2:$A$1333,UrbanHeat!$B$2:$B$1333,,0,)</f>
        <v>18.100000000000001</v>
      </c>
      <c r="AS835" s="25">
        <f>_xlfn.XLOOKUP($C835,TNC_Loading!$A$2:$A$1332,TNC_Loading!B$2:B$1332,,0,)</f>
        <v>8.8000000000000007</v>
      </c>
      <c r="AT835" s="25">
        <f>_xlfn.XLOOKUP($C835,TNC_Loading!$A$2:$A$1332,TNC_Loading!C$2:C$1332,,0,)</f>
        <v>7.3209999999999997</v>
      </c>
      <c r="AU835" s="25">
        <f>_xlfn.XLOOKUP($C835,TNC_Loading!$A$2:$A$1332,TNC_Loading!D$2:D$1332,,0,)</f>
        <v>18.888000000000002</v>
      </c>
      <c r="AV835" s="25">
        <f>_xlfn.XLOOKUP($C835,TNC_Loading!$A$2:$A$1332,TNC_Loading!E$2:E$1332,,0,)</f>
        <v>26.102</v>
      </c>
      <c r="AW835" s="25">
        <f>_xlfn.XLOOKUP($C835,TNC_Loading!$A$2:$A$1332,TNC_Loading!F$2:F$1332,,0,)</f>
        <v>325.67599999999999</v>
      </c>
      <c r="AX835">
        <f>_xlfn.XLOOKUP(C835,BIBI!$D$2:$D$1332,BIBI!$F$2:$F$1332,,0,)</f>
        <v>0</v>
      </c>
      <c r="AY835">
        <f>_xlfn.XLOOKUP(C835,FacilityCounts!$A$3:$A$1333,FacilityCounts!$B$3:$B$1333,,0,)</f>
        <v>0</v>
      </c>
      <c r="AZ835">
        <f>_xlfn.XLOOKUP(C835,FacilityCounts!$D$3:$D$1333,FacilityCounts!$E$3:$E$1333,,0,)</f>
        <v>0</v>
      </c>
      <c r="BA835">
        <f>_xlfn.XLOOKUP(C835,FacilityCounts!$G$3:$G$1333,FacilityCounts!$H$3:$H$1333,,0,)</f>
        <v>0</v>
      </c>
      <c r="BB835">
        <f>IFERROR(_xlfn.XLOOKUP(C835,'DA to P Sensitive Lakes'!$P$2:$P$44,'DA to P Sensitive Lakes'!$Q$2:$Q$44,,0,),0)</f>
        <v>0</v>
      </c>
      <c r="BC835" s="25">
        <f>_xlfn.XLOOKUP(C835,'Historic Runoff (mm)'!$A$2:$A$1332,'Historic Runoff (mm)'!$B$2:$B$1332,,0,)</f>
        <v>519.904</v>
      </c>
      <c r="BD835">
        <f>_xlfn.XLOOKUP(C835,DrainageComplaint!$A$2:$A$1332,DrainageComplaint!$B$2:$B$1332,,0,)</f>
        <v>0</v>
      </c>
      <c r="BE835">
        <f>_xlfn.XLOOKUP(C835,PAD_Area!$G$2:$G$1332,PAD_Area!$H$2:$H$1332,,0,)</f>
        <v>0</v>
      </c>
    </row>
    <row r="836" spans="1:57" x14ac:dyDescent="0.2">
      <c r="A836" s="2">
        <v>833</v>
      </c>
      <c r="B836" s="2">
        <v>834</v>
      </c>
      <c r="C836" s="20">
        <v>1300600</v>
      </c>
      <c r="D836" s="3" t="s">
        <v>831</v>
      </c>
      <c r="E836" s="3" t="s">
        <v>754</v>
      </c>
      <c r="F836" s="3">
        <v>302.04199999999997</v>
      </c>
      <c r="G836" s="3">
        <v>28005.577229499999</v>
      </c>
      <c r="H836" s="3">
        <v>13156898.134400001</v>
      </c>
      <c r="I836" s="2">
        <v>0</v>
      </c>
      <c r="J836" s="2">
        <v>1</v>
      </c>
      <c r="K836" s="2">
        <v>0</v>
      </c>
      <c r="L836" s="2">
        <v>0</v>
      </c>
      <c r="M836" s="3">
        <v>0</v>
      </c>
      <c r="N836" s="2">
        <f>_xlfn.XLOOKUP(C836,Shellfish_Presence!$E$3:$E$1333,Shellfish_Presence!$G$3:$G$1333,,0,)</f>
        <v>0</v>
      </c>
      <c r="O836" s="3">
        <v>0</v>
      </c>
      <c r="P836" s="3">
        <v>0</v>
      </c>
      <c r="Q836" s="2">
        <v>0</v>
      </c>
      <c r="R836" s="3">
        <v>1</v>
      </c>
      <c r="S836" s="3">
        <v>6.9589000195264816E-3</v>
      </c>
      <c r="T836" s="3">
        <v>0</v>
      </c>
      <c r="U836" s="3">
        <v>3220.56005859375</v>
      </c>
      <c r="V836" s="2">
        <v>0</v>
      </c>
      <c r="W836" s="3" t="str">
        <f t="shared" si="26"/>
        <v/>
      </c>
      <c r="X836" t="str">
        <f t="shared" ref="X836:X899" si="27">IFERROR(U836/T836,"")</f>
        <v/>
      </c>
      <c r="Y836">
        <f>IFERROR(INDEX('Parcel Year'!$N$3:$N$1175,MATCH(KC_SPS_SubbasinAttributes!C836,'Parcel Year'!$M$3:$M$1175,0)),0)</f>
        <v>0.29493200778961182</v>
      </c>
      <c r="Z836">
        <f>INDEX(Imperviousness!$B$2:$B$1332,MATCH(KC_SPS_SubbasinAttributes!C836,Imperviousness!$A$2:$A$1332,0))</f>
        <v>0.08</v>
      </c>
      <c r="AA836">
        <f>INDEX('Flow Duration Index'!$B$2:$B$1332,MATCH(KC_SPS_SubbasinAttributes!C836,'Flow Duration Index'!$A$2:$A$1332,0))</f>
        <v>4.407</v>
      </c>
      <c r="AB836">
        <f>INDEX(Opportunity_Index!$G$2:$G$1333,MATCH(KC_SPS_SubbasinAttributes!C836,Opportunity_Index!$F$2:$F$1333,0))</f>
        <v>0.84614999999999996</v>
      </c>
      <c r="AC836">
        <f>INDEX(Traffic!$B$2:$B$1332,MATCH(KC_SPS_SubbasinAttributes!C836,Traffic!$A$2:$A$1332,0))</f>
        <v>781.87400000000002</v>
      </c>
      <c r="AD836">
        <f>INDEX(EquityScore!$F$3:$F$1334,MATCH(KC_SPS_SubbasinAttributes!C836,EquityScore!$E$3:$E$1334,0))</f>
        <v>4</v>
      </c>
      <c r="AE836" t="str">
        <f>IFERROR(INDEX(PavementCondition!$E$2:$E$669,MATCH(KC_SPS_SubbasinAttributes!C836,PavementCondition!$D$2:$D$669,0)),"N/A")</f>
        <v>N/A</v>
      </c>
      <c r="AF836">
        <f>INDEX(SpawnerMortality!$E$2:$E$1331,MATCH(KC_SPS_SubbasinAttributes!C836,SpawnerMortality!$D$2:$D$1331,0))</f>
        <v>0.362353447</v>
      </c>
      <c r="AG836" s="25">
        <f>IFERROR(_xlfn.XLOOKUP($C836,WQBE_Loading!$C$4:$C$3072,WQBE_Loading!G$4:G$3072,,0,),"")</f>
        <v>1.75869478200173</v>
      </c>
      <c r="AH836" s="25">
        <f>IFERROR(_xlfn.XLOOKUP($C836,WQBE_Loading!$C$4:$C$3072,WQBE_Loading!H$4:H$3072,,0,),"")</f>
        <v>9.1186136870267411</v>
      </c>
      <c r="AI836" s="25">
        <f>IFERROR(_xlfn.XLOOKUP($C836,WQBE_Loading!$C$4:$C$3072,WQBE_Loading!I$4:I$3072,,0,),"")</f>
        <v>166.85403406779449</v>
      </c>
      <c r="AJ836" s="25">
        <f>IFERROR(_xlfn.XLOOKUP($C836,WQBE_Loading!$C$4:$C$3072,WQBE_Loading!J$4:J$3072,,0,),"")</f>
        <v>14.28648945126905</v>
      </c>
      <c r="AK836" s="25">
        <f>IFERROR(_xlfn.XLOOKUP($C836,WQBE_Loading!$C$4:$C$3072,WQBE_Loading!K$4:K$3072,,0,),"")</f>
        <v>7419.4574282074245</v>
      </c>
      <c r="AL836" s="25">
        <f>IFERROR(_xlfn.XLOOKUP($C836,WQBE_Loading!$C$4:$C$3072,WQBE_Loading!L$4:L$3072,,0,),"")</f>
        <v>3.034269484051695E-3</v>
      </c>
      <c r="AM836" s="25">
        <f>IFERROR(_xlfn.XLOOKUP($C836,WQBE_Loading!$C$4:$C$3072,WQBE_Loading!M$4:M$3072,,0,),"")</f>
        <v>2.5415397390754501E-4</v>
      </c>
      <c r="AN836" s="25">
        <f>IFERROR(_xlfn.XLOOKUP($C836,WQBE_Loading!$C$4:$C$3072,WQBE_Loading!N$4:N$3072,,0,),"")</f>
        <v>0.10140650157712511</v>
      </c>
      <c r="AO836" s="25">
        <f>IFERROR(_xlfn.XLOOKUP($C836,WQBE_Loading!$C$4:$C$3072,WQBE_Loading!O$4:O$3072,,0,),"")</f>
        <v>0.41311918802785352</v>
      </c>
      <c r="AP836" s="25">
        <f>IFERROR(_xlfn.XLOOKUP($C836,WQBE_Loading!$C$4:$C$3072,WQBE_Loading!P$4:P$3072,,0,),"")</f>
        <v>0.45725484195488053</v>
      </c>
      <c r="AQ836" s="13">
        <f>IFERROR(_xlfn.XLOOKUP($C836,WQBE_Loading!$C$4:$C$3072,WQBE_Loading!Q$4:Q$3072,,0,),"")</f>
        <v>4701054.8540854305</v>
      </c>
      <c r="AR836">
        <f>_xlfn.XLOOKUP(C836,UrbanHeat!$A$2:$A$1333,UrbanHeat!$B$2:$B$1333,,0,)</f>
        <v>17.295999999999999</v>
      </c>
      <c r="AS836" s="25">
        <f>_xlfn.XLOOKUP($C836,TNC_Loading!$A$2:$A$1332,TNC_Loading!B$2:B$1332,,0,)</f>
        <v>8.19</v>
      </c>
      <c r="AT836" s="25">
        <f>_xlfn.XLOOKUP($C836,TNC_Loading!$A$2:$A$1332,TNC_Loading!C$2:C$1332,,0,)</f>
        <v>7.6349999999999998</v>
      </c>
      <c r="AU836" s="25">
        <f>_xlfn.XLOOKUP($C836,TNC_Loading!$A$2:$A$1332,TNC_Loading!D$2:D$1332,,0,)</f>
        <v>11.718999999999999</v>
      </c>
      <c r="AV836" s="25">
        <f>_xlfn.XLOOKUP($C836,TNC_Loading!$A$2:$A$1332,TNC_Loading!E$2:E$1332,,0,)</f>
        <v>20.02</v>
      </c>
      <c r="AW836" s="25">
        <f>_xlfn.XLOOKUP($C836,TNC_Loading!$A$2:$A$1332,TNC_Loading!F$2:F$1332,,0,)</f>
        <v>307.99400000000003</v>
      </c>
      <c r="AX836">
        <f>_xlfn.XLOOKUP(C836,BIBI!$D$2:$D$1332,BIBI!$F$2:$F$1332,,0,)</f>
        <v>0</v>
      </c>
      <c r="AY836">
        <f>_xlfn.XLOOKUP(C836,FacilityCounts!$A$3:$A$1333,FacilityCounts!$B$3:$B$1333,,0,)</f>
        <v>0</v>
      </c>
      <c r="AZ836">
        <f>_xlfn.XLOOKUP(C836,FacilityCounts!$D$3:$D$1333,FacilityCounts!$E$3:$E$1333,,0,)</f>
        <v>0</v>
      </c>
      <c r="BA836">
        <f>_xlfn.XLOOKUP(C836,FacilityCounts!$G$3:$G$1333,FacilityCounts!$H$3:$H$1333,,0,)</f>
        <v>0</v>
      </c>
      <c r="BB836">
        <f>IFERROR(_xlfn.XLOOKUP(C836,'DA to P Sensitive Lakes'!$P$2:$P$44,'DA to P Sensitive Lakes'!$Q$2:$Q$44,,0,),0)</f>
        <v>0</v>
      </c>
      <c r="BC836" s="25">
        <f>_xlfn.XLOOKUP(C836,'Historic Runoff (mm)'!$A$2:$A$1332,'Historic Runoff (mm)'!$B$2:$B$1332,,0,)</f>
        <v>493.154</v>
      </c>
      <c r="BD836">
        <f>_xlfn.XLOOKUP(C836,DrainageComplaint!$A$2:$A$1332,DrainageComplaint!$B$2:$B$1332,,0,)</f>
        <v>0</v>
      </c>
      <c r="BE836">
        <f>_xlfn.XLOOKUP(C836,PAD_Area!$G$2:$G$1332,PAD_Area!$H$2:$H$1332,,0,)</f>
        <v>0</v>
      </c>
    </row>
    <row r="837" spans="1:57" x14ac:dyDescent="0.2">
      <c r="A837" s="2">
        <v>834</v>
      </c>
      <c r="B837" s="2">
        <v>835</v>
      </c>
      <c r="C837" s="20">
        <v>1300610</v>
      </c>
      <c r="D837" s="3" t="s">
        <v>832</v>
      </c>
      <c r="E837" s="3" t="s">
        <v>754</v>
      </c>
      <c r="F837" s="3">
        <v>100.065</v>
      </c>
      <c r="G837" s="3">
        <v>11316.495487300001</v>
      </c>
      <c r="H837" s="3">
        <v>4358793.5871099997</v>
      </c>
      <c r="I837" s="2">
        <v>0</v>
      </c>
      <c r="J837" s="2">
        <v>1</v>
      </c>
      <c r="K837" s="2">
        <v>0</v>
      </c>
      <c r="L837" s="2">
        <v>0</v>
      </c>
      <c r="M837" s="3">
        <v>0</v>
      </c>
      <c r="N837" s="2">
        <f>_xlfn.XLOOKUP(C837,Shellfish_Presence!$E$3:$E$1333,Shellfish_Presence!$G$3:$G$1333,,0,)</f>
        <v>0</v>
      </c>
      <c r="O837" s="3">
        <v>0</v>
      </c>
      <c r="P837" s="3">
        <v>0</v>
      </c>
      <c r="Q837" s="2">
        <v>0</v>
      </c>
      <c r="R837" s="3">
        <v>1</v>
      </c>
      <c r="S837" s="3">
        <v>0.31145799160003662</v>
      </c>
      <c r="T837" s="3">
        <v>0</v>
      </c>
      <c r="U837" s="3">
        <v>2800.550048828125</v>
      </c>
      <c r="V837" s="2">
        <v>0</v>
      </c>
      <c r="W837" s="3" t="str">
        <f t="shared" si="26"/>
        <v/>
      </c>
      <c r="X837" t="str">
        <f t="shared" si="27"/>
        <v/>
      </c>
      <c r="Y837">
        <f>IFERROR(INDEX('Parcel Year'!$N$3:$N$1175,MATCH(KC_SPS_SubbasinAttributes!C837,'Parcel Year'!$M$3:$M$1175,0)),0)</f>
        <v>0.66220998764038086</v>
      </c>
      <c r="Z837">
        <f>INDEX(Imperviousness!$B$2:$B$1332,MATCH(KC_SPS_SubbasinAttributes!C837,Imperviousness!$A$2:$A$1332,0))</f>
        <v>0.17899999999999999</v>
      </c>
      <c r="AA837">
        <f>INDEX('Flow Duration Index'!$B$2:$B$1332,MATCH(KC_SPS_SubbasinAttributes!C837,'Flow Duration Index'!$A$2:$A$1332,0))</f>
        <v>8.2840000000000007</v>
      </c>
      <c r="AB837">
        <f>INDEX(Opportunity_Index!$G$2:$G$1333,MATCH(KC_SPS_SubbasinAttributes!C837,Opportunity_Index!$F$2:$F$1333,0))</f>
        <v>0.84614999999999996</v>
      </c>
      <c r="AC837">
        <f>INDEX(Traffic!$B$2:$B$1332,MATCH(KC_SPS_SubbasinAttributes!C837,Traffic!$A$2:$A$1332,0))</f>
        <v>532.4</v>
      </c>
      <c r="AD837">
        <f>INDEX(EquityScore!$F$3:$F$1334,MATCH(KC_SPS_SubbasinAttributes!C837,EquityScore!$E$3:$E$1334,0))</f>
        <v>4.3333333349999998</v>
      </c>
      <c r="AE837" t="str">
        <f>IFERROR(INDEX(PavementCondition!$E$2:$E$669,MATCH(KC_SPS_SubbasinAttributes!C837,PavementCondition!$D$2:$D$669,0)),"N/A")</f>
        <v>N/A</v>
      </c>
      <c r="AF837">
        <f>INDEX(SpawnerMortality!$E$2:$E$1331,MATCH(KC_SPS_SubbasinAttributes!C837,SpawnerMortality!$D$2:$D$1331,0))</f>
        <v>0.1811767235</v>
      </c>
      <c r="AG837" s="25">
        <f>IFERROR(_xlfn.XLOOKUP($C837,WQBE_Loading!$C$4:$C$3072,WQBE_Loading!G$4:G$3072,,0,),"")</f>
        <v>0.25920055954716847</v>
      </c>
      <c r="AH837" s="25">
        <f>IFERROR(_xlfn.XLOOKUP($C837,WQBE_Loading!$C$4:$C$3072,WQBE_Loading!H$4:H$3072,,0,),"")</f>
        <v>1.2660742235801101</v>
      </c>
      <c r="AI837" s="25">
        <f>IFERROR(_xlfn.XLOOKUP($C837,WQBE_Loading!$C$4:$C$3072,WQBE_Loading!I$4:I$3072,,0,),"")</f>
        <v>79.497848187557651</v>
      </c>
      <c r="AJ837" s="25">
        <f>IFERROR(_xlfn.XLOOKUP($C837,WQBE_Loading!$C$4:$C$3072,WQBE_Loading!J$4:J$3072,,0,),"")</f>
        <v>5.8032676373765995</v>
      </c>
      <c r="AK837" s="25">
        <f>IFERROR(_xlfn.XLOOKUP($C837,WQBE_Loading!$C$4:$C$3072,WQBE_Loading!K$4:K$3072,,0,),"")</f>
        <v>1867.78036143229</v>
      </c>
      <c r="AL837" s="25">
        <f>IFERROR(_xlfn.XLOOKUP($C837,WQBE_Loading!$C$4:$C$3072,WQBE_Loading!L$4:L$3072,,0,),"")</f>
        <v>5.3662631243041195E-4</v>
      </c>
      <c r="AM837" s="25">
        <f>IFERROR(_xlfn.XLOOKUP($C837,WQBE_Loading!$C$4:$C$3072,WQBE_Loading!M$4:M$3072,,0,),"")</f>
        <v>8.927806448677224E-6</v>
      </c>
      <c r="AN837" s="25">
        <f>IFERROR(_xlfn.XLOOKUP($C837,WQBE_Loading!$C$4:$C$3072,WQBE_Loading!N$4:N$3072,,0,),"")</f>
        <v>3.4275416146795398E-2</v>
      </c>
      <c r="AO837" s="25">
        <f>IFERROR(_xlfn.XLOOKUP($C837,WQBE_Loading!$C$4:$C$3072,WQBE_Loading!O$4:O$3072,,0,),"")</f>
        <v>9.0149164049675198E-2</v>
      </c>
      <c r="AP837" s="25">
        <f>IFERROR(_xlfn.XLOOKUP($C837,WQBE_Loading!$C$4:$C$3072,WQBE_Loading!P$4:P$3072,,0,),"")</f>
        <v>8.0492260811182298E-2</v>
      </c>
      <c r="AQ837" s="13">
        <f>IFERROR(_xlfn.XLOOKUP($C837,WQBE_Loading!$C$4:$C$3072,WQBE_Loading!Q$4:Q$3072,,0,),"")</f>
        <v>2200247.7691578651</v>
      </c>
      <c r="AR837">
        <f>_xlfn.XLOOKUP(C837,UrbanHeat!$A$2:$A$1333,UrbanHeat!$B$2:$B$1333,,0,)</f>
        <v>17.533000000000001</v>
      </c>
      <c r="AS837" s="25">
        <f>_xlfn.XLOOKUP($C837,TNC_Loading!$A$2:$A$1332,TNC_Loading!B$2:B$1332,,0,)</f>
        <v>9.0329999999999995</v>
      </c>
      <c r="AT837" s="25">
        <f>_xlfn.XLOOKUP($C837,TNC_Loading!$A$2:$A$1332,TNC_Loading!C$2:C$1332,,0,)</f>
        <v>11.834</v>
      </c>
      <c r="AU837" s="25">
        <f>_xlfn.XLOOKUP($C837,TNC_Loading!$A$2:$A$1332,TNC_Loading!D$2:D$1332,,0,)</f>
        <v>12.493</v>
      </c>
      <c r="AV837" s="25">
        <f>_xlfn.XLOOKUP($C837,TNC_Loading!$A$2:$A$1332,TNC_Loading!E$2:E$1332,,0,)</f>
        <v>21.408000000000001</v>
      </c>
      <c r="AW837" s="25">
        <f>_xlfn.XLOOKUP($C837,TNC_Loading!$A$2:$A$1332,TNC_Loading!F$2:F$1332,,0,)</f>
        <v>431.69099999999997</v>
      </c>
      <c r="AX837">
        <f>_xlfn.XLOOKUP(C837,BIBI!$D$2:$D$1332,BIBI!$F$2:$F$1332,,0,)</f>
        <v>0</v>
      </c>
      <c r="AY837">
        <f>_xlfn.XLOOKUP(C837,FacilityCounts!$A$3:$A$1333,FacilityCounts!$B$3:$B$1333,,0,)</f>
        <v>0</v>
      </c>
      <c r="AZ837">
        <f>_xlfn.XLOOKUP(C837,FacilityCounts!$D$3:$D$1333,FacilityCounts!$E$3:$E$1333,,0,)</f>
        <v>0</v>
      </c>
      <c r="BA837">
        <f>_xlfn.XLOOKUP(C837,FacilityCounts!$G$3:$G$1333,FacilityCounts!$H$3:$H$1333,,0,)</f>
        <v>0</v>
      </c>
      <c r="BB837">
        <f>IFERROR(_xlfn.XLOOKUP(C837,'DA to P Sensitive Lakes'!$P$2:$P$44,'DA to P Sensitive Lakes'!$Q$2:$Q$44,,0,),0)</f>
        <v>0</v>
      </c>
      <c r="BC837" s="25">
        <f>_xlfn.XLOOKUP(C837,'Historic Runoff (mm)'!$A$2:$A$1332,'Historic Runoff (mm)'!$B$2:$B$1332,,0,)</f>
        <v>542.69200000000001</v>
      </c>
      <c r="BD837">
        <f>_xlfn.XLOOKUP(C837,DrainageComplaint!$A$2:$A$1332,DrainageComplaint!$B$2:$B$1332,,0,)</f>
        <v>0</v>
      </c>
      <c r="BE837">
        <f>_xlfn.XLOOKUP(C837,PAD_Area!$G$2:$G$1332,PAD_Area!$H$2:$H$1332,,0,)</f>
        <v>0</v>
      </c>
    </row>
    <row r="838" spans="1:57" x14ac:dyDescent="0.2">
      <c r="A838" s="2">
        <v>835</v>
      </c>
      <c r="B838" s="2">
        <v>836</v>
      </c>
      <c r="C838" s="20">
        <v>1300620</v>
      </c>
      <c r="D838" s="3" t="s">
        <v>830</v>
      </c>
      <c r="E838" s="3" t="s">
        <v>754</v>
      </c>
      <c r="F838" s="3">
        <v>324.93400000000003</v>
      </c>
      <c r="G838" s="3">
        <v>24357.227027299999</v>
      </c>
      <c r="H838" s="3">
        <v>14154072.5626</v>
      </c>
      <c r="I838" s="2">
        <v>0</v>
      </c>
      <c r="J838" s="2">
        <v>0</v>
      </c>
      <c r="K838" s="2">
        <v>0</v>
      </c>
      <c r="L838" s="2">
        <v>0</v>
      </c>
      <c r="M838" s="3">
        <v>0</v>
      </c>
      <c r="N838" s="2">
        <f>_xlfn.XLOOKUP(C838,Shellfish_Presence!$E$3:$E$1333,Shellfish_Presence!$G$3:$G$1333,,0,)</f>
        <v>0</v>
      </c>
      <c r="O838" s="3">
        <v>0</v>
      </c>
      <c r="P838" s="3">
        <v>1.4122399534244323E-6</v>
      </c>
      <c r="Q838" s="2">
        <v>0</v>
      </c>
      <c r="R838" s="3">
        <v>1</v>
      </c>
      <c r="S838" s="3">
        <v>0.26000699400901794</v>
      </c>
      <c r="T838" s="3">
        <v>0</v>
      </c>
      <c r="U838" s="3">
        <v>13652.5</v>
      </c>
      <c r="V838" s="2">
        <v>0</v>
      </c>
      <c r="W838" s="3" t="str">
        <f t="shared" si="26"/>
        <v/>
      </c>
      <c r="X838" t="str">
        <f t="shared" si="27"/>
        <v/>
      </c>
      <c r="Y838">
        <f>IFERROR(INDEX('Parcel Year'!$N$3:$N$1175,MATCH(KC_SPS_SubbasinAttributes!C838,'Parcel Year'!$M$3:$M$1175,0)),0)</f>
        <v>0.59186798334121704</v>
      </c>
      <c r="Z838">
        <f>INDEX(Imperviousness!$B$2:$B$1332,MATCH(KC_SPS_SubbasinAttributes!C838,Imperviousness!$A$2:$A$1332,0))</f>
        <v>0.35399999999999998</v>
      </c>
      <c r="AA838">
        <f>INDEX('Flow Duration Index'!$B$2:$B$1332,MATCH(KC_SPS_SubbasinAttributes!C838,'Flow Duration Index'!$A$2:$A$1332,0))</f>
        <v>5.4290000000000003</v>
      </c>
      <c r="AB838">
        <f>INDEX(Opportunity_Index!$G$2:$G$1333,MATCH(KC_SPS_SubbasinAttributes!C838,Opportunity_Index!$F$2:$F$1333,0))</f>
        <v>0.36764999999999998</v>
      </c>
      <c r="AC838">
        <f>INDEX(Traffic!$B$2:$B$1332,MATCH(KC_SPS_SubbasinAttributes!C838,Traffic!$A$2:$A$1332,0))</f>
        <v>2836.038</v>
      </c>
      <c r="AD838">
        <f>INDEX(EquityScore!$F$3:$F$1334,MATCH(KC_SPS_SubbasinAttributes!C838,EquityScore!$E$3:$E$1334,0))</f>
        <v>4.3333333300000003</v>
      </c>
      <c r="AE838" t="str">
        <f>IFERROR(INDEX(PavementCondition!$E$2:$E$669,MATCH(KC_SPS_SubbasinAttributes!C838,PavementCondition!$D$2:$D$669,0)),"N/A")</f>
        <v>N/A</v>
      </c>
      <c r="AF838">
        <f>INDEX(SpawnerMortality!$E$2:$E$1331,MATCH(KC_SPS_SubbasinAttributes!C838,SpawnerMortality!$D$2:$D$1331,0))</f>
        <v>0.1995503075</v>
      </c>
      <c r="AG838" s="25">
        <f>IFERROR(_xlfn.XLOOKUP($C838,WQBE_Loading!$C$4:$C$3072,WQBE_Loading!G$4:G$3072,,0,),"")</f>
        <v>3.9084392536566197</v>
      </c>
      <c r="AH838" s="25">
        <f>IFERROR(_xlfn.XLOOKUP($C838,WQBE_Loading!$C$4:$C$3072,WQBE_Loading!H$4:H$3072,,0,),"")</f>
        <v>20.48732126597055</v>
      </c>
      <c r="AI838" s="25">
        <f>IFERROR(_xlfn.XLOOKUP($C838,WQBE_Loading!$C$4:$C$3072,WQBE_Loading!I$4:I$3072,,0,),"")</f>
        <v>460.88550821120151</v>
      </c>
      <c r="AJ838" s="25">
        <f>IFERROR(_xlfn.XLOOKUP($C838,WQBE_Loading!$C$4:$C$3072,WQBE_Loading!J$4:J$3072,,0,),"")</f>
        <v>38.954287166632952</v>
      </c>
      <c r="AK838" s="25">
        <f>IFERROR(_xlfn.XLOOKUP($C838,WQBE_Loading!$C$4:$C$3072,WQBE_Loading!K$4:K$3072,,0,),"")</f>
        <v>16573.077763769099</v>
      </c>
      <c r="AL838" s="25">
        <f>IFERROR(_xlfn.XLOOKUP($C838,WQBE_Loading!$C$4:$C$3072,WQBE_Loading!L$4:L$3072,,0,),"")</f>
        <v>6.3108318355479653E-3</v>
      </c>
      <c r="AM838" s="25">
        <f>IFERROR(_xlfn.XLOOKUP($C838,WQBE_Loading!$C$4:$C$3072,WQBE_Loading!M$4:M$3072,,0,),"")</f>
        <v>6.163739342438415E-4</v>
      </c>
      <c r="AN838" s="25">
        <f>IFERROR(_xlfn.XLOOKUP($C838,WQBE_Loading!$C$4:$C$3072,WQBE_Loading!N$4:N$3072,,0,),"")</f>
        <v>0.198501426106275</v>
      </c>
      <c r="AO838" s="25">
        <f>IFERROR(_xlfn.XLOOKUP($C838,WQBE_Loading!$C$4:$C$3072,WQBE_Loading!O$4:O$3072,,0,),"")</f>
        <v>0.87336237081219648</v>
      </c>
      <c r="AP838" s="25">
        <f>IFERROR(_xlfn.XLOOKUP($C838,WQBE_Loading!$C$4:$C$3072,WQBE_Loading!P$4:P$3072,,0,),"")</f>
        <v>1.270779085240795</v>
      </c>
      <c r="AQ838" s="13">
        <f>IFERROR(_xlfn.XLOOKUP($C838,WQBE_Loading!$C$4:$C$3072,WQBE_Loading!Q$4:Q$3072,,0,),"")</f>
        <v>12652600.028524749</v>
      </c>
      <c r="AR838">
        <f>_xlfn.XLOOKUP(C838,UrbanHeat!$A$2:$A$1333,UrbanHeat!$B$2:$B$1333,,0,)</f>
        <v>15.388999999999999</v>
      </c>
      <c r="AS838" s="25">
        <f>_xlfn.XLOOKUP($C838,TNC_Loading!$A$2:$A$1332,TNC_Loading!B$2:B$1332,,0,)</f>
        <v>13.412000000000001</v>
      </c>
      <c r="AT838" s="25">
        <f>_xlfn.XLOOKUP($C838,TNC_Loading!$A$2:$A$1332,TNC_Loading!C$2:C$1332,,0,)</f>
        <v>17.492000000000001</v>
      </c>
      <c r="AU838" s="25">
        <f>_xlfn.XLOOKUP($C838,TNC_Loading!$A$2:$A$1332,TNC_Loading!D$2:D$1332,,0,)</f>
        <v>29.416</v>
      </c>
      <c r="AV838" s="25">
        <f>_xlfn.XLOOKUP($C838,TNC_Loading!$A$2:$A$1332,TNC_Loading!E$2:E$1332,,0,)</f>
        <v>36.878999999999998</v>
      </c>
      <c r="AW838" s="25">
        <f>_xlfn.XLOOKUP($C838,TNC_Loading!$A$2:$A$1332,TNC_Loading!F$2:F$1332,,0,)</f>
        <v>636.41</v>
      </c>
      <c r="AX838">
        <f>_xlfn.XLOOKUP(C838,BIBI!$D$2:$D$1332,BIBI!$F$2:$F$1332,,0,)</f>
        <v>0</v>
      </c>
      <c r="AY838">
        <f>_xlfn.XLOOKUP(C838,FacilityCounts!$A$3:$A$1333,FacilityCounts!$B$3:$B$1333,,0,)</f>
        <v>0</v>
      </c>
      <c r="AZ838">
        <f>_xlfn.XLOOKUP(C838,FacilityCounts!$D$3:$D$1333,FacilityCounts!$E$3:$E$1333,,0,)</f>
        <v>0</v>
      </c>
      <c r="BA838">
        <f>_xlfn.XLOOKUP(C838,FacilityCounts!$G$3:$G$1333,FacilityCounts!$H$3:$H$1333,,0,)</f>
        <v>0</v>
      </c>
      <c r="BB838">
        <f>IFERROR(_xlfn.XLOOKUP(C838,'DA to P Sensitive Lakes'!$P$2:$P$44,'DA to P Sensitive Lakes'!$Q$2:$Q$44,,0,),0)</f>
        <v>0</v>
      </c>
      <c r="BC838" s="25">
        <f>_xlfn.XLOOKUP(C838,'Historic Runoff (mm)'!$A$2:$A$1332,'Historic Runoff (mm)'!$B$2:$B$1332,,0,)</f>
        <v>719.74099999999999</v>
      </c>
      <c r="BD838">
        <f>_xlfn.XLOOKUP(C838,DrainageComplaint!$A$2:$A$1332,DrainageComplaint!$B$2:$B$1332,,0,)</f>
        <v>0</v>
      </c>
      <c r="BE838">
        <f>_xlfn.XLOOKUP(C838,PAD_Area!$G$2:$G$1332,PAD_Area!$H$2:$H$1332,,0,)</f>
        <v>0</v>
      </c>
    </row>
    <row r="839" spans="1:57" x14ac:dyDescent="0.2">
      <c r="A839" s="2">
        <v>836</v>
      </c>
      <c r="B839" s="2">
        <v>837</v>
      </c>
      <c r="C839" s="20">
        <v>1300630</v>
      </c>
      <c r="D839" s="3" t="s">
        <v>834</v>
      </c>
      <c r="E839" s="3" t="s">
        <v>754</v>
      </c>
      <c r="F839" s="3">
        <v>257.57</v>
      </c>
      <c r="G839" s="3">
        <v>19820.409988300002</v>
      </c>
      <c r="H839" s="3">
        <v>11219713.091800001</v>
      </c>
      <c r="I839" s="2">
        <v>0</v>
      </c>
      <c r="J839" s="2">
        <v>0</v>
      </c>
      <c r="K839" s="2">
        <v>0</v>
      </c>
      <c r="L839" s="2">
        <v>0</v>
      </c>
      <c r="M839" s="3">
        <v>0</v>
      </c>
      <c r="N839" s="2">
        <f>_xlfn.XLOOKUP(C839,Shellfish_Presence!$E$3:$E$1333,Shellfish_Presence!$G$3:$G$1333,,0,)</f>
        <v>0</v>
      </c>
      <c r="O839" s="3">
        <v>5.0319102592766285E-4</v>
      </c>
      <c r="P839" s="3">
        <v>8.3096201706212014E-5</v>
      </c>
      <c r="Q839" s="2">
        <v>0</v>
      </c>
      <c r="R839" s="3">
        <v>1</v>
      </c>
      <c r="S839" s="3">
        <v>0</v>
      </c>
      <c r="T839" s="3">
        <v>0</v>
      </c>
      <c r="U839" s="3">
        <v>10159.400390625</v>
      </c>
      <c r="V839" s="2">
        <v>0</v>
      </c>
      <c r="W839" s="3" t="str">
        <f t="shared" si="26"/>
        <v/>
      </c>
      <c r="X839" t="str">
        <f t="shared" si="27"/>
        <v/>
      </c>
      <c r="Y839">
        <f>IFERROR(INDEX('Parcel Year'!$N$3:$N$1175,MATCH(KC_SPS_SubbasinAttributes!C839,'Parcel Year'!$M$3:$M$1175,0)),0)</f>
        <v>0.7081180214881897</v>
      </c>
      <c r="Z839">
        <f>INDEX(Imperviousness!$B$2:$B$1332,MATCH(KC_SPS_SubbasinAttributes!C839,Imperviousness!$A$2:$A$1332,0))</f>
        <v>0.41799999999999998</v>
      </c>
      <c r="AA839">
        <f>INDEX('Flow Duration Index'!$B$2:$B$1332,MATCH(KC_SPS_SubbasinAttributes!C839,'Flow Duration Index'!$A$2:$A$1332,0))</f>
        <v>5.758</v>
      </c>
      <c r="AB839">
        <f>INDEX(Opportunity_Index!$G$2:$G$1333,MATCH(KC_SPS_SubbasinAttributes!C839,Opportunity_Index!$F$2:$F$1333,0))</f>
        <v>0</v>
      </c>
      <c r="AC839">
        <f>INDEX(Traffic!$B$2:$B$1332,MATCH(KC_SPS_SubbasinAttributes!C839,Traffic!$A$2:$A$1332,0))</f>
        <v>1166.4010000000001</v>
      </c>
      <c r="AD839">
        <f>INDEX(EquityScore!$F$3:$F$1334,MATCH(KC_SPS_SubbasinAttributes!C839,EquityScore!$E$3:$E$1334,0))</f>
        <v>4.1666666650000002</v>
      </c>
      <c r="AE839" t="str">
        <f>IFERROR(INDEX(PavementCondition!$E$2:$E$669,MATCH(KC_SPS_SubbasinAttributes!C839,PavementCondition!$D$2:$D$669,0)),"N/A")</f>
        <v>N/A</v>
      </c>
      <c r="AF839">
        <f>INDEX(SpawnerMortality!$E$2:$E$1331,MATCH(KC_SPS_SubbasinAttributes!C839,SpawnerMortality!$D$2:$D$1331,0))</f>
        <v>0</v>
      </c>
      <c r="AG839" s="25">
        <f>IFERROR(_xlfn.XLOOKUP($C839,WQBE_Loading!$C$4:$C$3072,WQBE_Loading!G$4:G$3072,,0,),"")</f>
        <v>1.9385990365435151</v>
      </c>
      <c r="AH839" s="25">
        <f>IFERROR(_xlfn.XLOOKUP($C839,WQBE_Loading!$C$4:$C$3072,WQBE_Loading!H$4:H$3072,,0,),"")</f>
        <v>9.8375297877535051</v>
      </c>
      <c r="AI839" s="25">
        <f>IFERROR(_xlfn.XLOOKUP($C839,WQBE_Loading!$C$4:$C$3072,WQBE_Loading!I$4:I$3072,,0,),"")</f>
        <v>362.544446648009</v>
      </c>
      <c r="AJ839" s="25">
        <f>IFERROR(_xlfn.XLOOKUP($C839,WQBE_Loading!$C$4:$C$3072,WQBE_Loading!J$4:J$3072,,0,),"")</f>
        <v>28.0191465734896</v>
      </c>
      <c r="AK839" s="25">
        <f>IFERROR(_xlfn.XLOOKUP($C839,WQBE_Loading!$C$4:$C$3072,WQBE_Loading!K$4:K$3072,,0,),"")</f>
        <v>10001.076580206849</v>
      </c>
      <c r="AL839" s="25">
        <f>IFERROR(_xlfn.XLOOKUP($C839,WQBE_Loading!$C$4:$C$3072,WQBE_Loading!L$4:L$3072,,0,),"")</f>
        <v>3.3444020883932448E-3</v>
      </c>
      <c r="AM839" s="25">
        <f>IFERROR(_xlfn.XLOOKUP($C839,WQBE_Loading!$C$4:$C$3072,WQBE_Loading!M$4:M$3072,,0,),"")</f>
        <v>1.85020114346792E-4</v>
      </c>
      <c r="AN839" s="25">
        <f>IFERROR(_xlfn.XLOOKUP($C839,WQBE_Loading!$C$4:$C$3072,WQBE_Loading!N$4:N$3072,,0,),"")</f>
        <v>0.1180821407414195</v>
      </c>
      <c r="AO839" s="25">
        <f>IFERROR(_xlfn.XLOOKUP($C839,WQBE_Loading!$C$4:$C$3072,WQBE_Loading!O$4:O$3072,,0,),"")</f>
        <v>0.48922616936250052</v>
      </c>
      <c r="AP839" s="25">
        <f>IFERROR(_xlfn.XLOOKUP($C839,WQBE_Loading!$C$4:$C$3072,WQBE_Loading!P$4:P$3072,,0,),"")</f>
        <v>0.66410093254968894</v>
      </c>
      <c r="AQ839" s="13">
        <f>IFERROR(_xlfn.XLOOKUP($C839,WQBE_Loading!$C$4:$C$3072,WQBE_Loading!Q$4:Q$3072,,0,),"")</f>
        <v>9822718.1985457242</v>
      </c>
      <c r="AR839">
        <f>_xlfn.XLOOKUP(C839,UrbanHeat!$A$2:$A$1333,UrbanHeat!$B$2:$B$1333,,0,)</f>
        <v>13.071</v>
      </c>
      <c r="AS839" s="25">
        <f>_xlfn.XLOOKUP($C839,TNC_Loading!$A$2:$A$1332,TNC_Loading!B$2:B$1332,,0,)</f>
        <v>11.984999999999999</v>
      </c>
      <c r="AT839" s="25">
        <f>_xlfn.XLOOKUP($C839,TNC_Loading!$A$2:$A$1332,TNC_Loading!C$2:C$1332,,0,)</f>
        <v>14.223000000000001</v>
      </c>
      <c r="AU839" s="25">
        <f>_xlfn.XLOOKUP($C839,TNC_Loading!$A$2:$A$1332,TNC_Loading!D$2:D$1332,,0,)</f>
        <v>21.498999999999999</v>
      </c>
      <c r="AV839" s="25">
        <f>_xlfn.XLOOKUP($C839,TNC_Loading!$A$2:$A$1332,TNC_Loading!E$2:E$1332,,0,)</f>
        <v>27.826000000000001</v>
      </c>
      <c r="AW839" s="25">
        <f>_xlfn.XLOOKUP($C839,TNC_Loading!$A$2:$A$1332,TNC_Loading!F$2:F$1332,,0,)</f>
        <v>553.71500000000003</v>
      </c>
      <c r="AX839">
        <f>_xlfn.XLOOKUP(C839,BIBI!$D$2:$D$1332,BIBI!$F$2:$F$1332,,0,)</f>
        <v>0</v>
      </c>
      <c r="AY839">
        <f>_xlfn.XLOOKUP(C839,FacilityCounts!$A$3:$A$1333,FacilityCounts!$B$3:$B$1333,,0,)</f>
        <v>0</v>
      </c>
      <c r="AZ839">
        <f>_xlfn.XLOOKUP(C839,FacilityCounts!$D$3:$D$1333,FacilityCounts!$E$3:$E$1333,,0,)</f>
        <v>0</v>
      </c>
      <c r="BA839">
        <f>_xlfn.XLOOKUP(C839,FacilityCounts!$G$3:$G$1333,FacilityCounts!$H$3:$H$1333,,0,)</f>
        <v>0</v>
      </c>
      <c r="BB839">
        <f>IFERROR(_xlfn.XLOOKUP(C839,'DA to P Sensitive Lakes'!$P$2:$P$44,'DA to P Sensitive Lakes'!$Q$2:$Q$44,,0,),0)</f>
        <v>0</v>
      </c>
      <c r="BC839" s="25">
        <f>_xlfn.XLOOKUP(C839,'Historic Runoff (mm)'!$A$2:$A$1332,'Historic Runoff (mm)'!$B$2:$B$1332,,0,)</f>
        <v>730.91499999999996</v>
      </c>
      <c r="BD839">
        <f>_xlfn.XLOOKUP(C839,DrainageComplaint!$A$2:$A$1332,DrainageComplaint!$B$2:$B$1332,,0,)</f>
        <v>0</v>
      </c>
      <c r="BE839">
        <f>_xlfn.XLOOKUP(C839,PAD_Area!$G$2:$G$1332,PAD_Area!$H$2:$H$1332,,0,)</f>
        <v>0</v>
      </c>
    </row>
    <row r="840" spans="1:57" x14ac:dyDescent="0.2">
      <c r="A840" s="2">
        <v>837</v>
      </c>
      <c r="B840" s="2">
        <v>838</v>
      </c>
      <c r="C840" s="20">
        <v>1300640</v>
      </c>
      <c r="D840" s="3" t="s">
        <v>834</v>
      </c>
      <c r="E840" s="3" t="s">
        <v>754</v>
      </c>
      <c r="F840" s="3">
        <v>263.20100000000002</v>
      </c>
      <c r="G840" s="3">
        <v>18032.4090789</v>
      </c>
      <c r="H840" s="3">
        <v>11464980.436699999</v>
      </c>
      <c r="I840" s="2">
        <v>0</v>
      </c>
      <c r="J840" s="2">
        <v>1</v>
      </c>
      <c r="K840" s="2">
        <v>0</v>
      </c>
      <c r="L840" s="2">
        <v>0</v>
      </c>
      <c r="M840" s="3">
        <v>0</v>
      </c>
      <c r="N840" s="2">
        <f>_xlfn.XLOOKUP(C840,Shellfish_Presence!$E$3:$E$1333,Shellfish_Presence!$G$3:$G$1333,,0,)</f>
        <v>0</v>
      </c>
      <c r="O840" s="3">
        <v>0</v>
      </c>
      <c r="P840" s="3">
        <v>0</v>
      </c>
      <c r="Q840" s="2">
        <v>0</v>
      </c>
      <c r="R840" s="3">
        <v>1</v>
      </c>
      <c r="S840" s="3">
        <v>0.42388099431991577</v>
      </c>
      <c r="T840" s="3">
        <v>0</v>
      </c>
      <c r="U840" s="3">
        <v>6409.27001953125</v>
      </c>
      <c r="V840" s="2">
        <v>1</v>
      </c>
      <c r="W840" s="3" t="str">
        <f t="shared" si="26"/>
        <v/>
      </c>
      <c r="X840" t="str">
        <f t="shared" si="27"/>
        <v/>
      </c>
      <c r="Y840">
        <f>IFERROR(INDEX('Parcel Year'!$N$3:$N$1175,MATCH(KC_SPS_SubbasinAttributes!C840,'Parcel Year'!$M$3:$M$1175,0)),0)</f>
        <v>0.57054102420806885</v>
      </c>
      <c r="Z840">
        <f>INDEX(Imperviousness!$B$2:$B$1332,MATCH(KC_SPS_SubbasinAttributes!C840,Imperviousness!$A$2:$A$1332,0))</f>
        <v>0.19400000000000001</v>
      </c>
      <c r="AA840">
        <f>INDEX('Flow Duration Index'!$B$2:$B$1332,MATCH(KC_SPS_SubbasinAttributes!C840,'Flow Duration Index'!$A$2:$A$1332,0))</f>
        <v>6.49</v>
      </c>
      <c r="AB840">
        <f>INDEX(Opportunity_Index!$G$2:$G$1333,MATCH(KC_SPS_SubbasinAttributes!C840,Opportunity_Index!$F$2:$F$1333,0))</f>
        <v>0.70269999999999999</v>
      </c>
      <c r="AC840">
        <f>INDEX(Traffic!$B$2:$B$1332,MATCH(KC_SPS_SubbasinAttributes!C840,Traffic!$A$2:$A$1332,0))</f>
        <v>5572.3149999999996</v>
      </c>
      <c r="AD840">
        <f>INDEX(EquityScore!$F$3:$F$1334,MATCH(KC_SPS_SubbasinAttributes!C840,EquityScore!$E$3:$E$1334,0))</f>
        <v>4.1666666650000002</v>
      </c>
      <c r="AE840" t="str">
        <f>IFERROR(INDEX(PavementCondition!$E$2:$E$669,MATCH(KC_SPS_SubbasinAttributes!C840,PavementCondition!$D$2:$D$669,0)),"N/A")</f>
        <v>N/A</v>
      </c>
      <c r="AF840">
        <f>INDEX(SpawnerMortality!$E$2:$E$1331,MATCH(KC_SPS_SubbasinAttributes!C840,SpawnerMortality!$D$2:$D$1331,0))</f>
        <v>0.1811767235</v>
      </c>
      <c r="AG840" s="25">
        <f>IFERROR(_xlfn.XLOOKUP($C840,WQBE_Loading!$C$4:$C$3072,WQBE_Loading!G$4:G$3072,,0,),"")</f>
        <v>1.560661803828495</v>
      </c>
      <c r="AH840" s="25">
        <f>IFERROR(_xlfn.XLOOKUP($C840,WQBE_Loading!$C$4:$C$3072,WQBE_Loading!H$4:H$3072,,0,),"")</f>
        <v>7.9761753744224144</v>
      </c>
      <c r="AI840" s="25">
        <f>IFERROR(_xlfn.XLOOKUP($C840,WQBE_Loading!$C$4:$C$3072,WQBE_Loading!I$4:I$3072,,0,),"")</f>
        <v>246.19559930490249</v>
      </c>
      <c r="AJ840" s="25">
        <f>IFERROR(_xlfn.XLOOKUP($C840,WQBE_Loading!$C$4:$C$3072,WQBE_Loading!J$4:J$3072,,0,),"")</f>
        <v>19.42608694854815</v>
      </c>
      <c r="AK840" s="25">
        <f>IFERROR(_xlfn.XLOOKUP($C840,WQBE_Loading!$C$4:$C$3072,WQBE_Loading!K$4:K$3072,,0,),"")</f>
        <v>7373.8930664463551</v>
      </c>
      <c r="AL840" s="25">
        <f>IFERROR(_xlfn.XLOOKUP($C840,WQBE_Loading!$C$4:$C$3072,WQBE_Loading!L$4:L$3072,,0,),"")</f>
        <v>2.3656229974988699E-3</v>
      </c>
      <c r="AM840" s="25">
        <f>IFERROR(_xlfn.XLOOKUP($C840,WQBE_Loading!$C$4:$C$3072,WQBE_Loading!M$4:M$3072,,0,),"")</f>
        <v>2.5346867822807252E-4</v>
      </c>
      <c r="AN840" s="25">
        <f>IFERROR(_xlfn.XLOOKUP($C840,WQBE_Loading!$C$4:$C$3072,WQBE_Loading!N$4:N$3072,,0,),"")</f>
        <v>0.10185111021078674</v>
      </c>
      <c r="AO840" s="25">
        <f>IFERROR(_xlfn.XLOOKUP($C840,WQBE_Loading!$C$4:$C$3072,WQBE_Loading!O$4:O$3072,,0,),"")</f>
        <v>0.37005164085418851</v>
      </c>
      <c r="AP840" s="25">
        <f>IFERROR(_xlfn.XLOOKUP($C840,WQBE_Loading!$C$4:$C$3072,WQBE_Loading!P$4:P$3072,,0,),"")</f>
        <v>0.45730776288566799</v>
      </c>
      <c r="AQ840" s="13">
        <f>IFERROR(_xlfn.XLOOKUP($C840,WQBE_Loading!$C$4:$C$3072,WQBE_Loading!Q$4:Q$3072,,0,),"")</f>
        <v>6830685.155068215</v>
      </c>
      <c r="AR840">
        <f>_xlfn.XLOOKUP(C840,UrbanHeat!$A$2:$A$1333,UrbanHeat!$B$2:$B$1333,,0,)</f>
        <v>16.564</v>
      </c>
      <c r="AS840" s="25">
        <f>_xlfn.XLOOKUP($C840,TNC_Loading!$A$2:$A$1332,TNC_Loading!B$2:B$1332,,0,)</f>
        <v>10.436</v>
      </c>
      <c r="AT840" s="25">
        <f>_xlfn.XLOOKUP($C840,TNC_Loading!$A$2:$A$1332,TNC_Loading!C$2:C$1332,,0,)</f>
        <v>14.292999999999999</v>
      </c>
      <c r="AU840" s="25">
        <f>_xlfn.XLOOKUP($C840,TNC_Loading!$A$2:$A$1332,TNC_Loading!D$2:D$1332,,0,)</f>
        <v>19.637</v>
      </c>
      <c r="AV840" s="25">
        <f>_xlfn.XLOOKUP($C840,TNC_Loading!$A$2:$A$1332,TNC_Loading!E$2:E$1332,,0,)</f>
        <v>27.780999999999999</v>
      </c>
      <c r="AW840" s="25">
        <f>_xlfn.XLOOKUP($C840,TNC_Loading!$A$2:$A$1332,TNC_Loading!F$2:F$1332,,0,)</f>
        <v>517.59500000000003</v>
      </c>
      <c r="AX840">
        <f>_xlfn.XLOOKUP(C840,BIBI!$D$2:$D$1332,BIBI!$F$2:$F$1332,,0,)</f>
        <v>0</v>
      </c>
      <c r="AY840">
        <f>_xlfn.XLOOKUP(C840,FacilityCounts!$A$3:$A$1333,FacilityCounts!$B$3:$B$1333,,0,)</f>
        <v>0</v>
      </c>
      <c r="AZ840">
        <f>_xlfn.XLOOKUP(C840,FacilityCounts!$D$3:$D$1333,FacilityCounts!$E$3:$E$1333,,0,)</f>
        <v>0</v>
      </c>
      <c r="BA840">
        <f>_xlfn.XLOOKUP(C840,FacilityCounts!$G$3:$G$1333,FacilityCounts!$H$3:$H$1333,,0,)</f>
        <v>0</v>
      </c>
      <c r="BB840">
        <f>IFERROR(_xlfn.XLOOKUP(C840,'DA to P Sensitive Lakes'!$P$2:$P$44,'DA to P Sensitive Lakes'!$Q$2:$Q$44,,0,),0)</f>
        <v>0</v>
      </c>
      <c r="BC840" s="25">
        <f>_xlfn.XLOOKUP(C840,'Historic Runoff (mm)'!$A$2:$A$1332,'Historic Runoff (mm)'!$B$2:$B$1332,,0,)</f>
        <v>640.76900000000001</v>
      </c>
      <c r="BD840">
        <f>_xlfn.XLOOKUP(C840,DrainageComplaint!$A$2:$A$1332,DrainageComplaint!$B$2:$B$1332,,0,)</f>
        <v>0</v>
      </c>
      <c r="BE840">
        <f>_xlfn.XLOOKUP(C840,PAD_Area!$G$2:$G$1332,PAD_Area!$H$2:$H$1332,,0,)</f>
        <v>0</v>
      </c>
    </row>
    <row r="841" spans="1:57" x14ac:dyDescent="0.2">
      <c r="A841" s="2">
        <v>838</v>
      </c>
      <c r="B841" s="2">
        <v>839</v>
      </c>
      <c r="C841" s="20">
        <v>1300650</v>
      </c>
      <c r="D841" s="3" t="s">
        <v>836</v>
      </c>
      <c r="E841" s="3" t="s">
        <v>754</v>
      </c>
      <c r="F841" s="3">
        <v>263.37400000000002</v>
      </c>
      <c r="G841" s="3">
        <v>17001.917184900001</v>
      </c>
      <c r="H841" s="3">
        <v>11472521.482000001</v>
      </c>
      <c r="I841" s="2">
        <v>0</v>
      </c>
      <c r="J841" s="2">
        <v>1</v>
      </c>
      <c r="K841" s="2">
        <v>0</v>
      </c>
      <c r="L841" s="2">
        <v>0</v>
      </c>
      <c r="M841" s="3">
        <v>0</v>
      </c>
      <c r="N841" s="2">
        <f>_xlfn.XLOOKUP(C841,Shellfish_Presence!$E$3:$E$1333,Shellfish_Presence!$G$3:$G$1333,,0,)</f>
        <v>0</v>
      </c>
      <c r="O841" s="3">
        <v>0</v>
      </c>
      <c r="P841" s="3">
        <v>9.0731096861418337E-5</v>
      </c>
      <c r="Q841" s="2">
        <v>0</v>
      </c>
      <c r="R841" s="3">
        <v>1</v>
      </c>
      <c r="S841" s="3">
        <v>0.23372699320316315</v>
      </c>
      <c r="T841" s="3">
        <v>10684.599609375</v>
      </c>
      <c r="U841" s="3">
        <v>11689.2001953125</v>
      </c>
      <c r="V841" s="2">
        <v>99</v>
      </c>
      <c r="W841" s="3">
        <f t="shared" si="26"/>
        <v>9.2656724275502391E-3</v>
      </c>
      <c r="X841">
        <f t="shared" si="27"/>
        <v>1.0940232318163829</v>
      </c>
      <c r="Y841">
        <f>IFERROR(INDEX('Parcel Year'!$N$3:$N$1175,MATCH(KC_SPS_SubbasinAttributes!C841,'Parcel Year'!$M$3:$M$1175,0)),0)</f>
        <v>0.63317900896072388</v>
      </c>
      <c r="Z841">
        <f>INDEX(Imperviousness!$B$2:$B$1332,MATCH(KC_SPS_SubbasinAttributes!C841,Imperviousness!$A$2:$A$1332,0))</f>
        <v>0.25700000000000001</v>
      </c>
      <c r="AA841">
        <f>INDEX('Flow Duration Index'!$B$2:$B$1332,MATCH(KC_SPS_SubbasinAttributes!C841,'Flow Duration Index'!$A$2:$A$1332,0))</f>
        <v>5.37</v>
      </c>
      <c r="AB841">
        <f>INDEX(Opportunity_Index!$G$2:$G$1333,MATCH(KC_SPS_SubbasinAttributes!C841,Opportunity_Index!$F$2:$F$1333,0))</f>
        <v>0.73529999999999995</v>
      </c>
      <c r="AC841">
        <f>INDEX(Traffic!$B$2:$B$1332,MATCH(KC_SPS_SubbasinAttributes!C841,Traffic!$A$2:$A$1332,0))</f>
        <v>1460.6289999999999</v>
      </c>
      <c r="AD841">
        <f>INDEX(EquityScore!$F$3:$F$1334,MATCH(KC_SPS_SubbasinAttributes!C841,EquityScore!$E$3:$E$1334,0))</f>
        <v>4.6666666699999997</v>
      </c>
      <c r="AE841">
        <f>IFERROR(INDEX(PavementCondition!$E$2:$E$669,MATCH(KC_SPS_SubbasinAttributes!C841,PavementCondition!$D$2:$D$669,0)),"N/A")</f>
        <v>30</v>
      </c>
      <c r="AF841">
        <f>INDEX(SpawnerMortality!$E$2:$E$1331,MATCH(KC_SPS_SubbasinAttributes!C841,SpawnerMortality!$D$2:$D$1331,0))</f>
        <v>0</v>
      </c>
      <c r="AG841" s="25">
        <f>IFERROR(_xlfn.XLOOKUP($C841,WQBE_Loading!$C$4:$C$3072,WQBE_Loading!G$4:G$3072,,0,),"")</f>
        <v>1.790073031867975</v>
      </c>
      <c r="AH841" s="25">
        <f>IFERROR(_xlfn.XLOOKUP($C841,WQBE_Loading!$C$4:$C$3072,WQBE_Loading!H$4:H$3072,,0,),"")</f>
        <v>9.2228628448330987</v>
      </c>
      <c r="AI841" s="25">
        <f>IFERROR(_xlfn.XLOOKUP($C841,WQBE_Loading!$C$4:$C$3072,WQBE_Loading!I$4:I$3072,,0,),"")</f>
        <v>298.65252799357745</v>
      </c>
      <c r="AJ841" s="25">
        <f>IFERROR(_xlfn.XLOOKUP($C841,WQBE_Loading!$C$4:$C$3072,WQBE_Loading!J$4:J$3072,,0,),"")</f>
        <v>23.530103249787551</v>
      </c>
      <c r="AK841" s="25">
        <f>IFERROR(_xlfn.XLOOKUP($C841,WQBE_Loading!$C$4:$C$3072,WQBE_Loading!K$4:K$3072,,0,),"")</f>
        <v>8877.0782462044008</v>
      </c>
      <c r="AL841" s="25">
        <f>IFERROR(_xlfn.XLOOKUP($C841,WQBE_Loading!$C$4:$C$3072,WQBE_Loading!L$4:L$3072,,0,),"")</f>
        <v>3.0628557039181197E-3</v>
      </c>
      <c r="AM841" s="25">
        <f>IFERROR(_xlfn.XLOOKUP($C841,WQBE_Loading!$C$4:$C$3072,WQBE_Loading!M$4:M$3072,,0,),"")</f>
        <v>1.9698768782545152E-4</v>
      </c>
      <c r="AN841" s="25">
        <f>IFERROR(_xlfn.XLOOKUP($C841,WQBE_Loading!$C$4:$C$3072,WQBE_Loading!N$4:N$3072,,0,),"")</f>
        <v>0.1085950186503685</v>
      </c>
      <c r="AO841" s="25">
        <f>IFERROR(_xlfn.XLOOKUP($C841,WQBE_Loading!$C$4:$C$3072,WQBE_Loading!O$4:O$3072,,0,),"")</f>
        <v>0.44204913621657599</v>
      </c>
      <c r="AP841" s="25">
        <f>IFERROR(_xlfn.XLOOKUP($C841,WQBE_Loading!$C$4:$C$3072,WQBE_Loading!P$4:P$3072,,0,),"")</f>
        <v>0.58662199645248048</v>
      </c>
      <c r="AQ841" s="13">
        <f>IFERROR(_xlfn.XLOOKUP($C841,WQBE_Loading!$C$4:$C$3072,WQBE_Loading!Q$4:Q$3072,,0,),"")</f>
        <v>8105605.3219478996</v>
      </c>
      <c r="AR841">
        <f>_xlfn.XLOOKUP(C841,UrbanHeat!$A$2:$A$1333,UrbanHeat!$B$2:$B$1333,,0,)</f>
        <v>16.187000000000001</v>
      </c>
      <c r="AS841" s="25">
        <f>_xlfn.XLOOKUP($C841,TNC_Loading!$A$2:$A$1332,TNC_Loading!B$2:B$1332,,0,)</f>
        <v>11.648</v>
      </c>
      <c r="AT841" s="25">
        <f>_xlfn.XLOOKUP($C841,TNC_Loading!$A$2:$A$1332,TNC_Loading!C$2:C$1332,,0,)</f>
        <v>14.919</v>
      </c>
      <c r="AU841" s="25">
        <f>_xlfn.XLOOKUP($C841,TNC_Loading!$A$2:$A$1332,TNC_Loading!D$2:D$1332,,0,)</f>
        <v>20.016999999999999</v>
      </c>
      <c r="AV841" s="25">
        <f>_xlfn.XLOOKUP($C841,TNC_Loading!$A$2:$A$1332,TNC_Loading!E$2:E$1332,,0,)</f>
        <v>31.713999999999999</v>
      </c>
      <c r="AW841" s="25">
        <f>_xlfn.XLOOKUP($C841,TNC_Loading!$A$2:$A$1332,TNC_Loading!F$2:F$1332,,0,)</f>
        <v>519.54399999999998</v>
      </c>
      <c r="AX841">
        <f>_xlfn.XLOOKUP(C841,BIBI!$D$2:$D$1332,BIBI!$F$2:$F$1332,,0,)</f>
        <v>0</v>
      </c>
      <c r="AY841">
        <f>_xlfn.XLOOKUP(C841,FacilityCounts!$A$3:$A$1333,FacilityCounts!$B$3:$B$1333,,0,)</f>
        <v>8</v>
      </c>
      <c r="AZ841">
        <f>_xlfn.XLOOKUP(C841,FacilityCounts!$D$3:$D$1333,FacilityCounts!$E$3:$E$1333,,0,)</f>
        <v>0</v>
      </c>
      <c r="BA841">
        <f>_xlfn.XLOOKUP(C841,FacilityCounts!$G$3:$G$1333,FacilityCounts!$H$3:$H$1333,,0,)</f>
        <v>0</v>
      </c>
      <c r="BB841">
        <f>IFERROR(_xlfn.XLOOKUP(C841,'DA to P Sensitive Lakes'!$P$2:$P$44,'DA to P Sensitive Lakes'!$Q$2:$Q$44,,0,),0)</f>
        <v>0</v>
      </c>
      <c r="BC841" s="25">
        <f>_xlfn.XLOOKUP(C841,'Historic Runoff (mm)'!$A$2:$A$1332,'Historic Runoff (mm)'!$B$2:$B$1332,,0,)</f>
        <v>610.27300000000002</v>
      </c>
      <c r="BD841">
        <f>_xlfn.XLOOKUP(C841,DrainageComplaint!$A$2:$A$1332,DrainageComplaint!$B$2:$B$1332,,0,)</f>
        <v>2</v>
      </c>
      <c r="BE841">
        <f>_xlfn.XLOOKUP(C841,PAD_Area!$G$2:$G$1332,PAD_Area!$H$2:$H$1332,,0,)</f>
        <v>0</v>
      </c>
    </row>
    <row r="842" spans="1:57" x14ac:dyDescent="0.2">
      <c r="A842" s="2">
        <v>839</v>
      </c>
      <c r="B842" s="2">
        <v>840</v>
      </c>
      <c r="C842" s="20">
        <v>1300660</v>
      </c>
      <c r="D842" s="3" t="s">
        <v>813</v>
      </c>
      <c r="E842" s="3" t="s">
        <v>754</v>
      </c>
      <c r="F842" s="3">
        <v>88.441999999999993</v>
      </c>
      <c r="G842" s="3">
        <v>9912.7021487500006</v>
      </c>
      <c r="H842" s="3">
        <v>3852498.9483400001</v>
      </c>
      <c r="I842" s="2">
        <v>0</v>
      </c>
      <c r="J842" s="2">
        <v>0</v>
      </c>
      <c r="K842" s="2">
        <v>0</v>
      </c>
      <c r="L842" s="2">
        <v>0</v>
      </c>
      <c r="M842" s="3">
        <v>0</v>
      </c>
      <c r="N842" s="2">
        <f>_xlfn.XLOOKUP(C842,Shellfish_Presence!$E$3:$E$1333,Shellfish_Presence!$G$3:$G$1333,,0,)</f>
        <v>0</v>
      </c>
      <c r="O842" s="3">
        <v>0</v>
      </c>
      <c r="P842" s="3">
        <v>0</v>
      </c>
      <c r="Q842" s="2">
        <v>0</v>
      </c>
      <c r="R842" s="3">
        <v>0.99999499320983887</v>
      </c>
      <c r="S842" s="3">
        <v>0</v>
      </c>
      <c r="T842" s="3">
        <v>0</v>
      </c>
      <c r="U842" s="3">
        <v>385.5360107421875</v>
      </c>
      <c r="V842" s="2">
        <v>0</v>
      </c>
      <c r="W842" s="3" t="str">
        <f t="shared" si="26"/>
        <v/>
      </c>
      <c r="X842" t="str">
        <f t="shared" si="27"/>
        <v/>
      </c>
      <c r="Y842">
        <f>IFERROR(INDEX('Parcel Year'!$N$3:$N$1175,MATCH(KC_SPS_SubbasinAttributes!C842,'Parcel Year'!$M$3:$M$1175,0)),0)</f>
        <v>0.80929297208786011</v>
      </c>
      <c r="Z842">
        <f>INDEX(Imperviousness!$B$2:$B$1332,MATCH(KC_SPS_SubbasinAttributes!C842,Imperviousness!$A$2:$A$1332,0))</f>
        <v>0.24399999999999999</v>
      </c>
      <c r="AA842">
        <f>INDEX('Flow Duration Index'!$B$2:$B$1332,MATCH(KC_SPS_SubbasinAttributes!C842,'Flow Duration Index'!$A$2:$A$1332,0))</f>
        <v>4.4820000000000002</v>
      </c>
      <c r="AB842">
        <f>INDEX(Opportunity_Index!$G$2:$G$1333,MATCH(KC_SPS_SubbasinAttributes!C842,Opportunity_Index!$F$2:$F$1333,0))</f>
        <v>0.8468</v>
      </c>
      <c r="AC842">
        <f>INDEX(Traffic!$B$2:$B$1332,MATCH(KC_SPS_SubbasinAttributes!C842,Traffic!$A$2:$A$1332,0))</f>
        <v>6404.07</v>
      </c>
      <c r="AD842">
        <f>INDEX(EquityScore!$F$3:$F$1334,MATCH(KC_SPS_SubbasinAttributes!C842,EquityScore!$E$3:$E$1334,0))</f>
        <v>5</v>
      </c>
      <c r="AE842" t="str">
        <f>IFERROR(INDEX(PavementCondition!$E$2:$E$669,MATCH(KC_SPS_SubbasinAttributes!C842,PavementCondition!$D$2:$D$669,0)),"N/A")</f>
        <v>N/A</v>
      </c>
      <c r="AF842">
        <f>INDEX(SpawnerMortality!$E$2:$E$1331,MATCH(KC_SPS_SubbasinAttributes!C842,SpawnerMortality!$D$2:$D$1331,0))</f>
        <v>0</v>
      </c>
      <c r="AG842" s="25">
        <f>IFERROR(_xlfn.XLOOKUP($C842,WQBE_Loading!$C$4:$C$3072,WQBE_Loading!G$4:G$3072,,0,),"")</f>
        <v>1.2235665361529251</v>
      </c>
      <c r="AH842" s="25">
        <f>IFERROR(_xlfn.XLOOKUP($C842,WQBE_Loading!$C$4:$C$3072,WQBE_Loading!H$4:H$3072,,0,),"")</f>
        <v>8.8794146329238437</v>
      </c>
      <c r="AI842" s="25">
        <f>IFERROR(_xlfn.XLOOKUP($C842,WQBE_Loading!$C$4:$C$3072,WQBE_Loading!I$4:I$3072,,0,),"")</f>
        <v>96.068489463626051</v>
      </c>
      <c r="AJ842" s="25">
        <f>IFERROR(_xlfn.XLOOKUP($C842,WQBE_Loading!$C$4:$C$3072,WQBE_Loading!J$4:J$3072,,0,),"")</f>
        <v>12.51371535625235</v>
      </c>
      <c r="AK842" s="25">
        <f>IFERROR(_xlfn.XLOOKUP($C842,WQBE_Loading!$C$4:$C$3072,WQBE_Loading!K$4:K$3072,,0,),"")</f>
        <v>5959.1328812334796</v>
      </c>
      <c r="AL842" s="25">
        <f>IFERROR(_xlfn.XLOOKUP($C842,WQBE_Loading!$C$4:$C$3072,WQBE_Loading!L$4:L$3072,,0,),"")</f>
        <v>1.4150132065302349E-3</v>
      </c>
      <c r="AM842" s="25">
        <f>IFERROR(_xlfn.XLOOKUP($C842,WQBE_Loading!$C$4:$C$3072,WQBE_Loading!M$4:M$3072,,0,),"")</f>
        <v>2.5681947611204002E-4</v>
      </c>
      <c r="AN842" s="25">
        <f>IFERROR(_xlfn.XLOOKUP($C842,WQBE_Loading!$C$4:$C$3072,WQBE_Loading!N$4:N$3072,,0,),"")</f>
        <v>3.11290463494347E-2</v>
      </c>
      <c r="AO842" s="25">
        <f>IFERROR(_xlfn.XLOOKUP($C842,WQBE_Loading!$C$4:$C$3072,WQBE_Loading!O$4:O$3072,,0,),"")</f>
        <v>0.18948689776213701</v>
      </c>
      <c r="AP842" s="25">
        <f>IFERROR(_xlfn.XLOOKUP($C842,WQBE_Loading!$C$4:$C$3072,WQBE_Loading!P$4:P$3072,,0,),"")</f>
        <v>0.689711336259067</v>
      </c>
      <c r="AQ842" s="13">
        <f>IFERROR(_xlfn.XLOOKUP($C842,WQBE_Loading!$C$4:$C$3072,WQBE_Loading!Q$4:Q$3072,,0,),"")</f>
        <v>2775354.7364159599</v>
      </c>
      <c r="AR842">
        <f>_xlfn.XLOOKUP(C842,UrbanHeat!$A$2:$A$1333,UrbanHeat!$B$2:$B$1333,,0,)</f>
        <v>18.562999999999999</v>
      </c>
      <c r="AS842" s="25">
        <f>_xlfn.XLOOKUP($C842,TNC_Loading!$A$2:$A$1332,TNC_Loading!B$2:B$1332,,0,)</f>
        <v>10.935</v>
      </c>
      <c r="AT842" s="25">
        <f>_xlfn.XLOOKUP($C842,TNC_Loading!$A$2:$A$1332,TNC_Loading!C$2:C$1332,,0,)</f>
        <v>7.0439999999999996</v>
      </c>
      <c r="AU842" s="25">
        <f>_xlfn.XLOOKUP($C842,TNC_Loading!$A$2:$A$1332,TNC_Loading!D$2:D$1332,,0,)</f>
        <v>35.186999999999998</v>
      </c>
      <c r="AV842" s="25">
        <f>_xlfn.XLOOKUP($C842,TNC_Loading!$A$2:$A$1332,TNC_Loading!E$2:E$1332,,0,)</f>
        <v>35.597999999999999</v>
      </c>
      <c r="AW842" s="25">
        <f>_xlfn.XLOOKUP($C842,TNC_Loading!$A$2:$A$1332,TNC_Loading!F$2:F$1332,,0,)</f>
        <v>369.56400000000002</v>
      </c>
      <c r="AX842">
        <f>_xlfn.XLOOKUP(C842,BIBI!$D$2:$D$1332,BIBI!$F$2:$F$1332,,0,)</f>
        <v>0</v>
      </c>
      <c r="AY842">
        <f>_xlfn.XLOOKUP(C842,FacilityCounts!$A$3:$A$1333,FacilityCounts!$B$3:$B$1333,,0,)</f>
        <v>0</v>
      </c>
      <c r="AZ842">
        <f>_xlfn.XLOOKUP(C842,FacilityCounts!$D$3:$D$1333,FacilityCounts!$E$3:$E$1333,,0,)</f>
        <v>0</v>
      </c>
      <c r="BA842">
        <f>_xlfn.XLOOKUP(C842,FacilityCounts!$G$3:$G$1333,FacilityCounts!$H$3:$H$1333,,0,)</f>
        <v>0</v>
      </c>
      <c r="BB842">
        <f>IFERROR(_xlfn.XLOOKUP(C842,'DA to P Sensitive Lakes'!$P$2:$P$44,'DA to P Sensitive Lakes'!$Q$2:$Q$44,,0,),0)</f>
        <v>0</v>
      </c>
      <c r="BC842" s="25">
        <f>_xlfn.XLOOKUP(C842,'Historic Runoff (mm)'!$A$2:$A$1332,'Historic Runoff (mm)'!$B$2:$B$1332,,0,)</f>
        <v>540.53800000000001</v>
      </c>
      <c r="BD842">
        <f>_xlfn.XLOOKUP(C842,DrainageComplaint!$A$2:$A$1332,DrainageComplaint!$B$2:$B$1332,,0,)</f>
        <v>0</v>
      </c>
      <c r="BE842">
        <f>_xlfn.XLOOKUP(C842,PAD_Area!$G$2:$G$1332,PAD_Area!$H$2:$H$1332,,0,)</f>
        <v>0</v>
      </c>
    </row>
    <row r="843" spans="1:57" x14ac:dyDescent="0.2">
      <c r="A843" s="2">
        <v>840</v>
      </c>
      <c r="B843" s="2">
        <v>841</v>
      </c>
      <c r="C843" s="20">
        <v>1300670</v>
      </c>
      <c r="D843" s="3" t="s">
        <v>807</v>
      </c>
      <c r="E843" s="3" t="s">
        <v>754</v>
      </c>
      <c r="F843" s="3">
        <v>49.326000000000001</v>
      </c>
      <c r="G843" s="3">
        <v>8061.3201507000003</v>
      </c>
      <c r="H843" s="3">
        <v>2148631.5067500002</v>
      </c>
      <c r="I843" s="2">
        <v>0</v>
      </c>
      <c r="J843" s="2">
        <v>0</v>
      </c>
      <c r="K843" s="2">
        <v>0</v>
      </c>
      <c r="L843" s="2">
        <v>0</v>
      </c>
      <c r="M843" s="3">
        <v>0</v>
      </c>
      <c r="N843" s="2">
        <f>_xlfn.XLOOKUP(C843,Shellfish_Presence!$E$3:$E$1333,Shellfish_Presence!$G$3:$G$1333,,0,)</f>
        <v>0</v>
      </c>
      <c r="O843" s="3">
        <v>0</v>
      </c>
      <c r="P843" s="3">
        <v>0</v>
      </c>
      <c r="Q843" s="2">
        <v>0</v>
      </c>
      <c r="R843" s="3">
        <v>1</v>
      </c>
      <c r="S843" s="3">
        <v>0.12296699732542038</v>
      </c>
      <c r="T843" s="3">
        <v>0</v>
      </c>
      <c r="U843" s="3">
        <v>0</v>
      </c>
      <c r="V843" s="2">
        <v>0</v>
      </c>
      <c r="W843" s="3" t="str">
        <f t="shared" si="26"/>
        <v/>
      </c>
      <c r="X843" t="str">
        <f t="shared" si="27"/>
        <v/>
      </c>
      <c r="Y843">
        <f>IFERROR(INDEX('Parcel Year'!$N$3:$N$1175,MATCH(KC_SPS_SubbasinAttributes!C843,'Parcel Year'!$M$3:$M$1175,0)),0)</f>
        <v>0.87703198194503784</v>
      </c>
      <c r="Z843">
        <f>INDEX(Imperviousness!$B$2:$B$1332,MATCH(KC_SPS_SubbasinAttributes!C843,Imperviousness!$A$2:$A$1332,0))</f>
        <v>0.157</v>
      </c>
      <c r="AA843">
        <f>INDEX('Flow Duration Index'!$B$2:$B$1332,MATCH(KC_SPS_SubbasinAttributes!C843,'Flow Duration Index'!$A$2:$A$1332,0))</f>
        <v>3.0249999999999999</v>
      </c>
      <c r="AB843">
        <f>INDEX(Opportunity_Index!$G$2:$G$1333,MATCH(KC_SPS_SubbasinAttributes!C843,Opportunity_Index!$F$2:$F$1333,0))</f>
        <v>0.439</v>
      </c>
      <c r="AC843">
        <f>INDEX(Traffic!$B$2:$B$1332,MATCH(KC_SPS_SubbasinAttributes!C843,Traffic!$A$2:$A$1332,0))</f>
        <v>0</v>
      </c>
      <c r="AD843">
        <f>INDEX(EquityScore!$F$3:$F$1334,MATCH(KC_SPS_SubbasinAttributes!C843,EquityScore!$E$3:$E$1334,0))</f>
        <v>4</v>
      </c>
      <c r="AE843" t="str">
        <f>IFERROR(INDEX(PavementCondition!$E$2:$E$669,MATCH(KC_SPS_SubbasinAttributes!C843,PavementCondition!$D$2:$D$669,0)),"N/A")</f>
        <v>N/A</v>
      </c>
      <c r="AF843">
        <f>INDEX(SpawnerMortality!$E$2:$E$1331,MATCH(KC_SPS_SubbasinAttributes!C843,SpawnerMortality!$D$2:$D$1331,0))</f>
        <v>0</v>
      </c>
      <c r="AG843" s="25">
        <f>IFERROR(_xlfn.XLOOKUP($C843,WQBE_Loading!$C$4:$C$3072,WQBE_Loading!G$4:G$3072,,0,),"")</f>
        <v>0.52773812437931555</v>
      </c>
      <c r="AH843" s="25">
        <f>IFERROR(_xlfn.XLOOKUP($C843,WQBE_Loading!$C$4:$C$3072,WQBE_Loading!H$4:H$3072,,0,),"")</f>
        <v>3.9295320858354996</v>
      </c>
      <c r="AI843" s="25">
        <f>IFERROR(_xlfn.XLOOKUP($C843,WQBE_Loading!$C$4:$C$3072,WQBE_Loading!I$4:I$3072,,0,),"")</f>
        <v>40.682411244662248</v>
      </c>
      <c r="AJ843" s="25">
        <f>IFERROR(_xlfn.XLOOKUP($C843,WQBE_Loading!$C$4:$C$3072,WQBE_Loading!J$4:J$3072,,0,),"")</f>
        <v>5.5736342445429106</v>
      </c>
      <c r="AK843" s="25">
        <f>IFERROR(_xlfn.XLOOKUP($C843,WQBE_Loading!$C$4:$C$3072,WQBE_Loading!K$4:K$3072,,0,),"")</f>
        <v>2663.8658194561249</v>
      </c>
      <c r="AL843" s="25">
        <f>IFERROR(_xlfn.XLOOKUP($C843,WQBE_Loading!$C$4:$C$3072,WQBE_Loading!L$4:L$3072,,0,),"")</f>
        <v>6.228981976939815E-4</v>
      </c>
      <c r="AM843" s="25">
        <f>IFERROR(_xlfn.XLOOKUP($C843,WQBE_Loading!$C$4:$C$3072,WQBE_Loading!M$4:M$3072,,0,),"")</f>
        <v>1.0963500393269951E-4</v>
      </c>
      <c r="AN843" s="25">
        <f>IFERROR(_xlfn.XLOOKUP($C843,WQBE_Loading!$C$4:$C$3072,WQBE_Loading!N$4:N$3072,,0,),"")</f>
        <v>1.3202231210385749E-2</v>
      </c>
      <c r="AO843" s="25">
        <f>IFERROR(_xlfn.XLOOKUP($C843,WQBE_Loading!$C$4:$C$3072,WQBE_Loading!O$4:O$3072,,0,),"")</f>
        <v>8.2342683131647498E-2</v>
      </c>
      <c r="AP843" s="25">
        <f>IFERROR(_xlfn.XLOOKUP($C843,WQBE_Loading!$C$4:$C$3072,WQBE_Loading!P$4:P$3072,,0,),"")</f>
        <v>0.31755000532489297</v>
      </c>
      <c r="AQ843" s="13">
        <f>IFERROR(_xlfn.XLOOKUP($C843,WQBE_Loading!$C$4:$C$3072,WQBE_Loading!Q$4:Q$3072,,0,),"")</f>
        <v>1182927.8366616899</v>
      </c>
      <c r="AR843">
        <f>_xlfn.XLOOKUP(C843,UrbanHeat!$A$2:$A$1333,UrbanHeat!$B$2:$B$1333,,0,)</f>
        <v>17.608000000000001</v>
      </c>
      <c r="AS843" s="25">
        <f>_xlfn.XLOOKUP($C843,TNC_Loading!$A$2:$A$1332,TNC_Loading!B$2:B$1332,,0,)</f>
        <v>5.4880000000000004</v>
      </c>
      <c r="AT843" s="25">
        <f>_xlfn.XLOOKUP($C843,TNC_Loading!$A$2:$A$1332,TNC_Loading!C$2:C$1332,,0,)</f>
        <v>2.7639999999999998</v>
      </c>
      <c r="AU843" s="25">
        <f>_xlfn.XLOOKUP($C843,TNC_Loading!$A$2:$A$1332,TNC_Loading!D$2:D$1332,,0,)</f>
        <v>24.378</v>
      </c>
      <c r="AV843" s="25">
        <f>_xlfn.XLOOKUP($C843,TNC_Loading!$A$2:$A$1332,TNC_Loading!E$2:E$1332,,0,)</f>
        <v>16.077999999999999</v>
      </c>
      <c r="AW843" s="25">
        <f>_xlfn.XLOOKUP($C843,TNC_Loading!$A$2:$A$1332,TNC_Loading!F$2:F$1332,,0,)</f>
        <v>127.47199999999999</v>
      </c>
      <c r="AX843">
        <f>_xlfn.XLOOKUP(C843,BIBI!$D$2:$D$1332,BIBI!$F$2:$F$1332,,0,)</f>
        <v>0</v>
      </c>
      <c r="AY843">
        <f>_xlfn.XLOOKUP(C843,FacilityCounts!$A$3:$A$1333,FacilityCounts!$B$3:$B$1333,,0,)</f>
        <v>0</v>
      </c>
      <c r="AZ843">
        <f>_xlfn.XLOOKUP(C843,FacilityCounts!$D$3:$D$1333,FacilityCounts!$E$3:$E$1333,,0,)</f>
        <v>0</v>
      </c>
      <c r="BA843">
        <f>_xlfn.XLOOKUP(C843,FacilityCounts!$G$3:$G$1333,FacilityCounts!$H$3:$H$1333,,0,)</f>
        <v>0</v>
      </c>
      <c r="BB843">
        <f>IFERROR(_xlfn.XLOOKUP(C843,'DA to P Sensitive Lakes'!$P$2:$P$44,'DA to P Sensitive Lakes'!$Q$2:$Q$44,,0,),0)</f>
        <v>0</v>
      </c>
      <c r="BC843" s="25">
        <f>_xlfn.XLOOKUP(C843,'Historic Runoff (mm)'!$A$2:$A$1332,'Historic Runoff (mm)'!$B$2:$B$1332,,0,)</f>
        <v>422.04500000000002</v>
      </c>
      <c r="BD843">
        <f>_xlfn.XLOOKUP(C843,DrainageComplaint!$A$2:$A$1332,DrainageComplaint!$B$2:$B$1332,,0,)</f>
        <v>0</v>
      </c>
      <c r="BE843">
        <f>_xlfn.XLOOKUP(C843,PAD_Area!$G$2:$G$1332,PAD_Area!$H$2:$H$1332,,0,)</f>
        <v>0</v>
      </c>
    </row>
    <row r="844" spans="1:57" x14ac:dyDescent="0.2">
      <c r="A844" s="2">
        <v>841</v>
      </c>
      <c r="B844" s="2">
        <v>842</v>
      </c>
      <c r="C844" s="20">
        <v>1300680</v>
      </c>
      <c r="D844" s="3" t="s">
        <v>839</v>
      </c>
      <c r="E844" s="3" t="s">
        <v>754</v>
      </c>
      <c r="F844" s="3">
        <v>47.383000000000003</v>
      </c>
      <c r="G844" s="3">
        <v>7269.6885598500003</v>
      </c>
      <c r="H844" s="3">
        <v>2064003.9877500001</v>
      </c>
      <c r="I844" s="2">
        <v>0</v>
      </c>
      <c r="J844" s="2">
        <v>0</v>
      </c>
      <c r="K844" s="2">
        <v>0</v>
      </c>
      <c r="L844" s="2">
        <v>0</v>
      </c>
      <c r="M844" s="3">
        <v>0</v>
      </c>
      <c r="N844" s="2">
        <f>_xlfn.XLOOKUP(C844,Shellfish_Presence!$E$3:$E$1333,Shellfish_Presence!$G$3:$G$1333,,0,)</f>
        <v>0</v>
      </c>
      <c r="O844" s="3">
        <v>0</v>
      </c>
      <c r="P844" s="3">
        <v>0</v>
      </c>
      <c r="Q844" s="2">
        <v>0</v>
      </c>
      <c r="R844" s="3">
        <v>1</v>
      </c>
      <c r="S844" s="3">
        <v>0</v>
      </c>
      <c r="T844" s="3">
        <v>0</v>
      </c>
      <c r="U844" s="3">
        <v>0</v>
      </c>
      <c r="V844" s="2">
        <v>0</v>
      </c>
      <c r="W844" s="3" t="str">
        <f t="shared" si="26"/>
        <v/>
      </c>
      <c r="X844" t="str">
        <f t="shared" si="27"/>
        <v/>
      </c>
      <c r="Y844">
        <f>IFERROR(INDEX('Parcel Year'!$N$3:$N$1175,MATCH(KC_SPS_SubbasinAttributes!C844,'Parcel Year'!$M$3:$M$1175,0)),0)</f>
        <v>0.98789900541305542</v>
      </c>
      <c r="Z844">
        <f>INDEX(Imperviousness!$B$2:$B$1332,MATCH(KC_SPS_SubbasinAttributes!C844,Imperviousness!$A$2:$A$1332,0))</f>
        <v>0.27200000000000002</v>
      </c>
      <c r="AA844">
        <f>INDEX('Flow Duration Index'!$B$2:$B$1332,MATCH(KC_SPS_SubbasinAttributes!C844,'Flow Duration Index'!$A$2:$A$1332,0))</f>
        <v>3.7789999999999999</v>
      </c>
      <c r="AB844">
        <f>INDEX(Opportunity_Index!$G$2:$G$1333,MATCH(KC_SPS_SubbasinAttributes!C844,Opportunity_Index!$F$2:$F$1333,0))</f>
        <v>0.878</v>
      </c>
      <c r="AC844">
        <f>INDEX(Traffic!$B$2:$B$1332,MATCH(KC_SPS_SubbasinAttributes!C844,Traffic!$A$2:$A$1332,0))</f>
        <v>0</v>
      </c>
      <c r="AD844">
        <f>INDEX(EquityScore!$F$3:$F$1334,MATCH(KC_SPS_SubbasinAttributes!C844,EquityScore!$E$3:$E$1334,0))</f>
        <v>4.6666666699999997</v>
      </c>
      <c r="AE844" t="str">
        <f>IFERROR(INDEX(PavementCondition!$E$2:$E$669,MATCH(KC_SPS_SubbasinAttributes!C844,PavementCondition!$D$2:$D$669,0)),"N/A")</f>
        <v>N/A</v>
      </c>
      <c r="AF844">
        <f>INDEX(SpawnerMortality!$E$2:$E$1331,MATCH(KC_SPS_SubbasinAttributes!C844,SpawnerMortality!$D$2:$D$1331,0))</f>
        <v>0</v>
      </c>
      <c r="AG844" s="25">
        <f>IFERROR(_xlfn.XLOOKUP($C844,WQBE_Loading!$C$4:$C$3072,WQBE_Loading!G$4:G$3072,,0,),"")</f>
        <v>0.5516679720848725</v>
      </c>
      <c r="AH844" s="25">
        <f>IFERROR(_xlfn.XLOOKUP($C844,WQBE_Loading!$C$4:$C$3072,WQBE_Loading!H$4:H$3072,,0,),"")</f>
        <v>4.2633786274189749</v>
      </c>
      <c r="AI844" s="25">
        <f>IFERROR(_xlfn.XLOOKUP($C844,WQBE_Loading!$C$4:$C$3072,WQBE_Loading!I$4:I$3072,,0,),"")</f>
        <v>43.525364260157644</v>
      </c>
      <c r="AJ844" s="25">
        <f>IFERROR(_xlfn.XLOOKUP($C844,WQBE_Loading!$C$4:$C$3072,WQBE_Loading!J$4:J$3072,,0,),"")</f>
        <v>6.1511051970972055</v>
      </c>
      <c r="AK844" s="25">
        <f>IFERROR(_xlfn.XLOOKUP($C844,WQBE_Loading!$C$4:$C$3072,WQBE_Loading!K$4:K$3072,,0,),"")</f>
        <v>2861.9613504232648</v>
      </c>
      <c r="AL844" s="25">
        <f>IFERROR(_xlfn.XLOOKUP($C844,WQBE_Loading!$C$4:$C$3072,WQBE_Loading!L$4:L$3072,,0,),"")</f>
        <v>6.1245962408784356E-4</v>
      </c>
      <c r="AM844" s="25">
        <f>IFERROR(_xlfn.XLOOKUP($C844,WQBE_Loading!$C$4:$C$3072,WQBE_Loading!M$4:M$3072,,0,),"")</f>
        <v>1.177343117549625E-4</v>
      </c>
      <c r="AN844" s="25">
        <f>IFERROR(_xlfn.XLOOKUP($C844,WQBE_Loading!$C$4:$C$3072,WQBE_Loading!N$4:N$3072,,0,),"")</f>
        <v>1.2335051307562451E-2</v>
      </c>
      <c r="AO844" s="25">
        <f>IFERROR(_xlfn.XLOOKUP($C844,WQBE_Loading!$C$4:$C$3072,WQBE_Loading!O$4:O$3072,,0,),"")</f>
        <v>8.1279688430344554E-2</v>
      </c>
      <c r="AP844" s="25">
        <f>IFERROR(_xlfn.XLOOKUP($C844,WQBE_Loading!$C$4:$C$3072,WQBE_Loading!P$4:P$3072,,0,),"")</f>
        <v>0.356476039646759</v>
      </c>
      <c r="AQ844" s="13">
        <f>IFERROR(_xlfn.XLOOKUP($C844,WQBE_Loading!$C$4:$C$3072,WQBE_Loading!Q$4:Q$3072,,0,),"")</f>
        <v>1270316.8669617849</v>
      </c>
      <c r="AR844">
        <f>_xlfn.XLOOKUP(C844,UrbanHeat!$A$2:$A$1333,UrbanHeat!$B$2:$B$1333,,0,)</f>
        <v>18.911999999999999</v>
      </c>
      <c r="AS844" s="25">
        <f>_xlfn.XLOOKUP($C844,TNC_Loading!$A$2:$A$1332,TNC_Loading!B$2:B$1332,,0,)</f>
        <v>9.7530000000000001</v>
      </c>
      <c r="AT844" s="25">
        <f>_xlfn.XLOOKUP($C844,TNC_Loading!$A$2:$A$1332,TNC_Loading!C$2:C$1332,,0,)</f>
        <v>6.6920000000000002</v>
      </c>
      <c r="AU844" s="25">
        <f>_xlfn.XLOOKUP($C844,TNC_Loading!$A$2:$A$1332,TNC_Loading!D$2:D$1332,,0,)</f>
        <v>43.374000000000002</v>
      </c>
      <c r="AV844" s="25">
        <f>_xlfn.XLOOKUP($C844,TNC_Loading!$A$2:$A$1332,TNC_Loading!E$2:E$1332,,0,)</f>
        <v>31.673999999999999</v>
      </c>
      <c r="AW844" s="25">
        <f>_xlfn.XLOOKUP($C844,TNC_Loading!$A$2:$A$1332,TNC_Loading!F$2:F$1332,,0,)</f>
        <v>275.613</v>
      </c>
      <c r="AX844">
        <f>_xlfn.XLOOKUP(C844,BIBI!$D$2:$D$1332,BIBI!$F$2:$F$1332,,0,)</f>
        <v>0</v>
      </c>
      <c r="AY844">
        <f>_xlfn.XLOOKUP(C844,FacilityCounts!$A$3:$A$1333,FacilityCounts!$B$3:$B$1333,,0,)</f>
        <v>0</v>
      </c>
      <c r="AZ844">
        <f>_xlfn.XLOOKUP(C844,FacilityCounts!$D$3:$D$1333,FacilityCounts!$E$3:$E$1333,,0,)</f>
        <v>0</v>
      </c>
      <c r="BA844">
        <f>_xlfn.XLOOKUP(C844,FacilityCounts!$G$3:$G$1333,FacilityCounts!$H$3:$H$1333,,0,)</f>
        <v>0</v>
      </c>
      <c r="BB844">
        <f>IFERROR(_xlfn.XLOOKUP(C844,'DA to P Sensitive Lakes'!$P$2:$P$44,'DA to P Sensitive Lakes'!$Q$2:$Q$44,,0,),0)</f>
        <v>0</v>
      </c>
      <c r="BC844" s="25">
        <f>_xlfn.XLOOKUP(C844,'Historic Runoff (mm)'!$A$2:$A$1332,'Historic Runoff (mm)'!$B$2:$B$1332,,0,)</f>
        <v>521.83399999999995</v>
      </c>
      <c r="BD844">
        <f>_xlfn.XLOOKUP(C844,DrainageComplaint!$A$2:$A$1332,DrainageComplaint!$B$2:$B$1332,,0,)</f>
        <v>0</v>
      </c>
      <c r="BE844">
        <f>_xlfn.XLOOKUP(C844,PAD_Area!$G$2:$G$1332,PAD_Area!$H$2:$H$1332,,0,)</f>
        <v>0</v>
      </c>
    </row>
    <row r="845" spans="1:57" x14ac:dyDescent="0.2">
      <c r="A845" s="2">
        <v>842</v>
      </c>
      <c r="B845" s="2">
        <v>843</v>
      </c>
      <c r="C845" s="20">
        <v>1300690</v>
      </c>
      <c r="D845" s="3" t="s">
        <v>804</v>
      </c>
      <c r="E845" s="3" t="s">
        <v>754</v>
      </c>
      <c r="F845" s="3">
        <v>344.06299999999999</v>
      </c>
      <c r="G845" s="3">
        <v>22774.230142100001</v>
      </c>
      <c r="H845" s="3">
        <v>14987321.557600001</v>
      </c>
      <c r="I845" s="2">
        <v>0</v>
      </c>
      <c r="J845" s="2">
        <v>0</v>
      </c>
      <c r="K845" s="2">
        <v>0</v>
      </c>
      <c r="L845" s="2">
        <v>0</v>
      </c>
      <c r="M845" s="3">
        <v>0</v>
      </c>
      <c r="N845" s="2">
        <f>_xlfn.XLOOKUP(C845,Shellfish_Presence!$E$3:$E$1333,Shellfish_Presence!$G$3:$G$1333,,0,)</f>
        <v>0</v>
      </c>
      <c r="O845" s="3">
        <v>0</v>
      </c>
      <c r="P845" s="3">
        <v>0</v>
      </c>
      <c r="Q845" s="2">
        <v>1</v>
      </c>
      <c r="R845" s="3">
        <v>1</v>
      </c>
      <c r="S845" s="3">
        <v>0.13267099857330322</v>
      </c>
      <c r="T845" s="3">
        <v>0</v>
      </c>
      <c r="U845" s="3">
        <v>19638.80078125</v>
      </c>
      <c r="V845" s="2">
        <v>1</v>
      </c>
      <c r="W845" s="3" t="str">
        <f t="shared" si="26"/>
        <v/>
      </c>
      <c r="X845" t="str">
        <f t="shared" si="27"/>
        <v/>
      </c>
      <c r="Y845">
        <f>IFERROR(INDEX('Parcel Year'!$N$3:$N$1175,MATCH(KC_SPS_SubbasinAttributes!C845,'Parcel Year'!$M$3:$M$1175,0)),0)</f>
        <v>0.52282601594924927</v>
      </c>
      <c r="Z845">
        <f>INDEX(Imperviousness!$B$2:$B$1332,MATCH(KC_SPS_SubbasinAttributes!C845,Imperviousness!$A$2:$A$1332,0))</f>
        <v>0.67700000000000005</v>
      </c>
      <c r="AA845">
        <f>INDEX('Flow Duration Index'!$B$2:$B$1332,MATCH(KC_SPS_SubbasinAttributes!C845,'Flow Duration Index'!$A$2:$A$1332,0))</f>
        <v>4.9139999999999997</v>
      </c>
      <c r="AB845">
        <f>INDEX(Opportunity_Index!$G$2:$G$1333,MATCH(KC_SPS_SubbasinAttributes!C845,Opportunity_Index!$F$2:$F$1333,0))</f>
        <v>0.36764999999999998</v>
      </c>
      <c r="AC845">
        <f>INDEX(Traffic!$B$2:$B$1332,MATCH(KC_SPS_SubbasinAttributes!C845,Traffic!$A$2:$A$1332,0))</f>
        <v>3450.6669999999999</v>
      </c>
      <c r="AD845">
        <f>INDEX(EquityScore!$F$3:$F$1334,MATCH(KC_SPS_SubbasinAttributes!C845,EquityScore!$E$3:$E$1334,0))</f>
        <v>3.6666666700000001</v>
      </c>
      <c r="AE845" t="str">
        <f>IFERROR(INDEX(PavementCondition!$E$2:$E$669,MATCH(KC_SPS_SubbasinAttributes!C845,PavementCondition!$D$2:$D$669,0)),"N/A")</f>
        <v>N/A</v>
      </c>
      <c r="AF845">
        <f>INDEX(SpawnerMortality!$E$2:$E$1331,MATCH(KC_SPS_SubbasinAttributes!C845,SpawnerMortality!$D$2:$D$1331,0))</f>
        <v>0.1995503075</v>
      </c>
      <c r="AG845" s="25">
        <f>IFERROR(_xlfn.XLOOKUP($C845,WQBE_Loading!$C$4:$C$3072,WQBE_Loading!G$4:G$3072,,0,),"")</f>
        <v>9.1763220642074153</v>
      </c>
      <c r="AH845" s="25">
        <f>IFERROR(_xlfn.XLOOKUP($C845,WQBE_Loading!$C$4:$C$3072,WQBE_Loading!H$4:H$3072,,0,),"")</f>
        <v>48.744340721575796</v>
      </c>
      <c r="AI845" s="25">
        <f>IFERROR(_xlfn.XLOOKUP($C845,WQBE_Loading!$C$4:$C$3072,WQBE_Loading!I$4:I$3072,,0,),"")</f>
        <v>782.98615114616655</v>
      </c>
      <c r="AJ845" s="25">
        <f>IFERROR(_xlfn.XLOOKUP($C845,WQBE_Loading!$C$4:$C$3072,WQBE_Loading!J$4:J$3072,,0,),"")</f>
        <v>72.058894032702341</v>
      </c>
      <c r="AK845" s="25">
        <f>IFERROR(_xlfn.XLOOKUP($C845,WQBE_Loading!$C$4:$C$3072,WQBE_Loading!K$4:K$3072,,0,),"")</f>
        <v>33801.198051118248</v>
      </c>
      <c r="AL845" s="25">
        <f>IFERROR(_xlfn.XLOOKUP($C845,WQBE_Loading!$C$4:$C$3072,WQBE_Loading!L$4:L$3072,,0,),"")</f>
        <v>1.41200916926109E-2</v>
      </c>
      <c r="AM845" s="25">
        <f>IFERROR(_xlfn.XLOOKUP($C845,WQBE_Loading!$C$4:$C$3072,WQBE_Loading!M$4:M$3072,,0,),"")</f>
        <v>1.708559322759865E-3</v>
      </c>
      <c r="AN845" s="25">
        <f>IFERROR(_xlfn.XLOOKUP($C845,WQBE_Loading!$C$4:$C$3072,WQBE_Loading!N$4:N$3072,,0,),"")</f>
        <v>0.37867316956810698</v>
      </c>
      <c r="AO845" s="25">
        <f>IFERROR(_xlfn.XLOOKUP($C845,WQBE_Loading!$C$4:$C$3072,WQBE_Loading!O$4:O$3072,,0,),"")</f>
        <v>1.868064709140745</v>
      </c>
      <c r="AP845" s="25">
        <f>IFERROR(_xlfn.XLOOKUP($C845,WQBE_Loading!$C$4:$C$3072,WQBE_Loading!P$4:P$3072,,0,),"")</f>
        <v>2.8887380926414448</v>
      </c>
      <c r="AQ845" s="13">
        <f>IFERROR(_xlfn.XLOOKUP($C845,WQBE_Loading!$C$4:$C$3072,WQBE_Loading!Q$4:Q$3072,,0,),"")</f>
        <v>21777541.196887948</v>
      </c>
      <c r="AR845">
        <f>_xlfn.XLOOKUP(C845,UrbanHeat!$A$2:$A$1333,UrbanHeat!$B$2:$B$1333,,0,)</f>
        <v>15.727</v>
      </c>
      <c r="AS845" s="25">
        <f>_xlfn.XLOOKUP($C845,TNC_Loading!$A$2:$A$1332,TNC_Loading!B$2:B$1332,,0,)</f>
        <v>18.149000000000001</v>
      </c>
      <c r="AT845" s="25">
        <f>_xlfn.XLOOKUP($C845,TNC_Loading!$A$2:$A$1332,TNC_Loading!C$2:C$1332,,0,)</f>
        <v>18.803000000000001</v>
      </c>
      <c r="AU845" s="25">
        <f>_xlfn.XLOOKUP($C845,TNC_Loading!$A$2:$A$1332,TNC_Loading!D$2:D$1332,,0,)</f>
        <v>48.493000000000002</v>
      </c>
      <c r="AV845" s="25">
        <f>_xlfn.XLOOKUP($C845,TNC_Loading!$A$2:$A$1332,TNC_Loading!E$2:E$1332,,0,)</f>
        <v>65.929000000000002</v>
      </c>
      <c r="AW845" s="25">
        <f>_xlfn.XLOOKUP($C845,TNC_Loading!$A$2:$A$1332,TNC_Loading!F$2:F$1332,,0,)</f>
        <v>678.87800000000004</v>
      </c>
      <c r="AX845">
        <f>_xlfn.XLOOKUP(C845,BIBI!$D$2:$D$1332,BIBI!$F$2:$F$1332,,0,)</f>
        <v>0</v>
      </c>
      <c r="AY845">
        <f>_xlfn.XLOOKUP(C845,FacilityCounts!$A$3:$A$1333,FacilityCounts!$B$3:$B$1333,,0,)</f>
        <v>2</v>
      </c>
      <c r="AZ845">
        <f>_xlfn.XLOOKUP(C845,FacilityCounts!$D$3:$D$1333,FacilityCounts!$E$3:$E$1333,,0,)</f>
        <v>0</v>
      </c>
      <c r="BA845">
        <f>_xlfn.XLOOKUP(C845,FacilityCounts!$G$3:$G$1333,FacilityCounts!$H$3:$H$1333,,0,)</f>
        <v>0</v>
      </c>
      <c r="BB845">
        <f>IFERROR(_xlfn.XLOOKUP(C845,'DA to P Sensitive Lakes'!$P$2:$P$44,'DA to P Sensitive Lakes'!$Q$2:$Q$44,,0,),0)</f>
        <v>0</v>
      </c>
      <c r="BC845" s="25">
        <f>_xlfn.XLOOKUP(C845,'Historic Runoff (mm)'!$A$2:$A$1332,'Historic Runoff (mm)'!$B$2:$B$1332,,0,)</f>
        <v>725.95100000000002</v>
      </c>
      <c r="BD845">
        <f>_xlfn.XLOOKUP(C845,DrainageComplaint!$A$2:$A$1332,DrainageComplaint!$B$2:$B$1332,,0,)</f>
        <v>3</v>
      </c>
      <c r="BE845">
        <f>_xlfn.XLOOKUP(C845,PAD_Area!$G$2:$G$1332,PAD_Area!$H$2:$H$1332,,0,)</f>
        <v>0</v>
      </c>
    </row>
    <row r="846" spans="1:57" x14ac:dyDescent="0.2">
      <c r="A846" s="2">
        <v>843</v>
      </c>
      <c r="B846" s="2">
        <v>844</v>
      </c>
      <c r="C846" s="20">
        <v>1300700</v>
      </c>
      <c r="D846" s="3" t="s">
        <v>841</v>
      </c>
      <c r="E846" s="3" t="s">
        <v>754</v>
      </c>
      <c r="F846" s="3">
        <v>175.429</v>
      </c>
      <c r="G846" s="3">
        <v>15737.626256699999</v>
      </c>
      <c r="H846" s="3">
        <v>7641661.8486500001</v>
      </c>
      <c r="I846" s="2">
        <v>0</v>
      </c>
      <c r="J846" s="2">
        <v>0</v>
      </c>
      <c r="K846" s="2">
        <v>0</v>
      </c>
      <c r="L846" s="2">
        <v>0</v>
      </c>
      <c r="M846" s="3">
        <v>0</v>
      </c>
      <c r="N846" s="2">
        <f>_xlfn.XLOOKUP(C846,Shellfish_Presence!$E$3:$E$1333,Shellfish_Presence!$G$3:$G$1333,,0,)</f>
        <v>0</v>
      </c>
      <c r="O846" s="3">
        <v>1.9003900233656168E-3</v>
      </c>
      <c r="P846" s="3">
        <v>0</v>
      </c>
      <c r="Q846" s="2">
        <v>0</v>
      </c>
      <c r="R846" s="3">
        <v>1</v>
      </c>
      <c r="S846" s="3">
        <v>0</v>
      </c>
      <c r="T846" s="3">
        <v>0</v>
      </c>
      <c r="U846" s="3">
        <v>24758.5</v>
      </c>
      <c r="V846" s="2">
        <v>0</v>
      </c>
      <c r="W846" s="3" t="str">
        <f t="shared" si="26"/>
        <v/>
      </c>
      <c r="X846" t="str">
        <f t="shared" si="27"/>
        <v/>
      </c>
      <c r="Y846">
        <f>IFERROR(INDEX('Parcel Year'!$N$3:$N$1175,MATCH(KC_SPS_SubbasinAttributes!C846,'Parcel Year'!$M$3:$M$1175,0)),0)</f>
        <v>0.7294350266456604</v>
      </c>
      <c r="Z846">
        <f>INDEX(Imperviousness!$B$2:$B$1332,MATCH(KC_SPS_SubbasinAttributes!C846,Imperviousness!$A$2:$A$1332,0))</f>
        <v>0.29399999999999998</v>
      </c>
      <c r="AA846">
        <f>INDEX('Flow Duration Index'!$B$2:$B$1332,MATCH(KC_SPS_SubbasinAttributes!C846,'Flow Duration Index'!$A$2:$A$1332,0))</f>
        <v>6.7859999999999996</v>
      </c>
      <c r="AB846">
        <f>INDEX(Opportunity_Index!$G$2:$G$1333,MATCH(KC_SPS_SubbasinAttributes!C846,Opportunity_Index!$F$2:$F$1333,0))</f>
        <v>0</v>
      </c>
      <c r="AC846">
        <f>INDEX(Traffic!$B$2:$B$1332,MATCH(KC_SPS_SubbasinAttributes!C846,Traffic!$A$2:$A$1332,0))</f>
        <v>2337.8939999999998</v>
      </c>
      <c r="AD846">
        <f>INDEX(EquityScore!$F$3:$F$1334,MATCH(KC_SPS_SubbasinAttributes!C846,EquityScore!$E$3:$E$1334,0))</f>
        <v>4.1666666650000002</v>
      </c>
      <c r="AE846" t="str">
        <f>IFERROR(INDEX(PavementCondition!$E$2:$E$669,MATCH(KC_SPS_SubbasinAttributes!C846,PavementCondition!$D$2:$D$669,0)),"N/A")</f>
        <v>N/A</v>
      </c>
      <c r="AF846">
        <f>INDEX(SpawnerMortality!$E$2:$E$1331,MATCH(KC_SPS_SubbasinAttributes!C846,SpawnerMortality!$D$2:$D$1331,0))</f>
        <v>0</v>
      </c>
      <c r="AG846" s="25">
        <f>IFERROR(_xlfn.XLOOKUP($C846,WQBE_Loading!$C$4:$C$3072,WQBE_Loading!G$4:G$3072,,0,),"")</f>
        <v>1.8646143003008149</v>
      </c>
      <c r="AH846" s="25">
        <f>IFERROR(_xlfn.XLOOKUP($C846,WQBE_Loading!$C$4:$C$3072,WQBE_Loading!H$4:H$3072,,0,),"")</f>
        <v>9.7198028781358303</v>
      </c>
      <c r="AI846" s="25">
        <f>IFERROR(_xlfn.XLOOKUP($C846,WQBE_Loading!$C$4:$C$3072,WQBE_Loading!I$4:I$3072,,0,),"")</f>
        <v>265.99544824638201</v>
      </c>
      <c r="AJ846" s="25">
        <f>IFERROR(_xlfn.XLOOKUP($C846,WQBE_Loading!$C$4:$C$3072,WQBE_Loading!J$4:J$3072,,0,),"")</f>
        <v>21.5453567150028</v>
      </c>
      <c r="AK846" s="25">
        <f>IFERROR(_xlfn.XLOOKUP($C846,WQBE_Loading!$C$4:$C$3072,WQBE_Loading!K$4:K$3072,,0,),"")</f>
        <v>8794.1147959851951</v>
      </c>
      <c r="AL846" s="25">
        <f>IFERROR(_xlfn.XLOOKUP($C846,WQBE_Loading!$C$4:$C$3072,WQBE_Loading!L$4:L$3072,,0,),"")</f>
        <v>3.1252829985149999E-3</v>
      </c>
      <c r="AM846" s="25">
        <f>IFERROR(_xlfn.XLOOKUP($C846,WQBE_Loading!$C$4:$C$3072,WQBE_Loading!M$4:M$3072,,0,),"")</f>
        <v>2.3048205185305452E-4</v>
      </c>
      <c r="AN846" s="25">
        <f>IFERROR(_xlfn.XLOOKUP($C846,WQBE_Loading!$C$4:$C$3072,WQBE_Loading!N$4:N$3072,,0,),"")</f>
        <v>9.1851969651226412E-2</v>
      </c>
      <c r="AO846" s="25">
        <f>IFERROR(_xlfn.XLOOKUP($C846,WQBE_Loading!$C$4:$C$3072,WQBE_Loading!O$4:O$3072,,0,),"")</f>
        <v>0.43804556909493253</v>
      </c>
      <c r="AP846" s="25">
        <f>IFERROR(_xlfn.XLOOKUP($C846,WQBE_Loading!$C$4:$C$3072,WQBE_Loading!P$4:P$3072,,0,),"")</f>
        <v>0.62613915845838797</v>
      </c>
      <c r="AQ846" s="13">
        <f>IFERROR(_xlfn.XLOOKUP($C846,WQBE_Loading!$C$4:$C$3072,WQBE_Loading!Q$4:Q$3072,,0,),"")</f>
        <v>7186742.9390488649</v>
      </c>
      <c r="AR846">
        <f>_xlfn.XLOOKUP(C846,UrbanHeat!$A$2:$A$1333,UrbanHeat!$B$2:$B$1333,,0,)</f>
        <v>14.054</v>
      </c>
      <c r="AS846" s="25">
        <f>_xlfn.XLOOKUP($C846,TNC_Loading!$A$2:$A$1332,TNC_Loading!B$2:B$1332,,0,)</f>
        <v>13.369</v>
      </c>
      <c r="AT846" s="25">
        <f>_xlfn.XLOOKUP($C846,TNC_Loading!$A$2:$A$1332,TNC_Loading!C$2:C$1332,,0,)</f>
        <v>15.468</v>
      </c>
      <c r="AU846" s="25">
        <f>_xlfn.XLOOKUP($C846,TNC_Loading!$A$2:$A$1332,TNC_Loading!D$2:D$1332,,0,)</f>
        <v>29.457999999999998</v>
      </c>
      <c r="AV846" s="25">
        <f>_xlfn.XLOOKUP($C846,TNC_Loading!$A$2:$A$1332,TNC_Loading!E$2:E$1332,,0,)</f>
        <v>33.24</v>
      </c>
      <c r="AW846" s="25">
        <f>_xlfn.XLOOKUP($C846,TNC_Loading!$A$2:$A$1332,TNC_Loading!F$2:F$1332,,0,)</f>
        <v>617.33699999999999</v>
      </c>
      <c r="AX846">
        <f>_xlfn.XLOOKUP(C846,BIBI!$D$2:$D$1332,BIBI!$F$2:$F$1332,,0,)</f>
        <v>0</v>
      </c>
      <c r="AY846">
        <f>_xlfn.XLOOKUP(C846,FacilityCounts!$A$3:$A$1333,FacilityCounts!$B$3:$B$1333,,0,)</f>
        <v>0</v>
      </c>
      <c r="AZ846">
        <f>_xlfn.XLOOKUP(C846,FacilityCounts!$D$3:$D$1333,FacilityCounts!$E$3:$E$1333,,0,)</f>
        <v>0</v>
      </c>
      <c r="BA846">
        <f>_xlfn.XLOOKUP(C846,FacilityCounts!$G$3:$G$1333,FacilityCounts!$H$3:$H$1333,,0,)</f>
        <v>0</v>
      </c>
      <c r="BB846">
        <f>IFERROR(_xlfn.XLOOKUP(C846,'DA to P Sensitive Lakes'!$P$2:$P$44,'DA to P Sensitive Lakes'!$Q$2:$Q$44,,0,),0)</f>
        <v>0</v>
      </c>
      <c r="BC846" s="25">
        <f>_xlfn.XLOOKUP(C846,'Historic Runoff (mm)'!$A$2:$A$1332,'Historic Runoff (mm)'!$B$2:$B$1332,,0,)</f>
        <v>728.58299999999997</v>
      </c>
      <c r="BD846">
        <f>_xlfn.XLOOKUP(C846,DrainageComplaint!$A$2:$A$1332,DrainageComplaint!$B$2:$B$1332,,0,)</f>
        <v>0</v>
      </c>
      <c r="BE846">
        <f>_xlfn.XLOOKUP(C846,PAD_Area!$G$2:$G$1332,PAD_Area!$H$2:$H$1332,,0,)</f>
        <v>0</v>
      </c>
    </row>
    <row r="847" spans="1:57" x14ac:dyDescent="0.2">
      <c r="A847" s="2">
        <v>844</v>
      </c>
      <c r="B847" s="2">
        <v>845</v>
      </c>
      <c r="C847" s="20">
        <v>1300710</v>
      </c>
      <c r="D847" s="3" t="s">
        <v>803</v>
      </c>
      <c r="E847" s="3" t="s">
        <v>754</v>
      </c>
      <c r="F847" s="3">
        <v>176.648</v>
      </c>
      <c r="G847" s="3">
        <v>21369.218925599998</v>
      </c>
      <c r="H847" s="3">
        <v>7694734.8357800003</v>
      </c>
      <c r="I847" s="2">
        <v>0</v>
      </c>
      <c r="J847" s="2">
        <v>0</v>
      </c>
      <c r="K847" s="2">
        <v>0</v>
      </c>
      <c r="L847" s="2">
        <v>0</v>
      </c>
      <c r="M847" s="3">
        <v>0</v>
      </c>
      <c r="N847" s="2">
        <f>_xlfn.XLOOKUP(C847,Shellfish_Presence!$E$3:$E$1333,Shellfish_Presence!$G$3:$G$1333,,0,)</f>
        <v>0</v>
      </c>
      <c r="O847" s="3">
        <v>2.4005899205803871E-2</v>
      </c>
      <c r="P847" s="3">
        <v>0</v>
      </c>
      <c r="Q847" s="2">
        <v>0</v>
      </c>
      <c r="R847" s="3">
        <v>1</v>
      </c>
      <c r="S847" s="3">
        <v>0</v>
      </c>
      <c r="T847" s="3">
        <v>0</v>
      </c>
      <c r="U847" s="3">
        <v>4751.97998046875</v>
      </c>
      <c r="V847" s="2">
        <v>1</v>
      </c>
      <c r="W847" s="3" t="str">
        <f t="shared" si="26"/>
        <v/>
      </c>
      <c r="X847" t="str">
        <f t="shared" si="27"/>
        <v/>
      </c>
      <c r="Y847">
        <f>IFERROR(INDEX('Parcel Year'!$N$3:$N$1175,MATCH(KC_SPS_SubbasinAttributes!C847,'Parcel Year'!$M$3:$M$1175,0)),0)</f>
        <v>0.58974301815032959</v>
      </c>
      <c r="Z847">
        <f>INDEX(Imperviousness!$B$2:$B$1332,MATCH(KC_SPS_SubbasinAttributes!C847,Imperviousness!$A$2:$A$1332,0))</f>
        <v>0.503</v>
      </c>
      <c r="AA847">
        <f>INDEX('Flow Duration Index'!$B$2:$B$1332,MATCH(KC_SPS_SubbasinAttributes!C847,'Flow Duration Index'!$A$2:$A$1332,0))</f>
        <v>7.3470000000000004</v>
      </c>
      <c r="AB847">
        <f>INDEX(Opportunity_Index!$G$2:$G$1333,MATCH(KC_SPS_SubbasinAttributes!C847,Opportunity_Index!$F$2:$F$1333,0))</f>
        <v>0</v>
      </c>
      <c r="AC847">
        <f>INDEX(Traffic!$B$2:$B$1332,MATCH(KC_SPS_SubbasinAttributes!C847,Traffic!$A$2:$A$1332,0))</f>
        <v>1265.9780000000001</v>
      </c>
      <c r="AD847">
        <f>INDEX(EquityScore!$F$3:$F$1334,MATCH(KC_SPS_SubbasinAttributes!C847,EquityScore!$E$3:$E$1334,0))</f>
        <v>3.5</v>
      </c>
      <c r="AE847" t="str">
        <f>IFERROR(INDEX(PavementCondition!$E$2:$E$669,MATCH(KC_SPS_SubbasinAttributes!C847,PavementCondition!$D$2:$D$669,0)),"N/A")</f>
        <v>N/A</v>
      </c>
      <c r="AF847">
        <f>INDEX(SpawnerMortality!$E$2:$E$1331,MATCH(KC_SPS_SubbasinAttributes!C847,SpawnerMortality!$D$2:$D$1331,0))</f>
        <v>0.1995503075</v>
      </c>
      <c r="AG847" s="25">
        <f>IFERROR(_xlfn.XLOOKUP($C847,WQBE_Loading!$C$4:$C$3072,WQBE_Loading!G$4:G$3072,,0,),"")</f>
        <v>1.7797176344412051</v>
      </c>
      <c r="AH847" s="25">
        <f>IFERROR(_xlfn.XLOOKUP($C847,WQBE_Loading!$C$4:$C$3072,WQBE_Loading!H$4:H$3072,,0,),"")</f>
        <v>9.2453495539341546</v>
      </c>
      <c r="AI847" s="25">
        <f>IFERROR(_xlfn.XLOOKUP($C847,WQBE_Loading!$C$4:$C$3072,WQBE_Loading!I$4:I$3072,,0,),"")</f>
        <v>249.2887752428615</v>
      </c>
      <c r="AJ847" s="25">
        <f>IFERROR(_xlfn.XLOOKUP($C847,WQBE_Loading!$C$4:$C$3072,WQBE_Loading!J$4:J$3072,,0,),"")</f>
        <v>20.222012019520051</v>
      </c>
      <c r="AK847" s="25">
        <f>IFERROR(_xlfn.XLOOKUP($C847,WQBE_Loading!$C$4:$C$3072,WQBE_Loading!K$4:K$3072,,0,),"")</f>
        <v>8294.0342364482494</v>
      </c>
      <c r="AL847" s="25">
        <f>IFERROR(_xlfn.XLOOKUP($C847,WQBE_Loading!$C$4:$C$3072,WQBE_Loading!L$4:L$3072,,0,),"")</f>
        <v>2.9900447566376647E-3</v>
      </c>
      <c r="AM847" s="25">
        <f>IFERROR(_xlfn.XLOOKUP($C847,WQBE_Loading!$C$4:$C$3072,WQBE_Loading!M$4:M$3072,,0,),"")</f>
        <v>2.3369718165876951E-4</v>
      </c>
      <c r="AN847" s="25">
        <f>IFERROR(_xlfn.XLOOKUP($C847,WQBE_Loading!$C$4:$C$3072,WQBE_Loading!N$4:N$3072,,0,),"")</f>
        <v>9.3079948002743648E-2</v>
      </c>
      <c r="AO847" s="25">
        <f>IFERROR(_xlfn.XLOOKUP($C847,WQBE_Loading!$C$4:$C$3072,WQBE_Loading!O$4:O$3072,,0,),"")</f>
        <v>0.4201273886295005</v>
      </c>
      <c r="AP847" s="25">
        <f>IFERROR(_xlfn.XLOOKUP($C847,WQBE_Loading!$C$4:$C$3072,WQBE_Loading!P$4:P$3072,,0,),"")</f>
        <v>0.58027477711070508</v>
      </c>
      <c r="AQ847" s="13">
        <f>IFERROR(_xlfn.XLOOKUP($C847,WQBE_Loading!$C$4:$C$3072,WQBE_Loading!Q$4:Q$3072,,0,),"")</f>
        <v>6760148.9744093698</v>
      </c>
      <c r="AR847">
        <f>_xlfn.XLOOKUP(C847,UrbanHeat!$A$2:$A$1333,UrbanHeat!$B$2:$B$1333,,0,)</f>
        <v>12.303000000000001</v>
      </c>
      <c r="AS847" s="25">
        <f>_xlfn.XLOOKUP($C847,TNC_Loading!$A$2:$A$1332,TNC_Loading!B$2:B$1332,,0,)</f>
        <v>14.215</v>
      </c>
      <c r="AT847" s="25">
        <f>_xlfn.XLOOKUP($C847,TNC_Loading!$A$2:$A$1332,TNC_Loading!C$2:C$1332,,0,)</f>
        <v>15.098000000000001</v>
      </c>
      <c r="AU847" s="25">
        <f>_xlfn.XLOOKUP($C847,TNC_Loading!$A$2:$A$1332,TNC_Loading!D$2:D$1332,,0,)</f>
        <v>24.312999999999999</v>
      </c>
      <c r="AV847" s="25">
        <f>_xlfn.XLOOKUP($C847,TNC_Loading!$A$2:$A$1332,TNC_Loading!E$2:E$1332,,0,)</f>
        <v>37.197000000000003</v>
      </c>
      <c r="AW847" s="25">
        <f>_xlfn.XLOOKUP($C847,TNC_Loading!$A$2:$A$1332,TNC_Loading!F$2:F$1332,,0,)</f>
        <v>573.12199999999996</v>
      </c>
      <c r="AX847">
        <f>_xlfn.XLOOKUP(C847,BIBI!$D$2:$D$1332,BIBI!$F$2:$F$1332,,0,)</f>
        <v>0</v>
      </c>
      <c r="AY847">
        <f>_xlfn.XLOOKUP(C847,FacilityCounts!$A$3:$A$1333,FacilityCounts!$B$3:$B$1333,,0,)</f>
        <v>0</v>
      </c>
      <c r="AZ847">
        <f>_xlfn.XLOOKUP(C847,FacilityCounts!$D$3:$D$1333,FacilityCounts!$E$3:$E$1333,,0,)</f>
        <v>0</v>
      </c>
      <c r="BA847">
        <f>_xlfn.XLOOKUP(C847,FacilityCounts!$G$3:$G$1333,FacilityCounts!$H$3:$H$1333,,0,)</f>
        <v>0</v>
      </c>
      <c r="BB847">
        <f>IFERROR(_xlfn.XLOOKUP(C847,'DA to P Sensitive Lakes'!$P$2:$P$44,'DA to P Sensitive Lakes'!$Q$2:$Q$44,,0,),0)</f>
        <v>0</v>
      </c>
      <c r="BC847" s="25">
        <f>_xlfn.XLOOKUP(C847,'Historic Runoff (mm)'!$A$2:$A$1332,'Historic Runoff (mm)'!$B$2:$B$1332,,0,)</f>
        <v>769.58</v>
      </c>
      <c r="BD847">
        <f>_xlfn.XLOOKUP(C847,DrainageComplaint!$A$2:$A$1332,DrainageComplaint!$B$2:$B$1332,,0,)</f>
        <v>0</v>
      </c>
      <c r="BE847">
        <f>_xlfn.XLOOKUP(C847,PAD_Area!$G$2:$G$1332,PAD_Area!$H$2:$H$1332,,0,)</f>
        <v>0</v>
      </c>
    </row>
    <row r="848" spans="1:57" x14ac:dyDescent="0.2">
      <c r="A848" s="2">
        <v>845</v>
      </c>
      <c r="B848" s="2">
        <v>846</v>
      </c>
      <c r="C848" s="20">
        <v>1300720</v>
      </c>
      <c r="D848" s="3" t="s">
        <v>843</v>
      </c>
      <c r="E848" s="3" t="s">
        <v>754</v>
      </c>
      <c r="F848" s="3">
        <v>264.87799999999999</v>
      </c>
      <c r="G848" s="3">
        <v>18011.398147799999</v>
      </c>
      <c r="H848" s="3">
        <v>11538038.4153</v>
      </c>
      <c r="I848" s="2">
        <v>0</v>
      </c>
      <c r="J848" s="2">
        <v>0</v>
      </c>
      <c r="K848" s="2">
        <v>0</v>
      </c>
      <c r="L848" s="2">
        <v>0</v>
      </c>
      <c r="M848" s="3">
        <v>0</v>
      </c>
      <c r="N848" s="2">
        <f>_xlfn.XLOOKUP(C848,Shellfish_Presence!$E$3:$E$1333,Shellfish_Presence!$G$3:$G$1333,,0,)</f>
        <v>0</v>
      </c>
      <c r="O848" s="3">
        <v>1.0468700202181935E-4</v>
      </c>
      <c r="P848" s="3">
        <v>0</v>
      </c>
      <c r="Q848" s="2">
        <v>0</v>
      </c>
      <c r="R848" s="3">
        <v>1</v>
      </c>
      <c r="S848" s="3">
        <v>0</v>
      </c>
      <c r="T848" s="3">
        <v>0</v>
      </c>
      <c r="U848" s="3">
        <v>8646.76953125</v>
      </c>
      <c r="V848" s="2">
        <v>0</v>
      </c>
      <c r="W848" s="3" t="str">
        <f t="shared" si="26"/>
        <v/>
      </c>
      <c r="X848" t="str">
        <f t="shared" si="27"/>
        <v/>
      </c>
      <c r="Y848">
        <f>IFERROR(INDEX('Parcel Year'!$N$3:$N$1175,MATCH(KC_SPS_SubbasinAttributes!C848,'Parcel Year'!$M$3:$M$1175,0)),0)</f>
        <v>0.60775899887084961</v>
      </c>
      <c r="Z848">
        <f>INDEX(Imperviousness!$B$2:$B$1332,MATCH(KC_SPS_SubbasinAttributes!C848,Imperviousness!$A$2:$A$1332,0))</f>
        <v>0.38300000000000001</v>
      </c>
      <c r="AA848">
        <f>INDEX('Flow Duration Index'!$B$2:$B$1332,MATCH(KC_SPS_SubbasinAttributes!C848,'Flow Duration Index'!$A$2:$A$1332,0))</f>
        <v>8.24</v>
      </c>
      <c r="AB848">
        <f>INDEX(Opportunity_Index!$G$2:$G$1333,MATCH(KC_SPS_SubbasinAttributes!C848,Opportunity_Index!$F$2:$F$1333,0))</f>
        <v>0</v>
      </c>
      <c r="AC848">
        <f>INDEX(Traffic!$B$2:$B$1332,MATCH(KC_SPS_SubbasinAttributes!C848,Traffic!$A$2:$A$1332,0))</f>
        <v>163.417</v>
      </c>
      <c r="AD848">
        <f>INDEX(EquityScore!$F$3:$F$1334,MATCH(KC_SPS_SubbasinAttributes!C848,EquityScore!$E$3:$E$1334,0))</f>
        <v>3</v>
      </c>
      <c r="AE848" t="str">
        <f>IFERROR(INDEX(PavementCondition!$E$2:$E$669,MATCH(KC_SPS_SubbasinAttributes!C848,PavementCondition!$D$2:$D$669,0)),"N/A")</f>
        <v>N/A</v>
      </c>
      <c r="AF848">
        <f>INDEX(SpawnerMortality!$E$2:$E$1331,MATCH(KC_SPS_SubbasinAttributes!C848,SpawnerMortality!$D$2:$D$1331,0))</f>
        <v>0</v>
      </c>
      <c r="AG848" s="25">
        <f>IFERROR(_xlfn.XLOOKUP($C848,WQBE_Loading!$C$4:$C$3072,WQBE_Loading!G$4:G$3072,,0,),"")</f>
        <v>1.1274115252745749</v>
      </c>
      <c r="AH848" s="25">
        <f>IFERROR(_xlfn.XLOOKUP($C848,WQBE_Loading!$C$4:$C$3072,WQBE_Loading!H$4:H$3072,,0,),"")</f>
        <v>5.6551712007655457</v>
      </c>
      <c r="AI848" s="25">
        <f>IFERROR(_xlfn.XLOOKUP($C848,WQBE_Loading!$C$4:$C$3072,WQBE_Loading!I$4:I$3072,,0,),"")</f>
        <v>253.89325795446001</v>
      </c>
      <c r="AJ848" s="25">
        <f>IFERROR(_xlfn.XLOOKUP($C848,WQBE_Loading!$C$4:$C$3072,WQBE_Loading!J$4:J$3072,,0,),"")</f>
        <v>19.232978405806001</v>
      </c>
      <c r="AK848" s="25">
        <f>IFERROR(_xlfn.XLOOKUP($C848,WQBE_Loading!$C$4:$C$3072,WQBE_Loading!K$4:K$3072,,0,),"")</f>
        <v>6161.0370884476451</v>
      </c>
      <c r="AL848" s="25">
        <f>IFERROR(_xlfn.XLOOKUP($C848,WQBE_Loading!$C$4:$C$3072,WQBE_Loading!L$4:L$3072,,0,),"")</f>
        <v>1.9968844490659801E-3</v>
      </c>
      <c r="AM848" s="25">
        <f>IFERROR(_xlfn.XLOOKUP($C848,WQBE_Loading!$C$4:$C$3072,WQBE_Loading!M$4:M$3072,,0,),"")</f>
        <v>1.05587937681783E-4</v>
      </c>
      <c r="AN848" s="25">
        <f>IFERROR(_xlfn.XLOOKUP($C848,WQBE_Loading!$C$4:$C$3072,WQBE_Loading!N$4:N$3072,,0,),"")</f>
        <v>9.6614646261441298E-2</v>
      </c>
      <c r="AO848" s="25">
        <f>IFERROR(_xlfn.XLOOKUP($C848,WQBE_Loading!$C$4:$C$3072,WQBE_Loading!O$4:O$3072,,0,),"")</f>
        <v>0.30650563923207197</v>
      </c>
      <c r="AP848" s="25">
        <f>IFERROR(_xlfn.XLOOKUP($C848,WQBE_Loading!$C$4:$C$3072,WQBE_Loading!P$4:P$3072,,0,),"")</f>
        <v>0.35802385889841204</v>
      </c>
      <c r="AQ848" s="13">
        <f>IFERROR(_xlfn.XLOOKUP($C848,WQBE_Loading!$C$4:$C$3072,WQBE_Loading!Q$4:Q$3072,,0,),"")</f>
        <v>8002089.4556230959</v>
      </c>
      <c r="AR848">
        <f>_xlfn.XLOOKUP(C848,UrbanHeat!$A$2:$A$1333,UrbanHeat!$B$2:$B$1333,,0,)</f>
        <v>11.307</v>
      </c>
      <c r="AS848" s="25">
        <f>_xlfn.XLOOKUP($C848,TNC_Loading!$A$2:$A$1332,TNC_Loading!B$2:B$1332,,0,)</f>
        <v>7.63</v>
      </c>
      <c r="AT848" s="25">
        <f>_xlfn.XLOOKUP($C848,TNC_Loading!$A$2:$A$1332,TNC_Loading!C$2:C$1332,,0,)</f>
        <v>7.8730000000000002</v>
      </c>
      <c r="AU848" s="25">
        <f>_xlfn.XLOOKUP($C848,TNC_Loading!$A$2:$A$1332,TNC_Loading!D$2:D$1332,,0,)</f>
        <v>10.249000000000001</v>
      </c>
      <c r="AV848" s="25">
        <f>_xlfn.XLOOKUP($C848,TNC_Loading!$A$2:$A$1332,TNC_Loading!E$2:E$1332,,0,)</f>
        <v>16.012</v>
      </c>
      <c r="AW848" s="25">
        <f>_xlfn.XLOOKUP($C848,TNC_Loading!$A$2:$A$1332,TNC_Loading!F$2:F$1332,,0,)</f>
        <v>326.05099999999999</v>
      </c>
      <c r="AX848">
        <f>_xlfn.XLOOKUP(C848,BIBI!$D$2:$D$1332,BIBI!$F$2:$F$1332,,0,)</f>
        <v>0</v>
      </c>
      <c r="AY848">
        <f>_xlfn.XLOOKUP(C848,FacilityCounts!$A$3:$A$1333,FacilityCounts!$B$3:$B$1333,,0,)</f>
        <v>0</v>
      </c>
      <c r="AZ848">
        <f>_xlfn.XLOOKUP(C848,FacilityCounts!$D$3:$D$1333,FacilityCounts!$E$3:$E$1333,,0,)</f>
        <v>0</v>
      </c>
      <c r="BA848">
        <f>_xlfn.XLOOKUP(C848,FacilityCounts!$G$3:$G$1333,FacilityCounts!$H$3:$H$1333,,0,)</f>
        <v>0</v>
      </c>
      <c r="BB848">
        <f>IFERROR(_xlfn.XLOOKUP(C848,'DA to P Sensitive Lakes'!$P$2:$P$44,'DA to P Sensitive Lakes'!$Q$2:$Q$44,,0,),0)</f>
        <v>1</v>
      </c>
      <c r="BC848" s="25">
        <f>_xlfn.XLOOKUP(C848,'Historic Runoff (mm)'!$A$2:$A$1332,'Historic Runoff (mm)'!$B$2:$B$1332,,0,)</f>
        <v>547.00400000000002</v>
      </c>
      <c r="BD848">
        <f>_xlfn.XLOOKUP(C848,DrainageComplaint!$A$2:$A$1332,DrainageComplaint!$B$2:$B$1332,,0,)</f>
        <v>0</v>
      </c>
      <c r="BE848">
        <f>_xlfn.XLOOKUP(C848,PAD_Area!$G$2:$G$1332,PAD_Area!$H$2:$H$1332,,0,)</f>
        <v>0</v>
      </c>
    </row>
    <row r="849" spans="1:57" x14ac:dyDescent="0.2">
      <c r="A849" s="2">
        <v>846</v>
      </c>
      <c r="B849" s="2">
        <v>847</v>
      </c>
      <c r="C849" s="20">
        <v>1300730</v>
      </c>
      <c r="D849" s="3" t="s">
        <v>802</v>
      </c>
      <c r="E849" s="3" t="s">
        <v>754</v>
      </c>
      <c r="F849" s="3">
        <v>203.15299999999999</v>
      </c>
      <c r="G849" s="3">
        <v>14930.720472000001</v>
      </c>
      <c r="H849" s="3">
        <v>8849289.5055299997</v>
      </c>
      <c r="I849" s="2">
        <v>0</v>
      </c>
      <c r="J849" s="2">
        <v>0</v>
      </c>
      <c r="K849" s="2">
        <v>0</v>
      </c>
      <c r="L849" s="2">
        <v>0</v>
      </c>
      <c r="M849" s="3">
        <v>0</v>
      </c>
      <c r="N849" s="2">
        <f>_xlfn.XLOOKUP(C849,Shellfish_Presence!$E$3:$E$1333,Shellfish_Presence!$G$3:$G$1333,,0,)</f>
        <v>0</v>
      </c>
      <c r="O849" s="3">
        <v>0</v>
      </c>
      <c r="P849" s="3">
        <v>0</v>
      </c>
      <c r="Q849" s="2">
        <v>0</v>
      </c>
      <c r="R849" s="3">
        <v>1</v>
      </c>
      <c r="S849" s="3">
        <v>0</v>
      </c>
      <c r="T849" s="3">
        <v>0</v>
      </c>
      <c r="U849" s="3">
        <v>712.593017578125</v>
      </c>
      <c r="V849" s="2">
        <v>0</v>
      </c>
      <c r="W849" s="3" t="str">
        <f t="shared" si="26"/>
        <v/>
      </c>
      <c r="X849" t="str">
        <f t="shared" si="27"/>
        <v/>
      </c>
      <c r="Y849">
        <f>IFERROR(INDEX('Parcel Year'!$N$3:$N$1175,MATCH(KC_SPS_SubbasinAttributes!C849,'Parcel Year'!$M$3:$M$1175,0)),0)</f>
        <v>0.64814698696136475</v>
      </c>
      <c r="Z849">
        <f>INDEX(Imperviousness!$B$2:$B$1332,MATCH(KC_SPS_SubbasinAttributes!C849,Imperviousness!$A$2:$A$1332,0))</f>
        <v>0.223</v>
      </c>
      <c r="AA849">
        <f>INDEX('Flow Duration Index'!$B$2:$B$1332,MATCH(KC_SPS_SubbasinAttributes!C849,'Flow Duration Index'!$A$2:$A$1332,0))</f>
        <v>7.492</v>
      </c>
      <c r="AB849">
        <f>INDEX(Opportunity_Index!$G$2:$G$1333,MATCH(KC_SPS_SubbasinAttributes!C849,Opportunity_Index!$F$2:$F$1333,0))</f>
        <v>0</v>
      </c>
      <c r="AC849">
        <f>INDEX(Traffic!$B$2:$B$1332,MATCH(KC_SPS_SubbasinAttributes!C849,Traffic!$A$2:$A$1332,0))</f>
        <v>188.55199999999999</v>
      </c>
      <c r="AD849">
        <f>INDEX(EquityScore!$F$3:$F$1334,MATCH(KC_SPS_SubbasinAttributes!C849,EquityScore!$E$3:$E$1334,0))</f>
        <v>1.6666666699999999</v>
      </c>
      <c r="AE849">
        <f>IFERROR(INDEX(PavementCondition!$E$2:$E$669,MATCH(KC_SPS_SubbasinAttributes!C849,PavementCondition!$D$2:$D$669,0)),"N/A")</f>
        <v>17</v>
      </c>
      <c r="AF849">
        <f>INDEX(SpawnerMortality!$E$2:$E$1331,MATCH(KC_SPS_SubbasinAttributes!C849,SpawnerMortality!$D$2:$D$1331,0))</f>
        <v>0.1995503075</v>
      </c>
      <c r="AG849" s="25">
        <f>IFERROR(_xlfn.XLOOKUP($C849,WQBE_Loading!$C$4:$C$3072,WQBE_Loading!G$4:G$3072,,0,),"")</f>
        <v>0.8807061556397735</v>
      </c>
      <c r="AH849" s="25">
        <f>IFERROR(_xlfn.XLOOKUP($C849,WQBE_Loading!$C$4:$C$3072,WQBE_Loading!H$4:H$3072,,0,),"")</f>
        <v>4.4078511798561255</v>
      </c>
      <c r="AI849" s="25">
        <f>IFERROR(_xlfn.XLOOKUP($C849,WQBE_Loading!$C$4:$C$3072,WQBE_Loading!I$4:I$3072,,0,),"")</f>
        <v>214.3725033424555</v>
      </c>
      <c r="AJ849" s="25">
        <f>IFERROR(_xlfn.XLOOKUP($C849,WQBE_Loading!$C$4:$C$3072,WQBE_Loading!J$4:J$3072,,0,),"")</f>
        <v>16.09310959340975</v>
      </c>
      <c r="AK849" s="25">
        <f>IFERROR(_xlfn.XLOOKUP($C849,WQBE_Loading!$C$4:$C$3072,WQBE_Loading!K$4:K$3072,,0,),"")</f>
        <v>5168.7217253322651</v>
      </c>
      <c r="AL849" s="25">
        <f>IFERROR(_xlfn.XLOOKUP($C849,WQBE_Loading!$C$4:$C$3072,WQBE_Loading!L$4:L$3072,,0,),"")</f>
        <v>1.6228925846921199E-3</v>
      </c>
      <c r="AM849" s="25">
        <f>IFERROR(_xlfn.XLOOKUP($C849,WQBE_Loading!$C$4:$C$3072,WQBE_Loading!M$4:M$3072,,0,),"")</f>
        <v>7.2583180631789846E-5</v>
      </c>
      <c r="AN849" s="25">
        <f>IFERROR(_xlfn.XLOOKUP($C849,WQBE_Loading!$C$4:$C$3072,WQBE_Loading!N$4:N$3072,,0,),"")</f>
        <v>8.6922580266892702E-2</v>
      </c>
      <c r="AO849" s="25">
        <f>IFERROR(_xlfn.XLOOKUP($C849,WQBE_Loading!$C$4:$C$3072,WQBE_Loading!O$4:O$3072,,0,),"")</f>
        <v>0.25547692259562399</v>
      </c>
      <c r="AP849" s="25">
        <f>IFERROR(_xlfn.XLOOKUP($C849,WQBE_Loading!$C$4:$C$3072,WQBE_Loading!P$4:P$3072,,0,),"")</f>
        <v>0.27544788286110899</v>
      </c>
      <c r="AQ849" s="13">
        <f>IFERROR(_xlfn.XLOOKUP($C849,WQBE_Loading!$C$4:$C$3072,WQBE_Loading!Q$4:Q$3072,,0,),"")</f>
        <v>5867610.0556354057</v>
      </c>
      <c r="AR849">
        <f>_xlfn.XLOOKUP(C849,UrbanHeat!$A$2:$A$1333,UrbanHeat!$B$2:$B$1333,,0,)</f>
        <v>10.999000000000001</v>
      </c>
      <c r="AS849" s="25">
        <f>_xlfn.XLOOKUP($C849,TNC_Loading!$A$2:$A$1332,TNC_Loading!B$2:B$1332,,0,)</f>
        <v>11.465</v>
      </c>
      <c r="AT849" s="25">
        <f>_xlfn.XLOOKUP($C849,TNC_Loading!$A$2:$A$1332,TNC_Loading!C$2:C$1332,,0,)</f>
        <v>11.458</v>
      </c>
      <c r="AU849" s="25">
        <f>_xlfn.XLOOKUP($C849,TNC_Loading!$A$2:$A$1332,TNC_Loading!D$2:D$1332,,0,)</f>
        <v>14.571999999999999</v>
      </c>
      <c r="AV849" s="25">
        <f>_xlfn.XLOOKUP($C849,TNC_Loading!$A$2:$A$1332,TNC_Loading!E$2:E$1332,,0,)</f>
        <v>21.873999999999999</v>
      </c>
      <c r="AW849" s="25">
        <f>_xlfn.XLOOKUP($C849,TNC_Loading!$A$2:$A$1332,TNC_Loading!F$2:F$1332,,0,)</f>
        <v>486.01799999999997</v>
      </c>
      <c r="AX849">
        <f>_xlfn.XLOOKUP(C849,BIBI!$D$2:$D$1332,BIBI!$F$2:$F$1332,,0,)</f>
        <v>0</v>
      </c>
      <c r="AY849">
        <f>_xlfn.XLOOKUP(C849,FacilityCounts!$A$3:$A$1333,FacilityCounts!$B$3:$B$1333,,0,)</f>
        <v>0</v>
      </c>
      <c r="AZ849">
        <f>_xlfn.XLOOKUP(C849,FacilityCounts!$D$3:$D$1333,FacilityCounts!$E$3:$E$1333,,0,)</f>
        <v>0</v>
      </c>
      <c r="BA849">
        <f>_xlfn.XLOOKUP(C849,FacilityCounts!$G$3:$G$1333,FacilityCounts!$H$3:$H$1333,,0,)</f>
        <v>0</v>
      </c>
      <c r="BB849">
        <f>IFERROR(_xlfn.XLOOKUP(C849,'DA to P Sensitive Lakes'!$P$2:$P$44,'DA to P Sensitive Lakes'!$Q$2:$Q$44,,0,),0)</f>
        <v>0</v>
      </c>
      <c r="BC849" s="25">
        <f>_xlfn.XLOOKUP(C849,'Historic Runoff (mm)'!$A$2:$A$1332,'Historic Runoff (mm)'!$B$2:$B$1332,,0,)</f>
        <v>734.44299999999998</v>
      </c>
      <c r="BD849">
        <f>_xlfn.XLOOKUP(C849,DrainageComplaint!$A$2:$A$1332,DrainageComplaint!$B$2:$B$1332,,0,)</f>
        <v>0</v>
      </c>
      <c r="BE849">
        <f>_xlfn.XLOOKUP(C849,PAD_Area!$G$2:$G$1332,PAD_Area!$H$2:$H$1332,,0,)</f>
        <v>0</v>
      </c>
    </row>
    <row r="850" spans="1:57" x14ac:dyDescent="0.2">
      <c r="A850" s="2">
        <v>847</v>
      </c>
      <c r="B850" s="2">
        <v>848</v>
      </c>
      <c r="C850" s="20">
        <v>1300740</v>
      </c>
      <c r="D850" s="3" t="s">
        <v>774</v>
      </c>
      <c r="E850" s="3" t="s">
        <v>754</v>
      </c>
      <c r="F850" s="3">
        <v>31.617999999999999</v>
      </c>
      <c r="G850" s="3">
        <v>5961.4069451900004</v>
      </c>
      <c r="H850" s="3">
        <v>1377257.51128</v>
      </c>
      <c r="I850" s="2">
        <v>6</v>
      </c>
      <c r="J850" s="2">
        <v>0</v>
      </c>
      <c r="K850" s="2">
        <v>0</v>
      </c>
      <c r="L850" s="2">
        <v>0</v>
      </c>
      <c r="M850" s="3">
        <v>0</v>
      </c>
      <c r="N850" s="2">
        <f>_xlfn.XLOOKUP(C850,Shellfish_Presence!$E$3:$E$1333,Shellfish_Presence!$G$3:$G$1333,,0,)</f>
        <v>0</v>
      </c>
      <c r="O850" s="3">
        <v>0</v>
      </c>
      <c r="P850" s="3">
        <v>0</v>
      </c>
      <c r="Q850" s="2">
        <v>2</v>
      </c>
      <c r="R850" s="3">
        <v>0.98092502355575562</v>
      </c>
      <c r="S850" s="3">
        <v>0</v>
      </c>
      <c r="T850" s="3">
        <v>0</v>
      </c>
      <c r="U850" s="3">
        <v>0</v>
      </c>
      <c r="V850" s="2">
        <v>0</v>
      </c>
      <c r="W850" s="3" t="str">
        <f t="shared" si="26"/>
        <v/>
      </c>
      <c r="X850" t="str">
        <f t="shared" si="27"/>
        <v/>
      </c>
      <c r="Y850">
        <f>IFERROR(INDEX('Parcel Year'!$N$3:$N$1175,MATCH(KC_SPS_SubbasinAttributes!C850,'Parcel Year'!$M$3:$M$1175,0)),0)</f>
        <v>0.31985598802566528</v>
      </c>
      <c r="Z850">
        <f>INDEX(Imperviousness!$B$2:$B$1332,MATCH(KC_SPS_SubbasinAttributes!C850,Imperviousness!$A$2:$A$1332,0))</f>
        <v>6.2E-2</v>
      </c>
      <c r="AA850">
        <f>INDEX('Flow Duration Index'!$B$2:$B$1332,MATCH(KC_SPS_SubbasinAttributes!C850,'Flow Duration Index'!$A$2:$A$1332,0))</f>
        <v>5.9980000000000002</v>
      </c>
      <c r="AB850">
        <f>INDEX(Opportunity_Index!$G$2:$G$1333,MATCH(KC_SPS_SubbasinAttributes!C850,Opportunity_Index!$F$2:$F$1333,0))</f>
        <v>0</v>
      </c>
      <c r="AC850">
        <f>INDEX(Traffic!$B$2:$B$1332,MATCH(KC_SPS_SubbasinAttributes!C850,Traffic!$A$2:$A$1332,0))</f>
        <v>159.60499999999999</v>
      </c>
      <c r="AD850">
        <f>INDEX(EquityScore!$F$3:$F$1334,MATCH(KC_SPS_SubbasinAttributes!C850,EquityScore!$E$3:$E$1334,0))</f>
        <v>0.83333333499999995</v>
      </c>
      <c r="AE850" t="str">
        <f>IFERROR(INDEX(PavementCondition!$E$2:$E$669,MATCH(KC_SPS_SubbasinAttributes!C850,PavementCondition!$D$2:$D$669,0)),"N/A")</f>
        <v>N/A</v>
      </c>
      <c r="AF850">
        <f>INDEX(SpawnerMortality!$E$2:$E$1331,MATCH(KC_SPS_SubbasinAttributes!C850,SpawnerMortality!$D$2:$D$1331,0))</f>
        <v>0.1995503075</v>
      </c>
      <c r="AG850" s="25">
        <f>IFERROR(_xlfn.XLOOKUP($C850,WQBE_Loading!$C$4:$C$3072,WQBE_Loading!G$4:G$3072,,0,),"")</f>
        <v>7.8501497559647748E-2</v>
      </c>
      <c r="AH850" s="25">
        <f>IFERROR(_xlfn.XLOOKUP($C850,WQBE_Loading!$C$4:$C$3072,WQBE_Loading!H$4:H$3072,,0,),"")</f>
        <v>0.39335590939078946</v>
      </c>
      <c r="AI850" s="25">
        <f>IFERROR(_xlfn.XLOOKUP($C850,WQBE_Loading!$C$4:$C$3072,WQBE_Loading!I$4:I$3072,,0,),"")</f>
        <v>15.489056931204949</v>
      </c>
      <c r="AJ850" s="25">
        <f>IFERROR(_xlfn.XLOOKUP($C850,WQBE_Loading!$C$4:$C$3072,WQBE_Loading!J$4:J$3072,,0,),"")</f>
        <v>1.18846816226656</v>
      </c>
      <c r="AK850" s="25">
        <f>IFERROR(_xlfn.XLOOKUP($C850,WQBE_Loading!$C$4:$C$3072,WQBE_Loading!K$4:K$3072,,0,),"")</f>
        <v>517.256463839189</v>
      </c>
      <c r="AL850" s="25">
        <f>IFERROR(_xlfn.XLOOKUP($C850,WQBE_Loading!$C$4:$C$3072,WQBE_Loading!L$4:L$3072,,0,),"")</f>
        <v>1.71138424398649E-4</v>
      </c>
      <c r="AM850" s="25">
        <f>IFERROR(_xlfn.XLOOKUP($C850,WQBE_Loading!$C$4:$C$3072,WQBE_Loading!M$4:M$3072,,0,),"")</f>
        <v>8.3064254689624042E-6</v>
      </c>
      <c r="AN850" s="25">
        <f>IFERROR(_xlfn.XLOOKUP($C850,WQBE_Loading!$C$4:$C$3072,WQBE_Loading!N$4:N$3072,,0,),"")</f>
        <v>8.3264656488107498E-3</v>
      </c>
      <c r="AO850" s="25">
        <f>IFERROR(_xlfn.XLOOKUP($C850,WQBE_Loading!$C$4:$C$3072,WQBE_Loading!O$4:O$3072,,0,),"")</f>
        <v>2.6844402146620001E-2</v>
      </c>
      <c r="AP850" s="25">
        <f>IFERROR(_xlfn.XLOOKUP($C850,WQBE_Loading!$C$4:$C$3072,WQBE_Loading!P$4:P$3072,,0,),"")</f>
        <v>2.2641697414829999E-2</v>
      </c>
      <c r="AQ850" s="13">
        <f>IFERROR(_xlfn.XLOOKUP($C850,WQBE_Loading!$C$4:$C$3072,WQBE_Loading!Q$4:Q$3072,,0,),"")</f>
        <v>481958.87457671401</v>
      </c>
      <c r="AR850">
        <f>_xlfn.XLOOKUP(C850,UrbanHeat!$A$2:$A$1333,UrbanHeat!$B$2:$B$1333,,0,)</f>
        <v>10.134</v>
      </c>
      <c r="AS850" s="25">
        <f>_xlfn.XLOOKUP($C850,TNC_Loading!$A$2:$A$1332,TNC_Loading!B$2:B$1332,,0,)</f>
        <v>5.1390000000000002</v>
      </c>
      <c r="AT850" s="25">
        <f>_xlfn.XLOOKUP($C850,TNC_Loading!$A$2:$A$1332,TNC_Loading!C$2:C$1332,,0,)</f>
        <v>3.048</v>
      </c>
      <c r="AU850" s="25">
        <f>_xlfn.XLOOKUP($C850,TNC_Loading!$A$2:$A$1332,TNC_Loading!D$2:D$1332,,0,)</f>
        <v>4.694</v>
      </c>
      <c r="AV850" s="25">
        <f>_xlfn.XLOOKUP($C850,TNC_Loading!$A$2:$A$1332,TNC_Loading!E$2:E$1332,,0,)</f>
        <v>9.7390000000000008</v>
      </c>
      <c r="AW850" s="25">
        <f>_xlfn.XLOOKUP($C850,TNC_Loading!$A$2:$A$1332,TNC_Loading!F$2:F$1332,,0,)</f>
        <v>152.38</v>
      </c>
      <c r="AX850">
        <f>_xlfn.XLOOKUP(C850,BIBI!$D$2:$D$1332,BIBI!$F$2:$F$1332,,0,)</f>
        <v>0</v>
      </c>
      <c r="AY850">
        <f>_xlfn.XLOOKUP(C850,FacilityCounts!$A$3:$A$1333,FacilityCounts!$B$3:$B$1333,,0,)</f>
        <v>0</v>
      </c>
      <c r="AZ850">
        <f>_xlfn.XLOOKUP(C850,FacilityCounts!$D$3:$D$1333,FacilityCounts!$E$3:$E$1333,,0,)</f>
        <v>0</v>
      </c>
      <c r="BA850">
        <f>_xlfn.XLOOKUP(C850,FacilityCounts!$G$3:$G$1333,FacilityCounts!$H$3:$H$1333,,0,)</f>
        <v>0</v>
      </c>
      <c r="BB850">
        <f>IFERROR(_xlfn.XLOOKUP(C850,'DA to P Sensitive Lakes'!$P$2:$P$44,'DA to P Sensitive Lakes'!$Q$2:$Q$44,,0,),0)</f>
        <v>0</v>
      </c>
      <c r="BC850" s="25">
        <f>_xlfn.XLOOKUP(C850,'Historic Runoff (mm)'!$A$2:$A$1332,'Historic Runoff (mm)'!$B$2:$B$1332,,0,)</f>
        <v>442.94200000000001</v>
      </c>
      <c r="BD850">
        <f>_xlfn.XLOOKUP(C850,DrainageComplaint!$A$2:$A$1332,DrainageComplaint!$B$2:$B$1332,,0,)</f>
        <v>0</v>
      </c>
      <c r="BE850">
        <f>_xlfn.XLOOKUP(C850,PAD_Area!$G$2:$G$1332,PAD_Area!$H$2:$H$1332,,0,)</f>
        <v>0</v>
      </c>
    </row>
    <row r="851" spans="1:57" x14ac:dyDescent="0.2">
      <c r="A851" s="2">
        <v>848</v>
      </c>
      <c r="B851" s="2">
        <v>849</v>
      </c>
      <c r="C851" s="20">
        <v>1300750</v>
      </c>
      <c r="D851" s="3" t="s">
        <v>846</v>
      </c>
      <c r="E851" s="3" t="s">
        <v>754</v>
      </c>
      <c r="F851" s="3">
        <v>105.767</v>
      </c>
      <c r="G851" s="3">
        <v>13777.4814183</v>
      </c>
      <c r="H851" s="3">
        <v>4607176.93365</v>
      </c>
      <c r="I851" s="2">
        <v>2</v>
      </c>
      <c r="J851" s="2">
        <v>0</v>
      </c>
      <c r="K851" s="2">
        <v>0</v>
      </c>
      <c r="L851" s="2">
        <v>2</v>
      </c>
      <c r="M851" s="3">
        <v>0</v>
      </c>
      <c r="N851" s="2">
        <f>_xlfn.XLOOKUP(C851,Shellfish_Presence!$E$3:$E$1333,Shellfish_Presence!$G$3:$G$1333,,0,)</f>
        <v>0</v>
      </c>
      <c r="O851" s="3">
        <v>0</v>
      </c>
      <c r="P851" s="3">
        <v>0</v>
      </c>
      <c r="Q851" s="2">
        <v>1</v>
      </c>
      <c r="R851" s="3">
        <v>1</v>
      </c>
      <c r="S851" s="3">
        <v>0</v>
      </c>
      <c r="T851" s="3">
        <v>0</v>
      </c>
      <c r="U851" s="3">
        <v>0</v>
      </c>
      <c r="V851" s="2">
        <v>0</v>
      </c>
      <c r="W851" s="3" t="str">
        <f t="shared" si="26"/>
        <v/>
      </c>
      <c r="X851" t="str">
        <f t="shared" si="27"/>
        <v/>
      </c>
      <c r="Y851">
        <f>IFERROR(INDEX('Parcel Year'!$N$3:$N$1175,MATCH(KC_SPS_SubbasinAttributes!C851,'Parcel Year'!$M$3:$M$1175,0)),0)</f>
        <v>0.71095997095108032</v>
      </c>
      <c r="Z851">
        <f>INDEX(Imperviousness!$B$2:$B$1332,MATCH(KC_SPS_SubbasinAttributes!C851,Imperviousness!$A$2:$A$1332,0))</f>
        <v>1.2E-2</v>
      </c>
      <c r="AA851">
        <f>INDEX('Flow Duration Index'!$B$2:$B$1332,MATCH(KC_SPS_SubbasinAttributes!C851,'Flow Duration Index'!$A$2:$A$1332,0))</f>
        <v>3.5739999999999998</v>
      </c>
      <c r="AB851">
        <f>INDEX(Opportunity_Index!$G$2:$G$1333,MATCH(KC_SPS_SubbasinAttributes!C851,Opportunity_Index!$F$2:$F$1333,0))</f>
        <v>0</v>
      </c>
      <c r="AC851">
        <f>INDEX(Traffic!$B$2:$B$1332,MATCH(KC_SPS_SubbasinAttributes!C851,Traffic!$A$2:$A$1332,0))</f>
        <v>309.21499999999997</v>
      </c>
      <c r="AD851">
        <f>INDEX(EquityScore!$F$3:$F$1334,MATCH(KC_SPS_SubbasinAttributes!C851,EquityScore!$E$3:$E$1334,0))</f>
        <v>1.6666666699999999</v>
      </c>
      <c r="AE851" t="str">
        <f>IFERROR(INDEX(PavementCondition!$E$2:$E$669,MATCH(KC_SPS_SubbasinAttributes!C851,PavementCondition!$D$2:$D$669,0)),"N/A")</f>
        <v>N/A</v>
      </c>
      <c r="AF851">
        <f>INDEX(SpawnerMortality!$E$2:$E$1331,MATCH(KC_SPS_SubbasinAttributes!C851,SpawnerMortality!$D$2:$D$1331,0))</f>
        <v>0.39910061499999999</v>
      </c>
      <c r="AG851" s="25">
        <f>IFERROR(_xlfn.XLOOKUP($C851,WQBE_Loading!$C$4:$C$3072,WQBE_Loading!G$4:G$3072,,0,),"")</f>
        <v>0.111516929962449</v>
      </c>
      <c r="AH851" s="25">
        <f>IFERROR(_xlfn.XLOOKUP($C851,WQBE_Loading!$C$4:$C$3072,WQBE_Loading!H$4:H$3072,,0,),"")</f>
        <v>0.52806059029444052</v>
      </c>
      <c r="AI851" s="25">
        <f>IFERROR(_xlfn.XLOOKUP($C851,WQBE_Loading!$C$4:$C$3072,WQBE_Loading!I$4:I$3072,,0,),"")</f>
        <v>36.616481867586849</v>
      </c>
      <c r="AJ851" s="25">
        <f>IFERROR(_xlfn.XLOOKUP($C851,WQBE_Loading!$C$4:$C$3072,WQBE_Loading!J$4:J$3072,,0,),"")</f>
        <v>2.6736498997836753</v>
      </c>
      <c r="AK851" s="25">
        <f>IFERROR(_xlfn.XLOOKUP($C851,WQBE_Loading!$C$4:$C$3072,WQBE_Loading!K$4:K$3072,,0,),"")</f>
        <v>686.10859520107397</v>
      </c>
      <c r="AL851" s="25">
        <f>IFERROR(_xlfn.XLOOKUP($C851,WQBE_Loading!$C$4:$C$3072,WQBE_Loading!L$4:L$3072,,0,),"")</f>
        <v>2.0404078999413549E-4</v>
      </c>
      <c r="AM851" s="25">
        <f>IFERROR(_xlfn.XLOOKUP($C851,WQBE_Loading!$C$4:$C$3072,WQBE_Loading!M$4:M$3072,,0,),"")</f>
        <v>5.7795601130238001E-6</v>
      </c>
      <c r="AN851" s="25">
        <f>IFERROR(_xlfn.XLOOKUP($C851,WQBE_Loading!$C$4:$C$3072,WQBE_Loading!N$4:N$3072,,0,),"")</f>
        <v>1.3906844700464001E-2</v>
      </c>
      <c r="AO851" s="25">
        <f>IFERROR(_xlfn.XLOOKUP($C851,WQBE_Loading!$C$4:$C$3072,WQBE_Loading!O$4:O$3072,,0,),"")</f>
        <v>3.4372620506923302E-2</v>
      </c>
      <c r="AP851" s="25">
        <f>IFERROR(_xlfn.XLOOKUP($C851,WQBE_Loading!$C$4:$C$3072,WQBE_Loading!P$4:P$3072,,0,),"")</f>
        <v>3.34750387882152E-2</v>
      </c>
      <c r="AQ851" s="13">
        <f>IFERROR(_xlfn.XLOOKUP($C851,WQBE_Loading!$C$4:$C$3072,WQBE_Loading!Q$4:Q$3072,,0,),"")</f>
        <v>1019051.301772967</v>
      </c>
      <c r="AR851">
        <f>_xlfn.XLOOKUP(C851,UrbanHeat!$A$2:$A$1333,UrbanHeat!$B$2:$B$1333,,0,)</f>
        <v>12.95</v>
      </c>
      <c r="AS851" s="25">
        <f>_xlfn.XLOOKUP($C851,TNC_Loading!$A$2:$A$1332,TNC_Loading!B$2:B$1332,,0,)</f>
        <v>4.7699999999999996</v>
      </c>
      <c r="AT851" s="25">
        <f>_xlfn.XLOOKUP($C851,TNC_Loading!$A$2:$A$1332,TNC_Loading!C$2:C$1332,,0,)</f>
        <v>2.4239999999999999</v>
      </c>
      <c r="AU851" s="25">
        <f>_xlfn.XLOOKUP($C851,TNC_Loading!$A$2:$A$1332,TNC_Loading!D$2:D$1332,,0,)</f>
        <v>2.9780000000000002</v>
      </c>
      <c r="AV851" s="25">
        <f>_xlfn.XLOOKUP($C851,TNC_Loading!$A$2:$A$1332,TNC_Loading!E$2:E$1332,,0,)</f>
        <v>8.77</v>
      </c>
      <c r="AW851" s="25">
        <f>_xlfn.XLOOKUP($C851,TNC_Loading!$A$2:$A$1332,TNC_Loading!F$2:F$1332,,0,)</f>
        <v>161.214</v>
      </c>
      <c r="AX851">
        <f>_xlfn.XLOOKUP(C851,BIBI!$D$2:$D$1332,BIBI!$F$2:$F$1332,,0,)</f>
        <v>0</v>
      </c>
      <c r="AY851">
        <f>_xlfn.XLOOKUP(C851,FacilityCounts!$A$3:$A$1333,FacilityCounts!$B$3:$B$1333,,0,)</f>
        <v>0</v>
      </c>
      <c r="AZ851">
        <f>_xlfn.XLOOKUP(C851,FacilityCounts!$D$3:$D$1333,FacilityCounts!$E$3:$E$1333,,0,)</f>
        <v>0</v>
      </c>
      <c r="BA851">
        <f>_xlfn.XLOOKUP(C851,FacilityCounts!$G$3:$G$1333,FacilityCounts!$H$3:$H$1333,,0,)</f>
        <v>0</v>
      </c>
      <c r="BB851">
        <f>IFERROR(_xlfn.XLOOKUP(C851,'DA to P Sensitive Lakes'!$P$2:$P$44,'DA to P Sensitive Lakes'!$Q$2:$Q$44,,0,),0)</f>
        <v>0</v>
      </c>
      <c r="BC851" s="25">
        <f>_xlfn.XLOOKUP(C851,'Historic Runoff (mm)'!$A$2:$A$1332,'Historic Runoff (mm)'!$B$2:$B$1332,,0,)</f>
        <v>378.80799999999999</v>
      </c>
      <c r="BD851">
        <f>_xlfn.XLOOKUP(C851,DrainageComplaint!$A$2:$A$1332,DrainageComplaint!$B$2:$B$1332,,0,)</f>
        <v>0</v>
      </c>
      <c r="BE851">
        <f>_xlfn.XLOOKUP(C851,PAD_Area!$G$2:$G$1332,PAD_Area!$H$2:$H$1332,,0,)</f>
        <v>0</v>
      </c>
    </row>
    <row r="852" spans="1:57" x14ac:dyDescent="0.2">
      <c r="A852" s="2">
        <v>849</v>
      </c>
      <c r="B852" s="2">
        <v>850</v>
      </c>
      <c r="C852" s="20">
        <v>1300760</v>
      </c>
      <c r="D852" s="3" t="s">
        <v>847</v>
      </c>
      <c r="E852" s="3" t="s">
        <v>754</v>
      </c>
      <c r="F852" s="3">
        <v>226.2</v>
      </c>
      <c r="G852" s="3">
        <v>17469.6315445</v>
      </c>
      <c r="H852" s="3">
        <v>9853211.9372099992</v>
      </c>
      <c r="I852" s="2">
        <v>0</v>
      </c>
      <c r="J852" s="2">
        <v>0</v>
      </c>
      <c r="K852" s="2">
        <v>0</v>
      </c>
      <c r="L852" s="2">
        <v>0</v>
      </c>
      <c r="M852" s="3">
        <v>0</v>
      </c>
      <c r="N852" s="2">
        <f>_xlfn.XLOOKUP(C852,Shellfish_Presence!$E$3:$E$1333,Shellfish_Presence!$G$3:$G$1333,,0,)</f>
        <v>0</v>
      </c>
      <c r="O852" s="3">
        <v>0</v>
      </c>
      <c r="P852" s="3">
        <v>0</v>
      </c>
      <c r="Q852" s="2">
        <v>4</v>
      </c>
      <c r="R852" s="3">
        <v>1</v>
      </c>
      <c r="S852" s="3">
        <v>0.32919499278068542</v>
      </c>
      <c r="T852" s="3">
        <v>0</v>
      </c>
      <c r="U852" s="3">
        <v>115.33899688720703</v>
      </c>
      <c r="V852" s="2">
        <v>0</v>
      </c>
      <c r="W852" s="3" t="str">
        <f t="shared" si="26"/>
        <v/>
      </c>
      <c r="X852" t="str">
        <f t="shared" si="27"/>
        <v/>
      </c>
      <c r="Y852">
        <f>IFERROR(INDEX('Parcel Year'!$N$3:$N$1175,MATCH(KC_SPS_SubbasinAttributes!C852,'Parcel Year'!$M$3:$M$1175,0)),0)</f>
        <v>0.59953600168228149</v>
      </c>
      <c r="Z852">
        <f>INDEX(Imperviousness!$B$2:$B$1332,MATCH(KC_SPS_SubbasinAttributes!C852,Imperviousness!$A$2:$A$1332,0))</f>
        <v>0.24099999999999999</v>
      </c>
      <c r="AA852">
        <f>INDEX('Flow Duration Index'!$B$2:$B$1332,MATCH(KC_SPS_SubbasinAttributes!C852,'Flow Duration Index'!$A$2:$A$1332,0))</f>
        <v>6.4450000000000003</v>
      </c>
      <c r="AB852">
        <f>INDEX(Opportunity_Index!$G$2:$G$1333,MATCH(KC_SPS_SubbasinAttributes!C852,Opportunity_Index!$F$2:$F$1333,0))</f>
        <v>0.439</v>
      </c>
      <c r="AC852">
        <f>INDEX(Traffic!$B$2:$B$1332,MATCH(KC_SPS_SubbasinAttributes!C852,Traffic!$A$2:$A$1332,0))</f>
        <v>1812.796</v>
      </c>
      <c r="AD852">
        <f>INDEX(EquityScore!$F$3:$F$1334,MATCH(KC_SPS_SubbasinAttributes!C852,EquityScore!$E$3:$E$1334,0))</f>
        <v>3.3333333299999999</v>
      </c>
      <c r="AE852" t="str">
        <f>IFERROR(INDEX(PavementCondition!$E$2:$E$669,MATCH(KC_SPS_SubbasinAttributes!C852,PavementCondition!$D$2:$D$669,0)),"N/A")</f>
        <v>N/A</v>
      </c>
      <c r="AF852">
        <f>INDEX(SpawnerMortality!$E$2:$E$1331,MATCH(KC_SPS_SubbasinAttributes!C852,SpawnerMortality!$D$2:$D$1331,0))</f>
        <v>0.39910061499999999</v>
      </c>
      <c r="AG852" s="25">
        <f>IFERROR(_xlfn.XLOOKUP($C852,WQBE_Loading!$C$4:$C$3072,WQBE_Loading!G$4:G$3072,,0,),"")</f>
        <v>1.498441815804245</v>
      </c>
      <c r="AH852" s="25">
        <f>IFERROR(_xlfn.XLOOKUP($C852,WQBE_Loading!$C$4:$C$3072,WQBE_Loading!H$4:H$3072,,0,),"")</f>
        <v>7.6785361340688194</v>
      </c>
      <c r="AI852" s="25">
        <f>IFERROR(_xlfn.XLOOKUP($C852,WQBE_Loading!$C$4:$C$3072,WQBE_Loading!I$4:I$3072,,0,),"")</f>
        <v>225.642187466921</v>
      </c>
      <c r="AJ852" s="25">
        <f>IFERROR(_xlfn.XLOOKUP($C852,WQBE_Loading!$C$4:$C$3072,WQBE_Loading!J$4:J$3072,,0,),"")</f>
        <v>17.988234265467248</v>
      </c>
      <c r="AK852" s="25">
        <f>IFERROR(_xlfn.XLOOKUP($C852,WQBE_Loading!$C$4:$C$3072,WQBE_Loading!K$4:K$3072,,0,),"")</f>
        <v>6907.5763963066502</v>
      </c>
      <c r="AL852" s="25">
        <f>IFERROR(_xlfn.XLOOKUP($C852,WQBE_Loading!$C$4:$C$3072,WQBE_Loading!L$4:L$3072,,0,),"")</f>
        <v>2.5345771723367253E-3</v>
      </c>
      <c r="AM852" s="25">
        <f>IFERROR(_xlfn.XLOOKUP($C852,WQBE_Loading!$C$4:$C$3072,WQBE_Loading!M$4:M$3072,,0,),"")</f>
        <v>1.8092638952925299E-4</v>
      </c>
      <c r="AN852" s="25">
        <f>IFERROR(_xlfn.XLOOKUP($C852,WQBE_Loading!$C$4:$C$3072,WQBE_Loading!N$4:N$3072,,0,),"")</f>
        <v>8.6303543487934758E-2</v>
      </c>
      <c r="AO852" s="25">
        <f>IFERROR(_xlfn.XLOOKUP($C852,WQBE_Loading!$C$4:$C$3072,WQBE_Loading!O$4:O$3072,,0,),"")</f>
        <v>0.35726007509192503</v>
      </c>
      <c r="AP852" s="25">
        <f>IFERROR(_xlfn.XLOOKUP($C852,WQBE_Loading!$C$4:$C$3072,WQBE_Loading!P$4:P$3072,,0,),"")</f>
        <v>0.46006148904084598</v>
      </c>
      <c r="AQ852" s="13">
        <f>IFERROR(_xlfn.XLOOKUP($C852,WQBE_Loading!$C$4:$C$3072,WQBE_Loading!Q$4:Q$3072,,0,),"")</f>
        <v>6166247.6327290051</v>
      </c>
      <c r="AR852">
        <f>_xlfn.XLOOKUP(C852,UrbanHeat!$A$2:$A$1333,UrbanHeat!$B$2:$B$1333,,0,)</f>
        <v>14.488</v>
      </c>
      <c r="AS852" s="25">
        <f>_xlfn.XLOOKUP($C852,TNC_Loading!$A$2:$A$1332,TNC_Loading!B$2:B$1332,,0,)</f>
        <v>8.7629999999999999</v>
      </c>
      <c r="AT852" s="25">
        <f>_xlfn.XLOOKUP($C852,TNC_Loading!$A$2:$A$1332,TNC_Loading!C$2:C$1332,,0,)</f>
        <v>8.3650000000000002</v>
      </c>
      <c r="AU852" s="25">
        <f>_xlfn.XLOOKUP($C852,TNC_Loading!$A$2:$A$1332,TNC_Loading!D$2:D$1332,,0,)</f>
        <v>12.871</v>
      </c>
      <c r="AV852" s="25">
        <f>_xlfn.XLOOKUP($C852,TNC_Loading!$A$2:$A$1332,TNC_Loading!E$2:E$1332,,0,)</f>
        <v>19.870999999999999</v>
      </c>
      <c r="AW852" s="25">
        <f>_xlfn.XLOOKUP($C852,TNC_Loading!$A$2:$A$1332,TNC_Loading!F$2:F$1332,,0,)</f>
        <v>357.02800000000002</v>
      </c>
      <c r="AX852">
        <f>_xlfn.XLOOKUP(C852,BIBI!$D$2:$D$1332,BIBI!$F$2:$F$1332,,0,)</f>
        <v>0</v>
      </c>
      <c r="AY852">
        <f>_xlfn.XLOOKUP(C852,FacilityCounts!$A$3:$A$1333,FacilityCounts!$B$3:$B$1333,,0,)</f>
        <v>0</v>
      </c>
      <c r="AZ852">
        <f>_xlfn.XLOOKUP(C852,FacilityCounts!$D$3:$D$1333,FacilityCounts!$E$3:$E$1333,,0,)</f>
        <v>0</v>
      </c>
      <c r="BA852">
        <f>_xlfn.XLOOKUP(C852,FacilityCounts!$G$3:$G$1333,FacilityCounts!$H$3:$H$1333,,0,)</f>
        <v>0</v>
      </c>
      <c r="BB852">
        <f>IFERROR(_xlfn.XLOOKUP(C852,'DA to P Sensitive Lakes'!$P$2:$P$44,'DA to P Sensitive Lakes'!$Q$2:$Q$44,,0,),0)</f>
        <v>0</v>
      </c>
      <c r="BC852" s="25">
        <f>_xlfn.XLOOKUP(C852,'Historic Runoff (mm)'!$A$2:$A$1332,'Historic Runoff (mm)'!$B$2:$B$1332,,0,)</f>
        <v>579.351</v>
      </c>
      <c r="BD852">
        <f>_xlfn.XLOOKUP(C852,DrainageComplaint!$A$2:$A$1332,DrainageComplaint!$B$2:$B$1332,,0,)</f>
        <v>0</v>
      </c>
      <c r="BE852">
        <f>_xlfn.XLOOKUP(C852,PAD_Area!$G$2:$G$1332,PAD_Area!$H$2:$H$1332,,0,)</f>
        <v>0</v>
      </c>
    </row>
    <row r="853" spans="1:57" x14ac:dyDescent="0.2">
      <c r="A853" s="2">
        <v>850</v>
      </c>
      <c r="B853" s="2">
        <v>851</v>
      </c>
      <c r="C853" s="20">
        <v>1300770</v>
      </c>
      <c r="D853" s="3" t="s">
        <v>848</v>
      </c>
      <c r="E853" s="3" t="s">
        <v>754</v>
      </c>
      <c r="F853" s="3">
        <v>166.703</v>
      </c>
      <c r="G853" s="3">
        <v>13249.3380903</v>
      </c>
      <c r="H853" s="3">
        <v>7261565.2222999996</v>
      </c>
      <c r="I853" s="2">
        <v>0</v>
      </c>
      <c r="J853" s="2">
        <v>0</v>
      </c>
      <c r="K853" s="2">
        <v>0</v>
      </c>
      <c r="L853" s="2">
        <v>1</v>
      </c>
      <c r="M853" s="3">
        <v>0</v>
      </c>
      <c r="N853" s="2">
        <f>_xlfn.XLOOKUP(C853,Shellfish_Presence!$E$3:$E$1333,Shellfish_Presence!$G$3:$G$1333,,0,)</f>
        <v>0</v>
      </c>
      <c r="O853" s="3">
        <v>0</v>
      </c>
      <c r="P853" s="3">
        <v>0</v>
      </c>
      <c r="Q853" s="2">
        <v>1</v>
      </c>
      <c r="R853" s="3">
        <v>1</v>
      </c>
      <c r="S853" s="3">
        <v>0.67381501197814941</v>
      </c>
      <c r="T853" s="3">
        <v>0</v>
      </c>
      <c r="U853" s="3">
        <v>0</v>
      </c>
      <c r="V853" s="2">
        <v>0</v>
      </c>
      <c r="W853" s="3" t="str">
        <f t="shared" si="26"/>
        <v/>
      </c>
      <c r="X853" t="str">
        <f t="shared" si="27"/>
        <v/>
      </c>
      <c r="Y853">
        <f>IFERROR(INDEX('Parcel Year'!$N$3:$N$1175,MATCH(KC_SPS_SubbasinAttributes!C853,'Parcel Year'!$M$3:$M$1175,0)),0)</f>
        <v>0.43981799483299255</v>
      </c>
      <c r="Z853">
        <f>INDEX(Imperviousness!$B$2:$B$1332,MATCH(KC_SPS_SubbasinAttributes!C853,Imperviousness!$A$2:$A$1332,0))</f>
        <v>0.314</v>
      </c>
      <c r="AA853">
        <f>INDEX('Flow Duration Index'!$B$2:$B$1332,MATCH(KC_SPS_SubbasinAttributes!C853,'Flow Duration Index'!$A$2:$A$1332,0))</f>
        <v>4.4400000000000004</v>
      </c>
      <c r="AB853">
        <f>INDEX(Opportunity_Index!$G$2:$G$1333,MATCH(KC_SPS_SubbasinAttributes!C853,Opportunity_Index!$F$2:$F$1333,0))</f>
        <v>0.439</v>
      </c>
      <c r="AC853">
        <f>INDEX(Traffic!$B$2:$B$1332,MATCH(KC_SPS_SubbasinAttributes!C853,Traffic!$A$2:$A$1332,0))</f>
        <v>4456.6670000000004</v>
      </c>
      <c r="AD853">
        <f>INDEX(EquityScore!$F$3:$F$1334,MATCH(KC_SPS_SubbasinAttributes!C853,EquityScore!$E$3:$E$1334,0))</f>
        <v>4</v>
      </c>
      <c r="AE853" t="str">
        <f>IFERROR(INDEX(PavementCondition!$E$2:$E$669,MATCH(KC_SPS_SubbasinAttributes!C853,PavementCondition!$D$2:$D$669,0)),"N/A")</f>
        <v>N/A</v>
      </c>
      <c r="AF853">
        <f>INDEX(SpawnerMortality!$E$2:$E$1331,MATCH(KC_SPS_SubbasinAttributes!C853,SpawnerMortality!$D$2:$D$1331,0))</f>
        <v>0.39910061499999999</v>
      </c>
      <c r="AG853" s="25">
        <f>IFERROR(_xlfn.XLOOKUP($C853,WQBE_Loading!$C$4:$C$3072,WQBE_Loading!G$4:G$3072,,0,),"")</f>
        <v>1.8206431153550651</v>
      </c>
      <c r="AH853" s="25">
        <f>IFERROR(_xlfn.XLOOKUP($C853,WQBE_Loading!$C$4:$C$3072,WQBE_Loading!H$4:H$3072,,0,),"")</f>
        <v>10.5971204326126</v>
      </c>
      <c r="AI853" s="25">
        <f>IFERROR(_xlfn.XLOOKUP($C853,WQBE_Loading!$C$4:$C$3072,WQBE_Loading!I$4:I$3072,,0,),"")</f>
        <v>157.406297828232</v>
      </c>
      <c r="AJ853" s="25">
        <f>IFERROR(_xlfn.XLOOKUP($C853,WQBE_Loading!$C$4:$C$3072,WQBE_Loading!J$4:J$3072,,0,),"")</f>
        <v>16.077367869591953</v>
      </c>
      <c r="AK853" s="25">
        <f>IFERROR(_xlfn.XLOOKUP($C853,WQBE_Loading!$C$4:$C$3072,WQBE_Loading!K$4:K$3072,,0,),"")</f>
        <v>6515.2392270266</v>
      </c>
      <c r="AL853" s="25">
        <f>IFERROR(_xlfn.XLOOKUP($C853,WQBE_Loading!$C$4:$C$3072,WQBE_Loading!L$4:L$3072,,0,),"")</f>
        <v>2.2464223084714598E-3</v>
      </c>
      <c r="AM853" s="25">
        <f>IFERROR(_xlfn.XLOOKUP($C853,WQBE_Loading!$C$4:$C$3072,WQBE_Loading!M$4:M$3072,,0,),"")</f>
        <v>4.2856315392065652E-4</v>
      </c>
      <c r="AN853" s="25">
        <f>IFERROR(_xlfn.XLOOKUP($C853,WQBE_Loading!$C$4:$C$3072,WQBE_Loading!N$4:N$3072,,0,),"")</f>
        <v>6.2111980350962256E-2</v>
      </c>
      <c r="AO853" s="25">
        <f>IFERROR(_xlfn.XLOOKUP($C853,WQBE_Loading!$C$4:$C$3072,WQBE_Loading!O$4:O$3072,,0,),"")</f>
        <v>0.30949840253597549</v>
      </c>
      <c r="AP853" s="25">
        <f>IFERROR(_xlfn.XLOOKUP($C853,WQBE_Loading!$C$4:$C$3072,WQBE_Loading!P$4:P$3072,,0,),"")</f>
        <v>0.72577068145789048</v>
      </c>
      <c r="AQ853" s="13">
        <f>IFERROR(_xlfn.XLOOKUP($C853,WQBE_Loading!$C$4:$C$3072,WQBE_Loading!Q$4:Q$3072,,0,),"")</f>
        <v>4453736.0608109552</v>
      </c>
      <c r="AR853">
        <f>_xlfn.XLOOKUP(C853,UrbanHeat!$A$2:$A$1333,UrbanHeat!$B$2:$B$1333,,0,)</f>
        <v>15.619</v>
      </c>
      <c r="AS853" s="25">
        <f>_xlfn.XLOOKUP($C853,TNC_Loading!$A$2:$A$1332,TNC_Loading!B$2:B$1332,,0,)</f>
        <v>9.2690000000000001</v>
      </c>
      <c r="AT853" s="25">
        <f>_xlfn.XLOOKUP($C853,TNC_Loading!$A$2:$A$1332,TNC_Loading!C$2:C$1332,,0,)</f>
        <v>8.2089999999999996</v>
      </c>
      <c r="AU853" s="25">
        <f>_xlfn.XLOOKUP($C853,TNC_Loading!$A$2:$A$1332,TNC_Loading!D$2:D$1332,,0,)</f>
        <v>18.690000000000001</v>
      </c>
      <c r="AV853" s="25">
        <f>_xlfn.XLOOKUP($C853,TNC_Loading!$A$2:$A$1332,TNC_Loading!E$2:E$1332,,0,)</f>
        <v>25.893999999999998</v>
      </c>
      <c r="AW853" s="25">
        <f>_xlfn.XLOOKUP($C853,TNC_Loading!$A$2:$A$1332,TNC_Loading!F$2:F$1332,,0,)</f>
        <v>325.78899999999999</v>
      </c>
      <c r="AX853">
        <f>_xlfn.XLOOKUP(C853,BIBI!$D$2:$D$1332,BIBI!$F$2:$F$1332,,0,)</f>
        <v>0</v>
      </c>
      <c r="AY853">
        <f>_xlfn.XLOOKUP(C853,FacilityCounts!$A$3:$A$1333,FacilityCounts!$B$3:$B$1333,,0,)</f>
        <v>0</v>
      </c>
      <c r="AZ853">
        <f>_xlfn.XLOOKUP(C853,FacilityCounts!$D$3:$D$1333,FacilityCounts!$E$3:$E$1333,,0,)</f>
        <v>0</v>
      </c>
      <c r="BA853">
        <f>_xlfn.XLOOKUP(C853,FacilityCounts!$G$3:$G$1333,FacilityCounts!$H$3:$H$1333,,0,)</f>
        <v>0</v>
      </c>
      <c r="BB853">
        <f>IFERROR(_xlfn.XLOOKUP(C853,'DA to P Sensitive Lakes'!$P$2:$P$44,'DA to P Sensitive Lakes'!$Q$2:$Q$44,,0,),0)</f>
        <v>0</v>
      </c>
      <c r="BC853" s="25">
        <f>_xlfn.XLOOKUP(C853,'Historic Runoff (mm)'!$A$2:$A$1332,'Historic Runoff (mm)'!$B$2:$B$1332,,0,)</f>
        <v>489.28300000000002</v>
      </c>
      <c r="BD853">
        <f>_xlfn.XLOOKUP(C853,DrainageComplaint!$A$2:$A$1332,DrainageComplaint!$B$2:$B$1332,,0,)</f>
        <v>0</v>
      </c>
      <c r="BE853">
        <f>_xlfn.XLOOKUP(C853,PAD_Area!$G$2:$G$1332,PAD_Area!$H$2:$H$1332,,0,)</f>
        <v>0</v>
      </c>
    </row>
    <row r="854" spans="1:57" x14ac:dyDescent="0.2">
      <c r="A854" s="2">
        <v>851</v>
      </c>
      <c r="B854" s="2">
        <v>852</v>
      </c>
      <c r="C854" s="20">
        <v>1300780</v>
      </c>
      <c r="D854" s="3" t="s">
        <v>849</v>
      </c>
      <c r="E854" s="3" t="s">
        <v>754</v>
      </c>
      <c r="F854" s="3">
        <v>56.838999999999999</v>
      </c>
      <c r="G854" s="3">
        <v>9768.23415613</v>
      </c>
      <c r="H854" s="3">
        <v>2475875.57693</v>
      </c>
      <c r="I854" s="2">
        <v>0</v>
      </c>
      <c r="J854" s="2">
        <v>0</v>
      </c>
      <c r="K854" s="2">
        <v>0</v>
      </c>
      <c r="L854" s="2">
        <v>0</v>
      </c>
      <c r="M854" s="3">
        <v>0</v>
      </c>
      <c r="N854" s="2">
        <f>_xlfn.XLOOKUP(C854,Shellfish_Presence!$E$3:$E$1333,Shellfish_Presence!$G$3:$G$1333,,0,)</f>
        <v>0</v>
      </c>
      <c r="O854" s="3">
        <v>0</v>
      </c>
      <c r="P854" s="3">
        <v>0</v>
      </c>
      <c r="Q854" s="2">
        <v>0</v>
      </c>
      <c r="R854" s="3">
        <v>0.99999099969863892</v>
      </c>
      <c r="S854" s="3">
        <v>0.46623298525810242</v>
      </c>
      <c r="T854" s="3">
        <v>0</v>
      </c>
      <c r="U854" s="3">
        <v>0</v>
      </c>
      <c r="V854" s="2">
        <v>0</v>
      </c>
      <c r="W854" s="3" t="str">
        <f t="shared" si="26"/>
        <v/>
      </c>
      <c r="X854" t="str">
        <f t="shared" si="27"/>
        <v/>
      </c>
      <c r="Y854">
        <f>IFERROR(INDEX('Parcel Year'!$N$3:$N$1175,MATCH(KC_SPS_SubbasinAttributes!C854,'Parcel Year'!$M$3:$M$1175,0)),0)</f>
        <v>0.4627470076084137</v>
      </c>
      <c r="Z854">
        <f>INDEX(Imperviousness!$B$2:$B$1332,MATCH(KC_SPS_SubbasinAttributes!C854,Imperviousness!$A$2:$A$1332,0))</f>
        <v>0.14599999999999999</v>
      </c>
      <c r="AA854">
        <f>INDEX('Flow Duration Index'!$B$2:$B$1332,MATCH(KC_SPS_SubbasinAttributes!C854,'Flow Duration Index'!$A$2:$A$1332,0))</f>
        <v>3.294</v>
      </c>
      <c r="AB854">
        <f>INDEX(Opportunity_Index!$G$2:$G$1333,MATCH(KC_SPS_SubbasinAttributes!C854,Opportunity_Index!$F$2:$F$1333,0))</f>
        <v>0.439</v>
      </c>
      <c r="AC854">
        <f>INDEX(Traffic!$B$2:$B$1332,MATCH(KC_SPS_SubbasinAttributes!C854,Traffic!$A$2:$A$1332,0))</f>
        <v>8083.027</v>
      </c>
      <c r="AD854">
        <f>INDEX(EquityScore!$F$3:$F$1334,MATCH(KC_SPS_SubbasinAttributes!C854,EquityScore!$E$3:$E$1334,0))</f>
        <v>4</v>
      </c>
      <c r="AE854" t="str">
        <f>IFERROR(INDEX(PavementCondition!$E$2:$E$669,MATCH(KC_SPS_SubbasinAttributes!C854,PavementCondition!$D$2:$D$669,0)),"N/A")</f>
        <v>N/A</v>
      </c>
      <c r="AF854">
        <f>INDEX(SpawnerMortality!$E$2:$E$1331,MATCH(KC_SPS_SubbasinAttributes!C854,SpawnerMortality!$D$2:$D$1331,0))</f>
        <v>0.1995503075</v>
      </c>
      <c r="AG854" s="25">
        <f>IFERROR(_xlfn.XLOOKUP($C854,WQBE_Loading!$C$4:$C$3072,WQBE_Loading!G$4:G$3072,,0,),"")</f>
        <v>0.54768785217081106</v>
      </c>
      <c r="AH854" s="25">
        <f>IFERROR(_xlfn.XLOOKUP($C854,WQBE_Loading!$C$4:$C$3072,WQBE_Loading!H$4:H$3072,,0,),"")</f>
        <v>3.911182457827405</v>
      </c>
      <c r="AI854" s="25">
        <f>IFERROR(_xlfn.XLOOKUP($C854,WQBE_Loading!$C$4:$C$3072,WQBE_Loading!I$4:I$3072,,0,),"")</f>
        <v>41.310735868156897</v>
      </c>
      <c r="AJ854" s="25">
        <f>IFERROR(_xlfn.XLOOKUP($C854,WQBE_Loading!$C$4:$C$3072,WQBE_Loading!J$4:J$3072,,0,),"")</f>
        <v>5.4721377133539644</v>
      </c>
      <c r="AK854" s="25">
        <f>IFERROR(_xlfn.XLOOKUP($C854,WQBE_Loading!$C$4:$C$3072,WQBE_Loading!K$4:K$3072,,0,),"")</f>
        <v>2577.5287384895851</v>
      </c>
      <c r="AL854" s="25">
        <f>IFERROR(_xlfn.XLOOKUP($C854,WQBE_Loading!$C$4:$C$3072,WQBE_Loading!L$4:L$3072,,0,),"")</f>
        <v>6.2106417472196449E-4</v>
      </c>
      <c r="AM854" s="25">
        <f>IFERROR(_xlfn.XLOOKUP($C854,WQBE_Loading!$C$4:$C$3072,WQBE_Loading!M$4:M$3072,,0,),"")</f>
        <v>1.193589253248205E-4</v>
      </c>
      <c r="AN854" s="25">
        <f>IFERROR(_xlfn.XLOOKUP($C854,WQBE_Loading!$C$4:$C$3072,WQBE_Loading!N$4:N$3072,,0,),"")</f>
        <v>1.3854040845514452E-2</v>
      </c>
      <c r="AO854" s="25">
        <f>IFERROR(_xlfn.XLOOKUP($C854,WQBE_Loading!$C$4:$C$3072,WQBE_Loading!O$4:O$3072,,0,),"")</f>
        <v>8.4472946580206293E-2</v>
      </c>
      <c r="AP854" s="25">
        <f>IFERROR(_xlfn.XLOOKUP($C854,WQBE_Loading!$C$4:$C$3072,WQBE_Loading!P$4:P$3072,,0,),"")</f>
        <v>0.30575467599364747</v>
      </c>
      <c r="AQ854" s="13">
        <f>IFERROR(_xlfn.XLOOKUP($C854,WQBE_Loading!$C$4:$C$3072,WQBE_Loading!Q$4:Q$3072,,0,),"")</f>
        <v>1196483.5838724</v>
      </c>
      <c r="AR854">
        <f>_xlfn.XLOOKUP(C854,UrbanHeat!$A$2:$A$1333,UrbanHeat!$B$2:$B$1333,,0,)</f>
        <v>15.772</v>
      </c>
      <c r="AS854" s="25">
        <f>_xlfn.XLOOKUP($C854,TNC_Loading!$A$2:$A$1332,TNC_Loading!B$2:B$1332,,0,)</f>
        <v>7.0960000000000001</v>
      </c>
      <c r="AT854" s="25">
        <f>_xlfn.XLOOKUP($C854,TNC_Loading!$A$2:$A$1332,TNC_Loading!C$2:C$1332,,0,)</f>
        <v>4.7489999999999997</v>
      </c>
      <c r="AU854" s="25">
        <f>_xlfn.XLOOKUP($C854,TNC_Loading!$A$2:$A$1332,TNC_Loading!D$2:D$1332,,0,)</f>
        <v>26.68</v>
      </c>
      <c r="AV854" s="25">
        <f>_xlfn.XLOOKUP($C854,TNC_Loading!$A$2:$A$1332,TNC_Loading!E$2:E$1332,,0,)</f>
        <v>22.702000000000002</v>
      </c>
      <c r="AW854" s="25">
        <f>_xlfn.XLOOKUP($C854,TNC_Loading!$A$2:$A$1332,TNC_Loading!F$2:F$1332,,0,)</f>
        <v>191.732</v>
      </c>
      <c r="AX854">
        <f>_xlfn.XLOOKUP(C854,BIBI!$D$2:$D$1332,BIBI!$F$2:$F$1332,,0,)</f>
        <v>0</v>
      </c>
      <c r="AY854">
        <f>_xlfn.XLOOKUP(C854,FacilityCounts!$A$3:$A$1333,FacilityCounts!$B$3:$B$1333,,0,)</f>
        <v>0</v>
      </c>
      <c r="AZ854">
        <f>_xlfn.XLOOKUP(C854,FacilityCounts!$D$3:$D$1333,FacilityCounts!$E$3:$E$1333,,0,)</f>
        <v>0</v>
      </c>
      <c r="BA854">
        <f>_xlfn.XLOOKUP(C854,FacilityCounts!$G$3:$G$1333,FacilityCounts!$H$3:$H$1333,,0,)</f>
        <v>0</v>
      </c>
      <c r="BB854">
        <f>IFERROR(_xlfn.XLOOKUP(C854,'DA to P Sensitive Lakes'!$P$2:$P$44,'DA to P Sensitive Lakes'!$Q$2:$Q$44,,0,),0)</f>
        <v>0</v>
      </c>
      <c r="BC854" s="25">
        <f>_xlfn.XLOOKUP(C854,'Historic Runoff (mm)'!$A$2:$A$1332,'Historic Runoff (mm)'!$B$2:$B$1332,,0,)</f>
        <v>414.767</v>
      </c>
      <c r="BD854">
        <f>_xlfn.XLOOKUP(C854,DrainageComplaint!$A$2:$A$1332,DrainageComplaint!$B$2:$B$1332,,0,)</f>
        <v>0</v>
      </c>
      <c r="BE854">
        <f>_xlfn.XLOOKUP(C854,PAD_Area!$G$2:$G$1332,PAD_Area!$H$2:$H$1332,,0,)</f>
        <v>0</v>
      </c>
    </row>
    <row r="855" spans="1:57" x14ac:dyDescent="0.2">
      <c r="A855" s="2">
        <v>852</v>
      </c>
      <c r="B855" s="2">
        <v>853</v>
      </c>
      <c r="C855" s="20">
        <v>1300790</v>
      </c>
      <c r="D855" s="3" t="s">
        <v>850</v>
      </c>
      <c r="E855" s="3" t="s">
        <v>754</v>
      </c>
      <c r="F855" s="3">
        <v>111.892</v>
      </c>
      <c r="G855" s="3">
        <v>17485.427277899998</v>
      </c>
      <c r="H855" s="3">
        <v>4873994.0114700003</v>
      </c>
      <c r="I855" s="2">
        <v>0</v>
      </c>
      <c r="J855" s="2">
        <v>0</v>
      </c>
      <c r="K855" s="2">
        <v>0</v>
      </c>
      <c r="L855" s="2">
        <v>0</v>
      </c>
      <c r="M855" s="3">
        <v>0</v>
      </c>
      <c r="N855" s="2">
        <f>_xlfn.XLOOKUP(C855,Shellfish_Presence!$E$3:$E$1333,Shellfish_Presence!$G$3:$G$1333,,0,)</f>
        <v>0</v>
      </c>
      <c r="O855" s="3">
        <v>0</v>
      </c>
      <c r="P855" s="3">
        <v>0</v>
      </c>
      <c r="Q855" s="2">
        <v>0</v>
      </c>
      <c r="R855" s="3">
        <v>1</v>
      </c>
      <c r="S855" s="3">
        <v>3.7356298416852951E-2</v>
      </c>
      <c r="T855" s="3">
        <v>0</v>
      </c>
      <c r="U855" s="3">
        <v>0</v>
      </c>
      <c r="V855" s="2">
        <v>0</v>
      </c>
      <c r="W855" s="3" t="str">
        <f t="shared" si="26"/>
        <v/>
      </c>
      <c r="X855" t="str">
        <f t="shared" si="27"/>
        <v/>
      </c>
      <c r="Y855">
        <f>IFERROR(INDEX('Parcel Year'!$N$3:$N$1175,MATCH(KC_SPS_SubbasinAttributes!C855,'Parcel Year'!$M$3:$M$1175,0)),0)</f>
        <v>0.96264302730560303</v>
      </c>
      <c r="Z855">
        <f>INDEX(Imperviousness!$B$2:$B$1332,MATCH(KC_SPS_SubbasinAttributes!C855,Imperviousness!$A$2:$A$1332,0))</f>
        <v>0.28399999999999997</v>
      </c>
      <c r="AA855">
        <f>INDEX('Flow Duration Index'!$B$2:$B$1332,MATCH(KC_SPS_SubbasinAttributes!C855,'Flow Duration Index'!$A$2:$A$1332,0))</f>
        <v>4.032</v>
      </c>
      <c r="AB855">
        <f>INDEX(Opportunity_Index!$G$2:$G$1333,MATCH(KC_SPS_SubbasinAttributes!C855,Opportunity_Index!$F$2:$F$1333,0))</f>
        <v>0.439</v>
      </c>
      <c r="AC855">
        <f>INDEX(Traffic!$B$2:$B$1332,MATCH(KC_SPS_SubbasinAttributes!C855,Traffic!$A$2:$A$1332,0))</f>
        <v>5040.7030000000004</v>
      </c>
      <c r="AD855">
        <f>INDEX(EquityScore!$F$3:$F$1334,MATCH(KC_SPS_SubbasinAttributes!C855,EquityScore!$E$3:$E$1334,0))</f>
        <v>4</v>
      </c>
      <c r="AE855" t="str">
        <f>IFERROR(INDEX(PavementCondition!$E$2:$E$669,MATCH(KC_SPS_SubbasinAttributes!C855,PavementCondition!$D$2:$D$669,0)),"N/A")</f>
        <v>N/A</v>
      </c>
      <c r="AF855">
        <f>INDEX(SpawnerMortality!$E$2:$E$1331,MATCH(KC_SPS_SubbasinAttributes!C855,SpawnerMortality!$D$2:$D$1331,0))</f>
        <v>0.1995503075</v>
      </c>
      <c r="AG855" s="25">
        <f>IFERROR(_xlfn.XLOOKUP($C855,WQBE_Loading!$C$4:$C$3072,WQBE_Loading!G$4:G$3072,,0,),"")</f>
        <v>1.5581930771691148</v>
      </c>
      <c r="AH855" s="25">
        <f>IFERROR(_xlfn.XLOOKUP($C855,WQBE_Loading!$C$4:$C$3072,WQBE_Loading!H$4:H$3072,,0,),"")</f>
        <v>12.045610296350699</v>
      </c>
      <c r="AI855" s="25">
        <f>IFERROR(_xlfn.XLOOKUP($C855,WQBE_Loading!$C$4:$C$3072,WQBE_Loading!I$4:I$3072,,0,),"")</f>
        <v>122.7868075247665</v>
      </c>
      <c r="AJ855" s="25">
        <f>IFERROR(_xlfn.XLOOKUP($C855,WQBE_Loading!$C$4:$C$3072,WQBE_Loading!J$4:J$3072,,0,),"")</f>
        <v>17.346778384767401</v>
      </c>
      <c r="AK855" s="25">
        <f>IFERROR(_xlfn.XLOOKUP($C855,WQBE_Loading!$C$4:$C$3072,WQBE_Loading!K$4:K$3072,,0,),"")</f>
        <v>8158.8601435768142</v>
      </c>
      <c r="AL855" s="25">
        <f>IFERROR(_xlfn.XLOOKUP($C855,WQBE_Loading!$C$4:$C$3072,WQBE_Loading!L$4:L$3072,,0,),"")</f>
        <v>1.74605814956608E-3</v>
      </c>
      <c r="AM855" s="25">
        <f>IFERROR(_xlfn.XLOOKUP($C855,WQBE_Loading!$C$4:$C$3072,WQBE_Loading!M$4:M$3072,,0,),"")</f>
        <v>3.3211987695875602E-4</v>
      </c>
      <c r="AN855" s="25">
        <f>IFERROR(_xlfn.XLOOKUP($C855,WQBE_Loading!$C$4:$C$3072,WQBE_Loading!N$4:N$3072,,0,),"")</f>
        <v>3.5166702987527498E-2</v>
      </c>
      <c r="AO855" s="25">
        <f>IFERROR(_xlfn.XLOOKUP($C855,WQBE_Loading!$C$4:$C$3072,WQBE_Loading!O$4:O$3072,,0,),"")</f>
        <v>0.23171949101248601</v>
      </c>
      <c r="AP855" s="25">
        <f>IFERROR(_xlfn.XLOOKUP($C855,WQBE_Loading!$C$4:$C$3072,WQBE_Loading!P$4:P$3072,,0,),"")</f>
        <v>1.0051224936998271</v>
      </c>
      <c r="AQ855" s="13">
        <f>IFERROR(_xlfn.XLOOKUP($C855,WQBE_Loading!$C$4:$C$3072,WQBE_Loading!Q$4:Q$3072,,0,),"")</f>
        <v>3583470.9123037648</v>
      </c>
      <c r="AR855">
        <f>_xlfn.XLOOKUP(C855,UrbanHeat!$A$2:$A$1333,UrbanHeat!$B$2:$B$1333,,0,)</f>
        <v>17.268999999999998</v>
      </c>
      <c r="AS855" s="25">
        <f>_xlfn.XLOOKUP($C855,TNC_Loading!$A$2:$A$1332,TNC_Loading!B$2:B$1332,,0,)</f>
        <v>9.5410000000000004</v>
      </c>
      <c r="AT855" s="25">
        <f>_xlfn.XLOOKUP($C855,TNC_Loading!$A$2:$A$1332,TNC_Loading!C$2:C$1332,,0,)</f>
        <v>5.5060000000000002</v>
      </c>
      <c r="AU855" s="25">
        <f>_xlfn.XLOOKUP($C855,TNC_Loading!$A$2:$A$1332,TNC_Loading!D$2:D$1332,,0,)</f>
        <v>40.567</v>
      </c>
      <c r="AV855" s="25">
        <f>_xlfn.XLOOKUP($C855,TNC_Loading!$A$2:$A$1332,TNC_Loading!E$2:E$1332,,0,)</f>
        <v>30.684999999999999</v>
      </c>
      <c r="AW855" s="25">
        <f>_xlfn.XLOOKUP($C855,TNC_Loading!$A$2:$A$1332,TNC_Loading!F$2:F$1332,,0,)</f>
        <v>217.64</v>
      </c>
      <c r="AX855">
        <f>_xlfn.XLOOKUP(C855,BIBI!$D$2:$D$1332,BIBI!$F$2:$F$1332,,0,)</f>
        <v>0</v>
      </c>
      <c r="AY855">
        <f>_xlfn.XLOOKUP(C855,FacilityCounts!$A$3:$A$1333,FacilityCounts!$B$3:$B$1333,,0,)</f>
        <v>0</v>
      </c>
      <c r="AZ855">
        <f>_xlfn.XLOOKUP(C855,FacilityCounts!$D$3:$D$1333,FacilityCounts!$E$3:$E$1333,,0,)</f>
        <v>0</v>
      </c>
      <c r="BA855">
        <f>_xlfn.XLOOKUP(C855,FacilityCounts!$G$3:$G$1333,FacilityCounts!$H$3:$H$1333,,0,)</f>
        <v>0</v>
      </c>
      <c r="BB855">
        <f>IFERROR(_xlfn.XLOOKUP(C855,'DA to P Sensitive Lakes'!$P$2:$P$44,'DA to P Sensitive Lakes'!$Q$2:$Q$44,,0,),0)</f>
        <v>0</v>
      </c>
      <c r="BC855" s="25">
        <f>_xlfn.XLOOKUP(C855,'Historic Runoff (mm)'!$A$2:$A$1332,'Historic Runoff (mm)'!$B$2:$B$1332,,0,)</f>
        <v>565.37</v>
      </c>
      <c r="BD855">
        <f>_xlfn.XLOOKUP(C855,DrainageComplaint!$A$2:$A$1332,DrainageComplaint!$B$2:$B$1332,,0,)</f>
        <v>0</v>
      </c>
      <c r="BE855">
        <f>_xlfn.XLOOKUP(C855,PAD_Area!$G$2:$G$1332,PAD_Area!$H$2:$H$1332,,0,)</f>
        <v>0</v>
      </c>
    </row>
    <row r="856" spans="1:57" x14ac:dyDescent="0.2">
      <c r="A856" s="2">
        <v>853</v>
      </c>
      <c r="B856" s="2">
        <v>854</v>
      </c>
      <c r="C856" s="20">
        <v>1300800</v>
      </c>
      <c r="D856" s="3" t="s">
        <v>849</v>
      </c>
      <c r="E856" s="3" t="s">
        <v>754</v>
      </c>
      <c r="F856" s="3">
        <v>186.964</v>
      </c>
      <c r="G856" s="3">
        <v>23590.604376700001</v>
      </c>
      <c r="H856" s="3">
        <v>8144138.7626700001</v>
      </c>
      <c r="I856" s="2">
        <v>0</v>
      </c>
      <c r="J856" s="2">
        <v>0</v>
      </c>
      <c r="K856" s="2">
        <v>0</v>
      </c>
      <c r="L856" s="2">
        <v>0</v>
      </c>
      <c r="M856" s="3">
        <v>0</v>
      </c>
      <c r="N856" s="2">
        <f>_xlfn.XLOOKUP(C856,Shellfish_Presence!$E$3:$E$1333,Shellfish_Presence!$G$3:$G$1333,,0,)</f>
        <v>0</v>
      </c>
      <c r="O856" s="3">
        <v>0</v>
      </c>
      <c r="P856" s="3">
        <v>0</v>
      </c>
      <c r="Q856" s="2">
        <v>0</v>
      </c>
      <c r="R856" s="3">
        <v>1</v>
      </c>
      <c r="S856" s="3">
        <v>0</v>
      </c>
      <c r="T856" s="3">
        <v>0</v>
      </c>
      <c r="U856" s="3">
        <v>0</v>
      </c>
      <c r="V856" s="2">
        <v>0</v>
      </c>
      <c r="W856" s="3" t="str">
        <f t="shared" si="26"/>
        <v/>
      </c>
      <c r="X856" t="str">
        <f t="shared" si="27"/>
        <v/>
      </c>
      <c r="Y856">
        <f>IFERROR(INDEX('Parcel Year'!$N$3:$N$1175,MATCH(KC_SPS_SubbasinAttributes!C856,'Parcel Year'!$M$3:$M$1175,0)),0)</f>
        <v>0.95293200016021729</v>
      </c>
      <c r="Z856">
        <f>INDEX(Imperviousness!$B$2:$B$1332,MATCH(KC_SPS_SubbasinAttributes!C856,Imperviousness!$A$2:$A$1332,0))</f>
        <v>0.36</v>
      </c>
      <c r="AA856">
        <f>INDEX('Flow Duration Index'!$B$2:$B$1332,MATCH(KC_SPS_SubbasinAttributes!C856,'Flow Duration Index'!$A$2:$A$1332,0))</f>
        <v>4.0030000000000001</v>
      </c>
      <c r="AB856">
        <f>INDEX(Opportunity_Index!$G$2:$G$1333,MATCH(KC_SPS_SubbasinAttributes!C856,Opportunity_Index!$F$2:$F$1333,0))</f>
        <v>0.439</v>
      </c>
      <c r="AC856">
        <f>INDEX(Traffic!$B$2:$B$1332,MATCH(KC_SPS_SubbasinAttributes!C856,Traffic!$A$2:$A$1332,0))</f>
        <v>4638.1660000000002</v>
      </c>
      <c r="AD856">
        <f>INDEX(EquityScore!$F$3:$F$1334,MATCH(KC_SPS_SubbasinAttributes!C856,EquityScore!$E$3:$E$1334,0))</f>
        <v>3.6666666700000001</v>
      </c>
      <c r="AE856" t="str">
        <f>IFERROR(INDEX(PavementCondition!$E$2:$E$669,MATCH(KC_SPS_SubbasinAttributes!C856,PavementCondition!$D$2:$D$669,0)),"N/A")</f>
        <v>N/A</v>
      </c>
      <c r="AF856">
        <f>INDEX(SpawnerMortality!$E$2:$E$1331,MATCH(KC_SPS_SubbasinAttributes!C856,SpawnerMortality!$D$2:$D$1331,0))</f>
        <v>0.40894325349999999</v>
      </c>
      <c r="AG856" s="25">
        <f>IFERROR(_xlfn.XLOOKUP($C856,WQBE_Loading!$C$4:$C$3072,WQBE_Loading!G$4:G$3072,,0,),"")</f>
        <v>2.6351976774151549</v>
      </c>
      <c r="AH856" s="25">
        <f>IFERROR(_xlfn.XLOOKUP($C856,WQBE_Loading!$C$4:$C$3072,WQBE_Loading!H$4:H$3072,,0,),"")</f>
        <v>19.109473477328599</v>
      </c>
      <c r="AI856" s="25">
        <f>IFERROR(_xlfn.XLOOKUP($C856,WQBE_Loading!$C$4:$C$3072,WQBE_Loading!I$4:I$3072,,0,),"")</f>
        <v>210.971702701119</v>
      </c>
      <c r="AJ856" s="25">
        <f>IFERROR(_xlfn.XLOOKUP($C856,WQBE_Loading!$C$4:$C$3072,WQBE_Loading!J$4:J$3072,,0,),"")</f>
        <v>27.839324034076501</v>
      </c>
      <c r="AK856" s="25">
        <f>IFERROR(_xlfn.XLOOKUP($C856,WQBE_Loading!$C$4:$C$3072,WQBE_Loading!K$4:K$3072,,0,),"")</f>
        <v>12656.28816534925</v>
      </c>
      <c r="AL856" s="25">
        <f>IFERROR(_xlfn.XLOOKUP($C856,WQBE_Loading!$C$4:$C$3072,WQBE_Loading!L$4:L$3072,,0,),"")</f>
        <v>3.0859198819155301E-3</v>
      </c>
      <c r="AM856" s="25">
        <f>IFERROR(_xlfn.XLOOKUP($C856,WQBE_Loading!$C$4:$C$3072,WQBE_Loading!M$4:M$3072,,0,),"")</f>
        <v>5.7186294872985793E-4</v>
      </c>
      <c r="AN856" s="25">
        <f>IFERROR(_xlfn.XLOOKUP($C856,WQBE_Loading!$C$4:$C$3072,WQBE_Loading!N$4:N$3072,,0,),"")</f>
        <v>6.7160370428821448E-2</v>
      </c>
      <c r="AO856" s="25">
        <f>IFERROR(_xlfn.XLOOKUP($C856,WQBE_Loading!$C$4:$C$3072,WQBE_Loading!O$4:O$3072,,0,),"")</f>
        <v>0.40885106258165549</v>
      </c>
      <c r="AP856" s="25">
        <f>IFERROR(_xlfn.XLOOKUP($C856,WQBE_Loading!$C$4:$C$3072,WQBE_Loading!P$4:P$3072,,0,),"")</f>
        <v>1.5519833183898699</v>
      </c>
      <c r="AQ856" s="13">
        <f>IFERROR(_xlfn.XLOOKUP($C856,WQBE_Loading!$C$4:$C$3072,WQBE_Loading!Q$4:Q$3072,,0,),"")</f>
        <v>6107698.4900410846</v>
      </c>
      <c r="AR856">
        <f>_xlfn.XLOOKUP(C856,UrbanHeat!$A$2:$A$1333,UrbanHeat!$B$2:$B$1333,,0,)</f>
        <v>16.753</v>
      </c>
      <c r="AS856" s="25">
        <f>_xlfn.XLOOKUP($C856,TNC_Loading!$A$2:$A$1332,TNC_Loading!B$2:B$1332,,0,)</f>
        <v>10.462999999999999</v>
      </c>
      <c r="AT856" s="25">
        <f>_xlfn.XLOOKUP($C856,TNC_Loading!$A$2:$A$1332,TNC_Loading!C$2:C$1332,,0,)</f>
        <v>6.8419999999999996</v>
      </c>
      <c r="AU856" s="25">
        <f>_xlfn.XLOOKUP($C856,TNC_Loading!$A$2:$A$1332,TNC_Loading!D$2:D$1332,,0,)</f>
        <v>44.783000000000001</v>
      </c>
      <c r="AV856" s="25">
        <f>_xlfn.XLOOKUP($C856,TNC_Loading!$A$2:$A$1332,TNC_Loading!E$2:E$1332,,0,)</f>
        <v>34.301000000000002</v>
      </c>
      <c r="AW856" s="25">
        <f>_xlfn.XLOOKUP($C856,TNC_Loading!$A$2:$A$1332,TNC_Loading!F$2:F$1332,,0,)</f>
        <v>291.322</v>
      </c>
      <c r="AX856">
        <f>_xlfn.XLOOKUP(C856,BIBI!$D$2:$D$1332,BIBI!$F$2:$F$1332,,0,)</f>
        <v>0</v>
      </c>
      <c r="AY856">
        <f>_xlfn.XLOOKUP(C856,FacilityCounts!$A$3:$A$1333,FacilityCounts!$B$3:$B$1333,,0,)</f>
        <v>0</v>
      </c>
      <c r="AZ856">
        <f>_xlfn.XLOOKUP(C856,FacilityCounts!$D$3:$D$1333,FacilityCounts!$E$3:$E$1333,,0,)</f>
        <v>0</v>
      </c>
      <c r="BA856">
        <f>_xlfn.XLOOKUP(C856,FacilityCounts!$G$3:$G$1333,FacilityCounts!$H$3:$H$1333,,0,)</f>
        <v>0</v>
      </c>
      <c r="BB856">
        <f>IFERROR(_xlfn.XLOOKUP(C856,'DA to P Sensitive Lakes'!$P$2:$P$44,'DA to P Sensitive Lakes'!$Q$2:$Q$44,,0,),0)</f>
        <v>0</v>
      </c>
      <c r="BC856" s="25">
        <f>_xlfn.XLOOKUP(C856,'Historic Runoff (mm)'!$A$2:$A$1332,'Historic Runoff (mm)'!$B$2:$B$1332,,0,)</f>
        <v>593.57500000000005</v>
      </c>
      <c r="BD856">
        <f>_xlfn.XLOOKUP(C856,DrainageComplaint!$A$2:$A$1332,DrainageComplaint!$B$2:$B$1332,,0,)</f>
        <v>0</v>
      </c>
      <c r="BE856">
        <f>_xlfn.XLOOKUP(C856,PAD_Area!$G$2:$G$1332,PAD_Area!$H$2:$H$1332,,0,)</f>
        <v>0</v>
      </c>
    </row>
    <row r="857" spans="1:57" x14ac:dyDescent="0.2">
      <c r="A857" s="2">
        <v>854</v>
      </c>
      <c r="B857" s="2">
        <v>855</v>
      </c>
      <c r="C857" s="20">
        <v>1300810</v>
      </c>
      <c r="D857" s="3" t="s">
        <v>852</v>
      </c>
      <c r="E857" s="3" t="s">
        <v>754</v>
      </c>
      <c r="F857" s="3">
        <v>3.9940000000000002</v>
      </c>
      <c r="G857" s="3">
        <v>2547.71099056</v>
      </c>
      <c r="H857" s="3">
        <v>173962.69746600001</v>
      </c>
      <c r="I857" s="2">
        <v>0</v>
      </c>
      <c r="J857" s="2">
        <v>0</v>
      </c>
      <c r="K857" s="2">
        <v>0</v>
      </c>
      <c r="L857" s="2">
        <v>0</v>
      </c>
      <c r="M857" s="3">
        <v>0</v>
      </c>
      <c r="N857" s="2">
        <f>_xlfn.XLOOKUP(C857,Shellfish_Presence!$E$3:$E$1333,Shellfish_Presence!$G$3:$G$1333,,0,)</f>
        <v>0</v>
      </c>
      <c r="O857" s="3">
        <v>0</v>
      </c>
      <c r="P857" s="3">
        <v>0</v>
      </c>
      <c r="Q857" s="2">
        <v>0</v>
      </c>
      <c r="R857" s="3">
        <v>0.99991202354431152</v>
      </c>
      <c r="S857" s="3">
        <v>0</v>
      </c>
      <c r="T857" s="3">
        <v>0</v>
      </c>
      <c r="U857" s="3">
        <v>0</v>
      </c>
      <c r="V857" s="2">
        <v>0</v>
      </c>
      <c r="W857" s="3" t="str">
        <f t="shared" si="26"/>
        <v/>
      </c>
      <c r="X857" t="str">
        <f t="shared" si="27"/>
        <v/>
      </c>
      <c r="Y857">
        <f>IFERROR(INDEX('Parcel Year'!$N$3:$N$1175,MATCH(KC_SPS_SubbasinAttributes!C857,'Parcel Year'!$M$3:$M$1175,0)),0)</f>
        <v>0.99991202354431152</v>
      </c>
      <c r="Z857">
        <f>INDEX(Imperviousness!$B$2:$B$1332,MATCH(KC_SPS_SubbasinAttributes!C857,Imperviousness!$A$2:$A$1332,0))</f>
        <v>0</v>
      </c>
      <c r="AA857">
        <f>INDEX('Flow Duration Index'!$B$2:$B$1332,MATCH(KC_SPS_SubbasinAttributes!C857,'Flow Duration Index'!$A$2:$A$1332,0))</f>
        <v>4.3710000000000004</v>
      </c>
      <c r="AB857">
        <f>INDEX(Opportunity_Index!$G$2:$G$1333,MATCH(KC_SPS_SubbasinAttributes!C857,Opportunity_Index!$F$2:$F$1333,0))</f>
        <v>0.878</v>
      </c>
      <c r="AC857">
        <f>INDEX(Traffic!$B$2:$B$1332,MATCH(KC_SPS_SubbasinAttributes!C857,Traffic!$A$2:$A$1332,0))</f>
        <v>4356.6629999999996</v>
      </c>
      <c r="AD857">
        <f>INDEX(EquityScore!$F$3:$F$1334,MATCH(KC_SPS_SubbasinAttributes!C857,EquityScore!$E$3:$E$1334,0))</f>
        <v>4.6666666699999997</v>
      </c>
      <c r="AE857" t="str">
        <f>IFERROR(INDEX(PavementCondition!$E$2:$E$669,MATCH(KC_SPS_SubbasinAttributes!C857,PavementCondition!$D$2:$D$669,0)),"N/A")</f>
        <v>N/A</v>
      </c>
      <c r="AF857">
        <f>INDEX(SpawnerMortality!$E$2:$E$1331,MATCH(KC_SPS_SubbasinAttributes!C857,SpawnerMortality!$D$2:$D$1331,0))</f>
        <v>0.41878589199999999</v>
      </c>
      <c r="AG857" s="25">
        <f>IFERROR(_xlfn.XLOOKUP($C857,WQBE_Loading!$C$4:$C$3072,WQBE_Loading!G$4:G$3072,,0,),"")</f>
        <v>7.4617060304998956E-2</v>
      </c>
      <c r="AH857" s="25">
        <f>IFERROR(_xlfn.XLOOKUP($C857,WQBE_Loading!$C$4:$C$3072,WQBE_Loading!H$4:H$3072,,0,),"")</f>
        <v>0.576415247279912</v>
      </c>
      <c r="AI857" s="25">
        <f>IFERROR(_xlfn.XLOOKUP($C857,WQBE_Loading!$C$4:$C$3072,WQBE_Loading!I$4:I$3072,,0,),"")</f>
        <v>5.9722460305610756</v>
      </c>
      <c r="AJ857" s="25">
        <f>IFERROR(_xlfn.XLOOKUP($C857,WQBE_Loading!$C$4:$C$3072,WQBE_Loading!J$4:J$3072,,0,),"")</f>
        <v>0.84401162911208893</v>
      </c>
      <c r="AK857" s="25">
        <f>IFERROR(_xlfn.XLOOKUP($C857,WQBE_Loading!$C$4:$C$3072,WQBE_Loading!K$4:K$3072,,0,),"")</f>
        <v>392.96739106917596</v>
      </c>
      <c r="AL857" s="25">
        <f>IFERROR(_xlfn.XLOOKUP($C857,WQBE_Loading!$C$4:$C$3072,WQBE_Loading!L$4:L$3072,,0,),"")</f>
        <v>8.4094985467912946E-5</v>
      </c>
      <c r="AM857" s="25">
        <f>IFERROR(_xlfn.XLOOKUP($C857,WQBE_Loading!$C$4:$C$3072,WQBE_Loading!M$4:M$3072,,0,),"")</f>
        <v>1.6154678725636751E-5</v>
      </c>
      <c r="AN857" s="25">
        <f>IFERROR(_xlfn.XLOOKUP($C857,WQBE_Loading!$C$4:$C$3072,WQBE_Loading!N$4:N$3072,,0,),"")</f>
        <v>1.6936887260128001E-3</v>
      </c>
      <c r="AO857" s="25">
        <f>IFERROR(_xlfn.XLOOKUP($C857,WQBE_Loading!$C$4:$C$3072,WQBE_Loading!O$4:O$3072,,0,),"")</f>
        <v>1.11602690994809E-2</v>
      </c>
      <c r="AP857" s="25">
        <f>IFERROR(_xlfn.XLOOKUP($C857,WQBE_Loading!$C$4:$C$3072,WQBE_Loading!P$4:P$3072,,0,),"")</f>
        <v>4.8913148665339495E-2</v>
      </c>
      <c r="AQ857" s="13">
        <f>IFERROR(_xlfn.XLOOKUP($C857,WQBE_Loading!$C$4:$C$3072,WQBE_Loading!Q$4:Q$3072,,0,),"")</f>
        <v>174303.99481366848</v>
      </c>
      <c r="AR857">
        <f>_xlfn.XLOOKUP(C857,UrbanHeat!$A$2:$A$1333,UrbanHeat!$B$2:$B$1333,,0,)</f>
        <v>16.277000000000001</v>
      </c>
      <c r="AS857" s="25">
        <f>_xlfn.XLOOKUP($C857,TNC_Loading!$A$2:$A$1332,TNC_Loading!B$2:B$1332,,0,)</f>
        <v>13.786</v>
      </c>
      <c r="AT857" s="25">
        <f>_xlfn.XLOOKUP($C857,TNC_Loading!$A$2:$A$1332,TNC_Loading!C$2:C$1332,,0,)</f>
        <v>12.472</v>
      </c>
      <c r="AU857" s="25">
        <f>_xlfn.XLOOKUP($C857,TNC_Loading!$A$2:$A$1332,TNC_Loading!D$2:D$1332,,0,)</f>
        <v>49.697000000000003</v>
      </c>
      <c r="AV857" s="25">
        <f>_xlfn.XLOOKUP($C857,TNC_Loading!$A$2:$A$1332,TNC_Loading!E$2:E$1332,,0,)</f>
        <v>43.188000000000002</v>
      </c>
      <c r="AW857" s="25">
        <f>_xlfn.XLOOKUP($C857,TNC_Loading!$A$2:$A$1332,TNC_Loading!F$2:F$1332,,0,)</f>
        <v>442.04700000000003</v>
      </c>
      <c r="AX857">
        <f>_xlfn.XLOOKUP(C857,BIBI!$D$2:$D$1332,BIBI!$F$2:$F$1332,,0,)</f>
        <v>0</v>
      </c>
      <c r="AY857">
        <f>_xlfn.XLOOKUP(C857,FacilityCounts!$A$3:$A$1333,FacilityCounts!$B$3:$B$1333,,0,)</f>
        <v>0</v>
      </c>
      <c r="AZ857">
        <f>_xlfn.XLOOKUP(C857,FacilityCounts!$D$3:$D$1333,FacilityCounts!$E$3:$E$1333,,0,)</f>
        <v>0</v>
      </c>
      <c r="BA857">
        <f>_xlfn.XLOOKUP(C857,FacilityCounts!$G$3:$G$1333,FacilityCounts!$H$3:$H$1333,,0,)</f>
        <v>0</v>
      </c>
      <c r="BB857">
        <f>IFERROR(_xlfn.XLOOKUP(C857,'DA to P Sensitive Lakes'!$P$2:$P$44,'DA to P Sensitive Lakes'!$Q$2:$Q$44,,0,),0)</f>
        <v>0</v>
      </c>
      <c r="BC857" s="25">
        <f>_xlfn.XLOOKUP(C857,'Historic Runoff (mm)'!$A$2:$A$1332,'Historic Runoff (mm)'!$B$2:$B$1332,,0,)</f>
        <v>650.40099999999995</v>
      </c>
      <c r="BD857">
        <f>_xlfn.XLOOKUP(C857,DrainageComplaint!$A$2:$A$1332,DrainageComplaint!$B$2:$B$1332,,0,)</f>
        <v>0</v>
      </c>
      <c r="BE857">
        <f>_xlfn.XLOOKUP(C857,PAD_Area!$G$2:$G$1332,PAD_Area!$H$2:$H$1332,,0,)</f>
        <v>0</v>
      </c>
    </row>
    <row r="858" spans="1:57" x14ac:dyDescent="0.2">
      <c r="A858" s="2">
        <v>855</v>
      </c>
      <c r="B858" s="2">
        <v>856</v>
      </c>
      <c r="C858" s="20">
        <v>1300820</v>
      </c>
      <c r="D858" s="3" t="s">
        <v>852</v>
      </c>
      <c r="E858" s="3" t="s">
        <v>754</v>
      </c>
      <c r="F858" s="3">
        <v>295.73099999999999</v>
      </c>
      <c r="G858" s="3">
        <v>31946.792863999999</v>
      </c>
      <c r="H858" s="3">
        <v>12882011.8532</v>
      </c>
      <c r="I858" s="2">
        <v>0</v>
      </c>
      <c r="J858" s="2">
        <v>0</v>
      </c>
      <c r="K858" s="2">
        <v>0</v>
      </c>
      <c r="L858" s="2">
        <v>0</v>
      </c>
      <c r="M858" s="3">
        <v>0</v>
      </c>
      <c r="N858" s="2">
        <f>_xlfn.XLOOKUP(C858,Shellfish_Presence!$E$3:$E$1333,Shellfish_Presence!$G$3:$G$1333,,0,)</f>
        <v>0</v>
      </c>
      <c r="O858" s="3">
        <v>0</v>
      </c>
      <c r="P858" s="3">
        <v>0</v>
      </c>
      <c r="Q858" s="2">
        <v>0</v>
      </c>
      <c r="R858" s="3">
        <v>1</v>
      </c>
      <c r="S858" s="3">
        <v>0</v>
      </c>
      <c r="T858" s="3">
        <v>0</v>
      </c>
      <c r="U858" s="3">
        <v>0</v>
      </c>
      <c r="V858" s="2">
        <v>0</v>
      </c>
      <c r="W858" s="3" t="str">
        <f t="shared" si="26"/>
        <v/>
      </c>
      <c r="X858" t="str">
        <f t="shared" si="27"/>
        <v/>
      </c>
      <c r="Y858">
        <f>IFERROR(INDEX('Parcel Year'!$N$3:$N$1175,MATCH(KC_SPS_SubbasinAttributes!C858,'Parcel Year'!$M$3:$M$1175,0)),0)</f>
        <v>1</v>
      </c>
      <c r="Z858">
        <f>INDEX(Imperviousness!$B$2:$B$1332,MATCH(KC_SPS_SubbasinAttributes!C858,Imperviousness!$A$2:$A$1332,0))</f>
        <v>0.66700000000000004</v>
      </c>
      <c r="AA858">
        <f>INDEX('Flow Duration Index'!$B$2:$B$1332,MATCH(KC_SPS_SubbasinAttributes!C858,'Flow Duration Index'!$A$2:$A$1332,0))</f>
        <v>3.847</v>
      </c>
      <c r="AB858">
        <f>INDEX(Opportunity_Index!$G$2:$G$1333,MATCH(KC_SPS_SubbasinAttributes!C858,Opportunity_Index!$F$2:$F$1333,0))</f>
        <v>0.878</v>
      </c>
      <c r="AC858">
        <f>INDEX(Traffic!$B$2:$B$1332,MATCH(KC_SPS_SubbasinAttributes!C858,Traffic!$A$2:$A$1332,0))</f>
        <v>5340.6329999999998</v>
      </c>
      <c r="AD858">
        <f>INDEX(EquityScore!$F$3:$F$1334,MATCH(KC_SPS_SubbasinAttributes!C858,EquityScore!$E$3:$E$1334,0))</f>
        <v>4.6666666699999997</v>
      </c>
      <c r="AE858" t="str">
        <f>IFERROR(INDEX(PavementCondition!$E$2:$E$669,MATCH(KC_SPS_SubbasinAttributes!C858,PavementCondition!$D$2:$D$669,0)),"N/A")</f>
        <v>N/A</v>
      </c>
      <c r="AF858">
        <f>INDEX(SpawnerMortality!$E$2:$E$1331,MATCH(KC_SPS_SubbasinAttributes!C858,SpawnerMortality!$D$2:$D$1331,0))</f>
        <v>0.39910061499999999</v>
      </c>
      <c r="AG858" s="25">
        <f>IFERROR(_xlfn.XLOOKUP($C858,WQBE_Loading!$C$4:$C$3072,WQBE_Loading!G$4:G$3072,,0,),"")</f>
        <v>7.8542752246019543</v>
      </c>
      <c r="AH858" s="25">
        <f>IFERROR(_xlfn.XLOOKUP($C858,WQBE_Loading!$C$4:$C$3072,WQBE_Loading!H$4:H$3072,,0,),"")</f>
        <v>60.532458574398547</v>
      </c>
      <c r="AI858" s="25">
        <f>IFERROR(_xlfn.XLOOKUP($C858,WQBE_Loading!$C$4:$C$3072,WQBE_Loading!I$4:I$3072,,0,),"")</f>
        <v>605.25643269124657</v>
      </c>
      <c r="AJ858" s="25">
        <f>IFERROR(_xlfn.XLOOKUP($C858,WQBE_Loading!$C$4:$C$3072,WQBE_Loading!J$4:J$3072,,0,),"")</f>
        <v>85.365970157426105</v>
      </c>
      <c r="AK858" s="25">
        <f>IFERROR(_xlfn.XLOOKUP($C858,WQBE_Loading!$C$4:$C$3072,WQBE_Loading!K$4:K$3072,,0,),"")</f>
        <v>41285.245396635204</v>
      </c>
      <c r="AL858" s="25">
        <f>IFERROR(_xlfn.XLOOKUP($C858,WQBE_Loading!$C$4:$C$3072,WQBE_Loading!L$4:L$3072,,0,),"")</f>
        <v>8.8364654441844513E-3</v>
      </c>
      <c r="AM858" s="25">
        <f>IFERROR(_xlfn.XLOOKUP($C858,WQBE_Loading!$C$4:$C$3072,WQBE_Loading!M$4:M$3072,,0,),"")</f>
        <v>1.63679704711577E-3</v>
      </c>
      <c r="AN858" s="25">
        <f>IFERROR(_xlfn.XLOOKUP($C858,WQBE_Loading!$C$4:$C$3072,WQBE_Loading!N$4:N$3072,,0,),"")</f>
        <v>0.17798577279657801</v>
      </c>
      <c r="AO858" s="25">
        <f>IFERROR(_xlfn.XLOOKUP($C858,WQBE_Loading!$C$4:$C$3072,WQBE_Loading!O$4:O$3072,,0,),"")</f>
        <v>1.1726811191410551</v>
      </c>
      <c r="AP858" s="25">
        <f>IFERROR(_xlfn.XLOOKUP($C858,WQBE_Loading!$C$4:$C$3072,WQBE_Loading!P$4:P$3072,,0,),"")</f>
        <v>4.9419374379919603</v>
      </c>
      <c r="AQ858" s="13">
        <f>IFERROR(_xlfn.XLOOKUP($C858,WQBE_Loading!$C$4:$C$3072,WQBE_Loading!Q$4:Q$3072,,0,),"")</f>
        <v>17660534.688239053</v>
      </c>
      <c r="AR858">
        <f>_xlfn.XLOOKUP(C858,UrbanHeat!$A$2:$A$1333,UrbanHeat!$B$2:$B$1333,,0,)</f>
        <v>17.966000000000001</v>
      </c>
      <c r="AS858" s="25">
        <f>_xlfn.XLOOKUP($C858,TNC_Loading!$A$2:$A$1332,TNC_Loading!B$2:B$1332,,0,)</f>
        <v>14.297000000000001</v>
      </c>
      <c r="AT858" s="25">
        <f>_xlfn.XLOOKUP($C858,TNC_Loading!$A$2:$A$1332,TNC_Loading!C$2:C$1332,,0,)</f>
        <v>9.0990000000000002</v>
      </c>
      <c r="AU858" s="25">
        <f>_xlfn.XLOOKUP($C858,TNC_Loading!$A$2:$A$1332,TNC_Loading!D$2:D$1332,,0,)</f>
        <v>57.905000000000001</v>
      </c>
      <c r="AV858" s="25">
        <f>_xlfn.XLOOKUP($C858,TNC_Loading!$A$2:$A$1332,TNC_Loading!E$2:E$1332,,0,)</f>
        <v>59.933</v>
      </c>
      <c r="AW858" s="25">
        <f>_xlfn.XLOOKUP($C858,TNC_Loading!$A$2:$A$1332,TNC_Loading!F$2:F$1332,,0,)</f>
        <v>334.99599999999998</v>
      </c>
      <c r="AX858">
        <f>_xlfn.XLOOKUP(C858,BIBI!$D$2:$D$1332,BIBI!$F$2:$F$1332,,0,)</f>
        <v>0</v>
      </c>
      <c r="AY858">
        <f>_xlfn.XLOOKUP(C858,FacilityCounts!$A$3:$A$1333,FacilityCounts!$B$3:$B$1333,,0,)</f>
        <v>0</v>
      </c>
      <c r="AZ858">
        <f>_xlfn.XLOOKUP(C858,FacilityCounts!$D$3:$D$1333,FacilityCounts!$E$3:$E$1333,,0,)</f>
        <v>0</v>
      </c>
      <c r="BA858">
        <f>_xlfn.XLOOKUP(C858,FacilityCounts!$G$3:$G$1333,FacilityCounts!$H$3:$H$1333,,0,)</f>
        <v>0</v>
      </c>
      <c r="BB858">
        <f>IFERROR(_xlfn.XLOOKUP(C858,'DA to P Sensitive Lakes'!$P$2:$P$44,'DA to P Sensitive Lakes'!$Q$2:$Q$44,,0,),0)</f>
        <v>0</v>
      </c>
      <c r="BC858" s="25">
        <f>_xlfn.XLOOKUP(C858,'Historic Runoff (mm)'!$A$2:$A$1332,'Historic Runoff (mm)'!$B$2:$B$1332,,0,)</f>
        <v>633.10500000000002</v>
      </c>
      <c r="BD858">
        <f>_xlfn.XLOOKUP(C858,DrainageComplaint!$A$2:$A$1332,DrainageComplaint!$B$2:$B$1332,,0,)</f>
        <v>0</v>
      </c>
      <c r="BE858">
        <f>_xlfn.XLOOKUP(C858,PAD_Area!$G$2:$G$1332,PAD_Area!$H$2:$H$1332,,0,)</f>
        <v>0</v>
      </c>
    </row>
    <row r="859" spans="1:57" x14ac:dyDescent="0.2">
      <c r="A859" s="2">
        <v>856</v>
      </c>
      <c r="B859" s="2">
        <v>857</v>
      </c>
      <c r="C859" s="20">
        <v>1300830</v>
      </c>
      <c r="D859" s="3" t="s">
        <v>854</v>
      </c>
      <c r="E859" s="3" t="s">
        <v>754</v>
      </c>
      <c r="F859" s="3">
        <v>33.576000000000001</v>
      </c>
      <c r="G859" s="3">
        <v>8931.4413140800007</v>
      </c>
      <c r="H859" s="3">
        <v>1462547.25153</v>
      </c>
      <c r="I859" s="2">
        <v>0</v>
      </c>
      <c r="J859" s="2">
        <v>0</v>
      </c>
      <c r="K859" s="2">
        <v>0</v>
      </c>
      <c r="L859" s="2">
        <v>0</v>
      </c>
      <c r="M859" s="3">
        <v>0</v>
      </c>
      <c r="N859" s="2">
        <f>_xlfn.XLOOKUP(C859,Shellfish_Presence!$E$3:$E$1333,Shellfish_Presence!$G$3:$G$1333,,0,)</f>
        <v>0</v>
      </c>
      <c r="O859" s="3">
        <v>0</v>
      </c>
      <c r="P859" s="3">
        <v>0</v>
      </c>
      <c r="Q859" s="2">
        <v>0</v>
      </c>
      <c r="R859" s="3">
        <v>0.99998801946640015</v>
      </c>
      <c r="S859" s="3">
        <v>0</v>
      </c>
      <c r="T859" s="3">
        <v>0</v>
      </c>
      <c r="U859" s="3">
        <v>0</v>
      </c>
      <c r="V859" s="2">
        <v>0</v>
      </c>
      <c r="W859" s="3" t="str">
        <f t="shared" si="26"/>
        <v/>
      </c>
      <c r="X859" t="str">
        <f t="shared" si="27"/>
        <v/>
      </c>
      <c r="Y859">
        <f>IFERROR(INDEX('Parcel Year'!$N$3:$N$1175,MATCH(KC_SPS_SubbasinAttributes!C859,'Parcel Year'!$M$3:$M$1175,0)),0)</f>
        <v>0.99998801946640015</v>
      </c>
      <c r="Z859">
        <f>INDEX(Imperviousness!$B$2:$B$1332,MATCH(KC_SPS_SubbasinAttributes!C859,Imperviousness!$A$2:$A$1332,0))</f>
        <v>0.66100000000000003</v>
      </c>
      <c r="AA859">
        <f>INDEX('Flow Duration Index'!$B$2:$B$1332,MATCH(KC_SPS_SubbasinAttributes!C859,'Flow Duration Index'!$A$2:$A$1332,0))</f>
        <v>3.7349999999999999</v>
      </c>
      <c r="AB859">
        <f>INDEX(Opportunity_Index!$G$2:$G$1333,MATCH(KC_SPS_SubbasinAttributes!C859,Opportunity_Index!$F$2:$F$1333,0))</f>
        <v>0.878</v>
      </c>
      <c r="AC859">
        <f>INDEX(Traffic!$B$2:$B$1332,MATCH(KC_SPS_SubbasinAttributes!C859,Traffic!$A$2:$A$1332,0))</f>
        <v>554.78499999999997</v>
      </c>
      <c r="AD859">
        <f>INDEX(EquityScore!$F$3:$F$1334,MATCH(KC_SPS_SubbasinAttributes!C859,EquityScore!$E$3:$E$1334,0))</f>
        <v>4.6666666699999997</v>
      </c>
      <c r="AE859" t="str">
        <f>IFERROR(INDEX(PavementCondition!$E$2:$E$669,MATCH(KC_SPS_SubbasinAttributes!C859,PavementCondition!$D$2:$D$669,0)),"N/A")</f>
        <v>N/A</v>
      </c>
      <c r="AF859">
        <f>INDEX(SpawnerMortality!$E$2:$E$1331,MATCH(KC_SPS_SubbasinAttributes!C859,SpawnerMortality!$D$2:$D$1331,0))</f>
        <v>0.1995503075</v>
      </c>
      <c r="AG859" s="25">
        <f>IFERROR(_xlfn.XLOOKUP($C859,WQBE_Loading!$C$4:$C$3072,WQBE_Loading!G$4:G$3072,,0,),"")</f>
        <v>1.1609285105693301</v>
      </c>
      <c r="AH859" s="25">
        <f>IFERROR(_xlfn.XLOOKUP($C859,WQBE_Loading!$C$4:$C$3072,WQBE_Loading!H$4:H$3072,,0,),"")</f>
        <v>8.9519865335397348</v>
      </c>
      <c r="AI859" s="25">
        <f>IFERROR(_xlfn.XLOOKUP($C859,WQBE_Loading!$C$4:$C$3072,WQBE_Loading!I$4:I$3072,,0,),"")</f>
        <v>88.808838810881809</v>
      </c>
      <c r="AJ859" s="25">
        <f>IFERROR(_xlfn.XLOOKUP($C859,WQBE_Loading!$C$4:$C$3072,WQBE_Loading!J$4:J$3072,,0,),"")</f>
        <v>12.55067060881</v>
      </c>
      <c r="AK859" s="25">
        <f>IFERROR(_xlfn.XLOOKUP($C859,WQBE_Loading!$C$4:$C$3072,WQBE_Loading!K$4:K$3072,,0,),"")</f>
        <v>6121.3005084213</v>
      </c>
      <c r="AL859" s="25">
        <f>IFERROR(_xlfn.XLOOKUP($C859,WQBE_Loading!$C$4:$C$3072,WQBE_Loading!L$4:L$3072,,0,),"")</f>
        <v>1.3099580103323751E-3</v>
      </c>
      <c r="AM859" s="25">
        <f>IFERROR(_xlfn.XLOOKUP($C859,WQBE_Loading!$C$4:$C$3072,WQBE_Loading!M$4:M$3072,,0,),"")</f>
        <v>2.4022423919670851E-4</v>
      </c>
      <c r="AN859" s="25">
        <f>IFERROR(_xlfn.XLOOKUP($C859,WQBE_Loading!$C$4:$C$3072,WQBE_Loading!N$4:N$3072,,0,),"")</f>
        <v>2.6382799180063352E-2</v>
      </c>
      <c r="AO859" s="25">
        <f>IFERROR(_xlfn.XLOOKUP($C859,WQBE_Loading!$C$4:$C$3072,WQBE_Loading!O$4:O$3072,,0,),"")</f>
        <v>0.17384489482915599</v>
      </c>
      <c r="AP859" s="25">
        <f>IFERROR(_xlfn.XLOOKUP($C859,WQBE_Loading!$C$4:$C$3072,WQBE_Loading!P$4:P$3072,,0,),"")</f>
        <v>0.72735113612619995</v>
      </c>
      <c r="AQ859" s="13">
        <f>IFERROR(_xlfn.XLOOKUP($C859,WQBE_Loading!$C$4:$C$3072,WQBE_Loading!Q$4:Q$3072,,0,),"")</f>
        <v>2591945.3586290097</v>
      </c>
      <c r="AR859">
        <f>_xlfn.XLOOKUP(C859,UrbanHeat!$A$2:$A$1333,UrbanHeat!$B$2:$B$1333,,0,)</f>
        <v>19.277000000000001</v>
      </c>
      <c r="AS859" s="25">
        <f>_xlfn.XLOOKUP($C859,TNC_Loading!$A$2:$A$1332,TNC_Loading!B$2:B$1332,,0,)</f>
        <v>16.018000000000001</v>
      </c>
      <c r="AT859" s="25">
        <f>_xlfn.XLOOKUP($C859,TNC_Loading!$A$2:$A$1332,TNC_Loading!C$2:C$1332,,0,)</f>
        <v>10.474</v>
      </c>
      <c r="AU859" s="25">
        <f>_xlfn.XLOOKUP($C859,TNC_Loading!$A$2:$A$1332,TNC_Loading!D$2:D$1332,,0,)</f>
        <v>74.951999999999998</v>
      </c>
      <c r="AV859" s="25">
        <f>_xlfn.XLOOKUP($C859,TNC_Loading!$A$2:$A$1332,TNC_Loading!E$2:E$1332,,0,)</f>
        <v>70.099999999999994</v>
      </c>
      <c r="AW859" s="25">
        <f>_xlfn.XLOOKUP($C859,TNC_Loading!$A$2:$A$1332,TNC_Loading!F$2:F$1332,,0,)</f>
        <v>468.52800000000002</v>
      </c>
      <c r="AX859">
        <f>_xlfn.XLOOKUP(C859,BIBI!$D$2:$D$1332,BIBI!$F$2:$F$1332,,0,)</f>
        <v>0</v>
      </c>
      <c r="AY859">
        <f>_xlfn.XLOOKUP(C859,FacilityCounts!$A$3:$A$1333,FacilityCounts!$B$3:$B$1333,,0,)</f>
        <v>0</v>
      </c>
      <c r="AZ859">
        <f>_xlfn.XLOOKUP(C859,FacilityCounts!$D$3:$D$1333,FacilityCounts!$E$3:$E$1333,,0,)</f>
        <v>0</v>
      </c>
      <c r="BA859">
        <f>_xlfn.XLOOKUP(C859,FacilityCounts!$G$3:$G$1333,FacilityCounts!$H$3:$H$1333,,0,)</f>
        <v>0</v>
      </c>
      <c r="BB859">
        <f>IFERROR(_xlfn.XLOOKUP(C859,'DA to P Sensitive Lakes'!$P$2:$P$44,'DA to P Sensitive Lakes'!$Q$2:$Q$44,,0,),0)</f>
        <v>0</v>
      </c>
      <c r="BC859" s="25">
        <f>_xlfn.XLOOKUP(C859,'Historic Runoff (mm)'!$A$2:$A$1332,'Historic Runoff (mm)'!$B$2:$B$1332,,0,)</f>
        <v>703.33600000000001</v>
      </c>
      <c r="BD859">
        <f>_xlfn.XLOOKUP(C859,DrainageComplaint!$A$2:$A$1332,DrainageComplaint!$B$2:$B$1332,,0,)</f>
        <v>0</v>
      </c>
      <c r="BE859">
        <f>_xlfn.XLOOKUP(C859,PAD_Area!$G$2:$G$1332,PAD_Area!$H$2:$H$1332,,0,)</f>
        <v>0</v>
      </c>
    </row>
    <row r="860" spans="1:57" x14ac:dyDescent="0.2">
      <c r="A860" s="2">
        <v>857</v>
      </c>
      <c r="B860" s="2">
        <v>858</v>
      </c>
      <c r="C860" s="20">
        <v>1300840</v>
      </c>
      <c r="D860" s="3" t="s">
        <v>852</v>
      </c>
      <c r="E860" s="3" t="s">
        <v>754</v>
      </c>
      <c r="F860" s="3">
        <v>2.7090000000000001</v>
      </c>
      <c r="G860" s="3">
        <v>1793.86391695</v>
      </c>
      <c r="H860" s="3">
        <v>118003.764855</v>
      </c>
      <c r="I860" s="2">
        <v>0</v>
      </c>
      <c r="J860" s="2">
        <v>0</v>
      </c>
      <c r="K860" s="2">
        <v>0</v>
      </c>
      <c r="L860" s="2">
        <v>0</v>
      </c>
      <c r="M860" s="3">
        <v>0</v>
      </c>
      <c r="N860" s="2">
        <f>_xlfn.XLOOKUP(C860,Shellfish_Presence!$E$3:$E$1333,Shellfish_Presence!$G$3:$G$1333,,0,)</f>
        <v>0</v>
      </c>
      <c r="O860" s="3">
        <v>0</v>
      </c>
      <c r="P860" s="3">
        <v>0</v>
      </c>
      <c r="Q860" s="2">
        <v>0</v>
      </c>
      <c r="R860" s="3">
        <v>1</v>
      </c>
      <c r="S860" s="3">
        <v>0</v>
      </c>
      <c r="T860" s="3">
        <v>0</v>
      </c>
      <c r="U860" s="3">
        <v>0</v>
      </c>
      <c r="V860" s="2">
        <v>0</v>
      </c>
      <c r="W860" s="3" t="str">
        <f t="shared" si="26"/>
        <v/>
      </c>
      <c r="X860" t="str">
        <f t="shared" si="27"/>
        <v/>
      </c>
      <c r="Y860">
        <f>IFERROR(INDEX('Parcel Year'!$N$3:$N$1175,MATCH(KC_SPS_SubbasinAttributes!C860,'Parcel Year'!$M$3:$M$1175,0)),0)</f>
        <v>1</v>
      </c>
      <c r="Z860">
        <f>INDEX(Imperviousness!$B$2:$B$1332,MATCH(KC_SPS_SubbasinAttributes!C860,Imperviousness!$A$2:$A$1332,0))</f>
        <v>0.95</v>
      </c>
      <c r="AA860">
        <f>INDEX('Flow Duration Index'!$B$2:$B$1332,MATCH(KC_SPS_SubbasinAttributes!C860,'Flow Duration Index'!$A$2:$A$1332,0))</f>
        <v>3.37</v>
      </c>
      <c r="AB860">
        <f>INDEX(Opportunity_Index!$G$2:$G$1333,MATCH(KC_SPS_SubbasinAttributes!C860,Opportunity_Index!$F$2:$F$1333,0))</f>
        <v>0.878</v>
      </c>
      <c r="AC860">
        <f>INDEX(Traffic!$B$2:$B$1332,MATCH(KC_SPS_SubbasinAttributes!C860,Traffic!$A$2:$A$1332,0))</f>
        <v>0</v>
      </c>
      <c r="AD860">
        <f>INDEX(EquityScore!$F$3:$F$1334,MATCH(KC_SPS_SubbasinAttributes!C860,EquityScore!$E$3:$E$1334,0))</f>
        <v>4.6666666699999997</v>
      </c>
      <c r="AE860" t="str">
        <f>IFERROR(INDEX(PavementCondition!$E$2:$E$669,MATCH(KC_SPS_SubbasinAttributes!C860,PavementCondition!$D$2:$D$669,0)),"N/A")</f>
        <v>N/A</v>
      </c>
      <c r="AF860">
        <f>INDEX(SpawnerMortality!$E$2:$E$1331,MATCH(KC_SPS_SubbasinAttributes!C860,SpawnerMortality!$D$2:$D$1331,0))</f>
        <v>0.41878589199999999</v>
      </c>
      <c r="AG860" s="25">
        <f>IFERROR(_xlfn.XLOOKUP($C860,WQBE_Loading!$C$4:$C$3072,WQBE_Loading!G$4:G$3072,,0,),"")</f>
        <v>0.117506812099946</v>
      </c>
      <c r="AH860" s="25">
        <f>IFERROR(_xlfn.XLOOKUP($C860,WQBE_Loading!$C$4:$C$3072,WQBE_Loading!H$4:H$3072,,0,),"")</f>
        <v>0.90846381656098196</v>
      </c>
      <c r="AI860" s="25">
        <f>IFERROR(_xlfn.XLOOKUP($C860,WQBE_Loading!$C$4:$C$3072,WQBE_Loading!I$4:I$3072,,0,),"")</f>
        <v>9.3067249899461153</v>
      </c>
      <c r="AJ860" s="25">
        <f>IFERROR(_xlfn.XLOOKUP($C860,WQBE_Loading!$C$4:$C$3072,WQBE_Loading!J$4:J$3072,,0,),"")</f>
        <v>1.3125683417117351</v>
      </c>
      <c r="AK860" s="25">
        <f>IFERROR(_xlfn.XLOOKUP($C860,WQBE_Loading!$C$4:$C$3072,WQBE_Loading!K$4:K$3072,,0,),"")</f>
        <v>611.45072611545902</v>
      </c>
      <c r="AL860" s="25">
        <f>IFERROR(_xlfn.XLOOKUP($C860,WQBE_Loading!$C$4:$C$3072,WQBE_Loading!L$4:L$3072,,0,),"")</f>
        <v>1.3085974119067249E-4</v>
      </c>
      <c r="AM860" s="25">
        <f>IFERROR(_xlfn.XLOOKUP($C860,WQBE_Loading!$C$4:$C$3072,WQBE_Loading!M$4:M$3072,,0,),"")</f>
        <v>2.5168065252177353E-5</v>
      </c>
      <c r="AN860" s="25">
        <f>IFERROR(_xlfn.XLOOKUP($C860,WQBE_Loading!$C$4:$C$3072,WQBE_Loading!N$4:N$3072,,0,),"")</f>
        <v>2.6356546673810804E-3</v>
      </c>
      <c r="AO860" s="25">
        <f>IFERROR(_xlfn.XLOOKUP($C860,WQBE_Loading!$C$4:$C$3072,WQBE_Loading!O$4:O$3072,,0,),"")</f>
        <v>1.736637651176795E-2</v>
      </c>
      <c r="AP860" s="25">
        <f>IFERROR(_xlfn.XLOOKUP($C860,WQBE_Loading!$C$4:$C$3072,WQBE_Loading!P$4:P$3072,,0,),"")</f>
        <v>7.5984228348932301E-2</v>
      </c>
      <c r="AQ860" s="13">
        <f>IFERROR(_xlfn.XLOOKUP($C860,WQBE_Loading!$C$4:$C$3072,WQBE_Loading!Q$4:Q$3072,,0,),"")</f>
        <v>271555.652061562</v>
      </c>
      <c r="AR860">
        <f>_xlfn.XLOOKUP(C860,UrbanHeat!$A$2:$A$1333,UrbanHeat!$B$2:$B$1333,,0,)</f>
        <v>16.940000000000001</v>
      </c>
      <c r="AS860" s="25">
        <f>_xlfn.XLOOKUP($C860,TNC_Loading!$A$2:$A$1332,TNC_Loading!B$2:B$1332,,0,)</f>
        <v>11.923</v>
      </c>
      <c r="AT860" s="25">
        <f>_xlfn.XLOOKUP($C860,TNC_Loading!$A$2:$A$1332,TNC_Loading!C$2:C$1332,,0,)</f>
        <v>8.4239999999999995</v>
      </c>
      <c r="AU860" s="25">
        <f>_xlfn.XLOOKUP($C860,TNC_Loading!$A$2:$A$1332,TNC_Loading!D$2:D$1332,,0,)</f>
        <v>51.978000000000002</v>
      </c>
      <c r="AV860" s="25">
        <f>_xlfn.XLOOKUP($C860,TNC_Loading!$A$2:$A$1332,TNC_Loading!E$2:E$1332,,0,)</f>
        <v>43.345999999999997</v>
      </c>
      <c r="AW860" s="25">
        <f>_xlfn.XLOOKUP($C860,TNC_Loading!$A$2:$A$1332,TNC_Loading!F$2:F$1332,,0,)</f>
        <v>344.88499999999999</v>
      </c>
      <c r="AX860">
        <f>_xlfn.XLOOKUP(C860,BIBI!$D$2:$D$1332,BIBI!$F$2:$F$1332,,0,)</f>
        <v>0</v>
      </c>
      <c r="AY860">
        <f>_xlfn.XLOOKUP(C860,FacilityCounts!$A$3:$A$1333,FacilityCounts!$B$3:$B$1333,,0,)</f>
        <v>0</v>
      </c>
      <c r="AZ860">
        <f>_xlfn.XLOOKUP(C860,FacilityCounts!$D$3:$D$1333,FacilityCounts!$E$3:$E$1333,,0,)</f>
        <v>0</v>
      </c>
      <c r="BA860">
        <f>_xlfn.XLOOKUP(C860,FacilityCounts!$G$3:$G$1333,FacilityCounts!$H$3:$H$1333,,0,)</f>
        <v>0</v>
      </c>
      <c r="BB860">
        <f>IFERROR(_xlfn.XLOOKUP(C860,'DA to P Sensitive Lakes'!$P$2:$P$44,'DA to P Sensitive Lakes'!$Q$2:$Q$44,,0,),0)</f>
        <v>0</v>
      </c>
      <c r="BC860" s="25">
        <f>_xlfn.XLOOKUP(C860,'Historic Runoff (mm)'!$A$2:$A$1332,'Historic Runoff (mm)'!$B$2:$B$1332,,0,)</f>
        <v>672.73900000000003</v>
      </c>
      <c r="BD860">
        <f>_xlfn.XLOOKUP(C860,DrainageComplaint!$A$2:$A$1332,DrainageComplaint!$B$2:$B$1332,,0,)</f>
        <v>0</v>
      </c>
      <c r="BE860">
        <f>_xlfn.XLOOKUP(C860,PAD_Area!$G$2:$G$1332,PAD_Area!$H$2:$H$1332,,0,)</f>
        <v>0</v>
      </c>
    </row>
    <row r="861" spans="1:57" x14ac:dyDescent="0.2">
      <c r="A861" s="2">
        <v>858</v>
      </c>
      <c r="B861" s="2">
        <v>859</v>
      </c>
      <c r="C861" s="20">
        <v>1300850</v>
      </c>
      <c r="D861" s="3" t="s">
        <v>852</v>
      </c>
      <c r="E861" s="3" t="s">
        <v>754</v>
      </c>
      <c r="F861" s="3">
        <v>1.899</v>
      </c>
      <c r="G861" s="3">
        <v>1352.7505528199999</v>
      </c>
      <c r="H861" s="3">
        <v>82702.466717699994</v>
      </c>
      <c r="I861" s="2">
        <v>0</v>
      </c>
      <c r="J861" s="2">
        <v>0</v>
      </c>
      <c r="K861" s="2">
        <v>0</v>
      </c>
      <c r="L861" s="2">
        <v>0</v>
      </c>
      <c r="M861" s="3">
        <v>0</v>
      </c>
      <c r="N861" s="2">
        <f>_xlfn.XLOOKUP(C861,Shellfish_Presence!$E$3:$E$1333,Shellfish_Presence!$G$3:$G$1333,,0,)</f>
        <v>0</v>
      </c>
      <c r="O861" s="3">
        <v>0</v>
      </c>
      <c r="P861" s="3">
        <v>0</v>
      </c>
      <c r="Q861" s="2">
        <v>0</v>
      </c>
      <c r="R861" s="3">
        <v>0.99978399276733398</v>
      </c>
      <c r="S861" s="3">
        <v>0</v>
      </c>
      <c r="T861" s="3">
        <v>0</v>
      </c>
      <c r="U861" s="3">
        <v>0</v>
      </c>
      <c r="V861" s="2">
        <v>0</v>
      </c>
      <c r="W861" s="3" t="str">
        <f t="shared" si="26"/>
        <v/>
      </c>
      <c r="X861" t="str">
        <f t="shared" si="27"/>
        <v/>
      </c>
      <c r="Y861">
        <f>IFERROR(INDEX('Parcel Year'!$N$3:$N$1175,MATCH(KC_SPS_SubbasinAttributes!C861,'Parcel Year'!$M$3:$M$1175,0)),0)</f>
        <v>0.99978399276733398</v>
      </c>
      <c r="Z861">
        <f>INDEX(Imperviousness!$B$2:$B$1332,MATCH(KC_SPS_SubbasinAttributes!C861,Imperviousness!$A$2:$A$1332,0))</f>
        <v>0.80200000000000005</v>
      </c>
      <c r="AA861">
        <f>INDEX('Flow Duration Index'!$B$2:$B$1332,MATCH(KC_SPS_SubbasinAttributes!C861,'Flow Duration Index'!$A$2:$A$1332,0))</f>
        <v>3.8530000000000002</v>
      </c>
      <c r="AB861">
        <f>INDEX(Opportunity_Index!$G$2:$G$1333,MATCH(KC_SPS_SubbasinAttributes!C861,Opportunity_Index!$F$2:$F$1333,0))</f>
        <v>0.878</v>
      </c>
      <c r="AC861">
        <f>INDEX(Traffic!$B$2:$B$1332,MATCH(KC_SPS_SubbasinAttributes!C861,Traffic!$A$2:$A$1332,0))</f>
        <v>4179</v>
      </c>
      <c r="AD861">
        <f>INDEX(EquityScore!$F$3:$F$1334,MATCH(KC_SPS_SubbasinAttributes!C861,EquityScore!$E$3:$E$1334,0))</f>
        <v>4.6666666699999997</v>
      </c>
      <c r="AE861" t="str">
        <f>IFERROR(INDEX(PavementCondition!$E$2:$E$669,MATCH(KC_SPS_SubbasinAttributes!C861,PavementCondition!$D$2:$D$669,0)),"N/A")</f>
        <v>N/A</v>
      </c>
      <c r="AF861">
        <f>INDEX(SpawnerMortality!$E$2:$E$1331,MATCH(KC_SPS_SubbasinAttributes!C861,SpawnerMortality!$D$2:$D$1331,0))</f>
        <v>0.41878589199999999</v>
      </c>
      <c r="AG861" s="25">
        <f>IFERROR(_xlfn.XLOOKUP($C861,WQBE_Loading!$C$4:$C$3072,WQBE_Loading!G$4:G$3072,,0,),"")</f>
        <v>7.7012063361458896E-2</v>
      </c>
      <c r="AH861" s="25">
        <f>IFERROR(_xlfn.XLOOKUP($C861,WQBE_Loading!$C$4:$C$3072,WQBE_Loading!H$4:H$3072,,0,),"")</f>
        <v>0.59397358744088402</v>
      </c>
      <c r="AI861" s="25">
        <f>IFERROR(_xlfn.XLOOKUP($C861,WQBE_Loading!$C$4:$C$3072,WQBE_Loading!I$4:I$3072,,0,),"")</f>
        <v>6.3330894469093053</v>
      </c>
      <c r="AJ861" s="25">
        <f>IFERROR(_xlfn.XLOOKUP($C861,WQBE_Loading!$C$4:$C$3072,WQBE_Loading!J$4:J$3072,,0,),"")</f>
        <v>0.88576947844996945</v>
      </c>
      <c r="AK861" s="25">
        <f>IFERROR(_xlfn.XLOOKUP($C861,WQBE_Loading!$C$4:$C$3072,WQBE_Loading!K$4:K$3072,,0,),"")</f>
        <v>396.62521083391948</v>
      </c>
      <c r="AL861" s="25">
        <f>IFERROR(_xlfn.XLOOKUP($C861,WQBE_Loading!$C$4:$C$3072,WQBE_Loading!L$4:L$3072,,0,),"")</f>
        <v>8.4918366740162397E-5</v>
      </c>
      <c r="AM861" s="25">
        <f>IFERROR(_xlfn.XLOOKUP($C861,WQBE_Loading!$C$4:$C$3072,WQBE_Loading!M$4:M$3072,,0,),"")</f>
        <v>1.710922950319905E-5</v>
      </c>
      <c r="AN861" s="25">
        <f>IFERROR(_xlfn.XLOOKUP($C861,WQBE_Loading!$C$4:$C$3072,WQBE_Loading!N$4:N$3072,,0,),"")</f>
        <v>1.7107755512842551E-3</v>
      </c>
      <c r="AO861" s="25">
        <f>IFERROR(_xlfn.XLOOKUP($C861,WQBE_Loading!$C$4:$C$3072,WQBE_Loading!O$4:O$3072,,0,),"")</f>
        <v>1.126929309737325E-2</v>
      </c>
      <c r="AP861" s="25">
        <f>IFERROR(_xlfn.XLOOKUP($C861,WQBE_Loading!$C$4:$C$3072,WQBE_Loading!P$4:P$3072,,0,),"")</f>
        <v>5.1046100060656199E-2</v>
      </c>
      <c r="AQ861" s="13">
        <f>IFERROR(_xlfn.XLOOKUP($C861,WQBE_Loading!$C$4:$C$3072,WQBE_Loading!Q$4:Q$3072,,0,),"")</f>
        <v>184603.30293405399</v>
      </c>
      <c r="AR861">
        <f>_xlfn.XLOOKUP(C861,UrbanHeat!$A$2:$A$1333,UrbanHeat!$B$2:$B$1333,,0,)</f>
        <v>16.716000000000001</v>
      </c>
      <c r="AS861" s="25">
        <f>_xlfn.XLOOKUP($C861,TNC_Loading!$A$2:$A$1332,TNC_Loading!B$2:B$1332,,0,)</f>
        <v>12.250999999999999</v>
      </c>
      <c r="AT861" s="25">
        <f>_xlfn.XLOOKUP($C861,TNC_Loading!$A$2:$A$1332,TNC_Loading!C$2:C$1332,,0,)</f>
        <v>9.42</v>
      </c>
      <c r="AU861" s="25">
        <f>_xlfn.XLOOKUP($C861,TNC_Loading!$A$2:$A$1332,TNC_Loading!D$2:D$1332,,0,)</f>
        <v>45.218000000000004</v>
      </c>
      <c r="AV861" s="25">
        <f>_xlfn.XLOOKUP($C861,TNC_Loading!$A$2:$A$1332,TNC_Loading!E$2:E$1332,,0,)</f>
        <v>41.734000000000002</v>
      </c>
      <c r="AW861" s="25">
        <f>_xlfn.XLOOKUP($C861,TNC_Loading!$A$2:$A$1332,TNC_Loading!F$2:F$1332,,0,)</f>
        <v>352.58300000000003</v>
      </c>
      <c r="AX861">
        <f>_xlfn.XLOOKUP(C861,BIBI!$D$2:$D$1332,BIBI!$F$2:$F$1332,,0,)</f>
        <v>0</v>
      </c>
      <c r="AY861">
        <f>_xlfn.XLOOKUP(C861,FacilityCounts!$A$3:$A$1333,FacilityCounts!$B$3:$B$1333,,0,)</f>
        <v>0</v>
      </c>
      <c r="AZ861">
        <f>_xlfn.XLOOKUP(C861,FacilityCounts!$D$3:$D$1333,FacilityCounts!$E$3:$E$1333,,0,)</f>
        <v>0</v>
      </c>
      <c r="BA861">
        <f>_xlfn.XLOOKUP(C861,FacilityCounts!$G$3:$G$1333,FacilityCounts!$H$3:$H$1333,,0,)</f>
        <v>0</v>
      </c>
      <c r="BB861">
        <f>IFERROR(_xlfn.XLOOKUP(C861,'DA to P Sensitive Lakes'!$P$2:$P$44,'DA to P Sensitive Lakes'!$Q$2:$Q$44,,0,),0)</f>
        <v>0</v>
      </c>
      <c r="BC861" s="25">
        <f>_xlfn.XLOOKUP(C861,'Historic Runoff (mm)'!$A$2:$A$1332,'Historic Runoff (mm)'!$B$2:$B$1332,,0,)</f>
        <v>618.69000000000005</v>
      </c>
      <c r="BD861">
        <f>_xlfn.XLOOKUP(C861,DrainageComplaint!$A$2:$A$1332,DrainageComplaint!$B$2:$B$1332,,0,)</f>
        <v>0</v>
      </c>
      <c r="BE861">
        <f>_xlfn.XLOOKUP(C861,PAD_Area!$G$2:$G$1332,PAD_Area!$H$2:$H$1332,,0,)</f>
        <v>0</v>
      </c>
    </row>
    <row r="862" spans="1:57" x14ac:dyDescent="0.2">
      <c r="A862" s="2">
        <v>859</v>
      </c>
      <c r="B862" s="2">
        <v>860</v>
      </c>
      <c r="C862" s="20">
        <v>1300860</v>
      </c>
      <c r="D862" s="3" t="s">
        <v>846</v>
      </c>
      <c r="E862" s="3" t="s">
        <v>754</v>
      </c>
      <c r="F862" s="3">
        <v>283.04899999999998</v>
      </c>
      <c r="G862" s="3">
        <v>22260.527256099998</v>
      </c>
      <c r="H862" s="3">
        <v>12329566.099099999</v>
      </c>
      <c r="I862" s="2">
        <v>0</v>
      </c>
      <c r="J862" s="2">
        <v>0</v>
      </c>
      <c r="K862" s="2">
        <v>0</v>
      </c>
      <c r="L862" s="2">
        <v>0</v>
      </c>
      <c r="M862" s="3">
        <v>0</v>
      </c>
      <c r="N862" s="2">
        <f>_xlfn.XLOOKUP(C862,Shellfish_Presence!$E$3:$E$1333,Shellfish_Presence!$G$3:$G$1333,,0,)</f>
        <v>0</v>
      </c>
      <c r="O862" s="3">
        <v>0</v>
      </c>
      <c r="P862" s="3">
        <v>0</v>
      </c>
      <c r="Q862" s="2">
        <v>1</v>
      </c>
      <c r="R862" s="3">
        <v>1</v>
      </c>
      <c r="S862" s="3">
        <v>0.13189800083637238</v>
      </c>
      <c r="T862" s="3">
        <v>0</v>
      </c>
      <c r="U862" s="3">
        <v>0</v>
      </c>
      <c r="V862" s="2">
        <v>0</v>
      </c>
      <c r="W862" s="3" t="str">
        <f t="shared" si="26"/>
        <v/>
      </c>
      <c r="X862" t="str">
        <f t="shared" si="27"/>
        <v/>
      </c>
      <c r="Y862">
        <f>IFERROR(INDEX('Parcel Year'!$N$3:$N$1175,MATCH(KC_SPS_SubbasinAttributes!C862,'Parcel Year'!$M$3:$M$1175,0)),0)</f>
        <v>0.72990900278091431</v>
      </c>
      <c r="Z862">
        <f>INDEX(Imperviousness!$B$2:$B$1332,MATCH(KC_SPS_SubbasinAttributes!C862,Imperviousness!$A$2:$A$1332,0))</f>
        <v>0.32800000000000001</v>
      </c>
      <c r="AA862">
        <f>INDEX('Flow Duration Index'!$B$2:$B$1332,MATCH(KC_SPS_SubbasinAttributes!C862,'Flow Duration Index'!$A$2:$A$1332,0))</f>
        <v>6.3170000000000002</v>
      </c>
      <c r="AB862">
        <f>INDEX(Opportunity_Index!$G$2:$G$1333,MATCH(KC_SPS_SubbasinAttributes!C862,Opportunity_Index!$F$2:$F$1333,0))</f>
        <v>0</v>
      </c>
      <c r="AC862">
        <f>INDEX(Traffic!$B$2:$B$1332,MATCH(KC_SPS_SubbasinAttributes!C862,Traffic!$A$2:$A$1332,0))</f>
        <v>834.81899999999996</v>
      </c>
      <c r="AD862">
        <f>INDEX(EquityScore!$F$3:$F$1334,MATCH(KC_SPS_SubbasinAttributes!C862,EquityScore!$E$3:$E$1334,0))</f>
        <v>2.6666666700000001</v>
      </c>
      <c r="AE862" t="str">
        <f>IFERROR(INDEX(PavementCondition!$E$2:$E$669,MATCH(KC_SPS_SubbasinAttributes!C862,PavementCondition!$D$2:$D$669,0)),"N/A")</f>
        <v>N/A</v>
      </c>
      <c r="AF862">
        <f>INDEX(SpawnerMortality!$E$2:$E$1331,MATCH(KC_SPS_SubbasinAttributes!C862,SpawnerMortality!$D$2:$D$1331,0))</f>
        <v>0.39910061499999999</v>
      </c>
      <c r="AG862" s="25">
        <f>IFERROR(_xlfn.XLOOKUP($C862,WQBE_Loading!$C$4:$C$3072,WQBE_Loading!G$4:G$3072,,0,),"")</f>
        <v>1.9110398742671748</v>
      </c>
      <c r="AH862" s="25">
        <f>IFERROR(_xlfn.XLOOKUP($C862,WQBE_Loading!$C$4:$C$3072,WQBE_Loading!H$4:H$3072,,0,),"")</f>
        <v>9.7917020078844246</v>
      </c>
      <c r="AI862" s="25">
        <f>IFERROR(_xlfn.XLOOKUP($C862,WQBE_Loading!$C$4:$C$3072,WQBE_Loading!I$4:I$3072,,0,),"")</f>
        <v>326.42978034017449</v>
      </c>
      <c r="AJ862" s="25">
        <f>IFERROR(_xlfn.XLOOKUP($C862,WQBE_Loading!$C$4:$C$3072,WQBE_Loading!J$4:J$3072,,0,),"")</f>
        <v>25.7345111392716</v>
      </c>
      <c r="AK862" s="25">
        <f>IFERROR(_xlfn.XLOOKUP($C862,WQBE_Loading!$C$4:$C$3072,WQBE_Loading!K$4:K$3072,,0,),"")</f>
        <v>9162.3205788856849</v>
      </c>
      <c r="AL862" s="25">
        <f>IFERROR(_xlfn.XLOOKUP($C862,WQBE_Loading!$C$4:$C$3072,WQBE_Loading!L$4:L$3072,,0,),"")</f>
        <v>3.22215582176218E-3</v>
      </c>
      <c r="AM862" s="25">
        <f>IFERROR(_xlfn.XLOOKUP($C862,WQBE_Loading!$C$4:$C$3072,WQBE_Loading!M$4:M$3072,,0,),"")</f>
        <v>2.4175241936389851E-4</v>
      </c>
      <c r="AN862" s="25">
        <f>IFERROR(_xlfn.XLOOKUP($C862,WQBE_Loading!$C$4:$C$3072,WQBE_Loading!N$4:N$3072,,0,),"")</f>
        <v>0.12740664288182349</v>
      </c>
      <c r="AO862" s="25">
        <f>IFERROR(_xlfn.XLOOKUP($C862,WQBE_Loading!$C$4:$C$3072,WQBE_Loading!O$4:O$3072,,0,),"")</f>
        <v>0.46909301467450398</v>
      </c>
      <c r="AP862" s="25">
        <f>IFERROR(_xlfn.XLOOKUP($C862,WQBE_Loading!$C$4:$C$3072,WQBE_Loading!P$4:P$3072,,0,),"")</f>
        <v>0.6150819063170605</v>
      </c>
      <c r="AQ862" s="13">
        <f>IFERROR(_xlfn.XLOOKUP($C862,WQBE_Loading!$C$4:$C$3072,WQBE_Loading!Q$4:Q$3072,,0,),"")</f>
        <v>8933642.0357756894</v>
      </c>
      <c r="AR862">
        <f>_xlfn.XLOOKUP(C862,UrbanHeat!$A$2:$A$1333,UrbanHeat!$B$2:$B$1333,,0,)</f>
        <v>12.768000000000001</v>
      </c>
      <c r="AS862" s="25">
        <f>_xlfn.XLOOKUP($C862,TNC_Loading!$A$2:$A$1332,TNC_Loading!B$2:B$1332,,0,)</f>
        <v>10.532</v>
      </c>
      <c r="AT862" s="25">
        <f>_xlfn.XLOOKUP($C862,TNC_Loading!$A$2:$A$1332,TNC_Loading!C$2:C$1332,,0,)</f>
        <v>9.1630000000000003</v>
      </c>
      <c r="AU862" s="25">
        <f>_xlfn.XLOOKUP($C862,TNC_Loading!$A$2:$A$1332,TNC_Loading!D$2:D$1332,,0,)</f>
        <v>14.695</v>
      </c>
      <c r="AV862" s="25">
        <f>_xlfn.XLOOKUP($C862,TNC_Loading!$A$2:$A$1332,TNC_Loading!E$2:E$1332,,0,)</f>
        <v>21.114999999999998</v>
      </c>
      <c r="AW862" s="25">
        <f>_xlfn.XLOOKUP($C862,TNC_Loading!$A$2:$A$1332,TNC_Loading!F$2:F$1332,,0,)</f>
        <v>422.959</v>
      </c>
      <c r="AX862">
        <f>_xlfn.XLOOKUP(C862,BIBI!$D$2:$D$1332,BIBI!$F$2:$F$1332,,0,)</f>
        <v>0</v>
      </c>
      <c r="AY862">
        <f>_xlfn.XLOOKUP(C862,FacilityCounts!$A$3:$A$1333,FacilityCounts!$B$3:$B$1333,,0,)</f>
        <v>0</v>
      </c>
      <c r="AZ862">
        <f>_xlfn.XLOOKUP(C862,FacilityCounts!$D$3:$D$1333,FacilityCounts!$E$3:$E$1333,,0,)</f>
        <v>0</v>
      </c>
      <c r="BA862">
        <f>_xlfn.XLOOKUP(C862,FacilityCounts!$G$3:$G$1333,FacilityCounts!$H$3:$H$1333,,0,)</f>
        <v>0</v>
      </c>
      <c r="BB862">
        <f>IFERROR(_xlfn.XLOOKUP(C862,'DA to P Sensitive Lakes'!$P$2:$P$44,'DA to P Sensitive Lakes'!$Q$2:$Q$44,,0,),0)</f>
        <v>0</v>
      </c>
      <c r="BC862" s="25">
        <f>_xlfn.XLOOKUP(C862,'Historic Runoff (mm)'!$A$2:$A$1332,'Historic Runoff (mm)'!$B$2:$B$1332,,0,)</f>
        <v>680.60799999999995</v>
      </c>
      <c r="BD862">
        <f>_xlfn.XLOOKUP(C862,DrainageComplaint!$A$2:$A$1332,DrainageComplaint!$B$2:$B$1332,,0,)</f>
        <v>0</v>
      </c>
      <c r="BE862">
        <f>_xlfn.XLOOKUP(C862,PAD_Area!$G$2:$G$1332,PAD_Area!$H$2:$H$1332,,0,)</f>
        <v>0</v>
      </c>
    </row>
    <row r="863" spans="1:57" x14ac:dyDescent="0.2">
      <c r="A863" s="2">
        <v>860</v>
      </c>
      <c r="B863" s="2">
        <v>861</v>
      </c>
      <c r="C863" s="20">
        <v>1300870</v>
      </c>
      <c r="D863" s="3" t="s">
        <v>858</v>
      </c>
      <c r="E863" s="3" t="s">
        <v>754</v>
      </c>
      <c r="F863" s="3">
        <v>38.808</v>
      </c>
      <c r="G863" s="3">
        <v>7398.0226109200003</v>
      </c>
      <c r="H863" s="3">
        <v>1690464.4383100001</v>
      </c>
      <c r="I863" s="2">
        <v>0</v>
      </c>
      <c r="J863" s="2">
        <v>0</v>
      </c>
      <c r="K863" s="2">
        <v>0</v>
      </c>
      <c r="L863" s="2">
        <v>0</v>
      </c>
      <c r="M863" s="3">
        <v>0</v>
      </c>
      <c r="N863" s="2">
        <f>_xlfn.XLOOKUP(C863,Shellfish_Presence!$E$3:$E$1333,Shellfish_Presence!$G$3:$G$1333,,0,)</f>
        <v>0</v>
      </c>
      <c r="O863" s="3">
        <v>0</v>
      </c>
      <c r="P863" s="3">
        <v>0</v>
      </c>
      <c r="Q863" s="2">
        <v>0</v>
      </c>
      <c r="R863" s="3">
        <v>0.99999701976776123</v>
      </c>
      <c r="S863" s="3">
        <v>0</v>
      </c>
      <c r="T863" s="3">
        <v>0</v>
      </c>
      <c r="U863" s="3">
        <v>0</v>
      </c>
      <c r="V863" s="2">
        <v>0</v>
      </c>
      <c r="W863" s="3" t="str">
        <f t="shared" si="26"/>
        <v/>
      </c>
      <c r="X863" t="str">
        <f t="shared" si="27"/>
        <v/>
      </c>
      <c r="Y863">
        <f>IFERROR(INDEX('Parcel Year'!$N$3:$N$1175,MATCH(KC_SPS_SubbasinAttributes!C863,'Parcel Year'!$M$3:$M$1175,0)),0)</f>
        <v>0.65873301029205322</v>
      </c>
      <c r="Z863">
        <f>INDEX(Imperviousness!$B$2:$B$1332,MATCH(KC_SPS_SubbasinAttributes!C863,Imperviousness!$A$2:$A$1332,0))</f>
        <v>0.156</v>
      </c>
      <c r="AA863">
        <f>INDEX('Flow Duration Index'!$B$2:$B$1332,MATCH(KC_SPS_SubbasinAttributes!C863,'Flow Duration Index'!$A$2:$A$1332,0))</f>
        <v>4.9829999999999997</v>
      </c>
      <c r="AB863">
        <f>INDEX(Opportunity_Index!$G$2:$G$1333,MATCH(KC_SPS_SubbasinAttributes!C863,Opportunity_Index!$F$2:$F$1333,0))</f>
        <v>0</v>
      </c>
      <c r="AC863">
        <f>INDEX(Traffic!$B$2:$B$1332,MATCH(KC_SPS_SubbasinAttributes!C863,Traffic!$A$2:$A$1332,0))</f>
        <v>197.98</v>
      </c>
      <c r="AD863">
        <f>INDEX(EquityScore!$F$3:$F$1334,MATCH(KC_SPS_SubbasinAttributes!C863,EquityScore!$E$3:$E$1334,0))</f>
        <v>1.6666666699999999</v>
      </c>
      <c r="AE863" t="str">
        <f>IFERROR(INDEX(PavementCondition!$E$2:$E$669,MATCH(KC_SPS_SubbasinAttributes!C863,PavementCondition!$D$2:$D$669,0)),"N/A")</f>
        <v>N/A</v>
      </c>
      <c r="AF863">
        <f>INDEX(SpawnerMortality!$E$2:$E$1331,MATCH(KC_SPS_SubbasinAttributes!C863,SpawnerMortality!$D$2:$D$1331,0))</f>
        <v>0.39910061499999999</v>
      </c>
      <c r="AG863" s="25">
        <f>IFERROR(_xlfn.XLOOKUP($C863,WQBE_Loading!$C$4:$C$3072,WQBE_Loading!G$4:G$3072,,0,),"")</f>
        <v>0.14833499587756999</v>
      </c>
      <c r="AH863" s="25">
        <f>IFERROR(_xlfn.XLOOKUP($C863,WQBE_Loading!$C$4:$C$3072,WQBE_Loading!H$4:H$3072,,0,),"")</f>
        <v>0.74748822430196005</v>
      </c>
      <c r="AI863" s="25">
        <f>IFERROR(_xlfn.XLOOKUP($C863,WQBE_Loading!$C$4:$C$3072,WQBE_Loading!I$4:I$3072,,0,),"")</f>
        <v>30.669176169500453</v>
      </c>
      <c r="AJ863" s="25">
        <f>IFERROR(_xlfn.XLOOKUP($C863,WQBE_Loading!$C$4:$C$3072,WQBE_Loading!J$4:J$3072,,0,),"")</f>
        <v>2.3519341214405802</v>
      </c>
      <c r="AK863" s="25">
        <f>IFERROR(_xlfn.XLOOKUP($C863,WQBE_Loading!$C$4:$C$3072,WQBE_Loading!K$4:K$3072,,0,),"")</f>
        <v>764.05248984182697</v>
      </c>
      <c r="AL863" s="25">
        <f>IFERROR(_xlfn.XLOOKUP($C863,WQBE_Loading!$C$4:$C$3072,WQBE_Loading!L$4:L$3072,,0,),"")</f>
        <v>2.5909893053857396E-4</v>
      </c>
      <c r="AM863" s="25">
        <f>IFERROR(_xlfn.XLOOKUP($C863,WQBE_Loading!$C$4:$C$3072,WQBE_Loading!M$4:M$3072,,0,),"")</f>
        <v>1.6751529482518E-5</v>
      </c>
      <c r="AN863" s="25">
        <f>IFERROR(_xlfn.XLOOKUP($C863,WQBE_Loading!$C$4:$C$3072,WQBE_Loading!N$4:N$3072,,0,),"")</f>
        <v>1.3100577364696948E-2</v>
      </c>
      <c r="AO863" s="25">
        <f>IFERROR(_xlfn.XLOOKUP($C863,WQBE_Loading!$C$4:$C$3072,WQBE_Loading!O$4:O$3072,,0,),"")</f>
        <v>3.9461934390609146E-2</v>
      </c>
      <c r="AP863" s="25">
        <f>IFERROR(_xlfn.XLOOKUP($C863,WQBE_Loading!$C$4:$C$3072,WQBE_Loading!P$4:P$3072,,0,),"")</f>
        <v>4.5132577814049599E-2</v>
      </c>
      <c r="AQ863" s="13">
        <f>IFERROR(_xlfn.XLOOKUP($C863,WQBE_Loading!$C$4:$C$3072,WQBE_Loading!Q$4:Q$3072,,0,),"")</f>
        <v>844737.67850590847</v>
      </c>
      <c r="AR863">
        <f>_xlfn.XLOOKUP(C863,UrbanHeat!$A$2:$A$1333,UrbanHeat!$B$2:$B$1333,,0,)</f>
        <v>12.61</v>
      </c>
      <c r="AS863" s="25">
        <f>_xlfn.XLOOKUP($C863,TNC_Loading!$A$2:$A$1332,TNC_Loading!B$2:B$1332,,0,)</f>
        <v>6.1559999999999997</v>
      </c>
      <c r="AT863" s="25">
        <f>_xlfn.XLOOKUP($C863,TNC_Loading!$A$2:$A$1332,TNC_Loading!C$2:C$1332,,0,)</f>
        <v>4.3449999999999998</v>
      </c>
      <c r="AU863" s="25">
        <f>_xlfn.XLOOKUP($C863,TNC_Loading!$A$2:$A$1332,TNC_Loading!D$2:D$1332,,0,)</f>
        <v>6.5190000000000001</v>
      </c>
      <c r="AV863" s="25">
        <f>_xlfn.XLOOKUP($C863,TNC_Loading!$A$2:$A$1332,TNC_Loading!E$2:E$1332,,0,)</f>
        <v>11.247999999999999</v>
      </c>
      <c r="AW863" s="25">
        <f>_xlfn.XLOOKUP($C863,TNC_Loading!$A$2:$A$1332,TNC_Loading!F$2:F$1332,,0,)</f>
        <v>235.80600000000001</v>
      </c>
      <c r="AX863">
        <f>_xlfn.XLOOKUP(C863,BIBI!$D$2:$D$1332,BIBI!$F$2:$F$1332,,0,)</f>
        <v>0</v>
      </c>
      <c r="AY863">
        <f>_xlfn.XLOOKUP(C863,FacilityCounts!$A$3:$A$1333,FacilityCounts!$B$3:$B$1333,,0,)</f>
        <v>0</v>
      </c>
      <c r="AZ863">
        <f>_xlfn.XLOOKUP(C863,FacilityCounts!$D$3:$D$1333,FacilityCounts!$E$3:$E$1333,,0,)</f>
        <v>0</v>
      </c>
      <c r="BA863">
        <f>_xlfn.XLOOKUP(C863,FacilityCounts!$G$3:$G$1333,FacilityCounts!$H$3:$H$1333,,0,)</f>
        <v>0</v>
      </c>
      <c r="BB863">
        <f>IFERROR(_xlfn.XLOOKUP(C863,'DA to P Sensitive Lakes'!$P$2:$P$44,'DA to P Sensitive Lakes'!$Q$2:$Q$44,,0,),0)</f>
        <v>0</v>
      </c>
      <c r="BC863" s="25">
        <f>_xlfn.XLOOKUP(C863,'Historic Runoff (mm)'!$A$2:$A$1332,'Historic Runoff (mm)'!$B$2:$B$1332,,0,)</f>
        <v>378.928</v>
      </c>
      <c r="BD863">
        <f>_xlfn.XLOOKUP(C863,DrainageComplaint!$A$2:$A$1332,DrainageComplaint!$B$2:$B$1332,,0,)</f>
        <v>0</v>
      </c>
      <c r="BE863">
        <f>_xlfn.XLOOKUP(C863,PAD_Area!$G$2:$G$1332,PAD_Area!$H$2:$H$1332,,0,)</f>
        <v>0</v>
      </c>
    </row>
    <row r="864" spans="1:57" x14ac:dyDescent="0.2">
      <c r="A864" s="2">
        <v>861</v>
      </c>
      <c r="B864" s="2">
        <v>862</v>
      </c>
      <c r="C864" s="20">
        <v>1300880</v>
      </c>
      <c r="D864" s="3" t="s">
        <v>774</v>
      </c>
      <c r="E864" s="3" t="s">
        <v>754</v>
      </c>
      <c r="F864" s="3">
        <v>1236.7380000000001</v>
      </c>
      <c r="G864" s="3">
        <v>39872.613227599999</v>
      </c>
      <c r="H864" s="3">
        <v>53872079.627099998</v>
      </c>
      <c r="I864" s="2">
        <v>1</v>
      </c>
      <c r="J864" s="2">
        <v>0</v>
      </c>
      <c r="K864" s="2">
        <v>0</v>
      </c>
      <c r="L864" s="2">
        <v>2</v>
      </c>
      <c r="M864" s="3">
        <v>0</v>
      </c>
      <c r="N864" s="2">
        <f>_xlfn.XLOOKUP(C864,Shellfish_Presence!$E$3:$E$1333,Shellfish_Presence!$G$3:$G$1333,,0,)</f>
        <v>0</v>
      </c>
      <c r="O864" s="3">
        <v>0</v>
      </c>
      <c r="P864" s="3">
        <v>0</v>
      </c>
      <c r="Q864" s="2">
        <v>1</v>
      </c>
      <c r="R864" s="3">
        <v>0.99401801824569702</v>
      </c>
      <c r="S864" s="3">
        <v>1.7662199679762125E-3</v>
      </c>
      <c r="T864" s="3">
        <v>0</v>
      </c>
      <c r="U864" s="3">
        <v>323.45001220703125</v>
      </c>
      <c r="V864" s="2">
        <v>0</v>
      </c>
      <c r="W864" s="3" t="str">
        <f t="shared" si="26"/>
        <v/>
      </c>
      <c r="X864" t="str">
        <f t="shared" si="27"/>
        <v/>
      </c>
      <c r="Y864">
        <f>IFERROR(INDEX('Parcel Year'!$N$3:$N$1175,MATCH(KC_SPS_SubbasinAttributes!C864,'Parcel Year'!$M$3:$M$1175,0)),0)</f>
        <v>0.60347002744674683</v>
      </c>
      <c r="Z864">
        <f>INDEX(Imperviousness!$B$2:$B$1332,MATCH(KC_SPS_SubbasinAttributes!C864,Imperviousness!$A$2:$A$1332,0))</f>
        <v>0.16900000000000001</v>
      </c>
      <c r="AA864">
        <f>INDEX('Flow Duration Index'!$B$2:$B$1332,MATCH(KC_SPS_SubbasinAttributes!C864,'Flow Duration Index'!$A$2:$A$1332,0))</f>
        <v>7.1829999999999998</v>
      </c>
      <c r="AB864">
        <f>INDEX(Opportunity_Index!$G$2:$G$1333,MATCH(KC_SPS_SubbasinAttributes!C864,Opportunity_Index!$F$2:$F$1333,0))</f>
        <v>0</v>
      </c>
      <c r="AC864">
        <f>INDEX(Traffic!$B$2:$B$1332,MATCH(KC_SPS_SubbasinAttributes!C864,Traffic!$A$2:$A$1332,0))</f>
        <v>633.33799999999997</v>
      </c>
      <c r="AD864">
        <f>INDEX(EquityScore!$F$3:$F$1334,MATCH(KC_SPS_SubbasinAttributes!C864,EquityScore!$E$3:$E$1334,0))</f>
        <v>2.1666666700000001</v>
      </c>
      <c r="AE864" t="str">
        <f>IFERROR(INDEX(PavementCondition!$E$2:$E$669,MATCH(KC_SPS_SubbasinAttributes!C864,PavementCondition!$D$2:$D$669,0)),"N/A")</f>
        <v>N/A</v>
      </c>
      <c r="AF864">
        <f>INDEX(SpawnerMortality!$E$2:$E$1331,MATCH(KC_SPS_SubbasinAttributes!C864,SpawnerMortality!$D$2:$D$1331,0))</f>
        <v>0.35865505549999999</v>
      </c>
      <c r="AG864" s="25">
        <f>IFERROR(_xlfn.XLOOKUP($C864,WQBE_Loading!$C$4:$C$3072,WQBE_Loading!G$4:G$3072,,0,),"")</f>
        <v>4.6392245831642143</v>
      </c>
      <c r="AH864" s="25">
        <f>IFERROR(_xlfn.XLOOKUP($C864,WQBE_Loading!$C$4:$C$3072,WQBE_Loading!H$4:H$3072,,0,),"")</f>
        <v>23.2598368429957</v>
      </c>
      <c r="AI864" s="25">
        <f>IFERROR(_xlfn.XLOOKUP($C864,WQBE_Loading!$C$4:$C$3072,WQBE_Loading!I$4:I$3072,,0,),"")</f>
        <v>1014.5281885066599</v>
      </c>
      <c r="AJ864" s="25">
        <f>IFERROR(_xlfn.XLOOKUP($C864,WQBE_Loading!$C$4:$C$3072,WQBE_Loading!J$4:J$3072,,0,),"")</f>
        <v>76.992469458829646</v>
      </c>
      <c r="AK864" s="25">
        <f>IFERROR(_xlfn.XLOOKUP($C864,WQBE_Loading!$C$4:$C$3072,WQBE_Loading!K$4:K$3072,,0,),"")</f>
        <v>25710.086089891451</v>
      </c>
      <c r="AL864" s="25">
        <f>IFERROR(_xlfn.XLOOKUP($C864,WQBE_Loading!$C$4:$C$3072,WQBE_Loading!L$4:L$3072,,0,),"")</f>
        <v>8.5118635503086404E-3</v>
      </c>
      <c r="AM864" s="25">
        <f>IFERROR(_xlfn.XLOOKUP($C864,WQBE_Loading!$C$4:$C$3072,WQBE_Loading!M$4:M$3072,,0,),"")</f>
        <v>4.4017354445247646E-4</v>
      </c>
      <c r="AN864" s="25">
        <f>IFERROR(_xlfn.XLOOKUP($C864,WQBE_Loading!$C$4:$C$3072,WQBE_Loading!N$4:N$3072,,0,),"")</f>
        <v>0.42136515453337853</v>
      </c>
      <c r="AO864" s="25">
        <f>IFERROR(_xlfn.XLOOKUP($C864,WQBE_Loading!$C$4:$C$3072,WQBE_Loading!O$4:O$3072,,0,),"")</f>
        <v>1.302738340530575</v>
      </c>
      <c r="AP864" s="25">
        <f>IFERROR(_xlfn.XLOOKUP($C864,WQBE_Loading!$C$4:$C$3072,WQBE_Loading!P$4:P$3072,,0,),"")</f>
        <v>1.4186266432227699</v>
      </c>
      <c r="AQ864" s="13">
        <f>IFERROR(_xlfn.XLOOKUP($C864,WQBE_Loading!$C$4:$C$3072,WQBE_Loading!Q$4:Q$3072,,0,),"")</f>
        <v>28204922.870182101</v>
      </c>
      <c r="AR864">
        <f>_xlfn.XLOOKUP(C864,UrbanHeat!$A$2:$A$1333,UrbanHeat!$B$2:$B$1333,,0,)</f>
        <v>11.865</v>
      </c>
      <c r="AS864" s="25">
        <f>_xlfn.XLOOKUP($C864,TNC_Loading!$A$2:$A$1332,TNC_Loading!B$2:B$1332,,0,)</f>
        <v>7.1050000000000004</v>
      </c>
      <c r="AT864" s="25">
        <f>_xlfn.XLOOKUP($C864,TNC_Loading!$A$2:$A$1332,TNC_Loading!C$2:C$1332,,0,)</f>
        <v>4.84</v>
      </c>
      <c r="AU864" s="25">
        <f>_xlfn.XLOOKUP($C864,TNC_Loading!$A$2:$A$1332,TNC_Loading!D$2:D$1332,,0,)</f>
        <v>9.0739999999999998</v>
      </c>
      <c r="AV864" s="25">
        <f>_xlfn.XLOOKUP($C864,TNC_Loading!$A$2:$A$1332,TNC_Loading!E$2:E$1332,,0,)</f>
        <v>12.629</v>
      </c>
      <c r="AW864" s="25">
        <f>_xlfn.XLOOKUP($C864,TNC_Loading!$A$2:$A$1332,TNC_Loading!F$2:F$1332,,0,)</f>
        <v>270.92200000000003</v>
      </c>
      <c r="AX864">
        <f>_xlfn.XLOOKUP(C864,BIBI!$D$2:$D$1332,BIBI!$F$2:$F$1332,,0,)</f>
        <v>0</v>
      </c>
      <c r="AY864">
        <f>_xlfn.XLOOKUP(C864,FacilityCounts!$A$3:$A$1333,FacilityCounts!$B$3:$B$1333,,0,)</f>
        <v>0</v>
      </c>
      <c r="AZ864">
        <f>_xlfn.XLOOKUP(C864,FacilityCounts!$D$3:$D$1333,FacilityCounts!$E$3:$E$1333,,0,)</f>
        <v>0</v>
      </c>
      <c r="BA864">
        <f>_xlfn.XLOOKUP(C864,FacilityCounts!$G$3:$G$1333,FacilityCounts!$H$3:$H$1333,,0,)</f>
        <v>0</v>
      </c>
      <c r="BB864">
        <f>IFERROR(_xlfn.XLOOKUP(C864,'DA to P Sensitive Lakes'!$P$2:$P$44,'DA to P Sensitive Lakes'!$Q$2:$Q$44,,0,),0)</f>
        <v>1</v>
      </c>
      <c r="BC864" s="25">
        <f>_xlfn.XLOOKUP(C864,'Historic Runoff (mm)'!$A$2:$A$1332,'Historic Runoff (mm)'!$B$2:$B$1332,,0,)</f>
        <v>464.81299999999999</v>
      </c>
      <c r="BD864">
        <f>_xlfn.XLOOKUP(C864,DrainageComplaint!$A$2:$A$1332,DrainageComplaint!$B$2:$B$1332,,0,)</f>
        <v>0</v>
      </c>
      <c r="BE864">
        <f>_xlfn.XLOOKUP(C864,PAD_Area!$G$2:$G$1332,PAD_Area!$H$2:$H$1332,,0,)</f>
        <v>0</v>
      </c>
    </row>
    <row r="865" spans="1:57" x14ac:dyDescent="0.2">
      <c r="A865" s="2">
        <v>862</v>
      </c>
      <c r="B865" s="2">
        <v>863</v>
      </c>
      <c r="C865" s="20">
        <v>1300890</v>
      </c>
      <c r="D865" s="3" t="s">
        <v>774</v>
      </c>
      <c r="E865" s="3" t="s">
        <v>754</v>
      </c>
      <c r="F865" s="3">
        <v>261.35000000000002</v>
      </c>
      <c r="G865" s="3">
        <v>16918.155733</v>
      </c>
      <c r="H865" s="3">
        <v>11384351.1719</v>
      </c>
      <c r="I865" s="2">
        <v>5</v>
      </c>
      <c r="J865" s="2">
        <v>0</v>
      </c>
      <c r="K865" s="2">
        <v>0</v>
      </c>
      <c r="L865" s="2">
        <v>0</v>
      </c>
      <c r="M865" s="3">
        <v>0</v>
      </c>
      <c r="N865" s="2">
        <f>_xlfn.XLOOKUP(C865,Shellfish_Presence!$E$3:$E$1333,Shellfish_Presence!$G$3:$G$1333,,0,)</f>
        <v>0</v>
      </c>
      <c r="O865" s="3">
        <v>0</v>
      </c>
      <c r="P865" s="3">
        <v>0</v>
      </c>
      <c r="Q865" s="2">
        <v>2</v>
      </c>
      <c r="R865" s="3">
        <v>0.99489599466323853</v>
      </c>
      <c r="S865" s="3">
        <v>0</v>
      </c>
      <c r="T865" s="3">
        <v>0</v>
      </c>
      <c r="U865" s="3">
        <v>0</v>
      </c>
      <c r="V865" s="2">
        <v>0</v>
      </c>
      <c r="W865" s="3" t="str">
        <f t="shared" si="26"/>
        <v/>
      </c>
      <c r="X865" t="str">
        <f t="shared" si="27"/>
        <v/>
      </c>
      <c r="Y865">
        <f>IFERROR(INDEX('Parcel Year'!$N$3:$N$1175,MATCH(KC_SPS_SubbasinAttributes!C865,'Parcel Year'!$M$3:$M$1175,0)),0)</f>
        <v>0.56142699718475342</v>
      </c>
      <c r="Z865">
        <f>INDEX(Imperviousness!$B$2:$B$1332,MATCH(KC_SPS_SubbasinAttributes!C865,Imperviousness!$A$2:$A$1332,0))</f>
        <v>0.192</v>
      </c>
      <c r="AA865">
        <f>INDEX('Flow Duration Index'!$B$2:$B$1332,MATCH(KC_SPS_SubbasinAttributes!C865,'Flow Duration Index'!$A$2:$A$1332,0))</f>
        <v>10.192</v>
      </c>
      <c r="AB865">
        <f>INDEX(Opportunity_Index!$G$2:$G$1333,MATCH(KC_SPS_SubbasinAttributes!C865,Opportunity_Index!$F$2:$F$1333,0))</f>
        <v>0</v>
      </c>
      <c r="AC865">
        <f>INDEX(Traffic!$B$2:$B$1332,MATCH(KC_SPS_SubbasinAttributes!C865,Traffic!$A$2:$A$1332,0))</f>
        <v>1320.3219999999999</v>
      </c>
      <c r="AD865">
        <f>INDEX(EquityScore!$F$3:$F$1334,MATCH(KC_SPS_SubbasinAttributes!C865,EquityScore!$E$3:$E$1334,0))</f>
        <v>2.6666666700000001</v>
      </c>
      <c r="AE865" t="str">
        <f>IFERROR(INDEX(PavementCondition!$E$2:$E$669,MATCH(KC_SPS_SubbasinAttributes!C865,PavementCondition!$D$2:$D$669,0)),"N/A")</f>
        <v>N/A</v>
      </c>
      <c r="AF865">
        <f>INDEX(SpawnerMortality!$E$2:$E$1331,MATCH(KC_SPS_SubbasinAttributes!C865,SpawnerMortality!$D$2:$D$1331,0))</f>
        <v>0.31820949599999998</v>
      </c>
      <c r="AG865" s="25">
        <f>IFERROR(_xlfn.XLOOKUP($C865,WQBE_Loading!$C$4:$C$3072,WQBE_Loading!G$4:G$3072,,0,),"")</f>
        <v>1.30200871055893</v>
      </c>
      <c r="AH865" s="25">
        <f>IFERROR(_xlfn.XLOOKUP($C865,WQBE_Loading!$C$4:$C$3072,WQBE_Loading!H$4:H$3072,,0,),"")</f>
        <v>6.6652406058561304</v>
      </c>
      <c r="AI865" s="25">
        <f>IFERROR(_xlfn.XLOOKUP($C865,WQBE_Loading!$C$4:$C$3072,WQBE_Loading!I$4:I$3072,,0,),"")</f>
        <v>269.63459807138702</v>
      </c>
      <c r="AJ865" s="25">
        <f>IFERROR(_xlfn.XLOOKUP($C865,WQBE_Loading!$C$4:$C$3072,WQBE_Loading!J$4:J$3072,,0,),"")</f>
        <v>20.63922111533725</v>
      </c>
      <c r="AK865" s="25">
        <f>IFERROR(_xlfn.XLOOKUP($C865,WQBE_Loading!$C$4:$C$3072,WQBE_Loading!K$4:K$3072,,0,),"")</f>
        <v>7528.3024735821655</v>
      </c>
      <c r="AL865" s="25">
        <f>IFERROR(_xlfn.XLOOKUP($C865,WQBE_Loading!$C$4:$C$3072,WQBE_Loading!L$4:L$3072,,0,),"")</f>
        <v>2.405076585322415E-3</v>
      </c>
      <c r="AM865" s="25">
        <f>IFERROR(_xlfn.XLOOKUP($C865,WQBE_Loading!$C$4:$C$3072,WQBE_Loading!M$4:M$3072,,0,),"")</f>
        <v>1.09680744078424E-4</v>
      </c>
      <c r="AN865" s="25">
        <f>IFERROR(_xlfn.XLOOKUP($C865,WQBE_Loading!$C$4:$C$3072,WQBE_Loading!N$4:N$3072,,0,),"")</f>
        <v>0.1015033488870465</v>
      </c>
      <c r="AO865" s="25">
        <f>IFERROR(_xlfn.XLOOKUP($C865,WQBE_Loading!$C$4:$C$3072,WQBE_Loading!O$4:O$3072,,0,),"")</f>
        <v>0.36385590013105501</v>
      </c>
      <c r="AP865" s="25">
        <f>IFERROR(_xlfn.XLOOKUP($C865,WQBE_Loading!$C$4:$C$3072,WQBE_Loading!P$4:P$3072,,0,),"")</f>
        <v>0.43988472110028454</v>
      </c>
      <c r="AQ865" s="13">
        <f>IFERROR(_xlfn.XLOOKUP($C865,WQBE_Loading!$C$4:$C$3072,WQBE_Loading!Q$4:Q$3072,,0,),"")</f>
        <v>7353062.6682604002</v>
      </c>
      <c r="AR865">
        <f>_xlfn.XLOOKUP(C865,UrbanHeat!$A$2:$A$1333,UrbanHeat!$B$2:$B$1333,,0,)</f>
        <v>12.734</v>
      </c>
      <c r="AS865" s="25">
        <f>_xlfn.XLOOKUP($C865,TNC_Loading!$A$2:$A$1332,TNC_Loading!B$2:B$1332,,0,)</f>
        <v>8.77</v>
      </c>
      <c r="AT865" s="25">
        <f>_xlfn.XLOOKUP($C865,TNC_Loading!$A$2:$A$1332,TNC_Loading!C$2:C$1332,,0,)</f>
        <v>6.18</v>
      </c>
      <c r="AU865" s="25">
        <f>_xlfn.XLOOKUP($C865,TNC_Loading!$A$2:$A$1332,TNC_Loading!D$2:D$1332,,0,)</f>
        <v>12.315</v>
      </c>
      <c r="AV865" s="25">
        <f>_xlfn.XLOOKUP($C865,TNC_Loading!$A$2:$A$1332,TNC_Loading!E$2:E$1332,,0,)</f>
        <v>16.123000000000001</v>
      </c>
      <c r="AW865" s="25">
        <f>_xlfn.XLOOKUP($C865,TNC_Loading!$A$2:$A$1332,TNC_Loading!F$2:F$1332,,0,)</f>
        <v>344.76400000000001</v>
      </c>
      <c r="AX865">
        <f>_xlfn.XLOOKUP(C865,BIBI!$D$2:$D$1332,BIBI!$F$2:$F$1332,,0,)</f>
        <v>12.8</v>
      </c>
      <c r="AY865">
        <f>_xlfn.XLOOKUP(C865,FacilityCounts!$A$3:$A$1333,FacilityCounts!$B$3:$B$1333,,0,)</f>
        <v>0</v>
      </c>
      <c r="AZ865">
        <f>_xlfn.XLOOKUP(C865,FacilityCounts!$D$3:$D$1333,FacilityCounts!$E$3:$E$1333,,0,)</f>
        <v>0</v>
      </c>
      <c r="BA865">
        <f>_xlfn.XLOOKUP(C865,FacilityCounts!$G$3:$G$1333,FacilityCounts!$H$3:$H$1333,,0,)</f>
        <v>0</v>
      </c>
      <c r="BB865">
        <f>IFERROR(_xlfn.XLOOKUP(C865,'DA to P Sensitive Lakes'!$P$2:$P$44,'DA to P Sensitive Lakes'!$Q$2:$Q$44,,0,),0)</f>
        <v>0</v>
      </c>
      <c r="BC865" s="25">
        <f>_xlfn.XLOOKUP(C865,'Historic Runoff (mm)'!$A$2:$A$1332,'Historic Runoff (mm)'!$B$2:$B$1332,,0,)</f>
        <v>517.93399999999997</v>
      </c>
      <c r="BD865">
        <f>_xlfn.XLOOKUP(C865,DrainageComplaint!$A$2:$A$1332,DrainageComplaint!$B$2:$B$1332,,0,)</f>
        <v>0</v>
      </c>
      <c r="BE865">
        <f>_xlfn.XLOOKUP(C865,PAD_Area!$G$2:$G$1332,PAD_Area!$H$2:$H$1332,,0,)</f>
        <v>0</v>
      </c>
    </row>
    <row r="866" spans="1:57" x14ac:dyDescent="0.2">
      <c r="A866" s="2">
        <v>863</v>
      </c>
      <c r="B866" s="2">
        <v>864</v>
      </c>
      <c r="C866" s="20">
        <v>1300900</v>
      </c>
      <c r="D866" s="3" t="s">
        <v>861</v>
      </c>
      <c r="E866" s="3" t="s">
        <v>754</v>
      </c>
      <c r="F866" s="3">
        <v>320.88900000000001</v>
      </c>
      <c r="G866" s="3">
        <v>23344.8050009</v>
      </c>
      <c r="H866" s="3">
        <v>13977887.3861</v>
      </c>
      <c r="I866" s="2">
        <v>4</v>
      </c>
      <c r="J866" s="2">
        <v>0</v>
      </c>
      <c r="K866" s="2">
        <v>0</v>
      </c>
      <c r="L866" s="2">
        <v>0</v>
      </c>
      <c r="M866" s="3">
        <v>0</v>
      </c>
      <c r="N866" s="2">
        <f>_xlfn.XLOOKUP(C866,Shellfish_Presence!$E$3:$E$1333,Shellfish_Presence!$G$3:$G$1333,,0,)</f>
        <v>0</v>
      </c>
      <c r="O866" s="3">
        <v>0</v>
      </c>
      <c r="P866" s="3">
        <v>0</v>
      </c>
      <c r="Q866" s="2">
        <v>1</v>
      </c>
      <c r="R866" s="3">
        <v>1</v>
      </c>
      <c r="S866" s="3">
        <v>0.11667700111865997</v>
      </c>
      <c r="T866" s="3">
        <v>0</v>
      </c>
      <c r="U866" s="3">
        <v>0</v>
      </c>
      <c r="V866" s="2">
        <v>0</v>
      </c>
      <c r="W866" s="3" t="str">
        <f t="shared" si="26"/>
        <v/>
      </c>
      <c r="X866" t="str">
        <f t="shared" si="27"/>
        <v/>
      </c>
      <c r="Y866">
        <f>IFERROR(INDEX('Parcel Year'!$N$3:$N$1175,MATCH(KC_SPS_SubbasinAttributes!C866,'Parcel Year'!$M$3:$M$1175,0)),0)</f>
        <v>0.10657799988985062</v>
      </c>
      <c r="Z866">
        <f>INDEX(Imperviousness!$B$2:$B$1332,MATCH(KC_SPS_SubbasinAttributes!C866,Imperviousness!$A$2:$A$1332,0))</f>
        <v>0.18</v>
      </c>
      <c r="AA866">
        <f>INDEX('Flow Duration Index'!$B$2:$B$1332,MATCH(KC_SPS_SubbasinAttributes!C866,'Flow Duration Index'!$A$2:$A$1332,0))</f>
        <v>6.02</v>
      </c>
      <c r="AB866">
        <f>INDEX(Opportunity_Index!$G$2:$G$1333,MATCH(KC_SPS_SubbasinAttributes!C866,Opportunity_Index!$F$2:$F$1333,0))</f>
        <v>0.45705000000000001</v>
      </c>
      <c r="AC866">
        <f>INDEX(Traffic!$B$2:$B$1332,MATCH(KC_SPS_SubbasinAttributes!C866,Traffic!$A$2:$A$1332,0))</f>
        <v>939.88599999999997</v>
      </c>
      <c r="AD866">
        <f>INDEX(EquityScore!$F$3:$F$1334,MATCH(KC_SPS_SubbasinAttributes!C866,EquityScore!$E$3:$E$1334,0))</f>
        <v>4.1666666699999997</v>
      </c>
      <c r="AE866" t="str">
        <f>IFERROR(INDEX(PavementCondition!$E$2:$E$669,MATCH(KC_SPS_SubbasinAttributes!C866,PavementCondition!$D$2:$D$669,0)),"N/A")</f>
        <v>N/A</v>
      </c>
      <c r="AF866">
        <f>INDEX(SpawnerMortality!$E$2:$E$1331,MATCH(KC_SPS_SubbasinAttributes!C866,SpawnerMortality!$D$2:$D$1331,0))</f>
        <v>0.43973069249999996</v>
      </c>
      <c r="AG866" s="25">
        <f>IFERROR(_xlfn.XLOOKUP($C866,WQBE_Loading!$C$4:$C$3072,WQBE_Loading!G$4:G$3072,,0,),"")</f>
        <v>1.5825833758585799</v>
      </c>
      <c r="AH866" s="25">
        <f>IFERROR(_xlfn.XLOOKUP($C866,WQBE_Loading!$C$4:$C$3072,WQBE_Loading!H$4:H$3072,,0,),"")</f>
        <v>8.8745391338308846</v>
      </c>
      <c r="AI866" s="25">
        <f>IFERROR(_xlfn.XLOOKUP($C866,WQBE_Loading!$C$4:$C$3072,WQBE_Loading!I$4:I$3072,,0,),"")</f>
        <v>155.43654826701248</v>
      </c>
      <c r="AJ866" s="25">
        <f>IFERROR(_xlfn.XLOOKUP($C866,WQBE_Loading!$C$4:$C$3072,WQBE_Loading!J$4:J$3072,,0,),"")</f>
        <v>14.6274475897548</v>
      </c>
      <c r="AK866" s="25">
        <f>IFERROR(_xlfn.XLOOKUP($C866,WQBE_Loading!$C$4:$C$3072,WQBE_Loading!K$4:K$3072,,0,),"")</f>
        <v>6512.2925805155355</v>
      </c>
      <c r="AL866" s="25">
        <f>IFERROR(_xlfn.XLOOKUP($C866,WQBE_Loading!$C$4:$C$3072,WQBE_Loading!L$4:L$3072,,0,),"")</f>
        <v>2.439628889893985E-3</v>
      </c>
      <c r="AM866" s="25">
        <f>IFERROR(_xlfn.XLOOKUP($C866,WQBE_Loading!$C$4:$C$3072,WQBE_Loading!M$4:M$3072,,0,),"")</f>
        <v>2.9056269305321851E-4</v>
      </c>
      <c r="AN866" s="25">
        <f>IFERROR(_xlfn.XLOOKUP($C866,WQBE_Loading!$C$4:$C$3072,WQBE_Loading!N$4:N$3072,,0,),"")</f>
        <v>7.5735180873176544E-2</v>
      </c>
      <c r="AO866" s="25">
        <f>IFERROR(_xlfn.XLOOKUP($C866,WQBE_Loading!$C$4:$C$3072,WQBE_Loading!O$4:O$3072,,0,),"")</f>
        <v>0.33065704554936648</v>
      </c>
      <c r="AP866" s="25">
        <f>IFERROR(_xlfn.XLOOKUP($C866,WQBE_Loading!$C$4:$C$3072,WQBE_Loading!P$4:P$3072,,0,),"")</f>
        <v>0.56692466000627206</v>
      </c>
      <c r="AQ866" s="13">
        <f>IFERROR(_xlfn.XLOOKUP($C866,WQBE_Loading!$C$4:$C$3072,WQBE_Loading!Q$4:Q$3072,,0,),"")</f>
        <v>4435651.3329125196</v>
      </c>
      <c r="AR866">
        <f>_xlfn.XLOOKUP(C866,UrbanHeat!$A$2:$A$1333,UrbanHeat!$B$2:$B$1333,,0,)</f>
        <v>14.532999999999999</v>
      </c>
      <c r="AS866" s="25">
        <f>_xlfn.XLOOKUP($C866,TNC_Loading!$A$2:$A$1332,TNC_Loading!B$2:B$1332,,0,)</f>
        <v>4.7539999999999996</v>
      </c>
      <c r="AT866" s="25">
        <f>_xlfn.XLOOKUP($C866,TNC_Loading!$A$2:$A$1332,TNC_Loading!C$2:C$1332,,0,)</f>
        <v>2.6909999999999998</v>
      </c>
      <c r="AU866" s="25">
        <f>_xlfn.XLOOKUP($C866,TNC_Loading!$A$2:$A$1332,TNC_Loading!D$2:D$1332,,0,)</f>
        <v>9.907</v>
      </c>
      <c r="AV866" s="25">
        <f>_xlfn.XLOOKUP($C866,TNC_Loading!$A$2:$A$1332,TNC_Loading!E$2:E$1332,,0,)</f>
        <v>9.8309999999999995</v>
      </c>
      <c r="AW866" s="25">
        <f>_xlfn.XLOOKUP($C866,TNC_Loading!$A$2:$A$1332,TNC_Loading!F$2:F$1332,,0,)</f>
        <v>188.018</v>
      </c>
      <c r="AX866">
        <f>_xlfn.XLOOKUP(C866,BIBI!$D$2:$D$1332,BIBI!$F$2:$F$1332,,0,)</f>
        <v>0</v>
      </c>
      <c r="AY866">
        <f>_xlfn.XLOOKUP(C866,FacilityCounts!$A$3:$A$1333,FacilityCounts!$B$3:$B$1333,,0,)</f>
        <v>0</v>
      </c>
      <c r="AZ866">
        <f>_xlfn.XLOOKUP(C866,FacilityCounts!$D$3:$D$1333,FacilityCounts!$E$3:$E$1333,,0,)</f>
        <v>0</v>
      </c>
      <c r="BA866">
        <f>_xlfn.XLOOKUP(C866,FacilityCounts!$G$3:$G$1333,FacilityCounts!$H$3:$H$1333,,0,)</f>
        <v>0</v>
      </c>
      <c r="BB866">
        <f>IFERROR(_xlfn.XLOOKUP(C866,'DA to P Sensitive Lakes'!$P$2:$P$44,'DA to P Sensitive Lakes'!$Q$2:$Q$44,,0,),0)</f>
        <v>0</v>
      </c>
      <c r="BC866" s="25">
        <f>_xlfn.XLOOKUP(C866,'Historic Runoff (mm)'!$A$2:$A$1332,'Historic Runoff (mm)'!$B$2:$B$1332,,0,)</f>
        <v>315.98399999999998</v>
      </c>
      <c r="BD866">
        <f>_xlfn.XLOOKUP(C866,DrainageComplaint!$A$2:$A$1332,DrainageComplaint!$B$2:$B$1332,,0,)</f>
        <v>0</v>
      </c>
      <c r="BE866">
        <f>_xlfn.XLOOKUP(C866,PAD_Area!$G$2:$G$1332,PAD_Area!$H$2:$H$1332,,0,)</f>
        <v>0</v>
      </c>
    </row>
    <row r="867" spans="1:57" x14ac:dyDescent="0.2">
      <c r="A867" s="2">
        <v>864</v>
      </c>
      <c r="B867" s="2">
        <v>865</v>
      </c>
      <c r="C867" s="20">
        <v>1300910</v>
      </c>
      <c r="D867" s="3" t="s">
        <v>862</v>
      </c>
      <c r="E867" s="3" t="s">
        <v>754</v>
      </c>
      <c r="F867" s="3">
        <v>199.09899999999999</v>
      </c>
      <c r="G867" s="3">
        <v>13444.1497291</v>
      </c>
      <c r="H867" s="3">
        <v>8672739.3703000005</v>
      </c>
      <c r="I867" s="2">
        <v>0</v>
      </c>
      <c r="J867" s="2">
        <v>0</v>
      </c>
      <c r="K867" s="2">
        <v>0</v>
      </c>
      <c r="L867" s="2">
        <v>0</v>
      </c>
      <c r="M867" s="3">
        <v>0</v>
      </c>
      <c r="N867" s="2">
        <f>_xlfn.XLOOKUP(C867,Shellfish_Presence!$E$3:$E$1333,Shellfish_Presence!$G$3:$G$1333,,0,)</f>
        <v>0</v>
      </c>
      <c r="O867" s="3">
        <v>0</v>
      </c>
      <c r="P867" s="3">
        <v>0</v>
      </c>
      <c r="Q867" s="2">
        <v>0</v>
      </c>
      <c r="R867" s="3">
        <v>1.0000100135803223</v>
      </c>
      <c r="S867" s="3">
        <v>9.2771902680397034E-2</v>
      </c>
      <c r="T867" s="3">
        <v>0</v>
      </c>
      <c r="U867" s="3">
        <v>0</v>
      </c>
      <c r="V867" s="2">
        <v>0</v>
      </c>
      <c r="W867" s="3" t="str">
        <f t="shared" si="26"/>
        <v/>
      </c>
      <c r="X867" t="str">
        <f t="shared" si="27"/>
        <v/>
      </c>
      <c r="Y867">
        <f>IFERROR(INDEX('Parcel Year'!$N$3:$N$1175,MATCH(KC_SPS_SubbasinAttributes!C867,'Parcel Year'!$M$3:$M$1175,0)),0)</f>
        <v>0.59507101774215698</v>
      </c>
      <c r="Z867">
        <f>INDEX(Imperviousness!$B$2:$B$1332,MATCH(KC_SPS_SubbasinAttributes!C867,Imperviousness!$A$2:$A$1332,0))</f>
        <v>0.30399999999999999</v>
      </c>
      <c r="AA867">
        <f>INDEX('Flow Duration Index'!$B$2:$B$1332,MATCH(KC_SPS_SubbasinAttributes!C867,'Flow Duration Index'!$A$2:$A$1332,0))</f>
        <v>11.07</v>
      </c>
      <c r="AB867">
        <f>INDEX(Opportunity_Index!$G$2:$G$1333,MATCH(KC_SPS_SubbasinAttributes!C867,Opportunity_Index!$F$2:$F$1333,0))</f>
        <v>0</v>
      </c>
      <c r="AC867">
        <f>INDEX(Traffic!$B$2:$B$1332,MATCH(KC_SPS_SubbasinAttributes!C867,Traffic!$A$2:$A$1332,0))</f>
        <v>913.596</v>
      </c>
      <c r="AD867">
        <f>INDEX(EquityScore!$F$3:$F$1334,MATCH(KC_SPS_SubbasinAttributes!C867,EquityScore!$E$3:$E$1334,0))</f>
        <v>3.1666666700000001</v>
      </c>
      <c r="AE867" t="str">
        <f>IFERROR(INDEX(PavementCondition!$E$2:$E$669,MATCH(KC_SPS_SubbasinAttributes!C867,PavementCondition!$D$2:$D$669,0)),"N/A")</f>
        <v>N/A</v>
      </c>
      <c r="AF867">
        <f>INDEX(SpawnerMortality!$E$2:$E$1331,MATCH(KC_SPS_SubbasinAttributes!C867,SpawnerMortality!$D$2:$D$1331,0))</f>
        <v>0.209392946</v>
      </c>
      <c r="AG867" s="25">
        <f>IFERROR(_xlfn.XLOOKUP($C867,WQBE_Loading!$C$4:$C$3072,WQBE_Loading!G$4:G$3072,,0,),"")</f>
        <v>0.79400718797540748</v>
      </c>
      <c r="AH867" s="25">
        <f>IFERROR(_xlfn.XLOOKUP($C867,WQBE_Loading!$C$4:$C$3072,WQBE_Loading!H$4:H$3072,,0,),"")</f>
        <v>3.9692516745378645</v>
      </c>
      <c r="AI867" s="25">
        <f>IFERROR(_xlfn.XLOOKUP($C867,WQBE_Loading!$C$4:$C$3072,WQBE_Loading!I$4:I$3072,,0,),"")</f>
        <v>211.01714091642401</v>
      </c>
      <c r="AJ867" s="25">
        <f>IFERROR(_xlfn.XLOOKUP($C867,WQBE_Loading!$C$4:$C$3072,WQBE_Loading!J$4:J$3072,,0,),"")</f>
        <v>15.76781983329685</v>
      </c>
      <c r="AK867" s="25">
        <f>IFERROR(_xlfn.XLOOKUP($C867,WQBE_Loading!$C$4:$C$3072,WQBE_Loading!K$4:K$3072,,0,),"")</f>
        <v>4973.159085148025</v>
      </c>
      <c r="AL867" s="25">
        <f>IFERROR(_xlfn.XLOOKUP($C867,WQBE_Loading!$C$4:$C$3072,WQBE_Loading!L$4:L$3072,,0,),"")</f>
        <v>1.5159596693401249E-3</v>
      </c>
      <c r="AM867" s="25">
        <f>IFERROR(_xlfn.XLOOKUP($C867,WQBE_Loading!$C$4:$C$3072,WQBE_Loading!M$4:M$3072,,0,),"")</f>
        <v>6.6908034067831689E-5</v>
      </c>
      <c r="AN867" s="25">
        <f>IFERROR(_xlfn.XLOOKUP($C867,WQBE_Loading!$C$4:$C$3072,WQBE_Loading!N$4:N$3072,,0,),"")</f>
        <v>9.1148986283160496E-2</v>
      </c>
      <c r="AO867" s="25">
        <f>IFERROR(_xlfn.XLOOKUP($C867,WQBE_Loading!$C$4:$C$3072,WQBE_Loading!O$4:O$3072,,0,),"")</f>
        <v>0.24630474422754151</v>
      </c>
      <c r="AP867" s="25">
        <f>IFERROR(_xlfn.XLOOKUP($C867,WQBE_Loading!$C$4:$C$3072,WQBE_Loading!P$4:P$3072,,0,),"")</f>
        <v>0.25633897426834701</v>
      </c>
      <c r="AQ867" s="13">
        <f>IFERROR(_xlfn.XLOOKUP($C867,WQBE_Loading!$C$4:$C$3072,WQBE_Loading!Q$4:Q$3072,,0,),"")</f>
        <v>5828523.6869552452</v>
      </c>
      <c r="AR867">
        <f>_xlfn.XLOOKUP(C867,UrbanHeat!$A$2:$A$1333,UrbanHeat!$B$2:$B$1333,,0,)</f>
        <v>14.04</v>
      </c>
      <c r="AS867" s="25">
        <f>_xlfn.XLOOKUP($C867,TNC_Loading!$A$2:$A$1332,TNC_Loading!B$2:B$1332,,0,)</f>
        <v>8.7469999999999999</v>
      </c>
      <c r="AT867" s="25">
        <f>_xlfn.XLOOKUP($C867,TNC_Loading!$A$2:$A$1332,TNC_Loading!C$2:C$1332,,0,)</f>
        <v>7.0309999999999997</v>
      </c>
      <c r="AU867" s="25">
        <f>_xlfn.XLOOKUP($C867,TNC_Loading!$A$2:$A$1332,TNC_Loading!D$2:D$1332,,0,)</f>
        <v>12.88</v>
      </c>
      <c r="AV867" s="25">
        <f>_xlfn.XLOOKUP($C867,TNC_Loading!$A$2:$A$1332,TNC_Loading!E$2:E$1332,,0,)</f>
        <v>15.597</v>
      </c>
      <c r="AW867" s="25">
        <f>_xlfn.XLOOKUP($C867,TNC_Loading!$A$2:$A$1332,TNC_Loading!F$2:F$1332,,0,)</f>
        <v>378.88799999999998</v>
      </c>
      <c r="AX867">
        <f>_xlfn.XLOOKUP(C867,BIBI!$D$2:$D$1332,BIBI!$F$2:$F$1332,,0,)</f>
        <v>0</v>
      </c>
      <c r="AY867">
        <f>_xlfn.XLOOKUP(C867,FacilityCounts!$A$3:$A$1333,FacilityCounts!$B$3:$B$1333,,0,)</f>
        <v>0</v>
      </c>
      <c r="AZ867">
        <f>_xlfn.XLOOKUP(C867,FacilityCounts!$D$3:$D$1333,FacilityCounts!$E$3:$E$1333,,0,)</f>
        <v>0</v>
      </c>
      <c r="BA867">
        <f>_xlfn.XLOOKUP(C867,FacilityCounts!$G$3:$G$1333,FacilityCounts!$H$3:$H$1333,,0,)</f>
        <v>0</v>
      </c>
      <c r="BB867">
        <f>IFERROR(_xlfn.XLOOKUP(C867,'DA to P Sensitive Lakes'!$P$2:$P$44,'DA to P Sensitive Lakes'!$Q$2:$Q$44,,0,),0)</f>
        <v>0</v>
      </c>
      <c r="BC867" s="25">
        <f>_xlfn.XLOOKUP(C867,'Historic Runoff (mm)'!$A$2:$A$1332,'Historic Runoff (mm)'!$B$2:$B$1332,,0,)</f>
        <v>557.09</v>
      </c>
      <c r="BD867">
        <f>_xlfn.XLOOKUP(C867,DrainageComplaint!$A$2:$A$1332,DrainageComplaint!$B$2:$B$1332,,0,)</f>
        <v>0</v>
      </c>
      <c r="BE867">
        <f>_xlfn.XLOOKUP(C867,PAD_Area!$G$2:$G$1332,PAD_Area!$H$2:$H$1332,,0,)</f>
        <v>0</v>
      </c>
    </row>
    <row r="868" spans="1:57" x14ac:dyDescent="0.2">
      <c r="A868" s="2">
        <v>865</v>
      </c>
      <c r="B868" s="2">
        <v>866</v>
      </c>
      <c r="C868" s="20">
        <v>1300920</v>
      </c>
      <c r="D868" s="3" t="s">
        <v>862</v>
      </c>
      <c r="E868" s="3" t="s">
        <v>754</v>
      </c>
      <c r="F868" s="3">
        <v>46.692999999999998</v>
      </c>
      <c r="G868" s="3">
        <v>8843.07351758</v>
      </c>
      <c r="H868" s="3">
        <v>2033958.8176500001</v>
      </c>
      <c r="I868" s="2">
        <v>4</v>
      </c>
      <c r="J868" s="2">
        <v>0</v>
      </c>
      <c r="K868" s="2">
        <v>0</v>
      </c>
      <c r="L868" s="2">
        <v>0</v>
      </c>
      <c r="M868" s="3">
        <v>0</v>
      </c>
      <c r="N868" s="2">
        <f>_xlfn.XLOOKUP(C868,Shellfish_Presence!$E$3:$E$1333,Shellfish_Presence!$G$3:$G$1333,,0,)</f>
        <v>0</v>
      </c>
      <c r="O868" s="3">
        <v>0</v>
      </c>
      <c r="P868" s="3">
        <v>0</v>
      </c>
      <c r="Q868" s="2">
        <v>0</v>
      </c>
      <c r="R868" s="3">
        <v>1.0000100135803223</v>
      </c>
      <c r="S868" s="3">
        <v>1.0126000270247459E-2</v>
      </c>
      <c r="T868" s="3">
        <v>0</v>
      </c>
      <c r="U868" s="3">
        <v>0</v>
      </c>
      <c r="V868" s="2">
        <v>0</v>
      </c>
      <c r="W868" s="3" t="str">
        <f t="shared" si="26"/>
        <v/>
      </c>
      <c r="X868" t="str">
        <f t="shared" si="27"/>
        <v/>
      </c>
      <c r="Y868">
        <f>IFERROR(INDEX('Parcel Year'!$N$3:$N$1175,MATCH(KC_SPS_SubbasinAttributes!C868,'Parcel Year'!$M$3:$M$1175,0)),0)</f>
        <v>0.51119202375411987</v>
      </c>
      <c r="Z868">
        <f>INDEX(Imperviousness!$B$2:$B$1332,MATCH(KC_SPS_SubbasinAttributes!C868,Imperviousness!$A$2:$A$1332,0))</f>
        <v>0.36599999999999999</v>
      </c>
      <c r="AA868">
        <f>INDEX('Flow Duration Index'!$B$2:$B$1332,MATCH(KC_SPS_SubbasinAttributes!C868,'Flow Duration Index'!$A$2:$A$1332,0))</f>
        <v>10.502000000000001</v>
      </c>
      <c r="AB868">
        <f>INDEX(Opportunity_Index!$G$2:$G$1333,MATCH(KC_SPS_SubbasinAttributes!C868,Opportunity_Index!$F$2:$F$1333,0))</f>
        <v>0</v>
      </c>
      <c r="AC868">
        <f>INDEX(Traffic!$B$2:$B$1332,MATCH(KC_SPS_SubbasinAttributes!C868,Traffic!$A$2:$A$1332,0))</f>
        <v>1021.672</v>
      </c>
      <c r="AD868">
        <f>INDEX(EquityScore!$F$3:$F$1334,MATCH(KC_SPS_SubbasinAttributes!C868,EquityScore!$E$3:$E$1334,0))</f>
        <v>3.3333333349999998</v>
      </c>
      <c r="AE868" t="str">
        <f>IFERROR(INDEX(PavementCondition!$E$2:$E$669,MATCH(KC_SPS_SubbasinAttributes!C868,PavementCondition!$D$2:$D$669,0)),"N/A")</f>
        <v>N/A</v>
      </c>
      <c r="AF868">
        <f>INDEX(SpawnerMortality!$E$2:$E$1331,MATCH(KC_SPS_SubbasinAttributes!C868,SpawnerMortality!$D$2:$D$1331,0))</f>
        <v>0.41878589199999999</v>
      </c>
      <c r="AG868" s="25">
        <f>IFERROR(_xlfn.XLOOKUP($C868,WQBE_Loading!$C$4:$C$3072,WQBE_Loading!G$4:G$3072,,0,),"")</f>
        <v>0.26386751243129603</v>
      </c>
      <c r="AH868" s="25">
        <f>IFERROR(_xlfn.XLOOKUP($C868,WQBE_Loading!$C$4:$C$3072,WQBE_Loading!H$4:H$3072,,0,),"")</f>
        <v>1.46034284673577</v>
      </c>
      <c r="AI868" s="25">
        <f>IFERROR(_xlfn.XLOOKUP($C868,WQBE_Loading!$C$4:$C$3072,WQBE_Loading!I$4:I$3072,,0,),"")</f>
        <v>53.33628785041325</v>
      </c>
      <c r="AJ868" s="25">
        <f>IFERROR(_xlfn.XLOOKUP($C868,WQBE_Loading!$C$4:$C$3072,WQBE_Loading!J$4:J$3072,,0,),"")</f>
        <v>4.2873078999550653</v>
      </c>
      <c r="AK868" s="25">
        <f>IFERROR(_xlfn.XLOOKUP($C868,WQBE_Loading!$C$4:$C$3072,WQBE_Loading!K$4:K$3072,,0,),"")</f>
        <v>1452.7441594188099</v>
      </c>
      <c r="AL868" s="25">
        <f>IFERROR(_xlfn.XLOOKUP($C868,WQBE_Loading!$C$4:$C$3072,WQBE_Loading!L$4:L$3072,,0,),"")</f>
        <v>4.1995971465554548E-4</v>
      </c>
      <c r="AM868" s="25">
        <f>IFERROR(_xlfn.XLOOKUP($C868,WQBE_Loading!$C$4:$C$3072,WQBE_Loading!M$4:M$3072,,0,),"")</f>
        <v>2.5766368643366948E-5</v>
      </c>
      <c r="AN868" s="25">
        <f>IFERROR(_xlfn.XLOOKUP($C868,WQBE_Loading!$C$4:$C$3072,WQBE_Loading!N$4:N$3072,,0,),"")</f>
        <v>1.2754853193077001E-2</v>
      </c>
      <c r="AO868" s="25">
        <f>IFERROR(_xlfn.XLOOKUP($C868,WQBE_Loading!$C$4:$C$3072,WQBE_Loading!O$4:O$3072,,0,),"")</f>
        <v>6.1903082164416853E-2</v>
      </c>
      <c r="AP868" s="25">
        <f>IFERROR(_xlfn.XLOOKUP($C868,WQBE_Loading!$C$4:$C$3072,WQBE_Loading!P$4:P$3072,,0,),"")</f>
        <v>0.11648015213881099</v>
      </c>
      <c r="AQ868" s="13">
        <f>IFERROR(_xlfn.XLOOKUP($C868,WQBE_Loading!$C$4:$C$3072,WQBE_Loading!Q$4:Q$3072,,0,),"")</f>
        <v>1435788.1163894949</v>
      </c>
      <c r="AR868">
        <f>_xlfn.XLOOKUP(C868,UrbanHeat!$A$2:$A$1333,UrbanHeat!$B$2:$B$1333,,0,)</f>
        <v>13.396000000000001</v>
      </c>
      <c r="AS868" s="25">
        <f>_xlfn.XLOOKUP($C868,TNC_Loading!$A$2:$A$1332,TNC_Loading!B$2:B$1332,,0,)</f>
        <v>8.3140000000000001</v>
      </c>
      <c r="AT868" s="25">
        <f>_xlfn.XLOOKUP($C868,TNC_Loading!$A$2:$A$1332,TNC_Loading!C$2:C$1332,,0,)</f>
        <v>6.399</v>
      </c>
      <c r="AU868" s="25">
        <f>_xlfn.XLOOKUP($C868,TNC_Loading!$A$2:$A$1332,TNC_Loading!D$2:D$1332,,0,)</f>
        <v>13.31</v>
      </c>
      <c r="AV868" s="25">
        <f>_xlfn.XLOOKUP($C868,TNC_Loading!$A$2:$A$1332,TNC_Loading!E$2:E$1332,,0,)</f>
        <v>18.792999999999999</v>
      </c>
      <c r="AW868" s="25">
        <f>_xlfn.XLOOKUP($C868,TNC_Loading!$A$2:$A$1332,TNC_Loading!F$2:F$1332,,0,)</f>
        <v>307.08999999999997</v>
      </c>
      <c r="AX868">
        <f>_xlfn.XLOOKUP(C868,BIBI!$D$2:$D$1332,BIBI!$F$2:$F$1332,,0,)</f>
        <v>0</v>
      </c>
      <c r="AY868">
        <f>_xlfn.XLOOKUP(C868,FacilityCounts!$A$3:$A$1333,FacilityCounts!$B$3:$B$1333,,0,)</f>
        <v>0</v>
      </c>
      <c r="AZ868">
        <f>_xlfn.XLOOKUP(C868,FacilityCounts!$D$3:$D$1333,FacilityCounts!$E$3:$E$1333,,0,)</f>
        <v>0</v>
      </c>
      <c r="BA868">
        <f>_xlfn.XLOOKUP(C868,FacilityCounts!$G$3:$G$1333,FacilityCounts!$H$3:$H$1333,,0,)</f>
        <v>0</v>
      </c>
      <c r="BB868">
        <f>IFERROR(_xlfn.XLOOKUP(C868,'DA to P Sensitive Lakes'!$P$2:$P$44,'DA to P Sensitive Lakes'!$Q$2:$Q$44,,0,),0)</f>
        <v>0</v>
      </c>
      <c r="BC868" s="25">
        <f>_xlfn.XLOOKUP(C868,'Historic Runoff (mm)'!$A$2:$A$1332,'Historic Runoff (mm)'!$B$2:$B$1332,,0,)</f>
        <v>433.03</v>
      </c>
      <c r="BD868">
        <f>_xlfn.XLOOKUP(C868,DrainageComplaint!$A$2:$A$1332,DrainageComplaint!$B$2:$B$1332,,0,)</f>
        <v>0</v>
      </c>
      <c r="BE868">
        <f>_xlfn.XLOOKUP(C868,PAD_Area!$G$2:$G$1332,PAD_Area!$H$2:$H$1332,,0,)</f>
        <v>0</v>
      </c>
    </row>
    <row r="869" spans="1:57" x14ac:dyDescent="0.2">
      <c r="A869" s="2">
        <v>866</v>
      </c>
      <c r="B869" s="2">
        <v>867</v>
      </c>
      <c r="C869" s="20">
        <v>1300930</v>
      </c>
      <c r="D869" s="3" t="s">
        <v>862</v>
      </c>
      <c r="E869" s="3" t="s">
        <v>754</v>
      </c>
      <c r="F869" s="3">
        <v>153.21799999999999</v>
      </c>
      <c r="G869" s="3">
        <v>15722.583583600001</v>
      </c>
      <c r="H869" s="3">
        <v>6674136.2375600003</v>
      </c>
      <c r="I869" s="2">
        <v>4</v>
      </c>
      <c r="J869" s="2">
        <v>0</v>
      </c>
      <c r="K869" s="2">
        <v>0</v>
      </c>
      <c r="L869" s="2">
        <v>0</v>
      </c>
      <c r="M869" s="3">
        <v>0</v>
      </c>
      <c r="N869" s="2">
        <f>_xlfn.XLOOKUP(C869,Shellfish_Presence!$E$3:$E$1333,Shellfish_Presence!$G$3:$G$1333,,0,)</f>
        <v>0</v>
      </c>
      <c r="O869" s="3">
        <v>0</v>
      </c>
      <c r="P869" s="3">
        <v>0</v>
      </c>
      <c r="Q869" s="2">
        <v>1</v>
      </c>
      <c r="R869" s="3">
        <v>1</v>
      </c>
      <c r="S869" s="3">
        <v>8.2930903881788254E-3</v>
      </c>
      <c r="T869" s="3">
        <v>0</v>
      </c>
      <c r="U869" s="3">
        <v>0</v>
      </c>
      <c r="V869" s="2">
        <v>0</v>
      </c>
      <c r="W869" s="3" t="str">
        <f t="shared" si="26"/>
        <v/>
      </c>
      <c r="X869" t="str">
        <f t="shared" si="27"/>
        <v/>
      </c>
      <c r="Y869">
        <f>IFERROR(INDEX('Parcel Year'!$N$3:$N$1175,MATCH(KC_SPS_SubbasinAttributes!C869,'Parcel Year'!$M$3:$M$1175,0)),0)</f>
        <v>0.1910489946603775</v>
      </c>
      <c r="Z869">
        <f>INDEX(Imperviousness!$B$2:$B$1332,MATCH(KC_SPS_SubbasinAttributes!C869,Imperviousness!$A$2:$A$1332,0))</f>
        <v>8.8999999999999996E-2</v>
      </c>
      <c r="AA869">
        <f>INDEX('Flow Duration Index'!$B$2:$B$1332,MATCH(KC_SPS_SubbasinAttributes!C869,'Flow Duration Index'!$A$2:$A$1332,0))</f>
        <v>3.7040000000000002</v>
      </c>
      <c r="AB869">
        <f>INDEX(Opportunity_Index!$G$2:$G$1333,MATCH(KC_SPS_SubbasinAttributes!C869,Opportunity_Index!$F$2:$F$1333,0))</f>
        <v>0</v>
      </c>
      <c r="AC869">
        <f>INDEX(Traffic!$B$2:$B$1332,MATCH(KC_SPS_SubbasinAttributes!C869,Traffic!$A$2:$A$1332,0))</f>
        <v>555.92600000000004</v>
      </c>
      <c r="AD869">
        <f>INDEX(EquityScore!$F$3:$F$1334,MATCH(KC_SPS_SubbasinAttributes!C869,EquityScore!$E$3:$E$1334,0))</f>
        <v>3.6666666700000001</v>
      </c>
      <c r="AE869" t="str">
        <f>IFERROR(INDEX(PavementCondition!$E$2:$E$669,MATCH(KC_SPS_SubbasinAttributes!C869,PavementCondition!$D$2:$D$669,0)),"N/A")</f>
        <v>N/A</v>
      </c>
      <c r="AF869">
        <f>INDEX(SpawnerMortality!$E$2:$E$1331,MATCH(KC_SPS_SubbasinAttributes!C869,SpawnerMortality!$D$2:$D$1331,0))</f>
        <v>0.41878589199999999</v>
      </c>
      <c r="AG869" s="25">
        <f>IFERROR(_xlfn.XLOOKUP($C869,WQBE_Loading!$C$4:$C$3072,WQBE_Loading!G$4:G$3072,,0,),"")</f>
        <v>0.35761619804582001</v>
      </c>
      <c r="AH869" s="25">
        <f>IFERROR(_xlfn.XLOOKUP($C869,WQBE_Loading!$C$4:$C$3072,WQBE_Loading!H$4:H$3072,,0,),"")</f>
        <v>2.3091897045861947</v>
      </c>
      <c r="AI869" s="25">
        <f>IFERROR(_xlfn.XLOOKUP($C869,WQBE_Loading!$C$4:$C$3072,WQBE_Loading!I$4:I$3072,,0,),"")</f>
        <v>25.700131691172452</v>
      </c>
      <c r="AJ869" s="25">
        <f>IFERROR(_xlfn.XLOOKUP($C869,WQBE_Loading!$C$4:$C$3072,WQBE_Loading!J$4:J$3072,,0,),"")</f>
        <v>3.0487682836128451</v>
      </c>
      <c r="AK869" s="25">
        <f>IFERROR(_xlfn.XLOOKUP($C869,WQBE_Loading!$C$4:$C$3072,WQBE_Loading!K$4:K$3072,,0,),"")</f>
        <v>1645.9762448737101</v>
      </c>
      <c r="AL869" s="25">
        <f>IFERROR(_xlfn.XLOOKUP($C869,WQBE_Loading!$C$4:$C$3072,WQBE_Loading!L$4:L$3072,,0,),"")</f>
        <v>5.0778819836431554E-4</v>
      </c>
      <c r="AM869" s="25">
        <f>IFERROR(_xlfn.XLOOKUP($C869,WQBE_Loading!$C$4:$C$3072,WQBE_Loading!M$4:M$3072,,0,),"")</f>
        <v>6.5719540903470559E-5</v>
      </c>
      <c r="AN869" s="25">
        <f>IFERROR(_xlfn.XLOOKUP($C869,WQBE_Loading!$C$4:$C$3072,WQBE_Loading!N$4:N$3072,,0,),"")</f>
        <v>1.2141933479339499E-2</v>
      </c>
      <c r="AO869" s="25">
        <f>IFERROR(_xlfn.XLOOKUP($C869,WQBE_Loading!$C$4:$C$3072,WQBE_Loading!O$4:O$3072,,0,),"")</f>
        <v>6.6633629699203945E-2</v>
      </c>
      <c r="AP869" s="25">
        <f>IFERROR(_xlfn.XLOOKUP($C869,WQBE_Loading!$C$4:$C$3072,WQBE_Loading!P$4:P$3072,,0,),"")</f>
        <v>0.1586337838862695</v>
      </c>
      <c r="AQ869" s="13">
        <f>IFERROR(_xlfn.XLOOKUP($C869,WQBE_Loading!$C$4:$C$3072,WQBE_Loading!Q$4:Q$3072,,0,),"")</f>
        <v>734666.142954048</v>
      </c>
      <c r="AR869">
        <f>_xlfn.XLOOKUP(C869,UrbanHeat!$A$2:$A$1333,UrbanHeat!$B$2:$B$1333,,0,)</f>
        <v>14.462</v>
      </c>
      <c r="AS869" s="25">
        <f>_xlfn.XLOOKUP($C869,TNC_Loading!$A$2:$A$1332,TNC_Loading!B$2:B$1332,,0,)</f>
        <v>2.5379999999999998</v>
      </c>
      <c r="AT869" s="25">
        <f>_xlfn.XLOOKUP($C869,TNC_Loading!$A$2:$A$1332,TNC_Loading!C$2:C$1332,,0,)</f>
        <v>0.754</v>
      </c>
      <c r="AU869" s="25">
        <f>_xlfn.XLOOKUP($C869,TNC_Loading!$A$2:$A$1332,TNC_Loading!D$2:D$1332,,0,)</f>
        <v>3.3359999999999999</v>
      </c>
      <c r="AV869" s="25">
        <f>_xlfn.XLOOKUP($C869,TNC_Loading!$A$2:$A$1332,TNC_Loading!E$2:E$1332,,0,)</f>
        <v>4.8529999999999998</v>
      </c>
      <c r="AW869" s="25">
        <f>_xlfn.XLOOKUP($C869,TNC_Loading!$A$2:$A$1332,TNC_Loading!F$2:F$1332,,0,)</f>
        <v>72.923000000000002</v>
      </c>
      <c r="AX869">
        <f>_xlfn.XLOOKUP(C869,BIBI!$D$2:$D$1332,BIBI!$F$2:$F$1332,,0,)</f>
        <v>0</v>
      </c>
      <c r="AY869">
        <f>_xlfn.XLOOKUP(C869,FacilityCounts!$A$3:$A$1333,FacilityCounts!$B$3:$B$1333,,0,)</f>
        <v>0</v>
      </c>
      <c r="AZ869">
        <f>_xlfn.XLOOKUP(C869,FacilityCounts!$D$3:$D$1333,FacilityCounts!$E$3:$E$1333,,0,)</f>
        <v>0</v>
      </c>
      <c r="BA869">
        <f>_xlfn.XLOOKUP(C869,FacilityCounts!$G$3:$G$1333,FacilityCounts!$H$3:$H$1333,,0,)</f>
        <v>0</v>
      </c>
      <c r="BB869">
        <f>IFERROR(_xlfn.XLOOKUP(C869,'DA to P Sensitive Lakes'!$P$2:$P$44,'DA to P Sensitive Lakes'!$Q$2:$Q$44,,0,),0)</f>
        <v>0</v>
      </c>
      <c r="BC869" s="25">
        <f>_xlfn.XLOOKUP(C869,'Historic Runoff (mm)'!$A$2:$A$1332,'Historic Runoff (mm)'!$B$2:$B$1332,,0,)</f>
        <v>189.47499999999999</v>
      </c>
      <c r="BD869">
        <f>_xlfn.XLOOKUP(C869,DrainageComplaint!$A$2:$A$1332,DrainageComplaint!$B$2:$B$1332,,0,)</f>
        <v>0</v>
      </c>
      <c r="BE869">
        <f>_xlfn.XLOOKUP(C869,PAD_Area!$G$2:$G$1332,PAD_Area!$H$2:$H$1332,,0,)</f>
        <v>0</v>
      </c>
    </row>
    <row r="870" spans="1:57" x14ac:dyDescent="0.2">
      <c r="A870" s="2">
        <v>867</v>
      </c>
      <c r="B870" s="2">
        <v>868</v>
      </c>
      <c r="C870" s="20">
        <v>1300931</v>
      </c>
      <c r="D870" s="3" t="s">
        <v>865</v>
      </c>
      <c r="E870" s="3" t="s">
        <v>754</v>
      </c>
      <c r="F870" s="3">
        <v>152.92400000000001</v>
      </c>
      <c r="G870" s="3">
        <v>22487.765553900001</v>
      </c>
      <c r="H870" s="3">
        <v>6661323.2646199996</v>
      </c>
      <c r="I870" s="2">
        <v>11</v>
      </c>
      <c r="J870" s="2">
        <v>0</v>
      </c>
      <c r="K870" s="2">
        <v>0</v>
      </c>
      <c r="L870" s="2">
        <v>0</v>
      </c>
      <c r="M870" s="3">
        <v>0</v>
      </c>
      <c r="N870" s="2">
        <f>_xlfn.XLOOKUP(C870,Shellfish_Presence!$E$3:$E$1333,Shellfish_Presence!$G$3:$G$1333,,0,)</f>
        <v>0</v>
      </c>
      <c r="O870" s="3">
        <v>0</v>
      </c>
      <c r="P870" s="3">
        <v>0</v>
      </c>
      <c r="Q870" s="2">
        <v>0</v>
      </c>
      <c r="R870" s="3">
        <v>1</v>
      </c>
      <c r="S870" s="3">
        <v>4.0940899401903152E-2</v>
      </c>
      <c r="T870" s="3">
        <v>0</v>
      </c>
      <c r="U870" s="3">
        <v>0</v>
      </c>
      <c r="V870" s="2">
        <v>0</v>
      </c>
      <c r="W870" s="3" t="str">
        <f t="shared" si="26"/>
        <v/>
      </c>
      <c r="X870" t="str">
        <f t="shared" si="27"/>
        <v/>
      </c>
      <c r="Y870">
        <f>IFERROR(INDEX('Parcel Year'!$N$3:$N$1175,MATCH(KC_SPS_SubbasinAttributes!C870,'Parcel Year'!$M$3:$M$1175,0)),0)</f>
        <v>0.86114001274108887</v>
      </c>
      <c r="Z870">
        <f>INDEX(Imperviousness!$B$2:$B$1332,MATCH(KC_SPS_SubbasinAttributes!C870,Imperviousness!$A$2:$A$1332,0))</f>
        <v>0.24099999999999999</v>
      </c>
      <c r="AA870">
        <f>INDEX('Flow Duration Index'!$B$2:$B$1332,MATCH(KC_SPS_SubbasinAttributes!C870,'Flow Duration Index'!$A$2:$A$1332,0))</f>
        <v>4.0410000000000004</v>
      </c>
      <c r="AB870">
        <f>INDEX(Opportunity_Index!$G$2:$G$1333,MATCH(KC_SPS_SubbasinAttributes!C870,Opportunity_Index!$F$2:$F$1333,0))</f>
        <v>0.439</v>
      </c>
      <c r="AC870">
        <f>INDEX(Traffic!$B$2:$B$1332,MATCH(KC_SPS_SubbasinAttributes!C870,Traffic!$A$2:$A$1332,0))</f>
        <v>418.74799999999999</v>
      </c>
      <c r="AD870">
        <f>INDEX(EquityScore!$F$3:$F$1334,MATCH(KC_SPS_SubbasinAttributes!C870,EquityScore!$E$3:$E$1334,0))</f>
        <v>4.1666666699999997</v>
      </c>
      <c r="AE870" t="str">
        <f>IFERROR(INDEX(PavementCondition!$E$2:$E$669,MATCH(KC_SPS_SubbasinAttributes!C870,PavementCondition!$D$2:$D$669,0)),"N/A")</f>
        <v>N/A</v>
      </c>
      <c r="AF870">
        <f>INDEX(SpawnerMortality!$E$2:$E$1331,MATCH(KC_SPS_SubbasinAttributes!C870,SpawnerMortality!$D$2:$D$1331,0))</f>
        <v>0.41878589199999999</v>
      </c>
      <c r="AG870" s="25">
        <f>IFERROR(_xlfn.XLOOKUP($C870,WQBE_Loading!$C$4:$C$3072,WQBE_Loading!G$4:G$3072,,0,),"")</f>
        <v>1.1788455024834299</v>
      </c>
      <c r="AH870" s="25">
        <f>IFERROR(_xlfn.XLOOKUP($C870,WQBE_Loading!$C$4:$C$3072,WQBE_Loading!H$4:H$3072,,0,),"")</f>
        <v>8.2129723143555644</v>
      </c>
      <c r="AI870" s="25">
        <f>IFERROR(_xlfn.XLOOKUP($C870,WQBE_Loading!$C$4:$C$3072,WQBE_Loading!I$4:I$3072,,0,),"")</f>
        <v>91.360030700512795</v>
      </c>
      <c r="AJ870" s="25">
        <f>IFERROR(_xlfn.XLOOKUP($C870,WQBE_Loading!$C$4:$C$3072,WQBE_Loading!J$4:J$3072,,0,),"")</f>
        <v>11.661933396748651</v>
      </c>
      <c r="AK870" s="25">
        <f>IFERROR(_xlfn.XLOOKUP($C870,WQBE_Loading!$C$4:$C$3072,WQBE_Loading!K$4:K$3072,,0,),"")</f>
        <v>5521.74732849666</v>
      </c>
      <c r="AL870" s="25">
        <f>IFERROR(_xlfn.XLOOKUP($C870,WQBE_Loading!$C$4:$C$3072,WQBE_Loading!L$4:L$3072,,0,),"")</f>
        <v>1.4835917604450999E-3</v>
      </c>
      <c r="AM870" s="25">
        <f>IFERROR(_xlfn.XLOOKUP($C870,WQBE_Loading!$C$4:$C$3072,WQBE_Loading!M$4:M$3072,,0,),"")</f>
        <v>2.4421528330490953E-4</v>
      </c>
      <c r="AN870" s="25">
        <f>IFERROR(_xlfn.XLOOKUP($C870,WQBE_Loading!$C$4:$C$3072,WQBE_Loading!N$4:N$3072,,0,),"")</f>
        <v>3.36343856770654E-2</v>
      </c>
      <c r="AO870" s="25">
        <f>IFERROR(_xlfn.XLOOKUP($C870,WQBE_Loading!$C$4:$C$3072,WQBE_Loading!O$4:O$3072,,0,),"")</f>
        <v>0.19504580586378301</v>
      </c>
      <c r="AP870" s="25">
        <f>IFERROR(_xlfn.XLOOKUP($C870,WQBE_Loading!$C$4:$C$3072,WQBE_Loading!P$4:P$3072,,0,),"")</f>
        <v>0.63702512963633606</v>
      </c>
      <c r="AQ870" s="13">
        <f>IFERROR(_xlfn.XLOOKUP($C870,WQBE_Loading!$C$4:$C$3072,WQBE_Loading!Q$4:Q$3072,,0,),"")</f>
        <v>2635007.4921042854</v>
      </c>
      <c r="AR870">
        <f>_xlfn.XLOOKUP(C870,UrbanHeat!$A$2:$A$1333,UrbanHeat!$B$2:$B$1333,,0,)</f>
        <v>15.14</v>
      </c>
      <c r="AS870" s="25">
        <f>_xlfn.XLOOKUP($C870,TNC_Loading!$A$2:$A$1332,TNC_Loading!B$2:B$1332,,0,)</f>
        <v>6.6139999999999999</v>
      </c>
      <c r="AT870" s="25">
        <f>_xlfn.XLOOKUP($C870,TNC_Loading!$A$2:$A$1332,TNC_Loading!C$2:C$1332,,0,)</f>
        <v>4.1840000000000002</v>
      </c>
      <c r="AU870" s="25">
        <f>_xlfn.XLOOKUP($C870,TNC_Loading!$A$2:$A$1332,TNC_Loading!D$2:D$1332,,0,)</f>
        <v>24.081</v>
      </c>
      <c r="AV870" s="25">
        <f>_xlfn.XLOOKUP($C870,TNC_Loading!$A$2:$A$1332,TNC_Loading!E$2:E$1332,,0,)</f>
        <v>21.503</v>
      </c>
      <c r="AW870" s="25">
        <f>_xlfn.XLOOKUP($C870,TNC_Loading!$A$2:$A$1332,TNC_Loading!F$2:F$1332,,0,)</f>
        <v>201.18899999999999</v>
      </c>
      <c r="AX870">
        <f>_xlfn.XLOOKUP(C870,BIBI!$D$2:$D$1332,BIBI!$F$2:$F$1332,,0,)</f>
        <v>0</v>
      </c>
      <c r="AY870">
        <f>_xlfn.XLOOKUP(C870,FacilityCounts!$A$3:$A$1333,FacilityCounts!$B$3:$B$1333,,0,)</f>
        <v>0</v>
      </c>
      <c r="AZ870">
        <f>_xlfn.XLOOKUP(C870,FacilityCounts!$D$3:$D$1333,FacilityCounts!$E$3:$E$1333,,0,)</f>
        <v>0</v>
      </c>
      <c r="BA870">
        <f>_xlfn.XLOOKUP(C870,FacilityCounts!$G$3:$G$1333,FacilityCounts!$H$3:$H$1333,,0,)</f>
        <v>0</v>
      </c>
      <c r="BB870">
        <f>IFERROR(_xlfn.XLOOKUP(C870,'DA to P Sensitive Lakes'!$P$2:$P$44,'DA to P Sensitive Lakes'!$Q$2:$Q$44,,0,),0)</f>
        <v>0</v>
      </c>
      <c r="BC870" s="25">
        <f>_xlfn.XLOOKUP(C870,'Historic Runoff (mm)'!$A$2:$A$1332,'Historic Runoff (mm)'!$B$2:$B$1332,,0,)</f>
        <v>384.11700000000002</v>
      </c>
      <c r="BD870">
        <f>_xlfn.XLOOKUP(C870,DrainageComplaint!$A$2:$A$1332,DrainageComplaint!$B$2:$B$1332,,0,)</f>
        <v>0</v>
      </c>
      <c r="BE870">
        <f>_xlfn.XLOOKUP(C870,PAD_Area!$G$2:$G$1332,PAD_Area!$H$2:$H$1332,,0,)</f>
        <v>0</v>
      </c>
    </row>
    <row r="871" spans="1:57" x14ac:dyDescent="0.2">
      <c r="A871" s="2">
        <v>868</v>
      </c>
      <c r="B871" s="2">
        <v>869</v>
      </c>
      <c r="C871" s="20">
        <v>1300940</v>
      </c>
      <c r="D871" s="3" t="s">
        <v>865</v>
      </c>
      <c r="E871" s="3" t="s">
        <v>754</v>
      </c>
      <c r="F871" s="3">
        <v>341.67399999999998</v>
      </c>
      <c r="G871" s="3">
        <v>24616.419666900001</v>
      </c>
      <c r="H871" s="3">
        <v>14883273.9859</v>
      </c>
      <c r="I871" s="2">
        <v>4</v>
      </c>
      <c r="J871" s="2">
        <v>0</v>
      </c>
      <c r="K871" s="2">
        <v>0</v>
      </c>
      <c r="L871" s="2">
        <v>0</v>
      </c>
      <c r="M871" s="3">
        <v>0</v>
      </c>
      <c r="N871" s="2">
        <f>_xlfn.XLOOKUP(C871,Shellfish_Presence!$E$3:$E$1333,Shellfish_Presence!$G$3:$G$1333,,0,)</f>
        <v>0</v>
      </c>
      <c r="O871" s="3">
        <v>0</v>
      </c>
      <c r="P871" s="3">
        <v>0</v>
      </c>
      <c r="Q871" s="2">
        <v>1</v>
      </c>
      <c r="R871" s="3">
        <v>1</v>
      </c>
      <c r="S871" s="3">
        <v>0.59650099277496338</v>
      </c>
      <c r="T871" s="3">
        <v>0</v>
      </c>
      <c r="U871" s="3">
        <v>77.217399597167969</v>
      </c>
      <c r="V871" s="2">
        <v>0</v>
      </c>
      <c r="W871" s="3" t="str">
        <f t="shared" si="26"/>
        <v/>
      </c>
      <c r="X871" t="str">
        <f t="shared" si="27"/>
        <v/>
      </c>
      <c r="Y871">
        <f>IFERROR(INDEX('Parcel Year'!$N$3:$N$1175,MATCH(KC_SPS_SubbasinAttributes!C871,'Parcel Year'!$M$3:$M$1175,0)),0)</f>
        <v>0.39891800284385681</v>
      </c>
      <c r="Z871">
        <f>INDEX(Imperviousness!$B$2:$B$1332,MATCH(KC_SPS_SubbasinAttributes!C871,Imperviousness!$A$2:$A$1332,0))</f>
        <v>0.48</v>
      </c>
      <c r="AA871">
        <f>INDEX('Flow Duration Index'!$B$2:$B$1332,MATCH(KC_SPS_SubbasinAttributes!C871,'Flow Duration Index'!$A$2:$A$1332,0))</f>
        <v>7.5279999999999996</v>
      </c>
      <c r="AB871">
        <f>INDEX(Opportunity_Index!$G$2:$G$1333,MATCH(KC_SPS_SubbasinAttributes!C871,Opportunity_Index!$F$2:$F$1333,0))</f>
        <v>0.50519999999999998</v>
      </c>
      <c r="AC871">
        <f>INDEX(Traffic!$B$2:$B$1332,MATCH(KC_SPS_SubbasinAttributes!C871,Traffic!$A$2:$A$1332,0))</f>
        <v>17176.370999999999</v>
      </c>
      <c r="AD871">
        <f>INDEX(EquityScore!$F$3:$F$1334,MATCH(KC_SPS_SubbasinAttributes!C871,EquityScore!$E$3:$E$1334,0))</f>
        <v>4.1666666699999997</v>
      </c>
      <c r="AE871" t="str">
        <f>IFERROR(INDEX(PavementCondition!$E$2:$E$669,MATCH(KC_SPS_SubbasinAttributes!C871,PavementCondition!$D$2:$D$669,0)),"N/A")</f>
        <v>N/A</v>
      </c>
      <c r="AF871">
        <f>INDEX(SpawnerMortality!$E$2:$E$1331,MATCH(KC_SPS_SubbasinAttributes!C871,SpawnerMortality!$D$2:$D$1331,0))</f>
        <v>0.41878589199999999</v>
      </c>
      <c r="AG871" s="25">
        <f>IFERROR(_xlfn.XLOOKUP($C871,WQBE_Loading!$C$4:$C$3072,WQBE_Loading!G$4:G$3072,,0,),"")</f>
        <v>5.1679809460316548</v>
      </c>
      <c r="AH871" s="25">
        <f>IFERROR(_xlfn.XLOOKUP($C871,WQBE_Loading!$C$4:$C$3072,WQBE_Loading!H$4:H$3072,,0,),"")</f>
        <v>27.39236567524425</v>
      </c>
      <c r="AI871" s="25">
        <f>IFERROR(_xlfn.XLOOKUP($C871,WQBE_Loading!$C$4:$C$3072,WQBE_Loading!I$4:I$3072,,0,),"")</f>
        <v>507.40426009222398</v>
      </c>
      <c r="AJ871" s="25">
        <f>IFERROR(_xlfn.XLOOKUP($C871,WQBE_Loading!$C$4:$C$3072,WQBE_Loading!J$4:J$3072,,0,),"")</f>
        <v>44.664054480259395</v>
      </c>
      <c r="AK871" s="25">
        <f>IFERROR(_xlfn.XLOOKUP($C871,WQBE_Loading!$C$4:$C$3072,WQBE_Loading!K$4:K$3072,,0,),"")</f>
        <v>21728.8189977976</v>
      </c>
      <c r="AL871" s="25">
        <f>IFERROR(_xlfn.XLOOKUP($C871,WQBE_Loading!$C$4:$C$3072,WQBE_Loading!L$4:L$3072,,0,),"")</f>
        <v>8.4996105202405359E-3</v>
      </c>
      <c r="AM871" s="25">
        <f>IFERROR(_xlfn.XLOOKUP($C871,WQBE_Loading!$C$4:$C$3072,WQBE_Loading!M$4:M$3072,,0,),"")</f>
        <v>8.1726375858034799E-4</v>
      </c>
      <c r="AN871" s="25">
        <f>IFERROR(_xlfn.XLOOKUP($C871,WQBE_Loading!$C$4:$C$3072,WQBE_Loading!N$4:N$3072,,0,),"")</f>
        <v>0.2307615933747805</v>
      </c>
      <c r="AO871" s="25">
        <f>IFERROR(_xlfn.XLOOKUP($C871,WQBE_Loading!$C$4:$C$3072,WQBE_Loading!O$4:O$3072,,0,),"")</f>
        <v>1.14924969832924</v>
      </c>
      <c r="AP871" s="25">
        <f>IFERROR(_xlfn.XLOOKUP($C871,WQBE_Loading!$C$4:$C$3072,WQBE_Loading!P$4:P$3072,,0,),"")</f>
        <v>1.6292718790016951</v>
      </c>
      <c r="AQ871" s="13">
        <f>IFERROR(_xlfn.XLOOKUP($C871,WQBE_Loading!$C$4:$C$3072,WQBE_Loading!Q$4:Q$3072,,0,),"")</f>
        <v>14278267.32734455</v>
      </c>
      <c r="AR871">
        <f>_xlfn.XLOOKUP(C871,UrbanHeat!$A$2:$A$1333,UrbanHeat!$B$2:$B$1333,,0,)</f>
        <v>14.606999999999999</v>
      </c>
      <c r="AS871" s="25">
        <f>_xlfn.XLOOKUP($C871,TNC_Loading!$A$2:$A$1332,TNC_Loading!B$2:B$1332,,0,)</f>
        <v>10.99</v>
      </c>
      <c r="AT871" s="25">
        <f>_xlfn.XLOOKUP($C871,TNC_Loading!$A$2:$A$1332,TNC_Loading!C$2:C$1332,,0,)</f>
        <v>8.9770000000000003</v>
      </c>
      <c r="AU871" s="25">
        <f>_xlfn.XLOOKUP($C871,TNC_Loading!$A$2:$A$1332,TNC_Loading!D$2:D$1332,,0,)</f>
        <v>30.652000000000001</v>
      </c>
      <c r="AV871" s="25">
        <f>_xlfn.XLOOKUP($C871,TNC_Loading!$A$2:$A$1332,TNC_Loading!E$2:E$1332,,0,)</f>
        <v>29.484000000000002</v>
      </c>
      <c r="AW871" s="25">
        <f>_xlfn.XLOOKUP($C871,TNC_Loading!$A$2:$A$1332,TNC_Loading!F$2:F$1332,,0,)</f>
        <v>573.44000000000005</v>
      </c>
      <c r="AX871">
        <f>_xlfn.XLOOKUP(C871,BIBI!$D$2:$D$1332,BIBI!$F$2:$F$1332,,0,)</f>
        <v>0</v>
      </c>
      <c r="AY871">
        <f>_xlfn.XLOOKUP(C871,FacilityCounts!$A$3:$A$1333,FacilityCounts!$B$3:$B$1333,,0,)</f>
        <v>0</v>
      </c>
      <c r="AZ871">
        <f>_xlfn.XLOOKUP(C871,FacilityCounts!$D$3:$D$1333,FacilityCounts!$E$3:$E$1333,,0,)</f>
        <v>0</v>
      </c>
      <c r="BA871">
        <f>_xlfn.XLOOKUP(C871,FacilityCounts!$G$3:$G$1333,FacilityCounts!$H$3:$H$1333,,0,)</f>
        <v>0</v>
      </c>
      <c r="BB871">
        <f>IFERROR(_xlfn.XLOOKUP(C871,'DA to P Sensitive Lakes'!$P$2:$P$44,'DA to P Sensitive Lakes'!$Q$2:$Q$44,,0,),0)</f>
        <v>0</v>
      </c>
      <c r="BC871" s="25">
        <f>_xlfn.XLOOKUP(C871,'Historic Runoff (mm)'!$A$2:$A$1332,'Historic Runoff (mm)'!$B$2:$B$1332,,0,)</f>
        <v>541.93100000000004</v>
      </c>
      <c r="BD871">
        <f>_xlfn.XLOOKUP(C871,DrainageComplaint!$A$2:$A$1332,DrainageComplaint!$B$2:$B$1332,,0,)</f>
        <v>1</v>
      </c>
      <c r="BE871">
        <f>_xlfn.XLOOKUP(C871,PAD_Area!$G$2:$G$1332,PAD_Area!$H$2:$H$1332,,0,)</f>
        <v>0</v>
      </c>
    </row>
    <row r="872" spans="1:57" x14ac:dyDescent="0.2">
      <c r="A872" s="2">
        <v>869</v>
      </c>
      <c r="B872" s="2">
        <v>870</v>
      </c>
      <c r="C872" s="20">
        <v>1300950</v>
      </c>
      <c r="D872" s="3" t="s">
        <v>866</v>
      </c>
      <c r="E872" s="3" t="s">
        <v>754</v>
      </c>
      <c r="F872" s="3">
        <v>836.053</v>
      </c>
      <c r="G872" s="3">
        <v>63573.273945300003</v>
      </c>
      <c r="H872" s="3">
        <v>36418330.352399997</v>
      </c>
      <c r="I872" s="2">
        <v>7</v>
      </c>
      <c r="J872" s="2">
        <v>1</v>
      </c>
      <c r="K872" s="2">
        <v>0</v>
      </c>
      <c r="L872" s="2">
        <v>0</v>
      </c>
      <c r="M872" s="3">
        <v>0</v>
      </c>
      <c r="N872" s="2">
        <f>_xlfn.XLOOKUP(C872,Shellfish_Presence!$E$3:$E$1333,Shellfish_Presence!$G$3:$G$1333,,0,)</f>
        <v>0</v>
      </c>
      <c r="O872" s="3">
        <v>0</v>
      </c>
      <c r="P872" s="3">
        <v>0</v>
      </c>
      <c r="Q872" s="2">
        <v>0</v>
      </c>
      <c r="R872" s="3">
        <v>1</v>
      </c>
      <c r="S872" s="3">
        <v>0.53570401668548584</v>
      </c>
      <c r="T872" s="3">
        <v>0</v>
      </c>
      <c r="U872" s="3">
        <v>12181.2998046875</v>
      </c>
      <c r="V872" s="2">
        <v>0</v>
      </c>
      <c r="W872" s="3" t="str">
        <f t="shared" si="26"/>
        <v/>
      </c>
      <c r="X872" t="str">
        <f t="shared" si="27"/>
        <v/>
      </c>
      <c r="Y872">
        <f>IFERROR(INDEX('Parcel Year'!$N$3:$N$1175,MATCH(KC_SPS_SubbasinAttributes!C872,'Parcel Year'!$M$3:$M$1175,0)),0)</f>
        <v>0.69527298212051392</v>
      </c>
      <c r="Z872">
        <f>INDEX(Imperviousness!$B$2:$B$1332,MATCH(KC_SPS_SubbasinAttributes!C872,Imperviousness!$A$2:$A$1332,0))</f>
        <v>0.51300000000000001</v>
      </c>
      <c r="AA872">
        <f>INDEX('Flow Duration Index'!$B$2:$B$1332,MATCH(KC_SPS_SubbasinAttributes!C872,'Flow Duration Index'!$A$2:$A$1332,0))</f>
        <v>5.3289999999999997</v>
      </c>
      <c r="AB872">
        <f>INDEX(Opportunity_Index!$G$2:$G$1333,MATCH(KC_SPS_SubbasinAttributes!C872,Opportunity_Index!$F$2:$F$1333,0))</f>
        <v>0.85654999999999992</v>
      </c>
      <c r="AC872">
        <f>INDEX(Traffic!$B$2:$B$1332,MATCH(KC_SPS_SubbasinAttributes!C872,Traffic!$A$2:$A$1332,0))</f>
        <v>4979.9070000000002</v>
      </c>
      <c r="AD872">
        <f>INDEX(EquityScore!$F$3:$F$1334,MATCH(KC_SPS_SubbasinAttributes!C872,EquityScore!$E$3:$E$1334,0))</f>
        <v>4.6666666699999997</v>
      </c>
      <c r="AE872" t="str">
        <f>IFERROR(INDEX(PavementCondition!$E$2:$E$669,MATCH(KC_SPS_SubbasinAttributes!C872,PavementCondition!$D$2:$D$669,0)),"N/A")</f>
        <v>N/A</v>
      </c>
      <c r="AF872">
        <f>INDEX(SpawnerMortality!$E$2:$E$1331,MATCH(KC_SPS_SubbasinAttributes!C872,SpawnerMortality!$D$2:$D$1331,0))</f>
        <v>0.37237332000000001</v>
      </c>
      <c r="AG872" s="25">
        <f>IFERROR(_xlfn.XLOOKUP($C872,WQBE_Loading!$C$4:$C$3072,WQBE_Loading!G$4:G$3072,,0,),"")</f>
        <v>14.55421130042815</v>
      </c>
      <c r="AH872" s="25">
        <f>IFERROR(_xlfn.XLOOKUP($C872,WQBE_Loading!$C$4:$C$3072,WQBE_Loading!H$4:H$3072,,0,),"")</f>
        <v>85.589683507315812</v>
      </c>
      <c r="AI872" s="25">
        <f>IFERROR(_xlfn.XLOOKUP($C872,WQBE_Loading!$C$4:$C$3072,WQBE_Loading!I$4:I$3072,,0,),"")</f>
        <v>1411.8774730411151</v>
      </c>
      <c r="AJ872" s="25">
        <f>IFERROR(_xlfn.XLOOKUP($C872,WQBE_Loading!$C$4:$C$3072,WQBE_Loading!J$4:J$3072,,0,),"")</f>
        <v>138.37084076405699</v>
      </c>
      <c r="AK872" s="25">
        <f>IFERROR(_xlfn.XLOOKUP($C872,WQBE_Loading!$C$4:$C$3072,WQBE_Loading!K$4:K$3072,,0,),"")</f>
        <v>61545.758228281047</v>
      </c>
      <c r="AL872" s="25">
        <f>IFERROR(_xlfn.XLOOKUP($C872,WQBE_Loading!$C$4:$C$3072,WQBE_Loading!L$4:L$3072,,0,),"")</f>
        <v>2.1060420103979703E-2</v>
      </c>
      <c r="AM872" s="25">
        <f>IFERROR(_xlfn.XLOOKUP($C872,WQBE_Loading!$C$4:$C$3072,WQBE_Loading!M$4:M$3072,,0,),"")</f>
        <v>2.62157562607333E-3</v>
      </c>
      <c r="AN872" s="25">
        <f>IFERROR(_xlfn.XLOOKUP($C872,WQBE_Loading!$C$4:$C$3072,WQBE_Loading!N$4:N$3072,,0,),"")</f>
        <v>0.55056980094951802</v>
      </c>
      <c r="AO872" s="25">
        <f>IFERROR(_xlfn.XLOOKUP($C872,WQBE_Loading!$C$4:$C$3072,WQBE_Loading!O$4:O$3072,,0,),"")</f>
        <v>2.821349468655745</v>
      </c>
      <c r="AP872" s="25">
        <f>IFERROR(_xlfn.XLOOKUP($C872,WQBE_Loading!$C$4:$C$3072,WQBE_Loading!P$4:P$3072,,0,),"")</f>
        <v>5.8075866476137747</v>
      </c>
      <c r="AQ872" s="13">
        <f>IFERROR(_xlfn.XLOOKUP($C872,WQBE_Loading!$C$4:$C$3072,WQBE_Loading!Q$4:Q$3072,,0,),"")</f>
        <v>39497564.083952054</v>
      </c>
      <c r="AR872">
        <f>_xlfn.XLOOKUP(C872,UrbanHeat!$A$2:$A$1333,UrbanHeat!$B$2:$B$1333,,0,)</f>
        <v>17.928000000000001</v>
      </c>
      <c r="AS872" s="25">
        <f>_xlfn.XLOOKUP($C872,TNC_Loading!$A$2:$A$1332,TNC_Loading!B$2:B$1332,,0,)</f>
        <v>14.579000000000001</v>
      </c>
      <c r="AT872" s="25">
        <f>_xlfn.XLOOKUP($C872,TNC_Loading!$A$2:$A$1332,TNC_Loading!C$2:C$1332,,0,)</f>
        <v>14.715</v>
      </c>
      <c r="AU872" s="25">
        <f>_xlfn.XLOOKUP($C872,TNC_Loading!$A$2:$A$1332,TNC_Loading!D$2:D$1332,,0,)</f>
        <v>41.527000000000001</v>
      </c>
      <c r="AV872" s="25">
        <f>_xlfn.XLOOKUP($C872,TNC_Loading!$A$2:$A$1332,TNC_Loading!E$2:E$1332,,0,)</f>
        <v>48.527000000000001</v>
      </c>
      <c r="AW872" s="25">
        <f>_xlfn.XLOOKUP($C872,TNC_Loading!$A$2:$A$1332,TNC_Loading!F$2:F$1332,,0,)</f>
        <v>586.24099999999999</v>
      </c>
      <c r="AX872">
        <f>_xlfn.XLOOKUP(C872,BIBI!$D$2:$D$1332,BIBI!$F$2:$F$1332,,0,)</f>
        <v>0</v>
      </c>
      <c r="AY872">
        <f>_xlfn.XLOOKUP(C872,FacilityCounts!$A$3:$A$1333,FacilityCounts!$B$3:$B$1333,,0,)</f>
        <v>0</v>
      </c>
      <c r="AZ872">
        <f>_xlfn.XLOOKUP(C872,FacilityCounts!$D$3:$D$1333,FacilityCounts!$E$3:$E$1333,,0,)</f>
        <v>0</v>
      </c>
      <c r="BA872">
        <f>_xlfn.XLOOKUP(C872,FacilityCounts!$G$3:$G$1333,FacilityCounts!$H$3:$H$1333,,0,)</f>
        <v>0</v>
      </c>
      <c r="BB872">
        <f>IFERROR(_xlfn.XLOOKUP(C872,'DA to P Sensitive Lakes'!$P$2:$P$44,'DA to P Sensitive Lakes'!$Q$2:$Q$44,,0,),0)</f>
        <v>0</v>
      </c>
      <c r="BC872" s="25">
        <f>_xlfn.XLOOKUP(C872,'Historic Runoff (mm)'!$A$2:$A$1332,'Historic Runoff (mm)'!$B$2:$B$1332,,0,)</f>
        <v>679.36</v>
      </c>
      <c r="BD872">
        <f>_xlfn.XLOOKUP(C872,DrainageComplaint!$A$2:$A$1332,DrainageComplaint!$B$2:$B$1332,,0,)</f>
        <v>0</v>
      </c>
      <c r="BE872">
        <f>_xlfn.XLOOKUP(C872,PAD_Area!$G$2:$G$1332,PAD_Area!$H$2:$H$1332,,0,)</f>
        <v>0</v>
      </c>
    </row>
    <row r="873" spans="1:57" x14ac:dyDescent="0.2">
      <c r="A873" s="2">
        <v>870</v>
      </c>
      <c r="B873" s="2">
        <v>871</v>
      </c>
      <c r="C873" s="20">
        <v>1300960</v>
      </c>
      <c r="D873" s="3" t="s">
        <v>868</v>
      </c>
      <c r="E873" s="3" t="s">
        <v>754</v>
      </c>
      <c r="F873" s="3">
        <v>1.218</v>
      </c>
      <c r="G873" s="3">
        <v>1067.4031133399999</v>
      </c>
      <c r="H873" s="3">
        <v>53065.931709299999</v>
      </c>
      <c r="I873" s="2">
        <v>0</v>
      </c>
      <c r="J873" s="2">
        <v>0</v>
      </c>
      <c r="K873" s="2">
        <v>0</v>
      </c>
      <c r="L873" s="2">
        <v>0</v>
      </c>
      <c r="M873" s="3">
        <v>0</v>
      </c>
      <c r="N873" s="2">
        <f>_xlfn.XLOOKUP(C873,Shellfish_Presence!$E$3:$E$1333,Shellfish_Presence!$G$3:$G$1333,,0,)</f>
        <v>0</v>
      </c>
      <c r="O873" s="3">
        <v>0</v>
      </c>
      <c r="P873" s="3">
        <v>0</v>
      </c>
      <c r="Q873" s="2">
        <v>0</v>
      </c>
      <c r="R873" s="3">
        <v>1.0001900196075439</v>
      </c>
      <c r="S873" s="3">
        <v>0</v>
      </c>
      <c r="T873" s="3">
        <v>0</v>
      </c>
      <c r="U873" s="3">
        <v>0</v>
      </c>
      <c r="V873" s="2">
        <v>0</v>
      </c>
      <c r="W873" s="3" t="str">
        <f t="shared" si="26"/>
        <v/>
      </c>
      <c r="X873" t="str">
        <f t="shared" si="27"/>
        <v/>
      </c>
      <c r="Y873">
        <f>IFERROR(INDEX('Parcel Year'!$N$3:$N$1175,MATCH(KC_SPS_SubbasinAttributes!C873,'Parcel Year'!$M$3:$M$1175,0)),0)</f>
        <v>1.0001900196075439</v>
      </c>
      <c r="Z873">
        <f>INDEX(Imperviousness!$B$2:$B$1332,MATCH(KC_SPS_SubbasinAttributes!C873,Imperviousness!$A$2:$A$1332,0))</f>
        <v>0.496</v>
      </c>
      <c r="AA873">
        <f>INDEX('Flow Duration Index'!$B$2:$B$1332,MATCH(KC_SPS_SubbasinAttributes!C873,'Flow Duration Index'!$A$2:$A$1332,0))</f>
        <v>4.3410000000000002</v>
      </c>
      <c r="AB873">
        <f>INDEX(Opportunity_Index!$G$2:$G$1333,MATCH(KC_SPS_SubbasinAttributes!C873,Opportunity_Index!$F$2:$F$1333,0))</f>
        <v>0.878</v>
      </c>
      <c r="AC873">
        <f>INDEX(Traffic!$B$2:$B$1332,MATCH(KC_SPS_SubbasinAttributes!C873,Traffic!$A$2:$A$1332,0))</f>
        <v>14064.516</v>
      </c>
      <c r="AD873">
        <f>INDEX(EquityScore!$F$3:$F$1334,MATCH(KC_SPS_SubbasinAttributes!C873,EquityScore!$E$3:$E$1334,0))</f>
        <v>4.6666666699999997</v>
      </c>
      <c r="AE873" t="str">
        <f>IFERROR(INDEX(PavementCondition!$E$2:$E$669,MATCH(KC_SPS_SubbasinAttributes!C873,PavementCondition!$D$2:$D$669,0)),"N/A")</f>
        <v>N/A</v>
      </c>
      <c r="AF873">
        <f>INDEX(SpawnerMortality!$E$2:$E$1331,MATCH(KC_SPS_SubbasinAttributes!C873,SpawnerMortality!$D$2:$D$1331,0))</f>
        <v>0.41878589199999999</v>
      </c>
      <c r="AG873" s="25">
        <f>IFERROR(_xlfn.XLOOKUP($C873,WQBE_Loading!$C$4:$C$3072,WQBE_Loading!G$4:G$3072,,0,),"")</f>
        <v>7.0100414923314654E-3</v>
      </c>
      <c r="AH873" s="25">
        <f>IFERROR(_xlfn.XLOOKUP($C873,WQBE_Loading!$C$4:$C$3072,WQBE_Loading!H$4:H$3072,,0,),"")</f>
        <v>5.4393363889833804E-2</v>
      </c>
      <c r="AI873" s="25">
        <f>IFERROR(_xlfn.XLOOKUP($C873,WQBE_Loading!$C$4:$C$3072,WQBE_Loading!I$4:I$3072,,0,),"")</f>
        <v>0.58811079286069146</v>
      </c>
      <c r="AJ873" s="25">
        <f>IFERROR(_xlfn.XLOOKUP($C873,WQBE_Loading!$C$4:$C$3072,WQBE_Loading!J$4:J$3072,,0,),"")</f>
        <v>8.3113178164611445E-2</v>
      </c>
      <c r="AK873" s="25">
        <f>IFERROR(_xlfn.XLOOKUP($C873,WQBE_Loading!$C$4:$C$3072,WQBE_Loading!K$4:K$3072,,0,),"")</f>
        <v>36.850705964303003</v>
      </c>
      <c r="AL873" s="25">
        <f>IFERROR(_xlfn.XLOOKUP($C873,WQBE_Loading!$C$4:$C$3072,WQBE_Loading!L$4:L$3072,,0,),"")</f>
        <v>7.8860617460193442E-6</v>
      </c>
      <c r="AM873" s="25">
        <f>IFERROR(_xlfn.XLOOKUP($C873,WQBE_Loading!$C$4:$C$3072,WQBE_Loading!M$4:M$3072,,0,),"")</f>
        <v>1.590815392589245E-6</v>
      </c>
      <c r="AN873" s="25">
        <f>IFERROR(_xlfn.XLOOKUP($C873,WQBE_Loading!$C$4:$C$3072,WQBE_Loading!N$4:N$3072,,0,),"")</f>
        <v>1.5882675759505498E-4</v>
      </c>
      <c r="AO873" s="25">
        <f>IFERROR(_xlfn.XLOOKUP($C873,WQBE_Loading!$C$4:$C$3072,WQBE_Loading!O$4:O$3072,,0,),"")</f>
        <v>1.0465614653596099E-3</v>
      </c>
      <c r="AP873" s="25">
        <f>IFERROR(_xlfn.XLOOKUP($C873,WQBE_Loading!$C$4:$C$3072,WQBE_Loading!P$4:P$3072,,0,),"")</f>
        <v>4.8166720687145004E-3</v>
      </c>
      <c r="AQ873" s="13">
        <f>IFERROR(_xlfn.XLOOKUP($C873,WQBE_Loading!$C$4:$C$3072,WQBE_Loading!Q$4:Q$3072,,0,),"")</f>
        <v>17164.406835236099</v>
      </c>
      <c r="AR873">
        <f>_xlfn.XLOOKUP(C873,UrbanHeat!$A$2:$A$1333,UrbanHeat!$B$2:$B$1333,,0,)</f>
        <v>18.72</v>
      </c>
      <c r="AS873" s="25">
        <f>_xlfn.XLOOKUP($C873,TNC_Loading!$A$2:$A$1332,TNC_Loading!B$2:B$1332,,0,)</f>
        <v>20.826000000000001</v>
      </c>
      <c r="AT873" s="25">
        <f>_xlfn.XLOOKUP($C873,TNC_Loading!$A$2:$A$1332,TNC_Loading!C$2:C$1332,,0,)</f>
        <v>17.542000000000002</v>
      </c>
      <c r="AU873" s="25">
        <f>_xlfn.XLOOKUP($C873,TNC_Loading!$A$2:$A$1332,TNC_Loading!D$2:D$1332,,0,)</f>
        <v>87.216999999999999</v>
      </c>
      <c r="AV873" s="25">
        <f>_xlfn.XLOOKUP($C873,TNC_Loading!$A$2:$A$1332,TNC_Loading!E$2:E$1332,,0,)</f>
        <v>91.995999999999995</v>
      </c>
      <c r="AW873" s="25">
        <f>_xlfn.XLOOKUP($C873,TNC_Loading!$A$2:$A$1332,TNC_Loading!F$2:F$1332,,0,)</f>
        <v>622.98</v>
      </c>
      <c r="AX873">
        <f>_xlfn.XLOOKUP(C873,BIBI!$D$2:$D$1332,BIBI!$F$2:$F$1332,,0,)</f>
        <v>0</v>
      </c>
      <c r="AY873">
        <f>_xlfn.XLOOKUP(C873,FacilityCounts!$A$3:$A$1333,FacilityCounts!$B$3:$B$1333,,0,)</f>
        <v>0</v>
      </c>
      <c r="AZ873">
        <f>_xlfn.XLOOKUP(C873,FacilityCounts!$D$3:$D$1333,FacilityCounts!$E$3:$E$1333,,0,)</f>
        <v>0</v>
      </c>
      <c r="BA873">
        <f>_xlfn.XLOOKUP(C873,FacilityCounts!$G$3:$G$1333,FacilityCounts!$H$3:$H$1333,,0,)</f>
        <v>0</v>
      </c>
      <c r="BB873">
        <f>IFERROR(_xlfn.XLOOKUP(C873,'DA to P Sensitive Lakes'!$P$2:$P$44,'DA to P Sensitive Lakes'!$Q$2:$Q$44,,0,),0)</f>
        <v>0</v>
      </c>
      <c r="BC873" s="25">
        <f>_xlfn.XLOOKUP(C873,'Historic Runoff (mm)'!$A$2:$A$1332,'Historic Runoff (mm)'!$B$2:$B$1332,,0,)</f>
        <v>708.12800000000004</v>
      </c>
      <c r="BD873">
        <f>_xlfn.XLOOKUP(C873,DrainageComplaint!$A$2:$A$1332,DrainageComplaint!$B$2:$B$1332,,0,)</f>
        <v>0</v>
      </c>
      <c r="BE873">
        <f>_xlfn.XLOOKUP(C873,PAD_Area!$G$2:$G$1332,PAD_Area!$H$2:$H$1332,,0,)</f>
        <v>0</v>
      </c>
    </row>
    <row r="874" spans="1:57" x14ac:dyDescent="0.2">
      <c r="A874" s="2">
        <v>871</v>
      </c>
      <c r="B874" s="2">
        <v>872</v>
      </c>
      <c r="C874" s="20">
        <v>1300970</v>
      </c>
      <c r="D874" s="3" t="s">
        <v>868</v>
      </c>
      <c r="E874" s="3" t="s">
        <v>754</v>
      </c>
      <c r="F874" s="3">
        <v>189.68700000000001</v>
      </c>
      <c r="G874" s="3">
        <v>28597.9377776</v>
      </c>
      <c r="H874" s="3">
        <v>8262711.3671399998</v>
      </c>
      <c r="I874" s="2">
        <v>0</v>
      </c>
      <c r="J874" s="2">
        <v>0</v>
      </c>
      <c r="K874" s="2">
        <v>0</v>
      </c>
      <c r="L874" s="2">
        <v>0</v>
      </c>
      <c r="M874" s="3">
        <v>0</v>
      </c>
      <c r="N874" s="2">
        <f>_xlfn.XLOOKUP(C874,Shellfish_Presence!$E$3:$E$1333,Shellfish_Presence!$G$3:$G$1333,,0,)</f>
        <v>0</v>
      </c>
      <c r="O874" s="3">
        <v>0</v>
      </c>
      <c r="P874" s="3">
        <v>0</v>
      </c>
      <c r="Q874" s="2">
        <v>0</v>
      </c>
      <c r="R874" s="3">
        <v>1</v>
      </c>
      <c r="S874" s="3">
        <v>0</v>
      </c>
      <c r="T874" s="3">
        <v>0</v>
      </c>
      <c r="U874" s="3">
        <v>0</v>
      </c>
      <c r="V874" s="2">
        <v>0</v>
      </c>
      <c r="W874" s="3" t="str">
        <f t="shared" si="26"/>
        <v/>
      </c>
      <c r="X874" t="str">
        <f t="shared" si="27"/>
        <v/>
      </c>
      <c r="Y874">
        <f>IFERROR(INDEX('Parcel Year'!$N$3:$N$1175,MATCH(KC_SPS_SubbasinAttributes!C874,'Parcel Year'!$M$3:$M$1175,0)),0)</f>
        <v>0.99651002883911133</v>
      </c>
      <c r="Z874">
        <f>INDEX(Imperviousness!$B$2:$B$1332,MATCH(KC_SPS_SubbasinAttributes!C874,Imperviousness!$A$2:$A$1332,0))</f>
        <v>0.99099999999999999</v>
      </c>
      <c r="AA874">
        <f>INDEX('Flow Duration Index'!$B$2:$B$1332,MATCH(KC_SPS_SubbasinAttributes!C874,'Flow Duration Index'!$A$2:$A$1332,0))</f>
        <v>3.4529999999999998</v>
      </c>
      <c r="AB874">
        <f>INDEX(Opportunity_Index!$G$2:$G$1333,MATCH(KC_SPS_SubbasinAttributes!C874,Opportunity_Index!$F$2:$F$1333,0))</f>
        <v>0.878</v>
      </c>
      <c r="AC874">
        <f>INDEX(Traffic!$B$2:$B$1332,MATCH(KC_SPS_SubbasinAttributes!C874,Traffic!$A$2:$A$1332,0))</f>
        <v>6196.2780000000002</v>
      </c>
      <c r="AD874">
        <f>INDEX(EquityScore!$F$3:$F$1334,MATCH(KC_SPS_SubbasinAttributes!C874,EquityScore!$E$3:$E$1334,0))</f>
        <v>4.6666666699999997</v>
      </c>
      <c r="AE874" t="str">
        <f>IFERROR(INDEX(PavementCondition!$E$2:$E$669,MATCH(KC_SPS_SubbasinAttributes!C874,PavementCondition!$D$2:$D$669,0)),"N/A")</f>
        <v>N/A</v>
      </c>
      <c r="AF874">
        <f>INDEX(SpawnerMortality!$E$2:$E$1331,MATCH(KC_SPS_SubbasinAttributes!C874,SpawnerMortality!$D$2:$D$1331,0))</f>
        <v>0.40894325349999999</v>
      </c>
      <c r="AG874" s="25">
        <f>IFERROR(_xlfn.XLOOKUP($C874,WQBE_Loading!$C$4:$C$3072,WQBE_Loading!G$4:G$3072,,0,),"")</f>
        <v>7.922626483870185</v>
      </c>
      <c r="AH874" s="25">
        <f>IFERROR(_xlfn.XLOOKUP($C874,WQBE_Loading!$C$4:$C$3072,WQBE_Loading!H$4:H$3072,,0,),"")</f>
        <v>60.646582012343949</v>
      </c>
      <c r="AI874" s="25">
        <f>IFERROR(_xlfn.XLOOKUP($C874,WQBE_Loading!$C$4:$C$3072,WQBE_Loading!I$4:I$3072,,0,),"")</f>
        <v>634.41141784180945</v>
      </c>
      <c r="AJ874" s="25">
        <f>IFERROR(_xlfn.XLOOKUP($C874,WQBE_Loading!$C$4:$C$3072,WQBE_Loading!J$4:J$3072,,0,),"")</f>
        <v>87.477740248503096</v>
      </c>
      <c r="AK874" s="25">
        <f>IFERROR(_xlfn.XLOOKUP($C874,WQBE_Loading!$C$4:$C$3072,WQBE_Loading!K$4:K$3072,,0,),"")</f>
        <v>40471.541448480304</v>
      </c>
      <c r="AL874" s="25">
        <f>IFERROR(_xlfn.XLOOKUP($C874,WQBE_Loading!$C$4:$C$3072,WQBE_Loading!L$4:L$3072,,0,),"")</f>
        <v>8.6685340106718248E-3</v>
      </c>
      <c r="AM874" s="25">
        <f>IFERROR(_xlfn.XLOOKUP($C874,WQBE_Loading!$C$4:$C$3072,WQBE_Loading!M$4:M$3072,,0,),"")</f>
        <v>1.7109819142052999E-3</v>
      </c>
      <c r="AN874" s="25">
        <f>IFERROR(_xlfn.XLOOKUP($C874,WQBE_Loading!$C$4:$C$3072,WQBE_Loading!N$4:N$3072,,0,),"")</f>
        <v>0.1746807004978525</v>
      </c>
      <c r="AO874" s="25">
        <f>IFERROR(_xlfn.XLOOKUP($C874,WQBE_Loading!$C$4:$C$3072,WQBE_Loading!O$4:O$3072,,0,),"")</f>
        <v>1.1503570655065549</v>
      </c>
      <c r="AP874" s="25">
        <f>IFERROR(_xlfn.XLOOKUP($C874,WQBE_Loading!$C$4:$C$3072,WQBE_Loading!P$4:P$3072,,0,),"")</f>
        <v>5.0019083886229154</v>
      </c>
      <c r="AQ874" s="13">
        <f>IFERROR(_xlfn.XLOOKUP($C874,WQBE_Loading!$C$4:$C$3072,WQBE_Loading!Q$4:Q$3072,,0,),"")</f>
        <v>18460966.495521501</v>
      </c>
      <c r="AR874">
        <f>_xlfn.XLOOKUP(C874,UrbanHeat!$A$2:$A$1333,UrbanHeat!$B$2:$B$1333,,0,)</f>
        <v>18.013000000000002</v>
      </c>
      <c r="AS874" s="25">
        <f>_xlfn.XLOOKUP($C874,TNC_Loading!$A$2:$A$1332,TNC_Loading!B$2:B$1332,,0,)</f>
        <v>19.731999999999999</v>
      </c>
      <c r="AT874" s="25">
        <f>_xlfn.XLOOKUP($C874,TNC_Loading!$A$2:$A$1332,TNC_Loading!C$2:C$1332,,0,)</f>
        <v>12.993</v>
      </c>
      <c r="AU874" s="25">
        <f>_xlfn.XLOOKUP($C874,TNC_Loading!$A$2:$A$1332,TNC_Loading!D$2:D$1332,,0,)</f>
        <v>76.713999999999999</v>
      </c>
      <c r="AV874" s="25">
        <f>_xlfn.XLOOKUP($C874,TNC_Loading!$A$2:$A$1332,TNC_Loading!E$2:E$1332,,0,)</f>
        <v>93.742000000000004</v>
      </c>
      <c r="AW874" s="25">
        <f>_xlfn.XLOOKUP($C874,TNC_Loading!$A$2:$A$1332,TNC_Loading!F$2:F$1332,,0,)</f>
        <v>496.11799999999999</v>
      </c>
      <c r="AX874">
        <f>_xlfn.XLOOKUP(C874,BIBI!$D$2:$D$1332,BIBI!$F$2:$F$1332,,0,)</f>
        <v>0</v>
      </c>
      <c r="AY874">
        <f>_xlfn.XLOOKUP(C874,FacilityCounts!$A$3:$A$1333,FacilityCounts!$B$3:$B$1333,,0,)</f>
        <v>0</v>
      </c>
      <c r="AZ874">
        <f>_xlfn.XLOOKUP(C874,FacilityCounts!$D$3:$D$1333,FacilityCounts!$E$3:$E$1333,,0,)</f>
        <v>0</v>
      </c>
      <c r="BA874">
        <f>_xlfn.XLOOKUP(C874,FacilityCounts!$G$3:$G$1333,FacilityCounts!$H$3:$H$1333,,0,)</f>
        <v>0</v>
      </c>
      <c r="BB874">
        <f>IFERROR(_xlfn.XLOOKUP(C874,'DA to P Sensitive Lakes'!$P$2:$P$44,'DA to P Sensitive Lakes'!$Q$2:$Q$44,,0,),0)</f>
        <v>0</v>
      </c>
      <c r="BC874" s="25">
        <f>_xlfn.XLOOKUP(C874,'Historic Runoff (mm)'!$A$2:$A$1332,'Historic Runoff (mm)'!$B$2:$B$1332,,0,)</f>
        <v>659.17</v>
      </c>
      <c r="BD874">
        <f>_xlfn.XLOOKUP(C874,DrainageComplaint!$A$2:$A$1332,DrainageComplaint!$B$2:$B$1332,,0,)</f>
        <v>0</v>
      </c>
      <c r="BE874">
        <f>_xlfn.XLOOKUP(C874,PAD_Area!$G$2:$G$1332,PAD_Area!$H$2:$H$1332,,0,)</f>
        <v>0</v>
      </c>
    </row>
    <row r="875" spans="1:57" x14ac:dyDescent="0.2">
      <c r="A875" s="2">
        <v>872</v>
      </c>
      <c r="B875" s="2">
        <v>873</v>
      </c>
      <c r="C875" s="20">
        <v>1300980</v>
      </c>
      <c r="D875" s="3" t="s">
        <v>870</v>
      </c>
      <c r="E875" s="3" t="s">
        <v>754</v>
      </c>
      <c r="F875" s="3">
        <v>1.1439999999999999</v>
      </c>
      <c r="G875" s="3">
        <v>1098.96997801</v>
      </c>
      <c r="H875" s="3">
        <v>49837.335238699998</v>
      </c>
      <c r="I875" s="2">
        <v>0</v>
      </c>
      <c r="J875" s="2">
        <v>0</v>
      </c>
      <c r="K875" s="2">
        <v>0</v>
      </c>
      <c r="L875" s="2">
        <v>0</v>
      </c>
      <c r="M875" s="3">
        <v>0</v>
      </c>
      <c r="N875" s="2">
        <f>_xlfn.XLOOKUP(C875,Shellfish_Presence!$E$3:$E$1333,Shellfish_Presence!$G$3:$G$1333,,0,)</f>
        <v>0</v>
      </c>
      <c r="O875" s="3">
        <v>0</v>
      </c>
      <c r="P875" s="3">
        <v>0</v>
      </c>
      <c r="Q875" s="2">
        <v>0</v>
      </c>
      <c r="R875" s="3">
        <v>1.0001000165939331</v>
      </c>
      <c r="S875" s="3">
        <v>0</v>
      </c>
      <c r="T875" s="3">
        <v>0</v>
      </c>
      <c r="U875" s="3">
        <v>0</v>
      </c>
      <c r="V875" s="2">
        <v>0</v>
      </c>
      <c r="W875" s="3" t="str">
        <f t="shared" si="26"/>
        <v/>
      </c>
      <c r="X875" t="str">
        <f t="shared" si="27"/>
        <v/>
      </c>
      <c r="Y875">
        <f>IFERROR(INDEX('Parcel Year'!$N$3:$N$1175,MATCH(KC_SPS_SubbasinAttributes!C875,'Parcel Year'!$M$3:$M$1175,0)),0)</f>
        <v>1.0001000165939331</v>
      </c>
      <c r="Z875">
        <f>INDEX(Imperviousness!$B$2:$B$1332,MATCH(KC_SPS_SubbasinAttributes!C875,Imperviousness!$A$2:$A$1332,0))</f>
        <v>1</v>
      </c>
      <c r="AA875">
        <f>INDEX('Flow Duration Index'!$B$2:$B$1332,MATCH(KC_SPS_SubbasinAttributes!C875,'Flow Duration Index'!$A$2:$A$1332,0))</f>
        <v>3.714</v>
      </c>
      <c r="AB875">
        <f>INDEX(Opportunity_Index!$G$2:$G$1333,MATCH(KC_SPS_SubbasinAttributes!C875,Opportunity_Index!$F$2:$F$1333,0))</f>
        <v>0.878</v>
      </c>
      <c r="AC875">
        <f>INDEX(Traffic!$B$2:$B$1332,MATCH(KC_SPS_SubbasinAttributes!C875,Traffic!$A$2:$A$1332,0))</f>
        <v>2180</v>
      </c>
      <c r="AD875">
        <f>INDEX(EquityScore!$F$3:$F$1334,MATCH(KC_SPS_SubbasinAttributes!C875,EquityScore!$E$3:$E$1334,0))</f>
        <v>4.6666666699999997</v>
      </c>
      <c r="AE875" t="str">
        <f>IFERROR(INDEX(PavementCondition!$E$2:$E$669,MATCH(KC_SPS_SubbasinAttributes!C875,PavementCondition!$D$2:$D$669,0)),"N/A")</f>
        <v>N/A</v>
      </c>
      <c r="AF875">
        <f>INDEX(SpawnerMortality!$E$2:$E$1331,MATCH(KC_SPS_SubbasinAttributes!C875,SpawnerMortality!$D$2:$D$1331,0))</f>
        <v>0.40894325349999999</v>
      </c>
      <c r="AG875" s="25">
        <f>IFERROR(_xlfn.XLOOKUP($C875,WQBE_Loading!$C$4:$C$3072,WQBE_Loading!G$4:G$3072,,0,),"")</f>
        <v>2.1707240240299599E-2</v>
      </c>
      <c r="AH875" s="25">
        <f>IFERROR(_xlfn.XLOOKUP($C875,WQBE_Loading!$C$4:$C$3072,WQBE_Loading!H$4:H$3072,,0,),"")</f>
        <v>0.13204247602084351</v>
      </c>
      <c r="AI875" s="25">
        <f>IFERROR(_xlfn.XLOOKUP($C875,WQBE_Loading!$C$4:$C$3072,WQBE_Loading!I$4:I$3072,,0,),"")</f>
        <v>4.0796531929121551</v>
      </c>
      <c r="AJ875" s="25">
        <f>IFERROR(_xlfn.XLOOKUP($C875,WQBE_Loading!$C$4:$C$3072,WQBE_Loading!J$4:J$3072,,0,),"")</f>
        <v>0.39447494070343503</v>
      </c>
      <c r="AK875" s="25">
        <f>IFERROR(_xlfn.XLOOKUP($C875,WQBE_Loading!$C$4:$C$3072,WQBE_Loading!K$4:K$3072,,0,),"")</f>
        <v>11.4809771292169</v>
      </c>
      <c r="AL875" s="25">
        <f>IFERROR(_xlfn.XLOOKUP($C875,WQBE_Loading!$C$4:$C$3072,WQBE_Loading!L$4:L$3072,,0,),"")</f>
        <v>3.1097558275712249E-6</v>
      </c>
      <c r="AM875" s="25">
        <f>IFERROR(_xlfn.XLOOKUP($C875,WQBE_Loading!$C$4:$C$3072,WQBE_Loading!M$4:M$3072,,0,),"")</f>
        <v>1.0611212268241799E-5</v>
      </c>
      <c r="AN875" s="25">
        <f>IFERROR(_xlfn.XLOOKUP($C875,WQBE_Loading!$C$4:$C$3072,WQBE_Loading!N$4:N$3072,,0,),"")</f>
        <v>7.1244911048408763E-5</v>
      </c>
      <c r="AO875" s="25">
        <f>IFERROR(_xlfn.XLOOKUP($C875,WQBE_Loading!$C$4:$C$3072,WQBE_Loading!O$4:O$3072,,0,),"")</f>
        <v>4.0847042970579652E-4</v>
      </c>
      <c r="AP875" s="25">
        <f>IFERROR(_xlfn.XLOOKUP($C875,WQBE_Loading!$C$4:$C$3072,WQBE_Loading!P$4:P$3072,,0,),"")</f>
        <v>1.7203276728854251E-2</v>
      </c>
      <c r="AQ875" s="13">
        <f>IFERROR(_xlfn.XLOOKUP($C875,WQBE_Loading!$C$4:$C$3072,WQBE_Loading!Q$4:Q$3072,,0,),"")</f>
        <v>114491.703585216</v>
      </c>
      <c r="AR875">
        <f>_xlfn.XLOOKUP(C875,UrbanHeat!$A$2:$A$1333,UrbanHeat!$B$2:$B$1333,,0,)</f>
        <v>18.72</v>
      </c>
      <c r="AS875" s="25">
        <f>_xlfn.XLOOKUP($C875,TNC_Loading!$A$2:$A$1332,TNC_Loading!B$2:B$1332,,0,)</f>
        <v>19.954999999999998</v>
      </c>
      <c r="AT875" s="25">
        <f>_xlfn.XLOOKUP($C875,TNC_Loading!$A$2:$A$1332,TNC_Loading!C$2:C$1332,,0,)</f>
        <v>15.499000000000001</v>
      </c>
      <c r="AU875" s="25">
        <f>_xlfn.XLOOKUP($C875,TNC_Loading!$A$2:$A$1332,TNC_Loading!D$2:D$1332,,0,)</f>
        <v>80.504999999999995</v>
      </c>
      <c r="AV875" s="25">
        <f>_xlfn.XLOOKUP($C875,TNC_Loading!$A$2:$A$1332,TNC_Loading!E$2:E$1332,,0,)</f>
        <v>90.787000000000006</v>
      </c>
      <c r="AW875" s="25">
        <f>_xlfn.XLOOKUP($C875,TNC_Loading!$A$2:$A$1332,TNC_Loading!F$2:F$1332,,0,)</f>
        <v>541.59299999999996</v>
      </c>
      <c r="AX875">
        <f>_xlfn.XLOOKUP(C875,BIBI!$D$2:$D$1332,BIBI!$F$2:$F$1332,,0,)</f>
        <v>0</v>
      </c>
      <c r="AY875">
        <f>_xlfn.XLOOKUP(C875,FacilityCounts!$A$3:$A$1333,FacilityCounts!$B$3:$B$1333,,0,)</f>
        <v>0</v>
      </c>
      <c r="AZ875">
        <f>_xlfn.XLOOKUP(C875,FacilityCounts!$D$3:$D$1333,FacilityCounts!$E$3:$E$1333,,0,)</f>
        <v>0</v>
      </c>
      <c r="BA875">
        <f>_xlfn.XLOOKUP(C875,FacilityCounts!$G$3:$G$1333,FacilityCounts!$H$3:$H$1333,,0,)</f>
        <v>0</v>
      </c>
      <c r="BB875">
        <f>IFERROR(_xlfn.XLOOKUP(C875,'DA to P Sensitive Lakes'!$P$2:$P$44,'DA to P Sensitive Lakes'!$Q$2:$Q$44,,0,),0)</f>
        <v>0</v>
      </c>
      <c r="BC875" s="25">
        <f>_xlfn.XLOOKUP(C875,'Historic Runoff (mm)'!$A$2:$A$1332,'Historic Runoff (mm)'!$B$2:$B$1332,,0,)</f>
        <v>720.93100000000004</v>
      </c>
      <c r="BD875">
        <f>_xlfn.XLOOKUP(C875,DrainageComplaint!$A$2:$A$1332,DrainageComplaint!$B$2:$B$1332,,0,)</f>
        <v>0</v>
      </c>
      <c r="BE875">
        <f>_xlfn.XLOOKUP(C875,PAD_Area!$G$2:$G$1332,PAD_Area!$H$2:$H$1332,,0,)</f>
        <v>0</v>
      </c>
    </row>
    <row r="876" spans="1:57" x14ac:dyDescent="0.2">
      <c r="A876" s="2">
        <v>873</v>
      </c>
      <c r="B876" s="2">
        <v>874</v>
      </c>
      <c r="C876" s="20">
        <v>1300990</v>
      </c>
      <c r="D876" s="3" t="s">
        <v>868</v>
      </c>
      <c r="E876" s="3" t="s">
        <v>754</v>
      </c>
      <c r="F876" s="3">
        <v>6.5140000000000002</v>
      </c>
      <c r="G876" s="3">
        <v>2162.3295791400001</v>
      </c>
      <c r="H876" s="3">
        <v>283742.29628200002</v>
      </c>
      <c r="I876" s="2">
        <v>0</v>
      </c>
      <c r="J876" s="2">
        <v>0</v>
      </c>
      <c r="K876" s="2">
        <v>0</v>
      </c>
      <c r="L876" s="2">
        <v>0</v>
      </c>
      <c r="M876" s="3">
        <v>0</v>
      </c>
      <c r="N876" s="2">
        <f>_xlfn.XLOOKUP(C876,Shellfish_Presence!$E$3:$E$1333,Shellfish_Presence!$G$3:$G$1333,,0,)</f>
        <v>0</v>
      </c>
      <c r="O876" s="3">
        <v>0</v>
      </c>
      <c r="P876" s="3">
        <v>0</v>
      </c>
      <c r="Q876" s="2">
        <v>0</v>
      </c>
      <c r="R876" s="3">
        <v>0.9999769926071167</v>
      </c>
      <c r="S876" s="3">
        <v>0</v>
      </c>
      <c r="T876" s="3">
        <v>0</v>
      </c>
      <c r="U876" s="3">
        <v>0</v>
      </c>
      <c r="V876" s="2">
        <v>0</v>
      </c>
      <c r="W876" s="3" t="str">
        <f t="shared" si="26"/>
        <v/>
      </c>
      <c r="X876" t="str">
        <f t="shared" si="27"/>
        <v/>
      </c>
      <c r="Y876">
        <f>IFERROR(INDEX('Parcel Year'!$N$3:$N$1175,MATCH(KC_SPS_SubbasinAttributes!C876,'Parcel Year'!$M$3:$M$1175,0)),0)</f>
        <v>0.9999769926071167</v>
      </c>
      <c r="Z876">
        <f>INDEX(Imperviousness!$B$2:$B$1332,MATCH(KC_SPS_SubbasinAttributes!C876,Imperviousness!$A$2:$A$1332,0))</f>
        <v>0.84399999999999997</v>
      </c>
      <c r="AA876">
        <f>INDEX('Flow Duration Index'!$B$2:$B$1332,MATCH(KC_SPS_SubbasinAttributes!C876,'Flow Duration Index'!$A$2:$A$1332,0))</f>
        <v>5.8339999999999996</v>
      </c>
      <c r="AB876">
        <f>INDEX(Opportunity_Index!$G$2:$G$1333,MATCH(KC_SPS_SubbasinAttributes!C876,Opportunity_Index!$F$2:$F$1333,0))</f>
        <v>0</v>
      </c>
      <c r="AC876">
        <f>INDEX(Traffic!$B$2:$B$1332,MATCH(KC_SPS_SubbasinAttributes!C876,Traffic!$A$2:$A$1332,0))</f>
        <v>48.078000000000003</v>
      </c>
      <c r="AD876">
        <f>INDEX(EquityScore!$F$3:$F$1334,MATCH(KC_SPS_SubbasinAttributes!C876,EquityScore!$E$3:$E$1334,0))</f>
        <v>3.6666666700000001</v>
      </c>
      <c r="AE876" t="str">
        <f>IFERROR(INDEX(PavementCondition!$E$2:$E$669,MATCH(KC_SPS_SubbasinAttributes!C876,PavementCondition!$D$2:$D$669,0)),"N/A")</f>
        <v>N/A</v>
      </c>
      <c r="AF876">
        <f>INDEX(SpawnerMortality!$E$2:$E$1331,MATCH(KC_SPS_SubbasinAttributes!C876,SpawnerMortality!$D$2:$D$1331,0))</f>
        <v>0.41878589199999999</v>
      </c>
      <c r="AG876" s="25">
        <f>IFERROR(_xlfn.XLOOKUP($C876,WQBE_Loading!$C$4:$C$3072,WQBE_Loading!G$4:G$3072,,0,),"")</f>
        <v>0.23082058420427498</v>
      </c>
      <c r="AH876" s="25">
        <f>IFERROR(_xlfn.XLOOKUP($C876,WQBE_Loading!$C$4:$C$3072,WQBE_Loading!H$4:H$3072,,0,),"")</f>
        <v>1.7134957455609152</v>
      </c>
      <c r="AI876" s="25">
        <f>IFERROR(_xlfn.XLOOKUP($C876,WQBE_Loading!$C$4:$C$3072,WQBE_Loading!I$4:I$3072,,0,),"")</f>
        <v>22.374278861644598</v>
      </c>
      <c r="AJ876" s="25">
        <f>IFERROR(_xlfn.XLOOKUP($C876,WQBE_Loading!$C$4:$C$3072,WQBE_Loading!J$4:J$3072,,0,),"")</f>
        <v>2.825474465930645</v>
      </c>
      <c r="AK876" s="25">
        <f>IFERROR(_xlfn.XLOOKUP($C876,WQBE_Loading!$C$4:$C$3072,WQBE_Loading!K$4:K$3072,,0,),"")</f>
        <v>1011.9664741336151</v>
      </c>
      <c r="AL876" s="25">
        <f>IFERROR(_xlfn.XLOOKUP($C876,WQBE_Loading!$C$4:$C$3072,WQBE_Loading!L$4:L$3072,,0,),"")</f>
        <v>2.1770886360333202E-4</v>
      </c>
      <c r="AM876" s="25">
        <f>IFERROR(_xlfn.XLOOKUP($C876,WQBE_Loading!$C$4:$C$3072,WQBE_Loading!M$4:M$3072,,0,),"")</f>
        <v>5.9737697790660256E-5</v>
      </c>
      <c r="AN876" s="25">
        <f>IFERROR(_xlfn.XLOOKUP($C876,WQBE_Loading!$C$4:$C$3072,WQBE_Loading!N$4:N$3072,,0,),"")</f>
        <v>4.3989827228541048E-3</v>
      </c>
      <c r="AO876" s="25">
        <f>IFERROR(_xlfn.XLOOKUP($C876,WQBE_Loading!$C$4:$C$3072,WQBE_Loading!O$4:O$3072,,0,),"")</f>
        <v>2.888519554818595E-2</v>
      </c>
      <c r="AP876" s="25">
        <f>IFERROR(_xlfn.XLOOKUP($C876,WQBE_Loading!$C$4:$C$3072,WQBE_Loading!P$4:P$3072,,0,),"")</f>
        <v>0.15328825510741001</v>
      </c>
      <c r="AQ876" s="13">
        <f>IFERROR(_xlfn.XLOOKUP($C876,WQBE_Loading!$C$4:$C$3072,WQBE_Loading!Q$4:Q$3072,,0,),"")</f>
        <v>644551.31189704954</v>
      </c>
      <c r="AR876">
        <f>_xlfn.XLOOKUP(C876,UrbanHeat!$A$2:$A$1333,UrbanHeat!$B$2:$B$1333,,0,)</f>
        <v>15.9</v>
      </c>
      <c r="AS876" s="25">
        <f>_xlfn.XLOOKUP($C876,TNC_Loading!$A$2:$A$1332,TNC_Loading!B$2:B$1332,,0,)</f>
        <v>16.428000000000001</v>
      </c>
      <c r="AT876" s="25">
        <f>_xlfn.XLOOKUP($C876,TNC_Loading!$A$2:$A$1332,TNC_Loading!C$2:C$1332,,0,)</f>
        <v>16.565000000000001</v>
      </c>
      <c r="AU876" s="25">
        <f>_xlfn.XLOOKUP($C876,TNC_Loading!$A$2:$A$1332,TNC_Loading!D$2:D$1332,,0,)</f>
        <v>53.831000000000003</v>
      </c>
      <c r="AV876" s="25">
        <f>_xlfn.XLOOKUP($C876,TNC_Loading!$A$2:$A$1332,TNC_Loading!E$2:E$1332,,0,)</f>
        <v>53.197000000000003</v>
      </c>
      <c r="AW876" s="25">
        <f>_xlfn.XLOOKUP($C876,TNC_Loading!$A$2:$A$1332,TNC_Loading!F$2:F$1332,,0,)</f>
        <v>591.50099999999998</v>
      </c>
      <c r="AX876">
        <f>_xlfn.XLOOKUP(C876,BIBI!$D$2:$D$1332,BIBI!$F$2:$F$1332,,0,)</f>
        <v>0</v>
      </c>
      <c r="AY876">
        <f>_xlfn.XLOOKUP(C876,FacilityCounts!$A$3:$A$1333,FacilityCounts!$B$3:$B$1333,,0,)</f>
        <v>0</v>
      </c>
      <c r="AZ876">
        <f>_xlfn.XLOOKUP(C876,FacilityCounts!$D$3:$D$1333,FacilityCounts!$E$3:$E$1333,,0,)</f>
        <v>0</v>
      </c>
      <c r="BA876">
        <f>_xlfn.XLOOKUP(C876,FacilityCounts!$G$3:$G$1333,FacilityCounts!$H$3:$H$1333,,0,)</f>
        <v>0</v>
      </c>
      <c r="BB876">
        <f>IFERROR(_xlfn.XLOOKUP(C876,'DA to P Sensitive Lakes'!$P$2:$P$44,'DA to P Sensitive Lakes'!$Q$2:$Q$44,,0,),0)</f>
        <v>0</v>
      </c>
      <c r="BC876" s="25">
        <f>_xlfn.XLOOKUP(C876,'Historic Runoff (mm)'!$A$2:$A$1332,'Historic Runoff (mm)'!$B$2:$B$1332,,0,)</f>
        <v>978.77700000000004</v>
      </c>
      <c r="BD876">
        <f>_xlfn.XLOOKUP(C876,DrainageComplaint!$A$2:$A$1332,DrainageComplaint!$B$2:$B$1332,,0,)</f>
        <v>0</v>
      </c>
      <c r="BE876">
        <f>_xlfn.XLOOKUP(C876,PAD_Area!$G$2:$G$1332,PAD_Area!$H$2:$H$1332,,0,)</f>
        <v>0</v>
      </c>
    </row>
    <row r="877" spans="1:57" x14ac:dyDescent="0.2">
      <c r="A877" s="2">
        <v>874</v>
      </c>
      <c r="B877" s="2">
        <v>875</v>
      </c>
      <c r="C877" s="20">
        <v>1301000</v>
      </c>
      <c r="D877" s="3" t="s">
        <v>868</v>
      </c>
      <c r="E877" s="3" t="s">
        <v>754</v>
      </c>
      <c r="F877" s="3">
        <v>1.129</v>
      </c>
      <c r="G877" s="3">
        <v>1338.26317285</v>
      </c>
      <c r="H877" s="3">
        <v>49185.544876300002</v>
      </c>
      <c r="I877" s="2">
        <v>0</v>
      </c>
      <c r="J877" s="2">
        <v>0</v>
      </c>
      <c r="K877" s="2">
        <v>0</v>
      </c>
      <c r="L877" s="2">
        <v>0</v>
      </c>
      <c r="M877" s="3">
        <v>0</v>
      </c>
      <c r="N877" s="2">
        <f>_xlfn.XLOOKUP(C877,Shellfish_Presence!$E$3:$E$1333,Shellfish_Presence!$G$3:$G$1333,,0,)</f>
        <v>0</v>
      </c>
      <c r="O877" s="3">
        <v>0</v>
      </c>
      <c r="P877" s="3">
        <v>0</v>
      </c>
      <c r="Q877" s="2">
        <v>0</v>
      </c>
      <c r="R877" s="3">
        <v>1.0001300573348999</v>
      </c>
      <c r="S877" s="3">
        <v>0</v>
      </c>
      <c r="T877" s="3">
        <v>0</v>
      </c>
      <c r="U877" s="3">
        <v>0</v>
      </c>
      <c r="V877" s="2">
        <v>0</v>
      </c>
      <c r="W877" s="3" t="str">
        <f t="shared" si="26"/>
        <v/>
      </c>
      <c r="X877" t="str">
        <f t="shared" si="27"/>
        <v/>
      </c>
      <c r="Y877">
        <f>IFERROR(INDEX('Parcel Year'!$N$3:$N$1175,MATCH(KC_SPS_SubbasinAttributes!C877,'Parcel Year'!$M$3:$M$1175,0)),0)</f>
        <v>1.0001300573348999</v>
      </c>
      <c r="Z877">
        <f>INDEX(Imperviousness!$B$2:$B$1332,MATCH(KC_SPS_SubbasinAttributes!C877,Imperviousness!$A$2:$A$1332,0))</f>
        <v>1</v>
      </c>
      <c r="AA877">
        <f>INDEX('Flow Duration Index'!$B$2:$B$1332,MATCH(KC_SPS_SubbasinAttributes!C877,'Flow Duration Index'!$A$2:$A$1332,0))</f>
        <v>3.5089999999999999</v>
      </c>
      <c r="AB877">
        <f>INDEX(Opportunity_Index!$G$2:$G$1333,MATCH(KC_SPS_SubbasinAttributes!C877,Opportunity_Index!$F$2:$F$1333,0))</f>
        <v>0.878</v>
      </c>
      <c r="AC877">
        <f>INDEX(Traffic!$B$2:$B$1332,MATCH(KC_SPS_SubbasinAttributes!C877,Traffic!$A$2:$A$1332,0))</f>
        <v>11370.022999999999</v>
      </c>
      <c r="AD877">
        <f>INDEX(EquityScore!$F$3:$F$1334,MATCH(KC_SPS_SubbasinAttributes!C877,EquityScore!$E$3:$E$1334,0))</f>
        <v>4.6666666699999997</v>
      </c>
      <c r="AE877" t="str">
        <f>IFERROR(INDEX(PavementCondition!$E$2:$E$669,MATCH(KC_SPS_SubbasinAttributes!C877,PavementCondition!$D$2:$D$669,0)),"N/A")</f>
        <v>N/A</v>
      </c>
      <c r="AF877">
        <f>INDEX(SpawnerMortality!$E$2:$E$1331,MATCH(KC_SPS_SubbasinAttributes!C877,SpawnerMortality!$D$2:$D$1331,0))</f>
        <v>0.41878589199999999</v>
      </c>
      <c r="AG877" s="25">
        <f>IFERROR(_xlfn.XLOOKUP($C877,WQBE_Loading!$C$4:$C$3072,WQBE_Loading!G$4:G$3072,,0,),"")</f>
        <v>5.0283790520164649E-2</v>
      </c>
      <c r="AH877" s="25">
        <f>IFERROR(_xlfn.XLOOKUP($C877,WQBE_Loading!$C$4:$C$3072,WQBE_Loading!H$4:H$3072,,0,),"")</f>
        <v>0.38769919291583449</v>
      </c>
      <c r="AI877" s="25">
        <f>IFERROR(_xlfn.XLOOKUP($C877,WQBE_Loading!$C$4:$C$3072,WQBE_Loading!I$4:I$3072,,0,),"")</f>
        <v>3.8481492834958999</v>
      </c>
      <c r="AJ877" s="25">
        <f>IFERROR(_xlfn.XLOOKUP($C877,WQBE_Loading!$C$4:$C$3072,WQBE_Loading!J$4:J$3072,,0,),"")</f>
        <v>0.54382936155196049</v>
      </c>
      <c r="AK877" s="25">
        <f>IFERROR(_xlfn.XLOOKUP($C877,WQBE_Loading!$C$4:$C$3072,WQBE_Loading!K$4:K$3072,,0,),"")</f>
        <v>265.02749208706899</v>
      </c>
      <c r="AL877" s="25">
        <f>IFERROR(_xlfn.XLOOKUP($C877,WQBE_Loading!$C$4:$C$3072,WQBE_Loading!L$4:L$3072,,0,),"")</f>
        <v>5.6715959923697796E-5</v>
      </c>
      <c r="AM877" s="25">
        <f>IFERROR(_xlfn.XLOOKUP($C877,WQBE_Loading!$C$4:$C$3072,WQBE_Loading!M$4:M$3072,,0,),"")</f>
        <v>1.040908479742405E-5</v>
      </c>
      <c r="AN877" s="25">
        <f>IFERROR(_xlfn.XLOOKUP($C877,WQBE_Loading!$C$4:$C$3072,WQBE_Loading!N$4:N$3072,,0,),"")</f>
        <v>1.142270033976995E-3</v>
      </c>
      <c r="AO877" s="25">
        <f>IFERROR(_xlfn.XLOOKUP($C877,WQBE_Loading!$C$4:$C$3072,WQBE_Loading!O$4:O$3072,,0,),"")</f>
        <v>7.5267909431429251E-3</v>
      </c>
      <c r="AP877" s="25">
        <f>IFERROR(_xlfn.XLOOKUP($C877,WQBE_Loading!$C$4:$C$3072,WQBE_Loading!P$4:P$3072,,0,),"")</f>
        <v>3.1516634952232447E-2</v>
      </c>
      <c r="AQ877" s="13">
        <f>IFERROR(_xlfn.XLOOKUP($C877,WQBE_Loading!$C$4:$C$3072,WQBE_Loading!Q$4:Q$3072,,0,),"")</f>
        <v>112310.8105929555</v>
      </c>
      <c r="AR877">
        <f>_xlfn.XLOOKUP(C877,UrbanHeat!$A$2:$A$1333,UrbanHeat!$B$2:$B$1333,,0,)</f>
        <v>18.440000000000001</v>
      </c>
      <c r="AS877" s="25">
        <f>_xlfn.XLOOKUP($C877,TNC_Loading!$A$2:$A$1332,TNC_Loading!B$2:B$1332,,0,)</f>
        <v>16.638999999999999</v>
      </c>
      <c r="AT877" s="25">
        <f>_xlfn.XLOOKUP($C877,TNC_Loading!$A$2:$A$1332,TNC_Loading!C$2:C$1332,,0,)</f>
        <v>14.968999999999999</v>
      </c>
      <c r="AU877" s="25">
        <f>_xlfn.XLOOKUP($C877,TNC_Loading!$A$2:$A$1332,TNC_Loading!D$2:D$1332,,0,)</f>
        <v>48.914999999999999</v>
      </c>
      <c r="AV877" s="25">
        <f>_xlfn.XLOOKUP($C877,TNC_Loading!$A$2:$A$1332,TNC_Loading!E$2:E$1332,,0,)</f>
        <v>63.951999999999998</v>
      </c>
      <c r="AW877" s="25">
        <f>_xlfn.XLOOKUP($C877,TNC_Loading!$A$2:$A$1332,TNC_Loading!F$2:F$1332,,0,)</f>
        <v>562.49199999999996</v>
      </c>
      <c r="AX877">
        <f>_xlfn.XLOOKUP(C877,BIBI!$D$2:$D$1332,BIBI!$F$2:$F$1332,,0,)</f>
        <v>0</v>
      </c>
      <c r="AY877">
        <f>_xlfn.XLOOKUP(C877,FacilityCounts!$A$3:$A$1333,FacilityCounts!$B$3:$B$1333,,0,)</f>
        <v>0</v>
      </c>
      <c r="AZ877">
        <f>_xlfn.XLOOKUP(C877,FacilityCounts!$D$3:$D$1333,FacilityCounts!$E$3:$E$1333,,0,)</f>
        <v>0</v>
      </c>
      <c r="BA877">
        <f>_xlfn.XLOOKUP(C877,FacilityCounts!$G$3:$G$1333,FacilityCounts!$H$3:$H$1333,,0,)</f>
        <v>0</v>
      </c>
      <c r="BB877">
        <f>IFERROR(_xlfn.XLOOKUP(C877,'DA to P Sensitive Lakes'!$P$2:$P$44,'DA to P Sensitive Lakes'!$Q$2:$Q$44,,0,),0)</f>
        <v>0</v>
      </c>
      <c r="BC877" s="25">
        <f>_xlfn.XLOOKUP(C877,'Historic Runoff (mm)'!$A$2:$A$1332,'Historic Runoff (mm)'!$B$2:$B$1332,,0,)</f>
        <v>670.18299999999999</v>
      </c>
      <c r="BD877">
        <f>_xlfn.XLOOKUP(C877,DrainageComplaint!$A$2:$A$1332,DrainageComplaint!$B$2:$B$1332,,0,)</f>
        <v>0</v>
      </c>
      <c r="BE877">
        <f>_xlfn.XLOOKUP(C877,PAD_Area!$G$2:$G$1332,PAD_Area!$H$2:$H$1332,,0,)</f>
        <v>0</v>
      </c>
    </row>
    <row r="878" spans="1:57" x14ac:dyDescent="0.2">
      <c r="A878" s="2">
        <v>875</v>
      </c>
      <c r="B878" s="2">
        <v>876</v>
      </c>
      <c r="C878" s="20">
        <v>1301010</v>
      </c>
      <c r="D878" s="3" t="s">
        <v>868</v>
      </c>
      <c r="E878" s="3" t="s">
        <v>754</v>
      </c>
      <c r="F878" s="3">
        <v>26.49</v>
      </c>
      <c r="G878" s="3">
        <v>4900.6223554500002</v>
      </c>
      <c r="H878" s="3">
        <v>1153916.48823</v>
      </c>
      <c r="I878" s="2">
        <v>0</v>
      </c>
      <c r="J878" s="2">
        <v>0</v>
      </c>
      <c r="K878" s="2">
        <v>0</v>
      </c>
      <c r="L878" s="2">
        <v>0</v>
      </c>
      <c r="M878" s="3">
        <v>0</v>
      </c>
      <c r="N878" s="2">
        <f>_xlfn.XLOOKUP(C878,Shellfish_Presence!$E$3:$E$1333,Shellfish_Presence!$G$3:$G$1333,,0,)</f>
        <v>0</v>
      </c>
      <c r="O878" s="3">
        <v>0</v>
      </c>
      <c r="P878" s="3">
        <v>0</v>
      </c>
      <c r="Q878" s="2">
        <v>0</v>
      </c>
      <c r="R878" s="3">
        <v>1.0000200271606445</v>
      </c>
      <c r="S878" s="3">
        <v>0</v>
      </c>
      <c r="T878" s="3">
        <v>0</v>
      </c>
      <c r="U878" s="3">
        <v>0</v>
      </c>
      <c r="V878" s="2">
        <v>0</v>
      </c>
      <c r="W878" s="3" t="str">
        <f t="shared" si="26"/>
        <v/>
      </c>
      <c r="X878" t="str">
        <f t="shared" si="27"/>
        <v/>
      </c>
      <c r="Y878">
        <f>IFERROR(INDEX('Parcel Year'!$N$3:$N$1175,MATCH(KC_SPS_SubbasinAttributes!C878,'Parcel Year'!$M$3:$M$1175,0)),0)</f>
        <v>1.0000200271606445</v>
      </c>
      <c r="Z878">
        <f>INDEX(Imperviousness!$B$2:$B$1332,MATCH(KC_SPS_SubbasinAttributes!C878,Imperviousness!$A$2:$A$1332,0))</f>
        <v>0.96099999999999997</v>
      </c>
      <c r="AA878">
        <f>INDEX('Flow Duration Index'!$B$2:$B$1332,MATCH(KC_SPS_SubbasinAttributes!C878,'Flow Duration Index'!$A$2:$A$1332,0))</f>
        <v>3.6080000000000001</v>
      </c>
      <c r="AB878">
        <f>INDEX(Opportunity_Index!$G$2:$G$1333,MATCH(KC_SPS_SubbasinAttributes!C878,Opportunity_Index!$F$2:$F$1333,0))</f>
        <v>0.878</v>
      </c>
      <c r="AC878">
        <f>INDEX(Traffic!$B$2:$B$1332,MATCH(KC_SPS_SubbasinAttributes!C878,Traffic!$A$2:$A$1332,0))</f>
        <v>11237.36</v>
      </c>
      <c r="AD878">
        <f>INDEX(EquityScore!$F$3:$F$1334,MATCH(KC_SPS_SubbasinAttributes!C878,EquityScore!$E$3:$E$1334,0))</f>
        <v>4.6666666699999997</v>
      </c>
      <c r="AE878" t="str">
        <f>IFERROR(INDEX(PavementCondition!$E$2:$E$669,MATCH(KC_SPS_SubbasinAttributes!C878,PavementCondition!$D$2:$D$669,0)),"N/A")</f>
        <v>N/A</v>
      </c>
      <c r="AF878">
        <f>INDEX(SpawnerMortality!$E$2:$E$1331,MATCH(KC_SPS_SubbasinAttributes!C878,SpawnerMortality!$D$2:$D$1331,0))</f>
        <v>0.41878589199999999</v>
      </c>
      <c r="AG878" s="25">
        <f>IFERROR(_xlfn.XLOOKUP($C878,WQBE_Loading!$C$4:$C$3072,WQBE_Loading!G$4:G$3072,,0,),"")</f>
        <v>0.74771662948922701</v>
      </c>
      <c r="AH878" s="25">
        <f>IFERROR(_xlfn.XLOOKUP($C878,WQBE_Loading!$C$4:$C$3072,WQBE_Loading!H$4:H$3072,,0,),"")</f>
        <v>5.2748574090333147</v>
      </c>
      <c r="AI878" s="25">
        <f>IFERROR(_xlfn.XLOOKUP($C878,WQBE_Loading!$C$4:$C$3072,WQBE_Loading!I$4:I$3072,,0,),"")</f>
        <v>88.657816578195508</v>
      </c>
      <c r="AJ878" s="25">
        <f>IFERROR(_xlfn.XLOOKUP($C878,WQBE_Loading!$C$4:$C$3072,WQBE_Loading!J$4:J$3072,,0,),"")</f>
        <v>10.095638590054591</v>
      </c>
      <c r="AK878" s="25">
        <f>IFERROR(_xlfn.XLOOKUP($C878,WQBE_Loading!$C$4:$C$3072,WQBE_Loading!K$4:K$3072,,0,),"")</f>
        <v>2503.2998378524999</v>
      </c>
      <c r="AL878" s="25">
        <f>IFERROR(_xlfn.XLOOKUP($C878,WQBE_Loading!$C$4:$C$3072,WQBE_Loading!L$4:L$3072,,0,),"")</f>
        <v>5.4415661107832353E-4</v>
      </c>
      <c r="AM878" s="25">
        <f>IFERROR(_xlfn.XLOOKUP($C878,WQBE_Loading!$C$4:$C$3072,WQBE_Loading!M$4:M$3072,,0,),"")</f>
        <v>2.3414716726366351E-4</v>
      </c>
      <c r="AN878" s="25">
        <f>IFERROR(_xlfn.XLOOKUP($C878,WQBE_Loading!$C$4:$C$3072,WQBE_Loading!N$4:N$3072,,0,),"")</f>
        <v>1.1064493320115349E-2</v>
      </c>
      <c r="AO878" s="25">
        <f>IFERROR(_xlfn.XLOOKUP($C878,WQBE_Loading!$C$4:$C$3072,WQBE_Loading!O$4:O$3072,,0,),"")</f>
        <v>7.2163623169968646E-2</v>
      </c>
      <c r="AP878" s="25">
        <f>IFERROR(_xlfn.XLOOKUP($C878,WQBE_Loading!$C$4:$C$3072,WQBE_Loading!P$4:P$3072,,0,),"")</f>
        <v>0.50944819871928848</v>
      </c>
      <c r="AQ878" s="13">
        <f>IFERROR(_xlfn.XLOOKUP($C878,WQBE_Loading!$C$4:$C$3072,WQBE_Loading!Q$4:Q$3072,,0,),"")</f>
        <v>2526375.6290981201</v>
      </c>
      <c r="AR878">
        <f>_xlfn.XLOOKUP(C878,UrbanHeat!$A$2:$A$1333,UrbanHeat!$B$2:$B$1333,,0,)</f>
        <v>18.344000000000001</v>
      </c>
      <c r="AS878" s="25">
        <f>_xlfn.XLOOKUP($C878,TNC_Loading!$A$2:$A$1332,TNC_Loading!B$2:B$1332,,0,)</f>
        <v>16.733000000000001</v>
      </c>
      <c r="AT878" s="25">
        <f>_xlfn.XLOOKUP($C878,TNC_Loading!$A$2:$A$1332,TNC_Loading!C$2:C$1332,,0,)</f>
        <v>16.347999999999999</v>
      </c>
      <c r="AU878" s="25">
        <f>_xlfn.XLOOKUP($C878,TNC_Loading!$A$2:$A$1332,TNC_Loading!D$2:D$1332,,0,)</f>
        <v>44.281999999999996</v>
      </c>
      <c r="AV878" s="25">
        <f>_xlfn.XLOOKUP($C878,TNC_Loading!$A$2:$A$1332,TNC_Loading!E$2:E$1332,,0,)</f>
        <v>63.982999999999997</v>
      </c>
      <c r="AW878" s="25">
        <f>_xlfn.XLOOKUP($C878,TNC_Loading!$A$2:$A$1332,TNC_Loading!F$2:F$1332,,0,)</f>
        <v>597.44799999999998</v>
      </c>
      <c r="AX878">
        <f>_xlfn.XLOOKUP(C878,BIBI!$D$2:$D$1332,BIBI!$F$2:$F$1332,,0,)</f>
        <v>0</v>
      </c>
      <c r="AY878">
        <f>_xlfn.XLOOKUP(C878,FacilityCounts!$A$3:$A$1333,FacilityCounts!$B$3:$B$1333,,0,)</f>
        <v>0</v>
      </c>
      <c r="AZ878">
        <f>_xlfn.XLOOKUP(C878,FacilityCounts!$D$3:$D$1333,FacilityCounts!$E$3:$E$1333,,0,)</f>
        <v>0</v>
      </c>
      <c r="BA878">
        <f>_xlfn.XLOOKUP(C878,FacilityCounts!$G$3:$G$1333,FacilityCounts!$H$3:$H$1333,,0,)</f>
        <v>0</v>
      </c>
      <c r="BB878">
        <f>IFERROR(_xlfn.XLOOKUP(C878,'DA to P Sensitive Lakes'!$P$2:$P$44,'DA to P Sensitive Lakes'!$Q$2:$Q$44,,0,),0)</f>
        <v>0</v>
      </c>
      <c r="BC878" s="25">
        <f>_xlfn.XLOOKUP(C878,'Historic Runoff (mm)'!$A$2:$A$1332,'Historic Runoff (mm)'!$B$2:$B$1332,,0,)</f>
        <v>655.39599999999996</v>
      </c>
      <c r="BD878">
        <f>_xlfn.XLOOKUP(C878,DrainageComplaint!$A$2:$A$1332,DrainageComplaint!$B$2:$B$1332,,0,)</f>
        <v>0</v>
      </c>
      <c r="BE878">
        <f>_xlfn.XLOOKUP(C878,PAD_Area!$G$2:$G$1332,PAD_Area!$H$2:$H$1332,,0,)</f>
        <v>0</v>
      </c>
    </row>
    <row r="879" spans="1:57" x14ac:dyDescent="0.2">
      <c r="A879" s="2">
        <v>876</v>
      </c>
      <c r="B879" s="2">
        <v>877</v>
      </c>
      <c r="C879" s="20">
        <v>1301020</v>
      </c>
      <c r="D879" s="3" t="s">
        <v>866</v>
      </c>
      <c r="E879" s="3" t="s">
        <v>754</v>
      </c>
      <c r="F879" s="3">
        <v>431.63900000000001</v>
      </c>
      <c r="G879" s="3">
        <v>31887.241443499999</v>
      </c>
      <c r="H879" s="3">
        <v>18802126.440000001</v>
      </c>
      <c r="I879" s="2">
        <v>4</v>
      </c>
      <c r="J879" s="2">
        <v>0</v>
      </c>
      <c r="K879" s="2">
        <v>0</v>
      </c>
      <c r="L879" s="2">
        <v>2</v>
      </c>
      <c r="M879" s="3">
        <v>0</v>
      </c>
      <c r="N879" s="2">
        <f>_xlfn.XLOOKUP(C879,Shellfish_Presence!$E$3:$E$1333,Shellfish_Presence!$G$3:$G$1333,,0,)</f>
        <v>0</v>
      </c>
      <c r="O879" s="3">
        <v>0</v>
      </c>
      <c r="P879" s="3">
        <v>0</v>
      </c>
      <c r="Q879" s="2">
        <v>0</v>
      </c>
      <c r="R879" s="3">
        <v>1</v>
      </c>
      <c r="S879" s="3">
        <v>9.0675801038742065E-2</v>
      </c>
      <c r="T879" s="3">
        <v>0</v>
      </c>
      <c r="U879" s="3">
        <v>0</v>
      </c>
      <c r="V879" s="2">
        <v>0</v>
      </c>
      <c r="W879" s="3" t="str">
        <f t="shared" si="26"/>
        <v/>
      </c>
      <c r="X879" t="str">
        <f t="shared" si="27"/>
        <v/>
      </c>
      <c r="Y879">
        <f>IFERROR(INDEX('Parcel Year'!$N$3:$N$1175,MATCH(KC_SPS_SubbasinAttributes!C879,'Parcel Year'!$M$3:$M$1175,0)),0)</f>
        <v>0.46673300862312317</v>
      </c>
      <c r="Z879">
        <f>INDEX(Imperviousness!$B$2:$B$1332,MATCH(KC_SPS_SubbasinAttributes!C879,Imperviousness!$A$2:$A$1332,0))</f>
        <v>0.35699999999999998</v>
      </c>
      <c r="AA879">
        <f>INDEX('Flow Duration Index'!$B$2:$B$1332,MATCH(KC_SPS_SubbasinAttributes!C879,'Flow Duration Index'!$A$2:$A$1332,0))</f>
        <v>5.2350000000000003</v>
      </c>
      <c r="AB879">
        <f>INDEX(Opportunity_Index!$G$2:$G$1333,MATCH(KC_SPS_SubbasinAttributes!C879,Opportunity_Index!$F$2:$F$1333,0))</f>
        <v>0.439</v>
      </c>
      <c r="AC879">
        <f>INDEX(Traffic!$B$2:$B$1332,MATCH(KC_SPS_SubbasinAttributes!C879,Traffic!$A$2:$A$1332,0))</f>
        <v>1344.3009999999999</v>
      </c>
      <c r="AD879">
        <f>INDEX(EquityScore!$F$3:$F$1334,MATCH(KC_SPS_SubbasinAttributes!C879,EquityScore!$E$3:$E$1334,0))</f>
        <v>3.5</v>
      </c>
      <c r="AE879" t="str">
        <f>IFERROR(INDEX(PavementCondition!$E$2:$E$669,MATCH(KC_SPS_SubbasinAttributes!C879,PavementCondition!$D$2:$D$669,0)),"N/A")</f>
        <v>N/A</v>
      </c>
      <c r="AF879">
        <f>INDEX(SpawnerMortality!$E$2:$E$1331,MATCH(KC_SPS_SubbasinAttributes!C879,SpawnerMortality!$D$2:$D$1331,0))</f>
        <v>0.39910061499999999</v>
      </c>
      <c r="AG879" s="25">
        <f>IFERROR(_xlfn.XLOOKUP($C879,WQBE_Loading!$C$4:$C$3072,WQBE_Loading!G$4:G$3072,,0,),"")</f>
        <v>4.6373092077526046</v>
      </c>
      <c r="AH879" s="25">
        <f>IFERROR(_xlfn.XLOOKUP($C879,WQBE_Loading!$C$4:$C$3072,WQBE_Loading!H$4:H$3072,,0,),"")</f>
        <v>26.563847260922252</v>
      </c>
      <c r="AI879" s="25">
        <f>IFERROR(_xlfn.XLOOKUP($C879,WQBE_Loading!$C$4:$C$3072,WQBE_Loading!I$4:I$3072,,0,),"")</f>
        <v>432.22171324761501</v>
      </c>
      <c r="AJ879" s="25">
        <f>IFERROR(_xlfn.XLOOKUP($C879,WQBE_Loading!$C$4:$C$3072,WQBE_Loading!J$4:J$3072,,0,),"")</f>
        <v>42.4174149539122</v>
      </c>
      <c r="AK879" s="25">
        <f>IFERROR(_xlfn.XLOOKUP($C879,WQBE_Loading!$C$4:$C$3072,WQBE_Loading!K$4:K$3072,,0,),"")</f>
        <v>18284.745455886499</v>
      </c>
      <c r="AL879" s="25">
        <f>IFERROR(_xlfn.XLOOKUP($C879,WQBE_Loading!$C$4:$C$3072,WQBE_Loading!L$4:L$3072,,0,),"")</f>
        <v>6.7103974570151305E-3</v>
      </c>
      <c r="AM879" s="25">
        <f>IFERROR(_xlfn.XLOOKUP($C879,WQBE_Loading!$C$4:$C$3072,WQBE_Loading!M$4:M$3072,,0,),"")</f>
        <v>9.3980553634054299E-4</v>
      </c>
      <c r="AN879" s="25">
        <f>IFERROR(_xlfn.XLOOKUP($C879,WQBE_Loading!$C$4:$C$3072,WQBE_Loading!N$4:N$3072,,0,),"")</f>
        <v>0.1879994028760725</v>
      </c>
      <c r="AO879" s="25">
        <f>IFERROR(_xlfn.XLOOKUP($C879,WQBE_Loading!$C$4:$C$3072,WQBE_Loading!O$4:O$3072,,0,),"")</f>
        <v>0.89827907367454252</v>
      </c>
      <c r="AP879" s="25">
        <f>IFERROR(_xlfn.XLOOKUP($C879,WQBE_Loading!$C$4:$C$3072,WQBE_Loading!P$4:P$3072,,0,),"")</f>
        <v>1.80037090934412</v>
      </c>
      <c r="AQ879" s="13">
        <f>IFERROR(_xlfn.XLOOKUP($C879,WQBE_Loading!$C$4:$C$3072,WQBE_Loading!Q$4:Q$3072,,0,),"")</f>
        <v>12490060.164784599</v>
      </c>
      <c r="AR879">
        <f>_xlfn.XLOOKUP(C879,UrbanHeat!$A$2:$A$1333,UrbanHeat!$B$2:$B$1333,,0,)</f>
        <v>14.914</v>
      </c>
      <c r="AS879" s="25">
        <f>_xlfn.XLOOKUP($C879,TNC_Loading!$A$2:$A$1332,TNC_Loading!B$2:B$1332,,0,)</f>
        <v>8.6219999999999999</v>
      </c>
      <c r="AT879" s="25">
        <f>_xlfn.XLOOKUP($C879,TNC_Loading!$A$2:$A$1332,TNC_Loading!C$2:C$1332,,0,)</f>
        <v>6.4690000000000003</v>
      </c>
      <c r="AU879" s="25">
        <f>_xlfn.XLOOKUP($C879,TNC_Loading!$A$2:$A$1332,TNC_Loading!D$2:D$1332,,0,)</f>
        <v>17.015000000000001</v>
      </c>
      <c r="AV879" s="25">
        <f>_xlfn.XLOOKUP($C879,TNC_Loading!$A$2:$A$1332,TNC_Loading!E$2:E$1332,,0,)</f>
        <v>21.248000000000001</v>
      </c>
      <c r="AW879" s="25">
        <f>_xlfn.XLOOKUP($C879,TNC_Loading!$A$2:$A$1332,TNC_Loading!F$2:F$1332,,0,)</f>
        <v>293.51499999999999</v>
      </c>
      <c r="AX879">
        <f>_xlfn.XLOOKUP(C879,BIBI!$D$2:$D$1332,BIBI!$F$2:$F$1332,,0,)</f>
        <v>0</v>
      </c>
      <c r="AY879">
        <f>_xlfn.XLOOKUP(C879,FacilityCounts!$A$3:$A$1333,FacilityCounts!$B$3:$B$1333,,0,)</f>
        <v>0</v>
      </c>
      <c r="AZ879">
        <f>_xlfn.XLOOKUP(C879,FacilityCounts!$D$3:$D$1333,FacilityCounts!$E$3:$E$1333,,0,)</f>
        <v>0</v>
      </c>
      <c r="BA879">
        <f>_xlfn.XLOOKUP(C879,FacilityCounts!$G$3:$G$1333,FacilityCounts!$H$3:$H$1333,,0,)</f>
        <v>0</v>
      </c>
      <c r="BB879">
        <f>IFERROR(_xlfn.XLOOKUP(C879,'DA to P Sensitive Lakes'!$P$2:$P$44,'DA to P Sensitive Lakes'!$Q$2:$Q$44,,0,),0)</f>
        <v>0</v>
      </c>
      <c r="BC879" s="25">
        <f>_xlfn.XLOOKUP(C879,'Historic Runoff (mm)'!$A$2:$A$1332,'Historic Runoff (mm)'!$B$2:$B$1332,,0,)</f>
        <v>491.03300000000002</v>
      </c>
      <c r="BD879">
        <f>_xlfn.XLOOKUP(C879,DrainageComplaint!$A$2:$A$1332,DrainageComplaint!$B$2:$B$1332,,0,)</f>
        <v>0</v>
      </c>
      <c r="BE879">
        <f>_xlfn.XLOOKUP(C879,PAD_Area!$G$2:$G$1332,PAD_Area!$H$2:$H$1332,,0,)</f>
        <v>0</v>
      </c>
    </row>
    <row r="880" spans="1:57" x14ac:dyDescent="0.2">
      <c r="A880" s="2">
        <v>877</v>
      </c>
      <c r="B880" s="2">
        <v>878</v>
      </c>
      <c r="C880" s="20">
        <v>1301030</v>
      </c>
      <c r="D880" s="3" t="s">
        <v>875</v>
      </c>
      <c r="E880" s="3" t="s">
        <v>754</v>
      </c>
      <c r="F880" s="3">
        <v>9.0660000000000007</v>
      </c>
      <c r="G880" s="3">
        <v>3512.5169448500001</v>
      </c>
      <c r="H880" s="3">
        <v>394928.03444999998</v>
      </c>
      <c r="I880" s="2">
        <v>0</v>
      </c>
      <c r="J880" s="2">
        <v>0</v>
      </c>
      <c r="K880" s="2">
        <v>0</v>
      </c>
      <c r="L880" s="2">
        <v>0</v>
      </c>
      <c r="M880" s="3">
        <v>0</v>
      </c>
      <c r="N880" s="2">
        <f>_xlfn.XLOOKUP(C880,Shellfish_Presence!$E$3:$E$1333,Shellfish_Presence!$G$3:$G$1333,,0,)</f>
        <v>0</v>
      </c>
      <c r="O880" s="3">
        <v>0</v>
      </c>
      <c r="P880" s="3">
        <v>0</v>
      </c>
      <c r="Q880" s="2">
        <v>0</v>
      </c>
      <c r="R880" s="3">
        <v>1.0000400543212891</v>
      </c>
      <c r="S880" s="3">
        <v>0</v>
      </c>
      <c r="T880" s="3">
        <v>0</v>
      </c>
      <c r="U880" s="3">
        <v>0</v>
      </c>
      <c r="V880" s="2">
        <v>0</v>
      </c>
      <c r="W880" s="3" t="str">
        <f t="shared" si="26"/>
        <v/>
      </c>
      <c r="X880" t="str">
        <f t="shared" si="27"/>
        <v/>
      </c>
      <c r="Y880">
        <f>IFERROR(INDEX('Parcel Year'!$N$3:$N$1175,MATCH(KC_SPS_SubbasinAttributes!C880,'Parcel Year'!$M$3:$M$1175,0)),0)</f>
        <v>3.3912800252437592E-2</v>
      </c>
      <c r="Z880">
        <f>INDEX(Imperviousness!$B$2:$B$1332,MATCH(KC_SPS_SubbasinAttributes!C880,Imperviousness!$A$2:$A$1332,0))</f>
        <v>0.315</v>
      </c>
      <c r="AA880">
        <f>INDEX('Flow Duration Index'!$B$2:$B$1332,MATCH(KC_SPS_SubbasinAttributes!C880,'Flow Duration Index'!$A$2:$A$1332,0))</f>
        <v>3.101</v>
      </c>
      <c r="AB880">
        <f>INDEX(Opportunity_Index!$G$2:$G$1333,MATCH(KC_SPS_SubbasinAttributes!C880,Opportunity_Index!$F$2:$F$1333,0))</f>
        <v>0.439</v>
      </c>
      <c r="AC880">
        <f>INDEX(Traffic!$B$2:$B$1332,MATCH(KC_SPS_SubbasinAttributes!C880,Traffic!$A$2:$A$1332,0))</f>
        <v>5971.3940000000002</v>
      </c>
      <c r="AD880">
        <f>INDEX(EquityScore!$F$3:$F$1334,MATCH(KC_SPS_SubbasinAttributes!C880,EquityScore!$E$3:$E$1334,0))</f>
        <v>4</v>
      </c>
      <c r="AE880" t="str">
        <f>IFERROR(INDEX(PavementCondition!$E$2:$E$669,MATCH(KC_SPS_SubbasinAttributes!C880,PavementCondition!$D$2:$D$669,0)),"N/A")</f>
        <v>N/A</v>
      </c>
      <c r="AF880">
        <f>INDEX(SpawnerMortality!$E$2:$E$1331,MATCH(KC_SPS_SubbasinAttributes!C880,SpawnerMortality!$D$2:$D$1331,0))</f>
        <v>0.41878589199999999</v>
      </c>
      <c r="AG880" s="25">
        <f>IFERROR(_xlfn.XLOOKUP($C880,WQBE_Loading!$C$4:$C$3072,WQBE_Loading!G$4:G$3072,,0,),"")</f>
        <v>3.2282197893203204E-2</v>
      </c>
      <c r="AH880" s="25">
        <f>IFERROR(_xlfn.XLOOKUP($C880,WQBE_Loading!$C$4:$C$3072,WQBE_Loading!H$4:H$3072,,0,),"")</f>
        <v>0.171213886587747</v>
      </c>
      <c r="AI880" s="25">
        <f>IFERROR(_xlfn.XLOOKUP($C880,WQBE_Loading!$C$4:$C$3072,WQBE_Loading!I$4:I$3072,,0,),"")</f>
        <v>2.0283734934210402</v>
      </c>
      <c r="AJ880" s="25">
        <f>IFERROR(_xlfn.XLOOKUP($C880,WQBE_Loading!$C$4:$C$3072,WQBE_Loading!J$4:J$3072,,0,),"")</f>
        <v>0.197266145901417</v>
      </c>
      <c r="AK880" s="25">
        <f>IFERROR(_xlfn.XLOOKUP($C880,WQBE_Loading!$C$4:$C$3072,WQBE_Loading!K$4:K$3072,,0,),"")</f>
        <v>97.615961539499196</v>
      </c>
      <c r="AL880" s="25">
        <f>IFERROR(_xlfn.XLOOKUP($C880,WQBE_Loading!$C$4:$C$3072,WQBE_Loading!L$4:L$3072,,0,),"")</f>
        <v>2.7116923417164398E-5</v>
      </c>
      <c r="AM880" s="25">
        <f>IFERROR(_xlfn.XLOOKUP($C880,WQBE_Loading!$C$4:$C$3072,WQBE_Loading!M$4:M$3072,,0,),"")</f>
        <v>9.762086318732336E-6</v>
      </c>
      <c r="AN880" s="25">
        <f>IFERROR(_xlfn.XLOOKUP($C880,WQBE_Loading!$C$4:$C$3072,WQBE_Loading!N$4:N$3072,,0,),"")</f>
        <v>8.6761053541627143E-4</v>
      </c>
      <c r="AO880" s="25">
        <f>IFERROR(_xlfn.XLOOKUP($C880,WQBE_Loading!$C$4:$C$3072,WQBE_Loading!O$4:O$3072,,0,),"")</f>
        <v>4.8144151244934145E-3</v>
      </c>
      <c r="AP880" s="25">
        <f>IFERROR(_xlfn.XLOOKUP($C880,WQBE_Loading!$C$4:$C$3072,WQBE_Loading!P$4:P$3072,,0,),"")</f>
        <v>8.65448807042574E-3</v>
      </c>
      <c r="AQ880" s="13">
        <f>IFERROR(_xlfn.XLOOKUP($C880,WQBE_Loading!$C$4:$C$3072,WQBE_Loading!Q$4:Q$3072,,0,),"")</f>
        <v>56952.983152700646</v>
      </c>
      <c r="AR880">
        <f>_xlfn.XLOOKUP(C880,UrbanHeat!$A$2:$A$1333,UrbanHeat!$B$2:$B$1333,,0,)</f>
        <v>16.940000000000001</v>
      </c>
      <c r="AS880" s="25">
        <f>_xlfn.XLOOKUP($C880,TNC_Loading!$A$2:$A$1332,TNC_Loading!B$2:B$1332,,0,)</f>
        <v>7.7460000000000004</v>
      </c>
      <c r="AT880" s="25">
        <f>_xlfn.XLOOKUP($C880,TNC_Loading!$A$2:$A$1332,TNC_Loading!C$2:C$1332,,0,)</f>
        <v>6.6580000000000004</v>
      </c>
      <c r="AU880" s="25">
        <f>_xlfn.XLOOKUP($C880,TNC_Loading!$A$2:$A$1332,TNC_Loading!D$2:D$1332,,0,)</f>
        <v>25.488</v>
      </c>
      <c r="AV880" s="25">
        <f>_xlfn.XLOOKUP($C880,TNC_Loading!$A$2:$A$1332,TNC_Loading!E$2:E$1332,,0,)</f>
        <v>19.855</v>
      </c>
      <c r="AW880" s="25">
        <f>_xlfn.XLOOKUP($C880,TNC_Loading!$A$2:$A$1332,TNC_Loading!F$2:F$1332,,0,)</f>
        <v>228.726</v>
      </c>
      <c r="AX880">
        <f>_xlfn.XLOOKUP(C880,BIBI!$D$2:$D$1332,BIBI!$F$2:$F$1332,,0,)</f>
        <v>0</v>
      </c>
      <c r="AY880">
        <f>_xlfn.XLOOKUP(C880,FacilityCounts!$A$3:$A$1333,FacilityCounts!$B$3:$B$1333,,0,)</f>
        <v>0</v>
      </c>
      <c r="AZ880">
        <f>_xlfn.XLOOKUP(C880,FacilityCounts!$D$3:$D$1333,FacilityCounts!$E$3:$E$1333,,0,)</f>
        <v>0</v>
      </c>
      <c r="BA880">
        <f>_xlfn.XLOOKUP(C880,FacilityCounts!$G$3:$G$1333,FacilityCounts!$H$3:$H$1333,,0,)</f>
        <v>0</v>
      </c>
      <c r="BB880">
        <f>IFERROR(_xlfn.XLOOKUP(C880,'DA to P Sensitive Lakes'!$P$2:$P$44,'DA to P Sensitive Lakes'!$Q$2:$Q$44,,0,),0)</f>
        <v>0</v>
      </c>
      <c r="BC880" s="25">
        <f>_xlfn.XLOOKUP(C880,'Historic Runoff (mm)'!$A$2:$A$1332,'Historic Runoff (mm)'!$B$2:$B$1332,,0,)</f>
        <v>573.85900000000004</v>
      </c>
      <c r="BD880">
        <f>_xlfn.XLOOKUP(C880,DrainageComplaint!$A$2:$A$1332,DrainageComplaint!$B$2:$B$1332,,0,)</f>
        <v>0</v>
      </c>
      <c r="BE880">
        <f>_xlfn.XLOOKUP(C880,PAD_Area!$G$2:$G$1332,PAD_Area!$H$2:$H$1332,,0,)</f>
        <v>0</v>
      </c>
    </row>
    <row r="881" spans="1:57" x14ac:dyDescent="0.2">
      <c r="A881" s="2">
        <v>878</v>
      </c>
      <c r="B881" s="2">
        <v>879</v>
      </c>
      <c r="C881" s="20">
        <v>1301040</v>
      </c>
      <c r="D881" s="3" t="s">
        <v>875</v>
      </c>
      <c r="E881" s="3" t="s">
        <v>754</v>
      </c>
      <c r="F881" s="3">
        <v>16.311</v>
      </c>
      <c r="G881" s="3">
        <v>3585.3632072199998</v>
      </c>
      <c r="H881" s="3">
        <v>710490.94108999998</v>
      </c>
      <c r="I881" s="2">
        <v>0</v>
      </c>
      <c r="J881" s="2">
        <v>0</v>
      </c>
      <c r="K881" s="2">
        <v>0</v>
      </c>
      <c r="L881" s="2">
        <v>0</v>
      </c>
      <c r="M881" s="3">
        <v>0</v>
      </c>
      <c r="N881" s="2">
        <f>_xlfn.XLOOKUP(C881,Shellfish_Presence!$E$3:$E$1333,Shellfish_Presence!$G$3:$G$1333,,0,)</f>
        <v>0</v>
      </c>
      <c r="O881" s="3">
        <v>0</v>
      </c>
      <c r="P881" s="3">
        <v>0</v>
      </c>
      <c r="Q881" s="2">
        <v>0</v>
      </c>
      <c r="R881" s="3">
        <v>0.99998199939727783</v>
      </c>
      <c r="S881" s="3">
        <v>0</v>
      </c>
      <c r="T881" s="3">
        <v>0</v>
      </c>
      <c r="U881" s="3">
        <v>0</v>
      </c>
      <c r="V881" s="2">
        <v>0</v>
      </c>
      <c r="W881" s="3" t="str">
        <f t="shared" si="26"/>
        <v/>
      </c>
      <c r="X881" t="str">
        <f t="shared" si="27"/>
        <v/>
      </c>
      <c r="Y881">
        <f>IFERROR(INDEX('Parcel Year'!$N$3:$N$1175,MATCH(KC_SPS_SubbasinAttributes!C881,'Parcel Year'!$M$3:$M$1175,0)),0)</f>
        <v>0.98837602138519287</v>
      </c>
      <c r="Z881">
        <f>INDEX(Imperviousness!$B$2:$B$1332,MATCH(KC_SPS_SubbasinAttributes!C881,Imperviousness!$A$2:$A$1332,0))</f>
        <v>0.26</v>
      </c>
      <c r="AA881">
        <f>INDEX('Flow Duration Index'!$B$2:$B$1332,MATCH(KC_SPS_SubbasinAttributes!C881,'Flow Duration Index'!$A$2:$A$1332,0))</f>
        <v>4.0880000000000001</v>
      </c>
      <c r="AB881">
        <f>INDEX(Opportunity_Index!$G$2:$G$1333,MATCH(KC_SPS_SubbasinAttributes!C881,Opportunity_Index!$F$2:$F$1333,0))</f>
        <v>0</v>
      </c>
      <c r="AC881">
        <f>INDEX(Traffic!$B$2:$B$1332,MATCH(KC_SPS_SubbasinAttributes!C881,Traffic!$A$2:$A$1332,0))</f>
        <v>1165.4970000000001</v>
      </c>
      <c r="AD881">
        <f>INDEX(EquityScore!$F$3:$F$1334,MATCH(KC_SPS_SubbasinAttributes!C881,EquityScore!$E$3:$E$1334,0))</f>
        <v>3.6666666700000001</v>
      </c>
      <c r="AE881" t="str">
        <f>IFERROR(INDEX(PavementCondition!$E$2:$E$669,MATCH(KC_SPS_SubbasinAttributes!C881,PavementCondition!$D$2:$D$669,0)),"N/A")</f>
        <v>N/A</v>
      </c>
      <c r="AF881">
        <f>INDEX(SpawnerMortality!$E$2:$E$1331,MATCH(KC_SPS_SubbasinAttributes!C881,SpawnerMortality!$D$2:$D$1331,0))</f>
        <v>0.41878589199999999</v>
      </c>
      <c r="AG881" s="25">
        <f>IFERROR(_xlfn.XLOOKUP($C881,WQBE_Loading!$C$4:$C$3072,WQBE_Loading!G$4:G$3072,,0,),"")</f>
        <v>0.1172257655523765</v>
      </c>
      <c r="AH881" s="25">
        <f>IFERROR(_xlfn.XLOOKUP($C881,WQBE_Loading!$C$4:$C$3072,WQBE_Loading!H$4:H$3072,,0,),"")</f>
        <v>0.90369400316216497</v>
      </c>
      <c r="AI881" s="25">
        <f>IFERROR(_xlfn.XLOOKUP($C881,WQBE_Loading!$C$4:$C$3072,WQBE_Loading!I$4:I$3072,,0,),"")</f>
        <v>9.3289246884403205</v>
      </c>
      <c r="AJ881" s="25">
        <f>IFERROR(_xlfn.XLOOKUP($C881,WQBE_Loading!$C$4:$C$3072,WQBE_Loading!J$4:J$3072,,0,),"")</f>
        <v>1.307098208985725</v>
      </c>
      <c r="AK881" s="25">
        <f>IFERROR(_xlfn.XLOOKUP($C881,WQBE_Loading!$C$4:$C$3072,WQBE_Loading!K$4:K$3072,,0,),"")</f>
        <v>638.79379612130947</v>
      </c>
      <c r="AL881" s="25">
        <f>IFERROR(_xlfn.XLOOKUP($C881,WQBE_Loading!$C$4:$C$3072,WQBE_Loading!L$4:L$3072,,0,),"")</f>
        <v>1.3862849687034848E-4</v>
      </c>
      <c r="AM881" s="25">
        <f>IFERROR(_xlfn.XLOOKUP($C881,WQBE_Loading!$C$4:$C$3072,WQBE_Loading!M$4:M$3072,,0,),"")</f>
        <v>2.48630845254123E-5</v>
      </c>
      <c r="AN881" s="25">
        <f>IFERROR(_xlfn.XLOOKUP($C881,WQBE_Loading!$C$4:$C$3072,WQBE_Loading!N$4:N$3072,,0,),"")</f>
        <v>2.8912908120663199E-3</v>
      </c>
      <c r="AO881" s="25">
        <f>IFERROR(_xlfn.XLOOKUP($C881,WQBE_Loading!$C$4:$C$3072,WQBE_Loading!O$4:O$3072,,0,),"")</f>
        <v>1.8772667391808651E-2</v>
      </c>
      <c r="AP881" s="25">
        <f>IFERROR(_xlfn.XLOOKUP($C881,WQBE_Loading!$C$4:$C$3072,WQBE_Loading!P$4:P$3072,,0,),"")</f>
        <v>7.5205810407628998E-2</v>
      </c>
      <c r="AQ881" s="13">
        <f>IFERROR(_xlfn.XLOOKUP($C881,WQBE_Loading!$C$4:$C$3072,WQBE_Loading!Q$4:Q$3072,,0,),"")</f>
        <v>511294.87409854901</v>
      </c>
      <c r="AR881">
        <f>_xlfn.XLOOKUP(C881,UrbanHeat!$A$2:$A$1333,UrbanHeat!$B$2:$B$1333,,0,)</f>
        <v>15.9</v>
      </c>
      <c r="AS881" s="25">
        <f>_xlfn.XLOOKUP($C881,TNC_Loading!$A$2:$A$1332,TNC_Loading!B$2:B$1332,,0,)</f>
        <v>7.7789999999999999</v>
      </c>
      <c r="AT881" s="25">
        <f>_xlfn.XLOOKUP($C881,TNC_Loading!$A$2:$A$1332,TNC_Loading!C$2:C$1332,,0,)</f>
        <v>5.7450000000000001</v>
      </c>
      <c r="AU881" s="25">
        <f>_xlfn.XLOOKUP($C881,TNC_Loading!$A$2:$A$1332,TNC_Loading!D$2:D$1332,,0,)</f>
        <v>18.085999999999999</v>
      </c>
      <c r="AV881" s="25">
        <f>_xlfn.XLOOKUP($C881,TNC_Loading!$A$2:$A$1332,TNC_Loading!E$2:E$1332,,0,)</f>
        <v>19.792999999999999</v>
      </c>
      <c r="AW881" s="25">
        <f>_xlfn.XLOOKUP($C881,TNC_Loading!$A$2:$A$1332,TNC_Loading!F$2:F$1332,,0,)</f>
        <v>269.798</v>
      </c>
      <c r="AX881">
        <f>_xlfn.XLOOKUP(C881,BIBI!$D$2:$D$1332,BIBI!$F$2:$F$1332,,0,)</f>
        <v>0</v>
      </c>
      <c r="AY881">
        <f>_xlfn.XLOOKUP(C881,FacilityCounts!$A$3:$A$1333,FacilityCounts!$B$3:$B$1333,,0,)</f>
        <v>0</v>
      </c>
      <c r="AZ881">
        <f>_xlfn.XLOOKUP(C881,FacilityCounts!$D$3:$D$1333,FacilityCounts!$E$3:$E$1333,,0,)</f>
        <v>0</v>
      </c>
      <c r="BA881">
        <f>_xlfn.XLOOKUP(C881,FacilityCounts!$G$3:$G$1333,FacilityCounts!$H$3:$H$1333,,0,)</f>
        <v>0</v>
      </c>
      <c r="BB881">
        <f>IFERROR(_xlfn.XLOOKUP(C881,'DA to P Sensitive Lakes'!$P$2:$P$44,'DA to P Sensitive Lakes'!$Q$2:$Q$44,,0,),0)</f>
        <v>0</v>
      </c>
      <c r="BC881" s="25">
        <f>_xlfn.XLOOKUP(C881,'Historic Runoff (mm)'!$A$2:$A$1332,'Historic Runoff (mm)'!$B$2:$B$1332,,0,)</f>
        <v>648.60400000000004</v>
      </c>
      <c r="BD881">
        <f>_xlfn.XLOOKUP(C881,DrainageComplaint!$A$2:$A$1332,DrainageComplaint!$B$2:$B$1332,,0,)</f>
        <v>0</v>
      </c>
      <c r="BE881">
        <f>_xlfn.XLOOKUP(C881,PAD_Area!$G$2:$G$1332,PAD_Area!$H$2:$H$1332,,0,)</f>
        <v>0</v>
      </c>
    </row>
    <row r="882" spans="1:57" x14ac:dyDescent="0.2">
      <c r="A882" s="2">
        <v>879</v>
      </c>
      <c r="B882" s="2">
        <v>880</v>
      </c>
      <c r="C882" s="20">
        <v>1301050</v>
      </c>
      <c r="D882" s="3" t="s">
        <v>774</v>
      </c>
      <c r="E882" s="3" t="s">
        <v>754</v>
      </c>
      <c r="F882" s="3">
        <v>38.226999999999997</v>
      </c>
      <c r="G882" s="3">
        <v>11498.2450474</v>
      </c>
      <c r="H882" s="3">
        <v>1665181.2833</v>
      </c>
      <c r="I882" s="2">
        <v>2</v>
      </c>
      <c r="J882" s="2">
        <v>0</v>
      </c>
      <c r="K882" s="2">
        <v>0</v>
      </c>
      <c r="L882" s="2">
        <v>0</v>
      </c>
      <c r="M882" s="3">
        <v>0</v>
      </c>
      <c r="N882" s="2">
        <f>_xlfn.XLOOKUP(C882,Shellfish_Presence!$E$3:$E$1333,Shellfish_Presence!$G$3:$G$1333,,0,)</f>
        <v>0</v>
      </c>
      <c r="O882" s="3">
        <v>0</v>
      </c>
      <c r="P882" s="3">
        <v>0</v>
      </c>
      <c r="Q882" s="2">
        <v>0</v>
      </c>
      <c r="R882" s="3">
        <v>0.59991902112960815</v>
      </c>
      <c r="S882" s="3">
        <v>0</v>
      </c>
      <c r="T882" s="3">
        <v>0</v>
      </c>
      <c r="U882" s="3">
        <v>0</v>
      </c>
      <c r="V882" s="2">
        <v>0</v>
      </c>
      <c r="W882" s="3" t="str">
        <f t="shared" si="26"/>
        <v/>
      </c>
      <c r="X882" t="str">
        <f t="shared" si="27"/>
        <v/>
      </c>
      <c r="Y882">
        <f>IFERROR(INDEX('Parcel Year'!$N$3:$N$1175,MATCH(KC_SPS_SubbasinAttributes!C882,'Parcel Year'!$M$3:$M$1175,0)),0)</f>
        <v>0.66263097524642944</v>
      </c>
      <c r="Z882">
        <f>INDEX(Imperviousness!$B$2:$B$1332,MATCH(KC_SPS_SubbasinAttributes!C882,Imperviousness!$A$2:$A$1332,0))</f>
        <v>0.755</v>
      </c>
      <c r="AA882">
        <f>INDEX('Flow Duration Index'!$B$2:$B$1332,MATCH(KC_SPS_SubbasinAttributes!C882,'Flow Duration Index'!$A$2:$A$1332,0))</f>
        <v>7.9530000000000003</v>
      </c>
      <c r="AB882">
        <f>INDEX(Opportunity_Index!$G$2:$G$1333,MATCH(KC_SPS_SubbasinAttributes!C882,Opportunity_Index!$F$2:$F$1333,0))</f>
        <v>0</v>
      </c>
      <c r="AC882">
        <f>INDEX(Traffic!$B$2:$B$1332,MATCH(KC_SPS_SubbasinAttributes!C882,Traffic!$A$2:$A$1332,0))</f>
        <v>1210.942</v>
      </c>
      <c r="AD882">
        <f>INDEX(EquityScore!$F$3:$F$1334,MATCH(KC_SPS_SubbasinAttributes!C882,EquityScore!$E$3:$E$1334,0))</f>
        <v>2.6666666700000001</v>
      </c>
      <c r="AE882" t="str">
        <f>IFERROR(INDEX(PavementCondition!$E$2:$E$669,MATCH(KC_SPS_SubbasinAttributes!C882,PavementCondition!$D$2:$D$669,0)),"N/A")</f>
        <v>N/A</v>
      </c>
      <c r="AF882">
        <f>INDEX(SpawnerMortality!$E$2:$E$1331,MATCH(KC_SPS_SubbasinAttributes!C882,SpawnerMortality!$D$2:$D$1331,0))</f>
        <v>0.36849769399999999</v>
      </c>
      <c r="AG882" s="25">
        <f>IFERROR(_xlfn.XLOOKUP($C882,WQBE_Loading!$C$4:$C$3072,WQBE_Loading!G$4:G$3072,,0,),"")</f>
        <v>0.45265365171226901</v>
      </c>
      <c r="AH882" s="25">
        <f>IFERROR(_xlfn.XLOOKUP($C882,WQBE_Loading!$C$4:$C$3072,WQBE_Loading!H$4:H$3072,,0,),"")</f>
        <v>2.4361233632685853</v>
      </c>
      <c r="AI882" s="25">
        <f>IFERROR(_xlfn.XLOOKUP($C882,WQBE_Loading!$C$4:$C$3072,WQBE_Loading!I$4:I$3072,,0,),"")</f>
        <v>63.853230584233998</v>
      </c>
      <c r="AJ882" s="25">
        <f>IFERROR(_xlfn.XLOOKUP($C882,WQBE_Loading!$C$4:$C$3072,WQBE_Loading!J$4:J$3072,,0,),"")</f>
        <v>5.3211829982256251</v>
      </c>
      <c r="AK882" s="25">
        <f>IFERROR(_xlfn.XLOOKUP($C882,WQBE_Loading!$C$4:$C$3072,WQBE_Loading!K$4:K$3072,,0,),"")</f>
        <v>2151.9999563996953</v>
      </c>
      <c r="AL882" s="25">
        <f>IFERROR(_xlfn.XLOOKUP($C882,WQBE_Loading!$C$4:$C$3072,WQBE_Loading!L$4:L$3072,,0,),"")</f>
        <v>7.3419401307538656E-4</v>
      </c>
      <c r="AM882" s="25">
        <f>IFERROR(_xlfn.XLOOKUP($C882,WQBE_Loading!$C$4:$C$3072,WQBE_Loading!M$4:M$3072,,0,),"")</f>
        <v>5.852832619445365E-5</v>
      </c>
      <c r="AN882" s="25">
        <f>IFERROR(_xlfn.XLOOKUP($C882,WQBE_Loading!$C$4:$C$3072,WQBE_Loading!N$4:N$3072,,0,),"")</f>
        <v>1.8114760357805848E-2</v>
      </c>
      <c r="AO882" s="25">
        <f>IFERROR(_xlfn.XLOOKUP($C882,WQBE_Loading!$C$4:$C$3072,WQBE_Loading!O$4:O$3072,,0,),"")</f>
        <v>0.10165116444772901</v>
      </c>
      <c r="AP882" s="25">
        <f>IFERROR(_xlfn.XLOOKUP($C882,WQBE_Loading!$C$4:$C$3072,WQBE_Loading!P$4:P$3072,,0,),"")</f>
        <v>0.16772621883655148</v>
      </c>
      <c r="AQ882" s="13">
        <f>IFERROR(_xlfn.XLOOKUP($C882,WQBE_Loading!$C$4:$C$3072,WQBE_Loading!Q$4:Q$3072,,0,),"")</f>
        <v>2153859.3541454598</v>
      </c>
      <c r="AR882">
        <f>_xlfn.XLOOKUP(C882,UrbanHeat!$A$2:$A$1333,UrbanHeat!$B$2:$B$1333,,0,)</f>
        <v>11.843</v>
      </c>
      <c r="AS882" s="25">
        <f>_xlfn.XLOOKUP($C882,TNC_Loading!$A$2:$A$1332,TNC_Loading!B$2:B$1332,,0,)</f>
        <v>15.339</v>
      </c>
      <c r="AT882" s="25">
        <f>_xlfn.XLOOKUP($C882,TNC_Loading!$A$2:$A$1332,TNC_Loading!C$2:C$1332,,0,)</f>
        <v>7.9290000000000003</v>
      </c>
      <c r="AU882" s="25">
        <f>_xlfn.XLOOKUP($C882,TNC_Loading!$A$2:$A$1332,TNC_Loading!D$2:D$1332,,0,)</f>
        <v>40.768000000000001</v>
      </c>
      <c r="AV882" s="25">
        <f>_xlfn.XLOOKUP($C882,TNC_Loading!$A$2:$A$1332,TNC_Loading!E$2:E$1332,,0,)</f>
        <v>45.384</v>
      </c>
      <c r="AW882" s="25">
        <f>_xlfn.XLOOKUP($C882,TNC_Loading!$A$2:$A$1332,TNC_Loading!F$2:F$1332,,0,)</f>
        <v>389.72</v>
      </c>
      <c r="AX882">
        <f>_xlfn.XLOOKUP(C882,BIBI!$D$2:$D$1332,BIBI!$F$2:$F$1332,,0,)</f>
        <v>0</v>
      </c>
      <c r="AY882">
        <f>_xlfn.XLOOKUP(C882,FacilityCounts!$A$3:$A$1333,FacilityCounts!$B$3:$B$1333,,0,)</f>
        <v>0</v>
      </c>
      <c r="AZ882">
        <f>_xlfn.XLOOKUP(C882,FacilityCounts!$D$3:$D$1333,FacilityCounts!$E$3:$E$1333,,0,)</f>
        <v>0</v>
      </c>
      <c r="BA882">
        <f>_xlfn.XLOOKUP(C882,FacilityCounts!$G$3:$G$1333,FacilityCounts!$H$3:$H$1333,,0,)</f>
        <v>0</v>
      </c>
      <c r="BB882">
        <f>IFERROR(_xlfn.XLOOKUP(C882,'DA to P Sensitive Lakes'!$P$2:$P$44,'DA to P Sensitive Lakes'!$Q$2:$Q$44,,0,),0)</f>
        <v>0</v>
      </c>
      <c r="BC882" s="25">
        <f>_xlfn.XLOOKUP(C882,'Historic Runoff (mm)'!$A$2:$A$1332,'Historic Runoff (mm)'!$B$2:$B$1332,,0,)</f>
        <v>683.55799999999999</v>
      </c>
      <c r="BD882">
        <f>_xlfn.XLOOKUP(C882,DrainageComplaint!$A$2:$A$1332,DrainageComplaint!$B$2:$B$1332,,0,)</f>
        <v>0</v>
      </c>
      <c r="BE882">
        <f>_xlfn.XLOOKUP(C882,PAD_Area!$G$2:$G$1332,PAD_Area!$H$2:$H$1332,,0,)</f>
        <v>0</v>
      </c>
    </row>
    <row r="883" spans="1:57" x14ac:dyDescent="0.2">
      <c r="A883" s="2">
        <v>880</v>
      </c>
      <c r="B883" s="2">
        <v>881</v>
      </c>
      <c r="C883" s="20">
        <v>1301060</v>
      </c>
      <c r="D883" s="3" t="s">
        <v>774</v>
      </c>
      <c r="E883" s="3" t="s">
        <v>754</v>
      </c>
      <c r="F883" s="3">
        <v>1470.894</v>
      </c>
      <c r="G883" s="3">
        <v>42431.351643599999</v>
      </c>
      <c r="H883" s="3">
        <v>64071875.6338</v>
      </c>
      <c r="I883" s="2">
        <v>7</v>
      </c>
      <c r="J883" s="2">
        <v>1</v>
      </c>
      <c r="K883" s="2">
        <v>0</v>
      </c>
      <c r="L883" s="2">
        <v>16</v>
      </c>
      <c r="M883" s="3">
        <v>0</v>
      </c>
      <c r="N883" s="2">
        <f>_xlfn.XLOOKUP(C883,Shellfish_Presence!$E$3:$E$1333,Shellfish_Presence!$G$3:$G$1333,,0,)</f>
        <v>0</v>
      </c>
      <c r="O883" s="3">
        <v>0</v>
      </c>
      <c r="P883" s="3">
        <v>1.1133999563753605E-2</v>
      </c>
      <c r="Q883" s="2">
        <v>3</v>
      </c>
      <c r="R883" s="3">
        <v>0.99443602561950684</v>
      </c>
      <c r="S883" s="3">
        <v>0.165569007396698</v>
      </c>
      <c r="T883" s="3">
        <v>0</v>
      </c>
      <c r="U883" s="3">
        <v>0</v>
      </c>
      <c r="V883" s="2">
        <v>0</v>
      </c>
      <c r="W883" s="3" t="str">
        <f t="shared" si="26"/>
        <v/>
      </c>
      <c r="X883" t="str">
        <f t="shared" si="27"/>
        <v/>
      </c>
      <c r="Y883">
        <f>IFERROR(INDEX('Parcel Year'!$N$3:$N$1175,MATCH(KC_SPS_SubbasinAttributes!C883,'Parcel Year'!$M$3:$M$1175,0)),0)</f>
        <v>0.55514001846313477</v>
      </c>
      <c r="Z883">
        <f>INDEX(Imperviousness!$B$2:$B$1332,MATCH(KC_SPS_SubbasinAttributes!C883,Imperviousness!$A$2:$A$1332,0))</f>
        <v>0.34100000000000003</v>
      </c>
      <c r="AA883">
        <f>INDEX('Flow Duration Index'!$B$2:$B$1332,MATCH(KC_SPS_SubbasinAttributes!C883,'Flow Duration Index'!$A$2:$A$1332,0))</f>
        <v>8.43</v>
      </c>
      <c r="AB883">
        <f>INDEX(Opportunity_Index!$G$2:$G$1333,MATCH(KC_SPS_SubbasinAttributes!C883,Opportunity_Index!$F$2:$F$1333,0))</f>
        <v>0.45705000000000001</v>
      </c>
      <c r="AC883">
        <f>INDEX(Traffic!$B$2:$B$1332,MATCH(KC_SPS_SubbasinAttributes!C883,Traffic!$A$2:$A$1332,0))</f>
        <v>5368.1930000000002</v>
      </c>
      <c r="AD883">
        <f>INDEX(EquityScore!$F$3:$F$1334,MATCH(KC_SPS_SubbasinAttributes!C883,EquityScore!$E$3:$E$1334,0))</f>
        <v>3.8333333349999998</v>
      </c>
      <c r="AE883" t="str">
        <f>IFERROR(INDEX(PavementCondition!$E$2:$E$669,MATCH(KC_SPS_SubbasinAttributes!C883,PavementCondition!$D$2:$D$669,0)),"N/A")</f>
        <v>N/A</v>
      </c>
      <c r="AF883">
        <f>INDEX(SpawnerMortality!$E$2:$E$1331,MATCH(KC_SPS_SubbasinAttributes!C883,SpawnerMortality!$D$2:$D$1331,0))</f>
        <v>0.35576845800000001</v>
      </c>
      <c r="AG883" s="25">
        <f>IFERROR(_xlfn.XLOOKUP($C883,WQBE_Loading!$C$4:$C$3072,WQBE_Loading!G$4:G$3072,,0,),"")</f>
        <v>12.708553530796101</v>
      </c>
      <c r="AH883" s="25">
        <f>IFERROR(_xlfn.XLOOKUP($C883,WQBE_Loading!$C$4:$C$3072,WQBE_Loading!H$4:H$3072,,0,),"")</f>
        <v>66.57644160809221</v>
      </c>
      <c r="AI883" s="25">
        <f>IFERROR(_xlfn.XLOOKUP($C883,WQBE_Loading!$C$4:$C$3072,WQBE_Loading!I$4:I$3072,,0,),"")</f>
        <v>1646.95542046879</v>
      </c>
      <c r="AJ883" s="25">
        <f>IFERROR(_xlfn.XLOOKUP($C883,WQBE_Loading!$C$4:$C$3072,WQBE_Loading!J$4:J$3072,,0,),"")</f>
        <v>136.37751468183649</v>
      </c>
      <c r="AK883" s="25">
        <f>IFERROR(_xlfn.XLOOKUP($C883,WQBE_Loading!$C$4:$C$3072,WQBE_Loading!K$4:K$3072,,0,),"")</f>
        <v>56858.079643878053</v>
      </c>
      <c r="AL883" s="25">
        <f>IFERROR(_xlfn.XLOOKUP($C883,WQBE_Loading!$C$4:$C$3072,WQBE_Loading!L$4:L$3072,,0,),"")</f>
        <v>2.108212582359225E-2</v>
      </c>
      <c r="AM883" s="25">
        <f>IFERROR(_xlfn.XLOOKUP($C883,WQBE_Loading!$C$4:$C$3072,WQBE_Loading!M$4:M$3072,,0,),"")</f>
        <v>1.767919678814165E-3</v>
      </c>
      <c r="AN883" s="25">
        <f>IFERROR(_xlfn.XLOOKUP($C883,WQBE_Loading!$C$4:$C$3072,WQBE_Loading!N$4:N$3072,,0,),"")</f>
        <v>0.64946113239240155</v>
      </c>
      <c r="AO883" s="25">
        <f>IFERROR(_xlfn.XLOOKUP($C883,WQBE_Loading!$C$4:$C$3072,WQBE_Loading!O$4:O$3072,,0,),"")</f>
        <v>2.9233099416445398</v>
      </c>
      <c r="AP883" s="25">
        <f>IFERROR(_xlfn.XLOOKUP($C883,WQBE_Loading!$C$4:$C$3072,WQBE_Loading!P$4:P$3072,,0,),"")</f>
        <v>4.1279905173888007</v>
      </c>
      <c r="AQ883" s="13">
        <f>IFERROR(_xlfn.XLOOKUP($C883,WQBE_Loading!$C$4:$C$3072,WQBE_Loading!Q$4:Q$3072,,0,),"")</f>
        <v>45087051.106249601</v>
      </c>
      <c r="AR883">
        <f>_xlfn.XLOOKUP(C883,UrbanHeat!$A$2:$A$1333,UrbanHeat!$B$2:$B$1333,,0,)</f>
        <v>13.741</v>
      </c>
      <c r="AS883" s="25">
        <f>_xlfn.XLOOKUP($C883,TNC_Loading!$A$2:$A$1332,TNC_Loading!B$2:B$1332,,0,)</f>
        <v>9.5229999999999997</v>
      </c>
      <c r="AT883" s="25">
        <f>_xlfn.XLOOKUP($C883,TNC_Loading!$A$2:$A$1332,TNC_Loading!C$2:C$1332,,0,)</f>
        <v>7.4619999999999997</v>
      </c>
      <c r="AU883" s="25">
        <f>_xlfn.XLOOKUP($C883,TNC_Loading!$A$2:$A$1332,TNC_Loading!D$2:D$1332,,0,)</f>
        <v>20.942</v>
      </c>
      <c r="AV883" s="25">
        <f>_xlfn.XLOOKUP($C883,TNC_Loading!$A$2:$A$1332,TNC_Loading!E$2:E$1332,,0,)</f>
        <v>24.152999999999999</v>
      </c>
      <c r="AW883" s="25">
        <f>_xlfn.XLOOKUP($C883,TNC_Loading!$A$2:$A$1332,TNC_Loading!F$2:F$1332,,0,)</f>
        <v>391.68900000000002</v>
      </c>
      <c r="AX883">
        <f>_xlfn.XLOOKUP(C883,BIBI!$D$2:$D$1332,BIBI!$F$2:$F$1332,,0,)</f>
        <v>0</v>
      </c>
      <c r="AY883">
        <f>_xlfn.XLOOKUP(C883,FacilityCounts!$A$3:$A$1333,FacilityCounts!$B$3:$B$1333,,0,)</f>
        <v>0</v>
      </c>
      <c r="AZ883">
        <f>_xlfn.XLOOKUP(C883,FacilityCounts!$D$3:$D$1333,FacilityCounts!$E$3:$E$1333,,0,)</f>
        <v>0</v>
      </c>
      <c r="BA883">
        <f>_xlfn.XLOOKUP(C883,FacilityCounts!$G$3:$G$1333,FacilityCounts!$H$3:$H$1333,,0,)</f>
        <v>0</v>
      </c>
      <c r="BB883">
        <f>IFERROR(_xlfn.XLOOKUP(C883,'DA to P Sensitive Lakes'!$P$2:$P$44,'DA to P Sensitive Lakes'!$Q$2:$Q$44,,0,),0)</f>
        <v>0</v>
      </c>
      <c r="BC883" s="25">
        <f>_xlfn.XLOOKUP(C883,'Historic Runoff (mm)'!$A$2:$A$1332,'Historic Runoff (mm)'!$B$2:$B$1332,,0,)</f>
        <v>548.78700000000003</v>
      </c>
      <c r="BD883">
        <f>_xlfn.XLOOKUP(C883,DrainageComplaint!$A$2:$A$1332,DrainageComplaint!$B$2:$B$1332,,0,)</f>
        <v>2</v>
      </c>
      <c r="BE883">
        <f>_xlfn.XLOOKUP(C883,PAD_Area!$G$2:$G$1332,PAD_Area!$H$2:$H$1332,,0,)</f>
        <v>0</v>
      </c>
    </row>
    <row r="884" spans="1:57" x14ac:dyDescent="0.2">
      <c r="A884" s="2">
        <v>881</v>
      </c>
      <c r="B884" s="2">
        <v>882</v>
      </c>
      <c r="C884" s="20">
        <v>1301070</v>
      </c>
      <c r="D884" s="3" t="s">
        <v>774</v>
      </c>
      <c r="E884" s="3" t="s">
        <v>754</v>
      </c>
      <c r="F884" s="3">
        <v>192.98599999999999</v>
      </c>
      <c r="G884" s="3">
        <v>20028.577308</v>
      </c>
      <c r="H884" s="3">
        <v>8406443.4941300005</v>
      </c>
      <c r="I884" s="2">
        <v>2</v>
      </c>
      <c r="J884" s="2">
        <v>0</v>
      </c>
      <c r="K884" s="2">
        <v>0</v>
      </c>
      <c r="L884" s="2">
        <v>0</v>
      </c>
      <c r="M884" s="3">
        <v>0</v>
      </c>
      <c r="N884" s="2">
        <f>_xlfn.XLOOKUP(C884,Shellfish_Presence!$E$3:$E$1333,Shellfish_Presence!$G$3:$G$1333,,0,)</f>
        <v>0</v>
      </c>
      <c r="O884" s="3">
        <v>0.12124700099229813</v>
      </c>
      <c r="P884" s="3">
        <v>1.7386699095368385E-2</v>
      </c>
      <c r="Q884" s="2">
        <v>0</v>
      </c>
      <c r="R884" s="3">
        <v>0.97530901432037354</v>
      </c>
      <c r="S884" s="3">
        <v>0.42520800232887268</v>
      </c>
      <c r="T884" s="3">
        <v>0</v>
      </c>
      <c r="U884" s="3">
        <v>0</v>
      </c>
      <c r="V884" s="2">
        <v>0</v>
      </c>
      <c r="W884" s="3" t="str">
        <f t="shared" si="26"/>
        <v/>
      </c>
      <c r="X884" t="str">
        <f t="shared" si="27"/>
        <v/>
      </c>
      <c r="Y884">
        <f>IFERROR(INDEX('Parcel Year'!$N$3:$N$1175,MATCH(KC_SPS_SubbasinAttributes!C884,'Parcel Year'!$M$3:$M$1175,0)),0)</f>
        <v>0.64174097776412964</v>
      </c>
      <c r="Z884">
        <f>INDEX(Imperviousness!$B$2:$B$1332,MATCH(KC_SPS_SubbasinAttributes!C884,Imperviousness!$A$2:$A$1332,0))</f>
        <v>0.187</v>
      </c>
      <c r="AA884">
        <f>INDEX('Flow Duration Index'!$B$2:$B$1332,MATCH(KC_SPS_SubbasinAttributes!C884,'Flow Duration Index'!$A$2:$A$1332,0))</f>
        <v>9.6850000000000005</v>
      </c>
      <c r="AB884">
        <f>INDEX(Opportunity_Index!$G$2:$G$1333,MATCH(KC_SPS_SubbasinAttributes!C884,Opportunity_Index!$F$2:$F$1333,0))</f>
        <v>0</v>
      </c>
      <c r="AC884">
        <f>INDEX(Traffic!$B$2:$B$1332,MATCH(KC_SPS_SubbasinAttributes!C884,Traffic!$A$2:$A$1332,0))</f>
        <v>1301.0139999999999</v>
      </c>
      <c r="AD884">
        <f>INDEX(EquityScore!$F$3:$F$1334,MATCH(KC_SPS_SubbasinAttributes!C884,EquityScore!$E$3:$E$1334,0))</f>
        <v>1.3333333350000001</v>
      </c>
      <c r="AE884" t="str">
        <f>IFERROR(INDEX(PavementCondition!$E$2:$E$669,MATCH(KC_SPS_SubbasinAttributes!C884,PavementCondition!$D$2:$D$669,0)),"N/A")</f>
        <v>N/A</v>
      </c>
      <c r="AF884">
        <f>INDEX(SpawnerMortality!$E$2:$E$1331,MATCH(KC_SPS_SubbasinAttributes!C884,SpawnerMortality!$D$2:$D$1331,0))</f>
        <v>0.31820949599999998</v>
      </c>
      <c r="AG884" s="25">
        <f>IFERROR(_xlfn.XLOOKUP($C884,WQBE_Loading!$C$4:$C$3072,WQBE_Loading!G$4:G$3072,,0,),"")</f>
        <v>0.74715049642729747</v>
      </c>
      <c r="AH884" s="25">
        <f>IFERROR(_xlfn.XLOOKUP($C884,WQBE_Loading!$C$4:$C$3072,WQBE_Loading!H$4:H$3072,,0,),"")</f>
        <v>3.6989369772240197</v>
      </c>
      <c r="AI884" s="25">
        <f>IFERROR(_xlfn.XLOOKUP($C884,WQBE_Loading!$C$4:$C$3072,WQBE_Loading!I$4:I$3072,,0,),"")</f>
        <v>185.68197721668952</v>
      </c>
      <c r="AJ884" s="25">
        <f>IFERROR(_xlfn.XLOOKUP($C884,WQBE_Loading!$C$4:$C$3072,WQBE_Loading!J$4:J$3072,,0,),"")</f>
        <v>13.9572179906573</v>
      </c>
      <c r="AK884" s="25">
        <f>IFERROR(_xlfn.XLOOKUP($C884,WQBE_Loading!$C$4:$C$3072,WQBE_Loading!K$4:K$3072,,0,),"")</f>
        <v>4407.09017218194</v>
      </c>
      <c r="AL884" s="25">
        <f>IFERROR(_xlfn.XLOOKUP($C884,WQBE_Loading!$C$4:$C$3072,WQBE_Loading!L$4:L$3072,,0,),"")</f>
        <v>1.37830831822514E-3</v>
      </c>
      <c r="AM884" s="25">
        <f>IFERROR(_xlfn.XLOOKUP($C884,WQBE_Loading!$C$4:$C$3072,WQBE_Loading!M$4:M$3072,,0,),"")</f>
        <v>6.1707191237047096E-5</v>
      </c>
      <c r="AN884" s="25">
        <f>IFERROR(_xlfn.XLOOKUP($C884,WQBE_Loading!$C$4:$C$3072,WQBE_Loading!N$4:N$3072,,0,),"")</f>
        <v>6.6138340897766906E-2</v>
      </c>
      <c r="AO884" s="25">
        <f>IFERROR(_xlfn.XLOOKUP($C884,WQBE_Loading!$C$4:$C$3072,WQBE_Loading!O$4:O$3072,,0,),"")</f>
        <v>0.21636665197652</v>
      </c>
      <c r="AP884" s="25">
        <f>IFERROR(_xlfn.XLOOKUP($C884,WQBE_Loading!$C$4:$C$3072,WQBE_Loading!P$4:P$3072,,0,),"")</f>
        <v>0.25266121741129199</v>
      </c>
      <c r="AQ884" s="13">
        <f>IFERROR(_xlfn.XLOOKUP($C884,WQBE_Loading!$C$4:$C$3072,WQBE_Loading!Q$4:Q$3072,,0,),"")</f>
        <v>5271529.0051748455</v>
      </c>
      <c r="AR884">
        <f>_xlfn.XLOOKUP(C884,UrbanHeat!$A$2:$A$1333,UrbanHeat!$B$2:$B$1333,,0,)</f>
        <v>11.57</v>
      </c>
      <c r="AS884" s="25">
        <f>_xlfn.XLOOKUP($C884,TNC_Loading!$A$2:$A$1332,TNC_Loading!B$2:B$1332,,0,)</f>
        <v>7.1779999999999999</v>
      </c>
      <c r="AT884" s="25">
        <f>_xlfn.XLOOKUP($C884,TNC_Loading!$A$2:$A$1332,TNC_Loading!C$2:C$1332,,0,)</f>
        <v>4.5990000000000002</v>
      </c>
      <c r="AU884" s="25">
        <f>_xlfn.XLOOKUP($C884,TNC_Loading!$A$2:$A$1332,TNC_Loading!D$2:D$1332,,0,)</f>
        <v>11.185</v>
      </c>
      <c r="AV884" s="25">
        <f>_xlfn.XLOOKUP($C884,TNC_Loading!$A$2:$A$1332,TNC_Loading!E$2:E$1332,,0,)</f>
        <v>13.377000000000001</v>
      </c>
      <c r="AW884" s="25">
        <f>_xlfn.XLOOKUP($C884,TNC_Loading!$A$2:$A$1332,TNC_Loading!F$2:F$1332,,0,)</f>
        <v>274.20400000000001</v>
      </c>
      <c r="AX884">
        <f>_xlfn.XLOOKUP(C884,BIBI!$D$2:$D$1332,BIBI!$F$2:$F$1332,,0,)</f>
        <v>0</v>
      </c>
      <c r="AY884">
        <f>_xlfn.XLOOKUP(C884,FacilityCounts!$A$3:$A$1333,FacilityCounts!$B$3:$B$1333,,0,)</f>
        <v>0</v>
      </c>
      <c r="AZ884">
        <f>_xlfn.XLOOKUP(C884,FacilityCounts!$D$3:$D$1333,FacilityCounts!$E$3:$E$1333,,0,)</f>
        <v>0</v>
      </c>
      <c r="BA884">
        <f>_xlfn.XLOOKUP(C884,FacilityCounts!$G$3:$G$1333,FacilityCounts!$H$3:$H$1333,,0,)</f>
        <v>0</v>
      </c>
      <c r="BB884">
        <f>IFERROR(_xlfn.XLOOKUP(C884,'DA to P Sensitive Lakes'!$P$2:$P$44,'DA to P Sensitive Lakes'!$Q$2:$Q$44,,0,),0)</f>
        <v>0</v>
      </c>
      <c r="BC884" s="25">
        <f>_xlfn.XLOOKUP(C884,'Historic Runoff (mm)'!$A$2:$A$1332,'Historic Runoff (mm)'!$B$2:$B$1332,,0,)</f>
        <v>483.06700000000001</v>
      </c>
      <c r="BD884">
        <f>_xlfn.XLOOKUP(C884,DrainageComplaint!$A$2:$A$1332,DrainageComplaint!$B$2:$B$1332,,0,)</f>
        <v>0</v>
      </c>
      <c r="BE884">
        <f>_xlfn.XLOOKUP(C884,PAD_Area!$G$2:$G$1332,PAD_Area!$H$2:$H$1332,,0,)</f>
        <v>0</v>
      </c>
    </row>
    <row r="885" spans="1:57" x14ac:dyDescent="0.2">
      <c r="A885" s="2">
        <v>882</v>
      </c>
      <c r="B885" s="2">
        <v>883</v>
      </c>
      <c r="C885" s="20">
        <v>1301080</v>
      </c>
      <c r="D885" s="3" t="s">
        <v>774</v>
      </c>
      <c r="E885" s="3" t="s">
        <v>754</v>
      </c>
      <c r="F885" s="3">
        <v>2028.1010000000001</v>
      </c>
      <c r="G885" s="3">
        <v>65336.114788799998</v>
      </c>
      <c r="H885" s="3">
        <v>88343717.491600007</v>
      </c>
      <c r="I885" s="2">
        <v>3</v>
      </c>
      <c r="J885" s="2">
        <v>2</v>
      </c>
      <c r="K885" s="2">
        <v>0</v>
      </c>
      <c r="L885" s="2">
        <v>10</v>
      </c>
      <c r="M885" s="3">
        <v>0</v>
      </c>
      <c r="N885" s="2">
        <f>_xlfn.XLOOKUP(C885,Shellfish_Presence!$E$3:$E$1333,Shellfish_Presence!$G$3:$G$1333,,0,)</f>
        <v>0</v>
      </c>
      <c r="O885" s="3">
        <v>8.318769745528698E-3</v>
      </c>
      <c r="P885" s="3">
        <v>0.9806169867515564</v>
      </c>
      <c r="Q885" s="2">
        <v>2</v>
      </c>
      <c r="R885" s="3">
        <v>1</v>
      </c>
      <c r="S885" s="3">
        <v>0.23085999488830566</v>
      </c>
      <c r="T885" s="3">
        <v>0</v>
      </c>
      <c r="U885" s="3">
        <v>88.547500610351563</v>
      </c>
      <c r="V885" s="2">
        <v>3</v>
      </c>
      <c r="W885" s="3" t="str">
        <f t="shared" si="26"/>
        <v/>
      </c>
      <c r="X885" t="str">
        <f t="shared" si="27"/>
        <v/>
      </c>
      <c r="Y885">
        <f>IFERROR(INDEX('Parcel Year'!$N$3:$N$1175,MATCH(KC_SPS_SubbasinAttributes!C885,'Parcel Year'!$M$3:$M$1175,0)),0)</f>
        <v>0.45928600430488586</v>
      </c>
      <c r="Z885">
        <f>INDEX(Imperviousness!$B$2:$B$1332,MATCH(KC_SPS_SubbasinAttributes!C885,Imperviousness!$A$2:$A$1332,0))</f>
        <v>0.308</v>
      </c>
      <c r="AA885">
        <f>INDEX('Flow Duration Index'!$B$2:$B$1332,MATCH(KC_SPS_SubbasinAttributes!C885,'Flow Duration Index'!$A$2:$A$1332,0))</f>
        <v>7.2450000000000001</v>
      </c>
      <c r="AB885">
        <f>INDEX(Opportunity_Index!$G$2:$G$1333,MATCH(KC_SPS_SubbasinAttributes!C885,Opportunity_Index!$F$2:$F$1333,0))</f>
        <v>0.59840000000000004</v>
      </c>
      <c r="AC885">
        <f>INDEX(Traffic!$B$2:$B$1332,MATCH(KC_SPS_SubbasinAttributes!C885,Traffic!$A$2:$A$1332,0))</f>
        <v>17984.928</v>
      </c>
      <c r="AD885">
        <f>INDEX(EquityScore!$F$3:$F$1334,MATCH(KC_SPS_SubbasinAttributes!C885,EquityScore!$E$3:$E$1334,0))</f>
        <v>3.6666666700000001</v>
      </c>
      <c r="AE885">
        <f>IFERROR(INDEX(PavementCondition!$E$2:$E$669,MATCH(KC_SPS_SubbasinAttributes!C885,PavementCondition!$D$2:$D$669,0)),"N/A")</f>
        <v>100</v>
      </c>
      <c r="AF885">
        <f>INDEX(SpawnerMortality!$E$2:$E$1331,MATCH(KC_SPS_SubbasinAttributes!C885,SpawnerMortality!$D$2:$D$1331,0))</f>
        <v>0.35576845800000001</v>
      </c>
      <c r="AG885" s="25">
        <f>IFERROR(_xlfn.XLOOKUP($C885,WQBE_Loading!$C$4:$C$3072,WQBE_Loading!G$4:G$3072,,0,),"")</f>
        <v>17.815812293114298</v>
      </c>
      <c r="AH885" s="25">
        <f>IFERROR(_xlfn.XLOOKUP($C885,WQBE_Loading!$C$4:$C$3072,WQBE_Loading!H$4:H$3072,,0,),"")</f>
        <v>93.524618933911057</v>
      </c>
      <c r="AI885" s="25">
        <f>IFERROR(_xlfn.XLOOKUP($C885,WQBE_Loading!$C$4:$C$3072,WQBE_Loading!I$4:I$3072,,0,),"")</f>
        <v>2377.73419072252</v>
      </c>
      <c r="AJ885" s="25">
        <f>IFERROR(_xlfn.XLOOKUP($C885,WQBE_Loading!$C$4:$C$3072,WQBE_Loading!J$4:J$3072,,0,),"")</f>
        <v>196.795184436678</v>
      </c>
      <c r="AK885" s="25">
        <f>IFERROR(_xlfn.XLOOKUP($C885,WQBE_Loading!$C$4:$C$3072,WQBE_Loading!K$4:K$3072,,0,),"")</f>
        <v>76926.164000788092</v>
      </c>
      <c r="AL885" s="25">
        <f>IFERROR(_xlfn.XLOOKUP($C885,WQBE_Loading!$C$4:$C$3072,WQBE_Loading!L$4:L$3072,,0,),"")</f>
        <v>2.7420552084557903E-2</v>
      </c>
      <c r="AM885" s="25">
        <f>IFERROR(_xlfn.XLOOKUP($C885,WQBE_Loading!$C$4:$C$3072,WQBE_Loading!M$4:M$3072,,0,),"")</f>
        <v>2.69138244297464E-3</v>
      </c>
      <c r="AN885" s="25">
        <f>IFERROR(_xlfn.XLOOKUP($C885,WQBE_Loading!$C$4:$C$3072,WQBE_Loading!N$4:N$3072,,0,),"")</f>
        <v>0.87432305027315449</v>
      </c>
      <c r="AO885" s="25">
        <f>IFERROR(_xlfn.XLOOKUP($C885,WQBE_Loading!$C$4:$C$3072,WQBE_Loading!O$4:O$3072,,0,),"")</f>
        <v>3.8930750488056951</v>
      </c>
      <c r="AP885" s="25">
        <f>IFERROR(_xlfn.XLOOKUP($C885,WQBE_Loading!$C$4:$C$3072,WQBE_Loading!P$4:P$3072,,0,),"")</f>
        <v>5.8670879303807002</v>
      </c>
      <c r="AQ885" s="13">
        <f>IFERROR(_xlfn.XLOOKUP($C885,WQBE_Loading!$C$4:$C$3072,WQBE_Loading!Q$4:Q$3072,,0,),"")</f>
        <v>65249377.526909649</v>
      </c>
      <c r="AR885">
        <f>_xlfn.XLOOKUP(C885,UrbanHeat!$A$2:$A$1333,UrbanHeat!$B$2:$B$1333,,0,)</f>
        <v>13.32</v>
      </c>
      <c r="AS885" s="25">
        <f>_xlfn.XLOOKUP($C885,TNC_Loading!$A$2:$A$1332,TNC_Loading!B$2:B$1332,,0,)</f>
        <v>8.6989999999999998</v>
      </c>
      <c r="AT885" s="25">
        <f>_xlfn.XLOOKUP($C885,TNC_Loading!$A$2:$A$1332,TNC_Loading!C$2:C$1332,,0,)</f>
        <v>5.5090000000000003</v>
      </c>
      <c r="AU885" s="25">
        <f>_xlfn.XLOOKUP($C885,TNC_Loading!$A$2:$A$1332,TNC_Loading!D$2:D$1332,,0,)</f>
        <v>19.113</v>
      </c>
      <c r="AV885" s="25">
        <f>_xlfn.XLOOKUP($C885,TNC_Loading!$A$2:$A$1332,TNC_Loading!E$2:E$1332,,0,)</f>
        <v>20.867000000000001</v>
      </c>
      <c r="AW885" s="25">
        <f>_xlfn.XLOOKUP($C885,TNC_Loading!$A$2:$A$1332,TNC_Loading!F$2:F$1332,,0,)</f>
        <v>387.00799999999998</v>
      </c>
      <c r="AX885">
        <f>_xlfn.XLOOKUP(C885,BIBI!$D$2:$D$1332,BIBI!$F$2:$F$1332,,0,)</f>
        <v>25.7</v>
      </c>
      <c r="AY885">
        <f>_xlfn.XLOOKUP(C885,FacilityCounts!$A$3:$A$1333,FacilityCounts!$B$3:$B$1333,,0,)</f>
        <v>2</v>
      </c>
      <c r="AZ885">
        <f>_xlfn.XLOOKUP(C885,FacilityCounts!$D$3:$D$1333,FacilityCounts!$E$3:$E$1333,,0,)</f>
        <v>0</v>
      </c>
      <c r="BA885">
        <f>_xlfn.XLOOKUP(C885,FacilityCounts!$G$3:$G$1333,FacilityCounts!$H$3:$H$1333,,0,)</f>
        <v>0</v>
      </c>
      <c r="BB885">
        <f>IFERROR(_xlfn.XLOOKUP(C885,'DA to P Sensitive Lakes'!$P$2:$P$44,'DA to P Sensitive Lakes'!$Q$2:$Q$44,,0,),0)</f>
        <v>0</v>
      </c>
      <c r="BC885" s="25">
        <f>_xlfn.XLOOKUP(C885,'Historic Runoff (mm)'!$A$2:$A$1332,'Historic Runoff (mm)'!$B$2:$B$1332,,0,)</f>
        <v>505.66699999999997</v>
      </c>
      <c r="BD885">
        <f>_xlfn.XLOOKUP(C885,DrainageComplaint!$A$2:$A$1332,DrainageComplaint!$B$2:$B$1332,,0,)</f>
        <v>3</v>
      </c>
      <c r="BE885">
        <f>_xlfn.XLOOKUP(C885,PAD_Area!$G$2:$G$1332,PAD_Area!$H$2:$H$1332,,0,)</f>
        <v>0</v>
      </c>
    </row>
    <row r="886" spans="1:57" x14ac:dyDescent="0.2">
      <c r="A886" s="2">
        <v>883</v>
      </c>
      <c r="B886" s="2">
        <v>884</v>
      </c>
      <c r="C886" s="20">
        <v>1301090</v>
      </c>
      <c r="D886" s="3" t="s">
        <v>774</v>
      </c>
      <c r="E886" s="3" t="s">
        <v>754</v>
      </c>
      <c r="F886" s="3">
        <v>533.93499999999995</v>
      </c>
      <c r="G886" s="3">
        <v>26637.7018704</v>
      </c>
      <c r="H886" s="3">
        <v>23258119.151000001</v>
      </c>
      <c r="I886" s="2">
        <v>3</v>
      </c>
      <c r="J886" s="2">
        <v>0</v>
      </c>
      <c r="K886" s="2">
        <v>0</v>
      </c>
      <c r="L886" s="2">
        <v>4</v>
      </c>
      <c r="M886" s="3">
        <v>0</v>
      </c>
      <c r="N886" s="2">
        <f>_xlfn.XLOOKUP(C886,Shellfish_Presence!$E$3:$E$1333,Shellfish_Presence!$G$3:$G$1333,,0,)</f>
        <v>0</v>
      </c>
      <c r="O886" s="3">
        <v>0.21702100336551666</v>
      </c>
      <c r="P886" s="3">
        <v>5.8104299008846283E-2</v>
      </c>
      <c r="Q886" s="2">
        <v>1</v>
      </c>
      <c r="R886" s="3">
        <v>0.99968701601028442</v>
      </c>
      <c r="S886" s="3">
        <v>0.36140400171279907</v>
      </c>
      <c r="T886" s="3">
        <v>0</v>
      </c>
      <c r="U886" s="3">
        <v>0</v>
      </c>
      <c r="V886" s="2">
        <v>0</v>
      </c>
      <c r="W886" s="3" t="str">
        <f t="shared" si="26"/>
        <v/>
      </c>
      <c r="X886" t="str">
        <f t="shared" si="27"/>
        <v/>
      </c>
      <c r="Y886">
        <f>IFERROR(INDEX('Parcel Year'!$N$3:$N$1175,MATCH(KC_SPS_SubbasinAttributes!C886,'Parcel Year'!$M$3:$M$1175,0)),0)</f>
        <v>0.47845199704170227</v>
      </c>
      <c r="Z886">
        <f>INDEX(Imperviousness!$B$2:$B$1332,MATCH(KC_SPS_SubbasinAttributes!C886,Imperviousness!$A$2:$A$1332,0))</f>
        <v>0.223</v>
      </c>
      <c r="AA886">
        <f>INDEX('Flow Duration Index'!$B$2:$B$1332,MATCH(KC_SPS_SubbasinAttributes!C886,'Flow Duration Index'!$A$2:$A$1332,0))</f>
        <v>7.9240000000000004</v>
      </c>
      <c r="AB886">
        <f>INDEX(Opportunity_Index!$G$2:$G$1333,MATCH(KC_SPS_SubbasinAttributes!C886,Opportunity_Index!$F$2:$F$1333,0))</f>
        <v>0</v>
      </c>
      <c r="AC886">
        <f>INDEX(Traffic!$B$2:$B$1332,MATCH(KC_SPS_SubbasinAttributes!C886,Traffic!$A$2:$A$1332,0))</f>
        <v>2038.9849999999999</v>
      </c>
      <c r="AD886">
        <f>INDEX(EquityScore!$F$3:$F$1334,MATCH(KC_SPS_SubbasinAttributes!C886,EquityScore!$E$3:$E$1334,0))</f>
        <v>3.6666666700000001</v>
      </c>
      <c r="AE886" t="str">
        <f>IFERROR(INDEX(PavementCondition!$E$2:$E$669,MATCH(KC_SPS_SubbasinAttributes!C886,PavementCondition!$D$2:$D$669,0)),"N/A")</f>
        <v>N/A</v>
      </c>
      <c r="AF886">
        <f>INDEX(SpawnerMortality!$E$2:$E$1331,MATCH(KC_SPS_SubbasinAttributes!C886,SpawnerMortality!$D$2:$D$1331,0))</f>
        <v>0.17622302500000001</v>
      </c>
      <c r="AG886" s="25">
        <f>IFERROR(_xlfn.XLOOKUP($C886,WQBE_Loading!$C$4:$C$3072,WQBE_Loading!G$4:G$3072,,0,),"")</f>
        <v>2.9773335572909749</v>
      </c>
      <c r="AH886" s="25">
        <f>IFERROR(_xlfn.XLOOKUP($C886,WQBE_Loading!$C$4:$C$3072,WQBE_Loading!H$4:H$3072,,0,),"")</f>
        <v>15.307962719229399</v>
      </c>
      <c r="AI886" s="25">
        <f>IFERROR(_xlfn.XLOOKUP($C886,WQBE_Loading!$C$4:$C$3072,WQBE_Loading!I$4:I$3072,,0,),"")</f>
        <v>527.01406586476105</v>
      </c>
      <c r="AJ886" s="25">
        <f>IFERROR(_xlfn.XLOOKUP($C886,WQBE_Loading!$C$4:$C$3072,WQBE_Loading!J$4:J$3072,,0,),"")</f>
        <v>41.510295402797048</v>
      </c>
      <c r="AK886" s="25">
        <f>IFERROR(_xlfn.XLOOKUP($C886,WQBE_Loading!$C$4:$C$3072,WQBE_Loading!K$4:K$3072,,0,),"")</f>
        <v>14851.32549895485</v>
      </c>
      <c r="AL886" s="25">
        <f>IFERROR(_xlfn.XLOOKUP($C886,WQBE_Loading!$C$4:$C$3072,WQBE_Loading!L$4:L$3072,,0,),"")</f>
        <v>5.1438966605882796E-3</v>
      </c>
      <c r="AM886" s="25">
        <f>IFERROR(_xlfn.XLOOKUP($C886,WQBE_Loading!$C$4:$C$3072,WQBE_Loading!M$4:M$3072,,0,),"")</f>
        <v>3.6733517459869595E-4</v>
      </c>
      <c r="AN886" s="25">
        <f>IFERROR(_xlfn.XLOOKUP($C886,WQBE_Loading!$C$4:$C$3072,WQBE_Loading!N$4:N$3072,,0,),"")</f>
        <v>0.21207385133992401</v>
      </c>
      <c r="AO886" s="25">
        <f>IFERROR(_xlfn.XLOOKUP($C886,WQBE_Loading!$C$4:$C$3072,WQBE_Loading!O$4:O$3072,,0,),"")</f>
        <v>0.75670784467704744</v>
      </c>
      <c r="AP886" s="25">
        <f>IFERROR(_xlfn.XLOOKUP($C886,WQBE_Loading!$C$4:$C$3072,WQBE_Loading!P$4:P$3072,,0,),"")</f>
        <v>0.97773590335430649</v>
      </c>
      <c r="AQ886" s="13">
        <f>IFERROR(_xlfn.XLOOKUP($C886,WQBE_Loading!$C$4:$C$3072,WQBE_Loading!Q$4:Q$3072,,0,),"")</f>
        <v>14563301.456605349</v>
      </c>
      <c r="AR886">
        <f>_xlfn.XLOOKUP(C886,UrbanHeat!$A$2:$A$1333,UrbanHeat!$B$2:$B$1333,,0,)</f>
        <v>10.945</v>
      </c>
      <c r="AS886" s="25">
        <f>_xlfn.XLOOKUP($C886,TNC_Loading!$A$2:$A$1332,TNC_Loading!B$2:B$1332,,0,)</f>
        <v>7.3259999999999996</v>
      </c>
      <c r="AT886" s="25">
        <f>_xlfn.XLOOKUP($C886,TNC_Loading!$A$2:$A$1332,TNC_Loading!C$2:C$1332,,0,)</f>
        <v>3.1120000000000001</v>
      </c>
      <c r="AU886" s="25">
        <f>_xlfn.XLOOKUP($C886,TNC_Loading!$A$2:$A$1332,TNC_Loading!D$2:D$1332,,0,)</f>
        <v>11.593999999999999</v>
      </c>
      <c r="AV886" s="25">
        <f>_xlfn.XLOOKUP($C886,TNC_Loading!$A$2:$A$1332,TNC_Loading!E$2:E$1332,,0,)</f>
        <v>13.401999999999999</v>
      </c>
      <c r="AW886" s="25">
        <f>_xlfn.XLOOKUP($C886,TNC_Loading!$A$2:$A$1332,TNC_Loading!F$2:F$1332,,0,)</f>
        <v>267.92599999999999</v>
      </c>
      <c r="AX886">
        <f>_xlfn.XLOOKUP(C886,BIBI!$D$2:$D$1332,BIBI!$F$2:$F$1332,,0,)</f>
        <v>0</v>
      </c>
      <c r="AY886">
        <f>_xlfn.XLOOKUP(C886,FacilityCounts!$A$3:$A$1333,FacilityCounts!$B$3:$B$1333,,0,)</f>
        <v>0</v>
      </c>
      <c r="AZ886">
        <f>_xlfn.XLOOKUP(C886,FacilityCounts!$D$3:$D$1333,FacilityCounts!$E$3:$E$1333,,0,)</f>
        <v>0</v>
      </c>
      <c r="BA886">
        <f>_xlfn.XLOOKUP(C886,FacilityCounts!$G$3:$G$1333,FacilityCounts!$H$3:$H$1333,,0,)</f>
        <v>0</v>
      </c>
      <c r="BB886">
        <f>IFERROR(_xlfn.XLOOKUP(C886,'DA to P Sensitive Lakes'!$P$2:$P$44,'DA to P Sensitive Lakes'!$Q$2:$Q$44,,0,),0)</f>
        <v>0</v>
      </c>
      <c r="BC886" s="25">
        <f>_xlfn.XLOOKUP(C886,'Historic Runoff (mm)'!$A$2:$A$1332,'Historic Runoff (mm)'!$B$2:$B$1332,,0,)</f>
        <v>462.834</v>
      </c>
      <c r="BD886">
        <f>_xlfn.XLOOKUP(C886,DrainageComplaint!$A$2:$A$1332,DrainageComplaint!$B$2:$B$1332,,0,)</f>
        <v>0</v>
      </c>
      <c r="BE886">
        <f>_xlfn.XLOOKUP(C886,PAD_Area!$G$2:$G$1332,PAD_Area!$H$2:$H$1332,,0,)</f>
        <v>0</v>
      </c>
    </row>
    <row r="887" spans="1:57" x14ac:dyDescent="0.2">
      <c r="A887" s="2">
        <v>884</v>
      </c>
      <c r="B887" s="2">
        <v>885</v>
      </c>
      <c r="C887" s="20">
        <v>1301100</v>
      </c>
      <c r="D887" s="3" t="s">
        <v>774</v>
      </c>
      <c r="E887" s="3" t="s">
        <v>754</v>
      </c>
      <c r="F887" s="3">
        <v>694.745</v>
      </c>
      <c r="G887" s="3">
        <v>39164.048481999998</v>
      </c>
      <c r="H887" s="3">
        <v>30262956.2588</v>
      </c>
      <c r="I887" s="2">
        <v>3</v>
      </c>
      <c r="J887" s="2">
        <v>1</v>
      </c>
      <c r="K887" s="2">
        <v>0</v>
      </c>
      <c r="L887" s="2">
        <v>5</v>
      </c>
      <c r="M887" s="3">
        <v>0</v>
      </c>
      <c r="N887" s="2">
        <f>_xlfn.XLOOKUP(C887,Shellfish_Presence!$E$3:$E$1333,Shellfish_Presence!$G$3:$G$1333,,0,)</f>
        <v>0</v>
      </c>
      <c r="O887" s="3">
        <v>2.6381200179457664E-2</v>
      </c>
      <c r="P887" s="3">
        <v>0.58642798662185669</v>
      </c>
      <c r="Q887" s="2">
        <v>5</v>
      </c>
      <c r="R887" s="3">
        <v>1</v>
      </c>
      <c r="S887" s="3">
        <v>0.13920900225639343</v>
      </c>
      <c r="T887" s="3">
        <v>0</v>
      </c>
      <c r="U887" s="3">
        <v>0</v>
      </c>
      <c r="V887" s="2">
        <v>1</v>
      </c>
      <c r="W887" s="3" t="str">
        <f t="shared" si="26"/>
        <v/>
      </c>
      <c r="X887" t="str">
        <f t="shared" si="27"/>
        <v/>
      </c>
      <c r="Y887">
        <f>IFERROR(INDEX('Parcel Year'!$N$3:$N$1175,MATCH(KC_SPS_SubbasinAttributes!C887,'Parcel Year'!$M$3:$M$1175,0)),0)</f>
        <v>0.59232997894287109</v>
      </c>
      <c r="Z887">
        <f>INDEX(Imperviousness!$B$2:$B$1332,MATCH(KC_SPS_SubbasinAttributes!C887,Imperviousness!$A$2:$A$1332,0))</f>
        <v>0.186</v>
      </c>
      <c r="AA887">
        <f>INDEX('Flow Duration Index'!$B$2:$B$1332,MATCH(KC_SPS_SubbasinAttributes!C887,'Flow Duration Index'!$A$2:$A$1332,0))</f>
        <v>7.4820000000000002</v>
      </c>
      <c r="AB887">
        <f>INDEX(Opportunity_Index!$G$2:$G$1333,MATCH(KC_SPS_SubbasinAttributes!C887,Opportunity_Index!$F$2:$F$1333,0))</f>
        <v>0</v>
      </c>
      <c r="AC887">
        <f>INDEX(Traffic!$B$2:$B$1332,MATCH(KC_SPS_SubbasinAttributes!C887,Traffic!$A$2:$A$1332,0))</f>
        <v>3173.1860000000001</v>
      </c>
      <c r="AD887">
        <f>INDEX(EquityScore!$F$3:$F$1334,MATCH(KC_SPS_SubbasinAttributes!C887,EquityScore!$E$3:$E$1334,0))</f>
        <v>3.6666666700000001</v>
      </c>
      <c r="AE887" t="str">
        <f>IFERROR(INDEX(PavementCondition!$E$2:$E$669,MATCH(KC_SPS_SubbasinAttributes!C887,PavementCondition!$D$2:$D$669,0)),"N/A")</f>
        <v>N/A</v>
      </c>
      <c r="AF887">
        <f>INDEX(SpawnerMortality!$E$2:$E$1331,MATCH(KC_SPS_SubbasinAttributes!C887,SpawnerMortality!$D$2:$D$1331,0))</f>
        <v>0.35244605000000001</v>
      </c>
      <c r="AG887" s="25">
        <f>IFERROR(_xlfn.XLOOKUP($C887,WQBE_Loading!$C$4:$C$3072,WQBE_Loading!G$4:G$3072,,0,),"")</f>
        <v>5.3514579123298898</v>
      </c>
      <c r="AH887" s="25">
        <f>IFERROR(_xlfn.XLOOKUP($C887,WQBE_Loading!$C$4:$C$3072,WQBE_Loading!H$4:H$3072,,0,),"")</f>
        <v>28.072490707901352</v>
      </c>
      <c r="AI887" s="25">
        <f>IFERROR(_xlfn.XLOOKUP($C887,WQBE_Loading!$C$4:$C$3072,WQBE_Loading!I$4:I$3072,,0,),"")</f>
        <v>760.17993466953953</v>
      </c>
      <c r="AJ887" s="25">
        <f>IFERROR(_xlfn.XLOOKUP($C887,WQBE_Loading!$C$4:$C$3072,WQBE_Loading!J$4:J$3072,,0,),"")</f>
        <v>62.081672701971243</v>
      </c>
      <c r="AK887" s="25">
        <f>IFERROR(_xlfn.XLOOKUP($C887,WQBE_Loading!$C$4:$C$3072,WQBE_Loading!K$4:K$3072,,0,),"")</f>
        <v>23993.476399240899</v>
      </c>
      <c r="AL887" s="25">
        <f>IFERROR(_xlfn.XLOOKUP($C887,WQBE_Loading!$C$4:$C$3072,WQBE_Loading!L$4:L$3072,,0,),"")</f>
        <v>8.7788201457686607E-3</v>
      </c>
      <c r="AM887" s="25">
        <f>IFERROR(_xlfn.XLOOKUP($C887,WQBE_Loading!$C$4:$C$3072,WQBE_Loading!M$4:M$3072,,0,),"")</f>
        <v>7.1841396216637001E-4</v>
      </c>
      <c r="AN887" s="25">
        <f>IFERROR(_xlfn.XLOOKUP($C887,WQBE_Loading!$C$4:$C$3072,WQBE_Loading!N$4:N$3072,,0,),"")</f>
        <v>0.328651164276825</v>
      </c>
      <c r="AO887" s="25">
        <f>IFERROR(_xlfn.XLOOKUP($C887,WQBE_Loading!$C$4:$C$3072,WQBE_Loading!O$4:O$3072,,0,),"")</f>
        <v>1.2437612000258649</v>
      </c>
      <c r="AP887" s="25">
        <f>IFERROR(_xlfn.XLOOKUP($C887,WQBE_Loading!$C$4:$C$3072,WQBE_Loading!P$4:P$3072,,0,),"")</f>
        <v>1.6497941059810151</v>
      </c>
      <c r="AQ887" s="13">
        <f>IFERROR(_xlfn.XLOOKUP($C887,WQBE_Loading!$C$4:$C$3072,WQBE_Loading!Q$4:Q$3072,,0,),"")</f>
        <v>23134803.936928</v>
      </c>
      <c r="AR887">
        <f>_xlfn.XLOOKUP(C887,UrbanHeat!$A$2:$A$1333,UrbanHeat!$B$2:$B$1333,,0,)</f>
        <v>14.505000000000001</v>
      </c>
      <c r="AS887" s="25">
        <f>_xlfn.XLOOKUP($C887,TNC_Loading!$A$2:$A$1332,TNC_Loading!B$2:B$1332,,0,)</f>
        <v>7.2880000000000003</v>
      </c>
      <c r="AT887" s="25">
        <f>_xlfn.XLOOKUP($C887,TNC_Loading!$A$2:$A$1332,TNC_Loading!C$2:C$1332,,0,)</f>
        <v>2.6230000000000002</v>
      </c>
      <c r="AU887" s="25">
        <f>_xlfn.XLOOKUP($C887,TNC_Loading!$A$2:$A$1332,TNC_Loading!D$2:D$1332,,0,)</f>
        <v>11.99</v>
      </c>
      <c r="AV887" s="25">
        <f>_xlfn.XLOOKUP($C887,TNC_Loading!$A$2:$A$1332,TNC_Loading!E$2:E$1332,,0,)</f>
        <v>11.839</v>
      </c>
      <c r="AW887" s="25">
        <f>_xlfn.XLOOKUP($C887,TNC_Loading!$A$2:$A$1332,TNC_Loading!F$2:F$1332,,0,)</f>
        <v>296.03399999999999</v>
      </c>
      <c r="AX887">
        <f>_xlfn.XLOOKUP(C887,BIBI!$D$2:$D$1332,BIBI!$F$2:$F$1332,,0,)</f>
        <v>0</v>
      </c>
      <c r="AY887">
        <f>_xlfn.XLOOKUP(C887,FacilityCounts!$A$3:$A$1333,FacilityCounts!$B$3:$B$1333,,0,)</f>
        <v>0</v>
      </c>
      <c r="AZ887">
        <f>_xlfn.XLOOKUP(C887,FacilityCounts!$D$3:$D$1333,FacilityCounts!$E$3:$E$1333,,0,)</f>
        <v>0</v>
      </c>
      <c r="BA887">
        <f>_xlfn.XLOOKUP(C887,FacilityCounts!$G$3:$G$1333,FacilityCounts!$H$3:$H$1333,,0,)</f>
        <v>0</v>
      </c>
      <c r="BB887">
        <f>IFERROR(_xlfn.XLOOKUP(C887,'DA to P Sensitive Lakes'!$P$2:$P$44,'DA to P Sensitive Lakes'!$Q$2:$Q$44,,0,),0)</f>
        <v>1</v>
      </c>
      <c r="BC887" s="25">
        <f>_xlfn.XLOOKUP(C887,'Historic Runoff (mm)'!$A$2:$A$1332,'Historic Runoff (mm)'!$B$2:$B$1332,,0,)</f>
        <v>471.63600000000002</v>
      </c>
      <c r="BD887">
        <f>_xlfn.XLOOKUP(C887,DrainageComplaint!$A$2:$A$1332,DrainageComplaint!$B$2:$B$1332,,0,)</f>
        <v>0</v>
      </c>
      <c r="BE887">
        <f>_xlfn.XLOOKUP(C887,PAD_Area!$G$2:$G$1332,PAD_Area!$H$2:$H$1332,,0,)</f>
        <v>0</v>
      </c>
    </row>
    <row r="888" spans="1:57" x14ac:dyDescent="0.2">
      <c r="A888" s="2">
        <v>885</v>
      </c>
      <c r="B888" s="2">
        <v>886</v>
      </c>
      <c r="C888" s="20">
        <v>1301110</v>
      </c>
      <c r="D888" s="3" t="s">
        <v>774</v>
      </c>
      <c r="E888" s="3" t="s">
        <v>754</v>
      </c>
      <c r="F888" s="3">
        <v>132.41999999999999</v>
      </c>
      <c r="G888" s="3">
        <v>13816.2703499</v>
      </c>
      <c r="H888" s="3">
        <v>5768180.7885600002</v>
      </c>
      <c r="I888" s="2">
        <v>2</v>
      </c>
      <c r="J888" s="2">
        <v>0</v>
      </c>
      <c r="K888" s="2">
        <v>0</v>
      </c>
      <c r="L888" s="2">
        <v>0</v>
      </c>
      <c r="M888" s="3">
        <v>0</v>
      </c>
      <c r="N888" s="2">
        <f>_xlfn.XLOOKUP(C888,Shellfish_Presence!$E$3:$E$1333,Shellfish_Presence!$G$3:$G$1333,,0,)</f>
        <v>0</v>
      </c>
      <c r="O888" s="3">
        <v>0.79654902219772339</v>
      </c>
      <c r="P888" s="3">
        <v>0.20101000368595123</v>
      </c>
      <c r="Q888" s="2">
        <v>0</v>
      </c>
      <c r="R888" s="3">
        <v>1</v>
      </c>
      <c r="S888" s="3">
        <v>0</v>
      </c>
      <c r="T888" s="3">
        <v>0</v>
      </c>
      <c r="U888" s="3">
        <v>0</v>
      </c>
      <c r="V888" s="2">
        <v>0</v>
      </c>
      <c r="W888" s="3" t="str">
        <f t="shared" si="26"/>
        <v/>
      </c>
      <c r="X888" t="str">
        <f t="shared" si="27"/>
        <v/>
      </c>
      <c r="Y888">
        <f>IFERROR(INDEX('Parcel Year'!$N$3:$N$1175,MATCH(KC_SPS_SubbasinAttributes!C888,'Parcel Year'!$M$3:$M$1175,0)),0)</f>
        <v>0.67006599903106689</v>
      </c>
      <c r="Z888">
        <f>INDEX(Imperviousness!$B$2:$B$1332,MATCH(KC_SPS_SubbasinAttributes!C888,Imperviousness!$A$2:$A$1332,0))</f>
        <v>0.34599999999999997</v>
      </c>
      <c r="AA888">
        <f>INDEX('Flow Duration Index'!$B$2:$B$1332,MATCH(KC_SPS_SubbasinAttributes!C888,'Flow Duration Index'!$A$2:$A$1332,0))</f>
        <v>10.221</v>
      </c>
      <c r="AB888">
        <f>INDEX(Opportunity_Index!$G$2:$G$1333,MATCH(KC_SPS_SubbasinAttributes!C888,Opportunity_Index!$F$2:$F$1333,0))</f>
        <v>0</v>
      </c>
      <c r="AC888">
        <f>INDEX(Traffic!$B$2:$B$1332,MATCH(KC_SPS_SubbasinAttributes!C888,Traffic!$A$2:$A$1332,0))</f>
        <v>387.66699999999997</v>
      </c>
      <c r="AD888">
        <f>INDEX(EquityScore!$F$3:$F$1334,MATCH(KC_SPS_SubbasinAttributes!C888,EquityScore!$E$3:$E$1334,0))</f>
        <v>1.1666666649999999</v>
      </c>
      <c r="AE888" t="str">
        <f>IFERROR(INDEX(PavementCondition!$E$2:$E$669,MATCH(KC_SPS_SubbasinAttributes!C888,PavementCondition!$D$2:$D$669,0)),"N/A")</f>
        <v>N/A</v>
      </c>
      <c r="AF888">
        <f>INDEX(SpawnerMortality!$E$2:$E$1331,MATCH(KC_SPS_SubbasinAttributes!C888,SpawnerMortality!$D$2:$D$1331,0))</f>
        <v>0.347875396</v>
      </c>
      <c r="AG888" s="25">
        <f>IFERROR(_xlfn.XLOOKUP($C888,WQBE_Loading!$C$4:$C$3072,WQBE_Loading!G$4:G$3072,,0,),"")</f>
        <v>0.65642913495447197</v>
      </c>
      <c r="AH888" s="25">
        <f>IFERROR(_xlfn.XLOOKUP($C888,WQBE_Loading!$C$4:$C$3072,WQBE_Loading!H$4:H$3072,,0,),"")</f>
        <v>3.2718595012568001</v>
      </c>
      <c r="AI888" s="25">
        <f>IFERROR(_xlfn.XLOOKUP($C888,WQBE_Loading!$C$4:$C$3072,WQBE_Loading!I$4:I$3072,,0,),"")</f>
        <v>183.71252456738051</v>
      </c>
      <c r="AJ888" s="25">
        <f>IFERROR(_xlfn.XLOOKUP($C888,WQBE_Loading!$C$4:$C$3072,WQBE_Loading!J$4:J$3072,,0,),"")</f>
        <v>13.55378257889075</v>
      </c>
      <c r="AK888" s="25">
        <f>IFERROR(_xlfn.XLOOKUP($C888,WQBE_Loading!$C$4:$C$3072,WQBE_Loading!K$4:K$3072,,0,),"")</f>
        <v>4714.8916513271506</v>
      </c>
      <c r="AL888" s="25">
        <f>IFERROR(_xlfn.XLOOKUP($C888,WQBE_Loading!$C$4:$C$3072,WQBE_Loading!L$4:L$3072,,0,),"")</f>
        <v>1.3711806148554351E-3</v>
      </c>
      <c r="AM888" s="25">
        <f>IFERROR(_xlfn.XLOOKUP($C888,WQBE_Loading!$C$4:$C$3072,WQBE_Loading!M$4:M$3072,,0,),"")</f>
        <v>2.8762985714442802E-5</v>
      </c>
      <c r="AN888" s="25">
        <f>IFERROR(_xlfn.XLOOKUP($C888,WQBE_Loading!$C$4:$C$3072,WQBE_Loading!N$4:N$3072,,0,),"")</f>
        <v>6.6796829872200009E-2</v>
      </c>
      <c r="AO888" s="25">
        <f>IFERROR(_xlfn.XLOOKUP($C888,WQBE_Loading!$C$4:$C$3072,WQBE_Loading!O$4:O$3072,,0,),"")</f>
        <v>0.22215404823739499</v>
      </c>
      <c r="AP888" s="25">
        <f>IFERROR(_xlfn.XLOOKUP($C888,WQBE_Loading!$C$4:$C$3072,WQBE_Loading!P$4:P$3072,,0,),"")</f>
        <v>0.22337496221459752</v>
      </c>
      <c r="AQ888" s="13">
        <f>IFERROR(_xlfn.XLOOKUP($C888,WQBE_Loading!$C$4:$C$3072,WQBE_Loading!Q$4:Q$3072,,0,),"")</f>
        <v>5203937.8571439898</v>
      </c>
      <c r="AR888">
        <f>_xlfn.XLOOKUP(C888,UrbanHeat!$A$2:$A$1333,UrbanHeat!$B$2:$B$1333,,0,)</f>
        <v>12.468999999999999</v>
      </c>
      <c r="AS888" s="25">
        <f>_xlfn.XLOOKUP($C888,TNC_Loading!$A$2:$A$1332,TNC_Loading!B$2:B$1332,,0,)</f>
        <v>8.9550000000000001</v>
      </c>
      <c r="AT888" s="25">
        <f>_xlfn.XLOOKUP($C888,TNC_Loading!$A$2:$A$1332,TNC_Loading!C$2:C$1332,,0,)</f>
        <v>5.0339999999999998</v>
      </c>
      <c r="AU888" s="25">
        <f>_xlfn.XLOOKUP($C888,TNC_Loading!$A$2:$A$1332,TNC_Loading!D$2:D$1332,,0,)</f>
        <v>10.526999999999999</v>
      </c>
      <c r="AV888" s="25">
        <f>_xlfn.XLOOKUP($C888,TNC_Loading!$A$2:$A$1332,TNC_Loading!E$2:E$1332,,0,)</f>
        <v>14.122</v>
      </c>
      <c r="AW888" s="25">
        <f>_xlfn.XLOOKUP($C888,TNC_Loading!$A$2:$A$1332,TNC_Loading!F$2:F$1332,,0,)</f>
        <v>371.31599999999997</v>
      </c>
      <c r="AX888">
        <f>_xlfn.XLOOKUP(C888,BIBI!$D$2:$D$1332,BIBI!$F$2:$F$1332,,0,)</f>
        <v>0</v>
      </c>
      <c r="AY888">
        <f>_xlfn.XLOOKUP(C888,FacilityCounts!$A$3:$A$1333,FacilityCounts!$B$3:$B$1333,,0,)</f>
        <v>0</v>
      </c>
      <c r="AZ888">
        <f>_xlfn.XLOOKUP(C888,FacilityCounts!$D$3:$D$1333,FacilityCounts!$E$3:$E$1333,,0,)</f>
        <v>0</v>
      </c>
      <c r="BA888">
        <f>_xlfn.XLOOKUP(C888,FacilityCounts!$G$3:$G$1333,FacilityCounts!$H$3:$H$1333,,0,)</f>
        <v>0</v>
      </c>
      <c r="BB888">
        <f>IFERROR(_xlfn.XLOOKUP(C888,'DA to P Sensitive Lakes'!$P$2:$P$44,'DA to P Sensitive Lakes'!$Q$2:$Q$44,,0,),0)</f>
        <v>0</v>
      </c>
      <c r="BC888" s="25">
        <f>_xlfn.XLOOKUP(C888,'Historic Runoff (mm)'!$A$2:$A$1332,'Historic Runoff (mm)'!$B$2:$B$1332,,0,)</f>
        <v>582.31700000000001</v>
      </c>
      <c r="BD888">
        <f>_xlfn.XLOOKUP(C888,DrainageComplaint!$A$2:$A$1332,DrainageComplaint!$B$2:$B$1332,,0,)</f>
        <v>0</v>
      </c>
      <c r="BE888">
        <f>_xlfn.XLOOKUP(C888,PAD_Area!$G$2:$G$1332,PAD_Area!$H$2:$H$1332,,0,)</f>
        <v>0</v>
      </c>
    </row>
    <row r="889" spans="1:57" x14ac:dyDescent="0.2">
      <c r="A889" s="2">
        <v>886</v>
      </c>
      <c r="B889" s="2">
        <v>887</v>
      </c>
      <c r="C889" s="20">
        <v>1301120</v>
      </c>
      <c r="D889" s="3" t="s">
        <v>774</v>
      </c>
      <c r="E889" s="3" t="s">
        <v>754</v>
      </c>
      <c r="F889" s="3">
        <v>625.27300000000002</v>
      </c>
      <c r="G889" s="3">
        <v>30319.442919500001</v>
      </c>
      <c r="H889" s="3">
        <v>27236767.879700001</v>
      </c>
      <c r="I889" s="2">
        <v>0</v>
      </c>
      <c r="J889" s="2">
        <v>1</v>
      </c>
      <c r="K889" s="2">
        <v>0</v>
      </c>
      <c r="L889" s="2">
        <v>3</v>
      </c>
      <c r="M889" s="3">
        <v>0</v>
      </c>
      <c r="N889" s="2">
        <f>_xlfn.XLOOKUP(C889,Shellfish_Presence!$E$3:$E$1333,Shellfish_Presence!$G$3:$G$1333,,0,)</f>
        <v>0</v>
      </c>
      <c r="O889" s="3">
        <v>1.984110102057457E-3</v>
      </c>
      <c r="P889" s="3">
        <v>0.97191298007965088</v>
      </c>
      <c r="Q889" s="2">
        <v>3</v>
      </c>
      <c r="R889" s="3">
        <v>1</v>
      </c>
      <c r="S889" s="3">
        <v>0.29594400525093079</v>
      </c>
      <c r="T889" s="3">
        <v>0</v>
      </c>
      <c r="U889" s="3">
        <v>0</v>
      </c>
      <c r="V889" s="2">
        <v>0</v>
      </c>
      <c r="W889" s="3" t="str">
        <f t="shared" si="26"/>
        <v/>
      </c>
      <c r="X889" t="str">
        <f t="shared" si="27"/>
        <v/>
      </c>
      <c r="Y889">
        <f>IFERROR(INDEX('Parcel Year'!$N$3:$N$1175,MATCH(KC_SPS_SubbasinAttributes!C889,'Parcel Year'!$M$3:$M$1175,0)),0)</f>
        <v>0.57184898853302002</v>
      </c>
      <c r="Z889">
        <f>INDEX(Imperviousness!$B$2:$B$1332,MATCH(KC_SPS_SubbasinAttributes!C889,Imperviousness!$A$2:$A$1332,0))</f>
        <v>0.26800000000000002</v>
      </c>
      <c r="AA889">
        <f>INDEX('Flow Duration Index'!$B$2:$B$1332,MATCH(KC_SPS_SubbasinAttributes!C889,'Flow Duration Index'!$A$2:$A$1332,0))</f>
        <v>6.5629999999999997</v>
      </c>
      <c r="AB889">
        <f>INDEX(Opportunity_Index!$G$2:$G$1333,MATCH(KC_SPS_SubbasinAttributes!C889,Opportunity_Index!$F$2:$F$1333,0))</f>
        <v>0</v>
      </c>
      <c r="AC889">
        <f>INDEX(Traffic!$B$2:$B$1332,MATCH(KC_SPS_SubbasinAttributes!C889,Traffic!$A$2:$A$1332,0))</f>
        <v>1413.749</v>
      </c>
      <c r="AD889">
        <f>INDEX(EquityScore!$F$3:$F$1334,MATCH(KC_SPS_SubbasinAttributes!C889,EquityScore!$E$3:$E$1334,0))</f>
        <v>3</v>
      </c>
      <c r="AE889" t="str">
        <f>IFERROR(INDEX(PavementCondition!$E$2:$E$669,MATCH(KC_SPS_SubbasinAttributes!C889,PavementCondition!$D$2:$D$669,0)),"N/A")</f>
        <v>N/A</v>
      </c>
      <c r="AF889">
        <f>INDEX(SpawnerMortality!$E$2:$E$1331,MATCH(KC_SPS_SubbasinAttributes!C889,SpawnerMortality!$D$2:$D$1331,0))</f>
        <v>0.33440053400000003</v>
      </c>
      <c r="AG889" s="25">
        <f>IFERROR(_xlfn.XLOOKUP($C889,WQBE_Loading!$C$4:$C$3072,WQBE_Loading!G$4:G$3072,,0,),"")</f>
        <v>4.64180611210063</v>
      </c>
      <c r="AH889" s="25">
        <f>IFERROR(_xlfn.XLOOKUP($C889,WQBE_Loading!$C$4:$C$3072,WQBE_Loading!H$4:H$3072,,0,),"")</f>
        <v>24.076138256194099</v>
      </c>
      <c r="AI889" s="25">
        <f>IFERROR(_xlfn.XLOOKUP($C889,WQBE_Loading!$C$4:$C$3072,WQBE_Loading!I$4:I$3072,,0,),"")</f>
        <v>712.21051290395951</v>
      </c>
      <c r="AJ889" s="25">
        <f>IFERROR(_xlfn.XLOOKUP($C889,WQBE_Loading!$C$4:$C$3072,WQBE_Loading!J$4:J$3072,,0,),"")</f>
        <v>57.236778920773098</v>
      </c>
      <c r="AK889" s="25">
        <f>IFERROR(_xlfn.XLOOKUP($C889,WQBE_Loading!$C$4:$C$3072,WQBE_Loading!K$4:K$3072,,0,),"")</f>
        <v>21470.260219694748</v>
      </c>
      <c r="AL889" s="25">
        <f>IFERROR(_xlfn.XLOOKUP($C889,WQBE_Loading!$C$4:$C$3072,WQBE_Loading!L$4:L$3072,,0,),"")</f>
        <v>7.70442139493602E-3</v>
      </c>
      <c r="AM889" s="25">
        <f>IFERROR(_xlfn.XLOOKUP($C889,WQBE_Loading!$C$4:$C$3072,WQBE_Loading!M$4:M$3072,,0,),"")</f>
        <v>6.2235693985985391E-4</v>
      </c>
      <c r="AN889" s="25">
        <f>IFERROR(_xlfn.XLOOKUP($C889,WQBE_Loading!$C$4:$C$3072,WQBE_Loading!N$4:N$3072,,0,),"")</f>
        <v>0.29070118550117796</v>
      </c>
      <c r="AO889" s="25">
        <f>IFERROR(_xlfn.XLOOKUP($C889,WQBE_Loading!$C$4:$C$3072,WQBE_Loading!O$4:O$3072,,0,),"")</f>
        <v>1.10521849088251</v>
      </c>
      <c r="AP889" s="25">
        <f>IFERROR(_xlfn.XLOOKUP($C889,WQBE_Loading!$C$4:$C$3072,WQBE_Loading!P$4:P$3072,,0,),"")</f>
        <v>1.4864001083895351</v>
      </c>
      <c r="AQ889" s="13">
        <f>IFERROR(_xlfn.XLOOKUP($C889,WQBE_Loading!$C$4:$C$3072,WQBE_Loading!Q$4:Q$3072,,0,),"")</f>
        <v>20068121.21022715</v>
      </c>
      <c r="AR889">
        <f>_xlfn.XLOOKUP(C889,UrbanHeat!$A$2:$A$1333,UrbanHeat!$B$2:$B$1333,,0,)</f>
        <v>14.834</v>
      </c>
      <c r="AS889" s="25">
        <f>_xlfn.XLOOKUP($C889,TNC_Loading!$A$2:$A$1332,TNC_Loading!B$2:B$1332,,0,)</f>
        <v>8.4510000000000005</v>
      </c>
      <c r="AT889" s="25">
        <f>_xlfn.XLOOKUP($C889,TNC_Loading!$A$2:$A$1332,TNC_Loading!C$2:C$1332,,0,)</f>
        <v>3.7949999999999999</v>
      </c>
      <c r="AU889" s="25">
        <f>_xlfn.XLOOKUP($C889,TNC_Loading!$A$2:$A$1332,TNC_Loading!D$2:D$1332,,0,)</f>
        <v>12.904</v>
      </c>
      <c r="AV889" s="25">
        <f>_xlfn.XLOOKUP($C889,TNC_Loading!$A$2:$A$1332,TNC_Loading!E$2:E$1332,,0,)</f>
        <v>13.454000000000001</v>
      </c>
      <c r="AW889" s="25">
        <f>_xlfn.XLOOKUP($C889,TNC_Loading!$A$2:$A$1332,TNC_Loading!F$2:F$1332,,0,)</f>
        <v>358.209</v>
      </c>
      <c r="AX889">
        <f>_xlfn.XLOOKUP(C889,BIBI!$D$2:$D$1332,BIBI!$F$2:$F$1332,,0,)</f>
        <v>0</v>
      </c>
      <c r="AY889">
        <f>_xlfn.XLOOKUP(C889,FacilityCounts!$A$3:$A$1333,FacilityCounts!$B$3:$B$1333,,0,)</f>
        <v>0</v>
      </c>
      <c r="AZ889">
        <f>_xlfn.XLOOKUP(C889,FacilityCounts!$D$3:$D$1333,FacilityCounts!$E$3:$E$1333,,0,)</f>
        <v>0</v>
      </c>
      <c r="BA889">
        <f>_xlfn.XLOOKUP(C889,FacilityCounts!$G$3:$G$1333,FacilityCounts!$H$3:$H$1333,,0,)</f>
        <v>0</v>
      </c>
      <c r="BB889">
        <f>IFERROR(_xlfn.XLOOKUP(C889,'DA to P Sensitive Lakes'!$P$2:$P$44,'DA to P Sensitive Lakes'!$Q$2:$Q$44,,0,),0)</f>
        <v>0</v>
      </c>
      <c r="BC889" s="25">
        <f>_xlfn.XLOOKUP(C889,'Historic Runoff (mm)'!$A$2:$A$1332,'Historic Runoff (mm)'!$B$2:$B$1332,,0,)</f>
        <v>553.87800000000004</v>
      </c>
      <c r="BD889">
        <f>_xlfn.XLOOKUP(C889,DrainageComplaint!$A$2:$A$1332,DrainageComplaint!$B$2:$B$1332,,0,)</f>
        <v>0</v>
      </c>
      <c r="BE889">
        <f>_xlfn.XLOOKUP(C889,PAD_Area!$G$2:$G$1332,PAD_Area!$H$2:$H$1332,,0,)</f>
        <v>0</v>
      </c>
    </row>
    <row r="890" spans="1:57" x14ac:dyDescent="0.2">
      <c r="A890" s="2">
        <v>887</v>
      </c>
      <c r="B890" s="2">
        <v>888</v>
      </c>
      <c r="C890" s="20">
        <v>1301130</v>
      </c>
      <c r="D890" s="3" t="s">
        <v>774</v>
      </c>
      <c r="E890" s="3" t="s">
        <v>754</v>
      </c>
      <c r="F890" s="3">
        <v>139.036</v>
      </c>
      <c r="G890" s="3">
        <v>15000.6887367</v>
      </c>
      <c r="H890" s="3">
        <v>6056366.73551</v>
      </c>
      <c r="I890" s="2">
        <v>0</v>
      </c>
      <c r="J890" s="2">
        <v>0</v>
      </c>
      <c r="K890" s="2">
        <v>0</v>
      </c>
      <c r="L890" s="2">
        <v>0</v>
      </c>
      <c r="M890" s="3">
        <v>0</v>
      </c>
      <c r="N890" s="2">
        <f>_xlfn.XLOOKUP(C890,Shellfish_Presence!$E$3:$E$1333,Shellfish_Presence!$G$3:$G$1333,,0,)</f>
        <v>0</v>
      </c>
      <c r="O890" s="3">
        <v>0</v>
      </c>
      <c r="P890" s="3">
        <v>0.40702599287033081</v>
      </c>
      <c r="Q890" s="2">
        <v>0</v>
      </c>
      <c r="R890" s="3">
        <v>1</v>
      </c>
      <c r="S890" s="3">
        <v>5.7553701102733612E-2</v>
      </c>
      <c r="T890" s="3">
        <v>0</v>
      </c>
      <c r="U890" s="3">
        <v>0</v>
      </c>
      <c r="V890" s="2">
        <v>0</v>
      </c>
      <c r="W890" s="3" t="str">
        <f t="shared" si="26"/>
        <v/>
      </c>
      <c r="X890" t="str">
        <f t="shared" si="27"/>
        <v/>
      </c>
      <c r="Y890">
        <f>IFERROR(INDEX('Parcel Year'!$N$3:$N$1175,MATCH(KC_SPS_SubbasinAttributes!C890,'Parcel Year'!$M$3:$M$1175,0)),0)</f>
        <v>0.57652300596237183</v>
      </c>
      <c r="Z890">
        <f>INDEX(Imperviousness!$B$2:$B$1332,MATCH(KC_SPS_SubbasinAttributes!C890,Imperviousness!$A$2:$A$1332,0))</f>
        <v>0.35799999999999998</v>
      </c>
      <c r="AA890">
        <f>INDEX('Flow Duration Index'!$B$2:$B$1332,MATCH(KC_SPS_SubbasinAttributes!C890,'Flow Duration Index'!$A$2:$A$1332,0))</f>
        <v>9.2230000000000008</v>
      </c>
      <c r="AB890">
        <f>INDEX(Opportunity_Index!$G$2:$G$1333,MATCH(KC_SPS_SubbasinAttributes!C890,Opportunity_Index!$F$2:$F$1333,0))</f>
        <v>0</v>
      </c>
      <c r="AC890">
        <f>INDEX(Traffic!$B$2:$B$1332,MATCH(KC_SPS_SubbasinAttributes!C890,Traffic!$A$2:$A$1332,0))</f>
        <v>1342.3789999999999</v>
      </c>
      <c r="AD890">
        <f>INDEX(EquityScore!$F$3:$F$1334,MATCH(KC_SPS_SubbasinAttributes!C890,EquityScore!$E$3:$E$1334,0))</f>
        <v>3</v>
      </c>
      <c r="AE890" t="str">
        <f>IFERROR(INDEX(PavementCondition!$E$2:$E$669,MATCH(KC_SPS_SubbasinAttributes!C890,PavementCondition!$D$2:$D$669,0)),"N/A")</f>
        <v>N/A</v>
      </c>
      <c r="AF890">
        <f>INDEX(SpawnerMortality!$E$2:$E$1331,MATCH(KC_SPS_SubbasinAttributes!C890,SpawnerMortality!$D$2:$D$1331,0))</f>
        <v>0.33440053400000003</v>
      </c>
      <c r="AG890" s="25">
        <f>IFERROR(_xlfn.XLOOKUP($C890,WQBE_Loading!$C$4:$C$3072,WQBE_Loading!G$4:G$3072,,0,),"")</f>
        <v>0.56369826662939793</v>
      </c>
      <c r="AH890" s="25">
        <f>IFERROR(_xlfn.XLOOKUP($C890,WQBE_Loading!$C$4:$C$3072,WQBE_Loading!H$4:H$3072,,0,),"")</f>
        <v>2.7925089180500451</v>
      </c>
      <c r="AI890" s="25">
        <f>IFERROR(_xlfn.XLOOKUP($C890,WQBE_Loading!$C$4:$C$3072,WQBE_Loading!I$4:I$3072,,0,),"")</f>
        <v>176.3309320411785</v>
      </c>
      <c r="AJ890" s="25">
        <f>IFERROR(_xlfn.XLOOKUP($C890,WQBE_Loading!$C$4:$C$3072,WQBE_Loading!J$4:J$3072,,0,),"")</f>
        <v>12.875083091095451</v>
      </c>
      <c r="AK890" s="25">
        <f>IFERROR(_xlfn.XLOOKUP($C890,WQBE_Loading!$C$4:$C$3072,WQBE_Loading!K$4:K$3072,,0,),"")</f>
        <v>3944.4801664510851</v>
      </c>
      <c r="AL890" s="25">
        <f>IFERROR(_xlfn.XLOOKUP($C890,WQBE_Loading!$C$4:$C$3072,WQBE_Loading!L$4:L$3072,,0,),"")</f>
        <v>1.1234052915768699E-3</v>
      </c>
      <c r="AM890" s="25">
        <f>IFERROR(_xlfn.XLOOKUP($C890,WQBE_Loading!$C$4:$C$3072,WQBE_Loading!M$4:M$3072,,0,),"")</f>
        <v>1.7580829434768201E-5</v>
      </c>
      <c r="AN890" s="25">
        <f>IFERROR(_xlfn.XLOOKUP($C890,WQBE_Loading!$C$4:$C$3072,WQBE_Loading!N$4:N$3072,,0,),"")</f>
        <v>6.4533984312332593E-2</v>
      </c>
      <c r="AO890" s="25">
        <f>IFERROR(_xlfn.XLOOKUP($C890,WQBE_Loading!$C$4:$C$3072,WQBE_Loading!O$4:O$3072,,0,),"")</f>
        <v>0.18545459711537698</v>
      </c>
      <c r="AP890" s="25">
        <f>IFERROR(_xlfn.XLOOKUP($C890,WQBE_Loading!$C$4:$C$3072,WQBE_Loading!P$4:P$3072,,0,),"")</f>
        <v>0.18634868938114149</v>
      </c>
      <c r="AQ890" s="13">
        <f>IFERROR(_xlfn.XLOOKUP($C890,WQBE_Loading!$C$4:$C$3072,WQBE_Loading!Q$4:Q$3072,,0,),"")</f>
        <v>4815994.9234891701</v>
      </c>
      <c r="AR890">
        <f>_xlfn.XLOOKUP(C890,UrbanHeat!$A$2:$A$1333,UrbanHeat!$B$2:$B$1333,,0,)</f>
        <v>12.743</v>
      </c>
      <c r="AS890" s="25">
        <f>_xlfn.XLOOKUP($C890,TNC_Loading!$A$2:$A$1332,TNC_Loading!B$2:B$1332,,0,)</f>
        <v>10.334</v>
      </c>
      <c r="AT890" s="25">
        <f>_xlfn.XLOOKUP($C890,TNC_Loading!$A$2:$A$1332,TNC_Loading!C$2:C$1332,,0,)</f>
        <v>5.5259999999999998</v>
      </c>
      <c r="AU890" s="25">
        <f>_xlfn.XLOOKUP($C890,TNC_Loading!$A$2:$A$1332,TNC_Loading!D$2:D$1332,,0,)</f>
        <v>12.598000000000001</v>
      </c>
      <c r="AV890" s="25">
        <f>_xlfn.XLOOKUP($C890,TNC_Loading!$A$2:$A$1332,TNC_Loading!E$2:E$1332,,0,)</f>
        <v>16.363</v>
      </c>
      <c r="AW890" s="25">
        <f>_xlfn.XLOOKUP($C890,TNC_Loading!$A$2:$A$1332,TNC_Loading!F$2:F$1332,,0,)</f>
        <v>413.71100000000001</v>
      </c>
      <c r="AX890">
        <f>_xlfn.XLOOKUP(C890,BIBI!$D$2:$D$1332,BIBI!$F$2:$F$1332,,0,)</f>
        <v>0</v>
      </c>
      <c r="AY890">
        <f>_xlfn.XLOOKUP(C890,FacilityCounts!$A$3:$A$1333,FacilityCounts!$B$3:$B$1333,,0,)</f>
        <v>0</v>
      </c>
      <c r="AZ890">
        <f>_xlfn.XLOOKUP(C890,FacilityCounts!$D$3:$D$1333,FacilityCounts!$E$3:$E$1333,,0,)</f>
        <v>0</v>
      </c>
      <c r="BA890">
        <f>_xlfn.XLOOKUP(C890,FacilityCounts!$G$3:$G$1333,FacilityCounts!$H$3:$H$1333,,0,)</f>
        <v>0</v>
      </c>
      <c r="BB890">
        <f>IFERROR(_xlfn.XLOOKUP(C890,'DA to P Sensitive Lakes'!$P$2:$P$44,'DA to P Sensitive Lakes'!$Q$2:$Q$44,,0,),0)</f>
        <v>0</v>
      </c>
      <c r="BC890" s="25">
        <f>_xlfn.XLOOKUP(C890,'Historic Runoff (mm)'!$A$2:$A$1332,'Historic Runoff (mm)'!$B$2:$B$1332,,0,)</f>
        <v>639.75699999999995</v>
      </c>
      <c r="BD890">
        <f>_xlfn.XLOOKUP(C890,DrainageComplaint!$A$2:$A$1332,DrainageComplaint!$B$2:$B$1332,,0,)</f>
        <v>0</v>
      </c>
      <c r="BE890">
        <f>_xlfn.XLOOKUP(C890,PAD_Area!$G$2:$G$1332,PAD_Area!$H$2:$H$1332,,0,)</f>
        <v>0</v>
      </c>
    </row>
    <row r="891" spans="1:57" x14ac:dyDescent="0.2">
      <c r="A891" s="2">
        <v>888</v>
      </c>
      <c r="B891" s="2">
        <v>889</v>
      </c>
      <c r="C891" s="20">
        <v>1301140</v>
      </c>
      <c r="D891" s="3" t="s">
        <v>774</v>
      </c>
      <c r="E891" s="3" t="s">
        <v>754</v>
      </c>
      <c r="F891" s="3">
        <v>65.686999999999998</v>
      </c>
      <c r="G891" s="3">
        <v>11752.2816134</v>
      </c>
      <c r="H891" s="3">
        <v>2861311.8590000002</v>
      </c>
      <c r="I891" s="2">
        <v>0</v>
      </c>
      <c r="J891" s="2">
        <v>0</v>
      </c>
      <c r="K891" s="2">
        <v>0</v>
      </c>
      <c r="L891" s="2">
        <v>2</v>
      </c>
      <c r="M891" s="3">
        <v>0</v>
      </c>
      <c r="N891" s="2">
        <f>_xlfn.XLOOKUP(C891,Shellfish_Presence!$E$3:$E$1333,Shellfish_Presence!$G$3:$G$1333,,0,)</f>
        <v>0</v>
      </c>
      <c r="O891" s="3">
        <v>0</v>
      </c>
      <c r="P891" s="3">
        <v>0</v>
      </c>
      <c r="Q891" s="2">
        <v>3</v>
      </c>
      <c r="R891" s="3">
        <v>0.99999797344207764</v>
      </c>
      <c r="S891" s="3">
        <v>0</v>
      </c>
      <c r="T891" s="3">
        <v>0</v>
      </c>
      <c r="U891" s="3">
        <v>0</v>
      </c>
      <c r="V891" s="2">
        <v>0</v>
      </c>
      <c r="W891" s="3" t="str">
        <f t="shared" si="26"/>
        <v/>
      </c>
      <c r="X891" t="str">
        <f t="shared" si="27"/>
        <v/>
      </c>
      <c r="Y891">
        <f>IFERROR(INDEX('Parcel Year'!$N$3:$N$1175,MATCH(KC_SPS_SubbasinAttributes!C891,'Parcel Year'!$M$3:$M$1175,0)),0)</f>
        <v>0.45578300952911377</v>
      </c>
      <c r="Z891">
        <f>INDEX(Imperviousness!$B$2:$B$1332,MATCH(KC_SPS_SubbasinAttributes!C891,Imperviousness!$A$2:$A$1332,0))</f>
        <v>0.153</v>
      </c>
      <c r="AA891">
        <f>INDEX('Flow Duration Index'!$B$2:$B$1332,MATCH(KC_SPS_SubbasinAttributes!C891,'Flow Duration Index'!$A$2:$A$1332,0))</f>
        <v>9.1639999999999997</v>
      </c>
      <c r="AB891">
        <f>INDEX(Opportunity_Index!$G$2:$G$1333,MATCH(KC_SPS_SubbasinAttributes!C891,Opportunity_Index!$F$2:$F$1333,0))</f>
        <v>0</v>
      </c>
      <c r="AC891">
        <f>INDEX(Traffic!$B$2:$B$1332,MATCH(KC_SPS_SubbasinAttributes!C891,Traffic!$A$2:$A$1332,0))</f>
        <v>568.12</v>
      </c>
      <c r="AD891">
        <f>INDEX(EquityScore!$F$3:$F$1334,MATCH(KC_SPS_SubbasinAttributes!C891,EquityScore!$E$3:$E$1334,0))</f>
        <v>2.3333333299999999</v>
      </c>
      <c r="AE891" t="str">
        <f>IFERROR(INDEX(PavementCondition!$E$2:$E$669,MATCH(KC_SPS_SubbasinAttributes!C891,PavementCondition!$D$2:$D$669,0)),"N/A")</f>
        <v>N/A</v>
      </c>
      <c r="AF891">
        <f>INDEX(SpawnerMortality!$E$2:$E$1331,MATCH(KC_SPS_SubbasinAttributes!C891,SpawnerMortality!$D$2:$D$1331,0))</f>
        <v>0.33440053400000003</v>
      </c>
      <c r="AG891" s="25">
        <f>IFERROR(_xlfn.XLOOKUP($C891,WQBE_Loading!$C$4:$C$3072,WQBE_Loading!G$4:G$3072,,0,),"")</f>
        <v>0.18536667899960901</v>
      </c>
      <c r="AH891" s="25">
        <f>IFERROR(_xlfn.XLOOKUP($C891,WQBE_Loading!$C$4:$C$3072,WQBE_Loading!H$4:H$3072,,0,),"")</f>
        <v>0.90296462884942352</v>
      </c>
      <c r="AI891" s="25">
        <f>IFERROR(_xlfn.XLOOKUP($C891,WQBE_Loading!$C$4:$C$3072,WQBE_Loading!I$4:I$3072,,0,),"")</f>
        <v>65.5081098000895</v>
      </c>
      <c r="AJ891" s="25">
        <f>IFERROR(_xlfn.XLOOKUP($C891,WQBE_Loading!$C$4:$C$3072,WQBE_Loading!J$4:J$3072,,0,),"")</f>
        <v>4.7501246732709799</v>
      </c>
      <c r="AK891" s="25">
        <f>IFERROR(_xlfn.XLOOKUP($C891,WQBE_Loading!$C$4:$C$3072,WQBE_Loading!K$4:K$3072,,0,),"")</f>
        <v>1319.3284037201652</v>
      </c>
      <c r="AL891" s="25">
        <f>IFERROR(_xlfn.XLOOKUP($C891,WQBE_Loading!$C$4:$C$3072,WQBE_Loading!L$4:L$3072,,0,),"")</f>
        <v>3.72050616058821E-4</v>
      </c>
      <c r="AM891" s="25">
        <f>IFERROR(_xlfn.XLOOKUP($C891,WQBE_Loading!$C$4:$C$3072,WQBE_Loading!M$4:M$3072,,0,),"")</f>
        <v>5.5668859576031745E-6</v>
      </c>
      <c r="AN891" s="25">
        <f>IFERROR(_xlfn.XLOOKUP($C891,WQBE_Loading!$C$4:$C$3072,WQBE_Loading!N$4:N$3072,,0,),"")</f>
        <v>2.5023505028050098E-2</v>
      </c>
      <c r="AO891" s="25">
        <f>IFERROR(_xlfn.XLOOKUP($C891,WQBE_Loading!$C$4:$C$3072,WQBE_Loading!O$4:O$3072,,0,),"")</f>
        <v>6.3270208074734241E-2</v>
      </c>
      <c r="AP891" s="25">
        <f>IFERROR(_xlfn.XLOOKUP($C891,WQBE_Loading!$C$4:$C$3072,WQBE_Loading!P$4:P$3072,,0,),"")</f>
        <v>5.7692372351319951E-2</v>
      </c>
      <c r="AQ891" s="13">
        <f>IFERROR(_xlfn.XLOOKUP($C891,WQBE_Loading!$C$4:$C$3072,WQBE_Loading!Q$4:Q$3072,,0,),"")</f>
        <v>1801269.7301963449</v>
      </c>
      <c r="AR891">
        <f>_xlfn.XLOOKUP(C891,UrbanHeat!$A$2:$A$1333,UrbanHeat!$B$2:$B$1333,,0,)</f>
        <v>12.224</v>
      </c>
      <c r="AS891" s="25">
        <f>_xlfn.XLOOKUP($C891,TNC_Loading!$A$2:$A$1332,TNC_Loading!B$2:B$1332,,0,)</f>
        <v>8.5920000000000005</v>
      </c>
      <c r="AT891" s="25">
        <f>_xlfn.XLOOKUP($C891,TNC_Loading!$A$2:$A$1332,TNC_Loading!C$2:C$1332,,0,)</f>
        <v>4.0019999999999998</v>
      </c>
      <c r="AU891" s="25">
        <f>_xlfn.XLOOKUP($C891,TNC_Loading!$A$2:$A$1332,TNC_Loading!D$2:D$1332,,0,)</f>
        <v>9.7100000000000009</v>
      </c>
      <c r="AV891" s="25">
        <f>_xlfn.XLOOKUP($C891,TNC_Loading!$A$2:$A$1332,TNC_Loading!E$2:E$1332,,0,)</f>
        <v>12.803000000000001</v>
      </c>
      <c r="AW891" s="25">
        <f>_xlfn.XLOOKUP($C891,TNC_Loading!$A$2:$A$1332,TNC_Loading!F$2:F$1332,,0,)</f>
        <v>334.35700000000003</v>
      </c>
      <c r="AX891">
        <f>_xlfn.XLOOKUP(C891,BIBI!$D$2:$D$1332,BIBI!$F$2:$F$1332,,0,)</f>
        <v>0</v>
      </c>
      <c r="AY891">
        <f>_xlfn.XLOOKUP(C891,FacilityCounts!$A$3:$A$1333,FacilityCounts!$B$3:$B$1333,,0,)</f>
        <v>0</v>
      </c>
      <c r="AZ891">
        <f>_xlfn.XLOOKUP(C891,FacilityCounts!$D$3:$D$1333,FacilityCounts!$E$3:$E$1333,,0,)</f>
        <v>0</v>
      </c>
      <c r="BA891">
        <f>_xlfn.XLOOKUP(C891,FacilityCounts!$G$3:$G$1333,FacilityCounts!$H$3:$H$1333,,0,)</f>
        <v>0</v>
      </c>
      <c r="BB891">
        <f>IFERROR(_xlfn.XLOOKUP(C891,'DA to P Sensitive Lakes'!$P$2:$P$44,'DA to P Sensitive Lakes'!$Q$2:$Q$44,,0,),0)</f>
        <v>0</v>
      </c>
      <c r="BC891" s="25">
        <f>_xlfn.XLOOKUP(C891,'Historic Runoff (mm)'!$A$2:$A$1332,'Historic Runoff (mm)'!$B$2:$B$1332,,0,)</f>
        <v>501.22199999999998</v>
      </c>
      <c r="BD891">
        <f>_xlfn.XLOOKUP(C891,DrainageComplaint!$A$2:$A$1332,DrainageComplaint!$B$2:$B$1332,,0,)</f>
        <v>0</v>
      </c>
      <c r="BE891">
        <f>_xlfn.XLOOKUP(C891,PAD_Area!$G$2:$G$1332,PAD_Area!$H$2:$H$1332,,0,)</f>
        <v>0</v>
      </c>
    </row>
    <row r="892" spans="1:57" x14ac:dyDescent="0.2">
      <c r="A892" s="2">
        <v>889</v>
      </c>
      <c r="B892" s="2">
        <v>890</v>
      </c>
      <c r="C892" s="20">
        <v>1301150</v>
      </c>
      <c r="D892" s="3" t="s">
        <v>774</v>
      </c>
      <c r="E892" s="3" t="s">
        <v>754</v>
      </c>
      <c r="F892" s="3">
        <v>279.11799999999999</v>
      </c>
      <c r="G892" s="3">
        <v>18091.363424499999</v>
      </c>
      <c r="H892" s="3">
        <v>12158331.331900001</v>
      </c>
      <c r="I892" s="2">
        <v>0</v>
      </c>
      <c r="J892" s="2">
        <v>0</v>
      </c>
      <c r="K892" s="2">
        <v>0</v>
      </c>
      <c r="L892" s="2">
        <v>0</v>
      </c>
      <c r="M892" s="3">
        <v>0</v>
      </c>
      <c r="N892" s="2">
        <f>_xlfn.XLOOKUP(C892,Shellfish_Presence!$E$3:$E$1333,Shellfish_Presence!$G$3:$G$1333,,0,)</f>
        <v>0</v>
      </c>
      <c r="O892" s="3">
        <v>0</v>
      </c>
      <c r="P892" s="3">
        <v>0</v>
      </c>
      <c r="Q892" s="2">
        <v>0</v>
      </c>
      <c r="R892" s="3">
        <v>0.99996101856231689</v>
      </c>
      <c r="S892" s="3">
        <v>0</v>
      </c>
      <c r="T892" s="3">
        <v>0</v>
      </c>
      <c r="U892" s="3">
        <v>0</v>
      </c>
      <c r="V892" s="2">
        <v>0</v>
      </c>
      <c r="W892" s="3" t="str">
        <f t="shared" si="26"/>
        <v/>
      </c>
      <c r="X892" t="str">
        <f t="shared" si="27"/>
        <v/>
      </c>
      <c r="Y892">
        <f>IFERROR(INDEX('Parcel Year'!$N$3:$N$1175,MATCH(KC_SPS_SubbasinAttributes!C892,'Parcel Year'!$M$3:$M$1175,0)),0)</f>
        <v>0.62983798980712891</v>
      </c>
      <c r="Z892">
        <f>INDEX(Imperviousness!$B$2:$B$1332,MATCH(KC_SPS_SubbasinAttributes!C892,Imperviousness!$A$2:$A$1332,0))</f>
        <v>0.159</v>
      </c>
      <c r="AA892">
        <f>INDEX('Flow Duration Index'!$B$2:$B$1332,MATCH(KC_SPS_SubbasinAttributes!C892,'Flow Duration Index'!$A$2:$A$1332,0))</f>
        <v>9.9160000000000004</v>
      </c>
      <c r="AB892">
        <f>INDEX(Opportunity_Index!$G$2:$G$1333,MATCH(KC_SPS_SubbasinAttributes!C892,Opportunity_Index!$F$2:$F$1333,0))</f>
        <v>0</v>
      </c>
      <c r="AC892">
        <f>INDEX(Traffic!$B$2:$B$1332,MATCH(KC_SPS_SubbasinAttributes!C892,Traffic!$A$2:$A$1332,0))</f>
        <v>432.23</v>
      </c>
      <c r="AD892">
        <f>INDEX(EquityScore!$F$3:$F$1334,MATCH(KC_SPS_SubbasinAttributes!C892,EquityScore!$E$3:$E$1334,0))</f>
        <v>2.3333333299999999</v>
      </c>
      <c r="AE892" t="str">
        <f>IFERROR(INDEX(PavementCondition!$E$2:$E$669,MATCH(KC_SPS_SubbasinAttributes!C892,PavementCondition!$D$2:$D$669,0)),"N/A")</f>
        <v>N/A</v>
      </c>
      <c r="AF892">
        <f>INDEX(SpawnerMortality!$E$2:$E$1331,MATCH(KC_SPS_SubbasinAttributes!C892,SpawnerMortality!$D$2:$D$1331,0))</f>
        <v>0.16720026700000001</v>
      </c>
      <c r="AG892" s="25" t="str">
        <f>IFERROR(_xlfn.XLOOKUP($C892,WQBE_Loading!$C$4:$C$3072,WQBE_Loading!G$4:G$3072,,0,),"")</f>
        <v/>
      </c>
      <c r="AH892" s="25" t="str">
        <f>IFERROR(_xlfn.XLOOKUP($C892,WQBE_Loading!$C$4:$C$3072,WQBE_Loading!H$4:H$3072,,0,),"")</f>
        <v/>
      </c>
      <c r="AI892" s="25" t="str">
        <f>IFERROR(_xlfn.XLOOKUP($C892,WQBE_Loading!$C$4:$C$3072,WQBE_Loading!I$4:I$3072,,0,),"")</f>
        <v/>
      </c>
      <c r="AJ892" s="25" t="str">
        <f>IFERROR(_xlfn.XLOOKUP($C892,WQBE_Loading!$C$4:$C$3072,WQBE_Loading!J$4:J$3072,,0,),"")</f>
        <v/>
      </c>
      <c r="AK892" s="25" t="str">
        <f>IFERROR(_xlfn.XLOOKUP($C892,WQBE_Loading!$C$4:$C$3072,WQBE_Loading!K$4:K$3072,,0,),"")</f>
        <v/>
      </c>
      <c r="AL892" s="25" t="str">
        <f>IFERROR(_xlfn.XLOOKUP($C892,WQBE_Loading!$C$4:$C$3072,WQBE_Loading!L$4:L$3072,,0,),"")</f>
        <v/>
      </c>
      <c r="AM892" s="25" t="str">
        <f>IFERROR(_xlfn.XLOOKUP($C892,WQBE_Loading!$C$4:$C$3072,WQBE_Loading!M$4:M$3072,,0,),"")</f>
        <v/>
      </c>
      <c r="AN892" s="25" t="str">
        <f>IFERROR(_xlfn.XLOOKUP($C892,WQBE_Loading!$C$4:$C$3072,WQBE_Loading!N$4:N$3072,,0,),"")</f>
        <v/>
      </c>
      <c r="AO892" s="25" t="str">
        <f>IFERROR(_xlfn.XLOOKUP($C892,WQBE_Loading!$C$4:$C$3072,WQBE_Loading!O$4:O$3072,,0,),"")</f>
        <v/>
      </c>
      <c r="AP892" s="25" t="str">
        <f>IFERROR(_xlfn.XLOOKUP($C892,WQBE_Loading!$C$4:$C$3072,WQBE_Loading!P$4:P$3072,,0,),"")</f>
        <v/>
      </c>
      <c r="AQ892" s="13" t="str">
        <f>IFERROR(_xlfn.XLOOKUP($C892,WQBE_Loading!$C$4:$C$3072,WQBE_Loading!Q$4:Q$3072,,0,),"")</f>
        <v/>
      </c>
      <c r="AR892">
        <f>_xlfn.XLOOKUP(C892,UrbanHeat!$A$2:$A$1333,UrbanHeat!$B$2:$B$1333,,0,)</f>
        <v>11.436999999999999</v>
      </c>
      <c r="AS892" s="25">
        <f>_xlfn.XLOOKUP($C892,TNC_Loading!$A$2:$A$1332,TNC_Loading!B$2:B$1332,,0,)</f>
        <v>7.0149999999999997</v>
      </c>
      <c r="AT892" s="25">
        <f>_xlfn.XLOOKUP($C892,TNC_Loading!$A$2:$A$1332,TNC_Loading!C$2:C$1332,,0,)</f>
        <v>3.4860000000000002</v>
      </c>
      <c r="AU892" s="25">
        <f>_xlfn.XLOOKUP($C892,TNC_Loading!$A$2:$A$1332,TNC_Loading!D$2:D$1332,,0,)</f>
        <v>8.4930000000000003</v>
      </c>
      <c r="AV892" s="25">
        <f>_xlfn.XLOOKUP($C892,TNC_Loading!$A$2:$A$1332,TNC_Loading!E$2:E$1332,,0,)</f>
        <v>10.318</v>
      </c>
      <c r="AW892" s="25">
        <f>_xlfn.XLOOKUP($C892,TNC_Loading!$A$2:$A$1332,TNC_Loading!F$2:F$1332,,0,)</f>
        <v>284.83600000000001</v>
      </c>
      <c r="AX892">
        <f>_xlfn.XLOOKUP(C892,BIBI!$D$2:$D$1332,BIBI!$F$2:$F$1332,,0,)</f>
        <v>0</v>
      </c>
      <c r="AY892">
        <f>_xlfn.XLOOKUP(C892,FacilityCounts!$A$3:$A$1333,FacilityCounts!$B$3:$B$1333,,0,)</f>
        <v>0</v>
      </c>
      <c r="AZ892">
        <f>_xlfn.XLOOKUP(C892,FacilityCounts!$D$3:$D$1333,FacilityCounts!$E$3:$E$1333,,0,)</f>
        <v>0</v>
      </c>
      <c r="BA892">
        <f>_xlfn.XLOOKUP(C892,FacilityCounts!$G$3:$G$1333,FacilityCounts!$H$3:$H$1333,,0,)</f>
        <v>0</v>
      </c>
      <c r="BB892">
        <f>IFERROR(_xlfn.XLOOKUP(C892,'DA to P Sensitive Lakes'!$P$2:$P$44,'DA to P Sensitive Lakes'!$Q$2:$Q$44,,0,),0)</f>
        <v>0</v>
      </c>
      <c r="BC892" s="25">
        <f>_xlfn.XLOOKUP(C892,'Historic Runoff (mm)'!$A$2:$A$1332,'Historic Runoff (mm)'!$B$2:$B$1332,,0,)</f>
        <v>540.96299999999997</v>
      </c>
      <c r="BD892">
        <f>_xlfn.XLOOKUP(C892,DrainageComplaint!$A$2:$A$1332,DrainageComplaint!$B$2:$B$1332,,0,)</f>
        <v>0</v>
      </c>
      <c r="BE892">
        <f>_xlfn.XLOOKUP(C892,PAD_Area!$G$2:$G$1332,PAD_Area!$H$2:$H$1332,,0,)</f>
        <v>0</v>
      </c>
    </row>
    <row r="893" spans="1:57" x14ac:dyDescent="0.2">
      <c r="A893" s="2">
        <v>890</v>
      </c>
      <c r="B893" s="2">
        <v>891</v>
      </c>
      <c r="C893" s="20">
        <v>1301160</v>
      </c>
      <c r="D893" s="3" t="s">
        <v>774</v>
      </c>
      <c r="E893" s="3" t="s">
        <v>754</v>
      </c>
      <c r="F893" s="3">
        <v>69.841999999999999</v>
      </c>
      <c r="G893" s="3">
        <v>7425.4267264199998</v>
      </c>
      <c r="H893" s="3">
        <v>3042299.6863600002</v>
      </c>
      <c r="I893" s="2">
        <v>0</v>
      </c>
      <c r="J893" s="2">
        <v>0</v>
      </c>
      <c r="K893" s="2">
        <v>0</v>
      </c>
      <c r="L893" s="2">
        <v>0</v>
      </c>
      <c r="M893" s="3">
        <v>0</v>
      </c>
      <c r="N893" s="2">
        <f>_xlfn.XLOOKUP(C893,Shellfish_Presence!$E$3:$E$1333,Shellfish_Presence!$G$3:$G$1333,,0,)</f>
        <v>0</v>
      </c>
      <c r="O893" s="3">
        <v>0</v>
      </c>
      <c r="P893" s="3">
        <v>0</v>
      </c>
      <c r="Q893" s="2">
        <v>2</v>
      </c>
      <c r="R893" s="3">
        <v>0.99999898672103882</v>
      </c>
      <c r="S893" s="3">
        <v>0</v>
      </c>
      <c r="T893" s="3">
        <v>0</v>
      </c>
      <c r="U893" s="3">
        <v>0</v>
      </c>
      <c r="V893" s="2">
        <v>0</v>
      </c>
      <c r="W893" s="3" t="str">
        <f t="shared" si="26"/>
        <v/>
      </c>
      <c r="X893" t="str">
        <f t="shared" si="27"/>
        <v/>
      </c>
      <c r="Y893">
        <f>IFERROR(INDEX('Parcel Year'!$N$3:$N$1175,MATCH(KC_SPS_SubbasinAttributes!C893,'Parcel Year'!$M$3:$M$1175,0)),0)</f>
        <v>0.51269698143005371</v>
      </c>
      <c r="Z893">
        <f>INDEX(Imperviousness!$B$2:$B$1332,MATCH(KC_SPS_SubbasinAttributes!C893,Imperviousness!$A$2:$A$1332,0))</f>
        <v>3.6999999999999998E-2</v>
      </c>
      <c r="AA893">
        <f>INDEX('Flow Duration Index'!$B$2:$B$1332,MATCH(KC_SPS_SubbasinAttributes!C893,'Flow Duration Index'!$A$2:$A$1332,0))</f>
        <v>6.5529999999999999</v>
      </c>
      <c r="AB893">
        <f>INDEX(Opportunity_Index!$G$2:$G$1333,MATCH(KC_SPS_SubbasinAttributes!C893,Opportunity_Index!$F$2:$F$1333,0))</f>
        <v>0</v>
      </c>
      <c r="AC893">
        <f>INDEX(Traffic!$B$2:$B$1332,MATCH(KC_SPS_SubbasinAttributes!C893,Traffic!$A$2:$A$1332,0))</f>
        <v>43.182000000000002</v>
      </c>
      <c r="AD893">
        <f>INDEX(EquityScore!$F$3:$F$1334,MATCH(KC_SPS_SubbasinAttributes!C893,EquityScore!$E$3:$E$1334,0))</f>
        <v>2.3333333299999999</v>
      </c>
      <c r="AE893" t="str">
        <f>IFERROR(INDEX(PavementCondition!$E$2:$E$669,MATCH(KC_SPS_SubbasinAttributes!C893,PavementCondition!$D$2:$D$669,0)),"N/A")</f>
        <v>N/A</v>
      </c>
      <c r="AF893">
        <f>INDEX(SpawnerMortality!$E$2:$E$1331,MATCH(KC_SPS_SubbasinAttributes!C893,SpawnerMortality!$D$2:$D$1331,0))</f>
        <v>0.33440053400000003</v>
      </c>
      <c r="AG893" s="25">
        <f>IFERROR(_xlfn.XLOOKUP($C893,WQBE_Loading!$C$4:$C$3072,WQBE_Loading!G$4:G$3072,,0,),"")</f>
        <v>0.120181516686685</v>
      </c>
      <c r="AH893" s="25">
        <f>IFERROR(_xlfn.XLOOKUP($C893,WQBE_Loading!$C$4:$C$3072,WQBE_Loading!H$4:H$3072,,0,),"")</f>
        <v>0.58238119745566452</v>
      </c>
      <c r="AI893" s="25">
        <f>IFERROR(_xlfn.XLOOKUP($C893,WQBE_Loading!$C$4:$C$3072,WQBE_Loading!I$4:I$3072,,0,),"")</f>
        <v>42.169015769527299</v>
      </c>
      <c r="AJ893" s="25">
        <f>IFERROR(_xlfn.XLOOKUP($C893,WQBE_Loading!$C$4:$C$3072,WQBE_Loading!J$4:J$3072,,0,),"")</f>
        <v>3.055481786529505</v>
      </c>
      <c r="AK893" s="25">
        <f>IFERROR(_xlfn.XLOOKUP($C893,WQBE_Loading!$C$4:$C$3072,WQBE_Loading!K$4:K$3072,,0,),"")</f>
        <v>840.37049504733704</v>
      </c>
      <c r="AL893" s="25">
        <f>IFERROR(_xlfn.XLOOKUP($C893,WQBE_Loading!$C$4:$C$3072,WQBE_Loading!L$4:L$3072,,0,),"")</f>
        <v>2.3698450491915901E-4</v>
      </c>
      <c r="AM893" s="25">
        <f>IFERROR(_xlfn.XLOOKUP($C893,WQBE_Loading!$C$4:$C$3072,WQBE_Loading!M$4:M$3072,,0,),"")</f>
        <v>3.580149379734585E-6</v>
      </c>
      <c r="AN893" s="25">
        <f>IFERROR(_xlfn.XLOOKUP($C893,WQBE_Loading!$C$4:$C$3072,WQBE_Loading!N$4:N$3072,,0,),"")</f>
        <v>1.7960089237422851E-2</v>
      </c>
      <c r="AO893" s="25">
        <f>IFERROR(_xlfn.XLOOKUP($C893,WQBE_Loading!$C$4:$C$3072,WQBE_Loading!O$4:O$3072,,0,),"")</f>
        <v>4.1140445473821854E-2</v>
      </c>
      <c r="AP893" s="25">
        <f>IFERROR(_xlfn.XLOOKUP($C893,WQBE_Loading!$C$4:$C$3072,WQBE_Loading!P$4:P$3072,,0,),"")</f>
        <v>3.621098809070155E-2</v>
      </c>
      <c r="AQ893" s="13">
        <f>IFERROR(_xlfn.XLOOKUP($C893,WQBE_Loading!$C$4:$C$3072,WQBE_Loading!Q$4:Q$3072,,0,),"")</f>
        <v>1158793.656410675</v>
      </c>
      <c r="AR893">
        <f>_xlfn.XLOOKUP(C893,UrbanHeat!$A$2:$A$1333,UrbanHeat!$B$2:$B$1333,,0,)</f>
        <v>11.714</v>
      </c>
      <c r="AS893" s="25">
        <f>_xlfn.XLOOKUP($C893,TNC_Loading!$A$2:$A$1332,TNC_Loading!B$2:B$1332,,0,)</f>
        <v>3.89</v>
      </c>
      <c r="AT893" s="25">
        <f>_xlfn.XLOOKUP($C893,TNC_Loading!$A$2:$A$1332,TNC_Loading!C$2:C$1332,,0,)</f>
        <v>1.6140000000000001</v>
      </c>
      <c r="AU893" s="25">
        <f>_xlfn.XLOOKUP($C893,TNC_Loading!$A$2:$A$1332,TNC_Loading!D$2:D$1332,,0,)</f>
        <v>3.6339999999999999</v>
      </c>
      <c r="AV893" s="25">
        <f>_xlfn.XLOOKUP($C893,TNC_Loading!$A$2:$A$1332,TNC_Loading!E$2:E$1332,,0,)</f>
        <v>5.7220000000000004</v>
      </c>
      <c r="AW893" s="25">
        <f>_xlfn.XLOOKUP($C893,TNC_Loading!$A$2:$A$1332,TNC_Loading!F$2:F$1332,,0,)</f>
        <v>140.76</v>
      </c>
      <c r="AX893">
        <f>_xlfn.XLOOKUP(C893,BIBI!$D$2:$D$1332,BIBI!$F$2:$F$1332,,0,)</f>
        <v>0</v>
      </c>
      <c r="AY893">
        <f>_xlfn.XLOOKUP(C893,FacilityCounts!$A$3:$A$1333,FacilityCounts!$B$3:$B$1333,,0,)</f>
        <v>0</v>
      </c>
      <c r="AZ893">
        <f>_xlfn.XLOOKUP(C893,FacilityCounts!$D$3:$D$1333,FacilityCounts!$E$3:$E$1333,,0,)</f>
        <v>0</v>
      </c>
      <c r="BA893">
        <f>_xlfn.XLOOKUP(C893,FacilityCounts!$G$3:$G$1333,FacilityCounts!$H$3:$H$1333,,0,)</f>
        <v>0</v>
      </c>
      <c r="BB893">
        <f>IFERROR(_xlfn.XLOOKUP(C893,'DA to P Sensitive Lakes'!$P$2:$P$44,'DA to P Sensitive Lakes'!$Q$2:$Q$44,,0,),0)</f>
        <v>0</v>
      </c>
      <c r="BC893" s="25">
        <f>_xlfn.XLOOKUP(C893,'Historic Runoff (mm)'!$A$2:$A$1332,'Historic Runoff (mm)'!$B$2:$B$1332,,0,)</f>
        <v>318.09899999999999</v>
      </c>
      <c r="BD893">
        <f>_xlfn.XLOOKUP(C893,DrainageComplaint!$A$2:$A$1332,DrainageComplaint!$B$2:$B$1332,,0,)</f>
        <v>0</v>
      </c>
      <c r="BE893">
        <f>_xlfn.XLOOKUP(C893,PAD_Area!$G$2:$G$1332,PAD_Area!$H$2:$H$1332,,0,)</f>
        <v>0</v>
      </c>
    </row>
    <row r="894" spans="1:57" x14ac:dyDescent="0.2">
      <c r="A894" s="2">
        <v>891</v>
      </c>
      <c r="B894" s="2">
        <v>892</v>
      </c>
      <c r="C894" s="20">
        <v>1301170</v>
      </c>
      <c r="D894" s="3" t="s">
        <v>774</v>
      </c>
      <c r="E894" s="3" t="s">
        <v>754</v>
      </c>
      <c r="F894" s="3">
        <v>108.008</v>
      </c>
      <c r="G894" s="3">
        <v>11612.879444599999</v>
      </c>
      <c r="H894" s="3">
        <v>4704810.8221100001</v>
      </c>
      <c r="I894" s="2">
        <v>0</v>
      </c>
      <c r="J894" s="2">
        <v>0</v>
      </c>
      <c r="K894" s="2">
        <v>0</v>
      </c>
      <c r="L894" s="2">
        <v>3</v>
      </c>
      <c r="M894" s="3">
        <v>0</v>
      </c>
      <c r="N894" s="2">
        <f>_xlfn.XLOOKUP(C894,Shellfish_Presence!$E$3:$E$1333,Shellfish_Presence!$G$3:$G$1333,,0,)</f>
        <v>0</v>
      </c>
      <c r="O894" s="3">
        <v>0</v>
      </c>
      <c r="P894" s="3">
        <v>0</v>
      </c>
      <c r="Q894" s="2">
        <v>1</v>
      </c>
      <c r="R894" s="3">
        <v>1</v>
      </c>
      <c r="S894" s="3">
        <v>0</v>
      </c>
      <c r="T894" s="3">
        <v>0</v>
      </c>
      <c r="U894" s="3">
        <v>0</v>
      </c>
      <c r="V894" s="2">
        <v>0</v>
      </c>
      <c r="W894" s="3" t="str">
        <f t="shared" si="26"/>
        <v/>
      </c>
      <c r="X894" t="str">
        <f t="shared" si="27"/>
        <v/>
      </c>
      <c r="Y894">
        <f>IFERROR(INDEX('Parcel Year'!$N$3:$N$1175,MATCH(KC_SPS_SubbasinAttributes!C894,'Parcel Year'!$M$3:$M$1175,0)),0)</f>
        <v>0.6794620156288147</v>
      </c>
      <c r="Z894">
        <f>INDEX(Imperviousness!$B$2:$B$1332,MATCH(KC_SPS_SubbasinAttributes!C894,Imperviousness!$A$2:$A$1332,0))</f>
        <v>0.08</v>
      </c>
      <c r="AA894">
        <f>INDEX('Flow Duration Index'!$B$2:$B$1332,MATCH(KC_SPS_SubbasinAttributes!C894,'Flow Duration Index'!$A$2:$A$1332,0))</f>
        <v>7.2859999999999996</v>
      </c>
      <c r="AB894">
        <f>INDEX(Opportunity_Index!$G$2:$G$1333,MATCH(KC_SPS_SubbasinAttributes!C894,Opportunity_Index!$F$2:$F$1333,0))</f>
        <v>0</v>
      </c>
      <c r="AC894">
        <f>INDEX(Traffic!$B$2:$B$1332,MATCH(KC_SPS_SubbasinAttributes!C894,Traffic!$A$2:$A$1332,0))</f>
        <v>52.404000000000003</v>
      </c>
      <c r="AD894">
        <f>INDEX(EquityScore!$F$3:$F$1334,MATCH(KC_SPS_SubbasinAttributes!C894,EquityScore!$E$3:$E$1334,0))</f>
        <v>1.1666666649999999</v>
      </c>
      <c r="AE894" t="str">
        <f>IFERROR(INDEX(PavementCondition!$E$2:$E$669,MATCH(KC_SPS_SubbasinAttributes!C894,PavementCondition!$D$2:$D$669,0)),"N/A")</f>
        <v>N/A</v>
      </c>
      <c r="AF894">
        <f>INDEX(SpawnerMortality!$E$2:$E$1331,MATCH(KC_SPS_SubbasinAttributes!C894,SpawnerMortality!$D$2:$D$1331,0))</f>
        <v>0.29590182399999998</v>
      </c>
      <c r="AG894" s="25">
        <f>IFERROR(_xlfn.XLOOKUP($C894,WQBE_Loading!$C$4:$C$3072,WQBE_Loading!G$4:G$3072,,0,),"")</f>
        <v>0.28683127863566499</v>
      </c>
      <c r="AH894" s="25">
        <f>IFERROR(_xlfn.XLOOKUP($C894,WQBE_Loading!$C$4:$C$3072,WQBE_Loading!H$4:H$3072,,0,),"")</f>
        <v>1.442062185087005</v>
      </c>
      <c r="AI894" s="25">
        <f>IFERROR(_xlfn.XLOOKUP($C894,WQBE_Loading!$C$4:$C$3072,WQBE_Loading!I$4:I$3072,,0,),"")</f>
        <v>61.98873551904655</v>
      </c>
      <c r="AJ894" s="25">
        <f>IFERROR(_xlfn.XLOOKUP($C894,WQBE_Loading!$C$4:$C$3072,WQBE_Loading!J$4:J$3072,,0,),"")</f>
        <v>4.7336200369551449</v>
      </c>
      <c r="AK894" s="25">
        <f>IFERROR(_xlfn.XLOOKUP($C894,WQBE_Loading!$C$4:$C$3072,WQBE_Loading!K$4:K$3072,,0,),"")</f>
        <v>1530.94386234699</v>
      </c>
      <c r="AL894" s="25">
        <f>IFERROR(_xlfn.XLOOKUP($C894,WQBE_Loading!$C$4:$C$3072,WQBE_Loading!L$4:L$3072,,0,),"")</f>
        <v>5.1615188026336444E-4</v>
      </c>
      <c r="AM894" s="25">
        <f>IFERROR(_xlfn.XLOOKUP($C894,WQBE_Loading!$C$4:$C$3072,WQBE_Loading!M$4:M$3072,,0,),"")</f>
        <v>3.4828388564818395E-5</v>
      </c>
      <c r="AN894" s="25">
        <f>IFERROR(_xlfn.XLOOKUP($C894,WQBE_Loading!$C$4:$C$3072,WQBE_Loading!N$4:N$3072,,0,),"")</f>
        <v>3.239022861820505E-2</v>
      </c>
      <c r="AO894" s="25">
        <f>IFERROR(_xlfn.XLOOKUP($C894,WQBE_Loading!$C$4:$C$3072,WQBE_Loading!O$4:O$3072,,0,),"")</f>
        <v>8.1709878118745194E-2</v>
      </c>
      <c r="AP894" s="25">
        <f>IFERROR(_xlfn.XLOOKUP($C894,WQBE_Loading!$C$4:$C$3072,WQBE_Loading!P$4:P$3072,,0,),"")</f>
        <v>8.0034764611428097E-2</v>
      </c>
      <c r="AQ894" s="13">
        <f>IFERROR(_xlfn.XLOOKUP($C894,WQBE_Loading!$C$4:$C$3072,WQBE_Loading!Q$4:Q$3072,,0,),"")</f>
        <v>1734256.780775775</v>
      </c>
      <c r="AR894">
        <f>_xlfn.XLOOKUP(C894,UrbanHeat!$A$2:$A$1333,UrbanHeat!$B$2:$B$1333,,0,)</f>
        <v>10.884</v>
      </c>
      <c r="AS894" s="25">
        <f>_xlfn.XLOOKUP($C894,TNC_Loading!$A$2:$A$1332,TNC_Loading!B$2:B$1332,,0,)</f>
        <v>4.8920000000000003</v>
      </c>
      <c r="AT894" s="25">
        <f>_xlfn.XLOOKUP($C894,TNC_Loading!$A$2:$A$1332,TNC_Loading!C$2:C$1332,,0,)</f>
        <v>1.286</v>
      </c>
      <c r="AU894" s="25">
        <f>_xlfn.XLOOKUP($C894,TNC_Loading!$A$2:$A$1332,TNC_Loading!D$2:D$1332,,0,)</f>
        <v>5.1529999999999996</v>
      </c>
      <c r="AV894" s="25">
        <f>_xlfn.XLOOKUP($C894,TNC_Loading!$A$2:$A$1332,TNC_Loading!E$2:E$1332,,0,)</f>
        <v>7.7850000000000001</v>
      </c>
      <c r="AW894" s="25">
        <f>_xlfn.XLOOKUP($C894,TNC_Loading!$A$2:$A$1332,TNC_Loading!F$2:F$1332,,0,)</f>
        <v>137.02099999999999</v>
      </c>
      <c r="AX894">
        <f>_xlfn.XLOOKUP(C894,BIBI!$D$2:$D$1332,BIBI!$F$2:$F$1332,,0,)</f>
        <v>0</v>
      </c>
      <c r="AY894">
        <f>_xlfn.XLOOKUP(C894,FacilityCounts!$A$3:$A$1333,FacilityCounts!$B$3:$B$1333,,0,)</f>
        <v>0</v>
      </c>
      <c r="AZ894">
        <f>_xlfn.XLOOKUP(C894,FacilityCounts!$D$3:$D$1333,FacilityCounts!$E$3:$E$1333,,0,)</f>
        <v>0</v>
      </c>
      <c r="BA894">
        <f>_xlfn.XLOOKUP(C894,FacilityCounts!$G$3:$G$1333,FacilityCounts!$H$3:$H$1333,,0,)</f>
        <v>0</v>
      </c>
      <c r="BB894">
        <f>IFERROR(_xlfn.XLOOKUP(C894,'DA to P Sensitive Lakes'!$P$2:$P$44,'DA to P Sensitive Lakes'!$Q$2:$Q$44,,0,),0)</f>
        <v>0</v>
      </c>
      <c r="BC894" s="25">
        <f>_xlfn.XLOOKUP(C894,'Historic Runoff (mm)'!$A$2:$A$1332,'Historic Runoff (mm)'!$B$2:$B$1332,,0,)</f>
        <v>355.29300000000001</v>
      </c>
      <c r="BD894">
        <f>_xlfn.XLOOKUP(C894,DrainageComplaint!$A$2:$A$1332,DrainageComplaint!$B$2:$B$1332,,0,)</f>
        <v>0</v>
      </c>
      <c r="BE894">
        <f>_xlfn.XLOOKUP(C894,PAD_Area!$G$2:$G$1332,PAD_Area!$H$2:$H$1332,,0,)</f>
        <v>0</v>
      </c>
    </row>
    <row r="895" spans="1:57" x14ac:dyDescent="0.2">
      <c r="A895" s="2">
        <v>892</v>
      </c>
      <c r="B895" s="2">
        <v>893</v>
      </c>
      <c r="C895" s="20">
        <v>1301180</v>
      </c>
      <c r="D895" s="3" t="s">
        <v>774</v>
      </c>
      <c r="E895" s="3" t="s">
        <v>754</v>
      </c>
      <c r="F895" s="3">
        <v>12.877000000000001</v>
      </c>
      <c r="G895" s="3">
        <v>3559.4888227500001</v>
      </c>
      <c r="H895" s="3">
        <v>560909.47897900001</v>
      </c>
      <c r="I895" s="2">
        <v>0</v>
      </c>
      <c r="J895" s="2">
        <v>0</v>
      </c>
      <c r="K895" s="2">
        <v>0</v>
      </c>
      <c r="L895" s="2">
        <v>0</v>
      </c>
      <c r="M895" s="3">
        <v>0</v>
      </c>
      <c r="N895" s="2">
        <f>_xlfn.XLOOKUP(C895,Shellfish_Presence!$E$3:$E$1333,Shellfish_Presence!$G$3:$G$1333,,0,)</f>
        <v>0</v>
      </c>
      <c r="O895" s="3">
        <v>0</v>
      </c>
      <c r="P895" s="3">
        <v>0</v>
      </c>
      <c r="Q895" s="2">
        <v>0</v>
      </c>
      <c r="R895" s="3">
        <v>0.9908909797668457</v>
      </c>
      <c r="S895" s="3">
        <v>0</v>
      </c>
      <c r="T895" s="3">
        <v>0</v>
      </c>
      <c r="U895" s="3">
        <v>0</v>
      </c>
      <c r="V895" s="2">
        <v>0</v>
      </c>
      <c r="W895" s="3" t="str">
        <f t="shared" si="26"/>
        <v/>
      </c>
      <c r="X895" t="str">
        <f t="shared" si="27"/>
        <v/>
      </c>
      <c r="Y895">
        <f>IFERROR(INDEX('Parcel Year'!$N$3:$N$1175,MATCH(KC_SPS_SubbasinAttributes!C895,'Parcel Year'!$M$3:$M$1175,0)),0)</f>
        <v>0.20585200190544128</v>
      </c>
      <c r="Z895">
        <f>INDEX(Imperviousness!$B$2:$B$1332,MATCH(KC_SPS_SubbasinAttributes!C895,Imperviousness!$A$2:$A$1332,0))</f>
        <v>0</v>
      </c>
      <c r="AA895">
        <f>INDEX('Flow Duration Index'!$B$2:$B$1332,MATCH(KC_SPS_SubbasinAttributes!C895,'Flow Duration Index'!$A$2:$A$1332,0))</f>
        <v>5.3410000000000002</v>
      </c>
      <c r="AB895">
        <f>INDEX(Opportunity_Index!$G$2:$G$1333,MATCH(KC_SPS_SubbasinAttributes!C895,Opportunity_Index!$F$2:$F$1333,0))</f>
        <v>0</v>
      </c>
      <c r="AC895">
        <f>INDEX(Traffic!$B$2:$B$1332,MATCH(KC_SPS_SubbasinAttributes!C895,Traffic!$A$2:$A$1332,0))</f>
        <v>21.271999999999998</v>
      </c>
      <c r="AD895">
        <f>INDEX(EquityScore!$F$3:$F$1334,MATCH(KC_SPS_SubbasinAttributes!C895,EquityScore!$E$3:$E$1334,0))</f>
        <v>2.3333333299999999</v>
      </c>
      <c r="AE895" t="str">
        <f>IFERROR(INDEX(PavementCondition!$E$2:$E$669,MATCH(KC_SPS_SubbasinAttributes!C895,PavementCondition!$D$2:$D$669,0)),"N/A")</f>
        <v>N/A</v>
      </c>
      <c r="AF895">
        <f>INDEX(SpawnerMortality!$E$2:$E$1331,MATCH(KC_SPS_SubbasinAttributes!C895,SpawnerMortality!$D$2:$D$1331,0))</f>
        <v>0.315151179</v>
      </c>
      <c r="AG895" s="25">
        <f>IFERROR(_xlfn.XLOOKUP($C895,WQBE_Loading!$C$4:$C$3072,WQBE_Loading!G$4:G$3072,,0,),"")</f>
        <v>1.76324980510815E-2</v>
      </c>
      <c r="AH895" s="25">
        <f>IFERROR(_xlfn.XLOOKUP($C895,WQBE_Loading!$C$4:$C$3072,WQBE_Loading!H$4:H$3072,,0,),"")</f>
        <v>8.8187407348159844E-2</v>
      </c>
      <c r="AI895" s="25">
        <f>IFERROR(_xlfn.XLOOKUP($C895,WQBE_Loading!$C$4:$C$3072,WQBE_Loading!I$4:I$3072,,0,),"")</f>
        <v>3.2428346540789148</v>
      </c>
      <c r="AJ895" s="25">
        <f>IFERROR(_xlfn.XLOOKUP($C895,WQBE_Loading!$C$4:$C$3072,WQBE_Loading!J$4:J$3072,,0,),"")</f>
        <v>0.2557970250472375</v>
      </c>
      <c r="AK895" s="25">
        <f>IFERROR(_xlfn.XLOOKUP($C895,WQBE_Loading!$C$4:$C$3072,WQBE_Loading!K$4:K$3072,,0,),"")</f>
        <v>82.110830246035249</v>
      </c>
      <c r="AL895" s="25">
        <f>IFERROR(_xlfn.XLOOKUP($C895,WQBE_Loading!$C$4:$C$3072,WQBE_Loading!L$4:L$3072,,0,),"")</f>
        <v>3.0403615060579352E-5</v>
      </c>
      <c r="AM895" s="25">
        <f>IFERROR(_xlfn.XLOOKUP($C895,WQBE_Loading!$C$4:$C$3072,WQBE_Loading!M$4:M$3072,,0,),"")</f>
        <v>2.5490566946450051E-6</v>
      </c>
      <c r="AN895" s="25">
        <f>IFERROR(_xlfn.XLOOKUP($C895,WQBE_Loading!$C$4:$C$3072,WQBE_Loading!N$4:N$3072,,0,),"")</f>
        <v>1.4155392691416299E-3</v>
      </c>
      <c r="AO895" s="25">
        <f>IFERROR(_xlfn.XLOOKUP($C895,WQBE_Loading!$C$4:$C$3072,WQBE_Loading!O$4:O$3072,,0,),"")</f>
        <v>4.4748138937608902E-3</v>
      </c>
      <c r="AP895" s="25">
        <f>IFERROR(_xlfn.XLOOKUP($C895,WQBE_Loading!$C$4:$C$3072,WQBE_Loading!P$4:P$3072,,0,),"")</f>
        <v>5.4605032423075805E-3</v>
      </c>
      <c r="AQ895" s="13">
        <f>IFERROR(_xlfn.XLOOKUP($C895,WQBE_Loading!$C$4:$C$3072,WQBE_Loading!Q$4:Q$3072,,0,),"")</f>
        <v>94852.569466725705</v>
      </c>
      <c r="AR895">
        <f>_xlfn.XLOOKUP(C895,UrbanHeat!$A$2:$A$1333,UrbanHeat!$B$2:$B$1333,,0,)</f>
        <v>10.38</v>
      </c>
      <c r="AS895" s="25">
        <f>_xlfn.XLOOKUP($C895,TNC_Loading!$A$2:$A$1332,TNC_Loading!B$2:B$1332,,0,)</f>
        <v>2.093</v>
      </c>
      <c r="AT895" s="25">
        <f>_xlfn.XLOOKUP($C895,TNC_Loading!$A$2:$A$1332,TNC_Loading!C$2:C$1332,,0,)</f>
        <v>0.35099999999999998</v>
      </c>
      <c r="AU895" s="25">
        <f>_xlfn.XLOOKUP($C895,TNC_Loading!$A$2:$A$1332,TNC_Loading!D$2:D$1332,,0,)</f>
        <v>1.4970000000000001</v>
      </c>
      <c r="AV895" s="25">
        <f>_xlfn.XLOOKUP($C895,TNC_Loading!$A$2:$A$1332,TNC_Loading!E$2:E$1332,,0,)</f>
        <v>2.8050000000000002</v>
      </c>
      <c r="AW895" s="25">
        <f>_xlfn.XLOOKUP($C895,TNC_Loading!$A$2:$A$1332,TNC_Loading!F$2:F$1332,,0,)</f>
        <v>52.691000000000003</v>
      </c>
      <c r="AX895">
        <f>_xlfn.XLOOKUP(C895,BIBI!$D$2:$D$1332,BIBI!$F$2:$F$1332,,0,)</f>
        <v>0</v>
      </c>
      <c r="AY895">
        <f>_xlfn.XLOOKUP(C895,FacilityCounts!$A$3:$A$1333,FacilityCounts!$B$3:$B$1333,,0,)</f>
        <v>0</v>
      </c>
      <c r="AZ895">
        <f>_xlfn.XLOOKUP(C895,FacilityCounts!$D$3:$D$1333,FacilityCounts!$E$3:$E$1333,,0,)</f>
        <v>0</v>
      </c>
      <c r="BA895">
        <f>_xlfn.XLOOKUP(C895,FacilityCounts!$G$3:$G$1333,FacilityCounts!$H$3:$H$1333,,0,)</f>
        <v>0</v>
      </c>
      <c r="BB895">
        <f>IFERROR(_xlfn.XLOOKUP(C895,'DA to P Sensitive Lakes'!$P$2:$P$44,'DA to P Sensitive Lakes'!$Q$2:$Q$44,,0,),0)</f>
        <v>0</v>
      </c>
      <c r="BC895" s="25">
        <f>_xlfn.XLOOKUP(C895,'Historic Runoff (mm)'!$A$2:$A$1332,'Historic Runoff (mm)'!$B$2:$B$1332,,0,)</f>
        <v>76.87</v>
      </c>
      <c r="BD895">
        <f>_xlfn.XLOOKUP(C895,DrainageComplaint!$A$2:$A$1332,DrainageComplaint!$B$2:$B$1332,,0,)</f>
        <v>0</v>
      </c>
      <c r="BE895">
        <f>_xlfn.XLOOKUP(C895,PAD_Area!$G$2:$G$1332,PAD_Area!$H$2:$H$1332,,0,)</f>
        <v>0</v>
      </c>
    </row>
    <row r="896" spans="1:57" x14ac:dyDescent="0.2">
      <c r="A896" s="2">
        <v>893</v>
      </c>
      <c r="B896" s="2">
        <v>894</v>
      </c>
      <c r="C896" s="20">
        <v>1301190</v>
      </c>
      <c r="D896" s="3" t="s">
        <v>774</v>
      </c>
      <c r="E896" s="3" t="s">
        <v>754</v>
      </c>
      <c r="F896" s="3">
        <v>128.619</v>
      </c>
      <c r="G896" s="3">
        <v>10535.564339500001</v>
      </c>
      <c r="H896" s="3">
        <v>5602628.0394799998</v>
      </c>
      <c r="I896" s="2">
        <v>1</v>
      </c>
      <c r="J896" s="2">
        <v>0</v>
      </c>
      <c r="K896" s="2">
        <v>0</v>
      </c>
      <c r="L896" s="2">
        <v>1</v>
      </c>
      <c r="M896" s="3">
        <v>0</v>
      </c>
      <c r="N896" s="2">
        <f>_xlfn.XLOOKUP(C896,Shellfish_Presence!$E$3:$E$1333,Shellfish_Presence!$G$3:$G$1333,,0,)</f>
        <v>0</v>
      </c>
      <c r="O896" s="3">
        <v>0</v>
      </c>
      <c r="P896" s="3">
        <v>0</v>
      </c>
      <c r="Q896" s="2">
        <v>0</v>
      </c>
      <c r="R896" s="3">
        <v>0.98531299829483032</v>
      </c>
      <c r="S896" s="3">
        <v>0</v>
      </c>
      <c r="T896" s="3">
        <v>0</v>
      </c>
      <c r="U896" s="3">
        <v>0</v>
      </c>
      <c r="V896" s="2">
        <v>0</v>
      </c>
      <c r="W896" s="3" t="str">
        <f t="shared" si="26"/>
        <v/>
      </c>
      <c r="X896" t="str">
        <f t="shared" si="27"/>
        <v/>
      </c>
      <c r="Y896">
        <f>IFERROR(INDEX('Parcel Year'!$N$3:$N$1175,MATCH(KC_SPS_SubbasinAttributes!C896,'Parcel Year'!$M$3:$M$1175,0)),0)</f>
        <v>0.32279199361801147</v>
      </c>
      <c r="Z896">
        <f>INDEX(Imperviousness!$B$2:$B$1332,MATCH(KC_SPS_SubbasinAttributes!C896,Imperviousness!$A$2:$A$1332,0))</f>
        <v>8.3000000000000004E-2</v>
      </c>
      <c r="AA896">
        <f>INDEX('Flow Duration Index'!$B$2:$B$1332,MATCH(KC_SPS_SubbasinAttributes!C896,'Flow Duration Index'!$A$2:$A$1332,0))</f>
        <v>5.9539999999999997</v>
      </c>
      <c r="AB896">
        <f>INDEX(Opportunity_Index!$G$2:$G$1333,MATCH(KC_SPS_SubbasinAttributes!C896,Opportunity_Index!$F$2:$F$1333,0))</f>
        <v>0</v>
      </c>
      <c r="AC896">
        <f>INDEX(Traffic!$B$2:$B$1332,MATCH(KC_SPS_SubbasinAttributes!C896,Traffic!$A$2:$A$1332,0))</f>
        <v>101.452</v>
      </c>
      <c r="AD896">
        <f>INDEX(EquityScore!$F$3:$F$1334,MATCH(KC_SPS_SubbasinAttributes!C896,EquityScore!$E$3:$E$1334,0))</f>
        <v>1.1666666649999999</v>
      </c>
      <c r="AE896" t="str">
        <f>IFERROR(INDEX(PavementCondition!$E$2:$E$669,MATCH(KC_SPS_SubbasinAttributes!C896,PavementCondition!$D$2:$D$669,0)),"N/A")</f>
        <v>N/A</v>
      </c>
      <c r="AF896">
        <f>INDEX(SpawnerMortality!$E$2:$E$1331,MATCH(KC_SPS_SubbasinAttributes!C896,SpawnerMortality!$D$2:$D$1331,0))</f>
        <v>0.29590182399999998</v>
      </c>
      <c r="AG896" s="25">
        <f>IFERROR(_xlfn.XLOOKUP($C896,WQBE_Loading!$C$4:$C$3072,WQBE_Loading!G$4:G$3072,,0,),"")</f>
        <v>0.31944424877539646</v>
      </c>
      <c r="AH896" s="25">
        <f>IFERROR(_xlfn.XLOOKUP($C896,WQBE_Loading!$C$4:$C$3072,WQBE_Loading!H$4:H$3072,,0,),"")</f>
        <v>1.5854853932677901</v>
      </c>
      <c r="AI896" s="25">
        <f>IFERROR(_xlfn.XLOOKUP($C896,WQBE_Loading!$C$4:$C$3072,WQBE_Loading!I$4:I$3072,,0,),"")</f>
        <v>76.060418557454</v>
      </c>
      <c r="AJ896" s="25">
        <f>IFERROR(_xlfn.XLOOKUP($C896,WQBE_Loading!$C$4:$C$3072,WQBE_Loading!J$4:J$3072,,0,),"")</f>
        <v>5.7359045813248244</v>
      </c>
      <c r="AK896" s="25">
        <f>IFERROR(_xlfn.XLOOKUP($C896,WQBE_Loading!$C$4:$C$3072,WQBE_Loading!K$4:K$3072,,0,),"")</f>
        <v>1805.6369241473249</v>
      </c>
      <c r="AL896" s="25">
        <f>IFERROR(_xlfn.XLOOKUP($C896,WQBE_Loading!$C$4:$C$3072,WQBE_Loading!L$4:L$3072,,0,),"")</f>
        <v>5.6737317259038808E-4</v>
      </c>
      <c r="AM896" s="25">
        <f>IFERROR(_xlfn.XLOOKUP($C896,WQBE_Loading!$C$4:$C$3072,WQBE_Loading!M$4:M$3072,,0,),"")</f>
        <v>2.8736784489642651E-5</v>
      </c>
      <c r="AN896" s="25">
        <f>IFERROR(_xlfn.XLOOKUP($C896,WQBE_Loading!$C$4:$C$3072,WQBE_Loading!N$4:N$3072,,0,),"")</f>
        <v>3.4100758784907897E-2</v>
      </c>
      <c r="AO896" s="25">
        <f>IFERROR(_xlfn.XLOOKUP($C896,WQBE_Loading!$C$4:$C$3072,WQBE_Loading!O$4:O$3072,,0,),"")</f>
        <v>9.09509541051301E-2</v>
      </c>
      <c r="AP896" s="25">
        <f>IFERROR(_xlfn.XLOOKUP($C896,WQBE_Loading!$C$4:$C$3072,WQBE_Loading!P$4:P$3072,,0,),"")</f>
        <v>9.60344165045737E-2</v>
      </c>
      <c r="AQ896" s="13">
        <f>IFERROR(_xlfn.XLOOKUP($C896,WQBE_Loading!$C$4:$C$3072,WQBE_Loading!Q$4:Q$3072,,0,),"")</f>
        <v>2111990.1912551653</v>
      </c>
      <c r="AR896">
        <f>_xlfn.XLOOKUP(C896,UrbanHeat!$A$2:$A$1333,UrbanHeat!$B$2:$B$1333,,0,)</f>
        <v>9.5749999999999993</v>
      </c>
      <c r="AS896" s="25">
        <f>_xlfn.XLOOKUP($C896,TNC_Loading!$A$2:$A$1332,TNC_Loading!B$2:B$1332,,0,)</f>
        <v>3.8479999999999999</v>
      </c>
      <c r="AT896" s="25">
        <f>_xlfn.XLOOKUP($C896,TNC_Loading!$A$2:$A$1332,TNC_Loading!C$2:C$1332,,0,)</f>
        <v>1.022</v>
      </c>
      <c r="AU896" s="25">
        <f>_xlfn.XLOOKUP($C896,TNC_Loading!$A$2:$A$1332,TNC_Loading!D$2:D$1332,,0,)</f>
        <v>3.601</v>
      </c>
      <c r="AV896" s="25">
        <f>_xlfn.XLOOKUP($C896,TNC_Loading!$A$2:$A$1332,TNC_Loading!E$2:E$1332,,0,)</f>
        <v>5.9039999999999999</v>
      </c>
      <c r="AW896" s="25">
        <f>_xlfn.XLOOKUP($C896,TNC_Loading!$A$2:$A$1332,TNC_Loading!F$2:F$1332,,0,)</f>
        <v>99.013000000000005</v>
      </c>
      <c r="AX896">
        <f>_xlfn.XLOOKUP(C896,BIBI!$D$2:$D$1332,BIBI!$F$2:$F$1332,,0,)</f>
        <v>0</v>
      </c>
      <c r="AY896">
        <f>_xlfn.XLOOKUP(C896,FacilityCounts!$A$3:$A$1333,FacilityCounts!$B$3:$B$1333,,0,)</f>
        <v>0</v>
      </c>
      <c r="AZ896">
        <f>_xlfn.XLOOKUP(C896,FacilityCounts!$D$3:$D$1333,FacilityCounts!$E$3:$E$1333,,0,)</f>
        <v>0</v>
      </c>
      <c r="BA896">
        <f>_xlfn.XLOOKUP(C896,FacilityCounts!$G$3:$G$1333,FacilityCounts!$H$3:$H$1333,,0,)</f>
        <v>0</v>
      </c>
      <c r="BB896">
        <f>IFERROR(_xlfn.XLOOKUP(C896,'DA to P Sensitive Lakes'!$P$2:$P$44,'DA to P Sensitive Lakes'!$Q$2:$Q$44,,0,),0)</f>
        <v>0</v>
      </c>
      <c r="BC896" s="25">
        <f>_xlfn.XLOOKUP(C896,'Historic Runoff (mm)'!$A$2:$A$1332,'Historic Runoff (mm)'!$B$2:$B$1332,,0,)</f>
        <v>192.72900000000001</v>
      </c>
      <c r="BD896">
        <f>_xlfn.XLOOKUP(C896,DrainageComplaint!$A$2:$A$1332,DrainageComplaint!$B$2:$B$1332,,0,)</f>
        <v>0</v>
      </c>
      <c r="BE896">
        <f>_xlfn.XLOOKUP(C896,PAD_Area!$G$2:$G$1332,PAD_Area!$H$2:$H$1332,,0,)</f>
        <v>0</v>
      </c>
    </row>
    <row r="897" spans="1:57" x14ac:dyDescent="0.2">
      <c r="A897" s="2">
        <v>894</v>
      </c>
      <c r="B897" s="2">
        <v>895</v>
      </c>
      <c r="C897" s="20">
        <v>1301200</v>
      </c>
      <c r="D897" s="3" t="s">
        <v>774</v>
      </c>
      <c r="E897" s="3" t="s">
        <v>754</v>
      </c>
      <c r="F897" s="3">
        <v>2544.547</v>
      </c>
      <c r="G897" s="3">
        <v>73591.118784100006</v>
      </c>
      <c r="H897" s="3">
        <v>110840035.31299999</v>
      </c>
      <c r="I897" s="2">
        <v>0</v>
      </c>
      <c r="J897" s="2">
        <v>0</v>
      </c>
      <c r="K897" s="2">
        <v>0</v>
      </c>
      <c r="L897" s="2">
        <v>16</v>
      </c>
      <c r="M897" s="3">
        <v>0</v>
      </c>
      <c r="N897" s="2">
        <f>_xlfn.XLOOKUP(C897,Shellfish_Presence!$E$3:$E$1333,Shellfish_Presence!$G$3:$G$1333,,0,)</f>
        <v>0</v>
      </c>
      <c r="O897" s="3">
        <v>0</v>
      </c>
      <c r="P897" s="3">
        <v>6.4635899616405368E-4</v>
      </c>
      <c r="Q897" s="2">
        <v>2</v>
      </c>
      <c r="R897" s="3">
        <v>0.99855899810791016</v>
      </c>
      <c r="S897" s="3">
        <v>4.5021800324320793E-3</v>
      </c>
      <c r="T897" s="3">
        <v>0</v>
      </c>
      <c r="U897" s="3">
        <v>0</v>
      </c>
      <c r="V897" s="2">
        <v>1</v>
      </c>
      <c r="W897" s="3" t="str">
        <f t="shared" si="26"/>
        <v/>
      </c>
      <c r="X897" t="str">
        <f t="shared" si="27"/>
        <v/>
      </c>
      <c r="Y897">
        <f>IFERROR(INDEX('Parcel Year'!$N$3:$N$1175,MATCH(KC_SPS_SubbasinAttributes!C897,'Parcel Year'!$M$3:$M$1175,0)),0)</f>
        <v>0.52832597494125366</v>
      </c>
      <c r="Z897">
        <f>INDEX(Imperviousness!$B$2:$B$1332,MATCH(KC_SPS_SubbasinAttributes!C897,Imperviousness!$A$2:$A$1332,0))</f>
        <v>0.32500000000000001</v>
      </c>
      <c r="AA897">
        <f>INDEX('Flow Duration Index'!$B$2:$B$1332,MATCH(KC_SPS_SubbasinAttributes!C897,'Flow Duration Index'!$A$2:$A$1332,0))</f>
        <v>8.8490000000000002</v>
      </c>
      <c r="AB897">
        <f>INDEX(Opportunity_Index!$G$2:$G$1333,MATCH(KC_SPS_SubbasinAttributes!C897,Opportunity_Index!$F$2:$F$1333,0))</f>
        <v>0</v>
      </c>
      <c r="AC897">
        <f>INDEX(Traffic!$B$2:$B$1332,MATCH(KC_SPS_SubbasinAttributes!C897,Traffic!$A$2:$A$1332,0))</f>
        <v>1224.327</v>
      </c>
      <c r="AD897">
        <f>INDEX(EquityScore!$F$3:$F$1334,MATCH(KC_SPS_SubbasinAttributes!C897,EquityScore!$E$3:$E$1334,0))</f>
        <v>3.6666666700000001</v>
      </c>
      <c r="AE897" t="str">
        <f>IFERROR(INDEX(PavementCondition!$E$2:$E$669,MATCH(KC_SPS_SubbasinAttributes!C897,PavementCondition!$D$2:$D$669,0)),"N/A")</f>
        <v>N/A</v>
      </c>
      <c r="AF897">
        <f>INDEX(SpawnerMortality!$E$2:$E$1331,MATCH(KC_SPS_SubbasinAttributes!C897,SpawnerMortality!$D$2:$D$1331,0))</f>
        <v>0.3407580375</v>
      </c>
      <c r="AG897" s="25">
        <f>IFERROR(_xlfn.XLOOKUP($C897,WQBE_Loading!$C$4:$C$3072,WQBE_Loading!G$4:G$3072,,0,),"")</f>
        <v>17.8756831904767</v>
      </c>
      <c r="AH897" s="25">
        <f>IFERROR(_xlfn.XLOOKUP($C897,WQBE_Loading!$C$4:$C$3072,WQBE_Loading!H$4:H$3072,,0,),"")</f>
        <v>92.183180489723298</v>
      </c>
      <c r="AI897" s="25">
        <f>IFERROR(_xlfn.XLOOKUP($C897,WQBE_Loading!$C$4:$C$3072,WQBE_Loading!I$4:I$3072,,0,),"")</f>
        <v>3007.6067190446452</v>
      </c>
      <c r="AJ897" s="25">
        <f>IFERROR(_xlfn.XLOOKUP($C897,WQBE_Loading!$C$4:$C$3072,WQBE_Loading!J$4:J$3072,,0,),"")</f>
        <v>235.95035451582999</v>
      </c>
      <c r="AK897" s="25">
        <f>IFERROR(_xlfn.XLOOKUP($C897,WQBE_Loading!$C$4:$C$3072,WQBE_Loading!K$4:K$3072,,0,),"")</f>
        <v>88535.228368062293</v>
      </c>
      <c r="AL897" s="25">
        <f>IFERROR(_xlfn.XLOOKUP($C897,WQBE_Loading!$C$4:$C$3072,WQBE_Loading!L$4:L$3072,,0,),"")</f>
        <v>3.011512139634925E-2</v>
      </c>
      <c r="AM897" s="25">
        <f>IFERROR(_xlfn.XLOOKUP($C897,WQBE_Loading!$C$4:$C$3072,WQBE_Loading!M$4:M$3072,,0,),"")</f>
        <v>1.9022998492027399E-3</v>
      </c>
      <c r="AN897" s="25">
        <f>IFERROR(_xlfn.XLOOKUP($C897,WQBE_Loading!$C$4:$C$3072,WQBE_Loading!N$4:N$3072,,0,),"")</f>
        <v>1.1856291857695851</v>
      </c>
      <c r="AO897" s="25">
        <f>IFERROR(_xlfn.XLOOKUP($C897,WQBE_Loading!$C$4:$C$3072,WQBE_Loading!O$4:O$3072,,0,),"")</f>
        <v>4.4178525519168055</v>
      </c>
      <c r="AP897" s="25">
        <f>IFERROR(_xlfn.XLOOKUP($C897,WQBE_Loading!$C$4:$C$3072,WQBE_Loading!P$4:P$3072,,0,),"")</f>
        <v>5.5437531065090155</v>
      </c>
      <c r="AQ897" s="13">
        <f>IFERROR(_xlfn.XLOOKUP($C897,WQBE_Loading!$C$4:$C$3072,WQBE_Loading!Q$4:Q$3072,,0,),"")</f>
        <v>83467654.261844248</v>
      </c>
      <c r="AR897">
        <f>_xlfn.XLOOKUP(C897,UrbanHeat!$A$2:$A$1333,UrbanHeat!$B$2:$B$1333,,0,)</f>
        <v>15.256</v>
      </c>
      <c r="AS897" s="25">
        <f>_xlfn.XLOOKUP($C897,TNC_Loading!$A$2:$A$1332,TNC_Loading!B$2:B$1332,,0,)</f>
        <v>8.8450000000000006</v>
      </c>
      <c r="AT897" s="25">
        <f>_xlfn.XLOOKUP($C897,TNC_Loading!$A$2:$A$1332,TNC_Loading!C$2:C$1332,,0,)</f>
        <v>5.1189999999999998</v>
      </c>
      <c r="AU897" s="25">
        <f>_xlfn.XLOOKUP($C897,TNC_Loading!$A$2:$A$1332,TNC_Loading!D$2:D$1332,,0,)</f>
        <v>13.509</v>
      </c>
      <c r="AV897" s="25">
        <f>_xlfn.XLOOKUP($C897,TNC_Loading!$A$2:$A$1332,TNC_Loading!E$2:E$1332,,0,)</f>
        <v>18.87</v>
      </c>
      <c r="AW897" s="25">
        <f>_xlfn.XLOOKUP($C897,TNC_Loading!$A$2:$A$1332,TNC_Loading!F$2:F$1332,,0,)</f>
        <v>312.09300000000002</v>
      </c>
      <c r="AX897">
        <f>_xlfn.XLOOKUP(C897,BIBI!$D$2:$D$1332,BIBI!$F$2:$F$1332,,0,)</f>
        <v>21.850000000000005</v>
      </c>
      <c r="AY897">
        <f>_xlfn.XLOOKUP(C897,FacilityCounts!$A$3:$A$1333,FacilityCounts!$B$3:$B$1333,,0,)</f>
        <v>0</v>
      </c>
      <c r="AZ897">
        <f>_xlfn.XLOOKUP(C897,FacilityCounts!$D$3:$D$1333,FacilityCounts!$E$3:$E$1333,,0,)</f>
        <v>0</v>
      </c>
      <c r="BA897">
        <f>_xlfn.XLOOKUP(C897,FacilityCounts!$G$3:$G$1333,FacilityCounts!$H$3:$H$1333,,0,)</f>
        <v>0</v>
      </c>
      <c r="BB897">
        <f>IFERROR(_xlfn.XLOOKUP(C897,'DA to P Sensitive Lakes'!$P$2:$P$44,'DA to P Sensitive Lakes'!$Q$2:$Q$44,,0,),0)</f>
        <v>0</v>
      </c>
      <c r="BC897" s="25">
        <f>_xlfn.XLOOKUP(C897,'Historic Runoff (mm)'!$A$2:$A$1332,'Historic Runoff (mm)'!$B$2:$B$1332,,0,)</f>
        <v>546.22199999999998</v>
      </c>
      <c r="BD897">
        <f>_xlfn.XLOOKUP(C897,DrainageComplaint!$A$2:$A$1332,DrainageComplaint!$B$2:$B$1332,,0,)</f>
        <v>0</v>
      </c>
      <c r="BE897">
        <f>_xlfn.XLOOKUP(C897,PAD_Area!$G$2:$G$1332,PAD_Area!$H$2:$H$1332,,0,)</f>
        <v>0</v>
      </c>
    </row>
    <row r="898" spans="1:57" x14ac:dyDescent="0.2">
      <c r="A898" s="2">
        <v>895</v>
      </c>
      <c r="B898" s="2">
        <v>896</v>
      </c>
      <c r="C898" s="20">
        <v>1301210</v>
      </c>
      <c r="D898" s="3" t="s">
        <v>774</v>
      </c>
      <c r="E898" s="3" t="s">
        <v>754</v>
      </c>
      <c r="F898" s="3">
        <v>20.687999999999999</v>
      </c>
      <c r="G898" s="3">
        <v>5230.2458558899998</v>
      </c>
      <c r="H898" s="3">
        <v>901154.15941600001</v>
      </c>
      <c r="I898" s="2">
        <v>1</v>
      </c>
      <c r="J898" s="2">
        <v>0</v>
      </c>
      <c r="K898" s="2">
        <v>0</v>
      </c>
      <c r="L898" s="2">
        <v>0</v>
      </c>
      <c r="M898" s="3">
        <v>0</v>
      </c>
      <c r="N898" s="2">
        <f>_xlfn.XLOOKUP(C898,Shellfish_Presence!$E$3:$E$1333,Shellfish_Presence!$G$3:$G$1333,,0,)</f>
        <v>0</v>
      </c>
      <c r="O898" s="3">
        <v>0</v>
      </c>
      <c r="P898" s="3">
        <v>0</v>
      </c>
      <c r="Q898" s="2">
        <v>0</v>
      </c>
      <c r="R898" s="3">
        <v>0.99998599290847778</v>
      </c>
      <c r="S898" s="3">
        <v>0</v>
      </c>
      <c r="T898" s="3">
        <v>0</v>
      </c>
      <c r="U898" s="3">
        <v>0</v>
      </c>
      <c r="V898" s="2">
        <v>0</v>
      </c>
      <c r="W898" s="3" t="str">
        <f t="shared" si="26"/>
        <v/>
      </c>
      <c r="X898" t="str">
        <f t="shared" si="27"/>
        <v/>
      </c>
      <c r="Y898">
        <f>IFERROR(INDEX('Parcel Year'!$N$3:$N$1175,MATCH(KC_SPS_SubbasinAttributes!C898,'Parcel Year'!$M$3:$M$1175,0)),0)</f>
        <v>0.36231100559234619</v>
      </c>
      <c r="Z898">
        <f>INDEX(Imperviousness!$B$2:$B$1332,MATCH(KC_SPS_SubbasinAttributes!C898,Imperviousness!$A$2:$A$1332,0))</f>
        <v>0.17100000000000001</v>
      </c>
      <c r="AA898">
        <f>INDEX('Flow Duration Index'!$B$2:$B$1332,MATCH(KC_SPS_SubbasinAttributes!C898,'Flow Duration Index'!$A$2:$A$1332,0))</f>
        <v>4.0049999999999999</v>
      </c>
      <c r="AB898">
        <f>INDEX(Opportunity_Index!$G$2:$G$1333,MATCH(KC_SPS_SubbasinAttributes!C898,Opportunity_Index!$F$2:$F$1333,0))</f>
        <v>0</v>
      </c>
      <c r="AC898">
        <f>INDEX(Traffic!$B$2:$B$1332,MATCH(KC_SPS_SubbasinAttributes!C898,Traffic!$A$2:$A$1332,0))</f>
        <v>390.971</v>
      </c>
      <c r="AD898">
        <f>INDEX(EquityScore!$F$3:$F$1334,MATCH(KC_SPS_SubbasinAttributes!C898,EquityScore!$E$3:$E$1334,0))</f>
        <v>2.3333333299999999</v>
      </c>
      <c r="AE898" t="str">
        <f>IFERROR(INDEX(PavementCondition!$E$2:$E$669,MATCH(KC_SPS_SubbasinAttributes!C898,PavementCondition!$D$2:$D$669,0)),"N/A")</f>
        <v>N/A</v>
      </c>
      <c r="AF898">
        <f>INDEX(SpawnerMortality!$E$2:$E$1331,MATCH(KC_SPS_SubbasinAttributes!C898,SpawnerMortality!$D$2:$D$1331,0))</f>
        <v>0.29590182399999998</v>
      </c>
      <c r="AG898" s="25">
        <f>IFERROR(_xlfn.XLOOKUP($C898,WQBE_Loading!$C$4:$C$3072,WQBE_Loading!G$4:G$3072,,0,),"")</f>
        <v>0.12344336003259099</v>
      </c>
      <c r="AH898" s="25">
        <f>IFERROR(_xlfn.XLOOKUP($C898,WQBE_Loading!$C$4:$C$3072,WQBE_Loading!H$4:H$3072,,0,),"")</f>
        <v>0.71571017545773352</v>
      </c>
      <c r="AI898" s="25">
        <f>IFERROR(_xlfn.XLOOKUP($C898,WQBE_Loading!$C$4:$C$3072,WQBE_Loading!I$4:I$3072,,0,),"")</f>
        <v>8.5357471218622099</v>
      </c>
      <c r="AJ898" s="25">
        <f>IFERROR(_xlfn.XLOOKUP($C898,WQBE_Loading!$C$4:$C$3072,WQBE_Loading!J$4:J$3072,,0,),"")</f>
        <v>0.89677493934900854</v>
      </c>
      <c r="AK898" s="25">
        <f>IFERROR(_xlfn.XLOOKUP($C898,WQBE_Loading!$C$4:$C$3072,WQBE_Loading!K$4:K$3072,,0,),"")</f>
        <v>485.89740199380151</v>
      </c>
      <c r="AL898" s="25">
        <f>IFERROR(_xlfn.XLOOKUP($C898,WQBE_Loading!$C$4:$C$3072,WQBE_Loading!L$4:L$3072,,0,),"")</f>
        <v>1.8422428871866749E-4</v>
      </c>
      <c r="AM898" s="25">
        <f>IFERROR(_xlfn.XLOOKUP($C898,WQBE_Loading!$C$4:$C$3072,WQBE_Loading!M$4:M$3072,,0,),"")</f>
        <v>2.1939058603280399E-5</v>
      </c>
      <c r="AN898" s="25">
        <f>IFERROR(_xlfn.XLOOKUP($C898,WQBE_Loading!$C$4:$C$3072,WQBE_Loading!N$4:N$3072,,0,),"")</f>
        <v>4.7108950618405497E-3</v>
      </c>
      <c r="AO898" s="25">
        <f>IFERROR(_xlfn.XLOOKUP($C898,WQBE_Loading!$C$4:$C$3072,WQBE_Loading!O$4:O$3072,,0,),"")</f>
        <v>2.399065840393165E-2</v>
      </c>
      <c r="AP898" s="25">
        <f>IFERROR(_xlfn.XLOOKUP($C898,WQBE_Loading!$C$4:$C$3072,WQBE_Loading!P$4:P$3072,,0,),"")</f>
        <v>4.2262217624703252E-2</v>
      </c>
      <c r="AQ898" s="13">
        <f>IFERROR(_xlfn.XLOOKUP($C898,WQBE_Loading!$C$4:$C$3072,WQBE_Loading!Q$4:Q$3072,,0,),"")</f>
        <v>241759.36724506851</v>
      </c>
      <c r="AR898">
        <f>_xlfn.XLOOKUP(C898,UrbanHeat!$A$2:$A$1333,UrbanHeat!$B$2:$B$1333,,0,)</f>
        <v>11.579000000000001</v>
      </c>
      <c r="AS898" s="25">
        <f>_xlfn.XLOOKUP($C898,TNC_Loading!$A$2:$A$1332,TNC_Loading!B$2:B$1332,,0,)</f>
        <v>1.7969999999999999</v>
      </c>
      <c r="AT898" s="25">
        <f>_xlfn.XLOOKUP($C898,TNC_Loading!$A$2:$A$1332,TNC_Loading!C$2:C$1332,,0,)</f>
        <v>0.32</v>
      </c>
      <c r="AU898" s="25">
        <f>_xlfn.XLOOKUP($C898,TNC_Loading!$A$2:$A$1332,TNC_Loading!D$2:D$1332,,0,)</f>
        <v>1.6040000000000001</v>
      </c>
      <c r="AV898" s="25">
        <f>_xlfn.XLOOKUP($C898,TNC_Loading!$A$2:$A$1332,TNC_Loading!E$2:E$1332,,0,)</f>
        <v>2.702</v>
      </c>
      <c r="AW898" s="25">
        <f>_xlfn.XLOOKUP($C898,TNC_Loading!$A$2:$A$1332,TNC_Loading!F$2:F$1332,,0,)</f>
        <v>43.319000000000003</v>
      </c>
      <c r="AX898">
        <f>_xlfn.XLOOKUP(C898,BIBI!$D$2:$D$1332,BIBI!$F$2:$F$1332,,0,)</f>
        <v>0</v>
      </c>
      <c r="AY898">
        <f>_xlfn.XLOOKUP(C898,FacilityCounts!$A$3:$A$1333,FacilityCounts!$B$3:$B$1333,,0,)</f>
        <v>0</v>
      </c>
      <c r="AZ898">
        <f>_xlfn.XLOOKUP(C898,FacilityCounts!$D$3:$D$1333,FacilityCounts!$E$3:$E$1333,,0,)</f>
        <v>0</v>
      </c>
      <c r="BA898">
        <f>_xlfn.XLOOKUP(C898,FacilityCounts!$G$3:$G$1333,FacilityCounts!$H$3:$H$1333,,0,)</f>
        <v>0</v>
      </c>
      <c r="BB898">
        <f>IFERROR(_xlfn.XLOOKUP(C898,'DA to P Sensitive Lakes'!$P$2:$P$44,'DA to P Sensitive Lakes'!$Q$2:$Q$44,,0,),0)</f>
        <v>0</v>
      </c>
      <c r="BC898" s="25">
        <f>_xlfn.XLOOKUP(C898,'Historic Runoff (mm)'!$A$2:$A$1332,'Historic Runoff (mm)'!$B$2:$B$1332,,0,)</f>
        <v>205.15299999999999</v>
      </c>
      <c r="BD898">
        <f>_xlfn.XLOOKUP(C898,DrainageComplaint!$A$2:$A$1332,DrainageComplaint!$B$2:$B$1332,,0,)</f>
        <v>0</v>
      </c>
      <c r="BE898">
        <f>_xlfn.XLOOKUP(C898,PAD_Area!$G$2:$G$1332,PAD_Area!$H$2:$H$1332,,0,)</f>
        <v>0</v>
      </c>
    </row>
    <row r="899" spans="1:57" x14ac:dyDescent="0.2">
      <c r="A899" s="2">
        <v>896</v>
      </c>
      <c r="B899" s="2">
        <v>897</v>
      </c>
      <c r="C899" s="20">
        <v>1301220</v>
      </c>
      <c r="D899" s="3" t="s">
        <v>774</v>
      </c>
      <c r="E899" s="3" t="s">
        <v>754</v>
      </c>
      <c r="F899" s="3">
        <v>1541.134</v>
      </c>
      <c r="G899" s="3">
        <v>45175.366574500003</v>
      </c>
      <c r="H899" s="3">
        <v>67131546.415900007</v>
      </c>
      <c r="I899" s="2">
        <v>1</v>
      </c>
      <c r="J899" s="2">
        <v>0</v>
      </c>
      <c r="K899" s="2">
        <v>0</v>
      </c>
      <c r="L899" s="2">
        <v>4</v>
      </c>
      <c r="M899" s="3">
        <v>0</v>
      </c>
      <c r="N899" s="2">
        <f>_xlfn.XLOOKUP(C899,Shellfish_Presence!$E$3:$E$1333,Shellfish_Presence!$G$3:$G$1333,,0,)</f>
        <v>0</v>
      </c>
      <c r="O899" s="3">
        <v>0</v>
      </c>
      <c r="P899" s="3">
        <v>0</v>
      </c>
      <c r="Q899" s="2">
        <v>3</v>
      </c>
      <c r="R899" s="3">
        <v>0.78248202800750732</v>
      </c>
      <c r="S899" s="3">
        <v>0</v>
      </c>
      <c r="T899" s="3">
        <v>0</v>
      </c>
      <c r="U899" s="3">
        <v>0</v>
      </c>
      <c r="V899" s="2">
        <v>0</v>
      </c>
      <c r="W899" s="3" t="str">
        <f t="shared" ref="W899:W962" si="28">IFERROR(V899/T899,"")</f>
        <v/>
      </c>
      <c r="X899" t="str">
        <f t="shared" si="27"/>
        <v/>
      </c>
      <c r="Y899">
        <f>IFERROR(INDEX('Parcel Year'!$N$3:$N$1175,MATCH(KC_SPS_SubbasinAttributes!C899,'Parcel Year'!$M$3:$M$1175,0)),0)</f>
        <v>0.46658700704574585</v>
      </c>
      <c r="Z899">
        <f>INDEX(Imperviousness!$B$2:$B$1332,MATCH(KC_SPS_SubbasinAttributes!C899,Imperviousness!$A$2:$A$1332,0))</f>
        <v>0.28799999999999998</v>
      </c>
      <c r="AA899">
        <f>INDEX('Flow Duration Index'!$B$2:$B$1332,MATCH(KC_SPS_SubbasinAttributes!C899,'Flow Duration Index'!$A$2:$A$1332,0))</f>
        <v>8.5570000000000004</v>
      </c>
      <c r="AB899">
        <f>INDEX(Opportunity_Index!$G$2:$G$1333,MATCH(KC_SPS_SubbasinAttributes!C899,Opportunity_Index!$F$2:$F$1333,0))</f>
        <v>0</v>
      </c>
      <c r="AC899">
        <f>INDEX(Traffic!$B$2:$B$1332,MATCH(KC_SPS_SubbasinAttributes!C899,Traffic!$A$2:$A$1332,0))</f>
        <v>735.2</v>
      </c>
      <c r="AD899">
        <f>INDEX(EquityScore!$F$3:$F$1334,MATCH(KC_SPS_SubbasinAttributes!C899,EquityScore!$E$3:$E$1334,0))</f>
        <v>2.8333333349999998</v>
      </c>
      <c r="AE899" t="str">
        <f>IFERROR(INDEX(PavementCondition!$E$2:$E$669,MATCH(KC_SPS_SubbasinAttributes!C899,PavementCondition!$D$2:$D$669,0)),"N/A")</f>
        <v>N/A</v>
      </c>
      <c r="AF899">
        <f>INDEX(SpawnerMortality!$E$2:$E$1331,MATCH(KC_SPS_SubbasinAttributes!C899,SpawnerMortality!$D$2:$D$1331,0))</f>
        <v>0.29590182399999998</v>
      </c>
      <c r="AG899" s="25">
        <f>IFERROR(_xlfn.XLOOKUP($C899,WQBE_Loading!$C$4:$C$3072,WQBE_Loading!G$4:G$3072,,0,),"")</f>
        <v>7.8396660651995047</v>
      </c>
      <c r="AH899" s="25">
        <f>IFERROR(_xlfn.XLOOKUP($C899,WQBE_Loading!$C$4:$C$3072,WQBE_Loading!H$4:H$3072,,0,),"")</f>
        <v>39.198029723206851</v>
      </c>
      <c r="AI899" s="25">
        <f>IFERROR(_xlfn.XLOOKUP($C899,WQBE_Loading!$C$4:$C$3072,WQBE_Loading!I$4:I$3072,,0,),"")</f>
        <v>1766.7590292777149</v>
      </c>
      <c r="AJ899" s="25">
        <f>IFERROR(_xlfn.XLOOKUP($C899,WQBE_Loading!$C$4:$C$3072,WQBE_Loading!J$4:J$3072,,0,),"")</f>
        <v>132.31880981101</v>
      </c>
      <c r="AK899" s="25">
        <f>IFERROR(_xlfn.XLOOKUP($C899,WQBE_Loading!$C$4:$C$3072,WQBE_Loading!K$4:K$3072,,0,),"")</f>
        <v>46036.647212136944</v>
      </c>
      <c r="AL899" s="25">
        <f>IFERROR(_xlfn.XLOOKUP($C899,WQBE_Loading!$C$4:$C$3072,WQBE_Loading!L$4:L$3072,,0,),"")</f>
        <v>1.4183571300110401E-2</v>
      </c>
      <c r="AM899" s="25">
        <f>IFERROR(_xlfn.XLOOKUP($C899,WQBE_Loading!$C$4:$C$3072,WQBE_Loading!M$4:M$3072,,0,),"")</f>
        <v>5.0907550402641154E-4</v>
      </c>
      <c r="AN899" s="25">
        <f>IFERROR(_xlfn.XLOOKUP($C899,WQBE_Loading!$C$4:$C$3072,WQBE_Loading!N$4:N$3072,,0,),"")</f>
        <v>0.67232364776715947</v>
      </c>
      <c r="AO899" s="25">
        <f>IFERROR(_xlfn.XLOOKUP($C899,WQBE_Loading!$C$4:$C$3072,WQBE_Loading!O$4:O$3072,,0,),"")</f>
        <v>2.2118611613380796</v>
      </c>
      <c r="AP899" s="25">
        <f>IFERROR(_xlfn.XLOOKUP($C899,WQBE_Loading!$C$4:$C$3072,WQBE_Loading!P$4:P$3072,,0,),"")</f>
        <v>2.3988718748593851</v>
      </c>
      <c r="AQ899" s="13">
        <f>IFERROR(_xlfn.XLOOKUP($C899,WQBE_Loading!$C$4:$C$3072,WQBE_Loading!Q$4:Q$3072,,0,),"")</f>
        <v>49186246.748913705</v>
      </c>
      <c r="AR899">
        <f>_xlfn.XLOOKUP(C899,UrbanHeat!$A$2:$A$1333,UrbanHeat!$B$2:$B$1333,,0,)</f>
        <v>14.54</v>
      </c>
      <c r="AS899" s="25">
        <f>_xlfn.XLOOKUP($C899,TNC_Loading!$A$2:$A$1332,TNC_Loading!B$2:B$1332,,0,)</f>
        <v>9.2940000000000005</v>
      </c>
      <c r="AT899" s="25">
        <f>_xlfn.XLOOKUP($C899,TNC_Loading!$A$2:$A$1332,TNC_Loading!C$2:C$1332,,0,)</f>
        <v>7.3419999999999996</v>
      </c>
      <c r="AU899" s="25">
        <f>_xlfn.XLOOKUP($C899,TNC_Loading!$A$2:$A$1332,TNC_Loading!D$2:D$1332,,0,)</f>
        <v>14.323</v>
      </c>
      <c r="AV899" s="25">
        <f>_xlfn.XLOOKUP($C899,TNC_Loading!$A$2:$A$1332,TNC_Loading!E$2:E$1332,,0,)</f>
        <v>22.971</v>
      </c>
      <c r="AW899" s="25">
        <f>_xlfn.XLOOKUP($C899,TNC_Loading!$A$2:$A$1332,TNC_Loading!F$2:F$1332,,0,)</f>
        <v>310.67899999999997</v>
      </c>
      <c r="AX899">
        <f>_xlfn.XLOOKUP(C899,BIBI!$D$2:$D$1332,BIBI!$F$2:$F$1332,,0,)</f>
        <v>11.350000000000001</v>
      </c>
      <c r="AY899">
        <f>_xlfn.XLOOKUP(C899,FacilityCounts!$A$3:$A$1333,FacilityCounts!$B$3:$B$1333,,0,)</f>
        <v>2</v>
      </c>
      <c r="AZ899">
        <f>_xlfn.XLOOKUP(C899,FacilityCounts!$D$3:$D$1333,FacilityCounts!$E$3:$E$1333,,0,)</f>
        <v>0</v>
      </c>
      <c r="BA899">
        <f>_xlfn.XLOOKUP(C899,FacilityCounts!$G$3:$G$1333,FacilityCounts!$H$3:$H$1333,,0,)</f>
        <v>0</v>
      </c>
      <c r="BB899">
        <f>IFERROR(_xlfn.XLOOKUP(C899,'DA to P Sensitive Lakes'!$P$2:$P$44,'DA to P Sensitive Lakes'!$Q$2:$Q$44,,0,),0)</f>
        <v>1</v>
      </c>
      <c r="BC899" s="25">
        <f>_xlfn.XLOOKUP(C899,'Historic Runoff (mm)'!$A$2:$A$1332,'Historic Runoff (mm)'!$B$2:$B$1332,,0,)</f>
        <v>596.75800000000004</v>
      </c>
      <c r="BD899">
        <f>_xlfn.XLOOKUP(C899,DrainageComplaint!$A$2:$A$1332,DrainageComplaint!$B$2:$B$1332,,0,)</f>
        <v>0</v>
      </c>
      <c r="BE899">
        <f>_xlfn.XLOOKUP(C899,PAD_Area!$G$2:$G$1332,PAD_Area!$H$2:$H$1332,,0,)</f>
        <v>0</v>
      </c>
    </row>
    <row r="900" spans="1:57" x14ac:dyDescent="0.2">
      <c r="A900" s="2">
        <v>897</v>
      </c>
      <c r="B900" s="2">
        <v>898</v>
      </c>
      <c r="C900" s="20">
        <v>1301230</v>
      </c>
      <c r="D900" s="3" t="s">
        <v>774</v>
      </c>
      <c r="E900" s="3" t="s">
        <v>754</v>
      </c>
      <c r="F900" s="3">
        <v>12.516999999999999</v>
      </c>
      <c r="G900" s="3">
        <v>4262.8742867299998</v>
      </c>
      <c r="H900" s="3">
        <v>545226.19620899996</v>
      </c>
      <c r="I900" s="2">
        <v>1</v>
      </c>
      <c r="J900" s="2">
        <v>0</v>
      </c>
      <c r="K900" s="2">
        <v>0</v>
      </c>
      <c r="L900" s="2">
        <v>0</v>
      </c>
      <c r="M900" s="3">
        <v>0</v>
      </c>
      <c r="N900" s="2">
        <f>_xlfn.XLOOKUP(C900,Shellfish_Presence!$E$3:$E$1333,Shellfish_Presence!$G$3:$G$1333,,0,)</f>
        <v>0</v>
      </c>
      <c r="O900" s="3">
        <v>0</v>
      </c>
      <c r="P900" s="3">
        <v>0</v>
      </c>
      <c r="Q900" s="2">
        <v>0</v>
      </c>
      <c r="R900" s="3">
        <v>0.99997597932815552</v>
      </c>
      <c r="S900" s="3">
        <v>0</v>
      </c>
      <c r="T900" s="3">
        <v>0</v>
      </c>
      <c r="U900" s="3">
        <v>0</v>
      </c>
      <c r="V900" s="2">
        <v>0</v>
      </c>
      <c r="W900" s="3" t="str">
        <f t="shared" si="28"/>
        <v/>
      </c>
      <c r="X900" t="str">
        <f t="shared" ref="X900:X963" si="29">IFERROR(U900/T900,"")</f>
        <v/>
      </c>
      <c r="Y900">
        <f>IFERROR(INDEX('Parcel Year'!$N$3:$N$1175,MATCH(KC_SPS_SubbasinAttributes!C900,'Parcel Year'!$M$3:$M$1175,0)),0)</f>
        <v>0.79647397994995117</v>
      </c>
      <c r="Z900">
        <f>INDEX(Imperviousness!$B$2:$B$1332,MATCH(KC_SPS_SubbasinAttributes!C900,Imperviousness!$A$2:$A$1332,0))</f>
        <v>0.46200000000000002</v>
      </c>
      <c r="AA900">
        <f>INDEX('Flow Duration Index'!$B$2:$B$1332,MATCH(KC_SPS_SubbasinAttributes!C900,'Flow Duration Index'!$A$2:$A$1332,0))</f>
        <v>5.0869999999999997</v>
      </c>
      <c r="AB900">
        <f>INDEX(Opportunity_Index!$G$2:$G$1333,MATCH(KC_SPS_SubbasinAttributes!C900,Opportunity_Index!$F$2:$F$1333,0))</f>
        <v>0</v>
      </c>
      <c r="AC900">
        <f>INDEX(Traffic!$B$2:$B$1332,MATCH(KC_SPS_SubbasinAttributes!C900,Traffic!$A$2:$A$1332,0))</f>
        <v>714.87699999999995</v>
      </c>
      <c r="AD900">
        <f>INDEX(EquityScore!$F$3:$F$1334,MATCH(KC_SPS_SubbasinAttributes!C900,EquityScore!$E$3:$E$1334,0))</f>
        <v>1.5</v>
      </c>
      <c r="AE900" t="str">
        <f>IFERROR(INDEX(PavementCondition!$E$2:$E$669,MATCH(KC_SPS_SubbasinAttributes!C900,PavementCondition!$D$2:$D$669,0)),"N/A")</f>
        <v>N/A</v>
      </c>
      <c r="AF900">
        <f>INDEX(SpawnerMortality!$E$2:$E$1331,MATCH(KC_SPS_SubbasinAttributes!C900,SpawnerMortality!$D$2:$D$1331,0))</f>
        <v>0.34318945000000001</v>
      </c>
      <c r="AG900" s="25">
        <f>IFERROR(_xlfn.XLOOKUP($C900,WQBE_Loading!$C$4:$C$3072,WQBE_Loading!G$4:G$3072,,0,),"")</f>
        <v>3.3792083705048548E-2</v>
      </c>
      <c r="AH900" s="25">
        <f>IFERROR(_xlfn.XLOOKUP($C900,WQBE_Loading!$C$4:$C$3072,WQBE_Loading!H$4:H$3072,,0,),"")</f>
        <v>0.17056324647586601</v>
      </c>
      <c r="AI900" s="25">
        <f>IFERROR(_xlfn.XLOOKUP($C900,WQBE_Loading!$C$4:$C$3072,WQBE_Loading!I$4:I$3072,,0,),"")</f>
        <v>9.5278105137359645</v>
      </c>
      <c r="AJ900" s="25">
        <f>IFERROR(_xlfn.XLOOKUP($C900,WQBE_Loading!$C$4:$C$3072,WQBE_Loading!J$4:J$3072,,0,),"")</f>
        <v>0.699593881590026</v>
      </c>
      <c r="AK900" s="25">
        <f>IFERROR(_xlfn.XLOOKUP($C900,WQBE_Loading!$C$4:$C$3072,WQBE_Loading!K$4:K$3072,,0,),"")</f>
        <v>241.01453207481799</v>
      </c>
      <c r="AL900" s="25">
        <f>IFERROR(_xlfn.XLOOKUP($C900,WQBE_Loading!$C$4:$C$3072,WQBE_Loading!L$4:L$3072,,0,),"")</f>
        <v>6.7966093012002051E-5</v>
      </c>
      <c r="AM900" s="25">
        <f>IFERROR(_xlfn.XLOOKUP($C900,WQBE_Loading!$C$4:$C$3072,WQBE_Loading!M$4:M$3072,,0,),"")</f>
        <v>7.9925611832958197E-7</v>
      </c>
      <c r="AN900" s="25">
        <f>IFERROR(_xlfn.XLOOKUP($C900,WQBE_Loading!$C$4:$C$3072,WQBE_Loading!N$4:N$3072,,0,),"")</f>
        <v>3.4765397667845402E-3</v>
      </c>
      <c r="AO900" s="25">
        <f>IFERROR(_xlfn.XLOOKUP($C900,WQBE_Loading!$C$4:$C$3072,WQBE_Loading!O$4:O$3072,,0,),"")</f>
        <v>1.1082717567060099E-2</v>
      </c>
      <c r="AP900" s="25">
        <f>IFERROR(_xlfn.XLOOKUP($C900,WQBE_Loading!$C$4:$C$3072,WQBE_Loading!P$4:P$3072,,0,),"")</f>
        <v>1.209391924183245E-2</v>
      </c>
      <c r="AQ900" s="13">
        <f>IFERROR(_xlfn.XLOOKUP($C900,WQBE_Loading!$C$4:$C$3072,WQBE_Loading!Q$4:Q$3072,,0,),"")</f>
        <v>258482.36896845349</v>
      </c>
      <c r="AR900">
        <f>_xlfn.XLOOKUP(C900,UrbanHeat!$A$2:$A$1333,UrbanHeat!$B$2:$B$1333,,0,)</f>
        <v>10.882999999999999</v>
      </c>
      <c r="AS900" s="25">
        <f>_xlfn.XLOOKUP($C900,TNC_Loading!$A$2:$A$1332,TNC_Loading!B$2:B$1332,,0,)</f>
        <v>3.8140000000000001</v>
      </c>
      <c r="AT900" s="25">
        <f>_xlfn.XLOOKUP($C900,TNC_Loading!$A$2:$A$1332,TNC_Loading!C$2:C$1332,,0,)</f>
        <v>1.1299999999999999</v>
      </c>
      <c r="AU900" s="25">
        <f>_xlfn.XLOOKUP($C900,TNC_Loading!$A$2:$A$1332,TNC_Loading!D$2:D$1332,,0,)</f>
        <v>4.3940000000000001</v>
      </c>
      <c r="AV900" s="25">
        <f>_xlfn.XLOOKUP($C900,TNC_Loading!$A$2:$A$1332,TNC_Loading!E$2:E$1332,,0,)</f>
        <v>6.4749999999999996</v>
      </c>
      <c r="AW900" s="25">
        <f>_xlfn.XLOOKUP($C900,TNC_Loading!$A$2:$A$1332,TNC_Loading!F$2:F$1332,,0,)</f>
        <v>93.367000000000004</v>
      </c>
      <c r="AX900">
        <f>_xlfn.XLOOKUP(C900,BIBI!$D$2:$D$1332,BIBI!$F$2:$F$1332,,0,)</f>
        <v>0</v>
      </c>
      <c r="AY900">
        <f>_xlfn.XLOOKUP(C900,FacilityCounts!$A$3:$A$1333,FacilityCounts!$B$3:$B$1333,,0,)</f>
        <v>0</v>
      </c>
      <c r="AZ900">
        <f>_xlfn.XLOOKUP(C900,FacilityCounts!$D$3:$D$1333,FacilityCounts!$E$3:$E$1333,,0,)</f>
        <v>0</v>
      </c>
      <c r="BA900">
        <f>_xlfn.XLOOKUP(C900,FacilityCounts!$G$3:$G$1333,FacilityCounts!$H$3:$H$1333,,0,)</f>
        <v>0</v>
      </c>
      <c r="BB900">
        <f>IFERROR(_xlfn.XLOOKUP(C900,'DA to P Sensitive Lakes'!$P$2:$P$44,'DA to P Sensitive Lakes'!$Q$2:$Q$44,,0,),0)</f>
        <v>0</v>
      </c>
      <c r="BC900" s="25">
        <f>_xlfn.XLOOKUP(C900,'Historic Runoff (mm)'!$A$2:$A$1332,'Historic Runoff (mm)'!$B$2:$B$1332,,0,)</f>
        <v>320.45600000000002</v>
      </c>
      <c r="BD900">
        <f>_xlfn.XLOOKUP(C900,DrainageComplaint!$A$2:$A$1332,DrainageComplaint!$B$2:$B$1332,,0,)</f>
        <v>0</v>
      </c>
      <c r="BE900">
        <f>_xlfn.XLOOKUP(C900,PAD_Area!$G$2:$G$1332,PAD_Area!$H$2:$H$1332,,0,)</f>
        <v>0</v>
      </c>
    </row>
    <row r="901" spans="1:57" x14ac:dyDescent="0.2">
      <c r="A901" s="2">
        <v>898</v>
      </c>
      <c r="B901" s="2">
        <v>899</v>
      </c>
      <c r="C901" s="20">
        <v>1301240</v>
      </c>
      <c r="D901" s="3" t="s">
        <v>774</v>
      </c>
      <c r="E901" s="3" t="s">
        <v>754</v>
      </c>
      <c r="F901" s="3">
        <v>459.36200000000002</v>
      </c>
      <c r="G901" s="3">
        <v>29375.651471100002</v>
      </c>
      <c r="H901" s="3">
        <v>20009737.123</v>
      </c>
      <c r="I901" s="2">
        <v>0</v>
      </c>
      <c r="J901" s="2">
        <v>0</v>
      </c>
      <c r="K901" s="2">
        <v>0</v>
      </c>
      <c r="L901" s="2">
        <v>6</v>
      </c>
      <c r="M901" s="3">
        <v>0</v>
      </c>
      <c r="N901" s="2">
        <f>_xlfn.XLOOKUP(C901,Shellfish_Presence!$E$3:$E$1333,Shellfish_Presence!$G$3:$G$1333,,0,)</f>
        <v>0</v>
      </c>
      <c r="O901" s="3">
        <v>2.6409500278532505E-3</v>
      </c>
      <c r="P901" s="3">
        <v>0</v>
      </c>
      <c r="Q901" s="2">
        <v>3</v>
      </c>
      <c r="R901" s="3">
        <v>0.97274702787399292</v>
      </c>
      <c r="S901" s="3">
        <v>0</v>
      </c>
      <c r="T901" s="3">
        <v>0</v>
      </c>
      <c r="U901" s="3">
        <v>0</v>
      </c>
      <c r="V901" s="2">
        <v>0</v>
      </c>
      <c r="W901" s="3" t="str">
        <f t="shared" si="28"/>
        <v/>
      </c>
      <c r="X901" t="str">
        <f t="shared" si="29"/>
        <v/>
      </c>
      <c r="Y901">
        <f>IFERROR(INDEX('Parcel Year'!$N$3:$N$1175,MATCH(KC_SPS_SubbasinAttributes!C901,'Parcel Year'!$M$3:$M$1175,0)),0)</f>
        <v>0.50319802761077881</v>
      </c>
      <c r="Z901">
        <f>INDEX(Imperviousness!$B$2:$B$1332,MATCH(KC_SPS_SubbasinAttributes!C901,Imperviousness!$A$2:$A$1332,0))</f>
        <v>0.22</v>
      </c>
      <c r="AA901">
        <f>INDEX('Flow Duration Index'!$B$2:$B$1332,MATCH(KC_SPS_SubbasinAttributes!C901,'Flow Duration Index'!$A$2:$A$1332,0))</f>
        <v>7.7679999999999998</v>
      </c>
      <c r="AB901">
        <f>INDEX(Opportunity_Index!$G$2:$G$1333,MATCH(KC_SPS_SubbasinAttributes!C901,Opportunity_Index!$F$2:$F$1333,0))</f>
        <v>0</v>
      </c>
      <c r="AC901">
        <f>INDEX(Traffic!$B$2:$B$1332,MATCH(KC_SPS_SubbasinAttributes!C901,Traffic!$A$2:$A$1332,0))</f>
        <v>428.00099999999998</v>
      </c>
      <c r="AD901">
        <f>INDEX(EquityScore!$F$3:$F$1334,MATCH(KC_SPS_SubbasinAttributes!C901,EquityScore!$E$3:$E$1334,0))</f>
        <v>2.6666666700000001</v>
      </c>
      <c r="AE901" t="str">
        <f>IFERROR(INDEX(PavementCondition!$E$2:$E$669,MATCH(KC_SPS_SubbasinAttributes!C901,PavementCondition!$D$2:$D$669,0)),"N/A")</f>
        <v>N/A</v>
      </c>
      <c r="AF901">
        <f>INDEX(SpawnerMortality!$E$2:$E$1331,MATCH(KC_SPS_SubbasinAttributes!C901,SpawnerMortality!$D$2:$D$1331,0))</f>
        <v>0.35513641899999998</v>
      </c>
      <c r="AG901" s="25">
        <f>IFERROR(_xlfn.XLOOKUP($C901,WQBE_Loading!$C$4:$C$3072,WQBE_Loading!G$4:G$3072,,0,),"")</f>
        <v>1.5272506013598952</v>
      </c>
      <c r="AH901" s="25">
        <f>IFERROR(_xlfn.XLOOKUP($C901,WQBE_Loading!$C$4:$C$3072,WQBE_Loading!H$4:H$3072,,0,),"")</f>
        <v>7.5924253348645898</v>
      </c>
      <c r="AI901" s="25">
        <f>IFERROR(_xlfn.XLOOKUP($C901,WQBE_Loading!$C$4:$C$3072,WQBE_Loading!I$4:I$3072,,0,),"")</f>
        <v>390.98090600927196</v>
      </c>
      <c r="AJ901" s="25">
        <f>IFERROR(_xlfn.XLOOKUP($C901,WQBE_Loading!$C$4:$C$3072,WQBE_Loading!J$4:J$3072,,0,),"")</f>
        <v>29.030995118057149</v>
      </c>
      <c r="AK901" s="25">
        <f>IFERROR(_xlfn.XLOOKUP($C901,WQBE_Loading!$C$4:$C$3072,WQBE_Loading!K$4:K$3072,,0,),"")</f>
        <v>9268.7821306152146</v>
      </c>
      <c r="AL901" s="25">
        <f>IFERROR(_xlfn.XLOOKUP($C901,WQBE_Loading!$C$4:$C$3072,WQBE_Loading!L$4:L$3072,,0,),"")</f>
        <v>2.7792757187485549E-3</v>
      </c>
      <c r="AM901" s="25">
        <f>IFERROR(_xlfn.XLOOKUP($C901,WQBE_Loading!$C$4:$C$3072,WQBE_Loading!M$4:M$3072,,0,),"")</f>
        <v>8.2065701729705954E-5</v>
      </c>
      <c r="AN901" s="25">
        <f>IFERROR(_xlfn.XLOOKUP($C901,WQBE_Loading!$C$4:$C$3072,WQBE_Loading!N$4:N$3072,,0,),"")</f>
        <v>0.1367263398779695</v>
      </c>
      <c r="AO901" s="25">
        <f>IFERROR(_xlfn.XLOOKUP($C901,WQBE_Loading!$C$4:$C$3072,WQBE_Loading!O$4:O$3072,,0,),"")</f>
        <v>0.439700606702009</v>
      </c>
      <c r="AP901" s="25">
        <f>IFERROR(_xlfn.XLOOKUP($C901,WQBE_Loading!$C$4:$C$3072,WQBE_Loading!P$4:P$3072,,0,),"")</f>
        <v>0.508303530761823</v>
      </c>
      <c r="AQ901" s="13">
        <f>IFERROR(_xlfn.XLOOKUP($C901,WQBE_Loading!$C$4:$C$3072,WQBE_Loading!Q$4:Q$3072,,0,),"")</f>
        <v>10621195.084299</v>
      </c>
      <c r="AR901">
        <f>_xlfn.XLOOKUP(C901,UrbanHeat!$A$2:$A$1333,UrbanHeat!$B$2:$B$1333,,0,)</f>
        <v>10.978</v>
      </c>
      <c r="AS901" s="25">
        <f>_xlfn.XLOOKUP($C901,TNC_Loading!$A$2:$A$1332,TNC_Loading!B$2:B$1332,,0,)</f>
        <v>6.0170000000000003</v>
      </c>
      <c r="AT901" s="25">
        <f>_xlfn.XLOOKUP($C901,TNC_Loading!$A$2:$A$1332,TNC_Loading!C$2:C$1332,,0,)</f>
        <v>2.2589999999999999</v>
      </c>
      <c r="AU901" s="25">
        <f>_xlfn.XLOOKUP($C901,TNC_Loading!$A$2:$A$1332,TNC_Loading!D$2:D$1332,,0,)</f>
        <v>6.6349999999999998</v>
      </c>
      <c r="AV901" s="25">
        <f>_xlfn.XLOOKUP($C901,TNC_Loading!$A$2:$A$1332,TNC_Loading!E$2:E$1332,,0,)</f>
        <v>10.946999999999999</v>
      </c>
      <c r="AW901" s="25">
        <f>_xlfn.XLOOKUP($C901,TNC_Loading!$A$2:$A$1332,TNC_Loading!F$2:F$1332,,0,)</f>
        <v>178.45099999999999</v>
      </c>
      <c r="AX901">
        <f>_xlfn.XLOOKUP(C901,BIBI!$D$2:$D$1332,BIBI!$F$2:$F$1332,,0,)</f>
        <v>0</v>
      </c>
      <c r="AY901">
        <f>_xlfn.XLOOKUP(C901,FacilityCounts!$A$3:$A$1333,FacilityCounts!$B$3:$B$1333,,0,)</f>
        <v>0</v>
      </c>
      <c r="AZ901">
        <f>_xlfn.XLOOKUP(C901,FacilityCounts!$D$3:$D$1333,FacilityCounts!$E$3:$E$1333,,0,)</f>
        <v>0</v>
      </c>
      <c r="BA901">
        <f>_xlfn.XLOOKUP(C901,FacilityCounts!$G$3:$G$1333,FacilityCounts!$H$3:$H$1333,,0,)</f>
        <v>0</v>
      </c>
      <c r="BB901">
        <f>IFERROR(_xlfn.XLOOKUP(C901,'DA to P Sensitive Lakes'!$P$2:$P$44,'DA to P Sensitive Lakes'!$Q$2:$Q$44,,0,),0)</f>
        <v>0</v>
      </c>
      <c r="BC901" s="25">
        <f>_xlfn.XLOOKUP(C901,'Historic Runoff (mm)'!$A$2:$A$1332,'Historic Runoff (mm)'!$B$2:$B$1332,,0,)</f>
        <v>424.96699999999998</v>
      </c>
      <c r="BD901">
        <f>_xlfn.XLOOKUP(C901,DrainageComplaint!$A$2:$A$1332,DrainageComplaint!$B$2:$B$1332,,0,)</f>
        <v>0</v>
      </c>
      <c r="BE901">
        <f>_xlfn.XLOOKUP(C901,PAD_Area!$G$2:$G$1332,PAD_Area!$H$2:$H$1332,,0,)</f>
        <v>0</v>
      </c>
    </row>
    <row r="902" spans="1:57" x14ac:dyDescent="0.2">
      <c r="A902" s="2">
        <v>899</v>
      </c>
      <c r="B902" s="2">
        <v>900</v>
      </c>
      <c r="C902" s="20">
        <v>1301250</v>
      </c>
      <c r="D902" s="3" t="s">
        <v>774</v>
      </c>
      <c r="E902" s="3" t="s">
        <v>754</v>
      </c>
      <c r="F902" s="3">
        <v>144.13</v>
      </c>
      <c r="G902" s="3">
        <v>14492.120482</v>
      </c>
      <c r="H902" s="3">
        <v>6278286.5760300001</v>
      </c>
      <c r="I902" s="2">
        <v>0</v>
      </c>
      <c r="J902" s="2">
        <v>0</v>
      </c>
      <c r="K902" s="2">
        <v>0</v>
      </c>
      <c r="L902" s="2">
        <v>1</v>
      </c>
      <c r="M902" s="3">
        <v>0</v>
      </c>
      <c r="N902" s="2">
        <f>_xlfn.XLOOKUP(C902,Shellfish_Presence!$E$3:$E$1333,Shellfish_Presence!$G$3:$G$1333,,0,)</f>
        <v>0</v>
      </c>
      <c r="O902" s="3">
        <v>5.1081500947475433E-2</v>
      </c>
      <c r="P902" s="3">
        <v>0</v>
      </c>
      <c r="Q902" s="2">
        <v>1</v>
      </c>
      <c r="R902" s="3">
        <v>0.98649102449417114</v>
      </c>
      <c r="S902" s="3">
        <v>0</v>
      </c>
      <c r="T902" s="3">
        <v>0</v>
      </c>
      <c r="U902" s="3">
        <v>0</v>
      </c>
      <c r="V902" s="2">
        <v>0</v>
      </c>
      <c r="W902" s="3" t="str">
        <f t="shared" si="28"/>
        <v/>
      </c>
      <c r="X902" t="str">
        <f t="shared" si="29"/>
        <v/>
      </c>
      <c r="Y902">
        <f>IFERROR(INDEX('Parcel Year'!$N$3:$N$1175,MATCH(KC_SPS_SubbasinAttributes!C902,'Parcel Year'!$M$3:$M$1175,0)),0)</f>
        <v>0.69530999660491943</v>
      </c>
      <c r="Z902">
        <f>INDEX(Imperviousness!$B$2:$B$1332,MATCH(KC_SPS_SubbasinAttributes!C902,Imperviousness!$A$2:$A$1332,0))</f>
        <v>2.1000000000000001E-2</v>
      </c>
      <c r="AA902">
        <f>INDEX('Flow Duration Index'!$B$2:$B$1332,MATCH(KC_SPS_SubbasinAttributes!C902,'Flow Duration Index'!$A$2:$A$1332,0))</f>
        <v>4.5979999999999999</v>
      </c>
      <c r="AB902">
        <f>INDEX(Opportunity_Index!$G$2:$G$1333,MATCH(KC_SPS_SubbasinAttributes!C902,Opportunity_Index!$F$2:$F$1333,0))</f>
        <v>0</v>
      </c>
      <c r="AC902">
        <f>INDEX(Traffic!$B$2:$B$1332,MATCH(KC_SPS_SubbasinAttributes!C902,Traffic!$A$2:$A$1332,0))</f>
        <v>343.08300000000003</v>
      </c>
      <c r="AD902">
        <f>INDEX(EquityScore!$F$3:$F$1334,MATCH(KC_SPS_SubbasinAttributes!C902,EquityScore!$E$3:$E$1334,0))</f>
        <v>2.6666666700000001</v>
      </c>
      <c r="AE902" t="str">
        <f>IFERROR(INDEX(PavementCondition!$E$2:$E$669,MATCH(KC_SPS_SubbasinAttributes!C902,PavementCondition!$D$2:$D$669,0)),"N/A")</f>
        <v>N/A</v>
      </c>
      <c r="AF902">
        <f>INDEX(SpawnerMortality!$E$2:$E$1331,MATCH(KC_SPS_SubbasinAttributes!C902,SpawnerMortality!$D$2:$D$1331,0))</f>
        <v>0.32551912149999995</v>
      </c>
      <c r="AG902" s="25">
        <f>IFERROR(_xlfn.XLOOKUP($C902,WQBE_Loading!$C$4:$C$3072,WQBE_Loading!G$4:G$3072,,0,),"")</f>
        <v>0.1714529397140635</v>
      </c>
      <c r="AH902" s="25">
        <f>IFERROR(_xlfn.XLOOKUP($C902,WQBE_Loading!$C$4:$C$3072,WQBE_Loading!H$4:H$3072,,0,),"")</f>
        <v>0.8648705978251765</v>
      </c>
      <c r="AI902" s="25">
        <f>IFERROR(_xlfn.XLOOKUP($C902,WQBE_Loading!$C$4:$C$3072,WQBE_Loading!I$4:I$3072,,0,),"")</f>
        <v>37.835909105951103</v>
      </c>
      <c r="AJ902" s="25">
        <f>IFERROR(_xlfn.XLOOKUP($C902,WQBE_Loading!$C$4:$C$3072,WQBE_Loading!J$4:J$3072,,0,),"")</f>
        <v>2.8876559134682447</v>
      </c>
      <c r="AK902" s="25">
        <f>IFERROR(_xlfn.XLOOKUP($C902,WQBE_Loading!$C$4:$C$3072,WQBE_Loading!K$4:K$3072,,0,),"")</f>
        <v>922.57164293922597</v>
      </c>
      <c r="AL902" s="25">
        <f>IFERROR(_xlfn.XLOOKUP($C902,WQBE_Loading!$C$4:$C$3072,WQBE_Loading!L$4:L$3072,,0,),"")</f>
        <v>3.0609779119217901E-4</v>
      </c>
      <c r="AM902" s="25">
        <f>IFERROR(_xlfn.XLOOKUP($C902,WQBE_Loading!$C$4:$C$3072,WQBE_Loading!M$4:M$3072,,0,),"")</f>
        <v>2.01827947030417E-5</v>
      </c>
      <c r="AN902" s="25">
        <f>IFERROR(_xlfn.XLOOKUP($C902,WQBE_Loading!$C$4:$C$3072,WQBE_Loading!N$4:N$3072,,0,),"")</f>
        <v>1.90729728895098E-2</v>
      </c>
      <c r="AO902" s="25">
        <f>IFERROR(_xlfn.XLOOKUP($C902,WQBE_Loading!$C$4:$C$3072,WQBE_Loading!O$4:O$3072,,0,),"")</f>
        <v>4.8612193144486796E-2</v>
      </c>
      <c r="AP902" s="25">
        <f>IFERROR(_xlfn.XLOOKUP($C902,WQBE_Loading!$C$4:$C$3072,WQBE_Loading!P$4:P$3072,,0,),"")</f>
        <v>5.0968753158643854E-2</v>
      </c>
      <c r="AQ902" s="13">
        <f>IFERROR(_xlfn.XLOOKUP($C902,WQBE_Loading!$C$4:$C$3072,WQBE_Loading!Q$4:Q$3072,,0,),"")</f>
        <v>1120256.2528843849</v>
      </c>
      <c r="AR902">
        <f>_xlfn.XLOOKUP(C902,UrbanHeat!$A$2:$A$1333,UrbanHeat!$B$2:$B$1333,,0,)</f>
        <v>8.7899999999999991</v>
      </c>
      <c r="AS902" s="25">
        <f>_xlfn.XLOOKUP($C902,TNC_Loading!$A$2:$A$1332,TNC_Loading!B$2:B$1332,,0,)</f>
        <v>2.78</v>
      </c>
      <c r="AT902" s="25">
        <f>_xlfn.XLOOKUP($C902,TNC_Loading!$A$2:$A$1332,TNC_Loading!C$2:C$1332,,0,)</f>
        <v>0.63200000000000001</v>
      </c>
      <c r="AU902" s="25">
        <f>_xlfn.XLOOKUP($C902,TNC_Loading!$A$2:$A$1332,TNC_Loading!D$2:D$1332,,0,)</f>
        <v>2.0750000000000002</v>
      </c>
      <c r="AV902" s="25">
        <f>_xlfn.XLOOKUP($C902,TNC_Loading!$A$2:$A$1332,TNC_Loading!E$2:E$1332,,0,)</f>
        <v>4.3049999999999997</v>
      </c>
      <c r="AW902" s="25">
        <f>_xlfn.XLOOKUP($C902,TNC_Loading!$A$2:$A$1332,TNC_Loading!F$2:F$1332,,0,)</f>
        <v>67.027000000000001</v>
      </c>
      <c r="AX902">
        <f>_xlfn.XLOOKUP(C902,BIBI!$D$2:$D$1332,BIBI!$F$2:$F$1332,,0,)</f>
        <v>0</v>
      </c>
      <c r="AY902">
        <f>_xlfn.XLOOKUP(C902,FacilityCounts!$A$3:$A$1333,FacilityCounts!$B$3:$B$1333,,0,)</f>
        <v>0</v>
      </c>
      <c r="AZ902">
        <f>_xlfn.XLOOKUP(C902,FacilityCounts!$D$3:$D$1333,FacilityCounts!$E$3:$E$1333,,0,)</f>
        <v>0</v>
      </c>
      <c r="BA902">
        <f>_xlfn.XLOOKUP(C902,FacilityCounts!$G$3:$G$1333,FacilityCounts!$H$3:$H$1333,,0,)</f>
        <v>0</v>
      </c>
      <c r="BB902">
        <f>IFERROR(_xlfn.XLOOKUP(C902,'DA to P Sensitive Lakes'!$P$2:$P$44,'DA to P Sensitive Lakes'!$Q$2:$Q$44,,0,),0)</f>
        <v>0</v>
      </c>
      <c r="BC902" s="25">
        <f>_xlfn.XLOOKUP(C902,'Historic Runoff (mm)'!$A$2:$A$1332,'Historic Runoff (mm)'!$B$2:$B$1332,,0,)</f>
        <v>201.608</v>
      </c>
      <c r="BD902">
        <f>_xlfn.XLOOKUP(C902,DrainageComplaint!$A$2:$A$1332,DrainageComplaint!$B$2:$B$1332,,0,)</f>
        <v>0</v>
      </c>
      <c r="BE902">
        <f>_xlfn.XLOOKUP(C902,PAD_Area!$G$2:$G$1332,PAD_Area!$H$2:$H$1332,,0,)</f>
        <v>0</v>
      </c>
    </row>
    <row r="903" spans="1:57" x14ac:dyDescent="0.2">
      <c r="A903" s="2">
        <v>900</v>
      </c>
      <c r="B903" s="2">
        <v>901</v>
      </c>
      <c r="C903" s="20">
        <v>1400010</v>
      </c>
      <c r="D903" s="3" t="s">
        <v>900</v>
      </c>
      <c r="E903" s="3" t="s">
        <v>754</v>
      </c>
      <c r="F903" s="3">
        <v>397.03899999999999</v>
      </c>
      <c r="G903" s="3">
        <v>20686.4142111</v>
      </c>
      <c r="H903" s="3">
        <v>17294965.065699998</v>
      </c>
      <c r="I903" s="2">
        <v>0</v>
      </c>
      <c r="J903" s="2">
        <v>0</v>
      </c>
      <c r="K903" s="2">
        <v>0</v>
      </c>
      <c r="L903" s="2">
        <v>3</v>
      </c>
      <c r="M903" s="3">
        <v>0</v>
      </c>
      <c r="N903" s="2">
        <f>_xlfn.XLOOKUP(C903,Shellfish_Presence!$E$3:$E$1333,Shellfish_Presence!$G$3:$G$1333,,0,)</f>
        <v>0</v>
      </c>
      <c r="O903" s="3">
        <v>0</v>
      </c>
      <c r="P903" s="3">
        <v>0</v>
      </c>
      <c r="Q903" s="2">
        <v>0</v>
      </c>
      <c r="R903" s="3">
        <v>0.99990701675415039</v>
      </c>
      <c r="S903" s="3">
        <v>0</v>
      </c>
      <c r="T903" s="3">
        <v>30784</v>
      </c>
      <c r="U903" s="3">
        <v>0</v>
      </c>
      <c r="V903" s="2">
        <v>48</v>
      </c>
      <c r="W903" s="3">
        <f t="shared" si="28"/>
        <v>1.5592515592515593E-3</v>
      </c>
      <c r="X903">
        <f t="shared" si="29"/>
        <v>0</v>
      </c>
      <c r="Y903">
        <f>IFERROR(INDEX('Parcel Year'!$N$3:$N$1175,MATCH(KC_SPS_SubbasinAttributes!C903,'Parcel Year'!$M$3:$M$1175,0)),0)</f>
        <v>0.48583400249481201</v>
      </c>
      <c r="Z903">
        <f>INDEX(Imperviousness!$B$2:$B$1332,MATCH(KC_SPS_SubbasinAttributes!C903,Imperviousness!$A$2:$A$1332,0))</f>
        <v>5.7000000000000002E-2</v>
      </c>
      <c r="AA903">
        <f>INDEX('Flow Duration Index'!$B$2:$B$1332,MATCH(KC_SPS_SubbasinAttributes!C903,'Flow Duration Index'!$A$2:$A$1332,0))</f>
        <v>5.71</v>
      </c>
      <c r="AB903">
        <f>INDEX(Opportunity_Index!$G$2:$G$1333,MATCH(KC_SPS_SubbasinAttributes!C903,Opportunity_Index!$F$2:$F$1333,0))</f>
        <v>0.17810000000000001</v>
      </c>
      <c r="AC903">
        <f>INDEX(Traffic!$B$2:$B$1332,MATCH(KC_SPS_SubbasinAttributes!C903,Traffic!$A$2:$A$1332,0))</f>
        <v>269.42200000000003</v>
      </c>
      <c r="AD903">
        <f>INDEX(EquityScore!$F$3:$F$1334,MATCH(KC_SPS_SubbasinAttributes!C903,EquityScore!$E$3:$E$1334,0))</f>
        <v>1</v>
      </c>
      <c r="AE903">
        <f>IFERROR(INDEX(PavementCondition!$E$2:$E$669,MATCH(KC_SPS_SubbasinAttributes!C903,PavementCondition!$D$2:$D$669,0)),"N/A")</f>
        <v>76</v>
      </c>
      <c r="AF903">
        <f>INDEX(SpawnerMortality!$E$2:$E$1331,MATCH(KC_SPS_SubbasinAttributes!C903,SpawnerMortality!$D$2:$D$1331,0))</f>
        <v>8.9942324500000004E-2</v>
      </c>
      <c r="AG903" s="25">
        <f>IFERROR(_xlfn.XLOOKUP($C903,WQBE_Loading!$C$4:$C$3072,WQBE_Loading!G$4:G$3072,,0,),"")</f>
        <v>0.37530925751549804</v>
      </c>
      <c r="AH903" s="25">
        <f>IFERROR(_xlfn.XLOOKUP($C903,WQBE_Loading!$C$4:$C$3072,WQBE_Loading!H$4:H$3072,,0,),"")</f>
        <v>1.87007009074122</v>
      </c>
      <c r="AI903" s="25">
        <f>IFERROR(_xlfn.XLOOKUP($C903,WQBE_Loading!$C$4:$C$3072,WQBE_Loading!I$4:I$3072,,0,),"")</f>
        <v>103.770827505526</v>
      </c>
      <c r="AJ903" s="25">
        <f>IFERROR(_xlfn.XLOOKUP($C903,WQBE_Loading!$C$4:$C$3072,WQBE_Loading!J$4:J$3072,,0,),"")</f>
        <v>7.7004141649914057</v>
      </c>
      <c r="AK903" s="25">
        <f>IFERROR(_xlfn.XLOOKUP($C903,WQBE_Loading!$C$4:$C$3072,WQBE_Loading!K$4:K$3072,,0,),"")</f>
        <v>2989.60564923519</v>
      </c>
      <c r="AL903" s="25">
        <f>IFERROR(_xlfn.XLOOKUP($C903,WQBE_Loading!$C$4:$C$3072,WQBE_Loading!L$4:L$3072,,0,),"")</f>
        <v>9.1737980324830756E-4</v>
      </c>
      <c r="AM903" s="25">
        <f>IFERROR(_xlfn.XLOOKUP($C903,WQBE_Loading!$C$4:$C$3072,WQBE_Loading!M$4:M$3072,,0,),"")</f>
        <v>2.8197478109846298E-5</v>
      </c>
      <c r="AN903" s="25">
        <f>IFERROR(_xlfn.XLOOKUP($C903,WQBE_Loading!$C$4:$C$3072,WQBE_Loading!N$4:N$3072,,0,),"")</f>
        <v>5.9620198138167449E-2</v>
      </c>
      <c r="AO903" s="25">
        <f>IFERROR(_xlfn.XLOOKUP($C903,WQBE_Loading!$C$4:$C$3072,WQBE_Loading!O$4:O$3072,,0,),"")</f>
        <v>0.153500656408423</v>
      </c>
      <c r="AP903" s="25">
        <f>IFERROR(_xlfn.XLOOKUP($C903,WQBE_Loading!$C$4:$C$3072,WQBE_Loading!P$4:P$3072,,0,),"")</f>
        <v>0.112718493732785</v>
      </c>
      <c r="AQ903" s="13">
        <f>IFERROR(_xlfn.XLOOKUP($C903,WQBE_Loading!$C$4:$C$3072,WQBE_Loading!Q$4:Q$3072,,0,),"")</f>
        <v>3154630.2836154252</v>
      </c>
      <c r="AR903">
        <f>_xlfn.XLOOKUP(C903,UrbanHeat!$A$2:$A$1333,UrbanHeat!$B$2:$B$1333,,0,)</f>
        <v>5.0549999999999997</v>
      </c>
      <c r="AS903" s="25">
        <f>_xlfn.XLOOKUP($C903,TNC_Loading!$A$2:$A$1332,TNC_Loading!B$2:B$1332,,0,)</f>
        <v>2.883</v>
      </c>
      <c r="AT903" s="25">
        <f>_xlfn.XLOOKUP($C903,TNC_Loading!$A$2:$A$1332,TNC_Loading!C$2:C$1332,,0,)</f>
        <v>1.2050000000000001</v>
      </c>
      <c r="AU903" s="25">
        <f>_xlfn.XLOOKUP($C903,TNC_Loading!$A$2:$A$1332,TNC_Loading!D$2:D$1332,,0,)</f>
        <v>2.6989999999999998</v>
      </c>
      <c r="AV903" s="25">
        <f>_xlfn.XLOOKUP($C903,TNC_Loading!$A$2:$A$1332,TNC_Loading!E$2:E$1332,,0,)</f>
        <v>6.4690000000000003</v>
      </c>
      <c r="AW903" s="25">
        <f>_xlfn.XLOOKUP($C903,TNC_Loading!$A$2:$A$1332,TNC_Loading!F$2:F$1332,,0,)</f>
        <v>59.305</v>
      </c>
      <c r="AX903">
        <f>_xlfn.XLOOKUP(C903,BIBI!$D$2:$D$1332,BIBI!$F$2:$F$1332,,0,)</f>
        <v>0</v>
      </c>
      <c r="AY903">
        <f>_xlfn.XLOOKUP(C903,FacilityCounts!$A$3:$A$1333,FacilityCounts!$B$3:$B$1333,,0,)</f>
        <v>0</v>
      </c>
      <c r="AZ903">
        <f>_xlfn.XLOOKUP(C903,FacilityCounts!$D$3:$D$1333,FacilityCounts!$E$3:$E$1333,,0,)</f>
        <v>0</v>
      </c>
      <c r="BA903">
        <f>_xlfn.XLOOKUP(C903,FacilityCounts!$G$3:$G$1333,FacilityCounts!$H$3:$H$1333,,0,)</f>
        <v>0</v>
      </c>
      <c r="BB903">
        <f>IFERROR(_xlfn.XLOOKUP(C903,'DA to P Sensitive Lakes'!$P$2:$P$44,'DA to P Sensitive Lakes'!$Q$2:$Q$44,,0,),0)</f>
        <v>0</v>
      </c>
      <c r="BC903" s="25">
        <f>_xlfn.XLOOKUP(C903,'Historic Runoff (mm)'!$A$2:$A$1332,'Historic Runoff (mm)'!$B$2:$B$1332,,0,)</f>
        <v>165.40299999999999</v>
      </c>
      <c r="BD903">
        <f>_xlfn.XLOOKUP(C903,DrainageComplaint!$A$2:$A$1332,DrainageComplaint!$B$2:$B$1332,,0,)</f>
        <v>3</v>
      </c>
      <c r="BE903">
        <f>_xlfn.XLOOKUP(C903,PAD_Area!$G$2:$G$1332,PAD_Area!$H$2:$H$1332,,0,)</f>
        <v>0</v>
      </c>
    </row>
    <row r="904" spans="1:57" x14ac:dyDescent="0.2">
      <c r="A904" s="2">
        <v>901</v>
      </c>
      <c r="B904" s="2">
        <v>902</v>
      </c>
      <c r="C904" s="20">
        <v>1400020</v>
      </c>
      <c r="D904" s="3" t="s">
        <v>900</v>
      </c>
      <c r="E904" s="3" t="s">
        <v>754</v>
      </c>
      <c r="F904" s="3">
        <v>46.695</v>
      </c>
      <c r="G904" s="3">
        <v>6590.4152983800004</v>
      </c>
      <c r="H904" s="3">
        <v>2034046.3150899999</v>
      </c>
      <c r="I904" s="2">
        <v>0</v>
      </c>
      <c r="J904" s="2">
        <v>0</v>
      </c>
      <c r="K904" s="2">
        <v>0</v>
      </c>
      <c r="L904" s="2">
        <v>0</v>
      </c>
      <c r="M904" s="3">
        <v>0</v>
      </c>
      <c r="N904" s="2">
        <f>_xlfn.XLOOKUP(C904,Shellfish_Presence!$E$3:$E$1333,Shellfish_Presence!$G$3:$G$1333,,0,)</f>
        <v>0</v>
      </c>
      <c r="O904" s="3">
        <v>0</v>
      </c>
      <c r="P904" s="3">
        <v>0</v>
      </c>
      <c r="Q904" s="2">
        <v>0</v>
      </c>
      <c r="R904" s="3">
        <v>1.0000100135803223</v>
      </c>
      <c r="S904" s="3">
        <v>0</v>
      </c>
      <c r="T904" s="3">
        <v>2223.3701171875</v>
      </c>
      <c r="U904" s="3">
        <v>0</v>
      </c>
      <c r="V904" s="2">
        <v>0</v>
      </c>
      <c r="W904" s="3">
        <f t="shared" si="28"/>
        <v>0</v>
      </c>
      <c r="X904">
        <f t="shared" si="29"/>
        <v>0</v>
      </c>
      <c r="Y904">
        <f>IFERROR(INDEX('Parcel Year'!$N$3:$N$1175,MATCH(KC_SPS_SubbasinAttributes!C904,'Parcel Year'!$M$3:$M$1175,0)),0)</f>
        <v>0.19840900599956512</v>
      </c>
      <c r="Z904">
        <f>INDEX(Imperviousness!$B$2:$B$1332,MATCH(KC_SPS_SubbasinAttributes!C904,Imperviousness!$A$2:$A$1332,0))</f>
        <v>0</v>
      </c>
      <c r="AA904">
        <f>INDEX('Flow Duration Index'!$B$2:$B$1332,MATCH(KC_SPS_SubbasinAttributes!C904,'Flow Duration Index'!$A$2:$A$1332,0))</f>
        <v>2.6560000000000001</v>
      </c>
      <c r="AB904">
        <f>INDEX(Opportunity_Index!$G$2:$G$1333,MATCH(KC_SPS_SubbasinAttributes!C904,Opportunity_Index!$F$2:$F$1333,0))</f>
        <v>0.17810000000000001</v>
      </c>
      <c r="AC904">
        <f>INDEX(Traffic!$B$2:$B$1332,MATCH(KC_SPS_SubbasinAttributes!C904,Traffic!$A$2:$A$1332,0))</f>
        <v>447.76299999999998</v>
      </c>
      <c r="AD904">
        <f>INDEX(EquityScore!$F$3:$F$1334,MATCH(KC_SPS_SubbasinAttributes!C904,EquityScore!$E$3:$E$1334,0))</f>
        <v>1</v>
      </c>
      <c r="AE904">
        <f>IFERROR(INDEX(PavementCondition!$E$2:$E$669,MATCH(KC_SPS_SubbasinAttributes!C904,PavementCondition!$D$2:$D$669,0)),"N/A")</f>
        <v>61</v>
      </c>
      <c r="AF904">
        <f>INDEX(SpawnerMortality!$E$2:$E$1331,MATCH(KC_SPS_SubbasinAttributes!C904,SpawnerMortality!$D$2:$D$1331,0))</f>
        <v>8.9942324500000004E-2</v>
      </c>
      <c r="AG904" s="25">
        <f>IFERROR(_xlfn.XLOOKUP($C904,WQBE_Loading!$C$4:$C$3072,WQBE_Loading!G$4:G$3072,,0,),"")</f>
        <v>1.46834610680921E-2</v>
      </c>
      <c r="AH904" s="25">
        <f>IFERROR(_xlfn.XLOOKUP($C904,WQBE_Loading!$C$4:$C$3072,WQBE_Loading!H$4:H$3072,,0,),"")</f>
        <v>7.5360721308574199E-2</v>
      </c>
      <c r="AI904" s="25">
        <f>IFERROR(_xlfn.XLOOKUP($C904,WQBE_Loading!$C$4:$C$3072,WQBE_Loading!I$4:I$3072,,0,),"")</f>
        <v>3.8458636024382651</v>
      </c>
      <c r="AJ904" s="25">
        <f>IFERROR(_xlfn.XLOOKUP($C904,WQBE_Loading!$C$4:$C$3072,WQBE_Loading!J$4:J$3072,,0,),"")</f>
        <v>0.28696771149175798</v>
      </c>
      <c r="AK904" s="25">
        <f>IFERROR(_xlfn.XLOOKUP($C904,WQBE_Loading!$C$4:$C$3072,WQBE_Loading!K$4:K$3072,,0,),"")</f>
        <v>125.591922739526</v>
      </c>
      <c r="AL904" s="25">
        <f>IFERROR(_xlfn.XLOOKUP($C904,WQBE_Loading!$C$4:$C$3072,WQBE_Loading!L$4:L$3072,,0,),"")</f>
        <v>3.5416924002803349E-5</v>
      </c>
      <c r="AM904" s="25">
        <f>IFERROR(_xlfn.XLOOKUP($C904,WQBE_Loading!$C$4:$C$3072,WQBE_Loading!M$4:M$3072,,0,),"")</f>
        <v>3.9368030500570748E-7</v>
      </c>
      <c r="AN904" s="25">
        <f>IFERROR(_xlfn.XLOOKUP($C904,WQBE_Loading!$C$4:$C$3072,WQBE_Loading!N$4:N$3072,,0,),"")</f>
        <v>1.4785373426406451E-3</v>
      </c>
      <c r="AO904" s="25">
        <f>IFERROR(_xlfn.XLOOKUP($C904,WQBE_Loading!$C$4:$C$3072,WQBE_Loading!O$4:O$3072,,0,),"")</f>
        <v>5.7441283018745248E-3</v>
      </c>
      <c r="AP904" s="25">
        <f>IFERROR(_xlfn.XLOOKUP($C904,WQBE_Loading!$C$4:$C$3072,WQBE_Loading!P$4:P$3072,,0,),"")</f>
        <v>6.3092155399847496E-3</v>
      </c>
      <c r="AQ904" s="13">
        <f>IFERROR(_xlfn.XLOOKUP($C904,WQBE_Loading!$C$4:$C$3072,WQBE_Loading!Q$4:Q$3072,,0,),"")</f>
        <v>125985.042470549</v>
      </c>
      <c r="AR904">
        <f>_xlfn.XLOOKUP(C904,UrbanHeat!$A$2:$A$1333,UrbanHeat!$B$2:$B$1333,,0,)</f>
        <v>0</v>
      </c>
      <c r="AS904" s="25">
        <f>_xlfn.XLOOKUP($C904,TNC_Loading!$A$2:$A$1332,TNC_Loading!B$2:B$1332,,0,)</f>
        <v>1.1919999999999999</v>
      </c>
      <c r="AT904" s="25">
        <f>_xlfn.XLOOKUP($C904,TNC_Loading!$A$2:$A$1332,TNC_Loading!C$2:C$1332,,0,)</f>
        <v>0.26</v>
      </c>
      <c r="AU904" s="25">
        <f>_xlfn.XLOOKUP($C904,TNC_Loading!$A$2:$A$1332,TNC_Loading!D$2:D$1332,,0,)</f>
        <v>0.63100000000000001</v>
      </c>
      <c r="AV904" s="25">
        <f>_xlfn.XLOOKUP($C904,TNC_Loading!$A$2:$A$1332,TNC_Loading!E$2:E$1332,,0,)</f>
        <v>2.694</v>
      </c>
      <c r="AW904" s="25">
        <f>_xlfn.XLOOKUP($C904,TNC_Loading!$A$2:$A$1332,TNC_Loading!F$2:F$1332,,0,)</f>
        <v>22.565000000000001</v>
      </c>
      <c r="AX904">
        <f>_xlfn.XLOOKUP(C904,BIBI!$D$2:$D$1332,BIBI!$F$2:$F$1332,,0,)</f>
        <v>0</v>
      </c>
      <c r="AY904">
        <f>_xlfn.XLOOKUP(C904,FacilityCounts!$A$3:$A$1333,FacilityCounts!$B$3:$B$1333,,0,)</f>
        <v>0</v>
      </c>
      <c r="AZ904">
        <f>_xlfn.XLOOKUP(C904,FacilityCounts!$D$3:$D$1333,FacilityCounts!$E$3:$E$1333,,0,)</f>
        <v>0</v>
      </c>
      <c r="BA904">
        <f>_xlfn.XLOOKUP(C904,FacilityCounts!$G$3:$G$1333,FacilityCounts!$H$3:$H$1333,,0,)</f>
        <v>0</v>
      </c>
      <c r="BB904">
        <f>IFERROR(_xlfn.XLOOKUP(C904,'DA to P Sensitive Lakes'!$P$2:$P$44,'DA to P Sensitive Lakes'!$Q$2:$Q$44,,0,),0)</f>
        <v>0</v>
      </c>
      <c r="BC904" s="25">
        <f>_xlfn.XLOOKUP(C904,'Historic Runoff (mm)'!$A$2:$A$1332,'Historic Runoff (mm)'!$B$2:$B$1332,,0,)</f>
        <v>42.768999999999998</v>
      </c>
      <c r="BD904">
        <f>_xlfn.XLOOKUP(C904,DrainageComplaint!$A$2:$A$1332,DrainageComplaint!$B$2:$B$1332,,0,)</f>
        <v>0</v>
      </c>
      <c r="BE904">
        <f>_xlfn.XLOOKUP(C904,PAD_Area!$G$2:$G$1332,PAD_Area!$H$2:$H$1332,,0,)</f>
        <v>0</v>
      </c>
    </row>
    <row r="905" spans="1:57" x14ac:dyDescent="0.2">
      <c r="A905" s="2">
        <v>902</v>
      </c>
      <c r="B905" s="2">
        <v>903</v>
      </c>
      <c r="C905" s="20">
        <v>1400030</v>
      </c>
      <c r="D905" s="3" t="s">
        <v>900</v>
      </c>
      <c r="E905" s="3" t="s">
        <v>754</v>
      </c>
      <c r="F905" s="3">
        <v>15.784000000000001</v>
      </c>
      <c r="G905" s="3">
        <v>3769.0092722999998</v>
      </c>
      <c r="H905" s="3">
        <v>687569.17519500002</v>
      </c>
      <c r="I905" s="2">
        <v>0</v>
      </c>
      <c r="J905" s="2">
        <v>0</v>
      </c>
      <c r="K905" s="2">
        <v>0</v>
      </c>
      <c r="L905" s="2">
        <v>0</v>
      </c>
      <c r="M905" s="3">
        <v>0</v>
      </c>
      <c r="N905" s="2">
        <f>_xlfn.XLOOKUP(C905,Shellfish_Presence!$E$3:$E$1333,Shellfish_Presence!$G$3:$G$1333,,0,)</f>
        <v>0</v>
      </c>
      <c r="O905" s="3">
        <v>0</v>
      </c>
      <c r="P905" s="3">
        <v>0</v>
      </c>
      <c r="Q905" s="2">
        <v>0</v>
      </c>
      <c r="R905" s="3">
        <v>1.0000300407409668</v>
      </c>
      <c r="S905" s="3">
        <v>0</v>
      </c>
      <c r="T905" s="3">
        <v>807.614990234375</v>
      </c>
      <c r="U905" s="3">
        <v>0</v>
      </c>
      <c r="V905" s="2">
        <v>0</v>
      </c>
      <c r="W905" s="3">
        <f t="shared" si="28"/>
        <v>0</v>
      </c>
      <c r="X905">
        <f t="shared" si="29"/>
        <v>0</v>
      </c>
      <c r="Y905">
        <f>IFERROR(INDEX('Parcel Year'!$N$3:$N$1175,MATCH(KC_SPS_SubbasinAttributes!C905,'Parcel Year'!$M$3:$M$1175,0)),0)</f>
        <v>0.34467801451683044</v>
      </c>
      <c r="Z905">
        <f>INDEX(Imperviousness!$B$2:$B$1332,MATCH(KC_SPS_SubbasinAttributes!C905,Imperviousness!$A$2:$A$1332,0))</f>
        <v>0</v>
      </c>
      <c r="AA905">
        <f>INDEX('Flow Duration Index'!$B$2:$B$1332,MATCH(KC_SPS_SubbasinAttributes!C905,'Flow Duration Index'!$A$2:$A$1332,0))</f>
        <v>2.7639999999999998</v>
      </c>
      <c r="AB905">
        <f>INDEX(Opportunity_Index!$G$2:$G$1333,MATCH(KC_SPS_SubbasinAttributes!C905,Opportunity_Index!$F$2:$F$1333,0))</f>
        <v>0.17810000000000001</v>
      </c>
      <c r="AC905">
        <f>INDEX(Traffic!$B$2:$B$1332,MATCH(KC_SPS_SubbasinAttributes!C905,Traffic!$A$2:$A$1332,0))</f>
        <v>46.622</v>
      </c>
      <c r="AD905">
        <f>INDEX(EquityScore!$F$3:$F$1334,MATCH(KC_SPS_SubbasinAttributes!C905,EquityScore!$E$3:$E$1334,0))</f>
        <v>1</v>
      </c>
      <c r="AE905">
        <f>IFERROR(INDEX(PavementCondition!$E$2:$E$669,MATCH(KC_SPS_SubbasinAttributes!C905,PavementCondition!$D$2:$D$669,0)),"N/A")</f>
        <v>61</v>
      </c>
      <c r="AF905">
        <f>INDEX(SpawnerMortality!$E$2:$E$1331,MATCH(KC_SPS_SubbasinAttributes!C905,SpawnerMortality!$D$2:$D$1331,0))</f>
        <v>0</v>
      </c>
      <c r="AG905" s="25">
        <f>IFERROR(_xlfn.XLOOKUP($C905,WQBE_Loading!$C$4:$C$3072,WQBE_Loading!G$4:G$3072,,0,),"")</f>
        <v>1.146182921353385E-2</v>
      </c>
      <c r="AH905" s="25">
        <f>IFERROR(_xlfn.XLOOKUP($C905,WQBE_Loading!$C$4:$C$3072,WQBE_Loading!H$4:H$3072,,0,),"")</f>
        <v>5.61339361847377E-2</v>
      </c>
      <c r="AI905" s="25">
        <f>IFERROR(_xlfn.XLOOKUP($C905,WQBE_Loading!$C$4:$C$3072,WQBE_Loading!I$4:I$3072,,0,),"")</f>
        <v>3.7252021604977301</v>
      </c>
      <c r="AJ905" s="25">
        <f>IFERROR(_xlfn.XLOOKUP($C905,WQBE_Loading!$C$4:$C$3072,WQBE_Loading!J$4:J$3072,,0,),"")</f>
        <v>0.27382920637156549</v>
      </c>
      <c r="AK905" s="25">
        <f>IFERROR(_xlfn.XLOOKUP($C905,WQBE_Loading!$C$4:$C$3072,WQBE_Loading!K$4:K$3072,,0,),"")</f>
        <v>104.63049388901126</v>
      </c>
      <c r="AL905" s="25">
        <f>IFERROR(_xlfn.XLOOKUP($C905,WQBE_Loading!$C$4:$C$3072,WQBE_Loading!L$4:L$3072,,0,),"")</f>
        <v>2.9505810400827251E-5</v>
      </c>
      <c r="AM905" s="25">
        <f>IFERROR(_xlfn.XLOOKUP($C905,WQBE_Loading!$C$4:$C$3072,WQBE_Loading!M$4:M$3072,,0,),"")</f>
        <v>3.6595716057604852E-7</v>
      </c>
      <c r="AN905" s="25">
        <f>IFERROR(_xlfn.XLOOKUP($C905,WQBE_Loading!$C$4:$C$3072,WQBE_Loading!N$4:N$3072,,0,),"")</f>
        <v>1.5518820351359301E-3</v>
      </c>
      <c r="AO905" s="25">
        <f>IFERROR(_xlfn.XLOOKUP($C905,WQBE_Loading!$C$4:$C$3072,WQBE_Loading!O$4:O$3072,,0,),"")</f>
        <v>4.9994270941130254E-3</v>
      </c>
      <c r="AP905" s="25">
        <f>IFERROR(_xlfn.XLOOKUP($C905,WQBE_Loading!$C$4:$C$3072,WQBE_Loading!P$4:P$3072,,0,),"")</f>
        <v>4.5065450742351448E-3</v>
      </c>
      <c r="AQ905" s="13">
        <f>IFERROR(_xlfn.XLOOKUP($C905,WQBE_Loading!$C$4:$C$3072,WQBE_Loading!Q$4:Q$3072,,0,),"")</f>
        <v>130308.90777923449</v>
      </c>
      <c r="AR905">
        <f>_xlfn.XLOOKUP(C905,UrbanHeat!$A$2:$A$1333,UrbanHeat!$B$2:$B$1333,,0,)</f>
        <v>0</v>
      </c>
      <c r="AS905" s="25">
        <f>_xlfn.XLOOKUP($C905,TNC_Loading!$A$2:$A$1332,TNC_Loading!B$2:B$1332,,0,)</f>
        <v>0.83899999999999997</v>
      </c>
      <c r="AT905" s="25">
        <f>_xlfn.XLOOKUP($C905,TNC_Loading!$A$2:$A$1332,TNC_Loading!C$2:C$1332,,0,)</f>
        <v>0.187</v>
      </c>
      <c r="AU905" s="25">
        <f>_xlfn.XLOOKUP($C905,TNC_Loading!$A$2:$A$1332,TNC_Loading!D$2:D$1332,,0,)</f>
        <v>0.40200000000000002</v>
      </c>
      <c r="AV905" s="25">
        <f>_xlfn.XLOOKUP($C905,TNC_Loading!$A$2:$A$1332,TNC_Loading!E$2:E$1332,,0,)</f>
        <v>1.8120000000000001</v>
      </c>
      <c r="AW905" s="25">
        <f>_xlfn.XLOOKUP($C905,TNC_Loading!$A$2:$A$1332,TNC_Loading!F$2:F$1332,,0,)</f>
        <v>16.425000000000001</v>
      </c>
      <c r="AX905">
        <f>_xlfn.XLOOKUP(C905,BIBI!$D$2:$D$1332,BIBI!$F$2:$F$1332,,0,)</f>
        <v>0</v>
      </c>
      <c r="AY905">
        <f>_xlfn.XLOOKUP(C905,FacilityCounts!$A$3:$A$1333,FacilityCounts!$B$3:$B$1333,,0,)</f>
        <v>0</v>
      </c>
      <c r="AZ905">
        <f>_xlfn.XLOOKUP(C905,FacilityCounts!$D$3:$D$1333,FacilityCounts!$E$3:$E$1333,,0,)</f>
        <v>0</v>
      </c>
      <c r="BA905">
        <f>_xlfn.XLOOKUP(C905,FacilityCounts!$G$3:$G$1333,FacilityCounts!$H$3:$H$1333,,0,)</f>
        <v>0</v>
      </c>
      <c r="BB905">
        <f>IFERROR(_xlfn.XLOOKUP(C905,'DA to P Sensitive Lakes'!$P$2:$P$44,'DA to P Sensitive Lakes'!$Q$2:$Q$44,,0,),0)</f>
        <v>0</v>
      </c>
      <c r="BC905" s="25">
        <f>_xlfn.XLOOKUP(C905,'Historic Runoff (mm)'!$A$2:$A$1332,'Historic Runoff (mm)'!$B$2:$B$1332,,0,)</f>
        <v>159.63800000000001</v>
      </c>
      <c r="BD905">
        <f>_xlfn.XLOOKUP(C905,DrainageComplaint!$A$2:$A$1332,DrainageComplaint!$B$2:$B$1332,,0,)</f>
        <v>0</v>
      </c>
      <c r="BE905">
        <f>_xlfn.XLOOKUP(C905,PAD_Area!$G$2:$G$1332,PAD_Area!$H$2:$H$1332,,0,)</f>
        <v>0</v>
      </c>
    </row>
    <row r="906" spans="1:57" x14ac:dyDescent="0.2">
      <c r="A906" s="2">
        <v>903</v>
      </c>
      <c r="B906" s="2">
        <v>904</v>
      </c>
      <c r="C906" s="20">
        <v>1400040</v>
      </c>
      <c r="D906" s="3" t="s">
        <v>900</v>
      </c>
      <c r="E906" s="3" t="s">
        <v>754</v>
      </c>
      <c r="F906" s="3">
        <v>24.315000000000001</v>
      </c>
      <c r="G906" s="3">
        <v>4643.7437382500002</v>
      </c>
      <c r="H906" s="3">
        <v>1059170.9515</v>
      </c>
      <c r="I906" s="2">
        <v>0</v>
      </c>
      <c r="J906" s="2">
        <v>0</v>
      </c>
      <c r="K906" s="2">
        <v>0</v>
      </c>
      <c r="L906" s="2">
        <v>0</v>
      </c>
      <c r="M906" s="3">
        <v>0</v>
      </c>
      <c r="N906" s="2">
        <f>_xlfn.XLOOKUP(C906,Shellfish_Presence!$E$3:$E$1333,Shellfish_Presence!$G$3:$G$1333,,0,)</f>
        <v>0</v>
      </c>
      <c r="O906" s="3">
        <v>0</v>
      </c>
      <c r="P906" s="3">
        <v>0</v>
      </c>
      <c r="Q906" s="2">
        <v>0</v>
      </c>
      <c r="R906" s="3">
        <v>1.0000100135803223</v>
      </c>
      <c r="S906" s="3">
        <v>0</v>
      </c>
      <c r="T906" s="3">
        <v>340.95999145507813</v>
      </c>
      <c r="U906" s="3">
        <v>0</v>
      </c>
      <c r="V906" s="2">
        <v>0</v>
      </c>
      <c r="W906" s="3">
        <f t="shared" si="28"/>
        <v>0</v>
      </c>
      <c r="X906">
        <f t="shared" si="29"/>
        <v>0</v>
      </c>
      <c r="Y906">
        <f>IFERROR(INDEX('Parcel Year'!$N$3:$N$1175,MATCH(KC_SPS_SubbasinAttributes!C906,'Parcel Year'!$M$3:$M$1175,0)),0)</f>
        <v>0.19769300520420074</v>
      </c>
      <c r="Z906">
        <f>INDEX(Imperviousness!$B$2:$B$1332,MATCH(KC_SPS_SubbasinAttributes!C906,Imperviousness!$A$2:$A$1332,0))</f>
        <v>0</v>
      </c>
      <c r="AA906">
        <f>INDEX('Flow Duration Index'!$B$2:$B$1332,MATCH(KC_SPS_SubbasinAttributes!C906,'Flow Duration Index'!$A$2:$A$1332,0))</f>
        <v>1.7629999999999999</v>
      </c>
      <c r="AB906">
        <f>INDEX(Opportunity_Index!$G$2:$G$1333,MATCH(KC_SPS_SubbasinAttributes!C906,Opportunity_Index!$F$2:$F$1333,0))</f>
        <v>0.17810000000000001</v>
      </c>
      <c r="AC906">
        <f>INDEX(Traffic!$B$2:$B$1332,MATCH(KC_SPS_SubbasinAttributes!C906,Traffic!$A$2:$A$1332,0))</f>
        <v>41.143000000000001</v>
      </c>
      <c r="AD906">
        <f>INDEX(EquityScore!$F$3:$F$1334,MATCH(KC_SPS_SubbasinAttributes!C906,EquityScore!$E$3:$E$1334,0))</f>
        <v>1</v>
      </c>
      <c r="AE906">
        <f>IFERROR(INDEX(PavementCondition!$E$2:$E$669,MATCH(KC_SPS_SubbasinAttributes!C906,PavementCondition!$D$2:$D$669,0)),"N/A")</f>
        <v>61</v>
      </c>
      <c r="AF906">
        <f>INDEX(SpawnerMortality!$E$2:$E$1331,MATCH(KC_SPS_SubbasinAttributes!C906,SpawnerMortality!$D$2:$D$1331,0))</f>
        <v>0</v>
      </c>
      <c r="AG906" s="25">
        <f>IFERROR(_xlfn.XLOOKUP($C906,WQBE_Loading!$C$4:$C$3072,WQBE_Loading!G$4:G$3072,,0,),"")</f>
        <v>5.6402103448242244E-3</v>
      </c>
      <c r="AH906" s="25">
        <f>IFERROR(_xlfn.XLOOKUP($C906,WQBE_Loading!$C$4:$C$3072,WQBE_Loading!H$4:H$3072,,0,),"")</f>
        <v>2.8509728499991401E-2</v>
      </c>
      <c r="AI906" s="25">
        <f>IFERROR(_xlfn.XLOOKUP($C906,WQBE_Loading!$C$4:$C$3072,WQBE_Loading!I$4:I$3072,,0,),"")</f>
        <v>1.678524287971195</v>
      </c>
      <c r="AJ906" s="25">
        <f>IFERROR(_xlfn.XLOOKUP($C906,WQBE_Loading!$C$4:$C$3072,WQBE_Loading!J$4:J$3072,,0,),"")</f>
        <v>0.123877884579675</v>
      </c>
      <c r="AK906" s="25">
        <f>IFERROR(_xlfn.XLOOKUP($C906,WQBE_Loading!$C$4:$C$3072,WQBE_Loading!K$4:K$3072,,0,),"")</f>
        <v>41.997499954542306</v>
      </c>
      <c r="AL906" s="25">
        <f>IFERROR(_xlfn.XLOOKUP($C906,WQBE_Loading!$C$4:$C$3072,WQBE_Loading!L$4:L$3072,,0,),"")</f>
        <v>1.18432877651732E-5</v>
      </c>
      <c r="AM906" s="25">
        <f>IFERROR(_xlfn.XLOOKUP($C906,WQBE_Loading!$C$4:$C$3072,WQBE_Loading!M$4:M$3072,,0,),"")</f>
        <v>1.4884055408493199E-7</v>
      </c>
      <c r="AN906" s="25">
        <f>IFERROR(_xlfn.XLOOKUP($C906,WQBE_Loading!$C$4:$C$3072,WQBE_Loading!N$4:N$3072,,0,),"")</f>
        <v>6.1195990586997498E-4</v>
      </c>
      <c r="AO906" s="25">
        <f>IFERROR(_xlfn.XLOOKUP($C906,WQBE_Loading!$C$4:$C$3072,WQBE_Loading!O$4:O$3072,,0,),"")</f>
        <v>1.9394713305133301E-3</v>
      </c>
      <c r="AP906" s="25">
        <f>IFERROR(_xlfn.XLOOKUP($C906,WQBE_Loading!$C$4:$C$3072,WQBE_Loading!P$4:P$3072,,0,),"")</f>
        <v>2.3390439615948301E-3</v>
      </c>
      <c r="AQ906" s="13">
        <f>IFERROR(_xlfn.XLOOKUP($C906,WQBE_Loading!$C$4:$C$3072,WQBE_Loading!Q$4:Q$3072,,0,),"")</f>
        <v>49615.766824132603</v>
      </c>
      <c r="AR906">
        <f>_xlfn.XLOOKUP(C906,UrbanHeat!$A$2:$A$1333,UrbanHeat!$B$2:$B$1333,,0,)</f>
        <v>0</v>
      </c>
      <c r="AS906" s="25">
        <f>_xlfn.XLOOKUP($C906,TNC_Loading!$A$2:$A$1332,TNC_Loading!B$2:B$1332,,0,)</f>
        <v>0.215</v>
      </c>
      <c r="AT906" s="25">
        <f>_xlfn.XLOOKUP($C906,TNC_Loading!$A$2:$A$1332,TNC_Loading!C$2:C$1332,,0,)</f>
        <v>4.5999999999999999E-2</v>
      </c>
      <c r="AU906" s="25">
        <f>_xlfn.XLOOKUP($C906,TNC_Loading!$A$2:$A$1332,TNC_Loading!D$2:D$1332,,0,)</f>
        <v>0.10100000000000001</v>
      </c>
      <c r="AV906" s="25">
        <f>_xlfn.XLOOKUP($C906,TNC_Loading!$A$2:$A$1332,TNC_Loading!E$2:E$1332,,0,)</f>
        <v>0.439</v>
      </c>
      <c r="AW906" s="25">
        <f>_xlfn.XLOOKUP($C906,TNC_Loading!$A$2:$A$1332,TNC_Loading!F$2:F$1332,,0,)</f>
        <v>4.4909999999999997</v>
      </c>
      <c r="AX906">
        <f>_xlfn.XLOOKUP(C906,BIBI!$D$2:$D$1332,BIBI!$F$2:$F$1332,,0,)</f>
        <v>0</v>
      </c>
      <c r="AY906">
        <f>_xlfn.XLOOKUP(C906,FacilityCounts!$A$3:$A$1333,FacilityCounts!$B$3:$B$1333,,0,)</f>
        <v>0</v>
      </c>
      <c r="AZ906">
        <f>_xlfn.XLOOKUP(C906,FacilityCounts!$D$3:$D$1333,FacilityCounts!$E$3:$E$1333,,0,)</f>
        <v>0</v>
      </c>
      <c r="BA906">
        <f>_xlfn.XLOOKUP(C906,FacilityCounts!$G$3:$G$1333,FacilityCounts!$H$3:$H$1333,,0,)</f>
        <v>0</v>
      </c>
      <c r="BB906">
        <f>IFERROR(_xlfn.XLOOKUP(C906,'DA to P Sensitive Lakes'!$P$2:$P$44,'DA to P Sensitive Lakes'!$Q$2:$Q$44,,0,),0)</f>
        <v>0</v>
      </c>
      <c r="BC906" s="25">
        <f>_xlfn.XLOOKUP(C906,'Historic Runoff (mm)'!$A$2:$A$1332,'Historic Runoff (mm)'!$B$2:$B$1332,,0,)</f>
        <v>8.1890000000000001</v>
      </c>
      <c r="BD906">
        <f>_xlfn.XLOOKUP(C906,DrainageComplaint!$A$2:$A$1332,DrainageComplaint!$B$2:$B$1332,,0,)</f>
        <v>0</v>
      </c>
      <c r="BE906">
        <f>_xlfn.XLOOKUP(C906,PAD_Area!$G$2:$G$1332,PAD_Area!$H$2:$H$1332,,0,)</f>
        <v>0</v>
      </c>
    </row>
    <row r="907" spans="1:57" x14ac:dyDescent="0.2">
      <c r="A907" s="2">
        <v>904</v>
      </c>
      <c r="B907" s="2">
        <v>905</v>
      </c>
      <c r="C907" s="20">
        <v>1400050</v>
      </c>
      <c r="D907" s="3" t="s">
        <v>900</v>
      </c>
      <c r="E907" s="3" t="s">
        <v>754</v>
      </c>
      <c r="F907" s="3">
        <v>107.051</v>
      </c>
      <c r="G907" s="3">
        <v>10987.925969100001</v>
      </c>
      <c r="H907" s="3">
        <v>4663112.2999200001</v>
      </c>
      <c r="I907" s="2">
        <v>0</v>
      </c>
      <c r="J907" s="2">
        <v>0</v>
      </c>
      <c r="K907" s="2">
        <v>0</v>
      </c>
      <c r="L907" s="2">
        <v>0</v>
      </c>
      <c r="M907" s="3">
        <v>0</v>
      </c>
      <c r="N907" s="2">
        <f>_xlfn.XLOOKUP(C907,Shellfish_Presence!$E$3:$E$1333,Shellfish_Presence!$G$3:$G$1333,,0,)</f>
        <v>0</v>
      </c>
      <c r="O907" s="3">
        <v>0</v>
      </c>
      <c r="P907" s="3">
        <v>0</v>
      </c>
      <c r="Q907" s="2">
        <v>0</v>
      </c>
      <c r="R907" s="3">
        <v>0.99999099969863892</v>
      </c>
      <c r="S907" s="3">
        <v>0</v>
      </c>
      <c r="T907" s="3">
        <v>2146.469970703125</v>
      </c>
      <c r="U907" s="3">
        <v>0</v>
      </c>
      <c r="V907" s="2">
        <v>4</v>
      </c>
      <c r="W907" s="3">
        <f t="shared" si="28"/>
        <v>1.8635247893497011E-3</v>
      </c>
      <c r="X907">
        <f t="shared" si="29"/>
        <v>0</v>
      </c>
      <c r="Y907">
        <f>IFERROR(INDEX('Parcel Year'!$N$3:$N$1175,MATCH(KC_SPS_SubbasinAttributes!C907,'Parcel Year'!$M$3:$M$1175,0)),0)</f>
        <v>0.1765809953212738</v>
      </c>
      <c r="Z907">
        <f>INDEX(Imperviousness!$B$2:$B$1332,MATCH(KC_SPS_SubbasinAttributes!C907,Imperviousness!$A$2:$A$1332,0))</f>
        <v>0</v>
      </c>
      <c r="AA907">
        <f>INDEX('Flow Duration Index'!$B$2:$B$1332,MATCH(KC_SPS_SubbasinAttributes!C907,'Flow Duration Index'!$A$2:$A$1332,0))</f>
        <v>2.4420000000000002</v>
      </c>
      <c r="AB907">
        <f>INDEX(Opportunity_Index!$G$2:$G$1333,MATCH(KC_SPS_SubbasinAttributes!C907,Opportunity_Index!$F$2:$F$1333,0))</f>
        <v>0.17810000000000001</v>
      </c>
      <c r="AC907">
        <f>INDEX(Traffic!$B$2:$B$1332,MATCH(KC_SPS_SubbasinAttributes!C907,Traffic!$A$2:$A$1332,0))</f>
        <v>730.46699999999998</v>
      </c>
      <c r="AD907">
        <f>INDEX(EquityScore!$F$3:$F$1334,MATCH(KC_SPS_SubbasinAttributes!C907,EquityScore!$E$3:$E$1334,0))</f>
        <v>1</v>
      </c>
      <c r="AE907">
        <f>IFERROR(INDEX(PavementCondition!$E$2:$E$669,MATCH(KC_SPS_SubbasinAttributes!C907,PavementCondition!$D$2:$D$669,0)),"N/A")</f>
        <v>88</v>
      </c>
      <c r="AF907">
        <f>INDEX(SpawnerMortality!$E$2:$E$1331,MATCH(KC_SPS_SubbasinAttributes!C907,SpawnerMortality!$D$2:$D$1331,0))</f>
        <v>8.9942324500000004E-2</v>
      </c>
      <c r="AG907" s="25">
        <f>IFERROR(_xlfn.XLOOKUP($C907,WQBE_Loading!$C$4:$C$3072,WQBE_Loading!G$4:G$3072,,0,),"")</f>
        <v>2.24682924060998E-2</v>
      </c>
      <c r="AH907" s="25">
        <f>IFERROR(_xlfn.XLOOKUP($C907,WQBE_Loading!$C$4:$C$3072,WQBE_Loading!H$4:H$3072,,0,),"")</f>
        <v>0.116041852104821</v>
      </c>
      <c r="AI907" s="25">
        <f>IFERROR(_xlfn.XLOOKUP($C907,WQBE_Loading!$C$4:$C$3072,WQBE_Loading!I$4:I$3072,,0,),"")</f>
        <v>5.3029547717228649</v>
      </c>
      <c r="AJ907" s="25">
        <f>IFERROR(_xlfn.XLOOKUP($C907,WQBE_Loading!$C$4:$C$3072,WQBE_Loading!J$4:J$3072,,0,),"")</f>
        <v>0.39716693559601846</v>
      </c>
      <c r="AK907" s="25">
        <f>IFERROR(_xlfn.XLOOKUP($C907,WQBE_Loading!$C$4:$C$3072,WQBE_Loading!K$4:K$3072,,0,),"")</f>
        <v>203.11391432981452</v>
      </c>
      <c r="AL907" s="25">
        <f>IFERROR(_xlfn.XLOOKUP($C907,WQBE_Loading!$C$4:$C$3072,WQBE_Loading!L$4:L$3072,,0,),"")</f>
        <v>5.7278124527439849E-5</v>
      </c>
      <c r="AM907" s="25">
        <f>IFERROR(_xlfn.XLOOKUP($C907,WQBE_Loading!$C$4:$C$3072,WQBE_Loading!M$4:M$3072,,0,),"")</f>
        <v>5.0530556491044302E-7</v>
      </c>
      <c r="AN907" s="25">
        <f>IFERROR(_xlfn.XLOOKUP($C907,WQBE_Loading!$C$4:$C$3072,WQBE_Loading!N$4:N$3072,,0,),"")</f>
        <v>2.0353208990279148E-3</v>
      </c>
      <c r="AO907" s="25">
        <f>IFERROR(_xlfn.XLOOKUP($C907,WQBE_Loading!$C$4:$C$3072,WQBE_Loading!O$4:O$3072,,0,),"")</f>
        <v>9.1806160049149495E-3</v>
      </c>
      <c r="AP907" s="25">
        <f>IFERROR(_xlfn.XLOOKUP($C907,WQBE_Loading!$C$4:$C$3072,WQBE_Loading!P$4:P$3072,,0,),"")</f>
        <v>9.4893077817027847E-3</v>
      </c>
      <c r="AQ907" s="13">
        <f>IFERROR(_xlfn.XLOOKUP($C907,WQBE_Loading!$C$4:$C$3072,WQBE_Loading!Q$4:Q$3072,,0,),"")</f>
        <v>167681.98001380701</v>
      </c>
      <c r="AR907">
        <f>_xlfn.XLOOKUP(C907,UrbanHeat!$A$2:$A$1333,UrbanHeat!$B$2:$B$1333,,0,)</f>
        <v>5.0030000000000001</v>
      </c>
      <c r="AS907" s="25">
        <f>_xlfn.XLOOKUP($C907,TNC_Loading!$A$2:$A$1332,TNC_Loading!B$2:B$1332,,0,)</f>
        <v>0.51800000000000002</v>
      </c>
      <c r="AT907" s="25">
        <f>_xlfn.XLOOKUP($C907,TNC_Loading!$A$2:$A$1332,TNC_Loading!C$2:C$1332,,0,)</f>
        <v>0.109</v>
      </c>
      <c r="AU907" s="25">
        <f>_xlfn.XLOOKUP($C907,TNC_Loading!$A$2:$A$1332,TNC_Loading!D$2:D$1332,,0,)</f>
        <v>0.42399999999999999</v>
      </c>
      <c r="AV907" s="25">
        <f>_xlfn.XLOOKUP($C907,TNC_Loading!$A$2:$A$1332,TNC_Loading!E$2:E$1332,,0,)</f>
        <v>1.0620000000000001</v>
      </c>
      <c r="AW907" s="25">
        <f>_xlfn.XLOOKUP($C907,TNC_Loading!$A$2:$A$1332,TNC_Loading!F$2:F$1332,,0,)</f>
        <v>11.108000000000001</v>
      </c>
      <c r="AX907">
        <f>_xlfn.XLOOKUP(C907,BIBI!$D$2:$D$1332,BIBI!$F$2:$F$1332,,0,)</f>
        <v>0</v>
      </c>
      <c r="AY907">
        <f>_xlfn.XLOOKUP(C907,FacilityCounts!$A$3:$A$1333,FacilityCounts!$B$3:$B$1333,,0,)</f>
        <v>0</v>
      </c>
      <c r="AZ907">
        <f>_xlfn.XLOOKUP(C907,FacilityCounts!$D$3:$D$1333,FacilityCounts!$E$3:$E$1333,,0,)</f>
        <v>0</v>
      </c>
      <c r="BA907">
        <f>_xlfn.XLOOKUP(C907,FacilityCounts!$G$3:$G$1333,FacilityCounts!$H$3:$H$1333,,0,)</f>
        <v>0</v>
      </c>
      <c r="BB907">
        <f>IFERROR(_xlfn.XLOOKUP(C907,'DA to P Sensitive Lakes'!$P$2:$P$44,'DA to P Sensitive Lakes'!$Q$2:$Q$44,,0,),0)</f>
        <v>0</v>
      </c>
      <c r="BC907" s="25">
        <f>_xlfn.XLOOKUP(C907,'Historic Runoff (mm)'!$A$2:$A$1332,'Historic Runoff (mm)'!$B$2:$B$1332,,0,)</f>
        <v>60.244</v>
      </c>
      <c r="BD907">
        <f>_xlfn.XLOOKUP(C907,DrainageComplaint!$A$2:$A$1332,DrainageComplaint!$B$2:$B$1332,,0,)</f>
        <v>0</v>
      </c>
      <c r="BE907">
        <f>_xlfn.XLOOKUP(C907,PAD_Area!$G$2:$G$1332,PAD_Area!$H$2:$H$1332,,0,)</f>
        <v>0</v>
      </c>
    </row>
    <row r="908" spans="1:57" x14ac:dyDescent="0.2">
      <c r="A908" s="2">
        <v>905</v>
      </c>
      <c r="B908" s="2">
        <v>906</v>
      </c>
      <c r="C908" s="20">
        <v>1400060</v>
      </c>
      <c r="D908" s="3" t="s">
        <v>900</v>
      </c>
      <c r="E908" s="3" t="s">
        <v>754</v>
      </c>
      <c r="F908" s="3">
        <v>49.796999999999997</v>
      </c>
      <c r="G908" s="3">
        <v>7165.2413738699997</v>
      </c>
      <c r="H908" s="3">
        <v>2169167.0379300001</v>
      </c>
      <c r="I908" s="2">
        <v>0</v>
      </c>
      <c r="J908" s="2">
        <v>0</v>
      </c>
      <c r="K908" s="2">
        <v>0</v>
      </c>
      <c r="L908" s="2">
        <v>0</v>
      </c>
      <c r="M908" s="3">
        <v>0</v>
      </c>
      <c r="N908" s="2">
        <f>_xlfn.XLOOKUP(C908,Shellfish_Presence!$E$3:$E$1333,Shellfish_Presence!$G$3:$G$1333,,0,)</f>
        <v>0</v>
      </c>
      <c r="O908" s="3">
        <v>0</v>
      </c>
      <c r="P908" s="3">
        <v>0</v>
      </c>
      <c r="Q908" s="2">
        <v>0</v>
      </c>
      <c r="R908" s="3">
        <v>0.99989998340606689</v>
      </c>
      <c r="S908" s="3">
        <v>0</v>
      </c>
      <c r="T908" s="3">
        <v>0</v>
      </c>
      <c r="U908" s="3">
        <v>0</v>
      </c>
      <c r="V908" s="2">
        <v>0</v>
      </c>
      <c r="W908" s="3" t="str">
        <f t="shared" si="28"/>
        <v/>
      </c>
      <c r="X908" t="str">
        <f t="shared" si="29"/>
        <v/>
      </c>
      <c r="Y908">
        <f>IFERROR(INDEX('Parcel Year'!$N$3:$N$1175,MATCH(KC_SPS_SubbasinAttributes!C908,'Parcel Year'!$M$3:$M$1175,0)),0)</f>
        <v>0.21840900182723999</v>
      </c>
      <c r="Z908">
        <f>INDEX(Imperviousness!$B$2:$B$1332,MATCH(KC_SPS_SubbasinAttributes!C908,Imperviousness!$A$2:$A$1332,0))</f>
        <v>0</v>
      </c>
      <c r="AA908">
        <f>INDEX('Flow Duration Index'!$B$2:$B$1332,MATCH(KC_SPS_SubbasinAttributes!C908,'Flow Duration Index'!$A$2:$A$1332,0))</f>
        <v>1.706</v>
      </c>
      <c r="AB908">
        <f>INDEX(Opportunity_Index!$G$2:$G$1333,MATCH(KC_SPS_SubbasinAttributes!C908,Opportunity_Index!$F$2:$F$1333,0))</f>
        <v>0.17810000000000001</v>
      </c>
      <c r="AC908">
        <f>INDEX(Traffic!$B$2:$B$1332,MATCH(KC_SPS_SubbasinAttributes!C908,Traffic!$A$2:$A$1332,0))</f>
        <v>645.18700000000001</v>
      </c>
      <c r="AD908">
        <f>INDEX(EquityScore!$F$3:$F$1334,MATCH(KC_SPS_SubbasinAttributes!C908,EquityScore!$E$3:$E$1334,0))</f>
        <v>1</v>
      </c>
      <c r="AE908" t="str">
        <f>IFERROR(INDEX(PavementCondition!$E$2:$E$669,MATCH(KC_SPS_SubbasinAttributes!C908,PavementCondition!$D$2:$D$669,0)),"N/A")</f>
        <v>N/A</v>
      </c>
      <c r="AF908">
        <f>INDEX(SpawnerMortality!$E$2:$E$1331,MATCH(KC_SPS_SubbasinAttributes!C908,SpawnerMortality!$D$2:$D$1331,0))</f>
        <v>0</v>
      </c>
      <c r="AG908" s="25">
        <f>IFERROR(_xlfn.XLOOKUP($C908,WQBE_Loading!$C$4:$C$3072,WQBE_Loading!G$4:G$3072,,0,),"")</f>
        <v>5.7111044016476607E-4</v>
      </c>
      <c r="AH908" s="25">
        <f>IFERROR(_xlfn.XLOOKUP($C908,WQBE_Loading!$C$4:$C$3072,WQBE_Loading!H$4:H$3072,,0,),"")</f>
        <v>2.4721115714662302E-3</v>
      </c>
      <c r="AI908" s="25">
        <f>IFERROR(_xlfn.XLOOKUP($C908,WQBE_Loading!$C$4:$C$3072,WQBE_Loading!I$4:I$3072,,0,),"")</f>
        <v>0.27240057900797954</v>
      </c>
      <c r="AJ908" s="25">
        <f>IFERROR(_xlfn.XLOOKUP($C908,WQBE_Loading!$C$4:$C$3072,WQBE_Loading!J$4:J$3072,,0,),"")</f>
        <v>2.031223202848545E-2</v>
      </c>
      <c r="AK908" s="25">
        <f>IFERROR(_xlfn.XLOOKUP($C908,WQBE_Loading!$C$4:$C$3072,WQBE_Loading!K$4:K$3072,,0,),"")</f>
        <v>9.4294167071728197</v>
      </c>
      <c r="AL908" s="25">
        <f>IFERROR(_xlfn.XLOOKUP($C908,WQBE_Loading!$C$4:$C$3072,WQBE_Loading!L$4:L$3072,,0,),"")</f>
        <v>2.6590951313414601E-6</v>
      </c>
      <c r="AM908" s="25">
        <f>IFERROR(_xlfn.XLOOKUP($C908,WQBE_Loading!$C$4:$C$3072,WQBE_Loading!M$4:M$3072,,0,),"")</f>
        <v>5.6447179362107647E-8</v>
      </c>
      <c r="AN908" s="25">
        <f>IFERROR(_xlfn.XLOOKUP($C908,WQBE_Loading!$C$4:$C$3072,WQBE_Loading!N$4:N$3072,,0,),"")</f>
        <v>1.2683292327604501E-4</v>
      </c>
      <c r="AO908" s="25">
        <f>IFERROR(_xlfn.XLOOKUP($C908,WQBE_Loading!$C$4:$C$3072,WQBE_Loading!O$4:O$3072,,0,),"")</f>
        <v>4.8095993021905553E-4</v>
      </c>
      <c r="AP908" s="25">
        <f>IFERROR(_xlfn.XLOOKUP($C908,WQBE_Loading!$C$4:$C$3072,WQBE_Loading!P$4:P$3072,,0,),"")</f>
        <v>2.4771765470334552E-4</v>
      </c>
      <c r="AQ908" s="13">
        <f>IFERROR(_xlfn.XLOOKUP($C908,WQBE_Loading!$C$4:$C$3072,WQBE_Loading!Q$4:Q$3072,,0,),"")</f>
        <v>25317.4241059696</v>
      </c>
      <c r="AR908">
        <f>_xlfn.XLOOKUP(C908,UrbanHeat!$A$2:$A$1333,UrbanHeat!$B$2:$B$1333,,0,)</f>
        <v>6.2140000000000004</v>
      </c>
      <c r="AS908" s="25">
        <f>_xlfn.XLOOKUP($C908,TNC_Loading!$A$2:$A$1332,TNC_Loading!B$2:B$1332,,0,)</f>
        <v>0.17100000000000001</v>
      </c>
      <c r="AT908" s="25">
        <f>_xlfn.XLOOKUP($C908,TNC_Loading!$A$2:$A$1332,TNC_Loading!C$2:C$1332,,0,)</f>
        <v>0.04</v>
      </c>
      <c r="AU908" s="25">
        <f>_xlfn.XLOOKUP($C908,TNC_Loading!$A$2:$A$1332,TNC_Loading!D$2:D$1332,,0,)</f>
        <v>0.108</v>
      </c>
      <c r="AV908" s="25">
        <f>_xlfn.XLOOKUP($C908,TNC_Loading!$A$2:$A$1332,TNC_Loading!E$2:E$1332,,0,)</f>
        <v>0.34499999999999997</v>
      </c>
      <c r="AW908" s="25">
        <f>_xlfn.XLOOKUP($C908,TNC_Loading!$A$2:$A$1332,TNC_Loading!F$2:F$1332,,0,)</f>
        <v>3.5710000000000002</v>
      </c>
      <c r="AX908">
        <f>_xlfn.XLOOKUP(C908,BIBI!$D$2:$D$1332,BIBI!$F$2:$F$1332,,0,)</f>
        <v>0</v>
      </c>
      <c r="AY908">
        <f>_xlfn.XLOOKUP(C908,FacilityCounts!$A$3:$A$1333,FacilityCounts!$B$3:$B$1333,,0,)</f>
        <v>0</v>
      </c>
      <c r="AZ908">
        <f>_xlfn.XLOOKUP(C908,FacilityCounts!$D$3:$D$1333,FacilityCounts!$E$3:$E$1333,,0,)</f>
        <v>0</v>
      </c>
      <c r="BA908">
        <f>_xlfn.XLOOKUP(C908,FacilityCounts!$G$3:$G$1333,FacilityCounts!$H$3:$H$1333,,0,)</f>
        <v>0</v>
      </c>
      <c r="BB908">
        <f>IFERROR(_xlfn.XLOOKUP(C908,'DA to P Sensitive Lakes'!$P$2:$P$44,'DA to P Sensitive Lakes'!$Q$2:$Q$44,,0,),0)</f>
        <v>0</v>
      </c>
      <c r="BC908" s="25">
        <f>_xlfn.XLOOKUP(C908,'Historic Runoff (mm)'!$A$2:$A$1332,'Historic Runoff (mm)'!$B$2:$B$1332,,0,)</f>
        <v>3.4</v>
      </c>
      <c r="BD908">
        <f>_xlfn.XLOOKUP(C908,DrainageComplaint!$A$2:$A$1332,DrainageComplaint!$B$2:$B$1332,,0,)</f>
        <v>0</v>
      </c>
      <c r="BE908">
        <f>_xlfn.XLOOKUP(C908,PAD_Area!$G$2:$G$1332,PAD_Area!$H$2:$H$1332,,0,)</f>
        <v>0</v>
      </c>
    </row>
    <row r="909" spans="1:57" x14ac:dyDescent="0.2">
      <c r="A909" s="2">
        <v>906</v>
      </c>
      <c r="B909" s="2">
        <v>907</v>
      </c>
      <c r="C909" s="20">
        <v>1400070</v>
      </c>
      <c r="D909" s="3" t="s">
        <v>900</v>
      </c>
      <c r="E909" s="3" t="s">
        <v>754</v>
      </c>
      <c r="F909" s="3">
        <v>71.665000000000006</v>
      </c>
      <c r="G909" s="3">
        <v>9177.6867463399994</v>
      </c>
      <c r="H909" s="3">
        <v>3121731.1864700001</v>
      </c>
      <c r="I909" s="2">
        <v>0</v>
      </c>
      <c r="J909" s="2">
        <v>0</v>
      </c>
      <c r="K909" s="2">
        <v>0</v>
      </c>
      <c r="L909" s="2">
        <v>0</v>
      </c>
      <c r="M909" s="3">
        <v>0</v>
      </c>
      <c r="N909" s="2">
        <f>_xlfn.XLOOKUP(C909,Shellfish_Presence!$E$3:$E$1333,Shellfish_Presence!$G$3:$G$1333,,0,)</f>
        <v>0</v>
      </c>
      <c r="O909" s="3">
        <v>0</v>
      </c>
      <c r="P909" s="3">
        <v>0</v>
      </c>
      <c r="Q909" s="2">
        <v>0</v>
      </c>
      <c r="R909" s="3">
        <v>0.99983501434326172</v>
      </c>
      <c r="S909" s="3">
        <v>0</v>
      </c>
      <c r="T909" s="3">
        <v>548.74798583984375</v>
      </c>
      <c r="U909" s="3">
        <v>0</v>
      </c>
      <c r="V909" s="2">
        <v>0</v>
      </c>
      <c r="W909" s="3">
        <f t="shared" si="28"/>
        <v>0</v>
      </c>
      <c r="X909">
        <f t="shared" si="29"/>
        <v>0</v>
      </c>
      <c r="Y909">
        <f>IFERROR(INDEX('Parcel Year'!$N$3:$N$1175,MATCH(KC_SPS_SubbasinAttributes!C909,'Parcel Year'!$M$3:$M$1175,0)),0)</f>
        <v>0.26166000962257385</v>
      </c>
      <c r="Z909">
        <f>INDEX(Imperviousness!$B$2:$B$1332,MATCH(KC_SPS_SubbasinAttributes!C909,Imperviousness!$A$2:$A$1332,0))</f>
        <v>0</v>
      </c>
      <c r="AA909">
        <f>INDEX('Flow Duration Index'!$B$2:$B$1332,MATCH(KC_SPS_SubbasinAttributes!C909,'Flow Duration Index'!$A$2:$A$1332,0))</f>
        <v>2.1040000000000001</v>
      </c>
      <c r="AB909">
        <f>INDEX(Opportunity_Index!$G$2:$G$1333,MATCH(KC_SPS_SubbasinAttributes!C909,Opportunity_Index!$F$2:$F$1333,0))</f>
        <v>0.17810000000000001</v>
      </c>
      <c r="AC909">
        <f>INDEX(Traffic!$B$2:$B$1332,MATCH(KC_SPS_SubbasinAttributes!C909,Traffic!$A$2:$A$1332,0))</f>
        <v>469.02</v>
      </c>
      <c r="AD909">
        <f>INDEX(EquityScore!$F$3:$F$1334,MATCH(KC_SPS_SubbasinAttributes!C909,EquityScore!$E$3:$E$1334,0))</f>
        <v>1</v>
      </c>
      <c r="AE909">
        <f>IFERROR(INDEX(PavementCondition!$E$2:$E$669,MATCH(KC_SPS_SubbasinAttributes!C909,PavementCondition!$D$2:$D$669,0)),"N/A")</f>
        <v>32</v>
      </c>
      <c r="AF909">
        <f>INDEX(SpawnerMortality!$E$2:$E$1331,MATCH(KC_SPS_SubbasinAttributes!C909,SpawnerMortality!$D$2:$D$1331,0))</f>
        <v>0</v>
      </c>
      <c r="AG909" s="25">
        <f>IFERROR(_xlfn.XLOOKUP($C909,WQBE_Loading!$C$4:$C$3072,WQBE_Loading!G$4:G$3072,,0,),"")</f>
        <v>2.2422312481635599E-3</v>
      </c>
      <c r="AH909" s="25">
        <f>IFERROR(_xlfn.XLOOKUP($C909,WQBE_Loading!$C$4:$C$3072,WQBE_Loading!H$4:H$3072,,0,),"")</f>
        <v>1.076983560239095E-2</v>
      </c>
      <c r="AI909" s="25">
        <f>IFERROR(_xlfn.XLOOKUP($C909,WQBE_Loading!$C$4:$C$3072,WQBE_Loading!I$4:I$3072,,0,),"")</f>
        <v>0.85636286850117305</v>
      </c>
      <c r="AJ909" s="25">
        <f>IFERROR(_xlfn.XLOOKUP($C909,WQBE_Loading!$C$4:$C$3072,WQBE_Loading!J$4:J$3072,,0,),"")</f>
        <v>6.2813944234483096E-2</v>
      </c>
      <c r="AK909" s="25">
        <f>IFERROR(_xlfn.XLOOKUP($C909,WQBE_Loading!$C$4:$C$3072,WQBE_Loading!K$4:K$3072,,0,),"")</f>
        <v>24.39557497788465</v>
      </c>
      <c r="AL909" s="25">
        <f>IFERROR(_xlfn.XLOOKUP($C909,WQBE_Loading!$C$4:$C$3072,WQBE_Loading!L$4:L$3072,,0,),"")</f>
        <v>6.8795519573783995E-6</v>
      </c>
      <c r="AM909" s="25">
        <f>IFERROR(_xlfn.XLOOKUP($C909,WQBE_Loading!$C$4:$C$3072,WQBE_Loading!M$4:M$3072,,0,),"")</f>
        <v>1.1206520581058E-7</v>
      </c>
      <c r="AN909" s="25">
        <f>IFERROR(_xlfn.XLOOKUP($C909,WQBE_Loading!$C$4:$C$3072,WQBE_Loading!N$4:N$3072,,0,),"")</f>
        <v>4.4519458569808752E-4</v>
      </c>
      <c r="AO909" s="25">
        <f>IFERROR(_xlfn.XLOOKUP($C909,WQBE_Loading!$C$4:$C$3072,WQBE_Loading!O$4:O$3072,,0,),"")</f>
        <v>1.218724642452785E-3</v>
      </c>
      <c r="AP909" s="25">
        <f>IFERROR(_xlfn.XLOOKUP($C909,WQBE_Loading!$C$4:$C$3072,WQBE_Loading!P$4:P$3072,,0,),"")</f>
        <v>7.8703566773715003E-4</v>
      </c>
      <c r="AQ909" s="13">
        <f>IFERROR(_xlfn.XLOOKUP($C909,WQBE_Loading!$C$4:$C$3072,WQBE_Loading!Q$4:Q$3072,,0,),"")</f>
        <v>57871.260224387297</v>
      </c>
      <c r="AR909">
        <f>_xlfn.XLOOKUP(C909,UrbanHeat!$A$2:$A$1333,UrbanHeat!$B$2:$B$1333,,0,)</f>
        <v>6.2409999999999997</v>
      </c>
      <c r="AS909" s="25">
        <f>_xlfn.XLOOKUP($C909,TNC_Loading!$A$2:$A$1332,TNC_Loading!B$2:B$1332,,0,)</f>
        <v>0.36399999999999999</v>
      </c>
      <c r="AT909" s="25">
        <f>_xlfn.XLOOKUP($C909,TNC_Loading!$A$2:$A$1332,TNC_Loading!C$2:C$1332,,0,)</f>
        <v>0.113</v>
      </c>
      <c r="AU909" s="25">
        <f>_xlfn.XLOOKUP($C909,TNC_Loading!$A$2:$A$1332,TNC_Loading!D$2:D$1332,,0,)</f>
        <v>0.41499999999999998</v>
      </c>
      <c r="AV909" s="25">
        <f>_xlfn.XLOOKUP($C909,TNC_Loading!$A$2:$A$1332,TNC_Loading!E$2:E$1332,,0,)</f>
        <v>0.74299999999999999</v>
      </c>
      <c r="AW909" s="25">
        <f>_xlfn.XLOOKUP($C909,TNC_Loading!$A$2:$A$1332,TNC_Loading!F$2:F$1332,,0,)</f>
        <v>7.5910000000000002</v>
      </c>
      <c r="AX909">
        <f>_xlfn.XLOOKUP(C909,BIBI!$D$2:$D$1332,BIBI!$F$2:$F$1332,,0,)</f>
        <v>0</v>
      </c>
      <c r="AY909">
        <f>_xlfn.XLOOKUP(C909,FacilityCounts!$A$3:$A$1333,FacilityCounts!$B$3:$B$1333,,0,)</f>
        <v>0</v>
      </c>
      <c r="AZ909">
        <f>_xlfn.XLOOKUP(C909,FacilityCounts!$D$3:$D$1333,FacilityCounts!$E$3:$E$1333,,0,)</f>
        <v>0</v>
      </c>
      <c r="BA909">
        <f>_xlfn.XLOOKUP(C909,FacilityCounts!$G$3:$G$1333,FacilityCounts!$H$3:$H$1333,,0,)</f>
        <v>0</v>
      </c>
      <c r="BB909">
        <f>IFERROR(_xlfn.XLOOKUP(C909,'DA to P Sensitive Lakes'!$P$2:$P$44,'DA to P Sensitive Lakes'!$Q$2:$Q$44,,0,),0)</f>
        <v>0</v>
      </c>
      <c r="BC909" s="25">
        <f>_xlfn.XLOOKUP(C909,'Historic Runoff (mm)'!$A$2:$A$1332,'Historic Runoff (mm)'!$B$2:$B$1332,,0,)</f>
        <v>38.088000000000001</v>
      </c>
      <c r="BD909">
        <f>_xlfn.XLOOKUP(C909,DrainageComplaint!$A$2:$A$1332,DrainageComplaint!$B$2:$B$1332,,0,)</f>
        <v>0</v>
      </c>
      <c r="BE909">
        <f>_xlfn.XLOOKUP(C909,PAD_Area!$G$2:$G$1332,PAD_Area!$H$2:$H$1332,,0,)</f>
        <v>0</v>
      </c>
    </row>
    <row r="910" spans="1:57" x14ac:dyDescent="0.2">
      <c r="A910" s="2">
        <v>907</v>
      </c>
      <c r="B910" s="2">
        <v>908</v>
      </c>
      <c r="C910" s="20">
        <v>1400080</v>
      </c>
      <c r="D910" s="3" t="s">
        <v>900</v>
      </c>
      <c r="E910" s="3" t="s">
        <v>754</v>
      </c>
      <c r="F910" s="3">
        <v>17.468</v>
      </c>
      <c r="G910" s="3">
        <v>4348.3256949200004</v>
      </c>
      <c r="H910" s="3">
        <v>760888.70555199997</v>
      </c>
      <c r="I910" s="2">
        <v>0</v>
      </c>
      <c r="J910" s="2">
        <v>0</v>
      </c>
      <c r="K910" s="2">
        <v>0</v>
      </c>
      <c r="L910" s="2">
        <v>0</v>
      </c>
      <c r="M910" s="3">
        <v>0</v>
      </c>
      <c r="N910" s="2">
        <f>_xlfn.XLOOKUP(C910,Shellfish_Presence!$E$3:$E$1333,Shellfish_Presence!$G$3:$G$1333,,0,)</f>
        <v>0</v>
      </c>
      <c r="O910" s="3">
        <v>0</v>
      </c>
      <c r="P910" s="3">
        <v>0</v>
      </c>
      <c r="Q910" s="2">
        <v>0</v>
      </c>
      <c r="R910" s="3">
        <v>0.99998301267623901</v>
      </c>
      <c r="S910" s="3">
        <v>0</v>
      </c>
      <c r="T910" s="3">
        <v>0</v>
      </c>
      <c r="U910" s="3">
        <v>0</v>
      </c>
      <c r="V910" s="2">
        <v>0</v>
      </c>
      <c r="W910" s="3" t="str">
        <f t="shared" si="28"/>
        <v/>
      </c>
      <c r="X910" t="str">
        <f t="shared" si="29"/>
        <v/>
      </c>
      <c r="Y910">
        <f>IFERROR(INDEX('Parcel Year'!$N$3:$N$1175,MATCH(KC_SPS_SubbasinAttributes!C910,'Parcel Year'!$M$3:$M$1175,0)),0)</f>
        <v>0</v>
      </c>
      <c r="Z910">
        <f>INDEX(Imperviousness!$B$2:$B$1332,MATCH(KC_SPS_SubbasinAttributes!C910,Imperviousness!$A$2:$A$1332,0))</f>
        <v>0</v>
      </c>
      <c r="AA910">
        <f>INDEX('Flow Duration Index'!$B$2:$B$1332,MATCH(KC_SPS_SubbasinAttributes!C910,'Flow Duration Index'!$A$2:$A$1332,0))</f>
        <v>1.33</v>
      </c>
      <c r="AB910">
        <f>INDEX(Opportunity_Index!$G$2:$G$1333,MATCH(KC_SPS_SubbasinAttributes!C910,Opportunity_Index!$F$2:$F$1333,0))</f>
        <v>0.17810000000000001</v>
      </c>
      <c r="AC910">
        <f>INDEX(Traffic!$B$2:$B$1332,MATCH(KC_SPS_SubbasinAttributes!C910,Traffic!$A$2:$A$1332,0))</f>
        <v>0</v>
      </c>
      <c r="AD910">
        <f>INDEX(EquityScore!$F$3:$F$1334,MATCH(KC_SPS_SubbasinAttributes!C910,EquityScore!$E$3:$E$1334,0))</f>
        <v>1</v>
      </c>
      <c r="AE910" t="str">
        <f>IFERROR(INDEX(PavementCondition!$E$2:$E$669,MATCH(KC_SPS_SubbasinAttributes!C910,PavementCondition!$D$2:$D$669,0)),"N/A")</f>
        <v>N/A</v>
      </c>
      <c r="AF910">
        <f>INDEX(SpawnerMortality!$E$2:$E$1331,MATCH(KC_SPS_SubbasinAttributes!C910,SpawnerMortality!$D$2:$D$1331,0))</f>
        <v>0</v>
      </c>
      <c r="AG910" s="25">
        <f>IFERROR(_xlfn.XLOOKUP($C910,WQBE_Loading!$C$4:$C$3072,WQBE_Loading!G$4:G$3072,,0,),"")</f>
        <v>1.41214071908712E-4</v>
      </c>
      <c r="AH910" s="25">
        <f>IFERROR(_xlfn.XLOOKUP($C910,WQBE_Loading!$C$4:$C$3072,WQBE_Loading!H$4:H$3072,,0,),"")</f>
        <v>5.7556580304743551E-4</v>
      </c>
      <c r="AI910" s="25">
        <f>IFERROR(_xlfn.XLOOKUP($C910,WQBE_Loading!$C$4:$C$3072,WQBE_Loading!I$4:I$3072,,0,),"")</f>
        <v>7.3813027443914242E-2</v>
      </c>
      <c r="AJ910" s="25">
        <f>IFERROR(_xlfn.XLOOKUP($C910,WQBE_Loading!$C$4:$C$3072,WQBE_Loading!J$4:J$3072,,0,),"")</f>
        <v>5.8465764312020749E-3</v>
      </c>
      <c r="AK910" s="25">
        <f>IFERROR(_xlfn.XLOOKUP($C910,WQBE_Loading!$C$4:$C$3072,WQBE_Loading!K$4:K$3072,,0,),"")</f>
        <v>4.4381745023395442</v>
      </c>
      <c r="AL910" s="25">
        <f>IFERROR(_xlfn.XLOOKUP($C910,WQBE_Loading!$C$4:$C$3072,WQBE_Loading!L$4:L$3072,,0,),"")</f>
        <v>1.25156534748014E-6</v>
      </c>
      <c r="AM910" s="25">
        <f>IFERROR(_xlfn.XLOOKUP($C910,WQBE_Loading!$C$4:$C$3072,WQBE_Loading!M$4:M$3072,,0,),"")</f>
        <v>3.0450918912508746E-8</v>
      </c>
      <c r="AN910" s="25">
        <f>IFERROR(_xlfn.XLOOKUP($C910,WQBE_Loading!$C$4:$C$3072,WQBE_Loading!N$4:N$3072,,0,),"")</f>
        <v>4.0786828167882551E-5</v>
      </c>
      <c r="AO910" s="25">
        <f>IFERROR(_xlfn.XLOOKUP($C910,WQBE_Loading!$C$4:$C$3072,WQBE_Loading!O$4:O$3072,,0,),"")</f>
        <v>2.2501547204697601E-4</v>
      </c>
      <c r="AP910" s="25">
        <f>IFERROR(_xlfn.XLOOKUP($C910,WQBE_Loading!$C$4:$C$3072,WQBE_Loading!P$4:P$3072,,0,),"")</f>
        <v>1.0723586856880749E-4</v>
      </c>
      <c r="AQ910" s="13">
        <f>IFERROR(_xlfn.XLOOKUP($C910,WQBE_Loading!$C$4:$C$3072,WQBE_Loading!Q$4:Q$3072,,0,),"")</f>
        <v>11901.0337783707</v>
      </c>
      <c r="AR910">
        <f>_xlfn.XLOOKUP(C910,UrbanHeat!$A$2:$A$1333,UrbanHeat!$B$2:$B$1333,,0,)</f>
        <v>6.26</v>
      </c>
      <c r="AS910" s="25">
        <f>_xlfn.XLOOKUP($C910,TNC_Loading!$A$2:$A$1332,TNC_Loading!B$2:B$1332,,0,)</f>
        <v>3.0000000000000001E-3</v>
      </c>
      <c r="AT910" s="25">
        <f>_xlfn.XLOOKUP($C910,TNC_Loading!$A$2:$A$1332,TNC_Loading!C$2:C$1332,,0,)</f>
        <v>1E-3</v>
      </c>
      <c r="AU910" s="25">
        <f>_xlfn.XLOOKUP($C910,TNC_Loading!$A$2:$A$1332,TNC_Loading!D$2:D$1332,,0,)</f>
        <v>1E-3</v>
      </c>
      <c r="AV910" s="25">
        <f>_xlfn.XLOOKUP($C910,TNC_Loading!$A$2:$A$1332,TNC_Loading!E$2:E$1332,,0,)</f>
        <v>5.0000000000000001E-3</v>
      </c>
      <c r="AW910" s="25">
        <f>_xlfn.XLOOKUP($C910,TNC_Loading!$A$2:$A$1332,TNC_Loading!F$2:F$1332,,0,)</f>
        <v>0.06</v>
      </c>
      <c r="AX910">
        <f>_xlfn.XLOOKUP(C910,BIBI!$D$2:$D$1332,BIBI!$F$2:$F$1332,,0,)</f>
        <v>0</v>
      </c>
      <c r="AY910">
        <f>_xlfn.XLOOKUP(C910,FacilityCounts!$A$3:$A$1333,FacilityCounts!$B$3:$B$1333,,0,)</f>
        <v>0</v>
      </c>
      <c r="AZ910">
        <f>_xlfn.XLOOKUP(C910,FacilityCounts!$D$3:$D$1333,FacilityCounts!$E$3:$E$1333,,0,)</f>
        <v>0</v>
      </c>
      <c r="BA910">
        <f>_xlfn.XLOOKUP(C910,FacilityCounts!$G$3:$G$1333,FacilityCounts!$H$3:$H$1333,,0,)</f>
        <v>0</v>
      </c>
      <c r="BB910">
        <f>IFERROR(_xlfn.XLOOKUP(C910,'DA to P Sensitive Lakes'!$P$2:$P$44,'DA to P Sensitive Lakes'!$Q$2:$Q$44,,0,),0)</f>
        <v>0</v>
      </c>
      <c r="BC910" s="25">
        <f>_xlfn.XLOOKUP(C910,'Historic Runoff (mm)'!$A$2:$A$1332,'Historic Runoff (mm)'!$B$2:$B$1332,,0,)</f>
        <v>0.28100000000000003</v>
      </c>
      <c r="BD910">
        <f>_xlfn.XLOOKUP(C910,DrainageComplaint!$A$2:$A$1332,DrainageComplaint!$B$2:$B$1332,,0,)</f>
        <v>0</v>
      </c>
      <c r="BE910">
        <f>_xlfn.XLOOKUP(C910,PAD_Area!$G$2:$G$1332,PAD_Area!$H$2:$H$1332,,0,)</f>
        <v>0</v>
      </c>
    </row>
    <row r="911" spans="1:57" x14ac:dyDescent="0.2">
      <c r="A911" s="2">
        <v>908</v>
      </c>
      <c r="B911" s="2">
        <v>909</v>
      </c>
      <c r="C911" s="20">
        <v>1400090</v>
      </c>
      <c r="D911" s="3" t="s">
        <v>900</v>
      </c>
      <c r="E911" s="3" t="s">
        <v>754</v>
      </c>
      <c r="F911" s="3">
        <v>3.5649999999999999</v>
      </c>
      <c r="G911" s="3">
        <v>2263.6923362500002</v>
      </c>
      <c r="H911" s="3">
        <v>155305.640988</v>
      </c>
      <c r="I911" s="2">
        <v>0</v>
      </c>
      <c r="J911" s="2">
        <v>0</v>
      </c>
      <c r="K911" s="2">
        <v>0</v>
      </c>
      <c r="L911" s="2">
        <v>0</v>
      </c>
      <c r="M911" s="3">
        <v>0</v>
      </c>
      <c r="N911" s="2">
        <f>_xlfn.XLOOKUP(C911,Shellfish_Presence!$E$3:$E$1333,Shellfish_Presence!$G$3:$G$1333,,0,)</f>
        <v>0</v>
      </c>
      <c r="O911" s="3">
        <v>0</v>
      </c>
      <c r="P911" s="3">
        <v>0</v>
      </c>
      <c r="Q911" s="2">
        <v>0</v>
      </c>
      <c r="R911" s="3">
        <v>1.0001000165939331</v>
      </c>
      <c r="S911" s="3">
        <v>0</v>
      </c>
      <c r="T911" s="3">
        <v>0</v>
      </c>
      <c r="U911" s="3">
        <v>0</v>
      </c>
      <c r="V911" s="2">
        <v>0</v>
      </c>
      <c r="W911" s="3" t="str">
        <f t="shared" si="28"/>
        <v/>
      </c>
      <c r="X911" t="str">
        <f t="shared" si="29"/>
        <v/>
      </c>
      <c r="Y911">
        <f>IFERROR(INDEX('Parcel Year'!$N$3:$N$1175,MATCH(KC_SPS_SubbasinAttributes!C911,'Parcel Year'!$M$3:$M$1175,0)),0)</f>
        <v>0</v>
      </c>
      <c r="Z911">
        <f>INDEX(Imperviousness!$B$2:$B$1332,MATCH(KC_SPS_SubbasinAttributes!C911,Imperviousness!$A$2:$A$1332,0))</f>
        <v>0</v>
      </c>
      <c r="AA911">
        <f>INDEX('Flow Duration Index'!$B$2:$B$1332,MATCH(KC_SPS_SubbasinAttributes!C911,'Flow Duration Index'!$A$2:$A$1332,0))</f>
        <v>1.492</v>
      </c>
      <c r="AB911">
        <f>INDEX(Opportunity_Index!$G$2:$G$1333,MATCH(KC_SPS_SubbasinAttributes!C911,Opportunity_Index!$F$2:$F$1333,0))</f>
        <v>0.17810000000000001</v>
      </c>
      <c r="AC911">
        <f>INDEX(Traffic!$B$2:$B$1332,MATCH(KC_SPS_SubbasinAttributes!C911,Traffic!$A$2:$A$1332,0))</f>
        <v>0</v>
      </c>
      <c r="AD911">
        <f>INDEX(EquityScore!$F$3:$F$1334,MATCH(KC_SPS_SubbasinAttributes!C911,EquityScore!$E$3:$E$1334,0))</f>
        <v>1</v>
      </c>
      <c r="AE911" t="str">
        <f>IFERROR(INDEX(PavementCondition!$E$2:$E$669,MATCH(KC_SPS_SubbasinAttributes!C911,PavementCondition!$D$2:$D$669,0)),"N/A")</f>
        <v>N/A</v>
      </c>
      <c r="AF911">
        <f>INDEX(SpawnerMortality!$E$2:$E$1331,MATCH(KC_SPS_SubbasinAttributes!C911,SpawnerMortality!$D$2:$D$1331,0))</f>
        <v>0</v>
      </c>
      <c r="AG911" s="25">
        <f>IFERROR(_xlfn.XLOOKUP($C911,WQBE_Loading!$C$4:$C$3072,WQBE_Loading!G$4:G$3072,,0,),"")</f>
        <v>4.9134360188529997E-5</v>
      </c>
      <c r="AH911" s="25">
        <f>IFERROR(_xlfn.XLOOKUP($C911,WQBE_Loading!$C$4:$C$3072,WQBE_Loading!H$4:H$3072,,0,),"")</f>
        <v>2.2586738479358348E-4</v>
      </c>
      <c r="AI911" s="25">
        <f>IFERROR(_xlfn.XLOOKUP($C911,WQBE_Loading!$C$4:$C$3072,WQBE_Loading!I$4:I$3072,,0,),"")</f>
        <v>2.9501658251284001E-2</v>
      </c>
      <c r="AJ911" s="25">
        <f>IFERROR(_xlfn.XLOOKUP($C911,WQBE_Loading!$C$4:$C$3072,WQBE_Loading!J$4:J$3072,,0,),"")</f>
        <v>2.336765010002715E-3</v>
      </c>
      <c r="AK911" s="25">
        <f>IFERROR(_xlfn.XLOOKUP($C911,WQBE_Loading!$C$4:$C$3072,WQBE_Loading!K$4:K$3072,,0,),"")</f>
        <v>0.57219495448248903</v>
      </c>
      <c r="AL911" s="25">
        <f>IFERROR(_xlfn.XLOOKUP($C911,WQBE_Loading!$C$4:$C$3072,WQBE_Loading!L$4:L$3072,,0,),"")</f>
        <v>1.6135899859340399E-7</v>
      </c>
      <c r="AM911" s="25">
        <f>IFERROR(_xlfn.XLOOKUP($C911,WQBE_Loading!$C$4:$C$3072,WQBE_Loading!M$4:M$3072,,0,),"")</f>
        <v>1.217065109376505E-8</v>
      </c>
      <c r="AN911" s="25">
        <f>IFERROR(_xlfn.XLOOKUP($C911,WQBE_Loading!$C$4:$C$3072,WQBE_Loading!N$4:N$3072,,0,),"")</f>
        <v>5.2584723300476947E-6</v>
      </c>
      <c r="AO911" s="25">
        <f>IFERROR(_xlfn.XLOOKUP($C911,WQBE_Loading!$C$4:$C$3072,WQBE_Loading!O$4:O$3072,,0,),"")</f>
        <v>2.9010288044984002E-5</v>
      </c>
      <c r="AP911" s="25">
        <f>IFERROR(_xlfn.XLOOKUP($C911,WQBE_Loading!$C$4:$C$3072,WQBE_Loading!P$4:P$3072,,0,),"")</f>
        <v>4.2860129930322855E-5</v>
      </c>
      <c r="AQ911" s="13">
        <f>IFERROR(_xlfn.XLOOKUP($C911,WQBE_Loading!$C$4:$C$3072,WQBE_Loading!Q$4:Q$3072,,0,),"")</f>
        <v>13132.608158875599</v>
      </c>
      <c r="AR911">
        <f>_xlfn.XLOOKUP(C911,UrbanHeat!$A$2:$A$1333,UrbanHeat!$B$2:$B$1333,,0,)</f>
        <v>0</v>
      </c>
      <c r="AS911" s="25">
        <f>_xlfn.XLOOKUP($C911,TNC_Loading!$A$2:$A$1332,TNC_Loading!B$2:B$1332,,0,)</f>
        <v>2E-3</v>
      </c>
      <c r="AT911" s="25">
        <f>_xlfn.XLOOKUP($C911,TNC_Loading!$A$2:$A$1332,TNC_Loading!C$2:C$1332,,0,)</f>
        <v>0</v>
      </c>
      <c r="AU911" s="25">
        <f>_xlfn.XLOOKUP($C911,TNC_Loading!$A$2:$A$1332,TNC_Loading!D$2:D$1332,,0,)</f>
        <v>1E-3</v>
      </c>
      <c r="AV911" s="25">
        <f>_xlfn.XLOOKUP($C911,TNC_Loading!$A$2:$A$1332,TNC_Loading!E$2:E$1332,,0,)</f>
        <v>4.0000000000000001E-3</v>
      </c>
      <c r="AW911" s="25">
        <f>_xlfn.XLOOKUP($C911,TNC_Loading!$A$2:$A$1332,TNC_Loading!F$2:F$1332,,0,)</f>
        <v>4.2999999999999997E-2</v>
      </c>
      <c r="AX911">
        <f>_xlfn.XLOOKUP(C911,BIBI!$D$2:$D$1332,BIBI!$F$2:$F$1332,,0,)</f>
        <v>0</v>
      </c>
      <c r="AY911">
        <f>_xlfn.XLOOKUP(C911,FacilityCounts!$A$3:$A$1333,FacilityCounts!$B$3:$B$1333,,0,)</f>
        <v>0</v>
      </c>
      <c r="AZ911">
        <f>_xlfn.XLOOKUP(C911,FacilityCounts!$D$3:$D$1333,FacilityCounts!$E$3:$E$1333,,0,)</f>
        <v>0</v>
      </c>
      <c r="BA911">
        <f>_xlfn.XLOOKUP(C911,FacilityCounts!$G$3:$G$1333,FacilityCounts!$H$3:$H$1333,,0,)</f>
        <v>0</v>
      </c>
      <c r="BB911">
        <f>IFERROR(_xlfn.XLOOKUP(C911,'DA to P Sensitive Lakes'!$P$2:$P$44,'DA to P Sensitive Lakes'!$Q$2:$Q$44,,0,),0)</f>
        <v>0</v>
      </c>
      <c r="BC911" s="25">
        <f>_xlfn.XLOOKUP(C911,'Historic Runoff (mm)'!$A$2:$A$1332,'Historic Runoff (mm)'!$B$2:$B$1332,,0,)</f>
        <v>0.23400000000000001</v>
      </c>
      <c r="BD911">
        <f>_xlfn.XLOOKUP(C911,DrainageComplaint!$A$2:$A$1332,DrainageComplaint!$B$2:$B$1332,,0,)</f>
        <v>0</v>
      </c>
      <c r="BE911">
        <f>_xlfn.XLOOKUP(C911,PAD_Area!$G$2:$G$1332,PAD_Area!$H$2:$H$1332,,0,)</f>
        <v>0</v>
      </c>
    </row>
    <row r="912" spans="1:57" x14ac:dyDescent="0.2">
      <c r="A912" s="2">
        <v>909</v>
      </c>
      <c r="B912" s="2">
        <v>910</v>
      </c>
      <c r="C912" s="20">
        <v>1400100</v>
      </c>
      <c r="D912" s="3" t="s">
        <v>900</v>
      </c>
      <c r="E912" s="3" t="s">
        <v>754</v>
      </c>
      <c r="F912" s="3">
        <v>79.174000000000007</v>
      </c>
      <c r="G912" s="3">
        <v>7958.1913680300004</v>
      </c>
      <c r="H912" s="3">
        <v>3448784.5260299998</v>
      </c>
      <c r="I912" s="2">
        <v>0</v>
      </c>
      <c r="J912" s="2">
        <v>0</v>
      </c>
      <c r="K912" s="2">
        <v>0</v>
      </c>
      <c r="L912" s="2">
        <v>0</v>
      </c>
      <c r="M912" s="3">
        <v>0</v>
      </c>
      <c r="N912" s="2">
        <f>_xlfn.XLOOKUP(C912,Shellfish_Presence!$E$3:$E$1333,Shellfish_Presence!$G$3:$G$1333,,0,)</f>
        <v>0</v>
      </c>
      <c r="O912" s="3">
        <v>0</v>
      </c>
      <c r="P912" s="3">
        <v>0</v>
      </c>
      <c r="Q912" s="2">
        <v>0</v>
      </c>
      <c r="R912" s="3">
        <v>0.99999397993087769</v>
      </c>
      <c r="S912" s="3">
        <v>0</v>
      </c>
      <c r="T912" s="3">
        <v>918.3699951171875</v>
      </c>
      <c r="U912" s="3">
        <v>0</v>
      </c>
      <c r="V912" s="2">
        <v>1</v>
      </c>
      <c r="W912" s="3">
        <f t="shared" si="28"/>
        <v>1.0888857490083789E-3</v>
      </c>
      <c r="X912">
        <f t="shared" si="29"/>
        <v>0</v>
      </c>
      <c r="Y912">
        <f>IFERROR(INDEX('Parcel Year'!$N$3:$N$1175,MATCH(KC_SPS_SubbasinAttributes!C912,'Parcel Year'!$M$3:$M$1175,0)),0)</f>
        <v>0.15223400294780731</v>
      </c>
      <c r="Z912">
        <f>INDEX(Imperviousness!$B$2:$B$1332,MATCH(KC_SPS_SubbasinAttributes!C912,Imperviousness!$A$2:$A$1332,0))</f>
        <v>0</v>
      </c>
      <c r="AA912">
        <f>INDEX('Flow Duration Index'!$B$2:$B$1332,MATCH(KC_SPS_SubbasinAttributes!C912,'Flow Duration Index'!$A$2:$A$1332,0))</f>
        <v>2.12</v>
      </c>
      <c r="AB912">
        <f>INDEX(Opportunity_Index!$G$2:$G$1333,MATCH(KC_SPS_SubbasinAttributes!C912,Opportunity_Index!$F$2:$F$1333,0))</f>
        <v>0.17810000000000001</v>
      </c>
      <c r="AC912">
        <f>INDEX(Traffic!$B$2:$B$1332,MATCH(KC_SPS_SubbasinAttributes!C912,Traffic!$A$2:$A$1332,0))</f>
        <v>548.88400000000001</v>
      </c>
      <c r="AD912">
        <f>INDEX(EquityScore!$F$3:$F$1334,MATCH(KC_SPS_SubbasinAttributes!C912,EquityScore!$E$3:$E$1334,0))</f>
        <v>1</v>
      </c>
      <c r="AE912">
        <f>IFERROR(INDEX(PavementCondition!$E$2:$E$669,MATCH(KC_SPS_SubbasinAttributes!C912,PavementCondition!$D$2:$D$669,0)),"N/A")</f>
        <v>78</v>
      </c>
      <c r="AF912">
        <f>INDEX(SpawnerMortality!$E$2:$E$1331,MATCH(KC_SPS_SubbasinAttributes!C912,SpawnerMortality!$D$2:$D$1331,0))</f>
        <v>0</v>
      </c>
      <c r="AG912" s="25">
        <f>IFERROR(_xlfn.XLOOKUP($C912,WQBE_Loading!$C$4:$C$3072,WQBE_Loading!G$4:G$3072,,0,),"")</f>
        <v>6.7367212801729155E-3</v>
      </c>
      <c r="AH912" s="25">
        <f>IFERROR(_xlfn.XLOOKUP($C912,WQBE_Loading!$C$4:$C$3072,WQBE_Loading!H$4:H$3072,,0,),"")</f>
        <v>3.4376368987622197E-2</v>
      </c>
      <c r="AI912" s="25">
        <f>IFERROR(_xlfn.XLOOKUP($C912,WQBE_Loading!$C$4:$C$3072,WQBE_Loading!I$4:I$3072,,0,),"")</f>
        <v>1.9359360143665749</v>
      </c>
      <c r="AJ912" s="25">
        <f>IFERROR(_xlfn.XLOOKUP($C912,WQBE_Loading!$C$4:$C$3072,WQBE_Loading!J$4:J$3072,,0,),"")</f>
        <v>0.143813618128945</v>
      </c>
      <c r="AK912" s="25">
        <f>IFERROR(_xlfn.XLOOKUP($C912,WQBE_Loading!$C$4:$C$3072,WQBE_Loading!K$4:K$3072,,0,),"")</f>
        <v>48.86088211975305</v>
      </c>
      <c r="AL912" s="25">
        <f>IFERROR(_xlfn.XLOOKUP($C912,WQBE_Loading!$C$4:$C$3072,WQBE_Loading!L$4:L$3072,,0,),"")</f>
        <v>1.377876263746855E-5</v>
      </c>
      <c r="AM912" s="25">
        <f>IFERROR(_xlfn.XLOOKUP($C912,WQBE_Loading!$C$4:$C$3072,WQBE_Loading!M$4:M$3072,,0,),"")</f>
        <v>2.0654711699994701E-7</v>
      </c>
      <c r="AN912" s="25">
        <f>IFERROR(_xlfn.XLOOKUP($C912,WQBE_Loading!$C$4:$C$3072,WQBE_Loading!N$4:N$3072,,0,),"")</f>
        <v>6.8589400910808998E-4</v>
      </c>
      <c r="AO912" s="25">
        <f>IFERROR(_xlfn.XLOOKUP($C912,WQBE_Loading!$C$4:$C$3072,WQBE_Loading!O$4:O$3072,,0,),"")</f>
        <v>2.2492948554778099E-3</v>
      </c>
      <c r="AP912" s="25">
        <f>IFERROR(_xlfn.XLOOKUP($C912,WQBE_Loading!$C$4:$C$3072,WQBE_Loading!P$4:P$3072,,0,),"")</f>
        <v>2.925513262840615E-3</v>
      </c>
      <c r="AQ912" s="13">
        <f>IFERROR(_xlfn.XLOOKUP($C912,WQBE_Loading!$C$4:$C$3072,WQBE_Loading!Q$4:Q$3072,,0,),"")</f>
        <v>67444.617194856095</v>
      </c>
      <c r="AR912">
        <f>_xlfn.XLOOKUP(C912,UrbanHeat!$A$2:$A$1333,UrbanHeat!$B$2:$B$1333,,0,)</f>
        <v>7.2370000000000001</v>
      </c>
      <c r="AS912" s="25">
        <f>_xlfn.XLOOKUP($C912,TNC_Loading!$A$2:$A$1332,TNC_Loading!B$2:B$1332,,0,)</f>
        <v>0.54500000000000004</v>
      </c>
      <c r="AT912" s="25">
        <f>_xlfn.XLOOKUP($C912,TNC_Loading!$A$2:$A$1332,TNC_Loading!C$2:C$1332,,0,)</f>
        <v>0.14000000000000001</v>
      </c>
      <c r="AU912" s="25">
        <f>_xlfn.XLOOKUP($C912,TNC_Loading!$A$2:$A$1332,TNC_Loading!D$2:D$1332,,0,)</f>
        <v>0.495</v>
      </c>
      <c r="AV912" s="25">
        <f>_xlfn.XLOOKUP($C912,TNC_Loading!$A$2:$A$1332,TNC_Loading!E$2:E$1332,,0,)</f>
        <v>1.131</v>
      </c>
      <c r="AW912" s="25">
        <f>_xlfn.XLOOKUP($C912,TNC_Loading!$A$2:$A$1332,TNC_Loading!F$2:F$1332,,0,)</f>
        <v>11.484999999999999</v>
      </c>
      <c r="AX912">
        <f>_xlfn.XLOOKUP(C912,BIBI!$D$2:$D$1332,BIBI!$F$2:$F$1332,,0,)</f>
        <v>0</v>
      </c>
      <c r="AY912">
        <f>_xlfn.XLOOKUP(C912,FacilityCounts!$A$3:$A$1333,FacilityCounts!$B$3:$B$1333,,0,)</f>
        <v>0</v>
      </c>
      <c r="AZ912">
        <f>_xlfn.XLOOKUP(C912,FacilityCounts!$D$3:$D$1333,FacilityCounts!$E$3:$E$1333,,0,)</f>
        <v>0</v>
      </c>
      <c r="BA912">
        <f>_xlfn.XLOOKUP(C912,FacilityCounts!$G$3:$G$1333,FacilityCounts!$H$3:$H$1333,,0,)</f>
        <v>0</v>
      </c>
      <c r="BB912">
        <f>IFERROR(_xlfn.XLOOKUP(C912,'DA to P Sensitive Lakes'!$P$2:$P$44,'DA to P Sensitive Lakes'!$Q$2:$Q$44,,0,),0)</f>
        <v>0</v>
      </c>
      <c r="BC912" s="25">
        <f>_xlfn.XLOOKUP(C912,'Historic Runoff (mm)'!$A$2:$A$1332,'Historic Runoff (mm)'!$B$2:$B$1332,,0,)</f>
        <v>29.638999999999999</v>
      </c>
      <c r="BD912">
        <f>_xlfn.XLOOKUP(C912,DrainageComplaint!$A$2:$A$1332,DrainageComplaint!$B$2:$B$1332,,0,)</f>
        <v>0</v>
      </c>
      <c r="BE912">
        <f>_xlfn.XLOOKUP(C912,PAD_Area!$G$2:$G$1332,PAD_Area!$H$2:$H$1332,,0,)</f>
        <v>0</v>
      </c>
    </row>
    <row r="913" spans="1:57" x14ac:dyDescent="0.2">
      <c r="A913" s="2">
        <v>910</v>
      </c>
      <c r="B913" s="2">
        <v>911</v>
      </c>
      <c r="C913" s="20">
        <v>1400110</v>
      </c>
      <c r="D913" s="3" t="s">
        <v>900</v>
      </c>
      <c r="E913" s="3" t="s">
        <v>754</v>
      </c>
      <c r="F913" s="3">
        <v>27.353000000000002</v>
      </c>
      <c r="G913" s="3">
        <v>5422.20244516</v>
      </c>
      <c r="H913" s="3">
        <v>1191504.2076999999</v>
      </c>
      <c r="I913" s="2">
        <v>0</v>
      </c>
      <c r="J913" s="2">
        <v>0</v>
      </c>
      <c r="K913" s="2">
        <v>0</v>
      </c>
      <c r="L913" s="2">
        <v>0</v>
      </c>
      <c r="M913" s="3">
        <v>0</v>
      </c>
      <c r="N913" s="2">
        <f>_xlfn.XLOOKUP(C913,Shellfish_Presence!$E$3:$E$1333,Shellfish_Presence!$G$3:$G$1333,,0,)</f>
        <v>0</v>
      </c>
      <c r="O913" s="3">
        <v>0</v>
      </c>
      <c r="P913" s="3">
        <v>0</v>
      </c>
      <c r="Q913" s="2">
        <v>0</v>
      </c>
      <c r="R913" s="3">
        <v>1.0000100135803223</v>
      </c>
      <c r="S913" s="3">
        <v>0</v>
      </c>
      <c r="T913" s="3">
        <v>507.49398803710938</v>
      </c>
      <c r="U913" s="3">
        <v>0</v>
      </c>
      <c r="V913" s="2">
        <v>0</v>
      </c>
      <c r="W913" s="3">
        <f t="shared" si="28"/>
        <v>0</v>
      </c>
      <c r="X913">
        <f t="shared" si="29"/>
        <v>0</v>
      </c>
      <c r="Y913">
        <f>IFERROR(INDEX('Parcel Year'!$N$3:$N$1175,MATCH(KC_SPS_SubbasinAttributes!C913,'Parcel Year'!$M$3:$M$1175,0)),0)</f>
        <v>0.45182600617408752</v>
      </c>
      <c r="Z913">
        <f>INDEX(Imperviousness!$B$2:$B$1332,MATCH(KC_SPS_SubbasinAttributes!C913,Imperviousness!$A$2:$A$1332,0))</f>
        <v>0</v>
      </c>
      <c r="AA913">
        <f>INDEX('Flow Duration Index'!$B$2:$B$1332,MATCH(KC_SPS_SubbasinAttributes!C913,'Flow Duration Index'!$A$2:$A$1332,0))</f>
        <v>1.78</v>
      </c>
      <c r="AB913">
        <f>INDEX(Opportunity_Index!$G$2:$G$1333,MATCH(KC_SPS_SubbasinAttributes!C913,Opportunity_Index!$F$2:$F$1333,0))</f>
        <v>0.17810000000000001</v>
      </c>
      <c r="AC913">
        <f>INDEX(Traffic!$B$2:$B$1332,MATCH(KC_SPS_SubbasinAttributes!C913,Traffic!$A$2:$A$1332,0))</f>
        <v>4.22</v>
      </c>
      <c r="AD913">
        <f>INDEX(EquityScore!$F$3:$F$1334,MATCH(KC_SPS_SubbasinAttributes!C913,EquityScore!$E$3:$E$1334,0))</f>
        <v>1</v>
      </c>
      <c r="AE913">
        <f>IFERROR(INDEX(PavementCondition!$E$2:$E$669,MATCH(KC_SPS_SubbasinAttributes!C913,PavementCondition!$D$2:$D$669,0)),"N/A")</f>
        <v>88</v>
      </c>
      <c r="AF913">
        <f>INDEX(SpawnerMortality!$E$2:$E$1331,MATCH(KC_SPS_SubbasinAttributes!C913,SpawnerMortality!$D$2:$D$1331,0))</f>
        <v>0</v>
      </c>
      <c r="AG913" s="25">
        <f>IFERROR(_xlfn.XLOOKUP($C913,WQBE_Loading!$C$4:$C$3072,WQBE_Loading!G$4:G$3072,,0,),"")</f>
        <v>1.050378616708317E-2</v>
      </c>
      <c r="AH913" s="25">
        <f>IFERROR(_xlfn.XLOOKUP($C913,WQBE_Loading!$C$4:$C$3072,WQBE_Loading!H$4:H$3072,,0,),"")</f>
        <v>5.3980857811362457E-2</v>
      </c>
      <c r="AI913" s="25">
        <f>IFERROR(_xlfn.XLOOKUP($C913,WQBE_Loading!$C$4:$C$3072,WQBE_Loading!I$4:I$3072,,0,),"")</f>
        <v>2.8371947782722797</v>
      </c>
      <c r="AJ913" s="25">
        <f>IFERROR(_xlfn.XLOOKUP($C913,WQBE_Loading!$C$4:$C$3072,WQBE_Loading!J$4:J$3072,,0,),"")</f>
        <v>0.21111567480183849</v>
      </c>
      <c r="AK913" s="25">
        <f>IFERROR(_xlfn.XLOOKUP($C913,WQBE_Loading!$C$4:$C$3072,WQBE_Loading!K$4:K$3072,,0,),"")</f>
        <v>83.476438454546297</v>
      </c>
      <c r="AL913" s="25">
        <f>IFERROR(_xlfn.XLOOKUP($C913,WQBE_Loading!$C$4:$C$3072,WQBE_Loading!L$4:L$3072,,0,),"")</f>
        <v>2.3540350169035951E-5</v>
      </c>
      <c r="AM913" s="25">
        <f>IFERROR(_xlfn.XLOOKUP($C913,WQBE_Loading!$C$4:$C$3072,WQBE_Loading!M$4:M$3072,,0,),"")</f>
        <v>2.5824993482143847E-7</v>
      </c>
      <c r="AN913" s="25">
        <f>IFERROR(_xlfn.XLOOKUP($C913,WQBE_Loading!$C$4:$C$3072,WQBE_Loading!N$4:N$3072,,0,),"")</f>
        <v>1.071526088255865E-3</v>
      </c>
      <c r="AO913" s="25">
        <f>IFERROR(_xlfn.XLOOKUP($C913,WQBE_Loading!$C$4:$C$3072,WQBE_Loading!O$4:O$3072,,0,),"")</f>
        <v>3.8199868595917902E-3</v>
      </c>
      <c r="AP913" s="25">
        <f>IFERROR(_xlfn.XLOOKUP($C913,WQBE_Loading!$C$4:$C$3072,WQBE_Loading!P$4:P$3072,,0,),"")</f>
        <v>4.6309095482593102E-3</v>
      </c>
      <c r="AQ913" s="13">
        <f>IFERROR(_xlfn.XLOOKUP($C913,WQBE_Loading!$C$4:$C$3072,WQBE_Loading!Q$4:Q$3072,,0,),"")</f>
        <v>98384.561372828553</v>
      </c>
      <c r="AR913">
        <f>_xlfn.XLOOKUP(C913,UrbanHeat!$A$2:$A$1333,UrbanHeat!$B$2:$B$1333,,0,)</f>
        <v>7.7</v>
      </c>
      <c r="AS913" s="25">
        <f>_xlfn.XLOOKUP($C913,TNC_Loading!$A$2:$A$1332,TNC_Loading!B$2:B$1332,,0,)</f>
        <v>0.13500000000000001</v>
      </c>
      <c r="AT913" s="25">
        <f>_xlfn.XLOOKUP($C913,TNC_Loading!$A$2:$A$1332,TNC_Loading!C$2:C$1332,,0,)</f>
        <v>2.5000000000000001E-2</v>
      </c>
      <c r="AU913" s="25">
        <f>_xlfn.XLOOKUP($C913,TNC_Loading!$A$2:$A$1332,TNC_Loading!D$2:D$1332,,0,)</f>
        <v>7.0000000000000007E-2</v>
      </c>
      <c r="AV913" s="25">
        <f>_xlfn.XLOOKUP($C913,TNC_Loading!$A$2:$A$1332,TNC_Loading!E$2:E$1332,,0,)</f>
        <v>0.22500000000000001</v>
      </c>
      <c r="AW913" s="25">
        <f>_xlfn.XLOOKUP($C913,TNC_Loading!$A$2:$A$1332,TNC_Loading!F$2:F$1332,,0,)</f>
        <v>2.899</v>
      </c>
      <c r="AX913">
        <f>_xlfn.XLOOKUP(C913,BIBI!$D$2:$D$1332,BIBI!$F$2:$F$1332,,0,)</f>
        <v>0</v>
      </c>
      <c r="AY913">
        <f>_xlfn.XLOOKUP(C913,FacilityCounts!$A$3:$A$1333,FacilityCounts!$B$3:$B$1333,,0,)</f>
        <v>0</v>
      </c>
      <c r="AZ913">
        <f>_xlfn.XLOOKUP(C913,FacilityCounts!$D$3:$D$1333,FacilityCounts!$E$3:$E$1333,,0,)</f>
        <v>0</v>
      </c>
      <c r="BA913">
        <f>_xlfn.XLOOKUP(C913,FacilityCounts!$G$3:$G$1333,FacilityCounts!$H$3:$H$1333,,0,)</f>
        <v>0</v>
      </c>
      <c r="BB913">
        <f>IFERROR(_xlfn.XLOOKUP(C913,'DA to P Sensitive Lakes'!$P$2:$P$44,'DA to P Sensitive Lakes'!$Q$2:$Q$44,,0,),0)</f>
        <v>0</v>
      </c>
      <c r="BC913" s="25">
        <f>_xlfn.XLOOKUP(C913,'Historic Runoff (mm)'!$A$2:$A$1332,'Historic Runoff (mm)'!$B$2:$B$1332,,0,)</f>
        <v>64.930999999999997</v>
      </c>
      <c r="BD913">
        <f>_xlfn.XLOOKUP(C913,DrainageComplaint!$A$2:$A$1332,DrainageComplaint!$B$2:$B$1332,,0,)</f>
        <v>0</v>
      </c>
      <c r="BE913">
        <f>_xlfn.XLOOKUP(C913,PAD_Area!$G$2:$G$1332,PAD_Area!$H$2:$H$1332,,0,)</f>
        <v>0</v>
      </c>
    </row>
    <row r="914" spans="1:57" x14ac:dyDescent="0.2">
      <c r="A914" s="2">
        <v>911</v>
      </c>
      <c r="B914" s="2">
        <v>912</v>
      </c>
      <c r="C914" s="20">
        <v>1400120</v>
      </c>
      <c r="D914" s="3" t="s">
        <v>900</v>
      </c>
      <c r="E914" s="3" t="s">
        <v>754</v>
      </c>
      <c r="F914" s="3">
        <v>100.52800000000001</v>
      </c>
      <c r="G914" s="3">
        <v>14048.137065299999</v>
      </c>
      <c r="H914" s="3">
        <v>4378975.84155</v>
      </c>
      <c r="I914" s="2">
        <v>0</v>
      </c>
      <c r="J914" s="2">
        <v>0</v>
      </c>
      <c r="K914" s="2">
        <v>0</v>
      </c>
      <c r="L914" s="2">
        <v>1</v>
      </c>
      <c r="M914" s="3">
        <v>0</v>
      </c>
      <c r="N914" s="2">
        <f>_xlfn.XLOOKUP(C914,Shellfish_Presence!$E$3:$E$1333,Shellfish_Presence!$G$3:$G$1333,,0,)</f>
        <v>0</v>
      </c>
      <c r="O914" s="3">
        <v>0</v>
      </c>
      <c r="P914" s="3">
        <v>0</v>
      </c>
      <c r="Q914" s="2">
        <v>0</v>
      </c>
      <c r="R914" s="3">
        <v>1</v>
      </c>
      <c r="S914" s="3">
        <v>0</v>
      </c>
      <c r="T914" s="3">
        <v>1577.300048828125</v>
      </c>
      <c r="U914" s="3">
        <v>0</v>
      </c>
      <c r="V914" s="2">
        <v>1</v>
      </c>
      <c r="W914" s="3">
        <f t="shared" si="28"/>
        <v>6.3399478161619443E-4</v>
      </c>
      <c r="X914">
        <f t="shared" si="29"/>
        <v>0</v>
      </c>
      <c r="Y914">
        <f>IFERROR(INDEX('Parcel Year'!$N$3:$N$1175,MATCH(KC_SPS_SubbasinAttributes!C914,'Parcel Year'!$M$3:$M$1175,0)),0)</f>
        <v>0.40467199683189392</v>
      </c>
      <c r="Z914">
        <f>INDEX(Imperviousness!$B$2:$B$1332,MATCH(KC_SPS_SubbasinAttributes!C914,Imperviousness!$A$2:$A$1332,0))</f>
        <v>2.9000000000000001E-2</v>
      </c>
      <c r="AA914">
        <f>INDEX('Flow Duration Index'!$B$2:$B$1332,MATCH(KC_SPS_SubbasinAttributes!C914,'Flow Duration Index'!$A$2:$A$1332,0))</f>
        <v>2.2909999999999999</v>
      </c>
      <c r="AB914">
        <f>INDEX(Opportunity_Index!$G$2:$G$1333,MATCH(KC_SPS_SubbasinAttributes!C914,Opportunity_Index!$F$2:$F$1333,0))</f>
        <v>0.17810000000000001</v>
      </c>
      <c r="AC914">
        <f>INDEX(Traffic!$B$2:$B$1332,MATCH(KC_SPS_SubbasinAttributes!C914,Traffic!$A$2:$A$1332,0))</f>
        <v>211.821</v>
      </c>
      <c r="AD914">
        <f>INDEX(EquityScore!$F$3:$F$1334,MATCH(KC_SPS_SubbasinAttributes!C914,EquityScore!$E$3:$E$1334,0))</f>
        <v>1</v>
      </c>
      <c r="AE914">
        <f>IFERROR(INDEX(PavementCondition!$E$2:$E$669,MATCH(KC_SPS_SubbasinAttributes!C914,PavementCondition!$D$2:$D$669,0)),"N/A")</f>
        <v>91</v>
      </c>
      <c r="AF914">
        <f>INDEX(SpawnerMortality!$E$2:$E$1331,MATCH(KC_SPS_SubbasinAttributes!C914,SpawnerMortality!$D$2:$D$1331,0))</f>
        <v>0</v>
      </c>
      <c r="AG914" s="25">
        <f>IFERROR(_xlfn.XLOOKUP($C914,WQBE_Loading!$C$4:$C$3072,WQBE_Loading!G$4:G$3072,,0,),"")</f>
        <v>1.70750166201507E-2</v>
      </c>
      <c r="AH914" s="25">
        <f>IFERROR(_xlfn.XLOOKUP($C914,WQBE_Loading!$C$4:$C$3072,WQBE_Loading!H$4:H$3072,,0,),"")</f>
        <v>8.499588183501805E-2</v>
      </c>
      <c r="AI914" s="25">
        <f>IFERROR(_xlfn.XLOOKUP($C914,WQBE_Loading!$C$4:$C$3072,WQBE_Loading!I$4:I$3072,,0,),"")</f>
        <v>5.4081287100241848</v>
      </c>
      <c r="AJ914" s="25">
        <f>IFERROR(_xlfn.XLOOKUP($C914,WQBE_Loading!$C$4:$C$3072,WQBE_Loading!J$4:J$3072,,0,),"")</f>
        <v>0.39683759613981501</v>
      </c>
      <c r="AK914" s="25">
        <f>IFERROR(_xlfn.XLOOKUP($C914,WQBE_Loading!$C$4:$C$3072,WQBE_Loading!K$4:K$3072,,0,),"")</f>
        <v>121.79274647286101</v>
      </c>
      <c r="AL914" s="25">
        <f>IFERROR(_xlfn.XLOOKUP($C914,WQBE_Loading!$C$4:$C$3072,WQBE_Loading!L$4:L$3072,,0,),"")</f>
        <v>3.4345565178939155E-5</v>
      </c>
      <c r="AM914" s="25">
        <f>IFERROR(_xlfn.XLOOKUP($C914,WQBE_Loading!$C$4:$C$3072,WQBE_Loading!M$4:M$3072,,0,),"")</f>
        <v>4.9147699220481897E-7</v>
      </c>
      <c r="AN914" s="25">
        <f>IFERROR(_xlfn.XLOOKUP($C914,WQBE_Loading!$C$4:$C$3072,WQBE_Loading!N$4:N$3072,,0,),"")</f>
        <v>1.968381568016805E-3</v>
      </c>
      <c r="AO914" s="25">
        <f>IFERROR(_xlfn.XLOOKUP($C914,WQBE_Loading!$C$4:$C$3072,WQBE_Loading!O$4:O$3072,,0,),"")</f>
        <v>5.7093876602739152E-3</v>
      </c>
      <c r="AP914" s="25">
        <f>IFERROR(_xlfn.XLOOKUP($C914,WQBE_Loading!$C$4:$C$3072,WQBE_Loading!P$4:P$3072,,0,),"")</f>
        <v>6.5552140007999402E-3</v>
      </c>
      <c r="AQ914" s="13">
        <f>IFERROR(_xlfn.XLOOKUP($C914,WQBE_Loading!$C$4:$C$3072,WQBE_Loading!Q$4:Q$3072,,0,),"")</f>
        <v>157654.74330593849</v>
      </c>
      <c r="AR914">
        <f>_xlfn.XLOOKUP(C914,UrbanHeat!$A$2:$A$1333,UrbanHeat!$B$2:$B$1333,,0,)</f>
        <v>7.907</v>
      </c>
      <c r="AS914" s="25">
        <f>_xlfn.XLOOKUP($C914,TNC_Loading!$A$2:$A$1332,TNC_Loading!B$2:B$1332,,0,)</f>
        <v>0.73199999999999998</v>
      </c>
      <c r="AT914" s="25">
        <f>_xlfn.XLOOKUP($C914,TNC_Loading!$A$2:$A$1332,TNC_Loading!C$2:C$1332,,0,)</f>
        <v>0.153</v>
      </c>
      <c r="AU914" s="25">
        <f>_xlfn.XLOOKUP($C914,TNC_Loading!$A$2:$A$1332,TNC_Loading!D$2:D$1332,,0,)</f>
        <v>0.624</v>
      </c>
      <c r="AV914" s="25">
        <f>_xlfn.XLOOKUP($C914,TNC_Loading!$A$2:$A$1332,TNC_Loading!E$2:E$1332,,0,)</f>
        <v>1.42</v>
      </c>
      <c r="AW914" s="25">
        <f>_xlfn.XLOOKUP($C914,TNC_Loading!$A$2:$A$1332,TNC_Loading!F$2:F$1332,,0,)</f>
        <v>15.465999999999999</v>
      </c>
      <c r="AX914">
        <f>_xlfn.XLOOKUP(C914,BIBI!$D$2:$D$1332,BIBI!$F$2:$F$1332,,0,)</f>
        <v>0</v>
      </c>
      <c r="AY914">
        <f>_xlfn.XLOOKUP(C914,FacilityCounts!$A$3:$A$1333,FacilityCounts!$B$3:$B$1333,,0,)</f>
        <v>0</v>
      </c>
      <c r="AZ914">
        <f>_xlfn.XLOOKUP(C914,FacilityCounts!$D$3:$D$1333,FacilityCounts!$E$3:$E$1333,,0,)</f>
        <v>0</v>
      </c>
      <c r="BA914">
        <f>_xlfn.XLOOKUP(C914,FacilityCounts!$G$3:$G$1333,FacilityCounts!$H$3:$H$1333,,0,)</f>
        <v>0</v>
      </c>
      <c r="BB914">
        <f>IFERROR(_xlfn.XLOOKUP(C914,'DA to P Sensitive Lakes'!$P$2:$P$44,'DA to P Sensitive Lakes'!$Q$2:$Q$44,,0,),0)</f>
        <v>0</v>
      </c>
      <c r="BC914" s="25">
        <f>_xlfn.XLOOKUP(C914,'Historic Runoff (mm)'!$A$2:$A$1332,'Historic Runoff (mm)'!$B$2:$B$1332,,0,)</f>
        <v>48.625</v>
      </c>
      <c r="BD914">
        <f>_xlfn.XLOOKUP(C914,DrainageComplaint!$A$2:$A$1332,DrainageComplaint!$B$2:$B$1332,,0,)</f>
        <v>0</v>
      </c>
      <c r="BE914">
        <f>_xlfn.XLOOKUP(C914,PAD_Area!$G$2:$G$1332,PAD_Area!$H$2:$H$1332,,0,)</f>
        <v>0</v>
      </c>
    </row>
    <row r="915" spans="1:57" x14ac:dyDescent="0.2">
      <c r="A915" s="2">
        <v>912</v>
      </c>
      <c r="B915" s="2">
        <v>913</v>
      </c>
      <c r="C915" s="20">
        <v>1400130</v>
      </c>
      <c r="D915" s="3" t="s">
        <v>900</v>
      </c>
      <c r="E915" s="3" t="s">
        <v>754</v>
      </c>
      <c r="F915" s="3">
        <v>397.86799999999999</v>
      </c>
      <c r="G915" s="3">
        <v>23973.2339259</v>
      </c>
      <c r="H915" s="3">
        <v>17331053.869800001</v>
      </c>
      <c r="I915" s="2">
        <v>0</v>
      </c>
      <c r="J915" s="2">
        <v>0</v>
      </c>
      <c r="K915" s="2">
        <v>0</v>
      </c>
      <c r="L915" s="2">
        <v>5</v>
      </c>
      <c r="M915" s="3">
        <v>0</v>
      </c>
      <c r="N915" s="2">
        <f>_xlfn.XLOOKUP(C915,Shellfish_Presence!$E$3:$E$1333,Shellfish_Presence!$G$3:$G$1333,,0,)</f>
        <v>0</v>
      </c>
      <c r="O915" s="3">
        <v>0</v>
      </c>
      <c r="P915" s="3">
        <v>0</v>
      </c>
      <c r="Q915" s="2">
        <v>0</v>
      </c>
      <c r="R915" s="3">
        <v>0.99891901016235352</v>
      </c>
      <c r="S915" s="3">
        <v>0</v>
      </c>
      <c r="T915" s="3">
        <v>13341.7001953125</v>
      </c>
      <c r="U915" s="3">
        <v>0</v>
      </c>
      <c r="V915" s="2">
        <v>0</v>
      </c>
      <c r="W915" s="3">
        <f t="shared" si="28"/>
        <v>0</v>
      </c>
      <c r="X915">
        <f t="shared" si="29"/>
        <v>0</v>
      </c>
      <c r="Y915">
        <f>IFERROR(INDEX('Parcel Year'!$N$3:$N$1175,MATCH(KC_SPS_SubbasinAttributes!C915,'Parcel Year'!$M$3:$M$1175,0)),0)</f>
        <v>0.51888298988342285</v>
      </c>
      <c r="Z915">
        <f>INDEX(Imperviousness!$B$2:$B$1332,MATCH(KC_SPS_SubbasinAttributes!C915,Imperviousness!$A$2:$A$1332,0))</f>
        <v>7.0000000000000001E-3</v>
      </c>
      <c r="AA915">
        <f>INDEX('Flow Duration Index'!$B$2:$B$1332,MATCH(KC_SPS_SubbasinAttributes!C915,'Flow Duration Index'!$A$2:$A$1332,0))</f>
        <v>2.5619999999999998</v>
      </c>
      <c r="AB915">
        <f>INDEX(Opportunity_Index!$G$2:$G$1333,MATCH(KC_SPS_SubbasinAttributes!C915,Opportunity_Index!$F$2:$F$1333,0))</f>
        <v>0.17810000000000001</v>
      </c>
      <c r="AC915">
        <f>INDEX(Traffic!$B$2:$B$1332,MATCH(KC_SPS_SubbasinAttributes!C915,Traffic!$A$2:$A$1332,0))</f>
        <v>5.5960000000000001</v>
      </c>
      <c r="AD915">
        <f>INDEX(EquityScore!$F$3:$F$1334,MATCH(KC_SPS_SubbasinAttributes!C915,EquityScore!$E$3:$E$1334,0))</f>
        <v>1</v>
      </c>
      <c r="AE915">
        <f>IFERROR(INDEX(PavementCondition!$E$2:$E$669,MATCH(KC_SPS_SubbasinAttributes!C915,PavementCondition!$D$2:$D$669,0)),"N/A")</f>
        <v>29</v>
      </c>
      <c r="AF915">
        <f>INDEX(SpawnerMortality!$E$2:$E$1331,MATCH(KC_SPS_SubbasinAttributes!C915,SpawnerMortality!$D$2:$D$1331,0))</f>
        <v>0</v>
      </c>
      <c r="AG915" s="25">
        <f>IFERROR(_xlfn.XLOOKUP($C915,WQBE_Loading!$C$4:$C$3072,WQBE_Loading!G$4:G$3072,,0,),"")</f>
        <v>0.130872638945874</v>
      </c>
      <c r="AH915" s="25">
        <f>IFERROR(_xlfn.XLOOKUP($C915,WQBE_Loading!$C$4:$C$3072,WQBE_Loading!H$4:H$3072,,0,),"")</f>
        <v>0.79838424626976401</v>
      </c>
      <c r="AI915" s="25">
        <f>IFERROR(_xlfn.XLOOKUP($C915,WQBE_Loading!$C$4:$C$3072,WQBE_Loading!I$4:I$3072,,0,),"")</f>
        <v>30.975285934551049</v>
      </c>
      <c r="AJ915" s="25">
        <f>IFERROR(_xlfn.XLOOKUP($C915,WQBE_Loading!$C$4:$C$3072,WQBE_Loading!J$4:J$3072,,0,),"")</f>
        <v>2.5858419744835999</v>
      </c>
      <c r="AK915" s="25">
        <f>IFERROR(_xlfn.XLOOKUP($C915,WQBE_Loading!$C$4:$C$3072,WQBE_Loading!K$4:K$3072,,0,),"")</f>
        <v>928.26429590055955</v>
      </c>
      <c r="AL915" s="25">
        <f>IFERROR(_xlfn.XLOOKUP($C915,WQBE_Loading!$C$4:$C$3072,WQBE_Loading!L$4:L$3072,,0,),"")</f>
        <v>2.4275303628651103E-4</v>
      </c>
      <c r="AM915" s="25">
        <f>IFERROR(_xlfn.XLOOKUP($C915,WQBE_Loading!$C$4:$C$3072,WQBE_Loading!M$4:M$3072,,0,),"")</f>
        <v>1.5358655159665249E-5</v>
      </c>
      <c r="AN915" s="25">
        <f>IFERROR(_xlfn.XLOOKUP($C915,WQBE_Loading!$C$4:$C$3072,WQBE_Loading!N$4:N$3072,,0,),"")</f>
        <v>1.39117603716555E-2</v>
      </c>
      <c r="AO915" s="25">
        <f>IFERROR(_xlfn.XLOOKUP($C915,WQBE_Loading!$C$4:$C$3072,WQBE_Loading!O$4:O$3072,,0,),"")</f>
        <v>3.9920177491379751E-2</v>
      </c>
      <c r="AP915" s="25">
        <f>IFERROR(_xlfn.XLOOKUP($C915,WQBE_Loading!$C$4:$C$3072,WQBE_Loading!P$4:P$3072,,0,),"")</f>
        <v>6.5637115866362547E-2</v>
      </c>
      <c r="AQ915" s="13">
        <f>IFERROR(_xlfn.XLOOKUP($C915,WQBE_Loading!$C$4:$C$3072,WQBE_Loading!Q$4:Q$3072,,0,),"")</f>
        <v>1021020.0554896285</v>
      </c>
      <c r="AR915">
        <f>_xlfn.XLOOKUP(C915,UrbanHeat!$A$2:$A$1333,UrbanHeat!$B$2:$B$1333,,0,)</f>
        <v>8.4489999999999998</v>
      </c>
      <c r="AS915" s="25">
        <f>_xlfn.XLOOKUP($C915,TNC_Loading!$A$2:$A$1332,TNC_Loading!B$2:B$1332,,0,)</f>
        <v>0.53700000000000003</v>
      </c>
      <c r="AT915" s="25">
        <f>_xlfn.XLOOKUP($C915,TNC_Loading!$A$2:$A$1332,TNC_Loading!C$2:C$1332,,0,)</f>
        <v>0.16</v>
      </c>
      <c r="AU915" s="25">
        <f>_xlfn.XLOOKUP($C915,TNC_Loading!$A$2:$A$1332,TNC_Loading!D$2:D$1332,,0,)</f>
        <v>0.69199999999999995</v>
      </c>
      <c r="AV915" s="25">
        <f>_xlfn.XLOOKUP($C915,TNC_Loading!$A$2:$A$1332,TNC_Loading!E$2:E$1332,,0,)</f>
        <v>1.016</v>
      </c>
      <c r="AW915" s="25">
        <f>_xlfn.XLOOKUP($C915,TNC_Loading!$A$2:$A$1332,TNC_Loading!F$2:F$1332,,0,)</f>
        <v>11.326000000000001</v>
      </c>
      <c r="AX915">
        <f>_xlfn.XLOOKUP(C915,BIBI!$D$2:$D$1332,BIBI!$F$2:$F$1332,,0,)</f>
        <v>0</v>
      </c>
      <c r="AY915">
        <f>_xlfn.XLOOKUP(C915,FacilityCounts!$A$3:$A$1333,FacilityCounts!$B$3:$B$1333,,0,)</f>
        <v>1</v>
      </c>
      <c r="AZ915">
        <f>_xlfn.XLOOKUP(C915,FacilityCounts!$D$3:$D$1333,FacilityCounts!$E$3:$E$1333,,0,)</f>
        <v>0</v>
      </c>
      <c r="BA915">
        <f>_xlfn.XLOOKUP(C915,FacilityCounts!$G$3:$G$1333,FacilityCounts!$H$3:$H$1333,,0,)</f>
        <v>0</v>
      </c>
      <c r="BB915">
        <f>IFERROR(_xlfn.XLOOKUP(C915,'DA to P Sensitive Lakes'!$P$2:$P$44,'DA to P Sensitive Lakes'!$Q$2:$Q$44,,0,),0)</f>
        <v>0</v>
      </c>
      <c r="BC915" s="25">
        <f>_xlfn.XLOOKUP(C915,'Historic Runoff (mm)'!$A$2:$A$1332,'Historic Runoff (mm)'!$B$2:$B$1332,,0,)</f>
        <v>69.263000000000005</v>
      </c>
      <c r="BD915">
        <f>_xlfn.XLOOKUP(C915,DrainageComplaint!$A$2:$A$1332,DrainageComplaint!$B$2:$B$1332,,0,)</f>
        <v>1</v>
      </c>
      <c r="BE915">
        <f>_xlfn.XLOOKUP(C915,PAD_Area!$G$2:$G$1332,PAD_Area!$H$2:$H$1332,,0,)</f>
        <v>0</v>
      </c>
    </row>
    <row r="916" spans="1:57" x14ac:dyDescent="0.2">
      <c r="A916" s="2">
        <v>913</v>
      </c>
      <c r="B916" s="2">
        <v>914</v>
      </c>
      <c r="C916" s="20">
        <v>1400140</v>
      </c>
      <c r="D916" s="3" t="s">
        <v>900</v>
      </c>
      <c r="E916" s="3" t="s">
        <v>754</v>
      </c>
      <c r="F916" s="3">
        <v>359.41199999999998</v>
      </c>
      <c r="G916" s="3">
        <v>20177.919172499998</v>
      </c>
      <c r="H916" s="3">
        <v>15655938.793</v>
      </c>
      <c r="I916" s="2">
        <v>0</v>
      </c>
      <c r="J916" s="2">
        <v>0</v>
      </c>
      <c r="K916" s="2">
        <v>0</v>
      </c>
      <c r="L916" s="2">
        <v>4</v>
      </c>
      <c r="M916" s="3">
        <v>0</v>
      </c>
      <c r="N916" s="2">
        <f>_xlfn.XLOOKUP(C916,Shellfish_Presence!$E$3:$E$1333,Shellfish_Presence!$G$3:$G$1333,,0,)</f>
        <v>0</v>
      </c>
      <c r="O916" s="3">
        <v>0</v>
      </c>
      <c r="P916" s="3">
        <v>0</v>
      </c>
      <c r="Q916" s="2">
        <v>0</v>
      </c>
      <c r="R916" s="3">
        <v>1</v>
      </c>
      <c r="S916" s="3">
        <v>0</v>
      </c>
      <c r="T916" s="3">
        <v>12352.900390625</v>
      </c>
      <c r="U916" s="3">
        <v>0</v>
      </c>
      <c r="V916" s="2">
        <v>8</v>
      </c>
      <c r="W916" s="3">
        <f t="shared" si="28"/>
        <v>6.4762118587724136E-4</v>
      </c>
      <c r="X916">
        <f t="shared" si="29"/>
        <v>0</v>
      </c>
      <c r="Y916">
        <f>IFERROR(INDEX('Parcel Year'!$N$3:$N$1175,MATCH(KC_SPS_SubbasinAttributes!C916,'Parcel Year'!$M$3:$M$1175,0)),0)</f>
        <v>0.45076099038124084</v>
      </c>
      <c r="Z916">
        <f>INDEX(Imperviousness!$B$2:$B$1332,MATCH(KC_SPS_SubbasinAttributes!C916,Imperviousness!$A$2:$A$1332,0))</f>
        <v>2.8000000000000001E-2</v>
      </c>
      <c r="AA916">
        <f>INDEX('Flow Duration Index'!$B$2:$B$1332,MATCH(KC_SPS_SubbasinAttributes!C916,'Flow Duration Index'!$A$2:$A$1332,0))</f>
        <v>3.4449999999999998</v>
      </c>
      <c r="AB916">
        <f>INDEX(Opportunity_Index!$G$2:$G$1333,MATCH(KC_SPS_SubbasinAttributes!C916,Opportunity_Index!$F$2:$F$1333,0))</f>
        <v>0.35620000000000002</v>
      </c>
      <c r="AC916">
        <f>INDEX(Traffic!$B$2:$B$1332,MATCH(KC_SPS_SubbasinAttributes!C916,Traffic!$A$2:$A$1332,0))</f>
        <v>115.566</v>
      </c>
      <c r="AD916">
        <f>INDEX(EquityScore!$F$3:$F$1334,MATCH(KC_SPS_SubbasinAttributes!C916,EquityScore!$E$3:$E$1334,0))</f>
        <v>2</v>
      </c>
      <c r="AE916">
        <f>IFERROR(INDEX(PavementCondition!$E$2:$E$669,MATCH(KC_SPS_SubbasinAttributes!C916,PavementCondition!$D$2:$D$669,0)),"N/A")</f>
        <v>49.5</v>
      </c>
      <c r="AF916">
        <f>INDEX(SpawnerMortality!$E$2:$E$1331,MATCH(KC_SPS_SubbasinAttributes!C916,SpawnerMortality!$D$2:$D$1331,0))</f>
        <v>0</v>
      </c>
      <c r="AG916" s="25">
        <f>IFERROR(_xlfn.XLOOKUP($C916,WQBE_Loading!$C$4:$C$3072,WQBE_Loading!G$4:G$3072,,0,),"")</f>
        <v>0.15703885069019852</v>
      </c>
      <c r="AH916" s="25">
        <f>IFERROR(_xlfn.XLOOKUP($C916,WQBE_Loading!$C$4:$C$3072,WQBE_Loading!H$4:H$3072,,0,),"")</f>
        <v>0.81621339202657595</v>
      </c>
      <c r="AI916" s="25">
        <f>IFERROR(_xlfn.XLOOKUP($C916,WQBE_Loading!$C$4:$C$3072,WQBE_Loading!I$4:I$3072,,0,),"")</f>
        <v>30.410808328138049</v>
      </c>
      <c r="AJ916" s="25">
        <f>IFERROR(_xlfn.XLOOKUP($C916,WQBE_Loading!$C$4:$C$3072,WQBE_Loading!J$4:J$3072,,0,),"")</f>
        <v>2.3496118969078648</v>
      </c>
      <c r="AK916" s="25">
        <f>IFERROR(_xlfn.XLOOKUP($C916,WQBE_Loading!$C$4:$C$3072,WQBE_Loading!K$4:K$3072,,0,),"")</f>
        <v>962.71234850445308</v>
      </c>
      <c r="AL916" s="25">
        <f>IFERROR(_xlfn.XLOOKUP($C916,WQBE_Loading!$C$4:$C$3072,WQBE_Loading!L$4:L$3072,,0,),"")</f>
        <v>3.1975789482640302E-4</v>
      </c>
      <c r="AM916" s="25">
        <f>IFERROR(_xlfn.XLOOKUP($C916,WQBE_Loading!$C$4:$C$3072,WQBE_Loading!M$4:M$3072,,0,),"")</f>
        <v>1.4481120832454701E-5</v>
      </c>
      <c r="AN916" s="25">
        <f>IFERROR(_xlfn.XLOOKUP($C916,WQBE_Loading!$C$4:$C$3072,WQBE_Loading!N$4:N$3072,,0,),"")</f>
        <v>1.66870186402302E-2</v>
      </c>
      <c r="AO916" s="25">
        <f>IFERROR(_xlfn.XLOOKUP($C916,WQBE_Loading!$C$4:$C$3072,WQBE_Loading!O$4:O$3072,,0,),"")</f>
        <v>4.90510109933616E-2</v>
      </c>
      <c r="AP916" s="25">
        <f>IFERROR(_xlfn.XLOOKUP($C916,WQBE_Loading!$C$4:$C$3072,WQBE_Loading!P$4:P$3072,,0,),"")</f>
        <v>4.679471777287865E-2</v>
      </c>
      <c r="AQ916" s="13">
        <f>IFERROR(_xlfn.XLOOKUP($C916,WQBE_Loading!$C$4:$C$3072,WQBE_Loading!Q$4:Q$3072,,0,),"")</f>
        <v>859031.99180392409</v>
      </c>
      <c r="AR916">
        <f>_xlfn.XLOOKUP(C916,UrbanHeat!$A$2:$A$1333,UrbanHeat!$B$2:$B$1333,,0,)</f>
        <v>9.1470000000000002</v>
      </c>
      <c r="AS916" s="25">
        <f>_xlfn.XLOOKUP($C916,TNC_Loading!$A$2:$A$1332,TNC_Loading!B$2:B$1332,,0,)</f>
        <v>1.111</v>
      </c>
      <c r="AT916" s="25">
        <f>_xlfn.XLOOKUP($C916,TNC_Loading!$A$2:$A$1332,TNC_Loading!C$2:C$1332,,0,)</f>
        <v>0.19800000000000001</v>
      </c>
      <c r="AU916" s="25">
        <f>_xlfn.XLOOKUP($C916,TNC_Loading!$A$2:$A$1332,TNC_Loading!D$2:D$1332,,0,)</f>
        <v>1.038</v>
      </c>
      <c r="AV916" s="25">
        <f>_xlfn.XLOOKUP($C916,TNC_Loading!$A$2:$A$1332,TNC_Loading!E$2:E$1332,,0,)</f>
        <v>1.97</v>
      </c>
      <c r="AW916" s="25">
        <f>_xlfn.XLOOKUP($C916,TNC_Loading!$A$2:$A$1332,TNC_Loading!F$2:F$1332,,0,)</f>
        <v>21.37</v>
      </c>
      <c r="AX916">
        <f>_xlfn.XLOOKUP(C916,BIBI!$D$2:$D$1332,BIBI!$F$2:$F$1332,,0,)</f>
        <v>0</v>
      </c>
      <c r="AY916">
        <f>_xlfn.XLOOKUP(C916,FacilityCounts!$A$3:$A$1333,FacilityCounts!$B$3:$B$1333,,0,)</f>
        <v>1</v>
      </c>
      <c r="AZ916">
        <f>_xlfn.XLOOKUP(C916,FacilityCounts!$D$3:$D$1333,FacilityCounts!$E$3:$E$1333,,0,)</f>
        <v>0</v>
      </c>
      <c r="BA916">
        <f>_xlfn.XLOOKUP(C916,FacilityCounts!$G$3:$G$1333,FacilityCounts!$H$3:$H$1333,,0,)</f>
        <v>0</v>
      </c>
      <c r="BB916">
        <f>IFERROR(_xlfn.XLOOKUP(C916,'DA to P Sensitive Lakes'!$P$2:$P$44,'DA to P Sensitive Lakes'!$Q$2:$Q$44,,0,),0)</f>
        <v>0</v>
      </c>
      <c r="BC916" s="25">
        <f>_xlfn.XLOOKUP(C916,'Historic Runoff (mm)'!$A$2:$A$1332,'Historic Runoff (mm)'!$B$2:$B$1332,,0,)</f>
        <v>115.434</v>
      </c>
      <c r="BD916">
        <f>_xlfn.XLOOKUP(C916,DrainageComplaint!$A$2:$A$1332,DrainageComplaint!$B$2:$B$1332,,0,)</f>
        <v>1</v>
      </c>
      <c r="BE916">
        <f>_xlfn.XLOOKUP(C916,PAD_Area!$G$2:$G$1332,PAD_Area!$H$2:$H$1332,,0,)</f>
        <v>0</v>
      </c>
    </row>
    <row r="917" spans="1:57" x14ac:dyDescent="0.2">
      <c r="A917" s="2">
        <v>914</v>
      </c>
      <c r="B917" s="2">
        <v>915</v>
      </c>
      <c r="C917" s="20">
        <v>1400150</v>
      </c>
      <c r="D917" s="3" t="s">
        <v>900</v>
      </c>
      <c r="E917" s="3" t="s">
        <v>754</v>
      </c>
      <c r="F917" s="3">
        <v>338.541</v>
      </c>
      <c r="G917" s="3">
        <v>23920.998791099999</v>
      </c>
      <c r="H917" s="3">
        <v>14746785.602700001</v>
      </c>
      <c r="I917" s="2">
        <v>0</v>
      </c>
      <c r="J917" s="2">
        <v>0</v>
      </c>
      <c r="K917" s="2">
        <v>0</v>
      </c>
      <c r="L917" s="2">
        <v>1</v>
      </c>
      <c r="M917" s="3">
        <v>0</v>
      </c>
      <c r="N917" s="2">
        <f>_xlfn.XLOOKUP(C917,Shellfish_Presence!$E$3:$E$1333,Shellfish_Presence!$G$3:$G$1333,,0,)</f>
        <v>0</v>
      </c>
      <c r="O917" s="3">
        <v>0</v>
      </c>
      <c r="P917" s="3">
        <v>0</v>
      </c>
      <c r="Q917" s="2">
        <v>0</v>
      </c>
      <c r="R917" s="3">
        <v>1</v>
      </c>
      <c r="S917" s="3">
        <v>0</v>
      </c>
      <c r="T917" s="3">
        <v>19856.900390625</v>
      </c>
      <c r="U917" s="3">
        <v>9358.2900390625</v>
      </c>
      <c r="V917" s="2">
        <v>63</v>
      </c>
      <c r="W917" s="3">
        <f t="shared" si="28"/>
        <v>3.172700610904211E-3</v>
      </c>
      <c r="X917">
        <f t="shared" si="29"/>
        <v>0.47128654799924419</v>
      </c>
      <c r="Y917">
        <f>IFERROR(INDEX('Parcel Year'!$N$3:$N$1175,MATCH(KC_SPS_SubbasinAttributes!C917,'Parcel Year'!$M$3:$M$1175,0)),0)</f>
        <v>0.39973899722099304</v>
      </c>
      <c r="Z917">
        <f>INDEX(Imperviousness!$B$2:$B$1332,MATCH(KC_SPS_SubbasinAttributes!C917,Imperviousness!$A$2:$A$1332,0))</f>
        <v>0.19</v>
      </c>
      <c r="AA917">
        <f>INDEX('Flow Duration Index'!$B$2:$B$1332,MATCH(KC_SPS_SubbasinAttributes!C917,'Flow Duration Index'!$A$2:$A$1332,0))</f>
        <v>5.6139999999999999</v>
      </c>
      <c r="AB917">
        <f>INDEX(Opportunity_Index!$G$2:$G$1333,MATCH(KC_SPS_SubbasinAttributes!C917,Opportunity_Index!$F$2:$F$1333,0))</f>
        <v>0.17810000000000001</v>
      </c>
      <c r="AC917">
        <f>INDEX(Traffic!$B$2:$B$1332,MATCH(KC_SPS_SubbasinAttributes!C917,Traffic!$A$2:$A$1332,0))</f>
        <v>580.09400000000005</v>
      </c>
      <c r="AD917">
        <f>INDEX(EquityScore!$F$3:$F$1334,MATCH(KC_SPS_SubbasinAttributes!C917,EquityScore!$E$3:$E$1334,0))</f>
        <v>1</v>
      </c>
      <c r="AE917">
        <f>IFERROR(INDEX(PavementCondition!$E$2:$E$669,MATCH(KC_SPS_SubbasinAttributes!C917,PavementCondition!$D$2:$D$669,0)),"N/A")</f>
        <v>45</v>
      </c>
      <c r="AF917">
        <f>INDEX(SpawnerMortality!$E$2:$E$1331,MATCH(KC_SPS_SubbasinAttributes!C917,SpawnerMortality!$D$2:$D$1331,0))</f>
        <v>0</v>
      </c>
      <c r="AG917" s="25">
        <f>IFERROR(_xlfn.XLOOKUP($C917,WQBE_Loading!$C$4:$C$3072,WQBE_Loading!G$4:G$3072,,0,),"")</f>
        <v>1.698644594937635</v>
      </c>
      <c r="AH917" s="25">
        <f>IFERROR(_xlfn.XLOOKUP($C917,WQBE_Loading!$C$4:$C$3072,WQBE_Loading!H$4:H$3072,,0,),"")</f>
        <v>8.9305883233550496</v>
      </c>
      <c r="AI917" s="25">
        <f>IFERROR(_xlfn.XLOOKUP($C917,WQBE_Loading!$C$4:$C$3072,WQBE_Loading!I$4:I$3072,,0,),"")</f>
        <v>169.85007448375751</v>
      </c>
      <c r="AJ917" s="25">
        <f>IFERROR(_xlfn.XLOOKUP($C917,WQBE_Loading!$C$4:$C$3072,WQBE_Loading!J$4:J$3072,,0,),"")</f>
        <v>14.8043718999264</v>
      </c>
      <c r="AK917" s="25">
        <f>IFERROR(_xlfn.XLOOKUP($C917,WQBE_Loading!$C$4:$C$3072,WQBE_Loading!K$4:K$3072,,0,),"")</f>
        <v>7102.2995058542547</v>
      </c>
      <c r="AL917" s="25">
        <f>IFERROR(_xlfn.XLOOKUP($C917,WQBE_Loading!$C$4:$C$3072,WQBE_Loading!L$4:L$3072,,0,),"")</f>
        <v>2.8302156358629947E-3</v>
      </c>
      <c r="AM917" s="25">
        <f>IFERROR(_xlfn.XLOOKUP($C917,WQBE_Loading!$C$4:$C$3072,WQBE_Loading!M$4:M$3072,,0,),"")</f>
        <v>2.7431389599227298E-4</v>
      </c>
      <c r="AN917" s="25">
        <f>IFERROR(_xlfn.XLOOKUP($C917,WQBE_Loading!$C$4:$C$3072,WQBE_Loading!N$4:N$3072,,0,),"")</f>
        <v>8.8794148813845258E-2</v>
      </c>
      <c r="AO917" s="25">
        <f>IFERROR(_xlfn.XLOOKUP($C917,WQBE_Loading!$C$4:$C$3072,WQBE_Loading!O$4:O$3072,,0,),"")</f>
        <v>0.3861390908518415</v>
      </c>
      <c r="AP917" s="25">
        <f>IFERROR(_xlfn.XLOOKUP($C917,WQBE_Loading!$C$4:$C$3072,WQBE_Loading!P$4:P$3072,,0,),"")</f>
        <v>0.51792616739871056</v>
      </c>
      <c r="AQ917" s="13">
        <f>IFERROR(_xlfn.XLOOKUP($C917,WQBE_Loading!$C$4:$C$3072,WQBE_Loading!Q$4:Q$3072,,0,),"")</f>
        <v>4770287.6694497205</v>
      </c>
      <c r="AR917">
        <f>_xlfn.XLOOKUP(C917,UrbanHeat!$A$2:$A$1333,UrbanHeat!$B$2:$B$1333,,0,)</f>
        <v>10.018000000000001</v>
      </c>
      <c r="AS917" s="25">
        <f>_xlfn.XLOOKUP($C917,TNC_Loading!$A$2:$A$1332,TNC_Loading!B$2:B$1332,,0,)</f>
        <v>3.71</v>
      </c>
      <c r="AT917" s="25">
        <f>_xlfn.XLOOKUP($C917,TNC_Loading!$A$2:$A$1332,TNC_Loading!C$2:C$1332,,0,)</f>
        <v>1.6919999999999999</v>
      </c>
      <c r="AU917" s="25">
        <f>_xlfn.XLOOKUP($C917,TNC_Loading!$A$2:$A$1332,TNC_Loading!D$2:D$1332,,0,)</f>
        <v>6.9370000000000003</v>
      </c>
      <c r="AV917" s="25">
        <f>_xlfn.XLOOKUP($C917,TNC_Loading!$A$2:$A$1332,TNC_Loading!E$2:E$1332,,0,)</f>
        <v>8.3550000000000004</v>
      </c>
      <c r="AW917" s="25">
        <f>_xlfn.XLOOKUP($C917,TNC_Loading!$A$2:$A$1332,TNC_Loading!F$2:F$1332,,0,)</f>
        <v>93.861999999999995</v>
      </c>
      <c r="AX917">
        <f>_xlfn.XLOOKUP(C917,BIBI!$D$2:$D$1332,BIBI!$F$2:$F$1332,,0,)</f>
        <v>54.9</v>
      </c>
      <c r="AY917">
        <f>_xlfn.XLOOKUP(C917,FacilityCounts!$A$3:$A$1333,FacilityCounts!$B$3:$B$1333,,0,)</f>
        <v>20</v>
      </c>
      <c r="AZ917">
        <f>_xlfn.XLOOKUP(C917,FacilityCounts!$D$3:$D$1333,FacilityCounts!$E$3:$E$1333,,0,)</f>
        <v>2</v>
      </c>
      <c r="BA917">
        <f>_xlfn.XLOOKUP(C917,FacilityCounts!$G$3:$G$1333,FacilityCounts!$H$3:$H$1333,,0,)</f>
        <v>0</v>
      </c>
      <c r="BB917">
        <f>IFERROR(_xlfn.XLOOKUP(C917,'DA to P Sensitive Lakes'!$P$2:$P$44,'DA to P Sensitive Lakes'!$Q$2:$Q$44,,0,),0)</f>
        <v>0</v>
      </c>
      <c r="BC917" s="25">
        <f>_xlfn.XLOOKUP(C917,'Historic Runoff (mm)'!$A$2:$A$1332,'Historic Runoff (mm)'!$B$2:$B$1332,,0,)</f>
        <v>217.10900000000001</v>
      </c>
      <c r="BD917">
        <f>_xlfn.XLOOKUP(C917,DrainageComplaint!$A$2:$A$1332,DrainageComplaint!$B$2:$B$1332,,0,)</f>
        <v>2</v>
      </c>
      <c r="BE917">
        <f>_xlfn.XLOOKUP(C917,PAD_Area!$G$2:$G$1332,PAD_Area!$H$2:$H$1332,,0,)</f>
        <v>0</v>
      </c>
    </row>
    <row r="918" spans="1:57" x14ac:dyDescent="0.2">
      <c r="A918" s="2">
        <v>915</v>
      </c>
      <c r="B918" s="2">
        <v>916</v>
      </c>
      <c r="C918" s="20">
        <v>1400160</v>
      </c>
      <c r="D918" s="3" t="s">
        <v>900</v>
      </c>
      <c r="E918" s="3" t="s">
        <v>754</v>
      </c>
      <c r="F918" s="3">
        <v>35.152000000000001</v>
      </c>
      <c r="G918" s="3">
        <v>5833.3542502800001</v>
      </c>
      <c r="H918" s="3">
        <v>1531210.9677500001</v>
      </c>
      <c r="I918" s="2">
        <v>0</v>
      </c>
      <c r="J918" s="2">
        <v>0</v>
      </c>
      <c r="K918" s="2">
        <v>0</v>
      </c>
      <c r="L918" s="2">
        <v>0</v>
      </c>
      <c r="M918" s="3">
        <v>0</v>
      </c>
      <c r="N918" s="2">
        <f>_xlfn.XLOOKUP(C918,Shellfish_Presence!$E$3:$E$1333,Shellfish_Presence!$G$3:$G$1333,,0,)</f>
        <v>0</v>
      </c>
      <c r="O918" s="3">
        <v>0</v>
      </c>
      <c r="P918" s="3">
        <v>0</v>
      </c>
      <c r="Q918" s="2">
        <v>0</v>
      </c>
      <c r="R918" s="3">
        <v>0.99999701976776123</v>
      </c>
      <c r="S918" s="3">
        <v>0</v>
      </c>
      <c r="T918" s="3">
        <v>378.61801147460938</v>
      </c>
      <c r="U918" s="3">
        <v>0</v>
      </c>
      <c r="V918" s="2">
        <v>0</v>
      </c>
      <c r="W918" s="3">
        <f t="shared" si="28"/>
        <v>0</v>
      </c>
      <c r="X918">
        <f t="shared" si="29"/>
        <v>0</v>
      </c>
      <c r="Y918">
        <f>IFERROR(INDEX('Parcel Year'!$N$3:$N$1175,MATCH(KC_SPS_SubbasinAttributes!C918,'Parcel Year'!$M$3:$M$1175,0)),0)</f>
        <v>0.31548699736595154</v>
      </c>
      <c r="Z918">
        <f>INDEX(Imperviousness!$B$2:$B$1332,MATCH(KC_SPS_SubbasinAttributes!C918,Imperviousness!$A$2:$A$1332,0))</f>
        <v>0</v>
      </c>
      <c r="AA918">
        <f>INDEX('Flow Duration Index'!$B$2:$B$1332,MATCH(KC_SPS_SubbasinAttributes!C918,'Flow Duration Index'!$A$2:$A$1332,0))</f>
        <v>3.069</v>
      </c>
      <c r="AB918">
        <f>INDEX(Opportunity_Index!$G$2:$G$1333,MATCH(KC_SPS_SubbasinAttributes!C918,Opportunity_Index!$F$2:$F$1333,0))</f>
        <v>0.17810000000000001</v>
      </c>
      <c r="AC918">
        <f>INDEX(Traffic!$B$2:$B$1332,MATCH(KC_SPS_SubbasinAttributes!C918,Traffic!$A$2:$A$1332,0))</f>
        <v>45.741</v>
      </c>
      <c r="AD918">
        <f>INDEX(EquityScore!$F$3:$F$1334,MATCH(KC_SPS_SubbasinAttributes!C918,EquityScore!$E$3:$E$1334,0))</f>
        <v>1</v>
      </c>
      <c r="AE918">
        <f>IFERROR(INDEX(PavementCondition!$E$2:$E$669,MATCH(KC_SPS_SubbasinAttributes!C918,PavementCondition!$D$2:$D$669,0)),"N/A")</f>
        <v>64</v>
      </c>
      <c r="AF918">
        <f>INDEX(SpawnerMortality!$E$2:$E$1331,MATCH(KC_SPS_SubbasinAttributes!C918,SpawnerMortality!$D$2:$D$1331,0))</f>
        <v>0</v>
      </c>
      <c r="AG918" s="25">
        <f>IFERROR(_xlfn.XLOOKUP($C918,WQBE_Loading!$C$4:$C$3072,WQBE_Loading!G$4:G$3072,,0,),"")</f>
        <v>1.37837556586069E-2</v>
      </c>
      <c r="AH918" s="25">
        <f>IFERROR(_xlfn.XLOOKUP($C918,WQBE_Loading!$C$4:$C$3072,WQBE_Loading!H$4:H$3072,,0,),"")</f>
        <v>7.0082310934686851E-2</v>
      </c>
      <c r="AI918" s="25">
        <f>IFERROR(_xlfn.XLOOKUP($C918,WQBE_Loading!$C$4:$C$3072,WQBE_Loading!I$4:I$3072,,0,),"")</f>
        <v>3.5281330765067249</v>
      </c>
      <c r="AJ918" s="25">
        <f>IFERROR(_xlfn.XLOOKUP($C918,WQBE_Loading!$C$4:$C$3072,WQBE_Loading!J$4:J$3072,,0,),"")</f>
        <v>0.26220010911962299</v>
      </c>
      <c r="AK918" s="25">
        <f>IFERROR(_xlfn.XLOOKUP($C918,WQBE_Loading!$C$4:$C$3072,WQBE_Loading!K$4:K$3072,,0,),"")</f>
        <v>96.78636830787886</v>
      </c>
      <c r="AL918" s="25">
        <f>IFERROR(_xlfn.XLOOKUP($C918,WQBE_Loading!$C$4:$C$3072,WQBE_Loading!L$4:L$3072,,0,),"")</f>
        <v>2.7293755290855403E-5</v>
      </c>
      <c r="AM918" s="25">
        <f>IFERROR(_xlfn.XLOOKUP($C918,WQBE_Loading!$C$4:$C$3072,WQBE_Loading!M$4:M$3072,,0,),"")</f>
        <v>2.991178872694145E-7</v>
      </c>
      <c r="AN918" s="25">
        <f>IFERROR(_xlfn.XLOOKUP($C918,WQBE_Loading!$C$4:$C$3072,WQBE_Loading!N$4:N$3072,,0,),"")</f>
        <v>1.0800239320752449E-3</v>
      </c>
      <c r="AO918" s="25">
        <f>IFERROR(_xlfn.XLOOKUP($C918,WQBE_Loading!$C$4:$C$3072,WQBE_Loading!O$4:O$3072,,0,),"")</f>
        <v>4.3376305201125401E-3</v>
      </c>
      <c r="AP918" s="25">
        <f>IFERROR(_xlfn.XLOOKUP($C918,WQBE_Loading!$C$4:$C$3072,WQBE_Loading!P$4:P$3072,,0,),"")</f>
        <v>5.7922661850143501E-3</v>
      </c>
      <c r="AQ918" s="13">
        <f>IFERROR(_xlfn.XLOOKUP($C918,WQBE_Loading!$C$4:$C$3072,WQBE_Loading!Q$4:Q$3072,,0,),"")</f>
        <v>97510.963202670508</v>
      </c>
      <c r="AR918">
        <f>_xlfn.XLOOKUP(C918,UrbanHeat!$A$2:$A$1333,UrbanHeat!$B$2:$B$1333,,0,)</f>
        <v>10.220000000000001</v>
      </c>
      <c r="AS918" s="25">
        <f>_xlfn.XLOOKUP($C918,TNC_Loading!$A$2:$A$1332,TNC_Loading!B$2:B$1332,,0,)</f>
        <v>0.88900000000000001</v>
      </c>
      <c r="AT918" s="25">
        <f>_xlfn.XLOOKUP($C918,TNC_Loading!$A$2:$A$1332,TNC_Loading!C$2:C$1332,,0,)</f>
        <v>0.13800000000000001</v>
      </c>
      <c r="AU918" s="25">
        <f>_xlfn.XLOOKUP($C918,TNC_Loading!$A$2:$A$1332,TNC_Loading!D$2:D$1332,,0,)</f>
        <v>0.76700000000000002</v>
      </c>
      <c r="AV918" s="25">
        <f>_xlfn.XLOOKUP($C918,TNC_Loading!$A$2:$A$1332,TNC_Loading!E$2:E$1332,,0,)</f>
        <v>1.48</v>
      </c>
      <c r="AW918" s="25">
        <f>_xlfn.XLOOKUP($C918,TNC_Loading!$A$2:$A$1332,TNC_Loading!F$2:F$1332,,0,)</f>
        <v>16.933</v>
      </c>
      <c r="AX918">
        <f>_xlfn.XLOOKUP(C918,BIBI!$D$2:$D$1332,BIBI!$F$2:$F$1332,,0,)</f>
        <v>0</v>
      </c>
      <c r="AY918">
        <f>_xlfn.XLOOKUP(C918,FacilityCounts!$A$3:$A$1333,FacilityCounts!$B$3:$B$1333,,0,)</f>
        <v>0</v>
      </c>
      <c r="AZ918">
        <f>_xlfn.XLOOKUP(C918,FacilityCounts!$D$3:$D$1333,FacilityCounts!$E$3:$E$1333,,0,)</f>
        <v>0</v>
      </c>
      <c r="BA918">
        <f>_xlfn.XLOOKUP(C918,FacilityCounts!$G$3:$G$1333,FacilityCounts!$H$3:$H$1333,,0,)</f>
        <v>0</v>
      </c>
      <c r="BB918">
        <f>IFERROR(_xlfn.XLOOKUP(C918,'DA to P Sensitive Lakes'!$P$2:$P$44,'DA to P Sensitive Lakes'!$Q$2:$Q$44,,0,),0)</f>
        <v>0</v>
      </c>
      <c r="BC918" s="25">
        <f>_xlfn.XLOOKUP(C918,'Historic Runoff (mm)'!$A$2:$A$1332,'Historic Runoff (mm)'!$B$2:$B$1332,,0,)</f>
        <v>147.96700000000001</v>
      </c>
      <c r="BD918">
        <f>_xlfn.XLOOKUP(C918,DrainageComplaint!$A$2:$A$1332,DrainageComplaint!$B$2:$B$1332,,0,)</f>
        <v>0</v>
      </c>
      <c r="BE918">
        <f>_xlfn.XLOOKUP(C918,PAD_Area!$G$2:$G$1332,PAD_Area!$H$2:$H$1332,,0,)</f>
        <v>0</v>
      </c>
    </row>
    <row r="919" spans="1:57" x14ac:dyDescent="0.2">
      <c r="A919" s="2">
        <v>916</v>
      </c>
      <c r="B919" s="2">
        <v>917</v>
      </c>
      <c r="C919" s="20">
        <v>1400170</v>
      </c>
      <c r="D919" s="3" t="s">
        <v>900</v>
      </c>
      <c r="E919" s="3" t="s">
        <v>754</v>
      </c>
      <c r="F919" s="3">
        <v>180.21100000000001</v>
      </c>
      <c r="G919" s="3">
        <v>14401.872035</v>
      </c>
      <c r="H919" s="3">
        <v>7849967.4541699998</v>
      </c>
      <c r="I919" s="2">
        <v>0</v>
      </c>
      <c r="J919" s="2">
        <v>0</v>
      </c>
      <c r="K919" s="2">
        <v>0</v>
      </c>
      <c r="L919" s="2">
        <v>2</v>
      </c>
      <c r="M919" s="3">
        <v>0</v>
      </c>
      <c r="N919" s="2">
        <f>_xlfn.XLOOKUP(C919,Shellfish_Presence!$E$3:$E$1333,Shellfish_Presence!$G$3:$G$1333,,0,)</f>
        <v>0</v>
      </c>
      <c r="O919" s="3">
        <v>0</v>
      </c>
      <c r="P919" s="3">
        <v>0</v>
      </c>
      <c r="Q919" s="2">
        <v>0</v>
      </c>
      <c r="R919" s="3">
        <v>1</v>
      </c>
      <c r="S919" s="3">
        <v>0</v>
      </c>
      <c r="T919" s="3">
        <v>10044.2001953125</v>
      </c>
      <c r="U919" s="3">
        <v>0</v>
      </c>
      <c r="V919" s="2">
        <v>19</v>
      </c>
      <c r="W919" s="3">
        <f t="shared" si="28"/>
        <v>1.8916389190318068E-3</v>
      </c>
      <c r="X919">
        <f t="shared" si="29"/>
        <v>0</v>
      </c>
      <c r="Y919">
        <f>IFERROR(INDEX('Parcel Year'!$N$3:$N$1175,MATCH(KC_SPS_SubbasinAttributes!C919,'Parcel Year'!$M$3:$M$1175,0)),0)</f>
        <v>0.39348301291465759</v>
      </c>
      <c r="Z919">
        <f>INDEX(Imperviousness!$B$2:$B$1332,MATCH(KC_SPS_SubbasinAttributes!C919,Imperviousness!$A$2:$A$1332,0))</f>
        <v>1.6E-2</v>
      </c>
      <c r="AA919">
        <f>INDEX('Flow Duration Index'!$B$2:$B$1332,MATCH(KC_SPS_SubbasinAttributes!C919,'Flow Duration Index'!$A$2:$A$1332,0))</f>
        <v>4.1669999999999998</v>
      </c>
      <c r="AB919">
        <f>INDEX(Opportunity_Index!$G$2:$G$1333,MATCH(KC_SPS_SubbasinAttributes!C919,Opportunity_Index!$F$2:$F$1333,0))</f>
        <v>0.17810000000000001</v>
      </c>
      <c r="AC919">
        <f>INDEX(Traffic!$B$2:$B$1332,MATCH(KC_SPS_SubbasinAttributes!C919,Traffic!$A$2:$A$1332,0))</f>
        <v>454.26499999999999</v>
      </c>
      <c r="AD919">
        <f>INDEX(EquityScore!$F$3:$F$1334,MATCH(KC_SPS_SubbasinAttributes!C919,EquityScore!$E$3:$E$1334,0))</f>
        <v>1</v>
      </c>
      <c r="AE919">
        <f>IFERROR(INDEX(PavementCondition!$E$2:$E$669,MATCH(KC_SPS_SubbasinAttributes!C919,PavementCondition!$D$2:$D$669,0)),"N/A")</f>
        <v>54</v>
      </c>
      <c r="AF919">
        <f>INDEX(SpawnerMortality!$E$2:$E$1331,MATCH(KC_SPS_SubbasinAttributes!C919,SpawnerMortality!$D$2:$D$1331,0))</f>
        <v>0</v>
      </c>
      <c r="AG919" s="25">
        <f>IFERROR(_xlfn.XLOOKUP($C919,WQBE_Loading!$C$4:$C$3072,WQBE_Loading!G$4:G$3072,,0,),"")</f>
        <v>9.69983629697002E-2</v>
      </c>
      <c r="AH919" s="25">
        <f>IFERROR(_xlfn.XLOOKUP($C919,WQBE_Loading!$C$4:$C$3072,WQBE_Loading!H$4:H$3072,,0,),"")</f>
        <v>0.54991010737833546</v>
      </c>
      <c r="AI919" s="25">
        <f>IFERROR(_xlfn.XLOOKUP($C919,WQBE_Loading!$C$4:$C$3072,WQBE_Loading!I$4:I$3072,,0,),"")</f>
        <v>22.484346921218602</v>
      </c>
      <c r="AJ919" s="25">
        <f>IFERROR(_xlfn.XLOOKUP($C919,WQBE_Loading!$C$4:$C$3072,WQBE_Loading!J$4:J$3072,,0,),"")</f>
        <v>1.7566758275584249</v>
      </c>
      <c r="AK919" s="25">
        <f>IFERROR(_xlfn.XLOOKUP($C919,WQBE_Loading!$C$4:$C$3072,WQBE_Loading!K$4:K$3072,,0,),"")</f>
        <v>714.22926285266658</v>
      </c>
      <c r="AL919" s="25">
        <f>IFERROR(_xlfn.XLOOKUP($C919,WQBE_Loading!$C$4:$C$3072,WQBE_Loading!L$4:L$3072,,0,),"")</f>
        <v>1.9343974519522698E-4</v>
      </c>
      <c r="AM919" s="25">
        <f>IFERROR(_xlfn.XLOOKUP($C919,WQBE_Loading!$C$4:$C$3072,WQBE_Loading!M$4:M$3072,,0,),"")</f>
        <v>6.4124961247964447E-6</v>
      </c>
      <c r="AN919" s="25">
        <f>IFERROR(_xlfn.XLOOKUP($C919,WQBE_Loading!$C$4:$C$3072,WQBE_Loading!N$4:N$3072,,0,),"")</f>
        <v>1.0722679438122551E-2</v>
      </c>
      <c r="AO919" s="25">
        <f>IFERROR(_xlfn.XLOOKUP($C919,WQBE_Loading!$C$4:$C$3072,WQBE_Loading!O$4:O$3072,,0,),"")</f>
        <v>3.1571761479813054E-2</v>
      </c>
      <c r="AP919" s="25">
        <f>IFERROR(_xlfn.XLOOKUP($C919,WQBE_Loading!$C$4:$C$3072,WQBE_Loading!P$4:P$3072,,0,),"")</f>
        <v>3.8296914481612647E-2</v>
      </c>
      <c r="AQ919" s="13">
        <f>IFERROR(_xlfn.XLOOKUP($C919,WQBE_Loading!$C$4:$C$3072,WQBE_Loading!Q$4:Q$3072,,0,),"")</f>
        <v>623588.08937942144</v>
      </c>
      <c r="AR919">
        <f>_xlfn.XLOOKUP(C919,UrbanHeat!$A$2:$A$1333,UrbanHeat!$B$2:$B$1333,,0,)</f>
        <v>10.307</v>
      </c>
      <c r="AS919" s="25">
        <f>_xlfn.XLOOKUP($C919,TNC_Loading!$A$2:$A$1332,TNC_Loading!B$2:B$1332,,0,)</f>
        <v>1.5880000000000001</v>
      </c>
      <c r="AT919" s="25">
        <f>_xlfn.XLOOKUP($C919,TNC_Loading!$A$2:$A$1332,TNC_Loading!C$2:C$1332,,0,)</f>
        <v>0.252</v>
      </c>
      <c r="AU919" s="25">
        <f>_xlfn.XLOOKUP($C919,TNC_Loading!$A$2:$A$1332,TNC_Loading!D$2:D$1332,,0,)</f>
        <v>1.8919999999999999</v>
      </c>
      <c r="AV919" s="25">
        <f>_xlfn.XLOOKUP($C919,TNC_Loading!$A$2:$A$1332,TNC_Loading!E$2:E$1332,,0,)</f>
        <v>2.5350000000000001</v>
      </c>
      <c r="AW919" s="25">
        <f>_xlfn.XLOOKUP($C919,TNC_Loading!$A$2:$A$1332,TNC_Loading!F$2:F$1332,,0,)</f>
        <v>32.777999999999999</v>
      </c>
      <c r="AX919">
        <f>_xlfn.XLOOKUP(C919,BIBI!$D$2:$D$1332,BIBI!$F$2:$F$1332,,0,)</f>
        <v>59.9</v>
      </c>
      <c r="AY919">
        <f>_xlfn.XLOOKUP(C919,FacilityCounts!$A$3:$A$1333,FacilityCounts!$B$3:$B$1333,,0,)</f>
        <v>0</v>
      </c>
      <c r="AZ919">
        <f>_xlfn.XLOOKUP(C919,FacilityCounts!$D$3:$D$1333,FacilityCounts!$E$3:$E$1333,,0,)</f>
        <v>0</v>
      </c>
      <c r="BA919">
        <f>_xlfn.XLOOKUP(C919,FacilityCounts!$G$3:$G$1333,FacilityCounts!$H$3:$H$1333,,0,)</f>
        <v>0</v>
      </c>
      <c r="BB919">
        <f>IFERROR(_xlfn.XLOOKUP(C919,'DA to P Sensitive Lakes'!$P$2:$P$44,'DA to P Sensitive Lakes'!$Q$2:$Q$44,,0,),0)</f>
        <v>0</v>
      </c>
      <c r="BC919" s="25">
        <f>_xlfn.XLOOKUP(C919,'Historic Runoff (mm)'!$A$2:$A$1332,'Historic Runoff (mm)'!$B$2:$B$1332,,0,)</f>
        <v>181.72900000000001</v>
      </c>
      <c r="BD919">
        <f>_xlfn.XLOOKUP(C919,DrainageComplaint!$A$2:$A$1332,DrainageComplaint!$B$2:$B$1332,,0,)</f>
        <v>1</v>
      </c>
      <c r="BE919">
        <f>_xlfn.XLOOKUP(C919,PAD_Area!$G$2:$G$1332,PAD_Area!$H$2:$H$1332,,0,)</f>
        <v>0</v>
      </c>
    </row>
    <row r="920" spans="1:57" x14ac:dyDescent="0.2">
      <c r="A920" s="2">
        <v>917</v>
      </c>
      <c r="B920" s="2">
        <v>918</v>
      </c>
      <c r="C920" s="20">
        <v>1400180</v>
      </c>
      <c r="D920" s="3" t="s">
        <v>900</v>
      </c>
      <c r="E920" s="3" t="s">
        <v>754</v>
      </c>
      <c r="F920" s="3">
        <v>326.24700000000001</v>
      </c>
      <c r="G920" s="3">
        <v>26395.530409700001</v>
      </c>
      <c r="H920" s="3">
        <v>14211242.5407</v>
      </c>
      <c r="I920" s="2">
        <v>0</v>
      </c>
      <c r="J920" s="2">
        <v>0</v>
      </c>
      <c r="K920" s="2">
        <v>0</v>
      </c>
      <c r="L920" s="2">
        <v>0</v>
      </c>
      <c r="M920" s="3">
        <v>0</v>
      </c>
      <c r="N920" s="2">
        <f>_xlfn.XLOOKUP(C920,Shellfish_Presence!$E$3:$E$1333,Shellfish_Presence!$G$3:$G$1333,,0,)</f>
        <v>0</v>
      </c>
      <c r="O920" s="3">
        <v>0</v>
      </c>
      <c r="P920" s="3">
        <v>0</v>
      </c>
      <c r="Q920" s="2">
        <v>0</v>
      </c>
      <c r="R920" s="3">
        <v>0.98880898952484131</v>
      </c>
      <c r="S920" s="3">
        <v>0</v>
      </c>
      <c r="T920" s="3">
        <v>14143.5</v>
      </c>
      <c r="U920" s="3">
        <v>0</v>
      </c>
      <c r="V920" s="2">
        <v>8</v>
      </c>
      <c r="W920" s="3">
        <f t="shared" si="28"/>
        <v>5.6563085516314919E-4</v>
      </c>
      <c r="X920">
        <f t="shared" si="29"/>
        <v>0</v>
      </c>
      <c r="Y920">
        <f>IFERROR(INDEX('Parcel Year'!$N$3:$N$1175,MATCH(KC_SPS_SubbasinAttributes!C920,'Parcel Year'!$M$3:$M$1175,0)),0)</f>
        <v>0.31620201468467712</v>
      </c>
      <c r="Z920">
        <f>INDEX(Imperviousness!$B$2:$B$1332,MATCH(KC_SPS_SubbasinAttributes!C920,Imperviousness!$A$2:$A$1332,0))</f>
        <v>8.0000000000000002E-3</v>
      </c>
      <c r="AA920">
        <f>INDEX('Flow Duration Index'!$B$2:$B$1332,MATCH(KC_SPS_SubbasinAttributes!C920,'Flow Duration Index'!$A$2:$A$1332,0))</f>
        <v>3.0990000000000002</v>
      </c>
      <c r="AB920">
        <f>INDEX(Opportunity_Index!$G$2:$G$1333,MATCH(KC_SPS_SubbasinAttributes!C920,Opportunity_Index!$F$2:$F$1333,0))</f>
        <v>0.17810000000000001</v>
      </c>
      <c r="AC920">
        <f>INDEX(Traffic!$B$2:$B$1332,MATCH(KC_SPS_SubbasinAttributes!C920,Traffic!$A$2:$A$1332,0))</f>
        <v>128.30600000000001</v>
      </c>
      <c r="AD920">
        <f>INDEX(EquityScore!$F$3:$F$1334,MATCH(KC_SPS_SubbasinAttributes!C920,EquityScore!$E$3:$E$1334,0))</f>
        <v>1</v>
      </c>
      <c r="AE920">
        <f>IFERROR(INDEX(PavementCondition!$E$2:$E$669,MATCH(KC_SPS_SubbasinAttributes!C920,PavementCondition!$D$2:$D$669,0)),"N/A")</f>
        <v>77</v>
      </c>
      <c r="AF920">
        <f>INDEX(SpawnerMortality!$E$2:$E$1331,MATCH(KC_SPS_SubbasinAttributes!C920,SpawnerMortality!$D$2:$D$1331,0))</f>
        <v>0</v>
      </c>
      <c r="AG920" s="25">
        <f>IFERROR(_xlfn.XLOOKUP($C920,WQBE_Loading!$C$4:$C$3072,WQBE_Loading!G$4:G$3072,,0,),"")</f>
        <v>0.12416363549095799</v>
      </c>
      <c r="AH920" s="25">
        <f>IFERROR(_xlfn.XLOOKUP($C920,WQBE_Loading!$C$4:$C$3072,WQBE_Loading!H$4:H$3072,,0,),"")</f>
        <v>0.64309343933126994</v>
      </c>
      <c r="AI920" s="25">
        <f>IFERROR(_xlfn.XLOOKUP($C920,WQBE_Loading!$C$4:$C$3072,WQBE_Loading!I$4:I$3072,,0,),"")</f>
        <v>35.699884288846945</v>
      </c>
      <c r="AJ920" s="25">
        <f>IFERROR(_xlfn.XLOOKUP($C920,WQBE_Loading!$C$4:$C$3072,WQBE_Loading!J$4:J$3072,,0,),"")</f>
        <v>2.640007937506105</v>
      </c>
      <c r="AK920" s="25">
        <f>IFERROR(_xlfn.XLOOKUP($C920,WQBE_Loading!$C$4:$C$3072,WQBE_Loading!K$4:K$3072,,0,),"")</f>
        <v>996.51273453531894</v>
      </c>
      <c r="AL920" s="25">
        <f>IFERROR(_xlfn.XLOOKUP($C920,WQBE_Loading!$C$4:$C$3072,WQBE_Loading!L$4:L$3072,,0,),"")</f>
        <v>2.7846526956431703E-4</v>
      </c>
      <c r="AM920" s="25">
        <f>IFERROR(_xlfn.XLOOKUP($C920,WQBE_Loading!$C$4:$C$3072,WQBE_Loading!M$4:M$3072,,0,),"")</f>
        <v>4.2219332441005996E-6</v>
      </c>
      <c r="AN920" s="25">
        <f>IFERROR(_xlfn.XLOOKUP($C920,WQBE_Loading!$C$4:$C$3072,WQBE_Loading!N$4:N$3072,,0,),"")</f>
        <v>1.833019798005615E-2</v>
      </c>
      <c r="AO920" s="25">
        <f>IFERROR(_xlfn.XLOOKUP($C920,WQBE_Loading!$C$4:$C$3072,WQBE_Loading!O$4:O$3072,,0,),"")</f>
        <v>4.7303806042497995E-2</v>
      </c>
      <c r="AP920" s="25">
        <f>IFERROR(_xlfn.XLOOKUP($C920,WQBE_Loading!$C$4:$C$3072,WQBE_Loading!P$4:P$3072,,0,),"")</f>
        <v>4.3192201861470048E-2</v>
      </c>
      <c r="AQ920" s="13">
        <f>IFERROR(_xlfn.XLOOKUP($C920,WQBE_Loading!$C$4:$C$3072,WQBE_Loading!Q$4:Q$3072,,0,),"")</f>
        <v>1240921.0140041099</v>
      </c>
      <c r="AR920">
        <f>_xlfn.XLOOKUP(C920,UrbanHeat!$A$2:$A$1333,UrbanHeat!$B$2:$B$1333,,0,)</f>
        <v>10.36</v>
      </c>
      <c r="AS920" s="25">
        <f>_xlfn.XLOOKUP($C920,TNC_Loading!$A$2:$A$1332,TNC_Loading!B$2:B$1332,,0,)</f>
        <v>1.0840000000000001</v>
      </c>
      <c r="AT920" s="25">
        <f>_xlfn.XLOOKUP($C920,TNC_Loading!$A$2:$A$1332,TNC_Loading!C$2:C$1332,,0,)</f>
        <v>0.29399999999999998</v>
      </c>
      <c r="AU920" s="25">
        <f>_xlfn.XLOOKUP($C920,TNC_Loading!$A$2:$A$1332,TNC_Loading!D$2:D$1332,,0,)</f>
        <v>1.0649999999999999</v>
      </c>
      <c r="AV920" s="25">
        <f>_xlfn.XLOOKUP($C920,TNC_Loading!$A$2:$A$1332,TNC_Loading!E$2:E$1332,,0,)</f>
        <v>1.853</v>
      </c>
      <c r="AW920" s="25">
        <f>_xlfn.XLOOKUP($C920,TNC_Loading!$A$2:$A$1332,TNC_Loading!F$2:F$1332,,0,)</f>
        <v>22.145</v>
      </c>
      <c r="AX920">
        <f>_xlfn.XLOOKUP(C920,BIBI!$D$2:$D$1332,BIBI!$F$2:$F$1332,,0,)</f>
        <v>0</v>
      </c>
      <c r="AY920">
        <f>_xlfn.XLOOKUP(C920,FacilityCounts!$A$3:$A$1333,FacilityCounts!$B$3:$B$1333,,0,)</f>
        <v>0</v>
      </c>
      <c r="AZ920">
        <f>_xlfn.XLOOKUP(C920,FacilityCounts!$D$3:$D$1333,FacilityCounts!$E$3:$E$1333,,0,)</f>
        <v>0</v>
      </c>
      <c r="BA920">
        <f>_xlfn.XLOOKUP(C920,FacilityCounts!$G$3:$G$1333,FacilityCounts!$H$3:$H$1333,,0,)</f>
        <v>0</v>
      </c>
      <c r="BB920">
        <f>IFERROR(_xlfn.XLOOKUP(C920,'DA to P Sensitive Lakes'!$P$2:$P$44,'DA to P Sensitive Lakes'!$Q$2:$Q$44,,0,),0)</f>
        <v>0</v>
      </c>
      <c r="BC920" s="25">
        <f>_xlfn.XLOOKUP(C920,'Historic Runoff (mm)'!$A$2:$A$1332,'Historic Runoff (mm)'!$B$2:$B$1332,,0,)</f>
        <v>73.516999999999996</v>
      </c>
      <c r="BD920">
        <f>_xlfn.XLOOKUP(C920,DrainageComplaint!$A$2:$A$1332,DrainageComplaint!$B$2:$B$1332,,0,)</f>
        <v>1</v>
      </c>
      <c r="BE920">
        <f>_xlfn.XLOOKUP(C920,PAD_Area!$G$2:$G$1332,PAD_Area!$H$2:$H$1332,,0,)</f>
        <v>0</v>
      </c>
    </row>
    <row r="921" spans="1:57" x14ac:dyDescent="0.2">
      <c r="A921" s="2">
        <v>918</v>
      </c>
      <c r="B921" s="2">
        <v>919</v>
      </c>
      <c r="C921" s="20">
        <v>1400190</v>
      </c>
      <c r="D921" s="3" t="s">
        <v>900</v>
      </c>
      <c r="E921" s="3" t="s">
        <v>754</v>
      </c>
      <c r="F921" s="3">
        <v>603.88300000000004</v>
      </c>
      <c r="G921" s="3">
        <v>35024.870327199998</v>
      </c>
      <c r="H921" s="3">
        <v>26305024.204</v>
      </c>
      <c r="I921" s="2">
        <v>0</v>
      </c>
      <c r="J921" s="2">
        <v>0</v>
      </c>
      <c r="K921" s="2">
        <v>0</v>
      </c>
      <c r="L921" s="2">
        <v>2</v>
      </c>
      <c r="M921" s="3">
        <v>0</v>
      </c>
      <c r="N921" s="2">
        <f>_xlfn.XLOOKUP(C921,Shellfish_Presence!$E$3:$E$1333,Shellfish_Presence!$G$3:$G$1333,,0,)</f>
        <v>0</v>
      </c>
      <c r="O921" s="3">
        <v>0</v>
      </c>
      <c r="P921" s="3">
        <v>0</v>
      </c>
      <c r="Q921" s="2">
        <v>0</v>
      </c>
      <c r="R921" s="3">
        <v>1</v>
      </c>
      <c r="S921" s="3">
        <v>0</v>
      </c>
      <c r="T921" s="3">
        <v>22445.30078125</v>
      </c>
      <c r="U921" s="3">
        <v>523.48602294921875</v>
      </c>
      <c r="V921" s="2">
        <v>50</v>
      </c>
      <c r="W921" s="3">
        <f t="shared" si="28"/>
        <v>2.2276377798317679E-3</v>
      </c>
      <c r="X921">
        <f t="shared" si="29"/>
        <v>2.3322744838711194E-2</v>
      </c>
      <c r="Y921">
        <f>IFERROR(INDEX('Parcel Year'!$N$3:$N$1175,MATCH(KC_SPS_SubbasinAttributes!C921,'Parcel Year'!$M$3:$M$1175,0)),0)</f>
        <v>0.49160000681877136</v>
      </c>
      <c r="Z921">
        <f>INDEX(Imperviousness!$B$2:$B$1332,MATCH(KC_SPS_SubbasinAttributes!C921,Imperviousness!$A$2:$A$1332,0))</f>
        <v>4.7E-2</v>
      </c>
      <c r="AA921">
        <f>INDEX('Flow Duration Index'!$B$2:$B$1332,MATCH(KC_SPS_SubbasinAttributes!C921,'Flow Duration Index'!$A$2:$A$1332,0))</f>
        <v>4.3559999999999999</v>
      </c>
      <c r="AB921">
        <f>INDEX(Opportunity_Index!$G$2:$G$1333,MATCH(KC_SPS_SubbasinAttributes!C921,Opportunity_Index!$F$2:$F$1333,0))</f>
        <v>0.17810000000000001</v>
      </c>
      <c r="AC921">
        <f>INDEX(Traffic!$B$2:$B$1332,MATCH(KC_SPS_SubbasinAttributes!C921,Traffic!$A$2:$A$1332,0))</f>
        <v>659.60599999999999</v>
      </c>
      <c r="AD921">
        <f>INDEX(EquityScore!$F$3:$F$1334,MATCH(KC_SPS_SubbasinAttributes!C921,EquityScore!$E$3:$E$1334,0))</f>
        <v>1.6666666699999999</v>
      </c>
      <c r="AE921">
        <f>IFERROR(INDEX(PavementCondition!$E$2:$E$669,MATCH(KC_SPS_SubbasinAttributes!C921,PavementCondition!$D$2:$D$669,0)),"N/A")</f>
        <v>80</v>
      </c>
      <c r="AF921">
        <f>INDEX(SpawnerMortality!$E$2:$E$1331,MATCH(KC_SPS_SubbasinAttributes!C921,SpawnerMortality!$D$2:$D$1331,0))</f>
        <v>0</v>
      </c>
      <c r="AG921" s="25">
        <f>IFERROR(_xlfn.XLOOKUP($C921,WQBE_Loading!$C$4:$C$3072,WQBE_Loading!G$4:G$3072,,0,),"")</f>
        <v>1.0605454120668001</v>
      </c>
      <c r="AH921" s="25">
        <f>IFERROR(_xlfn.XLOOKUP($C921,WQBE_Loading!$C$4:$C$3072,WQBE_Loading!H$4:H$3072,,0,),"")</f>
        <v>5.8730313948824406</v>
      </c>
      <c r="AI921" s="25">
        <f>IFERROR(_xlfn.XLOOKUP($C921,WQBE_Loading!$C$4:$C$3072,WQBE_Loading!I$4:I$3072,,0,),"")</f>
        <v>125.218940497297</v>
      </c>
      <c r="AJ921" s="25">
        <f>IFERROR(_xlfn.XLOOKUP($C921,WQBE_Loading!$C$4:$C$3072,WQBE_Loading!J$4:J$3072,,0,),"")</f>
        <v>11.07328111396335</v>
      </c>
      <c r="AK921" s="25">
        <f>IFERROR(_xlfn.XLOOKUP($C921,WQBE_Loading!$C$4:$C$3072,WQBE_Loading!K$4:K$3072,,0,),"")</f>
        <v>4961.3813119247698</v>
      </c>
      <c r="AL921" s="25">
        <f>IFERROR(_xlfn.XLOOKUP($C921,WQBE_Loading!$C$4:$C$3072,WQBE_Loading!L$4:L$3072,,0,),"")</f>
        <v>1.746339809596935E-3</v>
      </c>
      <c r="AM921" s="25">
        <f>IFERROR(_xlfn.XLOOKUP($C921,WQBE_Loading!$C$4:$C$3072,WQBE_Loading!M$4:M$3072,,0,),"")</f>
        <v>1.6534068273020751E-4</v>
      </c>
      <c r="AN921" s="25">
        <f>IFERROR(_xlfn.XLOOKUP($C921,WQBE_Loading!$C$4:$C$3072,WQBE_Loading!N$4:N$3072,,0,),"")</f>
        <v>6.2402398937973794E-2</v>
      </c>
      <c r="AO921" s="25">
        <f>IFERROR(_xlfn.XLOOKUP($C921,WQBE_Loading!$C$4:$C$3072,WQBE_Loading!O$4:O$3072,,0,),"")</f>
        <v>0.24617989809070651</v>
      </c>
      <c r="AP921" s="25">
        <f>IFERROR(_xlfn.XLOOKUP($C921,WQBE_Loading!$C$4:$C$3072,WQBE_Loading!P$4:P$3072,,0,),"")</f>
        <v>0.40916704004372501</v>
      </c>
      <c r="AQ921" s="13">
        <f>IFERROR(_xlfn.XLOOKUP($C921,WQBE_Loading!$C$4:$C$3072,WQBE_Loading!Q$4:Q$3072,,0,),"")</f>
        <v>3525703.7680227351</v>
      </c>
      <c r="AR921">
        <f>_xlfn.XLOOKUP(C921,UrbanHeat!$A$2:$A$1333,UrbanHeat!$B$2:$B$1333,,0,)</f>
        <v>10.064</v>
      </c>
      <c r="AS921" s="25">
        <f>_xlfn.XLOOKUP($C921,TNC_Loading!$A$2:$A$1332,TNC_Loading!B$2:B$1332,,0,)</f>
        <v>1.9830000000000001</v>
      </c>
      <c r="AT921" s="25">
        <f>_xlfn.XLOOKUP($C921,TNC_Loading!$A$2:$A$1332,TNC_Loading!C$2:C$1332,,0,)</f>
        <v>0.48099999999999998</v>
      </c>
      <c r="AU921" s="25">
        <f>_xlfn.XLOOKUP($C921,TNC_Loading!$A$2:$A$1332,TNC_Loading!D$2:D$1332,,0,)</f>
        <v>3.6850000000000001</v>
      </c>
      <c r="AV921" s="25">
        <f>_xlfn.XLOOKUP($C921,TNC_Loading!$A$2:$A$1332,TNC_Loading!E$2:E$1332,,0,)</f>
        <v>3.4790000000000001</v>
      </c>
      <c r="AW921" s="25">
        <f>_xlfn.XLOOKUP($C921,TNC_Loading!$A$2:$A$1332,TNC_Loading!F$2:F$1332,,0,)</f>
        <v>46.216000000000001</v>
      </c>
      <c r="AX921">
        <f>_xlfn.XLOOKUP(C921,BIBI!$D$2:$D$1332,BIBI!$F$2:$F$1332,,0,)</f>
        <v>0</v>
      </c>
      <c r="AY921">
        <f>_xlfn.XLOOKUP(C921,FacilityCounts!$A$3:$A$1333,FacilityCounts!$B$3:$B$1333,,0,)</f>
        <v>10</v>
      </c>
      <c r="AZ921">
        <f>_xlfn.XLOOKUP(C921,FacilityCounts!$D$3:$D$1333,FacilityCounts!$E$3:$E$1333,,0,)</f>
        <v>2</v>
      </c>
      <c r="BA921">
        <f>_xlfn.XLOOKUP(C921,FacilityCounts!$G$3:$G$1333,FacilityCounts!$H$3:$H$1333,,0,)</f>
        <v>0</v>
      </c>
      <c r="BB921">
        <f>IFERROR(_xlfn.XLOOKUP(C921,'DA to P Sensitive Lakes'!$P$2:$P$44,'DA to P Sensitive Lakes'!$Q$2:$Q$44,,0,),0)</f>
        <v>0</v>
      </c>
      <c r="BC921" s="25">
        <f>_xlfn.XLOOKUP(C921,'Historic Runoff (mm)'!$A$2:$A$1332,'Historic Runoff (mm)'!$B$2:$B$1332,,0,)</f>
        <v>138.16</v>
      </c>
      <c r="BD921">
        <f>_xlfn.XLOOKUP(C921,DrainageComplaint!$A$2:$A$1332,DrainageComplaint!$B$2:$B$1332,,0,)</f>
        <v>3</v>
      </c>
      <c r="BE921">
        <f>_xlfn.XLOOKUP(C921,PAD_Area!$G$2:$G$1332,PAD_Area!$H$2:$H$1332,,0,)</f>
        <v>0</v>
      </c>
    </row>
    <row r="922" spans="1:57" x14ac:dyDescent="0.2">
      <c r="A922" s="2">
        <v>919</v>
      </c>
      <c r="B922" s="2">
        <v>920</v>
      </c>
      <c r="C922" s="20">
        <v>1400200</v>
      </c>
      <c r="D922" s="3" t="s">
        <v>900</v>
      </c>
      <c r="E922" s="3" t="s">
        <v>754</v>
      </c>
      <c r="F922" s="3">
        <v>488.45</v>
      </c>
      <c r="G922" s="3">
        <v>26017.5136441</v>
      </c>
      <c r="H922" s="3">
        <v>21276813.276099999</v>
      </c>
      <c r="I922" s="2">
        <v>0</v>
      </c>
      <c r="J922" s="2">
        <v>0</v>
      </c>
      <c r="K922" s="2">
        <v>0</v>
      </c>
      <c r="L922" s="2">
        <v>4</v>
      </c>
      <c r="M922" s="3">
        <v>0</v>
      </c>
      <c r="N922" s="2">
        <f>_xlfn.XLOOKUP(C922,Shellfish_Presence!$E$3:$E$1333,Shellfish_Presence!$G$3:$G$1333,,0,)</f>
        <v>0</v>
      </c>
      <c r="O922" s="3">
        <v>0</v>
      </c>
      <c r="P922" s="3">
        <v>0</v>
      </c>
      <c r="Q922" s="2">
        <v>0</v>
      </c>
      <c r="R922" s="3">
        <v>1</v>
      </c>
      <c r="S922" s="3">
        <v>0</v>
      </c>
      <c r="T922" s="3">
        <v>16262.900390625</v>
      </c>
      <c r="U922" s="3">
        <v>69.91259765625</v>
      </c>
      <c r="V922" s="2">
        <v>24</v>
      </c>
      <c r="W922" s="3">
        <f t="shared" si="28"/>
        <v>1.475751521778684E-3</v>
      </c>
      <c r="X922">
        <f t="shared" si="29"/>
        <v>4.2989009326129916E-3</v>
      </c>
      <c r="Y922">
        <f>IFERROR(INDEX('Parcel Year'!$N$3:$N$1175,MATCH(KC_SPS_SubbasinAttributes!C922,'Parcel Year'!$M$3:$M$1175,0)),0)</f>
        <v>0.31438800692558289</v>
      </c>
      <c r="Z922">
        <f>INDEX(Imperviousness!$B$2:$B$1332,MATCH(KC_SPS_SubbasinAttributes!C922,Imperviousness!$A$2:$A$1332,0))</f>
        <v>0.03</v>
      </c>
      <c r="AA922">
        <f>INDEX('Flow Duration Index'!$B$2:$B$1332,MATCH(KC_SPS_SubbasinAttributes!C922,'Flow Duration Index'!$A$2:$A$1332,0))</f>
        <v>3.7890000000000001</v>
      </c>
      <c r="AB922">
        <f>INDEX(Opportunity_Index!$G$2:$G$1333,MATCH(KC_SPS_SubbasinAttributes!C922,Opportunity_Index!$F$2:$F$1333,0))</f>
        <v>0.17810000000000001</v>
      </c>
      <c r="AC922">
        <f>INDEX(Traffic!$B$2:$B$1332,MATCH(KC_SPS_SubbasinAttributes!C922,Traffic!$A$2:$A$1332,0))</f>
        <v>416.20600000000002</v>
      </c>
      <c r="AD922">
        <f>INDEX(EquityScore!$F$3:$F$1334,MATCH(KC_SPS_SubbasinAttributes!C922,EquityScore!$E$3:$E$1334,0))</f>
        <v>1.6666666699999999</v>
      </c>
      <c r="AE922">
        <f>IFERROR(INDEX(PavementCondition!$E$2:$E$669,MATCH(KC_SPS_SubbasinAttributes!C922,PavementCondition!$D$2:$D$669,0)),"N/A")</f>
        <v>62</v>
      </c>
      <c r="AF922">
        <f>INDEX(SpawnerMortality!$E$2:$E$1331,MATCH(KC_SPS_SubbasinAttributes!C922,SpawnerMortality!$D$2:$D$1331,0))</f>
        <v>0</v>
      </c>
      <c r="AG922" s="25">
        <f>IFERROR(_xlfn.XLOOKUP($C922,WQBE_Loading!$C$4:$C$3072,WQBE_Loading!G$4:G$3072,,0,),"")</f>
        <v>0.78665904833559841</v>
      </c>
      <c r="AH922" s="25">
        <f>IFERROR(_xlfn.XLOOKUP($C922,WQBE_Loading!$C$4:$C$3072,WQBE_Loading!H$4:H$3072,,0,),"")</f>
        <v>4.1091162299602058</v>
      </c>
      <c r="AI922" s="25">
        <f>IFERROR(_xlfn.XLOOKUP($C922,WQBE_Loading!$C$4:$C$3072,WQBE_Loading!I$4:I$3072,,0,),"")</f>
        <v>73.219223332650998</v>
      </c>
      <c r="AJ922" s="25">
        <f>IFERROR(_xlfn.XLOOKUP($C922,WQBE_Loading!$C$4:$C$3072,WQBE_Loading!J$4:J$3072,,0,),"")</f>
        <v>6.4163740830936797</v>
      </c>
      <c r="AK922" s="25">
        <f>IFERROR(_xlfn.XLOOKUP($C922,WQBE_Loading!$C$4:$C$3072,WQBE_Loading!K$4:K$3072,,0,),"")</f>
        <v>3295.4949585156146</v>
      </c>
      <c r="AL922" s="25">
        <f>IFERROR(_xlfn.XLOOKUP($C922,WQBE_Loading!$C$4:$C$3072,WQBE_Loading!L$4:L$3072,,0,),"")</f>
        <v>1.33334800732859E-3</v>
      </c>
      <c r="AM922" s="25">
        <f>IFERROR(_xlfn.XLOOKUP($C922,WQBE_Loading!$C$4:$C$3072,WQBE_Loading!M$4:M$3072,,0,),"")</f>
        <v>1.2318365278549798E-4</v>
      </c>
      <c r="AN922" s="25">
        <f>IFERROR(_xlfn.XLOOKUP($C922,WQBE_Loading!$C$4:$C$3072,WQBE_Loading!N$4:N$3072,,0,),"")</f>
        <v>4.1460692836195953E-2</v>
      </c>
      <c r="AO922" s="25">
        <f>IFERROR(_xlfn.XLOOKUP($C922,WQBE_Loading!$C$4:$C$3072,WQBE_Loading!O$4:O$3072,,0,),"")</f>
        <v>0.18088665178211849</v>
      </c>
      <c r="AP922" s="25">
        <f>IFERROR(_xlfn.XLOOKUP($C922,WQBE_Loading!$C$4:$C$3072,WQBE_Loading!P$4:P$3072,,0,),"")</f>
        <v>0.22792805008238148</v>
      </c>
      <c r="AQ922" s="13">
        <f>IFERROR(_xlfn.XLOOKUP($C922,WQBE_Loading!$C$4:$C$3072,WQBE_Loading!Q$4:Q$3072,,0,),"")</f>
        <v>2082224.0452068001</v>
      </c>
      <c r="AR922">
        <f>_xlfn.XLOOKUP(C922,UrbanHeat!$A$2:$A$1333,UrbanHeat!$B$2:$B$1333,,0,)</f>
        <v>9.7929999999999993</v>
      </c>
      <c r="AS922" s="25">
        <f>_xlfn.XLOOKUP($C922,TNC_Loading!$A$2:$A$1332,TNC_Loading!B$2:B$1332,,0,)</f>
        <v>1.8779999999999999</v>
      </c>
      <c r="AT922" s="25">
        <f>_xlfn.XLOOKUP($C922,TNC_Loading!$A$2:$A$1332,TNC_Loading!C$2:C$1332,,0,)</f>
        <v>0.34100000000000003</v>
      </c>
      <c r="AU922" s="25">
        <f>_xlfn.XLOOKUP($C922,TNC_Loading!$A$2:$A$1332,TNC_Loading!D$2:D$1332,,0,)</f>
        <v>2.3210000000000002</v>
      </c>
      <c r="AV922" s="25">
        <f>_xlfn.XLOOKUP($C922,TNC_Loading!$A$2:$A$1332,TNC_Loading!E$2:E$1332,,0,)</f>
        <v>3.125</v>
      </c>
      <c r="AW922" s="25">
        <f>_xlfn.XLOOKUP($C922,TNC_Loading!$A$2:$A$1332,TNC_Loading!F$2:F$1332,,0,)</f>
        <v>40.831000000000003</v>
      </c>
      <c r="AX922">
        <f>_xlfn.XLOOKUP(C922,BIBI!$D$2:$D$1332,BIBI!$F$2:$F$1332,,0,)</f>
        <v>0</v>
      </c>
      <c r="AY922">
        <f>_xlfn.XLOOKUP(C922,FacilityCounts!$A$3:$A$1333,FacilityCounts!$B$3:$B$1333,,0,)</f>
        <v>5</v>
      </c>
      <c r="AZ922">
        <f>_xlfn.XLOOKUP(C922,FacilityCounts!$D$3:$D$1333,FacilityCounts!$E$3:$E$1333,,0,)</f>
        <v>0</v>
      </c>
      <c r="BA922">
        <f>_xlfn.XLOOKUP(C922,FacilityCounts!$G$3:$G$1333,FacilityCounts!$H$3:$H$1333,,0,)</f>
        <v>0</v>
      </c>
      <c r="BB922">
        <f>IFERROR(_xlfn.XLOOKUP(C922,'DA to P Sensitive Lakes'!$P$2:$P$44,'DA to P Sensitive Lakes'!$Q$2:$Q$44,,0,),0)</f>
        <v>0</v>
      </c>
      <c r="BC922" s="25">
        <f>_xlfn.XLOOKUP(C922,'Historic Runoff (mm)'!$A$2:$A$1332,'Historic Runoff (mm)'!$B$2:$B$1332,,0,)</f>
        <v>83.694000000000003</v>
      </c>
      <c r="BD922">
        <f>_xlfn.XLOOKUP(C922,DrainageComplaint!$A$2:$A$1332,DrainageComplaint!$B$2:$B$1332,,0,)</f>
        <v>0</v>
      </c>
      <c r="BE922">
        <f>_xlfn.XLOOKUP(C922,PAD_Area!$G$2:$G$1332,PAD_Area!$H$2:$H$1332,,0,)</f>
        <v>0</v>
      </c>
    </row>
    <row r="923" spans="1:57" x14ac:dyDescent="0.2">
      <c r="A923" s="2">
        <v>920</v>
      </c>
      <c r="B923" s="2">
        <v>921</v>
      </c>
      <c r="C923" s="20">
        <v>1400210</v>
      </c>
      <c r="D923" s="3" t="s">
        <v>900</v>
      </c>
      <c r="E923" s="3" t="s">
        <v>754</v>
      </c>
      <c r="F923" s="3">
        <v>201.19499999999999</v>
      </c>
      <c r="G923" s="3">
        <v>18605.184975</v>
      </c>
      <c r="H923" s="3">
        <v>8764017.6705799997</v>
      </c>
      <c r="I923" s="2">
        <v>0</v>
      </c>
      <c r="J923" s="2">
        <v>0</v>
      </c>
      <c r="K923" s="2">
        <v>0</v>
      </c>
      <c r="L923" s="2">
        <v>1</v>
      </c>
      <c r="M923" s="3">
        <v>0</v>
      </c>
      <c r="N923" s="2">
        <f>_xlfn.XLOOKUP(C923,Shellfish_Presence!$E$3:$E$1333,Shellfish_Presence!$G$3:$G$1333,,0,)</f>
        <v>0</v>
      </c>
      <c r="O923" s="3">
        <v>0</v>
      </c>
      <c r="P923" s="3">
        <v>0</v>
      </c>
      <c r="Q923" s="2">
        <v>0</v>
      </c>
      <c r="R923" s="3">
        <v>0.99233102798461914</v>
      </c>
      <c r="S923" s="3">
        <v>0</v>
      </c>
      <c r="T923" s="3">
        <v>15657.099609375</v>
      </c>
      <c r="U923" s="3">
        <v>352.05999755859375</v>
      </c>
      <c r="V923" s="2">
        <v>11</v>
      </c>
      <c r="W923" s="3">
        <f t="shared" si="28"/>
        <v>7.025566851100271E-4</v>
      </c>
      <c r="X923">
        <f t="shared" si="29"/>
        <v>2.2485645894964532E-2</v>
      </c>
      <c r="Y923">
        <f>IFERROR(INDEX('Parcel Year'!$N$3:$N$1175,MATCH(KC_SPS_SubbasinAttributes!C923,'Parcel Year'!$M$3:$M$1175,0)),0)</f>
        <v>0.46720299124717712</v>
      </c>
      <c r="Z923">
        <f>INDEX(Imperviousness!$B$2:$B$1332,MATCH(KC_SPS_SubbasinAttributes!C923,Imperviousness!$A$2:$A$1332,0))</f>
        <v>5.7000000000000002E-2</v>
      </c>
      <c r="AA923">
        <f>INDEX('Flow Duration Index'!$B$2:$B$1332,MATCH(KC_SPS_SubbasinAttributes!C923,'Flow Duration Index'!$A$2:$A$1332,0))</f>
        <v>3.694</v>
      </c>
      <c r="AB923">
        <f>INDEX(Opportunity_Index!$G$2:$G$1333,MATCH(KC_SPS_SubbasinAttributes!C923,Opportunity_Index!$F$2:$F$1333,0))</f>
        <v>0</v>
      </c>
      <c r="AC923">
        <f>INDEX(Traffic!$B$2:$B$1332,MATCH(KC_SPS_SubbasinAttributes!C923,Traffic!$A$2:$A$1332,0))</f>
        <v>315.30099999999999</v>
      </c>
      <c r="AD923">
        <f>INDEX(EquityScore!$F$3:$F$1334,MATCH(KC_SPS_SubbasinAttributes!C923,EquityScore!$E$3:$E$1334,0))</f>
        <v>0.83333333499999995</v>
      </c>
      <c r="AE923">
        <f>IFERROR(INDEX(PavementCondition!$E$2:$E$669,MATCH(KC_SPS_SubbasinAttributes!C923,PavementCondition!$D$2:$D$669,0)),"N/A")</f>
        <v>16</v>
      </c>
      <c r="AF923">
        <f>INDEX(SpawnerMortality!$E$2:$E$1331,MATCH(KC_SPS_SubbasinAttributes!C923,SpawnerMortality!$D$2:$D$1331,0))</f>
        <v>0</v>
      </c>
      <c r="AG923" s="25">
        <f>IFERROR(_xlfn.XLOOKUP($C923,WQBE_Loading!$C$4:$C$3072,WQBE_Loading!G$4:G$3072,,0,),"")</f>
        <v>0.132754760819463</v>
      </c>
      <c r="AH923" s="25">
        <f>IFERROR(_xlfn.XLOOKUP($C923,WQBE_Loading!$C$4:$C$3072,WQBE_Loading!H$4:H$3072,,0,),"")</f>
        <v>0.66984529205938248</v>
      </c>
      <c r="AI923" s="25">
        <f>IFERROR(_xlfn.XLOOKUP($C923,WQBE_Loading!$C$4:$C$3072,WQBE_Loading!I$4:I$3072,,0,),"")</f>
        <v>30.755990156797701</v>
      </c>
      <c r="AJ923" s="25">
        <f>IFERROR(_xlfn.XLOOKUP($C923,WQBE_Loading!$C$4:$C$3072,WQBE_Loading!J$4:J$3072,,0,),"")</f>
        <v>2.2962600063849052</v>
      </c>
      <c r="AK923" s="25">
        <f>IFERROR(_xlfn.XLOOKUP($C923,WQBE_Loading!$C$4:$C$3072,WQBE_Loading!K$4:K$3072,,0,),"")</f>
        <v>956.67633236928452</v>
      </c>
      <c r="AL923" s="25">
        <f>IFERROR(_xlfn.XLOOKUP($C923,WQBE_Loading!$C$4:$C$3072,WQBE_Loading!L$4:L$3072,,0,),"")</f>
        <v>2.9567973147081152E-4</v>
      </c>
      <c r="AM923" s="25">
        <f>IFERROR(_xlfn.XLOOKUP($C923,WQBE_Loading!$C$4:$C$3072,WQBE_Loading!M$4:M$3072,,0,),"")</f>
        <v>8.4644840257810397E-6</v>
      </c>
      <c r="AN923" s="25">
        <f>IFERROR(_xlfn.XLOOKUP($C923,WQBE_Loading!$C$4:$C$3072,WQBE_Loading!N$4:N$3072,,0,),"")</f>
        <v>1.6958645920149E-2</v>
      </c>
      <c r="AO923" s="25">
        <f>IFERROR(_xlfn.XLOOKUP($C923,WQBE_Loading!$C$4:$C$3072,WQBE_Loading!O$4:O$3072,,0,),"")</f>
        <v>4.7911264600279502E-2</v>
      </c>
      <c r="AP923" s="25">
        <f>IFERROR(_xlfn.XLOOKUP($C923,WQBE_Loading!$C$4:$C$3072,WQBE_Loading!P$4:P$3072,,0,),"")</f>
        <v>3.9573803913877E-2</v>
      </c>
      <c r="AQ923" s="13">
        <f>IFERROR(_xlfn.XLOOKUP($C923,WQBE_Loading!$C$4:$C$3072,WQBE_Loading!Q$4:Q$3072,,0,),"")</f>
        <v>928942.43656383653</v>
      </c>
      <c r="AR923">
        <f>_xlfn.XLOOKUP(C923,UrbanHeat!$A$2:$A$1333,UrbanHeat!$B$2:$B$1333,,0,)</f>
        <v>9.0020000000000007</v>
      </c>
      <c r="AS923" s="25">
        <f>_xlfn.XLOOKUP($C923,TNC_Loading!$A$2:$A$1332,TNC_Loading!B$2:B$1332,,0,)</f>
        <v>1.4279999999999999</v>
      </c>
      <c r="AT923" s="25">
        <f>_xlfn.XLOOKUP($C923,TNC_Loading!$A$2:$A$1332,TNC_Loading!C$2:C$1332,,0,)</f>
        <v>0.317</v>
      </c>
      <c r="AU923" s="25">
        <f>_xlfn.XLOOKUP($C923,TNC_Loading!$A$2:$A$1332,TNC_Loading!D$2:D$1332,,0,)</f>
        <v>1.944</v>
      </c>
      <c r="AV923" s="25">
        <f>_xlfn.XLOOKUP($C923,TNC_Loading!$A$2:$A$1332,TNC_Loading!E$2:E$1332,,0,)</f>
        <v>2.544</v>
      </c>
      <c r="AW923" s="25">
        <f>_xlfn.XLOOKUP($C923,TNC_Loading!$A$2:$A$1332,TNC_Loading!F$2:F$1332,,0,)</f>
        <v>29.373999999999999</v>
      </c>
      <c r="AX923">
        <f>_xlfn.XLOOKUP(C923,BIBI!$D$2:$D$1332,BIBI!$F$2:$F$1332,,0,)</f>
        <v>0</v>
      </c>
      <c r="AY923">
        <f>_xlfn.XLOOKUP(C923,FacilityCounts!$A$3:$A$1333,FacilityCounts!$B$3:$B$1333,,0,)</f>
        <v>0</v>
      </c>
      <c r="AZ923">
        <f>_xlfn.XLOOKUP(C923,FacilityCounts!$D$3:$D$1333,FacilityCounts!$E$3:$E$1333,,0,)</f>
        <v>0</v>
      </c>
      <c r="BA923">
        <f>_xlfn.XLOOKUP(C923,FacilityCounts!$G$3:$G$1333,FacilityCounts!$H$3:$H$1333,,0,)</f>
        <v>0</v>
      </c>
      <c r="BB923">
        <f>IFERROR(_xlfn.XLOOKUP(C923,'DA to P Sensitive Lakes'!$P$2:$P$44,'DA to P Sensitive Lakes'!$Q$2:$Q$44,,0,),0)</f>
        <v>0</v>
      </c>
      <c r="BC923" s="25">
        <f>_xlfn.XLOOKUP(C923,'Historic Runoff (mm)'!$A$2:$A$1332,'Historic Runoff (mm)'!$B$2:$B$1332,,0,)</f>
        <v>181.03100000000001</v>
      </c>
      <c r="BD923">
        <f>_xlfn.XLOOKUP(C923,DrainageComplaint!$A$2:$A$1332,DrainageComplaint!$B$2:$B$1332,,0,)</f>
        <v>0</v>
      </c>
      <c r="BE923">
        <f>_xlfn.XLOOKUP(C923,PAD_Area!$G$2:$G$1332,PAD_Area!$H$2:$H$1332,,0,)</f>
        <v>0</v>
      </c>
    </row>
    <row r="924" spans="1:57" x14ac:dyDescent="0.2">
      <c r="A924" s="2">
        <v>921</v>
      </c>
      <c r="B924" s="2">
        <v>922</v>
      </c>
      <c r="C924" s="20">
        <v>1400220</v>
      </c>
      <c r="D924" s="3" t="s">
        <v>900</v>
      </c>
      <c r="E924" s="3" t="s">
        <v>754</v>
      </c>
      <c r="F924" s="3">
        <v>269.25599999999997</v>
      </c>
      <c r="G924" s="3">
        <v>17240.931905699999</v>
      </c>
      <c r="H924" s="3">
        <v>11728725.936899999</v>
      </c>
      <c r="I924" s="2">
        <v>0</v>
      </c>
      <c r="J924" s="2">
        <v>0</v>
      </c>
      <c r="K924" s="2">
        <v>0</v>
      </c>
      <c r="L924" s="2">
        <v>1</v>
      </c>
      <c r="M924" s="3">
        <v>0</v>
      </c>
      <c r="N924" s="2">
        <f>_xlfn.XLOOKUP(C924,Shellfish_Presence!$E$3:$E$1333,Shellfish_Presence!$G$3:$G$1333,,0,)</f>
        <v>0</v>
      </c>
      <c r="O924" s="3">
        <v>0</v>
      </c>
      <c r="P924" s="3">
        <v>0</v>
      </c>
      <c r="Q924" s="2">
        <v>0</v>
      </c>
      <c r="R924" s="3">
        <v>0.99996697902679443</v>
      </c>
      <c r="S924" s="3">
        <v>0</v>
      </c>
      <c r="T924" s="3">
        <v>6247.14990234375</v>
      </c>
      <c r="U924" s="3">
        <v>0</v>
      </c>
      <c r="V924" s="2">
        <v>12</v>
      </c>
      <c r="W924" s="3">
        <f t="shared" si="28"/>
        <v>1.9208759494466344E-3</v>
      </c>
      <c r="X924">
        <f t="shared" si="29"/>
        <v>0</v>
      </c>
      <c r="Y924">
        <f>IFERROR(INDEX('Parcel Year'!$N$3:$N$1175,MATCH(KC_SPS_SubbasinAttributes!C924,'Parcel Year'!$M$3:$M$1175,0)),0)</f>
        <v>0.40643501281738281</v>
      </c>
      <c r="Z924">
        <f>INDEX(Imperviousness!$B$2:$B$1332,MATCH(KC_SPS_SubbasinAttributes!C924,Imperviousness!$A$2:$A$1332,0))</f>
        <v>2.7E-2</v>
      </c>
      <c r="AA924">
        <f>INDEX('Flow Duration Index'!$B$2:$B$1332,MATCH(KC_SPS_SubbasinAttributes!C924,'Flow Duration Index'!$A$2:$A$1332,0))</f>
        <v>3.7440000000000002</v>
      </c>
      <c r="AB924">
        <f>INDEX(Opportunity_Index!$G$2:$G$1333,MATCH(KC_SPS_SubbasinAttributes!C924,Opportunity_Index!$F$2:$F$1333,0))</f>
        <v>0</v>
      </c>
      <c r="AC924">
        <f>INDEX(Traffic!$B$2:$B$1332,MATCH(KC_SPS_SubbasinAttributes!C924,Traffic!$A$2:$A$1332,0))</f>
        <v>606.78499999999997</v>
      </c>
      <c r="AD924">
        <f>INDEX(EquityScore!$F$3:$F$1334,MATCH(KC_SPS_SubbasinAttributes!C924,EquityScore!$E$3:$E$1334,0))</f>
        <v>0.83333333499999995</v>
      </c>
      <c r="AE924">
        <f>IFERROR(INDEX(PavementCondition!$E$2:$E$669,MATCH(KC_SPS_SubbasinAttributes!C924,PavementCondition!$D$2:$D$669,0)),"N/A")</f>
        <v>33</v>
      </c>
      <c r="AF924">
        <f>INDEX(SpawnerMortality!$E$2:$E$1331,MATCH(KC_SPS_SubbasinAttributes!C924,SpawnerMortality!$D$2:$D$1331,0))</f>
        <v>7.2361924499999994E-2</v>
      </c>
      <c r="AG924" s="25">
        <f>IFERROR(_xlfn.XLOOKUP($C924,WQBE_Loading!$C$4:$C$3072,WQBE_Loading!G$4:G$3072,,0,),"")</f>
        <v>7.2141959274616849E-2</v>
      </c>
      <c r="AH924" s="25">
        <f>IFERROR(_xlfn.XLOOKUP($C924,WQBE_Loading!$C$4:$C$3072,WQBE_Loading!H$4:H$3072,,0,),"")</f>
        <v>0.39629944295710251</v>
      </c>
      <c r="AI924" s="25">
        <f>IFERROR(_xlfn.XLOOKUP($C924,WQBE_Loading!$C$4:$C$3072,WQBE_Loading!I$4:I$3072,,0,),"")</f>
        <v>19.334423888827249</v>
      </c>
      <c r="AJ924" s="25">
        <f>IFERROR(_xlfn.XLOOKUP($C924,WQBE_Loading!$C$4:$C$3072,WQBE_Loading!J$4:J$3072,,0,),"")</f>
        <v>1.487027426116255</v>
      </c>
      <c r="AK924" s="25">
        <f>IFERROR(_xlfn.XLOOKUP($C924,WQBE_Loading!$C$4:$C$3072,WQBE_Loading!K$4:K$3072,,0,),"")</f>
        <v>539.98264811718752</v>
      </c>
      <c r="AL924" s="25">
        <f>IFERROR(_xlfn.XLOOKUP($C924,WQBE_Loading!$C$4:$C$3072,WQBE_Loading!L$4:L$3072,,0,),"")</f>
        <v>1.4702916254960552E-4</v>
      </c>
      <c r="AM924" s="25">
        <f>IFERROR(_xlfn.XLOOKUP($C924,WQBE_Loading!$C$4:$C$3072,WQBE_Loading!M$4:M$3072,,0,),"")</f>
        <v>4.665101601047155E-6</v>
      </c>
      <c r="AN924" s="25">
        <f>IFERROR(_xlfn.XLOOKUP($C924,WQBE_Loading!$C$4:$C$3072,WQBE_Loading!N$4:N$3072,,0,),"")</f>
        <v>8.8287699639775993E-3</v>
      </c>
      <c r="AO924" s="25">
        <f>IFERROR(_xlfn.XLOOKUP($C924,WQBE_Loading!$C$4:$C$3072,WQBE_Loading!O$4:O$3072,,0,),"")</f>
        <v>2.4543161522207202E-2</v>
      </c>
      <c r="AP924" s="25">
        <f>IFERROR(_xlfn.XLOOKUP($C924,WQBE_Loading!$C$4:$C$3072,WQBE_Loading!P$4:P$3072,,0,),"")</f>
        <v>2.8568464818319102E-2</v>
      </c>
      <c r="AQ924" s="13">
        <f>IFERROR(_xlfn.XLOOKUP($C924,WQBE_Loading!$C$4:$C$3072,WQBE_Loading!Q$4:Q$3072,,0,),"")</f>
        <v>548524.26105957595</v>
      </c>
      <c r="AR924">
        <f>_xlfn.XLOOKUP(C924,UrbanHeat!$A$2:$A$1333,UrbanHeat!$B$2:$B$1333,,0,)</f>
        <v>8.9879999999999995</v>
      </c>
      <c r="AS924" s="25">
        <f>_xlfn.XLOOKUP($C924,TNC_Loading!$A$2:$A$1332,TNC_Loading!B$2:B$1332,,0,)</f>
        <v>1.3640000000000001</v>
      </c>
      <c r="AT924" s="25">
        <f>_xlfn.XLOOKUP($C924,TNC_Loading!$A$2:$A$1332,TNC_Loading!C$2:C$1332,,0,)</f>
        <v>0.25600000000000001</v>
      </c>
      <c r="AU924" s="25">
        <f>_xlfn.XLOOKUP($C924,TNC_Loading!$A$2:$A$1332,TNC_Loading!D$2:D$1332,,0,)</f>
        <v>2.8940000000000001</v>
      </c>
      <c r="AV924" s="25">
        <f>_xlfn.XLOOKUP($C924,TNC_Loading!$A$2:$A$1332,TNC_Loading!E$2:E$1332,,0,)</f>
        <v>2.2789999999999999</v>
      </c>
      <c r="AW924" s="25">
        <f>_xlfn.XLOOKUP($C924,TNC_Loading!$A$2:$A$1332,TNC_Loading!F$2:F$1332,,0,)</f>
        <v>31.209</v>
      </c>
      <c r="AX924">
        <f>_xlfn.XLOOKUP(C924,BIBI!$D$2:$D$1332,BIBI!$F$2:$F$1332,,0,)</f>
        <v>0</v>
      </c>
      <c r="AY924">
        <f>_xlfn.XLOOKUP(C924,FacilityCounts!$A$3:$A$1333,FacilityCounts!$B$3:$B$1333,,0,)</f>
        <v>0</v>
      </c>
      <c r="AZ924">
        <f>_xlfn.XLOOKUP(C924,FacilityCounts!$D$3:$D$1333,FacilityCounts!$E$3:$E$1333,,0,)</f>
        <v>0</v>
      </c>
      <c r="BA924">
        <f>_xlfn.XLOOKUP(C924,FacilityCounts!$G$3:$G$1333,FacilityCounts!$H$3:$H$1333,,0,)</f>
        <v>0</v>
      </c>
      <c r="BB924">
        <f>IFERROR(_xlfn.XLOOKUP(C924,'DA to P Sensitive Lakes'!$P$2:$P$44,'DA to P Sensitive Lakes'!$Q$2:$Q$44,,0,),0)</f>
        <v>0</v>
      </c>
      <c r="BC924" s="25">
        <f>_xlfn.XLOOKUP(C924,'Historic Runoff (mm)'!$A$2:$A$1332,'Historic Runoff (mm)'!$B$2:$B$1332,,0,)</f>
        <v>130.83199999999999</v>
      </c>
      <c r="BD924">
        <f>_xlfn.XLOOKUP(C924,DrainageComplaint!$A$2:$A$1332,DrainageComplaint!$B$2:$B$1332,,0,)</f>
        <v>0</v>
      </c>
      <c r="BE924">
        <f>_xlfn.XLOOKUP(C924,PAD_Area!$G$2:$G$1332,PAD_Area!$H$2:$H$1332,,0,)</f>
        <v>0</v>
      </c>
    </row>
    <row r="925" spans="1:57" x14ac:dyDescent="0.2">
      <c r="A925" s="2">
        <v>922</v>
      </c>
      <c r="B925" s="2">
        <v>923</v>
      </c>
      <c r="C925" s="20">
        <v>1400230</v>
      </c>
      <c r="D925" s="3" t="s">
        <v>900</v>
      </c>
      <c r="E925" s="3" t="s">
        <v>754</v>
      </c>
      <c r="F925" s="3">
        <v>105.40300000000001</v>
      </c>
      <c r="G925" s="3">
        <v>9514.6261394600006</v>
      </c>
      <c r="H925" s="3">
        <v>4591339.4142300002</v>
      </c>
      <c r="I925" s="2">
        <v>0</v>
      </c>
      <c r="J925" s="2">
        <v>0</v>
      </c>
      <c r="K925" s="2">
        <v>0</v>
      </c>
      <c r="L925" s="2">
        <v>0</v>
      </c>
      <c r="M925" s="3">
        <v>0</v>
      </c>
      <c r="N925" s="2">
        <f>_xlfn.XLOOKUP(C925,Shellfish_Presence!$E$3:$E$1333,Shellfish_Presence!$G$3:$G$1333,,0,)</f>
        <v>0</v>
      </c>
      <c r="O925" s="3">
        <v>0</v>
      </c>
      <c r="P925" s="3">
        <v>0</v>
      </c>
      <c r="Q925" s="2">
        <v>0</v>
      </c>
      <c r="R925" s="3">
        <v>0.99980998039245605</v>
      </c>
      <c r="S925" s="3">
        <v>0</v>
      </c>
      <c r="T925" s="3">
        <v>5618.02001953125</v>
      </c>
      <c r="U925" s="3">
        <v>0</v>
      </c>
      <c r="V925" s="2">
        <v>11</v>
      </c>
      <c r="W925" s="3">
        <f t="shared" si="28"/>
        <v>1.9579851908248995E-3</v>
      </c>
      <c r="X925">
        <f t="shared" si="29"/>
        <v>0</v>
      </c>
      <c r="Y925">
        <f>IFERROR(INDEX('Parcel Year'!$N$3:$N$1175,MATCH(KC_SPS_SubbasinAttributes!C925,'Parcel Year'!$M$3:$M$1175,0)),0)</f>
        <v>0.46683600544929504</v>
      </c>
      <c r="Z925">
        <f>INDEX(Imperviousness!$B$2:$B$1332,MATCH(KC_SPS_SubbasinAttributes!C925,Imperviousness!$A$2:$A$1332,0))</f>
        <v>8.0000000000000002E-3</v>
      </c>
      <c r="AA925">
        <f>INDEX('Flow Duration Index'!$B$2:$B$1332,MATCH(KC_SPS_SubbasinAttributes!C925,'Flow Duration Index'!$A$2:$A$1332,0))</f>
        <v>4.6790000000000003</v>
      </c>
      <c r="AB925">
        <f>INDEX(Opportunity_Index!$G$2:$G$1333,MATCH(KC_SPS_SubbasinAttributes!C925,Opportunity_Index!$F$2:$F$1333,0))</f>
        <v>0</v>
      </c>
      <c r="AC925">
        <f>INDEX(Traffic!$B$2:$B$1332,MATCH(KC_SPS_SubbasinAttributes!C925,Traffic!$A$2:$A$1332,0))</f>
        <v>689.47</v>
      </c>
      <c r="AD925">
        <f>INDEX(EquityScore!$F$3:$F$1334,MATCH(KC_SPS_SubbasinAttributes!C925,EquityScore!$E$3:$E$1334,0))</f>
        <v>0.83333333499999995</v>
      </c>
      <c r="AE925">
        <f>IFERROR(INDEX(PavementCondition!$E$2:$E$669,MATCH(KC_SPS_SubbasinAttributes!C925,PavementCondition!$D$2:$D$669,0)),"N/A")</f>
        <v>64.5</v>
      </c>
      <c r="AF925">
        <f>INDEX(SpawnerMortality!$E$2:$E$1331,MATCH(KC_SPS_SubbasinAttributes!C925,SpawnerMortality!$D$2:$D$1331,0))</f>
        <v>0.17298162</v>
      </c>
      <c r="AG925" s="25">
        <f>IFERROR(_xlfn.XLOOKUP($C925,WQBE_Loading!$C$4:$C$3072,WQBE_Loading!G$4:G$3072,,0,),"")</f>
        <v>0.1233226307235565</v>
      </c>
      <c r="AH925" s="25">
        <f>IFERROR(_xlfn.XLOOKUP($C925,WQBE_Loading!$C$4:$C$3072,WQBE_Loading!H$4:H$3072,,0,),"")</f>
        <v>0.61710051079711192</v>
      </c>
      <c r="AI925" s="25">
        <f>IFERROR(_xlfn.XLOOKUP($C925,WQBE_Loading!$C$4:$C$3072,WQBE_Loading!I$4:I$3072,,0,),"")</f>
        <v>31.227983056397548</v>
      </c>
      <c r="AJ925" s="25">
        <f>IFERROR(_xlfn.XLOOKUP($C925,WQBE_Loading!$C$4:$C$3072,WQBE_Loading!J$4:J$3072,,0,),"")</f>
        <v>2.3173422399160701</v>
      </c>
      <c r="AK925" s="25">
        <f>IFERROR(_xlfn.XLOOKUP($C925,WQBE_Loading!$C$4:$C$3072,WQBE_Loading!K$4:K$3072,,0,),"")</f>
        <v>822.63871525067793</v>
      </c>
      <c r="AL925" s="25">
        <f>IFERROR(_xlfn.XLOOKUP($C925,WQBE_Loading!$C$4:$C$3072,WQBE_Loading!L$4:L$3072,,0,),"")</f>
        <v>2.5522830154059049E-4</v>
      </c>
      <c r="AM925" s="25">
        <f>IFERROR(_xlfn.XLOOKUP($C925,WQBE_Loading!$C$4:$C$3072,WQBE_Loading!M$4:M$3072,,0,),"")</f>
        <v>8.0363499952316887E-6</v>
      </c>
      <c r="AN925" s="25">
        <f>IFERROR(_xlfn.XLOOKUP($C925,WQBE_Loading!$C$4:$C$3072,WQBE_Loading!N$4:N$3072,,0,),"")</f>
        <v>1.6305993282788603E-2</v>
      </c>
      <c r="AO925" s="25">
        <f>IFERROR(_xlfn.XLOOKUP($C925,WQBE_Loading!$C$4:$C$3072,WQBE_Loading!O$4:O$3072,,0,),"")</f>
        <v>4.1667406355925654E-2</v>
      </c>
      <c r="AP925" s="25">
        <f>IFERROR(_xlfn.XLOOKUP($C925,WQBE_Loading!$C$4:$C$3072,WQBE_Loading!P$4:P$3072,,0,),"")</f>
        <v>3.6102725680411202E-2</v>
      </c>
      <c r="AQ925" s="13">
        <f>IFERROR(_xlfn.XLOOKUP($C925,WQBE_Loading!$C$4:$C$3072,WQBE_Loading!Q$4:Q$3072,,0,),"")</f>
        <v>862124.6442852309</v>
      </c>
      <c r="AR925">
        <f>_xlfn.XLOOKUP(C925,UrbanHeat!$A$2:$A$1333,UrbanHeat!$B$2:$B$1333,,0,)</f>
        <v>8.9570000000000007</v>
      </c>
      <c r="AS925" s="25">
        <f>_xlfn.XLOOKUP($C925,TNC_Loading!$A$2:$A$1332,TNC_Loading!B$2:B$1332,,0,)</f>
        <v>1.905</v>
      </c>
      <c r="AT925" s="25">
        <f>_xlfn.XLOOKUP($C925,TNC_Loading!$A$2:$A$1332,TNC_Loading!C$2:C$1332,,0,)</f>
        <v>0.68</v>
      </c>
      <c r="AU925" s="25">
        <f>_xlfn.XLOOKUP($C925,TNC_Loading!$A$2:$A$1332,TNC_Loading!D$2:D$1332,,0,)</f>
        <v>2.3159999999999998</v>
      </c>
      <c r="AV925" s="25">
        <f>_xlfn.XLOOKUP($C925,TNC_Loading!$A$2:$A$1332,TNC_Loading!E$2:E$1332,,0,)</f>
        <v>3.379</v>
      </c>
      <c r="AW925" s="25">
        <f>_xlfn.XLOOKUP($C925,TNC_Loading!$A$2:$A$1332,TNC_Loading!F$2:F$1332,,0,)</f>
        <v>49.652000000000001</v>
      </c>
      <c r="AX925">
        <f>_xlfn.XLOOKUP(C925,BIBI!$D$2:$D$1332,BIBI!$F$2:$F$1332,,0,)</f>
        <v>0</v>
      </c>
      <c r="AY925">
        <f>_xlfn.XLOOKUP(C925,FacilityCounts!$A$3:$A$1333,FacilityCounts!$B$3:$B$1333,,0,)</f>
        <v>0</v>
      </c>
      <c r="AZ925">
        <f>_xlfn.XLOOKUP(C925,FacilityCounts!$D$3:$D$1333,FacilityCounts!$E$3:$E$1333,,0,)</f>
        <v>0</v>
      </c>
      <c r="BA925">
        <f>_xlfn.XLOOKUP(C925,FacilityCounts!$G$3:$G$1333,FacilityCounts!$H$3:$H$1333,,0,)</f>
        <v>0</v>
      </c>
      <c r="BB925">
        <f>IFERROR(_xlfn.XLOOKUP(C925,'DA to P Sensitive Lakes'!$P$2:$P$44,'DA to P Sensitive Lakes'!$Q$2:$Q$44,,0,),0)</f>
        <v>0</v>
      </c>
      <c r="BC925" s="25">
        <f>_xlfn.XLOOKUP(C925,'Historic Runoff (mm)'!$A$2:$A$1332,'Historic Runoff (mm)'!$B$2:$B$1332,,0,)</f>
        <v>113.628</v>
      </c>
      <c r="BD925">
        <f>_xlfn.XLOOKUP(C925,DrainageComplaint!$A$2:$A$1332,DrainageComplaint!$B$2:$B$1332,,0,)</f>
        <v>0</v>
      </c>
      <c r="BE925">
        <f>_xlfn.XLOOKUP(C925,PAD_Area!$G$2:$G$1332,PAD_Area!$H$2:$H$1332,,0,)</f>
        <v>0</v>
      </c>
    </row>
    <row r="926" spans="1:57" x14ac:dyDescent="0.2">
      <c r="A926" s="2">
        <v>923</v>
      </c>
      <c r="B926" s="2">
        <v>924</v>
      </c>
      <c r="C926" s="20">
        <v>1400240</v>
      </c>
      <c r="D926" s="3" t="s">
        <v>900</v>
      </c>
      <c r="E926" s="3" t="s">
        <v>754</v>
      </c>
      <c r="F926" s="3">
        <v>1008.705</v>
      </c>
      <c r="G926" s="3">
        <v>39627.641557100003</v>
      </c>
      <c r="H926" s="3">
        <v>43939004.573600002</v>
      </c>
      <c r="I926" s="2">
        <v>2</v>
      </c>
      <c r="J926" s="2">
        <v>0</v>
      </c>
      <c r="K926" s="2">
        <v>0</v>
      </c>
      <c r="L926" s="2">
        <v>3</v>
      </c>
      <c r="M926" s="3">
        <v>6779.72998046875</v>
      </c>
      <c r="N926" s="2">
        <f>_xlfn.XLOOKUP(C926,Shellfish_Presence!$E$3:$E$1333,Shellfish_Presence!$G$3:$G$1333,,0,)</f>
        <v>0</v>
      </c>
      <c r="O926" s="3">
        <v>0</v>
      </c>
      <c r="P926" s="3">
        <v>0</v>
      </c>
      <c r="Q926" s="2">
        <v>1</v>
      </c>
      <c r="R926" s="3">
        <v>0.99999499320983887</v>
      </c>
      <c r="S926" s="3">
        <v>0</v>
      </c>
      <c r="T926" s="3">
        <v>20799.599609375</v>
      </c>
      <c r="U926" s="3">
        <v>306.26800537109375</v>
      </c>
      <c r="V926" s="2">
        <v>24</v>
      </c>
      <c r="W926" s="3">
        <f t="shared" si="28"/>
        <v>1.1538683652921129E-3</v>
      </c>
      <c r="X926">
        <f t="shared" si="29"/>
        <v>1.4724706779117499E-2</v>
      </c>
      <c r="Y926">
        <f>IFERROR(INDEX('Parcel Year'!$N$3:$N$1175,MATCH(KC_SPS_SubbasinAttributes!C926,'Parcel Year'!$M$3:$M$1175,0)),0)</f>
        <v>0.3895849883556366</v>
      </c>
      <c r="Z926">
        <f>INDEX(Imperviousness!$B$2:$B$1332,MATCH(KC_SPS_SubbasinAttributes!C926,Imperviousness!$A$2:$A$1332,0))</f>
        <v>4.5999999999999999E-2</v>
      </c>
      <c r="AA926">
        <f>INDEX('Flow Duration Index'!$B$2:$B$1332,MATCH(KC_SPS_SubbasinAttributes!C926,'Flow Duration Index'!$A$2:$A$1332,0))</f>
        <v>2.8919999999999999</v>
      </c>
      <c r="AB926">
        <f>INDEX(Opportunity_Index!$G$2:$G$1333,MATCH(KC_SPS_SubbasinAttributes!C926,Opportunity_Index!$F$2:$F$1333,0))</f>
        <v>0.17810000000000001</v>
      </c>
      <c r="AC926">
        <f>INDEX(Traffic!$B$2:$B$1332,MATCH(KC_SPS_SubbasinAttributes!C926,Traffic!$A$2:$A$1332,0))</f>
        <v>395.47</v>
      </c>
      <c r="AD926">
        <f>INDEX(EquityScore!$F$3:$F$1334,MATCH(KC_SPS_SubbasinAttributes!C926,EquityScore!$E$3:$E$1334,0))</f>
        <v>1.6666666699999999</v>
      </c>
      <c r="AE926">
        <f>IFERROR(INDEX(PavementCondition!$E$2:$E$669,MATCH(KC_SPS_SubbasinAttributes!C926,PavementCondition!$D$2:$D$669,0)),"N/A")</f>
        <v>58</v>
      </c>
      <c r="AF926">
        <f>INDEX(SpawnerMortality!$E$2:$E$1331,MATCH(KC_SPS_SubbasinAttributes!C926,SpawnerMortality!$D$2:$D$1331,0))</f>
        <v>0</v>
      </c>
      <c r="AG926" s="25">
        <f>IFERROR(_xlfn.XLOOKUP($C926,WQBE_Loading!$C$4:$C$3072,WQBE_Loading!G$4:G$3072,,0,),"")</f>
        <v>0.419243040088144</v>
      </c>
      <c r="AH926" s="25">
        <f>IFERROR(_xlfn.XLOOKUP($C926,WQBE_Loading!$C$4:$C$3072,WQBE_Loading!H$4:H$3072,,0,),"")</f>
        <v>2.165784455011535</v>
      </c>
      <c r="AI926" s="25">
        <f>IFERROR(_xlfn.XLOOKUP($C926,WQBE_Loading!$C$4:$C$3072,WQBE_Loading!I$4:I$3072,,0,),"")</f>
        <v>62.51347452297135</v>
      </c>
      <c r="AJ926" s="25">
        <f>IFERROR(_xlfn.XLOOKUP($C926,WQBE_Loading!$C$4:$C$3072,WQBE_Loading!J$4:J$3072,,0,),"")</f>
        <v>4.9405880764023999</v>
      </c>
      <c r="AK926" s="25">
        <f>IFERROR(_xlfn.XLOOKUP($C926,WQBE_Loading!$C$4:$C$3072,WQBE_Loading!K$4:K$3072,,0,),"")</f>
        <v>2311.6691734404499</v>
      </c>
      <c r="AL926" s="25">
        <f>IFERROR(_xlfn.XLOOKUP($C926,WQBE_Loading!$C$4:$C$3072,WQBE_Loading!L$4:L$3072,,0,),"")</f>
        <v>8.00297050427608E-4</v>
      </c>
      <c r="AM926" s="25">
        <f>IFERROR(_xlfn.XLOOKUP($C926,WQBE_Loading!$C$4:$C$3072,WQBE_Loading!M$4:M$3072,,0,),"")</f>
        <v>4.2205955883309551E-5</v>
      </c>
      <c r="AN926" s="25">
        <f>IFERROR(_xlfn.XLOOKUP($C926,WQBE_Loading!$C$4:$C$3072,WQBE_Loading!N$4:N$3072,,0,),"")</f>
        <v>2.9848058870029E-2</v>
      </c>
      <c r="AO926" s="25">
        <f>IFERROR(_xlfn.XLOOKUP($C926,WQBE_Loading!$C$4:$C$3072,WQBE_Loading!O$4:O$3072,,0,),"")</f>
        <v>0.116934527722206</v>
      </c>
      <c r="AP926" s="25">
        <f>IFERROR(_xlfn.XLOOKUP($C926,WQBE_Loading!$C$4:$C$3072,WQBE_Loading!P$4:P$3072,,0,),"")</f>
        <v>0.1326760620658535</v>
      </c>
      <c r="AQ926" s="13">
        <f>IFERROR(_xlfn.XLOOKUP($C926,WQBE_Loading!$C$4:$C$3072,WQBE_Loading!Q$4:Q$3072,,0,),"")</f>
        <v>1737833.6297226851</v>
      </c>
      <c r="AR926">
        <f>_xlfn.XLOOKUP(C926,UrbanHeat!$A$2:$A$1333,UrbanHeat!$B$2:$B$1333,,0,)</f>
        <v>8.6210000000000004</v>
      </c>
      <c r="AS926" s="25">
        <f>_xlfn.XLOOKUP($C926,TNC_Loading!$A$2:$A$1332,TNC_Loading!B$2:B$1332,,0,)</f>
        <v>1.0349999999999999</v>
      </c>
      <c r="AT926" s="25">
        <f>_xlfn.XLOOKUP($C926,TNC_Loading!$A$2:$A$1332,TNC_Loading!C$2:C$1332,,0,)</f>
        <v>0.16300000000000001</v>
      </c>
      <c r="AU926" s="25">
        <f>_xlfn.XLOOKUP($C926,TNC_Loading!$A$2:$A$1332,TNC_Loading!D$2:D$1332,,0,)</f>
        <v>1.198</v>
      </c>
      <c r="AV926" s="25">
        <f>_xlfn.XLOOKUP($C926,TNC_Loading!$A$2:$A$1332,TNC_Loading!E$2:E$1332,,0,)</f>
        <v>1.6870000000000001</v>
      </c>
      <c r="AW926" s="25">
        <f>_xlfn.XLOOKUP($C926,TNC_Loading!$A$2:$A$1332,TNC_Loading!F$2:F$1332,,0,)</f>
        <v>21.027999999999999</v>
      </c>
      <c r="AX926">
        <f>_xlfn.XLOOKUP(C926,BIBI!$D$2:$D$1332,BIBI!$F$2:$F$1332,,0,)</f>
        <v>61.45</v>
      </c>
      <c r="AY926">
        <f>_xlfn.XLOOKUP(C926,FacilityCounts!$A$3:$A$1333,FacilityCounts!$B$3:$B$1333,,0,)</f>
        <v>1</v>
      </c>
      <c r="AZ926">
        <f>_xlfn.XLOOKUP(C926,FacilityCounts!$D$3:$D$1333,FacilityCounts!$E$3:$E$1333,,0,)</f>
        <v>1</v>
      </c>
      <c r="BA926">
        <f>_xlfn.XLOOKUP(C926,FacilityCounts!$G$3:$G$1333,FacilityCounts!$H$3:$H$1333,,0,)</f>
        <v>0</v>
      </c>
      <c r="BB926">
        <f>IFERROR(_xlfn.XLOOKUP(C926,'DA to P Sensitive Lakes'!$P$2:$P$44,'DA to P Sensitive Lakes'!$Q$2:$Q$44,,0,),0)</f>
        <v>0</v>
      </c>
      <c r="BC926" s="25">
        <f>_xlfn.XLOOKUP(C926,'Historic Runoff (mm)'!$A$2:$A$1332,'Historic Runoff (mm)'!$B$2:$B$1332,,0,)</f>
        <v>79.522000000000006</v>
      </c>
      <c r="BD926">
        <f>_xlfn.XLOOKUP(C926,DrainageComplaint!$A$2:$A$1332,DrainageComplaint!$B$2:$B$1332,,0,)</f>
        <v>0</v>
      </c>
      <c r="BE926">
        <f>_xlfn.XLOOKUP(C926,PAD_Area!$G$2:$G$1332,PAD_Area!$H$2:$H$1332,,0,)</f>
        <v>0</v>
      </c>
    </row>
    <row r="927" spans="1:57" x14ac:dyDescent="0.2">
      <c r="A927" s="2">
        <v>924</v>
      </c>
      <c r="B927" s="2">
        <v>925</v>
      </c>
      <c r="C927" s="20">
        <v>1400250</v>
      </c>
      <c r="D927" s="3" t="s">
        <v>921</v>
      </c>
      <c r="E927" s="3" t="s">
        <v>754</v>
      </c>
      <c r="F927" s="3">
        <v>1077.9839999999999</v>
      </c>
      <c r="G927" s="3">
        <v>40659.437440100002</v>
      </c>
      <c r="H927" s="3">
        <v>46956789.206299998</v>
      </c>
      <c r="I927" s="2">
        <v>0</v>
      </c>
      <c r="J927" s="2">
        <v>0</v>
      </c>
      <c r="K927" s="2">
        <v>0</v>
      </c>
      <c r="L927" s="2">
        <v>3</v>
      </c>
      <c r="M927" s="3">
        <v>0</v>
      </c>
      <c r="N927" s="2">
        <f>_xlfn.XLOOKUP(C927,Shellfish_Presence!$E$3:$E$1333,Shellfish_Presence!$G$3:$G$1333,,0,)</f>
        <v>0</v>
      </c>
      <c r="O927" s="3">
        <v>0</v>
      </c>
      <c r="P927" s="3">
        <v>0</v>
      </c>
      <c r="Q927" s="2">
        <v>0</v>
      </c>
      <c r="R927" s="3">
        <v>0.99999600648880005</v>
      </c>
      <c r="S927" s="3">
        <v>0</v>
      </c>
      <c r="T927" s="3">
        <v>24276</v>
      </c>
      <c r="U927" s="3">
        <v>400.43600463867188</v>
      </c>
      <c r="V927" s="2">
        <v>41</v>
      </c>
      <c r="W927" s="3">
        <f t="shared" si="28"/>
        <v>1.6889108584610315E-3</v>
      </c>
      <c r="X927">
        <f t="shared" si="29"/>
        <v>1.6495139423244022E-2</v>
      </c>
      <c r="Y927">
        <f>IFERROR(INDEX('Parcel Year'!$N$3:$N$1175,MATCH(KC_SPS_SubbasinAttributes!C927,'Parcel Year'!$M$3:$M$1175,0)),0)</f>
        <v>0.41521701216697693</v>
      </c>
      <c r="Z927">
        <f>INDEX(Imperviousness!$B$2:$B$1332,MATCH(KC_SPS_SubbasinAttributes!C927,Imperviousness!$A$2:$A$1332,0))</f>
        <v>3.7999999999999999E-2</v>
      </c>
      <c r="AA927">
        <f>INDEX('Flow Duration Index'!$B$2:$B$1332,MATCH(KC_SPS_SubbasinAttributes!C927,'Flow Duration Index'!$A$2:$A$1332,0))</f>
        <v>3.6949999999999998</v>
      </c>
      <c r="AB927">
        <f>INDEX(Opportunity_Index!$G$2:$G$1333,MATCH(KC_SPS_SubbasinAttributes!C927,Opportunity_Index!$F$2:$F$1333,0))</f>
        <v>0.17810000000000001</v>
      </c>
      <c r="AC927">
        <f>INDEX(Traffic!$B$2:$B$1332,MATCH(KC_SPS_SubbasinAttributes!C927,Traffic!$A$2:$A$1332,0))</f>
        <v>519.92899999999997</v>
      </c>
      <c r="AD927">
        <f>INDEX(EquityScore!$F$3:$F$1334,MATCH(KC_SPS_SubbasinAttributes!C927,EquityScore!$E$3:$E$1334,0))</f>
        <v>1.8333333349999998</v>
      </c>
      <c r="AE927">
        <f>IFERROR(INDEX(PavementCondition!$E$2:$E$669,MATCH(KC_SPS_SubbasinAttributes!C927,PavementCondition!$D$2:$D$669,0)),"N/A")</f>
        <v>68.5</v>
      </c>
      <c r="AF927">
        <f>INDEX(SpawnerMortality!$E$2:$E$1331,MATCH(KC_SPS_SubbasinAttributes!C927,SpawnerMortality!$D$2:$D$1331,0))</f>
        <v>0</v>
      </c>
      <c r="AG927" s="25">
        <f>IFERROR(_xlfn.XLOOKUP($C927,WQBE_Loading!$C$4:$C$3072,WQBE_Loading!G$4:G$3072,,0,),"")</f>
        <v>1.778434305125745</v>
      </c>
      <c r="AH927" s="25">
        <f>IFERROR(_xlfn.XLOOKUP($C927,WQBE_Loading!$C$4:$C$3072,WQBE_Loading!H$4:H$3072,,0,),"")</f>
        <v>10.65170679564495</v>
      </c>
      <c r="AI927" s="25">
        <f>IFERROR(_xlfn.XLOOKUP($C927,WQBE_Loading!$C$4:$C$3072,WQBE_Loading!I$4:I$3072,,0,),"")</f>
        <v>162.40371636613702</v>
      </c>
      <c r="AJ927" s="25">
        <f>IFERROR(_xlfn.XLOOKUP($C927,WQBE_Loading!$C$4:$C$3072,WQBE_Loading!J$4:J$3072,,0,),"")</f>
        <v>16.313872709156549</v>
      </c>
      <c r="AK927" s="25">
        <f>IFERROR(_xlfn.XLOOKUP($C927,WQBE_Loading!$C$4:$C$3072,WQBE_Loading!K$4:K$3072,,0,),"")</f>
        <v>7825.6401442829592</v>
      </c>
      <c r="AL927" s="25">
        <f>IFERROR(_xlfn.XLOOKUP($C927,WQBE_Loading!$C$4:$C$3072,WQBE_Loading!L$4:L$3072,,0,),"")</f>
        <v>2.6358009526548901E-3</v>
      </c>
      <c r="AM927" s="25">
        <f>IFERROR(_xlfn.XLOOKUP($C927,WQBE_Loading!$C$4:$C$3072,WQBE_Loading!M$4:M$3072,,0,),"")</f>
        <v>3.0524850626651096E-4</v>
      </c>
      <c r="AN927" s="25">
        <f>IFERROR(_xlfn.XLOOKUP($C927,WQBE_Loading!$C$4:$C$3072,WQBE_Loading!N$4:N$3072,,0,),"")</f>
        <v>7.6706702927125253E-2</v>
      </c>
      <c r="AO927" s="25">
        <f>IFERROR(_xlfn.XLOOKUP($C927,WQBE_Loading!$C$4:$C$3072,WQBE_Loading!O$4:O$3072,,0,),"")</f>
        <v>0.35628416256145701</v>
      </c>
      <c r="AP927" s="25">
        <f>IFERROR(_xlfn.XLOOKUP($C927,WQBE_Loading!$C$4:$C$3072,WQBE_Loading!P$4:P$3072,,0,),"")</f>
        <v>0.696815920431893</v>
      </c>
      <c r="AQ927" s="13">
        <f>IFERROR(_xlfn.XLOOKUP($C927,WQBE_Loading!$C$4:$C$3072,WQBE_Loading!Q$4:Q$3072,,0,),"")</f>
        <v>4882735.71525981</v>
      </c>
      <c r="AR927">
        <f>_xlfn.XLOOKUP(C927,UrbanHeat!$A$2:$A$1333,UrbanHeat!$B$2:$B$1333,,0,)</f>
        <v>8.7899999999999991</v>
      </c>
      <c r="AS927" s="25">
        <f>_xlfn.XLOOKUP($C927,TNC_Loading!$A$2:$A$1332,TNC_Loading!B$2:B$1332,,0,)</f>
        <v>1.71</v>
      </c>
      <c r="AT927" s="25">
        <f>_xlfn.XLOOKUP($C927,TNC_Loading!$A$2:$A$1332,TNC_Loading!C$2:C$1332,,0,)</f>
        <v>0.44400000000000001</v>
      </c>
      <c r="AU927" s="25">
        <f>_xlfn.XLOOKUP($C927,TNC_Loading!$A$2:$A$1332,TNC_Loading!D$2:D$1332,,0,)</f>
        <v>3.339</v>
      </c>
      <c r="AV927" s="25">
        <f>_xlfn.XLOOKUP($C927,TNC_Loading!$A$2:$A$1332,TNC_Loading!E$2:E$1332,,0,)</f>
        <v>2.9540000000000002</v>
      </c>
      <c r="AW927" s="25">
        <f>_xlfn.XLOOKUP($C927,TNC_Loading!$A$2:$A$1332,TNC_Loading!F$2:F$1332,,0,)</f>
        <v>41.348999999999997</v>
      </c>
      <c r="AX927">
        <f>_xlfn.XLOOKUP(C927,BIBI!$D$2:$D$1332,BIBI!$F$2:$F$1332,,0,)</f>
        <v>0</v>
      </c>
      <c r="AY927">
        <f>_xlfn.XLOOKUP(C927,FacilityCounts!$A$3:$A$1333,FacilityCounts!$B$3:$B$1333,,0,)</f>
        <v>10</v>
      </c>
      <c r="AZ927">
        <f>_xlfn.XLOOKUP(C927,FacilityCounts!$D$3:$D$1333,FacilityCounts!$E$3:$E$1333,,0,)</f>
        <v>0</v>
      </c>
      <c r="BA927">
        <f>_xlfn.XLOOKUP(C927,FacilityCounts!$G$3:$G$1333,FacilityCounts!$H$3:$H$1333,,0,)</f>
        <v>0</v>
      </c>
      <c r="BB927">
        <f>IFERROR(_xlfn.XLOOKUP(C927,'DA to P Sensitive Lakes'!$P$2:$P$44,'DA to P Sensitive Lakes'!$Q$2:$Q$44,,0,),0)</f>
        <v>0</v>
      </c>
      <c r="BC927" s="25">
        <f>_xlfn.XLOOKUP(C927,'Historic Runoff (mm)'!$A$2:$A$1332,'Historic Runoff (mm)'!$B$2:$B$1332,,0,)</f>
        <v>104.82</v>
      </c>
      <c r="BD927">
        <f>_xlfn.XLOOKUP(C927,DrainageComplaint!$A$2:$A$1332,DrainageComplaint!$B$2:$B$1332,,0,)</f>
        <v>0</v>
      </c>
      <c r="BE927">
        <f>_xlfn.XLOOKUP(C927,PAD_Area!$G$2:$G$1332,PAD_Area!$H$2:$H$1332,,0,)</f>
        <v>0</v>
      </c>
    </row>
    <row r="928" spans="1:57" x14ac:dyDescent="0.2">
      <c r="A928" s="2">
        <v>925</v>
      </c>
      <c r="B928" s="2">
        <v>926</v>
      </c>
      <c r="C928" s="20">
        <v>1400260</v>
      </c>
      <c r="D928" s="3" t="s">
        <v>921</v>
      </c>
      <c r="E928" s="3" t="s">
        <v>754</v>
      </c>
      <c r="F928" s="3">
        <v>1133.2739999999999</v>
      </c>
      <c r="G928" s="3">
        <v>35796.304551599998</v>
      </c>
      <c r="H928" s="3">
        <v>49365214.8728</v>
      </c>
      <c r="I928" s="2">
        <v>0</v>
      </c>
      <c r="J928" s="2">
        <v>0</v>
      </c>
      <c r="K928" s="2">
        <v>0</v>
      </c>
      <c r="L928" s="2">
        <v>9</v>
      </c>
      <c r="M928" s="3">
        <v>0</v>
      </c>
      <c r="N928" s="2">
        <f>_xlfn.XLOOKUP(C928,Shellfish_Presence!$E$3:$E$1333,Shellfish_Presence!$G$3:$G$1333,,0,)</f>
        <v>0</v>
      </c>
      <c r="O928" s="3">
        <v>0</v>
      </c>
      <c r="P928" s="3">
        <v>0</v>
      </c>
      <c r="Q928" s="2">
        <v>0</v>
      </c>
      <c r="R928" s="3">
        <v>0.99999600648880005</v>
      </c>
      <c r="S928" s="3">
        <v>0</v>
      </c>
      <c r="T928" s="3">
        <v>17515.80078125</v>
      </c>
      <c r="U928" s="3">
        <v>0</v>
      </c>
      <c r="V928" s="2">
        <v>10</v>
      </c>
      <c r="W928" s="3">
        <f t="shared" si="28"/>
        <v>5.7091309297743439E-4</v>
      </c>
      <c r="X928">
        <f t="shared" si="29"/>
        <v>0</v>
      </c>
      <c r="Y928">
        <f>IFERROR(INDEX('Parcel Year'!$N$3:$N$1175,MATCH(KC_SPS_SubbasinAttributes!C928,'Parcel Year'!$M$3:$M$1175,0)),0)</f>
        <v>0.29700198769569397</v>
      </c>
      <c r="Z928">
        <f>INDEX(Imperviousness!$B$2:$B$1332,MATCH(KC_SPS_SubbasinAttributes!C928,Imperviousness!$A$2:$A$1332,0))</f>
        <v>2E-3</v>
      </c>
      <c r="AA928">
        <f>INDEX('Flow Duration Index'!$B$2:$B$1332,MATCH(KC_SPS_SubbasinAttributes!C928,'Flow Duration Index'!$A$2:$A$1332,0))</f>
        <v>2.7109999999999999</v>
      </c>
      <c r="AB928">
        <f>INDEX(Opportunity_Index!$G$2:$G$1333,MATCH(KC_SPS_SubbasinAttributes!C928,Opportunity_Index!$F$2:$F$1333,0))</f>
        <v>0.35620000000000002</v>
      </c>
      <c r="AC928">
        <f>INDEX(Traffic!$B$2:$B$1332,MATCH(KC_SPS_SubbasinAttributes!C928,Traffic!$A$2:$A$1332,0))</f>
        <v>249.32300000000001</v>
      </c>
      <c r="AD928">
        <f>INDEX(EquityScore!$F$3:$F$1334,MATCH(KC_SPS_SubbasinAttributes!C928,EquityScore!$E$3:$E$1334,0))</f>
        <v>2</v>
      </c>
      <c r="AE928">
        <f>IFERROR(INDEX(PavementCondition!$E$2:$E$669,MATCH(KC_SPS_SubbasinAttributes!C928,PavementCondition!$D$2:$D$669,0)),"N/A")</f>
        <v>23</v>
      </c>
      <c r="AF928">
        <f>INDEX(SpawnerMortality!$E$2:$E$1331,MATCH(KC_SPS_SubbasinAttributes!C928,SpawnerMortality!$D$2:$D$1331,0))</f>
        <v>0</v>
      </c>
      <c r="AG928" s="25">
        <f>IFERROR(_xlfn.XLOOKUP($C928,WQBE_Loading!$C$4:$C$3072,WQBE_Loading!G$4:G$3072,,0,),"")</f>
        <v>1.3893389905053501</v>
      </c>
      <c r="AH928" s="25">
        <f>IFERROR(_xlfn.XLOOKUP($C928,WQBE_Loading!$C$4:$C$3072,WQBE_Loading!H$4:H$3072,,0,),"")</f>
        <v>7.1821394182195046</v>
      </c>
      <c r="AI928" s="25">
        <f>IFERROR(_xlfn.XLOOKUP($C928,WQBE_Loading!$C$4:$C$3072,WQBE_Loading!I$4:I$3072,,0,),"")</f>
        <v>117.49830220424849</v>
      </c>
      <c r="AJ928" s="25">
        <f>IFERROR(_xlfn.XLOOKUP($C928,WQBE_Loading!$C$4:$C$3072,WQBE_Loading!J$4:J$3072,,0,),"")</f>
        <v>10.129189207526551</v>
      </c>
      <c r="AK928" s="25">
        <f>IFERROR(_xlfn.XLOOKUP($C928,WQBE_Loading!$C$4:$C$3072,WQBE_Loading!K$4:K$3072,,0,),"")</f>
        <v>6163.1696964383154</v>
      </c>
      <c r="AL928" s="25">
        <f>IFERROR(_xlfn.XLOOKUP($C928,WQBE_Loading!$C$4:$C$3072,WQBE_Loading!L$4:L$3072,,0,),"")</f>
        <v>2.5249731644429547E-3</v>
      </c>
      <c r="AM928" s="25">
        <f>IFERROR(_xlfn.XLOOKUP($C928,WQBE_Loading!$C$4:$C$3072,WQBE_Loading!M$4:M$3072,,0,),"")</f>
        <v>1.7746364565781599E-4</v>
      </c>
      <c r="AN928" s="25">
        <f>IFERROR(_xlfn.XLOOKUP($C928,WQBE_Loading!$C$4:$C$3072,WQBE_Loading!N$4:N$3072,,0,),"")</f>
        <v>7.4433577355130745E-2</v>
      </c>
      <c r="AO928" s="25">
        <f>IFERROR(_xlfn.XLOOKUP($C928,WQBE_Loading!$C$4:$C$3072,WQBE_Loading!O$4:O$3072,,0,),"")</f>
        <v>0.33933961230093451</v>
      </c>
      <c r="AP928" s="25">
        <f>IFERROR(_xlfn.XLOOKUP($C928,WQBE_Loading!$C$4:$C$3072,WQBE_Loading!P$4:P$3072,,0,),"")</f>
        <v>0.34879968851306598</v>
      </c>
      <c r="AQ928" s="13">
        <f>IFERROR(_xlfn.XLOOKUP($C928,WQBE_Loading!$C$4:$C$3072,WQBE_Loading!Q$4:Q$3072,,0,),"")</f>
        <v>3365659.1774589252</v>
      </c>
      <c r="AR928">
        <f>_xlfn.XLOOKUP(C928,UrbanHeat!$A$2:$A$1333,UrbanHeat!$B$2:$B$1333,,0,)</f>
        <v>6.7050000000000001</v>
      </c>
      <c r="AS928" s="25">
        <f>_xlfn.XLOOKUP($C928,TNC_Loading!$A$2:$A$1332,TNC_Loading!B$2:B$1332,,0,)</f>
        <v>0.95199999999999996</v>
      </c>
      <c r="AT928" s="25">
        <f>_xlfn.XLOOKUP($C928,TNC_Loading!$A$2:$A$1332,TNC_Loading!C$2:C$1332,,0,)</f>
        <v>0.14599999999999999</v>
      </c>
      <c r="AU928" s="25">
        <f>_xlfn.XLOOKUP($C928,TNC_Loading!$A$2:$A$1332,TNC_Loading!D$2:D$1332,,0,)</f>
        <v>0.86099999999999999</v>
      </c>
      <c r="AV928" s="25">
        <f>_xlfn.XLOOKUP($C928,TNC_Loading!$A$2:$A$1332,TNC_Loading!E$2:E$1332,,0,)</f>
        <v>1.575</v>
      </c>
      <c r="AW928" s="25">
        <f>_xlfn.XLOOKUP($C928,TNC_Loading!$A$2:$A$1332,TNC_Loading!F$2:F$1332,,0,)</f>
        <v>18.18</v>
      </c>
      <c r="AX928">
        <f>_xlfn.XLOOKUP(C928,BIBI!$D$2:$D$1332,BIBI!$F$2:$F$1332,,0,)</f>
        <v>0</v>
      </c>
      <c r="AY928">
        <f>_xlfn.XLOOKUP(C928,FacilityCounts!$A$3:$A$1333,FacilityCounts!$B$3:$B$1333,,0,)</f>
        <v>5</v>
      </c>
      <c r="AZ928">
        <f>_xlfn.XLOOKUP(C928,FacilityCounts!$D$3:$D$1333,FacilityCounts!$E$3:$E$1333,,0,)</f>
        <v>0</v>
      </c>
      <c r="BA928">
        <f>_xlfn.XLOOKUP(C928,FacilityCounts!$G$3:$G$1333,FacilityCounts!$H$3:$H$1333,,0,)</f>
        <v>0</v>
      </c>
      <c r="BB928">
        <f>IFERROR(_xlfn.XLOOKUP(C928,'DA to P Sensitive Lakes'!$P$2:$P$44,'DA to P Sensitive Lakes'!$Q$2:$Q$44,,0,),0)</f>
        <v>0</v>
      </c>
      <c r="BC928" s="25">
        <f>_xlfn.XLOOKUP(C928,'Historic Runoff (mm)'!$A$2:$A$1332,'Historic Runoff (mm)'!$B$2:$B$1332,,0,)</f>
        <v>57.143999999999998</v>
      </c>
      <c r="BD928">
        <f>_xlfn.XLOOKUP(C928,DrainageComplaint!$A$2:$A$1332,DrainageComplaint!$B$2:$B$1332,,0,)</f>
        <v>1</v>
      </c>
      <c r="BE928">
        <f>_xlfn.XLOOKUP(C928,PAD_Area!$G$2:$G$1332,PAD_Area!$H$2:$H$1332,,0,)</f>
        <v>0</v>
      </c>
    </row>
    <row r="929" spans="1:57" x14ac:dyDescent="0.2">
      <c r="A929" s="2">
        <v>926</v>
      </c>
      <c r="B929" s="2">
        <v>927</v>
      </c>
      <c r="C929" s="20">
        <v>1400270</v>
      </c>
      <c r="D929" s="3" t="s">
        <v>900</v>
      </c>
      <c r="E929" s="3" t="s">
        <v>754</v>
      </c>
      <c r="F929" s="3">
        <v>636.40499999999997</v>
      </c>
      <c r="G929" s="3">
        <v>33294.918397399997</v>
      </c>
      <c r="H929" s="3">
        <v>27721686.672200002</v>
      </c>
      <c r="I929" s="2">
        <v>1</v>
      </c>
      <c r="J929" s="2">
        <v>0</v>
      </c>
      <c r="K929" s="2">
        <v>0</v>
      </c>
      <c r="L929" s="2">
        <v>0</v>
      </c>
      <c r="M929" s="3">
        <v>0</v>
      </c>
      <c r="N929" s="2">
        <f>_xlfn.XLOOKUP(C929,Shellfish_Presence!$E$3:$E$1333,Shellfish_Presence!$G$3:$G$1333,,0,)</f>
        <v>0</v>
      </c>
      <c r="O929" s="3">
        <v>0</v>
      </c>
      <c r="P929" s="3">
        <v>0</v>
      </c>
      <c r="Q929" s="2">
        <v>0</v>
      </c>
      <c r="R929" s="3">
        <v>0.99951297044754028</v>
      </c>
      <c r="S929" s="3">
        <v>0</v>
      </c>
      <c r="T929" s="3">
        <v>37136</v>
      </c>
      <c r="U929" s="3">
        <v>564.2490234375</v>
      </c>
      <c r="V929" s="2">
        <v>19</v>
      </c>
      <c r="W929" s="3">
        <f t="shared" si="28"/>
        <v>5.1163291684618701E-4</v>
      </c>
      <c r="X929">
        <f t="shared" si="29"/>
        <v>1.5194124930996877E-2</v>
      </c>
      <c r="Y929">
        <f>IFERROR(INDEX('Parcel Year'!$N$3:$N$1175,MATCH(KC_SPS_SubbasinAttributes!C929,'Parcel Year'!$M$3:$M$1175,0)),0)</f>
        <v>0.54854500293731689</v>
      </c>
      <c r="Z929">
        <f>INDEX(Imperviousness!$B$2:$B$1332,MATCH(KC_SPS_SubbasinAttributes!C929,Imperviousness!$A$2:$A$1332,0))</f>
        <v>2.7E-2</v>
      </c>
      <c r="AA929">
        <f>INDEX('Flow Duration Index'!$B$2:$B$1332,MATCH(KC_SPS_SubbasinAttributes!C929,'Flow Duration Index'!$A$2:$A$1332,0))</f>
        <v>3.9049999999999998</v>
      </c>
      <c r="AB929">
        <f>INDEX(Opportunity_Index!$G$2:$G$1333,MATCH(KC_SPS_SubbasinAttributes!C929,Opportunity_Index!$F$2:$F$1333,0))</f>
        <v>0</v>
      </c>
      <c r="AC929">
        <f>INDEX(Traffic!$B$2:$B$1332,MATCH(KC_SPS_SubbasinAttributes!C929,Traffic!$A$2:$A$1332,0))</f>
        <v>346.79599999999999</v>
      </c>
      <c r="AD929">
        <f>INDEX(EquityScore!$F$3:$F$1334,MATCH(KC_SPS_SubbasinAttributes!C929,EquityScore!$E$3:$E$1334,0))</f>
        <v>0.83333333499999995</v>
      </c>
      <c r="AE929">
        <f>IFERROR(INDEX(PavementCondition!$E$2:$E$669,MATCH(KC_SPS_SubbasinAttributes!C929,PavementCondition!$D$2:$D$669,0)),"N/A")</f>
        <v>75</v>
      </c>
      <c r="AF929">
        <f>INDEX(SpawnerMortality!$E$2:$E$1331,MATCH(KC_SPS_SubbasinAttributes!C929,SpawnerMortality!$D$2:$D$1331,0))</f>
        <v>0</v>
      </c>
      <c r="AG929" s="25">
        <f>IFERROR(_xlfn.XLOOKUP($C929,WQBE_Loading!$C$4:$C$3072,WQBE_Loading!G$4:G$3072,,0,),"")</f>
        <v>1.002520017935161</v>
      </c>
      <c r="AH929" s="25">
        <f>IFERROR(_xlfn.XLOOKUP($C929,WQBE_Loading!$C$4:$C$3072,WQBE_Loading!H$4:H$3072,,0,),"")</f>
        <v>5.1843971272147851</v>
      </c>
      <c r="AI929" s="25">
        <f>IFERROR(_xlfn.XLOOKUP($C929,WQBE_Loading!$C$4:$C$3072,WQBE_Loading!I$4:I$3072,,0,),"")</f>
        <v>142.60045971609748</v>
      </c>
      <c r="AJ929" s="25">
        <f>IFERROR(_xlfn.XLOOKUP($C929,WQBE_Loading!$C$4:$C$3072,WQBE_Loading!J$4:J$3072,,0,),"")</f>
        <v>11.41330066327585</v>
      </c>
      <c r="AK929" s="25">
        <f>IFERROR(_xlfn.XLOOKUP($C929,WQBE_Loading!$C$4:$C$3072,WQBE_Loading!K$4:K$3072,,0,),"")</f>
        <v>5131.5285368927707</v>
      </c>
      <c r="AL929" s="25">
        <f>IFERROR(_xlfn.XLOOKUP($C929,WQBE_Loading!$C$4:$C$3072,WQBE_Loading!L$4:L$3072,,0,),"")</f>
        <v>1.8760334818917501E-3</v>
      </c>
      <c r="AM929" s="25">
        <f>IFERROR(_xlfn.XLOOKUP($C929,WQBE_Loading!$C$4:$C$3072,WQBE_Loading!M$4:M$3072,,0,),"")</f>
        <v>1.202936036954665E-4</v>
      </c>
      <c r="AN929" s="25">
        <f>IFERROR(_xlfn.XLOOKUP($C929,WQBE_Loading!$C$4:$C$3072,WQBE_Loading!N$4:N$3072,,0,),"")</f>
        <v>8.0539392585969455E-2</v>
      </c>
      <c r="AO929" s="25">
        <f>IFERROR(_xlfn.XLOOKUP($C929,WQBE_Loading!$C$4:$C$3072,WQBE_Loading!O$4:O$3072,,0,),"")</f>
        <v>0.27206616649901599</v>
      </c>
      <c r="AP929" s="25">
        <f>IFERROR(_xlfn.XLOOKUP($C929,WQBE_Loading!$C$4:$C$3072,WQBE_Loading!P$4:P$3072,,0,),"")</f>
        <v>0.28063974041267703</v>
      </c>
      <c r="AQ929" s="13">
        <f>IFERROR(_xlfn.XLOOKUP($C929,WQBE_Loading!$C$4:$C$3072,WQBE_Loading!Q$4:Q$3072,,0,),"")</f>
        <v>4060031.4500580798</v>
      </c>
      <c r="AR929">
        <f>_xlfn.XLOOKUP(C929,UrbanHeat!$A$2:$A$1333,UrbanHeat!$B$2:$B$1333,,0,)</f>
        <v>8.7110000000000003</v>
      </c>
      <c r="AS929" s="25">
        <f>_xlfn.XLOOKUP($C929,TNC_Loading!$A$2:$A$1332,TNC_Loading!B$2:B$1332,,0,)</f>
        <v>1.51</v>
      </c>
      <c r="AT929" s="25">
        <f>_xlfn.XLOOKUP($C929,TNC_Loading!$A$2:$A$1332,TNC_Loading!C$2:C$1332,,0,)</f>
        <v>0.66400000000000003</v>
      </c>
      <c r="AU929" s="25">
        <f>_xlfn.XLOOKUP($C929,TNC_Loading!$A$2:$A$1332,TNC_Loading!D$2:D$1332,,0,)</f>
        <v>2.1859999999999999</v>
      </c>
      <c r="AV929" s="25">
        <f>_xlfn.XLOOKUP($C929,TNC_Loading!$A$2:$A$1332,TNC_Loading!E$2:E$1332,,0,)</f>
        <v>2.839</v>
      </c>
      <c r="AW929" s="25">
        <f>_xlfn.XLOOKUP($C929,TNC_Loading!$A$2:$A$1332,TNC_Loading!F$2:F$1332,,0,)</f>
        <v>40.18</v>
      </c>
      <c r="AX929">
        <f>_xlfn.XLOOKUP(C929,BIBI!$D$2:$D$1332,BIBI!$F$2:$F$1332,,0,)</f>
        <v>0</v>
      </c>
      <c r="AY929">
        <f>_xlfn.XLOOKUP(C929,FacilityCounts!$A$3:$A$1333,FacilityCounts!$B$3:$B$1333,,0,)</f>
        <v>3</v>
      </c>
      <c r="AZ929">
        <f>_xlfn.XLOOKUP(C929,FacilityCounts!$D$3:$D$1333,FacilityCounts!$E$3:$E$1333,,0,)</f>
        <v>0</v>
      </c>
      <c r="BA929">
        <f>_xlfn.XLOOKUP(C929,FacilityCounts!$G$3:$G$1333,FacilityCounts!$H$3:$H$1333,,0,)</f>
        <v>0</v>
      </c>
      <c r="BB929">
        <f>IFERROR(_xlfn.XLOOKUP(C929,'DA to P Sensitive Lakes'!$P$2:$P$44,'DA to P Sensitive Lakes'!$Q$2:$Q$44,,0,),0)</f>
        <v>0</v>
      </c>
      <c r="BC929" s="25">
        <f>_xlfn.XLOOKUP(C929,'Historic Runoff (mm)'!$A$2:$A$1332,'Historic Runoff (mm)'!$B$2:$B$1332,,0,)</f>
        <v>176.06200000000001</v>
      </c>
      <c r="BD929">
        <f>_xlfn.XLOOKUP(C929,DrainageComplaint!$A$2:$A$1332,DrainageComplaint!$B$2:$B$1332,,0,)</f>
        <v>5</v>
      </c>
      <c r="BE929">
        <f>_xlfn.XLOOKUP(C929,PAD_Area!$G$2:$G$1332,PAD_Area!$H$2:$H$1332,,0,)</f>
        <v>0</v>
      </c>
    </row>
    <row r="930" spans="1:57" x14ac:dyDescent="0.2">
      <c r="A930" s="2">
        <v>927</v>
      </c>
      <c r="B930" s="2">
        <v>928</v>
      </c>
      <c r="C930" s="20">
        <v>1400280</v>
      </c>
      <c r="D930" s="3" t="s">
        <v>900</v>
      </c>
      <c r="E930" s="3" t="s">
        <v>754</v>
      </c>
      <c r="F930" s="3">
        <v>1324.4449999999999</v>
      </c>
      <c r="G930" s="3">
        <v>45331.3717044</v>
      </c>
      <c r="H930" s="3">
        <v>57692594.303199999</v>
      </c>
      <c r="I930" s="2">
        <v>1</v>
      </c>
      <c r="J930" s="2">
        <v>0</v>
      </c>
      <c r="K930" s="2">
        <v>0</v>
      </c>
      <c r="L930" s="2">
        <v>6</v>
      </c>
      <c r="M930" s="3">
        <v>0</v>
      </c>
      <c r="N930" s="2">
        <f>_xlfn.XLOOKUP(C930,Shellfish_Presence!$E$3:$E$1333,Shellfish_Presence!$G$3:$G$1333,,0,)</f>
        <v>0</v>
      </c>
      <c r="O930" s="3">
        <v>0</v>
      </c>
      <c r="P930" s="3">
        <v>0</v>
      </c>
      <c r="Q930" s="2">
        <v>0</v>
      </c>
      <c r="R930" s="3">
        <v>1</v>
      </c>
      <c r="S930" s="3">
        <v>0</v>
      </c>
      <c r="T930" s="3">
        <v>31891.099609375</v>
      </c>
      <c r="U930" s="3">
        <v>0</v>
      </c>
      <c r="V930" s="2">
        <v>9</v>
      </c>
      <c r="W930" s="3">
        <f t="shared" si="28"/>
        <v>2.8221040071488404E-4</v>
      </c>
      <c r="X930">
        <f t="shared" si="29"/>
        <v>0</v>
      </c>
      <c r="Y930">
        <f>IFERROR(INDEX('Parcel Year'!$N$3:$N$1175,MATCH(KC_SPS_SubbasinAttributes!C930,'Parcel Year'!$M$3:$M$1175,0)),0)</f>
        <v>0.2889150083065033</v>
      </c>
      <c r="Z930">
        <f>INDEX(Imperviousness!$B$2:$B$1332,MATCH(KC_SPS_SubbasinAttributes!C930,Imperviousness!$A$2:$A$1332,0))</f>
        <v>5.0000000000000001E-3</v>
      </c>
      <c r="AA930">
        <f>INDEX('Flow Duration Index'!$B$2:$B$1332,MATCH(KC_SPS_SubbasinAttributes!C930,'Flow Duration Index'!$A$2:$A$1332,0))</f>
        <v>2.512</v>
      </c>
      <c r="AB930">
        <f>INDEX(Opportunity_Index!$G$2:$G$1333,MATCH(KC_SPS_SubbasinAttributes!C930,Opportunity_Index!$F$2:$F$1333,0))</f>
        <v>0.17810000000000001</v>
      </c>
      <c r="AC930">
        <f>INDEX(Traffic!$B$2:$B$1332,MATCH(KC_SPS_SubbasinAttributes!C930,Traffic!$A$2:$A$1332,0))</f>
        <v>126.8</v>
      </c>
      <c r="AD930">
        <f>INDEX(EquityScore!$F$3:$F$1334,MATCH(KC_SPS_SubbasinAttributes!C930,EquityScore!$E$3:$E$1334,0))</f>
        <v>1.6666666699999999</v>
      </c>
      <c r="AE930">
        <f>IFERROR(INDEX(PavementCondition!$E$2:$E$669,MATCH(KC_SPS_SubbasinAttributes!C930,PavementCondition!$D$2:$D$669,0)),"N/A")</f>
        <v>33</v>
      </c>
      <c r="AF930">
        <f>INDEX(SpawnerMortality!$E$2:$E$1331,MATCH(KC_SPS_SubbasinAttributes!C930,SpawnerMortality!$D$2:$D$1331,0))</f>
        <v>0</v>
      </c>
      <c r="AG930" s="25">
        <f>IFERROR(_xlfn.XLOOKUP($C930,WQBE_Loading!$C$4:$C$3072,WQBE_Loading!G$4:G$3072,,0,),"")</f>
        <v>0.38375499893214299</v>
      </c>
      <c r="AH930" s="25">
        <f>IFERROR(_xlfn.XLOOKUP($C930,WQBE_Loading!$C$4:$C$3072,WQBE_Loading!H$4:H$3072,,0,),"")</f>
        <v>1.95910786061311</v>
      </c>
      <c r="AI930" s="25">
        <f>IFERROR(_xlfn.XLOOKUP($C930,WQBE_Loading!$C$4:$C$3072,WQBE_Loading!I$4:I$3072,,0,),"")</f>
        <v>81.409718141648256</v>
      </c>
      <c r="AJ930" s="25">
        <f>IFERROR(_xlfn.XLOOKUP($C930,WQBE_Loading!$C$4:$C$3072,WQBE_Loading!J$4:J$3072,,0,),"")</f>
        <v>6.1719359887476504</v>
      </c>
      <c r="AK930" s="25">
        <f>IFERROR(_xlfn.XLOOKUP($C930,WQBE_Loading!$C$4:$C$3072,WQBE_Loading!K$4:K$3072,,0,),"")</f>
        <v>2829.1933013509697</v>
      </c>
      <c r="AL930" s="25">
        <f>IFERROR(_xlfn.XLOOKUP($C930,WQBE_Loading!$C$4:$C$3072,WQBE_Loading!L$4:L$3072,,0,),"")</f>
        <v>8.6036172881022303E-4</v>
      </c>
      <c r="AM930" s="25">
        <f>IFERROR(_xlfn.XLOOKUP($C930,WQBE_Loading!$C$4:$C$3072,WQBE_Loading!M$4:M$3072,,0,),"")</f>
        <v>2.148653801336005E-5</v>
      </c>
      <c r="AN930" s="25">
        <f>IFERROR(_xlfn.XLOOKUP($C930,WQBE_Loading!$C$4:$C$3072,WQBE_Loading!N$4:N$3072,,0,),"")</f>
        <v>3.3186642863438101E-2</v>
      </c>
      <c r="AO930" s="25">
        <f>IFERROR(_xlfn.XLOOKUP($C930,WQBE_Loading!$C$4:$C$3072,WQBE_Loading!O$4:O$3072,,0,),"")</f>
        <v>0.13348644717694649</v>
      </c>
      <c r="AP930" s="25">
        <f>IFERROR(_xlfn.XLOOKUP($C930,WQBE_Loading!$C$4:$C$3072,WQBE_Loading!P$4:P$3072,,0,),"")</f>
        <v>0.13984685249180551</v>
      </c>
      <c r="AQ930" s="13">
        <f>IFERROR(_xlfn.XLOOKUP($C930,WQBE_Loading!$C$4:$C$3072,WQBE_Loading!Q$4:Q$3072,,0,),"")</f>
        <v>2597805.8988376549</v>
      </c>
      <c r="AR930">
        <f>_xlfn.XLOOKUP(C930,UrbanHeat!$A$2:$A$1333,UrbanHeat!$B$2:$B$1333,,0,)</f>
        <v>8.3059999999999992</v>
      </c>
      <c r="AS930" s="25">
        <f>_xlfn.XLOOKUP($C930,TNC_Loading!$A$2:$A$1332,TNC_Loading!B$2:B$1332,,0,)</f>
        <v>0.61299999999999999</v>
      </c>
      <c r="AT930" s="25">
        <f>_xlfn.XLOOKUP($C930,TNC_Loading!$A$2:$A$1332,TNC_Loading!C$2:C$1332,,0,)</f>
        <v>0.08</v>
      </c>
      <c r="AU930" s="25">
        <f>_xlfn.XLOOKUP($C930,TNC_Loading!$A$2:$A$1332,TNC_Loading!D$2:D$1332,,0,)</f>
        <v>0.73099999999999998</v>
      </c>
      <c r="AV930" s="25">
        <f>_xlfn.XLOOKUP($C930,TNC_Loading!$A$2:$A$1332,TNC_Loading!E$2:E$1332,,0,)</f>
        <v>0.91400000000000003</v>
      </c>
      <c r="AW930" s="25">
        <f>_xlfn.XLOOKUP($C930,TNC_Loading!$A$2:$A$1332,TNC_Loading!F$2:F$1332,,0,)</f>
        <v>11.499000000000001</v>
      </c>
      <c r="AX930">
        <f>_xlfn.XLOOKUP(C930,BIBI!$D$2:$D$1332,BIBI!$F$2:$F$1332,,0,)</f>
        <v>56.7</v>
      </c>
      <c r="AY930">
        <f>_xlfn.XLOOKUP(C930,FacilityCounts!$A$3:$A$1333,FacilityCounts!$B$3:$B$1333,,0,)</f>
        <v>0</v>
      </c>
      <c r="AZ930">
        <f>_xlfn.XLOOKUP(C930,FacilityCounts!$D$3:$D$1333,FacilityCounts!$E$3:$E$1333,,0,)</f>
        <v>0</v>
      </c>
      <c r="BA930">
        <f>_xlfn.XLOOKUP(C930,FacilityCounts!$G$3:$G$1333,FacilityCounts!$H$3:$H$1333,,0,)</f>
        <v>0</v>
      </c>
      <c r="BB930">
        <f>IFERROR(_xlfn.XLOOKUP(C930,'DA to P Sensitive Lakes'!$P$2:$P$44,'DA to P Sensitive Lakes'!$Q$2:$Q$44,,0,),0)</f>
        <v>0</v>
      </c>
      <c r="BC930" s="25">
        <f>_xlfn.XLOOKUP(C930,'Historic Runoff (mm)'!$A$2:$A$1332,'Historic Runoff (mm)'!$B$2:$B$1332,,0,)</f>
        <v>85.453000000000003</v>
      </c>
      <c r="BD930">
        <f>_xlfn.XLOOKUP(C930,DrainageComplaint!$A$2:$A$1332,DrainageComplaint!$B$2:$B$1332,,0,)</f>
        <v>1</v>
      </c>
      <c r="BE930">
        <f>_xlfn.XLOOKUP(C930,PAD_Area!$G$2:$G$1332,PAD_Area!$H$2:$H$1332,,0,)</f>
        <v>0</v>
      </c>
    </row>
    <row r="931" spans="1:57" x14ac:dyDescent="0.2">
      <c r="A931" s="2">
        <v>928</v>
      </c>
      <c r="B931" s="2">
        <v>929</v>
      </c>
      <c r="C931" s="20">
        <v>1400290</v>
      </c>
      <c r="D931" s="3" t="s">
        <v>900</v>
      </c>
      <c r="E931" s="3" t="s">
        <v>754</v>
      </c>
      <c r="F931" s="3">
        <v>47.692999999999998</v>
      </c>
      <c r="G931" s="3">
        <v>9991.2171997599999</v>
      </c>
      <c r="H931" s="3">
        <v>2077512.56324</v>
      </c>
      <c r="I931" s="2">
        <v>0</v>
      </c>
      <c r="J931" s="2">
        <v>0</v>
      </c>
      <c r="K931" s="2">
        <v>0</v>
      </c>
      <c r="L931" s="2">
        <v>0</v>
      </c>
      <c r="M931" s="3">
        <v>0</v>
      </c>
      <c r="N931" s="2">
        <f>_xlfn.XLOOKUP(C931,Shellfish_Presence!$E$3:$E$1333,Shellfish_Presence!$G$3:$G$1333,,0,)</f>
        <v>0</v>
      </c>
      <c r="O931" s="3">
        <v>0</v>
      </c>
      <c r="P931" s="3">
        <v>0</v>
      </c>
      <c r="Q931" s="2">
        <v>0</v>
      </c>
      <c r="R931" s="3">
        <v>1.0000100135803223</v>
      </c>
      <c r="S931" s="3">
        <v>0</v>
      </c>
      <c r="T931" s="3">
        <v>3494.969970703125</v>
      </c>
      <c r="U931" s="3">
        <v>0</v>
      </c>
      <c r="V931" s="2">
        <v>2</v>
      </c>
      <c r="W931" s="3">
        <f t="shared" si="28"/>
        <v>5.722509826307996E-4</v>
      </c>
      <c r="X931">
        <f t="shared" si="29"/>
        <v>0</v>
      </c>
      <c r="Y931">
        <f>IFERROR(INDEX('Parcel Year'!$N$3:$N$1175,MATCH(KC_SPS_SubbasinAttributes!C931,'Parcel Year'!$M$3:$M$1175,0)),0)</f>
        <v>0.33690100908279419</v>
      </c>
      <c r="Z931">
        <f>INDEX(Imperviousness!$B$2:$B$1332,MATCH(KC_SPS_SubbasinAttributes!C931,Imperviousness!$A$2:$A$1332,0))</f>
        <v>0</v>
      </c>
      <c r="AA931">
        <f>INDEX('Flow Duration Index'!$B$2:$B$1332,MATCH(KC_SPS_SubbasinAttributes!C931,'Flow Duration Index'!$A$2:$A$1332,0))</f>
        <v>2.7879999999999998</v>
      </c>
      <c r="AB931">
        <f>INDEX(Opportunity_Index!$G$2:$G$1333,MATCH(KC_SPS_SubbasinAttributes!C931,Opportunity_Index!$F$2:$F$1333,0))</f>
        <v>0</v>
      </c>
      <c r="AC931">
        <f>INDEX(Traffic!$B$2:$B$1332,MATCH(KC_SPS_SubbasinAttributes!C931,Traffic!$A$2:$A$1332,0))</f>
        <v>146.79599999999999</v>
      </c>
      <c r="AD931">
        <f>INDEX(EquityScore!$F$3:$F$1334,MATCH(KC_SPS_SubbasinAttributes!C931,EquityScore!$E$3:$E$1334,0))</f>
        <v>0.83333333499999995</v>
      </c>
      <c r="AE931">
        <f>IFERROR(INDEX(PavementCondition!$E$2:$E$669,MATCH(KC_SPS_SubbasinAttributes!C931,PavementCondition!$D$2:$D$669,0)),"N/A")</f>
        <v>33</v>
      </c>
      <c r="AF931">
        <f>INDEX(SpawnerMortality!$E$2:$E$1331,MATCH(KC_SPS_SubbasinAttributes!C931,SpawnerMortality!$D$2:$D$1331,0))</f>
        <v>0</v>
      </c>
      <c r="AG931" s="25">
        <f>IFERROR(_xlfn.XLOOKUP($C931,WQBE_Loading!$C$4:$C$3072,WQBE_Loading!G$4:G$3072,,0,),"")</f>
        <v>1.8464710441373149E-2</v>
      </c>
      <c r="AH931" s="25">
        <f>IFERROR(_xlfn.XLOOKUP($C931,WQBE_Loading!$C$4:$C$3072,WQBE_Loading!H$4:H$3072,,0,),"")</f>
        <v>9.2110533910160913E-2</v>
      </c>
      <c r="AI931" s="25">
        <f>IFERROR(_xlfn.XLOOKUP($C931,WQBE_Loading!$C$4:$C$3072,WQBE_Loading!I$4:I$3072,,0,),"")</f>
        <v>5.8266572958622156</v>
      </c>
      <c r="AJ931" s="25">
        <f>IFERROR(_xlfn.XLOOKUP($C931,WQBE_Loading!$C$4:$C$3072,WQBE_Loading!J$4:J$3072,,0,),"")</f>
        <v>0.42439081235283449</v>
      </c>
      <c r="AK931" s="25">
        <f>IFERROR(_xlfn.XLOOKUP($C931,WQBE_Loading!$C$4:$C$3072,WQBE_Loading!K$4:K$3072,,0,),"")</f>
        <v>148.3305725610135</v>
      </c>
      <c r="AL931" s="25">
        <f>IFERROR(_xlfn.XLOOKUP($C931,WQBE_Loading!$C$4:$C$3072,WQBE_Loading!L$4:L$3072,,0,),"")</f>
        <v>4.1829225160730998E-5</v>
      </c>
      <c r="AM931" s="25">
        <f>IFERROR(_xlfn.XLOOKUP($C931,WQBE_Loading!$C$4:$C$3072,WQBE_Loading!M$4:M$3072,,0,),"")</f>
        <v>5.0281863967125057E-7</v>
      </c>
      <c r="AN931" s="25">
        <f>IFERROR(_xlfn.XLOOKUP($C931,WQBE_Loading!$C$4:$C$3072,WQBE_Loading!N$4:N$3072,,0,),"")</f>
        <v>3.1141294319572202E-3</v>
      </c>
      <c r="AO931" s="25">
        <f>IFERROR(_xlfn.XLOOKUP($C931,WQBE_Loading!$C$4:$C$3072,WQBE_Loading!O$4:O$3072,,0,),"")</f>
        <v>7.27815839873522E-3</v>
      </c>
      <c r="AP931" s="25">
        <f>IFERROR(_xlfn.XLOOKUP($C931,WQBE_Loading!$C$4:$C$3072,WQBE_Loading!P$4:P$3072,,0,),"")</f>
        <v>5.8666567158359552E-3</v>
      </c>
      <c r="AQ931" s="13">
        <f>IFERROR(_xlfn.XLOOKUP($C931,WQBE_Loading!$C$4:$C$3072,WQBE_Loading!Q$4:Q$3072,,0,),"")</f>
        <v>162147.08436386599</v>
      </c>
      <c r="AR931">
        <f>_xlfn.XLOOKUP(C931,UrbanHeat!$A$2:$A$1333,UrbanHeat!$B$2:$B$1333,,0,)</f>
        <v>6.42</v>
      </c>
      <c r="AS931" s="25">
        <f>_xlfn.XLOOKUP($C931,TNC_Loading!$A$2:$A$1332,TNC_Loading!B$2:B$1332,,0,)</f>
        <v>0.69199999999999995</v>
      </c>
      <c r="AT931" s="25">
        <f>_xlfn.XLOOKUP($C931,TNC_Loading!$A$2:$A$1332,TNC_Loading!C$2:C$1332,,0,)</f>
        <v>0.153</v>
      </c>
      <c r="AU931" s="25">
        <f>_xlfn.XLOOKUP($C931,TNC_Loading!$A$2:$A$1332,TNC_Loading!D$2:D$1332,,0,)</f>
        <v>0.46400000000000002</v>
      </c>
      <c r="AV931" s="25">
        <f>_xlfn.XLOOKUP($C931,TNC_Loading!$A$2:$A$1332,TNC_Loading!E$2:E$1332,,0,)</f>
        <v>1.153</v>
      </c>
      <c r="AW931" s="25">
        <f>_xlfn.XLOOKUP($C931,TNC_Loading!$A$2:$A$1332,TNC_Loading!F$2:F$1332,,0,)</f>
        <v>15.670999999999999</v>
      </c>
      <c r="AX931">
        <f>_xlfn.XLOOKUP(C931,BIBI!$D$2:$D$1332,BIBI!$F$2:$F$1332,,0,)</f>
        <v>0</v>
      </c>
      <c r="AY931">
        <f>_xlfn.XLOOKUP(C931,FacilityCounts!$A$3:$A$1333,FacilityCounts!$B$3:$B$1333,,0,)</f>
        <v>0</v>
      </c>
      <c r="AZ931">
        <f>_xlfn.XLOOKUP(C931,FacilityCounts!$D$3:$D$1333,FacilityCounts!$E$3:$E$1333,,0,)</f>
        <v>0</v>
      </c>
      <c r="BA931">
        <f>_xlfn.XLOOKUP(C931,FacilityCounts!$G$3:$G$1333,FacilityCounts!$H$3:$H$1333,,0,)</f>
        <v>0</v>
      </c>
      <c r="BB931">
        <f>IFERROR(_xlfn.XLOOKUP(C931,'DA to P Sensitive Lakes'!$P$2:$P$44,'DA to P Sensitive Lakes'!$Q$2:$Q$44,,0,),0)</f>
        <v>0</v>
      </c>
      <c r="BC931" s="25">
        <f>_xlfn.XLOOKUP(C931,'Historic Runoff (mm)'!$A$2:$A$1332,'Historic Runoff (mm)'!$B$2:$B$1332,,0,)</f>
        <v>124.545</v>
      </c>
      <c r="BD931">
        <f>_xlfn.XLOOKUP(C931,DrainageComplaint!$A$2:$A$1332,DrainageComplaint!$B$2:$B$1332,,0,)</f>
        <v>0</v>
      </c>
      <c r="BE931">
        <f>_xlfn.XLOOKUP(C931,PAD_Area!$G$2:$G$1332,PAD_Area!$H$2:$H$1332,,0,)</f>
        <v>0</v>
      </c>
    </row>
    <row r="932" spans="1:57" x14ac:dyDescent="0.2">
      <c r="A932" s="2">
        <v>929</v>
      </c>
      <c r="B932" s="2">
        <v>930</v>
      </c>
      <c r="C932" s="20">
        <v>1400300</v>
      </c>
      <c r="D932" s="3" t="s">
        <v>900</v>
      </c>
      <c r="E932" s="3" t="s">
        <v>754</v>
      </c>
      <c r="F932" s="3">
        <v>247.05199999999999</v>
      </c>
      <c r="G932" s="3">
        <v>19000.579914000002</v>
      </c>
      <c r="H932" s="3">
        <v>10761563.3057</v>
      </c>
      <c r="I932" s="2">
        <v>0</v>
      </c>
      <c r="J932" s="2">
        <v>0</v>
      </c>
      <c r="K932" s="2">
        <v>0</v>
      </c>
      <c r="L932" s="2">
        <v>0</v>
      </c>
      <c r="M932" s="3">
        <v>0</v>
      </c>
      <c r="N932" s="2">
        <f>_xlfn.XLOOKUP(C932,Shellfish_Presence!$E$3:$E$1333,Shellfish_Presence!$G$3:$G$1333,,0,)</f>
        <v>0</v>
      </c>
      <c r="O932" s="3">
        <v>0</v>
      </c>
      <c r="P932" s="3">
        <v>0</v>
      </c>
      <c r="Q932" s="2">
        <v>0</v>
      </c>
      <c r="R932" s="3">
        <v>0.99990302324295044</v>
      </c>
      <c r="S932" s="3">
        <v>0</v>
      </c>
      <c r="T932" s="3">
        <v>5540.43994140625</v>
      </c>
      <c r="U932" s="3">
        <v>0</v>
      </c>
      <c r="V932" s="2">
        <v>0</v>
      </c>
      <c r="W932" s="3">
        <f t="shared" si="28"/>
        <v>0</v>
      </c>
      <c r="X932">
        <f t="shared" si="29"/>
        <v>0</v>
      </c>
      <c r="Y932">
        <f>IFERROR(INDEX('Parcel Year'!$N$3:$N$1175,MATCH(KC_SPS_SubbasinAttributes!C932,'Parcel Year'!$M$3:$M$1175,0)),0)</f>
        <v>0.1692660003900528</v>
      </c>
      <c r="Z932">
        <f>INDEX(Imperviousness!$B$2:$B$1332,MATCH(KC_SPS_SubbasinAttributes!C932,Imperviousness!$A$2:$A$1332,0))</f>
        <v>0</v>
      </c>
      <c r="AA932">
        <f>INDEX('Flow Duration Index'!$B$2:$B$1332,MATCH(KC_SPS_SubbasinAttributes!C932,'Flow Duration Index'!$A$2:$A$1332,0))</f>
        <v>2.569</v>
      </c>
      <c r="AB932">
        <f>INDEX(Opportunity_Index!$G$2:$G$1333,MATCH(KC_SPS_SubbasinAttributes!C932,Opportunity_Index!$F$2:$F$1333,0))</f>
        <v>0</v>
      </c>
      <c r="AC932">
        <f>INDEX(Traffic!$B$2:$B$1332,MATCH(KC_SPS_SubbasinAttributes!C932,Traffic!$A$2:$A$1332,0))</f>
        <v>236.93799999999999</v>
      </c>
      <c r="AD932">
        <f>INDEX(EquityScore!$F$3:$F$1334,MATCH(KC_SPS_SubbasinAttributes!C932,EquityScore!$E$3:$E$1334,0))</f>
        <v>1.6666666699999999</v>
      </c>
      <c r="AE932">
        <f>IFERROR(INDEX(PavementCondition!$E$2:$E$669,MATCH(KC_SPS_SubbasinAttributes!C932,PavementCondition!$D$2:$D$669,0)),"N/A")</f>
        <v>21</v>
      </c>
      <c r="AF932">
        <f>INDEX(SpawnerMortality!$E$2:$E$1331,MATCH(KC_SPS_SubbasinAttributes!C932,SpawnerMortality!$D$2:$D$1331,0))</f>
        <v>0</v>
      </c>
      <c r="AG932" s="25">
        <f>IFERROR(_xlfn.XLOOKUP($C932,WQBE_Loading!$C$4:$C$3072,WQBE_Loading!G$4:G$3072,,0,),"")</f>
        <v>7.3831174687017206E-2</v>
      </c>
      <c r="AH932" s="25">
        <f>IFERROR(_xlfn.XLOOKUP($C932,WQBE_Loading!$C$4:$C$3072,WQBE_Loading!H$4:H$3072,,0,),"")</f>
        <v>0.37174075090910097</v>
      </c>
      <c r="AI932" s="25">
        <f>IFERROR(_xlfn.XLOOKUP($C932,WQBE_Loading!$C$4:$C$3072,WQBE_Loading!I$4:I$3072,,0,),"")</f>
        <v>19.817777248088298</v>
      </c>
      <c r="AJ932" s="25">
        <f>IFERROR(_xlfn.XLOOKUP($C932,WQBE_Loading!$C$4:$C$3072,WQBE_Loading!J$4:J$3072,,0,),"")</f>
        <v>1.4648152152777301</v>
      </c>
      <c r="AK932" s="25">
        <f>IFERROR(_xlfn.XLOOKUP($C932,WQBE_Loading!$C$4:$C$3072,WQBE_Loading!K$4:K$3072,,0,),"")</f>
        <v>525.95120889999498</v>
      </c>
      <c r="AL932" s="25">
        <f>IFERROR(_xlfn.XLOOKUP($C932,WQBE_Loading!$C$4:$C$3072,WQBE_Loading!L$4:L$3072,,0,),"")</f>
        <v>1.4831828510189E-4</v>
      </c>
      <c r="AM932" s="25">
        <f>IFERROR(_xlfn.XLOOKUP($C932,WQBE_Loading!$C$4:$C$3072,WQBE_Loading!M$4:M$3072,,0,),"")</f>
        <v>1.72702700587296E-6</v>
      </c>
      <c r="AN932" s="25">
        <f>IFERROR(_xlfn.XLOOKUP($C932,WQBE_Loading!$C$4:$C$3072,WQBE_Loading!N$4:N$3072,,0,),"")</f>
        <v>7.4323345277568197E-3</v>
      </c>
      <c r="AO932" s="25">
        <f>IFERROR(_xlfn.XLOOKUP($C932,WQBE_Loading!$C$4:$C$3072,WQBE_Loading!O$4:O$3072,,0,),"")</f>
        <v>2.41716685950423E-2</v>
      </c>
      <c r="AP932" s="25">
        <f>IFERROR(_xlfn.XLOOKUP($C932,WQBE_Loading!$C$4:$C$3072,WQBE_Loading!P$4:P$3072,,0,),"")</f>
        <v>2.8711090356451502E-2</v>
      </c>
      <c r="AQ932" s="13">
        <f>IFERROR(_xlfn.XLOOKUP($C932,WQBE_Loading!$C$4:$C$3072,WQBE_Loading!Q$4:Q$3072,,0,),"")</f>
        <v>554316.10629604454</v>
      </c>
      <c r="AR932">
        <f>_xlfn.XLOOKUP(C932,UrbanHeat!$A$2:$A$1333,UrbanHeat!$B$2:$B$1333,,0,)</f>
        <v>6.0190000000000001</v>
      </c>
      <c r="AS932" s="25">
        <f>_xlfn.XLOOKUP($C932,TNC_Loading!$A$2:$A$1332,TNC_Loading!B$2:B$1332,,0,)</f>
        <v>0.78500000000000003</v>
      </c>
      <c r="AT932" s="25">
        <f>_xlfn.XLOOKUP($C932,TNC_Loading!$A$2:$A$1332,TNC_Loading!C$2:C$1332,,0,)</f>
        <v>0.111</v>
      </c>
      <c r="AU932" s="25">
        <f>_xlfn.XLOOKUP($C932,TNC_Loading!$A$2:$A$1332,TNC_Loading!D$2:D$1332,,0,)</f>
        <v>0.39200000000000002</v>
      </c>
      <c r="AV932" s="25">
        <f>_xlfn.XLOOKUP($C932,TNC_Loading!$A$2:$A$1332,TNC_Loading!E$2:E$1332,,0,)</f>
        <v>1.2070000000000001</v>
      </c>
      <c r="AW932" s="25">
        <f>_xlfn.XLOOKUP($C932,TNC_Loading!$A$2:$A$1332,TNC_Loading!F$2:F$1332,,0,)</f>
        <v>16.672000000000001</v>
      </c>
      <c r="AX932">
        <f>_xlfn.XLOOKUP(C932,BIBI!$D$2:$D$1332,BIBI!$F$2:$F$1332,,0,)</f>
        <v>0</v>
      </c>
      <c r="AY932">
        <f>_xlfn.XLOOKUP(C932,FacilityCounts!$A$3:$A$1333,FacilityCounts!$B$3:$B$1333,,0,)</f>
        <v>0</v>
      </c>
      <c r="AZ932">
        <f>_xlfn.XLOOKUP(C932,FacilityCounts!$D$3:$D$1333,FacilityCounts!$E$3:$E$1333,,0,)</f>
        <v>0</v>
      </c>
      <c r="BA932">
        <f>_xlfn.XLOOKUP(C932,FacilityCounts!$G$3:$G$1333,FacilityCounts!$H$3:$H$1333,,0,)</f>
        <v>0</v>
      </c>
      <c r="BB932">
        <f>IFERROR(_xlfn.XLOOKUP(C932,'DA to P Sensitive Lakes'!$P$2:$P$44,'DA to P Sensitive Lakes'!$Q$2:$Q$44,,0,),0)</f>
        <v>0</v>
      </c>
      <c r="BC932" s="25">
        <f>_xlfn.XLOOKUP(C932,'Historic Runoff (mm)'!$A$2:$A$1332,'Historic Runoff (mm)'!$B$2:$B$1332,,0,)</f>
        <v>85.960999999999999</v>
      </c>
      <c r="BD932">
        <f>_xlfn.XLOOKUP(C932,DrainageComplaint!$A$2:$A$1332,DrainageComplaint!$B$2:$B$1332,,0,)</f>
        <v>0</v>
      </c>
      <c r="BE932">
        <f>_xlfn.XLOOKUP(C932,PAD_Area!$G$2:$G$1332,PAD_Area!$H$2:$H$1332,,0,)</f>
        <v>0</v>
      </c>
    </row>
    <row r="933" spans="1:57" x14ac:dyDescent="0.2">
      <c r="A933" s="2">
        <v>930</v>
      </c>
      <c r="B933" s="2">
        <v>931</v>
      </c>
      <c r="C933" s="20">
        <v>1400310</v>
      </c>
      <c r="D933" s="3" t="s">
        <v>900</v>
      </c>
      <c r="E933" s="3" t="s">
        <v>754</v>
      </c>
      <c r="F933" s="3">
        <v>230.13399999999999</v>
      </c>
      <c r="G933" s="3">
        <v>19102.189679999999</v>
      </c>
      <c r="H933" s="3">
        <v>10024610.244100001</v>
      </c>
      <c r="I933" s="2">
        <v>0</v>
      </c>
      <c r="J933" s="2">
        <v>0</v>
      </c>
      <c r="K933" s="2">
        <v>0</v>
      </c>
      <c r="L933" s="2">
        <v>0</v>
      </c>
      <c r="M933" s="3">
        <v>0</v>
      </c>
      <c r="N933" s="2">
        <f>_xlfn.XLOOKUP(C933,Shellfish_Presence!$E$3:$E$1333,Shellfish_Presence!$G$3:$G$1333,,0,)</f>
        <v>0</v>
      </c>
      <c r="O933" s="3">
        <v>0</v>
      </c>
      <c r="P933" s="3">
        <v>0</v>
      </c>
      <c r="Q933" s="2">
        <v>0</v>
      </c>
      <c r="R933" s="3">
        <v>1</v>
      </c>
      <c r="S933" s="3">
        <v>0</v>
      </c>
      <c r="T933" s="3">
        <v>6399.08984375</v>
      </c>
      <c r="U933" s="3">
        <v>0</v>
      </c>
      <c r="V933" s="2">
        <v>5</v>
      </c>
      <c r="W933" s="3">
        <f t="shared" si="28"/>
        <v>7.8136111886028712E-4</v>
      </c>
      <c r="X933">
        <f t="shared" si="29"/>
        <v>0</v>
      </c>
      <c r="Y933">
        <f>IFERROR(INDEX('Parcel Year'!$N$3:$N$1175,MATCH(KC_SPS_SubbasinAttributes!C933,'Parcel Year'!$M$3:$M$1175,0)),0)</f>
        <v>0.49645000696182251</v>
      </c>
      <c r="Z933">
        <f>INDEX(Imperviousness!$B$2:$B$1332,MATCH(KC_SPS_SubbasinAttributes!C933,Imperviousness!$A$2:$A$1332,0))</f>
        <v>0</v>
      </c>
      <c r="AA933">
        <f>INDEX('Flow Duration Index'!$B$2:$B$1332,MATCH(KC_SPS_SubbasinAttributes!C933,'Flow Duration Index'!$A$2:$A$1332,0))</f>
        <v>2.5990000000000002</v>
      </c>
      <c r="AB933">
        <f>INDEX(Opportunity_Index!$G$2:$G$1333,MATCH(KC_SPS_SubbasinAttributes!C933,Opportunity_Index!$F$2:$F$1333,0))</f>
        <v>0</v>
      </c>
      <c r="AC933">
        <f>INDEX(Traffic!$B$2:$B$1332,MATCH(KC_SPS_SubbasinAttributes!C933,Traffic!$A$2:$A$1332,0))</f>
        <v>1952.172</v>
      </c>
      <c r="AD933">
        <f>INDEX(EquityScore!$F$3:$F$1334,MATCH(KC_SPS_SubbasinAttributes!C933,EquityScore!$E$3:$E$1334,0))</f>
        <v>0.83333333499999995</v>
      </c>
      <c r="AE933">
        <f>IFERROR(INDEX(PavementCondition!$E$2:$E$669,MATCH(KC_SPS_SubbasinAttributes!C933,PavementCondition!$D$2:$D$669,0)),"N/A")</f>
        <v>62</v>
      </c>
      <c r="AF933">
        <f>INDEX(SpawnerMortality!$E$2:$E$1331,MATCH(KC_SPS_SubbasinAttributes!C933,SpawnerMortality!$D$2:$D$1331,0))</f>
        <v>0</v>
      </c>
      <c r="AG933" s="25">
        <f>IFERROR(_xlfn.XLOOKUP($C933,WQBE_Loading!$C$4:$C$3072,WQBE_Loading!G$4:G$3072,,0,),"")</f>
        <v>0.15469678493901451</v>
      </c>
      <c r="AH933" s="25">
        <f>IFERROR(_xlfn.XLOOKUP($C933,WQBE_Loading!$C$4:$C$3072,WQBE_Loading!H$4:H$3072,,0,),"")</f>
        <v>0.80005031834171303</v>
      </c>
      <c r="AI933" s="25">
        <f>IFERROR(_xlfn.XLOOKUP($C933,WQBE_Loading!$C$4:$C$3072,WQBE_Loading!I$4:I$3072,,0,),"")</f>
        <v>35.948649123984794</v>
      </c>
      <c r="AJ933" s="25">
        <f>IFERROR(_xlfn.XLOOKUP($C933,WQBE_Loading!$C$4:$C$3072,WQBE_Loading!J$4:J$3072,,0,),"")</f>
        <v>2.68875845630388</v>
      </c>
      <c r="AK933" s="25">
        <f>IFERROR(_xlfn.XLOOKUP($C933,WQBE_Loading!$C$4:$C$3072,WQBE_Loading!K$4:K$3072,,0,),"")</f>
        <v>1101.7761201964299</v>
      </c>
      <c r="AL933" s="25">
        <f>IFERROR(_xlfn.XLOOKUP($C933,WQBE_Loading!$C$4:$C$3072,WQBE_Loading!L$4:L$3072,,0,),"")</f>
        <v>3.1070084521044299E-4</v>
      </c>
      <c r="AM933" s="25">
        <f>IFERROR(_xlfn.XLOOKUP($C933,WQBE_Loading!$C$4:$C$3072,WQBE_Loading!M$4:M$3072,,0,),"")</f>
        <v>2.9874938294685652E-6</v>
      </c>
      <c r="AN933" s="25">
        <f>IFERROR(_xlfn.XLOOKUP($C933,WQBE_Loading!$C$4:$C$3072,WQBE_Loading!N$4:N$3072,,0,),"")</f>
        <v>1.1405649642445399E-2</v>
      </c>
      <c r="AO933" s="25">
        <f>IFERROR(_xlfn.XLOOKUP($C933,WQBE_Loading!$C$4:$C$3072,WQBE_Loading!O$4:O$3072,,0,),"")</f>
        <v>4.8810007401475397E-2</v>
      </c>
      <c r="AP933" s="25">
        <f>IFERROR(_xlfn.XLOOKUP($C933,WQBE_Loading!$C$4:$C$3072,WQBE_Loading!P$4:P$3072,,0,),"")</f>
        <v>6.6320619785524754E-2</v>
      </c>
      <c r="AQ933" s="13">
        <f>IFERROR(_xlfn.XLOOKUP($C933,WQBE_Loading!$C$4:$C$3072,WQBE_Loading!Q$4:Q$3072,,0,),"")</f>
        <v>1005580.7313873365</v>
      </c>
      <c r="AR933">
        <f>_xlfn.XLOOKUP(C933,UrbanHeat!$A$2:$A$1333,UrbanHeat!$B$2:$B$1333,,0,)</f>
        <v>5.56</v>
      </c>
      <c r="AS933" s="25">
        <f>_xlfn.XLOOKUP($C933,TNC_Loading!$A$2:$A$1332,TNC_Loading!B$2:B$1332,,0,)</f>
        <v>0.92</v>
      </c>
      <c r="AT933" s="25">
        <f>_xlfn.XLOOKUP($C933,TNC_Loading!$A$2:$A$1332,TNC_Loading!C$2:C$1332,,0,)</f>
        <v>0.121</v>
      </c>
      <c r="AU933" s="25">
        <f>_xlfn.XLOOKUP($C933,TNC_Loading!$A$2:$A$1332,TNC_Loading!D$2:D$1332,,0,)</f>
        <v>0.442</v>
      </c>
      <c r="AV933" s="25">
        <f>_xlfn.XLOOKUP($C933,TNC_Loading!$A$2:$A$1332,TNC_Loading!E$2:E$1332,,0,)</f>
        <v>1.484</v>
      </c>
      <c r="AW933" s="25">
        <f>_xlfn.XLOOKUP($C933,TNC_Loading!$A$2:$A$1332,TNC_Loading!F$2:F$1332,,0,)</f>
        <v>18.042999999999999</v>
      </c>
      <c r="AX933">
        <f>_xlfn.XLOOKUP(C933,BIBI!$D$2:$D$1332,BIBI!$F$2:$F$1332,,0,)</f>
        <v>0</v>
      </c>
      <c r="AY933">
        <f>_xlfn.XLOOKUP(C933,FacilityCounts!$A$3:$A$1333,FacilityCounts!$B$3:$B$1333,,0,)</f>
        <v>1</v>
      </c>
      <c r="AZ933">
        <f>_xlfn.XLOOKUP(C933,FacilityCounts!$D$3:$D$1333,FacilityCounts!$E$3:$E$1333,,0,)</f>
        <v>0</v>
      </c>
      <c r="BA933">
        <f>_xlfn.XLOOKUP(C933,FacilityCounts!$G$3:$G$1333,FacilityCounts!$H$3:$H$1333,,0,)</f>
        <v>0</v>
      </c>
      <c r="BB933">
        <f>IFERROR(_xlfn.XLOOKUP(C933,'DA to P Sensitive Lakes'!$P$2:$P$44,'DA to P Sensitive Lakes'!$Q$2:$Q$44,,0,),0)</f>
        <v>0</v>
      </c>
      <c r="BC933" s="25">
        <f>_xlfn.XLOOKUP(C933,'Historic Runoff (mm)'!$A$2:$A$1332,'Historic Runoff (mm)'!$B$2:$B$1332,,0,)</f>
        <v>89.537999999999997</v>
      </c>
      <c r="BD933">
        <f>_xlfn.XLOOKUP(C933,DrainageComplaint!$A$2:$A$1332,DrainageComplaint!$B$2:$B$1332,,0,)</f>
        <v>1</v>
      </c>
      <c r="BE933">
        <f>_xlfn.XLOOKUP(C933,PAD_Area!$G$2:$G$1332,PAD_Area!$H$2:$H$1332,,0,)</f>
        <v>0</v>
      </c>
    </row>
    <row r="934" spans="1:57" x14ac:dyDescent="0.2">
      <c r="A934" s="2">
        <v>931</v>
      </c>
      <c r="B934" s="2">
        <v>932</v>
      </c>
      <c r="C934" s="20">
        <v>1400320</v>
      </c>
      <c r="D934" s="3" t="s">
        <v>900</v>
      </c>
      <c r="E934" s="3" t="s">
        <v>754</v>
      </c>
      <c r="F934" s="3">
        <v>367.98099999999999</v>
      </c>
      <c r="G934" s="3">
        <v>25484.841617599999</v>
      </c>
      <c r="H934" s="3">
        <v>16029183.248500001</v>
      </c>
      <c r="I934" s="2">
        <v>0</v>
      </c>
      <c r="J934" s="2">
        <v>0</v>
      </c>
      <c r="K934" s="2">
        <v>0</v>
      </c>
      <c r="L934" s="2">
        <v>0</v>
      </c>
      <c r="M934" s="3">
        <v>0</v>
      </c>
      <c r="N934" s="2">
        <f>_xlfn.XLOOKUP(C934,Shellfish_Presence!$E$3:$E$1333,Shellfish_Presence!$G$3:$G$1333,,0,)</f>
        <v>0</v>
      </c>
      <c r="O934" s="3">
        <v>0</v>
      </c>
      <c r="P934" s="3">
        <v>0</v>
      </c>
      <c r="Q934" s="2">
        <v>0</v>
      </c>
      <c r="R934" s="3">
        <v>1</v>
      </c>
      <c r="S934" s="3">
        <v>0</v>
      </c>
      <c r="T934" s="3">
        <v>5191.10986328125</v>
      </c>
      <c r="U934" s="3">
        <v>0</v>
      </c>
      <c r="V934" s="2">
        <v>2</v>
      </c>
      <c r="W934" s="3">
        <f t="shared" si="28"/>
        <v>3.8527406521421983E-4</v>
      </c>
      <c r="X934">
        <f t="shared" si="29"/>
        <v>0</v>
      </c>
      <c r="Y934">
        <f>IFERROR(INDEX('Parcel Year'!$N$3:$N$1175,MATCH(KC_SPS_SubbasinAttributes!C934,'Parcel Year'!$M$3:$M$1175,0)),0)</f>
        <v>9.8100699484348297E-2</v>
      </c>
      <c r="Z934">
        <f>INDEX(Imperviousness!$B$2:$B$1332,MATCH(KC_SPS_SubbasinAttributes!C934,Imperviousness!$A$2:$A$1332,0))</f>
        <v>1.4999999999999999E-2</v>
      </c>
      <c r="AA934">
        <f>INDEX('Flow Duration Index'!$B$2:$B$1332,MATCH(KC_SPS_SubbasinAttributes!C934,'Flow Duration Index'!$A$2:$A$1332,0))</f>
        <v>2.6909999999999998</v>
      </c>
      <c r="AB934">
        <f>INDEX(Opportunity_Index!$G$2:$G$1333,MATCH(KC_SPS_SubbasinAttributes!C934,Opportunity_Index!$F$2:$F$1333,0))</f>
        <v>0</v>
      </c>
      <c r="AC934">
        <f>INDEX(Traffic!$B$2:$B$1332,MATCH(KC_SPS_SubbasinAttributes!C934,Traffic!$A$2:$A$1332,0))</f>
        <v>1049.2550000000001</v>
      </c>
      <c r="AD934">
        <f>INDEX(EquityScore!$F$3:$F$1334,MATCH(KC_SPS_SubbasinAttributes!C934,EquityScore!$E$3:$E$1334,0))</f>
        <v>0.83333333499999995</v>
      </c>
      <c r="AE934">
        <f>IFERROR(INDEX(PavementCondition!$E$2:$E$669,MATCH(KC_SPS_SubbasinAttributes!C934,PavementCondition!$D$2:$D$669,0)),"N/A")</f>
        <v>0</v>
      </c>
      <c r="AF934">
        <f>INDEX(SpawnerMortality!$E$2:$E$1331,MATCH(KC_SPS_SubbasinAttributes!C934,SpawnerMortality!$D$2:$D$1331,0))</f>
        <v>0</v>
      </c>
      <c r="AG934" s="25">
        <f>IFERROR(_xlfn.XLOOKUP($C934,WQBE_Loading!$C$4:$C$3072,WQBE_Loading!G$4:G$3072,,0,),"")</f>
        <v>0.11272804238190801</v>
      </c>
      <c r="AH934" s="25">
        <f>IFERROR(_xlfn.XLOOKUP($C934,WQBE_Loading!$C$4:$C$3072,WQBE_Loading!H$4:H$3072,,0,),"")</f>
        <v>0.58039546646091544</v>
      </c>
      <c r="AI934" s="25">
        <f>IFERROR(_xlfn.XLOOKUP($C934,WQBE_Loading!$C$4:$C$3072,WQBE_Loading!I$4:I$3072,,0,),"")</f>
        <v>25.796620173662149</v>
      </c>
      <c r="AJ934" s="25">
        <f>IFERROR(_xlfn.XLOOKUP($C934,WQBE_Loading!$C$4:$C$3072,WQBE_Loading!J$4:J$3072,,0,),"")</f>
        <v>1.9527233583284498</v>
      </c>
      <c r="AK934" s="25">
        <f>IFERROR(_xlfn.XLOOKUP($C934,WQBE_Loading!$C$4:$C$3072,WQBE_Loading!K$4:K$3072,,0,),"")</f>
        <v>746.78183814796648</v>
      </c>
      <c r="AL934" s="25">
        <f>IFERROR(_xlfn.XLOOKUP($C934,WQBE_Loading!$C$4:$C$3072,WQBE_Loading!L$4:L$3072,,0,),"")</f>
        <v>2.218592981032405E-4</v>
      </c>
      <c r="AM934" s="25">
        <f>IFERROR(_xlfn.XLOOKUP($C934,WQBE_Loading!$C$4:$C$3072,WQBE_Loading!M$4:M$3072,,0,),"")</f>
        <v>5.4866624882440605E-6</v>
      </c>
      <c r="AN934" s="25">
        <f>IFERROR(_xlfn.XLOOKUP($C934,WQBE_Loading!$C$4:$C$3072,WQBE_Loading!N$4:N$3072,,0,),"")</f>
        <v>8.3401638679512797E-3</v>
      </c>
      <c r="AO934" s="25">
        <f>IFERROR(_xlfn.XLOOKUP($C934,WQBE_Loading!$C$4:$C$3072,WQBE_Loading!O$4:O$3072,,0,),"")</f>
        <v>3.4432576401223602E-2</v>
      </c>
      <c r="AP934" s="25">
        <f>IFERROR(_xlfn.XLOOKUP($C934,WQBE_Loading!$C$4:$C$3072,WQBE_Loading!P$4:P$3072,,0,),"")</f>
        <v>4.5006720499095453E-2</v>
      </c>
      <c r="AQ934" s="13">
        <f>IFERROR(_xlfn.XLOOKUP($C934,WQBE_Loading!$C$4:$C$3072,WQBE_Loading!Q$4:Q$3072,,0,),"")</f>
        <v>806695.39430978196</v>
      </c>
      <c r="AR934">
        <f>_xlfn.XLOOKUP(C934,UrbanHeat!$A$2:$A$1333,UrbanHeat!$B$2:$B$1333,,0,)</f>
        <v>5.57</v>
      </c>
      <c r="AS934" s="25">
        <f>_xlfn.XLOOKUP($C934,TNC_Loading!$A$2:$A$1332,TNC_Loading!B$2:B$1332,,0,)</f>
        <v>0.88200000000000001</v>
      </c>
      <c r="AT934" s="25">
        <f>_xlfn.XLOOKUP($C934,TNC_Loading!$A$2:$A$1332,TNC_Loading!C$2:C$1332,,0,)</f>
        <v>8.5000000000000006E-2</v>
      </c>
      <c r="AU934" s="25">
        <f>_xlfn.XLOOKUP($C934,TNC_Loading!$A$2:$A$1332,TNC_Loading!D$2:D$1332,,0,)</f>
        <v>0.495</v>
      </c>
      <c r="AV934" s="25">
        <f>_xlfn.XLOOKUP($C934,TNC_Loading!$A$2:$A$1332,TNC_Loading!E$2:E$1332,,0,)</f>
        <v>1.2130000000000001</v>
      </c>
      <c r="AW934" s="25">
        <f>_xlfn.XLOOKUP($C934,TNC_Loading!$A$2:$A$1332,TNC_Loading!F$2:F$1332,,0,)</f>
        <v>18.013000000000002</v>
      </c>
      <c r="AX934">
        <f>_xlfn.XLOOKUP(C934,BIBI!$D$2:$D$1332,BIBI!$F$2:$F$1332,,0,)</f>
        <v>0</v>
      </c>
      <c r="AY934">
        <f>_xlfn.XLOOKUP(C934,FacilityCounts!$A$3:$A$1333,FacilityCounts!$B$3:$B$1333,,0,)</f>
        <v>0</v>
      </c>
      <c r="AZ934">
        <f>_xlfn.XLOOKUP(C934,FacilityCounts!$D$3:$D$1333,FacilityCounts!$E$3:$E$1333,,0,)</f>
        <v>0</v>
      </c>
      <c r="BA934">
        <f>_xlfn.XLOOKUP(C934,FacilityCounts!$G$3:$G$1333,FacilityCounts!$H$3:$H$1333,,0,)</f>
        <v>0</v>
      </c>
      <c r="BB934">
        <f>IFERROR(_xlfn.XLOOKUP(C934,'DA to P Sensitive Lakes'!$P$2:$P$44,'DA to P Sensitive Lakes'!$Q$2:$Q$44,,0,),0)</f>
        <v>0</v>
      </c>
      <c r="BC934" s="25">
        <f>_xlfn.XLOOKUP(C934,'Historic Runoff (mm)'!$A$2:$A$1332,'Historic Runoff (mm)'!$B$2:$B$1332,,0,)</f>
        <v>60.606000000000002</v>
      </c>
      <c r="BD934">
        <f>_xlfn.XLOOKUP(C934,DrainageComplaint!$A$2:$A$1332,DrainageComplaint!$B$2:$B$1332,,0,)</f>
        <v>0</v>
      </c>
      <c r="BE934">
        <f>_xlfn.XLOOKUP(C934,PAD_Area!$G$2:$G$1332,PAD_Area!$H$2:$H$1332,,0,)</f>
        <v>0</v>
      </c>
    </row>
    <row r="935" spans="1:57" x14ac:dyDescent="0.2">
      <c r="A935" s="2">
        <v>932</v>
      </c>
      <c r="B935" s="2">
        <v>933</v>
      </c>
      <c r="C935" s="20">
        <v>1400330</v>
      </c>
      <c r="D935" s="3" t="s">
        <v>900</v>
      </c>
      <c r="E935" s="3" t="s">
        <v>754</v>
      </c>
      <c r="F935" s="3">
        <v>20.029</v>
      </c>
      <c r="G935" s="3">
        <v>5115.3897053800001</v>
      </c>
      <c r="H935" s="3">
        <v>872441.53466300003</v>
      </c>
      <c r="I935" s="2">
        <v>0</v>
      </c>
      <c r="J935" s="2">
        <v>0</v>
      </c>
      <c r="K935" s="2">
        <v>0</v>
      </c>
      <c r="L935" s="2">
        <v>0</v>
      </c>
      <c r="M935" s="3">
        <v>0</v>
      </c>
      <c r="N935" s="2">
        <f>_xlfn.XLOOKUP(C935,Shellfish_Presence!$E$3:$E$1333,Shellfish_Presence!$G$3:$G$1333,,0,)</f>
        <v>0</v>
      </c>
      <c r="O935" s="3">
        <v>0</v>
      </c>
      <c r="P935" s="3">
        <v>0</v>
      </c>
      <c r="Q935" s="2">
        <v>0</v>
      </c>
      <c r="R935" s="3">
        <v>0.99997997283935547</v>
      </c>
      <c r="S935" s="3">
        <v>0</v>
      </c>
      <c r="T935" s="3">
        <v>0</v>
      </c>
      <c r="U935" s="3">
        <v>0</v>
      </c>
      <c r="V935" s="2">
        <v>0</v>
      </c>
      <c r="W935" s="3" t="str">
        <f t="shared" si="28"/>
        <v/>
      </c>
      <c r="X935" t="str">
        <f t="shared" si="29"/>
        <v/>
      </c>
      <c r="Y935">
        <f>IFERROR(INDEX('Parcel Year'!$N$3:$N$1175,MATCH(KC_SPS_SubbasinAttributes!C935,'Parcel Year'!$M$3:$M$1175,0)),0)</f>
        <v>0</v>
      </c>
      <c r="Z935">
        <f>INDEX(Imperviousness!$B$2:$B$1332,MATCH(KC_SPS_SubbasinAttributes!C935,Imperviousness!$A$2:$A$1332,0))</f>
        <v>0</v>
      </c>
      <c r="AA935">
        <f>INDEX('Flow Duration Index'!$B$2:$B$1332,MATCH(KC_SPS_SubbasinAttributes!C935,'Flow Duration Index'!$A$2:$A$1332,0))</f>
        <v>1.4590000000000001</v>
      </c>
      <c r="AB935">
        <f>INDEX(Opportunity_Index!$G$2:$G$1333,MATCH(KC_SPS_SubbasinAttributes!C935,Opportunity_Index!$F$2:$F$1333,0))</f>
        <v>0</v>
      </c>
      <c r="AC935">
        <f>INDEX(Traffic!$B$2:$B$1332,MATCH(KC_SPS_SubbasinAttributes!C935,Traffic!$A$2:$A$1332,0))</f>
        <v>0</v>
      </c>
      <c r="AD935">
        <f>INDEX(EquityScore!$F$3:$F$1334,MATCH(KC_SPS_SubbasinAttributes!C935,EquityScore!$E$3:$E$1334,0))</f>
        <v>0.83333333499999995</v>
      </c>
      <c r="AE935" t="str">
        <f>IFERROR(INDEX(PavementCondition!$E$2:$E$669,MATCH(KC_SPS_SubbasinAttributes!C935,PavementCondition!$D$2:$D$669,0)),"N/A")</f>
        <v>N/A</v>
      </c>
      <c r="AF935">
        <f>INDEX(SpawnerMortality!$E$2:$E$1331,MATCH(KC_SPS_SubbasinAttributes!C935,SpawnerMortality!$D$2:$D$1331,0))</f>
        <v>0</v>
      </c>
      <c r="AG935" s="25">
        <f>IFERROR(_xlfn.XLOOKUP($C935,WQBE_Loading!$C$4:$C$3072,WQBE_Loading!G$4:G$3072,,0,),"")</f>
        <v>3.0560685001493251E-4</v>
      </c>
      <c r="AH935" s="25">
        <f>IFERROR(_xlfn.XLOOKUP($C935,WQBE_Loading!$C$4:$C$3072,WQBE_Loading!H$4:H$3072,,0,),"")</f>
        <v>1.46862631754896E-3</v>
      </c>
      <c r="AI935" s="25">
        <f>IFERROR(_xlfn.XLOOKUP($C935,WQBE_Loading!$C$4:$C$3072,WQBE_Loading!I$4:I$3072,,0,),"")</f>
        <v>0.1930070581558565</v>
      </c>
      <c r="AJ935" s="25">
        <f>IFERROR(_xlfn.XLOOKUP($C935,WQBE_Loading!$C$4:$C$3072,WQBE_Loading!J$4:J$3072,,0,),"")</f>
        <v>1.5287687774721399E-2</v>
      </c>
      <c r="AK935" s="25">
        <f>IFERROR(_xlfn.XLOOKUP($C935,WQBE_Loading!$C$4:$C$3072,WQBE_Loading!K$4:K$3072,,0,),"")</f>
        <v>0.93499244634866707</v>
      </c>
      <c r="AL935" s="25">
        <f>IFERROR(_xlfn.XLOOKUP($C935,WQBE_Loading!$C$4:$C$3072,WQBE_Loading!L$4:L$3072,,0,),"")</f>
        <v>2.6366795537749752E-7</v>
      </c>
      <c r="AM935" s="25">
        <f>IFERROR(_xlfn.XLOOKUP($C935,WQBE_Loading!$C$4:$C$3072,WQBE_Loading!M$4:M$3072,,0,),"")</f>
        <v>7.9623373826677449E-8</v>
      </c>
      <c r="AN935" s="25">
        <f>IFERROR(_xlfn.XLOOKUP($C935,WQBE_Loading!$C$4:$C$3072,WQBE_Loading!N$4:N$3072,,0,),"")</f>
        <v>8.5925833685064947E-6</v>
      </c>
      <c r="AO935" s="25">
        <f>IFERROR(_xlfn.XLOOKUP($C935,WQBE_Loading!$C$4:$C$3072,WQBE_Loading!O$4:O$3072,,0,),"")</f>
        <v>4.7404132402975352E-5</v>
      </c>
      <c r="AP935" s="25">
        <f>IFERROR(_xlfn.XLOOKUP($C935,WQBE_Loading!$C$4:$C$3072,WQBE_Loading!P$4:P$3072,,0,),"")</f>
        <v>2.8040144454144548E-4</v>
      </c>
      <c r="AQ935" s="13">
        <f>IFERROR(_xlfn.XLOOKUP($C935,WQBE_Loading!$C$4:$C$3072,WQBE_Loading!Q$4:Q$3072,,0,),"")</f>
        <v>40027.074413804803</v>
      </c>
      <c r="AR935">
        <f>_xlfn.XLOOKUP(C935,UrbanHeat!$A$2:$A$1333,UrbanHeat!$B$2:$B$1333,,0,)</f>
        <v>0</v>
      </c>
      <c r="AS935" s="25">
        <f>_xlfn.XLOOKUP($C935,TNC_Loading!$A$2:$A$1332,TNC_Loading!B$2:B$1332,,0,)</f>
        <v>3.0000000000000001E-3</v>
      </c>
      <c r="AT935" s="25">
        <f>_xlfn.XLOOKUP($C935,TNC_Loading!$A$2:$A$1332,TNC_Loading!C$2:C$1332,,0,)</f>
        <v>0</v>
      </c>
      <c r="AU935" s="25">
        <f>_xlfn.XLOOKUP($C935,TNC_Loading!$A$2:$A$1332,TNC_Loading!D$2:D$1332,,0,)</f>
        <v>1E-3</v>
      </c>
      <c r="AV935" s="25">
        <f>_xlfn.XLOOKUP($C935,TNC_Loading!$A$2:$A$1332,TNC_Loading!E$2:E$1332,,0,)</f>
        <v>3.0000000000000001E-3</v>
      </c>
      <c r="AW935" s="25">
        <f>_xlfn.XLOOKUP($C935,TNC_Loading!$A$2:$A$1332,TNC_Loading!F$2:F$1332,,0,)</f>
        <v>4.9000000000000002E-2</v>
      </c>
      <c r="AX935">
        <f>_xlfn.XLOOKUP(C935,BIBI!$D$2:$D$1332,BIBI!$F$2:$F$1332,,0,)</f>
        <v>0</v>
      </c>
      <c r="AY935">
        <f>_xlfn.XLOOKUP(C935,FacilityCounts!$A$3:$A$1333,FacilityCounts!$B$3:$B$1333,,0,)</f>
        <v>0</v>
      </c>
      <c r="AZ935">
        <f>_xlfn.XLOOKUP(C935,FacilityCounts!$D$3:$D$1333,FacilityCounts!$E$3:$E$1333,,0,)</f>
        <v>0</v>
      </c>
      <c r="BA935">
        <f>_xlfn.XLOOKUP(C935,FacilityCounts!$G$3:$G$1333,FacilityCounts!$H$3:$H$1333,,0,)</f>
        <v>0</v>
      </c>
      <c r="BB935">
        <f>IFERROR(_xlfn.XLOOKUP(C935,'DA to P Sensitive Lakes'!$P$2:$P$44,'DA to P Sensitive Lakes'!$Q$2:$Q$44,,0,),0)</f>
        <v>0</v>
      </c>
      <c r="BC935" s="25">
        <f>_xlfn.XLOOKUP(C935,'Historic Runoff (mm)'!$A$2:$A$1332,'Historic Runoff (mm)'!$B$2:$B$1332,,0,)</f>
        <v>0.22700000000000001</v>
      </c>
      <c r="BD935">
        <f>_xlfn.XLOOKUP(C935,DrainageComplaint!$A$2:$A$1332,DrainageComplaint!$B$2:$B$1332,,0,)</f>
        <v>0</v>
      </c>
      <c r="BE935">
        <f>_xlfn.XLOOKUP(C935,PAD_Area!$G$2:$G$1332,PAD_Area!$H$2:$H$1332,,0,)</f>
        <v>0</v>
      </c>
    </row>
    <row r="936" spans="1:57" x14ac:dyDescent="0.2">
      <c r="A936" s="2">
        <v>933</v>
      </c>
      <c r="B936" s="2">
        <v>934</v>
      </c>
      <c r="C936" s="20">
        <v>1400340</v>
      </c>
      <c r="D936" s="3" t="s">
        <v>900</v>
      </c>
      <c r="E936" s="3" t="s">
        <v>754</v>
      </c>
      <c r="F936" s="3">
        <v>348.452</v>
      </c>
      <c r="G936" s="3">
        <v>28654.244916600001</v>
      </c>
      <c r="H936" s="3">
        <v>15178491.4924</v>
      </c>
      <c r="I936" s="2">
        <v>0</v>
      </c>
      <c r="J936" s="2">
        <v>0</v>
      </c>
      <c r="K936" s="2">
        <v>0</v>
      </c>
      <c r="L936" s="2">
        <v>0</v>
      </c>
      <c r="M936" s="3">
        <v>0</v>
      </c>
      <c r="N936" s="2">
        <f>_xlfn.XLOOKUP(C936,Shellfish_Presence!$E$3:$E$1333,Shellfish_Presence!$G$3:$G$1333,,0,)</f>
        <v>0</v>
      </c>
      <c r="O936" s="3">
        <v>0</v>
      </c>
      <c r="P936" s="3">
        <v>0</v>
      </c>
      <c r="Q936" s="2">
        <v>0</v>
      </c>
      <c r="R936" s="3">
        <v>1</v>
      </c>
      <c r="S936" s="3">
        <v>0</v>
      </c>
      <c r="T936" s="3">
        <v>5202.39990234375</v>
      </c>
      <c r="U936" s="3">
        <v>0</v>
      </c>
      <c r="V936" s="2">
        <v>11</v>
      </c>
      <c r="W936" s="3">
        <f t="shared" si="28"/>
        <v>2.1144087741206429E-3</v>
      </c>
      <c r="X936">
        <f t="shared" si="29"/>
        <v>0</v>
      </c>
      <c r="Y936">
        <f>IFERROR(INDEX('Parcel Year'!$N$3:$N$1175,MATCH(KC_SPS_SubbasinAttributes!C936,'Parcel Year'!$M$3:$M$1175,0)),0)</f>
        <v>0.22671100497245789</v>
      </c>
      <c r="Z936">
        <f>INDEX(Imperviousness!$B$2:$B$1332,MATCH(KC_SPS_SubbasinAttributes!C936,Imperviousness!$A$2:$A$1332,0))</f>
        <v>2.5999999999999999E-2</v>
      </c>
      <c r="AA936">
        <f>INDEX('Flow Duration Index'!$B$2:$B$1332,MATCH(KC_SPS_SubbasinAttributes!C936,'Flow Duration Index'!$A$2:$A$1332,0))</f>
        <v>2.706</v>
      </c>
      <c r="AB936">
        <f>INDEX(Opportunity_Index!$G$2:$G$1333,MATCH(KC_SPS_SubbasinAttributes!C936,Opportunity_Index!$F$2:$F$1333,0))</f>
        <v>0</v>
      </c>
      <c r="AC936">
        <f>INDEX(Traffic!$B$2:$B$1332,MATCH(KC_SPS_SubbasinAttributes!C936,Traffic!$A$2:$A$1332,0))</f>
        <v>380.28</v>
      </c>
      <c r="AD936">
        <f>INDEX(EquityScore!$F$3:$F$1334,MATCH(KC_SPS_SubbasinAttributes!C936,EquityScore!$E$3:$E$1334,0))</f>
        <v>1.6666666699999999</v>
      </c>
      <c r="AE936">
        <f>IFERROR(INDEX(PavementCondition!$E$2:$E$669,MATCH(KC_SPS_SubbasinAttributes!C936,PavementCondition!$D$2:$D$669,0)),"N/A")</f>
        <v>100</v>
      </c>
      <c r="AF936">
        <f>INDEX(SpawnerMortality!$E$2:$E$1331,MATCH(KC_SPS_SubbasinAttributes!C936,SpawnerMortality!$D$2:$D$1331,0))</f>
        <v>0</v>
      </c>
      <c r="AG936" s="25">
        <f>IFERROR(_xlfn.XLOOKUP($C936,WQBE_Loading!$C$4:$C$3072,WQBE_Loading!G$4:G$3072,,0,),"")</f>
        <v>0.13909301878481051</v>
      </c>
      <c r="AH936" s="25">
        <f>IFERROR(_xlfn.XLOOKUP($C936,WQBE_Loading!$C$4:$C$3072,WQBE_Loading!H$4:H$3072,,0,),"")</f>
        <v>0.72140654242552205</v>
      </c>
      <c r="AI936" s="25">
        <f>IFERROR(_xlfn.XLOOKUP($C936,WQBE_Loading!$C$4:$C$3072,WQBE_Loading!I$4:I$3072,,0,),"")</f>
        <v>28.856075259501452</v>
      </c>
      <c r="AJ936" s="25">
        <f>IFERROR(_xlfn.XLOOKUP($C936,WQBE_Loading!$C$4:$C$3072,WQBE_Loading!J$4:J$3072,,0,),"")</f>
        <v>2.1939952176962354</v>
      </c>
      <c r="AK936" s="25">
        <f>IFERROR(_xlfn.XLOOKUP($C936,WQBE_Loading!$C$4:$C$3072,WQBE_Loading!K$4:K$3072,,0,),"")</f>
        <v>904.91848746262053</v>
      </c>
      <c r="AL936" s="25">
        <f>IFERROR(_xlfn.XLOOKUP($C936,WQBE_Loading!$C$4:$C$3072,WQBE_Loading!L$4:L$3072,,0,),"")</f>
        <v>2.7015060702398352E-4</v>
      </c>
      <c r="AM936" s="25">
        <f>IFERROR(_xlfn.XLOOKUP($C936,WQBE_Loading!$C$4:$C$3072,WQBE_Loading!M$4:M$3072,,0,),"")</f>
        <v>6.7756719574692495E-6</v>
      </c>
      <c r="AN936" s="25">
        <f>IFERROR(_xlfn.XLOOKUP($C936,WQBE_Loading!$C$4:$C$3072,WQBE_Loading!N$4:N$3072,,0,),"")</f>
        <v>9.6519764479139659E-3</v>
      </c>
      <c r="AO936" s="25">
        <f>IFERROR(_xlfn.XLOOKUP($C936,WQBE_Loading!$C$4:$C$3072,WQBE_Loading!O$4:O$3072,,0,),"")</f>
        <v>4.125915252729985E-2</v>
      </c>
      <c r="AP936" s="25">
        <f>IFERROR(_xlfn.XLOOKUP($C936,WQBE_Loading!$C$4:$C$3072,WQBE_Loading!P$4:P$3072,,0,),"")</f>
        <v>5.5320003275743698E-2</v>
      </c>
      <c r="AQ936" s="13">
        <f>IFERROR(_xlfn.XLOOKUP($C936,WQBE_Loading!$C$4:$C$3072,WQBE_Loading!Q$4:Q$3072,,0,),"")</f>
        <v>920372.46505376208</v>
      </c>
      <c r="AR936">
        <f>_xlfn.XLOOKUP(C936,UrbanHeat!$A$2:$A$1333,UrbanHeat!$B$2:$B$1333,,0,)</f>
        <v>5.423</v>
      </c>
      <c r="AS936" s="25">
        <f>_xlfn.XLOOKUP($C936,TNC_Loading!$A$2:$A$1332,TNC_Loading!B$2:B$1332,,0,)</f>
        <v>1.022</v>
      </c>
      <c r="AT936" s="25">
        <f>_xlfn.XLOOKUP($C936,TNC_Loading!$A$2:$A$1332,TNC_Loading!C$2:C$1332,,0,)</f>
        <v>9.1999999999999998E-2</v>
      </c>
      <c r="AU936" s="25">
        <f>_xlfn.XLOOKUP($C936,TNC_Loading!$A$2:$A$1332,TNC_Loading!D$2:D$1332,,0,)</f>
        <v>0.626</v>
      </c>
      <c r="AV936" s="25">
        <f>_xlfn.XLOOKUP($C936,TNC_Loading!$A$2:$A$1332,TNC_Loading!E$2:E$1332,,0,)</f>
        <v>1.375</v>
      </c>
      <c r="AW936" s="25">
        <f>_xlfn.XLOOKUP($C936,TNC_Loading!$A$2:$A$1332,TNC_Loading!F$2:F$1332,,0,)</f>
        <v>21.474</v>
      </c>
      <c r="AX936">
        <f>_xlfn.XLOOKUP(C936,BIBI!$D$2:$D$1332,BIBI!$F$2:$F$1332,,0,)</f>
        <v>0</v>
      </c>
      <c r="AY936">
        <f>_xlfn.XLOOKUP(C936,FacilityCounts!$A$3:$A$1333,FacilityCounts!$B$3:$B$1333,,0,)</f>
        <v>0</v>
      </c>
      <c r="AZ936">
        <f>_xlfn.XLOOKUP(C936,FacilityCounts!$D$3:$D$1333,FacilityCounts!$E$3:$E$1333,,0,)</f>
        <v>0</v>
      </c>
      <c r="BA936">
        <f>_xlfn.XLOOKUP(C936,FacilityCounts!$G$3:$G$1333,FacilityCounts!$H$3:$H$1333,,0,)</f>
        <v>0</v>
      </c>
      <c r="BB936">
        <f>IFERROR(_xlfn.XLOOKUP(C936,'DA to P Sensitive Lakes'!$P$2:$P$44,'DA to P Sensitive Lakes'!$Q$2:$Q$44,,0,),0)</f>
        <v>0</v>
      </c>
      <c r="BC936" s="25">
        <f>_xlfn.XLOOKUP(C936,'Historic Runoff (mm)'!$A$2:$A$1332,'Historic Runoff (mm)'!$B$2:$B$1332,,0,)</f>
        <v>65.039000000000001</v>
      </c>
      <c r="BD936">
        <f>_xlfn.XLOOKUP(C936,DrainageComplaint!$A$2:$A$1332,DrainageComplaint!$B$2:$B$1332,,0,)</f>
        <v>0</v>
      </c>
      <c r="BE936">
        <f>_xlfn.XLOOKUP(C936,PAD_Area!$G$2:$G$1332,PAD_Area!$H$2:$H$1332,,0,)</f>
        <v>0</v>
      </c>
    </row>
    <row r="937" spans="1:57" x14ac:dyDescent="0.2">
      <c r="A937" s="2">
        <v>934</v>
      </c>
      <c r="B937" s="2">
        <v>935</v>
      </c>
      <c r="C937" s="20">
        <v>1400350</v>
      </c>
      <c r="D937" s="3" t="s">
        <v>900</v>
      </c>
      <c r="E937" s="3" t="s">
        <v>754</v>
      </c>
      <c r="F937" s="3">
        <v>327.06799999999998</v>
      </c>
      <c r="G937" s="3">
        <v>23580.504503799999</v>
      </c>
      <c r="H937" s="3">
        <v>14247041.6086</v>
      </c>
      <c r="I937" s="2">
        <v>8</v>
      </c>
      <c r="J937" s="2">
        <v>0</v>
      </c>
      <c r="K937" s="2">
        <v>0</v>
      </c>
      <c r="L937" s="2">
        <v>0</v>
      </c>
      <c r="M937" s="3">
        <v>0</v>
      </c>
      <c r="N937" s="2">
        <f>_xlfn.XLOOKUP(C937,Shellfish_Presence!$E$3:$E$1333,Shellfish_Presence!$G$3:$G$1333,,0,)</f>
        <v>0</v>
      </c>
      <c r="O937" s="3">
        <v>0</v>
      </c>
      <c r="P937" s="3">
        <v>0</v>
      </c>
      <c r="Q937" s="2">
        <v>0</v>
      </c>
      <c r="R937" s="3">
        <v>1</v>
      </c>
      <c r="S937" s="3">
        <v>0</v>
      </c>
      <c r="T937" s="3">
        <v>8441.3798828125</v>
      </c>
      <c r="U937" s="3">
        <v>0</v>
      </c>
      <c r="V937" s="2">
        <v>3</v>
      </c>
      <c r="W937" s="3">
        <f t="shared" si="28"/>
        <v>3.5539213276117358E-4</v>
      </c>
      <c r="X937">
        <f t="shared" si="29"/>
        <v>0</v>
      </c>
      <c r="Y937">
        <f>IFERROR(INDEX('Parcel Year'!$N$3:$N$1175,MATCH(KC_SPS_SubbasinAttributes!C937,'Parcel Year'!$M$3:$M$1175,0)),0)</f>
        <v>0.29142001271247864</v>
      </c>
      <c r="Z937">
        <f>INDEX(Imperviousness!$B$2:$B$1332,MATCH(KC_SPS_SubbasinAttributes!C937,Imperviousness!$A$2:$A$1332,0))</f>
        <v>3.5999999999999997E-2</v>
      </c>
      <c r="AA937">
        <f>INDEX('Flow Duration Index'!$B$2:$B$1332,MATCH(KC_SPS_SubbasinAttributes!C937,'Flow Duration Index'!$A$2:$A$1332,0))</f>
        <v>3.089</v>
      </c>
      <c r="AB937">
        <f>INDEX(Opportunity_Index!$G$2:$G$1333,MATCH(KC_SPS_SubbasinAttributes!C937,Opportunity_Index!$F$2:$F$1333,0))</f>
        <v>0</v>
      </c>
      <c r="AC937">
        <f>INDEX(Traffic!$B$2:$B$1332,MATCH(KC_SPS_SubbasinAttributes!C937,Traffic!$A$2:$A$1332,0))</f>
        <v>9.7870000000000008</v>
      </c>
      <c r="AD937">
        <f>INDEX(EquityScore!$F$3:$F$1334,MATCH(KC_SPS_SubbasinAttributes!C937,EquityScore!$E$3:$E$1334,0))</f>
        <v>0.83333333499999995</v>
      </c>
      <c r="AE937">
        <f>IFERROR(INDEX(PavementCondition!$E$2:$E$669,MATCH(KC_SPS_SubbasinAttributes!C937,PavementCondition!$D$2:$D$669,0)),"N/A")</f>
        <v>75</v>
      </c>
      <c r="AF937">
        <f>INDEX(SpawnerMortality!$E$2:$E$1331,MATCH(KC_SPS_SubbasinAttributes!C937,SpawnerMortality!$D$2:$D$1331,0))</f>
        <v>0</v>
      </c>
      <c r="AG937" s="25">
        <f>IFERROR(_xlfn.XLOOKUP($C937,WQBE_Loading!$C$4:$C$3072,WQBE_Loading!G$4:G$3072,,0,),"")</f>
        <v>0.10236939785888</v>
      </c>
      <c r="AH937" s="25">
        <f>IFERROR(_xlfn.XLOOKUP($C937,WQBE_Loading!$C$4:$C$3072,WQBE_Loading!H$4:H$3072,,0,),"")</f>
        <v>0.52193137584531546</v>
      </c>
      <c r="AI937" s="25">
        <f>IFERROR(_xlfn.XLOOKUP($C937,WQBE_Loading!$C$4:$C$3072,WQBE_Loading!I$4:I$3072,,0,),"")</f>
        <v>26.687497170142002</v>
      </c>
      <c r="AJ937" s="25">
        <f>IFERROR(_xlfn.XLOOKUP($C937,WQBE_Loading!$C$4:$C$3072,WQBE_Loading!J$4:J$3072,,0,),"")</f>
        <v>2.01782871667415</v>
      </c>
      <c r="AK937" s="25">
        <f>IFERROR(_xlfn.XLOOKUP($C937,WQBE_Loading!$C$4:$C$3072,WQBE_Loading!K$4:K$3072,,0,),"")</f>
        <v>678.15623778864756</v>
      </c>
      <c r="AL937" s="25">
        <f>IFERROR(_xlfn.XLOOKUP($C937,WQBE_Loading!$C$4:$C$3072,WQBE_Loading!L$4:L$3072,,0,),"")</f>
        <v>2.06162059498796E-4</v>
      </c>
      <c r="AM937" s="25">
        <f>IFERROR(_xlfn.XLOOKUP($C937,WQBE_Loading!$C$4:$C$3072,WQBE_Loading!M$4:M$3072,,0,),"")</f>
        <v>7.6741763634803347E-6</v>
      </c>
      <c r="AN937" s="25">
        <f>IFERROR(_xlfn.XLOOKUP($C937,WQBE_Loading!$C$4:$C$3072,WQBE_Loading!N$4:N$3072,,0,),"")</f>
        <v>1.1573269624323899E-2</v>
      </c>
      <c r="AO937" s="25">
        <f>IFERROR(_xlfn.XLOOKUP($C937,WQBE_Loading!$C$4:$C$3072,WQBE_Loading!O$4:O$3072,,0,),"")</f>
        <v>3.3295608386706546E-2</v>
      </c>
      <c r="AP937" s="25">
        <f>IFERROR(_xlfn.XLOOKUP($C937,WQBE_Loading!$C$4:$C$3072,WQBE_Loading!P$4:P$3072,,0,),"")</f>
        <v>3.54106477376811E-2</v>
      </c>
      <c r="AQ937" s="13">
        <f>IFERROR(_xlfn.XLOOKUP($C937,WQBE_Loading!$C$4:$C$3072,WQBE_Loading!Q$4:Q$3072,,0,),"")</f>
        <v>909049.94894629903</v>
      </c>
      <c r="AR937">
        <f>_xlfn.XLOOKUP(C937,UrbanHeat!$A$2:$A$1333,UrbanHeat!$B$2:$B$1333,,0,)</f>
        <v>5.88</v>
      </c>
      <c r="AS937" s="25">
        <f>_xlfn.XLOOKUP($C937,TNC_Loading!$A$2:$A$1332,TNC_Loading!B$2:B$1332,,0,)</f>
        <v>1.1000000000000001</v>
      </c>
      <c r="AT937" s="25">
        <f>_xlfn.XLOOKUP($C937,TNC_Loading!$A$2:$A$1332,TNC_Loading!C$2:C$1332,,0,)</f>
        <v>0.11700000000000001</v>
      </c>
      <c r="AU937" s="25">
        <f>_xlfn.XLOOKUP($C937,TNC_Loading!$A$2:$A$1332,TNC_Loading!D$2:D$1332,,0,)</f>
        <v>0.80800000000000005</v>
      </c>
      <c r="AV937" s="25">
        <f>_xlfn.XLOOKUP($C937,TNC_Loading!$A$2:$A$1332,TNC_Loading!E$2:E$1332,,0,)</f>
        <v>1.3720000000000001</v>
      </c>
      <c r="AW937" s="25">
        <f>_xlfn.XLOOKUP($C937,TNC_Loading!$A$2:$A$1332,TNC_Loading!F$2:F$1332,,0,)</f>
        <v>22.391999999999999</v>
      </c>
      <c r="AX937">
        <f>_xlfn.XLOOKUP(C937,BIBI!$D$2:$D$1332,BIBI!$F$2:$F$1332,,0,)</f>
        <v>0</v>
      </c>
      <c r="AY937">
        <f>_xlfn.XLOOKUP(C937,FacilityCounts!$A$3:$A$1333,FacilityCounts!$B$3:$B$1333,,0,)</f>
        <v>0</v>
      </c>
      <c r="AZ937">
        <f>_xlfn.XLOOKUP(C937,FacilityCounts!$D$3:$D$1333,FacilityCounts!$E$3:$E$1333,,0,)</f>
        <v>0</v>
      </c>
      <c r="BA937">
        <f>_xlfn.XLOOKUP(C937,FacilityCounts!$G$3:$G$1333,FacilityCounts!$H$3:$H$1333,,0,)</f>
        <v>0</v>
      </c>
      <c r="BB937">
        <f>IFERROR(_xlfn.XLOOKUP(C937,'DA to P Sensitive Lakes'!$P$2:$P$44,'DA to P Sensitive Lakes'!$Q$2:$Q$44,,0,),0)</f>
        <v>0</v>
      </c>
      <c r="BC937" s="25">
        <f>_xlfn.XLOOKUP(C937,'Historic Runoff (mm)'!$A$2:$A$1332,'Historic Runoff (mm)'!$B$2:$B$1332,,0,)</f>
        <v>57.048999999999999</v>
      </c>
      <c r="BD937">
        <f>_xlfn.XLOOKUP(C937,DrainageComplaint!$A$2:$A$1332,DrainageComplaint!$B$2:$B$1332,,0,)</f>
        <v>0</v>
      </c>
      <c r="BE937">
        <f>_xlfn.XLOOKUP(C937,PAD_Area!$G$2:$G$1332,PAD_Area!$H$2:$H$1332,,0,)</f>
        <v>0</v>
      </c>
    </row>
    <row r="938" spans="1:57" x14ac:dyDescent="0.2">
      <c r="A938" s="2">
        <v>935</v>
      </c>
      <c r="B938" s="2">
        <v>936</v>
      </c>
      <c r="C938" s="20">
        <v>1400360</v>
      </c>
      <c r="D938" s="3" t="s">
        <v>900</v>
      </c>
      <c r="E938" s="3" t="s">
        <v>754</v>
      </c>
      <c r="F938" s="3">
        <v>841.33799999999997</v>
      </c>
      <c r="G938" s="3">
        <v>32206.2859579</v>
      </c>
      <c r="H938" s="3">
        <v>36648525.889799997</v>
      </c>
      <c r="I938" s="2">
        <v>8</v>
      </c>
      <c r="J938" s="2">
        <v>0</v>
      </c>
      <c r="K938" s="2">
        <v>0</v>
      </c>
      <c r="L938" s="2">
        <v>3</v>
      </c>
      <c r="M938" s="3">
        <v>0</v>
      </c>
      <c r="N938" s="2">
        <f>_xlfn.XLOOKUP(C938,Shellfish_Presence!$E$3:$E$1333,Shellfish_Presence!$G$3:$G$1333,,0,)</f>
        <v>0</v>
      </c>
      <c r="O938" s="3">
        <v>0</v>
      </c>
      <c r="P938" s="3">
        <v>0</v>
      </c>
      <c r="Q938" s="2">
        <v>0</v>
      </c>
      <c r="R938" s="3">
        <v>0.99989497661590576</v>
      </c>
      <c r="S938" s="3">
        <v>0</v>
      </c>
      <c r="T938" s="3">
        <v>17263.69921875</v>
      </c>
      <c r="U938" s="3">
        <v>0</v>
      </c>
      <c r="V938" s="2">
        <v>8</v>
      </c>
      <c r="W938" s="3">
        <f t="shared" si="28"/>
        <v>4.6340010322418315E-4</v>
      </c>
      <c r="X938">
        <f t="shared" si="29"/>
        <v>0</v>
      </c>
      <c r="Y938">
        <f>IFERROR(INDEX('Parcel Year'!$N$3:$N$1175,MATCH(KC_SPS_SubbasinAttributes!C938,'Parcel Year'!$M$3:$M$1175,0)),0)</f>
        <v>0.19169199466705322</v>
      </c>
      <c r="Z938">
        <f>INDEX(Imperviousness!$B$2:$B$1332,MATCH(KC_SPS_SubbasinAttributes!C938,Imperviousness!$A$2:$A$1332,0))</f>
        <v>1.4E-2</v>
      </c>
      <c r="AA938">
        <f>INDEX('Flow Duration Index'!$B$2:$B$1332,MATCH(KC_SPS_SubbasinAttributes!C938,'Flow Duration Index'!$A$2:$A$1332,0))</f>
        <v>2.96</v>
      </c>
      <c r="AB938">
        <f>INDEX(Opportunity_Index!$G$2:$G$1333,MATCH(KC_SPS_SubbasinAttributes!C938,Opportunity_Index!$F$2:$F$1333,0))</f>
        <v>0</v>
      </c>
      <c r="AC938">
        <f>INDEX(Traffic!$B$2:$B$1332,MATCH(KC_SPS_SubbasinAttributes!C938,Traffic!$A$2:$A$1332,0))</f>
        <v>116.831</v>
      </c>
      <c r="AD938">
        <f>INDEX(EquityScore!$F$3:$F$1334,MATCH(KC_SPS_SubbasinAttributes!C938,EquityScore!$E$3:$E$1334,0))</f>
        <v>0.83333333499999995</v>
      </c>
      <c r="AE938">
        <f>IFERROR(INDEX(PavementCondition!$E$2:$E$669,MATCH(KC_SPS_SubbasinAttributes!C938,PavementCondition!$D$2:$D$669,0)),"N/A")</f>
        <v>80.5</v>
      </c>
      <c r="AF938">
        <f>INDEX(SpawnerMortality!$E$2:$E$1331,MATCH(KC_SPS_SubbasinAttributes!C938,SpawnerMortality!$D$2:$D$1331,0))</f>
        <v>0</v>
      </c>
      <c r="AG938" s="25">
        <f>IFERROR(_xlfn.XLOOKUP($C938,WQBE_Loading!$C$4:$C$3072,WQBE_Loading!G$4:G$3072,,0,),"")</f>
        <v>0.226574548323453</v>
      </c>
      <c r="AH938" s="25">
        <f>IFERROR(_xlfn.XLOOKUP($C938,WQBE_Loading!$C$4:$C$3072,WQBE_Loading!H$4:H$3072,,0,),"")</f>
        <v>1.148972373467255</v>
      </c>
      <c r="AI938" s="25">
        <f>IFERROR(_xlfn.XLOOKUP($C938,WQBE_Loading!$C$4:$C$3072,WQBE_Loading!I$4:I$3072,,0,),"")</f>
        <v>59.072476114415451</v>
      </c>
      <c r="AJ938" s="25">
        <f>IFERROR(_xlfn.XLOOKUP($C938,WQBE_Loading!$C$4:$C$3072,WQBE_Loading!J$4:J$3072,,0,),"")</f>
        <v>4.3848647619429499</v>
      </c>
      <c r="AK938" s="25">
        <f>IFERROR(_xlfn.XLOOKUP($C938,WQBE_Loading!$C$4:$C$3072,WQBE_Loading!K$4:K$3072,,0,),"")</f>
        <v>1606.399857632535</v>
      </c>
      <c r="AL938" s="25">
        <f>IFERROR(_xlfn.XLOOKUP($C938,WQBE_Loading!$C$4:$C$3072,WQBE_Loading!L$4:L$3072,,0,),"")</f>
        <v>4.5300471435635951E-4</v>
      </c>
      <c r="AM938" s="25">
        <f>IFERROR(_xlfn.XLOOKUP($C938,WQBE_Loading!$C$4:$C$3072,WQBE_Loading!M$4:M$3072,,0,),"")</f>
        <v>5.4413722261089148E-6</v>
      </c>
      <c r="AN938" s="25">
        <f>IFERROR(_xlfn.XLOOKUP($C938,WQBE_Loading!$C$4:$C$3072,WQBE_Loading!N$4:N$3072,,0,),"")</f>
        <v>2.0107311947953E-2</v>
      </c>
      <c r="AO938" s="25">
        <f>IFERROR(_xlfn.XLOOKUP($C938,WQBE_Loading!$C$4:$C$3072,WQBE_Loading!O$4:O$3072,,0,),"")</f>
        <v>7.2909663913083053E-2</v>
      </c>
      <c r="AP938" s="25">
        <f>IFERROR(_xlfn.XLOOKUP($C938,WQBE_Loading!$C$4:$C$3072,WQBE_Loading!P$4:P$3072,,0,),"")</f>
        <v>9.2842698711504995E-2</v>
      </c>
      <c r="AQ938" s="13">
        <f>IFERROR(_xlfn.XLOOKUP($C938,WQBE_Loading!$C$4:$C$3072,WQBE_Loading!Q$4:Q$3072,,0,),"")</f>
        <v>1747439.6776405601</v>
      </c>
      <c r="AR938">
        <f>_xlfn.XLOOKUP(C938,UrbanHeat!$A$2:$A$1333,UrbanHeat!$B$2:$B$1333,,0,)</f>
        <v>5.2640000000000002</v>
      </c>
      <c r="AS938" s="25">
        <f>_xlfn.XLOOKUP($C938,TNC_Loading!$A$2:$A$1332,TNC_Loading!B$2:B$1332,,0,)</f>
        <v>1.1100000000000001</v>
      </c>
      <c r="AT938" s="25">
        <f>_xlfn.XLOOKUP($C938,TNC_Loading!$A$2:$A$1332,TNC_Loading!C$2:C$1332,,0,)</f>
        <v>0.12</v>
      </c>
      <c r="AU938" s="25">
        <f>_xlfn.XLOOKUP($C938,TNC_Loading!$A$2:$A$1332,TNC_Loading!D$2:D$1332,,0,)</f>
        <v>0.58499999999999996</v>
      </c>
      <c r="AV938" s="25">
        <f>_xlfn.XLOOKUP($C938,TNC_Loading!$A$2:$A$1332,TNC_Loading!E$2:E$1332,,0,)</f>
        <v>1.4990000000000001</v>
      </c>
      <c r="AW938" s="25">
        <f>_xlfn.XLOOKUP($C938,TNC_Loading!$A$2:$A$1332,TNC_Loading!F$2:F$1332,,0,)</f>
        <v>22.587</v>
      </c>
      <c r="AX938">
        <f>_xlfn.XLOOKUP(C938,BIBI!$D$2:$D$1332,BIBI!$F$2:$F$1332,,0,)</f>
        <v>58.25</v>
      </c>
      <c r="AY938">
        <f>_xlfn.XLOOKUP(C938,FacilityCounts!$A$3:$A$1333,FacilityCounts!$B$3:$B$1333,,0,)</f>
        <v>0</v>
      </c>
      <c r="AZ938">
        <f>_xlfn.XLOOKUP(C938,FacilityCounts!$D$3:$D$1333,FacilityCounts!$E$3:$E$1333,,0,)</f>
        <v>0</v>
      </c>
      <c r="BA938">
        <f>_xlfn.XLOOKUP(C938,FacilityCounts!$G$3:$G$1333,FacilityCounts!$H$3:$H$1333,,0,)</f>
        <v>0</v>
      </c>
      <c r="BB938">
        <f>IFERROR(_xlfn.XLOOKUP(C938,'DA to P Sensitive Lakes'!$P$2:$P$44,'DA to P Sensitive Lakes'!$Q$2:$Q$44,,0,),0)</f>
        <v>0</v>
      </c>
      <c r="BC938" s="25">
        <f>_xlfn.XLOOKUP(C938,'Historic Runoff (mm)'!$A$2:$A$1332,'Historic Runoff (mm)'!$B$2:$B$1332,,0,)</f>
        <v>105.072</v>
      </c>
      <c r="BD938">
        <f>_xlfn.XLOOKUP(C938,DrainageComplaint!$A$2:$A$1332,DrainageComplaint!$B$2:$B$1332,,0,)</f>
        <v>0</v>
      </c>
      <c r="BE938">
        <f>_xlfn.XLOOKUP(C938,PAD_Area!$G$2:$G$1332,PAD_Area!$H$2:$H$1332,,0,)</f>
        <v>0</v>
      </c>
    </row>
    <row r="939" spans="1:57" x14ac:dyDescent="0.2">
      <c r="A939" s="2">
        <v>936</v>
      </c>
      <c r="B939" s="2">
        <v>937</v>
      </c>
      <c r="C939" s="20">
        <v>1400370</v>
      </c>
      <c r="D939" s="3" t="s">
        <v>900</v>
      </c>
      <c r="E939" s="3" t="s">
        <v>754</v>
      </c>
      <c r="F939" s="3">
        <v>125.331</v>
      </c>
      <c r="G939" s="3">
        <v>13582.289376799999</v>
      </c>
      <c r="H939" s="3">
        <v>5459400.1195599996</v>
      </c>
      <c r="I939" s="2">
        <v>8</v>
      </c>
      <c r="J939" s="2">
        <v>0</v>
      </c>
      <c r="K939" s="2">
        <v>0</v>
      </c>
      <c r="L939" s="2">
        <v>1</v>
      </c>
      <c r="M939" s="3">
        <v>0</v>
      </c>
      <c r="N939" s="2">
        <f>_xlfn.XLOOKUP(C939,Shellfish_Presence!$E$3:$E$1333,Shellfish_Presence!$G$3:$G$1333,,0,)</f>
        <v>0</v>
      </c>
      <c r="O939" s="3">
        <v>0</v>
      </c>
      <c r="P939" s="3">
        <v>0</v>
      </c>
      <c r="Q939" s="2">
        <v>0</v>
      </c>
      <c r="R939" s="3">
        <v>0.99953699111938477</v>
      </c>
      <c r="S939" s="3">
        <v>0</v>
      </c>
      <c r="T939" s="3">
        <v>3862.179931640625</v>
      </c>
      <c r="U939" s="3">
        <v>0</v>
      </c>
      <c r="V939" s="2">
        <v>0</v>
      </c>
      <c r="W939" s="3">
        <f t="shared" si="28"/>
        <v>0</v>
      </c>
      <c r="X939">
        <f t="shared" si="29"/>
        <v>0</v>
      </c>
      <c r="Y939">
        <f>IFERROR(INDEX('Parcel Year'!$N$3:$N$1175,MATCH(KC_SPS_SubbasinAttributes!C939,'Parcel Year'!$M$3:$M$1175,0)),0)</f>
        <v>0.22102899849414825</v>
      </c>
      <c r="Z939">
        <f>INDEX(Imperviousness!$B$2:$B$1332,MATCH(KC_SPS_SubbasinAttributes!C939,Imperviousness!$A$2:$A$1332,0))</f>
        <v>0.01</v>
      </c>
      <c r="AA939">
        <f>INDEX('Flow Duration Index'!$B$2:$B$1332,MATCH(KC_SPS_SubbasinAttributes!C939,'Flow Duration Index'!$A$2:$A$1332,0))</f>
        <v>1.93</v>
      </c>
      <c r="AB939">
        <f>INDEX(Opportunity_Index!$G$2:$G$1333,MATCH(KC_SPS_SubbasinAttributes!C939,Opportunity_Index!$F$2:$F$1333,0))</f>
        <v>0</v>
      </c>
      <c r="AC939">
        <f>INDEX(Traffic!$B$2:$B$1332,MATCH(KC_SPS_SubbasinAttributes!C939,Traffic!$A$2:$A$1332,0))</f>
        <v>1.9410000000000001</v>
      </c>
      <c r="AD939">
        <f>INDEX(EquityScore!$F$3:$F$1334,MATCH(KC_SPS_SubbasinAttributes!C939,EquityScore!$E$3:$E$1334,0))</f>
        <v>0.83333333499999995</v>
      </c>
      <c r="AE939">
        <f>IFERROR(INDEX(PavementCondition!$E$2:$E$669,MATCH(KC_SPS_SubbasinAttributes!C939,PavementCondition!$D$2:$D$669,0)),"N/A")</f>
        <v>75</v>
      </c>
      <c r="AF939">
        <f>INDEX(SpawnerMortality!$E$2:$E$1331,MATCH(KC_SPS_SubbasinAttributes!C939,SpawnerMortality!$D$2:$D$1331,0))</f>
        <v>0</v>
      </c>
      <c r="AG939" s="25">
        <f>IFERROR(_xlfn.XLOOKUP($C939,WQBE_Loading!$C$4:$C$3072,WQBE_Loading!G$4:G$3072,,0,),"")</f>
        <v>1.8622144036526851E-2</v>
      </c>
      <c r="AH939" s="25">
        <f>IFERROR(_xlfn.XLOOKUP($C939,WQBE_Loading!$C$4:$C$3072,WQBE_Loading!H$4:H$3072,,0,),"")</f>
        <v>9.333703789087891E-2</v>
      </c>
      <c r="AI939" s="25">
        <f>IFERROR(_xlfn.XLOOKUP($C939,WQBE_Loading!$C$4:$C$3072,WQBE_Loading!I$4:I$3072,,0,),"")</f>
        <v>5.151831155391605</v>
      </c>
      <c r="AJ939" s="25">
        <f>IFERROR(_xlfn.XLOOKUP($C939,WQBE_Loading!$C$4:$C$3072,WQBE_Loading!J$4:J$3072,,0,),"")</f>
        <v>0.38160158558562152</v>
      </c>
      <c r="AK939" s="25">
        <f>IFERROR(_xlfn.XLOOKUP($C939,WQBE_Loading!$C$4:$C$3072,WQBE_Loading!K$4:K$3072,,0,),"")</f>
        <v>151.65540290305501</v>
      </c>
      <c r="AL939" s="25">
        <f>IFERROR(_xlfn.XLOOKUP($C939,WQBE_Loading!$C$4:$C$3072,WQBE_Loading!L$4:L$3072,,0,),"")</f>
        <v>4.276681531627355E-5</v>
      </c>
      <c r="AM939" s="25">
        <f>IFERROR(_xlfn.XLOOKUP($C939,WQBE_Loading!$C$4:$C$3072,WQBE_Loading!M$4:M$3072,,0,),"")</f>
        <v>5.3235936518584947E-7</v>
      </c>
      <c r="AN939" s="25">
        <f>IFERROR(_xlfn.XLOOKUP($C939,WQBE_Loading!$C$4:$C$3072,WQBE_Loading!N$4:N$3072,,0,),"")</f>
        <v>1.9342698345036248E-3</v>
      </c>
      <c r="AO939" s="25">
        <f>IFERROR(_xlfn.XLOOKUP($C939,WQBE_Loading!$C$4:$C$3072,WQBE_Loading!O$4:O$3072,,0,),"")</f>
        <v>7.0277967045427846E-3</v>
      </c>
      <c r="AP939" s="25">
        <f>IFERROR(_xlfn.XLOOKUP($C939,WQBE_Loading!$C$4:$C$3072,WQBE_Loading!P$4:P$3072,,0,),"")</f>
        <v>7.2596656061258953E-3</v>
      </c>
      <c r="AQ939" s="13">
        <f>IFERROR(_xlfn.XLOOKUP($C939,WQBE_Loading!$C$4:$C$3072,WQBE_Loading!Q$4:Q$3072,,0,),"")</f>
        <v>167032.69329115999</v>
      </c>
      <c r="AR939">
        <f>_xlfn.XLOOKUP(C939,UrbanHeat!$A$2:$A$1333,UrbanHeat!$B$2:$B$1333,,0,)</f>
        <v>5.0259999999999998</v>
      </c>
      <c r="AS939" s="25">
        <f>_xlfn.XLOOKUP($C939,TNC_Loading!$A$2:$A$1332,TNC_Loading!B$2:B$1332,,0,)</f>
        <v>0.36799999999999999</v>
      </c>
      <c r="AT939" s="25">
        <f>_xlfn.XLOOKUP($C939,TNC_Loading!$A$2:$A$1332,TNC_Loading!C$2:C$1332,,0,)</f>
        <v>4.2000000000000003E-2</v>
      </c>
      <c r="AU939" s="25">
        <f>_xlfn.XLOOKUP($C939,TNC_Loading!$A$2:$A$1332,TNC_Loading!D$2:D$1332,,0,)</f>
        <v>0.374</v>
      </c>
      <c r="AV939" s="25">
        <f>_xlfn.XLOOKUP($C939,TNC_Loading!$A$2:$A$1332,TNC_Loading!E$2:E$1332,,0,)</f>
        <v>0.41899999999999998</v>
      </c>
      <c r="AW939" s="25">
        <f>_xlfn.XLOOKUP($C939,TNC_Loading!$A$2:$A$1332,TNC_Loading!F$2:F$1332,,0,)</f>
        <v>8.39</v>
      </c>
      <c r="AX939">
        <f>_xlfn.XLOOKUP(C939,BIBI!$D$2:$D$1332,BIBI!$F$2:$F$1332,,0,)</f>
        <v>0</v>
      </c>
      <c r="AY939">
        <f>_xlfn.XLOOKUP(C939,FacilityCounts!$A$3:$A$1333,FacilityCounts!$B$3:$B$1333,,0,)</f>
        <v>0</v>
      </c>
      <c r="AZ939">
        <f>_xlfn.XLOOKUP(C939,FacilityCounts!$D$3:$D$1333,FacilityCounts!$E$3:$E$1333,,0,)</f>
        <v>0</v>
      </c>
      <c r="BA939">
        <f>_xlfn.XLOOKUP(C939,FacilityCounts!$G$3:$G$1333,FacilityCounts!$H$3:$H$1333,,0,)</f>
        <v>0</v>
      </c>
      <c r="BB939">
        <f>IFERROR(_xlfn.XLOOKUP(C939,'DA to P Sensitive Lakes'!$P$2:$P$44,'DA to P Sensitive Lakes'!$Q$2:$Q$44,,0,),0)</f>
        <v>0</v>
      </c>
      <c r="BC939" s="25">
        <f>_xlfn.XLOOKUP(C939,'Historic Runoff (mm)'!$A$2:$A$1332,'Historic Runoff (mm)'!$B$2:$B$1332,,0,)</f>
        <v>38.637</v>
      </c>
      <c r="BD939">
        <f>_xlfn.XLOOKUP(C939,DrainageComplaint!$A$2:$A$1332,DrainageComplaint!$B$2:$B$1332,,0,)</f>
        <v>0</v>
      </c>
      <c r="BE939">
        <f>_xlfn.XLOOKUP(C939,PAD_Area!$G$2:$G$1332,PAD_Area!$H$2:$H$1332,,0,)</f>
        <v>0</v>
      </c>
    </row>
    <row r="940" spans="1:57" x14ac:dyDescent="0.2">
      <c r="A940" s="2">
        <v>937</v>
      </c>
      <c r="B940" s="2">
        <v>938</v>
      </c>
      <c r="C940" s="20">
        <v>1400380</v>
      </c>
      <c r="D940" s="3" t="s">
        <v>900</v>
      </c>
      <c r="E940" s="3" t="s">
        <v>754</v>
      </c>
      <c r="F940" s="3">
        <v>114.19799999999999</v>
      </c>
      <c r="G940" s="3">
        <v>14311.914100800001</v>
      </c>
      <c r="H940" s="3">
        <v>4974425.5538799996</v>
      </c>
      <c r="I940" s="2">
        <v>0</v>
      </c>
      <c r="J940" s="2">
        <v>0</v>
      </c>
      <c r="K940" s="2">
        <v>0</v>
      </c>
      <c r="L940" s="2">
        <v>0</v>
      </c>
      <c r="M940" s="3">
        <v>0</v>
      </c>
      <c r="N940" s="2">
        <f>_xlfn.XLOOKUP(C940,Shellfish_Presence!$E$3:$E$1333,Shellfish_Presence!$G$3:$G$1333,,0,)</f>
        <v>0</v>
      </c>
      <c r="O940" s="3">
        <v>0</v>
      </c>
      <c r="P940" s="3">
        <v>0</v>
      </c>
      <c r="Q940" s="2">
        <v>0</v>
      </c>
      <c r="R940" s="3">
        <v>1</v>
      </c>
      <c r="S940" s="3">
        <v>0</v>
      </c>
      <c r="T940" s="3">
        <v>1048.3900146484375</v>
      </c>
      <c r="U940" s="3">
        <v>0</v>
      </c>
      <c r="V940" s="2">
        <v>0</v>
      </c>
      <c r="W940" s="3">
        <f t="shared" si="28"/>
        <v>0</v>
      </c>
      <c r="X940">
        <f t="shared" si="29"/>
        <v>0</v>
      </c>
      <c r="Y940">
        <f>IFERROR(INDEX('Parcel Year'!$N$3:$N$1175,MATCH(KC_SPS_SubbasinAttributes!C940,'Parcel Year'!$M$3:$M$1175,0)),0)</f>
        <v>0.32759600877761841</v>
      </c>
      <c r="Z940">
        <f>INDEX(Imperviousness!$B$2:$B$1332,MATCH(KC_SPS_SubbasinAttributes!C940,Imperviousness!$A$2:$A$1332,0))</f>
        <v>0</v>
      </c>
      <c r="AA940">
        <f>INDEX('Flow Duration Index'!$B$2:$B$1332,MATCH(KC_SPS_SubbasinAttributes!C940,'Flow Duration Index'!$A$2:$A$1332,0))</f>
        <v>1.927</v>
      </c>
      <c r="AB940">
        <f>INDEX(Opportunity_Index!$G$2:$G$1333,MATCH(KC_SPS_SubbasinAttributes!C940,Opportunity_Index!$F$2:$F$1333,0))</f>
        <v>0</v>
      </c>
      <c r="AC940">
        <f>INDEX(Traffic!$B$2:$B$1332,MATCH(KC_SPS_SubbasinAttributes!C940,Traffic!$A$2:$A$1332,0))</f>
        <v>1.581</v>
      </c>
      <c r="AD940">
        <f>INDEX(EquityScore!$F$3:$F$1334,MATCH(KC_SPS_SubbasinAttributes!C940,EquityScore!$E$3:$E$1334,0))</f>
        <v>0.83333333499999995</v>
      </c>
      <c r="AE940">
        <f>IFERROR(INDEX(PavementCondition!$E$2:$E$669,MATCH(KC_SPS_SubbasinAttributes!C940,PavementCondition!$D$2:$D$669,0)),"N/A")</f>
        <v>75</v>
      </c>
      <c r="AF940">
        <f>INDEX(SpawnerMortality!$E$2:$E$1331,MATCH(KC_SPS_SubbasinAttributes!C940,SpawnerMortality!$D$2:$D$1331,0))</f>
        <v>0</v>
      </c>
      <c r="AG940" s="25">
        <f>IFERROR(_xlfn.XLOOKUP($C940,WQBE_Loading!$C$4:$C$3072,WQBE_Loading!G$4:G$3072,,0,),"")</f>
        <v>3.5655704572748748E-2</v>
      </c>
      <c r="AH940" s="25">
        <f>IFERROR(_xlfn.XLOOKUP($C940,WQBE_Loading!$C$4:$C$3072,WQBE_Loading!H$4:H$3072,,0,),"")</f>
        <v>0.1813177249588605</v>
      </c>
      <c r="AI940" s="25">
        <f>IFERROR(_xlfn.XLOOKUP($C940,WQBE_Loading!$C$4:$C$3072,WQBE_Loading!I$4:I$3072,,0,),"")</f>
        <v>9.7132931449270536</v>
      </c>
      <c r="AJ940" s="25">
        <f>IFERROR(_xlfn.XLOOKUP($C940,WQBE_Loading!$C$4:$C$3072,WQBE_Loading!J$4:J$3072,,0,),"")</f>
        <v>0.72295128288059052</v>
      </c>
      <c r="AK940" s="25">
        <f>IFERROR(_xlfn.XLOOKUP($C940,WQBE_Loading!$C$4:$C$3072,WQBE_Loading!K$4:K$3072,,0,),"")</f>
        <v>231.055285130275</v>
      </c>
      <c r="AL940" s="25">
        <f>IFERROR(_xlfn.XLOOKUP($C940,WQBE_Loading!$C$4:$C$3072,WQBE_Loading!L$4:L$3072,,0,),"")</f>
        <v>6.5157581028502952E-5</v>
      </c>
      <c r="AM940" s="25">
        <f>IFERROR(_xlfn.XLOOKUP($C940,WQBE_Loading!$C$4:$C$3072,WQBE_Loading!M$4:M$3072,,0,),"")</f>
        <v>9.3498504176703597E-7</v>
      </c>
      <c r="AN940" s="25">
        <f>IFERROR(_xlfn.XLOOKUP($C940,WQBE_Loading!$C$4:$C$3072,WQBE_Loading!N$4:N$3072,,0,),"")</f>
        <v>2.535819477393955E-3</v>
      </c>
      <c r="AO940" s="25">
        <f>IFERROR(_xlfn.XLOOKUP($C940,WQBE_Loading!$C$4:$C$3072,WQBE_Loading!O$4:O$3072,,0,),"")</f>
        <v>1.026446077848305E-2</v>
      </c>
      <c r="AP940" s="25">
        <f>IFERROR(_xlfn.XLOOKUP($C940,WQBE_Loading!$C$4:$C$3072,WQBE_Loading!P$4:P$3072,,0,),"")</f>
        <v>1.5017366190279501E-2</v>
      </c>
      <c r="AQ940" s="13">
        <f>IFERROR(_xlfn.XLOOKUP($C940,WQBE_Loading!$C$4:$C$3072,WQBE_Loading!Q$4:Q$3072,,0,),"")</f>
        <v>322776.4007947995</v>
      </c>
      <c r="AR940">
        <f>_xlfn.XLOOKUP(C940,UrbanHeat!$A$2:$A$1333,UrbanHeat!$B$2:$B$1333,,0,)</f>
        <v>5.032</v>
      </c>
      <c r="AS940" s="25">
        <f>_xlfn.XLOOKUP($C940,TNC_Loading!$A$2:$A$1332,TNC_Loading!B$2:B$1332,,0,)</f>
        <v>0.308</v>
      </c>
      <c r="AT940" s="25">
        <f>_xlfn.XLOOKUP($C940,TNC_Loading!$A$2:$A$1332,TNC_Loading!C$2:C$1332,,0,)</f>
        <v>2.8000000000000001E-2</v>
      </c>
      <c r="AU940" s="25">
        <f>_xlfn.XLOOKUP($C940,TNC_Loading!$A$2:$A$1332,TNC_Loading!D$2:D$1332,,0,)</f>
        <v>0.216</v>
      </c>
      <c r="AV940" s="25">
        <f>_xlfn.XLOOKUP($C940,TNC_Loading!$A$2:$A$1332,TNC_Loading!E$2:E$1332,,0,)</f>
        <v>0.3</v>
      </c>
      <c r="AW940" s="25">
        <f>_xlfn.XLOOKUP($C940,TNC_Loading!$A$2:$A$1332,TNC_Loading!F$2:F$1332,,0,)</f>
        <v>6.58</v>
      </c>
      <c r="AX940">
        <f>_xlfn.XLOOKUP(C940,BIBI!$D$2:$D$1332,BIBI!$F$2:$F$1332,,0,)</f>
        <v>0</v>
      </c>
      <c r="AY940">
        <f>_xlfn.XLOOKUP(C940,FacilityCounts!$A$3:$A$1333,FacilityCounts!$B$3:$B$1333,,0,)</f>
        <v>0</v>
      </c>
      <c r="AZ940">
        <f>_xlfn.XLOOKUP(C940,FacilityCounts!$D$3:$D$1333,FacilityCounts!$E$3:$E$1333,,0,)</f>
        <v>0</v>
      </c>
      <c r="BA940">
        <f>_xlfn.XLOOKUP(C940,FacilityCounts!$G$3:$G$1333,FacilityCounts!$H$3:$H$1333,,0,)</f>
        <v>0</v>
      </c>
      <c r="BB940">
        <f>IFERROR(_xlfn.XLOOKUP(C940,'DA to P Sensitive Lakes'!$P$2:$P$44,'DA to P Sensitive Lakes'!$Q$2:$Q$44,,0,),0)</f>
        <v>0</v>
      </c>
      <c r="BC940" s="25">
        <f>_xlfn.XLOOKUP(C940,'Historic Runoff (mm)'!$A$2:$A$1332,'Historic Runoff (mm)'!$B$2:$B$1332,,0,)</f>
        <v>52.078000000000003</v>
      </c>
      <c r="BD940">
        <f>_xlfn.XLOOKUP(C940,DrainageComplaint!$A$2:$A$1332,DrainageComplaint!$B$2:$B$1332,,0,)</f>
        <v>0</v>
      </c>
      <c r="BE940">
        <f>_xlfn.XLOOKUP(C940,PAD_Area!$G$2:$G$1332,PAD_Area!$H$2:$H$1332,,0,)</f>
        <v>0</v>
      </c>
    </row>
    <row r="941" spans="1:57" x14ac:dyDescent="0.2">
      <c r="A941" s="2">
        <v>938</v>
      </c>
      <c r="B941" s="2">
        <v>939</v>
      </c>
      <c r="C941" s="20">
        <v>1400390</v>
      </c>
      <c r="D941" s="3" t="s">
        <v>900</v>
      </c>
      <c r="E941" s="3" t="s">
        <v>754</v>
      </c>
      <c r="F941" s="3">
        <v>37.722000000000001</v>
      </c>
      <c r="G941" s="3">
        <v>5854.1863052799999</v>
      </c>
      <c r="H941" s="3">
        <v>1643147.7961800001</v>
      </c>
      <c r="I941" s="2">
        <v>0</v>
      </c>
      <c r="J941" s="2">
        <v>0</v>
      </c>
      <c r="K941" s="2">
        <v>0</v>
      </c>
      <c r="L941" s="2">
        <v>0</v>
      </c>
      <c r="M941" s="3">
        <v>0</v>
      </c>
      <c r="N941" s="2">
        <f>_xlfn.XLOOKUP(C941,Shellfish_Presence!$E$3:$E$1333,Shellfish_Presence!$G$3:$G$1333,,0,)</f>
        <v>0</v>
      </c>
      <c r="O941" s="3">
        <v>0</v>
      </c>
      <c r="P941" s="3">
        <v>0</v>
      </c>
      <c r="Q941" s="2">
        <v>0</v>
      </c>
      <c r="R941" s="3">
        <v>0.99998897314071655</v>
      </c>
      <c r="S941" s="3">
        <v>0</v>
      </c>
      <c r="T941" s="3">
        <v>0</v>
      </c>
      <c r="U941" s="3">
        <v>0</v>
      </c>
      <c r="V941" s="2">
        <v>0</v>
      </c>
      <c r="W941" s="3" t="str">
        <f t="shared" si="28"/>
        <v/>
      </c>
      <c r="X941" t="str">
        <f t="shared" si="29"/>
        <v/>
      </c>
      <c r="Y941">
        <f>IFERROR(INDEX('Parcel Year'!$N$3:$N$1175,MATCH(KC_SPS_SubbasinAttributes!C941,'Parcel Year'!$M$3:$M$1175,0)),0)</f>
        <v>0.26200300455093384</v>
      </c>
      <c r="Z941">
        <f>INDEX(Imperviousness!$B$2:$B$1332,MATCH(KC_SPS_SubbasinAttributes!C941,Imperviousness!$A$2:$A$1332,0))</f>
        <v>3.0000000000000001E-3</v>
      </c>
      <c r="AA941">
        <f>INDEX('Flow Duration Index'!$B$2:$B$1332,MATCH(KC_SPS_SubbasinAttributes!C941,'Flow Duration Index'!$A$2:$A$1332,0))</f>
        <v>1.657</v>
      </c>
      <c r="AB941">
        <f>INDEX(Opportunity_Index!$G$2:$G$1333,MATCH(KC_SPS_SubbasinAttributes!C941,Opportunity_Index!$F$2:$F$1333,0))</f>
        <v>0</v>
      </c>
      <c r="AC941">
        <f>INDEX(Traffic!$B$2:$B$1332,MATCH(KC_SPS_SubbasinAttributes!C941,Traffic!$A$2:$A$1332,0))</f>
        <v>0</v>
      </c>
      <c r="AD941">
        <f>INDEX(EquityScore!$F$3:$F$1334,MATCH(KC_SPS_SubbasinAttributes!C941,EquityScore!$E$3:$E$1334,0))</f>
        <v>0.83333333499999995</v>
      </c>
      <c r="AE941" t="str">
        <f>IFERROR(INDEX(PavementCondition!$E$2:$E$669,MATCH(KC_SPS_SubbasinAttributes!C941,PavementCondition!$D$2:$D$669,0)),"N/A")</f>
        <v>N/A</v>
      </c>
      <c r="AF941">
        <f>INDEX(SpawnerMortality!$E$2:$E$1331,MATCH(KC_SPS_SubbasinAttributes!C941,SpawnerMortality!$D$2:$D$1331,0))</f>
        <v>0</v>
      </c>
      <c r="AG941" s="25">
        <f>IFERROR(_xlfn.XLOOKUP($C941,WQBE_Loading!$C$4:$C$3072,WQBE_Loading!G$4:G$3072,,0,),"")</f>
        <v>7.6089519102621843E-4</v>
      </c>
      <c r="AH941" s="25">
        <f>IFERROR(_xlfn.XLOOKUP($C941,WQBE_Loading!$C$4:$C$3072,WQBE_Loading!H$4:H$3072,,0,),"")</f>
        <v>3.6108117684951401E-3</v>
      </c>
      <c r="AI941" s="25">
        <f>IFERROR(_xlfn.XLOOKUP($C941,WQBE_Loading!$C$4:$C$3072,WQBE_Loading!I$4:I$3072,,0,),"")</f>
        <v>0.40704143316910801</v>
      </c>
      <c r="AJ941" s="25">
        <f>IFERROR(_xlfn.XLOOKUP($C941,WQBE_Loading!$C$4:$C$3072,WQBE_Loading!J$4:J$3072,,0,),"")</f>
        <v>3.1258573999975101E-2</v>
      </c>
      <c r="AK941" s="25">
        <f>IFERROR(_xlfn.XLOOKUP($C941,WQBE_Loading!$C$4:$C$3072,WQBE_Loading!K$4:K$3072,,0,),"")</f>
        <v>3.4681657872552951</v>
      </c>
      <c r="AL941" s="25">
        <f>IFERROR(_xlfn.XLOOKUP($C941,WQBE_Loading!$C$4:$C$3072,WQBE_Loading!L$4:L$3072,,0,),"")</f>
        <v>9.7802263391361359E-7</v>
      </c>
      <c r="AM941" s="25">
        <f>IFERROR(_xlfn.XLOOKUP($C941,WQBE_Loading!$C$4:$C$3072,WQBE_Loading!M$4:M$3072,,0,),"")</f>
        <v>1.2146516242719849E-7</v>
      </c>
      <c r="AN941" s="25">
        <f>IFERROR(_xlfn.XLOOKUP($C941,WQBE_Loading!$C$4:$C$3072,WQBE_Loading!N$4:N$3072,,0,),"")</f>
        <v>6.1447827686957597E-5</v>
      </c>
      <c r="AO941" s="25">
        <f>IFERROR(_xlfn.XLOOKUP($C941,WQBE_Loading!$C$4:$C$3072,WQBE_Loading!O$4:O$3072,,0,),"")</f>
        <v>1.739787739191485E-4</v>
      </c>
      <c r="AP941" s="25">
        <f>IFERROR(_xlfn.XLOOKUP($C941,WQBE_Loading!$C$4:$C$3072,WQBE_Loading!P$4:P$3072,,0,),"")</f>
        <v>4.9658549756895556E-4</v>
      </c>
      <c r="AQ941" s="13">
        <f>IFERROR(_xlfn.XLOOKUP($C941,WQBE_Loading!$C$4:$C$3072,WQBE_Loading!Q$4:Q$3072,,0,),"")</f>
        <v>34813.652876284454</v>
      </c>
      <c r="AR941">
        <f>_xlfn.XLOOKUP(C941,UrbanHeat!$A$2:$A$1333,UrbanHeat!$B$2:$B$1333,,0,)</f>
        <v>5.3979999999999997</v>
      </c>
      <c r="AS941" s="25">
        <f>_xlfn.XLOOKUP($C941,TNC_Loading!$A$2:$A$1332,TNC_Loading!B$2:B$1332,,0,)</f>
        <v>0.24099999999999999</v>
      </c>
      <c r="AT941" s="25">
        <f>_xlfn.XLOOKUP($C941,TNC_Loading!$A$2:$A$1332,TNC_Loading!C$2:C$1332,,0,)</f>
        <v>2.8000000000000001E-2</v>
      </c>
      <c r="AU941" s="25">
        <f>_xlfn.XLOOKUP($C941,TNC_Loading!$A$2:$A$1332,TNC_Loading!D$2:D$1332,,0,)</f>
        <v>7.0999999999999994E-2</v>
      </c>
      <c r="AV941" s="25">
        <f>_xlfn.XLOOKUP($C941,TNC_Loading!$A$2:$A$1332,TNC_Loading!E$2:E$1332,,0,)</f>
        <v>0.33700000000000002</v>
      </c>
      <c r="AW941" s="25">
        <f>_xlfn.XLOOKUP($C941,TNC_Loading!$A$2:$A$1332,TNC_Loading!F$2:F$1332,,0,)</f>
        <v>4.4329999999999998</v>
      </c>
      <c r="AX941">
        <f>_xlfn.XLOOKUP(C941,BIBI!$D$2:$D$1332,BIBI!$F$2:$F$1332,,0,)</f>
        <v>0</v>
      </c>
      <c r="AY941">
        <f>_xlfn.XLOOKUP(C941,FacilityCounts!$A$3:$A$1333,FacilityCounts!$B$3:$B$1333,,0,)</f>
        <v>0</v>
      </c>
      <c r="AZ941">
        <f>_xlfn.XLOOKUP(C941,FacilityCounts!$D$3:$D$1333,FacilityCounts!$E$3:$E$1333,,0,)</f>
        <v>0</v>
      </c>
      <c r="BA941">
        <f>_xlfn.XLOOKUP(C941,FacilityCounts!$G$3:$G$1333,FacilityCounts!$H$3:$H$1333,,0,)</f>
        <v>0</v>
      </c>
      <c r="BB941">
        <f>IFERROR(_xlfn.XLOOKUP(C941,'DA to P Sensitive Lakes'!$P$2:$P$44,'DA to P Sensitive Lakes'!$Q$2:$Q$44,,0,),0)</f>
        <v>0</v>
      </c>
      <c r="BC941" s="25">
        <f>_xlfn.XLOOKUP(C941,'Historic Runoff (mm)'!$A$2:$A$1332,'Historic Runoff (mm)'!$B$2:$B$1332,,0,)</f>
        <v>29.288</v>
      </c>
      <c r="BD941">
        <f>_xlfn.XLOOKUP(C941,DrainageComplaint!$A$2:$A$1332,DrainageComplaint!$B$2:$B$1332,,0,)</f>
        <v>0</v>
      </c>
      <c r="BE941">
        <f>_xlfn.XLOOKUP(C941,PAD_Area!$G$2:$G$1332,PAD_Area!$H$2:$H$1332,,0,)</f>
        <v>0</v>
      </c>
    </row>
    <row r="942" spans="1:57" x14ac:dyDescent="0.2">
      <c r="A942" s="2">
        <v>939</v>
      </c>
      <c r="B942" s="2">
        <v>940</v>
      </c>
      <c r="C942" s="20">
        <v>1400400</v>
      </c>
      <c r="D942" s="3" t="s">
        <v>900</v>
      </c>
      <c r="E942" s="3" t="s">
        <v>754</v>
      </c>
      <c r="F942" s="3">
        <v>33.491</v>
      </c>
      <c r="G942" s="3">
        <v>5457.47773332</v>
      </c>
      <c r="H942" s="3">
        <v>1458846.6196999999</v>
      </c>
      <c r="I942" s="2">
        <v>0</v>
      </c>
      <c r="J942" s="2">
        <v>0</v>
      </c>
      <c r="K942" s="2">
        <v>0</v>
      </c>
      <c r="L942" s="2">
        <v>0</v>
      </c>
      <c r="M942" s="3">
        <v>0</v>
      </c>
      <c r="N942" s="2">
        <f>_xlfn.XLOOKUP(C942,Shellfish_Presence!$E$3:$E$1333,Shellfish_Presence!$G$3:$G$1333,,0,)</f>
        <v>0</v>
      </c>
      <c r="O942" s="3">
        <v>0</v>
      </c>
      <c r="P942" s="3">
        <v>0</v>
      </c>
      <c r="Q942" s="2">
        <v>0</v>
      </c>
      <c r="R942" s="3">
        <v>0.99998801946640015</v>
      </c>
      <c r="S942" s="3">
        <v>0</v>
      </c>
      <c r="T942" s="3">
        <v>0</v>
      </c>
      <c r="U942" s="3">
        <v>0</v>
      </c>
      <c r="V942" s="2">
        <v>0</v>
      </c>
      <c r="W942" s="3" t="str">
        <f t="shared" si="28"/>
        <v/>
      </c>
      <c r="X942" t="str">
        <f t="shared" si="29"/>
        <v/>
      </c>
      <c r="Y942">
        <f>IFERROR(INDEX('Parcel Year'!$N$3:$N$1175,MATCH(KC_SPS_SubbasinAttributes!C942,'Parcel Year'!$M$3:$M$1175,0)),0)</f>
        <v>0.1983020007610321</v>
      </c>
      <c r="Z942">
        <f>INDEX(Imperviousness!$B$2:$B$1332,MATCH(KC_SPS_SubbasinAttributes!C942,Imperviousness!$A$2:$A$1332,0))</f>
        <v>0</v>
      </c>
      <c r="AA942">
        <f>INDEX('Flow Duration Index'!$B$2:$B$1332,MATCH(KC_SPS_SubbasinAttributes!C942,'Flow Duration Index'!$A$2:$A$1332,0))</f>
        <v>2.726</v>
      </c>
      <c r="AB942">
        <f>INDEX(Opportunity_Index!$G$2:$G$1333,MATCH(KC_SPS_SubbasinAttributes!C942,Opportunity_Index!$F$2:$F$1333,0))</f>
        <v>0</v>
      </c>
      <c r="AC942">
        <f>INDEX(Traffic!$B$2:$B$1332,MATCH(KC_SPS_SubbasinAttributes!C942,Traffic!$A$2:$A$1332,0))</f>
        <v>0</v>
      </c>
      <c r="AD942">
        <f>INDEX(EquityScore!$F$3:$F$1334,MATCH(KC_SPS_SubbasinAttributes!C942,EquityScore!$E$3:$E$1334,0))</f>
        <v>0.83333333499999995</v>
      </c>
      <c r="AE942" t="str">
        <f>IFERROR(INDEX(PavementCondition!$E$2:$E$669,MATCH(KC_SPS_SubbasinAttributes!C942,PavementCondition!$D$2:$D$669,0)),"N/A")</f>
        <v>N/A</v>
      </c>
      <c r="AF942">
        <f>INDEX(SpawnerMortality!$E$2:$E$1331,MATCH(KC_SPS_SubbasinAttributes!C942,SpawnerMortality!$D$2:$D$1331,0))</f>
        <v>0</v>
      </c>
      <c r="AG942" s="25">
        <f>IFERROR(_xlfn.XLOOKUP($C942,WQBE_Loading!$C$4:$C$3072,WQBE_Loading!G$4:G$3072,,0,),"")</f>
        <v>8.9029748623444798E-3</v>
      </c>
      <c r="AH942" s="25">
        <f>IFERROR(_xlfn.XLOOKUP($C942,WQBE_Loading!$C$4:$C$3072,WQBE_Loading!H$4:H$3072,,0,),"")</f>
        <v>4.32322426911258E-2</v>
      </c>
      <c r="AI942" s="25">
        <f>IFERROR(_xlfn.XLOOKUP($C942,WQBE_Loading!$C$4:$C$3072,WQBE_Loading!I$4:I$3072,,0,),"")</f>
        <v>2.8859210006601099</v>
      </c>
      <c r="AJ942" s="25">
        <f>IFERROR(_xlfn.XLOOKUP($C942,WQBE_Loading!$C$4:$C$3072,WQBE_Loading!J$4:J$3072,,0,),"")</f>
        <v>0.21277308899313602</v>
      </c>
      <c r="AK942" s="25">
        <f>IFERROR(_xlfn.XLOOKUP($C942,WQBE_Loading!$C$4:$C$3072,WQBE_Loading!K$4:K$3072,,0,),"")</f>
        <v>58.837663180045453</v>
      </c>
      <c r="AL942" s="25">
        <f>IFERROR(_xlfn.XLOOKUP($C942,WQBE_Loading!$C$4:$C$3072,WQBE_Loading!L$4:L$3072,,0,),"")</f>
        <v>1.65922234295378E-5</v>
      </c>
      <c r="AM942" s="25">
        <f>IFERROR(_xlfn.XLOOKUP($C942,WQBE_Loading!$C$4:$C$3072,WQBE_Loading!M$4:M$3072,,0,),"")</f>
        <v>3.0019940382590303E-7</v>
      </c>
      <c r="AN942" s="25">
        <f>IFERROR(_xlfn.XLOOKUP($C942,WQBE_Loading!$C$4:$C$3072,WQBE_Loading!N$4:N$3072,,0,),"")</f>
        <v>7.9831767871773956E-4</v>
      </c>
      <c r="AO942" s="25">
        <f>IFERROR(_xlfn.XLOOKUP($C942,WQBE_Loading!$C$4:$C$3072,WQBE_Loading!O$4:O$3072,,0,),"")</f>
        <v>2.7259308568454103E-3</v>
      </c>
      <c r="AP942" s="25">
        <f>IFERROR(_xlfn.XLOOKUP($C942,WQBE_Loading!$C$4:$C$3072,WQBE_Loading!P$4:P$3072,,0,),"")</f>
        <v>3.4927165113566999E-3</v>
      </c>
      <c r="AQ942" s="13">
        <f>IFERROR(_xlfn.XLOOKUP($C942,WQBE_Loading!$C$4:$C$3072,WQBE_Loading!Q$4:Q$3072,,0,),"")</f>
        <v>94643.609459592699</v>
      </c>
      <c r="AR942">
        <f>_xlfn.XLOOKUP(C942,UrbanHeat!$A$2:$A$1333,UrbanHeat!$B$2:$B$1333,,0,)</f>
        <v>5.4</v>
      </c>
      <c r="AS942" s="25">
        <f>_xlfn.XLOOKUP($C942,TNC_Loading!$A$2:$A$1332,TNC_Loading!B$2:B$1332,,0,)</f>
        <v>0.66700000000000004</v>
      </c>
      <c r="AT942" s="25">
        <f>_xlfn.XLOOKUP($C942,TNC_Loading!$A$2:$A$1332,TNC_Loading!C$2:C$1332,,0,)</f>
        <v>0.09</v>
      </c>
      <c r="AU942" s="25">
        <f>_xlfn.XLOOKUP($C942,TNC_Loading!$A$2:$A$1332,TNC_Loading!D$2:D$1332,,0,)</f>
        <v>0.19600000000000001</v>
      </c>
      <c r="AV942" s="25">
        <f>_xlfn.XLOOKUP($C942,TNC_Loading!$A$2:$A$1332,TNC_Loading!E$2:E$1332,,0,)</f>
        <v>1.03</v>
      </c>
      <c r="AW942" s="25">
        <f>_xlfn.XLOOKUP($C942,TNC_Loading!$A$2:$A$1332,TNC_Loading!F$2:F$1332,,0,)</f>
        <v>11.955</v>
      </c>
      <c r="AX942">
        <f>_xlfn.XLOOKUP(C942,BIBI!$D$2:$D$1332,BIBI!$F$2:$F$1332,,0,)</f>
        <v>0</v>
      </c>
      <c r="AY942">
        <f>_xlfn.XLOOKUP(C942,FacilityCounts!$A$3:$A$1333,FacilityCounts!$B$3:$B$1333,,0,)</f>
        <v>0</v>
      </c>
      <c r="AZ942">
        <f>_xlfn.XLOOKUP(C942,FacilityCounts!$D$3:$D$1333,FacilityCounts!$E$3:$E$1333,,0,)</f>
        <v>0</v>
      </c>
      <c r="BA942">
        <f>_xlfn.XLOOKUP(C942,FacilityCounts!$G$3:$G$1333,FacilityCounts!$H$3:$H$1333,,0,)</f>
        <v>0</v>
      </c>
      <c r="BB942">
        <f>IFERROR(_xlfn.XLOOKUP(C942,'DA to P Sensitive Lakes'!$P$2:$P$44,'DA to P Sensitive Lakes'!$Q$2:$Q$44,,0,),0)</f>
        <v>0</v>
      </c>
      <c r="BC942" s="25">
        <f>_xlfn.XLOOKUP(C942,'Historic Runoff (mm)'!$A$2:$A$1332,'Historic Runoff (mm)'!$B$2:$B$1332,,0,)</f>
        <v>91.611999999999995</v>
      </c>
      <c r="BD942">
        <f>_xlfn.XLOOKUP(C942,DrainageComplaint!$A$2:$A$1332,DrainageComplaint!$B$2:$B$1332,,0,)</f>
        <v>0</v>
      </c>
      <c r="BE942">
        <f>_xlfn.XLOOKUP(C942,PAD_Area!$G$2:$G$1332,PAD_Area!$H$2:$H$1332,,0,)</f>
        <v>0</v>
      </c>
    </row>
    <row r="943" spans="1:57" x14ac:dyDescent="0.2">
      <c r="A943" s="2">
        <v>940</v>
      </c>
      <c r="B943" s="2">
        <v>941</v>
      </c>
      <c r="C943" s="20">
        <v>1400410</v>
      </c>
      <c r="D943" s="3" t="s">
        <v>900</v>
      </c>
      <c r="E943" s="3" t="s">
        <v>754</v>
      </c>
      <c r="F943" s="3">
        <v>38.133000000000003</v>
      </c>
      <c r="G943" s="3">
        <v>7392.8184975900003</v>
      </c>
      <c r="H943" s="3">
        <v>1661069.6684300001</v>
      </c>
      <c r="I943" s="2">
        <v>0</v>
      </c>
      <c r="J943" s="2">
        <v>0</v>
      </c>
      <c r="K943" s="2">
        <v>0</v>
      </c>
      <c r="L943" s="2">
        <v>0</v>
      </c>
      <c r="M943" s="3">
        <v>0</v>
      </c>
      <c r="N943" s="2">
        <f>_xlfn.XLOOKUP(C943,Shellfish_Presence!$E$3:$E$1333,Shellfish_Presence!$G$3:$G$1333,,0,)</f>
        <v>0</v>
      </c>
      <c r="O943" s="3">
        <v>0</v>
      </c>
      <c r="P943" s="3">
        <v>0</v>
      </c>
      <c r="Q943" s="2">
        <v>0</v>
      </c>
      <c r="R943" s="3">
        <v>1</v>
      </c>
      <c r="S943" s="3">
        <v>0</v>
      </c>
      <c r="T943" s="3">
        <v>0</v>
      </c>
      <c r="U943" s="3">
        <v>0</v>
      </c>
      <c r="V943" s="2">
        <v>0</v>
      </c>
      <c r="W943" s="3" t="str">
        <f t="shared" si="28"/>
        <v/>
      </c>
      <c r="X943" t="str">
        <f t="shared" si="29"/>
        <v/>
      </c>
      <c r="Y943">
        <f>IFERROR(INDEX('Parcel Year'!$N$3:$N$1175,MATCH(KC_SPS_SubbasinAttributes!C943,'Parcel Year'!$M$3:$M$1175,0)),0)</f>
        <v>0.15534399449825287</v>
      </c>
      <c r="Z943">
        <f>INDEX(Imperviousness!$B$2:$B$1332,MATCH(KC_SPS_SubbasinAttributes!C943,Imperviousness!$A$2:$A$1332,0))</f>
        <v>0</v>
      </c>
      <c r="AA943">
        <f>INDEX('Flow Duration Index'!$B$2:$B$1332,MATCH(KC_SPS_SubbasinAttributes!C943,'Flow Duration Index'!$A$2:$A$1332,0))</f>
        <v>1.87</v>
      </c>
      <c r="AB943">
        <f>INDEX(Opportunity_Index!$G$2:$G$1333,MATCH(KC_SPS_SubbasinAttributes!C943,Opportunity_Index!$F$2:$F$1333,0))</f>
        <v>0</v>
      </c>
      <c r="AC943">
        <f>INDEX(Traffic!$B$2:$B$1332,MATCH(KC_SPS_SubbasinAttributes!C943,Traffic!$A$2:$A$1332,0))</f>
        <v>18.363</v>
      </c>
      <c r="AD943">
        <f>INDEX(EquityScore!$F$3:$F$1334,MATCH(KC_SPS_SubbasinAttributes!C943,EquityScore!$E$3:$E$1334,0))</f>
        <v>0.83333333499999995</v>
      </c>
      <c r="AE943" t="str">
        <f>IFERROR(INDEX(PavementCondition!$E$2:$E$669,MATCH(KC_SPS_SubbasinAttributes!C943,PavementCondition!$D$2:$D$669,0)),"N/A")</f>
        <v>N/A</v>
      </c>
      <c r="AF943">
        <f>INDEX(SpawnerMortality!$E$2:$E$1331,MATCH(KC_SPS_SubbasinAttributes!C943,SpawnerMortality!$D$2:$D$1331,0))</f>
        <v>0</v>
      </c>
      <c r="AG943" s="25">
        <f>IFERROR(_xlfn.XLOOKUP($C943,WQBE_Loading!$C$4:$C$3072,WQBE_Loading!G$4:G$3072,,0,),"")</f>
        <v>7.5358536667994303E-3</v>
      </c>
      <c r="AH943" s="25">
        <f>IFERROR(_xlfn.XLOOKUP($C943,WQBE_Loading!$C$4:$C$3072,WQBE_Loading!H$4:H$3072,,0,),"")</f>
        <v>3.6985359753825851E-2</v>
      </c>
      <c r="AI943" s="25">
        <f>IFERROR(_xlfn.XLOOKUP($C943,WQBE_Loading!$C$4:$C$3072,WQBE_Loading!I$4:I$3072,,0,),"")</f>
        <v>2.4255325603643447</v>
      </c>
      <c r="AJ943" s="25">
        <f>IFERROR(_xlfn.XLOOKUP($C943,WQBE_Loading!$C$4:$C$3072,WQBE_Loading!J$4:J$3072,,0,),"")</f>
        <v>0.18022344225968751</v>
      </c>
      <c r="AK943" s="25">
        <f>IFERROR(_xlfn.XLOOKUP($C943,WQBE_Loading!$C$4:$C$3072,WQBE_Loading!K$4:K$3072,,0,),"")</f>
        <v>46.661113607635549</v>
      </c>
      <c r="AL943" s="25">
        <f>IFERROR(_xlfn.XLOOKUP($C943,WQBE_Loading!$C$4:$C$3072,WQBE_Loading!L$4:L$3072,,0,),"")</f>
        <v>1.315848316036645E-5</v>
      </c>
      <c r="AM943" s="25">
        <f>IFERROR(_xlfn.XLOOKUP($C943,WQBE_Loading!$C$4:$C$3072,WQBE_Loading!M$4:M$3072,,0,),"")</f>
        <v>2.8468855293730102E-7</v>
      </c>
      <c r="AN943" s="25">
        <f>IFERROR(_xlfn.XLOOKUP($C943,WQBE_Loading!$C$4:$C$3072,WQBE_Loading!N$4:N$3072,,0,),"")</f>
        <v>5.3606312525764251E-4</v>
      </c>
      <c r="AO943" s="25">
        <f>IFERROR(_xlfn.XLOOKUP($C943,WQBE_Loading!$C$4:$C$3072,WQBE_Loading!O$4:O$3072,,0,),"")</f>
        <v>2.1133270283500401E-3</v>
      </c>
      <c r="AP943" s="25">
        <f>IFERROR(_xlfn.XLOOKUP($C943,WQBE_Loading!$C$4:$C$3072,WQBE_Loading!P$4:P$3072,,0,),"")</f>
        <v>3.2726061422340353E-3</v>
      </c>
      <c r="AQ943" s="13">
        <f>IFERROR(_xlfn.XLOOKUP($C943,WQBE_Loading!$C$4:$C$3072,WQBE_Loading!Q$4:Q$3072,,0,),"")</f>
        <v>86761.910339066351</v>
      </c>
      <c r="AR943">
        <f>_xlfn.XLOOKUP(C943,UrbanHeat!$A$2:$A$1333,UrbanHeat!$B$2:$B$1333,,0,)</f>
        <v>5.16</v>
      </c>
      <c r="AS943" s="25">
        <f>_xlfn.XLOOKUP($C943,TNC_Loading!$A$2:$A$1332,TNC_Loading!B$2:B$1332,,0,)</f>
        <v>0.68</v>
      </c>
      <c r="AT943" s="25">
        <f>_xlfn.XLOOKUP($C943,TNC_Loading!$A$2:$A$1332,TNC_Loading!C$2:C$1332,,0,)</f>
        <v>9.0999999999999998E-2</v>
      </c>
      <c r="AU943" s="25">
        <f>_xlfn.XLOOKUP($C943,TNC_Loading!$A$2:$A$1332,TNC_Loading!D$2:D$1332,,0,)</f>
        <v>0.20699999999999999</v>
      </c>
      <c r="AV943" s="25">
        <f>_xlfn.XLOOKUP($C943,TNC_Loading!$A$2:$A$1332,TNC_Loading!E$2:E$1332,,0,)</f>
        <v>1.04</v>
      </c>
      <c r="AW943" s="25">
        <f>_xlfn.XLOOKUP($C943,TNC_Loading!$A$2:$A$1332,TNC_Loading!F$2:F$1332,,0,)</f>
        <v>12.28</v>
      </c>
      <c r="AX943">
        <f>_xlfn.XLOOKUP(C943,BIBI!$D$2:$D$1332,BIBI!$F$2:$F$1332,,0,)</f>
        <v>0</v>
      </c>
      <c r="AY943">
        <f>_xlfn.XLOOKUP(C943,FacilityCounts!$A$3:$A$1333,FacilityCounts!$B$3:$B$1333,,0,)</f>
        <v>0</v>
      </c>
      <c r="AZ943">
        <f>_xlfn.XLOOKUP(C943,FacilityCounts!$D$3:$D$1333,FacilityCounts!$E$3:$E$1333,,0,)</f>
        <v>0</v>
      </c>
      <c r="BA943">
        <f>_xlfn.XLOOKUP(C943,FacilityCounts!$G$3:$G$1333,FacilityCounts!$H$3:$H$1333,,0,)</f>
        <v>0</v>
      </c>
      <c r="BB943">
        <f>IFERROR(_xlfn.XLOOKUP(C943,'DA to P Sensitive Lakes'!$P$2:$P$44,'DA to P Sensitive Lakes'!$Q$2:$Q$44,,0,),0)</f>
        <v>0</v>
      </c>
      <c r="BC943" s="25">
        <f>_xlfn.XLOOKUP(C943,'Historic Runoff (mm)'!$A$2:$A$1332,'Historic Runoff (mm)'!$B$2:$B$1332,,0,)</f>
        <v>100.19199999999999</v>
      </c>
      <c r="BD943">
        <f>_xlfn.XLOOKUP(C943,DrainageComplaint!$A$2:$A$1332,DrainageComplaint!$B$2:$B$1332,,0,)</f>
        <v>0</v>
      </c>
      <c r="BE943">
        <f>_xlfn.XLOOKUP(C943,PAD_Area!$G$2:$G$1332,PAD_Area!$H$2:$H$1332,,0,)</f>
        <v>0</v>
      </c>
    </row>
    <row r="944" spans="1:57" x14ac:dyDescent="0.2">
      <c r="A944" s="2">
        <v>941</v>
      </c>
      <c r="B944" s="2">
        <v>942</v>
      </c>
      <c r="C944" s="20">
        <v>1400420</v>
      </c>
      <c r="D944" s="3" t="s">
        <v>900</v>
      </c>
      <c r="E944" s="3" t="s">
        <v>754</v>
      </c>
      <c r="F944" s="3">
        <v>62.509</v>
      </c>
      <c r="G944" s="3">
        <v>8863.6700265799991</v>
      </c>
      <c r="H944" s="3">
        <v>2722896.4427200002</v>
      </c>
      <c r="I944" s="2">
        <v>0</v>
      </c>
      <c r="J944" s="2">
        <v>0</v>
      </c>
      <c r="K944" s="2">
        <v>0</v>
      </c>
      <c r="L944" s="2">
        <v>0</v>
      </c>
      <c r="M944" s="3">
        <v>0</v>
      </c>
      <c r="N944" s="2">
        <f>_xlfn.XLOOKUP(C944,Shellfish_Presence!$E$3:$E$1333,Shellfish_Presence!$G$3:$G$1333,,0,)</f>
        <v>0</v>
      </c>
      <c r="O944" s="3">
        <v>0</v>
      </c>
      <c r="P944" s="3">
        <v>0</v>
      </c>
      <c r="Q944" s="2">
        <v>0</v>
      </c>
      <c r="R944" s="3">
        <v>1</v>
      </c>
      <c r="S944" s="3">
        <v>0</v>
      </c>
      <c r="T944" s="3">
        <v>0</v>
      </c>
      <c r="U944" s="3">
        <v>0</v>
      </c>
      <c r="V944" s="2">
        <v>0</v>
      </c>
      <c r="W944" s="3" t="str">
        <f t="shared" si="28"/>
        <v/>
      </c>
      <c r="X944" t="str">
        <f t="shared" si="29"/>
        <v/>
      </c>
      <c r="Y944">
        <f>IFERROR(INDEX('Parcel Year'!$N$3:$N$1175,MATCH(KC_SPS_SubbasinAttributes!C944,'Parcel Year'!$M$3:$M$1175,0)),0)</f>
        <v>0.17729899287223816</v>
      </c>
      <c r="Z944">
        <f>INDEX(Imperviousness!$B$2:$B$1332,MATCH(KC_SPS_SubbasinAttributes!C944,Imperviousness!$A$2:$A$1332,0))</f>
        <v>0</v>
      </c>
      <c r="AA944">
        <f>INDEX('Flow Duration Index'!$B$2:$B$1332,MATCH(KC_SPS_SubbasinAttributes!C944,'Flow Duration Index'!$A$2:$A$1332,0))</f>
        <v>1.2529999999999999</v>
      </c>
      <c r="AB944">
        <f>INDEX(Opportunity_Index!$G$2:$G$1333,MATCH(KC_SPS_SubbasinAttributes!C944,Opportunity_Index!$F$2:$F$1333,0))</f>
        <v>0</v>
      </c>
      <c r="AC944">
        <f>INDEX(Traffic!$B$2:$B$1332,MATCH(KC_SPS_SubbasinAttributes!C944,Traffic!$A$2:$A$1332,0))</f>
        <v>0</v>
      </c>
      <c r="AD944">
        <f>INDEX(EquityScore!$F$3:$F$1334,MATCH(KC_SPS_SubbasinAttributes!C944,EquityScore!$E$3:$E$1334,0))</f>
        <v>0.83333333499999995</v>
      </c>
      <c r="AE944" t="str">
        <f>IFERROR(INDEX(PavementCondition!$E$2:$E$669,MATCH(KC_SPS_SubbasinAttributes!C944,PavementCondition!$D$2:$D$669,0)),"N/A")</f>
        <v>N/A</v>
      </c>
      <c r="AF944">
        <f>INDEX(SpawnerMortality!$E$2:$E$1331,MATCH(KC_SPS_SubbasinAttributes!C944,SpawnerMortality!$D$2:$D$1331,0))</f>
        <v>0</v>
      </c>
      <c r="AG944" s="25">
        <f>IFERROR(_xlfn.XLOOKUP($C944,WQBE_Loading!$C$4:$C$3072,WQBE_Loading!G$4:G$3072,,0,),"")</f>
        <v>0.21482060216253301</v>
      </c>
      <c r="AH944" s="25">
        <f>IFERROR(_xlfn.XLOOKUP($C944,WQBE_Loading!$C$4:$C$3072,WQBE_Loading!H$4:H$3072,,0,),"")</f>
        <v>1.1203306982815051</v>
      </c>
      <c r="AI944" s="25">
        <f>IFERROR(_xlfn.XLOOKUP($C944,WQBE_Loading!$C$4:$C$3072,WQBE_Loading!I$4:I$3072,,0,),"")</f>
        <v>14.93716825913345</v>
      </c>
      <c r="AJ944" s="25">
        <f>IFERROR(_xlfn.XLOOKUP($C944,WQBE_Loading!$C$4:$C$3072,WQBE_Loading!J$4:J$3072,,0,),"")</f>
        <v>1.412531401953435</v>
      </c>
      <c r="AK944" s="25">
        <f>IFERROR(_xlfn.XLOOKUP($C944,WQBE_Loading!$C$4:$C$3072,WQBE_Loading!K$4:K$3072,,0,),"")</f>
        <v>819.626581195163</v>
      </c>
      <c r="AL944" s="25">
        <f>IFERROR(_xlfn.XLOOKUP($C944,WQBE_Loading!$C$4:$C$3072,WQBE_Loading!L$4:L$3072,,0,),"")</f>
        <v>3.6564537712011649E-4</v>
      </c>
      <c r="AM944" s="25">
        <f>IFERROR(_xlfn.XLOOKUP($C944,WQBE_Loading!$C$4:$C$3072,WQBE_Loading!M$4:M$3072,,0,),"")</f>
        <v>3.7448052425604349E-5</v>
      </c>
      <c r="AN944" s="25">
        <f>IFERROR(_xlfn.XLOOKUP($C944,WQBE_Loading!$C$4:$C$3072,WQBE_Loading!N$4:N$3072,,0,),"")</f>
        <v>9.7489724217276509E-3</v>
      </c>
      <c r="AO944" s="25">
        <f>IFERROR(_xlfn.XLOOKUP($C944,WQBE_Loading!$C$4:$C$3072,WQBE_Loading!O$4:O$3072,,0,),"")</f>
        <v>4.7423559657343448E-2</v>
      </c>
      <c r="AP944" s="25">
        <f>IFERROR(_xlfn.XLOOKUP($C944,WQBE_Loading!$C$4:$C$3072,WQBE_Loading!P$4:P$3072,,0,),"")</f>
        <v>5.9416480137272451E-2</v>
      </c>
      <c r="AQ944" s="13">
        <f>IFERROR(_xlfn.XLOOKUP($C944,WQBE_Loading!$C$4:$C$3072,WQBE_Loading!Q$4:Q$3072,,0,),"")</f>
        <v>471339.39101118949</v>
      </c>
      <c r="AR944">
        <f>_xlfn.XLOOKUP(C944,UrbanHeat!$A$2:$A$1333,UrbanHeat!$B$2:$B$1333,,0,)</f>
        <v>4.9580000000000002</v>
      </c>
      <c r="AS944" s="25">
        <f>_xlfn.XLOOKUP($C944,TNC_Loading!$A$2:$A$1332,TNC_Loading!B$2:B$1332,,0,)</f>
        <v>0.10299999999999999</v>
      </c>
      <c r="AT944" s="25">
        <f>_xlfn.XLOOKUP($C944,TNC_Loading!$A$2:$A$1332,TNC_Loading!C$2:C$1332,,0,)</f>
        <v>1.6E-2</v>
      </c>
      <c r="AU944" s="25">
        <f>_xlfn.XLOOKUP($C944,TNC_Loading!$A$2:$A$1332,TNC_Loading!D$2:D$1332,,0,)</f>
        <v>3.6999999999999998E-2</v>
      </c>
      <c r="AV944" s="25">
        <f>_xlfn.XLOOKUP($C944,TNC_Loading!$A$2:$A$1332,TNC_Loading!E$2:E$1332,,0,)</f>
        <v>0.16700000000000001</v>
      </c>
      <c r="AW944" s="25">
        <f>_xlfn.XLOOKUP($C944,TNC_Loading!$A$2:$A$1332,TNC_Loading!F$2:F$1332,,0,)</f>
        <v>1.855</v>
      </c>
      <c r="AX944">
        <f>_xlfn.XLOOKUP(C944,BIBI!$D$2:$D$1332,BIBI!$F$2:$F$1332,,0,)</f>
        <v>0</v>
      </c>
      <c r="AY944">
        <f>_xlfn.XLOOKUP(C944,FacilityCounts!$A$3:$A$1333,FacilityCounts!$B$3:$B$1333,,0,)</f>
        <v>0</v>
      </c>
      <c r="AZ944">
        <f>_xlfn.XLOOKUP(C944,FacilityCounts!$D$3:$D$1333,FacilityCounts!$E$3:$E$1333,,0,)</f>
        <v>0</v>
      </c>
      <c r="BA944">
        <f>_xlfn.XLOOKUP(C944,FacilityCounts!$G$3:$G$1333,FacilityCounts!$H$3:$H$1333,,0,)</f>
        <v>0</v>
      </c>
      <c r="BB944">
        <f>IFERROR(_xlfn.XLOOKUP(C944,'DA to P Sensitive Lakes'!$P$2:$P$44,'DA to P Sensitive Lakes'!$Q$2:$Q$44,,0,),0)</f>
        <v>0</v>
      </c>
      <c r="BC944" s="25">
        <f>_xlfn.XLOOKUP(C944,'Historic Runoff (mm)'!$A$2:$A$1332,'Historic Runoff (mm)'!$B$2:$B$1332,,0,)</f>
        <v>13.708</v>
      </c>
      <c r="BD944">
        <f>_xlfn.XLOOKUP(C944,DrainageComplaint!$A$2:$A$1332,DrainageComplaint!$B$2:$B$1332,,0,)</f>
        <v>0</v>
      </c>
      <c r="BE944">
        <f>_xlfn.XLOOKUP(C944,PAD_Area!$G$2:$G$1332,PAD_Area!$H$2:$H$1332,,0,)</f>
        <v>0</v>
      </c>
    </row>
    <row r="945" spans="1:57" x14ac:dyDescent="0.2">
      <c r="A945" s="2">
        <v>942</v>
      </c>
      <c r="B945" s="2">
        <v>943</v>
      </c>
      <c r="C945" s="20">
        <v>1400430</v>
      </c>
      <c r="D945" s="3" t="s">
        <v>900</v>
      </c>
      <c r="E945" s="3" t="s">
        <v>754</v>
      </c>
      <c r="F945" s="3">
        <v>117.613</v>
      </c>
      <c r="G945" s="3">
        <v>10877.2767577</v>
      </c>
      <c r="H945" s="3">
        <v>5123209.2716399999</v>
      </c>
      <c r="I945" s="2">
        <v>0</v>
      </c>
      <c r="J945" s="2">
        <v>0</v>
      </c>
      <c r="K945" s="2">
        <v>0</v>
      </c>
      <c r="L945" s="2">
        <v>0</v>
      </c>
      <c r="M945" s="3">
        <v>0</v>
      </c>
      <c r="N945" s="2">
        <f>_xlfn.XLOOKUP(C945,Shellfish_Presence!$E$3:$E$1333,Shellfish_Presence!$G$3:$G$1333,,0,)</f>
        <v>0</v>
      </c>
      <c r="O945" s="3">
        <v>0</v>
      </c>
      <c r="P945" s="3">
        <v>0</v>
      </c>
      <c r="Q945" s="2">
        <v>0</v>
      </c>
      <c r="R945" s="3">
        <v>1</v>
      </c>
      <c r="S945" s="3">
        <v>0</v>
      </c>
      <c r="T945" s="3">
        <v>0</v>
      </c>
      <c r="U945" s="3">
        <v>0</v>
      </c>
      <c r="V945" s="2">
        <v>0</v>
      </c>
      <c r="W945" s="3" t="str">
        <f t="shared" si="28"/>
        <v/>
      </c>
      <c r="X945" t="str">
        <f t="shared" si="29"/>
        <v/>
      </c>
      <c r="Y945">
        <f>IFERROR(INDEX('Parcel Year'!$N$3:$N$1175,MATCH(KC_SPS_SubbasinAttributes!C945,'Parcel Year'!$M$3:$M$1175,0)),0)</f>
        <v>0.70099502801895142</v>
      </c>
      <c r="Z945">
        <f>INDEX(Imperviousness!$B$2:$B$1332,MATCH(KC_SPS_SubbasinAttributes!C945,Imperviousness!$A$2:$A$1332,0))</f>
        <v>1.7000000000000001E-2</v>
      </c>
      <c r="AA945">
        <f>INDEX('Flow Duration Index'!$B$2:$B$1332,MATCH(KC_SPS_SubbasinAttributes!C945,'Flow Duration Index'!$A$2:$A$1332,0))</f>
        <v>1.994</v>
      </c>
      <c r="AB945">
        <f>INDEX(Opportunity_Index!$G$2:$G$1333,MATCH(KC_SPS_SubbasinAttributes!C945,Opportunity_Index!$F$2:$F$1333,0))</f>
        <v>0</v>
      </c>
      <c r="AC945">
        <f>INDEX(Traffic!$B$2:$B$1332,MATCH(KC_SPS_SubbasinAttributes!C945,Traffic!$A$2:$A$1332,0))</f>
        <v>0</v>
      </c>
      <c r="AD945">
        <f>INDEX(EquityScore!$F$3:$F$1334,MATCH(KC_SPS_SubbasinAttributes!C945,EquityScore!$E$3:$E$1334,0))</f>
        <v>0.83333333499999995</v>
      </c>
      <c r="AE945" t="str">
        <f>IFERROR(INDEX(PavementCondition!$E$2:$E$669,MATCH(KC_SPS_SubbasinAttributes!C945,PavementCondition!$D$2:$D$669,0)),"N/A")</f>
        <v>N/A</v>
      </c>
      <c r="AF945">
        <f>INDEX(SpawnerMortality!$E$2:$E$1331,MATCH(KC_SPS_SubbasinAttributes!C945,SpawnerMortality!$D$2:$D$1331,0))</f>
        <v>0</v>
      </c>
      <c r="AG945" s="25">
        <f>IFERROR(_xlfn.XLOOKUP($C945,WQBE_Loading!$C$4:$C$3072,WQBE_Loading!G$4:G$3072,,0,),"")</f>
        <v>0.36639674808683598</v>
      </c>
      <c r="AH945" s="25">
        <f>IFERROR(_xlfn.XLOOKUP($C945,WQBE_Loading!$C$4:$C$3072,WQBE_Loading!H$4:H$3072,,0,),"")</f>
        <v>1.9192482418788801</v>
      </c>
      <c r="AI945" s="25">
        <f>IFERROR(_xlfn.XLOOKUP($C945,WQBE_Loading!$C$4:$C$3072,WQBE_Loading!I$4:I$3072,,0,),"")</f>
        <v>25.291582835015703</v>
      </c>
      <c r="AJ945" s="25">
        <f>IFERROR(_xlfn.XLOOKUP($C945,WQBE_Loading!$C$4:$C$3072,WQBE_Loading!J$4:J$3072,,0,),"")</f>
        <v>2.4073212802833499</v>
      </c>
      <c r="AK945" s="25">
        <f>IFERROR(_xlfn.XLOOKUP($C945,WQBE_Loading!$C$4:$C$3072,WQBE_Loading!K$4:K$3072,,0,),"")</f>
        <v>1406.5130697111549</v>
      </c>
      <c r="AL945" s="25">
        <f>IFERROR(_xlfn.XLOOKUP($C945,WQBE_Loading!$C$4:$C$3072,WQBE_Loading!L$4:L$3072,,0,),"")</f>
        <v>6.2856286114495248E-4</v>
      </c>
      <c r="AM945" s="25">
        <f>IFERROR(_xlfn.XLOOKUP($C945,WQBE_Loading!$C$4:$C$3072,WQBE_Loading!M$4:M$3072,,0,),"")</f>
        <v>6.5506940978088044E-5</v>
      </c>
      <c r="AN945" s="25">
        <f>IFERROR(_xlfn.XLOOKUP($C945,WQBE_Loading!$C$4:$C$3072,WQBE_Loading!N$4:N$3072,,0,),"")</f>
        <v>1.673506898955765E-2</v>
      </c>
      <c r="AO945" s="25">
        <f>IFERROR(_xlfn.XLOOKUP($C945,WQBE_Loading!$C$4:$C$3072,WQBE_Loading!O$4:O$3072,,0,),"")</f>
        <v>8.143064565867611E-2</v>
      </c>
      <c r="AP945" s="25">
        <f>IFERROR(_xlfn.XLOOKUP($C945,WQBE_Loading!$C$4:$C$3072,WQBE_Loading!P$4:P$3072,,0,),"")</f>
        <v>0.10314401101715</v>
      </c>
      <c r="AQ945" s="13">
        <f>IFERROR(_xlfn.XLOOKUP($C945,WQBE_Loading!$C$4:$C$3072,WQBE_Loading!Q$4:Q$3072,,0,),"")</f>
        <v>716596.10438821604</v>
      </c>
      <c r="AR945">
        <f>_xlfn.XLOOKUP(C945,UrbanHeat!$A$2:$A$1333,UrbanHeat!$B$2:$B$1333,,0,)</f>
        <v>4.7190000000000003</v>
      </c>
      <c r="AS945" s="25">
        <f>_xlfn.XLOOKUP($C945,TNC_Loading!$A$2:$A$1332,TNC_Loading!B$2:B$1332,,0,)</f>
        <v>0.376</v>
      </c>
      <c r="AT945" s="25">
        <f>_xlfn.XLOOKUP($C945,TNC_Loading!$A$2:$A$1332,TNC_Loading!C$2:C$1332,,0,)</f>
        <v>0.05</v>
      </c>
      <c r="AU945" s="25">
        <f>_xlfn.XLOOKUP($C945,TNC_Loading!$A$2:$A$1332,TNC_Loading!D$2:D$1332,,0,)</f>
        <v>0.17599999999999999</v>
      </c>
      <c r="AV945" s="25">
        <f>_xlfn.XLOOKUP($C945,TNC_Loading!$A$2:$A$1332,TNC_Loading!E$2:E$1332,,0,)</f>
        <v>0.6</v>
      </c>
      <c r="AW945" s="25">
        <f>_xlfn.XLOOKUP($C945,TNC_Loading!$A$2:$A$1332,TNC_Loading!F$2:F$1332,,0,)</f>
        <v>6.7910000000000004</v>
      </c>
      <c r="AX945">
        <f>_xlfn.XLOOKUP(C945,BIBI!$D$2:$D$1332,BIBI!$F$2:$F$1332,,0,)</f>
        <v>0</v>
      </c>
      <c r="AY945">
        <f>_xlfn.XLOOKUP(C945,FacilityCounts!$A$3:$A$1333,FacilityCounts!$B$3:$B$1333,,0,)</f>
        <v>0</v>
      </c>
      <c r="AZ945">
        <f>_xlfn.XLOOKUP(C945,FacilityCounts!$D$3:$D$1333,FacilityCounts!$E$3:$E$1333,,0,)</f>
        <v>0</v>
      </c>
      <c r="BA945">
        <f>_xlfn.XLOOKUP(C945,FacilityCounts!$G$3:$G$1333,FacilityCounts!$H$3:$H$1333,,0,)</f>
        <v>0</v>
      </c>
      <c r="BB945">
        <f>IFERROR(_xlfn.XLOOKUP(C945,'DA to P Sensitive Lakes'!$P$2:$P$44,'DA to P Sensitive Lakes'!$Q$2:$Q$44,,0,),0)</f>
        <v>0</v>
      </c>
      <c r="BC945" s="25">
        <f>_xlfn.XLOOKUP(C945,'Historic Runoff (mm)'!$A$2:$A$1332,'Historic Runoff (mm)'!$B$2:$B$1332,,0,)</f>
        <v>52.509</v>
      </c>
      <c r="BD945">
        <f>_xlfn.XLOOKUP(C945,DrainageComplaint!$A$2:$A$1332,DrainageComplaint!$B$2:$B$1332,,0,)</f>
        <v>0</v>
      </c>
      <c r="BE945">
        <f>_xlfn.XLOOKUP(C945,PAD_Area!$G$2:$G$1332,PAD_Area!$H$2:$H$1332,,0,)</f>
        <v>0</v>
      </c>
    </row>
    <row r="946" spans="1:57" x14ac:dyDescent="0.2">
      <c r="A946" s="2">
        <v>943</v>
      </c>
      <c r="B946" s="2">
        <v>944</v>
      </c>
      <c r="C946" s="20">
        <v>1400440</v>
      </c>
      <c r="D946" s="3" t="s">
        <v>900</v>
      </c>
      <c r="E946" s="3" t="s">
        <v>754</v>
      </c>
      <c r="F946" s="3">
        <v>79.415999999999997</v>
      </c>
      <c r="G946" s="3">
        <v>11699.0979038</v>
      </c>
      <c r="H946" s="3">
        <v>3459358.8877300001</v>
      </c>
      <c r="I946" s="2">
        <v>0</v>
      </c>
      <c r="J946" s="2">
        <v>0</v>
      </c>
      <c r="K946" s="2">
        <v>0</v>
      </c>
      <c r="L946" s="2">
        <v>0</v>
      </c>
      <c r="M946" s="3">
        <v>0</v>
      </c>
      <c r="N946" s="2">
        <f>_xlfn.XLOOKUP(C946,Shellfish_Presence!$E$3:$E$1333,Shellfish_Presence!$G$3:$G$1333,,0,)</f>
        <v>0</v>
      </c>
      <c r="O946" s="3">
        <v>0</v>
      </c>
      <c r="P946" s="3">
        <v>0</v>
      </c>
      <c r="Q946" s="2">
        <v>0</v>
      </c>
      <c r="R946" s="3">
        <v>0.99718797206878662</v>
      </c>
      <c r="S946" s="3">
        <v>0</v>
      </c>
      <c r="T946" s="3">
        <v>0</v>
      </c>
      <c r="U946" s="3">
        <v>0</v>
      </c>
      <c r="V946" s="2">
        <v>0</v>
      </c>
      <c r="W946" s="3" t="str">
        <f t="shared" si="28"/>
        <v/>
      </c>
      <c r="X946" t="str">
        <f t="shared" si="29"/>
        <v/>
      </c>
      <c r="Y946">
        <f>IFERROR(INDEX('Parcel Year'!$N$3:$N$1175,MATCH(KC_SPS_SubbasinAttributes!C946,'Parcel Year'!$M$3:$M$1175,0)),0)</f>
        <v>0.98054301738739014</v>
      </c>
      <c r="Z946">
        <f>INDEX(Imperviousness!$B$2:$B$1332,MATCH(KC_SPS_SubbasinAttributes!C946,Imperviousness!$A$2:$A$1332,0))</f>
        <v>1E-3</v>
      </c>
      <c r="AA946">
        <f>INDEX('Flow Duration Index'!$B$2:$B$1332,MATCH(KC_SPS_SubbasinAttributes!C946,'Flow Duration Index'!$A$2:$A$1332,0))</f>
        <v>1.9650000000000001</v>
      </c>
      <c r="AB946">
        <f>INDEX(Opportunity_Index!$G$2:$G$1333,MATCH(KC_SPS_SubbasinAttributes!C946,Opportunity_Index!$F$2:$F$1333,0))</f>
        <v>0</v>
      </c>
      <c r="AC946">
        <f>INDEX(Traffic!$B$2:$B$1332,MATCH(KC_SPS_SubbasinAttributes!C946,Traffic!$A$2:$A$1332,0))</f>
        <v>0</v>
      </c>
      <c r="AD946">
        <f>INDEX(EquityScore!$F$3:$F$1334,MATCH(KC_SPS_SubbasinAttributes!C946,EquityScore!$E$3:$E$1334,0))</f>
        <v>0.83333333499999995</v>
      </c>
      <c r="AE946" t="str">
        <f>IFERROR(INDEX(PavementCondition!$E$2:$E$669,MATCH(KC_SPS_SubbasinAttributes!C946,PavementCondition!$D$2:$D$669,0)),"N/A")</f>
        <v>N/A</v>
      </c>
      <c r="AF946">
        <f>INDEX(SpawnerMortality!$E$2:$E$1331,MATCH(KC_SPS_SubbasinAttributes!C946,SpawnerMortality!$D$2:$D$1331,0))</f>
        <v>0</v>
      </c>
      <c r="AG946" s="25">
        <f>IFERROR(_xlfn.XLOOKUP($C946,WQBE_Loading!$C$4:$C$3072,WQBE_Loading!G$4:G$3072,,0,),"")</f>
        <v>0.30663947360431898</v>
      </c>
      <c r="AH946" s="25">
        <f>IFERROR(_xlfn.XLOOKUP($C946,WQBE_Loading!$C$4:$C$3072,WQBE_Loading!H$4:H$3072,,0,),"")</f>
        <v>1.6088984408188001</v>
      </c>
      <c r="AI946" s="25">
        <f>IFERROR(_xlfn.XLOOKUP($C946,WQBE_Loading!$C$4:$C$3072,WQBE_Loading!I$4:I$3072,,0,),"")</f>
        <v>21.2578682099908</v>
      </c>
      <c r="AJ946" s="25">
        <f>IFERROR(_xlfn.XLOOKUP($C946,WQBE_Loading!$C$4:$C$3072,WQBE_Loading!J$4:J$3072,,0,),"")</f>
        <v>2.0244824641470252</v>
      </c>
      <c r="AK946" s="25">
        <f>IFERROR(_xlfn.XLOOKUP($C946,WQBE_Loading!$C$4:$C$3072,WQBE_Loading!K$4:K$3072,,0,),"")</f>
        <v>1160.0009338396101</v>
      </c>
      <c r="AL946" s="25">
        <f>IFERROR(_xlfn.XLOOKUP($C946,WQBE_Loading!$C$4:$C$3072,WQBE_Loading!L$4:L$3072,,0,),"")</f>
        <v>5.1849268607023747E-4</v>
      </c>
      <c r="AM946" s="25">
        <f>IFERROR(_xlfn.XLOOKUP($C946,WQBE_Loading!$C$4:$C$3072,WQBE_Loading!M$4:M$3072,,0,),"")</f>
        <v>5.5209427496232999E-5</v>
      </c>
      <c r="AN946" s="25">
        <f>IFERROR(_xlfn.XLOOKUP($C946,WQBE_Loading!$C$4:$C$3072,WQBE_Loading!N$4:N$3072,,0,),"")</f>
        <v>1.3803553130257551E-2</v>
      </c>
      <c r="AO946" s="25">
        <f>IFERROR(_xlfn.XLOOKUP($C946,WQBE_Loading!$C$4:$C$3072,WQBE_Loading!O$4:O$3072,,0,),"")</f>
        <v>6.7162822782509402E-2</v>
      </c>
      <c r="AP946" s="25">
        <f>IFERROR(_xlfn.XLOOKUP($C946,WQBE_Loading!$C$4:$C$3072,WQBE_Loading!P$4:P$3072,,0,),"")</f>
        <v>8.6874689436640257E-2</v>
      </c>
      <c r="AQ946" s="13">
        <f>IFERROR(_xlfn.XLOOKUP($C946,WQBE_Loading!$C$4:$C$3072,WQBE_Loading!Q$4:Q$3072,,0,),"")</f>
        <v>599386.35422078194</v>
      </c>
      <c r="AR946">
        <f>_xlfn.XLOOKUP(C946,UrbanHeat!$A$2:$A$1333,UrbanHeat!$B$2:$B$1333,,0,)</f>
        <v>4.7839999999999998</v>
      </c>
      <c r="AS946" s="25">
        <f>_xlfn.XLOOKUP($C946,TNC_Loading!$A$2:$A$1332,TNC_Loading!B$2:B$1332,,0,)</f>
        <v>0.39800000000000002</v>
      </c>
      <c r="AT946" s="25">
        <f>_xlfn.XLOOKUP($C946,TNC_Loading!$A$2:$A$1332,TNC_Loading!C$2:C$1332,,0,)</f>
        <v>5.6000000000000001E-2</v>
      </c>
      <c r="AU946" s="25">
        <f>_xlfn.XLOOKUP($C946,TNC_Loading!$A$2:$A$1332,TNC_Loading!D$2:D$1332,,0,)</f>
        <v>0.17899999999999999</v>
      </c>
      <c r="AV946" s="25">
        <f>_xlfn.XLOOKUP($C946,TNC_Loading!$A$2:$A$1332,TNC_Loading!E$2:E$1332,,0,)</f>
        <v>0.63400000000000001</v>
      </c>
      <c r="AW946" s="25">
        <f>_xlfn.XLOOKUP($C946,TNC_Loading!$A$2:$A$1332,TNC_Loading!F$2:F$1332,,0,)</f>
        <v>7.3959999999999999</v>
      </c>
      <c r="AX946">
        <f>_xlfn.XLOOKUP(C946,BIBI!$D$2:$D$1332,BIBI!$F$2:$F$1332,,0,)</f>
        <v>0</v>
      </c>
      <c r="AY946">
        <f>_xlfn.XLOOKUP(C946,FacilityCounts!$A$3:$A$1333,FacilityCounts!$B$3:$B$1333,,0,)</f>
        <v>0</v>
      </c>
      <c r="AZ946">
        <f>_xlfn.XLOOKUP(C946,FacilityCounts!$D$3:$D$1333,FacilityCounts!$E$3:$E$1333,,0,)</f>
        <v>0</v>
      </c>
      <c r="BA946">
        <f>_xlfn.XLOOKUP(C946,FacilityCounts!$G$3:$G$1333,FacilityCounts!$H$3:$H$1333,,0,)</f>
        <v>0</v>
      </c>
      <c r="BB946">
        <f>IFERROR(_xlfn.XLOOKUP(C946,'DA to P Sensitive Lakes'!$P$2:$P$44,'DA to P Sensitive Lakes'!$Q$2:$Q$44,,0,),0)</f>
        <v>0</v>
      </c>
      <c r="BC946" s="25">
        <f>_xlfn.XLOOKUP(C946,'Historic Runoff (mm)'!$A$2:$A$1332,'Historic Runoff (mm)'!$B$2:$B$1332,,0,)</f>
        <v>26.896000000000001</v>
      </c>
      <c r="BD946">
        <f>_xlfn.XLOOKUP(C946,DrainageComplaint!$A$2:$A$1332,DrainageComplaint!$B$2:$B$1332,,0,)</f>
        <v>0</v>
      </c>
      <c r="BE946">
        <f>_xlfn.XLOOKUP(C946,PAD_Area!$G$2:$G$1332,PAD_Area!$H$2:$H$1332,,0,)</f>
        <v>0</v>
      </c>
    </row>
    <row r="947" spans="1:57" x14ac:dyDescent="0.2">
      <c r="A947" s="2">
        <v>944</v>
      </c>
      <c r="B947" s="2">
        <v>945</v>
      </c>
      <c r="C947" s="20">
        <v>1400450</v>
      </c>
      <c r="D947" s="3" t="s">
        <v>900</v>
      </c>
      <c r="E947" s="3" t="s">
        <v>754</v>
      </c>
      <c r="F947" s="3">
        <v>75.650999999999996</v>
      </c>
      <c r="G947" s="3">
        <v>8729.3289526000008</v>
      </c>
      <c r="H947" s="3">
        <v>3295348.4984400002</v>
      </c>
      <c r="I947" s="2">
        <v>0</v>
      </c>
      <c r="J947" s="2">
        <v>0</v>
      </c>
      <c r="K947" s="2">
        <v>0</v>
      </c>
      <c r="L947" s="2">
        <v>0</v>
      </c>
      <c r="M947" s="3">
        <v>0</v>
      </c>
      <c r="N947" s="2">
        <f>_xlfn.XLOOKUP(C947,Shellfish_Presence!$E$3:$E$1333,Shellfish_Presence!$G$3:$G$1333,,0,)</f>
        <v>0</v>
      </c>
      <c r="O947" s="3">
        <v>0</v>
      </c>
      <c r="P947" s="3">
        <v>0</v>
      </c>
      <c r="Q947" s="2">
        <v>0</v>
      </c>
      <c r="R947" s="3">
        <v>1</v>
      </c>
      <c r="S947" s="3">
        <v>0</v>
      </c>
      <c r="T947" s="3">
        <v>0</v>
      </c>
      <c r="U947" s="3">
        <v>0</v>
      </c>
      <c r="V947" s="2">
        <v>0</v>
      </c>
      <c r="W947" s="3" t="str">
        <f t="shared" si="28"/>
        <v/>
      </c>
      <c r="X947" t="str">
        <f t="shared" si="29"/>
        <v/>
      </c>
      <c r="Y947">
        <f>IFERROR(INDEX('Parcel Year'!$N$3:$N$1175,MATCH(KC_SPS_SubbasinAttributes!C947,'Parcel Year'!$M$3:$M$1175,0)),0)</f>
        <v>0.7599560022354126</v>
      </c>
      <c r="Z947">
        <f>INDEX(Imperviousness!$B$2:$B$1332,MATCH(KC_SPS_SubbasinAttributes!C947,Imperviousness!$A$2:$A$1332,0))</f>
        <v>0</v>
      </c>
      <c r="AA947">
        <f>INDEX('Flow Duration Index'!$B$2:$B$1332,MATCH(KC_SPS_SubbasinAttributes!C947,'Flow Duration Index'!$A$2:$A$1332,0))</f>
        <v>1.59</v>
      </c>
      <c r="AB947">
        <f>INDEX(Opportunity_Index!$G$2:$G$1333,MATCH(KC_SPS_SubbasinAttributes!C947,Opportunity_Index!$F$2:$F$1333,0))</f>
        <v>0</v>
      </c>
      <c r="AC947">
        <f>INDEX(Traffic!$B$2:$B$1332,MATCH(KC_SPS_SubbasinAttributes!C947,Traffic!$A$2:$A$1332,0))</f>
        <v>0</v>
      </c>
      <c r="AD947">
        <f>INDEX(EquityScore!$F$3:$F$1334,MATCH(KC_SPS_SubbasinAttributes!C947,EquityScore!$E$3:$E$1334,0))</f>
        <v>1.6666666699999999</v>
      </c>
      <c r="AE947" t="str">
        <f>IFERROR(INDEX(PavementCondition!$E$2:$E$669,MATCH(KC_SPS_SubbasinAttributes!C947,PavementCondition!$D$2:$D$669,0)),"N/A")</f>
        <v>N/A</v>
      </c>
      <c r="AF947">
        <f>INDEX(SpawnerMortality!$E$2:$E$1331,MATCH(KC_SPS_SubbasinAttributes!C947,SpawnerMortality!$D$2:$D$1331,0))</f>
        <v>0</v>
      </c>
      <c r="AG947" s="25">
        <f>IFERROR(_xlfn.XLOOKUP($C947,WQBE_Loading!$C$4:$C$3072,WQBE_Loading!G$4:G$3072,,0,),"")</f>
        <v>9.7296335358171102E-2</v>
      </c>
      <c r="AH947" s="25">
        <f>IFERROR(_xlfn.XLOOKUP($C947,WQBE_Loading!$C$4:$C$3072,WQBE_Loading!H$4:H$3072,,0,),"")</f>
        <v>0.50962692279790955</v>
      </c>
      <c r="AI947" s="25">
        <f>IFERROR(_xlfn.XLOOKUP($C947,WQBE_Loading!$C$4:$C$3072,WQBE_Loading!I$4:I$3072,,0,),"")</f>
        <v>7.0012463498528952</v>
      </c>
      <c r="AJ947" s="25">
        <f>IFERROR(_xlfn.XLOOKUP($C947,WQBE_Loading!$C$4:$C$3072,WQBE_Loading!J$4:J$3072,,0,),"")</f>
        <v>0.65685159230633605</v>
      </c>
      <c r="AK947" s="25">
        <f>IFERROR(_xlfn.XLOOKUP($C947,WQBE_Loading!$C$4:$C$3072,WQBE_Loading!K$4:K$3072,,0,),"")</f>
        <v>367.77342671577753</v>
      </c>
      <c r="AL947" s="25">
        <f>IFERROR(_xlfn.XLOOKUP($C947,WQBE_Loading!$C$4:$C$3072,WQBE_Loading!L$4:L$3072,,0,),"")</f>
        <v>1.629246724689765E-4</v>
      </c>
      <c r="AM947" s="25">
        <f>IFERROR(_xlfn.XLOOKUP($C947,WQBE_Loading!$C$4:$C$3072,WQBE_Loading!M$4:M$3072,,0,),"")</f>
        <v>1.70363076386068E-5</v>
      </c>
      <c r="AN947" s="25">
        <f>IFERROR(_xlfn.XLOOKUP($C947,WQBE_Loading!$C$4:$C$3072,WQBE_Loading!N$4:N$3072,,0,),"")</f>
        <v>4.4256019203247343E-3</v>
      </c>
      <c r="AO947" s="25">
        <f>IFERROR(_xlfn.XLOOKUP($C947,WQBE_Loading!$C$4:$C$3072,WQBE_Loading!O$4:O$3072,,0,),"")</f>
        <v>2.1201590251539247E-2</v>
      </c>
      <c r="AP947" s="25">
        <f>IFERROR(_xlfn.XLOOKUP($C947,WQBE_Loading!$C$4:$C$3072,WQBE_Loading!P$4:P$3072,,0,),"")</f>
        <v>2.726586087407255E-2</v>
      </c>
      <c r="AQ947" s="13">
        <f>IFERROR(_xlfn.XLOOKUP($C947,WQBE_Loading!$C$4:$C$3072,WQBE_Loading!Q$4:Q$3072,,0,),"")</f>
        <v>200930.70313292751</v>
      </c>
      <c r="AR947">
        <f>_xlfn.XLOOKUP(C947,UrbanHeat!$A$2:$A$1333,UrbanHeat!$B$2:$B$1333,,0,)</f>
        <v>4.6909999999999998</v>
      </c>
      <c r="AS947" s="25">
        <f>_xlfn.XLOOKUP($C947,TNC_Loading!$A$2:$A$1332,TNC_Loading!B$2:B$1332,,0,)</f>
        <v>0.28399999999999997</v>
      </c>
      <c r="AT947" s="25">
        <f>_xlfn.XLOOKUP($C947,TNC_Loading!$A$2:$A$1332,TNC_Loading!C$2:C$1332,,0,)</f>
        <v>3.5000000000000003E-2</v>
      </c>
      <c r="AU947" s="25">
        <f>_xlfn.XLOOKUP($C947,TNC_Loading!$A$2:$A$1332,TNC_Loading!D$2:D$1332,,0,)</f>
        <v>5.0999999999999997E-2</v>
      </c>
      <c r="AV947" s="25">
        <f>_xlfn.XLOOKUP($C947,TNC_Loading!$A$2:$A$1332,TNC_Loading!E$2:E$1332,,0,)</f>
        <v>0.42499999999999999</v>
      </c>
      <c r="AW947" s="25">
        <f>_xlfn.XLOOKUP($C947,TNC_Loading!$A$2:$A$1332,TNC_Loading!F$2:F$1332,,0,)</f>
        <v>5.2649999999999997</v>
      </c>
      <c r="AX947">
        <f>_xlfn.XLOOKUP(C947,BIBI!$D$2:$D$1332,BIBI!$F$2:$F$1332,,0,)</f>
        <v>0</v>
      </c>
      <c r="AY947">
        <f>_xlfn.XLOOKUP(C947,FacilityCounts!$A$3:$A$1333,FacilityCounts!$B$3:$B$1333,,0,)</f>
        <v>0</v>
      </c>
      <c r="AZ947">
        <f>_xlfn.XLOOKUP(C947,FacilityCounts!$D$3:$D$1333,FacilityCounts!$E$3:$E$1333,,0,)</f>
        <v>0</v>
      </c>
      <c r="BA947">
        <f>_xlfn.XLOOKUP(C947,FacilityCounts!$G$3:$G$1333,FacilityCounts!$H$3:$H$1333,,0,)</f>
        <v>0</v>
      </c>
      <c r="BB947">
        <f>IFERROR(_xlfn.XLOOKUP(C947,'DA to P Sensitive Lakes'!$P$2:$P$44,'DA to P Sensitive Lakes'!$Q$2:$Q$44,,0,),0)</f>
        <v>0</v>
      </c>
      <c r="BC947" s="25">
        <f>_xlfn.XLOOKUP(C947,'Historic Runoff (mm)'!$A$2:$A$1332,'Historic Runoff (mm)'!$B$2:$B$1332,,0,)</f>
        <v>70.728999999999999</v>
      </c>
      <c r="BD947">
        <f>_xlfn.XLOOKUP(C947,DrainageComplaint!$A$2:$A$1332,DrainageComplaint!$B$2:$B$1332,,0,)</f>
        <v>0</v>
      </c>
      <c r="BE947">
        <f>_xlfn.XLOOKUP(C947,PAD_Area!$G$2:$G$1332,PAD_Area!$H$2:$H$1332,,0,)</f>
        <v>0</v>
      </c>
    </row>
    <row r="948" spans="1:57" x14ac:dyDescent="0.2">
      <c r="A948" s="2">
        <v>945</v>
      </c>
      <c r="B948" s="2">
        <v>946</v>
      </c>
      <c r="C948" s="20">
        <v>1400460</v>
      </c>
      <c r="D948" s="3" t="s">
        <v>900</v>
      </c>
      <c r="E948" s="3" t="s">
        <v>754</v>
      </c>
      <c r="F948" s="3">
        <v>28.614999999999998</v>
      </c>
      <c r="G948" s="3">
        <v>5596.9548698799999</v>
      </c>
      <c r="H948" s="3">
        <v>1246470.1346700001</v>
      </c>
      <c r="I948" s="2">
        <v>0</v>
      </c>
      <c r="J948" s="2">
        <v>0</v>
      </c>
      <c r="K948" s="2">
        <v>0</v>
      </c>
      <c r="L948" s="2">
        <v>0</v>
      </c>
      <c r="M948" s="3">
        <v>0</v>
      </c>
      <c r="N948" s="2">
        <f>_xlfn.XLOOKUP(C948,Shellfish_Presence!$E$3:$E$1333,Shellfish_Presence!$G$3:$G$1333,,0,)</f>
        <v>0</v>
      </c>
      <c r="O948" s="3">
        <v>0</v>
      </c>
      <c r="P948" s="3">
        <v>0</v>
      </c>
      <c r="Q948" s="2">
        <v>0</v>
      </c>
      <c r="R948" s="3">
        <v>0.99864399433135986</v>
      </c>
      <c r="S948" s="3">
        <v>0</v>
      </c>
      <c r="T948" s="3">
        <v>0</v>
      </c>
      <c r="U948" s="3">
        <v>0</v>
      </c>
      <c r="V948" s="2">
        <v>0</v>
      </c>
      <c r="W948" s="3" t="str">
        <f t="shared" si="28"/>
        <v/>
      </c>
      <c r="X948" t="str">
        <f t="shared" si="29"/>
        <v/>
      </c>
      <c r="Y948">
        <f>IFERROR(INDEX('Parcel Year'!$N$3:$N$1175,MATCH(KC_SPS_SubbasinAttributes!C948,'Parcel Year'!$M$3:$M$1175,0)),0)</f>
        <v>0.3264319896697998</v>
      </c>
      <c r="Z948">
        <f>INDEX(Imperviousness!$B$2:$B$1332,MATCH(KC_SPS_SubbasinAttributes!C948,Imperviousness!$A$2:$A$1332,0))</f>
        <v>0</v>
      </c>
      <c r="AA948">
        <f>INDEX('Flow Duration Index'!$B$2:$B$1332,MATCH(KC_SPS_SubbasinAttributes!C948,'Flow Duration Index'!$A$2:$A$1332,0))</f>
        <v>1.621</v>
      </c>
      <c r="AB948">
        <f>INDEX(Opportunity_Index!$G$2:$G$1333,MATCH(KC_SPS_SubbasinAttributes!C948,Opportunity_Index!$F$2:$F$1333,0))</f>
        <v>0</v>
      </c>
      <c r="AC948">
        <f>INDEX(Traffic!$B$2:$B$1332,MATCH(KC_SPS_SubbasinAttributes!C948,Traffic!$A$2:$A$1332,0))</f>
        <v>15.250999999999999</v>
      </c>
      <c r="AD948">
        <f>INDEX(EquityScore!$F$3:$F$1334,MATCH(KC_SPS_SubbasinAttributes!C948,EquityScore!$E$3:$E$1334,0))</f>
        <v>0.83333333499999995</v>
      </c>
      <c r="AE948" t="str">
        <f>IFERROR(INDEX(PavementCondition!$E$2:$E$669,MATCH(KC_SPS_SubbasinAttributes!C948,PavementCondition!$D$2:$D$669,0)),"N/A")</f>
        <v>N/A</v>
      </c>
      <c r="AF948">
        <f>INDEX(SpawnerMortality!$E$2:$E$1331,MATCH(KC_SPS_SubbasinAttributes!C948,SpawnerMortality!$D$2:$D$1331,0))</f>
        <v>0</v>
      </c>
      <c r="AG948" s="25">
        <f>IFERROR(_xlfn.XLOOKUP($C948,WQBE_Loading!$C$4:$C$3072,WQBE_Loading!G$4:G$3072,,0,),"")</f>
        <v>3.1930445338044398E-3</v>
      </c>
      <c r="AH948" s="25">
        <f>IFERROR(_xlfn.XLOOKUP($C948,WQBE_Loading!$C$4:$C$3072,WQBE_Loading!H$4:H$3072,,0,),"")</f>
        <v>1.586988836806685E-2</v>
      </c>
      <c r="AI948" s="25">
        <f>IFERROR(_xlfn.XLOOKUP($C948,WQBE_Loading!$C$4:$C$3072,WQBE_Loading!I$4:I$3072,,0,),"")</f>
        <v>0.99047499583131704</v>
      </c>
      <c r="AJ948" s="25">
        <f>IFERROR(_xlfn.XLOOKUP($C948,WQBE_Loading!$C$4:$C$3072,WQBE_Loading!J$4:J$3072,,0,),"")</f>
        <v>7.3255355492237606E-2</v>
      </c>
      <c r="AK948" s="25">
        <f>IFERROR(_xlfn.XLOOKUP($C948,WQBE_Loading!$C$4:$C$3072,WQBE_Loading!K$4:K$3072,,0,),"")</f>
        <v>19.7692521762105</v>
      </c>
      <c r="AL948" s="25">
        <f>IFERROR(_xlfn.XLOOKUP($C948,WQBE_Loading!$C$4:$C$3072,WQBE_Loading!L$4:L$3072,,0,),"")</f>
        <v>5.5749337124313855E-6</v>
      </c>
      <c r="AM948" s="25">
        <f>IFERROR(_xlfn.XLOOKUP($C948,WQBE_Loading!$C$4:$C$3072,WQBE_Loading!M$4:M$3072,,0,),"")</f>
        <v>1.0117934930901666E-7</v>
      </c>
      <c r="AN948" s="25">
        <f>IFERROR(_xlfn.XLOOKUP($C948,WQBE_Loading!$C$4:$C$3072,WQBE_Loading!N$4:N$3072,,0,),"")</f>
        <v>2.51799902197516E-4</v>
      </c>
      <c r="AO948" s="25">
        <f>IFERROR(_xlfn.XLOOKUP($C948,WQBE_Loading!$C$4:$C$3072,WQBE_Loading!O$4:O$3072,,0,),"")</f>
        <v>8.9998702086664304E-4</v>
      </c>
      <c r="AP948" s="25">
        <f>IFERROR(_xlfn.XLOOKUP($C948,WQBE_Loading!$C$4:$C$3072,WQBE_Loading!P$4:P$3072,,0,),"")</f>
        <v>1.365606415427355E-3</v>
      </c>
      <c r="AQ948" s="13">
        <f>IFERROR(_xlfn.XLOOKUP($C948,WQBE_Loading!$C$4:$C$3072,WQBE_Loading!Q$4:Q$3072,,0,),"")</f>
        <v>35166.942082048205</v>
      </c>
      <c r="AR948">
        <f>_xlfn.XLOOKUP(C948,UrbanHeat!$A$2:$A$1333,UrbanHeat!$B$2:$B$1333,,0,)</f>
        <v>4.3600000000000003</v>
      </c>
      <c r="AS948" s="25">
        <f>_xlfn.XLOOKUP($C948,TNC_Loading!$A$2:$A$1332,TNC_Loading!B$2:B$1332,,0,)</f>
        <v>0.27600000000000002</v>
      </c>
      <c r="AT948" s="25">
        <f>_xlfn.XLOOKUP($C948,TNC_Loading!$A$2:$A$1332,TNC_Loading!C$2:C$1332,,0,)</f>
        <v>3.7999999999999999E-2</v>
      </c>
      <c r="AU948" s="25">
        <f>_xlfn.XLOOKUP($C948,TNC_Loading!$A$2:$A$1332,TNC_Loading!D$2:D$1332,,0,)</f>
        <v>0.111</v>
      </c>
      <c r="AV948" s="25">
        <f>_xlfn.XLOOKUP($C948,TNC_Loading!$A$2:$A$1332,TNC_Loading!E$2:E$1332,,0,)</f>
        <v>0.46100000000000002</v>
      </c>
      <c r="AW948" s="25">
        <f>_xlfn.XLOOKUP($C948,TNC_Loading!$A$2:$A$1332,TNC_Loading!F$2:F$1332,,0,)</f>
        <v>4.7720000000000002</v>
      </c>
      <c r="AX948">
        <f>_xlfn.XLOOKUP(C948,BIBI!$D$2:$D$1332,BIBI!$F$2:$F$1332,,0,)</f>
        <v>0</v>
      </c>
      <c r="AY948">
        <f>_xlfn.XLOOKUP(C948,FacilityCounts!$A$3:$A$1333,FacilityCounts!$B$3:$B$1333,,0,)</f>
        <v>0</v>
      </c>
      <c r="AZ948">
        <f>_xlfn.XLOOKUP(C948,FacilityCounts!$D$3:$D$1333,FacilityCounts!$E$3:$E$1333,,0,)</f>
        <v>0</v>
      </c>
      <c r="BA948">
        <f>_xlfn.XLOOKUP(C948,FacilityCounts!$G$3:$G$1333,FacilityCounts!$H$3:$H$1333,,0,)</f>
        <v>0</v>
      </c>
      <c r="BB948">
        <f>IFERROR(_xlfn.XLOOKUP(C948,'DA to P Sensitive Lakes'!$P$2:$P$44,'DA to P Sensitive Lakes'!$Q$2:$Q$44,,0,),0)</f>
        <v>0</v>
      </c>
      <c r="BC948" s="25">
        <f>_xlfn.XLOOKUP(C948,'Historic Runoff (mm)'!$A$2:$A$1332,'Historic Runoff (mm)'!$B$2:$B$1332,,0,)</f>
        <v>34.195</v>
      </c>
      <c r="BD948">
        <f>_xlfn.XLOOKUP(C948,DrainageComplaint!$A$2:$A$1332,DrainageComplaint!$B$2:$B$1332,,0,)</f>
        <v>0</v>
      </c>
      <c r="BE948">
        <f>_xlfn.XLOOKUP(C948,PAD_Area!$G$2:$G$1332,PAD_Area!$H$2:$H$1332,,0,)</f>
        <v>0</v>
      </c>
    </row>
    <row r="949" spans="1:57" x14ac:dyDescent="0.2">
      <c r="A949" s="2">
        <v>946</v>
      </c>
      <c r="B949" s="2">
        <v>947</v>
      </c>
      <c r="C949" s="20">
        <v>1400470</v>
      </c>
      <c r="D949" s="3" t="s">
        <v>900</v>
      </c>
      <c r="E949" s="3" t="s">
        <v>754</v>
      </c>
      <c r="F949" s="3">
        <v>242.99</v>
      </c>
      <c r="G949" s="3">
        <v>18523.929228199999</v>
      </c>
      <c r="H949" s="3">
        <v>10584612.472899999</v>
      </c>
      <c r="I949" s="2">
        <v>0</v>
      </c>
      <c r="J949" s="2">
        <v>0</v>
      </c>
      <c r="K949" s="2">
        <v>0</v>
      </c>
      <c r="L949" s="2">
        <v>2</v>
      </c>
      <c r="M949" s="3">
        <v>0</v>
      </c>
      <c r="N949" s="2">
        <f>_xlfn.XLOOKUP(C949,Shellfish_Presence!$E$3:$E$1333,Shellfish_Presence!$G$3:$G$1333,,0,)</f>
        <v>0</v>
      </c>
      <c r="O949" s="3">
        <v>0</v>
      </c>
      <c r="P949" s="3">
        <v>0</v>
      </c>
      <c r="Q949" s="2">
        <v>0</v>
      </c>
      <c r="R949" s="3">
        <v>0.99996298551559448</v>
      </c>
      <c r="S949" s="3">
        <v>0</v>
      </c>
      <c r="T949" s="3">
        <v>8580.599609375</v>
      </c>
      <c r="U949" s="3">
        <v>0</v>
      </c>
      <c r="V949" s="2">
        <v>2</v>
      </c>
      <c r="W949" s="3">
        <f t="shared" si="28"/>
        <v>2.330839441354236E-4</v>
      </c>
      <c r="X949">
        <f t="shared" si="29"/>
        <v>0</v>
      </c>
      <c r="Y949">
        <f>IFERROR(INDEX('Parcel Year'!$N$3:$N$1175,MATCH(KC_SPS_SubbasinAttributes!C949,'Parcel Year'!$M$3:$M$1175,0)),0)</f>
        <v>0.22438900172710419</v>
      </c>
      <c r="Z949">
        <f>INDEX(Imperviousness!$B$2:$B$1332,MATCH(KC_SPS_SubbasinAttributes!C949,Imperviousness!$A$2:$A$1332,0))</f>
        <v>0</v>
      </c>
      <c r="AA949">
        <f>INDEX('Flow Duration Index'!$B$2:$B$1332,MATCH(KC_SPS_SubbasinAttributes!C949,'Flow Duration Index'!$A$2:$A$1332,0))</f>
        <v>2.7770000000000001</v>
      </c>
      <c r="AB949">
        <f>INDEX(Opportunity_Index!$G$2:$G$1333,MATCH(KC_SPS_SubbasinAttributes!C949,Opportunity_Index!$F$2:$F$1333,0))</f>
        <v>0</v>
      </c>
      <c r="AC949">
        <f>INDEX(Traffic!$B$2:$B$1332,MATCH(KC_SPS_SubbasinAttributes!C949,Traffic!$A$2:$A$1332,0))</f>
        <v>143.33600000000001</v>
      </c>
      <c r="AD949">
        <f>INDEX(EquityScore!$F$3:$F$1334,MATCH(KC_SPS_SubbasinAttributes!C949,EquityScore!$E$3:$E$1334,0))</f>
        <v>0.83333333499999995</v>
      </c>
      <c r="AE949">
        <f>IFERROR(INDEX(PavementCondition!$E$2:$E$669,MATCH(KC_SPS_SubbasinAttributes!C949,PavementCondition!$D$2:$D$669,0)),"N/A")</f>
        <v>61.5</v>
      </c>
      <c r="AF949">
        <f>INDEX(SpawnerMortality!$E$2:$E$1331,MATCH(KC_SPS_SubbasinAttributes!C949,SpawnerMortality!$D$2:$D$1331,0))</f>
        <v>0</v>
      </c>
      <c r="AG949" s="25">
        <f>IFERROR(_xlfn.XLOOKUP($C949,WQBE_Loading!$C$4:$C$3072,WQBE_Loading!G$4:G$3072,,0,),"")</f>
        <v>5.4472598334520797E-2</v>
      </c>
      <c r="AH949" s="25">
        <f>IFERROR(_xlfn.XLOOKUP($C949,WQBE_Loading!$C$4:$C$3072,WQBE_Loading!H$4:H$3072,,0,),"")</f>
        <v>0.27752510109224249</v>
      </c>
      <c r="AI949" s="25">
        <f>IFERROR(_xlfn.XLOOKUP($C949,WQBE_Loading!$C$4:$C$3072,WQBE_Loading!I$4:I$3072,,0,),"")</f>
        <v>12.91398320436565</v>
      </c>
      <c r="AJ949" s="25">
        <f>IFERROR(_xlfn.XLOOKUP($C949,WQBE_Loading!$C$4:$C$3072,WQBE_Loading!J$4:J$3072,,0,),"")</f>
        <v>0.9683315468920225</v>
      </c>
      <c r="AK949" s="25">
        <f>IFERROR(_xlfn.XLOOKUP($C949,WQBE_Loading!$C$4:$C$3072,WQBE_Loading!K$4:K$3072,,0,),"")</f>
        <v>401.47948811448452</v>
      </c>
      <c r="AL949" s="25">
        <f>IFERROR(_xlfn.XLOOKUP($C949,WQBE_Loading!$C$4:$C$3072,WQBE_Loading!L$4:L$3072,,0,),"")</f>
        <v>1.1964423384096999E-4</v>
      </c>
      <c r="AM949" s="25">
        <f>IFERROR(_xlfn.XLOOKUP($C949,WQBE_Loading!$C$4:$C$3072,WQBE_Loading!M$4:M$3072,,0,),"")</f>
        <v>2.8502963443434853E-6</v>
      </c>
      <c r="AN949" s="25">
        <f>IFERROR(_xlfn.XLOOKUP($C949,WQBE_Loading!$C$4:$C$3072,WQBE_Loading!N$4:N$3072,,0,),"")</f>
        <v>5.8786602967243699E-3</v>
      </c>
      <c r="AO949" s="25">
        <f>IFERROR(_xlfn.XLOOKUP($C949,WQBE_Loading!$C$4:$C$3072,WQBE_Loading!O$4:O$3072,,0,),"")</f>
        <v>1.9307160747676449E-2</v>
      </c>
      <c r="AP949" s="25">
        <f>IFERROR(_xlfn.XLOOKUP($C949,WQBE_Loading!$C$4:$C$3072,WQBE_Loading!P$4:P$3072,,0,),"")</f>
        <v>2.00185101094521E-2</v>
      </c>
      <c r="AQ949" s="13">
        <f>IFERROR(_xlfn.XLOOKUP($C949,WQBE_Loading!$C$4:$C$3072,WQBE_Loading!Q$4:Q$3072,,0,),"")</f>
        <v>414881.11941162497</v>
      </c>
      <c r="AR949">
        <f>_xlfn.XLOOKUP(C949,UrbanHeat!$A$2:$A$1333,UrbanHeat!$B$2:$B$1333,,0,)</f>
        <v>4.7489999999999997</v>
      </c>
      <c r="AS949" s="25">
        <f>_xlfn.XLOOKUP($C949,TNC_Loading!$A$2:$A$1332,TNC_Loading!B$2:B$1332,,0,)</f>
        <v>1.0349999999999999</v>
      </c>
      <c r="AT949" s="25">
        <f>_xlfn.XLOOKUP($C949,TNC_Loading!$A$2:$A$1332,TNC_Loading!C$2:C$1332,,0,)</f>
        <v>0.106</v>
      </c>
      <c r="AU949" s="25">
        <f>_xlfn.XLOOKUP($C949,TNC_Loading!$A$2:$A$1332,TNC_Loading!D$2:D$1332,,0,)</f>
        <v>1.03</v>
      </c>
      <c r="AV949" s="25">
        <f>_xlfn.XLOOKUP($C949,TNC_Loading!$A$2:$A$1332,TNC_Loading!E$2:E$1332,,0,)</f>
        <v>1.4790000000000001</v>
      </c>
      <c r="AW949" s="25">
        <f>_xlfn.XLOOKUP($C949,TNC_Loading!$A$2:$A$1332,TNC_Loading!F$2:F$1332,,0,)</f>
        <v>18.960999999999999</v>
      </c>
      <c r="AX949">
        <f>_xlfn.XLOOKUP(C949,BIBI!$D$2:$D$1332,BIBI!$F$2:$F$1332,,0,)</f>
        <v>0</v>
      </c>
      <c r="AY949">
        <f>_xlfn.XLOOKUP(C949,FacilityCounts!$A$3:$A$1333,FacilityCounts!$B$3:$B$1333,,0,)</f>
        <v>0</v>
      </c>
      <c r="AZ949">
        <f>_xlfn.XLOOKUP(C949,FacilityCounts!$D$3:$D$1333,FacilityCounts!$E$3:$E$1333,,0,)</f>
        <v>0</v>
      </c>
      <c r="BA949">
        <f>_xlfn.XLOOKUP(C949,FacilityCounts!$G$3:$G$1333,FacilityCounts!$H$3:$H$1333,,0,)</f>
        <v>0</v>
      </c>
      <c r="BB949">
        <f>IFERROR(_xlfn.XLOOKUP(C949,'DA to P Sensitive Lakes'!$P$2:$P$44,'DA to P Sensitive Lakes'!$Q$2:$Q$44,,0,),0)</f>
        <v>0</v>
      </c>
      <c r="BC949" s="25">
        <f>_xlfn.XLOOKUP(C949,'Historic Runoff (mm)'!$A$2:$A$1332,'Historic Runoff (mm)'!$B$2:$B$1332,,0,)</f>
        <v>46.436</v>
      </c>
      <c r="BD949">
        <f>_xlfn.XLOOKUP(C949,DrainageComplaint!$A$2:$A$1332,DrainageComplaint!$B$2:$B$1332,,0,)</f>
        <v>0</v>
      </c>
      <c r="BE949">
        <f>_xlfn.XLOOKUP(C949,PAD_Area!$G$2:$G$1332,PAD_Area!$H$2:$H$1332,,0,)</f>
        <v>0</v>
      </c>
    </row>
    <row r="950" spans="1:57" x14ac:dyDescent="0.2">
      <c r="A950" s="2">
        <v>947</v>
      </c>
      <c r="B950" s="2">
        <v>948</v>
      </c>
      <c r="C950" s="20">
        <v>1400480</v>
      </c>
      <c r="D950" s="3" t="s">
        <v>900</v>
      </c>
      <c r="E950" s="3" t="s">
        <v>754</v>
      </c>
      <c r="F950" s="3">
        <v>67.19</v>
      </c>
      <c r="G950" s="3">
        <v>8120.6023370000003</v>
      </c>
      <c r="H950" s="3">
        <v>2926799.5545600001</v>
      </c>
      <c r="I950" s="2">
        <v>0</v>
      </c>
      <c r="J950" s="2">
        <v>0</v>
      </c>
      <c r="K950" s="2">
        <v>0</v>
      </c>
      <c r="L950" s="2">
        <v>0</v>
      </c>
      <c r="M950" s="3">
        <v>0</v>
      </c>
      <c r="N950" s="2">
        <f>_xlfn.XLOOKUP(C950,Shellfish_Presence!$E$3:$E$1333,Shellfish_Presence!$G$3:$G$1333,,0,)</f>
        <v>0</v>
      </c>
      <c r="O950" s="3">
        <v>0</v>
      </c>
      <c r="P950" s="3">
        <v>0</v>
      </c>
      <c r="Q950" s="2">
        <v>0</v>
      </c>
      <c r="R950" s="3">
        <v>1</v>
      </c>
      <c r="S950" s="3">
        <v>0</v>
      </c>
      <c r="T950" s="3">
        <v>0</v>
      </c>
      <c r="U950" s="3">
        <v>0</v>
      </c>
      <c r="V950" s="2">
        <v>0</v>
      </c>
      <c r="W950" s="3" t="str">
        <f t="shared" si="28"/>
        <v/>
      </c>
      <c r="X950" t="str">
        <f t="shared" si="29"/>
        <v/>
      </c>
      <c r="Y950">
        <f>IFERROR(INDEX('Parcel Year'!$N$3:$N$1175,MATCH(KC_SPS_SubbasinAttributes!C950,'Parcel Year'!$M$3:$M$1175,0)),0)</f>
        <v>0.2596530020236969</v>
      </c>
      <c r="Z950">
        <f>INDEX(Imperviousness!$B$2:$B$1332,MATCH(KC_SPS_SubbasinAttributes!C950,Imperviousness!$A$2:$A$1332,0))</f>
        <v>0</v>
      </c>
      <c r="AA950">
        <f>INDEX('Flow Duration Index'!$B$2:$B$1332,MATCH(KC_SPS_SubbasinAttributes!C950,'Flow Duration Index'!$A$2:$A$1332,0))</f>
        <v>2.7730000000000001</v>
      </c>
      <c r="AB950">
        <f>INDEX(Opportunity_Index!$G$2:$G$1333,MATCH(KC_SPS_SubbasinAttributes!C950,Opportunity_Index!$F$2:$F$1333,0))</f>
        <v>0</v>
      </c>
      <c r="AC950">
        <f>INDEX(Traffic!$B$2:$B$1332,MATCH(KC_SPS_SubbasinAttributes!C950,Traffic!$A$2:$A$1332,0))</f>
        <v>17.431999999999999</v>
      </c>
      <c r="AD950">
        <f>INDEX(EquityScore!$F$3:$F$1334,MATCH(KC_SPS_SubbasinAttributes!C950,EquityScore!$E$3:$E$1334,0))</f>
        <v>0.83333333499999995</v>
      </c>
      <c r="AE950" t="str">
        <f>IFERROR(INDEX(PavementCondition!$E$2:$E$669,MATCH(KC_SPS_SubbasinAttributes!C950,PavementCondition!$D$2:$D$669,0)),"N/A")</f>
        <v>N/A</v>
      </c>
      <c r="AF950">
        <f>INDEX(SpawnerMortality!$E$2:$E$1331,MATCH(KC_SPS_SubbasinAttributes!C950,SpawnerMortality!$D$2:$D$1331,0))</f>
        <v>0</v>
      </c>
      <c r="AG950" s="25">
        <f>IFERROR(_xlfn.XLOOKUP($C950,WQBE_Loading!$C$4:$C$3072,WQBE_Loading!G$4:G$3072,,0,),"")</f>
        <v>7.9463543884962344E-3</v>
      </c>
      <c r="AH950" s="25">
        <f>IFERROR(_xlfn.XLOOKUP($C950,WQBE_Loading!$C$4:$C$3072,WQBE_Loading!H$4:H$3072,,0,),"")</f>
        <v>3.8125329517332898E-2</v>
      </c>
      <c r="AI950" s="25">
        <f>IFERROR(_xlfn.XLOOKUP($C950,WQBE_Loading!$C$4:$C$3072,WQBE_Loading!I$4:I$3072,,0,),"")</f>
        <v>2.8522138569652302</v>
      </c>
      <c r="AJ950" s="25">
        <f>IFERROR(_xlfn.XLOOKUP($C950,WQBE_Loading!$C$4:$C$3072,WQBE_Loading!J$4:J$3072,,0,),"")</f>
        <v>0.20922547991101748</v>
      </c>
      <c r="AK950" s="25">
        <f>IFERROR(_xlfn.XLOOKUP($C950,WQBE_Loading!$C$4:$C$3072,WQBE_Loading!K$4:K$3072,,0,),"")</f>
        <v>58.148825621293653</v>
      </c>
      <c r="AL950" s="25">
        <f>IFERROR(_xlfn.XLOOKUP($C950,WQBE_Loading!$C$4:$C$3072,WQBE_Loading!L$4:L$3072,,0,),"")</f>
        <v>1.6397970127568301E-5</v>
      </c>
      <c r="AM950" s="25">
        <f>IFERROR(_xlfn.XLOOKUP($C950,WQBE_Loading!$C$4:$C$3072,WQBE_Loading!M$4:M$3072,,0,),"")</f>
        <v>3.2192485063696653E-7</v>
      </c>
      <c r="AN950" s="25">
        <f>IFERROR(_xlfn.XLOOKUP($C950,WQBE_Loading!$C$4:$C$3072,WQBE_Loading!N$4:N$3072,,0,),"")</f>
        <v>1.072126351990145E-3</v>
      </c>
      <c r="AO950" s="25">
        <f>IFERROR(_xlfn.XLOOKUP($C950,WQBE_Loading!$C$4:$C$3072,WQBE_Loading!O$4:O$3072,,0,),"")</f>
        <v>2.8303720531476801E-3</v>
      </c>
      <c r="AP950" s="25">
        <f>IFERROR(_xlfn.XLOOKUP($C950,WQBE_Loading!$C$4:$C$3072,WQBE_Loading!P$4:P$3072,,0,),"")</f>
        <v>2.9861511465537199E-3</v>
      </c>
      <c r="AQ950" s="13">
        <f>IFERROR(_xlfn.XLOOKUP($C950,WQBE_Loading!$C$4:$C$3072,WQBE_Loading!Q$4:Q$3072,,0,),"")</f>
        <v>99776.694013825007</v>
      </c>
      <c r="AR950">
        <f>_xlfn.XLOOKUP(C950,UrbanHeat!$A$2:$A$1333,UrbanHeat!$B$2:$B$1333,,0,)</f>
        <v>5.1790000000000003</v>
      </c>
      <c r="AS950" s="25">
        <f>_xlfn.XLOOKUP($C950,TNC_Loading!$A$2:$A$1332,TNC_Loading!B$2:B$1332,,0,)</f>
        <v>0.69799999999999995</v>
      </c>
      <c r="AT950" s="25">
        <f>_xlfn.XLOOKUP($C950,TNC_Loading!$A$2:$A$1332,TNC_Loading!C$2:C$1332,,0,)</f>
        <v>9.4E-2</v>
      </c>
      <c r="AU950" s="25">
        <f>_xlfn.XLOOKUP($C950,TNC_Loading!$A$2:$A$1332,TNC_Loading!D$2:D$1332,,0,)</f>
        <v>0.33500000000000002</v>
      </c>
      <c r="AV950" s="25">
        <f>_xlfn.XLOOKUP($C950,TNC_Loading!$A$2:$A$1332,TNC_Loading!E$2:E$1332,,0,)</f>
        <v>1.1220000000000001</v>
      </c>
      <c r="AW950" s="25">
        <f>_xlfn.XLOOKUP($C950,TNC_Loading!$A$2:$A$1332,TNC_Loading!F$2:F$1332,,0,)</f>
        <v>12.49</v>
      </c>
      <c r="AX950">
        <f>_xlfn.XLOOKUP(C950,BIBI!$D$2:$D$1332,BIBI!$F$2:$F$1332,,0,)</f>
        <v>0</v>
      </c>
      <c r="AY950">
        <f>_xlfn.XLOOKUP(C950,FacilityCounts!$A$3:$A$1333,FacilityCounts!$B$3:$B$1333,,0,)</f>
        <v>0</v>
      </c>
      <c r="AZ950">
        <f>_xlfn.XLOOKUP(C950,FacilityCounts!$D$3:$D$1333,FacilityCounts!$E$3:$E$1333,,0,)</f>
        <v>0</v>
      </c>
      <c r="BA950">
        <f>_xlfn.XLOOKUP(C950,FacilityCounts!$G$3:$G$1333,FacilityCounts!$H$3:$H$1333,,0,)</f>
        <v>0</v>
      </c>
      <c r="BB950">
        <f>IFERROR(_xlfn.XLOOKUP(C950,'DA to P Sensitive Lakes'!$P$2:$P$44,'DA to P Sensitive Lakes'!$Q$2:$Q$44,,0,),0)</f>
        <v>0</v>
      </c>
      <c r="BC950" s="25">
        <f>_xlfn.XLOOKUP(C950,'Historic Runoff (mm)'!$A$2:$A$1332,'Historic Runoff (mm)'!$B$2:$B$1332,,0,)</f>
        <v>29.760999999999999</v>
      </c>
      <c r="BD950">
        <f>_xlfn.XLOOKUP(C950,DrainageComplaint!$A$2:$A$1332,DrainageComplaint!$B$2:$B$1332,,0,)</f>
        <v>0</v>
      </c>
      <c r="BE950">
        <f>_xlfn.XLOOKUP(C950,PAD_Area!$G$2:$G$1332,PAD_Area!$H$2:$H$1332,,0,)</f>
        <v>0</v>
      </c>
    </row>
    <row r="951" spans="1:57" x14ac:dyDescent="0.2">
      <c r="A951" s="2">
        <v>948</v>
      </c>
      <c r="B951" s="2">
        <v>949</v>
      </c>
      <c r="C951" s="20">
        <v>1400490</v>
      </c>
      <c r="D951" s="3" t="s">
        <v>900</v>
      </c>
      <c r="E951" s="3" t="s">
        <v>754</v>
      </c>
      <c r="F951" s="3">
        <v>7.7759999999999998</v>
      </c>
      <c r="G951" s="3">
        <v>2749.0281499600001</v>
      </c>
      <c r="H951" s="3">
        <v>338741.15483999997</v>
      </c>
      <c r="I951" s="2">
        <v>0</v>
      </c>
      <c r="J951" s="2">
        <v>0</v>
      </c>
      <c r="K951" s="2">
        <v>0</v>
      </c>
      <c r="L951" s="2">
        <v>0</v>
      </c>
      <c r="M951" s="3">
        <v>0</v>
      </c>
      <c r="N951" s="2">
        <f>_xlfn.XLOOKUP(C951,Shellfish_Presence!$E$3:$E$1333,Shellfish_Presence!$G$3:$G$1333,,0,)</f>
        <v>0</v>
      </c>
      <c r="O951" s="3">
        <v>0</v>
      </c>
      <c r="P951" s="3">
        <v>0</v>
      </c>
      <c r="Q951" s="2">
        <v>0</v>
      </c>
      <c r="R951" s="3">
        <v>1.000059962272644</v>
      </c>
      <c r="S951" s="3">
        <v>0</v>
      </c>
      <c r="T951" s="3">
        <v>0</v>
      </c>
      <c r="U951" s="3">
        <v>0</v>
      </c>
      <c r="V951" s="2">
        <v>0</v>
      </c>
      <c r="W951" s="3" t="str">
        <f t="shared" si="28"/>
        <v/>
      </c>
      <c r="X951" t="str">
        <f t="shared" si="29"/>
        <v/>
      </c>
      <c r="Y951">
        <f>IFERROR(INDEX('Parcel Year'!$N$3:$N$1175,MATCH(KC_SPS_SubbasinAttributes!C951,'Parcel Year'!$M$3:$M$1175,0)),0)</f>
        <v>0.61648297309875488</v>
      </c>
      <c r="Z951">
        <f>INDEX(Imperviousness!$B$2:$B$1332,MATCH(KC_SPS_SubbasinAttributes!C951,Imperviousness!$A$2:$A$1332,0))</f>
        <v>0.24099999999999999</v>
      </c>
      <c r="AA951">
        <f>INDEX('Flow Duration Index'!$B$2:$B$1332,MATCH(KC_SPS_SubbasinAttributes!C951,'Flow Duration Index'!$A$2:$A$1332,0))</f>
        <v>5.452</v>
      </c>
      <c r="AB951">
        <f>INDEX(Opportunity_Index!$G$2:$G$1333,MATCH(KC_SPS_SubbasinAttributes!C951,Opportunity_Index!$F$2:$F$1333,0))</f>
        <v>0</v>
      </c>
      <c r="AC951">
        <f>INDEX(Traffic!$B$2:$B$1332,MATCH(KC_SPS_SubbasinAttributes!C951,Traffic!$A$2:$A$1332,0))</f>
        <v>11</v>
      </c>
      <c r="AD951">
        <f>INDEX(EquityScore!$F$3:$F$1334,MATCH(KC_SPS_SubbasinAttributes!C951,EquityScore!$E$3:$E$1334,0))</f>
        <v>0.83333333499999995</v>
      </c>
      <c r="AE951" t="str">
        <f>IFERROR(INDEX(PavementCondition!$E$2:$E$669,MATCH(KC_SPS_SubbasinAttributes!C951,PavementCondition!$D$2:$D$669,0)),"N/A")</f>
        <v>N/A</v>
      </c>
      <c r="AF951">
        <f>INDEX(SpawnerMortality!$E$2:$E$1331,MATCH(KC_SPS_SubbasinAttributes!C951,SpawnerMortality!$D$2:$D$1331,0))</f>
        <v>0</v>
      </c>
      <c r="AG951" s="25">
        <f>IFERROR(_xlfn.XLOOKUP($C951,WQBE_Loading!$C$4:$C$3072,WQBE_Loading!G$4:G$3072,,0,),"")</f>
        <v>1.2719590631464401E-2</v>
      </c>
      <c r="AH951" s="25">
        <f>IFERROR(_xlfn.XLOOKUP($C951,WQBE_Loading!$C$4:$C$3072,WQBE_Loading!H$4:H$3072,,0,),"")</f>
        <v>6.257667230365925E-2</v>
      </c>
      <c r="AI951" s="25">
        <f>IFERROR(_xlfn.XLOOKUP($C951,WQBE_Loading!$C$4:$C$3072,WQBE_Loading!I$4:I$3072,,0,),"")</f>
        <v>3.760975226489415</v>
      </c>
      <c r="AJ951" s="25">
        <f>IFERROR(_xlfn.XLOOKUP($C951,WQBE_Loading!$C$4:$C$3072,WQBE_Loading!J$4:J$3072,,0,),"")</f>
        <v>0.27749257946311201</v>
      </c>
      <c r="AK951" s="25">
        <f>IFERROR(_xlfn.XLOOKUP($C951,WQBE_Loading!$C$4:$C$3072,WQBE_Loading!K$4:K$3072,,0,),"")</f>
        <v>102.60127789065899</v>
      </c>
      <c r="AL951" s="25">
        <f>IFERROR(_xlfn.XLOOKUP($C951,WQBE_Loading!$C$4:$C$3072,WQBE_Loading!L$4:L$3072,,0,),"")</f>
        <v>2.89335529050436E-5</v>
      </c>
      <c r="AM951" s="25">
        <f>IFERROR(_xlfn.XLOOKUP($C951,WQBE_Loading!$C$4:$C$3072,WQBE_Loading!M$4:M$3072,,0,),"")</f>
        <v>3.5754592092230897E-7</v>
      </c>
      <c r="AN951" s="25">
        <f>IFERROR(_xlfn.XLOOKUP($C951,WQBE_Loading!$C$4:$C$3072,WQBE_Loading!N$4:N$3072,,0,),"")</f>
        <v>1.3594922346229E-3</v>
      </c>
      <c r="AO951" s="25">
        <f>IFERROR(_xlfn.XLOOKUP($C951,WQBE_Loading!$C$4:$C$3072,WQBE_Loading!O$4:O$3072,,0,),"")</f>
        <v>4.8072735256093953E-3</v>
      </c>
      <c r="AP951" s="25">
        <f>IFERROR(_xlfn.XLOOKUP($C951,WQBE_Loading!$C$4:$C$3072,WQBE_Loading!P$4:P$3072,,0,),"")</f>
        <v>5.0581165740687601E-3</v>
      </c>
      <c r="AQ951" s="13">
        <f>IFERROR(_xlfn.XLOOKUP($C951,WQBE_Loading!$C$4:$C$3072,WQBE_Loading!Q$4:Q$3072,,0,),"")</f>
        <v>113393.5706255025</v>
      </c>
      <c r="AR951">
        <f>_xlfn.XLOOKUP(C951,UrbanHeat!$A$2:$A$1333,UrbanHeat!$B$2:$B$1333,,0,)</f>
        <v>5</v>
      </c>
      <c r="AS951" s="25">
        <f>_xlfn.XLOOKUP($C951,TNC_Loading!$A$2:$A$1332,TNC_Loading!B$2:B$1332,,0,)</f>
        <v>1.716</v>
      </c>
      <c r="AT951" s="25">
        <f>_xlfn.XLOOKUP($C951,TNC_Loading!$A$2:$A$1332,TNC_Loading!C$2:C$1332,,0,)</f>
        <v>0.27</v>
      </c>
      <c r="AU951" s="25">
        <f>_xlfn.XLOOKUP($C951,TNC_Loading!$A$2:$A$1332,TNC_Loading!D$2:D$1332,,0,)</f>
        <v>0.88400000000000001</v>
      </c>
      <c r="AV951" s="25">
        <f>_xlfn.XLOOKUP($C951,TNC_Loading!$A$2:$A$1332,TNC_Loading!E$2:E$1332,,0,)</f>
        <v>3.0910000000000002</v>
      </c>
      <c r="AW951" s="25">
        <f>_xlfn.XLOOKUP($C951,TNC_Loading!$A$2:$A$1332,TNC_Loading!F$2:F$1332,,0,)</f>
        <v>29.373999999999999</v>
      </c>
      <c r="AX951">
        <f>_xlfn.XLOOKUP(C951,BIBI!$D$2:$D$1332,BIBI!$F$2:$F$1332,,0,)</f>
        <v>0</v>
      </c>
      <c r="AY951">
        <f>_xlfn.XLOOKUP(C951,FacilityCounts!$A$3:$A$1333,FacilityCounts!$B$3:$B$1333,,0,)</f>
        <v>0</v>
      </c>
      <c r="AZ951">
        <f>_xlfn.XLOOKUP(C951,FacilityCounts!$D$3:$D$1333,FacilityCounts!$E$3:$E$1333,,0,)</f>
        <v>0</v>
      </c>
      <c r="BA951">
        <f>_xlfn.XLOOKUP(C951,FacilityCounts!$G$3:$G$1333,FacilityCounts!$H$3:$H$1333,,0,)</f>
        <v>0</v>
      </c>
      <c r="BB951">
        <f>IFERROR(_xlfn.XLOOKUP(C951,'DA to P Sensitive Lakes'!$P$2:$P$44,'DA to P Sensitive Lakes'!$Q$2:$Q$44,,0,),0)</f>
        <v>0</v>
      </c>
      <c r="BC951" s="25">
        <f>_xlfn.XLOOKUP(C951,'Historic Runoff (mm)'!$A$2:$A$1332,'Historic Runoff (mm)'!$B$2:$B$1332,,0,)</f>
        <v>82.066000000000003</v>
      </c>
      <c r="BD951">
        <f>_xlfn.XLOOKUP(C951,DrainageComplaint!$A$2:$A$1332,DrainageComplaint!$B$2:$B$1332,,0,)</f>
        <v>0</v>
      </c>
      <c r="BE951">
        <f>_xlfn.XLOOKUP(C951,PAD_Area!$G$2:$G$1332,PAD_Area!$H$2:$H$1332,,0,)</f>
        <v>0</v>
      </c>
    </row>
    <row r="952" spans="1:57" x14ac:dyDescent="0.2">
      <c r="A952" s="2">
        <v>949</v>
      </c>
      <c r="B952" s="2">
        <v>950</v>
      </c>
      <c r="C952" s="20">
        <v>1400500</v>
      </c>
      <c r="D952" s="3" t="s">
        <v>900</v>
      </c>
      <c r="E952" s="3" t="s">
        <v>754</v>
      </c>
      <c r="F952" s="3">
        <v>34.576999999999998</v>
      </c>
      <c r="G952" s="3">
        <v>7749.0930558</v>
      </c>
      <c r="H952" s="3">
        <v>1506152.1530899999</v>
      </c>
      <c r="I952" s="2">
        <v>0</v>
      </c>
      <c r="J952" s="2">
        <v>0</v>
      </c>
      <c r="K952" s="2">
        <v>0</v>
      </c>
      <c r="L952" s="2">
        <v>0</v>
      </c>
      <c r="M952" s="3">
        <v>0</v>
      </c>
      <c r="N952" s="2">
        <f>_xlfn.XLOOKUP(C952,Shellfish_Presence!$E$3:$E$1333,Shellfish_Presence!$G$3:$G$1333,,0,)</f>
        <v>0</v>
      </c>
      <c r="O952" s="3">
        <v>0</v>
      </c>
      <c r="P952" s="3">
        <v>0</v>
      </c>
      <c r="Q952" s="2">
        <v>0</v>
      </c>
      <c r="R952" s="3">
        <v>0.99998801946640015</v>
      </c>
      <c r="S952" s="3">
        <v>0</v>
      </c>
      <c r="T952" s="3">
        <v>0</v>
      </c>
      <c r="U952" s="3">
        <v>0</v>
      </c>
      <c r="V952" s="2">
        <v>0</v>
      </c>
      <c r="W952" s="3" t="str">
        <f t="shared" si="28"/>
        <v/>
      </c>
      <c r="X952" t="str">
        <f t="shared" si="29"/>
        <v/>
      </c>
      <c r="Y952">
        <f>IFERROR(INDEX('Parcel Year'!$N$3:$N$1175,MATCH(KC_SPS_SubbasinAttributes!C952,'Parcel Year'!$M$3:$M$1175,0)),0)</f>
        <v>0.36553499102592468</v>
      </c>
      <c r="Z952">
        <f>INDEX(Imperviousness!$B$2:$B$1332,MATCH(KC_SPS_SubbasinAttributes!C952,Imperviousness!$A$2:$A$1332,0))</f>
        <v>1.7000000000000001E-2</v>
      </c>
      <c r="AA952">
        <f>INDEX('Flow Duration Index'!$B$2:$B$1332,MATCH(KC_SPS_SubbasinAttributes!C952,'Flow Duration Index'!$A$2:$A$1332,0))</f>
        <v>1.901</v>
      </c>
      <c r="AB952">
        <f>INDEX(Opportunity_Index!$G$2:$G$1333,MATCH(KC_SPS_SubbasinAttributes!C952,Opportunity_Index!$F$2:$F$1333,0))</f>
        <v>0</v>
      </c>
      <c r="AC952">
        <f>INDEX(Traffic!$B$2:$B$1332,MATCH(KC_SPS_SubbasinAttributes!C952,Traffic!$A$2:$A$1332,0))</f>
        <v>0</v>
      </c>
      <c r="AD952">
        <f>INDEX(EquityScore!$F$3:$F$1334,MATCH(KC_SPS_SubbasinAttributes!C952,EquityScore!$E$3:$E$1334,0))</f>
        <v>0.83333333499999995</v>
      </c>
      <c r="AE952" t="str">
        <f>IFERROR(INDEX(PavementCondition!$E$2:$E$669,MATCH(KC_SPS_SubbasinAttributes!C952,PavementCondition!$D$2:$D$669,0)),"N/A")</f>
        <v>N/A</v>
      </c>
      <c r="AF952">
        <f>INDEX(SpawnerMortality!$E$2:$E$1331,MATCH(KC_SPS_SubbasinAttributes!C952,SpawnerMortality!$D$2:$D$1331,0))</f>
        <v>0</v>
      </c>
      <c r="AG952" s="25">
        <f>IFERROR(_xlfn.XLOOKUP($C952,WQBE_Loading!$C$4:$C$3072,WQBE_Loading!G$4:G$3072,,0,),"")</f>
        <v>6.8696403086097903E-3</v>
      </c>
      <c r="AH952" s="25">
        <f>IFERROR(_xlfn.XLOOKUP($C952,WQBE_Loading!$C$4:$C$3072,WQBE_Loading!H$4:H$3072,,0,),"")</f>
        <v>3.3725603833676204E-2</v>
      </c>
      <c r="AI952" s="25">
        <f>IFERROR(_xlfn.XLOOKUP($C952,WQBE_Loading!$C$4:$C$3072,WQBE_Loading!I$4:I$3072,,0,),"")</f>
        <v>2.2425884558818296</v>
      </c>
      <c r="AJ952" s="25">
        <f>IFERROR(_xlfn.XLOOKUP($C952,WQBE_Loading!$C$4:$C$3072,WQBE_Loading!J$4:J$3072,,0,),"")</f>
        <v>0.16534319735493452</v>
      </c>
      <c r="AK952" s="25">
        <f>IFERROR(_xlfn.XLOOKUP($C952,WQBE_Loading!$C$4:$C$3072,WQBE_Loading!K$4:K$3072,,0,),"")</f>
        <v>52.195255193980856</v>
      </c>
      <c r="AL952" s="25">
        <f>IFERROR(_xlfn.XLOOKUP($C952,WQBE_Loading!$C$4:$C$3072,WQBE_Loading!L$4:L$3072,,0,),"")</f>
        <v>1.4719056231904051E-5</v>
      </c>
      <c r="AM952" s="25">
        <f>IFERROR(_xlfn.XLOOKUP($C952,WQBE_Loading!$C$4:$C$3072,WQBE_Loading!M$4:M$3072,,0,),"")</f>
        <v>2.3907811996717753E-7</v>
      </c>
      <c r="AN952" s="25">
        <f>IFERROR(_xlfn.XLOOKUP($C952,WQBE_Loading!$C$4:$C$3072,WQBE_Loading!N$4:N$3072,,0,),"")</f>
        <v>8.3785269155503452E-4</v>
      </c>
      <c r="AO952" s="25">
        <f>IFERROR(_xlfn.XLOOKUP($C952,WQBE_Loading!$C$4:$C$3072,WQBE_Loading!O$4:O$3072,,0,),"")</f>
        <v>2.4781300512097398E-3</v>
      </c>
      <c r="AP952" s="25">
        <f>IFERROR(_xlfn.XLOOKUP($C952,WQBE_Loading!$C$4:$C$3072,WQBE_Loading!P$4:P$3072,,0,),"")</f>
        <v>2.7656647849314451E-3</v>
      </c>
      <c r="AQ952" s="13">
        <f>IFERROR(_xlfn.XLOOKUP($C952,WQBE_Loading!$C$4:$C$3072,WQBE_Loading!Q$4:Q$3072,,0,),"")</f>
        <v>74697.241811932094</v>
      </c>
      <c r="AR952">
        <f>_xlfn.XLOOKUP(C952,UrbanHeat!$A$2:$A$1333,UrbanHeat!$B$2:$B$1333,,0,)</f>
        <v>5.3209999999999997</v>
      </c>
      <c r="AS952" s="25">
        <f>_xlfn.XLOOKUP($C952,TNC_Loading!$A$2:$A$1332,TNC_Loading!B$2:B$1332,,0,)</f>
        <v>1.083</v>
      </c>
      <c r="AT952" s="25">
        <f>_xlfn.XLOOKUP($C952,TNC_Loading!$A$2:$A$1332,TNC_Loading!C$2:C$1332,,0,)</f>
        <v>0.14199999999999999</v>
      </c>
      <c r="AU952" s="25">
        <f>_xlfn.XLOOKUP($C952,TNC_Loading!$A$2:$A$1332,TNC_Loading!D$2:D$1332,,0,)</f>
        <v>0.47599999999999998</v>
      </c>
      <c r="AV952" s="25">
        <f>_xlfn.XLOOKUP($C952,TNC_Loading!$A$2:$A$1332,TNC_Loading!E$2:E$1332,,0,)</f>
        <v>1.7929999999999999</v>
      </c>
      <c r="AW952" s="25">
        <f>_xlfn.XLOOKUP($C952,TNC_Loading!$A$2:$A$1332,TNC_Loading!F$2:F$1332,,0,)</f>
        <v>19.015999999999998</v>
      </c>
      <c r="AX952">
        <f>_xlfn.XLOOKUP(C952,BIBI!$D$2:$D$1332,BIBI!$F$2:$F$1332,,0,)</f>
        <v>0</v>
      </c>
      <c r="AY952">
        <f>_xlfn.XLOOKUP(C952,FacilityCounts!$A$3:$A$1333,FacilityCounts!$B$3:$B$1333,,0,)</f>
        <v>0</v>
      </c>
      <c r="AZ952">
        <f>_xlfn.XLOOKUP(C952,FacilityCounts!$D$3:$D$1333,FacilityCounts!$E$3:$E$1333,,0,)</f>
        <v>0</v>
      </c>
      <c r="BA952">
        <f>_xlfn.XLOOKUP(C952,FacilityCounts!$G$3:$G$1333,FacilityCounts!$H$3:$H$1333,,0,)</f>
        <v>0</v>
      </c>
      <c r="BB952">
        <f>IFERROR(_xlfn.XLOOKUP(C952,'DA to P Sensitive Lakes'!$P$2:$P$44,'DA to P Sensitive Lakes'!$Q$2:$Q$44,,0,),0)</f>
        <v>0</v>
      </c>
      <c r="BC952" s="25">
        <f>_xlfn.XLOOKUP(C952,'Historic Runoff (mm)'!$A$2:$A$1332,'Historic Runoff (mm)'!$B$2:$B$1332,,0,)</f>
        <v>101.114</v>
      </c>
      <c r="BD952">
        <f>_xlfn.XLOOKUP(C952,DrainageComplaint!$A$2:$A$1332,DrainageComplaint!$B$2:$B$1332,,0,)</f>
        <v>0</v>
      </c>
      <c r="BE952">
        <f>_xlfn.XLOOKUP(C952,PAD_Area!$G$2:$G$1332,PAD_Area!$H$2:$H$1332,,0,)</f>
        <v>0</v>
      </c>
    </row>
    <row r="953" spans="1:57" x14ac:dyDescent="0.2">
      <c r="A953" s="2">
        <v>950</v>
      </c>
      <c r="B953" s="2">
        <v>951</v>
      </c>
      <c r="C953" s="20">
        <v>1400510</v>
      </c>
      <c r="D953" s="3" t="s">
        <v>900</v>
      </c>
      <c r="E953" s="3" t="s">
        <v>754</v>
      </c>
      <c r="F953" s="3">
        <v>52.89</v>
      </c>
      <c r="G953" s="3">
        <v>6581.68094157</v>
      </c>
      <c r="H953" s="3">
        <v>2303859.9890999999</v>
      </c>
      <c r="I953" s="2">
        <v>0</v>
      </c>
      <c r="J953" s="2">
        <v>0</v>
      </c>
      <c r="K953" s="2">
        <v>0</v>
      </c>
      <c r="L953" s="2">
        <v>0</v>
      </c>
      <c r="M953" s="3">
        <v>0</v>
      </c>
      <c r="N953" s="2">
        <f>_xlfn.XLOOKUP(C953,Shellfish_Presence!$E$3:$E$1333,Shellfish_Presence!$G$3:$G$1333,,0,)</f>
        <v>0</v>
      </c>
      <c r="O953" s="3">
        <v>0</v>
      </c>
      <c r="P953" s="3">
        <v>0</v>
      </c>
      <c r="Q953" s="2">
        <v>0</v>
      </c>
      <c r="R953" s="3">
        <v>0.9999920129776001</v>
      </c>
      <c r="S953" s="3">
        <v>0</v>
      </c>
      <c r="T953" s="3">
        <v>0</v>
      </c>
      <c r="U953" s="3">
        <v>0</v>
      </c>
      <c r="V953" s="2">
        <v>0</v>
      </c>
      <c r="W953" s="3" t="str">
        <f t="shared" si="28"/>
        <v/>
      </c>
      <c r="X953" t="str">
        <f t="shared" si="29"/>
        <v/>
      </c>
      <c r="Y953">
        <f>IFERROR(INDEX('Parcel Year'!$N$3:$N$1175,MATCH(KC_SPS_SubbasinAttributes!C953,'Parcel Year'!$M$3:$M$1175,0)),0)</f>
        <v>0.24546000361442566</v>
      </c>
      <c r="Z953">
        <f>INDEX(Imperviousness!$B$2:$B$1332,MATCH(KC_SPS_SubbasinAttributes!C953,Imperviousness!$A$2:$A$1332,0))</f>
        <v>0</v>
      </c>
      <c r="AA953">
        <f>INDEX('Flow Duration Index'!$B$2:$B$1332,MATCH(KC_SPS_SubbasinAttributes!C953,'Flow Duration Index'!$A$2:$A$1332,0))</f>
        <v>2.2559999999999998</v>
      </c>
      <c r="AB953">
        <f>INDEX(Opportunity_Index!$G$2:$G$1333,MATCH(KC_SPS_SubbasinAttributes!C953,Opportunity_Index!$F$2:$F$1333,0))</f>
        <v>0</v>
      </c>
      <c r="AC953">
        <f>INDEX(Traffic!$B$2:$B$1332,MATCH(KC_SPS_SubbasinAttributes!C953,Traffic!$A$2:$A$1332,0))</f>
        <v>0</v>
      </c>
      <c r="AD953">
        <f>INDEX(EquityScore!$F$3:$F$1334,MATCH(KC_SPS_SubbasinAttributes!C953,EquityScore!$E$3:$E$1334,0))</f>
        <v>0.83333333499999995</v>
      </c>
      <c r="AE953" t="str">
        <f>IFERROR(INDEX(PavementCondition!$E$2:$E$669,MATCH(KC_SPS_SubbasinAttributes!C953,PavementCondition!$D$2:$D$669,0)),"N/A")</f>
        <v>N/A</v>
      </c>
      <c r="AF953">
        <f>INDEX(SpawnerMortality!$E$2:$E$1331,MATCH(KC_SPS_SubbasinAttributes!C953,SpawnerMortality!$D$2:$D$1331,0))</f>
        <v>0</v>
      </c>
      <c r="AG953" s="25">
        <f>IFERROR(_xlfn.XLOOKUP($C953,WQBE_Loading!$C$4:$C$3072,WQBE_Loading!G$4:G$3072,,0,),"")</f>
        <v>2.6613956315063948E-2</v>
      </c>
      <c r="AH953" s="25">
        <f>IFERROR(_xlfn.XLOOKUP($C953,WQBE_Loading!$C$4:$C$3072,WQBE_Loading!H$4:H$3072,,0,),"")</f>
        <v>0.13461558533938001</v>
      </c>
      <c r="AI953" s="25">
        <f>IFERROR(_xlfn.XLOOKUP($C953,WQBE_Loading!$C$4:$C$3072,WQBE_Loading!I$4:I$3072,,0,),"")</f>
        <v>5.9981397757762895</v>
      </c>
      <c r="AJ953" s="25">
        <f>IFERROR(_xlfn.XLOOKUP($C953,WQBE_Loading!$C$4:$C$3072,WQBE_Loading!J$4:J$3072,,0,),"")</f>
        <v>0.45552371414353554</v>
      </c>
      <c r="AK953" s="25">
        <f>IFERROR(_xlfn.XLOOKUP($C953,WQBE_Loading!$C$4:$C$3072,WQBE_Loading!K$4:K$3072,,0,),"")</f>
        <v>179.3324475872505</v>
      </c>
      <c r="AL953" s="25">
        <f>IFERROR(_xlfn.XLOOKUP($C953,WQBE_Loading!$C$4:$C$3072,WQBE_Loading!L$4:L$3072,,0,),"")</f>
        <v>5.5834317342797651E-5</v>
      </c>
      <c r="AM953" s="25">
        <f>IFERROR(_xlfn.XLOOKUP($C953,WQBE_Loading!$C$4:$C$3072,WQBE_Loading!M$4:M$3072,,0,),"")</f>
        <v>1.8734700527377701E-6</v>
      </c>
      <c r="AN953" s="25">
        <f>IFERROR(_xlfn.XLOOKUP($C953,WQBE_Loading!$C$4:$C$3072,WQBE_Loading!N$4:N$3072,,0,),"")</f>
        <v>2.3290095877257604E-3</v>
      </c>
      <c r="AO953" s="25">
        <f>IFERROR(_xlfn.XLOOKUP($C953,WQBE_Loading!$C$4:$C$3072,WQBE_Loading!O$4:O$3072,,0,),"")</f>
        <v>8.7448420856008555E-3</v>
      </c>
      <c r="AP953" s="25">
        <f>IFERROR(_xlfn.XLOOKUP($C953,WQBE_Loading!$C$4:$C$3072,WQBE_Loading!P$4:P$3072,,0,),"")</f>
        <v>9.5083661131884246E-3</v>
      </c>
      <c r="AQ953" s="13">
        <f>IFERROR(_xlfn.XLOOKUP($C953,WQBE_Loading!$C$4:$C$3072,WQBE_Loading!Q$4:Q$3072,,0,),"")</f>
        <v>185031.36404488701</v>
      </c>
      <c r="AR953">
        <f>_xlfn.XLOOKUP(C953,UrbanHeat!$A$2:$A$1333,UrbanHeat!$B$2:$B$1333,,0,)</f>
        <v>5</v>
      </c>
      <c r="AS953" s="25">
        <f>_xlfn.XLOOKUP($C953,TNC_Loading!$A$2:$A$1332,TNC_Loading!B$2:B$1332,,0,)</f>
        <v>0.64900000000000002</v>
      </c>
      <c r="AT953" s="25">
        <f>_xlfn.XLOOKUP($C953,TNC_Loading!$A$2:$A$1332,TNC_Loading!C$2:C$1332,,0,)</f>
        <v>9.1999999999999998E-2</v>
      </c>
      <c r="AU953" s="25">
        <f>_xlfn.XLOOKUP($C953,TNC_Loading!$A$2:$A$1332,TNC_Loading!D$2:D$1332,,0,)</f>
        <v>0.41899999999999998</v>
      </c>
      <c r="AV953" s="25">
        <f>_xlfn.XLOOKUP($C953,TNC_Loading!$A$2:$A$1332,TNC_Loading!E$2:E$1332,,0,)</f>
        <v>1.1319999999999999</v>
      </c>
      <c r="AW953" s="25">
        <f>_xlfn.XLOOKUP($C953,TNC_Loading!$A$2:$A$1332,TNC_Loading!F$2:F$1332,,0,)</f>
        <v>11.32</v>
      </c>
      <c r="AX953">
        <f>_xlfn.XLOOKUP(C953,BIBI!$D$2:$D$1332,BIBI!$F$2:$F$1332,,0,)</f>
        <v>0</v>
      </c>
      <c r="AY953">
        <f>_xlfn.XLOOKUP(C953,FacilityCounts!$A$3:$A$1333,FacilityCounts!$B$3:$B$1333,,0,)</f>
        <v>0</v>
      </c>
      <c r="AZ953">
        <f>_xlfn.XLOOKUP(C953,FacilityCounts!$D$3:$D$1333,FacilityCounts!$E$3:$E$1333,,0,)</f>
        <v>0</v>
      </c>
      <c r="BA953">
        <f>_xlfn.XLOOKUP(C953,FacilityCounts!$G$3:$G$1333,FacilityCounts!$H$3:$H$1333,,0,)</f>
        <v>0</v>
      </c>
      <c r="BB953">
        <f>IFERROR(_xlfn.XLOOKUP(C953,'DA to P Sensitive Lakes'!$P$2:$P$44,'DA to P Sensitive Lakes'!$Q$2:$Q$44,,0,),0)</f>
        <v>0</v>
      </c>
      <c r="BC953" s="25">
        <f>_xlfn.XLOOKUP(C953,'Historic Runoff (mm)'!$A$2:$A$1332,'Historic Runoff (mm)'!$B$2:$B$1332,,0,)</f>
        <v>49.701999999999998</v>
      </c>
      <c r="BD953">
        <f>_xlfn.XLOOKUP(C953,DrainageComplaint!$A$2:$A$1332,DrainageComplaint!$B$2:$B$1332,,0,)</f>
        <v>0</v>
      </c>
      <c r="BE953">
        <f>_xlfn.XLOOKUP(C953,PAD_Area!$G$2:$G$1332,PAD_Area!$H$2:$H$1332,,0,)</f>
        <v>0</v>
      </c>
    </row>
    <row r="954" spans="1:57" x14ac:dyDescent="0.2">
      <c r="A954" s="2">
        <v>951</v>
      </c>
      <c r="B954" s="2">
        <v>952</v>
      </c>
      <c r="C954" s="20">
        <v>1400520</v>
      </c>
      <c r="D954" s="3" t="s">
        <v>900</v>
      </c>
      <c r="E954" s="3" t="s">
        <v>754</v>
      </c>
      <c r="F954" s="3">
        <v>172.31299999999999</v>
      </c>
      <c r="G954" s="3">
        <v>13735.7648273</v>
      </c>
      <c r="H954" s="3">
        <v>7505904.6740499996</v>
      </c>
      <c r="I954" s="2">
        <v>0</v>
      </c>
      <c r="J954" s="2">
        <v>0</v>
      </c>
      <c r="K954" s="2">
        <v>0</v>
      </c>
      <c r="L954" s="2">
        <v>0</v>
      </c>
      <c r="M954" s="3">
        <v>0</v>
      </c>
      <c r="N954" s="2">
        <f>_xlfn.XLOOKUP(C954,Shellfish_Presence!$E$3:$E$1333,Shellfish_Presence!$G$3:$G$1333,,0,)</f>
        <v>0</v>
      </c>
      <c r="O954" s="3">
        <v>0</v>
      </c>
      <c r="P954" s="3">
        <v>0</v>
      </c>
      <c r="Q954" s="2">
        <v>0</v>
      </c>
      <c r="R954" s="3">
        <v>1</v>
      </c>
      <c r="S954" s="3">
        <v>0</v>
      </c>
      <c r="T954" s="3">
        <v>2435.64990234375</v>
      </c>
      <c r="U954" s="3">
        <v>0</v>
      </c>
      <c r="V954" s="2">
        <v>0</v>
      </c>
      <c r="W954" s="3">
        <f t="shared" si="28"/>
        <v>0</v>
      </c>
      <c r="X954">
        <f t="shared" si="29"/>
        <v>0</v>
      </c>
      <c r="Y954">
        <f>IFERROR(INDEX('Parcel Year'!$N$3:$N$1175,MATCH(KC_SPS_SubbasinAttributes!C954,'Parcel Year'!$M$3:$M$1175,0)),0)</f>
        <v>0.29887199401855469</v>
      </c>
      <c r="Z954">
        <f>INDEX(Imperviousness!$B$2:$B$1332,MATCH(KC_SPS_SubbasinAttributes!C954,Imperviousness!$A$2:$A$1332,0))</f>
        <v>0</v>
      </c>
      <c r="AA954">
        <f>INDEX('Flow Duration Index'!$B$2:$B$1332,MATCH(KC_SPS_SubbasinAttributes!C954,'Flow Duration Index'!$A$2:$A$1332,0))</f>
        <v>3.6509999999999998</v>
      </c>
      <c r="AB954">
        <f>INDEX(Opportunity_Index!$G$2:$G$1333,MATCH(KC_SPS_SubbasinAttributes!C954,Opportunity_Index!$F$2:$F$1333,0))</f>
        <v>0</v>
      </c>
      <c r="AC954">
        <f>INDEX(Traffic!$B$2:$B$1332,MATCH(KC_SPS_SubbasinAttributes!C954,Traffic!$A$2:$A$1332,0))</f>
        <v>22.635000000000002</v>
      </c>
      <c r="AD954">
        <f>INDEX(EquityScore!$F$3:$F$1334,MATCH(KC_SPS_SubbasinAttributes!C954,EquityScore!$E$3:$E$1334,0))</f>
        <v>0.83333333499999995</v>
      </c>
      <c r="AE954">
        <f>IFERROR(INDEX(PavementCondition!$E$2:$E$669,MATCH(KC_SPS_SubbasinAttributes!C954,PavementCondition!$D$2:$D$669,0)),"N/A")</f>
        <v>44</v>
      </c>
      <c r="AF954">
        <f>INDEX(SpawnerMortality!$E$2:$E$1331,MATCH(KC_SPS_SubbasinAttributes!C954,SpawnerMortality!$D$2:$D$1331,0))</f>
        <v>0</v>
      </c>
      <c r="AG954" s="25">
        <f>IFERROR(_xlfn.XLOOKUP($C954,WQBE_Loading!$C$4:$C$3072,WQBE_Loading!G$4:G$3072,,0,),"")</f>
        <v>4.8634131750706203E-2</v>
      </c>
      <c r="AH954" s="25">
        <f>IFERROR(_xlfn.XLOOKUP($C954,WQBE_Loading!$C$4:$C$3072,WQBE_Loading!H$4:H$3072,,0,),"")</f>
        <v>0.24525655240125549</v>
      </c>
      <c r="AI954" s="25">
        <f>IFERROR(_xlfn.XLOOKUP($C954,WQBE_Loading!$C$4:$C$3072,WQBE_Loading!I$4:I$3072,,0,),"")</f>
        <v>13.78602199251505</v>
      </c>
      <c r="AJ954" s="25">
        <f>IFERROR(_xlfn.XLOOKUP($C954,WQBE_Loading!$C$4:$C$3072,WQBE_Loading!J$4:J$3072,,0,),"")</f>
        <v>1.02374836555043</v>
      </c>
      <c r="AK954" s="25">
        <f>IFERROR(_xlfn.XLOOKUP($C954,WQBE_Loading!$C$4:$C$3072,WQBE_Loading!K$4:K$3072,,0,),"")</f>
        <v>337.662995833651</v>
      </c>
      <c r="AL954" s="25">
        <f>IFERROR(_xlfn.XLOOKUP($C954,WQBE_Loading!$C$4:$C$3072,WQBE_Loading!L$4:L$3072,,0,),"")</f>
        <v>9.5221040608691352E-5</v>
      </c>
      <c r="AM954" s="25">
        <f>IFERROR(_xlfn.XLOOKUP($C954,WQBE_Loading!$C$4:$C$3072,WQBE_Loading!M$4:M$3072,,0,),"")</f>
        <v>1.2913597558014002E-6</v>
      </c>
      <c r="AN954" s="25">
        <f>IFERROR(_xlfn.XLOOKUP($C954,WQBE_Loading!$C$4:$C$3072,WQBE_Loading!N$4:N$3072,,0,),"")</f>
        <v>4.2011492849391248E-3</v>
      </c>
      <c r="AO954" s="25">
        <f>IFERROR(_xlfn.XLOOKUP($C954,WQBE_Loading!$C$4:$C$3072,WQBE_Loading!O$4:O$3072,,0,),"")</f>
        <v>1.52547857191786E-2</v>
      </c>
      <c r="AP954" s="25">
        <f>IFERROR(_xlfn.XLOOKUP($C954,WQBE_Loading!$C$4:$C$3072,WQBE_Loading!P$4:P$3072,,0,),"")</f>
        <v>2.01425807970225E-2</v>
      </c>
      <c r="AQ954" s="13">
        <f>IFERROR(_xlfn.XLOOKUP($C954,WQBE_Loading!$C$4:$C$3072,WQBE_Loading!Q$4:Q$3072,,0,),"")</f>
        <v>414811.13975853147</v>
      </c>
      <c r="AR954">
        <f>_xlfn.XLOOKUP(C954,UrbanHeat!$A$2:$A$1333,UrbanHeat!$B$2:$B$1333,,0,)</f>
        <v>6.0979999999999999</v>
      </c>
      <c r="AS954" s="25">
        <f>_xlfn.XLOOKUP($C954,TNC_Loading!$A$2:$A$1332,TNC_Loading!B$2:B$1332,,0,)</f>
        <v>1.5680000000000001</v>
      </c>
      <c r="AT954" s="25">
        <f>_xlfn.XLOOKUP($C954,TNC_Loading!$A$2:$A$1332,TNC_Loading!C$2:C$1332,,0,)</f>
        <v>0.222</v>
      </c>
      <c r="AU954" s="25">
        <f>_xlfn.XLOOKUP($C954,TNC_Loading!$A$2:$A$1332,TNC_Loading!D$2:D$1332,,0,)</f>
        <v>1.1299999999999999</v>
      </c>
      <c r="AV954" s="25">
        <f>_xlfn.XLOOKUP($C954,TNC_Loading!$A$2:$A$1332,TNC_Loading!E$2:E$1332,,0,)</f>
        <v>2.6419999999999999</v>
      </c>
      <c r="AW954" s="25">
        <f>_xlfn.XLOOKUP($C954,TNC_Loading!$A$2:$A$1332,TNC_Loading!F$2:F$1332,,0,)</f>
        <v>28.039000000000001</v>
      </c>
      <c r="AX954">
        <f>_xlfn.XLOOKUP(C954,BIBI!$D$2:$D$1332,BIBI!$F$2:$F$1332,,0,)</f>
        <v>0</v>
      </c>
      <c r="AY954">
        <f>_xlfn.XLOOKUP(C954,FacilityCounts!$A$3:$A$1333,FacilityCounts!$B$3:$B$1333,,0,)</f>
        <v>0</v>
      </c>
      <c r="AZ954">
        <f>_xlfn.XLOOKUP(C954,FacilityCounts!$D$3:$D$1333,FacilityCounts!$E$3:$E$1333,,0,)</f>
        <v>0</v>
      </c>
      <c r="BA954">
        <f>_xlfn.XLOOKUP(C954,FacilityCounts!$G$3:$G$1333,FacilityCounts!$H$3:$H$1333,,0,)</f>
        <v>0</v>
      </c>
      <c r="BB954">
        <f>IFERROR(_xlfn.XLOOKUP(C954,'DA to P Sensitive Lakes'!$P$2:$P$44,'DA to P Sensitive Lakes'!$Q$2:$Q$44,,0,),0)</f>
        <v>0</v>
      </c>
      <c r="BC954" s="25">
        <f>_xlfn.XLOOKUP(C954,'Historic Runoff (mm)'!$A$2:$A$1332,'Historic Runoff (mm)'!$B$2:$B$1332,,0,)</f>
        <v>88.39</v>
      </c>
      <c r="BD954">
        <f>_xlfn.XLOOKUP(C954,DrainageComplaint!$A$2:$A$1332,DrainageComplaint!$B$2:$B$1332,,0,)</f>
        <v>0</v>
      </c>
      <c r="BE954">
        <f>_xlfn.XLOOKUP(C954,PAD_Area!$G$2:$G$1332,PAD_Area!$H$2:$H$1332,,0,)</f>
        <v>0</v>
      </c>
    </row>
    <row r="955" spans="1:57" x14ac:dyDescent="0.2">
      <c r="A955" s="2">
        <v>952</v>
      </c>
      <c r="B955" s="2">
        <v>953</v>
      </c>
      <c r="C955" s="20">
        <v>1400530</v>
      </c>
      <c r="D955" s="3" t="s">
        <v>900</v>
      </c>
      <c r="E955" s="3" t="s">
        <v>754</v>
      </c>
      <c r="F955" s="3">
        <v>73.296999999999997</v>
      </c>
      <c r="G955" s="3">
        <v>8268.5648716399992</v>
      </c>
      <c r="H955" s="3">
        <v>3192798.90246</v>
      </c>
      <c r="I955" s="2">
        <v>0</v>
      </c>
      <c r="J955" s="2">
        <v>0</v>
      </c>
      <c r="K955" s="2">
        <v>0</v>
      </c>
      <c r="L955" s="2">
        <v>0</v>
      </c>
      <c r="M955" s="3">
        <v>0</v>
      </c>
      <c r="N955" s="2">
        <f>_xlfn.XLOOKUP(C955,Shellfish_Presence!$E$3:$E$1333,Shellfish_Presence!$G$3:$G$1333,,0,)</f>
        <v>0</v>
      </c>
      <c r="O955" s="3">
        <v>0</v>
      </c>
      <c r="P955" s="3">
        <v>0</v>
      </c>
      <c r="Q955" s="2">
        <v>0</v>
      </c>
      <c r="R955" s="3">
        <v>0.99999898672103882</v>
      </c>
      <c r="S955" s="3">
        <v>0</v>
      </c>
      <c r="T955" s="3">
        <v>2935.449951171875</v>
      </c>
      <c r="U955" s="3">
        <v>0</v>
      </c>
      <c r="V955" s="2">
        <v>1</v>
      </c>
      <c r="W955" s="3">
        <f t="shared" si="28"/>
        <v>3.4066327705597067E-4</v>
      </c>
      <c r="X955">
        <f t="shared" si="29"/>
        <v>0</v>
      </c>
      <c r="Y955">
        <f>IFERROR(INDEX('Parcel Year'!$N$3:$N$1175,MATCH(KC_SPS_SubbasinAttributes!C955,'Parcel Year'!$M$3:$M$1175,0)),0)</f>
        <v>0.35114800930023193</v>
      </c>
      <c r="Z955">
        <f>INDEX(Imperviousness!$B$2:$B$1332,MATCH(KC_SPS_SubbasinAttributes!C955,Imperviousness!$A$2:$A$1332,0))</f>
        <v>0</v>
      </c>
      <c r="AA955">
        <f>INDEX('Flow Duration Index'!$B$2:$B$1332,MATCH(KC_SPS_SubbasinAttributes!C955,'Flow Duration Index'!$A$2:$A$1332,0))</f>
        <v>3.7050000000000001</v>
      </c>
      <c r="AB955">
        <f>INDEX(Opportunity_Index!$G$2:$G$1333,MATCH(KC_SPS_SubbasinAttributes!C955,Opportunity_Index!$F$2:$F$1333,0))</f>
        <v>0</v>
      </c>
      <c r="AC955">
        <f>INDEX(Traffic!$B$2:$B$1332,MATCH(KC_SPS_SubbasinAttributes!C955,Traffic!$A$2:$A$1332,0))</f>
        <v>19.311</v>
      </c>
      <c r="AD955">
        <f>INDEX(EquityScore!$F$3:$F$1334,MATCH(KC_SPS_SubbasinAttributes!C955,EquityScore!$E$3:$E$1334,0))</f>
        <v>0.83333333499999995</v>
      </c>
      <c r="AE955">
        <f>IFERROR(INDEX(PavementCondition!$E$2:$E$669,MATCH(KC_SPS_SubbasinAttributes!C955,PavementCondition!$D$2:$D$669,0)),"N/A")</f>
        <v>44</v>
      </c>
      <c r="AF955">
        <f>INDEX(SpawnerMortality!$E$2:$E$1331,MATCH(KC_SPS_SubbasinAttributes!C955,SpawnerMortality!$D$2:$D$1331,0))</f>
        <v>0</v>
      </c>
      <c r="AG955" s="25">
        <f>IFERROR(_xlfn.XLOOKUP($C955,WQBE_Loading!$C$4:$C$3072,WQBE_Loading!G$4:G$3072,,0,),"")</f>
        <v>1.7104523209156203E-2</v>
      </c>
      <c r="AH955" s="25">
        <f>IFERROR(_xlfn.XLOOKUP($C955,WQBE_Loading!$C$4:$C$3072,WQBE_Loading!H$4:H$3072,,0,),"")</f>
        <v>8.4340498337461198E-2</v>
      </c>
      <c r="AI955" s="25">
        <f>IFERROR(_xlfn.XLOOKUP($C955,WQBE_Loading!$C$4:$C$3072,WQBE_Loading!I$4:I$3072,,0,),"")</f>
        <v>5.6230761063757093</v>
      </c>
      <c r="AJ955" s="25">
        <f>IFERROR(_xlfn.XLOOKUP($C955,WQBE_Loading!$C$4:$C$3072,WQBE_Loading!J$4:J$3072,,0,),"")</f>
        <v>0.41207195252310946</v>
      </c>
      <c r="AK955" s="25">
        <f>IFERROR(_xlfn.XLOOKUP($C955,WQBE_Loading!$C$4:$C$3072,WQBE_Loading!K$4:K$3072,,0,),"")</f>
        <v>141.1247146208535</v>
      </c>
      <c r="AL955" s="25">
        <f>IFERROR(_xlfn.XLOOKUP($C955,WQBE_Loading!$C$4:$C$3072,WQBE_Loading!L$4:L$3072,,0,),"")</f>
        <v>3.9797178071478297E-5</v>
      </c>
      <c r="AM955" s="25">
        <f>IFERROR(_xlfn.XLOOKUP($C955,WQBE_Loading!$C$4:$C$3072,WQBE_Loading!M$4:M$3072,,0,),"")</f>
        <v>5.41693493835662E-7</v>
      </c>
      <c r="AN955" s="25">
        <f>IFERROR(_xlfn.XLOOKUP($C955,WQBE_Loading!$C$4:$C$3072,WQBE_Loading!N$4:N$3072,,0,),"")</f>
        <v>2.6250949281491102E-3</v>
      </c>
      <c r="AO955" s="25">
        <f>IFERROR(_xlfn.XLOOKUP($C955,WQBE_Loading!$C$4:$C$3072,WQBE_Loading!O$4:O$3072,,0,),"")</f>
        <v>6.8456580469744895E-3</v>
      </c>
      <c r="AP955" s="25">
        <f>IFERROR(_xlfn.XLOOKUP($C955,WQBE_Loading!$C$4:$C$3072,WQBE_Loading!P$4:P$3072,,0,),"")</f>
        <v>6.1085483726366647E-3</v>
      </c>
      <c r="AQ955" s="13">
        <f>IFERROR(_xlfn.XLOOKUP($C955,WQBE_Loading!$C$4:$C$3072,WQBE_Loading!Q$4:Q$3072,,0,),"")</f>
        <v>171723.6414536635</v>
      </c>
      <c r="AR955">
        <f>_xlfn.XLOOKUP(C955,UrbanHeat!$A$2:$A$1333,UrbanHeat!$B$2:$B$1333,,0,)</f>
        <v>5.6559999999999997</v>
      </c>
      <c r="AS955" s="25">
        <f>_xlfn.XLOOKUP($C955,TNC_Loading!$A$2:$A$1332,TNC_Loading!B$2:B$1332,,0,)</f>
        <v>1.79</v>
      </c>
      <c r="AT955" s="25">
        <f>_xlfn.XLOOKUP($C955,TNC_Loading!$A$2:$A$1332,TNC_Loading!C$2:C$1332,,0,)</f>
        <v>0.29899999999999999</v>
      </c>
      <c r="AU955" s="25">
        <f>_xlfn.XLOOKUP($C955,TNC_Loading!$A$2:$A$1332,TNC_Loading!D$2:D$1332,,0,)</f>
        <v>1.103</v>
      </c>
      <c r="AV955" s="25">
        <f>_xlfn.XLOOKUP($C955,TNC_Loading!$A$2:$A$1332,TNC_Loading!E$2:E$1332,,0,)</f>
        <v>3.544</v>
      </c>
      <c r="AW955" s="25">
        <f>_xlfn.XLOOKUP($C955,TNC_Loading!$A$2:$A$1332,TNC_Loading!F$2:F$1332,,0,)</f>
        <v>30.077000000000002</v>
      </c>
      <c r="AX955">
        <f>_xlfn.XLOOKUP(C955,BIBI!$D$2:$D$1332,BIBI!$F$2:$F$1332,,0,)</f>
        <v>0</v>
      </c>
      <c r="AY955">
        <f>_xlfn.XLOOKUP(C955,FacilityCounts!$A$3:$A$1333,FacilityCounts!$B$3:$B$1333,,0,)</f>
        <v>0</v>
      </c>
      <c r="AZ955">
        <f>_xlfn.XLOOKUP(C955,FacilityCounts!$D$3:$D$1333,FacilityCounts!$E$3:$E$1333,,0,)</f>
        <v>0</v>
      </c>
      <c r="BA955">
        <f>_xlfn.XLOOKUP(C955,FacilityCounts!$G$3:$G$1333,FacilityCounts!$H$3:$H$1333,,0,)</f>
        <v>0</v>
      </c>
      <c r="BB955">
        <f>IFERROR(_xlfn.XLOOKUP(C955,'DA to P Sensitive Lakes'!$P$2:$P$44,'DA to P Sensitive Lakes'!$Q$2:$Q$44,,0,),0)</f>
        <v>0</v>
      </c>
      <c r="BC955" s="25">
        <f>_xlfn.XLOOKUP(C955,'Historic Runoff (mm)'!$A$2:$A$1332,'Historic Runoff (mm)'!$B$2:$B$1332,,0,)</f>
        <v>120.17</v>
      </c>
      <c r="BD955">
        <f>_xlfn.XLOOKUP(C955,DrainageComplaint!$A$2:$A$1332,DrainageComplaint!$B$2:$B$1332,,0,)</f>
        <v>0</v>
      </c>
      <c r="BE955">
        <f>_xlfn.XLOOKUP(C955,PAD_Area!$G$2:$G$1332,PAD_Area!$H$2:$H$1332,,0,)</f>
        <v>0</v>
      </c>
    </row>
    <row r="956" spans="1:57" x14ac:dyDescent="0.2">
      <c r="A956" s="2">
        <v>953</v>
      </c>
      <c r="B956" s="2">
        <v>954</v>
      </c>
      <c r="C956" s="20">
        <v>1400540</v>
      </c>
      <c r="D956" s="3" t="s">
        <v>900</v>
      </c>
      <c r="E956" s="3" t="s">
        <v>754</v>
      </c>
      <c r="F956" s="3">
        <v>56.042999999999999</v>
      </c>
      <c r="G956" s="3">
        <v>8186.27077465</v>
      </c>
      <c r="H956" s="3">
        <v>2441212.0642900001</v>
      </c>
      <c r="I956" s="2">
        <v>0</v>
      </c>
      <c r="J956" s="2">
        <v>0</v>
      </c>
      <c r="K956" s="2">
        <v>0</v>
      </c>
      <c r="L956" s="2">
        <v>0</v>
      </c>
      <c r="M956" s="3">
        <v>0</v>
      </c>
      <c r="N956" s="2">
        <f>_xlfn.XLOOKUP(C956,Shellfish_Presence!$E$3:$E$1333,Shellfish_Presence!$G$3:$G$1333,,0,)</f>
        <v>0</v>
      </c>
      <c r="O956" s="3">
        <v>0</v>
      </c>
      <c r="P956" s="3">
        <v>0</v>
      </c>
      <c r="Q956" s="2">
        <v>0</v>
      </c>
      <c r="R956" s="3">
        <v>0.99999499320983887</v>
      </c>
      <c r="S956" s="3">
        <v>0</v>
      </c>
      <c r="T956" s="3">
        <v>1982.3599853515625</v>
      </c>
      <c r="U956" s="3">
        <v>0</v>
      </c>
      <c r="V956" s="2">
        <v>0</v>
      </c>
      <c r="W956" s="3">
        <f t="shared" si="28"/>
        <v>0</v>
      </c>
      <c r="X956">
        <f t="shared" si="29"/>
        <v>0</v>
      </c>
      <c r="Y956">
        <f>IFERROR(INDEX('Parcel Year'!$N$3:$N$1175,MATCH(KC_SPS_SubbasinAttributes!C956,'Parcel Year'!$M$3:$M$1175,0)),0)</f>
        <v>0.45737698674201965</v>
      </c>
      <c r="Z956">
        <f>INDEX(Imperviousness!$B$2:$B$1332,MATCH(KC_SPS_SubbasinAttributes!C956,Imperviousness!$A$2:$A$1332,0))</f>
        <v>0</v>
      </c>
      <c r="AA956">
        <f>INDEX('Flow Duration Index'!$B$2:$B$1332,MATCH(KC_SPS_SubbasinAttributes!C956,'Flow Duration Index'!$A$2:$A$1332,0))</f>
        <v>2.589</v>
      </c>
      <c r="AB956">
        <f>INDEX(Opportunity_Index!$G$2:$G$1333,MATCH(KC_SPS_SubbasinAttributes!C956,Opportunity_Index!$F$2:$F$1333,0))</f>
        <v>0</v>
      </c>
      <c r="AC956">
        <f>INDEX(Traffic!$B$2:$B$1332,MATCH(KC_SPS_SubbasinAttributes!C956,Traffic!$A$2:$A$1332,0))</f>
        <v>17.879000000000001</v>
      </c>
      <c r="AD956">
        <f>INDEX(EquityScore!$F$3:$F$1334,MATCH(KC_SPS_SubbasinAttributes!C956,EquityScore!$E$3:$E$1334,0))</f>
        <v>0.83333333499999995</v>
      </c>
      <c r="AE956">
        <f>IFERROR(INDEX(PavementCondition!$E$2:$E$669,MATCH(KC_SPS_SubbasinAttributes!C956,PavementCondition!$D$2:$D$669,0)),"N/A")</f>
        <v>34</v>
      </c>
      <c r="AF956">
        <f>INDEX(SpawnerMortality!$E$2:$E$1331,MATCH(KC_SPS_SubbasinAttributes!C956,SpawnerMortality!$D$2:$D$1331,0))</f>
        <v>0</v>
      </c>
      <c r="AG956" s="25">
        <f>IFERROR(_xlfn.XLOOKUP($C956,WQBE_Loading!$C$4:$C$3072,WQBE_Loading!G$4:G$3072,,0,),"")</f>
        <v>1.65351009431325E-2</v>
      </c>
      <c r="AH956" s="25">
        <f>IFERROR(_xlfn.XLOOKUP($C956,WQBE_Loading!$C$4:$C$3072,WQBE_Loading!H$4:H$3072,,0,),"")</f>
        <v>8.2276463343532544E-2</v>
      </c>
      <c r="AI956" s="25">
        <f>IFERROR(_xlfn.XLOOKUP($C956,WQBE_Loading!$C$4:$C$3072,WQBE_Loading!I$4:I$3072,,0,),"")</f>
        <v>5.1771079814713499</v>
      </c>
      <c r="AJ956" s="25">
        <f>IFERROR(_xlfn.XLOOKUP($C956,WQBE_Loading!$C$4:$C$3072,WQBE_Loading!J$4:J$3072,,0,),"")</f>
        <v>0.38094047864284597</v>
      </c>
      <c r="AK956" s="25">
        <f>IFERROR(_xlfn.XLOOKUP($C956,WQBE_Loading!$C$4:$C$3072,WQBE_Loading!K$4:K$3072,,0,),"")</f>
        <v>124.198959629515</v>
      </c>
      <c r="AL956" s="25">
        <f>IFERROR(_xlfn.XLOOKUP($C956,WQBE_Loading!$C$4:$C$3072,WQBE_Loading!L$4:L$3072,,0,),"")</f>
        <v>3.5024116298689397E-5</v>
      </c>
      <c r="AM956" s="25">
        <f>IFERROR(_xlfn.XLOOKUP($C956,WQBE_Loading!$C$4:$C$3072,WQBE_Loading!M$4:M$3072,,0,),"")</f>
        <v>5.081702651299305E-7</v>
      </c>
      <c r="AN956" s="25">
        <f>IFERROR(_xlfn.XLOOKUP($C956,WQBE_Loading!$C$4:$C$3072,WQBE_Loading!N$4:N$3072,,0,),"")</f>
        <v>2.1437275043369348E-3</v>
      </c>
      <c r="AO956" s="25">
        <f>IFERROR(_xlfn.XLOOKUP($C956,WQBE_Loading!$C$4:$C$3072,WQBE_Loading!O$4:O$3072,,0,),"")</f>
        <v>5.8936319439131055E-3</v>
      </c>
      <c r="AP956" s="25">
        <f>IFERROR(_xlfn.XLOOKUP($C956,WQBE_Loading!$C$4:$C$3072,WQBE_Loading!P$4:P$3072,,0,),"")</f>
        <v>6.4036804775502755E-3</v>
      </c>
      <c r="AQ956" s="13">
        <f>IFERROR(_xlfn.XLOOKUP($C956,WQBE_Loading!$C$4:$C$3072,WQBE_Loading!Q$4:Q$3072,,0,),"")</f>
        <v>177026.32182861102</v>
      </c>
      <c r="AR956">
        <f>_xlfn.XLOOKUP(C956,UrbanHeat!$A$2:$A$1333,UrbanHeat!$B$2:$B$1333,,0,)</f>
        <v>5.2249999999999996</v>
      </c>
      <c r="AS956" s="25">
        <f>_xlfn.XLOOKUP($C956,TNC_Loading!$A$2:$A$1332,TNC_Loading!B$2:B$1332,,0,)</f>
        <v>0.79500000000000004</v>
      </c>
      <c r="AT956" s="25">
        <f>_xlfn.XLOOKUP($C956,TNC_Loading!$A$2:$A$1332,TNC_Loading!C$2:C$1332,,0,)</f>
        <v>0.16500000000000001</v>
      </c>
      <c r="AU956" s="25">
        <f>_xlfn.XLOOKUP($C956,TNC_Loading!$A$2:$A$1332,TNC_Loading!D$2:D$1332,,0,)</f>
        <v>0.33300000000000002</v>
      </c>
      <c r="AV956" s="25">
        <f>_xlfn.XLOOKUP($C956,TNC_Loading!$A$2:$A$1332,TNC_Loading!E$2:E$1332,,0,)</f>
        <v>1.609</v>
      </c>
      <c r="AW956" s="25">
        <f>_xlfn.XLOOKUP($C956,TNC_Loading!$A$2:$A$1332,TNC_Loading!F$2:F$1332,,0,)</f>
        <v>13.428000000000001</v>
      </c>
      <c r="AX956">
        <f>_xlfn.XLOOKUP(C956,BIBI!$D$2:$D$1332,BIBI!$F$2:$F$1332,,0,)</f>
        <v>0</v>
      </c>
      <c r="AY956">
        <f>_xlfn.XLOOKUP(C956,FacilityCounts!$A$3:$A$1333,FacilityCounts!$B$3:$B$1333,,0,)</f>
        <v>0</v>
      </c>
      <c r="AZ956">
        <f>_xlfn.XLOOKUP(C956,FacilityCounts!$D$3:$D$1333,FacilityCounts!$E$3:$E$1333,,0,)</f>
        <v>0</v>
      </c>
      <c r="BA956">
        <f>_xlfn.XLOOKUP(C956,FacilityCounts!$G$3:$G$1333,FacilityCounts!$H$3:$H$1333,,0,)</f>
        <v>0</v>
      </c>
      <c r="BB956">
        <f>IFERROR(_xlfn.XLOOKUP(C956,'DA to P Sensitive Lakes'!$P$2:$P$44,'DA to P Sensitive Lakes'!$Q$2:$Q$44,,0,),0)</f>
        <v>0</v>
      </c>
      <c r="BC956" s="25">
        <f>_xlfn.XLOOKUP(C956,'Historic Runoff (mm)'!$A$2:$A$1332,'Historic Runoff (mm)'!$B$2:$B$1332,,0,)</f>
        <v>69.903999999999996</v>
      </c>
      <c r="BD956">
        <f>_xlfn.XLOOKUP(C956,DrainageComplaint!$A$2:$A$1332,DrainageComplaint!$B$2:$B$1332,,0,)</f>
        <v>0</v>
      </c>
      <c r="BE956">
        <f>_xlfn.XLOOKUP(C956,PAD_Area!$G$2:$G$1332,PAD_Area!$H$2:$H$1332,,0,)</f>
        <v>0</v>
      </c>
    </row>
    <row r="957" spans="1:57" x14ac:dyDescent="0.2">
      <c r="A957" s="2">
        <v>954</v>
      </c>
      <c r="B957" s="2">
        <v>955</v>
      </c>
      <c r="C957" s="20">
        <v>1400550</v>
      </c>
      <c r="D957" s="3" t="s">
        <v>900</v>
      </c>
      <c r="E957" s="3" t="s">
        <v>754</v>
      </c>
      <c r="F957" s="3">
        <v>110.078</v>
      </c>
      <c r="G957" s="3">
        <v>10013.6513006</v>
      </c>
      <c r="H957" s="3">
        <v>4794958.90546</v>
      </c>
      <c r="I957" s="2">
        <v>0</v>
      </c>
      <c r="J957" s="2">
        <v>0</v>
      </c>
      <c r="K957" s="2">
        <v>0</v>
      </c>
      <c r="L957" s="2">
        <v>0</v>
      </c>
      <c r="M957" s="3">
        <v>0</v>
      </c>
      <c r="N957" s="2">
        <f>_xlfn.XLOOKUP(C957,Shellfish_Presence!$E$3:$E$1333,Shellfish_Presence!$G$3:$G$1333,,0,)</f>
        <v>0</v>
      </c>
      <c r="O957" s="3">
        <v>0</v>
      </c>
      <c r="P957" s="3">
        <v>0</v>
      </c>
      <c r="Q957" s="2">
        <v>0</v>
      </c>
      <c r="R957" s="3">
        <v>1</v>
      </c>
      <c r="S957" s="3">
        <v>0</v>
      </c>
      <c r="T957" s="3">
        <v>5026.60009765625</v>
      </c>
      <c r="U957" s="3">
        <v>0</v>
      </c>
      <c r="V957" s="2">
        <v>1</v>
      </c>
      <c r="W957" s="3">
        <f t="shared" si="28"/>
        <v>1.9894162666058703E-4</v>
      </c>
      <c r="X957">
        <f t="shared" si="29"/>
        <v>0</v>
      </c>
      <c r="Y957">
        <f>IFERROR(INDEX('Parcel Year'!$N$3:$N$1175,MATCH(KC_SPS_SubbasinAttributes!C957,'Parcel Year'!$M$3:$M$1175,0)),0)</f>
        <v>0.33585301041603088</v>
      </c>
      <c r="Z957">
        <f>INDEX(Imperviousness!$B$2:$B$1332,MATCH(KC_SPS_SubbasinAttributes!C957,Imperviousness!$A$2:$A$1332,0))</f>
        <v>0</v>
      </c>
      <c r="AA957">
        <f>INDEX('Flow Duration Index'!$B$2:$B$1332,MATCH(KC_SPS_SubbasinAttributes!C957,'Flow Duration Index'!$A$2:$A$1332,0))</f>
        <v>3.3319999999999999</v>
      </c>
      <c r="AB957">
        <f>INDEX(Opportunity_Index!$G$2:$G$1333,MATCH(KC_SPS_SubbasinAttributes!C957,Opportunity_Index!$F$2:$F$1333,0))</f>
        <v>0</v>
      </c>
      <c r="AC957">
        <f>INDEX(Traffic!$B$2:$B$1332,MATCH(KC_SPS_SubbasinAttributes!C957,Traffic!$A$2:$A$1332,0))</f>
        <v>24.327999999999999</v>
      </c>
      <c r="AD957">
        <f>INDEX(EquityScore!$F$3:$F$1334,MATCH(KC_SPS_SubbasinAttributes!C957,EquityScore!$E$3:$E$1334,0))</f>
        <v>0.83333333499999995</v>
      </c>
      <c r="AE957">
        <f>IFERROR(INDEX(PavementCondition!$E$2:$E$669,MATCH(KC_SPS_SubbasinAttributes!C957,PavementCondition!$D$2:$D$669,0)),"N/A")</f>
        <v>9</v>
      </c>
      <c r="AF957">
        <f>INDEX(SpawnerMortality!$E$2:$E$1331,MATCH(KC_SPS_SubbasinAttributes!C957,SpawnerMortality!$D$2:$D$1331,0))</f>
        <v>0</v>
      </c>
      <c r="AG957" s="25">
        <f>IFERROR(_xlfn.XLOOKUP($C957,WQBE_Loading!$C$4:$C$3072,WQBE_Loading!G$4:G$3072,,0,),"")</f>
        <v>1.9480757461884751E-2</v>
      </c>
      <c r="AH957" s="25">
        <f>IFERROR(_xlfn.XLOOKUP($C957,WQBE_Loading!$C$4:$C$3072,WQBE_Loading!H$4:H$3072,,0,),"")</f>
        <v>9.637991733725905E-2</v>
      </c>
      <c r="AI957" s="25">
        <f>IFERROR(_xlfn.XLOOKUP($C957,WQBE_Loading!$C$4:$C$3072,WQBE_Loading!I$4:I$3072,,0,),"")</f>
        <v>6.3665685394085756</v>
      </c>
      <c r="AJ957" s="25">
        <f>IFERROR(_xlfn.XLOOKUP($C957,WQBE_Loading!$C$4:$C$3072,WQBE_Loading!J$4:J$3072,,0,),"")</f>
        <v>0.46682651353197246</v>
      </c>
      <c r="AK957" s="25">
        <f>IFERROR(_xlfn.XLOOKUP($C957,WQBE_Loading!$C$4:$C$3072,WQBE_Loading!K$4:K$3072,,0,),"")</f>
        <v>163.51242263101</v>
      </c>
      <c r="AL957" s="25">
        <f>IFERROR(_xlfn.XLOOKUP($C957,WQBE_Loading!$C$4:$C$3072,WQBE_Loading!L$4:L$3072,,0,),"")</f>
        <v>4.6110515336235305E-5</v>
      </c>
      <c r="AM957" s="25">
        <f>IFERROR(_xlfn.XLOOKUP($C957,WQBE_Loading!$C$4:$C$3072,WQBE_Loading!M$4:M$3072,,0,),"")</f>
        <v>6.2324861857793904E-7</v>
      </c>
      <c r="AN957" s="25">
        <f>IFERROR(_xlfn.XLOOKUP($C957,WQBE_Loading!$C$4:$C$3072,WQBE_Loading!N$4:N$3072,,0,),"")</f>
        <v>2.9649344709954E-3</v>
      </c>
      <c r="AO957" s="25">
        <f>IFERROR(_xlfn.XLOOKUP($C957,WQBE_Loading!$C$4:$C$3072,WQBE_Loading!O$4:O$3072,,0,),"")</f>
        <v>7.9089070296043448E-3</v>
      </c>
      <c r="AP957" s="25">
        <f>IFERROR(_xlfn.XLOOKUP($C957,WQBE_Loading!$C$4:$C$3072,WQBE_Loading!P$4:P$3072,,0,),"")</f>
        <v>6.8866273868441749E-3</v>
      </c>
      <c r="AQ957" s="13">
        <f>IFERROR(_xlfn.XLOOKUP($C957,WQBE_Loading!$C$4:$C$3072,WQBE_Loading!Q$4:Q$3072,,0,),"")</f>
        <v>201602.94341905299</v>
      </c>
      <c r="AR957">
        <f>_xlfn.XLOOKUP(C957,UrbanHeat!$A$2:$A$1333,UrbanHeat!$B$2:$B$1333,,0,)</f>
        <v>5.7409999999999997</v>
      </c>
      <c r="AS957" s="25">
        <f>_xlfn.XLOOKUP($C957,TNC_Loading!$A$2:$A$1332,TNC_Loading!B$2:B$1332,,0,)</f>
        <v>1.1759999999999999</v>
      </c>
      <c r="AT957" s="25">
        <f>_xlfn.XLOOKUP($C957,TNC_Loading!$A$2:$A$1332,TNC_Loading!C$2:C$1332,,0,)</f>
        <v>0.23300000000000001</v>
      </c>
      <c r="AU957" s="25">
        <f>_xlfn.XLOOKUP($C957,TNC_Loading!$A$2:$A$1332,TNC_Loading!D$2:D$1332,,0,)</f>
        <v>0.77200000000000002</v>
      </c>
      <c r="AV957" s="25">
        <f>_xlfn.XLOOKUP($C957,TNC_Loading!$A$2:$A$1332,TNC_Loading!E$2:E$1332,,0,)</f>
        <v>2.2869999999999999</v>
      </c>
      <c r="AW957" s="25">
        <f>_xlfn.XLOOKUP($C957,TNC_Loading!$A$2:$A$1332,TNC_Loading!F$2:F$1332,,0,)</f>
        <v>20.131</v>
      </c>
      <c r="AX957">
        <f>_xlfn.XLOOKUP(C957,BIBI!$D$2:$D$1332,BIBI!$F$2:$F$1332,,0,)</f>
        <v>0</v>
      </c>
      <c r="AY957">
        <f>_xlfn.XLOOKUP(C957,FacilityCounts!$A$3:$A$1333,FacilityCounts!$B$3:$B$1333,,0,)</f>
        <v>0</v>
      </c>
      <c r="AZ957">
        <f>_xlfn.XLOOKUP(C957,FacilityCounts!$D$3:$D$1333,FacilityCounts!$E$3:$E$1333,,0,)</f>
        <v>0</v>
      </c>
      <c r="BA957">
        <f>_xlfn.XLOOKUP(C957,FacilityCounts!$G$3:$G$1333,FacilityCounts!$H$3:$H$1333,,0,)</f>
        <v>0</v>
      </c>
      <c r="BB957">
        <f>IFERROR(_xlfn.XLOOKUP(C957,'DA to P Sensitive Lakes'!$P$2:$P$44,'DA to P Sensitive Lakes'!$Q$2:$Q$44,,0,),0)</f>
        <v>0</v>
      </c>
      <c r="BC957" s="25">
        <f>_xlfn.XLOOKUP(C957,'Historic Runoff (mm)'!$A$2:$A$1332,'Historic Runoff (mm)'!$B$2:$B$1332,,0,)</f>
        <v>78.701999999999998</v>
      </c>
      <c r="BD957">
        <f>_xlfn.XLOOKUP(C957,DrainageComplaint!$A$2:$A$1332,DrainageComplaint!$B$2:$B$1332,,0,)</f>
        <v>0</v>
      </c>
      <c r="BE957">
        <f>_xlfn.XLOOKUP(C957,PAD_Area!$G$2:$G$1332,PAD_Area!$H$2:$H$1332,,0,)</f>
        <v>0</v>
      </c>
    </row>
    <row r="958" spans="1:57" x14ac:dyDescent="0.2">
      <c r="A958" s="2">
        <v>955</v>
      </c>
      <c r="B958" s="2">
        <v>956</v>
      </c>
      <c r="C958" s="20">
        <v>1400560</v>
      </c>
      <c r="D958" s="3" t="s">
        <v>900</v>
      </c>
      <c r="E958" s="3" t="s">
        <v>754</v>
      </c>
      <c r="F958" s="3">
        <v>37.277000000000001</v>
      </c>
      <c r="G958" s="3">
        <v>6418.8924798199996</v>
      </c>
      <c r="H958" s="3">
        <v>1623779.2066899999</v>
      </c>
      <c r="I958" s="2">
        <v>0</v>
      </c>
      <c r="J958" s="2">
        <v>0</v>
      </c>
      <c r="K958" s="2">
        <v>0</v>
      </c>
      <c r="L958" s="2">
        <v>0</v>
      </c>
      <c r="M958" s="3">
        <v>0</v>
      </c>
      <c r="N958" s="2">
        <f>_xlfn.XLOOKUP(C958,Shellfish_Presence!$E$3:$E$1333,Shellfish_Presence!$G$3:$G$1333,,0,)</f>
        <v>0</v>
      </c>
      <c r="O958" s="3">
        <v>0</v>
      </c>
      <c r="P958" s="3">
        <v>0</v>
      </c>
      <c r="Q958" s="2">
        <v>0</v>
      </c>
      <c r="R958" s="3">
        <v>0.95185500383377075</v>
      </c>
      <c r="S958" s="3">
        <v>0</v>
      </c>
      <c r="T958" s="3">
        <v>914.968994140625</v>
      </c>
      <c r="U958" s="3">
        <v>0</v>
      </c>
      <c r="V958" s="2">
        <v>0</v>
      </c>
      <c r="W958" s="3">
        <f t="shared" si="28"/>
        <v>0</v>
      </c>
      <c r="X958">
        <f t="shared" si="29"/>
        <v>0</v>
      </c>
      <c r="Y958">
        <f>IFERROR(INDEX('Parcel Year'!$N$3:$N$1175,MATCH(KC_SPS_SubbasinAttributes!C958,'Parcel Year'!$M$3:$M$1175,0)),0)</f>
        <v>0.30284601449966431</v>
      </c>
      <c r="Z958">
        <f>INDEX(Imperviousness!$B$2:$B$1332,MATCH(KC_SPS_SubbasinAttributes!C958,Imperviousness!$A$2:$A$1332,0))</f>
        <v>0</v>
      </c>
      <c r="AA958">
        <f>INDEX('Flow Duration Index'!$B$2:$B$1332,MATCH(KC_SPS_SubbasinAttributes!C958,'Flow Duration Index'!$A$2:$A$1332,0))</f>
        <v>2.1920000000000002</v>
      </c>
      <c r="AB958">
        <f>INDEX(Opportunity_Index!$G$2:$G$1333,MATCH(KC_SPS_SubbasinAttributes!C958,Opportunity_Index!$F$2:$F$1333,0))</f>
        <v>0</v>
      </c>
      <c r="AC958">
        <f>INDEX(Traffic!$B$2:$B$1332,MATCH(KC_SPS_SubbasinAttributes!C958,Traffic!$A$2:$A$1332,0))</f>
        <v>15.058999999999999</v>
      </c>
      <c r="AD958">
        <f>INDEX(EquityScore!$F$3:$F$1334,MATCH(KC_SPS_SubbasinAttributes!C958,EquityScore!$E$3:$E$1334,0))</f>
        <v>0.83333333499999995</v>
      </c>
      <c r="AE958">
        <f>IFERROR(INDEX(PavementCondition!$E$2:$E$669,MATCH(KC_SPS_SubbasinAttributes!C958,PavementCondition!$D$2:$D$669,0)),"N/A")</f>
        <v>0.5</v>
      </c>
      <c r="AF958">
        <f>INDEX(SpawnerMortality!$E$2:$E$1331,MATCH(KC_SPS_SubbasinAttributes!C958,SpawnerMortality!$D$2:$D$1331,0))</f>
        <v>0</v>
      </c>
      <c r="AG958" s="25">
        <f>IFERROR(_xlfn.XLOOKUP($C958,WQBE_Loading!$C$4:$C$3072,WQBE_Loading!G$4:G$3072,,0,),"")</f>
        <v>9.3724390355673301E-3</v>
      </c>
      <c r="AH958" s="25">
        <f>IFERROR(_xlfn.XLOOKUP($C958,WQBE_Loading!$C$4:$C$3072,WQBE_Loading!H$4:H$3072,,0,),"")</f>
        <v>4.6606411356706054E-2</v>
      </c>
      <c r="AI958" s="25">
        <f>IFERROR(_xlfn.XLOOKUP($C958,WQBE_Loading!$C$4:$C$3072,WQBE_Loading!I$4:I$3072,,0,),"")</f>
        <v>2.8598839205377402</v>
      </c>
      <c r="AJ958" s="25">
        <f>IFERROR(_xlfn.XLOOKUP($C958,WQBE_Loading!$C$4:$C$3072,WQBE_Loading!J$4:J$3072,,0,),"")</f>
        <v>0.21067311403045852</v>
      </c>
      <c r="AK958" s="25">
        <f>IFERROR(_xlfn.XLOOKUP($C958,WQBE_Loading!$C$4:$C$3072,WQBE_Loading!K$4:K$3072,,0,),"")</f>
        <v>65.035821805544799</v>
      </c>
      <c r="AL958" s="25">
        <f>IFERROR(_xlfn.XLOOKUP($C958,WQBE_Loading!$C$4:$C$3072,WQBE_Loading!L$4:L$3072,,0,),"")</f>
        <v>1.8340086912078951E-5</v>
      </c>
      <c r="AM958" s="25">
        <f>IFERROR(_xlfn.XLOOKUP($C958,WQBE_Loading!$C$4:$C$3072,WQBE_Loading!M$4:M$3072,,0,),"")</f>
        <v>2.5905001655218849E-7</v>
      </c>
      <c r="AN958" s="25">
        <f>IFERROR(_xlfn.XLOOKUP($C958,WQBE_Loading!$C$4:$C$3072,WQBE_Loading!N$4:N$3072,,0,),"")</f>
        <v>9.2207183592258896E-4</v>
      </c>
      <c r="AO958" s="25">
        <f>IFERROR(_xlfn.XLOOKUP($C958,WQBE_Loading!$C$4:$C$3072,WQBE_Loading!O$4:O$3072,,0,),"")</f>
        <v>2.9614010832177649E-3</v>
      </c>
      <c r="AP958" s="25">
        <f>IFERROR(_xlfn.XLOOKUP($C958,WQBE_Loading!$C$4:$C$3072,WQBE_Loading!P$4:P$3072,,0,),"")</f>
        <v>3.7248136170339296E-3</v>
      </c>
      <c r="AQ958" s="13">
        <f>IFERROR(_xlfn.XLOOKUP($C958,WQBE_Loading!$C$4:$C$3072,WQBE_Loading!Q$4:Q$3072,,0,),"")</f>
        <v>85647.206057646501</v>
      </c>
      <c r="AR958">
        <f>_xlfn.XLOOKUP(C958,UrbanHeat!$A$2:$A$1333,UrbanHeat!$B$2:$B$1333,,0,)</f>
        <v>5.9039999999999999</v>
      </c>
      <c r="AS958" s="25">
        <f>_xlfn.XLOOKUP($C958,TNC_Loading!$A$2:$A$1332,TNC_Loading!B$2:B$1332,,0,)</f>
        <v>0.624</v>
      </c>
      <c r="AT958" s="25">
        <f>_xlfn.XLOOKUP($C958,TNC_Loading!$A$2:$A$1332,TNC_Loading!C$2:C$1332,,0,)</f>
        <v>0.13100000000000001</v>
      </c>
      <c r="AU958" s="25">
        <f>_xlfn.XLOOKUP($C958,TNC_Loading!$A$2:$A$1332,TNC_Loading!D$2:D$1332,,0,)</f>
        <v>0.34499999999999997</v>
      </c>
      <c r="AV958" s="25">
        <f>_xlfn.XLOOKUP($C958,TNC_Loading!$A$2:$A$1332,TNC_Loading!E$2:E$1332,,0,)</f>
        <v>1.212</v>
      </c>
      <c r="AW958" s="25">
        <f>_xlfn.XLOOKUP($C958,TNC_Loading!$A$2:$A$1332,TNC_Loading!F$2:F$1332,,0,)</f>
        <v>10.9</v>
      </c>
      <c r="AX958">
        <f>_xlfn.XLOOKUP(C958,BIBI!$D$2:$D$1332,BIBI!$F$2:$F$1332,,0,)</f>
        <v>0</v>
      </c>
      <c r="AY958">
        <f>_xlfn.XLOOKUP(C958,FacilityCounts!$A$3:$A$1333,FacilityCounts!$B$3:$B$1333,,0,)</f>
        <v>0</v>
      </c>
      <c r="AZ958">
        <f>_xlfn.XLOOKUP(C958,FacilityCounts!$D$3:$D$1333,FacilityCounts!$E$3:$E$1333,,0,)</f>
        <v>0</v>
      </c>
      <c r="BA958">
        <f>_xlfn.XLOOKUP(C958,FacilityCounts!$G$3:$G$1333,FacilityCounts!$H$3:$H$1333,,0,)</f>
        <v>0</v>
      </c>
      <c r="BB958">
        <f>IFERROR(_xlfn.XLOOKUP(C958,'DA to P Sensitive Lakes'!$P$2:$P$44,'DA to P Sensitive Lakes'!$Q$2:$Q$44,,0,),0)</f>
        <v>0</v>
      </c>
      <c r="BC958" s="25">
        <f>_xlfn.XLOOKUP(C958,'Historic Runoff (mm)'!$A$2:$A$1332,'Historic Runoff (mm)'!$B$2:$B$1332,,0,)</f>
        <v>17.673999999999999</v>
      </c>
      <c r="BD958">
        <f>_xlfn.XLOOKUP(C958,DrainageComplaint!$A$2:$A$1332,DrainageComplaint!$B$2:$B$1332,,0,)</f>
        <v>0</v>
      </c>
      <c r="BE958">
        <f>_xlfn.XLOOKUP(C958,PAD_Area!$G$2:$G$1332,PAD_Area!$H$2:$H$1332,,0,)</f>
        <v>0</v>
      </c>
    </row>
    <row r="959" spans="1:57" x14ac:dyDescent="0.2">
      <c r="A959" s="2">
        <v>956</v>
      </c>
      <c r="B959" s="2">
        <v>957</v>
      </c>
      <c r="C959" s="20">
        <v>1400570</v>
      </c>
      <c r="D959" s="3" t="s">
        <v>900</v>
      </c>
      <c r="E959" s="3" t="s">
        <v>754</v>
      </c>
      <c r="F959" s="3">
        <v>538.33500000000004</v>
      </c>
      <c r="G959" s="3">
        <v>23969.334570200001</v>
      </c>
      <c r="H959" s="3">
        <v>23449784.551600002</v>
      </c>
      <c r="I959" s="2">
        <v>0</v>
      </c>
      <c r="J959" s="2">
        <v>0</v>
      </c>
      <c r="K959" s="2">
        <v>0</v>
      </c>
      <c r="L959" s="2">
        <v>1</v>
      </c>
      <c r="M959" s="3">
        <v>1768.6600341796875</v>
      </c>
      <c r="N959" s="2">
        <f>_xlfn.XLOOKUP(C959,Shellfish_Presence!$E$3:$E$1333,Shellfish_Presence!$G$3:$G$1333,,0,)</f>
        <v>0</v>
      </c>
      <c r="O959" s="3">
        <v>0</v>
      </c>
      <c r="P959" s="3">
        <v>0</v>
      </c>
      <c r="Q959" s="2">
        <v>0</v>
      </c>
      <c r="R959" s="3">
        <v>1</v>
      </c>
      <c r="S959" s="3">
        <v>0</v>
      </c>
      <c r="T959" s="3">
        <v>15107.099609375</v>
      </c>
      <c r="U959" s="3">
        <v>0</v>
      </c>
      <c r="V959" s="2">
        <v>4</v>
      </c>
      <c r="W959" s="3">
        <f t="shared" si="28"/>
        <v>2.6477617169597025E-4</v>
      </c>
      <c r="X959">
        <f t="shared" si="29"/>
        <v>0</v>
      </c>
      <c r="Y959">
        <f>IFERROR(INDEX('Parcel Year'!$N$3:$N$1175,MATCH(KC_SPS_SubbasinAttributes!C959,'Parcel Year'!$M$3:$M$1175,0)),0)</f>
        <v>0.42419499158859253</v>
      </c>
      <c r="Z959">
        <f>INDEX(Imperviousness!$B$2:$B$1332,MATCH(KC_SPS_SubbasinAttributes!C959,Imperviousness!$A$2:$A$1332,0))</f>
        <v>7.0000000000000001E-3</v>
      </c>
      <c r="AA959">
        <f>INDEX('Flow Duration Index'!$B$2:$B$1332,MATCH(KC_SPS_SubbasinAttributes!C959,'Flow Duration Index'!$A$2:$A$1332,0))</f>
        <v>2.879</v>
      </c>
      <c r="AB959">
        <f>INDEX(Opportunity_Index!$G$2:$G$1333,MATCH(KC_SPS_SubbasinAttributes!C959,Opportunity_Index!$F$2:$F$1333,0))</f>
        <v>0</v>
      </c>
      <c r="AC959">
        <f>INDEX(Traffic!$B$2:$B$1332,MATCH(KC_SPS_SubbasinAttributes!C959,Traffic!$A$2:$A$1332,0))</f>
        <v>150.61000000000001</v>
      </c>
      <c r="AD959">
        <f>INDEX(EquityScore!$F$3:$F$1334,MATCH(KC_SPS_SubbasinAttributes!C959,EquityScore!$E$3:$E$1334,0))</f>
        <v>1.6666666699999999</v>
      </c>
      <c r="AE959">
        <f>IFERROR(INDEX(PavementCondition!$E$2:$E$669,MATCH(KC_SPS_SubbasinAttributes!C959,PavementCondition!$D$2:$D$669,0)),"N/A")</f>
        <v>47</v>
      </c>
      <c r="AF959">
        <f>INDEX(SpawnerMortality!$E$2:$E$1331,MATCH(KC_SPS_SubbasinAttributes!C959,SpawnerMortality!$D$2:$D$1331,0))</f>
        <v>0</v>
      </c>
      <c r="AG959" s="25">
        <f>IFERROR(_xlfn.XLOOKUP($C959,WQBE_Loading!$C$4:$C$3072,WQBE_Loading!G$4:G$3072,,0,),"")</f>
        <v>0.194097968864411</v>
      </c>
      <c r="AH959" s="25">
        <f>IFERROR(_xlfn.XLOOKUP($C959,WQBE_Loading!$C$4:$C$3072,WQBE_Loading!H$4:H$3072,,0,),"")</f>
        <v>1.000791605229693</v>
      </c>
      <c r="AI959" s="25">
        <f>IFERROR(_xlfn.XLOOKUP($C959,WQBE_Loading!$C$4:$C$3072,WQBE_Loading!I$4:I$3072,,0,),"")</f>
        <v>40.968010858511249</v>
      </c>
      <c r="AJ959" s="25">
        <f>IFERROR(_xlfn.XLOOKUP($C959,WQBE_Loading!$C$4:$C$3072,WQBE_Loading!J$4:J$3072,,0,),"")</f>
        <v>3.1102127968432498</v>
      </c>
      <c r="AK959" s="25">
        <f>IFERROR(_xlfn.XLOOKUP($C959,WQBE_Loading!$C$4:$C$3072,WQBE_Loading!K$4:K$3072,,0,),"")</f>
        <v>1271.87080751027</v>
      </c>
      <c r="AL959" s="25">
        <f>IFERROR(_xlfn.XLOOKUP($C959,WQBE_Loading!$C$4:$C$3072,WQBE_Loading!L$4:L$3072,,0,),"")</f>
        <v>3.9822426650625204E-4</v>
      </c>
      <c r="AM959" s="25">
        <f>IFERROR(_xlfn.XLOOKUP($C959,WQBE_Loading!$C$4:$C$3072,WQBE_Loading!M$4:M$3072,,0,),"")</f>
        <v>1.4270361182207349E-5</v>
      </c>
      <c r="AN959" s="25">
        <f>IFERROR(_xlfn.XLOOKUP($C959,WQBE_Loading!$C$4:$C$3072,WQBE_Loading!N$4:N$3072,,0,),"")</f>
        <v>1.7368457612608051E-2</v>
      </c>
      <c r="AO959" s="25">
        <f>IFERROR(_xlfn.XLOOKUP($C959,WQBE_Loading!$C$4:$C$3072,WQBE_Loading!O$4:O$3072,,0,),"")</f>
        <v>6.1667745589474098E-2</v>
      </c>
      <c r="AP959" s="25">
        <f>IFERROR(_xlfn.XLOOKUP($C959,WQBE_Loading!$C$4:$C$3072,WQBE_Loading!P$4:P$3072,,0,),"")</f>
        <v>6.6009122817660748E-2</v>
      </c>
      <c r="AQ959" s="13">
        <f>IFERROR(_xlfn.XLOOKUP($C959,WQBE_Loading!$C$4:$C$3072,WQBE_Loading!Q$4:Q$3072,,0,),"")</f>
        <v>1197714.0959926601</v>
      </c>
      <c r="AR959">
        <f>_xlfn.XLOOKUP(C959,UrbanHeat!$A$2:$A$1333,UrbanHeat!$B$2:$B$1333,,0,)</f>
        <v>6.7560000000000002</v>
      </c>
      <c r="AS959" s="25">
        <f>_xlfn.XLOOKUP($C959,TNC_Loading!$A$2:$A$1332,TNC_Loading!B$2:B$1332,,0,)</f>
        <v>1.0660000000000001</v>
      </c>
      <c r="AT959" s="25">
        <f>_xlfn.XLOOKUP($C959,TNC_Loading!$A$2:$A$1332,TNC_Loading!C$2:C$1332,,0,)</f>
        <v>0.153</v>
      </c>
      <c r="AU959" s="25">
        <f>_xlfn.XLOOKUP($C959,TNC_Loading!$A$2:$A$1332,TNC_Loading!D$2:D$1332,,0,)</f>
        <v>1.2689999999999999</v>
      </c>
      <c r="AV959" s="25">
        <f>_xlfn.XLOOKUP($C959,TNC_Loading!$A$2:$A$1332,TNC_Loading!E$2:E$1332,,0,)</f>
        <v>1.7929999999999999</v>
      </c>
      <c r="AW959" s="25">
        <f>_xlfn.XLOOKUP($C959,TNC_Loading!$A$2:$A$1332,TNC_Loading!F$2:F$1332,,0,)</f>
        <v>18.562999999999999</v>
      </c>
      <c r="AX959">
        <f>_xlfn.XLOOKUP(C959,BIBI!$D$2:$D$1332,BIBI!$F$2:$F$1332,,0,)</f>
        <v>68</v>
      </c>
      <c r="AY959">
        <f>_xlfn.XLOOKUP(C959,FacilityCounts!$A$3:$A$1333,FacilityCounts!$B$3:$B$1333,,0,)</f>
        <v>1</v>
      </c>
      <c r="AZ959">
        <f>_xlfn.XLOOKUP(C959,FacilityCounts!$D$3:$D$1333,FacilityCounts!$E$3:$E$1333,,0,)</f>
        <v>0</v>
      </c>
      <c r="BA959">
        <f>_xlfn.XLOOKUP(C959,FacilityCounts!$G$3:$G$1333,FacilityCounts!$H$3:$H$1333,,0,)</f>
        <v>0</v>
      </c>
      <c r="BB959">
        <f>IFERROR(_xlfn.XLOOKUP(C959,'DA to P Sensitive Lakes'!$P$2:$P$44,'DA to P Sensitive Lakes'!$Q$2:$Q$44,,0,),0)</f>
        <v>0</v>
      </c>
      <c r="BC959" s="25">
        <f>_xlfn.XLOOKUP(C959,'Historic Runoff (mm)'!$A$2:$A$1332,'Historic Runoff (mm)'!$B$2:$B$1332,,0,)</f>
        <v>65.450999999999993</v>
      </c>
      <c r="BD959">
        <f>_xlfn.XLOOKUP(C959,DrainageComplaint!$A$2:$A$1332,DrainageComplaint!$B$2:$B$1332,,0,)</f>
        <v>0</v>
      </c>
      <c r="BE959">
        <f>_xlfn.XLOOKUP(C959,PAD_Area!$G$2:$G$1332,PAD_Area!$H$2:$H$1332,,0,)</f>
        <v>0</v>
      </c>
    </row>
    <row r="960" spans="1:57" x14ac:dyDescent="0.2">
      <c r="A960" s="2">
        <v>957</v>
      </c>
      <c r="B960" s="2">
        <v>958</v>
      </c>
      <c r="C960" s="20">
        <v>1400580</v>
      </c>
      <c r="D960" s="3" t="s">
        <v>900</v>
      </c>
      <c r="E960" s="3" t="s">
        <v>754</v>
      </c>
      <c r="F960" s="3">
        <v>77.290999999999997</v>
      </c>
      <c r="G960" s="3">
        <v>13656.7190957</v>
      </c>
      <c r="H960" s="3">
        <v>3366779.8448299998</v>
      </c>
      <c r="I960" s="2">
        <v>0</v>
      </c>
      <c r="J960" s="2">
        <v>0</v>
      </c>
      <c r="K960" s="2">
        <v>0</v>
      </c>
      <c r="L960" s="2">
        <v>1</v>
      </c>
      <c r="M960" s="3">
        <v>0</v>
      </c>
      <c r="N960" s="2">
        <f>_xlfn.XLOOKUP(C960,Shellfish_Presence!$E$3:$E$1333,Shellfish_Presence!$G$3:$G$1333,,0,)</f>
        <v>0</v>
      </c>
      <c r="O960" s="3">
        <v>0</v>
      </c>
      <c r="P960" s="3">
        <v>0</v>
      </c>
      <c r="Q960" s="2">
        <v>0</v>
      </c>
      <c r="R960" s="3">
        <v>0.99999898672103882</v>
      </c>
      <c r="S960" s="3">
        <v>0</v>
      </c>
      <c r="T960" s="3">
        <v>3296.64990234375</v>
      </c>
      <c r="U960" s="3">
        <v>0</v>
      </c>
      <c r="V960" s="2">
        <v>2</v>
      </c>
      <c r="W960" s="3">
        <f t="shared" si="28"/>
        <v>6.0667649257450788E-4</v>
      </c>
      <c r="X960">
        <f t="shared" si="29"/>
        <v>0</v>
      </c>
      <c r="Y960">
        <f>IFERROR(INDEX('Parcel Year'!$N$3:$N$1175,MATCH(KC_SPS_SubbasinAttributes!C960,'Parcel Year'!$M$3:$M$1175,0)),0)</f>
        <v>0.54418802261352539</v>
      </c>
      <c r="Z960">
        <f>INDEX(Imperviousness!$B$2:$B$1332,MATCH(KC_SPS_SubbasinAttributes!C960,Imperviousness!$A$2:$A$1332,0))</f>
        <v>6.7000000000000004E-2</v>
      </c>
      <c r="AA960">
        <f>INDEX('Flow Duration Index'!$B$2:$B$1332,MATCH(KC_SPS_SubbasinAttributes!C960,'Flow Duration Index'!$A$2:$A$1332,0))</f>
        <v>3.3519999999999999</v>
      </c>
      <c r="AB960">
        <f>INDEX(Opportunity_Index!$G$2:$G$1333,MATCH(KC_SPS_SubbasinAttributes!C960,Opportunity_Index!$F$2:$F$1333,0))</f>
        <v>0.17810000000000001</v>
      </c>
      <c r="AC960">
        <f>INDEX(Traffic!$B$2:$B$1332,MATCH(KC_SPS_SubbasinAttributes!C960,Traffic!$A$2:$A$1332,0))</f>
        <v>79.950999999999993</v>
      </c>
      <c r="AD960">
        <f>INDEX(EquityScore!$F$3:$F$1334,MATCH(KC_SPS_SubbasinAttributes!C960,EquityScore!$E$3:$E$1334,0))</f>
        <v>1.6666666699999999</v>
      </c>
      <c r="AE960">
        <f>IFERROR(INDEX(PavementCondition!$E$2:$E$669,MATCH(KC_SPS_SubbasinAttributes!C960,PavementCondition!$D$2:$D$669,0)),"N/A")</f>
        <v>13</v>
      </c>
      <c r="AF960">
        <f>INDEX(SpawnerMortality!$E$2:$E$1331,MATCH(KC_SPS_SubbasinAttributes!C960,SpawnerMortality!$D$2:$D$1331,0))</f>
        <v>0</v>
      </c>
      <c r="AG960" s="25">
        <f>IFERROR(_xlfn.XLOOKUP($C960,WQBE_Loading!$C$4:$C$3072,WQBE_Loading!G$4:G$3072,,0,),"")</f>
        <v>0.1126783610288755</v>
      </c>
      <c r="AH960" s="25">
        <f>IFERROR(_xlfn.XLOOKUP($C960,WQBE_Loading!$C$4:$C$3072,WQBE_Loading!H$4:H$3072,,0,),"")</f>
        <v>0.58106486922693001</v>
      </c>
      <c r="AI960" s="25">
        <f>IFERROR(_xlfn.XLOOKUP($C960,WQBE_Loading!$C$4:$C$3072,WQBE_Loading!I$4:I$3072,,0,),"")</f>
        <v>13.143976753441851</v>
      </c>
      <c r="AJ960" s="25">
        <f>IFERROR(_xlfn.XLOOKUP($C960,WQBE_Loading!$C$4:$C$3072,WQBE_Loading!J$4:J$3072,,0,),"")</f>
        <v>1.0791608524179401</v>
      </c>
      <c r="AK960" s="25">
        <f>IFERROR(_xlfn.XLOOKUP($C960,WQBE_Loading!$C$4:$C$3072,WQBE_Loading!K$4:K$3072,,0,),"")</f>
        <v>577.21841589195697</v>
      </c>
      <c r="AL960" s="25">
        <f>IFERROR(_xlfn.XLOOKUP($C960,WQBE_Loading!$C$4:$C$3072,WQBE_Loading!L$4:L$3072,,0,),"")</f>
        <v>2.1646146901081151E-4</v>
      </c>
      <c r="AM960" s="25">
        <f>IFERROR(_xlfn.XLOOKUP($C960,WQBE_Loading!$C$4:$C$3072,WQBE_Loading!M$4:M$3072,,0,),"")</f>
        <v>1.41589274340033E-5</v>
      </c>
      <c r="AN960" s="25">
        <f>IFERROR(_xlfn.XLOOKUP($C960,WQBE_Loading!$C$4:$C$3072,WQBE_Loading!N$4:N$3072,,0,),"")</f>
        <v>7.7034463219674398E-3</v>
      </c>
      <c r="AO960" s="25">
        <f>IFERROR(_xlfn.XLOOKUP($C960,WQBE_Loading!$C$4:$C$3072,WQBE_Loading!O$4:O$3072,,0,),"")</f>
        <v>3.0763381408597648E-2</v>
      </c>
      <c r="AP960" s="25">
        <f>IFERROR(_xlfn.XLOOKUP($C960,WQBE_Loading!$C$4:$C$3072,WQBE_Loading!P$4:P$3072,,0,),"")</f>
        <v>3.1155730645454398E-2</v>
      </c>
      <c r="AQ960" s="13">
        <f>IFERROR(_xlfn.XLOOKUP($C960,WQBE_Loading!$C$4:$C$3072,WQBE_Loading!Q$4:Q$3072,,0,),"")</f>
        <v>391637.56782987353</v>
      </c>
      <c r="AR960">
        <f>_xlfn.XLOOKUP(C960,UrbanHeat!$A$2:$A$1333,UrbanHeat!$B$2:$B$1333,,0,)</f>
        <v>6.258</v>
      </c>
      <c r="AS960" s="25">
        <f>_xlfn.XLOOKUP($C960,TNC_Loading!$A$2:$A$1332,TNC_Loading!B$2:B$1332,,0,)</f>
        <v>1.0229999999999999</v>
      </c>
      <c r="AT960" s="25">
        <f>_xlfn.XLOOKUP($C960,TNC_Loading!$A$2:$A$1332,TNC_Loading!C$2:C$1332,,0,)</f>
        <v>0.183</v>
      </c>
      <c r="AU960" s="25">
        <f>_xlfn.XLOOKUP($C960,TNC_Loading!$A$2:$A$1332,TNC_Loading!D$2:D$1332,,0,)</f>
        <v>1.224</v>
      </c>
      <c r="AV960" s="25">
        <f>_xlfn.XLOOKUP($C960,TNC_Loading!$A$2:$A$1332,TNC_Loading!E$2:E$1332,,0,)</f>
        <v>1.9239999999999999</v>
      </c>
      <c r="AW960" s="25">
        <f>_xlfn.XLOOKUP($C960,TNC_Loading!$A$2:$A$1332,TNC_Loading!F$2:F$1332,,0,)</f>
        <v>17.91</v>
      </c>
      <c r="AX960">
        <f>_xlfn.XLOOKUP(C960,BIBI!$D$2:$D$1332,BIBI!$F$2:$F$1332,,0,)</f>
        <v>0</v>
      </c>
      <c r="AY960">
        <f>_xlfn.XLOOKUP(C960,FacilityCounts!$A$3:$A$1333,FacilityCounts!$B$3:$B$1333,,0,)</f>
        <v>0</v>
      </c>
      <c r="AZ960">
        <f>_xlfn.XLOOKUP(C960,FacilityCounts!$D$3:$D$1333,FacilityCounts!$E$3:$E$1333,,0,)</f>
        <v>0</v>
      </c>
      <c r="BA960">
        <f>_xlfn.XLOOKUP(C960,FacilityCounts!$G$3:$G$1333,FacilityCounts!$H$3:$H$1333,,0,)</f>
        <v>0</v>
      </c>
      <c r="BB960">
        <f>IFERROR(_xlfn.XLOOKUP(C960,'DA to P Sensitive Lakes'!$P$2:$P$44,'DA to P Sensitive Lakes'!$Q$2:$Q$44,,0,),0)</f>
        <v>0</v>
      </c>
      <c r="BC960" s="25">
        <f>_xlfn.XLOOKUP(C960,'Historic Runoff (mm)'!$A$2:$A$1332,'Historic Runoff (mm)'!$B$2:$B$1332,,0,)</f>
        <v>224.322</v>
      </c>
      <c r="BD960">
        <f>_xlfn.XLOOKUP(C960,DrainageComplaint!$A$2:$A$1332,DrainageComplaint!$B$2:$B$1332,,0,)</f>
        <v>0</v>
      </c>
      <c r="BE960">
        <f>_xlfn.XLOOKUP(C960,PAD_Area!$G$2:$G$1332,PAD_Area!$H$2:$H$1332,,0,)</f>
        <v>0</v>
      </c>
    </row>
    <row r="961" spans="1:57" x14ac:dyDescent="0.2">
      <c r="A961" s="2">
        <v>958</v>
      </c>
      <c r="B961" s="2">
        <v>959</v>
      </c>
      <c r="C961" s="20">
        <v>1400590</v>
      </c>
      <c r="D961" s="3" t="s">
        <v>900</v>
      </c>
      <c r="E961" s="3" t="s">
        <v>754</v>
      </c>
      <c r="F961" s="3">
        <v>148.363</v>
      </c>
      <c r="G961" s="3">
        <v>12450.0530246</v>
      </c>
      <c r="H961" s="3">
        <v>6462686.6675699996</v>
      </c>
      <c r="I961" s="2">
        <v>0</v>
      </c>
      <c r="J961" s="2">
        <v>0</v>
      </c>
      <c r="K961" s="2">
        <v>0</v>
      </c>
      <c r="L961" s="2">
        <v>1</v>
      </c>
      <c r="M961" s="3">
        <v>0</v>
      </c>
      <c r="N961" s="2">
        <f>_xlfn.XLOOKUP(C961,Shellfish_Presence!$E$3:$E$1333,Shellfish_Presence!$G$3:$G$1333,,0,)</f>
        <v>0</v>
      </c>
      <c r="O961" s="3">
        <v>0</v>
      </c>
      <c r="P961" s="3">
        <v>0</v>
      </c>
      <c r="Q961" s="2">
        <v>0</v>
      </c>
      <c r="R961" s="3">
        <v>1</v>
      </c>
      <c r="S961" s="3">
        <v>0</v>
      </c>
      <c r="T961" s="3">
        <v>3711.3798828125</v>
      </c>
      <c r="U961" s="3">
        <v>0</v>
      </c>
      <c r="V961" s="2">
        <v>0</v>
      </c>
      <c r="W961" s="3">
        <f t="shared" si="28"/>
        <v>0</v>
      </c>
      <c r="X961">
        <f t="shared" si="29"/>
        <v>0</v>
      </c>
      <c r="Y961">
        <f>IFERROR(INDEX('Parcel Year'!$N$3:$N$1175,MATCH(KC_SPS_SubbasinAttributes!C961,'Parcel Year'!$M$3:$M$1175,0)),0)</f>
        <v>0.50566500425338745</v>
      </c>
      <c r="Z961">
        <f>INDEX(Imperviousness!$B$2:$B$1332,MATCH(KC_SPS_SubbasinAttributes!C961,Imperviousness!$A$2:$A$1332,0))</f>
        <v>7.0000000000000001E-3</v>
      </c>
      <c r="AA961">
        <f>INDEX('Flow Duration Index'!$B$2:$B$1332,MATCH(KC_SPS_SubbasinAttributes!C961,'Flow Duration Index'!$A$2:$A$1332,0))</f>
        <v>3.8439999999999999</v>
      </c>
      <c r="AB961">
        <f>INDEX(Opportunity_Index!$G$2:$G$1333,MATCH(KC_SPS_SubbasinAttributes!C961,Opportunity_Index!$F$2:$F$1333,0))</f>
        <v>0.17810000000000001</v>
      </c>
      <c r="AC961">
        <f>INDEX(Traffic!$B$2:$B$1332,MATCH(KC_SPS_SubbasinAttributes!C961,Traffic!$A$2:$A$1332,0))</f>
        <v>36.386000000000003</v>
      </c>
      <c r="AD961">
        <f>INDEX(EquityScore!$F$3:$F$1334,MATCH(KC_SPS_SubbasinAttributes!C961,EquityScore!$E$3:$E$1334,0))</f>
        <v>1.6666666699999999</v>
      </c>
      <c r="AE961">
        <f>IFERROR(INDEX(PavementCondition!$E$2:$E$669,MATCH(KC_SPS_SubbasinAttributes!C961,PavementCondition!$D$2:$D$669,0)),"N/A")</f>
        <v>45</v>
      </c>
      <c r="AF961">
        <f>INDEX(SpawnerMortality!$E$2:$E$1331,MATCH(KC_SPS_SubbasinAttributes!C961,SpawnerMortality!$D$2:$D$1331,0))</f>
        <v>0</v>
      </c>
      <c r="AG961" s="25">
        <f>IFERROR(_xlfn.XLOOKUP($C961,WQBE_Loading!$C$4:$C$3072,WQBE_Loading!G$4:G$3072,,0,),"")</f>
        <v>6.8645153110354698E-2</v>
      </c>
      <c r="AH961" s="25">
        <f>IFERROR(_xlfn.XLOOKUP($C961,WQBE_Loading!$C$4:$C$3072,WQBE_Loading!H$4:H$3072,,0,),"")</f>
        <v>0.3496454777592245</v>
      </c>
      <c r="AI961" s="25">
        <f>IFERROR(_xlfn.XLOOKUP($C961,WQBE_Loading!$C$4:$C$3072,WQBE_Loading!I$4:I$3072,,0,),"")</f>
        <v>19.741644935433698</v>
      </c>
      <c r="AJ961" s="25">
        <f>IFERROR(_xlfn.XLOOKUP($C961,WQBE_Loading!$C$4:$C$3072,WQBE_Loading!J$4:J$3072,,0,),"")</f>
        <v>1.453096302460845</v>
      </c>
      <c r="AK961" s="25">
        <f>IFERROR(_xlfn.XLOOKUP($C961,WQBE_Loading!$C$4:$C$3072,WQBE_Loading!K$4:K$3072,,0,),"")</f>
        <v>519.3628738442975</v>
      </c>
      <c r="AL961" s="25">
        <f>IFERROR(_xlfn.XLOOKUP($C961,WQBE_Loading!$C$4:$C$3072,WQBE_Loading!L$4:L$3072,,0,),"")</f>
        <v>1.46460350968862E-4</v>
      </c>
      <c r="AM961" s="25">
        <f>IFERROR(_xlfn.XLOOKUP($C961,WQBE_Loading!$C$4:$C$3072,WQBE_Loading!M$4:M$3072,,0,),"")</f>
        <v>1.7913580592257799E-6</v>
      </c>
      <c r="AN961" s="25">
        <f>IFERROR(_xlfn.XLOOKUP($C961,WQBE_Loading!$C$4:$C$3072,WQBE_Loading!N$4:N$3072,,0,),"")</f>
        <v>7.6881318746525353E-3</v>
      </c>
      <c r="AO961" s="25">
        <f>IFERROR(_xlfn.XLOOKUP($C961,WQBE_Loading!$C$4:$C$3072,WQBE_Loading!O$4:O$3072,,0,),"")</f>
        <v>2.4026791362836301E-2</v>
      </c>
      <c r="AP961" s="25">
        <f>IFERROR(_xlfn.XLOOKUP($C961,WQBE_Loading!$C$4:$C$3072,WQBE_Loading!P$4:P$3072,,0,),"")</f>
        <v>2.58729841304545E-2</v>
      </c>
      <c r="AQ961" s="13">
        <f>IFERROR(_xlfn.XLOOKUP($C961,WQBE_Loading!$C$4:$C$3072,WQBE_Loading!Q$4:Q$3072,,0,),"")</f>
        <v>589820.46783037647</v>
      </c>
      <c r="AR961">
        <f>_xlfn.XLOOKUP(C961,UrbanHeat!$A$2:$A$1333,UrbanHeat!$B$2:$B$1333,,0,)</f>
        <v>6.3120000000000003</v>
      </c>
      <c r="AS961" s="25">
        <f>_xlfn.XLOOKUP($C961,TNC_Loading!$A$2:$A$1332,TNC_Loading!B$2:B$1332,,0,)</f>
        <v>1.4279999999999999</v>
      </c>
      <c r="AT961" s="25">
        <f>_xlfn.XLOOKUP($C961,TNC_Loading!$A$2:$A$1332,TNC_Loading!C$2:C$1332,,0,)</f>
        <v>0.27300000000000002</v>
      </c>
      <c r="AU961" s="25">
        <f>_xlfn.XLOOKUP($C961,TNC_Loading!$A$2:$A$1332,TNC_Loading!D$2:D$1332,,0,)</f>
        <v>1.5569999999999999</v>
      </c>
      <c r="AV961" s="25">
        <f>_xlfn.XLOOKUP($C961,TNC_Loading!$A$2:$A$1332,TNC_Loading!E$2:E$1332,,0,)</f>
        <v>2.6819999999999999</v>
      </c>
      <c r="AW961" s="25">
        <f>_xlfn.XLOOKUP($C961,TNC_Loading!$A$2:$A$1332,TNC_Loading!F$2:F$1332,,0,)</f>
        <v>25.713000000000001</v>
      </c>
      <c r="AX961">
        <f>_xlfn.XLOOKUP(C961,BIBI!$D$2:$D$1332,BIBI!$F$2:$F$1332,,0,)</f>
        <v>0</v>
      </c>
      <c r="AY961">
        <f>_xlfn.XLOOKUP(C961,FacilityCounts!$A$3:$A$1333,FacilityCounts!$B$3:$B$1333,,0,)</f>
        <v>0</v>
      </c>
      <c r="AZ961">
        <f>_xlfn.XLOOKUP(C961,FacilityCounts!$D$3:$D$1333,FacilityCounts!$E$3:$E$1333,,0,)</f>
        <v>0</v>
      </c>
      <c r="BA961">
        <f>_xlfn.XLOOKUP(C961,FacilityCounts!$G$3:$G$1333,FacilityCounts!$H$3:$H$1333,,0,)</f>
        <v>0</v>
      </c>
      <c r="BB961">
        <f>IFERROR(_xlfn.XLOOKUP(C961,'DA to P Sensitive Lakes'!$P$2:$P$44,'DA to P Sensitive Lakes'!$Q$2:$Q$44,,0,),0)</f>
        <v>0</v>
      </c>
      <c r="BC961" s="25">
        <f>_xlfn.XLOOKUP(C961,'Historic Runoff (mm)'!$A$2:$A$1332,'Historic Runoff (mm)'!$B$2:$B$1332,,0,)</f>
        <v>102.941</v>
      </c>
      <c r="BD961">
        <f>_xlfn.XLOOKUP(C961,DrainageComplaint!$A$2:$A$1332,DrainageComplaint!$B$2:$B$1332,,0,)</f>
        <v>0</v>
      </c>
      <c r="BE961">
        <f>_xlfn.XLOOKUP(C961,PAD_Area!$G$2:$G$1332,PAD_Area!$H$2:$H$1332,,0,)</f>
        <v>0</v>
      </c>
    </row>
    <row r="962" spans="1:57" x14ac:dyDescent="0.2">
      <c r="A962" s="2">
        <v>959</v>
      </c>
      <c r="B962" s="2">
        <v>960</v>
      </c>
      <c r="C962" s="20">
        <v>1400600</v>
      </c>
      <c r="D962" s="3" t="s">
        <v>900</v>
      </c>
      <c r="E962" s="3" t="s">
        <v>754</v>
      </c>
      <c r="F962" s="3">
        <v>252.887</v>
      </c>
      <c r="G962" s="3">
        <v>18915.093580299999</v>
      </c>
      <c r="H962" s="3">
        <v>11015710.9464</v>
      </c>
      <c r="I962" s="2">
        <v>0</v>
      </c>
      <c r="J962" s="2">
        <v>0</v>
      </c>
      <c r="K962" s="2">
        <v>0</v>
      </c>
      <c r="L962" s="2">
        <v>0</v>
      </c>
      <c r="M962" s="3">
        <v>0</v>
      </c>
      <c r="N962" s="2">
        <f>_xlfn.XLOOKUP(C962,Shellfish_Presence!$E$3:$E$1333,Shellfish_Presence!$G$3:$G$1333,,0,)</f>
        <v>0</v>
      </c>
      <c r="O962" s="3">
        <v>0</v>
      </c>
      <c r="P962" s="3">
        <v>0</v>
      </c>
      <c r="Q962" s="2">
        <v>0</v>
      </c>
      <c r="R962" s="3">
        <v>0.99992501735687256</v>
      </c>
      <c r="S962" s="3">
        <v>0</v>
      </c>
      <c r="T962" s="3">
        <v>3505.7900390625</v>
      </c>
      <c r="U962" s="3">
        <v>0</v>
      </c>
      <c r="V962" s="2">
        <v>0</v>
      </c>
      <c r="W962" s="3">
        <f t="shared" si="28"/>
        <v>0</v>
      </c>
      <c r="X962">
        <f t="shared" si="29"/>
        <v>0</v>
      </c>
      <c r="Y962">
        <f>IFERROR(INDEX('Parcel Year'!$N$3:$N$1175,MATCH(KC_SPS_SubbasinAttributes!C962,'Parcel Year'!$M$3:$M$1175,0)),0)</f>
        <v>0.37051498889923096</v>
      </c>
      <c r="Z962">
        <f>INDEX(Imperviousness!$B$2:$B$1332,MATCH(KC_SPS_SubbasinAttributes!C962,Imperviousness!$A$2:$A$1332,0))</f>
        <v>0.01</v>
      </c>
      <c r="AA962">
        <f>INDEX('Flow Duration Index'!$B$2:$B$1332,MATCH(KC_SPS_SubbasinAttributes!C962,'Flow Duration Index'!$A$2:$A$1332,0))</f>
        <v>1.9990000000000001</v>
      </c>
      <c r="AB962">
        <f>INDEX(Opportunity_Index!$G$2:$G$1333,MATCH(KC_SPS_SubbasinAttributes!C962,Opportunity_Index!$F$2:$F$1333,0))</f>
        <v>0.17810000000000001</v>
      </c>
      <c r="AC962">
        <f>INDEX(Traffic!$B$2:$B$1332,MATCH(KC_SPS_SubbasinAttributes!C962,Traffic!$A$2:$A$1332,0))</f>
        <v>288.21800000000002</v>
      </c>
      <c r="AD962">
        <f>INDEX(EquityScore!$F$3:$F$1334,MATCH(KC_SPS_SubbasinAttributes!C962,EquityScore!$E$3:$E$1334,0))</f>
        <v>1.6666666699999999</v>
      </c>
      <c r="AE962">
        <f>IFERROR(INDEX(PavementCondition!$E$2:$E$669,MATCH(KC_SPS_SubbasinAttributes!C962,PavementCondition!$D$2:$D$669,0)),"N/A")</f>
        <v>23</v>
      </c>
      <c r="AF962">
        <f>INDEX(SpawnerMortality!$E$2:$E$1331,MATCH(KC_SPS_SubbasinAttributes!C962,SpawnerMortality!$D$2:$D$1331,0))</f>
        <v>0</v>
      </c>
      <c r="AG962" s="25">
        <f>IFERROR(_xlfn.XLOOKUP($C962,WQBE_Loading!$C$4:$C$3072,WQBE_Loading!G$4:G$3072,,0,),"")</f>
        <v>4.4220604338781902E-2</v>
      </c>
      <c r="AH962" s="25">
        <f>IFERROR(_xlfn.XLOOKUP($C962,WQBE_Loading!$C$4:$C$3072,WQBE_Loading!H$4:H$3072,,0,),"")</f>
        <v>0.22631664337299051</v>
      </c>
      <c r="AI962" s="25">
        <f>IFERROR(_xlfn.XLOOKUP($C962,WQBE_Loading!$C$4:$C$3072,WQBE_Loading!I$4:I$3072,,0,),"")</f>
        <v>12.589919343649001</v>
      </c>
      <c r="AJ962" s="25">
        <f>IFERROR(_xlfn.XLOOKUP($C962,WQBE_Loading!$C$4:$C$3072,WQBE_Loading!J$4:J$3072,,0,),"")</f>
        <v>0.93184019959844355</v>
      </c>
      <c r="AK962" s="25">
        <f>IFERROR(_xlfn.XLOOKUP($C962,WQBE_Loading!$C$4:$C$3072,WQBE_Loading!K$4:K$3072,,0,),"")</f>
        <v>313.74461600987354</v>
      </c>
      <c r="AL962" s="25">
        <f>IFERROR(_xlfn.XLOOKUP($C962,WQBE_Loading!$C$4:$C$3072,WQBE_Loading!L$4:L$3072,,0,),"")</f>
        <v>8.8476029972715795E-5</v>
      </c>
      <c r="AM962" s="25">
        <f>IFERROR(_xlfn.XLOOKUP($C962,WQBE_Loading!$C$4:$C$3072,WQBE_Loading!M$4:M$3072,,0,),"")</f>
        <v>1.253743190257665E-6</v>
      </c>
      <c r="AN962" s="25">
        <f>IFERROR(_xlfn.XLOOKUP($C962,WQBE_Loading!$C$4:$C$3072,WQBE_Loading!N$4:N$3072,,0,),"")</f>
        <v>4.0913272985460304E-3</v>
      </c>
      <c r="AO962" s="25">
        <f>IFERROR(_xlfn.XLOOKUP($C962,WQBE_Loading!$C$4:$C$3072,WQBE_Loading!O$4:O$3072,,0,),"")</f>
        <v>1.4216494433947801E-2</v>
      </c>
      <c r="AP962" s="25">
        <f>IFERROR(_xlfn.XLOOKUP($C962,WQBE_Loading!$C$4:$C$3072,WQBE_Loading!P$4:P$3072,,0,),"")</f>
        <v>1.7888933101505848E-2</v>
      </c>
      <c r="AQ962" s="13">
        <f>IFERROR(_xlfn.XLOOKUP($C962,WQBE_Loading!$C$4:$C$3072,WQBE_Loading!Q$4:Q$3072,,0,),"")</f>
        <v>393948.46111963701</v>
      </c>
      <c r="AR962">
        <f>_xlfn.XLOOKUP(C962,UrbanHeat!$A$2:$A$1333,UrbanHeat!$B$2:$B$1333,,0,)</f>
        <v>6.8410000000000002</v>
      </c>
      <c r="AS962" s="25">
        <f>_xlfn.XLOOKUP($C962,TNC_Loading!$A$2:$A$1332,TNC_Loading!B$2:B$1332,,0,)</f>
        <v>0.45200000000000001</v>
      </c>
      <c r="AT962" s="25">
        <f>_xlfn.XLOOKUP($C962,TNC_Loading!$A$2:$A$1332,TNC_Loading!C$2:C$1332,,0,)</f>
        <v>5.6000000000000001E-2</v>
      </c>
      <c r="AU962" s="25">
        <f>_xlfn.XLOOKUP($C962,TNC_Loading!$A$2:$A$1332,TNC_Loading!D$2:D$1332,,0,)</f>
        <v>0.33300000000000002</v>
      </c>
      <c r="AV962" s="25">
        <f>_xlfn.XLOOKUP($C962,TNC_Loading!$A$2:$A$1332,TNC_Loading!E$2:E$1332,,0,)</f>
        <v>0.72399999999999998</v>
      </c>
      <c r="AW962" s="25">
        <f>_xlfn.XLOOKUP($C962,TNC_Loading!$A$2:$A$1332,TNC_Loading!F$2:F$1332,,0,)</f>
        <v>8.0340000000000007</v>
      </c>
      <c r="AX962">
        <f>_xlfn.XLOOKUP(C962,BIBI!$D$2:$D$1332,BIBI!$F$2:$F$1332,,0,)</f>
        <v>0</v>
      </c>
      <c r="AY962">
        <f>_xlfn.XLOOKUP(C962,FacilityCounts!$A$3:$A$1333,FacilityCounts!$B$3:$B$1333,,0,)</f>
        <v>0</v>
      </c>
      <c r="AZ962">
        <f>_xlfn.XLOOKUP(C962,FacilityCounts!$D$3:$D$1333,FacilityCounts!$E$3:$E$1333,,0,)</f>
        <v>0</v>
      </c>
      <c r="BA962">
        <f>_xlfn.XLOOKUP(C962,FacilityCounts!$G$3:$G$1333,FacilityCounts!$H$3:$H$1333,,0,)</f>
        <v>0</v>
      </c>
      <c r="BB962">
        <f>IFERROR(_xlfn.XLOOKUP(C962,'DA to P Sensitive Lakes'!$P$2:$P$44,'DA to P Sensitive Lakes'!$Q$2:$Q$44,,0,),0)</f>
        <v>0</v>
      </c>
      <c r="BC962" s="25">
        <f>_xlfn.XLOOKUP(C962,'Historic Runoff (mm)'!$A$2:$A$1332,'Historic Runoff (mm)'!$B$2:$B$1332,,0,)</f>
        <v>38.950000000000003</v>
      </c>
      <c r="BD962">
        <f>_xlfn.XLOOKUP(C962,DrainageComplaint!$A$2:$A$1332,DrainageComplaint!$B$2:$B$1332,,0,)</f>
        <v>0</v>
      </c>
      <c r="BE962">
        <f>_xlfn.XLOOKUP(C962,PAD_Area!$G$2:$G$1332,PAD_Area!$H$2:$H$1332,,0,)</f>
        <v>0</v>
      </c>
    </row>
    <row r="963" spans="1:57" x14ac:dyDescent="0.2">
      <c r="A963" s="2">
        <v>960</v>
      </c>
      <c r="B963" s="2">
        <v>961</v>
      </c>
      <c r="C963" s="20">
        <v>1400610</v>
      </c>
      <c r="D963" s="3" t="s">
        <v>900</v>
      </c>
      <c r="E963" s="3" t="s">
        <v>754</v>
      </c>
      <c r="F963" s="3">
        <v>284.03100000000001</v>
      </c>
      <c r="G963" s="3">
        <v>20007.439002700001</v>
      </c>
      <c r="H963" s="3">
        <v>12372320.200200001</v>
      </c>
      <c r="I963" s="2">
        <v>0</v>
      </c>
      <c r="J963" s="2">
        <v>0</v>
      </c>
      <c r="K963" s="2">
        <v>0</v>
      </c>
      <c r="L963" s="2">
        <v>0</v>
      </c>
      <c r="M963" s="3">
        <v>0</v>
      </c>
      <c r="N963" s="2">
        <f>_xlfn.XLOOKUP(C963,Shellfish_Presence!$E$3:$E$1333,Shellfish_Presence!$G$3:$G$1333,,0,)</f>
        <v>0</v>
      </c>
      <c r="O963" s="3">
        <v>0</v>
      </c>
      <c r="P963" s="3">
        <v>0</v>
      </c>
      <c r="Q963" s="2">
        <v>0</v>
      </c>
      <c r="R963" s="3">
        <v>0.99595099687576294</v>
      </c>
      <c r="S963" s="3">
        <v>0</v>
      </c>
      <c r="T963" s="3">
        <v>4208.56982421875</v>
      </c>
      <c r="U963" s="3">
        <v>0</v>
      </c>
      <c r="V963" s="2">
        <v>2</v>
      </c>
      <c r="W963" s="3">
        <f t="shared" ref="W963:W1026" si="30">IFERROR(V963/T963,"")</f>
        <v>4.7522081931271418E-4</v>
      </c>
      <c r="X963">
        <f t="shared" si="29"/>
        <v>0</v>
      </c>
      <c r="Y963">
        <f>IFERROR(INDEX('Parcel Year'!$N$3:$N$1175,MATCH(KC_SPS_SubbasinAttributes!C963,'Parcel Year'!$M$3:$M$1175,0)),0)</f>
        <v>0.27704501152038574</v>
      </c>
      <c r="Z963">
        <f>INDEX(Imperviousness!$B$2:$B$1332,MATCH(KC_SPS_SubbasinAttributes!C963,Imperviousness!$A$2:$A$1332,0))</f>
        <v>1E-3</v>
      </c>
      <c r="AA963">
        <f>INDEX('Flow Duration Index'!$B$2:$B$1332,MATCH(KC_SPS_SubbasinAttributes!C963,'Flow Duration Index'!$A$2:$A$1332,0))</f>
        <v>2.5419999999999998</v>
      </c>
      <c r="AB963">
        <f>INDEX(Opportunity_Index!$G$2:$G$1333,MATCH(KC_SPS_SubbasinAttributes!C963,Opportunity_Index!$F$2:$F$1333,0))</f>
        <v>0.17810000000000001</v>
      </c>
      <c r="AC963">
        <f>INDEX(Traffic!$B$2:$B$1332,MATCH(KC_SPS_SubbasinAttributes!C963,Traffic!$A$2:$A$1332,0))</f>
        <v>299.892</v>
      </c>
      <c r="AD963">
        <f>INDEX(EquityScore!$F$3:$F$1334,MATCH(KC_SPS_SubbasinAttributes!C963,EquityScore!$E$3:$E$1334,0))</f>
        <v>1</v>
      </c>
      <c r="AE963">
        <f>IFERROR(INDEX(PavementCondition!$E$2:$E$669,MATCH(KC_SPS_SubbasinAttributes!C963,PavementCondition!$D$2:$D$669,0)),"N/A")</f>
        <v>26</v>
      </c>
      <c r="AF963">
        <f>INDEX(SpawnerMortality!$E$2:$E$1331,MATCH(KC_SPS_SubbasinAttributes!C963,SpawnerMortality!$D$2:$D$1331,0))</f>
        <v>0</v>
      </c>
      <c r="AG963" s="25">
        <f>IFERROR(_xlfn.XLOOKUP($C963,WQBE_Loading!$C$4:$C$3072,WQBE_Loading!G$4:G$3072,,0,),"")</f>
        <v>6.9091284363638511E-2</v>
      </c>
      <c r="AH963" s="25">
        <f>IFERROR(_xlfn.XLOOKUP($C963,WQBE_Loading!$C$4:$C$3072,WQBE_Loading!H$4:H$3072,,0,),"")</f>
        <v>0.35347553901690498</v>
      </c>
      <c r="AI963" s="25">
        <f>IFERROR(_xlfn.XLOOKUP($C963,WQBE_Loading!$C$4:$C$3072,WQBE_Loading!I$4:I$3072,,0,),"")</f>
        <v>18.797091771885647</v>
      </c>
      <c r="AJ963" s="25">
        <f>IFERROR(_xlfn.XLOOKUP($C963,WQBE_Loading!$C$4:$C$3072,WQBE_Loading!J$4:J$3072,,0,),"")</f>
        <v>1.3959143257245099</v>
      </c>
      <c r="AK963" s="25">
        <f>IFERROR(_xlfn.XLOOKUP($C963,WQBE_Loading!$C$4:$C$3072,WQBE_Loading!K$4:K$3072,,0,),"")</f>
        <v>545.79639721815943</v>
      </c>
      <c r="AL963" s="25">
        <f>IFERROR(_xlfn.XLOOKUP($C963,WQBE_Loading!$C$4:$C$3072,WQBE_Loading!L$4:L$3072,,0,),"")</f>
        <v>1.5391466797481002E-4</v>
      </c>
      <c r="AM963" s="25">
        <f>IFERROR(_xlfn.XLOOKUP($C963,WQBE_Loading!$C$4:$C$3072,WQBE_Loading!M$4:M$3072,,0,),"")</f>
        <v>1.9046157692257049E-6</v>
      </c>
      <c r="AN963" s="25">
        <f>IFERROR(_xlfn.XLOOKUP($C963,WQBE_Loading!$C$4:$C$3072,WQBE_Loading!N$4:N$3072,,0,),"")</f>
        <v>6.154719295383795E-3</v>
      </c>
      <c r="AO963" s="25">
        <f>IFERROR(_xlfn.XLOOKUP($C963,WQBE_Loading!$C$4:$C$3072,WQBE_Loading!O$4:O$3072,,0,),"")</f>
        <v>2.478164749644355E-2</v>
      </c>
      <c r="AP963" s="25">
        <f>IFERROR(_xlfn.XLOOKUP($C963,WQBE_Loading!$C$4:$C$3072,WQBE_Loading!P$4:P$3072,,0,),"")</f>
        <v>2.8229605610924302E-2</v>
      </c>
      <c r="AQ963" s="13">
        <f>IFERROR(_xlfn.XLOOKUP($C963,WQBE_Loading!$C$4:$C$3072,WQBE_Loading!Q$4:Q$3072,,0,),"")</f>
        <v>599747.83880537492</v>
      </c>
      <c r="AR963">
        <f>_xlfn.XLOOKUP(C963,UrbanHeat!$A$2:$A$1333,UrbanHeat!$B$2:$B$1333,,0,)</f>
        <v>5.6660000000000004</v>
      </c>
      <c r="AS963" s="25">
        <f>_xlfn.XLOOKUP($C963,TNC_Loading!$A$2:$A$1332,TNC_Loading!B$2:B$1332,,0,)</f>
        <v>0.94499999999999995</v>
      </c>
      <c r="AT963" s="25">
        <f>_xlfn.XLOOKUP($C963,TNC_Loading!$A$2:$A$1332,TNC_Loading!C$2:C$1332,,0,)</f>
        <v>0.156</v>
      </c>
      <c r="AU963" s="25">
        <f>_xlfn.XLOOKUP($C963,TNC_Loading!$A$2:$A$1332,TNC_Loading!D$2:D$1332,,0,)</f>
        <v>0.32600000000000001</v>
      </c>
      <c r="AV963" s="25">
        <f>_xlfn.XLOOKUP($C963,TNC_Loading!$A$2:$A$1332,TNC_Loading!E$2:E$1332,,0,)</f>
        <v>1.702</v>
      </c>
      <c r="AW963" s="25">
        <f>_xlfn.XLOOKUP($C963,TNC_Loading!$A$2:$A$1332,TNC_Loading!F$2:F$1332,,0,)</f>
        <v>16.995999999999999</v>
      </c>
      <c r="AX963">
        <f>_xlfn.XLOOKUP(C963,BIBI!$D$2:$D$1332,BIBI!$F$2:$F$1332,,0,)</f>
        <v>0</v>
      </c>
      <c r="AY963">
        <f>_xlfn.XLOOKUP(C963,FacilityCounts!$A$3:$A$1333,FacilityCounts!$B$3:$B$1333,,0,)</f>
        <v>0</v>
      </c>
      <c r="AZ963">
        <f>_xlfn.XLOOKUP(C963,FacilityCounts!$D$3:$D$1333,FacilityCounts!$E$3:$E$1333,,0,)</f>
        <v>0</v>
      </c>
      <c r="BA963">
        <f>_xlfn.XLOOKUP(C963,FacilityCounts!$G$3:$G$1333,FacilityCounts!$H$3:$H$1333,,0,)</f>
        <v>0</v>
      </c>
      <c r="BB963">
        <f>IFERROR(_xlfn.XLOOKUP(C963,'DA to P Sensitive Lakes'!$P$2:$P$44,'DA to P Sensitive Lakes'!$Q$2:$Q$44,,0,),0)</f>
        <v>0</v>
      </c>
      <c r="BC963" s="25">
        <f>_xlfn.XLOOKUP(C963,'Historic Runoff (mm)'!$A$2:$A$1332,'Historic Runoff (mm)'!$B$2:$B$1332,,0,)</f>
        <v>61.746000000000002</v>
      </c>
      <c r="BD963">
        <f>_xlfn.XLOOKUP(C963,DrainageComplaint!$A$2:$A$1332,DrainageComplaint!$B$2:$B$1332,,0,)</f>
        <v>0</v>
      </c>
      <c r="BE963">
        <f>_xlfn.XLOOKUP(C963,PAD_Area!$G$2:$G$1332,PAD_Area!$H$2:$H$1332,,0,)</f>
        <v>0</v>
      </c>
    </row>
    <row r="964" spans="1:57" x14ac:dyDescent="0.2">
      <c r="A964" s="2">
        <v>961</v>
      </c>
      <c r="B964" s="2">
        <v>962</v>
      </c>
      <c r="C964" s="20">
        <v>1400620</v>
      </c>
      <c r="D964" s="3" t="s">
        <v>900</v>
      </c>
      <c r="E964" s="3" t="s">
        <v>754</v>
      </c>
      <c r="F964" s="3">
        <v>131.756</v>
      </c>
      <c r="G964" s="3">
        <v>10752.0632341</v>
      </c>
      <c r="H964" s="3">
        <v>5739270.4037600001</v>
      </c>
      <c r="I964" s="2">
        <v>0</v>
      </c>
      <c r="J964" s="2">
        <v>0</v>
      </c>
      <c r="K964" s="2">
        <v>0</v>
      </c>
      <c r="L964" s="2">
        <v>2</v>
      </c>
      <c r="M964" s="3">
        <v>0</v>
      </c>
      <c r="N964" s="2">
        <f>_xlfn.XLOOKUP(C964,Shellfish_Presence!$E$3:$E$1333,Shellfish_Presence!$G$3:$G$1333,,0,)</f>
        <v>0</v>
      </c>
      <c r="O964" s="3">
        <v>0</v>
      </c>
      <c r="P964" s="3">
        <v>0</v>
      </c>
      <c r="Q964" s="2">
        <v>0</v>
      </c>
      <c r="R964" s="3">
        <v>1</v>
      </c>
      <c r="S964" s="3">
        <v>0</v>
      </c>
      <c r="T964" s="3">
        <v>4027.89990234375</v>
      </c>
      <c r="U964" s="3">
        <v>0</v>
      </c>
      <c r="V964" s="2">
        <v>1</v>
      </c>
      <c r="W964" s="3">
        <f t="shared" si="30"/>
        <v>2.4826833442859913E-4</v>
      </c>
      <c r="X964">
        <f t="shared" ref="X964:X1027" si="31">IFERROR(U964/T964,"")</f>
        <v>0</v>
      </c>
      <c r="Y964">
        <f>IFERROR(INDEX('Parcel Year'!$N$3:$N$1175,MATCH(KC_SPS_SubbasinAttributes!C964,'Parcel Year'!$M$3:$M$1175,0)),0)</f>
        <v>0.31476598978042603</v>
      </c>
      <c r="Z964">
        <f>INDEX(Imperviousness!$B$2:$B$1332,MATCH(KC_SPS_SubbasinAttributes!C964,Imperviousness!$A$2:$A$1332,0))</f>
        <v>0</v>
      </c>
      <c r="AA964">
        <f>INDEX('Flow Duration Index'!$B$2:$B$1332,MATCH(KC_SPS_SubbasinAttributes!C964,'Flow Duration Index'!$A$2:$A$1332,0))</f>
        <v>1.958</v>
      </c>
      <c r="AB964">
        <f>INDEX(Opportunity_Index!$G$2:$G$1333,MATCH(KC_SPS_SubbasinAttributes!C964,Opportunity_Index!$F$2:$F$1333,0))</f>
        <v>0.17810000000000001</v>
      </c>
      <c r="AC964">
        <f>INDEX(Traffic!$B$2:$B$1332,MATCH(KC_SPS_SubbasinAttributes!C964,Traffic!$A$2:$A$1332,0))</f>
        <v>81.5</v>
      </c>
      <c r="AD964">
        <f>INDEX(EquityScore!$F$3:$F$1334,MATCH(KC_SPS_SubbasinAttributes!C964,EquityScore!$E$3:$E$1334,0))</f>
        <v>1</v>
      </c>
      <c r="AE964">
        <f>IFERROR(INDEX(PavementCondition!$E$2:$E$669,MATCH(KC_SPS_SubbasinAttributes!C964,PavementCondition!$D$2:$D$669,0)),"N/A")</f>
        <v>69</v>
      </c>
      <c r="AF964">
        <f>INDEX(SpawnerMortality!$E$2:$E$1331,MATCH(KC_SPS_SubbasinAttributes!C964,SpawnerMortality!$D$2:$D$1331,0))</f>
        <v>0</v>
      </c>
      <c r="AG964" s="25">
        <f>IFERROR(_xlfn.XLOOKUP($C964,WQBE_Loading!$C$4:$C$3072,WQBE_Loading!G$4:G$3072,,0,),"")</f>
        <v>7.4994012488615952E-2</v>
      </c>
      <c r="AH964" s="25">
        <f>IFERROR(_xlfn.XLOOKUP($C964,WQBE_Loading!$C$4:$C$3072,WQBE_Loading!H$4:H$3072,,0,),"")</f>
        <v>0.38725640755428903</v>
      </c>
      <c r="AI964" s="25">
        <f>IFERROR(_xlfn.XLOOKUP($C964,WQBE_Loading!$C$4:$C$3072,WQBE_Loading!I$4:I$3072,,0,),"")</f>
        <v>9.767831846906784</v>
      </c>
      <c r="AJ964" s="25">
        <f>IFERROR(_xlfn.XLOOKUP($C964,WQBE_Loading!$C$4:$C$3072,WQBE_Loading!J$4:J$3072,,0,),"")</f>
        <v>0.79317386621272989</v>
      </c>
      <c r="AK964" s="25">
        <f>IFERROR(_xlfn.XLOOKUP($C964,WQBE_Loading!$C$4:$C$3072,WQBE_Loading!K$4:K$3072,,0,),"")</f>
        <v>362.00280065229799</v>
      </c>
      <c r="AL964" s="25">
        <f>IFERROR(_xlfn.XLOOKUP($C964,WQBE_Loading!$C$4:$C$3072,WQBE_Loading!L$4:L$3072,,0,),"")</f>
        <v>1.3782711573738748E-4</v>
      </c>
      <c r="AM964" s="25">
        <f>IFERROR(_xlfn.XLOOKUP($C964,WQBE_Loading!$C$4:$C$3072,WQBE_Loading!M$4:M$3072,,0,),"")</f>
        <v>9.7021139623528835E-6</v>
      </c>
      <c r="AN964" s="25">
        <f>IFERROR(_xlfn.XLOOKUP($C964,WQBE_Loading!$C$4:$C$3072,WQBE_Loading!N$4:N$3072,,0,),"")</f>
        <v>5.1135638561845397E-3</v>
      </c>
      <c r="AO964" s="25">
        <f>IFERROR(_xlfn.XLOOKUP($C964,WQBE_Loading!$C$4:$C$3072,WQBE_Loading!O$4:O$3072,,0,),"")</f>
        <v>1.9434698681366151E-2</v>
      </c>
      <c r="AP964" s="25">
        <f>IFERROR(_xlfn.XLOOKUP($C964,WQBE_Loading!$C$4:$C$3072,WQBE_Loading!P$4:P$3072,,0,),"")</f>
        <v>2.1312738828433549E-2</v>
      </c>
      <c r="AQ964" s="13">
        <f>IFERROR(_xlfn.XLOOKUP($C964,WQBE_Loading!$C$4:$C$3072,WQBE_Loading!Q$4:Q$3072,,0,),"")</f>
        <v>286741.2636894575</v>
      </c>
      <c r="AR964">
        <f>_xlfn.XLOOKUP(C964,UrbanHeat!$A$2:$A$1333,UrbanHeat!$B$2:$B$1333,,0,)</f>
        <v>5.5369999999999999</v>
      </c>
      <c r="AS964" s="25">
        <f>_xlfn.XLOOKUP($C964,TNC_Loading!$A$2:$A$1332,TNC_Loading!B$2:B$1332,,0,)</f>
        <v>0.43</v>
      </c>
      <c r="AT964" s="25">
        <f>_xlfn.XLOOKUP($C964,TNC_Loading!$A$2:$A$1332,TNC_Loading!C$2:C$1332,,0,)</f>
        <v>7.4999999999999997E-2</v>
      </c>
      <c r="AU964" s="25">
        <f>_xlfn.XLOOKUP($C964,TNC_Loading!$A$2:$A$1332,TNC_Loading!D$2:D$1332,,0,)</f>
        <v>0.24299999999999999</v>
      </c>
      <c r="AV964" s="25">
        <f>_xlfn.XLOOKUP($C964,TNC_Loading!$A$2:$A$1332,TNC_Loading!E$2:E$1332,,0,)</f>
        <v>0.78200000000000003</v>
      </c>
      <c r="AW964" s="25">
        <f>_xlfn.XLOOKUP($C964,TNC_Loading!$A$2:$A$1332,TNC_Loading!F$2:F$1332,,0,)</f>
        <v>7.7779999999999996</v>
      </c>
      <c r="AX964">
        <f>_xlfn.XLOOKUP(C964,BIBI!$D$2:$D$1332,BIBI!$F$2:$F$1332,,0,)</f>
        <v>0</v>
      </c>
      <c r="AY964">
        <f>_xlfn.XLOOKUP(C964,FacilityCounts!$A$3:$A$1333,FacilityCounts!$B$3:$B$1333,,0,)</f>
        <v>0</v>
      </c>
      <c r="AZ964">
        <f>_xlfn.XLOOKUP(C964,FacilityCounts!$D$3:$D$1333,FacilityCounts!$E$3:$E$1333,,0,)</f>
        <v>0</v>
      </c>
      <c r="BA964">
        <f>_xlfn.XLOOKUP(C964,FacilityCounts!$G$3:$G$1333,FacilityCounts!$H$3:$H$1333,,0,)</f>
        <v>0</v>
      </c>
      <c r="BB964">
        <f>IFERROR(_xlfn.XLOOKUP(C964,'DA to P Sensitive Lakes'!$P$2:$P$44,'DA to P Sensitive Lakes'!$Q$2:$Q$44,,0,),0)</f>
        <v>0</v>
      </c>
      <c r="BC964" s="25">
        <f>_xlfn.XLOOKUP(C964,'Historic Runoff (mm)'!$A$2:$A$1332,'Historic Runoff (mm)'!$B$2:$B$1332,,0,)</f>
        <v>44.439</v>
      </c>
      <c r="BD964">
        <f>_xlfn.XLOOKUP(C964,DrainageComplaint!$A$2:$A$1332,DrainageComplaint!$B$2:$B$1332,,0,)</f>
        <v>0</v>
      </c>
      <c r="BE964">
        <f>_xlfn.XLOOKUP(C964,PAD_Area!$G$2:$G$1332,PAD_Area!$H$2:$H$1332,,0,)</f>
        <v>0</v>
      </c>
    </row>
    <row r="965" spans="1:57" x14ac:dyDescent="0.2">
      <c r="A965" s="2">
        <v>962</v>
      </c>
      <c r="B965" s="2">
        <v>963</v>
      </c>
      <c r="C965" s="20">
        <v>1400630</v>
      </c>
      <c r="D965" s="3" t="s">
        <v>900</v>
      </c>
      <c r="E965" s="3" t="s">
        <v>754</v>
      </c>
      <c r="F965" s="3">
        <v>20.952000000000002</v>
      </c>
      <c r="G965" s="3">
        <v>4785.3822605400001</v>
      </c>
      <c r="H965" s="3">
        <v>912683.35455599998</v>
      </c>
      <c r="I965" s="2">
        <v>0</v>
      </c>
      <c r="J965" s="2">
        <v>0</v>
      </c>
      <c r="K965" s="2">
        <v>0</v>
      </c>
      <c r="L965" s="2">
        <v>0</v>
      </c>
      <c r="M965" s="3">
        <v>0</v>
      </c>
      <c r="N965" s="2">
        <f>_xlfn.XLOOKUP(C965,Shellfish_Presence!$E$3:$E$1333,Shellfish_Presence!$G$3:$G$1333,,0,)</f>
        <v>0</v>
      </c>
      <c r="O965" s="3">
        <v>0</v>
      </c>
      <c r="P965" s="3">
        <v>0</v>
      </c>
      <c r="Q965" s="2">
        <v>0</v>
      </c>
      <c r="R965" s="3">
        <v>1.0000200271606445</v>
      </c>
      <c r="S965" s="3">
        <v>0</v>
      </c>
      <c r="T965" s="3">
        <v>1870.8699951171875</v>
      </c>
      <c r="U965" s="3">
        <v>0</v>
      </c>
      <c r="V965" s="2">
        <v>0</v>
      </c>
      <c r="W965" s="3">
        <f t="shared" si="30"/>
        <v>0</v>
      </c>
      <c r="X965">
        <f t="shared" si="31"/>
        <v>0</v>
      </c>
      <c r="Y965">
        <f>IFERROR(INDEX('Parcel Year'!$N$3:$N$1175,MATCH(KC_SPS_SubbasinAttributes!C965,'Parcel Year'!$M$3:$M$1175,0)),0)</f>
        <v>0.28524300456047058</v>
      </c>
      <c r="Z965">
        <f>INDEX(Imperviousness!$B$2:$B$1332,MATCH(KC_SPS_SubbasinAttributes!C965,Imperviousness!$A$2:$A$1332,0))</f>
        <v>0</v>
      </c>
      <c r="AA965">
        <f>INDEX('Flow Duration Index'!$B$2:$B$1332,MATCH(KC_SPS_SubbasinAttributes!C965,'Flow Duration Index'!$A$2:$A$1332,0))</f>
        <v>4.3040000000000003</v>
      </c>
      <c r="AB965">
        <f>INDEX(Opportunity_Index!$G$2:$G$1333,MATCH(KC_SPS_SubbasinAttributes!C965,Opportunity_Index!$F$2:$F$1333,0))</f>
        <v>0.17810000000000001</v>
      </c>
      <c r="AC965">
        <f>INDEX(Traffic!$B$2:$B$1332,MATCH(KC_SPS_SubbasinAttributes!C965,Traffic!$A$2:$A$1332,0))</f>
        <v>8.0069999999999997</v>
      </c>
      <c r="AD965">
        <f>INDEX(EquityScore!$F$3:$F$1334,MATCH(KC_SPS_SubbasinAttributes!C965,EquityScore!$E$3:$E$1334,0))</f>
        <v>1</v>
      </c>
      <c r="AE965">
        <f>IFERROR(INDEX(PavementCondition!$E$2:$E$669,MATCH(KC_SPS_SubbasinAttributes!C965,PavementCondition!$D$2:$D$669,0)),"N/A")</f>
        <v>84</v>
      </c>
      <c r="AF965">
        <f>INDEX(SpawnerMortality!$E$2:$E$1331,MATCH(KC_SPS_SubbasinAttributes!C965,SpawnerMortality!$D$2:$D$1331,0))</f>
        <v>0</v>
      </c>
      <c r="AG965" s="25">
        <f>IFERROR(_xlfn.XLOOKUP($C965,WQBE_Loading!$C$4:$C$3072,WQBE_Loading!G$4:G$3072,,0,),"")</f>
        <v>7.3118658061386444E-3</v>
      </c>
      <c r="AH965" s="25">
        <f>IFERROR(_xlfn.XLOOKUP($C965,WQBE_Loading!$C$4:$C$3072,WQBE_Loading!H$4:H$3072,,0,),"")</f>
        <v>3.6350757599999645E-2</v>
      </c>
      <c r="AI965" s="25">
        <f>IFERROR(_xlfn.XLOOKUP($C965,WQBE_Loading!$C$4:$C$3072,WQBE_Loading!I$4:I$3072,,0,),"")</f>
        <v>2.2635617113716098</v>
      </c>
      <c r="AJ965" s="25">
        <f>IFERROR(_xlfn.XLOOKUP($C965,WQBE_Loading!$C$4:$C$3072,WQBE_Loading!J$4:J$3072,,0,),"")</f>
        <v>0.16580495175246102</v>
      </c>
      <c r="AK965" s="25">
        <f>IFERROR(_xlfn.XLOOKUP($C965,WQBE_Loading!$C$4:$C$3072,WQBE_Loading!K$4:K$3072,,0,),"")</f>
        <v>65.835950503770164</v>
      </c>
      <c r="AL965" s="25">
        <f>IFERROR(_xlfn.XLOOKUP($C965,WQBE_Loading!$C$4:$C$3072,WQBE_Loading!L$4:L$3072,,0,),"")</f>
        <v>1.8565759512443202E-5</v>
      </c>
      <c r="AM965" s="25">
        <f>IFERROR(_xlfn.XLOOKUP($C965,WQBE_Loading!$C$4:$C$3072,WQBE_Loading!M$4:M$3072,,0,),"")</f>
        <v>2.349051297106835E-7</v>
      </c>
      <c r="AN965" s="25">
        <f>IFERROR(_xlfn.XLOOKUP($C965,WQBE_Loading!$C$4:$C$3072,WQBE_Loading!N$4:N$3072,,0,),"")</f>
        <v>1.0899581869905401E-3</v>
      </c>
      <c r="AO965" s="25">
        <f>IFERROR(_xlfn.XLOOKUP($C965,WQBE_Loading!$C$4:$C$3072,WQBE_Loading!O$4:O$3072,,0,),"")</f>
        <v>3.168229193302975E-3</v>
      </c>
      <c r="AP965" s="25">
        <f>IFERROR(_xlfn.XLOOKUP($C965,WQBE_Loading!$C$4:$C$3072,WQBE_Loading!P$4:P$3072,,0,),"")</f>
        <v>2.3882268607729401E-3</v>
      </c>
      <c r="AQ965" s="13">
        <f>IFERROR(_xlfn.XLOOKUP($C965,WQBE_Loading!$C$4:$C$3072,WQBE_Loading!Q$4:Q$3072,,0,),"")</f>
        <v>73623.914552288596</v>
      </c>
      <c r="AR965">
        <f>_xlfn.XLOOKUP(C965,UrbanHeat!$A$2:$A$1333,UrbanHeat!$B$2:$B$1333,,0,)</f>
        <v>5.5640000000000001</v>
      </c>
      <c r="AS965" s="25">
        <f>_xlfn.XLOOKUP($C965,TNC_Loading!$A$2:$A$1332,TNC_Loading!B$2:B$1332,,0,)</f>
        <v>1.4850000000000001</v>
      </c>
      <c r="AT965" s="25">
        <f>_xlfn.XLOOKUP($C965,TNC_Loading!$A$2:$A$1332,TNC_Loading!C$2:C$1332,,0,)</f>
        <v>0.34100000000000003</v>
      </c>
      <c r="AU965" s="25">
        <f>_xlfn.XLOOKUP($C965,TNC_Loading!$A$2:$A$1332,TNC_Loading!D$2:D$1332,,0,)</f>
        <v>0.55800000000000005</v>
      </c>
      <c r="AV965" s="25">
        <f>_xlfn.XLOOKUP($C965,TNC_Loading!$A$2:$A$1332,TNC_Loading!E$2:E$1332,,0,)</f>
        <v>3.2719999999999998</v>
      </c>
      <c r="AW965" s="25">
        <f>_xlfn.XLOOKUP($C965,TNC_Loading!$A$2:$A$1332,TNC_Loading!F$2:F$1332,,0,)</f>
        <v>27.43</v>
      </c>
      <c r="AX965">
        <f>_xlfn.XLOOKUP(C965,BIBI!$D$2:$D$1332,BIBI!$F$2:$F$1332,,0,)</f>
        <v>0</v>
      </c>
      <c r="AY965">
        <f>_xlfn.XLOOKUP(C965,FacilityCounts!$A$3:$A$1333,FacilityCounts!$B$3:$B$1333,,0,)</f>
        <v>0</v>
      </c>
      <c r="AZ965">
        <f>_xlfn.XLOOKUP(C965,FacilityCounts!$D$3:$D$1333,FacilityCounts!$E$3:$E$1333,,0,)</f>
        <v>0</v>
      </c>
      <c r="BA965">
        <f>_xlfn.XLOOKUP(C965,FacilityCounts!$G$3:$G$1333,FacilityCounts!$H$3:$H$1333,,0,)</f>
        <v>0</v>
      </c>
      <c r="BB965">
        <f>IFERROR(_xlfn.XLOOKUP(C965,'DA to P Sensitive Lakes'!$P$2:$P$44,'DA to P Sensitive Lakes'!$Q$2:$Q$44,,0,),0)</f>
        <v>0</v>
      </c>
      <c r="BC965" s="25">
        <f>_xlfn.XLOOKUP(C965,'Historic Runoff (mm)'!$A$2:$A$1332,'Historic Runoff (mm)'!$B$2:$B$1332,,0,)</f>
        <v>163.71299999999999</v>
      </c>
      <c r="BD965">
        <f>_xlfn.XLOOKUP(C965,DrainageComplaint!$A$2:$A$1332,DrainageComplaint!$B$2:$B$1332,,0,)</f>
        <v>0</v>
      </c>
      <c r="BE965">
        <f>_xlfn.XLOOKUP(C965,PAD_Area!$G$2:$G$1332,PAD_Area!$H$2:$H$1332,,0,)</f>
        <v>0</v>
      </c>
    </row>
    <row r="966" spans="1:57" x14ac:dyDescent="0.2">
      <c r="A966" s="2">
        <v>963</v>
      </c>
      <c r="B966" s="2">
        <v>964</v>
      </c>
      <c r="C966" s="20">
        <v>1400640</v>
      </c>
      <c r="D966" s="3" t="s">
        <v>900</v>
      </c>
      <c r="E966" s="3" t="s">
        <v>754</v>
      </c>
      <c r="F966" s="3">
        <v>56.421999999999997</v>
      </c>
      <c r="G966" s="3">
        <v>7858.2547371500004</v>
      </c>
      <c r="H966" s="3">
        <v>2457713.24761</v>
      </c>
      <c r="I966" s="2">
        <v>0</v>
      </c>
      <c r="J966" s="2">
        <v>0</v>
      </c>
      <c r="K966" s="2">
        <v>0</v>
      </c>
      <c r="L966" s="2">
        <v>0</v>
      </c>
      <c r="M966" s="3">
        <v>0</v>
      </c>
      <c r="N966" s="2">
        <f>_xlfn.XLOOKUP(C966,Shellfish_Presence!$E$3:$E$1333,Shellfish_Presence!$G$3:$G$1333,,0,)</f>
        <v>0</v>
      </c>
      <c r="O966" s="3">
        <v>0</v>
      </c>
      <c r="P966" s="3">
        <v>0</v>
      </c>
      <c r="Q966" s="2">
        <v>0</v>
      </c>
      <c r="R966" s="3">
        <v>0.98794597387313843</v>
      </c>
      <c r="S966" s="3">
        <v>0</v>
      </c>
      <c r="T966" s="3">
        <v>1261.8499755859375</v>
      </c>
      <c r="U966" s="3">
        <v>0</v>
      </c>
      <c r="V966" s="2">
        <v>1</v>
      </c>
      <c r="W966" s="3">
        <f t="shared" si="30"/>
        <v>7.9248723647646941E-4</v>
      </c>
      <c r="X966">
        <f t="shared" si="31"/>
        <v>0</v>
      </c>
      <c r="Y966">
        <f>IFERROR(INDEX('Parcel Year'!$N$3:$N$1175,MATCH(KC_SPS_SubbasinAttributes!C966,'Parcel Year'!$M$3:$M$1175,0)),0)</f>
        <v>0.42589598894119263</v>
      </c>
      <c r="Z966">
        <f>INDEX(Imperviousness!$B$2:$B$1332,MATCH(KC_SPS_SubbasinAttributes!C966,Imperviousness!$A$2:$A$1332,0))</f>
        <v>2.1999999999999999E-2</v>
      </c>
      <c r="AA966">
        <f>INDEX('Flow Duration Index'!$B$2:$B$1332,MATCH(KC_SPS_SubbasinAttributes!C966,'Flow Duration Index'!$A$2:$A$1332,0))</f>
        <v>2.847</v>
      </c>
      <c r="AB966">
        <f>INDEX(Opportunity_Index!$G$2:$G$1333,MATCH(KC_SPS_SubbasinAttributes!C966,Opportunity_Index!$F$2:$F$1333,0))</f>
        <v>0.17810000000000001</v>
      </c>
      <c r="AC966">
        <f>INDEX(Traffic!$B$2:$B$1332,MATCH(KC_SPS_SubbasinAttributes!C966,Traffic!$A$2:$A$1332,0))</f>
        <v>60.365000000000002</v>
      </c>
      <c r="AD966">
        <f>INDEX(EquityScore!$F$3:$F$1334,MATCH(KC_SPS_SubbasinAttributes!C966,EquityScore!$E$3:$E$1334,0))</f>
        <v>1</v>
      </c>
      <c r="AE966">
        <f>IFERROR(INDEX(PavementCondition!$E$2:$E$669,MATCH(KC_SPS_SubbasinAttributes!C966,PavementCondition!$D$2:$D$669,0)),"N/A")</f>
        <v>58</v>
      </c>
      <c r="AF966">
        <f>INDEX(SpawnerMortality!$E$2:$E$1331,MATCH(KC_SPS_SubbasinAttributes!C966,SpawnerMortality!$D$2:$D$1331,0))</f>
        <v>0</v>
      </c>
      <c r="AG966" s="25">
        <f>IFERROR(_xlfn.XLOOKUP($C966,WQBE_Loading!$C$4:$C$3072,WQBE_Loading!G$4:G$3072,,0,),"")</f>
        <v>2.9283798172313899E-2</v>
      </c>
      <c r="AH966" s="25">
        <f>IFERROR(_xlfn.XLOOKUP($C966,WQBE_Loading!$C$4:$C$3072,WQBE_Loading!H$4:H$3072,,0,),"")</f>
        <v>0.14915943709819701</v>
      </c>
      <c r="AI966" s="25">
        <f>IFERROR(_xlfn.XLOOKUP($C966,WQBE_Loading!$C$4:$C$3072,WQBE_Loading!I$4:I$3072,,0,),"")</f>
        <v>8.3499286508059853</v>
      </c>
      <c r="AJ966" s="25">
        <f>IFERROR(_xlfn.XLOOKUP($C966,WQBE_Loading!$C$4:$C$3072,WQBE_Loading!J$4:J$3072,,0,),"")</f>
        <v>0.6166243015448305</v>
      </c>
      <c r="AK966" s="25">
        <f>IFERROR(_xlfn.XLOOKUP($C966,WQBE_Loading!$C$4:$C$3072,WQBE_Loading!K$4:K$3072,,0,),"")</f>
        <v>221.29198720525397</v>
      </c>
      <c r="AL966" s="25">
        <f>IFERROR(_xlfn.XLOOKUP($C966,WQBE_Loading!$C$4:$C$3072,WQBE_Loading!L$4:L$3072,,0,),"")</f>
        <v>6.2404364277154103E-5</v>
      </c>
      <c r="AM966" s="25">
        <f>IFERROR(_xlfn.XLOOKUP($C966,WQBE_Loading!$C$4:$C$3072,WQBE_Loading!M$4:M$3072,,0,),"")</f>
        <v>7.5085447671480053E-7</v>
      </c>
      <c r="AN966" s="25">
        <f>IFERROR(_xlfn.XLOOKUP($C966,WQBE_Loading!$C$4:$C$3072,WQBE_Loading!N$4:N$3072,,0,),"")</f>
        <v>3.4293611354222903E-3</v>
      </c>
      <c r="AO966" s="25">
        <f>IFERROR(_xlfn.XLOOKUP($C966,WQBE_Loading!$C$4:$C$3072,WQBE_Loading!O$4:O$3072,,0,),"")</f>
        <v>1.039203400083775E-2</v>
      </c>
      <c r="AP966" s="25">
        <f>IFERROR(_xlfn.XLOOKUP($C966,WQBE_Loading!$C$4:$C$3072,WQBE_Loading!P$4:P$3072,,0,),"")</f>
        <v>1.1636247880138749E-2</v>
      </c>
      <c r="AQ966" s="13">
        <f>IFERROR(_xlfn.XLOOKUP($C966,WQBE_Loading!$C$4:$C$3072,WQBE_Loading!Q$4:Q$3072,,0,),"")</f>
        <v>244540.83259338301</v>
      </c>
      <c r="AR966">
        <f>_xlfn.XLOOKUP(C966,UrbanHeat!$A$2:$A$1333,UrbanHeat!$B$2:$B$1333,,0,)</f>
        <v>5.734</v>
      </c>
      <c r="AS966" s="25">
        <f>_xlfn.XLOOKUP($C966,TNC_Loading!$A$2:$A$1332,TNC_Loading!B$2:B$1332,,0,)</f>
        <v>0.74199999999999999</v>
      </c>
      <c r="AT966" s="25">
        <f>_xlfn.XLOOKUP($C966,TNC_Loading!$A$2:$A$1332,TNC_Loading!C$2:C$1332,,0,)</f>
        <v>0.16400000000000001</v>
      </c>
      <c r="AU966" s="25">
        <f>_xlfn.XLOOKUP($C966,TNC_Loading!$A$2:$A$1332,TNC_Loading!D$2:D$1332,,0,)</f>
        <v>0.94799999999999995</v>
      </c>
      <c r="AV966" s="25">
        <f>_xlfn.XLOOKUP($C966,TNC_Loading!$A$2:$A$1332,TNC_Loading!E$2:E$1332,,0,)</f>
        <v>1.6579999999999999</v>
      </c>
      <c r="AW966" s="25">
        <f>_xlfn.XLOOKUP($C966,TNC_Loading!$A$2:$A$1332,TNC_Loading!F$2:F$1332,,0,)</f>
        <v>13.577999999999999</v>
      </c>
      <c r="AX966">
        <f>_xlfn.XLOOKUP(C966,BIBI!$D$2:$D$1332,BIBI!$F$2:$F$1332,,0,)</f>
        <v>0</v>
      </c>
      <c r="AY966">
        <f>_xlfn.XLOOKUP(C966,FacilityCounts!$A$3:$A$1333,FacilityCounts!$B$3:$B$1333,,0,)</f>
        <v>0</v>
      </c>
      <c r="AZ966">
        <f>_xlfn.XLOOKUP(C966,FacilityCounts!$D$3:$D$1333,FacilityCounts!$E$3:$E$1333,,0,)</f>
        <v>0</v>
      </c>
      <c r="BA966">
        <f>_xlfn.XLOOKUP(C966,FacilityCounts!$G$3:$G$1333,FacilityCounts!$H$3:$H$1333,,0,)</f>
        <v>0</v>
      </c>
      <c r="BB966">
        <f>IFERROR(_xlfn.XLOOKUP(C966,'DA to P Sensitive Lakes'!$P$2:$P$44,'DA to P Sensitive Lakes'!$Q$2:$Q$44,,0,),0)</f>
        <v>0</v>
      </c>
      <c r="BC966" s="25">
        <f>_xlfn.XLOOKUP(C966,'Historic Runoff (mm)'!$A$2:$A$1332,'Historic Runoff (mm)'!$B$2:$B$1332,,0,)</f>
        <v>103.809</v>
      </c>
      <c r="BD966">
        <f>_xlfn.XLOOKUP(C966,DrainageComplaint!$A$2:$A$1332,DrainageComplaint!$B$2:$B$1332,,0,)</f>
        <v>0</v>
      </c>
      <c r="BE966">
        <f>_xlfn.XLOOKUP(C966,PAD_Area!$G$2:$G$1332,PAD_Area!$H$2:$H$1332,,0,)</f>
        <v>0</v>
      </c>
    </row>
    <row r="967" spans="1:57" x14ac:dyDescent="0.2">
      <c r="A967" s="2">
        <v>964</v>
      </c>
      <c r="B967" s="2">
        <v>965</v>
      </c>
      <c r="C967" s="20">
        <v>1400650</v>
      </c>
      <c r="D967" s="3" t="s">
        <v>900</v>
      </c>
      <c r="E967" s="3" t="s">
        <v>754</v>
      </c>
      <c r="F967" s="3">
        <v>122.73</v>
      </c>
      <c r="G967" s="3">
        <v>11750.9021324</v>
      </c>
      <c r="H967" s="3">
        <v>5346093.9507799996</v>
      </c>
      <c r="I967" s="2">
        <v>0</v>
      </c>
      <c r="J967" s="2">
        <v>0</v>
      </c>
      <c r="K967" s="2">
        <v>0</v>
      </c>
      <c r="L967" s="2">
        <v>1</v>
      </c>
      <c r="M967" s="3">
        <v>0</v>
      </c>
      <c r="N967" s="2">
        <f>_xlfn.XLOOKUP(C967,Shellfish_Presence!$E$3:$E$1333,Shellfish_Presence!$G$3:$G$1333,,0,)</f>
        <v>0</v>
      </c>
      <c r="O967" s="3">
        <v>0</v>
      </c>
      <c r="P967" s="3">
        <v>0</v>
      </c>
      <c r="Q967" s="2">
        <v>0</v>
      </c>
      <c r="R967" s="3">
        <v>0.99965000152587891</v>
      </c>
      <c r="S967" s="3">
        <v>0</v>
      </c>
      <c r="T967" s="3">
        <v>5156.990234375</v>
      </c>
      <c r="U967" s="3">
        <v>0</v>
      </c>
      <c r="V967" s="2">
        <v>4</v>
      </c>
      <c r="W967" s="3">
        <f t="shared" si="30"/>
        <v>7.7564622351563922E-4</v>
      </c>
      <c r="X967">
        <f t="shared" si="31"/>
        <v>0</v>
      </c>
      <c r="Y967">
        <f>IFERROR(INDEX('Parcel Year'!$N$3:$N$1175,MATCH(KC_SPS_SubbasinAttributes!C967,'Parcel Year'!$M$3:$M$1175,0)),0)</f>
        <v>0.51104801893234253</v>
      </c>
      <c r="Z967">
        <f>INDEX(Imperviousness!$B$2:$B$1332,MATCH(KC_SPS_SubbasinAttributes!C967,Imperviousness!$A$2:$A$1332,0))</f>
        <v>2.1000000000000001E-2</v>
      </c>
      <c r="AA967">
        <f>INDEX('Flow Duration Index'!$B$2:$B$1332,MATCH(KC_SPS_SubbasinAttributes!C967,'Flow Duration Index'!$A$2:$A$1332,0))</f>
        <v>3.996</v>
      </c>
      <c r="AB967">
        <f>INDEX(Opportunity_Index!$G$2:$G$1333,MATCH(KC_SPS_SubbasinAttributes!C967,Opportunity_Index!$F$2:$F$1333,0))</f>
        <v>0.17810000000000001</v>
      </c>
      <c r="AC967">
        <f>INDEX(Traffic!$B$2:$B$1332,MATCH(KC_SPS_SubbasinAttributes!C967,Traffic!$A$2:$A$1332,0))</f>
        <v>358.11200000000002</v>
      </c>
      <c r="AD967">
        <f>INDEX(EquityScore!$F$3:$F$1334,MATCH(KC_SPS_SubbasinAttributes!C967,EquityScore!$E$3:$E$1334,0))</f>
        <v>2</v>
      </c>
      <c r="AE967">
        <f>IFERROR(INDEX(PavementCondition!$E$2:$E$669,MATCH(KC_SPS_SubbasinAttributes!C967,PavementCondition!$D$2:$D$669,0)),"N/A")</f>
        <v>58</v>
      </c>
      <c r="AF967">
        <f>INDEX(SpawnerMortality!$E$2:$E$1331,MATCH(KC_SPS_SubbasinAttributes!C967,SpawnerMortality!$D$2:$D$1331,0))</f>
        <v>0</v>
      </c>
      <c r="AG967" s="25">
        <f>IFERROR(_xlfn.XLOOKUP($C967,WQBE_Loading!$C$4:$C$3072,WQBE_Loading!G$4:G$3072,,0,),"")</f>
        <v>3.8132363151537202E-2</v>
      </c>
      <c r="AH967" s="25">
        <f>IFERROR(_xlfn.XLOOKUP($C967,WQBE_Loading!$C$4:$C$3072,WQBE_Loading!H$4:H$3072,,0,),"")</f>
        <v>0.19234001491879199</v>
      </c>
      <c r="AI967" s="25">
        <f>IFERROR(_xlfn.XLOOKUP($C967,WQBE_Loading!$C$4:$C$3072,WQBE_Loading!I$4:I$3072,,0,),"")</f>
        <v>10.842080089769899</v>
      </c>
      <c r="AJ967" s="25">
        <f>IFERROR(_xlfn.XLOOKUP($C967,WQBE_Loading!$C$4:$C$3072,WQBE_Loading!J$4:J$3072,,0,),"")</f>
        <v>0.79840937524238154</v>
      </c>
      <c r="AK967" s="25">
        <f>IFERROR(_xlfn.XLOOKUP($C967,WQBE_Loading!$C$4:$C$3072,WQBE_Loading!K$4:K$3072,,0,),"")</f>
        <v>312.03389589984295</v>
      </c>
      <c r="AL967" s="25">
        <f>IFERROR(_xlfn.XLOOKUP($C967,WQBE_Loading!$C$4:$C$3072,WQBE_Loading!L$4:L$3072,,0,),"")</f>
        <v>8.8024393060343899E-5</v>
      </c>
      <c r="AM967" s="25">
        <f>IFERROR(_xlfn.XLOOKUP($C967,WQBE_Loading!$C$4:$C$3072,WQBE_Loading!M$4:M$3072,,0,),"")</f>
        <v>1.0252476929024549E-6</v>
      </c>
      <c r="AN967" s="25">
        <f>IFERROR(_xlfn.XLOOKUP($C967,WQBE_Loading!$C$4:$C$3072,WQBE_Loading!N$4:N$3072,,0,),"")</f>
        <v>4.7058331036697598E-3</v>
      </c>
      <c r="AO967" s="25">
        <f>IFERROR(_xlfn.XLOOKUP($C967,WQBE_Loading!$C$4:$C$3072,WQBE_Loading!O$4:O$3072,,0,),"")</f>
        <v>1.4676357407451549E-2</v>
      </c>
      <c r="AP967" s="25">
        <f>IFERROR(_xlfn.XLOOKUP($C967,WQBE_Loading!$C$4:$C$3072,WQBE_Loading!P$4:P$3072,,0,),"")</f>
        <v>1.41668572295797E-2</v>
      </c>
      <c r="AQ967" s="13">
        <f>IFERROR(_xlfn.XLOOKUP($C967,WQBE_Loading!$C$4:$C$3072,WQBE_Loading!Q$4:Q$3072,,0,),"")</f>
        <v>317814.58483499452</v>
      </c>
      <c r="AR967">
        <f>_xlfn.XLOOKUP(C967,UrbanHeat!$A$2:$A$1333,UrbanHeat!$B$2:$B$1333,,0,)</f>
        <v>6.0010000000000003</v>
      </c>
      <c r="AS967" s="25">
        <f>_xlfn.XLOOKUP($C967,TNC_Loading!$A$2:$A$1332,TNC_Loading!B$2:B$1332,,0,)</f>
        <v>1.59</v>
      </c>
      <c r="AT967" s="25">
        <f>_xlfn.XLOOKUP($C967,TNC_Loading!$A$2:$A$1332,TNC_Loading!C$2:C$1332,,0,)</f>
        <v>0.315</v>
      </c>
      <c r="AU967" s="25">
        <f>_xlfn.XLOOKUP($C967,TNC_Loading!$A$2:$A$1332,TNC_Loading!D$2:D$1332,,0,)</f>
        <v>1.0469999999999999</v>
      </c>
      <c r="AV967" s="25">
        <f>_xlfn.XLOOKUP($C967,TNC_Loading!$A$2:$A$1332,TNC_Loading!E$2:E$1332,,0,)</f>
        <v>3.2240000000000002</v>
      </c>
      <c r="AW967" s="25">
        <f>_xlfn.XLOOKUP($C967,TNC_Loading!$A$2:$A$1332,TNC_Loading!F$2:F$1332,,0,)</f>
        <v>30.608000000000001</v>
      </c>
      <c r="AX967">
        <f>_xlfn.XLOOKUP(C967,BIBI!$D$2:$D$1332,BIBI!$F$2:$F$1332,,0,)</f>
        <v>0</v>
      </c>
      <c r="AY967">
        <f>_xlfn.XLOOKUP(C967,FacilityCounts!$A$3:$A$1333,FacilityCounts!$B$3:$B$1333,,0,)</f>
        <v>0</v>
      </c>
      <c r="AZ967">
        <f>_xlfn.XLOOKUP(C967,FacilityCounts!$D$3:$D$1333,FacilityCounts!$E$3:$E$1333,,0,)</f>
        <v>0</v>
      </c>
      <c r="BA967">
        <f>_xlfn.XLOOKUP(C967,FacilityCounts!$G$3:$G$1333,FacilityCounts!$H$3:$H$1333,,0,)</f>
        <v>0</v>
      </c>
      <c r="BB967">
        <f>IFERROR(_xlfn.XLOOKUP(C967,'DA to P Sensitive Lakes'!$P$2:$P$44,'DA to P Sensitive Lakes'!$Q$2:$Q$44,,0,),0)</f>
        <v>0</v>
      </c>
      <c r="BC967" s="25">
        <f>_xlfn.XLOOKUP(C967,'Historic Runoff (mm)'!$A$2:$A$1332,'Historic Runoff (mm)'!$B$2:$B$1332,,0,)</f>
        <v>24.491</v>
      </c>
      <c r="BD967">
        <f>_xlfn.XLOOKUP(C967,DrainageComplaint!$A$2:$A$1332,DrainageComplaint!$B$2:$B$1332,,0,)</f>
        <v>0</v>
      </c>
      <c r="BE967">
        <f>_xlfn.XLOOKUP(C967,PAD_Area!$G$2:$G$1332,PAD_Area!$H$2:$H$1332,,0,)</f>
        <v>0</v>
      </c>
    </row>
    <row r="968" spans="1:57" x14ac:dyDescent="0.2">
      <c r="A968" s="2">
        <v>965</v>
      </c>
      <c r="B968" s="2">
        <v>966</v>
      </c>
      <c r="C968" s="20">
        <v>1400660</v>
      </c>
      <c r="D968" s="3" t="s">
        <v>900</v>
      </c>
      <c r="E968" s="3" t="s">
        <v>754</v>
      </c>
      <c r="F968" s="3">
        <v>27.77</v>
      </c>
      <c r="G968" s="3">
        <v>5079.5145012499997</v>
      </c>
      <c r="H968" s="3">
        <v>1209650.3371900001</v>
      </c>
      <c r="I968" s="2">
        <v>0</v>
      </c>
      <c r="J968" s="2">
        <v>0</v>
      </c>
      <c r="K968" s="2">
        <v>0</v>
      </c>
      <c r="L968" s="2">
        <v>0</v>
      </c>
      <c r="M968" s="3">
        <v>0</v>
      </c>
      <c r="N968" s="2">
        <f>_xlfn.XLOOKUP(C968,Shellfish_Presence!$E$3:$E$1333,Shellfish_Presence!$G$3:$G$1333,,0,)</f>
        <v>0</v>
      </c>
      <c r="O968" s="3">
        <v>0</v>
      </c>
      <c r="P968" s="3">
        <v>0</v>
      </c>
      <c r="Q968" s="2">
        <v>0</v>
      </c>
      <c r="R968" s="3">
        <v>0.99981600046157837</v>
      </c>
      <c r="S968" s="3">
        <v>0</v>
      </c>
      <c r="T968" s="3">
        <v>365.46099853515625</v>
      </c>
      <c r="U968" s="3">
        <v>0</v>
      </c>
      <c r="V968" s="2">
        <v>0</v>
      </c>
      <c r="W968" s="3">
        <f t="shared" si="30"/>
        <v>0</v>
      </c>
      <c r="X968">
        <f t="shared" si="31"/>
        <v>0</v>
      </c>
      <c r="Y968">
        <f>IFERROR(INDEX('Parcel Year'!$N$3:$N$1175,MATCH(KC_SPS_SubbasinAttributes!C968,'Parcel Year'!$M$3:$M$1175,0)),0)</f>
        <v>0.59950697422027588</v>
      </c>
      <c r="Z968">
        <f>INDEX(Imperviousness!$B$2:$B$1332,MATCH(KC_SPS_SubbasinAttributes!C968,Imperviousness!$A$2:$A$1332,0))</f>
        <v>4.2999999999999997E-2</v>
      </c>
      <c r="AA968">
        <f>INDEX('Flow Duration Index'!$B$2:$B$1332,MATCH(KC_SPS_SubbasinAttributes!C968,'Flow Duration Index'!$A$2:$A$1332,0))</f>
        <v>2.3690000000000002</v>
      </c>
      <c r="AB968">
        <f>INDEX(Opportunity_Index!$G$2:$G$1333,MATCH(KC_SPS_SubbasinAttributes!C968,Opportunity_Index!$F$2:$F$1333,0))</f>
        <v>0.17810000000000001</v>
      </c>
      <c r="AC968">
        <f>INDEX(Traffic!$B$2:$B$1332,MATCH(KC_SPS_SubbasinAttributes!C968,Traffic!$A$2:$A$1332,0))</f>
        <v>0</v>
      </c>
      <c r="AD968">
        <f>INDEX(EquityScore!$F$3:$F$1334,MATCH(KC_SPS_SubbasinAttributes!C968,EquityScore!$E$3:$E$1334,0))</f>
        <v>1</v>
      </c>
      <c r="AE968">
        <f>IFERROR(INDEX(PavementCondition!$E$2:$E$669,MATCH(KC_SPS_SubbasinAttributes!C968,PavementCondition!$D$2:$D$669,0)),"N/A")</f>
        <v>58</v>
      </c>
      <c r="AF968">
        <f>INDEX(SpawnerMortality!$E$2:$E$1331,MATCH(KC_SPS_SubbasinAttributes!C968,SpawnerMortality!$D$2:$D$1331,0))</f>
        <v>0</v>
      </c>
      <c r="AG968" s="25">
        <f>IFERROR(_xlfn.XLOOKUP($C968,WQBE_Loading!$C$4:$C$3072,WQBE_Loading!G$4:G$3072,,0,),"")</f>
        <v>7.1396669516652304E-3</v>
      </c>
      <c r="AH968" s="25">
        <f>IFERROR(_xlfn.XLOOKUP($C968,WQBE_Loading!$C$4:$C$3072,WQBE_Loading!H$4:H$3072,,0,),"")</f>
        <v>3.556663636614335E-2</v>
      </c>
      <c r="AI968" s="25">
        <f>IFERROR(_xlfn.XLOOKUP($C968,WQBE_Loading!$C$4:$C$3072,WQBE_Loading!I$4:I$3072,,0,),"")</f>
        <v>2.3030340571528898</v>
      </c>
      <c r="AJ968" s="25">
        <f>IFERROR(_xlfn.XLOOKUP($C968,WQBE_Loading!$C$4:$C$3072,WQBE_Loading!J$4:J$3072,,0,),"")</f>
        <v>0.16823893607357848</v>
      </c>
      <c r="AK968" s="25">
        <f>IFERROR(_xlfn.XLOOKUP($C968,WQBE_Loading!$C$4:$C$3072,WQBE_Loading!K$4:K$3072,,0,),"")</f>
        <v>51.395683190787054</v>
      </c>
      <c r="AL968" s="25">
        <f>IFERROR(_xlfn.XLOOKUP($C968,WQBE_Loading!$C$4:$C$3072,WQBE_Loading!L$4:L$3072,,0,),"")</f>
        <v>1.4493573743337001E-5</v>
      </c>
      <c r="AM968" s="25">
        <f>IFERROR(_xlfn.XLOOKUP($C968,WQBE_Loading!$C$4:$C$3072,WQBE_Loading!M$4:M$3072,,0,),"")</f>
        <v>1.9953230100309E-7</v>
      </c>
      <c r="AN968" s="25">
        <f>IFERROR(_xlfn.XLOOKUP($C968,WQBE_Loading!$C$4:$C$3072,WQBE_Loading!N$4:N$3072,,0,),"")</f>
        <v>9.7377446946624209E-4</v>
      </c>
      <c r="AO968" s="25">
        <f>IFERROR(_xlfn.XLOOKUP($C968,WQBE_Loading!$C$4:$C$3072,WQBE_Loading!O$4:O$3072,,0,),"")</f>
        <v>2.4304929191378399E-3</v>
      </c>
      <c r="AP968" s="25">
        <f>IFERROR(_xlfn.XLOOKUP($C968,WQBE_Loading!$C$4:$C$3072,WQBE_Loading!P$4:P$3072,,0,),"")</f>
        <v>2.5198446676085702E-3</v>
      </c>
      <c r="AQ968" s="13">
        <f>IFERROR(_xlfn.XLOOKUP($C968,WQBE_Loading!$C$4:$C$3072,WQBE_Loading!Q$4:Q$3072,,0,),"")</f>
        <v>68077.597973763593</v>
      </c>
      <c r="AR968">
        <f>_xlfn.XLOOKUP(C968,UrbanHeat!$A$2:$A$1333,UrbanHeat!$B$2:$B$1333,,0,)</f>
        <v>5.8049999999999997</v>
      </c>
      <c r="AS968" s="25">
        <f>_xlfn.XLOOKUP($C968,TNC_Loading!$A$2:$A$1332,TNC_Loading!B$2:B$1332,,0,)</f>
        <v>0.36</v>
      </c>
      <c r="AT968" s="25">
        <f>_xlfn.XLOOKUP($C968,TNC_Loading!$A$2:$A$1332,TNC_Loading!C$2:C$1332,,0,)</f>
        <v>0.13300000000000001</v>
      </c>
      <c r="AU968" s="25">
        <f>_xlfn.XLOOKUP($C968,TNC_Loading!$A$2:$A$1332,TNC_Loading!D$2:D$1332,,0,)</f>
        <v>0.379</v>
      </c>
      <c r="AV968" s="25">
        <f>_xlfn.XLOOKUP($C968,TNC_Loading!$A$2:$A$1332,TNC_Loading!E$2:E$1332,,0,)</f>
        <v>0.77900000000000003</v>
      </c>
      <c r="AW968" s="25">
        <f>_xlfn.XLOOKUP($C968,TNC_Loading!$A$2:$A$1332,TNC_Loading!F$2:F$1332,,0,)</f>
        <v>8.0990000000000002</v>
      </c>
      <c r="AX968">
        <f>_xlfn.XLOOKUP(C968,BIBI!$D$2:$D$1332,BIBI!$F$2:$F$1332,,0,)</f>
        <v>0</v>
      </c>
      <c r="AY968">
        <f>_xlfn.XLOOKUP(C968,FacilityCounts!$A$3:$A$1333,FacilityCounts!$B$3:$B$1333,,0,)</f>
        <v>0</v>
      </c>
      <c r="AZ968">
        <f>_xlfn.XLOOKUP(C968,FacilityCounts!$D$3:$D$1333,FacilityCounts!$E$3:$E$1333,,0,)</f>
        <v>0</v>
      </c>
      <c r="BA968">
        <f>_xlfn.XLOOKUP(C968,FacilityCounts!$G$3:$G$1333,FacilityCounts!$H$3:$H$1333,,0,)</f>
        <v>0</v>
      </c>
      <c r="BB968">
        <f>IFERROR(_xlfn.XLOOKUP(C968,'DA to P Sensitive Lakes'!$P$2:$P$44,'DA to P Sensitive Lakes'!$Q$2:$Q$44,,0,),0)</f>
        <v>0</v>
      </c>
      <c r="BC968" s="25">
        <f>_xlfn.XLOOKUP(C968,'Historic Runoff (mm)'!$A$2:$A$1332,'Historic Runoff (mm)'!$B$2:$B$1332,,0,)</f>
        <v>16.286999999999999</v>
      </c>
      <c r="BD968">
        <f>_xlfn.XLOOKUP(C968,DrainageComplaint!$A$2:$A$1332,DrainageComplaint!$B$2:$B$1332,,0,)</f>
        <v>0</v>
      </c>
      <c r="BE968">
        <f>_xlfn.XLOOKUP(C968,PAD_Area!$G$2:$G$1332,PAD_Area!$H$2:$H$1332,,0,)</f>
        <v>0</v>
      </c>
    </row>
    <row r="969" spans="1:57" x14ac:dyDescent="0.2">
      <c r="A969" s="2">
        <v>966</v>
      </c>
      <c r="B969" s="2">
        <v>967</v>
      </c>
      <c r="C969" s="20">
        <v>1400670</v>
      </c>
      <c r="D969" s="3" t="s">
        <v>900</v>
      </c>
      <c r="E969" s="3" t="s">
        <v>754</v>
      </c>
      <c r="F969" s="3">
        <v>102.236</v>
      </c>
      <c r="G969" s="3">
        <v>9756.1476629900008</v>
      </c>
      <c r="H969" s="3">
        <v>4453379.2545600003</v>
      </c>
      <c r="I969" s="2">
        <v>0</v>
      </c>
      <c r="J969" s="2">
        <v>0</v>
      </c>
      <c r="K969" s="2">
        <v>0</v>
      </c>
      <c r="L969" s="2">
        <v>2</v>
      </c>
      <c r="M969" s="3">
        <v>0</v>
      </c>
      <c r="N969" s="2">
        <f>_xlfn.XLOOKUP(C969,Shellfish_Presence!$E$3:$E$1333,Shellfish_Presence!$G$3:$G$1333,,0,)</f>
        <v>0</v>
      </c>
      <c r="O969" s="3">
        <v>0</v>
      </c>
      <c r="P969" s="3">
        <v>0</v>
      </c>
      <c r="Q969" s="2">
        <v>0</v>
      </c>
      <c r="R969" s="3">
        <v>1</v>
      </c>
      <c r="S969" s="3">
        <v>0</v>
      </c>
      <c r="T969" s="3">
        <v>2863.139892578125</v>
      </c>
      <c r="U969" s="3">
        <v>0</v>
      </c>
      <c r="V969" s="2">
        <v>2</v>
      </c>
      <c r="W969" s="3">
        <f t="shared" si="30"/>
        <v>6.9853380380903863E-4</v>
      </c>
      <c r="X969">
        <f t="shared" si="31"/>
        <v>0</v>
      </c>
      <c r="Y969">
        <f>IFERROR(INDEX('Parcel Year'!$N$3:$N$1175,MATCH(KC_SPS_SubbasinAttributes!C969,'Parcel Year'!$M$3:$M$1175,0)),0)</f>
        <v>0.4182179868221283</v>
      </c>
      <c r="Z969">
        <f>INDEX(Imperviousness!$B$2:$B$1332,MATCH(KC_SPS_SubbasinAttributes!C969,Imperviousness!$A$2:$A$1332,0))</f>
        <v>0</v>
      </c>
      <c r="AA969">
        <f>INDEX('Flow Duration Index'!$B$2:$B$1332,MATCH(KC_SPS_SubbasinAttributes!C969,'Flow Duration Index'!$A$2:$A$1332,0))</f>
        <v>2.669</v>
      </c>
      <c r="AB969">
        <f>INDEX(Opportunity_Index!$G$2:$G$1333,MATCH(KC_SPS_SubbasinAttributes!C969,Opportunity_Index!$F$2:$F$1333,0))</f>
        <v>0.35620000000000002</v>
      </c>
      <c r="AC969">
        <f>INDEX(Traffic!$B$2:$B$1332,MATCH(KC_SPS_SubbasinAttributes!C969,Traffic!$A$2:$A$1332,0))</f>
        <v>948.44</v>
      </c>
      <c r="AD969">
        <f>INDEX(EquityScore!$F$3:$F$1334,MATCH(KC_SPS_SubbasinAttributes!C969,EquityScore!$E$3:$E$1334,0))</f>
        <v>2</v>
      </c>
      <c r="AE969">
        <f>IFERROR(INDEX(PavementCondition!$E$2:$E$669,MATCH(KC_SPS_SubbasinAttributes!C969,PavementCondition!$D$2:$D$669,0)),"N/A")</f>
        <v>72.5</v>
      </c>
      <c r="AF969">
        <f>INDEX(SpawnerMortality!$E$2:$E$1331,MATCH(KC_SPS_SubbasinAttributes!C969,SpawnerMortality!$D$2:$D$1331,0))</f>
        <v>9.0344835499999998E-2</v>
      </c>
      <c r="AG969" s="25">
        <f>IFERROR(_xlfn.XLOOKUP($C969,WQBE_Loading!$C$4:$C$3072,WQBE_Loading!G$4:G$3072,,0,),"")</f>
        <v>1.651661027789315E-2</v>
      </c>
      <c r="AH969" s="25">
        <f>IFERROR(_xlfn.XLOOKUP($C969,WQBE_Loading!$C$4:$C$3072,WQBE_Loading!H$4:H$3072,,0,),"")</f>
        <v>8.4675887984210399E-2</v>
      </c>
      <c r="AI969" s="25">
        <f>IFERROR(_xlfn.XLOOKUP($C969,WQBE_Loading!$C$4:$C$3072,WQBE_Loading!I$4:I$3072,,0,),"")</f>
        <v>4.530054671388295</v>
      </c>
      <c r="AJ969" s="25">
        <f>IFERROR(_xlfn.XLOOKUP($C969,WQBE_Loading!$C$4:$C$3072,WQBE_Loading!J$4:J$3072,,0,),"")</f>
        <v>0.33439948356424198</v>
      </c>
      <c r="AK969" s="25">
        <f>IFERROR(_xlfn.XLOOKUP($C969,WQBE_Loading!$C$4:$C$3072,WQBE_Loading!K$4:K$3072,,0,),"")</f>
        <v>136.38423232416949</v>
      </c>
      <c r="AL969" s="25">
        <f>IFERROR(_xlfn.XLOOKUP($C969,WQBE_Loading!$C$4:$C$3072,WQBE_Loading!L$4:L$3072,,0,),"")</f>
        <v>3.8460355541690999E-5</v>
      </c>
      <c r="AM969" s="25">
        <f>IFERROR(_xlfn.XLOOKUP($C969,WQBE_Loading!$C$4:$C$3072,WQBE_Loading!M$4:M$3072,,0,),"")</f>
        <v>4.1638594537123696E-7</v>
      </c>
      <c r="AN969" s="25">
        <f>IFERROR(_xlfn.XLOOKUP($C969,WQBE_Loading!$C$4:$C$3072,WQBE_Loading!N$4:N$3072,,0,),"")</f>
        <v>2.006207346952245E-3</v>
      </c>
      <c r="AO969" s="25">
        <f>IFERROR(_xlfn.XLOOKUP($C969,WQBE_Loading!$C$4:$C$3072,WQBE_Loading!O$4:O$3072,,0,),"")</f>
        <v>6.3713640401351001E-3</v>
      </c>
      <c r="AP969" s="25">
        <f>IFERROR(_xlfn.XLOOKUP($C969,WQBE_Loading!$C$4:$C$3072,WQBE_Loading!P$4:P$3072,,0,),"")</f>
        <v>6.2429573039206251E-3</v>
      </c>
      <c r="AQ969" s="13">
        <f>IFERROR(_xlfn.XLOOKUP($C969,WQBE_Loading!$C$4:$C$3072,WQBE_Loading!Q$4:Q$3072,,0,),"")</f>
        <v>132639.551194361</v>
      </c>
      <c r="AR969">
        <f>_xlfn.XLOOKUP(C969,UrbanHeat!$A$2:$A$1333,UrbanHeat!$B$2:$B$1333,,0,)</f>
        <v>6.0250000000000004</v>
      </c>
      <c r="AS969" s="25">
        <f>_xlfn.XLOOKUP($C969,TNC_Loading!$A$2:$A$1332,TNC_Loading!B$2:B$1332,,0,)</f>
        <v>0.73899999999999999</v>
      </c>
      <c r="AT969" s="25">
        <f>_xlfn.XLOOKUP($C969,TNC_Loading!$A$2:$A$1332,TNC_Loading!C$2:C$1332,,0,)</f>
        <v>0.18099999999999999</v>
      </c>
      <c r="AU969" s="25">
        <f>_xlfn.XLOOKUP($C969,TNC_Loading!$A$2:$A$1332,TNC_Loading!D$2:D$1332,,0,)</f>
        <v>0.76900000000000002</v>
      </c>
      <c r="AV969" s="25">
        <f>_xlfn.XLOOKUP($C969,TNC_Loading!$A$2:$A$1332,TNC_Loading!E$2:E$1332,,0,)</f>
        <v>1.621</v>
      </c>
      <c r="AW969" s="25">
        <f>_xlfn.XLOOKUP($C969,TNC_Loading!$A$2:$A$1332,TNC_Loading!F$2:F$1332,,0,)</f>
        <v>14.462999999999999</v>
      </c>
      <c r="AX969">
        <f>_xlfn.XLOOKUP(C969,BIBI!$D$2:$D$1332,BIBI!$F$2:$F$1332,,0,)</f>
        <v>0</v>
      </c>
      <c r="AY969">
        <f>_xlfn.XLOOKUP(C969,FacilityCounts!$A$3:$A$1333,FacilityCounts!$B$3:$B$1333,,0,)</f>
        <v>0</v>
      </c>
      <c r="AZ969">
        <f>_xlfn.XLOOKUP(C969,FacilityCounts!$D$3:$D$1333,FacilityCounts!$E$3:$E$1333,,0,)</f>
        <v>0</v>
      </c>
      <c r="BA969">
        <f>_xlfn.XLOOKUP(C969,FacilityCounts!$G$3:$G$1333,FacilityCounts!$H$3:$H$1333,,0,)</f>
        <v>0</v>
      </c>
      <c r="BB969">
        <f>IFERROR(_xlfn.XLOOKUP(C969,'DA to P Sensitive Lakes'!$P$2:$P$44,'DA to P Sensitive Lakes'!$Q$2:$Q$44,,0,),0)</f>
        <v>0</v>
      </c>
      <c r="BC969" s="25">
        <f>_xlfn.XLOOKUP(C969,'Historic Runoff (mm)'!$A$2:$A$1332,'Historic Runoff (mm)'!$B$2:$B$1332,,0,)</f>
        <v>35.337000000000003</v>
      </c>
      <c r="BD969">
        <f>_xlfn.XLOOKUP(C969,DrainageComplaint!$A$2:$A$1332,DrainageComplaint!$B$2:$B$1332,,0,)</f>
        <v>0</v>
      </c>
      <c r="BE969">
        <f>_xlfn.XLOOKUP(C969,PAD_Area!$G$2:$G$1332,PAD_Area!$H$2:$H$1332,,0,)</f>
        <v>0</v>
      </c>
    </row>
    <row r="970" spans="1:57" x14ac:dyDescent="0.2">
      <c r="A970" s="2">
        <v>967</v>
      </c>
      <c r="B970" s="2">
        <v>968</v>
      </c>
      <c r="C970" s="20">
        <v>1400680</v>
      </c>
      <c r="D970" s="3" t="s">
        <v>900</v>
      </c>
      <c r="E970" s="3" t="s">
        <v>754</v>
      </c>
      <c r="F970" s="3">
        <v>20.957999999999998</v>
      </c>
      <c r="G970" s="3">
        <v>6613.6928707899997</v>
      </c>
      <c r="H970" s="3">
        <v>912926.79094500002</v>
      </c>
      <c r="I970" s="2">
        <v>0</v>
      </c>
      <c r="J970" s="2">
        <v>0</v>
      </c>
      <c r="K970" s="2">
        <v>0</v>
      </c>
      <c r="L970" s="2">
        <v>0</v>
      </c>
      <c r="M970" s="3">
        <v>0</v>
      </c>
      <c r="N970" s="2">
        <f>_xlfn.XLOOKUP(C970,Shellfish_Presence!$E$3:$E$1333,Shellfish_Presence!$G$3:$G$1333,,0,)</f>
        <v>0</v>
      </c>
      <c r="O970" s="3">
        <v>0</v>
      </c>
      <c r="P970" s="3">
        <v>0</v>
      </c>
      <c r="Q970" s="2">
        <v>0</v>
      </c>
      <c r="R970" s="3">
        <v>0.97734498977661133</v>
      </c>
      <c r="S970" s="3">
        <v>0</v>
      </c>
      <c r="T970" s="3">
        <v>2417.679931640625</v>
      </c>
      <c r="U970" s="3">
        <v>0</v>
      </c>
      <c r="V970" s="2">
        <v>0</v>
      </c>
      <c r="W970" s="3">
        <f t="shared" si="30"/>
        <v>0</v>
      </c>
      <c r="X970">
        <f t="shared" si="31"/>
        <v>0</v>
      </c>
      <c r="Y970">
        <f>IFERROR(INDEX('Parcel Year'!$N$3:$N$1175,MATCH(KC_SPS_SubbasinAttributes!C970,'Parcel Year'!$M$3:$M$1175,0)),0)</f>
        <v>0.55442798137664795</v>
      </c>
      <c r="Z970">
        <f>INDEX(Imperviousness!$B$2:$B$1332,MATCH(KC_SPS_SubbasinAttributes!C970,Imperviousness!$A$2:$A$1332,0))</f>
        <v>0</v>
      </c>
      <c r="AA970">
        <f>INDEX('Flow Duration Index'!$B$2:$B$1332,MATCH(KC_SPS_SubbasinAttributes!C970,'Flow Duration Index'!$A$2:$A$1332,0))</f>
        <v>4.282</v>
      </c>
      <c r="AB970">
        <f>INDEX(Opportunity_Index!$G$2:$G$1333,MATCH(KC_SPS_SubbasinAttributes!C970,Opportunity_Index!$F$2:$F$1333,0))</f>
        <v>0.17810000000000001</v>
      </c>
      <c r="AC970">
        <f>INDEX(Traffic!$B$2:$B$1332,MATCH(KC_SPS_SubbasinAttributes!C970,Traffic!$A$2:$A$1332,0))</f>
        <v>20.777999999999999</v>
      </c>
      <c r="AD970">
        <f>INDEX(EquityScore!$F$3:$F$1334,MATCH(KC_SPS_SubbasinAttributes!C970,EquityScore!$E$3:$E$1334,0))</f>
        <v>1</v>
      </c>
      <c r="AE970">
        <f>IFERROR(INDEX(PavementCondition!$E$2:$E$669,MATCH(KC_SPS_SubbasinAttributes!C970,PavementCondition!$D$2:$D$669,0)),"N/A")</f>
        <v>54</v>
      </c>
      <c r="AF970">
        <f>INDEX(SpawnerMortality!$E$2:$E$1331,MATCH(KC_SPS_SubbasinAttributes!C970,SpawnerMortality!$D$2:$D$1331,0))</f>
        <v>0</v>
      </c>
      <c r="AG970" s="25">
        <f>IFERROR(_xlfn.XLOOKUP($C970,WQBE_Loading!$C$4:$C$3072,WQBE_Loading!G$4:G$3072,,0,),"")</f>
        <v>2.0889117390448499E-2</v>
      </c>
      <c r="AH970" s="25">
        <f>IFERROR(_xlfn.XLOOKUP($C970,WQBE_Loading!$C$4:$C$3072,WQBE_Loading!H$4:H$3072,,0,),"")</f>
        <v>0.104882855428791</v>
      </c>
      <c r="AI970" s="25">
        <f>IFERROR(_xlfn.XLOOKUP($C970,WQBE_Loading!$C$4:$C$3072,WQBE_Loading!I$4:I$3072,,0,),"")</f>
        <v>6.2834832345082496</v>
      </c>
      <c r="AJ970" s="25">
        <f>IFERROR(_xlfn.XLOOKUP($C970,WQBE_Loading!$C$4:$C$3072,WQBE_Loading!J$4:J$3072,,0,),"")</f>
        <v>0.4610663442383105</v>
      </c>
      <c r="AK970" s="25">
        <f>IFERROR(_xlfn.XLOOKUP($C970,WQBE_Loading!$C$4:$C$3072,WQBE_Loading!K$4:K$3072,,0,),"")</f>
        <v>195.09798341669151</v>
      </c>
      <c r="AL970" s="25">
        <f>IFERROR(_xlfn.XLOOKUP($C970,WQBE_Loading!$C$4:$C$3072,WQBE_Loading!L$4:L$3072,,0,),"")</f>
        <v>5.501763626315015E-5</v>
      </c>
      <c r="AM970" s="25">
        <f>IFERROR(_xlfn.XLOOKUP($C970,WQBE_Loading!$C$4:$C$3072,WQBE_Loading!M$4:M$3072,,0,),"")</f>
        <v>5.9881689970681055E-7</v>
      </c>
      <c r="AN970" s="25">
        <f>IFERROR(_xlfn.XLOOKUP($C970,WQBE_Loading!$C$4:$C$3072,WQBE_Loading!N$4:N$3072,,0,),"")</f>
        <v>3.334400135745195E-3</v>
      </c>
      <c r="AO970" s="25">
        <f>IFERROR(_xlfn.XLOOKUP($C970,WQBE_Loading!$C$4:$C$3072,WQBE_Loading!O$4:O$3072,,0,),"")</f>
        <v>9.4408452537161746E-3</v>
      </c>
      <c r="AP970" s="25">
        <f>IFERROR(_xlfn.XLOOKUP($C970,WQBE_Loading!$C$4:$C$3072,WQBE_Loading!P$4:P$3072,,0,),"")</f>
        <v>7.2310508242123652E-3</v>
      </c>
      <c r="AQ970" s="13">
        <f>IFERROR(_xlfn.XLOOKUP($C970,WQBE_Loading!$C$4:$C$3072,WQBE_Loading!Q$4:Q$3072,,0,),"")</f>
        <v>195215.350627334</v>
      </c>
      <c r="AR970">
        <f>_xlfn.XLOOKUP(C970,UrbanHeat!$A$2:$A$1333,UrbanHeat!$B$2:$B$1333,,0,)</f>
        <v>6.2389999999999999</v>
      </c>
      <c r="AS970" s="25">
        <f>_xlfn.XLOOKUP($C970,TNC_Loading!$A$2:$A$1332,TNC_Loading!B$2:B$1332,,0,)</f>
        <v>1.3160000000000001</v>
      </c>
      <c r="AT970" s="25">
        <f>_xlfn.XLOOKUP($C970,TNC_Loading!$A$2:$A$1332,TNC_Loading!C$2:C$1332,,0,)</f>
        <v>0.378</v>
      </c>
      <c r="AU970" s="25">
        <f>_xlfn.XLOOKUP($C970,TNC_Loading!$A$2:$A$1332,TNC_Loading!D$2:D$1332,,0,)</f>
        <v>1.3660000000000001</v>
      </c>
      <c r="AV970" s="25">
        <f>_xlfn.XLOOKUP($C970,TNC_Loading!$A$2:$A$1332,TNC_Loading!E$2:E$1332,,0,)</f>
        <v>3.319</v>
      </c>
      <c r="AW970" s="25">
        <f>_xlfn.XLOOKUP($C970,TNC_Loading!$A$2:$A$1332,TNC_Loading!F$2:F$1332,,0,)</f>
        <v>23.306000000000001</v>
      </c>
      <c r="AX970">
        <f>_xlfn.XLOOKUP(C970,BIBI!$D$2:$D$1332,BIBI!$F$2:$F$1332,,0,)</f>
        <v>0</v>
      </c>
      <c r="AY970">
        <f>_xlfn.XLOOKUP(C970,FacilityCounts!$A$3:$A$1333,FacilityCounts!$B$3:$B$1333,,0,)</f>
        <v>0</v>
      </c>
      <c r="AZ970">
        <f>_xlfn.XLOOKUP(C970,FacilityCounts!$D$3:$D$1333,FacilityCounts!$E$3:$E$1333,,0,)</f>
        <v>0</v>
      </c>
      <c r="BA970">
        <f>_xlfn.XLOOKUP(C970,FacilityCounts!$G$3:$G$1333,FacilityCounts!$H$3:$H$1333,,0,)</f>
        <v>0</v>
      </c>
      <c r="BB970">
        <f>IFERROR(_xlfn.XLOOKUP(C970,'DA to P Sensitive Lakes'!$P$2:$P$44,'DA to P Sensitive Lakes'!$Q$2:$Q$44,,0,),0)</f>
        <v>0</v>
      </c>
      <c r="BC970" s="25">
        <f>_xlfn.XLOOKUP(C970,'Historic Runoff (mm)'!$A$2:$A$1332,'Historic Runoff (mm)'!$B$2:$B$1332,,0,)</f>
        <v>125.252</v>
      </c>
      <c r="BD970">
        <f>_xlfn.XLOOKUP(C970,DrainageComplaint!$A$2:$A$1332,DrainageComplaint!$B$2:$B$1332,,0,)</f>
        <v>0</v>
      </c>
      <c r="BE970">
        <f>_xlfn.XLOOKUP(C970,PAD_Area!$G$2:$G$1332,PAD_Area!$H$2:$H$1332,,0,)</f>
        <v>0</v>
      </c>
    </row>
    <row r="971" spans="1:57" x14ac:dyDescent="0.2">
      <c r="A971" s="2">
        <v>968</v>
      </c>
      <c r="B971" s="2">
        <v>969</v>
      </c>
      <c r="C971" s="20">
        <v>1400690</v>
      </c>
      <c r="D971" s="3" t="s">
        <v>900</v>
      </c>
      <c r="E971" s="3" t="s">
        <v>754</v>
      </c>
      <c r="F971" s="3">
        <v>125.012</v>
      </c>
      <c r="G971" s="3">
        <v>11337.0362308</v>
      </c>
      <c r="H971" s="3">
        <v>5445495.2045499999</v>
      </c>
      <c r="I971" s="2">
        <v>0</v>
      </c>
      <c r="J971" s="2">
        <v>0</v>
      </c>
      <c r="K971" s="2">
        <v>0</v>
      </c>
      <c r="L971" s="2">
        <v>5</v>
      </c>
      <c r="M971" s="3">
        <v>0</v>
      </c>
      <c r="N971" s="2">
        <f>_xlfn.XLOOKUP(C971,Shellfish_Presence!$E$3:$E$1333,Shellfish_Presence!$G$3:$G$1333,,0,)</f>
        <v>0</v>
      </c>
      <c r="O971" s="3">
        <v>0</v>
      </c>
      <c r="P971" s="3">
        <v>0</v>
      </c>
      <c r="Q971" s="2">
        <v>0</v>
      </c>
      <c r="R971" s="3">
        <v>1</v>
      </c>
      <c r="S971" s="3">
        <v>0</v>
      </c>
      <c r="T971" s="3">
        <v>5045.919921875</v>
      </c>
      <c r="U971" s="3">
        <v>0</v>
      </c>
      <c r="V971" s="2">
        <v>0</v>
      </c>
      <c r="W971" s="3">
        <f t="shared" si="30"/>
        <v>0</v>
      </c>
      <c r="X971">
        <f t="shared" si="31"/>
        <v>0</v>
      </c>
      <c r="Y971">
        <f>IFERROR(INDEX('Parcel Year'!$N$3:$N$1175,MATCH(KC_SPS_SubbasinAttributes!C971,'Parcel Year'!$M$3:$M$1175,0)),0)</f>
        <v>0.50472897291183472</v>
      </c>
      <c r="Z971">
        <f>INDEX(Imperviousness!$B$2:$B$1332,MATCH(KC_SPS_SubbasinAttributes!C971,Imperviousness!$A$2:$A$1332,0))</f>
        <v>0.02</v>
      </c>
      <c r="AA971">
        <f>INDEX('Flow Duration Index'!$B$2:$B$1332,MATCH(KC_SPS_SubbasinAttributes!C971,'Flow Duration Index'!$A$2:$A$1332,0))</f>
        <v>2.9</v>
      </c>
      <c r="AB971">
        <f>INDEX(Opportunity_Index!$G$2:$G$1333,MATCH(KC_SPS_SubbasinAttributes!C971,Opportunity_Index!$F$2:$F$1333,0))</f>
        <v>0.17810000000000001</v>
      </c>
      <c r="AC971">
        <f>INDEX(Traffic!$B$2:$B$1332,MATCH(KC_SPS_SubbasinAttributes!C971,Traffic!$A$2:$A$1332,0))</f>
        <v>227.73099999999999</v>
      </c>
      <c r="AD971">
        <f>INDEX(EquityScore!$F$3:$F$1334,MATCH(KC_SPS_SubbasinAttributes!C971,EquityScore!$E$3:$E$1334,0))</f>
        <v>1</v>
      </c>
      <c r="AE971">
        <f>IFERROR(INDEX(PavementCondition!$E$2:$E$669,MATCH(KC_SPS_SubbasinAttributes!C971,PavementCondition!$D$2:$D$669,0)),"N/A")</f>
        <v>55</v>
      </c>
      <c r="AF971">
        <f>INDEX(SpawnerMortality!$E$2:$E$1331,MATCH(KC_SPS_SubbasinAttributes!C971,SpawnerMortality!$D$2:$D$1331,0))</f>
        <v>9.0344835499999998E-2</v>
      </c>
      <c r="AG971" s="25">
        <f>IFERROR(_xlfn.XLOOKUP($C971,WQBE_Loading!$C$4:$C$3072,WQBE_Loading!G$4:G$3072,,0,),"")</f>
        <v>8.5774530393225704E-2</v>
      </c>
      <c r="AH971" s="25">
        <f>IFERROR(_xlfn.XLOOKUP($C971,WQBE_Loading!$C$4:$C$3072,WQBE_Loading!H$4:H$3072,,0,),"")</f>
        <v>0.5484306056532785</v>
      </c>
      <c r="AI971" s="25">
        <f>IFERROR(_xlfn.XLOOKUP($C971,WQBE_Loading!$C$4:$C$3072,WQBE_Loading!I$4:I$3072,,0,),"")</f>
        <v>11.8289575334916</v>
      </c>
      <c r="AJ971" s="25">
        <f>IFERROR(_xlfn.XLOOKUP($C971,WQBE_Loading!$C$4:$C$3072,WQBE_Loading!J$4:J$3072,,0,),"")</f>
        <v>1.11563791793108</v>
      </c>
      <c r="AK971" s="25">
        <f>IFERROR(_xlfn.XLOOKUP($C971,WQBE_Loading!$C$4:$C$3072,WQBE_Loading!K$4:K$3072,,0,),"")</f>
        <v>506.17221516685754</v>
      </c>
      <c r="AL971" s="25">
        <f>IFERROR(_xlfn.XLOOKUP($C971,WQBE_Loading!$C$4:$C$3072,WQBE_Loading!L$4:L$3072,,0,),"")</f>
        <v>1.4099238166554449E-4</v>
      </c>
      <c r="AM971" s="25">
        <f>IFERROR(_xlfn.XLOOKUP($C971,WQBE_Loading!$C$4:$C$3072,WQBE_Loading!M$4:M$3072,,0,),"")</f>
        <v>1.4010102633110499E-5</v>
      </c>
      <c r="AN971" s="25">
        <f>IFERROR(_xlfn.XLOOKUP($C971,WQBE_Loading!$C$4:$C$3072,WQBE_Loading!N$4:N$3072,,0,),"")</f>
        <v>6.2358628530200504E-3</v>
      </c>
      <c r="AO971" s="25">
        <f>IFERROR(_xlfn.XLOOKUP($C971,WQBE_Loading!$C$4:$C$3072,WQBE_Loading!O$4:O$3072,,0,),"")</f>
        <v>2.11332532905677E-2</v>
      </c>
      <c r="AP971" s="25">
        <f>IFERROR(_xlfn.XLOOKUP($C971,WQBE_Loading!$C$4:$C$3072,WQBE_Loading!P$4:P$3072,,0,),"")</f>
        <v>3.8201608710453749E-2</v>
      </c>
      <c r="AQ971" s="13">
        <f>IFERROR(_xlfn.XLOOKUP($C971,WQBE_Loading!$C$4:$C$3072,WQBE_Loading!Q$4:Q$3072,,0,),"")</f>
        <v>364514.04446798854</v>
      </c>
      <c r="AR971">
        <f>_xlfn.XLOOKUP(C971,UrbanHeat!$A$2:$A$1333,UrbanHeat!$B$2:$B$1333,,0,)</f>
        <v>6.0910000000000002</v>
      </c>
      <c r="AS971" s="25">
        <f>_xlfn.XLOOKUP($C971,TNC_Loading!$A$2:$A$1332,TNC_Loading!B$2:B$1332,,0,)</f>
        <v>0.94799999999999995</v>
      </c>
      <c r="AT971" s="25">
        <f>_xlfn.XLOOKUP($C971,TNC_Loading!$A$2:$A$1332,TNC_Loading!C$2:C$1332,,0,)</f>
        <v>0.253</v>
      </c>
      <c r="AU971" s="25">
        <f>_xlfn.XLOOKUP($C971,TNC_Loading!$A$2:$A$1332,TNC_Loading!D$2:D$1332,,0,)</f>
        <v>1.054</v>
      </c>
      <c r="AV971" s="25">
        <f>_xlfn.XLOOKUP($C971,TNC_Loading!$A$2:$A$1332,TNC_Loading!E$2:E$1332,,0,)</f>
        <v>2.3740000000000001</v>
      </c>
      <c r="AW971" s="25">
        <f>_xlfn.XLOOKUP($C971,TNC_Loading!$A$2:$A$1332,TNC_Loading!F$2:F$1332,,0,)</f>
        <v>16.055</v>
      </c>
      <c r="AX971">
        <f>_xlfn.XLOOKUP(C971,BIBI!$D$2:$D$1332,BIBI!$F$2:$F$1332,,0,)</f>
        <v>0</v>
      </c>
      <c r="AY971">
        <f>_xlfn.XLOOKUP(C971,FacilityCounts!$A$3:$A$1333,FacilityCounts!$B$3:$B$1333,,0,)</f>
        <v>0</v>
      </c>
      <c r="AZ971">
        <f>_xlfn.XLOOKUP(C971,FacilityCounts!$D$3:$D$1333,FacilityCounts!$E$3:$E$1333,,0,)</f>
        <v>0</v>
      </c>
      <c r="BA971">
        <f>_xlfn.XLOOKUP(C971,FacilityCounts!$G$3:$G$1333,FacilityCounts!$H$3:$H$1333,,0,)</f>
        <v>0</v>
      </c>
      <c r="BB971">
        <f>IFERROR(_xlfn.XLOOKUP(C971,'DA to P Sensitive Lakes'!$P$2:$P$44,'DA to P Sensitive Lakes'!$Q$2:$Q$44,,0,),0)</f>
        <v>0</v>
      </c>
      <c r="BC971" s="25">
        <f>_xlfn.XLOOKUP(C971,'Historic Runoff (mm)'!$A$2:$A$1332,'Historic Runoff (mm)'!$B$2:$B$1332,,0,)</f>
        <v>54.432000000000002</v>
      </c>
      <c r="BD971">
        <f>_xlfn.XLOOKUP(C971,DrainageComplaint!$A$2:$A$1332,DrainageComplaint!$B$2:$B$1332,,0,)</f>
        <v>0</v>
      </c>
      <c r="BE971">
        <f>_xlfn.XLOOKUP(C971,PAD_Area!$G$2:$G$1332,PAD_Area!$H$2:$H$1332,,0,)</f>
        <v>0</v>
      </c>
    </row>
    <row r="972" spans="1:57" x14ac:dyDescent="0.2">
      <c r="A972" s="2">
        <v>969</v>
      </c>
      <c r="B972" s="2">
        <v>970</v>
      </c>
      <c r="C972" s="20">
        <v>1400700</v>
      </c>
      <c r="D972" s="3" t="s">
        <v>900</v>
      </c>
      <c r="E972" s="3" t="s">
        <v>754</v>
      </c>
      <c r="F972" s="3">
        <v>169.86699999999999</v>
      </c>
      <c r="G972" s="3">
        <v>12338.4561536</v>
      </c>
      <c r="H972" s="3">
        <v>7399355.7297299998</v>
      </c>
      <c r="I972" s="2">
        <v>0</v>
      </c>
      <c r="J972" s="2">
        <v>0</v>
      </c>
      <c r="K972" s="2">
        <v>0</v>
      </c>
      <c r="L972" s="2">
        <v>2</v>
      </c>
      <c r="M972" s="3">
        <v>0</v>
      </c>
      <c r="N972" s="2">
        <f>_xlfn.XLOOKUP(C972,Shellfish_Presence!$E$3:$E$1333,Shellfish_Presence!$G$3:$G$1333,,0,)</f>
        <v>0</v>
      </c>
      <c r="O972" s="3">
        <v>0</v>
      </c>
      <c r="P972" s="3">
        <v>0</v>
      </c>
      <c r="Q972" s="2">
        <v>0</v>
      </c>
      <c r="R972" s="3">
        <v>0.99968802928924561</v>
      </c>
      <c r="S972" s="3">
        <v>0</v>
      </c>
      <c r="T972" s="3">
        <v>7704.52001953125</v>
      </c>
      <c r="U972" s="3">
        <v>0</v>
      </c>
      <c r="V972" s="2">
        <v>3</v>
      </c>
      <c r="W972" s="3">
        <f t="shared" si="30"/>
        <v>3.8938181643955578E-4</v>
      </c>
      <c r="X972">
        <f t="shared" si="31"/>
        <v>0</v>
      </c>
      <c r="Y972">
        <f>IFERROR(INDEX('Parcel Year'!$N$3:$N$1175,MATCH(KC_SPS_SubbasinAttributes!C972,'Parcel Year'!$M$3:$M$1175,0)),0)</f>
        <v>0.52536898851394653</v>
      </c>
      <c r="Z972">
        <f>INDEX(Imperviousness!$B$2:$B$1332,MATCH(KC_SPS_SubbasinAttributes!C972,Imperviousness!$A$2:$A$1332,0))</f>
        <v>0</v>
      </c>
      <c r="AA972">
        <f>INDEX('Flow Duration Index'!$B$2:$B$1332,MATCH(KC_SPS_SubbasinAttributes!C972,'Flow Duration Index'!$A$2:$A$1332,0))</f>
        <v>3.5110000000000001</v>
      </c>
      <c r="AB972">
        <f>INDEX(Opportunity_Index!$G$2:$G$1333,MATCH(KC_SPS_SubbasinAttributes!C972,Opportunity_Index!$F$2:$F$1333,0))</f>
        <v>0.17810000000000001</v>
      </c>
      <c r="AC972">
        <f>INDEX(Traffic!$B$2:$B$1332,MATCH(KC_SPS_SubbasinAttributes!C972,Traffic!$A$2:$A$1332,0))</f>
        <v>186.98400000000001</v>
      </c>
      <c r="AD972">
        <f>INDEX(EquityScore!$F$3:$F$1334,MATCH(KC_SPS_SubbasinAttributes!C972,EquityScore!$E$3:$E$1334,0))</f>
        <v>1</v>
      </c>
      <c r="AE972">
        <f>IFERROR(INDEX(PavementCondition!$E$2:$E$669,MATCH(KC_SPS_SubbasinAttributes!C972,PavementCondition!$D$2:$D$669,0)),"N/A")</f>
        <v>64</v>
      </c>
      <c r="AF972">
        <f>INDEX(SpawnerMortality!$E$2:$E$1331,MATCH(KC_SPS_SubbasinAttributes!C972,SpawnerMortality!$D$2:$D$1331,0))</f>
        <v>0</v>
      </c>
      <c r="AG972" s="25">
        <f>IFERROR(_xlfn.XLOOKUP($C972,WQBE_Loading!$C$4:$C$3072,WQBE_Loading!G$4:G$3072,,0,),"")</f>
        <v>0.10241629691231999</v>
      </c>
      <c r="AH972" s="25">
        <f>IFERROR(_xlfn.XLOOKUP($C972,WQBE_Loading!$C$4:$C$3072,WQBE_Loading!H$4:H$3072,,0,),"")</f>
        <v>0.55463409119129259</v>
      </c>
      <c r="AI972" s="25">
        <f>IFERROR(_xlfn.XLOOKUP($C972,WQBE_Loading!$C$4:$C$3072,WQBE_Loading!I$4:I$3072,,0,),"")</f>
        <v>30.37727459674695</v>
      </c>
      <c r="AJ972" s="25">
        <f>IFERROR(_xlfn.XLOOKUP($C972,WQBE_Loading!$C$4:$C$3072,WQBE_Loading!J$4:J$3072,,0,),"")</f>
        <v>2.2975092801148751</v>
      </c>
      <c r="AK972" s="25">
        <f>IFERROR(_xlfn.XLOOKUP($C972,WQBE_Loading!$C$4:$C$3072,WQBE_Loading!K$4:K$3072,,0,),"")</f>
        <v>779.18628933870946</v>
      </c>
      <c r="AL972" s="25">
        <f>IFERROR(_xlfn.XLOOKUP($C972,WQBE_Loading!$C$4:$C$3072,WQBE_Loading!L$4:L$3072,,0,),"")</f>
        <v>2.1401462739472699E-4</v>
      </c>
      <c r="AM972" s="25">
        <f>IFERROR(_xlfn.XLOOKUP($C972,WQBE_Loading!$C$4:$C$3072,WQBE_Loading!M$4:M$3072,,0,),"")</f>
        <v>6.6369503052483498E-6</v>
      </c>
      <c r="AN972" s="25">
        <f>IFERROR(_xlfn.XLOOKUP($C972,WQBE_Loading!$C$4:$C$3072,WQBE_Loading!N$4:N$3072,,0,),"")</f>
        <v>1.556872250940225E-2</v>
      </c>
      <c r="AO972" s="25">
        <f>IFERROR(_xlfn.XLOOKUP($C972,WQBE_Loading!$C$4:$C$3072,WQBE_Loading!O$4:O$3072,,0,),"")</f>
        <v>3.68911897956581E-2</v>
      </c>
      <c r="AP972" s="25">
        <f>IFERROR(_xlfn.XLOOKUP($C972,WQBE_Loading!$C$4:$C$3072,WQBE_Loading!P$4:P$3072,,0,),"")</f>
        <v>3.7930166454930199E-2</v>
      </c>
      <c r="AQ972" s="13">
        <f>IFERROR(_xlfn.XLOOKUP($C972,WQBE_Loading!$C$4:$C$3072,WQBE_Loading!Q$4:Q$3072,,0,),"")</f>
        <v>855059.02393907309</v>
      </c>
      <c r="AR972">
        <f>_xlfn.XLOOKUP(C972,UrbanHeat!$A$2:$A$1333,UrbanHeat!$B$2:$B$1333,,0,)</f>
        <v>6.2729999999999997</v>
      </c>
      <c r="AS972" s="25">
        <f>_xlfn.XLOOKUP($C972,TNC_Loading!$A$2:$A$1332,TNC_Loading!B$2:B$1332,,0,)</f>
        <v>1.1020000000000001</v>
      </c>
      <c r="AT972" s="25">
        <f>_xlfn.XLOOKUP($C972,TNC_Loading!$A$2:$A$1332,TNC_Loading!C$2:C$1332,,0,)</f>
        <v>0.26600000000000001</v>
      </c>
      <c r="AU972" s="25">
        <f>_xlfn.XLOOKUP($C972,TNC_Loading!$A$2:$A$1332,TNC_Loading!D$2:D$1332,,0,)</f>
        <v>0.99099999999999999</v>
      </c>
      <c r="AV972" s="25">
        <f>_xlfn.XLOOKUP($C972,TNC_Loading!$A$2:$A$1332,TNC_Loading!E$2:E$1332,,0,)</f>
        <v>2.4900000000000002</v>
      </c>
      <c r="AW972" s="25">
        <f>_xlfn.XLOOKUP($C972,TNC_Loading!$A$2:$A$1332,TNC_Loading!F$2:F$1332,,0,)</f>
        <v>19.664000000000001</v>
      </c>
      <c r="AX972">
        <f>_xlfn.XLOOKUP(C972,BIBI!$D$2:$D$1332,BIBI!$F$2:$F$1332,,0,)</f>
        <v>0</v>
      </c>
      <c r="AY972">
        <f>_xlfn.XLOOKUP(C972,FacilityCounts!$A$3:$A$1333,FacilityCounts!$B$3:$B$1333,,0,)</f>
        <v>0</v>
      </c>
      <c r="AZ972">
        <f>_xlfn.XLOOKUP(C972,FacilityCounts!$D$3:$D$1333,FacilityCounts!$E$3:$E$1333,,0,)</f>
        <v>0</v>
      </c>
      <c r="BA972">
        <f>_xlfn.XLOOKUP(C972,FacilityCounts!$G$3:$G$1333,FacilityCounts!$H$3:$H$1333,,0,)</f>
        <v>0</v>
      </c>
      <c r="BB972">
        <f>IFERROR(_xlfn.XLOOKUP(C972,'DA to P Sensitive Lakes'!$P$2:$P$44,'DA to P Sensitive Lakes'!$Q$2:$Q$44,,0,),0)</f>
        <v>0</v>
      </c>
      <c r="BC972" s="25">
        <f>_xlfn.XLOOKUP(C972,'Historic Runoff (mm)'!$A$2:$A$1332,'Historic Runoff (mm)'!$B$2:$B$1332,,0,)</f>
        <v>85.817999999999998</v>
      </c>
      <c r="BD972">
        <f>_xlfn.XLOOKUP(C972,DrainageComplaint!$A$2:$A$1332,DrainageComplaint!$B$2:$B$1332,,0,)</f>
        <v>0</v>
      </c>
      <c r="BE972">
        <f>_xlfn.XLOOKUP(C972,PAD_Area!$G$2:$G$1332,PAD_Area!$H$2:$H$1332,,0,)</f>
        <v>0</v>
      </c>
    </row>
    <row r="973" spans="1:57" x14ac:dyDescent="0.2">
      <c r="A973" s="2">
        <v>970</v>
      </c>
      <c r="B973" s="2">
        <v>971</v>
      </c>
      <c r="C973" s="20">
        <v>1400710</v>
      </c>
      <c r="D973" s="3" t="s">
        <v>900</v>
      </c>
      <c r="E973" s="3" t="s">
        <v>754</v>
      </c>
      <c r="F973" s="3">
        <v>188.40100000000001</v>
      </c>
      <c r="G973" s="3">
        <v>14704.883462199999</v>
      </c>
      <c r="H973" s="3">
        <v>8206722.08605</v>
      </c>
      <c r="I973" s="2">
        <v>0</v>
      </c>
      <c r="J973" s="2">
        <v>0</v>
      </c>
      <c r="K973" s="2">
        <v>0</v>
      </c>
      <c r="L973" s="2">
        <v>4</v>
      </c>
      <c r="M973" s="3">
        <v>0</v>
      </c>
      <c r="N973" s="2">
        <f>_xlfn.XLOOKUP(C973,Shellfish_Presence!$E$3:$E$1333,Shellfish_Presence!$G$3:$G$1333,,0,)</f>
        <v>0</v>
      </c>
      <c r="O973" s="3">
        <v>0</v>
      </c>
      <c r="P973" s="3">
        <v>0</v>
      </c>
      <c r="Q973" s="2">
        <v>0</v>
      </c>
      <c r="R973" s="3">
        <v>1</v>
      </c>
      <c r="S973" s="3">
        <v>0</v>
      </c>
      <c r="T973" s="3">
        <v>7837.14990234375</v>
      </c>
      <c r="U973" s="3">
        <v>0</v>
      </c>
      <c r="V973" s="2">
        <v>1</v>
      </c>
      <c r="W973" s="3">
        <f t="shared" si="30"/>
        <v>1.2759740625873999E-4</v>
      </c>
      <c r="X973">
        <f t="shared" si="31"/>
        <v>0</v>
      </c>
      <c r="Y973">
        <f>IFERROR(INDEX('Parcel Year'!$N$3:$N$1175,MATCH(KC_SPS_SubbasinAttributes!C973,'Parcel Year'!$M$3:$M$1175,0)),0)</f>
        <v>0.30667999386787415</v>
      </c>
      <c r="Z973">
        <f>INDEX(Imperviousness!$B$2:$B$1332,MATCH(KC_SPS_SubbasinAttributes!C973,Imperviousness!$A$2:$A$1332,0))</f>
        <v>0</v>
      </c>
      <c r="AA973">
        <f>INDEX('Flow Duration Index'!$B$2:$B$1332,MATCH(KC_SPS_SubbasinAttributes!C973,'Flow Duration Index'!$A$2:$A$1332,0))</f>
        <v>2.7639999999999998</v>
      </c>
      <c r="AB973">
        <f>INDEX(Opportunity_Index!$G$2:$G$1333,MATCH(KC_SPS_SubbasinAttributes!C973,Opportunity_Index!$F$2:$F$1333,0))</f>
        <v>0.17810000000000001</v>
      </c>
      <c r="AC973">
        <f>INDEX(Traffic!$B$2:$B$1332,MATCH(KC_SPS_SubbasinAttributes!C973,Traffic!$A$2:$A$1332,0))</f>
        <v>84.152000000000001</v>
      </c>
      <c r="AD973">
        <f>INDEX(EquityScore!$F$3:$F$1334,MATCH(KC_SPS_SubbasinAttributes!C973,EquityScore!$E$3:$E$1334,0))</f>
        <v>1</v>
      </c>
      <c r="AE973">
        <f>IFERROR(INDEX(PavementCondition!$E$2:$E$669,MATCH(KC_SPS_SubbasinAttributes!C973,PavementCondition!$D$2:$D$669,0)),"N/A")</f>
        <v>87</v>
      </c>
      <c r="AF973">
        <f>INDEX(SpawnerMortality!$E$2:$E$1331,MATCH(KC_SPS_SubbasinAttributes!C973,SpawnerMortality!$D$2:$D$1331,0))</f>
        <v>9.0344835499999998E-2</v>
      </c>
      <c r="AG973" s="25">
        <f>IFERROR(_xlfn.XLOOKUP($C973,WQBE_Loading!$C$4:$C$3072,WQBE_Loading!G$4:G$3072,,0,),"")</f>
        <v>5.3443380528199205E-2</v>
      </c>
      <c r="AH973" s="25">
        <f>IFERROR(_xlfn.XLOOKUP($C973,WQBE_Loading!$C$4:$C$3072,WQBE_Loading!H$4:H$3072,,0,),"")</f>
        <v>0.26868959930109548</v>
      </c>
      <c r="AI973" s="25">
        <f>IFERROR(_xlfn.XLOOKUP($C973,WQBE_Loading!$C$4:$C$3072,WQBE_Loading!I$4:I$3072,,0,),"")</f>
        <v>16.192850399348501</v>
      </c>
      <c r="AJ973" s="25">
        <f>IFERROR(_xlfn.XLOOKUP($C973,WQBE_Loading!$C$4:$C$3072,WQBE_Loading!J$4:J$3072,,0,),"")</f>
        <v>1.1850578061884049</v>
      </c>
      <c r="AK973" s="25">
        <f>IFERROR(_xlfn.XLOOKUP($C973,WQBE_Loading!$C$4:$C$3072,WQBE_Loading!K$4:K$3072,,0,),"")</f>
        <v>421.906389465909</v>
      </c>
      <c r="AL973" s="25">
        <f>IFERROR(_xlfn.XLOOKUP($C973,WQBE_Loading!$C$4:$C$3072,WQBE_Loading!L$4:L$3072,,0,),"")</f>
        <v>1.189776155133695E-4</v>
      </c>
      <c r="AM973" s="25">
        <f>IFERROR(_xlfn.XLOOKUP($C973,WQBE_Loading!$C$4:$C$3072,WQBE_Loading!M$4:M$3072,,0,),"")</f>
        <v>1.43339548003922E-6</v>
      </c>
      <c r="AN973" s="25">
        <f>IFERROR(_xlfn.XLOOKUP($C973,WQBE_Loading!$C$4:$C$3072,WQBE_Loading!N$4:N$3072,,0,),"")</f>
        <v>7.7045907015411298E-3</v>
      </c>
      <c r="AO973" s="25">
        <f>IFERROR(_xlfn.XLOOKUP($C973,WQBE_Loading!$C$4:$C$3072,WQBE_Loading!O$4:O$3072,,0,),"")</f>
        <v>2.0026677720370901E-2</v>
      </c>
      <c r="AP973" s="25">
        <f>IFERROR(_xlfn.XLOOKUP($C973,WQBE_Loading!$C$4:$C$3072,WQBE_Loading!P$4:P$3072,,0,),"")</f>
        <v>1.8559483993966952E-2</v>
      </c>
      <c r="AQ973" s="13">
        <f>IFERROR(_xlfn.XLOOKUP($C973,WQBE_Loading!$C$4:$C$3072,WQBE_Loading!Q$4:Q$3072,,0,),"")</f>
        <v>459901.36579850805</v>
      </c>
      <c r="AR973">
        <f>_xlfn.XLOOKUP(C973,UrbanHeat!$A$2:$A$1333,UrbanHeat!$B$2:$B$1333,,0,)</f>
        <v>6.94</v>
      </c>
      <c r="AS973" s="25">
        <f>_xlfn.XLOOKUP($C973,TNC_Loading!$A$2:$A$1332,TNC_Loading!B$2:B$1332,,0,)</f>
        <v>0.89500000000000002</v>
      </c>
      <c r="AT973" s="25">
        <f>_xlfn.XLOOKUP($C973,TNC_Loading!$A$2:$A$1332,TNC_Loading!C$2:C$1332,,0,)</f>
        <v>0.20399999999999999</v>
      </c>
      <c r="AU973" s="25">
        <f>_xlfn.XLOOKUP($C973,TNC_Loading!$A$2:$A$1332,TNC_Loading!D$2:D$1332,,0,)</f>
        <v>1.272</v>
      </c>
      <c r="AV973" s="25">
        <f>_xlfn.XLOOKUP($C973,TNC_Loading!$A$2:$A$1332,TNC_Loading!E$2:E$1332,,0,)</f>
        <v>1.857</v>
      </c>
      <c r="AW973" s="25">
        <f>_xlfn.XLOOKUP($C973,TNC_Loading!$A$2:$A$1332,TNC_Loading!F$2:F$1332,,0,)</f>
        <v>17.22</v>
      </c>
      <c r="AX973">
        <f>_xlfn.XLOOKUP(C973,BIBI!$D$2:$D$1332,BIBI!$F$2:$F$1332,,0,)</f>
        <v>0</v>
      </c>
      <c r="AY973">
        <f>_xlfn.XLOOKUP(C973,FacilityCounts!$A$3:$A$1333,FacilityCounts!$B$3:$B$1333,,0,)</f>
        <v>0</v>
      </c>
      <c r="AZ973">
        <f>_xlfn.XLOOKUP(C973,FacilityCounts!$D$3:$D$1333,FacilityCounts!$E$3:$E$1333,,0,)</f>
        <v>0</v>
      </c>
      <c r="BA973">
        <f>_xlfn.XLOOKUP(C973,FacilityCounts!$G$3:$G$1333,FacilityCounts!$H$3:$H$1333,,0,)</f>
        <v>0</v>
      </c>
      <c r="BB973">
        <f>IFERROR(_xlfn.XLOOKUP(C973,'DA to P Sensitive Lakes'!$P$2:$P$44,'DA to P Sensitive Lakes'!$Q$2:$Q$44,,0,),0)</f>
        <v>0</v>
      </c>
      <c r="BC973" s="25">
        <f>_xlfn.XLOOKUP(C973,'Historic Runoff (mm)'!$A$2:$A$1332,'Historic Runoff (mm)'!$B$2:$B$1332,,0,)</f>
        <v>87.537999999999997</v>
      </c>
      <c r="BD973">
        <f>_xlfn.XLOOKUP(C973,DrainageComplaint!$A$2:$A$1332,DrainageComplaint!$B$2:$B$1332,,0,)</f>
        <v>0</v>
      </c>
      <c r="BE973">
        <f>_xlfn.XLOOKUP(C973,PAD_Area!$G$2:$G$1332,PAD_Area!$H$2:$H$1332,,0,)</f>
        <v>0</v>
      </c>
    </row>
    <row r="974" spans="1:57" x14ac:dyDescent="0.2">
      <c r="A974" s="2">
        <v>971</v>
      </c>
      <c r="B974" s="2">
        <v>972</v>
      </c>
      <c r="C974" s="20">
        <v>1400720</v>
      </c>
      <c r="D974" s="3" t="s">
        <v>900</v>
      </c>
      <c r="E974" s="3" t="s">
        <v>754</v>
      </c>
      <c r="F974" s="3">
        <v>7.7130000000000001</v>
      </c>
      <c r="G974" s="3">
        <v>2726.3825008399999</v>
      </c>
      <c r="H974" s="3">
        <v>335993.00880499999</v>
      </c>
      <c r="I974" s="2">
        <v>0</v>
      </c>
      <c r="J974" s="2">
        <v>0</v>
      </c>
      <c r="K974" s="2">
        <v>0</v>
      </c>
      <c r="L974" s="2">
        <v>0</v>
      </c>
      <c r="M974" s="3">
        <v>0</v>
      </c>
      <c r="N974" s="2">
        <f>_xlfn.XLOOKUP(C974,Shellfish_Presence!$E$3:$E$1333,Shellfish_Presence!$G$3:$G$1333,,0,)</f>
        <v>0</v>
      </c>
      <c r="O974" s="3">
        <v>0</v>
      </c>
      <c r="P974" s="3">
        <v>0</v>
      </c>
      <c r="Q974" s="2">
        <v>0</v>
      </c>
      <c r="R974" s="3">
        <v>0.43163201212882996</v>
      </c>
      <c r="S974" s="3">
        <v>0</v>
      </c>
      <c r="T974" s="3">
        <v>0</v>
      </c>
      <c r="U974" s="3">
        <v>0</v>
      </c>
      <c r="V974" s="2">
        <v>0</v>
      </c>
      <c r="W974" s="3" t="str">
        <f t="shared" si="30"/>
        <v/>
      </c>
      <c r="X974" t="str">
        <f t="shared" si="31"/>
        <v/>
      </c>
      <c r="Y974">
        <f>IFERROR(INDEX('Parcel Year'!$N$3:$N$1175,MATCH(KC_SPS_SubbasinAttributes!C974,'Parcel Year'!$M$3:$M$1175,0)),0)</f>
        <v>4.3020501732826233E-2</v>
      </c>
      <c r="Z974">
        <f>INDEX(Imperviousness!$B$2:$B$1332,MATCH(KC_SPS_SubbasinAttributes!C974,Imperviousness!$A$2:$A$1332,0))</f>
        <v>0</v>
      </c>
      <c r="AA974">
        <f>INDEX('Flow Duration Index'!$B$2:$B$1332,MATCH(KC_SPS_SubbasinAttributes!C974,'Flow Duration Index'!$A$2:$A$1332,0))</f>
        <v>2.1560000000000001</v>
      </c>
      <c r="AB974">
        <f>INDEX(Opportunity_Index!$G$2:$G$1333,MATCH(KC_SPS_SubbasinAttributes!C974,Opportunity_Index!$F$2:$F$1333,0))</f>
        <v>0.17810000000000001</v>
      </c>
      <c r="AC974">
        <f>INDEX(Traffic!$B$2:$B$1332,MATCH(KC_SPS_SubbasinAttributes!C974,Traffic!$A$2:$A$1332,0))</f>
        <v>0</v>
      </c>
      <c r="AD974">
        <f>INDEX(EquityScore!$F$3:$F$1334,MATCH(KC_SPS_SubbasinAttributes!C974,EquityScore!$E$3:$E$1334,0))</f>
        <v>1</v>
      </c>
      <c r="AE974" t="str">
        <f>IFERROR(INDEX(PavementCondition!$E$2:$E$669,MATCH(KC_SPS_SubbasinAttributes!C974,PavementCondition!$D$2:$D$669,0)),"N/A")</f>
        <v>N/A</v>
      </c>
      <c r="AF974">
        <f>INDEX(SpawnerMortality!$E$2:$E$1331,MATCH(KC_SPS_SubbasinAttributes!C974,SpawnerMortality!$D$2:$D$1331,0))</f>
        <v>0</v>
      </c>
      <c r="AG974" s="25">
        <f>IFERROR(_xlfn.XLOOKUP($C974,WQBE_Loading!$C$4:$C$3072,WQBE_Loading!G$4:G$3072,,0,),"")</f>
        <v>1.1830666545304699E-3</v>
      </c>
      <c r="AH974" s="25">
        <f>IFERROR(_xlfn.XLOOKUP($C974,WQBE_Loading!$C$4:$C$3072,WQBE_Loading!H$4:H$3072,,0,),"")</f>
        <v>5.8813235538431449E-3</v>
      </c>
      <c r="AI974" s="25">
        <f>IFERROR(_xlfn.XLOOKUP($C974,WQBE_Loading!$C$4:$C$3072,WQBE_Loading!I$4:I$3072,,0,),"")</f>
        <v>0.42036196507752849</v>
      </c>
      <c r="AJ974" s="25">
        <f>IFERROR(_xlfn.XLOOKUP($C974,WQBE_Loading!$C$4:$C$3072,WQBE_Loading!J$4:J$3072,,0,),"")</f>
        <v>3.0821707543587651E-2</v>
      </c>
      <c r="AK974" s="25">
        <f>IFERROR(_xlfn.XLOOKUP($C974,WQBE_Loading!$C$4:$C$3072,WQBE_Loading!K$4:K$3072,,0,),"")</f>
        <v>8.6255103957131549</v>
      </c>
      <c r="AL974" s="25">
        <f>IFERROR(_xlfn.XLOOKUP($C974,WQBE_Loading!$C$4:$C$3072,WQBE_Loading!L$4:L$3072,,0,),"")</f>
        <v>2.4323951833392149E-6</v>
      </c>
      <c r="AM974" s="25">
        <f>IFERROR(_xlfn.XLOOKUP($C974,WQBE_Loading!$C$4:$C$3072,WQBE_Loading!M$4:M$3072,,0,),"")</f>
        <v>5.0605205101899147E-8</v>
      </c>
      <c r="AN974" s="25">
        <f>IFERROR(_xlfn.XLOOKUP($C974,WQBE_Loading!$C$4:$C$3072,WQBE_Loading!N$4:N$3072,,0,),"")</f>
        <v>1.7460034043474101E-4</v>
      </c>
      <c r="AO974" s="25">
        <f>IFERROR(_xlfn.XLOOKUP($C974,WQBE_Loading!$C$4:$C$3072,WQBE_Loading!O$4:O$3072,,0,),"")</f>
        <v>4.1723324217547502E-4</v>
      </c>
      <c r="AP974" s="25">
        <f>IFERROR(_xlfn.XLOOKUP($C974,WQBE_Loading!$C$4:$C$3072,WQBE_Loading!P$4:P$3072,,0,),"")</f>
        <v>4.2856844106487651E-4</v>
      </c>
      <c r="AQ974" s="13">
        <f>IFERROR(_xlfn.XLOOKUP($C974,WQBE_Loading!$C$4:$C$3072,WQBE_Loading!Q$4:Q$3072,,0,),"")</f>
        <v>21292.801098987402</v>
      </c>
      <c r="AR974">
        <f>_xlfn.XLOOKUP(C974,UrbanHeat!$A$2:$A$1333,UrbanHeat!$B$2:$B$1333,,0,)</f>
        <v>6.62</v>
      </c>
      <c r="AS974" s="25">
        <f>_xlfn.XLOOKUP($C974,TNC_Loading!$A$2:$A$1332,TNC_Loading!B$2:B$1332,,0,)</f>
        <v>0.28000000000000003</v>
      </c>
      <c r="AT974" s="25">
        <f>_xlfn.XLOOKUP($C974,TNC_Loading!$A$2:$A$1332,TNC_Loading!C$2:C$1332,,0,)</f>
        <v>9.7000000000000003E-2</v>
      </c>
      <c r="AU974" s="25">
        <f>_xlfn.XLOOKUP($C974,TNC_Loading!$A$2:$A$1332,TNC_Loading!D$2:D$1332,,0,)</f>
        <v>0.25</v>
      </c>
      <c r="AV974" s="25">
        <f>_xlfn.XLOOKUP($C974,TNC_Loading!$A$2:$A$1332,TNC_Loading!E$2:E$1332,,0,)</f>
        <v>0.64900000000000002</v>
      </c>
      <c r="AW974" s="25">
        <f>_xlfn.XLOOKUP($C974,TNC_Loading!$A$2:$A$1332,TNC_Loading!F$2:F$1332,,0,)</f>
        <v>5.8090000000000002</v>
      </c>
      <c r="AX974">
        <f>_xlfn.XLOOKUP(C974,BIBI!$D$2:$D$1332,BIBI!$F$2:$F$1332,,0,)</f>
        <v>0</v>
      </c>
      <c r="AY974">
        <f>_xlfn.XLOOKUP(C974,FacilityCounts!$A$3:$A$1333,FacilityCounts!$B$3:$B$1333,,0,)</f>
        <v>0</v>
      </c>
      <c r="AZ974">
        <f>_xlfn.XLOOKUP(C974,FacilityCounts!$D$3:$D$1333,FacilityCounts!$E$3:$E$1333,,0,)</f>
        <v>0</v>
      </c>
      <c r="BA974">
        <f>_xlfn.XLOOKUP(C974,FacilityCounts!$G$3:$G$1333,FacilityCounts!$H$3:$H$1333,,0,)</f>
        <v>0</v>
      </c>
      <c r="BB974">
        <f>IFERROR(_xlfn.XLOOKUP(C974,'DA to P Sensitive Lakes'!$P$2:$P$44,'DA to P Sensitive Lakes'!$Q$2:$Q$44,,0,),0)</f>
        <v>0</v>
      </c>
      <c r="BC974" s="25">
        <f>_xlfn.XLOOKUP(C974,'Historic Runoff (mm)'!$A$2:$A$1332,'Historic Runoff (mm)'!$B$2:$B$1332,,0,)</f>
        <v>11.44</v>
      </c>
      <c r="BD974">
        <f>_xlfn.XLOOKUP(C974,DrainageComplaint!$A$2:$A$1332,DrainageComplaint!$B$2:$B$1332,,0,)</f>
        <v>0</v>
      </c>
      <c r="BE974">
        <f>_xlfn.XLOOKUP(C974,PAD_Area!$G$2:$G$1332,PAD_Area!$H$2:$H$1332,,0,)</f>
        <v>0</v>
      </c>
    </row>
    <row r="975" spans="1:57" x14ac:dyDescent="0.2">
      <c r="A975" s="2">
        <v>972</v>
      </c>
      <c r="B975" s="2">
        <v>973</v>
      </c>
      <c r="C975" s="20">
        <v>1400730</v>
      </c>
      <c r="D975" s="3" t="s">
        <v>900</v>
      </c>
      <c r="E975" s="3" t="s">
        <v>754</v>
      </c>
      <c r="F975" s="3">
        <v>108.045</v>
      </c>
      <c r="G975" s="3">
        <v>13637.654920200001</v>
      </c>
      <c r="H975" s="3">
        <v>4706410.9091499997</v>
      </c>
      <c r="I975" s="2">
        <v>0</v>
      </c>
      <c r="J975" s="2">
        <v>0</v>
      </c>
      <c r="K975" s="2">
        <v>0</v>
      </c>
      <c r="L975" s="2">
        <v>2</v>
      </c>
      <c r="M975" s="3">
        <v>0</v>
      </c>
      <c r="N975" s="2">
        <f>_xlfn.XLOOKUP(C975,Shellfish_Presence!$E$3:$E$1333,Shellfish_Presence!$G$3:$G$1333,,0,)</f>
        <v>0</v>
      </c>
      <c r="O975" s="3">
        <v>0</v>
      </c>
      <c r="P975" s="3">
        <v>0</v>
      </c>
      <c r="Q975" s="2">
        <v>0</v>
      </c>
      <c r="R975" s="3">
        <v>0.99046701192855835</v>
      </c>
      <c r="S975" s="3">
        <v>0</v>
      </c>
      <c r="T975" s="3">
        <v>1666.72998046875</v>
      </c>
      <c r="U975" s="3">
        <v>0</v>
      </c>
      <c r="V975" s="2">
        <v>0</v>
      </c>
      <c r="W975" s="3">
        <f t="shared" si="30"/>
        <v>0</v>
      </c>
      <c r="X975">
        <f t="shared" si="31"/>
        <v>0</v>
      </c>
      <c r="Y975">
        <f>IFERROR(INDEX('Parcel Year'!$N$3:$N$1175,MATCH(KC_SPS_SubbasinAttributes!C975,'Parcel Year'!$M$3:$M$1175,0)),0)</f>
        <v>0.59543102979660034</v>
      </c>
      <c r="Z975">
        <f>INDEX(Imperviousness!$B$2:$B$1332,MATCH(KC_SPS_SubbasinAttributes!C975,Imperviousness!$A$2:$A$1332,0))</f>
        <v>0</v>
      </c>
      <c r="AA975">
        <f>INDEX('Flow Duration Index'!$B$2:$B$1332,MATCH(KC_SPS_SubbasinAttributes!C975,'Flow Duration Index'!$A$2:$A$1332,0))</f>
        <v>3.4460000000000002</v>
      </c>
      <c r="AB975">
        <f>INDEX(Opportunity_Index!$G$2:$G$1333,MATCH(KC_SPS_SubbasinAttributes!C975,Opportunity_Index!$F$2:$F$1333,0))</f>
        <v>0.17810000000000001</v>
      </c>
      <c r="AC975">
        <f>INDEX(Traffic!$B$2:$B$1332,MATCH(KC_SPS_SubbasinAttributes!C975,Traffic!$A$2:$A$1332,0))</f>
        <v>100.48</v>
      </c>
      <c r="AD975">
        <f>INDEX(EquityScore!$F$3:$F$1334,MATCH(KC_SPS_SubbasinAttributes!C975,EquityScore!$E$3:$E$1334,0))</f>
        <v>2</v>
      </c>
      <c r="AE975">
        <f>IFERROR(INDEX(PavementCondition!$E$2:$E$669,MATCH(KC_SPS_SubbasinAttributes!C975,PavementCondition!$D$2:$D$669,0)),"N/A")</f>
        <v>74</v>
      </c>
      <c r="AF975">
        <f>INDEX(SpawnerMortality!$E$2:$E$1331,MATCH(KC_SPS_SubbasinAttributes!C975,SpawnerMortality!$D$2:$D$1331,0))</f>
        <v>9.0344835499999998E-2</v>
      </c>
      <c r="AG975" s="25">
        <f>IFERROR(_xlfn.XLOOKUP($C975,WQBE_Loading!$C$4:$C$3072,WQBE_Loading!G$4:G$3072,,0,),"")</f>
        <v>3.2267183749415798E-2</v>
      </c>
      <c r="AH975" s="25">
        <f>IFERROR(_xlfn.XLOOKUP($C975,WQBE_Loading!$C$4:$C$3072,WQBE_Loading!H$4:H$3072,,0,),"")</f>
        <v>0.15799416229920948</v>
      </c>
      <c r="AI975" s="25">
        <f>IFERROR(_xlfn.XLOOKUP($C975,WQBE_Loading!$C$4:$C$3072,WQBE_Loading!I$4:I$3072,,0,),"")</f>
        <v>12.4437401412843</v>
      </c>
      <c r="AJ975" s="25">
        <f>IFERROR(_xlfn.XLOOKUP($C975,WQBE_Loading!$C$4:$C$3072,WQBE_Loading!J$4:J$3072,,0,),"")</f>
        <v>0.89961329035580451</v>
      </c>
      <c r="AK975" s="25">
        <f>IFERROR(_xlfn.XLOOKUP($C975,WQBE_Loading!$C$4:$C$3072,WQBE_Loading!K$4:K$3072,,0,),"")</f>
        <v>274.69936427103448</v>
      </c>
      <c r="AL975" s="25">
        <f>IFERROR(_xlfn.XLOOKUP($C975,WQBE_Loading!$C$4:$C$3072,WQBE_Loading!L$4:L$3072,,0,),"")</f>
        <v>7.7465234570013158E-5</v>
      </c>
      <c r="AM975" s="25">
        <f>IFERROR(_xlfn.XLOOKUP($C975,WQBE_Loading!$C$4:$C$3072,WQBE_Loading!M$4:M$3072,,0,),"")</f>
        <v>1.159100688595775E-6</v>
      </c>
      <c r="AN975" s="25">
        <f>IFERROR(_xlfn.XLOOKUP($C975,WQBE_Loading!$C$4:$C$3072,WQBE_Loading!N$4:N$3072,,0,),"")</f>
        <v>6.9761780905421853E-3</v>
      </c>
      <c r="AO975" s="25">
        <f>IFERROR(_xlfn.XLOOKUP($C975,WQBE_Loading!$C$4:$C$3072,WQBE_Loading!O$4:O$3072,,0,),"")</f>
        <v>1.4051738210246349E-2</v>
      </c>
      <c r="AP975" s="25">
        <f>IFERROR(_xlfn.XLOOKUP($C975,WQBE_Loading!$C$4:$C$3072,WQBE_Loading!P$4:P$3072,,0,),"")</f>
        <v>9.2591573871866305E-3</v>
      </c>
      <c r="AQ975" s="13">
        <f>IFERROR(_xlfn.XLOOKUP($C975,WQBE_Loading!$C$4:$C$3072,WQBE_Loading!Q$4:Q$3072,,0,),"")</f>
        <v>369702.851961023</v>
      </c>
      <c r="AR975">
        <f>_xlfn.XLOOKUP(C975,UrbanHeat!$A$2:$A$1333,UrbanHeat!$B$2:$B$1333,,0,)</f>
        <v>6.8780000000000001</v>
      </c>
      <c r="AS975" s="25">
        <f>_xlfn.XLOOKUP($C975,TNC_Loading!$A$2:$A$1332,TNC_Loading!B$2:B$1332,,0,)</f>
        <v>1.1339999999999999</v>
      </c>
      <c r="AT975" s="25">
        <f>_xlfn.XLOOKUP($C975,TNC_Loading!$A$2:$A$1332,TNC_Loading!C$2:C$1332,,0,)</f>
        <v>0.309</v>
      </c>
      <c r="AU975" s="25">
        <f>_xlfn.XLOOKUP($C975,TNC_Loading!$A$2:$A$1332,TNC_Loading!D$2:D$1332,,0,)</f>
        <v>2.7309999999999999</v>
      </c>
      <c r="AV975" s="25">
        <f>_xlfn.XLOOKUP($C975,TNC_Loading!$A$2:$A$1332,TNC_Loading!E$2:E$1332,,0,)</f>
        <v>2.6850000000000001</v>
      </c>
      <c r="AW975" s="25">
        <f>_xlfn.XLOOKUP($C975,TNC_Loading!$A$2:$A$1332,TNC_Loading!F$2:F$1332,,0,)</f>
        <v>21.353999999999999</v>
      </c>
      <c r="AX975">
        <f>_xlfn.XLOOKUP(C975,BIBI!$D$2:$D$1332,BIBI!$F$2:$F$1332,,0,)</f>
        <v>0</v>
      </c>
      <c r="AY975">
        <f>_xlfn.XLOOKUP(C975,FacilityCounts!$A$3:$A$1333,FacilityCounts!$B$3:$B$1333,,0,)</f>
        <v>0</v>
      </c>
      <c r="AZ975">
        <f>_xlfn.XLOOKUP(C975,FacilityCounts!$D$3:$D$1333,FacilityCounts!$E$3:$E$1333,,0,)</f>
        <v>0</v>
      </c>
      <c r="BA975">
        <f>_xlfn.XLOOKUP(C975,FacilityCounts!$G$3:$G$1333,FacilityCounts!$H$3:$H$1333,,0,)</f>
        <v>0</v>
      </c>
      <c r="BB975">
        <f>IFERROR(_xlfn.XLOOKUP(C975,'DA to P Sensitive Lakes'!$P$2:$P$44,'DA to P Sensitive Lakes'!$Q$2:$Q$44,,0,),0)</f>
        <v>0</v>
      </c>
      <c r="BC975" s="25">
        <f>_xlfn.XLOOKUP(C975,'Historic Runoff (mm)'!$A$2:$A$1332,'Historic Runoff (mm)'!$B$2:$B$1332,,0,)</f>
        <v>76.456999999999994</v>
      </c>
      <c r="BD975">
        <f>_xlfn.XLOOKUP(C975,DrainageComplaint!$A$2:$A$1332,DrainageComplaint!$B$2:$B$1332,,0,)</f>
        <v>2</v>
      </c>
      <c r="BE975">
        <f>_xlfn.XLOOKUP(C975,PAD_Area!$G$2:$G$1332,PAD_Area!$H$2:$H$1332,,0,)</f>
        <v>0</v>
      </c>
    </row>
    <row r="976" spans="1:57" x14ac:dyDescent="0.2">
      <c r="A976" s="2">
        <v>973</v>
      </c>
      <c r="B976" s="2">
        <v>974</v>
      </c>
      <c r="C976" s="20">
        <v>1400740</v>
      </c>
      <c r="D976" s="3" t="s">
        <v>900</v>
      </c>
      <c r="E976" s="3" t="s">
        <v>754</v>
      </c>
      <c r="F976" s="3">
        <v>29.082999999999998</v>
      </c>
      <c r="G976" s="3">
        <v>5396.0243186600001</v>
      </c>
      <c r="H976" s="3">
        <v>1266830.95554</v>
      </c>
      <c r="I976" s="2">
        <v>0</v>
      </c>
      <c r="J976" s="2">
        <v>0</v>
      </c>
      <c r="K976" s="2">
        <v>0</v>
      </c>
      <c r="L976" s="2">
        <v>0</v>
      </c>
      <c r="M976" s="3">
        <v>0</v>
      </c>
      <c r="N976" s="2">
        <f>_xlfn.XLOOKUP(C976,Shellfish_Presence!$E$3:$E$1333,Shellfish_Presence!$G$3:$G$1333,,0,)</f>
        <v>0</v>
      </c>
      <c r="O976" s="3">
        <v>0</v>
      </c>
      <c r="P976" s="3">
        <v>0</v>
      </c>
      <c r="Q976" s="2">
        <v>0</v>
      </c>
      <c r="R976" s="3">
        <v>0.99998599290847778</v>
      </c>
      <c r="S976" s="3">
        <v>0</v>
      </c>
      <c r="T976" s="3">
        <v>0</v>
      </c>
      <c r="U976" s="3">
        <v>0</v>
      </c>
      <c r="V976" s="2">
        <v>0</v>
      </c>
      <c r="W976" s="3" t="str">
        <f t="shared" si="30"/>
        <v/>
      </c>
      <c r="X976" t="str">
        <f t="shared" si="31"/>
        <v/>
      </c>
      <c r="Y976">
        <f>IFERROR(INDEX('Parcel Year'!$N$3:$N$1175,MATCH(KC_SPS_SubbasinAttributes!C976,'Parcel Year'!$M$3:$M$1175,0)),0)</f>
        <v>0.79802602529525757</v>
      </c>
      <c r="Z976">
        <f>INDEX(Imperviousness!$B$2:$B$1332,MATCH(KC_SPS_SubbasinAttributes!C976,Imperviousness!$A$2:$A$1332,0))</f>
        <v>0</v>
      </c>
      <c r="AA976">
        <f>INDEX('Flow Duration Index'!$B$2:$B$1332,MATCH(KC_SPS_SubbasinAttributes!C976,'Flow Duration Index'!$A$2:$A$1332,0))</f>
        <v>4.1669999999999998</v>
      </c>
      <c r="AB976">
        <f>INDEX(Opportunity_Index!$G$2:$G$1333,MATCH(KC_SPS_SubbasinAttributes!C976,Opportunity_Index!$F$2:$F$1333,0))</f>
        <v>0.17810000000000001</v>
      </c>
      <c r="AC976">
        <f>INDEX(Traffic!$B$2:$B$1332,MATCH(KC_SPS_SubbasinAttributes!C976,Traffic!$A$2:$A$1332,0))</f>
        <v>135</v>
      </c>
      <c r="AD976">
        <f>INDEX(EquityScore!$F$3:$F$1334,MATCH(KC_SPS_SubbasinAttributes!C976,EquityScore!$E$3:$E$1334,0))</f>
        <v>1</v>
      </c>
      <c r="AE976" t="str">
        <f>IFERROR(INDEX(PavementCondition!$E$2:$E$669,MATCH(KC_SPS_SubbasinAttributes!C976,PavementCondition!$D$2:$D$669,0)),"N/A")</f>
        <v>N/A</v>
      </c>
      <c r="AF976">
        <f>INDEX(SpawnerMortality!$E$2:$E$1331,MATCH(KC_SPS_SubbasinAttributes!C976,SpawnerMortality!$D$2:$D$1331,0))</f>
        <v>0</v>
      </c>
      <c r="AG976" s="25">
        <f>IFERROR(_xlfn.XLOOKUP($C976,WQBE_Loading!$C$4:$C$3072,WQBE_Loading!G$4:G$3072,,0,),"")</f>
        <v>1.3140478361037499E-2</v>
      </c>
      <c r="AH976" s="25">
        <f>IFERROR(_xlfn.XLOOKUP($C976,WQBE_Loading!$C$4:$C$3072,WQBE_Loading!H$4:H$3072,,0,),"")</f>
        <v>6.6434288357155646E-2</v>
      </c>
      <c r="AI976" s="25">
        <f>IFERROR(_xlfn.XLOOKUP($C976,WQBE_Loading!$C$4:$C$3072,WQBE_Loading!I$4:I$3072,,0,),"")</f>
        <v>2.7533984900823301</v>
      </c>
      <c r="AJ976" s="25">
        <f>IFERROR(_xlfn.XLOOKUP($C976,WQBE_Loading!$C$4:$C$3072,WQBE_Loading!J$4:J$3072,,0,),"")</f>
        <v>0.20899813688254198</v>
      </c>
      <c r="AK976" s="25">
        <f>IFERROR(_xlfn.XLOOKUP($C976,WQBE_Loading!$C$4:$C$3072,WQBE_Loading!K$4:K$3072,,0,),"")</f>
        <v>73.486053271395605</v>
      </c>
      <c r="AL976" s="25">
        <f>IFERROR(_xlfn.XLOOKUP($C976,WQBE_Loading!$C$4:$C$3072,WQBE_Loading!L$4:L$3072,,0,),"")</f>
        <v>2.5456345654556052E-5</v>
      </c>
      <c r="AM976" s="25">
        <f>IFERROR(_xlfn.XLOOKUP($C976,WQBE_Loading!$C$4:$C$3072,WQBE_Loading!M$4:M$3072,,0,),"")</f>
        <v>1.359755739030325E-6</v>
      </c>
      <c r="AN976" s="25">
        <f>IFERROR(_xlfn.XLOOKUP($C976,WQBE_Loading!$C$4:$C$3072,WQBE_Loading!N$4:N$3072,,0,),"")</f>
        <v>1.485360068384805E-3</v>
      </c>
      <c r="AO976" s="25">
        <f>IFERROR(_xlfn.XLOOKUP($C976,WQBE_Loading!$C$4:$C$3072,WQBE_Loading!O$4:O$3072,,0,),"")</f>
        <v>3.9405097509153802E-3</v>
      </c>
      <c r="AP976" s="25">
        <f>IFERROR(_xlfn.XLOOKUP($C976,WQBE_Loading!$C$4:$C$3072,WQBE_Loading!P$4:P$3072,,0,),"")</f>
        <v>3.5029205001346751E-3</v>
      </c>
      <c r="AQ976" s="13">
        <f>IFERROR(_xlfn.XLOOKUP($C976,WQBE_Loading!$C$4:$C$3072,WQBE_Loading!Q$4:Q$3072,,0,),"")</f>
        <v>76600.28661910865</v>
      </c>
      <c r="AR976">
        <f>_xlfn.XLOOKUP(C976,UrbanHeat!$A$2:$A$1333,UrbanHeat!$B$2:$B$1333,,0,)</f>
        <v>6.62</v>
      </c>
      <c r="AS976" s="25">
        <f>_xlfn.XLOOKUP($C976,TNC_Loading!$A$2:$A$1332,TNC_Loading!B$2:B$1332,,0,)</f>
        <v>1.4790000000000001</v>
      </c>
      <c r="AT976" s="25">
        <f>_xlfn.XLOOKUP($C976,TNC_Loading!$A$2:$A$1332,TNC_Loading!C$2:C$1332,,0,)</f>
        <v>0.41</v>
      </c>
      <c r="AU976" s="25">
        <f>_xlfn.XLOOKUP($C976,TNC_Loading!$A$2:$A$1332,TNC_Loading!D$2:D$1332,,0,)</f>
        <v>3.7309999999999999</v>
      </c>
      <c r="AV976" s="25">
        <f>_xlfn.XLOOKUP($C976,TNC_Loading!$A$2:$A$1332,TNC_Loading!E$2:E$1332,,0,)</f>
        <v>3.5569999999999999</v>
      </c>
      <c r="AW976" s="25">
        <f>_xlfn.XLOOKUP($C976,TNC_Loading!$A$2:$A$1332,TNC_Loading!F$2:F$1332,,0,)</f>
        <v>28.045999999999999</v>
      </c>
      <c r="AX976">
        <f>_xlfn.XLOOKUP(C976,BIBI!$D$2:$D$1332,BIBI!$F$2:$F$1332,,0,)</f>
        <v>0</v>
      </c>
      <c r="AY976">
        <f>_xlfn.XLOOKUP(C976,FacilityCounts!$A$3:$A$1333,FacilityCounts!$B$3:$B$1333,,0,)</f>
        <v>0</v>
      </c>
      <c r="AZ976">
        <f>_xlfn.XLOOKUP(C976,FacilityCounts!$D$3:$D$1333,FacilityCounts!$E$3:$E$1333,,0,)</f>
        <v>0</v>
      </c>
      <c r="BA976">
        <f>_xlfn.XLOOKUP(C976,FacilityCounts!$G$3:$G$1333,FacilityCounts!$H$3:$H$1333,,0,)</f>
        <v>0</v>
      </c>
      <c r="BB976">
        <f>IFERROR(_xlfn.XLOOKUP(C976,'DA to P Sensitive Lakes'!$P$2:$P$44,'DA to P Sensitive Lakes'!$Q$2:$Q$44,,0,),0)</f>
        <v>0</v>
      </c>
      <c r="BC976" s="25">
        <f>_xlfn.XLOOKUP(C976,'Historic Runoff (mm)'!$A$2:$A$1332,'Historic Runoff (mm)'!$B$2:$B$1332,,0,)</f>
        <v>23.97</v>
      </c>
      <c r="BD976">
        <f>_xlfn.XLOOKUP(C976,DrainageComplaint!$A$2:$A$1332,DrainageComplaint!$B$2:$B$1332,,0,)</f>
        <v>1</v>
      </c>
      <c r="BE976">
        <f>_xlfn.XLOOKUP(C976,PAD_Area!$G$2:$G$1332,PAD_Area!$H$2:$H$1332,,0,)</f>
        <v>0</v>
      </c>
    </row>
    <row r="977" spans="1:57" x14ac:dyDescent="0.2">
      <c r="A977" s="2">
        <v>974</v>
      </c>
      <c r="B977" s="2">
        <v>975</v>
      </c>
      <c r="C977" s="20">
        <v>1400750</v>
      </c>
      <c r="D977" s="3" t="s">
        <v>900</v>
      </c>
      <c r="E977" s="3" t="s">
        <v>754</v>
      </c>
      <c r="F977" s="3">
        <v>87.391000000000005</v>
      </c>
      <c r="G977" s="3">
        <v>11593.670026199999</v>
      </c>
      <c r="H977" s="3">
        <v>3806751.3372</v>
      </c>
      <c r="I977" s="2">
        <v>0</v>
      </c>
      <c r="J977" s="2">
        <v>0</v>
      </c>
      <c r="K977" s="2">
        <v>0</v>
      </c>
      <c r="L977" s="2">
        <v>1</v>
      </c>
      <c r="M977" s="3">
        <v>0</v>
      </c>
      <c r="N977" s="2">
        <f>_xlfn.XLOOKUP(C977,Shellfish_Presence!$E$3:$E$1333,Shellfish_Presence!$G$3:$G$1333,,0,)</f>
        <v>0</v>
      </c>
      <c r="O977" s="3">
        <v>0</v>
      </c>
      <c r="P977" s="3">
        <v>0</v>
      </c>
      <c r="Q977" s="2">
        <v>0</v>
      </c>
      <c r="R977" s="3">
        <v>1</v>
      </c>
      <c r="S977" s="3">
        <v>0</v>
      </c>
      <c r="T977" s="3">
        <v>1460.8699951171875</v>
      </c>
      <c r="U977" s="3">
        <v>0</v>
      </c>
      <c r="V977" s="2">
        <v>1</v>
      </c>
      <c r="W977" s="3">
        <f t="shared" si="30"/>
        <v>6.8452360808449794E-4</v>
      </c>
      <c r="X977">
        <f t="shared" si="31"/>
        <v>0</v>
      </c>
      <c r="Y977">
        <f>IFERROR(INDEX('Parcel Year'!$N$3:$N$1175,MATCH(KC_SPS_SubbasinAttributes!C977,'Parcel Year'!$M$3:$M$1175,0)),0)</f>
        <v>0.54236102104187012</v>
      </c>
      <c r="Z977">
        <f>INDEX(Imperviousness!$B$2:$B$1332,MATCH(KC_SPS_SubbasinAttributes!C977,Imperviousness!$A$2:$A$1332,0))</f>
        <v>1.2999999999999999E-2</v>
      </c>
      <c r="AA977">
        <f>INDEX('Flow Duration Index'!$B$2:$B$1332,MATCH(KC_SPS_SubbasinAttributes!C977,'Flow Duration Index'!$A$2:$A$1332,0))</f>
        <v>4.05</v>
      </c>
      <c r="AB977">
        <f>INDEX(Opportunity_Index!$G$2:$G$1333,MATCH(KC_SPS_SubbasinAttributes!C977,Opportunity_Index!$F$2:$F$1333,0))</f>
        <v>0.17810000000000001</v>
      </c>
      <c r="AC977">
        <f>INDEX(Traffic!$B$2:$B$1332,MATCH(KC_SPS_SubbasinAttributes!C977,Traffic!$A$2:$A$1332,0))</f>
        <v>135.12200000000001</v>
      </c>
      <c r="AD977">
        <f>INDEX(EquityScore!$F$3:$F$1334,MATCH(KC_SPS_SubbasinAttributes!C977,EquityScore!$E$3:$E$1334,0))</f>
        <v>1</v>
      </c>
      <c r="AE977">
        <f>IFERROR(INDEX(PavementCondition!$E$2:$E$669,MATCH(KC_SPS_SubbasinAttributes!C977,PavementCondition!$D$2:$D$669,0)),"N/A")</f>
        <v>74</v>
      </c>
      <c r="AF977">
        <f>INDEX(SpawnerMortality!$E$2:$E$1331,MATCH(KC_SPS_SubbasinAttributes!C977,SpawnerMortality!$D$2:$D$1331,0))</f>
        <v>9.0344835499999998E-2</v>
      </c>
      <c r="AG977" s="25">
        <f>IFERROR(_xlfn.XLOOKUP($C977,WQBE_Loading!$C$4:$C$3072,WQBE_Loading!G$4:G$3072,,0,),"")</f>
        <v>3.0182777095988149E-2</v>
      </c>
      <c r="AH977" s="25">
        <f>IFERROR(_xlfn.XLOOKUP($C977,WQBE_Loading!$C$4:$C$3072,WQBE_Loading!H$4:H$3072,,0,),"")</f>
        <v>0.1470515393056645</v>
      </c>
      <c r="AI977" s="25">
        <f>IFERROR(_xlfn.XLOOKUP($C977,WQBE_Loading!$C$4:$C$3072,WQBE_Loading!I$4:I$3072,,0,),"")</f>
        <v>9.9945400126309352</v>
      </c>
      <c r="AJ977" s="25">
        <f>IFERROR(_xlfn.XLOOKUP($C977,WQBE_Loading!$C$4:$C$3072,WQBE_Loading!J$4:J$3072,,0,),"")</f>
        <v>0.72971178605297748</v>
      </c>
      <c r="AK977" s="25">
        <f>IFERROR(_xlfn.XLOOKUP($C977,WQBE_Loading!$C$4:$C$3072,WQBE_Loading!K$4:K$3072,,0,),"")</f>
        <v>250.60230841149252</v>
      </c>
      <c r="AL977" s="25">
        <f>IFERROR(_xlfn.XLOOKUP($C977,WQBE_Loading!$C$4:$C$3072,WQBE_Loading!L$4:L$3072,,0,),"")</f>
        <v>7.5587495902475245E-5</v>
      </c>
      <c r="AM977" s="25">
        <f>IFERROR(_xlfn.XLOOKUP($C977,WQBE_Loading!$C$4:$C$3072,WQBE_Loading!M$4:M$3072,,0,),"")</f>
        <v>2.10852094968188E-6</v>
      </c>
      <c r="AN977" s="25">
        <f>IFERROR(_xlfn.XLOOKUP($C977,WQBE_Loading!$C$4:$C$3072,WQBE_Loading!N$4:N$3072,,0,),"")</f>
        <v>6.1108315449974505E-3</v>
      </c>
      <c r="AO977" s="25">
        <f>IFERROR(_xlfn.XLOOKUP($C977,WQBE_Loading!$C$4:$C$3072,WQBE_Loading!O$4:O$3072,,0,),"")</f>
        <v>1.3271805206873301E-2</v>
      </c>
      <c r="AP977" s="25">
        <f>IFERROR(_xlfn.XLOOKUP($C977,WQBE_Loading!$C$4:$C$3072,WQBE_Loading!P$4:P$3072,,0,),"")</f>
        <v>7.4119533206236897E-3</v>
      </c>
      <c r="AQ977" s="13">
        <f>IFERROR(_xlfn.XLOOKUP($C977,WQBE_Loading!$C$4:$C$3072,WQBE_Loading!Q$4:Q$3072,,0,),"")</f>
        <v>296577.73977237049</v>
      </c>
      <c r="AR977">
        <f>_xlfn.XLOOKUP(C977,UrbanHeat!$A$2:$A$1333,UrbanHeat!$B$2:$B$1333,,0,)</f>
        <v>7.008</v>
      </c>
      <c r="AS977" s="25">
        <f>_xlfn.XLOOKUP($C977,TNC_Loading!$A$2:$A$1332,TNC_Loading!B$2:B$1332,,0,)</f>
        <v>1.7669999999999999</v>
      </c>
      <c r="AT977" s="25">
        <f>_xlfn.XLOOKUP($C977,TNC_Loading!$A$2:$A$1332,TNC_Loading!C$2:C$1332,,0,)</f>
        <v>0.46600000000000003</v>
      </c>
      <c r="AU977" s="25">
        <f>_xlfn.XLOOKUP($C977,TNC_Loading!$A$2:$A$1332,TNC_Loading!D$2:D$1332,,0,)</f>
        <v>3.75</v>
      </c>
      <c r="AV977" s="25">
        <f>_xlfn.XLOOKUP($C977,TNC_Loading!$A$2:$A$1332,TNC_Loading!E$2:E$1332,,0,)</f>
        <v>4.0640000000000001</v>
      </c>
      <c r="AW977" s="25">
        <f>_xlfn.XLOOKUP($C977,TNC_Loading!$A$2:$A$1332,TNC_Loading!F$2:F$1332,,0,)</f>
        <v>33.076999999999998</v>
      </c>
      <c r="AX977">
        <f>_xlfn.XLOOKUP(C977,BIBI!$D$2:$D$1332,BIBI!$F$2:$F$1332,,0,)</f>
        <v>0</v>
      </c>
      <c r="AY977">
        <f>_xlfn.XLOOKUP(C977,FacilityCounts!$A$3:$A$1333,FacilityCounts!$B$3:$B$1333,,0,)</f>
        <v>0</v>
      </c>
      <c r="AZ977">
        <f>_xlfn.XLOOKUP(C977,FacilityCounts!$D$3:$D$1333,FacilityCounts!$E$3:$E$1333,,0,)</f>
        <v>0</v>
      </c>
      <c r="BA977">
        <f>_xlfn.XLOOKUP(C977,FacilityCounts!$G$3:$G$1333,FacilityCounts!$H$3:$H$1333,,0,)</f>
        <v>0</v>
      </c>
      <c r="BB977">
        <f>IFERROR(_xlfn.XLOOKUP(C977,'DA to P Sensitive Lakes'!$P$2:$P$44,'DA to P Sensitive Lakes'!$Q$2:$Q$44,,0,),0)</f>
        <v>0</v>
      </c>
      <c r="BC977" s="25">
        <f>_xlfn.XLOOKUP(C977,'Historic Runoff (mm)'!$A$2:$A$1332,'Historic Runoff (mm)'!$B$2:$B$1332,,0,)</f>
        <v>145.17599999999999</v>
      </c>
      <c r="BD977">
        <f>_xlfn.XLOOKUP(C977,DrainageComplaint!$A$2:$A$1332,DrainageComplaint!$B$2:$B$1332,,0,)</f>
        <v>0</v>
      </c>
      <c r="BE977">
        <f>_xlfn.XLOOKUP(C977,PAD_Area!$G$2:$G$1332,PAD_Area!$H$2:$H$1332,,0,)</f>
        <v>0</v>
      </c>
    </row>
    <row r="978" spans="1:57" x14ac:dyDescent="0.2">
      <c r="A978" s="2">
        <v>975</v>
      </c>
      <c r="B978" s="2">
        <v>976</v>
      </c>
      <c r="C978" s="20">
        <v>1400760</v>
      </c>
      <c r="D978" s="3" t="s">
        <v>900</v>
      </c>
      <c r="E978" s="3" t="s">
        <v>754</v>
      </c>
      <c r="F978" s="3">
        <v>146.43600000000001</v>
      </c>
      <c r="G978" s="3">
        <v>17189.063683799999</v>
      </c>
      <c r="H978" s="3">
        <v>6378705.0435699997</v>
      </c>
      <c r="I978" s="2">
        <v>0</v>
      </c>
      <c r="J978" s="2">
        <v>0</v>
      </c>
      <c r="K978" s="2">
        <v>0</v>
      </c>
      <c r="L978" s="2">
        <v>2</v>
      </c>
      <c r="M978" s="3">
        <v>0</v>
      </c>
      <c r="N978" s="2">
        <f>_xlfn.XLOOKUP(C978,Shellfish_Presence!$E$3:$E$1333,Shellfish_Presence!$G$3:$G$1333,,0,)</f>
        <v>0</v>
      </c>
      <c r="O978" s="3">
        <v>0</v>
      </c>
      <c r="P978" s="3">
        <v>0</v>
      </c>
      <c r="Q978" s="2">
        <v>0</v>
      </c>
      <c r="R978" s="3">
        <v>0.99945998191833496</v>
      </c>
      <c r="S978" s="3">
        <v>0</v>
      </c>
      <c r="T978" s="3">
        <v>7372.1201171875</v>
      </c>
      <c r="U978" s="3">
        <v>0</v>
      </c>
      <c r="V978" s="2">
        <v>2</v>
      </c>
      <c r="W978" s="3">
        <f t="shared" si="30"/>
        <v>2.7129237834000593E-4</v>
      </c>
      <c r="X978">
        <f t="shared" si="31"/>
        <v>0</v>
      </c>
      <c r="Y978">
        <f>IFERROR(INDEX('Parcel Year'!$N$3:$N$1175,MATCH(KC_SPS_SubbasinAttributes!C978,'Parcel Year'!$M$3:$M$1175,0)),0)</f>
        <v>0.63581997156143188</v>
      </c>
      <c r="Z978">
        <f>INDEX(Imperviousness!$B$2:$B$1332,MATCH(KC_SPS_SubbasinAttributes!C978,Imperviousness!$A$2:$A$1332,0))</f>
        <v>8.9999999999999993E-3</v>
      </c>
      <c r="AA978">
        <f>INDEX('Flow Duration Index'!$B$2:$B$1332,MATCH(KC_SPS_SubbasinAttributes!C978,'Flow Duration Index'!$A$2:$A$1332,0))</f>
        <v>3.2610000000000001</v>
      </c>
      <c r="AB978">
        <f>INDEX(Opportunity_Index!$G$2:$G$1333,MATCH(KC_SPS_SubbasinAttributes!C978,Opportunity_Index!$F$2:$F$1333,0))</f>
        <v>0.17810000000000001</v>
      </c>
      <c r="AC978">
        <f>INDEX(Traffic!$B$2:$B$1332,MATCH(KC_SPS_SubbasinAttributes!C978,Traffic!$A$2:$A$1332,0))</f>
        <v>54.628999999999998</v>
      </c>
      <c r="AD978">
        <f>INDEX(EquityScore!$F$3:$F$1334,MATCH(KC_SPS_SubbasinAttributes!C978,EquityScore!$E$3:$E$1334,0))</f>
        <v>1</v>
      </c>
      <c r="AE978">
        <f>IFERROR(INDEX(PavementCondition!$E$2:$E$669,MATCH(KC_SPS_SubbasinAttributes!C978,PavementCondition!$D$2:$D$669,0)),"N/A")</f>
        <v>74.5</v>
      </c>
      <c r="AF978">
        <f>INDEX(SpawnerMortality!$E$2:$E$1331,MATCH(KC_SPS_SubbasinAttributes!C978,SpawnerMortality!$D$2:$D$1331,0))</f>
        <v>9.0344835499999998E-2</v>
      </c>
      <c r="AG978" s="25">
        <f>IFERROR(_xlfn.XLOOKUP($C978,WQBE_Loading!$C$4:$C$3072,WQBE_Loading!G$4:G$3072,,0,),"")</f>
        <v>0.1020330399067234</v>
      </c>
      <c r="AH978" s="25">
        <f>IFERROR(_xlfn.XLOOKUP($C978,WQBE_Loading!$C$4:$C$3072,WQBE_Loading!H$4:H$3072,,0,),"")</f>
        <v>0.51780583952274495</v>
      </c>
      <c r="AI978" s="25">
        <f>IFERROR(_xlfn.XLOOKUP($C978,WQBE_Loading!$C$4:$C$3072,WQBE_Loading!I$4:I$3072,,0,),"")</f>
        <v>21.142063229218401</v>
      </c>
      <c r="AJ978" s="25">
        <f>IFERROR(_xlfn.XLOOKUP($C978,WQBE_Loading!$C$4:$C$3072,WQBE_Loading!J$4:J$3072,,0,),"")</f>
        <v>1.60321513529886</v>
      </c>
      <c r="AK978" s="25">
        <f>IFERROR(_xlfn.XLOOKUP($C978,WQBE_Loading!$C$4:$C$3072,WQBE_Loading!K$4:K$3072,,0,),"")</f>
        <v>676.28266596263506</v>
      </c>
      <c r="AL978" s="25">
        <f>IFERROR(_xlfn.XLOOKUP($C978,WQBE_Loading!$C$4:$C$3072,WQBE_Loading!L$4:L$3072,,0,),"")</f>
        <v>2.2131745174315499E-4</v>
      </c>
      <c r="AM978" s="25">
        <f>IFERROR(_xlfn.XLOOKUP($C978,WQBE_Loading!$C$4:$C$3072,WQBE_Loading!M$4:M$3072,,0,),"")</f>
        <v>8.7996852362630241E-6</v>
      </c>
      <c r="AN978" s="25">
        <f>IFERROR(_xlfn.XLOOKUP($C978,WQBE_Loading!$C$4:$C$3072,WQBE_Loading!N$4:N$3072,,0,),"")</f>
        <v>1.1634548778893951E-2</v>
      </c>
      <c r="AO978" s="25">
        <f>IFERROR(_xlfn.XLOOKUP($C978,WQBE_Loading!$C$4:$C$3072,WQBE_Loading!O$4:O$3072,,0,),"")</f>
        <v>3.4839713701186797E-2</v>
      </c>
      <c r="AP978" s="25">
        <f>IFERROR(_xlfn.XLOOKUP($C978,WQBE_Loading!$C$4:$C$3072,WQBE_Loading!P$4:P$3072,,0,),"")</f>
        <v>2.9883103787455852E-2</v>
      </c>
      <c r="AQ978" s="13">
        <f>IFERROR(_xlfn.XLOOKUP($C978,WQBE_Loading!$C$4:$C$3072,WQBE_Loading!Q$4:Q$3072,,0,),"")</f>
        <v>615168.84479391854</v>
      </c>
      <c r="AR978">
        <f>_xlfn.XLOOKUP(C978,UrbanHeat!$A$2:$A$1333,UrbanHeat!$B$2:$B$1333,,0,)</f>
        <v>6.1159999999999997</v>
      </c>
      <c r="AS978" s="25">
        <f>_xlfn.XLOOKUP($C978,TNC_Loading!$A$2:$A$1332,TNC_Loading!B$2:B$1332,,0,)</f>
        <v>0.75900000000000001</v>
      </c>
      <c r="AT978" s="25">
        <f>_xlfn.XLOOKUP($C978,TNC_Loading!$A$2:$A$1332,TNC_Loading!C$2:C$1332,,0,)</f>
        <v>0.221</v>
      </c>
      <c r="AU978" s="25">
        <f>_xlfn.XLOOKUP($C978,TNC_Loading!$A$2:$A$1332,TNC_Loading!D$2:D$1332,,0,)</f>
        <v>1.052</v>
      </c>
      <c r="AV978" s="25">
        <f>_xlfn.XLOOKUP($C978,TNC_Loading!$A$2:$A$1332,TNC_Loading!E$2:E$1332,,0,)</f>
        <v>1.792</v>
      </c>
      <c r="AW978" s="25">
        <f>_xlfn.XLOOKUP($C978,TNC_Loading!$A$2:$A$1332,TNC_Loading!F$2:F$1332,,0,)</f>
        <v>14.11</v>
      </c>
      <c r="AX978">
        <f>_xlfn.XLOOKUP(C978,BIBI!$D$2:$D$1332,BIBI!$F$2:$F$1332,,0,)</f>
        <v>0</v>
      </c>
      <c r="AY978">
        <f>_xlfn.XLOOKUP(C978,FacilityCounts!$A$3:$A$1333,FacilityCounts!$B$3:$B$1333,,0,)</f>
        <v>0</v>
      </c>
      <c r="AZ978">
        <f>_xlfn.XLOOKUP(C978,FacilityCounts!$D$3:$D$1333,FacilityCounts!$E$3:$E$1333,,0,)</f>
        <v>0</v>
      </c>
      <c r="BA978">
        <f>_xlfn.XLOOKUP(C978,FacilityCounts!$G$3:$G$1333,FacilityCounts!$H$3:$H$1333,,0,)</f>
        <v>0</v>
      </c>
      <c r="BB978">
        <f>IFERROR(_xlfn.XLOOKUP(C978,'DA to P Sensitive Lakes'!$P$2:$P$44,'DA to P Sensitive Lakes'!$Q$2:$Q$44,,0,),0)</f>
        <v>0</v>
      </c>
      <c r="BC978" s="25">
        <f>_xlfn.XLOOKUP(C978,'Historic Runoff (mm)'!$A$2:$A$1332,'Historic Runoff (mm)'!$B$2:$B$1332,,0,)</f>
        <v>140.17400000000001</v>
      </c>
      <c r="BD978">
        <f>_xlfn.XLOOKUP(C978,DrainageComplaint!$A$2:$A$1332,DrainageComplaint!$B$2:$B$1332,,0,)</f>
        <v>1</v>
      </c>
      <c r="BE978">
        <f>_xlfn.XLOOKUP(C978,PAD_Area!$G$2:$G$1332,PAD_Area!$H$2:$H$1332,,0,)</f>
        <v>0</v>
      </c>
    </row>
    <row r="979" spans="1:57" x14ac:dyDescent="0.2">
      <c r="A979" s="2">
        <v>976</v>
      </c>
      <c r="B979" s="2">
        <v>977</v>
      </c>
      <c r="C979" s="20">
        <v>1400770</v>
      </c>
      <c r="D979" s="3" t="s">
        <v>900</v>
      </c>
      <c r="E979" s="3" t="s">
        <v>754</v>
      </c>
      <c r="F979" s="3">
        <v>74.323999999999998</v>
      </c>
      <c r="G979" s="3">
        <v>9147.7651476699994</v>
      </c>
      <c r="H979" s="3">
        <v>3237525.9183800002</v>
      </c>
      <c r="I979" s="2">
        <v>0</v>
      </c>
      <c r="J979" s="2">
        <v>0</v>
      </c>
      <c r="K979" s="2">
        <v>0</v>
      </c>
      <c r="L979" s="2">
        <v>1</v>
      </c>
      <c r="M979" s="3">
        <v>0</v>
      </c>
      <c r="N979" s="2">
        <f>_xlfn.XLOOKUP(C979,Shellfish_Presence!$E$3:$E$1333,Shellfish_Presence!$G$3:$G$1333,,0,)</f>
        <v>0</v>
      </c>
      <c r="O979" s="3">
        <v>0</v>
      </c>
      <c r="P979" s="3">
        <v>0</v>
      </c>
      <c r="Q979" s="2">
        <v>0</v>
      </c>
      <c r="R979" s="3">
        <v>0.99999600648880005</v>
      </c>
      <c r="S979" s="3">
        <v>0</v>
      </c>
      <c r="T979" s="3">
        <v>3081.530029296875</v>
      </c>
      <c r="U979" s="3">
        <v>0</v>
      </c>
      <c r="V979" s="2">
        <v>1</v>
      </c>
      <c r="W979" s="3">
        <f t="shared" si="30"/>
        <v>3.2451411814674865E-4</v>
      </c>
      <c r="X979">
        <f t="shared" si="31"/>
        <v>0</v>
      </c>
      <c r="Y979">
        <f>IFERROR(INDEX('Parcel Year'!$N$3:$N$1175,MATCH(KC_SPS_SubbasinAttributes!C979,'Parcel Year'!$M$3:$M$1175,0)),0)</f>
        <v>0.48382100462913513</v>
      </c>
      <c r="Z979">
        <f>INDEX(Imperviousness!$B$2:$B$1332,MATCH(KC_SPS_SubbasinAttributes!C979,Imperviousness!$A$2:$A$1332,0))</f>
        <v>0</v>
      </c>
      <c r="AA979">
        <f>INDEX('Flow Duration Index'!$B$2:$B$1332,MATCH(KC_SPS_SubbasinAttributes!C979,'Flow Duration Index'!$A$2:$A$1332,0))</f>
        <v>2.2210000000000001</v>
      </c>
      <c r="AB979">
        <f>INDEX(Opportunity_Index!$G$2:$G$1333,MATCH(KC_SPS_SubbasinAttributes!C979,Opportunity_Index!$F$2:$F$1333,0))</f>
        <v>0.17810000000000001</v>
      </c>
      <c r="AC979">
        <f>INDEX(Traffic!$B$2:$B$1332,MATCH(KC_SPS_SubbasinAttributes!C979,Traffic!$A$2:$A$1332,0))</f>
        <v>85.96</v>
      </c>
      <c r="AD979">
        <f>INDEX(EquityScore!$F$3:$F$1334,MATCH(KC_SPS_SubbasinAttributes!C979,EquityScore!$E$3:$E$1334,0))</f>
        <v>1</v>
      </c>
      <c r="AE979">
        <f>IFERROR(INDEX(PavementCondition!$E$2:$E$669,MATCH(KC_SPS_SubbasinAttributes!C979,PavementCondition!$D$2:$D$669,0)),"N/A")</f>
        <v>74.5</v>
      </c>
      <c r="AF979">
        <f>INDEX(SpawnerMortality!$E$2:$E$1331,MATCH(KC_SPS_SubbasinAttributes!C979,SpawnerMortality!$D$2:$D$1331,0))</f>
        <v>9.0344835499999998E-2</v>
      </c>
      <c r="AG979" s="25">
        <f>IFERROR(_xlfn.XLOOKUP($C979,WQBE_Loading!$C$4:$C$3072,WQBE_Loading!G$4:G$3072,,0,),"")</f>
        <v>5.2775203081660851E-2</v>
      </c>
      <c r="AH979" s="25">
        <f>IFERROR(_xlfn.XLOOKUP($C979,WQBE_Loading!$C$4:$C$3072,WQBE_Loading!H$4:H$3072,,0,),"")</f>
        <v>0.2696598841774675</v>
      </c>
      <c r="AI979" s="25">
        <f>IFERROR(_xlfn.XLOOKUP($C979,WQBE_Loading!$C$4:$C$3072,WQBE_Loading!I$4:I$3072,,0,),"")</f>
        <v>11.009824075250151</v>
      </c>
      <c r="AJ979" s="25">
        <f>IFERROR(_xlfn.XLOOKUP($C979,WQBE_Loading!$C$4:$C$3072,WQBE_Loading!J$4:J$3072,,0,),"")</f>
        <v>0.83683741514871846</v>
      </c>
      <c r="AK979" s="25">
        <f>IFERROR(_xlfn.XLOOKUP($C979,WQBE_Loading!$C$4:$C$3072,WQBE_Loading!K$4:K$3072,,0,),"")</f>
        <v>327.85795173570546</v>
      </c>
      <c r="AL979" s="25">
        <f>IFERROR(_xlfn.XLOOKUP($C979,WQBE_Loading!$C$4:$C$3072,WQBE_Loading!L$4:L$3072,,0,),"")</f>
        <v>1.0412292035315201E-4</v>
      </c>
      <c r="AM979" s="25">
        <f>IFERROR(_xlfn.XLOOKUP($C979,WQBE_Loading!$C$4:$C$3072,WQBE_Loading!M$4:M$3072,,0,),"")</f>
        <v>3.8294278121656049E-6</v>
      </c>
      <c r="AN979" s="25">
        <f>IFERROR(_xlfn.XLOOKUP($C979,WQBE_Loading!$C$4:$C$3072,WQBE_Loading!N$4:N$3072,,0,),"")</f>
        <v>4.8890761470748653E-3</v>
      </c>
      <c r="AO979" s="25">
        <f>IFERROR(_xlfn.XLOOKUP($C979,WQBE_Loading!$C$4:$C$3072,WQBE_Loading!O$4:O$3072,,0,),"")</f>
        <v>1.6133640960503397E-2</v>
      </c>
      <c r="AP979" s="25">
        <f>IFERROR(_xlfn.XLOOKUP($C979,WQBE_Loading!$C$4:$C$3072,WQBE_Loading!P$4:P$3072,,0,),"")</f>
        <v>1.7832979078617799E-2</v>
      </c>
      <c r="AQ979" s="13">
        <f>IFERROR(_xlfn.XLOOKUP($C979,WQBE_Loading!$C$4:$C$3072,WQBE_Loading!Q$4:Q$3072,,0,),"")</f>
        <v>311910.78871940752</v>
      </c>
      <c r="AR979">
        <f>_xlfn.XLOOKUP(C979,UrbanHeat!$A$2:$A$1333,UrbanHeat!$B$2:$B$1333,,0,)</f>
        <v>5.9480000000000004</v>
      </c>
      <c r="AS979" s="25">
        <f>_xlfn.XLOOKUP($C979,TNC_Loading!$A$2:$A$1332,TNC_Loading!B$2:B$1332,,0,)</f>
        <v>0.56299999999999994</v>
      </c>
      <c r="AT979" s="25">
        <f>_xlfn.XLOOKUP($C979,TNC_Loading!$A$2:$A$1332,TNC_Loading!C$2:C$1332,,0,)</f>
        <v>0.14899999999999999</v>
      </c>
      <c r="AU979" s="25">
        <f>_xlfn.XLOOKUP($C979,TNC_Loading!$A$2:$A$1332,TNC_Loading!D$2:D$1332,,0,)</f>
        <v>0.60199999999999998</v>
      </c>
      <c r="AV979" s="25">
        <f>_xlfn.XLOOKUP($C979,TNC_Loading!$A$2:$A$1332,TNC_Loading!E$2:E$1332,,0,)</f>
        <v>1.4139999999999999</v>
      </c>
      <c r="AW979" s="25">
        <f>_xlfn.XLOOKUP($C979,TNC_Loading!$A$2:$A$1332,TNC_Loading!F$2:F$1332,,0,)</f>
        <v>9.6340000000000003</v>
      </c>
      <c r="AX979">
        <f>_xlfn.XLOOKUP(C979,BIBI!$D$2:$D$1332,BIBI!$F$2:$F$1332,,0,)</f>
        <v>0</v>
      </c>
      <c r="AY979">
        <f>_xlfn.XLOOKUP(C979,FacilityCounts!$A$3:$A$1333,FacilityCounts!$B$3:$B$1333,,0,)</f>
        <v>1</v>
      </c>
      <c r="AZ979">
        <f>_xlfn.XLOOKUP(C979,FacilityCounts!$D$3:$D$1333,FacilityCounts!$E$3:$E$1333,,0,)</f>
        <v>0</v>
      </c>
      <c r="BA979">
        <f>_xlfn.XLOOKUP(C979,FacilityCounts!$G$3:$G$1333,FacilityCounts!$H$3:$H$1333,,0,)</f>
        <v>0</v>
      </c>
      <c r="BB979">
        <f>IFERROR(_xlfn.XLOOKUP(C979,'DA to P Sensitive Lakes'!$P$2:$P$44,'DA to P Sensitive Lakes'!$Q$2:$Q$44,,0,),0)</f>
        <v>0</v>
      </c>
      <c r="BC979" s="25">
        <f>_xlfn.XLOOKUP(C979,'Historic Runoff (mm)'!$A$2:$A$1332,'Historic Runoff (mm)'!$B$2:$B$1332,,0,)</f>
        <v>85.063000000000002</v>
      </c>
      <c r="BD979">
        <f>_xlfn.XLOOKUP(C979,DrainageComplaint!$A$2:$A$1332,DrainageComplaint!$B$2:$B$1332,,0,)</f>
        <v>0</v>
      </c>
      <c r="BE979">
        <f>_xlfn.XLOOKUP(C979,PAD_Area!$G$2:$G$1332,PAD_Area!$H$2:$H$1332,,0,)</f>
        <v>0</v>
      </c>
    </row>
    <row r="980" spans="1:57" x14ac:dyDescent="0.2">
      <c r="A980" s="2">
        <v>977</v>
      </c>
      <c r="B980" s="2">
        <v>978</v>
      </c>
      <c r="C980" s="20">
        <v>1400780</v>
      </c>
      <c r="D980" s="3" t="s">
        <v>900</v>
      </c>
      <c r="E980" s="3" t="s">
        <v>754</v>
      </c>
      <c r="F980" s="3">
        <v>5.8179999999999996</v>
      </c>
      <c r="G980" s="3">
        <v>2263.9799478899999</v>
      </c>
      <c r="H980" s="3">
        <v>253412.709818</v>
      </c>
      <c r="I980" s="2">
        <v>0</v>
      </c>
      <c r="J980" s="2">
        <v>0</v>
      </c>
      <c r="K980" s="2">
        <v>0</v>
      </c>
      <c r="L980" s="2">
        <v>0</v>
      </c>
      <c r="M980" s="3">
        <v>0</v>
      </c>
      <c r="N980" s="2">
        <f>_xlfn.XLOOKUP(C980,Shellfish_Presence!$E$3:$E$1333,Shellfish_Presence!$G$3:$G$1333,,0,)</f>
        <v>0</v>
      </c>
      <c r="O980" s="3">
        <v>0</v>
      </c>
      <c r="P980" s="3">
        <v>0</v>
      </c>
      <c r="Q980" s="2">
        <v>0</v>
      </c>
      <c r="R980" s="3">
        <v>0.99992799758911133</v>
      </c>
      <c r="S980" s="3">
        <v>0</v>
      </c>
      <c r="T980" s="3">
        <v>158.10499572753906</v>
      </c>
      <c r="U980" s="3">
        <v>0</v>
      </c>
      <c r="V980" s="2">
        <v>0</v>
      </c>
      <c r="W980" s="3">
        <f t="shared" si="30"/>
        <v>0</v>
      </c>
      <c r="X980">
        <f t="shared" si="31"/>
        <v>0</v>
      </c>
      <c r="Y980">
        <f>IFERROR(INDEX('Parcel Year'!$N$3:$N$1175,MATCH(KC_SPS_SubbasinAttributes!C980,'Parcel Year'!$M$3:$M$1175,0)),0)</f>
        <v>0.72493600845336914</v>
      </c>
      <c r="Z980">
        <f>INDEX(Imperviousness!$B$2:$B$1332,MATCH(KC_SPS_SubbasinAttributes!C980,Imperviousness!$A$2:$A$1332,0))</f>
        <v>0</v>
      </c>
      <c r="AA980">
        <f>INDEX('Flow Duration Index'!$B$2:$B$1332,MATCH(KC_SPS_SubbasinAttributes!C980,'Flow Duration Index'!$A$2:$A$1332,0))</f>
        <v>6.5369999999999999</v>
      </c>
      <c r="AB980">
        <f>INDEX(Opportunity_Index!$G$2:$G$1333,MATCH(KC_SPS_SubbasinAttributes!C980,Opportunity_Index!$F$2:$F$1333,0))</f>
        <v>0.17810000000000001</v>
      </c>
      <c r="AC980">
        <f>INDEX(Traffic!$B$2:$B$1332,MATCH(KC_SPS_SubbasinAttributes!C980,Traffic!$A$2:$A$1332,0))</f>
        <v>185.119</v>
      </c>
      <c r="AD980">
        <f>INDEX(EquityScore!$F$3:$F$1334,MATCH(KC_SPS_SubbasinAttributes!C980,EquityScore!$E$3:$E$1334,0))</f>
        <v>1</v>
      </c>
      <c r="AE980">
        <f>IFERROR(INDEX(PavementCondition!$E$2:$E$669,MATCH(KC_SPS_SubbasinAttributes!C980,PavementCondition!$D$2:$D$669,0)),"N/A")</f>
        <v>59</v>
      </c>
      <c r="AF980">
        <f>INDEX(SpawnerMortality!$E$2:$E$1331,MATCH(KC_SPS_SubbasinAttributes!C980,SpawnerMortality!$D$2:$D$1331,0))</f>
        <v>0</v>
      </c>
      <c r="AG980" s="25">
        <f>IFERROR(_xlfn.XLOOKUP($C980,WQBE_Loading!$C$4:$C$3072,WQBE_Loading!G$4:G$3072,,0,),"")</f>
        <v>7.126830227628965E-3</v>
      </c>
      <c r="AH980" s="25">
        <f>IFERROR(_xlfn.XLOOKUP($C980,WQBE_Loading!$C$4:$C$3072,WQBE_Loading!H$4:H$3072,,0,),"")</f>
        <v>3.6673945279222651E-2</v>
      </c>
      <c r="AI980" s="25">
        <f>IFERROR(_xlfn.XLOOKUP($C980,WQBE_Loading!$C$4:$C$3072,WQBE_Loading!I$4:I$3072,,0,),"")</f>
        <v>1.76818339863076</v>
      </c>
      <c r="AJ980" s="25">
        <f>IFERROR(_xlfn.XLOOKUP($C980,WQBE_Loading!$C$4:$C$3072,WQBE_Loading!J$4:J$3072,,0,),"")</f>
        <v>0.131811880825979</v>
      </c>
      <c r="AK980" s="25">
        <f>IFERROR(_xlfn.XLOOKUP($C980,WQBE_Loading!$C$4:$C$3072,WQBE_Loading!K$4:K$3072,,0,),"")</f>
        <v>50.732282440515505</v>
      </c>
      <c r="AL980" s="25">
        <f>IFERROR(_xlfn.XLOOKUP($C980,WQBE_Loading!$C$4:$C$3072,WQBE_Loading!L$4:L$3072,,0,),"")</f>
        <v>1.43064978034667E-5</v>
      </c>
      <c r="AM980" s="25">
        <f>IFERROR(_xlfn.XLOOKUP($C980,WQBE_Loading!$C$4:$C$3072,WQBE_Loading!M$4:M$3072,,0,),"")</f>
        <v>1.4424072412907549E-7</v>
      </c>
      <c r="AN980" s="25">
        <f>IFERROR(_xlfn.XLOOKUP($C980,WQBE_Loading!$C$4:$C$3072,WQBE_Loading!N$4:N$3072,,0,),"")</f>
        <v>5.5859718413445842E-4</v>
      </c>
      <c r="AO980" s="25">
        <f>IFERROR(_xlfn.XLOOKUP($C980,WQBE_Loading!$C$4:$C$3072,WQBE_Loading!O$4:O$3072,,0,),"")</f>
        <v>2.2521753505383799E-3</v>
      </c>
      <c r="AP980" s="25">
        <f>IFERROR(_xlfn.XLOOKUP($C980,WQBE_Loading!$C$4:$C$3072,WQBE_Loading!P$4:P$3072,,0,),"")</f>
        <v>3.0976383352687201E-3</v>
      </c>
      <c r="AQ980" s="13">
        <f>IFERROR(_xlfn.XLOOKUP($C980,WQBE_Loading!$C$4:$C$3072,WQBE_Loading!Q$4:Q$3072,,0,),"")</f>
        <v>46709.363951821651</v>
      </c>
      <c r="AR980">
        <f>_xlfn.XLOOKUP(C980,UrbanHeat!$A$2:$A$1333,UrbanHeat!$B$2:$B$1333,,0,)</f>
        <v>5.43</v>
      </c>
      <c r="AS980" s="25">
        <f>_xlfn.XLOOKUP($C980,TNC_Loading!$A$2:$A$1332,TNC_Loading!B$2:B$1332,,0,)</f>
        <v>1.03</v>
      </c>
      <c r="AT980" s="25">
        <f>_xlfn.XLOOKUP($C980,TNC_Loading!$A$2:$A$1332,TNC_Loading!C$2:C$1332,,0,)</f>
        <v>0.26700000000000002</v>
      </c>
      <c r="AU980" s="25">
        <f>_xlfn.XLOOKUP($C980,TNC_Loading!$A$2:$A$1332,TNC_Loading!D$2:D$1332,,0,)</f>
        <v>0.40300000000000002</v>
      </c>
      <c r="AV980" s="25">
        <f>_xlfn.XLOOKUP($C980,TNC_Loading!$A$2:$A$1332,TNC_Loading!E$2:E$1332,,0,)</f>
        <v>2.3069999999999999</v>
      </c>
      <c r="AW980" s="25">
        <f>_xlfn.XLOOKUP($C980,TNC_Loading!$A$2:$A$1332,TNC_Loading!F$2:F$1332,,0,)</f>
        <v>17.573</v>
      </c>
      <c r="AX980">
        <f>_xlfn.XLOOKUP(C980,BIBI!$D$2:$D$1332,BIBI!$F$2:$F$1332,,0,)</f>
        <v>0</v>
      </c>
      <c r="AY980">
        <f>_xlfn.XLOOKUP(C980,FacilityCounts!$A$3:$A$1333,FacilityCounts!$B$3:$B$1333,,0,)</f>
        <v>0</v>
      </c>
      <c r="AZ980">
        <f>_xlfn.XLOOKUP(C980,FacilityCounts!$D$3:$D$1333,FacilityCounts!$E$3:$E$1333,,0,)</f>
        <v>0</v>
      </c>
      <c r="BA980">
        <f>_xlfn.XLOOKUP(C980,FacilityCounts!$G$3:$G$1333,FacilityCounts!$H$3:$H$1333,,0,)</f>
        <v>0</v>
      </c>
      <c r="BB980">
        <f>IFERROR(_xlfn.XLOOKUP(C980,'DA to P Sensitive Lakes'!$P$2:$P$44,'DA to P Sensitive Lakes'!$Q$2:$Q$44,,0,),0)</f>
        <v>0</v>
      </c>
      <c r="BC980" s="25">
        <f>_xlfn.XLOOKUP(C980,'Historic Runoff (mm)'!$A$2:$A$1332,'Historic Runoff (mm)'!$B$2:$B$1332,,0,)</f>
        <v>0.224</v>
      </c>
      <c r="BD980">
        <f>_xlfn.XLOOKUP(C980,DrainageComplaint!$A$2:$A$1332,DrainageComplaint!$B$2:$B$1332,,0,)</f>
        <v>0</v>
      </c>
      <c r="BE980">
        <f>_xlfn.XLOOKUP(C980,PAD_Area!$G$2:$G$1332,PAD_Area!$H$2:$H$1332,,0,)</f>
        <v>0</v>
      </c>
    </row>
    <row r="981" spans="1:57" x14ac:dyDescent="0.2">
      <c r="A981" s="2">
        <v>978</v>
      </c>
      <c r="B981" s="2">
        <v>979</v>
      </c>
      <c r="C981" s="20">
        <v>1400790</v>
      </c>
      <c r="D981" s="3" t="s">
        <v>900</v>
      </c>
      <c r="E981" s="3" t="s">
        <v>754</v>
      </c>
      <c r="F981" s="3">
        <v>291.84100000000001</v>
      </c>
      <c r="G981" s="3">
        <v>18276.002889300002</v>
      </c>
      <c r="H981" s="3">
        <v>12712536.333799999</v>
      </c>
      <c r="I981" s="2">
        <v>1</v>
      </c>
      <c r="J981" s="2">
        <v>0</v>
      </c>
      <c r="K981" s="2">
        <v>0</v>
      </c>
      <c r="L981" s="2">
        <v>0</v>
      </c>
      <c r="M981" s="3">
        <v>5272.39990234375</v>
      </c>
      <c r="N981" s="2">
        <f>_xlfn.XLOOKUP(C981,Shellfish_Presence!$E$3:$E$1333,Shellfish_Presence!$G$3:$G$1333,,0,)</f>
        <v>0</v>
      </c>
      <c r="O981" s="3">
        <v>0</v>
      </c>
      <c r="P981" s="3">
        <v>0</v>
      </c>
      <c r="Q981" s="2">
        <v>2</v>
      </c>
      <c r="R981" s="3">
        <v>1</v>
      </c>
      <c r="S981" s="3">
        <v>0</v>
      </c>
      <c r="T981" s="3">
        <v>4970.9599609375</v>
      </c>
      <c r="U981" s="3">
        <v>0</v>
      </c>
      <c r="V981" s="2">
        <v>2</v>
      </c>
      <c r="W981" s="3">
        <f t="shared" si="30"/>
        <v>4.0233677513322984E-4</v>
      </c>
      <c r="X981">
        <f t="shared" si="31"/>
        <v>0</v>
      </c>
      <c r="Y981">
        <f>IFERROR(INDEX('Parcel Year'!$N$3:$N$1175,MATCH(KC_SPS_SubbasinAttributes!C981,'Parcel Year'!$M$3:$M$1175,0)),0)</f>
        <v>0.29056599736213684</v>
      </c>
      <c r="Z981">
        <f>INDEX(Imperviousness!$B$2:$B$1332,MATCH(KC_SPS_SubbasinAttributes!C981,Imperviousness!$A$2:$A$1332,0))</f>
        <v>0</v>
      </c>
      <c r="AA981">
        <f>INDEX('Flow Duration Index'!$B$2:$B$1332,MATCH(KC_SPS_SubbasinAttributes!C981,'Flow Duration Index'!$A$2:$A$1332,0))</f>
        <v>2.2839999999999998</v>
      </c>
      <c r="AB981">
        <f>INDEX(Opportunity_Index!$G$2:$G$1333,MATCH(KC_SPS_SubbasinAttributes!C981,Opportunity_Index!$F$2:$F$1333,0))</f>
        <v>0.17810000000000001</v>
      </c>
      <c r="AC981">
        <f>INDEX(Traffic!$B$2:$B$1332,MATCH(KC_SPS_SubbasinAttributes!C981,Traffic!$A$2:$A$1332,0))</f>
        <v>120.399</v>
      </c>
      <c r="AD981">
        <f>INDEX(EquityScore!$F$3:$F$1334,MATCH(KC_SPS_SubbasinAttributes!C981,EquityScore!$E$3:$E$1334,0))</f>
        <v>1</v>
      </c>
      <c r="AE981">
        <f>IFERROR(INDEX(PavementCondition!$E$2:$E$669,MATCH(KC_SPS_SubbasinAttributes!C981,PavementCondition!$D$2:$D$669,0)),"N/A")</f>
        <v>59</v>
      </c>
      <c r="AF981">
        <f>INDEX(SpawnerMortality!$E$2:$E$1331,MATCH(KC_SPS_SubbasinAttributes!C981,SpawnerMortality!$D$2:$D$1331,0))</f>
        <v>0.17988464900000001</v>
      </c>
      <c r="AG981" s="25">
        <f>IFERROR(_xlfn.XLOOKUP($C981,WQBE_Loading!$C$4:$C$3072,WQBE_Loading!G$4:G$3072,,0,),"")</f>
        <v>8.4018014832949101E-2</v>
      </c>
      <c r="AH981" s="25">
        <f>IFERROR(_xlfn.XLOOKUP($C981,WQBE_Loading!$C$4:$C$3072,WQBE_Loading!H$4:H$3072,,0,),"")</f>
        <v>0.4363083456100495</v>
      </c>
      <c r="AI981" s="25">
        <f>IFERROR(_xlfn.XLOOKUP($C981,WQBE_Loading!$C$4:$C$3072,WQBE_Loading!I$4:I$3072,,0,),"")</f>
        <v>12.128726022488451</v>
      </c>
      <c r="AJ981" s="25">
        <f>IFERROR(_xlfn.XLOOKUP($C981,WQBE_Loading!$C$4:$C$3072,WQBE_Loading!J$4:J$3072,,0,),"")</f>
        <v>0.97382915968233352</v>
      </c>
      <c r="AK981" s="25">
        <f>IFERROR(_xlfn.XLOOKUP($C981,WQBE_Loading!$C$4:$C$3072,WQBE_Loading!K$4:K$3072,,0,),"")</f>
        <v>437.07706424642095</v>
      </c>
      <c r="AL981" s="25">
        <f>IFERROR(_xlfn.XLOOKUP($C981,WQBE_Loading!$C$4:$C$3072,WQBE_Loading!L$4:L$3072,,0,),"")</f>
        <v>1.5998441735184352E-4</v>
      </c>
      <c r="AM981" s="25">
        <f>IFERROR(_xlfn.XLOOKUP($C981,WQBE_Loading!$C$4:$C$3072,WQBE_Loading!M$4:M$3072,,0,),"")</f>
        <v>1.04916164025386E-5</v>
      </c>
      <c r="AN981" s="25">
        <f>IFERROR(_xlfn.XLOOKUP($C981,WQBE_Loading!$C$4:$C$3072,WQBE_Loading!N$4:N$3072,,0,),"")</f>
        <v>6.4676756405668157E-3</v>
      </c>
      <c r="AO981" s="25">
        <f>IFERROR(_xlfn.XLOOKUP($C981,WQBE_Loading!$C$4:$C$3072,WQBE_Loading!O$4:O$3072,,0,),"")</f>
        <v>2.2965190350930101E-2</v>
      </c>
      <c r="AP981" s="25">
        <f>IFERROR(_xlfn.XLOOKUP($C981,WQBE_Loading!$C$4:$C$3072,WQBE_Loading!P$4:P$3072,,0,),"")</f>
        <v>2.5036425698480701E-2</v>
      </c>
      <c r="AQ981" s="13">
        <f>IFERROR(_xlfn.XLOOKUP($C981,WQBE_Loading!$C$4:$C$3072,WQBE_Loading!Q$4:Q$3072,,0,),"")</f>
        <v>358056.33672175696</v>
      </c>
      <c r="AR981">
        <f>_xlfn.XLOOKUP(C981,UrbanHeat!$A$2:$A$1333,UrbanHeat!$B$2:$B$1333,,0,)</f>
        <v>6.9480000000000004</v>
      </c>
      <c r="AS981" s="25">
        <f>_xlfn.XLOOKUP($C981,TNC_Loading!$A$2:$A$1332,TNC_Loading!B$2:B$1332,,0,)</f>
        <v>0.53700000000000003</v>
      </c>
      <c r="AT981" s="25">
        <f>_xlfn.XLOOKUP($C981,TNC_Loading!$A$2:$A$1332,TNC_Loading!C$2:C$1332,,0,)</f>
        <v>0.11700000000000001</v>
      </c>
      <c r="AU981" s="25">
        <f>_xlfn.XLOOKUP($C981,TNC_Loading!$A$2:$A$1332,TNC_Loading!D$2:D$1332,,0,)</f>
        <v>0.505</v>
      </c>
      <c r="AV981" s="25">
        <f>_xlfn.XLOOKUP($C981,TNC_Loading!$A$2:$A$1332,TNC_Loading!E$2:E$1332,,0,)</f>
        <v>1.1719999999999999</v>
      </c>
      <c r="AW981" s="25">
        <f>_xlfn.XLOOKUP($C981,TNC_Loading!$A$2:$A$1332,TNC_Loading!F$2:F$1332,,0,)</f>
        <v>9.4960000000000004</v>
      </c>
      <c r="AX981">
        <f>_xlfn.XLOOKUP(C981,BIBI!$D$2:$D$1332,BIBI!$F$2:$F$1332,,0,)</f>
        <v>33.049999999999997</v>
      </c>
      <c r="AY981">
        <f>_xlfn.XLOOKUP(C981,FacilityCounts!$A$3:$A$1333,FacilityCounts!$B$3:$B$1333,,0,)</f>
        <v>0</v>
      </c>
      <c r="AZ981">
        <f>_xlfn.XLOOKUP(C981,FacilityCounts!$D$3:$D$1333,FacilityCounts!$E$3:$E$1333,,0,)</f>
        <v>0</v>
      </c>
      <c r="BA981">
        <f>_xlfn.XLOOKUP(C981,FacilityCounts!$G$3:$G$1333,FacilityCounts!$H$3:$H$1333,,0,)</f>
        <v>0</v>
      </c>
      <c r="BB981">
        <f>IFERROR(_xlfn.XLOOKUP(C981,'DA to P Sensitive Lakes'!$P$2:$P$44,'DA to P Sensitive Lakes'!$Q$2:$Q$44,,0,),0)</f>
        <v>0</v>
      </c>
      <c r="BC981" s="25">
        <f>_xlfn.XLOOKUP(C981,'Historic Runoff (mm)'!$A$2:$A$1332,'Historic Runoff (mm)'!$B$2:$B$1332,,0,)</f>
        <v>51.533000000000001</v>
      </c>
      <c r="BD981">
        <f>_xlfn.XLOOKUP(C981,DrainageComplaint!$A$2:$A$1332,DrainageComplaint!$B$2:$B$1332,,0,)</f>
        <v>0</v>
      </c>
      <c r="BE981">
        <f>_xlfn.XLOOKUP(C981,PAD_Area!$G$2:$G$1332,PAD_Area!$H$2:$H$1332,,0,)</f>
        <v>0</v>
      </c>
    </row>
    <row r="982" spans="1:57" x14ac:dyDescent="0.2">
      <c r="A982" s="2">
        <v>979</v>
      </c>
      <c r="B982" s="2">
        <v>980</v>
      </c>
      <c r="C982" s="20">
        <v>1400800</v>
      </c>
      <c r="D982" s="3" t="s">
        <v>975</v>
      </c>
      <c r="E982" s="3" t="s">
        <v>754</v>
      </c>
      <c r="F982" s="3">
        <v>370.71499999999997</v>
      </c>
      <c r="G982" s="3">
        <v>23980.863841599999</v>
      </c>
      <c r="H982" s="3">
        <v>16148299.036900001</v>
      </c>
      <c r="I982" s="2">
        <v>1</v>
      </c>
      <c r="J982" s="2">
        <v>0</v>
      </c>
      <c r="K982" s="2">
        <v>0</v>
      </c>
      <c r="L982" s="2">
        <v>0</v>
      </c>
      <c r="M982" s="3">
        <v>0</v>
      </c>
      <c r="N982" s="2">
        <f>_xlfn.XLOOKUP(C982,Shellfish_Presence!$E$3:$E$1333,Shellfish_Presence!$G$3:$G$1333,,0,)</f>
        <v>0</v>
      </c>
      <c r="O982" s="3">
        <v>0</v>
      </c>
      <c r="P982" s="3">
        <v>0</v>
      </c>
      <c r="Q982" s="2">
        <v>0</v>
      </c>
      <c r="R982" s="3">
        <v>1</v>
      </c>
      <c r="S982" s="3">
        <v>0</v>
      </c>
      <c r="T982" s="3">
        <v>5442.0498046875</v>
      </c>
      <c r="U982" s="3">
        <v>0</v>
      </c>
      <c r="V982" s="2">
        <v>2</v>
      </c>
      <c r="W982" s="3">
        <f t="shared" si="30"/>
        <v>3.6750858073318323E-4</v>
      </c>
      <c r="X982">
        <f t="shared" si="31"/>
        <v>0</v>
      </c>
      <c r="Y982">
        <f>IFERROR(INDEX('Parcel Year'!$N$3:$N$1175,MATCH(KC_SPS_SubbasinAttributes!C982,'Parcel Year'!$M$3:$M$1175,0)),0)</f>
        <v>0.42539399862289429</v>
      </c>
      <c r="Z982">
        <f>INDEX(Imperviousness!$B$2:$B$1332,MATCH(KC_SPS_SubbasinAttributes!C982,Imperviousness!$A$2:$A$1332,0))</f>
        <v>2.7E-2</v>
      </c>
      <c r="AA982">
        <f>INDEX('Flow Duration Index'!$B$2:$B$1332,MATCH(KC_SPS_SubbasinAttributes!C982,'Flow Duration Index'!$A$2:$A$1332,0))</f>
        <v>3.431</v>
      </c>
      <c r="AB982">
        <f>INDEX(Opportunity_Index!$G$2:$G$1333,MATCH(KC_SPS_SubbasinAttributes!C982,Opportunity_Index!$F$2:$F$1333,0))</f>
        <v>0.35620000000000002</v>
      </c>
      <c r="AC982">
        <f>INDEX(Traffic!$B$2:$B$1332,MATCH(KC_SPS_SubbasinAttributes!C982,Traffic!$A$2:$A$1332,0))</f>
        <v>501.10700000000003</v>
      </c>
      <c r="AD982">
        <f>INDEX(EquityScore!$F$3:$F$1334,MATCH(KC_SPS_SubbasinAttributes!C982,EquityScore!$E$3:$E$1334,0))</f>
        <v>2</v>
      </c>
      <c r="AE982">
        <f>IFERROR(INDEX(PavementCondition!$E$2:$E$669,MATCH(KC_SPS_SubbasinAttributes!C982,PavementCondition!$D$2:$D$669,0)),"N/A")</f>
        <v>25</v>
      </c>
      <c r="AF982">
        <f>INDEX(SpawnerMortality!$E$2:$E$1331,MATCH(KC_SPS_SubbasinAttributes!C982,SpawnerMortality!$D$2:$D$1331,0))</f>
        <v>9.0344835499999998E-2</v>
      </c>
      <c r="AG982" s="25">
        <f>IFERROR(_xlfn.XLOOKUP($C982,WQBE_Loading!$C$4:$C$3072,WQBE_Loading!G$4:G$3072,,0,),"")</f>
        <v>0.11038629794244051</v>
      </c>
      <c r="AH982" s="25">
        <f>IFERROR(_xlfn.XLOOKUP($C982,WQBE_Loading!$C$4:$C$3072,WQBE_Loading!H$4:H$3072,,0,),"")</f>
        <v>0.56801478944074446</v>
      </c>
      <c r="AI982" s="25">
        <f>IFERROR(_xlfn.XLOOKUP($C982,WQBE_Loading!$C$4:$C$3072,WQBE_Loading!I$4:I$3072,,0,),"")</f>
        <v>17.939997231637101</v>
      </c>
      <c r="AJ982" s="25">
        <f>IFERROR(_xlfn.XLOOKUP($C982,WQBE_Loading!$C$4:$C$3072,WQBE_Loading!J$4:J$3072,,0,),"")</f>
        <v>1.4152620062958752</v>
      </c>
      <c r="AK982" s="25">
        <f>IFERROR(_xlfn.XLOOKUP($C982,WQBE_Loading!$C$4:$C$3072,WQBE_Loading!K$4:K$3072,,0,),"")</f>
        <v>610.96829288852553</v>
      </c>
      <c r="AL982" s="25">
        <f>IFERROR(_xlfn.XLOOKUP($C982,WQBE_Loading!$C$4:$C$3072,WQBE_Loading!L$4:L$3072,,0,),"")</f>
        <v>2.114488898314575E-4</v>
      </c>
      <c r="AM982" s="25">
        <f>IFERROR(_xlfn.XLOOKUP($C982,WQBE_Loading!$C$4:$C$3072,WQBE_Loading!M$4:M$3072,,0,),"")</f>
        <v>1.1935040220300001E-5</v>
      </c>
      <c r="AN982" s="25">
        <f>IFERROR(_xlfn.XLOOKUP($C982,WQBE_Loading!$C$4:$C$3072,WQBE_Loading!N$4:N$3072,,0,),"")</f>
        <v>8.0139647089804752E-3</v>
      </c>
      <c r="AO982" s="25">
        <f>IFERROR(_xlfn.XLOOKUP($C982,WQBE_Loading!$C$4:$C$3072,WQBE_Loading!O$4:O$3072,,0,),"")</f>
        <v>3.1136302176972448E-2</v>
      </c>
      <c r="AP982" s="25">
        <f>IFERROR(_xlfn.XLOOKUP($C982,WQBE_Loading!$C$4:$C$3072,WQBE_Loading!P$4:P$3072,,0,),"")</f>
        <v>3.6226283517813249E-2</v>
      </c>
      <c r="AQ982" s="13">
        <f>IFERROR(_xlfn.XLOOKUP($C982,WQBE_Loading!$C$4:$C$3072,WQBE_Loading!Q$4:Q$3072,,0,),"")</f>
        <v>506373.21384475601</v>
      </c>
      <c r="AR982">
        <f>_xlfn.XLOOKUP(C982,UrbanHeat!$A$2:$A$1333,UrbanHeat!$B$2:$B$1333,,0,)</f>
        <v>8.8109999999999999</v>
      </c>
      <c r="AS982" s="25">
        <f>_xlfn.XLOOKUP($C982,TNC_Loading!$A$2:$A$1332,TNC_Loading!B$2:B$1332,,0,)</f>
        <v>1.3089999999999999</v>
      </c>
      <c r="AT982" s="25">
        <f>_xlfn.XLOOKUP($C982,TNC_Loading!$A$2:$A$1332,TNC_Loading!C$2:C$1332,,0,)</f>
        <v>0.253</v>
      </c>
      <c r="AU982" s="25">
        <f>_xlfn.XLOOKUP($C982,TNC_Loading!$A$2:$A$1332,TNC_Loading!D$2:D$1332,,0,)</f>
        <v>1.2909999999999999</v>
      </c>
      <c r="AV982" s="25">
        <f>_xlfn.XLOOKUP($C982,TNC_Loading!$A$2:$A$1332,TNC_Loading!E$2:E$1332,,0,)</f>
        <v>2.2930000000000001</v>
      </c>
      <c r="AW982" s="25">
        <f>_xlfn.XLOOKUP($C982,TNC_Loading!$A$2:$A$1332,TNC_Loading!F$2:F$1332,,0,)</f>
        <v>27.439</v>
      </c>
      <c r="AX982">
        <f>_xlfn.XLOOKUP(C982,BIBI!$D$2:$D$1332,BIBI!$F$2:$F$1332,,0,)</f>
        <v>61.15</v>
      </c>
      <c r="AY982">
        <f>_xlfn.XLOOKUP(C982,FacilityCounts!$A$3:$A$1333,FacilityCounts!$B$3:$B$1333,,0,)</f>
        <v>0</v>
      </c>
      <c r="AZ982">
        <f>_xlfn.XLOOKUP(C982,FacilityCounts!$D$3:$D$1333,FacilityCounts!$E$3:$E$1333,,0,)</f>
        <v>0</v>
      </c>
      <c r="BA982">
        <f>_xlfn.XLOOKUP(C982,FacilityCounts!$G$3:$G$1333,FacilityCounts!$H$3:$H$1333,,0,)</f>
        <v>0</v>
      </c>
      <c r="BB982">
        <f>IFERROR(_xlfn.XLOOKUP(C982,'DA to P Sensitive Lakes'!$P$2:$P$44,'DA to P Sensitive Lakes'!$Q$2:$Q$44,,0,),0)</f>
        <v>0</v>
      </c>
      <c r="BC982" s="25">
        <f>_xlfn.XLOOKUP(C982,'Historic Runoff (mm)'!$A$2:$A$1332,'Historic Runoff (mm)'!$B$2:$B$1332,,0,)</f>
        <v>92.168999999999997</v>
      </c>
      <c r="BD982">
        <f>_xlfn.XLOOKUP(C982,DrainageComplaint!$A$2:$A$1332,DrainageComplaint!$B$2:$B$1332,,0,)</f>
        <v>0</v>
      </c>
      <c r="BE982">
        <f>_xlfn.XLOOKUP(C982,PAD_Area!$G$2:$G$1332,PAD_Area!$H$2:$H$1332,,0,)</f>
        <v>0</v>
      </c>
    </row>
    <row r="983" spans="1:57" x14ac:dyDescent="0.2">
      <c r="A983" s="2">
        <v>980</v>
      </c>
      <c r="B983" s="2">
        <v>981</v>
      </c>
      <c r="C983" s="20">
        <v>1400810</v>
      </c>
      <c r="D983" s="3" t="s">
        <v>976</v>
      </c>
      <c r="E983" s="3" t="s">
        <v>754</v>
      </c>
      <c r="F983" s="3">
        <v>924.68</v>
      </c>
      <c r="G983" s="3">
        <v>42279.018945199998</v>
      </c>
      <c r="H983" s="3">
        <v>40278913.166699998</v>
      </c>
      <c r="I983" s="2">
        <v>1</v>
      </c>
      <c r="J983" s="2">
        <v>0</v>
      </c>
      <c r="K983" s="2">
        <v>0</v>
      </c>
      <c r="L983" s="2">
        <v>6</v>
      </c>
      <c r="M983" s="3">
        <v>0</v>
      </c>
      <c r="N983" s="2">
        <f>_xlfn.XLOOKUP(C983,Shellfish_Presence!$E$3:$E$1333,Shellfish_Presence!$G$3:$G$1333,,0,)</f>
        <v>0</v>
      </c>
      <c r="O983" s="3">
        <v>0</v>
      </c>
      <c r="P983" s="3">
        <v>0</v>
      </c>
      <c r="Q983" s="2">
        <v>0</v>
      </c>
      <c r="R983" s="3">
        <v>1</v>
      </c>
      <c r="S983" s="3">
        <v>0</v>
      </c>
      <c r="T983" s="3">
        <v>29669.400390625</v>
      </c>
      <c r="U983" s="3">
        <v>4771.68994140625</v>
      </c>
      <c r="V983" s="2">
        <v>45</v>
      </c>
      <c r="W983" s="3">
        <f t="shared" si="30"/>
        <v>1.516714170409025E-3</v>
      </c>
      <c r="X983">
        <f t="shared" si="31"/>
        <v>0.16082866113175712</v>
      </c>
      <c r="Y983">
        <f>IFERROR(INDEX('Parcel Year'!$N$3:$N$1175,MATCH(KC_SPS_SubbasinAttributes!C983,'Parcel Year'!$M$3:$M$1175,0)),0)</f>
        <v>0.45801898837089539</v>
      </c>
      <c r="Z983">
        <f>INDEX(Imperviousness!$B$2:$B$1332,MATCH(KC_SPS_SubbasinAttributes!C983,Imperviousness!$A$2:$A$1332,0))</f>
        <v>4.5999999999999999E-2</v>
      </c>
      <c r="AA983">
        <f>INDEX('Flow Duration Index'!$B$2:$B$1332,MATCH(KC_SPS_SubbasinAttributes!C983,'Flow Duration Index'!$A$2:$A$1332,0))</f>
        <v>3.6190000000000002</v>
      </c>
      <c r="AB983">
        <f>INDEX(Opportunity_Index!$G$2:$G$1333,MATCH(KC_SPS_SubbasinAttributes!C983,Opportunity_Index!$F$2:$F$1333,0))</f>
        <v>0.35620000000000002</v>
      </c>
      <c r="AC983">
        <f>INDEX(Traffic!$B$2:$B$1332,MATCH(KC_SPS_SubbasinAttributes!C983,Traffic!$A$2:$A$1332,0))</f>
        <v>361.08100000000002</v>
      </c>
      <c r="AD983">
        <f>INDEX(EquityScore!$F$3:$F$1334,MATCH(KC_SPS_SubbasinAttributes!C983,EquityScore!$E$3:$E$1334,0))</f>
        <v>2</v>
      </c>
      <c r="AE983">
        <f>IFERROR(INDEX(PavementCondition!$E$2:$E$669,MATCH(KC_SPS_SubbasinAttributes!C983,PavementCondition!$D$2:$D$669,0)),"N/A")</f>
        <v>62</v>
      </c>
      <c r="AF983">
        <f>INDEX(SpawnerMortality!$E$2:$E$1331,MATCH(KC_SPS_SubbasinAttributes!C983,SpawnerMortality!$D$2:$D$1331,0))</f>
        <v>0</v>
      </c>
      <c r="AG983" s="25">
        <f>IFERROR(_xlfn.XLOOKUP($C983,WQBE_Loading!$C$4:$C$3072,WQBE_Loading!G$4:G$3072,,0,),"")</f>
        <v>1.6276448281706399</v>
      </c>
      <c r="AH983" s="25">
        <f>IFERROR(_xlfn.XLOOKUP($C983,WQBE_Loading!$C$4:$C$3072,WQBE_Loading!H$4:H$3072,,0,),"")</f>
        <v>8.8586748522679564</v>
      </c>
      <c r="AI983" s="25">
        <f>IFERROR(_xlfn.XLOOKUP($C983,WQBE_Loading!$C$4:$C$3072,WQBE_Loading!I$4:I$3072,,0,),"")</f>
        <v>164.50504080474701</v>
      </c>
      <c r="AJ983" s="25">
        <f>IFERROR(_xlfn.XLOOKUP($C983,WQBE_Loading!$C$4:$C$3072,WQBE_Loading!J$4:J$3072,,0,),"")</f>
        <v>14.751477288611351</v>
      </c>
      <c r="AK983" s="25">
        <f>IFERROR(_xlfn.XLOOKUP($C983,WQBE_Loading!$C$4:$C$3072,WQBE_Loading!K$4:K$3072,,0,),"")</f>
        <v>7303.8996790645797</v>
      </c>
      <c r="AL983" s="25">
        <f>IFERROR(_xlfn.XLOOKUP($C983,WQBE_Loading!$C$4:$C$3072,WQBE_Loading!L$4:L$3072,,0,),"")</f>
        <v>2.7566780394960798E-3</v>
      </c>
      <c r="AM983" s="25">
        <f>IFERROR(_xlfn.XLOOKUP($C983,WQBE_Loading!$C$4:$C$3072,WQBE_Loading!M$4:M$3072,,0,),"")</f>
        <v>2.5426227841520452E-4</v>
      </c>
      <c r="AN983" s="25">
        <f>IFERROR(_xlfn.XLOOKUP($C983,WQBE_Loading!$C$4:$C$3072,WQBE_Loading!N$4:N$3072,,0,),"")</f>
        <v>8.7130156597267902E-2</v>
      </c>
      <c r="AO983" s="25">
        <f>IFERROR(_xlfn.XLOOKUP($C983,WQBE_Loading!$C$4:$C$3072,WQBE_Loading!O$4:O$3072,,0,),"")</f>
        <v>0.37732574710200101</v>
      </c>
      <c r="AP983" s="25">
        <f>IFERROR(_xlfn.XLOOKUP($C983,WQBE_Loading!$C$4:$C$3072,WQBE_Loading!P$4:P$3072,,0,),"")</f>
        <v>0.52252279766773246</v>
      </c>
      <c r="AQ983" s="13">
        <f>IFERROR(_xlfn.XLOOKUP($C983,WQBE_Loading!$C$4:$C$3072,WQBE_Loading!Q$4:Q$3072,,0,),"")</f>
        <v>4829947.6357115544</v>
      </c>
      <c r="AR983">
        <f>_xlfn.XLOOKUP(C983,UrbanHeat!$A$2:$A$1333,UrbanHeat!$B$2:$B$1333,,0,)</f>
        <v>8.0410000000000004</v>
      </c>
      <c r="AS983" s="25">
        <f>_xlfn.XLOOKUP($C983,TNC_Loading!$A$2:$A$1332,TNC_Loading!B$2:B$1332,,0,)</f>
        <v>1.675</v>
      </c>
      <c r="AT983" s="25">
        <f>_xlfn.XLOOKUP($C983,TNC_Loading!$A$2:$A$1332,TNC_Loading!C$2:C$1332,,0,)</f>
        <v>0.54600000000000004</v>
      </c>
      <c r="AU983" s="25">
        <f>_xlfn.XLOOKUP($C983,TNC_Loading!$A$2:$A$1332,TNC_Loading!D$2:D$1332,,0,)</f>
        <v>2.6640000000000001</v>
      </c>
      <c r="AV983" s="25">
        <f>_xlfn.XLOOKUP($C983,TNC_Loading!$A$2:$A$1332,TNC_Loading!E$2:E$1332,,0,)</f>
        <v>3.585</v>
      </c>
      <c r="AW983" s="25">
        <f>_xlfn.XLOOKUP($C983,TNC_Loading!$A$2:$A$1332,TNC_Loading!F$2:F$1332,,0,)</f>
        <v>36.295999999999999</v>
      </c>
      <c r="AX983">
        <f>_xlfn.XLOOKUP(C983,BIBI!$D$2:$D$1332,BIBI!$F$2:$F$1332,,0,)</f>
        <v>0</v>
      </c>
      <c r="AY983">
        <f>_xlfn.XLOOKUP(C983,FacilityCounts!$A$3:$A$1333,FacilityCounts!$B$3:$B$1333,,0,)</f>
        <v>12</v>
      </c>
      <c r="AZ983">
        <f>_xlfn.XLOOKUP(C983,FacilityCounts!$D$3:$D$1333,FacilityCounts!$E$3:$E$1333,,0,)</f>
        <v>0</v>
      </c>
      <c r="BA983">
        <f>_xlfn.XLOOKUP(C983,FacilityCounts!$G$3:$G$1333,FacilityCounts!$H$3:$H$1333,,0,)</f>
        <v>0</v>
      </c>
      <c r="BB983">
        <f>IFERROR(_xlfn.XLOOKUP(C983,'DA to P Sensitive Lakes'!$P$2:$P$44,'DA to P Sensitive Lakes'!$Q$2:$Q$44,,0,),0)</f>
        <v>0</v>
      </c>
      <c r="BC983" s="25">
        <f>_xlfn.XLOOKUP(C983,'Historic Runoff (mm)'!$A$2:$A$1332,'Historic Runoff (mm)'!$B$2:$B$1332,,0,)</f>
        <v>131.61000000000001</v>
      </c>
      <c r="BD983">
        <f>_xlfn.XLOOKUP(C983,DrainageComplaint!$A$2:$A$1332,DrainageComplaint!$B$2:$B$1332,,0,)</f>
        <v>1</v>
      </c>
      <c r="BE983">
        <f>_xlfn.XLOOKUP(C983,PAD_Area!$G$2:$G$1332,PAD_Area!$H$2:$H$1332,,0,)</f>
        <v>0</v>
      </c>
    </row>
    <row r="984" spans="1:57" x14ac:dyDescent="0.2">
      <c r="A984" s="2">
        <v>981</v>
      </c>
      <c r="B984" s="2">
        <v>982</v>
      </c>
      <c r="C984" s="20">
        <v>1400820</v>
      </c>
      <c r="D984" s="3" t="s">
        <v>976</v>
      </c>
      <c r="E984" s="3" t="s">
        <v>754</v>
      </c>
      <c r="F984" s="3">
        <v>351.02300000000002</v>
      </c>
      <c r="G984" s="3">
        <v>21891.584079699998</v>
      </c>
      <c r="H984" s="3">
        <v>15290509.628</v>
      </c>
      <c r="I984" s="2">
        <v>1</v>
      </c>
      <c r="J984" s="2">
        <v>0</v>
      </c>
      <c r="K984" s="2">
        <v>0</v>
      </c>
      <c r="L984" s="2">
        <v>0</v>
      </c>
      <c r="M984" s="3">
        <v>0</v>
      </c>
      <c r="N984" s="2">
        <f>_xlfn.XLOOKUP(C984,Shellfish_Presence!$E$3:$E$1333,Shellfish_Presence!$G$3:$G$1333,,0,)</f>
        <v>0</v>
      </c>
      <c r="O984" s="3">
        <v>0</v>
      </c>
      <c r="P984" s="3">
        <v>0</v>
      </c>
      <c r="Q984" s="2">
        <v>2</v>
      </c>
      <c r="R984" s="3">
        <v>1</v>
      </c>
      <c r="S984" s="3">
        <v>0</v>
      </c>
      <c r="T984" s="3">
        <v>6475.18994140625</v>
      </c>
      <c r="U984" s="3">
        <v>0</v>
      </c>
      <c r="V984" s="2">
        <v>15</v>
      </c>
      <c r="W984" s="3">
        <f t="shared" si="30"/>
        <v>2.3165343620394825E-3</v>
      </c>
      <c r="X984">
        <f t="shared" si="31"/>
        <v>0</v>
      </c>
      <c r="Y984">
        <f>IFERROR(INDEX('Parcel Year'!$N$3:$N$1175,MATCH(KC_SPS_SubbasinAttributes!C984,'Parcel Year'!$M$3:$M$1175,0)),0)</f>
        <v>0.29147401452064514</v>
      </c>
      <c r="Z984">
        <f>INDEX(Imperviousness!$B$2:$B$1332,MATCH(KC_SPS_SubbasinAttributes!C984,Imperviousness!$A$2:$A$1332,0))</f>
        <v>3.1E-2</v>
      </c>
      <c r="AA984">
        <f>INDEX('Flow Duration Index'!$B$2:$B$1332,MATCH(KC_SPS_SubbasinAttributes!C984,'Flow Duration Index'!$A$2:$A$1332,0))</f>
        <v>3.1440000000000001</v>
      </c>
      <c r="AB984">
        <f>INDEX(Opportunity_Index!$G$2:$G$1333,MATCH(KC_SPS_SubbasinAttributes!C984,Opportunity_Index!$F$2:$F$1333,0))</f>
        <v>0.35620000000000002</v>
      </c>
      <c r="AC984">
        <f>INDEX(Traffic!$B$2:$B$1332,MATCH(KC_SPS_SubbasinAttributes!C984,Traffic!$A$2:$A$1332,0))</f>
        <v>699.39</v>
      </c>
      <c r="AD984">
        <f>INDEX(EquityScore!$F$3:$F$1334,MATCH(KC_SPS_SubbasinAttributes!C984,EquityScore!$E$3:$E$1334,0))</f>
        <v>2</v>
      </c>
      <c r="AE984">
        <f>IFERROR(INDEX(PavementCondition!$E$2:$E$669,MATCH(KC_SPS_SubbasinAttributes!C984,PavementCondition!$D$2:$D$669,0)),"N/A")</f>
        <v>32</v>
      </c>
      <c r="AF984">
        <f>INDEX(SpawnerMortality!$E$2:$E$1331,MATCH(KC_SPS_SubbasinAttributes!C984,SpawnerMortality!$D$2:$D$1331,0))</f>
        <v>8.9942324500000004E-2</v>
      </c>
      <c r="AG984" s="25">
        <f>IFERROR(_xlfn.XLOOKUP($C984,WQBE_Loading!$C$4:$C$3072,WQBE_Loading!G$4:G$3072,,0,),"")</f>
        <v>0.114946836868854</v>
      </c>
      <c r="AH984" s="25">
        <f>IFERROR(_xlfn.XLOOKUP($C984,WQBE_Loading!$C$4:$C$3072,WQBE_Loading!H$4:H$3072,,0,),"")</f>
        <v>0.63037231023517104</v>
      </c>
      <c r="AI984" s="25">
        <f>IFERROR(_xlfn.XLOOKUP($C984,WQBE_Loading!$C$4:$C$3072,WQBE_Loading!I$4:I$3072,,0,),"")</f>
        <v>29.6895282968609</v>
      </c>
      <c r="AJ984" s="25">
        <f>IFERROR(_xlfn.XLOOKUP($C984,WQBE_Loading!$C$4:$C$3072,WQBE_Loading!J$4:J$3072,,0,),"")</f>
        <v>2.2918443583839099</v>
      </c>
      <c r="AK984" s="25">
        <f>IFERROR(_xlfn.XLOOKUP($C984,WQBE_Loading!$C$4:$C$3072,WQBE_Loading!K$4:K$3072,,0,),"")</f>
        <v>843.15052822381153</v>
      </c>
      <c r="AL984" s="25">
        <f>IFERROR(_xlfn.XLOOKUP($C984,WQBE_Loading!$C$4:$C$3072,WQBE_Loading!L$4:L$3072,,0,),"")</f>
        <v>2.3167988764858949E-4</v>
      </c>
      <c r="AM984" s="25">
        <f>IFERROR(_xlfn.XLOOKUP($C984,WQBE_Loading!$C$4:$C$3072,WQBE_Loading!M$4:M$3072,,0,),"")</f>
        <v>7.5822072747830497E-6</v>
      </c>
      <c r="AN984" s="25">
        <f>IFERROR(_xlfn.XLOOKUP($C984,WQBE_Loading!$C$4:$C$3072,WQBE_Loading!N$4:N$3072,,0,),"")</f>
        <v>1.1982819595731699E-2</v>
      </c>
      <c r="AO984" s="25">
        <f>IFERROR(_xlfn.XLOOKUP($C984,WQBE_Loading!$C$4:$C$3072,WQBE_Loading!O$4:O$3072,,0,),"")</f>
        <v>3.7934097295366648E-2</v>
      </c>
      <c r="AP984" s="25">
        <f>IFERROR(_xlfn.XLOOKUP($C984,WQBE_Loading!$C$4:$C$3072,WQBE_Loading!P$4:P$3072,,0,),"")</f>
        <v>4.8994472207331094E-2</v>
      </c>
      <c r="AQ984" s="13">
        <f>IFERROR(_xlfn.XLOOKUP($C984,WQBE_Loading!$C$4:$C$3072,WQBE_Loading!Q$4:Q$3072,,0,),"")</f>
        <v>849302.93834410445</v>
      </c>
      <c r="AR984">
        <f>_xlfn.XLOOKUP(C984,UrbanHeat!$A$2:$A$1333,UrbanHeat!$B$2:$B$1333,,0,)</f>
        <v>7.4649999999999999</v>
      </c>
      <c r="AS984" s="25">
        <f>_xlfn.XLOOKUP($C984,TNC_Loading!$A$2:$A$1332,TNC_Loading!B$2:B$1332,,0,)</f>
        <v>1.054</v>
      </c>
      <c r="AT984" s="25">
        <f>_xlfn.XLOOKUP($C984,TNC_Loading!$A$2:$A$1332,TNC_Loading!C$2:C$1332,,0,)</f>
        <v>0.26800000000000002</v>
      </c>
      <c r="AU984" s="25">
        <f>_xlfn.XLOOKUP($C984,TNC_Loading!$A$2:$A$1332,TNC_Loading!D$2:D$1332,,0,)</f>
        <v>1.2070000000000001</v>
      </c>
      <c r="AV984" s="25">
        <f>_xlfn.XLOOKUP($C984,TNC_Loading!$A$2:$A$1332,TNC_Loading!E$2:E$1332,,0,)</f>
        <v>2.1459999999999999</v>
      </c>
      <c r="AW984" s="25">
        <f>_xlfn.XLOOKUP($C984,TNC_Loading!$A$2:$A$1332,TNC_Loading!F$2:F$1332,,0,)</f>
        <v>20.689</v>
      </c>
      <c r="AX984">
        <f>_xlfn.XLOOKUP(C984,BIBI!$D$2:$D$1332,BIBI!$F$2:$F$1332,,0,)</f>
        <v>36.799999999999997</v>
      </c>
      <c r="AY984">
        <f>_xlfn.XLOOKUP(C984,FacilityCounts!$A$3:$A$1333,FacilityCounts!$B$3:$B$1333,,0,)</f>
        <v>1</v>
      </c>
      <c r="AZ984">
        <f>_xlfn.XLOOKUP(C984,FacilityCounts!$D$3:$D$1333,FacilityCounts!$E$3:$E$1333,,0,)</f>
        <v>0</v>
      </c>
      <c r="BA984">
        <f>_xlfn.XLOOKUP(C984,FacilityCounts!$G$3:$G$1333,FacilityCounts!$H$3:$H$1333,,0,)</f>
        <v>0</v>
      </c>
      <c r="BB984">
        <f>IFERROR(_xlfn.XLOOKUP(C984,'DA to P Sensitive Lakes'!$P$2:$P$44,'DA to P Sensitive Lakes'!$Q$2:$Q$44,,0,),0)</f>
        <v>0</v>
      </c>
      <c r="BC984" s="25">
        <f>_xlfn.XLOOKUP(C984,'Historic Runoff (mm)'!$A$2:$A$1332,'Historic Runoff (mm)'!$B$2:$B$1332,,0,)</f>
        <v>102.279</v>
      </c>
      <c r="BD984">
        <f>_xlfn.XLOOKUP(C984,DrainageComplaint!$A$2:$A$1332,DrainageComplaint!$B$2:$B$1332,,0,)</f>
        <v>0</v>
      </c>
      <c r="BE984">
        <f>_xlfn.XLOOKUP(C984,PAD_Area!$G$2:$G$1332,PAD_Area!$H$2:$H$1332,,0,)</f>
        <v>0</v>
      </c>
    </row>
    <row r="985" spans="1:57" x14ac:dyDescent="0.2">
      <c r="A985" s="2">
        <v>982</v>
      </c>
      <c r="B985" s="2">
        <v>983</v>
      </c>
      <c r="C985" s="20">
        <v>1400830</v>
      </c>
      <c r="D985" s="3" t="s">
        <v>900</v>
      </c>
      <c r="E985" s="3" t="s">
        <v>754</v>
      </c>
      <c r="F985" s="3">
        <v>56.692999999999998</v>
      </c>
      <c r="G985" s="3">
        <v>10748.7903327</v>
      </c>
      <c r="H985" s="3">
        <v>2469539.6639899998</v>
      </c>
      <c r="I985" s="2">
        <v>0</v>
      </c>
      <c r="J985" s="2">
        <v>0</v>
      </c>
      <c r="K985" s="2">
        <v>0</v>
      </c>
      <c r="L985" s="2">
        <v>1</v>
      </c>
      <c r="M985" s="3">
        <v>0</v>
      </c>
      <c r="N985" s="2">
        <f>_xlfn.XLOOKUP(C985,Shellfish_Presence!$E$3:$E$1333,Shellfish_Presence!$G$3:$G$1333,,0,)</f>
        <v>0</v>
      </c>
      <c r="O985" s="3">
        <v>0</v>
      </c>
      <c r="P985" s="3">
        <v>0</v>
      </c>
      <c r="Q985" s="2">
        <v>0</v>
      </c>
      <c r="R985" s="3">
        <v>1</v>
      </c>
      <c r="S985" s="3">
        <v>0</v>
      </c>
      <c r="T985" s="3">
        <v>858.42401123046875</v>
      </c>
      <c r="U985" s="3">
        <v>0</v>
      </c>
      <c r="V985" s="2">
        <v>0</v>
      </c>
      <c r="W985" s="3">
        <f t="shared" si="30"/>
        <v>0</v>
      </c>
      <c r="X985">
        <f t="shared" si="31"/>
        <v>0</v>
      </c>
      <c r="Y985">
        <f>IFERROR(INDEX('Parcel Year'!$N$3:$N$1175,MATCH(KC_SPS_SubbasinAttributes!C985,'Parcel Year'!$M$3:$M$1175,0)),0)</f>
        <v>0.17557400465011597</v>
      </c>
      <c r="Z985">
        <f>INDEX(Imperviousness!$B$2:$B$1332,MATCH(KC_SPS_SubbasinAttributes!C985,Imperviousness!$A$2:$A$1332,0))</f>
        <v>0</v>
      </c>
      <c r="AA985">
        <f>INDEX('Flow Duration Index'!$B$2:$B$1332,MATCH(KC_SPS_SubbasinAttributes!C985,'Flow Duration Index'!$A$2:$A$1332,0))</f>
        <v>2.0640000000000001</v>
      </c>
      <c r="AB985">
        <f>INDEX(Opportunity_Index!$G$2:$G$1333,MATCH(KC_SPS_SubbasinAttributes!C985,Opportunity_Index!$F$2:$F$1333,0))</f>
        <v>0.17810000000000001</v>
      </c>
      <c r="AC985">
        <f>INDEX(Traffic!$B$2:$B$1332,MATCH(KC_SPS_SubbasinAttributes!C985,Traffic!$A$2:$A$1332,0))</f>
        <v>48.715000000000003</v>
      </c>
      <c r="AD985">
        <f>INDEX(EquityScore!$F$3:$F$1334,MATCH(KC_SPS_SubbasinAttributes!C985,EquityScore!$E$3:$E$1334,0))</f>
        <v>1</v>
      </c>
      <c r="AE985">
        <f>IFERROR(INDEX(PavementCondition!$E$2:$E$669,MATCH(KC_SPS_SubbasinAttributes!C985,PavementCondition!$D$2:$D$669,0)),"N/A")</f>
        <v>26</v>
      </c>
      <c r="AF985">
        <f>INDEX(SpawnerMortality!$E$2:$E$1331,MATCH(KC_SPS_SubbasinAttributes!C985,SpawnerMortality!$D$2:$D$1331,0))</f>
        <v>0.18028716</v>
      </c>
      <c r="AG985" s="25">
        <f>IFERROR(_xlfn.XLOOKUP($C985,WQBE_Loading!$C$4:$C$3072,WQBE_Loading!G$4:G$3072,,0,),"")</f>
        <v>1.3277733748497101E-2</v>
      </c>
      <c r="AH985" s="25">
        <f>IFERROR(_xlfn.XLOOKUP($C985,WQBE_Loading!$C$4:$C$3072,WQBE_Loading!H$4:H$3072,,0,),"")</f>
        <v>6.7950431311227105E-2</v>
      </c>
      <c r="AI985" s="25">
        <f>IFERROR(_xlfn.XLOOKUP($C985,WQBE_Loading!$C$4:$C$3072,WQBE_Loading!I$4:I$3072,,0,),"")</f>
        <v>3.5946680261397148</v>
      </c>
      <c r="AJ985" s="25">
        <f>IFERROR(_xlfn.XLOOKUP($C985,WQBE_Loading!$C$4:$C$3072,WQBE_Loading!J$4:J$3072,,0,),"")</f>
        <v>0.26673538087711002</v>
      </c>
      <c r="AK985" s="25">
        <f>IFERROR(_xlfn.XLOOKUP($C985,WQBE_Loading!$C$4:$C$3072,WQBE_Loading!K$4:K$3072,,0,),"")</f>
        <v>96.708778626111751</v>
      </c>
      <c r="AL985" s="25">
        <f>IFERROR(_xlfn.XLOOKUP($C985,WQBE_Loading!$C$4:$C$3072,WQBE_Loading!L$4:L$3072,,0,),"")</f>
        <v>2.727187815647475E-5</v>
      </c>
      <c r="AM985" s="25">
        <f>IFERROR(_xlfn.XLOOKUP($C985,WQBE_Loading!$C$4:$C$3072,WQBE_Loading!M$4:M$3072,,0,),"")</f>
        <v>3.019468064791535E-7</v>
      </c>
      <c r="AN985" s="25">
        <f>IFERROR(_xlfn.XLOOKUP($C985,WQBE_Loading!$C$4:$C$3072,WQBE_Loading!N$4:N$3072,,0,),"")</f>
        <v>1.2329406956650799E-3</v>
      </c>
      <c r="AO985" s="25">
        <f>IFERROR(_xlfn.XLOOKUP($C985,WQBE_Loading!$C$4:$C$3072,WQBE_Loading!O$4:O$3072,,0,),"")</f>
        <v>4.4158804310179545E-3</v>
      </c>
      <c r="AP985" s="25">
        <f>IFERROR(_xlfn.XLOOKUP($C985,WQBE_Loading!$C$4:$C$3072,WQBE_Loading!P$4:P$3072,,0,),"")</f>
        <v>5.7291219593616806E-3</v>
      </c>
      <c r="AQ985" s="13">
        <f>IFERROR(_xlfn.XLOOKUP($C985,WQBE_Loading!$C$4:$C$3072,WQBE_Loading!Q$4:Q$3072,,0,),"")</f>
        <v>97257.795551153453</v>
      </c>
      <c r="AR985">
        <f>_xlfn.XLOOKUP(C985,UrbanHeat!$A$2:$A$1333,UrbanHeat!$B$2:$B$1333,,0,)</f>
        <v>6.55</v>
      </c>
      <c r="AS985" s="25">
        <f>_xlfn.XLOOKUP($C985,TNC_Loading!$A$2:$A$1332,TNC_Loading!B$2:B$1332,,0,)</f>
        <v>0.53700000000000003</v>
      </c>
      <c r="AT985" s="25">
        <f>_xlfn.XLOOKUP($C985,TNC_Loading!$A$2:$A$1332,TNC_Loading!C$2:C$1332,,0,)</f>
        <v>0.104</v>
      </c>
      <c r="AU985" s="25">
        <f>_xlfn.XLOOKUP($C985,TNC_Loading!$A$2:$A$1332,TNC_Loading!D$2:D$1332,,0,)</f>
        <v>0.38</v>
      </c>
      <c r="AV985" s="25">
        <f>_xlfn.XLOOKUP($C985,TNC_Loading!$A$2:$A$1332,TNC_Loading!E$2:E$1332,,0,)</f>
        <v>1.06</v>
      </c>
      <c r="AW985" s="25">
        <f>_xlfn.XLOOKUP($C985,TNC_Loading!$A$2:$A$1332,TNC_Loading!F$2:F$1332,,0,)</f>
        <v>9.7119999999999997</v>
      </c>
      <c r="AX985">
        <f>_xlfn.XLOOKUP(C985,BIBI!$D$2:$D$1332,BIBI!$F$2:$F$1332,,0,)</f>
        <v>0</v>
      </c>
      <c r="AY985">
        <f>_xlfn.XLOOKUP(C985,FacilityCounts!$A$3:$A$1333,FacilityCounts!$B$3:$B$1333,,0,)</f>
        <v>0</v>
      </c>
      <c r="AZ985">
        <f>_xlfn.XLOOKUP(C985,FacilityCounts!$D$3:$D$1333,FacilityCounts!$E$3:$E$1333,,0,)</f>
        <v>0</v>
      </c>
      <c r="BA985">
        <f>_xlfn.XLOOKUP(C985,FacilityCounts!$G$3:$G$1333,FacilityCounts!$H$3:$H$1333,,0,)</f>
        <v>0</v>
      </c>
      <c r="BB985">
        <f>IFERROR(_xlfn.XLOOKUP(C985,'DA to P Sensitive Lakes'!$P$2:$P$44,'DA to P Sensitive Lakes'!$Q$2:$Q$44,,0,),0)</f>
        <v>0</v>
      </c>
      <c r="BC985" s="25">
        <f>_xlfn.XLOOKUP(C985,'Historic Runoff (mm)'!$A$2:$A$1332,'Historic Runoff (mm)'!$B$2:$B$1332,,0,)</f>
        <v>94.313999999999993</v>
      </c>
      <c r="BD985">
        <f>_xlfn.XLOOKUP(C985,DrainageComplaint!$A$2:$A$1332,DrainageComplaint!$B$2:$B$1332,,0,)</f>
        <v>0</v>
      </c>
      <c r="BE985">
        <f>_xlfn.XLOOKUP(C985,PAD_Area!$G$2:$G$1332,PAD_Area!$H$2:$H$1332,,0,)</f>
        <v>0</v>
      </c>
    </row>
    <row r="986" spans="1:57" x14ac:dyDescent="0.2">
      <c r="A986" s="2">
        <v>983</v>
      </c>
      <c r="B986" s="2">
        <v>984</v>
      </c>
      <c r="C986" s="20">
        <v>1400840</v>
      </c>
      <c r="D986" s="3" t="s">
        <v>900</v>
      </c>
      <c r="E986" s="3" t="s">
        <v>754</v>
      </c>
      <c r="F986" s="3">
        <v>163.87700000000001</v>
      </c>
      <c r="G986" s="3">
        <v>14333.7658847</v>
      </c>
      <c r="H986" s="3">
        <v>7138437.48159</v>
      </c>
      <c r="I986" s="2">
        <v>0</v>
      </c>
      <c r="J986" s="2">
        <v>0</v>
      </c>
      <c r="K986" s="2">
        <v>0</v>
      </c>
      <c r="L986" s="2">
        <v>2</v>
      </c>
      <c r="M986" s="3">
        <v>0</v>
      </c>
      <c r="N986" s="2">
        <f>_xlfn.XLOOKUP(C986,Shellfish_Presence!$E$3:$E$1333,Shellfish_Presence!$G$3:$G$1333,,0,)</f>
        <v>0</v>
      </c>
      <c r="O986" s="3">
        <v>0</v>
      </c>
      <c r="P986" s="3">
        <v>0</v>
      </c>
      <c r="Q986" s="2">
        <v>0</v>
      </c>
      <c r="R986" s="3">
        <v>1</v>
      </c>
      <c r="S986" s="3">
        <v>0</v>
      </c>
      <c r="T986" s="3">
        <v>12640.7998046875</v>
      </c>
      <c r="U986" s="3">
        <v>0</v>
      </c>
      <c r="V986" s="2">
        <v>15</v>
      </c>
      <c r="W986" s="3">
        <f t="shared" si="30"/>
        <v>1.1866337756917607E-3</v>
      </c>
      <c r="X986">
        <f t="shared" si="31"/>
        <v>0</v>
      </c>
      <c r="Y986">
        <f>IFERROR(INDEX('Parcel Year'!$N$3:$N$1175,MATCH(KC_SPS_SubbasinAttributes!C986,'Parcel Year'!$M$3:$M$1175,0)),0)</f>
        <v>0.38012701272964478</v>
      </c>
      <c r="Z986">
        <f>INDEX(Imperviousness!$B$2:$B$1332,MATCH(KC_SPS_SubbasinAttributes!C986,Imperviousness!$A$2:$A$1332,0))</f>
        <v>0.02</v>
      </c>
      <c r="AA986">
        <f>INDEX('Flow Duration Index'!$B$2:$B$1332,MATCH(KC_SPS_SubbasinAttributes!C986,'Flow Duration Index'!$A$2:$A$1332,0))</f>
        <v>3.1309999999999998</v>
      </c>
      <c r="AB986">
        <f>INDEX(Opportunity_Index!$G$2:$G$1333,MATCH(KC_SPS_SubbasinAttributes!C986,Opportunity_Index!$F$2:$F$1333,0))</f>
        <v>0.17810000000000001</v>
      </c>
      <c r="AC986">
        <f>INDEX(Traffic!$B$2:$B$1332,MATCH(KC_SPS_SubbasinAttributes!C986,Traffic!$A$2:$A$1332,0))</f>
        <v>291.65100000000001</v>
      </c>
      <c r="AD986">
        <f>INDEX(EquityScore!$F$3:$F$1334,MATCH(KC_SPS_SubbasinAttributes!C986,EquityScore!$E$3:$E$1334,0))</f>
        <v>1</v>
      </c>
      <c r="AE986">
        <f>IFERROR(INDEX(PavementCondition!$E$2:$E$669,MATCH(KC_SPS_SubbasinAttributes!C986,PavementCondition!$D$2:$D$669,0)),"N/A")</f>
        <v>37</v>
      </c>
      <c r="AF986">
        <f>INDEX(SpawnerMortality!$E$2:$E$1331,MATCH(KC_SPS_SubbasinAttributes!C986,SpawnerMortality!$D$2:$D$1331,0))</f>
        <v>8.9942324500000004E-2</v>
      </c>
      <c r="AG986" s="25">
        <f>IFERROR(_xlfn.XLOOKUP($C986,WQBE_Loading!$C$4:$C$3072,WQBE_Loading!G$4:G$3072,,0,),"")</f>
        <v>8.5910495367193404E-2</v>
      </c>
      <c r="AH986" s="25">
        <f>IFERROR(_xlfn.XLOOKUP($C986,WQBE_Loading!$C$4:$C$3072,WQBE_Loading!H$4:H$3072,,0,),"")</f>
        <v>0.4721080211862525</v>
      </c>
      <c r="AI986" s="25">
        <f>IFERROR(_xlfn.XLOOKUP($C986,WQBE_Loading!$C$4:$C$3072,WQBE_Loading!I$4:I$3072,,0,),"")</f>
        <v>17.468228286056949</v>
      </c>
      <c r="AJ986" s="25">
        <f>IFERROR(_xlfn.XLOOKUP($C986,WQBE_Loading!$C$4:$C$3072,WQBE_Loading!J$4:J$3072,,0,),"")</f>
        <v>1.3839118379816699</v>
      </c>
      <c r="AK986" s="25">
        <f>IFERROR(_xlfn.XLOOKUP($C986,WQBE_Loading!$C$4:$C$3072,WQBE_Loading!K$4:K$3072,,0,),"")</f>
        <v>624.78113373230747</v>
      </c>
      <c r="AL986" s="25">
        <f>IFERROR(_xlfn.XLOOKUP($C986,WQBE_Loading!$C$4:$C$3072,WQBE_Loading!L$4:L$3072,,0,),"")</f>
        <v>1.8776862557696951E-4</v>
      </c>
      <c r="AM986" s="25">
        <f>IFERROR(_xlfn.XLOOKUP($C986,WQBE_Loading!$C$4:$C$3072,WQBE_Loading!M$4:M$3072,,0,),"")</f>
        <v>8.6713068449308512E-6</v>
      </c>
      <c r="AN986" s="25">
        <f>IFERROR(_xlfn.XLOOKUP($C986,WQBE_Loading!$C$4:$C$3072,WQBE_Loading!N$4:N$3072,,0,),"")</f>
        <v>1.016398128838843E-2</v>
      </c>
      <c r="AO986" s="25">
        <f>IFERROR(_xlfn.XLOOKUP($C986,WQBE_Loading!$C$4:$C$3072,WQBE_Loading!O$4:O$3072,,0,),"")</f>
        <v>3.0099665879516749E-2</v>
      </c>
      <c r="AP986" s="25">
        <f>IFERROR(_xlfn.XLOOKUP($C986,WQBE_Loading!$C$4:$C$3072,WQBE_Loading!P$4:P$3072,,0,),"")</f>
        <v>3.1320526397745102E-2</v>
      </c>
      <c r="AQ986" s="13">
        <f>IFERROR(_xlfn.XLOOKUP($C986,WQBE_Loading!$C$4:$C$3072,WQBE_Loading!Q$4:Q$3072,,0,),"")</f>
        <v>508063.57825190498</v>
      </c>
      <c r="AR986">
        <f>_xlfn.XLOOKUP(C986,UrbanHeat!$A$2:$A$1333,UrbanHeat!$B$2:$B$1333,,0,)</f>
        <v>5.6769999999999996</v>
      </c>
      <c r="AS986" s="25">
        <f>_xlfn.XLOOKUP($C986,TNC_Loading!$A$2:$A$1332,TNC_Loading!B$2:B$1332,,0,)</f>
        <v>1.1220000000000001</v>
      </c>
      <c r="AT986" s="25">
        <f>_xlfn.XLOOKUP($C986,TNC_Loading!$A$2:$A$1332,TNC_Loading!C$2:C$1332,,0,)</f>
        <v>0.28599999999999998</v>
      </c>
      <c r="AU986" s="25">
        <f>_xlfn.XLOOKUP($C986,TNC_Loading!$A$2:$A$1332,TNC_Loading!D$2:D$1332,,0,)</f>
        <v>0.90200000000000002</v>
      </c>
      <c r="AV986" s="25">
        <f>_xlfn.XLOOKUP($C986,TNC_Loading!$A$2:$A$1332,TNC_Loading!E$2:E$1332,,0,)</f>
        <v>2.3809999999999998</v>
      </c>
      <c r="AW986" s="25">
        <f>_xlfn.XLOOKUP($C986,TNC_Loading!$A$2:$A$1332,TNC_Loading!F$2:F$1332,,0,)</f>
        <v>20.515999999999998</v>
      </c>
      <c r="AX986">
        <f>_xlfn.XLOOKUP(C986,BIBI!$D$2:$D$1332,BIBI!$F$2:$F$1332,,0,)</f>
        <v>0</v>
      </c>
      <c r="AY986">
        <f>_xlfn.XLOOKUP(C986,FacilityCounts!$A$3:$A$1333,FacilityCounts!$B$3:$B$1333,,0,)</f>
        <v>1</v>
      </c>
      <c r="AZ986">
        <f>_xlfn.XLOOKUP(C986,FacilityCounts!$D$3:$D$1333,FacilityCounts!$E$3:$E$1333,,0,)</f>
        <v>1</v>
      </c>
      <c r="BA986">
        <f>_xlfn.XLOOKUP(C986,FacilityCounts!$G$3:$G$1333,FacilityCounts!$H$3:$H$1333,,0,)</f>
        <v>1</v>
      </c>
      <c r="BB986">
        <f>IFERROR(_xlfn.XLOOKUP(C986,'DA to P Sensitive Lakes'!$P$2:$P$44,'DA to P Sensitive Lakes'!$Q$2:$Q$44,,0,),0)</f>
        <v>0</v>
      </c>
      <c r="BC986" s="25">
        <f>_xlfn.XLOOKUP(C986,'Historic Runoff (mm)'!$A$2:$A$1332,'Historic Runoff (mm)'!$B$2:$B$1332,,0,)</f>
        <v>68.244</v>
      </c>
      <c r="BD986">
        <f>_xlfn.XLOOKUP(C986,DrainageComplaint!$A$2:$A$1332,DrainageComplaint!$B$2:$B$1332,,0,)</f>
        <v>0</v>
      </c>
      <c r="BE986">
        <f>_xlfn.XLOOKUP(C986,PAD_Area!$G$2:$G$1332,PAD_Area!$H$2:$H$1332,,0,)</f>
        <v>0</v>
      </c>
    </row>
    <row r="987" spans="1:57" x14ac:dyDescent="0.2">
      <c r="A987" s="2">
        <v>984</v>
      </c>
      <c r="B987" s="2">
        <v>985</v>
      </c>
      <c r="C987" s="20">
        <v>1400850</v>
      </c>
      <c r="D987" s="3" t="s">
        <v>900</v>
      </c>
      <c r="E987" s="3" t="s">
        <v>754</v>
      </c>
      <c r="F987" s="3">
        <v>48.746000000000002</v>
      </c>
      <c r="G987" s="3">
        <v>6860.5831940400003</v>
      </c>
      <c r="H987" s="3">
        <v>2123387.2374399998</v>
      </c>
      <c r="I987" s="2">
        <v>0</v>
      </c>
      <c r="J987" s="2">
        <v>0</v>
      </c>
      <c r="K987" s="2">
        <v>0</v>
      </c>
      <c r="L987" s="2">
        <v>1</v>
      </c>
      <c r="M987" s="3">
        <v>0</v>
      </c>
      <c r="N987" s="2">
        <f>_xlfn.XLOOKUP(C987,Shellfish_Presence!$E$3:$E$1333,Shellfish_Presence!$G$3:$G$1333,,0,)</f>
        <v>0</v>
      </c>
      <c r="O987" s="3">
        <v>0</v>
      </c>
      <c r="P987" s="3">
        <v>0</v>
      </c>
      <c r="Q987" s="2">
        <v>0</v>
      </c>
      <c r="R987" s="3">
        <v>1.0000100135803223</v>
      </c>
      <c r="S987" s="3">
        <v>0</v>
      </c>
      <c r="T987" s="3">
        <v>1644.31005859375</v>
      </c>
      <c r="U987" s="3">
        <v>0</v>
      </c>
      <c r="V987" s="2">
        <v>0</v>
      </c>
      <c r="W987" s="3">
        <f t="shared" si="30"/>
        <v>0</v>
      </c>
      <c r="X987">
        <f t="shared" si="31"/>
        <v>0</v>
      </c>
      <c r="Y987">
        <f>IFERROR(INDEX('Parcel Year'!$N$3:$N$1175,MATCH(KC_SPS_SubbasinAttributes!C987,'Parcel Year'!$M$3:$M$1175,0)),0)</f>
        <v>0.27764299511909485</v>
      </c>
      <c r="Z987">
        <f>INDEX(Imperviousness!$B$2:$B$1332,MATCH(KC_SPS_SubbasinAttributes!C987,Imperviousness!$A$2:$A$1332,0))</f>
        <v>0</v>
      </c>
      <c r="AA987">
        <f>INDEX('Flow Duration Index'!$B$2:$B$1332,MATCH(KC_SPS_SubbasinAttributes!C987,'Flow Duration Index'!$A$2:$A$1332,0))</f>
        <v>1.7909999999999999</v>
      </c>
      <c r="AB987">
        <f>INDEX(Opportunity_Index!$G$2:$G$1333,MATCH(KC_SPS_SubbasinAttributes!C987,Opportunity_Index!$F$2:$F$1333,0))</f>
        <v>0.17810000000000001</v>
      </c>
      <c r="AC987">
        <f>INDEX(Traffic!$B$2:$B$1332,MATCH(KC_SPS_SubbasinAttributes!C987,Traffic!$A$2:$A$1332,0))</f>
        <v>41.051000000000002</v>
      </c>
      <c r="AD987">
        <f>INDEX(EquityScore!$F$3:$F$1334,MATCH(KC_SPS_SubbasinAttributes!C987,EquityScore!$E$3:$E$1334,0))</f>
        <v>1</v>
      </c>
      <c r="AE987">
        <f>IFERROR(INDEX(PavementCondition!$E$2:$E$669,MATCH(KC_SPS_SubbasinAttributes!C987,PavementCondition!$D$2:$D$669,0)),"N/A")</f>
        <v>64.5</v>
      </c>
      <c r="AF987">
        <f>INDEX(SpawnerMortality!$E$2:$E$1331,MATCH(KC_SPS_SubbasinAttributes!C987,SpawnerMortality!$D$2:$D$1331,0))</f>
        <v>0.17988464900000001</v>
      </c>
      <c r="AG987" s="25">
        <f>IFERROR(_xlfn.XLOOKUP($C987,WQBE_Loading!$C$4:$C$3072,WQBE_Loading!G$4:G$3072,,0,),"")</f>
        <v>8.7229358128455853E-3</v>
      </c>
      <c r="AH987" s="25">
        <f>IFERROR(_xlfn.XLOOKUP($C987,WQBE_Loading!$C$4:$C$3072,WQBE_Loading!H$4:H$3072,,0,),"")</f>
        <v>4.36750937043794E-2</v>
      </c>
      <c r="AI987" s="25">
        <f>IFERROR(_xlfn.XLOOKUP($C987,WQBE_Loading!$C$4:$C$3072,WQBE_Loading!I$4:I$3072,,0,),"")</f>
        <v>2.58298068424752</v>
      </c>
      <c r="AJ987" s="25">
        <f>IFERROR(_xlfn.XLOOKUP($C987,WQBE_Loading!$C$4:$C$3072,WQBE_Loading!J$4:J$3072,,0,),"")</f>
        <v>0.190006183773374</v>
      </c>
      <c r="AK987" s="25">
        <f>IFERROR(_xlfn.XLOOKUP($C987,WQBE_Loading!$C$4:$C$3072,WQBE_Loading!K$4:K$3072,,0,),"")</f>
        <v>62.652205724207249</v>
      </c>
      <c r="AL987" s="25">
        <f>IFERROR(_xlfn.XLOOKUP($C987,WQBE_Loading!$C$4:$C$3072,WQBE_Loading!L$4:L$3072,,0,),"")</f>
        <v>1.7667923932052352E-5</v>
      </c>
      <c r="AM987" s="25">
        <f>IFERROR(_xlfn.XLOOKUP($C987,WQBE_Loading!$C$4:$C$3072,WQBE_Loading!M$4:M$3072,,0,),"")</f>
        <v>2.1691850685894302E-7</v>
      </c>
      <c r="AN987" s="25">
        <f>IFERROR(_xlfn.XLOOKUP($C987,WQBE_Loading!$C$4:$C$3072,WQBE_Loading!N$4:N$3072,,0,),"")</f>
        <v>9.31581424986952E-4</v>
      </c>
      <c r="AO987" s="25">
        <f>IFERROR(_xlfn.XLOOKUP($C987,WQBE_Loading!$C$4:$C$3072,WQBE_Loading!O$4:O$3072,,0,),"")</f>
        <v>2.8905546827531249E-3</v>
      </c>
      <c r="AP987" s="25">
        <f>IFERROR(_xlfn.XLOOKUP($C987,WQBE_Loading!$C$4:$C$3072,WQBE_Loading!P$4:P$3072,,0,),"")</f>
        <v>3.4216412856169151E-3</v>
      </c>
      <c r="AQ987" s="13">
        <f>IFERROR(_xlfn.XLOOKUP($C987,WQBE_Loading!$C$4:$C$3072,WQBE_Loading!Q$4:Q$3072,,0,),"")</f>
        <v>70077.892860326305</v>
      </c>
      <c r="AR987">
        <f>_xlfn.XLOOKUP(C987,UrbanHeat!$A$2:$A$1333,UrbanHeat!$B$2:$B$1333,,0,)</f>
        <v>5.585</v>
      </c>
      <c r="AS987" s="25">
        <f>_xlfn.XLOOKUP($C987,TNC_Loading!$A$2:$A$1332,TNC_Loading!B$2:B$1332,,0,)</f>
        <v>0.28899999999999998</v>
      </c>
      <c r="AT987" s="25">
        <f>_xlfn.XLOOKUP($C987,TNC_Loading!$A$2:$A$1332,TNC_Loading!C$2:C$1332,,0,)</f>
        <v>6.4000000000000001E-2</v>
      </c>
      <c r="AU987" s="25">
        <f>_xlfn.XLOOKUP($C987,TNC_Loading!$A$2:$A$1332,TNC_Loading!D$2:D$1332,,0,)</f>
        <v>0.11</v>
      </c>
      <c r="AV987" s="25">
        <f>_xlfn.XLOOKUP($C987,TNC_Loading!$A$2:$A$1332,TNC_Loading!E$2:E$1332,,0,)</f>
        <v>0.6</v>
      </c>
      <c r="AW987" s="25">
        <f>_xlfn.XLOOKUP($C987,TNC_Loading!$A$2:$A$1332,TNC_Loading!F$2:F$1332,,0,)</f>
        <v>5.157</v>
      </c>
      <c r="AX987">
        <f>_xlfn.XLOOKUP(C987,BIBI!$D$2:$D$1332,BIBI!$F$2:$F$1332,,0,)</f>
        <v>0</v>
      </c>
      <c r="AY987">
        <f>_xlfn.XLOOKUP(C987,FacilityCounts!$A$3:$A$1333,FacilityCounts!$B$3:$B$1333,,0,)</f>
        <v>0</v>
      </c>
      <c r="AZ987">
        <f>_xlfn.XLOOKUP(C987,FacilityCounts!$D$3:$D$1333,FacilityCounts!$E$3:$E$1333,,0,)</f>
        <v>0</v>
      </c>
      <c r="BA987">
        <f>_xlfn.XLOOKUP(C987,FacilityCounts!$G$3:$G$1333,FacilityCounts!$H$3:$H$1333,,0,)</f>
        <v>0</v>
      </c>
      <c r="BB987">
        <f>IFERROR(_xlfn.XLOOKUP(C987,'DA to P Sensitive Lakes'!$P$2:$P$44,'DA to P Sensitive Lakes'!$Q$2:$Q$44,,0,),0)</f>
        <v>0</v>
      </c>
      <c r="BC987" s="25">
        <f>_xlfn.XLOOKUP(C987,'Historic Runoff (mm)'!$A$2:$A$1332,'Historic Runoff (mm)'!$B$2:$B$1332,,0,)</f>
        <v>39.176000000000002</v>
      </c>
      <c r="BD987">
        <f>_xlfn.XLOOKUP(C987,DrainageComplaint!$A$2:$A$1332,DrainageComplaint!$B$2:$B$1332,,0,)</f>
        <v>0</v>
      </c>
      <c r="BE987">
        <f>_xlfn.XLOOKUP(C987,PAD_Area!$G$2:$G$1332,PAD_Area!$H$2:$H$1332,,0,)</f>
        <v>0</v>
      </c>
    </row>
    <row r="988" spans="1:57" x14ac:dyDescent="0.2">
      <c r="A988" s="2">
        <v>985</v>
      </c>
      <c r="B988" s="2">
        <v>986</v>
      </c>
      <c r="C988" s="20">
        <v>1400860</v>
      </c>
      <c r="D988" s="3" t="s">
        <v>900</v>
      </c>
      <c r="E988" s="3" t="s">
        <v>754</v>
      </c>
      <c r="F988" s="3">
        <v>48.436999999999998</v>
      </c>
      <c r="G988" s="3">
        <v>7311.8548552499997</v>
      </c>
      <c r="H988" s="3">
        <v>2109924.5069800001</v>
      </c>
      <c r="I988" s="2">
        <v>0</v>
      </c>
      <c r="J988" s="2">
        <v>0</v>
      </c>
      <c r="K988" s="2">
        <v>0</v>
      </c>
      <c r="L988" s="2">
        <v>2</v>
      </c>
      <c r="M988" s="3">
        <v>0</v>
      </c>
      <c r="N988" s="2">
        <f>_xlfn.XLOOKUP(C988,Shellfish_Presence!$E$3:$E$1333,Shellfish_Presence!$G$3:$G$1333,,0,)</f>
        <v>0</v>
      </c>
      <c r="O988" s="3">
        <v>0</v>
      </c>
      <c r="P988" s="3">
        <v>0</v>
      </c>
      <c r="Q988" s="2">
        <v>0</v>
      </c>
      <c r="R988" s="3">
        <v>0.9999769926071167</v>
      </c>
      <c r="S988" s="3">
        <v>0</v>
      </c>
      <c r="T988" s="3">
        <v>1378.4000244140625</v>
      </c>
      <c r="U988" s="3">
        <v>0</v>
      </c>
      <c r="V988" s="2">
        <v>0</v>
      </c>
      <c r="W988" s="3">
        <f t="shared" si="30"/>
        <v>0</v>
      </c>
      <c r="X988">
        <f t="shared" si="31"/>
        <v>0</v>
      </c>
      <c r="Y988">
        <f>IFERROR(INDEX('Parcel Year'!$N$3:$N$1175,MATCH(KC_SPS_SubbasinAttributes!C988,'Parcel Year'!$M$3:$M$1175,0)),0)</f>
        <v>0.18009600043296814</v>
      </c>
      <c r="Z988">
        <f>INDEX(Imperviousness!$B$2:$B$1332,MATCH(KC_SPS_SubbasinAttributes!C988,Imperviousness!$A$2:$A$1332,0))</f>
        <v>0</v>
      </c>
      <c r="AA988">
        <f>INDEX('Flow Duration Index'!$B$2:$B$1332,MATCH(KC_SPS_SubbasinAttributes!C988,'Flow Duration Index'!$A$2:$A$1332,0))</f>
        <v>2.1760000000000002</v>
      </c>
      <c r="AB988">
        <f>INDEX(Opportunity_Index!$G$2:$G$1333,MATCH(KC_SPS_SubbasinAttributes!C988,Opportunity_Index!$F$2:$F$1333,0))</f>
        <v>0.17810000000000001</v>
      </c>
      <c r="AC988">
        <f>INDEX(Traffic!$B$2:$B$1332,MATCH(KC_SPS_SubbasinAttributes!C988,Traffic!$A$2:$A$1332,0))</f>
        <v>196.31</v>
      </c>
      <c r="AD988">
        <f>INDEX(EquityScore!$F$3:$F$1334,MATCH(KC_SPS_SubbasinAttributes!C988,EquityScore!$E$3:$E$1334,0))</f>
        <v>1</v>
      </c>
      <c r="AE988">
        <f>IFERROR(INDEX(PavementCondition!$E$2:$E$669,MATCH(KC_SPS_SubbasinAttributes!C988,PavementCondition!$D$2:$D$669,0)),"N/A")</f>
        <v>55</v>
      </c>
      <c r="AF988">
        <f>INDEX(SpawnerMortality!$E$2:$E$1331,MATCH(KC_SPS_SubbasinAttributes!C988,SpawnerMortality!$D$2:$D$1331,0))</f>
        <v>8.9942324500000004E-2</v>
      </c>
      <c r="AG988" s="25">
        <f>IFERROR(_xlfn.XLOOKUP($C988,WQBE_Loading!$C$4:$C$3072,WQBE_Loading!G$4:G$3072,,0,),"")</f>
        <v>4.9295438918927348E-3</v>
      </c>
      <c r="AH988" s="25">
        <f>IFERROR(_xlfn.XLOOKUP($C988,WQBE_Loading!$C$4:$C$3072,WQBE_Loading!H$4:H$3072,,0,),"")</f>
        <v>2.5073767117946101E-2</v>
      </c>
      <c r="AI988" s="25">
        <f>IFERROR(_xlfn.XLOOKUP($C988,WQBE_Loading!$C$4:$C$3072,WQBE_Loading!I$4:I$3072,,0,),"")</f>
        <v>1.2928040179966349</v>
      </c>
      <c r="AJ988" s="25">
        <f>IFERROR(_xlfn.XLOOKUP($C988,WQBE_Loading!$C$4:$C$3072,WQBE_Loading!J$4:J$3072,,0,),"")</f>
        <v>9.6492109548481947E-2</v>
      </c>
      <c r="AK988" s="25">
        <f>IFERROR(_xlfn.XLOOKUP($C988,WQBE_Loading!$C$4:$C$3072,WQBE_Loading!K$4:K$3072,,0,),"")</f>
        <v>35.726307325156448</v>
      </c>
      <c r="AL988" s="25">
        <f>IFERROR(_xlfn.XLOOKUP($C988,WQBE_Loading!$C$4:$C$3072,WQBE_Loading!L$4:L$3072,,0,),"")</f>
        <v>1.0074820409201236E-5</v>
      </c>
      <c r="AM988" s="25">
        <f>IFERROR(_xlfn.XLOOKUP($C988,WQBE_Loading!$C$4:$C$3072,WQBE_Loading!M$4:M$3072,,0,),"")</f>
        <v>1.0987611139102E-7</v>
      </c>
      <c r="AN988" s="25">
        <f>IFERROR(_xlfn.XLOOKUP($C988,WQBE_Loading!$C$4:$C$3072,WQBE_Loading!N$4:N$3072,,0,),"")</f>
        <v>3.3738277013054349E-4</v>
      </c>
      <c r="AO988" s="25">
        <f>IFERROR(_xlfn.XLOOKUP($C988,WQBE_Loading!$C$4:$C$3072,WQBE_Loading!O$4:O$3072,,0,),"")</f>
        <v>1.5804482167453399E-3</v>
      </c>
      <c r="AP988" s="25">
        <f>IFERROR(_xlfn.XLOOKUP($C988,WQBE_Loading!$C$4:$C$3072,WQBE_Loading!P$4:P$3072,,0,),"")</f>
        <v>2.2373868972929102E-3</v>
      </c>
      <c r="AQ988" s="13">
        <f>IFERROR(_xlfn.XLOOKUP($C988,WQBE_Loading!$C$4:$C$3072,WQBE_Loading!Q$4:Q$3072,,0,),"")</f>
        <v>35255.423740610851</v>
      </c>
      <c r="AR988">
        <f>_xlfn.XLOOKUP(C988,UrbanHeat!$A$2:$A$1333,UrbanHeat!$B$2:$B$1333,,0,)</f>
        <v>4.71</v>
      </c>
      <c r="AS988" s="25">
        <f>_xlfn.XLOOKUP($C988,TNC_Loading!$A$2:$A$1332,TNC_Loading!B$2:B$1332,,0,)</f>
        <v>0.38</v>
      </c>
      <c r="AT988" s="25">
        <f>_xlfn.XLOOKUP($C988,TNC_Loading!$A$2:$A$1332,TNC_Loading!C$2:C$1332,,0,)</f>
        <v>0.105</v>
      </c>
      <c r="AU988" s="25">
        <f>_xlfn.XLOOKUP($C988,TNC_Loading!$A$2:$A$1332,TNC_Loading!D$2:D$1332,,0,)</f>
        <v>0.26400000000000001</v>
      </c>
      <c r="AV988" s="25">
        <f>_xlfn.XLOOKUP($C988,TNC_Loading!$A$2:$A$1332,TNC_Loading!E$2:E$1332,,0,)</f>
        <v>0.82199999999999995</v>
      </c>
      <c r="AW988" s="25">
        <f>_xlfn.XLOOKUP($C988,TNC_Loading!$A$2:$A$1332,TNC_Loading!F$2:F$1332,,0,)</f>
        <v>7.1609999999999996</v>
      </c>
      <c r="AX988">
        <f>_xlfn.XLOOKUP(C988,BIBI!$D$2:$D$1332,BIBI!$F$2:$F$1332,,0,)</f>
        <v>0</v>
      </c>
      <c r="AY988">
        <f>_xlfn.XLOOKUP(C988,FacilityCounts!$A$3:$A$1333,FacilityCounts!$B$3:$B$1333,,0,)</f>
        <v>0</v>
      </c>
      <c r="AZ988">
        <f>_xlfn.XLOOKUP(C988,FacilityCounts!$D$3:$D$1333,FacilityCounts!$E$3:$E$1333,,0,)</f>
        <v>0</v>
      </c>
      <c r="BA988">
        <f>_xlfn.XLOOKUP(C988,FacilityCounts!$G$3:$G$1333,FacilityCounts!$H$3:$H$1333,,0,)</f>
        <v>0</v>
      </c>
      <c r="BB988">
        <f>IFERROR(_xlfn.XLOOKUP(C988,'DA to P Sensitive Lakes'!$P$2:$P$44,'DA to P Sensitive Lakes'!$Q$2:$Q$44,,0,),0)</f>
        <v>0</v>
      </c>
      <c r="BC988" s="25">
        <f>_xlfn.XLOOKUP(C988,'Historic Runoff (mm)'!$A$2:$A$1332,'Historic Runoff (mm)'!$B$2:$B$1332,,0,)</f>
        <v>33.905000000000001</v>
      </c>
      <c r="BD988">
        <f>_xlfn.XLOOKUP(C988,DrainageComplaint!$A$2:$A$1332,DrainageComplaint!$B$2:$B$1332,,0,)</f>
        <v>0</v>
      </c>
      <c r="BE988">
        <f>_xlfn.XLOOKUP(C988,PAD_Area!$G$2:$G$1332,PAD_Area!$H$2:$H$1332,,0,)</f>
        <v>0</v>
      </c>
    </row>
    <row r="989" spans="1:57" x14ac:dyDescent="0.2">
      <c r="A989" s="2">
        <v>986</v>
      </c>
      <c r="B989" s="2">
        <v>987</v>
      </c>
      <c r="C989" s="20">
        <v>1400870</v>
      </c>
      <c r="D989" s="3" t="s">
        <v>900</v>
      </c>
      <c r="E989" s="3" t="s">
        <v>754</v>
      </c>
      <c r="F989" s="3">
        <v>14.875</v>
      </c>
      <c r="G989" s="3">
        <v>4097.43093383</v>
      </c>
      <c r="H989" s="3">
        <v>647957.09271</v>
      </c>
      <c r="I989" s="2">
        <v>0</v>
      </c>
      <c r="J989" s="2">
        <v>0</v>
      </c>
      <c r="K989" s="2">
        <v>0</v>
      </c>
      <c r="L989" s="2">
        <v>0</v>
      </c>
      <c r="M989" s="3">
        <v>0</v>
      </c>
      <c r="N989" s="2">
        <f>_xlfn.XLOOKUP(C989,Shellfish_Presence!$E$3:$E$1333,Shellfish_Presence!$G$3:$G$1333,,0,)</f>
        <v>0</v>
      </c>
      <c r="O989" s="3">
        <v>0</v>
      </c>
      <c r="P989" s="3">
        <v>0</v>
      </c>
      <c r="Q989" s="2">
        <v>0</v>
      </c>
      <c r="R989" s="3">
        <v>1.0000100135803223</v>
      </c>
      <c r="S989" s="3">
        <v>0</v>
      </c>
      <c r="T989" s="3">
        <v>574.15899658203125</v>
      </c>
      <c r="U989" s="3">
        <v>0</v>
      </c>
      <c r="V989" s="2">
        <v>0</v>
      </c>
      <c r="W989" s="3">
        <f t="shared" si="30"/>
        <v>0</v>
      </c>
      <c r="X989">
        <f t="shared" si="31"/>
        <v>0</v>
      </c>
      <c r="Y989">
        <f>IFERROR(INDEX('Parcel Year'!$N$3:$N$1175,MATCH(KC_SPS_SubbasinAttributes!C989,'Parcel Year'!$M$3:$M$1175,0)),0)</f>
        <v>0.35530000925064087</v>
      </c>
      <c r="Z989">
        <f>INDEX(Imperviousness!$B$2:$B$1332,MATCH(KC_SPS_SubbasinAttributes!C989,Imperviousness!$A$2:$A$1332,0))</f>
        <v>0</v>
      </c>
      <c r="AA989">
        <f>INDEX('Flow Duration Index'!$B$2:$B$1332,MATCH(KC_SPS_SubbasinAttributes!C989,'Flow Duration Index'!$A$2:$A$1332,0))</f>
        <v>2.46</v>
      </c>
      <c r="AB989">
        <f>INDEX(Opportunity_Index!$G$2:$G$1333,MATCH(KC_SPS_SubbasinAttributes!C989,Opportunity_Index!$F$2:$F$1333,0))</f>
        <v>0.17810000000000001</v>
      </c>
      <c r="AC989">
        <f>INDEX(Traffic!$B$2:$B$1332,MATCH(KC_SPS_SubbasinAttributes!C989,Traffic!$A$2:$A$1332,0))</f>
        <v>50.238</v>
      </c>
      <c r="AD989">
        <f>INDEX(EquityScore!$F$3:$F$1334,MATCH(KC_SPS_SubbasinAttributes!C989,EquityScore!$E$3:$E$1334,0))</f>
        <v>1</v>
      </c>
      <c r="AE989">
        <f>IFERROR(INDEX(PavementCondition!$E$2:$E$669,MATCH(KC_SPS_SubbasinAttributes!C989,PavementCondition!$D$2:$D$669,0)),"N/A")</f>
        <v>55</v>
      </c>
      <c r="AF989">
        <f>INDEX(SpawnerMortality!$E$2:$E$1331,MATCH(KC_SPS_SubbasinAttributes!C989,SpawnerMortality!$D$2:$D$1331,0))</f>
        <v>0.17988464900000001</v>
      </c>
      <c r="AG989" s="25">
        <f>IFERROR(_xlfn.XLOOKUP($C989,WQBE_Loading!$C$4:$C$3072,WQBE_Loading!G$4:G$3072,,0,),"")</f>
        <v>3.1181338719176101E-3</v>
      </c>
      <c r="AH989" s="25">
        <f>IFERROR(_xlfn.XLOOKUP($C989,WQBE_Loading!$C$4:$C$3072,WQBE_Loading!H$4:H$3072,,0,),"")</f>
        <v>1.611401184361155E-2</v>
      </c>
      <c r="AI989" s="25">
        <f>IFERROR(_xlfn.XLOOKUP($C989,WQBE_Loading!$C$4:$C$3072,WQBE_Loading!I$4:I$3072,,0,),"")</f>
        <v>0.81634769176515598</v>
      </c>
      <c r="AJ989" s="25">
        <f>IFERROR(_xlfn.XLOOKUP($C989,WQBE_Loading!$C$4:$C$3072,WQBE_Loading!J$4:J$3072,,0,),"")</f>
        <v>6.0815502166726751E-2</v>
      </c>
      <c r="AK989" s="25">
        <f>IFERROR(_xlfn.XLOOKUP($C989,WQBE_Loading!$C$4:$C$3072,WQBE_Loading!K$4:K$3072,,0,),"")</f>
        <v>24.862728698372251</v>
      </c>
      <c r="AL989" s="25">
        <f>IFERROR(_xlfn.XLOOKUP($C989,WQBE_Loading!$C$4:$C$3072,WQBE_Loading!L$4:L$3072,,0,),"")</f>
        <v>7.011289280682685E-6</v>
      </c>
      <c r="AM989" s="25">
        <f>IFERROR(_xlfn.XLOOKUP($C989,WQBE_Loading!$C$4:$C$3072,WQBE_Loading!M$4:M$3072,,0,),"")</f>
        <v>7.0195615567635459E-8</v>
      </c>
      <c r="AN989" s="25">
        <f>IFERROR(_xlfn.XLOOKUP($C989,WQBE_Loading!$C$4:$C$3072,WQBE_Loading!N$4:N$3072,,0,),"")</f>
        <v>3.3445808178960801E-4</v>
      </c>
      <c r="AO989" s="25">
        <f>IFERROR(_xlfn.XLOOKUP($C989,WQBE_Loading!$C$4:$C$3072,WQBE_Loading!O$4:O$3072,,0,),"")</f>
        <v>1.1424191155160099E-3</v>
      </c>
      <c r="AP989" s="25">
        <f>IFERROR(_xlfn.XLOOKUP($C989,WQBE_Loading!$C$4:$C$3072,WQBE_Loading!P$4:P$3072,,0,),"")</f>
        <v>1.363025371537295E-3</v>
      </c>
      <c r="AQ989" s="13">
        <f>IFERROR(_xlfn.XLOOKUP($C989,WQBE_Loading!$C$4:$C$3072,WQBE_Loading!Q$4:Q$3072,,0,),"")</f>
        <v>27599.698013465102</v>
      </c>
      <c r="AR989">
        <f>_xlfn.XLOOKUP(C989,UrbanHeat!$A$2:$A$1333,UrbanHeat!$B$2:$B$1333,,0,)</f>
        <v>4.298</v>
      </c>
      <c r="AS989" s="25">
        <f>_xlfn.XLOOKUP($C989,TNC_Loading!$A$2:$A$1332,TNC_Loading!B$2:B$1332,,0,)</f>
        <v>0.49399999999999999</v>
      </c>
      <c r="AT989" s="25">
        <f>_xlfn.XLOOKUP($C989,TNC_Loading!$A$2:$A$1332,TNC_Loading!C$2:C$1332,,0,)</f>
        <v>0.115</v>
      </c>
      <c r="AU989" s="25">
        <f>_xlfn.XLOOKUP($C989,TNC_Loading!$A$2:$A$1332,TNC_Loading!D$2:D$1332,,0,)</f>
        <v>0.22500000000000001</v>
      </c>
      <c r="AV989" s="25">
        <f>_xlfn.XLOOKUP($C989,TNC_Loading!$A$2:$A$1332,TNC_Loading!E$2:E$1332,,0,)</f>
        <v>1.0860000000000001</v>
      </c>
      <c r="AW989" s="25">
        <f>_xlfn.XLOOKUP($C989,TNC_Loading!$A$2:$A$1332,TNC_Loading!F$2:F$1332,,0,)</f>
        <v>8.6289999999999996</v>
      </c>
      <c r="AX989">
        <f>_xlfn.XLOOKUP(C989,BIBI!$D$2:$D$1332,BIBI!$F$2:$F$1332,,0,)</f>
        <v>0</v>
      </c>
      <c r="AY989">
        <f>_xlfn.XLOOKUP(C989,FacilityCounts!$A$3:$A$1333,FacilityCounts!$B$3:$B$1333,,0,)</f>
        <v>0</v>
      </c>
      <c r="AZ989">
        <f>_xlfn.XLOOKUP(C989,FacilityCounts!$D$3:$D$1333,FacilityCounts!$E$3:$E$1333,,0,)</f>
        <v>0</v>
      </c>
      <c r="BA989">
        <f>_xlfn.XLOOKUP(C989,FacilityCounts!$G$3:$G$1333,FacilityCounts!$H$3:$H$1333,,0,)</f>
        <v>0</v>
      </c>
      <c r="BB989">
        <f>IFERROR(_xlfn.XLOOKUP(C989,'DA to P Sensitive Lakes'!$P$2:$P$44,'DA to P Sensitive Lakes'!$Q$2:$Q$44,,0,),0)</f>
        <v>0</v>
      </c>
      <c r="BC989" s="25">
        <f>_xlfn.XLOOKUP(C989,'Historic Runoff (mm)'!$A$2:$A$1332,'Historic Runoff (mm)'!$B$2:$B$1332,,0,)</f>
        <v>13.816000000000001</v>
      </c>
      <c r="BD989">
        <f>_xlfn.XLOOKUP(C989,DrainageComplaint!$A$2:$A$1332,DrainageComplaint!$B$2:$B$1332,,0,)</f>
        <v>1</v>
      </c>
      <c r="BE989">
        <f>_xlfn.XLOOKUP(C989,PAD_Area!$G$2:$G$1332,PAD_Area!$H$2:$H$1332,,0,)</f>
        <v>0</v>
      </c>
    </row>
    <row r="990" spans="1:57" x14ac:dyDescent="0.2">
      <c r="A990" s="2">
        <v>987</v>
      </c>
      <c r="B990" s="2">
        <v>988</v>
      </c>
      <c r="C990" s="20">
        <v>1400880</v>
      </c>
      <c r="D990" s="3" t="s">
        <v>900</v>
      </c>
      <c r="E990" s="3" t="s">
        <v>754</v>
      </c>
      <c r="F990" s="3">
        <v>33.497</v>
      </c>
      <c r="G990" s="3">
        <v>5962.4520394499996</v>
      </c>
      <c r="H990" s="3">
        <v>1459109.66025</v>
      </c>
      <c r="I990" s="2">
        <v>0</v>
      </c>
      <c r="J990" s="2">
        <v>0</v>
      </c>
      <c r="K990" s="2">
        <v>0</v>
      </c>
      <c r="L990" s="2">
        <v>0</v>
      </c>
      <c r="M990" s="3">
        <v>0</v>
      </c>
      <c r="N990" s="2">
        <f>_xlfn.XLOOKUP(C990,Shellfish_Presence!$E$3:$E$1333,Shellfish_Presence!$G$3:$G$1333,,0,)</f>
        <v>0</v>
      </c>
      <c r="O990" s="3">
        <v>0</v>
      </c>
      <c r="P990" s="3">
        <v>0</v>
      </c>
      <c r="Q990" s="2">
        <v>0</v>
      </c>
      <c r="R990" s="3">
        <v>0.99999099969863892</v>
      </c>
      <c r="S990" s="3">
        <v>0</v>
      </c>
      <c r="T990" s="3">
        <v>1025.219970703125</v>
      </c>
      <c r="U990" s="3">
        <v>0</v>
      </c>
      <c r="V990" s="2">
        <v>0</v>
      </c>
      <c r="W990" s="3">
        <f t="shared" si="30"/>
        <v>0</v>
      </c>
      <c r="X990">
        <f t="shared" si="31"/>
        <v>0</v>
      </c>
      <c r="Y990">
        <f>IFERROR(INDEX('Parcel Year'!$N$3:$N$1175,MATCH(KC_SPS_SubbasinAttributes!C990,'Parcel Year'!$M$3:$M$1175,0)),0)</f>
        <v>0.54898601770401001</v>
      </c>
      <c r="Z990">
        <f>INDEX(Imperviousness!$B$2:$B$1332,MATCH(KC_SPS_SubbasinAttributes!C990,Imperviousness!$A$2:$A$1332,0))</f>
        <v>0</v>
      </c>
      <c r="AA990">
        <f>INDEX('Flow Duration Index'!$B$2:$B$1332,MATCH(KC_SPS_SubbasinAttributes!C990,'Flow Duration Index'!$A$2:$A$1332,0))</f>
        <v>1.8340000000000001</v>
      </c>
      <c r="AB990">
        <f>INDEX(Opportunity_Index!$G$2:$G$1333,MATCH(KC_SPS_SubbasinAttributes!C990,Opportunity_Index!$F$2:$F$1333,0))</f>
        <v>0.17810000000000001</v>
      </c>
      <c r="AC990">
        <f>INDEX(Traffic!$B$2:$B$1332,MATCH(KC_SPS_SubbasinAttributes!C990,Traffic!$A$2:$A$1332,0))</f>
        <v>107.371</v>
      </c>
      <c r="AD990">
        <f>INDEX(EquityScore!$F$3:$F$1334,MATCH(KC_SPS_SubbasinAttributes!C990,EquityScore!$E$3:$E$1334,0))</f>
        <v>1</v>
      </c>
      <c r="AE990">
        <f>IFERROR(INDEX(PavementCondition!$E$2:$E$669,MATCH(KC_SPS_SubbasinAttributes!C990,PavementCondition!$D$2:$D$669,0)),"N/A")</f>
        <v>55</v>
      </c>
      <c r="AF990">
        <f>INDEX(SpawnerMortality!$E$2:$E$1331,MATCH(KC_SPS_SubbasinAttributes!C990,SpawnerMortality!$D$2:$D$1331,0))</f>
        <v>8.9942324500000004E-2</v>
      </c>
      <c r="AG990" s="25">
        <f>IFERROR(_xlfn.XLOOKUP($C990,WQBE_Loading!$C$4:$C$3072,WQBE_Loading!G$4:G$3072,,0,),"")</f>
        <v>1.6953747432391199E-3</v>
      </c>
      <c r="AH990" s="25">
        <f>IFERROR(_xlfn.XLOOKUP($C990,WQBE_Loading!$C$4:$C$3072,WQBE_Loading!H$4:H$3072,,0,),"")</f>
        <v>8.4915165913339655E-3</v>
      </c>
      <c r="AI990" s="25">
        <f>IFERROR(_xlfn.XLOOKUP($C990,WQBE_Loading!$C$4:$C$3072,WQBE_Loading!I$4:I$3072,,0,),"")</f>
        <v>0.50463547067354853</v>
      </c>
      <c r="AJ990" s="25">
        <f>IFERROR(_xlfn.XLOOKUP($C990,WQBE_Loading!$C$4:$C$3072,WQBE_Loading!J$4:J$3072,,0,),"")</f>
        <v>3.7262921561066052E-2</v>
      </c>
      <c r="AK990" s="25">
        <f>IFERROR(_xlfn.XLOOKUP($C990,WQBE_Loading!$C$4:$C$3072,WQBE_Loading!K$4:K$3072,,0,),"")</f>
        <v>12.393395950195201</v>
      </c>
      <c r="AL990" s="25">
        <f>IFERROR(_xlfn.XLOOKUP($C990,WQBE_Loading!$C$4:$C$3072,WQBE_Loading!L$4:L$3072,,0,),"")</f>
        <v>3.49493810792815E-6</v>
      </c>
      <c r="AM990" s="25">
        <f>IFERROR(_xlfn.XLOOKUP($C990,WQBE_Loading!$C$4:$C$3072,WQBE_Loading!M$4:M$3072,,0,),"")</f>
        <v>4.2713431649027351E-8</v>
      </c>
      <c r="AN990" s="25">
        <f>IFERROR(_xlfn.XLOOKUP($C990,WQBE_Loading!$C$4:$C$3072,WQBE_Loading!N$4:N$3072,,0,),"")</f>
        <v>1.7013351034446351E-4</v>
      </c>
      <c r="AO990" s="25">
        <f>IFERROR(_xlfn.XLOOKUP($C990,WQBE_Loading!$C$4:$C$3072,WQBE_Loading!O$4:O$3072,,0,),"")</f>
        <v>5.6891247628311752E-4</v>
      </c>
      <c r="AP990" s="25">
        <f>IFERROR(_xlfn.XLOOKUP($C990,WQBE_Loading!$C$4:$C$3072,WQBE_Loading!P$4:P$3072,,0,),"")</f>
        <v>7.2521619302942154E-4</v>
      </c>
      <c r="AQ990" s="13">
        <f>IFERROR(_xlfn.XLOOKUP($C990,WQBE_Loading!$C$4:$C$3072,WQBE_Loading!Q$4:Q$3072,,0,),"")</f>
        <v>13770.04761548615</v>
      </c>
      <c r="AR990">
        <f>_xlfn.XLOOKUP(C990,UrbanHeat!$A$2:$A$1333,UrbanHeat!$B$2:$B$1333,,0,)</f>
        <v>4.6669999999999998</v>
      </c>
      <c r="AS990" s="25">
        <f>_xlfn.XLOOKUP($C990,TNC_Loading!$A$2:$A$1332,TNC_Loading!B$2:B$1332,,0,)</f>
        <v>3.2000000000000001E-2</v>
      </c>
      <c r="AT990" s="25">
        <f>_xlfn.XLOOKUP($C990,TNC_Loading!$A$2:$A$1332,TNC_Loading!C$2:C$1332,,0,)</f>
        <v>7.0000000000000001E-3</v>
      </c>
      <c r="AU990" s="25">
        <f>_xlfn.XLOOKUP($C990,TNC_Loading!$A$2:$A$1332,TNC_Loading!D$2:D$1332,,0,)</f>
        <v>3.5999999999999997E-2</v>
      </c>
      <c r="AV990" s="25">
        <f>_xlfn.XLOOKUP($C990,TNC_Loading!$A$2:$A$1332,TNC_Loading!E$2:E$1332,,0,)</f>
        <v>7.1999999999999995E-2</v>
      </c>
      <c r="AW990" s="25">
        <f>_xlfn.XLOOKUP($C990,TNC_Loading!$A$2:$A$1332,TNC_Loading!F$2:F$1332,,0,)</f>
        <v>0.54</v>
      </c>
      <c r="AX990">
        <f>_xlfn.XLOOKUP(C990,BIBI!$D$2:$D$1332,BIBI!$F$2:$F$1332,,0,)</f>
        <v>0</v>
      </c>
      <c r="AY990">
        <f>_xlfn.XLOOKUP(C990,FacilityCounts!$A$3:$A$1333,FacilityCounts!$B$3:$B$1333,,0,)</f>
        <v>0</v>
      </c>
      <c r="AZ990">
        <f>_xlfn.XLOOKUP(C990,FacilityCounts!$D$3:$D$1333,FacilityCounts!$E$3:$E$1333,,0,)</f>
        <v>0</v>
      </c>
      <c r="BA990">
        <f>_xlfn.XLOOKUP(C990,FacilityCounts!$G$3:$G$1333,FacilityCounts!$H$3:$H$1333,,0,)</f>
        <v>0</v>
      </c>
      <c r="BB990">
        <f>IFERROR(_xlfn.XLOOKUP(C990,'DA to P Sensitive Lakes'!$P$2:$P$44,'DA to P Sensitive Lakes'!$Q$2:$Q$44,,0,),0)</f>
        <v>0</v>
      </c>
      <c r="BC990" s="25">
        <f>_xlfn.XLOOKUP(C990,'Historic Runoff (mm)'!$A$2:$A$1332,'Historic Runoff (mm)'!$B$2:$B$1332,,0,)</f>
        <v>8.3360000000000003</v>
      </c>
      <c r="BD990">
        <f>_xlfn.XLOOKUP(C990,DrainageComplaint!$A$2:$A$1332,DrainageComplaint!$B$2:$B$1332,,0,)</f>
        <v>0</v>
      </c>
      <c r="BE990">
        <f>_xlfn.XLOOKUP(C990,PAD_Area!$G$2:$G$1332,PAD_Area!$H$2:$H$1332,,0,)</f>
        <v>0</v>
      </c>
    </row>
    <row r="991" spans="1:57" x14ac:dyDescent="0.2">
      <c r="A991" s="2">
        <v>988</v>
      </c>
      <c r="B991" s="2">
        <v>989</v>
      </c>
      <c r="C991" s="20">
        <v>1400890</v>
      </c>
      <c r="D991" s="3" t="s">
        <v>900</v>
      </c>
      <c r="E991" s="3" t="s">
        <v>754</v>
      </c>
      <c r="F991" s="3">
        <v>13.801</v>
      </c>
      <c r="G991" s="3">
        <v>3353.7003439599998</v>
      </c>
      <c r="H991" s="3">
        <v>601188.23665199999</v>
      </c>
      <c r="I991" s="2">
        <v>0</v>
      </c>
      <c r="J991" s="2">
        <v>0</v>
      </c>
      <c r="K991" s="2">
        <v>0</v>
      </c>
      <c r="L991" s="2">
        <v>0</v>
      </c>
      <c r="M991" s="3">
        <v>0</v>
      </c>
      <c r="N991" s="2">
        <f>_xlfn.XLOOKUP(C991,Shellfish_Presence!$E$3:$E$1333,Shellfish_Presence!$G$3:$G$1333,,0,)</f>
        <v>0</v>
      </c>
      <c r="O991" s="3">
        <v>0</v>
      </c>
      <c r="P991" s="3">
        <v>0</v>
      </c>
      <c r="Q991" s="2">
        <v>0</v>
      </c>
      <c r="R991" s="3">
        <v>1.0000300407409668</v>
      </c>
      <c r="S991" s="3">
        <v>0</v>
      </c>
      <c r="T991" s="3">
        <v>342.41500854492188</v>
      </c>
      <c r="U991" s="3">
        <v>0</v>
      </c>
      <c r="V991" s="2">
        <v>0</v>
      </c>
      <c r="W991" s="3">
        <f t="shared" si="30"/>
        <v>0</v>
      </c>
      <c r="X991">
        <f t="shared" si="31"/>
        <v>0</v>
      </c>
      <c r="Y991">
        <f>IFERROR(INDEX('Parcel Year'!$N$3:$N$1175,MATCH(KC_SPS_SubbasinAttributes!C991,'Parcel Year'!$M$3:$M$1175,0)),0)</f>
        <v>0.87506699562072754</v>
      </c>
      <c r="Z991">
        <f>INDEX(Imperviousness!$B$2:$B$1332,MATCH(KC_SPS_SubbasinAttributes!C991,Imperviousness!$A$2:$A$1332,0))</f>
        <v>0</v>
      </c>
      <c r="AA991">
        <f>INDEX('Flow Duration Index'!$B$2:$B$1332,MATCH(KC_SPS_SubbasinAttributes!C991,'Flow Duration Index'!$A$2:$A$1332,0))</f>
        <v>1.216</v>
      </c>
      <c r="AB991">
        <f>INDEX(Opportunity_Index!$G$2:$G$1333,MATCH(KC_SPS_SubbasinAttributes!C991,Opportunity_Index!$F$2:$F$1333,0))</f>
        <v>0.17810000000000001</v>
      </c>
      <c r="AC991">
        <f>INDEX(Traffic!$B$2:$B$1332,MATCH(KC_SPS_SubbasinAttributes!C991,Traffic!$A$2:$A$1332,0))</f>
        <v>38.963999999999999</v>
      </c>
      <c r="AD991">
        <f>INDEX(EquityScore!$F$3:$F$1334,MATCH(KC_SPS_SubbasinAttributes!C991,EquityScore!$E$3:$E$1334,0))</f>
        <v>1</v>
      </c>
      <c r="AE991">
        <f>IFERROR(INDEX(PavementCondition!$E$2:$E$669,MATCH(KC_SPS_SubbasinAttributes!C991,PavementCondition!$D$2:$D$669,0)),"N/A")</f>
        <v>49</v>
      </c>
      <c r="AF991">
        <f>INDEX(SpawnerMortality!$E$2:$E$1331,MATCH(KC_SPS_SubbasinAttributes!C991,SpawnerMortality!$D$2:$D$1331,0))</f>
        <v>0.17988464900000001</v>
      </c>
      <c r="AG991" s="25">
        <f>IFERROR(_xlfn.XLOOKUP($C991,WQBE_Loading!$C$4:$C$3072,WQBE_Loading!G$4:G$3072,,0,),"")</f>
        <v>6.2920578617702309E-4</v>
      </c>
      <c r="AH991" s="25">
        <f>IFERROR(_xlfn.XLOOKUP($C991,WQBE_Loading!$C$4:$C$3072,WQBE_Loading!H$4:H$3072,,0,),"")</f>
        <v>2.8780741079994952E-3</v>
      </c>
      <c r="AI991" s="25">
        <f>IFERROR(_xlfn.XLOOKUP($C991,WQBE_Loading!$C$4:$C$3072,WQBE_Loading!I$4:I$3072,,0,),"")</f>
        <v>0.264877739998646</v>
      </c>
      <c r="AJ991" s="25">
        <f>IFERROR(_xlfn.XLOOKUP($C991,WQBE_Loading!$C$4:$C$3072,WQBE_Loading!J$4:J$3072,,0,),"")</f>
        <v>1.9140056314848448E-2</v>
      </c>
      <c r="AK991" s="25">
        <f>IFERROR(_xlfn.XLOOKUP($C991,WQBE_Loading!$C$4:$C$3072,WQBE_Loading!K$4:K$3072,,0,),"")</f>
        <v>3.9273753390962103</v>
      </c>
      <c r="AL991" s="25">
        <f>IFERROR(_xlfn.XLOOKUP($C991,WQBE_Loading!$C$4:$C$3072,WQBE_Loading!L$4:L$3072,,0,),"")</f>
        <v>1.107518376816985E-6</v>
      </c>
      <c r="AM991" s="25">
        <f>IFERROR(_xlfn.XLOOKUP($C991,WQBE_Loading!$C$4:$C$3072,WQBE_Loading!M$4:M$3072,,0,),"")</f>
        <v>2.2527055592926102E-8</v>
      </c>
      <c r="AN991" s="25">
        <f>IFERROR(_xlfn.XLOOKUP($C991,WQBE_Loading!$C$4:$C$3072,WQBE_Loading!N$4:N$3072,,0,),"")</f>
        <v>8.6224758452305497E-5</v>
      </c>
      <c r="AO991" s="25">
        <f>IFERROR(_xlfn.XLOOKUP($C991,WQBE_Loading!$C$4:$C$3072,WQBE_Loading!O$4:O$3072,,0,),"")</f>
        <v>1.9363753125376949E-4</v>
      </c>
      <c r="AP991" s="25">
        <f>IFERROR(_xlfn.XLOOKUP($C991,WQBE_Loading!$C$4:$C$3072,WQBE_Loading!P$4:P$3072,,0,),"")</f>
        <v>2.036195812510835E-4</v>
      </c>
      <c r="AQ991" s="13">
        <f>IFERROR(_xlfn.XLOOKUP($C991,WQBE_Loading!$C$4:$C$3072,WQBE_Loading!Q$4:Q$3072,,0,),"")</f>
        <v>92426.629450268549</v>
      </c>
      <c r="AR991">
        <f>_xlfn.XLOOKUP(C991,UrbanHeat!$A$2:$A$1333,UrbanHeat!$B$2:$B$1333,,0,)</f>
        <v>4.2409999999999997</v>
      </c>
      <c r="AS991" s="25">
        <f>_xlfn.XLOOKUP($C991,TNC_Loading!$A$2:$A$1332,TNC_Loading!B$2:B$1332,,0,)</f>
        <v>0.182</v>
      </c>
      <c r="AT991" s="25">
        <f>_xlfn.XLOOKUP($C991,TNC_Loading!$A$2:$A$1332,TNC_Loading!C$2:C$1332,,0,)</f>
        <v>4.5999999999999999E-2</v>
      </c>
      <c r="AU991" s="25">
        <f>_xlfn.XLOOKUP($C991,TNC_Loading!$A$2:$A$1332,TNC_Loading!D$2:D$1332,,0,)</f>
        <v>6.4000000000000001E-2</v>
      </c>
      <c r="AV991" s="25">
        <f>_xlfn.XLOOKUP($C991,TNC_Loading!$A$2:$A$1332,TNC_Loading!E$2:E$1332,,0,)</f>
        <v>0.42699999999999999</v>
      </c>
      <c r="AW991" s="25">
        <f>_xlfn.XLOOKUP($C991,TNC_Loading!$A$2:$A$1332,TNC_Loading!F$2:F$1332,,0,)</f>
        <v>3.2080000000000002</v>
      </c>
      <c r="AX991">
        <f>_xlfn.XLOOKUP(C991,BIBI!$D$2:$D$1332,BIBI!$F$2:$F$1332,,0,)</f>
        <v>0</v>
      </c>
      <c r="AY991">
        <f>_xlfn.XLOOKUP(C991,FacilityCounts!$A$3:$A$1333,FacilityCounts!$B$3:$B$1333,,0,)</f>
        <v>0</v>
      </c>
      <c r="AZ991">
        <f>_xlfn.XLOOKUP(C991,FacilityCounts!$D$3:$D$1333,FacilityCounts!$E$3:$E$1333,,0,)</f>
        <v>0</v>
      </c>
      <c r="BA991">
        <f>_xlfn.XLOOKUP(C991,FacilityCounts!$G$3:$G$1333,FacilityCounts!$H$3:$H$1333,,0,)</f>
        <v>0</v>
      </c>
      <c r="BB991">
        <f>IFERROR(_xlfn.XLOOKUP(C991,'DA to P Sensitive Lakes'!$P$2:$P$44,'DA to P Sensitive Lakes'!$Q$2:$Q$44,,0,),0)</f>
        <v>0</v>
      </c>
      <c r="BC991" s="25">
        <f>_xlfn.XLOOKUP(C991,'Historic Runoff (mm)'!$A$2:$A$1332,'Historic Runoff (mm)'!$B$2:$B$1332,,0,)</f>
        <v>39.502000000000002</v>
      </c>
      <c r="BD991">
        <f>_xlfn.XLOOKUP(C991,DrainageComplaint!$A$2:$A$1332,DrainageComplaint!$B$2:$B$1332,,0,)</f>
        <v>0</v>
      </c>
      <c r="BE991">
        <f>_xlfn.XLOOKUP(C991,PAD_Area!$G$2:$G$1332,PAD_Area!$H$2:$H$1332,,0,)</f>
        <v>0</v>
      </c>
    </row>
    <row r="992" spans="1:57" x14ac:dyDescent="0.2">
      <c r="A992" s="2">
        <v>989</v>
      </c>
      <c r="B992" s="2">
        <v>990</v>
      </c>
      <c r="C992" s="20">
        <v>1400900</v>
      </c>
      <c r="D992" s="3" t="s">
        <v>900</v>
      </c>
      <c r="E992" s="3" t="s">
        <v>754</v>
      </c>
      <c r="F992" s="3">
        <v>18.401</v>
      </c>
      <c r="G992" s="3">
        <v>4264.8925740499999</v>
      </c>
      <c r="H992" s="3">
        <v>801526.96766900003</v>
      </c>
      <c r="I992" s="2">
        <v>0</v>
      </c>
      <c r="J992" s="2">
        <v>0</v>
      </c>
      <c r="K992" s="2">
        <v>0</v>
      </c>
      <c r="L992" s="2">
        <v>0</v>
      </c>
      <c r="M992" s="3">
        <v>0</v>
      </c>
      <c r="N992" s="2">
        <f>_xlfn.XLOOKUP(C992,Shellfish_Presence!$E$3:$E$1333,Shellfish_Presence!$G$3:$G$1333,,0,)</f>
        <v>0</v>
      </c>
      <c r="O992" s="3">
        <v>0</v>
      </c>
      <c r="P992" s="3">
        <v>0</v>
      </c>
      <c r="Q992" s="2">
        <v>0</v>
      </c>
      <c r="R992" s="3">
        <v>0.99997800588607788</v>
      </c>
      <c r="S992" s="3">
        <v>0</v>
      </c>
      <c r="T992" s="3">
        <v>1039.5400390625</v>
      </c>
      <c r="U992" s="3">
        <v>0</v>
      </c>
      <c r="V992" s="2">
        <v>0</v>
      </c>
      <c r="W992" s="3">
        <f t="shared" si="30"/>
        <v>0</v>
      </c>
      <c r="X992">
        <f t="shared" si="31"/>
        <v>0</v>
      </c>
      <c r="Y992">
        <f>IFERROR(INDEX('Parcel Year'!$N$3:$N$1175,MATCH(KC_SPS_SubbasinAttributes!C992,'Parcel Year'!$M$3:$M$1175,0)),0)</f>
        <v>0.31807699799537659</v>
      </c>
      <c r="Z992">
        <f>INDEX(Imperviousness!$B$2:$B$1332,MATCH(KC_SPS_SubbasinAttributes!C992,Imperviousness!$A$2:$A$1332,0))</f>
        <v>0</v>
      </c>
      <c r="AA992">
        <f>INDEX('Flow Duration Index'!$B$2:$B$1332,MATCH(KC_SPS_SubbasinAttributes!C992,'Flow Duration Index'!$A$2:$A$1332,0))</f>
        <v>2.81</v>
      </c>
      <c r="AB992">
        <f>INDEX(Opportunity_Index!$G$2:$G$1333,MATCH(KC_SPS_SubbasinAttributes!C992,Opportunity_Index!$F$2:$F$1333,0))</f>
        <v>0.17810000000000001</v>
      </c>
      <c r="AC992">
        <f>INDEX(Traffic!$B$2:$B$1332,MATCH(KC_SPS_SubbasinAttributes!C992,Traffic!$A$2:$A$1332,0))</f>
        <v>57.871000000000002</v>
      </c>
      <c r="AD992">
        <f>INDEX(EquityScore!$F$3:$F$1334,MATCH(KC_SPS_SubbasinAttributes!C992,EquityScore!$E$3:$E$1334,0))</f>
        <v>1</v>
      </c>
      <c r="AE992">
        <f>IFERROR(INDEX(PavementCondition!$E$2:$E$669,MATCH(KC_SPS_SubbasinAttributes!C992,PavementCondition!$D$2:$D$669,0)),"N/A")</f>
        <v>52</v>
      </c>
      <c r="AF992">
        <f>INDEX(SpawnerMortality!$E$2:$E$1331,MATCH(KC_SPS_SubbasinAttributes!C992,SpawnerMortality!$D$2:$D$1331,0))</f>
        <v>0.17988464900000001</v>
      </c>
      <c r="AG992" s="25">
        <f>IFERROR(_xlfn.XLOOKUP($C992,WQBE_Loading!$C$4:$C$3072,WQBE_Loading!G$4:G$3072,,0,),"")</f>
        <v>8.7091632628613245E-4</v>
      </c>
      <c r="AH992" s="25">
        <f>IFERROR(_xlfn.XLOOKUP($C992,WQBE_Loading!$C$4:$C$3072,WQBE_Loading!H$4:H$3072,,0,),"")</f>
        <v>4.1020313750501844E-3</v>
      </c>
      <c r="AI992" s="25">
        <f>IFERROR(_xlfn.XLOOKUP($C992,WQBE_Loading!$C$4:$C$3072,WQBE_Loading!I$4:I$3072,,0,),"")</f>
        <v>0.32243773480000498</v>
      </c>
      <c r="AJ992" s="25">
        <f>IFERROR(_xlfn.XLOOKUP($C992,WQBE_Loading!$C$4:$C$3072,WQBE_Loading!J$4:J$3072,,0,),"")</f>
        <v>2.35619813247438E-2</v>
      </c>
      <c r="AK992" s="25">
        <f>IFERROR(_xlfn.XLOOKUP($C992,WQBE_Loading!$C$4:$C$3072,WQBE_Loading!K$4:K$3072,,0,),"")</f>
        <v>9.596714994330739</v>
      </c>
      <c r="AL992" s="25">
        <f>IFERROR(_xlfn.XLOOKUP($C992,WQBE_Loading!$C$4:$C$3072,WQBE_Loading!L$4:L$3072,,0,),"")</f>
        <v>2.706274709842635E-6</v>
      </c>
      <c r="AM992" s="25">
        <f>IFERROR(_xlfn.XLOOKUP($C992,WQBE_Loading!$C$4:$C$3072,WQBE_Loading!M$4:M$3072,,0,),"")</f>
        <v>3.4301109335596051E-8</v>
      </c>
      <c r="AN992" s="25">
        <f>IFERROR(_xlfn.XLOOKUP($C992,WQBE_Loading!$C$4:$C$3072,WQBE_Loading!N$4:N$3072,,0,),"")</f>
        <v>1.6027696269386548E-4</v>
      </c>
      <c r="AO992" s="25">
        <f>IFERROR(_xlfn.XLOOKUP($C992,WQBE_Loading!$C$4:$C$3072,WQBE_Loading!O$4:O$3072,,0,),"")</f>
        <v>4.76149588758556E-4</v>
      </c>
      <c r="AP992" s="25">
        <f>IFERROR(_xlfn.XLOOKUP($C992,WQBE_Loading!$C$4:$C$3072,WQBE_Loading!P$4:P$3072,,0,),"")</f>
        <v>3.1282768175045752E-4</v>
      </c>
      <c r="AQ992" s="13">
        <f>IFERROR(_xlfn.XLOOKUP($C992,WQBE_Loading!$C$4:$C$3072,WQBE_Loading!Q$4:Q$3072,,0,),"")</f>
        <v>100287.88915156899</v>
      </c>
      <c r="AR992">
        <f>_xlfn.XLOOKUP(C992,UrbanHeat!$A$2:$A$1333,UrbanHeat!$B$2:$B$1333,,0,)</f>
        <v>4.3959999999999999</v>
      </c>
      <c r="AS992" s="25">
        <f>_xlfn.XLOOKUP($C992,TNC_Loading!$A$2:$A$1332,TNC_Loading!B$2:B$1332,,0,)</f>
        <v>0.88800000000000001</v>
      </c>
      <c r="AT992" s="25">
        <f>_xlfn.XLOOKUP($C992,TNC_Loading!$A$2:$A$1332,TNC_Loading!C$2:C$1332,,0,)</f>
        <v>0.214</v>
      </c>
      <c r="AU992" s="25">
        <f>_xlfn.XLOOKUP($C992,TNC_Loading!$A$2:$A$1332,TNC_Loading!D$2:D$1332,,0,)</f>
        <v>0.312</v>
      </c>
      <c r="AV992" s="25">
        <f>_xlfn.XLOOKUP($C992,TNC_Loading!$A$2:$A$1332,TNC_Loading!E$2:E$1332,,0,)</f>
        <v>2.1139999999999999</v>
      </c>
      <c r="AW992" s="25">
        <f>_xlfn.XLOOKUP($C992,TNC_Loading!$A$2:$A$1332,TNC_Loading!F$2:F$1332,,0,)</f>
        <v>15.266999999999999</v>
      </c>
      <c r="AX992">
        <f>_xlfn.XLOOKUP(C992,BIBI!$D$2:$D$1332,BIBI!$F$2:$F$1332,,0,)</f>
        <v>0</v>
      </c>
      <c r="AY992">
        <f>_xlfn.XLOOKUP(C992,FacilityCounts!$A$3:$A$1333,FacilityCounts!$B$3:$B$1333,,0,)</f>
        <v>0</v>
      </c>
      <c r="AZ992">
        <f>_xlfn.XLOOKUP(C992,FacilityCounts!$D$3:$D$1333,FacilityCounts!$E$3:$E$1333,,0,)</f>
        <v>0</v>
      </c>
      <c r="BA992">
        <f>_xlfn.XLOOKUP(C992,FacilityCounts!$G$3:$G$1333,FacilityCounts!$H$3:$H$1333,,0,)</f>
        <v>0</v>
      </c>
      <c r="BB992">
        <f>IFERROR(_xlfn.XLOOKUP(C992,'DA to P Sensitive Lakes'!$P$2:$P$44,'DA to P Sensitive Lakes'!$Q$2:$Q$44,,0,),0)</f>
        <v>0</v>
      </c>
      <c r="BC992" s="25">
        <f>_xlfn.XLOOKUP(C992,'Historic Runoff (mm)'!$A$2:$A$1332,'Historic Runoff (mm)'!$B$2:$B$1332,,0,)</f>
        <v>164.94300000000001</v>
      </c>
      <c r="BD992">
        <f>_xlfn.XLOOKUP(C992,DrainageComplaint!$A$2:$A$1332,DrainageComplaint!$B$2:$B$1332,,0,)</f>
        <v>0</v>
      </c>
      <c r="BE992">
        <f>_xlfn.XLOOKUP(C992,PAD_Area!$G$2:$G$1332,PAD_Area!$H$2:$H$1332,,0,)</f>
        <v>0</v>
      </c>
    </row>
    <row r="993" spans="1:57" x14ac:dyDescent="0.2">
      <c r="A993" s="2">
        <v>990</v>
      </c>
      <c r="B993" s="2">
        <v>991</v>
      </c>
      <c r="C993" s="20">
        <v>1400910</v>
      </c>
      <c r="D993" s="3" t="s">
        <v>900</v>
      </c>
      <c r="E993" s="3" t="s">
        <v>754</v>
      </c>
      <c r="F993" s="3">
        <v>47.204999999999998</v>
      </c>
      <c r="G993" s="3">
        <v>7374.8279227700004</v>
      </c>
      <c r="H993" s="3">
        <v>2056260.3739100001</v>
      </c>
      <c r="I993" s="2">
        <v>0</v>
      </c>
      <c r="J993" s="2">
        <v>0</v>
      </c>
      <c r="K993" s="2">
        <v>0</v>
      </c>
      <c r="L993" s="2">
        <v>0</v>
      </c>
      <c r="M993" s="3">
        <v>0</v>
      </c>
      <c r="N993" s="2">
        <f>_xlfn.XLOOKUP(C993,Shellfish_Presence!$E$3:$E$1333,Shellfish_Presence!$G$3:$G$1333,,0,)</f>
        <v>0</v>
      </c>
      <c r="O993" s="3">
        <v>0</v>
      </c>
      <c r="P993" s="3">
        <v>0</v>
      </c>
      <c r="Q993" s="2">
        <v>0</v>
      </c>
      <c r="R993" s="3">
        <v>1.0000100135803223</v>
      </c>
      <c r="S993" s="3">
        <v>0</v>
      </c>
      <c r="T993" s="3">
        <v>2983.89990234375</v>
      </c>
      <c r="U993" s="3">
        <v>0</v>
      </c>
      <c r="V993" s="2">
        <v>0</v>
      </c>
      <c r="W993" s="3">
        <f t="shared" si="30"/>
        <v>0</v>
      </c>
      <c r="X993">
        <f t="shared" si="31"/>
        <v>0</v>
      </c>
      <c r="Y993">
        <f>IFERROR(INDEX('Parcel Year'!$N$3:$N$1175,MATCH(KC_SPS_SubbasinAttributes!C993,'Parcel Year'!$M$3:$M$1175,0)),0)</f>
        <v>0.17781299352645874</v>
      </c>
      <c r="Z993">
        <f>INDEX(Imperviousness!$B$2:$B$1332,MATCH(KC_SPS_SubbasinAttributes!C993,Imperviousness!$A$2:$A$1332,0))</f>
        <v>0</v>
      </c>
      <c r="AA993">
        <f>INDEX('Flow Duration Index'!$B$2:$B$1332,MATCH(KC_SPS_SubbasinAttributes!C993,'Flow Duration Index'!$A$2:$A$1332,0))</f>
        <v>2.8079999999999998</v>
      </c>
      <c r="AB993">
        <f>INDEX(Opportunity_Index!$G$2:$G$1333,MATCH(KC_SPS_SubbasinAttributes!C993,Opportunity_Index!$F$2:$F$1333,0))</f>
        <v>0.17810000000000001</v>
      </c>
      <c r="AC993">
        <f>INDEX(Traffic!$B$2:$B$1332,MATCH(KC_SPS_SubbasinAttributes!C993,Traffic!$A$2:$A$1332,0))</f>
        <v>161.24700000000001</v>
      </c>
      <c r="AD993">
        <f>INDEX(EquityScore!$F$3:$F$1334,MATCH(KC_SPS_SubbasinAttributes!C993,EquityScore!$E$3:$E$1334,0))</f>
        <v>2</v>
      </c>
      <c r="AE993">
        <f>IFERROR(INDEX(PavementCondition!$E$2:$E$669,MATCH(KC_SPS_SubbasinAttributes!C993,PavementCondition!$D$2:$D$669,0)),"N/A")</f>
        <v>64</v>
      </c>
      <c r="AF993">
        <f>INDEX(SpawnerMortality!$E$2:$E$1331,MATCH(KC_SPS_SubbasinAttributes!C993,SpawnerMortality!$D$2:$D$1331,0))</f>
        <v>8.9942324500000004E-2</v>
      </c>
      <c r="AG993" s="25">
        <f>IFERROR(_xlfn.XLOOKUP($C993,WQBE_Loading!$C$4:$C$3072,WQBE_Loading!G$4:G$3072,,0,),"")</f>
        <v>6.15655775321275E-3</v>
      </c>
      <c r="AH993" s="25">
        <f>IFERROR(_xlfn.XLOOKUP($C993,WQBE_Loading!$C$4:$C$3072,WQBE_Loading!H$4:H$3072,,0,),"")</f>
        <v>2.9427436476818301E-2</v>
      </c>
      <c r="AI993" s="25">
        <f>IFERROR(_xlfn.XLOOKUP($C993,WQBE_Loading!$C$4:$C$3072,WQBE_Loading!I$4:I$3072,,0,),"")</f>
        <v>1.8802939844981799</v>
      </c>
      <c r="AJ993" s="25">
        <f>IFERROR(_xlfn.XLOOKUP($C993,WQBE_Loading!$C$4:$C$3072,WQBE_Loading!J$4:J$3072,,0,),"")</f>
        <v>0.14029920350976899</v>
      </c>
      <c r="AK993" s="25">
        <f>IFERROR(_xlfn.XLOOKUP($C993,WQBE_Loading!$C$4:$C$3072,WQBE_Loading!K$4:K$3072,,0,),"")</f>
        <v>92.496262170760701</v>
      </c>
      <c r="AL993" s="25">
        <f>IFERROR(_xlfn.XLOOKUP($C993,WQBE_Loading!$C$4:$C$3072,WQBE_Loading!L$4:L$3072,,0,),"")</f>
        <v>2.608394120100135E-5</v>
      </c>
      <c r="AM993" s="25">
        <f>IFERROR(_xlfn.XLOOKUP($C993,WQBE_Loading!$C$4:$C$3072,WQBE_Loading!M$4:M$3072,,0,),"")</f>
        <v>2.5813002796223302E-7</v>
      </c>
      <c r="AN993" s="25">
        <f>IFERROR(_xlfn.XLOOKUP($C993,WQBE_Loading!$C$4:$C$3072,WQBE_Loading!N$4:N$3072,,0,),"")</f>
        <v>1.0824187028519198E-3</v>
      </c>
      <c r="AO993" s="25">
        <f>IFERROR(_xlfn.XLOOKUP($C993,WQBE_Loading!$C$4:$C$3072,WQBE_Loading!O$4:O$3072,,0,),"")</f>
        <v>4.5134143020696699E-3</v>
      </c>
      <c r="AP993" s="25">
        <f>IFERROR(_xlfn.XLOOKUP($C993,WQBE_Loading!$C$4:$C$3072,WQBE_Loading!P$4:P$3072,,0,),"")</f>
        <v>2.6451674753620999E-3</v>
      </c>
      <c r="AQ993" s="13">
        <f>IFERROR(_xlfn.XLOOKUP($C993,WQBE_Loading!$C$4:$C$3072,WQBE_Loading!Q$4:Q$3072,,0,),"")</f>
        <v>95867.708941148798</v>
      </c>
      <c r="AR993">
        <f>_xlfn.XLOOKUP(C993,UrbanHeat!$A$2:$A$1333,UrbanHeat!$B$2:$B$1333,,0,)</f>
        <v>5.0289999999999999</v>
      </c>
      <c r="AS993" s="25">
        <f>_xlfn.XLOOKUP($C993,TNC_Loading!$A$2:$A$1332,TNC_Loading!B$2:B$1332,,0,)</f>
        <v>0.84</v>
      </c>
      <c r="AT993" s="25">
        <f>_xlfn.XLOOKUP($C993,TNC_Loading!$A$2:$A$1332,TNC_Loading!C$2:C$1332,,0,)</f>
        <v>0.19900000000000001</v>
      </c>
      <c r="AU993" s="25">
        <f>_xlfn.XLOOKUP($C993,TNC_Loading!$A$2:$A$1332,TNC_Loading!D$2:D$1332,,0,)</f>
        <v>0.246</v>
      </c>
      <c r="AV993" s="25">
        <f>_xlfn.XLOOKUP($C993,TNC_Loading!$A$2:$A$1332,TNC_Loading!E$2:E$1332,,0,)</f>
        <v>1.9690000000000001</v>
      </c>
      <c r="AW993" s="25">
        <f>_xlfn.XLOOKUP($C993,TNC_Loading!$A$2:$A$1332,TNC_Loading!F$2:F$1332,,0,)</f>
        <v>15.222</v>
      </c>
      <c r="AX993">
        <f>_xlfn.XLOOKUP(C993,BIBI!$D$2:$D$1332,BIBI!$F$2:$F$1332,,0,)</f>
        <v>0</v>
      </c>
      <c r="AY993">
        <f>_xlfn.XLOOKUP(C993,FacilityCounts!$A$3:$A$1333,FacilityCounts!$B$3:$B$1333,,0,)</f>
        <v>0</v>
      </c>
      <c r="AZ993">
        <f>_xlfn.XLOOKUP(C993,FacilityCounts!$D$3:$D$1333,FacilityCounts!$E$3:$E$1333,,0,)</f>
        <v>0</v>
      </c>
      <c r="BA993">
        <f>_xlfn.XLOOKUP(C993,FacilityCounts!$G$3:$G$1333,FacilityCounts!$H$3:$H$1333,,0,)</f>
        <v>0</v>
      </c>
      <c r="BB993">
        <f>IFERROR(_xlfn.XLOOKUP(C993,'DA to P Sensitive Lakes'!$P$2:$P$44,'DA to P Sensitive Lakes'!$Q$2:$Q$44,,0,),0)</f>
        <v>0</v>
      </c>
      <c r="BC993" s="25">
        <f>_xlfn.XLOOKUP(C993,'Historic Runoff (mm)'!$A$2:$A$1332,'Historic Runoff (mm)'!$B$2:$B$1332,,0,)</f>
        <v>65.527000000000001</v>
      </c>
      <c r="BD993">
        <f>_xlfn.XLOOKUP(C993,DrainageComplaint!$A$2:$A$1332,DrainageComplaint!$B$2:$B$1332,,0,)</f>
        <v>0</v>
      </c>
      <c r="BE993">
        <f>_xlfn.XLOOKUP(C993,PAD_Area!$G$2:$G$1332,PAD_Area!$H$2:$H$1332,,0,)</f>
        <v>0</v>
      </c>
    </row>
    <row r="994" spans="1:57" x14ac:dyDescent="0.2">
      <c r="A994" s="2">
        <v>991</v>
      </c>
      <c r="B994" s="2">
        <v>992</v>
      </c>
      <c r="C994" s="20">
        <v>1400920</v>
      </c>
      <c r="D994" s="3" t="s">
        <v>900</v>
      </c>
      <c r="E994" s="3" t="s">
        <v>754</v>
      </c>
      <c r="F994" s="3">
        <v>67.581999999999994</v>
      </c>
      <c r="G994" s="3">
        <v>9243.3739912399997</v>
      </c>
      <c r="H994" s="3">
        <v>2943871.7266299999</v>
      </c>
      <c r="I994" s="2">
        <v>0</v>
      </c>
      <c r="J994" s="2">
        <v>0</v>
      </c>
      <c r="K994" s="2">
        <v>0</v>
      </c>
      <c r="L994" s="2">
        <v>1</v>
      </c>
      <c r="M994" s="3">
        <v>0</v>
      </c>
      <c r="N994" s="2">
        <f>_xlfn.XLOOKUP(C994,Shellfish_Presence!$E$3:$E$1333,Shellfish_Presence!$G$3:$G$1333,,0,)</f>
        <v>0</v>
      </c>
      <c r="O994" s="3">
        <v>0</v>
      </c>
      <c r="P994" s="3">
        <v>0</v>
      </c>
      <c r="Q994" s="2">
        <v>0</v>
      </c>
      <c r="R994" s="3">
        <v>1</v>
      </c>
      <c r="S994" s="3">
        <v>0</v>
      </c>
      <c r="T994" s="3">
        <v>5269.419921875</v>
      </c>
      <c r="U994" s="3">
        <v>0</v>
      </c>
      <c r="V994" s="2">
        <v>11</v>
      </c>
      <c r="W994" s="3">
        <f t="shared" si="30"/>
        <v>2.0875163040879664E-3</v>
      </c>
      <c r="X994">
        <f t="shared" si="31"/>
        <v>0</v>
      </c>
      <c r="Y994">
        <f>IFERROR(INDEX('Parcel Year'!$N$3:$N$1175,MATCH(KC_SPS_SubbasinAttributes!C994,'Parcel Year'!$M$3:$M$1175,0)),0)</f>
        <v>0.19006699323654175</v>
      </c>
      <c r="Z994">
        <f>INDEX(Imperviousness!$B$2:$B$1332,MATCH(KC_SPS_SubbasinAttributes!C994,Imperviousness!$A$2:$A$1332,0))</f>
        <v>0</v>
      </c>
      <c r="AA994">
        <f>INDEX('Flow Duration Index'!$B$2:$B$1332,MATCH(KC_SPS_SubbasinAttributes!C994,'Flow Duration Index'!$A$2:$A$1332,0))</f>
        <v>4.1379999999999999</v>
      </c>
      <c r="AB994">
        <f>INDEX(Opportunity_Index!$G$2:$G$1333,MATCH(KC_SPS_SubbasinAttributes!C994,Opportunity_Index!$F$2:$F$1333,0))</f>
        <v>0.17810000000000001</v>
      </c>
      <c r="AC994">
        <f>INDEX(Traffic!$B$2:$B$1332,MATCH(KC_SPS_SubbasinAttributes!C994,Traffic!$A$2:$A$1332,0))</f>
        <v>284.56099999999998</v>
      </c>
      <c r="AD994">
        <f>INDEX(EquityScore!$F$3:$F$1334,MATCH(KC_SPS_SubbasinAttributes!C994,EquityScore!$E$3:$E$1334,0))</f>
        <v>1</v>
      </c>
      <c r="AE994">
        <f>IFERROR(INDEX(PavementCondition!$E$2:$E$669,MATCH(KC_SPS_SubbasinAttributes!C994,PavementCondition!$D$2:$D$669,0)),"N/A")</f>
        <v>74.5</v>
      </c>
      <c r="AF994">
        <f>INDEX(SpawnerMortality!$E$2:$E$1331,MATCH(KC_SPS_SubbasinAttributes!C994,SpawnerMortality!$D$2:$D$1331,0))</f>
        <v>8.9942324500000004E-2</v>
      </c>
      <c r="AG994" s="25">
        <f>IFERROR(_xlfn.XLOOKUP($C994,WQBE_Loading!$C$4:$C$3072,WQBE_Loading!G$4:G$3072,,0,),"")</f>
        <v>4.6035877580345649E-2</v>
      </c>
      <c r="AH994" s="25">
        <f>IFERROR(_xlfn.XLOOKUP($C994,WQBE_Loading!$C$4:$C$3072,WQBE_Loading!H$4:H$3072,,0,),"")</f>
        <v>0.253489808322578</v>
      </c>
      <c r="AI994" s="25">
        <f>IFERROR(_xlfn.XLOOKUP($C994,WQBE_Loading!$C$4:$C$3072,WQBE_Loading!I$4:I$3072,,0,),"")</f>
        <v>9.9665344610362947</v>
      </c>
      <c r="AJ994" s="25">
        <f>IFERROR(_xlfn.XLOOKUP($C994,WQBE_Loading!$C$4:$C$3072,WQBE_Loading!J$4:J$3072,,0,),"")</f>
        <v>0.7785426325759095</v>
      </c>
      <c r="AK994" s="25">
        <f>IFERROR(_xlfn.XLOOKUP($C994,WQBE_Loading!$C$4:$C$3072,WQBE_Loading!K$4:K$3072,,0,),"")</f>
        <v>352.71347566752399</v>
      </c>
      <c r="AL994" s="25">
        <f>IFERROR(_xlfn.XLOOKUP($C994,WQBE_Loading!$C$4:$C$3072,WQBE_Loading!L$4:L$3072,,0,),"")</f>
        <v>1.0008505293569896E-4</v>
      </c>
      <c r="AM994" s="25">
        <f>IFERROR(_xlfn.XLOOKUP($C994,WQBE_Loading!$C$4:$C$3072,WQBE_Loading!M$4:M$3072,,0,),"")</f>
        <v>3.3919777379743601E-6</v>
      </c>
      <c r="AN994" s="25">
        <f>IFERROR(_xlfn.XLOOKUP($C994,WQBE_Loading!$C$4:$C$3072,WQBE_Loading!N$4:N$3072,,0,),"")</f>
        <v>4.4913786542895798E-3</v>
      </c>
      <c r="AO994" s="25">
        <f>IFERROR(_xlfn.XLOOKUP($C994,WQBE_Loading!$C$4:$C$3072,WQBE_Loading!O$4:O$3072,,0,),"")</f>
        <v>1.5944426718065202E-2</v>
      </c>
      <c r="AP994" s="25">
        <f>IFERROR(_xlfn.XLOOKUP($C994,WQBE_Loading!$C$4:$C$3072,WQBE_Loading!P$4:P$3072,,0,),"")</f>
        <v>1.9417047279987151E-2</v>
      </c>
      <c r="AQ994" s="13">
        <f>IFERROR(_xlfn.XLOOKUP($C994,WQBE_Loading!$C$4:$C$3072,WQBE_Loading!Q$4:Q$3072,,0,),"")</f>
        <v>284319.35058294749</v>
      </c>
      <c r="AR994">
        <f>_xlfn.XLOOKUP(C994,UrbanHeat!$A$2:$A$1333,UrbanHeat!$B$2:$B$1333,,0,)</f>
        <v>5.2110000000000003</v>
      </c>
      <c r="AS994" s="25">
        <f>_xlfn.XLOOKUP($C994,TNC_Loading!$A$2:$A$1332,TNC_Loading!B$2:B$1332,,0,)</f>
        <v>1.333</v>
      </c>
      <c r="AT994" s="25">
        <f>_xlfn.XLOOKUP($C994,TNC_Loading!$A$2:$A$1332,TNC_Loading!C$2:C$1332,,0,)</f>
        <v>0.317</v>
      </c>
      <c r="AU994" s="25">
        <f>_xlfn.XLOOKUP($C994,TNC_Loading!$A$2:$A$1332,TNC_Loading!D$2:D$1332,,0,)</f>
        <v>0.66900000000000004</v>
      </c>
      <c r="AV994" s="25">
        <f>_xlfn.XLOOKUP($C994,TNC_Loading!$A$2:$A$1332,TNC_Loading!E$2:E$1332,,0,)</f>
        <v>3.0819999999999999</v>
      </c>
      <c r="AW994" s="25">
        <f>_xlfn.XLOOKUP($C994,TNC_Loading!$A$2:$A$1332,TNC_Loading!F$2:F$1332,,0,)</f>
        <v>25.891999999999999</v>
      </c>
      <c r="AX994">
        <f>_xlfn.XLOOKUP(C994,BIBI!$D$2:$D$1332,BIBI!$F$2:$F$1332,,0,)</f>
        <v>0</v>
      </c>
      <c r="AY994">
        <f>_xlfn.XLOOKUP(C994,FacilityCounts!$A$3:$A$1333,FacilityCounts!$B$3:$B$1333,,0,)</f>
        <v>0</v>
      </c>
      <c r="AZ994">
        <f>_xlfn.XLOOKUP(C994,FacilityCounts!$D$3:$D$1333,FacilityCounts!$E$3:$E$1333,,0,)</f>
        <v>0</v>
      </c>
      <c r="BA994">
        <f>_xlfn.XLOOKUP(C994,FacilityCounts!$G$3:$G$1333,FacilityCounts!$H$3:$H$1333,,0,)</f>
        <v>0</v>
      </c>
      <c r="BB994">
        <f>IFERROR(_xlfn.XLOOKUP(C994,'DA to P Sensitive Lakes'!$P$2:$P$44,'DA to P Sensitive Lakes'!$Q$2:$Q$44,,0,),0)</f>
        <v>0</v>
      </c>
      <c r="BC994" s="25">
        <f>_xlfn.XLOOKUP(C994,'Historic Runoff (mm)'!$A$2:$A$1332,'Historic Runoff (mm)'!$B$2:$B$1332,,0,)</f>
        <v>64.021000000000001</v>
      </c>
      <c r="BD994">
        <f>_xlfn.XLOOKUP(C994,DrainageComplaint!$A$2:$A$1332,DrainageComplaint!$B$2:$B$1332,,0,)</f>
        <v>0</v>
      </c>
      <c r="BE994">
        <f>_xlfn.XLOOKUP(C994,PAD_Area!$G$2:$G$1332,PAD_Area!$H$2:$H$1332,,0,)</f>
        <v>0</v>
      </c>
    </row>
    <row r="995" spans="1:57" x14ac:dyDescent="0.2">
      <c r="A995" s="2">
        <v>992</v>
      </c>
      <c r="B995" s="2">
        <v>993</v>
      </c>
      <c r="C995" s="20">
        <v>1400930</v>
      </c>
      <c r="D995" s="3" t="s">
        <v>900</v>
      </c>
      <c r="E995" s="3" t="s">
        <v>754</v>
      </c>
      <c r="F995" s="3">
        <v>80.88</v>
      </c>
      <c r="G995" s="3">
        <v>8014.2373512200002</v>
      </c>
      <c r="H995" s="3">
        <v>3523118.4924400002</v>
      </c>
      <c r="I995" s="2">
        <v>0</v>
      </c>
      <c r="J995" s="2">
        <v>0</v>
      </c>
      <c r="K995" s="2">
        <v>0</v>
      </c>
      <c r="L995" s="2">
        <v>0</v>
      </c>
      <c r="M995" s="3">
        <v>0</v>
      </c>
      <c r="N995" s="2">
        <f>_xlfn.XLOOKUP(C995,Shellfish_Presence!$E$3:$E$1333,Shellfish_Presence!$G$3:$G$1333,,0,)</f>
        <v>0</v>
      </c>
      <c r="O995" s="3">
        <v>0</v>
      </c>
      <c r="P995" s="3">
        <v>0</v>
      </c>
      <c r="Q995" s="2">
        <v>0</v>
      </c>
      <c r="R995" s="3">
        <v>1</v>
      </c>
      <c r="S995" s="3">
        <v>0</v>
      </c>
      <c r="T995" s="3">
        <v>1529.52001953125</v>
      </c>
      <c r="U995" s="3">
        <v>0</v>
      </c>
      <c r="V995" s="2">
        <v>0</v>
      </c>
      <c r="W995" s="3">
        <f t="shared" si="30"/>
        <v>0</v>
      </c>
      <c r="X995">
        <f t="shared" si="31"/>
        <v>0</v>
      </c>
      <c r="Y995">
        <f>IFERROR(INDEX('Parcel Year'!$N$3:$N$1175,MATCH(KC_SPS_SubbasinAttributes!C995,'Parcel Year'!$M$3:$M$1175,0)),0)</f>
        <v>0.26856699585914612</v>
      </c>
      <c r="Z995">
        <f>INDEX(Imperviousness!$B$2:$B$1332,MATCH(KC_SPS_SubbasinAttributes!C995,Imperviousness!$A$2:$A$1332,0))</f>
        <v>5.8999999999999997E-2</v>
      </c>
      <c r="AA995">
        <f>INDEX('Flow Duration Index'!$B$2:$B$1332,MATCH(KC_SPS_SubbasinAttributes!C995,'Flow Duration Index'!$A$2:$A$1332,0))</f>
        <v>3.02</v>
      </c>
      <c r="AB995">
        <f>INDEX(Opportunity_Index!$G$2:$G$1333,MATCH(KC_SPS_SubbasinAttributes!C995,Opportunity_Index!$F$2:$F$1333,0))</f>
        <v>0.17810000000000001</v>
      </c>
      <c r="AC995">
        <f>INDEX(Traffic!$B$2:$B$1332,MATCH(KC_SPS_SubbasinAttributes!C995,Traffic!$A$2:$A$1332,0))</f>
        <v>213.762</v>
      </c>
      <c r="AD995">
        <f>INDEX(EquityScore!$F$3:$F$1334,MATCH(KC_SPS_SubbasinAttributes!C995,EquityScore!$E$3:$E$1334,0))</f>
        <v>1</v>
      </c>
      <c r="AE995">
        <f>IFERROR(INDEX(PavementCondition!$E$2:$E$669,MATCH(KC_SPS_SubbasinAttributes!C995,PavementCondition!$D$2:$D$669,0)),"N/A")</f>
        <v>75</v>
      </c>
      <c r="AF995">
        <f>INDEX(SpawnerMortality!$E$2:$E$1331,MATCH(KC_SPS_SubbasinAttributes!C995,SpawnerMortality!$D$2:$D$1331,0))</f>
        <v>8.9942324500000004E-2</v>
      </c>
      <c r="AG995" s="25">
        <f>IFERROR(_xlfn.XLOOKUP($C995,WQBE_Loading!$C$4:$C$3072,WQBE_Loading!G$4:G$3072,,0,),"")</f>
        <v>1.7288623921207051E-2</v>
      </c>
      <c r="AH995" s="25">
        <f>IFERROR(_xlfn.XLOOKUP($C995,WQBE_Loading!$C$4:$C$3072,WQBE_Loading!H$4:H$3072,,0,),"")</f>
        <v>8.703746557613895E-2</v>
      </c>
      <c r="AI995" s="25">
        <f>IFERROR(_xlfn.XLOOKUP($C995,WQBE_Loading!$C$4:$C$3072,WQBE_Loading!I$4:I$3072,,0,),"")</f>
        <v>5.3650341865629398</v>
      </c>
      <c r="AJ995" s="25">
        <f>IFERROR(_xlfn.XLOOKUP($C995,WQBE_Loading!$C$4:$C$3072,WQBE_Loading!J$4:J$3072,,0,),"")</f>
        <v>0.39509735972975951</v>
      </c>
      <c r="AK995" s="25">
        <f>IFERROR(_xlfn.XLOOKUP($C995,WQBE_Loading!$C$4:$C$3072,WQBE_Loading!K$4:K$3072,,0,),"")</f>
        <v>126.75894541204201</v>
      </c>
      <c r="AL995" s="25">
        <f>IFERROR(_xlfn.XLOOKUP($C995,WQBE_Loading!$C$4:$C$3072,WQBE_Loading!L$4:L$3072,,0,),"")</f>
        <v>3.5755786315140799E-5</v>
      </c>
      <c r="AM995" s="25">
        <f>IFERROR(_xlfn.XLOOKUP($C995,WQBE_Loading!$C$4:$C$3072,WQBE_Loading!M$4:M$3072,,0,),"")</f>
        <v>4.8739421329491597E-7</v>
      </c>
      <c r="AN995" s="25">
        <f>IFERROR(_xlfn.XLOOKUP($C995,WQBE_Loading!$C$4:$C$3072,WQBE_Loading!N$4:N$3072,,0,),"")</f>
        <v>2.0087151693222302E-3</v>
      </c>
      <c r="AO995" s="25">
        <f>IFERROR(_xlfn.XLOOKUP($C995,WQBE_Loading!$C$4:$C$3072,WQBE_Loading!O$4:O$3072,,0,),"")</f>
        <v>5.9086193810877997E-3</v>
      </c>
      <c r="AP995" s="25">
        <f>IFERROR(_xlfn.XLOOKUP($C995,WQBE_Loading!$C$4:$C$3072,WQBE_Loading!P$4:P$3072,,0,),"")</f>
        <v>7.0520785868638299E-3</v>
      </c>
      <c r="AQ995" s="13">
        <f>IFERROR(_xlfn.XLOOKUP($C995,WQBE_Loading!$C$4:$C$3072,WQBE_Loading!Q$4:Q$3072,,0,),"")</f>
        <v>154910.6107568455</v>
      </c>
      <c r="AR995">
        <f>_xlfn.XLOOKUP(C995,UrbanHeat!$A$2:$A$1333,UrbanHeat!$B$2:$B$1333,,0,)</f>
        <v>5.22</v>
      </c>
      <c r="AS995" s="25">
        <f>_xlfn.XLOOKUP($C995,TNC_Loading!$A$2:$A$1332,TNC_Loading!B$2:B$1332,,0,)</f>
        <v>1.1659999999999999</v>
      </c>
      <c r="AT995" s="25">
        <f>_xlfn.XLOOKUP($C995,TNC_Loading!$A$2:$A$1332,TNC_Loading!C$2:C$1332,,0,)</f>
        <v>0.82399999999999995</v>
      </c>
      <c r="AU995" s="25">
        <f>_xlfn.XLOOKUP($C995,TNC_Loading!$A$2:$A$1332,TNC_Loading!D$2:D$1332,,0,)</f>
        <v>1.744</v>
      </c>
      <c r="AV995" s="25">
        <f>_xlfn.XLOOKUP($C995,TNC_Loading!$A$2:$A$1332,TNC_Loading!E$2:E$1332,,0,)</f>
        <v>2.9929999999999999</v>
      </c>
      <c r="AW995" s="25">
        <f>_xlfn.XLOOKUP($C995,TNC_Loading!$A$2:$A$1332,TNC_Loading!F$2:F$1332,,0,)</f>
        <v>29.149000000000001</v>
      </c>
      <c r="AX995">
        <f>_xlfn.XLOOKUP(C995,BIBI!$D$2:$D$1332,BIBI!$F$2:$F$1332,,0,)</f>
        <v>0</v>
      </c>
      <c r="AY995">
        <f>_xlfn.XLOOKUP(C995,FacilityCounts!$A$3:$A$1333,FacilityCounts!$B$3:$B$1333,,0,)</f>
        <v>0</v>
      </c>
      <c r="AZ995">
        <f>_xlfn.XLOOKUP(C995,FacilityCounts!$D$3:$D$1333,FacilityCounts!$E$3:$E$1333,,0,)</f>
        <v>0</v>
      </c>
      <c r="BA995">
        <f>_xlfn.XLOOKUP(C995,FacilityCounts!$G$3:$G$1333,FacilityCounts!$H$3:$H$1333,,0,)</f>
        <v>0</v>
      </c>
      <c r="BB995">
        <f>IFERROR(_xlfn.XLOOKUP(C995,'DA to P Sensitive Lakes'!$P$2:$P$44,'DA to P Sensitive Lakes'!$Q$2:$Q$44,,0,),0)</f>
        <v>0</v>
      </c>
      <c r="BC995" s="25">
        <f>_xlfn.XLOOKUP(C995,'Historic Runoff (mm)'!$A$2:$A$1332,'Historic Runoff (mm)'!$B$2:$B$1332,,0,)</f>
        <v>37.75</v>
      </c>
      <c r="BD995">
        <f>_xlfn.XLOOKUP(C995,DrainageComplaint!$A$2:$A$1332,DrainageComplaint!$B$2:$B$1332,,0,)</f>
        <v>0</v>
      </c>
      <c r="BE995">
        <f>_xlfn.XLOOKUP(C995,PAD_Area!$G$2:$G$1332,PAD_Area!$H$2:$H$1332,,0,)</f>
        <v>0</v>
      </c>
    </row>
    <row r="996" spans="1:57" x14ac:dyDescent="0.2">
      <c r="A996" s="2">
        <v>993</v>
      </c>
      <c r="B996" s="2">
        <v>994</v>
      </c>
      <c r="C996" s="20">
        <v>1400940</v>
      </c>
      <c r="D996" s="3" t="s">
        <v>900</v>
      </c>
      <c r="E996" s="3" t="s">
        <v>754</v>
      </c>
      <c r="F996" s="3">
        <v>175.14599999999999</v>
      </c>
      <c r="G996" s="3">
        <v>22249.0885657</v>
      </c>
      <c r="H996" s="3">
        <v>7629327.04947</v>
      </c>
      <c r="I996" s="2">
        <v>0</v>
      </c>
      <c r="J996" s="2">
        <v>0</v>
      </c>
      <c r="K996" s="2">
        <v>0</v>
      </c>
      <c r="L996" s="2">
        <v>0</v>
      </c>
      <c r="M996" s="3">
        <v>0</v>
      </c>
      <c r="N996" s="2">
        <f>_xlfn.XLOOKUP(C996,Shellfish_Presence!$E$3:$E$1333,Shellfish_Presence!$G$3:$G$1333,,0,)</f>
        <v>0</v>
      </c>
      <c r="O996" s="3">
        <v>0</v>
      </c>
      <c r="P996" s="3">
        <v>0</v>
      </c>
      <c r="Q996" s="2">
        <v>0</v>
      </c>
      <c r="R996" s="3">
        <v>0.98555499315261841</v>
      </c>
      <c r="S996" s="3">
        <v>0</v>
      </c>
      <c r="T996" s="3">
        <v>10749.099609375</v>
      </c>
      <c r="U996" s="3">
        <v>0</v>
      </c>
      <c r="V996" s="2">
        <v>3</v>
      </c>
      <c r="W996" s="3">
        <f t="shared" si="30"/>
        <v>2.7909314352092356E-4</v>
      </c>
      <c r="X996">
        <f t="shared" si="31"/>
        <v>0</v>
      </c>
      <c r="Y996">
        <f>IFERROR(INDEX('Parcel Year'!$N$3:$N$1175,MATCH(KC_SPS_SubbasinAttributes!C996,'Parcel Year'!$M$3:$M$1175,0)),0)</f>
        <v>0.54551297426223755</v>
      </c>
      <c r="Z996">
        <f>INDEX(Imperviousness!$B$2:$B$1332,MATCH(KC_SPS_SubbasinAttributes!C996,Imperviousness!$A$2:$A$1332,0))</f>
        <v>1.4999999999999999E-2</v>
      </c>
      <c r="AA996">
        <f>INDEX('Flow Duration Index'!$B$2:$B$1332,MATCH(KC_SPS_SubbasinAttributes!C996,'Flow Duration Index'!$A$2:$A$1332,0))</f>
        <v>5.2380000000000004</v>
      </c>
      <c r="AB996">
        <f>INDEX(Opportunity_Index!$G$2:$G$1333,MATCH(KC_SPS_SubbasinAttributes!C996,Opportunity_Index!$F$2:$F$1333,0))</f>
        <v>0</v>
      </c>
      <c r="AC996">
        <f>INDEX(Traffic!$B$2:$B$1332,MATCH(KC_SPS_SubbasinAttributes!C996,Traffic!$A$2:$A$1332,0))</f>
        <v>236.893</v>
      </c>
      <c r="AD996">
        <f>INDEX(EquityScore!$F$3:$F$1334,MATCH(KC_SPS_SubbasinAttributes!C996,EquityScore!$E$3:$E$1334,0))</f>
        <v>0.83333333499999995</v>
      </c>
      <c r="AE996">
        <f>IFERROR(INDEX(PavementCondition!$E$2:$E$669,MATCH(KC_SPS_SubbasinAttributes!C996,PavementCondition!$D$2:$D$669,0)),"N/A")</f>
        <v>46</v>
      </c>
      <c r="AF996">
        <f>INDEX(SpawnerMortality!$E$2:$E$1331,MATCH(KC_SPS_SubbasinAttributes!C996,SpawnerMortality!$D$2:$D$1331,0))</f>
        <v>0</v>
      </c>
      <c r="AG996" s="25">
        <f>IFERROR(_xlfn.XLOOKUP($C996,WQBE_Loading!$C$4:$C$3072,WQBE_Loading!G$4:G$3072,,0,),"")</f>
        <v>0.15353932084439201</v>
      </c>
      <c r="AH996" s="25">
        <f>IFERROR(_xlfn.XLOOKUP($C996,WQBE_Loading!$C$4:$C$3072,WQBE_Loading!H$4:H$3072,,0,),"")</f>
        <v>0.84475105545456597</v>
      </c>
      <c r="AI996" s="25">
        <f>IFERROR(_xlfn.XLOOKUP($C996,WQBE_Loading!$C$4:$C$3072,WQBE_Loading!I$4:I$3072,,0,),"")</f>
        <v>43.027370972606349</v>
      </c>
      <c r="AJ996" s="25">
        <f>IFERROR(_xlfn.XLOOKUP($C996,WQBE_Loading!$C$4:$C$3072,WQBE_Loading!J$4:J$3072,,0,),"")</f>
        <v>3.2865679255995603</v>
      </c>
      <c r="AK996" s="25">
        <f>IFERROR(_xlfn.XLOOKUP($C996,WQBE_Loading!$C$4:$C$3072,WQBE_Loading!K$4:K$3072,,0,),"")</f>
        <v>1124.5356154756651</v>
      </c>
      <c r="AL996" s="25">
        <f>IFERROR(_xlfn.XLOOKUP($C996,WQBE_Loading!$C$4:$C$3072,WQBE_Loading!L$4:L$3072,,0,),"")</f>
        <v>3.0810750031043952E-4</v>
      </c>
      <c r="AM996" s="25">
        <f>IFERROR(_xlfn.XLOOKUP($C996,WQBE_Loading!$C$4:$C$3072,WQBE_Loading!M$4:M$3072,,0,),"")</f>
        <v>9.510540211675281E-6</v>
      </c>
      <c r="AN996" s="25">
        <f>IFERROR(_xlfn.XLOOKUP($C996,WQBE_Loading!$C$4:$C$3072,WQBE_Loading!N$4:N$3072,,0,),"")</f>
        <v>1.9964863790158549E-2</v>
      </c>
      <c r="AO996" s="25">
        <f>IFERROR(_xlfn.XLOOKUP($C996,WQBE_Loading!$C$4:$C$3072,WQBE_Loading!O$4:O$3072,,0,),"")</f>
        <v>5.1813524233351754E-2</v>
      </c>
      <c r="AP996" s="25">
        <f>IFERROR(_xlfn.XLOOKUP($C996,WQBE_Loading!$C$4:$C$3072,WQBE_Loading!P$4:P$3072,,0,),"")</f>
        <v>5.9272111096329697E-2</v>
      </c>
      <c r="AQ996" s="13">
        <f>IFERROR(_xlfn.XLOOKUP($C996,WQBE_Loading!$C$4:$C$3072,WQBE_Loading!Q$4:Q$3072,,0,),"")</f>
        <v>1293713.543395665</v>
      </c>
      <c r="AR996">
        <f>_xlfn.XLOOKUP(C996,UrbanHeat!$A$2:$A$1333,UrbanHeat!$B$2:$B$1333,,0,)</f>
        <v>7.5439999999999996</v>
      </c>
      <c r="AS996" s="25">
        <f>_xlfn.XLOOKUP($C996,TNC_Loading!$A$2:$A$1332,TNC_Loading!B$2:B$1332,,0,)</f>
        <v>2.5910000000000002</v>
      </c>
      <c r="AT996" s="25">
        <f>_xlfn.XLOOKUP($C996,TNC_Loading!$A$2:$A$1332,TNC_Loading!C$2:C$1332,,0,)</f>
        <v>0.66300000000000003</v>
      </c>
      <c r="AU996" s="25">
        <f>_xlfn.XLOOKUP($C996,TNC_Loading!$A$2:$A$1332,TNC_Loading!D$2:D$1332,,0,)</f>
        <v>3.8929999999999998</v>
      </c>
      <c r="AV996" s="25">
        <f>_xlfn.XLOOKUP($C996,TNC_Loading!$A$2:$A$1332,TNC_Loading!E$2:E$1332,,0,)</f>
        <v>4.492</v>
      </c>
      <c r="AW996" s="25">
        <f>_xlfn.XLOOKUP($C996,TNC_Loading!$A$2:$A$1332,TNC_Loading!F$2:F$1332,,0,)</f>
        <v>53.802999999999997</v>
      </c>
      <c r="AX996">
        <f>_xlfn.XLOOKUP(C996,BIBI!$D$2:$D$1332,BIBI!$F$2:$F$1332,,0,)</f>
        <v>0</v>
      </c>
      <c r="AY996">
        <f>_xlfn.XLOOKUP(C996,FacilityCounts!$A$3:$A$1333,FacilityCounts!$B$3:$B$1333,,0,)</f>
        <v>0</v>
      </c>
      <c r="AZ996">
        <f>_xlfn.XLOOKUP(C996,FacilityCounts!$D$3:$D$1333,FacilityCounts!$E$3:$E$1333,,0,)</f>
        <v>0</v>
      </c>
      <c r="BA996">
        <f>_xlfn.XLOOKUP(C996,FacilityCounts!$G$3:$G$1333,FacilityCounts!$H$3:$H$1333,,0,)</f>
        <v>0</v>
      </c>
      <c r="BB996">
        <f>IFERROR(_xlfn.XLOOKUP(C996,'DA to P Sensitive Lakes'!$P$2:$P$44,'DA to P Sensitive Lakes'!$Q$2:$Q$44,,0,),0)</f>
        <v>0</v>
      </c>
      <c r="BC996" s="25">
        <f>_xlfn.XLOOKUP(C996,'Historic Runoff (mm)'!$A$2:$A$1332,'Historic Runoff (mm)'!$B$2:$B$1332,,0,)</f>
        <v>185.77</v>
      </c>
      <c r="BD996">
        <f>_xlfn.XLOOKUP(C996,DrainageComplaint!$A$2:$A$1332,DrainageComplaint!$B$2:$B$1332,,0,)</f>
        <v>0</v>
      </c>
      <c r="BE996">
        <f>_xlfn.XLOOKUP(C996,PAD_Area!$G$2:$G$1332,PAD_Area!$H$2:$H$1332,,0,)</f>
        <v>0</v>
      </c>
    </row>
    <row r="997" spans="1:57" x14ac:dyDescent="0.2">
      <c r="A997" s="2">
        <v>994</v>
      </c>
      <c r="B997" s="2">
        <v>995</v>
      </c>
      <c r="C997" s="20">
        <v>1400950</v>
      </c>
      <c r="D997" s="3" t="s">
        <v>900</v>
      </c>
      <c r="E997" s="3" t="s">
        <v>754</v>
      </c>
      <c r="F997" s="3">
        <v>129.32</v>
      </c>
      <c r="G997" s="3">
        <v>12699.690101300001</v>
      </c>
      <c r="H997" s="3">
        <v>5633168.2534100004</v>
      </c>
      <c r="I997" s="2">
        <v>0</v>
      </c>
      <c r="J997" s="2">
        <v>0</v>
      </c>
      <c r="K997" s="2">
        <v>0</v>
      </c>
      <c r="L997" s="2">
        <v>0</v>
      </c>
      <c r="M997" s="3">
        <v>0</v>
      </c>
      <c r="N997" s="2">
        <f>_xlfn.XLOOKUP(C997,Shellfish_Presence!$E$3:$E$1333,Shellfish_Presence!$G$3:$G$1333,,0,)</f>
        <v>0</v>
      </c>
      <c r="O997" s="3">
        <v>0</v>
      </c>
      <c r="P997" s="3">
        <v>0</v>
      </c>
      <c r="Q997" s="2">
        <v>0</v>
      </c>
      <c r="R997" s="3">
        <v>1</v>
      </c>
      <c r="S997" s="3">
        <v>0</v>
      </c>
      <c r="T997" s="3">
        <v>6544.830078125</v>
      </c>
      <c r="U997" s="3">
        <v>0</v>
      </c>
      <c r="V997" s="2">
        <v>1</v>
      </c>
      <c r="W997" s="3">
        <f t="shared" si="30"/>
        <v>1.5279235489128019E-4</v>
      </c>
      <c r="X997">
        <f t="shared" si="31"/>
        <v>0</v>
      </c>
      <c r="Y997">
        <f>IFERROR(INDEX('Parcel Year'!$N$3:$N$1175,MATCH(KC_SPS_SubbasinAttributes!C997,'Parcel Year'!$M$3:$M$1175,0)),0)</f>
        <v>0.47813299298286438</v>
      </c>
      <c r="Z997">
        <f>INDEX(Imperviousness!$B$2:$B$1332,MATCH(KC_SPS_SubbasinAttributes!C997,Imperviousness!$A$2:$A$1332,0))</f>
        <v>8.0000000000000002E-3</v>
      </c>
      <c r="AA997">
        <f>INDEX('Flow Duration Index'!$B$2:$B$1332,MATCH(KC_SPS_SubbasinAttributes!C997,'Flow Duration Index'!$A$2:$A$1332,0))</f>
        <v>3.1589999999999998</v>
      </c>
      <c r="AB997">
        <f>INDEX(Opportunity_Index!$G$2:$G$1333,MATCH(KC_SPS_SubbasinAttributes!C997,Opportunity_Index!$F$2:$F$1333,0))</f>
        <v>0</v>
      </c>
      <c r="AC997">
        <f>INDEX(Traffic!$B$2:$B$1332,MATCH(KC_SPS_SubbasinAttributes!C997,Traffic!$A$2:$A$1332,0))</f>
        <v>96.68</v>
      </c>
      <c r="AD997">
        <f>INDEX(EquityScore!$F$3:$F$1334,MATCH(KC_SPS_SubbasinAttributes!C997,EquityScore!$E$3:$E$1334,0))</f>
        <v>1.6666666699999999</v>
      </c>
      <c r="AE997">
        <f>IFERROR(INDEX(PavementCondition!$E$2:$E$669,MATCH(KC_SPS_SubbasinAttributes!C997,PavementCondition!$D$2:$D$669,0)),"N/A")</f>
        <v>52</v>
      </c>
      <c r="AF997">
        <f>INDEX(SpawnerMortality!$E$2:$E$1331,MATCH(KC_SPS_SubbasinAttributes!C997,SpawnerMortality!$D$2:$D$1331,0))</f>
        <v>0</v>
      </c>
      <c r="AG997" s="25">
        <f>IFERROR(_xlfn.XLOOKUP($C997,WQBE_Loading!$C$4:$C$3072,WQBE_Loading!G$4:G$3072,,0,),"")</f>
        <v>4.2734674150969904E-2</v>
      </c>
      <c r="AH997" s="25">
        <f>IFERROR(_xlfn.XLOOKUP($C997,WQBE_Loading!$C$4:$C$3072,WQBE_Loading!H$4:H$3072,,0,),"")</f>
        <v>0.22190650162005299</v>
      </c>
      <c r="AI997" s="25">
        <f>IFERROR(_xlfn.XLOOKUP($C997,WQBE_Loading!$C$4:$C$3072,WQBE_Loading!I$4:I$3072,,0,),"")</f>
        <v>11.5398703080527</v>
      </c>
      <c r="AJ997" s="25">
        <f>IFERROR(_xlfn.XLOOKUP($C997,WQBE_Loading!$C$4:$C$3072,WQBE_Loading!J$4:J$3072,,0,),"")</f>
        <v>0.86187361421839093</v>
      </c>
      <c r="AK997" s="25">
        <f>IFERROR(_xlfn.XLOOKUP($C997,WQBE_Loading!$C$4:$C$3072,WQBE_Loading!K$4:K$3072,,0,),"")</f>
        <v>317.93058184265703</v>
      </c>
      <c r="AL997" s="25">
        <f>IFERROR(_xlfn.XLOOKUP($C997,WQBE_Loading!$C$4:$C$3072,WQBE_Loading!L$4:L$3072,,0,),"")</f>
        <v>9.1661799185534498E-5</v>
      </c>
      <c r="AM997" s="25">
        <f>IFERROR(_xlfn.XLOOKUP($C997,WQBE_Loading!$C$4:$C$3072,WQBE_Loading!M$4:M$3072,,0,),"")</f>
        <v>2.3161095269375602E-6</v>
      </c>
      <c r="AN997" s="25">
        <f>IFERROR(_xlfn.XLOOKUP($C997,WQBE_Loading!$C$4:$C$3072,WQBE_Loading!N$4:N$3072,,0,),"")</f>
        <v>6.00727561626854E-3</v>
      </c>
      <c r="AO997" s="25">
        <f>IFERROR(_xlfn.XLOOKUP($C997,WQBE_Loading!$C$4:$C$3072,WQBE_Loading!O$4:O$3072,,0,),"")</f>
        <v>1.5357126217737251E-2</v>
      </c>
      <c r="AP997" s="25">
        <f>IFERROR(_xlfn.XLOOKUP($C997,WQBE_Loading!$C$4:$C$3072,WQBE_Loading!P$4:P$3072,,0,),"")</f>
        <v>1.45746397404607E-2</v>
      </c>
      <c r="AQ997" s="13">
        <f>IFERROR(_xlfn.XLOOKUP($C997,WQBE_Loading!$C$4:$C$3072,WQBE_Loading!Q$4:Q$3072,,0,),"")</f>
        <v>338774.04121329496</v>
      </c>
      <c r="AR997">
        <f>_xlfn.XLOOKUP(C997,UrbanHeat!$A$2:$A$1333,UrbanHeat!$B$2:$B$1333,,0,)</f>
        <v>8.4809999999999999</v>
      </c>
      <c r="AS997" s="25">
        <f>_xlfn.XLOOKUP($C997,TNC_Loading!$A$2:$A$1332,TNC_Loading!B$2:B$1332,,0,)</f>
        <v>0.90200000000000002</v>
      </c>
      <c r="AT997" s="25">
        <f>_xlfn.XLOOKUP($C997,TNC_Loading!$A$2:$A$1332,TNC_Loading!C$2:C$1332,,0,)</f>
        <v>8.1000000000000003E-2</v>
      </c>
      <c r="AU997" s="25">
        <f>_xlfn.XLOOKUP($C997,TNC_Loading!$A$2:$A$1332,TNC_Loading!D$2:D$1332,,0,)</f>
        <v>0.372</v>
      </c>
      <c r="AV997" s="25">
        <f>_xlfn.XLOOKUP($C997,TNC_Loading!$A$2:$A$1332,TNC_Loading!E$2:E$1332,,0,)</f>
        <v>1.0669999999999999</v>
      </c>
      <c r="AW997" s="25">
        <f>_xlfn.XLOOKUP($C997,TNC_Loading!$A$2:$A$1332,TNC_Loading!F$2:F$1332,,0,)</f>
        <v>17.731999999999999</v>
      </c>
      <c r="AX997">
        <f>_xlfn.XLOOKUP(C997,BIBI!$D$2:$D$1332,BIBI!$F$2:$F$1332,,0,)</f>
        <v>0</v>
      </c>
      <c r="AY997">
        <f>_xlfn.XLOOKUP(C997,FacilityCounts!$A$3:$A$1333,FacilityCounts!$B$3:$B$1333,,0,)</f>
        <v>0</v>
      </c>
      <c r="AZ997">
        <f>_xlfn.XLOOKUP(C997,FacilityCounts!$D$3:$D$1333,FacilityCounts!$E$3:$E$1333,,0,)</f>
        <v>0</v>
      </c>
      <c r="BA997">
        <f>_xlfn.XLOOKUP(C997,FacilityCounts!$G$3:$G$1333,FacilityCounts!$H$3:$H$1333,,0,)</f>
        <v>0</v>
      </c>
      <c r="BB997">
        <f>IFERROR(_xlfn.XLOOKUP(C997,'DA to P Sensitive Lakes'!$P$2:$P$44,'DA to P Sensitive Lakes'!$Q$2:$Q$44,,0,),0)</f>
        <v>0</v>
      </c>
      <c r="BC997" s="25">
        <f>_xlfn.XLOOKUP(C997,'Historic Runoff (mm)'!$A$2:$A$1332,'Historic Runoff (mm)'!$B$2:$B$1332,,0,)</f>
        <v>140.702</v>
      </c>
      <c r="BD997">
        <f>_xlfn.XLOOKUP(C997,DrainageComplaint!$A$2:$A$1332,DrainageComplaint!$B$2:$B$1332,,0,)</f>
        <v>0</v>
      </c>
      <c r="BE997">
        <f>_xlfn.XLOOKUP(C997,PAD_Area!$G$2:$G$1332,PAD_Area!$H$2:$H$1332,,0,)</f>
        <v>0</v>
      </c>
    </row>
    <row r="998" spans="1:57" x14ac:dyDescent="0.2">
      <c r="A998" s="2">
        <v>995</v>
      </c>
      <c r="B998" s="2">
        <v>996</v>
      </c>
      <c r="C998" s="20">
        <v>1400960</v>
      </c>
      <c r="D998" s="3" t="s">
        <v>900</v>
      </c>
      <c r="E998" s="3" t="s">
        <v>754</v>
      </c>
      <c r="F998" s="3">
        <v>95.408000000000001</v>
      </c>
      <c r="G998" s="3">
        <v>10822.029441999999</v>
      </c>
      <c r="H998" s="3">
        <v>4155943.6196599999</v>
      </c>
      <c r="I998" s="2">
        <v>0</v>
      </c>
      <c r="J998" s="2">
        <v>0</v>
      </c>
      <c r="K998" s="2">
        <v>0</v>
      </c>
      <c r="L998" s="2">
        <v>2</v>
      </c>
      <c r="M998" s="3">
        <v>0</v>
      </c>
      <c r="N998" s="2">
        <f>_xlfn.XLOOKUP(C998,Shellfish_Presence!$E$3:$E$1333,Shellfish_Presence!$G$3:$G$1333,,0,)</f>
        <v>0</v>
      </c>
      <c r="O998" s="3">
        <v>0</v>
      </c>
      <c r="P998" s="3">
        <v>0</v>
      </c>
      <c r="Q998" s="2">
        <v>0</v>
      </c>
      <c r="R998" s="3">
        <v>0.99999701976776123</v>
      </c>
      <c r="S998" s="3">
        <v>0</v>
      </c>
      <c r="T998" s="3">
        <v>1153.8900146484375</v>
      </c>
      <c r="U998" s="3">
        <v>0</v>
      </c>
      <c r="V998" s="2">
        <v>0</v>
      </c>
      <c r="W998" s="3">
        <f t="shared" si="30"/>
        <v>0</v>
      </c>
      <c r="X998">
        <f t="shared" si="31"/>
        <v>0</v>
      </c>
      <c r="Y998">
        <f>IFERROR(INDEX('Parcel Year'!$N$3:$N$1175,MATCH(KC_SPS_SubbasinAttributes!C998,'Parcel Year'!$M$3:$M$1175,0)),0)</f>
        <v>0.26881799101829529</v>
      </c>
      <c r="Z998">
        <f>INDEX(Imperviousness!$B$2:$B$1332,MATCH(KC_SPS_SubbasinAttributes!C998,Imperviousness!$A$2:$A$1332,0))</f>
        <v>0</v>
      </c>
      <c r="AA998">
        <f>INDEX('Flow Duration Index'!$B$2:$B$1332,MATCH(KC_SPS_SubbasinAttributes!C998,'Flow Duration Index'!$A$2:$A$1332,0))</f>
        <v>2.5259999999999998</v>
      </c>
      <c r="AB998">
        <f>INDEX(Opportunity_Index!$G$2:$G$1333,MATCH(KC_SPS_SubbasinAttributes!C998,Opportunity_Index!$F$2:$F$1333,0))</f>
        <v>0</v>
      </c>
      <c r="AC998">
        <f>INDEX(Traffic!$B$2:$B$1332,MATCH(KC_SPS_SubbasinAttributes!C998,Traffic!$A$2:$A$1332,0))</f>
        <v>27.971</v>
      </c>
      <c r="AD998">
        <f>INDEX(EquityScore!$F$3:$F$1334,MATCH(KC_SPS_SubbasinAttributes!C998,EquityScore!$E$3:$E$1334,0))</f>
        <v>0.83333333499999995</v>
      </c>
      <c r="AE998">
        <f>IFERROR(INDEX(PavementCondition!$E$2:$E$669,MATCH(KC_SPS_SubbasinAttributes!C998,PavementCondition!$D$2:$D$669,0)),"N/A")</f>
        <v>45</v>
      </c>
      <c r="AF998">
        <f>INDEX(SpawnerMortality!$E$2:$E$1331,MATCH(KC_SPS_SubbasinAttributes!C998,SpawnerMortality!$D$2:$D$1331,0))</f>
        <v>0</v>
      </c>
      <c r="AG998" s="25">
        <f>IFERROR(_xlfn.XLOOKUP($C998,WQBE_Loading!$C$4:$C$3072,WQBE_Loading!G$4:G$3072,,0,),"")</f>
        <v>2.4111232357112752E-2</v>
      </c>
      <c r="AH998" s="25">
        <f>IFERROR(_xlfn.XLOOKUP($C998,WQBE_Loading!$C$4:$C$3072,WQBE_Loading!H$4:H$3072,,0,),"")</f>
        <v>0.12172097358035799</v>
      </c>
      <c r="AI998" s="25">
        <f>IFERROR(_xlfn.XLOOKUP($C998,WQBE_Loading!$C$4:$C$3072,WQBE_Loading!I$4:I$3072,,0,),"")</f>
        <v>6.7448660689561795</v>
      </c>
      <c r="AJ998" s="25">
        <f>IFERROR(_xlfn.XLOOKUP($C998,WQBE_Loading!$C$4:$C$3072,WQBE_Loading!J$4:J$3072,,0,),"")</f>
        <v>0.49926932287688153</v>
      </c>
      <c r="AK998" s="25">
        <f>IFERROR(_xlfn.XLOOKUP($C998,WQBE_Loading!$C$4:$C$3072,WQBE_Loading!K$4:K$3072,,0,),"")</f>
        <v>157.36095045225949</v>
      </c>
      <c r="AL998" s="25">
        <f>IFERROR(_xlfn.XLOOKUP($C998,WQBE_Loading!$C$4:$C$3072,WQBE_Loading!L$4:L$3072,,0,),"")</f>
        <v>4.437580310899575E-5</v>
      </c>
      <c r="AM998" s="25">
        <f>IFERROR(_xlfn.XLOOKUP($C998,WQBE_Loading!$C$4:$C$3072,WQBE_Loading!M$4:M$3072,,0,),"")</f>
        <v>6.2069646706009502E-7</v>
      </c>
      <c r="AN998" s="25">
        <f>IFERROR(_xlfn.XLOOKUP($C998,WQBE_Loading!$C$4:$C$3072,WQBE_Loading!N$4:N$3072,,0,),"")</f>
        <v>1.9320837045891299E-3</v>
      </c>
      <c r="AO998" s="25">
        <f>IFERROR(_xlfn.XLOOKUP($C998,WQBE_Loading!$C$4:$C$3072,WQBE_Loading!O$4:O$3072,,0,),"")</f>
        <v>7.079246602048765E-3</v>
      </c>
      <c r="AP998" s="25">
        <f>IFERROR(_xlfn.XLOOKUP($C998,WQBE_Loading!$C$4:$C$3072,WQBE_Loading!P$4:P$3072,,0,),"")</f>
        <v>1.0146041417927775E-2</v>
      </c>
      <c r="AQ998" s="13">
        <f>IFERROR(_xlfn.XLOOKUP($C998,WQBE_Loading!$C$4:$C$3072,WQBE_Loading!Q$4:Q$3072,,0,),"")</f>
        <v>198510.09288717451</v>
      </c>
      <c r="AR998">
        <f>_xlfn.XLOOKUP(C998,UrbanHeat!$A$2:$A$1333,UrbanHeat!$B$2:$B$1333,,0,)</f>
        <v>8.4049999999999994</v>
      </c>
      <c r="AS998" s="25">
        <f>_xlfn.XLOOKUP($C998,TNC_Loading!$A$2:$A$1332,TNC_Loading!B$2:B$1332,,0,)</f>
        <v>0.58899999999999997</v>
      </c>
      <c r="AT998" s="25">
        <f>_xlfn.XLOOKUP($C998,TNC_Loading!$A$2:$A$1332,TNC_Loading!C$2:C$1332,,0,)</f>
        <v>4.2000000000000003E-2</v>
      </c>
      <c r="AU998" s="25">
        <f>_xlfn.XLOOKUP($C998,TNC_Loading!$A$2:$A$1332,TNC_Loading!D$2:D$1332,,0,)</f>
        <v>0.219</v>
      </c>
      <c r="AV998" s="25">
        <f>_xlfn.XLOOKUP($C998,TNC_Loading!$A$2:$A$1332,TNC_Loading!E$2:E$1332,,0,)</f>
        <v>0.625</v>
      </c>
      <c r="AW998" s="25">
        <f>_xlfn.XLOOKUP($C998,TNC_Loading!$A$2:$A$1332,TNC_Loading!F$2:F$1332,,0,)</f>
        <v>11.352</v>
      </c>
      <c r="AX998">
        <f>_xlfn.XLOOKUP(C998,BIBI!$D$2:$D$1332,BIBI!$F$2:$F$1332,,0,)</f>
        <v>0</v>
      </c>
      <c r="AY998">
        <f>_xlfn.XLOOKUP(C998,FacilityCounts!$A$3:$A$1333,FacilityCounts!$B$3:$B$1333,,0,)</f>
        <v>0</v>
      </c>
      <c r="AZ998">
        <f>_xlfn.XLOOKUP(C998,FacilityCounts!$D$3:$D$1333,FacilityCounts!$E$3:$E$1333,,0,)</f>
        <v>0</v>
      </c>
      <c r="BA998">
        <f>_xlfn.XLOOKUP(C998,FacilityCounts!$G$3:$G$1333,FacilityCounts!$H$3:$H$1333,,0,)</f>
        <v>0</v>
      </c>
      <c r="BB998">
        <f>IFERROR(_xlfn.XLOOKUP(C998,'DA to P Sensitive Lakes'!$P$2:$P$44,'DA to P Sensitive Lakes'!$Q$2:$Q$44,,0,),0)</f>
        <v>0</v>
      </c>
      <c r="BC998" s="25">
        <f>_xlfn.XLOOKUP(C998,'Historic Runoff (mm)'!$A$2:$A$1332,'Historic Runoff (mm)'!$B$2:$B$1332,,0,)</f>
        <v>97.224999999999994</v>
      </c>
      <c r="BD998">
        <f>_xlfn.XLOOKUP(C998,DrainageComplaint!$A$2:$A$1332,DrainageComplaint!$B$2:$B$1332,,0,)</f>
        <v>0</v>
      </c>
      <c r="BE998">
        <f>_xlfn.XLOOKUP(C998,PAD_Area!$G$2:$G$1332,PAD_Area!$H$2:$H$1332,,0,)</f>
        <v>0</v>
      </c>
    </row>
    <row r="999" spans="1:57" x14ac:dyDescent="0.2">
      <c r="A999" s="2">
        <v>996</v>
      </c>
      <c r="B999" s="2">
        <v>997</v>
      </c>
      <c r="C999" s="20">
        <v>1400970</v>
      </c>
      <c r="D999" s="3" t="s">
        <v>900</v>
      </c>
      <c r="E999" s="3" t="s">
        <v>754</v>
      </c>
      <c r="F999" s="3">
        <v>171.55</v>
      </c>
      <c r="G999" s="3">
        <v>16746.140917299999</v>
      </c>
      <c r="H999" s="3">
        <v>7472685.8054099996</v>
      </c>
      <c r="I999" s="2">
        <v>0</v>
      </c>
      <c r="J999" s="2">
        <v>0</v>
      </c>
      <c r="K999" s="2">
        <v>0</v>
      </c>
      <c r="L999" s="2">
        <v>1</v>
      </c>
      <c r="M999" s="3">
        <v>0</v>
      </c>
      <c r="N999" s="2">
        <f>_xlfn.XLOOKUP(C999,Shellfish_Presence!$E$3:$E$1333,Shellfish_Presence!$G$3:$G$1333,,0,)</f>
        <v>0</v>
      </c>
      <c r="O999" s="3">
        <v>0</v>
      </c>
      <c r="P999" s="3">
        <v>0</v>
      </c>
      <c r="Q999" s="2">
        <v>0</v>
      </c>
      <c r="R999" s="3">
        <v>1</v>
      </c>
      <c r="S999" s="3">
        <v>0</v>
      </c>
      <c r="T999" s="3">
        <v>6387.5400390625</v>
      </c>
      <c r="U999" s="3">
        <v>0</v>
      </c>
      <c r="V999" s="2">
        <v>1</v>
      </c>
      <c r="W999" s="3">
        <f t="shared" si="30"/>
        <v>1.5655479165446767E-4</v>
      </c>
      <c r="X999">
        <f t="shared" si="31"/>
        <v>0</v>
      </c>
      <c r="Y999">
        <f>IFERROR(INDEX('Parcel Year'!$N$3:$N$1175,MATCH(KC_SPS_SubbasinAttributes!C999,'Parcel Year'!$M$3:$M$1175,0)),0)</f>
        <v>0.36799600720405579</v>
      </c>
      <c r="Z999">
        <f>INDEX(Imperviousness!$B$2:$B$1332,MATCH(KC_SPS_SubbasinAttributes!C999,Imperviousness!$A$2:$A$1332,0))</f>
        <v>0</v>
      </c>
      <c r="AA999">
        <f>INDEX('Flow Duration Index'!$B$2:$B$1332,MATCH(KC_SPS_SubbasinAttributes!C999,'Flow Duration Index'!$A$2:$A$1332,0))</f>
        <v>4.0339999999999998</v>
      </c>
      <c r="AB999">
        <f>INDEX(Opportunity_Index!$G$2:$G$1333,MATCH(KC_SPS_SubbasinAttributes!C999,Opportunity_Index!$F$2:$F$1333,0))</f>
        <v>0</v>
      </c>
      <c r="AC999">
        <f>INDEX(Traffic!$B$2:$B$1332,MATCH(KC_SPS_SubbasinAttributes!C999,Traffic!$A$2:$A$1332,0))</f>
        <v>33.813000000000002</v>
      </c>
      <c r="AD999">
        <f>INDEX(EquityScore!$F$3:$F$1334,MATCH(KC_SPS_SubbasinAttributes!C999,EquityScore!$E$3:$E$1334,0))</f>
        <v>1.6666666699999999</v>
      </c>
      <c r="AE999">
        <f>IFERROR(INDEX(PavementCondition!$E$2:$E$669,MATCH(KC_SPS_SubbasinAttributes!C999,PavementCondition!$D$2:$D$669,0)),"N/A")</f>
        <v>70</v>
      </c>
      <c r="AF999">
        <f>INDEX(SpawnerMortality!$E$2:$E$1331,MATCH(KC_SPS_SubbasinAttributes!C999,SpawnerMortality!$D$2:$D$1331,0))</f>
        <v>0</v>
      </c>
      <c r="AG999" s="25">
        <f>IFERROR(_xlfn.XLOOKUP($C999,WQBE_Loading!$C$4:$C$3072,WQBE_Loading!G$4:G$3072,,0,),"")</f>
        <v>6.119312440986855E-2</v>
      </c>
      <c r="AH999" s="25">
        <f>IFERROR(_xlfn.XLOOKUP($C999,WQBE_Loading!$C$4:$C$3072,WQBE_Loading!H$4:H$3072,,0,),"")</f>
        <v>0.3125026560728465</v>
      </c>
      <c r="AI999" s="25">
        <f>IFERROR(_xlfn.XLOOKUP($C999,WQBE_Loading!$C$4:$C$3072,WQBE_Loading!I$4:I$3072,,0,),"")</f>
        <v>12.69050687177625</v>
      </c>
      <c r="AJ999" s="25">
        <f>IFERROR(_xlfn.XLOOKUP($C999,WQBE_Loading!$C$4:$C$3072,WQBE_Loading!J$4:J$3072,,0,),"")</f>
        <v>0.96391759353019502</v>
      </c>
      <c r="AK999" s="25">
        <f>IFERROR(_xlfn.XLOOKUP($C999,WQBE_Loading!$C$4:$C$3072,WQBE_Loading!K$4:K$3072,,0,),"")</f>
        <v>387.24661730123</v>
      </c>
      <c r="AL999" s="25">
        <f>IFERROR(_xlfn.XLOOKUP($C999,WQBE_Loading!$C$4:$C$3072,WQBE_Loading!L$4:L$3072,,0,),"")</f>
        <v>1.205665827212795E-4</v>
      </c>
      <c r="AM999" s="25">
        <f>IFERROR(_xlfn.XLOOKUP($C999,WQBE_Loading!$C$4:$C$3072,WQBE_Loading!M$4:M$3072,,0,),"")</f>
        <v>4.1997762550972851E-6</v>
      </c>
      <c r="AN999" s="25">
        <f>IFERROR(_xlfn.XLOOKUP($C999,WQBE_Loading!$C$4:$C$3072,WQBE_Loading!N$4:N$3072,,0,),"")</f>
        <v>5.5147366912675754E-3</v>
      </c>
      <c r="AO999" s="25">
        <f>IFERROR(_xlfn.XLOOKUP($C999,WQBE_Loading!$C$4:$C$3072,WQBE_Loading!O$4:O$3072,,0,),"")</f>
        <v>1.87252091907067E-2</v>
      </c>
      <c r="AP999" s="25">
        <f>IFERROR(_xlfn.XLOOKUP($C999,WQBE_Loading!$C$4:$C$3072,WQBE_Loading!P$4:P$3072,,0,),"")</f>
        <v>2.089248945197375E-2</v>
      </c>
      <c r="AQ999" s="13">
        <f>IFERROR(_xlfn.XLOOKUP($C999,WQBE_Loading!$C$4:$C$3072,WQBE_Loading!Q$4:Q$3072,,0,),"")</f>
        <v>414563.14649339201</v>
      </c>
      <c r="AR999">
        <f>_xlfn.XLOOKUP(C999,UrbanHeat!$A$2:$A$1333,UrbanHeat!$B$2:$B$1333,,0,)</f>
        <v>8.3960000000000008</v>
      </c>
      <c r="AS999" s="25">
        <f>_xlfn.XLOOKUP($C999,TNC_Loading!$A$2:$A$1332,TNC_Loading!B$2:B$1332,,0,)</f>
        <v>1.429</v>
      </c>
      <c r="AT999" s="25">
        <f>_xlfn.XLOOKUP($C999,TNC_Loading!$A$2:$A$1332,TNC_Loading!C$2:C$1332,,0,)</f>
        <v>0.14099999999999999</v>
      </c>
      <c r="AU999" s="25">
        <f>_xlfn.XLOOKUP($C999,TNC_Loading!$A$2:$A$1332,TNC_Loading!D$2:D$1332,,0,)</f>
        <v>1.716</v>
      </c>
      <c r="AV999" s="25">
        <f>_xlfn.XLOOKUP($C999,TNC_Loading!$A$2:$A$1332,TNC_Loading!E$2:E$1332,,0,)</f>
        <v>1.88</v>
      </c>
      <c r="AW999" s="25">
        <f>_xlfn.XLOOKUP($C999,TNC_Loading!$A$2:$A$1332,TNC_Loading!F$2:F$1332,,0,)</f>
        <v>27.611000000000001</v>
      </c>
      <c r="AX999">
        <f>_xlfn.XLOOKUP(C999,BIBI!$D$2:$D$1332,BIBI!$F$2:$F$1332,,0,)</f>
        <v>0</v>
      </c>
      <c r="AY999">
        <f>_xlfn.XLOOKUP(C999,FacilityCounts!$A$3:$A$1333,FacilityCounts!$B$3:$B$1333,,0,)</f>
        <v>0</v>
      </c>
      <c r="AZ999">
        <f>_xlfn.XLOOKUP(C999,FacilityCounts!$D$3:$D$1333,FacilityCounts!$E$3:$E$1333,,0,)</f>
        <v>0</v>
      </c>
      <c r="BA999">
        <f>_xlfn.XLOOKUP(C999,FacilityCounts!$G$3:$G$1333,FacilityCounts!$H$3:$H$1333,,0,)</f>
        <v>0</v>
      </c>
      <c r="BB999">
        <f>IFERROR(_xlfn.XLOOKUP(C999,'DA to P Sensitive Lakes'!$P$2:$P$44,'DA to P Sensitive Lakes'!$Q$2:$Q$44,,0,),0)</f>
        <v>0</v>
      </c>
      <c r="BC999" s="25">
        <f>_xlfn.XLOOKUP(C999,'Historic Runoff (mm)'!$A$2:$A$1332,'Historic Runoff (mm)'!$B$2:$B$1332,,0,)</f>
        <v>80.055000000000007</v>
      </c>
      <c r="BD999">
        <f>_xlfn.XLOOKUP(C999,DrainageComplaint!$A$2:$A$1332,DrainageComplaint!$B$2:$B$1332,,0,)</f>
        <v>0</v>
      </c>
      <c r="BE999">
        <f>_xlfn.XLOOKUP(C999,PAD_Area!$G$2:$G$1332,PAD_Area!$H$2:$H$1332,,0,)</f>
        <v>0</v>
      </c>
    </row>
    <row r="1000" spans="1:57" x14ac:dyDescent="0.2">
      <c r="A1000" s="2">
        <v>997</v>
      </c>
      <c r="B1000" s="2">
        <v>998</v>
      </c>
      <c r="C1000" s="20">
        <v>1400980</v>
      </c>
      <c r="D1000" s="3" t="s">
        <v>900</v>
      </c>
      <c r="E1000" s="3" t="s">
        <v>754</v>
      </c>
      <c r="F1000" s="3">
        <v>139.38300000000001</v>
      </c>
      <c r="G1000" s="3">
        <v>14953.3991747</v>
      </c>
      <c r="H1000" s="3">
        <v>6071484.64965</v>
      </c>
      <c r="I1000" s="2">
        <v>0</v>
      </c>
      <c r="J1000" s="2">
        <v>0</v>
      </c>
      <c r="K1000" s="2">
        <v>0</v>
      </c>
      <c r="L1000" s="2">
        <v>0</v>
      </c>
      <c r="M1000" s="3">
        <v>0</v>
      </c>
      <c r="N1000" s="2">
        <f>_xlfn.XLOOKUP(C1000,Shellfish_Presence!$E$3:$E$1333,Shellfish_Presence!$G$3:$G$1333,,0,)</f>
        <v>0</v>
      </c>
      <c r="O1000" s="3">
        <v>0</v>
      </c>
      <c r="P1000" s="3">
        <v>0</v>
      </c>
      <c r="Q1000" s="2">
        <v>0</v>
      </c>
      <c r="R1000" s="3">
        <v>0.9965130090713501</v>
      </c>
      <c r="S1000" s="3">
        <v>0</v>
      </c>
      <c r="T1000" s="3">
        <v>3036.5400390625</v>
      </c>
      <c r="U1000" s="3">
        <v>0</v>
      </c>
      <c r="V1000" s="2">
        <v>1</v>
      </c>
      <c r="W1000" s="3">
        <f t="shared" si="30"/>
        <v>3.2932218483400585E-4</v>
      </c>
      <c r="X1000">
        <f t="shared" si="31"/>
        <v>0</v>
      </c>
      <c r="Y1000">
        <f>IFERROR(INDEX('Parcel Year'!$N$3:$N$1175,MATCH(KC_SPS_SubbasinAttributes!C1000,'Parcel Year'!$M$3:$M$1175,0)),0)</f>
        <v>0.31968000531196594</v>
      </c>
      <c r="Z1000">
        <f>INDEX(Imperviousness!$B$2:$B$1332,MATCH(KC_SPS_SubbasinAttributes!C1000,Imperviousness!$A$2:$A$1332,0))</f>
        <v>0</v>
      </c>
      <c r="AA1000">
        <f>INDEX('Flow Duration Index'!$B$2:$B$1332,MATCH(KC_SPS_SubbasinAttributes!C1000,'Flow Duration Index'!$A$2:$A$1332,0))</f>
        <v>3.339</v>
      </c>
      <c r="AB1000">
        <f>INDEX(Opportunity_Index!$G$2:$G$1333,MATCH(KC_SPS_SubbasinAttributes!C1000,Opportunity_Index!$F$2:$F$1333,0))</f>
        <v>0</v>
      </c>
      <c r="AC1000">
        <f>INDEX(Traffic!$B$2:$B$1332,MATCH(KC_SPS_SubbasinAttributes!C1000,Traffic!$A$2:$A$1332,0))</f>
        <v>44.863</v>
      </c>
      <c r="AD1000">
        <f>INDEX(EquityScore!$F$3:$F$1334,MATCH(KC_SPS_SubbasinAttributes!C1000,EquityScore!$E$3:$E$1334,0))</f>
        <v>0.83333333499999995</v>
      </c>
      <c r="AE1000">
        <f>IFERROR(INDEX(PavementCondition!$E$2:$E$669,MATCH(KC_SPS_SubbasinAttributes!C1000,PavementCondition!$D$2:$D$669,0)),"N/A")</f>
        <v>72</v>
      </c>
      <c r="AF1000">
        <f>INDEX(SpawnerMortality!$E$2:$E$1331,MATCH(KC_SPS_SubbasinAttributes!C1000,SpawnerMortality!$D$2:$D$1331,0))</f>
        <v>0</v>
      </c>
      <c r="AG1000" s="25">
        <f>IFERROR(_xlfn.XLOOKUP($C1000,WQBE_Loading!$C$4:$C$3072,WQBE_Loading!G$4:G$3072,,0,),"")</f>
        <v>2.9304179079384748E-2</v>
      </c>
      <c r="AH1000" s="25">
        <f>IFERROR(_xlfn.XLOOKUP($C1000,WQBE_Loading!$C$4:$C$3072,WQBE_Loading!H$4:H$3072,,0,),"")</f>
        <v>0.14281568912106302</v>
      </c>
      <c r="AI1000" s="25">
        <f>IFERROR(_xlfn.XLOOKUP($C1000,WQBE_Loading!$C$4:$C$3072,WQBE_Loading!I$4:I$3072,,0,),"")</f>
        <v>9.4777045335288292</v>
      </c>
      <c r="AJ1000" s="25">
        <f>IFERROR(_xlfn.XLOOKUP($C1000,WQBE_Loading!$C$4:$C$3072,WQBE_Loading!J$4:J$3072,,0,),"")</f>
        <v>0.6944696856170145</v>
      </c>
      <c r="AK1000" s="25">
        <f>IFERROR(_xlfn.XLOOKUP($C1000,WQBE_Loading!$C$4:$C$3072,WQBE_Loading!K$4:K$3072,,0,),"")</f>
        <v>218.67741640032602</v>
      </c>
      <c r="AL1000" s="25">
        <f>IFERROR(_xlfn.XLOOKUP($C1000,WQBE_Loading!$C$4:$C$3072,WQBE_Loading!L$4:L$3072,,0,),"")</f>
        <v>6.3633640019311602E-5</v>
      </c>
      <c r="AM1000" s="25">
        <f>IFERROR(_xlfn.XLOOKUP($C1000,WQBE_Loading!$C$4:$C$3072,WQBE_Loading!M$4:M$3072,,0,),"")</f>
        <v>1.390389175148485E-6</v>
      </c>
      <c r="AN1000" s="25">
        <f>IFERROR(_xlfn.XLOOKUP($C1000,WQBE_Loading!$C$4:$C$3072,WQBE_Loading!N$4:N$3072,,0,),"")</f>
        <v>4.6836588180113447E-3</v>
      </c>
      <c r="AO1000" s="25">
        <f>IFERROR(_xlfn.XLOOKUP($C1000,WQBE_Loading!$C$4:$C$3072,WQBE_Loading!O$4:O$3072,,0,),"")</f>
        <v>1.09868497055129E-2</v>
      </c>
      <c r="AP1000" s="25">
        <f>IFERROR(_xlfn.XLOOKUP($C1000,WQBE_Loading!$C$4:$C$3072,WQBE_Loading!P$4:P$3072,,0,),"")</f>
        <v>9.2765502572109866E-3</v>
      </c>
      <c r="AQ1000" s="13">
        <f>IFERROR(_xlfn.XLOOKUP($C1000,WQBE_Loading!$C$4:$C$3072,WQBE_Loading!Q$4:Q$3072,,0,),"")</f>
        <v>311637.92350248597</v>
      </c>
      <c r="AR1000">
        <f>_xlfn.XLOOKUP(C1000,UrbanHeat!$A$2:$A$1333,UrbanHeat!$B$2:$B$1333,,0,)</f>
        <v>8.2829999999999995</v>
      </c>
      <c r="AS1000" s="25">
        <f>_xlfn.XLOOKUP($C1000,TNC_Loading!$A$2:$A$1332,TNC_Loading!B$2:B$1332,,0,)</f>
        <v>0.875</v>
      </c>
      <c r="AT1000" s="25">
        <f>_xlfn.XLOOKUP($C1000,TNC_Loading!$A$2:$A$1332,TNC_Loading!C$2:C$1332,,0,)</f>
        <v>0.112</v>
      </c>
      <c r="AU1000" s="25">
        <f>_xlfn.XLOOKUP($C1000,TNC_Loading!$A$2:$A$1332,TNC_Loading!D$2:D$1332,,0,)</f>
        <v>0.57199999999999995</v>
      </c>
      <c r="AV1000" s="25">
        <f>_xlfn.XLOOKUP($C1000,TNC_Loading!$A$2:$A$1332,TNC_Loading!E$2:E$1332,,0,)</f>
        <v>1.2569999999999999</v>
      </c>
      <c r="AW1000" s="25">
        <f>_xlfn.XLOOKUP($C1000,TNC_Loading!$A$2:$A$1332,TNC_Loading!F$2:F$1332,,0,)</f>
        <v>17.887</v>
      </c>
      <c r="AX1000">
        <f>_xlfn.XLOOKUP(C1000,BIBI!$D$2:$D$1332,BIBI!$F$2:$F$1332,,0,)</f>
        <v>0</v>
      </c>
      <c r="AY1000">
        <f>_xlfn.XLOOKUP(C1000,FacilityCounts!$A$3:$A$1333,FacilityCounts!$B$3:$B$1333,,0,)</f>
        <v>0</v>
      </c>
      <c r="AZ1000">
        <f>_xlfn.XLOOKUP(C1000,FacilityCounts!$D$3:$D$1333,FacilityCounts!$E$3:$E$1333,,0,)</f>
        <v>0</v>
      </c>
      <c r="BA1000">
        <f>_xlfn.XLOOKUP(C1000,FacilityCounts!$G$3:$G$1333,FacilityCounts!$H$3:$H$1333,,0,)</f>
        <v>0</v>
      </c>
      <c r="BB1000">
        <f>IFERROR(_xlfn.XLOOKUP(C1000,'DA to P Sensitive Lakes'!$P$2:$P$44,'DA to P Sensitive Lakes'!$Q$2:$Q$44,,0,),0)</f>
        <v>0</v>
      </c>
      <c r="BC1000" s="25">
        <f>_xlfn.XLOOKUP(C1000,'Historic Runoff (mm)'!$A$2:$A$1332,'Historic Runoff (mm)'!$B$2:$B$1332,,0,)</f>
        <v>73.748000000000005</v>
      </c>
      <c r="BD1000">
        <f>_xlfn.XLOOKUP(C1000,DrainageComplaint!$A$2:$A$1332,DrainageComplaint!$B$2:$B$1332,,0,)</f>
        <v>0</v>
      </c>
      <c r="BE1000">
        <f>_xlfn.XLOOKUP(C1000,PAD_Area!$G$2:$G$1332,PAD_Area!$H$2:$H$1332,,0,)</f>
        <v>0</v>
      </c>
    </row>
    <row r="1001" spans="1:57" x14ac:dyDescent="0.2">
      <c r="A1001" s="2">
        <v>998</v>
      </c>
      <c r="B1001" s="2">
        <v>999</v>
      </c>
      <c r="C1001" s="20">
        <v>1400990</v>
      </c>
      <c r="D1001" s="3" t="s">
        <v>900</v>
      </c>
      <c r="E1001" s="3" t="s">
        <v>754</v>
      </c>
      <c r="F1001" s="3">
        <v>52.463000000000001</v>
      </c>
      <c r="G1001" s="3">
        <v>8970.5737549299993</v>
      </c>
      <c r="H1001" s="3">
        <v>2285297.73648</v>
      </c>
      <c r="I1001" s="2">
        <v>0</v>
      </c>
      <c r="J1001" s="2">
        <v>0</v>
      </c>
      <c r="K1001" s="2">
        <v>0</v>
      </c>
      <c r="L1001" s="2">
        <v>0</v>
      </c>
      <c r="M1001" s="3">
        <v>0</v>
      </c>
      <c r="N1001" s="2">
        <f>_xlfn.XLOOKUP(C1001,Shellfish_Presence!$E$3:$E$1333,Shellfish_Presence!$G$3:$G$1333,,0,)</f>
        <v>0</v>
      </c>
      <c r="O1001" s="3">
        <v>0</v>
      </c>
      <c r="P1001" s="3">
        <v>0</v>
      </c>
      <c r="Q1001" s="2">
        <v>0</v>
      </c>
      <c r="R1001" s="3">
        <v>0.99351900815963745</v>
      </c>
      <c r="S1001" s="3">
        <v>0</v>
      </c>
      <c r="T1001" s="3">
        <v>913.14202880859375</v>
      </c>
      <c r="U1001" s="3">
        <v>0</v>
      </c>
      <c r="V1001" s="2">
        <v>0</v>
      </c>
      <c r="W1001" s="3">
        <f t="shared" si="30"/>
        <v>0</v>
      </c>
      <c r="X1001">
        <f t="shared" si="31"/>
        <v>0</v>
      </c>
      <c r="Y1001">
        <f>IFERROR(INDEX('Parcel Year'!$N$3:$N$1175,MATCH(KC_SPS_SubbasinAttributes!C1001,'Parcel Year'!$M$3:$M$1175,0)),0)</f>
        <v>5.4770000278949738E-2</v>
      </c>
      <c r="Z1001">
        <f>INDEX(Imperviousness!$B$2:$B$1332,MATCH(KC_SPS_SubbasinAttributes!C1001,Imperviousness!$A$2:$A$1332,0))</f>
        <v>0</v>
      </c>
      <c r="AA1001">
        <f>INDEX('Flow Duration Index'!$B$2:$B$1332,MATCH(KC_SPS_SubbasinAttributes!C1001,'Flow Duration Index'!$A$2:$A$1332,0))</f>
        <v>1.6040000000000001</v>
      </c>
      <c r="AB1001">
        <f>INDEX(Opportunity_Index!$G$2:$G$1333,MATCH(KC_SPS_SubbasinAttributes!C1001,Opportunity_Index!$F$2:$F$1333,0))</f>
        <v>0</v>
      </c>
      <c r="AC1001">
        <f>INDEX(Traffic!$B$2:$B$1332,MATCH(KC_SPS_SubbasinAttributes!C1001,Traffic!$A$2:$A$1332,0))</f>
        <v>8.173</v>
      </c>
      <c r="AD1001">
        <f>INDEX(EquityScore!$F$3:$F$1334,MATCH(KC_SPS_SubbasinAttributes!C1001,EquityScore!$E$3:$E$1334,0))</f>
        <v>0.83333333499999995</v>
      </c>
      <c r="AE1001">
        <f>IFERROR(INDEX(PavementCondition!$E$2:$E$669,MATCH(KC_SPS_SubbasinAttributes!C1001,PavementCondition!$D$2:$D$669,0)),"N/A")</f>
        <v>45</v>
      </c>
      <c r="AF1001">
        <f>INDEX(SpawnerMortality!$E$2:$E$1331,MATCH(KC_SPS_SubbasinAttributes!C1001,SpawnerMortality!$D$2:$D$1331,0))</f>
        <v>0</v>
      </c>
      <c r="AG1001" s="25">
        <f>IFERROR(_xlfn.XLOOKUP($C1001,WQBE_Loading!$C$4:$C$3072,WQBE_Loading!G$4:G$3072,,0,),"")</f>
        <v>4.3651899413086198E-3</v>
      </c>
      <c r="AH1001" s="25">
        <f>IFERROR(_xlfn.XLOOKUP($C1001,WQBE_Loading!$C$4:$C$3072,WQBE_Loading!H$4:H$3072,,0,),"")</f>
        <v>2.203454666598615E-2</v>
      </c>
      <c r="AI1001" s="25">
        <f>IFERROR(_xlfn.XLOOKUP($C1001,WQBE_Loading!$C$4:$C$3072,WQBE_Loading!I$4:I$3072,,0,),"")</f>
        <v>1.179305250853395</v>
      </c>
      <c r="AJ1001" s="25">
        <f>IFERROR(_xlfn.XLOOKUP($C1001,WQBE_Loading!$C$4:$C$3072,WQBE_Loading!J$4:J$3072,,0,),"")</f>
        <v>8.8233752837108298E-2</v>
      </c>
      <c r="AK1001" s="25">
        <f>IFERROR(_xlfn.XLOOKUP($C1001,WQBE_Loading!$C$4:$C$3072,WQBE_Loading!K$4:K$3072,,0,),"")</f>
        <v>31.343475990865201</v>
      </c>
      <c r="AL1001" s="25">
        <f>IFERROR(_xlfn.XLOOKUP($C1001,WQBE_Loading!$C$4:$C$3072,WQBE_Loading!L$4:L$3072,,0,),"")</f>
        <v>8.8388684419278157E-6</v>
      </c>
      <c r="AM1001" s="25">
        <f>IFERROR(_xlfn.XLOOKUP($C1001,WQBE_Loading!$C$4:$C$3072,WQBE_Loading!M$4:M$3072,,0,),"")</f>
        <v>1.3803225857906951E-7</v>
      </c>
      <c r="AN1001" s="25">
        <f>IFERROR(_xlfn.XLOOKUP($C1001,WQBE_Loading!$C$4:$C$3072,WQBE_Loading!N$4:N$3072,,0,),"")</f>
        <v>3.4017744139765702E-4</v>
      </c>
      <c r="AO1001" s="25">
        <f>IFERROR(_xlfn.XLOOKUP($C1001,WQBE_Loading!$C$4:$C$3072,WQBE_Loading!O$4:O$3072,,0,),"")</f>
        <v>1.420976247743665E-3</v>
      </c>
      <c r="AP1001" s="25">
        <f>IFERROR(_xlfn.XLOOKUP($C1001,WQBE_Loading!$C$4:$C$3072,WQBE_Loading!P$4:P$3072,,0,),"")</f>
        <v>1.9439084477297301E-3</v>
      </c>
      <c r="AQ1001" s="13">
        <f>IFERROR(_xlfn.XLOOKUP($C1001,WQBE_Loading!$C$4:$C$3072,WQBE_Loading!Q$4:Q$3072,,0,),"")</f>
        <v>51114.825208682305</v>
      </c>
      <c r="AR1001">
        <f>_xlfn.XLOOKUP(C1001,UrbanHeat!$A$2:$A$1333,UrbanHeat!$B$2:$B$1333,,0,)</f>
        <v>8.2149999999999999</v>
      </c>
      <c r="AS1001" s="25">
        <f>_xlfn.XLOOKUP($C1001,TNC_Loading!$A$2:$A$1332,TNC_Loading!B$2:B$1332,,0,)</f>
        <v>0.313</v>
      </c>
      <c r="AT1001" s="25">
        <f>_xlfn.XLOOKUP($C1001,TNC_Loading!$A$2:$A$1332,TNC_Loading!C$2:C$1332,,0,)</f>
        <v>1.9E-2</v>
      </c>
      <c r="AU1001" s="25">
        <f>_xlfn.XLOOKUP($C1001,TNC_Loading!$A$2:$A$1332,TNC_Loading!D$2:D$1332,,0,)</f>
        <v>0.11</v>
      </c>
      <c r="AV1001" s="25">
        <f>_xlfn.XLOOKUP($C1001,TNC_Loading!$A$2:$A$1332,TNC_Loading!E$2:E$1332,,0,)</f>
        <v>0.315</v>
      </c>
      <c r="AW1001" s="25">
        <f>_xlfn.XLOOKUP($C1001,TNC_Loading!$A$2:$A$1332,TNC_Loading!F$2:F$1332,,0,)</f>
        <v>5.5759999999999996</v>
      </c>
      <c r="AX1001">
        <f>_xlfn.XLOOKUP(C1001,BIBI!$D$2:$D$1332,BIBI!$F$2:$F$1332,,0,)</f>
        <v>0</v>
      </c>
      <c r="AY1001">
        <f>_xlfn.XLOOKUP(C1001,FacilityCounts!$A$3:$A$1333,FacilityCounts!$B$3:$B$1333,,0,)</f>
        <v>0</v>
      </c>
      <c r="AZ1001">
        <f>_xlfn.XLOOKUP(C1001,FacilityCounts!$D$3:$D$1333,FacilityCounts!$E$3:$E$1333,,0,)</f>
        <v>0</v>
      </c>
      <c r="BA1001">
        <f>_xlfn.XLOOKUP(C1001,FacilityCounts!$G$3:$G$1333,FacilityCounts!$H$3:$H$1333,,0,)</f>
        <v>0</v>
      </c>
      <c r="BB1001">
        <f>IFERROR(_xlfn.XLOOKUP(C1001,'DA to P Sensitive Lakes'!$P$2:$P$44,'DA to P Sensitive Lakes'!$Q$2:$Q$44,,0,),0)</f>
        <v>0</v>
      </c>
      <c r="BC1001" s="25">
        <f>_xlfn.XLOOKUP(C1001,'Historic Runoff (mm)'!$A$2:$A$1332,'Historic Runoff (mm)'!$B$2:$B$1332,,0,)</f>
        <v>20.302</v>
      </c>
      <c r="BD1001">
        <f>_xlfn.XLOOKUP(C1001,DrainageComplaint!$A$2:$A$1332,DrainageComplaint!$B$2:$B$1332,,0,)</f>
        <v>0</v>
      </c>
      <c r="BE1001">
        <f>_xlfn.XLOOKUP(C1001,PAD_Area!$G$2:$G$1332,PAD_Area!$H$2:$H$1332,,0,)</f>
        <v>0</v>
      </c>
    </row>
    <row r="1002" spans="1:57" x14ac:dyDescent="0.2">
      <c r="A1002" s="2">
        <v>999</v>
      </c>
      <c r="B1002" s="2">
        <v>1000</v>
      </c>
      <c r="C1002" s="20">
        <v>1401000</v>
      </c>
      <c r="D1002" s="3" t="s">
        <v>900</v>
      </c>
      <c r="E1002" s="3" t="s">
        <v>754</v>
      </c>
      <c r="F1002" s="3">
        <v>64.022999999999996</v>
      </c>
      <c r="G1002" s="3">
        <v>11024.861516299999</v>
      </c>
      <c r="H1002" s="3">
        <v>2788840.01602</v>
      </c>
      <c r="I1002" s="2">
        <v>0</v>
      </c>
      <c r="J1002" s="2">
        <v>0</v>
      </c>
      <c r="K1002" s="2">
        <v>0</v>
      </c>
      <c r="L1002" s="2">
        <v>0</v>
      </c>
      <c r="M1002" s="3">
        <v>0</v>
      </c>
      <c r="N1002" s="2">
        <f>_xlfn.XLOOKUP(C1002,Shellfish_Presence!$E$3:$E$1333,Shellfish_Presence!$G$3:$G$1333,,0,)</f>
        <v>0</v>
      </c>
      <c r="O1002" s="3">
        <v>0</v>
      </c>
      <c r="P1002" s="3">
        <v>0</v>
      </c>
      <c r="Q1002" s="2">
        <v>0</v>
      </c>
      <c r="R1002" s="3">
        <v>0.99432402849197388</v>
      </c>
      <c r="S1002" s="3">
        <v>0</v>
      </c>
      <c r="T1002" s="3">
        <v>2913.179931640625</v>
      </c>
      <c r="U1002" s="3">
        <v>0</v>
      </c>
      <c r="V1002" s="2">
        <v>0</v>
      </c>
      <c r="W1002" s="3">
        <f t="shared" si="30"/>
        <v>0</v>
      </c>
      <c r="X1002">
        <f t="shared" si="31"/>
        <v>0</v>
      </c>
      <c r="Y1002">
        <f>IFERROR(INDEX('Parcel Year'!$N$3:$N$1175,MATCH(KC_SPS_SubbasinAttributes!C1002,'Parcel Year'!$M$3:$M$1175,0)),0)</f>
        <v>0.39357298612594604</v>
      </c>
      <c r="Z1002">
        <f>INDEX(Imperviousness!$B$2:$B$1332,MATCH(KC_SPS_SubbasinAttributes!C1002,Imperviousness!$A$2:$A$1332,0))</f>
        <v>0</v>
      </c>
      <c r="AA1002">
        <f>INDEX('Flow Duration Index'!$B$2:$B$1332,MATCH(KC_SPS_SubbasinAttributes!C1002,'Flow Duration Index'!$A$2:$A$1332,0))</f>
        <v>3.411</v>
      </c>
      <c r="AB1002">
        <f>INDEX(Opportunity_Index!$G$2:$G$1333,MATCH(KC_SPS_SubbasinAttributes!C1002,Opportunity_Index!$F$2:$F$1333,0))</f>
        <v>0</v>
      </c>
      <c r="AC1002">
        <f>INDEX(Traffic!$B$2:$B$1332,MATCH(KC_SPS_SubbasinAttributes!C1002,Traffic!$A$2:$A$1332,0))</f>
        <v>5.6719999999999997</v>
      </c>
      <c r="AD1002">
        <f>INDEX(EquityScore!$F$3:$F$1334,MATCH(KC_SPS_SubbasinAttributes!C1002,EquityScore!$E$3:$E$1334,0))</f>
        <v>0.83333333499999995</v>
      </c>
      <c r="AE1002">
        <f>IFERROR(INDEX(PavementCondition!$E$2:$E$669,MATCH(KC_SPS_SubbasinAttributes!C1002,PavementCondition!$D$2:$D$669,0)),"N/A")</f>
        <v>45</v>
      </c>
      <c r="AF1002">
        <f>INDEX(SpawnerMortality!$E$2:$E$1331,MATCH(KC_SPS_SubbasinAttributes!C1002,SpawnerMortality!$D$2:$D$1331,0))</f>
        <v>0</v>
      </c>
      <c r="AG1002" s="25">
        <f>IFERROR(_xlfn.XLOOKUP($C1002,WQBE_Loading!$C$4:$C$3072,WQBE_Loading!G$4:G$3072,,0,),"")</f>
        <v>2.081621948540345E-2</v>
      </c>
      <c r="AH1002" s="25">
        <f>IFERROR(_xlfn.XLOOKUP($C1002,WQBE_Loading!$C$4:$C$3072,WQBE_Loading!H$4:H$3072,,0,),"")</f>
        <v>0.103957789460115</v>
      </c>
      <c r="AI1002" s="25">
        <f>IFERROR(_xlfn.XLOOKUP($C1002,WQBE_Loading!$C$4:$C$3072,WQBE_Loading!I$4:I$3072,,0,),"")</f>
        <v>6.2686961115088398</v>
      </c>
      <c r="AJ1002" s="25">
        <f>IFERROR(_xlfn.XLOOKUP($C1002,WQBE_Loading!$C$4:$C$3072,WQBE_Loading!J$4:J$3072,,0,),"")</f>
        <v>0.46189237535730598</v>
      </c>
      <c r="AK1002" s="25">
        <f>IFERROR(_xlfn.XLOOKUP($C1002,WQBE_Loading!$C$4:$C$3072,WQBE_Loading!K$4:K$3072,,0,),"")</f>
        <v>164.891457981835</v>
      </c>
      <c r="AL1002" s="25">
        <f>IFERROR(_xlfn.XLOOKUP($C1002,WQBE_Loading!$C$4:$C$3072,WQBE_Loading!L$4:L$3072,,0,),"")</f>
        <v>4.6499369594763651E-5</v>
      </c>
      <c r="AM1002" s="25">
        <f>IFERROR(_xlfn.XLOOKUP($C1002,WQBE_Loading!$C$4:$C$3072,WQBE_Loading!M$4:M$3072,,0,),"")</f>
        <v>5.9462772442472707E-7</v>
      </c>
      <c r="AN1002" s="25">
        <f>IFERROR(_xlfn.XLOOKUP($C1002,WQBE_Loading!$C$4:$C$3072,WQBE_Loading!N$4:N$3072,,0,),"")</f>
        <v>2.6288262240415248E-3</v>
      </c>
      <c r="AO1002" s="25">
        <f>IFERROR(_xlfn.XLOOKUP($C1002,WQBE_Loading!$C$4:$C$3072,WQBE_Loading!O$4:O$3072,,0,),"")</f>
        <v>7.8407127188319763E-3</v>
      </c>
      <c r="AP1002" s="25">
        <f>IFERROR(_xlfn.XLOOKUP($C1002,WQBE_Loading!$C$4:$C$3072,WQBE_Loading!P$4:P$3072,,0,),"")</f>
        <v>8.1595980380097747E-3</v>
      </c>
      <c r="AQ1002" s="13">
        <f>IFERROR(_xlfn.XLOOKUP($C1002,WQBE_Loading!$C$4:$C$3072,WQBE_Loading!Q$4:Q$3072,,0,),"")</f>
        <v>208548.93861653749</v>
      </c>
      <c r="AR1002">
        <f>_xlfn.XLOOKUP(C1002,UrbanHeat!$A$2:$A$1333,UrbanHeat!$B$2:$B$1333,,0,)</f>
        <v>7.907</v>
      </c>
      <c r="AS1002" s="25">
        <f>_xlfn.XLOOKUP($C1002,TNC_Loading!$A$2:$A$1332,TNC_Loading!B$2:B$1332,,0,)</f>
        <v>0.91600000000000004</v>
      </c>
      <c r="AT1002" s="25">
        <f>_xlfn.XLOOKUP($C1002,TNC_Loading!$A$2:$A$1332,TNC_Loading!C$2:C$1332,,0,)</f>
        <v>8.1000000000000003E-2</v>
      </c>
      <c r="AU1002" s="25">
        <f>_xlfn.XLOOKUP($C1002,TNC_Loading!$A$2:$A$1332,TNC_Loading!D$2:D$1332,,0,)</f>
        <v>0.42699999999999999</v>
      </c>
      <c r="AV1002" s="25">
        <f>_xlfn.XLOOKUP($C1002,TNC_Loading!$A$2:$A$1332,TNC_Loading!E$2:E$1332,,0,)</f>
        <v>1.002</v>
      </c>
      <c r="AW1002" s="25">
        <f>_xlfn.XLOOKUP($C1002,TNC_Loading!$A$2:$A$1332,TNC_Loading!F$2:F$1332,,0,)</f>
        <v>19.026</v>
      </c>
      <c r="AX1002">
        <f>_xlfn.XLOOKUP(C1002,BIBI!$D$2:$D$1332,BIBI!$F$2:$F$1332,,0,)</f>
        <v>0</v>
      </c>
      <c r="AY1002">
        <f>_xlfn.XLOOKUP(C1002,FacilityCounts!$A$3:$A$1333,FacilityCounts!$B$3:$B$1333,,0,)</f>
        <v>0</v>
      </c>
      <c r="AZ1002">
        <f>_xlfn.XLOOKUP(C1002,FacilityCounts!$D$3:$D$1333,FacilityCounts!$E$3:$E$1333,,0,)</f>
        <v>0</v>
      </c>
      <c r="BA1002">
        <f>_xlfn.XLOOKUP(C1002,FacilityCounts!$G$3:$G$1333,FacilityCounts!$H$3:$H$1333,,0,)</f>
        <v>0</v>
      </c>
      <c r="BB1002">
        <f>IFERROR(_xlfn.XLOOKUP(C1002,'DA to P Sensitive Lakes'!$P$2:$P$44,'DA to P Sensitive Lakes'!$Q$2:$Q$44,,0,),0)</f>
        <v>0</v>
      </c>
      <c r="BC1002" s="25">
        <f>_xlfn.XLOOKUP(C1002,'Historic Runoff (mm)'!$A$2:$A$1332,'Historic Runoff (mm)'!$B$2:$B$1332,,0,)</f>
        <v>83.626000000000005</v>
      </c>
      <c r="BD1002">
        <f>_xlfn.XLOOKUP(C1002,DrainageComplaint!$A$2:$A$1332,DrainageComplaint!$B$2:$B$1332,,0,)</f>
        <v>0</v>
      </c>
      <c r="BE1002">
        <f>_xlfn.XLOOKUP(C1002,PAD_Area!$G$2:$G$1332,PAD_Area!$H$2:$H$1332,,0,)</f>
        <v>0</v>
      </c>
    </row>
    <row r="1003" spans="1:57" x14ac:dyDescent="0.2">
      <c r="A1003" s="2">
        <v>1000</v>
      </c>
      <c r="B1003" s="2">
        <v>1001</v>
      </c>
      <c r="C1003" s="20">
        <v>1401010</v>
      </c>
      <c r="D1003" s="3" t="s">
        <v>900</v>
      </c>
      <c r="E1003" s="3" t="s">
        <v>754</v>
      </c>
      <c r="F1003" s="3">
        <v>415.29599999999999</v>
      </c>
      <c r="G1003" s="3">
        <v>21385.854467199999</v>
      </c>
      <c r="H1003" s="3">
        <v>18090235.968800001</v>
      </c>
      <c r="I1003" s="2">
        <v>0</v>
      </c>
      <c r="J1003" s="2">
        <v>0</v>
      </c>
      <c r="K1003" s="2">
        <v>0</v>
      </c>
      <c r="L1003" s="2">
        <v>0</v>
      </c>
      <c r="M1003" s="3">
        <v>0</v>
      </c>
      <c r="N1003" s="2">
        <f>_xlfn.XLOOKUP(C1003,Shellfish_Presence!$E$3:$E$1333,Shellfish_Presence!$G$3:$G$1333,,0,)</f>
        <v>0</v>
      </c>
      <c r="O1003" s="3">
        <v>0</v>
      </c>
      <c r="P1003" s="3">
        <v>0</v>
      </c>
      <c r="Q1003" s="2">
        <v>0</v>
      </c>
      <c r="R1003" s="3">
        <v>0.99661898612976074</v>
      </c>
      <c r="S1003" s="3">
        <v>0</v>
      </c>
      <c r="T1003" s="3">
        <v>8291.9296875</v>
      </c>
      <c r="U1003" s="3">
        <v>0</v>
      </c>
      <c r="V1003" s="2">
        <v>1</v>
      </c>
      <c r="W1003" s="3">
        <f t="shared" si="30"/>
        <v>1.2059918953575908E-4</v>
      </c>
      <c r="X1003">
        <f t="shared" si="31"/>
        <v>0</v>
      </c>
      <c r="Y1003">
        <f>IFERROR(INDEX('Parcel Year'!$N$3:$N$1175,MATCH(KC_SPS_SubbasinAttributes!C1003,'Parcel Year'!$M$3:$M$1175,0)),0)</f>
        <v>0.29526400566101074</v>
      </c>
      <c r="Z1003">
        <f>INDEX(Imperviousness!$B$2:$B$1332,MATCH(KC_SPS_SubbasinAttributes!C1003,Imperviousness!$A$2:$A$1332,0))</f>
        <v>1.2E-2</v>
      </c>
      <c r="AA1003">
        <f>INDEX('Flow Duration Index'!$B$2:$B$1332,MATCH(KC_SPS_SubbasinAttributes!C1003,'Flow Duration Index'!$A$2:$A$1332,0))</f>
        <v>3.32</v>
      </c>
      <c r="AB1003">
        <f>INDEX(Opportunity_Index!$G$2:$G$1333,MATCH(KC_SPS_SubbasinAttributes!C1003,Opportunity_Index!$F$2:$F$1333,0))</f>
        <v>0</v>
      </c>
      <c r="AC1003">
        <f>INDEX(Traffic!$B$2:$B$1332,MATCH(KC_SPS_SubbasinAttributes!C1003,Traffic!$A$2:$A$1332,0))</f>
        <v>42.512</v>
      </c>
      <c r="AD1003">
        <f>INDEX(EquityScore!$F$3:$F$1334,MATCH(KC_SPS_SubbasinAttributes!C1003,EquityScore!$E$3:$E$1334,0))</f>
        <v>0.83333333499999995</v>
      </c>
      <c r="AE1003">
        <f>IFERROR(INDEX(PavementCondition!$E$2:$E$669,MATCH(KC_SPS_SubbasinAttributes!C1003,PavementCondition!$D$2:$D$669,0)),"N/A")</f>
        <v>45</v>
      </c>
      <c r="AF1003">
        <f>INDEX(SpawnerMortality!$E$2:$E$1331,MATCH(KC_SPS_SubbasinAttributes!C1003,SpawnerMortality!$D$2:$D$1331,0))</f>
        <v>0</v>
      </c>
      <c r="AG1003" s="25">
        <f>IFERROR(_xlfn.XLOOKUP($C1003,WQBE_Loading!$C$4:$C$3072,WQBE_Loading!G$4:G$3072,,0,),"")</f>
        <v>0.24059051425366201</v>
      </c>
      <c r="AH1003" s="25">
        <f>IFERROR(_xlfn.XLOOKUP($C1003,WQBE_Loading!$C$4:$C$3072,WQBE_Loading!H$4:H$3072,,0,),"")</f>
        <v>1.2297715533239999</v>
      </c>
      <c r="AI1003" s="25">
        <f>IFERROR(_xlfn.XLOOKUP($C1003,WQBE_Loading!$C$4:$C$3072,WQBE_Loading!I$4:I$3072,,0,),"")</f>
        <v>36.707489219366451</v>
      </c>
      <c r="AJ1003" s="25">
        <f>IFERROR(_xlfn.XLOOKUP($C1003,WQBE_Loading!$C$4:$C$3072,WQBE_Loading!J$4:J$3072,,0,),"")</f>
        <v>2.9149466722520199</v>
      </c>
      <c r="AK1003" s="25">
        <f>IFERROR(_xlfn.XLOOKUP($C1003,WQBE_Loading!$C$4:$C$3072,WQBE_Loading!K$4:K$3072,,0,),"")</f>
        <v>1287.9252706534548</v>
      </c>
      <c r="AL1003" s="25">
        <f>IFERROR(_xlfn.XLOOKUP($C1003,WQBE_Loading!$C$4:$C$3072,WQBE_Loading!L$4:L$3072,,0,),"")</f>
        <v>4.6651997044704248E-4</v>
      </c>
      <c r="AM1003" s="25">
        <f>IFERROR(_xlfn.XLOOKUP($C1003,WQBE_Loading!$C$4:$C$3072,WQBE_Loading!M$4:M$3072,,0,),"")</f>
        <v>2.88433906703277E-5</v>
      </c>
      <c r="AN1003" s="25">
        <f>IFERROR(_xlfn.XLOOKUP($C1003,WQBE_Loading!$C$4:$C$3072,WQBE_Loading!N$4:N$3072,,0,),"")</f>
        <v>1.8981094999932849E-2</v>
      </c>
      <c r="AO1003" s="25">
        <f>IFERROR(_xlfn.XLOOKUP($C1003,WQBE_Loading!$C$4:$C$3072,WQBE_Loading!O$4:O$3072,,0,),"")</f>
        <v>6.8172663418295101E-2</v>
      </c>
      <c r="AP1003" s="25">
        <f>IFERROR(_xlfn.XLOOKUP($C1003,WQBE_Loading!$C$4:$C$3072,WQBE_Loading!P$4:P$3072,,0,),"")</f>
        <v>7.2760093945696797E-2</v>
      </c>
      <c r="AQ1003" s="13">
        <f>IFERROR(_xlfn.XLOOKUP($C1003,WQBE_Loading!$C$4:$C$3072,WQBE_Loading!Q$4:Q$3072,,0,),"")</f>
        <v>1191818.4001852851</v>
      </c>
      <c r="AR1003">
        <f>_xlfn.XLOOKUP(C1003,UrbanHeat!$A$2:$A$1333,UrbanHeat!$B$2:$B$1333,,0,)</f>
        <v>7.8940000000000001</v>
      </c>
      <c r="AS1003" s="25">
        <f>_xlfn.XLOOKUP($C1003,TNC_Loading!$A$2:$A$1332,TNC_Loading!B$2:B$1332,,0,)</f>
        <v>1.5609999999999999</v>
      </c>
      <c r="AT1003" s="25">
        <f>_xlfn.XLOOKUP($C1003,TNC_Loading!$A$2:$A$1332,TNC_Loading!C$2:C$1332,,0,)</f>
        <v>0.17199999999999999</v>
      </c>
      <c r="AU1003" s="25">
        <f>_xlfn.XLOOKUP($C1003,TNC_Loading!$A$2:$A$1332,TNC_Loading!D$2:D$1332,,0,)</f>
        <v>0.90700000000000003</v>
      </c>
      <c r="AV1003" s="25">
        <f>_xlfn.XLOOKUP($C1003,TNC_Loading!$A$2:$A$1332,TNC_Loading!E$2:E$1332,,0,)</f>
        <v>2.1669999999999998</v>
      </c>
      <c r="AW1003" s="25">
        <f>_xlfn.XLOOKUP($C1003,TNC_Loading!$A$2:$A$1332,TNC_Loading!F$2:F$1332,,0,)</f>
        <v>30.106000000000002</v>
      </c>
      <c r="AX1003">
        <f>_xlfn.XLOOKUP(C1003,BIBI!$D$2:$D$1332,BIBI!$F$2:$F$1332,,0,)</f>
        <v>0</v>
      </c>
      <c r="AY1003">
        <f>_xlfn.XLOOKUP(C1003,FacilityCounts!$A$3:$A$1333,FacilityCounts!$B$3:$B$1333,,0,)</f>
        <v>0</v>
      </c>
      <c r="AZ1003">
        <f>_xlfn.XLOOKUP(C1003,FacilityCounts!$D$3:$D$1333,FacilityCounts!$E$3:$E$1333,,0,)</f>
        <v>0</v>
      </c>
      <c r="BA1003">
        <f>_xlfn.XLOOKUP(C1003,FacilityCounts!$G$3:$G$1333,FacilityCounts!$H$3:$H$1333,,0,)</f>
        <v>0</v>
      </c>
      <c r="BB1003">
        <f>IFERROR(_xlfn.XLOOKUP(C1003,'DA to P Sensitive Lakes'!$P$2:$P$44,'DA to P Sensitive Lakes'!$Q$2:$Q$44,,0,),0)</f>
        <v>0</v>
      </c>
      <c r="BC1003" s="25">
        <f>_xlfn.XLOOKUP(C1003,'Historic Runoff (mm)'!$A$2:$A$1332,'Historic Runoff (mm)'!$B$2:$B$1332,,0,)</f>
        <v>113.384</v>
      </c>
      <c r="BD1003">
        <f>_xlfn.XLOOKUP(C1003,DrainageComplaint!$A$2:$A$1332,DrainageComplaint!$B$2:$B$1332,,0,)</f>
        <v>0</v>
      </c>
      <c r="BE1003">
        <f>_xlfn.XLOOKUP(C1003,PAD_Area!$G$2:$G$1332,PAD_Area!$H$2:$H$1332,,0,)</f>
        <v>0</v>
      </c>
    </row>
    <row r="1004" spans="1:57" x14ac:dyDescent="0.2">
      <c r="A1004" s="2">
        <v>1001</v>
      </c>
      <c r="B1004" s="2">
        <v>1002</v>
      </c>
      <c r="C1004" s="20">
        <v>1401020</v>
      </c>
      <c r="D1004" s="3" t="s">
        <v>900</v>
      </c>
      <c r="E1004" s="3" t="s">
        <v>754</v>
      </c>
      <c r="F1004" s="3">
        <v>77.546999999999997</v>
      </c>
      <c r="G1004" s="3">
        <v>7794.7407586600002</v>
      </c>
      <c r="H1004" s="3">
        <v>3377927.57033</v>
      </c>
      <c r="I1004" s="2">
        <v>0</v>
      </c>
      <c r="J1004" s="2">
        <v>0</v>
      </c>
      <c r="K1004" s="2">
        <v>0</v>
      </c>
      <c r="L1004" s="2">
        <v>0</v>
      </c>
      <c r="M1004" s="3">
        <v>0</v>
      </c>
      <c r="N1004" s="2">
        <f>_xlfn.XLOOKUP(C1004,Shellfish_Presence!$E$3:$E$1333,Shellfish_Presence!$G$3:$G$1333,,0,)</f>
        <v>0</v>
      </c>
      <c r="O1004" s="3">
        <v>0</v>
      </c>
      <c r="P1004" s="3">
        <v>0</v>
      </c>
      <c r="Q1004" s="2">
        <v>0</v>
      </c>
      <c r="R1004" s="3">
        <v>0.9980430006980896</v>
      </c>
      <c r="S1004" s="3">
        <v>0</v>
      </c>
      <c r="T1004" s="3">
        <v>532.17901611328125</v>
      </c>
      <c r="U1004" s="3">
        <v>0</v>
      </c>
      <c r="V1004" s="2">
        <v>0</v>
      </c>
      <c r="W1004" s="3">
        <f t="shared" si="30"/>
        <v>0</v>
      </c>
      <c r="X1004">
        <f t="shared" si="31"/>
        <v>0</v>
      </c>
      <c r="Y1004">
        <f>IFERROR(INDEX('Parcel Year'!$N$3:$N$1175,MATCH(KC_SPS_SubbasinAttributes!C1004,'Parcel Year'!$M$3:$M$1175,0)),0)</f>
        <v>1.9177999347448349E-2</v>
      </c>
      <c r="Z1004">
        <f>INDEX(Imperviousness!$B$2:$B$1332,MATCH(KC_SPS_SubbasinAttributes!C1004,Imperviousness!$A$2:$A$1332,0))</f>
        <v>0</v>
      </c>
      <c r="AA1004">
        <f>INDEX('Flow Duration Index'!$B$2:$B$1332,MATCH(KC_SPS_SubbasinAttributes!C1004,'Flow Duration Index'!$A$2:$A$1332,0))</f>
        <v>1.7829999999999999</v>
      </c>
      <c r="AB1004">
        <f>INDEX(Opportunity_Index!$G$2:$G$1333,MATCH(KC_SPS_SubbasinAttributes!C1004,Opportunity_Index!$F$2:$F$1333,0))</f>
        <v>0</v>
      </c>
      <c r="AC1004">
        <f>INDEX(Traffic!$B$2:$B$1332,MATCH(KC_SPS_SubbasinAttributes!C1004,Traffic!$A$2:$A$1332,0))</f>
        <v>7.0449999999999999</v>
      </c>
      <c r="AD1004">
        <f>INDEX(EquityScore!$F$3:$F$1334,MATCH(KC_SPS_SubbasinAttributes!C1004,EquityScore!$E$3:$E$1334,0))</f>
        <v>0.83333333499999995</v>
      </c>
      <c r="AE1004">
        <f>IFERROR(INDEX(PavementCondition!$E$2:$E$669,MATCH(KC_SPS_SubbasinAttributes!C1004,PavementCondition!$D$2:$D$669,0)),"N/A")</f>
        <v>31</v>
      </c>
      <c r="AF1004">
        <f>INDEX(SpawnerMortality!$E$2:$E$1331,MATCH(KC_SPS_SubbasinAttributes!C1004,SpawnerMortality!$D$2:$D$1331,0))</f>
        <v>0</v>
      </c>
      <c r="AG1004" s="25">
        <f>IFERROR(_xlfn.XLOOKUP($C1004,WQBE_Loading!$C$4:$C$3072,WQBE_Loading!G$4:G$3072,,0,),"")</f>
        <v>0.37007183783337305</v>
      </c>
      <c r="AH1004" s="25">
        <f>IFERROR(_xlfn.XLOOKUP($C1004,WQBE_Loading!$C$4:$C$3072,WQBE_Loading!H$4:H$3072,,0,),"")</f>
        <v>1.9370745463382451</v>
      </c>
      <c r="AI1004" s="25">
        <f>IFERROR(_xlfn.XLOOKUP($C1004,WQBE_Loading!$C$4:$C$3072,WQBE_Loading!I$4:I$3072,,0,),"")</f>
        <v>26.085901134153552</v>
      </c>
      <c r="AJ1004" s="25">
        <f>IFERROR(_xlfn.XLOOKUP($C1004,WQBE_Loading!$C$4:$C$3072,WQBE_Loading!J$4:J$3072,,0,),"")</f>
        <v>2.471914275415295</v>
      </c>
      <c r="AK1004" s="25">
        <f>IFERROR(_xlfn.XLOOKUP($C1004,WQBE_Loading!$C$4:$C$3072,WQBE_Loading!K$4:K$3072,,0,),"")</f>
        <v>1362.0795965807852</v>
      </c>
      <c r="AL1004" s="25">
        <f>IFERROR(_xlfn.XLOOKUP($C1004,WQBE_Loading!$C$4:$C$3072,WQBE_Loading!L$4:L$3072,,0,),"")</f>
        <v>6.0607248660628601E-4</v>
      </c>
      <c r="AM1004" s="25">
        <f>IFERROR(_xlfn.XLOOKUP($C1004,WQBE_Loading!$C$4:$C$3072,WQBE_Loading!M$4:M$3072,,0,),"")</f>
        <v>6.6364676955836999E-5</v>
      </c>
      <c r="AN1004" s="25">
        <f>IFERROR(_xlfn.XLOOKUP($C1004,WQBE_Loading!$C$4:$C$3072,WQBE_Loading!N$4:N$3072,,0,),"")</f>
        <v>1.633902521546635E-2</v>
      </c>
      <c r="AO1004" s="25">
        <f>IFERROR(_xlfn.XLOOKUP($C1004,WQBE_Loading!$C$4:$C$3072,WQBE_Loading!O$4:O$3072,,0,),"")</f>
        <v>7.87193747031074E-2</v>
      </c>
      <c r="AP1004" s="25">
        <f>IFERROR(_xlfn.XLOOKUP($C1004,WQBE_Loading!$C$4:$C$3072,WQBE_Loading!P$4:P$3072,,0,),"")</f>
        <v>0.1048552873363795</v>
      </c>
      <c r="AQ1004" s="13">
        <f>IFERROR(_xlfn.XLOOKUP($C1004,WQBE_Loading!$C$4:$C$3072,WQBE_Loading!Q$4:Q$3072,,0,),"")</f>
        <v>740400.03638629057</v>
      </c>
      <c r="AR1004">
        <f>_xlfn.XLOOKUP(C1004,UrbanHeat!$A$2:$A$1333,UrbanHeat!$B$2:$B$1333,,0,)</f>
        <v>8.4600000000000009</v>
      </c>
      <c r="AS1004" s="25">
        <f>_xlfn.XLOOKUP($C1004,TNC_Loading!$A$2:$A$1332,TNC_Loading!B$2:B$1332,,0,)</f>
        <v>1.1240000000000001</v>
      </c>
      <c r="AT1004" s="25">
        <f>_xlfn.XLOOKUP($C1004,TNC_Loading!$A$2:$A$1332,TNC_Loading!C$2:C$1332,,0,)</f>
        <v>0.19400000000000001</v>
      </c>
      <c r="AU1004" s="25">
        <f>_xlfn.XLOOKUP($C1004,TNC_Loading!$A$2:$A$1332,TNC_Loading!D$2:D$1332,,0,)</f>
        <v>1.3049999999999999</v>
      </c>
      <c r="AV1004" s="25">
        <f>_xlfn.XLOOKUP($C1004,TNC_Loading!$A$2:$A$1332,TNC_Loading!E$2:E$1332,,0,)</f>
        <v>1.5660000000000001</v>
      </c>
      <c r="AW1004" s="25">
        <f>_xlfn.XLOOKUP($C1004,TNC_Loading!$A$2:$A$1332,TNC_Loading!F$2:F$1332,,0,)</f>
        <v>23.49</v>
      </c>
      <c r="AX1004">
        <f>_xlfn.XLOOKUP(C1004,BIBI!$D$2:$D$1332,BIBI!$F$2:$F$1332,,0,)</f>
        <v>0</v>
      </c>
      <c r="AY1004">
        <f>_xlfn.XLOOKUP(C1004,FacilityCounts!$A$3:$A$1333,FacilityCounts!$B$3:$B$1333,,0,)</f>
        <v>0</v>
      </c>
      <c r="AZ1004">
        <f>_xlfn.XLOOKUP(C1004,FacilityCounts!$D$3:$D$1333,FacilityCounts!$E$3:$E$1333,,0,)</f>
        <v>0</v>
      </c>
      <c r="BA1004">
        <f>_xlfn.XLOOKUP(C1004,FacilityCounts!$G$3:$G$1333,FacilityCounts!$H$3:$H$1333,,0,)</f>
        <v>0</v>
      </c>
      <c r="BB1004">
        <f>IFERROR(_xlfn.XLOOKUP(C1004,'DA to P Sensitive Lakes'!$P$2:$P$44,'DA to P Sensitive Lakes'!$Q$2:$Q$44,,0,),0)</f>
        <v>0</v>
      </c>
      <c r="BC1004" s="25">
        <f>_xlfn.XLOOKUP(C1004,'Historic Runoff (mm)'!$A$2:$A$1332,'Historic Runoff (mm)'!$B$2:$B$1332,,0,)</f>
        <v>129.512</v>
      </c>
      <c r="BD1004">
        <f>_xlfn.XLOOKUP(C1004,DrainageComplaint!$A$2:$A$1332,DrainageComplaint!$B$2:$B$1332,,0,)</f>
        <v>0</v>
      </c>
      <c r="BE1004">
        <f>_xlfn.XLOOKUP(C1004,PAD_Area!$G$2:$G$1332,PAD_Area!$H$2:$H$1332,,0,)</f>
        <v>0</v>
      </c>
    </row>
    <row r="1005" spans="1:57" x14ac:dyDescent="0.2">
      <c r="A1005" s="2">
        <v>1002</v>
      </c>
      <c r="B1005" s="2">
        <v>1003</v>
      </c>
      <c r="C1005" s="20">
        <v>1401030</v>
      </c>
      <c r="D1005" s="3" t="s">
        <v>900</v>
      </c>
      <c r="E1005" s="3" t="s">
        <v>754</v>
      </c>
      <c r="F1005" s="3">
        <v>1259.5509999999999</v>
      </c>
      <c r="G1005" s="3">
        <v>58884.167986400003</v>
      </c>
      <c r="H1005" s="3">
        <v>54865829.238899998</v>
      </c>
      <c r="I1005" s="2">
        <v>0</v>
      </c>
      <c r="J1005" s="2">
        <v>0</v>
      </c>
      <c r="K1005" s="2">
        <v>0</v>
      </c>
      <c r="L1005" s="2">
        <v>0</v>
      </c>
      <c r="M1005" s="3">
        <v>0</v>
      </c>
      <c r="N1005" s="2">
        <f>_xlfn.XLOOKUP(C1005,Shellfish_Presence!$E$3:$E$1333,Shellfish_Presence!$G$3:$G$1333,,0,)</f>
        <v>0</v>
      </c>
      <c r="O1005" s="3">
        <v>0</v>
      </c>
      <c r="P1005" s="3">
        <v>0</v>
      </c>
      <c r="Q1005" s="2">
        <v>0</v>
      </c>
      <c r="R1005" s="3">
        <v>0.99981701374053955</v>
      </c>
      <c r="S1005" s="3">
        <v>0</v>
      </c>
      <c r="T1005" s="3">
        <v>49154.6015625</v>
      </c>
      <c r="U1005" s="3">
        <v>417.3380126953125</v>
      </c>
      <c r="V1005" s="2">
        <v>8</v>
      </c>
      <c r="W1005" s="3">
        <f t="shared" si="30"/>
        <v>1.6275180238879594E-4</v>
      </c>
      <c r="X1005">
        <f t="shared" si="31"/>
        <v>8.4903142214400387E-3</v>
      </c>
      <c r="Y1005">
        <f>IFERROR(INDEX('Parcel Year'!$N$3:$N$1175,MATCH(KC_SPS_SubbasinAttributes!C1005,'Parcel Year'!$M$3:$M$1175,0)),0)</f>
        <v>0.23442700505256653</v>
      </c>
      <c r="Z1005">
        <f>INDEX(Imperviousness!$B$2:$B$1332,MATCH(KC_SPS_SubbasinAttributes!C1005,Imperviousness!$A$2:$A$1332,0))</f>
        <v>0.01</v>
      </c>
      <c r="AA1005">
        <f>INDEX('Flow Duration Index'!$B$2:$B$1332,MATCH(KC_SPS_SubbasinAttributes!C1005,'Flow Duration Index'!$A$2:$A$1332,0))</f>
        <v>3.181</v>
      </c>
      <c r="AB1005">
        <f>INDEX(Opportunity_Index!$G$2:$G$1333,MATCH(KC_SPS_SubbasinAttributes!C1005,Opportunity_Index!$F$2:$F$1333,0))</f>
        <v>0</v>
      </c>
      <c r="AC1005">
        <f>INDEX(Traffic!$B$2:$B$1332,MATCH(KC_SPS_SubbasinAttributes!C1005,Traffic!$A$2:$A$1332,0))</f>
        <v>220.61099999999999</v>
      </c>
      <c r="AD1005">
        <f>INDEX(EquityScore!$F$3:$F$1334,MATCH(KC_SPS_SubbasinAttributes!C1005,EquityScore!$E$3:$E$1334,0))</f>
        <v>0.83333333499999995</v>
      </c>
      <c r="AE1005">
        <f>IFERROR(INDEX(PavementCondition!$E$2:$E$669,MATCH(KC_SPS_SubbasinAttributes!C1005,PavementCondition!$D$2:$D$669,0)),"N/A")</f>
        <v>53</v>
      </c>
      <c r="AF1005">
        <f>INDEX(SpawnerMortality!$E$2:$E$1331,MATCH(KC_SPS_SubbasinAttributes!C1005,SpawnerMortality!$D$2:$D$1331,0))</f>
        <v>0</v>
      </c>
      <c r="AG1005" s="25">
        <f>IFERROR(_xlfn.XLOOKUP($C1005,WQBE_Loading!$C$4:$C$3072,WQBE_Loading!G$4:G$3072,,0,),"")</f>
        <v>2.008538540700985</v>
      </c>
      <c r="AH1005" s="25">
        <f>IFERROR(_xlfn.XLOOKUP($C1005,WQBE_Loading!$C$4:$C$3072,WQBE_Loading!H$4:H$3072,,0,),"")</f>
        <v>10.923418749921751</v>
      </c>
      <c r="AI1005" s="25">
        <f>IFERROR(_xlfn.XLOOKUP($C1005,WQBE_Loading!$C$4:$C$3072,WQBE_Loading!I$4:I$3072,,0,),"")</f>
        <v>236.1553966338455</v>
      </c>
      <c r="AJ1005" s="25">
        <f>IFERROR(_xlfn.XLOOKUP($C1005,WQBE_Loading!$C$4:$C$3072,WQBE_Loading!J$4:J$3072,,0,),"")</f>
        <v>20.20203780916205</v>
      </c>
      <c r="AK1005" s="25">
        <f>IFERROR(_xlfn.XLOOKUP($C1005,WQBE_Loading!$C$4:$C$3072,WQBE_Loading!K$4:K$3072,,0,),"")</f>
        <v>10242.209181181001</v>
      </c>
      <c r="AL1005" s="25">
        <f>IFERROR(_xlfn.XLOOKUP($C1005,WQBE_Loading!$C$4:$C$3072,WQBE_Loading!L$4:L$3072,,0,),"")</f>
        <v>3.6205579275394749E-3</v>
      </c>
      <c r="AM1005" s="25">
        <f>IFERROR(_xlfn.XLOOKUP($C1005,WQBE_Loading!$C$4:$C$3072,WQBE_Loading!M$4:M$3072,,0,),"")</f>
        <v>2.6682633160552804E-4</v>
      </c>
      <c r="AN1005" s="25">
        <f>IFERROR(_xlfn.XLOOKUP($C1005,WQBE_Loading!$C$4:$C$3072,WQBE_Loading!N$4:N$3072,,0,),"")</f>
        <v>0.13028475222170699</v>
      </c>
      <c r="AO1005" s="25">
        <f>IFERROR(_xlfn.XLOOKUP($C1005,WQBE_Loading!$C$4:$C$3072,WQBE_Loading!O$4:O$3072,,0,),"")</f>
        <v>0.51546708078050307</v>
      </c>
      <c r="AP1005" s="25">
        <f>IFERROR(_xlfn.XLOOKUP($C1005,WQBE_Loading!$C$4:$C$3072,WQBE_Loading!P$4:P$3072,,0,),"")</f>
        <v>0.62613460644709351</v>
      </c>
      <c r="AQ1005" s="13">
        <f>IFERROR(_xlfn.XLOOKUP($C1005,WQBE_Loading!$C$4:$C$3072,WQBE_Loading!Q$4:Q$3072,,0,),"")</f>
        <v>7026663.3008025903</v>
      </c>
      <c r="AR1005">
        <f>_xlfn.XLOOKUP(C1005,UrbanHeat!$A$2:$A$1333,UrbanHeat!$B$2:$B$1333,,0,)</f>
        <v>7.1440000000000001</v>
      </c>
      <c r="AS1005" s="25">
        <f>_xlfn.XLOOKUP($C1005,TNC_Loading!$A$2:$A$1332,TNC_Loading!B$2:B$1332,,0,)</f>
        <v>1.282</v>
      </c>
      <c r="AT1005" s="25">
        <f>_xlfn.XLOOKUP($C1005,TNC_Loading!$A$2:$A$1332,TNC_Loading!C$2:C$1332,,0,)</f>
        <v>0.34699999999999998</v>
      </c>
      <c r="AU1005" s="25">
        <f>_xlfn.XLOOKUP($C1005,TNC_Loading!$A$2:$A$1332,TNC_Loading!D$2:D$1332,,0,)</f>
        <v>1.716</v>
      </c>
      <c r="AV1005" s="25">
        <f>_xlfn.XLOOKUP($C1005,TNC_Loading!$A$2:$A$1332,TNC_Loading!E$2:E$1332,,0,)</f>
        <v>2.17</v>
      </c>
      <c r="AW1005" s="25">
        <f>_xlfn.XLOOKUP($C1005,TNC_Loading!$A$2:$A$1332,TNC_Loading!F$2:F$1332,,0,)</f>
        <v>26.614000000000001</v>
      </c>
      <c r="AX1005">
        <f>_xlfn.XLOOKUP(C1005,BIBI!$D$2:$D$1332,BIBI!$F$2:$F$1332,,0,)</f>
        <v>0</v>
      </c>
      <c r="AY1005">
        <f>_xlfn.XLOOKUP(C1005,FacilityCounts!$A$3:$A$1333,FacilityCounts!$B$3:$B$1333,,0,)</f>
        <v>0</v>
      </c>
      <c r="AZ1005">
        <f>_xlfn.XLOOKUP(C1005,FacilityCounts!$D$3:$D$1333,FacilityCounts!$E$3:$E$1333,,0,)</f>
        <v>0</v>
      </c>
      <c r="BA1005">
        <f>_xlfn.XLOOKUP(C1005,FacilityCounts!$G$3:$G$1333,FacilityCounts!$H$3:$H$1333,,0,)</f>
        <v>0</v>
      </c>
      <c r="BB1005">
        <f>IFERROR(_xlfn.XLOOKUP(C1005,'DA to P Sensitive Lakes'!$P$2:$P$44,'DA to P Sensitive Lakes'!$Q$2:$Q$44,,0,),0)</f>
        <v>0</v>
      </c>
      <c r="BC1005" s="25">
        <f>_xlfn.XLOOKUP(C1005,'Historic Runoff (mm)'!$A$2:$A$1332,'Historic Runoff (mm)'!$B$2:$B$1332,,0,)</f>
        <v>116.20099999999999</v>
      </c>
      <c r="BD1005">
        <f>_xlfn.XLOOKUP(C1005,DrainageComplaint!$A$2:$A$1332,DrainageComplaint!$B$2:$B$1332,,0,)</f>
        <v>3</v>
      </c>
      <c r="BE1005">
        <f>_xlfn.XLOOKUP(C1005,PAD_Area!$G$2:$G$1332,PAD_Area!$H$2:$H$1332,,0,)</f>
        <v>0</v>
      </c>
    </row>
    <row r="1006" spans="1:57" x14ac:dyDescent="0.2">
      <c r="A1006" s="2">
        <v>1003</v>
      </c>
      <c r="B1006" s="2">
        <v>1004</v>
      </c>
      <c r="C1006" s="20">
        <v>1401040</v>
      </c>
      <c r="D1006" s="3" t="s">
        <v>900</v>
      </c>
      <c r="E1006" s="3" t="s">
        <v>754</v>
      </c>
      <c r="F1006" s="3">
        <v>114.3</v>
      </c>
      <c r="G1006" s="3">
        <v>11191.806349</v>
      </c>
      <c r="H1006" s="3">
        <v>4978903.69245</v>
      </c>
      <c r="I1006" s="2">
        <v>0</v>
      </c>
      <c r="J1006" s="2">
        <v>0</v>
      </c>
      <c r="K1006" s="2">
        <v>0</v>
      </c>
      <c r="L1006" s="2">
        <v>0</v>
      </c>
      <c r="M1006" s="3">
        <v>0</v>
      </c>
      <c r="N1006" s="2">
        <f>_xlfn.XLOOKUP(C1006,Shellfish_Presence!$E$3:$E$1333,Shellfish_Presence!$G$3:$G$1333,,0,)</f>
        <v>0</v>
      </c>
      <c r="O1006" s="3">
        <v>0</v>
      </c>
      <c r="P1006" s="3">
        <v>0</v>
      </c>
      <c r="Q1006" s="2">
        <v>0</v>
      </c>
      <c r="R1006" s="3">
        <v>1</v>
      </c>
      <c r="S1006" s="3">
        <v>0</v>
      </c>
      <c r="T1006" s="3">
        <v>6208.39990234375</v>
      </c>
      <c r="U1006" s="3">
        <v>0</v>
      </c>
      <c r="V1006" s="2">
        <v>0</v>
      </c>
      <c r="W1006" s="3">
        <f t="shared" si="30"/>
        <v>0</v>
      </c>
      <c r="X1006">
        <f t="shared" si="31"/>
        <v>0</v>
      </c>
      <c r="Y1006">
        <f>IFERROR(INDEX('Parcel Year'!$N$3:$N$1175,MATCH(KC_SPS_SubbasinAttributes!C1006,'Parcel Year'!$M$3:$M$1175,0)),0)</f>
        <v>0.12449400126934052</v>
      </c>
      <c r="Z1006">
        <f>INDEX(Imperviousness!$B$2:$B$1332,MATCH(KC_SPS_SubbasinAttributes!C1006,Imperviousness!$A$2:$A$1332,0))</f>
        <v>0</v>
      </c>
      <c r="AA1006">
        <f>INDEX('Flow Duration Index'!$B$2:$B$1332,MATCH(KC_SPS_SubbasinAttributes!C1006,'Flow Duration Index'!$A$2:$A$1332,0))</f>
        <v>3.59</v>
      </c>
      <c r="AB1006">
        <f>INDEX(Opportunity_Index!$G$2:$G$1333,MATCH(KC_SPS_SubbasinAttributes!C1006,Opportunity_Index!$F$2:$F$1333,0))</f>
        <v>0</v>
      </c>
      <c r="AC1006">
        <f>INDEX(Traffic!$B$2:$B$1332,MATCH(KC_SPS_SubbasinAttributes!C1006,Traffic!$A$2:$A$1332,0))</f>
        <v>68.635000000000005</v>
      </c>
      <c r="AD1006">
        <f>INDEX(EquityScore!$F$3:$F$1334,MATCH(KC_SPS_SubbasinAttributes!C1006,EquityScore!$E$3:$E$1334,0))</f>
        <v>0.83333333499999995</v>
      </c>
      <c r="AE1006">
        <f>IFERROR(INDEX(PavementCondition!$E$2:$E$669,MATCH(KC_SPS_SubbasinAttributes!C1006,PavementCondition!$D$2:$D$669,0)),"N/A")</f>
        <v>32</v>
      </c>
      <c r="AF1006">
        <f>INDEX(SpawnerMortality!$E$2:$E$1331,MATCH(KC_SPS_SubbasinAttributes!C1006,SpawnerMortality!$D$2:$D$1331,0))</f>
        <v>0</v>
      </c>
      <c r="AG1006" s="25">
        <f>IFERROR(_xlfn.XLOOKUP($C1006,WQBE_Loading!$C$4:$C$3072,WQBE_Loading!G$4:G$3072,,0,),"")</f>
        <v>3.3834812541443549E-2</v>
      </c>
      <c r="AH1006" s="25">
        <f>IFERROR(_xlfn.XLOOKUP($C1006,WQBE_Loading!$C$4:$C$3072,WQBE_Loading!H$4:H$3072,,0,),"")</f>
        <v>0.1644217345749075</v>
      </c>
      <c r="AI1006" s="25">
        <f>IFERROR(_xlfn.XLOOKUP($C1006,WQBE_Loading!$C$4:$C$3072,WQBE_Loading!I$4:I$3072,,0,),"")</f>
        <v>10.8336812354264</v>
      </c>
      <c r="AJ1006" s="25">
        <f>IFERROR(_xlfn.XLOOKUP($C1006,WQBE_Loading!$C$4:$C$3072,WQBE_Loading!J$4:J$3072,,0,),"")</f>
        <v>0.79075612086753044</v>
      </c>
      <c r="AK1006" s="25">
        <f>IFERROR(_xlfn.XLOOKUP($C1006,WQBE_Loading!$C$4:$C$3072,WQBE_Loading!K$4:K$3072,,0,),"")</f>
        <v>269.99946262088497</v>
      </c>
      <c r="AL1006" s="25">
        <f>IFERROR(_xlfn.XLOOKUP($C1006,WQBE_Loading!$C$4:$C$3072,WQBE_Loading!L$4:L$3072,,0,),"")</f>
        <v>7.6139886689692804E-5</v>
      </c>
      <c r="AM1006" s="25">
        <f>IFERROR(_xlfn.XLOOKUP($C1006,WQBE_Loading!$C$4:$C$3072,WQBE_Loading!M$4:M$3072,,0,),"")</f>
        <v>1.0027744745277205E-6</v>
      </c>
      <c r="AN1006" s="25">
        <f>IFERROR(_xlfn.XLOOKUP($C1006,WQBE_Loading!$C$4:$C$3072,WQBE_Loading!N$4:N$3072,,0,),"")</f>
        <v>5.3025044627907844E-3</v>
      </c>
      <c r="AO1006" s="25">
        <f>IFERROR(_xlfn.XLOOKUP($C1006,WQBE_Loading!$C$4:$C$3072,WQBE_Loading!O$4:O$3072,,0,),"")</f>
        <v>1.324617180798135E-2</v>
      </c>
      <c r="AP1006" s="25">
        <f>IFERROR(_xlfn.XLOOKUP($C1006,WQBE_Loading!$C$4:$C$3072,WQBE_Loading!P$4:P$3072,,0,),"")</f>
        <v>1.114582499283015E-2</v>
      </c>
      <c r="AQ1006" s="13">
        <f>IFERROR(_xlfn.XLOOKUP($C1006,WQBE_Loading!$C$4:$C$3072,WQBE_Loading!Q$4:Q$3072,,0,),"")</f>
        <v>319910.98338935152</v>
      </c>
      <c r="AR1006">
        <f>_xlfn.XLOOKUP(C1006,UrbanHeat!$A$2:$A$1333,UrbanHeat!$B$2:$B$1333,,0,)</f>
        <v>0</v>
      </c>
      <c r="AS1006" s="25">
        <f>_xlfn.XLOOKUP($C1006,TNC_Loading!$A$2:$A$1332,TNC_Loading!B$2:B$1332,,0,)</f>
        <v>1.5309999999999999</v>
      </c>
      <c r="AT1006" s="25">
        <f>_xlfn.XLOOKUP($C1006,TNC_Loading!$A$2:$A$1332,TNC_Loading!C$2:C$1332,,0,)</f>
        <v>0.214</v>
      </c>
      <c r="AU1006" s="25">
        <f>_xlfn.XLOOKUP($C1006,TNC_Loading!$A$2:$A$1332,TNC_Loading!D$2:D$1332,,0,)</f>
        <v>0.51100000000000001</v>
      </c>
      <c r="AV1006" s="25">
        <f>_xlfn.XLOOKUP($C1006,TNC_Loading!$A$2:$A$1332,TNC_Loading!E$2:E$1332,,0,)</f>
        <v>2.4950000000000001</v>
      </c>
      <c r="AW1006" s="25">
        <f>_xlfn.XLOOKUP($C1006,TNC_Loading!$A$2:$A$1332,TNC_Loading!F$2:F$1332,,0,)</f>
        <v>26.04</v>
      </c>
      <c r="AX1006">
        <f>_xlfn.XLOOKUP(C1006,BIBI!$D$2:$D$1332,BIBI!$F$2:$F$1332,,0,)</f>
        <v>0</v>
      </c>
      <c r="AY1006">
        <f>_xlfn.XLOOKUP(C1006,FacilityCounts!$A$3:$A$1333,FacilityCounts!$B$3:$B$1333,,0,)</f>
        <v>0</v>
      </c>
      <c r="AZ1006">
        <f>_xlfn.XLOOKUP(C1006,FacilityCounts!$D$3:$D$1333,FacilityCounts!$E$3:$E$1333,,0,)</f>
        <v>0</v>
      </c>
      <c r="BA1006">
        <f>_xlfn.XLOOKUP(C1006,FacilityCounts!$G$3:$G$1333,FacilityCounts!$H$3:$H$1333,,0,)</f>
        <v>0</v>
      </c>
      <c r="BB1006">
        <f>IFERROR(_xlfn.XLOOKUP(C1006,'DA to P Sensitive Lakes'!$P$2:$P$44,'DA to P Sensitive Lakes'!$Q$2:$Q$44,,0,),0)</f>
        <v>0</v>
      </c>
      <c r="BC1006" s="25">
        <f>_xlfn.XLOOKUP(C1006,'Historic Runoff (mm)'!$A$2:$A$1332,'Historic Runoff (mm)'!$B$2:$B$1332,,0,)</f>
        <v>98.968000000000004</v>
      </c>
      <c r="BD1006">
        <f>_xlfn.XLOOKUP(C1006,DrainageComplaint!$A$2:$A$1332,DrainageComplaint!$B$2:$B$1332,,0,)</f>
        <v>1</v>
      </c>
      <c r="BE1006">
        <f>_xlfn.XLOOKUP(C1006,PAD_Area!$G$2:$G$1332,PAD_Area!$H$2:$H$1332,,0,)</f>
        <v>0</v>
      </c>
    </row>
    <row r="1007" spans="1:57" x14ac:dyDescent="0.2">
      <c r="A1007" s="2">
        <v>1004</v>
      </c>
      <c r="B1007" s="2">
        <v>1005</v>
      </c>
      <c r="C1007" s="20">
        <v>1401050</v>
      </c>
      <c r="D1007" s="3" t="s">
        <v>900</v>
      </c>
      <c r="E1007" s="3" t="s">
        <v>754</v>
      </c>
      <c r="F1007" s="3">
        <v>122.40900000000001</v>
      </c>
      <c r="G1007" s="3">
        <v>12351.982291099999</v>
      </c>
      <c r="H1007" s="3">
        <v>5332135.76468</v>
      </c>
      <c r="I1007" s="2">
        <v>0</v>
      </c>
      <c r="J1007" s="2">
        <v>0</v>
      </c>
      <c r="K1007" s="2">
        <v>0</v>
      </c>
      <c r="L1007" s="2">
        <v>0</v>
      </c>
      <c r="M1007" s="3">
        <v>0</v>
      </c>
      <c r="N1007" s="2">
        <f>_xlfn.XLOOKUP(C1007,Shellfish_Presence!$E$3:$E$1333,Shellfish_Presence!$G$3:$G$1333,,0,)</f>
        <v>0</v>
      </c>
      <c r="O1007" s="3">
        <v>0</v>
      </c>
      <c r="P1007" s="3">
        <v>0</v>
      </c>
      <c r="Q1007" s="2">
        <v>0</v>
      </c>
      <c r="R1007" s="3">
        <v>1</v>
      </c>
      <c r="S1007" s="3">
        <v>0</v>
      </c>
      <c r="T1007" s="3">
        <v>1307.489990234375</v>
      </c>
      <c r="U1007" s="3">
        <v>0</v>
      </c>
      <c r="V1007" s="2">
        <v>0</v>
      </c>
      <c r="W1007" s="3">
        <f t="shared" si="30"/>
        <v>0</v>
      </c>
      <c r="X1007">
        <f t="shared" si="31"/>
        <v>0</v>
      </c>
      <c r="Y1007">
        <f>IFERROR(INDEX('Parcel Year'!$N$3:$N$1175,MATCH(KC_SPS_SubbasinAttributes!C1007,'Parcel Year'!$M$3:$M$1175,0)),0)</f>
        <v>0.15854400396347046</v>
      </c>
      <c r="Z1007">
        <f>INDEX(Imperviousness!$B$2:$B$1332,MATCH(KC_SPS_SubbasinAttributes!C1007,Imperviousness!$A$2:$A$1332,0))</f>
        <v>0</v>
      </c>
      <c r="AA1007">
        <f>INDEX('Flow Duration Index'!$B$2:$B$1332,MATCH(KC_SPS_SubbasinAttributes!C1007,'Flow Duration Index'!$A$2:$A$1332,0))</f>
        <v>3.4550000000000001</v>
      </c>
      <c r="AB1007">
        <f>INDEX(Opportunity_Index!$G$2:$G$1333,MATCH(KC_SPS_SubbasinAttributes!C1007,Opportunity_Index!$F$2:$F$1333,0))</f>
        <v>0</v>
      </c>
      <c r="AC1007">
        <f>INDEX(Traffic!$B$2:$B$1332,MATCH(KC_SPS_SubbasinAttributes!C1007,Traffic!$A$2:$A$1332,0))</f>
        <v>54.514000000000003</v>
      </c>
      <c r="AD1007">
        <f>INDEX(EquityScore!$F$3:$F$1334,MATCH(KC_SPS_SubbasinAttributes!C1007,EquityScore!$E$3:$E$1334,0))</f>
        <v>0.83333333499999995</v>
      </c>
      <c r="AE1007">
        <f>IFERROR(INDEX(PavementCondition!$E$2:$E$669,MATCH(KC_SPS_SubbasinAttributes!C1007,PavementCondition!$D$2:$D$669,0)),"N/A")</f>
        <v>5</v>
      </c>
      <c r="AF1007">
        <f>INDEX(SpawnerMortality!$E$2:$E$1331,MATCH(KC_SPS_SubbasinAttributes!C1007,SpawnerMortality!$D$2:$D$1331,0))</f>
        <v>0</v>
      </c>
      <c r="AG1007" s="25">
        <f>IFERROR(_xlfn.XLOOKUP($C1007,WQBE_Loading!$C$4:$C$3072,WQBE_Loading!G$4:G$3072,,0,),"")</f>
        <v>3.8643865248033149E-2</v>
      </c>
      <c r="AH1007" s="25">
        <f>IFERROR(_xlfn.XLOOKUP($C1007,WQBE_Loading!$C$4:$C$3072,WQBE_Loading!H$4:H$3072,,0,),"")</f>
        <v>0.187234215094677</v>
      </c>
      <c r="AI1007" s="25">
        <f>IFERROR(_xlfn.XLOOKUP($C1007,WQBE_Loading!$C$4:$C$3072,WQBE_Loading!I$4:I$3072,,0,),"")</f>
        <v>12.17643281273765</v>
      </c>
      <c r="AJ1007" s="25">
        <f>IFERROR(_xlfn.XLOOKUP($C1007,WQBE_Loading!$C$4:$C$3072,WQBE_Loading!J$4:J$3072,,0,),"")</f>
        <v>0.89107522933962502</v>
      </c>
      <c r="AK1007" s="25">
        <f>IFERROR(_xlfn.XLOOKUP($C1007,WQBE_Loading!$C$4:$C$3072,WQBE_Loading!K$4:K$3072,,0,),"")</f>
        <v>276.39161586194552</v>
      </c>
      <c r="AL1007" s="25">
        <f>IFERROR(_xlfn.XLOOKUP($C1007,WQBE_Loading!$C$4:$C$3072,WQBE_Loading!L$4:L$3072,,0,),"")</f>
        <v>7.7942468152264412E-5</v>
      </c>
      <c r="AM1007" s="25">
        <f>IFERROR(_xlfn.XLOOKUP($C1007,WQBE_Loading!$C$4:$C$3072,WQBE_Loading!M$4:M$3072,,0,),"")</f>
        <v>1.083402075552155E-6</v>
      </c>
      <c r="AN1007" s="25">
        <f>IFERROR(_xlfn.XLOOKUP($C1007,WQBE_Loading!$C$4:$C$3072,WQBE_Loading!N$4:N$3072,,0,),"")</f>
        <v>4.8463480547078254E-3</v>
      </c>
      <c r="AO1007" s="25">
        <f>IFERROR(_xlfn.XLOOKUP($C1007,WQBE_Loading!$C$4:$C$3072,WQBE_Loading!O$4:O$3072,,0,),"")</f>
        <v>1.3250411843032699E-2</v>
      </c>
      <c r="AP1007" s="25">
        <f>IFERROR(_xlfn.XLOOKUP($C1007,WQBE_Loading!$C$4:$C$3072,WQBE_Loading!P$4:P$3072,,0,),"")</f>
        <v>1.37919742598459E-2</v>
      </c>
      <c r="AQ1007" s="13">
        <f>IFERROR(_xlfn.XLOOKUP($C1007,WQBE_Loading!$C$4:$C$3072,WQBE_Loading!Q$4:Q$3072,,0,),"")</f>
        <v>357783.838223634</v>
      </c>
      <c r="AR1007">
        <f>_xlfn.XLOOKUP(C1007,UrbanHeat!$A$2:$A$1333,UrbanHeat!$B$2:$B$1333,,0,)</f>
        <v>0</v>
      </c>
      <c r="AS1007" s="25">
        <f>_xlfn.XLOOKUP($C1007,TNC_Loading!$A$2:$A$1332,TNC_Loading!B$2:B$1332,,0,)</f>
        <v>1.05</v>
      </c>
      <c r="AT1007" s="25">
        <f>_xlfn.XLOOKUP($C1007,TNC_Loading!$A$2:$A$1332,TNC_Loading!C$2:C$1332,,0,)</f>
        <v>0.11700000000000001</v>
      </c>
      <c r="AU1007" s="25">
        <f>_xlfn.XLOOKUP($C1007,TNC_Loading!$A$2:$A$1332,TNC_Loading!D$2:D$1332,,0,)</f>
        <v>0.89800000000000002</v>
      </c>
      <c r="AV1007" s="25">
        <f>_xlfn.XLOOKUP($C1007,TNC_Loading!$A$2:$A$1332,TNC_Loading!E$2:E$1332,,0,)</f>
        <v>1.4119999999999999</v>
      </c>
      <c r="AW1007" s="25">
        <f>_xlfn.XLOOKUP($C1007,TNC_Loading!$A$2:$A$1332,TNC_Loading!F$2:F$1332,,0,)</f>
        <v>19.489999999999998</v>
      </c>
      <c r="AX1007">
        <f>_xlfn.XLOOKUP(C1007,BIBI!$D$2:$D$1332,BIBI!$F$2:$F$1332,,0,)</f>
        <v>0</v>
      </c>
      <c r="AY1007">
        <f>_xlfn.XLOOKUP(C1007,FacilityCounts!$A$3:$A$1333,FacilityCounts!$B$3:$B$1333,,0,)</f>
        <v>2</v>
      </c>
      <c r="AZ1007">
        <f>_xlfn.XLOOKUP(C1007,FacilityCounts!$D$3:$D$1333,FacilityCounts!$E$3:$E$1333,,0,)</f>
        <v>2</v>
      </c>
      <c r="BA1007">
        <f>_xlfn.XLOOKUP(C1007,FacilityCounts!$G$3:$G$1333,FacilityCounts!$H$3:$H$1333,,0,)</f>
        <v>1</v>
      </c>
      <c r="BB1007">
        <f>IFERROR(_xlfn.XLOOKUP(C1007,'DA to P Sensitive Lakes'!$P$2:$P$44,'DA to P Sensitive Lakes'!$Q$2:$Q$44,,0,),0)</f>
        <v>0</v>
      </c>
      <c r="BC1007" s="25">
        <f>_xlfn.XLOOKUP(C1007,'Historic Runoff (mm)'!$A$2:$A$1332,'Historic Runoff (mm)'!$B$2:$B$1332,,0,)</f>
        <v>99.926000000000002</v>
      </c>
      <c r="BD1007">
        <f>_xlfn.XLOOKUP(C1007,DrainageComplaint!$A$2:$A$1332,DrainageComplaint!$B$2:$B$1332,,0,)</f>
        <v>0</v>
      </c>
      <c r="BE1007">
        <f>_xlfn.XLOOKUP(C1007,PAD_Area!$G$2:$G$1332,PAD_Area!$H$2:$H$1332,,0,)</f>
        <v>0</v>
      </c>
    </row>
    <row r="1008" spans="1:57" x14ac:dyDescent="0.2">
      <c r="A1008" s="2">
        <v>1005</v>
      </c>
      <c r="B1008" s="2">
        <v>1006</v>
      </c>
      <c r="C1008" s="20">
        <v>1401060</v>
      </c>
      <c r="D1008" s="3" t="s">
        <v>900</v>
      </c>
      <c r="E1008" s="3" t="s">
        <v>754</v>
      </c>
      <c r="F1008" s="3">
        <v>75.156999999999996</v>
      </c>
      <c r="G1008" s="3">
        <v>9801.9164259000008</v>
      </c>
      <c r="H1008" s="3">
        <v>3273809.2545500002</v>
      </c>
      <c r="I1008" s="2">
        <v>0</v>
      </c>
      <c r="J1008" s="2">
        <v>0</v>
      </c>
      <c r="K1008" s="2">
        <v>0</v>
      </c>
      <c r="L1008" s="2">
        <v>0</v>
      </c>
      <c r="M1008" s="3">
        <v>0</v>
      </c>
      <c r="N1008" s="2">
        <f>_xlfn.XLOOKUP(C1008,Shellfish_Presence!$E$3:$E$1333,Shellfish_Presence!$G$3:$G$1333,,0,)</f>
        <v>0</v>
      </c>
      <c r="O1008" s="3">
        <v>0</v>
      </c>
      <c r="P1008" s="3">
        <v>0</v>
      </c>
      <c r="Q1008" s="2">
        <v>0</v>
      </c>
      <c r="R1008" s="3">
        <v>0.99999499320983887</v>
      </c>
      <c r="S1008" s="3">
        <v>0</v>
      </c>
      <c r="T1008" s="3">
        <v>2451.409912109375</v>
      </c>
      <c r="U1008" s="3">
        <v>0</v>
      </c>
      <c r="V1008" s="2">
        <v>0</v>
      </c>
      <c r="W1008" s="3">
        <f t="shared" si="30"/>
        <v>0</v>
      </c>
      <c r="X1008">
        <f t="shared" si="31"/>
        <v>0</v>
      </c>
      <c r="Y1008">
        <f>IFERROR(INDEX('Parcel Year'!$N$3:$N$1175,MATCH(KC_SPS_SubbasinAttributes!C1008,'Parcel Year'!$M$3:$M$1175,0)),0)</f>
        <v>0.12434700131416321</v>
      </c>
      <c r="Z1008">
        <f>INDEX(Imperviousness!$B$2:$B$1332,MATCH(KC_SPS_SubbasinAttributes!C1008,Imperviousness!$A$2:$A$1332,0))</f>
        <v>0</v>
      </c>
      <c r="AA1008">
        <f>INDEX('Flow Duration Index'!$B$2:$B$1332,MATCH(KC_SPS_SubbasinAttributes!C1008,'Flow Duration Index'!$A$2:$A$1332,0))</f>
        <v>3.7149999999999999</v>
      </c>
      <c r="AB1008">
        <f>INDEX(Opportunity_Index!$G$2:$G$1333,MATCH(KC_SPS_SubbasinAttributes!C1008,Opportunity_Index!$F$2:$F$1333,0))</f>
        <v>0</v>
      </c>
      <c r="AC1008">
        <f>INDEX(Traffic!$B$2:$B$1332,MATCH(KC_SPS_SubbasinAttributes!C1008,Traffic!$A$2:$A$1332,0))</f>
        <v>49.844999999999999</v>
      </c>
      <c r="AD1008">
        <f>INDEX(EquityScore!$F$3:$F$1334,MATCH(KC_SPS_SubbasinAttributes!C1008,EquityScore!$E$3:$E$1334,0))</f>
        <v>0.83333333499999995</v>
      </c>
      <c r="AE1008">
        <f>IFERROR(INDEX(PavementCondition!$E$2:$E$669,MATCH(KC_SPS_SubbasinAttributes!C1008,PavementCondition!$D$2:$D$669,0)),"N/A")</f>
        <v>82</v>
      </c>
      <c r="AF1008">
        <f>INDEX(SpawnerMortality!$E$2:$E$1331,MATCH(KC_SPS_SubbasinAttributes!C1008,SpawnerMortality!$D$2:$D$1331,0))</f>
        <v>0</v>
      </c>
      <c r="AG1008" s="25">
        <f>IFERROR(_xlfn.XLOOKUP($C1008,WQBE_Loading!$C$4:$C$3072,WQBE_Loading!G$4:G$3072,,0,),"")</f>
        <v>1.7054206762836199E-2</v>
      </c>
      <c r="AH1008" s="25">
        <f>IFERROR(_xlfn.XLOOKUP($C1008,WQBE_Loading!$C$4:$C$3072,WQBE_Loading!H$4:H$3072,,0,),"")</f>
        <v>8.4656570820513949E-2</v>
      </c>
      <c r="AI1008" s="25">
        <f>IFERROR(_xlfn.XLOOKUP($C1008,WQBE_Loading!$C$4:$C$3072,WQBE_Loading!I$4:I$3072,,0,),"")</f>
        <v>5.0220609803338299</v>
      </c>
      <c r="AJ1008" s="25">
        <f>IFERROR(_xlfn.XLOOKUP($C1008,WQBE_Loading!$C$4:$C$3072,WQBE_Loading!J$4:J$3072,,0,),"")</f>
        <v>0.36854733271942397</v>
      </c>
      <c r="AK1008" s="25">
        <f>IFERROR(_xlfn.XLOOKUP($C1008,WQBE_Loading!$C$4:$C$3072,WQBE_Loading!K$4:K$3072,,0,),"")</f>
        <v>134.556884297278</v>
      </c>
      <c r="AL1008" s="25">
        <f>IFERROR(_xlfn.XLOOKUP($C1008,WQBE_Loading!$C$4:$C$3072,WQBE_Loading!L$4:L$3072,,0,),"")</f>
        <v>3.794500927294245E-5</v>
      </c>
      <c r="AM1008" s="25">
        <f>IFERROR(_xlfn.XLOOKUP($C1008,WQBE_Loading!$C$4:$C$3072,WQBE_Loading!M$4:M$3072,,0,),"")</f>
        <v>4.7032549726667602E-7</v>
      </c>
      <c r="AN1008" s="25">
        <f>IFERROR(_xlfn.XLOOKUP($C1008,WQBE_Loading!$C$4:$C$3072,WQBE_Loading!N$4:N$3072,,0,),"")</f>
        <v>2.2473197225735949E-3</v>
      </c>
      <c r="AO1008" s="25">
        <f>IFERROR(_xlfn.XLOOKUP($C1008,WQBE_Loading!$C$4:$C$3072,WQBE_Loading!O$4:O$3072,,0,),"")</f>
        <v>6.40649265534234E-3</v>
      </c>
      <c r="AP1008" s="25">
        <f>IFERROR(_xlfn.XLOOKUP($C1008,WQBE_Loading!$C$4:$C$3072,WQBE_Loading!P$4:P$3072,,0,),"")</f>
        <v>6.0018185680428748E-3</v>
      </c>
      <c r="AQ1008" s="13">
        <f>IFERROR(_xlfn.XLOOKUP($C1008,WQBE_Loading!$C$4:$C$3072,WQBE_Loading!Q$4:Q$3072,,0,),"")</f>
        <v>149622.372629196</v>
      </c>
      <c r="AR1008">
        <f>_xlfn.XLOOKUP(C1008,UrbanHeat!$A$2:$A$1333,UrbanHeat!$B$2:$B$1333,,0,)</f>
        <v>5.68</v>
      </c>
      <c r="AS1008" s="25">
        <f>_xlfn.XLOOKUP($C1008,TNC_Loading!$A$2:$A$1332,TNC_Loading!B$2:B$1332,,0,)</f>
        <v>1.1639999999999999</v>
      </c>
      <c r="AT1008" s="25">
        <f>_xlfn.XLOOKUP($C1008,TNC_Loading!$A$2:$A$1332,TNC_Loading!C$2:C$1332,,0,)</f>
        <v>0.129</v>
      </c>
      <c r="AU1008" s="25">
        <f>_xlfn.XLOOKUP($C1008,TNC_Loading!$A$2:$A$1332,TNC_Loading!D$2:D$1332,,0,)</f>
        <v>0.874</v>
      </c>
      <c r="AV1008" s="25">
        <f>_xlfn.XLOOKUP($C1008,TNC_Loading!$A$2:$A$1332,TNC_Loading!E$2:E$1332,,0,)</f>
        <v>1.7390000000000001</v>
      </c>
      <c r="AW1008" s="25">
        <f>_xlfn.XLOOKUP($C1008,TNC_Loading!$A$2:$A$1332,TNC_Loading!F$2:F$1332,,0,)</f>
        <v>20.213000000000001</v>
      </c>
      <c r="AX1008">
        <f>_xlfn.XLOOKUP(C1008,BIBI!$D$2:$D$1332,BIBI!$F$2:$F$1332,,0,)</f>
        <v>0</v>
      </c>
      <c r="AY1008">
        <f>_xlfn.XLOOKUP(C1008,FacilityCounts!$A$3:$A$1333,FacilityCounts!$B$3:$B$1333,,0,)</f>
        <v>0</v>
      </c>
      <c r="AZ1008">
        <f>_xlfn.XLOOKUP(C1008,FacilityCounts!$D$3:$D$1333,FacilityCounts!$E$3:$E$1333,,0,)</f>
        <v>1</v>
      </c>
      <c r="BA1008">
        <f>_xlfn.XLOOKUP(C1008,FacilityCounts!$G$3:$G$1333,FacilityCounts!$H$3:$H$1333,,0,)</f>
        <v>0</v>
      </c>
      <c r="BB1008">
        <f>IFERROR(_xlfn.XLOOKUP(C1008,'DA to P Sensitive Lakes'!$P$2:$P$44,'DA to P Sensitive Lakes'!$Q$2:$Q$44,,0,),0)</f>
        <v>0</v>
      </c>
      <c r="BC1008" s="25">
        <f>_xlfn.XLOOKUP(C1008,'Historic Runoff (mm)'!$A$2:$A$1332,'Historic Runoff (mm)'!$B$2:$B$1332,,0,)</f>
        <v>100.44499999999999</v>
      </c>
      <c r="BD1008">
        <f>_xlfn.XLOOKUP(C1008,DrainageComplaint!$A$2:$A$1332,DrainageComplaint!$B$2:$B$1332,,0,)</f>
        <v>1</v>
      </c>
      <c r="BE1008">
        <f>_xlfn.XLOOKUP(C1008,PAD_Area!$G$2:$G$1332,PAD_Area!$H$2:$H$1332,,0,)</f>
        <v>0</v>
      </c>
    </row>
    <row r="1009" spans="1:57" x14ac:dyDescent="0.2">
      <c r="A1009" s="2">
        <v>1006</v>
      </c>
      <c r="B1009" s="2">
        <v>1007</v>
      </c>
      <c r="C1009" s="20">
        <v>1401070</v>
      </c>
      <c r="D1009" s="3" t="s">
        <v>900</v>
      </c>
      <c r="E1009" s="3" t="s">
        <v>754</v>
      </c>
      <c r="F1009" s="3">
        <v>36.204999999999998</v>
      </c>
      <c r="G1009" s="3">
        <v>5998.6843154600001</v>
      </c>
      <c r="H1009" s="3">
        <v>1577067.94716</v>
      </c>
      <c r="I1009" s="2">
        <v>0</v>
      </c>
      <c r="J1009" s="2">
        <v>0</v>
      </c>
      <c r="K1009" s="2">
        <v>0</v>
      </c>
      <c r="L1009" s="2">
        <v>0</v>
      </c>
      <c r="M1009" s="3">
        <v>0</v>
      </c>
      <c r="N1009" s="2">
        <f>_xlfn.XLOOKUP(C1009,Shellfish_Presence!$E$3:$E$1333,Shellfish_Presence!$G$3:$G$1333,,0,)</f>
        <v>0</v>
      </c>
      <c r="O1009" s="3">
        <v>0</v>
      </c>
      <c r="P1009" s="3">
        <v>0</v>
      </c>
      <c r="Q1009" s="2">
        <v>0</v>
      </c>
      <c r="R1009" s="3">
        <v>0.99998897314071655</v>
      </c>
      <c r="S1009" s="3">
        <v>0</v>
      </c>
      <c r="T1009" s="3">
        <v>1078</v>
      </c>
      <c r="U1009" s="3">
        <v>0</v>
      </c>
      <c r="V1009" s="2">
        <v>0</v>
      </c>
      <c r="W1009" s="3">
        <f t="shared" si="30"/>
        <v>0</v>
      </c>
      <c r="X1009">
        <f t="shared" si="31"/>
        <v>0</v>
      </c>
      <c r="Y1009">
        <f>IFERROR(INDEX('Parcel Year'!$N$3:$N$1175,MATCH(KC_SPS_SubbasinAttributes!C1009,'Parcel Year'!$M$3:$M$1175,0)),0)</f>
        <v>0.22091899812221527</v>
      </c>
      <c r="Z1009">
        <f>INDEX(Imperviousness!$B$2:$B$1332,MATCH(KC_SPS_SubbasinAttributes!C1009,Imperviousness!$A$2:$A$1332,0))</f>
        <v>0</v>
      </c>
      <c r="AA1009">
        <f>INDEX('Flow Duration Index'!$B$2:$B$1332,MATCH(KC_SPS_SubbasinAttributes!C1009,'Flow Duration Index'!$A$2:$A$1332,0))</f>
        <v>2.4329999999999998</v>
      </c>
      <c r="AB1009">
        <f>INDEX(Opportunity_Index!$G$2:$G$1333,MATCH(KC_SPS_SubbasinAttributes!C1009,Opportunity_Index!$F$2:$F$1333,0))</f>
        <v>0</v>
      </c>
      <c r="AC1009">
        <f>INDEX(Traffic!$B$2:$B$1332,MATCH(KC_SPS_SubbasinAttributes!C1009,Traffic!$A$2:$A$1332,0))</f>
        <v>41.078000000000003</v>
      </c>
      <c r="AD1009">
        <f>INDEX(EquityScore!$F$3:$F$1334,MATCH(KC_SPS_SubbasinAttributes!C1009,EquityScore!$E$3:$E$1334,0))</f>
        <v>0.83333333499999995</v>
      </c>
      <c r="AE1009">
        <f>IFERROR(INDEX(PavementCondition!$E$2:$E$669,MATCH(KC_SPS_SubbasinAttributes!C1009,PavementCondition!$D$2:$D$669,0)),"N/A")</f>
        <v>81</v>
      </c>
      <c r="AF1009">
        <f>INDEX(SpawnerMortality!$E$2:$E$1331,MATCH(KC_SPS_SubbasinAttributes!C1009,SpawnerMortality!$D$2:$D$1331,0))</f>
        <v>0</v>
      </c>
      <c r="AG1009" s="25">
        <f>IFERROR(_xlfn.XLOOKUP($C1009,WQBE_Loading!$C$4:$C$3072,WQBE_Loading!G$4:G$3072,,0,),"")</f>
        <v>3.3072776024196298E-3</v>
      </c>
      <c r="AH1009" s="25">
        <f>IFERROR(_xlfn.XLOOKUP($C1009,WQBE_Loading!$C$4:$C$3072,WQBE_Loading!H$4:H$3072,,0,),"")</f>
        <v>1.5938163271328097E-2</v>
      </c>
      <c r="AI1009" s="25">
        <f>IFERROR(_xlfn.XLOOKUP($C1009,WQBE_Loading!$C$4:$C$3072,WQBE_Loading!I$4:I$3072,,0,),"")</f>
        <v>1.1357870661697449</v>
      </c>
      <c r="AJ1009" s="25">
        <f>IFERROR(_xlfn.XLOOKUP($C1009,WQBE_Loading!$C$4:$C$3072,WQBE_Loading!J$4:J$3072,,0,),"")</f>
        <v>8.2359422400479942E-2</v>
      </c>
      <c r="AK1009" s="25">
        <f>IFERROR(_xlfn.XLOOKUP($C1009,WQBE_Loading!$C$4:$C$3072,WQBE_Loading!K$4:K$3072,,0,),"")</f>
        <v>25.747683725210997</v>
      </c>
      <c r="AL1009" s="25">
        <f>IFERROR(_xlfn.XLOOKUP($C1009,WQBE_Loading!$C$4:$C$3072,WQBE_Loading!L$4:L$3072,,0,),"")</f>
        <v>7.260848317174315E-6</v>
      </c>
      <c r="AM1009" s="25">
        <f>IFERROR(_xlfn.XLOOKUP($C1009,WQBE_Loading!$C$4:$C$3072,WQBE_Loading!M$4:M$3072,,0,),"")</f>
        <v>1.010707578439206E-7</v>
      </c>
      <c r="AN1009" s="25">
        <f>IFERROR(_xlfn.XLOOKUP($C1009,WQBE_Loading!$C$4:$C$3072,WQBE_Loading!N$4:N$3072,,0,),"")</f>
        <v>5.8532702229885706E-4</v>
      </c>
      <c r="AO1009" s="25">
        <f>IFERROR(_xlfn.XLOOKUP($C1009,WQBE_Loading!$C$4:$C$3072,WQBE_Loading!O$4:O$3072,,0,),"")</f>
        <v>1.2865263411306052E-3</v>
      </c>
      <c r="AP1009" s="25">
        <f>IFERROR(_xlfn.XLOOKUP($C1009,WQBE_Loading!$C$4:$C$3072,WQBE_Loading!P$4:P$3072,,0,),"")</f>
        <v>9.7647003761304192E-4</v>
      </c>
      <c r="AQ1009" s="13">
        <f>IFERROR(_xlfn.XLOOKUP($C1009,WQBE_Loading!$C$4:$C$3072,WQBE_Loading!Q$4:Q$3072,,0,),"")</f>
        <v>32476.113066421349</v>
      </c>
      <c r="AR1009">
        <f>_xlfn.XLOOKUP(C1009,UrbanHeat!$A$2:$A$1333,UrbanHeat!$B$2:$B$1333,,0,)</f>
        <v>5.68</v>
      </c>
      <c r="AS1009" s="25">
        <f>_xlfn.XLOOKUP($C1009,TNC_Loading!$A$2:$A$1332,TNC_Loading!B$2:B$1332,,0,)</f>
        <v>0.41599999999999998</v>
      </c>
      <c r="AT1009" s="25">
        <f>_xlfn.XLOOKUP($C1009,TNC_Loading!$A$2:$A$1332,TNC_Loading!C$2:C$1332,,0,)</f>
        <v>5.8999999999999997E-2</v>
      </c>
      <c r="AU1009" s="25">
        <f>_xlfn.XLOOKUP($C1009,TNC_Loading!$A$2:$A$1332,TNC_Loading!D$2:D$1332,,0,)</f>
        <v>0.11600000000000001</v>
      </c>
      <c r="AV1009" s="25">
        <f>_xlfn.XLOOKUP($C1009,TNC_Loading!$A$2:$A$1332,TNC_Loading!E$2:E$1332,,0,)</f>
        <v>0.622</v>
      </c>
      <c r="AW1009" s="25">
        <f>_xlfn.XLOOKUP($C1009,TNC_Loading!$A$2:$A$1332,TNC_Loading!F$2:F$1332,,0,)</f>
        <v>7.7060000000000004</v>
      </c>
      <c r="AX1009">
        <f>_xlfn.XLOOKUP(C1009,BIBI!$D$2:$D$1332,BIBI!$F$2:$F$1332,,0,)</f>
        <v>0</v>
      </c>
      <c r="AY1009">
        <f>_xlfn.XLOOKUP(C1009,FacilityCounts!$A$3:$A$1333,FacilityCounts!$B$3:$B$1333,,0,)</f>
        <v>0</v>
      </c>
      <c r="AZ1009">
        <f>_xlfn.XLOOKUP(C1009,FacilityCounts!$D$3:$D$1333,FacilityCounts!$E$3:$E$1333,,0,)</f>
        <v>0</v>
      </c>
      <c r="BA1009">
        <f>_xlfn.XLOOKUP(C1009,FacilityCounts!$G$3:$G$1333,FacilityCounts!$H$3:$H$1333,,0,)</f>
        <v>0</v>
      </c>
      <c r="BB1009">
        <f>IFERROR(_xlfn.XLOOKUP(C1009,'DA to P Sensitive Lakes'!$P$2:$P$44,'DA to P Sensitive Lakes'!$Q$2:$Q$44,,0,),0)</f>
        <v>0</v>
      </c>
      <c r="BC1009" s="25">
        <f>_xlfn.XLOOKUP(C1009,'Historic Runoff (mm)'!$A$2:$A$1332,'Historic Runoff (mm)'!$B$2:$B$1332,,0,)</f>
        <v>25.635000000000002</v>
      </c>
      <c r="BD1009">
        <f>_xlfn.XLOOKUP(C1009,DrainageComplaint!$A$2:$A$1332,DrainageComplaint!$B$2:$B$1332,,0,)</f>
        <v>0</v>
      </c>
      <c r="BE1009">
        <f>_xlfn.XLOOKUP(C1009,PAD_Area!$G$2:$G$1332,PAD_Area!$H$2:$H$1332,,0,)</f>
        <v>0</v>
      </c>
    </row>
    <row r="1010" spans="1:57" x14ac:dyDescent="0.2">
      <c r="A1010" s="2">
        <v>1007</v>
      </c>
      <c r="B1010" s="2">
        <v>1008</v>
      </c>
      <c r="C1010" s="20">
        <v>1401080</v>
      </c>
      <c r="D1010" s="3" t="s">
        <v>900</v>
      </c>
      <c r="E1010" s="3" t="s">
        <v>754</v>
      </c>
      <c r="F1010" s="3">
        <v>37.450000000000003</v>
      </c>
      <c r="G1010" s="3">
        <v>5558.04019393</v>
      </c>
      <c r="H1010" s="3">
        <v>1631321.5837600001</v>
      </c>
      <c r="I1010" s="2">
        <v>0</v>
      </c>
      <c r="J1010" s="2">
        <v>0</v>
      </c>
      <c r="K1010" s="2">
        <v>0</v>
      </c>
      <c r="L1010" s="2">
        <v>0</v>
      </c>
      <c r="M1010" s="3">
        <v>0</v>
      </c>
      <c r="N1010" s="2">
        <f>_xlfn.XLOOKUP(C1010,Shellfish_Presence!$E$3:$E$1333,Shellfish_Presence!$G$3:$G$1333,,0,)</f>
        <v>0</v>
      </c>
      <c r="O1010" s="3">
        <v>0</v>
      </c>
      <c r="P1010" s="3">
        <v>0</v>
      </c>
      <c r="Q1010" s="2">
        <v>0</v>
      </c>
      <c r="R1010" s="3">
        <v>1</v>
      </c>
      <c r="S1010" s="3">
        <v>0</v>
      </c>
      <c r="T1010" s="3">
        <v>1476.6300048828125</v>
      </c>
      <c r="U1010" s="3">
        <v>0</v>
      </c>
      <c r="V1010" s="2">
        <v>0</v>
      </c>
      <c r="W1010" s="3">
        <f t="shared" si="30"/>
        <v>0</v>
      </c>
      <c r="X1010">
        <f t="shared" si="31"/>
        <v>0</v>
      </c>
      <c r="Y1010">
        <f>IFERROR(INDEX('Parcel Year'!$N$3:$N$1175,MATCH(KC_SPS_SubbasinAttributes!C1010,'Parcel Year'!$M$3:$M$1175,0)),0)</f>
        <v>0.10407300293445587</v>
      </c>
      <c r="Z1010">
        <f>INDEX(Imperviousness!$B$2:$B$1332,MATCH(KC_SPS_SubbasinAttributes!C1010,Imperviousness!$A$2:$A$1332,0))</f>
        <v>0</v>
      </c>
      <c r="AA1010">
        <f>INDEX('Flow Duration Index'!$B$2:$B$1332,MATCH(KC_SPS_SubbasinAttributes!C1010,'Flow Duration Index'!$A$2:$A$1332,0))</f>
        <v>1.5960000000000001</v>
      </c>
      <c r="AB1010">
        <f>INDEX(Opportunity_Index!$G$2:$G$1333,MATCH(KC_SPS_SubbasinAttributes!C1010,Opportunity_Index!$F$2:$F$1333,0))</f>
        <v>0</v>
      </c>
      <c r="AC1010">
        <f>INDEX(Traffic!$B$2:$B$1332,MATCH(KC_SPS_SubbasinAttributes!C1010,Traffic!$A$2:$A$1332,0))</f>
        <v>37.201999999999998</v>
      </c>
      <c r="AD1010">
        <f>INDEX(EquityScore!$F$3:$F$1334,MATCH(KC_SPS_SubbasinAttributes!C1010,EquityScore!$E$3:$E$1334,0))</f>
        <v>0.83333333499999995</v>
      </c>
      <c r="AE1010">
        <f>IFERROR(INDEX(PavementCondition!$E$2:$E$669,MATCH(KC_SPS_SubbasinAttributes!C1010,PavementCondition!$D$2:$D$669,0)),"N/A")</f>
        <v>80</v>
      </c>
      <c r="AF1010">
        <f>INDEX(SpawnerMortality!$E$2:$E$1331,MATCH(KC_SPS_SubbasinAttributes!C1010,SpawnerMortality!$D$2:$D$1331,0))</f>
        <v>0</v>
      </c>
      <c r="AG1010" s="25">
        <f>IFERROR(_xlfn.XLOOKUP($C1010,WQBE_Loading!$C$4:$C$3072,WQBE_Loading!G$4:G$3072,,0,),"")</f>
        <v>7.5431689599384953E-3</v>
      </c>
      <c r="AH1010" s="25">
        <f>IFERROR(_xlfn.XLOOKUP($C1010,WQBE_Loading!$C$4:$C$3072,WQBE_Loading!H$4:H$3072,,0,),"")</f>
        <v>3.8842889067187449E-2</v>
      </c>
      <c r="AI1010" s="25">
        <f>IFERROR(_xlfn.XLOOKUP($C1010,WQBE_Loading!$C$4:$C$3072,WQBE_Loading!I$4:I$3072,,0,),"")</f>
        <v>1.8700354019806049</v>
      </c>
      <c r="AJ1010" s="25">
        <f>IFERROR(_xlfn.XLOOKUP($C1010,WQBE_Loading!$C$4:$C$3072,WQBE_Loading!J$4:J$3072,,0,),"")</f>
        <v>0.13870836112691048</v>
      </c>
      <c r="AK1010" s="25">
        <f>IFERROR(_xlfn.XLOOKUP($C1010,WQBE_Loading!$C$4:$C$3072,WQBE_Loading!K$4:K$3072,,0,),"")</f>
        <v>57.278368595230901</v>
      </c>
      <c r="AL1010" s="25">
        <f>IFERROR(_xlfn.XLOOKUP($C1010,WQBE_Loading!$C$4:$C$3072,WQBE_Loading!L$4:L$3072,,0,),"")</f>
        <v>1.6152499726164451E-5</v>
      </c>
      <c r="AM1010" s="25">
        <f>IFERROR(_xlfn.XLOOKUP($C1010,WQBE_Loading!$C$4:$C$3072,WQBE_Loading!M$4:M$3072,,0,),"")</f>
        <v>1.5884374994975851E-7</v>
      </c>
      <c r="AN1010" s="25">
        <f>IFERROR(_xlfn.XLOOKUP($C1010,WQBE_Loading!$C$4:$C$3072,WQBE_Loading!N$4:N$3072,,0,),"")</f>
        <v>8.56399678895031E-4</v>
      </c>
      <c r="AO1010" s="25">
        <f>IFERROR(_xlfn.XLOOKUP($C1010,WQBE_Loading!$C$4:$C$3072,WQBE_Loading!O$4:O$3072,,0,),"")</f>
        <v>2.6567324280834352E-3</v>
      </c>
      <c r="AP1010" s="25">
        <f>IFERROR(_xlfn.XLOOKUP($C1010,WQBE_Loading!$C$4:$C$3072,WQBE_Loading!P$4:P$3072,,0,),"")</f>
        <v>2.9431876666045353E-3</v>
      </c>
      <c r="AQ1010" s="13">
        <f>IFERROR(_xlfn.XLOOKUP($C1010,WQBE_Loading!$C$4:$C$3072,WQBE_Loading!Q$4:Q$3072,,0,),"")</f>
        <v>51126.178170815801</v>
      </c>
      <c r="AR1010">
        <f>_xlfn.XLOOKUP(C1010,UrbanHeat!$A$2:$A$1333,UrbanHeat!$B$2:$B$1333,,0,)</f>
        <v>5.68</v>
      </c>
      <c r="AS1010" s="25">
        <f>_xlfn.XLOOKUP($C1010,TNC_Loading!$A$2:$A$1332,TNC_Loading!B$2:B$1332,,0,)</f>
        <v>0.02</v>
      </c>
      <c r="AT1010" s="25">
        <f>_xlfn.XLOOKUP($C1010,TNC_Loading!$A$2:$A$1332,TNC_Loading!C$2:C$1332,,0,)</f>
        <v>3.0000000000000001E-3</v>
      </c>
      <c r="AU1010" s="25">
        <f>_xlfn.XLOOKUP($C1010,TNC_Loading!$A$2:$A$1332,TNC_Loading!D$2:D$1332,,0,)</f>
        <v>5.0000000000000001E-3</v>
      </c>
      <c r="AV1010" s="25">
        <f>_xlfn.XLOOKUP($C1010,TNC_Loading!$A$2:$A$1332,TNC_Loading!E$2:E$1332,,0,)</f>
        <v>3.1E-2</v>
      </c>
      <c r="AW1010" s="25">
        <f>_xlfn.XLOOKUP($C1010,TNC_Loading!$A$2:$A$1332,TNC_Loading!F$2:F$1332,,0,)</f>
        <v>0.373</v>
      </c>
      <c r="AX1010">
        <f>_xlfn.XLOOKUP(C1010,BIBI!$D$2:$D$1332,BIBI!$F$2:$F$1332,,0,)</f>
        <v>0</v>
      </c>
      <c r="AY1010">
        <f>_xlfn.XLOOKUP(C1010,FacilityCounts!$A$3:$A$1333,FacilityCounts!$B$3:$B$1333,,0,)</f>
        <v>0</v>
      </c>
      <c r="AZ1010">
        <f>_xlfn.XLOOKUP(C1010,FacilityCounts!$D$3:$D$1333,FacilityCounts!$E$3:$E$1333,,0,)</f>
        <v>0</v>
      </c>
      <c r="BA1010">
        <f>_xlfn.XLOOKUP(C1010,FacilityCounts!$G$3:$G$1333,FacilityCounts!$H$3:$H$1333,,0,)</f>
        <v>0</v>
      </c>
      <c r="BB1010">
        <f>IFERROR(_xlfn.XLOOKUP(C1010,'DA to P Sensitive Lakes'!$P$2:$P$44,'DA to P Sensitive Lakes'!$Q$2:$Q$44,,0,),0)</f>
        <v>0</v>
      </c>
      <c r="BC1010" s="25">
        <f>_xlfn.XLOOKUP(C1010,'Historic Runoff (mm)'!$A$2:$A$1332,'Historic Runoff (mm)'!$B$2:$B$1332,,0,)</f>
        <v>9.6980000000000004</v>
      </c>
      <c r="BD1010">
        <f>_xlfn.XLOOKUP(C1010,DrainageComplaint!$A$2:$A$1332,DrainageComplaint!$B$2:$B$1332,,0,)</f>
        <v>0</v>
      </c>
      <c r="BE1010">
        <f>_xlfn.XLOOKUP(C1010,PAD_Area!$G$2:$G$1332,PAD_Area!$H$2:$H$1332,,0,)</f>
        <v>0</v>
      </c>
    </row>
    <row r="1011" spans="1:57" x14ac:dyDescent="0.2">
      <c r="A1011" s="2">
        <v>1008</v>
      </c>
      <c r="B1011" s="2">
        <v>1009</v>
      </c>
      <c r="C1011" s="20">
        <v>1401090</v>
      </c>
      <c r="D1011" s="3" t="s">
        <v>900</v>
      </c>
      <c r="E1011" s="3" t="s">
        <v>754</v>
      </c>
      <c r="F1011" s="3">
        <v>21.536999999999999</v>
      </c>
      <c r="G1011" s="3">
        <v>5604.1511515000002</v>
      </c>
      <c r="H1011" s="3">
        <v>938160.63958900003</v>
      </c>
      <c r="I1011" s="2">
        <v>0</v>
      </c>
      <c r="J1011" s="2">
        <v>0</v>
      </c>
      <c r="K1011" s="2">
        <v>0</v>
      </c>
      <c r="L1011" s="2">
        <v>0</v>
      </c>
      <c r="M1011" s="3">
        <v>0</v>
      </c>
      <c r="N1011" s="2">
        <f>_xlfn.XLOOKUP(C1011,Shellfish_Presence!$E$3:$E$1333,Shellfish_Presence!$G$3:$G$1333,,0,)</f>
        <v>0</v>
      </c>
      <c r="O1011" s="3">
        <v>0</v>
      </c>
      <c r="P1011" s="3">
        <v>0</v>
      </c>
      <c r="Q1011" s="2">
        <v>0</v>
      </c>
      <c r="R1011" s="3">
        <v>1.0000100135803223</v>
      </c>
      <c r="S1011" s="3">
        <v>0</v>
      </c>
      <c r="T1011" s="3">
        <v>480.51998901367188</v>
      </c>
      <c r="U1011" s="3">
        <v>0</v>
      </c>
      <c r="V1011" s="2">
        <v>0</v>
      </c>
      <c r="W1011" s="3">
        <f t="shared" si="30"/>
        <v>0</v>
      </c>
      <c r="X1011">
        <f t="shared" si="31"/>
        <v>0</v>
      </c>
      <c r="Y1011">
        <f>IFERROR(INDEX('Parcel Year'!$N$3:$N$1175,MATCH(KC_SPS_SubbasinAttributes!C1011,'Parcel Year'!$M$3:$M$1175,0)),0)</f>
        <v>8.6626298725605011E-2</v>
      </c>
      <c r="Z1011">
        <f>INDEX(Imperviousness!$B$2:$B$1332,MATCH(KC_SPS_SubbasinAttributes!C1011,Imperviousness!$A$2:$A$1332,0))</f>
        <v>0</v>
      </c>
      <c r="AA1011">
        <f>INDEX('Flow Duration Index'!$B$2:$B$1332,MATCH(KC_SPS_SubbasinAttributes!C1011,'Flow Duration Index'!$A$2:$A$1332,0))</f>
        <v>1.494</v>
      </c>
      <c r="AB1011">
        <f>INDEX(Opportunity_Index!$G$2:$G$1333,MATCH(KC_SPS_SubbasinAttributes!C1011,Opportunity_Index!$F$2:$F$1333,0))</f>
        <v>0</v>
      </c>
      <c r="AC1011">
        <f>INDEX(Traffic!$B$2:$B$1332,MATCH(KC_SPS_SubbasinAttributes!C1011,Traffic!$A$2:$A$1332,0))</f>
        <v>46.744</v>
      </c>
      <c r="AD1011">
        <f>INDEX(EquityScore!$F$3:$F$1334,MATCH(KC_SPS_SubbasinAttributes!C1011,EquityScore!$E$3:$E$1334,0))</f>
        <v>0.83333333499999995</v>
      </c>
      <c r="AE1011">
        <f>IFERROR(INDEX(PavementCondition!$E$2:$E$669,MATCH(KC_SPS_SubbasinAttributes!C1011,PavementCondition!$D$2:$D$669,0)),"N/A")</f>
        <v>80</v>
      </c>
      <c r="AF1011">
        <f>INDEX(SpawnerMortality!$E$2:$E$1331,MATCH(KC_SPS_SubbasinAttributes!C1011,SpawnerMortality!$D$2:$D$1331,0))</f>
        <v>0</v>
      </c>
      <c r="AG1011" s="25">
        <f>IFERROR(_xlfn.XLOOKUP($C1011,WQBE_Loading!$C$4:$C$3072,WQBE_Loading!G$4:G$3072,,0,),"")</f>
        <v>6.6462219977638298E-3</v>
      </c>
      <c r="AH1011" s="25">
        <f>IFERROR(_xlfn.XLOOKUP($C1011,WQBE_Loading!$C$4:$C$3072,WQBE_Loading!H$4:H$3072,,0,),"")</f>
        <v>3.4245450840206498E-2</v>
      </c>
      <c r="AI1011" s="25">
        <f>IFERROR(_xlfn.XLOOKUP($C1011,WQBE_Loading!$C$4:$C$3072,WQBE_Loading!I$4:I$3072,,0,),"")</f>
        <v>1.529934358027</v>
      </c>
      <c r="AJ1011" s="25">
        <f>IFERROR(_xlfn.XLOOKUP($C1011,WQBE_Loading!$C$4:$C$3072,WQBE_Loading!J$4:J$3072,,0,),"")</f>
        <v>0.1142413772273505</v>
      </c>
      <c r="AK1011" s="25">
        <f>IFERROR(_xlfn.XLOOKUP($C1011,WQBE_Loading!$C$4:$C$3072,WQBE_Loading!K$4:K$3072,,0,),"")</f>
        <v>44.24123692138015</v>
      </c>
      <c r="AL1011" s="25">
        <f>IFERROR(_xlfn.XLOOKUP($C1011,WQBE_Loading!$C$4:$C$3072,WQBE_Loading!L$4:L$3072,,0,),"")</f>
        <v>1.2476025438089349E-5</v>
      </c>
      <c r="AM1011" s="25">
        <f>IFERROR(_xlfn.XLOOKUP($C1011,WQBE_Loading!$C$4:$C$3072,WQBE_Loading!M$4:M$3072,,0,),"")</f>
        <v>1.2408482961159599E-7</v>
      </c>
      <c r="AN1011" s="25">
        <f>IFERROR(_xlfn.XLOOKUP($C1011,WQBE_Loading!$C$4:$C$3072,WQBE_Loading!N$4:N$3072,,0,),"")</f>
        <v>4.4252450786441E-4</v>
      </c>
      <c r="AO1011" s="25">
        <f>IFERROR(_xlfn.XLOOKUP($C1011,WQBE_Loading!$C$4:$C$3072,WQBE_Loading!O$4:O$3072,,0,),"")</f>
        <v>1.94016876015633E-3</v>
      </c>
      <c r="AP1011" s="25">
        <f>IFERROR(_xlfn.XLOOKUP($C1011,WQBE_Loading!$C$4:$C$3072,WQBE_Loading!P$4:P$3072,,0,),"")</f>
        <v>2.7643963884076547E-3</v>
      </c>
      <c r="AQ1011" s="13">
        <f>IFERROR(_xlfn.XLOOKUP($C1011,WQBE_Loading!$C$4:$C$3072,WQBE_Loading!Q$4:Q$3072,,0,),"")</f>
        <v>40154.38147543525</v>
      </c>
      <c r="AR1011">
        <f>_xlfn.XLOOKUP(C1011,UrbanHeat!$A$2:$A$1333,UrbanHeat!$B$2:$B$1333,,0,)</f>
        <v>5.68</v>
      </c>
      <c r="AS1011" s="25">
        <f>_xlfn.XLOOKUP($C1011,TNC_Loading!$A$2:$A$1332,TNC_Loading!B$2:B$1332,,0,)</f>
        <v>1.4E-2</v>
      </c>
      <c r="AT1011" s="25">
        <f>_xlfn.XLOOKUP($C1011,TNC_Loading!$A$2:$A$1332,TNC_Loading!C$2:C$1332,,0,)</f>
        <v>2E-3</v>
      </c>
      <c r="AU1011" s="25">
        <f>_xlfn.XLOOKUP($C1011,TNC_Loading!$A$2:$A$1332,TNC_Loading!D$2:D$1332,,0,)</f>
        <v>5.0000000000000001E-3</v>
      </c>
      <c r="AV1011" s="25">
        <f>_xlfn.XLOOKUP($C1011,TNC_Loading!$A$2:$A$1332,TNC_Loading!E$2:E$1332,,0,)</f>
        <v>2.1999999999999999E-2</v>
      </c>
      <c r="AW1011" s="25">
        <f>_xlfn.XLOOKUP($C1011,TNC_Loading!$A$2:$A$1332,TNC_Loading!F$2:F$1332,,0,)</f>
        <v>0.221</v>
      </c>
      <c r="AX1011">
        <f>_xlfn.XLOOKUP(C1011,BIBI!$D$2:$D$1332,BIBI!$F$2:$F$1332,,0,)</f>
        <v>0</v>
      </c>
      <c r="AY1011">
        <f>_xlfn.XLOOKUP(C1011,FacilityCounts!$A$3:$A$1333,FacilityCounts!$B$3:$B$1333,,0,)</f>
        <v>0</v>
      </c>
      <c r="AZ1011">
        <f>_xlfn.XLOOKUP(C1011,FacilityCounts!$D$3:$D$1333,FacilityCounts!$E$3:$E$1333,,0,)</f>
        <v>0</v>
      </c>
      <c r="BA1011">
        <f>_xlfn.XLOOKUP(C1011,FacilityCounts!$G$3:$G$1333,FacilityCounts!$H$3:$H$1333,,0,)</f>
        <v>0</v>
      </c>
      <c r="BB1011">
        <f>IFERROR(_xlfn.XLOOKUP(C1011,'DA to P Sensitive Lakes'!$P$2:$P$44,'DA to P Sensitive Lakes'!$Q$2:$Q$44,,0,),0)</f>
        <v>0</v>
      </c>
      <c r="BC1011" s="25">
        <f>_xlfn.XLOOKUP(C1011,'Historic Runoff (mm)'!$A$2:$A$1332,'Historic Runoff (mm)'!$B$2:$B$1332,,0,)</f>
        <v>22.702000000000002</v>
      </c>
      <c r="BD1011">
        <f>_xlfn.XLOOKUP(C1011,DrainageComplaint!$A$2:$A$1332,DrainageComplaint!$B$2:$B$1332,,0,)</f>
        <v>0</v>
      </c>
      <c r="BE1011">
        <f>_xlfn.XLOOKUP(C1011,PAD_Area!$G$2:$G$1332,PAD_Area!$H$2:$H$1332,,0,)</f>
        <v>0</v>
      </c>
    </row>
    <row r="1012" spans="1:57" x14ac:dyDescent="0.2">
      <c r="A1012" s="2">
        <v>1009</v>
      </c>
      <c r="B1012" s="2">
        <v>1010</v>
      </c>
      <c r="C1012" s="20">
        <v>1401100</v>
      </c>
      <c r="D1012" s="3" t="s">
        <v>900</v>
      </c>
      <c r="E1012" s="3" t="s">
        <v>754</v>
      </c>
      <c r="F1012" s="3">
        <v>30.166</v>
      </c>
      <c r="G1012" s="3">
        <v>7461.8273119300002</v>
      </c>
      <c r="H1012" s="3">
        <v>1314031.67264</v>
      </c>
      <c r="I1012" s="2">
        <v>0</v>
      </c>
      <c r="J1012" s="2">
        <v>0</v>
      </c>
      <c r="K1012" s="2">
        <v>0</v>
      </c>
      <c r="L1012" s="2">
        <v>0</v>
      </c>
      <c r="M1012" s="3">
        <v>0</v>
      </c>
      <c r="N1012" s="2">
        <f>_xlfn.XLOOKUP(C1012,Shellfish_Presence!$E$3:$E$1333,Shellfish_Presence!$G$3:$G$1333,,0,)</f>
        <v>0</v>
      </c>
      <c r="O1012" s="3">
        <v>0</v>
      </c>
      <c r="P1012" s="3">
        <v>0</v>
      </c>
      <c r="Q1012" s="2">
        <v>0</v>
      </c>
      <c r="R1012" s="3">
        <v>1</v>
      </c>
      <c r="S1012" s="3">
        <v>0</v>
      </c>
      <c r="T1012" s="3">
        <v>667.70001220703125</v>
      </c>
      <c r="U1012" s="3">
        <v>0</v>
      </c>
      <c r="V1012" s="2">
        <v>0</v>
      </c>
      <c r="W1012" s="3">
        <f t="shared" si="30"/>
        <v>0</v>
      </c>
      <c r="X1012">
        <f t="shared" si="31"/>
        <v>0</v>
      </c>
      <c r="Y1012">
        <f>IFERROR(INDEX('Parcel Year'!$N$3:$N$1175,MATCH(KC_SPS_SubbasinAttributes!C1012,'Parcel Year'!$M$3:$M$1175,0)),0)</f>
        <v>2.6547699235379696E-4</v>
      </c>
      <c r="Z1012">
        <f>INDEX(Imperviousness!$B$2:$B$1332,MATCH(KC_SPS_SubbasinAttributes!C1012,Imperviousness!$A$2:$A$1332,0))</f>
        <v>0</v>
      </c>
      <c r="AA1012">
        <f>INDEX('Flow Duration Index'!$B$2:$B$1332,MATCH(KC_SPS_SubbasinAttributes!C1012,'Flow Duration Index'!$A$2:$A$1332,0))</f>
        <v>1.4359999999999999</v>
      </c>
      <c r="AB1012">
        <f>INDEX(Opportunity_Index!$G$2:$G$1333,MATCH(KC_SPS_SubbasinAttributes!C1012,Opportunity_Index!$F$2:$F$1333,0))</f>
        <v>0</v>
      </c>
      <c r="AC1012">
        <f>INDEX(Traffic!$B$2:$B$1332,MATCH(KC_SPS_SubbasinAttributes!C1012,Traffic!$A$2:$A$1332,0))</f>
        <v>31.744</v>
      </c>
      <c r="AD1012">
        <f>INDEX(EquityScore!$F$3:$F$1334,MATCH(KC_SPS_SubbasinAttributes!C1012,EquityScore!$E$3:$E$1334,0))</f>
        <v>0.83333333499999995</v>
      </c>
      <c r="AE1012">
        <f>IFERROR(INDEX(PavementCondition!$E$2:$E$669,MATCH(KC_SPS_SubbasinAttributes!C1012,PavementCondition!$D$2:$D$669,0)),"N/A")</f>
        <v>80</v>
      </c>
      <c r="AF1012">
        <f>INDEX(SpawnerMortality!$E$2:$E$1331,MATCH(KC_SPS_SubbasinAttributes!C1012,SpawnerMortality!$D$2:$D$1331,0))</f>
        <v>0</v>
      </c>
      <c r="AG1012" s="25">
        <f>IFERROR(_xlfn.XLOOKUP($C1012,WQBE_Loading!$C$4:$C$3072,WQBE_Loading!G$4:G$3072,,0,),"")</f>
        <v>1.1603656391772301E-4</v>
      </c>
      <c r="AH1012" s="25">
        <f>IFERROR(_xlfn.XLOOKUP($C1012,WQBE_Loading!$C$4:$C$3072,WQBE_Loading!H$4:H$3072,,0,),"")</f>
        <v>5.2201334551493252E-4</v>
      </c>
      <c r="AI1012" s="25">
        <f>IFERROR(_xlfn.XLOOKUP($C1012,WQBE_Loading!$C$4:$C$3072,WQBE_Loading!I$4:I$3072,,0,),"")</f>
        <v>6.2667677009904499E-2</v>
      </c>
      <c r="AJ1012" s="25">
        <f>IFERROR(_xlfn.XLOOKUP($C1012,WQBE_Loading!$C$4:$C$3072,WQBE_Loading!J$4:J$3072,,0,),"")</f>
        <v>4.8112341397845201E-3</v>
      </c>
      <c r="AK1012" s="25">
        <f>IFERROR(_xlfn.XLOOKUP($C1012,WQBE_Loading!$C$4:$C$3072,WQBE_Loading!K$4:K$3072,,0,),"")</f>
        <v>0.93723278794290255</v>
      </c>
      <c r="AL1012" s="25">
        <f>IFERROR(_xlfn.XLOOKUP($C1012,WQBE_Loading!$C$4:$C$3072,WQBE_Loading!L$4:L$3072,,0,),"")</f>
        <v>2.6429966090311599E-7</v>
      </c>
      <c r="AM1012" s="25">
        <f>IFERROR(_xlfn.XLOOKUP($C1012,WQBE_Loading!$C$4:$C$3072,WQBE_Loading!M$4:M$3072,,0,),"")</f>
        <v>1.8706339620865549E-8</v>
      </c>
      <c r="AN1012" s="25">
        <f>IFERROR(_xlfn.XLOOKUP($C1012,WQBE_Loading!$C$4:$C$3072,WQBE_Loading!N$4:N$3072,,0,),"")</f>
        <v>1.0088483651375245E-5</v>
      </c>
      <c r="AO1012" s="25">
        <f>IFERROR(_xlfn.XLOOKUP($C1012,WQBE_Loading!$C$4:$C$3072,WQBE_Loading!O$4:O$3072,,0,),"")</f>
        <v>4.6737970717387355E-5</v>
      </c>
      <c r="AP1012" s="25">
        <f>IFERROR(_xlfn.XLOOKUP($C1012,WQBE_Loading!$C$4:$C$3072,WQBE_Loading!P$4:P$3072,,0,),"")</f>
        <v>7.587185116419935E-5</v>
      </c>
      <c r="AQ1012" s="13">
        <f>IFERROR(_xlfn.XLOOKUP($C1012,WQBE_Loading!$C$4:$C$3072,WQBE_Loading!Q$4:Q$3072,,0,),"")</f>
        <v>5361.54587516838</v>
      </c>
      <c r="AR1012">
        <f>_xlfn.XLOOKUP(C1012,UrbanHeat!$A$2:$A$1333,UrbanHeat!$B$2:$B$1333,,0,)</f>
        <v>5.68</v>
      </c>
      <c r="AS1012" s="25">
        <f>_xlfn.XLOOKUP($C1012,TNC_Loading!$A$2:$A$1332,TNC_Loading!B$2:B$1332,,0,)</f>
        <v>0.192</v>
      </c>
      <c r="AT1012" s="25">
        <f>_xlfn.XLOOKUP($C1012,TNC_Loading!$A$2:$A$1332,TNC_Loading!C$2:C$1332,,0,)</f>
        <v>2.4E-2</v>
      </c>
      <c r="AU1012" s="25">
        <f>_xlfn.XLOOKUP($C1012,TNC_Loading!$A$2:$A$1332,TNC_Loading!D$2:D$1332,,0,)</f>
        <v>0.11899999999999999</v>
      </c>
      <c r="AV1012" s="25">
        <f>_xlfn.XLOOKUP($C1012,TNC_Loading!$A$2:$A$1332,TNC_Loading!E$2:E$1332,,0,)</f>
        <v>0.31900000000000001</v>
      </c>
      <c r="AW1012" s="25">
        <f>_xlfn.XLOOKUP($C1012,TNC_Loading!$A$2:$A$1332,TNC_Loading!F$2:F$1332,,0,)</f>
        <v>3.2959999999999998</v>
      </c>
      <c r="AX1012">
        <f>_xlfn.XLOOKUP(C1012,BIBI!$D$2:$D$1332,BIBI!$F$2:$F$1332,,0,)</f>
        <v>0</v>
      </c>
      <c r="AY1012">
        <f>_xlfn.XLOOKUP(C1012,FacilityCounts!$A$3:$A$1333,FacilityCounts!$B$3:$B$1333,,0,)</f>
        <v>0</v>
      </c>
      <c r="AZ1012">
        <f>_xlfn.XLOOKUP(C1012,FacilityCounts!$D$3:$D$1333,FacilityCounts!$E$3:$E$1333,,0,)</f>
        <v>0</v>
      </c>
      <c r="BA1012">
        <f>_xlfn.XLOOKUP(C1012,FacilityCounts!$G$3:$G$1333,FacilityCounts!$H$3:$H$1333,,0,)</f>
        <v>0</v>
      </c>
      <c r="BB1012">
        <f>IFERROR(_xlfn.XLOOKUP(C1012,'DA to P Sensitive Lakes'!$P$2:$P$44,'DA to P Sensitive Lakes'!$Q$2:$Q$44,,0,),0)</f>
        <v>0</v>
      </c>
      <c r="BC1012" s="25">
        <f>_xlfn.XLOOKUP(C1012,'Historic Runoff (mm)'!$A$2:$A$1332,'Historic Runoff (mm)'!$B$2:$B$1332,,0,)</f>
        <v>22.558</v>
      </c>
      <c r="BD1012">
        <f>_xlfn.XLOOKUP(C1012,DrainageComplaint!$A$2:$A$1332,DrainageComplaint!$B$2:$B$1332,,0,)</f>
        <v>0</v>
      </c>
      <c r="BE1012">
        <f>_xlfn.XLOOKUP(C1012,PAD_Area!$G$2:$G$1332,PAD_Area!$H$2:$H$1332,,0,)</f>
        <v>0</v>
      </c>
    </row>
    <row r="1013" spans="1:57" x14ac:dyDescent="0.2">
      <c r="A1013" s="2">
        <v>1010</v>
      </c>
      <c r="B1013" s="2">
        <v>1011</v>
      </c>
      <c r="C1013" s="20">
        <v>1401110</v>
      </c>
      <c r="D1013" s="3" t="s">
        <v>900</v>
      </c>
      <c r="E1013" s="3" t="s">
        <v>754</v>
      </c>
      <c r="F1013" s="3">
        <v>28.638000000000002</v>
      </c>
      <c r="G1013" s="3">
        <v>6017.3480340200003</v>
      </c>
      <c r="H1013" s="3">
        <v>1247473.42771</v>
      </c>
      <c r="I1013" s="2">
        <v>0</v>
      </c>
      <c r="J1013" s="2">
        <v>0</v>
      </c>
      <c r="K1013" s="2">
        <v>0</v>
      </c>
      <c r="L1013" s="2">
        <v>0</v>
      </c>
      <c r="M1013" s="3">
        <v>0</v>
      </c>
      <c r="N1013" s="2">
        <f>_xlfn.XLOOKUP(C1013,Shellfish_Presence!$E$3:$E$1333,Shellfish_Presence!$G$3:$G$1333,,0,)</f>
        <v>0</v>
      </c>
      <c r="O1013" s="3">
        <v>0</v>
      </c>
      <c r="P1013" s="3">
        <v>0</v>
      </c>
      <c r="Q1013" s="2">
        <v>0</v>
      </c>
      <c r="R1013" s="3">
        <v>0.98966097831726074</v>
      </c>
      <c r="S1013" s="3">
        <v>0</v>
      </c>
      <c r="T1013" s="3">
        <v>381.05398559570313</v>
      </c>
      <c r="U1013" s="3">
        <v>0</v>
      </c>
      <c r="V1013" s="2">
        <v>0</v>
      </c>
      <c r="W1013" s="3">
        <f t="shared" si="30"/>
        <v>0</v>
      </c>
      <c r="X1013">
        <f t="shared" si="31"/>
        <v>0</v>
      </c>
      <c r="Y1013">
        <f>IFERROR(INDEX('Parcel Year'!$N$3:$N$1175,MATCH(KC_SPS_SubbasinAttributes!C1013,'Parcel Year'!$M$3:$M$1175,0)),0)</f>
        <v>9.3654900789260864E-2</v>
      </c>
      <c r="Z1013">
        <f>INDEX(Imperviousness!$B$2:$B$1332,MATCH(KC_SPS_SubbasinAttributes!C1013,Imperviousness!$A$2:$A$1332,0))</f>
        <v>0</v>
      </c>
      <c r="AA1013">
        <f>INDEX('Flow Duration Index'!$B$2:$B$1332,MATCH(KC_SPS_SubbasinAttributes!C1013,'Flow Duration Index'!$A$2:$A$1332,0))</f>
        <v>1.9510000000000001</v>
      </c>
      <c r="AB1013">
        <f>INDEX(Opportunity_Index!$G$2:$G$1333,MATCH(KC_SPS_SubbasinAttributes!C1013,Opportunity_Index!$F$2:$F$1333,0))</f>
        <v>0</v>
      </c>
      <c r="AC1013">
        <f>INDEX(Traffic!$B$2:$B$1332,MATCH(KC_SPS_SubbasinAttributes!C1013,Traffic!$A$2:$A$1332,0))</f>
        <v>29</v>
      </c>
      <c r="AD1013">
        <f>INDEX(EquityScore!$F$3:$F$1334,MATCH(KC_SPS_SubbasinAttributes!C1013,EquityScore!$E$3:$E$1334,0))</f>
        <v>0.83333333499999995</v>
      </c>
      <c r="AE1013">
        <f>IFERROR(INDEX(PavementCondition!$E$2:$E$669,MATCH(KC_SPS_SubbasinAttributes!C1013,PavementCondition!$D$2:$D$669,0)),"N/A")</f>
        <v>80</v>
      </c>
      <c r="AF1013">
        <f>INDEX(SpawnerMortality!$E$2:$E$1331,MATCH(KC_SPS_SubbasinAttributes!C1013,SpawnerMortality!$D$2:$D$1331,0))</f>
        <v>0</v>
      </c>
      <c r="AG1013" s="25">
        <f>IFERROR(_xlfn.XLOOKUP($C1013,WQBE_Loading!$C$4:$C$3072,WQBE_Loading!G$4:G$3072,,0,),"")</f>
        <v>4.3615097930359906E-3</v>
      </c>
      <c r="AH1013" s="25">
        <f>IFERROR(_xlfn.XLOOKUP($C1013,WQBE_Loading!$C$4:$C$3072,WQBE_Loading!H$4:H$3072,,0,),"")</f>
        <v>2.1193087267184448E-2</v>
      </c>
      <c r="AI1013" s="25">
        <f>IFERROR(_xlfn.XLOOKUP($C1013,WQBE_Loading!$C$4:$C$3072,WQBE_Loading!I$4:I$3072,,0,),"")</f>
        <v>1.402253726634225</v>
      </c>
      <c r="AJ1013" s="25">
        <f>IFERROR(_xlfn.XLOOKUP($C1013,WQBE_Loading!$C$4:$C$3072,WQBE_Loading!J$4:J$3072,,0,),"")</f>
        <v>0.102508405724823</v>
      </c>
      <c r="AK1013" s="25">
        <f>IFERROR(_xlfn.XLOOKUP($C1013,WQBE_Loading!$C$4:$C$3072,WQBE_Loading!K$4:K$3072,,0,),"")</f>
        <v>32.576404403097051</v>
      </c>
      <c r="AL1013" s="25">
        <f>IFERROR(_xlfn.XLOOKUP($C1013,WQBE_Loading!$C$4:$C$3072,WQBE_Loading!L$4:L$3072,,0,),"")</f>
        <v>9.1865453874236753E-6</v>
      </c>
      <c r="AM1013" s="25">
        <f>IFERROR(_xlfn.XLOOKUP($C1013,WQBE_Loading!$C$4:$C$3072,WQBE_Loading!M$4:M$3072,,0,),"")</f>
        <v>1.2894595115668E-7</v>
      </c>
      <c r="AN1013" s="25">
        <f>IFERROR(_xlfn.XLOOKUP($C1013,WQBE_Loading!$C$4:$C$3072,WQBE_Loading!N$4:N$3072,,0,),"")</f>
        <v>6.0076685129437698E-4</v>
      </c>
      <c r="AO1013" s="25">
        <f>IFERROR(_xlfn.XLOOKUP($C1013,WQBE_Loading!$C$4:$C$3072,WQBE_Loading!O$4:O$3072,,0,),"")</f>
        <v>1.5780905882561702E-3</v>
      </c>
      <c r="AP1013" s="25">
        <f>IFERROR(_xlfn.XLOOKUP($C1013,WQBE_Loading!$C$4:$C$3072,WQBE_Loading!P$4:P$3072,,0,),"")</f>
        <v>1.5139174156274999E-3</v>
      </c>
      <c r="AQ1013" s="13">
        <f>IFERROR(_xlfn.XLOOKUP($C1013,WQBE_Loading!$C$4:$C$3072,WQBE_Loading!Q$4:Q$3072,,0,),"")</f>
        <v>41258.110492133346</v>
      </c>
      <c r="AR1013">
        <f>_xlfn.XLOOKUP(C1013,UrbanHeat!$A$2:$A$1333,UrbanHeat!$B$2:$B$1333,,0,)</f>
        <v>5.8</v>
      </c>
      <c r="AS1013" s="25">
        <f>_xlfn.XLOOKUP($C1013,TNC_Loading!$A$2:$A$1332,TNC_Loading!B$2:B$1332,,0,)</f>
        <v>0.39100000000000001</v>
      </c>
      <c r="AT1013" s="25">
        <f>_xlfn.XLOOKUP($C1013,TNC_Loading!$A$2:$A$1332,TNC_Loading!C$2:C$1332,,0,)</f>
        <v>6.9000000000000006E-2</v>
      </c>
      <c r="AU1013" s="25">
        <f>_xlfn.XLOOKUP($C1013,TNC_Loading!$A$2:$A$1332,TNC_Loading!D$2:D$1332,,0,)</f>
        <v>0.26100000000000001</v>
      </c>
      <c r="AV1013" s="25">
        <f>_xlfn.XLOOKUP($C1013,TNC_Loading!$A$2:$A$1332,TNC_Loading!E$2:E$1332,,0,)</f>
        <v>0.63</v>
      </c>
      <c r="AW1013" s="25">
        <f>_xlfn.XLOOKUP($C1013,TNC_Loading!$A$2:$A$1332,TNC_Loading!F$2:F$1332,,0,)</f>
        <v>7.1820000000000004</v>
      </c>
      <c r="AX1013">
        <f>_xlfn.XLOOKUP(C1013,BIBI!$D$2:$D$1332,BIBI!$F$2:$F$1332,,0,)</f>
        <v>0</v>
      </c>
      <c r="AY1013">
        <f>_xlfn.XLOOKUP(C1013,FacilityCounts!$A$3:$A$1333,FacilityCounts!$B$3:$B$1333,,0,)</f>
        <v>0</v>
      </c>
      <c r="AZ1013">
        <f>_xlfn.XLOOKUP(C1013,FacilityCounts!$D$3:$D$1333,FacilityCounts!$E$3:$E$1333,,0,)</f>
        <v>0</v>
      </c>
      <c r="BA1013">
        <f>_xlfn.XLOOKUP(C1013,FacilityCounts!$G$3:$G$1333,FacilityCounts!$H$3:$H$1333,,0,)</f>
        <v>0</v>
      </c>
      <c r="BB1013">
        <f>IFERROR(_xlfn.XLOOKUP(C1013,'DA to P Sensitive Lakes'!$P$2:$P$44,'DA to P Sensitive Lakes'!$Q$2:$Q$44,,0,),0)</f>
        <v>0</v>
      </c>
      <c r="BC1013" s="25">
        <f>_xlfn.XLOOKUP(C1013,'Historic Runoff (mm)'!$A$2:$A$1332,'Historic Runoff (mm)'!$B$2:$B$1332,,0,)</f>
        <v>31.882000000000001</v>
      </c>
      <c r="BD1013">
        <f>_xlfn.XLOOKUP(C1013,DrainageComplaint!$A$2:$A$1332,DrainageComplaint!$B$2:$B$1332,,0,)</f>
        <v>0</v>
      </c>
      <c r="BE1013">
        <f>_xlfn.XLOOKUP(C1013,PAD_Area!$G$2:$G$1332,PAD_Area!$H$2:$H$1332,,0,)</f>
        <v>0</v>
      </c>
    </row>
    <row r="1014" spans="1:57" x14ac:dyDescent="0.2">
      <c r="A1014" s="2">
        <v>1011</v>
      </c>
      <c r="B1014" s="2">
        <v>1012</v>
      </c>
      <c r="C1014" s="20">
        <v>1401120</v>
      </c>
      <c r="D1014" s="3" t="s">
        <v>900</v>
      </c>
      <c r="E1014" s="3" t="s">
        <v>754</v>
      </c>
      <c r="F1014" s="3">
        <v>41.625</v>
      </c>
      <c r="G1014" s="3">
        <v>6821.5080545700002</v>
      </c>
      <c r="H1014" s="3">
        <v>1813184.8159</v>
      </c>
      <c r="I1014" s="2">
        <v>0</v>
      </c>
      <c r="J1014" s="2">
        <v>0</v>
      </c>
      <c r="K1014" s="2">
        <v>0</v>
      </c>
      <c r="L1014" s="2">
        <v>0</v>
      </c>
      <c r="M1014" s="3">
        <v>0</v>
      </c>
      <c r="N1014" s="2">
        <f>_xlfn.XLOOKUP(C1014,Shellfish_Presence!$E$3:$E$1333,Shellfish_Presence!$G$3:$G$1333,,0,)</f>
        <v>0</v>
      </c>
      <c r="O1014" s="3">
        <v>0</v>
      </c>
      <c r="P1014" s="3">
        <v>0</v>
      </c>
      <c r="Q1014" s="2">
        <v>0</v>
      </c>
      <c r="R1014" s="3">
        <v>1</v>
      </c>
      <c r="S1014" s="3">
        <v>0</v>
      </c>
      <c r="T1014" s="3">
        <v>184.54600524902344</v>
      </c>
      <c r="U1014" s="3">
        <v>0</v>
      </c>
      <c r="V1014" s="2">
        <v>0</v>
      </c>
      <c r="W1014" s="3">
        <f t="shared" si="30"/>
        <v>0</v>
      </c>
      <c r="X1014">
        <f t="shared" si="31"/>
        <v>0</v>
      </c>
      <c r="Y1014">
        <f>IFERROR(INDEX('Parcel Year'!$N$3:$N$1175,MATCH(KC_SPS_SubbasinAttributes!C1014,'Parcel Year'!$M$3:$M$1175,0)),0)</f>
        <v>5.9656001627445221E-2</v>
      </c>
      <c r="Z1014">
        <f>INDEX(Imperviousness!$B$2:$B$1332,MATCH(KC_SPS_SubbasinAttributes!C1014,Imperviousness!$A$2:$A$1332,0))</f>
        <v>0</v>
      </c>
      <c r="AA1014">
        <f>INDEX('Flow Duration Index'!$B$2:$B$1332,MATCH(KC_SPS_SubbasinAttributes!C1014,'Flow Duration Index'!$A$2:$A$1332,0))</f>
        <v>1.9930000000000001</v>
      </c>
      <c r="AB1014">
        <f>INDEX(Opportunity_Index!$G$2:$G$1333,MATCH(KC_SPS_SubbasinAttributes!C1014,Opportunity_Index!$F$2:$F$1333,0))</f>
        <v>0</v>
      </c>
      <c r="AC1014">
        <f>INDEX(Traffic!$B$2:$B$1332,MATCH(KC_SPS_SubbasinAttributes!C1014,Traffic!$A$2:$A$1332,0))</f>
        <v>32.313000000000002</v>
      </c>
      <c r="AD1014">
        <f>INDEX(EquityScore!$F$3:$F$1334,MATCH(KC_SPS_SubbasinAttributes!C1014,EquityScore!$E$3:$E$1334,0))</f>
        <v>0.83333333499999995</v>
      </c>
      <c r="AE1014">
        <f>IFERROR(INDEX(PavementCondition!$E$2:$E$669,MATCH(KC_SPS_SubbasinAttributes!C1014,PavementCondition!$D$2:$D$669,0)),"N/A")</f>
        <v>47</v>
      </c>
      <c r="AF1014">
        <f>INDEX(SpawnerMortality!$E$2:$E$1331,MATCH(KC_SPS_SubbasinAttributes!C1014,SpawnerMortality!$D$2:$D$1331,0))</f>
        <v>0</v>
      </c>
      <c r="AG1014" s="25">
        <f>IFERROR(_xlfn.XLOOKUP($C1014,WQBE_Loading!$C$4:$C$3072,WQBE_Loading!G$4:G$3072,,0,),"")</f>
        <v>8.9085931449390306E-3</v>
      </c>
      <c r="AH1014" s="25">
        <f>IFERROR(_xlfn.XLOOKUP($C1014,WQBE_Loading!$C$4:$C$3072,WQBE_Loading!H$4:H$3072,,0,),"")</f>
        <v>4.5093687982706798E-2</v>
      </c>
      <c r="AI1014" s="25">
        <f>IFERROR(_xlfn.XLOOKUP($C1014,WQBE_Loading!$C$4:$C$3072,WQBE_Loading!I$4:I$3072,,0,),"")</f>
        <v>2.35929444758687</v>
      </c>
      <c r="AJ1014" s="25">
        <f>IFERROR(_xlfn.XLOOKUP($C1014,WQBE_Loading!$C$4:$C$3072,WQBE_Loading!J$4:J$3072,,0,),"")</f>
        <v>0.1759480432136265</v>
      </c>
      <c r="AK1014" s="25">
        <f>IFERROR(_xlfn.XLOOKUP($C1014,WQBE_Loading!$C$4:$C$3072,WQBE_Loading!K$4:K$3072,,0,),"")</f>
        <v>58.088613297642148</v>
      </c>
      <c r="AL1014" s="25">
        <f>IFERROR(_xlfn.XLOOKUP($C1014,WQBE_Loading!$C$4:$C$3072,WQBE_Loading!L$4:L$3072,,0,),"")</f>
        <v>1.6380983840308452E-5</v>
      </c>
      <c r="AM1014" s="25">
        <f>IFERROR(_xlfn.XLOOKUP($C1014,WQBE_Loading!$C$4:$C$3072,WQBE_Loading!M$4:M$3072,,0,),"")</f>
        <v>2.0699628471372299E-7</v>
      </c>
      <c r="AN1014" s="25">
        <f>IFERROR(_xlfn.XLOOKUP($C1014,WQBE_Loading!$C$4:$C$3072,WQBE_Loading!N$4:N$3072,,0,),"")</f>
        <v>5.0323054227904254E-4</v>
      </c>
      <c r="AO1014" s="25">
        <f>IFERROR(_xlfn.XLOOKUP($C1014,WQBE_Loading!$C$4:$C$3072,WQBE_Loading!O$4:O$3072,,0,),"")</f>
        <v>2.5389465645793401E-3</v>
      </c>
      <c r="AP1014" s="25">
        <f>IFERROR(_xlfn.XLOOKUP($C1014,WQBE_Loading!$C$4:$C$3072,WQBE_Loading!P$4:P$3072,,0,),"")</f>
        <v>4.0349140326291699E-3</v>
      </c>
      <c r="AQ1014" s="13">
        <f>IFERROR(_xlfn.XLOOKUP($C1014,WQBE_Loading!$C$4:$C$3072,WQBE_Loading!Q$4:Q$3072,,0,),"")</f>
        <v>66223.216755537404</v>
      </c>
      <c r="AR1014">
        <f>_xlfn.XLOOKUP(C1014,UrbanHeat!$A$2:$A$1333,UrbanHeat!$B$2:$B$1333,,0,)</f>
        <v>6.1189999999999998</v>
      </c>
      <c r="AS1014" s="25">
        <f>_xlfn.XLOOKUP($C1014,TNC_Loading!$A$2:$A$1332,TNC_Loading!B$2:B$1332,,0,)</f>
        <v>0.39500000000000002</v>
      </c>
      <c r="AT1014" s="25">
        <f>_xlfn.XLOOKUP($C1014,TNC_Loading!$A$2:$A$1332,TNC_Loading!C$2:C$1332,,0,)</f>
        <v>5.1999999999999998E-2</v>
      </c>
      <c r="AU1014" s="25">
        <f>_xlfn.XLOOKUP($C1014,TNC_Loading!$A$2:$A$1332,TNC_Loading!D$2:D$1332,,0,)</f>
        <v>0.24199999999999999</v>
      </c>
      <c r="AV1014" s="25">
        <f>_xlfn.XLOOKUP($C1014,TNC_Loading!$A$2:$A$1332,TNC_Loading!E$2:E$1332,,0,)</f>
        <v>0.64</v>
      </c>
      <c r="AW1014" s="25">
        <f>_xlfn.XLOOKUP($C1014,TNC_Loading!$A$2:$A$1332,TNC_Loading!F$2:F$1332,,0,)</f>
        <v>7.0330000000000004</v>
      </c>
      <c r="AX1014">
        <f>_xlfn.XLOOKUP(C1014,BIBI!$D$2:$D$1332,BIBI!$F$2:$F$1332,,0,)</f>
        <v>0</v>
      </c>
      <c r="AY1014">
        <f>_xlfn.XLOOKUP(C1014,FacilityCounts!$A$3:$A$1333,FacilityCounts!$B$3:$B$1333,,0,)</f>
        <v>0</v>
      </c>
      <c r="AZ1014">
        <f>_xlfn.XLOOKUP(C1014,FacilityCounts!$D$3:$D$1333,FacilityCounts!$E$3:$E$1333,,0,)</f>
        <v>0</v>
      </c>
      <c r="BA1014">
        <f>_xlfn.XLOOKUP(C1014,FacilityCounts!$G$3:$G$1333,FacilityCounts!$H$3:$H$1333,,0,)</f>
        <v>0</v>
      </c>
      <c r="BB1014">
        <f>IFERROR(_xlfn.XLOOKUP(C1014,'DA to P Sensitive Lakes'!$P$2:$P$44,'DA to P Sensitive Lakes'!$Q$2:$Q$44,,0,),0)</f>
        <v>0</v>
      </c>
      <c r="BC1014" s="25">
        <f>_xlfn.XLOOKUP(C1014,'Historic Runoff (mm)'!$A$2:$A$1332,'Historic Runoff (mm)'!$B$2:$B$1332,,0,)</f>
        <v>21.318999999999999</v>
      </c>
      <c r="BD1014">
        <f>_xlfn.XLOOKUP(C1014,DrainageComplaint!$A$2:$A$1332,DrainageComplaint!$B$2:$B$1332,,0,)</f>
        <v>0</v>
      </c>
      <c r="BE1014">
        <f>_xlfn.XLOOKUP(C1014,PAD_Area!$G$2:$G$1332,PAD_Area!$H$2:$H$1332,,0,)</f>
        <v>0</v>
      </c>
    </row>
    <row r="1015" spans="1:57" x14ac:dyDescent="0.2">
      <c r="A1015" s="2">
        <v>1012</v>
      </c>
      <c r="B1015" s="2">
        <v>1013</v>
      </c>
      <c r="C1015" s="20">
        <v>1401130</v>
      </c>
      <c r="D1015" s="3" t="s">
        <v>900</v>
      </c>
      <c r="E1015" s="3" t="s">
        <v>754</v>
      </c>
      <c r="F1015" s="3">
        <v>118.214</v>
      </c>
      <c r="G1015" s="3">
        <v>11547.3798016</v>
      </c>
      <c r="H1015" s="3">
        <v>5149360.0559099996</v>
      </c>
      <c r="I1015" s="2">
        <v>0</v>
      </c>
      <c r="J1015" s="2">
        <v>0</v>
      </c>
      <c r="K1015" s="2">
        <v>0</v>
      </c>
      <c r="L1015" s="2">
        <v>0</v>
      </c>
      <c r="M1015" s="3">
        <v>0</v>
      </c>
      <c r="N1015" s="2">
        <f>_xlfn.XLOOKUP(C1015,Shellfish_Presence!$E$3:$E$1333,Shellfish_Presence!$G$3:$G$1333,,0,)</f>
        <v>0</v>
      </c>
      <c r="O1015" s="3">
        <v>0</v>
      </c>
      <c r="P1015" s="3">
        <v>0</v>
      </c>
      <c r="Q1015" s="2">
        <v>0</v>
      </c>
      <c r="R1015" s="3">
        <v>0.99862998723983765</v>
      </c>
      <c r="S1015" s="3">
        <v>0</v>
      </c>
      <c r="T1015" s="3">
        <v>2916.77001953125</v>
      </c>
      <c r="U1015" s="3">
        <v>0</v>
      </c>
      <c r="V1015" s="2">
        <v>0</v>
      </c>
      <c r="W1015" s="3">
        <f t="shared" si="30"/>
        <v>0</v>
      </c>
      <c r="X1015">
        <f t="shared" si="31"/>
        <v>0</v>
      </c>
      <c r="Y1015">
        <f>IFERROR(INDEX('Parcel Year'!$N$3:$N$1175,MATCH(KC_SPS_SubbasinAttributes!C1015,'Parcel Year'!$M$3:$M$1175,0)),0)</f>
        <v>1.4481899561360478E-3</v>
      </c>
      <c r="Z1015">
        <f>INDEX(Imperviousness!$B$2:$B$1332,MATCH(KC_SPS_SubbasinAttributes!C1015,Imperviousness!$A$2:$A$1332,0))</f>
        <v>0</v>
      </c>
      <c r="AA1015">
        <f>INDEX('Flow Duration Index'!$B$2:$B$1332,MATCH(KC_SPS_SubbasinAttributes!C1015,'Flow Duration Index'!$A$2:$A$1332,0))</f>
        <v>2.2690000000000001</v>
      </c>
      <c r="AB1015">
        <f>INDEX(Opportunity_Index!$G$2:$G$1333,MATCH(KC_SPS_SubbasinAttributes!C1015,Opportunity_Index!$F$2:$F$1333,0))</f>
        <v>0</v>
      </c>
      <c r="AC1015">
        <f>INDEX(Traffic!$B$2:$B$1332,MATCH(KC_SPS_SubbasinAttributes!C1015,Traffic!$A$2:$A$1332,0))</f>
        <v>234.96199999999999</v>
      </c>
      <c r="AD1015">
        <f>INDEX(EquityScore!$F$3:$F$1334,MATCH(KC_SPS_SubbasinAttributes!C1015,EquityScore!$E$3:$E$1334,0))</f>
        <v>0.83333333499999995</v>
      </c>
      <c r="AE1015">
        <f>IFERROR(INDEX(PavementCondition!$E$2:$E$669,MATCH(KC_SPS_SubbasinAttributes!C1015,PavementCondition!$D$2:$D$669,0)),"N/A")</f>
        <v>41.5</v>
      </c>
      <c r="AF1015">
        <f>INDEX(SpawnerMortality!$E$2:$E$1331,MATCH(KC_SPS_SubbasinAttributes!C1015,SpawnerMortality!$D$2:$D$1331,0))</f>
        <v>0</v>
      </c>
      <c r="AG1015" s="25">
        <f>IFERROR(_xlfn.XLOOKUP($C1015,WQBE_Loading!$C$4:$C$3072,WQBE_Loading!G$4:G$3072,,0,),"")</f>
        <v>0.1843062181809785</v>
      </c>
      <c r="AH1015" s="25">
        <f>IFERROR(_xlfn.XLOOKUP($C1015,WQBE_Loading!$C$4:$C$3072,WQBE_Loading!H$4:H$3072,,0,),"")</f>
        <v>0.95446840997229954</v>
      </c>
      <c r="AI1015" s="25">
        <f>IFERROR(_xlfn.XLOOKUP($C1015,WQBE_Loading!$C$4:$C$3072,WQBE_Loading!I$4:I$3072,,0,),"")</f>
        <v>12.6944972712833</v>
      </c>
      <c r="AJ1015" s="25">
        <f>IFERROR(_xlfn.XLOOKUP($C1015,WQBE_Loading!$C$4:$C$3072,WQBE_Loading!J$4:J$3072,,0,),"")</f>
        <v>1.157684099044455</v>
      </c>
      <c r="AK1015" s="25">
        <f>IFERROR(_xlfn.XLOOKUP($C1015,WQBE_Loading!$C$4:$C$3072,WQBE_Loading!K$4:K$3072,,0,),"")</f>
        <v>785.25750515599645</v>
      </c>
      <c r="AL1015" s="25">
        <f>IFERROR(_xlfn.XLOOKUP($C1015,WQBE_Loading!$C$4:$C$3072,WQBE_Loading!L$4:L$3072,,0,),"")</f>
        <v>3.3572092514720403E-4</v>
      </c>
      <c r="AM1015" s="25">
        <f>IFERROR(_xlfn.XLOOKUP($C1015,WQBE_Loading!$C$4:$C$3072,WQBE_Loading!M$4:M$3072,,0,),"")</f>
        <v>2.6107195808000652E-5</v>
      </c>
      <c r="AN1015" s="25">
        <f>IFERROR(_xlfn.XLOOKUP($C1015,WQBE_Loading!$C$4:$C$3072,WQBE_Loading!N$4:N$3072,,0,),"")</f>
        <v>9.1906595990211143E-3</v>
      </c>
      <c r="AO1015" s="25">
        <f>IFERROR(_xlfn.XLOOKUP($C1015,WQBE_Loading!$C$4:$C$3072,WQBE_Loading!O$4:O$3072,,0,),"")</f>
        <v>4.4339642864278953E-2</v>
      </c>
      <c r="AP1015" s="25">
        <f>IFERROR(_xlfn.XLOOKUP($C1015,WQBE_Loading!$C$4:$C$3072,WQBE_Loading!P$4:P$3072,,0,),"")</f>
        <v>4.5858768579487355E-2</v>
      </c>
      <c r="AQ1015" s="13">
        <f>IFERROR(_xlfn.XLOOKUP($C1015,WQBE_Loading!$C$4:$C$3072,WQBE_Loading!Q$4:Q$3072,,0,),"")</f>
        <v>377183.03247436148</v>
      </c>
      <c r="AR1015">
        <f>_xlfn.XLOOKUP(C1015,UrbanHeat!$A$2:$A$1333,UrbanHeat!$B$2:$B$1333,,0,)</f>
        <v>7.1689999999999996</v>
      </c>
      <c r="AS1015" s="25">
        <f>_xlfn.XLOOKUP($C1015,TNC_Loading!$A$2:$A$1332,TNC_Loading!B$2:B$1332,,0,)</f>
        <v>0.80200000000000005</v>
      </c>
      <c r="AT1015" s="25">
        <f>_xlfn.XLOOKUP($C1015,TNC_Loading!$A$2:$A$1332,TNC_Loading!C$2:C$1332,,0,)</f>
        <v>9.1999999999999998E-2</v>
      </c>
      <c r="AU1015" s="25">
        <f>_xlfn.XLOOKUP($C1015,TNC_Loading!$A$2:$A$1332,TNC_Loading!D$2:D$1332,,0,)</f>
        <v>0.27900000000000003</v>
      </c>
      <c r="AV1015" s="25">
        <f>_xlfn.XLOOKUP($C1015,TNC_Loading!$A$2:$A$1332,TNC_Loading!E$2:E$1332,,0,)</f>
        <v>1.2490000000000001</v>
      </c>
      <c r="AW1015" s="25">
        <f>_xlfn.XLOOKUP($C1015,TNC_Loading!$A$2:$A$1332,TNC_Loading!F$2:F$1332,,0,)</f>
        <v>14.497999999999999</v>
      </c>
      <c r="AX1015">
        <f>_xlfn.XLOOKUP(C1015,BIBI!$D$2:$D$1332,BIBI!$F$2:$F$1332,,0,)</f>
        <v>0</v>
      </c>
      <c r="AY1015">
        <f>_xlfn.XLOOKUP(C1015,FacilityCounts!$A$3:$A$1333,FacilityCounts!$B$3:$B$1333,,0,)</f>
        <v>0</v>
      </c>
      <c r="AZ1015">
        <f>_xlfn.XLOOKUP(C1015,FacilityCounts!$D$3:$D$1333,FacilityCounts!$E$3:$E$1333,,0,)</f>
        <v>0</v>
      </c>
      <c r="BA1015">
        <f>_xlfn.XLOOKUP(C1015,FacilityCounts!$G$3:$G$1333,FacilityCounts!$H$3:$H$1333,,0,)</f>
        <v>0</v>
      </c>
      <c r="BB1015">
        <f>IFERROR(_xlfn.XLOOKUP(C1015,'DA to P Sensitive Lakes'!$P$2:$P$44,'DA to P Sensitive Lakes'!$Q$2:$Q$44,,0,),0)</f>
        <v>0</v>
      </c>
      <c r="BC1015" s="25">
        <f>_xlfn.XLOOKUP(C1015,'Historic Runoff (mm)'!$A$2:$A$1332,'Historic Runoff (mm)'!$B$2:$B$1332,,0,)</f>
        <v>92.587000000000003</v>
      </c>
      <c r="BD1015">
        <f>_xlfn.XLOOKUP(C1015,DrainageComplaint!$A$2:$A$1332,DrainageComplaint!$B$2:$B$1332,,0,)</f>
        <v>0</v>
      </c>
      <c r="BE1015">
        <f>_xlfn.XLOOKUP(C1015,PAD_Area!$G$2:$G$1332,PAD_Area!$H$2:$H$1332,,0,)</f>
        <v>0</v>
      </c>
    </row>
    <row r="1016" spans="1:57" x14ac:dyDescent="0.2">
      <c r="A1016" s="2">
        <v>1013</v>
      </c>
      <c r="B1016" s="2">
        <v>1014</v>
      </c>
      <c r="C1016" s="20">
        <v>1401140</v>
      </c>
      <c r="D1016" s="3" t="s">
        <v>900</v>
      </c>
      <c r="E1016" s="3" t="s">
        <v>754</v>
      </c>
      <c r="F1016" s="3">
        <v>168.06899999999999</v>
      </c>
      <c r="G1016" s="3">
        <v>15124.9517977</v>
      </c>
      <c r="H1016" s="3">
        <v>7321054.4146400001</v>
      </c>
      <c r="I1016" s="2">
        <v>0</v>
      </c>
      <c r="J1016" s="2">
        <v>0</v>
      </c>
      <c r="K1016" s="2">
        <v>0</v>
      </c>
      <c r="L1016" s="2">
        <v>0</v>
      </c>
      <c r="M1016" s="3">
        <v>0</v>
      </c>
      <c r="N1016" s="2">
        <f>_xlfn.XLOOKUP(C1016,Shellfish_Presence!$E$3:$E$1333,Shellfish_Presence!$G$3:$G$1333,,0,)</f>
        <v>0</v>
      </c>
      <c r="O1016" s="3">
        <v>0</v>
      </c>
      <c r="P1016" s="3">
        <v>0</v>
      </c>
      <c r="Q1016" s="2">
        <v>0</v>
      </c>
      <c r="R1016" s="3">
        <v>1</v>
      </c>
      <c r="S1016" s="3">
        <v>0</v>
      </c>
      <c r="T1016" s="3">
        <v>5402.009765625</v>
      </c>
      <c r="U1016" s="3">
        <v>0</v>
      </c>
      <c r="V1016" s="2">
        <v>1</v>
      </c>
      <c r="W1016" s="3">
        <f t="shared" si="30"/>
        <v>1.8511628882335099E-4</v>
      </c>
      <c r="X1016">
        <f t="shared" si="31"/>
        <v>0</v>
      </c>
      <c r="Y1016">
        <f>IFERROR(INDEX('Parcel Year'!$N$3:$N$1175,MATCH(KC_SPS_SubbasinAttributes!C1016,'Parcel Year'!$M$3:$M$1175,0)),0)</f>
        <v>3.496289998292923E-2</v>
      </c>
      <c r="Z1016">
        <f>INDEX(Imperviousness!$B$2:$B$1332,MATCH(KC_SPS_SubbasinAttributes!C1016,Imperviousness!$A$2:$A$1332,0))</f>
        <v>1.4999999999999999E-2</v>
      </c>
      <c r="AA1016">
        <f>INDEX('Flow Duration Index'!$B$2:$B$1332,MATCH(KC_SPS_SubbasinAttributes!C1016,'Flow Duration Index'!$A$2:$A$1332,0))</f>
        <v>3.09</v>
      </c>
      <c r="AB1016">
        <f>INDEX(Opportunity_Index!$G$2:$G$1333,MATCH(KC_SPS_SubbasinAttributes!C1016,Opportunity_Index!$F$2:$F$1333,0))</f>
        <v>0</v>
      </c>
      <c r="AC1016">
        <f>INDEX(Traffic!$B$2:$B$1332,MATCH(KC_SPS_SubbasinAttributes!C1016,Traffic!$A$2:$A$1332,0))</f>
        <v>252.977</v>
      </c>
      <c r="AD1016">
        <f>INDEX(EquityScore!$F$3:$F$1334,MATCH(KC_SPS_SubbasinAttributes!C1016,EquityScore!$E$3:$E$1334,0))</f>
        <v>0.83333333499999995</v>
      </c>
      <c r="AE1016">
        <f>IFERROR(INDEX(PavementCondition!$E$2:$E$669,MATCH(KC_SPS_SubbasinAttributes!C1016,PavementCondition!$D$2:$D$669,0)),"N/A")</f>
        <v>79</v>
      </c>
      <c r="AF1016">
        <f>INDEX(SpawnerMortality!$E$2:$E$1331,MATCH(KC_SPS_SubbasinAttributes!C1016,SpawnerMortality!$D$2:$D$1331,0))</f>
        <v>0</v>
      </c>
      <c r="AG1016" s="25">
        <f>IFERROR(_xlfn.XLOOKUP($C1016,WQBE_Loading!$C$4:$C$3072,WQBE_Loading!G$4:G$3072,,0,),"")</f>
        <v>0.44080029719831448</v>
      </c>
      <c r="AH1016" s="25">
        <f>IFERROR(_xlfn.XLOOKUP($C1016,WQBE_Loading!$C$4:$C$3072,WQBE_Loading!H$4:H$3072,,0,),"")</f>
        <v>2.2998382990122499</v>
      </c>
      <c r="AI1016" s="25">
        <f>IFERROR(_xlfn.XLOOKUP($C1016,WQBE_Loading!$C$4:$C$3072,WQBE_Loading!I$4:I$3072,,0,),"")</f>
        <v>32.670801647907048</v>
      </c>
      <c r="AJ1016" s="25">
        <f>IFERROR(_xlfn.XLOOKUP($C1016,WQBE_Loading!$C$4:$C$3072,WQBE_Loading!J$4:J$3072,,0,),"")</f>
        <v>2.960850655721325</v>
      </c>
      <c r="AK1016" s="25">
        <f>IFERROR(_xlfn.XLOOKUP($C1016,WQBE_Loading!$C$4:$C$3072,WQBE_Loading!K$4:K$3072,,0,),"")</f>
        <v>1877.596868496365</v>
      </c>
      <c r="AL1016" s="25">
        <f>IFERROR(_xlfn.XLOOKUP($C1016,WQBE_Loading!$C$4:$C$3072,WQBE_Loading!L$4:L$3072,,0,),"")</f>
        <v>7.9371867917579796E-4</v>
      </c>
      <c r="AM1016" s="25">
        <f>IFERROR(_xlfn.XLOOKUP($C1016,WQBE_Loading!$C$4:$C$3072,WQBE_Loading!M$4:M$3072,,0,),"")</f>
        <v>6.2955966098116446E-5</v>
      </c>
      <c r="AN1016" s="25">
        <f>IFERROR(_xlfn.XLOOKUP($C1016,WQBE_Loading!$C$4:$C$3072,WQBE_Loading!N$4:N$3072,,0,),"")</f>
        <v>2.3235146736041851E-2</v>
      </c>
      <c r="AO1016" s="25">
        <f>IFERROR(_xlfn.XLOOKUP($C1016,WQBE_Loading!$C$4:$C$3072,WQBE_Loading!O$4:O$3072,,0,),"")</f>
        <v>0.10529441506311746</v>
      </c>
      <c r="AP1016" s="25">
        <f>IFERROR(_xlfn.XLOOKUP($C1016,WQBE_Loading!$C$4:$C$3072,WQBE_Loading!P$4:P$3072,,0,),"")</f>
        <v>0.11044904899491151</v>
      </c>
      <c r="AQ1016" s="13">
        <f>IFERROR(_xlfn.XLOOKUP($C1016,WQBE_Loading!$C$4:$C$3072,WQBE_Loading!Q$4:Q$3072,,0,),"")</f>
        <v>946199.49369475548</v>
      </c>
      <c r="AR1016">
        <f>_xlfn.XLOOKUP(C1016,UrbanHeat!$A$2:$A$1333,UrbanHeat!$B$2:$B$1333,,0,)</f>
        <v>6.9889999999999999</v>
      </c>
      <c r="AS1016" s="25">
        <f>_xlfn.XLOOKUP($C1016,TNC_Loading!$A$2:$A$1332,TNC_Loading!B$2:B$1332,,0,)</f>
        <v>1.153</v>
      </c>
      <c r="AT1016" s="25">
        <f>_xlfn.XLOOKUP($C1016,TNC_Loading!$A$2:$A$1332,TNC_Loading!C$2:C$1332,,0,)</f>
        <v>0.255</v>
      </c>
      <c r="AU1016" s="25">
        <f>_xlfn.XLOOKUP($C1016,TNC_Loading!$A$2:$A$1332,TNC_Loading!D$2:D$1332,,0,)</f>
        <v>0.89300000000000002</v>
      </c>
      <c r="AV1016" s="25">
        <f>_xlfn.XLOOKUP($C1016,TNC_Loading!$A$2:$A$1332,TNC_Loading!E$2:E$1332,,0,)</f>
        <v>1.911</v>
      </c>
      <c r="AW1016" s="25">
        <f>_xlfn.XLOOKUP($C1016,TNC_Loading!$A$2:$A$1332,TNC_Loading!F$2:F$1332,,0,)</f>
        <v>22.852</v>
      </c>
      <c r="AX1016">
        <f>_xlfn.XLOOKUP(C1016,BIBI!$D$2:$D$1332,BIBI!$F$2:$F$1332,,0,)</f>
        <v>0</v>
      </c>
      <c r="AY1016">
        <f>_xlfn.XLOOKUP(C1016,FacilityCounts!$A$3:$A$1333,FacilityCounts!$B$3:$B$1333,,0,)</f>
        <v>0</v>
      </c>
      <c r="AZ1016">
        <f>_xlfn.XLOOKUP(C1016,FacilityCounts!$D$3:$D$1333,FacilityCounts!$E$3:$E$1333,,0,)</f>
        <v>0</v>
      </c>
      <c r="BA1016">
        <f>_xlfn.XLOOKUP(C1016,FacilityCounts!$G$3:$G$1333,FacilityCounts!$H$3:$H$1333,,0,)</f>
        <v>0</v>
      </c>
      <c r="BB1016">
        <f>IFERROR(_xlfn.XLOOKUP(C1016,'DA to P Sensitive Lakes'!$P$2:$P$44,'DA to P Sensitive Lakes'!$Q$2:$Q$44,,0,),0)</f>
        <v>0</v>
      </c>
      <c r="BC1016" s="25">
        <f>_xlfn.XLOOKUP(C1016,'Historic Runoff (mm)'!$A$2:$A$1332,'Historic Runoff (mm)'!$B$2:$B$1332,,0,)</f>
        <v>70.685000000000002</v>
      </c>
      <c r="BD1016">
        <f>_xlfn.XLOOKUP(C1016,DrainageComplaint!$A$2:$A$1332,DrainageComplaint!$B$2:$B$1332,,0,)</f>
        <v>0</v>
      </c>
      <c r="BE1016">
        <f>_xlfn.XLOOKUP(C1016,PAD_Area!$G$2:$G$1332,PAD_Area!$H$2:$H$1332,,0,)</f>
        <v>0</v>
      </c>
    </row>
    <row r="1017" spans="1:57" x14ac:dyDescent="0.2">
      <c r="A1017" s="2">
        <v>1014</v>
      </c>
      <c r="B1017" s="2">
        <v>1015</v>
      </c>
      <c r="C1017" s="20">
        <v>1401150</v>
      </c>
      <c r="D1017" s="3" t="s">
        <v>900</v>
      </c>
      <c r="E1017" s="3" t="s">
        <v>754</v>
      </c>
      <c r="F1017" s="3">
        <v>182.964</v>
      </c>
      <c r="G1017" s="3">
        <v>14040.9273273</v>
      </c>
      <c r="H1017" s="3">
        <v>7969871.8301400002</v>
      </c>
      <c r="I1017" s="2">
        <v>0</v>
      </c>
      <c r="J1017" s="2">
        <v>0</v>
      </c>
      <c r="K1017" s="2">
        <v>0</v>
      </c>
      <c r="L1017" s="2">
        <v>0</v>
      </c>
      <c r="M1017" s="3">
        <v>0</v>
      </c>
      <c r="N1017" s="2">
        <f>_xlfn.XLOOKUP(C1017,Shellfish_Presence!$E$3:$E$1333,Shellfish_Presence!$G$3:$G$1333,,0,)</f>
        <v>0</v>
      </c>
      <c r="O1017" s="3">
        <v>0</v>
      </c>
      <c r="P1017" s="3">
        <v>0</v>
      </c>
      <c r="Q1017" s="2">
        <v>0</v>
      </c>
      <c r="R1017" s="3">
        <v>1</v>
      </c>
      <c r="S1017" s="3">
        <v>0</v>
      </c>
      <c r="T1017" s="3">
        <v>6101.22998046875</v>
      </c>
      <c r="U1017" s="3">
        <v>0</v>
      </c>
      <c r="V1017" s="2">
        <v>2</v>
      </c>
      <c r="W1017" s="3">
        <f t="shared" si="30"/>
        <v>3.2780275557590808E-4</v>
      </c>
      <c r="X1017">
        <f t="shared" si="31"/>
        <v>0</v>
      </c>
      <c r="Y1017">
        <f>IFERROR(INDEX('Parcel Year'!$N$3:$N$1175,MATCH(KC_SPS_SubbasinAttributes!C1017,'Parcel Year'!$M$3:$M$1175,0)),0)</f>
        <v>0.15356700122356415</v>
      </c>
      <c r="Z1017">
        <f>INDEX(Imperviousness!$B$2:$B$1332,MATCH(KC_SPS_SubbasinAttributes!C1017,Imperviousness!$A$2:$A$1332,0))</f>
        <v>0</v>
      </c>
      <c r="AA1017">
        <f>INDEX('Flow Duration Index'!$B$2:$B$1332,MATCH(KC_SPS_SubbasinAttributes!C1017,'Flow Duration Index'!$A$2:$A$1332,0))</f>
        <v>3.0129999999999999</v>
      </c>
      <c r="AB1017">
        <f>INDEX(Opportunity_Index!$G$2:$G$1333,MATCH(KC_SPS_SubbasinAttributes!C1017,Opportunity_Index!$F$2:$F$1333,0))</f>
        <v>0</v>
      </c>
      <c r="AC1017">
        <f>INDEX(Traffic!$B$2:$B$1332,MATCH(KC_SPS_SubbasinAttributes!C1017,Traffic!$A$2:$A$1332,0))</f>
        <v>446.476</v>
      </c>
      <c r="AD1017">
        <f>INDEX(EquityScore!$F$3:$F$1334,MATCH(KC_SPS_SubbasinAttributes!C1017,EquityScore!$E$3:$E$1334,0))</f>
        <v>1.6666666699999999</v>
      </c>
      <c r="AE1017">
        <f>IFERROR(INDEX(PavementCondition!$E$2:$E$669,MATCH(KC_SPS_SubbasinAttributes!C1017,PavementCondition!$D$2:$D$669,0)),"N/A")</f>
        <v>50</v>
      </c>
      <c r="AF1017">
        <f>INDEX(SpawnerMortality!$E$2:$E$1331,MATCH(KC_SPS_SubbasinAttributes!C1017,SpawnerMortality!$D$2:$D$1331,0))</f>
        <v>0</v>
      </c>
      <c r="AG1017" s="25">
        <f>IFERROR(_xlfn.XLOOKUP($C1017,WQBE_Loading!$C$4:$C$3072,WQBE_Loading!G$4:G$3072,,0,),"")</f>
        <v>5.464717505294675E-2</v>
      </c>
      <c r="AH1017" s="25">
        <f>IFERROR(_xlfn.XLOOKUP($C1017,WQBE_Loading!$C$4:$C$3072,WQBE_Loading!H$4:H$3072,,0,),"")</f>
        <v>0.27352579860409354</v>
      </c>
      <c r="AI1017" s="25">
        <f>IFERROR(_xlfn.XLOOKUP($C1017,WQBE_Loading!$C$4:$C$3072,WQBE_Loading!I$4:I$3072,,0,),"")</f>
        <v>16.133059750025801</v>
      </c>
      <c r="AJ1017" s="25">
        <f>IFERROR(_xlfn.XLOOKUP($C1017,WQBE_Loading!$C$4:$C$3072,WQBE_Loading!J$4:J$3072,,0,),"")</f>
        <v>1.18796854580083</v>
      </c>
      <c r="AK1017" s="25">
        <f>IFERROR(_xlfn.XLOOKUP($C1017,WQBE_Loading!$C$4:$C$3072,WQBE_Loading!K$4:K$3072,,0,),"")</f>
        <v>413.17822677929797</v>
      </c>
      <c r="AL1017" s="25">
        <f>IFERROR(_xlfn.XLOOKUP($C1017,WQBE_Loading!$C$4:$C$3072,WQBE_Loading!L$4:L$3072,,0,),"")</f>
        <v>1.1651634845939751E-4</v>
      </c>
      <c r="AM1017" s="25">
        <f>IFERROR(_xlfn.XLOOKUP($C1017,WQBE_Loading!$C$4:$C$3072,WQBE_Loading!M$4:M$3072,,0,),"")</f>
        <v>1.45711814306377E-6</v>
      </c>
      <c r="AN1017" s="25">
        <f>IFERROR(_xlfn.XLOOKUP($C1017,WQBE_Loading!$C$4:$C$3072,WQBE_Loading!N$4:N$3072,,0,),"")</f>
        <v>6.4899846896871198E-3</v>
      </c>
      <c r="AO1017" s="25">
        <f>IFERROR(_xlfn.XLOOKUP($C1017,WQBE_Loading!$C$4:$C$3072,WQBE_Loading!O$4:O$3072,,0,),"")</f>
        <v>1.9389068611132598E-2</v>
      </c>
      <c r="AP1017" s="25">
        <f>IFERROR(_xlfn.XLOOKUP($C1017,WQBE_Loading!$C$4:$C$3072,WQBE_Loading!P$4:P$3072,,0,),"")</f>
        <v>2.1115274002509149E-2</v>
      </c>
      <c r="AQ1017" s="13">
        <f>IFERROR(_xlfn.XLOOKUP($C1017,WQBE_Loading!$C$4:$C$3072,WQBE_Loading!Q$4:Q$3072,,0,),"")</f>
        <v>465580.52076435299</v>
      </c>
      <c r="AR1017">
        <f>_xlfn.XLOOKUP(C1017,UrbanHeat!$A$2:$A$1333,UrbanHeat!$B$2:$B$1333,,0,)</f>
        <v>6.85</v>
      </c>
      <c r="AS1017" s="25">
        <f>_xlfn.XLOOKUP($C1017,TNC_Loading!$A$2:$A$1332,TNC_Loading!B$2:B$1332,,0,)</f>
        <v>1.286</v>
      </c>
      <c r="AT1017" s="25">
        <f>_xlfn.XLOOKUP($C1017,TNC_Loading!$A$2:$A$1332,TNC_Loading!C$2:C$1332,,0,)</f>
        <v>0.39600000000000002</v>
      </c>
      <c r="AU1017" s="25">
        <f>_xlfn.XLOOKUP($C1017,TNC_Loading!$A$2:$A$1332,TNC_Loading!D$2:D$1332,,0,)</f>
        <v>1.175</v>
      </c>
      <c r="AV1017" s="25">
        <f>_xlfn.XLOOKUP($C1017,TNC_Loading!$A$2:$A$1332,TNC_Loading!E$2:E$1332,,0,)</f>
        <v>2.0630000000000002</v>
      </c>
      <c r="AW1017" s="25">
        <f>_xlfn.XLOOKUP($C1017,TNC_Loading!$A$2:$A$1332,TNC_Loading!F$2:F$1332,,0,)</f>
        <v>28.547000000000001</v>
      </c>
      <c r="AX1017">
        <f>_xlfn.XLOOKUP(C1017,BIBI!$D$2:$D$1332,BIBI!$F$2:$F$1332,,0,)</f>
        <v>0</v>
      </c>
      <c r="AY1017">
        <f>_xlfn.XLOOKUP(C1017,FacilityCounts!$A$3:$A$1333,FacilityCounts!$B$3:$B$1333,,0,)</f>
        <v>0</v>
      </c>
      <c r="AZ1017">
        <f>_xlfn.XLOOKUP(C1017,FacilityCounts!$D$3:$D$1333,FacilityCounts!$E$3:$E$1333,,0,)</f>
        <v>0</v>
      </c>
      <c r="BA1017">
        <f>_xlfn.XLOOKUP(C1017,FacilityCounts!$G$3:$G$1333,FacilityCounts!$H$3:$H$1333,,0,)</f>
        <v>0</v>
      </c>
      <c r="BB1017">
        <f>IFERROR(_xlfn.XLOOKUP(C1017,'DA to P Sensitive Lakes'!$P$2:$P$44,'DA to P Sensitive Lakes'!$Q$2:$Q$44,,0,),0)</f>
        <v>0</v>
      </c>
      <c r="BC1017" s="25">
        <f>_xlfn.XLOOKUP(C1017,'Historic Runoff (mm)'!$A$2:$A$1332,'Historic Runoff (mm)'!$B$2:$B$1332,,0,)</f>
        <v>83.14</v>
      </c>
      <c r="BD1017">
        <f>_xlfn.XLOOKUP(C1017,DrainageComplaint!$A$2:$A$1332,DrainageComplaint!$B$2:$B$1332,,0,)</f>
        <v>0</v>
      </c>
      <c r="BE1017">
        <f>_xlfn.XLOOKUP(C1017,PAD_Area!$G$2:$G$1332,PAD_Area!$H$2:$H$1332,,0,)</f>
        <v>0</v>
      </c>
    </row>
    <row r="1018" spans="1:57" x14ac:dyDescent="0.2">
      <c r="A1018" s="2">
        <v>1015</v>
      </c>
      <c r="B1018" s="2">
        <v>1016</v>
      </c>
      <c r="C1018" s="20">
        <v>1401160</v>
      </c>
      <c r="D1018" s="3" t="s">
        <v>900</v>
      </c>
      <c r="E1018" s="3" t="s">
        <v>754</v>
      </c>
      <c r="F1018" s="3">
        <v>84.644000000000005</v>
      </c>
      <c r="G1018" s="3">
        <v>9847.3127466999995</v>
      </c>
      <c r="H1018" s="3">
        <v>3687061.3295700001</v>
      </c>
      <c r="I1018" s="2">
        <v>0</v>
      </c>
      <c r="J1018" s="2">
        <v>0</v>
      </c>
      <c r="K1018" s="2">
        <v>0</v>
      </c>
      <c r="L1018" s="2">
        <v>0</v>
      </c>
      <c r="M1018" s="3">
        <v>0</v>
      </c>
      <c r="N1018" s="2">
        <f>_xlfn.XLOOKUP(C1018,Shellfish_Presence!$E$3:$E$1333,Shellfish_Presence!$G$3:$G$1333,,0,)</f>
        <v>0</v>
      </c>
      <c r="O1018" s="3">
        <v>0</v>
      </c>
      <c r="P1018" s="3">
        <v>0</v>
      </c>
      <c r="Q1018" s="2">
        <v>0</v>
      </c>
      <c r="R1018" s="3">
        <v>0.99999499320983887</v>
      </c>
      <c r="S1018" s="3">
        <v>0</v>
      </c>
      <c r="T1018" s="3">
        <v>3907.989990234375</v>
      </c>
      <c r="U1018" s="3">
        <v>0</v>
      </c>
      <c r="V1018" s="2">
        <v>2</v>
      </c>
      <c r="W1018" s="3">
        <f t="shared" si="30"/>
        <v>5.1177203754302692E-4</v>
      </c>
      <c r="X1018">
        <f t="shared" si="31"/>
        <v>0</v>
      </c>
      <c r="Y1018">
        <f>IFERROR(INDEX('Parcel Year'!$N$3:$N$1175,MATCH(KC_SPS_SubbasinAttributes!C1018,'Parcel Year'!$M$3:$M$1175,0)),0)</f>
        <v>0.46410799026489258</v>
      </c>
      <c r="Z1018">
        <f>INDEX(Imperviousness!$B$2:$B$1332,MATCH(KC_SPS_SubbasinAttributes!C1018,Imperviousness!$A$2:$A$1332,0))</f>
        <v>4.0000000000000001E-3</v>
      </c>
      <c r="AA1018">
        <f>INDEX('Flow Duration Index'!$B$2:$B$1332,MATCH(KC_SPS_SubbasinAttributes!C1018,'Flow Duration Index'!$A$2:$A$1332,0))</f>
        <v>2.504</v>
      </c>
      <c r="AB1018">
        <f>INDEX(Opportunity_Index!$G$2:$G$1333,MATCH(KC_SPS_SubbasinAttributes!C1018,Opportunity_Index!$F$2:$F$1333,0))</f>
        <v>0</v>
      </c>
      <c r="AC1018">
        <f>INDEX(Traffic!$B$2:$B$1332,MATCH(KC_SPS_SubbasinAttributes!C1018,Traffic!$A$2:$A$1332,0))</f>
        <v>416.5</v>
      </c>
      <c r="AD1018">
        <f>INDEX(EquityScore!$F$3:$F$1334,MATCH(KC_SPS_SubbasinAttributes!C1018,EquityScore!$E$3:$E$1334,0))</f>
        <v>0.83333333499999995</v>
      </c>
      <c r="AE1018">
        <f>IFERROR(INDEX(PavementCondition!$E$2:$E$669,MATCH(KC_SPS_SubbasinAttributes!C1018,PavementCondition!$D$2:$D$669,0)),"N/A")</f>
        <v>0</v>
      </c>
      <c r="AF1018">
        <f>INDEX(SpawnerMortality!$E$2:$E$1331,MATCH(KC_SPS_SubbasinAttributes!C1018,SpawnerMortality!$D$2:$D$1331,0))</f>
        <v>0</v>
      </c>
      <c r="AG1018" s="25">
        <f>IFERROR(_xlfn.XLOOKUP($C1018,WQBE_Loading!$C$4:$C$3072,WQBE_Loading!G$4:G$3072,,0,),"")</f>
        <v>4.9177718543629748E-2</v>
      </c>
      <c r="AH1018" s="25">
        <f>IFERROR(_xlfn.XLOOKUP($C1018,WQBE_Loading!$C$4:$C$3072,WQBE_Loading!H$4:H$3072,,0,),"")</f>
        <v>0.25035110866094801</v>
      </c>
      <c r="AI1018" s="25">
        <f>IFERROR(_xlfn.XLOOKUP($C1018,WQBE_Loading!$C$4:$C$3072,WQBE_Loading!I$4:I$3072,,0,),"")</f>
        <v>8.2718952938947545</v>
      </c>
      <c r="AJ1018" s="25">
        <f>IFERROR(_xlfn.XLOOKUP($C1018,WQBE_Loading!$C$4:$C$3072,WQBE_Loading!J$4:J$3072,,0,),"")</f>
        <v>0.64820705656020494</v>
      </c>
      <c r="AK1018" s="25">
        <f>IFERROR(_xlfn.XLOOKUP($C1018,WQBE_Loading!$C$4:$C$3072,WQBE_Loading!K$4:K$3072,,0,),"")</f>
        <v>350.77682601596501</v>
      </c>
      <c r="AL1018" s="25">
        <f>IFERROR(_xlfn.XLOOKUP($C1018,WQBE_Loading!$C$4:$C$3072,WQBE_Loading!L$4:L$3072,,0,),"")</f>
        <v>1.163057069994885E-4</v>
      </c>
      <c r="AM1018" s="25">
        <f>IFERROR(_xlfn.XLOOKUP($C1018,WQBE_Loading!$C$4:$C$3072,WQBE_Loading!M$4:M$3072,,0,),"")</f>
        <v>5.2312666741949347E-6</v>
      </c>
      <c r="AN1018" s="25">
        <f>IFERROR(_xlfn.XLOOKUP($C1018,WQBE_Loading!$C$4:$C$3072,WQBE_Loading!N$4:N$3072,,0,),"")</f>
        <v>4.9775003511422396E-3</v>
      </c>
      <c r="AO1018" s="25">
        <f>IFERROR(_xlfn.XLOOKUP($C1018,WQBE_Loading!$C$4:$C$3072,WQBE_Loading!O$4:O$3072,,0,),"")</f>
        <v>1.8076720805146499E-2</v>
      </c>
      <c r="AP1018" s="25">
        <f>IFERROR(_xlfn.XLOOKUP($C1018,WQBE_Loading!$C$4:$C$3072,WQBE_Loading!P$4:P$3072,,0,),"")</f>
        <v>1.549579717516515E-2</v>
      </c>
      <c r="AQ1018" s="13">
        <f>IFERROR(_xlfn.XLOOKUP($C1018,WQBE_Loading!$C$4:$C$3072,WQBE_Loading!Q$4:Q$3072,,0,),"")</f>
        <v>273756.76919750753</v>
      </c>
      <c r="AR1018">
        <f>_xlfn.XLOOKUP(C1018,UrbanHeat!$A$2:$A$1333,UrbanHeat!$B$2:$B$1333,,0,)</f>
        <v>6.8250000000000002</v>
      </c>
      <c r="AS1018" s="25">
        <f>_xlfn.XLOOKUP($C1018,TNC_Loading!$A$2:$A$1332,TNC_Loading!B$2:B$1332,,0,)</f>
        <v>0.29599999999999999</v>
      </c>
      <c r="AT1018" s="25">
        <f>_xlfn.XLOOKUP($C1018,TNC_Loading!$A$2:$A$1332,TNC_Loading!C$2:C$1332,,0,)</f>
        <v>4.2999999999999997E-2</v>
      </c>
      <c r="AU1018" s="25">
        <f>_xlfn.XLOOKUP($C1018,TNC_Loading!$A$2:$A$1332,TNC_Loading!D$2:D$1332,,0,)</f>
        <v>0.44500000000000001</v>
      </c>
      <c r="AV1018" s="25">
        <f>_xlfn.XLOOKUP($C1018,TNC_Loading!$A$2:$A$1332,TNC_Loading!E$2:E$1332,,0,)</f>
        <v>0.45200000000000001</v>
      </c>
      <c r="AW1018" s="25">
        <f>_xlfn.XLOOKUP($C1018,TNC_Loading!$A$2:$A$1332,TNC_Loading!F$2:F$1332,,0,)</f>
        <v>5.5819999999999999</v>
      </c>
      <c r="AX1018">
        <f>_xlfn.XLOOKUP(C1018,BIBI!$D$2:$D$1332,BIBI!$F$2:$F$1332,,0,)</f>
        <v>0</v>
      </c>
      <c r="AY1018">
        <f>_xlfn.XLOOKUP(C1018,FacilityCounts!$A$3:$A$1333,FacilityCounts!$B$3:$B$1333,,0,)</f>
        <v>0</v>
      </c>
      <c r="AZ1018">
        <f>_xlfn.XLOOKUP(C1018,FacilityCounts!$D$3:$D$1333,FacilityCounts!$E$3:$E$1333,,0,)</f>
        <v>0</v>
      </c>
      <c r="BA1018">
        <f>_xlfn.XLOOKUP(C1018,FacilityCounts!$G$3:$G$1333,FacilityCounts!$H$3:$H$1333,,0,)</f>
        <v>0</v>
      </c>
      <c r="BB1018">
        <f>IFERROR(_xlfn.XLOOKUP(C1018,'DA to P Sensitive Lakes'!$P$2:$P$44,'DA to P Sensitive Lakes'!$Q$2:$Q$44,,0,),0)</f>
        <v>0</v>
      </c>
      <c r="BC1018" s="25">
        <f>_xlfn.XLOOKUP(C1018,'Historic Runoff (mm)'!$A$2:$A$1332,'Historic Runoff (mm)'!$B$2:$B$1332,,0,)</f>
        <v>86.09</v>
      </c>
      <c r="BD1018">
        <f>_xlfn.XLOOKUP(C1018,DrainageComplaint!$A$2:$A$1332,DrainageComplaint!$B$2:$B$1332,,0,)</f>
        <v>0</v>
      </c>
      <c r="BE1018">
        <f>_xlfn.XLOOKUP(C1018,PAD_Area!$G$2:$G$1332,PAD_Area!$H$2:$H$1332,,0,)</f>
        <v>0</v>
      </c>
    </row>
    <row r="1019" spans="1:57" x14ac:dyDescent="0.2">
      <c r="A1019" s="2">
        <v>1016</v>
      </c>
      <c r="B1019" s="2">
        <v>1017</v>
      </c>
      <c r="C1019" s="20">
        <v>1401170</v>
      </c>
      <c r="D1019" s="3" t="s">
        <v>900</v>
      </c>
      <c r="E1019" s="3" t="s">
        <v>754</v>
      </c>
      <c r="F1019" s="3">
        <v>527.07299999999998</v>
      </c>
      <c r="G1019" s="3">
        <v>26043.361599299998</v>
      </c>
      <c r="H1019" s="3">
        <v>22959189.5447</v>
      </c>
      <c r="I1019" s="2">
        <v>0</v>
      </c>
      <c r="J1019" s="2">
        <v>0</v>
      </c>
      <c r="K1019" s="2">
        <v>0</v>
      </c>
      <c r="L1019" s="2">
        <v>10</v>
      </c>
      <c r="M1019" s="3">
        <v>0</v>
      </c>
      <c r="N1019" s="2">
        <f>_xlfn.XLOOKUP(C1019,Shellfish_Presence!$E$3:$E$1333,Shellfish_Presence!$G$3:$G$1333,,0,)</f>
        <v>0</v>
      </c>
      <c r="O1019" s="3">
        <v>0</v>
      </c>
      <c r="P1019" s="3">
        <v>0</v>
      </c>
      <c r="Q1019" s="2">
        <v>0</v>
      </c>
      <c r="R1019" s="3">
        <v>0.99997901916503906</v>
      </c>
      <c r="S1019" s="3">
        <v>0</v>
      </c>
      <c r="T1019" s="3">
        <v>16441.5</v>
      </c>
      <c r="U1019" s="3">
        <v>0</v>
      </c>
      <c r="V1019" s="2">
        <v>7</v>
      </c>
      <c r="W1019" s="3">
        <f t="shared" si="30"/>
        <v>4.2575190828087459E-4</v>
      </c>
      <c r="X1019">
        <f t="shared" si="31"/>
        <v>0</v>
      </c>
      <c r="Y1019">
        <f>IFERROR(INDEX('Parcel Year'!$N$3:$N$1175,MATCH(KC_SPS_SubbasinAttributes!C1019,'Parcel Year'!$M$3:$M$1175,0)),0)</f>
        <v>0.28374800086021423</v>
      </c>
      <c r="Z1019">
        <f>INDEX(Imperviousness!$B$2:$B$1332,MATCH(KC_SPS_SubbasinAttributes!C1019,Imperviousness!$A$2:$A$1332,0))</f>
        <v>8.9999999999999993E-3</v>
      </c>
      <c r="AA1019">
        <f>INDEX('Flow Duration Index'!$B$2:$B$1332,MATCH(KC_SPS_SubbasinAttributes!C1019,'Flow Duration Index'!$A$2:$A$1332,0))</f>
        <v>2.8650000000000002</v>
      </c>
      <c r="AB1019">
        <f>INDEX(Opportunity_Index!$G$2:$G$1333,MATCH(KC_SPS_SubbasinAttributes!C1019,Opportunity_Index!$F$2:$F$1333,0))</f>
        <v>0</v>
      </c>
      <c r="AC1019">
        <f>INDEX(Traffic!$B$2:$B$1332,MATCH(KC_SPS_SubbasinAttributes!C1019,Traffic!$A$2:$A$1332,0))</f>
        <v>110.643</v>
      </c>
      <c r="AD1019">
        <f>INDEX(EquityScore!$F$3:$F$1334,MATCH(KC_SPS_SubbasinAttributes!C1019,EquityScore!$E$3:$E$1334,0))</f>
        <v>0.83333333499999995</v>
      </c>
      <c r="AE1019">
        <f>IFERROR(INDEX(PavementCondition!$E$2:$E$669,MATCH(KC_SPS_SubbasinAttributes!C1019,PavementCondition!$D$2:$D$669,0)),"N/A")</f>
        <v>39</v>
      </c>
      <c r="AF1019">
        <f>INDEX(SpawnerMortality!$E$2:$E$1331,MATCH(KC_SPS_SubbasinAttributes!C1019,SpawnerMortality!$D$2:$D$1331,0))</f>
        <v>0</v>
      </c>
      <c r="AG1019" s="25">
        <f>IFERROR(_xlfn.XLOOKUP($C1019,WQBE_Loading!$C$4:$C$3072,WQBE_Loading!G$4:G$3072,,0,),"")</f>
        <v>0.23447289936951748</v>
      </c>
      <c r="AH1019" s="25">
        <f>IFERROR(_xlfn.XLOOKUP($C1019,WQBE_Loading!$C$4:$C$3072,WQBE_Loading!H$4:H$3072,,0,),"")</f>
        <v>1.21172060135351</v>
      </c>
      <c r="AI1019" s="25">
        <f>IFERROR(_xlfn.XLOOKUP($C1019,WQBE_Loading!$C$4:$C$3072,WQBE_Loading!I$4:I$3072,,0,),"")</f>
        <v>32.61046244007975</v>
      </c>
      <c r="AJ1019" s="25">
        <f>IFERROR(_xlfn.XLOOKUP($C1019,WQBE_Loading!$C$4:$C$3072,WQBE_Loading!J$4:J$3072,,0,),"")</f>
        <v>2.6216458094400199</v>
      </c>
      <c r="AK1019" s="25">
        <f>IFERROR(_xlfn.XLOOKUP($C1019,WQBE_Loading!$C$4:$C$3072,WQBE_Loading!K$4:K$3072,,0,),"")</f>
        <v>1183.61169405647</v>
      </c>
      <c r="AL1019" s="25">
        <f>IFERROR(_xlfn.XLOOKUP($C1019,WQBE_Loading!$C$4:$C$3072,WQBE_Loading!L$4:L$3072,,0,),"")</f>
        <v>4.3048669794300352E-4</v>
      </c>
      <c r="AM1019" s="25">
        <f>IFERROR(_xlfn.XLOOKUP($C1019,WQBE_Loading!$C$4:$C$3072,WQBE_Loading!M$4:M$3072,,0,),"")</f>
        <v>2.7960163677809801E-5</v>
      </c>
      <c r="AN1019" s="25">
        <f>IFERROR(_xlfn.XLOOKUP($C1019,WQBE_Loading!$C$4:$C$3072,WQBE_Loading!N$4:N$3072,,0,),"")</f>
        <v>1.6300557046338898E-2</v>
      </c>
      <c r="AO1019" s="25">
        <f>IFERROR(_xlfn.XLOOKUP($C1019,WQBE_Loading!$C$4:$C$3072,WQBE_Loading!O$4:O$3072,,0,),"")</f>
        <v>6.186631743673475E-2</v>
      </c>
      <c r="AP1019" s="25">
        <f>IFERROR(_xlfn.XLOOKUP($C1019,WQBE_Loading!$C$4:$C$3072,WQBE_Loading!P$4:P$3072,,0,),"")</f>
        <v>7.1736000550702589E-2</v>
      </c>
      <c r="AQ1019" s="13">
        <f>IFERROR(_xlfn.XLOOKUP($C1019,WQBE_Loading!$C$4:$C$3072,WQBE_Loading!Q$4:Q$3072,,0,),"")</f>
        <v>928698.88233098853</v>
      </c>
      <c r="AR1019">
        <f>_xlfn.XLOOKUP(C1019,UrbanHeat!$A$2:$A$1333,UrbanHeat!$B$2:$B$1333,,0,)</f>
        <v>8.1180000000000003</v>
      </c>
      <c r="AS1019" s="25">
        <f>_xlfn.XLOOKUP($C1019,TNC_Loading!$A$2:$A$1332,TNC_Loading!B$2:B$1332,,0,)</f>
        <v>0.90500000000000003</v>
      </c>
      <c r="AT1019" s="25">
        <f>_xlfn.XLOOKUP($C1019,TNC_Loading!$A$2:$A$1332,TNC_Loading!C$2:C$1332,,0,)</f>
        <v>0.121</v>
      </c>
      <c r="AU1019" s="25">
        <f>_xlfn.XLOOKUP($C1019,TNC_Loading!$A$2:$A$1332,TNC_Loading!D$2:D$1332,,0,)</f>
        <v>0.73599999999999999</v>
      </c>
      <c r="AV1019" s="25">
        <f>_xlfn.XLOOKUP($C1019,TNC_Loading!$A$2:$A$1332,TNC_Loading!E$2:E$1332,,0,)</f>
        <v>1.349</v>
      </c>
      <c r="AW1019" s="25">
        <f>_xlfn.XLOOKUP($C1019,TNC_Loading!$A$2:$A$1332,TNC_Loading!F$2:F$1332,,0,)</f>
        <v>17.611999999999998</v>
      </c>
      <c r="AX1019">
        <f>_xlfn.XLOOKUP(C1019,BIBI!$D$2:$D$1332,BIBI!$F$2:$F$1332,,0,)</f>
        <v>0</v>
      </c>
      <c r="AY1019">
        <f>_xlfn.XLOOKUP(C1019,FacilityCounts!$A$3:$A$1333,FacilityCounts!$B$3:$B$1333,,0,)</f>
        <v>0</v>
      </c>
      <c r="AZ1019">
        <f>_xlfn.XLOOKUP(C1019,FacilityCounts!$D$3:$D$1333,FacilityCounts!$E$3:$E$1333,,0,)</f>
        <v>0</v>
      </c>
      <c r="BA1019">
        <f>_xlfn.XLOOKUP(C1019,FacilityCounts!$G$3:$G$1333,FacilityCounts!$H$3:$H$1333,,0,)</f>
        <v>0</v>
      </c>
      <c r="BB1019">
        <f>IFERROR(_xlfn.XLOOKUP(C1019,'DA to P Sensitive Lakes'!$P$2:$P$44,'DA to P Sensitive Lakes'!$Q$2:$Q$44,,0,),0)</f>
        <v>0</v>
      </c>
      <c r="BC1019" s="25">
        <f>_xlfn.XLOOKUP(C1019,'Historic Runoff (mm)'!$A$2:$A$1332,'Historic Runoff (mm)'!$B$2:$B$1332,,0,)</f>
        <v>110.473</v>
      </c>
      <c r="BD1019">
        <f>_xlfn.XLOOKUP(C1019,DrainageComplaint!$A$2:$A$1332,DrainageComplaint!$B$2:$B$1332,,0,)</f>
        <v>0</v>
      </c>
      <c r="BE1019">
        <f>_xlfn.XLOOKUP(C1019,PAD_Area!$G$2:$G$1332,PAD_Area!$H$2:$H$1332,,0,)</f>
        <v>0</v>
      </c>
    </row>
    <row r="1020" spans="1:57" x14ac:dyDescent="0.2">
      <c r="A1020" s="2">
        <v>1017</v>
      </c>
      <c r="B1020" s="2">
        <v>1018</v>
      </c>
      <c r="C1020" s="20">
        <v>1401180</v>
      </c>
      <c r="D1020" s="3" t="s">
        <v>900</v>
      </c>
      <c r="E1020" s="3" t="s">
        <v>754</v>
      </c>
      <c r="F1020" s="3">
        <v>341.22800000000001</v>
      </c>
      <c r="G1020" s="3">
        <v>21539.8856791</v>
      </c>
      <c r="H1020" s="3">
        <v>14863818.8544</v>
      </c>
      <c r="I1020" s="2">
        <v>0</v>
      </c>
      <c r="J1020" s="2">
        <v>0</v>
      </c>
      <c r="K1020" s="2">
        <v>0</v>
      </c>
      <c r="L1020" s="2">
        <v>0</v>
      </c>
      <c r="M1020" s="3">
        <v>0</v>
      </c>
      <c r="N1020" s="2">
        <f>_xlfn.XLOOKUP(C1020,Shellfish_Presence!$E$3:$E$1333,Shellfish_Presence!$G$3:$G$1333,,0,)</f>
        <v>0</v>
      </c>
      <c r="O1020" s="3">
        <v>0</v>
      </c>
      <c r="P1020" s="3">
        <v>0</v>
      </c>
      <c r="Q1020" s="2">
        <v>0</v>
      </c>
      <c r="R1020" s="3">
        <v>0.99909698963165283</v>
      </c>
      <c r="S1020" s="3">
        <v>0</v>
      </c>
      <c r="T1020" s="3">
        <v>13052.7998046875</v>
      </c>
      <c r="U1020" s="3">
        <v>0</v>
      </c>
      <c r="V1020" s="2">
        <v>11</v>
      </c>
      <c r="W1020" s="3">
        <f t="shared" si="30"/>
        <v>8.4273107414469786E-4</v>
      </c>
      <c r="X1020">
        <f t="shared" si="31"/>
        <v>0</v>
      </c>
      <c r="Y1020">
        <f>IFERROR(INDEX('Parcel Year'!$N$3:$N$1175,MATCH(KC_SPS_SubbasinAttributes!C1020,'Parcel Year'!$M$3:$M$1175,0)),0)</f>
        <v>0.36543598771095276</v>
      </c>
      <c r="Z1020">
        <f>INDEX(Imperviousness!$B$2:$B$1332,MATCH(KC_SPS_SubbasinAttributes!C1020,Imperviousness!$A$2:$A$1332,0))</f>
        <v>1.9E-2</v>
      </c>
      <c r="AA1020">
        <f>INDEX('Flow Duration Index'!$B$2:$B$1332,MATCH(KC_SPS_SubbasinAttributes!C1020,'Flow Duration Index'!$A$2:$A$1332,0))</f>
        <v>3.1629999999999998</v>
      </c>
      <c r="AB1020">
        <f>INDEX(Opportunity_Index!$G$2:$G$1333,MATCH(KC_SPS_SubbasinAttributes!C1020,Opportunity_Index!$F$2:$F$1333,0))</f>
        <v>0</v>
      </c>
      <c r="AC1020">
        <f>INDEX(Traffic!$B$2:$B$1332,MATCH(KC_SPS_SubbasinAttributes!C1020,Traffic!$A$2:$A$1332,0))</f>
        <v>341.35300000000001</v>
      </c>
      <c r="AD1020">
        <f>INDEX(EquityScore!$F$3:$F$1334,MATCH(KC_SPS_SubbasinAttributes!C1020,EquityScore!$E$3:$E$1334,0))</f>
        <v>0.83333333499999995</v>
      </c>
      <c r="AE1020">
        <f>IFERROR(INDEX(PavementCondition!$E$2:$E$669,MATCH(KC_SPS_SubbasinAttributes!C1020,PavementCondition!$D$2:$D$669,0)),"N/A")</f>
        <v>19</v>
      </c>
      <c r="AF1020">
        <f>INDEX(SpawnerMortality!$E$2:$E$1331,MATCH(KC_SPS_SubbasinAttributes!C1020,SpawnerMortality!$D$2:$D$1331,0))</f>
        <v>0</v>
      </c>
      <c r="AG1020" s="25">
        <f>IFERROR(_xlfn.XLOOKUP($C1020,WQBE_Loading!$C$4:$C$3072,WQBE_Loading!G$4:G$3072,,0,),"")</f>
        <v>0.18238370138237048</v>
      </c>
      <c r="AH1020" s="25">
        <f>IFERROR(_xlfn.XLOOKUP($C1020,WQBE_Loading!$C$4:$C$3072,WQBE_Loading!H$4:H$3072,,0,),"")</f>
        <v>1.1391165436639401</v>
      </c>
      <c r="AI1020" s="25">
        <f>IFERROR(_xlfn.XLOOKUP($C1020,WQBE_Loading!$C$4:$C$3072,WQBE_Loading!I$4:I$3072,,0,),"")</f>
        <v>29.028403401219251</v>
      </c>
      <c r="AJ1020" s="25">
        <f>IFERROR(_xlfn.XLOOKUP($C1020,WQBE_Loading!$C$4:$C$3072,WQBE_Loading!J$4:J$3072,,0,),"")</f>
        <v>2.6911335291643299</v>
      </c>
      <c r="AK1020" s="25">
        <f>IFERROR(_xlfn.XLOOKUP($C1020,WQBE_Loading!$C$4:$C$3072,WQBE_Loading!K$4:K$3072,,0,),"")</f>
        <v>1101.8897342068749</v>
      </c>
      <c r="AL1020" s="25">
        <f>IFERROR(_xlfn.XLOOKUP($C1020,WQBE_Loading!$C$4:$C$3072,WQBE_Loading!L$4:L$3072,,0,),"")</f>
        <v>3.03317247350782E-4</v>
      </c>
      <c r="AM1020" s="25">
        <f>IFERROR(_xlfn.XLOOKUP($C1020,WQBE_Loading!$C$4:$C$3072,WQBE_Loading!M$4:M$3072,,0,),"")</f>
        <v>2.7957533670939149E-5</v>
      </c>
      <c r="AN1020" s="25">
        <f>IFERROR(_xlfn.XLOOKUP($C1020,WQBE_Loading!$C$4:$C$3072,WQBE_Loading!N$4:N$3072,,0,),"")</f>
        <v>1.33341412605657E-2</v>
      </c>
      <c r="AO1020" s="25">
        <f>IFERROR(_xlfn.XLOOKUP($C1020,WQBE_Loading!$C$4:$C$3072,WQBE_Loading!O$4:O$3072,,0,),"")</f>
        <v>4.6316821138632447E-2</v>
      </c>
      <c r="AP1020" s="25">
        <f>IFERROR(_xlfn.XLOOKUP($C1020,WQBE_Loading!$C$4:$C$3072,WQBE_Loading!P$4:P$3072,,0,),"")</f>
        <v>9.8545854117337961E-2</v>
      </c>
      <c r="AQ1020" s="13">
        <f>IFERROR(_xlfn.XLOOKUP($C1020,WQBE_Loading!$C$4:$C$3072,WQBE_Loading!Q$4:Q$3072,,0,),"")</f>
        <v>980299.35156390443</v>
      </c>
      <c r="AR1020">
        <f>_xlfn.XLOOKUP(C1020,UrbanHeat!$A$2:$A$1333,UrbanHeat!$B$2:$B$1333,,0,)</f>
        <v>7.7169999999999996</v>
      </c>
      <c r="AS1020" s="25">
        <f>_xlfn.XLOOKUP($C1020,TNC_Loading!$A$2:$A$1332,TNC_Loading!B$2:B$1332,,0,)</f>
        <v>1.9019999999999999</v>
      </c>
      <c r="AT1020" s="25">
        <f>_xlfn.XLOOKUP($C1020,TNC_Loading!$A$2:$A$1332,TNC_Loading!C$2:C$1332,,0,)</f>
        <v>0.30299999999999999</v>
      </c>
      <c r="AU1020" s="25">
        <f>_xlfn.XLOOKUP($C1020,TNC_Loading!$A$2:$A$1332,TNC_Loading!D$2:D$1332,,0,)</f>
        <v>2.7120000000000002</v>
      </c>
      <c r="AV1020" s="25">
        <f>_xlfn.XLOOKUP($C1020,TNC_Loading!$A$2:$A$1332,TNC_Loading!E$2:E$1332,,0,)</f>
        <v>3.1539999999999999</v>
      </c>
      <c r="AW1020" s="25">
        <f>_xlfn.XLOOKUP($C1020,TNC_Loading!$A$2:$A$1332,TNC_Loading!F$2:F$1332,,0,)</f>
        <v>36.375999999999998</v>
      </c>
      <c r="AX1020">
        <f>_xlfn.XLOOKUP(C1020,BIBI!$D$2:$D$1332,BIBI!$F$2:$F$1332,,0,)</f>
        <v>0</v>
      </c>
      <c r="AY1020">
        <f>_xlfn.XLOOKUP(C1020,FacilityCounts!$A$3:$A$1333,FacilityCounts!$B$3:$B$1333,,0,)</f>
        <v>1</v>
      </c>
      <c r="AZ1020">
        <f>_xlfn.XLOOKUP(C1020,FacilityCounts!$D$3:$D$1333,FacilityCounts!$E$3:$E$1333,,0,)</f>
        <v>1</v>
      </c>
      <c r="BA1020">
        <f>_xlfn.XLOOKUP(C1020,FacilityCounts!$G$3:$G$1333,FacilityCounts!$H$3:$H$1333,,0,)</f>
        <v>0</v>
      </c>
      <c r="BB1020">
        <f>IFERROR(_xlfn.XLOOKUP(C1020,'DA to P Sensitive Lakes'!$P$2:$P$44,'DA to P Sensitive Lakes'!$Q$2:$Q$44,,0,),0)</f>
        <v>0</v>
      </c>
      <c r="BC1020" s="25">
        <f>_xlfn.XLOOKUP(C1020,'Historic Runoff (mm)'!$A$2:$A$1332,'Historic Runoff (mm)'!$B$2:$B$1332,,0,)</f>
        <v>155.23400000000001</v>
      </c>
      <c r="BD1020">
        <f>_xlfn.XLOOKUP(C1020,DrainageComplaint!$A$2:$A$1332,DrainageComplaint!$B$2:$B$1332,,0,)</f>
        <v>0</v>
      </c>
      <c r="BE1020">
        <f>_xlfn.XLOOKUP(C1020,PAD_Area!$G$2:$G$1332,PAD_Area!$H$2:$H$1332,,0,)</f>
        <v>0</v>
      </c>
    </row>
    <row r="1021" spans="1:57" x14ac:dyDescent="0.2">
      <c r="A1021" s="2">
        <v>1018</v>
      </c>
      <c r="B1021" s="2">
        <v>1019</v>
      </c>
      <c r="C1021" s="20">
        <v>1500010</v>
      </c>
      <c r="D1021" s="3" t="s">
        <v>1016</v>
      </c>
      <c r="E1021" s="3" t="s">
        <v>1017</v>
      </c>
      <c r="F1021" s="3">
        <v>1271.056</v>
      </c>
      <c r="G1021" s="3">
        <v>65495.361288400003</v>
      </c>
      <c r="H1021" s="3">
        <v>55366992.067199998</v>
      </c>
      <c r="I1021" s="2">
        <v>6</v>
      </c>
      <c r="J1021" s="2">
        <v>2</v>
      </c>
      <c r="K1021" s="2">
        <v>0</v>
      </c>
      <c r="L1021" s="2">
        <v>8</v>
      </c>
      <c r="M1021" s="3">
        <v>46092.8984375</v>
      </c>
      <c r="N1021" s="2">
        <f>_xlfn.XLOOKUP(C1021,Shellfish_Presence!$E$3:$E$1333,Shellfish_Presence!$G$3:$G$1333,,0,)</f>
        <v>0</v>
      </c>
      <c r="O1021" s="3">
        <v>0</v>
      </c>
      <c r="P1021" s="3">
        <v>0</v>
      </c>
      <c r="Q1021" s="2">
        <v>8</v>
      </c>
      <c r="R1021" s="3">
        <v>1</v>
      </c>
      <c r="S1021" s="3">
        <v>0</v>
      </c>
      <c r="T1021" s="3">
        <v>17581.400390625</v>
      </c>
      <c r="U1021" s="3">
        <v>0</v>
      </c>
      <c r="V1021" s="2">
        <v>9</v>
      </c>
      <c r="W1021" s="3">
        <f t="shared" si="30"/>
        <v>5.1190461510671847E-4</v>
      </c>
      <c r="X1021">
        <f t="shared" si="31"/>
        <v>0</v>
      </c>
      <c r="Y1021">
        <f>IFERROR(INDEX('Parcel Year'!$N$3:$N$1175,MATCH(KC_SPS_SubbasinAttributes!C1021,'Parcel Year'!$M$3:$M$1175,0)),0)</f>
        <v>0.4617139995098114</v>
      </c>
      <c r="Z1021">
        <f>INDEX(Imperviousness!$B$2:$B$1332,MATCH(KC_SPS_SubbasinAttributes!C1021,Imperviousness!$A$2:$A$1332,0))</f>
        <v>2.8000000000000001E-2</v>
      </c>
      <c r="AA1021">
        <f>INDEX('Flow Duration Index'!$B$2:$B$1332,MATCH(KC_SPS_SubbasinAttributes!C1021,'Flow Duration Index'!$A$2:$A$1332,0))</f>
        <v>2.468</v>
      </c>
      <c r="AB1021">
        <f>INDEX(Opportunity_Index!$G$2:$G$1333,MATCH(KC_SPS_SubbasinAttributes!C1021,Opportunity_Index!$F$2:$F$1333,0))</f>
        <v>0</v>
      </c>
      <c r="AC1021">
        <f>INDEX(Traffic!$B$2:$B$1332,MATCH(KC_SPS_SubbasinAttributes!C1021,Traffic!$A$2:$A$1332,0))</f>
        <v>850.42399999999998</v>
      </c>
      <c r="AD1021">
        <f>INDEX(EquityScore!$F$3:$F$1334,MATCH(KC_SPS_SubbasinAttributes!C1021,EquityScore!$E$3:$E$1334,0))</f>
        <v>1.3333333300000001</v>
      </c>
      <c r="AE1021">
        <f>IFERROR(INDEX(PavementCondition!$E$2:$E$669,MATCH(KC_SPS_SubbasinAttributes!C1021,PavementCondition!$D$2:$D$669,0)),"N/A")</f>
        <v>74</v>
      </c>
      <c r="AF1021">
        <f>INDEX(SpawnerMortality!$E$2:$E$1331,MATCH(KC_SPS_SubbasinAttributes!C1021,SpawnerMortality!$D$2:$D$1331,0))</f>
        <v>0.176978365</v>
      </c>
      <c r="AG1021" s="25" t="str">
        <f>IFERROR(_xlfn.XLOOKUP($C1021,WQBE_Loading!$C$4:$C$3072,WQBE_Loading!G$4:G$3072,,0,),"")</f>
        <v/>
      </c>
      <c r="AH1021" s="25" t="str">
        <f>IFERROR(_xlfn.XLOOKUP($C1021,WQBE_Loading!$C$4:$C$3072,WQBE_Loading!H$4:H$3072,,0,),"")</f>
        <v/>
      </c>
      <c r="AI1021" s="25" t="str">
        <f>IFERROR(_xlfn.XLOOKUP($C1021,WQBE_Loading!$C$4:$C$3072,WQBE_Loading!I$4:I$3072,,0,),"")</f>
        <v/>
      </c>
      <c r="AJ1021" s="25" t="str">
        <f>IFERROR(_xlfn.XLOOKUP($C1021,WQBE_Loading!$C$4:$C$3072,WQBE_Loading!J$4:J$3072,,0,),"")</f>
        <v/>
      </c>
      <c r="AK1021" s="25" t="str">
        <f>IFERROR(_xlfn.XLOOKUP($C1021,WQBE_Loading!$C$4:$C$3072,WQBE_Loading!K$4:K$3072,,0,),"")</f>
        <v/>
      </c>
      <c r="AL1021" s="25" t="str">
        <f>IFERROR(_xlfn.XLOOKUP($C1021,WQBE_Loading!$C$4:$C$3072,WQBE_Loading!L$4:L$3072,,0,),"")</f>
        <v/>
      </c>
      <c r="AM1021" s="25" t="str">
        <f>IFERROR(_xlfn.XLOOKUP($C1021,WQBE_Loading!$C$4:$C$3072,WQBE_Loading!M$4:M$3072,,0,),"")</f>
        <v/>
      </c>
      <c r="AN1021" s="25" t="str">
        <f>IFERROR(_xlfn.XLOOKUP($C1021,WQBE_Loading!$C$4:$C$3072,WQBE_Loading!N$4:N$3072,,0,),"")</f>
        <v/>
      </c>
      <c r="AO1021" s="25" t="str">
        <f>IFERROR(_xlfn.XLOOKUP($C1021,WQBE_Loading!$C$4:$C$3072,WQBE_Loading!O$4:O$3072,,0,),"")</f>
        <v/>
      </c>
      <c r="AP1021" s="25" t="str">
        <f>IFERROR(_xlfn.XLOOKUP($C1021,WQBE_Loading!$C$4:$C$3072,WQBE_Loading!P$4:P$3072,,0,),"")</f>
        <v/>
      </c>
      <c r="AQ1021" s="13" t="str">
        <f>IFERROR(_xlfn.XLOOKUP($C1021,WQBE_Loading!$C$4:$C$3072,WQBE_Loading!Q$4:Q$3072,,0,),"")</f>
        <v/>
      </c>
      <c r="AR1021">
        <f>_xlfn.XLOOKUP(C1021,UrbanHeat!$A$2:$A$1333,UrbanHeat!$B$2:$B$1333,,0,)</f>
        <v>13.525</v>
      </c>
      <c r="AS1021" s="25">
        <f>_xlfn.XLOOKUP($C1021,TNC_Loading!$A$2:$A$1332,TNC_Loading!B$2:B$1332,,0,)</f>
        <v>2.9870000000000001</v>
      </c>
      <c r="AT1021" s="25">
        <f>_xlfn.XLOOKUP($C1021,TNC_Loading!$A$2:$A$1332,TNC_Loading!C$2:C$1332,,0,)</f>
        <v>0.21199999999999999</v>
      </c>
      <c r="AU1021" s="25">
        <f>_xlfn.XLOOKUP($C1021,TNC_Loading!$A$2:$A$1332,TNC_Loading!D$2:D$1332,,0,)</f>
        <v>8.9789999999999992</v>
      </c>
      <c r="AV1021" s="25">
        <f>_xlfn.XLOOKUP($C1021,TNC_Loading!$A$2:$A$1332,TNC_Loading!E$2:E$1332,,0,)</f>
        <v>3.2040000000000002</v>
      </c>
      <c r="AW1021" s="25">
        <f>_xlfn.XLOOKUP($C1021,TNC_Loading!$A$2:$A$1332,TNC_Loading!F$2:F$1332,,0,)</f>
        <v>62.353999999999999</v>
      </c>
      <c r="AX1021">
        <f>_xlfn.XLOOKUP(C1021,BIBI!$D$2:$D$1332,BIBI!$F$2:$F$1332,,0,)</f>
        <v>0</v>
      </c>
      <c r="AY1021">
        <f>_xlfn.XLOOKUP(C1021,FacilityCounts!$A$3:$A$1333,FacilityCounts!$B$3:$B$1333,,0,)</f>
        <v>0</v>
      </c>
      <c r="AZ1021">
        <f>_xlfn.XLOOKUP(C1021,FacilityCounts!$D$3:$D$1333,FacilityCounts!$E$3:$E$1333,,0,)</f>
        <v>0</v>
      </c>
      <c r="BA1021">
        <f>_xlfn.XLOOKUP(C1021,FacilityCounts!$G$3:$G$1333,FacilityCounts!$H$3:$H$1333,,0,)</f>
        <v>0</v>
      </c>
      <c r="BB1021">
        <f>IFERROR(_xlfn.XLOOKUP(C1021,'DA to P Sensitive Lakes'!$P$2:$P$44,'DA to P Sensitive Lakes'!$Q$2:$Q$44,,0,),0)</f>
        <v>0</v>
      </c>
      <c r="BC1021" s="25">
        <f>_xlfn.XLOOKUP(C1021,'Historic Runoff (mm)'!$A$2:$A$1332,'Historic Runoff (mm)'!$B$2:$B$1332,,0,)</f>
        <v>260.42700000000002</v>
      </c>
      <c r="BD1021">
        <f>_xlfn.XLOOKUP(C1021,DrainageComplaint!$A$2:$A$1332,DrainageComplaint!$B$2:$B$1332,,0,)</f>
        <v>3</v>
      </c>
      <c r="BE1021">
        <f>_xlfn.XLOOKUP(C1021,PAD_Area!$G$2:$G$1332,PAD_Area!$H$2:$H$1332,,0,)</f>
        <v>0</v>
      </c>
    </row>
    <row r="1022" spans="1:57" x14ac:dyDescent="0.2">
      <c r="A1022" s="2">
        <v>1019</v>
      </c>
      <c r="B1022" s="2">
        <v>1020</v>
      </c>
      <c r="C1022" s="20">
        <v>1500020</v>
      </c>
      <c r="D1022" s="3" t="s">
        <v>1015</v>
      </c>
      <c r="E1022" s="3" t="s">
        <v>1017</v>
      </c>
      <c r="F1022" s="3">
        <v>109.991</v>
      </c>
      <c r="G1022" s="3">
        <v>13907.869763999999</v>
      </c>
      <c r="H1022" s="3">
        <v>4791181.5377900004</v>
      </c>
      <c r="I1022" s="2">
        <v>4</v>
      </c>
      <c r="J1022" s="2">
        <v>2</v>
      </c>
      <c r="K1022" s="2">
        <v>0</v>
      </c>
      <c r="L1022" s="2">
        <v>0</v>
      </c>
      <c r="M1022" s="3">
        <v>5858.580078125</v>
      </c>
      <c r="N1022" s="2">
        <f>_xlfn.XLOOKUP(C1022,Shellfish_Presence!$E$3:$E$1333,Shellfish_Presence!$G$3:$G$1333,,0,)</f>
        <v>0</v>
      </c>
      <c r="O1022" s="3">
        <v>0</v>
      </c>
      <c r="P1022" s="3">
        <v>0</v>
      </c>
      <c r="Q1022" s="2">
        <v>1</v>
      </c>
      <c r="R1022" s="3">
        <v>1</v>
      </c>
      <c r="S1022" s="3">
        <v>0</v>
      </c>
      <c r="T1022" s="3">
        <v>1549.56005859375</v>
      </c>
      <c r="U1022" s="3">
        <v>1339.6700439453125</v>
      </c>
      <c r="V1022" s="2">
        <v>10</v>
      </c>
      <c r="W1022" s="3">
        <f t="shared" si="30"/>
        <v>6.4534446048352305E-3</v>
      </c>
      <c r="X1022">
        <f t="shared" si="31"/>
        <v>0.86454864173582535</v>
      </c>
      <c r="Y1022">
        <f>IFERROR(INDEX('Parcel Year'!$N$3:$N$1175,MATCH(KC_SPS_SubbasinAttributes!C1022,'Parcel Year'!$M$3:$M$1175,0)),0)</f>
        <v>0.35841700434684753</v>
      </c>
      <c r="Z1022">
        <f>INDEX(Imperviousness!$B$2:$B$1332,MATCH(KC_SPS_SubbasinAttributes!C1022,Imperviousness!$A$2:$A$1332,0))</f>
        <v>0.31</v>
      </c>
      <c r="AA1022">
        <f>INDEX('Flow Duration Index'!$B$2:$B$1332,MATCH(KC_SPS_SubbasinAttributes!C1022,'Flow Duration Index'!$A$2:$A$1332,0))</f>
        <v>8.9930000000000003</v>
      </c>
      <c r="AB1022">
        <f>INDEX(Opportunity_Index!$G$2:$G$1333,MATCH(KC_SPS_SubbasinAttributes!C1022,Opportunity_Index!$F$2:$F$1333,0))</f>
        <v>0</v>
      </c>
      <c r="AC1022">
        <f>INDEX(Traffic!$B$2:$B$1332,MATCH(KC_SPS_SubbasinAttributes!C1022,Traffic!$A$2:$A$1332,0))</f>
        <v>1288.7739999999999</v>
      </c>
      <c r="AD1022">
        <f>INDEX(EquityScore!$F$3:$F$1334,MATCH(KC_SPS_SubbasinAttributes!C1022,EquityScore!$E$3:$E$1334,0))</f>
        <v>1.3333333300000001</v>
      </c>
      <c r="AE1022">
        <f>IFERROR(INDEX(PavementCondition!$E$2:$E$669,MATCH(KC_SPS_SubbasinAttributes!C1022,PavementCondition!$D$2:$D$669,0)),"N/A")</f>
        <v>88</v>
      </c>
      <c r="AF1022">
        <f>INDEX(SpawnerMortality!$E$2:$E$1331,MATCH(KC_SPS_SubbasinAttributes!C1022,SpawnerMortality!$D$2:$D$1331,0))</f>
        <v>0.19451072899999999</v>
      </c>
      <c r="AG1022" s="25" t="str">
        <f>IFERROR(_xlfn.XLOOKUP($C1022,WQBE_Loading!$C$4:$C$3072,WQBE_Loading!G$4:G$3072,,0,),"")</f>
        <v/>
      </c>
      <c r="AH1022" s="25" t="str">
        <f>IFERROR(_xlfn.XLOOKUP($C1022,WQBE_Loading!$C$4:$C$3072,WQBE_Loading!H$4:H$3072,,0,),"")</f>
        <v/>
      </c>
      <c r="AI1022" s="25" t="str">
        <f>IFERROR(_xlfn.XLOOKUP($C1022,WQBE_Loading!$C$4:$C$3072,WQBE_Loading!I$4:I$3072,,0,),"")</f>
        <v/>
      </c>
      <c r="AJ1022" s="25" t="str">
        <f>IFERROR(_xlfn.XLOOKUP($C1022,WQBE_Loading!$C$4:$C$3072,WQBE_Loading!J$4:J$3072,,0,),"")</f>
        <v/>
      </c>
      <c r="AK1022" s="25" t="str">
        <f>IFERROR(_xlfn.XLOOKUP($C1022,WQBE_Loading!$C$4:$C$3072,WQBE_Loading!K$4:K$3072,,0,),"")</f>
        <v/>
      </c>
      <c r="AL1022" s="25" t="str">
        <f>IFERROR(_xlfn.XLOOKUP($C1022,WQBE_Loading!$C$4:$C$3072,WQBE_Loading!L$4:L$3072,,0,),"")</f>
        <v/>
      </c>
      <c r="AM1022" s="25" t="str">
        <f>IFERROR(_xlfn.XLOOKUP($C1022,WQBE_Loading!$C$4:$C$3072,WQBE_Loading!M$4:M$3072,,0,),"")</f>
        <v/>
      </c>
      <c r="AN1022" s="25" t="str">
        <f>IFERROR(_xlfn.XLOOKUP($C1022,WQBE_Loading!$C$4:$C$3072,WQBE_Loading!N$4:N$3072,,0,),"")</f>
        <v/>
      </c>
      <c r="AO1022" s="25" t="str">
        <f>IFERROR(_xlfn.XLOOKUP($C1022,WQBE_Loading!$C$4:$C$3072,WQBE_Loading!O$4:O$3072,,0,),"")</f>
        <v/>
      </c>
      <c r="AP1022" s="25" t="str">
        <f>IFERROR(_xlfn.XLOOKUP($C1022,WQBE_Loading!$C$4:$C$3072,WQBE_Loading!P$4:P$3072,,0,),"")</f>
        <v/>
      </c>
      <c r="AQ1022" s="13" t="str">
        <f>IFERROR(_xlfn.XLOOKUP($C1022,WQBE_Loading!$C$4:$C$3072,WQBE_Loading!Q$4:Q$3072,,0,),"")</f>
        <v/>
      </c>
      <c r="AR1022">
        <f>_xlfn.XLOOKUP(C1022,UrbanHeat!$A$2:$A$1333,UrbanHeat!$B$2:$B$1333,,0,)</f>
        <v>13.962999999999999</v>
      </c>
      <c r="AS1022" s="25">
        <f>_xlfn.XLOOKUP($C1022,TNC_Loading!$A$2:$A$1332,TNC_Loading!B$2:B$1332,,0,)</f>
        <v>12.823</v>
      </c>
      <c r="AT1022" s="25">
        <f>_xlfn.XLOOKUP($C1022,TNC_Loading!$A$2:$A$1332,TNC_Loading!C$2:C$1332,,0,)</f>
        <v>2.3319999999999999</v>
      </c>
      <c r="AU1022" s="25">
        <f>_xlfn.XLOOKUP($C1022,TNC_Loading!$A$2:$A$1332,TNC_Loading!D$2:D$1332,,0,)</f>
        <v>30.158000000000001</v>
      </c>
      <c r="AV1022" s="25">
        <f>_xlfn.XLOOKUP($C1022,TNC_Loading!$A$2:$A$1332,TNC_Loading!E$2:E$1332,,0,)</f>
        <v>17.425000000000001</v>
      </c>
      <c r="AW1022" s="25">
        <f>_xlfn.XLOOKUP($C1022,TNC_Loading!$A$2:$A$1332,TNC_Loading!F$2:F$1332,,0,)</f>
        <v>352.14600000000002</v>
      </c>
      <c r="AX1022">
        <f>_xlfn.XLOOKUP(C1022,BIBI!$D$2:$D$1332,BIBI!$F$2:$F$1332,,0,)</f>
        <v>0</v>
      </c>
      <c r="AY1022">
        <f>_xlfn.XLOOKUP(C1022,FacilityCounts!$A$3:$A$1333,FacilityCounts!$B$3:$B$1333,,0,)</f>
        <v>0</v>
      </c>
      <c r="AZ1022">
        <f>_xlfn.XLOOKUP(C1022,FacilityCounts!$D$3:$D$1333,FacilityCounts!$E$3:$E$1333,,0,)</f>
        <v>0</v>
      </c>
      <c r="BA1022">
        <f>_xlfn.XLOOKUP(C1022,FacilityCounts!$G$3:$G$1333,FacilityCounts!$H$3:$H$1333,,0,)</f>
        <v>0</v>
      </c>
      <c r="BB1022">
        <f>IFERROR(_xlfn.XLOOKUP(C1022,'DA to P Sensitive Lakes'!$P$2:$P$44,'DA to P Sensitive Lakes'!$Q$2:$Q$44,,0,),0)</f>
        <v>0</v>
      </c>
      <c r="BC1022" s="25">
        <f>_xlfn.XLOOKUP(C1022,'Historic Runoff (mm)'!$A$2:$A$1332,'Historic Runoff (mm)'!$B$2:$B$1332,,0,)</f>
        <v>701.46299999999997</v>
      </c>
      <c r="BD1022">
        <f>_xlfn.XLOOKUP(C1022,DrainageComplaint!$A$2:$A$1332,DrainageComplaint!$B$2:$B$1332,,0,)</f>
        <v>0</v>
      </c>
      <c r="BE1022">
        <f>_xlfn.XLOOKUP(C1022,PAD_Area!$G$2:$G$1332,PAD_Area!$H$2:$H$1332,,0,)</f>
        <v>0</v>
      </c>
    </row>
    <row r="1023" spans="1:57" x14ac:dyDescent="0.2">
      <c r="A1023" s="2">
        <v>1020</v>
      </c>
      <c r="B1023" s="2">
        <v>1021</v>
      </c>
      <c r="C1023" s="20">
        <v>1500030</v>
      </c>
      <c r="D1023" s="3" t="s">
        <v>1018</v>
      </c>
      <c r="E1023" s="3" t="s">
        <v>1017</v>
      </c>
      <c r="F1023" s="3">
        <v>14.031000000000001</v>
      </c>
      <c r="G1023" s="3">
        <v>4320.1346712300001</v>
      </c>
      <c r="H1023" s="3">
        <v>611172.28489600006</v>
      </c>
      <c r="I1023" s="2">
        <v>5</v>
      </c>
      <c r="J1023" s="2">
        <v>2</v>
      </c>
      <c r="K1023" s="2">
        <v>0</v>
      </c>
      <c r="L1023" s="2">
        <v>0</v>
      </c>
      <c r="M1023" s="3">
        <v>3942.550048828125</v>
      </c>
      <c r="N1023" s="2">
        <f>_xlfn.XLOOKUP(C1023,Shellfish_Presence!$E$3:$E$1333,Shellfish_Presence!$G$3:$G$1333,,0,)</f>
        <v>0</v>
      </c>
      <c r="O1023" s="3">
        <v>0</v>
      </c>
      <c r="P1023" s="3">
        <v>0</v>
      </c>
      <c r="Q1023" s="2">
        <v>5</v>
      </c>
      <c r="R1023" s="3">
        <v>0.99997097253799438</v>
      </c>
      <c r="S1023" s="3">
        <v>0</v>
      </c>
      <c r="T1023" s="3">
        <v>0</v>
      </c>
      <c r="U1023" s="3">
        <v>0</v>
      </c>
      <c r="V1023" s="2">
        <v>0</v>
      </c>
      <c r="W1023" s="3" t="str">
        <f t="shared" si="30"/>
        <v/>
      </c>
      <c r="X1023" t="str">
        <f t="shared" si="31"/>
        <v/>
      </c>
      <c r="Y1023">
        <f>IFERROR(INDEX('Parcel Year'!$N$3:$N$1175,MATCH(KC_SPS_SubbasinAttributes!C1023,'Parcel Year'!$M$3:$M$1175,0)),0)</f>
        <v>7.9547397792339325E-2</v>
      </c>
      <c r="Z1023">
        <f>INDEX(Imperviousness!$B$2:$B$1332,MATCH(KC_SPS_SubbasinAttributes!C1023,Imperviousness!$A$2:$A$1332,0))</f>
        <v>0</v>
      </c>
      <c r="AA1023">
        <f>INDEX('Flow Duration Index'!$B$2:$B$1332,MATCH(KC_SPS_SubbasinAttributes!C1023,'Flow Duration Index'!$A$2:$A$1332,0))</f>
        <v>2.738</v>
      </c>
      <c r="AB1023">
        <f>INDEX(Opportunity_Index!$G$2:$G$1333,MATCH(KC_SPS_SubbasinAttributes!C1023,Opportunity_Index!$F$2:$F$1333,0))</f>
        <v>0</v>
      </c>
      <c r="AC1023">
        <f>INDEX(Traffic!$B$2:$B$1332,MATCH(KC_SPS_SubbasinAttributes!C1023,Traffic!$A$2:$A$1332,0))</f>
        <v>0</v>
      </c>
      <c r="AD1023">
        <f>INDEX(EquityScore!$F$3:$F$1334,MATCH(KC_SPS_SubbasinAttributes!C1023,EquityScore!$E$3:$E$1334,0))</f>
        <v>1.3333333300000001</v>
      </c>
      <c r="AE1023" t="str">
        <f>IFERROR(INDEX(PavementCondition!$E$2:$E$669,MATCH(KC_SPS_SubbasinAttributes!C1023,PavementCondition!$D$2:$D$669,0)),"N/A")</f>
        <v>N/A</v>
      </c>
      <c r="AF1023">
        <f>INDEX(SpawnerMortality!$E$2:$E$1331,MATCH(KC_SPS_SubbasinAttributes!C1023,SpawnerMortality!$D$2:$D$1331,0))</f>
        <v>0.20381511400000002</v>
      </c>
      <c r="AG1023" s="25" t="str">
        <f>IFERROR(_xlfn.XLOOKUP($C1023,WQBE_Loading!$C$4:$C$3072,WQBE_Loading!G$4:G$3072,,0,),"")</f>
        <v/>
      </c>
      <c r="AH1023" s="25" t="str">
        <f>IFERROR(_xlfn.XLOOKUP($C1023,WQBE_Loading!$C$4:$C$3072,WQBE_Loading!H$4:H$3072,,0,),"")</f>
        <v/>
      </c>
      <c r="AI1023" s="25" t="str">
        <f>IFERROR(_xlfn.XLOOKUP($C1023,WQBE_Loading!$C$4:$C$3072,WQBE_Loading!I$4:I$3072,,0,),"")</f>
        <v/>
      </c>
      <c r="AJ1023" s="25" t="str">
        <f>IFERROR(_xlfn.XLOOKUP($C1023,WQBE_Loading!$C$4:$C$3072,WQBE_Loading!J$4:J$3072,,0,),"")</f>
        <v/>
      </c>
      <c r="AK1023" s="25" t="str">
        <f>IFERROR(_xlfn.XLOOKUP($C1023,WQBE_Loading!$C$4:$C$3072,WQBE_Loading!K$4:K$3072,,0,),"")</f>
        <v/>
      </c>
      <c r="AL1023" s="25" t="str">
        <f>IFERROR(_xlfn.XLOOKUP($C1023,WQBE_Loading!$C$4:$C$3072,WQBE_Loading!L$4:L$3072,,0,),"")</f>
        <v/>
      </c>
      <c r="AM1023" s="25" t="str">
        <f>IFERROR(_xlfn.XLOOKUP($C1023,WQBE_Loading!$C$4:$C$3072,WQBE_Loading!M$4:M$3072,,0,),"")</f>
        <v/>
      </c>
      <c r="AN1023" s="25" t="str">
        <f>IFERROR(_xlfn.XLOOKUP($C1023,WQBE_Loading!$C$4:$C$3072,WQBE_Loading!N$4:N$3072,,0,),"")</f>
        <v/>
      </c>
      <c r="AO1023" s="25" t="str">
        <f>IFERROR(_xlfn.XLOOKUP($C1023,WQBE_Loading!$C$4:$C$3072,WQBE_Loading!O$4:O$3072,,0,),"")</f>
        <v/>
      </c>
      <c r="AP1023" s="25" t="str">
        <f>IFERROR(_xlfn.XLOOKUP($C1023,WQBE_Loading!$C$4:$C$3072,WQBE_Loading!P$4:P$3072,,0,),"")</f>
        <v/>
      </c>
      <c r="AQ1023" s="13" t="str">
        <f>IFERROR(_xlfn.XLOOKUP($C1023,WQBE_Loading!$C$4:$C$3072,WQBE_Loading!Q$4:Q$3072,,0,),"")</f>
        <v/>
      </c>
      <c r="AR1023">
        <f>_xlfn.XLOOKUP(C1023,UrbanHeat!$A$2:$A$1333,UrbanHeat!$B$2:$B$1333,,0,)</f>
        <v>13.257</v>
      </c>
      <c r="AS1023" s="25">
        <f>_xlfn.XLOOKUP($C1023,TNC_Loading!$A$2:$A$1332,TNC_Loading!B$2:B$1332,,0,)</f>
        <v>1.302</v>
      </c>
      <c r="AT1023" s="25">
        <f>_xlfn.XLOOKUP($C1023,TNC_Loading!$A$2:$A$1332,TNC_Loading!C$2:C$1332,,0,)</f>
        <v>6.0999999999999999E-2</v>
      </c>
      <c r="AU1023" s="25">
        <f>_xlfn.XLOOKUP($C1023,TNC_Loading!$A$2:$A$1332,TNC_Loading!D$2:D$1332,,0,)</f>
        <v>3.6320000000000001</v>
      </c>
      <c r="AV1023" s="25">
        <f>_xlfn.XLOOKUP($C1023,TNC_Loading!$A$2:$A$1332,TNC_Loading!E$2:E$1332,,0,)</f>
        <v>1.228</v>
      </c>
      <c r="AW1023" s="25">
        <f>_xlfn.XLOOKUP($C1023,TNC_Loading!$A$2:$A$1332,TNC_Loading!F$2:F$1332,,0,)</f>
        <v>29.913</v>
      </c>
      <c r="AX1023">
        <f>_xlfn.XLOOKUP(C1023,BIBI!$D$2:$D$1332,BIBI!$F$2:$F$1332,,0,)</f>
        <v>0</v>
      </c>
      <c r="AY1023">
        <f>_xlfn.XLOOKUP(C1023,FacilityCounts!$A$3:$A$1333,FacilityCounts!$B$3:$B$1333,,0,)</f>
        <v>0</v>
      </c>
      <c r="AZ1023">
        <f>_xlfn.XLOOKUP(C1023,FacilityCounts!$D$3:$D$1333,FacilityCounts!$E$3:$E$1333,,0,)</f>
        <v>0</v>
      </c>
      <c r="BA1023">
        <f>_xlfn.XLOOKUP(C1023,FacilityCounts!$G$3:$G$1333,FacilityCounts!$H$3:$H$1333,,0,)</f>
        <v>0</v>
      </c>
      <c r="BB1023">
        <f>IFERROR(_xlfn.XLOOKUP(C1023,'DA to P Sensitive Lakes'!$P$2:$P$44,'DA to P Sensitive Lakes'!$Q$2:$Q$44,,0,),0)</f>
        <v>0</v>
      </c>
      <c r="BC1023" s="25">
        <f>_xlfn.XLOOKUP(C1023,'Historic Runoff (mm)'!$A$2:$A$1332,'Historic Runoff (mm)'!$B$2:$B$1332,,0,)</f>
        <v>90.063999999999993</v>
      </c>
      <c r="BD1023">
        <f>_xlfn.XLOOKUP(C1023,DrainageComplaint!$A$2:$A$1332,DrainageComplaint!$B$2:$B$1332,,0,)</f>
        <v>0</v>
      </c>
      <c r="BE1023">
        <f>_xlfn.XLOOKUP(C1023,PAD_Area!$G$2:$G$1332,PAD_Area!$H$2:$H$1332,,0,)</f>
        <v>0</v>
      </c>
    </row>
    <row r="1024" spans="1:57" x14ac:dyDescent="0.2">
      <c r="A1024" s="2">
        <v>1021</v>
      </c>
      <c r="B1024" s="2">
        <v>1022</v>
      </c>
      <c r="C1024" s="20">
        <v>1500040</v>
      </c>
      <c r="D1024" s="3" t="s">
        <v>1019</v>
      </c>
      <c r="E1024" s="3" t="s">
        <v>1017</v>
      </c>
      <c r="F1024" s="3">
        <v>30.494</v>
      </c>
      <c r="G1024" s="3">
        <v>7745.4041067300004</v>
      </c>
      <c r="H1024" s="3">
        <v>1328322.75874</v>
      </c>
      <c r="I1024" s="2">
        <v>1</v>
      </c>
      <c r="J1024" s="2">
        <v>2</v>
      </c>
      <c r="K1024" s="2">
        <v>0</v>
      </c>
      <c r="L1024" s="2">
        <v>0</v>
      </c>
      <c r="M1024" s="3">
        <v>5858.080078125</v>
      </c>
      <c r="N1024" s="2">
        <f>_xlfn.XLOOKUP(C1024,Shellfish_Presence!$E$3:$E$1333,Shellfish_Presence!$G$3:$G$1333,,0,)</f>
        <v>0</v>
      </c>
      <c r="O1024" s="3">
        <v>0</v>
      </c>
      <c r="P1024" s="3">
        <v>0</v>
      </c>
      <c r="Q1024" s="2">
        <v>3</v>
      </c>
      <c r="R1024" s="3">
        <v>1.0000100135803223</v>
      </c>
      <c r="S1024" s="3">
        <v>0</v>
      </c>
      <c r="T1024" s="3">
        <v>0</v>
      </c>
      <c r="U1024" s="3">
        <v>0</v>
      </c>
      <c r="V1024" s="2">
        <v>0</v>
      </c>
      <c r="W1024" s="3" t="str">
        <f t="shared" si="30"/>
        <v/>
      </c>
      <c r="X1024" t="str">
        <f t="shared" si="31"/>
        <v/>
      </c>
      <c r="Y1024">
        <f>IFERROR(INDEX('Parcel Year'!$N$3:$N$1175,MATCH(KC_SPS_SubbasinAttributes!C1024,'Parcel Year'!$M$3:$M$1175,0)),0)</f>
        <v>0.37959301471710205</v>
      </c>
      <c r="Z1024">
        <f>INDEX(Imperviousness!$B$2:$B$1332,MATCH(KC_SPS_SubbasinAttributes!C1024,Imperviousness!$A$2:$A$1332,0))</f>
        <v>0</v>
      </c>
      <c r="AA1024">
        <f>INDEX('Flow Duration Index'!$B$2:$B$1332,MATCH(KC_SPS_SubbasinAttributes!C1024,'Flow Duration Index'!$A$2:$A$1332,0))</f>
        <v>1.9019999999999999</v>
      </c>
      <c r="AB1024">
        <f>INDEX(Opportunity_Index!$G$2:$G$1333,MATCH(KC_SPS_SubbasinAttributes!C1024,Opportunity_Index!$F$2:$F$1333,0))</f>
        <v>0</v>
      </c>
      <c r="AC1024">
        <f>INDEX(Traffic!$B$2:$B$1332,MATCH(KC_SPS_SubbasinAttributes!C1024,Traffic!$A$2:$A$1332,0))</f>
        <v>0</v>
      </c>
      <c r="AD1024">
        <f>INDEX(EquityScore!$F$3:$F$1334,MATCH(KC_SPS_SubbasinAttributes!C1024,EquityScore!$E$3:$E$1334,0))</f>
        <v>1.3333333300000001</v>
      </c>
      <c r="AE1024" t="str">
        <f>IFERROR(INDEX(PavementCondition!$E$2:$E$669,MATCH(KC_SPS_SubbasinAttributes!C1024,PavementCondition!$D$2:$D$669,0)),"N/A")</f>
        <v>N/A</v>
      </c>
      <c r="AF1024">
        <f>INDEX(SpawnerMortality!$E$2:$E$1331,MATCH(KC_SPS_SubbasinAttributes!C1024,SpawnerMortality!$D$2:$D$1331,0))</f>
        <v>0.23065186300000001</v>
      </c>
      <c r="AG1024" s="25" t="str">
        <f>IFERROR(_xlfn.XLOOKUP($C1024,WQBE_Loading!$C$4:$C$3072,WQBE_Loading!G$4:G$3072,,0,),"")</f>
        <v/>
      </c>
      <c r="AH1024" s="25" t="str">
        <f>IFERROR(_xlfn.XLOOKUP($C1024,WQBE_Loading!$C$4:$C$3072,WQBE_Loading!H$4:H$3072,,0,),"")</f>
        <v/>
      </c>
      <c r="AI1024" s="25" t="str">
        <f>IFERROR(_xlfn.XLOOKUP($C1024,WQBE_Loading!$C$4:$C$3072,WQBE_Loading!I$4:I$3072,,0,),"")</f>
        <v/>
      </c>
      <c r="AJ1024" s="25" t="str">
        <f>IFERROR(_xlfn.XLOOKUP($C1024,WQBE_Loading!$C$4:$C$3072,WQBE_Loading!J$4:J$3072,,0,),"")</f>
        <v/>
      </c>
      <c r="AK1024" s="25" t="str">
        <f>IFERROR(_xlfn.XLOOKUP($C1024,WQBE_Loading!$C$4:$C$3072,WQBE_Loading!K$4:K$3072,,0,),"")</f>
        <v/>
      </c>
      <c r="AL1024" s="25" t="str">
        <f>IFERROR(_xlfn.XLOOKUP($C1024,WQBE_Loading!$C$4:$C$3072,WQBE_Loading!L$4:L$3072,,0,),"")</f>
        <v/>
      </c>
      <c r="AM1024" s="25" t="str">
        <f>IFERROR(_xlfn.XLOOKUP($C1024,WQBE_Loading!$C$4:$C$3072,WQBE_Loading!M$4:M$3072,,0,),"")</f>
        <v/>
      </c>
      <c r="AN1024" s="25" t="str">
        <f>IFERROR(_xlfn.XLOOKUP($C1024,WQBE_Loading!$C$4:$C$3072,WQBE_Loading!N$4:N$3072,,0,),"")</f>
        <v/>
      </c>
      <c r="AO1024" s="25" t="str">
        <f>IFERROR(_xlfn.XLOOKUP($C1024,WQBE_Loading!$C$4:$C$3072,WQBE_Loading!O$4:O$3072,,0,),"")</f>
        <v/>
      </c>
      <c r="AP1024" s="25" t="str">
        <f>IFERROR(_xlfn.XLOOKUP($C1024,WQBE_Loading!$C$4:$C$3072,WQBE_Loading!P$4:P$3072,,0,),"")</f>
        <v/>
      </c>
      <c r="AQ1024" s="13" t="str">
        <f>IFERROR(_xlfn.XLOOKUP($C1024,WQBE_Loading!$C$4:$C$3072,WQBE_Loading!Q$4:Q$3072,,0,),"")</f>
        <v/>
      </c>
      <c r="AR1024">
        <f>_xlfn.XLOOKUP(C1024,UrbanHeat!$A$2:$A$1333,UrbanHeat!$B$2:$B$1333,,0,)</f>
        <v>12.581</v>
      </c>
      <c r="AS1024" s="25">
        <f>_xlfn.XLOOKUP($C1024,TNC_Loading!$A$2:$A$1332,TNC_Loading!B$2:B$1332,,0,)</f>
        <v>1.3260000000000001</v>
      </c>
      <c r="AT1024" s="25">
        <f>_xlfn.XLOOKUP($C1024,TNC_Loading!$A$2:$A$1332,TNC_Loading!C$2:C$1332,,0,)</f>
        <v>6.5000000000000002E-2</v>
      </c>
      <c r="AU1024" s="25">
        <f>_xlfn.XLOOKUP($C1024,TNC_Loading!$A$2:$A$1332,TNC_Loading!D$2:D$1332,,0,)</f>
        <v>3.6869999999999998</v>
      </c>
      <c r="AV1024" s="25">
        <f>_xlfn.XLOOKUP($C1024,TNC_Loading!$A$2:$A$1332,TNC_Loading!E$2:E$1332,,0,)</f>
        <v>1.232</v>
      </c>
      <c r="AW1024" s="25">
        <f>_xlfn.XLOOKUP($C1024,TNC_Loading!$A$2:$A$1332,TNC_Loading!F$2:F$1332,,0,)</f>
        <v>26.978999999999999</v>
      </c>
      <c r="AX1024">
        <f>_xlfn.XLOOKUP(C1024,BIBI!$D$2:$D$1332,BIBI!$F$2:$F$1332,,0,)</f>
        <v>0</v>
      </c>
      <c r="AY1024">
        <f>_xlfn.XLOOKUP(C1024,FacilityCounts!$A$3:$A$1333,FacilityCounts!$B$3:$B$1333,,0,)</f>
        <v>0</v>
      </c>
      <c r="AZ1024">
        <f>_xlfn.XLOOKUP(C1024,FacilityCounts!$D$3:$D$1333,FacilityCounts!$E$3:$E$1333,,0,)</f>
        <v>0</v>
      </c>
      <c r="BA1024">
        <f>_xlfn.XLOOKUP(C1024,FacilityCounts!$G$3:$G$1333,FacilityCounts!$H$3:$H$1333,,0,)</f>
        <v>0</v>
      </c>
      <c r="BB1024">
        <f>IFERROR(_xlfn.XLOOKUP(C1024,'DA to P Sensitive Lakes'!$P$2:$P$44,'DA to P Sensitive Lakes'!$Q$2:$Q$44,,0,),0)</f>
        <v>0</v>
      </c>
      <c r="BC1024" s="25">
        <f>_xlfn.XLOOKUP(C1024,'Historic Runoff (mm)'!$A$2:$A$1332,'Historic Runoff (mm)'!$B$2:$B$1332,,0,)</f>
        <v>120.441</v>
      </c>
      <c r="BD1024">
        <f>_xlfn.XLOOKUP(C1024,DrainageComplaint!$A$2:$A$1332,DrainageComplaint!$B$2:$B$1332,,0,)</f>
        <v>0</v>
      </c>
      <c r="BE1024">
        <f>_xlfn.XLOOKUP(C1024,PAD_Area!$G$2:$G$1332,PAD_Area!$H$2:$H$1332,,0,)</f>
        <v>0</v>
      </c>
    </row>
    <row r="1025" spans="1:57" x14ac:dyDescent="0.2">
      <c r="A1025" s="2">
        <v>1022</v>
      </c>
      <c r="B1025" s="2">
        <v>1023</v>
      </c>
      <c r="C1025" s="20">
        <v>1500050</v>
      </c>
      <c r="D1025" s="3" t="s">
        <v>1020</v>
      </c>
      <c r="E1025" s="3" t="s">
        <v>1017</v>
      </c>
      <c r="F1025" s="3">
        <v>1469.3689999999999</v>
      </c>
      <c r="G1025" s="3">
        <v>64378.580053500002</v>
      </c>
      <c r="H1025" s="3">
        <v>64005448.053999998</v>
      </c>
      <c r="I1025" s="2">
        <v>0</v>
      </c>
      <c r="J1025" s="2">
        <v>2</v>
      </c>
      <c r="K1025" s="2">
        <v>0</v>
      </c>
      <c r="L1025" s="2">
        <v>10</v>
      </c>
      <c r="M1025" s="3">
        <v>6055.830078125</v>
      </c>
      <c r="N1025" s="2">
        <f>_xlfn.XLOOKUP(C1025,Shellfish_Presence!$E$3:$E$1333,Shellfish_Presence!$G$3:$G$1333,,0,)</f>
        <v>0</v>
      </c>
      <c r="O1025" s="3">
        <v>0</v>
      </c>
      <c r="P1025" s="3">
        <v>0</v>
      </c>
      <c r="Q1025" s="2">
        <v>4</v>
      </c>
      <c r="R1025" s="3">
        <v>1</v>
      </c>
      <c r="S1025" s="3">
        <v>0</v>
      </c>
      <c r="T1025" s="3">
        <v>14170.5</v>
      </c>
      <c r="U1025" s="3">
        <v>0</v>
      </c>
      <c r="V1025" s="2">
        <v>12</v>
      </c>
      <c r="W1025" s="3">
        <f t="shared" si="30"/>
        <v>8.4682968138033237E-4</v>
      </c>
      <c r="X1025">
        <f t="shared" si="31"/>
        <v>0</v>
      </c>
      <c r="Y1025">
        <f>IFERROR(INDEX('Parcel Year'!$N$3:$N$1175,MATCH(KC_SPS_SubbasinAttributes!C1025,'Parcel Year'!$M$3:$M$1175,0)),0)</f>
        <v>0.30970299243927002</v>
      </c>
      <c r="Z1025">
        <f>INDEX(Imperviousness!$B$2:$B$1332,MATCH(KC_SPS_SubbasinAttributes!C1025,Imperviousness!$A$2:$A$1332,0))</f>
        <v>0.06</v>
      </c>
      <c r="AA1025">
        <f>INDEX('Flow Duration Index'!$B$2:$B$1332,MATCH(KC_SPS_SubbasinAttributes!C1025,'Flow Duration Index'!$A$2:$A$1332,0))</f>
        <v>3.899</v>
      </c>
      <c r="AB1025">
        <f>INDEX(Opportunity_Index!$G$2:$G$1333,MATCH(KC_SPS_SubbasinAttributes!C1025,Opportunity_Index!$F$2:$F$1333,0))</f>
        <v>0</v>
      </c>
      <c r="AC1025">
        <f>INDEX(Traffic!$B$2:$B$1332,MATCH(KC_SPS_SubbasinAttributes!C1025,Traffic!$A$2:$A$1332,0))</f>
        <v>622.31700000000001</v>
      </c>
      <c r="AD1025">
        <f>INDEX(EquityScore!$F$3:$F$1334,MATCH(KC_SPS_SubbasinAttributes!C1025,EquityScore!$E$3:$E$1334,0))</f>
        <v>1.3333333300000001</v>
      </c>
      <c r="AE1025">
        <f>IFERROR(INDEX(PavementCondition!$E$2:$E$669,MATCH(KC_SPS_SubbasinAttributes!C1025,PavementCondition!$D$2:$D$669,0)),"N/A")</f>
        <v>60</v>
      </c>
      <c r="AF1025">
        <f>INDEX(SpawnerMortality!$E$2:$E$1331,MATCH(KC_SPS_SubbasinAttributes!C1025,SpawnerMortality!$D$2:$D$1331,0))</f>
        <v>0.15032836249999998</v>
      </c>
      <c r="AG1025" s="25" t="str">
        <f>IFERROR(_xlfn.XLOOKUP($C1025,WQBE_Loading!$C$4:$C$3072,WQBE_Loading!G$4:G$3072,,0,),"")</f>
        <v/>
      </c>
      <c r="AH1025" s="25" t="str">
        <f>IFERROR(_xlfn.XLOOKUP($C1025,WQBE_Loading!$C$4:$C$3072,WQBE_Loading!H$4:H$3072,,0,),"")</f>
        <v/>
      </c>
      <c r="AI1025" s="25" t="str">
        <f>IFERROR(_xlfn.XLOOKUP($C1025,WQBE_Loading!$C$4:$C$3072,WQBE_Loading!I$4:I$3072,,0,),"")</f>
        <v/>
      </c>
      <c r="AJ1025" s="25" t="str">
        <f>IFERROR(_xlfn.XLOOKUP($C1025,WQBE_Loading!$C$4:$C$3072,WQBE_Loading!J$4:J$3072,,0,),"")</f>
        <v/>
      </c>
      <c r="AK1025" s="25" t="str">
        <f>IFERROR(_xlfn.XLOOKUP($C1025,WQBE_Loading!$C$4:$C$3072,WQBE_Loading!K$4:K$3072,,0,),"")</f>
        <v/>
      </c>
      <c r="AL1025" s="25" t="str">
        <f>IFERROR(_xlfn.XLOOKUP($C1025,WQBE_Loading!$C$4:$C$3072,WQBE_Loading!L$4:L$3072,,0,),"")</f>
        <v/>
      </c>
      <c r="AM1025" s="25" t="str">
        <f>IFERROR(_xlfn.XLOOKUP($C1025,WQBE_Loading!$C$4:$C$3072,WQBE_Loading!M$4:M$3072,,0,),"")</f>
        <v/>
      </c>
      <c r="AN1025" s="25" t="str">
        <f>IFERROR(_xlfn.XLOOKUP($C1025,WQBE_Loading!$C$4:$C$3072,WQBE_Loading!N$4:N$3072,,0,),"")</f>
        <v/>
      </c>
      <c r="AO1025" s="25" t="str">
        <f>IFERROR(_xlfn.XLOOKUP($C1025,WQBE_Loading!$C$4:$C$3072,WQBE_Loading!O$4:O$3072,,0,),"")</f>
        <v/>
      </c>
      <c r="AP1025" s="25" t="str">
        <f>IFERROR(_xlfn.XLOOKUP($C1025,WQBE_Loading!$C$4:$C$3072,WQBE_Loading!P$4:P$3072,,0,),"")</f>
        <v/>
      </c>
      <c r="AQ1025" s="13" t="str">
        <f>IFERROR(_xlfn.XLOOKUP($C1025,WQBE_Loading!$C$4:$C$3072,WQBE_Loading!Q$4:Q$3072,,0,),"")</f>
        <v/>
      </c>
      <c r="AR1025">
        <f>_xlfn.XLOOKUP(C1025,UrbanHeat!$A$2:$A$1333,UrbanHeat!$B$2:$B$1333,,0,)</f>
        <v>12.272</v>
      </c>
      <c r="AS1025" s="25">
        <f>_xlfn.XLOOKUP($C1025,TNC_Loading!$A$2:$A$1332,TNC_Loading!B$2:B$1332,,0,)</f>
        <v>3.2949999999999999</v>
      </c>
      <c r="AT1025" s="25">
        <f>_xlfn.XLOOKUP($C1025,TNC_Loading!$A$2:$A$1332,TNC_Loading!C$2:C$1332,,0,)</f>
        <v>0.2</v>
      </c>
      <c r="AU1025" s="25">
        <f>_xlfn.XLOOKUP($C1025,TNC_Loading!$A$2:$A$1332,TNC_Loading!D$2:D$1332,,0,)</f>
        <v>6.6470000000000002</v>
      </c>
      <c r="AV1025" s="25">
        <f>_xlfn.XLOOKUP($C1025,TNC_Loading!$A$2:$A$1332,TNC_Loading!E$2:E$1332,,0,)</f>
        <v>3.3260000000000001</v>
      </c>
      <c r="AW1025" s="25">
        <f>_xlfn.XLOOKUP($C1025,TNC_Loading!$A$2:$A$1332,TNC_Loading!F$2:F$1332,,0,)</f>
        <v>71.320999999999998</v>
      </c>
      <c r="AX1025">
        <f>_xlfn.XLOOKUP(C1025,BIBI!$D$2:$D$1332,BIBI!$F$2:$F$1332,,0,)</f>
        <v>0</v>
      </c>
      <c r="AY1025">
        <f>_xlfn.XLOOKUP(C1025,FacilityCounts!$A$3:$A$1333,FacilityCounts!$B$3:$B$1333,,0,)</f>
        <v>0</v>
      </c>
      <c r="AZ1025">
        <f>_xlfn.XLOOKUP(C1025,FacilityCounts!$D$3:$D$1333,FacilityCounts!$E$3:$E$1333,,0,)</f>
        <v>0</v>
      </c>
      <c r="BA1025">
        <f>_xlfn.XLOOKUP(C1025,FacilityCounts!$G$3:$G$1333,FacilityCounts!$H$3:$H$1333,,0,)</f>
        <v>0</v>
      </c>
      <c r="BB1025">
        <f>IFERROR(_xlfn.XLOOKUP(C1025,'DA to P Sensitive Lakes'!$P$2:$P$44,'DA to P Sensitive Lakes'!$Q$2:$Q$44,,0,),0)</f>
        <v>0</v>
      </c>
      <c r="BC1025" s="25">
        <f>_xlfn.XLOOKUP(C1025,'Historic Runoff (mm)'!$A$2:$A$1332,'Historic Runoff (mm)'!$B$2:$B$1332,,0,)</f>
        <v>240.46299999999999</v>
      </c>
      <c r="BD1025">
        <f>_xlfn.XLOOKUP(C1025,DrainageComplaint!$A$2:$A$1332,DrainageComplaint!$B$2:$B$1332,,0,)</f>
        <v>2</v>
      </c>
      <c r="BE1025">
        <f>_xlfn.XLOOKUP(C1025,PAD_Area!$G$2:$G$1332,PAD_Area!$H$2:$H$1332,,0,)</f>
        <v>0</v>
      </c>
    </row>
    <row r="1026" spans="1:57" x14ac:dyDescent="0.2">
      <c r="A1026" s="2">
        <v>1023</v>
      </c>
      <c r="B1026" s="2">
        <v>1024</v>
      </c>
      <c r="C1026" s="20">
        <v>1500060</v>
      </c>
      <c r="D1026" s="3" t="s">
        <v>1020</v>
      </c>
      <c r="E1026" s="3" t="s">
        <v>1017</v>
      </c>
      <c r="F1026" s="3">
        <v>265.37799999999999</v>
      </c>
      <c r="G1026" s="3">
        <v>22105.844878</v>
      </c>
      <c r="H1026" s="3">
        <v>11559831.5393</v>
      </c>
      <c r="I1026" s="2">
        <v>0</v>
      </c>
      <c r="J1026" s="2">
        <v>2</v>
      </c>
      <c r="K1026" s="2">
        <v>0</v>
      </c>
      <c r="L1026" s="2">
        <v>7</v>
      </c>
      <c r="M1026" s="3">
        <v>912.780029296875</v>
      </c>
      <c r="N1026" s="2">
        <f>_xlfn.XLOOKUP(C1026,Shellfish_Presence!$E$3:$E$1333,Shellfish_Presence!$G$3:$G$1333,,0,)</f>
        <v>0</v>
      </c>
      <c r="O1026" s="3">
        <v>0</v>
      </c>
      <c r="P1026" s="3">
        <v>0</v>
      </c>
      <c r="Q1026" s="2">
        <v>1</v>
      </c>
      <c r="R1026" s="3">
        <v>1</v>
      </c>
      <c r="S1026" s="3">
        <v>0</v>
      </c>
      <c r="T1026" s="3">
        <v>0</v>
      </c>
      <c r="U1026" s="3">
        <v>0</v>
      </c>
      <c r="V1026" s="2">
        <v>0</v>
      </c>
      <c r="W1026" s="3" t="str">
        <f t="shared" si="30"/>
        <v/>
      </c>
      <c r="X1026" t="str">
        <f t="shared" si="31"/>
        <v/>
      </c>
      <c r="Y1026">
        <f>IFERROR(INDEX('Parcel Year'!$N$3:$N$1175,MATCH(KC_SPS_SubbasinAttributes!C1026,'Parcel Year'!$M$3:$M$1175,0)),0)</f>
        <v>0.34599301218986511</v>
      </c>
      <c r="Z1026">
        <f>INDEX(Imperviousness!$B$2:$B$1332,MATCH(KC_SPS_SubbasinAttributes!C1026,Imperviousness!$A$2:$A$1332,0))</f>
        <v>0.20300000000000001</v>
      </c>
      <c r="AA1026">
        <f>INDEX('Flow Duration Index'!$B$2:$B$1332,MATCH(KC_SPS_SubbasinAttributes!C1026,'Flow Duration Index'!$A$2:$A$1332,0))</f>
        <v>7.0620000000000003</v>
      </c>
      <c r="AB1026">
        <f>INDEX(Opportunity_Index!$G$2:$G$1333,MATCH(KC_SPS_SubbasinAttributes!C1026,Opportunity_Index!$F$2:$F$1333,0))</f>
        <v>0</v>
      </c>
      <c r="AC1026">
        <f>INDEX(Traffic!$B$2:$B$1332,MATCH(KC_SPS_SubbasinAttributes!C1026,Traffic!$A$2:$A$1332,0))</f>
        <v>316.68299999999999</v>
      </c>
      <c r="AD1026">
        <f>INDEX(EquityScore!$F$3:$F$1334,MATCH(KC_SPS_SubbasinAttributes!C1026,EquityScore!$E$3:$E$1334,0))</f>
        <v>1.3333333300000001</v>
      </c>
      <c r="AE1026" t="str">
        <f>IFERROR(INDEX(PavementCondition!$E$2:$E$669,MATCH(KC_SPS_SubbasinAttributes!C1026,PavementCondition!$D$2:$D$669,0)),"N/A")</f>
        <v>N/A</v>
      </c>
      <c r="AF1026">
        <f>INDEX(SpawnerMortality!$E$2:$E$1331,MATCH(KC_SPS_SubbasinAttributes!C1026,SpawnerMortality!$D$2:$D$1331,0))</f>
        <v>0.23065186300000001</v>
      </c>
      <c r="AG1026" s="25" t="str">
        <f>IFERROR(_xlfn.XLOOKUP($C1026,WQBE_Loading!$C$4:$C$3072,WQBE_Loading!G$4:G$3072,,0,),"")</f>
        <v/>
      </c>
      <c r="AH1026" s="25" t="str">
        <f>IFERROR(_xlfn.XLOOKUP($C1026,WQBE_Loading!$C$4:$C$3072,WQBE_Loading!H$4:H$3072,,0,),"")</f>
        <v/>
      </c>
      <c r="AI1026" s="25" t="str">
        <f>IFERROR(_xlfn.XLOOKUP($C1026,WQBE_Loading!$C$4:$C$3072,WQBE_Loading!I$4:I$3072,,0,),"")</f>
        <v/>
      </c>
      <c r="AJ1026" s="25" t="str">
        <f>IFERROR(_xlfn.XLOOKUP($C1026,WQBE_Loading!$C$4:$C$3072,WQBE_Loading!J$4:J$3072,,0,),"")</f>
        <v/>
      </c>
      <c r="AK1026" s="25" t="str">
        <f>IFERROR(_xlfn.XLOOKUP($C1026,WQBE_Loading!$C$4:$C$3072,WQBE_Loading!K$4:K$3072,,0,),"")</f>
        <v/>
      </c>
      <c r="AL1026" s="25" t="str">
        <f>IFERROR(_xlfn.XLOOKUP($C1026,WQBE_Loading!$C$4:$C$3072,WQBE_Loading!L$4:L$3072,,0,),"")</f>
        <v/>
      </c>
      <c r="AM1026" s="25" t="str">
        <f>IFERROR(_xlfn.XLOOKUP($C1026,WQBE_Loading!$C$4:$C$3072,WQBE_Loading!M$4:M$3072,,0,),"")</f>
        <v/>
      </c>
      <c r="AN1026" s="25" t="str">
        <f>IFERROR(_xlfn.XLOOKUP($C1026,WQBE_Loading!$C$4:$C$3072,WQBE_Loading!N$4:N$3072,,0,),"")</f>
        <v/>
      </c>
      <c r="AO1026" s="25" t="str">
        <f>IFERROR(_xlfn.XLOOKUP($C1026,WQBE_Loading!$C$4:$C$3072,WQBE_Loading!O$4:O$3072,,0,),"")</f>
        <v/>
      </c>
      <c r="AP1026" s="25" t="str">
        <f>IFERROR(_xlfn.XLOOKUP($C1026,WQBE_Loading!$C$4:$C$3072,WQBE_Loading!P$4:P$3072,,0,),"")</f>
        <v/>
      </c>
      <c r="AQ1026" s="13" t="str">
        <f>IFERROR(_xlfn.XLOOKUP($C1026,WQBE_Loading!$C$4:$C$3072,WQBE_Loading!Q$4:Q$3072,,0,),"")</f>
        <v/>
      </c>
      <c r="AR1026">
        <f>_xlfn.XLOOKUP(C1026,UrbanHeat!$A$2:$A$1333,UrbanHeat!$B$2:$B$1333,,0,)</f>
        <v>13.018000000000001</v>
      </c>
      <c r="AS1026" s="25">
        <f>_xlfn.XLOOKUP($C1026,TNC_Loading!$A$2:$A$1332,TNC_Loading!B$2:B$1332,,0,)</f>
        <v>7.1970000000000001</v>
      </c>
      <c r="AT1026" s="25">
        <f>_xlfn.XLOOKUP($C1026,TNC_Loading!$A$2:$A$1332,TNC_Loading!C$2:C$1332,,0,)</f>
        <v>0.64400000000000002</v>
      </c>
      <c r="AU1026" s="25">
        <f>_xlfn.XLOOKUP($C1026,TNC_Loading!$A$2:$A$1332,TNC_Loading!D$2:D$1332,,0,)</f>
        <v>14.792</v>
      </c>
      <c r="AV1026" s="25">
        <f>_xlfn.XLOOKUP($C1026,TNC_Loading!$A$2:$A$1332,TNC_Loading!E$2:E$1332,,0,)</f>
        <v>8.8930000000000007</v>
      </c>
      <c r="AW1026" s="25">
        <f>_xlfn.XLOOKUP($C1026,TNC_Loading!$A$2:$A$1332,TNC_Loading!F$2:F$1332,,0,)</f>
        <v>167.20599999999999</v>
      </c>
      <c r="AX1026">
        <f>_xlfn.XLOOKUP(C1026,BIBI!$D$2:$D$1332,BIBI!$F$2:$F$1332,,0,)</f>
        <v>0</v>
      </c>
      <c r="AY1026">
        <f>_xlfn.XLOOKUP(C1026,FacilityCounts!$A$3:$A$1333,FacilityCounts!$B$3:$B$1333,,0,)</f>
        <v>0</v>
      </c>
      <c r="AZ1026">
        <f>_xlfn.XLOOKUP(C1026,FacilityCounts!$D$3:$D$1333,FacilityCounts!$E$3:$E$1333,,0,)</f>
        <v>0</v>
      </c>
      <c r="BA1026">
        <f>_xlfn.XLOOKUP(C1026,FacilityCounts!$G$3:$G$1333,FacilityCounts!$H$3:$H$1333,,0,)</f>
        <v>0</v>
      </c>
      <c r="BB1026">
        <f>IFERROR(_xlfn.XLOOKUP(C1026,'DA to P Sensitive Lakes'!$P$2:$P$44,'DA to P Sensitive Lakes'!$Q$2:$Q$44,,0,),0)</f>
        <v>0</v>
      </c>
      <c r="BC1026" s="25">
        <f>_xlfn.XLOOKUP(C1026,'Historic Runoff (mm)'!$A$2:$A$1332,'Historic Runoff (mm)'!$B$2:$B$1332,,0,)</f>
        <v>495.54899999999998</v>
      </c>
      <c r="BD1026">
        <f>_xlfn.XLOOKUP(C1026,DrainageComplaint!$A$2:$A$1332,DrainageComplaint!$B$2:$B$1332,,0,)</f>
        <v>0</v>
      </c>
      <c r="BE1026">
        <f>_xlfn.XLOOKUP(C1026,PAD_Area!$G$2:$G$1332,PAD_Area!$H$2:$H$1332,,0,)</f>
        <v>0</v>
      </c>
    </row>
    <row r="1027" spans="1:57" x14ac:dyDescent="0.2">
      <c r="A1027" s="2">
        <v>1024</v>
      </c>
      <c r="B1027" s="2">
        <v>1025</v>
      </c>
      <c r="C1027" s="20">
        <v>1500070</v>
      </c>
      <c r="D1027" s="3" t="s">
        <v>1020</v>
      </c>
      <c r="E1027" s="3" t="s">
        <v>1017</v>
      </c>
      <c r="F1027" s="3">
        <v>796.82399999999996</v>
      </c>
      <c r="G1027" s="3">
        <v>39158.650994700001</v>
      </c>
      <c r="H1027" s="3">
        <v>34709515.742299996</v>
      </c>
      <c r="I1027" s="2">
        <v>3</v>
      </c>
      <c r="J1027" s="2">
        <v>4</v>
      </c>
      <c r="K1027" s="2">
        <v>0</v>
      </c>
      <c r="L1027" s="2">
        <v>2</v>
      </c>
      <c r="M1027" s="3">
        <v>28438</v>
      </c>
      <c r="N1027" s="2">
        <f>_xlfn.XLOOKUP(C1027,Shellfish_Presence!$E$3:$E$1333,Shellfish_Presence!$G$3:$G$1333,,0,)</f>
        <v>0</v>
      </c>
      <c r="O1027" s="3">
        <v>0</v>
      </c>
      <c r="P1027" s="3">
        <v>0</v>
      </c>
      <c r="Q1027" s="2">
        <v>7</v>
      </c>
      <c r="R1027" s="3">
        <v>1</v>
      </c>
      <c r="S1027" s="3">
        <v>0</v>
      </c>
      <c r="T1027" s="3">
        <v>7248.740234375</v>
      </c>
      <c r="U1027" s="3">
        <v>0</v>
      </c>
      <c r="V1027" s="2">
        <v>19</v>
      </c>
      <c r="W1027" s="3">
        <f t="shared" ref="W1027:W1090" si="32">IFERROR(V1027/T1027,"")</f>
        <v>2.6211451073799193E-3</v>
      </c>
      <c r="X1027">
        <f t="shared" si="31"/>
        <v>0</v>
      </c>
      <c r="Y1027">
        <f>IFERROR(INDEX('Parcel Year'!$N$3:$N$1175,MATCH(KC_SPS_SubbasinAttributes!C1027,'Parcel Year'!$M$3:$M$1175,0)),0)</f>
        <v>0.31049999594688416</v>
      </c>
      <c r="Z1027">
        <f>INDEX(Imperviousness!$B$2:$B$1332,MATCH(KC_SPS_SubbasinAttributes!C1027,Imperviousness!$A$2:$A$1332,0))</f>
        <v>0</v>
      </c>
      <c r="AA1027">
        <f>INDEX('Flow Duration Index'!$B$2:$B$1332,MATCH(KC_SPS_SubbasinAttributes!C1027,'Flow Duration Index'!$A$2:$A$1332,0))</f>
        <v>2.3719999999999999</v>
      </c>
      <c r="AB1027">
        <f>INDEX(Opportunity_Index!$G$2:$G$1333,MATCH(KC_SPS_SubbasinAttributes!C1027,Opportunity_Index!$F$2:$F$1333,0))</f>
        <v>5.1999999999999998E-3</v>
      </c>
      <c r="AC1027">
        <f>INDEX(Traffic!$B$2:$B$1332,MATCH(KC_SPS_SubbasinAttributes!C1027,Traffic!$A$2:$A$1332,0))</f>
        <v>1123.518</v>
      </c>
      <c r="AD1027">
        <f>INDEX(EquityScore!$F$3:$F$1334,MATCH(KC_SPS_SubbasinAttributes!C1027,EquityScore!$E$3:$E$1334,0))</f>
        <v>1.3333333300000001</v>
      </c>
      <c r="AE1027">
        <f>IFERROR(INDEX(PavementCondition!$E$2:$E$669,MATCH(KC_SPS_SubbasinAttributes!C1027,PavementCondition!$D$2:$D$669,0)),"N/A")</f>
        <v>94</v>
      </c>
      <c r="AF1027">
        <f>INDEX(SpawnerMortality!$E$2:$E$1331,MATCH(KC_SPS_SubbasinAttributes!C1027,SpawnerMortality!$D$2:$D$1331,0))</f>
        <v>0.20381511400000002</v>
      </c>
      <c r="AG1027" s="25" t="str">
        <f>IFERROR(_xlfn.XLOOKUP($C1027,WQBE_Loading!$C$4:$C$3072,WQBE_Loading!G$4:G$3072,,0,),"")</f>
        <v/>
      </c>
      <c r="AH1027" s="25" t="str">
        <f>IFERROR(_xlfn.XLOOKUP($C1027,WQBE_Loading!$C$4:$C$3072,WQBE_Loading!H$4:H$3072,,0,),"")</f>
        <v/>
      </c>
      <c r="AI1027" s="25" t="str">
        <f>IFERROR(_xlfn.XLOOKUP($C1027,WQBE_Loading!$C$4:$C$3072,WQBE_Loading!I$4:I$3072,,0,),"")</f>
        <v/>
      </c>
      <c r="AJ1027" s="25" t="str">
        <f>IFERROR(_xlfn.XLOOKUP($C1027,WQBE_Loading!$C$4:$C$3072,WQBE_Loading!J$4:J$3072,,0,),"")</f>
        <v/>
      </c>
      <c r="AK1027" s="25" t="str">
        <f>IFERROR(_xlfn.XLOOKUP($C1027,WQBE_Loading!$C$4:$C$3072,WQBE_Loading!K$4:K$3072,,0,),"")</f>
        <v/>
      </c>
      <c r="AL1027" s="25" t="str">
        <f>IFERROR(_xlfn.XLOOKUP($C1027,WQBE_Loading!$C$4:$C$3072,WQBE_Loading!L$4:L$3072,,0,),"")</f>
        <v/>
      </c>
      <c r="AM1027" s="25" t="str">
        <f>IFERROR(_xlfn.XLOOKUP($C1027,WQBE_Loading!$C$4:$C$3072,WQBE_Loading!M$4:M$3072,,0,),"")</f>
        <v/>
      </c>
      <c r="AN1027" s="25" t="str">
        <f>IFERROR(_xlfn.XLOOKUP($C1027,WQBE_Loading!$C$4:$C$3072,WQBE_Loading!N$4:N$3072,,0,),"")</f>
        <v/>
      </c>
      <c r="AO1027" s="25" t="str">
        <f>IFERROR(_xlfn.XLOOKUP($C1027,WQBE_Loading!$C$4:$C$3072,WQBE_Loading!O$4:O$3072,,0,),"")</f>
        <v/>
      </c>
      <c r="AP1027" s="25" t="str">
        <f>IFERROR(_xlfn.XLOOKUP($C1027,WQBE_Loading!$C$4:$C$3072,WQBE_Loading!P$4:P$3072,,0,),"")</f>
        <v/>
      </c>
      <c r="AQ1027" s="13" t="str">
        <f>IFERROR(_xlfn.XLOOKUP($C1027,WQBE_Loading!$C$4:$C$3072,WQBE_Loading!Q$4:Q$3072,,0,),"")</f>
        <v/>
      </c>
      <c r="AR1027">
        <f>_xlfn.XLOOKUP(C1027,UrbanHeat!$A$2:$A$1333,UrbanHeat!$B$2:$B$1333,,0,)</f>
        <v>12.808999999999999</v>
      </c>
      <c r="AS1027" s="25">
        <f>_xlfn.XLOOKUP($C1027,TNC_Loading!$A$2:$A$1332,TNC_Loading!B$2:B$1332,,0,)</f>
        <v>1.1439999999999999</v>
      </c>
      <c r="AT1027" s="25">
        <f>_xlfn.XLOOKUP($C1027,TNC_Loading!$A$2:$A$1332,TNC_Loading!C$2:C$1332,,0,)</f>
        <v>4.7E-2</v>
      </c>
      <c r="AU1027" s="25">
        <f>_xlfn.XLOOKUP($C1027,TNC_Loading!$A$2:$A$1332,TNC_Loading!D$2:D$1332,,0,)</f>
        <v>1.9239999999999999</v>
      </c>
      <c r="AV1027" s="25">
        <f>_xlfn.XLOOKUP($C1027,TNC_Loading!$A$2:$A$1332,TNC_Loading!E$2:E$1332,,0,)</f>
        <v>1.0149999999999999</v>
      </c>
      <c r="AW1027" s="25">
        <f>_xlfn.XLOOKUP($C1027,TNC_Loading!$A$2:$A$1332,TNC_Loading!F$2:F$1332,,0,)</f>
        <v>22.228999999999999</v>
      </c>
      <c r="AX1027">
        <f>_xlfn.XLOOKUP(C1027,BIBI!$D$2:$D$1332,BIBI!$F$2:$F$1332,,0,)</f>
        <v>0</v>
      </c>
      <c r="AY1027">
        <f>_xlfn.XLOOKUP(C1027,FacilityCounts!$A$3:$A$1333,FacilityCounts!$B$3:$B$1333,,0,)</f>
        <v>0</v>
      </c>
      <c r="AZ1027">
        <f>_xlfn.XLOOKUP(C1027,FacilityCounts!$D$3:$D$1333,FacilityCounts!$E$3:$E$1333,,0,)</f>
        <v>1</v>
      </c>
      <c r="BA1027">
        <f>_xlfn.XLOOKUP(C1027,FacilityCounts!$G$3:$G$1333,FacilityCounts!$H$3:$H$1333,,0,)</f>
        <v>0</v>
      </c>
      <c r="BB1027">
        <f>IFERROR(_xlfn.XLOOKUP(C1027,'DA to P Sensitive Lakes'!$P$2:$P$44,'DA to P Sensitive Lakes'!$Q$2:$Q$44,,0,),0)</f>
        <v>0</v>
      </c>
      <c r="BC1027" s="25">
        <f>_xlfn.XLOOKUP(C1027,'Historic Runoff (mm)'!$A$2:$A$1332,'Historic Runoff (mm)'!$B$2:$B$1332,,0,)</f>
        <v>90.286000000000001</v>
      </c>
      <c r="BD1027">
        <f>_xlfn.XLOOKUP(C1027,DrainageComplaint!$A$2:$A$1332,DrainageComplaint!$B$2:$B$1332,,0,)</f>
        <v>1</v>
      </c>
      <c r="BE1027">
        <f>_xlfn.XLOOKUP(C1027,PAD_Area!$G$2:$G$1332,PAD_Area!$H$2:$H$1332,,0,)</f>
        <v>4.850389901548624E-3</v>
      </c>
    </row>
    <row r="1028" spans="1:57" x14ac:dyDescent="0.2">
      <c r="A1028" s="2">
        <v>1025</v>
      </c>
      <c r="B1028" s="2">
        <v>1026</v>
      </c>
      <c r="C1028" s="20">
        <v>1500080</v>
      </c>
      <c r="D1028" s="3" t="s">
        <v>1023</v>
      </c>
      <c r="E1028" s="3" t="s">
        <v>1017</v>
      </c>
      <c r="F1028" s="3">
        <v>886.78899999999999</v>
      </c>
      <c r="G1028" s="3">
        <v>39351.137943599999</v>
      </c>
      <c r="H1028" s="3">
        <v>38628363.341399997</v>
      </c>
      <c r="I1028" s="2">
        <v>1</v>
      </c>
      <c r="J1028" s="2">
        <v>4</v>
      </c>
      <c r="K1028" s="2">
        <v>0</v>
      </c>
      <c r="L1028" s="2">
        <v>8</v>
      </c>
      <c r="M1028" s="3">
        <v>5329.06982421875</v>
      </c>
      <c r="N1028" s="2">
        <f>_xlfn.XLOOKUP(C1028,Shellfish_Presence!$E$3:$E$1333,Shellfish_Presence!$G$3:$G$1333,,0,)</f>
        <v>0</v>
      </c>
      <c r="O1028" s="3">
        <v>0</v>
      </c>
      <c r="P1028" s="3">
        <v>0</v>
      </c>
      <c r="Q1028" s="2">
        <v>3</v>
      </c>
      <c r="R1028" s="3">
        <v>1</v>
      </c>
      <c r="S1028" s="3">
        <v>0</v>
      </c>
      <c r="T1028" s="3">
        <v>61529.6015625</v>
      </c>
      <c r="U1028" s="3">
        <v>52757.19921875</v>
      </c>
      <c r="V1028" s="2">
        <v>91</v>
      </c>
      <c r="W1028" s="3">
        <f t="shared" si="32"/>
        <v>1.4789629331105746E-3</v>
      </c>
      <c r="X1028">
        <f t="shared" ref="X1028:X1091" si="33">IFERROR(U1028/T1028,"")</f>
        <v>0.85742793515671889</v>
      </c>
      <c r="Y1028">
        <f>IFERROR(INDEX('Parcel Year'!$N$3:$N$1175,MATCH(KC_SPS_SubbasinAttributes!C1028,'Parcel Year'!$M$3:$M$1175,0)),0)</f>
        <v>3.9182800799608231E-2</v>
      </c>
      <c r="Z1028">
        <f>INDEX(Imperviousness!$B$2:$B$1332,MATCH(KC_SPS_SubbasinAttributes!C1028,Imperviousness!$A$2:$A$1332,0))</f>
        <v>0.18099999999999999</v>
      </c>
      <c r="AA1028">
        <f>INDEX('Flow Duration Index'!$B$2:$B$1332,MATCH(KC_SPS_SubbasinAttributes!C1028,'Flow Duration Index'!$A$2:$A$1332,0))</f>
        <v>5.6589999999999998</v>
      </c>
      <c r="AB1028">
        <f>INDEX(Opportunity_Index!$G$2:$G$1333,MATCH(KC_SPS_SubbasinAttributes!C1028,Opportunity_Index!$F$2:$F$1333,0))</f>
        <v>4.1999999999999997E-3</v>
      </c>
      <c r="AC1028">
        <f>INDEX(Traffic!$B$2:$B$1332,MATCH(KC_SPS_SubbasinAttributes!C1028,Traffic!$A$2:$A$1332,0))</f>
        <v>513.91999999999996</v>
      </c>
      <c r="AD1028">
        <f>INDEX(EquityScore!$F$3:$F$1334,MATCH(KC_SPS_SubbasinAttributes!C1028,EquityScore!$E$3:$E$1334,0))</f>
        <v>1.3333333300000001</v>
      </c>
      <c r="AE1028">
        <f>IFERROR(INDEX(PavementCondition!$E$2:$E$669,MATCH(KC_SPS_SubbasinAttributes!C1028,PavementCondition!$D$2:$D$669,0)),"N/A")</f>
        <v>91</v>
      </c>
      <c r="AF1028">
        <f>INDEX(SpawnerMortality!$E$2:$E$1331,MATCH(KC_SPS_SubbasinAttributes!C1028,SpawnerMortality!$D$2:$D$1331,0))</f>
        <v>0.23144126450000002</v>
      </c>
      <c r="AG1028" s="25" t="str">
        <f>IFERROR(_xlfn.XLOOKUP($C1028,WQBE_Loading!$C$4:$C$3072,WQBE_Loading!G$4:G$3072,,0,),"")</f>
        <v/>
      </c>
      <c r="AH1028" s="25" t="str">
        <f>IFERROR(_xlfn.XLOOKUP($C1028,WQBE_Loading!$C$4:$C$3072,WQBE_Loading!H$4:H$3072,,0,),"")</f>
        <v/>
      </c>
      <c r="AI1028" s="25" t="str">
        <f>IFERROR(_xlfn.XLOOKUP($C1028,WQBE_Loading!$C$4:$C$3072,WQBE_Loading!I$4:I$3072,,0,),"")</f>
        <v/>
      </c>
      <c r="AJ1028" s="25" t="str">
        <f>IFERROR(_xlfn.XLOOKUP($C1028,WQBE_Loading!$C$4:$C$3072,WQBE_Loading!J$4:J$3072,,0,),"")</f>
        <v/>
      </c>
      <c r="AK1028" s="25" t="str">
        <f>IFERROR(_xlfn.XLOOKUP($C1028,WQBE_Loading!$C$4:$C$3072,WQBE_Loading!K$4:K$3072,,0,),"")</f>
        <v/>
      </c>
      <c r="AL1028" s="25" t="str">
        <f>IFERROR(_xlfn.XLOOKUP($C1028,WQBE_Loading!$C$4:$C$3072,WQBE_Loading!L$4:L$3072,,0,),"")</f>
        <v/>
      </c>
      <c r="AM1028" s="25" t="str">
        <f>IFERROR(_xlfn.XLOOKUP($C1028,WQBE_Loading!$C$4:$C$3072,WQBE_Loading!M$4:M$3072,,0,),"")</f>
        <v/>
      </c>
      <c r="AN1028" s="25" t="str">
        <f>IFERROR(_xlfn.XLOOKUP($C1028,WQBE_Loading!$C$4:$C$3072,WQBE_Loading!N$4:N$3072,,0,),"")</f>
        <v/>
      </c>
      <c r="AO1028" s="25" t="str">
        <f>IFERROR(_xlfn.XLOOKUP($C1028,WQBE_Loading!$C$4:$C$3072,WQBE_Loading!O$4:O$3072,,0,),"")</f>
        <v/>
      </c>
      <c r="AP1028" s="25" t="str">
        <f>IFERROR(_xlfn.XLOOKUP($C1028,WQBE_Loading!$C$4:$C$3072,WQBE_Loading!P$4:P$3072,,0,),"")</f>
        <v/>
      </c>
      <c r="AQ1028" s="13" t="str">
        <f>IFERROR(_xlfn.XLOOKUP($C1028,WQBE_Loading!$C$4:$C$3072,WQBE_Loading!Q$4:Q$3072,,0,),"")</f>
        <v/>
      </c>
      <c r="AR1028">
        <f>_xlfn.XLOOKUP(C1028,UrbanHeat!$A$2:$A$1333,UrbanHeat!$B$2:$B$1333,,0,)</f>
        <v>12.409000000000001</v>
      </c>
      <c r="AS1028" s="25">
        <f>_xlfn.XLOOKUP($C1028,TNC_Loading!$A$2:$A$1332,TNC_Loading!B$2:B$1332,,0,)</f>
        <v>4.992</v>
      </c>
      <c r="AT1028" s="25">
        <f>_xlfn.XLOOKUP($C1028,TNC_Loading!$A$2:$A$1332,TNC_Loading!C$2:C$1332,,0,)</f>
        <v>0.17399999999999999</v>
      </c>
      <c r="AU1028" s="25">
        <f>_xlfn.XLOOKUP($C1028,TNC_Loading!$A$2:$A$1332,TNC_Loading!D$2:D$1332,,0,)</f>
        <v>5.9249999999999998</v>
      </c>
      <c r="AV1028" s="25">
        <f>_xlfn.XLOOKUP($C1028,TNC_Loading!$A$2:$A$1332,TNC_Loading!E$2:E$1332,,0,)</f>
        <v>4.82</v>
      </c>
      <c r="AW1028" s="25">
        <f>_xlfn.XLOOKUP($C1028,TNC_Loading!$A$2:$A$1332,TNC_Loading!F$2:F$1332,,0,)</f>
        <v>91.320999999999998</v>
      </c>
      <c r="AX1028">
        <f>_xlfn.XLOOKUP(C1028,BIBI!$D$2:$D$1332,BIBI!$F$2:$F$1332,,0,)</f>
        <v>0</v>
      </c>
      <c r="AY1028">
        <f>_xlfn.XLOOKUP(C1028,FacilityCounts!$A$3:$A$1333,FacilityCounts!$B$3:$B$1333,,0,)</f>
        <v>24</v>
      </c>
      <c r="AZ1028">
        <f>_xlfn.XLOOKUP(C1028,FacilityCounts!$D$3:$D$1333,FacilityCounts!$E$3:$E$1333,,0,)</f>
        <v>20</v>
      </c>
      <c r="BA1028">
        <f>_xlfn.XLOOKUP(C1028,FacilityCounts!$G$3:$G$1333,FacilityCounts!$H$3:$H$1333,,0,)</f>
        <v>1</v>
      </c>
      <c r="BB1028">
        <f>IFERROR(_xlfn.XLOOKUP(C1028,'DA to P Sensitive Lakes'!$P$2:$P$44,'DA to P Sensitive Lakes'!$Q$2:$Q$44,,0,),0)</f>
        <v>0</v>
      </c>
      <c r="BC1028" s="25">
        <f>_xlfn.XLOOKUP(C1028,'Historic Runoff (mm)'!$A$2:$A$1332,'Historic Runoff (mm)'!$B$2:$B$1332,,0,)</f>
        <v>380.91699999999997</v>
      </c>
      <c r="BD1028">
        <f>_xlfn.XLOOKUP(C1028,DrainageComplaint!$A$2:$A$1332,DrainageComplaint!$B$2:$B$1332,,0,)</f>
        <v>8</v>
      </c>
      <c r="BE1028">
        <f>_xlfn.XLOOKUP(C1028,PAD_Area!$G$2:$G$1332,PAD_Area!$H$2:$H$1332,,0,)</f>
        <v>6.7525100894272327E-3</v>
      </c>
    </row>
    <row r="1029" spans="1:57" x14ac:dyDescent="0.2">
      <c r="A1029" s="2">
        <v>1026</v>
      </c>
      <c r="B1029" s="2">
        <v>1027</v>
      </c>
      <c r="C1029" s="20">
        <v>1500090</v>
      </c>
      <c r="D1029" s="3" t="s">
        <v>1023</v>
      </c>
      <c r="E1029" s="3" t="s">
        <v>1017</v>
      </c>
      <c r="F1029" s="3">
        <v>694.39099999999996</v>
      </c>
      <c r="G1029" s="3">
        <v>44899.691787099997</v>
      </c>
      <c r="H1029" s="3">
        <v>30247564.780499998</v>
      </c>
      <c r="I1029" s="2">
        <v>9</v>
      </c>
      <c r="J1029" s="2">
        <v>2</v>
      </c>
      <c r="K1029" s="2">
        <v>0</v>
      </c>
      <c r="L1029" s="2">
        <v>2</v>
      </c>
      <c r="M1029" s="3">
        <v>35339.69921875</v>
      </c>
      <c r="N1029" s="2">
        <f>_xlfn.XLOOKUP(C1029,Shellfish_Presence!$E$3:$E$1333,Shellfish_Presence!$G$3:$G$1333,,0,)</f>
        <v>0</v>
      </c>
      <c r="O1029" s="3">
        <v>0</v>
      </c>
      <c r="P1029" s="3">
        <v>0</v>
      </c>
      <c r="Q1029" s="2">
        <v>5</v>
      </c>
      <c r="R1029" s="3">
        <v>1</v>
      </c>
      <c r="S1029" s="3">
        <v>0</v>
      </c>
      <c r="T1029" s="3">
        <v>9090.6103515625</v>
      </c>
      <c r="U1029" s="3">
        <v>0</v>
      </c>
      <c r="V1029" s="2">
        <v>26</v>
      </c>
      <c r="W1029" s="3">
        <f t="shared" si="32"/>
        <v>2.8600939864869583E-3</v>
      </c>
      <c r="X1029">
        <f t="shared" si="33"/>
        <v>0</v>
      </c>
      <c r="Y1029">
        <f>IFERROR(INDEX('Parcel Year'!$N$3:$N$1175,MATCH(KC_SPS_SubbasinAttributes!C1029,'Parcel Year'!$M$3:$M$1175,0)),0)</f>
        <v>0.3371640145778656</v>
      </c>
      <c r="Z1029">
        <f>INDEX(Imperviousness!$B$2:$B$1332,MATCH(KC_SPS_SubbasinAttributes!C1029,Imperviousness!$A$2:$A$1332,0))</f>
        <v>1.4999999999999999E-2</v>
      </c>
      <c r="AA1029">
        <f>INDEX('Flow Duration Index'!$B$2:$B$1332,MATCH(KC_SPS_SubbasinAttributes!C1029,'Flow Duration Index'!$A$2:$A$1332,0))</f>
        <v>2.13</v>
      </c>
      <c r="AB1029">
        <f>INDEX(Opportunity_Index!$G$2:$G$1333,MATCH(KC_SPS_SubbasinAttributes!C1029,Opportunity_Index!$F$2:$F$1333,0))</f>
        <v>4.1999999999999997E-3</v>
      </c>
      <c r="AC1029">
        <f>INDEX(Traffic!$B$2:$B$1332,MATCH(KC_SPS_SubbasinAttributes!C1029,Traffic!$A$2:$A$1332,0))</f>
        <v>1734.171</v>
      </c>
      <c r="AD1029">
        <f>INDEX(EquityScore!$F$3:$F$1334,MATCH(KC_SPS_SubbasinAttributes!C1029,EquityScore!$E$3:$E$1334,0))</f>
        <v>1.3333333300000001</v>
      </c>
      <c r="AE1029">
        <f>IFERROR(INDEX(PavementCondition!$E$2:$E$669,MATCH(KC_SPS_SubbasinAttributes!C1029,PavementCondition!$D$2:$D$669,0)),"N/A")</f>
        <v>90</v>
      </c>
      <c r="AF1029">
        <f>INDEX(SpawnerMortality!$E$2:$E$1331,MATCH(KC_SPS_SubbasinAttributes!C1029,SpawnerMortality!$D$2:$D$1331,0))</f>
        <v>0.158295512</v>
      </c>
      <c r="AG1029" s="25" t="str">
        <f>IFERROR(_xlfn.XLOOKUP($C1029,WQBE_Loading!$C$4:$C$3072,WQBE_Loading!G$4:G$3072,,0,),"")</f>
        <v/>
      </c>
      <c r="AH1029" s="25" t="str">
        <f>IFERROR(_xlfn.XLOOKUP($C1029,WQBE_Loading!$C$4:$C$3072,WQBE_Loading!H$4:H$3072,,0,),"")</f>
        <v/>
      </c>
      <c r="AI1029" s="25" t="str">
        <f>IFERROR(_xlfn.XLOOKUP($C1029,WQBE_Loading!$C$4:$C$3072,WQBE_Loading!I$4:I$3072,,0,),"")</f>
        <v/>
      </c>
      <c r="AJ1029" s="25" t="str">
        <f>IFERROR(_xlfn.XLOOKUP($C1029,WQBE_Loading!$C$4:$C$3072,WQBE_Loading!J$4:J$3072,,0,),"")</f>
        <v/>
      </c>
      <c r="AK1029" s="25" t="str">
        <f>IFERROR(_xlfn.XLOOKUP($C1029,WQBE_Loading!$C$4:$C$3072,WQBE_Loading!K$4:K$3072,,0,),"")</f>
        <v/>
      </c>
      <c r="AL1029" s="25" t="str">
        <f>IFERROR(_xlfn.XLOOKUP($C1029,WQBE_Loading!$C$4:$C$3072,WQBE_Loading!L$4:L$3072,,0,),"")</f>
        <v/>
      </c>
      <c r="AM1029" s="25" t="str">
        <f>IFERROR(_xlfn.XLOOKUP($C1029,WQBE_Loading!$C$4:$C$3072,WQBE_Loading!M$4:M$3072,,0,),"")</f>
        <v/>
      </c>
      <c r="AN1029" s="25" t="str">
        <f>IFERROR(_xlfn.XLOOKUP($C1029,WQBE_Loading!$C$4:$C$3072,WQBE_Loading!N$4:N$3072,,0,),"")</f>
        <v/>
      </c>
      <c r="AO1029" s="25" t="str">
        <f>IFERROR(_xlfn.XLOOKUP($C1029,WQBE_Loading!$C$4:$C$3072,WQBE_Loading!O$4:O$3072,,0,),"")</f>
        <v/>
      </c>
      <c r="AP1029" s="25" t="str">
        <f>IFERROR(_xlfn.XLOOKUP($C1029,WQBE_Loading!$C$4:$C$3072,WQBE_Loading!P$4:P$3072,,0,),"")</f>
        <v/>
      </c>
      <c r="AQ1029" s="13" t="str">
        <f>IFERROR(_xlfn.XLOOKUP($C1029,WQBE_Loading!$C$4:$C$3072,WQBE_Loading!Q$4:Q$3072,,0,),"")</f>
        <v/>
      </c>
      <c r="AR1029">
        <f>_xlfn.XLOOKUP(C1029,UrbanHeat!$A$2:$A$1333,UrbanHeat!$B$2:$B$1333,,0,)</f>
        <v>12.085000000000001</v>
      </c>
      <c r="AS1029" s="25">
        <f>_xlfn.XLOOKUP($C1029,TNC_Loading!$A$2:$A$1332,TNC_Loading!B$2:B$1332,,0,)</f>
        <v>1.198</v>
      </c>
      <c r="AT1029" s="25">
        <f>_xlfn.XLOOKUP($C1029,TNC_Loading!$A$2:$A$1332,TNC_Loading!C$2:C$1332,,0,)</f>
        <v>5.7000000000000002E-2</v>
      </c>
      <c r="AU1029" s="25">
        <f>_xlfn.XLOOKUP($C1029,TNC_Loading!$A$2:$A$1332,TNC_Loading!D$2:D$1332,,0,)</f>
        <v>3.903</v>
      </c>
      <c r="AV1029" s="25">
        <f>_xlfn.XLOOKUP($C1029,TNC_Loading!$A$2:$A$1332,TNC_Loading!E$2:E$1332,,0,)</f>
        <v>1.119</v>
      </c>
      <c r="AW1029" s="25">
        <f>_xlfn.XLOOKUP($C1029,TNC_Loading!$A$2:$A$1332,TNC_Loading!F$2:F$1332,,0,)</f>
        <v>24.484000000000002</v>
      </c>
      <c r="AX1029">
        <f>_xlfn.XLOOKUP(C1029,BIBI!$D$2:$D$1332,BIBI!$F$2:$F$1332,,0,)</f>
        <v>0</v>
      </c>
      <c r="AY1029">
        <f>_xlfn.XLOOKUP(C1029,FacilityCounts!$A$3:$A$1333,FacilityCounts!$B$3:$B$1333,,0,)</f>
        <v>0</v>
      </c>
      <c r="AZ1029">
        <f>_xlfn.XLOOKUP(C1029,FacilityCounts!$D$3:$D$1333,FacilityCounts!$E$3:$E$1333,,0,)</f>
        <v>1</v>
      </c>
      <c r="BA1029">
        <f>_xlfn.XLOOKUP(C1029,FacilityCounts!$G$3:$G$1333,FacilityCounts!$H$3:$H$1333,,0,)</f>
        <v>0</v>
      </c>
      <c r="BB1029">
        <f>IFERROR(_xlfn.XLOOKUP(C1029,'DA to P Sensitive Lakes'!$P$2:$P$44,'DA to P Sensitive Lakes'!$Q$2:$Q$44,,0,),0)</f>
        <v>0</v>
      </c>
      <c r="BC1029" s="25">
        <f>_xlfn.XLOOKUP(C1029,'Historic Runoff (mm)'!$A$2:$A$1332,'Historic Runoff (mm)'!$B$2:$B$1332,,0,)</f>
        <v>123.95</v>
      </c>
      <c r="BD1029">
        <f>_xlfn.XLOOKUP(C1029,DrainageComplaint!$A$2:$A$1332,DrainageComplaint!$B$2:$B$1332,,0,)</f>
        <v>1</v>
      </c>
      <c r="BE1029">
        <f>_xlfn.XLOOKUP(C1029,PAD_Area!$G$2:$G$1332,PAD_Area!$H$2:$H$1332,,0,)</f>
        <v>0</v>
      </c>
    </row>
    <row r="1030" spans="1:57" x14ac:dyDescent="0.2">
      <c r="A1030" s="2">
        <v>1027</v>
      </c>
      <c r="B1030" s="2">
        <v>1028</v>
      </c>
      <c r="C1030" s="20">
        <v>1500100</v>
      </c>
      <c r="D1030" s="3" t="s">
        <v>1025</v>
      </c>
      <c r="E1030" s="3" t="s">
        <v>1017</v>
      </c>
      <c r="F1030" s="3">
        <v>1046.191</v>
      </c>
      <c r="G1030" s="3">
        <v>38358.1358378</v>
      </c>
      <c r="H1030" s="3">
        <v>45571906.5044</v>
      </c>
      <c r="I1030" s="2">
        <v>4</v>
      </c>
      <c r="J1030" s="2">
        <v>2</v>
      </c>
      <c r="K1030" s="2">
        <v>0</v>
      </c>
      <c r="L1030" s="2">
        <v>9</v>
      </c>
      <c r="M1030" s="3">
        <v>17867</v>
      </c>
      <c r="N1030" s="2">
        <f>_xlfn.XLOOKUP(C1030,Shellfish_Presence!$E$3:$E$1333,Shellfish_Presence!$G$3:$G$1333,,0,)</f>
        <v>0</v>
      </c>
      <c r="O1030" s="3">
        <v>0</v>
      </c>
      <c r="P1030" s="3">
        <v>0</v>
      </c>
      <c r="Q1030" s="2">
        <v>11</v>
      </c>
      <c r="R1030" s="3">
        <v>0.99999898672103882</v>
      </c>
      <c r="S1030" s="3">
        <v>0</v>
      </c>
      <c r="T1030" s="3">
        <v>20512.5</v>
      </c>
      <c r="U1030" s="3">
        <v>0</v>
      </c>
      <c r="V1030" s="2">
        <v>16</v>
      </c>
      <c r="W1030" s="3">
        <f t="shared" si="32"/>
        <v>7.8001218769043271E-4</v>
      </c>
      <c r="X1030">
        <f t="shared" si="33"/>
        <v>0</v>
      </c>
      <c r="Y1030">
        <f>IFERROR(INDEX('Parcel Year'!$N$3:$N$1175,MATCH(KC_SPS_SubbasinAttributes!C1030,'Parcel Year'!$M$3:$M$1175,0)),0)</f>
        <v>0.20134630054235458</v>
      </c>
      <c r="Z1030">
        <f>INDEX(Imperviousness!$B$2:$B$1332,MATCH(KC_SPS_SubbasinAttributes!C1030,Imperviousness!$A$2:$A$1332,0))</f>
        <v>1.9E-2</v>
      </c>
      <c r="AA1030">
        <f>INDEX('Flow Duration Index'!$B$2:$B$1332,MATCH(KC_SPS_SubbasinAttributes!C1030,'Flow Duration Index'!$A$2:$A$1332,0))</f>
        <v>2.41</v>
      </c>
      <c r="AB1030">
        <f>INDEX(Opportunity_Index!$G$2:$G$1333,MATCH(KC_SPS_SubbasinAttributes!C1030,Opportunity_Index!$F$2:$F$1333,0))</f>
        <v>2.0999999999999999E-3</v>
      </c>
      <c r="AC1030">
        <f>INDEX(Traffic!$B$2:$B$1332,MATCH(KC_SPS_SubbasinAttributes!C1030,Traffic!$A$2:$A$1332,0))</f>
        <v>723.74099999999999</v>
      </c>
      <c r="AD1030">
        <f>INDEX(EquityScore!$F$3:$F$1334,MATCH(KC_SPS_SubbasinAttributes!C1030,EquityScore!$E$3:$E$1334,0))</f>
        <v>1.3333333300000001</v>
      </c>
      <c r="AE1030">
        <f>IFERROR(INDEX(PavementCondition!$E$2:$E$669,MATCH(KC_SPS_SubbasinAttributes!C1030,PavementCondition!$D$2:$D$669,0)),"N/A")</f>
        <v>72</v>
      </c>
      <c r="AF1030">
        <f>INDEX(SpawnerMortality!$E$2:$E$1331,MATCH(KC_SPS_SubbasinAttributes!C1030,SpawnerMortality!$D$2:$D$1331,0))</f>
        <v>0.158295512</v>
      </c>
      <c r="AG1030" s="25" t="str">
        <f>IFERROR(_xlfn.XLOOKUP($C1030,WQBE_Loading!$C$4:$C$3072,WQBE_Loading!G$4:G$3072,,0,),"")</f>
        <v/>
      </c>
      <c r="AH1030" s="25" t="str">
        <f>IFERROR(_xlfn.XLOOKUP($C1030,WQBE_Loading!$C$4:$C$3072,WQBE_Loading!H$4:H$3072,,0,),"")</f>
        <v/>
      </c>
      <c r="AI1030" s="25" t="str">
        <f>IFERROR(_xlfn.XLOOKUP($C1030,WQBE_Loading!$C$4:$C$3072,WQBE_Loading!I$4:I$3072,,0,),"")</f>
        <v/>
      </c>
      <c r="AJ1030" s="25" t="str">
        <f>IFERROR(_xlfn.XLOOKUP($C1030,WQBE_Loading!$C$4:$C$3072,WQBE_Loading!J$4:J$3072,,0,),"")</f>
        <v/>
      </c>
      <c r="AK1030" s="25" t="str">
        <f>IFERROR(_xlfn.XLOOKUP($C1030,WQBE_Loading!$C$4:$C$3072,WQBE_Loading!K$4:K$3072,,0,),"")</f>
        <v/>
      </c>
      <c r="AL1030" s="25" t="str">
        <f>IFERROR(_xlfn.XLOOKUP($C1030,WQBE_Loading!$C$4:$C$3072,WQBE_Loading!L$4:L$3072,,0,),"")</f>
        <v/>
      </c>
      <c r="AM1030" s="25" t="str">
        <f>IFERROR(_xlfn.XLOOKUP($C1030,WQBE_Loading!$C$4:$C$3072,WQBE_Loading!M$4:M$3072,,0,),"")</f>
        <v/>
      </c>
      <c r="AN1030" s="25" t="str">
        <f>IFERROR(_xlfn.XLOOKUP($C1030,WQBE_Loading!$C$4:$C$3072,WQBE_Loading!N$4:N$3072,,0,),"")</f>
        <v/>
      </c>
      <c r="AO1030" s="25" t="str">
        <f>IFERROR(_xlfn.XLOOKUP($C1030,WQBE_Loading!$C$4:$C$3072,WQBE_Loading!O$4:O$3072,,0,),"")</f>
        <v/>
      </c>
      <c r="AP1030" s="25" t="str">
        <f>IFERROR(_xlfn.XLOOKUP($C1030,WQBE_Loading!$C$4:$C$3072,WQBE_Loading!P$4:P$3072,,0,),"")</f>
        <v/>
      </c>
      <c r="AQ1030" s="13" t="str">
        <f>IFERROR(_xlfn.XLOOKUP($C1030,WQBE_Loading!$C$4:$C$3072,WQBE_Loading!Q$4:Q$3072,,0,),"")</f>
        <v/>
      </c>
      <c r="AR1030">
        <f>_xlfn.XLOOKUP(C1030,UrbanHeat!$A$2:$A$1333,UrbanHeat!$B$2:$B$1333,,0,)</f>
        <v>11.420999999999999</v>
      </c>
      <c r="AS1030" s="25">
        <f>_xlfn.XLOOKUP($C1030,TNC_Loading!$A$2:$A$1332,TNC_Loading!B$2:B$1332,,0,)</f>
        <v>1.272</v>
      </c>
      <c r="AT1030" s="25">
        <f>_xlfn.XLOOKUP($C1030,TNC_Loading!$A$2:$A$1332,TNC_Loading!C$2:C$1332,,0,)</f>
        <v>6.0999999999999999E-2</v>
      </c>
      <c r="AU1030" s="25">
        <f>_xlfn.XLOOKUP($C1030,TNC_Loading!$A$2:$A$1332,TNC_Loading!D$2:D$1332,,0,)</f>
        <v>3.056</v>
      </c>
      <c r="AV1030" s="25">
        <f>_xlfn.XLOOKUP($C1030,TNC_Loading!$A$2:$A$1332,TNC_Loading!E$2:E$1332,,0,)</f>
        <v>1.1830000000000001</v>
      </c>
      <c r="AW1030" s="25">
        <f>_xlfn.XLOOKUP($C1030,TNC_Loading!$A$2:$A$1332,TNC_Loading!F$2:F$1332,,0,)</f>
        <v>24.806000000000001</v>
      </c>
      <c r="AX1030">
        <f>_xlfn.XLOOKUP(C1030,BIBI!$D$2:$D$1332,BIBI!$F$2:$F$1332,,0,)</f>
        <v>0</v>
      </c>
      <c r="AY1030">
        <f>_xlfn.XLOOKUP(C1030,FacilityCounts!$A$3:$A$1333,FacilityCounts!$B$3:$B$1333,,0,)</f>
        <v>9</v>
      </c>
      <c r="AZ1030">
        <f>_xlfn.XLOOKUP(C1030,FacilityCounts!$D$3:$D$1333,FacilityCounts!$E$3:$E$1333,,0,)</f>
        <v>3</v>
      </c>
      <c r="BA1030">
        <f>_xlfn.XLOOKUP(C1030,FacilityCounts!$G$3:$G$1333,FacilityCounts!$H$3:$H$1333,,0,)</f>
        <v>0</v>
      </c>
      <c r="BB1030">
        <f>IFERROR(_xlfn.XLOOKUP(C1030,'DA to P Sensitive Lakes'!$P$2:$P$44,'DA to P Sensitive Lakes'!$Q$2:$Q$44,,0,),0)</f>
        <v>0</v>
      </c>
      <c r="BC1030" s="25">
        <f>_xlfn.XLOOKUP(C1030,'Historic Runoff (mm)'!$A$2:$A$1332,'Historic Runoff (mm)'!$B$2:$B$1332,,0,)</f>
        <v>123.099</v>
      </c>
      <c r="BD1030">
        <f>_xlfn.XLOOKUP(C1030,DrainageComplaint!$A$2:$A$1332,DrainageComplaint!$B$2:$B$1332,,0,)</f>
        <v>2</v>
      </c>
      <c r="BE1030">
        <f>_xlfn.XLOOKUP(C1030,PAD_Area!$G$2:$G$1332,PAD_Area!$H$2:$H$1332,,0,)</f>
        <v>0</v>
      </c>
    </row>
    <row r="1031" spans="1:57" x14ac:dyDescent="0.2">
      <c r="A1031" s="2">
        <v>1028</v>
      </c>
      <c r="B1031" s="2">
        <v>1029</v>
      </c>
      <c r="C1031" s="20">
        <v>1500101</v>
      </c>
      <c r="D1031" s="3" t="s">
        <v>1026</v>
      </c>
      <c r="E1031" s="3" t="s">
        <v>1017</v>
      </c>
      <c r="F1031" s="3">
        <v>840.89400000000001</v>
      </c>
      <c r="G1031" s="3">
        <v>39296.919457800002</v>
      </c>
      <c r="H1031" s="3">
        <v>36629196.677100003</v>
      </c>
      <c r="I1031" s="2">
        <v>0</v>
      </c>
      <c r="J1031" s="2">
        <v>2</v>
      </c>
      <c r="K1031" s="2">
        <v>0</v>
      </c>
      <c r="L1031" s="2">
        <v>3</v>
      </c>
      <c r="M1031" s="3">
        <v>0</v>
      </c>
      <c r="N1031" s="2">
        <f>_xlfn.XLOOKUP(C1031,Shellfish_Presence!$E$3:$E$1333,Shellfish_Presence!$G$3:$G$1333,,0,)</f>
        <v>0</v>
      </c>
      <c r="O1031" s="3">
        <v>0</v>
      </c>
      <c r="P1031" s="3">
        <v>0</v>
      </c>
      <c r="Q1031" s="2">
        <v>4</v>
      </c>
      <c r="R1031" s="3">
        <v>1</v>
      </c>
      <c r="S1031" s="3">
        <v>0</v>
      </c>
      <c r="T1031" s="3">
        <v>10775.900390625</v>
      </c>
      <c r="U1031" s="3">
        <v>0</v>
      </c>
      <c r="V1031" s="2">
        <v>12</v>
      </c>
      <c r="W1031" s="3">
        <f t="shared" si="32"/>
        <v>1.1135960397740834E-3</v>
      </c>
      <c r="X1031">
        <f t="shared" si="33"/>
        <v>0</v>
      </c>
      <c r="Y1031">
        <f>IFERROR(INDEX('Parcel Year'!$N$3:$N$1175,MATCH(KC_SPS_SubbasinAttributes!C1031,'Parcel Year'!$M$3:$M$1175,0)),0)</f>
        <v>0.23404499888420105</v>
      </c>
      <c r="Z1031">
        <f>INDEX(Imperviousness!$B$2:$B$1332,MATCH(KC_SPS_SubbasinAttributes!C1031,Imperviousness!$A$2:$A$1332,0))</f>
        <v>0</v>
      </c>
      <c r="AA1031">
        <f>INDEX('Flow Duration Index'!$B$2:$B$1332,MATCH(KC_SPS_SubbasinAttributes!C1031,'Flow Duration Index'!$A$2:$A$1332,0))</f>
        <v>1.976</v>
      </c>
      <c r="AB1031">
        <f>INDEX(Opportunity_Index!$G$2:$G$1333,MATCH(KC_SPS_SubbasinAttributes!C1031,Opportunity_Index!$F$2:$F$1333,0))</f>
        <v>4.1999999999999997E-3</v>
      </c>
      <c r="AC1031">
        <f>INDEX(Traffic!$B$2:$B$1332,MATCH(KC_SPS_SubbasinAttributes!C1031,Traffic!$A$2:$A$1332,0))</f>
        <v>227.03</v>
      </c>
      <c r="AD1031">
        <f>INDEX(EquityScore!$F$3:$F$1334,MATCH(KC_SPS_SubbasinAttributes!C1031,EquityScore!$E$3:$E$1334,0))</f>
        <v>1.3333333300000001</v>
      </c>
      <c r="AE1031">
        <f>IFERROR(INDEX(PavementCondition!$E$2:$E$669,MATCH(KC_SPS_SubbasinAttributes!C1031,PavementCondition!$D$2:$D$669,0)),"N/A")</f>
        <v>80</v>
      </c>
      <c r="AF1031">
        <f>INDEX(SpawnerMortality!$E$2:$E$1331,MATCH(KC_SPS_SubbasinAttributes!C1031,SpawnerMortality!$D$2:$D$1331,0))</f>
        <v>0.16984334200000001</v>
      </c>
      <c r="AG1031" s="25" t="str">
        <f>IFERROR(_xlfn.XLOOKUP($C1031,WQBE_Loading!$C$4:$C$3072,WQBE_Loading!G$4:G$3072,,0,),"")</f>
        <v/>
      </c>
      <c r="AH1031" s="25" t="str">
        <f>IFERROR(_xlfn.XLOOKUP($C1031,WQBE_Loading!$C$4:$C$3072,WQBE_Loading!H$4:H$3072,,0,),"")</f>
        <v/>
      </c>
      <c r="AI1031" s="25" t="str">
        <f>IFERROR(_xlfn.XLOOKUP($C1031,WQBE_Loading!$C$4:$C$3072,WQBE_Loading!I$4:I$3072,,0,),"")</f>
        <v/>
      </c>
      <c r="AJ1031" s="25" t="str">
        <f>IFERROR(_xlfn.XLOOKUP($C1031,WQBE_Loading!$C$4:$C$3072,WQBE_Loading!J$4:J$3072,,0,),"")</f>
        <v/>
      </c>
      <c r="AK1031" s="25" t="str">
        <f>IFERROR(_xlfn.XLOOKUP($C1031,WQBE_Loading!$C$4:$C$3072,WQBE_Loading!K$4:K$3072,,0,),"")</f>
        <v/>
      </c>
      <c r="AL1031" s="25" t="str">
        <f>IFERROR(_xlfn.XLOOKUP($C1031,WQBE_Loading!$C$4:$C$3072,WQBE_Loading!L$4:L$3072,,0,),"")</f>
        <v/>
      </c>
      <c r="AM1031" s="25" t="str">
        <f>IFERROR(_xlfn.XLOOKUP($C1031,WQBE_Loading!$C$4:$C$3072,WQBE_Loading!M$4:M$3072,,0,),"")</f>
        <v/>
      </c>
      <c r="AN1031" s="25" t="str">
        <f>IFERROR(_xlfn.XLOOKUP($C1031,WQBE_Loading!$C$4:$C$3072,WQBE_Loading!N$4:N$3072,,0,),"")</f>
        <v/>
      </c>
      <c r="AO1031" s="25" t="str">
        <f>IFERROR(_xlfn.XLOOKUP($C1031,WQBE_Loading!$C$4:$C$3072,WQBE_Loading!O$4:O$3072,,0,),"")</f>
        <v/>
      </c>
      <c r="AP1031" s="25" t="str">
        <f>IFERROR(_xlfn.XLOOKUP($C1031,WQBE_Loading!$C$4:$C$3072,WQBE_Loading!P$4:P$3072,,0,),"")</f>
        <v/>
      </c>
      <c r="AQ1031" s="13" t="str">
        <f>IFERROR(_xlfn.XLOOKUP($C1031,WQBE_Loading!$C$4:$C$3072,WQBE_Loading!Q$4:Q$3072,,0,),"")</f>
        <v/>
      </c>
      <c r="AR1031">
        <f>_xlfn.XLOOKUP(C1031,UrbanHeat!$A$2:$A$1333,UrbanHeat!$B$2:$B$1333,,0,)</f>
        <v>11.128</v>
      </c>
      <c r="AS1031" s="25">
        <f>_xlfn.XLOOKUP($C1031,TNC_Loading!$A$2:$A$1332,TNC_Loading!B$2:B$1332,,0,)</f>
        <v>0.80700000000000005</v>
      </c>
      <c r="AT1031" s="25">
        <f>_xlfn.XLOOKUP($C1031,TNC_Loading!$A$2:$A$1332,TNC_Loading!C$2:C$1332,,0,)</f>
        <v>3.1E-2</v>
      </c>
      <c r="AU1031" s="25">
        <f>_xlfn.XLOOKUP($C1031,TNC_Loading!$A$2:$A$1332,TNC_Loading!D$2:D$1332,,0,)</f>
        <v>0.47899999999999998</v>
      </c>
      <c r="AV1031" s="25">
        <f>_xlfn.XLOOKUP($C1031,TNC_Loading!$A$2:$A$1332,TNC_Loading!E$2:E$1332,,0,)</f>
        <v>0.69499999999999995</v>
      </c>
      <c r="AW1031" s="25">
        <f>_xlfn.XLOOKUP($C1031,TNC_Loading!$A$2:$A$1332,TNC_Loading!F$2:F$1332,,0,)</f>
        <v>15.734999999999999</v>
      </c>
      <c r="AX1031">
        <f>_xlfn.XLOOKUP(C1031,BIBI!$D$2:$D$1332,BIBI!$F$2:$F$1332,,0,)</f>
        <v>53.9</v>
      </c>
      <c r="AY1031">
        <f>_xlfn.XLOOKUP(C1031,FacilityCounts!$A$3:$A$1333,FacilityCounts!$B$3:$B$1333,,0,)</f>
        <v>0</v>
      </c>
      <c r="AZ1031">
        <f>_xlfn.XLOOKUP(C1031,FacilityCounts!$D$3:$D$1333,FacilityCounts!$E$3:$E$1333,,0,)</f>
        <v>0</v>
      </c>
      <c r="BA1031">
        <f>_xlfn.XLOOKUP(C1031,FacilityCounts!$G$3:$G$1333,FacilityCounts!$H$3:$H$1333,,0,)</f>
        <v>0</v>
      </c>
      <c r="BB1031">
        <f>IFERROR(_xlfn.XLOOKUP(C1031,'DA to P Sensitive Lakes'!$P$2:$P$44,'DA to P Sensitive Lakes'!$Q$2:$Q$44,,0,),0)</f>
        <v>0</v>
      </c>
      <c r="BC1031" s="25">
        <f>_xlfn.XLOOKUP(C1031,'Historic Runoff (mm)'!$A$2:$A$1332,'Historic Runoff (mm)'!$B$2:$B$1332,,0,)</f>
        <v>101.42100000000001</v>
      </c>
      <c r="BD1031">
        <f>_xlfn.XLOOKUP(C1031,DrainageComplaint!$A$2:$A$1332,DrainageComplaint!$B$2:$B$1332,,0,)</f>
        <v>2</v>
      </c>
      <c r="BE1031">
        <f>_xlfn.XLOOKUP(C1031,PAD_Area!$G$2:$G$1332,PAD_Area!$H$2:$H$1332,,0,)</f>
        <v>0</v>
      </c>
    </row>
    <row r="1032" spans="1:57" x14ac:dyDescent="0.2">
      <c r="A1032" s="2">
        <v>1029</v>
      </c>
      <c r="B1032" s="2">
        <v>1030</v>
      </c>
      <c r="C1032" s="20">
        <v>1500110</v>
      </c>
      <c r="D1032" s="3" t="s">
        <v>1027</v>
      </c>
      <c r="E1032" s="3" t="s">
        <v>1017</v>
      </c>
      <c r="F1032" s="3">
        <v>1262.0129999999999</v>
      </c>
      <c r="G1032" s="3">
        <v>52313.984973099999</v>
      </c>
      <c r="H1032" s="3">
        <v>54973068.470700003</v>
      </c>
      <c r="I1032" s="2">
        <v>0</v>
      </c>
      <c r="J1032" s="2">
        <v>2</v>
      </c>
      <c r="K1032" s="2">
        <v>0</v>
      </c>
      <c r="L1032" s="2">
        <v>5</v>
      </c>
      <c r="M1032" s="3">
        <v>0</v>
      </c>
      <c r="N1032" s="2">
        <f>_xlfn.XLOOKUP(C1032,Shellfish_Presence!$E$3:$E$1333,Shellfish_Presence!$G$3:$G$1333,,0,)</f>
        <v>0</v>
      </c>
      <c r="O1032" s="3">
        <v>0</v>
      </c>
      <c r="P1032" s="3">
        <v>0</v>
      </c>
      <c r="Q1032" s="2">
        <v>2</v>
      </c>
      <c r="R1032" s="3">
        <v>0.99999797344207764</v>
      </c>
      <c r="S1032" s="3">
        <v>0</v>
      </c>
      <c r="T1032" s="3">
        <v>49388.69921875</v>
      </c>
      <c r="U1032" s="3">
        <v>0</v>
      </c>
      <c r="V1032" s="2">
        <v>32</v>
      </c>
      <c r="W1032" s="3">
        <f t="shared" si="32"/>
        <v>6.4792149836275642E-4</v>
      </c>
      <c r="X1032">
        <f t="shared" si="33"/>
        <v>0</v>
      </c>
      <c r="Y1032">
        <f>IFERROR(INDEX('Parcel Year'!$N$3:$N$1175,MATCH(KC_SPS_SubbasinAttributes!C1032,'Parcel Year'!$M$3:$M$1175,0)),0)</f>
        <v>0.21528699994087219</v>
      </c>
      <c r="Z1032">
        <f>INDEX(Imperviousness!$B$2:$B$1332,MATCH(KC_SPS_SubbasinAttributes!C1032,Imperviousness!$A$2:$A$1332,0))</f>
        <v>2.9000000000000001E-2</v>
      </c>
      <c r="AA1032">
        <f>INDEX('Flow Duration Index'!$B$2:$B$1332,MATCH(KC_SPS_SubbasinAttributes!C1032,'Flow Duration Index'!$A$2:$A$1332,0))</f>
        <v>3.4590000000000001</v>
      </c>
      <c r="AB1032">
        <f>INDEX(Opportunity_Index!$G$2:$G$1333,MATCH(KC_SPS_SubbasinAttributes!C1032,Opportunity_Index!$F$2:$F$1333,0))</f>
        <v>1.77E-2</v>
      </c>
      <c r="AC1032">
        <f>INDEX(Traffic!$B$2:$B$1332,MATCH(KC_SPS_SubbasinAttributes!C1032,Traffic!$A$2:$A$1332,0))</f>
        <v>373.63900000000001</v>
      </c>
      <c r="AD1032">
        <f>INDEX(EquityScore!$F$3:$F$1334,MATCH(KC_SPS_SubbasinAttributes!C1032,EquityScore!$E$3:$E$1334,0))</f>
        <v>1.5</v>
      </c>
      <c r="AE1032">
        <f>IFERROR(INDEX(PavementCondition!$E$2:$E$669,MATCH(KC_SPS_SubbasinAttributes!C1032,PavementCondition!$D$2:$D$669,0)),"N/A")</f>
        <v>63</v>
      </c>
      <c r="AF1032">
        <f>INDEX(SpawnerMortality!$E$2:$E$1331,MATCH(KC_SPS_SubbasinAttributes!C1032,SpawnerMortality!$D$2:$D$1331,0))</f>
        <v>0.155375664</v>
      </c>
      <c r="AG1032" s="25" t="str">
        <f>IFERROR(_xlfn.XLOOKUP($C1032,WQBE_Loading!$C$4:$C$3072,WQBE_Loading!G$4:G$3072,,0,),"")</f>
        <v/>
      </c>
      <c r="AH1032" s="25" t="str">
        <f>IFERROR(_xlfn.XLOOKUP($C1032,WQBE_Loading!$C$4:$C$3072,WQBE_Loading!H$4:H$3072,,0,),"")</f>
        <v/>
      </c>
      <c r="AI1032" s="25" t="str">
        <f>IFERROR(_xlfn.XLOOKUP($C1032,WQBE_Loading!$C$4:$C$3072,WQBE_Loading!I$4:I$3072,,0,),"")</f>
        <v/>
      </c>
      <c r="AJ1032" s="25" t="str">
        <f>IFERROR(_xlfn.XLOOKUP($C1032,WQBE_Loading!$C$4:$C$3072,WQBE_Loading!J$4:J$3072,,0,),"")</f>
        <v/>
      </c>
      <c r="AK1032" s="25" t="str">
        <f>IFERROR(_xlfn.XLOOKUP($C1032,WQBE_Loading!$C$4:$C$3072,WQBE_Loading!K$4:K$3072,,0,),"")</f>
        <v/>
      </c>
      <c r="AL1032" s="25" t="str">
        <f>IFERROR(_xlfn.XLOOKUP($C1032,WQBE_Loading!$C$4:$C$3072,WQBE_Loading!L$4:L$3072,,0,),"")</f>
        <v/>
      </c>
      <c r="AM1032" s="25" t="str">
        <f>IFERROR(_xlfn.XLOOKUP($C1032,WQBE_Loading!$C$4:$C$3072,WQBE_Loading!M$4:M$3072,,0,),"")</f>
        <v/>
      </c>
      <c r="AN1032" s="25" t="str">
        <f>IFERROR(_xlfn.XLOOKUP($C1032,WQBE_Loading!$C$4:$C$3072,WQBE_Loading!N$4:N$3072,,0,),"")</f>
        <v/>
      </c>
      <c r="AO1032" s="25" t="str">
        <f>IFERROR(_xlfn.XLOOKUP($C1032,WQBE_Loading!$C$4:$C$3072,WQBE_Loading!O$4:O$3072,,0,),"")</f>
        <v/>
      </c>
      <c r="AP1032" s="25" t="str">
        <f>IFERROR(_xlfn.XLOOKUP($C1032,WQBE_Loading!$C$4:$C$3072,WQBE_Loading!P$4:P$3072,,0,),"")</f>
        <v/>
      </c>
      <c r="AQ1032" s="13" t="str">
        <f>IFERROR(_xlfn.XLOOKUP($C1032,WQBE_Loading!$C$4:$C$3072,WQBE_Loading!Q$4:Q$3072,,0,),"")</f>
        <v/>
      </c>
      <c r="AR1032">
        <f>_xlfn.XLOOKUP(C1032,UrbanHeat!$A$2:$A$1333,UrbanHeat!$B$2:$B$1333,,0,)</f>
        <v>11.423999999999999</v>
      </c>
      <c r="AS1032" s="25">
        <f>_xlfn.XLOOKUP($C1032,TNC_Loading!$A$2:$A$1332,TNC_Loading!B$2:B$1332,,0,)</f>
        <v>1.9530000000000001</v>
      </c>
      <c r="AT1032" s="25">
        <f>_xlfn.XLOOKUP($C1032,TNC_Loading!$A$2:$A$1332,TNC_Loading!C$2:C$1332,,0,)</f>
        <v>6.9000000000000006E-2</v>
      </c>
      <c r="AU1032" s="25">
        <f>_xlfn.XLOOKUP($C1032,TNC_Loading!$A$2:$A$1332,TNC_Loading!D$2:D$1332,,0,)</f>
        <v>1.5269999999999999</v>
      </c>
      <c r="AV1032" s="25">
        <f>_xlfn.XLOOKUP($C1032,TNC_Loading!$A$2:$A$1332,TNC_Loading!E$2:E$1332,,0,)</f>
        <v>1.677</v>
      </c>
      <c r="AW1032" s="25">
        <f>_xlfn.XLOOKUP($C1032,TNC_Loading!$A$2:$A$1332,TNC_Loading!F$2:F$1332,,0,)</f>
        <v>38.719000000000001</v>
      </c>
      <c r="AX1032">
        <f>_xlfn.XLOOKUP(C1032,BIBI!$D$2:$D$1332,BIBI!$F$2:$F$1332,,0,)</f>
        <v>0</v>
      </c>
      <c r="AY1032">
        <f>_xlfn.XLOOKUP(C1032,FacilityCounts!$A$3:$A$1333,FacilityCounts!$B$3:$B$1333,,0,)</f>
        <v>9</v>
      </c>
      <c r="AZ1032">
        <f>_xlfn.XLOOKUP(C1032,FacilityCounts!$D$3:$D$1333,FacilityCounts!$E$3:$E$1333,,0,)</f>
        <v>4</v>
      </c>
      <c r="BA1032">
        <f>_xlfn.XLOOKUP(C1032,FacilityCounts!$G$3:$G$1333,FacilityCounts!$H$3:$H$1333,,0,)</f>
        <v>0</v>
      </c>
      <c r="BB1032">
        <f>IFERROR(_xlfn.XLOOKUP(C1032,'DA to P Sensitive Lakes'!$P$2:$P$44,'DA to P Sensitive Lakes'!$Q$2:$Q$44,,0,),0)</f>
        <v>1</v>
      </c>
      <c r="BC1032" s="25">
        <f>_xlfn.XLOOKUP(C1032,'Historic Runoff (mm)'!$A$2:$A$1332,'Historic Runoff (mm)'!$B$2:$B$1332,,0,)</f>
        <v>157.53399999999999</v>
      </c>
      <c r="BD1032">
        <f>_xlfn.XLOOKUP(C1032,DrainageComplaint!$A$2:$A$1332,DrainageComplaint!$B$2:$B$1332,,0,)</f>
        <v>4</v>
      </c>
      <c r="BE1032">
        <f>_xlfn.XLOOKUP(C1032,PAD_Area!$G$2:$G$1332,PAD_Area!$H$2:$H$1332,,0,)</f>
        <v>0</v>
      </c>
    </row>
    <row r="1033" spans="1:57" x14ac:dyDescent="0.2">
      <c r="A1033" s="2">
        <v>1030</v>
      </c>
      <c r="B1033" s="2">
        <v>1031</v>
      </c>
      <c r="C1033" s="20">
        <v>1500120</v>
      </c>
      <c r="D1033" s="3" t="s">
        <v>1026</v>
      </c>
      <c r="E1033" s="3" t="s">
        <v>1017</v>
      </c>
      <c r="F1033" s="3">
        <v>2027.0340000000001</v>
      </c>
      <c r="G1033" s="3">
        <v>48213.811224999998</v>
      </c>
      <c r="H1033" s="3">
        <v>88297259.237299994</v>
      </c>
      <c r="I1033" s="2">
        <v>4</v>
      </c>
      <c r="J1033" s="2">
        <v>2</v>
      </c>
      <c r="K1033" s="2">
        <v>0</v>
      </c>
      <c r="L1033" s="2">
        <v>7</v>
      </c>
      <c r="M1033" s="3">
        <v>18829.400390625</v>
      </c>
      <c r="N1033" s="2">
        <f>_xlfn.XLOOKUP(C1033,Shellfish_Presence!$E$3:$E$1333,Shellfish_Presence!$G$3:$G$1333,,0,)</f>
        <v>0</v>
      </c>
      <c r="O1033" s="3">
        <v>0</v>
      </c>
      <c r="P1033" s="3">
        <v>0</v>
      </c>
      <c r="Q1033" s="2">
        <v>6</v>
      </c>
      <c r="R1033" s="3">
        <v>0.99999797344207764</v>
      </c>
      <c r="S1033" s="3">
        <v>0</v>
      </c>
      <c r="T1033" s="3">
        <v>28069.400390625</v>
      </c>
      <c r="U1033" s="3">
        <v>0</v>
      </c>
      <c r="V1033" s="2">
        <v>23</v>
      </c>
      <c r="W1033" s="3">
        <f t="shared" si="32"/>
        <v>8.1939762445662544E-4</v>
      </c>
      <c r="X1033">
        <f t="shared" si="33"/>
        <v>0</v>
      </c>
      <c r="Y1033">
        <f>IFERROR(INDEX('Parcel Year'!$N$3:$N$1175,MATCH(KC_SPS_SubbasinAttributes!C1033,'Parcel Year'!$M$3:$M$1175,0)),0)</f>
        <v>0.33298800885677338</v>
      </c>
      <c r="Z1033">
        <f>INDEX(Imperviousness!$B$2:$B$1332,MATCH(KC_SPS_SubbasinAttributes!C1033,Imperviousness!$A$2:$A$1332,0))</f>
        <v>8.0000000000000002E-3</v>
      </c>
      <c r="AA1033">
        <f>INDEX('Flow Duration Index'!$B$2:$B$1332,MATCH(KC_SPS_SubbasinAttributes!C1033,'Flow Duration Index'!$A$2:$A$1332,0))</f>
        <v>2.2320000000000002</v>
      </c>
      <c r="AB1033">
        <f>INDEX(Opportunity_Index!$G$2:$G$1333,MATCH(KC_SPS_SubbasinAttributes!C1033,Opportunity_Index!$F$2:$F$1333,0))</f>
        <v>4.1999999999999997E-3</v>
      </c>
      <c r="AC1033">
        <f>INDEX(Traffic!$B$2:$B$1332,MATCH(KC_SPS_SubbasinAttributes!C1033,Traffic!$A$2:$A$1332,0))</f>
        <v>143.18899999999999</v>
      </c>
      <c r="AD1033">
        <f>INDEX(EquityScore!$F$3:$F$1334,MATCH(KC_SPS_SubbasinAttributes!C1033,EquityScore!$E$3:$E$1334,0))</f>
        <v>1.3333333300000001</v>
      </c>
      <c r="AE1033">
        <f>IFERROR(INDEX(PavementCondition!$E$2:$E$669,MATCH(KC_SPS_SubbasinAttributes!C1033,PavementCondition!$D$2:$D$669,0)),"N/A")</f>
        <v>44</v>
      </c>
      <c r="AF1033">
        <f>INDEX(SpawnerMortality!$E$2:$E$1331,MATCH(KC_SPS_SubbasinAttributes!C1033,SpawnerMortality!$D$2:$D$1331,0))</f>
        <v>0.16406942699999999</v>
      </c>
      <c r="AG1033" s="25" t="str">
        <f>IFERROR(_xlfn.XLOOKUP($C1033,WQBE_Loading!$C$4:$C$3072,WQBE_Loading!G$4:G$3072,,0,),"")</f>
        <v/>
      </c>
      <c r="AH1033" s="25" t="str">
        <f>IFERROR(_xlfn.XLOOKUP($C1033,WQBE_Loading!$C$4:$C$3072,WQBE_Loading!H$4:H$3072,,0,),"")</f>
        <v/>
      </c>
      <c r="AI1033" s="25" t="str">
        <f>IFERROR(_xlfn.XLOOKUP($C1033,WQBE_Loading!$C$4:$C$3072,WQBE_Loading!I$4:I$3072,,0,),"")</f>
        <v/>
      </c>
      <c r="AJ1033" s="25" t="str">
        <f>IFERROR(_xlfn.XLOOKUP($C1033,WQBE_Loading!$C$4:$C$3072,WQBE_Loading!J$4:J$3072,,0,),"")</f>
        <v/>
      </c>
      <c r="AK1033" s="25" t="str">
        <f>IFERROR(_xlfn.XLOOKUP($C1033,WQBE_Loading!$C$4:$C$3072,WQBE_Loading!K$4:K$3072,,0,),"")</f>
        <v/>
      </c>
      <c r="AL1033" s="25" t="str">
        <f>IFERROR(_xlfn.XLOOKUP($C1033,WQBE_Loading!$C$4:$C$3072,WQBE_Loading!L$4:L$3072,,0,),"")</f>
        <v/>
      </c>
      <c r="AM1033" s="25" t="str">
        <f>IFERROR(_xlfn.XLOOKUP($C1033,WQBE_Loading!$C$4:$C$3072,WQBE_Loading!M$4:M$3072,,0,),"")</f>
        <v/>
      </c>
      <c r="AN1033" s="25" t="str">
        <f>IFERROR(_xlfn.XLOOKUP($C1033,WQBE_Loading!$C$4:$C$3072,WQBE_Loading!N$4:N$3072,,0,),"")</f>
        <v/>
      </c>
      <c r="AO1033" s="25" t="str">
        <f>IFERROR(_xlfn.XLOOKUP($C1033,WQBE_Loading!$C$4:$C$3072,WQBE_Loading!O$4:O$3072,,0,),"")</f>
        <v/>
      </c>
      <c r="AP1033" s="25" t="str">
        <f>IFERROR(_xlfn.XLOOKUP($C1033,WQBE_Loading!$C$4:$C$3072,WQBE_Loading!P$4:P$3072,,0,),"")</f>
        <v/>
      </c>
      <c r="AQ1033" s="13" t="str">
        <f>IFERROR(_xlfn.XLOOKUP($C1033,WQBE_Loading!$C$4:$C$3072,WQBE_Loading!Q$4:Q$3072,,0,),"")</f>
        <v/>
      </c>
      <c r="AR1033">
        <f>_xlfn.XLOOKUP(C1033,UrbanHeat!$A$2:$A$1333,UrbanHeat!$B$2:$B$1333,,0,)</f>
        <v>11.913</v>
      </c>
      <c r="AS1033" s="25">
        <f>_xlfn.XLOOKUP($C1033,TNC_Loading!$A$2:$A$1332,TNC_Loading!B$2:B$1332,,0,)</f>
        <v>2.1890000000000001</v>
      </c>
      <c r="AT1033" s="25">
        <f>_xlfn.XLOOKUP($C1033,TNC_Loading!$A$2:$A$1332,TNC_Loading!C$2:C$1332,,0,)</f>
        <v>0.11799999999999999</v>
      </c>
      <c r="AU1033" s="25">
        <f>_xlfn.XLOOKUP($C1033,TNC_Loading!$A$2:$A$1332,TNC_Loading!D$2:D$1332,,0,)</f>
        <v>5.9859999999999998</v>
      </c>
      <c r="AV1033" s="25">
        <f>_xlfn.XLOOKUP($C1033,TNC_Loading!$A$2:$A$1332,TNC_Loading!E$2:E$1332,,0,)</f>
        <v>2.1339999999999999</v>
      </c>
      <c r="AW1033" s="25">
        <f>_xlfn.XLOOKUP($C1033,TNC_Loading!$A$2:$A$1332,TNC_Loading!F$2:F$1332,,0,)</f>
        <v>40.883000000000003</v>
      </c>
      <c r="AX1033">
        <f>_xlfn.XLOOKUP(C1033,BIBI!$D$2:$D$1332,BIBI!$F$2:$F$1332,,0,)</f>
        <v>0</v>
      </c>
      <c r="AY1033">
        <f>_xlfn.XLOOKUP(C1033,FacilityCounts!$A$3:$A$1333,FacilityCounts!$B$3:$B$1333,,0,)</f>
        <v>3</v>
      </c>
      <c r="AZ1033">
        <f>_xlfn.XLOOKUP(C1033,FacilityCounts!$D$3:$D$1333,FacilityCounts!$E$3:$E$1333,,0,)</f>
        <v>2</v>
      </c>
      <c r="BA1033">
        <f>_xlfn.XLOOKUP(C1033,FacilityCounts!$G$3:$G$1333,FacilityCounts!$H$3:$H$1333,,0,)</f>
        <v>0</v>
      </c>
      <c r="BB1033">
        <f>IFERROR(_xlfn.XLOOKUP(C1033,'DA to P Sensitive Lakes'!$P$2:$P$44,'DA to P Sensitive Lakes'!$Q$2:$Q$44,,0,),0)</f>
        <v>0</v>
      </c>
      <c r="BC1033" s="25">
        <f>_xlfn.XLOOKUP(C1033,'Historic Runoff (mm)'!$A$2:$A$1332,'Historic Runoff (mm)'!$B$2:$B$1332,,0,)</f>
        <v>176.04</v>
      </c>
      <c r="BD1033">
        <f>_xlfn.XLOOKUP(C1033,DrainageComplaint!$A$2:$A$1332,DrainageComplaint!$B$2:$B$1332,,0,)</f>
        <v>4</v>
      </c>
      <c r="BE1033">
        <f>_xlfn.XLOOKUP(C1033,PAD_Area!$G$2:$G$1332,PAD_Area!$H$2:$H$1332,,0,)</f>
        <v>0</v>
      </c>
    </row>
    <row r="1034" spans="1:57" x14ac:dyDescent="0.2">
      <c r="A1034" s="2">
        <v>1031</v>
      </c>
      <c r="B1034" s="2">
        <v>1032</v>
      </c>
      <c r="C1034" s="20">
        <v>1500130</v>
      </c>
      <c r="D1034" s="3" t="s">
        <v>1025</v>
      </c>
      <c r="E1034" s="3" t="s">
        <v>1017</v>
      </c>
      <c r="F1034" s="3">
        <v>1122.6980000000001</v>
      </c>
      <c r="G1034" s="3">
        <v>45965.339726600003</v>
      </c>
      <c r="H1034" s="3">
        <v>48904550.445500001</v>
      </c>
      <c r="I1034" s="2">
        <v>3</v>
      </c>
      <c r="J1034" s="2">
        <v>4</v>
      </c>
      <c r="K1034" s="2">
        <v>0</v>
      </c>
      <c r="L1034" s="2">
        <v>7</v>
      </c>
      <c r="M1034" s="3">
        <v>5538.68017578125</v>
      </c>
      <c r="N1034" s="2">
        <f>_xlfn.XLOOKUP(C1034,Shellfish_Presence!$E$3:$E$1333,Shellfish_Presence!$G$3:$G$1333,,0,)</f>
        <v>0</v>
      </c>
      <c r="O1034" s="3">
        <v>0</v>
      </c>
      <c r="P1034" s="3">
        <v>0</v>
      </c>
      <c r="Q1034" s="2">
        <v>3</v>
      </c>
      <c r="R1034" s="3">
        <v>1</v>
      </c>
      <c r="S1034" s="3">
        <v>0</v>
      </c>
      <c r="T1034" s="3">
        <v>42226.19921875</v>
      </c>
      <c r="U1034" s="3">
        <v>40227.5</v>
      </c>
      <c r="V1034" s="2">
        <v>122</v>
      </c>
      <c r="W1034" s="3">
        <f t="shared" si="32"/>
        <v>2.8892015444721216E-3</v>
      </c>
      <c r="X1034">
        <f t="shared" si="33"/>
        <v>0.95266684532993673</v>
      </c>
      <c r="Y1034">
        <f>IFERROR(INDEX('Parcel Year'!$N$3:$N$1175,MATCH(KC_SPS_SubbasinAttributes!C1034,'Parcel Year'!$M$3:$M$1175,0)),0)</f>
        <v>0.21963840676471591</v>
      </c>
      <c r="Z1034">
        <f>INDEX(Imperviousness!$B$2:$B$1332,MATCH(KC_SPS_SubbasinAttributes!C1034,Imperviousness!$A$2:$A$1332,0))</f>
        <v>0.13800000000000001</v>
      </c>
      <c r="AA1034">
        <f>INDEX('Flow Duration Index'!$B$2:$B$1332,MATCH(KC_SPS_SubbasinAttributes!C1034,'Flow Duration Index'!$A$2:$A$1332,0))</f>
        <v>4.3559999999999999</v>
      </c>
      <c r="AB1034">
        <f>INDEX(Opportunity_Index!$G$2:$G$1333,MATCH(KC_SPS_SubbasinAttributes!C1034,Opportunity_Index!$F$2:$F$1333,0))</f>
        <v>7.2999999999999992E-3</v>
      </c>
      <c r="AC1034">
        <f>INDEX(Traffic!$B$2:$B$1332,MATCH(KC_SPS_SubbasinAttributes!C1034,Traffic!$A$2:$A$1332,0))</f>
        <v>917.08100000000002</v>
      </c>
      <c r="AD1034">
        <f>INDEX(EquityScore!$F$3:$F$1334,MATCH(KC_SPS_SubbasinAttributes!C1034,EquityScore!$E$3:$E$1334,0))</f>
        <v>1.6666666699999999</v>
      </c>
      <c r="AE1034">
        <f>IFERROR(INDEX(PavementCondition!$E$2:$E$669,MATCH(KC_SPS_SubbasinAttributes!C1034,PavementCondition!$D$2:$D$669,0)),"N/A")</f>
        <v>89</v>
      </c>
      <c r="AF1034">
        <f>INDEX(SpawnerMortality!$E$2:$E$1331,MATCH(KC_SPS_SubbasinAttributes!C1034,SpawnerMortality!$D$2:$D$1331,0))</f>
        <v>0.199080963</v>
      </c>
      <c r="AG1034" s="25" t="str">
        <f>IFERROR(_xlfn.XLOOKUP($C1034,WQBE_Loading!$C$4:$C$3072,WQBE_Loading!G$4:G$3072,,0,),"")</f>
        <v/>
      </c>
      <c r="AH1034" s="25" t="str">
        <f>IFERROR(_xlfn.XLOOKUP($C1034,WQBE_Loading!$C$4:$C$3072,WQBE_Loading!H$4:H$3072,,0,),"")</f>
        <v/>
      </c>
      <c r="AI1034" s="25" t="str">
        <f>IFERROR(_xlfn.XLOOKUP($C1034,WQBE_Loading!$C$4:$C$3072,WQBE_Loading!I$4:I$3072,,0,),"")</f>
        <v/>
      </c>
      <c r="AJ1034" s="25" t="str">
        <f>IFERROR(_xlfn.XLOOKUP($C1034,WQBE_Loading!$C$4:$C$3072,WQBE_Loading!J$4:J$3072,,0,),"")</f>
        <v/>
      </c>
      <c r="AK1034" s="25" t="str">
        <f>IFERROR(_xlfn.XLOOKUP($C1034,WQBE_Loading!$C$4:$C$3072,WQBE_Loading!K$4:K$3072,,0,),"")</f>
        <v/>
      </c>
      <c r="AL1034" s="25" t="str">
        <f>IFERROR(_xlfn.XLOOKUP($C1034,WQBE_Loading!$C$4:$C$3072,WQBE_Loading!L$4:L$3072,,0,),"")</f>
        <v/>
      </c>
      <c r="AM1034" s="25" t="str">
        <f>IFERROR(_xlfn.XLOOKUP($C1034,WQBE_Loading!$C$4:$C$3072,WQBE_Loading!M$4:M$3072,,0,),"")</f>
        <v/>
      </c>
      <c r="AN1034" s="25" t="str">
        <f>IFERROR(_xlfn.XLOOKUP($C1034,WQBE_Loading!$C$4:$C$3072,WQBE_Loading!N$4:N$3072,,0,),"")</f>
        <v/>
      </c>
      <c r="AO1034" s="25" t="str">
        <f>IFERROR(_xlfn.XLOOKUP($C1034,WQBE_Loading!$C$4:$C$3072,WQBE_Loading!O$4:O$3072,,0,),"")</f>
        <v/>
      </c>
      <c r="AP1034" s="25" t="str">
        <f>IFERROR(_xlfn.XLOOKUP($C1034,WQBE_Loading!$C$4:$C$3072,WQBE_Loading!P$4:P$3072,,0,),"")</f>
        <v/>
      </c>
      <c r="AQ1034" s="13" t="str">
        <f>IFERROR(_xlfn.XLOOKUP($C1034,WQBE_Loading!$C$4:$C$3072,WQBE_Loading!Q$4:Q$3072,,0,),"")</f>
        <v/>
      </c>
      <c r="AR1034">
        <f>_xlfn.XLOOKUP(C1034,UrbanHeat!$A$2:$A$1333,UrbanHeat!$B$2:$B$1333,,0,)</f>
        <v>12.111000000000001</v>
      </c>
      <c r="AS1034" s="25">
        <f>_xlfn.XLOOKUP($C1034,TNC_Loading!$A$2:$A$1332,TNC_Loading!B$2:B$1332,,0,)</f>
        <v>3.6459999999999999</v>
      </c>
      <c r="AT1034" s="25">
        <f>_xlfn.XLOOKUP($C1034,TNC_Loading!$A$2:$A$1332,TNC_Loading!C$2:C$1332,,0,)</f>
        <v>0.115</v>
      </c>
      <c r="AU1034" s="25">
        <f>_xlfn.XLOOKUP($C1034,TNC_Loading!$A$2:$A$1332,TNC_Loading!D$2:D$1332,,0,)</f>
        <v>5.7469999999999999</v>
      </c>
      <c r="AV1034" s="25">
        <f>_xlfn.XLOOKUP($C1034,TNC_Loading!$A$2:$A$1332,TNC_Loading!E$2:E$1332,,0,)</f>
        <v>3.8620000000000001</v>
      </c>
      <c r="AW1034" s="25">
        <f>_xlfn.XLOOKUP($C1034,TNC_Loading!$A$2:$A$1332,TNC_Loading!F$2:F$1332,,0,)</f>
        <v>65.456999999999994</v>
      </c>
      <c r="AX1034">
        <f>_xlfn.XLOOKUP(C1034,BIBI!$D$2:$D$1332,BIBI!$F$2:$F$1332,,0,)</f>
        <v>0</v>
      </c>
      <c r="AY1034">
        <f>_xlfn.XLOOKUP(C1034,FacilityCounts!$A$3:$A$1333,FacilityCounts!$B$3:$B$1333,,0,)</f>
        <v>17</v>
      </c>
      <c r="AZ1034">
        <f>_xlfn.XLOOKUP(C1034,FacilityCounts!$D$3:$D$1333,FacilityCounts!$E$3:$E$1333,,0,)</f>
        <v>6</v>
      </c>
      <c r="BA1034">
        <f>_xlfn.XLOOKUP(C1034,FacilityCounts!$G$3:$G$1333,FacilityCounts!$H$3:$H$1333,,0,)</f>
        <v>0</v>
      </c>
      <c r="BB1034">
        <f>IFERROR(_xlfn.XLOOKUP(C1034,'DA to P Sensitive Lakes'!$P$2:$P$44,'DA to P Sensitive Lakes'!$Q$2:$Q$44,,0,),0)</f>
        <v>0</v>
      </c>
      <c r="BC1034" s="25">
        <f>_xlfn.XLOOKUP(C1034,'Historic Runoff (mm)'!$A$2:$A$1332,'Historic Runoff (mm)'!$B$2:$B$1332,,0,)</f>
        <v>209.684</v>
      </c>
      <c r="BD1034">
        <f>_xlfn.XLOOKUP(C1034,DrainageComplaint!$A$2:$A$1332,DrainageComplaint!$B$2:$B$1332,,0,)</f>
        <v>5</v>
      </c>
      <c r="BE1034">
        <f>_xlfn.XLOOKUP(C1034,PAD_Area!$G$2:$G$1332,PAD_Area!$H$2:$H$1332,,0,)</f>
        <v>0</v>
      </c>
    </row>
    <row r="1035" spans="1:57" x14ac:dyDescent="0.2">
      <c r="A1035" s="2">
        <v>1032</v>
      </c>
      <c r="B1035" s="2">
        <v>1033</v>
      </c>
      <c r="C1035" s="20">
        <v>1500140</v>
      </c>
      <c r="D1035" s="3" t="s">
        <v>1025</v>
      </c>
      <c r="E1035" s="3" t="s">
        <v>1017</v>
      </c>
      <c r="F1035" s="3">
        <v>876.20799999999997</v>
      </c>
      <c r="G1035" s="3">
        <v>34212.748612399999</v>
      </c>
      <c r="H1035" s="3">
        <v>38167489.387100004</v>
      </c>
      <c r="I1035" s="2">
        <v>8</v>
      </c>
      <c r="J1035" s="2">
        <v>2</v>
      </c>
      <c r="K1035" s="2">
        <v>0</v>
      </c>
      <c r="L1035" s="2">
        <v>1</v>
      </c>
      <c r="M1035" s="3">
        <v>34677</v>
      </c>
      <c r="N1035" s="2">
        <f>_xlfn.XLOOKUP(C1035,Shellfish_Presence!$E$3:$E$1333,Shellfish_Presence!$G$3:$G$1333,,0,)</f>
        <v>0</v>
      </c>
      <c r="O1035" s="3">
        <v>0</v>
      </c>
      <c r="P1035" s="3">
        <v>0</v>
      </c>
      <c r="Q1035" s="2">
        <v>8</v>
      </c>
      <c r="R1035" s="3">
        <v>1</v>
      </c>
      <c r="S1035" s="3">
        <v>0</v>
      </c>
      <c r="T1035" s="3">
        <v>4122.6201171875</v>
      </c>
      <c r="U1035" s="3">
        <v>0</v>
      </c>
      <c r="V1035" s="2">
        <v>0</v>
      </c>
      <c r="W1035" s="3">
        <f t="shared" si="32"/>
        <v>0</v>
      </c>
      <c r="X1035">
        <f t="shared" si="33"/>
        <v>0</v>
      </c>
      <c r="Y1035">
        <f>IFERROR(INDEX('Parcel Year'!$N$3:$N$1175,MATCH(KC_SPS_SubbasinAttributes!C1035,'Parcel Year'!$M$3:$M$1175,0)),0)</f>
        <v>0.2019599974155426</v>
      </c>
      <c r="Z1035">
        <f>INDEX(Imperviousness!$B$2:$B$1332,MATCH(KC_SPS_SubbasinAttributes!C1035,Imperviousness!$A$2:$A$1332,0))</f>
        <v>8.9999999999999993E-3</v>
      </c>
      <c r="AA1035">
        <f>INDEX('Flow Duration Index'!$B$2:$B$1332,MATCH(KC_SPS_SubbasinAttributes!C1035,'Flow Duration Index'!$A$2:$A$1332,0))</f>
        <v>2.7120000000000002</v>
      </c>
      <c r="AB1035">
        <f>INDEX(Opportunity_Index!$G$2:$G$1333,MATCH(KC_SPS_SubbasinAttributes!C1035,Opportunity_Index!$F$2:$F$1333,0))</f>
        <v>2.0999999999999999E-3</v>
      </c>
      <c r="AC1035">
        <f>INDEX(Traffic!$B$2:$B$1332,MATCH(KC_SPS_SubbasinAttributes!C1035,Traffic!$A$2:$A$1332,0))</f>
        <v>643.83600000000001</v>
      </c>
      <c r="AD1035">
        <f>INDEX(EquityScore!$F$3:$F$1334,MATCH(KC_SPS_SubbasinAttributes!C1035,EquityScore!$E$3:$E$1334,0))</f>
        <v>1.3333333300000001</v>
      </c>
      <c r="AE1035">
        <f>IFERROR(INDEX(PavementCondition!$E$2:$E$669,MATCH(KC_SPS_SubbasinAttributes!C1035,PavementCondition!$D$2:$D$669,0)),"N/A")</f>
        <v>0</v>
      </c>
      <c r="AF1035">
        <f>INDEX(SpawnerMortality!$E$2:$E$1331,MATCH(KC_SPS_SubbasinAttributes!C1035,SpawnerMortality!$D$2:$D$1331,0))</f>
        <v>0.158295512</v>
      </c>
      <c r="AG1035" s="25" t="str">
        <f>IFERROR(_xlfn.XLOOKUP($C1035,WQBE_Loading!$C$4:$C$3072,WQBE_Loading!G$4:G$3072,,0,),"")</f>
        <v/>
      </c>
      <c r="AH1035" s="25" t="str">
        <f>IFERROR(_xlfn.XLOOKUP($C1035,WQBE_Loading!$C$4:$C$3072,WQBE_Loading!H$4:H$3072,,0,),"")</f>
        <v/>
      </c>
      <c r="AI1035" s="25" t="str">
        <f>IFERROR(_xlfn.XLOOKUP($C1035,WQBE_Loading!$C$4:$C$3072,WQBE_Loading!I$4:I$3072,,0,),"")</f>
        <v/>
      </c>
      <c r="AJ1035" s="25" t="str">
        <f>IFERROR(_xlfn.XLOOKUP($C1035,WQBE_Loading!$C$4:$C$3072,WQBE_Loading!J$4:J$3072,,0,),"")</f>
        <v/>
      </c>
      <c r="AK1035" s="25" t="str">
        <f>IFERROR(_xlfn.XLOOKUP($C1035,WQBE_Loading!$C$4:$C$3072,WQBE_Loading!K$4:K$3072,,0,),"")</f>
        <v/>
      </c>
      <c r="AL1035" s="25" t="str">
        <f>IFERROR(_xlfn.XLOOKUP($C1035,WQBE_Loading!$C$4:$C$3072,WQBE_Loading!L$4:L$3072,,0,),"")</f>
        <v/>
      </c>
      <c r="AM1035" s="25" t="str">
        <f>IFERROR(_xlfn.XLOOKUP($C1035,WQBE_Loading!$C$4:$C$3072,WQBE_Loading!M$4:M$3072,,0,),"")</f>
        <v/>
      </c>
      <c r="AN1035" s="25" t="str">
        <f>IFERROR(_xlfn.XLOOKUP($C1035,WQBE_Loading!$C$4:$C$3072,WQBE_Loading!N$4:N$3072,,0,),"")</f>
        <v/>
      </c>
      <c r="AO1035" s="25" t="str">
        <f>IFERROR(_xlfn.XLOOKUP($C1035,WQBE_Loading!$C$4:$C$3072,WQBE_Loading!O$4:O$3072,,0,),"")</f>
        <v/>
      </c>
      <c r="AP1035" s="25" t="str">
        <f>IFERROR(_xlfn.XLOOKUP($C1035,WQBE_Loading!$C$4:$C$3072,WQBE_Loading!P$4:P$3072,,0,),"")</f>
        <v/>
      </c>
      <c r="AQ1035" s="13" t="str">
        <f>IFERROR(_xlfn.XLOOKUP($C1035,WQBE_Loading!$C$4:$C$3072,WQBE_Loading!Q$4:Q$3072,,0,),"")</f>
        <v/>
      </c>
      <c r="AR1035">
        <f>_xlfn.XLOOKUP(C1035,UrbanHeat!$A$2:$A$1333,UrbanHeat!$B$2:$B$1333,,0,)</f>
        <v>12.545999999999999</v>
      </c>
      <c r="AS1035" s="25">
        <f>_xlfn.XLOOKUP($C1035,TNC_Loading!$A$2:$A$1332,TNC_Loading!B$2:B$1332,,0,)</f>
        <v>1.7010000000000001</v>
      </c>
      <c r="AT1035" s="25">
        <f>_xlfn.XLOOKUP($C1035,TNC_Loading!$A$2:$A$1332,TNC_Loading!C$2:C$1332,,0,)</f>
        <v>8.2000000000000003E-2</v>
      </c>
      <c r="AU1035" s="25">
        <f>_xlfn.XLOOKUP($C1035,TNC_Loading!$A$2:$A$1332,TNC_Loading!D$2:D$1332,,0,)</f>
        <v>3.2229999999999999</v>
      </c>
      <c r="AV1035" s="25">
        <f>_xlfn.XLOOKUP($C1035,TNC_Loading!$A$2:$A$1332,TNC_Loading!E$2:E$1332,,0,)</f>
        <v>1.66</v>
      </c>
      <c r="AW1035" s="25">
        <f>_xlfn.XLOOKUP($C1035,TNC_Loading!$A$2:$A$1332,TNC_Loading!F$2:F$1332,,0,)</f>
        <v>33.545000000000002</v>
      </c>
      <c r="AX1035">
        <f>_xlfn.XLOOKUP(C1035,BIBI!$D$2:$D$1332,BIBI!$F$2:$F$1332,,0,)</f>
        <v>0</v>
      </c>
      <c r="AY1035">
        <f>_xlfn.XLOOKUP(C1035,FacilityCounts!$A$3:$A$1333,FacilityCounts!$B$3:$B$1333,,0,)</f>
        <v>0</v>
      </c>
      <c r="AZ1035">
        <f>_xlfn.XLOOKUP(C1035,FacilityCounts!$D$3:$D$1333,FacilityCounts!$E$3:$E$1333,,0,)</f>
        <v>0</v>
      </c>
      <c r="BA1035">
        <f>_xlfn.XLOOKUP(C1035,FacilityCounts!$G$3:$G$1333,FacilityCounts!$H$3:$H$1333,,0,)</f>
        <v>0</v>
      </c>
      <c r="BB1035">
        <f>IFERROR(_xlfn.XLOOKUP(C1035,'DA to P Sensitive Lakes'!$P$2:$P$44,'DA to P Sensitive Lakes'!$Q$2:$Q$44,,0,),0)</f>
        <v>0</v>
      </c>
      <c r="BC1035" s="25">
        <f>_xlfn.XLOOKUP(C1035,'Historic Runoff (mm)'!$A$2:$A$1332,'Historic Runoff (mm)'!$B$2:$B$1332,,0,)</f>
        <v>185.56100000000001</v>
      </c>
      <c r="BD1035">
        <f>_xlfn.XLOOKUP(C1035,DrainageComplaint!$A$2:$A$1332,DrainageComplaint!$B$2:$B$1332,,0,)</f>
        <v>0</v>
      </c>
      <c r="BE1035">
        <f>_xlfn.XLOOKUP(C1035,PAD_Area!$G$2:$G$1332,PAD_Area!$H$2:$H$1332,,0,)</f>
        <v>0</v>
      </c>
    </row>
    <row r="1036" spans="1:57" x14ac:dyDescent="0.2">
      <c r="A1036" s="2">
        <v>1033</v>
      </c>
      <c r="B1036" s="2">
        <v>1034</v>
      </c>
      <c r="C1036" s="20">
        <v>1500150</v>
      </c>
      <c r="D1036" s="3" t="s">
        <v>1031</v>
      </c>
      <c r="E1036" s="3" t="s">
        <v>1017</v>
      </c>
      <c r="F1036" s="3">
        <v>2005.682</v>
      </c>
      <c r="G1036" s="3">
        <v>57600.9726859</v>
      </c>
      <c r="H1036" s="3">
        <v>87367166.576700002</v>
      </c>
      <c r="I1036" s="2">
        <v>1</v>
      </c>
      <c r="J1036" s="2">
        <v>2</v>
      </c>
      <c r="K1036" s="2">
        <v>0</v>
      </c>
      <c r="L1036" s="2">
        <v>4</v>
      </c>
      <c r="M1036" s="3">
        <v>1085.6500244140625</v>
      </c>
      <c r="N1036" s="2">
        <f>_xlfn.XLOOKUP(C1036,Shellfish_Presence!$E$3:$E$1333,Shellfish_Presence!$G$3:$G$1333,,0,)</f>
        <v>0</v>
      </c>
      <c r="O1036" s="3">
        <v>0</v>
      </c>
      <c r="P1036" s="3">
        <v>0</v>
      </c>
      <c r="Q1036" s="2">
        <v>6</v>
      </c>
      <c r="R1036" s="3">
        <v>0.99999898672103882</v>
      </c>
      <c r="S1036" s="3">
        <v>0</v>
      </c>
      <c r="T1036" s="3">
        <v>12844.599609375</v>
      </c>
      <c r="U1036" s="3">
        <v>24.886100769042969</v>
      </c>
      <c r="V1036" s="2">
        <v>27</v>
      </c>
      <c r="W1036" s="3">
        <f t="shared" si="32"/>
        <v>2.102050731133205E-3</v>
      </c>
      <c r="X1036">
        <f t="shared" si="33"/>
        <v>1.937475789504496E-3</v>
      </c>
      <c r="Y1036">
        <f>IFERROR(INDEX('Parcel Year'!$N$3:$N$1175,MATCH(KC_SPS_SubbasinAttributes!C1036,'Parcel Year'!$M$3:$M$1175,0)),0)</f>
        <v>0.25773999094963074</v>
      </c>
      <c r="Z1036">
        <f>INDEX(Imperviousness!$B$2:$B$1332,MATCH(KC_SPS_SubbasinAttributes!C1036,Imperviousness!$A$2:$A$1332,0))</f>
        <v>6.0000000000000001E-3</v>
      </c>
      <c r="AA1036">
        <f>INDEX('Flow Duration Index'!$B$2:$B$1332,MATCH(KC_SPS_SubbasinAttributes!C1036,'Flow Duration Index'!$A$2:$A$1332,0))</f>
        <v>2.6920000000000002</v>
      </c>
      <c r="AB1036">
        <f>INDEX(Opportunity_Index!$G$2:$G$1333,MATCH(KC_SPS_SubbasinAttributes!C1036,Opportunity_Index!$F$2:$F$1333,0))</f>
        <v>0</v>
      </c>
      <c r="AC1036">
        <f>INDEX(Traffic!$B$2:$B$1332,MATCH(KC_SPS_SubbasinAttributes!C1036,Traffic!$A$2:$A$1332,0))</f>
        <v>680.19299999999998</v>
      </c>
      <c r="AD1036">
        <f>INDEX(EquityScore!$F$3:$F$1334,MATCH(KC_SPS_SubbasinAttributes!C1036,EquityScore!$E$3:$E$1334,0))</f>
        <v>1.3333333300000001</v>
      </c>
      <c r="AE1036">
        <f>IFERROR(INDEX(PavementCondition!$E$2:$E$669,MATCH(KC_SPS_SubbasinAttributes!C1036,PavementCondition!$D$2:$D$669,0)),"N/A")</f>
        <v>71</v>
      </c>
      <c r="AF1036">
        <f>INDEX(SpawnerMortality!$E$2:$E$1331,MATCH(KC_SPS_SubbasinAttributes!C1036,SpawnerMortality!$D$2:$D$1331,0))</f>
        <v>0.158295512</v>
      </c>
      <c r="AG1036" s="25" t="str">
        <f>IFERROR(_xlfn.XLOOKUP($C1036,WQBE_Loading!$C$4:$C$3072,WQBE_Loading!G$4:G$3072,,0,),"")</f>
        <v/>
      </c>
      <c r="AH1036" s="25" t="str">
        <f>IFERROR(_xlfn.XLOOKUP($C1036,WQBE_Loading!$C$4:$C$3072,WQBE_Loading!H$4:H$3072,,0,),"")</f>
        <v/>
      </c>
      <c r="AI1036" s="25" t="str">
        <f>IFERROR(_xlfn.XLOOKUP($C1036,WQBE_Loading!$C$4:$C$3072,WQBE_Loading!I$4:I$3072,,0,),"")</f>
        <v/>
      </c>
      <c r="AJ1036" s="25" t="str">
        <f>IFERROR(_xlfn.XLOOKUP($C1036,WQBE_Loading!$C$4:$C$3072,WQBE_Loading!J$4:J$3072,,0,),"")</f>
        <v/>
      </c>
      <c r="AK1036" s="25" t="str">
        <f>IFERROR(_xlfn.XLOOKUP($C1036,WQBE_Loading!$C$4:$C$3072,WQBE_Loading!K$4:K$3072,,0,),"")</f>
        <v/>
      </c>
      <c r="AL1036" s="25" t="str">
        <f>IFERROR(_xlfn.XLOOKUP($C1036,WQBE_Loading!$C$4:$C$3072,WQBE_Loading!L$4:L$3072,,0,),"")</f>
        <v/>
      </c>
      <c r="AM1036" s="25" t="str">
        <f>IFERROR(_xlfn.XLOOKUP($C1036,WQBE_Loading!$C$4:$C$3072,WQBE_Loading!M$4:M$3072,,0,),"")</f>
        <v/>
      </c>
      <c r="AN1036" s="25" t="str">
        <f>IFERROR(_xlfn.XLOOKUP($C1036,WQBE_Loading!$C$4:$C$3072,WQBE_Loading!N$4:N$3072,,0,),"")</f>
        <v/>
      </c>
      <c r="AO1036" s="25" t="str">
        <f>IFERROR(_xlfn.XLOOKUP($C1036,WQBE_Loading!$C$4:$C$3072,WQBE_Loading!O$4:O$3072,,0,),"")</f>
        <v/>
      </c>
      <c r="AP1036" s="25" t="str">
        <f>IFERROR(_xlfn.XLOOKUP($C1036,WQBE_Loading!$C$4:$C$3072,WQBE_Loading!P$4:P$3072,,0,),"")</f>
        <v/>
      </c>
      <c r="AQ1036" s="13" t="str">
        <f>IFERROR(_xlfn.XLOOKUP($C1036,WQBE_Loading!$C$4:$C$3072,WQBE_Loading!Q$4:Q$3072,,0,),"")</f>
        <v/>
      </c>
      <c r="AR1036">
        <f>_xlfn.XLOOKUP(C1036,UrbanHeat!$A$2:$A$1333,UrbanHeat!$B$2:$B$1333,,0,)</f>
        <v>11.119</v>
      </c>
      <c r="AS1036" s="25">
        <f>_xlfn.XLOOKUP($C1036,TNC_Loading!$A$2:$A$1332,TNC_Loading!B$2:B$1332,,0,)</f>
        <v>1.4450000000000001</v>
      </c>
      <c r="AT1036" s="25">
        <f>_xlfn.XLOOKUP($C1036,TNC_Loading!$A$2:$A$1332,TNC_Loading!C$2:C$1332,,0,)</f>
        <v>0.05</v>
      </c>
      <c r="AU1036" s="25">
        <f>_xlfn.XLOOKUP($C1036,TNC_Loading!$A$2:$A$1332,TNC_Loading!D$2:D$1332,,0,)</f>
        <v>1.304</v>
      </c>
      <c r="AV1036" s="25">
        <f>_xlfn.XLOOKUP($C1036,TNC_Loading!$A$2:$A$1332,TNC_Loading!E$2:E$1332,,0,)</f>
        <v>1.204</v>
      </c>
      <c r="AW1036" s="25">
        <f>_xlfn.XLOOKUP($C1036,TNC_Loading!$A$2:$A$1332,TNC_Loading!F$2:F$1332,,0,)</f>
        <v>26.597999999999999</v>
      </c>
      <c r="AX1036">
        <f>_xlfn.XLOOKUP(C1036,BIBI!$D$2:$D$1332,BIBI!$F$2:$F$1332,,0,)</f>
        <v>80.55</v>
      </c>
      <c r="AY1036">
        <f>_xlfn.XLOOKUP(C1036,FacilityCounts!$A$3:$A$1333,FacilityCounts!$B$3:$B$1333,,0,)</f>
        <v>2</v>
      </c>
      <c r="AZ1036">
        <f>_xlfn.XLOOKUP(C1036,FacilityCounts!$D$3:$D$1333,FacilityCounts!$E$3:$E$1333,,0,)</f>
        <v>1</v>
      </c>
      <c r="BA1036">
        <f>_xlfn.XLOOKUP(C1036,FacilityCounts!$G$3:$G$1333,FacilityCounts!$H$3:$H$1333,,0,)</f>
        <v>0</v>
      </c>
      <c r="BB1036">
        <f>IFERROR(_xlfn.XLOOKUP(C1036,'DA to P Sensitive Lakes'!$P$2:$P$44,'DA to P Sensitive Lakes'!$Q$2:$Q$44,,0,),0)</f>
        <v>0</v>
      </c>
      <c r="BC1036" s="25">
        <f>_xlfn.XLOOKUP(C1036,'Historic Runoff (mm)'!$A$2:$A$1332,'Historic Runoff (mm)'!$B$2:$B$1332,,0,)</f>
        <v>117.84099999999999</v>
      </c>
      <c r="BD1036">
        <f>_xlfn.XLOOKUP(C1036,DrainageComplaint!$A$2:$A$1332,DrainageComplaint!$B$2:$B$1332,,0,)</f>
        <v>2</v>
      </c>
      <c r="BE1036">
        <f>_xlfn.XLOOKUP(C1036,PAD_Area!$G$2:$G$1332,PAD_Area!$H$2:$H$1332,,0,)</f>
        <v>0</v>
      </c>
    </row>
    <row r="1037" spans="1:57" x14ac:dyDescent="0.2">
      <c r="A1037" s="2">
        <v>1034</v>
      </c>
      <c r="B1037" s="2">
        <v>1035</v>
      </c>
      <c r="C1037" s="20">
        <v>1500160</v>
      </c>
      <c r="D1037" s="3" t="s">
        <v>1031</v>
      </c>
      <c r="E1037" s="3" t="s">
        <v>1017</v>
      </c>
      <c r="F1037" s="3">
        <v>567.99400000000003</v>
      </c>
      <c r="G1037" s="3">
        <v>28427.879520400002</v>
      </c>
      <c r="H1037" s="3">
        <v>24741698.795899998</v>
      </c>
      <c r="I1037" s="2">
        <v>3</v>
      </c>
      <c r="J1037" s="2">
        <v>2</v>
      </c>
      <c r="K1037" s="2">
        <v>0</v>
      </c>
      <c r="L1037" s="2">
        <v>2</v>
      </c>
      <c r="M1037" s="3">
        <v>9365.8095703125</v>
      </c>
      <c r="N1037" s="2">
        <f>_xlfn.XLOOKUP(C1037,Shellfish_Presence!$E$3:$E$1333,Shellfish_Presence!$G$3:$G$1333,,0,)</f>
        <v>0</v>
      </c>
      <c r="O1037" s="3">
        <v>0</v>
      </c>
      <c r="P1037" s="3">
        <v>0</v>
      </c>
      <c r="Q1037" s="2">
        <v>3</v>
      </c>
      <c r="R1037" s="3">
        <v>1</v>
      </c>
      <c r="S1037" s="3">
        <v>0</v>
      </c>
      <c r="T1037" s="3">
        <v>6248.5</v>
      </c>
      <c r="U1037" s="3">
        <v>0</v>
      </c>
      <c r="V1037" s="2">
        <v>15</v>
      </c>
      <c r="W1037" s="3">
        <f t="shared" si="32"/>
        <v>2.4005761382731856E-3</v>
      </c>
      <c r="X1037">
        <f t="shared" si="33"/>
        <v>0</v>
      </c>
      <c r="Y1037">
        <f>IFERROR(INDEX('Parcel Year'!$N$3:$N$1175,MATCH(KC_SPS_SubbasinAttributes!C1037,'Parcel Year'!$M$3:$M$1175,0)),0)</f>
        <v>0.14608299732208252</v>
      </c>
      <c r="Z1037">
        <f>INDEX(Imperviousness!$B$2:$B$1332,MATCH(KC_SPS_SubbasinAttributes!C1037,Imperviousness!$A$2:$A$1332,0))</f>
        <v>2E-3</v>
      </c>
      <c r="AA1037">
        <f>INDEX('Flow Duration Index'!$B$2:$B$1332,MATCH(KC_SPS_SubbasinAttributes!C1037,'Flow Duration Index'!$A$2:$A$1332,0))</f>
        <v>2.6840000000000002</v>
      </c>
      <c r="AB1037">
        <f>INDEX(Opportunity_Index!$G$2:$G$1333,MATCH(KC_SPS_SubbasinAttributes!C1037,Opportunity_Index!$F$2:$F$1333,0))</f>
        <v>2.0999999999999999E-3</v>
      </c>
      <c r="AC1037">
        <f>INDEX(Traffic!$B$2:$B$1332,MATCH(KC_SPS_SubbasinAttributes!C1037,Traffic!$A$2:$A$1332,0))</f>
        <v>1002.396</v>
      </c>
      <c r="AD1037">
        <f>INDEX(EquityScore!$F$3:$F$1334,MATCH(KC_SPS_SubbasinAttributes!C1037,EquityScore!$E$3:$E$1334,0))</f>
        <v>1.3333333300000001</v>
      </c>
      <c r="AE1037">
        <f>IFERROR(INDEX(PavementCondition!$E$2:$E$669,MATCH(KC_SPS_SubbasinAttributes!C1037,PavementCondition!$D$2:$D$669,0)),"N/A")</f>
        <v>0</v>
      </c>
      <c r="AF1037">
        <f>INDEX(SpawnerMortality!$E$2:$E$1331,MATCH(KC_SPS_SubbasinAttributes!C1037,SpawnerMortality!$D$2:$D$1331,0))</f>
        <v>0.15637237100000001</v>
      </c>
      <c r="AG1037" s="25" t="str">
        <f>IFERROR(_xlfn.XLOOKUP($C1037,WQBE_Loading!$C$4:$C$3072,WQBE_Loading!G$4:G$3072,,0,),"")</f>
        <v/>
      </c>
      <c r="AH1037" s="25" t="str">
        <f>IFERROR(_xlfn.XLOOKUP($C1037,WQBE_Loading!$C$4:$C$3072,WQBE_Loading!H$4:H$3072,,0,),"")</f>
        <v/>
      </c>
      <c r="AI1037" s="25" t="str">
        <f>IFERROR(_xlfn.XLOOKUP($C1037,WQBE_Loading!$C$4:$C$3072,WQBE_Loading!I$4:I$3072,,0,),"")</f>
        <v/>
      </c>
      <c r="AJ1037" s="25" t="str">
        <f>IFERROR(_xlfn.XLOOKUP($C1037,WQBE_Loading!$C$4:$C$3072,WQBE_Loading!J$4:J$3072,,0,),"")</f>
        <v/>
      </c>
      <c r="AK1037" s="25" t="str">
        <f>IFERROR(_xlfn.XLOOKUP($C1037,WQBE_Loading!$C$4:$C$3072,WQBE_Loading!K$4:K$3072,,0,),"")</f>
        <v/>
      </c>
      <c r="AL1037" s="25" t="str">
        <f>IFERROR(_xlfn.XLOOKUP($C1037,WQBE_Loading!$C$4:$C$3072,WQBE_Loading!L$4:L$3072,,0,),"")</f>
        <v/>
      </c>
      <c r="AM1037" s="25" t="str">
        <f>IFERROR(_xlfn.XLOOKUP($C1037,WQBE_Loading!$C$4:$C$3072,WQBE_Loading!M$4:M$3072,,0,),"")</f>
        <v/>
      </c>
      <c r="AN1037" s="25" t="str">
        <f>IFERROR(_xlfn.XLOOKUP($C1037,WQBE_Loading!$C$4:$C$3072,WQBE_Loading!N$4:N$3072,,0,),"")</f>
        <v/>
      </c>
      <c r="AO1037" s="25" t="str">
        <f>IFERROR(_xlfn.XLOOKUP($C1037,WQBE_Loading!$C$4:$C$3072,WQBE_Loading!O$4:O$3072,,0,),"")</f>
        <v/>
      </c>
      <c r="AP1037" s="25" t="str">
        <f>IFERROR(_xlfn.XLOOKUP($C1037,WQBE_Loading!$C$4:$C$3072,WQBE_Loading!P$4:P$3072,,0,),"")</f>
        <v/>
      </c>
      <c r="AQ1037" s="13" t="str">
        <f>IFERROR(_xlfn.XLOOKUP($C1037,WQBE_Loading!$C$4:$C$3072,WQBE_Loading!Q$4:Q$3072,,0,),"")</f>
        <v/>
      </c>
      <c r="AR1037">
        <f>_xlfn.XLOOKUP(C1037,UrbanHeat!$A$2:$A$1333,UrbanHeat!$B$2:$B$1333,,0,)</f>
        <v>12.281000000000001</v>
      </c>
      <c r="AS1037" s="25">
        <f>_xlfn.XLOOKUP($C1037,TNC_Loading!$A$2:$A$1332,TNC_Loading!B$2:B$1332,,0,)</f>
        <v>1.7150000000000001</v>
      </c>
      <c r="AT1037" s="25">
        <f>_xlfn.XLOOKUP($C1037,TNC_Loading!$A$2:$A$1332,TNC_Loading!C$2:C$1332,,0,)</f>
        <v>7.9000000000000001E-2</v>
      </c>
      <c r="AU1037" s="25">
        <f>_xlfn.XLOOKUP($C1037,TNC_Loading!$A$2:$A$1332,TNC_Loading!D$2:D$1332,,0,)</f>
        <v>3.415</v>
      </c>
      <c r="AV1037" s="25">
        <f>_xlfn.XLOOKUP($C1037,TNC_Loading!$A$2:$A$1332,TNC_Loading!E$2:E$1332,,0,)</f>
        <v>1.667</v>
      </c>
      <c r="AW1037" s="25">
        <f>_xlfn.XLOOKUP($C1037,TNC_Loading!$A$2:$A$1332,TNC_Loading!F$2:F$1332,,0,)</f>
        <v>32.012999999999998</v>
      </c>
      <c r="AX1037">
        <f>_xlfn.XLOOKUP(C1037,BIBI!$D$2:$D$1332,BIBI!$F$2:$F$1332,,0,)</f>
        <v>0</v>
      </c>
      <c r="AY1037">
        <f>_xlfn.XLOOKUP(C1037,FacilityCounts!$A$3:$A$1333,FacilityCounts!$B$3:$B$1333,,0,)</f>
        <v>0</v>
      </c>
      <c r="AZ1037">
        <f>_xlfn.XLOOKUP(C1037,FacilityCounts!$D$3:$D$1333,FacilityCounts!$E$3:$E$1333,,0,)</f>
        <v>0</v>
      </c>
      <c r="BA1037">
        <f>_xlfn.XLOOKUP(C1037,FacilityCounts!$G$3:$G$1333,FacilityCounts!$H$3:$H$1333,,0,)</f>
        <v>0</v>
      </c>
      <c r="BB1037">
        <f>IFERROR(_xlfn.XLOOKUP(C1037,'DA to P Sensitive Lakes'!$P$2:$P$44,'DA to P Sensitive Lakes'!$Q$2:$Q$44,,0,),0)</f>
        <v>0</v>
      </c>
      <c r="BC1037" s="25">
        <f>_xlfn.XLOOKUP(C1037,'Historic Runoff (mm)'!$A$2:$A$1332,'Historic Runoff (mm)'!$B$2:$B$1332,,0,)</f>
        <v>151.703</v>
      </c>
      <c r="BD1037">
        <f>_xlfn.XLOOKUP(C1037,DrainageComplaint!$A$2:$A$1332,DrainageComplaint!$B$2:$B$1332,,0,)</f>
        <v>1</v>
      </c>
      <c r="BE1037">
        <f>_xlfn.XLOOKUP(C1037,PAD_Area!$G$2:$G$1332,PAD_Area!$H$2:$H$1332,,0,)</f>
        <v>0</v>
      </c>
    </row>
    <row r="1038" spans="1:57" x14ac:dyDescent="0.2">
      <c r="A1038" s="2">
        <v>1035</v>
      </c>
      <c r="B1038" s="2">
        <v>1036</v>
      </c>
      <c r="C1038" s="20">
        <v>1500170</v>
      </c>
      <c r="D1038" s="3" t="s">
        <v>1033</v>
      </c>
      <c r="E1038" s="3" t="s">
        <v>1017</v>
      </c>
      <c r="F1038" s="3">
        <v>389.096</v>
      </c>
      <c r="G1038" s="3">
        <v>23966.393694599999</v>
      </c>
      <c r="H1038" s="3">
        <v>16948975.481400002</v>
      </c>
      <c r="I1038" s="2">
        <v>3</v>
      </c>
      <c r="J1038" s="2">
        <v>2</v>
      </c>
      <c r="K1038" s="2">
        <v>0</v>
      </c>
      <c r="L1038" s="2">
        <v>4</v>
      </c>
      <c r="M1038" s="3">
        <v>19741.80078125</v>
      </c>
      <c r="N1038" s="2">
        <f>_xlfn.XLOOKUP(C1038,Shellfish_Presence!$E$3:$E$1333,Shellfish_Presence!$G$3:$G$1333,,0,)</f>
        <v>0</v>
      </c>
      <c r="O1038" s="3">
        <v>0</v>
      </c>
      <c r="P1038" s="3">
        <v>0</v>
      </c>
      <c r="Q1038" s="2">
        <v>8</v>
      </c>
      <c r="R1038" s="3">
        <v>1</v>
      </c>
      <c r="S1038" s="3">
        <v>0</v>
      </c>
      <c r="T1038" s="3">
        <v>4400.35009765625</v>
      </c>
      <c r="U1038" s="3">
        <v>0</v>
      </c>
      <c r="V1038" s="2">
        <v>7</v>
      </c>
      <c r="W1038" s="3">
        <f t="shared" si="32"/>
        <v>1.5907825160839809E-3</v>
      </c>
      <c r="X1038">
        <f t="shared" si="33"/>
        <v>0</v>
      </c>
      <c r="Y1038">
        <f>IFERROR(INDEX('Parcel Year'!$N$3:$N$1175,MATCH(KC_SPS_SubbasinAttributes!C1038,'Parcel Year'!$M$3:$M$1175,0)),0)</f>
        <v>7.8049898147583008E-2</v>
      </c>
      <c r="Z1038">
        <f>INDEX(Imperviousness!$B$2:$B$1332,MATCH(KC_SPS_SubbasinAttributes!C1038,Imperviousness!$A$2:$A$1332,0))</f>
        <v>0</v>
      </c>
      <c r="AA1038">
        <f>INDEX('Flow Duration Index'!$B$2:$B$1332,MATCH(KC_SPS_SubbasinAttributes!C1038,'Flow Duration Index'!$A$2:$A$1332,0))</f>
        <v>2.2559999999999998</v>
      </c>
      <c r="AB1038">
        <f>INDEX(Opportunity_Index!$G$2:$G$1333,MATCH(KC_SPS_SubbasinAttributes!C1038,Opportunity_Index!$F$2:$F$1333,0))</f>
        <v>4.1999999999999997E-3</v>
      </c>
      <c r="AC1038">
        <f>INDEX(Traffic!$B$2:$B$1332,MATCH(KC_SPS_SubbasinAttributes!C1038,Traffic!$A$2:$A$1332,0))</f>
        <v>275.423</v>
      </c>
      <c r="AD1038">
        <f>INDEX(EquityScore!$F$3:$F$1334,MATCH(KC_SPS_SubbasinAttributes!C1038,EquityScore!$E$3:$E$1334,0))</f>
        <v>1.3333333300000001</v>
      </c>
      <c r="AE1038">
        <f>IFERROR(INDEX(PavementCondition!$E$2:$E$669,MATCH(KC_SPS_SubbasinAttributes!C1038,PavementCondition!$D$2:$D$669,0)),"N/A")</f>
        <v>50</v>
      </c>
      <c r="AF1038">
        <f>INDEX(SpawnerMortality!$E$2:$E$1331,MATCH(KC_SPS_SubbasinAttributes!C1038,SpawnerMortality!$D$2:$D$1331,0))</f>
        <v>0.17011343550000002</v>
      </c>
      <c r="AG1038" s="25" t="str">
        <f>IFERROR(_xlfn.XLOOKUP($C1038,WQBE_Loading!$C$4:$C$3072,WQBE_Loading!G$4:G$3072,,0,),"")</f>
        <v/>
      </c>
      <c r="AH1038" s="25" t="str">
        <f>IFERROR(_xlfn.XLOOKUP($C1038,WQBE_Loading!$C$4:$C$3072,WQBE_Loading!H$4:H$3072,,0,),"")</f>
        <v/>
      </c>
      <c r="AI1038" s="25" t="str">
        <f>IFERROR(_xlfn.XLOOKUP($C1038,WQBE_Loading!$C$4:$C$3072,WQBE_Loading!I$4:I$3072,,0,),"")</f>
        <v/>
      </c>
      <c r="AJ1038" s="25" t="str">
        <f>IFERROR(_xlfn.XLOOKUP($C1038,WQBE_Loading!$C$4:$C$3072,WQBE_Loading!J$4:J$3072,,0,),"")</f>
        <v/>
      </c>
      <c r="AK1038" s="25" t="str">
        <f>IFERROR(_xlfn.XLOOKUP($C1038,WQBE_Loading!$C$4:$C$3072,WQBE_Loading!K$4:K$3072,,0,),"")</f>
        <v/>
      </c>
      <c r="AL1038" s="25" t="str">
        <f>IFERROR(_xlfn.XLOOKUP($C1038,WQBE_Loading!$C$4:$C$3072,WQBE_Loading!L$4:L$3072,,0,),"")</f>
        <v/>
      </c>
      <c r="AM1038" s="25" t="str">
        <f>IFERROR(_xlfn.XLOOKUP($C1038,WQBE_Loading!$C$4:$C$3072,WQBE_Loading!M$4:M$3072,,0,),"")</f>
        <v/>
      </c>
      <c r="AN1038" s="25" t="str">
        <f>IFERROR(_xlfn.XLOOKUP($C1038,WQBE_Loading!$C$4:$C$3072,WQBE_Loading!N$4:N$3072,,0,),"")</f>
        <v/>
      </c>
      <c r="AO1038" s="25" t="str">
        <f>IFERROR(_xlfn.XLOOKUP($C1038,WQBE_Loading!$C$4:$C$3072,WQBE_Loading!O$4:O$3072,,0,),"")</f>
        <v/>
      </c>
      <c r="AP1038" s="25" t="str">
        <f>IFERROR(_xlfn.XLOOKUP($C1038,WQBE_Loading!$C$4:$C$3072,WQBE_Loading!P$4:P$3072,,0,),"")</f>
        <v/>
      </c>
      <c r="AQ1038" s="13" t="str">
        <f>IFERROR(_xlfn.XLOOKUP($C1038,WQBE_Loading!$C$4:$C$3072,WQBE_Loading!Q$4:Q$3072,,0,),"")</f>
        <v/>
      </c>
      <c r="AR1038">
        <f>_xlfn.XLOOKUP(C1038,UrbanHeat!$A$2:$A$1333,UrbanHeat!$B$2:$B$1333,,0,)</f>
        <v>12.148</v>
      </c>
      <c r="AS1038" s="25">
        <f>_xlfn.XLOOKUP($C1038,TNC_Loading!$A$2:$A$1332,TNC_Loading!B$2:B$1332,,0,)</f>
        <v>2.5720000000000001</v>
      </c>
      <c r="AT1038" s="25">
        <f>_xlfn.XLOOKUP($C1038,TNC_Loading!$A$2:$A$1332,TNC_Loading!C$2:C$1332,,0,)</f>
        <v>0.13100000000000001</v>
      </c>
      <c r="AU1038" s="25">
        <f>_xlfn.XLOOKUP($C1038,TNC_Loading!$A$2:$A$1332,TNC_Loading!D$2:D$1332,,0,)</f>
        <v>3.8119999999999998</v>
      </c>
      <c r="AV1038" s="25">
        <f>_xlfn.XLOOKUP($C1038,TNC_Loading!$A$2:$A$1332,TNC_Loading!E$2:E$1332,,0,)</f>
        <v>2.472</v>
      </c>
      <c r="AW1038" s="25">
        <f>_xlfn.XLOOKUP($C1038,TNC_Loading!$A$2:$A$1332,TNC_Loading!F$2:F$1332,,0,)</f>
        <v>47.186999999999998</v>
      </c>
      <c r="AX1038">
        <f>_xlfn.XLOOKUP(C1038,BIBI!$D$2:$D$1332,BIBI!$F$2:$F$1332,,0,)</f>
        <v>0</v>
      </c>
      <c r="AY1038">
        <f>_xlfn.XLOOKUP(C1038,FacilityCounts!$A$3:$A$1333,FacilityCounts!$B$3:$B$1333,,0,)</f>
        <v>0</v>
      </c>
      <c r="AZ1038">
        <f>_xlfn.XLOOKUP(C1038,FacilityCounts!$D$3:$D$1333,FacilityCounts!$E$3:$E$1333,,0,)</f>
        <v>0</v>
      </c>
      <c r="BA1038">
        <f>_xlfn.XLOOKUP(C1038,FacilityCounts!$G$3:$G$1333,FacilityCounts!$H$3:$H$1333,,0,)</f>
        <v>0</v>
      </c>
      <c r="BB1038">
        <f>IFERROR(_xlfn.XLOOKUP(C1038,'DA to P Sensitive Lakes'!$P$2:$P$44,'DA to P Sensitive Lakes'!$Q$2:$Q$44,,0,),0)</f>
        <v>0</v>
      </c>
      <c r="BC1038" s="25">
        <f>_xlfn.XLOOKUP(C1038,'Historic Runoff (mm)'!$A$2:$A$1332,'Historic Runoff (mm)'!$B$2:$B$1332,,0,)</f>
        <v>202.07599999999999</v>
      </c>
      <c r="BD1038">
        <f>_xlfn.XLOOKUP(C1038,DrainageComplaint!$A$2:$A$1332,DrainageComplaint!$B$2:$B$1332,,0,)</f>
        <v>1</v>
      </c>
      <c r="BE1038">
        <f>_xlfn.XLOOKUP(C1038,PAD_Area!$G$2:$G$1332,PAD_Area!$H$2:$H$1332,,0,)</f>
        <v>0</v>
      </c>
    </row>
    <row r="1039" spans="1:57" x14ac:dyDescent="0.2">
      <c r="A1039" s="2">
        <v>1036</v>
      </c>
      <c r="B1039" s="2">
        <v>1037</v>
      </c>
      <c r="C1039" s="20">
        <v>1500180</v>
      </c>
      <c r="D1039" s="3" t="s">
        <v>1034</v>
      </c>
      <c r="E1039" s="3" t="s">
        <v>1017</v>
      </c>
      <c r="F1039" s="3">
        <v>202.20500000000001</v>
      </c>
      <c r="G1039" s="3">
        <v>17030.7523655</v>
      </c>
      <c r="H1039" s="3">
        <v>8808032.36613</v>
      </c>
      <c r="I1039" s="2">
        <v>1</v>
      </c>
      <c r="J1039" s="2">
        <v>2</v>
      </c>
      <c r="K1039" s="2">
        <v>0</v>
      </c>
      <c r="L1039" s="2">
        <v>0</v>
      </c>
      <c r="M1039" s="3">
        <v>5266.4599609375</v>
      </c>
      <c r="N1039" s="2">
        <f>_xlfn.XLOOKUP(C1039,Shellfish_Presence!$E$3:$E$1333,Shellfish_Presence!$G$3:$G$1333,,0,)</f>
        <v>0</v>
      </c>
      <c r="O1039" s="3">
        <v>0</v>
      </c>
      <c r="P1039" s="3">
        <v>0</v>
      </c>
      <c r="Q1039" s="2">
        <v>2</v>
      </c>
      <c r="R1039" s="3">
        <v>1</v>
      </c>
      <c r="S1039" s="3">
        <v>0</v>
      </c>
      <c r="T1039" s="3">
        <v>0</v>
      </c>
      <c r="U1039" s="3">
        <v>0</v>
      </c>
      <c r="V1039" s="2">
        <v>0</v>
      </c>
      <c r="W1039" s="3" t="str">
        <f t="shared" si="32"/>
        <v/>
      </c>
      <c r="X1039" t="str">
        <f t="shared" si="33"/>
        <v/>
      </c>
      <c r="Y1039">
        <f>IFERROR(INDEX('Parcel Year'!$N$3:$N$1175,MATCH(KC_SPS_SubbasinAttributes!C1039,'Parcel Year'!$M$3:$M$1175,0)),0)</f>
        <v>0</v>
      </c>
      <c r="Z1039">
        <f>INDEX(Imperviousness!$B$2:$B$1332,MATCH(KC_SPS_SubbasinAttributes!C1039,Imperviousness!$A$2:$A$1332,0))</f>
        <v>0</v>
      </c>
      <c r="AA1039">
        <f>INDEX('Flow Duration Index'!$B$2:$B$1332,MATCH(KC_SPS_SubbasinAttributes!C1039,'Flow Duration Index'!$A$2:$A$1332,0))</f>
        <v>2.0430000000000001</v>
      </c>
      <c r="AB1039">
        <f>INDEX(Opportunity_Index!$G$2:$G$1333,MATCH(KC_SPS_SubbasinAttributes!C1039,Opportunity_Index!$F$2:$F$1333,0))</f>
        <v>1.5599999999999999E-2</v>
      </c>
      <c r="AC1039">
        <f>INDEX(Traffic!$B$2:$B$1332,MATCH(KC_SPS_SubbasinAttributes!C1039,Traffic!$A$2:$A$1332,0))</f>
        <v>0</v>
      </c>
      <c r="AD1039">
        <f>INDEX(EquityScore!$F$3:$F$1334,MATCH(KC_SPS_SubbasinAttributes!C1039,EquityScore!$E$3:$E$1334,0))</f>
        <v>1.3333333300000001</v>
      </c>
      <c r="AE1039" t="str">
        <f>IFERROR(INDEX(PavementCondition!$E$2:$E$669,MATCH(KC_SPS_SubbasinAttributes!C1039,PavementCondition!$D$2:$D$669,0)),"N/A")</f>
        <v>N/A</v>
      </c>
      <c r="AF1039">
        <f>INDEX(SpawnerMortality!$E$2:$E$1331,MATCH(KC_SPS_SubbasinAttributes!C1039,SpawnerMortality!$D$2:$D$1331,0))</f>
        <v>0.17011343550000002</v>
      </c>
      <c r="AG1039" s="25" t="str">
        <f>IFERROR(_xlfn.XLOOKUP($C1039,WQBE_Loading!$C$4:$C$3072,WQBE_Loading!G$4:G$3072,,0,),"")</f>
        <v/>
      </c>
      <c r="AH1039" s="25" t="str">
        <f>IFERROR(_xlfn.XLOOKUP($C1039,WQBE_Loading!$C$4:$C$3072,WQBE_Loading!H$4:H$3072,,0,),"")</f>
        <v/>
      </c>
      <c r="AI1039" s="25" t="str">
        <f>IFERROR(_xlfn.XLOOKUP($C1039,WQBE_Loading!$C$4:$C$3072,WQBE_Loading!I$4:I$3072,,0,),"")</f>
        <v/>
      </c>
      <c r="AJ1039" s="25" t="str">
        <f>IFERROR(_xlfn.XLOOKUP($C1039,WQBE_Loading!$C$4:$C$3072,WQBE_Loading!J$4:J$3072,,0,),"")</f>
        <v/>
      </c>
      <c r="AK1039" s="25" t="str">
        <f>IFERROR(_xlfn.XLOOKUP($C1039,WQBE_Loading!$C$4:$C$3072,WQBE_Loading!K$4:K$3072,,0,),"")</f>
        <v/>
      </c>
      <c r="AL1039" s="25" t="str">
        <f>IFERROR(_xlfn.XLOOKUP($C1039,WQBE_Loading!$C$4:$C$3072,WQBE_Loading!L$4:L$3072,,0,),"")</f>
        <v/>
      </c>
      <c r="AM1039" s="25" t="str">
        <f>IFERROR(_xlfn.XLOOKUP($C1039,WQBE_Loading!$C$4:$C$3072,WQBE_Loading!M$4:M$3072,,0,),"")</f>
        <v/>
      </c>
      <c r="AN1039" s="25" t="str">
        <f>IFERROR(_xlfn.XLOOKUP($C1039,WQBE_Loading!$C$4:$C$3072,WQBE_Loading!N$4:N$3072,,0,),"")</f>
        <v/>
      </c>
      <c r="AO1039" s="25" t="str">
        <f>IFERROR(_xlfn.XLOOKUP($C1039,WQBE_Loading!$C$4:$C$3072,WQBE_Loading!O$4:O$3072,,0,),"")</f>
        <v/>
      </c>
      <c r="AP1039" s="25" t="str">
        <f>IFERROR(_xlfn.XLOOKUP($C1039,WQBE_Loading!$C$4:$C$3072,WQBE_Loading!P$4:P$3072,,0,),"")</f>
        <v/>
      </c>
      <c r="AQ1039" s="13" t="str">
        <f>IFERROR(_xlfn.XLOOKUP($C1039,WQBE_Loading!$C$4:$C$3072,WQBE_Loading!Q$4:Q$3072,,0,),"")</f>
        <v/>
      </c>
      <c r="AR1039">
        <f>_xlfn.XLOOKUP(C1039,UrbanHeat!$A$2:$A$1333,UrbanHeat!$B$2:$B$1333,,0,)</f>
        <v>12.28</v>
      </c>
      <c r="AS1039" s="25">
        <f>_xlfn.XLOOKUP($C1039,TNC_Loading!$A$2:$A$1332,TNC_Loading!B$2:B$1332,,0,)</f>
        <v>2.1579999999999999</v>
      </c>
      <c r="AT1039" s="25">
        <f>_xlfn.XLOOKUP($C1039,TNC_Loading!$A$2:$A$1332,TNC_Loading!C$2:C$1332,,0,)</f>
        <v>0.106</v>
      </c>
      <c r="AU1039" s="25">
        <f>_xlfn.XLOOKUP($C1039,TNC_Loading!$A$2:$A$1332,TNC_Loading!D$2:D$1332,,0,)</f>
        <v>3.915</v>
      </c>
      <c r="AV1039" s="25">
        <f>_xlfn.XLOOKUP($C1039,TNC_Loading!$A$2:$A$1332,TNC_Loading!E$2:E$1332,,0,)</f>
        <v>2.0139999999999998</v>
      </c>
      <c r="AW1039" s="25">
        <f>_xlfn.XLOOKUP($C1039,TNC_Loading!$A$2:$A$1332,TNC_Loading!F$2:F$1332,,0,)</f>
        <v>43.22</v>
      </c>
      <c r="AX1039">
        <f>_xlfn.XLOOKUP(C1039,BIBI!$D$2:$D$1332,BIBI!$F$2:$F$1332,,0,)</f>
        <v>0</v>
      </c>
      <c r="AY1039">
        <f>_xlfn.XLOOKUP(C1039,FacilityCounts!$A$3:$A$1333,FacilityCounts!$B$3:$B$1333,,0,)</f>
        <v>0</v>
      </c>
      <c r="AZ1039">
        <f>_xlfn.XLOOKUP(C1039,FacilityCounts!$D$3:$D$1333,FacilityCounts!$E$3:$E$1333,,0,)</f>
        <v>0</v>
      </c>
      <c r="BA1039">
        <f>_xlfn.XLOOKUP(C1039,FacilityCounts!$G$3:$G$1333,FacilityCounts!$H$3:$H$1333,,0,)</f>
        <v>0</v>
      </c>
      <c r="BB1039">
        <f>IFERROR(_xlfn.XLOOKUP(C1039,'DA to P Sensitive Lakes'!$P$2:$P$44,'DA to P Sensitive Lakes'!$Q$2:$Q$44,,0,),0)</f>
        <v>0</v>
      </c>
      <c r="BC1039" s="25">
        <f>_xlfn.XLOOKUP(C1039,'Historic Runoff (mm)'!$A$2:$A$1332,'Historic Runoff (mm)'!$B$2:$B$1332,,0,)</f>
        <v>211</v>
      </c>
      <c r="BD1039">
        <f>_xlfn.XLOOKUP(C1039,DrainageComplaint!$A$2:$A$1332,DrainageComplaint!$B$2:$B$1332,,0,)</f>
        <v>0</v>
      </c>
      <c r="BE1039">
        <f>_xlfn.XLOOKUP(C1039,PAD_Area!$G$2:$G$1332,PAD_Area!$H$2:$H$1332,,0,)</f>
        <v>0</v>
      </c>
    </row>
    <row r="1040" spans="1:57" x14ac:dyDescent="0.2">
      <c r="A1040" s="2">
        <v>1037</v>
      </c>
      <c r="B1040" s="2">
        <v>1038</v>
      </c>
      <c r="C1040" s="20">
        <v>1500190</v>
      </c>
      <c r="D1040" s="3" t="s">
        <v>1035</v>
      </c>
      <c r="E1040" s="3" t="s">
        <v>1017</v>
      </c>
      <c r="F1040" s="3">
        <v>533.66600000000005</v>
      </c>
      <c r="G1040" s="3">
        <v>33551.526030200002</v>
      </c>
      <c r="H1040" s="3">
        <v>23246415.307</v>
      </c>
      <c r="I1040" s="2">
        <v>1</v>
      </c>
      <c r="J1040" s="2">
        <v>2</v>
      </c>
      <c r="K1040" s="2">
        <v>0</v>
      </c>
      <c r="L1040" s="2">
        <v>0</v>
      </c>
      <c r="M1040" s="3">
        <v>0</v>
      </c>
      <c r="N1040" s="2">
        <f>_xlfn.XLOOKUP(C1040,Shellfish_Presence!$E$3:$E$1333,Shellfish_Presence!$G$3:$G$1333,,0,)</f>
        <v>0</v>
      </c>
      <c r="O1040" s="3">
        <v>0</v>
      </c>
      <c r="P1040" s="3">
        <v>0</v>
      </c>
      <c r="Q1040" s="2">
        <v>1</v>
      </c>
      <c r="R1040" s="3">
        <v>1</v>
      </c>
      <c r="S1040" s="3">
        <v>0</v>
      </c>
      <c r="T1040" s="3">
        <v>11848.2998046875</v>
      </c>
      <c r="U1040" s="3">
        <v>0</v>
      </c>
      <c r="V1040" s="2">
        <v>11</v>
      </c>
      <c r="W1040" s="3">
        <f t="shared" si="32"/>
        <v>9.2840324614744385E-4</v>
      </c>
      <c r="X1040">
        <f t="shared" si="33"/>
        <v>0</v>
      </c>
      <c r="Y1040">
        <f>IFERROR(INDEX('Parcel Year'!$N$3:$N$1175,MATCH(KC_SPS_SubbasinAttributes!C1040,'Parcel Year'!$M$3:$M$1175,0)),0)</f>
        <v>0.29186706198379397</v>
      </c>
      <c r="Z1040">
        <f>INDEX(Imperviousness!$B$2:$B$1332,MATCH(KC_SPS_SubbasinAttributes!C1040,Imperviousness!$A$2:$A$1332,0))</f>
        <v>2.5999999999999999E-2</v>
      </c>
      <c r="AA1040">
        <f>INDEX('Flow Duration Index'!$B$2:$B$1332,MATCH(KC_SPS_SubbasinAttributes!C1040,'Flow Duration Index'!$A$2:$A$1332,0))</f>
        <v>4.9279999999999999</v>
      </c>
      <c r="AB1040">
        <f>INDEX(Opportunity_Index!$G$2:$G$1333,MATCH(KC_SPS_SubbasinAttributes!C1040,Opportunity_Index!$F$2:$F$1333,0))</f>
        <v>0</v>
      </c>
      <c r="AC1040">
        <f>INDEX(Traffic!$B$2:$B$1332,MATCH(KC_SPS_SubbasinAttributes!C1040,Traffic!$A$2:$A$1332,0))</f>
        <v>615.41999999999996</v>
      </c>
      <c r="AD1040">
        <f>INDEX(EquityScore!$F$3:$F$1334,MATCH(KC_SPS_SubbasinAttributes!C1040,EquityScore!$E$3:$E$1334,0))</f>
        <v>1.3333333300000001</v>
      </c>
      <c r="AE1040">
        <f>IFERROR(INDEX(PavementCondition!$E$2:$E$669,MATCH(KC_SPS_SubbasinAttributes!C1040,PavementCondition!$D$2:$D$669,0)),"N/A")</f>
        <v>45.5</v>
      </c>
      <c r="AF1040">
        <f>INDEX(SpawnerMortality!$E$2:$E$1331,MATCH(KC_SPS_SubbasinAttributes!C1040,SpawnerMortality!$D$2:$D$1331,0))</f>
        <v>0.15800428900000002</v>
      </c>
      <c r="AG1040" s="25" t="str">
        <f>IFERROR(_xlfn.XLOOKUP($C1040,WQBE_Loading!$C$4:$C$3072,WQBE_Loading!G$4:G$3072,,0,),"")</f>
        <v/>
      </c>
      <c r="AH1040" s="25" t="str">
        <f>IFERROR(_xlfn.XLOOKUP($C1040,WQBE_Loading!$C$4:$C$3072,WQBE_Loading!H$4:H$3072,,0,),"")</f>
        <v/>
      </c>
      <c r="AI1040" s="25" t="str">
        <f>IFERROR(_xlfn.XLOOKUP($C1040,WQBE_Loading!$C$4:$C$3072,WQBE_Loading!I$4:I$3072,,0,),"")</f>
        <v/>
      </c>
      <c r="AJ1040" s="25" t="str">
        <f>IFERROR(_xlfn.XLOOKUP($C1040,WQBE_Loading!$C$4:$C$3072,WQBE_Loading!J$4:J$3072,,0,),"")</f>
        <v/>
      </c>
      <c r="AK1040" s="25" t="str">
        <f>IFERROR(_xlfn.XLOOKUP($C1040,WQBE_Loading!$C$4:$C$3072,WQBE_Loading!K$4:K$3072,,0,),"")</f>
        <v/>
      </c>
      <c r="AL1040" s="25" t="str">
        <f>IFERROR(_xlfn.XLOOKUP($C1040,WQBE_Loading!$C$4:$C$3072,WQBE_Loading!L$4:L$3072,,0,),"")</f>
        <v/>
      </c>
      <c r="AM1040" s="25" t="str">
        <f>IFERROR(_xlfn.XLOOKUP($C1040,WQBE_Loading!$C$4:$C$3072,WQBE_Loading!M$4:M$3072,,0,),"")</f>
        <v/>
      </c>
      <c r="AN1040" s="25" t="str">
        <f>IFERROR(_xlfn.XLOOKUP($C1040,WQBE_Loading!$C$4:$C$3072,WQBE_Loading!N$4:N$3072,,0,),"")</f>
        <v/>
      </c>
      <c r="AO1040" s="25" t="str">
        <f>IFERROR(_xlfn.XLOOKUP($C1040,WQBE_Loading!$C$4:$C$3072,WQBE_Loading!O$4:O$3072,,0,),"")</f>
        <v/>
      </c>
      <c r="AP1040" s="25" t="str">
        <f>IFERROR(_xlfn.XLOOKUP($C1040,WQBE_Loading!$C$4:$C$3072,WQBE_Loading!P$4:P$3072,,0,),"")</f>
        <v/>
      </c>
      <c r="AQ1040" s="13" t="str">
        <f>IFERROR(_xlfn.XLOOKUP($C1040,WQBE_Loading!$C$4:$C$3072,WQBE_Loading!Q$4:Q$3072,,0,),"")</f>
        <v/>
      </c>
      <c r="AR1040">
        <f>_xlfn.XLOOKUP(C1040,UrbanHeat!$A$2:$A$1333,UrbanHeat!$B$2:$B$1333,,0,)</f>
        <v>11.705</v>
      </c>
      <c r="AS1040" s="25">
        <f>_xlfn.XLOOKUP($C1040,TNC_Loading!$A$2:$A$1332,TNC_Loading!B$2:B$1332,,0,)</f>
        <v>3.367</v>
      </c>
      <c r="AT1040" s="25">
        <f>_xlfn.XLOOKUP($C1040,TNC_Loading!$A$2:$A$1332,TNC_Loading!C$2:C$1332,,0,)</f>
        <v>0.16300000000000001</v>
      </c>
      <c r="AU1040" s="25">
        <f>_xlfn.XLOOKUP($C1040,TNC_Loading!$A$2:$A$1332,TNC_Loading!D$2:D$1332,,0,)</f>
        <v>3.8140000000000001</v>
      </c>
      <c r="AV1040" s="25">
        <f>_xlfn.XLOOKUP($C1040,TNC_Loading!$A$2:$A$1332,TNC_Loading!E$2:E$1332,,0,)</f>
        <v>3.2949999999999999</v>
      </c>
      <c r="AW1040" s="25">
        <f>_xlfn.XLOOKUP($C1040,TNC_Loading!$A$2:$A$1332,TNC_Loading!F$2:F$1332,,0,)</f>
        <v>64.293000000000006</v>
      </c>
      <c r="AX1040">
        <f>_xlfn.XLOOKUP(C1040,BIBI!$D$2:$D$1332,BIBI!$F$2:$F$1332,,0,)</f>
        <v>66.2</v>
      </c>
      <c r="AY1040">
        <f>_xlfn.XLOOKUP(C1040,FacilityCounts!$A$3:$A$1333,FacilityCounts!$B$3:$B$1333,,0,)</f>
        <v>5</v>
      </c>
      <c r="AZ1040">
        <f>_xlfn.XLOOKUP(C1040,FacilityCounts!$D$3:$D$1333,FacilityCounts!$E$3:$E$1333,,0,)</f>
        <v>3</v>
      </c>
      <c r="BA1040">
        <f>_xlfn.XLOOKUP(C1040,FacilityCounts!$G$3:$G$1333,FacilityCounts!$H$3:$H$1333,,0,)</f>
        <v>0</v>
      </c>
      <c r="BB1040">
        <f>IFERROR(_xlfn.XLOOKUP(C1040,'DA to P Sensitive Lakes'!$P$2:$P$44,'DA to P Sensitive Lakes'!$Q$2:$Q$44,,0,),0)</f>
        <v>0</v>
      </c>
      <c r="BC1040" s="25">
        <f>_xlfn.XLOOKUP(C1040,'Historic Runoff (mm)'!$A$2:$A$1332,'Historic Runoff (mm)'!$B$2:$B$1332,,0,)</f>
        <v>276.471</v>
      </c>
      <c r="BD1040">
        <f>_xlfn.XLOOKUP(C1040,DrainageComplaint!$A$2:$A$1332,DrainageComplaint!$B$2:$B$1332,,0,)</f>
        <v>1</v>
      </c>
      <c r="BE1040">
        <f>_xlfn.XLOOKUP(C1040,PAD_Area!$G$2:$G$1332,PAD_Area!$H$2:$H$1332,,0,)</f>
        <v>0</v>
      </c>
    </row>
    <row r="1041" spans="1:57" x14ac:dyDescent="0.2">
      <c r="A1041" s="2">
        <v>1038</v>
      </c>
      <c r="B1041" s="2">
        <v>1039</v>
      </c>
      <c r="C1041" s="20">
        <v>1500200</v>
      </c>
      <c r="D1041" s="3" t="s">
        <v>1036</v>
      </c>
      <c r="E1041" s="3" t="s">
        <v>1017</v>
      </c>
      <c r="F1041" s="3">
        <v>1257.8150000000001</v>
      </c>
      <c r="G1041" s="3">
        <v>47761.161143700003</v>
      </c>
      <c r="H1041" s="3">
        <v>54790215.149800003</v>
      </c>
      <c r="I1041" s="2">
        <v>1</v>
      </c>
      <c r="J1041" s="2">
        <v>2</v>
      </c>
      <c r="K1041" s="2">
        <v>0</v>
      </c>
      <c r="L1041" s="2">
        <v>15</v>
      </c>
      <c r="M1041" s="3">
        <v>0</v>
      </c>
      <c r="N1041" s="2">
        <f>_xlfn.XLOOKUP(C1041,Shellfish_Presence!$E$3:$E$1333,Shellfish_Presence!$G$3:$G$1333,,0,)</f>
        <v>0</v>
      </c>
      <c r="O1041" s="3">
        <v>0</v>
      </c>
      <c r="P1041" s="3">
        <v>0</v>
      </c>
      <c r="Q1041" s="2">
        <v>9</v>
      </c>
      <c r="R1041" s="3">
        <v>1</v>
      </c>
      <c r="S1041" s="3">
        <v>0</v>
      </c>
      <c r="T1041" s="3">
        <v>51070.80078125</v>
      </c>
      <c r="U1041" s="3">
        <v>0</v>
      </c>
      <c r="V1041" s="2">
        <v>23</v>
      </c>
      <c r="W1041" s="3">
        <f t="shared" si="32"/>
        <v>4.5035518629353783E-4</v>
      </c>
      <c r="X1041">
        <f t="shared" si="33"/>
        <v>0</v>
      </c>
      <c r="Y1041">
        <f>IFERROR(INDEX('Parcel Year'!$N$3:$N$1175,MATCH(KC_SPS_SubbasinAttributes!C1041,'Parcel Year'!$M$3:$M$1175,0)),0)</f>
        <v>0.29676699638366699</v>
      </c>
      <c r="Z1041">
        <f>INDEX(Imperviousness!$B$2:$B$1332,MATCH(KC_SPS_SubbasinAttributes!C1041,Imperviousness!$A$2:$A$1332,0))</f>
        <v>1.7000000000000001E-2</v>
      </c>
      <c r="AA1041">
        <f>INDEX('Flow Duration Index'!$B$2:$B$1332,MATCH(KC_SPS_SubbasinAttributes!C1041,'Flow Duration Index'!$A$2:$A$1332,0))</f>
        <v>3.9390000000000001</v>
      </c>
      <c r="AB1041">
        <f>INDEX(Opportunity_Index!$G$2:$G$1333,MATCH(KC_SPS_SubbasinAttributes!C1041,Opportunity_Index!$F$2:$F$1333,0))</f>
        <v>0</v>
      </c>
      <c r="AC1041">
        <f>INDEX(Traffic!$B$2:$B$1332,MATCH(KC_SPS_SubbasinAttributes!C1041,Traffic!$A$2:$A$1332,0))</f>
        <v>128.196</v>
      </c>
      <c r="AD1041">
        <f>INDEX(EquityScore!$F$3:$F$1334,MATCH(KC_SPS_SubbasinAttributes!C1041,EquityScore!$E$3:$E$1334,0))</f>
        <v>1.3333333300000001</v>
      </c>
      <c r="AE1041">
        <f>IFERROR(INDEX(PavementCondition!$E$2:$E$669,MATCH(KC_SPS_SubbasinAttributes!C1041,PavementCondition!$D$2:$D$669,0)),"N/A")</f>
        <v>57.5</v>
      </c>
      <c r="AF1041">
        <f>INDEX(SpawnerMortality!$E$2:$E$1331,MATCH(KC_SPS_SubbasinAttributes!C1041,SpawnerMortality!$D$2:$D$1331,0))</f>
        <v>0.143993131</v>
      </c>
      <c r="AG1041" s="25" t="str">
        <f>IFERROR(_xlfn.XLOOKUP($C1041,WQBE_Loading!$C$4:$C$3072,WQBE_Loading!G$4:G$3072,,0,),"")</f>
        <v/>
      </c>
      <c r="AH1041" s="25" t="str">
        <f>IFERROR(_xlfn.XLOOKUP($C1041,WQBE_Loading!$C$4:$C$3072,WQBE_Loading!H$4:H$3072,,0,),"")</f>
        <v/>
      </c>
      <c r="AI1041" s="25" t="str">
        <f>IFERROR(_xlfn.XLOOKUP($C1041,WQBE_Loading!$C$4:$C$3072,WQBE_Loading!I$4:I$3072,,0,),"")</f>
        <v/>
      </c>
      <c r="AJ1041" s="25" t="str">
        <f>IFERROR(_xlfn.XLOOKUP($C1041,WQBE_Loading!$C$4:$C$3072,WQBE_Loading!J$4:J$3072,,0,),"")</f>
        <v/>
      </c>
      <c r="AK1041" s="25" t="str">
        <f>IFERROR(_xlfn.XLOOKUP($C1041,WQBE_Loading!$C$4:$C$3072,WQBE_Loading!K$4:K$3072,,0,),"")</f>
        <v/>
      </c>
      <c r="AL1041" s="25" t="str">
        <f>IFERROR(_xlfn.XLOOKUP($C1041,WQBE_Loading!$C$4:$C$3072,WQBE_Loading!L$4:L$3072,,0,),"")</f>
        <v/>
      </c>
      <c r="AM1041" s="25" t="str">
        <f>IFERROR(_xlfn.XLOOKUP($C1041,WQBE_Loading!$C$4:$C$3072,WQBE_Loading!M$4:M$3072,,0,),"")</f>
        <v/>
      </c>
      <c r="AN1041" s="25" t="str">
        <f>IFERROR(_xlfn.XLOOKUP($C1041,WQBE_Loading!$C$4:$C$3072,WQBE_Loading!N$4:N$3072,,0,),"")</f>
        <v/>
      </c>
      <c r="AO1041" s="25" t="str">
        <f>IFERROR(_xlfn.XLOOKUP($C1041,WQBE_Loading!$C$4:$C$3072,WQBE_Loading!O$4:O$3072,,0,),"")</f>
        <v/>
      </c>
      <c r="AP1041" s="25" t="str">
        <f>IFERROR(_xlfn.XLOOKUP($C1041,WQBE_Loading!$C$4:$C$3072,WQBE_Loading!P$4:P$3072,,0,),"")</f>
        <v/>
      </c>
      <c r="AQ1041" s="13" t="str">
        <f>IFERROR(_xlfn.XLOOKUP($C1041,WQBE_Loading!$C$4:$C$3072,WQBE_Loading!Q$4:Q$3072,,0,),"")</f>
        <v/>
      </c>
      <c r="AR1041">
        <f>_xlfn.XLOOKUP(C1041,UrbanHeat!$A$2:$A$1333,UrbanHeat!$B$2:$B$1333,,0,)</f>
        <v>11.010999999999999</v>
      </c>
      <c r="AS1041" s="25">
        <f>_xlfn.XLOOKUP($C1041,TNC_Loading!$A$2:$A$1332,TNC_Loading!B$2:B$1332,,0,)</f>
        <v>2.14</v>
      </c>
      <c r="AT1041" s="25">
        <f>_xlfn.XLOOKUP($C1041,TNC_Loading!$A$2:$A$1332,TNC_Loading!C$2:C$1332,,0,)</f>
        <v>7.3999999999999996E-2</v>
      </c>
      <c r="AU1041" s="25">
        <f>_xlfn.XLOOKUP($C1041,TNC_Loading!$A$2:$A$1332,TNC_Loading!D$2:D$1332,,0,)</f>
        <v>2.5939999999999999</v>
      </c>
      <c r="AV1041" s="25">
        <f>_xlfn.XLOOKUP($C1041,TNC_Loading!$A$2:$A$1332,TNC_Loading!E$2:E$1332,,0,)</f>
        <v>1.849</v>
      </c>
      <c r="AW1041" s="25">
        <f>_xlfn.XLOOKUP($C1041,TNC_Loading!$A$2:$A$1332,TNC_Loading!F$2:F$1332,,0,)</f>
        <v>37.798999999999999</v>
      </c>
      <c r="AX1041">
        <f>_xlfn.XLOOKUP(C1041,BIBI!$D$2:$D$1332,BIBI!$F$2:$F$1332,,0,)</f>
        <v>0</v>
      </c>
      <c r="AY1041">
        <f>_xlfn.XLOOKUP(C1041,FacilityCounts!$A$3:$A$1333,FacilityCounts!$B$3:$B$1333,,0,)</f>
        <v>7</v>
      </c>
      <c r="AZ1041">
        <f>_xlfn.XLOOKUP(C1041,FacilityCounts!$D$3:$D$1333,FacilityCounts!$E$3:$E$1333,,0,)</f>
        <v>1</v>
      </c>
      <c r="BA1041">
        <f>_xlfn.XLOOKUP(C1041,FacilityCounts!$G$3:$G$1333,FacilityCounts!$H$3:$H$1333,,0,)</f>
        <v>0</v>
      </c>
      <c r="BB1041">
        <f>IFERROR(_xlfn.XLOOKUP(C1041,'DA to P Sensitive Lakes'!$P$2:$P$44,'DA to P Sensitive Lakes'!$Q$2:$Q$44,,0,),0)</f>
        <v>1</v>
      </c>
      <c r="BC1041" s="25">
        <f>_xlfn.XLOOKUP(C1041,'Historic Runoff (mm)'!$A$2:$A$1332,'Historic Runoff (mm)'!$B$2:$B$1332,,0,)</f>
        <v>233.75200000000001</v>
      </c>
      <c r="BD1041">
        <f>_xlfn.XLOOKUP(C1041,DrainageComplaint!$A$2:$A$1332,DrainageComplaint!$B$2:$B$1332,,0,)</f>
        <v>2</v>
      </c>
      <c r="BE1041">
        <f>_xlfn.XLOOKUP(C1041,PAD_Area!$G$2:$G$1332,PAD_Area!$H$2:$H$1332,,0,)</f>
        <v>0</v>
      </c>
    </row>
    <row r="1042" spans="1:57" x14ac:dyDescent="0.2">
      <c r="A1042" s="2">
        <v>1039</v>
      </c>
      <c r="B1042" s="2">
        <v>1040</v>
      </c>
      <c r="C1042" s="20">
        <v>1500210</v>
      </c>
      <c r="D1042" s="3" t="s">
        <v>1035</v>
      </c>
      <c r="E1042" s="3" t="s">
        <v>1017</v>
      </c>
      <c r="F1042" s="3">
        <v>699.61</v>
      </c>
      <c r="G1042" s="3">
        <v>37793.883444300001</v>
      </c>
      <c r="H1042" s="3">
        <v>30474867.9723</v>
      </c>
      <c r="I1042" s="2">
        <v>3</v>
      </c>
      <c r="J1042" s="2">
        <v>2</v>
      </c>
      <c r="K1042" s="2">
        <v>0</v>
      </c>
      <c r="L1042" s="2">
        <v>0</v>
      </c>
      <c r="M1042" s="3">
        <v>9363</v>
      </c>
      <c r="N1042" s="2">
        <f>_xlfn.XLOOKUP(C1042,Shellfish_Presence!$E$3:$E$1333,Shellfish_Presence!$G$3:$G$1333,,0,)</f>
        <v>0</v>
      </c>
      <c r="O1042" s="3">
        <v>0</v>
      </c>
      <c r="P1042" s="3">
        <v>0</v>
      </c>
      <c r="Q1042" s="2">
        <v>5</v>
      </c>
      <c r="R1042" s="3">
        <v>0.99999898672103882</v>
      </c>
      <c r="S1042" s="3">
        <v>0</v>
      </c>
      <c r="T1042" s="3">
        <v>2357.8798828125</v>
      </c>
      <c r="U1042" s="3">
        <v>0</v>
      </c>
      <c r="V1042" s="2">
        <v>6</v>
      </c>
      <c r="W1042" s="3">
        <f t="shared" si="32"/>
        <v>2.5446588877305943E-3</v>
      </c>
      <c r="X1042">
        <f t="shared" si="33"/>
        <v>0</v>
      </c>
      <c r="Y1042">
        <f>IFERROR(INDEX('Parcel Year'!$N$3:$N$1175,MATCH(KC_SPS_SubbasinAttributes!C1042,'Parcel Year'!$M$3:$M$1175,0)),0)</f>
        <v>4.7730990685522556E-2</v>
      </c>
      <c r="Z1042">
        <f>INDEX(Imperviousness!$B$2:$B$1332,MATCH(KC_SPS_SubbasinAttributes!C1042,Imperviousness!$A$2:$A$1332,0))</f>
        <v>1.4999999999999999E-2</v>
      </c>
      <c r="AA1042">
        <f>INDEX('Flow Duration Index'!$B$2:$B$1332,MATCH(KC_SPS_SubbasinAttributes!C1042,'Flow Duration Index'!$A$2:$A$1332,0))</f>
        <v>2.4359999999999999</v>
      </c>
      <c r="AB1042">
        <f>INDEX(Opportunity_Index!$G$2:$G$1333,MATCH(KC_SPS_SubbasinAttributes!C1042,Opportunity_Index!$F$2:$F$1333,0))</f>
        <v>1.5599999999999999E-2</v>
      </c>
      <c r="AC1042">
        <f>INDEX(Traffic!$B$2:$B$1332,MATCH(KC_SPS_SubbasinAttributes!C1042,Traffic!$A$2:$A$1332,0))</f>
        <v>984.32399999999996</v>
      </c>
      <c r="AD1042">
        <f>INDEX(EquityScore!$F$3:$F$1334,MATCH(KC_SPS_SubbasinAttributes!C1042,EquityScore!$E$3:$E$1334,0))</f>
        <v>1.3333333300000001</v>
      </c>
      <c r="AE1042">
        <f>IFERROR(INDEX(PavementCondition!$E$2:$E$669,MATCH(KC_SPS_SubbasinAttributes!C1042,PavementCondition!$D$2:$D$669,0)),"N/A")</f>
        <v>37.5</v>
      </c>
      <c r="AF1042">
        <f>INDEX(SpawnerMortality!$E$2:$E$1331,MATCH(KC_SPS_SubbasinAttributes!C1042,SpawnerMortality!$D$2:$D$1331,0))</f>
        <v>0.16984334200000001</v>
      </c>
      <c r="AG1042" s="25" t="str">
        <f>IFERROR(_xlfn.XLOOKUP($C1042,WQBE_Loading!$C$4:$C$3072,WQBE_Loading!G$4:G$3072,,0,),"")</f>
        <v/>
      </c>
      <c r="AH1042" s="25" t="str">
        <f>IFERROR(_xlfn.XLOOKUP($C1042,WQBE_Loading!$C$4:$C$3072,WQBE_Loading!H$4:H$3072,,0,),"")</f>
        <v/>
      </c>
      <c r="AI1042" s="25" t="str">
        <f>IFERROR(_xlfn.XLOOKUP($C1042,WQBE_Loading!$C$4:$C$3072,WQBE_Loading!I$4:I$3072,,0,),"")</f>
        <v/>
      </c>
      <c r="AJ1042" s="25" t="str">
        <f>IFERROR(_xlfn.XLOOKUP($C1042,WQBE_Loading!$C$4:$C$3072,WQBE_Loading!J$4:J$3072,,0,),"")</f>
        <v/>
      </c>
      <c r="AK1042" s="25" t="str">
        <f>IFERROR(_xlfn.XLOOKUP($C1042,WQBE_Loading!$C$4:$C$3072,WQBE_Loading!K$4:K$3072,,0,),"")</f>
        <v/>
      </c>
      <c r="AL1042" s="25" t="str">
        <f>IFERROR(_xlfn.XLOOKUP($C1042,WQBE_Loading!$C$4:$C$3072,WQBE_Loading!L$4:L$3072,,0,),"")</f>
        <v/>
      </c>
      <c r="AM1042" s="25" t="str">
        <f>IFERROR(_xlfn.XLOOKUP($C1042,WQBE_Loading!$C$4:$C$3072,WQBE_Loading!M$4:M$3072,,0,),"")</f>
        <v/>
      </c>
      <c r="AN1042" s="25" t="str">
        <f>IFERROR(_xlfn.XLOOKUP($C1042,WQBE_Loading!$C$4:$C$3072,WQBE_Loading!N$4:N$3072,,0,),"")</f>
        <v/>
      </c>
      <c r="AO1042" s="25" t="str">
        <f>IFERROR(_xlfn.XLOOKUP($C1042,WQBE_Loading!$C$4:$C$3072,WQBE_Loading!O$4:O$3072,,0,),"")</f>
        <v/>
      </c>
      <c r="AP1042" s="25" t="str">
        <f>IFERROR(_xlfn.XLOOKUP($C1042,WQBE_Loading!$C$4:$C$3072,WQBE_Loading!P$4:P$3072,,0,),"")</f>
        <v/>
      </c>
      <c r="AQ1042" s="13" t="str">
        <f>IFERROR(_xlfn.XLOOKUP($C1042,WQBE_Loading!$C$4:$C$3072,WQBE_Loading!Q$4:Q$3072,,0,),"")</f>
        <v/>
      </c>
      <c r="AR1042">
        <f>_xlfn.XLOOKUP(C1042,UrbanHeat!$A$2:$A$1333,UrbanHeat!$B$2:$B$1333,,0,)</f>
        <v>11.962999999999999</v>
      </c>
      <c r="AS1042" s="25">
        <f>_xlfn.XLOOKUP($C1042,TNC_Loading!$A$2:$A$1332,TNC_Loading!B$2:B$1332,,0,)</f>
        <v>1.1439999999999999</v>
      </c>
      <c r="AT1042" s="25">
        <f>_xlfn.XLOOKUP($C1042,TNC_Loading!$A$2:$A$1332,TNC_Loading!C$2:C$1332,,0,)</f>
        <v>4.3999999999999997E-2</v>
      </c>
      <c r="AU1042" s="25">
        <f>_xlfn.XLOOKUP($C1042,TNC_Loading!$A$2:$A$1332,TNC_Loading!D$2:D$1332,,0,)</f>
        <v>1.014</v>
      </c>
      <c r="AV1042" s="25">
        <f>_xlfn.XLOOKUP($C1042,TNC_Loading!$A$2:$A$1332,TNC_Loading!E$2:E$1332,,0,)</f>
        <v>1.0029999999999999</v>
      </c>
      <c r="AW1042" s="25">
        <f>_xlfn.XLOOKUP($C1042,TNC_Loading!$A$2:$A$1332,TNC_Loading!F$2:F$1332,,0,)</f>
        <v>20.891999999999999</v>
      </c>
      <c r="AX1042">
        <f>_xlfn.XLOOKUP(C1042,BIBI!$D$2:$D$1332,BIBI!$F$2:$F$1332,,0,)</f>
        <v>0</v>
      </c>
      <c r="AY1042">
        <f>_xlfn.XLOOKUP(C1042,FacilityCounts!$A$3:$A$1333,FacilityCounts!$B$3:$B$1333,,0,)</f>
        <v>1</v>
      </c>
      <c r="AZ1042">
        <f>_xlfn.XLOOKUP(C1042,FacilityCounts!$D$3:$D$1333,FacilityCounts!$E$3:$E$1333,,0,)</f>
        <v>0</v>
      </c>
      <c r="BA1042">
        <f>_xlfn.XLOOKUP(C1042,FacilityCounts!$G$3:$G$1333,FacilityCounts!$H$3:$H$1333,,0,)</f>
        <v>0</v>
      </c>
      <c r="BB1042">
        <f>IFERROR(_xlfn.XLOOKUP(C1042,'DA to P Sensitive Lakes'!$P$2:$P$44,'DA to P Sensitive Lakes'!$Q$2:$Q$44,,0,),0)</f>
        <v>0</v>
      </c>
      <c r="BC1042" s="25">
        <f>_xlfn.XLOOKUP(C1042,'Historic Runoff (mm)'!$A$2:$A$1332,'Historic Runoff (mm)'!$B$2:$B$1332,,0,)</f>
        <v>119.505</v>
      </c>
      <c r="BD1042">
        <f>_xlfn.XLOOKUP(C1042,DrainageComplaint!$A$2:$A$1332,DrainageComplaint!$B$2:$B$1332,,0,)</f>
        <v>0</v>
      </c>
      <c r="BE1042">
        <f>_xlfn.XLOOKUP(C1042,PAD_Area!$G$2:$G$1332,PAD_Area!$H$2:$H$1332,,0,)</f>
        <v>0</v>
      </c>
    </row>
    <row r="1043" spans="1:57" x14ac:dyDescent="0.2">
      <c r="A1043" s="2">
        <v>1040</v>
      </c>
      <c r="B1043" s="2">
        <v>1041</v>
      </c>
      <c r="C1043" s="20">
        <v>1500220</v>
      </c>
      <c r="D1043" s="3" t="s">
        <v>1038</v>
      </c>
      <c r="E1043" s="3" t="s">
        <v>1017</v>
      </c>
      <c r="F1043" s="3">
        <v>1000.968</v>
      </c>
      <c r="G1043" s="3">
        <v>40590.106515400003</v>
      </c>
      <c r="H1043" s="3">
        <v>43601973.963799998</v>
      </c>
      <c r="I1043" s="2">
        <v>1</v>
      </c>
      <c r="J1043" s="2">
        <v>2</v>
      </c>
      <c r="K1043" s="2">
        <v>0</v>
      </c>
      <c r="L1043" s="2">
        <v>0</v>
      </c>
      <c r="M1043" s="3">
        <v>3609.75</v>
      </c>
      <c r="N1043" s="2">
        <f>_xlfn.XLOOKUP(C1043,Shellfish_Presence!$E$3:$E$1333,Shellfish_Presence!$G$3:$G$1333,,0,)</f>
        <v>0</v>
      </c>
      <c r="O1043" s="3">
        <v>0</v>
      </c>
      <c r="P1043" s="3">
        <v>0</v>
      </c>
      <c r="Q1043" s="2">
        <v>3</v>
      </c>
      <c r="R1043" s="3">
        <v>1</v>
      </c>
      <c r="S1043" s="3">
        <v>0</v>
      </c>
      <c r="T1043" s="3">
        <v>1041.969970703125</v>
      </c>
      <c r="U1043" s="3">
        <v>0</v>
      </c>
      <c r="V1043" s="2">
        <v>0</v>
      </c>
      <c r="W1043" s="3">
        <f t="shared" si="32"/>
        <v>0</v>
      </c>
      <c r="X1043">
        <f t="shared" si="33"/>
        <v>0</v>
      </c>
      <c r="Y1043">
        <f>IFERROR(INDEX('Parcel Year'!$N$3:$N$1175,MATCH(KC_SPS_SubbasinAttributes!C1043,'Parcel Year'!$M$3:$M$1175,0)),0)</f>
        <v>9.8650902509689331E-2</v>
      </c>
      <c r="Z1043">
        <f>INDEX(Imperviousness!$B$2:$B$1332,MATCH(KC_SPS_SubbasinAttributes!C1043,Imperviousness!$A$2:$A$1332,0))</f>
        <v>0.01</v>
      </c>
      <c r="AA1043">
        <f>INDEX('Flow Duration Index'!$B$2:$B$1332,MATCH(KC_SPS_SubbasinAttributes!C1043,'Flow Duration Index'!$A$2:$A$1332,0))</f>
        <v>2.1970000000000001</v>
      </c>
      <c r="AB1043">
        <f>INDEX(Opportunity_Index!$G$2:$G$1333,MATCH(KC_SPS_SubbasinAttributes!C1043,Opportunity_Index!$F$2:$F$1333,0))</f>
        <v>1.5599999999999999E-2</v>
      </c>
      <c r="AC1043">
        <f>INDEX(Traffic!$B$2:$B$1332,MATCH(KC_SPS_SubbasinAttributes!C1043,Traffic!$A$2:$A$1332,0))</f>
        <v>1411.1089999999999</v>
      </c>
      <c r="AD1043">
        <f>INDEX(EquityScore!$F$3:$F$1334,MATCH(KC_SPS_SubbasinAttributes!C1043,EquityScore!$E$3:$E$1334,0))</f>
        <v>1.5</v>
      </c>
      <c r="AE1043">
        <f>IFERROR(INDEX(PavementCondition!$E$2:$E$669,MATCH(KC_SPS_SubbasinAttributes!C1043,PavementCondition!$D$2:$D$669,0)),"N/A")</f>
        <v>20</v>
      </c>
      <c r="AF1043">
        <f>INDEX(SpawnerMortality!$E$2:$E$1331,MATCH(KC_SPS_SubbasinAttributes!C1043,SpawnerMortality!$D$2:$D$1331,0))</f>
        <v>0.15773419550000001</v>
      </c>
      <c r="AG1043" s="25" t="str">
        <f>IFERROR(_xlfn.XLOOKUP($C1043,WQBE_Loading!$C$4:$C$3072,WQBE_Loading!G$4:G$3072,,0,),"")</f>
        <v/>
      </c>
      <c r="AH1043" s="25" t="str">
        <f>IFERROR(_xlfn.XLOOKUP($C1043,WQBE_Loading!$C$4:$C$3072,WQBE_Loading!H$4:H$3072,,0,),"")</f>
        <v/>
      </c>
      <c r="AI1043" s="25" t="str">
        <f>IFERROR(_xlfn.XLOOKUP($C1043,WQBE_Loading!$C$4:$C$3072,WQBE_Loading!I$4:I$3072,,0,),"")</f>
        <v/>
      </c>
      <c r="AJ1043" s="25" t="str">
        <f>IFERROR(_xlfn.XLOOKUP($C1043,WQBE_Loading!$C$4:$C$3072,WQBE_Loading!J$4:J$3072,,0,),"")</f>
        <v/>
      </c>
      <c r="AK1043" s="25" t="str">
        <f>IFERROR(_xlfn.XLOOKUP($C1043,WQBE_Loading!$C$4:$C$3072,WQBE_Loading!K$4:K$3072,,0,),"")</f>
        <v/>
      </c>
      <c r="AL1043" s="25" t="str">
        <f>IFERROR(_xlfn.XLOOKUP($C1043,WQBE_Loading!$C$4:$C$3072,WQBE_Loading!L$4:L$3072,,0,),"")</f>
        <v/>
      </c>
      <c r="AM1043" s="25" t="str">
        <f>IFERROR(_xlfn.XLOOKUP($C1043,WQBE_Loading!$C$4:$C$3072,WQBE_Loading!M$4:M$3072,,0,),"")</f>
        <v/>
      </c>
      <c r="AN1043" s="25" t="str">
        <f>IFERROR(_xlfn.XLOOKUP($C1043,WQBE_Loading!$C$4:$C$3072,WQBE_Loading!N$4:N$3072,,0,),"")</f>
        <v/>
      </c>
      <c r="AO1043" s="25" t="str">
        <f>IFERROR(_xlfn.XLOOKUP($C1043,WQBE_Loading!$C$4:$C$3072,WQBE_Loading!O$4:O$3072,,0,),"")</f>
        <v/>
      </c>
      <c r="AP1043" s="25" t="str">
        <f>IFERROR(_xlfn.XLOOKUP($C1043,WQBE_Loading!$C$4:$C$3072,WQBE_Loading!P$4:P$3072,,0,),"")</f>
        <v/>
      </c>
      <c r="AQ1043" s="13" t="str">
        <f>IFERROR(_xlfn.XLOOKUP($C1043,WQBE_Loading!$C$4:$C$3072,WQBE_Loading!Q$4:Q$3072,,0,),"")</f>
        <v/>
      </c>
      <c r="AR1043">
        <f>_xlfn.XLOOKUP(C1043,UrbanHeat!$A$2:$A$1333,UrbanHeat!$B$2:$B$1333,,0,)</f>
        <v>11.884</v>
      </c>
      <c r="AS1043" s="25">
        <f>_xlfn.XLOOKUP($C1043,TNC_Loading!$A$2:$A$1332,TNC_Loading!B$2:B$1332,,0,)</f>
        <v>1.752</v>
      </c>
      <c r="AT1043" s="25">
        <f>_xlfn.XLOOKUP($C1043,TNC_Loading!$A$2:$A$1332,TNC_Loading!C$2:C$1332,,0,)</f>
        <v>7.0000000000000007E-2</v>
      </c>
      <c r="AU1043" s="25">
        <f>_xlfn.XLOOKUP($C1043,TNC_Loading!$A$2:$A$1332,TNC_Loading!D$2:D$1332,,0,)</f>
        <v>2.2959999999999998</v>
      </c>
      <c r="AV1043" s="25">
        <f>_xlfn.XLOOKUP($C1043,TNC_Loading!$A$2:$A$1332,TNC_Loading!E$2:E$1332,,0,)</f>
        <v>1.5029999999999999</v>
      </c>
      <c r="AW1043" s="25">
        <f>_xlfn.XLOOKUP($C1043,TNC_Loading!$A$2:$A$1332,TNC_Loading!F$2:F$1332,,0,)</f>
        <v>32.661000000000001</v>
      </c>
      <c r="AX1043">
        <f>_xlfn.XLOOKUP(C1043,BIBI!$D$2:$D$1332,BIBI!$F$2:$F$1332,,0,)</f>
        <v>0</v>
      </c>
      <c r="AY1043">
        <f>_xlfn.XLOOKUP(C1043,FacilityCounts!$A$3:$A$1333,FacilityCounts!$B$3:$B$1333,,0,)</f>
        <v>1</v>
      </c>
      <c r="AZ1043">
        <f>_xlfn.XLOOKUP(C1043,FacilityCounts!$D$3:$D$1333,FacilityCounts!$E$3:$E$1333,,0,)</f>
        <v>0</v>
      </c>
      <c r="BA1043">
        <f>_xlfn.XLOOKUP(C1043,FacilityCounts!$G$3:$G$1333,FacilityCounts!$H$3:$H$1333,,0,)</f>
        <v>0</v>
      </c>
      <c r="BB1043">
        <f>IFERROR(_xlfn.XLOOKUP(C1043,'DA to P Sensitive Lakes'!$P$2:$P$44,'DA to P Sensitive Lakes'!$Q$2:$Q$44,,0,),0)</f>
        <v>0</v>
      </c>
      <c r="BC1043" s="25">
        <f>_xlfn.XLOOKUP(C1043,'Historic Runoff (mm)'!$A$2:$A$1332,'Historic Runoff (mm)'!$B$2:$B$1332,,0,)</f>
        <v>146.755</v>
      </c>
      <c r="BD1043">
        <f>_xlfn.XLOOKUP(C1043,DrainageComplaint!$A$2:$A$1332,DrainageComplaint!$B$2:$B$1332,,0,)</f>
        <v>0</v>
      </c>
      <c r="BE1043">
        <f>_xlfn.XLOOKUP(C1043,PAD_Area!$G$2:$G$1332,PAD_Area!$H$2:$H$1332,,0,)</f>
        <v>0</v>
      </c>
    </row>
    <row r="1044" spans="1:57" x14ac:dyDescent="0.2">
      <c r="A1044" s="2">
        <v>1041</v>
      </c>
      <c r="B1044" s="2">
        <v>1042</v>
      </c>
      <c r="C1044" s="20">
        <v>1500230</v>
      </c>
      <c r="D1044" s="3" t="s">
        <v>1038</v>
      </c>
      <c r="E1044" s="3" t="s">
        <v>1017</v>
      </c>
      <c r="F1044" s="3">
        <v>399.20600000000002</v>
      </c>
      <c r="G1044" s="3">
        <v>29403.5465692</v>
      </c>
      <c r="H1044" s="3">
        <v>17389348.722100001</v>
      </c>
      <c r="I1044" s="2">
        <v>1</v>
      </c>
      <c r="J1044" s="2">
        <v>2</v>
      </c>
      <c r="K1044" s="2">
        <v>0</v>
      </c>
      <c r="L1044" s="2">
        <v>0</v>
      </c>
      <c r="M1044" s="3">
        <v>3923.719970703125</v>
      </c>
      <c r="N1044" s="2">
        <f>_xlfn.XLOOKUP(C1044,Shellfish_Presence!$E$3:$E$1333,Shellfish_Presence!$G$3:$G$1333,,0,)</f>
        <v>0</v>
      </c>
      <c r="O1044" s="3">
        <v>0</v>
      </c>
      <c r="P1044" s="3">
        <v>0</v>
      </c>
      <c r="Q1044" s="2">
        <v>5</v>
      </c>
      <c r="R1044" s="3">
        <v>1</v>
      </c>
      <c r="S1044" s="3">
        <v>0</v>
      </c>
      <c r="T1044" s="3">
        <v>9324.6904296875</v>
      </c>
      <c r="U1044" s="3">
        <v>0</v>
      </c>
      <c r="V1044" s="2">
        <v>10</v>
      </c>
      <c r="W1044" s="3">
        <f t="shared" si="32"/>
        <v>1.0724216611162213E-3</v>
      </c>
      <c r="X1044">
        <f t="shared" si="33"/>
        <v>0</v>
      </c>
      <c r="Y1044">
        <f>IFERROR(INDEX('Parcel Year'!$N$3:$N$1175,MATCH(KC_SPS_SubbasinAttributes!C1044,'Parcel Year'!$M$3:$M$1175,0)),0)</f>
        <v>0.23117800056934357</v>
      </c>
      <c r="Z1044">
        <f>INDEX(Imperviousness!$B$2:$B$1332,MATCH(KC_SPS_SubbasinAttributes!C1044,Imperviousness!$A$2:$A$1332,0))</f>
        <v>2.3E-2</v>
      </c>
      <c r="AA1044">
        <f>INDEX('Flow Duration Index'!$B$2:$B$1332,MATCH(KC_SPS_SubbasinAttributes!C1044,'Flow Duration Index'!$A$2:$A$1332,0))</f>
        <v>4.0410000000000004</v>
      </c>
      <c r="AB1044">
        <f>INDEX(Opportunity_Index!$G$2:$G$1333,MATCH(KC_SPS_SubbasinAttributes!C1044,Opportunity_Index!$F$2:$F$1333,0))</f>
        <v>1.5599999999999999E-2</v>
      </c>
      <c r="AC1044">
        <f>INDEX(Traffic!$B$2:$B$1332,MATCH(KC_SPS_SubbasinAttributes!C1044,Traffic!$A$2:$A$1332,0))</f>
        <v>534.76700000000005</v>
      </c>
      <c r="AD1044">
        <f>INDEX(EquityScore!$F$3:$F$1334,MATCH(KC_SPS_SubbasinAttributes!C1044,EquityScore!$E$3:$E$1334,0))</f>
        <v>1.3333333300000001</v>
      </c>
      <c r="AE1044">
        <f>IFERROR(INDEX(PavementCondition!$E$2:$E$669,MATCH(KC_SPS_SubbasinAttributes!C1044,PavementCondition!$D$2:$D$669,0)),"N/A")</f>
        <v>91</v>
      </c>
      <c r="AF1044">
        <f>INDEX(SpawnerMortality!$E$2:$E$1331,MATCH(KC_SPS_SubbasinAttributes!C1044,SpawnerMortality!$D$2:$D$1331,0))</f>
        <v>0.15800428900000002</v>
      </c>
      <c r="AG1044" s="25" t="str">
        <f>IFERROR(_xlfn.XLOOKUP($C1044,WQBE_Loading!$C$4:$C$3072,WQBE_Loading!G$4:G$3072,,0,),"")</f>
        <v/>
      </c>
      <c r="AH1044" s="25" t="str">
        <f>IFERROR(_xlfn.XLOOKUP($C1044,WQBE_Loading!$C$4:$C$3072,WQBE_Loading!H$4:H$3072,,0,),"")</f>
        <v/>
      </c>
      <c r="AI1044" s="25" t="str">
        <f>IFERROR(_xlfn.XLOOKUP($C1044,WQBE_Loading!$C$4:$C$3072,WQBE_Loading!I$4:I$3072,,0,),"")</f>
        <v/>
      </c>
      <c r="AJ1044" s="25" t="str">
        <f>IFERROR(_xlfn.XLOOKUP($C1044,WQBE_Loading!$C$4:$C$3072,WQBE_Loading!J$4:J$3072,,0,),"")</f>
        <v/>
      </c>
      <c r="AK1044" s="25" t="str">
        <f>IFERROR(_xlfn.XLOOKUP($C1044,WQBE_Loading!$C$4:$C$3072,WQBE_Loading!K$4:K$3072,,0,),"")</f>
        <v/>
      </c>
      <c r="AL1044" s="25" t="str">
        <f>IFERROR(_xlfn.XLOOKUP($C1044,WQBE_Loading!$C$4:$C$3072,WQBE_Loading!L$4:L$3072,,0,),"")</f>
        <v/>
      </c>
      <c r="AM1044" s="25" t="str">
        <f>IFERROR(_xlfn.XLOOKUP($C1044,WQBE_Loading!$C$4:$C$3072,WQBE_Loading!M$4:M$3072,,0,),"")</f>
        <v/>
      </c>
      <c r="AN1044" s="25" t="str">
        <f>IFERROR(_xlfn.XLOOKUP($C1044,WQBE_Loading!$C$4:$C$3072,WQBE_Loading!N$4:N$3072,,0,),"")</f>
        <v/>
      </c>
      <c r="AO1044" s="25" t="str">
        <f>IFERROR(_xlfn.XLOOKUP($C1044,WQBE_Loading!$C$4:$C$3072,WQBE_Loading!O$4:O$3072,,0,),"")</f>
        <v/>
      </c>
      <c r="AP1044" s="25" t="str">
        <f>IFERROR(_xlfn.XLOOKUP($C1044,WQBE_Loading!$C$4:$C$3072,WQBE_Loading!P$4:P$3072,,0,),"")</f>
        <v/>
      </c>
      <c r="AQ1044" s="13" t="str">
        <f>IFERROR(_xlfn.XLOOKUP($C1044,WQBE_Loading!$C$4:$C$3072,WQBE_Loading!Q$4:Q$3072,,0,),"")</f>
        <v/>
      </c>
      <c r="AR1044">
        <f>_xlfn.XLOOKUP(C1044,UrbanHeat!$A$2:$A$1333,UrbanHeat!$B$2:$B$1333,,0,)</f>
        <v>11.307</v>
      </c>
      <c r="AS1044" s="25">
        <f>_xlfn.XLOOKUP($C1044,TNC_Loading!$A$2:$A$1332,TNC_Loading!B$2:B$1332,,0,)</f>
        <v>3.0219999999999998</v>
      </c>
      <c r="AT1044" s="25">
        <f>_xlfn.XLOOKUP($C1044,TNC_Loading!$A$2:$A$1332,TNC_Loading!C$2:C$1332,,0,)</f>
        <v>0.1</v>
      </c>
      <c r="AU1044" s="25">
        <f>_xlfn.XLOOKUP($C1044,TNC_Loading!$A$2:$A$1332,TNC_Loading!D$2:D$1332,,0,)</f>
        <v>3.1110000000000002</v>
      </c>
      <c r="AV1044" s="25">
        <f>_xlfn.XLOOKUP($C1044,TNC_Loading!$A$2:$A$1332,TNC_Loading!E$2:E$1332,,0,)</f>
        <v>2.7229999999999999</v>
      </c>
      <c r="AW1044" s="25">
        <f>_xlfn.XLOOKUP($C1044,TNC_Loading!$A$2:$A$1332,TNC_Loading!F$2:F$1332,,0,)</f>
        <v>52.914999999999999</v>
      </c>
      <c r="AX1044">
        <f>_xlfn.XLOOKUP(C1044,BIBI!$D$2:$D$1332,BIBI!$F$2:$F$1332,,0,)</f>
        <v>0</v>
      </c>
      <c r="AY1044">
        <f>_xlfn.XLOOKUP(C1044,FacilityCounts!$A$3:$A$1333,FacilityCounts!$B$3:$B$1333,,0,)</f>
        <v>1</v>
      </c>
      <c r="AZ1044">
        <f>_xlfn.XLOOKUP(C1044,FacilityCounts!$D$3:$D$1333,FacilityCounts!$E$3:$E$1333,,0,)</f>
        <v>1</v>
      </c>
      <c r="BA1044">
        <f>_xlfn.XLOOKUP(C1044,FacilityCounts!$G$3:$G$1333,FacilityCounts!$H$3:$H$1333,,0,)</f>
        <v>0</v>
      </c>
      <c r="BB1044">
        <f>IFERROR(_xlfn.XLOOKUP(C1044,'DA to P Sensitive Lakes'!$P$2:$P$44,'DA to P Sensitive Lakes'!$Q$2:$Q$44,,0,),0)</f>
        <v>0</v>
      </c>
      <c r="BC1044" s="25">
        <f>_xlfn.XLOOKUP(C1044,'Historic Runoff (mm)'!$A$2:$A$1332,'Historic Runoff (mm)'!$B$2:$B$1332,,0,)</f>
        <v>280.625</v>
      </c>
      <c r="BD1044">
        <f>_xlfn.XLOOKUP(C1044,DrainageComplaint!$A$2:$A$1332,DrainageComplaint!$B$2:$B$1332,,0,)</f>
        <v>1</v>
      </c>
      <c r="BE1044">
        <f>_xlfn.XLOOKUP(C1044,PAD_Area!$G$2:$G$1332,PAD_Area!$H$2:$H$1332,,0,)</f>
        <v>0</v>
      </c>
    </row>
    <row r="1045" spans="1:57" x14ac:dyDescent="0.2">
      <c r="A1045" s="2">
        <v>1042</v>
      </c>
      <c r="B1045" s="2">
        <v>1043</v>
      </c>
      <c r="C1045" s="20">
        <v>1500240</v>
      </c>
      <c r="D1045" s="3" t="s">
        <v>1040</v>
      </c>
      <c r="E1045" s="3" t="s">
        <v>1017</v>
      </c>
      <c r="F1045" s="3">
        <v>573.25099999999998</v>
      </c>
      <c r="G1045" s="3">
        <v>31028.377134999999</v>
      </c>
      <c r="H1045" s="3">
        <v>24970694.012400001</v>
      </c>
      <c r="I1045" s="2">
        <v>1</v>
      </c>
      <c r="J1045" s="2">
        <v>2</v>
      </c>
      <c r="K1045" s="2">
        <v>0</v>
      </c>
      <c r="L1045" s="2">
        <v>0</v>
      </c>
      <c r="M1045" s="3">
        <v>0</v>
      </c>
      <c r="N1045" s="2">
        <f>_xlfn.XLOOKUP(C1045,Shellfish_Presence!$E$3:$E$1333,Shellfish_Presence!$G$3:$G$1333,,0,)</f>
        <v>0</v>
      </c>
      <c r="O1045" s="3">
        <v>0</v>
      </c>
      <c r="P1045" s="3">
        <v>0</v>
      </c>
      <c r="Q1045" s="2">
        <v>2</v>
      </c>
      <c r="R1045" s="3">
        <v>1</v>
      </c>
      <c r="S1045" s="3">
        <v>0</v>
      </c>
      <c r="T1045" s="3">
        <v>131.61199951171875</v>
      </c>
      <c r="U1045" s="3">
        <v>0</v>
      </c>
      <c r="V1045" s="2">
        <v>0</v>
      </c>
      <c r="W1045" s="3">
        <f t="shared" si="32"/>
        <v>0</v>
      </c>
      <c r="X1045">
        <f t="shared" si="33"/>
        <v>0</v>
      </c>
      <c r="Y1045">
        <f>IFERROR(INDEX('Parcel Year'!$N$3:$N$1175,MATCH(KC_SPS_SubbasinAttributes!C1045,'Parcel Year'!$M$3:$M$1175,0)),0)</f>
        <v>7.041300181299448E-3</v>
      </c>
      <c r="Z1045">
        <f>INDEX(Imperviousness!$B$2:$B$1332,MATCH(KC_SPS_SubbasinAttributes!C1045,Imperviousness!$A$2:$A$1332,0))</f>
        <v>0</v>
      </c>
      <c r="AA1045">
        <f>INDEX('Flow Duration Index'!$B$2:$B$1332,MATCH(KC_SPS_SubbasinAttributes!C1045,'Flow Duration Index'!$A$2:$A$1332,0))</f>
        <v>1.9490000000000001</v>
      </c>
      <c r="AB1045">
        <f>INDEX(Opportunity_Index!$G$2:$G$1333,MATCH(KC_SPS_SubbasinAttributes!C1045,Opportunity_Index!$F$2:$F$1333,0))</f>
        <v>3.1199999999999999E-2</v>
      </c>
      <c r="AC1045">
        <f>INDEX(Traffic!$B$2:$B$1332,MATCH(KC_SPS_SubbasinAttributes!C1045,Traffic!$A$2:$A$1332,0))</f>
        <v>165.67099999999999</v>
      </c>
      <c r="AD1045">
        <f>INDEX(EquityScore!$F$3:$F$1334,MATCH(KC_SPS_SubbasinAttributes!C1045,EquityScore!$E$3:$E$1334,0))</f>
        <v>1.5</v>
      </c>
      <c r="AE1045">
        <f>IFERROR(INDEX(PavementCondition!$E$2:$E$669,MATCH(KC_SPS_SubbasinAttributes!C1045,PavementCondition!$D$2:$D$669,0)),"N/A")</f>
        <v>100</v>
      </c>
      <c r="AF1045">
        <f>INDEX(SpawnerMortality!$E$2:$E$1331,MATCH(KC_SPS_SubbasinAttributes!C1045,SpawnerMortality!$D$2:$D$1331,0))</f>
        <v>0.14562504900000001</v>
      </c>
      <c r="AG1045" s="25" t="str">
        <f>IFERROR(_xlfn.XLOOKUP($C1045,WQBE_Loading!$C$4:$C$3072,WQBE_Loading!G$4:G$3072,,0,),"")</f>
        <v/>
      </c>
      <c r="AH1045" s="25" t="str">
        <f>IFERROR(_xlfn.XLOOKUP($C1045,WQBE_Loading!$C$4:$C$3072,WQBE_Loading!H$4:H$3072,,0,),"")</f>
        <v/>
      </c>
      <c r="AI1045" s="25" t="str">
        <f>IFERROR(_xlfn.XLOOKUP($C1045,WQBE_Loading!$C$4:$C$3072,WQBE_Loading!I$4:I$3072,,0,),"")</f>
        <v/>
      </c>
      <c r="AJ1045" s="25" t="str">
        <f>IFERROR(_xlfn.XLOOKUP($C1045,WQBE_Loading!$C$4:$C$3072,WQBE_Loading!J$4:J$3072,,0,),"")</f>
        <v/>
      </c>
      <c r="AK1045" s="25" t="str">
        <f>IFERROR(_xlfn.XLOOKUP($C1045,WQBE_Loading!$C$4:$C$3072,WQBE_Loading!K$4:K$3072,,0,),"")</f>
        <v/>
      </c>
      <c r="AL1045" s="25" t="str">
        <f>IFERROR(_xlfn.XLOOKUP($C1045,WQBE_Loading!$C$4:$C$3072,WQBE_Loading!L$4:L$3072,,0,),"")</f>
        <v/>
      </c>
      <c r="AM1045" s="25" t="str">
        <f>IFERROR(_xlfn.XLOOKUP($C1045,WQBE_Loading!$C$4:$C$3072,WQBE_Loading!M$4:M$3072,,0,),"")</f>
        <v/>
      </c>
      <c r="AN1045" s="25" t="str">
        <f>IFERROR(_xlfn.XLOOKUP($C1045,WQBE_Loading!$C$4:$C$3072,WQBE_Loading!N$4:N$3072,,0,),"")</f>
        <v/>
      </c>
      <c r="AO1045" s="25" t="str">
        <f>IFERROR(_xlfn.XLOOKUP($C1045,WQBE_Loading!$C$4:$C$3072,WQBE_Loading!O$4:O$3072,,0,),"")</f>
        <v/>
      </c>
      <c r="AP1045" s="25" t="str">
        <f>IFERROR(_xlfn.XLOOKUP($C1045,WQBE_Loading!$C$4:$C$3072,WQBE_Loading!P$4:P$3072,,0,),"")</f>
        <v/>
      </c>
      <c r="AQ1045" s="13" t="str">
        <f>IFERROR(_xlfn.XLOOKUP($C1045,WQBE_Loading!$C$4:$C$3072,WQBE_Loading!Q$4:Q$3072,,0,),"")</f>
        <v/>
      </c>
      <c r="AR1045">
        <f>_xlfn.XLOOKUP(C1045,UrbanHeat!$A$2:$A$1333,UrbanHeat!$B$2:$B$1333,,0,)</f>
        <v>11.065</v>
      </c>
      <c r="AS1045" s="25">
        <f>_xlfn.XLOOKUP($C1045,TNC_Loading!$A$2:$A$1332,TNC_Loading!B$2:B$1332,,0,)</f>
        <v>1.0209999999999999</v>
      </c>
      <c r="AT1045" s="25">
        <f>_xlfn.XLOOKUP($C1045,TNC_Loading!$A$2:$A$1332,TNC_Loading!C$2:C$1332,,0,)</f>
        <v>2.8000000000000001E-2</v>
      </c>
      <c r="AU1045" s="25">
        <f>_xlfn.XLOOKUP($C1045,TNC_Loading!$A$2:$A$1332,TNC_Loading!D$2:D$1332,,0,)</f>
        <v>0.436</v>
      </c>
      <c r="AV1045" s="25">
        <f>_xlfn.XLOOKUP($C1045,TNC_Loading!$A$2:$A$1332,TNC_Loading!E$2:E$1332,,0,)</f>
        <v>0.752</v>
      </c>
      <c r="AW1045" s="25">
        <f>_xlfn.XLOOKUP($C1045,TNC_Loading!$A$2:$A$1332,TNC_Loading!F$2:F$1332,,0,)</f>
        <v>17.716999999999999</v>
      </c>
      <c r="AX1045">
        <f>_xlfn.XLOOKUP(C1045,BIBI!$D$2:$D$1332,BIBI!$F$2:$F$1332,,0,)</f>
        <v>0</v>
      </c>
      <c r="AY1045">
        <f>_xlfn.XLOOKUP(C1045,FacilityCounts!$A$3:$A$1333,FacilityCounts!$B$3:$B$1333,,0,)</f>
        <v>0</v>
      </c>
      <c r="AZ1045">
        <f>_xlfn.XLOOKUP(C1045,FacilityCounts!$D$3:$D$1333,FacilityCounts!$E$3:$E$1333,,0,)</f>
        <v>0</v>
      </c>
      <c r="BA1045">
        <f>_xlfn.XLOOKUP(C1045,FacilityCounts!$G$3:$G$1333,FacilityCounts!$H$3:$H$1333,,0,)</f>
        <v>0</v>
      </c>
      <c r="BB1045">
        <f>IFERROR(_xlfn.XLOOKUP(C1045,'DA to P Sensitive Lakes'!$P$2:$P$44,'DA to P Sensitive Lakes'!$Q$2:$Q$44,,0,),0)</f>
        <v>0</v>
      </c>
      <c r="BC1045" s="25">
        <f>_xlfn.XLOOKUP(C1045,'Historic Runoff (mm)'!$A$2:$A$1332,'Historic Runoff (mm)'!$B$2:$B$1332,,0,)</f>
        <v>116.80500000000001</v>
      </c>
      <c r="BD1045">
        <f>_xlfn.XLOOKUP(C1045,DrainageComplaint!$A$2:$A$1332,DrainageComplaint!$B$2:$B$1332,,0,)</f>
        <v>0</v>
      </c>
      <c r="BE1045">
        <f>_xlfn.XLOOKUP(C1045,PAD_Area!$G$2:$G$1332,PAD_Area!$H$2:$H$1332,,0,)</f>
        <v>0</v>
      </c>
    </row>
    <row r="1046" spans="1:57" x14ac:dyDescent="0.2">
      <c r="A1046" s="2">
        <v>1043</v>
      </c>
      <c r="B1046" s="2">
        <v>1044</v>
      </c>
      <c r="C1046" s="20">
        <v>1500250</v>
      </c>
      <c r="D1046" s="3" t="s">
        <v>1040</v>
      </c>
      <c r="E1046" s="3" t="s">
        <v>1017</v>
      </c>
      <c r="F1046" s="3">
        <v>843.41600000000005</v>
      </c>
      <c r="G1046" s="3">
        <v>35031.606465500001</v>
      </c>
      <c r="H1046" s="3">
        <v>36739052.649899997</v>
      </c>
      <c r="I1046" s="2">
        <v>0</v>
      </c>
      <c r="J1046" s="2">
        <v>2</v>
      </c>
      <c r="K1046" s="2">
        <v>0</v>
      </c>
      <c r="L1046" s="2">
        <v>5</v>
      </c>
      <c r="M1046" s="3">
        <v>11501</v>
      </c>
      <c r="N1046" s="2">
        <f>_xlfn.XLOOKUP(C1046,Shellfish_Presence!$E$3:$E$1333,Shellfish_Presence!$G$3:$G$1333,,0,)</f>
        <v>0</v>
      </c>
      <c r="O1046" s="3">
        <v>0</v>
      </c>
      <c r="P1046" s="3">
        <v>0</v>
      </c>
      <c r="Q1046" s="2">
        <v>4</v>
      </c>
      <c r="R1046" s="3">
        <v>1</v>
      </c>
      <c r="S1046" s="3">
        <v>0</v>
      </c>
      <c r="T1046" s="3">
        <v>18058.099609375</v>
      </c>
      <c r="U1046" s="3">
        <v>0</v>
      </c>
      <c r="V1046" s="2">
        <v>24</v>
      </c>
      <c r="W1046" s="3">
        <f t="shared" si="32"/>
        <v>1.3290435050840133E-3</v>
      </c>
      <c r="X1046">
        <f t="shared" si="33"/>
        <v>0</v>
      </c>
      <c r="Y1046">
        <f>IFERROR(INDEX('Parcel Year'!$N$3:$N$1175,MATCH(KC_SPS_SubbasinAttributes!C1046,'Parcel Year'!$M$3:$M$1175,0)),0)</f>
        <v>0.23916999995708466</v>
      </c>
      <c r="Z1046">
        <f>INDEX(Imperviousness!$B$2:$B$1332,MATCH(KC_SPS_SubbasinAttributes!C1046,Imperviousness!$A$2:$A$1332,0))</f>
        <v>8.9999999999999993E-3</v>
      </c>
      <c r="AA1046">
        <f>INDEX('Flow Duration Index'!$B$2:$B$1332,MATCH(KC_SPS_SubbasinAttributes!C1046,'Flow Duration Index'!$A$2:$A$1332,0))</f>
        <v>3.3820000000000001</v>
      </c>
      <c r="AB1046">
        <f>INDEX(Opportunity_Index!$G$2:$G$1333,MATCH(KC_SPS_SubbasinAttributes!C1046,Opportunity_Index!$F$2:$F$1333,0))</f>
        <v>1.5599999999999999E-2</v>
      </c>
      <c r="AC1046">
        <f>INDEX(Traffic!$B$2:$B$1332,MATCH(KC_SPS_SubbasinAttributes!C1046,Traffic!$A$2:$A$1332,0))</f>
        <v>181.32599999999999</v>
      </c>
      <c r="AD1046">
        <f>INDEX(EquityScore!$F$3:$F$1334,MATCH(KC_SPS_SubbasinAttributes!C1046,EquityScore!$E$3:$E$1334,0))</f>
        <v>1.5</v>
      </c>
      <c r="AE1046">
        <f>IFERROR(INDEX(PavementCondition!$E$2:$E$669,MATCH(KC_SPS_SubbasinAttributes!C1046,PavementCondition!$D$2:$D$669,0)),"N/A")</f>
        <v>78</v>
      </c>
      <c r="AF1046">
        <f>INDEX(SpawnerMortality!$E$2:$E$1331,MATCH(KC_SPS_SubbasinAttributes!C1046,SpawnerMortality!$D$2:$D$1331,0))</f>
        <v>0.10054581200000001</v>
      </c>
      <c r="AG1046" s="25" t="str">
        <f>IFERROR(_xlfn.XLOOKUP($C1046,WQBE_Loading!$C$4:$C$3072,WQBE_Loading!G$4:G$3072,,0,),"")</f>
        <v/>
      </c>
      <c r="AH1046" s="25" t="str">
        <f>IFERROR(_xlfn.XLOOKUP($C1046,WQBE_Loading!$C$4:$C$3072,WQBE_Loading!H$4:H$3072,,0,),"")</f>
        <v/>
      </c>
      <c r="AI1046" s="25" t="str">
        <f>IFERROR(_xlfn.XLOOKUP($C1046,WQBE_Loading!$C$4:$C$3072,WQBE_Loading!I$4:I$3072,,0,),"")</f>
        <v/>
      </c>
      <c r="AJ1046" s="25" t="str">
        <f>IFERROR(_xlfn.XLOOKUP($C1046,WQBE_Loading!$C$4:$C$3072,WQBE_Loading!J$4:J$3072,,0,),"")</f>
        <v/>
      </c>
      <c r="AK1046" s="25" t="str">
        <f>IFERROR(_xlfn.XLOOKUP($C1046,WQBE_Loading!$C$4:$C$3072,WQBE_Loading!K$4:K$3072,,0,),"")</f>
        <v/>
      </c>
      <c r="AL1046" s="25" t="str">
        <f>IFERROR(_xlfn.XLOOKUP($C1046,WQBE_Loading!$C$4:$C$3072,WQBE_Loading!L$4:L$3072,,0,),"")</f>
        <v/>
      </c>
      <c r="AM1046" s="25" t="str">
        <f>IFERROR(_xlfn.XLOOKUP($C1046,WQBE_Loading!$C$4:$C$3072,WQBE_Loading!M$4:M$3072,,0,),"")</f>
        <v/>
      </c>
      <c r="AN1046" s="25" t="str">
        <f>IFERROR(_xlfn.XLOOKUP($C1046,WQBE_Loading!$C$4:$C$3072,WQBE_Loading!N$4:N$3072,,0,),"")</f>
        <v/>
      </c>
      <c r="AO1046" s="25" t="str">
        <f>IFERROR(_xlfn.XLOOKUP($C1046,WQBE_Loading!$C$4:$C$3072,WQBE_Loading!O$4:O$3072,,0,),"")</f>
        <v/>
      </c>
      <c r="AP1046" s="25" t="str">
        <f>IFERROR(_xlfn.XLOOKUP($C1046,WQBE_Loading!$C$4:$C$3072,WQBE_Loading!P$4:P$3072,,0,),"")</f>
        <v/>
      </c>
      <c r="AQ1046" s="13" t="str">
        <f>IFERROR(_xlfn.XLOOKUP($C1046,WQBE_Loading!$C$4:$C$3072,WQBE_Loading!Q$4:Q$3072,,0,),"")</f>
        <v/>
      </c>
      <c r="AR1046">
        <f>_xlfn.XLOOKUP(C1046,UrbanHeat!$A$2:$A$1333,UrbanHeat!$B$2:$B$1333,,0,)</f>
        <v>11.353</v>
      </c>
      <c r="AS1046" s="25">
        <f>_xlfn.XLOOKUP($C1046,TNC_Loading!$A$2:$A$1332,TNC_Loading!B$2:B$1332,,0,)</f>
        <v>3.0630000000000002</v>
      </c>
      <c r="AT1046" s="25">
        <f>_xlfn.XLOOKUP($C1046,TNC_Loading!$A$2:$A$1332,TNC_Loading!C$2:C$1332,,0,)</f>
        <v>0.09</v>
      </c>
      <c r="AU1046" s="25">
        <f>_xlfn.XLOOKUP($C1046,TNC_Loading!$A$2:$A$1332,TNC_Loading!D$2:D$1332,,0,)</f>
        <v>2.69</v>
      </c>
      <c r="AV1046" s="25">
        <f>_xlfn.XLOOKUP($C1046,TNC_Loading!$A$2:$A$1332,TNC_Loading!E$2:E$1332,,0,)</f>
        <v>2.419</v>
      </c>
      <c r="AW1046" s="25">
        <f>_xlfn.XLOOKUP($C1046,TNC_Loading!$A$2:$A$1332,TNC_Loading!F$2:F$1332,,0,)</f>
        <v>54.103999999999999</v>
      </c>
      <c r="AX1046">
        <f>_xlfn.XLOOKUP(C1046,BIBI!$D$2:$D$1332,BIBI!$F$2:$F$1332,,0,)</f>
        <v>0</v>
      </c>
      <c r="AY1046">
        <f>_xlfn.XLOOKUP(C1046,FacilityCounts!$A$3:$A$1333,FacilityCounts!$B$3:$B$1333,,0,)</f>
        <v>4</v>
      </c>
      <c r="AZ1046">
        <f>_xlfn.XLOOKUP(C1046,FacilityCounts!$D$3:$D$1333,FacilityCounts!$E$3:$E$1333,,0,)</f>
        <v>4</v>
      </c>
      <c r="BA1046">
        <f>_xlfn.XLOOKUP(C1046,FacilityCounts!$G$3:$G$1333,FacilityCounts!$H$3:$H$1333,,0,)</f>
        <v>0</v>
      </c>
      <c r="BB1046">
        <f>IFERROR(_xlfn.XLOOKUP(C1046,'DA to P Sensitive Lakes'!$P$2:$P$44,'DA to P Sensitive Lakes'!$Q$2:$Q$44,,0,),0)</f>
        <v>0</v>
      </c>
      <c r="BC1046" s="25">
        <f>_xlfn.XLOOKUP(C1046,'Historic Runoff (mm)'!$A$2:$A$1332,'Historic Runoff (mm)'!$B$2:$B$1332,,0,)</f>
        <v>251.405</v>
      </c>
      <c r="BD1046">
        <f>_xlfn.XLOOKUP(C1046,DrainageComplaint!$A$2:$A$1332,DrainageComplaint!$B$2:$B$1332,,0,)</f>
        <v>2</v>
      </c>
      <c r="BE1046">
        <f>_xlfn.XLOOKUP(C1046,PAD_Area!$G$2:$G$1332,PAD_Area!$H$2:$H$1332,,0,)</f>
        <v>0</v>
      </c>
    </row>
    <row r="1047" spans="1:57" x14ac:dyDescent="0.2">
      <c r="A1047" s="2">
        <v>1044</v>
      </c>
      <c r="B1047" s="2">
        <v>1045</v>
      </c>
      <c r="C1047" s="20">
        <v>1500260</v>
      </c>
      <c r="D1047" s="3" t="s">
        <v>1042</v>
      </c>
      <c r="E1047" s="3" t="s">
        <v>1017</v>
      </c>
      <c r="F1047" s="3">
        <v>460.315</v>
      </c>
      <c r="G1047" s="3">
        <v>24295.9869617</v>
      </c>
      <c r="H1047" s="3">
        <v>20051244.943999998</v>
      </c>
      <c r="I1047" s="2">
        <v>0</v>
      </c>
      <c r="J1047" s="2">
        <v>2</v>
      </c>
      <c r="K1047" s="2">
        <v>0</v>
      </c>
      <c r="L1047" s="2">
        <v>3</v>
      </c>
      <c r="M1047" s="3">
        <v>0</v>
      </c>
      <c r="N1047" s="2">
        <f>_xlfn.XLOOKUP(C1047,Shellfish_Presence!$E$3:$E$1333,Shellfish_Presence!$G$3:$G$1333,,0,)</f>
        <v>0</v>
      </c>
      <c r="O1047" s="3">
        <v>0</v>
      </c>
      <c r="P1047" s="3">
        <v>0</v>
      </c>
      <c r="Q1047" s="2">
        <v>7</v>
      </c>
      <c r="R1047" s="3">
        <v>1</v>
      </c>
      <c r="S1047" s="3">
        <v>0</v>
      </c>
      <c r="T1047" s="3">
        <v>11223.7998046875</v>
      </c>
      <c r="U1047" s="3">
        <v>0</v>
      </c>
      <c r="V1047" s="2">
        <v>3</v>
      </c>
      <c r="W1047" s="3">
        <f t="shared" si="32"/>
        <v>2.6728915805742385E-4</v>
      </c>
      <c r="X1047">
        <f t="shared" si="33"/>
        <v>0</v>
      </c>
      <c r="Y1047">
        <f>IFERROR(INDEX('Parcel Year'!$N$3:$N$1175,MATCH(KC_SPS_SubbasinAttributes!C1047,'Parcel Year'!$M$3:$M$1175,0)),0)</f>
        <v>0.20461000502109528</v>
      </c>
      <c r="Z1047">
        <f>INDEX(Imperviousness!$B$2:$B$1332,MATCH(KC_SPS_SubbasinAttributes!C1047,Imperviousness!$A$2:$A$1332,0))</f>
        <v>1.6E-2</v>
      </c>
      <c r="AA1047">
        <f>INDEX('Flow Duration Index'!$B$2:$B$1332,MATCH(KC_SPS_SubbasinAttributes!C1047,'Flow Duration Index'!$A$2:$A$1332,0))</f>
        <v>3.8679999999999999</v>
      </c>
      <c r="AB1047">
        <f>INDEX(Opportunity_Index!$G$2:$G$1333,MATCH(KC_SPS_SubbasinAttributes!C1047,Opportunity_Index!$F$2:$F$1333,0))</f>
        <v>3.1199999999999999E-2</v>
      </c>
      <c r="AC1047">
        <f>INDEX(Traffic!$B$2:$B$1332,MATCH(KC_SPS_SubbasinAttributes!C1047,Traffic!$A$2:$A$1332,0))</f>
        <v>17.934000000000001</v>
      </c>
      <c r="AD1047">
        <f>INDEX(EquityScore!$F$3:$F$1334,MATCH(KC_SPS_SubbasinAttributes!C1047,EquityScore!$E$3:$E$1334,0))</f>
        <v>1.6666666699999999</v>
      </c>
      <c r="AE1047">
        <f>IFERROR(INDEX(PavementCondition!$E$2:$E$669,MATCH(KC_SPS_SubbasinAttributes!C1047,PavementCondition!$D$2:$D$669,0)),"N/A")</f>
        <v>22</v>
      </c>
      <c r="AF1047">
        <f>INDEX(SpawnerMortality!$E$2:$E$1331,MATCH(KC_SPS_SubbasinAttributes!C1047,SpawnerMortality!$D$2:$D$1331,0))</f>
        <v>0.10054581200000001</v>
      </c>
      <c r="AG1047" s="25" t="str">
        <f>IFERROR(_xlfn.XLOOKUP($C1047,WQBE_Loading!$C$4:$C$3072,WQBE_Loading!G$4:G$3072,,0,),"")</f>
        <v/>
      </c>
      <c r="AH1047" s="25" t="str">
        <f>IFERROR(_xlfn.XLOOKUP($C1047,WQBE_Loading!$C$4:$C$3072,WQBE_Loading!H$4:H$3072,,0,),"")</f>
        <v/>
      </c>
      <c r="AI1047" s="25" t="str">
        <f>IFERROR(_xlfn.XLOOKUP($C1047,WQBE_Loading!$C$4:$C$3072,WQBE_Loading!I$4:I$3072,,0,),"")</f>
        <v/>
      </c>
      <c r="AJ1047" s="25" t="str">
        <f>IFERROR(_xlfn.XLOOKUP($C1047,WQBE_Loading!$C$4:$C$3072,WQBE_Loading!J$4:J$3072,,0,),"")</f>
        <v/>
      </c>
      <c r="AK1047" s="25" t="str">
        <f>IFERROR(_xlfn.XLOOKUP($C1047,WQBE_Loading!$C$4:$C$3072,WQBE_Loading!K$4:K$3072,,0,),"")</f>
        <v/>
      </c>
      <c r="AL1047" s="25" t="str">
        <f>IFERROR(_xlfn.XLOOKUP($C1047,WQBE_Loading!$C$4:$C$3072,WQBE_Loading!L$4:L$3072,,0,),"")</f>
        <v/>
      </c>
      <c r="AM1047" s="25" t="str">
        <f>IFERROR(_xlfn.XLOOKUP($C1047,WQBE_Loading!$C$4:$C$3072,WQBE_Loading!M$4:M$3072,,0,),"")</f>
        <v/>
      </c>
      <c r="AN1047" s="25" t="str">
        <f>IFERROR(_xlfn.XLOOKUP($C1047,WQBE_Loading!$C$4:$C$3072,WQBE_Loading!N$4:N$3072,,0,),"")</f>
        <v/>
      </c>
      <c r="AO1047" s="25" t="str">
        <f>IFERROR(_xlfn.XLOOKUP($C1047,WQBE_Loading!$C$4:$C$3072,WQBE_Loading!O$4:O$3072,,0,),"")</f>
        <v/>
      </c>
      <c r="AP1047" s="25" t="str">
        <f>IFERROR(_xlfn.XLOOKUP($C1047,WQBE_Loading!$C$4:$C$3072,WQBE_Loading!P$4:P$3072,,0,),"")</f>
        <v/>
      </c>
      <c r="AQ1047" s="13" t="str">
        <f>IFERROR(_xlfn.XLOOKUP($C1047,WQBE_Loading!$C$4:$C$3072,WQBE_Loading!Q$4:Q$3072,,0,),"")</f>
        <v/>
      </c>
      <c r="AR1047">
        <f>_xlfn.XLOOKUP(C1047,UrbanHeat!$A$2:$A$1333,UrbanHeat!$B$2:$B$1333,,0,)</f>
        <v>10.72</v>
      </c>
      <c r="AS1047" s="25">
        <f>_xlfn.XLOOKUP($C1047,TNC_Loading!$A$2:$A$1332,TNC_Loading!B$2:B$1332,,0,)</f>
        <v>1.982</v>
      </c>
      <c r="AT1047" s="25">
        <f>_xlfn.XLOOKUP($C1047,TNC_Loading!$A$2:$A$1332,TNC_Loading!C$2:C$1332,,0,)</f>
        <v>5.5E-2</v>
      </c>
      <c r="AU1047" s="25">
        <f>_xlfn.XLOOKUP($C1047,TNC_Loading!$A$2:$A$1332,TNC_Loading!D$2:D$1332,,0,)</f>
        <v>1.804</v>
      </c>
      <c r="AV1047" s="25">
        <f>_xlfn.XLOOKUP($C1047,TNC_Loading!$A$2:$A$1332,TNC_Loading!E$2:E$1332,,0,)</f>
        <v>1.518</v>
      </c>
      <c r="AW1047" s="25">
        <f>_xlfn.XLOOKUP($C1047,TNC_Loading!$A$2:$A$1332,TNC_Loading!F$2:F$1332,,0,)</f>
        <v>32.869</v>
      </c>
      <c r="AX1047">
        <f>_xlfn.XLOOKUP(C1047,BIBI!$D$2:$D$1332,BIBI!$F$2:$F$1332,,0,)</f>
        <v>0</v>
      </c>
      <c r="AY1047">
        <f>_xlfn.XLOOKUP(C1047,FacilityCounts!$A$3:$A$1333,FacilityCounts!$B$3:$B$1333,,0,)</f>
        <v>1</v>
      </c>
      <c r="AZ1047">
        <f>_xlfn.XLOOKUP(C1047,FacilityCounts!$D$3:$D$1333,FacilityCounts!$E$3:$E$1333,,0,)</f>
        <v>0</v>
      </c>
      <c r="BA1047">
        <f>_xlfn.XLOOKUP(C1047,FacilityCounts!$G$3:$G$1333,FacilityCounts!$H$3:$H$1333,,0,)</f>
        <v>0</v>
      </c>
      <c r="BB1047">
        <f>IFERROR(_xlfn.XLOOKUP(C1047,'DA to P Sensitive Lakes'!$P$2:$P$44,'DA to P Sensitive Lakes'!$Q$2:$Q$44,,0,),0)</f>
        <v>0</v>
      </c>
      <c r="BC1047" s="25">
        <f>_xlfn.XLOOKUP(C1047,'Historic Runoff (mm)'!$A$2:$A$1332,'Historic Runoff (mm)'!$B$2:$B$1332,,0,)</f>
        <v>146.864</v>
      </c>
      <c r="BD1047">
        <f>_xlfn.XLOOKUP(C1047,DrainageComplaint!$A$2:$A$1332,DrainageComplaint!$B$2:$B$1332,,0,)</f>
        <v>1</v>
      </c>
      <c r="BE1047">
        <f>_xlfn.XLOOKUP(C1047,PAD_Area!$G$2:$G$1332,PAD_Area!$H$2:$H$1332,,0,)</f>
        <v>0</v>
      </c>
    </row>
    <row r="1048" spans="1:57" x14ac:dyDescent="0.2">
      <c r="A1048" s="2">
        <v>1045</v>
      </c>
      <c r="B1048" s="2">
        <v>1046</v>
      </c>
      <c r="C1048" s="20">
        <v>1500270</v>
      </c>
      <c r="D1048" s="3" t="s">
        <v>1042</v>
      </c>
      <c r="E1048" s="3" t="s">
        <v>1017</v>
      </c>
      <c r="F1048" s="3">
        <v>831.57399999999996</v>
      </c>
      <c r="G1048" s="3">
        <v>32540.3312553</v>
      </c>
      <c r="H1048" s="3">
        <v>36223231.056999996</v>
      </c>
      <c r="I1048" s="2">
        <v>0</v>
      </c>
      <c r="J1048" s="2">
        <v>2</v>
      </c>
      <c r="K1048" s="2">
        <v>0</v>
      </c>
      <c r="L1048" s="2">
        <v>3</v>
      </c>
      <c r="M1048" s="3">
        <v>0</v>
      </c>
      <c r="N1048" s="2">
        <f>_xlfn.XLOOKUP(C1048,Shellfish_Presence!$E$3:$E$1333,Shellfish_Presence!$G$3:$G$1333,,0,)</f>
        <v>0</v>
      </c>
      <c r="O1048" s="3">
        <v>0</v>
      </c>
      <c r="P1048" s="3">
        <v>0</v>
      </c>
      <c r="Q1048" s="2">
        <v>3</v>
      </c>
      <c r="R1048" s="3">
        <v>1</v>
      </c>
      <c r="S1048" s="3">
        <v>0</v>
      </c>
      <c r="T1048" s="3">
        <v>15103.2001953125</v>
      </c>
      <c r="U1048" s="3">
        <v>0</v>
      </c>
      <c r="V1048" s="2">
        <v>9</v>
      </c>
      <c r="W1048" s="3">
        <f t="shared" si="32"/>
        <v>5.9590019887263907E-4</v>
      </c>
      <c r="X1048">
        <f t="shared" si="33"/>
        <v>0</v>
      </c>
      <c r="Y1048">
        <f>IFERROR(INDEX('Parcel Year'!$N$3:$N$1175,MATCH(KC_SPS_SubbasinAttributes!C1048,'Parcel Year'!$M$3:$M$1175,0)),0)</f>
        <v>0.19686600565910339</v>
      </c>
      <c r="Z1048">
        <f>INDEX(Imperviousness!$B$2:$B$1332,MATCH(KC_SPS_SubbasinAttributes!C1048,Imperviousness!$A$2:$A$1332,0))</f>
        <v>3.9E-2</v>
      </c>
      <c r="AA1048">
        <f>INDEX('Flow Duration Index'!$B$2:$B$1332,MATCH(KC_SPS_SubbasinAttributes!C1048,'Flow Duration Index'!$A$2:$A$1332,0))</f>
        <v>3.2919999999999998</v>
      </c>
      <c r="AB1048">
        <f>INDEX(Opportunity_Index!$G$2:$G$1333,MATCH(KC_SPS_SubbasinAttributes!C1048,Opportunity_Index!$F$2:$F$1333,0))</f>
        <v>1.5599999999999999E-2</v>
      </c>
      <c r="AC1048">
        <f>INDEX(Traffic!$B$2:$B$1332,MATCH(KC_SPS_SubbasinAttributes!C1048,Traffic!$A$2:$A$1332,0))</f>
        <v>402.46300000000002</v>
      </c>
      <c r="AD1048">
        <f>INDEX(EquityScore!$F$3:$F$1334,MATCH(KC_SPS_SubbasinAttributes!C1048,EquityScore!$E$3:$E$1334,0))</f>
        <v>1.5</v>
      </c>
      <c r="AE1048">
        <f>IFERROR(INDEX(PavementCondition!$E$2:$E$669,MATCH(KC_SPS_SubbasinAttributes!C1048,PavementCondition!$D$2:$D$669,0)),"N/A")</f>
        <v>88</v>
      </c>
      <c r="AF1048">
        <f>INDEX(SpawnerMortality!$E$2:$E$1331,MATCH(KC_SPS_SubbasinAttributes!C1048,SpawnerMortality!$D$2:$D$1331,0))</f>
        <v>0.13840775450000001</v>
      </c>
      <c r="AG1048" s="25" t="str">
        <f>IFERROR(_xlfn.XLOOKUP($C1048,WQBE_Loading!$C$4:$C$3072,WQBE_Loading!G$4:G$3072,,0,),"")</f>
        <v/>
      </c>
      <c r="AH1048" s="25" t="str">
        <f>IFERROR(_xlfn.XLOOKUP($C1048,WQBE_Loading!$C$4:$C$3072,WQBE_Loading!H$4:H$3072,,0,),"")</f>
        <v/>
      </c>
      <c r="AI1048" s="25" t="str">
        <f>IFERROR(_xlfn.XLOOKUP($C1048,WQBE_Loading!$C$4:$C$3072,WQBE_Loading!I$4:I$3072,,0,),"")</f>
        <v/>
      </c>
      <c r="AJ1048" s="25" t="str">
        <f>IFERROR(_xlfn.XLOOKUP($C1048,WQBE_Loading!$C$4:$C$3072,WQBE_Loading!J$4:J$3072,,0,),"")</f>
        <v/>
      </c>
      <c r="AK1048" s="25" t="str">
        <f>IFERROR(_xlfn.XLOOKUP($C1048,WQBE_Loading!$C$4:$C$3072,WQBE_Loading!K$4:K$3072,,0,),"")</f>
        <v/>
      </c>
      <c r="AL1048" s="25" t="str">
        <f>IFERROR(_xlfn.XLOOKUP($C1048,WQBE_Loading!$C$4:$C$3072,WQBE_Loading!L$4:L$3072,,0,),"")</f>
        <v/>
      </c>
      <c r="AM1048" s="25" t="str">
        <f>IFERROR(_xlfn.XLOOKUP($C1048,WQBE_Loading!$C$4:$C$3072,WQBE_Loading!M$4:M$3072,,0,),"")</f>
        <v/>
      </c>
      <c r="AN1048" s="25" t="str">
        <f>IFERROR(_xlfn.XLOOKUP($C1048,WQBE_Loading!$C$4:$C$3072,WQBE_Loading!N$4:N$3072,,0,),"")</f>
        <v/>
      </c>
      <c r="AO1048" s="25" t="str">
        <f>IFERROR(_xlfn.XLOOKUP($C1048,WQBE_Loading!$C$4:$C$3072,WQBE_Loading!O$4:O$3072,,0,),"")</f>
        <v/>
      </c>
      <c r="AP1048" s="25" t="str">
        <f>IFERROR(_xlfn.XLOOKUP($C1048,WQBE_Loading!$C$4:$C$3072,WQBE_Loading!P$4:P$3072,,0,),"")</f>
        <v/>
      </c>
      <c r="AQ1048" s="13" t="str">
        <f>IFERROR(_xlfn.XLOOKUP($C1048,WQBE_Loading!$C$4:$C$3072,WQBE_Loading!Q$4:Q$3072,,0,),"")</f>
        <v/>
      </c>
      <c r="AR1048">
        <f>_xlfn.XLOOKUP(C1048,UrbanHeat!$A$2:$A$1333,UrbanHeat!$B$2:$B$1333,,0,)</f>
        <v>11.038</v>
      </c>
      <c r="AS1048" s="25">
        <f>_xlfn.XLOOKUP($C1048,TNC_Loading!$A$2:$A$1332,TNC_Loading!B$2:B$1332,,0,)</f>
        <v>3.0230000000000001</v>
      </c>
      <c r="AT1048" s="25">
        <f>_xlfn.XLOOKUP($C1048,TNC_Loading!$A$2:$A$1332,TNC_Loading!C$2:C$1332,,0,)</f>
        <v>9.2999999999999999E-2</v>
      </c>
      <c r="AU1048" s="25">
        <f>_xlfn.XLOOKUP($C1048,TNC_Loading!$A$2:$A$1332,TNC_Loading!D$2:D$1332,,0,)</f>
        <v>2.58</v>
      </c>
      <c r="AV1048" s="25">
        <f>_xlfn.XLOOKUP($C1048,TNC_Loading!$A$2:$A$1332,TNC_Loading!E$2:E$1332,,0,)</f>
        <v>2.4870000000000001</v>
      </c>
      <c r="AW1048" s="25">
        <f>_xlfn.XLOOKUP($C1048,TNC_Loading!$A$2:$A$1332,TNC_Loading!F$2:F$1332,,0,)</f>
        <v>53.357999999999997</v>
      </c>
      <c r="AX1048">
        <f>_xlfn.XLOOKUP(C1048,BIBI!$D$2:$D$1332,BIBI!$F$2:$F$1332,,0,)</f>
        <v>0</v>
      </c>
      <c r="AY1048">
        <f>_xlfn.XLOOKUP(C1048,FacilityCounts!$A$3:$A$1333,FacilityCounts!$B$3:$B$1333,,0,)</f>
        <v>4</v>
      </c>
      <c r="AZ1048">
        <f>_xlfn.XLOOKUP(C1048,FacilityCounts!$D$3:$D$1333,FacilityCounts!$E$3:$E$1333,,0,)</f>
        <v>1</v>
      </c>
      <c r="BA1048">
        <f>_xlfn.XLOOKUP(C1048,FacilityCounts!$G$3:$G$1333,FacilityCounts!$H$3:$H$1333,,0,)</f>
        <v>0</v>
      </c>
      <c r="BB1048">
        <f>IFERROR(_xlfn.XLOOKUP(C1048,'DA to P Sensitive Lakes'!$P$2:$P$44,'DA to P Sensitive Lakes'!$Q$2:$Q$44,,0,),0)</f>
        <v>0</v>
      </c>
      <c r="BC1048" s="25">
        <f>_xlfn.XLOOKUP(C1048,'Historic Runoff (mm)'!$A$2:$A$1332,'Historic Runoff (mm)'!$B$2:$B$1332,,0,)</f>
        <v>291.91699999999997</v>
      </c>
      <c r="BD1048">
        <f>_xlfn.XLOOKUP(C1048,DrainageComplaint!$A$2:$A$1332,DrainageComplaint!$B$2:$B$1332,,0,)</f>
        <v>3</v>
      </c>
      <c r="BE1048">
        <f>_xlfn.XLOOKUP(C1048,PAD_Area!$G$2:$G$1332,PAD_Area!$H$2:$H$1332,,0,)</f>
        <v>0</v>
      </c>
    </row>
    <row r="1049" spans="1:57" x14ac:dyDescent="0.2">
      <c r="A1049" s="2">
        <v>1046</v>
      </c>
      <c r="B1049" s="2">
        <v>1047</v>
      </c>
      <c r="C1049" s="20">
        <v>1500280</v>
      </c>
      <c r="D1049" s="3" t="s">
        <v>1042</v>
      </c>
      <c r="E1049" s="3" t="s">
        <v>1017</v>
      </c>
      <c r="F1049" s="3">
        <v>895.64700000000005</v>
      </c>
      <c r="G1049" s="3">
        <v>42373.873386200001</v>
      </c>
      <c r="H1049" s="3">
        <v>39014238.5691</v>
      </c>
      <c r="I1049" s="2">
        <v>0</v>
      </c>
      <c r="J1049" s="2">
        <v>2</v>
      </c>
      <c r="K1049" s="2">
        <v>0</v>
      </c>
      <c r="L1049" s="2">
        <v>8</v>
      </c>
      <c r="M1049" s="3">
        <v>8736.0400390625</v>
      </c>
      <c r="N1049" s="2">
        <f>_xlfn.XLOOKUP(C1049,Shellfish_Presence!$E$3:$E$1333,Shellfish_Presence!$G$3:$G$1333,,0,)</f>
        <v>0</v>
      </c>
      <c r="O1049" s="3">
        <v>0</v>
      </c>
      <c r="P1049" s="3">
        <v>0</v>
      </c>
      <c r="Q1049" s="2">
        <v>5</v>
      </c>
      <c r="R1049" s="3">
        <v>1</v>
      </c>
      <c r="S1049" s="3">
        <v>0</v>
      </c>
      <c r="T1049" s="3">
        <v>9051.8701171875</v>
      </c>
      <c r="U1049" s="3">
        <v>0</v>
      </c>
      <c r="V1049" s="2">
        <v>6</v>
      </c>
      <c r="W1049" s="3">
        <f t="shared" si="32"/>
        <v>6.6284645297852061E-4</v>
      </c>
      <c r="X1049">
        <f t="shared" si="33"/>
        <v>0</v>
      </c>
      <c r="Y1049">
        <f>IFERROR(INDEX('Parcel Year'!$N$3:$N$1175,MATCH(KC_SPS_SubbasinAttributes!C1049,'Parcel Year'!$M$3:$M$1175,0)),0)</f>
        <v>0.18328900635242462</v>
      </c>
      <c r="Z1049">
        <f>INDEX(Imperviousness!$B$2:$B$1332,MATCH(KC_SPS_SubbasinAttributes!C1049,Imperviousness!$A$2:$A$1332,0))</f>
        <v>5.0000000000000001E-3</v>
      </c>
      <c r="AA1049">
        <f>INDEX('Flow Duration Index'!$B$2:$B$1332,MATCH(KC_SPS_SubbasinAttributes!C1049,'Flow Duration Index'!$A$2:$A$1332,0))</f>
        <v>2.3319999999999999</v>
      </c>
      <c r="AB1049">
        <f>INDEX(Opportunity_Index!$G$2:$G$1333,MATCH(KC_SPS_SubbasinAttributes!C1049,Opportunity_Index!$F$2:$F$1333,0))</f>
        <v>1.5599999999999999E-2</v>
      </c>
      <c r="AC1049">
        <f>INDEX(Traffic!$B$2:$B$1332,MATCH(KC_SPS_SubbasinAttributes!C1049,Traffic!$A$2:$A$1332,0))</f>
        <v>90.908000000000001</v>
      </c>
      <c r="AD1049">
        <f>INDEX(EquityScore!$F$3:$F$1334,MATCH(KC_SPS_SubbasinAttributes!C1049,EquityScore!$E$3:$E$1334,0))</f>
        <v>1.5</v>
      </c>
      <c r="AE1049">
        <f>IFERROR(INDEX(PavementCondition!$E$2:$E$669,MATCH(KC_SPS_SubbasinAttributes!C1049,PavementCondition!$D$2:$D$669,0)),"N/A")</f>
        <v>36</v>
      </c>
      <c r="AF1049">
        <f>INDEX(SpawnerMortality!$E$2:$E$1331,MATCH(KC_SPS_SubbasinAttributes!C1049,SpawnerMortality!$D$2:$D$1331,0))</f>
        <v>9.3764721500000009E-2</v>
      </c>
      <c r="AG1049" s="25" t="str">
        <f>IFERROR(_xlfn.XLOOKUP($C1049,WQBE_Loading!$C$4:$C$3072,WQBE_Loading!G$4:G$3072,,0,),"")</f>
        <v/>
      </c>
      <c r="AH1049" s="25" t="str">
        <f>IFERROR(_xlfn.XLOOKUP($C1049,WQBE_Loading!$C$4:$C$3072,WQBE_Loading!H$4:H$3072,,0,),"")</f>
        <v/>
      </c>
      <c r="AI1049" s="25" t="str">
        <f>IFERROR(_xlfn.XLOOKUP($C1049,WQBE_Loading!$C$4:$C$3072,WQBE_Loading!I$4:I$3072,,0,),"")</f>
        <v/>
      </c>
      <c r="AJ1049" s="25" t="str">
        <f>IFERROR(_xlfn.XLOOKUP($C1049,WQBE_Loading!$C$4:$C$3072,WQBE_Loading!J$4:J$3072,,0,),"")</f>
        <v/>
      </c>
      <c r="AK1049" s="25" t="str">
        <f>IFERROR(_xlfn.XLOOKUP($C1049,WQBE_Loading!$C$4:$C$3072,WQBE_Loading!K$4:K$3072,,0,),"")</f>
        <v/>
      </c>
      <c r="AL1049" s="25" t="str">
        <f>IFERROR(_xlfn.XLOOKUP($C1049,WQBE_Loading!$C$4:$C$3072,WQBE_Loading!L$4:L$3072,,0,),"")</f>
        <v/>
      </c>
      <c r="AM1049" s="25" t="str">
        <f>IFERROR(_xlfn.XLOOKUP($C1049,WQBE_Loading!$C$4:$C$3072,WQBE_Loading!M$4:M$3072,,0,),"")</f>
        <v/>
      </c>
      <c r="AN1049" s="25" t="str">
        <f>IFERROR(_xlfn.XLOOKUP($C1049,WQBE_Loading!$C$4:$C$3072,WQBE_Loading!N$4:N$3072,,0,),"")</f>
        <v/>
      </c>
      <c r="AO1049" s="25" t="str">
        <f>IFERROR(_xlfn.XLOOKUP($C1049,WQBE_Loading!$C$4:$C$3072,WQBE_Loading!O$4:O$3072,,0,),"")</f>
        <v/>
      </c>
      <c r="AP1049" s="25" t="str">
        <f>IFERROR(_xlfn.XLOOKUP($C1049,WQBE_Loading!$C$4:$C$3072,WQBE_Loading!P$4:P$3072,,0,),"")</f>
        <v/>
      </c>
      <c r="AQ1049" s="13" t="str">
        <f>IFERROR(_xlfn.XLOOKUP($C1049,WQBE_Loading!$C$4:$C$3072,WQBE_Loading!Q$4:Q$3072,,0,),"")</f>
        <v/>
      </c>
      <c r="AR1049">
        <f>_xlfn.XLOOKUP(C1049,UrbanHeat!$A$2:$A$1333,UrbanHeat!$B$2:$B$1333,,0,)</f>
        <v>10.429</v>
      </c>
      <c r="AS1049" s="25">
        <f>_xlfn.XLOOKUP($C1049,TNC_Loading!$A$2:$A$1332,TNC_Loading!B$2:B$1332,,0,)</f>
        <v>1.36</v>
      </c>
      <c r="AT1049" s="25">
        <f>_xlfn.XLOOKUP($C1049,TNC_Loading!$A$2:$A$1332,TNC_Loading!C$2:C$1332,,0,)</f>
        <v>3.7999999999999999E-2</v>
      </c>
      <c r="AU1049" s="25">
        <f>_xlfn.XLOOKUP($C1049,TNC_Loading!$A$2:$A$1332,TNC_Loading!D$2:D$1332,,0,)</f>
        <v>0.84599999999999997</v>
      </c>
      <c r="AV1049" s="25">
        <f>_xlfn.XLOOKUP($C1049,TNC_Loading!$A$2:$A$1332,TNC_Loading!E$2:E$1332,,0,)</f>
        <v>1.03</v>
      </c>
      <c r="AW1049" s="25">
        <f>_xlfn.XLOOKUP($C1049,TNC_Loading!$A$2:$A$1332,TNC_Loading!F$2:F$1332,,0,)</f>
        <v>23.108000000000001</v>
      </c>
      <c r="AX1049">
        <f>_xlfn.XLOOKUP(C1049,BIBI!$D$2:$D$1332,BIBI!$F$2:$F$1332,,0,)</f>
        <v>0</v>
      </c>
      <c r="AY1049">
        <f>_xlfn.XLOOKUP(C1049,FacilityCounts!$A$3:$A$1333,FacilityCounts!$B$3:$B$1333,,0,)</f>
        <v>0</v>
      </c>
      <c r="AZ1049">
        <f>_xlfn.XLOOKUP(C1049,FacilityCounts!$D$3:$D$1333,FacilityCounts!$E$3:$E$1333,,0,)</f>
        <v>0</v>
      </c>
      <c r="BA1049">
        <f>_xlfn.XLOOKUP(C1049,FacilityCounts!$G$3:$G$1333,FacilityCounts!$H$3:$H$1333,,0,)</f>
        <v>0</v>
      </c>
      <c r="BB1049">
        <f>IFERROR(_xlfn.XLOOKUP(C1049,'DA to P Sensitive Lakes'!$P$2:$P$44,'DA to P Sensitive Lakes'!$Q$2:$Q$44,,0,),0)</f>
        <v>0</v>
      </c>
      <c r="BC1049" s="25">
        <f>_xlfn.XLOOKUP(C1049,'Historic Runoff (mm)'!$A$2:$A$1332,'Historic Runoff (mm)'!$B$2:$B$1332,,0,)</f>
        <v>113.947</v>
      </c>
      <c r="BD1049">
        <f>_xlfn.XLOOKUP(C1049,DrainageComplaint!$A$2:$A$1332,DrainageComplaint!$B$2:$B$1332,,0,)</f>
        <v>0</v>
      </c>
      <c r="BE1049">
        <f>_xlfn.XLOOKUP(C1049,PAD_Area!$G$2:$G$1332,PAD_Area!$H$2:$H$1332,,0,)</f>
        <v>0</v>
      </c>
    </row>
    <row r="1050" spans="1:57" x14ac:dyDescent="0.2">
      <c r="A1050" s="2">
        <v>1047</v>
      </c>
      <c r="B1050" s="2">
        <v>1048</v>
      </c>
      <c r="C1050" s="20">
        <v>1500290</v>
      </c>
      <c r="D1050" s="3" t="s">
        <v>1045</v>
      </c>
      <c r="E1050" s="3" t="s">
        <v>1017</v>
      </c>
      <c r="F1050" s="3">
        <v>658.03800000000001</v>
      </c>
      <c r="G1050" s="3">
        <v>37205.529555300003</v>
      </c>
      <c r="H1050" s="3">
        <v>28664035.141600002</v>
      </c>
      <c r="I1050" s="2">
        <v>0</v>
      </c>
      <c r="J1050" s="2">
        <v>2</v>
      </c>
      <c r="K1050" s="2">
        <v>0</v>
      </c>
      <c r="L1050" s="2">
        <v>4</v>
      </c>
      <c r="M1050" s="3">
        <v>471.22299194335938</v>
      </c>
      <c r="N1050" s="2">
        <f>_xlfn.XLOOKUP(C1050,Shellfish_Presence!$E$3:$E$1333,Shellfish_Presence!$G$3:$G$1333,,0,)</f>
        <v>0</v>
      </c>
      <c r="O1050" s="3">
        <v>0</v>
      </c>
      <c r="P1050" s="3">
        <v>0</v>
      </c>
      <c r="Q1050" s="2">
        <v>8</v>
      </c>
      <c r="R1050" s="3">
        <v>1</v>
      </c>
      <c r="S1050" s="3">
        <v>0</v>
      </c>
      <c r="T1050" s="3">
        <v>7172.740234375</v>
      </c>
      <c r="U1050" s="3">
        <v>0</v>
      </c>
      <c r="V1050" s="2">
        <v>3</v>
      </c>
      <c r="W1050" s="3">
        <f t="shared" si="32"/>
        <v>4.1825019476136183E-4</v>
      </c>
      <c r="X1050">
        <f t="shared" si="33"/>
        <v>0</v>
      </c>
      <c r="Y1050">
        <f>IFERROR(INDEX('Parcel Year'!$N$3:$N$1175,MATCH(KC_SPS_SubbasinAttributes!C1050,'Parcel Year'!$M$3:$M$1175,0)),0)</f>
        <v>7.9358303919434547E-3</v>
      </c>
      <c r="Z1050">
        <f>INDEX(Imperviousness!$B$2:$B$1332,MATCH(KC_SPS_SubbasinAttributes!C1050,Imperviousness!$A$2:$A$1332,0))</f>
        <v>4.0000000000000001E-3</v>
      </c>
      <c r="AA1050">
        <f>INDEX('Flow Duration Index'!$B$2:$B$1332,MATCH(KC_SPS_SubbasinAttributes!C1050,'Flow Duration Index'!$A$2:$A$1332,0))</f>
        <v>2.1440000000000001</v>
      </c>
      <c r="AB1050">
        <f>INDEX(Opportunity_Index!$G$2:$G$1333,MATCH(KC_SPS_SubbasinAttributes!C1050,Opportunity_Index!$F$2:$F$1333,0))</f>
        <v>3.1199999999999999E-2</v>
      </c>
      <c r="AC1050">
        <f>INDEX(Traffic!$B$2:$B$1332,MATCH(KC_SPS_SubbasinAttributes!C1050,Traffic!$A$2:$A$1332,0))</f>
        <v>24.911000000000001</v>
      </c>
      <c r="AD1050">
        <f>INDEX(EquityScore!$F$3:$F$1334,MATCH(KC_SPS_SubbasinAttributes!C1050,EquityScore!$E$3:$E$1334,0))</f>
        <v>1.6666666699999999</v>
      </c>
      <c r="AE1050">
        <f>IFERROR(INDEX(PavementCondition!$E$2:$E$669,MATCH(KC_SPS_SubbasinAttributes!C1050,PavementCondition!$D$2:$D$669,0)),"N/A")</f>
        <v>0</v>
      </c>
      <c r="AF1050">
        <f>INDEX(SpawnerMortality!$E$2:$E$1331,MATCH(KC_SPS_SubbasinAttributes!C1050,SpawnerMortality!$D$2:$D$1331,0))</f>
        <v>5.6338983000000002E-2</v>
      </c>
      <c r="AG1050" s="25" t="str">
        <f>IFERROR(_xlfn.XLOOKUP($C1050,WQBE_Loading!$C$4:$C$3072,WQBE_Loading!G$4:G$3072,,0,),"")</f>
        <v/>
      </c>
      <c r="AH1050" s="25" t="str">
        <f>IFERROR(_xlfn.XLOOKUP($C1050,WQBE_Loading!$C$4:$C$3072,WQBE_Loading!H$4:H$3072,,0,),"")</f>
        <v/>
      </c>
      <c r="AI1050" s="25" t="str">
        <f>IFERROR(_xlfn.XLOOKUP($C1050,WQBE_Loading!$C$4:$C$3072,WQBE_Loading!I$4:I$3072,,0,),"")</f>
        <v/>
      </c>
      <c r="AJ1050" s="25" t="str">
        <f>IFERROR(_xlfn.XLOOKUP($C1050,WQBE_Loading!$C$4:$C$3072,WQBE_Loading!J$4:J$3072,,0,),"")</f>
        <v/>
      </c>
      <c r="AK1050" s="25" t="str">
        <f>IFERROR(_xlfn.XLOOKUP($C1050,WQBE_Loading!$C$4:$C$3072,WQBE_Loading!K$4:K$3072,,0,),"")</f>
        <v/>
      </c>
      <c r="AL1050" s="25" t="str">
        <f>IFERROR(_xlfn.XLOOKUP($C1050,WQBE_Loading!$C$4:$C$3072,WQBE_Loading!L$4:L$3072,,0,),"")</f>
        <v/>
      </c>
      <c r="AM1050" s="25" t="str">
        <f>IFERROR(_xlfn.XLOOKUP($C1050,WQBE_Loading!$C$4:$C$3072,WQBE_Loading!M$4:M$3072,,0,),"")</f>
        <v/>
      </c>
      <c r="AN1050" s="25" t="str">
        <f>IFERROR(_xlfn.XLOOKUP($C1050,WQBE_Loading!$C$4:$C$3072,WQBE_Loading!N$4:N$3072,,0,),"")</f>
        <v/>
      </c>
      <c r="AO1050" s="25" t="str">
        <f>IFERROR(_xlfn.XLOOKUP($C1050,WQBE_Loading!$C$4:$C$3072,WQBE_Loading!O$4:O$3072,,0,),"")</f>
        <v/>
      </c>
      <c r="AP1050" s="25" t="str">
        <f>IFERROR(_xlfn.XLOOKUP($C1050,WQBE_Loading!$C$4:$C$3072,WQBE_Loading!P$4:P$3072,,0,),"")</f>
        <v/>
      </c>
      <c r="AQ1050" s="13" t="str">
        <f>IFERROR(_xlfn.XLOOKUP($C1050,WQBE_Loading!$C$4:$C$3072,WQBE_Loading!Q$4:Q$3072,,0,),"")</f>
        <v/>
      </c>
      <c r="AR1050">
        <f>_xlfn.XLOOKUP(C1050,UrbanHeat!$A$2:$A$1333,UrbanHeat!$B$2:$B$1333,,0,)</f>
        <v>10.528</v>
      </c>
      <c r="AS1050" s="25">
        <f>_xlfn.XLOOKUP($C1050,TNC_Loading!$A$2:$A$1332,TNC_Loading!B$2:B$1332,,0,)</f>
        <v>1.417</v>
      </c>
      <c r="AT1050" s="25">
        <f>_xlfn.XLOOKUP($C1050,TNC_Loading!$A$2:$A$1332,TNC_Loading!C$2:C$1332,,0,)</f>
        <v>3.5999999999999997E-2</v>
      </c>
      <c r="AU1050" s="25">
        <f>_xlfn.XLOOKUP($C1050,TNC_Loading!$A$2:$A$1332,TNC_Loading!D$2:D$1332,,0,)</f>
        <v>1.0089999999999999</v>
      </c>
      <c r="AV1050" s="25">
        <f>_xlfn.XLOOKUP($C1050,TNC_Loading!$A$2:$A$1332,TNC_Loading!E$2:E$1332,,0,)</f>
        <v>0.97199999999999998</v>
      </c>
      <c r="AW1050" s="25">
        <f>_xlfn.XLOOKUP($C1050,TNC_Loading!$A$2:$A$1332,TNC_Loading!F$2:F$1332,,0,)</f>
        <v>24.273</v>
      </c>
      <c r="AX1050">
        <f>_xlfn.XLOOKUP(C1050,BIBI!$D$2:$D$1332,BIBI!$F$2:$F$1332,,0,)</f>
        <v>0</v>
      </c>
      <c r="AY1050">
        <f>_xlfn.XLOOKUP(C1050,FacilityCounts!$A$3:$A$1333,FacilityCounts!$B$3:$B$1333,,0,)</f>
        <v>1</v>
      </c>
      <c r="AZ1050">
        <f>_xlfn.XLOOKUP(C1050,FacilityCounts!$D$3:$D$1333,FacilityCounts!$E$3:$E$1333,,0,)</f>
        <v>0</v>
      </c>
      <c r="BA1050">
        <f>_xlfn.XLOOKUP(C1050,FacilityCounts!$G$3:$G$1333,FacilityCounts!$H$3:$H$1333,,0,)</f>
        <v>0</v>
      </c>
      <c r="BB1050">
        <f>IFERROR(_xlfn.XLOOKUP(C1050,'DA to P Sensitive Lakes'!$P$2:$P$44,'DA to P Sensitive Lakes'!$Q$2:$Q$44,,0,),0)</f>
        <v>0</v>
      </c>
      <c r="BC1050" s="25">
        <f>_xlfn.XLOOKUP(C1050,'Historic Runoff (mm)'!$A$2:$A$1332,'Historic Runoff (mm)'!$B$2:$B$1332,,0,)</f>
        <v>151.71700000000001</v>
      </c>
      <c r="BD1050">
        <f>_xlfn.XLOOKUP(C1050,DrainageComplaint!$A$2:$A$1332,DrainageComplaint!$B$2:$B$1332,,0,)</f>
        <v>0</v>
      </c>
      <c r="BE1050">
        <f>_xlfn.XLOOKUP(C1050,PAD_Area!$G$2:$G$1332,PAD_Area!$H$2:$H$1332,,0,)</f>
        <v>0</v>
      </c>
    </row>
    <row r="1051" spans="1:57" x14ac:dyDescent="0.2">
      <c r="A1051" s="2">
        <v>1048</v>
      </c>
      <c r="B1051" s="2">
        <v>1049</v>
      </c>
      <c r="C1051" s="20">
        <v>1500300</v>
      </c>
      <c r="D1051" s="3" t="s">
        <v>1034</v>
      </c>
      <c r="E1051" s="3" t="s">
        <v>1017</v>
      </c>
      <c r="F1051" s="3">
        <v>1842.278</v>
      </c>
      <c r="G1051" s="3">
        <v>42440.870436500001</v>
      </c>
      <c r="H1051" s="3">
        <v>80249312.014699996</v>
      </c>
      <c r="I1051" s="2">
        <v>1</v>
      </c>
      <c r="J1051" s="2">
        <v>2</v>
      </c>
      <c r="K1051" s="2">
        <v>0</v>
      </c>
      <c r="L1051" s="2">
        <v>7</v>
      </c>
      <c r="M1051" s="3">
        <v>17818.900390625</v>
      </c>
      <c r="N1051" s="2">
        <f>_xlfn.XLOOKUP(C1051,Shellfish_Presence!$E$3:$E$1333,Shellfish_Presence!$G$3:$G$1333,,0,)</f>
        <v>0</v>
      </c>
      <c r="O1051" s="3">
        <v>0</v>
      </c>
      <c r="P1051" s="3">
        <v>0</v>
      </c>
      <c r="Q1051" s="2">
        <v>3</v>
      </c>
      <c r="R1051" s="3">
        <v>1</v>
      </c>
      <c r="S1051" s="3">
        <v>0</v>
      </c>
      <c r="T1051" s="3">
        <v>21942.400390625</v>
      </c>
      <c r="U1051" s="3">
        <v>0</v>
      </c>
      <c r="V1051" s="2">
        <v>6</v>
      </c>
      <c r="W1051" s="3">
        <f t="shared" si="32"/>
        <v>2.7344319186534989E-4</v>
      </c>
      <c r="X1051">
        <f t="shared" si="33"/>
        <v>0</v>
      </c>
      <c r="Y1051">
        <f>IFERROR(INDEX('Parcel Year'!$N$3:$N$1175,MATCH(KC_SPS_SubbasinAttributes!C1051,'Parcel Year'!$M$3:$M$1175,0)),0)</f>
        <v>0.29523399472236633</v>
      </c>
      <c r="Z1051">
        <f>INDEX(Imperviousness!$B$2:$B$1332,MATCH(KC_SPS_SubbasinAttributes!C1051,Imperviousness!$A$2:$A$1332,0))</f>
        <v>4.1000000000000002E-2</v>
      </c>
      <c r="AA1051">
        <f>INDEX('Flow Duration Index'!$B$2:$B$1332,MATCH(KC_SPS_SubbasinAttributes!C1051,'Flow Duration Index'!$A$2:$A$1332,0))</f>
        <v>3.238</v>
      </c>
      <c r="AB1051">
        <f>INDEX(Opportunity_Index!$G$2:$G$1333,MATCH(KC_SPS_SubbasinAttributes!C1051,Opportunity_Index!$F$2:$F$1333,0))</f>
        <v>1.5599999999999999E-2</v>
      </c>
      <c r="AC1051">
        <f>INDEX(Traffic!$B$2:$B$1332,MATCH(KC_SPS_SubbasinAttributes!C1051,Traffic!$A$2:$A$1332,0))</f>
        <v>415.15</v>
      </c>
      <c r="AD1051">
        <f>INDEX(EquityScore!$F$3:$F$1334,MATCH(KC_SPS_SubbasinAttributes!C1051,EquityScore!$E$3:$E$1334,0))</f>
        <v>1.5</v>
      </c>
      <c r="AE1051">
        <f>IFERROR(INDEX(PavementCondition!$E$2:$E$669,MATCH(KC_SPS_SubbasinAttributes!C1051,PavementCondition!$D$2:$D$669,0)),"N/A")</f>
        <v>71</v>
      </c>
      <c r="AF1051">
        <f>INDEX(SpawnerMortality!$E$2:$E$1331,MATCH(KC_SPS_SubbasinAttributes!C1051,SpawnerMortality!$D$2:$D$1331,0))</f>
        <v>0.14677234</v>
      </c>
      <c r="AG1051" s="25" t="str">
        <f>IFERROR(_xlfn.XLOOKUP($C1051,WQBE_Loading!$C$4:$C$3072,WQBE_Loading!G$4:G$3072,,0,),"")</f>
        <v/>
      </c>
      <c r="AH1051" s="25" t="str">
        <f>IFERROR(_xlfn.XLOOKUP($C1051,WQBE_Loading!$C$4:$C$3072,WQBE_Loading!H$4:H$3072,,0,),"")</f>
        <v/>
      </c>
      <c r="AI1051" s="25" t="str">
        <f>IFERROR(_xlfn.XLOOKUP($C1051,WQBE_Loading!$C$4:$C$3072,WQBE_Loading!I$4:I$3072,,0,),"")</f>
        <v/>
      </c>
      <c r="AJ1051" s="25" t="str">
        <f>IFERROR(_xlfn.XLOOKUP($C1051,WQBE_Loading!$C$4:$C$3072,WQBE_Loading!J$4:J$3072,,0,),"")</f>
        <v/>
      </c>
      <c r="AK1051" s="25" t="str">
        <f>IFERROR(_xlfn.XLOOKUP($C1051,WQBE_Loading!$C$4:$C$3072,WQBE_Loading!K$4:K$3072,,0,),"")</f>
        <v/>
      </c>
      <c r="AL1051" s="25" t="str">
        <f>IFERROR(_xlfn.XLOOKUP($C1051,WQBE_Loading!$C$4:$C$3072,WQBE_Loading!L$4:L$3072,,0,),"")</f>
        <v/>
      </c>
      <c r="AM1051" s="25" t="str">
        <f>IFERROR(_xlfn.XLOOKUP($C1051,WQBE_Loading!$C$4:$C$3072,WQBE_Loading!M$4:M$3072,,0,),"")</f>
        <v/>
      </c>
      <c r="AN1051" s="25" t="str">
        <f>IFERROR(_xlfn.XLOOKUP($C1051,WQBE_Loading!$C$4:$C$3072,WQBE_Loading!N$4:N$3072,,0,),"")</f>
        <v/>
      </c>
      <c r="AO1051" s="25" t="str">
        <f>IFERROR(_xlfn.XLOOKUP($C1051,WQBE_Loading!$C$4:$C$3072,WQBE_Loading!O$4:O$3072,,0,),"")</f>
        <v/>
      </c>
      <c r="AP1051" s="25" t="str">
        <f>IFERROR(_xlfn.XLOOKUP($C1051,WQBE_Loading!$C$4:$C$3072,WQBE_Loading!P$4:P$3072,,0,),"")</f>
        <v/>
      </c>
      <c r="AQ1051" s="13" t="str">
        <f>IFERROR(_xlfn.XLOOKUP($C1051,WQBE_Loading!$C$4:$C$3072,WQBE_Loading!Q$4:Q$3072,,0,),"")</f>
        <v/>
      </c>
      <c r="AR1051">
        <f>_xlfn.XLOOKUP(C1051,UrbanHeat!$A$2:$A$1333,UrbanHeat!$B$2:$B$1333,,0,)</f>
        <v>13.426</v>
      </c>
      <c r="AS1051" s="25">
        <f>_xlfn.XLOOKUP($C1051,TNC_Loading!$A$2:$A$1332,TNC_Loading!B$2:B$1332,,0,)</f>
        <v>6.98</v>
      </c>
      <c r="AT1051" s="25">
        <f>_xlfn.XLOOKUP($C1051,TNC_Loading!$A$2:$A$1332,TNC_Loading!C$2:C$1332,,0,)</f>
        <v>0.75900000000000001</v>
      </c>
      <c r="AU1051" s="25">
        <f>_xlfn.XLOOKUP($C1051,TNC_Loading!$A$2:$A$1332,TNC_Loading!D$2:D$1332,,0,)</f>
        <v>20.777999999999999</v>
      </c>
      <c r="AV1051" s="25">
        <f>_xlfn.XLOOKUP($C1051,TNC_Loading!$A$2:$A$1332,TNC_Loading!E$2:E$1332,,0,)</f>
        <v>8.3710000000000004</v>
      </c>
      <c r="AW1051" s="25">
        <f>_xlfn.XLOOKUP($C1051,TNC_Loading!$A$2:$A$1332,TNC_Loading!F$2:F$1332,,0,)</f>
        <v>154.47999999999999</v>
      </c>
      <c r="AX1051">
        <f>_xlfn.XLOOKUP(C1051,BIBI!$D$2:$D$1332,BIBI!$F$2:$F$1332,,0,)</f>
        <v>0</v>
      </c>
      <c r="AY1051">
        <f>_xlfn.XLOOKUP(C1051,FacilityCounts!$A$3:$A$1333,FacilityCounts!$B$3:$B$1333,,0,)</f>
        <v>0</v>
      </c>
      <c r="AZ1051">
        <f>_xlfn.XLOOKUP(C1051,FacilityCounts!$D$3:$D$1333,FacilityCounts!$E$3:$E$1333,,0,)</f>
        <v>0</v>
      </c>
      <c r="BA1051">
        <f>_xlfn.XLOOKUP(C1051,FacilityCounts!$G$3:$G$1333,FacilityCounts!$H$3:$H$1333,,0,)</f>
        <v>0</v>
      </c>
      <c r="BB1051">
        <f>IFERROR(_xlfn.XLOOKUP(C1051,'DA to P Sensitive Lakes'!$P$2:$P$44,'DA to P Sensitive Lakes'!$Q$2:$Q$44,,0,),0)</f>
        <v>0</v>
      </c>
      <c r="BC1051" s="25">
        <f>_xlfn.XLOOKUP(C1051,'Historic Runoff (mm)'!$A$2:$A$1332,'Historic Runoff (mm)'!$B$2:$B$1332,,0,)</f>
        <v>514.024</v>
      </c>
      <c r="BD1051">
        <f>_xlfn.XLOOKUP(C1051,DrainageComplaint!$A$2:$A$1332,DrainageComplaint!$B$2:$B$1332,,0,)</f>
        <v>1</v>
      </c>
      <c r="BE1051">
        <f>_xlfn.XLOOKUP(C1051,PAD_Area!$G$2:$G$1332,PAD_Area!$H$2:$H$1332,,0,)</f>
        <v>0</v>
      </c>
    </row>
    <row r="1052" spans="1:57" x14ac:dyDescent="0.2">
      <c r="A1052" s="2">
        <v>1049</v>
      </c>
      <c r="B1052" s="2">
        <v>1050</v>
      </c>
      <c r="C1052" s="20">
        <v>1500310</v>
      </c>
      <c r="D1052" s="3" t="s">
        <v>1034</v>
      </c>
      <c r="E1052" s="3" t="s">
        <v>1017</v>
      </c>
      <c r="F1052" s="3">
        <v>556.70100000000002</v>
      </c>
      <c r="G1052" s="3">
        <v>43901.275432499999</v>
      </c>
      <c r="H1052" s="3">
        <v>24249780.588100001</v>
      </c>
      <c r="I1052" s="2">
        <v>4</v>
      </c>
      <c r="J1052" s="2">
        <v>2</v>
      </c>
      <c r="K1052" s="2">
        <v>0</v>
      </c>
      <c r="L1052" s="2">
        <v>2</v>
      </c>
      <c r="M1052" s="3">
        <v>25337.30078125</v>
      </c>
      <c r="N1052" s="2">
        <f>_xlfn.XLOOKUP(C1052,Shellfish_Presence!$E$3:$E$1333,Shellfish_Presence!$G$3:$G$1333,,0,)</f>
        <v>0</v>
      </c>
      <c r="O1052" s="3">
        <v>0</v>
      </c>
      <c r="P1052" s="3">
        <v>0</v>
      </c>
      <c r="Q1052" s="2">
        <v>10</v>
      </c>
      <c r="R1052" s="3">
        <v>1</v>
      </c>
      <c r="S1052" s="3">
        <v>0</v>
      </c>
      <c r="T1052" s="3">
        <v>1189.22998046875</v>
      </c>
      <c r="U1052" s="3">
        <v>0</v>
      </c>
      <c r="V1052" s="2">
        <v>0</v>
      </c>
      <c r="W1052" s="3">
        <f t="shared" si="32"/>
        <v>0</v>
      </c>
      <c r="X1052">
        <f t="shared" si="33"/>
        <v>0</v>
      </c>
      <c r="Y1052">
        <f>IFERROR(INDEX('Parcel Year'!$N$3:$N$1175,MATCH(KC_SPS_SubbasinAttributes!C1052,'Parcel Year'!$M$3:$M$1175,0)),0)</f>
        <v>0.2357189953327179</v>
      </c>
      <c r="Z1052">
        <f>INDEX(Imperviousness!$B$2:$B$1332,MATCH(KC_SPS_SubbasinAttributes!C1052,Imperviousness!$A$2:$A$1332,0))</f>
        <v>7.0999999999999994E-2</v>
      </c>
      <c r="AA1052">
        <f>INDEX('Flow Duration Index'!$B$2:$B$1332,MATCH(KC_SPS_SubbasinAttributes!C1052,'Flow Duration Index'!$A$2:$A$1332,0))</f>
        <v>2.8319999999999999</v>
      </c>
      <c r="AB1052">
        <f>INDEX(Opportunity_Index!$G$2:$G$1333,MATCH(KC_SPS_SubbasinAttributes!C1052,Opportunity_Index!$F$2:$F$1333,0))</f>
        <v>4.1999999999999997E-3</v>
      </c>
      <c r="AC1052">
        <f>INDEX(Traffic!$B$2:$B$1332,MATCH(KC_SPS_SubbasinAttributes!C1052,Traffic!$A$2:$A$1332,0))</f>
        <v>412.815</v>
      </c>
      <c r="AD1052">
        <f>INDEX(EquityScore!$F$3:$F$1334,MATCH(KC_SPS_SubbasinAttributes!C1052,EquityScore!$E$3:$E$1334,0))</f>
        <v>1.5</v>
      </c>
      <c r="AE1052">
        <f>IFERROR(INDEX(PavementCondition!$E$2:$E$669,MATCH(KC_SPS_SubbasinAttributes!C1052,PavementCondition!$D$2:$D$669,0)),"N/A")</f>
        <v>82.5</v>
      </c>
      <c r="AF1052">
        <f>INDEX(SpawnerMortality!$E$2:$E$1331,MATCH(KC_SPS_SubbasinAttributes!C1052,SpawnerMortality!$D$2:$D$1331,0))</f>
        <v>0.12370133799999999</v>
      </c>
      <c r="AG1052" s="25" t="str">
        <f>IFERROR(_xlfn.XLOOKUP($C1052,WQBE_Loading!$C$4:$C$3072,WQBE_Loading!G$4:G$3072,,0,),"")</f>
        <v/>
      </c>
      <c r="AH1052" s="25" t="str">
        <f>IFERROR(_xlfn.XLOOKUP($C1052,WQBE_Loading!$C$4:$C$3072,WQBE_Loading!H$4:H$3072,,0,),"")</f>
        <v/>
      </c>
      <c r="AI1052" s="25" t="str">
        <f>IFERROR(_xlfn.XLOOKUP($C1052,WQBE_Loading!$C$4:$C$3072,WQBE_Loading!I$4:I$3072,,0,),"")</f>
        <v/>
      </c>
      <c r="AJ1052" s="25" t="str">
        <f>IFERROR(_xlfn.XLOOKUP($C1052,WQBE_Loading!$C$4:$C$3072,WQBE_Loading!J$4:J$3072,,0,),"")</f>
        <v/>
      </c>
      <c r="AK1052" s="25" t="str">
        <f>IFERROR(_xlfn.XLOOKUP($C1052,WQBE_Loading!$C$4:$C$3072,WQBE_Loading!K$4:K$3072,,0,),"")</f>
        <v/>
      </c>
      <c r="AL1052" s="25" t="str">
        <f>IFERROR(_xlfn.XLOOKUP($C1052,WQBE_Loading!$C$4:$C$3072,WQBE_Loading!L$4:L$3072,,0,),"")</f>
        <v/>
      </c>
      <c r="AM1052" s="25" t="str">
        <f>IFERROR(_xlfn.XLOOKUP($C1052,WQBE_Loading!$C$4:$C$3072,WQBE_Loading!M$4:M$3072,,0,),"")</f>
        <v/>
      </c>
      <c r="AN1052" s="25" t="str">
        <f>IFERROR(_xlfn.XLOOKUP($C1052,WQBE_Loading!$C$4:$C$3072,WQBE_Loading!N$4:N$3072,,0,),"")</f>
        <v/>
      </c>
      <c r="AO1052" s="25" t="str">
        <f>IFERROR(_xlfn.XLOOKUP($C1052,WQBE_Loading!$C$4:$C$3072,WQBE_Loading!O$4:O$3072,,0,),"")</f>
        <v/>
      </c>
      <c r="AP1052" s="25" t="str">
        <f>IFERROR(_xlfn.XLOOKUP($C1052,WQBE_Loading!$C$4:$C$3072,WQBE_Loading!P$4:P$3072,,0,),"")</f>
        <v/>
      </c>
      <c r="AQ1052" s="13" t="str">
        <f>IFERROR(_xlfn.XLOOKUP($C1052,WQBE_Loading!$C$4:$C$3072,WQBE_Loading!Q$4:Q$3072,,0,),"")</f>
        <v/>
      </c>
      <c r="AR1052">
        <f>_xlfn.XLOOKUP(C1052,UrbanHeat!$A$2:$A$1333,UrbanHeat!$B$2:$B$1333,,0,)</f>
        <v>11.493</v>
      </c>
      <c r="AS1052" s="25">
        <f>_xlfn.XLOOKUP($C1052,TNC_Loading!$A$2:$A$1332,TNC_Loading!B$2:B$1332,,0,)</f>
        <v>5.77</v>
      </c>
      <c r="AT1052" s="25">
        <f>_xlfn.XLOOKUP($C1052,TNC_Loading!$A$2:$A$1332,TNC_Loading!C$2:C$1332,,0,)</f>
        <v>0.71199999999999997</v>
      </c>
      <c r="AU1052" s="25">
        <f>_xlfn.XLOOKUP($C1052,TNC_Loading!$A$2:$A$1332,TNC_Loading!D$2:D$1332,,0,)</f>
        <v>18.071000000000002</v>
      </c>
      <c r="AV1052" s="25">
        <f>_xlfn.XLOOKUP($C1052,TNC_Loading!$A$2:$A$1332,TNC_Loading!E$2:E$1332,,0,)</f>
        <v>7.9089999999999998</v>
      </c>
      <c r="AW1052" s="25">
        <f>_xlfn.XLOOKUP($C1052,TNC_Loading!$A$2:$A$1332,TNC_Loading!F$2:F$1332,,0,)</f>
        <v>127.70699999999999</v>
      </c>
      <c r="AX1052">
        <f>_xlfn.XLOOKUP(C1052,BIBI!$D$2:$D$1332,BIBI!$F$2:$F$1332,,0,)</f>
        <v>0</v>
      </c>
      <c r="AY1052">
        <f>_xlfn.XLOOKUP(C1052,FacilityCounts!$A$3:$A$1333,FacilityCounts!$B$3:$B$1333,,0,)</f>
        <v>1</v>
      </c>
      <c r="AZ1052">
        <f>_xlfn.XLOOKUP(C1052,FacilityCounts!$D$3:$D$1333,FacilityCounts!$E$3:$E$1333,,0,)</f>
        <v>0</v>
      </c>
      <c r="BA1052">
        <f>_xlfn.XLOOKUP(C1052,FacilityCounts!$G$3:$G$1333,FacilityCounts!$H$3:$H$1333,,0,)</f>
        <v>0</v>
      </c>
      <c r="BB1052">
        <f>IFERROR(_xlfn.XLOOKUP(C1052,'DA to P Sensitive Lakes'!$P$2:$P$44,'DA to P Sensitive Lakes'!$Q$2:$Q$44,,0,),0)</f>
        <v>0</v>
      </c>
      <c r="BC1052" s="25">
        <f>_xlfn.XLOOKUP(C1052,'Historic Runoff (mm)'!$A$2:$A$1332,'Historic Runoff (mm)'!$B$2:$B$1332,,0,)</f>
        <v>379.35399999999998</v>
      </c>
      <c r="BD1052">
        <f>_xlfn.XLOOKUP(C1052,DrainageComplaint!$A$2:$A$1332,DrainageComplaint!$B$2:$B$1332,,0,)</f>
        <v>0</v>
      </c>
      <c r="BE1052">
        <f>_xlfn.XLOOKUP(C1052,PAD_Area!$G$2:$G$1332,PAD_Area!$H$2:$H$1332,,0,)</f>
        <v>0</v>
      </c>
    </row>
    <row r="1053" spans="1:57" x14ac:dyDescent="0.2">
      <c r="A1053" s="2">
        <v>1050</v>
      </c>
      <c r="B1053" s="2">
        <v>1051</v>
      </c>
      <c r="C1053" s="20">
        <v>1500320</v>
      </c>
      <c r="D1053" s="3" t="s">
        <v>1048</v>
      </c>
      <c r="E1053" s="3" t="s">
        <v>1017</v>
      </c>
      <c r="F1053" s="3">
        <v>354.589</v>
      </c>
      <c r="G1053" s="3">
        <v>20771.793435299998</v>
      </c>
      <c r="H1053" s="3">
        <v>15445818.0966</v>
      </c>
      <c r="I1053" s="2">
        <v>0</v>
      </c>
      <c r="J1053" s="2">
        <v>2</v>
      </c>
      <c r="K1053" s="2">
        <v>0</v>
      </c>
      <c r="L1053" s="2">
        <v>0</v>
      </c>
      <c r="M1053" s="3">
        <v>2137.56005859375</v>
      </c>
      <c r="N1053" s="2">
        <f>_xlfn.XLOOKUP(C1053,Shellfish_Presence!$E$3:$E$1333,Shellfish_Presence!$G$3:$G$1333,,0,)</f>
        <v>0</v>
      </c>
      <c r="O1053" s="3">
        <v>0</v>
      </c>
      <c r="P1053" s="3">
        <v>0</v>
      </c>
      <c r="Q1053" s="2">
        <v>2</v>
      </c>
      <c r="R1053" s="3">
        <v>1</v>
      </c>
      <c r="S1053" s="3">
        <v>0</v>
      </c>
      <c r="T1053" s="3">
        <v>0</v>
      </c>
      <c r="U1053" s="3">
        <v>0</v>
      </c>
      <c r="V1053" s="2">
        <v>0</v>
      </c>
      <c r="W1053" s="3" t="str">
        <f t="shared" si="32"/>
        <v/>
      </c>
      <c r="X1053" t="str">
        <f t="shared" si="33"/>
        <v/>
      </c>
      <c r="Y1053">
        <f>IFERROR(INDEX('Parcel Year'!$N$3:$N$1175,MATCH(KC_SPS_SubbasinAttributes!C1053,'Parcel Year'!$M$3:$M$1175,0)),0)</f>
        <v>0.19111199676990509</v>
      </c>
      <c r="Z1053">
        <f>INDEX(Imperviousness!$B$2:$B$1332,MATCH(KC_SPS_SubbasinAttributes!C1053,Imperviousness!$A$2:$A$1332,0))</f>
        <v>0</v>
      </c>
      <c r="AA1053">
        <f>INDEX('Flow Duration Index'!$B$2:$B$1332,MATCH(KC_SPS_SubbasinAttributes!C1053,'Flow Duration Index'!$A$2:$A$1332,0))</f>
        <v>1.597</v>
      </c>
      <c r="AB1053">
        <f>INDEX(Opportunity_Index!$G$2:$G$1333,MATCH(KC_SPS_SubbasinAttributes!C1053,Opportunity_Index!$F$2:$F$1333,0))</f>
        <v>2.0999999999999999E-3</v>
      </c>
      <c r="AC1053">
        <f>INDEX(Traffic!$B$2:$B$1332,MATCH(KC_SPS_SubbasinAttributes!C1053,Traffic!$A$2:$A$1332,0))</f>
        <v>0</v>
      </c>
      <c r="AD1053">
        <f>INDEX(EquityScore!$F$3:$F$1334,MATCH(KC_SPS_SubbasinAttributes!C1053,EquityScore!$E$3:$E$1334,0))</f>
        <v>1.5</v>
      </c>
      <c r="AE1053" t="str">
        <f>IFERROR(INDEX(PavementCondition!$E$2:$E$669,MATCH(KC_SPS_SubbasinAttributes!C1053,PavementCondition!$D$2:$D$669,0)),"N/A")</f>
        <v>N/A</v>
      </c>
      <c r="AF1053">
        <f>INDEX(SpawnerMortality!$E$2:$E$1331,MATCH(KC_SPS_SubbasinAttributes!C1053,SpawnerMortality!$D$2:$D$1331,0))</f>
        <v>0.15654230350000001</v>
      </c>
      <c r="AG1053" s="25" t="str">
        <f>IFERROR(_xlfn.XLOOKUP($C1053,WQBE_Loading!$C$4:$C$3072,WQBE_Loading!G$4:G$3072,,0,),"")</f>
        <v/>
      </c>
      <c r="AH1053" s="25" t="str">
        <f>IFERROR(_xlfn.XLOOKUP($C1053,WQBE_Loading!$C$4:$C$3072,WQBE_Loading!H$4:H$3072,,0,),"")</f>
        <v/>
      </c>
      <c r="AI1053" s="25" t="str">
        <f>IFERROR(_xlfn.XLOOKUP($C1053,WQBE_Loading!$C$4:$C$3072,WQBE_Loading!I$4:I$3072,,0,),"")</f>
        <v/>
      </c>
      <c r="AJ1053" s="25" t="str">
        <f>IFERROR(_xlfn.XLOOKUP($C1053,WQBE_Loading!$C$4:$C$3072,WQBE_Loading!J$4:J$3072,,0,),"")</f>
        <v/>
      </c>
      <c r="AK1053" s="25" t="str">
        <f>IFERROR(_xlfn.XLOOKUP($C1053,WQBE_Loading!$C$4:$C$3072,WQBE_Loading!K$4:K$3072,,0,),"")</f>
        <v/>
      </c>
      <c r="AL1053" s="25" t="str">
        <f>IFERROR(_xlfn.XLOOKUP($C1053,WQBE_Loading!$C$4:$C$3072,WQBE_Loading!L$4:L$3072,,0,),"")</f>
        <v/>
      </c>
      <c r="AM1053" s="25" t="str">
        <f>IFERROR(_xlfn.XLOOKUP($C1053,WQBE_Loading!$C$4:$C$3072,WQBE_Loading!M$4:M$3072,,0,),"")</f>
        <v/>
      </c>
      <c r="AN1053" s="25" t="str">
        <f>IFERROR(_xlfn.XLOOKUP($C1053,WQBE_Loading!$C$4:$C$3072,WQBE_Loading!N$4:N$3072,,0,),"")</f>
        <v/>
      </c>
      <c r="AO1053" s="25" t="str">
        <f>IFERROR(_xlfn.XLOOKUP($C1053,WQBE_Loading!$C$4:$C$3072,WQBE_Loading!O$4:O$3072,,0,),"")</f>
        <v/>
      </c>
      <c r="AP1053" s="25" t="str">
        <f>IFERROR(_xlfn.XLOOKUP($C1053,WQBE_Loading!$C$4:$C$3072,WQBE_Loading!P$4:P$3072,,0,),"")</f>
        <v/>
      </c>
      <c r="AQ1053" s="13" t="str">
        <f>IFERROR(_xlfn.XLOOKUP($C1053,WQBE_Loading!$C$4:$C$3072,WQBE_Loading!Q$4:Q$3072,,0,),"")</f>
        <v/>
      </c>
      <c r="AR1053">
        <f>_xlfn.XLOOKUP(C1053,UrbanHeat!$A$2:$A$1333,UrbanHeat!$B$2:$B$1333,,0,)</f>
        <v>10.542</v>
      </c>
      <c r="AS1053" s="25">
        <f>_xlfn.XLOOKUP($C1053,TNC_Loading!$A$2:$A$1332,TNC_Loading!B$2:B$1332,,0,)</f>
        <v>0.17699999999999999</v>
      </c>
      <c r="AT1053" s="25">
        <f>_xlfn.XLOOKUP($C1053,TNC_Loading!$A$2:$A$1332,TNC_Loading!C$2:C$1332,,0,)</f>
        <v>7.0000000000000001E-3</v>
      </c>
      <c r="AU1053" s="25">
        <f>_xlfn.XLOOKUP($C1053,TNC_Loading!$A$2:$A$1332,TNC_Loading!D$2:D$1332,,0,)</f>
        <v>0.1</v>
      </c>
      <c r="AV1053" s="25">
        <f>_xlfn.XLOOKUP($C1053,TNC_Loading!$A$2:$A$1332,TNC_Loading!E$2:E$1332,,0,)</f>
        <v>0.16</v>
      </c>
      <c r="AW1053" s="25">
        <f>_xlfn.XLOOKUP($C1053,TNC_Loading!$A$2:$A$1332,TNC_Loading!F$2:F$1332,,0,)</f>
        <v>3.0510000000000002</v>
      </c>
      <c r="AX1053">
        <f>_xlfn.XLOOKUP(C1053,BIBI!$D$2:$D$1332,BIBI!$F$2:$F$1332,,0,)</f>
        <v>0</v>
      </c>
      <c r="AY1053">
        <f>_xlfn.XLOOKUP(C1053,FacilityCounts!$A$3:$A$1333,FacilityCounts!$B$3:$B$1333,,0,)</f>
        <v>0</v>
      </c>
      <c r="AZ1053">
        <f>_xlfn.XLOOKUP(C1053,FacilityCounts!$D$3:$D$1333,FacilityCounts!$E$3:$E$1333,,0,)</f>
        <v>0</v>
      </c>
      <c r="BA1053">
        <f>_xlfn.XLOOKUP(C1053,FacilityCounts!$G$3:$G$1333,FacilityCounts!$H$3:$H$1333,,0,)</f>
        <v>0</v>
      </c>
      <c r="BB1053">
        <f>IFERROR(_xlfn.XLOOKUP(C1053,'DA to P Sensitive Lakes'!$P$2:$P$44,'DA to P Sensitive Lakes'!$Q$2:$Q$44,,0,),0)</f>
        <v>0</v>
      </c>
      <c r="BC1053" s="25">
        <f>_xlfn.XLOOKUP(C1053,'Historic Runoff (mm)'!$A$2:$A$1332,'Historic Runoff (mm)'!$B$2:$B$1332,,0,)</f>
        <v>37.212000000000003</v>
      </c>
      <c r="BD1053">
        <f>_xlfn.XLOOKUP(C1053,DrainageComplaint!$A$2:$A$1332,DrainageComplaint!$B$2:$B$1332,,0,)</f>
        <v>0</v>
      </c>
      <c r="BE1053">
        <f>_xlfn.XLOOKUP(C1053,PAD_Area!$G$2:$G$1332,PAD_Area!$H$2:$H$1332,,0,)</f>
        <v>0</v>
      </c>
    </row>
    <row r="1054" spans="1:57" x14ac:dyDescent="0.2">
      <c r="A1054" s="2">
        <v>1051</v>
      </c>
      <c r="B1054" s="2">
        <v>1052</v>
      </c>
      <c r="C1054" s="20">
        <v>1500330</v>
      </c>
      <c r="D1054" s="3" t="s">
        <v>1048</v>
      </c>
      <c r="E1054" s="3" t="s">
        <v>1017</v>
      </c>
      <c r="F1054" s="3">
        <v>127.396</v>
      </c>
      <c r="G1054" s="3">
        <v>13510.1110675</v>
      </c>
      <c r="H1054" s="3">
        <v>5549347.0901600001</v>
      </c>
      <c r="I1054" s="2">
        <v>0</v>
      </c>
      <c r="J1054" s="2">
        <v>2</v>
      </c>
      <c r="K1054" s="2">
        <v>0</v>
      </c>
      <c r="L1054" s="2">
        <v>2</v>
      </c>
      <c r="M1054" s="3">
        <v>0</v>
      </c>
      <c r="N1054" s="2">
        <f>_xlfn.XLOOKUP(C1054,Shellfish_Presence!$E$3:$E$1333,Shellfish_Presence!$G$3:$G$1333,,0,)</f>
        <v>0</v>
      </c>
      <c r="O1054" s="3">
        <v>0</v>
      </c>
      <c r="P1054" s="3">
        <v>0</v>
      </c>
      <c r="Q1054" s="2">
        <v>1</v>
      </c>
      <c r="R1054" s="3">
        <v>1</v>
      </c>
      <c r="S1054" s="3">
        <v>0</v>
      </c>
      <c r="T1054" s="3">
        <v>0</v>
      </c>
      <c r="U1054" s="3">
        <v>0</v>
      </c>
      <c r="V1054" s="2">
        <v>0</v>
      </c>
      <c r="W1054" s="3" t="str">
        <f t="shared" si="32"/>
        <v/>
      </c>
      <c r="X1054" t="str">
        <f t="shared" si="33"/>
        <v/>
      </c>
      <c r="Y1054">
        <f>IFERROR(INDEX('Parcel Year'!$N$3:$N$1175,MATCH(KC_SPS_SubbasinAttributes!C1054,'Parcel Year'!$M$3:$M$1175,0)),0)</f>
        <v>0</v>
      </c>
      <c r="Z1054">
        <f>INDEX(Imperviousness!$B$2:$B$1332,MATCH(KC_SPS_SubbasinAttributes!C1054,Imperviousness!$A$2:$A$1332,0))</f>
        <v>0</v>
      </c>
      <c r="AA1054">
        <f>INDEX('Flow Duration Index'!$B$2:$B$1332,MATCH(KC_SPS_SubbasinAttributes!C1054,'Flow Duration Index'!$A$2:$A$1332,0))</f>
        <v>1.5009999999999999</v>
      </c>
      <c r="AB1054">
        <f>INDEX(Opportunity_Index!$G$2:$G$1333,MATCH(KC_SPS_SubbasinAttributes!C1054,Opportunity_Index!$F$2:$F$1333,0))</f>
        <v>2.0999999999999999E-3</v>
      </c>
      <c r="AC1054">
        <f>INDEX(Traffic!$B$2:$B$1332,MATCH(KC_SPS_SubbasinAttributes!C1054,Traffic!$A$2:$A$1332,0))</f>
        <v>0</v>
      </c>
      <c r="AD1054">
        <f>INDEX(EquityScore!$F$3:$F$1334,MATCH(KC_SPS_SubbasinAttributes!C1054,EquityScore!$E$3:$E$1334,0))</f>
        <v>1.5</v>
      </c>
      <c r="AE1054" t="str">
        <f>IFERROR(INDEX(PavementCondition!$E$2:$E$669,MATCH(KC_SPS_SubbasinAttributes!C1054,PavementCondition!$D$2:$D$669,0)),"N/A")</f>
        <v>N/A</v>
      </c>
      <c r="AF1054">
        <f>INDEX(SpawnerMortality!$E$2:$E$1331,MATCH(KC_SPS_SubbasinAttributes!C1054,SpawnerMortality!$D$2:$D$1331,0))</f>
        <v>0.15654230350000001</v>
      </c>
      <c r="AG1054" s="25" t="str">
        <f>IFERROR(_xlfn.XLOOKUP($C1054,WQBE_Loading!$C$4:$C$3072,WQBE_Loading!G$4:G$3072,,0,),"")</f>
        <v/>
      </c>
      <c r="AH1054" s="25" t="str">
        <f>IFERROR(_xlfn.XLOOKUP($C1054,WQBE_Loading!$C$4:$C$3072,WQBE_Loading!H$4:H$3072,,0,),"")</f>
        <v/>
      </c>
      <c r="AI1054" s="25" t="str">
        <f>IFERROR(_xlfn.XLOOKUP($C1054,WQBE_Loading!$C$4:$C$3072,WQBE_Loading!I$4:I$3072,,0,),"")</f>
        <v/>
      </c>
      <c r="AJ1054" s="25" t="str">
        <f>IFERROR(_xlfn.XLOOKUP($C1054,WQBE_Loading!$C$4:$C$3072,WQBE_Loading!J$4:J$3072,,0,),"")</f>
        <v/>
      </c>
      <c r="AK1054" s="25" t="str">
        <f>IFERROR(_xlfn.XLOOKUP($C1054,WQBE_Loading!$C$4:$C$3072,WQBE_Loading!K$4:K$3072,,0,),"")</f>
        <v/>
      </c>
      <c r="AL1054" s="25" t="str">
        <f>IFERROR(_xlfn.XLOOKUP($C1054,WQBE_Loading!$C$4:$C$3072,WQBE_Loading!L$4:L$3072,,0,),"")</f>
        <v/>
      </c>
      <c r="AM1054" s="25" t="str">
        <f>IFERROR(_xlfn.XLOOKUP($C1054,WQBE_Loading!$C$4:$C$3072,WQBE_Loading!M$4:M$3072,,0,),"")</f>
        <v/>
      </c>
      <c r="AN1054" s="25" t="str">
        <f>IFERROR(_xlfn.XLOOKUP($C1054,WQBE_Loading!$C$4:$C$3072,WQBE_Loading!N$4:N$3072,,0,),"")</f>
        <v/>
      </c>
      <c r="AO1054" s="25" t="str">
        <f>IFERROR(_xlfn.XLOOKUP($C1054,WQBE_Loading!$C$4:$C$3072,WQBE_Loading!O$4:O$3072,,0,),"")</f>
        <v/>
      </c>
      <c r="AP1054" s="25" t="str">
        <f>IFERROR(_xlfn.XLOOKUP($C1054,WQBE_Loading!$C$4:$C$3072,WQBE_Loading!P$4:P$3072,,0,),"")</f>
        <v/>
      </c>
      <c r="AQ1054" s="13" t="str">
        <f>IFERROR(_xlfn.XLOOKUP($C1054,WQBE_Loading!$C$4:$C$3072,WQBE_Loading!Q$4:Q$3072,,0,),"")</f>
        <v/>
      </c>
      <c r="AR1054">
        <f>_xlfn.XLOOKUP(C1054,UrbanHeat!$A$2:$A$1333,UrbanHeat!$B$2:$B$1333,,0,)</f>
        <v>10.548999999999999</v>
      </c>
      <c r="AS1054" s="25">
        <f>_xlfn.XLOOKUP($C1054,TNC_Loading!$A$2:$A$1332,TNC_Loading!B$2:B$1332,,0,)</f>
        <v>1.0999999999999999E-2</v>
      </c>
      <c r="AT1054" s="25">
        <f>_xlfn.XLOOKUP($C1054,TNC_Loading!$A$2:$A$1332,TNC_Loading!C$2:C$1332,,0,)</f>
        <v>0</v>
      </c>
      <c r="AU1054" s="25">
        <f>_xlfn.XLOOKUP($C1054,TNC_Loading!$A$2:$A$1332,TNC_Loading!D$2:D$1332,,0,)</f>
        <v>1.0999999999999999E-2</v>
      </c>
      <c r="AV1054" s="25">
        <f>_xlfn.XLOOKUP($C1054,TNC_Loading!$A$2:$A$1332,TNC_Loading!E$2:E$1332,,0,)</f>
        <v>0.01</v>
      </c>
      <c r="AW1054" s="25">
        <f>_xlfn.XLOOKUP($C1054,TNC_Loading!$A$2:$A$1332,TNC_Loading!F$2:F$1332,,0,)</f>
        <v>0.20100000000000001</v>
      </c>
      <c r="AX1054">
        <f>_xlfn.XLOOKUP(C1054,BIBI!$D$2:$D$1332,BIBI!$F$2:$F$1332,,0,)</f>
        <v>0</v>
      </c>
      <c r="AY1054">
        <f>_xlfn.XLOOKUP(C1054,FacilityCounts!$A$3:$A$1333,FacilityCounts!$B$3:$B$1333,,0,)</f>
        <v>0</v>
      </c>
      <c r="AZ1054">
        <f>_xlfn.XLOOKUP(C1054,FacilityCounts!$D$3:$D$1333,FacilityCounts!$E$3:$E$1333,,0,)</f>
        <v>0</v>
      </c>
      <c r="BA1054">
        <f>_xlfn.XLOOKUP(C1054,FacilityCounts!$G$3:$G$1333,FacilityCounts!$H$3:$H$1333,,0,)</f>
        <v>0</v>
      </c>
      <c r="BB1054">
        <f>IFERROR(_xlfn.XLOOKUP(C1054,'DA to P Sensitive Lakes'!$P$2:$P$44,'DA to P Sensitive Lakes'!$Q$2:$Q$44,,0,),0)</f>
        <v>0</v>
      </c>
      <c r="BC1054" s="25">
        <f>_xlfn.XLOOKUP(C1054,'Historic Runoff (mm)'!$A$2:$A$1332,'Historic Runoff (mm)'!$B$2:$B$1332,,0,)</f>
        <v>1.708</v>
      </c>
      <c r="BD1054">
        <f>_xlfn.XLOOKUP(C1054,DrainageComplaint!$A$2:$A$1332,DrainageComplaint!$B$2:$B$1332,,0,)</f>
        <v>0</v>
      </c>
      <c r="BE1054">
        <f>_xlfn.XLOOKUP(C1054,PAD_Area!$G$2:$G$1332,PAD_Area!$H$2:$H$1332,,0,)</f>
        <v>0</v>
      </c>
    </row>
    <row r="1055" spans="1:57" x14ac:dyDescent="0.2">
      <c r="A1055" s="2">
        <v>1052</v>
      </c>
      <c r="B1055" s="2">
        <v>1053</v>
      </c>
      <c r="C1055" s="20">
        <v>1500340</v>
      </c>
      <c r="D1055" s="3" t="s">
        <v>1048</v>
      </c>
      <c r="E1055" s="3" t="s">
        <v>1017</v>
      </c>
      <c r="F1055" s="3">
        <v>1577.674</v>
      </c>
      <c r="G1055" s="3">
        <v>55748.296886399999</v>
      </c>
      <c r="H1055" s="3">
        <v>68723209.817100003</v>
      </c>
      <c r="I1055" s="2">
        <v>3</v>
      </c>
      <c r="J1055" s="2">
        <v>2</v>
      </c>
      <c r="K1055" s="2">
        <v>0</v>
      </c>
      <c r="L1055" s="2">
        <v>2</v>
      </c>
      <c r="M1055" s="3">
        <v>22116.400390625</v>
      </c>
      <c r="N1055" s="2">
        <f>_xlfn.XLOOKUP(C1055,Shellfish_Presence!$E$3:$E$1333,Shellfish_Presence!$G$3:$G$1333,,0,)</f>
        <v>0</v>
      </c>
      <c r="O1055" s="3">
        <v>0</v>
      </c>
      <c r="P1055" s="3">
        <v>0</v>
      </c>
      <c r="Q1055" s="2">
        <v>6</v>
      </c>
      <c r="R1055" s="3">
        <v>0.99999701976776123</v>
      </c>
      <c r="S1055" s="3">
        <v>0</v>
      </c>
      <c r="T1055" s="3">
        <v>25269.80078125</v>
      </c>
      <c r="U1055" s="3">
        <v>0</v>
      </c>
      <c r="V1055" s="2">
        <v>18</v>
      </c>
      <c r="W1055" s="3">
        <f t="shared" si="32"/>
        <v>7.1231269909163126E-4</v>
      </c>
      <c r="X1055">
        <f t="shared" si="33"/>
        <v>0</v>
      </c>
      <c r="Y1055">
        <f>IFERROR(INDEX('Parcel Year'!$N$3:$N$1175,MATCH(KC_SPS_SubbasinAttributes!C1055,'Parcel Year'!$M$3:$M$1175,0)),0)</f>
        <v>0.30970799922943115</v>
      </c>
      <c r="Z1055">
        <f>INDEX(Imperviousness!$B$2:$B$1332,MATCH(KC_SPS_SubbasinAttributes!C1055,Imperviousness!$A$2:$A$1332,0))</f>
        <v>1.0999999999999999E-2</v>
      </c>
      <c r="AA1055">
        <f>INDEX('Flow Duration Index'!$B$2:$B$1332,MATCH(KC_SPS_SubbasinAttributes!C1055,'Flow Duration Index'!$A$2:$A$1332,0))</f>
        <v>2.7669999999999999</v>
      </c>
      <c r="AB1055">
        <f>INDEX(Opportunity_Index!$G$2:$G$1333,MATCH(KC_SPS_SubbasinAttributes!C1055,Opportunity_Index!$F$2:$F$1333,0))</f>
        <v>4.1999999999999997E-3</v>
      </c>
      <c r="AC1055">
        <f>INDEX(Traffic!$B$2:$B$1332,MATCH(KC_SPS_SubbasinAttributes!C1055,Traffic!$A$2:$A$1332,0))</f>
        <v>374.27499999999998</v>
      </c>
      <c r="AD1055">
        <f>INDEX(EquityScore!$F$3:$F$1334,MATCH(KC_SPS_SubbasinAttributes!C1055,EquityScore!$E$3:$E$1334,0))</f>
        <v>1.5</v>
      </c>
      <c r="AE1055">
        <f>IFERROR(INDEX(PavementCondition!$E$2:$E$669,MATCH(KC_SPS_SubbasinAttributes!C1055,PavementCondition!$D$2:$D$669,0)),"N/A")</f>
        <v>23</v>
      </c>
      <c r="AF1055">
        <f>INDEX(SpawnerMortality!$E$2:$E$1331,MATCH(KC_SPS_SubbasinAttributes!C1055,SpawnerMortality!$D$2:$D$1331,0))</f>
        <v>0.1334713015</v>
      </c>
      <c r="AG1055" s="25" t="str">
        <f>IFERROR(_xlfn.XLOOKUP($C1055,WQBE_Loading!$C$4:$C$3072,WQBE_Loading!G$4:G$3072,,0,),"")</f>
        <v/>
      </c>
      <c r="AH1055" s="25" t="str">
        <f>IFERROR(_xlfn.XLOOKUP($C1055,WQBE_Loading!$C$4:$C$3072,WQBE_Loading!H$4:H$3072,,0,),"")</f>
        <v/>
      </c>
      <c r="AI1055" s="25" t="str">
        <f>IFERROR(_xlfn.XLOOKUP($C1055,WQBE_Loading!$C$4:$C$3072,WQBE_Loading!I$4:I$3072,,0,),"")</f>
        <v/>
      </c>
      <c r="AJ1055" s="25" t="str">
        <f>IFERROR(_xlfn.XLOOKUP($C1055,WQBE_Loading!$C$4:$C$3072,WQBE_Loading!J$4:J$3072,,0,),"")</f>
        <v/>
      </c>
      <c r="AK1055" s="25" t="str">
        <f>IFERROR(_xlfn.XLOOKUP($C1055,WQBE_Loading!$C$4:$C$3072,WQBE_Loading!K$4:K$3072,,0,),"")</f>
        <v/>
      </c>
      <c r="AL1055" s="25" t="str">
        <f>IFERROR(_xlfn.XLOOKUP($C1055,WQBE_Loading!$C$4:$C$3072,WQBE_Loading!L$4:L$3072,,0,),"")</f>
        <v/>
      </c>
      <c r="AM1055" s="25" t="str">
        <f>IFERROR(_xlfn.XLOOKUP($C1055,WQBE_Loading!$C$4:$C$3072,WQBE_Loading!M$4:M$3072,,0,),"")</f>
        <v/>
      </c>
      <c r="AN1055" s="25" t="str">
        <f>IFERROR(_xlfn.XLOOKUP($C1055,WQBE_Loading!$C$4:$C$3072,WQBE_Loading!N$4:N$3072,,0,),"")</f>
        <v/>
      </c>
      <c r="AO1055" s="25" t="str">
        <f>IFERROR(_xlfn.XLOOKUP($C1055,WQBE_Loading!$C$4:$C$3072,WQBE_Loading!O$4:O$3072,,0,),"")</f>
        <v/>
      </c>
      <c r="AP1055" s="25" t="str">
        <f>IFERROR(_xlfn.XLOOKUP($C1055,WQBE_Loading!$C$4:$C$3072,WQBE_Loading!P$4:P$3072,,0,),"")</f>
        <v/>
      </c>
      <c r="AQ1055" s="13" t="str">
        <f>IFERROR(_xlfn.XLOOKUP($C1055,WQBE_Loading!$C$4:$C$3072,WQBE_Loading!Q$4:Q$3072,,0,),"")</f>
        <v/>
      </c>
      <c r="AR1055">
        <f>_xlfn.XLOOKUP(C1055,UrbanHeat!$A$2:$A$1333,UrbanHeat!$B$2:$B$1333,,0,)</f>
        <v>11.355</v>
      </c>
      <c r="AS1055" s="25">
        <f>_xlfn.XLOOKUP($C1055,TNC_Loading!$A$2:$A$1332,TNC_Loading!B$2:B$1332,,0,)</f>
        <v>1.3680000000000001</v>
      </c>
      <c r="AT1055" s="25">
        <f>_xlfn.XLOOKUP($C1055,TNC_Loading!$A$2:$A$1332,TNC_Loading!C$2:C$1332,,0,)</f>
        <v>7.0000000000000007E-2</v>
      </c>
      <c r="AU1055" s="25">
        <f>_xlfn.XLOOKUP($C1055,TNC_Loading!$A$2:$A$1332,TNC_Loading!D$2:D$1332,,0,)</f>
        <v>2.5819999999999999</v>
      </c>
      <c r="AV1055" s="25">
        <f>_xlfn.XLOOKUP($C1055,TNC_Loading!$A$2:$A$1332,TNC_Loading!E$2:E$1332,,0,)</f>
        <v>1.3280000000000001</v>
      </c>
      <c r="AW1055" s="25">
        <f>_xlfn.XLOOKUP($C1055,TNC_Loading!$A$2:$A$1332,TNC_Loading!F$2:F$1332,,0,)</f>
        <v>26.562999999999999</v>
      </c>
      <c r="AX1055">
        <f>_xlfn.XLOOKUP(C1055,BIBI!$D$2:$D$1332,BIBI!$F$2:$F$1332,,0,)</f>
        <v>0</v>
      </c>
      <c r="AY1055">
        <f>_xlfn.XLOOKUP(C1055,FacilityCounts!$A$3:$A$1333,FacilityCounts!$B$3:$B$1333,,0,)</f>
        <v>6</v>
      </c>
      <c r="AZ1055">
        <f>_xlfn.XLOOKUP(C1055,FacilityCounts!$D$3:$D$1333,FacilityCounts!$E$3:$E$1333,,0,)</f>
        <v>1</v>
      </c>
      <c r="BA1055">
        <f>_xlfn.XLOOKUP(C1055,FacilityCounts!$G$3:$G$1333,FacilityCounts!$H$3:$H$1333,,0,)</f>
        <v>0</v>
      </c>
      <c r="BB1055">
        <f>IFERROR(_xlfn.XLOOKUP(C1055,'DA to P Sensitive Lakes'!$P$2:$P$44,'DA to P Sensitive Lakes'!$Q$2:$Q$44,,0,),0)</f>
        <v>0</v>
      </c>
      <c r="BC1055" s="25">
        <f>_xlfn.XLOOKUP(C1055,'Historic Runoff (mm)'!$A$2:$A$1332,'Historic Runoff (mm)'!$B$2:$B$1332,,0,)</f>
        <v>128.232</v>
      </c>
      <c r="BD1055">
        <f>_xlfn.XLOOKUP(C1055,DrainageComplaint!$A$2:$A$1332,DrainageComplaint!$B$2:$B$1332,,0,)</f>
        <v>2</v>
      </c>
      <c r="BE1055">
        <f>_xlfn.XLOOKUP(C1055,PAD_Area!$G$2:$G$1332,PAD_Area!$H$2:$H$1332,,0,)</f>
        <v>0</v>
      </c>
    </row>
    <row r="1056" spans="1:57" x14ac:dyDescent="0.2">
      <c r="A1056" s="2">
        <v>1053</v>
      </c>
      <c r="B1056" s="2">
        <v>1054</v>
      </c>
      <c r="C1056" s="20">
        <v>1500350</v>
      </c>
      <c r="D1056" s="3" t="s">
        <v>1050</v>
      </c>
      <c r="E1056" s="3" t="s">
        <v>1017</v>
      </c>
      <c r="F1056" s="3">
        <v>273.89600000000002</v>
      </c>
      <c r="G1056" s="3">
        <v>22182.2174825</v>
      </c>
      <c r="H1056" s="3">
        <v>11930853.463400001</v>
      </c>
      <c r="I1056" s="2">
        <v>0</v>
      </c>
      <c r="J1056" s="2">
        <v>2</v>
      </c>
      <c r="K1056" s="2">
        <v>0</v>
      </c>
      <c r="L1056" s="2">
        <v>2</v>
      </c>
      <c r="M1056" s="3">
        <v>3976.2900390625</v>
      </c>
      <c r="N1056" s="2">
        <f>_xlfn.XLOOKUP(C1056,Shellfish_Presence!$E$3:$E$1333,Shellfish_Presence!$G$3:$G$1333,,0,)</f>
        <v>0</v>
      </c>
      <c r="O1056" s="3">
        <v>0</v>
      </c>
      <c r="P1056" s="3">
        <v>0</v>
      </c>
      <c r="Q1056" s="2">
        <v>2</v>
      </c>
      <c r="R1056" s="3">
        <v>1</v>
      </c>
      <c r="S1056" s="3">
        <v>0</v>
      </c>
      <c r="T1056" s="3">
        <v>3132.39990234375</v>
      </c>
      <c r="U1056" s="3">
        <v>0</v>
      </c>
      <c r="V1056" s="2">
        <v>0</v>
      </c>
      <c r="W1056" s="3">
        <f t="shared" si="32"/>
        <v>0</v>
      </c>
      <c r="X1056">
        <f t="shared" si="33"/>
        <v>0</v>
      </c>
      <c r="Y1056">
        <f>IFERROR(INDEX('Parcel Year'!$N$3:$N$1175,MATCH(KC_SPS_SubbasinAttributes!C1056,'Parcel Year'!$M$3:$M$1175,0)),0)</f>
        <v>0.43692499399185181</v>
      </c>
      <c r="Z1056">
        <f>INDEX(Imperviousness!$B$2:$B$1332,MATCH(KC_SPS_SubbasinAttributes!C1056,Imperviousness!$A$2:$A$1332,0))</f>
        <v>9.5000000000000001E-2</v>
      </c>
      <c r="AA1056">
        <f>INDEX('Flow Duration Index'!$B$2:$B$1332,MATCH(KC_SPS_SubbasinAttributes!C1056,'Flow Duration Index'!$A$2:$A$1332,0))</f>
        <v>4.4550000000000001</v>
      </c>
      <c r="AB1056">
        <f>INDEX(Opportunity_Index!$G$2:$G$1333,MATCH(KC_SPS_SubbasinAttributes!C1056,Opportunity_Index!$F$2:$F$1333,0))</f>
        <v>1.5599999999999999E-2</v>
      </c>
      <c r="AC1056">
        <f>INDEX(Traffic!$B$2:$B$1332,MATCH(KC_SPS_SubbasinAttributes!C1056,Traffic!$A$2:$A$1332,0))</f>
        <v>556.51800000000003</v>
      </c>
      <c r="AD1056">
        <f>INDEX(EquityScore!$F$3:$F$1334,MATCH(KC_SPS_SubbasinAttributes!C1056,EquityScore!$E$3:$E$1334,0))</f>
        <v>1.6666666699999999</v>
      </c>
      <c r="AE1056">
        <f>IFERROR(INDEX(PavementCondition!$E$2:$E$669,MATCH(KC_SPS_SubbasinAttributes!C1056,PavementCondition!$D$2:$D$669,0)),"N/A")</f>
        <v>42</v>
      </c>
      <c r="AF1056">
        <f>INDEX(SpawnerMortality!$E$2:$E$1331,MATCH(KC_SPS_SubbasinAttributes!C1056,SpawnerMortality!$D$2:$D$1331,0))</f>
        <v>0.1195198475</v>
      </c>
      <c r="AG1056" s="25" t="str">
        <f>IFERROR(_xlfn.XLOOKUP($C1056,WQBE_Loading!$C$4:$C$3072,WQBE_Loading!G$4:G$3072,,0,),"")</f>
        <v/>
      </c>
      <c r="AH1056" s="25" t="str">
        <f>IFERROR(_xlfn.XLOOKUP($C1056,WQBE_Loading!$C$4:$C$3072,WQBE_Loading!H$4:H$3072,,0,),"")</f>
        <v/>
      </c>
      <c r="AI1056" s="25" t="str">
        <f>IFERROR(_xlfn.XLOOKUP($C1056,WQBE_Loading!$C$4:$C$3072,WQBE_Loading!I$4:I$3072,,0,),"")</f>
        <v/>
      </c>
      <c r="AJ1056" s="25" t="str">
        <f>IFERROR(_xlfn.XLOOKUP($C1056,WQBE_Loading!$C$4:$C$3072,WQBE_Loading!J$4:J$3072,,0,),"")</f>
        <v/>
      </c>
      <c r="AK1056" s="25" t="str">
        <f>IFERROR(_xlfn.XLOOKUP($C1056,WQBE_Loading!$C$4:$C$3072,WQBE_Loading!K$4:K$3072,,0,),"")</f>
        <v/>
      </c>
      <c r="AL1056" s="25" t="str">
        <f>IFERROR(_xlfn.XLOOKUP($C1056,WQBE_Loading!$C$4:$C$3072,WQBE_Loading!L$4:L$3072,,0,),"")</f>
        <v/>
      </c>
      <c r="AM1056" s="25" t="str">
        <f>IFERROR(_xlfn.XLOOKUP($C1056,WQBE_Loading!$C$4:$C$3072,WQBE_Loading!M$4:M$3072,,0,),"")</f>
        <v/>
      </c>
      <c r="AN1056" s="25" t="str">
        <f>IFERROR(_xlfn.XLOOKUP($C1056,WQBE_Loading!$C$4:$C$3072,WQBE_Loading!N$4:N$3072,,0,),"")</f>
        <v/>
      </c>
      <c r="AO1056" s="25" t="str">
        <f>IFERROR(_xlfn.XLOOKUP($C1056,WQBE_Loading!$C$4:$C$3072,WQBE_Loading!O$4:O$3072,,0,),"")</f>
        <v/>
      </c>
      <c r="AP1056" s="25" t="str">
        <f>IFERROR(_xlfn.XLOOKUP($C1056,WQBE_Loading!$C$4:$C$3072,WQBE_Loading!P$4:P$3072,,0,),"")</f>
        <v/>
      </c>
      <c r="AQ1056" s="13" t="str">
        <f>IFERROR(_xlfn.XLOOKUP($C1056,WQBE_Loading!$C$4:$C$3072,WQBE_Loading!Q$4:Q$3072,,0,),"")</f>
        <v/>
      </c>
      <c r="AR1056">
        <f>_xlfn.XLOOKUP(C1056,UrbanHeat!$A$2:$A$1333,UrbanHeat!$B$2:$B$1333,,0,)</f>
        <v>12.819000000000001</v>
      </c>
      <c r="AS1056" s="25">
        <f>_xlfn.XLOOKUP($C1056,TNC_Loading!$A$2:$A$1332,TNC_Loading!B$2:B$1332,,0,)</f>
        <v>3.2879999999999998</v>
      </c>
      <c r="AT1056" s="25">
        <f>_xlfn.XLOOKUP($C1056,TNC_Loading!$A$2:$A$1332,TNC_Loading!C$2:C$1332,,0,)</f>
        <v>0.20599999999999999</v>
      </c>
      <c r="AU1056" s="25">
        <f>_xlfn.XLOOKUP($C1056,TNC_Loading!$A$2:$A$1332,TNC_Loading!D$2:D$1332,,0,)</f>
        <v>9.0920000000000005</v>
      </c>
      <c r="AV1056" s="25">
        <f>_xlfn.XLOOKUP($C1056,TNC_Loading!$A$2:$A$1332,TNC_Loading!E$2:E$1332,,0,)</f>
        <v>3.6869999999999998</v>
      </c>
      <c r="AW1056" s="25">
        <f>_xlfn.XLOOKUP($C1056,TNC_Loading!$A$2:$A$1332,TNC_Loading!F$2:F$1332,,0,)</f>
        <v>62.085999999999999</v>
      </c>
      <c r="AX1056">
        <f>_xlfn.XLOOKUP(C1056,BIBI!$D$2:$D$1332,BIBI!$F$2:$F$1332,,0,)</f>
        <v>0</v>
      </c>
      <c r="AY1056">
        <f>_xlfn.XLOOKUP(C1056,FacilityCounts!$A$3:$A$1333,FacilityCounts!$B$3:$B$1333,,0,)</f>
        <v>1</v>
      </c>
      <c r="AZ1056">
        <f>_xlfn.XLOOKUP(C1056,FacilityCounts!$D$3:$D$1333,FacilityCounts!$E$3:$E$1333,,0,)</f>
        <v>1</v>
      </c>
      <c r="BA1056">
        <f>_xlfn.XLOOKUP(C1056,FacilityCounts!$G$3:$G$1333,FacilityCounts!$H$3:$H$1333,,0,)</f>
        <v>0</v>
      </c>
      <c r="BB1056">
        <f>IFERROR(_xlfn.XLOOKUP(C1056,'DA to P Sensitive Lakes'!$P$2:$P$44,'DA to P Sensitive Lakes'!$Q$2:$Q$44,,0,),0)</f>
        <v>0</v>
      </c>
      <c r="BC1056" s="25">
        <f>_xlfn.XLOOKUP(C1056,'Historic Runoff (mm)'!$A$2:$A$1332,'Historic Runoff (mm)'!$B$2:$B$1332,,0,)</f>
        <v>277.72399999999999</v>
      </c>
      <c r="BD1056">
        <f>_xlfn.XLOOKUP(C1056,DrainageComplaint!$A$2:$A$1332,DrainageComplaint!$B$2:$B$1332,,0,)</f>
        <v>1</v>
      </c>
      <c r="BE1056">
        <f>_xlfn.XLOOKUP(C1056,PAD_Area!$G$2:$G$1332,PAD_Area!$H$2:$H$1332,,0,)</f>
        <v>0</v>
      </c>
    </row>
    <row r="1057" spans="1:57" x14ac:dyDescent="0.2">
      <c r="A1057" s="2">
        <v>1054</v>
      </c>
      <c r="B1057" s="2">
        <v>1055</v>
      </c>
      <c r="C1057" s="20">
        <v>1500360</v>
      </c>
      <c r="D1057" s="3" t="s">
        <v>1050</v>
      </c>
      <c r="E1057" s="3" t="s">
        <v>1017</v>
      </c>
      <c r="F1057" s="3">
        <v>612.13900000000001</v>
      </c>
      <c r="G1057" s="3">
        <v>37506.329409999998</v>
      </c>
      <c r="H1057" s="3">
        <v>26664687.547699999</v>
      </c>
      <c r="I1057" s="2">
        <v>0</v>
      </c>
      <c r="J1057" s="2">
        <v>2</v>
      </c>
      <c r="K1057" s="2">
        <v>0</v>
      </c>
      <c r="L1057" s="2">
        <v>3</v>
      </c>
      <c r="M1057" s="3">
        <v>798.6669921875</v>
      </c>
      <c r="N1057" s="2">
        <f>_xlfn.XLOOKUP(C1057,Shellfish_Presence!$E$3:$E$1333,Shellfish_Presence!$G$3:$G$1333,,0,)</f>
        <v>0</v>
      </c>
      <c r="O1057" s="3">
        <v>0</v>
      </c>
      <c r="P1057" s="3">
        <v>0</v>
      </c>
      <c r="Q1057" s="2">
        <v>1</v>
      </c>
      <c r="R1057" s="3">
        <v>1</v>
      </c>
      <c r="S1057" s="3">
        <v>0</v>
      </c>
      <c r="T1057" s="3">
        <v>1678.43994140625</v>
      </c>
      <c r="U1057" s="3">
        <v>0</v>
      </c>
      <c r="V1057" s="2">
        <v>0</v>
      </c>
      <c r="W1057" s="3">
        <f t="shared" si="32"/>
        <v>0</v>
      </c>
      <c r="X1057">
        <f t="shared" si="33"/>
        <v>0</v>
      </c>
      <c r="Y1057">
        <f>IFERROR(INDEX('Parcel Year'!$N$3:$N$1175,MATCH(KC_SPS_SubbasinAttributes!C1057,'Parcel Year'!$M$3:$M$1175,0)),0)</f>
        <v>0.28698998689651489</v>
      </c>
      <c r="Z1057">
        <f>INDEX(Imperviousness!$B$2:$B$1332,MATCH(KC_SPS_SubbasinAttributes!C1057,Imperviousness!$A$2:$A$1332,0))</f>
        <v>1.6E-2</v>
      </c>
      <c r="AA1057">
        <f>INDEX('Flow Duration Index'!$B$2:$B$1332,MATCH(KC_SPS_SubbasinAttributes!C1057,'Flow Duration Index'!$A$2:$A$1332,0))</f>
        <v>1.8560000000000001</v>
      </c>
      <c r="AB1057">
        <f>INDEX(Opportunity_Index!$G$2:$G$1333,MATCH(KC_SPS_SubbasinAttributes!C1057,Opportunity_Index!$F$2:$F$1333,0))</f>
        <v>1.5599999999999999E-2</v>
      </c>
      <c r="AC1057">
        <f>INDEX(Traffic!$B$2:$B$1332,MATCH(KC_SPS_SubbasinAttributes!C1057,Traffic!$A$2:$A$1332,0))</f>
        <v>950.92600000000004</v>
      </c>
      <c r="AD1057">
        <f>INDEX(EquityScore!$F$3:$F$1334,MATCH(KC_SPS_SubbasinAttributes!C1057,EquityScore!$E$3:$E$1334,0))</f>
        <v>1.6666666699999999</v>
      </c>
      <c r="AE1057">
        <f>IFERROR(INDEX(PavementCondition!$E$2:$E$669,MATCH(KC_SPS_SubbasinAttributes!C1057,PavementCondition!$D$2:$D$669,0)),"N/A")</f>
        <v>40</v>
      </c>
      <c r="AF1057">
        <f>INDEX(SpawnerMortality!$E$2:$E$1331,MATCH(KC_SPS_SubbasinAttributes!C1057,SpawnerMortality!$D$2:$D$1331,0))</f>
        <v>0.106564485</v>
      </c>
      <c r="AG1057" s="25" t="str">
        <f>IFERROR(_xlfn.XLOOKUP($C1057,WQBE_Loading!$C$4:$C$3072,WQBE_Loading!G$4:G$3072,,0,),"")</f>
        <v/>
      </c>
      <c r="AH1057" s="25" t="str">
        <f>IFERROR(_xlfn.XLOOKUP($C1057,WQBE_Loading!$C$4:$C$3072,WQBE_Loading!H$4:H$3072,,0,),"")</f>
        <v/>
      </c>
      <c r="AI1057" s="25" t="str">
        <f>IFERROR(_xlfn.XLOOKUP($C1057,WQBE_Loading!$C$4:$C$3072,WQBE_Loading!I$4:I$3072,,0,),"")</f>
        <v/>
      </c>
      <c r="AJ1057" s="25" t="str">
        <f>IFERROR(_xlfn.XLOOKUP($C1057,WQBE_Loading!$C$4:$C$3072,WQBE_Loading!J$4:J$3072,,0,),"")</f>
        <v/>
      </c>
      <c r="AK1057" s="25" t="str">
        <f>IFERROR(_xlfn.XLOOKUP($C1057,WQBE_Loading!$C$4:$C$3072,WQBE_Loading!K$4:K$3072,,0,),"")</f>
        <v/>
      </c>
      <c r="AL1057" s="25" t="str">
        <f>IFERROR(_xlfn.XLOOKUP($C1057,WQBE_Loading!$C$4:$C$3072,WQBE_Loading!L$4:L$3072,,0,),"")</f>
        <v/>
      </c>
      <c r="AM1057" s="25" t="str">
        <f>IFERROR(_xlfn.XLOOKUP($C1057,WQBE_Loading!$C$4:$C$3072,WQBE_Loading!M$4:M$3072,,0,),"")</f>
        <v/>
      </c>
      <c r="AN1057" s="25" t="str">
        <f>IFERROR(_xlfn.XLOOKUP($C1057,WQBE_Loading!$C$4:$C$3072,WQBE_Loading!N$4:N$3072,,0,),"")</f>
        <v/>
      </c>
      <c r="AO1057" s="25" t="str">
        <f>IFERROR(_xlfn.XLOOKUP($C1057,WQBE_Loading!$C$4:$C$3072,WQBE_Loading!O$4:O$3072,,0,),"")</f>
        <v/>
      </c>
      <c r="AP1057" s="25" t="str">
        <f>IFERROR(_xlfn.XLOOKUP($C1057,WQBE_Loading!$C$4:$C$3072,WQBE_Loading!P$4:P$3072,,0,),"")</f>
        <v/>
      </c>
      <c r="AQ1057" s="13" t="str">
        <f>IFERROR(_xlfn.XLOOKUP($C1057,WQBE_Loading!$C$4:$C$3072,WQBE_Loading!Q$4:Q$3072,,0,),"")</f>
        <v/>
      </c>
      <c r="AR1057">
        <f>_xlfn.XLOOKUP(C1057,UrbanHeat!$A$2:$A$1333,UrbanHeat!$B$2:$B$1333,,0,)</f>
        <v>11.603</v>
      </c>
      <c r="AS1057" s="25">
        <f>_xlfn.XLOOKUP($C1057,TNC_Loading!$A$2:$A$1332,TNC_Loading!B$2:B$1332,,0,)</f>
        <v>1.0549999999999999</v>
      </c>
      <c r="AT1057" s="25">
        <f>_xlfn.XLOOKUP($C1057,TNC_Loading!$A$2:$A$1332,TNC_Loading!C$2:C$1332,,0,)</f>
        <v>5.8999999999999997E-2</v>
      </c>
      <c r="AU1057" s="25">
        <f>_xlfn.XLOOKUP($C1057,TNC_Loading!$A$2:$A$1332,TNC_Loading!D$2:D$1332,,0,)</f>
        <v>2.3359999999999999</v>
      </c>
      <c r="AV1057" s="25">
        <f>_xlfn.XLOOKUP($C1057,TNC_Loading!$A$2:$A$1332,TNC_Loading!E$2:E$1332,,0,)</f>
        <v>1.093</v>
      </c>
      <c r="AW1057" s="25">
        <f>_xlfn.XLOOKUP($C1057,TNC_Loading!$A$2:$A$1332,TNC_Loading!F$2:F$1332,,0,)</f>
        <v>19.907</v>
      </c>
      <c r="AX1057">
        <f>_xlfn.XLOOKUP(C1057,BIBI!$D$2:$D$1332,BIBI!$F$2:$F$1332,,0,)</f>
        <v>0</v>
      </c>
      <c r="AY1057">
        <f>_xlfn.XLOOKUP(C1057,FacilityCounts!$A$3:$A$1333,FacilityCounts!$B$3:$B$1333,,0,)</f>
        <v>1</v>
      </c>
      <c r="AZ1057">
        <f>_xlfn.XLOOKUP(C1057,FacilityCounts!$D$3:$D$1333,FacilityCounts!$E$3:$E$1333,,0,)</f>
        <v>0</v>
      </c>
      <c r="BA1057">
        <f>_xlfn.XLOOKUP(C1057,FacilityCounts!$G$3:$G$1333,FacilityCounts!$H$3:$H$1333,,0,)</f>
        <v>0</v>
      </c>
      <c r="BB1057">
        <f>IFERROR(_xlfn.XLOOKUP(C1057,'DA to P Sensitive Lakes'!$P$2:$P$44,'DA to P Sensitive Lakes'!$Q$2:$Q$44,,0,),0)</f>
        <v>0</v>
      </c>
      <c r="BC1057" s="25">
        <f>_xlfn.XLOOKUP(C1057,'Historic Runoff (mm)'!$A$2:$A$1332,'Historic Runoff (mm)'!$B$2:$B$1332,,0,)</f>
        <v>108.816</v>
      </c>
      <c r="BD1057">
        <f>_xlfn.XLOOKUP(C1057,DrainageComplaint!$A$2:$A$1332,DrainageComplaint!$B$2:$B$1332,,0,)</f>
        <v>0</v>
      </c>
      <c r="BE1057">
        <f>_xlfn.XLOOKUP(C1057,PAD_Area!$G$2:$G$1332,PAD_Area!$H$2:$H$1332,,0,)</f>
        <v>0</v>
      </c>
    </row>
    <row r="1058" spans="1:57" x14ac:dyDescent="0.2">
      <c r="A1058" s="2">
        <v>1055</v>
      </c>
      <c r="B1058" s="2">
        <v>1056</v>
      </c>
      <c r="C1058" s="20">
        <v>1500370</v>
      </c>
      <c r="D1058" s="3" t="s">
        <v>1050</v>
      </c>
      <c r="E1058" s="3" t="s">
        <v>1017</v>
      </c>
      <c r="F1058" s="3">
        <v>463.94099999999997</v>
      </c>
      <c r="G1058" s="3">
        <v>37775.690488</v>
      </c>
      <c r="H1058" s="3">
        <v>20209187.7223</v>
      </c>
      <c r="I1058" s="2">
        <v>8</v>
      </c>
      <c r="J1058" s="2">
        <v>2</v>
      </c>
      <c r="K1058" s="2">
        <v>0</v>
      </c>
      <c r="L1058" s="2">
        <v>0</v>
      </c>
      <c r="M1058" s="3">
        <v>42024.1015625</v>
      </c>
      <c r="N1058" s="2">
        <f>_xlfn.XLOOKUP(C1058,Shellfish_Presence!$E$3:$E$1333,Shellfish_Presence!$G$3:$G$1333,,0,)</f>
        <v>0</v>
      </c>
      <c r="O1058" s="3">
        <v>0</v>
      </c>
      <c r="P1058" s="3">
        <v>0</v>
      </c>
      <c r="Q1058" s="2">
        <v>5</v>
      </c>
      <c r="R1058" s="3">
        <v>1</v>
      </c>
      <c r="S1058" s="3">
        <v>0</v>
      </c>
      <c r="T1058" s="3">
        <v>2211</v>
      </c>
      <c r="U1058" s="3">
        <v>0</v>
      </c>
      <c r="V1058" s="2">
        <v>1</v>
      </c>
      <c r="W1058" s="3">
        <f t="shared" si="32"/>
        <v>4.5228403437358661E-4</v>
      </c>
      <c r="X1058">
        <f t="shared" si="33"/>
        <v>0</v>
      </c>
      <c r="Y1058">
        <f>IFERROR(INDEX('Parcel Year'!$N$3:$N$1175,MATCH(KC_SPS_SubbasinAttributes!C1058,'Parcel Year'!$M$3:$M$1175,0)),0)</f>
        <v>0.17310599982738495</v>
      </c>
      <c r="Z1058">
        <f>INDEX(Imperviousness!$B$2:$B$1332,MATCH(KC_SPS_SubbasinAttributes!C1058,Imperviousness!$A$2:$A$1332,0))</f>
        <v>0</v>
      </c>
      <c r="AA1058">
        <f>INDEX('Flow Duration Index'!$B$2:$B$1332,MATCH(KC_SPS_SubbasinAttributes!C1058,'Flow Duration Index'!$A$2:$A$1332,0))</f>
        <v>2.052</v>
      </c>
      <c r="AB1058">
        <f>INDEX(Opportunity_Index!$G$2:$G$1333,MATCH(KC_SPS_SubbasinAttributes!C1058,Opportunity_Index!$F$2:$F$1333,0))</f>
        <v>1.5599999999999999E-2</v>
      </c>
      <c r="AC1058">
        <f>INDEX(Traffic!$B$2:$B$1332,MATCH(KC_SPS_SubbasinAttributes!C1058,Traffic!$A$2:$A$1332,0))</f>
        <v>86.090999999999994</v>
      </c>
      <c r="AD1058">
        <f>INDEX(EquityScore!$F$3:$F$1334,MATCH(KC_SPS_SubbasinAttributes!C1058,EquityScore!$E$3:$E$1334,0))</f>
        <v>1.6666666699999999</v>
      </c>
      <c r="AE1058">
        <f>IFERROR(INDEX(PavementCondition!$E$2:$E$669,MATCH(KC_SPS_SubbasinAttributes!C1058,PavementCondition!$D$2:$D$669,0)),"N/A")</f>
        <v>60</v>
      </c>
      <c r="AF1058">
        <f>INDEX(SpawnerMortality!$E$2:$E$1331,MATCH(KC_SPS_SubbasinAttributes!C1058,SpawnerMortality!$D$2:$D$1331,0))</f>
        <v>0.115338357</v>
      </c>
      <c r="AG1058" s="25" t="str">
        <f>IFERROR(_xlfn.XLOOKUP($C1058,WQBE_Loading!$C$4:$C$3072,WQBE_Loading!G$4:G$3072,,0,),"")</f>
        <v/>
      </c>
      <c r="AH1058" s="25" t="str">
        <f>IFERROR(_xlfn.XLOOKUP($C1058,WQBE_Loading!$C$4:$C$3072,WQBE_Loading!H$4:H$3072,,0,),"")</f>
        <v/>
      </c>
      <c r="AI1058" s="25" t="str">
        <f>IFERROR(_xlfn.XLOOKUP($C1058,WQBE_Loading!$C$4:$C$3072,WQBE_Loading!I$4:I$3072,,0,),"")</f>
        <v/>
      </c>
      <c r="AJ1058" s="25" t="str">
        <f>IFERROR(_xlfn.XLOOKUP($C1058,WQBE_Loading!$C$4:$C$3072,WQBE_Loading!J$4:J$3072,,0,),"")</f>
        <v/>
      </c>
      <c r="AK1058" s="25" t="str">
        <f>IFERROR(_xlfn.XLOOKUP($C1058,WQBE_Loading!$C$4:$C$3072,WQBE_Loading!K$4:K$3072,,0,),"")</f>
        <v/>
      </c>
      <c r="AL1058" s="25" t="str">
        <f>IFERROR(_xlfn.XLOOKUP($C1058,WQBE_Loading!$C$4:$C$3072,WQBE_Loading!L$4:L$3072,,0,),"")</f>
        <v/>
      </c>
      <c r="AM1058" s="25" t="str">
        <f>IFERROR(_xlfn.XLOOKUP($C1058,WQBE_Loading!$C$4:$C$3072,WQBE_Loading!M$4:M$3072,,0,),"")</f>
        <v/>
      </c>
      <c r="AN1058" s="25" t="str">
        <f>IFERROR(_xlfn.XLOOKUP($C1058,WQBE_Loading!$C$4:$C$3072,WQBE_Loading!N$4:N$3072,,0,),"")</f>
        <v/>
      </c>
      <c r="AO1058" s="25" t="str">
        <f>IFERROR(_xlfn.XLOOKUP($C1058,WQBE_Loading!$C$4:$C$3072,WQBE_Loading!O$4:O$3072,,0,),"")</f>
        <v/>
      </c>
      <c r="AP1058" s="25" t="str">
        <f>IFERROR(_xlfn.XLOOKUP($C1058,WQBE_Loading!$C$4:$C$3072,WQBE_Loading!P$4:P$3072,,0,),"")</f>
        <v/>
      </c>
      <c r="AQ1058" s="13" t="str">
        <f>IFERROR(_xlfn.XLOOKUP($C1058,WQBE_Loading!$C$4:$C$3072,WQBE_Loading!Q$4:Q$3072,,0,),"")</f>
        <v/>
      </c>
      <c r="AR1058">
        <f>_xlfn.XLOOKUP(C1058,UrbanHeat!$A$2:$A$1333,UrbanHeat!$B$2:$B$1333,,0,)</f>
        <v>11.996</v>
      </c>
      <c r="AS1058" s="25">
        <f>_xlfn.XLOOKUP($C1058,TNC_Loading!$A$2:$A$1332,TNC_Loading!B$2:B$1332,,0,)</f>
        <v>1.3240000000000001</v>
      </c>
      <c r="AT1058" s="25">
        <f>_xlfn.XLOOKUP($C1058,TNC_Loading!$A$2:$A$1332,TNC_Loading!C$2:C$1332,,0,)</f>
        <v>7.3999999999999996E-2</v>
      </c>
      <c r="AU1058" s="25">
        <f>_xlfn.XLOOKUP($C1058,TNC_Loading!$A$2:$A$1332,TNC_Loading!D$2:D$1332,,0,)</f>
        <v>2.7570000000000001</v>
      </c>
      <c r="AV1058" s="25">
        <f>_xlfn.XLOOKUP($C1058,TNC_Loading!$A$2:$A$1332,TNC_Loading!E$2:E$1332,,0,)</f>
        <v>1.375</v>
      </c>
      <c r="AW1058" s="25">
        <f>_xlfn.XLOOKUP($C1058,TNC_Loading!$A$2:$A$1332,TNC_Loading!F$2:F$1332,,0,)</f>
        <v>24.294</v>
      </c>
      <c r="AX1058">
        <f>_xlfn.XLOOKUP(C1058,BIBI!$D$2:$D$1332,BIBI!$F$2:$F$1332,,0,)</f>
        <v>0</v>
      </c>
      <c r="AY1058">
        <f>_xlfn.XLOOKUP(C1058,FacilityCounts!$A$3:$A$1333,FacilityCounts!$B$3:$B$1333,,0,)</f>
        <v>0</v>
      </c>
      <c r="AZ1058">
        <f>_xlfn.XLOOKUP(C1058,FacilityCounts!$D$3:$D$1333,FacilityCounts!$E$3:$E$1333,,0,)</f>
        <v>0</v>
      </c>
      <c r="BA1058">
        <f>_xlfn.XLOOKUP(C1058,FacilityCounts!$G$3:$G$1333,FacilityCounts!$H$3:$H$1333,,0,)</f>
        <v>0</v>
      </c>
      <c r="BB1058">
        <f>IFERROR(_xlfn.XLOOKUP(C1058,'DA to P Sensitive Lakes'!$P$2:$P$44,'DA to P Sensitive Lakes'!$Q$2:$Q$44,,0,),0)</f>
        <v>0</v>
      </c>
      <c r="BC1058" s="25">
        <f>_xlfn.XLOOKUP(C1058,'Historic Runoff (mm)'!$A$2:$A$1332,'Historic Runoff (mm)'!$B$2:$B$1332,,0,)</f>
        <v>110.52</v>
      </c>
      <c r="BD1058">
        <f>_xlfn.XLOOKUP(C1058,DrainageComplaint!$A$2:$A$1332,DrainageComplaint!$B$2:$B$1332,,0,)</f>
        <v>0</v>
      </c>
      <c r="BE1058">
        <f>_xlfn.XLOOKUP(C1058,PAD_Area!$G$2:$G$1332,PAD_Area!$H$2:$H$1332,,0,)</f>
        <v>0</v>
      </c>
    </row>
    <row r="1059" spans="1:57" x14ac:dyDescent="0.2">
      <c r="A1059" s="2">
        <v>1056</v>
      </c>
      <c r="B1059" s="2">
        <v>1057</v>
      </c>
      <c r="C1059" s="20">
        <v>1500380</v>
      </c>
      <c r="D1059" s="3" t="s">
        <v>1053</v>
      </c>
      <c r="E1059" s="3" t="s">
        <v>1017</v>
      </c>
      <c r="F1059" s="3">
        <v>695.47400000000005</v>
      </c>
      <c r="G1059" s="3">
        <v>45402.691284400003</v>
      </c>
      <c r="H1059" s="3">
        <v>30294716.038400002</v>
      </c>
      <c r="I1059" s="2">
        <v>2</v>
      </c>
      <c r="J1059" s="2">
        <v>2</v>
      </c>
      <c r="K1059" s="2">
        <v>0</v>
      </c>
      <c r="L1059" s="2">
        <v>1</v>
      </c>
      <c r="M1059" s="3">
        <v>22232.900390625</v>
      </c>
      <c r="N1059" s="2">
        <f>_xlfn.XLOOKUP(C1059,Shellfish_Presence!$E$3:$E$1333,Shellfish_Presence!$G$3:$G$1333,,0,)</f>
        <v>0</v>
      </c>
      <c r="O1059" s="3">
        <v>0</v>
      </c>
      <c r="P1059" s="3">
        <v>0</v>
      </c>
      <c r="Q1059" s="2">
        <v>2</v>
      </c>
      <c r="R1059" s="3">
        <v>1</v>
      </c>
      <c r="S1059" s="3">
        <v>0</v>
      </c>
      <c r="T1059" s="3">
        <v>2528.860107421875</v>
      </c>
      <c r="U1059" s="3">
        <v>0</v>
      </c>
      <c r="V1059" s="2">
        <v>0</v>
      </c>
      <c r="W1059" s="3">
        <f t="shared" si="32"/>
        <v>0</v>
      </c>
      <c r="X1059">
        <f t="shared" si="33"/>
        <v>0</v>
      </c>
      <c r="Y1059">
        <f>IFERROR(INDEX('Parcel Year'!$N$3:$N$1175,MATCH(KC_SPS_SubbasinAttributes!C1059,'Parcel Year'!$M$3:$M$1175,0)),0)</f>
        <v>0.27356299757957458</v>
      </c>
      <c r="Z1059">
        <f>INDEX(Imperviousness!$B$2:$B$1332,MATCH(KC_SPS_SubbasinAttributes!C1059,Imperviousness!$A$2:$A$1332,0))</f>
        <v>7.0000000000000001E-3</v>
      </c>
      <c r="AA1059">
        <f>INDEX('Flow Duration Index'!$B$2:$B$1332,MATCH(KC_SPS_SubbasinAttributes!C1059,'Flow Duration Index'!$A$2:$A$1332,0))</f>
        <v>2.6509999999999998</v>
      </c>
      <c r="AB1059">
        <f>INDEX(Opportunity_Index!$G$2:$G$1333,MATCH(KC_SPS_SubbasinAttributes!C1059,Opportunity_Index!$F$2:$F$1333,0))</f>
        <v>1.5599999999999999E-2</v>
      </c>
      <c r="AC1059">
        <f>INDEX(Traffic!$B$2:$B$1332,MATCH(KC_SPS_SubbasinAttributes!C1059,Traffic!$A$2:$A$1332,0))</f>
        <v>939.45500000000004</v>
      </c>
      <c r="AD1059">
        <f>INDEX(EquityScore!$F$3:$F$1334,MATCH(KC_SPS_SubbasinAttributes!C1059,EquityScore!$E$3:$E$1334,0))</f>
        <v>1.6666666699999999</v>
      </c>
      <c r="AE1059">
        <f>IFERROR(INDEX(PavementCondition!$E$2:$E$669,MATCH(KC_SPS_SubbasinAttributes!C1059,PavementCondition!$D$2:$D$669,0)),"N/A")</f>
        <v>45</v>
      </c>
      <c r="AF1059">
        <f>INDEX(SpawnerMortality!$E$2:$E$1331,MATCH(KC_SPS_SubbasinAttributes!C1059,SpawnerMortality!$D$2:$D$1331,0))</f>
        <v>9.7790612999999998E-2</v>
      </c>
      <c r="AG1059" s="25" t="str">
        <f>IFERROR(_xlfn.XLOOKUP($C1059,WQBE_Loading!$C$4:$C$3072,WQBE_Loading!G$4:G$3072,,0,),"")</f>
        <v/>
      </c>
      <c r="AH1059" s="25" t="str">
        <f>IFERROR(_xlfn.XLOOKUP($C1059,WQBE_Loading!$C$4:$C$3072,WQBE_Loading!H$4:H$3072,,0,),"")</f>
        <v/>
      </c>
      <c r="AI1059" s="25" t="str">
        <f>IFERROR(_xlfn.XLOOKUP($C1059,WQBE_Loading!$C$4:$C$3072,WQBE_Loading!I$4:I$3072,,0,),"")</f>
        <v/>
      </c>
      <c r="AJ1059" s="25" t="str">
        <f>IFERROR(_xlfn.XLOOKUP($C1059,WQBE_Loading!$C$4:$C$3072,WQBE_Loading!J$4:J$3072,,0,),"")</f>
        <v/>
      </c>
      <c r="AK1059" s="25" t="str">
        <f>IFERROR(_xlfn.XLOOKUP($C1059,WQBE_Loading!$C$4:$C$3072,WQBE_Loading!K$4:K$3072,,0,),"")</f>
        <v/>
      </c>
      <c r="AL1059" s="25" t="str">
        <f>IFERROR(_xlfn.XLOOKUP($C1059,WQBE_Loading!$C$4:$C$3072,WQBE_Loading!L$4:L$3072,,0,),"")</f>
        <v/>
      </c>
      <c r="AM1059" s="25" t="str">
        <f>IFERROR(_xlfn.XLOOKUP($C1059,WQBE_Loading!$C$4:$C$3072,WQBE_Loading!M$4:M$3072,,0,),"")</f>
        <v/>
      </c>
      <c r="AN1059" s="25" t="str">
        <f>IFERROR(_xlfn.XLOOKUP($C1059,WQBE_Loading!$C$4:$C$3072,WQBE_Loading!N$4:N$3072,,0,),"")</f>
        <v/>
      </c>
      <c r="AO1059" s="25" t="str">
        <f>IFERROR(_xlfn.XLOOKUP($C1059,WQBE_Loading!$C$4:$C$3072,WQBE_Loading!O$4:O$3072,,0,),"")</f>
        <v/>
      </c>
      <c r="AP1059" s="25" t="str">
        <f>IFERROR(_xlfn.XLOOKUP($C1059,WQBE_Loading!$C$4:$C$3072,WQBE_Loading!P$4:P$3072,,0,),"")</f>
        <v/>
      </c>
      <c r="AQ1059" s="13" t="str">
        <f>IFERROR(_xlfn.XLOOKUP($C1059,WQBE_Loading!$C$4:$C$3072,WQBE_Loading!Q$4:Q$3072,,0,),"")</f>
        <v/>
      </c>
      <c r="AR1059">
        <f>_xlfn.XLOOKUP(C1059,UrbanHeat!$A$2:$A$1333,UrbanHeat!$B$2:$B$1333,,0,)</f>
        <v>11.583</v>
      </c>
      <c r="AS1059" s="25">
        <f>_xlfn.XLOOKUP($C1059,TNC_Loading!$A$2:$A$1332,TNC_Loading!B$2:B$1332,,0,)</f>
        <v>2.339</v>
      </c>
      <c r="AT1059" s="25">
        <f>_xlfn.XLOOKUP($C1059,TNC_Loading!$A$2:$A$1332,TNC_Loading!C$2:C$1332,,0,)</f>
        <v>0.108</v>
      </c>
      <c r="AU1059" s="25">
        <f>_xlfn.XLOOKUP($C1059,TNC_Loading!$A$2:$A$1332,TNC_Loading!D$2:D$1332,,0,)</f>
        <v>3.3540000000000001</v>
      </c>
      <c r="AV1059" s="25">
        <f>_xlfn.XLOOKUP($C1059,TNC_Loading!$A$2:$A$1332,TNC_Loading!E$2:E$1332,,0,)</f>
        <v>2.234</v>
      </c>
      <c r="AW1059" s="25">
        <f>_xlfn.XLOOKUP($C1059,TNC_Loading!$A$2:$A$1332,TNC_Loading!F$2:F$1332,,0,)</f>
        <v>42.72</v>
      </c>
      <c r="AX1059">
        <f>_xlfn.XLOOKUP(C1059,BIBI!$D$2:$D$1332,BIBI!$F$2:$F$1332,,0,)</f>
        <v>76.800000000000011</v>
      </c>
      <c r="AY1059">
        <f>_xlfn.XLOOKUP(C1059,FacilityCounts!$A$3:$A$1333,FacilityCounts!$B$3:$B$1333,,0,)</f>
        <v>0</v>
      </c>
      <c r="AZ1059">
        <f>_xlfn.XLOOKUP(C1059,FacilityCounts!$D$3:$D$1333,FacilityCounts!$E$3:$E$1333,,0,)</f>
        <v>0</v>
      </c>
      <c r="BA1059">
        <f>_xlfn.XLOOKUP(C1059,FacilityCounts!$G$3:$G$1333,FacilityCounts!$H$3:$H$1333,,0,)</f>
        <v>0</v>
      </c>
      <c r="BB1059">
        <f>IFERROR(_xlfn.XLOOKUP(C1059,'DA to P Sensitive Lakes'!$P$2:$P$44,'DA to P Sensitive Lakes'!$Q$2:$Q$44,,0,),0)</f>
        <v>0</v>
      </c>
      <c r="BC1059" s="25">
        <f>_xlfn.XLOOKUP(C1059,'Historic Runoff (mm)'!$A$2:$A$1332,'Historic Runoff (mm)'!$B$2:$B$1332,,0,)</f>
        <v>207.81800000000001</v>
      </c>
      <c r="BD1059">
        <f>_xlfn.XLOOKUP(C1059,DrainageComplaint!$A$2:$A$1332,DrainageComplaint!$B$2:$B$1332,,0,)</f>
        <v>1</v>
      </c>
      <c r="BE1059">
        <f>_xlfn.XLOOKUP(C1059,PAD_Area!$G$2:$G$1332,PAD_Area!$H$2:$H$1332,,0,)</f>
        <v>0</v>
      </c>
    </row>
    <row r="1060" spans="1:57" x14ac:dyDescent="0.2">
      <c r="A1060" s="2">
        <v>1057</v>
      </c>
      <c r="B1060" s="2">
        <v>1058</v>
      </c>
      <c r="C1060" s="20">
        <v>1500390</v>
      </c>
      <c r="D1060" s="3" t="s">
        <v>1054</v>
      </c>
      <c r="E1060" s="3" t="s">
        <v>1017</v>
      </c>
      <c r="F1060" s="3">
        <v>2822.58</v>
      </c>
      <c r="G1060" s="3">
        <v>57503.474543299999</v>
      </c>
      <c r="H1060" s="3">
        <v>122951084.397</v>
      </c>
      <c r="I1060" s="2">
        <v>2</v>
      </c>
      <c r="J1060" s="2">
        <v>2</v>
      </c>
      <c r="K1060" s="2">
        <v>0</v>
      </c>
      <c r="L1060" s="2">
        <v>0</v>
      </c>
      <c r="M1060" s="3">
        <v>18600.099609375</v>
      </c>
      <c r="N1060" s="2">
        <f>_xlfn.XLOOKUP(C1060,Shellfish_Presence!$E$3:$E$1333,Shellfish_Presence!$G$3:$G$1333,,0,)</f>
        <v>0</v>
      </c>
      <c r="O1060" s="3">
        <v>0</v>
      </c>
      <c r="P1060" s="3">
        <v>0</v>
      </c>
      <c r="Q1060" s="2">
        <v>9</v>
      </c>
      <c r="R1060" s="3">
        <v>1</v>
      </c>
      <c r="S1060" s="3">
        <v>0</v>
      </c>
      <c r="T1060" s="3">
        <v>0</v>
      </c>
      <c r="U1060" s="3">
        <v>0</v>
      </c>
      <c r="V1060" s="2">
        <v>0</v>
      </c>
      <c r="W1060" s="3" t="str">
        <f t="shared" si="32"/>
        <v/>
      </c>
      <c r="X1060" t="str">
        <f t="shared" si="33"/>
        <v/>
      </c>
      <c r="Y1060">
        <f>IFERROR(INDEX('Parcel Year'!$N$3:$N$1175,MATCH(KC_SPS_SubbasinAttributes!C1060,'Parcel Year'!$M$3:$M$1175,0)),0)</f>
        <v>1.8874000525102019E-3</v>
      </c>
      <c r="Z1060">
        <f>INDEX(Imperviousness!$B$2:$B$1332,MATCH(KC_SPS_SubbasinAttributes!C1060,Imperviousness!$A$2:$A$1332,0))</f>
        <v>1E-3</v>
      </c>
      <c r="AA1060">
        <f>INDEX('Flow Duration Index'!$B$2:$B$1332,MATCH(KC_SPS_SubbasinAttributes!C1060,'Flow Duration Index'!$A$2:$A$1332,0))</f>
        <v>1.6870000000000001</v>
      </c>
      <c r="AB1060">
        <f>INDEX(Opportunity_Index!$G$2:$G$1333,MATCH(KC_SPS_SubbasinAttributes!C1060,Opportunity_Index!$F$2:$F$1333,0))</f>
        <v>1.5599999999999999E-2</v>
      </c>
      <c r="AC1060">
        <f>INDEX(Traffic!$B$2:$B$1332,MATCH(KC_SPS_SubbasinAttributes!C1060,Traffic!$A$2:$A$1332,0))</f>
        <v>0</v>
      </c>
      <c r="AD1060">
        <f>INDEX(EquityScore!$F$3:$F$1334,MATCH(KC_SPS_SubbasinAttributes!C1060,EquityScore!$E$3:$E$1334,0))</f>
        <v>1.6666666699999999</v>
      </c>
      <c r="AE1060" t="str">
        <f>IFERROR(INDEX(PavementCondition!$E$2:$E$669,MATCH(KC_SPS_SubbasinAttributes!C1060,PavementCondition!$D$2:$D$669,0)),"N/A")</f>
        <v>N/A</v>
      </c>
      <c r="AF1060">
        <f>INDEX(SpawnerMortality!$E$2:$E$1331,MATCH(KC_SPS_SubbasinAttributes!C1060,SpawnerMortality!$D$2:$D$1331,0))</f>
        <v>9.7790612999999998E-2</v>
      </c>
      <c r="AG1060" s="25" t="str">
        <f>IFERROR(_xlfn.XLOOKUP($C1060,WQBE_Loading!$C$4:$C$3072,WQBE_Loading!G$4:G$3072,,0,),"")</f>
        <v/>
      </c>
      <c r="AH1060" s="25" t="str">
        <f>IFERROR(_xlfn.XLOOKUP($C1060,WQBE_Loading!$C$4:$C$3072,WQBE_Loading!H$4:H$3072,,0,),"")</f>
        <v/>
      </c>
      <c r="AI1060" s="25" t="str">
        <f>IFERROR(_xlfn.XLOOKUP($C1060,WQBE_Loading!$C$4:$C$3072,WQBE_Loading!I$4:I$3072,,0,),"")</f>
        <v/>
      </c>
      <c r="AJ1060" s="25" t="str">
        <f>IFERROR(_xlfn.XLOOKUP($C1060,WQBE_Loading!$C$4:$C$3072,WQBE_Loading!J$4:J$3072,,0,),"")</f>
        <v/>
      </c>
      <c r="AK1060" s="25" t="str">
        <f>IFERROR(_xlfn.XLOOKUP($C1060,WQBE_Loading!$C$4:$C$3072,WQBE_Loading!K$4:K$3072,,0,),"")</f>
        <v/>
      </c>
      <c r="AL1060" s="25" t="str">
        <f>IFERROR(_xlfn.XLOOKUP($C1060,WQBE_Loading!$C$4:$C$3072,WQBE_Loading!L$4:L$3072,,0,),"")</f>
        <v/>
      </c>
      <c r="AM1060" s="25" t="str">
        <f>IFERROR(_xlfn.XLOOKUP($C1060,WQBE_Loading!$C$4:$C$3072,WQBE_Loading!M$4:M$3072,,0,),"")</f>
        <v/>
      </c>
      <c r="AN1060" s="25" t="str">
        <f>IFERROR(_xlfn.XLOOKUP($C1060,WQBE_Loading!$C$4:$C$3072,WQBE_Loading!N$4:N$3072,,0,),"")</f>
        <v/>
      </c>
      <c r="AO1060" s="25" t="str">
        <f>IFERROR(_xlfn.XLOOKUP($C1060,WQBE_Loading!$C$4:$C$3072,WQBE_Loading!O$4:O$3072,,0,),"")</f>
        <v/>
      </c>
      <c r="AP1060" s="25" t="str">
        <f>IFERROR(_xlfn.XLOOKUP($C1060,WQBE_Loading!$C$4:$C$3072,WQBE_Loading!P$4:P$3072,,0,),"")</f>
        <v/>
      </c>
      <c r="AQ1060" s="13" t="str">
        <f>IFERROR(_xlfn.XLOOKUP($C1060,WQBE_Loading!$C$4:$C$3072,WQBE_Loading!Q$4:Q$3072,,0,),"")</f>
        <v/>
      </c>
      <c r="AR1060">
        <f>_xlfn.XLOOKUP(C1060,UrbanHeat!$A$2:$A$1333,UrbanHeat!$B$2:$B$1333,,0,)</f>
        <v>9.6880000000000006</v>
      </c>
      <c r="AS1060" s="25">
        <f>_xlfn.XLOOKUP($C1060,TNC_Loading!$A$2:$A$1332,TNC_Loading!B$2:B$1332,,0,)</f>
        <v>1.605</v>
      </c>
      <c r="AT1060" s="25">
        <f>_xlfn.XLOOKUP($C1060,TNC_Loading!$A$2:$A$1332,TNC_Loading!C$2:C$1332,,0,)</f>
        <v>3.5000000000000003E-2</v>
      </c>
      <c r="AU1060" s="25">
        <f>_xlfn.XLOOKUP($C1060,TNC_Loading!$A$2:$A$1332,TNC_Loading!D$2:D$1332,,0,)</f>
        <v>0.65600000000000003</v>
      </c>
      <c r="AV1060" s="25">
        <f>_xlfn.XLOOKUP($C1060,TNC_Loading!$A$2:$A$1332,TNC_Loading!E$2:E$1332,,0,)</f>
        <v>0.99199999999999999</v>
      </c>
      <c r="AW1060" s="25">
        <f>_xlfn.XLOOKUP($C1060,TNC_Loading!$A$2:$A$1332,TNC_Loading!F$2:F$1332,,0,)</f>
        <v>27.855</v>
      </c>
      <c r="AX1060">
        <f>_xlfn.XLOOKUP(C1060,BIBI!$D$2:$D$1332,BIBI!$F$2:$F$1332,,0,)</f>
        <v>75.2</v>
      </c>
      <c r="AY1060">
        <f>_xlfn.XLOOKUP(C1060,FacilityCounts!$A$3:$A$1333,FacilityCounts!$B$3:$B$1333,,0,)</f>
        <v>0</v>
      </c>
      <c r="AZ1060">
        <f>_xlfn.XLOOKUP(C1060,FacilityCounts!$D$3:$D$1333,FacilityCounts!$E$3:$E$1333,,0,)</f>
        <v>0</v>
      </c>
      <c r="BA1060">
        <f>_xlfn.XLOOKUP(C1060,FacilityCounts!$G$3:$G$1333,FacilityCounts!$H$3:$H$1333,,0,)</f>
        <v>0</v>
      </c>
      <c r="BB1060">
        <f>IFERROR(_xlfn.XLOOKUP(C1060,'DA to P Sensitive Lakes'!$P$2:$P$44,'DA to P Sensitive Lakes'!$Q$2:$Q$44,,0,),0)</f>
        <v>0</v>
      </c>
      <c r="BC1060" s="25">
        <f>_xlfn.XLOOKUP(C1060,'Historic Runoff (mm)'!$A$2:$A$1332,'Historic Runoff (mm)'!$B$2:$B$1332,,0,)</f>
        <v>131.446</v>
      </c>
      <c r="BD1060">
        <f>_xlfn.XLOOKUP(C1060,DrainageComplaint!$A$2:$A$1332,DrainageComplaint!$B$2:$B$1332,,0,)</f>
        <v>0</v>
      </c>
      <c r="BE1060">
        <f>_xlfn.XLOOKUP(C1060,PAD_Area!$G$2:$G$1332,PAD_Area!$H$2:$H$1332,,0,)</f>
        <v>0</v>
      </c>
    </row>
    <row r="1061" spans="1:57" x14ac:dyDescent="0.2">
      <c r="A1061" s="2">
        <v>1058</v>
      </c>
      <c r="B1061" s="2">
        <v>1059</v>
      </c>
      <c r="C1061" s="20">
        <v>1500400</v>
      </c>
      <c r="D1061" s="3" t="s">
        <v>1055</v>
      </c>
      <c r="E1061" s="3" t="s">
        <v>1017</v>
      </c>
      <c r="F1061" s="3">
        <v>1738.875</v>
      </c>
      <c r="G1061" s="3">
        <v>50599.843286099996</v>
      </c>
      <c r="H1061" s="3">
        <v>75745071.088400006</v>
      </c>
      <c r="I1061" s="2">
        <v>0</v>
      </c>
      <c r="J1061" s="2">
        <v>2</v>
      </c>
      <c r="K1061" s="2">
        <v>0</v>
      </c>
      <c r="L1061" s="2">
        <v>1</v>
      </c>
      <c r="M1061" s="3">
        <v>13083.5</v>
      </c>
      <c r="N1061" s="2">
        <f>_xlfn.XLOOKUP(C1061,Shellfish_Presence!$E$3:$E$1333,Shellfish_Presence!$G$3:$G$1333,,0,)</f>
        <v>0</v>
      </c>
      <c r="O1061" s="3">
        <v>0</v>
      </c>
      <c r="P1061" s="3">
        <v>0</v>
      </c>
      <c r="Q1061" s="2">
        <v>6</v>
      </c>
      <c r="R1061" s="3">
        <v>0.99999701976776123</v>
      </c>
      <c r="S1061" s="3">
        <v>0</v>
      </c>
      <c r="T1061" s="3">
        <v>0</v>
      </c>
      <c r="U1061" s="3">
        <v>0</v>
      </c>
      <c r="V1061" s="2">
        <v>0</v>
      </c>
      <c r="W1061" s="3" t="str">
        <f t="shared" si="32"/>
        <v/>
      </c>
      <c r="X1061" t="str">
        <f t="shared" si="33"/>
        <v/>
      </c>
      <c r="Y1061">
        <f>IFERROR(INDEX('Parcel Year'!$N$3:$N$1175,MATCH(KC_SPS_SubbasinAttributes!C1061,'Parcel Year'!$M$3:$M$1175,0)),0)</f>
        <v>0</v>
      </c>
      <c r="Z1061">
        <f>INDEX(Imperviousness!$B$2:$B$1332,MATCH(KC_SPS_SubbasinAttributes!C1061,Imperviousness!$A$2:$A$1332,0))</f>
        <v>1E-3</v>
      </c>
      <c r="AA1061">
        <f>INDEX('Flow Duration Index'!$B$2:$B$1332,MATCH(KC_SPS_SubbasinAttributes!C1061,'Flow Duration Index'!$A$2:$A$1332,0))</f>
        <v>1.647</v>
      </c>
      <c r="AB1061">
        <f>INDEX(Opportunity_Index!$G$2:$G$1333,MATCH(KC_SPS_SubbasinAttributes!C1061,Opportunity_Index!$F$2:$F$1333,0))</f>
        <v>1.5599999999999999E-2</v>
      </c>
      <c r="AC1061">
        <f>INDEX(Traffic!$B$2:$B$1332,MATCH(KC_SPS_SubbasinAttributes!C1061,Traffic!$A$2:$A$1332,0))</f>
        <v>0</v>
      </c>
      <c r="AD1061">
        <f>INDEX(EquityScore!$F$3:$F$1334,MATCH(KC_SPS_SubbasinAttributes!C1061,EquityScore!$E$3:$E$1334,0))</f>
        <v>1.6666666699999999</v>
      </c>
      <c r="AE1061" t="str">
        <f>IFERROR(INDEX(PavementCondition!$E$2:$E$669,MATCH(KC_SPS_SubbasinAttributes!C1061,PavementCondition!$D$2:$D$669,0)),"N/A")</f>
        <v>N/A</v>
      </c>
      <c r="AF1061">
        <f>INDEX(SpawnerMortality!$E$2:$E$1331,MATCH(KC_SPS_SubbasinAttributes!C1061,SpawnerMortality!$D$2:$D$1331,0))</f>
        <v>7.6994166000000003E-2</v>
      </c>
      <c r="AG1061" s="25" t="str">
        <f>IFERROR(_xlfn.XLOOKUP($C1061,WQBE_Loading!$C$4:$C$3072,WQBE_Loading!G$4:G$3072,,0,),"")</f>
        <v/>
      </c>
      <c r="AH1061" s="25" t="str">
        <f>IFERROR(_xlfn.XLOOKUP($C1061,WQBE_Loading!$C$4:$C$3072,WQBE_Loading!H$4:H$3072,,0,),"")</f>
        <v/>
      </c>
      <c r="AI1061" s="25" t="str">
        <f>IFERROR(_xlfn.XLOOKUP($C1061,WQBE_Loading!$C$4:$C$3072,WQBE_Loading!I$4:I$3072,,0,),"")</f>
        <v/>
      </c>
      <c r="AJ1061" s="25" t="str">
        <f>IFERROR(_xlfn.XLOOKUP($C1061,WQBE_Loading!$C$4:$C$3072,WQBE_Loading!J$4:J$3072,,0,),"")</f>
        <v/>
      </c>
      <c r="AK1061" s="25" t="str">
        <f>IFERROR(_xlfn.XLOOKUP($C1061,WQBE_Loading!$C$4:$C$3072,WQBE_Loading!K$4:K$3072,,0,),"")</f>
        <v/>
      </c>
      <c r="AL1061" s="25" t="str">
        <f>IFERROR(_xlfn.XLOOKUP($C1061,WQBE_Loading!$C$4:$C$3072,WQBE_Loading!L$4:L$3072,,0,),"")</f>
        <v/>
      </c>
      <c r="AM1061" s="25" t="str">
        <f>IFERROR(_xlfn.XLOOKUP($C1061,WQBE_Loading!$C$4:$C$3072,WQBE_Loading!M$4:M$3072,,0,),"")</f>
        <v/>
      </c>
      <c r="AN1061" s="25" t="str">
        <f>IFERROR(_xlfn.XLOOKUP($C1061,WQBE_Loading!$C$4:$C$3072,WQBE_Loading!N$4:N$3072,,0,),"")</f>
        <v/>
      </c>
      <c r="AO1061" s="25" t="str">
        <f>IFERROR(_xlfn.XLOOKUP($C1061,WQBE_Loading!$C$4:$C$3072,WQBE_Loading!O$4:O$3072,,0,),"")</f>
        <v/>
      </c>
      <c r="AP1061" s="25" t="str">
        <f>IFERROR(_xlfn.XLOOKUP($C1061,WQBE_Loading!$C$4:$C$3072,WQBE_Loading!P$4:P$3072,,0,),"")</f>
        <v/>
      </c>
      <c r="AQ1061" s="13" t="str">
        <f>IFERROR(_xlfn.XLOOKUP($C1061,WQBE_Loading!$C$4:$C$3072,WQBE_Loading!Q$4:Q$3072,,0,),"")</f>
        <v/>
      </c>
      <c r="AR1061">
        <f>_xlfn.XLOOKUP(C1061,UrbanHeat!$A$2:$A$1333,UrbanHeat!$B$2:$B$1333,,0,)</f>
        <v>10.324999999999999</v>
      </c>
      <c r="AS1061" s="25">
        <f>_xlfn.XLOOKUP($C1061,TNC_Loading!$A$2:$A$1332,TNC_Loading!B$2:B$1332,,0,)</f>
        <v>0.89200000000000002</v>
      </c>
      <c r="AT1061" s="25">
        <f>_xlfn.XLOOKUP($C1061,TNC_Loading!$A$2:$A$1332,TNC_Loading!C$2:C$1332,,0,)</f>
        <v>0.02</v>
      </c>
      <c r="AU1061" s="25">
        <f>_xlfn.XLOOKUP($C1061,TNC_Loading!$A$2:$A$1332,TNC_Loading!D$2:D$1332,,0,)</f>
        <v>0.42199999999999999</v>
      </c>
      <c r="AV1061" s="25">
        <f>_xlfn.XLOOKUP($C1061,TNC_Loading!$A$2:$A$1332,TNC_Loading!E$2:E$1332,,0,)</f>
        <v>0.56599999999999995</v>
      </c>
      <c r="AW1061" s="25">
        <f>_xlfn.XLOOKUP($C1061,TNC_Loading!$A$2:$A$1332,TNC_Loading!F$2:F$1332,,0,)</f>
        <v>15.574</v>
      </c>
      <c r="AX1061">
        <f>_xlfn.XLOOKUP(C1061,BIBI!$D$2:$D$1332,BIBI!$F$2:$F$1332,,0,)</f>
        <v>0</v>
      </c>
      <c r="AY1061">
        <f>_xlfn.XLOOKUP(C1061,FacilityCounts!$A$3:$A$1333,FacilityCounts!$B$3:$B$1333,,0,)</f>
        <v>0</v>
      </c>
      <c r="AZ1061">
        <f>_xlfn.XLOOKUP(C1061,FacilityCounts!$D$3:$D$1333,FacilityCounts!$E$3:$E$1333,,0,)</f>
        <v>0</v>
      </c>
      <c r="BA1061">
        <f>_xlfn.XLOOKUP(C1061,FacilityCounts!$G$3:$G$1333,FacilityCounts!$H$3:$H$1333,,0,)</f>
        <v>0</v>
      </c>
      <c r="BB1061">
        <f>IFERROR(_xlfn.XLOOKUP(C1061,'DA to P Sensitive Lakes'!$P$2:$P$44,'DA to P Sensitive Lakes'!$Q$2:$Q$44,,0,),0)</f>
        <v>0</v>
      </c>
      <c r="BC1061" s="25">
        <f>_xlfn.XLOOKUP(C1061,'Historic Runoff (mm)'!$A$2:$A$1332,'Historic Runoff (mm)'!$B$2:$B$1332,,0,)</f>
        <v>87.016000000000005</v>
      </c>
      <c r="BD1061">
        <f>_xlfn.XLOOKUP(C1061,DrainageComplaint!$A$2:$A$1332,DrainageComplaint!$B$2:$B$1332,,0,)</f>
        <v>0</v>
      </c>
      <c r="BE1061">
        <f>_xlfn.XLOOKUP(C1061,PAD_Area!$G$2:$G$1332,PAD_Area!$H$2:$H$1332,,0,)</f>
        <v>0</v>
      </c>
    </row>
    <row r="1062" spans="1:57" x14ac:dyDescent="0.2">
      <c r="A1062" s="2">
        <v>1059</v>
      </c>
      <c r="B1062" s="2">
        <v>1060</v>
      </c>
      <c r="C1062" s="20">
        <v>1500410</v>
      </c>
      <c r="D1062" s="3" t="s">
        <v>1056</v>
      </c>
      <c r="E1062" s="3" t="s">
        <v>1017</v>
      </c>
      <c r="F1062" s="3">
        <v>2851.3119999999999</v>
      </c>
      <c r="G1062" s="3">
        <v>85278.171609600002</v>
      </c>
      <c r="H1062" s="3">
        <v>124202673.44499999</v>
      </c>
      <c r="I1062" s="2">
        <v>0</v>
      </c>
      <c r="J1062" s="2">
        <v>2</v>
      </c>
      <c r="K1062" s="2">
        <v>0</v>
      </c>
      <c r="L1062" s="2">
        <v>1</v>
      </c>
      <c r="M1062" s="3">
        <v>26556.80078125</v>
      </c>
      <c r="N1062" s="2">
        <f>_xlfn.XLOOKUP(C1062,Shellfish_Presence!$E$3:$E$1333,Shellfish_Presence!$G$3:$G$1333,,0,)</f>
        <v>0</v>
      </c>
      <c r="O1062" s="3">
        <v>0</v>
      </c>
      <c r="P1062" s="3">
        <v>0</v>
      </c>
      <c r="Q1062" s="2">
        <v>8</v>
      </c>
      <c r="R1062" s="3">
        <v>0.99999898672103882</v>
      </c>
      <c r="S1062" s="3">
        <v>0</v>
      </c>
      <c r="T1062" s="3">
        <v>0</v>
      </c>
      <c r="U1062" s="3">
        <v>0</v>
      </c>
      <c r="V1062" s="2">
        <v>0</v>
      </c>
      <c r="W1062" s="3" t="str">
        <f t="shared" si="32"/>
        <v/>
      </c>
      <c r="X1062" t="str">
        <f t="shared" si="33"/>
        <v/>
      </c>
      <c r="Y1062">
        <f>IFERROR(INDEX('Parcel Year'!$N$3:$N$1175,MATCH(KC_SPS_SubbasinAttributes!C1062,'Parcel Year'!$M$3:$M$1175,0)),0)</f>
        <v>0</v>
      </c>
      <c r="Z1062">
        <f>INDEX(Imperviousness!$B$2:$B$1332,MATCH(KC_SPS_SubbasinAttributes!C1062,Imperviousness!$A$2:$A$1332,0))</f>
        <v>0</v>
      </c>
      <c r="AA1062">
        <f>INDEX('Flow Duration Index'!$B$2:$B$1332,MATCH(KC_SPS_SubbasinAttributes!C1062,'Flow Duration Index'!$A$2:$A$1332,0))</f>
        <v>1.732</v>
      </c>
      <c r="AB1062">
        <f>INDEX(Opportunity_Index!$G$2:$G$1333,MATCH(KC_SPS_SubbasinAttributes!C1062,Opportunity_Index!$F$2:$F$1333,0))</f>
        <v>1.5599999999999999E-2</v>
      </c>
      <c r="AC1062">
        <f>INDEX(Traffic!$B$2:$B$1332,MATCH(KC_SPS_SubbasinAttributes!C1062,Traffic!$A$2:$A$1332,0))</f>
        <v>0</v>
      </c>
      <c r="AD1062">
        <f>INDEX(EquityScore!$F$3:$F$1334,MATCH(KC_SPS_SubbasinAttributes!C1062,EquityScore!$E$3:$E$1334,0))</f>
        <v>1.6666666699999999</v>
      </c>
      <c r="AE1062" t="str">
        <f>IFERROR(INDEX(PavementCondition!$E$2:$E$669,MATCH(KC_SPS_SubbasinAttributes!C1062,PavementCondition!$D$2:$D$669,0)),"N/A")</f>
        <v>N/A</v>
      </c>
      <c r="AF1062">
        <f>INDEX(SpawnerMortality!$E$2:$E$1331,MATCH(KC_SPS_SubbasinAttributes!C1062,SpawnerMortality!$D$2:$D$1331,0))</f>
        <v>5.3423137000000002E-2</v>
      </c>
      <c r="AG1062" s="25" t="str">
        <f>IFERROR(_xlfn.XLOOKUP($C1062,WQBE_Loading!$C$4:$C$3072,WQBE_Loading!G$4:G$3072,,0,),"")</f>
        <v/>
      </c>
      <c r="AH1062" s="25" t="str">
        <f>IFERROR(_xlfn.XLOOKUP($C1062,WQBE_Loading!$C$4:$C$3072,WQBE_Loading!H$4:H$3072,,0,),"")</f>
        <v/>
      </c>
      <c r="AI1062" s="25" t="str">
        <f>IFERROR(_xlfn.XLOOKUP($C1062,WQBE_Loading!$C$4:$C$3072,WQBE_Loading!I$4:I$3072,,0,),"")</f>
        <v/>
      </c>
      <c r="AJ1062" s="25" t="str">
        <f>IFERROR(_xlfn.XLOOKUP($C1062,WQBE_Loading!$C$4:$C$3072,WQBE_Loading!J$4:J$3072,,0,),"")</f>
        <v/>
      </c>
      <c r="AK1062" s="25" t="str">
        <f>IFERROR(_xlfn.XLOOKUP($C1062,WQBE_Loading!$C$4:$C$3072,WQBE_Loading!K$4:K$3072,,0,),"")</f>
        <v/>
      </c>
      <c r="AL1062" s="25" t="str">
        <f>IFERROR(_xlfn.XLOOKUP($C1062,WQBE_Loading!$C$4:$C$3072,WQBE_Loading!L$4:L$3072,,0,),"")</f>
        <v/>
      </c>
      <c r="AM1062" s="25" t="str">
        <f>IFERROR(_xlfn.XLOOKUP($C1062,WQBE_Loading!$C$4:$C$3072,WQBE_Loading!M$4:M$3072,,0,),"")</f>
        <v/>
      </c>
      <c r="AN1062" s="25" t="str">
        <f>IFERROR(_xlfn.XLOOKUP($C1062,WQBE_Loading!$C$4:$C$3072,WQBE_Loading!N$4:N$3072,,0,),"")</f>
        <v/>
      </c>
      <c r="AO1062" s="25" t="str">
        <f>IFERROR(_xlfn.XLOOKUP($C1062,WQBE_Loading!$C$4:$C$3072,WQBE_Loading!O$4:O$3072,,0,),"")</f>
        <v/>
      </c>
      <c r="AP1062" s="25" t="str">
        <f>IFERROR(_xlfn.XLOOKUP($C1062,WQBE_Loading!$C$4:$C$3072,WQBE_Loading!P$4:P$3072,,0,),"")</f>
        <v/>
      </c>
      <c r="AQ1062" s="13" t="str">
        <f>IFERROR(_xlfn.XLOOKUP($C1062,WQBE_Loading!$C$4:$C$3072,WQBE_Loading!Q$4:Q$3072,,0,),"")</f>
        <v/>
      </c>
      <c r="AR1062">
        <f>_xlfn.XLOOKUP(C1062,UrbanHeat!$A$2:$A$1333,UrbanHeat!$B$2:$B$1333,,0,)</f>
        <v>10.648</v>
      </c>
      <c r="AS1062" s="25">
        <f>_xlfn.XLOOKUP($C1062,TNC_Loading!$A$2:$A$1332,TNC_Loading!B$2:B$1332,,0,)</f>
        <v>0.90600000000000003</v>
      </c>
      <c r="AT1062" s="25">
        <f>_xlfn.XLOOKUP($C1062,TNC_Loading!$A$2:$A$1332,TNC_Loading!C$2:C$1332,,0,)</f>
        <v>2.3E-2</v>
      </c>
      <c r="AU1062" s="25">
        <f>_xlfn.XLOOKUP($C1062,TNC_Loading!$A$2:$A$1332,TNC_Loading!D$2:D$1332,,0,)</f>
        <v>0.53300000000000003</v>
      </c>
      <c r="AV1062" s="25">
        <f>_xlfn.XLOOKUP($C1062,TNC_Loading!$A$2:$A$1332,TNC_Loading!E$2:E$1332,,0,)</f>
        <v>0.60099999999999998</v>
      </c>
      <c r="AW1062" s="25">
        <f>_xlfn.XLOOKUP($C1062,TNC_Loading!$A$2:$A$1332,TNC_Loading!F$2:F$1332,,0,)</f>
        <v>16.25</v>
      </c>
      <c r="AX1062">
        <f>_xlfn.XLOOKUP(C1062,BIBI!$D$2:$D$1332,BIBI!$F$2:$F$1332,,0,)</f>
        <v>0</v>
      </c>
      <c r="AY1062">
        <f>_xlfn.XLOOKUP(C1062,FacilityCounts!$A$3:$A$1333,FacilityCounts!$B$3:$B$1333,,0,)</f>
        <v>0</v>
      </c>
      <c r="AZ1062">
        <f>_xlfn.XLOOKUP(C1062,FacilityCounts!$D$3:$D$1333,FacilityCounts!$E$3:$E$1333,,0,)</f>
        <v>0</v>
      </c>
      <c r="BA1062">
        <f>_xlfn.XLOOKUP(C1062,FacilityCounts!$G$3:$G$1333,FacilityCounts!$H$3:$H$1333,,0,)</f>
        <v>0</v>
      </c>
      <c r="BB1062">
        <f>IFERROR(_xlfn.XLOOKUP(C1062,'DA to P Sensitive Lakes'!$P$2:$P$44,'DA to P Sensitive Lakes'!$Q$2:$Q$44,,0,),0)</f>
        <v>0</v>
      </c>
      <c r="BC1062" s="25">
        <f>_xlfn.XLOOKUP(C1062,'Historic Runoff (mm)'!$A$2:$A$1332,'Historic Runoff (mm)'!$B$2:$B$1332,,0,)</f>
        <v>81.100999999999999</v>
      </c>
      <c r="BD1062">
        <f>_xlfn.XLOOKUP(C1062,DrainageComplaint!$A$2:$A$1332,DrainageComplaint!$B$2:$B$1332,,0,)</f>
        <v>0</v>
      </c>
      <c r="BE1062">
        <f>_xlfn.XLOOKUP(C1062,PAD_Area!$G$2:$G$1332,PAD_Area!$H$2:$H$1332,,0,)</f>
        <v>0</v>
      </c>
    </row>
    <row r="1063" spans="1:57" x14ac:dyDescent="0.2">
      <c r="A1063" s="2">
        <v>1060</v>
      </c>
      <c r="B1063" s="2">
        <v>1061</v>
      </c>
      <c r="C1063" s="20">
        <v>1500420</v>
      </c>
      <c r="D1063" s="3" t="s">
        <v>1056</v>
      </c>
      <c r="E1063" s="3" t="s">
        <v>1017</v>
      </c>
      <c r="F1063" s="3">
        <v>2506.672</v>
      </c>
      <c r="G1063" s="3">
        <v>65113.257138499997</v>
      </c>
      <c r="H1063" s="3">
        <v>109190203.638</v>
      </c>
      <c r="I1063" s="2">
        <v>0</v>
      </c>
      <c r="J1063" s="2">
        <v>2</v>
      </c>
      <c r="K1063" s="2">
        <v>0</v>
      </c>
      <c r="L1063" s="2">
        <v>0</v>
      </c>
      <c r="M1063" s="3">
        <v>17653.80078125</v>
      </c>
      <c r="N1063" s="2">
        <f>_xlfn.XLOOKUP(C1063,Shellfish_Presence!$E$3:$E$1333,Shellfish_Presence!$G$3:$G$1333,,0,)</f>
        <v>0</v>
      </c>
      <c r="O1063" s="3">
        <v>0</v>
      </c>
      <c r="P1063" s="3">
        <v>0</v>
      </c>
      <c r="Q1063" s="2">
        <v>7</v>
      </c>
      <c r="R1063" s="3">
        <v>0.99999898672103882</v>
      </c>
      <c r="S1063" s="3">
        <v>0</v>
      </c>
      <c r="T1063" s="3">
        <v>0</v>
      </c>
      <c r="U1063" s="3">
        <v>0</v>
      </c>
      <c r="V1063" s="2">
        <v>0</v>
      </c>
      <c r="W1063" s="3" t="str">
        <f t="shared" si="32"/>
        <v/>
      </c>
      <c r="X1063" t="str">
        <f t="shared" si="33"/>
        <v/>
      </c>
      <c r="Y1063">
        <f>IFERROR(INDEX('Parcel Year'!$N$3:$N$1175,MATCH(KC_SPS_SubbasinAttributes!C1063,'Parcel Year'!$M$3:$M$1175,0)),0)</f>
        <v>0</v>
      </c>
      <c r="Z1063">
        <f>INDEX(Imperviousness!$B$2:$B$1332,MATCH(KC_SPS_SubbasinAttributes!C1063,Imperviousness!$A$2:$A$1332,0))</f>
        <v>1E-3</v>
      </c>
      <c r="AA1063">
        <f>INDEX('Flow Duration Index'!$B$2:$B$1332,MATCH(KC_SPS_SubbasinAttributes!C1063,'Flow Duration Index'!$A$2:$A$1332,0))</f>
        <v>1.6419999999999999</v>
      </c>
      <c r="AB1063">
        <f>INDEX(Opportunity_Index!$G$2:$G$1333,MATCH(KC_SPS_SubbasinAttributes!C1063,Opportunity_Index!$F$2:$F$1333,0))</f>
        <v>1.5599999999999999E-2</v>
      </c>
      <c r="AC1063">
        <f>INDEX(Traffic!$B$2:$B$1332,MATCH(KC_SPS_SubbasinAttributes!C1063,Traffic!$A$2:$A$1332,0))</f>
        <v>0</v>
      </c>
      <c r="AD1063">
        <f>INDEX(EquityScore!$F$3:$F$1334,MATCH(KC_SPS_SubbasinAttributes!C1063,EquityScore!$E$3:$E$1334,0))</f>
        <v>1.6666666699999999</v>
      </c>
      <c r="AE1063" t="str">
        <f>IFERROR(INDEX(PavementCondition!$E$2:$E$669,MATCH(KC_SPS_SubbasinAttributes!C1063,PavementCondition!$D$2:$D$669,0)),"N/A")</f>
        <v>N/A</v>
      </c>
      <c r="AF1063">
        <f>INDEX(SpawnerMortality!$E$2:$E$1331,MATCH(KC_SPS_SubbasinAttributes!C1063,SpawnerMortality!$D$2:$D$1331,0))</f>
        <v>0</v>
      </c>
      <c r="AG1063" s="25" t="str">
        <f>IFERROR(_xlfn.XLOOKUP($C1063,WQBE_Loading!$C$4:$C$3072,WQBE_Loading!G$4:G$3072,,0,),"")</f>
        <v/>
      </c>
      <c r="AH1063" s="25" t="str">
        <f>IFERROR(_xlfn.XLOOKUP($C1063,WQBE_Loading!$C$4:$C$3072,WQBE_Loading!H$4:H$3072,,0,),"")</f>
        <v/>
      </c>
      <c r="AI1063" s="25" t="str">
        <f>IFERROR(_xlfn.XLOOKUP($C1063,WQBE_Loading!$C$4:$C$3072,WQBE_Loading!I$4:I$3072,,0,),"")</f>
        <v/>
      </c>
      <c r="AJ1063" s="25" t="str">
        <f>IFERROR(_xlfn.XLOOKUP($C1063,WQBE_Loading!$C$4:$C$3072,WQBE_Loading!J$4:J$3072,,0,),"")</f>
        <v/>
      </c>
      <c r="AK1063" s="25" t="str">
        <f>IFERROR(_xlfn.XLOOKUP($C1063,WQBE_Loading!$C$4:$C$3072,WQBE_Loading!K$4:K$3072,,0,),"")</f>
        <v/>
      </c>
      <c r="AL1063" s="25" t="str">
        <f>IFERROR(_xlfn.XLOOKUP($C1063,WQBE_Loading!$C$4:$C$3072,WQBE_Loading!L$4:L$3072,,0,),"")</f>
        <v/>
      </c>
      <c r="AM1063" s="25" t="str">
        <f>IFERROR(_xlfn.XLOOKUP($C1063,WQBE_Loading!$C$4:$C$3072,WQBE_Loading!M$4:M$3072,,0,),"")</f>
        <v/>
      </c>
      <c r="AN1063" s="25" t="str">
        <f>IFERROR(_xlfn.XLOOKUP($C1063,WQBE_Loading!$C$4:$C$3072,WQBE_Loading!N$4:N$3072,,0,),"")</f>
        <v/>
      </c>
      <c r="AO1063" s="25" t="str">
        <f>IFERROR(_xlfn.XLOOKUP($C1063,WQBE_Loading!$C$4:$C$3072,WQBE_Loading!O$4:O$3072,,0,),"")</f>
        <v/>
      </c>
      <c r="AP1063" s="25" t="str">
        <f>IFERROR(_xlfn.XLOOKUP($C1063,WQBE_Loading!$C$4:$C$3072,WQBE_Loading!P$4:P$3072,,0,),"")</f>
        <v/>
      </c>
      <c r="AQ1063" s="13" t="str">
        <f>IFERROR(_xlfn.XLOOKUP($C1063,WQBE_Loading!$C$4:$C$3072,WQBE_Loading!Q$4:Q$3072,,0,),"")</f>
        <v/>
      </c>
      <c r="AR1063">
        <f>_xlfn.XLOOKUP(C1063,UrbanHeat!$A$2:$A$1333,UrbanHeat!$B$2:$B$1333,,0,)</f>
        <v>10.561</v>
      </c>
      <c r="AS1063" s="25">
        <f>_xlfn.XLOOKUP($C1063,TNC_Loading!$A$2:$A$1332,TNC_Loading!B$2:B$1332,,0,)</f>
        <v>0.72599999999999998</v>
      </c>
      <c r="AT1063" s="25">
        <f>_xlfn.XLOOKUP($C1063,TNC_Loading!$A$2:$A$1332,TNC_Loading!C$2:C$1332,,0,)</f>
        <v>1.2999999999999999E-2</v>
      </c>
      <c r="AU1063" s="25">
        <f>_xlfn.XLOOKUP($C1063,TNC_Loading!$A$2:$A$1332,TNC_Loading!D$2:D$1332,,0,)</f>
        <v>0.25</v>
      </c>
      <c r="AV1063" s="25">
        <f>_xlfn.XLOOKUP($C1063,TNC_Loading!$A$2:$A$1332,TNC_Loading!E$2:E$1332,,0,)</f>
        <v>0.40899999999999997</v>
      </c>
      <c r="AW1063" s="25">
        <f>_xlfn.XLOOKUP($C1063,TNC_Loading!$A$2:$A$1332,TNC_Loading!F$2:F$1332,,0,)</f>
        <v>12.96</v>
      </c>
      <c r="AX1063">
        <f>_xlfn.XLOOKUP(C1063,BIBI!$D$2:$D$1332,BIBI!$F$2:$F$1332,,0,)</f>
        <v>0</v>
      </c>
      <c r="AY1063">
        <f>_xlfn.XLOOKUP(C1063,FacilityCounts!$A$3:$A$1333,FacilityCounts!$B$3:$B$1333,,0,)</f>
        <v>0</v>
      </c>
      <c r="AZ1063">
        <f>_xlfn.XLOOKUP(C1063,FacilityCounts!$D$3:$D$1333,FacilityCounts!$E$3:$E$1333,,0,)</f>
        <v>0</v>
      </c>
      <c r="BA1063">
        <f>_xlfn.XLOOKUP(C1063,FacilityCounts!$G$3:$G$1333,FacilityCounts!$H$3:$H$1333,,0,)</f>
        <v>0</v>
      </c>
      <c r="BB1063">
        <f>IFERROR(_xlfn.XLOOKUP(C1063,'DA to P Sensitive Lakes'!$P$2:$P$44,'DA to P Sensitive Lakes'!$Q$2:$Q$44,,0,),0)</f>
        <v>0</v>
      </c>
      <c r="BC1063" s="25">
        <f>_xlfn.XLOOKUP(C1063,'Historic Runoff (mm)'!$A$2:$A$1332,'Historic Runoff (mm)'!$B$2:$B$1332,,0,)</f>
        <v>64.477000000000004</v>
      </c>
      <c r="BD1063">
        <f>_xlfn.XLOOKUP(C1063,DrainageComplaint!$A$2:$A$1332,DrainageComplaint!$B$2:$B$1332,,0,)</f>
        <v>0</v>
      </c>
      <c r="BE1063">
        <f>_xlfn.XLOOKUP(C1063,PAD_Area!$G$2:$G$1332,PAD_Area!$H$2:$H$1332,,0,)</f>
        <v>0</v>
      </c>
    </row>
    <row r="1064" spans="1:57" x14ac:dyDescent="0.2">
      <c r="A1064" s="2">
        <v>1061</v>
      </c>
      <c r="B1064" s="2">
        <v>1062</v>
      </c>
      <c r="C1064" s="20">
        <v>1500430</v>
      </c>
      <c r="D1064" s="3" t="s">
        <v>1053</v>
      </c>
      <c r="E1064" s="3" t="s">
        <v>1017</v>
      </c>
      <c r="F1064" s="3">
        <v>1480.566</v>
      </c>
      <c r="G1064" s="3">
        <v>66497.079657399998</v>
      </c>
      <c r="H1064" s="3">
        <v>64493198.7355</v>
      </c>
      <c r="I1064" s="2">
        <v>6</v>
      </c>
      <c r="J1064" s="2">
        <v>2</v>
      </c>
      <c r="K1064" s="2">
        <v>0</v>
      </c>
      <c r="L1064" s="2">
        <v>7</v>
      </c>
      <c r="M1064" s="3">
        <v>26521.30078125</v>
      </c>
      <c r="N1064" s="2">
        <f>_xlfn.XLOOKUP(C1064,Shellfish_Presence!$E$3:$E$1333,Shellfish_Presence!$G$3:$G$1333,,0,)</f>
        <v>0</v>
      </c>
      <c r="O1064" s="3">
        <v>0</v>
      </c>
      <c r="P1064" s="3">
        <v>0</v>
      </c>
      <c r="Q1064" s="2">
        <v>6</v>
      </c>
      <c r="R1064" s="3">
        <v>1</v>
      </c>
      <c r="S1064" s="3">
        <v>0</v>
      </c>
      <c r="T1064" s="3">
        <v>29828.900390625</v>
      </c>
      <c r="U1064" s="3">
        <v>0</v>
      </c>
      <c r="V1064" s="2">
        <v>14</v>
      </c>
      <c r="W1064" s="3">
        <f t="shared" si="32"/>
        <v>4.6934348288615077E-4</v>
      </c>
      <c r="X1064">
        <f t="shared" si="33"/>
        <v>0</v>
      </c>
      <c r="Y1064">
        <f>IFERROR(INDEX('Parcel Year'!$N$3:$N$1175,MATCH(KC_SPS_SubbasinAttributes!C1064,'Parcel Year'!$M$3:$M$1175,0)),0)</f>
        <v>0.22539399564266205</v>
      </c>
      <c r="Z1064">
        <f>INDEX(Imperviousness!$B$2:$B$1332,MATCH(KC_SPS_SubbasinAttributes!C1064,Imperviousness!$A$2:$A$1332,0))</f>
        <v>8.0000000000000002E-3</v>
      </c>
      <c r="AA1064">
        <f>INDEX('Flow Duration Index'!$B$2:$B$1332,MATCH(KC_SPS_SubbasinAttributes!C1064,'Flow Duration Index'!$A$2:$A$1332,0))</f>
        <v>2.972</v>
      </c>
      <c r="AB1064">
        <f>INDEX(Opportunity_Index!$G$2:$G$1333,MATCH(KC_SPS_SubbasinAttributes!C1064,Opportunity_Index!$F$2:$F$1333,0))</f>
        <v>3.1199999999999999E-2</v>
      </c>
      <c r="AC1064">
        <f>INDEX(Traffic!$B$2:$B$1332,MATCH(KC_SPS_SubbasinAttributes!C1064,Traffic!$A$2:$A$1332,0))</f>
        <v>751.11400000000003</v>
      </c>
      <c r="AD1064">
        <f>INDEX(EquityScore!$F$3:$F$1334,MATCH(KC_SPS_SubbasinAttributes!C1064,EquityScore!$E$3:$E$1334,0))</f>
        <v>1.6666666699999999</v>
      </c>
      <c r="AE1064">
        <f>IFERROR(INDEX(PavementCondition!$E$2:$E$669,MATCH(KC_SPS_SubbasinAttributes!C1064,PavementCondition!$D$2:$D$669,0)),"N/A")</f>
        <v>34</v>
      </c>
      <c r="AF1064">
        <f>INDEX(SpawnerMortality!$E$2:$E$1331,MATCH(KC_SPS_SubbasinAttributes!C1064,SpawnerMortality!$D$2:$D$1331,0))</f>
        <v>0.19476634700000001</v>
      </c>
      <c r="AG1064" s="25" t="str">
        <f>IFERROR(_xlfn.XLOOKUP($C1064,WQBE_Loading!$C$4:$C$3072,WQBE_Loading!G$4:G$3072,,0,),"")</f>
        <v/>
      </c>
      <c r="AH1064" s="25" t="str">
        <f>IFERROR(_xlfn.XLOOKUP($C1064,WQBE_Loading!$C$4:$C$3072,WQBE_Loading!H$4:H$3072,,0,),"")</f>
        <v/>
      </c>
      <c r="AI1064" s="25" t="str">
        <f>IFERROR(_xlfn.XLOOKUP($C1064,WQBE_Loading!$C$4:$C$3072,WQBE_Loading!I$4:I$3072,,0,),"")</f>
        <v/>
      </c>
      <c r="AJ1064" s="25" t="str">
        <f>IFERROR(_xlfn.XLOOKUP($C1064,WQBE_Loading!$C$4:$C$3072,WQBE_Loading!J$4:J$3072,,0,),"")</f>
        <v/>
      </c>
      <c r="AK1064" s="25" t="str">
        <f>IFERROR(_xlfn.XLOOKUP($C1064,WQBE_Loading!$C$4:$C$3072,WQBE_Loading!K$4:K$3072,,0,),"")</f>
        <v/>
      </c>
      <c r="AL1064" s="25" t="str">
        <f>IFERROR(_xlfn.XLOOKUP($C1064,WQBE_Loading!$C$4:$C$3072,WQBE_Loading!L$4:L$3072,,0,),"")</f>
        <v/>
      </c>
      <c r="AM1064" s="25" t="str">
        <f>IFERROR(_xlfn.XLOOKUP($C1064,WQBE_Loading!$C$4:$C$3072,WQBE_Loading!M$4:M$3072,,0,),"")</f>
        <v/>
      </c>
      <c r="AN1064" s="25" t="str">
        <f>IFERROR(_xlfn.XLOOKUP($C1064,WQBE_Loading!$C$4:$C$3072,WQBE_Loading!N$4:N$3072,,0,),"")</f>
        <v/>
      </c>
      <c r="AO1064" s="25" t="str">
        <f>IFERROR(_xlfn.XLOOKUP($C1064,WQBE_Loading!$C$4:$C$3072,WQBE_Loading!O$4:O$3072,,0,),"")</f>
        <v/>
      </c>
      <c r="AP1064" s="25" t="str">
        <f>IFERROR(_xlfn.XLOOKUP($C1064,WQBE_Loading!$C$4:$C$3072,WQBE_Loading!P$4:P$3072,,0,),"")</f>
        <v/>
      </c>
      <c r="AQ1064" s="13" t="str">
        <f>IFERROR(_xlfn.XLOOKUP($C1064,WQBE_Loading!$C$4:$C$3072,WQBE_Loading!Q$4:Q$3072,,0,),"")</f>
        <v/>
      </c>
      <c r="AR1064">
        <f>_xlfn.XLOOKUP(C1064,UrbanHeat!$A$2:$A$1333,UrbanHeat!$B$2:$B$1333,,0,)</f>
        <v>12.153</v>
      </c>
      <c r="AS1064" s="25">
        <f>_xlfn.XLOOKUP($C1064,TNC_Loading!$A$2:$A$1332,TNC_Loading!B$2:B$1332,,0,)</f>
        <v>3.2530000000000001</v>
      </c>
      <c r="AT1064" s="25">
        <f>_xlfn.XLOOKUP($C1064,TNC_Loading!$A$2:$A$1332,TNC_Loading!C$2:C$1332,,0,)</f>
        <v>0.16900000000000001</v>
      </c>
      <c r="AU1064" s="25">
        <f>_xlfn.XLOOKUP($C1064,TNC_Loading!$A$2:$A$1332,TNC_Loading!D$2:D$1332,,0,)</f>
        <v>8.7249999999999996</v>
      </c>
      <c r="AV1064" s="25">
        <f>_xlfn.XLOOKUP($C1064,TNC_Loading!$A$2:$A$1332,TNC_Loading!E$2:E$1332,,0,)</f>
        <v>3.1</v>
      </c>
      <c r="AW1064" s="25">
        <f>_xlfn.XLOOKUP($C1064,TNC_Loading!$A$2:$A$1332,TNC_Loading!F$2:F$1332,,0,)</f>
        <v>65.456999999999994</v>
      </c>
      <c r="AX1064">
        <f>_xlfn.XLOOKUP(C1064,BIBI!$D$2:$D$1332,BIBI!$F$2:$F$1332,,0,)</f>
        <v>51.5</v>
      </c>
      <c r="AY1064">
        <f>_xlfn.XLOOKUP(C1064,FacilityCounts!$A$3:$A$1333,FacilityCounts!$B$3:$B$1333,,0,)</f>
        <v>10</v>
      </c>
      <c r="AZ1064">
        <f>_xlfn.XLOOKUP(C1064,FacilityCounts!$D$3:$D$1333,FacilityCounts!$E$3:$E$1333,,0,)</f>
        <v>1</v>
      </c>
      <c r="BA1064">
        <f>_xlfn.XLOOKUP(C1064,FacilityCounts!$G$3:$G$1333,FacilityCounts!$H$3:$H$1333,,0,)</f>
        <v>0</v>
      </c>
      <c r="BB1064">
        <f>IFERROR(_xlfn.XLOOKUP(C1064,'DA to P Sensitive Lakes'!$P$2:$P$44,'DA to P Sensitive Lakes'!$Q$2:$Q$44,,0,),0)</f>
        <v>0</v>
      </c>
      <c r="BC1064" s="25">
        <f>_xlfn.XLOOKUP(C1064,'Historic Runoff (mm)'!$A$2:$A$1332,'Historic Runoff (mm)'!$B$2:$B$1332,,0,)</f>
        <v>234.2</v>
      </c>
      <c r="BD1064">
        <f>_xlfn.XLOOKUP(C1064,DrainageComplaint!$A$2:$A$1332,DrainageComplaint!$B$2:$B$1332,,0,)</f>
        <v>3</v>
      </c>
      <c r="BE1064">
        <f>_xlfn.XLOOKUP(C1064,PAD_Area!$G$2:$G$1332,PAD_Area!$H$2:$H$1332,,0,)</f>
        <v>0</v>
      </c>
    </row>
    <row r="1065" spans="1:57" x14ac:dyDescent="0.2">
      <c r="A1065" s="2">
        <v>1062</v>
      </c>
      <c r="B1065" s="2">
        <v>1063</v>
      </c>
      <c r="C1065" s="20">
        <v>1500440</v>
      </c>
      <c r="D1065" s="3" t="s">
        <v>1057</v>
      </c>
      <c r="E1065" s="3" t="s">
        <v>1017</v>
      </c>
      <c r="F1065" s="3">
        <v>2728.9690000000001</v>
      </c>
      <c r="G1065" s="3">
        <v>66096.626620900002</v>
      </c>
      <c r="H1065" s="3">
        <v>118873419.56299999</v>
      </c>
      <c r="I1065" s="2">
        <v>3</v>
      </c>
      <c r="J1065" s="2">
        <v>3</v>
      </c>
      <c r="K1065" s="2">
        <v>0</v>
      </c>
      <c r="L1065" s="2">
        <v>23</v>
      </c>
      <c r="M1065" s="3">
        <v>6418.58984375</v>
      </c>
      <c r="N1065" s="2">
        <f>_xlfn.XLOOKUP(C1065,Shellfish_Presence!$E$3:$E$1333,Shellfish_Presence!$G$3:$G$1333,,0,)</f>
        <v>0</v>
      </c>
      <c r="O1065" s="3">
        <v>0</v>
      </c>
      <c r="P1065" s="3">
        <v>7.047609869914595E-6</v>
      </c>
      <c r="Q1065" s="2">
        <v>15</v>
      </c>
      <c r="R1065" s="3">
        <v>1</v>
      </c>
      <c r="S1065" s="3">
        <v>0</v>
      </c>
      <c r="T1065" s="3">
        <v>25576.30078125</v>
      </c>
      <c r="U1065" s="3">
        <v>0</v>
      </c>
      <c r="V1065" s="2">
        <v>15</v>
      </c>
      <c r="W1065" s="3">
        <f t="shared" si="32"/>
        <v>5.8648043469196722E-4</v>
      </c>
      <c r="X1065">
        <f t="shared" si="33"/>
        <v>0</v>
      </c>
      <c r="Y1065">
        <f>IFERROR(INDEX('Parcel Year'!$N$3:$N$1175,MATCH(KC_SPS_SubbasinAttributes!C1065,'Parcel Year'!$M$3:$M$1175,0)),0)</f>
        <v>0.21624100208282471</v>
      </c>
      <c r="Z1065">
        <f>INDEX(Imperviousness!$B$2:$B$1332,MATCH(KC_SPS_SubbasinAttributes!C1065,Imperviousness!$A$2:$A$1332,0))</f>
        <v>8.0000000000000002E-3</v>
      </c>
      <c r="AA1065">
        <f>INDEX('Flow Duration Index'!$B$2:$B$1332,MATCH(KC_SPS_SubbasinAttributes!C1065,'Flow Duration Index'!$A$2:$A$1332,0))</f>
        <v>2.3090000000000002</v>
      </c>
      <c r="AB1065">
        <f>INDEX(Opportunity_Index!$G$2:$G$1333,MATCH(KC_SPS_SubbasinAttributes!C1065,Opportunity_Index!$F$2:$F$1333,0))</f>
        <v>0.15384999999999999</v>
      </c>
      <c r="AC1065">
        <f>INDEX(Traffic!$B$2:$B$1332,MATCH(KC_SPS_SubbasinAttributes!C1065,Traffic!$A$2:$A$1332,0))</f>
        <v>189.161</v>
      </c>
      <c r="AD1065">
        <f>INDEX(EquityScore!$F$3:$F$1334,MATCH(KC_SPS_SubbasinAttributes!C1065,EquityScore!$E$3:$E$1334,0))</f>
        <v>2</v>
      </c>
      <c r="AE1065">
        <f>IFERROR(INDEX(PavementCondition!$E$2:$E$669,MATCH(KC_SPS_SubbasinAttributes!C1065,PavementCondition!$D$2:$D$669,0)),"N/A")</f>
        <v>34</v>
      </c>
      <c r="AF1065">
        <f>INDEX(SpawnerMortality!$E$2:$E$1331,MATCH(KC_SPS_SubbasinAttributes!C1065,SpawnerMortality!$D$2:$D$1331,0))</f>
        <v>0.19634009799999999</v>
      </c>
      <c r="AG1065" s="25" t="str">
        <f>IFERROR(_xlfn.XLOOKUP($C1065,WQBE_Loading!$C$4:$C$3072,WQBE_Loading!G$4:G$3072,,0,),"")</f>
        <v/>
      </c>
      <c r="AH1065" s="25" t="str">
        <f>IFERROR(_xlfn.XLOOKUP($C1065,WQBE_Loading!$C$4:$C$3072,WQBE_Loading!H$4:H$3072,,0,),"")</f>
        <v/>
      </c>
      <c r="AI1065" s="25" t="str">
        <f>IFERROR(_xlfn.XLOOKUP($C1065,WQBE_Loading!$C$4:$C$3072,WQBE_Loading!I$4:I$3072,,0,),"")</f>
        <v/>
      </c>
      <c r="AJ1065" s="25" t="str">
        <f>IFERROR(_xlfn.XLOOKUP($C1065,WQBE_Loading!$C$4:$C$3072,WQBE_Loading!J$4:J$3072,,0,),"")</f>
        <v/>
      </c>
      <c r="AK1065" s="25" t="str">
        <f>IFERROR(_xlfn.XLOOKUP($C1065,WQBE_Loading!$C$4:$C$3072,WQBE_Loading!K$4:K$3072,,0,),"")</f>
        <v/>
      </c>
      <c r="AL1065" s="25" t="str">
        <f>IFERROR(_xlfn.XLOOKUP($C1065,WQBE_Loading!$C$4:$C$3072,WQBE_Loading!L$4:L$3072,,0,),"")</f>
        <v/>
      </c>
      <c r="AM1065" s="25" t="str">
        <f>IFERROR(_xlfn.XLOOKUP($C1065,WQBE_Loading!$C$4:$C$3072,WQBE_Loading!M$4:M$3072,,0,),"")</f>
        <v/>
      </c>
      <c r="AN1065" s="25" t="str">
        <f>IFERROR(_xlfn.XLOOKUP($C1065,WQBE_Loading!$C$4:$C$3072,WQBE_Loading!N$4:N$3072,,0,),"")</f>
        <v/>
      </c>
      <c r="AO1065" s="25" t="str">
        <f>IFERROR(_xlfn.XLOOKUP($C1065,WQBE_Loading!$C$4:$C$3072,WQBE_Loading!O$4:O$3072,,0,),"")</f>
        <v/>
      </c>
      <c r="AP1065" s="25" t="str">
        <f>IFERROR(_xlfn.XLOOKUP($C1065,WQBE_Loading!$C$4:$C$3072,WQBE_Loading!P$4:P$3072,,0,),"")</f>
        <v/>
      </c>
      <c r="AQ1065" s="13" t="str">
        <f>IFERROR(_xlfn.XLOOKUP($C1065,WQBE_Loading!$C$4:$C$3072,WQBE_Loading!Q$4:Q$3072,,0,),"")</f>
        <v/>
      </c>
      <c r="AR1065">
        <f>_xlfn.XLOOKUP(C1065,UrbanHeat!$A$2:$A$1333,UrbanHeat!$B$2:$B$1333,,0,)</f>
        <v>9.8330000000000002</v>
      </c>
      <c r="AS1065" s="25">
        <f>_xlfn.XLOOKUP($C1065,TNC_Loading!$A$2:$A$1332,TNC_Loading!B$2:B$1332,,0,)</f>
        <v>2.7280000000000002</v>
      </c>
      <c r="AT1065" s="25">
        <f>_xlfn.XLOOKUP($C1065,TNC_Loading!$A$2:$A$1332,TNC_Loading!C$2:C$1332,,0,)</f>
        <v>0.09</v>
      </c>
      <c r="AU1065" s="25">
        <f>_xlfn.XLOOKUP($C1065,TNC_Loading!$A$2:$A$1332,TNC_Loading!D$2:D$1332,,0,)</f>
        <v>3.6869999999999998</v>
      </c>
      <c r="AV1065" s="25">
        <f>_xlfn.XLOOKUP($C1065,TNC_Loading!$A$2:$A$1332,TNC_Loading!E$2:E$1332,,0,)</f>
        <v>2.1360000000000001</v>
      </c>
      <c r="AW1065" s="25">
        <f>_xlfn.XLOOKUP($C1065,TNC_Loading!$A$2:$A$1332,TNC_Loading!F$2:F$1332,,0,)</f>
        <v>52.552999999999997</v>
      </c>
      <c r="AX1065">
        <f>_xlfn.XLOOKUP(C1065,BIBI!$D$2:$D$1332,BIBI!$F$2:$F$1332,,0,)</f>
        <v>0</v>
      </c>
      <c r="AY1065">
        <f>_xlfn.XLOOKUP(C1065,FacilityCounts!$A$3:$A$1333,FacilityCounts!$B$3:$B$1333,,0,)</f>
        <v>7</v>
      </c>
      <c r="AZ1065">
        <f>_xlfn.XLOOKUP(C1065,FacilityCounts!$D$3:$D$1333,FacilityCounts!$E$3:$E$1333,,0,)</f>
        <v>5</v>
      </c>
      <c r="BA1065">
        <f>_xlfn.XLOOKUP(C1065,FacilityCounts!$G$3:$G$1333,FacilityCounts!$H$3:$H$1333,,0,)</f>
        <v>2</v>
      </c>
      <c r="BB1065">
        <f>IFERROR(_xlfn.XLOOKUP(C1065,'DA to P Sensitive Lakes'!$P$2:$P$44,'DA to P Sensitive Lakes'!$Q$2:$Q$44,,0,),0)</f>
        <v>0</v>
      </c>
      <c r="BC1065" s="25">
        <f>_xlfn.XLOOKUP(C1065,'Historic Runoff (mm)'!$A$2:$A$1332,'Historic Runoff (mm)'!$B$2:$B$1332,,0,)</f>
        <v>238.554</v>
      </c>
      <c r="BD1065">
        <f>_xlfn.XLOOKUP(C1065,DrainageComplaint!$A$2:$A$1332,DrainageComplaint!$B$2:$B$1332,,0,)</f>
        <v>4</v>
      </c>
      <c r="BE1065">
        <f>_xlfn.XLOOKUP(C1065,PAD_Area!$G$2:$G$1332,PAD_Area!$H$2:$H$1332,,0,)</f>
        <v>0</v>
      </c>
    </row>
    <row r="1066" spans="1:57" x14ac:dyDescent="0.2">
      <c r="A1066" s="2">
        <v>1063</v>
      </c>
      <c r="B1066" s="2">
        <v>1064</v>
      </c>
      <c r="C1066" s="20">
        <v>1500450</v>
      </c>
      <c r="D1066" s="3" t="s">
        <v>1057</v>
      </c>
      <c r="E1066" s="3" t="s">
        <v>1017</v>
      </c>
      <c r="F1066" s="3">
        <v>5688.875</v>
      </c>
      <c r="G1066" s="3">
        <v>109641.05211</v>
      </c>
      <c r="H1066" s="3">
        <v>247806410.85800001</v>
      </c>
      <c r="I1066" s="2">
        <v>5</v>
      </c>
      <c r="J1066" s="2">
        <v>4</v>
      </c>
      <c r="K1066" s="2">
        <v>0</v>
      </c>
      <c r="L1066" s="2">
        <v>42</v>
      </c>
      <c r="M1066" s="3">
        <v>60169.69921875</v>
      </c>
      <c r="N1066" s="2">
        <f>_xlfn.XLOOKUP(C1066,Shellfish_Presence!$E$3:$E$1333,Shellfish_Presence!$G$3:$G$1333,,0,)</f>
        <v>0</v>
      </c>
      <c r="O1066" s="3">
        <v>0</v>
      </c>
      <c r="P1066" s="3">
        <v>0</v>
      </c>
      <c r="Q1066" s="2">
        <v>8</v>
      </c>
      <c r="R1066" s="3">
        <v>1</v>
      </c>
      <c r="S1066" s="3">
        <v>0</v>
      </c>
      <c r="T1066" s="3">
        <v>93640.203125</v>
      </c>
      <c r="U1066" s="3">
        <v>24400.30078125</v>
      </c>
      <c r="V1066" s="2">
        <v>90</v>
      </c>
      <c r="W1066" s="3">
        <f t="shared" si="32"/>
        <v>9.6112563831006752E-4</v>
      </c>
      <c r="X1066">
        <f t="shared" si="33"/>
        <v>0.26057505181485047</v>
      </c>
      <c r="Y1066">
        <f>IFERROR(INDEX('Parcel Year'!$N$3:$N$1175,MATCH(KC_SPS_SubbasinAttributes!C1066,'Parcel Year'!$M$3:$M$1175,0)),0)</f>
        <v>0.20760500431060791</v>
      </c>
      <c r="Z1066">
        <f>INDEX(Imperviousness!$B$2:$B$1332,MATCH(KC_SPS_SubbasinAttributes!C1066,Imperviousness!$A$2:$A$1332,0))</f>
        <v>5.8999999999999997E-2</v>
      </c>
      <c r="AA1066">
        <f>INDEX('Flow Duration Index'!$B$2:$B$1332,MATCH(KC_SPS_SubbasinAttributes!C1066,'Flow Duration Index'!$A$2:$A$1332,0))</f>
        <v>3.4529999999999998</v>
      </c>
      <c r="AB1066">
        <f>INDEX(Opportunity_Index!$G$2:$G$1333,MATCH(KC_SPS_SubbasinAttributes!C1066,Opportunity_Index!$F$2:$F$1333,0))</f>
        <v>2.1150000000000002E-2</v>
      </c>
      <c r="AC1066">
        <f>INDEX(Traffic!$B$2:$B$1332,MATCH(KC_SPS_SubbasinAttributes!C1066,Traffic!$A$2:$A$1332,0))</f>
        <v>672.14200000000005</v>
      </c>
      <c r="AD1066">
        <f>INDEX(EquityScore!$F$3:$F$1334,MATCH(KC_SPS_SubbasinAttributes!C1066,EquityScore!$E$3:$E$1334,0))</f>
        <v>1.8333333349999998</v>
      </c>
      <c r="AE1066">
        <f>IFERROR(INDEX(PavementCondition!$E$2:$E$669,MATCH(KC_SPS_SubbasinAttributes!C1066,PavementCondition!$D$2:$D$669,0)),"N/A")</f>
        <v>65.5</v>
      </c>
      <c r="AF1066">
        <f>INDEX(SpawnerMortality!$E$2:$E$1331,MATCH(KC_SPS_SubbasinAttributes!C1066,SpawnerMortality!$D$2:$D$1331,0))</f>
        <v>0.16751006299999999</v>
      </c>
      <c r="AG1066" s="25" t="str">
        <f>IFERROR(_xlfn.XLOOKUP($C1066,WQBE_Loading!$C$4:$C$3072,WQBE_Loading!G$4:G$3072,,0,),"")</f>
        <v/>
      </c>
      <c r="AH1066" s="25" t="str">
        <f>IFERROR(_xlfn.XLOOKUP($C1066,WQBE_Loading!$C$4:$C$3072,WQBE_Loading!H$4:H$3072,,0,),"")</f>
        <v/>
      </c>
      <c r="AI1066" s="25" t="str">
        <f>IFERROR(_xlfn.XLOOKUP($C1066,WQBE_Loading!$C$4:$C$3072,WQBE_Loading!I$4:I$3072,,0,),"")</f>
        <v/>
      </c>
      <c r="AJ1066" s="25" t="str">
        <f>IFERROR(_xlfn.XLOOKUP($C1066,WQBE_Loading!$C$4:$C$3072,WQBE_Loading!J$4:J$3072,,0,),"")</f>
        <v/>
      </c>
      <c r="AK1066" s="25" t="str">
        <f>IFERROR(_xlfn.XLOOKUP($C1066,WQBE_Loading!$C$4:$C$3072,WQBE_Loading!K$4:K$3072,,0,),"")</f>
        <v/>
      </c>
      <c r="AL1066" s="25" t="str">
        <f>IFERROR(_xlfn.XLOOKUP($C1066,WQBE_Loading!$C$4:$C$3072,WQBE_Loading!L$4:L$3072,,0,),"")</f>
        <v/>
      </c>
      <c r="AM1066" s="25" t="str">
        <f>IFERROR(_xlfn.XLOOKUP($C1066,WQBE_Loading!$C$4:$C$3072,WQBE_Loading!M$4:M$3072,,0,),"")</f>
        <v/>
      </c>
      <c r="AN1066" s="25" t="str">
        <f>IFERROR(_xlfn.XLOOKUP($C1066,WQBE_Loading!$C$4:$C$3072,WQBE_Loading!N$4:N$3072,,0,),"")</f>
        <v/>
      </c>
      <c r="AO1066" s="25" t="str">
        <f>IFERROR(_xlfn.XLOOKUP($C1066,WQBE_Loading!$C$4:$C$3072,WQBE_Loading!O$4:O$3072,,0,),"")</f>
        <v/>
      </c>
      <c r="AP1066" s="25" t="str">
        <f>IFERROR(_xlfn.XLOOKUP($C1066,WQBE_Loading!$C$4:$C$3072,WQBE_Loading!P$4:P$3072,,0,),"")</f>
        <v/>
      </c>
      <c r="AQ1066" s="13" t="str">
        <f>IFERROR(_xlfn.XLOOKUP($C1066,WQBE_Loading!$C$4:$C$3072,WQBE_Loading!Q$4:Q$3072,,0,),"")</f>
        <v/>
      </c>
      <c r="AR1066">
        <f>_xlfn.XLOOKUP(C1066,UrbanHeat!$A$2:$A$1333,UrbanHeat!$B$2:$B$1333,,0,)</f>
        <v>12.173999999999999</v>
      </c>
      <c r="AS1066" s="25">
        <f>_xlfn.XLOOKUP($C1066,TNC_Loading!$A$2:$A$1332,TNC_Loading!B$2:B$1332,,0,)</f>
        <v>2.6749999999999998</v>
      </c>
      <c r="AT1066" s="25">
        <f>_xlfn.XLOOKUP($C1066,TNC_Loading!$A$2:$A$1332,TNC_Loading!C$2:C$1332,,0,)</f>
        <v>0.10299999999999999</v>
      </c>
      <c r="AU1066" s="25">
        <f>_xlfn.XLOOKUP($C1066,TNC_Loading!$A$2:$A$1332,TNC_Loading!D$2:D$1332,,0,)</f>
        <v>3.21</v>
      </c>
      <c r="AV1066" s="25">
        <f>_xlfn.XLOOKUP($C1066,TNC_Loading!$A$2:$A$1332,TNC_Loading!E$2:E$1332,,0,)</f>
        <v>2.54</v>
      </c>
      <c r="AW1066" s="25">
        <f>_xlfn.XLOOKUP($C1066,TNC_Loading!$A$2:$A$1332,TNC_Loading!F$2:F$1332,,0,)</f>
        <v>52.338000000000001</v>
      </c>
      <c r="AX1066">
        <f>_xlfn.XLOOKUP(C1066,BIBI!$D$2:$D$1332,BIBI!$F$2:$F$1332,,0,)</f>
        <v>0</v>
      </c>
      <c r="AY1066">
        <f>_xlfn.XLOOKUP(C1066,FacilityCounts!$A$3:$A$1333,FacilityCounts!$B$3:$B$1333,,0,)</f>
        <v>64</v>
      </c>
      <c r="AZ1066">
        <f>_xlfn.XLOOKUP(C1066,FacilityCounts!$D$3:$D$1333,FacilityCounts!$E$3:$E$1333,,0,)</f>
        <v>34</v>
      </c>
      <c r="BA1066">
        <f>_xlfn.XLOOKUP(C1066,FacilityCounts!$G$3:$G$1333,FacilityCounts!$H$3:$H$1333,,0,)</f>
        <v>6</v>
      </c>
      <c r="BB1066">
        <f>IFERROR(_xlfn.XLOOKUP(C1066,'DA to P Sensitive Lakes'!$P$2:$P$44,'DA to P Sensitive Lakes'!$Q$2:$Q$44,,0,),0)</f>
        <v>0</v>
      </c>
      <c r="BC1066" s="25">
        <f>_xlfn.XLOOKUP(C1066,'Historic Runoff (mm)'!$A$2:$A$1332,'Historic Runoff (mm)'!$B$2:$B$1332,,0,)</f>
        <v>217.84899999999999</v>
      </c>
      <c r="BD1066">
        <f>_xlfn.XLOOKUP(C1066,DrainageComplaint!$A$2:$A$1332,DrainageComplaint!$B$2:$B$1332,,0,)</f>
        <v>23</v>
      </c>
      <c r="BE1066">
        <f>_xlfn.XLOOKUP(C1066,PAD_Area!$G$2:$G$1332,PAD_Area!$H$2:$H$1332,,0,)</f>
        <v>0</v>
      </c>
    </row>
    <row r="1067" spans="1:57" x14ac:dyDescent="0.2">
      <c r="A1067" s="2">
        <v>1064</v>
      </c>
      <c r="B1067" s="2">
        <v>1065</v>
      </c>
      <c r="C1067" s="20">
        <v>1500460</v>
      </c>
      <c r="D1067" s="3" t="s">
        <v>1059</v>
      </c>
      <c r="E1067" s="3" t="s">
        <v>1017</v>
      </c>
      <c r="F1067" s="3">
        <v>1029.4639999999999</v>
      </c>
      <c r="G1067" s="3">
        <v>43205.273258000001</v>
      </c>
      <c r="H1067" s="3">
        <v>44843287.334899999</v>
      </c>
      <c r="I1067" s="2">
        <v>2</v>
      </c>
      <c r="J1067" s="2">
        <v>4</v>
      </c>
      <c r="K1067" s="2">
        <v>0</v>
      </c>
      <c r="L1067" s="2">
        <v>9</v>
      </c>
      <c r="M1067" s="3">
        <v>961.3699951171875</v>
      </c>
      <c r="N1067" s="2">
        <f>_xlfn.XLOOKUP(C1067,Shellfish_Presence!$E$3:$E$1333,Shellfish_Presence!$G$3:$G$1333,,0,)</f>
        <v>0</v>
      </c>
      <c r="O1067" s="3">
        <v>0</v>
      </c>
      <c r="P1067" s="3">
        <v>0</v>
      </c>
      <c r="Q1067" s="2">
        <v>1</v>
      </c>
      <c r="R1067" s="3">
        <v>0.99999600648880005</v>
      </c>
      <c r="S1067" s="3">
        <v>0</v>
      </c>
      <c r="T1067" s="3">
        <v>21703.80078125</v>
      </c>
      <c r="U1067" s="3">
        <v>50.898799896240234</v>
      </c>
      <c r="V1067" s="2">
        <v>20</v>
      </c>
      <c r="W1067" s="3">
        <f t="shared" si="32"/>
        <v>9.214975847584299E-4</v>
      </c>
      <c r="X1067">
        <f t="shared" si="33"/>
        <v>2.3451560585744003E-3</v>
      </c>
      <c r="Y1067">
        <f>IFERROR(INDEX('Parcel Year'!$N$3:$N$1175,MATCH(KC_SPS_SubbasinAttributes!C1067,'Parcel Year'!$M$3:$M$1175,0)),0)</f>
        <v>0.17813700437545776</v>
      </c>
      <c r="Z1067">
        <f>INDEX(Imperviousness!$B$2:$B$1332,MATCH(KC_SPS_SubbasinAttributes!C1067,Imperviousness!$A$2:$A$1332,0))</f>
        <v>2.9000000000000001E-2</v>
      </c>
      <c r="AA1067">
        <f>INDEX('Flow Duration Index'!$B$2:$B$1332,MATCH(KC_SPS_SubbasinAttributes!C1067,'Flow Duration Index'!$A$2:$A$1332,0))</f>
        <v>3.9860000000000002</v>
      </c>
      <c r="AB1067">
        <f>INDEX(Opportunity_Index!$G$2:$G$1333,MATCH(KC_SPS_SubbasinAttributes!C1067,Opportunity_Index!$F$2:$F$1333,0))</f>
        <v>4.1999999999999997E-3</v>
      </c>
      <c r="AC1067">
        <f>INDEX(Traffic!$B$2:$B$1332,MATCH(KC_SPS_SubbasinAttributes!C1067,Traffic!$A$2:$A$1332,0))</f>
        <v>183.524</v>
      </c>
      <c r="AD1067">
        <f>INDEX(EquityScore!$F$3:$F$1334,MATCH(KC_SPS_SubbasinAttributes!C1067,EquityScore!$E$3:$E$1334,0))</f>
        <v>1.3333333300000001</v>
      </c>
      <c r="AE1067">
        <f>IFERROR(INDEX(PavementCondition!$E$2:$E$669,MATCH(KC_SPS_SubbasinAttributes!C1067,PavementCondition!$D$2:$D$669,0)),"N/A")</f>
        <v>69</v>
      </c>
      <c r="AF1067">
        <f>INDEX(SpawnerMortality!$E$2:$E$1331,MATCH(KC_SPS_SubbasinAttributes!C1067,SpawnerMortality!$D$2:$D$1331,0))</f>
        <v>0.1823201055</v>
      </c>
      <c r="AG1067" s="25" t="str">
        <f>IFERROR(_xlfn.XLOOKUP($C1067,WQBE_Loading!$C$4:$C$3072,WQBE_Loading!G$4:G$3072,,0,),"")</f>
        <v/>
      </c>
      <c r="AH1067" s="25" t="str">
        <f>IFERROR(_xlfn.XLOOKUP($C1067,WQBE_Loading!$C$4:$C$3072,WQBE_Loading!H$4:H$3072,,0,),"")</f>
        <v/>
      </c>
      <c r="AI1067" s="25" t="str">
        <f>IFERROR(_xlfn.XLOOKUP($C1067,WQBE_Loading!$C$4:$C$3072,WQBE_Loading!I$4:I$3072,,0,),"")</f>
        <v/>
      </c>
      <c r="AJ1067" s="25" t="str">
        <f>IFERROR(_xlfn.XLOOKUP($C1067,WQBE_Loading!$C$4:$C$3072,WQBE_Loading!J$4:J$3072,,0,),"")</f>
        <v/>
      </c>
      <c r="AK1067" s="25" t="str">
        <f>IFERROR(_xlfn.XLOOKUP($C1067,WQBE_Loading!$C$4:$C$3072,WQBE_Loading!K$4:K$3072,,0,),"")</f>
        <v/>
      </c>
      <c r="AL1067" s="25" t="str">
        <f>IFERROR(_xlfn.XLOOKUP($C1067,WQBE_Loading!$C$4:$C$3072,WQBE_Loading!L$4:L$3072,,0,),"")</f>
        <v/>
      </c>
      <c r="AM1067" s="25" t="str">
        <f>IFERROR(_xlfn.XLOOKUP($C1067,WQBE_Loading!$C$4:$C$3072,WQBE_Loading!M$4:M$3072,,0,),"")</f>
        <v/>
      </c>
      <c r="AN1067" s="25" t="str">
        <f>IFERROR(_xlfn.XLOOKUP($C1067,WQBE_Loading!$C$4:$C$3072,WQBE_Loading!N$4:N$3072,,0,),"")</f>
        <v/>
      </c>
      <c r="AO1067" s="25" t="str">
        <f>IFERROR(_xlfn.XLOOKUP($C1067,WQBE_Loading!$C$4:$C$3072,WQBE_Loading!O$4:O$3072,,0,),"")</f>
        <v/>
      </c>
      <c r="AP1067" s="25" t="str">
        <f>IFERROR(_xlfn.XLOOKUP($C1067,WQBE_Loading!$C$4:$C$3072,WQBE_Loading!P$4:P$3072,,0,),"")</f>
        <v/>
      </c>
      <c r="AQ1067" s="13" t="str">
        <f>IFERROR(_xlfn.XLOOKUP($C1067,WQBE_Loading!$C$4:$C$3072,WQBE_Loading!Q$4:Q$3072,,0,),"")</f>
        <v/>
      </c>
      <c r="AR1067">
        <f>_xlfn.XLOOKUP(C1067,UrbanHeat!$A$2:$A$1333,UrbanHeat!$B$2:$B$1333,,0,)</f>
        <v>11.955</v>
      </c>
      <c r="AS1067" s="25">
        <f>_xlfn.XLOOKUP($C1067,TNC_Loading!$A$2:$A$1332,TNC_Loading!B$2:B$1332,,0,)</f>
        <v>2.5</v>
      </c>
      <c r="AT1067" s="25">
        <f>_xlfn.XLOOKUP($C1067,TNC_Loading!$A$2:$A$1332,TNC_Loading!C$2:C$1332,,0,)</f>
        <v>0.08</v>
      </c>
      <c r="AU1067" s="25">
        <f>_xlfn.XLOOKUP($C1067,TNC_Loading!$A$2:$A$1332,TNC_Loading!D$2:D$1332,,0,)</f>
        <v>1.77</v>
      </c>
      <c r="AV1067" s="25">
        <f>_xlfn.XLOOKUP($C1067,TNC_Loading!$A$2:$A$1332,TNC_Loading!E$2:E$1332,,0,)</f>
        <v>2.0670000000000002</v>
      </c>
      <c r="AW1067" s="25">
        <f>_xlfn.XLOOKUP($C1067,TNC_Loading!$A$2:$A$1332,TNC_Loading!F$2:F$1332,,0,)</f>
        <v>49.86</v>
      </c>
      <c r="AX1067">
        <f>_xlfn.XLOOKUP(C1067,BIBI!$D$2:$D$1332,BIBI!$F$2:$F$1332,,0,)</f>
        <v>0</v>
      </c>
      <c r="AY1067">
        <f>_xlfn.XLOOKUP(C1067,FacilityCounts!$A$3:$A$1333,FacilityCounts!$B$3:$B$1333,,0,)</f>
        <v>21</v>
      </c>
      <c r="AZ1067">
        <f>_xlfn.XLOOKUP(C1067,FacilityCounts!$D$3:$D$1333,FacilityCounts!$E$3:$E$1333,,0,)</f>
        <v>17</v>
      </c>
      <c r="BA1067">
        <f>_xlfn.XLOOKUP(C1067,FacilityCounts!$G$3:$G$1333,FacilityCounts!$H$3:$H$1333,,0,)</f>
        <v>1</v>
      </c>
      <c r="BB1067">
        <f>IFERROR(_xlfn.XLOOKUP(C1067,'DA to P Sensitive Lakes'!$P$2:$P$44,'DA to P Sensitive Lakes'!$Q$2:$Q$44,,0,),0)</f>
        <v>0</v>
      </c>
      <c r="BC1067" s="25">
        <f>_xlfn.XLOOKUP(C1067,'Historic Runoff (mm)'!$A$2:$A$1332,'Historic Runoff (mm)'!$B$2:$B$1332,,0,)</f>
        <v>167.90600000000001</v>
      </c>
      <c r="BD1067">
        <f>_xlfn.XLOOKUP(C1067,DrainageComplaint!$A$2:$A$1332,DrainageComplaint!$B$2:$B$1332,,0,)</f>
        <v>9</v>
      </c>
      <c r="BE1067">
        <f>_xlfn.XLOOKUP(C1067,PAD_Area!$G$2:$G$1332,PAD_Area!$H$2:$H$1332,,0,)</f>
        <v>0</v>
      </c>
    </row>
    <row r="1068" spans="1:57" x14ac:dyDescent="0.2">
      <c r="A1068" s="2">
        <v>1065</v>
      </c>
      <c r="B1068" s="2">
        <v>1066</v>
      </c>
      <c r="C1068" s="20">
        <v>1500470</v>
      </c>
      <c r="D1068" s="3" t="s">
        <v>1057</v>
      </c>
      <c r="E1068" s="3" t="s">
        <v>1017</v>
      </c>
      <c r="F1068" s="3">
        <v>2022.0830000000001</v>
      </c>
      <c r="G1068" s="3">
        <v>67450.508447200002</v>
      </c>
      <c r="H1068" s="3">
        <v>88081588.153699994</v>
      </c>
      <c r="I1068" s="2">
        <v>3</v>
      </c>
      <c r="J1068" s="2">
        <v>3</v>
      </c>
      <c r="K1068" s="2">
        <v>0</v>
      </c>
      <c r="L1068" s="2">
        <v>4</v>
      </c>
      <c r="M1068" s="3">
        <v>22281.30078125</v>
      </c>
      <c r="N1068" s="2">
        <f>_xlfn.XLOOKUP(C1068,Shellfish_Presence!$E$3:$E$1333,Shellfish_Presence!$G$3:$G$1333,,0,)</f>
        <v>0</v>
      </c>
      <c r="O1068" s="3">
        <v>0</v>
      </c>
      <c r="P1068" s="3">
        <v>2.4934699638379243E-8</v>
      </c>
      <c r="Q1068" s="2">
        <v>7</v>
      </c>
      <c r="R1068" s="3">
        <v>0.99999898672103882</v>
      </c>
      <c r="S1068" s="3">
        <v>0</v>
      </c>
      <c r="T1068" s="3">
        <v>10985.2998046875</v>
      </c>
      <c r="U1068" s="3">
        <v>20762</v>
      </c>
      <c r="V1068" s="2">
        <v>23</v>
      </c>
      <c r="W1068" s="3">
        <f t="shared" si="32"/>
        <v>2.093707082093995E-3</v>
      </c>
      <c r="X1068">
        <f t="shared" si="33"/>
        <v>1.8899802799319794</v>
      </c>
      <c r="Y1068">
        <f>IFERROR(INDEX('Parcel Year'!$N$3:$N$1175,MATCH(KC_SPS_SubbasinAttributes!C1068,'Parcel Year'!$M$3:$M$1175,0)),0)</f>
        <v>0.22358199954032898</v>
      </c>
      <c r="Z1068">
        <f>INDEX(Imperviousness!$B$2:$B$1332,MATCH(KC_SPS_SubbasinAttributes!C1068,Imperviousness!$A$2:$A$1332,0))</f>
        <v>7.0000000000000007E-2</v>
      </c>
      <c r="AA1068">
        <f>INDEX('Flow Duration Index'!$B$2:$B$1332,MATCH(KC_SPS_SubbasinAttributes!C1068,'Flow Duration Index'!$A$2:$A$1332,0))</f>
        <v>3.7909999999999999</v>
      </c>
      <c r="AB1068">
        <f>INDEX(Opportunity_Index!$G$2:$G$1333,MATCH(KC_SPS_SubbasinAttributes!C1068,Opportunity_Index!$F$2:$F$1333,0))</f>
        <v>0.1192</v>
      </c>
      <c r="AC1068">
        <f>INDEX(Traffic!$B$2:$B$1332,MATCH(KC_SPS_SubbasinAttributes!C1068,Traffic!$A$2:$A$1332,0))</f>
        <v>954.20799999999997</v>
      </c>
      <c r="AD1068">
        <f>INDEX(EquityScore!$F$3:$F$1334,MATCH(KC_SPS_SubbasinAttributes!C1068,EquityScore!$E$3:$E$1334,0))</f>
        <v>2.3333333299999999</v>
      </c>
      <c r="AE1068">
        <f>IFERROR(INDEX(PavementCondition!$E$2:$E$669,MATCH(KC_SPS_SubbasinAttributes!C1068,PavementCondition!$D$2:$D$669,0)),"N/A")</f>
        <v>87</v>
      </c>
      <c r="AF1068">
        <f>INDEX(SpawnerMortality!$E$2:$E$1331,MATCH(KC_SPS_SubbasinAttributes!C1068,SpawnerMortality!$D$2:$D$1331,0))</f>
        <v>0.205680801</v>
      </c>
      <c r="AG1068" s="25" t="str">
        <f>IFERROR(_xlfn.XLOOKUP($C1068,WQBE_Loading!$C$4:$C$3072,WQBE_Loading!G$4:G$3072,,0,),"")</f>
        <v/>
      </c>
      <c r="AH1068" s="25" t="str">
        <f>IFERROR(_xlfn.XLOOKUP($C1068,WQBE_Loading!$C$4:$C$3072,WQBE_Loading!H$4:H$3072,,0,),"")</f>
        <v/>
      </c>
      <c r="AI1068" s="25" t="str">
        <f>IFERROR(_xlfn.XLOOKUP($C1068,WQBE_Loading!$C$4:$C$3072,WQBE_Loading!I$4:I$3072,,0,),"")</f>
        <v/>
      </c>
      <c r="AJ1068" s="25" t="str">
        <f>IFERROR(_xlfn.XLOOKUP($C1068,WQBE_Loading!$C$4:$C$3072,WQBE_Loading!J$4:J$3072,,0,),"")</f>
        <v/>
      </c>
      <c r="AK1068" s="25" t="str">
        <f>IFERROR(_xlfn.XLOOKUP($C1068,WQBE_Loading!$C$4:$C$3072,WQBE_Loading!K$4:K$3072,,0,),"")</f>
        <v/>
      </c>
      <c r="AL1068" s="25" t="str">
        <f>IFERROR(_xlfn.XLOOKUP($C1068,WQBE_Loading!$C$4:$C$3072,WQBE_Loading!L$4:L$3072,,0,),"")</f>
        <v/>
      </c>
      <c r="AM1068" s="25" t="str">
        <f>IFERROR(_xlfn.XLOOKUP($C1068,WQBE_Loading!$C$4:$C$3072,WQBE_Loading!M$4:M$3072,,0,),"")</f>
        <v/>
      </c>
      <c r="AN1068" s="25" t="str">
        <f>IFERROR(_xlfn.XLOOKUP($C1068,WQBE_Loading!$C$4:$C$3072,WQBE_Loading!N$4:N$3072,,0,),"")</f>
        <v/>
      </c>
      <c r="AO1068" s="25" t="str">
        <f>IFERROR(_xlfn.XLOOKUP($C1068,WQBE_Loading!$C$4:$C$3072,WQBE_Loading!O$4:O$3072,,0,),"")</f>
        <v/>
      </c>
      <c r="AP1068" s="25" t="str">
        <f>IFERROR(_xlfn.XLOOKUP($C1068,WQBE_Loading!$C$4:$C$3072,WQBE_Loading!P$4:P$3072,,0,),"")</f>
        <v/>
      </c>
      <c r="AQ1068" s="13" t="str">
        <f>IFERROR(_xlfn.XLOOKUP($C1068,WQBE_Loading!$C$4:$C$3072,WQBE_Loading!Q$4:Q$3072,,0,),"")</f>
        <v/>
      </c>
      <c r="AR1068">
        <f>_xlfn.XLOOKUP(C1068,UrbanHeat!$A$2:$A$1333,UrbanHeat!$B$2:$B$1333,,0,)</f>
        <v>11.605</v>
      </c>
      <c r="AS1068" s="25">
        <f>_xlfn.XLOOKUP($C1068,TNC_Loading!$A$2:$A$1332,TNC_Loading!B$2:B$1332,,0,)</f>
        <v>2.972</v>
      </c>
      <c r="AT1068" s="25">
        <f>_xlfn.XLOOKUP($C1068,TNC_Loading!$A$2:$A$1332,TNC_Loading!C$2:C$1332,,0,)</f>
        <v>0.104</v>
      </c>
      <c r="AU1068" s="25">
        <f>_xlfn.XLOOKUP($C1068,TNC_Loading!$A$2:$A$1332,TNC_Loading!D$2:D$1332,,0,)</f>
        <v>3.016</v>
      </c>
      <c r="AV1068" s="25">
        <f>_xlfn.XLOOKUP($C1068,TNC_Loading!$A$2:$A$1332,TNC_Loading!E$2:E$1332,,0,)</f>
        <v>2.7149999999999999</v>
      </c>
      <c r="AW1068" s="25">
        <f>_xlfn.XLOOKUP($C1068,TNC_Loading!$A$2:$A$1332,TNC_Loading!F$2:F$1332,,0,)</f>
        <v>59.283999999999999</v>
      </c>
      <c r="AX1068">
        <f>_xlfn.XLOOKUP(C1068,BIBI!$D$2:$D$1332,BIBI!$F$2:$F$1332,,0,)</f>
        <v>66.5</v>
      </c>
      <c r="AY1068">
        <f>_xlfn.XLOOKUP(C1068,FacilityCounts!$A$3:$A$1333,FacilityCounts!$B$3:$B$1333,,0,)</f>
        <v>12</v>
      </c>
      <c r="AZ1068">
        <f>_xlfn.XLOOKUP(C1068,FacilityCounts!$D$3:$D$1333,FacilityCounts!$E$3:$E$1333,,0,)</f>
        <v>1</v>
      </c>
      <c r="BA1068">
        <f>_xlfn.XLOOKUP(C1068,FacilityCounts!$G$3:$G$1333,FacilityCounts!$H$3:$H$1333,,0,)</f>
        <v>0</v>
      </c>
      <c r="BB1068">
        <f>IFERROR(_xlfn.XLOOKUP(C1068,'DA to P Sensitive Lakes'!$P$2:$P$44,'DA to P Sensitive Lakes'!$Q$2:$Q$44,,0,),0)</f>
        <v>0</v>
      </c>
      <c r="BC1068" s="25">
        <f>_xlfn.XLOOKUP(C1068,'Historic Runoff (mm)'!$A$2:$A$1332,'Historic Runoff (mm)'!$B$2:$B$1332,,0,)</f>
        <v>202.535</v>
      </c>
      <c r="BD1068">
        <f>_xlfn.XLOOKUP(C1068,DrainageComplaint!$A$2:$A$1332,DrainageComplaint!$B$2:$B$1332,,0,)</f>
        <v>0</v>
      </c>
      <c r="BE1068">
        <f>_xlfn.XLOOKUP(C1068,PAD_Area!$G$2:$G$1332,PAD_Area!$H$2:$H$1332,,0,)</f>
        <v>0</v>
      </c>
    </row>
    <row r="1069" spans="1:57" x14ac:dyDescent="0.2">
      <c r="A1069" s="2">
        <v>1066</v>
      </c>
      <c r="B1069" s="2">
        <v>1067</v>
      </c>
      <c r="C1069" s="20">
        <v>1500480</v>
      </c>
      <c r="D1069" s="3" t="s">
        <v>1061</v>
      </c>
      <c r="E1069" s="3" t="s">
        <v>1017</v>
      </c>
      <c r="F1069" s="3">
        <v>90.411000000000001</v>
      </c>
      <c r="G1069" s="3">
        <v>10481.4984437</v>
      </c>
      <c r="H1069" s="3">
        <v>3938286.65087</v>
      </c>
      <c r="I1069" s="2">
        <v>0</v>
      </c>
      <c r="J1069" s="2">
        <v>3</v>
      </c>
      <c r="K1069" s="2">
        <v>0</v>
      </c>
      <c r="L1069" s="2">
        <v>0</v>
      </c>
      <c r="M1069" s="3">
        <v>0</v>
      </c>
      <c r="N1069" s="2">
        <f>_xlfn.XLOOKUP(C1069,Shellfish_Presence!$E$3:$E$1333,Shellfish_Presence!$G$3:$G$1333,,0,)</f>
        <v>0</v>
      </c>
      <c r="O1069" s="3">
        <v>0</v>
      </c>
      <c r="P1069" s="3">
        <v>0.99985402822494507</v>
      </c>
      <c r="Q1069" s="2">
        <v>0</v>
      </c>
      <c r="R1069" s="3">
        <v>1</v>
      </c>
      <c r="S1069" s="3">
        <v>0</v>
      </c>
      <c r="T1069" s="3">
        <v>2015.3199462890625</v>
      </c>
      <c r="U1069" s="3">
        <v>4317.60009765625</v>
      </c>
      <c r="V1069" s="2">
        <v>8</v>
      </c>
      <c r="W1069" s="3">
        <f t="shared" si="32"/>
        <v>3.9695930240411263E-3</v>
      </c>
      <c r="X1069">
        <f t="shared" si="33"/>
        <v>2.1423894035319422</v>
      </c>
      <c r="Y1069">
        <f>IFERROR(INDEX('Parcel Year'!$N$3:$N$1175,MATCH(KC_SPS_SubbasinAttributes!C1069,'Parcel Year'!$M$3:$M$1175,0)),0)</f>
        <v>8.377479761838913E-2</v>
      </c>
      <c r="Z1069">
        <f>INDEX(Imperviousness!$B$2:$B$1332,MATCH(KC_SPS_SubbasinAttributes!C1069,Imperviousness!$A$2:$A$1332,0))</f>
        <v>0.218</v>
      </c>
      <c r="AA1069">
        <f>INDEX('Flow Duration Index'!$B$2:$B$1332,MATCH(KC_SPS_SubbasinAttributes!C1069,'Flow Duration Index'!$A$2:$A$1332,0))</f>
        <v>6.17</v>
      </c>
      <c r="AB1069">
        <f>INDEX(Opportunity_Index!$G$2:$G$1333,MATCH(KC_SPS_SubbasinAttributes!C1069,Opportunity_Index!$F$2:$F$1333,0))</f>
        <v>0.21344999999999997</v>
      </c>
      <c r="AC1069">
        <f>INDEX(Traffic!$B$2:$B$1332,MATCH(KC_SPS_SubbasinAttributes!C1069,Traffic!$A$2:$A$1332,0))</f>
        <v>2082.1860000000001</v>
      </c>
      <c r="AD1069">
        <f>INDEX(EquityScore!$F$3:$F$1334,MATCH(KC_SPS_SubbasinAttributes!C1069,EquityScore!$E$3:$E$1334,0))</f>
        <v>2.3333333299999999</v>
      </c>
      <c r="AE1069">
        <f>IFERROR(INDEX(PavementCondition!$E$2:$E$669,MATCH(KC_SPS_SubbasinAttributes!C1069,PavementCondition!$D$2:$D$669,0)),"N/A")</f>
        <v>91</v>
      </c>
      <c r="AF1069">
        <f>INDEX(SpawnerMortality!$E$2:$E$1331,MATCH(KC_SPS_SubbasinAttributes!C1069,SpawnerMortality!$D$2:$D$1331,0))</f>
        <v>0.205680801</v>
      </c>
      <c r="AG1069" s="25" t="str">
        <f>IFERROR(_xlfn.XLOOKUP($C1069,WQBE_Loading!$C$4:$C$3072,WQBE_Loading!G$4:G$3072,,0,),"")</f>
        <v/>
      </c>
      <c r="AH1069" s="25" t="str">
        <f>IFERROR(_xlfn.XLOOKUP($C1069,WQBE_Loading!$C$4:$C$3072,WQBE_Loading!H$4:H$3072,,0,),"")</f>
        <v/>
      </c>
      <c r="AI1069" s="25" t="str">
        <f>IFERROR(_xlfn.XLOOKUP($C1069,WQBE_Loading!$C$4:$C$3072,WQBE_Loading!I$4:I$3072,,0,),"")</f>
        <v/>
      </c>
      <c r="AJ1069" s="25" t="str">
        <f>IFERROR(_xlfn.XLOOKUP($C1069,WQBE_Loading!$C$4:$C$3072,WQBE_Loading!J$4:J$3072,,0,),"")</f>
        <v/>
      </c>
      <c r="AK1069" s="25" t="str">
        <f>IFERROR(_xlfn.XLOOKUP($C1069,WQBE_Loading!$C$4:$C$3072,WQBE_Loading!K$4:K$3072,,0,),"")</f>
        <v/>
      </c>
      <c r="AL1069" s="25" t="str">
        <f>IFERROR(_xlfn.XLOOKUP($C1069,WQBE_Loading!$C$4:$C$3072,WQBE_Loading!L$4:L$3072,,0,),"")</f>
        <v/>
      </c>
      <c r="AM1069" s="25" t="str">
        <f>IFERROR(_xlfn.XLOOKUP($C1069,WQBE_Loading!$C$4:$C$3072,WQBE_Loading!M$4:M$3072,,0,),"")</f>
        <v/>
      </c>
      <c r="AN1069" s="25" t="str">
        <f>IFERROR(_xlfn.XLOOKUP($C1069,WQBE_Loading!$C$4:$C$3072,WQBE_Loading!N$4:N$3072,,0,),"")</f>
        <v/>
      </c>
      <c r="AO1069" s="25" t="str">
        <f>IFERROR(_xlfn.XLOOKUP($C1069,WQBE_Loading!$C$4:$C$3072,WQBE_Loading!O$4:O$3072,,0,),"")</f>
        <v/>
      </c>
      <c r="AP1069" s="25" t="str">
        <f>IFERROR(_xlfn.XLOOKUP($C1069,WQBE_Loading!$C$4:$C$3072,WQBE_Loading!P$4:P$3072,,0,),"")</f>
        <v/>
      </c>
      <c r="AQ1069" s="13" t="str">
        <f>IFERROR(_xlfn.XLOOKUP($C1069,WQBE_Loading!$C$4:$C$3072,WQBE_Loading!Q$4:Q$3072,,0,),"")</f>
        <v/>
      </c>
      <c r="AR1069">
        <f>_xlfn.XLOOKUP(C1069,UrbanHeat!$A$2:$A$1333,UrbanHeat!$B$2:$B$1333,,0,)</f>
        <v>13.872</v>
      </c>
      <c r="AS1069" s="25">
        <f>_xlfn.XLOOKUP($C1069,TNC_Loading!$A$2:$A$1332,TNC_Loading!B$2:B$1332,,0,)</f>
        <v>6.1539999999999999</v>
      </c>
      <c r="AT1069" s="25">
        <f>_xlfn.XLOOKUP($C1069,TNC_Loading!$A$2:$A$1332,TNC_Loading!C$2:C$1332,,0,)</f>
        <v>0.19700000000000001</v>
      </c>
      <c r="AU1069" s="25">
        <f>_xlfn.XLOOKUP($C1069,TNC_Loading!$A$2:$A$1332,TNC_Loading!D$2:D$1332,,0,)</f>
        <v>6.601</v>
      </c>
      <c r="AV1069" s="25">
        <f>_xlfn.XLOOKUP($C1069,TNC_Loading!$A$2:$A$1332,TNC_Loading!E$2:E$1332,,0,)</f>
        <v>6.17</v>
      </c>
      <c r="AW1069" s="25">
        <f>_xlfn.XLOOKUP($C1069,TNC_Loading!$A$2:$A$1332,TNC_Loading!F$2:F$1332,,0,)</f>
        <v>122.331</v>
      </c>
      <c r="AX1069">
        <f>_xlfn.XLOOKUP(C1069,BIBI!$D$2:$D$1332,BIBI!$F$2:$F$1332,,0,)</f>
        <v>0</v>
      </c>
      <c r="AY1069">
        <f>_xlfn.XLOOKUP(C1069,FacilityCounts!$A$3:$A$1333,FacilityCounts!$B$3:$B$1333,,0,)</f>
        <v>3</v>
      </c>
      <c r="AZ1069">
        <f>_xlfn.XLOOKUP(C1069,FacilityCounts!$D$3:$D$1333,FacilityCounts!$E$3:$E$1333,,0,)</f>
        <v>0</v>
      </c>
      <c r="BA1069">
        <f>_xlfn.XLOOKUP(C1069,FacilityCounts!$G$3:$G$1333,FacilityCounts!$H$3:$H$1333,,0,)</f>
        <v>0</v>
      </c>
      <c r="BB1069">
        <f>IFERROR(_xlfn.XLOOKUP(C1069,'DA to P Sensitive Lakes'!$P$2:$P$44,'DA to P Sensitive Lakes'!$Q$2:$Q$44,,0,),0)</f>
        <v>0</v>
      </c>
      <c r="BC1069" s="25">
        <f>_xlfn.XLOOKUP(C1069,'Historic Runoff (mm)'!$A$2:$A$1332,'Historic Runoff (mm)'!$B$2:$B$1332,,0,)</f>
        <v>363.61200000000002</v>
      </c>
      <c r="BD1069">
        <f>_xlfn.XLOOKUP(C1069,DrainageComplaint!$A$2:$A$1332,DrainageComplaint!$B$2:$B$1332,,0,)</f>
        <v>0</v>
      </c>
      <c r="BE1069">
        <f>_xlfn.XLOOKUP(C1069,PAD_Area!$G$2:$G$1332,PAD_Area!$H$2:$H$1332,,0,)</f>
        <v>0</v>
      </c>
    </row>
    <row r="1070" spans="1:57" x14ac:dyDescent="0.2">
      <c r="A1070" s="2">
        <v>1067</v>
      </c>
      <c r="B1070" s="2">
        <v>1068</v>
      </c>
      <c r="C1070" s="20">
        <v>1500490</v>
      </c>
      <c r="D1070" s="3" t="s">
        <v>1053</v>
      </c>
      <c r="E1070" s="3" t="s">
        <v>1017</v>
      </c>
      <c r="F1070" s="3">
        <v>870.61099999999999</v>
      </c>
      <c r="G1070" s="3">
        <v>38654.300353699997</v>
      </c>
      <c r="H1070" s="3">
        <v>37923664.873099998</v>
      </c>
      <c r="I1070" s="2">
        <v>5</v>
      </c>
      <c r="J1070" s="2">
        <v>2</v>
      </c>
      <c r="K1070" s="2">
        <v>0</v>
      </c>
      <c r="L1070" s="2">
        <v>0</v>
      </c>
      <c r="M1070" s="3">
        <v>1866.9300537109375</v>
      </c>
      <c r="N1070" s="2">
        <f>_xlfn.XLOOKUP(C1070,Shellfish_Presence!$E$3:$E$1333,Shellfish_Presence!$G$3:$G$1333,,0,)</f>
        <v>0</v>
      </c>
      <c r="O1070" s="3">
        <v>0</v>
      </c>
      <c r="P1070" s="3">
        <v>0</v>
      </c>
      <c r="Q1070" s="2">
        <v>2</v>
      </c>
      <c r="R1070" s="3">
        <v>1</v>
      </c>
      <c r="S1070" s="3">
        <v>0</v>
      </c>
      <c r="T1070" s="3">
        <v>15077.7998046875</v>
      </c>
      <c r="U1070" s="3">
        <v>0</v>
      </c>
      <c r="V1070" s="2">
        <v>9</v>
      </c>
      <c r="W1070" s="3">
        <f t="shared" si="32"/>
        <v>5.9690406535322293E-4</v>
      </c>
      <c r="X1070">
        <f t="shared" si="33"/>
        <v>0</v>
      </c>
      <c r="Y1070">
        <f>IFERROR(INDEX('Parcel Year'!$N$3:$N$1175,MATCH(KC_SPS_SubbasinAttributes!C1070,'Parcel Year'!$M$3:$M$1175,0)),0)</f>
        <v>0.39468801021575928</v>
      </c>
      <c r="Z1070">
        <f>INDEX(Imperviousness!$B$2:$B$1332,MATCH(KC_SPS_SubbasinAttributes!C1070,Imperviousness!$A$2:$A$1332,0))</f>
        <v>2.1000000000000001E-2</v>
      </c>
      <c r="AA1070">
        <f>INDEX('Flow Duration Index'!$B$2:$B$1332,MATCH(KC_SPS_SubbasinAttributes!C1070,'Flow Duration Index'!$A$2:$A$1332,0))</f>
        <v>2.8610000000000002</v>
      </c>
      <c r="AB1070">
        <f>INDEX(Opportunity_Index!$G$2:$G$1333,MATCH(KC_SPS_SubbasinAttributes!C1070,Opportunity_Index!$F$2:$F$1333,0))</f>
        <v>1.5599999999999999E-2</v>
      </c>
      <c r="AC1070">
        <f>INDEX(Traffic!$B$2:$B$1332,MATCH(KC_SPS_SubbasinAttributes!C1070,Traffic!$A$2:$A$1332,0))</f>
        <v>58.908999999999999</v>
      </c>
      <c r="AD1070">
        <f>INDEX(EquityScore!$F$3:$F$1334,MATCH(KC_SPS_SubbasinAttributes!C1070,EquityScore!$E$3:$E$1334,0))</f>
        <v>1.6666666699999999</v>
      </c>
      <c r="AE1070">
        <f>IFERROR(INDEX(PavementCondition!$E$2:$E$669,MATCH(KC_SPS_SubbasinAttributes!C1070,PavementCondition!$D$2:$D$669,0)),"N/A")</f>
        <v>66</v>
      </c>
      <c r="AF1070">
        <f>INDEX(SpawnerMortality!$E$2:$E$1331,MATCH(KC_SPS_SubbasinAttributes!C1070,SpawnerMortality!$D$2:$D$1331,0))</f>
        <v>0.1198512345</v>
      </c>
      <c r="AG1070" s="25" t="str">
        <f>IFERROR(_xlfn.XLOOKUP($C1070,WQBE_Loading!$C$4:$C$3072,WQBE_Loading!G$4:G$3072,,0,),"")</f>
        <v/>
      </c>
      <c r="AH1070" s="25" t="str">
        <f>IFERROR(_xlfn.XLOOKUP($C1070,WQBE_Loading!$C$4:$C$3072,WQBE_Loading!H$4:H$3072,,0,),"")</f>
        <v/>
      </c>
      <c r="AI1070" s="25" t="str">
        <f>IFERROR(_xlfn.XLOOKUP($C1070,WQBE_Loading!$C$4:$C$3072,WQBE_Loading!I$4:I$3072,,0,),"")</f>
        <v/>
      </c>
      <c r="AJ1070" s="25" t="str">
        <f>IFERROR(_xlfn.XLOOKUP($C1070,WQBE_Loading!$C$4:$C$3072,WQBE_Loading!J$4:J$3072,,0,),"")</f>
        <v/>
      </c>
      <c r="AK1070" s="25" t="str">
        <f>IFERROR(_xlfn.XLOOKUP($C1070,WQBE_Loading!$C$4:$C$3072,WQBE_Loading!K$4:K$3072,,0,),"")</f>
        <v/>
      </c>
      <c r="AL1070" s="25" t="str">
        <f>IFERROR(_xlfn.XLOOKUP($C1070,WQBE_Loading!$C$4:$C$3072,WQBE_Loading!L$4:L$3072,,0,),"")</f>
        <v/>
      </c>
      <c r="AM1070" s="25" t="str">
        <f>IFERROR(_xlfn.XLOOKUP($C1070,WQBE_Loading!$C$4:$C$3072,WQBE_Loading!M$4:M$3072,,0,),"")</f>
        <v/>
      </c>
      <c r="AN1070" s="25" t="str">
        <f>IFERROR(_xlfn.XLOOKUP($C1070,WQBE_Loading!$C$4:$C$3072,WQBE_Loading!N$4:N$3072,,0,),"")</f>
        <v/>
      </c>
      <c r="AO1070" s="25" t="str">
        <f>IFERROR(_xlfn.XLOOKUP($C1070,WQBE_Loading!$C$4:$C$3072,WQBE_Loading!O$4:O$3072,,0,),"")</f>
        <v/>
      </c>
      <c r="AP1070" s="25" t="str">
        <f>IFERROR(_xlfn.XLOOKUP($C1070,WQBE_Loading!$C$4:$C$3072,WQBE_Loading!P$4:P$3072,,0,),"")</f>
        <v/>
      </c>
      <c r="AQ1070" s="13" t="str">
        <f>IFERROR(_xlfn.XLOOKUP($C1070,WQBE_Loading!$C$4:$C$3072,WQBE_Loading!Q$4:Q$3072,,0,),"")</f>
        <v/>
      </c>
      <c r="AR1070">
        <f>_xlfn.XLOOKUP(C1070,UrbanHeat!$A$2:$A$1333,UrbanHeat!$B$2:$B$1333,,0,)</f>
        <v>11.647</v>
      </c>
      <c r="AS1070" s="25">
        <f>_xlfn.XLOOKUP($C1070,TNC_Loading!$A$2:$A$1332,TNC_Loading!B$2:B$1332,,0,)</f>
        <v>1.363</v>
      </c>
      <c r="AT1070" s="25">
        <f>_xlfn.XLOOKUP($C1070,TNC_Loading!$A$2:$A$1332,TNC_Loading!C$2:C$1332,,0,)</f>
        <v>6.3E-2</v>
      </c>
      <c r="AU1070" s="25">
        <f>_xlfn.XLOOKUP($C1070,TNC_Loading!$A$2:$A$1332,TNC_Loading!D$2:D$1332,,0,)</f>
        <v>1.946</v>
      </c>
      <c r="AV1070" s="25">
        <f>_xlfn.XLOOKUP($C1070,TNC_Loading!$A$2:$A$1332,TNC_Loading!E$2:E$1332,,0,)</f>
        <v>1.361</v>
      </c>
      <c r="AW1070" s="25">
        <f>_xlfn.XLOOKUP($C1070,TNC_Loading!$A$2:$A$1332,TNC_Loading!F$2:F$1332,,0,)</f>
        <v>25.718</v>
      </c>
      <c r="AX1070">
        <f>_xlfn.XLOOKUP(C1070,BIBI!$D$2:$D$1332,BIBI!$F$2:$F$1332,,0,)</f>
        <v>0</v>
      </c>
      <c r="AY1070">
        <f>_xlfn.XLOOKUP(C1070,FacilityCounts!$A$3:$A$1333,FacilityCounts!$B$3:$B$1333,,0,)</f>
        <v>5</v>
      </c>
      <c r="AZ1070">
        <f>_xlfn.XLOOKUP(C1070,FacilityCounts!$D$3:$D$1333,FacilityCounts!$E$3:$E$1333,,0,)</f>
        <v>4</v>
      </c>
      <c r="BA1070">
        <f>_xlfn.XLOOKUP(C1070,FacilityCounts!$G$3:$G$1333,FacilityCounts!$H$3:$H$1333,,0,)</f>
        <v>1</v>
      </c>
      <c r="BB1070">
        <f>IFERROR(_xlfn.XLOOKUP(C1070,'DA to P Sensitive Lakes'!$P$2:$P$44,'DA to P Sensitive Lakes'!$Q$2:$Q$44,,0,),0)</f>
        <v>0</v>
      </c>
      <c r="BC1070" s="25">
        <f>_xlfn.XLOOKUP(C1070,'Historic Runoff (mm)'!$A$2:$A$1332,'Historic Runoff (mm)'!$B$2:$B$1332,,0,)</f>
        <v>89.677000000000007</v>
      </c>
      <c r="BD1070">
        <f>_xlfn.XLOOKUP(C1070,DrainageComplaint!$A$2:$A$1332,DrainageComplaint!$B$2:$B$1332,,0,)</f>
        <v>1</v>
      </c>
      <c r="BE1070">
        <f>_xlfn.XLOOKUP(C1070,PAD_Area!$G$2:$G$1332,PAD_Area!$H$2:$H$1332,,0,)</f>
        <v>0</v>
      </c>
    </row>
    <row r="1071" spans="1:57" x14ac:dyDescent="0.2">
      <c r="A1071" s="2">
        <v>1068</v>
      </c>
      <c r="B1071" s="2">
        <v>1069</v>
      </c>
      <c r="C1071" s="20">
        <v>1500500</v>
      </c>
      <c r="D1071" s="3" t="s">
        <v>1053</v>
      </c>
      <c r="E1071" s="3" t="s">
        <v>1017</v>
      </c>
      <c r="F1071" s="3">
        <v>496.2</v>
      </c>
      <c r="G1071" s="3">
        <v>31782.4903653</v>
      </c>
      <c r="H1071" s="3">
        <v>21614397.718199998</v>
      </c>
      <c r="I1071" s="2">
        <v>0</v>
      </c>
      <c r="J1071" s="2">
        <v>2</v>
      </c>
      <c r="K1071" s="2">
        <v>0</v>
      </c>
      <c r="L1071" s="2">
        <v>0</v>
      </c>
      <c r="M1071" s="3">
        <v>5209.14990234375</v>
      </c>
      <c r="N1071" s="2">
        <f>_xlfn.XLOOKUP(C1071,Shellfish_Presence!$E$3:$E$1333,Shellfish_Presence!$G$3:$G$1333,,0,)</f>
        <v>0</v>
      </c>
      <c r="O1071" s="3">
        <v>0</v>
      </c>
      <c r="P1071" s="3">
        <v>0</v>
      </c>
      <c r="Q1071" s="2">
        <v>2</v>
      </c>
      <c r="R1071" s="3">
        <v>1</v>
      </c>
      <c r="S1071" s="3">
        <v>0</v>
      </c>
      <c r="T1071" s="3">
        <v>0</v>
      </c>
      <c r="U1071" s="3">
        <v>0</v>
      </c>
      <c r="V1071" s="2">
        <v>0</v>
      </c>
      <c r="W1071" s="3" t="str">
        <f t="shared" si="32"/>
        <v/>
      </c>
      <c r="X1071" t="str">
        <f t="shared" si="33"/>
        <v/>
      </c>
      <c r="Y1071">
        <f>IFERROR(INDEX('Parcel Year'!$N$3:$N$1175,MATCH(KC_SPS_SubbasinAttributes!C1071,'Parcel Year'!$M$3:$M$1175,0)),0)</f>
        <v>0.11634600162506104</v>
      </c>
      <c r="Z1071">
        <f>INDEX(Imperviousness!$B$2:$B$1332,MATCH(KC_SPS_SubbasinAttributes!C1071,Imperviousness!$A$2:$A$1332,0))</f>
        <v>1.2999999999999999E-2</v>
      </c>
      <c r="AA1071">
        <f>INDEX('Flow Duration Index'!$B$2:$B$1332,MATCH(KC_SPS_SubbasinAttributes!C1071,'Flow Duration Index'!$A$2:$A$1332,0))</f>
        <v>2.3420000000000001</v>
      </c>
      <c r="AB1071">
        <f>INDEX(Opportunity_Index!$G$2:$G$1333,MATCH(KC_SPS_SubbasinAttributes!C1071,Opportunity_Index!$F$2:$F$1333,0))</f>
        <v>0</v>
      </c>
      <c r="AC1071">
        <f>INDEX(Traffic!$B$2:$B$1332,MATCH(KC_SPS_SubbasinAttributes!C1071,Traffic!$A$2:$A$1332,0))</f>
        <v>980.96199999999999</v>
      </c>
      <c r="AD1071">
        <f>INDEX(EquityScore!$F$3:$F$1334,MATCH(KC_SPS_SubbasinAttributes!C1071,EquityScore!$E$3:$E$1334,0))</f>
        <v>1.6666666699999999</v>
      </c>
      <c r="AE1071" t="str">
        <f>IFERROR(INDEX(PavementCondition!$E$2:$E$669,MATCH(KC_SPS_SubbasinAttributes!C1071,PavementCondition!$D$2:$D$669,0)),"N/A")</f>
        <v>N/A</v>
      </c>
      <c r="AF1071">
        <f>INDEX(SpawnerMortality!$E$2:$E$1331,MATCH(KC_SPS_SubbasinAttributes!C1071,SpawnerMortality!$D$2:$D$1331,0))</f>
        <v>9.7790612999999998E-2</v>
      </c>
      <c r="AG1071" s="25" t="str">
        <f>IFERROR(_xlfn.XLOOKUP($C1071,WQBE_Loading!$C$4:$C$3072,WQBE_Loading!G$4:G$3072,,0,),"")</f>
        <v/>
      </c>
      <c r="AH1071" s="25" t="str">
        <f>IFERROR(_xlfn.XLOOKUP($C1071,WQBE_Loading!$C$4:$C$3072,WQBE_Loading!H$4:H$3072,,0,),"")</f>
        <v/>
      </c>
      <c r="AI1071" s="25" t="str">
        <f>IFERROR(_xlfn.XLOOKUP($C1071,WQBE_Loading!$C$4:$C$3072,WQBE_Loading!I$4:I$3072,,0,),"")</f>
        <v/>
      </c>
      <c r="AJ1071" s="25" t="str">
        <f>IFERROR(_xlfn.XLOOKUP($C1071,WQBE_Loading!$C$4:$C$3072,WQBE_Loading!J$4:J$3072,,0,),"")</f>
        <v/>
      </c>
      <c r="AK1071" s="25" t="str">
        <f>IFERROR(_xlfn.XLOOKUP($C1071,WQBE_Loading!$C$4:$C$3072,WQBE_Loading!K$4:K$3072,,0,),"")</f>
        <v/>
      </c>
      <c r="AL1071" s="25" t="str">
        <f>IFERROR(_xlfn.XLOOKUP($C1071,WQBE_Loading!$C$4:$C$3072,WQBE_Loading!L$4:L$3072,,0,),"")</f>
        <v/>
      </c>
      <c r="AM1071" s="25" t="str">
        <f>IFERROR(_xlfn.XLOOKUP($C1071,WQBE_Loading!$C$4:$C$3072,WQBE_Loading!M$4:M$3072,,0,),"")</f>
        <v/>
      </c>
      <c r="AN1071" s="25" t="str">
        <f>IFERROR(_xlfn.XLOOKUP($C1071,WQBE_Loading!$C$4:$C$3072,WQBE_Loading!N$4:N$3072,,0,),"")</f>
        <v/>
      </c>
      <c r="AO1071" s="25" t="str">
        <f>IFERROR(_xlfn.XLOOKUP($C1071,WQBE_Loading!$C$4:$C$3072,WQBE_Loading!O$4:O$3072,,0,),"")</f>
        <v/>
      </c>
      <c r="AP1071" s="25" t="str">
        <f>IFERROR(_xlfn.XLOOKUP($C1071,WQBE_Loading!$C$4:$C$3072,WQBE_Loading!P$4:P$3072,,0,),"")</f>
        <v/>
      </c>
      <c r="AQ1071" s="13" t="str">
        <f>IFERROR(_xlfn.XLOOKUP($C1071,WQBE_Loading!$C$4:$C$3072,WQBE_Loading!Q$4:Q$3072,,0,),"")</f>
        <v/>
      </c>
      <c r="AR1071">
        <f>_xlfn.XLOOKUP(C1071,UrbanHeat!$A$2:$A$1333,UrbanHeat!$B$2:$B$1333,,0,)</f>
        <v>12.28</v>
      </c>
      <c r="AS1071" s="25">
        <f>_xlfn.XLOOKUP($C1071,TNC_Loading!$A$2:$A$1332,TNC_Loading!B$2:B$1332,,0,)</f>
        <v>2.5750000000000002</v>
      </c>
      <c r="AT1071" s="25">
        <f>_xlfn.XLOOKUP($C1071,TNC_Loading!$A$2:$A$1332,TNC_Loading!C$2:C$1332,,0,)</f>
        <v>0.129</v>
      </c>
      <c r="AU1071" s="25">
        <f>_xlfn.XLOOKUP($C1071,TNC_Loading!$A$2:$A$1332,TNC_Loading!D$2:D$1332,,0,)</f>
        <v>6.6849999999999996</v>
      </c>
      <c r="AV1071" s="25">
        <f>_xlfn.XLOOKUP($C1071,TNC_Loading!$A$2:$A$1332,TNC_Loading!E$2:E$1332,,0,)</f>
        <v>2.5499999999999998</v>
      </c>
      <c r="AW1071" s="25">
        <f>_xlfn.XLOOKUP($C1071,TNC_Loading!$A$2:$A$1332,TNC_Loading!F$2:F$1332,,0,)</f>
        <v>50.845999999999997</v>
      </c>
      <c r="AX1071">
        <f>_xlfn.XLOOKUP(C1071,BIBI!$D$2:$D$1332,BIBI!$F$2:$F$1332,,0,)</f>
        <v>0</v>
      </c>
      <c r="AY1071">
        <f>_xlfn.XLOOKUP(C1071,FacilityCounts!$A$3:$A$1333,FacilityCounts!$B$3:$B$1333,,0,)</f>
        <v>0</v>
      </c>
      <c r="AZ1071">
        <f>_xlfn.XLOOKUP(C1071,FacilityCounts!$D$3:$D$1333,FacilityCounts!$E$3:$E$1333,,0,)</f>
        <v>0</v>
      </c>
      <c r="BA1071">
        <f>_xlfn.XLOOKUP(C1071,FacilityCounts!$G$3:$G$1333,FacilityCounts!$H$3:$H$1333,,0,)</f>
        <v>0</v>
      </c>
      <c r="BB1071">
        <f>IFERROR(_xlfn.XLOOKUP(C1071,'DA to P Sensitive Lakes'!$P$2:$P$44,'DA to P Sensitive Lakes'!$Q$2:$Q$44,,0,),0)</f>
        <v>0</v>
      </c>
      <c r="BC1071" s="25">
        <f>_xlfn.XLOOKUP(C1071,'Historic Runoff (mm)'!$A$2:$A$1332,'Historic Runoff (mm)'!$B$2:$B$1332,,0,)</f>
        <v>221.518</v>
      </c>
      <c r="BD1071">
        <f>_xlfn.XLOOKUP(C1071,DrainageComplaint!$A$2:$A$1332,DrainageComplaint!$B$2:$B$1332,,0,)</f>
        <v>0</v>
      </c>
      <c r="BE1071">
        <f>_xlfn.XLOOKUP(C1071,PAD_Area!$G$2:$G$1332,PAD_Area!$H$2:$H$1332,,0,)</f>
        <v>0</v>
      </c>
    </row>
    <row r="1072" spans="1:57" x14ac:dyDescent="0.2">
      <c r="A1072" s="2">
        <v>1069</v>
      </c>
      <c r="B1072" s="2">
        <v>1070</v>
      </c>
      <c r="C1072" s="20">
        <v>1500510</v>
      </c>
      <c r="D1072" s="3" t="s">
        <v>1053</v>
      </c>
      <c r="E1072" s="3" t="s">
        <v>1017</v>
      </c>
      <c r="F1072" s="3">
        <v>1208.971</v>
      </c>
      <c r="G1072" s="3">
        <v>39646.740889699999</v>
      </c>
      <c r="H1072" s="3">
        <v>52662565.137199998</v>
      </c>
      <c r="I1072" s="2">
        <v>6</v>
      </c>
      <c r="J1072" s="2">
        <v>2</v>
      </c>
      <c r="K1072" s="2">
        <v>0</v>
      </c>
      <c r="L1072" s="2">
        <v>0</v>
      </c>
      <c r="M1072" s="3">
        <v>33344.5</v>
      </c>
      <c r="N1072" s="2">
        <f>_xlfn.XLOOKUP(C1072,Shellfish_Presence!$E$3:$E$1333,Shellfish_Presence!$G$3:$G$1333,,0,)</f>
        <v>0</v>
      </c>
      <c r="O1072" s="3">
        <v>0</v>
      </c>
      <c r="P1072" s="3">
        <v>0</v>
      </c>
      <c r="Q1072" s="2">
        <v>3</v>
      </c>
      <c r="R1072" s="3">
        <v>0.99999898672103882</v>
      </c>
      <c r="S1072" s="3">
        <v>0</v>
      </c>
      <c r="T1072" s="3">
        <v>7339.2099609375</v>
      </c>
      <c r="U1072" s="3">
        <v>0</v>
      </c>
      <c r="V1072" s="2">
        <v>1</v>
      </c>
      <c r="W1072" s="3">
        <f t="shared" si="32"/>
        <v>1.3625444772972015E-4</v>
      </c>
      <c r="X1072">
        <f t="shared" si="33"/>
        <v>0</v>
      </c>
      <c r="Y1072">
        <f>IFERROR(INDEX('Parcel Year'!$N$3:$N$1175,MATCH(KC_SPS_SubbasinAttributes!C1072,'Parcel Year'!$M$3:$M$1175,0)),0)</f>
        <v>0.12287300080060959</v>
      </c>
      <c r="Z1072">
        <f>INDEX(Imperviousness!$B$2:$B$1332,MATCH(KC_SPS_SubbasinAttributes!C1072,Imperviousness!$A$2:$A$1332,0))</f>
        <v>6.0000000000000001E-3</v>
      </c>
      <c r="AA1072">
        <f>INDEX('Flow Duration Index'!$B$2:$B$1332,MATCH(KC_SPS_SubbasinAttributes!C1072,'Flow Duration Index'!$A$2:$A$1332,0))</f>
        <v>1.9690000000000001</v>
      </c>
      <c r="AB1072">
        <f>INDEX(Opportunity_Index!$G$2:$G$1333,MATCH(KC_SPS_SubbasinAttributes!C1072,Opportunity_Index!$F$2:$F$1333,0))</f>
        <v>1.5599999999999999E-2</v>
      </c>
      <c r="AC1072">
        <f>INDEX(Traffic!$B$2:$B$1332,MATCH(KC_SPS_SubbasinAttributes!C1072,Traffic!$A$2:$A$1332,0))</f>
        <v>690.84400000000005</v>
      </c>
      <c r="AD1072">
        <f>INDEX(EquityScore!$F$3:$F$1334,MATCH(KC_SPS_SubbasinAttributes!C1072,EquityScore!$E$3:$E$1334,0))</f>
        <v>1.6666666699999999</v>
      </c>
      <c r="AE1072">
        <f>IFERROR(INDEX(PavementCondition!$E$2:$E$669,MATCH(KC_SPS_SubbasinAttributes!C1072,PavementCondition!$D$2:$D$669,0)),"N/A")</f>
        <v>45.5</v>
      </c>
      <c r="AF1072">
        <f>INDEX(SpawnerMortality!$E$2:$E$1331,MATCH(KC_SPS_SubbasinAttributes!C1072,SpawnerMortality!$D$2:$D$1331,0))</f>
        <v>0.124364112</v>
      </c>
      <c r="AG1072" s="25" t="str">
        <f>IFERROR(_xlfn.XLOOKUP($C1072,WQBE_Loading!$C$4:$C$3072,WQBE_Loading!G$4:G$3072,,0,),"")</f>
        <v/>
      </c>
      <c r="AH1072" s="25" t="str">
        <f>IFERROR(_xlfn.XLOOKUP($C1072,WQBE_Loading!$C$4:$C$3072,WQBE_Loading!H$4:H$3072,,0,),"")</f>
        <v/>
      </c>
      <c r="AI1072" s="25" t="str">
        <f>IFERROR(_xlfn.XLOOKUP($C1072,WQBE_Loading!$C$4:$C$3072,WQBE_Loading!I$4:I$3072,,0,),"")</f>
        <v/>
      </c>
      <c r="AJ1072" s="25" t="str">
        <f>IFERROR(_xlfn.XLOOKUP($C1072,WQBE_Loading!$C$4:$C$3072,WQBE_Loading!J$4:J$3072,,0,),"")</f>
        <v/>
      </c>
      <c r="AK1072" s="25" t="str">
        <f>IFERROR(_xlfn.XLOOKUP($C1072,WQBE_Loading!$C$4:$C$3072,WQBE_Loading!K$4:K$3072,,0,),"")</f>
        <v/>
      </c>
      <c r="AL1072" s="25" t="str">
        <f>IFERROR(_xlfn.XLOOKUP($C1072,WQBE_Loading!$C$4:$C$3072,WQBE_Loading!L$4:L$3072,,0,),"")</f>
        <v/>
      </c>
      <c r="AM1072" s="25" t="str">
        <f>IFERROR(_xlfn.XLOOKUP($C1072,WQBE_Loading!$C$4:$C$3072,WQBE_Loading!M$4:M$3072,,0,),"")</f>
        <v/>
      </c>
      <c r="AN1072" s="25" t="str">
        <f>IFERROR(_xlfn.XLOOKUP($C1072,WQBE_Loading!$C$4:$C$3072,WQBE_Loading!N$4:N$3072,,0,),"")</f>
        <v/>
      </c>
      <c r="AO1072" s="25" t="str">
        <f>IFERROR(_xlfn.XLOOKUP($C1072,WQBE_Loading!$C$4:$C$3072,WQBE_Loading!O$4:O$3072,,0,),"")</f>
        <v/>
      </c>
      <c r="AP1072" s="25" t="str">
        <f>IFERROR(_xlfn.XLOOKUP($C1072,WQBE_Loading!$C$4:$C$3072,WQBE_Loading!P$4:P$3072,,0,),"")</f>
        <v/>
      </c>
      <c r="AQ1072" s="13" t="str">
        <f>IFERROR(_xlfn.XLOOKUP($C1072,WQBE_Loading!$C$4:$C$3072,WQBE_Loading!Q$4:Q$3072,,0,),"")</f>
        <v/>
      </c>
      <c r="AR1072">
        <f>_xlfn.XLOOKUP(C1072,UrbanHeat!$A$2:$A$1333,UrbanHeat!$B$2:$B$1333,,0,)</f>
        <v>11.816000000000001</v>
      </c>
      <c r="AS1072" s="25">
        <f>_xlfn.XLOOKUP($C1072,TNC_Loading!$A$2:$A$1332,TNC_Loading!B$2:B$1332,,0,)</f>
        <v>1.7849999999999999</v>
      </c>
      <c r="AT1072" s="25">
        <f>_xlfn.XLOOKUP($C1072,TNC_Loading!$A$2:$A$1332,TNC_Loading!C$2:C$1332,,0,)</f>
        <v>9.6000000000000002E-2</v>
      </c>
      <c r="AU1072" s="25">
        <f>_xlfn.XLOOKUP($C1072,TNC_Loading!$A$2:$A$1332,TNC_Loading!D$2:D$1332,,0,)</f>
        <v>4.3789999999999996</v>
      </c>
      <c r="AV1072" s="25">
        <f>_xlfn.XLOOKUP($C1072,TNC_Loading!$A$2:$A$1332,TNC_Loading!E$2:E$1332,,0,)</f>
        <v>1.8149999999999999</v>
      </c>
      <c r="AW1072" s="25">
        <f>_xlfn.XLOOKUP($C1072,TNC_Loading!$A$2:$A$1332,TNC_Loading!F$2:F$1332,,0,)</f>
        <v>34.606999999999999</v>
      </c>
      <c r="AX1072">
        <f>_xlfn.XLOOKUP(C1072,BIBI!$D$2:$D$1332,BIBI!$F$2:$F$1332,,0,)</f>
        <v>0</v>
      </c>
      <c r="AY1072">
        <f>_xlfn.XLOOKUP(C1072,FacilityCounts!$A$3:$A$1333,FacilityCounts!$B$3:$B$1333,,0,)</f>
        <v>0</v>
      </c>
      <c r="AZ1072">
        <f>_xlfn.XLOOKUP(C1072,FacilityCounts!$D$3:$D$1333,FacilityCounts!$E$3:$E$1333,,0,)</f>
        <v>0</v>
      </c>
      <c r="BA1072">
        <f>_xlfn.XLOOKUP(C1072,FacilityCounts!$G$3:$G$1333,FacilityCounts!$H$3:$H$1333,,0,)</f>
        <v>0</v>
      </c>
      <c r="BB1072">
        <f>IFERROR(_xlfn.XLOOKUP(C1072,'DA to P Sensitive Lakes'!$P$2:$P$44,'DA to P Sensitive Lakes'!$Q$2:$Q$44,,0,),0)</f>
        <v>0</v>
      </c>
      <c r="BC1072" s="25">
        <f>_xlfn.XLOOKUP(C1072,'Historic Runoff (mm)'!$A$2:$A$1332,'Historic Runoff (mm)'!$B$2:$B$1332,,0,)</f>
        <v>164.946</v>
      </c>
      <c r="BD1072">
        <f>_xlfn.XLOOKUP(C1072,DrainageComplaint!$A$2:$A$1332,DrainageComplaint!$B$2:$B$1332,,0,)</f>
        <v>0</v>
      </c>
      <c r="BE1072">
        <f>_xlfn.XLOOKUP(C1072,PAD_Area!$G$2:$G$1332,PAD_Area!$H$2:$H$1332,,0,)</f>
        <v>0</v>
      </c>
    </row>
    <row r="1073" spans="1:57" x14ac:dyDescent="0.2">
      <c r="A1073" s="2">
        <v>1070</v>
      </c>
      <c r="B1073" s="2">
        <v>1071</v>
      </c>
      <c r="C1073" s="20">
        <v>1500520</v>
      </c>
      <c r="D1073" s="3" t="s">
        <v>1065</v>
      </c>
      <c r="E1073" s="3" t="s">
        <v>1017</v>
      </c>
      <c r="F1073" s="3">
        <v>631.85199999999998</v>
      </c>
      <c r="G1073" s="3">
        <v>46794.513565499998</v>
      </c>
      <c r="H1073" s="3">
        <v>27523346.707600001</v>
      </c>
      <c r="I1073" s="2">
        <v>5</v>
      </c>
      <c r="J1073" s="2">
        <v>2</v>
      </c>
      <c r="K1073" s="2">
        <v>0</v>
      </c>
      <c r="L1073" s="2">
        <v>0</v>
      </c>
      <c r="M1073" s="3">
        <v>20830.400390625</v>
      </c>
      <c r="N1073" s="2">
        <f>_xlfn.XLOOKUP(C1073,Shellfish_Presence!$E$3:$E$1333,Shellfish_Presence!$G$3:$G$1333,,0,)</f>
        <v>0</v>
      </c>
      <c r="O1073" s="3">
        <v>0</v>
      </c>
      <c r="P1073" s="3">
        <v>0</v>
      </c>
      <c r="Q1073" s="2">
        <v>3</v>
      </c>
      <c r="R1073" s="3">
        <v>1</v>
      </c>
      <c r="S1073" s="3">
        <v>0</v>
      </c>
      <c r="T1073" s="3">
        <v>40112</v>
      </c>
      <c r="U1073" s="3">
        <v>1574.22998046875</v>
      </c>
      <c r="V1073" s="2">
        <v>49</v>
      </c>
      <c r="W1073" s="3">
        <f t="shared" si="32"/>
        <v>1.2215795771838851E-3</v>
      </c>
      <c r="X1073">
        <f t="shared" si="33"/>
        <v>3.9245861100636964E-2</v>
      </c>
      <c r="Y1073">
        <f>IFERROR(INDEX('Parcel Year'!$N$3:$N$1175,MATCH(KC_SPS_SubbasinAttributes!C1073,'Parcel Year'!$M$3:$M$1175,0)),0)</f>
        <v>0.34847599267959595</v>
      </c>
      <c r="Z1073">
        <f>INDEX(Imperviousness!$B$2:$B$1332,MATCH(KC_SPS_SubbasinAttributes!C1073,Imperviousness!$A$2:$A$1332,0))</f>
        <v>0.13700000000000001</v>
      </c>
      <c r="AA1073">
        <f>INDEX('Flow Duration Index'!$B$2:$B$1332,MATCH(KC_SPS_SubbasinAttributes!C1073,'Flow Duration Index'!$A$2:$A$1332,0))</f>
        <v>6.1769999999999996</v>
      </c>
      <c r="AB1073">
        <f>INDEX(Opportunity_Index!$G$2:$G$1333,MATCH(KC_SPS_SubbasinAttributes!C1073,Opportunity_Index!$F$2:$F$1333,0))</f>
        <v>0.15384999999999999</v>
      </c>
      <c r="AC1073">
        <f>INDEX(Traffic!$B$2:$B$1332,MATCH(KC_SPS_SubbasinAttributes!C1073,Traffic!$A$2:$A$1332,0))</f>
        <v>621.06399999999996</v>
      </c>
      <c r="AD1073">
        <f>INDEX(EquityScore!$F$3:$F$1334,MATCH(KC_SPS_SubbasinAttributes!C1073,EquityScore!$E$3:$E$1334,0))</f>
        <v>1.6666666699999999</v>
      </c>
      <c r="AE1073">
        <f>IFERROR(INDEX(PavementCondition!$E$2:$E$669,MATCH(KC_SPS_SubbasinAttributes!C1073,PavementCondition!$D$2:$D$669,0)),"N/A")</f>
        <v>38</v>
      </c>
      <c r="AF1073">
        <f>INDEX(SpawnerMortality!$E$2:$E$1331,MATCH(KC_SPS_SubbasinAttributes!C1073,SpawnerMortality!$D$2:$D$1331,0))</f>
        <v>0.17321128400000002</v>
      </c>
      <c r="AG1073" s="25" t="str">
        <f>IFERROR(_xlfn.XLOOKUP($C1073,WQBE_Loading!$C$4:$C$3072,WQBE_Loading!G$4:G$3072,,0,),"")</f>
        <v/>
      </c>
      <c r="AH1073" s="25" t="str">
        <f>IFERROR(_xlfn.XLOOKUP($C1073,WQBE_Loading!$C$4:$C$3072,WQBE_Loading!H$4:H$3072,,0,),"")</f>
        <v/>
      </c>
      <c r="AI1073" s="25" t="str">
        <f>IFERROR(_xlfn.XLOOKUP($C1073,WQBE_Loading!$C$4:$C$3072,WQBE_Loading!I$4:I$3072,,0,),"")</f>
        <v/>
      </c>
      <c r="AJ1073" s="25" t="str">
        <f>IFERROR(_xlfn.XLOOKUP($C1073,WQBE_Loading!$C$4:$C$3072,WQBE_Loading!J$4:J$3072,,0,),"")</f>
        <v/>
      </c>
      <c r="AK1073" s="25" t="str">
        <f>IFERROR(_xlfn.XLOOKUP($C1073,WQBE_Loading!$C$4:$C$3072,WQBE_Loading!K$4:K$3072,,0,),"")</f>
        <v/>
      </c>
      <c r="AL1073" s="25" t="str">
        <f>IFERROR(_xlfn.XLOOKUP($C1073,WQBE_Loading!$C$4:$C$3072,WQBE_Loading!L$4:L$3072,,0,),"")</f>
        <v/>
      </c>
      <c r="AM1073" s="25" t="str">
        <f>IFERROR(_xlfn.XLOOKUP($C1073,WQBE_Loading!$C$4:$C$3072,WQBE_Loading!M$4:M$3072,,0,),"")</f>
        <v/>
      </c>
      <c r="AN1073" s="25" t="str">
        <f>IFERROR(_xlfn.XLOOKUP($C1073,WQBE_Loading!$C$4:$C$3072,WQBE_Loading!N$4:N$3072,,0,),"")</f>
        <v/>
      </c>
      <c r="AO1073" s="25" t="str">
        <f>IFERROR(_xlfn.XLOOKUP($C1073,WQBE_Loading!$C$4:$C$3072,WQBE_Loading!O$4:O$3072,,0,),"")</f>
        <v/>
      </c>
      <c r="AP1073" s="25" t="str">
        <f>IFERROR(_xlfn.XLOOKUP($C1073,WQBE_Loading!$C$4:$C$3072,WQBE_Loading!P$4:P$3072,,0,),"")</f>
        <v/>
      </c>
      <c r="AQ1073" s="13" t="str">
        <f>IFERROR(_xlfn.XLOOKUP($C1073,WQBE_Loading!$C$4:$C$3072,WQBE_Loading!Q$4:Q$3072,,0,),"")</f>
        <v/>
      </c>
      <c r="AR1073">
        <f>_xlfn.XLOOKUP(C1073,UrbanHeat!$A$2:$A$1333,UrbanHeat!$B$2:$B$1333,,0,)</f>
        <v>12.99</v>
      </c>
      <c r="AS1073" s="25">
        <f>_xlfn.XLOOKUP($C1073,TNC_Loading!$A$2:$A$1332,TNC_Loading!B$2:B$1332,,0,)</f>
        <v>10.368</v>
      </c>
      <c r="AT1073" s="25">
        <f>_xlfn.XLOOKUP($C1073,TNC_Loading!$A$2:$A$1332,TNC_Loading!C$2:C$1332,,0,)</f>
        <v>1.5</v>
      </c>
      <c r="AU1073" s="25">
        <f>_xlfn.XLOOKUP($C1073,TNC_Loading!$A$2:$A$1332,TNC_Loading!D$2:D$1332,,0,)</f>
        <v>26.789000000000001</v>
      </c>
      <c r="AV1073" s="25">
        <f>_xlfn.XLOOKUP($C1073,TNC_Loading!$A$2:$A$1332,TNC_Loading!E$2:E$1332,,0,)</f>
        <v>12.696</v>
      </c>
      <c r="AW1073" s="25">
        <f>_xlfn.XLOOKUP($C1073,TNC_Loading!$A$2:$A$1332,TNC_Loading!F$2:F$1332,,0,)</f>
        <v>275.31799999999998</v>
      </c>
      <c r="AX1073">
        <f>_xlfn.XLOOKUP(C1073,BIBI!$D$2:$D$1332,BIBI!$F$2:$F$1332,,0,)</f>
        <v>0</v>
      </c>
      <c r="AY1073">
        <f>_xlfn.XLOOKUP(C1073,FacilityCounts!$A$3:$A$1333,FacilityCounts!$B$3:$B$1333,,0,)</f>
        <v>18</v>
      </c>
      <c r="AZ1073">
        <f>_xlfn.XLOOKUP(C1073,FacilityCounts!$D$3:$D$1333,FacilityCounts!$E$3:$E$1333,,0,)</f>
        <v>9</v>
      </c>
      <c r="BA1073">
        <f>_xlfn.XLOOKUP(C1073,FacilityCounts!$G$3:$G$1333,FacilityCounts!$H$3:$H$1333,,0,)</f>
        <v>3</v>
      </c>
      <c r="BB1073">
        <f>IFERROR(_xlfn.XLOOKUP(C1073,'DA to P Sensitive Lakes'!$P$2:$P$44,'DA to P Sensitive Lakes'!$Q$2:$Q$44,,0,),0)</f>
        <v>0</v>
      </c>
      <c r="BC1073" s="25">
        <f>_xlfn.XLOOKUP(C1073,'Historic Runoff (mm)'!$A$2:$A$1332,'Historic Runoff (mm)'!$B$2:$B$1332,,0,)</f>
        <v>726.52099999999996</v>
      </c>
      <c r="BD1073">
        <f>_xlfn.XLOOKUP(C1073,DrainageComplaint!$A$2:$A$1332,DrainageComplaint!$B$2:$B$1332,,0,)</f>
        <v>3</v>
      </c>
      <c r="BE1073">
        <f>_xlfn.XLOOKUP(C1073,PAD_Area!$G$2:$G$1332,PAD_Area!$H$2:$H$1332,,0,)</f>
        <v>0</v>
      </c>
    </row>
    <row r="1074" spans="1:57" x14ac:dyDescent="0.2">
      <c r="A1074" s="2">
        <v>1071</v>
      </c>
      <c r="B1074" s="2">
        <v>1072</v>
      </c>
      <c r="C1074" s="20">
        <v>1500530</v>
      </c>
      <c r="D1074" s="3" t="s">
        <v>1066</v>
      </c>
      <c r="E1074" s="3" t="s">
        <v>1017</v>
      </c>
      <c r="F1074" s="3">
        <v>1601.673</v>
      </c>
      <c r="G1074" s="3">
        <v>59513.105778800003</v>
      </c>
      <c r="H1074" s="3">
        <v>69768605.691</v>
      </c>
      <c r="I1074" s="2">
        <v>4</v>
      </c>
      <c r="J1074" s="2">
        <v>2</v>
      </c>
      <c r="K1074" s="2">
        <v>0</v>
      </c>
      <c r="L1074" s="2">
        <v>19</v>
      </c>
      <c r="M1074" s="3">
        <v>28838.099609375</v>
      </c>
      <c r="N1074" s="2">
        <f>_xlfn.XLOOKUP(C1074,Shellfish_Presence!$E$3:$E$1333,Shellfish_Presence!$G$3:$G$1333,,0,)</f>
        <v>0</v>
      </c>
      <c r="O1074" s="3">
        <v>0</v>
      </c>
      <c r="P1074" s="3">
        <v>0</v>
      </c>
      <c r="Q1074" s="2">
        <v>9</v>
      </c>
      <c r="R1074" s="3">
        <v>0.99999797344207764</v>
      </c>
      <c r="S1074" s="3">
        <v>0</v>
      </c>
      <c r="T1074" s="3">
        <v>36207.5</v>
      </c>
      <c r="U1074" s="3">
        <v>0</v>
      </c>
      <c r="V1074" s="2">
        <v>84</v>
      </c>
      <c r="W1074" s="3">
        <f t="shared" si="32"/>
        <v>2.319961333977767E-3</v>
      </c>
      <c r="X1074">
        <f t="shared" si="33"/>
        <v>0</v>
      </c>
      <c r="Y1074">
        <f>IFERROR(INDEX('Parcel Year'!$N$3:$N$1175,MATCH(KC_SPS_SubbasinAttributes!C1074,'Parcel Year'!$M$3:$M$1175,0)),0)</f>
        <v>0.27291598916053772</v>
      </c>
      <c r="Z1074">
        <f>INDEX(Imperviousness!$B$2:$B$1332,MATCH(KC_SPS_SubbasinAttributes!C1074,Imperviousness!$A$2:$A$1332,0))</f>
        <v>6.2E-2</v>
      </c>
      <c r="AA1074">
        <f>INDEX('Flow Duration Index'!$B$2:$B$1332,MATCH(KC_SPS_SubbasinAttributes!C1074,'Flow Duration Index'!$A$2:$A$1332,0))</f>
        <v>4.4169999999999998</v>
      </c>
      <c r="AB1074">
        <f>INDEX(Opportunity_Index!$G$2:$G$1333,MATCH(KC_SPS_SubbasinAttributes!C1074,Opportunity_Index!$F$2:$F$1333,0))</f>
        <v>0</v>
      </c>
      <c r="AC1074">
        <f>INDEX(Traffic!$B$2:$B$1332,MATCH(KC_SPS_SubbasinAttributes!C1074,Traffic!$A$2:$A$1332,0))</f>
        <v>376.94600000000003</v>
      </c>
      <c r="AD1074">
        <f>INDEX(EquityScore!$F$3:$F$1334,MATCH(KC_SPS_SubbasinAttributes!C1074,EquityScore!$E$3:$E$1334,0))</f>
        <v>1.3333333349999998</v>
      </c>
      <c r="AE1074">
        <f>IFERROR(INDEX(PavementCondition!$E$2:$E$669,MATCH(KC_SPS_SubbasinAttributes!C1074,PavementCondition!$D$2:$D$669,0)),"N/A")</f>
        <v>31</v>
      </c>
      <c r="AF1074">
        <f>INDEX(SpawnerMortality!$E$2:$E$1331,MATCH(KC_SPS_SubbasinAttributes!C1074,SpawnerMortality!$D$2:$D$1331,0))</f>
        <v>0.17032963100000001</v>
      </c>
      <c r="AG1074" s="25" t="str">
        <f>IFERROR(_xlfn.XLOOKUP($C1074,WQBE_Loading!$C$4:$C$3072,WQBE_Loading!G$4:G$3072,,0,),"")</f>
        <v/>
      </c>
      <c r="AH1074" s="25" t="str">
        <f>IFERROR(_xlfn.XLOOKUP($C1074,WQBE_Loading!$C$4:$C$3072,WQBE_Loading!H$4:H$3072,,0,),"")</f>
        <v/>
      </c>
      <c r="AI1074" s="25" t="str">
        <f>IFERROR(_xlfn.XLOOKUP($C1074,WQBE_Loading!$C$4:$C$3072,WQBE_Loading!I$4:I$3072,,0,),"")</f>
        <v/>
      </c>
      <c r="AJ1074" s="25" t="str">
        <f>IFERROR(_xlfn.XLOOKUP($C1074,WQBE_Loading!$C$4:$C$3072,WQBE_Loading!J$4:J$3072,,0,),"")</f>
        <v/>
      </c>
      <c r="AK1074" s="25" t="str">
        <f>IFERROR(_xlfn.XLOOKUP($C1074,WQBE_Loading!$C$4:$C$3072,WQBE_Loading!K$4:K$3072,,0,),"")</f>
        <v/>
      </c>
      <c r="AL1074" s="25" t="str">
        <f>IFERROR(_xlfn.XLOOKUP($C1074,WQBE_Loading!$C$4:$C$3072,WQBE_Loading!L$4:L$3072,,0,),"")</f>
        <v/>
      </c>
      <c r="AM1074" s="25" t="str">
        <f>IFERROR(_xlfn.XLOOKUP($C1074,WQBE_Loading!$C$4:$C$3072,WQBE_Loading!M$4:M$3072,,0,),"")</f>
        <v/>
      </c>
      <c r="AN1074" s="25" t="str">
        <f>IFERROR(_xlfn.XLOOKUP($C1074,WQBE_Loading!$C$4:$C$3072,WQBE_Loading!N$4:N$3072,,0,),"")</f>
        <v/>
      </c>
      <c r="AO1074" s="25" t="str">
        <f>IFERROR(_xlfn.XLOOKUP($C1074,WQBE_Loading!$C$4:$C$3072,WQBE_Loading!O$4:O$3072,,0,),"")</f>
        <v/>
      </c>
      <c r="AP1074" s="25" t="str">
        <f>IFERROR(_xlfn.XLOOKUP($C1074,WQBE_Loading!$C$4:$C$3072,WQBE_Loading!P$4:P$3072,,0,),"")</f>
        <v/>
      </c>
      <c r="AQ1074" s="13" t="str">
        <f>IFERROR(_xlfn.XLOOKUP($C1074,WQBE_Loading!$C$4:$C$3072,WQBE_Loading!Q$4:Q$3072,,0,),"")</f>
        <v/>
      </c>
      <c r="AR1074">
        <f>_xlfn.XLOOKUP(C1074,UrbanHeat!$A$2:$A$1333,UrbanHeat!$B$2:$B$1333,,0,)</f>
        <v>11.565</v>
      </c>
      <c r="AS1074" s="25">
        <f>_xlfn.XLOOKUP($C1074,TNC_Loading!$A$2:$A$1332,TNC_Loading!B$2:B$1332,,0,)</f>
        <v>5.3819999999999997</v>
      </c>
      <c r="AT1074" s="25">
        <f>_xlfn.XLOOKUP($C1074,TNC_Loading!$A$2:$A$1332,TNC_Loading!C$2:C$1332,,0,)</f>
        <v>0.20899999999999999</v>
      </c>
      <c r="AU1074" s="25">
        <f>_xlfn.XLOOKUP($C1074,TNC_Loading!$A$2:$A$1332,TNC_Loading!D$2:D$1332,,0,)</f>
        <v>8.0459999999999994</v>
      </c>
      <c r="AV1074" s="25">
        <f>_xlfn.XLOOKUP($C1074,TNC_Loading!$A$2:$A$1332,TNC_Loading!E$2:E$1332,,0,)</f>
        <v>4.7560000000000002</v>
      </c>
      <c r="AW1074" s="25">
        <f>_xlfn.XLOOKUP($C1074,TNC_Loading!$A$2:$A$1332,TNC_Loading!F$2:F$1332,,0,)</f>
        <v>107.494</v>
      </c>
      <c r="AX1074">
        <f>_xlfn.XLOOKUP(C1074,BIBI!$D$2:$D$1332,BIBI!$F$2:$F$1332,,0,)</f>
        <v>88.5</v>
      </c>
      <c r="AY1074">
        <f>_xlfn.XLOOKUP(C1074,FacilityCounts!$A$3:$A$1333,FacilityCounts!$B$3:$B$1333,,0,)</f>
        <v>1</v>
      </c>
      <c r="AZ1074">
        <f>_xlfn.XLOOKUP(C1074,FacilityCounts!$D$3:$D$1333,FacilityCounts!$E$3:$E$1333,,0,)</f>
        <v>0</v>
      </c>
      <c r="BA1074">
        <f>_xlfn.XLOOKUP(C1074,FacilityCounts!$G$3:$G$1333,FacilityCounts!$H$3:$H$1333,,0,)</f>
        <v>0</v>
      </c>
      <c r="BB1074">
        <f>IFERROR(_xlfn.XLOOKUP(C1074,'DA to P Sensitive Lakes'!$P$2:$P$44,'DA to P Sensitive Lakes'!$Q$2:$Q$44,,0,),0)</f>
        <v>0</v>
      </c>
      <c r="BC1074" s="25">
        <f>_xlfn.XLOOKUP(C1074,'Historic Runoff (mm)'!$A$2:$A$1332,'Historic Runoff (mm)'!$B$2:$B$1332,,0,)</f>
        <v>482.42599999999999</v>
      </c>
      <c r="BD1074">
        <f>_xlfn.XLOOKUP(C1074,DrainageComplaint!$A$2:$A$1332,DrainageComplaint!$B$2:$B$1332,,0,)</f>
        <v>1</v>
      </c>
      <c r="BE1074">
        <f>_xlfn.XLOOKUP(C1074,PAD_Area!$G$2:$G$1332,PAD_Area!$H$2:$H$1332,,0,)</f>
        <v>0</v>
      </c>
    </row>
    <row r="1075" spans="1:57" x14ac:dyDescent="0.2">
      <c r="A1075" s="2">
        <v>1072</v>
      </c>
      <c r="B1075" s="2">
        <v>1073</v>
      </c>
      <c r="C1075" s="20">
        <v>1500540</v>
      </c>
      <c r="D1075" s="3" t="s">
        <v>1067</v>
      </c>
      <c r="E1075" s="3" t="s">
        <v>1017</v>
      </c>
      <c r="F1075" s="3">
        <v>338.37400000000002</v>
      </c>
      <c r="G1075" s="3">
        <v>35281.607253000002</v>
      </c>
      <c r="H1075" s="3">
        <v>14739497.620100001</v>
      </c>
      <c r="I1075" s="2">
        <v>4</v>
      </c>
      <c r="J1075" s="2">
        <v>2</v>
      </c>
      <c r="K1075" s="2">
        <v>0</v>
      </c>
      <c r="L1075" s="2">
        <v>0</v>
      </c>
      <c r="M1075" s="3">
        <v>13555.099609375</v>
      </c>
      <c r="N1075" s="2">
        <f>_xlfn.XLOOKUP(C1075,Shellfish_Presence!$E$3:$E$1333,Shellfish_Presence!$G$3:$G$1333,,0,)</f>
        <v>0</v>
      </c>
      <c r="O1075" s="3">
        <v>0</v>
      </c>
      <c r="P1075" s="3">
        <v>0</v>
      </c>
      <c r="Q1075" s="2">
        <v>7</v>
      </c>
      <c r="R1075" s="3">
        <v>1</v>
      </c>
      <c r="S1075" s="3">
        <v>0</v>
      </c>
      <c r="T1075" s="3">
        <v>7962</v>
      </c>
      <c r="U1075" s="3">
        <v>0</v>
      </c>
      <c r="V1075" s="2">
        <v>1</v>
      </c>
      <c r="W1075" s="3">
        <f t="shared" si="32"/>
        <v>1.2559658377292137E-4</v>
      </c>
      <c r="X1075">
        <f t="shared" si="33"/>
        <v>0</v>
      </c>
      <c r="Y1075">
        <f>IFERROR(INDEX('Parcel Year'!$N$3:$N$1175,MATCH(KC_SPS_SubbasinAttributes!C1075,'Parcel Year'!$M$3:$M$1175,0)),0)</f>
        <v>0.14218200743198395</v>
      </c>
      <c r="Z1075">
        <f>INDEX(Imperviousness!$B$2:$B$1332,MATCH(KC_SPS_SubbasinAttributes!C1075,Imperviousness!$A$2:$A$1332,0))</f>
        <v>1.4E-2</v>
      </c>
      <c r="AA1075">
        <f>INDEX('Flow Duration Index'!$B$2:$B$1332,MATCH(KC_SPS_SubbasinAttributes!C1075,'Flow Duration Index'!$A$2:$A$1332,0))</f>
        <v>3.012</v>
      </c>
      <c r="AB1075">
        <f>INDEX(Opportunity_Index!$G$2:$G$1333,MATCH(KC_SPS_SubbasinAttributes!C1075,Opportunity_Index!$F$2:$F$1333,0))</f>
        <v>0</v>
      </c>
      <c r="AC1075">
        <f>INDEX(Traffic!$B$2:$B$1332,MATCH(KC_SPS_SubbasinAttributes!C1075,Traffic!$A$2:$A$1332,0))</f>
        <v>496.49900000000002</v>
      </c>
      <c r="AD1075">
        <f>INDEX(EquityScore!$F$3:$F$1334,MATCH(KC_SPS_SubbasinAttributes!C1075,EquityScore!$E$3:$E$1334,0))</f>
        <v>1.3333333349999998</v>
      </c>
      <c r="AE1075">
        <f>IFERROR(INDEX(PavementCondition!$E$2:$E$669,MATCH(KC_SPS_SubbasinAttributes!C1075,PavementCondition!$D$2:$D$669,0)),"N/A")</f>
        <v>60.5</v>
      </c>
      <c r="AF1075">
        <f>INDEX(SpawnerMortality!$E$2:$E$1331,MATCH(KC_SPS_SubbasinAttributes!C1075,SpawnerMortality!$D$2:$D$1331,0))</f>
        <v>0.17032963100000001</v>
      </c>
      <c r="AG1075" s="25" t="str">
        <f>IFERROR(_xlfn.XLOOKUP($C1075,WQBE_Loading!$C$4:$C$3072,WQBE_Loading!G$4:G$3072,,0,),"")</f>
        <v/>
      </c>
      <c r="AH1075" s="25" t="str">
        <f>IFERROR(_xlfn.XLOOKUP($C1075,WQBE_Loading!$C$4:$C$3072,WQBE_Loading!H$4:H$3072,,0,),"")</f>
        <v/>
      </c>
      <c r="AI1075" s="25" t="str">
        <f>IFERROR(_xlfn.XLOOKUP($C1075,WQBE_Loading!$C$4:$C$3072,WQBE_Loading!I$4:I$3072,,0,),"")</f>
        <v/>
      </c>
      <c r="AJ1075" s="25" t="str">
        <f>IFERROR(_xlfn.XLOOKUP($C1075,WQBE_Loading!$C$4:$C$3072,WQBE_Loading!J$4:J$3072,,0,),"")</f>
        <v/>
      </c>
      <c r="AK1075" s="25" t="str">
        <f>IFERROR(_xlfn.XLOOKUP($C1075,WQBE_Loading!$C$4:$C$3072,WQBE_Loading!K$4:K$3072,,0,),"")</f>
        <v/>
      </c>
      <c r="AL1075" s="25" t="str">
        <f>IFERROR(_xlfn.XLOOKUP($C1075,WQBE_Loading!$C$4:$C$3072,WQBE_Loading!L$4:L$3072,,0,),"")</f>
        <v/>
      </c>
      <c r="AM1075" s="25" t="str">
        <f>IFERROR(_xlfn.XLOOKUP($C1075,WQBE_Loading!$C$4:$C$3072,WQBE_Loading!M$4:M$3072,,0,),"")</f>
        <v/>
      </c>
      <c r="AN1075" s="25" t="str">
        <f>IFERROR(_xlfn.XLOOKUP($C1075,WQBE_Loading!$C$4:$C$3072,WQBE_Loading!N$4:N$3072,,0,),"")</f>
        <v/>
      </c>
      <c r="AO1075" s="25" t="str">
        <f>IFERROR(_xlfn.XLOOKUP($C1075,WQBE_Loading!$C$4:$C$3072,WQBE_Loading!O$4:O$3072,,0,),"")</f>
        <v/>
      </c>
      <c r="AP1075" s="25" t="str">
        <f>IFERROR(_xlfn.XLOOKUP($C1075,WQBE_Loading!$C$4:$C$3072,WQBE_Loading!P$4:P$3072,,0,),"")</f>
        <v/>
      </c>
      <c r="AQ1075" s="13" t="str">
        <f>IFERROR(_xlfn.XLOOKUP($C1075,WQBE_Loading!$C$4:$C$3072,WQBE_Loading!Q$4:Q$3072,,0,),"")</f>
        <v/>
      </c>
      <c r="AR1075">
        <f>_xlfn.XLOOKUP(C1075,UrbanHeat!$A$2:$A$1333,UrbanHeat!$B$2:$B$1333,,0,)</f>
        <v>12.006</v>
      </c>
      <c r="AS1075" s="25">
        <f>_xlfn.XLOOKUP($C1075,TNC_Loading!$A$2:$A$1332,TNC_Loading!B$2:B$1332,,0,)</f>
        <v>2.585</v>
      </c>
      <c r="AT1075" s="25">
        <f>_xlfn.XLOOKUP($C1075,TNC_Loading!$A$2:$A$1332,TNC_Loading!C$2:C$1332,,0,)</f>
        <v>9.6000000000000002E-2</v>
      </c>
      <c r="AU1075" s="25">
        <f>_xlfn.XLOOKUP($C1075,TNC_Loading!$A$2:$A$1332,TNC_Loading!D$2:D$1332,,0,)</f>
        <v>3.4220000000000002</v>
      </c>
      <c r="AV1075" s="25">
        <f>_xlfn.XLOOKUP($C1075,TNC_Loading!$A$2:$A$1332,TNC_Loading!E$2:E$1332,,0,)</f>
        <v>2.2519999999999998</v>
      </c>
      <c r="AW1075" s="25">
        <f>_xlfn.XLOOKUP($C1075,TNC_Loading!$A$2:$A$1332,TNC_Loading!F$2:F$1332,,0,)</f>
        <v>49.715000000000003</v>
      </c>
      <c r="AX1075">
        <f>_xlfn.XLOOKUP(C1075,BIBI!$D$2:$D$1332,BIBI!$F$2:$F$1332,,0,)</f>
        <v>0</v>
      </c>
      <c r="AY1075">
        <f>_xlfn.XLOOKUP(C1075,FacilityCounts!$A$3:$A$1333,FacilityCounts!$B$3:$B$1333,,0,)</f>
        <v>0</v>
      </c>
      <c r="AZ1075">
        <f>_xlfn.XLOOKUP(C1075,FacilityCounts!$D$3:$D$1333,FacilityCounts!$E$3:$E$1333,,0,)</f>
        <v>0</v>
      </c>
      <c r="BA1075">
        <f>_xlfn.XLOOKUP(C1075,FacilityCounts!$G$3:$G$1333,FacilityCounts!$H$3:$H$1333,,0,)</f>
        <v>0</v>
      </c>
      <c r="BB1075">
        <f>IFERROR(_xlfn.XLOOKUP(C1075,'DA to P Sensitive Lakes'!$P$2:$P$44,'DA to P Sensitive Lakes'!$Q$2:$Q$44,,0,),0)</f>
        <v>0</v>
      </c>
      <c r="BC1075" s="25">
        <f>_xlfn.XLOOKUP(C1075,'Historic Runoff (mm)'!$A$2:$A$1332,'Historic Runoff (mm)'!$B$2:$B$1332,,0,)</f>
        <v>215.184</v>
      </c>
      <c r="BD1075">
        <f>_xlfn.XLOOKUP(C1075,DrainageComplaint!$A$2:$A$1332,DrainageComplaint!$B$2:$B$1332,,0,)</f>
        <v>0</v>
      </c>
      <c r="BE1075">
        <f>_xlfn.XLOOKUP(C1075,PAD_Area!$G$2:$G$1332,PAD_Area!$H$2:$H$1332,,0,)</f>
        <v>0</v>
      </c>
    </row>
    <row r="1076" spans="1:57" x14ac:dyDescent="0.2">
      <c r="A1076" s="2">
        <v>1073</v>
      </c>
      <c r="B1076" s="2">
        <v>1074</v>
      </c>
      <c r="C1076" s="20">
        <v>1500550</v>
      </c>
      <c r="D1076" s="3" t="s">
        <v>1068</v>
      </c>
      <c r="E1076" s="3" t="s">
        <v>1017</v>
      </c>
      <c r="F1076" s="3">
        <v>742.928</v>
      </c>
      <c r="G1076" s="3">
        <v>37411.072365100001</v>
      </c>
      <c r="H1076" s="3">
        <v>32361825.358800001</v>
      </c>
      <c r="I1076" s="2">
        <v>0</v>
      </c>
      <c r="J1076" s="2">
        <v>2</v>
      </c>
      <c r="K1076" s="2">
        <v>0</v>
      </c>
      <c r="L1076" s="2">
        <v>0</v>
      </c>
      <c r="M1076" s="3">
        <v>0</v>
      </c>
      <c r="N1076" s="2">
        <f>_xlfn.XLOOKUP(C1076,Shellfish_Presence!$E$3:$E$1333,Shellfish_Presence!$G$3:$G$1333,,0,)</f>
        <v>0</v>
      </c>
      <c r="O1076" s="3">
        <v>0</v>
      </c>
      <c r="P1076" s="3">
        <v>0</v>
      </c>
      <c r="Q1076" s="2">
        <v>1</v>
      </c>
      <c r="R1076" s="3">
        <v>1</v>
      </c>
      <c r="S1076" s="3">
        <v>0</v>
      </c>
      <c r="T1076" s="3">
        <v>2258.10009765625</v>
      </c>
      <c r="U1076" s="3">
        <v>0</v>
      </c>
      <c r="V1076" s="2">
        <v>0</v>
      </c>
      <c r="W1076" s="3">
        <f t="shared" si="32"/>
        <v>0</v>
      </c>
      <c r="X1076">
        <f t="shared" si="33"/>
        <v>0</v>
      </c>
      <c r="Y1076">
        <f>IFERROR(INDEX('Parcel Year'!$N$3:$N$1175,MATCH(KC_SPS_SubbasinAttributes!C1076,'Parcel Year'!$M$3:$M$1175,0)),0)</f>
        <v>0.1044360026717186</v>
      </c>
      <c r="Z1076">
        <f>INDEX(Imperviousness!$B$2:$B$1332,MATCH(KC_SPS_SubbasinAttributes!C1076,Imperviousness!$A$2:$A$1332,0))</f>
        <v>6.0000000000000001E-3</v>
      </c>
      <c r="AA1076">
        <f>INDEX('Flow Duration Index'!$B$2:$B$1332,MATCH(KC_SPS_SubbasinAttributes!C1076,'Flow Duration Index'!$A$2:$A$1332,0))</f>
        <v>2.5129999999999999</v>
      </c>
      <c r="AB1076">
        <f>INDEX(Opportunity_Index!$G$2:$G$1333,MATCH(KC_SPS_SubbasinAttributes!C1076,Opportunity_Index!$F$2:$F$1333,0))</f>
        <v>0</v>
      </c>
      <c r="AC1076">
        <f>INDEX(Traffic!$B$2:$B$1332,MATCH(KC_SPS_SubbasinAttributes!C1076,Traffic!$A$2:$A$1332,0))</f>
        <v>887.68200000000002</v>
      </c>
      <c r="AD1076">
        <f>INDEX(EquityScore!$F$3:$F$1334,MATCH(KC_SPS_SubbasinAttributes!C1076,EquityScore!$E$3:$E$1334,0))</f>
        <v>1.3333333349999998</v>
      </c>
      <c r="AE1076">
        <f>IFERROR(INDEX(PavementCondition!$E$2:$E$669,MATCH(KC_SPS_SubbasinAttributes!C1076,PavementCondition!$D$2:$D$669,0)),"N/A")</f>
        <v>47</v>
      </c>
      <c r="AF1076">
        <f>INDEX(SpawnerMortality!$E$2:$E$1331,MATCH(KC_SPS_SubbasinAttributes!C1076,SpawnerMortality!$D$2:$D$1331,0))</f>
        <v>0.124723417</v>
      </c>
      <c r="AG1076" s="25" t="str">
        <f>IFERROR(_xlfn.XLOOKUP($C1076,WQBE_Loading!$C$4:$C$3072,WQBE_Loading!G$4:G$3072,,0,),"")</f>
        <v/>
      </c>
      <c r="AH1076" s="25" t="str">
        <f>IFERROR(_xlfn.XLOOKUP($C1076,WQBE_Loading!$C$4:$C$3072,WQBE_Loading!H$4:H$3072,,0,),"")</f>
        <v/>
      </c>
      <c r="AI1076" s="25" t="str">
        <f>IFERROR(_xlfn.XLOOKUP($C1076,WQBE_Loading!$C$4:$C$3072,WQBE_Loading!I$4:I$3072,,0,),"")</f>
        <v/>
      </c>
      <c r="AJ1076" s="25" t="str">
        <f>IFERROR(_xlfn.XLOOKUP($C1076,WQBE_Loading!$C$4:$C$3072,WQBE_Loading!J$4:J$3072,,0,),"")</f>
        <v/>
      </c>
      <c r="AK1076" s="25" t="str">
        <f>IFERROR(_xlfn.XLOOKUP($C1076,WQBE_Loading!$C$4:$C$3072,WQBE_Loading!K$4:K$3072,,0,),"")</f>
        <v/>
      </c>
      <c r="AL1076" s="25" t="str">
        <f>IFERROR(_xlfn.XLOOKUP($C1076,WQBE_Loading!$C$4:$C$3072,WQBE_Loading!L$4:L$3072,,0,),"")</f>
        <v/>
      </c>
      <c r="AM1076" s="25" t="str">
        <f>IFERROR(_xlfn.XLOOKUP($C1076,WQBE_Loading!$C$4:$C$3072,WQBE_Loading!M$4:M$3072,,0,),"")</f>
        <v/>
      </c>
      <c r="AN1076" s="25" t="str">
        <f>IFERROR(_xlfn.XLOOKUP($C1076,WQBE_Loading!$C$4:$C$3072,WQBE_Loading!N$4:N$3072,,0,),"")</f>
        <v/>
      </c>
      <c r="AO1076" s="25" t="str">
        <f>IFERROR(_xlfn.XLOOKUP($C1076,WQBE_Loading!$C$4:$C$3072,WQBE_Loading!O$4:O$3072,,0,),"")</f>
        <v/>
      </c>
      <c r="AP1076" s="25" t="str">
        <f>IFERROR(_xlfn.XLOOKUP($C1076,WQBE_Loading!$C$4:$C$3072,WQBE_Loading!P$4:P$3072,,0,),"")</f>
        <v/>
      </c>
      <c r="AQ1076" s="13" t="str">
        <f>IFERROR(_xlfn.XLOOKUP($C1076,WQBE_Loading!$C$4:$C$3072,WQBE_Loading!Q$4:Q$3072,,0,),"")</f>
        <v/>
      </c>
      <c r="AR1076">
        <f>_xlfn.XLOOKUP(C1076,UrbanHeat!$A$2:$A$1333,UrbanHeat!$B$2:$B$1333,,0,)</f>
        <v>11.164</v>
      </c>
      <c r="AS1076" s="25">
        <f>_xlfn.XLOOKUP($C1076,TNC_Loading!$A$2:$A$1332,TNC_Loading!B$2:B$1332,,0,)</f>
        <v>2.7810000000000001</v>
      </c>
      <c r="AT1076" s="25">
        <f>_xlfn.XLOOKUP($C1076,TNC_Loading!$A$2:$A$1332,TNC_Loading!C$2:C$1332,,0,)</f>
        <v>7.3999999999999996E-2</v>
      </c>
      <c r="AU1076" s="25">
        <f>_xlfn.XLOOKUP($C1076,TNC_Loading!$A$2:$A$1332,TNC_Loading!D$2:D$1332,,0,)</f>
        <v>2.7759999999999998</v>
      </c>
      <c r="AV1076" s="25">
        <f>_xlfn.XLOOKUP($C1076,TNC_Loading!$A$2:$A$1332,TNC_Loading!E$2:E$1332,,0,)</f>
        <v>2.052</v>
      </c>
      <c r="AW1076" s="25">
        <f>_xlfn.XLOOKUP($C1076,TNC_Loading!$A$2:$A$1332,TNC_Loading!F$2:F$1332,,0,)</f>
        <v>50.122</v>
      </c>
      <c r="AX1076">
        <f>_xlfn.XLOOKUP(C1076,BIBI!$D$2:$D$1332,BIBI!$F$2:$F$1332,,0,)</f>
        <v>0</v>
      </c>
      <c r="AY1076">
        <f>_xlfn.XLOOKUP(C1076,FacilityCounts!$A$3:$A$1333,FacilityCounts!$B$3:$B$1333,,0,)</f>
        <v>1</v>
      </c>
      <c r="AZ1076">
        <f>_xlfn.XLOOKUP(C1076,FacilityCounts!$D$3:$D$1333,FacilityCounts!$E$3:$E$1333,,0,)</f>
        <v>1</v>
      </c>
      <c r="BA1076">
        <f>_xlfn.XLOOKUP(C1076,FacilityCounts!$G$3:$G$1333,FacilityCounts!$H$3:$H$1333,,0,)</f>
        <v>0</v>
      </c>
      <c r="BB1076">
        <f>IFERROR(_xlfn.XLOOKUP(C1076,'DA to P Sensitive Lakes'!$P$2:$P$44,'DA to P Sensitive Lakes'!$Q$2:$Q$44,,0,),0)</f>
        <v>0</v>
      </c>
      <c r="BC1076" s="25">
        <f>_xlfn.XLOOKUP(C1076,'Historic Runoff (mm)'!$A$2:$A$1332,'Historic Runoff (mm)'!$B$2:$B$1332,,0,)</f>
        <v>210.435</v>
      </c>
      <c r="BD1076">
        <f>_xlfn.XLOOKUP(C1076,DrainageComplaint!$A$2:$A$1332,DrainageComplaint!$B$2:$B$1332,,0,)</f>
        <v>0</v>
      </c>
      <c r="BE1076">
        <f>_xlfn.XLOOKUP(C1076,PAD_Area!$G$2:$G$1332,PAD_Area!$H$2:$H$1332,,0,)</f>
        <v>0</v>
      </c>
    </row>
    <row r="1077" spans="1:57" x14ac:dyDescent="0.2">
      <c r="A1077" s="2">
        <v>1074</v>
      </c>
      <c r="B1077" s="2">
        <v>1075</v>
      </c>
      <c r="C1077" s="20">
        <v>1500560</v>
      </c>
      <c r="D1077" s="3" t="s">
        <v>1068</v>
      </c>
      <c r="E1077" s="3" t="s">
        <v>1017</v>
      </c>
      <c r="F1077" s="3">
        <v>391.21499999999997</v>
      </c>
      <c r="G1077" s="3">
        <v>30325.542667400001</v>
      </c>
      <c r="H1077" s="3">
        <v>17041255.439300001</v>
      </c>
      <c r="I1077" s="2">
        <v>2</v>
      </c>
      <c r="J1077" s="2">
        <v>2</v>
      </c>
      <c r="K1077" s="2">
        <v>0</v>
      </c>
      <c r="L1077" s="2">
        <v>1</v>
      </c>
      <c r="M1077" s="3">
        <v>6208.10009765625</v>
      </c>
      <c r="N1077" s="2">
        <f>_xlfn.XLOOKUP(C1077,Shellfish_Presence!$E$3:$E$1333,Shellfish_Presence!$G$3:$G$1333,,0,)</f>
        <v>0</v>
      </c>
      <c r="O1077" s="3">
        <v>0</v>
      </c>
      <c r="P1077" s="3">
        <v>0</v>
      </c>
      <c r="Q1077" s="2">
        <v>5</v>
      </c>
      <c r="R1077" s="3">
        <v>1</v>
      </c>
      <c r="S1077" s="3">
        <v>0</v>
      </c>
      <c r="T1077" s="3">
        <v>0</v>
      </c>
      <c r="U1077" s="3">
        <v>0</v>
      </c>
      <c r="V1077" s="2">
        <v>0</v>
      </c>
      <c r="W1077" s="3" t="str">
        <f t="shared" si="32"/>
        <v/>
      </c>
      <c r="X1077" t="str">
        <f t="shared" si="33"/>
        <v/>
      </c>
      <c r="Y1077">
        <f>IFERROR(INDEX('Parcel Year'!$N$3:$N$1175,MATCH(KC_SPS_SubbasinAttributes!C1077,'Parcel Year'!$M$3:$M$1175,0)),0)</f>
        <v>9.6548400819301605E-2</v>
      </c>
      <c r="Z1077">
        <f>INDEX(Imperviousness!$B$2:$B$1332,MATCH(KC_SPS_SubbasinAttributes!C1077,Imperviousness!$A$2:$A$1332,0))</f>
        <v>7.4999999999999997E-2</v>
      </c>
      <c r="AA1077">
        <f>INDEX('Flow Duration Index'!$B$2:$B$1332,MATCH(KC_SPS_SubbasinAttributes!C1077,'Flow Duration Index'!$A$2:$A$1332,0))</f>
        <v>3.004</v>
      </c>
      <c r="AB1077">
        <f>INDEX(Opportunity_Index!$G$2:$G$1333,MATCH(KC_SPS_SubbasinAttributes!C1077,Opportunity_Index!$F$2:$F$1333,0))</f>
        <v>0</v>
      </c>
      <c r="AC1077">
        <f>INDEX(Traffic!$B$2:$B$1332,MATCH(KC_SPS_SubbasinAttributes!C1077,Traffic!$A$2:$A$1332,0))</f>
        <v>1117.8599999999999</v>
      </c>
      <c r="AD1077">
        <f>INDEX(EquityScore!$F$3:$F$1334,MATCH(KC_SPS_SubbasinAttributes!C1077,EquityScore!$E$3:$E$1334,0))</f>
        <v>1.6666666699999999</v>
      </c>
      <c r="AE1077">
        <f>IFERROR(INDEX(PavementCondition!$E$2:$E$669,MATCH(KC_SPS_SubbasinAttributes!C1077,PavementCondition!$D$2:$D$669,0)),"N/A")</f>
        <v>36</v>
      </c>
      <c r="AF1077">
        <f>INDEX(SpawnerMortality!$E$2:$E$1331,MATCH(KC_SPS_SubbasinAttributes!C1077,SpawnerMortality!$D$2:$D$1331,0))</f>
        <v>0.17032963100000001</v>
      </c>
      <c r="AG1077" s="25" t="str">
        <f>IFERROR(_xlfn.XLOOKUP($C1077,WQBE_Loading!$C$4:$C$3072,WQBE_Loading!G$4:G$3072,,0,),"")</f>
        <v/>
      </c>
      <c r="AH1077" s="25" t="str">
        <f>IFERROR(_xlfn.XLOOKUP($C1077,WQBE_Loading!$C$4:$C$3072,WQBE_Loading!H$4:H$3072,,0,),"")</f>
        <v/>
      </c>
      <c r="AI1077" s="25" t="str">
        <f>IFERROR(_xlfn.XLOOKUP($C1077,WQBE_Loading!$C$4:$C$3072,WQBE_Loading!I$4:I$3072,,0,),"")</f>
        <v/>
      </c>
      <c r="AJ1077" s="25" t="str">
        <f>IFERROR(_xlfn.XLOOKUP($C1077,WQBE_Loading!$C$4:$C$3072,WQBE_Loading!J$4:J$3072,,0,),"")</f>
        <v/>
      </c>
      <c r="AK1077" s="25" t="str">
        <f>IFERROR(_xlfn.XLOOKUP($C1077,WQBE_Loading!$C$4:$C$3072,WQBE_Loading!K$4:K$3072,,0,),"")</f>
        <v/>
      </c>
      <c r="AL1077" s="25" t="str">
        <f>IFERROR(_xlfn.XLOOKUP($C1077,WQBE_Loading!$C$4:$C$3072,WQBE_Loading!L$4:L$3072,,0,),"")</f>
        <v/>
      </c>
      <c r="AM1077" s="25" t="str">
        <f>IFERROR(_xlfn.XLOOKUP($C1077,WQBE_Loading!$C$4:$C$3072,WQBE_Loading!M$4:M$3072,,0,),"")</f>
        <v/>
      </c>
      <c r="AN1077" s="25" t="str">
        <f>IFERROR(_xlfn.XLOOKUP($C1077,WQBE_Loading!$C$4:$C$3072,WQBE_Loading!N$4:N$3072,,0,),"")</f>
        <v/>
      </c>
      <c r="AO1077" s="25" t="str">
        <f>IFERROR(_xlfn.XLOOKUP($C1077,WQBE_Loading!$C$4:$C$3072,WQBE_Loading!O$4:O$3072,,0,),"")</f>
        <v/>
      </c>
      <c r="AP1077" s="25" t="str">
        <f>IFERROR(_xlfn.XLOOKUP($C1077,WQBE_Loading!$C$4:$C$3072,WQBE_Loading!P$4:P$3072,,0,),"")</f>
        <v/>
      </c>
      <c r="AQ1077" s="13" t="str">
        <f>IFERROR(_xlfn.XLOOKUP($C1077,WQBE_Loading!$C$4:$C$3072,WQBE_Loading!Q$4:Q$3072,,0,),"")</f>
        <v/>
      </c>
      <c r="AR1077">
        <f>_xlfn.XLOOKUP(C1077,UrbanHeat!$A$2:$A$1333,UrbanHeat!$B$2:$B$1333,,0,)</f>
        <v>12.109</v>
      </c>
      <c r="AS1077" s="25">
        <f>_xlfn.XLOOKUP($C1077,TNC_Loading!$A$2:$A$1332,TNC_Loading!B$2:B$1332,,0,)</f>
        <v>3.968</v>
      </c>
      <c r="AT1077" s="25">
        <f>_xlfn.XLOOKUP($C1077,TNC_Loading!$A$2:$A$1332,TNC_Loading!C$2:C$1332,,0,)</f>
        <v>0.16400000000000001</v>
      </c>
      <c r="AU1077" s="25">
        <f>_xlfn.XLOOKUP($C1077,TNC_Loading!$A$2:$A$1332,TNC_Loading!D$2:D$1332,,0,)</f>
        <v>4.8719999999999999</v>
      </c>
      <c r="AV1077" s="25">
        <f>_xlfn.XLOOKUP($C1077,TNC_Loading!$A$2:$A$1332,TNC_Loading!E$2:E$1332,,0,)</f>
        <v>3.911</v>
      </c>
      <c r="AW1077" s="25">
        <f>_xlfn.XLOOKUP($C1077,TNC_Loading!$A$2:$A$1332,TNC_Loading!F$2:F$1332,,0,)</f>
        <v>72.527000000000001</v>
      </c>
      <c r="AX1077">
        <f>_xlfn.XLOOKUP(C1077,BIBI!$D$2:$D$1332,BIBI!$F$2:$F$1332,,0,)</f>
        <v>0</v>
      </c>
      <c r="AY1077">
        <f>_xlfn.XLOOKUP(C1077,FacilityCounts!$A$3:$A$1333,FacilityCounts!$B$3:$B$1333,,0,)</f>
        <v>0</v>
      </c>
      <c r="AZ1077">
        <f>_xlfn.XLOOKUP(C1077,FacilityCounts!$D$3:$D$1333,FacilityCounts!$E$3:$E$1333,,0,)</f>
        <v>0</v>
      </c>
      <c r="BA1077">
        <f>_xlfn.XLOOKUP(C1077,FacilityCounts!$G$3:$G$1333,FacilityCounts!$H$3:$H$1333,,0,)</f>
        <v>0</v>
      </c>
      <c r="BB1077">
        <f>IFERROR(_xlfn.XLOOKUP(C1077,'DA to P Sensitive Lakes'!$P$2:$P$44,'DA to P Sensitive Lakes'!$Q$2:$Q$44,,0,),0)</f>
        <v>0</v>
      </c>
      <c r="BC1077" s="25">
        <f>_xlfn.XLOOKUP(C1077,'Historic Runoff (mm)'!$A$2:$A$1332,'Historic Runoff (mm)'!$B$2:$B$1332,,0,)</f>
        <v>347.09899999999999</v>
      </c>
      <c r="BD1077">
        <f>_xlfn.XLOOKUP(C1077,DrainageComplaint!$A$2:$A$1332,DrainageComplaint!$B$2:$B$1332,,0,)</f>
        <v>0</v>
      </c>
      <c r="BE1077">
        <f>_xlfn.XLOOKUP(C1077,PAD_Area!$G$2:$G$1332,PAD_Area!$H$2:$H$1332,,0,)</f>
        <v>0</v>
      </c>
    </row>
    <row r="1078" spans="1:57" x14ac:dyDescent="0.2">
      <c r="A1078" s="2">
        <v>1075</v>
      </c>
      <c r="B1078" s="2">
        <v>1076</v>
      </c>
      <c r="C1078" s="20">
        <v>1500570</v>
      </c>
      <c r="D1078" s="3" t="s">
        <v>1070</v>
      </c>
      <c r="E1078" s="3" t="s">
        <v>1017</v>
      </c>
      <c r="F1078" s="3">
        <v>341.13900000000001</v>
      </c>
      <c r="G1078" s="3">
        <v>37334.5408694</v>
      </c>
      <c r="H1078" s="3">
        <v>14859957.5759</v>
      </c>
      <c r="I1078" s="2">
        <v>7</v>
      </c>
      <c r="J1078" s="2">
        <v>2</v>
      </c>
      <c r="K1078" s="2">
        <v>0</v>
      </c>
      <c r="L1078" s="2">
        <v>0</v>
      </c>
      <c r="M1078" s="3">
        <v>0</v>
      </c>
      <c r="N1078" s="2">
        <f>_xlfn.XLOOKUP(C1078,Shellfish_Presence!$E$3:$E$1333,Shellfish_Presence!$G$3:$G$1333,,0,)</f>
        <v>0</v>
      </c>
      <c r="O1078" s="3">
        <v>0</v>
      </c>
      <c r="P1078" s="3">
        <v>0</v>
      </c>
      <c r="Q1078" s="2">
        <v>0</v>
      </c>
      <c r="R1078" s="3">
        <v>1</v>
      </c>
      <c r="S1078" s="3">
        <v>0</v>
      </c>
      <c r="T1078" s="3">
        <v>5590.08984375</v>
      </c>
      <c r="U1078" s="3">
        <v>0</v>
      </c>
      <c r="V1078" s="2">
        <v>11</v>
      </c>
      <c r="W1078" s="3">
        <f t="shared" si="32"/>
        <v>1.967768015803637E-3</v>
      </c>
      <c r="X1078">
        <f t="shared" si="33"/>
        <v>0</v>
      </c>
      <c r="Y1078">
        <f>IFERROR(INDEX('Parcel Year'!$N$3:$N$1175,MATCH(KC_SPS_SubbasinAttributes!C1078,'Parcel Year'!$M$3:$M$1175,0)),0)</f>
        <v>0.21717600524425507</v>
      </c>
      <c r="Z1078">
        <f>INDEX(Imperviousness!$B$2:$B$1332,MATCH(KC_SPS_SubbasinAttributes!C1078,Imperviousness!$A$2:$A$1332,0))</f>
        <v>0.20200000000000001</v>
      </c>
      <c r="AA1078">
        <f>INDEX('Flow Duration Index'!$B$2:$B$1332,MATCH(KC_SPS_SubbasinAttributes!C1078,'Flow Duration Index'!$A$2:$A$1332,0))</f>
        <v>5.7469999999999999</v>
      </c>
      <c r="AB1078">
        <f>INDEX(Opportunity_Index!$G$2:$G$1333,MATCH(KC_SPS_SubbasinAttributes!C1078,Opportunity_Index!$F$2:$F$1333,0))</f>
        <v>0</v>
      </c>
      <c r="AC1078">
        <f>INDEX(Traffic!$B$2:$B$1332,MATCH(KC_SPS_SubbasinAttributes!C1078,Traffic!$A$2:$A$1332,0))</f>
        <v>624.18600000000004</v>
      </c>
      <c r="AD1078">
        <f>INDEX(EquityScore!$F$3:$F$1334,MATCH(KC_SPS_SubbasinAttributes!C1078,EquityScore!$E$3:$E$1334,0))</f>
        <v>1.6666666699999999</v>
      </c>
      <c r="AE1078">
        <f>IFERROR(INDEX(PavementCondition!$E$2:$E$669,MATCH(KC_SPS_SubbasinAttributes!C1078,PavementCondition!$D$2:$D$669,0)),"N/A")</f>
        <v>38.5</v>
      </c>
      <c r="AF1078">
        <f>INDEX(SpawnerMortality!$E$2:$E$1331,MATCH(KC_SPS_SubbasinAttributes!C1078,SpawnerMortality!$D$2:$D$1331,0))</f>
        <v>0</v>
      </c>
      <c r="AG1078" s="25" t="str">
        <f>IFERROR(_xlfn.XLOOKUP($C1078,WQBE_Loading!$C$4:$C$3072,WQBE_Loading!G$4:G$3072,,0,),"")</f>
        <v/>
      </c>
      <c r="AH1078" s="25" t="str">
        <f>IFERROR(_xlfn.XLOOKUP($C1078,WQBE_Loading!$C$4:$C$3072,WQBE_Loading!H$4:H$3072,,0,),"")</f>
        <v/>
      </c>
      <c r="AI1078" s="25" t="str">
        <f>IFERROR(_xlfn.XLOOKUP($C1078,WQBE_Loading!$C$4:$C$3072,WQBE_Loading!I$4:I$3072,,0,),"")</f>
        <v/>
      </c>
      <c r="AJ1078" s="25" t="str">
        <f>IFERROR(_xlfn.XLOOKUP($C1078,WQBE_Loading!$C$4:$C$3072,WQBE_Loading!J$4:J$3072,,0,),"")</f>
        <v/>
      </c>
      <c r="AK1078" s="25" t="str">
        <f>IFERROR(_xlfn.XLOOKUP($C1078,WQBE_Loading!$C$4:$C$3072,WQBE_Loading!K$4:K$3072,,0,),"")</f>
        <v/>
      </c>
      <c r="AL1078" s="25" t="str">
        <f>IFERROR(_xlfn.XLOOKUP($C1078,WQBE_Loading!$C$4:$C$3072,WQBE_Loading!L$4:L$3072,,0,),"")</f>
        <v/>
      </c>
      <c r="AM1078" s="25" t="str">
        <f>IFERROR(_xlfn.XLOOKUP($C1078,WQBE_Loading!$C$4:$C$3072,WQBE_Loading!M$4:M$3072,,0,),"")</f>
        <v/>
      </c>
      <c r="AN1078" s="25" t="str">
        <f>IFERROR(_xlfn.XLOOKUP($C1078,WQBE_Loading!$C$4:$C$3072,WQBE_Loading!N$4:N$3072,,0,),"")</f>
        <v/>
      </c>
      <c r="AO1078" s="25" t="str">
        <f>IFERROR(_xlfn.XLOOKUP($C1078,WQBE_Loading!$C$4:$C$3072,WQBE_Loading!O$4:O$3072,,0,),"")</f>
        <v/>
      </c>
      <c r="AP1078" s="25" t="str">
        <f>IFERROR(_xlfn.XLOOKUP($C1078,WQBE_Loading!$C$4:$C$3072,WQBE_Loading!P$4:P$3072,,0,),"")</f>
        <v/>
      </c>
      <c r="AQ1078" s="13" t="str">
        <f>IFERROR(_xlfn.XLOOKUP($C1078,WQBE_Loading!$C$4:$C$3072,WQBE_Loading!Q$4:Q$3072,,0,),"")</f>
        <v/>
      </c>
      <c r="AR1078">
        <f>_xlfn.XLOOKUP(C1078,UrbanHeat!$A$2:$A$1333,UrbanHeat!$B$2:$B$1333,,0,)</f>
        <v>12.654999999999999</v>
      </c>
      <c r="AS1078" s="25">
        <f>_xlfn.XLOOKUP($C1078,TNC_Loading!$A$2:$A$1332,TNC_Loading!B$2:B$1332,,0,)</f>
        <v>7.8</v>
      </c>
      <c r="AT1078" s="25">
        <f>_xlfn.XLOOKUP($C1078,TNC_Loading!$A$2:$A$1332,TNC_Loading!C$2:C$1332,,0,)</f>
        <v>1.492</v>
      </c>
      <c r="AU1078" s="25">
        <f>_xlfn.XLOOKUP($C1078,TNC_Loading!$A$2:$A$1332,TNC_Loading!D$2:D$1332,,0,)</f>
        <v>17.233000000000001</v>
      </c>
      <c r="AV1078" s="25">
        <f>_xlfn.XLOOKUP($C1078,TNC_Loading!$A$2:$A$1332,TNC_Loading!E$2:E$1332,,0,)</f>
        <v>10.887</v>
      </c>
      <c r="AW1078" s="25">
        <f>_xlfn.XLOOKUP($C1078,TNC_Loading!$A$2:$A$1332,TNC_Loading!F$2:F$1332,,0,)</f>
        <v>201.4</v>
      </c>
      <c r="AX1078">
        <f>_xlfn.XLOOKUP(C1078,BIBI!$D$2:$D$1332,BIBI!$F$2:$F$1332,,0,)</f>
        <v>0</v>
      </c>
      <c r="AY1078">
        <f>_xlfn.XLOOKUP(C1078,FacilityCounts!$A$3:$A$1333,FacilityCounts!$B$3:$B$1333,,0,)</f>
        <v>0</v>
      </c>
      <c r="AZ1078">
        <f>_xlfn.XLOOKUP(C1078,FacilityCounts!$D$3:$D$1333,FacilityCounts!$E$3:$E$1333,,0,)</f>
        <v>0</v>
      </c>
      <c r="BA1078">
        <f>_xlfn.XLOOKUP(C1078,FacilityCounts!$G$3:$G$1333,FacilityCounts!$H$3:$H$1333,,0,)</f>
        <v>0</v>
      </c>
      <c r="BB1078">
        <f>IFERROR(_xlfn.XLOOKUP(C1078,'DA to P Sensitive Lakes'!$P$2:$P$44,'DA to P Sensitive Lakes'!$Q$2:$Q$44,,0,),0)</f>
        <v>0</v>
      </c>
      <c r="BC1078" s="25">
        <f>_xlfn.XLOOKUP(C1078,'Historic Runoff (mm)'!$A$2:$A$1332,'Historic Runoff (mm)'!$B$2:$B$1332,,0,)</f>
        <v>505.387</v>
      </c>
      <c r="BD1078">
        <f>_xlfn.XLOOKUP(C1078,DrainageComplaint!$A$2:$A$1332,DrainageComplaint!$B$2:$B$1332,,0,)</f>
        <v>0</v>
      </c>
      <c r="BE1078">
        <f>_xlfn.XLOOKUP(C1078,PAD_Area!$G$2:$G$1332,PAD_Area!$H$2:$H$1332,,0,)</f>
        <v>0</v>
      </c>
    </row>
    <row r="1079" spans="1:57" x14ac:dyDescent="0.2">
      <c r="A1079" s="2">
        <v>1076</v>
      </c>
      <c r="B1079" s="2">
        <v>1077</v>
      </c>
      <c r="C1079" s="20">
        <v>1500580</v>
      </c>
      <c r="D1079" s="3" t="s">
        <v>1071</v>
      </c>
      <c r="E1079" s="3" t="s">
        <v>1017</v>
      </c>
      <c r="F1079" s="3">
        <v>212.846</v>
      </c>
      <c r="G1079" s="3">
        <v>17468.347825100002</v>
      </c>
      <c r="H1079" s="3">
        <v>9271521.9615599997</v>
      </c>
      <c r="I1079" s="2">
        <v>3</v>
      </c>
      <c r="J1079" s="2">
        <v>2</v>
      </c>
      <c r="K1079" s="2">
        <v>0</v>
      </c>
      <c r="L1079" s="2">
        <v>0</v>
      </c>
      <c r="M1079" s="3">
        <v>0</v>
      </c>
      <c r="N1079" s="2">
        <f>_xlfn.XLOOKUP(C1079,Shellfish_Presence!$E$3:$E$1333,Shellfish_Presence!$G$3:$G$1333,,0,)</f>
        <v>0</v>
      </c>
      <c r="O1079" s="3">
        <v>0</v>
      </c>
      <c r="P1079" s="3">
        <v>0</v>
      </c>
      <c r="Q1079" s="2">
        <v>0</v>
      </c>
      <c r="R1079" s="3">
        <v>1</v>
      </c>
      <c r="S1079" s="3">
        <v>0</v>
      </c>
      <c r="T1079" s="3">
        <v>4007.139892578125</v>
      </c>
      <c r="U1079" s="3">
        <v>354.31900024414063</v>
      </c>
      <c r="V1079" s="2">
        <v>1</v>
      </c>
      <c r="W1079" s="3">
        <f t="shared" si="32"/>
        <v>2.4955455182689346E-4</v>
      </c>
      <c r="X1079">
        <f t="shared" si="33"/>
        <v>8.8421919309679464E-2</v>
      </c>
      <c r="Y1079">
        <f>IFERROR(INDEX('Parcel Year'!$N$3:$N$1175,MATCH(KC_SPS_SubbasinAttributes!C1079,'Parcel Year'!$M$3:$M$1175,0)),0)</f>
        <v>0.42365700006484985</v>
      </c>
      <c r="Z1079">
        <f>INDEX(Imperviousness!$B$2:$B$1332,MATCH(KC_SPS_SubbasinAttributes!C1079,Imperviousness!$A$2:$A$1332,0))</f>
        <v>0.30499999999999999</v>
      </c>
      <c r="AA1079">
        <f>INDEX('Flow Duration Index'!$B$2:$B$1332,MATCH(KC_SPS_SubbasinAttributes!C1079,'Flow Duration Index'!$A$2:$A$1332,0))</f>
        <v>7.35</v>
      </c>
      <c r="AB1079">
        <f>INDEX(Opportunity_Index!$G$2:$G$1333,MATCH(KC_SPS_SubbasinAttributes!C1079,Opportunity_Index!$F$2:$F$1333,0))</f>
        <v>0</v>
      </c>
      <c r="AC1079">
        <f>INDEX(Traffic!$B$2:$B$1332,MATCH(KC_SPS_SubbasinAttributes!C1079,Traffic!$A$2:$A$1332,0))</f>
        <v>940.21799999999996</v>
      </c>
      <c r="AD1079">
        <f>INDEX(EquityScore!$F$3:$F$1334,MATCH(KC_SPS_SubbasinAttributes!C1079,EquityScore!$E$3:$E$1334,0))</f>
        <v>1.3333333349999998</v>
      </c>
      <c r="AE1079">
        <f>IFERROR(INDEX(PavementCondition!$E$2:$E$669,MATCH(KC_SPS_SubbasinAttributes!C1079,PavementCondition!$D$2:$D$669,0)),"N/A")</f>
        <v>7</v>
      </c>
      <c r="AF1079">
        <f>INDEX(SpawnerMortality!$E$2:$E$1331,MATCH(KC_SPS_SubbasinAttributes!C1079,SpawnerMortality!$D$2:$D$1331,0))</f>
        <v>9.4501520500000005E-2</v>
      </c>
      <c r="AG1079" s="25" t="str">
        <f>IFERROR(_xlfn.XLOOKUP($C1079,WQBE_Loading!$C$4:$C$3072,WQBE_Loading!G$4:G$3072,,0,),"")</f>
        <v/>
      </c>
      <c r="AH1079" s="25" t="str">
        <f>IFERROR(_xlfn.XLOOKUP($C1079,WQBE_Loading!$C$4:$C$3072,WQBE_Loading!H$4:H$3072,,0,),"")</f>
        <v/>
      </c>
      <c r="AI1079" s="25" t="str">
        <f>IFERROR(_xlfn.XLOOKUP($C1079,WQBE_Loading!$C$4:$C$3072,WQBE_Loading!I$4:I$3072,,0,),"")</f>
        <v/>
      </c>
      <c r="AJ1079" s="25" t="str">
        <f>IFERROR(_xlfn.XLOOKUP($C1079,WQBE_Loading!$C$4:$C$3072,WQBE_Loading!J$4:J$3072,,0,),"")</f>
        <v/>
      </c>
      <c r="AK1079" s="25" t="str">
        <f>IFERROR(_xlfn.XLOOKUP($C1079,WQBE_Loading!$C$4:$C$3072,WQBE_Loading!K$4:K$3072,,0,),"")</f>
        <v/>
      </c>
      <c r="AL1079" s="25" t="str">
        <f>IFERROR(_xlfn.XLOOKUP($C1079,WQBE_Loading!$C$4:$C$3072,WQBE_Loading!L$4:L$3072,,0,),"")</f>
        <v/>
      </c>
      <c r="AM1079" s="25" t="str">
        <f>IFERROR(_xlfn.XLOOKUP($C1079,WQBE_Loading!$C$4:$C$3072,WQBE_Loading!M$4:M$3072,,0,),"")</f>
        <v/>
      </c>
      <c r="AN1079" s="25" t="str">
        <f>IFERROR(_xlfn.XLOOKUP($C1079,WQBE_Loading!$C$4:$C$3072,WQBE_Loading!N$4:N$3072,,0,),"")</f>
        <v/>
      </c>
      <c r="AO1079" s="25" t="str">
        <f>IFERROR(_xlfn.XLOOKUP($C1079,WQBE_Loading!$C$4:$C$3072,WQBE_Loading!O$4:O$3072,,0,),"")</f>
        <v/>
      </c>
      <c r="AP1079" s="25" t="str">
        <f>IFERROR(_xlfn.XLOOKUP($C1079,WQBE_Loading!$C$4:$C$3072,WQBE_Loading!P$4:P$3072,,0,),"")</f>
        <v/>
      </c>
      <c r="AQ1079" s="13" t="str">
        <f>IFERROR(_xlfn.XLOOKUP($C1079,WQBE_Loading!$C$4:$C$3072,WQBE_Loading!Q$4:Q$3072,,0,),"")</f>
        <v/>
      </c>
      <c r="AR1079">
        <f>_xlfn.XLOOKUP(C1079,UrbanHeat!$A$2:$A$1333,UrbanHeat!$B$2:$B$1333,,0,)</f>
        <v>12.898999999999999</v>
      </c>
      <c r="AS1079" s="25">
        <f>_xlfn.XLOOKUP($C1079,TNC_Loading!$A$2:$A$1332,TNC_Loading!B$2:B$1332,,0,)</f>
        <v>11.24</v>
      </c>
      <c r="AT1079" s="25">
        <f>_xlfn.XLOOKUP($C1079,TNC_Loading!$A$2:$A$1332,TNC_Loading!C$2:C$1332,,0,)</f>
        <v>1.7509999999999999</v>
      </c>
      <c r="AU1079" s="25">
        <f>_xlfn.XLOOKUP($C1079,TNC_Loading!$A$2:$A$1332,TNC_Loading!D$2:D$1332,,0,)</f>
        <v>24.353000000000002</v>
      </c>
      <c r="AV1079" s="25">
        <f>_xlfn.XLOOKUP($C1079,TNC_Loading!$A$2:$A$1332,TNC_Loading!E$2:E$1332,,0,)</f>
        <v>14.221</v>
      </c>
      <c r="AW1079" s="25">
        <f>_xlfn.XLOOKUP($C1079,TNC_Loading!$A$2:$A$1332,TNC_Loading!F$2:F$1332,,0,)</f>
        <v>291.43400000000003</v>
      </c>
      <c r="AX1079">
        <f>_xlfn.XLOOKUP(C1079,BIBI!$D$2:$D$1332,BIBI!$F$2:$F$1332,,0,)</f>
        <v>39.35</v>
      </c>
      <c r="AY1079">
        <f>_xlfn.XLOOKUP(C1079,FacilityCounts!$A$3:$A$1333,FacilityCounts!$B$3:$B$1333,,0,)</f>
        <v>0</v>
      </c>
      <c r="AZ1079">
        <f>_xlfn.XLOOKUP(C1079,FacilityCounts!$D$3:$D$1333,FacilityCounts!$E$3:$E$1333,,0,)</f>
        <v>0</v>
      </c>
      <c r="BA1079">
        <f>_xlfn.XLOOKUP(C1079,FacilityCounts!$G$3:$G$1333,FacilityCounts!$H$3:$H$1333,,0,)</f>
        <v>0</v>
      </c>
      <c r="BB1079">
        <f>IFERROR(_xlfn.XLOOKUP(C1079,'DA to P Sensitive Lakes'!$P$2:$P$44,'DA to P Sensitive Lakes'!$Q$2:$Q$44,,0,),0)</f>
        <v>0</v>
      </c>
      <c r="BC1079" s="25">
        <f>_xlfn.XLOOKUP(C1079,'Historic Runoff (mm)'!$A$2:$A$1332,'Historic Runoff (mm)'!$B$2:$B$1332,,0,)</f>
        <v>771.529</v>
      </c>
      <c r="BD1079">
        <f>_xlfn.XLOOKUP(C1079,DrainageComplaint!$A$2:$A$1332,DrainageComplaint!$B$2:$B$1332,,0,)</f>
        <v>0</v>
      </c>
      <c r="BE1079">
        <f>_xlfn.XLOOKUP(C1079,PAD_Area!$G$2:$G$1332,PAD_Area!$H$2:$H$1332,,0,)</f>
        <v>0</v>
      </c>
    </row>
    <row r="1080" spans="1:57" x14ac:dyDescent="0.2">
      <c r="A1080" s="2">
        <v>1077</v>
      </c>
      <c r="B1080" s="2">
        <v>1078</v>
      </c>
      <c r="C1080" s="20">
        <v>1500590</v>
      </c>
      <c r="D1080" s="3" t="s">
        <v>1072</v>
      </c>
      <c r="E1080" s="3" t="s">
        <v>1017</v>
      </c>
      <c r="F1080" s="3">
        <v>624.20399999999995</v>
      </c>
      <c r="G1080" s="3">
        <v>33530.480538000003</v>
      </c>
      <c r="H1080" s="3">
        <v>27190234.974599998</v>
      </c>
      <c r="I1080" s="2">
        <v>3</v>
      </c>
      <c r="J1080" s="2">
        <v>2</v>
      </c>
      <c r="K1080" s="2">
        <v>0</v>
      </c>
      <c r="L1080" s="2">
        <v>0</v>
      </c>
      <c r="M1080" s="3">
        <v>0</v>
      </c>
      <c r="N1080" s="2">
        <f>_xlfn.XLOOKUP(C1080,Shellfish_Presence!$E$3:$E$1333,Shellfish_Presence!$G$3:$G$1333,,0,)</f>
        <v>0</v>
      </c>
      <c r="O1080" s="3">
        <v>0</v>
      </c>
      <c r="P1080" s="3">
        <v>0</v>
      </c>
      <c r="Q1080" s="2">
        <v>0</v>
      </c>
      <c r="R1080" s="3">
        <v>1</v>
      </c>
      <c r="S1080" s="3">
        <v>0</v>
      </c>
      <c r="T1080" s="3">
        <v>0</v>
      </c>
      <c r="U1080" s="3">
        <v>0</v>
      </c>
      <c r="V1080" s="2">
        <v>0</v>
      </c>
      <c r="W1080" s="3" t="str">
        <f t="shared" si="32"/>
        <v/>
      </c>
      <c r="X1080" t="str">
        <f t="shared" si="33"/>
        <v/>
      </c>
      <c r="Y1080">
        <f>IFERROR(INDEX('Parcel Year'!$N$3:$N$1175,MATCH(KC_SPS_SubbasinAttributes!C1080,'Parcel Year'!$M$3:$M$1175,0)),0)</f>
        <v>6.2403500080108643E-2</v>
      </c>
      <c r="Z1080">
        <f>INDEX(Imperviousness!$B$2:$B$1332,MATCH(KC_SPS_SubbasinAttributes!C1080,Imperviousness!$A$2:$A$1332,0))</f>
        <v>0.24199999999999999</v>
      </c>
      <c r="AA1080">
        <f>INDEX('Flow Duration Index'!$B$2:$B$1332,MATCH(KC_SPS_SubbasinAttributes!C1080,'Flow Duration Index'!$A$2:$A$1332,0))</f>
        <v>7.2089999999999996</v>
      </c>
      <c r="AB1080">
        <f>INDEX(Opportunity_Index!$G$2:$G$1333,MATCH(KC_SPS_SubbasinAttributes!C1080,Opportunity_Index!$F$2:$F$1333,0))</f>
        <v>0</v>
      </c>
      <c r="AC1080">
        <f>INDEX(Traffic!$B$2:$B$1332,MATCH(KC_SPS_SubbasinAttributes!C1080,Traffic!$A$2:$A$1332,0))</f>
        <v>123.428</v>
      </c>
      <c r="AD1080">
        <f>INDEX(EquityScore!$F$3:$F$1334,MATCH(KC_SPS_SubbasinAttributes!C1080,EquityScore!$E$3:$E$1334,0))</f>
        <v>1</v>
      </c>
      <c r="AE1080" t="str">
        <f>IFERROR(INDEX(PavementCondition!$E$2:$E$669,MATCH(KC_SPS_SubbasinAttributes!C1080,PavementCondition!$D$2:$D$669,0)),"N/A")</f>
        <v>N/A</v>
      </c>
      <c r="AF1080">
        <f>INDEX(SpawnerMortality!$E$2:$E$1331,MATCH(KC_SPS_SubbasinAttributes!C1080,SpawnerMortality!$D$2:$D$1331,0))</f>
        <v>0.17032963100000001</v>
      </c>
      <c r="AG1080" s="25" t="str">
        <f>IFERROR(_xlfn.XLOOKUP($C1080,WQBE_Loading!$C$4:$C$3072,WQBE_Loading!G$4:G$3072,,0,),"")</f>
        <v/>
      </c>
      <c r="AH1080" s="25" t="str">
        <f>IFERROR(_xlfn.XLOOKUP($C1080,WQBE_Loading!$C$4:$C$3072,WQBE_Loading!H$4:H$3072,,0,),"")</f>
        <v/>
      </c>
      <c r="AI1080" s="25" t="str">
        <f>IFERROR(_xlfn.XLOOKUP($C1080,WQBE_Loading!$C$4:$C$3072,WQBE_Loading!I$4:I$3072,,0,),"")</f>
        <v/>
      </c>
      <c r="AJ1080" s="25" t="str">
        <f>IFERROR(_xlfn.XLOOKUP($C1080,WQBE_Loading!$C$4:$C$3072,WQBE_Loading!J$4:J$3072,,0,),"")</f>
        <v/>
      </c>
      <c r="AK1080" s="25" t="str">
        <f>IFERROR(_xlfn.XLOOKUP($C1080,WQBE_Loading!$C$4:$C$3072,WQBE_Loading!K$4:K$3072,,0,),"")</f>
        <v/>
      </c>
      <c r="AL1080" s="25" t="str">
        <f>IFERROR(_xlfn.XLOOKUP($C1080,WQBE_Loading!$C$4:$C$3072,WQBE_Loading!L$4:L$3072,,0,),"")</f>
        <v/>
      </c>
      <c r="AM1080" s="25" t="str">
        <f>IFERROR(_xlfn.XLOOKUP($C1080,WQBE_Loading!$C$4:$C$3072,WQBE_Loading!M$4:M$3072,,0,),"")</f>
        <v/>
      </c>
      <c r="AN1080" s="25" t="str">
        <f>IFERROR(_xlfn.XLOOKUP($C1080,WQBE_Loading!$C$4:$C$3072,WQBE_Loading!N$4:N$3072,,0,),"")</f>
        <v/>
      </c>
      <c r="AO1080" s="25" t="str">
        <f>IFERROR(_xlfn.XLOOKUP($C1080,WQBE_Loading!$C$4:$C$3072,WQBE_Loading!O$4:O$3072,,0,),"")</f>
        <v/>
      </c>
      <c r="AP1080" s="25" t="str">
        <f>IFERROR(_xlfn.XLOOKUP($C1080,WQBE_Loading!$C$4:$C$3072,WQBE_Loading!P$4:P$3072,,0,),"")</f>
        <v/>
      </c>
      <c r="AQ1080" s="13" t="str">
        <f>IFERROR(_xlfn.XLOOKUP($C1080,WQBE_Loading!$C$4:$C$3072,WQBE_Loading!Q$4:Q$3072,,0,),"")</f>
        <v/>
      </c>
      <c r="AR1080">
        <f>_xlfn.XLOOKUP(C1080,UrbanHeat!$A$2:$A$1333,UrbanHeat!$B$2:$B$1333,,0,)</f>
        <v>13.307</v>
      </c>
      <c r="AS1080" s="25">
        <f>_xlfn.XLOOKUP($C1080,TNC_Loading!$A$2:$A$1332,TNC_Loading!B$2:B$1332,,0,)</f>
        <v>10.035</v>
      </c>
      <c r="AT1080" s="25">
        <f>_xlfn.XLOOKUP($C1080,TNC_Loading!$A$2:$A$1332,TNC_Loading!C$2:C$1332,,0,)</f>
        <v>0.23200000000000001</v>
      </c>
      <c r="AU1080" s="25">
        <f>_xlfn.XLOOKUP($C1080,TNC_Loading!$A$2:$A$1332,TNC_Loading!D$2:D$1332,,0,)</f>
        <v>20.405999999999999</v>
      </c>
      <c r="AV1080" s="25">
        <f>_xlfn.XLOOKUP($C1080,TNC_Loading!$A$2:$A$1332,TNC_Loading!E$2:E$1332,,0,)</f>
        <v>8.9830000000000005</v>
      </c>
      <c r="AW1080" s="25">
        <f>_xlfn.XLOOKUP($C1080,TNC_Loading!$A$2:$A$1332,TNC_Loading!F$2:F$1332,,0,)</f>
        <v>169.47499999999999</v>
      </c>
      <c r="AX1080">
        <f>_xlfn.XLOOKUP(C1080,BIBI!$D$2:$D$1332,BIBI!$F$2:$F$1332,,0,)</f>
        <v>77.599999999999994</v>
      </c>
      <c r="AY1080">
        <f>_xlfn.XLOOKUP(C1080,FacilityCounts!$A$3:$A$1333,FacilityCounts!$B$3:$B$1333,,0,)</f>
        <v>0</v>
      </c>
      <c r="AZ1080">
        <f>_xlfn.XLOOKUP(C1080,FacilityCounts!$D$3:$D$1333,FacilityCounts!$E$3:$E$1333,,0,)</f>
        <v>0</v>
      </c>
      <c r="BA1080">
        <f>_xlfn.XLOOKUP(C1080,FacilityCounts!$G$3:$G$1333,FacilityCounts!$H$3:$H$1333,,0,)</f>
        <v>0</v>
      </c>
      <c r="BB1080">
        <f>IFERROR(_xlfn.XLOOKUP(C1080,'DA to P Sensitive Lakes'!$P$2:$P$44,'DA to P Sensitive Lakes'!$Q$2:$Q$44,,0,),0)</f>
        <v>0</v>
      </c>
      <c r="BC1080" s="25">
        <f>_xlfn.XLOOKUP(C1080,'Historic Runoff (mm)'!$A$2:$A$1332,'Historic Runoff (mm)'!$B$2:$B$1332,,0,)</f>
        <v>676.37199999999996</v>
      </c>
      <c r="BD1080">
        <f>_xlfn.XLOOKUP(C1080,DrainageComplaint!$A$2:$A$1332,DrainageComplaint!$B$2:$B$1332,,0,)</f>
        <v>0</v>
      </c>
      <c r="BE1080">
        <f>_xlfn.XLOOKUP(C1080,PAD_Area!$G$2:$G$1332,PAD_Area!$H$2:$H$1332,,0,)</f>
        <v>0</v>
      </c>
    </row>
    <row r="1081" spans="1:57" x14ac:dyDescent="0.2">
      <c r="A1081" s="2">
        <v>1078</v>
      </c>
      <c r="B1081" s="2">
        <v>1079</v>
      </c>
      <c r="C1081" s="20">
        <v>1500600</v>
      </c>
      <c r="D1081" s="3" t="s">
        <v>1072</v>
      </c>
      <c r="E1081" s="3" t="s">
        <v>1017</v>
      </c>
      <c r="F1081" s="3">
        <v>121.497</v>
      </c>
      <c r="G1081" s="3">
        <v>12176.9856279</v>
      </c>
      <c r="H1081" s="3">
        <v>5292373.2612600001</v>
      </c>
      <c r="I1081" s="2">
        <v>0</v>
      </c>
      <c r="J1081" s="2">
        <v>2</v>
      </c>
      <c r="K1081" s="2">
        <v>0</v>
      </c>
      <c r="L1081" s="2">
        <v>0</v>
      </c>
      <c r="M1081" s="3">
        <v>0</v>
      </c>
      <c r="N1081" s="2">
        <f>_xlfn.XLOOKUP(C1081,Shellfish_Presence!$E$3:$E$1333,Shellfish_Presence!$G$3:$G$1333,,0,)</f>
        <v>0</v>
      </c>
      <c r="O1081" s="3">
        <v>0</v>
      </c>
      <c r="P1081" s="3">
        <v>0</v>
      </c>
      <c r="Q1081" s="2">
        <v>0</v>
      </c>
      <c r="R1081" s="3">
        <v>1</v>
      </c>
      <c r="S1081" s="3">
        <v>0</v>
      </c>
      <c r="T1081" s="3">
        <v>4131.89013671875</v>
      </c>
      <c r="U1081" s="3">
        <v>0.89417797327041626</v>
      </c>
      <c r="V1081" s="2">
        <v>3</v>
      </c>
      <c r="W1081" s="3">
        <f t="shared" si="32"/>
        <v>7.260599630517728E-4</v>
      </c>
      <c r="X1081">
        <f t="shared" si="33"/>
        <v>2.1640894207814251E-4</v>
      </c>
      <c r="Y1081">
        <f>IFERROR(INDEX('Parcel Year'!$N$3:$N$1175,MATCH(KC_SPS_SubbasinAttributes!C1081,'Parcel Year'!$M$3:$M$1175,0)),0)</f>
        <v>0.59448701143264771</v>
      </c>
      <c r="Z1081">
        <f>INDEX(Imperviousness!$B$2:$B$1332,MATCH(KC_SPS_SubbasinAttributes!C1081,Imperviousness!$A$2:$A$1332,0))</f>
        <v>5.3999999999999999E-2</v>
      </c>
      <c r="AA1081">
        <f>INDEX('Flow Duration Index'!$B$2:$B$1332,MATCH(KC_SPS_SubbasinAttributes!C1081,'Flow Duration Index'!$A$2:$A$1332,0))</f>
        <v>5.0389999999999997</v>
      </c>
      <c r="AB1081">
        <f>INDEX(Opportunity_Index!$G$2:$G$1333,MATCH(KC_SPS_SubbasinAttributes!C1081,Opportunity_Index!$F$2:$F$1333,0))</f>
        <v>0</v>
      </c>
      <c r="AC1081">
        <f>INDEX(Traffic!$B$2:$B$1332,MATCH(KC_SPS_SubbasinAttributes!C1081,Traffic!$A$2:$A$1332,0))</f>
        <v>33.923999999999999</v>
      </c>
      <c r="AD1081">
        <f>INDEX(EquityScore!$F$3:$F$1334,MATCH(KC_SPS_SubbasinAttributes!C1081,EquityScore!$E$3:$E$1334,0))</f>
        <v>1.3333333349999998</v>
      </c>
      <c r="AE1081">
        <f>IFERROR(INDEX(PavementCondition!$E$2:$E$669,MATCH(KC_SPS_SubbasinAttributes!C1081,PavementCondition!$D$2:$D$669,0)),"N/A")</f>
        <v>0</v>
      </c>
      <c r="AF1081">
        <f>INDEX(SpawnerMortality!$E$2:$E$1331,MATCH(KC_SPS_SubbasinAttributes!C1081,SpawnerMortality!$D$2:$D$1331,0))</f>
        <v>9.4501520500000005E-2</v>
      </c>
      <c r="AG1081" s="25" t="str">
        <f>IFERROR(_xlfn.XLOOKUP($C1081,WQBE_Loading!$C$4:$C$3072,WQBE_Loading!G$4:G$3072,,0,),"")</f>
        <v/>
      </c>
      <c r="AH1081" s="25" t="str">
        <f>IFERROR(_xlfn.XLOOKUP($C1081,WQBE_Loading!$C$4:$C$3072,WQBE_Loading!H$4:H$3072,,0,),"")</f>
        <v/>
      </c>
      <c r="AI1081" s="25" t="str">
        <f>IFERROR(_xlfn.XLOOKUP($C1081,WQBE_Loading!$C$4:$C$3072,WQBE_Loading!I$4:I$3072,,0,),"")</f>
        <v/>
      </c>
      <c r="AJ1081" s="25" t="str">
        <f>IFERROR(_xlfn.XLOOKUP($C1081,WQBE_Loading!$C$4:$C$3072,WQBE_Loading!J$4:J$3072,,0,),"")</f>
        <v/>
      </c>
      <c r="AK1081" s="25" t="str">
        <f>IFERROR(_xlfn.XLOOKUP($C1081,WQBE_Loading!$C$4:$C$3072,WQBE_Loading!K$4:K$3072,,0,),"")</f>
        <v/>
      </c>
      <c r="AL1081" s="25" t="str">
        <f>IFERROR(_xlfn.XLOOKUP($C1081,WQBE_Loading!$C$4:$C$3072,WQBE_Loading!L$4:L$3072,,0,),"")</f>
        <v/>
      </c>
      <c r="AM1081" s="25" t="str">
        <f>IFERROR(_xlfn.XLOOKUP($C1081,WQBE_Loading!$C$4:$C$3072,WQBE_Loading!M$4:M$3072,,0,),"")</f>
        <v/>
      </c>
      <c r="AN1081" s="25" t="str">
        <f>IFERROR(_xlfn.XLOOKUP($C1081,WQBE_Loading!$C$4:$C$3072,WQBE_Loading!N$4:N$3072,,0,),"")</f>
        <v/>
      </c>
      <c r="AO1081" s="25" t="str">
        <f>IFERROR(_xlfn.XLOOKUP($C1081,WQBE_Loading!$C$4:$C$3072,WQBE_Loading!O$4:O$3072,,0,),"")</f>
        <v/>
      </c>
      <c r="AP1081" s="25" t="str">
        <f>IFERROR(_xlfn.XLOOKUP($C1081,WQBE_Loading!$C$4:$C$3072,WQBE_Loading!P$4:P$3072,,0,),"")</f>
        <v/>
      </c>
      <c r="AQ1081" s="13" t="str">
        <f>IFERROR(_xlfn.XLOOKUP($C1081,WQBE_Loading!$C$4:$C$3072,WQBE_Loading!Q$4:Q$3072,,0,),"")</f>
        <v/>
      </c>
      <c r="AR1081">
        <f>_xlfn.XLOOKUP(C1081,UrbanHeat!$A$2:$A$1333,UrbanHeat!$B$2:$B$1333,,0,)</f>
        <v>13.163</v>
      </c>
      <c r="AS1081" s="25">
        <f>_xlfn.XLOOKUP($C1081,TNC_Loading!$A$2:$A$1332,TNC_Loading!B$2:B$1332,,0,)</f>
        <v>4.9749999999999996</v>
      </c>
      <c r="AT1081" s="25">
        <f>_xlfn.XLOOKUP($C1081,TNC_Loading!$A$2:$A$1332,TNC_Loading!C$2:C$1332,,0,)</f>
        <v>0.189</v>
      </c>
      <c r="AU1081" s="25">
        <f>_xlfn.XLOOKUP($C1081,TNC_Loading!$A$2:$A$1332,TNC_Loading!D$2:D$1332,,0,)</f>
        <v>9.7550000000000008</v>
      </c>
      <c r="AV1081" s="25">
        <f>_xlfn.XLOOKUP($C1081,TNC_Loading!$A$2:$A$1332,TNC_Loading!E$2:E$1332,,0,)</f>
        <v>4.2649999999999997</v>
      </c>
      <c r="AW1081" s="25">
        <f>_xlfn.XLOOKUP($C1081,TNC_Loading!$A$2:$A$1332,TNC_Loading!F$2:F$1332,,0,)</f>
        <v>99.617999999999995</v>
      </c>
      <c r="AX1081">
        <f>_xlfn.XLOOKUP(C1081,BIBI!$D$2:$D$1332,BIBI!$F$2:$F$1332,,0,)</f>
        <v>58.650000000000006</v>
      </c>
      <c r="AY1081">
        <f>_xlfn.XLOOKUP(C1081,FacilityCounts!$A$3:$A$1333,FacilityCounts!$B$3:$B$1333,,0,)</f>
        <v>0</v>
      </c>
      <c r="AZ1081">
        <f>_xlfn.XLOOKUP(C1081,FacilityCounts!$D$3:$D$1333,FacilityCounts!$E$3:$E$1333,,0,)</f>
        <v>0</v>
      </c>
      <c r="BA1081">
        <f>_xlfn.XLOOKUP(C1081,FacilityCounts!$G$3:$G$1333,FacilityCounts!$H$3:$H$1333,,0,)</f>
        <v>0</v>
      </c>
      <c r="BB1081">
        <f>IFERROR(_xlfn.XLOOKUP(C1081,'DA to P Sensitive Lakes'!$P$2:$P$44,'DA to P Sensitive Lakes'!$Q$2:$Q$44,,0,),0)</f>
        <v>0</v>
      </c>
      <c r="BC1081" s="25">
        <f>_xlfn.XLOOKUP(C1081,'Historic Runoff (mm)'!$A$2:$A$1332,'Historic Runoff (mm)'!$B$2:$B$1332,,0,)</f>
        <v>571.05600000000004</v>
      </c>
      <c r="BD1081">
        <f>_xlfn.XLOOKUP(C1081,DrainageComplaint!$A$2:$A$1332,DrainageComplaint!$B$2:$B$1332,,0,)</f>
        <v>0</v>
      </c>
      <c r="BE1081">
        <f>_xlfn.XLOOKUP(C1081,PAD_Area!$G$2:$G$1332,PAD_Area!$H$2:$H$1332,,0,)</f>
        <v>0</v>
      </c>
    </row>
    <row r="1082" spans="1:57" x14ac:dyDescent="0.2">
      <c r="A1082" s="2">
        <v>1079</v>
      </c>
      <c r="B1082" s="2">
        <v>1080</v>
      </c>
      <c r="C1082" s="20">
        <v>1500610</v>
      </c>
      <c r="D1082" s="3" t="s">
        <v>1074</v>
      </c>
      <c r="E1082" s="3" t="s">
        <v>1017</v>
      </c>
      <c r="F1082" s="3">
        <v>647.04899999999998</v>
      </c>
      <c r="G1082" s="3">
        <v>31446.584175100001</v>
      </c>
      <c r="H1082" s="3">
        <v>28185341.8059</v>
      </c>
      <c r="I1082" s="2">
        <v>2</v>
      </c>
      <c r="J1082" s="2">
        <v>2</v>
      </c>
      <c r="K1082" s="2">
        <v>0</v>
      </c>
      <c r="L1082" s="2">
        <v>6</v>
      </c>
      <c r="M1082" s="3">
        <v>0</v>
      </c>
      <c r="N1082" s="2">
        <f>_xlfn.XLOOKUP(C1082,Shellfish_Presence!$E$3:$E$1333,Shellfish_Presence!$G$3:$G$1333,,0,)</f>
        <v>0</v>
      </c>
      <c r="O1082" s="3">
        <v>0</v>
      </c>
      <c r="P1082" s="3">
        <v>0</v>
      </c>
      <c r="Q1082" s="2">
        <v>0</v>
      </c>
      <c r="R1082" s="3">
        <v>1</v>
      </c>
      <c r="S1082" s="3">
        <v>0</v>
      </c>
      <c r="T1082" s="3">
        <v>21783.900390625</v>
      </c>
      <c r="U1082" s="3">
        <v>821.79901123046875</v>
      </c>
      <c r="V1082" s="2">
        <v>95</v>
      </c>
      <c r="W1082" s="3">
        <f t="shared" si="32"/>
        <v>4.3610188394399996E-3</v>
      </c>
      <c r="X1082">
        <f t="shared" si="33"/>
        <v>3.7725062844307773E-2</v>
      </c>
      <c r="Y1082">
        <f>IFERROR(INDEX('Parcel Year'!$N$3:$N$1175,MATCH(KC_SPS_SubbasinAttributes!C1082,'Parcel Year'!$M$3:$M$1175,0)),0)</f>
        <v>0.21370700001716614</v>
      </c>
      <c r="Z1082">
        <f>INDEX(Imperviousness!$B$2:$B$1332,MATCH(KC_SPS_SubbasinAttributes!C1082,Imperviousness!$A$2:$A$1332,0))</f>
        <v>0.06</v>
      </c>
      <c r="AA1082">
        <f>INDEX('Flow Duration Index'!$B$2:$B$1332,MATCH(KC_SPS_SubbasinAttributes!C1082,'Flow Duration Index'!$A$2:$A$1332,0))</f>
        <v>3.7440000000000002</v>
      </c>
      <c r="AB1082">
        <f>INDEX(Opportunity_Index!$G$2:$G$1333,MATCH(KC_SPS_SubbasinAttributes!C1082,Opportunity_Index!$F$2:$F$1333,0))</f>
        <v>0</v>
      </c>
      <c r="AC1082">
        <f>INDEX(Traffic!$B$2:$B$1332,MATCH(KC_SPS_SubbasinAttributes!C1082,Traffic!$A$2:$A$1332,0))</f>
        <v>4313.4449999999997</v>
      </c>
      <c r="AD1082">
        <f>INDEX(EquityScore!$F$3:$F$1334,MATCH(KC_SPS_SubbasinAttributes!C1082,EquityScore!$E$3:$E$1334,0))</f>
        <v>1.6666666699999999</v>
      </c>
      <c r="AE1082">
        <f>IFERROR(INDEX(PavementCondition!$E$2:$E$669,MATCH(KC_SPS_SubbasinAttributes!C1082,PavementCondition!$D$2:$D$669,0)),"N/A")</f>
        <v>46</v>
      </c>
      <c r="AF1082">
        <f>INDEX(SpawnerMortality!$E$2:$E$1331,MATCH(KC_SPS_SubbasinAttributes!C1082,SpawnerMortality!$D$2:$D$1331,0))</f>
        <v>9.4501520500000005E-2</v>
      </c>
      <c r="AG1082" s="25" t="str">
        <f>IFERROR(_xlfn.XLOOKUP($C1082,WQBE_Loading!$C$4:$C$3072,WQBE_Loading!G$4:G$3072,,0,),"")</f>
        <v/>
      </c>
      <c r="AH1082" s="25" t="str">
        <f>IFERROR(_xlfn.XLOOKUP($C1082,WQBE_Loading!$C$4:$C$3072,WQBE_Loading!H$4:H$3072,,0,),"")</f>
        <v/>
      </c>
      <c r="AI1082" s="25" t="str">
        <f>IFERROR(_xlfn.XLOOKUP($C1082,WQBE_Loading!$C$4:$C$3072,WQBE_Loading!I$4:I$3072,,0,),"")</f>
        <v/>
      </c>
      <c r="AJ1082" s="25" t="str">
        <f>IFERROR(_xlfn.XLOOKUP($C1082,WQBE_Loading!$C$4:$C$3072,WQBE_Loading!J$4:J$3072,,0,),"")</f>
        <v/>
      </c>
      <c r="AK1082" s="25" t="str">
        <f>IFERROR(_xlfn.XLOOKUP($C1082,WQBE_Loading!$C$4:$C$3072,WQBE_Loading!K$4:K$3072,,0,),"")</f>
        <v/>
      </c>
      <c r="AL1082" s="25" t="str">
        <f>IFERROR(_xlfn.XLOOKUP($C1082,WQBE_Loading!$C$4:$C$3072,WQBE_Loading!L$4:L$3072,,0,),"")</f>
        <v/>
      </c>
      <c r="AM1082" s="25" t="str">
        <f>IFERROR(_xlfn.XLOOKUP($C1082,WQBE_Loading!$C$4:$C$3072,WQBE_Loading!M$4:M$3072,,0,),"")</f>
        <v/>
      </c>
      <c r="AN1082" s="25" t="str">
        <f>IFERROR(_xlfn.XLOOKUP($C1082,WQBE_Loading!$C$4:$C$3072,WQBE_Loading!N$4:N$3072,,0,),"")</f>
        <v/>
      </c>
      <c r="AO1082" s="25" t="str">
        <f>IFERROR(_xlfn.XLOOKUP($C1082,WQBE_Loading!$C$4:$C$3072,WQBE_Loading!O$4:O$3072,,0,),"")</f>
        <v/>
      </c>
      <c r="AP1082" s="25" t="str">
        <f>IFERROR(_xlfn.XLOOKUP($C1082,WQBE_Loading!$C$4:$C$3072,WQBE_Loading!P$4:P$3072,,0,),"")</f>
        <v/>
      </c>
      <c r="AQ1082" s="13" t="str">
        <f>IFERROR(_xlfn.XLOOKUP($C1082,WQBE_Loading!$C$4:$C$3072,WQBE_Loading!Q$4:Q$3072,,0,),"")</f>
        <v/>
      </c>
      <c r="AR1082">
        <f>_xlfn.XLOOKUP(C1082,UrbanHeat!$A$2:$A$1333,UrbanHeat!$B$2:$B$1333,,0,)</f>
        <v>10.930999999999999</v>
      </c>
      <c r="AS1082" s="25">
        <f>_xlfn.XLOOKUP($C1082,TNC_Loading!$A$2:$A$1332,TNC_Loading!B$2:B$1332,,0,)</f>
        <v>8.5649999999999995</v>
      </c>
      <c r="AT1082" s="25">
        <f>_xlfn.XLOOKUP($C1082,TNC_Loading!$A$2:$A$1332,TNC_Loading!C$2:C$1332,,0,)</f>
        <v>0.312</v>
      </c>
      <c r="AU1082" s="25">
        <f>_xlfn.XLOOKUP($C1082,TNC_Loading!$A$2:$A$1332,TNC_Loading!D$2:D$1332,,0,)</f>
        <v>12.97</v>
      </c>
      <c r="AV1082" s="25">
        <f>_xlfn.XLOOKUP($C1082,TNC_Loading!$A$2:$A$1332,TNC_Loading!E$2:E$1332,,0,)</f>
        <v>7.0609999999999999</v>
      </c>
      <c r="AW1082" s="25">
        <f>_xlfn.XLOOKUP($C1082,TNC_Loading!$A$2:$A$1332,TNC_Loading!F$2:F$1332,,0,)</f>
        <v>216.65799999999999</v>
      </c>
      <c r="AX1082">
        <f>_xlfn.XLOOKUP(C1082,BIBI!$D$2:$D$1332,BIBI!$F$2:$F$1332,,0,)</f>
        <v>0</v>
      </c>
      <c r="AY1082">
        <f>_xlfn.XLOOKUP(C1082,FacilityCounts!$A$3:$A$1333,FacilityCounts!$B$3:$B$1333,,0,)</f>
        <v>1</v>
      </c>
      <c r="AZ1082">
        <f>_xlfn.XLOOKUP(C1082,FacilityCounts!$D$3:$D$1333,FacilityCounts!$E$3:$E$1333,,0,)</f>
        <v>1</v>
      </c>
      <c r="BA1082">
        <f>_xlfn.XLOOKUP(C1082,FacilityCounts!$G$3:$G$1333,FacilityCounts!$H$3:$H$1333,,0,)</f>
        <v>1</v>
      </c>
      <c r="BB1082">
        <f>IFERROR(_xlfn.XLOOKUP(C1082,'DA to P Sensitive Lakes'!$P$2:$P$44,'DA to P Sensitive Lakes'!$Q$2:$Q$44,,0,),0)</f>
        <v>0</v>
      </c>
      <c r="BC1082" s="25">
        <f>_xlfn.XLOOKUP(C1082,'Historic Runoff (mm)'!$A$2:$A$1332,'Historic Runoff (mm)'!$B$2:$B$1332,,0,)</f>
        <v>625.37400000000002</v>
      </c>
      <c r="BD1082">
        <f>_xlfn.XLOOKUP(C1082,DrainageComplaint!$A$2:$A$1332,DrainageComplaint!$B$2:$B$1332,,0,)</f>
        <v>3</v>
      </c>
      <c r="BE1082">
        <f>_xlfn.XLOOKUP(C1082,PAD_Area!$G$2:$G$1332,PAD_Area!$H$2:$H$1332,,0,)</f>
        <v>0</v>
      </c>
    </row>
    <row r="1083" spans="1:57" x14ac:dyDescent="0.2">
      <c r="A1083" s="2">
        <v>1080</v>
      </c>
      <c r="B1083" s="2">
        <v>1081</v>
      </c>
      <c r="C1083" s="20">
        <v>1500620</v>
      </c>
      <c r="D1083" s="3" t="s">
        <v>1075</v>
      </c>
      <c r="E1083" s="3" t="s">
        <v>1017</v>
      </c>
      <c r="F1083" s="3">
        <v>637.53499999999997</v>
      </c>
      <c r="G1083" s="3">
        <v>38021.376588500003</v>
      </c>
      <c r="H1083" s="3">
        <v>27770913.437800001</v>
      </c>
      <c r="I1083" s="2">
        <v>4</v>
      </c>
      <c r="J1083" s="2">
        <v>2</v>
      </c>
      <c r="K1083" s="2">
        <v>0</v>
      </c>
      <c r="L1083" s="2">
        <v>0</v>
      </c>
      <c r="M1083" s="3">
        <v>0</v>
      </c>
      <c r="N1083" s="2">
        <f>_xlfn.XLOOKUP(C1083,Shellfish_Presence!$E$3:$E$1333,Shellfish_Presence!$G$3:$G$1333,,0,)</f>
        <v>0</v>
      </c>
      <c r="O1083" s="3">
        <v>0</v>
      </c>
      <c r="P1083" s="3">
        <v>0</v>
      </c>
      <c r="Q1083" s="2">
        <v>0</v>
      </c>
      <c r="R1083" s="3">
        <v>1</v>
      </c>
      <c r="S1083" s="3">
        <v>0</v>
      </c>
      <c r="T1083" s="3">
        <v>1279.3800048828125</v>
      </c>
      <c r="U1083" s="3">
        <v>0</v>
      </c>
      <c r="V1083" s="2">
        <v>0</v>
      </c>
      <c r="W1083" s="3">
        <f t="shared" si="32"/>
        <v>0</v>
      </c>
      <c r="X1083">
        <f t="shared" si="33"/>
        <v>0</v>
      </c>
      <c r="Y1083">
        <f>IFERROR(INDEX('Parcel Year'!$N$3:$N$1175,MATCH(KC_SPS_SubbasinAttributes!C1083,'Parcel Year'!$M$3:$M$1175,0)),0)</f>
        <v>0.2456430047750473</v>
      </c>
      <c r="Z1083">
        <f>INDEX(Imperviousness!$B$2:$B$1332,MATCH(KC_SPS_SubbasinAttributes!C1083,Imperviousness!$A$2:$A$1332,0))</f>
        <v>5.6000000000000001E-2</v>
      </c>
      <c r="AA1083">
        <f>INDEX('Flow Duration Index'!$B$2:$B$1332,MATCH(KC_SPS_SubbasinAttributes!C1083,'Flow Duration Index'!$A$2:$A$1332,0))</f>
        <v>3.83</v>
      </c>
      <c r="AB1083">
        <f>INDEX(Opportunity_Index!$G$2:$G$1333,MATCH(KC_SPS_SubbasinAttributes!C1083,Opportunity_Index!$F$2:$F$1333,0))</f>
        <v>0</v>
      </c>
      <c r="AC1083">
        <f>INDEX(Traffic!$B$2:$B$1332,MATCH(KC_SPS_SubbasinAttributes!C1083,Traffic!$A$2:$A$1332,0))</f>
        <v>964.28800000000001</v>
      </c>
      <c r="AD1083">
        <f>INDEX(EquityScore!$F$3:$F$1334,MATCH(KC_SPS_SubbasinAttributes!C1083,EquityScore!$E$3:$E$1334,0))</f>
        <v>1.6666666699999999</v>
      </c>
      <c r="AE1083">
        <f>IFERROR(INDEX(PavementCondition!$E$2:$E$669,MATCH(KC_SPS_SubbasinAttributes!C1083,PavementCondition!$D$2:$D$669,0)),"N/A")</f>
        <v>44</v>
      </c>
      <c r="AF1083">
        <f>INDEX(SpawnerMortality!$E$2:$E$1331,MATCH(KC_SPS_SubbasinAttributes!C1083,SpawnerMortality!$D$2:$D$1331,0))</f>
        <v>0</v>
      </c>
      <c r="AG1083" s="25" t="str">
        <f>IFERROR(_xlfn.XLOOKUP($C1083,WQBE_Loading!$C$4:$C$3072,WQBE_Loading!G$4:G$3072,,0,),"")</f>
        <v/>
      </c>
      <c r="AH1083" s="25" t="str">
        <f>IFERROR(_xlfn.XLOOKUP($C1083,WQBE_Loading!$C$4:$C$3072,WQBE_Loading!H$4:H$3072,,0,),"")</f>
        <v/>
      </c>
      <c r="AI1083" s="25" t="str">
        <f>IFERROR(_xlfn.XLOOKUP($C1083,WQBE_Loading!$C$4:$C$3072,WQBE_Loading!I$4:I$3072,,0,),"")</f>
        <v/>
      </c>
      <c r="AJ1083" s="25" t="str">
        <f>IFERROR(_xlfn.XLOOKUP($C1083,WQBE_Loading!$C$4:$C$3072,WQBE_Loading!J$4:J$3072,,0,),"")</f>
        <v/>
      </c>
      <c r="AK1083" s="25" t="str">
        <f>IFERROR(_xlfn.XLOOKUP($C1083,WQBE_Loading!$C$4:$C$3072,WQBE_Loading!K$4:K$3072,,0,),"")</f>
        <v/>
      </c>
      <c r="AL1083" s="25" t="str">
        <f>IFERROR(_xlfn.XLOOKUP($C1083,WQBE_Loading!$C$4:$C$3072,WQBE_Loading!L$4:L$3072,,0,),"")</f>
        <v/>
      </c>
      <c r="AM1083" s="25" t="str">
        <f>IFERROR(_xlfn.XLOOKUP($C1083,WQBE_Loading!$C$4:$C$3072,WQBE_Loading!M$4:M$3072,,0,),"")</f>
        <v/>
      </c>
      <c r="AN1083" s="25" t="str">
        <f>IFERROR(_xlfn.XLOOKUP($C1083,WQBE_Loading!$C$4:$C$3072,WQBE_Loading!N$4:N$3072,,0,),"")</f>
        <v/>
      </c>
      <c r="AO1083" s="25" t="str">
        <f>IFERROR(_xlfn.XLOOKUP($C1083,WQBE_Loading!$C$4:$C$3072,WQBE_Loading!O$4:O$3072,,0,),"")</f>
        <v/>
      </c>
      <c r="AP1083" s="25" t="str">
        <f>IFERROR(_xlfn.XLOOKUP($C1083,WQBE_Loading!$C$4:$C$3072,WQBE_Loading!P$4:P$3072,,0,),"")</f>
        <v/>
      </c>
      <c r="AQ1083" s="13" t="str">
        <f>IFERROR(_xlfn.XLOOKUP($C1083,WQBE_Loading!$C$4:$C$3072,WQBE_Loading!Q$4:Q$3072,,0,),"")</f>
        <v/>
      </c>
      <c r="AR1083">
        <f>_xlfn.XLOOKUP(C1083,UrbanHeat!$A$2:$A$1333,UrbanHeat!$B$2:$B$1333,,0,)</f>
        <v>12.143000000000001</v>
      </c>
      <c r="AS1083" s="25">
        <f>_xlfn.XLOOKUP($C1083,TNC_Loading!$A$2:$A$1332,TNC_Loading!B$2:B$1332,,0,)</f>
        <v>6.8639999999999999</v>
      </c>
      <c r="AT1083" s="25">
        <f>_xlfn.XLOOKUP($C1083,TNC_Loading!$A$2:$A$1332,TNC_Loading!C$2:C$1332,,0,)</f>
        <v>0.61599999999999999</v>
      </c>
      <c r="AU1083" s="25">
        <f>_xlfn.XLOOKUP($C1083,TNC_Loading!$A$2:$A$1332,TNC_Loading!D$2:D$1332,,0,)</f>
        <v>16.754000000000001</v>
      </c>
      <c r="AV1083" s="25">
        <f>_xlfn.XLOOKUP($C1083,TNC_Loading!$A$2:$A$1332,TNC_Loading!E$2:E$1332,,0,)</f>
        <v>7.851</v>
      </c>
      <c r="AW1083" s="25">
        <f>_xlfn.XLOOKUP($C1083,TNC_Loading!$A$2:$A$1332,TNC_Loading!F$2:F$1332,,0,)</f>
        <v>159.09399999999999</v>
      </c>
      <c r="AX1083">
        <f>_xlfn.XLOOKUP(C1083,BIBI!$D$2:$D$1332,BIBI!$F$2:$F$1332,,0,)</f>
        <v>0</v>
      </c>
      <c r="AY1083">
        <f>_xlfn.XLOOKUP(C1083,FacilityCounts!$A$3:$A$1333,FacilityCounts!$B$3:$B$1333,,0,)</f>
        <v>0</v>
      </c>
      <c r="AZ1083">
        <f>_xlfn.XLOOKUP(C1083,FacilityCounts!$D$3:$D$1333,FacilityCounts!$E$3:$E$1333,,0,)</f>
        <v>0</v>
      </c>
      <c r="BA1083">
        <f>_xlfn.XLOOKUP(C1083,FacilityCounts!$G$3:$G$1333,FacilityCounts!$H$3:$H$1333,,0,)</f>
        <v>0</v>
      </c>
      <c r="BB1083">
        <f>IFERROR(_xlfn.XLOOKUP(C1083,'DA to P Sensitive Lakes'!$P$2:$P$44,'DA to P Sensitive Lakes'!$Q$2:$Q$44,,0,),0)</f>
        <v>0</v>
      </c>
      <c r="BC1083" s="25">
        <f>_xlfn.XLOOKUP(C1083,'Historic Runoff (mm)'!$A$2:$A$1332,'Historic Runoff (mm)'!$B$2:$B$1332,,0,)</f>
        <v>482.44299999999998</v>
      </c>
      <c r="BD1083">
        <f>_xlfn.XLOOKUP(C1083,DrainageComplaint!$A$2:$A$1332,DrainageComplaint!$B$2:$B$1332,,0,)</f>
        <v>0</v>
      </c>
      <c r="BE1083">
        <f>_xlfn.XLOOKUP(C1083,PAD_Area!$G$2:$G$1332,PAD_Area!$H$2:$H$1332,,0,)</f>
        <v>0</v>
      </c>
    </row>
    <row r="1084" spans="1:57" x14ac:dyDescent="0.2">
      <c r="A1084" s="2">
        <v>1081</v>
      </c>
      <c r="B1084" s="2">
        <v>1082</v>
      </c>
      <c r="C1084" s="20">
        <v>1500630</v>
      </c>
      <c r="D1084" s="3" t="s">
        <v>1075</v>
      </c>
      <c r="E1084" s="3" t="s">
        <v>1017</v>
      </c>
      <c r="F1084" s="3">
        <v>1691.7539999999999</v>
      </c>
      <c r="G1084" s="3">
        <v>42280.374235399999</v>
      </c>
      <c r="H1084" s="3">
        <v>73692499.043599993</v>
      </c>
      <c r="I1084" s="2">
        <v>4</v>
      </c>
      <c r="J1084" s="2">
        <v>2</v>
      </c>
      <c r="K1084" s="2">
        <v>0</v>
      </c>
      <c r="L1084" s="2">
        <v>21</v>
      </c>
      <c r="M1084" s="3">
        <v>0</v>
      </c>
      <c r="N1084" s="2">
        <f>_xlfn.XLOOKUP(C1084,Shellfish_Presence!$E$3:$E$1333,Shellfish_Presence!$G$3:$G$1333,,0,)</f>
        <v>0</v>
      </c>
      <c r="O1084" s="3">
        <v>0</v>
      </c>
      <c r="P1084" s="3">
        <v>0</v>
      </c>
      <c r="Q1084" s="2">
        <v>0</v>
      </c>
      <c r="R1084" s="3">
        <v>0.99999797344207764</v>
      </c>
      <c r="S1084" s="3">
        <v>0</v>
      </c>
      <c r="T1084" s="3">
        <v>10955.599609375</v>
      </c>
      <c r="U1084" s="3">
        <v>98.01629638671875</v>
      </c>
      <c r="V1084" s="2">
        <v>39</v>
      </c>
      <c r="W1084" s="3">
        <f t="shared" si="32"/>
        <v>3.5598234136474515E-3</v>
      </c>
      <c r="X1084">
        <f t="shared" si="33"/>
        <v>8.9466847896525516E-3</v>
      </c>
      <c r="Y1084">
        <f>IFERROR(INDEX('Parcel Year'!$N$3:$N$1175,MATCH(KC_SPS_SubbasinAttributes!C1084,'Parcel Year'!$M$3:$M$1175,0)),0)</f>
        <v>4.3098200112581253E-2</v>
      </c>
      <c r="Z1084">
        <f>INDEX(Imperviousness!$B$2:$B$1332,MATCH(KC_SPS_SubbasinAttributes!C1084,Imperviousness!$A$2:$A$1332,0))</f>
        <v>2.5999999999999999E-2</v>
      </c>
      <c r="AA1084">
        <f>INDEX('Flow Duration Index'!$B$2:$B$1332,MATCH(KC_SPS_SubbasinAttributes!C1084,'Flow Duration Index'!$A$2:$A$1332,0))</f>
        <v>1.88</v>
      </c>
      <c r="AB1084">
        <f>INDEX(Opportunity_Index!$G$2:$G$1333,MATCH(KC_SPS_SubbasinAttributes!C1084,Opportunity_Index!$F$2:$F$1333,0))</f>
        <v>0</v>
      </c>
      <c r="AC1084">
        <f>INDEX(Traffic!$B$2:$B$1332,MATCH(KC_SPS_SubbasinAttributes!C1084,Traffic!$A$2:$A$1332,0))</f>
        <v>6093.5290000000005</v>
      </c>
      <c r="AD1084">
        <f>INDEX(EquityScore!$F$3:$F$1334,MATCH(KC_SPS_SubbasinAttributes!C1084,EquityScore!$E$3:$E$1334,0))</f>
        <v>1.6666666699999999</v>
      </c>
      <c r="AE1084">
        <f>IFERROR(INDEX(PavementCondition!$E$2:$E$669,MATCH(KC_SPS_SubbasinAttributes!C1084,PavementCondition!$D$2:$D$669,0)),"N/A")</f>
        <v>0</v>
      </c>
      <c r="AF1084">
        <f>INDEX(SpawnerMortality!$E$2:$E$1331,MATCH(KC_SPS_SubbasinAttributes!C1084,SpawnerMortality!$D$2:$D$1331,0))</f>
        <v>0</v>
      </c>
      <c r="AG1084" s="25" t="str">
        <f>IFERROR(_xlfn.XLOOKUP($C1084,WQBE_Loading!$C$4:$C$3072,WQBE_Loading!G$4:G$3072,,0,),"")</f>
        <v/>
      </c>
      <c r="AH1084" s="25" t="str">
        <f>IFERROR(_xlfn.XLOOKUP($C1084,WQBE_Loading!$C$4:$C$3072,WQBE_Loading!H$4:H$3072,,0,),"")</f>
        <v/>
      </c>
      <c r="AI1084" s="25" t="str">
        <f>IFERROR(_xlfn.XLOOKUP($C1084,WQBE_Loading!$C$4:$C$3072,WQBE_Loading!I$4:I$3072,,0,),"")</f>
        <v/>
      </c>
      <c r="AJ1084" s="25" t="str">
        <f>IFERROR(_xlfn.XLOOKUP($C1084,WQBE_Loading!$C$4:$C$3072,WQBE_Loading!J$4:J$3072,,0,),"")</f>
        <v/>
      </c>
      <c r="AK1084" s="25" t="str">
        <f>IFERROR(_xlfn.XLOOKUP($C1084,WQBE_Loading!$C$4:$C$3072,WQBE_Loading!K$4:K$3072,,0,),"")</f>
        <v/>
      </c>
      <c r="AL1084" s="25" t="str">
        <f>IFERROR(_xlfn.XLOOKUP($C1084,WQBE_Loading!$C$4:$C$3072,WQBE_Loading!L$4:L$3072,,0,),"")</f>
        <v/>
      </c>
      <c r="AM1084" s="25" t="str">
        <f>IFERROR(_xlfn.XLOOKUP($C1084,WQBE_Loading!$C$4:$C$3072,WQBE_Loading!M$4:M$3072,,0,),"")</f>
        <v/>
      </c>
      <c r="AN1084" s="25" t="str">
        <f>IFERROR(_xlfn.XLOOKUP($C1084,WQBE_Loading!$C$4:$C$3072,WQBE_Loading!N$4:N$3072,,0,),"")</f>
        <v/>
      </c>
      <c r="AO1084" s="25" t="str">
        <f>IFERROR(_xlfn.XLOOKUP($C1084,WQBE_Loading!$C$4:$C$3072,WQBE_Loading!O$4:O$3072,,0,),"")</f>
        <v/>
      </c>
      <c r="AP1084" s="25" t="str">
        <f>IFERROR(_xlfn.XLOOKUP($C1084,WQBE_Loading!$C$4:$C$3072,WQBE_Loading!P$4:P$3072,,0,),"")</f>
        <v/>
      </c>
      <c r="AQ1084" s="13" t="str">
        <f>IFERROR(_xlfn.XLOOKUP($C1084,WQBE_Loading!$C$4:$C$3072,WQBE_Loading!Q$4:Q$3072,,0,),"")</f>
        <v/>
      </c>
      <c r="AR1084">
        <f>_xlfn.XLOOKUP(C1084,UrbanHeat!$A$2:$A$1333,UrbanHeat!$B$2:$B$1333,,0,)</f>
        <v>9.1720000000000006</v>
      </c>
      <c r="AS1084" s="25">
        <f>_xlfn.XLOOKUP($C1084,TNC_Loading!$A$2:$A$1332,TNC_Loading!B$2:B$1332,,0,)</f>
        <v>3.1709999999999998</v>
      </c>
      <c r="AT1084" s="25">
        <f>_xlfn.XLOOKUP($C1084,TNC_Loading!$A$2:$A$1332,TNC_Loading!C$2:C$1332,,0,)</f>
        <v>8.2000000000000003E-2</v>
      </c>
      <c r="AU1084" s="25">
        <f>_xlfn.XLOOKUP($C1084,TNC_Loading!$A$2:$A$1332,TNC_Loading!D$2:D$1332,,0,)</f>
        <v>2.0059999999999998</v>
      </c>
      <c r="AV1084" s="25">
        <f>_xlfn.XLOOKUP($C1084,TNC_Loading!$A$2:$A$1332,TNC_Loading!E$2:E$1332,,0,)</f>
        <v>2.1469999999999998</v>
      </c>
      <c r="AW1084" s="25">
        <f>_xlfn.XLOOKUP($C1084,TNC_Loading!$A$2:$A$1332,TNC_Loading!F$2:F$1332,,0,)</f>
        <v>74.058999999999997</v>
      </c>
      <c r="AX1084">
        <f>_xlfn.XLOOKUP(C1084,BIBI!$D$2:$D$1332,BIBI!$F$2:$F$1332,,0,)</f>
        <v>0</v>
      </c>
      <c r="AY1084">
        <f>_xlfn.XLOOKUP(C1084,FacilityCounts!$A$3:$A$1333,FacilityCounts!$B$3:$B$1333,,0,)</f>
        <v>0</v>
      </c>
      <c r="AZ1084">
        <f>_xlfn.XLOOKUP(C1084,FacilityCounts!$D$3:$D$1333,FacilityCounts!$E$3:$E$1333,,0,)</f>
        <v>0</v>
      </c>
      <c r="BA1084">
        <f>_xlfn.XLOOKUP(C1084,FacilityCounts!$G$3:$G$1333,FacilityCounts!$H$3:$H$1333,,0,)</f>
        <v>0</v>
      </c>
      <c r="BB1084">
        <f>IFERROR(_xlfn.XLOOKUP(C1084,'DA to P Sensitive Lakes'!$P$2:$P$44,'DA to P Sensitive Lakes'!$Q$2:$Q$44,,0,),0)</f>
        <v>0</v>
      </c>
      <c r="BC1084" s="25">
        <f>_xlfn.XLOOKUP(C1084,'Historic Runoff (mm)'!$A$2:$A$1332,'Historic Runoff (mm)'!$B$2:$B$1332,,0,)</f>
        <v>260.37599999999998</v>
      </c>
      <c r="BD1084">
        <f>_xlfn.XLOOKUP(C1084,DrainageComplaint!$A$2:$A$1332,DrainageComplaint!$B$2:$B$1332,,0,)</f>
        <v>0</v>
      </c>
      <c r="BE1084">
        <f>_xlfn.XLOOKUP(C1084,PAD_Area!$G$2:$G$1332,PAD_Area!$H$2:$H$1332,,0,)</f>
        <v>0</v>
      </c>
    </row>
    <row r="1085" spans="1:57" x14ac:dyDescent="0.2">
      <c r="A1085" s="2">
        <v>1082</v>
      </c>
      <c r="B1085" s="2">
        <v>1083</v>
      </c>
      <c r="C1085" s="20">
        <v>1500640</v>
      </c>
      <c r="D1085" s="3" t="s">
        <v>1074</v>
      </c>
      <c r="E1085" s="3" t="s">
        <v>1017</v>
      </c>
      <c r="F1085" s="3">
        <v>1645.2529999999999</v>
      </c>
      <c r="G1085" s="3">
        <v>65509.580548500002</v>
      </c>
      <c r="H1085" s="3">
        <v>71666914.393099993</v>
      </c>
      <c r="I1085" s="2">
        <v>0</v>
      </c>
      <c r="J1085" s="2">
        <v>2</v>
      </c>
      <c r="K1085" s="2">
        <v>0</v>
      </c>
      <c r="L1085" s="2">
        <v>4</v>
      </c>
      <c r="M1085" s="3">
        <v>0</v>
      </c>
      <c r="N1085" s="2">
        <f>_xlfn.XLOOKUP(C1085,Shellfish_Presence!$E$3:$E$1333,Shellfish_Presence!$G$3:$G$1333,,0,)</f>
        <v>0</v>
      </c>
      <c r="O1085" s="3">
        <v>0</v>
      </c>
      <c r="P1085" s="3">
        <v>0</v>
      </c>
      <c r="Q1085" s="2">
        <v>0</v>
      </c>
      <c r="R1085" s="3">
        <v>0.99999797344207764</v>
      </c>
      <c r="S1085" s="3">
        <v>0</v>
      </c>
      <c r="T1085" s="3">
        <v>5920.1201171875</v>
      </c>
      <c r="U1085" s="3">
        <v>0</v>
      </c>
      <c r="V1085" s="2">
        <v>0</v>
      </c>
      <c r="W1085" s="3">
        <f t="shared" si="32"/>
        <v>0</v>
      </c>
      <c r="X1085">
        <f t="shared" si="33"/>
        <v>0</v>
      </c>
      <c r="Y1085">
        <f>IFERROR(INDEX('Parcel Year'!$N$3:$N$1175,MATCH(KC_SPS_SubbasinAttributes!C1085,'Parcel Year'!$M$3:$M$1175,0)),0)</f>
        <v>0.10473000258207321</v>
      </c>
      <c r="Z1085">
        <f>INDEX(Imperviousness!$B$2:$B$1332,MATCH(KC_SPS_SubbasinAttributes!C1085,Imperviousness!$A$2:$A$1332,0))</f>
        <v>9.2999999999999999E-2</v>
      </c>
      <c r="AA1085">
        <f>INDEX('Flow Duration Index'!$B$2:$B$1332,MATCH(KC_SPS_SubbasinAttributes!C1085,'Flow Duration Index'!$A$2:$A$1332,0))</f>
        <v>4.0209999999999999</v>
      </c>
      <c r="AB1085">
        <f>INDEX(Opportunity_Index!$G$2:$G$1333,MATCH(KC_SPS_SubbasinAttributes!C1085,Opportunity_Index!$F$2:$F$1333,0))</f>
        <v>0</v>
      </c>
      <c r="AC1085">
        <f>INDEX(Traffic!$B$2:$B$1332,MATCH(KC_SPS_SubbasinAttributes!C1085,Traffic!$A$2:$A$1332,0))</f>
        <v>2427.9389999999999</v>
      </c>
      <c r="AD1085">
        <f>INDEX(EquityScore!$F$3:$F$1334,MATCH(KC_SPS_SubbasinAttributes!C1085,EquityScore!$E$3:$E$1334,0))</f>
        <v>1.6666666699999999</v>
      </c>
      <c r="AE1085">
        <f>IFERROR(INDEX(PavementCondition!$E$2:$E$669,MATCH(KC_SPS_SubbasinAttributes!C1085,PavementCondition!$D$2:$D$669,0)),"N/A")</f>
        <v>29</v>
      </c>
      <c r="AF1085">
        <f>INDEX(SpawnerMortality!$E$2:$E$1331,MATCH(KC_SPS_SubbasinAttributes!C1085,SpawnerMortality!$D$2:$D$1331,0))</f>
        <v>0.16572731700000001</v>
      </c>
      <c r="AG1085" s="25" t="str">
        <f>IFERROR(_xlfn.XLOOKUP($C1085,WQBE_Loading!$C$4:$C$3072,WQBE_Loading!G$4:G$3072,,0,),"")</f>
        <v/>
      </c>
      <c r="AH1085" s="25" t="str">
        <f>IFERROR(_xlfn.XLOOKUP($C1085,WQBE_Loading!$C$4:$C$3072,WQBE_Loading!H$4:H$3072,,0,),"")</f>
        <v/>
      </c>
      <c r="AI1085" s="25" t="str">
        <f>IFERROR(_xlfn.XLOOKUP($C1085,WQBE_Loading!$C$4:$C$3072,WQBE_Loading!I$4:I$3072,,0,),"")</f>
        <v/>
      </c>
      <c r="AJ1085" s="25" t="str">
        <f>IFERROR(_xlfn.XLOOKUP($C1085,WQBE_Loading!$C$4:$C$3072,WQBE_Loading!J$4:J$3072,,0,),"")</f>
        <v/>
      </c>
      <c r="AK1085" s="25" t="str">
        <f>IFERROR(_xlfn.XLOOKUP($C1085,WQBE_Loading!$C$4:$C$3072,WQBE_Loading!K$4:K$3072,,0,),"")</f>
        <v/>
      </c>
      <c r="AL1085" s="25" t="str">
        <f>IFERROR(_xlfn.XLOOKUP($C1085,WQBE_Loading!$C$4:$C$3072,WQBE_Loading!L$4:L$3072,,0,),"")</f>
        <v/>
      </c>
      <c r="AM1085" s="25" t="str">
        <f>IFERROR(_xlfn.XLOOKUP($C1085,WQBE_Loading!$C$4:$C$3072,WQBE_Loading!M$4:M$3072,,0,),"")</f>
        <v/>
      </c>
      <c r="AN1085" s="25" t="str">
        <f>IFERROR(_xlfn.XLOOKUP($C1085,WQBE_Loading!$C$4:$C$3072,WQBE_Loading!N$4:N$3072,,0,),"")</f>
        <v/>
      </c>
      <c r="AO1085" s="25" t="str">
        <f>IFERROR(_xlfn.XLOOKUP($C1085,WQBE_Loading!$C$4:$C$3072,WQBE_Loading!O$4:O$3072,,0,),"")</f>
        <v/>
      </c>
      <c r="AP1085" s="25" t="str">
        <f>IFERROR(_xlfn.XLOOKUP($C1085,WQBE_Loading!$C$4:$C$3072,WQBE_Loading!P$4:P$3072,,0,),"")</f>
        <v/>
      </c>
      <c r="AQ1085" s="13" t="str">
        <f>IFERROR(_xlfn.XLOOKUP($C1085,WQBE_Loading!$C$4:$C$3072,WQBE_Loading!Q$4:Q$3072,,0,),"")</f>
        <v/>
      </c>
      <c r="AR1085">
        <f>_xlfn.XLOOKUP(C1085,UrbanHeat!$A$2:$A$1333,UrbanHeat!$B$2:$B$1333,,0,)</f>
        <v>11.076000000000001</v>
      </c>
      <c r="AS1085" s="25">
        <f>_xlfn.XLOOKUP($C1085,TNC_Loading!$A$2:$A$1332,TNC_Loading!B$2:B$1332,,0,)</f>
        <v>5.6950000000000003</v>
      </c>
      <c r="AT1085" s="25">
        <f>_xlfn.XLOOKUP($C1085,TNC_Loading!$A$2:$A$1332,TNC_Loading!C$2:C$1332,,0,)</f>
        <v>8.6999999999999994E-2</v>
      </c>
      <c r="AU1085" s="25">
        <f>_xlfn.XLOOKUP($C1085,TNC_Loading!$A$2:$A$1332,TNC_Loading!D$2:D$1332,,0,)</f>
        <v>8.2720000000000002</v>
      </c>
      <c r="AV1085" s="25">
        <f>_xlfn.XLOOKUP($C1085,TNC_Loading!$A$2:$A$1332,TNC_Loading!E$2:E$1332,,0,)</f>
        <v>3.9940000000000002</v>
      </c>
      <c r="AW1085" s="25">
        <f>_xlfn.XLOOKUP($C1085,TNC_Loading!$A$2:$A$1332,TNC_Loading!F$2:F$1332,,0,)</f>
        <v>105.128</v>
      </c>
      <c r="AX1085">
        <f>_xlfn.XLOOKUP(C1085,BIBI!$D$2:$D$1332,BIBI!$F$2:$F$1332,,0,)</f>
        <v>83.449999999999989</v>
      </c>
      <c r="AY1085">
        <f>_xlfn.XLOOKUP(C1085,FacilityCounts!$A$3:$A$1333,FacilityCounts!$B$3:$B$1333,,0,)</f>
        <v>1</v>
      </c>
      <c r="AZ1085">
        <f>_xlfn.XLOOKUP(C1085,FacilityCounts!$D$3:$D$1333,FacilityCounts!$E$3:$E$1333,,0,)</f>
        <v>1</v>
      </c>
      <c r="BA1085">
        <f>_xlfn.XLOOKUP(C1085,FacilityCounts!$G$3:$G$1333,FacilityCounts!$H$3:$H$1333,,0,)</f>
        <v>0</v>
      </c>
      <c r="BB1085">
        <f>IFERROR(_xlfn.XLOOKUP(C1085,'DA to P Sensitive Lakes'!$P$2:$P$44,'DA to P Sensitive Lakes'!$Q$2:$Q$44,,0,),0)</f>
        <v>0</v>
      </c>
      <c r="BC1085" s="25">
        <f>_xlfn.XLOOKUP(C1085,'Historic Runoff (mm)'!$A$2:$A$1332,'Historic Runoff (mm)'!$B$2:$B$1332,,0,)</f>
        <v>415.73399999999998</v>
      </c>
      <c r="BD1085">
        <f>_xlfn.XLOOKUP(C1085,DrainageComplaint!$A$2:$A$1332,DrainageComplaint!$B$2:$B$1332,,0,)</f>
        <v>3</v>
      </c>
      <c r="BE1085">
        <f>_xlfn.XLOOKUP(C1085,PAD_Area!$G$2:$G$1332,PAD_Area!$H$2:$H$1332,,0,)</f>
        <v>0</v>
      </c>
    </row>
    <row r="1086" spans="1:57" x14ac:dyDescent="0.2">
      <c r="A1086" s="2">
        <v>1083</v>
      </c>
      <c r="B1086" s="2">
        <v>1084</v>
      </c>
      <c r="C1086" s="20">
        <v>1500650</v>
      </c>
      <c r="D1086" s="3" t="s">
        <v>1071</v>
      </c>
      <c r="E1086" s="3" t="s">
        <v>1017</v>
      </c>
      <c r="F1086" s="3">
        <v>1351.461</v>
      </c>
      <c r="G1086" s="3">
        <v>43271.524751600002</v>
      </c>
      <c r="H1086" s="3">
        <v>58869390.078599997</v>
      </c>
      <c r="I1086" s="2">
        <v>0</v>
      </c>
      <c r="J1086" s="2">
        <v>2</v>
      </c>
      <c r="K1086" s="2">
        <v>0</v>
      </c>
      <c r="L1086" s="2">
        <v>0</v>
      </c>
      <c r="M1086" s="3">
        <v>0</v>
      </c>
      <c r="N1086" s="2">
        <f>_xlfn.XLOOKUP(C1086,Shellfish_Presence!$E$3:$E$1333,Shellfish_Presence!$G$3:$G$1333,,0,)</f>
        <v>0</v>
      </c>
      <c r="O1086" s="3">
        <v>0</v>
      </c>
      <c r="P1086" s="3">
        <v>0</v>
      </c>
      <c r="Q1086" s="2">
        <v>0</v>
      </c>
      <c r="R1086" s="3">
        <v>0.99999898672103882</v>
      </c>
      <c r="S1086" s="3">
        <v>0</v>
      </c>
      <c r="T1086" s="3">
        <v>16707.599609375</v>
      </c>
      <c r="U1086" s="3">
        <v>0</v>
      </c>
      <c r="V1086" s="2">
        <v>21</v>
      </c>
      <c r="W1086" s="3">
        <f t="shared" si="32"/>
        <v>1.2569130510056298E-3</v>
      </c>
      <c r="X1086">
        <f t="shared" si="33"/>
        <v>0</v>
      </c>
      <c r="Y1086">
        <f>IFERROR(INDEX('Parcel Year'!$N$3:$N$1175,MATCH(KC_SPS_SubbasinAttributes!C1086,'Parcel Year'!$M$3:$M$1175,0)),0)</f>
        <v>0.23725199699401855</v>
      </c>
      <c r="Z1086">
        <f>INDEX(Imperviousness!$B$2:$B$1332,MATCH(KC_SPS_SubbasinAttributes!C1086,Imperviousness!$A$2:$A$1332,0))</f>
        <v>7.5999999999999998E-2</v>
      </c>
      <c r="AA1086">
        <f>INDEX('Flow Duration Index'!$B$2:$B$1332,MATCH(KC_SPS_SubbasinAttributes!C1086,'Flow Duration Index'!$A$2:$A$1332,0))</f>
        <v>3.6989999999999998</v>
      </c>
      <c r="AB1086">
        <f>INDEX(Opportunity_Index!$G$2:$G$1333,MATCH(KC_SPS_SubbasinAttributes!C1086,Opportunity_Index!$F$2:$F$1333,0))</f>
        <v>0</v>
      </c>
      <c r="AC1086">
        <f>INDEX(Traffic!$B$2:$B$1332,MATCH(KC_SPS_SubbasinAttributes!C1086,Traffic!$A$2:$A$1332,0))</f>
        <v>385.411</v>
      </c>
      <c r="AD1086">
        <f>INDEX(EquityScore!$F$3:$F$1334,MATCH(KC_SPS_SubbasinAttributes!C1086,EquityScore!$E$3:$E$1334,0))</f>
        <v>1.6666666699999999</v>
      </c>
      <c r="AE1086">
        <f>IFERROR(INDEX(PavementCondition!$E$2:$E$669,MATCH(KC_SPS_SubbasinAttributes!C1086,PavementCondition!$D$2:$D$669,0)),"N/A")</f>
        <v>24</v>
      </c>
      <c r="AF1086">
        <f>INDEX(SpawnerMortality!$E$2:$E$1331,MATCH(KC_SPS_SubbasinAttributes!C1086,SpawnerMortality!$D$2:$D$1331,0))</f>
        <v>0.17032963100000001</v>
      </c>
      <c r="AG1086" s="25" t="str">
        <f>IFERROR(_xlfn.XLOOKUP($C1086,WQBE_Loading!$C$4:$C$3072,WQBE_Loading!G$4:G$3072,,0,),"")</f>
        <v/>
      </c>
      <c r="AH1086" s="25" t="str">
        <f>IFERROR(_xlfn.XLOOKUP($C1086,WQBE_Loading!$C$4:$C$3072,WQBE_Loading!H$4:H$3072,,0,),"")</f>
        <v/>
      </c>
      <c r="AI1086" s="25" t="str">
        <f>IFERROR(_xlfn.XLOOKUP($C1086,WQBE_Loading!$C$4:$C$3072,WQBE_Loading!I$4:I$3072,,0,),"")</f>
        <v/>
      </c>
      <c r="AJ1086" s="25" t="str">
        <f>IFERROR(_xlfn.XLOOKUP($C1086,WQBE_Loading!$C$4:$C$3072,WQBE_Loading!J$4:J$3072,,0,),"")</f>
        <v/>
      </c>
      <c r="AK1086" s="25" t="str">
        <f>IFERROR(_xlfn.XLOOKUP($C1086,WQBE_Loading!$C$4:$C$3072,WQBE_Loading!K$4:K$3072,,0,),"")</f>
        <v/>
      </c>
      <c r="AL1086" s="25" t="str">
        <f>IFERROR(_xlfn.XLOOKUP($C1086,WQBE_Loading!$C$4:$C$3072,WQBE_Loading!L$4:L$3072,,0,),"")</f>
        <v/>
      </c>
      <c r="AM1086" s="25" t="str">
        <f>IFERROR(_xlfn.XLOOKUP($C1086,WQBE_Loading!$C$4:$C$3072,WQBE_Loading!M$4:M$3072,,0,),"")</f>
        <v/>
      </c>
      <c r="AN1086" s="25" t="str">
        <f>IFERROR(_xlfn.XLOOKUP($C1086,WQBE_Loading!$C$4:$C$3072,WQBE_Loading!N$4:N$3072,,0,),"")</f>
        <v/>
      </c>
      <c r="AO1086" s="25" t="str">
        <f>IFERROR(_xlfn.XLOOKUP($C1086,WQBE_Loading!$C$4:$C$3072,WQBE_Loading!O$4:O$3072,,0,),"")</f>
        <v/>
      </c>
      <c r="AP1086" s="25" t="str">
        <f>IFERROR(_xlfn.XLOOKUP($C1086,WQBE_Loading!$C$4:$C$3072,WQBE_Loading!P$4:P$3072,,0,),"")</f>
        <v/>
      </c>
      <c r="AQ1086" s="13" t="str">
        <f>IFERROR(_xlfn.XLOOKUP($C1086,WQBE_Loading!$C$4:$C$3072,WQBE_Loading!Q$4:Q$3072,,0,),"")</f>
        <v/>
      </c>
      <c r="AR1086">
        <f>_xlfn.XLOOKUP(C1086,UrbanHeat!$A$2:$A$1333,UrbanHeat!$B$2:$B$1333,,0,)</f>
        <v>11.548</v>
      </c>
      <c r="AS1086" s="25">
        <f>_xlfn.XLOOKUP($C1086,TNC_Loading!$A$2:$A$1332,TNC_Loading!B$2:B$1332,,0,)</f>
        <v>3.41</v>
      </c>
      <c r="AT1086" s="25">
        <f>_xlfn.XLOOKUP($C1086,TNC_Loading!$A$2:$A$1332,TNC_Loading!C$2:C$1332,,0,)</f>
        <v>0.17699999999999999</v>
      </c>
      <c r="AU1086" s="25">
        <f>_xlfn.XLOOKUP($C1086,TNC_Loading!$A$2:$A$1332,TNC_Loading!D$2:D$1332,,0,)</f>
        <v>6.3789999999999996</v>
      </c>
      <c r="AV1086" s="25">
        <f>_xlfn.XLOOKUP($C1086,TNC_Loading!$A$2:$A$1332,TNC_Loading!E$2:E$1332,,0,)</f>
        <v>4.2709999999999999</v>
      </c>
      <c r="AW1086" s="25">
        <f>_xlfn.XLOOKUP($C1086,TNC_Loading!$A$2:$A$1332,TNC_Loading!F$2:F$1332,,0,)</f>
        <v>59.631999999999998</v>
      </c>
      <c r="AX1086">
        <f>_xlfn.XLOOKUP(C1086,BIBI!$D$2:$D$1332,BIBI!$F$2:$F$1332,,0,)</f>
        <v>0</v>
      </c>
      <c r="AY1086">
        <f>_xlfn.XLOOKUP(C1086,FacilityCounts!$A$3:$A$1333,FacilityCounts!$B$3:$B$1333,,0,)</f>
        <v>0</v>
      </c>
      <c r="AZ1086">
        <f>_xlfn.XLOOKUP(C1086,FacilityCounts!$D$3:$D$1333,FacilityCounts!$E$3:$E$1333,,0,)</f>
        <v>0</v>
      </c>
      <c r="BA1086">
        <f>_xlfn.XLOOKUP(C1086,FacilityCounts!$G$3:$G$1333,FacilityCounts!$H$3:$H$1333,,0,)</f>
        <v>0</v>
      </c>
      <c r="BB1086">
        <f>IFERROR(_xlfn.XLOOKUP(C1086,'DA to P Sensitive Lakes'!$P$2:$P$44,'DA to P Sensitive Lakes'!$Q$2:$Q$44,,0,),0)</f>
        <v>0</v>
      </c>
      <c r="BC1086" s="25">
        <f>_xlfn.XLOOKUP(C1086,'Historic Runoff (mm)'!$A$2:$A$1332,'Historic Runoff (mm)'!$B$2:$B$1332,,0,)</f>
        <v>237.006</v>
      </c>
      <c r="BD1086">
        <f>_xlfn.XLOOKUP(C1086,DrainageComplaint!$A$2:$A$1332,DrainageComplaint!$B$2:$B$1332,,0,)</f>
        <v>0</v>
      </c>
      <c r="BE1086">
        <f>_xlfn.XLOOKUP(C1086,PAD_Area!$G$2:$G$1332,PAD_Area!$H$2:$H$1332,,0,)</f>
        <v>0</v>
      </c>
    </row>
    <row r="1087" spans="1:57" x14ac:dyDescent="0.2">
      <c r="A1087" s="2">
        <v>1084</v>
      </c>
      <c r="B1087" s="2">
        <v>1085</v>
      </c>
      <c r="C1087" s="20">
        <v>1500660</v>
      </c>
      <c r="D1087" s="3" t="s">
        <v>1071</v>
      </c>
      <c r="E1087" s="3" t="s">
        <v>1017</v>
      </c>
      <c r="F1087" s="3">
        <v>1291.818</v>
      </c>
      <c r="G1087" s="3">
        <v>47269.883424200001</v>
      </c>
      <c r="H1087" s="3">
        <v>56271388.6395</v>
      </c>
      <c r="I1087" s="2">
        <v>2</v>
      </c>
      <c r="J1087" s="2">
        <v>2</v>
      </c>
      <c r="K1087" s="2">
        <v>0</v>
      </c>
      <c r="L1087" s="2">
        <v>2</v>
      </c>
      <c r="M1087" s="3">
        <v>0</v>
      </c>
      <c r="N1087" s="2">
        <f>_xlfn.XLOOKUP(C1087,Shellfish_Presence!$E$3:$E$1333,Shellfish_Presence!$G$3:$G$1333,,0,)</f>
        <v>0</v>
      </c>
      <c r="O1087" s="3">
        <v>0</v>
      </c>
      <c r="P1087" s="3">
        <v>0</v>
      </c>
      <c r="Q1087" s="2">
        <v>0</v>
      </c>
      <c r="R1087" s="3">
        <v>1</v>
      </c>
      <c r="S1087" s="3">
        <v>0</v>
      </c>
      <c r="T1087" s="3">
        <v>3403.8701171875</v>
      </c>
      <c r="U1087" s="3">
        <v>0</v>
      </c>
      <c r="V1087" s="2">
        <v>1</v>
      </c>
      <c r="W1087" s="3">
        <f t="shared" si="32"/>
        <v>2.9378324247761409E-4</v>
      </c>
      <c r="X1087">
        <f t="shared" si="33"/>
        <v>0</v>
      </c>
      <c r="Y1087">
        <f>IFERROR(INDEX('Parcel Year'!$N$3:$N$1175,MATCH(KC_SPS_SubbasinAttributes!C1087,'Parcel Year'!$M$3:$M$1175,0)),0)</f>
        <v>9.1718003153800964E-2</v>
      </c>
      <c r="Z1087">
        <f>INDEX(Imperviousness!$B$2:$B$1332,MATCH(KC_SPS_SubbasinAttributes!C1087,Imperviousness!$A$2:$A$1332,0))</f>
        <v>0</v>
      </c>
      <c r="AA1087">
        <f>INDEX('Flow Duration Index'!$B$2:$B$1332,MATCH(KC_SPS_SubbasinAttributes!C1087,'Flow Duration Index'!$A$2:$A$1332,0))</f>
        <v>2.016</v>
      </c>
      <c r="AB1087">
        <f>INDEX(Opportunity_Index!$G$2:$G$1333,MATCH(KC_SPS_SubbasinAttributes!C1087,Opportunity_Index!$F$2:$F$1333,0))</f>
        <v>0</v>
      </c>
      <c r="AC1087">
        <f>INDEX(Traffic!$B$2:$B$1332,MATCH(KC_SPS_SubbasinAttributes!C1087,Traffic!$A$2:$A$1332,0))</f>
        <v>192.869</v>
      </c>
      <c r="AD1087">
        <f>INDEX(EquityScore!$F$3:$F$1334,MATCH(KC_SPS_SubbasinAttributes!C1087,EquityScore!$E$3:$E$1334,0))</f>
        <v>1.6666666699999999</v>
      </c>
      <c r="AE1087">
        <f>IFERROR(INDEX(PavementCondition!$E$2:$E$669,MATCH(KC_SPS_SubbasinAttributes!C1087,PavementCondition!$D$2:$D$669,0)),"N/A")</f>
        <v>0</v>
      </c>
      <c r="AF1087">
        <f>INDEX(SpawnerMortality!$E$2:$E$1331,MATCH(KC_SPS_SubbasinAttributes!C1087,SpawnerMortality!$D$2:$D$1331,0))</f>
        <v>7.5828110500000004E-2</v>
      </c>
      <c r="AG1087" s="25" t="str">
        <f>IFERROR(_xlfn.XLOOKUP($C1087,WQBE_Loading!$C$4:$C$3072,WQBE_Loading!G$4:G$3072,,0,),"")</f>
        <v/>
      </c>
      <c r="AH1087" s="25" t="str">
        <f>IFERROR(_xlfn.XLOOKUP($C1087,WQBE_Loading!$C$4:$C$3072,WQBE_Loading!H$4:H$3072,,0,),"")</f>
        <v/>
      </c>
      <c r="AI1087" s="25" t="str">
        <f>IFERROR(_xlfn.XLOOKUP($C1087,WQBE_Loading!$C$4:$C$3072,WQBE_Loading!I$4:I$3072,,0,),"")</f>
        <v/>
      </c>
      <c r="AJ1087" s="25" t="str">
        <f>IFERROR(_xlfn.XLOOKUP($C1087,WQBE_Loading!$C$4:$C$3072,WQBE_Loading!J$4:J$3072,,0,),"")</f>
        <v/>
      </c>
      <c r="AK1087" s="25" t="str">
        <f>IFERROR(_xlfn.XLOOKUP($C1087,WQBE_Loading!$C$4:$C$3072,WQBE_Loading!K$4:K$3072,,0,),"")</f>
        <v/>
      </c>
      <c r="AL1087" s="25" t="str">
        <f>IFERROR(_xlfn.XLOOKUP($C1087,WQBE_Loading!$C$4:$C$3072,WQBE_Loading!L$4:L$3072,,0,),"")</f>
        <v/>
      </c>
      <c r="AM1087" s="25" t="str">
        <f>IFERROR(_xlfn.XLOOKUP($C1087,WQBE_Loading!$C$4:$C$3072,WQBE_Loading!M$4:M$3072,,0,),"")</f>
        <v/>
      </c>
      <c r="AN1087" s="25" t="str">
        <f>IFERROR(_xlfn.XLOOKUP($C1087,WQBE_Loading!$C$4:$C$3072,WQBE_Loading!N$4:N$3072,,0,),"")</f>
        <v/>
      </c>
      <c r="AO1087" s="25" t="str">
        <f>IFERROR(_xlfn.XLOOKUP($C1087,WQBE_Loading!$C$4:$C$3072,WQBE_Loading!O$4:O$3072,,0,),"")</f>
        <v/>
      </c>
      <c r="AP1087" s="25" t="str">
        <f>IFERROR(_xlfn.XLOOKUP($C1087,WQBE_Loading!$C$4:$C$3072,WQBE_Loading!P$4:P$3072,,0,),"")</f>
        <v/>
      </c>
      <c r="AQ1087" s="13" t="str">
        <f>IFERROR(_xlfn.XLOOKUP($C1087,WQBE_Loading!$C$4:$C$3072,WQBE_Loading!Q$4:Q$3072,,0,),"")</f>
        <v/>
      </c>
      <c r="AR1087">
        <f>_xlfn.XLOOKUP(C1087,UrbanHeat!$A$2:$A$1333,UrbanHeat!$B$2:$B$1333,,0,)</f>
        <v>10.715999999999999</v>
      </c>
      <c r="AS1087" s="25">
        <f>_xlfn.XLOOKUP($C1087,TNC_Loading!$A$2:$A$1332,TNC_Loading!B$2:B$1332,,0,)</f>
        <v>0.96499999999999997</v>
      </c>
      <c r="AT1087" s="25">
        <f>_xlfn.XLOOKUP($C1087,TNC_Loading!$A$2:$A$1332,TNC_Loading!C$2:C$1332,,0,)</f>
        <v>2.7E-2</v>
      </c>
      <c r="AU1087" s="25">
        <f>_xlfn.XLOOKUP($C1087,TNC_Loading!$A$2:$A$1332,TNC_Loading!D$2:D$1332,,0,)</f>
        <v>0.94099999999999995</v>
      </c>
      <c r="AV1087" s="25">
        <f>_xlfn.XLOOKUP($C1087,TNC_Loading!$A$2:$A$1332,TNC_Loading!E$2:E$1332,,0,)</f>
        <v>0.69199999999999995</v>
      </c>
      <c r="AW1087" s="25">
        <f>_xlfn.XLOOKUP($C1087,TNC_Loading!$A$2:$A$1332,TNC_Loading!F$2:F$1332,,0,)</f>
        <v>17.542000000000002</v>
      </c>
      <c r="AX1087">
        <f>_xlfn.XLOOKUP(C1087,BIBI!$D$2:$D$1332,BIBI!$F$2:$F$1332,,0,)</f>
        <v>0</v>
      </c>
      <c r="AY1087">
        <f>_xlfn.XLOOKUP(C1087,FacilityCounts!$A$3:$A$1333,FacilityCounts!$B$3:$B$1333,,0,)</f>
        <v>0</v>
      </c>
      <c r="AZ1087">
        <f>_xlfn.XLOOKUP(C1087,FacilityCounts!$D$3:$D$1333,FacilityCounts!$E$3:$E$1333,,0,)</f>
        <v>0</v>
      </c>
      <c r="BA1087">
        <f>_xlfn.XLOOKUP(C1087,FacilityCounts!$G$3:$G$1333,FacilityCounts!$H$3:$H$1333,,0,)</f>
        <v>0</v>
      </c>
      <c r="BB1087">
        <f>IFERROR(_xlfn.XLOOKUP(C1087,'DA to P Sensitive Lakes'!$P$2:$P$44,'DA to P Sensitive Lakes'!$Q$2:$Q$44,,0,),0)</f>
        <v>0</v>
      </c>
      <c r="BC1087" s="25">
        <f>_xlfn.XLOOKUP(C1087,'Historic Runoff (mm)'!$A$2:$A$1332,'Historic Runoff (mm)'!$B$2:$B$1332,,0,)</f>
        <v>74.992999999999995</v>
      </c>
      <c r="BD1087">
        <f>_xlfn.XLOOKUP(C1087,DrainageComplaint!$A$2:$A$1332,DrainageComplaint!$B$2:$B$1332,,0,)</f>
        <v>1</v>
      </c>
      <c r="BE1087">
        <f>_xlfn.XLOOKUP(C1087,PAD_Area!$G$2:$G$1332,PAD_Area!$H$2:$H$1332,,0,)</f>
        <v>0</v>
      </c>
    </row>
    <row r="1088" spans="1:57" x14ac:dyDescent="0.2">
      <c r="A1088" s="2">
        <v>1085</v>
      </c>
      <c r="B1088" s="2">
        <v>1086</v>
      </c>
      <c r="C1088" s="20">
        <v>1500670</v>
      </c>
      <c r="D1088" s="3" t="s">
        <v>1071</v>
      </c>
      <c r="E1088" s="3" t="s">
        <v>1017</v>
      </c>
      <c r="F1088" s="3">
        <v>1152.0989999999999</v>
      </c>
      <c r="G1088" s="3">
        <v>60156.4571861</v>
      </c>
      <c r="H1088" s="3">
        <v>50185251.565899998</v>
      </c>
      <c r="I1088" s="2">
        <v>6</v>
      </c>
      <c r="J1088" s="2">
        <v>2</v>
      </c>
      <c r="K1088" s="2">
        <v>0</v>
      </c>
      <c r="L1088" s="2">
        <v>3</v>
      </c>
      <c r="M1088" s="3">
        <v>0</v>
      </c>
      <c r="N1088" s="2">
        <f>_xlfn.XLOOKUP(C1088,Shellfish_Presence!$E$3:$E$1333,Shellfish_Presence!$G$3:$G$1333,,0,)</f>
        <v>0</v>
      </c>
      <c r="O1088" s="3">
        <v>0</v>
      </c>
      <c r="P1088" s="3">
        <v>0</v>
      </c>
      <c r="Q1088" s="2">
        <v>0</v>
      </c>
      <c r="R1088" s="3">
        <v>1</v>
      </c>
      <c r="S1088" s="3">
        <v>0</v>
      </c>
      <c r="T1088" s="3">
        <v>8876.1298828125</v>
      </c>
      <c r="U1088" s="3">
        <v>0</v>
      </c>
      <c r="V1088" s="2">
        <v>17</v>
      </c>
      <c r="W1088" s="3">
        <f t="shared" si="32"/>
        <v>1.9152491259640471E-3</v>
      </c>
      <c r="X1088">
        <f t="shared" si="33"/>
        <v>0</v>
      </c>
      <c r="Y1088">
        <f>IFERROR(INDEX('Parcel Year'!$N$3:$N$1175,MATCH(KC_SPS_SubbasinAttributes!C1088,'Parcel Year'!$M$3:$M$1175,0)),0)</f>
        <v>8.131919801235199E-2</v>
      </c>
      <c r="Z1088">
        <f>INDEX(Imperviousness!$B$2:$B$1332,MATCH(KC_SPS_SubbasinAttributes!C1088,Imperviousness!$A$2:$A$1332,0))</f>
        <v>1E-3</v>
      </c>
      <c r="AA1088">
        <f>INDEX('Flow Duration Index'!$B$2:$B$1332,MATCH(KC_SPS_SubbasinAttributes!C1088,'Flow Duration Index'!$A$2:$A$1332,0))</f>
        <v>1.726</v>
      </c>
      <c r="AB1088">
        <f>INDEX(Opportunity_Index!$G$2:$G$1333,MATCH(KC_SPS_SubbasinAttributes!C1088,Opportunity_Index!$F$2:$F$1333,0))</f>
        <v>0</v>
      </c>
      <c r="AC1088">
        <f>INDEX(Traffic!$B$2:$B$1332,MATCH(KC_SPS_SubbasinAttributes!C1088,Traffic!$A$2:$A$1332,0))</f>
        <v>333.262</v>
      </c>
      <c r="AD1088">
        <f>INDEX(EquityScore!$F$3:$F$1334,MATCH(KC_SPS_SubbasinAttributes!C1088,EquityScore!$E$3:$E$1334,0))</f>
        <v>1.6666666699999999</v>
      </c>
      <c r="AE1088">
        <f>IFERROR(INDEX(PavementCondition!$E$2:$E$669,MATCH(KC_SPS_SubbasinAttributes!C1088,PavementCondition!$D$2:$D$669,0)),"N/A")</f>
        <v>47</v>
      </c>
      <c r="AF1088">
        <f>INDEX(SpawnerMortality!$E$2:$E$1331,MATCH(KC_SPS_SubbasinAttributes!C1088,SpawnerMortality!$D$2:$D$1331,0))</f>
        <v>0</v>
      </c>
      <c r="AG1088" s="25" t="str">
        <f>IFERROR(_xlfn.XLOOKUP($C1088,WQBE_Loading!$C$4:$C$3072,WQBE_Loading!G$4:G$3072,,0,),"")</f>
        <v/>
      </c>
      <c r="AH1088" s="25" t="str">
        <f>IFERROR(_xlfn.XLOOKUP($C1088,WQBE_Loading!$C$4:$C$3072,WQBE_Loading!H$4:H$3072,,0,),"")</f>
        <v/>
      </c>
      <c r="AI1088" s="25" t="str">
        <f>IFERROR(_xlfn.XLOOKUP($C1088,WQBE_Loading!$C$4:$C$3072,WQBE_Loading!I$4:I$3072,,0,),"")</f>
        <v/>
      </c>
      <c r="AJ1088" s="25" t="str">
        <f>IFERROR(_xlfn.XLOOKUP($C1088,WQBE_Loading!$C$4:$C$3072,WQBE_Loading!J$4:J$3072,,0,),"")</f>
        <v/>
      </c>
      <c r="AK1088" s="25" t="str">
        <f>IFERROR(_xlfn.XLOOKUP($C1088,WQBE_Loading!$C$4:$C$3072,WQBE_Loading!K$4:K$3072,,0,),"")</f>
        <v/>
      </c>
      <c r="AL1088" s="25" t="str">
        <f>IFERROR(_xlfn.XLOOKUP($C1088,WQBE_Loading!$C$4:$C$3072,WQBE_Loading!L$4:L$3072,,0,),"")</f>
        <v/>
      </c>
      <c r="AM1088" s="25" t="str">
        <f>IFERROR(_xlfn.XLOOKUP($C1088,WQBE_Loading!$C$4:$C$3072,WQBE_Loading!M$4:M$3072,,0,),"")</f>
        <v/>
      </c>
      <c r="AN1088" s="25" t="str">
        <f>IFERROR(_xlfn.XLOOKUP($C1088,WQBE_Loading!$C$4:$C$3072,WQBE_Loading!N$4:N$3072,,0,),"")</f>
        <v/>
      </c>
      <c r="AO1088" s="25" t="str">
        <f>IFERROR(_xlfn.XLOOKUP($C1088,WQBE_Loading!$C$4:$C$3072,WQBE_Loading!O$4:O$3072,,0,),"")</f>
        <v/>
      </c>
      <c r="AP1088" s="25" t="str">
        <f>IFERROR(_xlfn.XLOOKUP($C1088,WQBE_Loading!$C$4:$C$3072,WQBE_Loading!P$4:P$3072,,0,),"")</f>
        <v/>
      </c>
      <c r="AQ1088" s="13" t="str">
        <f>IFERROR(_xlfn.XLOOKUP($C1088,WQBE_Loading!$C$4:$C$3072,WQBE_Loading!Q$4:Q$3072,,0,),"")</f>
        <v/>
      </c>
      <c r="AR1088">
        <f>_xlfn.XLOOKUP(C1088,UrbanHeat!$A$2:$A$1333,UrbanHeat!$B$2:$B$1333,,0,)</f>
        <v>10.875999999999999</v>
      </c>
      <c r="AS1088" s="25">
        <f>_xlfn.XLOOKUP($C1088,TNC_Loading!$A$2:$A$1332,TNC_Loading!B$2:B$1332,,0,)</f>
        <v>1.0920000000000001</v>
      </c>
      <c r="AT1088" s="25">
        <f>_xlfn.XLOOKUP($C1088,TNC_Loading!$A$2:$A$1332,TNC_Loading!C$2:C$1332,,0,)</f>
        <v>0.04</v>
      </c>
      <c r="AU1088" s="25">
        <f>_xlfn.XLOOKUP($C1088,TNC_Loading!$A$2:$A$1332,TNC_Loading!D$2:D$1332,,0,)</f>
        <v>1.369</v>
      </c>
      <c r="AV1088" s="25">
        <f>_xlfn.XLOOKUP($C1088,TNC_Loading!$A$2:$A$1332,TNC_Loading!E$2:E$1332,,0,)</f>
        <v>0.91800000000000004</v>
      </c>
      <c r="AW1088" s="25">
        <f>_xlfn.XLOOKUP($C1088,TNC_Loading!$A$2:$A$1332,TNC_Loading!F$2:F$1332,,0,)</f>
        <v>20.443000000000001</v>
      </c>
      <c r="AX1088">
        <f>_xlfn.XLOOKUP(C1088,BIBI!$D$2:$D$1332,BIBI!$F$2:$F$1332,,0,)</f>
        <v>0</v>
      </c>
      <c r="AY1088">
        <f>_xlfn.XLOOKUP(C1088,FacilityCounts!$A$3:$A$1333,FacilityCounts!$B$3:$B$1333,,0,)</f>
        <v>0</v>
      </c>
      <c r="AZ1088">
        <f>_xlfn.XLOOKUP(C1088,FacilityCounts!$D$3:$D$1333,FacilityCounts!$E$3:$E$1333,,0,)</f>
        <v>0</v>
      </c>
      <c r="BA1088">
        <f>_xlfn.XLOOKUP(C1088,FacilityCounts!$G$3:$G$1333,FacilityCounts!$H$3:$H$1333,,0,)</f>
        <v>0</v>
      </c>
      <c r="BB1088">
        <f>IFERROR(_xlfn.XLOOKUP(C1088,'DA to P Sensitive Lakes'!$P$2:$P$44,'DA to P Sensitive Lakes'!$Q$2:$Q$44,,0,),0)</f>
        <v>0</v>
      </c>
      <c r="BC1088" s="25">
        <f>_xlfn.XLOOKUP(C1088,'Historic Runoff (mm)'!$A$2:$A$1332,'Historic Runoff (mm)'!$B$2:$B$1332,,0,)</f>
        <v>96.858999999999995</v>
      </c>
      <c r="BD1088">
        <f>_xlfn.XLOOKUP(C1088,DrainageComplaint!$A$2:$A$1332,DrainageComplaint!$B$2:$B$1332,,0,)</f>
        <v>3</v>
      </c>
      <c r="BE1088">
        <f>_xlfn.XLOOKUP(C1088,PAD_Area!$G$2:$G$1332,PAD_Area!$H$2:$H$1332,,0,)</f>
        <v>0</v>
      </c>
    </row>
    <row r="1089" spans="1:57" x14ac:dyDescent="0.2">
      <c r="A1089" s="2">
        <v>1086</v>
      </c>
      <c r="B1089" s="2">
        <v>1087</v>
      </c>
      <c r="C1089" s="20">
        <v>1500680</v>
      </c>
      <c r="D1089" s="3" t="s">
        <v>1081</v>
      </c>
      <c r="E1089" s="3" t="s">
        <v>1017</v>
      </c>
      <c r="F1089" s="3">
        <v>6095.4759999999997</v>
      </c>
      <c r="G1089" s="3">
        <v>135828.59795600001</v>
      </c>
      <c r="H1089" s="3">
        <v>265517872.368</v>
      </c>
      <c r="I1089" s="2">
        <v>5</v>
      </c>
      <c r="J1089" s="2">
        <v>2</v>
      </c>
      <c r="K1089" s="2">
        <v>0</v>
      </c>
      <c r="L1089" s="2">
        <v>0</v>
      </c>
      <c r="M1089" s="3">
        <v>0</v>
      </c>
      <c r="N1089" s="2">
        <f>_xlfn.XLOOKUP(C1089,Shellfish_Presence!$E$3:$E$1333,Shellfish_Presence!$G$3:$G$1333,,0,)</f>
        <v>0</v>
      </c>
      <c r="O1089" s="3">
        <v>0</v>
      </c>
      <c r="P1089" s="3">
        <v>0</v>
      </c>
      <c r="Q1089" s="2">
        <v>0</v>
      </c>
      <c r="R1089" s="3">
        <v>1</v>
      </c>
      <c r="S1089" s="3">
        <v>0</v>
      </c>
      <c r="T1089" s="3">
        <v>52337.8984375</v>
      </c>
      <c r="U1089" s="3">
        <v>3038.5400390625</v>
      </c>
      <c r="V1089" s="2">
        <v>53</v>
      </c>
      <c r="W1089" s="3">
        <f t="shared" si="32"/>
        <v>1.0126505186923134E-3</v>
      </c>
      <c r="X1089">
        <f t="shared" si="33"/>
        <v>5.8056210313660435E-2</v>
      </c>
      <c r="Y1089">
        <f>IFERROR(INDEX('Parcel Year'!$N$3:$N$1175,MATCH(KC_SPS_SubbasinAttributes!C1089,'Parcel Year'!$M$3:$M$1175,0)),0)</f>
        <v>0.1032940000295639</v>
      </c>
      <c r="Z1089">
        <f>INDEX(Imperviousness!$B$2:$B$1332,MATCH(KC_SPS_SubbasinAttributes!C1089,Imperviousness!$A$2:$A$1332,0))</f>
        <v>8.0000000000000002E-3</v>
      </c>
      <c r="AA1089">
        <f>INDEX('Flow Duration Index'!$B$2:$B$1332,MATCH(KC_SPS_SubbasinAttributes!C1089,'Flow Duration Index'!$A$2:$A$1332,0))</f>
        <v>2.0609999999999999</v>
      </c>
      <c r="AB1089">
        <f>INDEX(Opportunity_Index!$G$2:$G$1333,MATCH(KC_SPS_SubbasinAttributes!C1089,Opportunity_Index!$F$2:$F$1333,0))</f>
        <v>0</v>
      </c>
      <c r="AC1089">
        <f>INDEX(Traffic!$B$2:$B$1332,MATCH(KC_SPS_SubbasinAttributes!C1089,Traffic!$A$2:$A$1332,0))</f>
        <v>189.69</v>
      </c>
      <c r="AD1089">
        <f>INDEX(EquityScore!$F$3:$F$1334,MATCH(KC_SPS_SubbasinAttributes!C1089,EquityScore!$E$3:$E$1334,0))</f>
        <v>1.6666666699999999</v>
      </c>
      <c r="AE1089">
        <f>IFERROR(INDEX(PavementCondition!$E$2:$E$669,MATCH(KC_SPS_SubbasinAttributes!C1089,PavementCondition!$D$2:$D$669,0)),"N/A")</f>
        <v>93</v>
      </c>
      <c r="AF1089">
        <f>INDEX(SpawnerMortality!$E$2:$E$1331,MATCH(KC_SPS_SubbasinAttributes!C1089,SpawnerMortality!$D$2:$D$1331,0))</f>
        <v>0</v>
      </c>
      <c r="AG1089" s="25" t="str">
        <f>IFERROR(_xlfn.XLOOKUP($C1089,WQBE_Loading!$C$4:$C$3072,WQBE_Loading!G$4:G$3072,,0,),"")</f>
        <v/>
      </c>
      <c r="AH1089" s="25" t="str">
        <f>IFERROR(_xlfn.XLOOKUP($C1089,WQBE_Loading!$C$4:$C$3072,WQBE_Loading!H$4:H$3072,,0,),"")</f>
        <v/>
      </c>
      <c r="AI1089" s="25" t="str">
        <f>IFERROR(_xlfn.XLOOKUP($C1089,WQBE_Loading!$C$4:$C$3072,WQBE_Loading!I$4:I$3072,,0,),"")</f>
        <v/>
      </c>
      <c r="AJ1089" s="25" t="str">
        <f>IFERROR(_xlfn.XLOOKUP($C1089,WQBE_Loading!$C$4:$C$3072,WQBE_Loading!J$4:J$3072,,0,),"")</f>
        <v/>
      </c>
      <c r="AK1089" s="25" t="str">
        <f>IFERROR(_xlfn.XLOOKUP($C1089,WQBE_Loading!$C$4:$C$3072,WQBE_Loading!K$4:K$3072,,0,),"")</f>
        <v/>
      </c>
      <c r="AL1089" s="25" t="str">
        <f>IFERROR(_xlfn.XLOOKUP($C1089,WQBE_Loading!$C$4:$C$3072,WQBE_Loading!L$4:L$3072,,0,),"")</f>
        <v/>
      </c>
      <c r="AM1089" s="25" t="str">
        <f>IFERROR(_xlfn.XLOOKUP($C1089,WQBE_Loading!$C$4:$C$3072,WQBE_Loading!M$4:M$3072,,0,),"")</f>
        <v/>
      </c>
      <c r="AN1089" s="25" t="str">
        <f>IFERROR(_xlfn.XLOOKUP($C1089,WQBE_Loading!$C$4:$C$3072,WQBE_Loading!N$4:N$3072,,0,),"")</f>
        <v/>
      </c>
      <c r="AO1089" s="25" t="str">
        <f>IFERROR(_xlfn.XLOOKUP($C1089,WQBE_Loading!$C$4:$C$3072,WQBE_Loading!O$4:O$3072,,0,),"")</f>
        <v/>
      </c>
      <c r="AP1089" s="25" t="str">
        <f>IFERROR(_xlfn.XLOOKUP($C1089,WQBE_Loading!$C$4:$C$3072,WQBE_Loading!P$4:P$3072,,0,),"")</f>
        <v/>
      </c>
      <c r="AQ1089" s="13" t="str">
        <f>IFERROR(_xlfn.XLOOKUP($C1089,WQBE_Loading!$C$4:$C$3072,WQBE_Loading!Q$4:Q$3072,,0,),"")</f>
        <v/>
      </c>
      <c r="AR1089">
        <f>_xlfn.XLOOKUP(C1089,UrbanHeat!$A$2:$A$1333,UrbanHeat!$B$2:$B$1333,,0,)</f>
        <v>10.768000000000001</v>
      </c>
      <c r="AS1089" s="25">
        <f>_xlfn.XLOOKUP($C1089,TNC_Loading!$A$2:$A$1332,TNC_Loading!B$2:B$1332,,0,)</f>
        <v>3.8860000000000001</v>
      </c>
      <c r="AT1089" s="25">
        <f>_xlfn.XLOOKUP($C1089,TNC_Loading!$A$2:$A$1332,TNC_Loading!C$2:C$1332,,0,)</f>
        <v>9.0999999999999998E-2</v>
      </c>
      <c r="AU1089" s="25">
        <f>_xlfn.XLOOKUP($C1089,TNC_Loading!$A$2:$A$1332,TNC_Loading!D$2:D$1332,,0,)</f>
        <v>2.9729999999999999</v>
      </c>
      <c r="AV1089" s="25">
        <f>_xlfn.XLOOKUP($C1089,TNC_Loading!$A$2:$A$1332,TNC_Loading!E$2:E$1332,,0,)</f>
        <v>2.4969999999999999</v>
      </c>
      <c r="AW1089" s="25">
        <f>_xlfn.XLOOKUP($C1089,TNC_Loading!$A$2:$A$1332,TNC_Loading!F$2:F$1332,,0,)</f>
        <v>71.575999999999993</v>
      </c>
      <c r="AX1089">
        <f>_xlfn.XLOOKUP(C1089,BIBI!$D$2:$D$1332,BIBI!$F$2:$F$1332,,0,)</f>
        <v>59.4</v>
      </c>
      <c r="AY1089">
        <f>_xlfn.XLOOKUP(C1089,FacilityCounts!$A$3:$A$1333,FacilityCounts!$B$3:$B$1333,,0,)</f>
        <v>9</v>
      </c>
      <c r="AZ1089">
        <f>_xlfn.XLOOKUP(C1089,FacilityCounts!$D$3:$D$1333,FacilityCounts!$E$3:$E$1333,,0,)</f>
        <v>4</v>
      </c>
      <c r="BA1089">
        <f>_xlfn.XLOOKUP(C1089,FacilityCounts!$G$3:$G$1333,FacilityCounts!$H$3:$H$1333,,0,)</f>
        <v>0</v>
      </c>
      <c r="BB1089">
        <f>IFERROR(_xlfn.XLOOKUP(C1089,'DA to P Sensitive Lakes'!$P$2:$P$44,'DA to P Sensitive Lakes'!$Q$2:$Q$44,,0,),0)</f>
        <v>0</v>
      </c>
      <c r="BC1089" s="25">
        <f>_xlfn.XLOOKUP(C1089,'Historic Runoff (mm)'!$A$2:$A$1332,'Historic Runoff (mm)'!$B$2:$B$1332,,0,)</f>
        <v>356.16800000000001</v>
      </c>
      <c r="BD1089">
        <f>_xlfn.XLOOKUP(C1089,DrainageComplaint!$A$2:$A$1332,DrainageComplaint!$B$2:$B$1332,,0,)</f>
        <v>7</v>
      </c>
      <c r="BE1089">
        <f>_xlfn.XLOOKUP(C1089,PAD_Area!$G$2:$G$1332,PAD_Area!$H$2:$H$1332,,0,)</f>
        <v>0</v>
      </c>
    </row>
    <row r="1090" spans="1:57" x14ac:dyDescent="0.2">
      <c r="A1090" s="2">
        <v>1087</v>
      </c>
      <c r="B1090" s="2">
        <v>1088</v>
      </c>
      <c r="C1090" s="20">
        <v>1500690</v>
      </c>
      <c r="D1090" s="3" t="s">
        <v>1082</v>
      </c>
      <c r="E1090" s="3" t="s">
        <v>1017</v>
      </c>
      <c r="F1090" s="3">
        <v>5661.0919999999996</v>
      </c>
      <c r="G1090" s="3">
        <v>136861.22162699999</v>
      </c>
      <c r="H1090" s="3">
        <v>246596183.565</v>
      </c>
      <c r="I1090" s="2">
        <v>4</v>
      </c>
      <c r="J1090" s="2">
        <v>2</v>
      </c>
      <c r="K1090" s="2">
        <v>0</v>
      </c>
      <c r="L1090" s="2">
        <v>0</v>
      </c>
      <c r="M1090" s="3">
        <v>0</v>
      </c>
      <c r="N1090" s="2">
        <f>_xlfn.XLOOKUP(C1090,Shellfish_Presence!$E$3:$E$1333,Shellfish_Presence!$G$3:$G$1333,,0,)</f>
        <v>0</v>
      </c>
      <c r="O1090" s="3">
        <v>0</v>
      </c>
      <c r="P1090" s="3">
        <v>0</v>
      </c>
      <c r="Q1090" s="2">
        <v>0</v>
      </c>
      <c r="R1090" s="3">
        <v>1</v>
      </c>
      <c r="S1090" s="3">
        <v>0</v>
      </c>
      <c r="T1090" s="3">
        <v>21152.19921875</v>
      </c>
      <c r="U1090" s="3">
        <v>0</v>
      </c>
      <c r="V1090" s="2">
        <v>2</v>
      </c>
      <c r="W1090" s="3">
        <f t="shared" si="32"/>
        <v>9.4552815965686198E-5</v>
      </c>
      <c r="X1090">
        <f t="shared" si="33"/>
        <v>0</v>
      </c>
      <c r="Y1090">
        <f>IFERROR(INDEX('Parcel Year'!$N$3:$N$1175,MATCH(KC_SPS_SubbasinAttributes!C1090,'Parcel Year'!$M$3:$M$1175,0)),0)</f>
        <v>0</v>
      </c>
      <c r="Z1090">
        <f>INDEX(Imperviousness!$B$2:$B$1332,MATCH(KC_SPS_SubbasinAttributes!C1090,Imperviousness!$A$2:$A$1332,0))</f>
        <v>0</v>
      </c>
      <c r="AA1090">
        <f>INDEX('Flow Duration Index'!$B$2:$B$1332,MATCH(KC_SPS_SubbasinAttributes!C1090,'Flow Duration Index'!$A$2:$A$1332,0))</f>
        <v>1.573</v>
      </c>
      <c r="AB1090">
        <f>INDEX(Opportunity_Index!$G$2:$G$1333,MATCH(KC_SPS_SubbasinAttributes!C1090,Opportunity_Index!$F$2:$F$1333,0))</f>
        <v>0</v>
      </c>
      <c r="AC1090">
        <f>INDEX(Traffic!$B$2:$B$1332,MATCH(KC_SPS_SubbasinAttributes!C1090,Traffic!$A$2:$A$1332,0))</f>
        <v>1.861</v>
      </c>
      <c r="AD1090">
        <f>INDEX(EquityScore!$F$3:$F$1334,MATCH(KC_SPS_SubbasinAttributes!C1090,EquityScore!$E$3:$E$1334,0))</f>
        <v>1.6666666699999999</v>
      </c>
      <c r="AE1090">
        <f>IFERROR(INDEX(PavementCondition!$E$2:$E$669,MATCH(KC_SPS_SubbasinAttributes!C1090,PavementCondition!$D$2:$D$669,0)),"N/A")</f>
        <v>100</v>
      </c>
      <c r="AF1090">
        <f>INDEX(SpawnerMortality!$E$2:$E$1331,MATCH(KC_SPS_SubbasinAttributes!C1090,SpawnerMortality!$D$2:$D$1331,0))</f>
        <v>0</v>
      </c>
      <c r="AG1090" s="25" t="str">
        <f>IFERROR(_xlfn.XLOOKUP($C1090,WQBE_Loading!$C$4:$C$3072,WQBE_Loading!G$4:G$3072,,0,),"")</f>
        <v/>
      </c>
      <c r="AH1090" s="25" t="str">
        <f>IFERROR(_xlfn.XLOOKUP($C1090,WQBE_Loading!$C$4:$C$3072,WQBE_Loading!H$4:H$3072,,0,),"")</f>
        <v/>
      </c>
      <c r="AI1090" s="25" t="str">
        <f>IFERROR(_xlfn.XLOOKUP($C1090,WQBE_Loading!$C$4:$C$3072,WQBE_Loading!I$4:I$3072,,0,),"")</f>
        <v/>
      </c>
      <c r="AJ1090" s="25" t="str">
        <f>IFERROR(_xlfn.XLOOKUP($C1090,WQBE_Loading!$C$4:$C$3072,WQBE_Loading!J$4:J$3072,,0,),"")</f>
        <v/>
      </c>
      <c r="AK1090" s="25" t="str">
        <f>IFERROR(_xlfn.XLOOKUP($C1090,WQBE_Loading!$C$4:$C$3072,WQBE_Loading!K$4:K$3072,,0,),"")</f>
        <v/>
      </c>
      <c r="AL1090" s="25" t="str">
        <f>IFERROR(_xlfn.XLOOKUP($C1090,WQBE_Loading!$C$4:$C$3072,WQBE_Loading!L$4:L$3072,,0,),"")</f>
        <v/>
      </c>
      <c r="AM1090" s="25" t="str">
        <f>IFERROR(_xlfn.XLOOKUP($C1090,WQBE_Loading!$C$4:$C$3072,WQBE_Loading!M$4:M$3072,,0,),"")</f>
        <v/>
      </c>
      <c r="AN1090" s="25" t="str">
        <f>IFERROR(_xlfn.XLOOKUP($C1090,WQBE_Loading!$C$4:$C$3072,WQBE_Loading!N$4:N$3072,,0,),"")</f>
        <v/>
      </c>
      <c r="AO1090" s="25" t="str">
        <f>IFERROR(_xlfn.XLOOKUP($C1090,WQBE_Loading!$C$4:$C$3072,WQBE_Loading!O$4:O$3072,,0,),"")</f>
        <v/>
      </c>
      <c r="AP1090" s="25" t="str">
        <f>IFERROR(_xlfn.XLOOKUP($C1090,WQBE_Loading!$C$4:$C$3072,WQBE_Loading!P$4:P$3072,,0,),"")</f>
        <v/>
      </c>
      <c r="AQ1090" s="13" t="str">
        <f>IFERROR(_xlfn.XLOOKUP($C1090,WQBE_Loading!$C$4:$C$3072,WQBE_Loading!Q$4:Q$3072,,0,),"")</f>
        <v/>
      </c>
      <c r="AR1090">
        <f>_xlfn.XLOOKUP(C1090,UrbanHeat!$A$2:$A$1333,UrbanHeat!$B$2:$B$1333,,0,)</f>
        <v>8.69</v>
      </c>
      <c r="AS1090" s="25">
        <f>_xlfn.XLOOKUP($C1090,TNC_Loading!$A$2:$A$1332,TNC_Loading!B$2:B$1332,,0,)</f>
        <v>4.9409999999999998</v>
      </c>
      <c r="AT1090" s="25">
        <f>_xlfn.XLOOKUP($C1090,TNC_Loading!$A$2:$A$1332,TNC_Loading!C$2:C$1332,,0,)</f>
        <v>7.0999999999999994E-2</v>
      </c>
      <c r="AU1090" s="25">
        <f>_xlfn.XLOOKUP($C1090,TNC_Loading!$A$2:$A$1332,TNC_Loading!D$2:D$1332,,0,)</f>
        <v>1.196</v>
      </c>
      <c r="AV1090" s="25">
        <f>_xlfn.XLOOKUP($C1090,TNC_Loading!$A$2:$A$1332,TNC_Loading!E$2:E$1332,,0,)</f>
        <v>2.4049999999999998</v>
      </c>
      <c r="AW1090" s="25">
        <f>_xlfn.XLOOKUP($C1090,TNC_Loading!$A$2:$A$1332,TNC_Loading!F$2:F$1332,,0,)</f>
        <v>86.567999999999998</v>
      </c>
      <c r="AX1090">
        <f>_xlfn.XLOOKUP(C1090,BIBI!$D$2:$D$1332,BIBI!$F$2:$F$1332,,0,)</f>
        <v>72.05</v>
      </c>
      <c r="AY1090">
        <f>_xlfn.XLOOKUP(C1090,FacilityCounts!$A$3:$A$1333,FacilityCounts!$B$3:$B$1333,,0,)</f>
        <v>0</v>
      </c>
      <c r="AZ1090">
        <f>_xlfn.XLOOKUP(C1090,FacilityCounts!$D$3:$D$1333,FacilityCounts!$E$3:$E$1333,,0,)</f>
        <v>0</v>
      </c>
      <c r="BA1090">
        <f>_xlfn.XLOOKUP(C1090,FacilityCounts!$G$3:$G$1333,FacilityCounts!$H$3:$H$1333,,0,)</f>
        <v>0</v>
      </c>
      <c r="BB1090">
        <f>IFERROR(_xlfn.XLOOKUP(C1090,'DA to P Sensitive Lakes'!$P$2:$P$44,'DA to P Sensitive Lakes'!$Q$2:$Q$44,,0,),0)</f>
        <v>0</v>
      </c>
      <c r="BC1090" s="25">
        <f>_xlfn.XLOOKUP(C1090,'Historic Runoff (mm)'!$A$2:$A$1332,'Historic Runoff (mm)'!$B$2:$B$1332,,0,)</f>
        <v>459.98099999999999</v>
      </c>
      <c r="BD1090">
        <f>_xlfn.XLOOKUP(C1090,DrainageComplaint!$A$2:$A$1332,DrainageComplaint!$B$2:$B$1332,,0,)</f>
        <v>0</v>
      </c>
      <c r="BE1090">
        <f>_xlfn.XLOOKUP(C1090,PAD_Area!$G$2:$G$1332,PAD_Area!$H$2:$H$1332,,0,)</f>
        <v>0.22222514753229916</v>
      </c>
    </row>
    <row r="1091" spans="1:57" x14ac:dyDescent="0.2">
      <c r="A1091" s="2">
        <v>1088</v>
      </c>
      <c r="B1091" s="2">
        <v>1089</v>
      </c>
      <c r="C1091" s="20">
        <v>1500700</v>
      </c>
      <c r="D1091" s="3" t="s">
        <v>1083</v>
      </c>
      <c r="E1091" s="3" t="s">
        <v>1017</v>
      </c>
      <c r="F1091" s="3">
        <v>2665.9859999999999</v>
      </c>
      <c r="G1091" s="3">
        <v>57241.428346399996</v>
      </c>
      <c r="H1091" s="3">
        <v>116129885.105</v>
      </c>
      <c r="I1091" s="2">
        <v>0</v>
      </c>
      <c r="J1091" s="2">
        <v>2</v>
      </c>
      <c r="K1091" s="2">
        <v>0</v>
      </c>
      <c r="L1091" s="2">
        <v>0</v>
      </c>
      <c r="M1091" s="3">
        <v>0</v>
      </c>
      <c r="N1091" s="2">
        <f>_xlfn.XLOOKUP(C1091,Shellfish_Presence!$E$3:$E$1333,Shellfish_Presence!$G$3:$G$1333,,0,)</f>
        <v>0</v>
      </c>
      <c r="O1091" s="3">
        <v>0</v>
      </c>
      <c r="P1091" s="3">
        <v>0</v>
      </c>
      <c r="Q1091" s="2">
        <v>0</v>
      </c>
      <c r="R1091" s="3">
        <v>1</v>
      </c>
      <c r="S1091" s="3">
        <v>0</v>
      </c>
      <c r="T1091" s="3">
        <v>424.27398681640625</v>
      </c>
      <c r="U1091" s="3">
        <v>0</v>
      </c>
      <c r="V1091" s="2">
        <v>0</v>
      </c>
      <c r="W1091" s="3">
        <f t="shared" ref="W1091:W1154" si="34">IFERROR(V1091/T1091,"")</f>
        <v>0</v>
      </c>
      <c r="X1091">
        <f t="shared" si="33"/>
        <v>0</v>
      </c>
      <c r="Y1091">
        <f>IFERROR(INDEX('Parcel Year'!$N$3:$N$1175,MATCH(KC_SPS_SubbasinAttributes!C1091,'Parcel Year'!$M$3:$M$1175,0)),0)</f>
        <v>0</v>
      </c>
      <c r="Z1091">
        <f>INDEX(Imperviousness!$B$2:$B$1332,MATCH(KC_SPS_SubbasinAttributes!C1091,Imperviousness!$A$2:$A$1332,0))</f>
        <v>0</v>
      </c>
      <c r="AA1091">
        <f>INDEX('Flow Duration Index'!$B$2:$B$1332,MATCH(KC_SPS_SubbasinAttributes!C1091,'Flow Duration Index'!$A$2:$A$1332,0))</f>
        <v>1.7809999999999999</v>
      </c>
      <c r="AB1091">
        <f>INDEX(Opportunity_Index!$G$2:$G$1333,MATCH(KC_SPS_SubbasinAttributes!C1091,Opportunity_Index!$F$2:$F$1333,0))</f>
        <v>0</v>
      </c>
      <c r="AC1091">
        <f>INDEX(Traffic!$B$2:$B$1332,MATCH(KC_SPS_SubbasinAttributes!C1091,Traffic!$A$2:$A$1332,0))</f>
        <v>1.7609999999999999</v>
      </c>
      <c r="AD1091">
        <f>INDEX(EquityScore!$F$3:$F$1334,MATCH(KC_SPS_SubbasinAttributes!C1091,EquityScore!$E$3:$E$1334,0))</f>
        <v>1.6666666699999999</v>
      </c>
      <c r="AE1091">
        <f>IFERROR(INDEX(PavementCondition!$E$2:$E$669,MATCH(KC_SPS_SubbasinAttributes!C1091,PavementCondition!$D$2:$D$669,0)),"N/A")</f>
        <v>100</v>
      </c>
      <c r="AF1091">
        <f>INDEX(SpawnerMortality!$E$2:$E$1331,MATCH(KC_SPS_SubbasinAttributes!C1091,SpawnerMortality!$D$2:$D$1331,0))</f>
        <v>0</v>
      </c>
      <c r="AG1091" s="25" t="str">
        <f>IFERROR(_xlfn.XLOOKUP($C1091,WQBE_Loading!$C$4:$C$3072,WQBE_Loading!G$4:G$3072,,0,),"")</f>
        <v/>
      </c>
      <c r="AH1091" s="25" t="str">
        <f>IFERROR(_xlfn.XLOOKUP($C1091,WQBE_Loading!$C$4:$C$3072,WQBE_Loading!H$4:H$3072,,0,),"")</f>
        <v/>
      </c>
      <c r="AI1091" s="25" t="str">
        <f>IFERROR(_xlfn.XLOOKUP($C1091,WQBE_Loading!$C$4:$C$3072,WQBE_Loading!I$4:I$3072,,0,),"")</f>
        <v/>
      </c>
      <c r="AJ1091" s="25" t="str">
        <f>IFERROR(_xlfn.XLOOKUP($C1091,WQBE_Loading!$C$4:$C$3072,WQBE_Loading!J$4:J$3072,,0,),"")</f>
        <v/>
      </c>
      <c r="AK1091" s="25" t="str">
        <f>IFERROR(_xlfn.XLOOKUP($C1091,WQBE_Loading!$C$4:$C$3072,WQBE_Loading!K$4:K$3072,,0,),"")</f>
        <v/>
      </c>
      <c r="AL1091" s="25" t="str">
        <f>IFERROR(_xlfn.XLOOKUP($C1091,WQBE_Loading!$C$4:$C$3072,WQBE_Loading!L$4:L$3072,,0,),"")</f>
        <v/>
      </c>
      <c r="AM1091" s="25" t="str">
        <f>IFERROR(_xlfn.XLOOKUP($C1091,WQBE_Loading!$C$4:$C$3072,WQBE_Loading!M$4:M$3072,,0,),"")</f>
        <v/>
      </c>
      <c r="AN1091" s="25" t="str">
        <f>IFERROR(_xlfn.XLOOKUP($C1091,WQBE_Loading!$C$4:$C$3072,WQBE_Loading!N$4:N$3072,,0,),"")</f>
        <v/>
      </c>
      <c r="AO1091" s="25" t="str">
        <f>IFERROR(_xlfn.XLOOKUP($C1091,WQBE_Loading!$C$4:$C$3072,WQBE_Loading!O$4:O$3072,,0,),"")</f>
        <v/>
      </c>
      <c r="AP1091" s="25" t="str">
        <f>IFERROR(_xlfn.XLOOKUP($C1091,WQBE_Loading!$C$4:$C$3072,WQBE_Loading!P$4:P$3072,,0,),"")</f>
        <v/>
      </c>
      <c r="AQ1091" s="13" t="str">
        <f>IFERROR(_xlfn.XLOOKUP($C1091,WQBE_Loading!$C$4:$C$3072,WQBE_Loading!Q$4:Q$3072,,0,),"")</f>
        <v/>
      </c>
      <c r="AR1091">
        <f>_xlfn.XLOOKUP(C1091,UrbanHeat!$A$2:$A$1333,UrbanHeat!$B$2:$B$1333,,0,)</f>
        <v>8.5760000000000005</v>
      </c>
      <c r="AS1091" s="25">
        <f>_xlfn.XLOOKUP($C1091,TNC_Loading!$A$2:$A$1332,TNC_Loading!B$2:B$1332,,0,)</f>
        <v>2.44</v>
      </c>
      <c r="AT1091" s="25">
        <f>_xlfn.XLOOKUP($C1091,TNC_Loading!$A$2:$A$1332,TNC_Loading!C$2:C$1332,,0,)</f>
        <v>0.01</v>
      </c>
      <c r="AU1091" s="25">
        <f>_xlfn.XLOOKUP($C1091,TNC_Loading!$A$2:$A$1332,TNC_Loading!D$2:D$1332,,0,)</f>
        <v>0.56100000000000005</v>
      </c>
      <c r="AV1091" s="25">
        <f>_xlfn.XLOOKUP($C1091,TNC_Loading!$A$2:$A$1332,TNC_Loading!E$2:E$1332,,0,)</f>
        <v>0.61</v>
      </c>
      <c r="AW1091" s="25">
        <f>_xlfn.XLOOKUP($C1091,TNC_Loading!$A$2:$A$1332,TNC_Loading!F$2:F$1332,,0,)</f>
        <v>42.081000000000003</v>
      </c>
      <c r="AX1091">
        <f>_xlfn.XLOOKUP(C1091,BIBI!$D$2:$D$1332,BIBI!$F$2:$F$1332,,0,)</f>
        <v>79.650000000000006</v>
      </c>
      <c r="AY1091">
        <f>_xlfn.XLOOKUP(C1091,FacilityCounts!$A$3:$A$1333,FacilityCounts!$B$3:$B$1333,,0,)</f>
        <v>0</v>
      </c>
      <c r="AZ1091">
        <f>_xlfn.XLOOKUP(C1091,FacilityCounts!$D$3:$D$1333,FacilityCounts!$E$3:$E$1333,,0,)</f>
        <v>0</v>
      </c>
      <c r="BA1091">
        <f>_xlfn.XLOOKUP(C1091,FacilityCounts!$G$3:$G$1333,FacilityCounts!$H$3:$H$1333,,0,)</f>
        <v>0</v>
      </c>
      <c r="BB1091">
        <f>IFERROR(_xlfn.XLOOKUP(C1091,'DA to P Sensitive Lakes'!$P$2:$P$44,'DA to P Sensitive Lakes'!$Q$2:$Q$44,,0,),0)</f>
        <v>0</v>
      </c>
      <c r="BC1091" s="25">
        <f>_xlfn.XLOOKUP(C1091,'Historic Runoff (mm)'!$A$2:$A$1332,'Historic Runoff (mm)'!$B$2:$B$1332,,0,)</f>
        <v>243.887</v>
      </c>
      <c r="BD1091">
        <f>_xlfn.XLOOKUP(C1091,DrainageComplaint!$A$2:$A$1332,DrainageComplaint!$B$2:$B$1332,,0,)</f>
        <v>0</v>
      </c>
      <c r="BE1091">
        <f>_xlfn.XLOOKUP(C1091,PAD_Area!$G$2:$G$1332,PAD_Area!$H$2:$H$1332,,0,)</f>
        <v>1.8333099433220923E-4</v>
      </c>
    </row>
    <row r="1092" spans="1:57" x14ac:dyDescent="0.2">
      <c r="A1092" s="2">
        <v>1089</v>
      </c>
      <c r="B1092" s="2">
        <v>1090</v>
      </c>
      <c r="C1092" s="20">
        <v>1500710</v>
      </c>
      <c r="D1092" s="3" t="s">
        <v>1083</v>
      </c>
      <c r="E1092" s="3" t="s">
        <v>1017</v>
      </c>
      <c r="F1092" s="3">
        <v>1538.924</v>
      </c>
      <c r="G1092" s="3">
        <v>43542.440655600003</v>
      </c>
      <c r="H1092" s="3">
        <v>67035256.745899998</v>
      </c>
      <c r="I1092" s="2">
        <v>1</v>
      </c>
      <c r="J1092" s="2">
        <v>2</v>
      </c>
      <c r="K1092" s="2">
        <v>0</v>
      </c>
      <c r="L1092" s="2">
        <v>0</v>
      </c>
      <c r="M1092" s="3">
        <v>0</v>
      </c>
      <c r="N1092" s="2">
        <f>_xlfn.XLOOKUP(C1092,Shellfish_Presence!$E$3:$E$1333,Shellfish_Presence!$G$3:$G$1333,,0,)</f>
        <v>0</v>
      </c>
      <c r="O1092" s="3">
        <v>0</v>
      </c>
      <c r="P1092" s="3">
        <v>0</v>
      </c>
      <c r="Q1092" s="2">
        <v>0</v>
      </c>
      <c r="R1092" s="3">
        <v>0.99999701976776123</v>
      </c>
      <c r="S1092" s="3">
        <v>0</v>
      </c>
      <c r="T1092" s="3">
        <v>1697.5</v>
      </c>
      <c r="U1092" s="3">
        <v>0</v>
      </c>
      <c r="V1092" s="2">
        <v>0</v>
      </c>
      <c r="W1092" s="3">
        <f t="shared" si="34"/>
        <v>0</v>
      </c>
      <c r="X1092">
        <f t="shared" ref="X1092:X1155" si="35">IFERROR(U1092/T1092,"")</f>
        <v>0</v>
      </c>
      <c r="Y1092">
        <f>IFERROR(INDEX('Parcel Year'!$N$3:$N$1175,MATCH(KC_SPS_SubbasinAttributes!C1092,'Parcel Year'!$M$3:$M$1175,0)),0)</f>
        <v>0</v>
      </c>
      <c r="Z1092">
        <f>INDEX(Imperviousness!$B$2:$B$1332,MATCH(KC_SPS_SubbasinAttributes!C1092,Imperviousness!$A$2:$A$1332,0))</f>
        <v>0</v>
      </c>
      <c r="AA1092">
        <f>INDEX('Flow Duration Index'!$B$2:$B$1332,MATCH(KC_SPS_SubbasinAttributes!C1092,'Flow Duration Index'!$A$2:$A$1332,0))</f>
        <v>1.5780000000000001</v>
      </c>
      <c r="AB1092">
        <f>INDEX(Opportunity_Index!$G$2:$G$1333,MATCH(KC_SPS_SubbasinAttributes!C1092,Opportunity_Index!$F$2:$F$1333,0))</f>
        <v>0</v>
      </c>
      <c r="AC1092">
        <f>INDEX(Traffic!$B$2:$B$1332,MATCH(KC_SPS_SubbasinAttributes!C1092,Traffic!$A$2:$A$1332,0))</f>
        <v>1.857</v>
      </c>
      <c r="AD1092">
        <f>INDEX(EquityScore!$F$3:$F$1334,MATCH(KC_SPS_SubbasinAttributes!C1092,EquityScore!$E$3:$E$1334,0))</f>
        <v>1.6666666699999999</v>
      </c>
      <c r="AE1092">
        <f>IFERROR(INDEX(PavementCondition!$E$2:$E$669,MATCH(KC_SPS_SubbasinAttributes!C1092,PavementCondition!$D$2:$D$669,0)),"N/A")</f>
        <v>100</v>
      </c>
      <c r="AF1092">
        <f>INDEX(SpawnerMortality!$E$2:$E$1331,MATCH(KC_SPS_SubbasinAttributes!C1092,SpawnerMortality!$D$2:$D$1331,0))</f>
        <v>0</v>
      </c>
      <c r="AG1092" s="25" t="str">
        <f>IFERROR(_xlfn.XLOOKUP($C1092,WQBE_Loading!$C$4:$C$3072,WQBE_Loading!G$4:G$3072,,0,),"")</f>
        <v/>
      </c>
      <c r="AH1092" s="25" t="str">
        <f>IFERROR(_xlfn.XLOOKUP($C1092,WQBE_Loading!$C$4:$C$3072,WQBE_Loading!H$4:H$3072,,0,),"")</f>
        <v/>
      </c>
      <c r="AI1092" s="25" t="str">
        <f>IFERROR(_xlfn.XLOOKUP($C1092,WQBE_Loading!$C$4:$C$3072,WQBE_Loading!I$4:I$3072,,0,),"")</f>
        <v/>
      </c>
      <c r="AJ1092" s="25" t="str">
        <f>IFERROR(_xlfn.XLOOKUP($C1092,WQBE_Loading!$C$4:$C$3072,WQBE_Loading!J$4:J$3072,,0,),"")</f>
        <v/>
      </c>
      <c r="AK1092" s="25" t="str">
        <f>IFERROR(_xlfn.XLOOKUP($C1092,WQBE_Loading!$C$4:$C$3072,WQBE_Loading!K$4:K$3072,,0,),"")</f>
        <v/>
      </c>
      <c r="AL1092" s="25" t="str">
        <f>IFERROR(_xlfn.XLOOKUP($C1092,WQBE_Loading!$C$4:$C$3072,WQBE_Loading!L$4:L$3072,,0,),"")</f>
        <v/>
      </c>
      <c r="AM1092" s="25" t="str">
        <f>IFERROR(_xlfn.XLOOKUP($C1092,WQBE_Loading!$C$4:$C$3072,WQBE_Loading!M$4:M$3072,,0,),"")</f>
        <v/>
      </c>
      <c r="AN1092" s="25" t="str">
        <f>IFERROR(_xlfn.XLOOKUP($C1092,WQBE_Loading!$C$4:$C$3072,WQBE_Loading!N$4:N$3072,,0,),"")</f>
        <v/>
      </c>
      <c r="AO1092" s="25" t="str">
        <f>IFERROR(_xlfn.XLOOKUP($C1092,WQBE_Loading!$C$4:$C$3072,WQBE_Loading!O$4:O$3072,,0,),"")</f>
        <v/>
      </c>
      <c r="AP1092" s="25" t="str">
        <f>IFERROR(_xlfn.XLOOKUP($C1092,WQBE_Loading!$C$4:$C$3072,WQBE_Loading!P$4:P$3072,,0,),"")</f>
        <v/>
      </c>
      <c r="AQ1092" s="13" t="str">
        <f>IFERROR(_xlfn.XLOOKUP($C1092,WQBE_Loading!$C$4:$C$3072,WQBE_Loading!Q$4:Q$3072,,0,),"")</f>
        <v/>
      </c>
      <c r="AR1092">
        <f>_xlfn.XLOOKUP(C1092,UrbanHeat!$A$2:$A$1333,UrbanHeat!$B$2:$B$1333,,0,)</f>
        <v>8.7560000000000002</v>
      </c>
      <c r="AS1092" s="25">
        <f>_xlfn.XLOOKUP($C1092,TNC_Loading!$A$2:$A$1332,TNC_Loading!B$2:B$1332,,0,)</f>
        <v>5.2729999999999997</v>
      </c>
      <c r="AT1092" s="25">
        <f>_xlfn.XLOOKUP($C1092,TNC_Loading!$A$2:$A$1332,TNC_Loading!C$2:C$1332,,0,)</f>
        <v>5.3999999999999999E-2</v>
      </c>
      <c r="AU1092" s="25">
        <f>_xlfn.XLOOKUP($C1092,TNC_Loading!$A$2:$A$1332,TNC_Loading!D$2:D$1332,,0,)</f>
        <v>1.1859999999999999</v>
      </c>
      <c r="AV1092" s="25">
        <f>_xlfn.XLOOKUP($C1092,TNC_Loading!$A$2:$A$1332,TNC_Loading!E$2:E$1332,,0,)</f>
        <v>2.0249999999999999</v>
      </c>
      <c r="AW1092" s="25">
        <f>_xlfn.XLOOKUP($C1092,TNC_Loading!$A$2:$A$1332,TNC_Loading!F$2:F$1332,,0,)</f>
        <v>91.864999999999995</v>
      </c>
      <c r="AX1092">
        <f>_xlfn.XLOOKUP(C1092,BIBI!$D$2:$D$1332,BIBI!$F$2:$F$1332,,0,)</f>
        <v>0</v>
      </c>
      <c r="AY1092">
        <f>_xlfn.XLOOKUP(C1092,FacilityCounts!$A$3:$A$1333,FacilityCounts!$B$3:$B$1333,,0,)</f>
        <v>0</v>
      </c>
      <c r="AZ1092">
        <f>_xlfn.XLOOKUP(C1092,FacilityCounts!$D$3:$D$1333,FacilityCounts!$E$3:$E$1333,,0,)</f>
        <v>0</v>
      </c>
      <c r="BA1092">
        <f>_xlfn.XLOOKUP(C1092,FacilityCounts!$G$3:$G$1333,FacilityCounts!$H$3:$H$1333,,0,)</f>
        <v>0</v>
      </c>
      <c r="BB1092">
        <f>IFERROR(_xlfn.XLOOKUP(C1092,'DA to P Sensitive Lakes'!$P$2:$P$44,'DA to P Sensitive Lakes'!$Q$2:$Q$44,,0,),0)</f>
        <v>0</v>
      </c>
      <c r="BC1092" s="25">
        <f>_xlfn.XLOOKUP(C1092,'Historic Runoff (mm)'!$A$2:$A$1332,'Historic Runoff (mm)'!$B$2:$B$1332,,0,)</f>
        <v>477.24400000000003</v>
      </c>
      <c r="BD1092">
        <f>_xlfn.XLOOKUP(C1092,DrainageComplaint!$A$2:$A$1332,DrainageComplaint!$B$2:$B$1332,,0,)</f>
        <v>0</v>
      </c>
      <c r="BE1092">
        <f>_xlfn.XLOOKUP(C1092,PAD_Area!$G$2:$G$1332,PAD_Area!$H$2:$H$1332,,0,)</f>
        <v>1.3151099905371666E-2</v>
      </c>
    </row>
    <row r="1093" spans="1:57" x14ac:dyDescent="0.2">
      <c r="A1093" s="2">
        <v>1090</v>
      </c>
      <c r="B1093" s="2">
        <v>1091</v>
      </c>
      <c r="C1093" s="20">
        <v>1500720</v>
      </c>
      <c r="D1093" s="3" t="s">
        <v>1083</v>
      </c>
      <c r="E1093" s="3" t="s">
        <v>1017</v>
      </c>
      <c r="F1093" s="3">
        <v>18101.464</v>
      </c>
      <c r="G1093" s="3">
        <v>142277.011964</v>
      </c>
      <c r="H1093" s="3">
        <v>788496597.75300002</v>
      </c>
      <c r="I1093" s="2">
        <v>0</v>
      </c>
      <c r="J1093" s="2">
        <v>2</v>
      </c>
      <c r="K1093" s="2">
        <v>0</v>
      </c>
      <c r="L1093" s="2">
        <v>0</v>
      </c>
      <c r="M1093" s="3">
        <v>0</v>
      </c>
      <c r="N1093" s="2">
        <f>_xlfn.XLOOKUP(C1093,Shellfish_Presence!$E$3:$E$1333,Shellfish_Presence!$G$3:$G$1333,,0,)</f>
        <v>0</v>
      </c>
      <c r="O1093" s="3">
        <v>0</v>
      </c>
      <c r="P1093" s="3">
        <v>0</v>
      </c>
      <c r="Q1093" s="2">
        <v>0</v>
      </c>
      <c r="R1093" s="3">
        <v>1</v>
      </c>
      <c r="S1093" s="3">
        <v>0</v>
      </c>
      <c r="T1093" s="3">
        <v>0</v>
      </c>
      <c r="U1093" s="3">
        <v>0</v>
      </c>
      <c r="V1093" s="2">
        <v>0</v>
      </c>
      <c r="W1093" s="3" t="str">
        <f t="shared" si="34"/>
        <v/>
      </c>
      <c r="X1093" t="str">
        <f t="shared" si="35"/>
        <v/>
      </c>
      <c r="Y1093">
        <f>IFERROR(INDEX('Parcel Year'!$N$3:$N$1175,MATCH(KC_SPS_SubbasinAttributes!C1093,'Parcel Year'!$M$3:$M$1175,0)),0)</f>
        <v>0</v>
      </c>
      <c r="Z1093">
        <f>INDEX(Imperviousness!$B$2:$B$1332,MATCH(KC_SPS_SubbasinAttributes!C1093,Imperviousness!$A$2:$A$1332,0))</f>
        <v>0</v>
      </c>
      <c r="AA1093">
        <f>INDEX('Flow Duration Index'!$B$2:$B$1332,MATCH(KC_SPS_SubbasinAttributes!C1093,'Flow Duration Index'!$A$2:$A$1332,0))</f>
        <v>1.5960000000000001</v>
      </c>
      <c r="AB1093">
        <f>INDEX(Opportunity_Index!$G$2:$G$1333,MATCH(KC_SPS_SubbasinAttributes!C1093,Opportunity_Index!$F$2:$F$1333,0))</f>
        <v>0</v>
      </c>
      <c r="AC1093">
        <f>INDEX(Traffic!$B$2:$B$1332,MATCH(KC_SPS_SubbasinAttributes!C1093,Traffic!$A$2:$A$1332,0))</f>
        <v>0</v>
      </c>
      <c r="AD1093">
        <f>INDEX(EquityScore!$F$3:$F$1334,MATCH(KC_SPS_SubbasinAttributes!C1093,EquityScore!$E$3:$E$1334,0))</f>
        <v>1.6666666699999999</v>
      </c>
      <c r="AE1093" t="str">
        <f>IFERROR(INDEX(PavementCondition!$E$2:$E$669,MATCH(KC_SPS_SubbasinAttributes!C1093,PavementCondition!$D$2:$D$669,0)),"N/A")</f>
        <v>N/A</v>
      </c>
      <c r="AF1093">
        <f>INDEX(SpawnerMortality!$E$2:$E$1331,MATCH(KC_SPS_SubbasinAttributes!C1093,SpawnerMortality!$D$2:$D$1331,0))</f>
        <v>0</v>
      </c>
      <c r="AG1093" s="25" t="str">
        <f>IFERROR(_xlfn.XLOOKUP($C1093,WQBE_Loading!$C$4:$C$3072,WQBE_Loading!G$4:G$3072,,0,),"")</f>
        <v/>
      </c>
      <c r="AH1093" s="25" t="str">
        <f>IFERROR(_xlfn.XLOOKUP($C1093,WQBE_Loading!$C$4:$C$3072,WQBE_Loading!H$4:H$3072,,0,),"")</f>
        <v/>
      </c>
      <c r="AI1093" s="25" t="str">
        <f>IFERROR(_xlfn.XLOOKUP($C1093,WQBE_Loading!$C$4:$C$3072,WQBE_Loading!I$4:I$3072,,0,),"")</f>
        <v/>
      </c>
      <c r="AJ1093" s="25" t="str">
        <f>IFERROR(_xlfn.XLOOKUP($C1093,WQBE_Loading!$C$4:$C$3072,WQBE_Loading!J$4:J$3072,,0,),"")</f>
        <v/>
      </c>
      <c r="AK1093" s="25" t="str">
        <f>IFERROR(_xlfn.XLOOKUP($C1093,WQBE_Loading!$C$4:$C$3072,WQBE_Loading!K$4:K$3072,,0,),"")</f>
        <v/>
      </c>
      <c r="AL1093" s="25" t="str">
        <f>IFERROR(_xlfn.XLOOKUP($C1093,WQBE_Loading!$C$4:$C$3072,WQBE_Loading!L$4:L$3072,,0,),"")</f>
        <v/>
      </c>
      <c r="AM1093" s="25" t="str">
        <f>IFERROR(_xlfn.XLOOKUP($C1093,WQBE_Loading!$C$4:$C$3072,WQBE_Loading!M$4:M$3072,,0,),"")</f>
        <v/>
      </c>
      <c r="AN1093" s="25" t="str">
        <f>IFERROR(_xlfn.XLOOKUP($C1093,WQBE_Loading!$C$4:$C$3072,WQBE_Loading!N$4:N$3072,,0,),"")</f>
        <v/>
      </c>
      <c r="AO1093" s="25" t="str">
        <f>IFERROR(_xlfn.XLOOKUP($C1093,WQBE_Loading!$C$4:$C$3072,WQBE_Loading!O$4:O$3072,,0,),"")</f>
        <v/>
      </c>
      <c r="AP1093" s="25" t="str">
        <f>IFERROR(_xlfn.XLOOKUP($C1093,WQBE_Loading!$C$4:$C$3072,WQBE_Loading!P$4:P$3072,,0,),"")</f>
        <v/>
      </c>
      <c r="AQ1093" s="13" t="str">
        <f>IFERROR(_xlfn.XLOOKUP($C1093,WQBE_Loading!$C$4:$C$3072,WQBE_Loading!Q$4:Q$3072,,0,),"")</f>
        <v/>
      </c>
      <c r="AR1093">
        <f>_xlfn.XLOOKUP(C1093,UrbanHeat!$A$2:$A$1333,UrbanHeat!$B$2:$B$1333,,0,)</f>
        <v>8.6080000000000005</v>
      </c>
      <c r="AS1093" s="25">
        <f>_xlfn.XLOOKUP($C1093,TNC_Loading!$A$2:$A$1332,TNC_Loading!B$2:B$1332,,0,)</f>
        <v>2.3149999999999999</v>
      </c>
      <c r="AT1093" s="25">
        <f>_xlfn.XLOOKUP($C1093,TNC_Loading!$A$2:$A$1332,TNC_Loading!C$2:C$1332,,0,)</f>
        <v>8.0000000000000002E-3</v>
      </c>
      <c r="AU1093" s="25">
        <f>_xlfn.XLOOKUP($C1093,TNC_Loading!$A$2:$A$1332,TNC_Loading!D$2:D$1332,,0,)</f>
        <v>0.52900000000000003</v>
      </c>
      <c r="AV1093" s="25">
        <f>_xlfn.XLOOKUP($C1093,TNC_Loading!$A$2:$A$1332,TNC_Loading!E$2:E$1332,,0,)</f>
        <v>0.53100000000000003</v>
      </c>
      <c r="AW1093" s="25">
        <f>_xlfn.XLOOKUP($C1093,TNC_Loading!$A$2:$A$1332,TNC_Loading!F$2:F$1332,,0,)</f>
        <v>40.094999999999999</v>
      </c>
      <c r="AX1093">
        <f>_xlfn.XLOOKUP(C1093,BIBI!$D$2:$D$1332,BIBI!$F$2:$F$1332,,0,)</f>
        <v>0</v>
      </c>
      <c r="AY1093">
        <f>_xlfn.XLOOKUP(C1093,FacilityCounts!$A$3:$A$1333,FacilityCounts!$B$3:$B$1333,,0,)</f>
        <v>0</v>
      </c>
      <c r="AZ1093">
        <f>_xlfn.XLOOKUP(C1093,FacilityCounts!$D$3:$D$1333,FacilityCounts!$E$3:$E$1333,,0,)</f>
        <v>0</v>
      </c>
      <c r="BA1093">
        <f>_xlfn.XLOOKUP(C1093,FacilityCounts!$G$3:$G$1333,FacilityCounts!$H$3:$H$1333,,0,)</f>
        <v>0</v>
      </c>
      <c r="BB1093">
        <f>IFERROR(_xlfn.XLOOKUP(C1093,'DA to P Sensitive Lakes'!$P$2:$P$44,'DA to P Sensitive Lakes'!$Q$2:$Q$44,,0,),0)</f>
        <v>0</v>
      </c>
      <c r="BC1093" s="25">
        <f>_xlfn.XLOOKUP(C1093,'Historic Runoff (mm)'!$A$2:$A$1332,'Historic Runoff (mm)'!$B$2:$B$1332,,0,)</f>
        <v>228.761</v>
      </c>
      <c r="BD1093">
        <f>_xlfn.XLOOKUP(C1093,DrainageComplaint!$A$2:$A$1332,DrainageComplaint!$B$2:$B$1332,,0,)</f>
        <v>0</v>
      </c>
      <c r="BE1093">
        <f>_xlfn.XLOOKUP(C1093,PAD_Area!$G$2:$G$1332,PAD_Area!$H$2:$H$1332,,0,)</f>
        <v>1.1549946973336773</v>
      </c>
    </row>
    <row r="1094" spans="1:57" x14ac:dyDescent="0.2">
      <c r="A1094" s="2">
        <v>1091</v>
      </c>
      <c r="B1094" s="2">
        <v>1092</v>
      </c>
      <c r="C1094" s="20">
        <v>1500730</v>
      </c>
      <c r="D1094" s="3" t="s">
        <v>1083</v>
      </c>
      <c r="E1094" s="3" t="s">
        <v>1017</v>
      </c>
      <c r="F1094" s="3">
        <v>1327.8050000000001</v>
      </c>
      <c r="G1094" s="3">
        <v>41558.803358800003</v>
      </c>
      <c r="H1094" s="3">
        <v>57838971.208300002</v>
      </c>
      <c r="I1094" s="2">
        <v>0</v>
      </c>
      <c r="J1094" s="2">
        <v>2</v>
      </c>
      <c r="K1094" s="2">
        <v>0</v>
      </c>
      <c r="L1094" s="2">
        <v>0</v>
      </c>
      <c r="M1094" s="3">
        <v>0</v>
      </c>
      <c r="N1094" s="2">
        <f>_xlfn.XLOOKUP(C1094,Shellfish_Presence!$E$3:$E$1333,Shellfish_Presence!$G$3:$G$1333,,0,)</f>
        <v>0</v>
      </c>
      <c r="O1094" s="3">
        <v>0</v>
      </c>
      <c r="P1094" s="3">
        <v>0</v>
      </c>
      <c r="Q1094" s="2">
        <v>0</v>
      </c>
      <c r="R1094" s="3">
        <v>1</v>
      </c>
      <c r="S1094" s="3">
        <v>0</v>
      </c>
      <c r="T1094" s="3">
        <v>0</v>
      </c>
      <c r="U1094" s="3">
        <v>0</v>
      </c>
      <c r="V1094" s="2">
        <v>0</v>
      </c>
      <c r="W1094" s="3" t="str">
        <f t="shared" si="34"/>
        <v/>
      </c>
      <c r="X1094" t="str">
        <f t="shared" si="35"/>
        <v/>
      </c>
      <c r="Y1094">
        <f>IFERROR(INDEX('Parcel Year'!$N$3:$N$1175,MATCH(KC_SPS_SubbasinAttributes!C1094,'Parcel Year'!$M$3:$M$1175,0)),0)</f>
        <v>0</v>
      </c>
      <c r="Z1094">
        <f>INDEX(Imperviousness!$B$2:$B$1332,MATCH(KC_SPS_SubbasinAttributes!C1094,Imperviousness!$A$2:$A$1332,0))</f>
        <v>0</v>
      </c>
      <c r="AA1094">
        <f>INDEX('Flow Duration Index'!$B$2:$B$1332,MATCH(KC_SPS_SubbasinAttributes!C1094,'Flow Duration Index'!$A$2:$A$1332,0))</f>
        <v>1.885</v>
      </c>
      <c r="AB1094">
        <f>INDEX(Opportunity_Index!$G$2:$G$1333,MATCH(KC_SPS_SubbasinAttributes!C1094,Opportunity_Index!$F$2:$F$1333,0))</f>
        <v>0</v>
      </c>
      <c r="AC1094">
        <f>INDEX(Traffic!$B$2:$B$1332,MATCH(KC_SPS_SubbasinAttributes!C1094,Traffic!$A$2:$A$1332,0))</f>
        <v>0</v>
      </c>
      <c r="AD1094">
        <f>INDEX(EquityScore!$F$3:$F$1334,MATCH(KC_SPS_SubbasinAttributes!C1094,EquityScore!$E$3:$E$1334,0))</f>
        <v>1.6666666699999999</v>
      </c>
      <c r="AE1094" t="str">
        <f>IFERROR(INDEX(PavementCondition!$E$2:$E$669,MATCH(KC_SPS_SubbasinAttributes!C1094,PavementCondition!$D$2:$D$669,0)),"N/A")</f>
        <v>N/A</v>
      </c>
      <c r="AF1094">
        <f>INDEX(SpawnerMortality!$E$2:$E$1331,MATCH(KC_SPS_SubbasinAttributes!C1094,SpawnerMortality!$D$2:$D$1331,0))</f>
        <v>0</v>
      </c>
      <c r="AG1094" s="25" t="str">
        <f>IFERROR(_xlfn.XLOOKUP($C1094,WQBE_Loading!$C$4:$C$3072,WQBE_Loading!G$4:G$3072,,0,),"")</f>
        <v/>
      </c>
      <c r="AH1094" s="25" t="str">
        <f>IFERROR(_xlfn.XLOOKUP($C1094,WQBE_Loading!$C$4:$C$3072,WQBE_Loading!H$4:H$3072,,0,),"")</f>
        <v/>
      </c>
      <c r="AI1094" s="25" t="str">
        <f>IFERROR(_xlfn.XLOOKUP($C1094,WQBE_Loading!$C$4:$C$3072,WQBE_Loading!I$4:I$3072,,0,),"")</f>
        <v/>
      </c>
      <c r="AJ1094" s="25" t="str">
        <f>IFERROR(_xlfn.XLOOKUP($C1094,WQBE_Loading!$C$4:$C$3072,WQBE_Loading!J$4:J$3072,,0,),"")</f>
        <v/>
      </c>
      <c r="AK1094" s="25" t="str">
        <f>IFERROR(_xlfn.XLOOKUP($C1094,WQBE_Loading!$C$4:$C$3072,WQBE_Loading!K$4:K$3072,,0,),"")</f>
        <v/>
      </c>
      <c r="AL1094" s="25" t="str">
        <f>IFERROR(_xlfn.XLOOKUP($C1094,WQBE_Loading!$C$4:$C$3072,WQBE_Loading!L$4:L$3072,,0,),"")</f>
        <v/>
      </c>
      <c r="AM1094" s="25" t="str">
        <f>IFERROR(_xlfn.XLOOKUP($C1094,WQBE_Loading!$C$4:$C$3072,WQBE_Loading!M$4:M$3072,,0,),"")</f>
        <v/>
      </c>
      <c r="AN1094" s="25" t="str">
        <f>IFERROR(_xlfn.XLOOKUP($C1094,WQBE_Loading!$C$4:$C$3072,WQBE_Loading!N$4:N$3072,,0,),"")</f>
        <v/>
      </c>
      <c r="AO1094" s="25" t="str">
        <f>IFERROR(_xlfn.XLOOKUP($C1094,WQBE_Loading!$C$4:$C$3072,WQBE_Loading!O$4:O$3072,,0,),"")</f>
        <v/>
      </c>
      <c r="AP1094" s="25" t="str">
        <f>IFERROR(_xlfn.XLOOKUP($C1094,WQBE_Loading!$C$4:$C$3072,WQBE_Loading!P$4:P$3072,,0,),"")</f>
        <v/>
      </c>
      <c r="AQ1094" s="13" t="str">
        <f>IFERROR(_xlfn.XLOOKUP($C1094,WQBE_Loading!$C$4:$C$3072,WQBE_Loading!Q$4:Q$3072,,0,),"")</f>
        <v/>
      </c>
      <c r="AR1094">
        <f>_xlfn.XLOOKUP(C1094,UrbanHeat!$A$2:$A$1333,UrbanHeat!$B$2:$B$1333,,0,)</f>
        <v>8.5540000000000003</v>
      </c>
      <c r="AS1094" s="25">
        <f>_xlfn.XLOOKUP($C1094,TNC_Loading!$A$2:$A$1332,TNC_Loading!B$2:B$1332,,0,)</f>
        <v>1.4350000000000001</v>
      </c>
      <c r="AT1094" s="25">
        <f>_xlfn.XLOOKUP($C1094,TNC_Loading!$A$2:$A$1332,TNC_Loading!C$2:C$1332,,0,)</f>
        <v>0.01</v>
      </c>
      <c r="AU1094" s="25">
        <f>_xlfn.XLOOKUP($C1094,TNC_Loading!$A$2:$A$1332,TNC_Loading!D$2:D$1332,,0,)</f>
        <v>0.36399999999999999</v>
      </c>
      <c r="AV1094" s="25">
        <f>_xlfn.XLOOKUP($C1094,TNC_Loading!$A$2:$A$1332,TNC_Loading!E$2:E$1332,,0,)</f>
        <v>0.47399999999999998</v>
      </c>
      <c r="AW1094" s="25">
        <f>_xlfn.XLOOKUP($C1094,TNC_Loading!$A$2:$A$1332,TNC_Loading!F$2:F$1332,,0,)</f>
        <v>24.943000000000001</v>
      </c>
      <c r="AX1094">
        <f>_xlfn.XLOOKUP(C1094,BIBI!$D$2:$D$1332,BIBI!$F$2:$F$1332,,0,)</f>
        <v>0</v>
      </c>
      <c r="AY1094">
        <f>_xlfn.XLOOKUP(C1094,FacilityCounts!$A$3:$A$1333,FacilityCounts!$B$3:$B$1333,,0,)</f>
        <v>0</v>
      </c>
      <c r="AZ1094">
        <f>_xlfn.XLOOKUP(C1094,FacilityCounts!$D$3:$D$1333,FacilityCounts!$E$3:$E$1333,,0,)</f>
        <v>0</v>
      </c>
      <c r="BA1094">
        <f>_xlfn.XLOOKUP(C1094,FacilityCounts!$G$3:$G$1333,FacilityCounts!$H$3:$H$1333,,0,)</f>
        <v>0</v>
      </c>
      <c r="BB1094">
        <f>IFERROR(_xlfn.XLOOKUP(C1094,'DA to P Sensitive Lakes'!$P$2:$P$44,'DA to P Sensitive Lakes'!$Q$2:$Q$44,,0,),0)</f>
        <v>0</v>
      </c>
      <c r="BC1094" s="25">
        <f>_xlfn.XLOOKUP(C1094,'Historic Runoff (mm)'!$A$2:$A$1332,'Historic Runoff (mm)'!$B$2:$B$1332,,0,)</f>
        <v>155.483</v>
      </c>
      <c r="BD1094">
        <f>_xlfn.XLOOKUP(C1094,DrainageComplaint!$A$2:$A$1332,DrainageComplaint!$B$2:$B$1332,,0,)</f>
        <v>0</v>
      </c>
      <c r="BE1094">
        <f>_xlfn.XLOOKUP(C1094,PAD_Area!$G$2:$G$1332,PAD_Area!$H$2:$H$1332,,0,)</f>
        <v>0.22718110308051109</v>
      </c>
    </row>
    <row r="1095" spans="1:57" x14ac:dyDescent="0.2">
      <c r="A1095" s="2">
        <v>1092</v>
      </c>
      <c r="B1095" s="2">
        <v>1093</v>
      </c>
      <c r="C1095" s="20">
        <v>1500740</v>
      </c>
      <c r="D1095" s="3" t="s">
        <v>1083</v>
      </c>
      <c r="E1095" s="3" t="s">
        <v>1017</v>
      </c>
      <c r="F1095" s="3">
        <v>710.20500000000004</v>
      </c>
      <c r="G1095" s="3">
        <v>32532.353744100001</v>
      </c>
      <c r="H1095" s="3">
        <v>30936407.7106</v>
      </c>
      <c r="I1095" s="2">
        <v>0</v>
      </c>
      <c r="J1095" s="2">
        <v>2</v>
      </c>
      <c r="K1095" s="2">
        <v>0</v>
      </c>
      <c r="L1095" s="2">
        <v>0</v>
      </c>
      <c r="M1095" s="3">
        <v>0</v>
      </c>
      <c r="N1095" s="2">
        <f>_xlfn.XLOOKUP(C1095,Shellfish_Presence!$E$3:$E$1333,Shellfish_Presence!$G$3:$G$1333,,0,)</f>
        <v>0</v>
      </c>
      <c r="O1095" s="3">
        <v>0</v>
      </c>
      <c r="P1095" s="3">
        <v>0</v>
      </c>
      <c r="Q1095" s="2">
        <v>0</v>
      </c>
      <c r="R1095" s="3">
        <v>1</v>
      </c>
      <c r="S1095" s="3">
        <v>0</v>
      </c>
      <c r="T1095" s="3">
        <v>669.0040283203125</v>
      </c>
      <c r="U1095" s="3">
        <v>0</v>
      </c>
      <c r="V1095" s="2">
        <v>0</v>
      </c>
      <c r="W1095" s="3">
        <f t="shared" si="34"/>
        <v>0</v>
      </c>
      <c r="X1095">
        <f t="shared" si="35"/>
        <v>0</v>
      </c>
      <c r="Y1095">
        <f>IFERROR(INDEX('Parcel Year'!$N$3:$N$1175,MATCH(KC_SPS_SubbasinAttributes!C1095,'Parcel Year'!$M$3:$M$1175,0)),0)</f>
        <v>0</v>
      </c>
      <c r="Z1095">
        <f>INDEX(Imperviousness!$B$2:$B$1332,MATCH(KC_SPS_SubbasinAttributes!C1095,Imperviousness!$A$2:$A$1332,0))</f>
        <v>0</v>
      </c>
      <c r="AA1095">
        <f>INDEX('Flow Duration Index'!$B$2:$B$1332,MATCH(KC_SPS_SubbasinAttributes!C1095,'Flow Duration Index'!$A$2:$A$1332,0))</f>
        <v>1.615</v>
      </c>
      <c r="AB1095">
        <f>INDEX(Opportunity_Index!$G$2:$G$1333,MATCH(KC_SPS_SubbasinAttributes!C1095,Opportunity_Index!$F$2:$F$1333,0))</f>
        <v>0</v>
      </c>
      <c r="AC1095">
        <f>INDEX(Traffic!$B$2:$B$1332,MATCH(KC_SPS_SubbasinAttributes!C1095,Traffic!$A$2:$A$1332,0))</f>
        <v>1</v>
      </c>
      <c r="AD1095">
        <f>INDEX(EquityScore!$F$3:$F$1334,MATCH(KC_SPS_SubbasinAttributes!C1095,EquityScore!$E$3:$E$1334,0))</f>
        <v>1.6666666699999999</v>
      </c>
      <c r="AE1095">
        <f>IFERROR(INDEX(PavementCondition!$E$2:$E$669,MATCH(KC_SPS_SubbasinAttributes!C1095,PavementCondition!$D$2:$D$669,0)),"N/A")</f>
        <v>0</v>
      </c>
      <c r="AF1095">
        <f>INDEX(SpawnerMortality!$E$2:$E$1331,MATCH(KC_SPS_SubbasinAttributes!C1095,SpawnerMortality!$D$2:$D$1331,0))</f>
        <v>0</v>
      </c>
      <c r="AG1095" s="25" t="str">
        <f>IFERROR(_xlfn.XLOOKUP($C1095,WQBE_Loading!$C$4:$C$3072,WQBE_Loading!G$4:G$3072,,0,),"")</f>
        <v/>
      </c>
      <c r="AH1095" s="25" t="str">
        <f>IFERROR(_xlfn.XLOOKUP($C1095,WQBE_Loading!$C$4:$C$3072,WQBE_Loading!H$4:H$3072,,0,),"")</f>
        <v/>
      </c>
      <c r="AI1095" s="25" t="str">
        <f>IFERROR(_xlfn.XLOOKUP($C1095,WQBE_Loading!$C$4:$C$3072,WQBE_Loading!I$4:I$3072,,0,),"")</f>
        <v/>
      </c>
      <c r="AJ1095" s="25" t="str">
        <f>IFERROR(_xlfn.XLOOKUP($C1095,WQBE_Loading!$C$4:$C$3072,WQBE_Loading!J$4:J$3072,,0,),"")</f>
        <v/>
      </c>
      <c r="AK1095" s="25" t="str">
        <f>IFERROR(_xlfn.XLOOKUP($C1095,WQBE_Loading!$C$4:$C$3072,WQBE_Loading!K$4:K$3072,,0,),"")</f>
        <v/>
      </c>
      <c r="AL1095" s="25" t="str">
        <f>IFERROR(_xlfn.XLOOKUP($C1095,WQBE_Loading!$C$4:$C$3072,WQBE_Loading!L$4:L$3072,,0,),"")</f>
        <v/>
      </c>
      <c r="AM1095" s="25" t="str">
        <f>IFERROR(_xlfn.XLOOKUP($C1095,WQBE_Loading!$C$4:$C$3072,WQBE_Loading!M$4:M$3072,,0,),"")</f>
        <v/>
      </c>
      <c r="AN1095" s="25" t="str">
        <f>IFERROR(_xlfn.XLOOKUP($C1095,WQBE_Loading!$C$4:$C$3072,WQBE_Loading!N$4:N$3072,,0,),"")</f>
        <v/>
      </c>
      <c r="AO1095" s="25" t="str">
        <f>IFERROR(_xlfn.XLOOKUP($C1095,WQBE_Loading!$C$4:$C$3072,WQBE_Loading!O$4:O$3072,,0,),"")</f>
        <v/>
      </c>
      <c r="AP1095" s="25" t="str">
        <f>IFERROR(_xlfn.XLOOKUP($C1095,WQBE_Loading!$C$4:$C$3072,WQBE_Loading!P$4:P$3072,,0,),"")</f>
        <v/>
      </c>
      <c r="AQ1095" s="13" t="str">
        <f>IFERROR(_xlfn.XLOOKUP($C1095,WQBE_Loading!$C$4:$C$3072,WQBE_Loading!Q$4:Q$3072,,0,),"")</f>
        <v/>
      </c>
      <c r="AR1095">
        <f>_xlfn.XLOOKUP(C1095,UrbanHeat!$A$2:$A$1333,UrbanHeat!$B$2:$B$1333,,0,)</f>
        <v>9.3480000000000008</v>
      </c>
      <c r="AS1095" s="25">
        <f>_xlfn.XLOOKUP($C1095,TNC_Loading!$A$2:$A$1332,TNC_Loading!B$2:B$1332,,0,)</f>
        <v>5.9080000000000004</v>
      </c>
      <c r="AT1095" s="25">
        <f>_xlfn.XLOOKUP($C1095,TNC_Loading!$A$2:$A$1332,TNC_Loading!C$2:C$1332,,0,)</f>
        <v>4.2000000000000003E-2</v>
      </c>
      <c r="AU1095" s="25">
        <f>_xlfn.XLOOKUP($C1095,TNC_Loading!$A$2:$A$1332,TNC_Loading!D$2:D$1332,,0,)</f>
        <v>1.4510000000000001</v>
      </c>
      <c r="AV1095" s="25">
        <f>_xlfn.XLOOKUP($C1095,TNC_Loading!$A$2:$A$1332,TNC_Loading!E$2:E$1332,,0,)</f>
        <v>1.8480000000000001</v>
      </c>
      <c r="AW1095" s="25">
        <f>_xlfn.XLOOKUP($C1095,TNC_Loading!$A$2:$A$1332,TNC_Loading!F$2:F$1332,,0,)</f>
        <v>103.01900000000001</v>
      </c>
      <c r="AX1095">
        <f>_xlfn.XLOOKUP(C1095,BIBI!$D$2:$D$1332,BIBI!$F$2:$F$1332,,0,)</f>
        <v>0</v>
      </c>
      <c r="AY1095">
        <f>_xlfn.XLOOKUP(C1095,FacilityCounts!$A$3:$A$1333,FacilityCounts!$B$3:$B$1333,,0,)</f>
        <v>0</v>
      </c>
      <c r="AZ1095">
        <f>_xlfn.XLOOKUP(C1095,FacilityCounts!$D$3:$D$1333,FacilityCounts!$E$3:$E$1333,,0,)</f>
        <v>0</v>
      </c>
      <c r="BA1095">
        <f>_xlfn.XLOOKUP(C1095,FacilityCounts!$G$3:$G$1333,FacilityCounts!$H$3:$H$1333,,0,)</f>
        <v>0</v>
      </c>
      <c r="BB1095">
        <f>IFERROR(_xlfn.XLOOKUP(C1095,'DA to P Sensitive Lakes'!$P$2:$P$44,'DA to P Sensitive Lakes'!$Q$2:$Q$44,,0,),0)</f>
        <v>0</v>
      </c>
      <c r="BC1095" s="25">
        <f>_xlfn.XLOOKUP(C1095,'Historic Runoff (mm)'!$A$2:$A$1332,'Historic Runoff (mm)'!$B$2:$B$1332,,0,)</f>
        <v>542.803</v>
      </c>
      <c r="BD1095">
        <f>_xlfn.XLOOKUP(C1095,DrainageComplaint!$A$2:$A$1332,DrainageComplaint!$B$2:$B$1332,,0,)</f>
        <v>0</v>
      </c>
      <c r="BE1095">
        <f>_xlfn.XLOOKUP(C1095,PAD_Area!$G$2:$G$1332,PAD_Area!$H$2:$H$1332,,0,)</f>
        <v>0.10340303328121081</v>
      </c>
    </row>
    <row r="1096" spans="1:57" x14ac:dyDescent="0.2">
      <c r="A1096" s="2">
        <v>1093</v>
      </c>
      <c r="B1096" s="2">
        <v>1094</v>
      </c>
      <c r="C1096" s="20">
        <v>1500750</v>
      </c>
      <c r="D1096" s="3" t="s">
        <v>1083</v>
      </c>
      <c r="E1096" s="3" t="s">
        <v>1017</v>
      </c>
      <c r="F1096" s="3">
        <v>668.76199999999994</v>
      </c>
      <c r="G1096" s="3">
        <v>24617.957471000002</v>
      </c>
      <c r="H1096" s="3">
        <v>29131165.615600001</v>
      </c>
      <c r="I1096" s="2">
        <v>0</v>
      </c>
      <c r="J1096" s="2">
        <v>2</v>
      </c>
      <c r="K1096" s="2">
        <v>0</v>
      </c>
      <c r="L1096" s="2">
        <v>0</v>
      </c>
      <c r="M1096" s="3">
        <v>0</v>
      </c>
      <c r="N1096" s="2">
        <f>_xlfn.XLOOKUP(C1096,Shellfish_Presence!$E$3:$E$1333,Shellfish_Presence!$G$3:$G$1333,,0,)</f>
        <v>0</v>
      </c>
      <c r="O1096" s="3">
        <v>0</v>
      </c>
      <c r="P1096" s="3">
        <v>0</v>
      </c>
      <c r="Q1096" s="2">
        <v>0</v>
      </c>
      <c r="R1096" s="3">
        <v>1</v>
      </c>
      <c r="S1096" s="3">
        <v>0</v>
      </c>
      <c r="T1096" s="3">
        <v>0</v>
      </c>
      <c r="U1096" s="3">
        <v>0</v>
      </c>
      <c r="V1096" s="2">
        <v>0</v>
      </c>
      <c r="W1096" s="3" t="str">
        <f t="shared" si="34"/>
        <v/>
      </c>
      <c r="X1096" t="str">
        <f t="shared" si="35"/>
        <v/>
      </c>
      <c r="Y1096">
        <f>IFERROR(INDEX('Parcel Year'!$N$3:$N$1175,MATCH(KC_SPS_SubbasinAttributes!C1096,'Parcel Year'!$M$3:$M$1175,0)),0)</f>
        <v>0</v>
      </c>
      <c r="Z1096">
        <f>INDEX(Imperviousness!$B$2:$B$1332,MATCH(KC_SPS_SubbasinAttributes!C1096,Imperviousness!$A$2:$A$1332,0))</f>
        <v>0</v>
      </c>
      <c r="AA1096">
        <f>INDEX('Flow Duration Index'!$B$2:$B$1332,MATCH(KC_SPS_SubbasinAttributes!C1096,'Flow Duration Index'!$A$2:$A$1332,0))</f>
        <v>1.427</v>
      </c>
      <c r="AB1096">
        <f>INDEX(Opportunity_Index!$G$2:$G$1333,MATCH(KC_SPS_SubbasinAttributes!C1096,Opportunity_Index!$F$2:$F$1333,0))</f>
        <v>0</v>
      </c>
      <c r="AC1096">
        <f>INDEX(Traffic!$B$2:$B$1332,MATCH(KC_SPS_SubbasinAttributes!C1096,Traffic!$A$2:$A$1332,0))</f>
        <v>0</v>
      </c>
      <c r="AD1096">
        <f>INDEX(EquityScore!$F$3:$F$1334,MATCH(KC_SPS_SubbasinAttributes!C1096,EquityScore!$E$3:$E$1334,0))</f>
        <v>1.6666666699999999</v>
      </c>
      <c r="AE1096" t="str">
        <f>IFERROR(INDEX(PavementCondition!$E$2:$E$669,MATCH(KC_SPS_SubbasinAttributes!C1096,PavementCondition!$D$2:$D$669,0)),"N/A")</f>
        <v>N/A</v>
      </c>
      <c r="AF1096">
        <f>INDEX(SpawnerMortality!$E$2:$E$1331,MATCH(KC_SPS_SubbasinAttributes!C1096,SpawnerMortality!$D$2:$D$1331,0))</f>
        <v>0</v>
      </c>
      <c r="AG1096" s="25" t="str">
        <f>IFERROR(_xlfn.XLOOKUP($C1096,WQBE_Loading!$C$4:$C$3072,WQBE_Loading!G$4:G$3072,,0,),"")</f>
        <v/>
      </c>
      <c r="AH1096" s="25" t="str">
        <f>IFERROR(_xlfn.XLOOKUP($C1096,WQBE_Loading!$C$4:$C$3072,WQBE_Loading!H$4:H$3072,,0,),"")</f>
        <v/>
      </c>
      <c r="AI1096" s="25" t="str">
        <f>IFERROR(_xlfn.XLOOKUP($C1096,WQBE_Loading!$C$4:$C$3072,WQBE_Loading!I$4:I$3072,,0,),"")</f>
        <v/>
      </c>
      <c r="AJ1096" s="25" t="str">
        <f>IFERROR(_xlfn.XLOOKUP($C1096,WQBE_Loading!$C$4:$C$3072,WQBE_Loading!J$4:J$3072,,0,),"")</f>
        <v/>
      </c>
      <c r="AK1096" s="25" t="str">
        <f>IFERROR(_xlfn.XLOOKUP($C1096,WQBE_Loading!$C$4:$C$3072,WQBE_Loading!K$4:K$3072,,0,),"")</f>
        <v/>
      </c>
      <c r="AL1096" s="25" t="str">
        <f>IFERROR(_xlfn.XLOOKUP($C1096,WQBE_Loading!$C$4:$C$3072,WQBE_Loading!L$4:L$3072,,0,),"")</f>
        <v/>
      </c>
      <c r="AM1096" s="25" t="str">
        <f>IFERROR(_xlfn.XLOOKUP($C1096,WQBE_Loading!$C$4:$C$3072,WQBE_Loading!M$4:M$3072,,0,),"")</f>
        <v/>
      </c>
      <c r="AN1096" s="25" t="str">
        <f>IFERROR(_xlfn.XLOOKUP($C1096,WQBE_Loading!$C$4:$C$3072,WQBE_Loading!N$4:N$3072,,0,),"")</f>
        <v/>
      </c>
      <c r="AO1096" s="25" t="str">
        <f>IFERROR(_xlfn.XLOOKUP($C1096,WQBE_Loading!$C$4:$C$3072,WQBE_Loading!O$4:O$3072,,0,),"")</f>
        <v/>
      </c>
      <c r="AP1096" s="25" t="str">
        <f>IFERROR(_xlfn.XLOOKUP($C1096,WQBE_Loading!$C$4:$C$3072,WQBE_Loading!P$4:P$3072,,0,),"")</f>
        <v/>
      </c>
      <c r="AQ1096" s="13" t="str">
        <f>IFERROR(_xlfn.XLOOKUP($C1096,WQBE_Loading!$C$4:$C$3072,WQBE_Loading!Q$4:Q$3072,,0,),"")</f>
        <v/>
      </c>
      <c r="AR1096">
        <f>_xlfn.XLOOKUP(C1096,UrbanHeat!$A$2:$A$1333,UrbanHeat!$B$2:$B$1333,,0,)</f>
        <v>8.1010000000000009</v>
      </c>
      <c r="AS1096" s="25">
        <f>_xlfn.XLOOKUP($C1096,TNC_Loading!$A$2:$A$1332,TNC_Loading!B$2:B$1332,,0,)</f>
        <v>4.3170000000000002</v>
      </c>
      <c r="AT1096" s="25">
        <f>_xlfn.XLOOKUP($C1096,TNC_Loading!$A$2:$A$1332,TNC_Loading!C$2:C$1332,,0,)</f>
        <v>5.5E-2</v>
      </c>
      <c r="AU1096" s="25">
        <f>_xlfn.XLOOKUP($C1096,TNC_Loading!$A$2:$A$1332,TNC_Loading!D$2:D$1332,,0,)</f>
        <v>1.0569999999999999</v>
      </c>
      <c r="AV1096" s="25">
        <f>_xlfn.XLOOKUP($C1096,TNC_Loading!$A$2:$A$1332,TNC_Loading!E$2:E$1332,,0,)</f>
        <v>1.9650000000000001</v>
      </c>
      <c r="AW1096" s="25">
        <f>_xlfn.XLOOKUP($C1096,TNC_Loading!$A$2:$A$1332,TNC_Loading!F$2:F$1332,,0,)</f>
        <v>75.058999999999997</v>
      </c>
      <c r="AX1096">
        <f>_xlfn.XLOOKUP(C1096,BIBI!$D$2:$D$1332,BIBI!$F$2:$F$1332,,0,)</f>
        <v>0</v>
      </c>
      <c r="AY1096">
        <f>_xlfn.XLOOKUP(C1096,FacilityCounts!$A$3:$A$1333,FacilityCounts!$B$3:$B$1333,,0,)</f>
        <v>0</v>
      </c>
      <c r="AZ1096">
        <f>_xlfn.XLOOKUP(C1096,FacilityCounts!$D$3:$D$1333,FacilityCounts!$E$3:$E$1333,,0,)</f>
        <v>0</v>
      </c>
      <c r="BA1096">
        <f>_xlfn.XLOOKUP(C1096,FacilityCounts!$G$3:$G$1333,FacilityCounts!$H$3:$H$1333,,0,)</f>
        <v>0</v>
      </c>
      <c r="BB1096">
        <f>IFERROR(_xlfn.XLOOKUP(C1096,'DA to P Sensitive Lakes'!$P$2:$P$44,'DA to P Sensitive Lakes'!$Q$2:$Q$44,,0,),0)</f>
        <v>0</v>
      </c>
      <c r="BC1096" s="25">
        <f>_xlfn.XLOOKUP(C1096,'Historic Runoff (mm)'!$A$2:$A$1332,'Historic Runoff (mm)'!$B$2:$B$1332,,0,)</f>
        <v>410.26</v>
      </c>
      <c r="BD1096">
        <f>_xlfn.XLOOKUP(C1096,DrainageComplaint!$A$2:$A$1332,DrainageComplaint!$B$2:$B$1332,,0,)</f>
        <v>0</v>
      </c>
      <c r="BE1096">
        <f>_xlfn.XLOOKUP(C1096,PAD_Area!$G$2:$G$1332,PAD_Area!$H$2:$H$1332,,0,)</f>
        <v>0.59910139068961143</v>
      </c>
    </row>
    <row r="1097" spans="1:57" x14ac:dyDescent="0.2">
      <c r="A1097" s="2">
        <v>1094</v>
      </c>
      <c r="B1097" s="2">
        <v>1095</v>
      </c>
      <c r="C1097" s="20">
        <v>1500760</v>
      </c>
      <c r="D1097" s="3" t="s">
        <v>1083</v>
      </c>
      <c r="E1097" s="3" t="s">
        <v>1017</v>
      </c>
      <c r="F1097" s="3">
        <v>2349.6129999999998</v>
      </c>
      <c r="G1097" s="3">
        <v>49068.047729500002</v>
      </c>
      <c r="H1097" s="3">
        <v>102348718.99600001</v>
      </c>
      <c r="I1097" s="2">
        <v>2</v>
      </c>
      <c r="J1097" s="2">
        <v>2</v>
      </c>
      <c r="K1097" s="2">
        <v>0</v>
      </c>
      <c r="L1097" s="2">
        <v>0</v>
      </c>
      <c r="M1097" s="3">
        <v>0</v>
      </c>
      <c r="N1097" s="2">
        <f>_xlfn.XLOOKUP(C1097,Shellfish_Presence!$E$3:$E$1333,Shellfish_Presence!$G$3:$G$1333,,0,)</f>
        <v>0</v>
      </c>
      <c r="O1097" s="3">
        <v>0</v>
      </c>
      <c r="P1097" s="3">
        <v>0</v>
      </c>
      <c r="Q1097" s="2">
        <v>0</v>
      </c>
      <c r="R1097" s="3">
        <v>0.99999898672103882</v>
      </c>
      <c r="S1097" s="3">
        <v>0</v>
      </c>
      <c r="T1097" s="3">
        <v>2160.56005859375</v>
      </c>
      <c r="U1097" s="3">
        <v>0</v>
      </c>
      <c r="V1097" s="2">
        <v>0</v>
      </c>
      <c r="W1097" s="3">
        <f t="shared" si="34"/>
        <v>0</v>
      </c>
      <c r="X1097">
        <f t="shared" si="35"/>
        <v>0</v>
      </c>
      <c r="Y1097">
        <f>IFERROR(INDEX('Parcel Year'!$N$3:$N$1175,MATCH(KC_SPS_SubbasinAttributes!C1097,'Parcel Year'!$M$3:$M$1175,0)),0)</f>
        <v>0</v>
      </c>
      <c r="Z1097">
        <f>INDEX(Imperviousness!$B$2:$B$1332,MATCH(KC_SPS_SubbasinAttributes!C1097,Imperviousness!$A$2:$A$1332,0))</f>
        <v>0</v>
      </c>
      <c r="AA1097">
        <f>INDEX('Flow Duration Index'!$B$2:$B$1332,MATCH(KC_SPS_SubbasinAttributes!C1097,'Flow Duration Index'!$A$2:$A$1332,0))</f>
        <v>1.4279999999999999</v>
      </c>
      <c r="AB1097">
        <f>INDEX(Opportunity_Index!$G$2:$G$1333,MATCH(KC_SPS_SubbasinAttributes!C1097,Opportunity_Index!$F$2:$F$1333,0))</f>
        <v>0</v>
      </c>
      <c r="AC1097">
        <f>INDEX(Traffic!$B$2:$B$1332,MATCH(KC_SPS_SubbasinAttributes!C1097,Traffic!$A$2:$A$1332,0))</f>
        <v>1.6859999999999999</v>
      </c>
      <c r="AD1097">
        <f>INDEX(EquityScore!$F$3:$F$1334,MATCH(KC_SPS_SubbasinAttributes!C1097,EquityScore!$E$3:$E$1334,0))</f>
        <v>1.6666666699999999</v>
      </c>
      <c r="AE1097">
        <f>IFERROR(INDEX(PavementCondition!$E$2:$E$669,MATCH(KC_SPS_SubbasinAttributes!C1097,PavementCondition!$D$2:$D$669,0)),"N/A")</f>
        <v>100</v>
      </c>
      <c r="AF1097">
        <f>INDEX(SpawnerMortality!$E$2:$E$1331,MATCH(KC_SPS_SubbasinAttributes!C1097,SpawnerMortality!$D$2:$D$1331,0))</f>
        <v>0</v>
      </c>
      <c r="AG1097" s="25" t="str">
        <f>IFERROR(_xlfn.XLOOKUP($C1097,WQBE_Loading!$C$4:$C$3072,WQBE_Loading!G$4:G$3072,,0,),"")</f>
        <v/>
      </c>
      <c r="AH1097" s="25" t="str">
        <f>IFERROR(_xlfn.XLOOKUP($C1097,WQBE_Loading!$C$4:$C$3072,WQBE_Loading!H$4:H$3072,,0,),"")</f>
        <v/>
      </c>
      <c r="AI1097" s="25" t="str">
        <f>IFERROR(_xlfn.XLOOKUP($C1097,WQBE_Loading!$C$4:$C$3072,WQBE_Loading!I$4:I$3072,,0,),"")</f>
        <v/>
      </c>
      <c r="AJ1097" s="25" t="str">
        <f>IFERROR(_xlfn.XLOOKUP($C1097,WQBE_Loading!$C$4:$C$3072,WQBE_Loading!J$4:J$3072,,0,),"")</f>
        <v/>
      </c>
      <c r="AK1097" s="25" t="str">
        <f>IFERROR(_xlfn.XLOOKUP($C1097,WQBE_Loading!$C$4:$C$3072,WQBE_Loading!K$4:K$3072,,0,),"")</f>
        <v/>
      </c>
      <c r="AL1097" s="25" t="str">
        <f>IFERROR(_xlfn.XLOOKUP($C1097,WQBE_Loading!$C$4:$C$3072,WQBE_Loading!L$4:L$3072,,0,),"")</f>
        <v/>
      </c>
      <c r="AM1097" s="25" t="str">
        <f>IFERROR(_xlfn.XLOOKUP($C1097,WQBE_Loading!$C$4:$C$3072,WQBE_Loading!M$4:M$3072,,0,),"")</f>
        <v/>
      </c>
      <c r="AN1097" s="25" t="str">
        <f>IFERROR(_xlfn.XLOOKUP($C1097,WQBE_Loading!$C$4:$C$3072,WQBE_Loading!N$4:N$3072,,0,),"")</f>
        <v/>
      </c>
      <c r="AO1097" s="25" t="str">
        <f>IFERROR(_xlfn.XLOOKUP($C1097,WQBE_Loading!$C$4:$C$3072,WQBE_Loading!O$4:O$3072,,0,),"")</f>
        <v/>
      </c>
      <c r="AP1097" s="25" t="str">
        <f>IFERROR(_xlfn.XLOOKUP($C1097,WQBE_Loading!$C$4:$C$3072,WQBE_Loading!P$4:P$3072,,0,),"")</f>
        <v/>
      </c>
      <c r="AQ1097" s="13" t="str">
        <f>IFERROR(_xlfn.XLOOKUP($C1097,WQBE_Loading!$C$4:$C$3072,WQBE_Loading!Q$4:Q$3072,,0,),"")</f>
        <v/>
      </c>
      <c r="AR1097">
        <f>_xlfn.XLOOKUP(C1097,UrbanHeat!$A$2:$A$1333,UrbanHeat!$B$2:$B$1333,,0,)</f>
        <v>9.202</v>
      </c>
      <c r="AS1097" s="25">
        <f>_xlfn.XLOOKUP($C1097,TNC_Loading!$A$2:$A$1332,TNC_Loading!B$2:B$1332,,0,)</f>
        <v>4.452</v>
      </c>
      <c r="AT1097" s="25">
        <f>_xlfn.XLOOKUP($C1097,TNC_Loading!$A$2:$A$1332,TNC_Loading!C$2:C$1332,,0,)</f>
        <v>4.8000000000000001E-2</v>
      </c>
      <c r="AU1097" s="25">
        <f>_xlfn.XLOOKUP($C1097,TNC_Loading!$A$2:$A$1332,TNC_Loading!D$2:D$1332,,0,)</f>
        <v>1.0389999999999999</v>
      </c>
      <c r="AV1097" s="25">
        <f>_xlfn.XLOOKUP($C1097,TNC_Loading!$A$2:$A$1332,TNC_Loading!E$2:E$1332,,0,)</f>
        <v>1.8480000000000001</v>
      </c>
      <c r="AW1097" s="25">
        <f>_xlfn.XLOOKUP($C1097,TNC_Loading!$A$2:$A$1332,TNC_Loading!F$2:F$1332,,0,)</f>
        <v>78.438000000000002</v>
      </c>
      <c r="AX1097">
        <f>_xlfn.XLOOKUP(C1097,BIBI!$D$2:$D$1332,BIBI!$F$2:$F$1332,,0,)</f>
        <v>88.1</v>
      </c>
      <c r="AY1097">
        <f>_xlfn.XLOOKUP(C1097,FacilityCounts!$A$3:$A$1333,FacilityCounts!$B$3:$B$1333,,0,)</f>
        <v>0</v>
      </c>
      <c r="AZ1097">
        <f>_xlfn.XLOOKUP(C1097,FacilityCounts!$D$3:$D$1333,FacilityCounts!$E$3:$E$1333,,0,)</f>
        <v>0</v>
      </c>
      <c r="BA1097">
        <f>_xlfn.XLOOKUP(C1097,FacilityCounts!$G$3:$G$1333,FacilityCounts!$H$3:$H$1333,,0,)</f>
        <v>0</v>
      </c>
      <c r="BB1097">
        <f>IFERROR(_xlfn.XLOOKUP(C1097,'DA to P Sensitive Lakes'!$P$2:$P$44,'DA to P Sensitive Lakes'!$Q$2:$Q$44,,0,),0)</f>
        <v>0</v>
      </c>
      <c r="BC1097" s="25">
        <f>_xlfn.XLOOKUP(C1097,'Historic Runoff (mm)'!$A$2:$A$1332,'Historic Runoff (mm)'!$B$2:$B$1332,,0,)</f>
        <v>410.65499999999997</v>
      </c>
      <c r="BD1097">
        <f>_xlfn.XLOOKUP(C1097,DrainageComplaint!$A$2:$A$1332,DrainageComplaint!$B$2:$B$1332,,0,)</f>
        <v>0</v>
      </c>
      <c r="BE1097">
        <f>_xlfn.XLOOKUP(C1097,PAD_Area!$G$2:$G$1332,PAD_Area!$H$2:$H$1332,,0,)</f>
        <v>3.4556601196527481E-2</v>
      </c>
    </row>
    <row r="1098" spans="1:57" x14ac:dyDescent="0.2">
      <c r="A1098" s="2">
        <v>1095</v>
      </c>
      <c r="B1098" s="2">
        <v>1096</v>
      </c>
      <c r="C1098" s="20">
        <v>1500770</v>
      </c>
      <c r="D1098" s="3" t="s">
        <v>1083</v>
      </c>
      <c r="E1098" s="3" t="s">
        <v>1017</v>
      </c>
      <c r="F1098" s="3">
        <v>6365.357</v>
      </c>
      <c r="G1098" s="3">
        <v>152761.71395100001</v>
      </c>
      <c r="H1098" s="3">
        <v>277273827.76599997</v>
      </c>
      <c r="I1098" s="2">
        <v>0</v>
      </c>
      <c r="J1098" s="2">
        <v>2</v>
      </c>
      <c r="K1098" s="2">
        <v>0</v>
      </c>
      <c r="L1098" s="2">
        <v>0</v>
      </c>
      <c r="M1098" s="3">
        <v>0</v>
      </c>
      <c r="N1098" s="2">
        <f>_xlfn.XLOOKUP(C1098,Shellfish_Presence!$E$3:$E$1333,Shellfish_Presence!$G$3:$G$1333,,0,)</f>
        <v>0</v>
      </c>
      <c r="O1098" s="3">
        <v>0</v>
      </c>
      <c r="P1098" s="3">
        <v>0</v>
      </c>
      <c r="Q1098" s="2">
        <v>0</v>
      </c>
      <c r="R1098" s="3">
        <v>1</v>
      </c>
      <c r="S1098" s="3">
        <v>0</v>
      </c>
      <c r="T1098" s="3">
        <v>0</v>
      </c>
      <c r="U1098" s="3">
        <v>0</v>
      </c>
      <c r="V1098" s="2">
        <v>0</v>
      </c>
      <c r="W1098" s="3" t="str">
        <f t="shared" si="34"/>
        <v/>
      </c>
      <c r="X1098" t="str">
        <f t="shared" si="35"/>
        <v/>
      </c>
      <c r="Y1098">
        <f>IFERROR(INDEX('Parcel Year'!$N$3:$N$1175,MATCH(KC_SPS_SubbasinAttributes!C1098,'Parcel Year'!$M$3:$M$1175,0)),0)</f>
        <v>0</v>
      </c>
      <c r="Z1098">
        <f>INDEX(Imperviousness!$B$2:$B$1332,MATCH(KC_SPS_SubbasinAttributes!C1098,Imperviousness!$A$2:$A$1332,0))</f>
        <v>0</v>
      </c>
      <c r="AA1098">
        <f>INDEX('Flow Duration Index'!$B$2:$B$1332,MATCH(KC_SPS_SubbasinAttributes!C1098,'Flow Duration Index'!$A$2:$A$1332,0))</f>
        <v>1.5309999999999999</v>
      </c>
      <c r="AB1098">
        <f>INDEX(Opportunity_Index!$G$2:$G$1333,MATCH(KC_SPS_SubbasinAttributes!C1098,Opportunity_Index!$F$2:$F$1333,0))</f>
        <v>0</v>
      </c>
      <c r="AC1098">
        <f>INDEX(Traffic!$B$2:$B$1332,MATCH(KC_SPS_SubbasinAttributes!C1098,Traffic!$A$2:$A$1332,0))</f>
        <v>1.165</v>
      </c>
      <c r="AD1098">
        <f>INDEX(EquityScore!$F$3:$F$1334,MATCH(KC_SPS_SubbasinAttributes!C1098,EquityScore!$E$3:$E$1334,0))</f>
        <v>1.6666666699999999</v>
      </c>
      <c r="AE1098" t="str">
        <f>IFERROR(INDEX(PavementCondition!$E$2:$E$669,MATCH(KC_SPS_SubbasinAttributes!C1098,PavementCondition!$D$2:$D$669,0)),"N/A")</f>
        <v>N/A</v>
      </c>
      <c r="AF1098">
        <f>INDEX(SpawnerMortality!$E$2:$E$1331,MATCH(KC_SPS_SubbasinAttributes!C1098,SpawnerMortality!$D$2:$D$1331,0))</f>
        <v>0</v>
      </c>
      <c r="AG1098" s="25" t="str">
        <f>IFERROR(_xlfn.XLOOKUP($C1098,WQBE_Loading!$C$4:$C$3072,WQBE_Loading!G$4:G$3072,,0,),"")</f>
        <v/>
      </c>
      <c r="AH1098" s="25" t="str">
        <f>IFERROR(_xlfn.XLOOKUP($C1098,WQBE_Loading!$C$4:$C$3072,WQBE_Loading!H$4:H$3072,,0,),"")</f>
        <v/>
      </c>
      <c r="AI1098" s="25" t="str">
        <f>IFERROR(_xlfn.XLOOKUP($C1098,WQBE_Loading!$C$4:$C$3072,WQBE_Loading!I$4:I$3072,,0,),"")</f>
        <v/>
      </c>
      <c r="AJ1098" s="25" t="str">
        <f>IFERROR(_xlfn.XLOOKUP($C1098,WQBE_Loading!$C$4:$C$3072,WQBE_Loading!J$4:J$3072,,0,),"")</f>
        <v/>
      </c>
      <c r="AK1098" s="25" t="str">
        <f>IFERROR(_xlfn.XLOOKUP($C1098,WQBE_Loading!$C$4:$C$3072,WQBE_Loading!K$4:K$3072,,0,),"")</f>
        <v/>
      </c>
      <c r="AL1098" s="25" t="str">
        <f>IFERROR(_xlfn.XLOOKUP($C1098,WQBE_Loading!$C$4:$C$3072,WQBE_Loading!L$4:L$3072,,0,),"")</f>
        <v/>
      </c>
      <c r="AM1098" s="25" t="str">
        <f>IFERROR(_xlfn.XLOOKUP($C1098,WQBE_Loading!$C$4:$C$3072,WQBE_Loading!M$4:M$3072,,0,),"")</f>
        <v/>
      </c>
      <c r="AN1098" s="25" t="str">
        <f>IFERROR(_xlfn.XLOOKUP($C1098,WQBE_Loading!$C$4:$C$3072,WQBE_Loading!N$4:N$3072,,0,),"")</f>
        <v/>
      </c>
      <c r="AO1098" s="25" t="str">
        <f>IFERROR(_xlfn.XLOOKUP($C1098,WQBE_Loading!$C$4:$C$3072,WQBE_Loading!O$4:O$3072,,0,),"")</f>
        <v/>
      </c>
      <c r="AP1098" s="25" t="str">
        <f>IFERROR(_xlfn.XLOOKUP($C1098,WQBE_Loading!$C$4:$C$3072,WQBE_Loading!P$4:P$3072,,0,),"")</f>
        <v/>
      </c>
      <c r="AQ1098" s="13" t="str">
        <f>IFERROR(_xlfn.XLOOKUP($C1098,WQBE_Loading!$C$4:$C$3072,WQBE_Loading!Q$4:Q$3072,,0,),"")</f>
        <v/>
      </c>
      <c r="AR1098">
        <f>_xlfn.XLOOKUP(C1098,UrbanHeat!$A$2:$A$1333,UrbanHeat!$B$2:$B$1333,,0,)</f>
        <v>8.2110000000000003</v>
      </c>
      <c r="AS1098" s="25">
        <f>_xlfn.XLOOKUP($C1098,TNC_Loading!$A$2:$A$1332,TNC_Loading!B$2:B$1332,,0,)</f>
        <v>3.4729999999999999</v>
      </c>
      <c r="AT1098" s="25">
        <f>_xlfn.XLOOKUP($C1098,TNC_Loading!$A$2:$A$1332,TNC_Loading!C$2:C$1332,,0,)</f>
        <v>4.3999999999999997E-2</v>
      </c>
      <c r="AU1098" s="25">
        <f>_xlfn.XLOOKUP($C1098,TNC_Loading!$A$2:$A$1332,TNC_Loading!D$2:D$1332,,0,)</f>
        <v>0.84899999999999998</v>
      </c>
      <c r="AV1098" s="25">
        <f>_xlfn.XLOOKUP($C1098,TNC_Loading!$A$2:$A$1332,TNC_Loading!E$2:E$1332,,0,)</f>
        <v>1.621</v>
      </c>
      <c r="AW1098" s="25">
        <f>_xlfn.XLOOKUP($C1098,TNC_Loading!$A$2:$A$1332,TNC_Loading!F$2:F$1332,,0,)</f>
        <v>61.069000000000003</v>
      </c>
      <c r="AX1098">
        <f>_xlfn.XLOOKUP(C1098,BIBI!$D$2:$D$1332,BIBI!$F$2:$F$1332,,0,)</f>
        <v>77.2</v>
      </c>
      <c r="AY1098">
        <f>_xlfn.XLOOKUP(C1098,FacilityCounts!$A$3:$A$1333,FacilityCounts!$B$3:$B$1333,,0,)</f>
        <v>0</v>
      </c>
      <c r="AZ1098">
        <f>_xlfn.XLOOKUP(C1098,FacilityCounts!$D$3:$D$1333,FacilityCounts!$E$3:$E$1333,,0,)</f>
        <v>0</v>
      </c>
      <c r="BA1098">
        <f>_xlfn.XLOOKUP(C1098,FacilityCounts!$G$3:$G$1333,FacilityCounts!$H$3:$H$1333,,0,)</f>
        <v>0</v>
      </c>
      <c r="BB1098">
        <f>IFERROR(_xlfn.XLOOKUP(C1098,'DA to P Sensitive Lakes'!$P$2:$P$44,'DA to P Sensitive Lakes'!$Q$2:$Q$44,,0,),0)</f>
        <v>0</v>
      </c>
      <c r="BC1098" s="25">
        <f>_xlfn.XLOOKUP(C1098,'Historic Runoff (mm)'!$A$2:$A$1332,'Historic Runoff (mm)'!$B$2:$B$1332,,0,)</f>
        <v>320.733</v>
      </c>
      <c r="BD1098">
        <f>_xlfn.XLOOKUP(C1098,DrainageComplaint!$A$2:$A$1332,DrainageComplaint!$B$2:$B$1332,,0,)</f>
        <v>0</v>
      </c>
      <c r="BE1098">
        <f>_xlfn.XLOOKUP(C1098,PAD_Area!$G$2:$G$1332,PAD_Area!$H$2:$H$1332,,0,)</f>
        <v>0.87547211506171152</v>
      </c>
    </row>
    <row r="1099" spans="1:57" x14ac:dyDescent="0.2">
      <c r="A1099" s="2">
        <v>1096</v>
      </c>
      <c r="B1099" s="2">
        <v>1097</v>
      </c>
      <c r="C1099" s="20">
        <v>1500780</v>
      </c>
      <c r="D1099" s="3" t="s">
        <v>1084</v>
      </c>
      <c r="E1099" s="3" t="s">
        <v>1017</v>
      </c>
      <c r="F1099" s="3">
        <v>1599.4580000000001</v>
      </c>
      <c r="G1099" s="3">
        <v>46541.553912199997</v>
      </c>
      <c r="H1099" s="3">
        <v>69672121.626599997</v>
      </c>
      <c r="I1099" s="2">
        <v>0</v>
      </c>
      <c r="J1099" s="2">
        <v>1</v>
      </c>
      <c r="K1099" s="2">
        <v>0</v>
      </c>
      <c r="L1099" s="2">
        <v>0</v>
      </c>
      <c r="M1099" s="3">
        <v>0</v>
      </c>
      <c r="N1099" s="2">
        <f>_xlfn.XLOOKUP(C1099,Shellfish_Presence!$E$3:$E$1333,Shellfish_Presence!$G$3:$G$1333,,0,)</f>
        <v>0</v>
      </c>
      <c r="O1099" s="3">
        <v>0</v>
      </c>
      <c r="P1099" s="3">
        <v>0</v>
      </c>
      <c r="Q1099" s="2">
        <v>0</v>
      </c>
      <c r="R1099" s="3">
        <v>1</v>
      </c>
      <c r="S1099" s="3">
        <v>0</v>
      </c>
      <c r="T1099" s="3">
        <v>0</v>
      </c>
      <c r="U1099" s="3">
        <v>0</v>
      </c>
      <c r="V1099" s="2">
        <v>0</v>
      </c>
      <c r="W1099" s="3" t="str">
        <f t="shared" si="34"/>
        <v/>
      </c>
      <c r="X1099" t="str">
        <f t="shared" si="35"/>
        <v/>
      </c>
      <c r="Y1099">
        <f>IFERROR(INDEX('Parcel Year'!$N$3:$N$1175,MATCH(KC_SPS_SubbasinAttributes!C1099,'Parcel Year'!$M$3:$M$1175,0)),0)</f>
        <v>0</v>
      </c>
      <c r="Z1099">
        <f>INDEX(Imperviousness!$B$2:$B$1332,MATCH(KC_SPS_SubbasinAttributes!C1099,Imperviousness!$A$2:$A$1332,0))</f>
        <v>0</v>
      </c>
      <c r="AA1099">
        <f>INDEX('Flow Duration Index'!$B$2:$B$1332,MATCH(KC_SPS_SubbasinAttributes!C1099,'Flow Duration Index'!$A$2:$A$1332,0))</f>
        <v>1.581</v>
      </c>
      <c r="AB1099">
        <f>INDEX(Opportunity_Index!$G$2:$G$1333,MATCH(KC_SPS_SubbasinAttributes!C1099,Opportunity_Index!$F$2:$F$1333,0))</f>
        <v>0</v>
      </c>
      <c r="AC1099">
        <f>INDEX(Traffic!$B$2:$B$1332,MATCH(KC_SPS_SubbasinAttributes!C1099,Traffic!$A$2:$A$1332,0))</f>
        <v>0</v>
      </c>
      <c r="AD1099">
        <f>INDEX(EquityScore!$F$3:$F$1334,MATCH(KC_SPS_SubbasinAttributes!C1099,EquityScore!$E$3:$E$1334,0))</f>
        <v>1.6666666699999999</v>
      </c>
      <c r="AE1099" t="str">
        <f>IFERROR(INDEX(PavementCondition!$E$2:$E$669,MATCH(KC_SPS_SubbasinAttributes!C1099,PavementCondition!$D$2:$D$669,0)),"N/A")</f>
        <v>N/A</v>
      </c>
      <c r="AF1099">
        <f>INDEX(SpawnerMortality!$E$2:$E$1331,MATCH(KC_SPS_SubbasinAttributes!C1099,SpawnerMortality!$D$2:$D$1331,0))</f>
        <v>0</v>
      </c>
      <c r="AG1099" s="25" t="str">
        <f>IFERROR(_xlfn.XLOOKUP($C1099,WQBE_Loading!$C$4:$C$3072,WQBE_Loading!G$4:G$3072,,0,),"")</f>
        <v/>
      </c>
      <c r="AH1099" s="25" t="str">
        <f>IFERROR(_xlfn.XLOOKUP($C1099,WQBE_Loading!$C$4:$C$3072,WQBE_Loading!H$4:H$3072,,0,),"")</f>
        <v/>
      </c>
      <c r="AI1099" s="25" t="str">
        <f>IFERROR(_xlfn.XLOOKUP($C1099,WQBE_Loading!$C$4:$C$3072,WQBE_Loading!I$4:I$3072,,0,),"")</f>
        <v/>
      </c>
      <c r="AJ1099" s="25" t="str">
        <f>IFERROR(_xlfn.XLOOKUP($C1099,WQBE_Loading!$C$4:$C$3072,WQBE_Loading!J$4:J$3072,,0,),"")</f>
        <v/>
      </c>
      <c r="AK1099" s="25" t="str">
        <f>IFERROR(_xlfn.XLOOKUP($C1099,WQBE_Loading!$C$4:$C$3072,WQBE_Loading!K$4:K$3072,,0,),"")</f>
        <v/>
      </c>
      <c r="AL1099" s="25" t="str">
        <f>IFERROR(_xlfn.XLOOKUP($C1099,WQBE_Loading!$C$4:$C$3072,WQBE_Loading!L$4:L$3072,,0,),"")</f>
        <v/>
      </c>
      <c r="AM1099" s="25" t="str">
        <f>IFERROR(_xlfn.XLOOKUP($C1099,WQBE_Loading!$C$4:$C$3072,WQBE_Loading!M$4:M$3072,,0,),"")</f>
        <v/>
      </c>
      <c r="AN1099" s="25" t="str">
        <f>IFERROR(_xlfn.XLOOKUP($C1099,WQBE_Loading!$C$4:$C$3072,WQBE_Loading!N$4:N$3072,,0,),"")</f>
        <v/>
      </c>
      <c r="AO1099" s="25" t="str">
        <f>IFERROR(_xlfn.XLOOKUP($C1099,WQBE_Loading!$C$4:$C$3072,WQBE_Loading!O$4:O$3072,,0,),"")</f>
        <v/>
      </c>
      <c r="AP1099" s="25" t="str">
        <f>IFERROR(_xlfn.XLOOKUP($C1099,WQBE_Loading!$C$4:$C$3072,WQBE_Loading!P$4:P$3072,,0,),"")</f>
        <v/>
      </c>
      <c r="AQ1099" s="13" t="str">
        <f>IFERROR(_xlfn.XLOOKUP($C1099,WQBE_Loading!$C$4:$C$3072,WQBE_Loading!Q$4:Q$3072,,0,),"")</f>
        <v/>
      </c>
      <c r="AR1099">
        <f>_xlfn.XLOOKUP(C1099,UrbanHeat!$A$2:$A$1333,UrbanHeat!$B$2:$B$1333,,0,)</f>
        <v>7.5730000000000004</v>
      </c>
      <c r="AS1099" s="25">
        <f>_xlfn.XLOOKUP($C1099,TNC_Loading!$A$2:$A$1332,TNC_Loading!B$2:B$1332,,0,)</f>
        <v>3.931</v>
      </c>
      <c r="AT1099" s="25">
        <f>_xlfn.XLOOKUP($C1099,TNC_Loading!$A$2:$A$1332,TNC_Loading!C$2:C$1332,,0,)</f>
        <v>2.1999999999999999E-2</v>
      </c>
      <c r="AU1099" s="25">
        <f>_xlfn.XLOOKUP($C1099,TNC_Loading!$A$2:$A$1332,TNC_Loading!D$2:D$1332,,0,)</f>
        <v>0.88200000000000001</v>
      </c>
      <c r="AV1099" s="25">
        <f>_xlfn.XLOOKUP($C1099,TNC_Loading!$A$2:$A$1332,TNC_Loading!E$2:E$1332,,0,)</f>
        <v>1.165</v>
      </c>
      <c r="AW1099" s="25">
        <f>_xlfn.XLOOKUP($C1099,TNC_Loading!$A$2:$A$1332,TNC_Loading!F$2:F$1332,,0,)</f>
        <v>68.281999999999996</v>
      </c>
      <c r="AX1099">
        <f>_xlfn.XLOOKUP(C1099,BIBI!$D$2:$D$1332,BIBI!$F$2:$F$1332,,0,)</f>
        <v>95.8</v>
      </c>
      <c r="AY1099">
        <f>_xlfn.XLOOKUP(C1099,FacilityCounts!$A$3:$A$1333,FacilityCounts!$B$3:$B$1333,,0,)</f>
        <v>0</v>
      </c>
      <c r="AZ1099">
        <f>_xlfn.XLOOKUP(C1099,FacilityCounts!$D$3:$D$1333,FacilityCounts!$E$3:$E$1333,,0,)</f>
        <v>0</v>
      </c>
      <c r="BA1099">
        <f>_xlfn.XLOOKUP(C1099,FacilityCounts!$G$3:$G$1333,FacilityCounts!$H$3:$H$1333,,0,)</f>
        <v>0</v>
      </c>
      <c r="BB1099">
        <f>IFERROR(_xlfn.XLOOKUP(C1099,'DA to P Sensitive Lakes'!$P$2:$P$44,'DA to P Sensitive Lakes'!$Q$2:$Q$44,,0,),0)</f>
        <v>0</v>
      </c>
      <c r="BC1099" s="25">
        <f>_xlfn.XLOOKUP(C1099,'Historic Runoff (mm)'!$A$2:$A$1332,'Historic Runoff (mm)'!$B$2:$B$1332,,0,)</f>
        <v>403.86399999999998</v>
      </c>
      <c r="BD1099">
        <f>_xlfn.XLOOKUP(C1099,DrainageComplaint!$A$2:$A$1332,DrainageComplaint!$B$2:$B$1332,,0,)</f>
        <v>0</v>
      </c>
      <c r="BE1099">
        <f>_xlfn.XLOOKUP(C1099,PAD_Area!$G$2:$G$1332,PAD_Area!$H$2:$H$1332,,0,)</f>
        <v>1.026997022330761</v>
      </c>
    </row>
    <row r="1100" spans="1:57" x14ac:dyDescent="0.2">
      <c r="A1100" s="2">
        <v>1097</v>
      </c>
      <c r="B1100" s="2">
        <v>1098</v>
      </c>
      <c r="C1100" s="20">
        <v>1500790</v>
      </c>
      <c r="D1100" s="3" t="s">
        <v>1084</v>
      </c>
      <c r="E1100" s="3" t="s">
        <v>1017</v>
      </c>
      <c r="F1100" s="3">
        <v>642.26700000000005</v>
      </c>
      <c r="G1100" s="3">
        <v>25880.934593000002</v>
      </c>
      <c r="H1100" s="3">
        <v>27977028.510600001</v>
      </c>
      <c r="I1100" s="2">
        <v>0</v>
      </c>
      <c r="J1100" s="2">
        <v>2</v>
      </c>
      <c r="K1100" s="2">
        <v>0</v>
      </c>
      <c r="L1100" s="2">
        <v>0</v>
      </c>
      <c r="M1100" s="3">
        <v>0</v>
      </c>
      <c r="N1100" s="2">
        <f>_xlfn.XLOOKUP(C1100,Shellfish_Presence!$E$3:$E$1333,Shellfish_Presence!$G$3:$G$1333,,0,)</f>
        <v>0</v>
      </c>
      <c r="O1100" s="3">
        <v>0</v>
      </c>
      <c r="P1100" s="3">
        <v>0</v>
      </c>
      <c r="Q1100" s="2">
        <v>0</v>
      </c>
      <c r="R1100" s="3">
        <v>1</v>
      </c>
      <c r="S1100" s="3">
        <v>0</v>
      </c>
      <c r="T1100" s="3">
        <v>0</v>
      </c>
      <c r="U1100" s="3">
        <v>0</v>
      </c>
      <c r="V1100" s="2">
        <v>0</v>
      </c>
      <c r="W1100" s="3" t="str">
        <f t="shared" si="34"/>
        <v/>
      </c>
      <c r="X1100" t="str">
        <f t="shared" si="35"/>
        <v/>
      </c>
      <c r="Y1100">
        <f>IFERROR(INDEX('Parcel Year'!$N$3:$N$1175,MATCH(KC_SPS_SubbasinAttributes!C1100,'Parcel Year'!$M$3:$M$1175,0)),0)</f>
        <v>0</v>
      </c>
      <c r="Z1100">
        <f>INDEX(Imperviousness!$B$2:$B$1332,MATCH(KC_SPS_SubbasinAttributes!C1100,Imperviousness!$A$2:$A$1332,0))</f>
        <v>0</v>
      </c>
      <c r="AA1100">
        <f>INDEX('Flow Duration Index'!$B$2:$B$1332,MATCH(KC_SPS_SubbasinAttributes!C1100,'Flow Duration Index'!$A$2:$A$1332,0))</f>
        <v>1.8440000000000001</v>
      </c>
      <c r="AB1100">
        <f>INDEX(Opportunity_Index!$G$2:$G$1333,MATCH(KC_SPS_SubbasinAttributes!C1100,Opportunity_Index!$F$2:$F$1333,0))</f>
        <v>0</v>
      </c>
      <c r="AC1100">
        <f>INDEX(Traffic!$B$2:$B$1332,MATCH(KC_SPS_SubbasinAttributes!C1100,Traffic!$A$2:$A$1332,0))</f>
        <v>0</v>
      </c>
      <c r="AD1100">
        <f>INDEX(EquityScore!$F$3:$F$1334,MATCH(KC_SPS_SubbasinAttributes!C1100,EquityScore!$E$3:$E$1334,0))</f>
        <v>1.6666666699999999</v>
      </c>
      <c r="AE1100" t="str">
        <f>IFERROR(INDEX(PavementCondition!$E$2:$E$669,MATCH(KC_SPS_SubbasinAttributes!C1100,PavementCondition!$D$2:$D$669,0)),"N/A")</f>
        <v>N/A</v>
      </c>
      <c r="AF1100">
        <f>INDEX(SpawnerMortality!$E$2:$E$1331,MATCH(KC_SPS_SubbasinAttributes!C1100,SpawnerMortality!$D$2:$D$1331,0))</f>
        <v>0</v>
      </c>
      <c r="AG1100" s="25" t="str">
        <f>IFERROR(_xlfn.XLOOKUP($C1100,WQBE_Loading!$C$4:$C$3072,WQBE_Loading!G$4:G$3072,,0,),"")</f>
        <v/>
      </c>
      <c r="AH1100" s="25" t="str">
        <f>IFERROR(_xlfn.XLOOKUP($C1100,WQBE_Loading!$C$4:$C$3072,WQBE_Loading!H$4:H$3072,,0,),"")</f>
        <v/>
      </c>
      <c r="AI1100" s="25" t="str">
        <f>IFERROR(_xlfn.XLOOKUP($C1100,WQBE_Loading!$C$4:$C$3072,WQBE_Loading!I$4:I$3072,,0,),"")</f>
        <v/>
      </c>
      <c r="AJ1100" s="25" t="str">
        <f>IFERROR(_xlfn.XLOOKUP($C1100,WQBE_Loading!$C$4:$C$3072,WQBE_Loading!J$4:J$3072,,0,),"")</f>
        <v/>
      </c>
      <c r="AK1100" s="25" t="str">
        <f>IFERROR(_xlfn.XLOOKUP($C1100,WQBE_Loading!$C$4:$C$3072,WQBE_Loading!K$4:K$3072,,0,),"")</f>
        <v/>
      </c>
      <c r="AL1100" s="25" t="str">
        <f>IFERROR(_xlfn.XLOOKUP($C1100,WQBE_Loading!$C$4:$C$3072,WQBE_Loading!L$4:L$3072,,0,),"")</f>
        <v/>
      </c>
      <c r="AM1100" s="25" t="str">
        <f>IFERROR(_xlfn.XLOOKUP($C1100,WQBE_Loading!$C$4:$C$3072,WQBE_Loading!M$4:M$3072,,0,),"")</f>
        <v/>
      </c>
      <c r="AN1100" s="25" t="str">
        <f>IFERROR(_xlfn.XLOOKUP($C1100,WQBE_Loading!$C$4:$C$3072,WQBE_Loading!N$4:N$3072,,0,),"")</f>
        <v/>
      </c>
      <c r="AO1100" s="25" t="str">
        <f>IFERROR(_xlfn.XLOOKUP($C1100,WQBE_Loading!$C$4:$C$3072,WQBE_Loading!O$4:O$3072,,0,),"")</f>
        <v/>
      </c>
      <c r="AP1100" s="25" t="str">
        <f>IFERROR(_xlfn.XLOOKUP($C1100,WQBE_Loading!$C$4:$C$3072,WQBE_Loading!P$4:P$3072,,0,),"")</f>
        <v/>
      </c>
      <c r="AQ1100" s="13" t="str">
        <f>IFERROR(_xlfn.XLOOKUP($C1100,WQBE_Loading!$C$4:$C$3072,WQBE_Loading!Q$4:Q$3072,,0,),"")</f>
        <v/>
      </c>
      <c r="AR1100">
        <f>_xlfn.XLOOKUP(C1100,UrbanHeat!$A$2:$A$1333,UrbanHeat!$B$2:$B$1333,,0,)</f>
        <v>9.8970000000000002</v>
      </c>
      <c r="AS1100" s="25">
        <f>_xlfn.XLOOKUP($C1100,TNC_Loading!$A$2:$A$1332,TNC_Loading!B$2:B$1332,,0,)</f>
        <v>0.433</v>
      </c>
      <c r="AT1100" s="25">
        <f>_xlfn.XLOOKUP($C1100,TNC_Loading!$A$2:$A$1332,TNC_Loading!C$2:C$1332,,0,)</f>
        <v>4.0000000000000001E-3</v>
      </c>
      <c r="AU1100" s="25">
        <f>_xlfn.XLOOKUP($C1100,TNC_Loading!$A$2:$A$1332,TNC_Loading!D$2:D$1332,,0,)</f>
        <v>0.155</v>
      </c>
      <c r="AV1100" s="25">
        <f>_xlfn.XLOOKUP($C1100,TNC_Loading!$A$2:$A$1332,TNC_Loading!E$2:E$1332,,0,)</f>
        <v>0.161</v>
      </c>
      <c r="AW1100" s="25">
        <f>_xlfn.XLOOKUP($C1100,TNC_Loading!$A$2:$A$1332,TNC_Loading!F$2:F$1332,,0,)</f>
        <v>7.6230000000000002</v>
      </c>
      <c r="AX1100">
        <f>_xlfn.XLOOKUP(C1100,BIBI!$D$2:$D$1332,BIBI!$F$2:$F$1332,,0,)</f>
        <v>0</v>
      </c>
      <c r="AY1100">
        <f>_xlfn.XLOOKUP(C1100,FacilityCounts!$A$3:$A$1333,FacilityCounts!$B$3:$B$1333,,0,)</f>
        <v>0</v>
      </c>
      <c r="AZ1100">
        <f>_xlfn.XLOOKUP(C1100,FacilityCounts!$D$3:$D$1333,FacilityCounts!$E$3:$E$1333,,0,)</f>
        <v>0</v>
      </c>
      <c r="BA1100">
        <f>_xlfn.XLOOKUP(C1100,FacilityCounts!$G$3:$G$1333,FacilityCounts!$H$3:$H$1333,,0,)</f>
        <v>0</v>
      </c>
      <c r="BB1100">
        <f>IFERROR(_xlfn.XLOOKUP(C1100,'DA to P Sensitive Lakes'!$P$2:$P$44,'DA to P Sensitive Lakes'!$Q$2:$Q$44,,0,),0)</f>
        <v>0</v>
      </c>
      <c r="BC1100" s="25">
        <f>_xlfn.XLOOKUP(C1100,'Historic Runoff (mm)'!$A$2:$A$1332,'Historic Runoff (mm)'!$B$2:$B$1332,,0,)</f>
        <v>46.142000000000003</v>
      </c>
      <c r="BD1100">
        <f>_xlfn.XLOOKUP(C1100,DrainageComplaint!$A$2:$A$1332,DrainageComplaint!$B$2:$B$1332,,0,)</f>
        <v>0</v>
      </c>
      <c r="BE1100">
        <f>_xlfn.XLOOKUP(C1100,PAD_Area!$G$2:$G$1332,PAD_Area!$H$2:$H$1332,,0,)</f>
        <v>0.81529809162020683</v>
      </c>
    </row>
    <row r="1101" spans="1:57" x14ac:dyDescent="0.2">
      <c r="A1101" s="2">
        <v>1098</v>
      </c>
      <c r="B1101" s="2">
        <v>1099</v>
      </c>
      <c r="C1101" s="20">
        <v>1500800</v>
      </c>
      <c r="D1101" s="3" t="s">
        <v>1084</v>
      </c>
      <c r="E1101" s="3" t="s">
        <v>1017</v>
      </c>
      <c r="F1101" s="3">
        <v>19591.578000000001</v>
      </c>
      <c r="G1101" s="3">
        <v>165538.65712700001</v>
      </c>
      <c r="H1101" s="3">
        <v>853405708.69200003</v>
      </c>
      <c r="I1101" s="2">
        <v>0</v>
      </c>
      <c r="J1101" s="2">
        <v>2</v>
      </c>
      <c r="K1101" s="2">
        <v>0</v>
      </c>
      <c r="L1101" s="2">
        <v>0</v>
      </c>
      <c r="M1101" s="3">
        <v>0</v>
      </c>
      <c r="N1101" s="2">
        <f>_xlfn.XLOOKUP(C1101,Shellfish_Presence!$E$3:$E$1333,Shellfish_Presence!$G$3:$G$1333,,0,)</f>
        <v>0</v>
      </c>
      <c r="O1101" s="3">
        <v>0</v>
      </c>
      <c r="P1101" s="3">
        <v>0</v>
      </c>
      <c r="Q1101" s="2">
        <v>0</v>
      </c>
      <c r="R1101" s="3">
        <v>1</v>
      </c>
      <c r="S1101" s="3">
        <v>0</v>
      </c>
      <c r="T1101" s="3">
        <v>0</v>
      </c>
      <c r="U1101" s="3">
        <v>0</v>
      </c>
      <c r="V1101" s="2">
        <v>0</v>
      </c>
      <c r="W1101" s="3" t="str">
        <f t="shared" si="34"/>
        <v/>
      </c>
      <c r="X1101" t="str">
        <f t="shared" si="35"/>
        <v/>
      </c>
      <c r="Y1101">
        <f>IFERROR(INDEX('Parcel Year'!$N$3:$N$1175,MATCH(KC_SPS_SubbasinAttributes!C1101,'Parcel Year'!$M$3:$M$1175,0)),0)</f>
        <v>0</v>
      </c>
      <c r="Z1101">
        <f>INDEX(Imperviousness!$B$2:$B$1332,MATCH(KC_SPS_SubbasinAttributes!C1101,Imperviousness!$A$2:$A$1332,0))</f>
        <v>0</v>
      </c>
      <c r="AA1101">
        <f>INDEX('Flow Duration Index'!$B$2:$B$1332,MATCH(KC_SPS_SubbasinAttributes!C1101,'Flow Duration Index'!$A$2:$A$1332,0))</f>
        <v>1.53</v>
      </c>
      <c r="AB1101">
        <f>INDEX(Opportunity_Index!$G$2:$G$1333,MATCH(KC_SPS_SubbasinAttributes!C1101,Opportunity_Index!$F$2:$F$1333,0))</f>
        <v>0</v>
      </c>
      <c r="AC1101">
        <f>INDEX(Traffic!$B$2:$B$1332,MATCH(KC_SPS_SubbasinAttributes!C1101,Traffic!$A$2:$A$1332,0))</f>
        <v>0</v>
      </c>
      <c r="AD1101">
        <f>INDEX(EquityScore!$F$3:$F$1334,MATCH(KC_SPS_SubbasinAttributes!C1101,EquityScore!$E$3:$E$1334,0))</f>
        <v>1.6666666699999999</v>
      </c>
      <c r="AE1101" t="str">
        <f>IFERROR(INDEX(PavementCondition!$E$2:$E$669,MATCH(KC_SPS_SubbasinAttributes!C1101,PavementCondition!$D$2:$D$669,0)),"N/A")</f>
        <v>N/A</v>
      </c>
      <c r="AF1101">
        <f>INDEX(SpawnerMortality!$E$2:$E$1331,MATCH(KC_SPS_SubbasinAttributes!C1101,SpawnerMortality!$D$2:$D$1331,0))</f>
        <v>0</v>
      </c>
      <c r="AG1101" s="25" t="str">
        <f>IFERROR(_xlfn.XLOOKUP($C1101,WQBE_Loading!$C$4:$C$3072,WQBE_Loading!G$4:G$3072,,0,),"")</f>
        <v/>
      </c>
      <c r="AH1101" s="25" t="str">
        <f>IFERROR(_xlfn.XLOOKUP($C1101,WQBE_Loading!$C$4:$C$3072,WQBE_Loading!H$4:H$3072,,0,),"")</f>
        <v/>
      </c>
      <c r="AI1101" s="25" t="str">
        <f>IFERROR(_xlfn.XLOOKUP($C1101,WQBE_Loading!$C$4:$C$3072,WQBE_Loading!I$4:I$3072,,0,),"")</f>
        <v/>
      </c>
      <c r="AJ1101" s="25" t="str">
        <f>IFERROR(_xlfn.XLOOKUP($C1101,WQBE_Loading!$C$4:$C$3072,WQBE_Loading!J$4:J$3072,,0,),"")</f>
        <v/>
      </c>
      <c r="AK1101" s="25" t="str">
        <f>IFERROR(_xlfn.XLOOKUP($C1101,WQBE_Loading!$C$4:$C$3072,WQBE_Loading!K$4:K$3072,,0,),"")</f>
        <v/>
      </c>
      <c r="AL1101" s="25" t="str">
        <f>IFERROR(_xlfn.XLOOKUP($C1101,WQBE_Loading!$C$4:$C$3072,WQBE_Loading!L$4:L$3072,,0,),"")</f>
        <v/>
      </c>
      <c r="AM1101" s="25" t="str">
        <f>IFERROR(_xlfn.XLOOKUP($C1101,WQBE_Loading!$C$4:$C$3072,WQBE_Loading!M$4:M$3072,,0,),"")</f>
        <v/>
      </c>
      <c r="AN1101" s="25" t="str">
        <f>IFERROR(_xlfn.XLOOKUP($C1101,WQBE_Loading!$C$4:$C$3072,WQBE_Loading!N$4:N$3072,,0,),"")</f>
        <v/>
      </c>
      <c r="AO1101" s="25" t="str">
        <f>IFERROR(_xlfn.XLOOKUP($C1101,WQBE_Loading!$C$4:$C$3072,WQBE_Loading!O$4:O$3072,,0,),"")</f>
        <v/>
      </c>
      <c r="AP1101" s="25" t="str">
        <f>IFERROR(_xlfn.XLOOKUP($C1101,WQBE_Loading!$C$4:$C$3072,WQBE_Loading!P$4:P$3072,,0,),"")</f>
        <v/>
      </c>
      <c r="AQ1101" s="13" t="str">
        <f>IFERROR(_xlfn.XLOOKUP($C1101,WQBE_Loading!$C$4:$C$3072,WQBE_Loading!Q$4:Q$3072,,0,),"")</f>
        <v/>
      </c>
      <c r="AR1101">
        <f>_xlfn.XLOOKUP(C1101,UrbanHeat!$A$2:$A$1333,UrbanHeat!$B$2:$B$1333,,0,)</f>
        <v>8.9220000000000006</v>
      </c>
      <c r="AS1101" s="25">
        <f>_xlfn.XLOOKUP($C1101,TNC_Loading!$A$2:$A$1332,TNC_Loading!B$2:B$1332,,0,)</f>
        <v>2.7480000000000002</v>
      </c>
      <c r="AT1101" s="25">
        <f>_xlfn.XLOOKUP($C1101,TNC_Loading!$A$2:$A$1332,TNC_Loading!C$2:C$1332,,0,)</f>
        <v>1.2999999999999999E-2</v>
      </c>
      <c r="AU1101" s="25">
        <f>_xlfn.XLOOKUP($C1101,TNC_Loading!$A$2:$A$1332,TNC_Loading!D$2:D$1332,,0,)</f>
        <v>0.64600000000000002</v>
      </c>
      <c r="AV1101" s="25">
        <f>_xlfn.XLOOKUP($C1101,TNC_Loading!$A$2:$A$1332,TNC_Loading!E$2:E$1332,,0,)</f>
        <v>0.748</v>
      </c>
      <c r="AW1101" s="25">
        <f>_xlfn.XLOOKUP($C1101,TNC_Loading!$A$2:$A$1332,TNC_Loading!F$2:F$1332,,0,)</f>
        <v>47.548999999999999</v>
      </c>
      <c r="AX1101">
        <f>_xlfn.XLOOKUP(C1101,BIBI!$D$2:$D$1332,BIBI!$F$2:$F$1332,,0,)</f>
        <v>0</v>
      </c>
      <c r="AY1101">
        <f>_xlfn.XLOOKUP(C1101,FacilityCounts!$A$3:$A$1333,FacilityCounts!$B$3:$B$1333,,0,)</f>
        <v>0</v>
      </c>
      <c r="AZ1101">
        <f>_xlfn.XLOOKUP(C1101,FacilityCounts!$D$3:$D$1333,FacilityCounts!$E$3:$E$1333,,0,)</f>
        <v>0</v>
      </c>
      <c r="BA1101">
        <f>_xlfn.XLOOKUP(C1101,FacilityCounts!$G$3:$G$1333,FacilityCounts!$H$3:$H$1333,,0,)</f>
        <v>0</v>
      </c>
      <c r="BB1101">
        <f>IFERROR(_xlfn.XLOOKUP(C1101,'DA to P Sensitive Lakes'!$P$2:$P$44,'DA to P Sensitive Lakes'!$Q$2:$Q$44,,0,),0)</f>
        <v>0</v>
      </c>
      <c r="BC1101" s="25">
        <f>_xlfn.XLOOKUP(C1101,'Historic Runoff (mm)'!$A$2:$A$1332,'Historic Runoff (mm)'!$B$2:$B$1332,,0,)</f>
        <v>263.83499999999998</v>
      </c>
      <c r="BD1101">
        <f>_xlfn.XLOOKUP(C1101,DrainageComplaint!$A$2:$A$1332,DrainageComplaint!$B$2:$B$1332,,0,)</f>
        <v>0</v>
      </c>
      <c r="BE1101">
        <f>_xlfn.XLOOKUP(C1101,PAD_Area!$G$2:$G$1332,PAD_Area!$H$2:$H$1332,,0,)</f>
        <v>0.63210340711520985</v>
      </c>
    </row>
    <row r="1102" spans="1:57" x14ac:dyDescent="0.2">
      <c r="A1102" s="2">
        <v>1099</v>
      </c>
      <c r="B1102" s="2">
        <v>1100</v>
      </c>
      <c r="C1102" s="20">
        <v>1500810</v>
      </c>
      <c r="D1102" s="3" t="s">
        <v>1084</v>
      </c>
      <c r="E1102" s="3" t="s">
        <v>1017</v>
      </c>
      <c r="F1102" s="3">
        <v>6159.3940000000002</v>
      </c>
      <c r="G1102" s="3">
        <v>116398.111745</v>
      </c>
      <c r="H1102" s="3">
        <v>268302132.47</v>
      </c>
      <c r="I1102" s="2">
        <v>2</v>
      </c>
      <c r="J1102" s="2">
        <v>1</v>
      </c>
      <c r="K1102" s="2">
        <v>0</v>
      </c>
      <c r="L1102" s="2">
        <v>0</v>
      </c>
      <c r="M1102" s="3">
        <v>0</v>
      </c>
      <c r="N1102" s="2">
        <f>_xlfn.XLOOKUP(C1102,Shellfish_Presence!$E$3:$E$1333,Shellfish_Presence!$G$3:$G$1333,,0,)</f>
        <v>0</v>
      </c>
      <c r="O1102" s="3">
        <v>0</v>
      </c>
      <c r="P1102" s="3">
        <v>0</v>
      </c>
      <c r="Q1102" s="2">
        <v>0</v>
      </c>
      <c r="R1102" s="3">
        <v>0.99999898672103882</v>
      </c>
      <c r="S1102" s="3">
        <v>0</v>
      </c>
      <c r="T1102" s="3">
        <v>0</v>
      </c>
      <c r="U1102" s="3">
        <v>0</v>
      </c>
      <c r="V1102" s="2">
        <v>0</v>
      </c>
      <c r="W1102" s="3" t="str">
        <f t="shared" si="34"/>
        <v/>
      </c>
      <c r="X1102" t="str">
        <f t="shared" si="35"/>
        <v/>
      </c>
      <c r="Y1102">
        <f>IFERROR(INDEX('Parcel Year'!$N$3:$N$1175,MATCH(KC_SPS_SubbasinAttributes!C1102,'Parcel Year'!$M$3:$M$1175,0)),0)</f>
        <v>2.7981200255453587E-3</v>
      </c>
      <c r="Z1102">
        <f>INDEX(Imperviousness!$B$2:$B$1332,MATCH(KC_SPS_SubbasinAttributes!C1102,Imperviousness!$A$2:$A$1332,0))</f>
        <v>0</v>
      </c>
      <c r="AA1102">
        <f>INDEX('Flow Duration Index'!$B$2:$B$1332,MATCH(KC_SPS_SubbasinAttributes!C1102,'Flow Duration Index'!$A$2:$A$1332,0))</f>
        <v>1.5289999999999999</v>
      </c>
      <c r="AB1102">
        <f>INDEX(Opportunity_Index!$G$2:$G$1333,MATCH(KC_SPS_SubbasinAttributes!C1102,Opportunity_Index!$F$2:$F$1333,0))</f>
        <v>0</v>
      </c>
      <c r="AC1102">
        <f>INDEX(Traffic!$B$2:$B$1332,MATCH(KC_SPS_SubbasinAttributes!C1102,Traffic!$A$2:$A$1332,0))</f>
        <v>0</v>
      </c>
      <c r="AD1102">
        <f>INDEX(EquityScore!$F$3:$F$1334,MATCH(KC_SPS_SubbasinAttributes!C1102,EquityScore!$E$3:$E$1334,0))</f>
        <v>1.6666666699999999</v>
      </c>
      <c r="AE1102" t="str">
        <f>IFERROR(INDEX(PavementCondition!$E$2:$E$669,MATCH(KC_SPS_SubbasinAttributes!C1102,PavementCondition!$D$2:$D$669,0)),"N/A")</f>
        <v>N/A</v>
      </c>
      <c r="AF1102">
        <f>INDEX(SpawnerMortality!$E$2:$E$1331,MATCH(KC_SPS_SubbasinAttributes!C1102,SpawnerMortality!$D$2:$D$1331,0))</f>
        <v>0</v>
      </c>
      <c r="AG1102" s="25" t="str">
        <f>IFERROR(_xlfn.XLOOKUP($C1102,WQBE_Loading!$C$4:$C$3072,WQBE_Loading!G$4:G$3072,,0,),"")</f>
        <v/>
      </c>
      <c r="AH1102" s="25" t="str">
        <f>IFERROR(_xlfn.XLOOKUP($C1102,WQBE_Loading!$C$4:$C$3072,WQBE_Loading!H$4:H$3072,,0,),"")</f>
        <v/>
      </c>
      <c r="AI1102" s="25" t="str">
        <f>IFERROR(_xlfn.XLOOKUP($C1102,WQBE_Loading!$C$4:$C$3072,WQBE_Loading!I$4:I$3072,,0,),"")</f>
        <v/>
      </c>
      <c r="AJ1102" s="25" t="str">
        <f>IFERROR(_xlfn.XLOOKUP($C1102,WQBE_Loading!$C$4:$C$3072,WQBE_Loading!J$4:J$3072,,0,),"")</f>
        <v/>
      </c>
      <c r="AK1102" s="25" t="str">
        <f>IFERROR(_xlfn.XLOOKUP($C1102,WQBE_Loading!$C$4:$C$3072,WQBE_Loading!K$4:K$3072,,0,),"")</f>
        <v/>
      </c>
      <c r="AL1102" s="25" t="str">
        <f>IFERROR(_xlfn.XLOOKUP($C1102,WQBE_Loading!$C$4:$C$3072,WQBE_Loading!L$4:L$3072,,0,),"")</f>
        <v/>
      </c>
      <c r="AM1102" s="25" t="str">
        <f>IFERROR(_xlfn.XLOOKUP($C1102,WQBE_Loading!$C$4:$C$3072,WQBE_Loading!M$4:M$3072,,0,),"")</f>
        <v/>
      </c>
      <c r="AN1102" s="25" t="str">
        <f>IFERROR(_xlfn.XLOOKUP($C1102,WQBE_Loading!$C$4:$C$3072,WQBE_Loading!N$4:N$3072,,0,),"")</f>
        <v/>
      </c>
      <c r="AO1102" s="25" t="str">
        <f>IFERROR(_xlfn.XLOOKUP($C1102,WQBE_Loading!$C$4:$C$3072,WQBE_Loading!O$4:O$3072,,0,),"")</f>
        <v/>
      </c>
      <c r="AP1102" s="25" t="str">
        <f>IFERROR(_xlfn.XLOOKUP($C1102,WQBE_Loading!$C$4:$C$3072,WQBE_Loading!P$4:P$3072,,0,),"")</f>
        <v/>
      </c>
      <c r="AQ1102" s="13" t="str">
        <f>IFERROR(_xlfn.XLOOKUP($C1102,WQBE_Loading!$C$4:$C$3072,WQBE_Loading!Q$4:Q$3072,,0,),"")</f>
        <v/>
      </c>
      <c r="AR1102">
        <f>_xlfn.XLOOKUP(C1102,UrbanHeat!$A$2:$A$1333,UrbanHeat!$B$2:$B$1333,,0,)</f>
        <v>8.8439999999999994</v>
      </c>
      <c r="AS1102" s="25">
        <f>_xlfn.XLOOKUP($C1102,TNC_Loading!$A$2:$A$1332,TNC_Loading!B$2:B$1332,,0,)</f>
        <v>1.1160000000000001</v>
      </c>
      <c r="AT1102" s="25">
        <f>_xlfn.XLOOKUP($C1102,TNC_Loading!$A$2:$A$1332,TNC_Loading!C$2:C$1332,,0,)</f>
        <v>8.0000000000000002E-3</v>
      </c>
      <c r="AU1102" s="25">
        <f>_xlfn.XLOOKUP($C1102,TNC_Loading!$A$2:$A$1332,TNC_Loading!D$2:D$1332,,0,)</f>
        <v>0.27200000000000002</v>
      </c>
      <c r="AV1102" s="25">
        <f>_xlfn.XLOOKUP($C1102,TNC_Loading!$A$2:$A$1332,TNC_Loading!E$2:E$1332,,0,)</f>
        <v>0.38100000000000001</v>
      </c>
      <c r="AW1102" s="25">
        <f>_xlfn.XLOOKUP($C1102,TNC_Loading!$A$2:$A$1332,TNC_Loading!F$2:F$1332,,0,)</f>
        <v>19.303999999999998</v>
      </c>
      <c r="AX1102">
        <f>_xlfn.XLOOKUP(C1102,BIBI!$D$2:$D$1332,BIBI!$F$2:$F$1332,,0,)</f>
        <v>0</v>
      </c>
      <c r="AY1102">
        <f>_xlfn.XLOOKUP(C1102,FacilityCounts!$A$3:$A$1333,FacilityCounts!$B$3:$B$1333,,0,)</f>
        <v>0</v>
      </c>
      <c r="AZ1102">
        <f>_xlfn.XLOOKUP(C1102,FacilityCounts!$D$3:$D$1333,FacilityCounts!$E$3:$E$1333,,0,)</f>
        <v>0</v>
      </c>
      <c r="BA1102">
        <f>_xlfn.XLOOKUP(C1102,FacilityCounts!$G$3:$G$1333,FacilityCounts!$H$3:$H$1333,,0,)</f>
        <v>0</v>
      </c>
      <c r="BB1102">
        <f>IFERROR(_xlfn.XLOOKUP(C1102,'DA to P Sensitive Lakes'!$P$2:$P$44,'DA to P Sensitive Lakes'!$Q$2:$Q$44,,0,),0)</f>
        <v>0</v>
      </c>
      <c r="BC1102" s="25">
        <f>_xlfn.XLOOKUP(C1102,'Historic Runoff (mm)'!$A$2:$A$1332,'Historic Runoff (mm)'!$B$2:$B$1332,,0,)</f>
        <v>100.631</v>
      </c>
      <c r="BD1102">
        <f>_xlfn.XLOOKUP(C1102,DrainageComplaint!$A$2:$A$1332,DrainageComplaint!$B$2:$B$1332,,0,)</f>
        <v>0</v>
      </c>
      <c r="BE1102">
        <f>_xlfn.XLOOKUP(C1102,PAD_Area!$G$2:$G$1332,PAD_Area!$H$2:$H$1332,,0,)</f>
        <v>0.77572600543498993</v>
      </c>
    </row>
    <row r="1103" spans="1:57" x14ac:dyDescent="0.2">
      <c r="A1103" s="2">
        <v>1100</v>
      </c>
      <c r="B1103" s="2">
        <v>1101</v>
      </c>
      <c r="C1103" s="20">
        <v>1500820</v>
      </c>
      <c r="D1103" s="3" t="s">
        <v>1085</v>
      </c>
      <c r="E1103" s="3" t="s">
        <v>1017</v>
      </c>
      <c r="F1103" s="3">
        <v>5162.2539999999999</v>
      </c>
      <c r="G1103" s="3">
        <v>87004.475541000007</v>
      </c>
      <c r="H1103" s="3">
        <v>224866880.91</v>
      </c>
      <c r="I1103" s="2">
        <v>2</v>
      </c>
      <c r="J1103" s="2">
        <v>2</v>
      </c>
      <c r="K1103" s="2">
        <v>2</v>
      </c>
      <c r="L1103" s="2">
        <v>0</v>
      </c>
      <c r="M1103" s="3">
        <v>0</v>
      </c>
      <c r="N1103" s="2">
        <f>_xlfn.XLOOKUP(C1103,Shellfish_Presence!$E$3:$E$1333,Shellfish_Presence!$G$3:$G$1333,,0,)</f>
        <v>0</v>
      </c>
      <c r="O1103" s="3">
        <v>0</v>
      </c>
      <c r="P1103" s="3">
        <v>0</v>
      </c>
      <c r="Q1103" s="2">
        <v>0</v>
      </c>
      <c r="R1103" s="3">
        <v>0.99639600515365601</v>
      </c>
      <c r="S1103" s="3">
        <v>0</v>
      </c>
      <c r="T1103" s="3">
        <v>0</v>
      </c>
      <c r="U1103" s="3">
        <v>0</v>
      </c>
      <c r="V1103" s="2">
        <v>0</v>
      </c>
      <c r="W1103" s="3" t="str">
        <f t="shared" si="34"/>
        <v/>
      </c>
      <c r="X1103" t="str">
        <f t="shared" si="35"/>
        <v/>
      </c>
      <c r="Y1103">
        <f>IFERROR(INDEX('Parcel Year'!$N$3:$N$1175,MATCH(KC_SPS_SubbasinAttributes!C1103,'Parcel Year'!$M$3:$M$1175,0)),0)</f>
        <v>0</v>
      </c>
      <c r="Z1103">
        <f>INDEX(Imperviousness!$B$2:$B$1332,MATCH(KC_SPS_SubbasinAttributes!C1103,Imperviousness!$A$2:$A$1332,0))</f>
        <v>0</v>
      </c>
      <c r="AA1103">
        <f>INDEX('Flow Duration Index'!$B$2:$B$1332,MATCH(KC_SPS_SubbasinAttributes!C1103,'Flow Duration Index'!$A$2:$A$1332,0))</f>
        <v>1.494</v>
      </c>
      <c r="AB1103">
        <f>INDEX(Opportunity_Index!$G$2:$G$1333,MATCH(KC_SPS_SubbasinAttributes!C1103,Opportunity_Index!$F$2:$F$1333,0))</f>
        <v>0</v>
      </c>
      <c r="AC1103">
        <f>INDEX(Traffic!$B$2:$B$1332,MATCH(KC_SPS_SubbasinAttributes!C1103,Traffic!$A$2:$A$1332,0))</f>
        <v>0</v>
      </c>
      <c r="AD1103">
        <f>INDEX(EquityScore!$F$3:$F$1334,MATCH(KC_SPS_SubbasinAttributes!C1103,EquityScore!$E$3:$E$1334,0))</f>
        <v>1.6666666699999999</v>
      </c>
      <c r="AE1103" t="str">
        <f>IFERROR(INDEX(PavementCondition!$E$2:$E$669,MATCH(KC_SPS_SubbasinAttributes!C1103,PavementCondition!$D$2:$D$669,0)),"N/A")</f>
        <v>N/A</v>
      </c>
      <c r="AF1103">
        <f>INDEX(SpawnerMortality!$E$2:$E$1331,MATCH(KC_SPS_SubbasinAttributes!C1103,SpawnerMortality!$D$2:$D$1331,0))</f>
        <v>0</v>
      </c>
      <c r="AG1103" s="25" t="str">
        <f>IFERROR(_xlfn.XLOOKUP($C1103,WQBE_Loading!$C$4:$C$3072,WQBE_Loading!G$4:G$3072,,0,),"")</f>
        <v/>
      </c>
      <c r="AH1103" s="25" t="str">
        <f>IFERROR(_xlfn.XLOOKUP($C1103,WQBE_Loading!$C$4:$C$3072,WQBE_Loading!H$4:H$3072,,0,),"")</f>
        <v/>
      </c>
      <c r="AI1103" s="25" t="str">
        <f>IFERROR(_xlfn.XLOOKUP($C1103,WQBE_Loading!$C$4:$C$3072,WQBE_Loading!I$4:I$3072,,0,),"")</f>
        <v/>
      </c>
      <c r="AJ1103" s="25" t="str">
        <f>IFERROR(_xlfn.XLOOKUP($C1103,WQBE_Loading!$C$4:$C$3072,WQBE_Loading!J$4:J$3072,,0,),"")</f>
        <v/>
      </c>
      <c r="AK1103" s="25" t="str">
        <f>IFERROR(_xlfn.XLOOKUP($C1103,WQBE_Loading!$C$4:$C$3072,WQBE_Loading!K$4:K$3072,,0,),"")</f>
        <v/>
      </c>
      <c r="AL1103" s="25" t="str">
        <f>IFERROR(_xlfn.XLOOKUP($C1103,WQBE_Loading!$C$4:$C$3072,WQBE_Loading!L$4:L$3072,,0,),"")</f>
        <v/>
      </c>
      <c r="AM1103" s="25" t="str">
        <f>IFERROR(_xlfn.XLOOKUP($C1103,WQBE_Loading!$C$4:$C$3072,WQBE_Loading!M$4:M$3072,,0,),"")</f>
        <v/>
      </c>
      <c r="AN1103" s="25" t="str">
        <f>IFERROR(_xlfn.XLOOKUP($C1103,WQBE_Loading!$C$4:$C$3072,WQBE_Loading!N$4:N$3072,,0,),"")</f>
        <v/>
      </c>
      <c r="AO1103" s="25" t="str">
        <f>IFERROR(_xlfn.XLOOKUP($C1103,WQBE_Loading!$C$4:$C$3072,WQBE_Loading!O$4:O$3072,,0,),"")</f>
        <v/>
      </c>
      <c r="AP1103" s="25" t="str">
        <f>IFERROR(_xlfn.XLOOKUP($C1103,WQBE_Loading!$C$4:$C$3072,WQBE_Loading!P$4:P$3072,,0,),"")</f>
        <v/>
      </c>
      <c r="AQ1103" s="13" t="str">
        <f>IFERROR(_xlfn.XLOOKUP($C1103,WQBE_Loading!$C$4:$C$3072,WQBE_Loading!Q$4:Q$3072,,0,),"")</f>
        <v/>
      </c>
      <c r="AR1103">
        <f>_xlfn.XLOOKUP(C1103,UrbanHeat!$A$2:$A$1333,UrbanHeat!$B$2:$B$1333,,0,)</f>
        <v>8.5069999999999997</v>
      </c>
      <c r="AS1103" s="25">
        <f>_xlfn.XLOOKUP($C1103,TNC_Loading!$A$2:$A$1332,TNC_Loading!B$2:B$1332,,0,)</f>
        <v>0.72299999999999998</v>
      </c>
      <c r="AT1103" s="25">
        <f>_xlfn.XLOOKUP($C1103,TNC_Loading!$A$2:$A$1332,TNC_Loading!C$2:C$1332,,0,)</f>
        <v>1E-3</v>
      </c>
      <c r="AU1103" s="25">
        <f>_xlfn.XLOOKUP($C1103,TNC_Loading!$A$2:$A$1332,TNC_Loading!D$2:D$1332,,0,)</f>
        <v>0.22800000000000001</v>
      </c>
      <c r="AV1103" s="25">
        <f>_xlfn.XLOOKUP($C1103,TNC_Loading!$A$2:$A$1332,TNC_Loading!E$2:E$1332,,0,)</f>
        <v>0.12</v>
      </c>
      <c r="AW1103" s="25">
        <f>_xlfn.XLOOKUP($C1103,TNC_Loading!$A$2:$A$1332,TNC_Loading!F$2:F$1332,,0,)</f>
        <v>12.52</v>
      </c>
      <c r="AX1103">
        <f>_xlfn.XLOOKUP(C1103,BIBI!$D$2:$D$1332,BIBI!$F$2:$F$1332,,0,)</f>
        <v>0</v>
      </c>
      <c r="AY1103">
        <f>_xlfn.XLOOKUP(C1103,FacilityCounts!$A$3:$A$1333,FacilityCounts!$B$3:$B$1333,,0,)</f>
        <v>0</v>
      </c>
      <c r="AZ1103">
        <f>_xlfn.XLOOKUP(C1103,FacilityCounts!$D$3:$D$1333,FacilityCounts!$E$3:$E$1333,,0,)</f>
        <v>0</v>
      </c>
      <c r="BA1103">
        <f>_xlfn.XLOOKUP(C1103,FacilityCounts!$G$3:$G$1333,FacilityCounts!$H$3:$H$1333,,0,)</f>
        <v>0</v>
      </c>
      <c r="BB1103">
        <f>IFERROR(_xlfn.XLOOKUP(C1103,'DA to P Sensitive Lakes'!$P$2:$P$44,'DA to P Sensitive Lakes'!$Q$2:$Q$44,,0,),0)</f>
        <v>0</v>
      </c>
      <c r="BC1103" s="25">
        <f>_xlfn.XLOOKUP(C1103,'Historic Runoff (mm)'!$A$2:$A$1332,'Historic Runoff (mm)'!$B$2:$B$1332,,0,)</f>
        <v>89.515000000000001</v>
      </c>
      <c r="BD1103">
        <f>_xlfn.XLOOKUP(C1103,DrainageComplaint!$A$2:$A$1332,DrainageComplaint!$B$2:$B$1332,,0,)</f>
        <v>0</v>
      </c>
      <c r="BE1103">
        <f>_xlfn.XLOOKUP(C1103,PAD_Area!$G$2:$G$1332,PAD_Area!$H$2:$H$1332,,0,)</f>
        <v>0.99318271419542725</v>
      </c>
    </row>
    <row r="1104" spans="1:57" x14ac:dyDescent="0.2">
      <c r="A1104" s="2">
        <v>1101</v>
      </c>
      <c r="B1104" s="2">
        <v>1102</v>
      </c>
      <c r="C1104" s="20">
        <v>1500830</v>
      </c>
      <c r="D1104" s="3" t="s">
        <v>1085</v>
      </c>
      <c r="E1104" s="3" t="s">
        <v>1017</v>
      </c>
      <c r="F1104" s="3">
        <v>1679.777</v>
      </c>
      <c r="G1104" s="3">
        <v>42930.3807581</v>
      </c>
      <c r="H1104" s="3">
        <v>73170772.446199998</v>
      </c>
      <c r="I1104" s="2">
        <v>0</v>
      </c>
      <c r="J1104" s="2">
        <v>1</v>
      </c>
      <c r="K1104" s="2">
        <v>0</v>
      </c>
      <c r="L1104" s="2">
        <v>0</v>
      </c>
      <c r="M1104" s="3">
        <v>0</v>
      </c>
      <c r="N1104" s="2">
        <f>_xlfn.XLOOKUP(C1104,Shellfish_Presence!$E$3:$E$1333,Shellfish_Presence!$G$3:$G$1333,,0,)</f>
        <v>0</v>
      </c>
      <c r="O1104" s="3">
        <v>0</v>
      </c>
      <c r="P1104" s="3">
        <v>0</v>
      </c>
      <c r="Q1104" s="2">
        <v>0</v>
      </c>
      <c r="R1104" s="3">
        <v>1</v>
      </c>
      <c r="S1104" s="3">
        <v>0</v>
      </c>
      <c r="T1104" s="3">
        <v>0</v>
      </c>
      <c r="U1104" s="3">
        <v>0</v>
      </c>
      <c r="V1104" s="2">
        <v>0</v>
      </c>
      <c r="W1104" s="3" t="str">
        <f t="shared" si="34"/>
        <v/>
      </c>
      <c r="X1104" t="str">
        <f t="shared" si="35"/>
        <v/>
      </c>
      <c r="Y1104">
        <f>IFERROR(INDEX('Parcel Year'!$N$3:$N$1175,MATCH(KC_SPS_SubbasinAttributes!C1104,'Parcel Year'!$M$3:$M$1175,0)),0)</f>
        <v>0</v>
      </c>
      <c r="Z1104">
        <f>INDEX(Imperviousness!$B$2:$B$1332,MATCH(KC_SPS_SubbasinAttributes!C1104,Imperviousness!$A$2:$A$1332,0))</f>
        <v>0</v>
      </c>
      <c r="AA1104">
        <f>INDEX('Flow Duration Index'!$B$2:$B$1332,MATCH(KC_SPS_SubbasinAttributes!C1104,'Flow Duration Index'!$A$2:$A$1332,0))</f>
        <v>1.631</v>
      </c>
      <c r="AB1104">
        <f>INDEX(Opportunity_Index!$G$2:$G$1333,MATCH(KC_SPS_SubbasinAttributes!C1104,Opportunity_Index!$F$2:$F$1333,0))</f>
        <v>0</v>
      </c>
      <c r="AC1104">
        <f>INDEX(Traffic!$B$2:$B$1332,MATCH(KC_SPS_SubbasinAttributes!C1104,Traffic!$A$2:$A$1332,0))</f>
        <v>0</v>
      </c>
      <c r="AD1104">
        <f>INDEX(EquityScore!$F$3:$F$1334,MATCH(KC_SPS_SubbasinAttributes!C1104,EquityScore!$E$3:$E$1334,0))</f>
        <v>1.6666666699999999</v>
      </c>
      <c r="AE1104" t="str">
        <f>IFERROR(INDEX(PavementCondition!$E$2:$E$669,MATCH(KC_SPS_SubbasinAttributes!C1104,PavementCondition!$D$2:$D$669,0)),"N/A")</f>
        <v>N/A</v>
      </c>
      <c r="AF1104">
        <f>INDEX(SpawnerMortality!$E$2:$E$1331,MATCH(KC_SPS_SubbasinAttributes!C1104,SpawnerMortality!$D$2:$D$1331,0))</f>
        <v>0</v>
      </c>
      <c r="AG1104" s="25" t="str">
        <f>IFERROR(_xlfn.XLOOKUP($C1104,WQBE_Loading!$C$4:$C$3072,WQBE_Loading!G$4:G$3072,,0,),"")</f>
        <v/>
      </c>
      <c r="AH1104" s="25" t="str">
        <f>IFERROR(_xlfn.XLOOKUP($C1104,WQBE_Loading!$C$4:$C$3072,WQBE_Loading!H$4:H$3072,,0,),"")</f>
        <v/>
      </c>
      <c r="AI1104" s="25" t="str">
        <f>IFERROR(_xlfn.XLOOKUP($C1104,WQBE_Loading!$C$4:$C$3072,WQBE_Loading!I$4:I$3072,,0,),"")</f>
        <v/>
      </c>
      <c r="AJ1104" s="25" t="str">
        <f>IFERROR(_xlfn.XLOOKUP($C1104,WQBE_Loading!$C$4:$C$3072,WQBE_Loading!J$4:J$3072,,0,),"")</f>
        <v/>
      </c>
      <c r="AK1104" s="25" t="str">
        <f>IFERROR(_xlfn.XLOOKUP($C1104,WQBE_Loading!$C$4:$C$3072,WQBE_Loading!K$4:K$3072,,0,),"")</f>
        <v/>
      </c>
      <c r="AL1104" s="25" t="str">
        <f>IFERROR(_xlfn.XLOOKUP($C1104,WQBE_Loading!$C$4:$C$3072,WQBE_Loading!L$4:L$3072,,0,),"")</f>
        <v/>
      </c>
      <c r="AM1104" s="25" t="str">
        <f>IFERROR(_xlfn.XLOOKUP($C1104,WQBE_Loading!$C$4:$C$3072,WQBE_Loading!M$4:M$3072,,0,),"")</f>
        <v/>
      </c>
      <c r="AN1104" s="25" t="str">
        <f>IFERROR(_xlfn.XLOOKUP($C1104,WQBE_Loading!$C$4:$C$3072,WQBE_Loading!N$4:N$3072,,0,),"")</f>
        <v/>
      </c>
      <c r="AO1104" s="25" t="str">
        <f>IFERROR(_xlfn.XLOOKUP($C1104,WQBE_Loading!$C$4:$C$3072,WQBE_Loading!O$4:O$3072,,0,),"")</f>
        <v/>
      </c>
      <c r="AP1104" s="25" t="str">
        <f>IFERROR(_xlfn.XLOOKUP($C1104,WQBE_Loading!$C$4:$C$3072,WQBE_Loading!P$4:P$3072,,0,),"")</f>
        <v/>
      </c>
      <c r="AQ1104" s="13" t="str">
        <f>IFERROR(_xlfn.XLOOKUP($C1104,WQBE_Loading!$C$4:$C$3072,WQBE_Loading!Q$4:Q$3072,,0,),"")</f>
        <v/>
      </c>
      <c r="AR1104">
        <f>_xlfn.XLOOKUP(C1104,UrbanHeat!$A$2:$A$1333,UrbanHeat!$B$2:$B$1333,,0,)</f>
        <v>8.4480000000000004</v>
      </c>
      <c r="AS1104" s="25">
        <f>_xlfn.XLOOKUP($C1104,TNC_Loading!$A$2:$A$1332,TNC_Loading!B$2:B$1332,,0,)</f>
        <v>2.4260000000000002</v>
      </c>
      <c r="AT1104" s="25">
        <f>_xlfn.XLOOKUP($C1104,TNC_Loading!$A$2:$A$1332,TNC_Loading!C$2:C$1332,,0,)</f>
        <v>6.0000000000000001E-3</v>
      </c>
      <c r="AU1104" s="25">
        <f>_xlfn.XLOOKUP($C1104,TNC_Loading!$A$2:$A$1332,TNC_Loading!D$2:D$1332,,0,)</f>
        <v>0.623</v>
      </c>
      <c r="AV1104" s="25">
        <f>_xlfn.XLOOKUP($C1104,TNC_Loading!$A$2:$A$1332,TNC_Loading!E$2:E$1332,,0,)</f>
        <v>0.46400000000000002</v>
      </c>
      <c r="AW1104" s="25">
        <f>_xlfn.XLOOKUP($C1104,TNC_Loading!$A$2:$A$1332,TNC_Loading!F$2:F$1332,,0,)</f>
        <v>42.018999999999998</v>
      </c>
      <c r="AX1104">
        <f>_xlfn.XLOOKUP(C1104,BIBI!$D$2:$D$1332,BIBI!$F$2:$F$1332,,0,)</f>
        <v>0</v>
      </c>
      <c r="AY1104">
        <f>_xlfn.XLOOKUP(C1104,FacilityCounts!$A$3:$A$1333,FacilityCounts!$B$3:$B$1333,,0,)</f>
        <v>0</v>
      </c>
      <c r="AZ1104">
        <f>_xlfn.XLOOKUP(C1104,FacilityCounts!$D$3:$D$1333,FacilityCounts!$E$3:$E$1333,,0,)</f>
        <v>0</v>
      </c>
      <c r="BA1104">
        <f>_xlfn.XLOOKUP(C1104,FacilityCounts!$G$3:$G$1333,FacilityCounts!$H$3:$H$1333,,0,)</f>
        <v>0</v>
      </c>
      <c r="BB1104">
        <f>IFERROR(_xlfn.XLOOKUP(C1104,'DA to P Sensitive Lakes'!$P$2:$P$44,'DA to P Sensitive Lakes'!$Q$2:$Q$44,,0,),0)</f>
        <v>0</v>
      </c>
      <c r="BC1104" s="25">
        <f>_xlfn.XLOOKUP(C1104,'Historic Runoff (mm)'!$A$2:$A$1332,'Historic Runoff (mm)'!$B$2:$B$1332,,0,)</f>
        <v>253.12899999999999</v>
      </c>
      <c r="BD1104">
        <f>_xlfn.XLOOKUP(C1104,DrainageComplaint!$A$2:$A$1332,DrainageComplaint!$B$2:$B$1332,,0,)</f>
        <v>0</v>
      </c>
      <c r="BE1104">
        <f>_xlfn.XLOOKUP(C1104,PAD_Area!$G$2:$G$1332,PAD_Area!$H$2:$H$1332,,0,)</f>
        <v>1.0108758751302958</v>
      </c>
    </row>
    <row r="1105" spans="1:57" x14ac:dyDescent="0.2">
      <c r="A1105" s="2">
        <v>1102</v>
      </c>
      <c r="B1105" s="2">
        <v>1103</v>
      </c>
      <c r="C1105" s="20">
        <v>1500840</v>
      </c>
      <c r="D1105" s="3" t="s">
        <v>1085</v>
      </c>
      <c r="E1105" s="3" t="s">
        <v>1017</v>
      </c>
      <c r="F1105" s="3">
        <v>1911.038</v>
      </c>
      <c r="G1105" s="3">
        <v>46896.241814300003</v>
      </c>
      <c r="H1105" s="3">
        <v>83244493.594999999</v>
      </c>
      <c r="I1105" s="2">
        <v>0</v>
      </c>
      <c r="J1105" s="2">
        <v>1</v>
      </c>
      <c r="K1105" s="2">
        <v>0</v>
      </c>
      <c r="L1105" s="2">
        <v>0</v>
      </c>
      <c r="M1105" s="3">
        <v>0</v>
      </c>
      <c r="N1105" s="2">
        <f>_xlfn.XLOOKUP(C1105,Shellfish_Presence!$E$3:$E$1333,Shellfish_Presence!$G$3:$G$1333,,0,)</f>
        <v>0</v>
      </c>
      <c r="O1105" s="3">
        <v>0</v>
      </c>
      <c r="P1105" s="3">
        <v>0</v>
      </c>
      <c r="Q1105" s="2">
        <v>0</v>
      </c>
      <c r="R1105" s="3">
        <v>1</v>
      </c>
      <c r="S1105" s="3">
        <v>0</v>
      </c>
      <c r="T1105" s="3">
        <v>0</v>
      </c>
      <c r="U1105" s="3">
        <v>0</v>
      </c>
      <c r="V1105" s="2">
        <v>0</v>
      </c>
      <c r="W1105" s="3" t="str">
        <f t="shared" si="34"/>
        <v/>
      </c>
      <c r="X1105" t="str">
        <f t="shared" si="35"/>
        <v/>
      </c>
      <c r="Y1105">
        <f>IFERROR(INDEX('Parcel Year'!$N$3:$N$1175,MATCH(KC_SPS_SubbasinAttributes!C1105,'Parcel Year'!$M$3:$M$1175,0)),0)</f>
        <v>0</v>
      </c>
      <c r="Z1105">
        <f>INDEX(Imperviousness!$B$2:$B$1332,MATCH(KC_SPS_SubbasinAttributes!C1105,Imperviousness!$A$2:$A$1332,0))</f>
        <v>0</v>
      </c>
      <c r="AA1105">
        <f>INDEX('Flow Duration Index'!$B$2:$B$1332,MATCH(KC_SPS_SubbasinAttributes!C1105,'Flow Duration Index'!$A$2:$A$1332,0))</f>
        <v>1.67</v>
      </c>
      <c r="AB1105">
        <f>INDEX(Opportunity_Index!$G$2:$G$1333,MATCH(KC_SPS_SubbasinAttributes!C1105,Opportunity_Index!$F$2:$F$1333,0))</f>
        <v>0</v>
      </c>
      <c r="AC1105">
        <f>INDEX(Traffic!$B$2:$B$1332,MATCH(KC_SPS_SubbasinAttributes!C1105,Traffic!$A$2:$A$1332,0))</f>
        <v>0</v>
      </c>
      <c r="AD1105">
        <f>INDEX(EquityScore!$F$3:$F$1334,MATCH(KC_SPS_SubbasinAttributes!C1105,EquityScore!$E$3:$E$1334,0))</f>
        <v>1.6666666699999999</v>
      </c>
      <c r="AE1105" t="str">
        <f>IFERROR(INDEX(PavementCondition!$E$2:$E$669,MATCH(KC_SPS_SubbasinAttributes!C1105,PavementCondition!$D$2:$D$669,0)),"N/A")</f>
        <v>N/A</v>
      </c>
      <c r="AF1105">
        <f>INDEX(SpawnerMortality!$E$2:$E$1331,MATCH(KC_SPS_SubbasinAttributes!C1105,SpawnerMortality!$D$2:$D$1331,0))</f>
        <v>0</v>
      </c>
      <c r="AG1105" s="25" t="str">
        <f>IFERROR(_xlfn.XLOOKUP($C1105,WQBE_Loading!$C$4:$C$3072,WQBE_Loading!G$4:G$3072,,0,),"")</f>
        <v/>
      </c>
      <c r="AH1105" s="25" t="str">
        <f>IFERROR(_xlfn.XLOOKUP($C1105,WQBE_Loading!$C$4:$C$3072,WQBE_Loading!H$4:H$3072,,0,),"")</f>
        <v/>
      </c>
      <c r="AI1105" s="25" t="str">
        <f>IFERROR(_xlfn.XLOOKUP($C1105,WQBE_Loading!$C$4:$C$3072,WQBE_Loading!I$4:I$3072,,0,),"")</f>
        <v/>
      </c>
      <c r="AJ1105" s="25" t="str">
        <f>IFERROR(_xlfn.XLOOKUP($C1105,WQBE_Loading!$C$4:$C$3072,WQBE_Loading!J$4:J$3072,,0,),"")</f>
        <v/>
      </c>
      <c r="AK1105" s="25" t="str">
        <f>IFERROR(_xlfn.XLOOKUP($C1105,WQBE_Loading!$C$4:$C$3072,WQBE_Loading!K$4:K$3072,,0,),"")</f>
        <v/>
      </c>
      <c r="AL1105" s="25" t="str">
        <f>IFERROR(_xlfn.XLOOKUP($C1105,WQBE_Loading!$C$4:$C$3072,WQBE_Loading!L$4:L$3072,,0,),"")</f>
        <v/>
      </c>
      <c r="AM1105" s="25" t="str">
        <f>IFERROR(_xlfn.XLOOKUP($C1105,WQBE_Loading!$C$4:$C$3072,WQBE_Loading!M$4:M$3072,,0,),"")</f>
        <v/>
      </c>
      <c r="AN1105" s="25" t="str">
        <f>IFERROR(_xlfn.XLOOKUP($C1105,WQBE_Loading!$C$4:$C$3072,WQBE_Loading!N$4:N$3072,,0,),"")</f>
        <v/>
      </c>
      <c r="AO1105" s="25" t="str">
        <f>IFERROR(_xlfn.XLOOKUP($C1105,WQBE_Loading!$C$4:$C$3072,WQBE_Loading!O$4:O$3072,,0,),"")</f>
        <v/>
      </c>
      <c r="AP1105" s="25" t="str">
        <f>IFERROR(_xlfn.XLOOKUP($C1105,WQBE_Loading!$C$4:$C$3072,WQBE_Loading!P$4:P$3072,,0,),"")</f>
        <v/>
      </c>
      <c r="AQ1105" s="13" t="str">
        <f>IFERROR(_xlfn.XLOOKUP($C1105,WQBE_Loading!$C$4:$C$3072,WQBE_Loading!Q$4:Q$3072,,0,),"")</f>
        <v/>
      </c>
      <c r="AR1105">
        <f>_xlfn.XLOOKUP(C1105,UrbanHeat!$A$2:$A$1333,UrbanHeat!$B$2:$B$1333,,0,)</f>
        <v>7.923</v>
      </c>
      <c r="AS1105" s="25">
        <f>_xlfn.XLOOKUP($C1105,TNC_Loading!$A$2:$A$1332,TNC_Loading!B$2:B$1332,,0,)</f>
        <v>0.74299999999999999</v>
      </c>
      <c r="AT1105" s="25">
        <f>_xlfn.XLOOKUP($C1105,TNC_Loading!$A$2:$A$1332,TNC_Loading!C$2:C$1332,,0,)</f>
        <v>4.0000000000000001E-3</v>
      </c>
      <c r="AU1105" s="25">
        <f>_xlfn.XLOOKUP($C1105,TNC_Loading!$A$2:$A$1332,TNC_Loading!D$2:D$1332,,0,)</f>
        <v>0.16900000000000001</v>
      </c>
      <c r="AV1105" s="25">
        <f>_xlfn.XLOOKUP($C1105,TNC_Loading!$A$2:$A$1332,TNC_Loading!E$2:E$1332,,0,)</f>
        <v>0.221</v>
      </c>
      <c r="AW1105" s="25">
        <f>_xlfn.XLOOKUP($C1105,TNC_Loading!$A$2:$A$1332,TNC_Loading!F$2:F$1332,,0,)</f>
        <v>12.86</v>
      </c>
      <c r="AX1105">
        <f>_xlfn.XLOOKUP(C1105,BIBI!$D$2:$D$1332,BIBI!$F$2:$F$1332,,0,)</f>
        <v>0</v>
      </c>
      <c r="AY1105">
        <f>_xlfn.XLOOKUP(C1105,FacilityCounts!$A$3:$A$1333,FacilityCounts!$B$3:$B$1333,,0,)</f>
        <v>0</v>
      </c>
      <c r="AZ1105">
        <f>_xlfn.XLOOKUP(C1105,FacilityCounts!$D$3:$D$1333,FacilityCounts!$E$3:$E$1333,,0,)</f>
        <v>0</v>
      </c>
      <c r="BA1105">
        <f>_xlfn.XLOOKUP(C1105,FacilityCounts!$G$3:$G$1333,FacilityCounts!$H$3:$H$1333,,0,)</f>
        <v>0</v>
      </c>
      <c r="BB1105">
        <f>IFERROR(_xlfn.XLOOKUP(C1105,'DA to P Sensitive Lakes'!$P$2:$P$44,'DA to P Sensitive Lakes'!$Q$2:$Q$44,,0,),0)</f>
        <v>0</v>
      </c>
      <c r="BC1105" s="25">
        <f>_xlfn.XLOOKUP(C1105,'Historic Runoff (mm)'!$A$2:$A$1332,'Historic Runoff (mm)'!$B$2:$B$1332,,0,)</f>
        <v>74.054000000000002</v>
      </c>
      <c r="BD1105">
        <f>_xlfn.XLOOKUP(C1105,DrainageComplaint!$A$2:$A$1332,DrainageComplaint!$B$2:$B$1332,,0,)</f>
        <v>0</v>
      </c>
      <c r="BE1105">
        <f>_xlfn.XLOOKUP(C1105,PAD_Area!$G$2:$G$1332,PAD_Area!$H$2:$H$1332,,0,)</f>
        <v>0.99265076965093613</v>
      </c>
    </row>
    <row r="1106" spans="1:57" x14ac:dyDescent="0.2">
      <c r="A1106" s="2">
        <v>1103</v>
      </c>
      <c r="B1106" s="2">
        <v>1104</v>
      </c>
      <c r="C1106" s="20">
        <v>1500850</v>
      </c>
      <c r="D1106" s="3" t="s">
        <v>1085</v>
      </c>
      <c r="E1106" s="3" t="s">
        <v>1017</v>
      </c>
      <c r="F1106" s="3">
        <v>6971.2910000000002</v>
      </c>
      <c r="G1106" s="3">
        <v>82903.383370900003</v>
      </c>
      <c r="H1106" s="3">
        <v>303668233.81699997</v>
      </c>
      <c r="I1106" s="2">
        <v>0</v>
      </c>
      <c r="J1106" s="2">
        <v>2</v>
      </c>
      <c r="K1106" s="2">
        <v>0</v>
      </c>
      <c r="L1106" s="2">
        <v>0</v>
      </c>
      <c r="M1106" s="3">
        <v>0</v>
      </c>
      <c r="N1106" s="2">
        <f>_xlfn.XLOOKUP(C1106,Shellfish_Presence!$E$3:$E$1333,Shellfish_Presence!$G$3:$G$1333,,0,)</f>
        <v>0</v>
      </c>
      <c r="O1106" s="3">
        <v>0</v>
      </c>
      <c r="P1106" s="3">
        <v>0</v>
      </c>
      <c r="Q1106" s="2">
        <v>0</v>
      </c>
      <c r="R1106" s="3">
        <v>1</v>
      </c>
      <c r="S1106" s="3">
        <v>0</v>
      </c>
      <c r="T1106" s="3">
        <v>0</v>
      </c>
      <c r="U1106" s="3">
        <v>0</v>
      </c>
      <c r="V1106" s="2">
        <v>0</v>
      </c>
      <c r="W1106" s="3" t="str">
        <f t="shared" si="34"/>
        <v/>
      </c>
      <c r="X1106" t="str">
        <f t="shared" si="35"/>
        <v/>
      </c>
      <c r="Y1106">
        <f>IFERROR(INDEX('Parcel Year'!$N$3:$N$1175,MATCH(KC_SPS_SubbasinAttributes!C1106,'Parcel Year'!$M$3:$M$1175,0)),0)</f>
        <v>0</v>
      </c>
      <c r="Z1106">
        <f>INDEX(Imperviousness!$B$2:$B$1332,MATCH(KC_SPS_SubbasinAttributes!C1106,Imperviousness!$A$2:$A$1332,0))</f>
        <v>0</v>
      </c>
      <c r="AA1106">
        <f>INDEX('Flow Duration Index'!$B$2:$B$1332,MATCH(KC_SPS_SubbasinAttributes!C1106,'Flow Duration Index'!$A$2:$A$1332,0))</f>
        <v>1.6519999999999999</v>
      </c>
      <c r="AB1106">
        <f>INDEX(Opportunity_Index!$G$2:$G$1333,MATCH(KC_SPS_SubbasinAttributes!C1106,Opportunity_Index!$F$2:$F$1333,0))</f>
        <v>0</v>
      </c>
      <c r="AC1106">
        <f>INDEX(Traffic!$B$2:$B$1332,MATCH(KC_SPS_SubbasinAttributes!C1106,Traffic!$A$2:$A$1332,0))</f>
        <v>0</v>
      </c>
      <c r="AD1106">
        <f>INDEX(EquityScore!$F$3:$F$1334,MATCH(KC_SPS_SubbasinAttributes!C1106,EquityScore!$E$3:$E$1334,0))</f>
        <v>1.6666666699999999</v>
      </c>
      <c r="AE1106" t="str">
        <f>IFERROR(INDEX(PavementCondition!$E$2:$E$669,MATCH(KC_SPS_SubbasinAttributes!C1106,PavementCondition!$D$2:$D$669,0)),"N/A")</f>
        <v>N/A</v>
      </c>
      <c r="AF1106">
        <f>INDEX(SpawnerMortality!$E$2:$E$1331,MATCH(KC_SPS_SubbasinAttributes!C1106,SpawnerMortality!$D$2:$D$1331,0))</f>
        <v>0</v>
      </c>
      <c r="AG1106" s="25" t="str">
        <f>IFERROR(_xlfn.XLOOKUP($C1106,WQBE_Loading!$C$4:$C$3072,WQBE_Loading!G$4:G$3072,,0,),"")</f>
        <v/>
      </c>
      <c r="AH1106" s="25" t="str">
        <f>IFERROR(_xlfn.XLOOKUP($C1106,WQBE_Loading!$C$4:$C$3072,WQBE_Loading!H$4:H$3072,,0,),"")</f>
        <v/>
      </c>
      <c r="AI1106" s="25" t="str">
        <f>IFERROR(_xlfn.XLOOKUP($C1106,WQBE_Loading!$C$4:$C$3072,WQBE_Loading!I$4:I$3072,,0,),"")</f>
        <v/>
      </c>
      <c r="AJ1106" s="25" t="str">
        <f>IFERROR(_xlfn.XLOOKUP($C1106,WQBE_Loading!$C$4:$C$3072,WQBE_Loading!J$4:J$3072,,0,),"")</f>
        <v/>
      </c>
      <c r="AK1106" s="25" t="str">
        <f>IFERROR(_xlfn.XLOOKUP($C1106,WQBE_Loading!$C$4:$C$3072,WQBE_Loading!K$4:K$3072,,0,),"")</f>
        <v/>
      </c>
      <c r="AL1106" s="25" t="str">
        <f>IFERROR(_xlfn.XLOOKUP($C1106,WQBE_Loading!$C$4:$C$3072,WQBE_Loading!L$4:L$3072,,0,),"")</f>
        <v/>
      </c>
      <c r="AM1106" s="25" t="str">
        <f>IFERROR(_xlfn.XLOOKUP($C1106,WQBE_Loading!$C$4:$C$3072,WQBE_Loading!M$4:M$3072,,0,),"")</f>
        <v/>
      </c>
      <c r="AN1106" s="25" t="str">
        <f>IFERROR(_xlfn.XLOOKUP($C1106,WQBE_Loading!$C$4:$C$3072,WQBE_Loading!N$4:N$3072,,0,),"")</f>
        <v/>
      </c>
      <c r="AO1106" s="25" t="str">
        <f>IFERROR(_xlfn.XLOOKUP($C1106,WQBE_Loading!$C$4:$C$3072,WQBE_Loading!O$4:O$3072,,0,),"")</f>
        <v/>
      </c>
      <c r="AP1106" s="25" t="str">
        <f>IFERROR(_xlfn.XLOOKUP($C1106,WQBE_Loading!$C$4:$C$3072,WQBE_Loading!P$4:P$3072,,0,),"")</f>
        <v/>
      </c>
      <c r="AQ1106" s="13" t="str">
        <f>IFERROR(_xlfn.XLOOKUP($C1106,WQBE_Loading!$C$4:$C$3072,WQBE_Loading!Q$4:Q$3072,,0,),"")</f>
        <v/>
      </c>
      <c r="AR1106">
        <f>_xlfn.XLOOKUP(C1106,UrbanHeat!$A$2:$A$1333,UrbanHeat!$B$2:$B$1333,,0,)</f>
        <v>9.1129999999999995</v>
      </c>
      <c r="AS1106" s="25">
        <f>_xlfn.XLOOKUP($C1106,TNC_Loading!$A$2:$A$1332,TNC_Loading!B$2:B$1332,,0,)</f>
        <v>0.81799999999999995</v>
      </c>
      <c r="AT1106" s="25">
        <f>_xlfn.XLOOKUP($C1106,TNC_Loading!$A$2:$A$1332,TNC_Loading!C$2:C$1332,,0,)</f>
        <v>2E-3</v>
      </c>
      <c r="AU1106" s="25">
        <f>_xlfn.XLOOKUP($C1106,TNC_Loading!$A$2:$A$1332,TNC_Loading!D$2:D$1332,,0,)</f>
        <v>0.184</v>
      </c>
      <c r="AV1106" s="25">
        <f>_xlfn.XLOOKUP($C1106,TNC_Loading!$A$2:$A$1332,TNC_Loading!E$2:E$1332,,0,)</f>
        <v>0.14699999999999999</v>
      </c>
      <c r="AW1106" s="25">
        <f>_xlfn.XLOOKUP($C1106,TNC_Loading!$A$2:$A$1332,TNC_Loading!F$2:F$1332,,0,)</f>
        <v>14.159000000000001</v>
      </c>
      <c r="AX1106">
        <f>_xlfn.XLOOKUP(C1106,BIBI!$D$2:$D$1332,BIBI!$F$2:$F$1332,,0,)</f>
        <v>0</v>
      </c>
      <c r="AY1106">
        <f>_xlfn.XLOOKUP(C1106,FacilityCounts!$A$3:$A$1333,FacilityCounts!$B$3:$B$1333,,0,)</f>
        <v>0</v>
      </c>
      <c r="AZ1106">
        <f>_xlfn.XLOOKUP(C1106,FacilityCounts!$D$3:$D$1333,FacilityCounts!$E$3:$E$1333,,0,)</f>
        <v>0</v>
      </c>
      <c r="BA1106">
        <f>_xlfn.XLOOKUP(C1106,FacilityCounts!$G$3:$G$1333,FacilityCounts!$H$3:$H$1333,,0,)</f>
        <v>0</v>
      </c>
      <c r="BB1106">
        <f>IFERROR(_xlfn.XLOOKUP(C1106,'DA to P Sensitive Lakes'!$P$2:$P$44,'DA to P Sensitive Lakes'!$Q$2:$Q$44,,0,),0)</f>
        <v>0</v>
      </c>
      <c r="BC1106" s="25">
        <f>_xlfn.XLOOKUP(C1106,'Historic Runoff (mm)'!$A$2:$A$1332,'Historic Runoff (mm)'!$B$2:$B$1332,,0,)</f>
        <v>78.254000000000005</v>
      </c>
      <c r="BD1106">
        <f>_xlfn.XLOOKUP(C1106,DrainageComplaint!$A$2:$A$1332,DrainageComplaint!$B$2:$B$1332,,0,)</f>
        <v>0</v>
      </c>
      <c r="BE1106">
        <f>_xlfn.XLOOKUP(C1106,PAD_Area!$G$2:$G$1332,PAD_Area!$H$2:$H$1332,,0,)</f>
        <v>0.98628526087850332</v>
      </c>
    </row>
    <row r="1107" spans="1:57" x14ac:dyDescent="0.2">
      <c r="A1107" s="2">
        <v>1104</v>
      </c>
      <c r="B1107" s="2">
        <v>1105</v>
      </c>
      <c r="C1107" s="20">
        <v>1500860</v>
      </c>
      <c r="D1107" s="3" t="s">
        <v>1085</v>
      </c>
      <c r="E1107" s="3" t="s">
        <v>1017</v>
      </c>
      <c r="F1107" s="3">
        <v>11713.924999999999</v>
      </c>
      <c r="G1107" s="3">
        <v>135504.14550799999</v>
      </c>
      <c r="H1107" s="3">
        <v>510256551.759</v>
      </c>
      <c r="I1107" s="2">
        <v>2</v>
      </c>
      <c r="J1107" s="2">
        <v>2</v>
      </c>
      <c r="K1107" s="2">
        <v>2</v>
      </c>
      <c r="L1107" s="2">
        <v>0</v>
      </c>
      <c r="M1107" s="3">
        <v>0</v>
      </c>
      <c r="N1107" s="2">
        <f>_xlfn.XLOOKUP(C1107,Shellfish_Presence!$E$3:$E$1333,Shellfish_Presence!$G$3:$G$1333,,0,)</f>
        <v>0</v>
      </c>
      <c r="O1107" s="3">
        <v>0</v>
      </c>
      <c r="P1107" s="3">
        <v>0</v>
      </c>
      <c r="Q1107" s="2">
        <v>0</v>
      </c>
      <c r="R1107" s="3">
        <v>0.99755597114562988</v>
      </c>
      <c r="S1107" s="3">
        <v>0</v>
      </c>
      <c r="T1107" s="3">
        <v>0</v>
      </c>
      <c r="U1107" s="3">
        <v>0</v>
      </c>
      <c r="V1107" s="2">
        <v>0</v>
      </c>
      <c r="W1107" s="3" t="str">
        <f t="shared" si="34"/>
        <v/>
      </c>
      <c r="X1107" t="str">
        <f t="shared" si="35"/>
        <v/>
      </c>
      <c r="Y1107">
        <f>IFERROR(INDEX('Parcel Year'!$N$3:$N$1175,MATCH(KC_SPS_SubbasinAttributes!C1107,'Parcel Year'!$M$3:$M$1175,0)),0)</f>
        <v>0</v>
      </c>
      <c r="Z1107">
        <f>INDEX(Imperviousness!$B$2:$B$1332,MATCH(KC_SPS_SubbasinAttributes!C1107,Imperviousness!$A$2:$A$1332,0))</f>
        <v>0</v>
      </c>
      <c r="AA1107">
        <f>INDEX('Flow Duration Index'!$B$2:$B$1332,MATCH(KC_SPS_SubbasinAttributes!C1107,'Flow Duration Index'!$A$2:$A$1332,0))</f>
        <v>1.6379999999999999</v>
      </c>
      <c r="AB1107">
        <f>INDEX(Opportunity_Index!$G$2:$G$1333,MATCH(KC_SPS_SubbasinAttributes!C1107,Opportunity_Index!$F$2:$F$1333,0))</f>
        <v>0</v>
      </c>
      <c r="AC1107">
        <f>INDEX(Traffic!$B$2:$B$1332,MATCH(KC_SPS_SubbasinAttributes!C1107,Traffic!$A$2:$A$1332,0))</f>
        <v>0</v>
      </c>
      <c r="AD1107">
        <f>INDEX(EquityScore!$F$3:$F$1334,MATCH(KC_SPS_SubbasinAttributes!C1107,EquityScore!$E$3:$E$1334,0))</f>
        <v>1.6666666699999999</v>
      </c>
      <c r="AE1107" t="str">
        <f>IFERROR(INDEX(PavementCondition!$E$2:$E$669,MATCH(KC_SPS_SubbasinAttributes!C1107,PavementCondition!$D$2:$D$669,0)),"N/A")</f>
        <v>N/A</v>
      </c>
      <c r="AF1107">
        <f>INDEX(SpawnerMortality!$E$2:$E$1331,MATCH(KC_SPS_SubbasinAttributes!C1107,SpawnerMortality!$D$2:$D$1331,0))</f>
        <v>0</v>
      </c>
      <c r="AG1107" s="25" t="str">
        <f>IFERROR(_xlfn.XLOOKUP($C1107,WQBE_Loading!$C$4:$C$3072,WQBE_Loading!G$4:G$3072,,0,),"")</f>
        <v/>
      </c>
      <c r="AH1107" s="25" t="str">
        <f>IFERROR(_xlfn.XLOOKUP($C1107,WQBE_Loading!$C$4:$C$3072,WQBE_Loading!H$4:H$3072,,0,),"")</f>
        <v/>
      </c>
      <c r="AI1107" s="25" t="str">
        <f>IFERROR(_xlfn.XLOOKUP($C1107,WQBE_Loading!$C$4:$C$3072,WQBE_Loading!I$4:I$3072,,0,),"")</f>
        <v/>
      </c>
      <c r="AJ1107" s="25" t="str">
        <f>IFERROR(_xlfn.XLOOKUP($C1107,WQBE_Loading!$C$4:$C$3072,WQBE_Loading!J$4:J$3072,,0,),"")</f>
        <v/>
      </c>
      <c r="AK1107" s="25" t="str">
        <f>IFERROR(_xlfn.XLOOKUP($C1107,WQBE_Loading!$C$4:$C$3072,WQBE_Loading!K$4:K$3072,,0,),"")</f>
        <v/>
      </c>
      <c r="AL1107" s="25" t="str">
        <f>IFERROR(_xlfn.XLOOKUP($C1107,WQBE_Loading!$C$4:$C$3072,WQBE_Loading!L$4:L$3072,,0,),"")</f>
        <v/>
      </c>
      <c r="AM1107" s="25" t="str">
        <f>IFERROR(_xlfn.XLOOKUP($C1107,WQBE_Loading!$C$4:$C$3072,WQBE_Loading!M$4:M$3072,,0,),"")</f>
        <v/>
      </c>
      <c r="AN1107" s="25" t="str">
        <f>IFERROR(_xlfn.XLOOKUP($C1107,WQBE_Loading!$C$4:$C$3072,WQBE_Loading!N$4:N$3072,,0,),"")</f>
        <v/>
      </c>
      <c r="AO1107" s="25" t="str">
        <f>IFERROR(_xlfn.XLOOKUP($C1107,WQBE_Loading!$C$4:$C$3072,WQBE_Loading!O$4:O$3072,,0,),"")</f>
        <v/>
      </c>
      <c r="AP1107" s="25" t="str">
        <f>IFERROR(_xlfn.XLOOKUP($C1107,WQBE_Loading!$C$4:$C$3072,WQBE_Loading!P$4:P$3072,,0,),"")</f>
        <v/>
      </c>
      <c r="AQ1107" s="13" t="str">
        <f>IFERROR(_xlfn.XLOOKUP($C1107,WQBE_Loading!$C$4:$C$3072,WQBE_Loading!Q$4:Q$3072,,0,),"")</f>
        <v/>
      </c>
      <c r="AR1107">
        <f>_xlfn.XLOOKUP(C1107,UrbanHeat!$A$2:$A$1333,UrbanHeat!$B$2:$B$1333,,0,)</f>
        <v>8.3379999999999992</v>
      </c>
      <c r="AS1107" s="25">
        <f>_xlfn.XLOOKUP($C1107,TNC_Loading!$A$2:$A$1332,TNC_Loading!B$2:B$1332,,0,)</f>
        <v>1.31</v>
      </c>
      <c r="AT1107" s="25">
        <f>_xlfn.XLOOKUP($C1107,TNC_Loading!$A$2:$A$1332,TNC_Loading!C$2:C$1332,,0,)</f>
        <v>3.0000000000000001E-3</v>
      </c>
      <c r="AU1107" s="25">
        <f>_xlfn.XLOOKUP($C1107,TNC_Loading!$A$2:$A$1332,TNC_Loading!D$2:D$1332,,0,)</f>
        <v>0.41499999999999998</v>
      </c>
      <c r="AV1107" s="25">
        <f>_xlfn.XLOOKUP($C1107,TNC_Loading!$A$2:$A$1332,TNC_Loading!E$2:E$1332,,0,)</f>
        <v>0.25800000000000001</v>
      </c>
      <c r="AW1107" s="25">
        <f>_xlfn.XLOOKUP($C1107,TNC_Loading!$A$2:$A$1332,TNC_Loading!F$2:F$1332,,0,)</f>
        <v>22.638999999999999</v>
      </c>
      <c r="AX1107">
        <f>_xlfn.XLOOKUP(C1107,BIBI!$D$2:$D$1332,BIBI!$F$2:$F$1332,,0,)</f>
        <v>0</v>
      </c>
      <c r="AY1107">
        <f>_xlfn.XLOOKUP(C1107,FacilityCounts!$A$3:$A$1333,FacilityCounts!$B$3:$B$1333,,0,)</f>
        <v>0</v>
      </c>
      <c r="AZ1107">
        <f>_xlfn.XLOOKUP(C1107,FacilityCounts!$D$3:$D$1333,FacilityCounts!$E$3:$E$1333,,0,)</f>
        <v>0</v>
      </c>
      <c r="BA1107">
        <f>_xlfn.XLOOKUP(C1107,FacilityCounts!$G$3:$G$1333,FacilityCounts!$H$3:$H$1333,,0,)</f>
        <v>0</v>
      </c>
      <c r="BB1107">
        <f>IFERROR(_xlfn.XLOOKUP(C1107,'DA to P Sensitive Lakes'!$P$2:$P$44,'DA to P Sensitive Lakes'!$Q$2:$Q$44,,0,),0)</f>
        <v>0</v>
      </c>
      <c r="BC1107" s="25">
        <f>_xlfn.XLOOKUP(C1107,'Historic Runoff (mm)'!$A$2:$A$1332,'Historic Runoff (mm)'!$B$2:$B$1332,,0,)</f>
        <v>165.14699999999999</v>
      </c>
      <c r="BD1107">
        <f>_xlfn.XLOOKUP(C1107,DrainageComplaint!$A$2:$A$1332,DrainageComplaint!$B$2:$B$1332,,0,)</f>
        <v>0</v>
      </c>
      <c r="BE1107">
        <f>_xlfn.XLOOKUP(C1107,PAD_Area!$G$2:$G$1332,PAD_Area!$H$2:$H$1332,,0,)</f>
        <v>1.1270226815049682</v>
      </c>
    </row>
    <row r="1108" spans="1:57" x14ac:dyDescent="0.2">
      <c r="A1108" s="2">
        <v>1105</v>
      </c>
      <c r="B1108" s="2">
        <v>1106</v>
      </c>
      <c r="C1108" s="20">
        <v>1500870</v>
      </c>
      <c r="D1108" s="3" t="s">
        <v>1084</v>
      </c>
      <c r="E1108" s="3" t="s">
        <v>1017</v>
      </c>
      <c r="F1108" s="3">
        <v>2357.0839999999998</v>
      </c>
      <c r="G1108" s="3">
        <v>48032.026954599998</v>
      </c>
      <c r="H1108" s="3">
        <v>102674152.352</v>
      </c>
      <c r="I1108" s="2">
        <v>0</v>
      </c>
      <c r="J1108" s="2">
        <v>1</v>
      </c>
      <c r="K1108" s="2">
        <v>0</v>
      </c>
      <c r="L1108" s="2">
        <v>0</v>
      </c>
      <c r="M1108" s="3">
        <v>0</v>
      </c>
      <c r="N1108" s="2">
        <f>_xlfn.XLOOKUP(C1108,Shellfish_Presence!$E$3:$E$1333,Shellfish_Presence!$G$3:$G$1333,,0,)</f>
        <v>0</v>
      </c>
      <c r="O1108" s="3">
        <v>0</v>
      </c>
      <c r="P1108" s="3">
        <v>0</v>
      </c>
      <c r="Q1108" s="2">
        <v>0</v>
      </c>
      <c r="R1108" s="3">
        <v>0.99999797344207764</v>
      </c>
      <c r="S1108" s="3">
        <v>0</v>
      </c>
      <c r="T1108" s="3">
        <v>0</v>
      </c>
      <c r="U1108" s="3">
        <v>0</v>
      </c>
      <c r="V1108" s="2">
        <v>0</v>
      </c>
      <c r="W1108" s="3" t="str">
        <f t="shared" si="34"/>
        <v/>
      </c>
      <c r="X1108" t="str">
        <f t="shared" si="35"/>
        <v/>
      </c>
      <c r="Y1108">
        <f>IFERROR(INDEX('Parcel Year'!$N$3:$N$1175,MATCH(KC_SPS_SubbasinAttributes!C1108,'Parcel Year'!$M$3:$M$1175,0)),0)</f>
        <v>0</v>
      </c>
      <c r="Z1108">
        <f>INDEX(Imperviousness!$B$2:$B$1332,MATCH(KC_SPS_SubbasinAttributes!C1108,Imperviousness!$A$2:$A$1332,0))</f>
        <v>0</v>
      </c>
      <c r="AA1108">
        <f>INDEX('Flow Duration Index'!$B$2:$B$1332,MATCH(KC_SPS_SubbasinAttributes!C1108,'Flow Duration Index'!$A$2:$A$1332,0))</f>
        <v>1.599</v>
      </c>
      <c r="AB1108">
        <f>INDEX(Opportunity_Index!$G$2:$G$1333,MATCH(KC_SPS_SubbasinAttributes!C1108,Opportunity_Index!$F$2:$F$1333,0))</f>
        <v>0</v>
      </c>
      <c r="AC1108">
        <f>INDEX(Traffic!$B$2:$B$1332,MATCH(KC_SPS_SubbasinAttributes!C1108,Traffic!$A$2:$A$1332,0))</f>
        <v>0</v>
      </c>
      <c r="AD1108">
        <f>INDEX(EquityScore!$F$3:$F$1334,MATCH(KC_SPS_SubbasinAttributes!C1108,EquityScore!$E$3:$E$1334,0))</f>
        <v>1.6666666699999999</v>
      </c>
      <c r="AE1108" t="str">
        <f>IFERROR(INDEX(PavementCondition!$E$2:$E$669,MATCH(KC_SPS_SubbasinAttributes!C1108,PavementCondition!$D$2:$D$669,0)),"N/A")</f>
        <v>N/A</v>
      </c>
      <c r="AF1108">
        <f>INDEX(SpawnerMortality!$E$2:$E$1331,MATCH(KC_SPS_SubbasinAttributes!C1108,SpawnerMortality!$D$2:$D$1331,0))</f>
        <v>0</v>
      </c>
      <c r="AG1108" s="25" t="str">
        <f>IFERROR(_xlfn.XLOOKUP($C1108,WQBE_Loading!$C$4:$C$3072,WQBE_Loading!G$4:G$3072,,0,),"")</f>
        <v/>
      </c>
      <c r="AH1108" s="25" t="str">
        <f>IFERROR(_xlfn.XLOOKUP($C1108,WQBE_Loading!$C$4:$C$3072,WQBE_Loading!H$4:H$3072,,0,),"")</f>
        <v/>
      </c>
      <c r="AI1108" s="25" t="str">
        <f>IFERROR(_xlfn.XLOOKUP($C1108,WQBE_Loading!$C$4:$C$3072,WQBE_Loading!I$4:I$3072,,0,),"")</f>
        <v/>
      </c>
      <c r="AJ1108" s="25" t="str">
        <f>IFERROR(_xlfn.XLOOKUP($C1108,WQBE_Loading!$C$4:$C$3072,WQBE_Loading!J$4:J$3072,,0,),"")</f>
        <v/>
      </c>
      <c r="AK1108" s="25" t="str">
        <f>IFERROR(_xlfn.XLOOKUP($C1108,WQBE_Loading!$C$4:$C$3072,WQBE_Loading!K$4:K$3072,,0,),"")</f>
        <v/>
      </c>
      <c r="AL1108" s="25" t="str">
        <f>IFERROR(_xlfn.XLOOKUP($C1108,WQBE_Loading!$C$4:$C$3072,WQBE_Loading!L$4:L$3072,,0,),"")</f>
        <v/>
      </c>
      <c r="AM1108" s="25" t="str">
        <f>IFERROR(_xlfn.XLOOKUP($C1108,WQBE_Loading!$C$4:$C$3072,WQBE_Loading!M$4:M$3072,,0,),"")</f>
        <v/>
      </c>
      <c r="AN1108" s="25" t="str">
        <f>IFERROR(_xlfn.XLOOKUP($C1108,WQBE_Loading!$C$4:$C$3072,WQBE_Loading!N$4:N$3072,,0,),"")</f>
        <v/>
      </c>
      <c r="AO1108" s="25" t="str">
        <f>IFERROR(_xlfn.XLOOKUP($C1108,WQBE_Loading!$C$4:$C$3072,WQBE_Loading!O$4:O$3072,,0,),"")</f>
        <v/>
      </c>
      <c r="AP1108" s="25" t="str">
        <f>IFERROR(_xlfn.XLOOKUP($C1108,WQBE_Loading!$C$4:$C$3072,WQBE_Loading!P$4:P$3072,,0,),"")</f>
        <v/>
      </c>
      <c r="AQ1108" s="13" t="str">
        <f>IFERROR(_xlfn.XLOOKUP($C1108,WQBE_Loading!$C$4:$C$3072,WQBE_Loading!Q$4:Q$3072,,0,),"")</f>
        <v/>
      </c>
      <c r="AR1108">
        <f>_xlfn.XLOOKUP(C1108,UrbanHeat!$A$2:$A$1333,UrbanHeat!$B$2:$B$1333,,0,)</f>
        <v>7.6879999999999997</v>
      </c>
      <c r="AS1108" s="25">
        <f>_xlfn.XLOOKUP($C1108,TNC_Loading!$A$2:$A$1332,TNC_Loading!B$2:B$1332,,0,)</f>
        <v>2.2629999999999999</v>
      </c>
      <c r="AT1108" s="25">
        <f>_xlfn.XLOOKUP($C1108,TNC_Loading!$A$2:$A$1332,TNC_Loading!C$2:C$1332,,0,)</f>
        <v>8.9999999999999993E-3</v>
      </c>
      <c r="AU1108" s="25">
        <f>_xlfn.XLOOKUP($C1108,TNC_Loading!$A$2:$A$1332,TNC_Loading!D$2:D$1332,,0,)</f>
        <v>0.52200000000000002</v>
      </c>
      <c r="AV1108" s="25">
        <f>_xlfn.XLOOKUP($C1108,TNC_Loading!$A$2:$A$1332,TNC_Loading!E$2:E$1332,,0,)</f>
        <v>0.54200000000000004</v>
      </c>
      <c r="AW1108" s="25">
        <f>_xlfn.XLOOKUP($C1108,TNC_Loading!$A$2:$A$1332,TNC_Loading!F$2:F$1332,,0,)</f>
        <v>39.231000000000002</v>
      </c>
      <c r="AX1108">
        <f>_xlfn.XLOOKUP(C1108,BIBI!$D$2:$D$1332,BIBI!$F$2:$F$1332,,0,)</f>
        <v>0</v>
      </c>
      <c r="AY1108">
        <f>_xlfn.XLOOKUP(C1108,FacilityCounts!$A$3:$A$1333,FacilityCounts!$B$3:$B$1333,,0,)</f>
        <v>0</v>
      </c>
      <c r="AZ1108">
        <f>_xlfn.XLOOKUP(C1108,FacilityCounts!$D$3:$D$1333,FacilityCounts!$E$3:$E$1333,,0,)</f>
        <v>0</v>
      </c>
      <c r="BA1108">
        <f>_xlfn.XLOOKUP(C1108,FacilityCounts!$G$3:$G$1333,FacilityCounts!$H$3:$H$1333,,0,)</f>
        <v>0</v>
      </c>
      <c r="BB1108">
        <f>IFERROR(_xlfn.XLOOKUP(C1108,'DA to P Sensitive Lakes'!$P$2:$P$44,'DA to P Sensitive Lakes'!$Q$2:$Q$44,,0,),0)</f>
        <v>0</v>
      </c>
      <c r="BC1108" s="25">
        <f>_xlfn.XLOOKUP(C1108,'Historic Runoff (mm)'!$A$2:$A$1332,'Historic Runoff (mm)'!$B$2:$B$1332,,0,)</f>
        <v>246.98699999999999</v>
      </c>
      <c r="BD1108">
        <f>_xlfn.XLOOKUP(C1108,DrainageComplaint!$A$2:$A$1332,DrainageComplaint!$B$2:$B$1332,,0,)</f>
        <v>0</v>
      </c>
      <c r="BE1108">
        <f>_xlfn.XLOOKUP(C1108,PAD_Area!$G$2:$G$1332,PAD_Area!$H$2:$H$1332,,0,)</f>
        <v>1.0012565436773002</v>
      </c>
    </row>
    <row r="1109" spans="1:57" x14ac:dyDescent="0.2">
      <c r="A1109" s="2">
        <v>1106</v>
      </c>
      <c r="B1109" s="2">
        <v>1107</v>
      </c>
      <c r="C1109" s="20">
        <v>1500880</v>
      </c>
      <c r="D1109" s="3" t="s">
        <v>1084</v>
      </c>
      <c r="E1109" s="3" t="s">
        <v>1017</v>
      </c>
      <c r="F1109" s="3">
        <v>735.50599999999997</v>
      </c>
      <c r="G1109" s="3">
        <v>30184.746285599998</v>
      </c>
      <c r="H1109" s="3">
        <v>32038518.410399999</v>
      </c>
      <c r="I1109" s="2">
        <v>0</v>
      </c>
      <c r="J1109" s="2">
        <v>1</v>
      </c>
      <c r="K1109" s="2">
        <v>0</v>
      </c>
      <c r="L1109" s="2">
        <v>0</v>
      </c>
      <c r="M1109" s="3">
        <v>0</v>
      </c>
      <c r="N1109" s="2">
        <f>_xlfn.XLOOKUP(C1109,Shellfish_Presence!$E$3:$E$1333,Shellfish_Presence!$G$3:$G$1333,,0,)</f>
        <v>0</v>
      </c>
      <c r="O1109" s="3">
        <v>0</v>
      </c>
      <c r="P1109" s="3">
        <v>0</v>
      </c>
      <c r="Q1109" s="2">
        <v>0</v>
      </c>
      <c r="R1109" s="3">
        <v>1</v>
      </c>
      <c r="S1109" s="3">
        <v>0</v>
      </c>
      <c r="T1109" s="3">
        <v>0</v>
      </c>
      <c r="U1109" s="3">
        <v>0</v>
      </c>
      <c r="V1109" s="2">
        <v>0</v>
      </c>
      <c r="W1109" s="3" t="str">
        <f t="shared" si="34"/>
        <v/>
      </c>
      <c r="X1109" t="str">
        <f t="shared" si="35"/>
        <v/>
      </c>
      <c r="Y1109">
        <f>IFERROR(INDEX('Parcel Year'!$N$3:$N$1175,MATCH(KC_SPS_SubbasinAttributes!C1109,'Parcel Year'!$M$3:$M$1175,0)),0)</f>
        <v>0</v>
      </c>
      <c r="Z1109">
        <f>INDEX(Imperviousness!$B$2:$B$1332,MATCH(KC_SPS_SubbasinAttributes!C1109,Imperviousness!$A$2:$A$1332,0))</f>
        <v>0</v>
      </c>
      <c r="AA1109">
        <f>INDEX('Flow Duration Index'!$B$2:$B$1332,MATCH(KC_SPS_SubbasinAttributes!C1109,'Flow Duration Index'!$A$2:$A$1332,0))</f>
        <v>1.6990000000000001</v>
      </c>
      <c r="AB1109">
        <f>INDEX(Opportunity_Index!$G$2:$G$1333,MATCH(KC_SPS_SubbasinAttributes!C1109,Opportunity_Index!$F$2:$F$1333,0))</f>
        <v>0</v>
      </c>
      <c r="AC1109">
        <f>INDEX(Traffic!$B$2:$B$1332,MATCH(KC_SPS_SubbasinAttributes!C1109,Traffic!$A$2:$A$1332,0))</f>
        <v>0</v>
      </c>
      <c r="AD1109">
        <f>INDEX(EquityScore!$F$3:$F$1334,MATCH(KC_SPS_SubbasinAttributes!C1109,EquityScore!$E$3:$E$1334,0))</f>
        <v>1.6666666699999999</v>
      </c>
      <c r="AE1109" t="str">
        <f>IFERROR(INDEX(PavementCondition!$E$2:$E$669,MATCH(KC_SPS_SubbasinAttributes!C1109,PavementCondition!$D$2:$D$669,0)),"N/A")</f>
        <v>N/A</v>
      </c>
      <c r="AF1109">
        <f>INDEX(SpawnerMortality!$E$2:$E$1331,MATCH(KC_SPS_SubbasinAttributes!C1109,SpawnerMortality!$D$2:$D$1331,0))</f>
        <v>0</v>
      </c>
      <c r="AG1109" s="25" t="str">
        <f>IFERROR(_xlfn.XLOOKUP($C1109,WQBE_Loading!$C$4:$C$3072,WQBE_Loading!G$4:G$3072,,0,),"")</f>
        <v/>
      </c>
      <c r="AH1109" s="25" t="str">
        <f>IFERROR(_xlfn.XLOOKUP($C1109,WQBE_Loading!$C$4:$C$3072,WQBE_Loading!H$4:H$3072,,0,),"")</f>
        <v/>
      </c>
      <c r="AI1109" s="25" t="str">
        <f>IFERROR(_xlfn.XLOOKUP($C1109,WQBE_Loading!$C$4:$C$3072,WQBE_Loading!I$4:I$3072,,0,),"")</f>
        <v/>
      </c>
      <c r="AJ1109" s="25" t="str">
        <f>IFERROR(_xlfn.XLOOKUP($C1109,WQBE_Loading!$C$4:$C$3072,WQBE_Loading!J$4:J$3072,,0,),"")</f>
        <v/>
      </c>
      <c r="AK1109" s="25" t="str">
        <f>IFERROR(_xlfn.XLOOKUP($C1109,WQBE_Loading!$C$4:$C$3072,WQBE_Loading!K$4:K$3072,,0,),"")</f>
        <v/>
      </c>
      <c r="AL1109" s="25" t="str">
        <f>IFERROR(_xlfn.XLOOKUP($C1109,WQBE_Loading!$C$4:$C$3072,WQBE_Loading!L$4:L$3072,,0,),"")</f>
        <v/>
      </c>
      <c r="AM1109" s="25" t="str">
        <f>IFERROR(_xlfn.XLOOKUP($C1109,WQBE_Loading!$C$4:$C$3072,WQBE_Loading!M$4:M$3072,,0,),"")</f>
        <v/>
      </c>
      <c r="AN1109" s="25" t="str">
        <f>IFERROR(_xlfn.XLOOKUP($C1109,WQBE_Loading!$C$4:$C$3072,WQBE_Loading!N$4:N$3072,,0,),"")</f>
        <v/>
      </c>
      <c r="AO1109" s="25" t="str">
        <f>IFERROR(_xlfn.XLOOKUP($C1109,WQBE_Loading!$C$4:$C$3072,WQBE_Loading!O$4:O$3072,,0,),"")</f>
        <v/>
      </c>
      <c r="AP1109" s="25" t="str">
        <f>IFERROR(_xlfn.XLOOKUP($C1109,WQBE_Loading!$C$4:$C$3072,WQBE_Loading!P$4:P$3072,,0,),"")</f>
        <v/>
      </c>
      <c r="AQ1109" s="13" t="str">
        <f>IFERROR(_xlfn.XLOOKUP($C1109,WQBE_Loading!$C$4:$C$3072,WQBE_Loading!Q$4:Q$3072,,0,),"")</f>
        <v/>
      </c>
      <c r="AR1109">
        <f>_xlfn.XLOOKUP(C1109,UrbanHeat!$A$2:$A$1333,UrbanHeat!$B$2:$B$1333,,0,)</f>
        <v>9.3949999999999996</v>
      </c>
      <c r="AS1109" s="25">
        <f>_xlfn.XLOOKUP($C1109,TNC_Loading!$A$2:$A$1332,TNC_Loading!B$2:B$1332,,0,)</f>
        <v>0.26700000000000002</v>
      </c>
      <c r="AT1109" s="25">
        <f>_xlfn.XLOOKUP($C1109,TNC_Loading!$A$2:$A$1332,TNC_Loading!C$2:C$1332,,0,)</f>
        <v>1E-3</v>
      </c>
      <c r="AU1109" s="25">
        <f>_xlfn.XLOOKUP($C1109,TNC_Loading!$A$2:$A$1332,TNC_Loading!D$2:D$1332,,0,)</f>
        <v>6.4000000000000001E-2</v>
      </c>
      <c r="AV1109" s="25">
        <f>_xlfn.XLOOKUP($C1109,TNC_Loading!$A$2:$A$1332,TNC_Loading!E$2:E$1332,,0,)</f>
        <v>7.4999999999999997E-2</v>
      </c>
      <c r="AW1109" s="25">
        <f>_xlfn.XLOOKUP($C1109,TNC_Loading!$A$2:$A$1332,TNC_Loading!F$2:F$1332,,0,)</f>
        <v>4.6609999999999996</v>
      </c>
      <c r="AX1109">
        <f>_xlfn.XLOOKUP(C1109,BIBI!$D$2:$D$1332,BIBI!$F$2:$F$1332,,0,)</f>
        <v>0</v>
      </c>
      <c r="AY1109">
        <f>_xlfn.XLOOKUP(C1109,FacilityCounts!$A$3:$A$1333,FacilityCounts!$B$3:$B$1333,,0,)</f>
        <v>0</v>
      </c>
      <c r="AZ1109">
        <f>_xlfn.XLOOKUP(C1109,FacilityCounts!$D$3:$D$1333,FacilityCounts!$E$3:$E$1333,,0,)</f>
        <v>0</v>
      </c>
      <c r="BA1109">
        <f>_xlfn.XLOOKUP(C1109,FacilityCounts!$G$3:$G$1333,FacilityCounts!$H$3:$H$1333,,0,)</f>
        <v>0</v>
      </c>
      <c r="BB1109">
        <f>IFERROR(_xlfn.XLOOKUP(C1109,'DA to P Sensitive Lakes'!$P$2:$P$44,'DA to P Sensitive Lakes'!$Q$2:$Q$44,,0,),0)</f>
        <v>0</v>
      </c>
      <c r="BC1109" s="25">
        <f>_xlfn.XLOOKUP(C1109,'Historic Runoff (mm)'!$A$2:$A$1332,'Historic Runoff (mm)'!$B$2:$B$1332,,0,)</f>
        <v>22.920999999999999</v>
      </c>
      <c r="BD1109">
        <f>_xlfn.XLOOKUP(C1109,DrainageComplaint!$A$2:$A$1332,DrainageComplaint!$B$2:$B$1332,,0,)</f>
        <v>0</v>
      </c>
      <c r="BE1109">
        <f>_xlfn.XLOOKUP(C1109,PAD_Area!$G$2:$G$1332,PAD_Area!$H$2:$H$1332,,0,)</f>
        <v>0.95377991162240505</v>
      </c>
    </row>
    <row r="1110" spans="1:57" x14ac:dyDescent="0.2">
      <c r="A1110" s="2">
        <v>1107</v>
      </c>
      <c r="B1110" s="2">
        <v>1108</v>
      </c>
      <c r="C1110" s="20">
        <v>1500890</v>
      </c>
      <c r="D1110" s="3" t="s">
        <v>1084</v>
      </c>
      <c r="E1110" s="3" t="s">
        <v>1017</v>
      </c>
      <c r="F1110" s="3">
        <v>743.19399999999996</v>
      </c>
      <c r="G1110" s="3">
        <v>34462.3426464</v>
      </c>
      <c r="H1110" s="3">
        <v>32373388.5689</v>
      </c>
      <c r="I1110" s="2">
        <v>0</v>
      </c>
      <c r="J1110" s="2">
        <v>2</v>
      </c>
      <c r="K1110" s="2">
        <v>0</v>
      </c>
      <c r="L1110" s="2">
        <v>0</v>
      </c>
      <c r="M1110" s="3">
        <v>0</v>
      </c>
      <c r="N1110" s="2">
        <f>_xlfn.XLOOKUP(C1110,Shellfish_Presence!$E$3:$E$1333,Shellfish_Presence!$G$3:$G$1333,,0,)</f>
        <v>0</v>
      </c>
      <c r="O1110" s="3">
        <v>0</v>
      </c>
      <c r="P1110" s="3">
        <v>0</v>
      </c>
      <c r="Q1110" s="2">
        <v>0</v>
      </c>
      <c r="R1110" s="3">
        <v>1</v>
      </c>
      <c r="S1110" s="3">
        <v>0</v>
      </c>
      <c r="T1110" s="3">
        <v>0</v>
      </c>
      <c r="U1110" s="3">
        <v>0</v>
      </c>
      <c r="V1110" s="2">
        <v>0</v>
      </c>
      <c r="W1110" s="3" t="str">
        <f t="shared" si="34"/>
        <v/>
      </c>
      <c r="X1110" t="str">
        <f t="shared" si="35"/>
        <v/>
      </c>
      <c r="Y1110">
        <f>IFERROR(INDEX('Parcel Year'!$N$3:$N$1175,MATCH(KC_SPS_SubbasinAttributes!C1110,'Parcel Year'!$M$3:$M$1175,0)),0)</f>
        <v>0</v>
      </c>
      <c r="Z1110">
        <f>INDEX(Imperviousness!$B$2:$B$1332,MATCH(KC_SPS_SubbasinAttributes!C1110,Imperviousness!$A$2:$A$1332,0))</f>
        <v>0</v>
      </c>
      <c r="AA1110">
        <f>INDEX('Flow Duration Index'!$B$2:$B$1332,MATCH(KC_SPS_SubbasinAttributes!C1110,'Flow Duration Index'!$A$2:$A$1332,0))</f>
        <v>1.6759999999999999</v>
      </c>
      <c r="AB1110">
        <f>INDEX(Opportunity_Index!$G$2:$G$1333,MATCH(KC_SPS_SubbasinAttributes!C1110,Opportunity_Index!$F$2:$F$1333,0))</f>
        <v>0</v>
      </c>
      <c r="AC1110">
        <f>INDEX(Traffic!$B$2:$B$1332,MATCH(KC_SPS_SubbasinAttributes!C1110,Traffic!$A$2:$A$1332,0))</f>
        <v>0</v>
      </c>
      <c r="AD1110">
        <f>INDEX(EquityScore!$F$3:$F$1334,MATCH(KC_SPS_SubbasinAttributes!C1110,EquityScore!$E$3:$E$1334,0))</f>
        <v>1.6666666699999999</v>
      </c>
      <c r="AE1110" t="str">
        <f>IFERROR(INDEX(PavementCondition!$E$2:$E$669,MATCH(KC_SPS_SubbasinAttributes!C1110,PavementCondition!$D$2:$D$669,0)),"N/A")</f>
        <v>N/A</v>
      </c>
      <c r="AF1110">
        <f>INDEX(SpawnerMortality!$E$2:$E$1331,MATCH(KC_SPS_SubbasinAttributes!C1110,SpawnerMortality!$D$2:$D$1331,0))</f>
        <v>0</v>
      </c>
      <c r="AG1110" s="25" t="str">
        <f>IFERROR(_xlfn.XLOOKUP($C1110,WQBE_Loading!$C$4:$C$3072,WQBE_Loading!G$4:G$3072,,0,),"")</f>
        <v/>
      </c>
      <c r="AH1110" s="25" t="str">
        <f>IFERROR(_xlfn.XLOOKUP($C1110,WQBE_Loading!$C$4:$C$3072,WQBE_Loading!H$4:H$3072,,0,),"")</f>
        <v/>
      </c>
      <c r="AI1110" s="25" t="str">
        <f>IFERROR(_xlfn.XLOOKUP($C1110,WQBE_Loading!$C$4:$C$3072,WQBE_Loading!I$4:I$3072,,0,),"")</f>
        <v/>
      </c>
      <c r="AJ1110" s="25" t="str">
        <f>IFERROR(_xlfn.XLOOKUP($C1110,WQBE_Loading!$C$4:$C$3072,WQBE_Loading!J$4:J$3072,,0,),"")</f>
        <v/>
      </c>
      <c r="AK1110" s="25" t="str">
        <f>IFERROR(_xlfn.XLOOKUP($C1110,WQBE_Loading!$C$4:$C$3072,WQBE_Loading!K$4:K$3072,,0,),"")</f>
        <v/>
      </c>
      <c r="AL1110" s="25" t="str">
        <f>IFERROR(_xlfn.XLOOKUP($C1110,WQBE_Loading!$C$4:$C$3072,WQBE_Loading!L$4:L$3072,,0,),"")</f>
        <v/>
      </c>
      <c r="AM1110" s="25" t="str">
        <f>IFERROR(_xlfn.XLOOKUP($C1110,WQBE_Loading!$C$4:$C$3072,WQBE_Loading!M$4:M$3072,,0,),"")</f>
        <v/>
      </c>
      <c r="AN1110" s="25" t="str">
        <f>IFERROR(_xlfn.XLOOKUP($C1110,WQBE_Loading!$C$4:$C$3072,WQBE_Loading!N$4:N$3072,,0,),"")</f>
        <v/>
      </c>
      <c r="AO1110" s="25" t="str">
        <f>IFERROR(_xlfn.XLOOKUP($C1110,WQBE_Loading!$C$4:$C$3072,WQBE_Loading!O$4:O$3072,,0,),"")</f>
        <v/>
      </c>
      <c r="AP1110" s="25" t="str">
        <f>IFERROR(_xlfn.XLOOKUP($C1110,WQBE_Loading!$C$4:$C$3072,WQBE_Loading!P$4:P$3072,,0,),"")</f>
        <v/>
      </c>
      <c r="AQ1110" s="13" t="str">
        <f>IFERROR(_xlfn.XLOOKUP($C1110,WQBE_Loading!$C$4:$C$3072,WQBE_Loading!Q$4:Q$3072,,0,),"")</f>
        <v/>
      </c>
      <c r="AR1110">
        <f>_xlfn.XLOOKUP(C1110,UrbanHeat!$A$2:$A$1333,UrbanHeat!$B$2:$B$1333,,0,)</f>
        <v>9.2710000000000008</v>
      </c>
      <c r="AS1110" s="25">
        <f>_xlfn.XLOOKUP($C1110,TNC_Loading!$A$2:$A$1332,TNC_Loading!B$2:B$1332,,0,)</f>
        <v>2.5579999999999998</v>
      </c>
      <c r="AT1110" s="25">
        <f>_xlfn.XLOOKUP($C1110,TNC_Loading!$A$2:$A$1332,TNC_Loading!C$2:C$1332,,0,)</f>
        <v>1.2999999999999999E-2</v>
      </c>
      <c r="AU1110" s="25">
        <f>_xlfn.XLOOKUP($C1110,TNC_Loading!$A$2:$A$1332,TNC_Loading!D$2:D$1332,,0,)</f>
        <v>0.63900000000000001</v>
      </c>
      <c r="AV1110" s="25">
        <f>_xlfn.XLOOKUP($C1110,TNC_Loading!$A$2:$A$1332,TNC_Loading!E$2:E$1332,,0,)</f>
        <v>0.69499999999999995</v>
      </c>
      <c r="AW1110" s="25">
        <f>_xlfn.XLOOKUP($C1110,TNC_Loading!$A$2:$A$1332,TNC_Loading!F$2:F$1332,,0,)</f>
        <v>44.375</v>
      </c>
      <c r="AX1110">
        <f>_xlfn.XLOOKUP(C1110,BIBI!$D$2:$D$1332,BIBI!$F$2:$F$1332,,0,)</f>
        <v>0</v>
      </c>
      <c r="AY1110">
        <f>_xlfn.XLOOKUP(C1110,FacilityCounts!$A$3:$A$1333,FacilityCounts!$B$3:$B$1333,,0,)</f>
        <v>0</v>
      </c>
      <c r="AZ1110">
        <f>_xlfn.XLOOKUP(C1110,FacilityCounts!$D$3:$D$1333,FacilityCounts!$E$3:$E$1333,,0,)</f>
        <v>0</v>
      </c>
      <c r="BA1110">
        <f>_xlfn.XLOOKUP(C1110,FacilityCounts!$G$3:$G$1333,FacilityCounts!$H$3:$H$1333,,0,)</f>
        <v>0</v>
      </c>
      <c r="BB1110">
        <f>IFERROR(_xlfn.XLOOKUP(C1110,'DA to P Sensitive Lakes'!$P$2:$P$44,'DA to P Sensitive Lakes'!$Q$2:$Q$44,,0,),0)</f>
        <v>0</v>
      </c>
      <c r="BC1110" s="25">
        <f>_xlfn.XLOOKUP(C1110,'Historic Runoff (mm)'!$A$2:$A$1332,'Historic Runoff (mm)'!$B$2:$B$1332,,0,)</f>
        <v>240.04</v>
      </c>
      <c r="BD1110">
        <f>_xlfn.XLOOKUP(C1110,DrainageComplaint!$A$2:$A$1332,DrainageComplaint!$B$2:$B$1332,,0,)</f>
        <v>0</v>
      </c>
      <c r="BE1110">
        <f>_xlfn.XLOOKUP(C1110,PAD_Area!$G$2:$G$1332,PAD_Area!$H$2:$H$1332,,0,)</f>
        <v>4.3542899191379547E-2</v>
      </c>
    </row>
    <row r="1111" spans="1:57" x14ac:dyDescent="0.2">
      <c r="A1111" s="2">
        <v>1108</v>
      </c>
      <c r="B1111" s="2">
        <v>1109</v>
      </c>
      <c r="C1111" s="20">
        <v>1500900</v>
      </c>
      <c r="D1111" s="3" t="s">
        <v>1084</v>
      </c>
      <c r="E1111" s="3" t="s">
        <v>1017</v>
      </c>
      <c r="F1111" s="3">
        <v>860.50599999999997</v>
      </c>
      <c r="G1111" s="3">
        <v>29608.1696175</v>
      </c>
      <c r="H1111" s="3">
        <v>37483470.244099997</v>
      </c>
      <c r="I1111" s="2">
        <v>0</v>
      </c>
      <c r="J1111" s="2">
        <v>1</v>
      </c>
      <c r="K1111" s="2">
        <v>0</v>
      </c>
      <c r="L1111" s="2">
        <v>0</v>
      </c>
      <c r="M1111" s="3">
        <v>0</v>
      </c>
      <c r="N1111" s="2">
        <f>_xlfn.XLOOKUP(C1111,Shellfish_Presence!$E$3:$E$1333,Shellfish_Presence!$G$3:$G$1333,,0,)</f>
        <v>0</v>
      </c>
      <c r="O1111" s="3">
        <v>0</v>
      </c>
      <c r="P1111" s="3">
        <v>0</v>
      </c>
      <c r="Q1111" s="2">
        <v>0</v>
      </c>
      <c r="R1111" s="3">
        <v>0.99999898672103882</v>
      </c>
      <c r="S1111" s="3">
        <v>0</v>
      </c>
      <c r="T1111" s="3">
        <v>0</v>
      </c>
      <c r="U1111" s="3">
        <v>0</v>
      </c>
      <c r="V1111" s="2">
        <v>0</v>
      </c>
      <c r="W1111" s="3" t="str">
        <f t="shared" si="34"/>
        <v/>
      </c>
      <c r="X1111" t="str">
        <f t="shared" si="35"/>
        <v/>
      </c>
      <c r="Y1111">
        <f>IFERROR(INDEX('Parcel Year'!$N$3:$N$1175,MATCH(KC_SPS_SubbasinAttributes!C1111,'Parcel Year'!$M$3:$M$1175,0)),0)</f>
        <v>0</v>
      </c>
      <c r="Z1111">
        <f>INDEX(Imperviousness!$B$2:$B$1332,MATCH(KC_SPS_SubbasinAttributes!C1111,Imperviousness!$A$2:$A$1332,0))</f>
        <v>0</v>
      </c>
      <c r="AA1111">
        <f>INDEX('Flow Duration Index'!$B$2:$B$1332,MATCH(KC_SPS_SubbasinAttributes!C1111,'Flow Duration Index'!$A$2:$A$1332,0))</f>
        <v>1.59</v>
      </c>
      <c r="AB1111">
        <f>INDEX(Opportunity_Index!$G$2:$G$1333,MATCH(KC_SPS_SubbasinAttributes!C1111,Opportunity_Index!$F$2:$F$1333,0))</f>
        <v>0</v>
      </c>
      <c r="AC1111">
        <f>INDEX(Traffic!$B$2:$B$1332,MATCH(KC_SPS_SubbasinAttributes!C1111,Traffic!$A$2:$A$1332,0))</f>
        <v>0</v>
      </c>
      <c r="AD1111">
        <f>INDEX(EquityScore!$F$3:$F$1334,MATCH(KC_SPS_SubbasinAttributes!C1111,EquityScore!$E$3:$E$1334,0))</f>
        <v>1.6666666699999999</v>
      </c>
      <c r="AE1111" t="str">
        <f>IFERROR(INDEX(PavementCondition!$E$2:$E$669,MATCH(KC_SPS_SubbasinAttributes!C1111,PavementCondition!$D$2:$D$669,0)),"N/A")</f>
        <v>N/A</v>
      </c>
      <c r="AF1111">
        <f>INDEX(SpawnerMortality!$E$2:$E$1331,MATCH(KC_SPS_SubbasinAttributes!C1111,SpawnerMortality!$D$2:$D$1331,0))</f>
        <v>0</v>
      </c>
      <c r="AG1111" s="25" t="str">
        <f>IFERROR(_xlfn.XLOOKUP($C1111,WQBE_Loading!$C$4:$C$3072,WQBE_Loading!G$4:G$3072,,0,),"")</f>
        <v/>
      </c>
      <c r="AH1111" s="25" t="str">
        <f>IFERROR(_xlfn.XLOOKUP($C1111,WQBE_Loading!$C$4:$C$3072,WQBE_Loading!H$4:H$3072,,0,),"")</f>
        <v/>
      </c>
      <c r="AI1111" s="25" t="str">
        <f>IFERROR(_xlfn.XLOOKUP($C1111,WQBE_Loading!$C$4:$C$3072,WQBE_Loading!I$4:I$3072,,0,),"")</f>
        <v/>
      </c>
      <c r="AJ1111" s="25" t="str">
        <f>IFERROR(_xlfn.XLOOKUP($C1111,WQBE_Loading!$C$4:$C$3072,WQBE_Loading!J$4:J$3072,,0,),"")</f>
        <v/>
      </c>
      <c r="AK1111" s="25" t="str">
        <f>IFERROR(_xlfn.XLOOKUP($C1111,WQBE_Loading!$C$4:$C$3072,WQBE_Loading!K$4:K$3072,,0,),"")</f>
        <v/>
      </c>
      <c r="AL1111" s="25" t="str">
        <f>IFERROR(_xlfn.XLOOKUP($C1111,WQBE_Loading!$C$4:$C$3072,WQBE_Loading!L$4:L$3072,,0,),"")</f>
        <v/>
      </c>
      <c r="AM1111" s="25" t="str">
        <f>IFERROR(_xlfn.XLOOKUP($C1111,WQBE_Loading!$C$4:$C$3072,WQBE_Loading!M$4:M$3072,,0,),"")</f>
        <v/>
      </c>
      <c r="AN1111" s="25" t="str">
        <f>IFERROR(_xlfn.XLOOKUP($C1111,WQBE_Loading!$C$4:$C$3072,WQBE_Loading!N$4:N$3072,,0,),"")</f>
        <v/>
      </c>
      <c r="AO1111" s="25" t="str">
        <f>IFERROR(_xlfn.XLOOKUP($C1111,WQBE_Loading!$C$4:$C$3072,WQBE_Loading!O$4:O$3072,,0,),"")</f>
        <v/>
      </c>
      <c r="AP1111" s="25" t="str">
        <f>IFERROR(_xlfn.XLOOKUP($C1111,WQBE_Loading!$C$4:$C$3072,WQBE_Loading!P$4:P$3072,,0,),"")</f>
        <v/>
      </c>
      <c r="AQ1111" s="13" t="str">
        <f>IFERROR(_xlfn.XLOOKUP($C1111,WQBE_Loading!$C$4:$C$3072,WQBE_Loading!Q$4:Q$3072,,0,),"")</f>
        <v/>
      </c>
      <c r="AR1111">
        <f>_xlfn.XLOOKUP(C1111,UrbanHeat!$A$2:$A$1333,UrbanHeat!$B$2:$B$1333,,0,)</f>
        <v>8.1850000000000005</v>
      </c>
      <c r="AS1111" s="25">
        <f>_xlfn.XLOOKUP($C1111,TNC_Loading!$A$2:$A$1332,TNC_Loading!B$2:B$1332,,0,)</f>
        <v>1.7589999999999999</v>
      </c>
      <c r="AT1111" s="25">
        <f>_xlfn.XLOOKUP($C1111,TNC_Loading!$A$2:$A$1332,TNC_Loading!C$2:C$1332,,0,)</f>
        <v>1.9E-2</v>
      </c>
      <c r="AU1111" s="25">
        <f>_xlfn.XLOOKUP($C1111,TNC_Loading!$A$2:$A$1332,TNC_Loading!D$2:D$1332,,0,)</f>
        <v>0.41499999999999998</v>
      </c>
      <c r="AV1111" s="25">
        <f>_xlfn.XLOOKUP($C1111,TNC_Loading!$A$2:$A$1332,TNC_Loading!E$2:E$1332,,0,)</f>
        <v>0.74199999999999999</v>
      </c>
      <c r="AW1111" s="25">
        <f>_xlfn.XLOOKUP($C1111,TNC_Loading!$A$2:$A$1332,TNC_Loading!F$2:F$1332,,0,)</f>
        <v>30.606999999999999</v>
      </c>
      <c r="AX1111">
        <f>_xlfn.XLOOKUP(C1111,BIBI!$D$2:$D$1332,BIBI!$F$2:$F$1332,,0,)</f>
        <v>0</v>
      </c>
      <c r="AY1111">
        <f>_xlfn.XLOOKUP(C1111,FacilityCounts!$A$3:$A$1333,FacilityCounts!$B$3:$B$1333,,0,)</f>
        <v>0</v>
      </c>
      <c r="AZ1111">
        <f>_xlfn.XLOOKUP(C1111,FacilityCounts!$D$3:$D$1333,FacilityCounts!$E$3:$E$1333,,0,)</f>
        <v>0</v>
      </c>
      <c r="BA1111">
        <f>_xlfn.XLOOKUP(C1111,FacilityCounts!$G$3:$G$1333,FacilityCounts!$H$3:$H$1333,,0,)</f>
        <v>0</v>
      </c>
      <c r="BB1111">
        <f>IFERROR(_xlfn.XLOOKUP(C1111,'DA to P Sensitive Lakes'!$P$2:$P$44,'DA to P Sensitive Lakes'!$Q$2:$Q$44,,0,),0)</f>
        <v>0</v>
      </c>
      <c r="BC1111" s="25">
        <f>_xlfn.XLOOKUP(C1111,'Historic Runoff (mm)'!$A$2:$A$1332,'Historic Runoff (mm)'!$B$2:$B$1332,,0,)</f>
        <v>180.43700000000001</v>
      </c>
      <c r="BD1111">
        <f>_xlfn.XLOOKUP(C1111,DrainageComplaint!$A$2:$A$1332,DrainageComplaint!$B$2:$B$1332,,0,)</f>
        <v>0</v>
      </c>
      <c r="BE1111">
        <f>_xlfn.XLOOKUP(C1111,PAD_Area!$G$2:$G$1332,PAD_Area!$H$2:$H$1332,,0,)</f>
        <v>1.7566600814461708E-2</v>
      </c>
    </row>
    <row r="1112" spans="1:57" x14ac:dyDescent="0.2">
      <c r="A1112" s="2">
        <v>1109</v>
      </c>
      <c r="B1112" s="2">
        <v>1110</v>
      </c>
      <c r="C1112" s="20">
        <v>1500910</v>
      </c>
      <c r="D1112" s="3" t="s">
        <v>1082</v>
      </c>
      <c r="E1112" s="3" t="s">
        <v>1017</v>
      </c>
      <c r="F1112" s="3">
        <v>2644.3960000000002</v>
      </c>
      <c r="G1112" s="3">
        <v>48720.9439518</v>
      </c>
      <c r="H1112" s="3">
        <v>115189444.51800001</v>
      </c>
      <c r="I1112" s="2">
        <v>0</v>
      </c>
      <c r="J1112" s="2">
        <v>2</v>
      </c>
      <c r="K1112" s="2">
        <v>0</v>
      </c>
      <c r="L1112" s="2">
        <v>0</v>
      </c>
      <c r="M1112" s="3">
        <v>0</v>
      </c>
      <c r="N1112" s="2">
        <f>_xlfn.XLOOKUP(C1112,Shellfish_Presence!$E$3:$E$1333,Shellfish_Presence!$G$3:$G$1333,,0,)</f>
        <v>0</v>
      </c>
      <c r="O1112" s="3">
        <v>0</v>
      </c>
      <c r="P1112" s="3">
        <v>0</v>
      </c>
      <c r="Q1112" s="2">
        <v>0</v>
      </c>
      <c r="R1112" s="3">
        <v>1</v>
      </c>
      <c r="S1112" s="3">
        <v>0</v>
      </c>
      <c r="T1112" s="3">
        <v>15552.599609375</v>
      </c>
      <c r="U1112" s="3">
        <v>0</v>
      </c>
      <c r="V1112" s="2">
        <v>6</v>
      </c>
      <c r="W1112" s="3">
        <f t="shared" si="34"/>
        <v>3.8578759504509079E-4</v>
      </c>
      <c r="X1112">
        <f t="shared" si="35"/>
        <v>0</v>
      </c>
      <c r="Y1112">
        <f>IFERROR(INDEX('Parcel Year'!$N$3:$N$1175,MATCH(KC_SPS_SubbasinAttributes!C1112,'Parcel Year'!$M$3:$M$1175,0)),0)</f>
        <v>6.3960500061511993E-2</v>
      </c>
      <c r="Z1112">
        <f>INDEX(Imperviousness!$B$2:$B$1332,MATCH(KC_SPS_SubbasinAttributes!C1112,Imperviousness!$A$2:$A$1332,0))</f>
        <v>1.0999999999999999E-2</v>
      </c>
      <c r="AA1112">
        <f>INDEX('Flow Duration Index'!$B$2:$B$1332,MATCH(KC_SPS_SubbasinAttributes!C1112,'Flow Duration Index'!$A$2:$A$1332,0))</f>
        <v>1.964</v>
      </c>
      <c r="AB1112">
        <f>INDEX(Opportunity_Index!$G$2:$G$1333,MATCH(KC_SPS_SubbasinAttributes!C1112,Opportunity_Index!$F$2:$F$1333,0))</f>
        <v>0</v>
      </c>
      <c r="AC1112">
        <f>INDEX(Traffic!$B$2:$B$1332,MATCH(KC_SPS_SubbasinAttributes!C1112,Traffic!$A$2:$A$1332,0))</f>
        <v>442.64100000000002</v>
      </c>
      <c r="AD1112">
        <f>INDEX(EquityScore!$F$3:$F$1334,MATCH(KC_SPS_SubbasinAttributes!C1112,EquityScore!$E$3:$E$1334,0))</f>
        <v>1.6666666699999999</v>
      </c>
      <c r="AE1112">
        <f>IFERROR(INDEX(PavementCondition!$E$2:$E$669,MATCH(KC_SPS_SubbasinAttributes!C1112,PavementCondition!$D$2:$D$669,0)),"N/A")</f>
        <v>32</v>
      </c>
      <c r="AF1112">
        <f>INDEX(SpawnerMortality!$E$2:$E$1331,MATCH(KC_SPS_SubbasinAttributes!C1112,SpawnerMortality!$D$2:$D$1331,0))</f>
        <v>0</v>
      </c>
      <c r="AG1112" s="25" t="str">
        <f>IFERROR(_xlfn.XLOOKUP($C1112,WQBE_Loading!$C$4:$C$3072,WQBE_Loading!G$4:G$3072,,0,),"")</f>
        <v/>
      </c>
      <c r="AH1112" s="25" t="str">
        <f>IFERROR(_xlfn.XLOOKUP($C1112,WQBE_Loading!$C$4:$C$3072,WQBE_Loading!H$4:H$3072,,0,),"")</f>
        <v/>
      </c>
      <c r="AI1112" s="25" t="str">
        <f>IFERROR(_xlfn.XLOOKUP($C1112,WQBE_Loading!$C$4:$C$3072,WQBE_Loading!I$4:I$3072,,0,),"")</f>
        <v/>
      </c>
      <c r="AJ1112" s="25" t="str">
        <f>IFERROR(_xlfn.XLOOKUP($C1112,WQBE_Loading!$C$4:$C$3072,WQBE_Loading!J$4:J$3072,,0,),"")</f>
        <v/>
      </c>
      <c r="AK1112" s="25" t="str">
        <f>IFERROR(_xlfn.XLOOKUP($C1112,WQBE_Loading!$C$4:$C$3072,WQBE_Loading!K$4:K$3072,,0,),"")</f>
        <v/>
      </c>
      <c r="AL1112" s="25" t="str">
        <f>IFERROR(_xlfn.XLOOKUP($C1112,WQBE_Loading!$C$4:$C$3072,WQBE_Loading!L$4:L$3072,,0,),"")</f>
        <v/>
      </c>
      <c r="AM1112" s="25" t="str">
        <f>IFERROR(_xlfn.XLOOKUP($C1112,WQBE_Loading!$C$4:$C$3072,WQBE_Loading!M$4:M$3072,,0,),"")</f>
        <v/>
      </c>
      <c r="AN1112" s="25" t="str">
        <f>IFERROR(_xlfn.XLOOKUP($C1112,WQBE_Loading!$C$4:$C$3072,WQBE_Loading!N$4:N$3072,,0,),"")</f>
        <v/>
      </c>
      <c r="AO1112" s="25" t="str">
        <f>IFERROR(_xlfn.XLOOKUP($C1112,WQBE_Loading!$C$4:$C$3072,WQBE_Loading!O$4:O$3072,,0,),"")</f>
        <v/>
      </c>
      <c r="AP1112" s="25" t="str">
        <f>IFERROR(_xlfn.XLOOKUP($C1112,WQBE_Loading!$C$4:$C$3072,WQBE_Loading!P$4:P$3072,,0,),"")</f>
        <v/>
      </c>
      <c r="AQ1112" s="13" t="str">
        <f>IFERROR(_xlfn.XLOOKUP($C1112,WQBE_Loading!$C$4:$C$3072,WQBE_Loading!Q$4:Q$3072,,0,),"")</f>
        <v/>
      </c>
      <c r="AR1112">
        <f>_xlfn.XLOOKUP(C1112,UrbanHeat!$A$2:$A$1333,UrbanHeat!$B$2:$B$1333,,0,)</f>
        <v>9.7710000000000008</v>
      </c>
      <c r="AS1112" s="25">
        <f>_xlfn.XLOOKUP($C1112,TNC_Loading!$A$2:$A$1332,TNC_Loading!B$2:B$1332,,0,)</f>
        <v>2.6659999999999999</v>
      </c>
      <c r="AT1112" s="25">
        <f>_xlfn.XLOOKUP($C1112,TNC_Loading!$A$2:$A$1332,TNC_Loading!C$2:C$1332,,0,)</f>
        <v>0.03</v>
      </c>
      <c r="AU1112" s="25">
        <f>_xlfn.XLOOKUP($C1112,TNC_Loading!$A$2:$A$1332,TNC_Loading!D$2:D$1332,,0,)</f>
        <v>1.262</v>
      </c>
      <c r="AV1112" s="25">
        <f>_xlfn.XLOOKUP($C1112,TNC_Loading!$A$2:$A$1332,TNC_Loading!E$2:E$1332,,0,)</f>
        <v>1.147</v>
      </c>
      <c r="AW1112" s="25">
        <f>_xlfn.XLOOKUP($C1112,TNC_Loading!$A$2:$A$1332,TNC_Loading!F$2:F$1332,,0,)</f>
        <v>47.067999999999998</v>
      </c>
      <c r="AX1112">
        <f>_xlfn.XLOOKUP(C1112,BIBI!$D$2:$D$1332,BIBI!$F$2:$F$1332,,0,)</f>
        <v>88.3</v>
      </c>
      <c r="AY1112">
        <f>_xlfn.XLOOKUP(C1112,FacilityCounts!$A$3:$A$1333,FacilityCounts!$B$3:$B$1333,,0,)</f>
        <v>2</v>
      </c>
      <c r="AZ1112">
        <f>_xlfn.XLOOKUP(C1112,FacilityCounts!$D$3:$D$1333,FacilityCounts!$E$3:$E$1333,,0,)</f>
        <v>1</v>
      </c>
      <c r="BA1112">
        <f>_xlfn.XLOOKUP(C1112,FacilityCounts!$G$3:$G$1333,FacilityCounts!$H$3:$H$1333,,0,)</f>
        <v>0</v>
      </c>
      <c r="BB1112">
        <f>IFERROR(_xlfn.XLOOKUP(C1112,'DA to P Sensitive Lakes'!$P$2:$P$44,'DA to P Sensitive Lakes'!$Q$2:$Q$44,,0,),0)</f>
        <v>0</v>
      </c>
      <c r="BC1112" s="25">
        <f>_xlfn.XLOOKUP(C1112,'Historic Runoff (mm)'!$A$2:$A$1332,'Historic Runoff (mm)'!$B$2:$B$1332,,0,)</f>
        <v>227.095</v>
      </c>
      <c r="BD1112">
        <f>_xlfn.XLOOKUP(C1112,DrainageComplaint!$A$2:$A$1332,DrainageComplaint!$B$2:$B$1332,,0,)</f>
        <v>4</v>
      </c>
      <c r="BE1112">
        <f>_xlfn.XLOOKUP(C1112,PAD_Area!$G$2:$G$1332,PAD_Area!$H$2:$H$1332,,0,)</f>
        <v>0</v>
      </c>
    </row>
    <row r="1113" spans="1:57" x14ac:dyDescent="0.2">
      <c r="A1113" s="2">
        <v>1110</v>
      </c>
      <c r="B1113" s="2">
        <v>1111</v>
      </c>
      <c r="C1113" s="20">
        <v>1500920</v>
      </c>
      <c r="D1113" s="3" t="s">
        <v>1086</v>
      </c>
      <c r="E1113" s="3" t="s">
        <v>1017</v>
      </c>
      <c r="F1113" s="3">
        <v>650.50900000000001</v>
      </c>
      <c r="G1113" s="3">
        <v>30033.416245799999</v>
      </c>
      <c r="H1113" s="3">
        <v>28336057.3462</v>
      </c>
      <c r="I1113" s="2">
        <v>0</v>
      </c>
      <c r="J1113" s="2">
        <v>2</v>
      </c>
      <c r="K1113" s="2">
        <v>0</v>
      </c>
      <c r="L1113" s="2">
        <v>0</v>
      </c>
      <c r="M1113" s="3">
        <v>0</v>
      </c>
      <c r="N1113" s="2">
        <f>_xlfn.XLOOKUP(C1113,Shellfish_Presence!$E$3:$E$1333,Shellfish_Presence!$G$3:$G$1333,,0,)</f>
        <v>0</v>
      </c>
      <c r="O1113" s="3">
        <v>0</v>
      </c>
      <c r="P1113" s="3">
        <v>0</v>
      </c>
      <c r="Q1113" s="2">
        <v>0</v>
      </c>
      <c r="R1113" s="3">
        <v>1</v>
      </c>
      <c r="S1113" s="3">
        <v>0</v>
      </c>
      <c r="T1113" s="3">
        <v>0</v>
      </c>
      <c r="U1113" s="3">
        <v>0</v>
      </c>
      <c r="V1113" s="2">
        <v>0</v>
      </c>
      <c r="W1113" s="3" t="str">
        <f t="shared" si="34"/>
        <v/>
      </c>
      <c r="X1113" t="str">
        <f t="shared" si="35"/>
        <v/>
      </c>
      <c r="Y1113">
        <f>IFERROR(INDEX('Parcel Year'!$N$3:$N$1175,MATCH(KC_SPS_SubbasinAttributes!C1113,'Parcel Year'!$M$3:$M$1175,0)),0)</f>
        <v>9.0845800936222076E-2</v>
      </c>
      <c r="Z1113">
        <f>INDEX(Imperviousness!$B$2:$B$1332,MATCH(KC_SPS_SubbasinAttributes!C1113,Imperviousness!$A$2:$A$1332,0))</f>
        <v>0</v>
      </c>
      <c r="AA1113">
        <f>INDEX('Flow Duration Index'!$B$2:$B$1332,MATCH(KC_SPS_SubbasinAttributes!C1113,'Flow Duration Index'!$A$2:$A$1332,0))</f>
        <v>1.5649999999999999</v>
      </c>
      <c r="AB1113">
        <f>INDEX(Opportunity_Index!$G$2:$G$1333,MATCH(KC_SPS_SubbasinAttributes!C1113,Opportunity_Index!$F$2:$F$1333,0))</f>
        <v>0</v>
      </c>
      <c r="AC1113">
        <f>INDEX(Traffic!$B$2:$B$1332,MATCH(KC_SPS_SubbasinAttributes!C1113,Traffic!$A$2:$A$1332,0))</f>
        <v>94.897000000000006</v>
      </c>
      <c r="AD1113">
        <f>INDEX(EquityScore!$F$3:$F$1334,MATCH(KC_SPS_SubbasinAttributes!C1113,EquityScore!$E$3:$E$1334,0))</f>
        <v>1.6666666699999999</v>
      </c>
      <c r="AE1113" t="str">
        <f>IFERROR(INDEX(PavementCondition!$E$2:$E$669,MATCH(KC_SPS_SubbasinAttributes!C1113,PavementCondition!$D$2:$D$669,0)),"N/A")</f>
        <v>N/A</v>
      </c>
      <c r="AF1113">
        <f>INDEX(SpawnerMortality!$E$2:$E$1331,MATCH(KC_SPS_SubbasinAttributes!C1113,SpawnerMortality!$D$2:$D$1331,0))</f>
        <v>0</v>
      </c>
      <c r="AG1113" s="25" t="str">
        <f>IFERROR(_xlfn.XLOOKUP($C1113,WQBE_Loading!$C$4:$C$3072,WQBE_Loading!G$4:G$3072,,0,),"")</f>
        <v/>
      </c>
      <c r="AH1113" s="25" t="str">
        <f>IFERROR(_xlfn.XLOOKUP($C1113,WQBE_Loading!$C$4:$C$3072,WQBE_Loading!H$4:H$3072,,0,),"")</f>
        <v/>
      </c>
      <c r="AI1113" s="25" t="str">
        <f>IFERROR(_xlfn.XLOOKUP($C1113,WQBE_Loading!$C$4:$C$3072,WQBE_Loading!I$4:I$3072,,0,),"")</f>
        <v/>
      </c>
      <c r="AJ1113" s="25" t="str">
        <f>IFERROR(_xlfn.XLOOKUP($C1113,WQBE_Loading!$C$4:$C$3072,WQBE_Loading!J$4:J$3072,,0,),"")</f>
        <v/>
      </c>
      <c r="AK1113" s="25" t="str">
        <f>IFERROR(_xlfn.XLOOKUP($C1113,WQBE_Loading!$C$4:$C$3072,WQBE_Loading!K$4:K$3072,,0,),"")</f>
        <v/>
      </c>
      <c r="AL1113" s="25" t="str">
        <f>IFERROR(_xlfn.XLOOKUP($C1113,WQBE_Loading!$C$4:$C$3072,WQBE_Loading!L$4:L$3072,,0,),"")</f>
        <v/>
      </c>
      <c r="AM1113" s="25" t="str">
        <f>IFERROR(_xlfn.XLOOKUP($C1113,WQBE_Loading!$C$4:$C$3072,WQBE_Loading!M$4:M$3072,,0,),"")</f>
        <v/>
      </c>
      <c r="AN1113" s="25" t="str">
        <f>IFERROR(_xlfn.XLOOKUP($C1113,WQBE_Loading!$C$4:$C$3072,WQBE_Loading!N$4:N$3072,,0,),"")</f>
        <v/>
      </c>
      <c r="AO1113" s="25" t="str">
        <f>IFERROR(_xlfn.XLOOKUP($C1113,WQBE_Loading!$C$4:$C$3072,WQBE_Loading!O$4:O$3072,,0,),"")</f>
        <v/>
      </c>
      <c r="AP1113" s="25" t="str">
        <f>IFERROR(_xlfn.XLOOKUP($C1113,WQBE_Loading!$C$4:$C$3072,WQBE_Loading!P$4:P$3072,,0,),"")</f>
        <v/>
      </c>
      <c r="AQ1113" s="13" t="str">
        <f>IFERROR(_xlfn.XLOOKUP($C1113,WQBE_Loading!$C$4:$C$3072,WQBE_Loading!Q$4:Q$3072,,0,),"")</f>
        <v/>
      </c>
      <c r="AR1113">
        <f>_xlfn.XLOOKUP(C1113,UrbanHeat!$A$2:$A$1333,UrbanHeat!$B$2:$B$1333,,0,)</f>
        <v>9.5039999999999996</v>
      </c>
      <c r="AS1113" s="25">
        <f>_xlfn.XLOOKUP($C1113,TNC_Loading!$A$2:$A$1332,TNC_Loading!B$2:B$1332,,0,)</f>
        <v>0.54300000000000004</v>
      </c>
      <c r="AT1113" s="25">
        <f>_xlfn.XLOOKUP($C1113,TNC_Loading!$A$2:$A$1332,TNC_Loading!C$2:C$1332,,0,)</f>
        <v>8.0000000000000002E-3</v>
      </c>
      <c r="AU1113" s="25">
        <f>_xlfn.XLOOKUP($C1113,TNC_Loading!$A$2:$A$1332,TNC_Loading!D$2:D$1332,,0,)</f>
        <v>0.218</v>
      </c>
      <c r="AV1113" s="25">
        <f>_xlfn.XLOOKUP($C1113,TNC_Loading!$A$2:$A$1332,TNC_Loading!E$2:E$1332,,0,)</f>
        <v>0.26600000000000001</v>
      </c>
      <c r="AW1113" s="25">
        <f>_xlfn.XLOOKUP($C1113,TNC_Loading!$A$2:$A$1332,TNC_Loading!F$2:F$1332,,0,)</f>
        <v>10.257</v>
      </c>
      <c r="AX1113">
        <f>_xlfn.XLOOKUP(C1113,BIBI!$D$2:$D$1332,BIBI!$F$2:$F$1332,,0,)</f>
        <v>0</v>
      </c>
      <c r="AY1113">
        <f>_xlfn.XLOOKUP(C1113,FacilityCounts!$A$3:$A$1333,FacilityCounts!$B$3:$B$1333,,0,)</f>
        <v>0</v>
      </c>
      <c r="AZ1113">
        <f>_xlfn.XLOOKUP(C1113,FacilityCounts!$D$3:$D$1333,FacilityCounts!$E$3:$E$1333,,0,)</f>
        <v>0</v>
      </c>
      <c r="BA1113">
        <f>_xlfn.XLOOKUP(C1113,FacilityCounts!$G$3:$G$1333,FacilityCounts!$H$3:$H$1333,,0,)</f>
        <v>0</v>
      </c>
      <c r="BB1113">
        <f>IFERROR(_xlfn.XLOOKUP(C1113,'DA to P Sensitive Lakes'!$P$2:$P$44,'DA to P Sensitive Lakes'!$Q$2:$Q$44,,0,),0)</f>
        <v>0</v>
      </c>
      <c r="BC1113" s="25">
        <f>_xlfn.XLOOKUP(C1113,'Historic Runoff (mm)'!$A$2:$A$1332,'Historic Runoff (mm)'!$B$2:$B$1332,,0,)</f>
        <v>66.480999999999995</v>
      </c>
      <c r="BD1113">
        <f>_xlfn.XLOOKUP(C1113,DrainageComplaint!$A$2:$A$1332,DrainageComplaint!$B$2:$B$1332,,0,)</f>
        <v>1</v>
      </c>
      <c r="BE1113">
        <f>_xlfn.XLOOKUP(C1113,PAD_Area!$G$2:$G$1332,PAD_Area!$H$2:$H$1332,,0,)</f>
        <v>0</v>
      </c>
    </row>
    <row r="1114" spans="1:57" x14ac:dyDescent="0.2">
      <c r="A1114" s="2">
        <v>1111</v>
      </c>
      <c r="B1114" s="2">
        <v>1112</v>
      </c>
      <c r="C1114" s="20">
        <v>1500930</v>
      </c>
      <c r="D1114" s="3" t="s">
        <v>1081</v>
      </c>
      <c r="E1114" s="3" t="s">
        <v>1017</v>
      </c>
      <c r="F1114" s="3">
        <v>1578</v>
      </c>
      <c r="G1114" s="3">
        <v>43422.412924700002</v>
      </c>
      <c r="H1114" s="3">
        <v>68737420.755500004</v>
      </c>
      <c r="I1114" s="2">
        <v>2</v>
      </c>
      <c r="J1114" s="2">
        <v>2</v>
      </c>
      <c r="K1114" s="2">
        <v>0</v>
      </c>
      <c r="L1114" s="2">
        <v>0</v>
      </c>
      <c r="M1114" s="3">
        <v>0</v>
      </c>
      <c r="N1114" s="2">
        <f>_xlfn.XLOOKUP(C1114,Shellfish_Presence!$E$3:$E$1333,Shellfish_Presence!$G$3:$G$1333,,0,)</f>
        <v>0</v>
      </c>
      <c r="O1114" s="3">
        <v>0</v>
      </c>
      <c r="P1114" s="3">
        <v>0</v>
      </c>
      <c r="Q1114" s="2">
        <v>0</v>
      </c>
      <c r="R1114" s="3">
        <v>1</v>
      </c>
      <c r="S1114" s="3">
        <v>0</v>
      </c>
      <c r="T1114" s="3">
        <v>15505.900390625</v>
      </c>
      <c r="U1114" s="3">
        <v>511.99301147460938</v>
      </c>
      <c r="V1114" s="2">
        <v>12</v>
      </c>
      <c r="W1114" s="3">
        <f t="shared" si="34"/>
        <v>7.7389894799371355E-4</v>
      </c>
      <c r="X1114">
        <f t="shared" si="35"/>
        <v>3.3019237746694463E-2</v>
      </c>
      <c r="Y1114">
        <f>IFERROR(INDEX('Parcel Year'!$N$3:$N$1175,MATCH(KC_SPS_SubbasinAttributes!C1114,'Parcel Year'!$M$3:$M$1175,0)),0)</f>
        <v>6.5187603235244751E-2</v>
      </c>
      <c r="Z1114">
        <f>INDEX(Imperviousness!$B$2:$B$1332,MATCH(KC_SPS_SubbasinAttributes!C1114,Imperviousness!$A$2:$A$1332,0))</f>
        <v>0.01</v>
      </c>
      <c r="AA1114">
        <f>INDEX('Flow Duration Index'!$B$2:$B$1332,MATCH(KC_SPS_SubbasinAttributes!C1114,'Flow Duration Index'!$A$2:$A$1332,0))</f>
        <v>2.0960000000000001</v>
      </c>
      <c r="AB1114">
        <f>INDEX(Opportunity_Index!$G$2:$G$1333,MATCH(KC_SPS_SubbasinAttributes!C1114,Opportunity_Index!$F$2:$F$1333,0))</f>
        <v>0</v>
      </c>
      <c r="AC1114">
        <f>INDEX(Traffic!$B$2:$B$1332,MATCH(KC_SPS_SubbasinAttributes!C1114,Traffic!$A$2:$A$1332,0))</f>
        <v>38.344999999999999</v>
      </c>
      <c r="AD1114">
        <f>INDEX(EquityScore!$F$3:$F$1334,MATCH(KC_SPS_SubbasinAttributes!C1114,EquityScore!$E$3:$E$1334,0))</f>
        <v>1.6666666699999999</v>
      </c>
      <c r="AE1114">
        <f>IFERROR(INDEX(PavementCondition!$E$2:$E$669,MATCH(KC_SPS_SubbasinAttributes!C1114,PavementCondition!$D$2:$D$669,0)),"N/A")</f>
        <v>87</v>
      </c>
      <c r="AF1114">
        <f>INDEX(SpawnerMortality!$E$2:$E$1331,MATCH(KC_SPS_SubbasinAttributes!C1114,SpawnerMortality!$D$2:$D$1331,0))</f>
        <v>0</v>
      </c>
      <c r="AG1114" s="25" t="str">
        <f>IFERROR(_xlfn.XLOOKUP($C1114,WQBE_Loading!$C$4:$C$3072,WQBE_Loading!G$4:G$3072,,0,),"")</f>
        <v/>
      </c>
      <c r="AH1114" s="25" t="str">
        <f>IFERROR(_xlfn.XLOOKUP($C1114,WQBE_Loading!$C$4:$C$3072,WQBE_Loading!H$4:H$3072,,0,),"")</f>
        <v/>
      </c>
      <c r="AI1114" s="25" t="str">
        <f>IFERROR(_xlfn.XLOOKUP($C1114,WQBE_Loading!$C$4:$C$3072,WQBE_Loading!I$4:I$3072,,0,),"")</f>
        <v/>
      </c>
      <c r="AJ1114" s="25" t="str">
        <f>IFERROR(_xlfn.XLOOKUP($C1114,WQBE_Loading!$C$4:$C$3072,WQBE_Loading!J$4:J$3072,,0,),"")</f>
        <v/>
      </c>
      <c r="AK1114" s="25" t="str">
        <f>IFERROR(_xlfn.XLOOKUP($C1114,WQBE_Loading!$C$4:$C$3072,WQBE_Loading!K$4:K$3072,,0,),"")</f>
        <v/>
      </c>
      <c r="AL1114" s="25" t="str">
        <f>IFERROR(_xlfn.XLOOKUP($C1114,WQBE_Loading!$C$4:$C$3072,WQBE_Loading!L$4:L$3072,,0,),"")</f>
        <v/>
      </c>
      <c r="AM1114" s="25" t="str">
        <f>IFERROR(_xlfn.XLOOKUP($C1114,WQBE_Loading!$C$4:$C$3072,WQBE_Loading!M$4:M$3072,,0,),"")</f>
        <v/>
      </c>
      <c r="AN1114" s="25" t="str">
        <f>IFERROR(_xlfn.XLOOKUP($C1114,WQBE_Loading!$C$4:$C$3072,WQBE_Loading!N$4:N$3072,,0,),"")</f>
        <v/>
      </c>
      <c r="AO1114" s="25" t="str">
        <f>IFERROR(_xlfn.XLOOKUP($C1114,WQBE_Loading!$C$4:$C$3072,WQBE_Loading!O$4:O$3072,,0,),"")</f>
        <v/>
      </c>
      <c r="AP1114" s="25" t="str">
        <f>IFERROR(_xlfn.XLOOKUP($C1114,WQBE_Loading!$C$4:$C$3072,WQBE_Loading!P$4:P$3072,,0,),"")</f>
        <v/>
      </c>
      <c r="AQ1114" s="13" t="str">
        <f>IFERROR(_xlfn.XLOOKUP($C1114,WQBE_Loading!$C$4:$C$3072,WQBE_Loading!Q$4:Q$3072,,0,),"")</f>
        <v/>
      </c>
      <c r="AR1114">
        <f>_xlfn.XLOOKUP(C1114,UrbanHeat!$A$2:$A$1333,UrbanHeat!$B$2:$B$1333,,0,)</f>
        <v>9.7319999999999993</v>
      </c>
      <c r="AS1114" s="25">
        <f>_xlfn.XLOOKUP($C1114,TNC_Loading!$A$2:$A$1332,TNC_Loading!B$2:B$1332,,0,)</f>
        <v>4.2619999999999996</v>
      </c>
      <c r="AT1114" s="25">
        <f>_xlfn.XLOOKUP($C1114,TNC_Loading!$A$2:$A$1332,TNC_Loading!C$2:C$1332,,0,)</f>
        <v>5.6000000000000001E-2</v>
      </c>
      <c r="AU1114" s="25">
        <f>_xlfn.XLOOKUP($C1114,TNC_Loading!$A$2:$A$1332,TNC_Loading!D$2:D$1332,,0,)</f>
        <v>2.407</v>
      </c>
      <c r="AV1114" s="25">
        <f>_xlfn.XLOOKUP($C1114,TNC_Loading!$A$2:$A$1332,TNC_Loading!E$2:E$1332,,0,)</f>
        <v>1.9770000000000001</v>
      </c>
      <c r="AW1114" s="25">
        <f>_xlfn.XLOOKUP($C1114,TNC_Loading!$A$2:$A$1332,TNC_Loading!F$2:F$1332,,0,)</f>
        <v>74.596999999999994</v>
      </c>
      <c r="AX1114">
        <f>_xlfn.XLOOKUP(C1114,BIBI!$D$2:$D$1332,BIBI!$F$2:$F$1332,,0,)</f>
        <v>0</v>
      </c>
      <c r="AY1114">
        <f>_xlfn.XLOOKUP(C1114,FacilityCounts!$A$3:$A$1333,FacilityCounts!$B$3:$B$1333,,0,)</f>
        <v>0</v>
      </c>
      <c r="AZ1114">
        <f>_xlfn.XLOOKUP(C1114,FacilityCounts!$D$3:$D$1333,FacilityCounts!$E$3:$E$1333,,0,)</f>
        <v>0</v>
      </c>
      <c r="BA1114">
        <f>_xlfn.XLOOKUP(C1114,FacilityCounts!$G$3:$G$1333,FacilityCounts!$H$3:$H$1333,,0,)</f>
        <v>0</v>
      </c>
      <c r="BB1114">
        <f>IFERROR(_xlfn.XLOOKUP(C1114,'DA to P Sensitive Lakes'!$P$2:$P$44,'DA to P Sensitive Lakes'!$Q$2:$Q$44,,0,),0)</f>
        <v>0</v>
      </c>
      <c r="BC1114" s="25">
        <f>_xlfn.XLOOKUP(C1114,'Historic Runoff (mm)'!$A$2:$A$1332,'Historic Runoff (mm)'!$B$2:$B$1332,,0,)</f>
        <v>383.60399999999998</v>
      </c>
      <c r="BD1114">
        <f>_xlfn.XLOOKUP(C1114,DrainageComplaint!$A$2:$A$1332,DrainageComplaint!$B$2:$B$1332,,0,)</f>
        <v>1</v>
      </c>
      <c r="BE1114">
        <f>_xlfn.XLOOKUP(C1114,PAD_Area!$G$2:$G$1332,PAD_Area!$H$2:$H$1332,,0,)</f>
        <v>0</v>
      </c>
    </row>
    <row r="1115" spans="1:57" x14ac:dyDescent="0.2">
      <c r="A1115" s="2">
        <v>1112</v>
      </c>
      <c r="B1115" s="2">
        <v>1113</v>
      </c>
      <c r="C1115" s="20">
        <v>1500940</v>
      </c>
      <c r="D1115" s="3" t="s">
        <v>1088</v>
      </c>
      <c r="E1115" s="3" t="s">
        <v>1017</v>
      </c>
      <c r="F1115" s="3">
        <v>2733.5189999999998</v>
      </c>
      <c r="G1115" s="3">
        <v>86083.655162099996</v>
      </c>
      <c r="H1115" s="3">
        <v>119071604.741</v>
      </c>
      <c r="I1115" s="2">
        <v>0</v>
      </c>
      <c r="J1115" s="2">
        <v>2</v>
      </c>
      <c r="K1115" s="2">
        <v>0</v>
      </c>
      <c r="L1115" s="2">
        <v>0</v>
      </c>
      <c r="M1115" s="3">
        <v>0</v>
      </c>
      <c r="N1115" s="2">
        <f>_xlfn.XLOOKUP(C1115,Shellfish_Presence!$E$3:$E$1333,Shellfish_Presence!$G$3:$G$1333,,0,)</f>
        <v>0</v>
      </c>
      <c r="O1115" s="3">
        <v>0</v>
      </c>
      <c r="P1115" s="3">
        <v>0</v>
      </c>
      <c r="Q1115" s="2">
        <v>0</v>
      </c>
      <c r="R1115" s="3">
        <v>1</v>
      </c>
      <c r="S1115" s="3">
        <v>0</v>
      </c>
      <c r="T1115" s="3">
        <v>10014</v>
      </c>
      <c r="U1115" s="3">
        <v>0</v>
      </c>
      <c r="V1115" s="2">
        <v>0</v>
      </c>
      <c r="W1115" s="3">
        <f t="shared" si="34"/>
        <v>0</v>
      </c>
      <c r="X1115">
        <f t="shared" si="35"/>
        <v>0</v>
      </c>
      <c r="Y1115">
        <f>IFERROR(INDEX('Parcel Year'!$N$3:$N$1175,MATCH(KC_SPS_SubbasinAttributes!C1115,'Parcel Year'!$M$3:$M$1175,0)),0)</f>
        <v>0</v>
      </c>
      <c r="Z1115">
        <f>INDEX(Imperviousness!$B$2:$B$1332,MATCH(KC_SPS_SubbasinAttributes!C1115,Imperviousness!$A$2:$A$1332,0))</f>
        <v>0</v>
      </c>
      <c r="AA1115">
        <f>INDEX('Flow Duration Index'!$B$2:$B$1332,MATCH(KC_SPS_SubbasinAttributes!C1115,'Flow Duration Index'!$A$2:$A$1332,0))</f>
        <v>1.78</v>
      </c>
      <c r="AB1115">
        <f>INDEX(Opportunity_Index!$G$2:$G$1333,MATCH(KC_SPS_SubbasinAttributes!C1115,Opportunity_Index!$F$2:$F$1333,0))</f>
        <v>0</v>
      </c>
      <c r="AC1115">
        <f>INDEX(Traffic!$B$2:$B$1332,MATCH(KC_SPS_SubbasinAttributes!C1115,Traffic!$A$2:$A$1332,0))</f>
        <v>8.0579999999999998</v>
      </c>
      <c r="AD1115">
        <f>INDEX(EquityScore!$F$3:$F$1334,MATCH(KC_SPS_SubbasinAttributes!C1115,EquityScore!$E$3:$E$1334,0))</f>
        <v>1.6666666699999999</v>
      </c>
      <c r="AE1115">
        <f>IFERROR(INDEX(PavementCondition!$E$2:$E$669,MATCH(KC_SPS_SubbasinAttributes!C1115,PavementCondition!$D$2:$D$669,0)),"N/A")</f>
        <v>0</v>
      </c>
      <c r="AF1115">
        <f>INDEX(SpawnerMortality!$E$2:$E$1331,MATCH(KC_SPS_SubbasinAttributes!C1115,SpawnerMortality!$D$2:$D$1331,0))</f>
        <v>0</v>
      </c>
      <c r="AG1115" s="25" t="str">
        <f>IFERROR(_xlfn.XLOOKUP($C1115,WQBE_Loading!$C$4:$C$3072,WQBE_Loading!G$4:G$3072,,0,),"")</f>
        <v/>
      </c>
      <c r="AH1115" s="25" t="str">
        <f>IFERROR(_xlfn.XLOOKUP($C1115,WQBE_Loading!$C$4:$C$3072,WQBE_Loading!H$4:H$3072,,0,),"")</f>
        <v/>
      </c>
      <c r="AI1115" s="25" t="str">
        <f>IFERROR(_xlfn.XLOOKUP($C1115,WQBE_Loading!$C$4:$C$3072,WQBE_Loading!I$4:I$3072,,0,),"")</f>
        <v/>
      </c>
      <c r="AJ1115" s="25" t="str">
        <f>IFERROR(_xlfn.XLOOKUP($C1115,WQBE_Loading!$C$4:$C$3072,WQBE_Loading!J$4:J$3072,,0,),"")</f>
        <v/>
      </c>
      <c r="AK1115" s="25" t="str">
        <f>IFERROR(_xlfn.XLOOKUP($C1115,WQBE_Loading!$C$4:$C$3072,WQBE_Loading!K$4:K$3072,,0,),"")</f>
        <v/>
      </c>
      <c r="AL1115" s="25" t="str">
        <f>IFERROR(_xlfn.XLOOKUP($C1115,WQBE_Loading!$C$4:$C$3072,WQBE_Loading!L$4:L$3072,,0,),"")</f>
        <v/>
      </c>
      <c r="AM1115" s="25" t="str">
        <f>IFERROR(_xlfn.XLOOKUP($C1115,WQBE_Loading!$C$4:$C$3072,WQBE_Loading!M$4:M$3072,,0,),"")</f>
        <v/>
      </c>
      <c r="AN1115" s="25" t="str">
        <f>IFERROR(_xlfn.XLOOKUP($C1115,WQBE_Loading!$C$4:$C$3072,WQBE_Loading!N$4:N$3072,,0,),"")</f>
        <v/>
      </c>
      <c r="AO1115" s="25" t="str">
        <f>IFERROR(_xlfn.XLOOKUP($C1115,WQBE_Loading!$C$4:$C$3072,WQBE_Loading!O$4:O$3072,,0,),"")</f>
        <v/>
      </c>
      <c r="AP1115" s="25" t="str">
        <f>IFERROR(_xlfn.XLOOKUP($C1115,WQBE_Loading!$C$4:$C$3072,WQBE_Loading!P$4:P$3072,,0,),"")</f>
        <v/>
      </c>
      <c r="AQ1115" s="13" t="str">
        <f>IFERROR(_xlfn.XLOOKUP($C1115,WQBE_Loading!$C$4:$C$3072,WQBE_Loading!Q$4:Q$3072,,0,),"")</f>
        <v/>
      </c>
      <c r="AR1115">
        <f>_xlfn.XLOOKUP(C1115,UrbanHeat!$A$2:$A$1333,UrbanHeat!$B$2:$B$1333,,0,)</f>
        <v>9.8010000000000002</v>
      </c>
      <c r="AS1115" s="25">
        <f>_xlfn.XLOOKUP($C1115,TNC_Loading!$A$2:$A$1332,TNC_Loading!B$2:B$1332,,0,)</f>
        <v>2.1779999999999999</v>
      </c>
      <c r="AT1115" s="25">
        <f>_xlfn.XLOOKUP($C1115,TNC_Loading!$A$2:$A$1332,TNC_Loading!C$2:C$1332,,0,)</f>
        <v>1.0999999999999999E-2</v>
      </c>
      <c r="AU1115" s="25">
        <f>_xlfn.XLOOKUP($C1115,TNC_Loading!$A$2:$A$1332,TNC_Loading!D$2:D$1332,,0,)</f>
        <v>0.53500000000000003</v>
      </c>
      <c r="AV1115" s="25">
        <f>_xlfn.XLOOKUP($C1115,TNC_Loading!$A$2:$A$1332,TNC_Loading!E$2:E$1332,,0,)</f>
        <v>0.58399999999999996</v>
      </c>
      <c r="AW1115" s="25">
        <f>_xlfn.XLOOKUP($C1115,TNC_Loading!$A$2:$A$1332,TNC_Loading!F$2:F$1332,,0,)</f>
        <v>39.53</v>
      </c>
      <c r="AX1115">
        <f>_xlfn.XLOOKUP(C1115,BIBI!$D$2:$D$1332,BIBI!$F$2:$F$1332,,0,)</f>
        <v>0</v>
      </c>
      <c r="AY1115">
        <f>_xlfn.XLOOKUP(C1115,FacilityCounts!$A$3:$A$1333,FacilityCounts!$B$3:$B$1333,,0,)</f>
        <v>0</v>
      </c>
      <c r="AZ1115">
        <f>_xlfn.XLOOKUP(C1115,FacilityCounts!$D$3:$D$1333,FacilityCounts!$E$3:$E$1333,,0,)</f>
        <v>0</v>
      </c>
      <c r="BA1115">
        <f>_xlfn.XLOOKUP(C1115,FacilityCounts!$G$3:$G$1333,FacilityCounts!$H$3:$H$1333,,0,)</f>
        <v>0</v>
      </c>
      <c r="BB1115">
        <f>IFERROR(_xlfn.XLOOKUP(C1115,'DA to P Sensitive Lakes'!$P$2:$P$44,'DA to P Sensitive Lakes'!$Q$2:$Q$44,,0,),0)</f>
        <v>0</v>
      </c>
      <c r="BC1115" s="25">
        <f>_xlfn.XLOOKUP(C1115,'Historic Runoff (mm)'!$A$2:$A$1332,'Historic Runoff (mm)'!$B$2:$B$1332,,0,)</f>
        <v>197.24799999999999</v>
      </c>
      <c r="BD1115">
        <f>_xlfn.XLOOKUP(C1115,DrainageComplaint!$A$2:$A$1332,DrainageComplaint!$B$2:$B$1332,,0,)</f>
        <v>0</v>
      </c>
      <c r="BE1115">
        <f>_xlfn.XLOOKUP(C1115,PAD_Area!$G$2:$G$1332,PAD_Area!$H$2:$H$1332,,0,)</f>
        <v>0</v>
      </c>
    </row>
    <row r="1116" spans="1:57" x14ac:dyDescent="0.2">
      <c r="A1116" s="2">
        <v>1113</v>
      </c>
      <c r="B1116" s="2">
        <v>1114</v>
      </c>
      <c r="C1116" s="20">
        <v>1500950</v>
      </c>
      <c r="D1116" s="3" t="s">
        <v>1089</v>
      </c>
      <c r="E1116" s="3" t="s">
        <v>1017</v>
      </c>
      <c r="F1116" s="3">
        <v>2111.3490000000002</v>
      </c>
      <c r="G1116" s="3">
        <v>59243.454855000004</v>
      </c>
      <c r="H1116" s="3">
        <v>91970005.042899996</v>
      </c>
      <c r="I1116" s="2">
        <v>0</v>
      </c>
      <c r="J1116" s="2">
        <v>2</v>
      </c>
      <c r="K1116" s="2">
        <v>0</v>
      </c>
      <c r="L1116" s="2">
        <v>0</v>
      </c>
      <c r="M1116" s="3">
        <v>0</v>
      </c>
      <c r="N1116" s="2">
        <f>_xlfn.XLOOKUP(C1116,Shellfish_Presence!$E$3:$E$1333,Shellfish_Presence!$G$3:$G$1333,,0,)</f>
        <v>0</v>
      </c>
      <c r="O1116" s="3">
        <v>0</v>
      </c>
      <c r="P1116" s="3">
        <v>0</v>
      </c>
      <c r="Q1116" s="2">
        <v>0</v>
      </c>
      <c r="R1116" s="3">
        <v>1</v>
      </c>
      <c r="S1116" s="3">
        <v>0</v>
      </c>
      <c r="T1116" s="3">
        <v>0</v>
      </c>
      <c r="U1116" s="3">
        <v>0</v>
      </c>
      <c r="V1116" s="2">
        <v>0</v>
      </c>
      <c r="W1116" s="3" t="str">
        <f t="shared" si="34"/>
        <v/>
      </c>
      <c r="X1116" t="str">
        <f t="shared" si="35"/>
        <v/>
      </c>
      <c r="Y1116">
        <f>IFERROR(INDEX('Parcel Year'!$N$3:$N$1175,MATCH(KC_SPS_SubbasinAttributes!C1116,'Parcel Year'!$M$3:$M$1175,0)),0)</f>
        <v>0</v>
      </c>
      <c r="Z1116">
        <f>INDEX(Imperviousness!$B$2:$B$1332,MATCH(KC_SPS_SubbasinAttributes!C1116,Imperviousness!$A$2:$A$1332,0))</f>
        <v>0</v>
      </c>
      <c r="AA1116">
        <f>INDEX('Flow Duration Index'!$B$2:$B$1332,MATCH(KC_SPS_SubbasinAttributes!C1116,'Flow Duration Index'!$A$2:$A$1332,0))</f>
        <v>2.2120000000000002</v>
      </c>
      <c r="AB1116">
        <f>INDEX(Opportunity_Index!$G$2:$G$1333,MATCH(KC_SPS_SubbasinAttributes!C1116,Opportunity_Index!$F$2:$F$1333,0))</f>
        <v>0</v>
      </c>
      <c r="AC1116">
        <f>INDEX(Traffic!$B$2:$B$1332,MATCH(KC_SPS_SubbasinAttributes!C1116,Traffic!$A$2:$A$1332,0))</f>
        <v>0</v>
      </c>
      <c r="AD1116">
        <f>INDEX(EquityScore!$F$3:$F$1334,MATCH(KC_SPS_SubbasinAttributes!C1116,EquityScore!$E$3:$E$1334,0))</f>
        <v>1.6666666699999999</v>
      </c>
      <c r="AE1116" t="str">
        <f>IFERROR(INDEX(PavementCondition!$E$2:$E$669,MATCH(KC_SPS_SubbasinAttributes!C1116,PavementCondition!$D$2:$D$669,0)),"N/A")</f>
        <v>N/A</v>
      </c>
      <c r="AF1116">
        <f>INDEX(SpawnerMortality!$E$2:$E$1331,MATCH(KC_SPS_SubbasinAttributes!C1116,SpawnerMortality!$D$2:$D$1331,0))</f>
        <v>0</v>
      </c>
      <c r="AG1116" s="25" t="str">
        <f>IFERROR(_xlfn.XLOOKUP($C1116,WQBE_Loading!$C$4:$C$3072,WQBE_Loading!G$4:G$3072,,0,),"")</f>
        <v/>
      </c>
      <c r="AH1116" s="25" t="str">
        <f>IFERROR(_xlfn.XLOOKUP($C1116,WQBE_Loading!$C$4:$C$3072,WQBE_Loading!H$4:H$3072,,0,),"")</f>
        <v/>
      </c>
      <c r="AI1116" s="25" t="str">
        <f>IFERROR(_xlfn.XLOOKUP($C1116,WQBE_Loading!$C$4:$C$3072,WQBE_Loading!I$4:I$3072,,0,),"")</f>
        <v/>
      </c>
      <c r="AJ1116" s="25" t="str">
        <f>IFERROR(_xlfn.XLOOKUP($C1116,WQBE_Loading!$C$4:$C$3072,WQBE_Loading!J$4:J$3072,,0,),"")</f>
        <v/>
      </c>
      <c r="AK1116" s="25" t="str">
        <f>IFERROR(_xlfn.XLOOKUP($C1116,WQBE_Loading!$C$4:$C$3072,WQBE_Loading!K$4:K$3072,,0,),"")</f>
        <v/>
      </c>
      <c r="AL1116" s="25" t="str">
        <f>IFERROR(_xlfn.XLOOKUP($C1116,WQBE_Loading!$C$4:$C$3072,WQBE_Loading!L$4:L$3072,,0,),"")</f>
        <v/>
      </c>
      <c r="AM1116" s="25" t="str">
        <f>IFERROR(_xlfn.XLOOKUP($C1116,WQBE_Loading!$C$4:$C$3072,WQBE_Loading!M$4:M$3072,,0,),"")</f>
        <v/>
      </c>
      <c r="AN1116" s="25" t="str">
        <f>IFERROR(_xlfn.XLOOKUP($C1116,WQBE_Loading!$C$4:$C$3072,WQBE_Loading!N$4:N$3072,,0,),"")</f>
        <v/>
      </c>
      <c r="AO1116" s="25" t="str">
        <f>IFERROR(_xlfn.XLOOKUP($C1116,WQBE_Loading!$C$4:$C$3072,WQBE_Loading!O$4:O$3072,,0,),"")</f>
        <v/>
      </c>
      <c r="AP1116" s="25" t="str">
        <f>IFERROR(_xlfn.XLOOKUP($C1116,WQBE_Loading!$C$4:$C$3072,WQBE_Loading!P$4:P$3072,,0,),"")</f>
        <v/>
      </c>
      <c r="AQ1116" s="13" t="str">
        <f>IFERROR(_xlfn.XLOOKUP($C1116,WQBE_Loading!$C$4:$C$3072,WQBE_Loading!Q$4:Q$3072,,0,),"")</f>
        <v/>
      </c>
      <c r="AR1116">
        <f>_xlfn.XLOOKUP(C1116,UrbanHeat!$A$2:$A$1333,UrbanHeat!$B$2:$B$1333,,0,)</f>
        <v>11.302</v>
      </c>
      <c r="AS1116" s="25">
        <f>_xlfn.XLOOKUP($C1116,TNC_Loading!$A$2:$A$1332,TNC_Loading!B$2:B$1332,,0,)</f>
        <v>2.0790000000000002</v>
      </c>
      <c r="AT1116" s="25">
        <f>_xlfn.XLOOKUP($C1116,TNC_Loading!$A$2:$A$1332,TNC_Loading!C$2:C$1332,,0,)</f>
        <v>1.7000000000000001E-2</v>
      </c>
      <c r="AU1116" s="25">
        <f>_xlfn.XLOOKUP($C1116,TNC_Loading!$A$2:$A$1332,TNC_Loading!D$2:D$1332,,0,)</f>
        <v>0.66</v>
      </c>
      <c r="AV1116" s="25">
        <f>_xlfn.XLOOKUP($C1116,TNC_Loading!$A$2:$A$1332,TNC_Loading!E$2:E$1332,,0,)</f>
        <v>0.77300000000000002</v>
      </c>
      <c r="AW1116" s="25">
        <f>_xlfn.XLOOKUP($C1116,TNC_Loading!$A$2:$A$1332,TNC_Loading!F$2:F$1332,,0,)</f>
        <v>41.459000000000003</v>
      </c>
      <c r="AX1116">
        <f>_xlfn.XLOOKUP(C1116,BIBI!$D$2:$D$1332,BIBI!$F$2:$F$1332,,0,)</f>
        <v>0</v>
      </c>
      <c r="AY1116">
        <f>_xlfn.XLOOKUP(C1116,FacilityCounts!$A$3:$A$1333,FacilityCounts!$B$3:$B$1333,,0,)</f>
        <v>0</v>
      </c>
      <c r="AZ1116">
        <f>_xlfn.XLOOKUP(C1116,FacilityCounts!$D$3:$D$1333,FacilityCounts!$E$3:$E$1333,,0,)</f>
        <v>0</v>
      </c>
      <c r="BA1116">
        <f>_xlfn.XLOOKUP(C1116,FacilityCounts!$G$3:$G$1333,FacilityCounts!$H$3:$H$1333,,0,)</f>
        <v>0</v>
      </c>
      <c r="BB1116">
        <f>IFERROR(_xlfn.XLOOKUP(C1116,'DA to P Sensitive Lakes'!$P$2:$P$44,'DA to P Sensitive Lakes'!$Q$2:$Q$44,,0,),0)</f>
        <v>0</v>
      </c>
      <c r="BC1116" s="25">
        <f>_xlfn.XLOOKUP(C1116,'Historic Runoff (mm)'!$A$2:$A$1332,'Historic Runoff (mm)'!$B$2:$B$1332,,0,)</f>
        <v>195.03100000000001</v>
      </c>
      <c r="BD1116">
        <f>_xlfn.XLOOKUP(C1116,DrainageComplaint!$A$2:$A$1332,DrainageComplaint!$B$2:$B$1332,,0,)</f>
        <v>0</v>
      </c>
      <c r="BE1116">
        <f>_xlfn.XLOOKUP(C1116,PAD_Area!$G$2:$G$1332,PAD_Area!$H$2:$H$1332,,0,)</f>
        <v>0</v>
      </c>
    </row>
    <row r="1117" spans="1:57" x14ac:dyDescent="0.2">
      <c r="A1117" s="2">
        <v>1114</v>
      </c>
      <c r="B1117" s="2">
        <v>1115</v>
      </c>
      <c r="C1117" s="20">
        <v>1500960</v>
      </c>
      <c r="D1117" s="3" t="s">
        <v>1090</v>
      </c>
      <c r="E1117" s="3" t="s">
        <v>1017</v>
      </c>
      <c r="F1117" s="3">
        <v>5809.1909999999998</v>
      </c>
      <c r="G1117" s="3">
        <v>79696.289195100006</v>
      </c>
      <c r="H1117" s="3">
        <v>253047338.82800001</v>
      </c>
      <c r="I1117" s="2">
        <v>3</v>
      </c>
      <c r="J1117" s="2">
        <v>2</v>
      </c>
      <c r="K1117" s="2">
        <v>0</v>
      </c>
      <c r="L1117" s="2">
        <v>0</v>
      </c>
      <c r="M1117" s="3">
        <v>0</v>
      </c>
      <c r="N1117" s="2">
        <f>_xlfn.XLOOKUP(C1117,Shellfish_Presence!$E$3:$E$1333,Shellfish_Presence!$G$3:$G$1333,,0,)</f>
        <v>0</v>
      </c>
      <c r="O1117" s="3">
        <v>0</v>
      </c>
      <c r="P1117" s="3">
        <v>0</v>
      </c>
      <c r="Q1117" s="2">
        <v>0</v>
      </c>
      <c r="R1117" s="3">
        <v>1</v>
      </c>
      <c r="S1117" s="3">
        <v>0</v>
      </c>
      <c r="T1117" s="3">
        <v>0</v>
      </c>
      <c r="U1117" s="3">
        <v>0</v>
      </c>
      <c r="V1117" s="2">
        <v>0</v>
      </c>
      <c r="W1117" s="3" t="str">
        <f t="shared" si="34"/>
        <v/>
      </c>
      <c r="X1117" t="str">
        <f t="shared" si="35"/>
        <v/>
      </c>
      <c r="Y1117">
        <f>IFERROR(INDEX('Parcel Year'!$N$3:$N$1175,MATCH(KC_SPS_SubbasinAttributes!C1117,'Parcel Year'!$M$3:$M$1175,0)),0)</f>
        <v>0</v>
      </c>
      <c r="Z1117">
        <f>INDEX(Imperviousness!$B$2:$B$1332,MATCH(KC_SPS_SubbasinAttributes!C1117,Imperviousness!$A$2:$A$1332,0))</f>
        <v>0</v>
      </c>
      <c r="AA1117">
        <f>INDEX('Flow Duration Index'!$B$2:$B$1332,MATCH(KC_SPS_SubbasinAttributes!C1117,'Flow Duration Index'!$A$2:$A$1332,0))</f>
        <v>1.7290000000000001</v>
      </c>
      <c r="AB1117">
        <f>INDEX(Opportunity_Index!$G$2:$G$1333,MATCH(KC_SPS_SubbasinAttributes!C1117,Opportunity_Index!$F$2:$F$1333,0))</f>
        <v>0</v>
      </c>
      <c r="AC1117">
        <f>INDEX(Traffic!$B$2:$B$1332,MATCH(KC_SPS_SubbasinAttributes!C1117,Traffic!$A$2:$A$1332,0))</f>
        <v>0</v>
      </c>
      <c r="AD1117">
        <f>INDEX(EquityScore!$F$3:$F$1334,MATCH(KC_SPS_SubbasinAttributes!C1117,EquityScore!$E$3:$E$1334,0))</f>
        <v>1.6666666699999999</v>
      </c>
      <c r="AE1117" t="str">
        <f>IFERROR(INDEX(PavementCondition!$E$2:$E$669,MATCH(KC_SPS_SubbasinAttributes!C1117,PavementCondition!$D$2:$D$669,0)),"N/A")</f>
        <v>N/A</v>
      </c>
      <c r="AF1117">
        <f>INDEX(SpawnerMortality!$E$2:$E$1331,MATCH(KC_SPS_SubbasinAttributes!C1117,SpawnerMortality!$D$2:$D$1331,0))</f>
        <v>0</v>
      </c>
      <c r="AG1117" s="25" t="str">
        <f>IFERROR(_xlfn.XLOOKUP($C1117,WQBE_Loading!$C$4:$C$3072,WQBE_Loading!G$4:G$3072,,0,),"")</f>
        <v/>
      </c>
      <c r="AH1117" s="25" t="str">
        <f>IFERROR(_xlfn.XLOOKUP($C1117,WQBE_Loading!$C$4:$C$3072,WQBE_Loading!H$4:H$3072,,0,),"")</f>
        <v/>
      </c>
      <c r="AI1117" s="25" t="str">
        <f>IFERROR(_xlfn.XLOOKUP($C1117,WQBE_Loading!$C$4:$C$3072,WQBE_Loading!I$4:I$3072,,0,),"")</f>
        <v/>
      </c>
      <c r="AJ1117" s="25" t="str">
        <f>IFERROR(_xlfn.XLOOKUP($C1117,WQBE_Loading!$C$4:$C$3072,WQBE_Loading!J$4:J$3072,,0,),"")</f>
        <v/>
      </c>
      <c r="AK1117" s="25" t="str">
        <f>IFERROR(_xlfn.XLOOKUP($C1117,WQBE_Loading!$C$4:$C$3072,WQBE_Loading!K$4:K$3072,,0,),"")</f>
        <v/>
      </c>
      <c r="AL1117" s="25" t="str">
        <f>IFERROR(_xlfn.XLOOKUP($C1117,WQBE_Loading!$C$4:$C$3072,WQBE_Loading!L$4:L$3072,,0,),"")</f>
        <v/>
      </c>
      <c r="AM1117" s="25" t="str">
        <f>IFERROR(_xlfn.XLOOKUP($C1117,WQBE_Loading!$C$4:$C$3072,WQBE_Loading!M$4:M$3072,,0,),"")</f>
        <v/>
      </c>
      <c r="AN1117" s="25" t="str">
        <f>IFERROR(_xlfn.XLOOKUP($C1117,WQBE_Loading!$C$4:$C$3072,WQBE_Loading!N$4:N$3072,,0,),"")</f>
        <v/>
      </c>
      <c r="AO1117" s="25" t="str">
        <f>IFERROR(_xlfn.XLOOKUP($C1117,WQBE_Loading!$C$4:$C$3072,WQBE_Loading!O$4:O$3072,,0,),"")</f>
        <v/>
      </c>
      <c r="AP1117" s="25" t="str">
        <f>IFERROR(_xlfn.XLOOKUP($C1117,WQBE_Loading!$C$4:$C$3072,WQBE_Loading!P$4:P$3072,,0,),"")</f>
        <v/>
      </c>
      <c r="AQ1117" s="13" t="str">
        <f>IFERROR(_xlfn.XLOOKUP($C1117,WQBE_Loading!$C$4:$C$3072,WQBE_Loading!Q$4:Q$3072,,0,),"")</f>
        <v/>
      </c>
      <c r="AR1117">
        <f>_xlfn.XLOOKUP(C1117,UrbanHeat!$A$2:$A$1333,UrbanHeat!$B$2:$B$1333,,0,)</f>
        <v>10.565</v>
      </c>
      <c r="AS1117" s="25">
        <f>_xlfn.XLOOKUP($C1117,TNC_Loading!$A$2:$A$1332,TNC_Loading!B$2:B$1332,,0,)</f>
        <v>2.964</v>
      </c>
      <c r="AT1117" s="25">
        <f>_xlfn.XLOOKUP($C1117,TNC_Loading!$A$2:$A$1332,TNC_Loading!C$2:C$1332,,0,)</f>
        <v>8.0000000000000002E-3</v>
      </c>
      <c r="AU1117" s="25">
        <f>_xlfn.XLOOKUP($C1117,TNC_Loading!$A$2:$A$1332,TNC_Loading!D$2:D$1332,,0,)</f>
        <v>0.71699999999999997</v>
      </c>
      <c r="AV1117" s="25">
        <f>_xlfn.XLOOKUP($C1117,TNC_Loading!$A$2:$A$1332,TNC_Loading!E$2:E$1332,,0,)</f>
        <v>0.60899999999999999</v>
      </c>
      <c r="AW1117" s="25">
        <f>_xlfn.XLOOKUP($C1117,TNC_Loading!$A$2:$A$1332,TNC_Loading!F$2:F$1332,,0,)</f>
        <v>52.668999999999997</v>
      </c>
      <c r="AX1117">
        <f>_xlfn.XLOOKUP(C1117,BIBI!$D$2:$D$1332,BIBI!$F$2:$F$1332,,0,)</f>
        <v>0</v>
      </c>
      <c r="AY1117">
        <f>_xlfn.XLOOKUP(C1117,FacilityCounts!$A$3:$A$1333,FacilityCounts!$B$3:$B$1333,,0,)</f>
        <v>0</v>
      </c>
      <c r="AZ1117">
        <f>_xlfn.XLOOKUP(C1117,FacilityCounts!$D$3:$D$1333,FacilityCounts!$E$3:$E$1333,,0,)</f>
        <v>0</v>
      </c>
      <c r="BA1117">
        <f>_xlfn.XLOOKUP(C1117,FacilityCounts!$G$3:$G$1333,FacilityCounts!$H$3:$H$1333,,0,)</f>
        <v>0</v>
      </c>
      <c r="BB1117">
        <f>IFERROR(_xlfn.XLOOKUP(C1117,'DA to P Sensitive Lakes'!$P$2:$P$44,'DA to P Sensitive Lakes'!$Q$2:$Q$44,,0,),0)</f>
        <v>0</v>
      </c>
      <c r="BC1117" s="25">
        <f>_xlfn.XLOOKUP(C1117,'Historic Runoff (mm)'!$A$2:$A$1332,'Historic Runoff (mm)'!$B$2:$B$1332,,0,)</f>
        <v>299.483</v>
      </c>
      <c r="BD1117">
        <f>_xlfn.XLOOKUP(C1117,DrainageComplaint!$A$2:$A$1332,DrainageComplaint!$B$2:$B$1332,,0,)</f>
        <v>0</v>
      </c>
      <c r="BE1117">
        <f>_xlfn.XLOOKUP(C1117,PAD_Area!$G$2:$G$1332,PAD_Area!$H$2:$H$1332,,0,)</f>
        <v>6.4120301976799965E-3</v>
      </c>
    </row>
    <row r="1118" spans="1:57" x14ac:dyDescent="0.2">
      <c r="A1118" s="2">
        <v>1115</v>
      </c>
      <c r="B1118" s="2">
        <v>1116</v>
      </c>
      <c r="C1118" s="20">
        <v>1500970</v>
      </c>
      <c r="D1118" s="3" t="s">
        <v>1090</v>
      </c>
      <c r="E1118" s="3" t="s">
        <v>1017</v>
      </c>
      <c r="F1118" s="3">
        <v>1603.9069999999999</v>
      </c>
      <c r="G1118" s="3">
        <v>45152.183412799997</v>
      </c>
      <c r="H1118" s="3">
        <v>69865924.501900002</v>
      </c>
      <c r="I1118" s="2">
        <v>0</v>
      </c>
      <c r="J1118" s="2">
        <v>2</v>
      </c>
      <c r="K1118" s="2">
        <v>0</v>
      </c>
      <c r="L1118" s="2">
        <v>0</v>
      </c>
      <c r="M1118" s="3">
        <v>0</v>
      </c>
      <c r="N1118" s="2">
        <f>_xlfn.XLOOKUP(C1118,Shellfish_Presence!$E$3:$E$1333,Shellfish_Presence!$G$3:$G$1333,,0,)</f>
        <v>0</v>
      </c>
      <c r="O1118" s="3">
        <v>0</v>
      </c>
      <c r="P1118" s="3">
        <v>0</v>
      </c>
      <c r="Q1118" s="2">
        <v>0</v>
      </c>
      <c r="R1118" s="3">
        <v>1</v>
      </c>
      <c r="S1118" s="3">
        <v>0</v>
      </c>
      <c r="T1118" s="3">
        <v>5027.490234375</v>
      </c>
      <c r="U1118" s="3">
        <v>0</v>
      </c>
      <c r="V1118" s="2">
        <v>0</v>
      </c>
      <c r="W1118" s="3">
        <f t="shared" si="34"/>
        <v>0</v>
      </c>
      <c r="X1118">
        <f t="shared" si="35"/>
        <v>0</v>
      </c>
      <c r="Y1118">
        <f>IFERROR(INDEX('Parcel Year'!$N$3:$N$1175,MATCH(KC_SPS_SubbasinAttributes!C1118,'Parcel Year'!$M$3:$M$1175,0)),0)</f>
        <v>0</v>
      </c>
      <c r="Z1118">
        <f>INDEX(Imperviousness!$B$2:$B$1332,MATCH(KC_SPS_SubbasinAttributes!C1118,Imperviousness!$A$2:$A$1332,0))</f>
        <v>0</v>
      </c>
      <c r="AA1118">
        <f>INDEX('Flow Duration Index'!$B$2:$B$1332,MATCH(KC_SPS_SubbasinAttributes!C1118,'Flow Duration Index'!$A$2:$A$1332,0))</f>
        <v>2.3580000000000001</v>
      </c>
      <c r="AB1118">
        <f>INDEX(Opportunity_Index!$G$2:$G$1333,MATCH(KC_SPS_SubbasinAttributes!C1118,Opportunity_Index!$F$2:$F$1333,0))</f>
        <v>0</v>
      </c>
      <c r="AC1118">
        <f>INDEX(Traffic!$B$2:$B$1332,MATCH(KC_SPS_SubbasinAttributes!C1118,Traffic!$A$2:$A$1332,0))</f>
        <v>6.1779999999999999</v>
      </c>
      <c r="AD1118">
        <f>INDEX(EquityScore!$F$3:$F$1334,MATCH(KC_SPS_SubbasinAttributes!C1118,EquityScore!$E$3:$E$1334,0))</f>
        <v>1.6666666699999999</v>
      </c>
      <c r="AE1118">
        <f>IFERROR(INDEX(PavementCondition!$E$2:$E$669,MATCH(KC_SPS_SubbasinAttributes!C1118,PavementCondition!$D$2:$D$669,0)),"N/A")</f>
        <v>0</v>
      </c>
      <c r="AF1118">
        <f>INDEX(SpawnerMortality!$E$2:$E$1331,MATCH(KC_SPS_SubbasinAttributes!C1118,SpawnerMortality!$D$2:$D$1331,0))</f>
        <v>0</v>
      </c>
      <c r="AG1118" s="25" t="str">
        <f>IFERROR(_xlfn.XLOOKUP($C1118,WQBE_Loading!$C$4:$C$3072,WQBE_Loading!G$4:G$3072,,0,),"")</f>
        <v/>
      </c>
      <c r="AH1118" s="25" t="str">
        <f>IFERROR(_xlfn.XLOOKUP($C1118,WQBE_Loading!$C$4:$C$3072,WQBE_Loading!H$4:H$3072,,0,),"")</f>
        <v/>
      </c>
      <c r="AI1118" s="25" t="str">
        <f>IFERROR(_xlfn.XLOOKUP($C1118,WQBE_Loading!$C$4:$C$3072,WQBE_Loading!I$4:I$3072,,0,),"")</f>
        <v/>
      </c>
      <c r="AJ1118" s="25" t="str">
        <f>IFERROR(_xlfn.XLOOKUP($C1118,WQBE_Loading!$C$4:$C$3072,WQBE_Loading!J$4:J$3072,,0,),"")</f>
        <v/>
      </c>
      <c r="AK1118" s="25" t="str">
        <f>IFERROR(_xlfn.XLOOKUP($C1118,WQBE_Loading!$C$4:$C$3072,WQBE_Loading!K$4:K$3072,,0,),"")</f>
        <v/>
      </c>
      <c r="AL1118" s="25" t="str">
        <f>IFERROR(_xlfn.XLOOKUP($C1118,WQBE_Loading!$C$4:$C$3072,WQBE_Loading!L$4:L$3072,,0,),"")</f>
        <v/>
      </c>
      <c r="AM1118" s="25" t="str">
        <f>IFERROR(_xlfn.XLOOKUP($C1118,WQBE_Loading!$C$4:$C$3072,WQBE_Loading!M$4:M$3072,,0,),"")</f>
        <v/>
      </c>
      <c r="AN1118" s="25" t="str">
        <f>IFERROR(_xlfn.XLOOKUP($C1118,WQBE_Loading!$C$4:$C$3072,WQBE_Loading!N$4:N$3072,,0,),"")</f>
        <v/>
      </c>
      <c r="AO1118" s="25" t="str">
        <f>IFERROR(_xlfn.XLOOKUP($C1118,WQBE_Loading!$C$4:$C$3072,WQBE_Loading!O$4:O$3072,,0,),"")</f>
        <v/>
      </c>
      <c r="AP1118" s="25" t="str">
        <f>IFERROR(_xlfn.XLOOKUP($C1118,WQBE_Loading!$C$4:$C$3072,WQBE_Loading!P$4:P$3072,,0,),"")</f>
        <v/>
      </c>
      <c r="AQ1118" s="13" t="str">
        <f>IFERROR(_xlfn.XLOOKUP($C1118,WQBE_Loading!$C$4:$C$3072,WQBE_Loading!Q$4:Q$3072,,0,),"")</f>
        <v/>
      </c>
      <c r="AR1118">
        <f>_xlfn.XLOOKUP(C1118,UrbanHeat!$A$2:$A$1333,UrbanHeat!$B$2:$B$1333,,0,)</f>
        <v>11.345000000000001</v>
      </c>
      <c r="AS1118" s="25">
        <f>_xlfn.XLOOKUP($C1118,TNC_Loading!$A$2:$A$1332,TNC_Loading!B$2:B$1332,,0,)</f>
        <v>0.82399999999999995</v>
      </c>
      <c r="AT1118" s="25">
        <f>_xlfn.XLOOKUP($C1118,TNC_Loading!$A$2:$A$1332,TNC_Loading!C$2:C$1332,,0,)</f>
        <v>7.0000000000000001E-3</v>
      </c>
      <c r="AU1118" s="25">
        <f>_xlfn.XLOOKUP($C1118,TNC_Loading!$A$2:$A$1332,TNC_Loading!D$2:D$1332,,0,)</f>
        <v>0.24299999999999999</v>
      </c>
      <c r="AV1118" s="25">
        <f>_xlfn.XLOOKUP($C1118,TNC_Loading!$A$2:$A$1332,TNC_Loading!E$2:E$1332,,0,)</f>
        <v>0.316</v>
      </c>
      <c r="AW1118" s="25">
        <f>_xlfn.XLOOKUP($C1118,TNC_Loading!$A$2:$A$1332,TNC_Loading!F$2:F$1332,,0,)</f>
        <v>15.532999999999999</v>
      </c>
      <c r="AX1118">
        <f>_xlfn.XLOOKUP(C1118,BIBI!$D$2:$D$1332,BIBI!$F$2:$F$1332,,0,)</f>
        <v>0</v>
      </c>
      <c r="AY1118">
        <f>_xlfn.XLOOKUP(C1118,FacilityCounts!$A$3:$A$1333,FacilityCounts!$B$3:$B$1333,,0,)</f>
        <v>0</v>
      </c>
      <c r="AZ1118">
        <f>_xlfn.XLOOKUP(C1118,FacilityCounts!$D$3:$D$1333,FacilityCounts!$E$3:$E$1333,,0,)</f>
        <v>0</v>
      </c>
      <c r="BA1118">
        <f>_xlfn.XLOOKUP(C1118,FacilityCounts!$G$3:$G$1333,FacilityCounts!$H$3:$H$1333,,0,)</f>
        <v>0</v>
      </c>
      <c r="BB1118">
        <f>IFERROR(_xlfn.XLOOKUP(C1118,'DA to P Sensitive Lakes'!$P$2:$P$44,'DA to P Sensitive Lakes'!$Q$2:$Q$44,,0,),0)</f>
        <v>0</v>
      </c>
      <c r="BC1118" s="25">
        <f>_xlfn.XLOOKUP(C1118,'Historic Runoff (mm)'!$A$2:$A$1332,'Historic Runoff (mm)'!$B$2:$B$1332,,0,)</f>
        <v>60.694000000000003</v>
      </c>
      <c r="BD1118">
        <f>_xlfn.XLOOKUP(C1118,DrainageComplaint!$A$2:$A$1332,DrainageComplaint!$B$2:$B$1332,,0,)</f>
        <v>0</v>
      </c>
      <c r="BE1118">
        <f>_xlfn.XLOOKUP(C1118,PAD_Area!$G$2:$G$1332,PAD_Area!$H$2:$H$1332,,0,)</f>
        <v>0</v>
      </c>
    </row>
    <row r="1119" spans="1:57" x14ac:dyDescent="0.2">
      <c r="A1119" s="2">
        <v>1116</v>
      </c>
      <c r="B1119" s="2">
        <v>1117</v>
      </c>
      <c r="C1119" s="20">
        <v>1500980</v>
      </c>
      <c r="D1119" s="3" t="s">
        <v>1091</v>
      </c>
      <c r="E1119" s="3" t="s">
        <v>1017</v>
      </c>
      <c r="F1119" s="3">
        <v>3279.2249999999999</v>
      </c>
      <c r="G1119" s="3">
        <v>61686.1196939</v>
      </c>
      <c r="H1119" s="3">
        <v>142842468.64300001</v>
      </c>
      <c r="I1119" s="2">
        <v>1</v>
      </c>
      <c r="J1119" s="2">
        <v>2</v>
      </c>
      <c r="K1119" s="2">
        <v>0</v>
      </c>
      <c r="L1119" s="2">
        <v>0</v>
      </c>
      <c r="M1119" s="3">
        <v>0</v>
      </c>
      <c r="N1119" s="2">
        <f>_xlfn.XLOOKUP(C1119,Shellfish_Presence!$E$3:$E$1333,Shellfish_Presence!$G$3:$G$1333,,0,)</f>
        <v>0</v>
      </c>
      <c r="O1119" s="3">
        <v>0</v>
      </c>
      <c r="P1119" s="3">
        <v>0</v>
      </c>
      <c r="Q1119" s="2">
        <v>0</v>
      </c>
      <c r="R1119" s="3">
        <v>1</v>
      </c>
      <c r="S1119" s="3">
        <v>0</v>
      </c>
      <c r="T1119" s="3">
        <v>4318.97021484375</v>
      </c>
      <c r="U1119" s="3">
        <v>0</v>
      </c>
      <c r="V1119" s="2">
        <v>1</v>
      </c>
      <c r="W1119" s="3">
        <f t="shared" si="34"/>
        <v>2.3153667431257744E-4</v>
      </c>
      <c r="X1119">
        <f t="shared" si="35"/>
        <v>0</v>
      </c>
      <c r="Y1119">
        <f>IFERROR(INDEX('Parcel Year'!$N$3:$N$1175,MATCH(KC_SPS_SubbasinAttributes!C1119,'Parcel Year'!$M$3:$M$1175,0)),0)</f>
        <v>0</v>
      </c>
      <c r="Z1119">
        <f>INDEX(Imperviousness!$B$2:$B$1332,MATCH(KC_SPS_SubbasinAttributes!C1119,Imperviousness!$A$2:$A$1332,0))</f>
        <v>0</v>
      </c>
      <c r="AA1119">
        <f>INDEX('Flow Duration Index'!$B$2:$B$1332,MATCH(KC_SPS_SubbasinAttributes!C1119,'Flow Duration Index'!$A$2:$A$1332,0))</f>
        <v>2.052</v>
      </c>
      <c r="AB1119">
        <f>INDEX(Opportunity_Index!$G$2:$G$1333,MATCH(KC_SPS_SubbasinAttributes!C1119,Opportunity_Index!$F$2:$F$1333,0))</f>
        <v>0</v>
      </c>
      <c r="AC1119">
        <f>INDEX(Traffic!$B$2:$B$1332,MATCH(KC_SPS_SubbasinAttributes!C1119,Traffic!$A$2:$A$1332,0))</f>
        <v>5.0810000000000004</v>
      </c>
      <c r="AD1119">
        <f>INDEX(EquityScore!$F$3:$F$1334,MATCH(KC_SPS_SubbasinAttributes!C1119,EquityScore!$E$3:$E$1334,0))</f>
        <v>1.6666666699999999</v>
      </c>
      <c r="AE1119">
        <f>IFERROR(INDEX(PavementCondition!$E$2:$E$669,MATCH(KC_SPS_SubbasinAttributes!C1119,PavementCondition!$D$2:$D$669,0)),"N/A")</f>
        <v>0</v>
      </c>
      <c r="AF1119">
        <f>INDEX(SpawnerMortality!$E$2:$E$1331,MATCH(KC_SPS_SubbasinAttributes!C1119,SpawnerMortality!$D$2:$D$1331,0))</f>
        <v>0</v>
      </c>
      <c r="AG1119" s="25" t="str">
        <f>IFERROR(_xlfn.XLOOKUP($C1119,WQBE_Loading!$C$4:$C$3072,WQBE_Loading!G$4:G$3072,,0,),"")</f>
        <v/>
      </c>
      <c r="AH1119" s="25" t="str">
        <f>IFERROR(_xlfn.XLOOKUP($C1119,WQBE_Loading!$C$4:$C$3072,WQBE_Loading!H$4:H$3072,,0,),"")</f>
        <v/>
      </c>
      <c r="AI1119" s="25" t="str">
        <f>IFERROR(_xlfn.XLOOKUP($C1119,WQBE_Loading!$C$4:$C$3072,WQBE_Loading!I$4:I$3072,,0,),"")</f>
        <v/>
      </c>
      <c r="AJ1119" s="25" t="str">
        <f>IFERROR(_xlfn.XLOOKUP($C1119,WQBE_Loading!$C$4:$C$3072,WQBE_Loading!J$4:J$3072,,0,),"")</f>
        <v/>
      </c>
      <c r="AK1119" s="25" t="str">
        <f>IFERROR(_xlfn.XLOOKUP($C1119,WQBE_Loading!$C$4:$C$3072,WQBE_Loading!K$4:K$3072,,0,),"")</f>
        <v/>
      </c>
      <c r="AL1119" s="25" t="str">
        <f>IFERROR(_xlfn.XLOOKUP($C1119,WQBE_Loading!$C$4:$C$3072,WQBE_Loading!L$4:L$3072,,0,),"")</f>
        <v/>
      </c>
      <c r="AM1119" s="25" t="str">
        <f>IFERROR(_xlfn.XLOOKUP($C1119,WQBE_Loading!$C$4:$C$3072,WQBE_Loading!M$4:M$3072,,0,),"")</f>
        <v/>
      </c>
      <c r="AN1119" s="25" t="str">
        <f>IFERROR(_xlfn.XLOOKUP($C1119,WQBE_Loading!$C$4:$C$3072,WQBE_Loading!N$4:N$3072,,0,),"")</f>
        <v/>
      </c>
      <c r="AO1119" s="25" t="str">
        <f>IFERROR(_xlfn.XLOOKUP($C1119,WQBE_Loading!$C$4:$C$3072,WQBE_Loading!O$4:O$3072,,0,),"")</f>
        <v/>
      </c>
      <c r="AP1119" s="25" t="str">
        <f>IFERROR(_xlfn.XLOOKUP($C1119,WQBE_Loading!$C$4:$C$3072,WQBE_Loading!P$4:P$3072,,0,),"")</f>
        <v/>
      </c>
      <c r="AQ1119" s="13" t="str">
        <f>IFERROR(_xlfn.XLOOKUP($C1119,WQBE_Loading!$C$4:$C$3072,WQBE_Loading!Q$4:Q$3072,,0,),"")</f>
        <v/>
      </c>
      <c r="AR1119">
        <f>_xlfn.XLOOKUP(C1119,UrbanHeat!$A$2:$A$1333,UrbanHeat!$B$2:$B$1333,,0,)</f>
        <v>10.587</v>
      </c>
      <c r="AS1119" s="25">
        <f>_xlfn.XLOOKUP($C1119,TNC_Loading!$A$2:$A$1332,TNC_Loading!B$2:B$1332,,0,)</f>
        <v>3.9609999999999999</v>
      </c>
      <c r="AT1119" s="25">
        <f>_xlfn.XLOOKUP($C1119,TNC_Loading!$A$2:$A$1332,TNC_Loading!C$2:C$1332,,0,)</f>
        <v>3.1E-2</v>
      </c>
      <c r="AU1119" s="25">
        <f>_xlfn.XLOOKUP($C1119,TNC_Loading!$A$2:$A$1332,TNC_Loading!D$2:D$1332,,0,)</f>
        <v>1.27</v>
      </c>
      <c r="AV1119" s="25">
        <f>_xlfn.XLOOKUP($C1119,TNC_Loading!$A$2:$A$1332,TNC_Loading!E$2:E$1332,,0,)</f>
        <v>1.45</v>
      </c>
      <c r="AW1119" s="25">
        <f>_xlfn.XLOOKUP($C1119,TNC_Loading!$A$2:$A$1332,TNC_Loading!F$2:F$1332,,0,)</f>
        <v>71.468999999999994</v>
      </c>
      <c r="AX1119">
        <f>_xlfn.XLOOKUP(C1119,BIBI!$D$2:$D$1332,BIBI!$F$2:$F$1332,,0,)</f>
        <v>0</v>
      </c>
      <c r="AY1119">
        <f>_xlfn.XLOOKUP(C1119,FacilityCounts!$A$3:$A$1333,FacilityCounts!$B$3:$B$1333,,0,)</f>
        <v>0</v>
      </c>
      <c r="AZ1119">
        <f>_xlfn.XLOOKUP(C1119,FacilityCounts!$D$3:$D$1333,FacilityCounts!$E$3:$E$1333,,0,)</f>
        <v>0</v>
      </c>
      <c r="BA1119">
        <f>_xlfn.XLOOKUP(C1119,FacilityCounts!$G$3:$G$1333,FacilityCounts!$H$3:$H$1333,,0,)</f>
        <v>0</v>
      </c>
      <c r="BB1119">
        <f>IFERROR(_xlfn.XLOOKUP(C1119,'DA to P Sensitive Lakes'!$P$2:$P$44,'DA to P Sensitive Lakes'!$Q$2:$Q$44,,0,),0)</f>
        <v>0</v>
      </c>
      <c r="BC1119" s="25">
        <f>_xlfn.XLOOKUP(C1119,'Historic Runoff (mm)'!$A$2:$A$1332,'Historic Runoff (mm)'!$B$2:$B$1332,,0,)</f>
        <v>365.66300000000001</v>
      </c>
      <c r="BD1119">
        <f>_xlfn.XLOOKUP(C1119,DrainageComplaint!$A$2:$A$1332,DrainageComplaint!$B$2:$B$1332,,0,)</f>
        <v>0</v>
      </c>
      <c r="BE1119">
        <f>_xlfn.XLOOKUP(C1119,PAD_Area!$G$2:$G$1332,PAD_Area!$H$2:$H$1332,,0,)</f>
        <v>0</v>
      </c>
    </row>
    <row r="1120" spans="1:57" x14ac:dyDescent="0.2">
      <c r="A1120" s="2">
        <v>1117</v>
      </c>
      <c r="B1120" s="2">
        <v>1118</v>
      </c>
      <c r="C1120" s="20">
        <v>1500990</v>
      </c>
      <c r="D1120" s="3" t="s">
        <v>1091</v>
      </c>
      <c r="E1120" s="3" t="s">
        <v>1017</v>
      </c>
      <c r="F1120" s="3">
        <v>6890.027</v>
      </c>
      <c r="G1120" s="3">
        <v>107807.907416</v>
      </c>
      <c r="H1120" s="3">
        <v>300128384.91000003</v>
      </c>
      <c r="I1120" s="2">
        <v>0</v>
      </c>
      <c r="J1120" s="2">
        <v>2</v>
      </c>
      <c r="K1120" s="2">
        <v>0</v>
      </c>
      <c r="L1120" s="2">
        <v>0</v>
      </c>
      <c r="M1120" s="3">
        <v>0</v>
      </c>
      <c r="N1120" s="2">
        <f>_xlfn.XLOOKUP(C1120,Shellfish_Presence!$E$3:$E$1333,Shellfish_Presence!$G$3:$G$1333,,0,)</f>
        <v>0</v>
      </c>
      <c r="O1120" s="3">
        <v>0</v>
      </c>
      <c r="P1120" s="3">
        <v>0</v>
      </c>
      <c r="Q1120" s="2">
        <v>0</v>
      </c>
      <c r="R1120" s="3">
        <v>1</v>
      </c>
      <c r="S1120" s="3">
        <v>0</v>
      </c>
      <c r="T1120" s="3">
        <v>28858.5</v>
      </c>
      <c r="U1120" s="3">
        <v>0</v>
      </c>
      <c r="V1120" s="2">
        <v>0</v>
      </c>
      <c r="W1120" s="3">
        <f t="shared" si="34"/>
        <v>0</v>
      </c>
      <c r="X1120">
        <f t="shared" si="35"/>
        <v>0</v>
      </c>
      <c r="Y1120">
        <f>IFERROR(INDEX('Parcel Year'!$N$3:$N$1175,MATCH(KC_SPS_SubbasinAttributes!C1120,'Parcel Year'!$M$3:$M$1175,0)),0)</f>
        <v>0</v>
      </c>
      <c r="Z1120">
        <f>INDEX(Imperviousness!$B$2:$B$1332,MATCH(KC_SPS_SubbasinAttributes!C1120,Imperviousness!$A$2:$A$1332,0))</f>
        <v>1E-3</v>
      </c>
      <c r="AA1120">
        <f>INDEX('Flow Duration Index'!$B$2:$B$1332,MATCH(KC_SPS_SubbasinAttributes!C1120,'Flow Duration Index'!$A$2:$A$1332,0))</f>
        <v>1.897</v>
      </c>
      <c r="AB1120">
        <f>INDEX(Opportunity_Index!$G$2:$G$1333,MATCH(KC_SPS_SubbasinAttributes!C1120,Opportunity_Index!$F$2:$F$1333,0))</f>
        <v>0</v>
      </c>
      <c r="AC1120">
        <f>INDEX(Traffic!$B$2:$B$1332,MATCH(KC_SPS_SubbasinAttributes!C1120,Traffic!$A$2:$A$1332,0))</f>
        <v>4.7859999999999996</v>
      </c>
      <c r="AD1120">
        <f>INDEX(EquityScore!$F$3:$F$1334,MATCH(KC_SPS_SubbasinAttributes!C1120,EquityScore!$E$3:$E$1334,0))</f>
        <v>1.6666666699999999</v>
      </c>
      <c r="AE1120">
        <f>IFERROR(INDEX(PavementCondition!$E$2:$E$669,MATCH(KC_SPS_SubbasinAttributes!C1120,PavementCondition!$D$2:$D$669,0)),"N/A")</f>
        <v>58</v>
      </c>
      <c r="AF1120">
        <f>INDEX(SpawnerMortality!$E$2:$E$1331,MATCH(KC_SPS_SubbasinAttributes!C1120,SpawnerMortality!$D$2:$D$1331,0))</f>
        <v>0</v>
      </c>
      <c r="AG1120" s="25" t="str">
        <f>IFERROR(_xlfn.XLOOKUP($C1120,WQBE_Loading!$C$4:$C$3072,WQBE_Loading!G$4:G$3072,,0,),"")</f>
        <v/>
      </c>
      <c r="AH1120" s="25" t="str">
        <f>IFERROR(_xlfn.XLOOKUP($C1120,WQBE_Loading!$C$4:$C$3072,WQBE_Loading!H$4:H$3072,,0,),"")</f>
        <v/>
      </c>
      <c r="AI1120" s="25" t="str">
        <f>IFERROR(_xlfn.XLOOKUP($C1120,WQBE_Loading!$C$4:$C$3072,WQBE_Loading!I$4:I$3072,,0,),"")</f>
        <v/>
      </c>
      <c r="AJ1120" s="25" t="str">
        <f>IFERROR(_xlfn.XLOOKUP($C1120,WQBE_Loading!$C$4:$C$3072,WQBE_Loading!J$4:J$3072,,0,),"")</f>
        <v/>
      </c>
      <c r="AK1120" s="25" t="str">
        <f>IFERROR(_xlfn.XLOOKUP($C1120,WQBE_Loading!$C$4:$C$3072,WQBE_Loading!K$4:K$3072,,0,),"")</f>
        <v/>
      </c>
      <c r="AL1120" s="25" t="str">
        <f>IFERROR(_xlfn.XLOOKUP($C1120,WQBE_Loading!$C$4:$C$3072,WQBE_Loading!L$4:L$3072,,0,),"")</f>
        <v/>
      </c>
      <c r="AM1120" s="25" t="str">
        <f>IFERROR(_xlfn.XLOOKUP($C1120,WQBE_Loading!$C$4:$C$3072,WQBE_Loading!M$4:M$3072,,0,),"")</f>
        <v/>
      </c>
      <c r="AN1120" s="25" t="str">
        <f>IFERROR(_xlfn.XLOOKUP($C1120,WQBE_Loading!$C$4:$C$3072,WQBE_Loading!N$4:N$3072,,0,),"")</f>
        <v/>
      </c>
      <c r="AO1120" s="25" t="str">
        <f>IFERROR(_xlfn.XLOOKUP($C1120,WQBE_Loading!$C$4:$C$3072,WQBE_Loading!O$4:O$3072,,0,),"")</f>
        <v/>
      </c>
      <c r="AP1120" s="25" t="str">
        <f>IFERROR(_xlfn.XLOOKUP($C1120,WQBE_Loading!$C$4:$C$3072,WQBE_Loading!P$4:P$3072,,0,),"")</f>
        <v/>
      </c>
      <c r="AQ1120" s="13" t="str">
        <f>IFERROR(_xlfn.XLOOKUP($C1120,WQBE_Loading!$C$4:$C$3072,WQBE_Loading!Q$4:Q$3072,,0,),"")</f>
        <v/>
      </c>
      <c r="AR1120">
        <f>_xlfn.XLOOKUP(C1120,UrbanHeat!$A$2:$A$1333,UrbanHeat!$B$2:$B$1333,,0,)</f>
        <v>10.044</v>
      </c>
      <c r="AS1120" s="25">
        <f>_xlfn.XLOOKUP($C1120,TNC_Loading!$A$2:$A$1332,TNC_Loading!B$2:B$1332,,0,)</f>
        <v>5.0309999999999997</v>
      </c>
      <c r="AT1120" s="25">
        <f>_xlfn.XLOOKUP($C1120,TNC_Loading!$A$2:$A$1332,TNC_Loading!C$2:C$1332,,0,)</f>
        <v>2.3E-2</v>
      </c>
      <c r="AU1120" s="25">
        <f>_xlfn.XLOOKUP($C1120,TNC_Loading!$A$2:$A$1332,TNC_Loading!D$2:D$1332,,0,)</f>
        <v>1.357</v>
      </c>
      <c r="AV1120" s="25">
        <f>_xlfn.XLOOKUP($C1120,TNC_Loading!$A$2:$A$1332,TNC_Loading!E$2:E$1332,,0,)</f>
        <v>1.381</v>
      </c>
      <c r="AW1120" s="25">
        <f>_xlfn.XLOOKUP($C1120,TNC_Loading!$A$2:$A$1332,TNC_Loading!F$2:F$1332,,0,)</f>
        <v>88.106999999999999</v>
      </c>
      <c r="AX1120">
        <f>_xlfn.XLOOKUP(C1120,BIBI!$D$2:$D$1332,BIBI!$F$2:$F$1332,,0,)</f>
        <v>0</v>
      </c>
      <c r="AY1120">
        <f>_xlfn.XLOOKUP(C1120,FacilityCounts!$A$3:$A$1333,FacilityCounts!$B$3:$B$1333,,0,)</f>
        <v>0</v>
      </c>
      <c r="AZ1120">
        <f>_xlfn.XLOOKUP(C1120,FacilityCounts!$D$3:$D$1333,FacilityCounts!$E$3:$E$1333,,0,)</f>
        <v>0</v>
      </c>
      <c r="BA1120">
        <f>_xlfn.XLOOKUP(C1120,FacilityCounts!$G$3:$G$1333,FacilityCounts!$H$3:$H$1333,,0,)</f>
        <v>0</v>
      </c>
      <c r="BB1120">
        <f>IFERROR(_xlfn.XLOOKUP(C1120,'DA to P Sensitive Lakes'!$P$2:$P$44,'DA to P Sensitive Lakes'!$Q$2:$Q$44,,0,),0)</f>
        <v>0</v>
      </c>
      <c r="BC1120" s="25">
        <f>_xlfn.XLOOKUP(C1120,'Historic Runoff (mm)'!$A$2:$A$1332,'Historic Runoff (mm)'!$B$2:$B$1332,,0,)</f>
        <v>465.01299999999998</v>
      </c>
      <c r="BD1120">
        <f>_xlfn.XLOOKUP(C1120,DrainageComplaint!$A$2:$A$1332,DrainageComplaint!$B$2:$B$1332,,0,)</f>
        <v>0</v>
      </c>
      <c r="BE1120">
        <f>_xlfn.XLOOKUP(C1120,PAD_Area!$G$2:$G$1332,PAD_Area!$H$2:$H$1332,,0,)</f>
        <v>1.2872099876403809E-2</v>
      </c>
    </row>
    <row r="1121" spans="1:57" x14ac:dyDescent="0.2">
      <c r="A1121" s="2">
        <v>1118</v>
      </c>
      <c r="B1121" s="2">
        <v>1119</v>
      </c>
      <c r="C1121" s="20">
        <v>1501000</v>
      </c>
      <c r="D1121" s="3" t="s">
        <v>1092</v>
      </c>
      <c r="E1121" s="3" t="s">
        <v>1017</v>
      </c>
      <c r="F1121" s="3">
        <v>7479.22</v>
      </c>
      <c r="G1121" s="3">
        <v>82389.753700100002</v>
      </c>
      <c r="H1121" s="3">
        <v>325793537.486</v>
      </c>
      <c r="I1121" s="2">
        <v>0</v>
      </c>
      <c r="J1121" s="2">
        <v>2</v>
      </c>
      <c r="K1121" s="2">
        <v>0</v>
      </c>
      <c r="L1121" s="2">
        <v>0</v>
      </c>
      <c r="M1121" s="3">
        <v>0</v>
      </c>
      <c r="N1121" s="2">
        <f>_xlfn.XLOOKUP(C1121,Shellfish_Presence!$E$3:$E$1333,Shellfish_Presence!$G$3:$G$1333,,0,)</f>
        <v>0</v>
      </c>
      <c r="O1121" s="3">
        <v>0</v>
      </c>
      <c r="P1121" s="3">
        <v>0</v>
      </c>
      <c r="Q1121" s="2">
        <v>0</v>
      </c>
      <c r="R1121" s="3">
        <v>1</v>
      </c>
      <c r="S1121" s="3">
        <v>0</v>
      </c>
      <c r="T1121" s="3">
        <v>0</v>
      </c>
      <c r="U1121" s="3">
        <v>0</v>
      </c>
      <c r="V1121" s="2">
        <v>0</v>
      </c>
      <c r="W1121" s="3" t="str">
        <f t="shared" si="34"/>
        <v/>
      </c>
      <c r="X1121" t="str">
        <f t="shared" si="35"/>
        <v/>
      </c>
      <c r="Y1121">
        <f>IFERROR(INDEX('Parcel Year'!$N$3:$N$1175,MATCH(KC_SPS_SubbasinAttributes!C1121,'Parcel Year'!$M$3:$M$1175,0)),0)</f>
        <v>0</v>
      </c>
      <c r="Z1121">
        <f>INDEX(Imperviousness!$B$2:$B$1332,MATCH(KC_SPS_SubbasinAttributes!C1121,Imperviousness!$A$2:$A$1332,0))</f>
        <v>0</v>
      </c>
      <c r="AA1121">
        <f>INDEX('Flow Duration Index'!$B$2:$B$1332,MATCH(KC_SPS_SubbasinAttributes!C1121,'Flow Duration Index'!$A$2:$A$1332,0))</f>
        <v>1.41</v>
      </c>
      <c r="AB1121">
        <f>INDEX(Opportunity_Index!$G$2:$G$1333,MATCH(KC_SPS_SubbasinAttributes!C1121,Opportunity_Index!$F$2:$F$1333,0))</f>
        <v>0</v>
      </c>
      <c r="AC1121">
        <f>INDEX(Traffic!$B$2:$B$1332,MATCH(KC_SPS_SubbasinAttributes!C1121,Traffic!$A$2:$A$1332,0))</f>
        <v>3.1179999999999999</v>
      </c>
      <c r="AD1121">
        <f>INDEX(EquityScore!$F$3:$F$1334,MATCH(KC_SPS_SubbasinAttributes!C1121,EquityScore!$E$3:$E$1334,0))</f>
        <v>1.6666666699999999</v>
      </c>
      <c r="AE1121">
        <f>IFERROR(INDEX(PavementCondition!$E$2:$E$669,MATCH(KC_SPS_SubbasinAttributes!C1121,PavementCondition!$D$2:$D$669,0)),"N/A")</f>
        <v>0</v>
      </c>
      <c r="AF1121">
        <f>INDEX(SpawnerMortality!$E$2:$E$1331,MATCH(KC_SPS_SubbasinAttributes!C1121,SpawnerMortality!$D$2:$D$1331,0))</f>
        <v>0</v>
      </c>
      <c r="AG1121" s="25" t="str">
        <f>IFERROR(_xlfn.XLOOKUP($C1121,WQBE_Loading!$C$4:$C$3072,WQBE_Loading!G$4:G$3072,,0,),"")</f>
        <v/>
      </c>
      <c r="AH1121" s="25" t="str">
        <f>IFERROR(_xlfn.XLOOKUP($C1121,WQBE_Loading!$C$4:$C$3072,WQBE_Loading!H$4:H$3072,,0,),"")</f>
        <v/>
      </c>
      <c r="AI1121" s="25" t="str">
        <f>IFERROR(_xlfn.XLOOKUP($C1121,WQBE_Loading!$C$4:$C$3072,WQBE_Loading!I$4:I$3072,,0,),"")</f>
        <v/>
      </c>
      <c r="AJ1121" s="25" t="str">
        <f>IFERROR(_xlfn.XLOOKUP($C1121,WQBE_Loading!$C$4:$C$3072,WQBE_Loading!J$4:J$3072,,0,),"")</f>
        <v/>
      </c>
      <c r="AK1121" s="25" t="str">
        <f>IFERROR(_xlfn.XLOOKUP($C1121,WQBE_Loading!$C$4:$C$3072,WQBE_Loading!K$4:K$3072,,0,),"")</f>
        <v/>
      </c>
      <c r="AL1121" s="25" t="str">
        <f>IFERROR(_xlfn.XLOOKUP($C1121,WQBE_Loading!$C$4:$C$3072,WQBE_Loading!L$4:L$3072,,0,),"")</f>
        <v/>
      </c>
      <c r="AM1121" s="25" t="str">
        <f>IFERROR(_xlfn.XLOOKUP($C1121,WQBE_Loading!$C$4:$C$3072,WQBE_Loading!M$4:M$3072,,0,),"")</f>
        <v/>
      </c>
      <c r="AN1121" s="25" t="str">
        <f>IFERROR(_xlfn.XLOOKUP($C1121,WQBE_Loading!$C$4:$C$3072,WQBE_Loading!N$4:N$3072,,0,),"")</f>
        <v/>
      </c>
      <c r="AO1121" s="25" t="str">
        <f>IFERROR(_xlfn.XLOOKUP($C1121,WQBE_Loading!$C$4:$C$3072,WQBE_Loading!O$4:O$3072,,0,),"")</f>
        <v/>
      </c>
      <c r="AP1121" s="25" t="str">
        <f>IFERROR(_xlfn.XLOOKUP($C1121,WQBE_Loading!$C$4:$C$3072,WQBE_Loading!P$4:P$3072,,0,),"")</f>
        <v/>
      </c>
      <c r="AQ1121" s="13" t="str">
        <f>IFERROR(_xlfn.XLOOKUP($C1121,WQBE_Loading!$C$4:$C$3072,WQBE_Loading!Q$4:Q$3072,,0,),"")</f>
        <v/>
      </c>
      <c r="AR1121">
        <f>_xlfn.XLOOKUP(C1121,UrbanHeat!$A$2:$A$1333,UrbanHeat!$B$2:$B$1333,,0,)</f>
        <v>8.8559999999999999</v>
      </c>
      <c r="AS1121" s="25">
        <f>_xlfn.XLOOKUP($C1121,TNC_Loading!$A$2:$A$1332,TNC_Loading!B$2:B$1332,,0,)</f>
        <v>1.972</v>
      </c>
      <c r="AT1121" s="25">
        <f>_xlfn.XLOOKUP($C1121,TNC_Loading!$A$2:$A$1332,TNC_Loading!C$2:C$1332,,0,)</f>
        <v>5.0000000000000001E-3</v>
      </c>
      <c r="AU1121" s="25">
        <f>_xlfn.XLOOKUP($C1121,TNC_Loading!$A$2:$A$1332,TNC_Loading!D$2:D$1332,,0,)</f>
        <v>0.46300000000000002</v>
      </c>
      <c r="AV1121" s="25">
        <f>_xlfn.XLOOKUP($C1121,TNC_Loading!$A$2:$A$1332,TNC_Loading!E$2:E$1332,,0,)</f>
        <v>0.39300000000000002</v>
      </c>
      <c r="AW1121" s="25">
        <f>_xlfn.XLOOKUP($C1121,TNC_Loading!$A$2:$A$1332,TNC_Loading!F$2:F$1332,,0,)</f>
        <v>34.551000000000002</v>
      </c>
      <c r="AX1121">
        <f>_xlfn.XLOOKUP(C1121,BIBI!$D$2:$D$1332,BIBI!$F$2:$F$1332,,0,)</f>
        <v>0</v>
      </c>
      <c r="AY1121">
        <f>_xlfn.XLOOKUP(C1121,FacilityCounts!$A$3:$A$1333,FacilityCounts!$B$3:$B$1333,,0,)</f>
        <v>0</v>
      </c>
      <c r="AZ1121">
        <f>_xlfn.XLOOKUP(C1121,FacilityCounts!$D$3:$D$1333,FacilityCounts!$E$3:$E$1333,,0,)</f>
        <v>0</v>
      </c>
      <c r="BA1121">
        <f>_xlfn.XLOOKUP(C1121,FacilityCounts!$G$3:$G$1333,FacilityCounts!$H$3:$H$1333,,0,)</f>
        <v>0</v>
      </c>
      <c r="BB1121">
        <f>IFERROR(_xlfn.XLOOKUP(C1121,'DA to P Sensitive Lakes'!$P$2:$P$44,'DA to P Sensitive Lakes'!$Q$2:$Q$44,,0,),0)</f>
        <v>0</v>
      </c>
      <c r="BC1121" s="25">
        <f>_xlfn.XLOOKUP(C1121,'Historic Runoff (mm)'!$A$2:$A$1332,'Historic Runoff (mm)'!$B$2:$B$1332,,0,)</f>
        <v>190.67</v>
      </c>
      <c r="BD1121">
        <f>_xlfn.XLOOKUP(C1121,DrainageComplaint!$A$2:$A$1332,DrainageComplaint!$B$2:$B$1332,,0,)</f>
        <v>0</v>
      </c>
      <c r="BE1121">
        <f>_xlfn.XLOOKUP(C1121,PAD_Area!$G$2:$G$1332,PAD_Area!$H$2:$H$1332,,0,)</f>
        <v>0.4297436298802495</v>
      </c>
    </row>
    <row r="1122" spans="1:57" x14ac:dyDescent="0.2">
      <c r="A1122" s="2">
        <v>1119</v>
      </c>
      <c r="B1122" s="2">
        <v>1120</v>
      </c>
      <c r="C1122" s="20">
        <v>1501010</v>
      </c>
      <c r="D1122" s="3" t="s">
        <v>1092</v>
      </c>
      <c r="E1122" s="3" t="s">
        <v>1017</v>
      </c>
      <c r="F1122" s="3">
        <v>9201.8709999999992</v>
      </c>
      <c r="G1122" s="3">
        <v>101313.822093</v>
      </c>
      <c r="H1122" s="3">
        <v>400831915.102</v>
      </c>
      <c r="I1122" s="2">
        <v>0</v>
      </c>
      <c r="J1122" s="2">
        <v>2</v>
      </c>
      <c r="K1122" s="2">
        <v>0</v>
      </c>
      <c r="L1122" s="2">
        <v>0</v>
      </c>
      <c r="M1122" s="3">
        <v>0</v>
      </c>
      <c r="N1122" s="2">
        <f>_xlfn.XLOOKUP(C1122,Shellfish_Presence!$E$3:$E$1333,Shellfish_Presence!$G$3:$G$1333,,0,)</f>
        <v>0</v>
      </c>
      <c r="O1122" s="3">
        <v>0</v>
      </c>
      <c r="P1122" s="3">
        <v>0</v>
      </c>
      <c r="Q1122" s="2">
        <v>0</v>
      </c>
      <c r="R1122" s="3">
        <v>1</v>
      </c>
      <c r="S1122" s="3">
        <v>0</v>
      </c>
      <c r="T1122" s="3">
        <v>0</v>
      </c>
      <c r="U1122" s="3">
        <v>0</v>
      </c>
      <c r="V1122" s="2">
        <v>0</v>
      </c>
      <c r="W1122" s="3" t="str">
        <f t="shared" si="34"/>
        <v/>
      </c>
      <c r="X1122" t="str">
        <f t="shared" si="35"/>
        <v/>
      </c>
      <c r="Y1122">
        <f>IFERROR(INDEX('Parcel Year'!$N$3:$N$1175,MATCH(KC_SPS_SubbasinAttributes!C1122,'Parcel Year'!$M$3:$M$1175,0)),0)</f>
        <v>0</v>
      </c>
      <c r="Z1122">
        <f>INDEX(Imperviousness!$B$2:$B$1332,MATCH(KC_SPS_SubbasinAttributes!C1122,Imperviousness!$A$2:$A$1332,0))</f>
        <v>0</v>
      </c>
      <c r="AA1122">
        <f>INDEX('Flow Duration Index'!$B$2:$B$1332,MATCH(KC_SPS_SubbasinAttributes!C1122,'Flow Duration Index'!$A$2:$A$1332,0))</f>
        <v>1.48</v>
      </c>
      <c r="AB1122">
        <f>INDEX(Opportunity_Index!$G$2:$G$1333,MATCH(KC_SPS_SubbasinAttributes!C1122,Opportunity_Index!$F$2:$F$1333,0))</f>
        <v>0</v>
      </c>
      <c r="AC1122">
        <f>INDEX(Traffic!$B$2:$B$1332,MATCH(KC_SPS_SubbasinAttributes!C1122,Traffic!$A$2:$A$1332,0))</f>
        <v>3.4780000000000002</v>
      </c>
      <c r="AD1122">
        <f>INDEX(EquityScore!$F$3:$F$1334,MATCH(KC_SPS_SubbasinAttributes!C1122,EquityScore!$E$3:$E$1334,0))</f>
        <v>1.6666666699999999</v>
      </c>
      <c r="AE1122">
        <f>IFERROR(INDEX(PavementCondition!$E$2:$E$669,MATCH(KC_SPS_SubbasinAttributes!C1122,PavementCondition!$D$2:$D$669,0)),"N/A")</f>
        <v>0</v>
      </c>
      <c r="AF1122">
        <f>INDEX(SpawnerMortality!$E$2:$E$1331,MATCH(KC_SPS_SubbasinAttributes!C1122,SpawnerMortality!$D$2:$D$1331,0))</f>
        <v>0</v>
      </c>
      <c r="AG1122" s="25" t="str">
        <f>IFERROR(_xlfn.XLOOKUP($C1122,WQBE_Loading!$C$4:$C$3072,WQBE_Loading!G$4:G$3072,,0,),"")</f>
        <v/>
      </c>
      <c r="AH1122" s="25" t="str">
        <f>IFERROR(_xlfn.XLOOKUP($C1122,WQBE_Loading!$C$4:$C$3072,WQBE_Loading!H$4:H$3072,,0,),"")</f>
        <v/>
      </c>
      <c r="AI1122" s="25" t="str">
        <f>IFERROR(_xlfn.XLOOKUP($C1122,WQBE_Loading!$C$4:$C$3072,WQBE_Loading!I$4:I$3072,,0,),"")</f>
        <v/>
      </c>
      <c r="AJ1122" s="25" t="str">
        <f>IFERROR(_xlfn.XLOOKUP($C1122,WQBE_Loading!$C$4:$C$3072,WQBE_Loading!J$4:J$3072,,0,),"")</f>
        <v/>
      </c>
      <c r="AK1122" s="25" t="str">
        <f>IFERROR(_xlfn.XLOOKUP($C1122,WQBE_Loading!$C$4:$C$3072,WQBE_Loading!K$4:K$3072,,0,),"")</f>
        <v/>
      </c>
      <c r="AL1122" s="25" t="str">
        <f>IFERROR(_xlfn.XLOOKUP($C1122,WQBE_Loading!$C$4:$C$3072,WQBE_Loading!L$4:L$3072,,0,),"")</f>
        <v/>
      </c>
      <c r="AM1122" s="25" t="str">
        <f>IFERROR(_xlfn.XLOOKUP($C1122,WQBE_Loading!$C$4:$C$3072,WQBE_Loading!M$4:M$3072,,0,),"")</f>
        <v/>
      </c>
      <c r="AN1122" s="25" t="str">
        <f>IFERROR(_xlfn.XLOOKUP($C1122,WQBE_Loading!$C$4:$C$3072,WQBE_Loading!N$4:N$3072,,0,),"")</f>
        <v/>
      </c>
      <c r="AO1122" s="25" t="str">
        <f>IFERROR(_xlfn.XLOOKUP($C1122,WQBE_Loading!$C$4:$C$3072,WQBE_Loading!O$4:O$3072,,0,),"")</f>
        <v/>
      </c>
      <c r="AP1122" s="25" t="str">
        <f>IFERROR(_xlfn.XLOOKUP($C1122,WQBE_Loading!$C$4:$C$3072,WQBE_Loading!P$4:P$3072,,0,),"")</f>
        <v/>
      </c>
      <c r="AQ1122" s="13" t="str">
        <f>IFERROR(_xlfn.XLOOKUP($C1122,WQBE_Loading!$C$4:$C$3072,WQBE_Loading!Q$4:Q$3072,,0,),"")</f>
        <v/>
      </c>
      <c r="AR1122">
        <f>_xlfn.XLOOKUP(C1122,UrbanHeat!$A$2:$A$1333,UrbanHeat!$B$2:$B$1333,,0,)</f>
        <v>8.7680000000000007</v>
      </c>
      <c r="AS1122" s="25">
        <f>_xlfn.XLOOKUP($C1122,TNC_Loading!$A$2:$A$1332,TNC_Loading!B$2:B$1332,,0,)</f>
        <v>1.7529999999999999</v>
      </c>
      <c r="AT1122" s="25">
        <f>_xlfn.XLOOKUP($C1122,TNC_Loading!$A$2:$A$1332,TNC_Loading!C$2:C$1332,,0,)</f>
        <v>5.0000000000000001E-3</v>
      </c>
      <c r="AU1122" s="25">
        <f>_xlfn.XLOOKUP($C1122,TNC_Loading!$A$2:$A$1332,TNC_Loading!D$2:D$1332,,0,)</f>
        <v>0.41399999999999998</v>
      </c>
      <c r="AV1122" s="25">
        <f>_xlfn.XLOOKUP($C1122,TNC_Loading!$A$2:$A$1332,TNC_Loading!E$2:E$1332,,0,)</f>
        <v>0.377</v>
      </c>
      <c r="AW1122" s="25">
        <f>_xlfn.XLOOKUP($C1122,TNC_Loading!$A$2:$A$1332,TNC_Loading!F$2:F$1332,,0,)</f>
        <v>30.584</v>
      </c>
      <c r="AX1122">
        <f>_xlfn.XLOOKUP(C1122,BIBI!$D$2:$D$1332,BIBI!$F$2:$F$1332,,0,)</f>
        <v>0</v>
      </c>
      <c r="AY1122">
        <f>_xlfn.XLOOKUP(C1122,FacilityCounts!$A$3:$A$1333,FacilityCounts!$B$3:$B$1333,,0,)</f>
        <v>0</v>
      </c>
      <c r="AZ1122">
        <f>_xlfn.XLOOKUP(C1122,FacilityCounts!$D$3:$D$1333,FacilityCounts!$E$3:$E$1333,,0,)</f>
        <v>0</v>
      </c>
      <c r="BA1122">
        <f>_xlfn.XLOOKUP(C1122,FacilityCounts!$G$3:$G$1333,FacilityCounts!$H$3:$H$1333,,0,)</f>
        <v>0</v>
      </c>
      <c r="BB1122">
        <f>IFERROR(_xlfn.XLOOKUP(C1122,'DA to P Sensitive Lakes'!$P$2:$P$44,'DA to P Sensitive Lakes'!$Q$2:$Q$44,,0,),0)</f>
        <v>0</v>
      </c>
      <c r="BC1122" s="25">
        <f>_xlfn.XLOOKUP(C1122,'Historic Runoff (mm)'!$A$2:$A$1332,'Historic Runoff (mm)'!$B$2:$B$1332,,0,)</f>
        <v>169.60300000000001</v>
      </c>
      <c r="BD1122">
        <f>_xlfn.XLOOKUP(C1122,DrainageComplaint!$A$2:$A$1332,DrainageComplaint!$B$2:$B$1332,,0,)</f>
        <v>0</v>
      </c>
      <c r="BE1122">
        <f>_xlfn.XLOOKUP(C1122,PAD_Area!$G$2:$G$1332,PAD_Area!$H$2:$H$1332,,0,)</f>
        <v>0.69074302911758423</v>
      </c>
    </row>
    <row r="1123" spans="1:57" x14ac:dyDescent="0.2">
      <c r="A1123" s="2">
        <v>1120</v>
      </c>
      <c r="B1123" s="2">
        <v>1121</v>
      </c>
      <c r="C1123" s="20">
        <v>1501020</v>
      </c>
      <c r="D1123" s="3" t="s">
        <v>1092</v>
      </c>
      <c r="E1123" s="3" t="s">
        <v>1017</v>
      </c>
      <c r="F1123" s="3">
        <v>1268.675</v>
      </c>
      <c r="G1123" s="3">
        <v>37065.4333233</v>
      </c>
      <c r="H1123" s="3">
        <v>55263246.060699999</v>
      </c>
      <c r="I1123" s="2">
        <v>0</v>
      </c>
      <c r="J1123" s="2">
        <v>2</v>
      </c>
      <c r="K1123" s="2">
        <v>0</v>
      </c>
      <c r="L1123" s="2">
        <v>0</v>
      </c>
      <c r="M1123" s="3">
        <v>0</v>
      </c>
      <c r="N1123" s="2">
        <f>_xlfn.XLOOKUP(C1123,Shellfish_Presence!$E$3:$E$1333,Shellfish_Presence!$G$3:$G$1333,,0,)</f>
        <v>0</v>
      </c>
      <c r="O1123" s="3">
        <v>0</v>
      </c>
      <c r="P1123" s="3">
        <v>0</v>
      </c>
      <c r="Q1123" s="2">
        <v>0</v>
      </c>
      <c r="R1123" s="3">
        <v>0.99999600648880005</v>
      </c>
      <c r="S1123" s="3">
        <v>0</v>
      </c>
      <c r="T1123" s="3">
        <v>0</v>
      </c>
      <c r="U1123" s="3">
        <v>0</v>
      </c>
      <c r="V1123" s="2">
        <v>0</v>
      </c>
      <c r="W1123" s="3" t="str">
        <f t="shared" si="34"/>
        <v/>
      </c>
      <c r="X1123" t="str">
        <f t="shared" si="35"/>
        <v/>
      </c>
      <c r="Y1123">
        <f>IFERROR(INDEX('Parcel Year'!$N$3:$N$1175,MATCH(KC_SPS_SubbasinAttributes!C1123,'Parcel Year'!$M$3:$M$1175,0)),0)</f>
        <v>0</v>
      </c>
      <c r="Z1123">
        <f>INDEX(Imperviousness!$B$2:$B$1332,MATCH(KC_SPS_SubbasinAttributes!C1123,Imperviousness!$A$2:$A$1332,0))</f>
        <v>0</v>
      </c>
      <c r="AA1123">
        <f>INDEX('Flow Duration Index'!$B$2:$B$1332,MATCH(KC_SPS_SubbasinAttributes!C1123,'Flow Duration Index'!$A$2:$A$1332,0))</f>
        <v>1.742</v>
      </c>
      <c r="AB1123">
        <f>INDEX(Opportunity_Index!$G$2:$G$1333,MATCH(KC_SPS_SubbasinAttributes!C1123,Opportunity_Index!$F$2:$F$1333,0))</f>
        <v>0</v>
      </c>
      <c r="AC1123">
        <f>INDEX(Traffic!$B$2:$B$1332,MATCH(KC_SPS_SubbasinAttributes!C1123,Traffic!$A$2:$A$1332,0))</f>
        <v>5.3719999999999999</v>
      </c>
      <c r="AD1123">
        <f>INDEX(EquityScore!$F$3:$F$1334,MATCH(KC_SPS_SubbasinAttributes!C1123,EquityScore!$E$3:$E$1334,0))</f>
        <v>1.6666666699999999</v>
      </c>
      <c r="AE1123" t="str">
        <f>IFERROR(INDEX(PavementCondition!$E$2:$E$669,MATCH(KC_SPS_SubbasinAttributes!C1123,PavementCondition!$D$2:$D$669,0)),"N/A")</f>
        <v>N/A</v>
      </c>
      <c r="AF1123">
        <f>INDEX(SpawnerMortality!$E$2:$E$1331,MATCH(KC_SPS_SubbasinAttributes!C1123,SpawnerMortality!$D$2:$D$1331,0))</f>
        <v>0</v>
      </c>
      <c r="AG1123" s="25" t="str">
        <f>IFERROR(_xlfn.XLOOKUP($C1123,WQBE_Loading!$C$4:$C$3072,WQBE_Loading!G$4:G$3072,,0,),"")</f>
        <v/>
      </c>
      <c r="AH1123" s="25" t="str">
        <f>IFERROR(_xlfn.XLOOKUP($C1123,WQBE_Loading!$C$4:$C$3072,WQBE_Loading!H$4:H$3072,,0,),"")</f>
        <v/>
      </c>
      <c r="AI1123" s="25" t="str">
        <f>IFERROR(_xlfn.XLOOKUP($C1123,WQBE_Loading!$C$4:$C$3072,WQBE_Loading!I$4:I$3072,,0,),"")</f>
        <v/>
      </c>
      <c r="AJ1123" s="25" t="str">
        <f>IFERROR(_xlfn.XLOOKUP($C1123,WQBE_Loading!$C$4:$C$3072,WQBE_Loading!J$4:J$3072,,0,),"")</f>
        <v/>
      </c>
      <c r="AK1123" s="25" t="str">
        <f>IFERROR(_xlfn.XLOOKUP($C1123,WQBE_Loading!$C$4:$C$3072,WQBE_Loading!K$4:K$3072,,0,),"")</f>
        <v/>
      </c>
      <c r="AL1123" s="25" t="str">
        <f>IFERROR(_xlfn.XLOOKUP($C1123,WQBE_Loading!$C$4:$C$3072,WQBE_Loading!L$4:L$3072,,0,),"")</f>
        <v/>
      </c>
      <c r="AM1123" s="25" t="str">
        <f>IFERROR(_xlfn.XLOOKUP($C1123,WQBE_Loading!$C$4:$C$3072,WQBE_Loading!M$4:M$3072,,0,),"")</f>
        <v/>
      </c>
      <c r="AN1123" s="25" t="str">
        <f>IFERROR(_xlfn.XLOOKUP($C1123,WQBE_Loading!$C$4:$C$3072,WQBE_Loading!N$4:N$3072,,0,),"")</f>
        <v/>
      </c>
      <c r="AO1123" s="25" t="str">
        <f>IFERROR(_xlfn.XLOOKUP($C1123,WQBE_Loading!$C$4:$C$3072,WQBE_Loading!O$4:O$3072,,0,),"")</f>
        <v/>
      </c>
      <c r="AP1123" s="25" t="str">
        <f>IFERROR(_xlfn.XLOOKUP($C1123,WQBE_Loading!$C$4:$C$3072,WQBE_Loading!P$4:P$3072,,0,),"")</f>
        <v/>
      </c>
      <c r="AQ1123" s="13" t="str">
        <f>IFERROR(_xlfn.XLOOKUP($C1123,WQBE_Loading!$C$4:$C$3072,WQBE_Loading!Q$4:Q$3072,,0,),"")</f>
        <v/>
      </c>
      <c r="AR1123">
        <f>_xlfn.XLOOKUP(C1123,UrbanHeat!$A$2:$A$1333,UrbanHeat!$B$2:$B$1333,,0,)</f>
        <v>10.752000000000001</v>
      </c>
      <c r="AS1123" s="25">
        <f>_xlfn.XLOOKUP($C1123,TNC_Loading!$A$2:$A$1332,TNC_Loading!B$2:B$1332,,0,)</f>
        <v>5.0469999999999997</v>
      </c>
      <c r="AT1123" s="25">
        <f>_xlfn.XLOOKUP($C1123,TNC_Loading!$A$2:$A$1332,TNC_Loading!C$2:C$1332,,0,)</f>
        <v>8.9999999999999993E-3</v>
      </c>
      <c r="AU1123" s="25">
        <f>_xlfn.XLOOKUP($C1123,TNC_Loading!$A$2:$A$1332,TNC_Loading!D$2:D$1332,,0,)</f>
        <v>1.1200000000000001</v>
      </c>
      <c r="AV1123" s="25">
        <f>_xlfn.XLOOKUP($C1123,TNC_Loading!$A$2:$A$1332,TNC_Loading!E$2:E$1332,,0,)</f>
        <v>0.879</v>
      </c>
      <c r="AW1123" s="25">
        <f>_xlfn.XLOOKUP($C1123,TNC_Loading!$A$2:$A$1332,TNC_Loading!F$2:F$1332,,0,)</f>
        <v>87.673000000000002</v>
      </c>
      <c r="AX1123">
        <f>_xlfn.XLOOKUP(C1123,BIBI!$D$2:$D$1332,BIBI!$F$2:$F$1332,,0,)</f>
        <v>0</v>
      </c>
      <c r="AY1123">
        <f>_xlfn.XLOOKUP(C1123,FacilityCounts!$A$3:$A$1333,FacilityCounts!$B$3:$B$1333,,0,)</f>
        <v>0</v>
      </c>
      <c r="AZ1123">
        <f>_xlfn.XLOOKUP(C1123,FacilityCounts!$D$3:$D$1333,FacilityCounts!$E$3:$E$1333,,0,)</f>
        <v>0</v>
      </c>
      <c r="BA1123">
        <f>_xlfn.XLOOKUP(C1123,FacilityCounts!$G$3:$G$1333,FacilityCounts!$H$3:$H$1333,,0,)</f>
        <v>0</v>
      </c>
      <c r="BB1123">
        <f>IFERROR(_xlfn.XLOOKUP(C1123,'DA to P Sensitive Lakes'!$P$2:$P$44,'DA to P Sensitive Lakes'!$Q$2:$Q$44,,0,),0)</f>
        <v>0</v>
      </c>
      <c r="BC1123" s="25">
        <f>_xlfn.XLOOKUP(C1123,'Historic Runoff (mm)'!$A$2:$A$1332,'Historic Runoff (mm)'!$B$2:$B$1332,,0,)</f>
        <v>439.274</v>
      </c>
      <c r="BD1123">
        <f>_xlfn.XLOOKUP(C1123,DrainageComplaint!$A$2:$A$1332,DrainageComplaint!$B$2:$B$1332,,0,)</f>
        <v>0</v>
      </c>
      <c r="BE1123">
        <f>_xlfn.XLOOKUP(C1123,PAD_Area!$G$2:$G$1332,PAD_Area!$H$2:$H$1332,,0,)</f>
        <v>1.1740700574591756E-3</v>
      </c>
    </row>
    <row r="1124" spans="1:57" x14ac:dyDescent="0.2">
      <c r="A1124" s="2">
        <v>1121</v>
      </c>
      <c r="B1124" s="2">
        <v>1122</v>
      </c>
      <c r="C1124" s="20">
        <v>1501030</v>
      </c>
      <c r="D1124" s="3" t="s">
        <v>1092</v>
      </c>
      <c r="E1124" s="3" t="s">
        <v>1017</v>
      </c>
      <c r="F1124" s="3">
        <v>11242.923000000001</v>
      </c>
      <c r="G1124" s="3">
        <v>102183.86470200001</v>
      </c>
      <c r="H1124" s="3">
        <v>489739775.89899999</v>
      </c>
      <c r="I1124" s="2">
        <v>0</v>
      </c>
      <c r="J1124" s="2">
        <v>2</v>
      </c>
      <c r="K1124" s="2">
        <v>0</v>
      </c>
      <c r="L1124" s="2">
        <v>0</v>
      </c>
      <c r="M1124" s="3">
        <v>0</v>
      </c>
      <c r="N1124" s="2">
        <f>_xlfn.XLOOKUP(C1124,Shellfish_Presence!$E$3:$E$1333,Shellfish_Presence!$G$3:$G$1333,,0,)</f>
        <v>0</v>
      </c>
      <c r="O1124" s="3">
        <v>0</v>
      </c>
      <c r="P1124" s="3">
        <v>0</v>
      </c>
      <c r="Q1124" s="2">
        <v>0</v>
      </c>
      <c r="R1124" s="3">
        <v>0.99999797344207764</v>
      </c>
      <c r="S1124" s="3">
        <v>0</v>
      </c>
      <c r="T1124" s="3">
        <v>1869.06005859375</v>
      </c>
      <c r="U1124" s="3">
        <v>0</v>
      </c>
      <c r="V1124" s="2">
        <v>0</v>
      </c>
      <c r="W1124" s="3">
        <f t="shared" si="34"/>
        <v>0</v>
      </c>
      <c r="X1124">
        <f t="shared" si="35"/>
        <v>0</v>
      </c>
      <c r="Y1124">
        <f>IFERROR(INDEX('Parcel Year'!$N$3:$N$1175,MATCH(KC_SPS_SubbasinAttributes!C1124,'Parcel Year'!$M$3:$M$1175,0)),0)</f>
        <v>0</v>
      </c>
      <c r="Z1124">
        <f>INDEX(Imperviousness!$B$2:$B$1332,MATCH(KC_SPS_SubbasinAttributes!C1124,Imperviousness!$A$2:$A$1332,0))</f>
        <v>1E-3</v>
      </c>
      <c r="AA1124">
        <f>INDEX('Flow Duration Index'!$B$2:$B$1332,MATCH(KC_SPS_SubbasinAttributes!C1124,'Flow Duration Index'!$A$2:$A$1332,0))</f>
        <v>1.7529999999999999</v>
      </c>
      <c r="AB1124">
        <f>INDEX(Opportunity_Index!$G$2:$G$1333,MATCH(KC_SPS_SubbasinAttributes!C1124,Opportunity_Index!$F$2:$F$1333,0))</f>
        <v>0</v>
      </c>
      <c r="AC1124">
        <f>INDEX(Traffic!$B$2:$B$1332,MATCH(KC_SPS_SubbasinAttributes!C1124,Traffic!$A$2:$A$1332,0))</f>
        <v>4.4969999999999999</v>
      </c>
      <c r="AD1124">
        <f>INDEX(EquityScore!$F$3:$F$1334,MATCH(KC_SPS_SubbasinAttributes!C1124,EquityScore!$E$3:$E$1334,0))</f>
        <v>1.6666666699999999</v>
      </c>
      <c r="AE1124">
        <f>IFERROR(INDEX(PavementCondition!$E$2:$E$669,MATCH(KC_SPS_SubbasinAttributes!C1124,PavementCondition!$D$2:$D$669,0)),"N/A")</f>
        <v>0</v>
      </c>
      <c r="AF1124">
        <f>INDEX(SpawnerMortality!$E$2:$E$1331,MATCH(KC_SPS_SubbasinAttributes!C1124,SpawnerMortality!$D$2:$D$1331,0))</f>
        <v>0</v>
      </c>
      <c r="AG1124" s="25" t="str">
        <f>IFERROR(_xlfn.XLOOKUP($C1124,WQBE_Loading!$C$4:$C$3072,WQBE_Loading!G$4:G$3072,,0,),"")</f>
        <v/>
      </c>
      <c r="AH1124" s="25" t="str">
        <f>IFERROR(_xlfn.XLOOKUP($C1124,WQBE_Loading!$C$4:$C$3072,WQBE_Loading!H$4:H$3072,,0,),"")</f>
        <v/>
      </c>
      <c r="AI1124" s="25" t="str">
        <f>IFERROR(_xlfn.XLOOKUP($C1124,WQBE_Loading!$C$4:$C$3072,WQBE_Loading!I$4:I$3072,,0,),"")</f>
        <v/>
      </c>
      <c r="AJ1124" s="25" t="str">
        <f>IFERROR(_xlfn.XLOOKUP($C1124,WQBE_Loading!$C$4:$C$3072,WQBE_Loading!J$4:J$3072,,0,),"")</f>
        <v/>
      </c>
      <c r="AK1124" s="25" t="str">
        <f>IFERROR(_xlfn.XLOOKUP($C1124,WQBE_Loading!$C$4:$C$3072,WQBE_Loading!K$4:K$3072,,0,),"")</f>
        <v/>
      </c>
      <c r="AL1124" s="25" t="str">
        <f>IFERROR(_xlfn.XLOOKUP($C1124,WQBE_Loading!$C$4:$C$3072,WQBE_Loading!L$4:L$3072,,0,),"")</f>
        <v/>
      </c>
      <c r="AM1124" s="25" t="str">
        <f>IFERROR(_xlfn.XLOOKUP($C1124,WQBE_Loading!$C$4:$C$3072,WQBE_Loading!M$4:M$3072,,0,),"")</f>
        <v/>
      </c>
      <c r="AN1124" s="25" t="str">
        <f>IFERROR(_xlfn.XLOOKUP($C1124,WQBE_Loading!$C$4:$C$3072,WQBE_Loading!N$4:N$3072,,0,),"")</f>
        <v/>
      </c>
      <c r="AO1124" s="25" t="str">
        <f>IFERROR(_xlfn.XLOOKUP($C1124,WQBE_Loading!$C$4:$C$3072,WQBE_Loading!O$4:O$3072,,0,),"")</f>
        <v/>
      </c>
      <c r="AP1124" s="25" t="str">
        <f>IFERROR(_xlfn.XLOOKUP($C1124,WQBE_Loading!$C$4:$C$3072,WQBE_Loading!P$4:P$3072,,0,),"")</f>
        <v/>
      </c>
      <c r="AQ1124" s="13" t="str">
        <f>IFERROR(_xlfn.XLOOKUP($C1124,WQBE_Loading!$C$4:$C$3072,WQBE_Loading!Q$4:Q$3072,,0,),"")</f>
        <v/>
      </c>
      <c r="AR1124">
        <f>_xlfn.XLOOKUP(C1124,UrbanHeat!$A$2:$A$1333,UrbanHeat!$B$2:$B$1333,,0,)</f>
        <v>8.766</v>
      </c>
      <c r="AS1124" s="25">
        <f>_xlfn.XLOOKUP($C1124,TNC_Loading!$A$2:$A$1332,TNC_Loading!B$2:B$1332,,0,)</f>
        <v>4.0090000000000003</v>
      </c>
      <c r="AT1124" s="25">
        <f>_xlfn.XLOOKUP($C1124,TNC_Loading!$A$2:$A$1332,TNC_Loading!C$2:C$1332,,0,)</f>
        <v>1.0999999999999999E-2</v>
      </c>
      <c r="AU1124" s="25">
        <f>_xlfn.XLOOKUP($C1124,TNC_Loading!$A$2:$A$1332,TNC_Loading!D$2:D$1332,,0,)</f>
        <v>0.93100000000000005</v>
      </c>
      <c r="AV1124" s="25">
        <f>_xlfn.XLOOKUP($C1124,TNC_Loading!$A$2:$A$1332,TNC_Loading!E$2:E$1332,,0,)</f>
        <v>0.84599999999999997</v>
      </c>
      <c r="AW1124" s="25">
        <f>_xlfn.XLOOKUP($C1124,TNC_Loading!$A$2:$A$1332,TNC_Loading!F$2:F$1332,,0,)</f>
        <v>69.337999999999994</v>
      </c>
      <c r="AX1124">
        <f>_xlfn.XLOOKUP(C1124,BIBI!$D$2:$D$1332,BIBI!$F$2:$F$1332,,0,)</f>
        <v>0</v>
      </c>
      <c r="AY1124">
        <f>_xlfn.XLOOKUP(C1124,FacilityCounts!$A$3:$A$1333,FacilityCounts!$B$3:$B$1333,,0,)</f>
        <v>0</v>
      </c>
      <c r="AZ1124">
        <f>_xlfn.XLOOKUP(C1124,FacilityCounts!$D$3:$D$1333,FacilityCounts!$E$3:$E$1333,,0,)</f>
        <v>0</v>
      </c>
      <c r="BA1124">
        <f>_xlfn.XLOOKUP(C1124,FacilityCounts!$G$3:$G$1333,FacilityCounts!$H$3:$H$1333,,0,)</f>
        <v>0</v>
      </c>
      <c r="BB1124">
        <f>IFERROR(_xlfn.XLOOKUP(C1124,'DA to P Sensitive Lakes'!$P$2:$P$44,'DA to P Sensitive Lakes'!$Q$2:$Q$44,,0,),0)</f>
        <v>0</v>
      </c>
      <c r="BC1124" s="25">
        <f>_xlfn.XLOOKUP(C1124,'Historic Runoff (mm)'!$A$2:$A$1332,'Historic Runoff (mm)'!$B$2:$B$1332,,0,)</f>
        <v>374.81400000000002</v>
      </c>
      <c r="BD1124">
        <f>_xlfn.XLOOKUP(C1124,DrainageComplaint!$A$2:$A$1332,DrainageComplaint!$B$2:$B$1332,,0,)</f>
        <v>0</v>
      </c>
      <c r="BE1124">
        <f>_xlfn.XLOOKUP(C1124,PAD_Area!$G$2:$G$1332,PAD_Area!$H$2:$H$1332,,0,)</f>
        <v>0.78489100933074951</v>
      </c>
    </row>
    <row r="1125" spans="1:57" x14ac:dyDescent="0.2">
      <c r="A1125" s="2">
        <v>1122</v>
      </c>
      <c r="B1125" s="2">
        <v>1123</v>
      </c>
      <c r="C1125" s="20">
        <v>1501040</v>
      </c>
      <c r="D1125" s="3" t="s">
        <v>1089</v>
      </c>
      <c r="E1125" s="3" t="s">
        <v>1017</v>
      </c>
      <c r="F1125" s="3">
        <v>2568.1529999999998</v>
      </c>
      <c r="G1125" s="3">
        <v>51174.476040000001</v>
      </c>
      <c r="H1125" s="3">
        <v>111868307.37</v>
      </c>
      <c r="I1125" s="2">
        <v>0</v>
      </c>
      <c r="J1125" s="2">
        <v>2</v>
      </c>
      <c r="K1125" s="2">
        <v>0</v>
      </c>
      <c r="L1125" s="2">
        <v>0</v>
      </c>
      <c r="M1125" s="3">
        <v>0</v>
      </c>
      <c r="N1125" s="2">
        <f>_xlfn.XLOOKUP(C1125,Shellfish_Presence!$E$3:$E$1333,Shellfish_Presence!$G$3:$G$1333,,0,)</f>
        <v>0</v>
      </c>
      <c r="O1125" s="3">
        <v>0</v>
      </c>
      <c r="P1125" s="3">
        <v>0</v>
      </c>
      <c r="Q1125" s="2">
        <v>0</v>
      </c>
      <c r="R1125" s="3">
        <v>0.99999898672103882</v>
      </c>
      <c r="S1125" s="3">
        <v>0</v>
      </c>
      <c r="T1125" s="3">
        <v>0</v>
      </c>
      <c r="U1125" s="3">
        <v>0</v>
      </c>
      <c r="V1125" s="2">
        <v>0</v>
      </c>
      <c r="W1125" s="3" t="str">
        <f t="shared" si="34"/>
        <v/>
      </c>
      <c r="X1125" t="str">
        <f t="shared" si="35"/>
        <v/>
      </c>
      <c r="Y1125">
        <f>IFERROR(INDEX('Parcel Year'!$N$3:$N$1175,MATCH(KC_SPS_SubbasinAttributes!C1125,'Parcel Year'!$M$3:$M$1175,0)),0)</f>
        <v>0</v>
      </c>
      <c r="Z1125">
        <f>INDEX(Imperviousness!$B$2:$B$1332,MATCH(KC_SPS_SubbasinAttributes!C1125,Imperviousness!$A$2:$A$1332,0))</f>
        <v>0</v>
      </c>
      <c r="AA1125">
        <f>INDEX('Flow Duration Index'!$B$2:$B$1332,MATCH(KC_SPS_SubbasinAttributes!C1125,'Flow Duration Index'!$A$2:$A$1332,0))</f>
        <v>1.7410000000000001</v>
      </c>
      <c r="AB1125">
        <f>INDEX(Opportunity_Index!$G$2:$G$1333,MATCH(KC_SPS_SubbasinAttributes!C1125,Opportunity_Index!$F$2:$F$1333,0))</f>
        <v>0</v>
      </c>
      <c r="AC1125">
        <f>INDEX(Traffic!$B$2:$B$1332,MATCH(KC_SPS_SubbasinAttributes!C1125,Traffic!$A$2:$A$1332,0))</f>
        <v>0</v>
      </c>
      <c r="AD1125">
        <f>INDEX(EquityScore!$F$3:$F$1334,MATCH(KC_SPS_SubbasinAttributes!C1125,EquityScore!$E$3:$E$1334,0))</f>
        <v>1.6666666699999999</v>
      </c>
      <c r="AE1125" t="str">
        <f>IFERROR(INDEX(PavementCondition!$E$2:$E$669,MATCH(KC_SPS_SubbasinAttributes!C1125,PavementCondition!$D$2:$D$669,0)),"N/A")</f>
        <v>N/A</v>
      </c>
      <c r="AF1125">
        <f>INDEX(SpawnerMortality!$E$2:$E$1331,MATCH(KC_SPS_SubbasinAttributes!C1125,SpawnerMortality!$D$2:$D$1331,0))</f>
        <v>0</v>
      </c>
      <c r="AG1125" s="25" t="str">
        <f>IFERROR(_xlfn.XLOOKUP($C1125,WQBE_Loading!$C$4:$C$3072,WQBE_Loading!G$4:G$3072,,0,),"")</f>
        <v/>
      </c>
      <c r="AH1125" s="25" t="str">
        <f>IFERROR(_xlfn.XLOOKUP($C1125,WQBE_Loading!$C$4:$C$3072,WQBE_Loading!H$4:H$3072,,0,),"")</f>
        <v/>
      </c>
      <c r="AI1125" s="25" t="str">
        <f>IFERROR(_xlfn.XLOOKUP($C1125,WQBE_Loading!$C$4:$C$3072,WQBE_Loading!I$4:I$3072,,0,),"")</f>
        <v/>
      </c>
      <c r="AJ1125" s="25" t="str">
        <f>IFERROR(_xlfn.XLOOKUP($C1125,WQBE_Loading!$C$4:$C$3072,WQBE_Loading!J$4:J$3072,,0,),"")</f>
        <v/>
      </c>
      <c r="AK1125" s="25" t="str">
        <f>IFERROR(_xlfn.XLOOKUP($C1125,WQBE_Loading!$C$4:$C$3072,WQBE_Loading!K$4:K$3072,,0,),"")</f>
        <v/>
      </c>
      <c r="AL1125" s="25" t="str">
        <f>IFERROR(_xlfn.XLOOKUP($C1125,WQBE_Loading!$C$4:$C$3072,WQBE_Loading!L$4:L$3072,,0,),"")</f>
        <v/>
      </c>
      <c r="AM1125" s="25" t="str">
        <f>IFERROR(_xlfn.XLOOKUP($C1125,WQBE_Loading!$C$4:$C$3072,WQBE_Loading!M$4:M$3072,,0,),"")</f>
        <v/>
      </c>
      <c r="AN1125" s="25" t="str">
        <f>IFERROR(_xlfn.XLOOKUP($C1125,WQBE_Loading!$C$4:$C$3072,WQBE_Loading!N$4:N$3072,,0,),"")</f>
        <v/>
      </c>
      <c r="AO1125" s="25" t="str">
        <f>IFERROR(_xlfn.XLOOKUP($C1125,WQBE_Loading!$C$4:$C$3072,WQBE_Loading!O$4:O$3072,,0,),"")</f>
        <v/>
      </c>
      <c r="AP1125" s="25" t="str">
        <f>IFERROR(_xlfn.XLOOKUP($C1125,WQBE_Loading!$C$4:$C$3072,WQBE_Loading!P$4:P$3072,,0,),"")</f>
        <v/>
      </c>
      <c r="AQ1125" s="13" t="str">
        <f>IFERROR(_xlfn.XLOOKUP($C1125,WQBE_Loading!$C$4:$C$3072,WQBE_Loading!Q$4:Q$3072,,0,),"")</f>
        <v/>
      </c>
      <c r="AR1125">
        <f>_xlfn.XLOOKUP(C1125,UrbanHeat!$A$2:$A$1333,UrbanHeat!$B$2:$B$1333,,0,)</f>
        <v>8.3140000000000001</v>
      </c>
      <c r="AS1125" s="25">
        <f>_xlfn.XLOOKUP($C1125,TNC_Loading!$A$2:$A$1332,TNC_Loading!B$2:B$1332,,0,)</f>
        <v>4.7939999999999996</v>
      </c>
      <c r="AT1125" s="25">
        <f>_xlfn.XLOOKUP($C1125,TNC_Loading!$A$2:$A$1332,TNC_Loading!C$2:C$1332,,0,)</f>
        <v>8.9999999999999993E-3</v>
      </c>
      <c r="AU1125" s="25">
        <f>_xlfn.XLOOKUP($C1125,TNC_Loading!$A$2:$A$1332,TNC_Loading!D$2:D$1332,,0,)</f>
        <v>1.139</v>
      </c>
      <c r="AV1125" s="25">
        <f>_xlfn.XLOOKUP($C1125,TNC_Loading!$A$2:$A$1332,TNC_Loading!E$2:E$1332,,0,)</f>
        <v>0.83399999999999996</v>
      </c>
      <c r="AW1125" s="25">
        <f>_xlfn.XLOOKUP($C1125,TNC_Loading!$A$2:$A$1332,TNC_Loading!F$2:F$1332,,0,)</f>
        <v>83.822000000000003</v>
      </c>
      <c r="AX1125">
        <f>_xlfn.XLOOKUP(C1125,BIBI!$D$2:$D$1332,BIBI!$F$2:$F$1332,,0,)</f>
        <v>0</v>
      </c>
      <c r="AY1125">
        <f>_xlfn.XLOOKUP(C1125,FacilityCounts!$A$3:$A$1333,FacilityCounts!$B$3:$B$1333,,0,)</f>
        <v>0</v>
      </c>
      <c r="AZ1125">
        <f>_xlfn.XLOOKUP(C1125,FacilityCounts!$D$3:$D$1333,FacilityCounts!$E$3:$E$1333,,0,)</f>
        <v>0</v>
      </c>
      <c r="BA1125">
        <f>_xlfn.XLOOKUP(C1125,FacilityCounts!$G$3:$G$1333,FacilityCounts!$H$3:$H$1333,,0,)</f>
        <v>0</v>
      </c>
      <c r="BB1125">
        <f>IFERROR(_xlfn.XLOOKUP(C1125,'DA to P Sensitive Lakes'!$P$2:$P$44,'DA to P Sensitive Lakes'!$Q$2:$Q$44,,0,),0)</f>
        <v>0</v>
      </c>
      <c r="BC1125" s="25">
        <f>_xlfn.XLOOKUP(C1125,'Historic Runoff (mm)'!$A$2:$A$1332,'Historic Runoff (mm)'!$B$2:$B$1332,,0,)</f>
        <v>419.08</v>
      </c>
      <c r="BD1125">
        <f>_xlfn.XLOOKUP(C1125,DrainageComplaint!$A$2:$A$1332,DrainageComplaint!$B$2:$B$1332,,0,)</f>
        <v>0</v>
      </c>
      <c r="BE1125">
        <f>_xlfn.XLOOKUP(C1125,PAD_Area!$G$2:$G$1332,PAD_Area!$H$2:$H$1332,,0,)</f>
        <v>0</v>
      </c>
    </row>
    <row r="1126" spans="1:57" x14ac:dyDescent="0.2">
      <c r="A1126" s="2">
        <v>1123</v>
      </c>
      <c r="B1126" s="2">
        <v>1124</v>
      </c>
      <c r="C1126" s="20">
        <v>1501050</v>
      </c>
      <c r="D1126" s="3" t="s">
        <v>1089</v>
      </c>
      <c r="E1126" s="3" t="s">
        <v>1017</v>
      </c>
      <c r="F1126" s="3">
        <v>1290.5239999999999</v>
      </c>
      <c r="G1126" s="3">
        <v>41678.9453994</v>
      </c>
      <c r="H1126" s="3">
        <v>56215011.779200003</v>
      </c>
      <c r="I1126" s="2">
        <v>0</v>
      </c>
      <c r="J1126" s="2">
        <v>2</v>
      </c>
      <c r="K1126" s="2">
        <v>0</v>
      </c>
      <c r="L1126" s="2">
        <v>0</v>
      </c>
      <c r="M1126" s="3">
        <v>0</v>
      </c>
      <c r="N1126" s="2">
        <f>_xlfn.XLOOKUP(C1126,Shellfish_Presence!$E$3:$E$1333,Shellfish_Presence!$G$3:$G$1333,,0,)</f>
        <v>0</v>
      </c>
      <c r="O1126" s="3">
        <v>0</v>
      </c>
      <c r="P1126" s="3">
        <v>0</v>
      </c>
      <c r="Q1126" s="2">
        <v>0</v>
      </c>
      <c r="R1126" s="3">
        <v>0.99999701976776123</v>
      </c>
      <c r="S1126" s="3">
        <v>0</v>
      </c>
      <c r="T1126" s="3">
        <v>0</v>
      </c>
      <c r="U1126" s="3">
        <v>0</v>
      </c>
      <c r="V1126" s="2">
        <v>0</v>
      </c>
      <c r="W1126" s="3" t="str">
        <f t="shared" si="34"/>
        <v/>
      </c>
      <c r="X1126" t="str">
        <f t="shared" si="35"/>
        <v/>
      </c>
      <c r="Y1126">
        <f>IFERROR(INDEX('Parcel Year'!$N$3:$N$1175,MATCH(KC_SPS_SubbasinAttributes!C1126,'Parcel Year'!$M$3:$M$1175,0)),0)</f>
        <v>0</v>
      </c>
      <c r="Z1126">
        <f>INDEX(Imperviousness!$B$2:$B$1332,MATCH(KC_SPS_SubbasinAttributes!C1126,Imperviousness!$A$2:$A$1332,0))</f>
        <v>0</v>
      </c>
      <c r="AA1126">
        <f>INDEX('Flow Duration Index'!$B$2:$B$1332,MATCH(KC_SPS_SubbasinAttributes!C1126,'Flow Duration Index'!$A$2:$A$1332,0))</f>
        <v>1.6950000000000001</v>
      </c>
      <c r="AB1126">
        <f>INDEX(Opportunity_Index!$G$2:$G$1333,MATCH(KC_SPS_SubbasinAttributes!C1126,Opportunity_Index!$F$2:$F$1333,0))</f>
        <v>0</v>
      </c>
      <c r="AC1126">
        <f>INDEX(Traffic!$B$2:$B$1332,MATCH(KC_SPS_SubbasinAttributes!C1126,Traffic!$A$2:$A$1332,0))</f>
        <v>0</v>
      </c>
      <c r="AD1126">
        <f>INDEX(EquityScore!$F$3:$F$1334,MATCH(KC_SPS_SubbasinAttributes!C1126,EquityScore!$E$3:$E$1334,0))</f>
        <v>1.6666666699999999</v>
      </c>
      <c r="AE1126" t="str">
        <f>IFERROR(INDEX(PavementCondition!$E$2:$E$669,MATCH(KC_SPS_SubbasinAttributes!C1126,PavementCondition!$D$2:$D$669,0)),"N/A")</f>
        <v>N/A</v>
      </c>
      <c r="AF1126">
        <f>INDEX(SpawnerMortality!$E$2:$E$1331,MATCH(KC_SPS_SubbasinAttributes!C1126,SpawnerMortality!$D$2:$D$1331,0))</f>
        <v>0</v>
      </c>
      <c r="AG1126" s="25" t="str">
        <f>IFERROR(_xlfn.XLOOKUP($C1126,WQBE_Loading!$C$4:$C$3072,WQBE_Loading!G$4:G$3072,,0,),"")</f>
        <v/>
      </c>
      <c r="AH1126" s="25" t="str">
        <f>IFERROR(_xlfn.XLOOKUP($C1126,WQBE_Loading!$C$4:$C$3072,WQBE_Loading!H$4:H$3072,,0,),"")</f>
        <v/>
      </c>
      <c r="AI1126" s="25" t="str">
        <f>IFERROR(_xlfn.XLOOKUP($C1126,WQBE_Loading!$C$4:$C$3072,WQBE_Loading!I$4:I$3072,,0,),"")</f>
        <v/>
      </c>
      <c r="AJ1126" s="25" t="str">
        <f>IFERROR(_xlfn.XLOOKUP($C1126,WQBE_Loading!$C$4:$C$3072,WQBE_Loading!J$4:J$3072,,0,),"")</f>
        <v/>
      </c>
      <c r="AK1126" s="25" t="str">
        <f>IFERROR(_xlfn.XLOOKUP($C1126,WQBE_Loading!$C$4:$C$3072,WQBE_Loading!K$4:K$3072,,0,),"")</f>
        <v/>
      </c>
      <c r="AL1126" s="25" t="str">
        <f>IFERROR(_xlfn.XLOOKUP($C1126,WQBE_Loading!$C$4:$C$3072,WQBE_Loading!L$4:L$3072,,0,),"")</f>
        <v/>
      </c>
      <c r="AM1126" s="25" t="str">
        <f>IFERROR(_xlfn.XLOOKUP($C1126,WQBE_Loading!$C$4:$C$3072,WQBE_Loading!M$4:M$3072,,0,),"")</f>
        <v/>
      </c>
      <c r="AN1126" s="25" t="str">
        <f>IFERROR(_xlfn.XLOOKUP($C1126,WQBE_Loading!$C$4:$C$3072,WQBE_Loading!N$4:N$3072,,0,),"")</f>
        <v/>
      </c>
      <c r="AO1126" s="25" t="str">
        <f>IFERROR(_xlfn.XLOOKUP($C1126,WQBE_Loading!$C$4:$C$3072,WQBE_Loading!O$4:O$3072,,0,),"")</f>
        <v/>
      </c>
      <c r="AP1126" s="25" t="str">
        <f>IFERROR(_xlfn.XLOOKUP($C1126,WQBE_Loading!$C$4:$C$3072,WQBE_Loading!P$4:P$3072,,0,),"")</f>
        <v/>
      </c>
      <c r="AQ1126" s="13" t="str">
        <f>IFERROR(_xlfn.XLOOKUP($C1126,WQBE_Loading!$C$4:$C$3072,WQBE_Loading!Q$4:Q$3072,,0,),"")</f>
        <v/>
      </c>
      <c r="AR1126">
        <f>_xlfn.XLOOKUP(C1126,UrbanHeat!$A$2:$A$1333,UrbanHeat!$B$2:$B$1333,,0,)</f>
        <v>9.9860000000000007</v>
      </c>
      <c r="AS1126" s="25">
        <f>_xlfn.XLOOKUP($C1126,TNC_Loading!$A$2:$A$1332,TNC_Loading!B$2:B$1332,,0,)</f>
        <v>6.4669999999999996</v>
      </c>
      <c r="AT1126" s="25">
        <f>_xlfn.XLOOKUP($C1126,TNC_Loading!$A$2:$A$1332,TNC_Loading!C$2:C$1332,,0,)</f>
        <v>1.4999999999999999E-2</v>
      </c>
      <c r="AU1126" s="25">
        <f>_xlfn.XLOOKUP($C1126,TNC_Loading!$A$2:$A$1332,TNC_Loading!D$2:D$1332,,0,)</f>
        <v>1.488</v>
      </c>
      <c r="AV1126" s="25">
        <f>_xlfn.XLOOKUP($C1126,TNC_Loading!$A$2:$A$1332,TNC_Loading!E$2:E$1332,,0,)</f>
        <v>1.246</v>
      </c>
      <c r="AW1126" s="25">
        <f>_xlfn.XLOOKUP($C1126,TNC_Loading!$A$2:$A$1332,TNC_Loading!F$2:F$1332,,0,)</f>
        <v>114.694</v>
      </c>
      <c r="AX1126">
        <f>_xlfn.XLOOKUP(C1126,BIBI!$D$2:$D$1332,BIBI!$F$2:$F$1332,,0,)</f>
        <v>0</v>
      </c>
      <c r="AY1126">
        <f>_xlfn.XLOOKUP(C1126,FacilityCounts!$A$3:$A$1333,FacilityCounts!$B$3:$B$1333,,0,)</f>
        <v>0</v>
      </c>
      <c r="AZ1126">
        <f>_xlfn.XLOOKUP(C1126,FacilityCounts!$D$3:$D$1333,FacilityCounts!$E$3:$E$1333,,0,)</f>
        <v>0</v>
      </c>
      <c r="BA1126">
        <f>_xlfn.XLOOKUP(C1126,FacilityCounts!$G$3:$G$1333,FacilityCounts!$H$3:$H$1333,,0,)</f>
        <v>0</v>
      </c>
      <c r="BB1126">
        <f>IFERROR(_xlfn.XLOOKUP(C1126,'DA to P Sensitive Lakes'!$P$2:$P$44,'DA to P Sensitive Lakes'!$Q$2:$Q$44,,0,),0)</f>
        <v>0</v>
      </c>
      <c r="BC1126" s="25">
        <f>_xlfn.XLOOKUP(C1126,'Historic Runoff (mm)'!$A$2:$A$1332,'Historic Runoff (mm)'!$B$2:$B$1332,,0,)</f>
        <v>625.14599999999996</v>
      </c>
      <c r="BD1126">
        <f>_xlfn.XLOOKUP(C1126,DrainageComplaint!$A$2:$A$1332,DrainageComplaint!$B$2:$B$1332,,0,)</f>
        <v>0</v>
      </c>
      <c r="BE1126">
        <f>_xlfn.XLOOKUP(C1126,PAD_Area!$G$2:$G$1332,PAD_Area!$H$2:$H$1332,,0,)</f>
        <v>0</v>
      </c>
    </row>
    <row r="1127" spans="1:57" x14ac:dyDescent="0.2">
      <c r="A1127" s="2">
        <v>1124</v>
      </c>
      <c r="B1127" s="2">
        <v>1125</v>
      </c>
      <c r="C1127" s="20">
        <v>1501060</v>
      </c>
      <c r="D1127" s="3" t="s">
        <v>1089</v>
      </c>
      <c r="E1127" s="3" t="s">
        <v>1017</v>
      </c>
      <c r="F1127" s="3">
        <v>5132.4120000000003</v>
      </c>
      <c r="G1127" s="3">
        <v>79777.423257799994</v>
      </c>
      <c r="H1127" s="3">
        <v>223566983.009</v>
      </c>
      <c r="I1127" s="2">
        <v>0</v>
      </c>
      <c r="J1127" s="2">
        <v>2</v>
      </c>
      <c r="K1127" s="2">
        <v>0</v>
      </c>
      <c r="L1127" s="2">
        <v>0</v>
      </c>
      <c r="M1127" s="3">
        <v>0</v>
      </c>
      <c r="N1127" s="2">
        <f>_xlfn.XLOOKUP(C1127,Shellfish_Presence!$E$3:$E$1333,Shellfish_Presence!$G$3:$G$1333,,0,)</f>
        <v>0</v>
      </c>
      <c r="O1127" s="3">
        <v>0</v>
      </c>
      <c r="P1127" s="3">
        <v>0</v>
      </c>
      <c r="Q1127" s="2">
        <v>0</v>
      </c>
      <c r="R1127" s="3">
        <v>1</v>
      </c>
      <c r="S1127" s="3">
        <v>0</v>
      </c>
      <c r="T1127" s="3">
        <v>0</v>
      </c>
      <c r="U1127" s="3">
        <v>0</v>
      </c>
      <c r="V1127" s="2">
        <v>0</v>
      </c>
      <c r="W1127" s="3" t="str">
        <f t="shared" si="34"/>
        <v/>
      </c>
      <c r="X1127" t="str">
        <f t="shared" si="35"/>
        <v/>
      </c>
      <c r="Y1127">
        <f>IFERROR(INDEX('Parcel Year'!$N$3:$N$1175,MATCH(KC_SPS_SubbasinAttributes!C1127,'Parcel Year'!$M$3:$M$1175,0)),0)</f>
        <v>2.2272600326687098E-3</v>
      </c>
      <c r="Z1127">
        <f>INDEX(Imperviousness!$B$2:$B$1332,MATCH(KC_SPS_SubbasinAttributes!C1127,Imperviousness!$A$2:$A$1332,0))</f>
        <v>0</v>
      </c>
      <c r="AA1127">
        <f>INDEX('Flow Duration Index'!$B$2:$B$1332,MATCH(KC_SPS_SubbasinAttributes!C1127,'Flow Duration Index'!$A$2:$A$1332,0))</f>
        <v>1.73</v>
      </c>
      <c r="AB1127">
        <f>INDEX(Opportunity_Index!$G$2:$G$1333,MATCH(KC_SPS_SubbasinAttributes!C1127,Opportunity_Index!$F$2:$F$1333,0))</f>
        <v>0</v>
      </c>
      <c r="AC1127">
        <f>INDEX(Traffic!$B$2:$B$1332,MATCH(KC_SPS_SubbasinAttributes!C1127,Traffic!$A$2:$A$1332,0))</f>
        <v>0</v>
      </c>
      <c r="AD1127">
        <f>INDEX(EquityScore!$F$3:$F$1334,MATCH(KC_SPS_SubbasinAttributes!C1127,EquityScore!$E$3:$E$1334,0))</f>
        <v>1.6666666699999999</v>
      </c>
      <c r="AE1127" t="str">
        <f>IFERROR(INDEX(PavementCondition!$E$2:$E$669,MATCH(KC_SPS_SubbasinAttributes!C1127,PavementCondition!$D$2:$D$669,0)),"N/A")</f>
        <v>N/A</v>
      </c>
      <c r="AF1127">
        <f>INDEX(SpawnerMortality!$E$2:$E$1331,MATCH(KC_SPS_SubbasinAttributes!C1127,SpawnerMortality!$D$2:$D$1331,0))</f>
        <v>0</v>
      </c>
      <c r="AG1127" s="25" t="str">
        <f>IFERROR(_xlfn.XLOOKUP($C1127,WQBE_Loading!$C$4:$C$3072,WQBE_Loading!G$4:G$3072,,0,),"")</f>
        <v/>
      </c>
      <c r="AH1127" s="25" t="str">
        <f>IFERROR(_xlfn.XLOOKUP($C1127,WQBE_Loading!$C$4:$C$3072,WQBE_Loading!H$4:H$3072,,0,),"")</f>
        <v/>
      </c>
      <c r="AI1127" s="25" t="str">
        <f>IFERROR(_xlfn.XLOOKUP($C1127,WQBE_Loading!$C$4:$C$3072,WQBE_Loading!I$4:I$3072,,0,),"")</f>
        <v/>
      </c>
      <c r="AJ1127" s="25" t="str">
        <f>IFERROR(_xlfn.XLOOKUP($C1127,WQBE_Loading!$C$4:$C$3072,WQBE_Loading!J$4:J$3072,,0,),"")</f>
        <v/>
      </c>
      <c r="AK1127" s="25" t="str">
        <f>IFERROR(_xlfn.XLOOKUP($C1127,WQBE_Loading!$C$4:$C$3072,WQBE_Loading!K$4:K$3072,,0,),"")</f>
        <v/>
      </c>
      <c r="AL1127" s="25" t="str">
        <f>IFERROR(_xlfn.XLOOKUP($C1127,WQBE_Loading!$C$4:$C$3072,WQBE_Loading!L$4:L$3072,,0,),"")</f>
        <v/>
      </c>
      <c r="AM1127" s="25" t="str">
        <f>IFERROR(_xlfn.XLOOKUP($C1127,WQBE_Loading!$C$4:$C$3072,WQBE_Loading!M$4:M$3072,,0,),"")</f>
        <v/>
      </c>
      <c r="AN1127" s="25" t="str">
        <f>IFERROR(_xlfn.XLOOKUP($C1127,WQBE_Loading!$C$4:$C$3072,WQBE_Loading!N$4:N$3072,,0,),"")</f>
        <v/>
      </c>
      <c r="AO1127" s="25" t="str">
        <f>IFERROR(_xlfn.XLOOKUP($C1127,WQBE_Loading!$C$4:$C$3072,WQBE_Loading!O$4:O$3072,,0,),"")</f>
        <v/>
      </c>
      <c r="AP1127" s="25" t="str">
        <f>IFERROR(_xlfn.XLOOKUP($C1127,WQBE_Loading!$C$4:$C$3072,WQBE_Loading!P$4:P$3072,,0,),"")</f>
        <v/>
      </c>
      <c r="AQ1127" s="13" t="str">
        <f>IFERROR(_xlfn.XLOOKUP($C1127,WQBE_Loading!$C$4:$C$3072,WQBE_Loading!Q$4:Q$3072,,0,),"")</f>
        <v/>
      </c>
      <c r="AR1127">
        <f>_xlfn.XLOOKUP(C1127,UrbanHeat!$A$2:$A$1333,UrbanHeat!$B$2:$B$1333,,0,)</f>
        <v>10.106</v>
      </c>
      <c r="AS1127" s="25">
        <f>_xlfn.XLOOKUP($C1127,TNC_Loading!$A$2:$A$1332,TNC_Loading!B$2:B$1332,,0,)</f>
        <v>2.621</v>
      </c>
      <c r="AT1127" s="25">
        <f>_xlfn.XLOOKUP($C1127,TNC_Loading!$A$2:$A$1332,TNC_Loading!C$2:C$1332,,0,)</f>
        <v>6.0000000000000001E-3</v>
      </c>
      <c r="AU1127" s="25">
        <f>_xlfn.XLOOKUP($C1127,TNC_Loading!$A$2:$A$1332,TNC_Loading!D$2:D$1332,,0,)</f>
        <v>0.63300000000000001</v>
      </c>
      <c r="AV1127" s="25">
        <f>_xlfn.XLOOKUP($C1127,TNC_Loading!$A$2:$A$1332,TNC_Loading!E$2:E$1332,,0,)</f>
        <v>0.49399999999999999</v>
      </c>
      <c r="AW1127" s="25">
        <f>_xlfn.XLOOKUP($C1127,TNC_Loading!$A$2:$A$1332,TNC_Loading!F$2:F$1332,,0,)</f>
        <v>46.558</v>
      </c>
      <c r="AX1127">
        <f>_xlfn.XLOOKUP(C1127,BIBI!$D$2:$D$1332,BIBI!$F$2:$F$1332,,0,)</f>
        <v>0</v>
      </c>
      <c r="AY1127">
        <f>_xlfn.XLOOKUP(C1127,FacilityCounts!$A$3:$A$1333,FacilityCounts!$B$3:$B$1333,,0,)</f>
        <v>0</v>
      </c>
      <c r="AZ1127">
        <f>_xlfn.XLOOKUP(C1127,FacilityCounts!$D$3:$D$1333,FacilityCounts!$E$3:$E$1333,,0,)</f>
        <v>0</v>
      </c>
      <c r="BA1127">
        <f>_xlfn.XLOOKUP(C1127,FacilityCounts!$G$3:$G$1333,FacilityCounts!$H$3:$H$1333,,0,)</f>
        <v>0</v>
      </c>
      <c r="BB1127">
        <f>IFERROR(_xlfn.XLOOKUP(C1127,'DA to P Sensitive Lakes'!$P$2:$P$44,'DA to P Sensitive Lakes'!$Q$2:$Q$44,,0,),0)</f>
        <v>0</v>
      </c>
      <c r="BC1127" s="25">
        <f>_xlfn.XLOOKUP(C1127,'Historic Runoff (mm)'!$A$2:$A$1332,'Historic Runoff (mm)'!$B$2:$B$1332,,0,)</f>
        <v>274.33</v>
      </c>
      <c r="BD1127">
        <f>_xlfn.XLOOKUP(C1127,DrainageComplaint!$A$2:$A$1332,DrainageComplaint!$B$2:$B$1332,,0,)</f>
        <v>0</v>
      </c>
      <c r="BE1127">
        <f>_xlfn.XLOOKUP(C1127,PAD_Area!$G$2:$G$1332,PAD_Area!$H$2:$H$1332,,0,)</f>
        <v>0</v>
      </c>
    </row>
    <row r="1128" spans="1:57" x14ac:dyDescent="0.2">
      <c r="A1128" s="2">
        <v>1125</v>
      </c>
      <c r="B1128" s="2">
        <v>1126</v>
      </c>
      <c r="C1128" s="20">
        <v>1501070</v>
      </c>
      <c r="D1128" s="3" t="s">
        <v>1088</v>
      </c>
      <c r="E1128" s="3" t="s">
        <v>1017</v>
      </c>
      <c r="F1128" s="3">
        <v>534.78300000000002</v>
      </c>
      <c r="G1128" s="3">
        <v>24211.935158299999</v>
      </c>
      <c r="H1128" s="3">
        <v>23295046.573100001</v>
      </c>
      <c r="I1128" s="2">
        <v>0</v>
      </c>
      <c r="J1128" s="2">
        <v>2</v>
      </c>
      <c r="K1128" s="2">
        <v>0</v>
      </c>
      <c r="L1128" s="2">
        <v>0</v>
      </c>
      <c r="M1128" s="3">
        <v>0</v>
      </c>
      <c r="N1128" s="2">
        <f>_xlfn.XLOOKUP(C1128,Shellfish_Presence!$E$3:$E$1333,Shellfish_Presence!$G$3:$G$1333,,0,)</f>
        <v>0</v>
      </c>
      <c r="O1128" s="3">
        <v>0</v>
      </c>
      <c r="P1128" s="3">
        <v>0</v>
      </c>
      <c r="Q1128" s="2">
        <v>0</v>
      </c>
      <c r="R1128" s="3">
        <v>1</v>
      </c>
      <c r="S1128" s="3">
        <v>0</v>
      </c>
      <c r="T1128" s="3">
        <v>0</v>
      </c>
      <c r="U1128" s="3">
        <v>0</v>
      </c>
      <c r="V1128" s="2">
        <v>0</v>
      </c>
      <c r="W1128" s="3" t="str">
        <f t="shared" si="34"/>
        <v/>
      </c>
      <c r="X1128" t="str">
        <f t="shared" si="35"/>
        <v/>
      </c>
      <c r="Y1128">
        <f>IFERROR(INDEX('Parcel Year'!$N$3:$N$1175,MATCH(KC_SPS_SubbasinAttributes!C1128,'Parcel Year'!$M$3:$M$1175,0)),0)</f>
        <v>0</v>
      </c>
      <c r="Z1128">
        <f>INDEX(Imperviousness!$B$2:$B$1332,MATCH(KC_SPS_SubbasinAttributes!C1128,Imperviousness!$A$2:$A$1332,0))</f>
        <v>0</v>
      </c>
      <c r="AA1128">
        <f>INDEX('Flow Duration Index'!$B$2:$B$1332,MATCH(KC_SPS_SubbasinAttributes!C1128,'Flow Duration Index'!$A$2:$A$1332,0))</f>
        <v>1.5820000000000001</v>
      </c>
      <c r="AB1128">
        <f>INDEX(Opportunity_Index!$G$2:$G$1333,MATCH(KC_SPS_SubbasinAttributes!C1128,Opportunity_Index!$F$2:$F$1333,0))</f>
        <v>0</v>
      </c>
      <c r="AC1128">
        <f>INDEX(Traffic!$B$2:$B$1332,MATCH(KC_SPS_SubbasinAttributes!C1128,Traffic!$A$2:$A$1332,0))</f>
        <v>0</v>
      </c>
      <c r="AD1128">
        <f>INDEX(EquityScore!$F$3:$F$1334,MATCH(KC_SPS_SubbasinAttributes!C1128,EquityScore!$E$3:$E$1334,0))</f>
        <v>1.6666666699999999</v>
      </c>
      <c r="AE1128" t="str">
        <f>IFERROR(INDEX(PavementCondition!$E$2:$E$669,MATCH(KC_SPS_SubbasinAttributes!C1128,PavementCondition!$D$2:$D$669,0)),"N/A")</f>
        <v>N/A</v>
      </c>
      <c r="AF1128">
        <f>INDEX(SpawnerMortality!$E$2:$E$1331,MATCH(KC_SPS_SubbasinAttributes!C1128,SpawnerMortality!$D$2:$D$1331,0))</f>
        <v>0</v>
      </c>
      <c r="AG1128" s="25" t="str">
        <f>IFERROR(_xlfn.XLOOKUP($C1128,WQBE_Loading!$C$4:$C$3072,WQBE_Loading!G$4:G$3072,,0,),"")</f>
        <v/>
      </c>
      <c r="AH1128" s="25" t="str">
        <f>IFERROR(_xlfn.XLOOKUP($C1128,WQBE_Loading!$C$4:$C$3072,WQBE_Loading!H$4:H$3072,,0,),"")</f>
        <v/>
      </c>
      <c r="AI1128" s="25" t="str">
        <f>IFERROR(_xlfn.XLOOKUP($C1128,WQBE_Loading!$C$4:$C$3072,WQBE_Loading!I$4:I$3072,,0,),"")</f>
        <v/>
      </c>
      <c r="AJ1128" s="25" t="str">
        <f>IFERROR(_xlfn.XLOOKUP($C1128,WQBE_Loading!$C$4:$C$3072,WQBE_Loading!J$4:J$3072,,0,),"")</f>
        <v/>
      </c>
      <c r="AK1128" s="25" t="str">
        <f>IFERROR(_xlfn.XLOOKUP($C1128,WQBE_Loading!$C$4:$C$3072,WQBE_Loading!K$4:K$3072,,0,),"")</f>
        <v/>
      </c>
      <c r="AL1128" s="25" t="str">
        <f>IFERROR(_xlfn.XLOOKUP($C1128,WQBE_Loading!$C$4:$C$3072,WQBE_Loading!L$4:L$3072,,0,),"")</f>
        <v/>
      </c>
      <c r="AM1128" s="25" t="str">
        <f>IFERROR(_xlfn.XLOOKUP($C1128,WQBE_Loading!$C$4:$C$3072,WQBE_Loading!M$4:M$3072,,0,),"")</f>
        <v/>
      </c>
      <c r="AN1128" s="25" t="str">
        <f>IFERROR(_xlfn.XLOOKUP($C1128,WQBE_Loading!$C$4:$C$3072,WQBE_Loading!N$4:N$3072,,0,),"")</f>
        <v/>
      </c>
      <c r="AO1128" s="25" t="str">
        <f>IFERROR(_xlfn.XLOOKUP($C1128,WQBE_Loading!$C$4:$C$3072,WQBE_Loading!O$4:O$3072,,0,),"")</f>
        <v/>
      </c>
      <c r="AP1128" s="25" t="str">
        <f>IFERROR(_xlfn.XLOOKUP($C1128,WQBE_Loading!$C$4:$C$3072,WQBE_Loading!P$4:P$3072,,0,),"")</f>
        <v/>
      </c>
      <c r="AQ1128" s="13" t="str">
        <f>IFERROR(_xlfn.XLOOKUP($C1128,WQBE_Loading!$C$4:$C$3072,WQBE_Loading!Q$4:Q$3072,,0,),"")</f>
        <v/>
      </c>
      <c r="AR1128">
        <f>_xlfn.XLOOKUP(C1128,UrbanHeat!$A$2:$A$1333,UrbanHeat!$B$2:$B$1333,,0,)</f>
        <v>8.0679999999999996</v>
      </c>
      <c r="AS1128" s="25">
        <f>_xlfn.XLOOKUP($C1128,TNC_Loading!$A$2:$A$1332,TNC_Loading!B$2:B$1332,,0,)</f>
        <v>2.7280000000000002</v>
      </c>
      <c r="AT1128" s="25">
        <f>_xlfn.XLOOKUP($C1128,TNC_Loading!$A$2:$A$1332,TNC_Loading!C$2:C$1332,,0,)</f>
        <v>8.0000000000000002E-3</v>
      </c>
      <c r="AU1128" s="25">
        <f>_xlfn.XLOOKUP($C1128,TNC_Loading!$A$2:$A$1332,TNC_Loading!D$2:D$1332,,0,)</f>
        <v>0.89300000000000002</v>
      </c>
      <c r="AV1128" s="25">
        <f>_xlfn.XLOOKUP($C1128,TNC_Loading!$A$2:$A$1332,TNC_Loading!E$2:E$1332,,0,)</f>
        <v>0.59499999999999997</v>
      </c>
      <c r="AW1128" s="25">
        <f>_xlfn.XLOOKUP($C1128,TNC_Loading!$A$2:$A$1332,TNC_Loading!F$2:F$1332,,0,)</f>
        <v>47.302999999999997</v>
      </c>
      <c r="AX1128">
        <f>_xlfn.XLOOKUP(C1128,BIBI!$D$2:$D$1332,BIBI!$F$2:$F$1332,,0,)</f>
        <v>0</v>
      </c>
      <c r="AY1128">
        <f>_xlfn.XLOOKUP(C1128,FacilityCounts!$A$3:$A$1333,FacilityCounts!$B$3:$B$1333,,0,)</f>
        <v>0</v>
      </c>
      <c r="AZ1128">
        <f>_xlfn.XLOOKUP(C1128,FacilityCounts!$D$3:$D$1333,FacilityCounts!$E$3:$E$1333,,0,)</f>
        <v>0</v>
      </c>
      <c r="BA1128">
        <f>_xlfn.XLOOKUP(C1128,FacilityCounts!$G$3:$G$1333,FacilityCounts!$H$3:$H$1333,,0,)</f>
        <v>0</v>
      </c>
      <c r="BB1128">
        <f>IFERROR(_xlfn.XLOOKUP(C1128,'DA to P Sensitive Lakes'!$P$2:$P$44,'DA to P Sensitive Lakes'!$Q$2:$Q$44,,0,),0)</f>
        <v>0</v>
      </c>
      <c r="BC1128" s="25">
        <f>_xlfn.XLOOKUP(C1128,'Historic Runoff (mm)'!$A$2:$A$1332,'Historic Runoff (mm)'!$B$2:$B$1332,,0,)</f>
        <v>252.19300000000001</v>
      </c>
      <c r="BD1128">
        <f>_xlfn.XLOOKUP(C1128,DrainageComplaint!$A$2:$A$1332,DrainageComplaint!$B$2:$B$1332,,0,)</f>
        <v>0</v>
      </c>
      <c r="BE1128">
        <f>_xlfn.XLOOKUP(C1128,PAD_Area!$G$2:$G$1332,PAD_Area!$H$2:$H$1332,,0,)</f>
        <v>0</v>
      </c>
    </row>
    <row r="1129" spans="1:57" x14ac:dyDescent="0.2">
      <c r="A1129" s="2">
        <v>1126</v>
      </c>
      <c r="B1129" s="2">
        <v>1127</v>
      </c>
      <c r="C1129" s="20">
        <v>1501080</v>
      </c>
      <c r="D1129" s="3" t="s">
        <v>1088</v>
      </c>
      <c r="E1129" s="3" t="s">
        <v>1017</v>
      </c>
      <c r="F1129" s="3">
        <v>3527.125</v>
      </c>
      <c r="G1129" s="3">
        <v>81722.331309500005</v>
      </c>
      <c r="H1129" s="3">
        <v>153640965.96000001</v>
      </c>
      <c r="I1129" s="2">
        <v>1</v>
      </c>
      <c r="J1129" s="2">
        <v>2</v>
      </c>
      <c r="K1129" s="2">
        <v>0</v>
      </c>
      <c r="L1129" s="2">
        <v>0</v>
      </c>
      <c r="M1129" s="3">
        <v>0</v>
      </c>
      <c r="N1129" s="2">
        <f>_xlfn.XLOOKUP(C1129,Shellfish_Presence!$E$3:$E$1333,Shellfish_Presence!$G$3:$G$1333,,0,)</f>
        <v>0</v>
      </c>
      <c r="O1129" s="3">
        <v>0</v>
      </c>
      <c r="P1129" s="3">
        <v>0</v>
      </c>
      <c r="Q1129" s="2">
        <v>0</v>
      </c>
      <c r="R1129" s="3">
        <v>1</v>
      </c>
      <c r="S1129" s="3">
        <v>0</v>
      </c>
      <c r="T1129" s="3">
        <v>41467.69921875</v>
      </c>
      <c r="U1129" s="3">
        <v>0</v>
      </c>
      <c r="V1129" s="2">
        <v>17</v>
      </c>
      <c r="W1129" s="3">
        <f t="shared" si="34"/>
        <v>4.0995763739680289E-4</v>
      </c>
      <c r="X1129">
        <f t="shared" si="35"/>
        <v>0</v>
      </c>
      <c r="Y1129">
        <f>IFERROR(INDEX('Parcel Year'!$N$3:$N$1175,MATCH(KC_SPS_SubbasinAttributes!C1129,'Parcel Year'!$M$3:$M$1175,0)),0)</f>
        <v>4.0550298988819122E-2</v>
      </c>
      <c r="Z1129">
        <f>INDEX(Imperviousness!$B$2:$B$1332,MATCH(KC_SPS_SubbasinAttributes!C1129,Imperviousness!$A$2:$A$1332,0))</f>
        <v>2E-3</v>
      </c>
      <c r="AA1129">
        <f>INDEX('Flow Duration Index'!$B$2:$B$1332,MATCH(KC_SPS_SubbasinAttributes!C1129,'Flow Duration Index'!$A$2:$A$1332,0))</f>
        <v>2.0840000000000001</v>
      </c>
      <c r="AB1129">
        <f>INDEX(Opportunity_Index!$G$2:$G$1333,MATCH(KC_SPS_SubbasinAttributes!C1129,Opportunity_Index!$F$2:$F$1333,0))</f>
        <v>0</v>
      </c>
      <c r="AC1129">
        <f>INDEX(Traffic!$B$2:$B$1332,MATCH(KC_SPS_SubbasinAttributes!C1129,Traffic!$A$2:$A$1332,0))</f>
        <v>17.475999999999999</v>
      </c>
      <c r="AD1129">
        <f>INDEX(EquityScore!$F$3:$F$1334,MATCH(KC_SPS_SubbasinAttributes!C1129,EquityScore!$E$3:$E$1334,0))</f>
        <v>1.6666666699999999</v>
      </c>
      <c r="AE1129">
        <f>IFERROR(INDEX(PavementCondition!$E$2:$E$669,MATCH(KC_SPS_SubbasinAttributes!C1129,PavementCondition!$D$2:$D$669,0)),"N/A")</f>
        <v>59</v>
      </c>
      <c r="AF1129">
        <f>INDEX(SpawnerMortality!$E$2:$E$1331,MATCH(KC_SPS_SubbasinAttributes!C1129,SpawnerMortality!$D$2:$D$1331,0))</f>
        <v>0</v>
      </c>
      <c r="AG1129" s="25" t="str">
        <f>IFERROR(_xlfn.XLOOKUP($C1129,WQBE_Loading!$C$4:$C$3072,WQBE_Loading!G$4:G$3072,,0,),"")</f>
        <v/>
      </c>
      <c r="AH1129" s="25" t="str">
        <f>IFERROR(_xlfn.XLOOKUP($C1129,WQBE_Loading!$C$4:$C$3072,WQBE_Loading!H$4:H$3072,,0,),"")</f>
        <v/>
      </c>
      <c r="AI1129" s="25" t="str">
        <f>IFERROR(_xlfn.XLOOKUP($C1129,WQBE_Loading!$C$4:$C$3072,WQBE_Loading!I$4:I$3072,,0,),"")</f>
        <v/>
      </c>
      <c r="AJ1129" s="25" t="str">
        <f>IFERROR(_xlfn.XLOOKUP($C1129,WQBE_Loading!$C$4:$C$3072,WQBE_Loading!J$4:J$3072,,0,),"")</f>
        <v/>
      </c>
      <c r="AK1129" s="25" t="str">
        <f>IFERROR(_xlfn.XLOOKUP($C1129,WQBE_Loading!$C$4:$C$3072,WQBE_Loading!K$4:K$3072,,0,),"")</f>
        <v/>
      </c>
      <c r="AL1129" s="25" t="str">
        <f>IFERROR(_xlfn.XLOOKUP($C1129,WQBE_Loading!$C$4:$C$3072,WQBE_Loading!L$4:L$3072,,0,),"")</f>
        <v/>
      </c>
      <c r="AM1129" s="25" t="str">
        <f>IFERROR(_xlfn.XLOOKUP($C1129,WQBE_Loading!$C$4:$C$3072,WQBE_Loading!M$4:M$3072,,0,),"")</f>
        <v/>
      </c>
      <c r="AN1129" s="25" t="str">
        <f>IFERROR(_xlfn.XLOOKUP($C1129,WQBE_Loading!$C$4:$C$3072,WQBE_Loading!N$4:N$3072,,0,),"")</f>
        <v/>
      </c>
      <c r="AO1129" s="25" t="str">
        <f>IFERROR(_xlfn.XLOOKUP($C1129,WQBE_Loading!$C$4:$C$3072,WQBE_Loading!O$4:O$3072,,0,),"")</f>
        <v/>
      </c>
      <c r="AP1129" s="25" t="str">
        <f>IFERROR(_xlfn.XLOOKUP($C1129,WQBE_Loading!$C$4:$C$3072,WQBE_Loading!P$4:P$3072,,0,),"")</f>
        <v/>
      </c>
      <c r="AQ1129" s="13" t="str">
        <f>IFERROR(_xlfn.XLOOKUP($C1129,WQBE_Loading!$C$4:$C$3072,WQBE_Loading!Q$4:Q$3072,,0,),"")</f>
        <v/>
      </c>
      <c r="AR1129">
        <f>_xlfn.XLOOKUP(C1129,UrbanHeat!$A$2:$A$1333,UrbanHeat!$B$2:$B$1333,,0,)</f>
        <v>10.548</v>
      </c>
      <c r="AS1129" s="25">
        <f>_xlfn.XLOOKUP($C1129,TNC_Loading!$A$2:$A$1332,TNC_Loading!B$2:B$1332,,0,)</f>
        <v>1.2450000000000001</v>
      </c>
      <c r="AT1129" s="25">
        <f>_xlfn.XLOOKUP($C1129,TNC_Loading!$A$2:$A$1332,TNC_Loading!C$2:C$1332,,0,)</f>
        <v>3.2000000000000001E-2</v>
      </c>
      <c r="AU1129" s="25">
        <f>_xlfn.XLOOKUP($C1129,TNC_Loading!$A$2:$A$1332,TNC_Loading!D$2:D$1332,,0,)</f>
        <v>1.171</v>
      </c>
      <c r="AV1129" s="25">
        <f>_xlfn.XLOOKUP($C1129,TNC_Loading!$A$2:$A$1332,TNC_Loading!E$2:E$1332,,0,)</f>
        <v>0.89100000000000001</v>
      </c>
      <c r="AW1129" s="25">
        <f>_xlfn.XLOOKUP($C1129,TNC_Loading!$A$2:$A$1332,TNC_Loading!F$2:F$1332,,0,)</f>
        <v>22.797000000000001</v>
      </c>
      <c r="AX1129">
        <f>_xlfn.XLOOKUP(C1129,BIBI!$D$2:$D$1332,BIBI!$F$2:$F$1332,,0,)</f>
        <v>0</v>
      </c>
      <c r="AY1129">
        <f>_xlfn.XLOOKUP(C1129,FacilityCounts!$A$3:$A$1333,FacilityCounts!$B$3:$B$1333,,0,)</f>
        <v>5</v>
      </c>
      <c r="AZ1129">
        <f>_xlfn.XLOOKUP(C1129,FacilityCounts!$D$3:$D$1333,FacilityCounts!$E$3:$E$1333,,0,)</f>
        <v>2</v>
      </c>
      <c r="BA1129">
        <f>_xlfn.XLOOKUP(C1129,FacilityCounts!$G$3:$G$1333,FacilityCounts!$H$3:$H$1333,,0,)</f>
        <v>0</v>
      </c>
      <c r="BB1129">
        <f>IFERROR(_xlfn.XLOOKUP(C1129,'DA to P Sensitive Lakes'!$P$2:$P$44,'DA to P Sensitive Lakes'!$Q$2:$Q$44,,0,),0)</f>
        <v>0</v>
      </c>
      <c r="BC1129" s="25">
        <f>_xlfn.XLOOKUP(C1129,'Historic Runoff (mm)'!$A$2:$A$1332,'Historic Runoff (mm)'!$B$2:$B$1332,,0,)</f>
        <v>102.577</v>
      </c>
      <c r="BD1129">
        <f>_xlfn.XLOOKUP(C1129,DrainageComplaint!$A$2:$A$1332,DrainageComplaint!$B$2:$B$1332,,0,)</f>
        <v>4</v>
      </c>
      <c r="BE1129">
        <f>_xlfn.XLOOKUP(C1129,PAD_Area!$G$2:$G$1332,PAD_Area!$H$2:$H$1332,,0,)</f>
        <v>0</v>
      </c>
    </row>
    <row r="1130" spans="1:57" x14ac:dyDescent="0.2">
      <c r="A1130" s="2">
        <v>1127</v>
      </c>
      <c r="B1130" s="2">
        <v>1128</v>
      </c>
      <c r="C1130" s="20">
        <v>1501091</v>
      </c>
      <c r="D1130" s="3" t="s">
        <v>1083</v>
      </c>
      <c r="E1130" s="3" t="s">
        <v>1017</v>
      </c>
      <c r="F1130" s="3">
        <v>4393.0950000000003</v>
      </c>
      <c r="G1130" s="3">
        <v>97185.716948999994</v>
      </c>
      <c r="H1130" s="3">
        <v>191362438.53999999</v>
      </c>
      <c r="I1130" s="2">
        <v>5</v>
      </c>
      <c r="J1130" s="2">
        <v>2</v>
      </c>
      <c r="K1130" s="2">
        <v>0</v>
      </c>
      <c r="L1130" s="2">
        <v>0</v>
      </c>
      <c r="M1130" s="3">
        <v>0</v>
      </c>
      <c r="N1130" s="2">
        <f>_xlfn.XLOOKUP(C1130,Shellfish_Presence!$E$3:$E$1333,Shellfish_Presence!$G$3:$G$1333,,0,)</f>
        <v>0</v>
      </c>
      <c r="O1130" s="3">
        <v>0</v>
      </c>
      <c r="P1130" s="3">
        <v>0</v>
      </c>
      <c r="Q1130" s="2">
        <v>0</v>
      </c>
      <c r="R1130" s="3">
        <v>0.99999898672103882</v>
      </c>
      <c r="S1130" s="3">
        <v>0</v>
      </c>
      <c r="T1130" s="3">
        <v>102623</v>
      </c>
      <c r="U1130" s="3">
        <v>1650.489990234375</v>
      </c>
      <c r="V1130" s="2">
        <v>105</v>
      </c>
      <c r="W1130" s="3">
        <f t="shared" si="34"/>
        <v>1.0231624489636826E-3</v>
      </c>
      <c r="X1130">
        <f t="shared" si="35"/>
        <v>1.6083041718078551E-2</v>
      </c>
      <c r="Y1130">
        <f>IFERROR(INDEX('Parcel Year'!$N$3:$N$1175,MATCH(KC_SPS_SubbasinAttributes!C1130,'Parcel Year'!$M$3:$M$1175,0)),0)</f>
        <v>0.2224850058555603</v>
      </c>
      <c r="Z1130">
        <f>INDEX(Imperviousness!$B$2:$B$1332,MATCH(KC_SPS_SubbasinAttributes!C1130,Imperviousness!$A$2:$A$1332,0))</f>
        <v>0.1</v>
      </c>
      <c r="AA1130">
        <f>INDEX('Flow Duration Index'!$B$2:$B$1332,MATCH(KC_SPS_SubbasinAttributes!C1130,'Flow Duration Index'!$A$2:$A$1332,0))</f>
        <v>4.8140000000000001</v>
      </c>
      <c r="AB1130">
        <f>INDEX(Opportunity_Index!$G$2:$G$1333,MATCH(KC_SPS_SubbasinAttributes!C1130,Opportunity_Index!$F$2:$F$1333,0))</f>
        <v>0</v>
      </c>
      <c r="AC1130">
        <f>INDEX(Traffic!$B$2:$B$1332,MATCH(KC_SPS_SubbasinAttributes!C1130,Traffic!$A$2:$A$1332,0))</f>
        <v>2894.212</v>
      </c>
      <c r="AD1130">
        <f>INDEX(EquityScore!$F$3:$F$1334,MATCH(KC_SPS_SubbasinAttributes!C1130,EquityScore!$E$3:$E$1334,0))</f>
        <v>1.6666666699999999</v>
      </c>
      <c r="AE1130">
        <f>IFERROR(INDEX(PavementCondition!$E$2:$E$669,MATCH(KC_SPS_SubbasinAttributes!C1130,PavementCondition!$D$2:$D$669,0)),"N/A")</f>
        <v>65</v>
      </c>
      <c r="AF1130">
        <f>INDEX(SpawnerMortality!$E$2:$E$1331,MATCH(KC_SPS_SubbasinAttributes!C1130,SpawnerMortality!$D$2:$D$1331,0))</f>
        <v>0</v>
      </c>
      <c r="AG1130" s="25" t="str">
        <f>IFERROR(_xlfn.XLOOKUP($C1130,WQBE_Loading!$C$4:$C$3072,WQBE_Loading!G$4:G$3072,,0,),"")</f>
        <v/>
      </c>
      <c r="AH1130" s="25" t="str">
        <f>IFERROR(_xlfn.XLOOKUP($C1130,WQBE_Loading!$C$4:$C$3072,WQBE_Loading!H$4:H$3072,,0,),"")</f>
        <v/>
      </c>
      <c r="AI1130" s="25" t="str">
        <f>IFERROR(_xlfn.XLOOKUP($C1130,WQBE_Loading!$C$4:$C$3072,WQBE_Loading!I$4:I$3072,,0,),"")</f>
        <v/>
      </c>
      <c r="AJ1130" s="25" t="str">
        <f>IFERROR(_xlfn.XLOOKUP($C1130,WQBE_Loading!$C$4:$C$3072,WQBE_Loading!J$4:J$3072,,0,),"")</f>
        <v/>
      </c>
      <c r="AK1130" s="25" t="str">
        <f>IFERROR(_xlfn.XLOOKUP($C1130,WQBE_Loading!$C$4:$C$3072,WQBE_Loading!K$4:K$3072,,0,),"")</f>
        <v/>
      </c>
      <c r="AL1130" s="25" t="str">
        <f>IFERROR(_xlfn.XLOOKUP($C1130,WQBE_Loading!$C$4:$C$3072,WQBE_Loading!L$4:L$3072,,0,),"")</f>
        <v/>
      </c>
      <c r="AM1130" s="25" t="str">
        <f>IFERROR(_xlfn.XLOOKUP($C1130,WQBE_Loading!$C$4:$C$3072,WQBE_Loading!M$4:M$3072,,0,),"")</f>
        <v/>
      </c>
      <c r="AN1130" s="25" t="str">
        <f>IFERROR(_xlfn.XLOOKUP($C1130,WQBE_Loading!$C$4:$C$3072,WQBE_Loading!N$4:N$3072,,0,),"")</f>
        <v/>
      </c>
      <c r="AO1130" s="25" t="str">
        <f>IFERROR(_xlfn.XLOOKUP($C1130,WQBE_Loading!$C$4:$C$3072,WQBE_Loading!O$4:O$3072,,0,),"")</f>
        <v/>
      </c>
      <c r="AP1130" s="25" t="str">
        <f>IFERROR(_xlfn.XLOOKUP($C1130,WQBE_Loading!$C$4:$C$3072,WQBE_Loading!P$4:P$3072,,0,),"")</f>
        <v/>
      </c>
      <c r="AQ1130" s="13" t="str">
        <f>IFERROR(_xlfn.XLOOKUP($C1130,WQBE_Loading!$C$4:$C$3072,WQBE_Loading!Q$4:Q$3072,,0,),"")</f>
        <v/>
      </c>
      <c r="AR1130">
        <f>_xlfn.XLOOKUP(C1130,UrbanHeat!$A$2:$A$1333,UrbanHeat!$B$2:$B$1333,,0,)</f>
        <v>11.731</v>
      </c>
      <c r="AS1130" s="25">
        <f>_xlfn.XLOOKUP($C1130,TNC_Loading!$A$2:$A$1332,TNC_Loading!B$2:B$1332,,0,)</f>
        <v>9.0660000000000007</v>
      </c>
      <c r="AT1130" s="25">
        <f>_xlfn.XLOOKUP($C1130,TNC_Loading!$A$2:$A$1332,TNC_Loading!C$2:C$1332,,0,)</f>
        <v>0.52900000000000003</v>
      </c>
      <c r="AU1130" s="25">
        <f>_xlfn.XLOOKUP($C1130,TNC_Loading!$A$2:$A$1332,TNC_Loading!D$2:D$1332,,0,)</f>
        <v>16.893000000000001</v>
      </c>
      <c r="AV1130" s="25">
        <f>_xlfn.XLOOKUP($C1130,TNC_Loading!$A$2:$A$1332,TNC_Loading!E$2:E$1332,,0,)</f>
        <v>9.8680000000000003</v>
      </c>
      <c r="AW1130" s="25">
        <f>_xlfn.XLOOKUP($C1130,TNC_Loading!$A$2:$A$1332,TNC_Loading!F$2:F$1332,,0,)</f>
        <v>200.71899999999999</v>
      </c>
      <c r="AX1130">
        <f>_xlfn.XLOOKUP(C1130,BIBI!$D$2:$D$1332,BIBI!$F$2:$F$1332,,0,)</f>
        <v>67.63333333333334</v>
      </c>
      <c r="AY1130">
        <f>_xlfn.XLOOKUP(C1130,FacilityCounts!$A$3:$A$1333,FacilityCounts!$B$3:$B$1333,,0,)</f>
        <v>28</v>
      </c>
      <c r="AZ1130">
        <f>_xlfn.XLOOKUP(C1130,FacilityCounts!$D$3:$D$1333,FacilityCounts!$E$3:$E$1333,,0,)</f>
        <v>24</v>
      </c>
      <c r="BA1130">
        <f>_xlfn.XLOOKUP(C1130,FacilityCounts!$G$3:$G$1333,FacilityCounts!$H$3:$H$1333,,0,)</f>
        <v>6</v>
      </c>
      <c r="BB1130">
        <f>IFERROR(_xlfn.XLOOKUP(C1130,'DA to P Sensitive Lakes'!$P$2:$P$44,'DA to P Sensitive Lakes'!$Q$2:$Q$44,,0,),0)</f>
        <v>0</v>
      </c>
      <c r="BC1130" s="25">
        <f>_xlfn.XLOOKUP(C1130,'Historic Runoff (mm)'!$A$2:$A$1332,'Historic Runoff (mm)'!$B$2:$B$1332,,0,)</f>
        <v>596.31700000000001</v>
      </c>
      <c r="BD1130">
        <f>_xlfn.XLOOKUP(C1130,DrainageComplaint!$A$2:$A$1332,DrainageComplaint!$B$2:$B$1332,,0,)</f>
        <v>14</v>
      </c>
      <c r="BE1130">
        <f>_xlfn.XLOOKUP(C1130,PAD_Area!$G$2:$G$1332,PAD_Area!$H$2:$H$1332,,0,)</f>
        <v>0</v>
      </c>
    </row>
    <row r="1131" spans="1:57" x14ac:dyDescent="0.2">
      <c r="A1131" s="2">
        <v>1128</v>
      </c>
      <c r="B1131" s="2">
        <v>1129</v>
      </c>
      <c r="C1131" s="20">
        <v>1501100</v>
      </c>
      <c r="D1131" s="3" t="s">
        <v>1095</v>
      </c>
      <c r="E1131" s="3" t="s">
        <v>1017</v>
      </c>
      <c r="F1131" s="3">
        <v>2179.1289999999999</v>
      </c>
      <c r="G1131" s="3">
        <v>61193.077646700003</v>
      </c>
      <c r="H1131" s="3">
        <v>94922463.176200002</v>
      </c>
      <c r="I1131" s="2">
        <v>3</v>
      </c>
      <c r="J1131" s="2">
        <v>2</v>
      </c>
      <c r="K1131" s="2">
        <v>0</v>
      </c>
      <c r="L1131" s="2">
        <v>1</v>
      </c>
      <c r="M1131" s="3">
        <v>0</v>
      </c>
      <c r="N1131" s="2">
        <f>_xlfn.XLOOKUP(C1131,Shellfish_Presence!$E$3:$E$1333,Shellfish_Presence!$G$3:$G$1333,,0,)</f>
        <v>0</v>
      </c>
      <c r="O1131" s="3">
        <v>0</v>
      </c>
      <c r="P1131" s="3">
        <v>0</v>
      </c>
      <c r="Q1131" s="2">
        <v>0</v>
      </c>
      <c r="R1131" s="3">
        <v>1</v>
      </c>
      <c r="S1131" s="3">
        <v>0</v>
      </c>
      <c r="T1131" s="3">
        <v>1930.72998046875</v>
      </c>
      <c r="U1131" s="3">
        <v>0</v>
      </c>
      <c r="V1131" s="2">
        <v>0</v>
      </c>
      <c r="W1131" s="3">
        <f t="shared" si="34"/>
        <v>0</v>
      </c>
      <c r="X1131">
        <f t="shared" si="35"/>
        <v>0</v>
      </c>
      <c r="Y1131">
        <f>IFERROR(INDEX('Parcel Year'!$N$3:$N$1175,MATCH(KC_SPS_SubbasinAttributes!C1131,'Parcel Year'!$M$3:$M$1175,0)),0)</f>
        <v>1.0186100378632545E-2</v>
      </c>
      <c r="Z1131">
        <f>INDEX(Imperviousness!$B$2:$B$1332,MATCH(KC_SPS_SubbasinAttributes!C1131,Imperviousness!$A$2:$A$1332,0))</f>
        <v>2.1000000000000001E-2</v>
      </c>
      <c r="AA1131">
        <f>INDEX('Flow Duration Index'!$B$2:$B$1332,MATCH(KC_SPS_SubbasinAttributes!C1131,'Flow Duration Index'!$A$2:$A$1332,0))</f>
        <v>2.0659999999999998</v>
      </c>
      <c r="AB1131">
        <f>INDEX(Opportunity_Index!$G$2:$G$1333,MATCH(KC_SPS_SubbasinAttributes!C1131,Opportunity_Index!$F$2:$F$1333,0))</f>
        <v>0</v>
      </c>
      <c r="AC1131">
        <f>INDEX(Traffic!$B$2:$B$1332,MATCH(KC_SPS_SubbasinAttributes!C1131,Traffic!$A$2:$A$1332,0))</f>
        <v>8095.9449999999997</v>
      </c>
      <c r="AD1131">
        <f>INDEX(EquityScore!$F$3:$F$1334,MATCH(KC_SPS_SubbasinAttributes!C1131,EquityScore!$E$3:$E$1334,0))</f>
        <v>1.6666666699999999</v>
      </c>
      <c r="AE1131">
        <f>IFERROR(INDEX(PavementCondition!$E$2:$E$669,MATCH(KC_SPS_SubbasinAttributes!C1131,PavementCondition!$D$2:$D$669,0)),"N/A")</f>
        <v>86</v>
      </c>
      <c r="AF1131">
        <f>INDEX(SpawnerMortality!$E$2:$E$1331,MATCH(KC_SPS_SubbasinAttributes!C1131,SpawnerMortality!$D$2:$D$1331,0))</f>
        <v>0</v>
      </c>
      <c r="AG1131" s="25" t="str">
        <f>IFERROR(_xlfn.XLOOKUP($C1131,WQBE_Loading!$C$4:$C$3072,WQBE_Loading!G$4:G$3072,,0,),"")</f>
        <v/>
      </c>
      <c r="AH1131" s="25" t="str">
        <f>IFERROR(_xlfn.XLOOKUP($C1131,WQBE_Loading!$C$4:$C$3072,WQBE_Loading!H$4:H$3072,,0,),"")</f>
        <v/>
      </c>
      <c r="AI1131" s="25" t="str">
        <f>IFERROR(_xlfn.XLOOKUP($C1131,WQBE_Loading!$C$4:$C$3072,WQBE_Loading!I$4:I$3072,,0,),"")</f>
        <v/>
      </c>
      <c r="AJ1131" s="25" t="str">
        <f>IFERROR(_xlfn.XLOOKUP($C1131,WQBE_Loading!$C$4:$C$3072,WQBE_Loading!J$4:J$3072,,0,),"")</f>
        <v/>
      </c>
      <c r="AK1131" s="25" t="str">
        <f>IFERROR(_xlfn.XLOOKUP($C1131,WQBE_Loading!$C$4:$C$3072,WQBE_Loading!K$4:K$3072,,0,),"")</f>
        <v/>
      </c>
      <c r="AL1131" s="25" t="str">
        <f>IFERROR(_xlfn.XLOOKUP($C1131,WQBE_Loading!$C$4:$C$3072,WQBE_Loading!L$4:L$3072,,0,),"")</f>
        <v/>
      </c>
      <c r="AM1131" s="25" t="str">
        <f>IFERROR(_xlfn.XLOOKUP($C1131,WQBE_Loading!$C$4:$C$3072,WQBE_Loading!M$4:M$3072,,0,),"")</f>
        <v/>
      </c>
      <c r="AN1131" s="25" t="str">
        <f>IFERROR(_xlfn.XLOOKUP($C1131,WQBE_Loading!$C$4:$C$3072,WQBE_Loading!N$4:N$3072,,0,),"")</f>
        <v/>
      </c>
      <c r="AO1131" s="25" t="str">
        <f>IFERROR(_xlfn.XLOOKUP($C1131,WQBE_Loading!$C$4:$C$3072,WQBE_Loading!O$4:O$3072,,0,),"")</f>
        <v/>
      </c>
      <c r="AP1131" s="25" t="str">
        <f>IFERROR(_xlfn.XLOOKUP($C1131,WQBE_Loading!$C$4:$C$3072,WQBE_Loading!P$4:P$3072,,0,),"")</f>
        <v/>
      </c>
      <c r="AQ1131" s="13" t="str">
        <f>IFERROR(_xlfn.XLOOKUP($C1131,WQBE_Loading!$C$4:$C$3072,WQBE_Loading!Q$4:Q$3072,,0,),"")</f>
        <v/>
      </c>
      <c r="AR1131">
        <f>_xlfn.XLOOKUP(C1131,UrbanHeat!$A$2:$A$1333,UrbanHeat!$B$2:$B$1333,,0,)</f>
        <v>9.0329999999999995</v>
      </c>
      <c r="AS1131" s="25">
        <f>_xlfn.XLOOKUP($C1131,TNC_Loading!$A$2:$A$1332,TNC_Loading!B$2:B$1332,,0,)</f>
        <v>4.4749999999999996</v>
      </c>
      <c r="AT1131" s="25">
        <f>_xlfn.XLOOKUP($C1131,TNC_Loading!$A$2:$A$1332,TNC_Loading!C$2:C$1332,,0,)</f>
        <v>4.5999999999999999E-2</v>
      </c>
      <c r="AU1131" s="25">
        <f>_xlfn.XLOOKUP($C1131,TNC_Loading!$A$2:$A$1332,TNC_Loading!D$2:D$1332,,0,)</f>
        <v>2.7869999999999999</v>
      </c>
      <c r="AV1131" s="25">
        <f>_xlfn.XLOOKUP($C1131,TNC_Loading!$A$2:$A$1332,TNC_Loading!E$2:E$1332,,0,)</f>
        <v>1.7949999999999999</v>
      </c>
      <c r="AW1131" s="25">
        <f>_xlfn.XLOOKUP($C1131,TNC_Loading!$A$2:$A$1332,TNC_Loading!F$2:F$1332,,0,)</f>
        <v>93.031999999999996</v>
      </c>
      <c r="AX1131">
        <f>_xlfn.XLOOKUP(C1131,BIBI!$D$2:$D$1332,BIBI!$F$2:$F$1332,,0,)</f>
        <v>43.2</v>
      </c>
      <c r="AY1131">
        <f>_xlfn.XLOOKUP(C1131,FacilityCounts!$A$3:$A$1333,FacilityCounts!$B$3:$B$1333,,0,)</f>
        <v>0</v>
      </c>
      <c r="AZ1131">
        <f>_xlfn.XLOOKUP(C1131,FacilityCounts!$D$3:$D$1333,FacilityCounts!$E$3:$E$1333,,0,)</f>
        <v>0</v>
      </c>
      <c r="BA1131">
        <f>_xlfn.XLOOKUP(C1131,FacilityCounts!$G$3:$G$1333,FacilityCounts!$H$3:$H$1333,,0,)</f>
        <v>0</v>
      </c>
      <c r="BB1131">
        <f>IFERROR(_xlfn.XLOOKUP(C1131,'DA to P Sensitive Lakes'!$P$2:$P$44,'DA to P Sensitive Lakes'!$Q$2:$Q$44,,0,),0)</f>
        <v>0</v>
      </c>
      <c r="BC1131" s="25">
        <f>_xlfn.XLOOKUP(C1131,'Historic Runoff (mm)'!$A$2:$A$1332,'Historic Runoff (mm)'!$B$2:$B$1332,,0,)</f>
        <v>363.96199999999999</v>
      </c>
      <c r="BD1131">
        <f>_xlfn.XLOOKUP(C1131,DrainageComplaint!$A$2:$A$1332,DrainageComplaint!$B$2:$B$1332,,0,)</f>
        <v>0</v>
      </c>
      <c r="BE1131">
        <f>_xlfn.XLOOKUP(C1131,PAD_Area!$G$2:$G$1332,PAD_Area!$H$2:$H$1332,,0,)</f>
        <v>3.8522399961948395E-2</v>
      </c>
    </row>
    <row r="1132" spans="1:57" x14ac:dyDescent="0.2">
      <c r="A1132" s="2">
        <v>1129</v>
      </c>
      <c r="B1132" s="2">
        <v>1130</v>
      </c>
      <c r="C1132" s="20">
        <v>1501110</v>
      </c>
      <c r="D1132" s="3" t="s">
        <v>1096</v>
      </c>
      <c r="E1132" s="3" t="s">
        <v>1017</v>
      </c>
      <c r="F1132" s="3">
        <v>461.62599999999998</v>
      </c>
      <c r="G1132" s="3">
        <v>20774.3397167</v>
      </c>
      <c r="H1132" s="3">
        <v>20108349.708799999</v>
      </c>
      <c r="I1132" s="2">
        <v>1</v>
      </c>
      <c r="J1132" s="2">
        <v>2</v>
      </c>
      <c r="K1132" s="2">
        <v>0</v>
      </c>
      <c r="L1132" s="2">
        <v>1</v>
      </c>
      <c r="M1132" s="3">
        <v>0</v>
      </c>
      <c r="N1132" s="2">
        <f>_xlfn.XLOOKUP(C1132,Shellfish_Presence!$E$3:$E$1333,Shellfish_Presence!$G$3:$G$1333,,0,)</f>
        <v>0</v>
      </c>
      <c r="O1132" s="3">
        <v>0</v>
      </c>
      <c r="P1132" s="3">
        <v>0</v>
      </c>
      <c r="Q1132" s="2">
        <v>0</v>
      </c>
      <c r="R1132" s="3">
        <v>1</v>
      </c>
      <c r="S1132" s="3">
        <v>0</v>
      </c>
      <c r="T1132" s="3">
        <v>0</v>
      </c>
      <c r="U1132" s="3">
        <v>0</v>
      </c>
      <c r="V1132" s="2">
        <v>0</v>
      </c>
      <c r="W1132" s="3" t="str">
        <f t="shared" si="34"/>
        <v/>
      </c>
      <c r="X1132" t="str">
        <f t="shared" si="35"/>
        <v/>
      </c>
      <c r="Y1132">
        <f>IFERROR(INDEX('Parcel Year'!$N$3:$N$1175,MATCH(KC_SPS_SubbasinAttributes!C1132,'Parcel Year'!$M$3:$M$1175,0)),0)</f>
        <v>3.2355000730603933E-3</v>
      </c>
      <c r="Z1132">
        <f>INDEX(Imperviousness!$B$2:$B$1332,MATCH(KC_SPS_SubbasinAttributes!C1132,Imperviousness!$A$2:$A$1332,0))</f>
        <v>1.6E-2</v>
      </c>
      <c r="AA1132">
        <f>INDEX('Flow Duration Index'!$B$2:$B$1332,MATCH(KC_SPS_SubbasinAttributes!C1132,'Flow Duration Index'!$A$2:$A$1332,0))</f>
        <v>2.4159999999999999</v>
      </c>
      <c r="AB1132">
        <f>INDEX(Opportunity_Index!$G$2:$G$1333,MATCH(KC_SPS_SubbasinAttributes!C1132,Opportunity_Index!$F$2:$F$1333,0))</f>
        <v>0</v>
      </c>
      <c r="AC1132">
        <f>INDEX(Traffic!$B$2:$B$1332,MATCH(KC_SPS_SubbasinAttributes!C1132,Traffic!$A$2:$A$1332,0))</f>
        <v>5871.5230000000001</v>
      </c>
      <c r="AD1132">
        <f>INDEX(EquityScore!$F$3:$F$1334,MATCH(KC_SPS_SubbasinAttributes!C1132,EquityScore!$E$3:$E$1334,0))</f>
        <v>1.6666666699999999</v>
      </c>
      <c r="AE1132" t="str">
        <f>IFERROR(INDEX(PavementCondition!$E$2:$E$669,MATCH(KC_SPS_SubbasinAttributes!C1132,PavementCondition!$D$2:$D$669,0)),"N/A")</f>
        <v>N/A</v>
      </c>
      <c r="AF1132">
        <f>INDEX(SpawnerMortality!$E$2:$E$1331,MATCH(KC_SPS_SubbasinAttributes!C1132,SpawnerMortality!$D$2:$D$1331,0))</f>
        <v>0</v>
      </c>
      <c r="AG1132" s="25" t="str">
        <f>IFERROR(_xlfn.XLOOKUP($C1132,WQBE_Loading!$C$4:$C$3072,WQBE_Loading!G$4:G$3072,,0,),"")</f>
        <v/>
      </c>
      <c r="AH1132" s="25" t="str">
        <f>IFERROR(_xlfn.XLOOKUP($C1132,WQBE_Loading!$C$4:$C$3072,WQBE_Loading!H$4:H$3072,,0,),"")</f>
        <v/>
      </c>
      <c r="AI1132" s="25" t="str">
        <f>IFERROR(_xlfn.XLOOKUP($C1132,WQBE_Loading!$C$4:$C$3072,WQBE_Loading!I$4:I$3072,,0,),"")</f>
        <v/>
      </c>
      <c r="AJ1132" s="25" t="str">
        <f>IFERROR(_xlfn.XLOOKUP($C1132,WQBE_Loading!$C$4:$C$3072,WQBE_Loading!J$4:J$3072,,0,),"")</f>
        <v/>
      </c>
      <c r="AK1132" s="25" t="str">
        <f>IFERROR(_xlfn.XLOOKUP($C1132,WQBE_Loading!$C$4:$C$3072,WQBE_Loading!K$4:K$3072,,0,),"")</f>
        <v/>
      </c>
      <c r="AL1132" s="25" t="str">
        <f>IFERROR(_xlfn.XLOOKUP($C1132,WQBE_Loading!$C$4:$C$3072,WQBE_Loading!L$4:L$3072,,0,),"")</f>
        <v/>
      </c>
      <c r="AM1132" s="25" t="str">
        <f>IFERROR(_xlfn.XLOOKUP($C1132,WQBE_Loading!$C$4:$C$3072,WQBE_Loading!M$4:M$3072,,0,),"")</f>
        <v/>
      </c>
      <c r="AN1132" s="25" t="str">
        <f>IFERROR(_xlfn.XLOOKUP($C1132,WQBE_Loading!$C$4:$C$3072,WQBE_Loading!N$4:N$3072,,0,),"")</f>
        <v/>
      </c>
      <c r="AO1132" s="25" t="str">
        <f>IFERROR(_xlfn.XLOOKUP($C1132,WQBE_Loading!$C$4:$C$3072,WQBE_Loading!O$4:O$3072,,0,),"")</f>
        <v/>
      </c>
      <c r="AP1132" s="25" t="str">
        <f>IFERROR(_xlfn.XLOOKUP($C1132,WQBE_Loading!$C$4:$C$3072,WQBE_Loading!P$4:P$3072,,0,),"")</f>
        <v/>
      </c>
      <c r="AQ1132" s="13" t="str">
        <f>IFERROR(_xlfn.XLOOKUP($C1132,WQBE_Loading!$C$4:$C$3072,WQBE_Loading!Q$4:Q$3072,,0,),"")</f>
        <v/>
      </c>
      <c r="AR1132">
        <f>_xlfn.XLOOKUP(C1132,UrbanHeat!$A$2:$A$1333,UrbanHeat!$B$2:$B$1333,,0,)</f>
        <v>9.9979999999999993</v>
      </c>
      <c r="AS1132" s="25">
        <f>_xlfn.XLOOKUP($C1132,TNC_Loading!$A$2:$A$1332,TNC_Loading!B$2:B$1332,,0,)</f>
        <v>3.972</v>
      </c>
      <c r="AT1132" s="25">
        <f>_xlfn.XLOOKUP($C1132,TNC_Loading!$A$2:$A$1332,TNC_Loading!C$2:C$1332,,0,)</f>
        <v>5.8999999999999997E-2</v>
      </c>
      <c r="AU1132" s="25">
        <f>_xlfn.XLOOKUP($C1132,TNC_Loading!$A$2:$A$1332,TNC_Loading!D$2:D$1332,,0,)</f>
        <v>2.7</v>
      </c>
      <c r="AV1132" s="25">
        <f>_xlfn.XLOOKUP($C1132,TNC_Loading!$A$2:$A$1332,TNC_Loading!E$2:E$1332,,0,)</f>
        <v>2.0470000000000002</v>
      </c>
      <c r="AW1132" s="25">
        <f>_xlfn.XLOOKUP($C1132,TNC_Loading!$A$2:$A$1332,TNC_Loading!F$2:F$1332,,0,)</f>
        <v>84.423000000000002</v>
      </c>
      <c r="AX1132">
        <f>_xlfn.XLOOKUP(C1132,BIBI!$D$2:$D$1332,BIBI!$F$2:$F$1332,,0,)</f>
        <v>0</v>
      </c>
      <c r="AY1132">
        <f>_xlfn.XLOOKUP(C1132,FacilityCounts!$A$3:$A$1333,FacilityCounts!$B$3:$B$1333,,0,)</f>
        <v>0</v>
      </c>
      <c r="AZ1132">
        <f>_xlfn.XLOOKUP(C1132,FacilityCounts!$D$3:$D$1333,FacilityCounts!$E$3:$E$1333,,0,)</f>
        <v>0</v>
      </c>
      <c r="BA1132">
        <f>_xlfn.XLOOKUP(C1132,FacilityCounts!$G$3:$G$1333,FacilityCounts!$H$3:$H$1333,,0,)</f>
        <v>0</v>
      </c>
      <c r="BB1132">
        <f>IFERROR(_xlfn.XLOOKUP(C1132,'DA to P Sensitive Lakes'!$P$2:$P$44,'DA to P Sensitive Lakes'!$Q$2:$Q$44,,0,),0)</f>
        <v>0</v>
      </c>
      <c r="BC1132" s="25">
        <f>_xlfn.XLOOKUP(C1132,'Historic Runoff (mm)'!$A$2:$A$1332,'Historic Runoff (mm)'!$B$2:$B$1332,,0,)</f>
        <v>241.785</v>
      </c>
      <c r="BD1132">
        <f>_xlfn.XLOOKUP(C1132,DrainageComplaint!$A$2:$A$1332,DrainageComplaint!$B$2:$B$1332,,0,)</f>
        <v>0</v>
      </c>
      <c r="BE1132">
        <f>_xlfn.XLOOKUP(C1132,PAD_Area!$G$2:$G$1332,PAD_Area!$H$2:$H$1332,,0,)</f>
        <v>0</v>
      </c>
    </row>
    <row r="1133" spans="1:57" x14ac:dyDescent="0.2">
      <c r="A1133" s="2">
        <v>1130</v>
      </c>
      <c r="B1133" s="2">
        <v>1131</v>
      </c>
      <c r="C1133" s="20">
        <v>1501120</v>
      </c>
      <c r="D1133" s="3" t="s">
        <v>1097</v>
      </c>
      <c r="E1133" s="3" t="s">
        <v>1017</v>
      </c>
      <c r="F1133" s="3">
        <v>2210.4630000000002</v>
      </c>
      <c r="G1133" s="3">
        <v>73644.059759600001</v>
      </c>
      <c r="H1133" s="3">
        <v>96287381.662900001</v>
      </c>
      <c r="I1133" s="2">
        <v>0</v>
      </c>
      <c r="J1133" s="2">
        <v>2</v>
      </c>
      <c r="K1133" s="2">
        <v>0</v>
      </c>
      <c r="L1133" s="2">
        <v>1</v>
      </c>
      <c r="M1133" s="3">
        <v>0</v>
      </c>
      <c r="N1133" s="2">
        <f>_xlfn.XLOOKUP(C1133,Shellfish_Presence!$E$3:$E$1333,Shellfish_Presence!$G$3:$G$1333,,0,)</f>
        <v>0</v>
      </c>
      <c r="O1133" s="3">
        <v>0</v>
      </c>
      <c r="P1133" s="3">
        <v>0</v>
      </c>
      <c r="Q1133" s="2">
        <v>0</v>
      </c>
      <c r="R1133" s="3">
        <v>0.99999898672103882</v>
      </c>
      <c r="S1133" s="3">
        <v>0</v>
      </c>
      <c r="T1133" s="3">
        <v>0</v>
      </c>
      <c r="U1133" s="3">
        <v>0</v>
      </c>
      <c r="V1133" s="2">
        <v>0</v>
      </c>
      <c r="W1133" s="3" t="str">
        <f t="shared" si="34"/>
        <v/>
      </c>
      <c r="X1133" t="str">
        <f t="shared" si="35"/>
        <v/>
      </c>
      <c r="Y1133">
        <f>IFERROR(INDEX('Parcel Year'!$N$3:$N$1175,MATCH(KC_SPS_SubbasinAttributes!C1133,'Parcel Year'!$M$3:$M$1175,0)),0)</f>
        <v>6.420559948310256E-4</v>
      </c>
      <c r="Z1133">
        <f>INDEX(Imperviousness!$B$2:$B$1332,MATCH(KC_SPS_SubbasinAttributes!C1133,Imperviousness!$A$2:$A$1332,0))</f>
        <v>2.1000000000000001E-2</v>
      </c>
      <c r="AA1133">
        <f>INDEX('Flow Duration Index'!$B$2:$B$1332,MATCH(KC_SPS_SubbasinAttributes!C1133,'Flow Duration Index'!$A$2:$A$1332,0))</f>
        <v>1.7509999999999999</v>
      </c>
      <c r="AB1133">
        <f>INDEX(Opportunity_Index!$G$2:$G$1333,MATCH(KC_SPS_SubbasinAttributes!C1133,Opportunity_Index!$F$2:$F$1333,0))</f>
        <v>0</v>
      </c>
      <c r="AC1133">
        <f>INDEX(Traffic!$B$2:$B$1332,MATCH(KC_SPS_SubbasinAttributes!C1133,Traffic!$A$2:$A$1332,0))</f>
        <v>11550.55</v>
      </c>
      <c r="AD1133">
        <f>INDEX(EquityScore!$F$3:$F$1334,MATCH(KC_SPS_SubbasinAttributes!C1133,EquityScore!$E$3:$E$1334,0))</f>
        <v>1.6666666699999999</v>
      </c>
      <c r="AE1133" t="str">
        <f>IFERROR(INDEX(PavementCondition!$E$2:$E$669,MATCH(KC_SPS_SubbasinAttributes!C1133,PavementCondition!$D$2:$D$669,0)),"N/A")</f>
        <v>N/A</v>
      </c>
      <c r="AF1133">
        <f>INDEX(SpawnerMortality!$E$2:$E$1331,MATCH(KC_SPS_SubbasinAttributes!C1133,SpawnerMortality!$D$2:$D$1331,0))</f>
        <v>0</v>
      </c>
      <c r="AG1133" s="25" t="str">
        <f>IFERROR(_xlfn.XLOOKUP($C1133,WQBE_Loading!$C$4:$C$3072,WQBE_Loading!G$4:G$3072,,0,),"")</f>
        <v/>
      </c>
      <c r="AH1133" s="25" t="str">
        <f>IFERROR(_xlfn.XLOOKUP($C1133,WQBE_Loading!$C$4:$C$3072,WQBE_Loading!H$4:H$3072,,0,),"")</f>
        <v/>
      </c>
      <c r="AI1133" s="25" t="str">
        <f>IFERROR(_xlfn.XLOOKUP($C1133,WQBE_Loading!$C$4:$C$3072,WQBE_Loading!I$4:I$3072,,0,),"")</f>
        <v/>
      </c>
      <c r="AJ1133" s="25" t="str">
        <f>IFERROR(_xlfn.XLOOKUP($C1133,WQBE_Loading!$C$4:$C$3072,WQBE_Loading!J$4:J$3072,,0,),"")</f>
        <v/>
      </c>
      <c r="AK1133" s="25" t="str">
        <f>IFERROR(_xlfn.XLOOKUP($C1133,WQBE_Loading!$C$4:$C$3072,WQBE_Loading!K$4:K$3072,,0,),"")</f>
        <v/>
      </c>
      <c r="AL1133" s="25" t="str">
        <f>IFERROR(_xlfn.XLOOKUP($C1133,WQBE_Loading!$C$4:$C$3072,WQBE_Loading!L$4:L$3072,,0,),"")</f>
        <v/>
      </c>
      <c r="AM1133" s="25" t="str">
        <f>IFERROR(_xlfn.XLOOKUP($C1133,WQBE_Loading!$C$4:$C$3072,WQBE_Loading!M$4:M$3072,,0,),"")</f>
        <v/>
      </c>
      <c r="AN1133" s="25" t="str">
        <f>IFERROR(_xlfn.XLOOKUP($C1133,WQBE_Loading!$C$4:$C$3072,WQBE_Loading!N$4:N$3072,,0,),"")</f>
        <v/>
      </c>
      <c r="AO1133" s="25" t="str">
        <f>IFERROR(_xlfn.XLOOKUP($C1133,WQBE_Loading!$C$4:$C$3072,WQBE_Loading!O$4:O$3072,,0,),"")</f>
        <v/>
      </c>
      <c r="AP1133" s="25" t="str">
        <f>IFERROR(_xlfn.XLOOKUP($C1133,WQBE_Loading!$C$4:$C$3072,WQBE_Loading!P$4:P$3072,,0,),"")</f>
        <v/>
      </c>
      <c r="AQ1133" s="13" t="str">
        <f>IFERROR(_xlfn.XLOOKUP($C1133,WQBE_Loading!$C$4:$C$3072,WQBE_Loading!Q$4:Q$3072,,0,),"")</f>
        <v/>
      </c>
      <c r="AR1133">
        <f>_xlfn.XLOOKUP(C1133,UrbanHeat!$A$2:$A$1333,UrbanHeat!$B$2:$B$1333,,0,)</f>
        <v>9.6270000000000007</v>
      </c>
      <c r="AS1133" s="25">
        <f>_xlfn.XLOOKUP($C1133,TNC_Loading!$A$2:$A$1332,TNC_Loading!B$2:B$1332,,0,)</f>
        <v>3.9409999999999998</v>
      </c>
      <c r="AT1133" s="25">
        <f>_xlfn.XLOOKUP($C1133,TNC_Loading!$A$2:$A$1332,TNC_Loading!C$2:C$1332,,0,)</f>
        <v>2.8000000000000001E-2</v>
      </c>
      <c r="AU1133" s="25">
        <f>_xlfn.XLOOKUP($C1133,TNC_Loading!$A$2:$A$1332,TNC_Loading!D$2:D$1332,,0,)</f>
        <v>2.3570000000000002</v>
      </c>
      <c r="AV1133" s="25">
        <f>_xlfn.XLOOKUP($C1133,TNC_Loading!$A$2:$A$1332,TNC_Loading!E$2:E$1332,,0,)</f>
        <v>1.419</v>
      </c>
      <c r="AW1133" s="25">
        <f>_xlfn.XLOOKUP($C1133,TNC_Loading!$A$2:$A$1332,TNC_Loading!F$2:F$1332,,0,)</f>
        <v>82.566000000000003</v>
      </c>
      <c r="AX1133">
        <f>_xlfn.XLOOKUP(C1133,BIBI!$D$2:$D$1332,BIBI!$F$2:$F$1332,,0,)</f>
        <v>0</v>
      </c>
      <c r="AY1133">
        <f>_xlfn.XLOOKUP(C1133,FacilityCounts!$A$3:$A$1333,FacilityCounts!$B$3:$B$1333,,0,)</f>
        <v>0</v>
      </c>
      <c r="AZ1133">
        <f>_xlfn.XLOOKUP(C1133,FacilityCounts!$D$3:$D$1333,FacilityCounts!$E$3:$E$1333,,0,)</f>
        <v>0</v>
      </c>
      <c r="BA1133">
        <f>_xlfn.XLOOKUP(C1133,FacilityCounts!$G$3:$G$1333,FacilityCounts!$H$3:$H$1333,,0,)</f>
        <v>0</v>
      </c>
      <c r="BB1133">
        <f>IFERROR(_xlfn.XLOOKUP(C1133,'DA to P Sensitive Lakes'!$P$2:$P$44,'DA to P Sensitive Lakes'!$Q$2:$Q$44,,0,),0)</f>
        <v>0</v>
      </c>
      <c r="BC1133" s="25">
        <f>_xlfn.XLOOKUP(C1133,'Historic Runoff (mm)'!$A$2:$A$1332,'Historic Runoff (mm)'!$B$2:$B$1332,,0,)</f>
        <v>310.36799999999999</v>
      </c>
      <c r="BD1133">
        <f>_xlfn.XLOOKUP(C1133,DrainageComplaint!$A$2:$A$1332,DrainageComplaint!$B$2:$B$1332,,0,)</f>
        <v>1</v>
      </c>
      <c r="BE1133">
        <f>_xlfn.XLOOKUP(C1133,PAD_Area!$G$2:$G$1332,PAD_Area!$H$2:$H$1332,,0,)</f>
        <v>6.6453002393245697E-2</v>
      </c>
    </row>
    <row r="1134" spans="1:57" x14ac:dyDescent="0.2">
      <c r="A1134" s="2">
        <v>1131</v>
      </c>
      <c r="B1134" s="2">
        <v>1132</v>
      </c>
      <c r="C1134" s="20">
        <v>1501130</v>
      </c>
      <c r="D1134" s="3" t="s">
        <v>1098</v>
      </c>
      <c r="E1134" s="3" t="s">
        <v>1017</v>
      </c>
      <c r="F1134" s="3">
        <v>1026.913</v>
      </c>
      <c r="G1134" s="3">
        <v>35287.810158799999</v>
      </c>
      <c r="H1134" s="3">
        <v>44732150.676700003</v>
      </c>
      <c r="I1134" s="2">
        <v>0</v>
      </c>
      <c r="J1134" s="2">
        <v>2</v>
      </c>
      <c r="K1134" s="2">
        <v>0</v>
      </c>
      <c r="L1134" s="2">
        <v>2</v>
      </c>
      <c r="M1134" s="3">
        <v>0</v>
      </c>
      <c r="N1134" s="2">
        <f>_xlfn.XLOOKUP(C1134,Shellfish_Presence!$E$3:$E$1333,Shellfish_Presence!$G$3:$G$1333,,0,)</f>
        <v>0</v>
      </c>
      <c r="O1134" s="3">
        <v>0</v>
      </c>
      <c r="P1134" s="3">
        <v>0</v>
      </c>
      <c r="Q1134" s="2">
        <v>0</v>
      </c>
      <c r="R1134" s="3">
        <v>0.99999701976776123</v>
      </c>
      <c r="S1134" s="3">
        <v>0</v>
      </c>
      <c r="T1134" s="3">
        <v>0</v>
      </c>
      <c r="U1134" s="3">
        <v>0</v>
      </c>
      <c r="V1134" s="2">
        <v>0</v>
      </c>
      <c r="W1134" s="3" t="str">
        <f t="shared" si="34"/>
        <v/>
      </c>
      <c r="X1134" t="str">
        <f t="shared" si="35"/>
        <v/>
      </c>
      <c r="Y1134">
        <f>IFERROR(INDEX('Parcel Year'!$N$3:$N$1175,MATCH(KC_SPS_SubbasinAttributes!C1134,'Parcel Year'!$M$3:$M$1175,0)),0)</f>
        <v>0</v>
      </c>
      <c r="Z1134">
        <f>INDEX(Imperviousness!$B$2:$B$1332,MATCH(KC_SPS_SubbasinAttributes!C1134,Imperviousness!$A$2:$A$1332,0))</f>
        <v>2.3E-2</v>
      </c>
      <c r="AA1134">
        <f>INDEX('Flow Duration Index'!$B$2:$B$1332,MATCH(KC_SPS_SubbasinAttributes!C1134,'Flow Duration Index'!$A$2:$A$1332,0))</f>
        <v>1.9379999999999999</v>
      </c>
      <c r="AB1134">
        <f>INDEX(Opportunity_Index!$G$2:$G$1333,MATCH(KC_SPS_SubbasinAttributes!C1134,Opportunity_Index!$F$2:$F$1333,0))</f>
        <v>0</v>
      </c>
      <c r="AC1134">
        <f>INDEX(Traffic!$B$2:$B$1332,MATCH(KC_SPS_SubbasinAttributes!C1134,Traffic!$A$2:$A$1332,0))</f>
        <v>11197.794</v>
      </c>
      <c r="AD1134">
        <f>INDEX(EquityScore!$F$3:$F$1334,MATCH(KC_SPS_SubbasinAttributes!C1134,EquityScore!$E$3:$E$1334,0))</f>
        <v>1.6666666699999999</v>
      </c>
      <c r="AE1134" t="str">
        <f>IFERROR(INDEX(PavementCondition!$E$2:$E$669,MATCH(KC_SPS_SubbasinAttributes!C1134,PavementCondition!$D$2:$D$669,0)),"N/A")</f>
        <v>N/A</v>
      </c>
      <c r="AF1134">
        <f>INDEX(SpawnerMortality!$E$2:$E$1331,MATCH(KC_SPS_SubbasinAttributes!C1134,SpawnerMortality!$D$2:$D$1331,0))</f>
        <v>0</v>
      </c>
      <c r="AG1134" s="25" t="str">
        <f>IFERROR(_xlfn.XLOOKUP($C1134,WQBE_Loading!$C$4:$C$3072,WQBE_Loading!G$4:G$3072,,0,),"")</f>
        <v/>
      </c>
      <c r="AH1134" s="25" t="str">
        <f>IFERROR(_xlfn.XLOOKUP($C1134,WQBE_Loading!$C$4:$C$3072,WQBE_Loading!H$4:H$3072,,0,),"")</f>
        <v/>
      </c>
      <c r="AI1134" s="25" t="str">
        <f>IFERROR(_xlfn.XLOOKUP($C1134,WQBE_Loading!$C$4:$C$3072,WQBE_Loading!I$4:I$3072,,0,),"")</f>
        <v/>
      </c>
      <c r="AJ1134" s="25" t="str">
        <f>IFERROR(_xlfn.XLOOKUP($C1134,WQBE_Loading!$C$4:$C$3072,WQBE_Loading!J$4:J$3072,,0,),"")</f>
        <v/>
      </c>
      <c r="AK1134" s="25" t="str">
        <f>IFERROR(_xlfn.XLOOKUP($C1134,WQBE_Loading!$C$4:$C$3072,WQBE_Loading!K$4:K$3072,,0,),"")</f>
        <v/>
      </c>
      <c r="AL1134" s="25" t="str">
        <f>IFERROR(_xlfn.XLOOKUP($C1134,WQBE_Loading!$C$4:$C$3072,WQBE_Loading!L$4:L$3072,,0,),"")</f>
        <v/>
      </c>
      <c r="AM1134" s="25" t="str">
        <f>IFERROR(_xlfn.XLOOKUP($C1134,WQBE_Loading!$C$4:$C$3072,WQBE_Loading!M$4:M$3072,,0,),"")</f>
        <v/>
      </c>
      <c r="AN1134" s="25" t="str">
        <f>IFERROR(_xlfn.XLOOKUP($C1134,WQBE_Loading!$C$4:$C$3072,WQBE_Loading!N$4:N$3072,,0,),"")</f>
        <v/>
      </c>
      <c r="AO1134" s="25" t="str">
        <f>IFERROR(_xlfn.XLOOKUP($C1134,WQBE_Loading!$C$4:$C$3072,WQBE_Loading!O$4:O$3072,,0,),"")</f>
        <v/>
      </c>
      <c r="AP1134" s="25" t="str">
        <f>IFERROR(_xlfn.XLOOKUP($C1134,WQBE_Loading!$C$4:$C$3072,WQBE_Loading!P$4:P$3072,,0,),"")</f>
        <v/>
      </c>
      <c r="AQ1134" s="13" t="str">
        <f>IFERROR(_xlfn.XLOOKUP($C1134,WQBE_Loading!$C$4:$C$3072,WQBE_Loading!Q$4:Q$3072,,0,),"")</f>
        <v/>
      </c>
      <c r="AR1134">
        <f>_xlfn.XLOOKUP(C1134,UrbanHeat!$A$2:$A$1333,UrbanHeat!$B$2:$B$1333,,0,)</f>
        <v>10.593999999999999</v>
      </c>
      <c r="AS1134" s="25">
        <f>_xlfn.XLOOKUP($C1134,TNC_Loading!$A$2:$A$1332,TNC_Loading!B$2:B$1332,,0,)</f>
        <v>5.407</v>
      </c>
      <c r="AT1134" s="25">
        <f>_xlfn.XLOOKUP($C1134,TNC_Loading!$A$2:$A$1332,TNC_Loading!C$2:C$1332,,0,)</f>
        <v>2.3E-2</v>
      </c>
      <c r="AU1134" s="25">
        <f>_xlfn.XLOOKUP($C1134,TNC_Loading!$A$2:$A$1332,TNC_Loading!D$2:D$1332,,0,)</f>
        <v>2.99</v>
      </c>
      <c r="AV1134" s="25">
        <f>_xlfn.XLOOKUP($C1134,TNC_Loading!$A$2:$A$1332,TNC_Loading!E$2:E$1332,,0,)</f>
        <v>1.901</v>
      </c>
      <c r="AW1134" s="25">
        <f>_xlfn.XLOOKUP($C1134,TNC_Loading!$A$2:$A$1332,TNC_Loading!F$2:F$1332,,0,)</f>
        <v>95.825999999999993</v>
      </c>
      <c r="AX1134">
        <f>_xlfn.XLOOKUP(C1134,BIBI!$D$2:$D$1332,BIBI!$F$2:$F$1332,,0,)</f>
        <v>0</v>
      </c>
      <c r="AY1134">
        <f>_xlfn.XLOOKUP(C1134,FacilityCounts!$A$3:$A$1333,FacilityCounts!$B$3:$B$1333,,0,)</f>
        <v>0</v>
      </c>
      <c r="AZ1134">
        <f>_xlfn.XLOOKUP(C1134,FacilityCounts!$D$3:$D$1333,FacilityCounts!$E$3:$E$1333,,0,)</f>
        <v>0</v>
      </c>
      <c r="BA1134">
        <f>_xlfn.XLOOKUP(C1134,FacilityCounts!$G$3:$G$1333,FacilityCounts!$H$3:$H$1333,,0,)</f>
        <v>0</v>
      </c>
      <c r="BB1134">
        <f>IFERROR(_xlfn.XLOOKUP(C1134,'DA to P Sensitive Lakes'!$P$2:$P$44,'DA to P Sensitive Lakes'!$Q$2:$Q$44,,0,),0)</f>
        <v>0</v>
      </c>
      <c r="BC1134" s="25">
        <f>_xlfn.XLOOKUP(C1134,'Historic Runoff (mm)'!$A$2:$A$1332,'Historic Runoff (mm)'!$B$2:$B$1332,,0,)</f>
        <v>450.82499999999999</v>
      </c>
      <c r="BD1134">
        <f>_xlfn.XLOOKUP(C1134,DrainageComplaint!$A$2:$A$1332,DrainageComplaint!$B$2:$B$1332,,0,)</f>
        <v>0</v>
      </c>
      <c r="BE1134">
        <f>_xlfn.XLOOKUP(C1134,PAD_Area!$G$2:$G$1332,PAD_Area!$H$2:$H$1332,,0,)</f>
        <v>0.63744598627090454</v>
      </c>
    </row>
    <row r="1135" spans="1:57" x14ac:dyDescent="0.2">
      <c r="A1135" s="2">
        <v>1132</v>
      </c>
      <c r="B1135" s="2">
        <v>1133</v>
      </c>
      <c r="C1135" s="20">
        <v>1501140</v>
      </c>
      <c r="D1135" s="3" t="s">
        <v>1098</v>
      </c>
      <c r="E1135" s="3" t="s">
        <v>1017</v>
      </c>
      <c r="F1135" s="3">
        <v>1117.942</v>
      </c>
      <c r="G1135" s="3">
        <v>31702.5303776</v>
      </c>
      <c r="H1135" s="3">
        <v>48697340.211000003</v>
      </c>
      <c r="I1135" s="2">
        <v>0</v>
      </c>
      <c r="J1135" s="2">
        <v>2</v>
      </c>
      <c r="K1135" s="2">
        <v>0</v>
      </c>
      <c r="L1135" s="2">
        <v>0</v>
      </c>
      <c r="M1135" s="3">
        <v>0</v>
      </c>
      <c r="N1135" s="2">
        <f>_xlfn.XLOOKUP(C1135,Shellfish_Presence!$E$3:$E$1333,Shellfish_Presence!$G$3:$G$1333,,0,)</f>
        <v>0</v>
      </c>
      <c r="O1135" s="3">
        <v>0</v>
      </c>
      <c r="P1135" s="3">
        <v>0</v>
      </c>
      <c r="Q1135" s="2">
        <v>0</v>
      </c>
      <c r="R1135" s="3">
        <v>0.99999797344207764</v>
      </c>
      <c r="S1135" s="3">
        <v>0</v>
      </c>
      <c r="T1135" s="3">
        <v>0</v>
      </c>
      <c r="U1135" s="3">
        <v>0</v>
      </c>
      <c r="V1135" s="2">
        <v>0</v>
      </c>
      <c r="W1135" s="3" t="str">
        <f t="shared" si="34"/>
        <v/>
      </c>
      <c r="X1135" t="str">
        <f t="shared" si="35"/>
        <v/>
      </c>
      <c r="Y1135">
        <f>IFERROR(INDEX('Parcel Year'!$N$3:$N$1175,MATCH(KC_SPS_SubbasinAttributes!C1135,'Parcel Year'!$M$3:$M$1175,0)),0)</f>
        <v>0</v>
      </c>
      <c r="Z1135">
        <f>INDEX(Imperviousness!$B$2:$B$1332,MATCH(KC_SPS_SubbasinAttributes!C1135,Imperviousness!$A$2:$A$1332,0))</f>
        <v>3.0000000000000001E-3</v>
      </c>
      <c r="AA1135">
        <f>INDEX('Flow Duration Index'!$B$2:$B$1332,MATCH(KC_SPS_SubbasinAttributes!C1135,'Flow Duration Index'!$A$2:$A$1332,0))</f>
        <v>1.7430000000000001</v>
      </c>
      <c r="AB1135">
        <f>INDEX(Opportunity_Index!$G$2:$G$1333,MATCH(KC_SPS_SubbasinAttributes!C1135,Opportunity_Index!$F$2:$F$1333,0))</f>
        <v>0</v>
      </c>
      <c r="AC1135">
        <f>INDEX(Traffic!$B$2:$B$1332,MATCH(KC_SPS_SubbasinAttributes!C1135,Traffic!$A$2:$A$1332,0))</f>
        <v>9437.69</v>
      </c>
      <c r="AD1135">
        <f>INDEX(EquityScore!$F$3:$F$1334,MATCH(KC_SPS_SubbasinAttributes!C1135,EquityScore!$E$3:$E$1334,0))</f>
        <v>1.6666666699999999</v>
      </c>
      <c r="AE1135" t="str">
        <f>IFERROR(INDEX(PavementCondition!$E$2:$E$669,MATCH(KC_SPS_SubbasinAttributes!C1135,PavementCondition!$D$2:$D$669,0)),"N/A")</f>
        <v>N/A</v>
      </c>
      <c r="AF1135">
        <f>INDEX(SpawnerMortality!$E$2:$E$1331,MATCH(KC_SPS_SubbasinAttributes!C1135,SpawnerMortality!$D$2:$D$1331,0))</f>
        <v>0</v>
      </c>
      <c r="AG1135" s="25" t="str">
        <f>IFERROR(_xlfn.XLOOKUP($C1135,WQBE_Loading!$C$4:$C$3072,WQBE_Loading!G$4:G$3072,,0,),"")</f>
        <v/>
      </c>
      <c r="AH1135" s="25" t="str">
        <f>IFERROR(_xlfn.XLOOKUP($C1135,WQBE_Loading!$C$4:$C$3072,WQBE_Loading!H$4:H$3072,,0,),"")</f>
        <v/>
      </c>
      <c r="AI1135" s="25" t="str">
        <f>IFERROR(_xlfn.XLOOKUP($C1135,WQBE_Loading!$C$4:$C$3072,WQBE_Loading!I$4:I$3072,,0,),"")</f>
        <v/>
      </c>
      <c r="AJ1135" s="25" t="str">
        <f>IFERROR(_xlfn.XLOOKUP($C1135,WQBE_Loading!$C$4:$C$3072,WQBE_Loading!J$4:J$3072,,0,),"")</f>
        <v/>
      </c>
      <c r="AK1135" s="25" t="str">
        <f>IFERROR(_xlfn.XLOOKUP($C1135,WQBE_Loading!$C$4:$C$3072,WQBE_Loading!K$4:K$3072,,0,),"")</f>
        <v/>
      </c>
      <c r="AL1135" s="25" t="str">
        <f>IFERROR(_xlfn.XLOOKUP($C1135,WQBE_Loading!$C$4:$C$3072,WQBE_Loading!L$4:L$3072,,0,),"")</f>
        <v/>
      </c>
      <c r="AM1135" s="25" t="str">
        <f>IFERROR(_xlfn.XLOOKUP($C1135,WQBE_Loading!$C$4:$C$3072,WQBE_Loading!M$4:M$3072,,0,),"")</f>
        <v/>
      </c>
      <c r="AN1135" s="25" t="str">
        <f>IFERROR(_xlfn.XLOOKUP($C1135,WQBE_Loading!$C$4:$C$3072,WQBE_Loading!N$4:N$3072,,0,),"")</f>
        <v/>
      </c>
      <c r="AO1135" s="25" t="str">
        <f>IFERROR(_xlfn.XLOOKUP($C1135,WQBE_Loading!$C$4:$C$3072,WQBE_Loading!O$4:O$3072,,0,),"")</f>
        <v/>
      </c>
      <c r="AP1135" s="25" t="str">
        <f>IFERROR(_xlfn.XLOOKUP($C1135,WQBE_Loading!$C$4:$C$3072,WQBE_Loading!P$4:P$3072,,0,),"")</f>
        <v/>
      </c>
      <c r="AQ1135" s="13" t="str">
        <f>IFERROR(_xlfn.XLOOKUP($C1135,WQBE_Loading!$C$4:$C$3072,WQBE_Loading!Q$4:Q$3072,,0,),"")</f>
        <v/>
      </c>
      <c r="AR1135">
        <f>_xlfn.XLOOKUP(C1135,UrbanHeat!$A$2:$A$1333,UrbanHeat!$B$2:$B$1333,,0,)</f>
        <v>10.284000000000001</v>
      </c>
      <c r="AS1135" s="25">
        <f>_xlfn.XLOOKUP($C1135,TNC_Loading!$A$2:$A$1332,TNC_Loading!B$2:B$1332,,0,)</f>
        <v>2.5379999999999998</v>
      </c>
      <c r="AT1135" s="25">
        <f>_xlfn.XLOOKUP($C1135,TNC_Loading!$A$2:$A$1332,TNC_Loading!C$2:C$1332,,0,)</f>
        <v>7.0000000000000001E-3</v>
      </c>
      <c r="AU1135" s="25">
        <f>_xlfn.XLOOKUP($C1135,TNC_Loading!$A$2:$A$1332,TNC_Loading!D$2:D$1332,,0,)</f>
        <v>0.66900000000000004</v>
      </c>
      <c r="AV1135" s="25">
        <f>_xlfn.XLOOKUP($C1135,TNC_Loading!$A$2:$A$1332,TNC_Loading!E$2:E$1332,,0,)</f>
        <v>0.52800000000000002</v>
      </c>
      <c r="AW1135" s="25">
        <f>_xlfn.XLOOKUP($C1135,TNC_Loading!$A$2:$A$1332,TNC_Loading!F$2:F$1332,,0,)</f>
        <v>44.777999999999999</v>
      </c>
      <c r="AX1135">
        <f>_xlfn.XLOOKUP(C1135,BIBI!$D$2:$D$1332,BIBI!$F$2:$F$1332,,0,)</f>
        <v>0</v>
      </c>
      <c r="AY1135">
        <f>_xlfn.XLOOKUP(C1135,FacilityCounts!$A$3:$A$1333,FacilityCounts!$B$3:$B$1333,,0,)</f>
        <v>0</v>
      </c>
      <c r="AZ1135">
        <f>_xlfn.XLOOKUP(C1135,FacilityCounts!$D$3:$D$1333,FacilityCounts!$E$3:$E$1333,,0,)</f>
        <v>0</v>
      </c>
      <c r="BA1135">
        <f>_xlfn.XLOOKUP(C1135,FacilityCounts!$G$3:$G$1333,FacilityCounts!$H$3:$H$1333,,0,)</f>
        <v>0</v>
      </c>
      <c r="BB1135">
        <f>IFERROR(_xlfn.XLOOKUP(C1135,'DA to P Sensitive Lakes'!$P$2:$P$44,'DA to P Sensitive Lakes'!$Q$2:$Q$44,,0,),0)</f>
        <v>0</v>
      </c>
      <c r="BC1135" s="25">
        <f>_xlfn.XLOOKUP(C1135,'Historic Runoff (mm)'!$A$2:$A$1332,'Historic Runoff (mm)'!$B$2:$B$1332,,0,)</f>
        <v>263.95800000000003</v>
      </c>
      <c r="BD1135">
        <f>_xlfn.XLOOKUP(C1135,DrainageComplaint!$A$2:$A$1332,DrainageComplaint!$B$2:$B$1332,,0,)</f>
        <v>0</v>
      </c>
      <c r="BE1135">
        <f>_xlfn.XLOOKUP(C1135,PAD_Area!$G$2:$G$1332,PAD_Area!$H$2:$H$1332,,0,)</f>
        <v>3.0541313208232168E-3</v>
      </c>
    </row>
    <row r="1136" spans="1:57" x14ac:dyDescent="0.2">
      <c r="A1136" s="2">
        <v>1133</v>
      </c>
      <c r="B1136" s="2">
        <v>1134</v>
      </c>
      <c r="C1136" s="20">
        <v>1501150</v>
      </c>
      <c r="D1136" s="3" t="s">
        <v>1098</v>
      </c>
      <c r="E1136" s="3" t="s">
        <v>1017</v>
      </c>
      <c r="F1136" s="3">
        <v>10710.312</v>
      </c>
      <c r="G1136" s="3">
        <v>145131.676397</v>
      </c>
      <c r="H1136" s="3">
        <v>466539305.72100002</v>
      </c>
      <c r="I1136" s="2">
        <v>0</v>
      </c>
      <c r="J1136" s="2">
        <v>2</v>
      </c>
      <c r="K1136" s="2">
        <v>0</v>
      </c>
      <c r="L1136" s="2">
        <v>15</v>
      </c>
      <c r="M1136" s="3">
        <v>0</v>
      </c>
      <c r="N1136" s="2">
        <f>_xlfn.XLOOKUP(C1136,Shellfish_Presence!$E$3:$E$1333,Shellfish_Presence!$G$3:$G$1333,,0,)</f>
        <v>0</v>
      </c>
      <c r="O1136" s="3">
        <v>0</v>
      </c>
      <c r="P1136" s="3">
        <v>0</v>
      </c>
      <c r="Q1136" s="2">
        <v>0</v>
      </c>
      <c r="R1136" s="3">
        <v>0.99999898672103882</v>
      </c>
      <c r="S1136" s="3">
        <v>0</v>
      </c>
      <c r="T1136" s="3">
        <v>2753.2099609375</v>
      </c>
      <c r="U1136" s="3">
        <v>0</v>
      </c>
      <c r="V1136" s="2">
        <v>0</v>
      </c>
      <c r="W1136" s="3">
        <f t="shared" si="34"/>
        <v>0</v>
      </c>
      <c r="X1136">
        <f t="shared" si="35"/>
        <v>0</v>
      </c>
      <c r="Y1136">
        <f>IFERROR(INDEX('Parcel Year'!$N$3:$N$1175,MATCH(KC_SPS_SubbasinAttributes!C1136,'Parcel Year'!$M$3:$M$1175,0)),0)</f>
        <v>1.4780500205233693E-3</v>
      </c>
      <c r="Z1136">
        <f>INDEX(Imperviousness!$B$2:$B$1332,MATCH(KC_SPS_SubbasinAttributes!C1136,Imperviousness!$A$2:$A$1332,0))</f>
        <v>1.2E-2</v>
      </c>
      <c r="AA1136">
        <f>INDEX('Flow Duration Index'!$B$2:$B$1332,MATCH(KC_SPS_SubbasinAttributes!C1136,'Flow Duration Index'!$A$2:$A$1332,0))</f>
        <v>1.754</v>
      </c>
      <c r="AB1136">
        <f>INDEX(Opportunity_Index!$G$2:$G$1333,MATCH(KC_SPS_SubbasinAttributes!C1136,Opportunity_Index!$F$2:$F$1333,0))</f>
        <v>0</v>
      </c>
      <c r="AC1136">
        <f>INDEX(Traffic!$B$2:$B$1332,MATCH(KC_SPS_SubbasinAttributes!C1136,Traffic!$A$2:$A$1332,0))</f>
        <v>8615.8209999999999</v>
      </c>
      <c r="AD1136">
        <f>INDEX(EquityScore!$F$3:$F$1334,MATCH(KC_SPS_SubbasinAttributes!C1136,EquityScore!$E$3:$E$1334,0))</f>
        <v>1.6666666699999999</v>
      </c>
      <c r="AE1136">
        <f>IFERROR(INDEX(PavementCondition!$E$2:$E$669,MATCH(KC_SPS_SubbasinAttributes!C1136,PavementCondition!$D$2:$D$669,0)),"N/A")</f>
        <v>53</v>
      </c>
      <c r="AF1136">
        <f>INDEX(SpawnerMortality!$E$2:$E$1331,MATCH(KC_SPS_SubbasinAttributes!C1136,SpawnerMortality!$D$2:$D$1331,0))</f>
        <v>0</v>
      </c>
      <c r="AG1136" s="25" t="str">
        <f>IFERROR(_xlfn.XLOOKUP($C1136,WQBE_Loading!$C$4:$C$3072,WQBE_Loading!G$4:G$3072,,0,),"")</f>
        <v/>
      </c>
      <c r="AH1136" s="25" t="str">
        <f>IFERROR(_xlfn.XLOOKUP($C1136,WQBE_Loading!$C$4:$C$3072,WQBE_Loading!H$4:H$3072,,0,),"")</f>
        <v/>
      </c>
      <c r="AI1136" s="25" t="str">
        <f>IFERROR(_xlfn.XLOOKUP($C1136,WQBE_Loading!$C$4:$C$3072,WQBE_Loading!I$4:I$3072,,0,),"")</f>
        <v/>
      </c>
      <c r="AJ1136" s="25" t="str">
        <f>IFERROR(_xlfn.XLOOKUP($C1136,WQBE_Loading!$C$4:$C$3072,WQBE_Loading!J$4:J$3072,,0,),"")</f>
        <v/>
      </c>
      <c r="AK1136" s="25" t="str">
        <f>IFERROR(_xlfn.XLOOKUP($C1136,WQBE_Loading!$C$4:$C$3072,WQBE_Loading!K$4:K$3072,,0,),"")</f>
        <v/>
      </c>
      <c r="AL1136" s="25" t="str">
        <f>IFERROR(_xlfn.XLOOKUP($C1136,WQBE_Loading!$C$4:$C$3072,WQBE_Loading!L$4:L$3072,,0,),"")</f>
        <v/>
      </c>
      <c r="AM1136" s="25" t="str">
        <f>IFERROR(_xlfn.XLOOKUP($C1136,WQBE_Loading!$C$4:$C$3072,WQBE_Loading!M$4:M$3072,,0,),"")</f>
        <v/>
      </c>
      <c r="AN1136" s="25" t="str">
        <f>IFERROR(_xlfn.XLOOKUP($C1136,WQBE_Loading!$C$4:$C$3072,WQBE_Loading!N$4:N$3072,,0,),"")</f>
        <v/>
      </c>
      <c r="AO1136" s="25" t="str">
        <f>IFERROR(_xlfn.XLOOKUP($C1136,WQBE_Loading!$C$4:$C$3072,WQBE_Loading!O$4:O$3072,,0,),"")</f>
        <v/>
      </c>
      <c r="AP1136" s="25" t="str">
        <f>IFERROR(_xlfn.XLOOKUP($C1136,WQBE_Loading!$C$4:$C$3072,WQBE_Loading!P$4:P$3072,,0,),"")</f>
        <v/>
      </c>
      <c r="AQ1136" s="13" t="str">
        <f>IFERROR(_xlfn.XLOOKUP($C1136,WQBE_Loading!$C$4:$C$3072,WQBE_Loading!Q$4:Q$3072,,0,),"")</f>
        <v/>
      </c>
      <c r="AR1136">
        <f>_xlfn.XLOOKUP(C1136,UrbanHeat!$A$2:$A$1333,UrbanHeat!$B$2:$B$1333,,0,)</f>
        <v>9.8559999999999999</v>
      </c>
      <c r="AS1136" s="25">
        <f>_xlfn.XLOOKUP($C1136,TNC_Loading!$A$2:$A$1332,TNC_Loading!B$2:B$1332,,0,)</f>
        <v>3.6440000000000001</v>
      </c>
      <c r="AT1136" s="25">
        <f>_xlfn.XLOOKUP($C1136,TNC_Loading!$A$2:$A$1332,TNC_Loading!C$2:C$1332,,0,)</f>
        <v>1.7999999999999999E-2</v>
      </c>
      <c r="AU1136" s="25">
        <f>_xlfn.XLOOKUP($C1136,TNC_Loading!$A$2:$A$1332,TNC_Loading!D$2:D$1332,,0,)</f>
        <v>1.6419999999999999</v>
      </c>
      <c r="AV1136" s="25">
        <f>_xlfn.XLOOKUP($C1136,TNC_Loading!$A$2:$A$1332,TNC_Loading!E$2:E$1332,,0,)</f>
        <v>1.2789999999999999</v>
      </c>
      <c r="AW1136" s="25">
        <f>_xlfn.XLOOKUP($C1136,TNC_Loading!$A$2:$A$1332,TNC_Loading!F$2:F$1332,,0,)</f>
        <v>68.736000000000004</v>
      </c>
      <c r="AX1136">
        <f>_xlfn.XLOOKUP(C1136,BIBI!$D$2:$D$1332,BIBI!$F$2:$F$1332,,0,)</f>
        <v>0</v>
      </c>
      <c r="AY1136">
        <f>_xlfn.XLOOKUP(C1136,FacilityCounts!$A$3:$A$1333,FacilityCounts!$B$3:$B$1333,,0,)</f>
        <v>0</v>
      </c>
      <c r="AZ1136">
        <f>_xlfn.XLOOKUP(C1136,FacilityCounts!$D$3:$D$1333,FacilityCounts!$E$3:$E$1333,,0,)</f>
        <v>0</v>
      </c>
      <c r="BA1136">
        <f>_xlfn.XLOOKUP(C1136,FacilityCounts!$G$3:$G$1333,FacilityCounts!$H$3:$H$1333,,0,)</f>
        <v>0</v>
      </c>
      <c r="BB1136">
        <f>IFERROR(_xlfn.XLOOKUP(C1136,'DA to P Sensitive Lakes'!$P$2:$P$44,'DA to P Sensitive Lakes'!$Q$2:$Q$44,,0,),0)</f>
        <v>0</v>
      </c>
      <c r="BC1136" s="25">
        <f>_xlfn.XLOOKUP(C1136,'Historic Runoff (mm)'!$A$2:$A$1332,'Historic Runoff (mm)'!$B$2:$B$1332,,0,)</f>
        <v>300.99799999999999</v>
      </c>
      <c r="BD1136">
        <f>_xlfn.XLOOKUP(C1136,DrainageComplaint!$A$2:$A$1332,DrainageComplaint!$B$2:$B$1332,,0,)</f>
        <v>0</v>
      </c>
      <c r="BE1136">
        <f>_xlfn.XLOOKUP(C1136,PAD_Area!$G$2:$G$1332,PAD_Area!$H$2:$H$1332,,0,)</f>
        <v>0.26247970060830994</v>
      </c>
    </row>
    <row r="1137" spans="1:57" x14ac:dyDescent="0.2">
      <c r="A1137" s="2">
        <v>1134</v>
      </c>
      <c r="B1137" s="2">
        <v>1135</v>
      </c>
      <c r="C1137" s="20">
        <v>1501160</v>
      </c>
      <c r="D1137" s="3" t="s">
        <v>1099</v>
      </c>
      <c r="E1137" s="3" t="s">
        <v>1017</v>
      </c>
      <c r="F1137" s="3">
        <v>2074.5250000000001</v>
      </c>
      <c r="G1137" s="3">
        <v>44837.538860799999</v>
      </c>
      <c r="H1137" s="3">
        <v>90365938.016000003</v>
      </c>
      <c r="I1137" s="2">
        <v>0</v>
      </c>
      <c r="J1137" s="2">
        <v>2</v>
      </c>
      <c r="K1137" s="2">
        <v>1</v>
      </c>
      <c r="L1137" s="2">
        <v>2</v>
      </c>
      <c r="M1137" s="3">
        <v>0</v>
      </c>
      <c r="N1137" s="2">
        <f>_xlfn.XLOOKUP(C1137,Shellfish_Presence!$E$3:$E$1333,Shellfish_Presence!$G$3:$G$1333,,0,)</f>
        <v>0</v>
      </c>
      <c r="O1137" s="3">
        <v>0</v>
      </c>
      <c r="P1137" s="3">
        <v>0</v>
      </c>
      <c r="Q1137" s="2">
        <v>0</v>
      </c>
      <c r="R1137" s="3">
        <v>0.99912500381469727</v>
      </c>
      <c r="S1137" s="3">
        <v>0</v>
      </c>
      <c r="T1137" s="3">
        <v>0</v>
      </c>
      <c r="U1137" s="3">
        <v>0</v>
      </c>
      <c r="V1137" s="2">
        <v>0</v>
      </c>
      <c r="W1137" s="3" t="str">
        <f t="shared" si="34"/>
        <v/>
      </c>
      <c r="X1137" t="str">
        <f t="shared" si="35"/>
        <v/>
      </c>
      <c r="Y1137">
        <f>IFERROR(INDEX('Parcel Year'!$N$3:$N$1175,MATCH(KC_SPS_SubbasinAttributes!C1137,'Parcel Year'!$M$3:$M$1175,0)),0)</f>
        <v>0</v>
      </c>
      <c r="Z1137">
        <f>INDEX(Imperviousness!$B$2:$B$1332,MATCH(KC_SPS_SubbasinAttributes!C1137,Imperviousness!$A$2:$A$1332,0))</f>
        <v>0</v>
      </c>
      <c r="AA1137">
        <f>INDEX('Flow Duration Index'!$B$2:$B$1332,MATCH(KC_SPS_SubbasinAttributes!C1137,'Flow Duration Index'!$A$2:$A$1332,0))</f>
        <v>1.82</v>
      </c>
      <c r="AB1137">
        <f>INDEX(Opportunity_Index!$G$2:$G$1333,MATCH(KC_SPS_SubbasinAttributes!C1137,Opportunity_Index!$F$2:$F$1333,0))</f>
        <v>0</v>
      </c>
      <c r="AC1137">
        <f>INDEX(Traffic!$B$2:$B$1332,MATCH(KC_SPS_SubbasinAttributes!C1137,Traffic!$A$2:$A$1332,0))</f>
        <v>6691.5649999999996</v>
      </c>
      <c r="AD1137">
        <f>INDEX(EquityScore!$F$3:$F$1334,MATCH(KC_SPS_SubbasinAttributes!C1137,EquityScore!$E$3:$E$1334,0))</f>
        <v>0.83333333499999995</v>
      </c>
      <c r="AE1137" t="str">
        <f>IFERROR(INDEX(PavementCondition!$E$2:$E$669,MATCH(KC_SPS_SubbasinAttributes!C1137,PavementCondition!$D$2:$D$669,0)),"N/A")</f>
        <v>N/A</v>
      </c>
      <c r="AF1137">
        <f>INDEX(SpawnerMortality!$E$2:$E$1331,MATCH(KC_SPS_SubbasinAttributes!C1137,SpawnerMortality!$D$2:$D$1331,0))</f>
        <v>0</v>
      </c>
      <c r="AG1137" s="25" t="str">
        <f>IFERROR(_xlfn.XLOOKUP($C1137,WQBE_Loading!$C$4:$C$3072,WQBE_Loading!G$4:G$3072,,0,),"")</f>
        <v/>
      </c>
      <c r="AH1137" s="25" t="str">
        <f>IFERROR(_xlfn.XLOOKUP($C1137,WQBE_Loading!$C$4:$C$3072,WQBE_Loading!H$4:H$3072,,0,),"")</f>
        <v/>
      </c>
      <c r="AI1137" s="25" t="str">
        <f>IFERROR(_xlfn.XLOOKUP($C1137,WQBE_Loading!$C$4:$C$3072,WQBE_Loading!I$4:I$3072,,0,),"")</f>
        <v/>
      </c>
      <c r="AJ1137" s="25" t="str">
        <f>IFERROR(_xlfn.XLOOKUP($C1137,WQBE_Loading!$C$4:$C$3072,WQBE_Loading!J$4:J$3072,,0,),"")</f>
        <v/>
      </c>
      <c r="AK1137" s="25" t="str">
        <f>IFERROR(_xlfn.XLOOKUP($C1137,WQBE_Loading!$C$4:$C$3072,WQBE_Loading!K$4:K$3072,,0,),"")</f>
        <v/>
      </c>
      <c r="AL1137" s="25" t="str">
        <f>IFERROR(_xlfn.XLOOKUP($C1137,WQBE_Loading!$C$4:$C$3072,WQBE_Loading!L$4:L$3072,,0,),"")</f>
        <v/>
      </c>
      <c r="AM1137" s="25" t="str">
        <f>IFERROR(_xlfn.XLOOKUP($C1137,WQBE_Loading!$C$4:$C$3072,WQBE_Loading!M$4:M$3072,,0,),"")</f>
        <v/>
      </c>
      <c r="AN1137" s="25" t="str">
        <f>IFERROR(_xlfn.XLOOKUP($C1137,WQBE_Loading!$C$4:$C$3072,WQBE_Loading!N$4:N$3072,,0,),"")</f>
        <v/>
      </c>
      <c r="AO1137" s="25" t="str">
        <f>IFERROR(_xlfn.XLOOKUP($C1137,WQBE_Loading!$C$4:$C$3072,WQBE_Loading!O$4:O$3072,,0,),"")</f>
        <v/>
      </c>
      <c r="AP1137" s="25" t="str">
        <f>IFERROR(_xlfn.XLOOKUP($C1137,WQBE_Loading!$C$4:$C$3072,WQBE_Loading!P$4:P$3072,,0,),"")</f>
        <v/>
      </c>
      <c r="AQ1137" s="13" t="str">
        <f>IFERROR(_xlfn.XLOOKUP($C1137,WQBE_Loading!$C$4:$C$3072,WQBE_Loading!Q$4:Q$3072,,0,),"")</f>
        <v/>
      </c>
      <c r="AR1137">
        <f>_xlfn.XLOOKUP(C1137,UrbanHeat!$A$2:$A$1333,UrbanHeat!$B$2:$B$1333,,0,)</f>
        <v>9.4499999999999993</v>
      </c>
      <c r="AS1137" s="25">
        <f>_xlfn.XLOOKUP($C1137,TNC_Loading!$A$2:$A$1332,TNC_Loading!B$2:B$1332,,0,)</f>
        <v>1.964</v>
      </c>
      <c r="AT1137" s="25">
        <f>_xlfn.XLOOKUP($C1137,TNC_Loading!$A$2:$A$1332,TNC_Loading!C$2:C$1332,,0,)</f>
        <v>5.0000000000000001E-3</v>
      </c>
      <c r="AU1137" s="25">
        <f>_xlfn.XLOOKUP($C1137,TNC_Loading!$A$2:$A$1332,TNC_Loading!D$2:D$1332,,0,)</f>
        <v>0.47399999999999998</v>
      </c>
      <c r="AV1137" s="25">
        <f>_xlfn.XLOOKUP($C1137,TNC_Loading!$A$2:$A$1332,TNC_Loading!E$2:E$1332,,0,)</f>
        <v>0.42599999999999999</v>
      </c>
      <c r="AW1137" s="25">
        <f>_xlfn.XLOOKUP($C1137,TNC_Loading!$A$2:$A$1332,TNC_Loading!F$2:F$1332,,0,)</f>
        <v>35.896000000000001</v>
      </c>
      <c r="AX1137">
        <f>_xlfn.XLOOKUP(C1137,BIBI!$D$2:$D$1332,BIBI!$F$2:$F$1332,,0,)</f>
        <v>0</v>
      </c>
      <c r="AY1137">
        <f>_xlfn.XLOOKUP(C1137,FacilityCounts!$A$3:$A$1333,FacilityCounts!$B$3:$B$1333,,0,)</f>
        <v>0</v>
      </c>
      <c r="AZ1137">
        <f>_xlfn.XLOOKUP(C1137,FacilityCounts!$D$3:$D$1333,FacilityCounts!$E$3:$E$1333,,0,)</f>
        <v>0</v>
      </c>
      <c r="BA1137">
        <f>_xlfn.XLOOKUP(C1137,FacilityCounts!$G$3:$G$1333,FacilityCounts!$H$3:$H$1333,,0,)</f>
        <v>0</v>
      </c>
      <c r="BB1137">
        <f>IFERROR(_xlfn.XLOOKUP(C1137,'DA to P Sensitive Lakes'!$P$2:$P$44,'DA to P Sensitive Lakes'!$Q$2:$Q$44,,0,),0)</f>
        <v>0</v>
      </c>
      <c r="BC1137" s="25">
        <f>_xlfn.XLOOKUP(C1137,'Historic Runoff (mm)'!$A$2:$A$1332,'Historic Runoff (mm)'!$B$2:$B$1332,,0,)</f>
        <v>192.499</v>
      </c>
      <c r="BD1137">
        <f>_xlfn.XLOOKUP(C1137,DrainageComplaint!$A$2:$A$1332,DrainageComplaint!$B$2:$B$1332,,0,)</f>
        <v>0</v>
      </c>
      <c r="BE1137">
        <f>_xlfn.XLOOKUP(C1137,PAD_Area!$G$2:$G$1332,PAD_Area!$H$2:$H$1332,,0,)</f>
        <v>8.5050463094376028E-2</v>
      </c>
    </row>
    <row r="1138" spans="1:57" x14ac:dyDescent="0.2">
      <c r="A1138" s="2">
        <v>1135</v>
      </c>
      <c r="B1138" s="2">
        <v>1136</v>
      </c>
      <c r="C1138" s="20">
        <v>1501170</v>
      </c>
      <c r="D1138" s="3" t="s">
        <v>1099</v>
      </c>
      <c r="E1138" s="3" t="s">
        <v>1017</v>
      </c>
      <c r="F1138" s="3">
        <v>9618.6779999999999</v>
      </c>
      <c r="G1138" s="3">
        <v>124377.275114</v>
      </c>
      <c r="H1138" s="3">
        <v>418987922.458</v>
      </c>
      <c r="I1138" s="2">
        <v>0</v>
      </c>
      <c r="J1138" s="2">
        <v>2</v>
      </c>
      <c r="K1138" s="2">
        <v>2</v>
      </c>
      <c r="L1138" s="2">
        <v>2</v>
      </c>
      <c r="M1138" s="3">
        <v>0</v>
      </c>
      <c r="N1138" s="2">
        <f>_xlfn.XLOOKUP(C1138,Shellfish_Presence!$E$3:$E$1333,Shellfish_Presence!$G$3:$G$1333,,0,)</f>
        <v>0</v>
      </c>
      <c r="O1138" s="3">
        <v>0</v>
      </c>
      <c r="P1138" s="3">
        <v>0</v>
      </c>
      <c r="Q1138" s="2">
        <v>0</v>
      </c>
      <c r="R1138" s="3">
        <v>0.98672002553939819</v>
      </c>
      <c r="S1138" s="3">
        <v>0</v>
      </c>
      <c r="T1138" s="3">
        <v>7494.6298828125</v>
      </c>
      <c r="U1138" s="3">
        <v>0</v>
      </c>
      <c r="V1138" s="2">
        <v>2</v>
      </c>
      <c r="W1138" s="3">
        <f t="shared" si="34"/>
        <v>2.6685774097885971E-4</v>
      </c>
      <c r="X1138">
        <f t="shared" si="35"/>
        <v>0</v>
      </c>
      <c r="Y1138">
        <f>IFERROR(INDEX('Parcel Year'!$N$3:$N$1175,MATCH(KC_SPS_SubbasinAttributes!C1138,'Parcel Year'!$M$3:$M$1175,0)),0)</f>
        <v>0.13739900290966034</v>
      </c>
      <c r="Z1138">
        <f>INDEX(Imperviousness!$B$2:$B$1332,MATCH(KC_SPS_SubbasinAttributes!C1138,Imperviousness!$A$2:$A$1332,0))</f>
        <v>0.01</v>
      </c>
      <c r="AA1138">
        <f>INDEX('Flow Duration Index'!$B$2:$B$1332,MATCH(KC_SPS_SubbasinAttributes!C1138,'Flow Duration Index'!$A$2:$A$1332,0))</f>
        <v>1.8240000000000001</v>
      </c>
      <c r="AB1138">
        <f>INDEX(Opportunity_Index!$G$2:$G$1333,MATCH(KC_SPS_SubbasinAttributes!C1138,Opportunity_Index!$F$2:$F$1333,0))</f>
        <v>0</v>
      </c>
      <c r="AC1138">
        <f>INDEX(Traffic!$B$2:$B$1332,MATCH(KC_SPS_SubbasinAttributes!C1138,Traffic!$A$2:$A$1332,0))</f>
        <v>7232.7120000000004</v>
      </c>
      <c r="AD1138">
        <f>INDEX(EquityScore!$F$3:$F$1334,MATCH(KC_SPS_SubbasinAttributes!C1138,EquityScore!$E$3:$E$1334,0))</f>
        <v>0.83333333499999995</v>
      </c>
      <c r="AE1138">
        <f>IFERROR(INDEX(PavementCondition!$E$2:$E$669,MATCH(KC_SPS_SubbasinAttributes!C1138,PavementCondition!$D$2:$D$669,0)),"N/A")</f>
        <v>53</v>
      </c>
      <c r="AF1138">
        <f>INDEX(SpawnerMortality!$E$2:$E$1331,MATCH(KC_SPS_SubbasinAttributes!C1138,SpawnerMortality!$D$2:$D$1331,0))</f>
        <v>0</v>
      </c>
      <c r="AG1138" s="25" t="str">
        <f>IFERROR(_xlfn.XLOOKUP($C1138,WQBE_Loading!$C$4:$C$3072,WQBE_Loading!G$4:G$3072,,0,),"")</f>
        <v/>
      </c>
      <c r="AH1138" s="25" t="str">
        <f>IFERROR(_xlfn.XLOOKUP($C1138,WQBE_Loading!$C$4:$C$3072,WQBE_Loading!H$4:H$3072,,0,),"")</f>
        <v/>
      </c>
      <c r="AI1138" s="25" t="str">
        <f>IFERROR(_xlfn.XLOOKUP($C1138,WQBE_Loading!$C$4:$C$3072,WQBE_Loading!I$4:I$3072,,0,),"")</f>
        <v/>
      </c>
      <c r="AJ1138" s="25" t="str">
        <f>IFERROR(_xlfn.XLOOKUP($C1138,WQBE_Loading!$C$4:$C$3072,WQBE_Loading!J$4:J$3072,,0,),"")</f>
        <v/>
      </c>
      <c r="AK1138" s="25" t="str">
        <f>IFERROR(_xlfn.XLOOKUP($C1138,WQBE_Loading!$C$4:$C$3072,WQBE_Loading!K$4:K$3072,,0,),"")</f>
        <v/>
      </c>
      <c r="AL1138" s="25" t="str">
        <f>IFERROR(_xlfn.XLOOKUP($C1138,WQBE_Loading!$C$4:$C$3072,WQBE_Loading!L$4:L$3072,,0,),"")</f>
        <v/>
      </c>
      <c r="AM1138" s="25" t="str">
        <f>IFERROR(_xlfn.XLOOKUP($C1138,WQBE_Loading!$C$4:$C$3072,WQBE_Loading!M$4:M$3072,,0,),"")</f>
        <v/>
      </c>
      <c r="AN1138" s="25" t="str">
        <f>IFERROR(_xlfn.XLOOKUP($C1138,WQBE_Loading!$C$4:$C$3072,WQBE_Loading!N$4:N$3072,,0,),"")</f>
        <v/>
      </c>
      <c r="AO1138" s="25" t="str">
        <f>IFERROR(_xlfn.XLOOKUP($C1138,WQBE_Loading!$C$4:$C$3072,WQBE_Loading!O$4:O$3072,,0,),"")</f>
        <v/>
      </c>
      <c r="AP1138" s="25" t="str">
        <f>IFERROR(_xlfn.XLOOKUP($C1138,WQBE_Loading!$C$4:$C$3072,WQBE_Loading!P$4:P$3072,,0,),"")</f>
        <v/>
      </c>
      <c r="AQ1138" s="13" t="str">
        <f>IFERROR(_xlfn.XLOOKUP($C1138,WQBE_Loading!$C$4:$C$3072,WQBE_Loading!Q$4:Q$3072,,0,),"")</f>
        <v/>
      </c>
      <c r="AR1138">
        <f>_xlfn.XLOOKUP(C1138,UrbanHeat!$A$2:$A$1333,UrbanHeat!$B$2:$B$1333,,0,)</f>
        <v>9.4169999999999998</v>
      </c>
      <c r="AS1138" s="25">
        <f>_xlfn.XLOOKUP($C1138,TNC_Loading!$A$2:$A$1332,TNC_Loading!B$2:B$1332,,0,)</f>
        <v>5.1689999999999996</v>
      </c>
      <c r="AT1138" s="25">
        <f>_xlfn.XLOOKUP($C1138,TNC_Loading!$A$2:$A$1332,TNC_Loading!C$2:C$1332,,0,)</f>
        <v>1.4999999999999999E-2</v>
      </c>
      <c r="AU1138" s="25">
        <f>_xlfn.XLOOKUP($C1138,TNC_Loading!$A$2:$A$1332,TNC_Loading!D$2:D$1332,,0,)</f>
        <v>2.012</v>
      </c>
      <c r="AV1138" s="25">
        <f>_xlfn.XLOOKUP($C1138,TNC_Loading!$A$2:$A$1332,TNC_Loading!E$2:E$1332,,0,)</f>
        <v>1.3089999999999999</v>
      </c>
      <c r="AW1138" s="25">
        <f>_xlfn.XLOOKUP($C1138,TNC_Loading!$A$2:$A$1332,TNC_Loading!F$2:F$1332,,0,)</f>
        <v>103.732</v>
      </c>
      <c r="AX1138">
        <f>_xlfn.XLOOKUP(C1138,BIBI!$D$2:$D$1332,BIBI!$F$2:$F$1332,,0,)</f>
        <v>0</v>
      </c>
      <c r="AY1138">
        <f>_xlfn.XLOOKUP(C1138,FacilityCounts!$A$3:$A$1333,FacilityCounts!$B$3:$B$1333,,0,)</f>
        <v>0</v>
      </c>
      <c r="AZ1138">
        <f>_xlfn.XLOOKUP(C1138,FacilityCounts!$D$3:$D$1333,FacilityCounts!$E$3:$E$1333,,0,)</f>
        <v>0</v>
      </c>
      <c r="BA1138">
        <f>_xlfn.XLOOKUP(C1138,FacilityCounts!$G$3:$G$1333,FacilityCounts!$H$3:$H$1333,,0,)</f>
        <v>0</v>
      </c>
      <c r="BB1138">
        <f>IFERROR(_xlfn.XLOOKUP(C1138,'DA to P Sensitive Lakes'!$P$2:$P$44,'DA to P Sensitive Lakes'!$Q$2:$Q$44,,0,),0)</f>
        <v>0</v>
      </c>
      <c r="BC1138" s="25">
        <f>_xlfn.XLOOKUP(C1138,'Historic Runoff (mm)'!$A$2:$A$1332,'Historic Runoff (mm)'!$B$2:$B$1332,,0,)</f>
        <v>465.96600000000001</v>
      </c>
      <c r="BD1138">
        <f>_xlfn.XLOOKUP(C1138,DrainageComplaint!$A$2:$A$1332,DrainageComplaint!$B$2:$B$1332,,0,)</f>
        <v>0</v>
      </c>
      <c r="BE1138">
        <f>_xlfn.XLOOKUP(C1138,PAD_Area!$G$2:$G$1332,PAD_Area!$H$2:$H$1332,,0,)</f>
        <v>0.43186748379957862</v>
      </c>
    </row>
    <row r="1139" spans="1:57" x14ac:dyDescent="0.2">
      <c r="A1139" s="2">
        <v>1136</v>
      </c>
      <c r="B1139" s="2">
        <v>1137</v>
      </c>
      <c r="C1139" s="20">
        <v>1501180</v>
      </c>
      <c r="D1139" s="3" t="s">
        <v>1099</v>
      </c>
      <c r="E1139" s="3" t="s">
        <v>1017</v>
      </c>
      <c r="F1139" s="3">
        <v>2823.2779999999998</v>
      </c>
      <c r="G1139" s="3">
        <v>53402.207748599998</v>
      </c>
      <c r="H1139" s="3">
        <v>122981491.42900001</v>
      </c>
      <c r="I1139" s="2">
        <v>0</v>
      </c>
      <c r="J1139" s="2">
        <v>2</v>
      </c>
      <c r="K1139" s="2">
        <v>0</v>
      </c>
      <c r="L1139" s="2">
        <v>0</v>
      </c>
      <c r="M1139" s="3">
        <v>0</v>
      </c>
      <c r="N1139" s="2">
        <f>_xlfn.XLOOKUP(C1139,Shellfish_Presence!$E$3:$E$1333,Shellfish_Presence!$G$3:$G$1333,,0,)</f>
        <v>0</v>
      </c>
      <c r="O1139" s="3">
        <v>0</v>
      </c>
      <c r="P1139" s="3">
        <v>0</v>
      </c>
      <c r="Q1139" s="2">
        <v>0</v>
      </c>
      <c r="R1139" s="3">
        <v>1</v>
      </c>
      <c r="S1139" s="3">
        <v>0</v>
      </c>
      <c r="T1139" s="3">
        <v>0</v>
      </c>
      <c r="U1139" s="3">
        <v>0</v>
      </c>
      <c r="V1139" s="2">
        <v>0</v>
      </c>
      <c r="W1139" s="3" t="str">
        <f t="shared" si="34"/>
        <v/>
      </c>
      <c r="X1139" t="str">
        <f t="shared" si="35"/>
        <v/>
      </c>
      <c r="Y1139">
        <f>IFERROR(INDEX('Parcel Year'!$N$3:$N$1175,MATCH(KC_SPS_SubbasinAttributes!C1139,'Parcel Year'!$M$3:$M$1175,0)),0)</f>
        <v>0</v>
      </c>
      <c r="Z1139">
        <f>INDEX(Imperviousness!$B$2:$B$1332,MATCH(KC_SPS_SubbasinAttributes!C1139,Imperviousness!$A$2:$A$1332,0))</f>
        <v>0</v>
      </c>
      <c r="AA1139">
        <f>INDEX('Flow Duration Index'!$B$2:$B$1332,MATCH(KC_SPS_SubbasinAttributes!C1139,'Flow Duration Index'!$A$2:$A$1332,0))</f>
        <v>1.7729999999999999</v>
      </c>
      <c r="AB1139">
        <f>INDEX(Opportunity_Index!$G$2:$G$1333,MATCH(KC_SPS_SubbasinAttributes!C1139,Opportunity_Index!$F$2:$F$1333,0))</f>
        <v>0</v>
      </c>
      <c r="AC1139">
        <f>INDEX(Traffic!$B$2:$B$1332,MATCH(KC_SPS_SubbasinAttributes!C1139,Traffic!$A$2:$A$1332,0))</f>
        <v>0</v>
      </c>
      <c r="AD1139">
        <f>INDEX(EquityScore!$F$3:$F$1334,MATCH(KC_SPS_SubbasinAttributes!C1139,EquityScore!$E$3:$E$1334,0))</f>
        <v>1.6666666699999999</v>
      </c>
      <c r="AE1139" t="str">
        <f>IFERROR(INDEX(PavementCondition!$E$2:$E$669,MATCH(KC_SPS_SubbasinAttributes!C1139,PavementCondition!$D$2:$D$669,0)),"N/A")</f>
        <v>N/A</v>
      </c>
      <c r="AF1139">
        <f>INDEX(SpawnerMortality!$E$2:$E$1331,MATCH(KC_SPS_SubbasinAttributes!C1139,SpawnerMortality!$D$2:$D$1331,0))</f>
        <v>0</v>
      </c>
      <c r="AG1139" s="25" t="str">
        <f>IFERROR(_xlfn.XLOOKUP($C1139,WQBE_Loading!$C$4:$C$3072,WQBE_Loading!G$4:G$3072,,0,),"")</f>
        <v/>
      </c>
      <c r="AH1139" s="25" t="str">
        <f>IFERROR(_xlfn.XLOOKUP($C1139,WQBE_Loading!$C$4:$C$3072,WQBE_Loading!H$4:H$3072,,0,),"")</f>
        <v/>
      </c>
      <c r="AI1139" s="25" t="str">
        <f>IFERROR(_xlfn.XLOOKUP($C1139,WQBE_Loading!$C$4:$C$3072,WQBE_Loading!I$4:I$3072,,0,),"")</f>
        <v/>
      </c>
      <c r="AJ1139" s="25" t="str">
        <f>IFERROR(_xlfn.XLOOKUP($C1139,WQBE_Loading!$C$4:$C$3072,WQBE_Loading!J$4:J$3072,,0,),"")</f>
        <v/>
      </c>
      <c r="AK1139" s="25" t="str">
        <f>IFERROR(_xlfn.XLOOKUP($C1139,WQBE_Loading!$C$4:$C$3072,WQBE_Loading!K$4:K$3072,,0,),"")</f>
        <v/>
      </c>
      <c r="AL1139" s="25" t="str">
        <f>IFERROR(_xlfn.XLOOKUP($C1139,WQBE_Loading!$C$4:$C$3072,WQBE_Loading!L$4:L$3072,,0,),"")</f>
        <v/>
      </c>
      <c r="AM1139" s="25" t="str">
        <f>IFERROR(_xlfn.XLOOKUP($C1139,WQBE_Loading!$C$4:$C$3072,WQBE_Loading!M$4:M$3072,,0,),"")</f>
        <v/>
      </c>
      <c r="AN1139" s="25" t="str">
        <f>IFERROR(_xlfn.XLOOKUP($C1139,WQBE_Loading!$C$4:$C$3072,WQBE_Loading!N$4:N$3072,,0,),"")</f>
        <v/>
      </c>
      <c r="AO1139" s="25" t="str">
        <f>IFERROR(_xlfn.XLOOKUP($C1139,WQBE_Loading!$C$4:$C$3072,WQBE_Loading!O$4:O$3072,,0,),"")</f>
        <v/>
      </c>
      <c r="AP1139" s="25" t="str">
        <f>IFERROR(_xlfn.XLOOKUP($C1139,WQBE_Loading!$C$4:$C$3072,WQBE_Loading!P$4:P$3072,,0,),"")</f>
        <v/>
      </c>
      <c r="AQ1139" s="13" t="str">
        <f>IFERROR(_xlfn.XLOOKUP($C1139,WQBE_Loading!$C$4:$C$3072,WQBE_Loading!Q$4:Q$3072,,0,),"")</f>
        <v/>
      </c>
      <c r="AR1139">
        <f>_xlfn.XLOOKUP(C1139,UrbanHeat!$A$2:$A$1333,UrbanHeat!$B$2:$B$1333,,0,)</f>
        <v>10.14</v>
      </c>
      <c r="AS1139" s="25">
        <f>_xlfn.XLOOKUP($C1139,TNC_Loading!$A$2:$A$1332,TNC_Loading!B$2:B$1332,,0,)</f>
        <v>1.8959999999999999</v>
      </c>
      <c r="AT1139" s="25">
        <f>_xlfn.XLOOKUP($C1139,TNC_Loading!$A$2:$A$1332,TNC_Loading!C$2:C$1332,,0,)</f>
        <v>5.0000000000000001E-3</v>
      </c>
      <c r="AU1139" s="25">
        <f>_xlfn.XLOOKUP($C1139,TNC_Loading!$A$2:$A$1332,TNC_Loading!D$2:D$1332,,0,)</f>
        <v>0.432</v>
      </c>
      <c r="AV1139" s="25">
        <f>_xlfn.XLOOKUP($C1139,TNC_Loading!$A$2:$A$1332,TNC_Loading!E$2:E$1332,,0,)</f>
        <v>0.38300000000000001</v>
      </c>
      <c r="AW1139" s="25">
        <f>_xlfn.XLOOKUP($C1139,TNC_Loading!$A$2:$A$1332,TNC_Loading!F$2:F$1332,,0,)</f>
        <v>32.996000000000002</v>
      </c>
      <c r="AX1139">
        <f>_xlfn.XLOOKUP(C1139,BIBI!$D$2:$D$1332,BIBI!$F$2:$F$1332,,0,)</f>
        <v>0</v>
      </c>
      <c r="AY1139">
        <f>_xlfn.XLOOKUP(C1139,FacilityCounts!$A$3:$A$1333,FacilityCounts!$B$3:$B$1333,,0,)</f>
        <v>0</v>
      </c>
      <c r="AZ1139">
        <f>_xlfn.XLOOKUP(C1139,FacilityCounts!$D$3:$D$1333,FacilityCounts!$E$3:$E$1333,,0,)</f>
        <v>0</v>
      </c>
      <c r="BA1139">
        <f>_xlfn.XLOOKUP(C1139,FacilityCounts!$G$3:$G$1333,FacilityCounts!$H$3:$H$1333,,0,)</f>
        <v>0</v>
      </c>
      <c r="BB1139">
        <f>IFERROR(_xlfn.XLOOKUP(C1139,'DA to P Sensitive Lakes'!$P$2:$P$44,'DA to P Sensitive Lakes'!$Q$2:$Q$44,,0,),0)</f>
        <v>0</v>
      </c>
      <c r="BC1139" s="25">
        <f>_xlfn.XLOOKUP(C1139,'Historic Runoff (mm)'!$A$2:$A$1332,'Historic Runoff (mm)'!$B$2:$B$1332,,0,)</f>
        <v>177.66</v>
      </c>
      <c r="BD1139">
        <f>_xlfn.XLOOKUP(C1139,DrainageComplaint!$A$2:$A$1332,DrainageComplaint!$B$2:$B$1332,,0,)</f>
        <v>0</v>
      </c>
      <c r="BE1139">
        <f>_xlfn.XLOOKUP(C1139,PAD_Area!$G$2:$G$1332,PAD_Area!$H$2:$H$1332,,0,)</f>
        <v>3.0083710502367467E-2</v>
      </c>
    </row>
    <row r="1140" spans="1:57" x14ac:dyDescent="0.2">
      <c r="A1140" s="2">
        <v>1137</v>
      </c>
      <c r="B1140" s="2">
        <v>1138</v>
      </c>
      <c r="C1140" s="20">
        <v>1501190</v>
      </c>
      <c r="D1140" s="3" t="s">
        <v>1099</v>
      </c>
      <c r="E1140" s="3" t="s">
        <v>1017</v>
      </c>
      <c r="F1140" s="3">
        <v>1486.027</v>
      </c>
      <c r="G1140" s="3">
        <v>46392.840696300002</v>
      </c>
      <c r="H1140" s="3">
        <v>64731075.029399998</v>
      </c>
      <c r="I1140" s="2">
        <v>0</v>
      </c>
      <c r="J1140" s="2">
        <v>1</v>
      </c>
      <c r="K1140" s="2">
        <v>0</v>
      </c>
      <c r="L1140" s="2">
        <v>1</v>
      </c>
      <c r="M1140" s="3">
        <v>0</v>
      </c>
      <c r="N1140" s="2">
        <f>_xlfn.XLOOKUP(C1140,Shellfish_Presence!$E$3:$E$1333,Shellfish_Presence!$G$3:$G$1333,,0,)</f>
        <v>0</v>
      </c>
      <c r="O1140" s="3">
        <v>0</v>
      </c>
      <c r="P1140" s="3">
        <v>0</v>
      </c>
      <c r="Q1140" s="2">
        <v>0</v>
      </c>
      <c r="R1140" s="3">
        <v>1</v>
      </c>
      <c r="S1140" s="3">
        <v>0</v>
      </c>
      <c r="T1140" s="3">
        <v>0</v>
      </c>
      <c r="U1140" s="3">
        <v>0</v>
      </c>
      <c r="V1140" s="2">
        <v>0</v>
      </c>
      <c r="W1140" s="3" t="str">
        <f t="shared" si="34"/>
        <v/>
      </c>
      <c r="X1140" t="str">
        <f t="shared" si="35"/>
        <v/>
      </c>
      <c r="Y1140">
        <f>IFERROR(INDEX('Parcel Year'!$N$3:$N$1175,MATCH(KC_SPS_SubbasinAttributes!C1140,'Parcel Year'!$M$3:$M$1175,0)),0)</f>
        <v>0</v>
      </c>
      <c r="Z1140">
        <f>INDEX(Imperviousness!$B$2:$B$1332,MATCH(KC_SPS_SubbasinAttributes!C1140,Imperviousness!$A$2:$A$1332,0))</f>
        <v>7.0000000000000001E-3</v>
      </c>
      <c r="AA1140">
        <f>INDEX('Flow Duration Index'!$B$2:$B$1332,MATCH(KC_SPS_SubbasinAttributes!C1140,'Flow Duration Index'!$A$2:$A$1332,0))</f>
        <v>1.8180000000000001</v>
      </c>
      <c r="AB1140">
        <f>INDEX(Opportunity_Index!$G$2:$G$1333,MATCH(KC_SPS_SubbasinAttributes!C1140,Opportunity_Index!$F$2:$F$1333,0))</f>
        <v>0</v>
      </c>
      <c r="AC1140">
        <f>INDEX(Traffic!$B$2:$B$1332,MATCH(KC_SPS_SubbasinAttributes!C1140,Traffic!$A$2:$A$1332,0))</f>
        <v>7451.5730000000003</v>
      </c>
      <c r="AD1140">
        <f>INDEX(EquityScore!$F$3:$F$1334,MATCH(KC_SPS_SubbasinAttributes!C1140,EquityScore!$E$3:$E$1334,0))</f>
        <v>1.6666666699999999</v>
      </c>
      <c r="AE1140" t="str">
        <f>IFERROR(INDEX(PavementCondition!$E$2:$E$669,MATCH(KC_SPS_SubbasinAttributes!C1140,PavementCondition!$D$2:$D$669,0)),"N/A")</f>
        <v>N/A</v>
      </c>
      <c r="AF1140">
        <f>INDEX(SpawnerMortality!$E$2:$E$1331,MATCH(KC_SPS_SubbasinAttributes!C1140,SpawnerMortality!$D$2:$D$1331,0))</f>
        <v>0</v>
      </c>
      <c r="AG1140" s="25" t="str">
        <f>IFERROR(_xlfn.XLOOKUP($C1140,WQBE_Loading!$C$4:$C$3072,WQBE_Loading!G$4:G$3072,,0,),"")</f>
        <v/>
      </c>
      <c r="AH1140" s="25" t="str">
        <f>IFERROR(_xlfn.XLOOKUP($C1140,WQBE_Loading!$C$4:$C$3072,WQBE_Loading!H$4:H$3072,,0,),"")</f>
        <v/>
      </c>
      <c r="AI1140" s="25" t="str">
        <f>IFERROR(_xlfn.XLOOKUP($C1140,WQBE_Loading!$C$4:$C$3072,WQBE_Loading!I$4:I$3072,,0,),"")</f>
        <v/>
      </c>
      <c r="AJ1140" s="25" t="str">
        <f>IFERROR(_xlfn.XLOOKUP($C1140,WQBE_Loading!$C$4:$C$3072,WQBE_Loading!J$4:J$3072,,0,),"")</f>
        <v/>
      </c>
      <c r="AK1140" s="25" t="str">
        <f>IFERROR(_xlfn.XLOOKUP($C1140,WQBE_Loading!$C$4:$C$3072,WQBE_Loading!K$4:K$3072,,0,),"")</f>
        <v/>
      </c>
      <c r="AL1140" s="25" t="str">
        <f>IFERROR(_xlfn.XLOOKUP($C1140,WQBE_Loading!$C$4:$C$3072,WQBE_Loading!L$4:L$3072,,0,),"")</f>
        <v/>
      </c>
      <c r="AM1140" s="25" t="str">
        <f>IFERROR(_xlfn.XLOOKUP($C1140,WQBE_Loading!$C$4:$C$3072,WQBE_Loading!M$4:M$3072,,0,),"")</f>
        <v/>
      </c>
      <c r="AN1140" s="25" t="str">
        <f>IFERROR(_xlfn.XLOOKUP($C1140,WQBE_Loading!$C$4:$C$3072,WQBE_Loading!N$4:N$3072,,0,),"")</f>
        <v/>
      </c>
      <c r="AO1140" s="25" t="str">
        <f>IFERROR(_xlfn.XLOOKUP($C1140,WQBE_Loading!$C$4:$C$3072,WQBE_Loading!O$4:O$3072,,0,),"")</f>
        <v/>
      </c>
      <c r="AP1140" s="25" t="str">
        <f>IFERROR(_xlfn.XLOOKUP($C1140,WQBE_Loading!$C$4:$C$3072,WQBE_Loading!P$4:P$3072,,0,),"")</f>
        <v/>
      </c>
      <c r="AQ1140" s="13" t="str">
        <f>IFERROR(_xlfn.XLOOKUP($C1140,WQBE_Loading!$C$4:$C$3072,WQBE_Loading!Q$4:Q$3072,,0,),"")</f>
        <v/>
      </c>
      <c r="AR1140">
        <f>_xlfn.XLOOKUP(C1140,UrbanHeat!$A$2:$A$1333,UrbanHeat!$B$2:$B$1333,,0,)</f>
        <v>9.7799999999999994</v>
      </c>
      <c r="AS1140" s="25">
        <f>_xlfn.XLOOKUP($C1140,TNC_Loading!$A$2:$A$1332,TNC_Loading!B$2:B$1332,,0,)</f>
        <v>0.95599999999999996</v>
      </c>
      <c r="AT1140" s="25">
        <f>_xlfn.XLOOKUP($C1140,TNC_Loading!$A$2:$A$1332,TNC_Loading!C$2:C$1332,,0,)</f>
        <v>3.0000000000000001E-3</v>
      </c>
      <c r="AU1140" s="25">
        <f>_xlfn.XLOOKUP($C1140,TNC_Loading!$A$2:$A$1332,TNC_Loading!D$2:D$1332,,0,)</f>
        <v>0.27400000000000002</v>
      </c>
      <c r="AV1140" s="25">
        <f>_xlfn.XLOOKUP($C1140,TNC_Loading!$A$2:$A$1332,TNC_Loading!E$2:E$1332,,0,)</f>
        <v>0.216</v>
      </c>
      <c r="AW1140" s="25">
        <f>_xlfn.XLOOKUP($C1140,TNC_Loading!$A$2:$A$1332,TNC_Loading!F$2:F$1332,,0,)</f>
        <v>17.308</v>
      </c>
      <c r="AX1140">
        <f>_xlfn.XLOOKUP(C1140,BIBI!$D$2:$D$1332,BIBI!$F$2:$F$1332,,0,)</f>
        <v>0</v>
      </c>
      <c r="AY1140">
        <f>_xlfn.XLOOKUP(C1140,FacilityCounts!$A$3:$A$1333,FacilityCounts!$B$3:$B$1333,,0,)</f>
        <v>0</v>
      </c>
      <c r="AZ1140">
        <f>_xlfn.XLOOKUP(C1140,FacilityCounts!$D$3:$D$1333,FacilityCounts!$E$3:$E$1333,,0,)</f>
        <v>0</v>
      </c>
      <c r="BA1140">
        <f>_xlfn.XLOOKUP(C1140,FacilityCounts!$G$3:$G$1333,FacilityCounts!$H$3:$H$1333,,0,)</f>
        <v>0</v>
      </c>
      <c r="BB1140">
        <f>IFERROR(_xlfn.XLOOKUP(C1140,'DA to P Sensitive Lakes'!$P$2:$P$44,'DA to P Sensitive Lakes'!$Q$2:$Q$44,,0,),0)</f>
        <v>0</v>
      </c>
      <c r="BC1140" s="25">
        <f>_xlfn.XLOOKUP(C1140,'Historic Runoff (mm)'!$A$2:$A$1332,'Historic Runoff (mm)'!$B$2:$B$1332,,0,)</f>
        <v>103.518</v>
      </c>
      <c r="BD1140">
        <f>_xlfn.XLOOKUP(C1140,DrainageComplaint!$A$2:$A$1332,DrainageComplaint!$B$2:$B$1332,,0,)</f>
        <v>0</v>
      </c>
      <c r="BE1140">
        <f>_xlfn.XLOOKUP(C1140,PAD_Area!$G$2:$G$1332,PAD_Area!$H$2:$H$1332,,0,)</f>
        <v>0.92543399333953857</v>
      </c>
    </row>
    <row r="1141" spans="1:57" x14ac:dyDescent="0.2">
      <c r="A1141" s="2">
        <v>1138</v>
      </c>
      <c r="B1141" s="2">
        <v>1139</v>
      </c>
      <c r="C1141" s="20">
        <v>1501200</v>
      </c>
      <c r="D1141" s="3" t="s">
        <v>1098</v>
      </c>
      <c r="E1141" s="3" t="s">
        <v>1017</v>
      </c>
      <c r="F1141" s="3">
        <v>649.48199999999997</v>
      </c>
      <c r="G1141" s="3">
        <v>24731.468645100002</v>
      </c>
      <c r="H1141" s="3">
        <v>28291312.400400002</v>
      </c>
      <c r="I1141" s="2">
        <v>0</v>
      </c>
      <c r="J1141" s="2">
        <v>2</v>
      </c>
      <c r="K1141" s="2">
        <v>0</v>
      </c>
      <c r="L1141" s="2">
        <v>1</v>
      </c>
      <c r="M1141" s="3">
        <v>0</v>
      </c>
      <c r="N1141" s="2">
        <f>_xlfn.XLOOKUP(C1141,Shellfish_Presence!$E$3:$E$1333,Shellfish_Presence!$G$3:$G$1333,,0,)</f>
        <v>0</v>
      </c>
      <c r="O1141" s="3">
        <v>0</v>
      </c>
      <c r="P1141" s="3">
        <v>0</v>
      </c>
      <c r="Q1141" s="2">
        <v>0</v>
      </c>
      <c r="R1141" s="3">
        <v>1</v>
      </c>
      <c r="S1141" s="3">
        <v>0</v>
      </c>
      <c r="T1141" s="3">
        <v>0</v>
      </c>
      <c r="U1141" s="3">
        <v>0</v>
      </c>
      <c r="V1141" s="2">
        <v>0</v>
      </c>
      <c r="W1141" s="3" t="str">
        <f t="shared" si="34"/>
        <v/>
      </c>
      <c r="X1141" t="str">
        <f t="shared" si="35"/>
        <v/>
      </c>
      <c r="Y1141">
        <f>IFERROR(INDEX('Parcel Year'!$N$3:$N$1175,MATCH(KC_SPS_SubbasinAttributes!C1141,'Parcel Year'!$M$3:$M$1175,0)),0)</f>
        <v>0</v>
      </c>
      <c r="Z1141">
        <f>INDEX(Imperviousness!$B$2:$B$1332,MATCH(KC_SPS_SubbasinAttributes!C1141,Imperviousness!$A$2:$A$1332,0))</f>
        <v>2.4E-2</v>
      </c>
      <c r="AA1141">
        <f>INDEX('Flow Duration Index'!$B$2:$B$1332,MATCH(KC_SPS_SubbasinAttributes!C1141,'Flow Duration Index'!$A$2:$A$1332,0))</f>
        <v>1.3819999999999999</v>
      </c>
      <c r="AB1141">
        <f>INDEX(Opportunity_Index!$G$2:$G$1333,MATCH(KC_SPS_SubbasinAttributes!C1141,Opportunity_Index!$F$2:$F$1333,0))</f>
        <v>0</v>
      </c>
      <c r="AC1141">
        <f>INDEX(Traffic!$B$2:$B$1332,MATCH(KC_SPS_SubbasinAttributes!C1141,Traffic!$A$2:$A$1332,0))</f>
        <v>10936.933999999999</v>
      </c>
      <c r="AD1141">
        <f>INDEX(EquityScore!$F$3:$F$1334,MATCH(KC_SPS_SubbasinAttributes!C1141,EquityScore!$E$3:$E$1334,0))</f>
        <v>1.6666666699999999</v>
      </c>
      <c r="AE1141" t="str">
        <f>IFERROR(INDEX(PavementCondition!$E$2:$E$669,MATCH(KC_SPS_SubbasinAttributes!C1141,PavementCondition!$D$2:$D$669,0)),"N/A")</f>
        <v>N/A</v>
      </c>
      <c r="AF1141">
        <f>INDEX(SpawnerMortality!$E$2:$E$1331,MATCH(KC_SPS_SubbasinAttributes!C1141,SpawnerMortality!$D$2:$D$1331,0))</f>
        <v>0</v>
      </c>
      <c r="AG1141" s="25" t="str">
        <f>IFERROR(_xlfn.XLOOKUP($C1141,WQBE_Loading!$C$4:$C$3072,WQBE_Loading!G$4:G$3072,,0,),"")</f>
        <v/>
      </c>
      <c r="AH1141" s="25" t="str">
        <f>IFERROR(_xlfn.XLOOKUP($C1141,WQBE_Loading!$C$4:$C$3072,WQBE_Loading!H$4:H$3072,,0,),"")</f>
        <v/>
      </c>
      <c r="AI1141" s="25" t="str">
        <f>IFERROR(_xlfn.XLOOKUP($C1141,WQBE_Loading!$C$4:$C$3072,WQBE_Loading!I$4:I$3072,,0,),"")</f>
        <v/>
      </c>
      <c r="AJ1141" s="25" t="str">
        <f>IFERROR(_xlfn.XLOOKUP($C1141,WQBE_Loading!$C$4:$C$3072,WQBE_Loading!J$4:J$3072,,0,),"")</f>
        <v/>
      </c>
      <c r="AK1141" s="25" t="str">
        <f>IFERROR(_xlfn.XLOOKUP($C1141,WQBE_Loading!$C$4:$C$3072,WQBE_Loading!K$4:K$3072,,0,),"")</f>
        <v/>
      </c>
      <c r="AL1141" s="25" t="str">
        <f>IFERROR(_xlfn.XLOOKUP($C1141,WQBE_Loading!$C$4:$C$3072,WQBE_Loading!L$4:L$3072,,0,),"")</f>
        <v/>
      </c>
      <c r="AM1141" s="25" t="str">
        <f>IFERROR(_xlfn.XLOOKUP($C1141,WQBE_Loading!$C$4:$C$3072,WQBE_Loading!M$4:M$3072,,0,),"")</f>
        <v/>
      </c>
      <c r="AN1141" s="25" t="str">
        <f>IFERROR(_xlfn.XLOOKUP($C1141,WQBE_Loading!$C$4:$C$3072,WQBE_Loading!N$4:N$3072,,0,),"")</f>
        <v/>
      </c>
      <c r="AO1141" s="25" t="str">
        <f>IFERROR(_xlfn.XLOOKUP($C1141,WQBE_Loading!$C$4:$C$3072,WQBE_Loading!O$4:O$3072,,0,),"")</f>
        <v/>
      </c>
      <c r="AP1141" s="25" t="str">
        <f>IFERROR(_xlfn.XLOOKUP($C1141,WQBE_Loading!$C$4:$C$3072,WQBE_Loading!P$4:P$3072,,0,),"")</f>
        <v/>
      </c>
      <c r="AQ1141" s="13" t="str">
        <f>IFERROR(_xlfn.XLOOKUP($C1141,WQBE_Loading!$C$4:$C$3072,WQBE_Loading!Q$4:Q$3072,,0,),"")</f>
        <v/>
      </c>
      <c r="AR1141">
        <f>_xlfn.XLOOKUP(C1141,UrbanHeat!$A$2:$A$1333,UrbanHeat!$B$2:$B$1333,,0,)</f>
        <v>10.247</v>
      </c>
      <c r="AS1141" s="25">
        <f>_xlfn.XLOOKUP($C1141,TNC_Loading!$A$2:$A$1332,TNC_Loading!B$2:B$1332,,0,)</f>
        <v>2.78</v>
      </c>
      <c r="AT1141" s="25">
        <f>_xlfn.XLOOKUP($C1141,TNC_Loading!$A$2:$A$1332,TNC_Loading!C$2:C$1332,,0,)</f>
        <v>1.2999999999999999E-2</v>
      </c>
      <c r="AU1141" s="25">
        <f>_xlfn.XLOOKUP($C1141,TNC_Loading!$A$2:$A$1332,TNC_Loading!D$2:D$1332,,0,)</f>
        <v>1.837</v>
      </c>
      <c r="AV1141" s="25">
        <f>_xlfn.XLOOKUP($C1141,TNC_Loading!$A$2:$A$1332,TNC_Loading!E$2:E$1332,,0,)</f>
        <v>0.995</v>
      </c>
      <c r="AW1141" s="25">
        <f>_xlfn.XLOOKUP($C1141,TNC_Loading!$A$2:$A$1332,TNC_Loading!F$2:F$1332,,0,)</f>
        <v>51.96</v>
      </c>
      <c r="AX1141">
        <f>_xlfn.XLOOKUP(C1141,BIBI!$D$2:$D$1332,BIBI!$F$2:$F$1332,,0,)</f>
        <v>0</v>
      </c>
      <c r="AY1141">
        <f>_xlfn.XLOOKUP(C1141,FacilityCounts!$A$3:$A$1333,FacilityCounts!$B$3:$B$1333,,0,)</f>
        <v>0</v>
      </c>
      <c r="AZ1141">
        <f>_xlfn.XLOOKUP(C1141,FacilityCounts!$D$3:$D$1333,FacilityCounts!$E$3:$E$1333,,0,)</f>
        <v>0</v>
      </c>
      <c r="BA1141">
        <f>_xlfn.XLOOKUP(C1141,FacilityCounts!$G$3:$G$1333,FacilityCounts!$H$3:$H$1333,,0,)</f>
        <v>0</v>
      </c>
      <c r="BB1141">
        <f>IFERROR(_xlfn.XLOOKUP(C1141,'DA to P Sensitive Lakes'!$P$2:$P$44,'DA to P Sensitive Lakes'!$Q$2:$Q$44,,0,),0)</f>
        <v>0</v>
      </c>
      <c r="BC1141" s="25">
        <f>_xlfn.XLOOKUP(C1141,'Historic Runoff (mm)'!$A$2:$A$1332,'Historic Runoff (mm)'!$B$2:$B$1332,,0,)</f>
        <v>202.624</v>
      </c>
      <c r="BD1141">
        <f>_xlfn.XLOOKUP(C1141,DrainageComplaint!$A$2:$A$1332,DrainageComplaint!$B$2:$B$1332,,0,)</f>
        <v>0</v>
      </c>
      <c r="BE1141">
        <f>_xlfn.XLOOKUP(C1141,PAD_Area!$G$2:$G$1332,PAD_Area!$H$2:$H$1332,,0,)</f>
        <v>0.4437749981880188</v>
      </c>
    </row>
    <row r="1142" spans="1:57" x14ac:dyDescent="0.2">
      <c r="A1142" s="2">
        <v>1139</v>
      </c>
      <c r="B1142" s="2">
        <v>1140</v>
      </c>
      <c r="C1142" s="20">
        <v>1501210</v>
      </c>
      <c r="D1142" s="3" t="s">
        <v>1098</v>
      </c>
      <c r="E1142" s="3" t="s">
        <v>1017</v>
      </c>
      <c r="F1142" s="3">
        <v>1605.46</v>
      </c>
      <c r="G1142" s="3">
        <v>41344.066235400001</v>
      </c>
      <c r="H1142" s="3">
        <v>69933573.255099997</v>
      </c>
      <c r="I1142" s="2">
        <v>0</v>
      </c>
      <c r="J1142" s="2">
        <v>2</v>
      </c>
      <c r="K1142" s="2">
        <v>0</v>
      </c>
      <c r="L1142" s="2">
        <v>0</v>
      </c>
      <c r="M1142" s="3">
        <v>0</v>
      </c>
      <c r="N1142" s="2">
        <f>_xlfn.XLOOKUP(C1142,Shellfish_Presence!$E$3:$E$1333,Shellfish_Presence!$G$3:$G$1333,,0,)</f>
        <v>0</v>
      </c>
      <c r="O1142" s="3">
        <v>0</v>
      </c>
      <c r="P1142" s="3">
        <v>0</v>
      </c>
      <c r="Q1142" s="2">
        <v>0</v>
      </c>
      <c r="R1142" s="3">
        <v>1</v>
      </c>
      <c r="S1142" s="3">
        <v>0</v>
      </c>
      <c r="T1142" s="3">
        <v>0</v>
      </c>
      <c r="U1142" s="3">
        <v>0</v>
      </c>
      <c r="V1142" s="2">
        <v>0</v>
      </c>
      <c r="W1142" s="3" t="str">
        <f t="shared" si="34"/>
        <v/>
      </c>
      <c r="X1142" t="str">
        <f t="shared" si="35"/>
        <v/>
      </c>
      <c r="Y1142">
        <f>IFERROR(INDEX('Parcel Year'!$N$3:$N$1175,MATCH(KC_SPS_SubbasinAttributes!C1142,'Parcel Year'!$M$3:$M$1175,0)),0)</f>
        <v>0</v>
      </c>
      <c r="Z1142">
        <f>INDEX(Imperviousness!$B$2:$B$1332,MATCH(KC_SPS_SubbasinAttributes!C1142,Imperviousness!$A$2:$A$1332,0))</f>
        <v>0</v>
      </c>
      <c r="AA1142">
        <f>INDEX('Flow Duration Index'!$B$2:$B$1332,MATCH(KC_SPS_SubbasinAttributes!C1142,'Flow Duration Index'!$A$2:$A$1332,0))</f>
        <v>1.794</v>
      </c>
      <c r="AB1142">
        <f>INDEX(Opportunity_Index!$G$2:$G$1333,MATCH(KC_SPS_SubbasinAttributes!C1142,Opportunity_Index!$F$2:$F$1333,0))</f>
        <v>0</v>
      </c>
      <c r="AC1142">
        <f>INDEX(Traffic!$B$2:$B$1332,MATCH(KC_SPS_SubbasinAttributes!C1142,Traffic!$A$2:$A$1332,0))</f>
        <v>0</v>
      </c>
      <c r="AD1142">
        <f>INDEX(EquityScore!$F$3:$F$1334,MATCH(KC_SPS_SubbasinAttributes!C1142,EquityScore!$E$3:$E$1334,0))</f>
        <v>1.6666666699999999</v>
      </c>
      <c r="AE1142" t="str">
        <f>IFERROR(INDEX(PavementCondition!$E$2:$E$669,MATCH(KC_SPS_SubbasinAttributes!C1142,PavementCondition!$D$2:$D$669,0)),"N/A")</f>
        <v>N/A</v>
      </c>
      <c r="AF1142">
        <f>INDEX(SpawnerMortality!$E$2:$E$1331,MATCH(KC_SPS_SubbasinAttributes!C1142,SpawnerMortality!$D$2:$D$1331,0))</f>
        <v>0</v>
      </c>
      <c r="AG1142" s="25" t="str">
        <f>IFERROR(_xlfn.XLOOKUP($C1142,WQBE_Loading!$C$4:$C$3072,WQBE_Loading!G$4:G$3072,,0,),"")</f>
        <v/>
      </c>
      <c r="AH1142" s="25" t="str">
        <f>IFERROR(_xlfn.XLOOKUP($C1142,WQBE_Loading!$C$4:$C$3072,WQBE_Loading!H$4:H$3072,,0,),"")</f>
        <v/>
      </c>
      <c r="AI1142" s="25" t="str">
        <f>IFERROR(_xlfn.XLOOKUP($C1142,WQBE_Loading!$C$4:$C$3072,WQBE_Loading!I$4:I$3072,,0,),"")</f>
        <v/>
      </c>
      <c r="AJ1142" s="25" t="str">
        <f>IFERROR(_xlfn.XLOOKUP($C1142,WQBE_Loading!$C$4:$C$3072,WQBE_Loading!J$4:J$3072,,0,),"")</f>
        <v/>
      </c>
      <c r="AK1142" s="25" t="str">
        <f>IFERROR(_xlfn.XLOOKUP($C1142,WQBE_Loading!$C$4:$C$3072,WQBE_Loading!K$4:K$3072,,0,),"")</f>
        <v/>
      </c>
      <c r="AL1142" s="25" t="str">
        <f>IFERROR(_xlfn.XLOOKUP($C1142,WQBE_Loading!$C$4:$C$3072,WQBE_Loading!L$4:L$3072,,0,),"")</f>
        <v/>
      </c>
      <c r="AM1142" s="25" t="str">
        <f>IFERROR(_xlfn.XLOOKUP($C1142,WQBE_Loading!$C$4:$C$3072,WQBE_Loading!M$4:M$3072,,0,),"")</f>
        <v/>
      </c>
      <c r="AN1142" s="25" t="str">
        <f>IFERROR(_xlfn.XLOOKUP($C1142,WQBE_Loading!$C$4:$C$3072,WQBE_Loading!N$4:N$3072,,0,),"")</f>
        <v/>
      </c>
      <c r="AO1142" s="25" t="str">
        <f>IFERROR(_xlfn.XLOOKUP($C1142,WQBE_Loading!$C$4:$C$3072,WQBE_Loading!O$4:O$3072,,0,),"")</f>
        <v/>
      </c>
      <c r="AP1142" s="25" t="str">
        <f>IFERROR(_xlfn.XLOOKUP($C1142,WQBE_Loading!$C$4:$C$3072,WQBE_Loading!P$4:P$3072,,0,),"")</f>
        <v/>
      </c>
      <c r="AQ1142" s="13" t="str">
        <f>IFERROR(_xlfn.XLOOKUP($C1142,WQBE_Loading!$C$4:$C$3072,WQBE_Loading!Q$4:Q$3072,,0,),"")</f>
        <v/>
      </c>
      <c r="AR1142">
        <f>_xlfn.XLOOKUP(C1142,UrbanHeat!$A$2:$A$1333,UrbanHeat!$B$2:$B$1333,,0,)</f>
        <v>9.8859999999999992</v>
      </c>
      <c r="AS1142" s="25">
        <f>_xlfn.XLOOKUP($C1142,TNC_Loading!$A$2:$A$1332,TNC_Loading!B$2:B$1332,,0,)</f>
        <v>2.8879999999999999</v>
      </c>
      <c r="AT1142" s="25">
        <f>_xlfn.XLOOKUP($C1142,TNC_Loading!$A$2:$A$1332,TNC_Loading!C$2:C$1332,,0,)</f>
        <v>8.0000000000000002E-3</v>
      </c>
      <c r="AU1142" s="25">
        <f>_xlfn.XLOOKUP($C1142,TNC_Loading!$A$2:$A$1332,TNC_Loading!D$2:D$1332,,0,)</f>
        <v>0.78600000000000003</v>
      </c>
      <c r="AV1142" s="25">
        <f>_xlfn.XLOOKUP($C1142,TNC_Loading!$A$2:$A$1332,TNC_Loading!E$2:E$1332,,0,)</f>
        <v>0.57699999999999996</v>
      </c>
      <c r="AW1142" s="25">
        <f>_xlfn.XLOOKUP($C1142,TNC_Loading!$A$2:$A$1332,TNC_Loading!F$2:F$1332,,0,)</f>
        <v>50.334000000000003</v>
      </c>
      <c r="AX1142">
        <f>_xlfn.XLOOKUP(C1142,BIBI!$D$2:$D$1332,BIBI!$F$2:$F$1332,,0,)</f>
        <v>0</v>
      </c>
      <c r="AY1142">
        <f>_xlfn.XLOOKUP(C1142,FacilityCounts!$A$3:$A$1333,FacilityCounts!$B$3:$B$1333,,0,)</f>
        <v>0</v>
      </c>
      <c r="AZ1142">
        <f>_xlfn.XLOOKUP(C1142,FacilityCounts!$D$3:$D$1333,FacilityCounts!$E$3:$E$1333,,0,)</f>
        <v>0</v>
      </c>
      <c r="BA1142">
        <f>_xlfn.XLOOKUP(C1142,FacilityCounts!$G$3:$G$1333,FacilityCounts!$H$3:$H$1333,,0,)</f>
        <v>0</v>
      </c>
      <c r="BB1142">
        <f>IFERROR(_xlfn.XLOOKUP(C1142,'DA to P Sensitive Lakes'!$P$2:$P$44,'DA to P Sensitive Lakes'!$Q$2:$Q$44,,0,),0)</f>
        <v>0</v>
      </c>
      <c r="BC1142" s="25">
        <f>_xlfn.XLOOKUP(C1142,'Historic Runoff (mm)'!$A$2:$A$1332,'Historic Runoff (mm)'!$B$2:$B$1332,,0,)</f>
        <v>275.07799999999997</v>
      </c>
      <c r="BD1142">
        <f>_xlfn.XLOOKUP(C1142,DrainageComplaint!$A$2:$A$1332,DrainageComplaint!$B$2:$B$1332,,0,)</f>
        <v>0</v>
      </c>
      <c r="BE1142">
        <f>_xlfn.XLOOKUP(C1142,PAD_Area!$G$2:$G$1332,PAD_Area!$H$2:$H$1332,,0,)</f>
        <v>7.2041207829229847E-3</v>
      </c>
    </row>
    <row r="1143" spans="1:57" x14ac:dyDescent="0.2">
      <c r="A1143" s="2">
        <v>1140</v>
      </c>
      <c r="B1143" s="2">
        <v>1141</v>
      </c>
      <c r="C1143" s="20">
        <v>1501220</v>
      </c>
      <c r="D1143" s="3" t="s">
        <v>1097</v>
      </c>
      <c r="E1143" s="3" t="s">
        <v>1017</v>
      </c>
      <c r="F1143" s="3">
        <v>868.30499999999995</v>
      </c>
      <c r="G1143" s="3">
        <v>30211.140164799999</v>
      </c>
      <c r="H1143" s="3">
        <v>37823220.754299998</v>
      </c>
      <c r="I1143" s="2">
        <v>0</v>
      </c>
      <c r="J1143" s="2">
        <v>2</v>
      </c>
      <c r="K1143" s="2">
        <v>0</v>
      </c>
      <c r="L1143" s="2">
        <v>0</v>
      </c>
      <c r="M1143" s="3">
        <v>0</v>
      </c>
      <c r="N1143" s="2">
        <f>_xlfn.XLOOKUP(C1143,Shellfish_Presence!$E$3:$E$1333,Shellfish_Presence!$G$3:$G$1333,,0,)</f>
        <v>0</v>
      </c>
      <c r="O1143" s="3">
        <v>0</v>
      </c>
      <c r="P1143" s="3">
        <v>0</v>
      </c>
      <c r="Q1143" s="2">
        <v>0</v>
      </c>
      <c r="R1143" s="3">
        <v>1</v>
      </c>
      <c r="S1143" s="3">
        <v>0</v>
      </c>
      <c r="T1143" s="3">
        <v>0</v>
      </c>
      <c r="U1143" s="3">
        <v>0</v>
      </c>
      <c r="V1143" s="2">
        <v>0</v>
      </c>
      <c r="W1143" s="3" t="str">
        <f t="shared" si="34"/>
        <v/>
      </c>
      <c r="X1143" t="str">
        <f t="shared" si="35"/>
        <v/>
      </c>
      <c r="Y1143">
        <f>IFERROR(INDEX('Parcel Year'!$N$3:$N$1175,MATCH(KC_SPS_SubbasinAttributes!C1143,'Parcel Year'!$M$3:$M$1175,0)),0)</f>
        <v>0</v>
      </c>
      <c r="Z1143">
        <f>INDEX(Imperviousness!$B$2:$B$1332,MATCH(KC_SPS_SubbasinAttributes!C1143,Imperviousness!$A$2:$A$1332,0))</f>
        <v>0</v>
      </c>
      <c r="AA1143">
        <f>INDEX('Flow Duration Index'!$B$2:$B$1332,MATCH(KC_SPS_SubbasinAttributes!C1143,'Flow Duration Index'!$A$2:$A$1332,0))</f>
        <v>1.58</v>
      </c>
      <c r="AB1143">
        <f>INDEX(Opportunity_Index!$G$2:$G$1333,MATCH(KC_SPS_SubbasinAttributes!C1143,Opportunity_Index!$F$2:$F$1333,0))</f>
        <v>0</v>
      </c>
      <c r="AC1143">
        <f>INDEX(Traffic!$B$2:$B$1332,MATCH(KC_SPS_SubbasinAttributes!C1143,Traffic!$A$2:$A$1332,0))</f>
        <v>654.99099999999999</v>
      </c>
      <c r="AD1143">
        <f>INDEX(EquityScore!$F$3:$F$1334,MATCH(KC_SPS_SubbasinAttributes!C1143,EquityScore!$E$3:$E$1334,0))</f>
        <v>1.6666666699999999</v>
      </c>
      <c r="AE1143" t="str">
        <f>IFERROR(INDEX(PavementCondition!$E$2:$E$669,MATCH(KC_SPS_SubbasinAttributes!C1143,PavementCondition!$D$2:$D$669,0)),"N/A")</f>
        <v>N/A</v>
      </c>
      <c r="AF1143">
        <f>INDEX(SpawnerMortality!$E$2:$E$1331,MATCH(KC_SPS_SubbasinAttributes!C1143,SpawnerMortality!$D$2:$D$1331,0))</f>
        <v>0</v>
      </c>
      <c r="AG1143" s="25" t="str">
        <f>IFERROR(_xlfn.XLOOKUP($C1143,WQBE_Loading!$C$4:$C$3072,WQBE_Loading!G$4:G$3072,,0,),"")</f>
        <v/>
      </c>
      <c r="AH1143" s="25" t="str">
        <f>IFERROR(_xlfn.XLOOKUP($C1143,WQBE_Loading!$C$4:$C$3072,WQBE_Loading!H$4:H$3072,,0,),"")</f>
        <v/>
      </c>
      <c r="AI1143" s="25" t="str">
        <f>IFERROR(_xlfn.XLOOKUP($C1143,WQBE_Loading!$C$4:$C$3072,WQBE_Loading!I$4:I$3072,,0,),"")</f>
        <v/>
      </c>
      <c r="AJ1143" s="25" t="str">
        <f>IFERROR(_xlfn.XLOOKUP($C1143,WQBE_Loading!$C$4:$C$3072,WQBE_Loading!J$4:J$3072,,0,),"")</f>
        <v/>
      </c>
      <c r="AK1143" s="25" t="str">
        <f>IFERROR(_xlfn.XLOOKUP($C1143,WQBE_Loading!$C$4:$C$3072,WQBE_Loading!K$4:K$3072,,0,),"")</f>
        <v/>
      </c>
      <c r="AL1143" s="25" t="str">
        <f>IFERROR(_xlfn.XLOOKUP($C1143,WQBE_Loading!$C$4:$C$3072,WQBE_Loading!L$4:L$3072,,0,),"")</f>
        <v/>
      </c>
      <c r="AM1143" s="25" t="str">
        <f>IFERROR(_xlfn.XLOOKUP($C1143,WQBE_Loading!$C$4:$C$3072,WQBE_Loading!M$4:M$3072,,0,),"")</f>
        <v/>
      </c>
      <c r="AN1143" s="25" t="str">
        <f>IFERROR(_xlfn.XLOOKUP($C1143,WQBE_Loading!$C$4:$C$3072,WQBE_Loading!N$4:N$3072,,0,),"")</f>
        <v/>
      </c>
      <c r="AO1143" s="25" t="str">
        <f>IFERROR(_xlfn.XLOOKUP($C1143,WQBE_Loading!$C$4:$C$3072,WQBE_Loading!O$4:O$3072,,0,),"")</f>
        <v/>
      </c>
      <c r="AP1143" s="25" t="str">
        <f>IFERROR(_xlfn.XLOOKUP($C1143,WQBE_Loading!$C$4:$C$3072,WQBE_Loading!P$4:P$3072,,0,),"")</f>
        <v/>
      </c>
      <c r="AQ1143" s="13" t="str">
        <f>IFERROR(_xlfn.XLOOKUP($C1143,WQBE_Loading!$C$4:$C$3072,WQBE_Loading!Q$4:Q$3072,,0,),"")</f>
        <v/>
      </c>
      <c r="AR1143">
        <f>_xlfn.XLOOKUP(C1143,UrbanHeat!$A$2:$A$1333,UrbanHeat!$B$2:$B$1333,,0,)</f>
        <v>9.5259999999999998</v>
      </c>
      <c r="AS1143" s="25">
        <f>_xlfn.XLOOKUP($C1143,TNC_Loading!$A$2:$A$1332,TNC_Loading!B$2:B$1332,,0,)</f>
        <v>2.5310000000000001</v>
      </c>
      <c r="AT1143" s="25">
        <f>_xlfn.XLOOKUP($C1143,TNC_Loading!$A$2:$A$1332,TNC_Loading!C$2:C$1332,,0,)</f>
        <v>1.6E-2</v>
      </c>
      <c r="AU1143" s="25">
        <f>_xlfn.XLOOKUP($C1143,TNC_Loading!$A$2:$A$1332,TNC_Loading!D$2:D$1332,,0,)</f>
        <v>0.7</v>
      </c>
      <c r="AV1143" s="25">
        <f>_xlfn.XLOOKUP($C1143,TNC_Loading!$A$2:$A$1332,TNC_Loading!E$2:E$1332,,0,)</f>
        <v>0.8</v>
      </c>
      <c r="AW1143" s="25">
        <f>_xlfn.XLOOKUP($C1143,TNC_Loading!$A$2:$A$1332,TNC_Loading!F$2:F$1332,,0,)</f>
        <v>51.884999999999998</v>
      </c>
      <c r="AX1143">
        <f>_xlfn.XLOOKUP(C1143,BIBI!$D$2:$D$1332,BIBI!$F$2:$F$1332,,0,)</f>
        <v>0</v>
      </c>
      <c r="AY1143">
        <f>_xlfn.XLOOKUP(C1143,FacilityCounts!$A$3:$A$1333,FacilityCounts!$B$3:$B$1333,,0,)</f>
        <v>0</v>
      </c>
      <c r="AZ1143">
        <f>_xlfn.XLOOKUP(C1143,FacilityCounts!$D$3:$D$1333,FacilityCounts!$E$3:$E$1333,,0,)</f>
        <v>0</v>
      </c>
      <c r="BA1143">
        <f>_xlfn.XLOOKUP(C1143,FacilityCounts!$G$3:$G$1333,FacilityCounts!$H$3:$H$1333,,0,)</f>
        <v>0</v>
      </c>
      <c r="BB1143">
        <f>IFERROR(_xlfn.XLOOKUP(C1143,'DA to P Sensitive Lakes'!$P$2:$P$44,'DA to P Sensitive Lakes'!$Q$2:$Q$44,,0,),0)</f>
        <v>0</v>
      </c>
      <c r="BC1143" s="25">
        <f>_xlfn.XLOOKUP(C1143,'Historic Runoff (mm)'!$A$2:$A$1332,'Historic Runoff (mm)'!$B$2:$B$1332,,0,)</f>
        <v>233.24700000000001</v>
      </c>
      <c r="BD1143">
        <f>_xlfn.XLOOKUP(C1143,DrainageComplaint!$A$2:$A$1332,DrainageComplaint!$B$2:$B$1332,,0,)</f>
        <v>0</v>
      </c>
      <c r="BE1143">
        <f>_xlfn.XLOOKUP(C1143,PAD_Area!$G$2:$G$1332,PAD_Area!$H$2:$H$1332,,0,)</f>
        <v>0</v>
      </c>
    </row>
    <row r="1144" spans="1:57" x14ac:dyDescent="0.2">
      <c r="A1144" s="2">
        <v>1141</v>
      </c>
      <c r="B1144" s="2">
        <v>1142</v>
      </c>
      <c r="C1144" s="20">
        <v>1501230</v>
      </c>
      <c r="D1144" s="3" t="s">
        <v>1096</v>
      </c>
      <c r="E1144" s="3" t="s">
        <v>1017</v>
      </c>
      <c r="F1144" s="3">
        <v>674.99400000000003</v>
      </c>
      <c r="G1144" s="3">
        <v>26300.462026000001</v>
      </c>
      <c r="H1144" s="3">
        <v>29402604.089699998</v>
      </c>
      <c r="I1144" s="2">
        <v>0</v>
      </c>
      <c r="J1144" s="2">
        <v>2</v>
      </c>
      <c r="K1144" s="2">
        <v>0</v>
      </c>
      <c r="L1144" s="2">
        <v>0</v>
      </c>
      <c r="M1144" s="3">
        <v>0</v>
      </c>
      <c r="N1144" s="2">
        <f>_xlfn.XLOOKUP(C1144,Shellfish_Presence!$E$3:$E$1333,Shellfish_Presence!$G$3:$G$1333,,0,)</f>
        <v>0</v>
      </c>
      <c r="O1144" s="3">
        <v>0</v>
      </c>
      <c r="P1144" s="3">
        <v>0</v>
      </c>
      <c r="Q1144" s="2">
        <v>0</v>
      </c>
      <c r="R1144" s="3">
        <v>1</v>
      </c>
      <c r="S1144" s="3">
        <v>0</v>
      </c>
      <c r="T1144" s="3">
        <v>0</v>
      </c>
      <c r="U1144" s="3">
        <v>0</v>
      </c>
      <c r="V1144" s="2">
        <v>0</v>
      </c>
      <c r="W1144" s="3" t="str">
        <f t="shared" si="34"/>
        <v/>
      </c>
      <c r="X1144" t="str">
        <f t="shared" si="35"/>
        <v/>
      </c>
      <c r="Y1144">
        <f>IFERROR(INDEX('Parcel Year'!$N$3:$N$1175,MATCH(KC_SPS_SubbasinAttributes!C1144,'Parcel Year'!$M$3:$M$1175,0)),0)</f>
        <v>0</v>
      </c>
      <c r="Z1144">
        <f>INDEX(Imperviousness!$B$2:$B$1332,MATCH(KC_SPS_SubbasinAttributes!C1144,Imperviousness!$A$2:$A$1332,0))</f>
        <v>0</v>
      </c>
      <c r="AA1144">
        <f>INDEX('Flow Duration Index'!$B$2:$B$1332,MATCH(KC_SPS_SubbasinAttributes!C1144,'Flow Duration Index'!$A$2:$A$1332,0))</f>
        <v>1.629</v>
      </c>
      <c r="AB1144">
        <f>INDEX(Opportunity_Index!$G$2:$G$1333,MATCH(KC_SPS_SubbasinAttributes!C1144,Opportunity_Index!$F$2:$F$1333,0))</f>
        <v>0</v>
      </c>
      <c r="AC1144">
        <f>INDEX(Traffic!$B$2:$B$1332,MATCH(KC_SPS_SubbasinAttributes!C1144,Traffic!$A$2:$A$1332,0))</f>
        <v>2</v>
      </c>
      <c r="AD1144">
        <f>INDEX(EquityScore!$F$3:$F$1334,MATCH(KC_SPS_SubbasinAttributes!C1144,EquityScore!$E$3:$E$1334,0))</f>
        <v>1.6666666699999999</v>
      </c>
      <c r="AE1144" t="str">
        <f>IFERROR(INDEX(PavementCondition!$E$2:$E$669,MATCH(KC_SPS_SubbasinAttributes!C1144,PavementCondition!$D$2:$D$669,0)),"N/A")</f>
        <v>N/A</v>
      </c>
      <c r="AF1144">
        <f>INDEX(SpawnerMortality!$E$2:$E$1331,MATCH(KC_SPS_SubbasinAttributes!C1144,SpawnerMortality!$D$2:$D$1331,0))</f>
        <v>0</v>
      </c>
      <c r="AG1144" s="25" t="str">
        <f>IFERROR(_xlfn.XLOOKUP($C1144,WQBE_Loading!$C$4:$C$3072,WQBE_Loading!G$4:G$3072,,0,),"")</f>
        <v/>
      </c>
      <c r="AH1144" s="25" t="str">
        <f>IFERROR(_xlfn.XLOOKUP($C1144,WQBE_Loading!$C$4:$C$3072,WQBE_Loading!H$4:H$3072,,0,),"")</f>
        <v/>
      </c>
      <c r="AI1144" s="25" t="str">
        <f>IFERROR(_xlfn.XLOOKUP($C1144,WQBE_Loading!$C$4:$C$3072,WQBE_Loading!I$4:I$3072,,0,),"")</f>
        <v/>
      </c>
      <c r="AJ1144" s="25" t="str">
        <f>IFERROR(_xlfn.XLOOKUP($C1144,WQBE_Loading!$C$4:$C$3072,WQBE_Loading!J$4:J$3072,,0,),"")</f>
        <v/>
      </c>
      <c r="AK1144" s="25" t="str">
        <f>IFERROR(_xlfn.XLOOKUP($C1144,WQBE_Loading!$C$4:$C$3072,WQBE_Loading!K$4:K$3072,,0,),"")</f>
        <v/>
      </c>
      <c r="AL1144" s="25" t="str">
        <f>IFERROR(_xlfn.XLOOKUP($C1144,WQBE_Loading!$C$4:$C$3072,WQBE_Loading!L$4:L$3072,,0,),"")</f>
        <v/>
      </c>
      <c r="AM1144" s="25" t="str">
        <f>IFERROR(_xlfn.XLOOKUP($C1144,WQBE_Loading!$C$4:$C$3072,WQBE_Loading!M$4:M$3072,,0,),"")</f>
        <v/>
      </c>
      <c r="AN1144" s="25" t="str">
        <f>IFERROR(_xlfn.XLOOKUP($C1144,WQBE_Loading!$C$4:$C$3072,WQBE_Loading!N$4:N$3072,,0,),"")</f>
        <v/>
      </c>
      <c r="AO1144" s="25" t="str">
        <f>IFERROR(_xlfn.XLOOKUP($C1144,WQBE_Loading!$C$4:$C$3072,WQBE_Loading!O$4:O$3072,,0,),"")</f>
        <v/>
      </c>
      <c r="AP1144" s="25" t="str">
        <f>IFERROR(_xlfn.XLOOKUP($C1144,WQBE_Loading!$C$4:$C$3072,WQBE_Loading!P$4:P$3072,,0,),"")</f>
        <v/>
      </c>
      <c r="AQ1144" s="13" t="str">
        <f>IFERROR(_xlfn.XLOOKUP($C1144,WQBE_Loading!$C$4:$C$3072,WQBE_Loading!Q$4:Q$3072,,0,),"")</f>
        <v/>
      </c>
      <c r="AR1144">
        <f>_xlfn.XLOOKUP(C1144,UrbanHeat!$A$2:$A$1333,UrbanHeat!$B$2:$B$1333,,0,)</f>
        <v>9.92</v>
      </c>
      <c r="AS1144" s="25">
        <f>_xlfn.XLOOKUP($C1144,TNC_Loading!$A$2:$A$1332,TNC_Loading!B$2:B$1332,,0,)</f>
        <v>4.7140000000000004</v>
      </c>
      <c r="AT1144" s="25">
        <f>_xlfn.XLOOKUP($C1144,TNC_Loading!$A$2:$A$1332,TNC_Loading!C$2:C$1332,,0,)</f>
        <v>1.6E-2</v>
      </c>
      <c r="AU1144" s="25">
        <f>_xlfn.XLOOKUP($C1144,TNC_Loading!$A$2:$A$1332,TNC_Loading!D$2:D$1332,,0,)</f>
        <v>1.1419999999999999</v>
      </c>
      <c r="AV1144" s="25">
        <f>_xlfn.XLOOKUP($C1144,TNC_Loading!$A$2:$A$1332,TNC_Loading!E$2:E$1332,,0,)</f>
        <v>1.091</v>
      </c>
      <c r="AW1144" s="25">
        <f>_xlfn.XLOOKUP($C1144,TNC_Loading!$A$2:$A$1332,TNC_Loading!F$2:F$1332,,0,)</f>
        <v>84.117999999999995</v>
      </c>
      <c r="AX1144">
        <f>_xlfn.XLOOKUP(C1144,BIBI!$D$2:$D$1332,BIBI!$F$2:$F$1332,,0,)</f>
        <v>0</v>
      </c>
      <c r="AY1144">
        <f>_xlfn.XLOOKUP(C1144,FacilityCounts!$A$3:$A$1333,FacilityCounts!$B$3:$B$1333,,0,)</f>
        <v>0</v>
      </c>
      <c r="AZ1144">
        <f>_xlfn.XLOOKUP(C1144,FacilityCounts!$D$3:$D$1333,FacilityCounts!$E$3:$E$1333,,0,)</f>
        <v>0</v>
      </c>
      <c r="BA1144">
        <f>_xlfn.XLOOKUP(C1144,FacilityCounts!$G$3:$G$1333,FacilityCounts!$H$3:$H$1333,,0,)</f>
        <v>0</v>
      </c>
      <c r="BB1144">
        <f>IFERROR(_xlfn.XLOOKUP(C1144,'DA to P Sensitive Lakes'!$P$2:$P$44,'DA to P Sensitive Lakes'!$Q$2:$Q$44,,0,),0)</f>
        <v>0</v>
      </c>
      <c r="BC1144" s="25">
        <f>_xlfn.XLOOKUP(C1144,'Historic Runoff (mm)'!$A$2:$A$1332,'Historic Runoff (mm)'!$B$2:$B$1332,,0,)</f>
        <v>416.45</v>
      </c>
      <c r="BD1144">
        <f>_xlfn.XLOOKUP(C1144,DrainageComplaint!$A$2:$A$1332,DrainageComplaint!$B$2:$B$1332,,0,)</f>
        <v>0</v>
      </c>
      <c r="BE1144">
        <f>_xlfn.XLOOKUP(C1144,PAD_Area!$G$2:$G$1332,PAD_Area!$H$2:$H$1332,,0,)</f>
        <v>3.6606099456548691E-2</v>
      </c>
    </row>
    <row r="1145" spans="1:57" x14ac:dyDescent="0.2">
      <c r="A1145" s="2">
        <v>1142</v>
      </c>
      <c r="B1145" s="2">
        <v>1143</v>
      </c>
      <c r="C1145" s="20">
        <v>1501240</v>
      </c>
      <c r="D1145" s="3" t="s">
        <v>1096</v>
      </c>
      <c r="E1145" s="3" t="s">
        <v>1017</v>
      </c>
      <c r="F1145" s="3">
        <v>1380.902</v>
      </c>
      <c r="G1145" s="3">
        <v>37443.850896600001</v>
      </c>
      <c r="H1145" s="3">
        <v>60151833.999899998</v>
      </c>
      <c r="I1145" s="2">
        <v>0</v>
      </c>
      <c r="J1145" s="2">
        <v>2</v>
      </c>
      <c r="K1145" s="2">
        <v>0</v>
      </c>
      <c r="L1145" s="2">
        <v>0</v>
      </c>
      <c r="M1145" s="3">
        <v>0</v>
      </c>
      <c r="N1145" s="2">
        <f>_xlfn.XLOOKUP(C1145,Shellfish_Presence!$E$3:$E$1333,Shellfish_Presence!$G$3:$G$1333,,0,)</f>
        <v>0</v>
      </c>
      <c r="O1145" s="3">
        <v>0</v>
      </c>
      <c r="P1145" s="3">
        <v>0</v>
      </c>
      <c r="Q1145" s="2">
        <v>0</v>
      </c>
      <c r="R1145" s="3">
        <v>0.99999898672103882</v>
      </c>
      <c r="S1145" s="3">
        <v>0</v>
      </c>
      <c r="T1145" s="3">
        <v>0</v>
      </c>
      <c r="U1145" s="3">
        <v>0</v>
      </c>
      <c r="V1145" s="2">
        <v>0</v>
      </c>
      <c r="W1145" s="3" t="str">
        <f t="shared" si="34"/>
        <v/>
      </c>
      <c r="X1145" t="str">
        <f t="shared" si="35"/>
        <v/>
      </c>
      <c r="Y1145">
        <f>IFERROR(INDEX('Parcel Year'!$N$3:$N$1175,MATCH(KC_SPS_SubbasinAttributes!C1145,'Parcel Year'!$M$3:$M$1175,0)),0)</f>
        <v>3.0784899718128145E-4</v>
      </c>
      <c r="Z1145">
        <f>INDEX(Imperviousness!$B$2:$B$1332,MATCH(KC_SPS_SubbasinAttributes!C1145,Imperviousness!$A$2:$A$1332,0))</f>
        <v>0</v>
      </c>
      <c r="AA1145">
        <f>INDEX('Flow Duration Index'!$B$2:$B$1332,MATCH(KC_SPS_SubbasinAttributes!C1145,'Flow Duration Index'!$A$2:$A$1332,0))</f>
        <v>1.6890000000000001</v>
      </c>
      <c r="AB1145">
        <f>INDEX(Opportunity_Index!$G$2:$G$1333,MATCH(KC_SPS_SubbasinAttributes!C1145,Opportunity_Index!$F$2:$F$1333,0))</f>
        <v>0</v>
      </c>
      <c r="AC1145">
        <f>INDEX(Traffic!$B$2:$B$1332,MATCH(KC_SPS_SubbasinAttributes!C1145,Traffic!$A$2:$A$1332,0))</f>
        <v>3.1230000000000002</v>
      </c>
      <c r="AD1145">
        <f>INDEX(EquityScore!$F$3:$F$1334,MATCH(KC_SPS_SubbasinAttributes!C1145,EquityScore!$E$3:$E$1334,0))</f>
        <v>1.6666666699999999</v>
      </c>
      <c r="AE1145" t="str">
        <f>IFERROR(INDEX(PavementCondition!$E$2:$E$669,MATCH(KC_SPS_SubbasinAttributes!C1145,PavementCondition!$D$2:$D$669,0)),"N/A")</f>
        <v>N/A</v>
      </c>
      <c r="AF1145">
        <f>INDEX(SpawnerMortality!$E$2:$E$1331,MATCH(KC_SPS_SubbasinAttributes!C1145,SpawnerMortality!$D$2:$D$1331,0))</f>
        <v>0</v>
      </c>
      <c r="AG1145" s="25" t="str">
        <f>IFERROR(_xlfn.XLOOKUP($C1145,WQBE_Loading!$C$4:$C$3072,WQBE_Loading!G$4:G$3072,,0,),"")</f>
        <v/>
      </c>
      <c r="AH1145" s="25" t="str">
        <f>IFERROR(_xlfn.XLOOKUP($C1145,WQBE_Loading!$C$4:$C$3072,WQBE_Loading!H$4:H$3072,,0,),"")</f>
        <v/>
      </c>
      <c r="AI1145" s="25" t="str">
        <f>IFERROR(_xlfn.XLOOKUP($C1145,WQBE_Loading!$C$4:$C$3072,WQBE_Loading!I$4:I$3072,,0,),"")</f>
        <v/>
      </c>
      <c r="AJ1145" s="25" t="str">
        <f>IFERROR(_xlfn.XLOOKUP($C1145,WQBE_Loading!$C$4:$C$3072,WQBE_Loading!J$4:J$3072,,0,),"")</f>
        <v/>
      </c>
      <c r="AK1145" s="25" t="str">
        <f>IFERROR(_xlfn.XLOOKUP($C1145,WQBE_Loading!$C$4:$C$3072,WQBE_Loading!K$4:K$3072,,0,),"")</f>
        <v/>
      </c>
      <c r="AL1145" s="25" t="str">
        <f>IFERROR(_xlfn.XLOOKUP($C1145,WQBE_Loading!$C$4:$C$3072,WQBE_Loading!L$4:L$3072,,0,),"")</f>
        <v/>
      </c>
      <c r="AM1145" s="25" t="str">
        <f>IFERROR(_xlfn.XLOOKUP($C1145,WQBE_Loading!$C$4:$C$3072,WQBE_Loading!M$4:M$3072,,0,),"")</f>
        <v/>
      </c>
      <c r="AN1145" s="25" t="str">
        <f>IFERROR(_xlfn.XLOOKUP($C1145,WQBE_Loading!$C$4:$C$3072,WQBE_Loading!N$4:N$3072,,0,),"")</f>
        <v/>
      </c>
      <c r="AO1145" s="25" t="str">
        <f>IFERROR(_xlfn.XLOOKUP($C1145,WQBE_Loading!$C$4:$C$3072,WQBE_Loading!O$4:O$3072,,0,),"")</f>
        <v/>
      </c>
      <c r="AP1145" s="25" t="str">
        <f>IFERROR(_xlfn.XLOOKUP($C1145,WQBE_Loading!$C$4:$C$3072,WQBE_Loading!P$4:P$3072,,0,),"")</f>
        <v/>
      </c>
      <c r="AQ1145" s="13" t="str">
        <f>IFERROR(_xlfn.XLOOKUP($C1145,WQBE_Loading!$C$4:$C$3072,WQBE_Loading!Q$4:Q$3072,,0,),"")</f>
        <v/>
      </c>
      <c r="AR1145">
        <f>_xlfn.XLOOKUP(C1145,UrbanHeat!$A$2:$A$1333,UrbanHeat!$B$2:$B$1333,,0,)</f>
        <v>10.472</v>
      </c>
      <c r="AS1145" s="25">
        <f>_xlfn.XLOOKUP($C1145,TNC_Loading!$A$2:$A$1332,TNC_Loading!B$2:B$1332,,0,)</f>
        <v>2.9350000000000001</v>
      </c>
      <c r="AT1145" s="25">
        <f>_xlfn.XLOOKUP($C1145,TNC_Loading!$A$2:$A$1332,TNC_Loading!C$2:C$1332,,0,)</f>
        <v>8.0000000000000002E-3</v>
      </c>
      <c r="AU1145" s="25">
        <f>_xlfn.XLOOKUP($C1145,TNC_Loading!$A$2:$A$1332,TNC_Loading!D$2:D$1332,,0,)</f>
        <v>0.76100000000000001</v>
      </c>
      <c r="AV1145" s="25">
        <f>_xlfn.XLOOKUP($C1145,TNC_Loading!$A$2:$A$1332,TNC_Loading!E$2:E$1332,,0,)</f>
        <v>0.59899999999999998</v>
      </c>
      <c r="AW1145" s="25">
        <f>_xlfn.XLOOKUP($C1145,TNC_Loading!$A$2:$A$1332,TNC_Loading!F$2:F$1332,,0,)</f>
        <v>51.648000000000003</v>
      </c>
      <c r="AX1145">
        <f>_xlfn.XLOOKUP(C1145,BIBI!$D$2:$D$1332,BIBI!$F$2:$F$1332,,0,)</f>
        <v>0</v>
      </c>
      <c r="AY1145">
        <f>_xlfn.XLOOKUP(C1145,FacilityCounts!$A$3:$A$1333,FacilityCounts!$B$3:$B$1333,,0,)</f>
        <v>0</v>
      </c>
      <c r="AZ1145">
        <f>_xlfn.XLOOKUP(C1145,FacilityCounts!$D$3:$D$1333,FacilityCounts!$E$3:$E$1333,,0,)</f>
        <v>0</v>
      </c>
      <c r="BA1145">
        <f>_xlfn.XLOOKUP(C1145,FacilityCounts!$G$3:$G$1333,FacilityCounts!$H$3:$H$1333,,0,)</f>
        <v>0</v>
      </c>
      <c r="BB1145">
        <f>IFERROR(_xlfn.XLOOKUP(C1145,'DA to P Sensitive Lakes'!$P$2:$P$44,'DA to P Sensitive Lakes'!$Q$2:$Q$44,,0,),0)</f>
        <v>0</v>
      </c>
      <c r="BC1145" s="25">
        <f>_xlfn.XLOOKUP(C1145,'Historic Runoff (mm)'!$A$2:$A$1332,'Historic Runoff (mm)'!$B$2:$B$1332,,0,)</f>
        <v>299.09500000000003</v>
      </c>
      <c r="BD1145">
        <f>_xlfn.XLOOKUP(C1145,DrainageComplaint!$A$2:$A$1332,DrainageComplaint!$B$2:$B$1332,,0,)</f>
        <v>0</v>
      </c>
      <c r="BE1145">
        <f>_xlfn.XLOOKUP(C1145,PAD_Area!$G$2:$G$1332,PAD_Area!$H$2:$H$1332,,0,)</f>
        <v>9.4434705511957873E-2</v>
      </c>
    </row>
    <row r="1146" spans="1:57" x14ac:dyDescent="0.2">
      <c r="A1146" s="2">
        <v>1143</v>
      </c>
      <c r="B1146" s="2">
        <v>1144</v>
      </c>
      <c r="C1146" s="20">
        <v>1501250</v>
      </c>
      <c r="D1146" s="3" t="s">
        <v>1096</v>
      </c>
      <c r="E1146" s="3" t="s">
        <v>1017</v>
      </c>
      <c r="F1146" s="3">
        <v>992.28800000000001</v>
      </c>
      <c r="G1146" s="3">
        <v>35357.919044000002</v>
      </c>
      <c r="H1146" s="3">
        <v>43223899.398999996</v>
      </c>
      <c r="I1146" s="2">
        <v>0</v>
      </c>
      <c r="J1146" s="2">
        <v>2</v>
      </c>
      <c r="K1146" s="2">
        <v>0</v>
      </c>
      <c r="L1146" s="2">
        <v>1</v>
      </c>
      <c r="M1146" s="3">
        <v>0</v>
      </c>
      <c r="N1146" s="2">
        <f>_xlfn.XLOOKUP(C1146,Shellfish_Presence!$E$3:$E$1333,Shellfish_Presence!$G$3:$G$1333,,0,)</f>
        <v>0</v>
      </c>
      <c r="O1146" s="3">
        <v>0</v>
      </c>
      <c r="P1146" s="3">
        <v>0</v>
      </c>
      <c r="Q1146" s="2">
        <v>0</v>
      </c>
      <c r="R1146" s="3">
        <v>1</v>
      </c>
      <c r="S1146" s="3">
        <v>0</v>
      </c>
      <c r="T1146" s="3">
        <v>0</v>
      </c>
      <c r="U1146" s="3">
        <v>0</v>
      </c>
      <c r="V1146" s="2">
        <v>0</v>
      </c>
      <c r="W1146" s="3" t="str">
        <f t="shared" si="34"/>
        <v/>
      </c>
      <c r="X1146" t="str">
        <f t="shared" si="35"/>
        <v/>
      </c>
      <c r="Y1146">
        <f>IFERROR(INDEX('Parcel Year'!$N$3:$N$1175,MATCH(KC_SPS_SubbasinAttributes!C1146,'Parcel Year'!$M$3:$M$1175,0)),0)</f>
        <v>3.0771700665354729E-2</v>
      </c>
      <c r="Z1146">
        <f>INDEX(Imperviousness!$B$2:$B$1332,MATCH(KC_SPS_SubbasinAttributes!C1146,Imperviousness!$A$2:$A$1332,0))</f>
        <v>2.9000000000000001E-2</v>
      </c>
      <c r="AA1146">
        <f>INDEX('Flow Duration Index'!$B$2:$B$1332,MATCH(KC_SPS_SubbasinAttributes!C1146,'Flow Duration Index'!$A$2:$A$1332,0))</f>
        <v>1.9139999999999999</v>
      </c>
      <c r="AB1146">
        <f>INDEX(Opportunity_Index!$G$2:$G$1333,MATCH(KC_SPS_SubbasinAttributes!C1146,Opportunity_Index!$F$2:$F$1333,0))</f>
        <v>0</v>
      </c>
      <c r="AC1146">
        <f>INDEX(Traffic!$B$2:$B$1332,MATCH(KC_SPS_SubbasinAttributes!C1146,Traffic!$A$2:$A$1332,0))</f>
        <v>10249.144</v>
      </c>
      <c r="AD1146">
        <f>INDEX(EquityScore!$F$3:$F$1334,MATCH(KC_SPS_SubbasinAttributes!C1146,EquityScore!$E$3:$E$1334,0))</f>
        <v>1.6666666699999999</v>
      </c>
      <c r="AE1146" t="str">
        <f>IFERROR(INDEX(PavementCondition!$E$2:$E$669,MATCH(KC_SPS_SubbasinAttributes!C1146,PavementCondition!$D$2:$D$669,0)),"N/A")</f>
        <v>N/A</v>
      </c>
      <c r="AF1146">
        <f>INDEX(SpawnerMortality!$E$2:$E$1331,MATCH(KC_SPS_SubbasinAttributes!C1146,SpawnerMortality!$D$2:$D$1331,0))</f>
        <v>0</v>
      </c>
      <c r="AG1146" s="25" t="str">
        <f>IFERROR(_xlfn.XLOOKUP($C1146,WQBE_Loading!$C$4:$C$3072,WQBE_Loading!G$4:G$3072,,0,),"")</f>
        <v/>
      </c>
      <c r="AH1146" s="25" t="str">
        <f>IFERROR(_xlfn.XLOOKUP($C1146,WQBE_Loading!$C$4:$C$3072,WQBE_Loading!H$4:H$3072,,0,),"")</f>
        <v/>
      </c>
      <c r="AI1146" s="25" t="str">
        <f>IFERROR(_xlfn.XLOOKUP($C1146,WQBE_Loading!$C$4:$C$3072,WQBE_Loading!I$4:I$3072,,0,),"")</f>
        <v/>
      </c>
      <c r="AJ1146" s="25" t="str">
        <f>IFERROR(_xlfn.XLOOKUP($C1146,WQBE_Loading!$C$4:$C$3072,WQBE_Loading!J$4:J$3072,,0,),"")</f>
        <v/>
      </c>
      <c r="AK1146" s="25" t="str">
        <f>IFERROR(_xlfn.XLOOKUP($C1146,WQBE_Loading!$C$4:$C$3072,WQBE_Loading!K$4:K$3072,,0,),"")</f>
        <v/>
      </c>
      <c r="AL1146" s="25" t="str">
        <f>IFERROR(_xlfn.XLOOKUP($C1146,WQBE_Loading!$C$4:$C$3072,WQBE_Loading!L$4:L$3072,,0,),"")</f>
        <v/>
      </c>
      <c r="AM1146" s="25" t="str">
        <f>IFERROR(_xlfn.XLOOKUP($C1146,WQBE_Loading!$C$4:$C$3072,WQBE_Loading!M$4:M$3072,,0,),"")</f>
        <v/>
      </c>
      <c r="AN1146" s="25" t="str">
        <f>IFERROR(_xlfn.XLOOKUP($C1146,WQBE_Loading!$C$4:$C$3072,WQBE_Loading!N$4:N$3072,,0,),"")</f>
        <v/>
      </c>
      <c r="AO1146" s="25" t="str">
        <f>IFERROR(_xlfn.XLOOKUP($C1146,WQBE_Loading!$C$4:$C$3072,WQBE_Loading!O$4:O$3072,,0,),"")</f>
        <v/>
      </c>
      <c r="AP1146" s="25" t="str">
        <f>IFERROR(_xlfn.XLOOKUP($C1146,WQBE_Loading!$C$4:$C$3072,WQBE_Loading!P$4:P$3072,,0,),"")</f>
        <v/>
      </c>
      <c r="AQ1146" s="13" t="str">
        <f>IFERROR(_xlfn.XLOOKUP($C1146,WQBE_Loading!$C$4:$C$3072,WQBE_Loading!Q$4:Q$3072,,0,),"")</f>
        <v/>
      </c>
      <c r="AR1146">
        <f>_xlfn.XLOOKUP(C1146,UrbanHeat!$A$2:$A$1333,UrbanHeat!$B$2:$B$1333,,0,)</f>
        <v>9.4329999999999998</v>
      </c>
      <c r="AS1146" s="25">
        <f>_xlfn.XLOOKUP($C1146,TNC_Loading!$A$2:$A$1332,TNC_Loading!B$2:B$1332,,0,)</f>
        <v>1.917</v>
      </c>
      <c r="AT1146" s="25">
        <f>_xlfn.XLOOKUP($C1146,TNC_Loading!$A$2:$A$1332,TNC_Loading!C$2:C$1332,,0,)</f>
        <v>2.7E-2</v>
      </c>
      <c r="AU1146" s="25">
        <f>_xlfn.XLOOKUP($C1146,TNC_Loading!$A$2:$A$1332,TNC_Loading!D$2:D$1332,,0,)</f>
        <v>2.4140000000000001</v>
      </c>
      <c r="AV1146" s="25">
        <f>_xlfn.XLOOKUP($C1146,TNC_Loading!$A$2:$A$1332,TNC_Loading!E$2:E$1332,,0,)</f>
        <v>1.244</v>
      </c>
      <c r="AW1146" s="25">
        <f>_xlfn.XLOOKUP($C1146,TNC_Loading!$A$2:$A$1332,TNC_Loading!F$2:F$1332,,0,)</f>
        <v>32.511000000000003</v>
      </c>
      <c r="AX1146">
        <f>_xlfn.XLOOKUP(C1146,BIBI!$D$2:$D$1332,BIBI!$F$2:$F$1332,,0,)</f>
        <v>70.099999999999994</v>
      </c>
      <c r="AY1146">
        <f>_xlfn.XLOOKUP(C1146,FacilityCounts!$A$3:$A$1333,FacilityCounts!$B$3:$B$1333,,0,)</f>
        <v>3</v>
      </c>
      <c r="AZ1146">
        <f>_xlfn.XLOOKUP(C1146,FacilityCounts!$D$3:$D$1333,FacilityCounts!$E$3:$E$1333,,0,)</f>
        <v>0</v>
      </c>
      <c r="BA1146">
        <f>_xlfn.XLOOKUP(C1146,FacilityCounts!$G$3:$G$1333,FacilityCounts!$H$3:$H$1333,,0,)</f>
        <v>0</v>
      </c>
      <c r="BB1146">
        <f>IFERROR(_xlfn.XLOOKUP(C1146,'DA to P Sensitive Lakes'!$P$2:$P$44,'DA to P Sensitive Lakes'!$Q$2:$Q$44,,0,),0)</f>
        <v>0</v>
      </c>
      <c r="BC1146" s="25">
        <f>_xlfn.XLOOKUP(C1146,'Historic Runoff (mm)'!$A$2:$A$1332,'Historic Runoff (mm)'!$B$2:$B$1332,,0,)</f>
        <v>145.64400000000001</v>
      </c>
      <c r="BD1146">
        <f>_xlfn.XLOOKUP(C1146,DrainageComplaint!$A$2:$A$1332,DrainageComplaint!$B$2:$B$1332,,0,)</f>
        <v>0</v>
      </c>
      <c r="BE1146">
        <f>_xlfn.XLOOKUP(C1146,PAD_Area!$G$2:$G$1332,PAD_Area!$H$2:$H$1332,,0,)</f>
        <v>0</v>
      </c>
    </row>
    <row r="1147" spans="1:57" x14ac:dyDescent="0.2">
      <c r="A1147" s="2">
        <v>1144</v>
      </c>
      <c r="B1147" s="2">
        <v>1145</v>
      </c>
      <c r="C1147" s="20">
        <v>1501260</v>
      </c>
      <c r="D1147" s="3" t="s">
        <v>1096</v>
      </c>
      <c r="E1147" s="3" t="s">
        <v>1017</v>
      </c>
      <c r="F1147" s="3">
        <v>407.959</v>
      </c>
      <c r="G1147" s="3">
        <v>24224.497826700001</v>
      </c>
      <c r="H1147" s="3">
        <v>17770603.238400001</v>
      </c>
      <c r="I1147" s="2">
        <v>0</v>
      </c>
      <c r="J1147" s="2">
        <v>2</v>
      </c>
      <c r="K1147" s="2">
        <v>0</v>
      </c>
      <c r="L1147" s="2">
        <v>1</v>
      </c>
      <c r="M1147" s="3">
        <v>0</v>
      </c>
      <c r="N1147" s="2">
        <f>_xlfn.XLOOKUP(C1147,Shellfish_Presence!$E$3:$E$1333,Shellfish_Presence!$G$3:$G$1333,,0,)</f>
        <v>0</v>
      </c>
      <c r="O1147" s="3">
        <v>0</v>
      </c>
      <c r="P1147" s="3">
        <v>0</v>
      </c>
      <c r="Q1147" s="2">
        <v>0</v>
      </c>
      <c r="R1147" s="3">
        <v>1</v>
      </c>
      <c r="S1147" s="3">
        <v>0</v>
      </c>
      <c r="T1147" s="3">
        <v>0</v>
      </c>
      <c r="U1147" s="3">
        <v>0</v>
      </c>
      <c r="V1147" s="2">
        <v>0</v>
      </c>
      <c r="W1147" s="3" t="str">
        <f t="shared" si="34"/>
        <v/>
      </c>
      <c r="X1147" t="str">
        <f t="shared" si="35"/>
        <v/>
      </c>
      <c r="Y1147">
        <f>IFERROR(INDEX('Parcel Year'!$N$3:$N$1175,MATCH(KC_SPS_SubbasinAttributes!C1147,'Parcel Year'!$M$3:$M$1175,0)),0)</f>
        <v>0</v>
      </c>
      <c r="Z1147">
        <f>INDEX(Imperviousness!$B$2:$B$1332,MATCH(KC_SPS_SubbasinAttributes!C1147,Imperviousness!$A$2:$A$1332,0))</f>
        <v>6.0000000000000001E-3</v>
      </c>
      <c r="AA1147">
        <f>INDEX('Flow Duration Index'!$B$2:$B$1332,MATCH(KC_SPS_SubbasinAttributes!C1147,'Flow Duration Index'!$A$2:$A$1332,0))</f>
        <v>1.671</v>
      </c>
      <c r="AB1147">
        <f>INDEX(Opportunity_Index!$G$2:$G$1333,MATCH(KC_SPS_SubbasinAttributes!C1147,Opportunity_Index!$F$2:$F$1333,0))</f>
        <v>0</v>
      </c>
      <c r="AC1147">
        <f>INDEX(Traffic!$B$2:$B$1332,MATCH(KC_SPS_SubbasinAttributes!C1147,Traffic!$A$2:$A$1332,0))</f>
        <v>6969.6270000000004</v>
      </c>
      <c r="AD1147">
        <f>INDEX(EquityScore!$F$3:$F$1334,MATCH(KC_SPS_SubbasinAttributes!C1147,EquityScore!$E$3:$E$1334,0))</f>
        <v>1.6666666699999999</v>
      </c>
      <c r="AE1147" t="str">
        <f>IFERROR(INDEX(PavementCondition!$E$2:$E$669,MATCH(KC_SPS_SubbasinAttributes!C1147,PavementCondition!$D$2:$D$669,0)),"N/A")</f>
        <v>N/A</v>
      </c>
      <c r="AF1147">
        <f>INDEX(SpawnerMortality!$E$2:$E$1331,MATCH(KC_SPS_SubbasinAttributes!C1147,SpawnerMortality!$D$2:$D$1331,0))</f>
        <v>0</v>
      </c>
      <c r="AG1147" s="25" t="str">
        <f>IFERROR(_xlfn.XLOOKUP($C1147,WQBE_Loading!$C$4:$C$3072,WQBE_Loading!G$4:G$3072,,0,),"")</f>
        <v/>
      </c>
      <c r="AH1147" s="25" t="str">
        <f>IFERROR(_xlfn.XLOOKUP($C1147,WQBE_Loading!$C$4:$C$3072,WQBE_Loading!H$4:H$3072,,0,),"")</f>
        <v/>
      </c>
      <c r="AI1147" s="25" t="str">
        <f>IFERROR(_xlfn.XLOOKUP($C1147,WQBE_Loading!$C$4:$C$3072,WQBE_Loading!I$4:I$3072,,0,),"")</f>
        <v/>
      </c>
      <c r="AJ1147" s="25" t="str">
        <f>IFERROR(_xlfn.XLOOKUP($C1147,WQBE_Loading!$C$4:$C$3072,WQBE_Loading!J$4:J$3072,,0,),"")</f>
        <v/>
      </c>
      <c r="AK1147" s="25" t="str">
        <f>IFERROR(_xlfn.XLOOKUP($C1147,WQBE_Loading!$C$4:$C$3072,WQBE_Loading!K$4:K$3072,,0,),"")</f>
        <v/>
      </c>
      <c r="AL1147" s="25" t="str">
        <f>IFERROR(_xlfn.XLOOKUP($C1147,WQBE_Loading!$C$4:$C$3072,WQBE_Loading!L$4:L$3072,,0,),"")</f>
        <v/>
      </c>
      <c r="AM1147" s="25" t="str">
        <f>IFERROR(_xlfn.XLOOKUP($C1147,WQBE_Loading!$C$4:$C$3072,WQBE_Loading!M$4:M$3072,,0,),"")</f>
        <v/>
      </c>
      <c r="AN1147" s="25" t="str">
        <f>IFERROR(_xlfn.XLOOKUP($C1147,WQBE_Loading!$C$4:$C$3072,WQBE_Loading!N$4:N$3072,,0,),"")</f>
        <v/>
      </c>
      <c r="AO1147" s="25" t="str">
        <f>IFERROR(_xlfn.XLOOKUP($C1147,WQBE_Loading!$C$4:$C$3072,WQBE_Loading!O$4:O$3072,,0,),"")</f>
        <v/>
      </c>
      <c r="AP1147" s="25" t="str">
        <f>IFERROR(_xlfn.XLOOKUP($C1147,WQBE_Loading!$C$4:$C$3072,WQBE_Loading!P$4:P$3072,,0,),"")</f>
        <v/>
      </c>
      <c r="AQ1147" s="13" t="str">
        <f>IFERROR(_xlfn.XLOOKUP($C1147,WQBE_Loading!$C$4:$C$3072,WQBE_Loading!Q$4:Q$3072,,0,),"")</f>
        <v/>
      </c>
      <c r="AR1147">
        <f>_xlfn.XLOOKUP(C1147,UrbanHeat!$A$2:$A$1333,UrbanHeat!$B$2:$B$1333,,0,)</f>
        <v>9.4280000000000008</v>
      </c>
      <c r="AS1147" s="25">
        <f>_xlfn.XLOOKUP($C1147,TNC_Loading!$A$2:$A$1332,TNC_Loading!B$2:B$1332,,0,)</f>
        <v>0.68300000000000005</v>
      </c>
      <c r="AT1147" s="25">
        <f>_xlfn.XLOOKUP($C1147,TNC_Loading!$A$2:$A$1332,TNC_Loading!C$2:C$1332,,0,)</f>
        <v>8.9999999999999993E-3</v>
      </c>
      <c r="AU1147" s="25">
        <f>_xlfn.XLOOKUP($C1147,TNC_Loading!$A$2:$A$1332,TNC_Loading!D$2:D$1332,,0,)</f>
        <v>0.499</v>
      </c>
      <c r="AV1147" s="25">
        <f>_xlfn.XLOOKUP($C1147,TNC_Loading!$A$2:$A$1332,TNC_Loading!E$2:E$1332,,0,)</f>
        <v>0.34100000000000003</v>
      </c>
      <c r="AW1147" s="25">
        <f>_xlfn.XLOOKUP($C1147,TNC_Loading!$A$2:$A$1332,TNC_Loading!F$2:F$1332,,0,)</f>
        <v>13.675000000000001</v>
      </c>
      <c r="AX1147">
        <f>_xlfn.XLOOKUP(C1147,BIBI!$D$2:$D$1332,BIBI!$F$2:$F$1332,,0,)</f>
        <v>0</v>
      </c>
      <c r="AY1147">
        <f>_xlfn.XLOOKUP(C1147,FacilityCounts!$A$3:$A$1333,FacilityCounts!$B$3:$B$1333,,0,)</f>
        <v>0</v>
      </c>
      <c r="AZ1147">
        <f>_xlfn.XLOOKUP(C1147,FacilityCounts!$D$3:$D$1333,FacilityCounts!$E$3:$E$1333,,0,)</f>
        <v>0</v>
      </c>
      <c r="BA1147">
        <f>_xlfn.XLOOKUP(C1147,FacilityCounts!$G$3:$G$1333,FacilityCounts!$H$3:$H$1333,,0,)</f>
        <v>0</v>
      </c>
      <c r="BB1147">
        <f>IFERROR(_xlfn.XLOOKUP(C1147,'DA to P Sensitive Lakes'!$P$2:$P$44,'DA to P Sensitive Lakes'!$Q$2:$Q$44,,0,),0)</f>
        <v>0</v>
      </c>
      <c r="BC1147" s="25">
        <f>_xlfn.XLOOKUP(C1147,'Historic Runoff (mm)'!$A$2:$A$1332,'Historic Runoff (mm)'!$B$2:$B$1332,,0,)</f>
        <v>50.932000000000002</v>
      </c>
      <c r="BD1147">
        <f>_xlfn.XLOOKUP(C1147,DrainageComplaint!$A$2:$A$1332,DrainageComplaint!$B$2:$B$1332,,0,)</f>
        <v>0</v>
      </c>
      <c r="BE1147">
        <f>_xlfn.XLOOKUP(C1147,PAD_Area!$G$2:$G$1332,PAD_Area!$H$2:$H$1332,,0,)</f>
        <v>0</v>
      </c>
    </row>
    <row r="1148" spans="1:57" x14ac:dyDescent="0.2">
      <c r="A1148" s="2">
        <v>1145</v>
      </c>
      <c r="B1148" s="2">
        <v>1146</v>
      </c>
      <c r="C1148" s="20">
        <v>1501270</v>
      </c>
      <c r="D1148" s="3" t="s">
        <v>1104</v>
      </c>
      <c r="E1148" s="3" t="s">
        <v>1017</v>
      </c>
      <c r="F1148" s="3">
        <v>354.91399999999999</v>
      </c>
      <c r="G1148" s="3">
        <v>32486.487544399999</v>
      </c>
      <c r="H1148" s="3">
        <v>15460008.978599999</v>
      </c>
      <c r="I1148" s="2">
        <v>2</v>
      </c>
      <c r="J1148" s="2">
        <v>2</v>
      </c>
      <c r="K1148" s="2">
        <v>0</v>
      </c>
      <c r="L1148" s="2">
        <v>1</v>
      </c>
      <c r="M1148" s="3">
        <v>0</v>
      </c>
      <c r="N1148" s="2">
        <f>_xlfn.XLOOKUP(C1148,Shellfish_Presence!$E$3:$E$1333,Shellfish_Presence!$G$3:$G$1333,,0,)</f>
        <v>0</v>
      </c>
      <c r="O1148" s="3">
        <v>0</v>
      </c>
      <c r="P1148" s="3">
        <v>0</v>
      </c>
      <c r="Q1148" s="2">
        <v>0</v>
      </c>
      <c r="R1148" s="3">
        <v>1</v>
      </c>
      <c r="S1148" s="3">
        <v>0</v>
      </c>
      <c r="T1148" s="3">
        <v>5285.259765625</v>
      </c>
      <c r="U1148" s="3">
        <v>0</v>
      </c>
      <c r="V1148" s="2">
        <v>1</v>
      </c>
      <c r="W1148" s="3">
        <f t="shared" si="34"/>
        <v>1.8920545902094304E-4</v>
      </c>
      <c r="X1148">
        <f t="shared" si="35"/>
        <v>0</v>
      </c>
      <c r="Y1148">
        <f>IFERROR(INDEX('Parcel Year'!$N$3:$N$1175,MATCH(KC_SPS_SubbasinAttributes!C1148,'Parcel Year'!$M$3:$M$1175,0)),0)</f>
        <v>0.21373400092124939</v>
      </c>
      <c r="Z1148">
        <f>INDEX(Imperviousness!$B$2:$B$1332,MATCH(KC_SPS_SubbasinAttributes!C1148,Imperviousness!$A$2:$A$1332,0))</f>
        <v>0.19500000000000001</v>
      </c>
      <c r="AA1148">
        <f>INDEX('Flow Duration Index'!$B$2:$B$1332,MATCH(KC_SPS_SubbasinAttributes!C1148,'Flow Duration Index'!$A$2:$A$1332,0))</f>
        <v>5.38</v>
      </c>
      <c r="AB1148">
        <f>INDEX(Opportunity_Index!$G$2:$G$1333,MATCH(KC_SPS_SubbasinAttributes!C1148,Opportunity_Index!$F$2:$F$1333,0))</f>
        <v>0</v>
      </c>
      <c r="AC1148">
        <f>INDEX(Traffic!$B$2:$B$1332,MATCH(KC_SPS_SubbasinAttributes!C1148,Traffic!$A$2:$A$1332,0))</f>
        <v>4741.357</v>
      </c>
      <c r="AD1148">
        <f>INDEX(EquityScore!$F$3:$F$1334,MATCH(KC_SPS_SubbasinAttributes!C1148,EquityScore!$E$3:$E$1334,0))</f>
        <v>1.6666666699999999</v>
      </c>
      <c r="AE1148">
        <f>IFERROR(INDEX(PavementCondition!$E$2:$E$669,MATCH(KC_SPS_SubbasinAttributes!C1148,PavementCondition!$D$2:$D$669,0)),"N/A")</f>
        <v>29.5</v>
      </c>
      <c r="AF1148">
        <f>INDEX(SpawnerMortality!$E$2:$E$1331,MATCH(KC_SPS_SubbasinAttributes!C1148,SpawnerMortality!$D$2:$D$1331,0))</f>
        <v>0</v>
      </c>
      <c r="AG1148" s="25" t="str">
        <f>IFERROR(_xlfn.XLOOKUP($C1148,WQBE_Loading!$C$4:$C$3072,WQBE_Loading!G$4:G$3072,,0,),"")</f>
        <v/>
      </c>
      <c r="AH1148" s="25" t="str">
        <f>IFERROR(_xlfn.XLOOKUP($C1148,WQBE_Loading!$C$4:$C$3072,WQBE_Loading!H$4:H$3072,,0,),"")</f>
        <v/>
      </c>
      <c r="AI1148" s="25" t="str">
        <f>IFERROR(_xlfn.XLOOKUP($C1148,WQBE_Loading!$C$4:$C$3072,WQBE_Loading!I$4:I$3072,,0,),"")</f>
        <v/>
      </c>
      <c r="AJ1148" s="25" t="str">
        <f>IFERROR(_xlfn.XLOOKUP($C1148,WQBE_Loading!$C$4:$C$3072,WQBE_Loading!J$4:J$3072,,0,),"")</f>
        <v/>
      </c>
      <c r="AK1148" s="25" t="str">
        <f>IFERROR(_xlfn.XLOOKUP($C1148,WQBE_Loading!$C$4:$C$3072,WQBE_Loading!K$4:K$3072,,0,),"")</f>
        <v/>
      </c>
      <c r="AL1148" s="25" t="str">
        <f>IFERROR(_xlfn.XLOOKUP($C1148,WQBE_Loading!$C$4:$C$3072,WQBE_Loading!L$4:L$3072,,0,),"")</f>
        <v/>
      </c>
      <c r="AM1148" s="25" t="str">
        <f>IFERROR(_xlfn.XLOOKUP($C1148,WQBE_Loading!$C$4:$C$3072,WQBE_Loading!M$4:M$3072,,0,),"")</f>
        <v/>
      </c>
      <c r="AN1148" s="25" t="str">
        <f>IFERROR(_xlfn.XLOOKUP($C1148,WQBE_Loading!$C$4:$C$3072,WQBE_Loading!N$4:N$3072,,0,),"")</f>
        <v/>
      </c>
      <c r="AO1148" s="25" t="str">
        <f>IFERROR(_xlfn.XLOOKUP($C1148,WQBE_Loading!$C$4:$C$3072,WQBE_Loading!O$4:O$3072,,0,),"")</f>
        <v/>
      </c>
      <c r="AP1148" s="25" t="str">
        <f>IFERROR(_xlfn.XLOOKUP($C1148,WQBE_Loading!$C$4:$C$3072,WQBE_Loading!P$4:P$3072,,0,),"")</f>
        <v/>
      </c>
      <c r="AQ1148" s="13" t="str">
        <f>IFERROR(_xlfn.XLOOKUP($C1148,WQBE_Loading!$C$4:$C$3072,WQBE_Loading!Q$4:Q$3072,,0,),"")</f>
        <v/>
      </c>
      <c r="AR1148">
        <f>_xlfn.XLOOKUP(C1148,UrbanHeat!$A$2:$A$1333,UrbanHeat!$B$2:$B$1333,,0,)</f>
        <v>12.287000000000001</v>
      </c>
      <c r="AS1148" s="25">
        <f>_xlfn.XLOOKUP($C1148,TNC_Loading!$A$2:$A$1332,TNC_Loading!B$2:B$1332,,0,)</f>
        <v>9.234</v>
      </c>
      <c r="AT1148" s="25">
        <f>_xlfn.XLOOKUP($C1148,TNC_Loading!$A$2:$A$1332,TNC_Loading!C$2:C$1332,,0,)</f>
        <v>0.59499999999999997</v>
      </c>
      <c r="AU1148" s="25">
        <f>_xlfn.XLOOKUP($C1148,TNC_Loading!$A$2:$A$1332,TNC_Loading!D$2:D$1332,,0,)</f>
        <v>25.571000000000002</v>
      </c>
      <c r="AV1148" s="25">
        <f>_xlfn.XLOOKUP($C1148,TNC_Loading!$A$2:$A$1332,TNC_Loading!E$2:E$1332,,0,)</f>
        <v>12.819000000000001</v>
      </c>
      <c r="AW1148" s="25">
        <f>_xlfn.XLOOKUP($C1148,TNC_Loading!$A$2:$A$1332,TNC_Loading!F$2:F$1332,,0,)</f>
        <v>203.62299999999999</v>
      </c>
      <c r="AX1148">
        <f>_xlfn.XLOOKUP(C1148,BIBI!$D$2:$D$1332,BIBI!$F$2:$F$1332,,0,)</f>
        <v>0</v>
      </c>
      <c r="AY1148">
        <f>_xlfn.XLOOKUP(C1148,FacilityCounts!$A$3:$A$1333,FacilityCounts!$B$3:$B$1333,,0,)</f>
        <v>0</v>
      </c>
      <c r="AZ1148">
        <f>_xlfn.XLOOKUP(C1148,FacilityCounts!$D$3:$D$1333,FacilityCounts!$E$3:$E$1333,,0,)</f>
        <v>1</v>
      </c>
      <c r="BA1148">
        <f>_xlfn.XLOOKUP(C1148,FacilityCounts!$G$3:$G$1333,FacilityCounts!$H$3:$H$1333,,0,)</f>
        <v>0</v>
      </c>
      <c r="BB1148">
        <f>IFERROR(_xlfn.XLOOKUP(C1148,'DA to P Sensitive Lakes'!$P$2:$P$44,'DA to P Sensitive Lakes'!$Q$2:$Q$44,,0,),0)</f>
        <v>0</v>
      </c>
      <c r="BC1148" s="25">
        <f>_xlfn.XLOOKUP(C1148,'Historic Runoff (mm)'!$A$2:$A$1332,'Historic Runoff (mm)'!$B$2:$B$1332,,0,)</f>
        <v>508.57</v>
      </c>
      <c r="BD1148">
        <f>_xlfn.XLOOKUP(C1148,DrainageComplaint!$A$2:$A$1332,DrainageComplaint!$B$2:$B$1332,,0,)</f>
        <v>0</v>
      </c>
      <c r="BE1148">
        <f>_xlfn.XLOOKUP(C1148,PAD_Area!$G$2:$G$1332,PAD_Area!$H$2:$H$1332,,0,)</f>
        <v>0</v>
      </c>
    </row>
    <row r="1149" spans="1:57" x14ac:dyDescent="0.2">
      <c r="A1149" s="2">
        <v>1146</v>
      </c>
      <c r="B1149" s="2">
        <v>1147</v>
      </c>
      <c r="C1149" s="20">
        <v>1501271</v>
      </c>
      <c r="D1149" s="3" t="s">
        <v>1103</v>
      </c>
      <c r="E1149" s="3" t="s">
        <v>1017</v>
      </c>
      <c r="F1149" s="3">
        <v>857.33500000000004</v>
      </c>
      <c r="G1149" s="3">
        <v>28152.325013400001</v>
      </c>
      <c r="H1149" s="3">
        <v>37345370.9208</v>
      </c>
      <c r="I1149" s="2">
        <v>0</v>
      </c>
      <c r="J1149" s="2">
        <v>2</v>
      </c>
      <c r="K1149" s="2">
        <v>0</v>
      </c>
      <c r="L1149" s="2">
        <v>0</v>
      </c>
      <c r="M1149" s="3">
        <v>0</v>
      </c>
      <c r="N1149" s="2">
        <f>_xlfn.XLOOKUP(C1149,Shellfish_Presence!$E$3:$E$1333,Shellfish_Presence!$G$3:$G$1333,,0,)</f>
        <v>0</v>
      </c>
      <c r="O1149" s="3">
        <v>0</v>
      </c>
      <c r="P1149" s="3">
        <v>0</v>
      </c>
      <c r="Q1149" s="2">
        <v>0</v>
      </c>
      <c r="R1149" s="3">
        <v>1</v>
      </c>
      <c r="S1149" s="3">
        <v>0</v>
      </c>
      <c r="T1149" s="3">
        <v>0</v>
      </c>
      <c r="U1149" s="3">
        <v>0</v>
      </c>
      <c r="V1149" s="2">
        <v>0</v>
      </c>
      <c r="W1149" s="3" t="str">
        <f t="shared" si="34"/>
        <v/>
      </c>
      <c r="X1149" t="str">
        <f t="shared" si="35"/>
        <v/>
      </c>
      <c r="Y1149">
        <f>IFERROR(INDEX('Parcel Year'!$N$3:$N$1175,MATCH(KC_SPS_SubbasinAttributes!C1149,'Parcel Year'!$M$3:$M$1175,0)),0)</f>
        <v>7.076060026884079E-2</v>
      </c>
      <c r="Z1149">
        <f>INDEX(Imperviousness!$B$2:$B$1332,MATCH(KC_SPS_SubbasinAttributes!C1149,Imperviousness!$A$2:$A$1332,0))</f>
        <v>1.7999999999999999E-2</v>
      </c>
      <c r="AA1149">
        <f>INDEX('Flow Duration Index'!$B$2:$B$1332,MATCH(KC_SPS_SubbasinAttributes!C1149,'Flow Duration Index'!$A$2:$A$1332,0))</f>
        <v>2.1320000000000001</v>
      </c>
      <c r="AB1149">
        <f>INDEX(Opportunity_Index!$G$2:$G$1333,MATCH(KC_SPS_SubbasinAttributes!C1149,Opportunity_Index!$F$2:$F$1333,0))</f>
        <v>0</v>
      </c>
      <c r="AC1149">
        <f>INDEX(Traffic!$B$2:$B$1332,MATCH(KC_SPS_SubbasinAttributes!C1149,Traffic!$A$2:$A$1332,0))</f>
        <v>1649.047</v>
      </c>
      <c r="AD1149">
        <f>INDEX(EquityScore!$F$3:$F$1334,MATCH(KC_SPS_SubbasinAttributes!C1149,EquityScore!$E$3:$E$1334,0))</f>
        <v>1.6666666699999999</v>
      </c>
      <c r="AE1149" t="str">
        <f>IFERROR(INDEX(PavementCondition!$E$2:$E$669,MATCH(KC_SPS_SubbasinAttributes!C1149,PavementCondition!$D$2:$D$669,0)),"N/A")</f>
        <v>N/A</v>
      </c>
      <c r="AF1149">
        <f>INDEX(SpawnerMortality!$E$2:$E$1331,MATCH(KC_SPS_SubbasinAttributes!C1149,SpawnerMortality!$D$2:$D$1331,0))</f>
        <v>2.0377244999999999E-2</v>
      </c>
      <c r="AG1149" s="25" t="str">
        <f>IFERROR(_xlfn.XLOOKUP($C1149,WQBE_Loading!$C$4:$C$3072,WQBE_Loading!G$4:G$3072,,0,),"")</f>
        <v/>
      </c>
      <c r="AH1149" s="25" t="str">
        <f>IFERROR(_xlfn.XLOOKUP($C1149,WQBE_Loading!$C$4:$C$3072,WQBE_Loading!H$4:H$3072,,0,),"")</f>
        <v/>
      </c>
      <c r="AI1149" s="25" t="str">
        <f>IFERROR(_xlfn.XLOOKUP($C1149,WQBE_Loading!$C$4:$C$3072,WQBE_Loading!I$4:I$3072,,0,),"")</f>
        <v/>
      </c>
      <c r="AJ1149" s="25" t="str">
        <f>IFERROR(_xlfn.XLOOKUP($C1149,WQBE_Loading!$C$4:$C$3072,WQBE_Loading!J$4:J$3072,,0,),"")</f>
        <v/>
      </c>
      <c r="AK1149" s="25" t="str">
        <f>IFERROR(_xlfn.XLOOKUP($C1149,WQBE_Loading!$C$4:$C$3072,WQBE_Loading!K$4:K$3072,,0,),"")</f>
        <v/>
      </c>
      <c r="AL1149" s="25" t="str">
        <f>IFERROR(_xlfn.XLOOKUP($C1149,WQBE_Loading!$C$4:$C$3072,WQBE_Loading!L$4:L$3072,,0,),"")</f>
        <v/>
      </c>
      <c r="AM1149" s="25" t="str">
        <f>IFERROR(_xlfn.XLOOKUP($C1149,WQBE_Loading!$C$4:$C$3072,WQBE_Loading!M$4:M$3072,,0,),"")</f>
        <v/>
      </c>
      <c r="AN1149" s="25" t="str">
        <f>IFERROR(_xlfn.XLOOKUP($C1149,WQBE_Loading!$C$4:$C$3072,WQBE_Loading!N$4:N$3072,,0,),"")</f>
        <v/>
      </c>
      <c r="AO1149" s="25" t="str">
        <f>IFERROR(_xlfn.XLOOKUP($C1149,WQBE_Loading!$C$4:$C$3072,WQBE_Loading!O$4:O$3072,,0,),"")</f>
        <v/>
      </c>
      <c r="AP1149" s="25" t="str">
        <f>IFERROR(_xlfn.XLOOKUP($C1149,WQBE_Loading!$C$4:$C$3072,WQBE_Loading!P$4:P$3072,,0,),"")</f>
        <v/>
      </c>
      <c r="AQ1149" s="13" t="str">
        <f>IFERROR(_xlfn.XLOOKUP($C1149,WQBE_Loading!$C$4:$C$3072,WQBE_Loading!Q$4:Q$3072,,0,),"")</f>
        <v/>
      </c>
      <c r="AR1149">
        <f>_xlfn.XLOOKUP(C1149,UrbanHeat!$A$2:$A$1333,UrbanHeat!$B$2:$B$1333,,0,)</f>
        <v>8.6340000000000003</v>
      </c>
      <c r="AS1149" s="25">
        <f>_xlfn.XLOOKUP($C1149,TNC_Loading!$A$2:$A$1332,TNC_Loading!B$2:B$1332,,0,)</f>
        <v>4.3070000000000004</v>
      </c>
      <c r="AT1149" s="25">
        <f>_xlfn.XLOOKUP($C1149,TNC_Loading!$A$2:$A$1332,TNC_Loading!C$2:C$1332,,0,)</f>
        <v>7.0999999999999994E-2</v>
      </c>
      <c r="AU1149" s="25">
        <f>_xlfn.XLOOKUP($C1149,TNC_Loading!$A$2:$A$1332,TNC_Loading!D$2:D$1332,,0,)</f>
        <v>2.548</v>
      </c>
      <c r="AV1149" s="25">
        <f>_xlfn.XLOOKUP($C1149,TNC_Loading!$A$2:$A$1332,TNC_Loading!E$2:E$1332,,0,)</f>
        <v>2.1480000000000001</v>
      </c>
      <c r="AW1149" s="25">
        <f>_xlfn.XLOOKUP($C1149,TNC_Loading!$A$2:$A$1332,TNC_Loading!F$2:F$1332,,0,)</f>
        <v>83.084000000000003</v>
      </c>
      <c r="AX1149">
        <f>_xlfn.XLOOKUP(C1149,BIBI!$D$2:$D$1332,BIBI!$F$2:$F$1332,,0,)</f>
        <v>0</v>
      </c>
      <c r="AY1149">
        <f>_xlfn.XLOOKUP(C1149,FacilityCounts!$A$3:$A$1333,FacilityCounts!$B$3:$B$1333,,0,)</f>
        <v>0</v>
      </c>
      <c r="AZ1149">
        <f>_xlfn.XLOOKUP(C1149,FacilityCounts!$D$3:$D$1333,FacilityCounts!$E$3:$E$1333,,0,)</f>
        <v>0</v>
      </c>
      <c r="BA1149">
        <f>_xlfn.XLOOKUP(C1149,FacilityCounts!$G$3:$G$1333,FacilityCounts!$H$3:$H$1333,,0,)</f>
        <v>0</v>
      </c>
      <c r="BB1149">
        <f>IFERROR(_xlfn.XLOOKUP(C1149,'DA to P Sensitive Lakes'!$P$2:$P$44,'DA to P Sensitive Lakes'!$Q$2:$Q$44,,0,),0)</f>
        <v>0</v>
      </c>
      <c r="BC1149" s="25">
        <f>_xlfn.XLOOKUP(C1149,'Historic Runoff (mm)'!$A$2:$A$1332,'Historic Runoff (mm)'!$B$2:$B$1332,,0,)</f>
        <v>370.70499999999998</v>
      </c>
      <c r="BD1149">
        <f>_xlfn.XLOOKUP(C1149,DrainageComplaint!$A$2:$A$1332,DrainageComplaint!$B$2:$B$1332,,0,)</f>
        <v>0</v>
      </c>
      <c r="BE1149">
        <f>_xlfn.XLOOKUP(C1149,PAD_Area!$G$2:$G$1332,PAD_Area!$H$2:$H$1332,,0,)</f>
        <v>0</v>
      </c>
    </row>
    <row r="1150" spans="1:57" x14ac:dyDescent="0.2">
      <c r="A1150" s="2">
        <v>1147</v>
      </c>
      <c r="B1150" s="2">
        <v>1148</v>
      </c>
      <c r="C1150" s="20">
        <v>1501280</v>
      </c>
      <c r="D1150" s="3" t="s">
        <v>1095</v>
      </c>
      <c r="E1150" s="3" t="s">
        <v>1017</v>
      </c>
      <c r="F1150" s="3">
        <v>536.83399999999995</v>
      </c>
      <c r="G1150" s="3">
        <v>40026.852926300002</v>
      </c>
      <c r="H1150" s="3">
        <v>23384410.971500002</v>
      </c>
      <c r="I1150" s="2">
        <v>0</v>
      </c>
      <c r="J1150" s="2">
        <v>2</v>
      </c>
      <c r="K1150" s="2">
        <v>0</v>
      </c>
      <c r="L1150" s="2">
        <v>0</v>
      </c>
      <c r="M1150" s="3">
        <v>0</v>
      </c>
      <c r="N1150" s="2">
        <f>_xlfn.XLOOKUP(C1150,Shellfish_Presence!$E$3:$E$1333,Shellfish_Presence!$G$3:$G$1333,,0,)</f>
        <v>0</v>
      </c>
      <c r="O1150" s="3">
        <v>0</v>
      </c>
      <c r="P1150" s="3">
        <v>0</v>
      </c>
      <c r="Q1150" s="2">
        <v>0</v>
      </c>
      <c r="R1150" s="3">
        <v>1</v>
      </c>
      <c r="S1150" s="3">
        <v>0</v>
      </c>
      <c r="T1150" s="3">
        <v>16020.400390625</v>
      </c>
      <c r="U1150" s="3">
        <v>430.21798706054688</v>
      </c>
      <c r="V1150" s="2">
        <v>19</v>
      </c>
      <c r="W1150" s="3">
        <f t="shared" si="34"/>
        <v>1.1859878365536129E-3</v>
      </c>
      <c r="X1150">
        <f t="shared" si="35"/>
        <v>2.6854384195809908E-2</v>
      </c>
      <c r="Y1150">
        <f>IFERROR(INDEX('Parcel Year'!$N$3:$N$1175,MATCH(KC_SPS_SubbasinAttributes!C1150,'Parcel Year'!$M$3:$M$1175,0)),0)</f>
        <v>0.23735499382019043</v>
      </c>
      <c r="Z1150">
        <f>INDEX(Imperviousness!$B$2:$B$1332,MATCH(KC_SPS_SubbasinAttributes!C1150,Imperviousness!$A$2:$A$1332,0))</f>
        <v>3.7999999999999999E-2</v>
      </c>
      <c r="AA1150">
        <f>INDEX('Flow Duration Index'!$B$2:$B$1332,MATCH(KC_SPS_SubbasinAttributes!C1150,'Flow Duration Index'!$A$2:$A$1332,0))</f>
        <v>3.109</v>
      </c>
      <c r="AB1150">
        <f>INDEX(Opportunity_Index!$G$2:$G$1333,MATCH(KC_SPS_SubbasinAttributes!C1150,Opportunity_Index!$F$2:$F$1333,0))</f>
        <v>0</v>
      </c>
      <c r="AC1150">
        <f>INDEX(Traffic!$B$2:$B$1332,MATCH(KC_SPS_SubbasinAttributes!C1150,Traffic!$A$2:$A$1332,0))</f>
        <v>2971.2689999999998</v>
      </c>
      <c r="AD1150">
        <f>INDEX(EquityScore!$F$3:$F$1334,MATCH(KC_SPS_SubbasinAttributes!C1150,EquityScore!$E$3:$E$1334,0))</f>
        <v>1.6666666699999999</v>
      </c>
      <c r="AE1150">
        <f>IFERROR(INDEX(PavementCondition!$E$2:$E$669,MATCH(KC_SPS_SubbasinAttributes!C1150,PavementCondition!$D$2:$D$669,0)),"N/A")</f>
        <v>64</v>
      </c>
      <c r="AF1150">
        <f>INDEX(SpawnerMortality!$E$2:$E$1331,MATCH(KC_SPS_SubbasinAttributes!C1150,SpawnerMortality!$D$2:$D$1331,0))</f>
        <v>0</v>
      </c>
      <c r="AG1150" s="25" t="str">
        <f>IFERROR(_xlfn.XLOOKUP($C1150,WQBE_Loading!$C$4:$C$3072,WQBE_Loading!G$4:G$3072,,0,),"")</f>
        <v/>
      </c>
      <c r="AH1150" s="25" t="str">
        <f>IFERROR(_xlfn.XLOOKUP($C1150,WQBE_Loading!$C$4:$C$3072,WQBE_Loading!H$4:H$3072,,0,),"")</f>
        <v/>
      </c>
      <c r="AI1150" s="25" t="str">
        <f>IFERROR(_xlfn.XLOOKUP($C1150,WQBE_Loading!$C$4:$C$3072,WQBE_Loading!I$4:I$3072,,0,),"")</f>
        <v/>
      </c>
      <c r="AJ1150" s="25" t="str">
        <f>IFERROR(_xlfn.XLOOKUP($C1150,WQBE_Loading!$C$4:$C$3072,WQBE_Loading!J$4:J$3072,,0,),"")</f>
        <v/>
      </c>
      <c r="AK1150" s="25" t="str">
        <f>IFERROR(_xlfn.XLOOKUP($C1150,WQBE_Loading!$C$4:$C$3072,WQBE_Loading!K$4:K$3072,,0,),"")</f>
        <v/>
      </c>
      <c r="AL1150" s="25" t="str">
        <f>IFERROR(_xlfn.XLOOKUP($C1150,WQBE_Loading!$C$4:$C$3072,WQBE_Loading!L$4:L$3072,,0,),"")</f>
        <v/>
      </c>
      <c r="AM1150" s="25" t="str">
        <f>IFERROR(_xlfn.XLOOKUP($C1150,WQBE_Loading!$C$4:$C$3072,WQBE_Loading!M$4:M$3072,,0,),"")</f>
        <v/>
      </c>
      <c r="AN1150" s="25" t="str">
        <f>IFERROR(_xlfn.XLOOKUP($C1150,WQBE_Loading!$C$4:$C$3072,WQBE_Loading!N$4:N$3072,,0,),"")</f>
        <v/>
      </c>
      <c r="AO1150" s="25" t="str">
        <f>IFERROR(_xlfn.XLOOKUP($C1150,WQBE_Loading!$C$4:$C$3072,WQBE_Loading!O$4:O$3072,,0,),"")</f>
        <v/>
      </c>
      <c r="AP1150" s="25" t="str">
        <f>IFERROR(_xlfn.XLOOKUP($C1150,WQBE_Loading!$C$4:$C$3072,WQBE_Loading!P$4:P$3072,,0,),"")</f>
        <v/>
      </c>
      <c r="AQ1150" s="13" t="str">
        <f>IFERROR(_xlfn.XLOOKUP($C1150,WQBE_Loading!$C$4:$C$3072,WQBE_Loading!Q$4:Q$3072,,0,),"")</f>
        <v/>
      </c>
      <c r="AR1150">
        <f>_xlfn.XLOOKUP(C1150,UrbanHeat!$A$2:$A$1333,UrbanHeat!$B$2:$B$1333,,0,)</f>
        <v>9.19</v>
      </c>
      <c r="AS1150" s="25">
        <f>_xlfn.XLOOKUP($C1150,TNC_Loading!$A$2:$A$1332,TNC_Loading!B$2:B$1332,,0,)</f>
        <v>3.6219999999999999</v>
      </c>
      <c r="AT1150" s="25">
        <f>_xlfn.XLOOKUP($C1150,TNC_Loading!$A$2:$A$1332,TNC_Loading!C$2:C$1332,,0,)</f>
        <v>0.13300000000000001</v>
      </c>
      <c r="AU1150" s="25">
        <f>_xlfn.XLOOKUP($C1150,TNC_Loading!$A$2:$A$1332,TNC_Loading!D$2:D$1332,,0,)</f>
        <v>4.0789999999999997</v>
      </c>
      <c r="AV1150" s="25">
        <f>_xlfn.XLOOKUP($C1150,TNC_Loading!$A$2:$A$1332,TNC_Loading!E$2:E$1332,,0,)</f>
        <v>3.02</v>
      </c>
      <c r="AW1150" s="25">
        <f>_xlfn.XLOOKUP($C1150,TNC_Loading!$A$2:$A$1332,TNC_Loading!F$2:F$1332,,0,)</f>
        <v>78.965999999999994</v>
      </c>
      <c r="AX1150">
        <f>_xlfn.XLOOKUP(C1150,BIBI!$D$2:$D$1332,BIBI!$F$2:$F$1332,,0,)</f>
        <v>0</v>
      </c>
      <c r="AY1150">
        <f>_xlfn.XLOOKUP(C1150,FacilityCounts!$A$3:$A$1333,FacilityCounts!$B$3:$B$1333,,0,)</f>
        <v>3</v>
      </c>
      <c r="AZ1150">
        <f>_xlfn.XLOOKUP(C1150,FacilityCounts!$D$3:$D$1333,FacilityCounts!$E$3:$E$1333,,0,)</f>
        <v>1</v>
      </c>
      <c r="BA1150">
        <f>_xlfn.XLOOKUP(C1150,FacilityCounts!$G$3:$G$1333,FacilityCounts!$H$3:$H$1333,,0,)</f>
        <v>0</v>
      </c>
      <c r="BB1150">
        <f>IFERROR(_xlfn.XLOOKUP(C1150,'DA to P Sensitive Lakes'!$P$2:$P$44,'DA to P Sensitive Lakes'!$Q$2:$Q$44,,0,),0)</f>
        <v>0</v>
      </c>
      <c r="BC1150" s="25">
        <f>_xlfn.XLOOKUP(C1150,'Historic Runoff (mm)'!$A$2:$A$1332,'Historic Runoff (mm)'!$B$2:$B$1332,,0,)</f>
        <v>275.62099999999998</v>
      </c>
      <c r="BD1150">
        <f>_xlfn.XLOOKUP(C1150,DrainageComplaint!$A$2:$A$1332,DrainageComplaint!$B$2:$B$1332,,0,)</f>
        <v>2</v>
      </c>
      <c r="BE1150">
        <f>_xlfn.XLOOKUP(C1150,PAD_Area!$G$2:$G$1332,PAD_Area!$H$2:$H$1332,,0,)</f>
        <v>0</v>
      </c>
    </row>
    <row r="1151" spans="1:57" x14ac:dyDescent="0.2">
      <c r="A1151" s="2">
        <v>1148</v>
      </c>
      <c r="B1151" s="2">
        <v>1149</v>
      </c>
      <c r="C1151" s="20">
        <v>1501281</v>
      </c>
      <c r="D1151" s="3" t="s">
        <v>1106</v>
      </c>
      <c r="E1151" s="3" t="s">
        <v>1017</v>
      </c>
      <c r="F1151" s="3">
        <v>1176.3620000000001</v>
      </c>
      <c r="G1151" s="3">
        <v>33690.193201299997</v>
      </c>
      <c r="H1151" s="3">
        <v>51242142.821999997</v>
      </c>
      <c r="I1151" s="2">
        <v>0</v>
      </c>
      <c r="J1151" s="2">
        <v>2</v>
      </c>
      <c r="K1151" s="2">
        <v>0</v>
      </c>
      <c r="L1151" s="2">
        <v>0</v>
      </c>
      <c r="M1151" s="3">
        <v>0</v>
      </c>
      <c r="N1151" s="2">
        <f>_xlfn.XLOOKUP(C1151,Shellfish_Presence!$E$3:$E$1333,Shellfish_Presence!$G$3:$G$1333,,0,)</f>
        <v>0</v>
      </c>
      <c r="O1151" s="3">
        <v>0</v>
      </c>
      <c r="P1151" s="3">
        <v>0</v>
      </c>
      <c r="Q1151" s="2">
        <v>0</v>
      </c>
      <c r="R1151" s="3">
        <v>0.99999797344207764</v>
      </c>
      <c r="S1151" s="3">
        <v>0</v>
      </c>
      <c r="T1151" s="3">
        <v>3618.31005859375</v>
      </c>
      <c r="U1151" s="3">
        <v>0</v>
      </c>
      <c r="V1151" s="2">
        <v>2</v>
      </c>
      <c r="W1151" s="3">
        <f t="shared" si="34"/>
        <v>5.5274422799943702E-4</v>
      </c>
      <c r="X1151">
        <f t="shared" si="35"/>
        <v>0</v>
      </c>
      <c r="Y1151">
        <f>IFERROR(INDEX('Parcel Year'!$N$3:$N$1175,MATCH(KC_SPS_SubbasinAttributes!C1151,'Parcel Year'!$M$3:$M$1175,0)),0)</f>
        <v>6.1556701548397541E-3</v>
      </c>
      <c r="Z1151">
        <f>INDEX(Imperviousness!$B$2:$B$1332,MATCH(KC_SPS_SubbasinAttributes!C1151,Imperviousness!$A$2:$A$1332,0))</f>
        <v>3.0000000000000001E-3</v>
      </c>
      <c r="AA1151">
        <f>INDEX('Flow Duration Index'!$B$2:$B$1332,MATCH(KC_SPS_SubbasinAttributes!C1151,'Flow Duration Index'!$A$2:$A$1332,0))</f>
        <v>2.0329999999999999</v>
      </c>
      <c r="AB1151">
        <f>INDEX(Opportunity_Index!$G$2:$G$1333,MATCH(KC_SPS_SubbasinAttributes!C1151,Opportunity_Index!$F$2:$F$1333,0))</f>
        <v>0</v>
      </c>
      <c r="AC1151">
        <f>INDEX(Traffic!$B$2:$B$1332,MATCH(KC_SPS_SubbasinAttributes!C1151,Traffic!$A$2:$A$1332,0))</f>
        <v>28.571999999999999</v>
      </c>
      <c r="AD1151">
        <f>INDEX(EquityScore!$F$3:$F$1334,MATCH(KC_SPS_SubbasinAttributes!C1151,EquityScore!$E$3:$E$1334,0))</f>
        <v>1.6666666699999999</v>
      </c>
      <c r="AE1151">
        <f>IFERROR(INDEX(PavementCondition!$E$2:$E$669,MATCH(KC_SPS_SubbasinAttributes!C1151,PavementCondition!$D$2:$D$669,0)),"N/A")</f>
        <v>91</v>
      </c>
      <c r="AF1151">
        <f>INDEX(SpawnerMortality!$E$2:$E$1331,MATCH(KC_SPS_SubbasinAttributes!C1151,SpawnerMortality!$D$2:$D$1331,0))</f>
        <v>0</v>
      </c>
      <c r="AG1151" s="25" t="str">
        <f>IFERROR(_xlfn.XLOOKUP($C1151,WQBE_Loading!$C$4:$C$3072,WQBE_Loading!G$4:G$3072,,0,),"")</f>
        <v/>
      </c>
      <c r="AH1151" s="25" t="str">
        <f>IFERROR(_xlfn.XLOOKUP($C1151,WQBE_Loading!$C$4:$C$3072,WQBE_Loading!H$4:H$3072,,0,),"")</f>
        <v/>
      </c>
      <c r="AI1151" s="25" t="str">
        <f>IFERROR(_xlfn.XLOOKUP($C1151,WQBE_Loading!$C$4:$C$3072,WQBE_Loading!I$4:I$3072,,0,),"")</f>
        <v/>
      </c>
      <c r="AJ1151" s="25" t="str">
        <f>IFERROR(_xlfn.XLOOKUP($C1151,WQBE_Loading!$C$4:$C$3072,WQBE_Loading!J$4:J$3072,,0,),"")</f>
        <v/>
      </c>
      <c r="AK1151" s="25" t="str">
        <f>IFERROR(_xlfn.XLOOKUP($C1151,WQBE_Loading!$C$4:$C$3072,WQBE_Loading!K$4:K$3072,,0,),"")</f>
        <v/>
      </c>
      <c r="AL1151" s="25" t="str">
        <f>IFERROR(_xlfn.XLOOKUP($C1151,WQBE_Loading!$C$4:$C$3072,WQBE_Loading!L$4:L$3072,,0,),"")</f>
        <v/>
      </c>
      <c r="AM1151" s="25" t="str">
        <f>IFERROR(_xlfn.XLOOKUP($C1151,WQBE_Loading!$C$4:$C$3072,WQBE_Loading!M$4:M$3072,,0,),"")</f>
        <v/>
      </c>
      <c r="AN1151" s="25" t="str">
        <f>IFERROR(_xlfn.XLOOKUP($C1151,WQBE_Loading!$C$4:$C$3072,WQBE_Loading!N$4:N$3072,,0,),"")</f>
        <v/>
      </c>
      <c r="AO1151" s="25" t="str">
        <f>IFERROR(_xlfn.XLOOKUP($C1151,WQBE_Loading!$C$4:$C$3072,WQBE_Loading!O$4:O$3072,,0,),"")</f>
        <v/>
      </c>
      <c r="AP1151" s="25" t="str">
        <f>IFERROR(_xlfn.XLOOKUP($C1151,WQBE_Loading!$C$4:$C$3072,WQBE_Loading!P$4:P$3072,,0,),"")</f>
        <v/>
      </c>
      <c r="AQ1151" s="13" t="str">
        <f>IFERROR(_xlfn.XLOOKUP($C1151,WQBE_Loading!$C$4:$C$3072,WQBE_Loading!Q$4:Q$3072,,0,),"")</f>
        <v/>
      </c>
      <c r="AR1151">
        <f>_xlfn.XLOOKUP(C1151,UrbanHeat!$A$2:$A$1333,UrbanHeat!$B$2:$B$1333,,0,)</f>
        <v>8.9009999999999998</v>
      </c>
      <c r="AS1151" s="25">
        <f>_xlfn.XLOOKUP($C1151,TNC_Loading!$A$2:$A$1332,TNC_Loading!B$2:B$1332,,0,)</f>
        <v>2.6829999999999998</v>
      </c>
      <c r="AT1151" s="25">
        <f>_xlfn.XLOOKUP($C1151,TNC_Loading!$A$2:$A$1332,TNC_Loading!C$2:C$1332,,0,)</f>
        <v>0.02</v>
      </c>
      <c r="AU1151" s="25">
        <f>_xlfn.XLOOKUP($C1151,TNC_Loading!$A$2:$A$1332,TNC_Loading!D$2:D$1332,,0,)</f>
        <v>0.88100000000000001</v>
      </c>
      <c r="AV1151" s="25">
        <f>_xlfn.XLOOKUP($C1151,TNC_Loading!$A$2:$A$1332,TNC_Loading!E$2:E$1332,,0,)</f>
        <v>0.96899999999999997</v>
      </c>
      <c r="AW1151" s="25">
        <f>_xlfn.XLOOKUP($C1151,TNC_Loading!$A$2:$A$1332,TNC_Loading!F$2:F$1332,,0,)</f>
        <v>46.459000000000003</v>
      </c>
      <c r="AX1151">
        <f>_xlfn.XLOOKUP(C1151,BIBI!$D$2:$D$1332,BIBI!$F$2:$F$1332,,0,)</f>
        <v>0</v>
      </c>
      <c r="AY1151">
        <f>_xlfn.XLOOKUP(C1151,FacilityCounts!$A$3:$A$1333,FacilityCounts!$B$3:$B$1333,,0,)</f>
        <v>8</v>
      </c>
      <c r="AZ1151">
        <f>_xlfn.XLOOKUP(C1151,FacilityCounts!$D$3:$D$1333,FacilityCounts!$E$3:$E$1333,,0,)</f>
        <v>0</v>
      </c>
      <c r="BA1151">
        <f>_xlfn.XLOOKUP(C1151,FacilityCounts!$G$3:$G$1333,FacilityCounts!$H$3:$H$1333,,0,)</f>
        <v>0</v>
      </c>
      <c r="BB1151">
        <f>IFERROR(_xlfn.XLOOKUP(C1151,'DA to P Sensitive Lakes'!$P$2:$P$44,'DA to P Sensitive Lakes'!$Q$2:$Q$44,,0,),0)</f>
        <v>0</v>
      </c>
      <c r="BC1151" s="25">
        <f>_xlfn.XLOOKUP(C1151,'Historic Runoff (mm)'!$A$2:$A$1332,'Historic Runoff (mm)'!$B$2:$B$1332,,0,)</f>
        <v>246.11799999999999</v>
      </c>
      <c r="BD1151">
        <f>_xlfn.XLOOKUP(C1151,DrainageComplaint!$A$2:$A$1332,DrainageComplaint!$B$2:$B$1332,,0,)</f>
        <v>0</v>
      </c>
      <c r="BE1151">
        <f>_xlfn.XLOOKUP(C1151,PAD_Area!$G$2:$G$1332,PAD_Area!$H$2:$H$1332,,0,)</f>
        <v>0</v>
      </c>
    </row>
    <row r="1152" spans="1:57" x14ac:dyDescent="0.2">
      <c r="A1152" s="2">
        <v>1149</v>
      </c>
      <c r="B1152" s="2">
        <v>1150</v>
      </c>
      <c r="C1152" s="20">
        <v>1501290</v>
      </c>
      <c r="D1152" s="3" t="s">
        <v>1095</v>
      </c>
      <c r="E1152" s="3" t="s">
        <v>1017</v>
      </c>
      <c r="F1152" s="3">
        <v>1430.62</v>
      </c>
      <c r="G1152" s="3">
        <v>50807.9574736</v>
      </c>
      <c r="H1152" s="3">
        <v>62317553.814099997</v>
      </c>
      <c r="I1152" s="2">
        <v>0</v>
      </c>
      <c r="J1152" s="2">
        <v>2</v>
      </c>
      <c r="K1152" s="2">
        <v>0</v>
      </c>
      <c r="L1152" s="2">
        <v>0</v>
      </c>
      <c r="M1152" s="3">
        <v>0</v>
      </c>
      <c r="N1152" s="2">
        <f>_xlfn.XLOOKUP(C1152,Shellfish_Presence!$E$3:$E$1333,Shellfish_Presence!$G$3:$G$1333,,0,)</f>
        <v>0</v>
      </c>
      <c r="O1152" s="3">
        <v>0</v>
      </c>
      <c r="P1152" s="3">
        <v>0</v>
      </c>
      <c r="Q1152" s="2">
        <v>0</v>
      </c>
      <c r="R1152" s="3">
        <v>1</v>
      </c>
      <c r="S1152" s="3">
        <v>0</v>
      </c>
      <c r="T1152" s="3">
        <v>5214.47998046875</v>
      </c>
      <c r="U1152" s="3">
        <v>0</v>
      </c>
      <c r="V1152" s="2">
        <v>2</v>
      </c>
      <c r="W1152" s="3">
        <f t="shared" si="34"/>
        <v>3.8354735419277844E-4</v>
      </c>
      <c r="X1152">
        <f t="shared" si="35"/>
        <v>0</v>
      </c>
      <c r="Y1152">
        <f>IFERROR(INDEX('Parcel Year'!$N$3:$N$1175,MATCH(KC_SPS_SubbasinAttributes!C1152,'Parcel Year'!$M$3:$M$1175,0)),0)</f>
        <v>4.232490062713623E-2</v>
      </c>
      <c r="Z1152">
        <f>INDEX(Imperviousness!$B$2:$B$1332,MATCH(KC_SPS_SubbasinAttributes!C1152,Imperviousness!$A$2:$A$1332,0))</f>
        <v>0</v>
      </c>
      <c r="AA1152">
        <f>INDEX('Flow Duration Index'!$B$2:$B$1332,MATCH(KC_SPS_SubbasinAttributes!C1152,'Flow Duration Index'!$A$2:$A$1332,0))</f>
        <v>1.667</v>
      </c>
      <c r="AB1152">
        <f>INDEX(Opportunity_Index!$G$2:$G$1333,MATCH(KC_SPS_SubbasinAttributes!C1152,Opportunity_Index!$F$2:$F$1333,0))</f>
        <v>0</v>
      </c>
      <c r="AC1152">
        <f>INDEX(Traffic!$B$2:$B$1332,MATCH(KC_SPS_SubbasinAttributes!C1152,Traffic!$A$2:$A$1332,0))</f>
        <v>643.28700000000003</v>
      </c>
      <c r="AD1152">
        <f>INDEX(EquityScore!$F$3:$F$1334,MATCH(KC_SPS_SubbasinAttributes!C1152,EquityScore!$E$3:$E$1334,0))</f>
        <v>1.6666666699999999</v>
      </c>
      <c r="AE1152">
        <f>IFERROR(INDEX(PavementCondition!$E$2:$E$669,MATCH(KC_SPS_SubbasinAttributes!C1152,PavementCondition!$D$2:$D$669,0)),"N/A")</f>
        <v>100</v>
      </c>
      <c r="AF1152">
        <f>INDEX(SpawnerMortality!$E$2:$E$1331,MATCH(KC_SPS_SubbasinAttributes!C1152,SpawnerMortality!$D$2:$D$1331,0))</f>
        <v>0</v>
      </c>
      <c r="AG1152" s="25" t="str">
        <f>IFERROR(_xlfn.XLOOKUP($C1152,WQBE_Loading!$C$4:$C$3072,WQBE_Loading!G$4:G$3072,,0,),"")</f>
        <v/>
      </c>
      <c r="AH1152" s="25" t="str">
        <f>IFERROR(_xlfn.XLOOKUP($C1152,WQBE_Loading!$C$4:$C$3072,WQBE_Loading!H$4:H$3072,,0,),"")</f>
        <v/>
      </c>
      <c r="AI1152" s="25" t="str">
        <f>IFERROR(_xlfn.XLOOKUP($C1152,WQBE_Loading!$C$4:$C$3072,WQBE_Loading!I$4:I$3072,,0,),"")</f>
        <v/>
      </c>
      <c r="AJ1152" s="25" t="str">
        <f>IFERROR(_xlfn.XLOOKUP($C1152,WQBE_Loading!$C$4:$C$3072,WQBE_Loading!J$4:J$3072,,0,),"")</f>
        <v/>
      </c>
      <c r="AK1152" s="25" t="str">
        <f>IFERROR(_xlfn.XLOOKUP($C1152,WQBE_Loading!$C$4:$C$3072,WQBE_Loading!K$4:K$3072,,0,),"")</f>
        <v/>
      </c>
      <c r="AL1152" s="25" t="str">
        <f>IFERROR(_xlfn.XLOOKUP($C1152,WQBE_Loading!$C$4:$C$3072,WQBE_Loading!L$4:L$3072,,0,),"")</f>
        <v/>
      </c>
      <c r="AM1152" s="25" t="str">
        <f>IFERROR(_xlfn.XLOOKUP($C1152,WQBE_Loading!$C$4:$C$3072,WQBE_Loading!M$4:M$3072,,0,),"")</f>
        <v/>
      </c>
      <c r="AN1152" s="25" t="str">
        <f>IFERROR(_xlfn.XLOOKUP($C1152,WQBE_Loading!$C$4:$C$3072,WQBE_Loading!N$4:N$3072,,0,),"")</f>
        <v/>
      </c>
      <c r="AO1152" s="25" t="str">
        <f>IFERROR(_xlfn.XLOOKUP($C1152,WQBE_Loading!$C$4:$C$3072,WQBE_Loading!O$4:O$3072,,0,),"")</f>
        <v/>
      </c>
      <c r="AP1152" s="25" t="str">
        <f>IFERROR(_xlfn.XLOOKUP($C1152,WQBE_Loading!$C$4:$C$3072,WQBE_Loading!P$4:P$3072,,0,),"")</f>
        <v/>
      </c>
      <c r="AQ1152" s="13" t="str">
        <f>IFERROR(_xlfn.XLOOKUP($C1152,WQBE_Loading!$C$4:$C$3072,WQBE_Loading!Q$4:Q$3072,,0,),"")</f>
        <v/>
      </c>
      <c r="AR1152">
        <f>_xlfn.XLOOKUP(C1152,UrbanHeat!$A$2:$A$1333,UrbanHeat!$B$2:$B$1333,,0,)</f>
        <v>9.2360000000000007</v>
      </c>
      <c r="AS1152" s="25">
        <f>_xlfn.XLOOKUP($C1152,TNC_Loading!$A$2:$A$1332,TNC_Loading!B$2:B$1332,,0,)</f>
        <v>3.423</v>
      </c>
      <c r="AT1152" s="25">
        <f>_xlfn.XLOOKUP($C1152,TNC_Loading!$A$2:$A$1332,TNC_Loading!C$2:C$1332,,0,)</f>
        <v>4.3999999999999997E-2</v>
      </c>
      <c r="AU1152" s="25">
        <f>_xlfn.XLOOKUP($C1152,TNC_Loading!$A$2:$A$1332,TNC_Loading!D$2:D$1332,,0,)</f>
        <v>1.3089999999999999</v>
      </c>
      <c r="AV1152" s="25">
        <f>_xlfn.XLOOKUP($C1152,TNC_Loading!$A$2:$A$1332,TNC_Loading!E$2:E$1332,,0,)</f>
        <v>1.619</v>
      </c>
      <c r="AW1152" s="25">
        <f>_xlfn.XLOOKUP($C1152,TNC_Loading!$A$2:$A$1332,TNC_Loading!F$2:F$1332,,0,)</f>
        <v>59.612000000000002</v>
      </c>
      <c r="AX1152">
        <f>_xlfn.XLOOKUP(C1152,BIBI!$D$2:$D$1332,BIBI!$F$2:$F$1332,,0,)</f>
        <v>0</v>
      </c>
      <c r="AY1152">
        <f>_xlfn.XLOOKUP(C1152,FacilityCounts!$A$3:$A$1333,FacilityCounts!$B$3:$B$1333,,0,)</f>
        <v>0</v>
      </c>
      <c r="AZ1152">
        <f>_xlfn.XLOOKUP(C1152,FacilityCounts!$D$3:$D$1333,FacilityCounts!$E$3:$E$1333,,0,)</f>
        <v>0</v>
      </c>
      <c r="BA1152">
        <f>_xlfn.XLOOKUP(C1152,FacilityCounts!$G$3:$G$1333,FacilityCounts!$H$3:$H$1333,,0,)</f>
        <v>0</v>
      </c>
      <c r="BB1152">
        <f>IFERROR(_xlfn.XLOOKUP(C1152,'DA to P Sensitive Lakes'!$P$2:$P$44,'DA to P Sensitive Lakes'!$Q$2:$Q$44,,0,),0)</f>
        <v>0</v>
      </c>
      <c r="BC1152" s="25">
        <f>_xlfn.XLOOKUP(C1152,'Historic Runoff (mm)'!$A$2:$A$1332,'Historic Runoff (mm)'!$B$2:$B$1332,,0,)</f>
        <v>297.39800000000002</v>
      </c>
      <c r="BD1152">
        <f>_xlfn.XLOOKUP(C1152,DrainageComplaint!$A$2:$A$1332,DrainageComplaint!$B$2:$B$1332,,0,)</f>
        <v>1</v>
      </c>
      <c r="BE1152">
        <f>_xlfn.XLOOKUP(C1152,PAD_Area!$G$2:$G$1332,PAD_Area!$H$2:$H$1332,,0,)</f>
        <v>3.0044000595808029E-2</v>
      </c>
    </row>
    <row r="1153" spans="1:57" x14ac:dyDescent="0.2">
      <c r="A1153" s="2">
        <v>1150</v>
      </c>
      <c r="B1153" s="2">
        <v>1151</v>
      </c>
      <c r="C1153" s="20">
        <v>1501291</v>
      </c>
      <c r="D1153" s="3" t="s">
        <v>1108</v>
      </c>
      <c r="E1153" s="3" t="s">
        <v>1017</v>
      </c>
      <c r="F1153" s="3">
        <v>1738.1790000000001</v>
      </c>
      <c r="G1153" s="3">
        <v>61137.175867899998</v>
      </c>
      <c r="H1153" s="3">
        <v>75714776.044799998</v>
      </c>
      <c r="I1153" s="2">
        <v>0</v>
      </c>
      <c r="J1153" s="2">
        <v>2</v>
      </c>
      <c r="K1153" s="2">
        <v>0</v>
      </c>
      <c r="L1153" s="2">
        <v>1</v>
      </c>
      <c r="M1153" s="3">
        <v>0</v>
      </c>
      <c r="N1153" s="2">
        <f>_xlfn.XLOOKUP(C1153,Shellfish_Presence!$E$3:$E$1333,Shellfish_Presence!$G$3:$G$1333,,0,)</f>
        <v>0</v>
      </c>
      <c r="O1153" s="3">
        <v>0</v>
      </c>
      <c r="P1153" s="3">
        <v>0</v>
      </c>
      <c r="Q1153" s="2">
        <v>0</v>
      </c>
      <c r="R1153" s="3">
        <v>1</v>
      </c>
      <c r="S1153" s="3">
        <v>0</v>
      </c>
      <c r="T1153" s="3">
        <v>38975.19921875</v>
      </c>
      <c r="U1153" s="3">
        <v>0</v>
      </c>
      <c r="V1153" s="2">
        <v>30</v>
      </c>
      <c r="W1153" s="3">
        <f t="shared" si="34"/>
        <v>7.6972024778176743E-4</v>
      </c>
      <c r="X1153">
        <f t="shared" si="35"/>
        <v>0</v>
      </c>
      <c r="Y1153">
        <f>IFERROR(INDEX('Parcel Year'!$N$3:$N$1175,MATCH(KC_SPS_SubbasinAttributes!C1153,'Parcel Year'!$M$3:$M$1175,0)),0)</f>
        <v>0.1714089959859848</v>
      </c>
      <c r="Z1153">
        <f>INDEX(Imperviousness!$B$2:$B$1332,MATCH(KC_SPS_SubbasinAttributes!C1153,Imperviousness!$A$2:$A$1332,0))</f>
        <v>1.9E-2</v>
      </c>
      <c r="AA1153">
        <f>INDEX('Flow Duration Index'!$B$2:$B$1332,MATCH(KC_SPS_SubbasinAttributes!C1153,'Flow Duration Index'!$A$2:$A$1332,0))</f>
        <v>2.6920000000000002</v>
      </c>
      <c r="AB1153">
        <f>INDEX(Opportunity_Index!$G$2:$G$1333,MATCH(KC_SPS_SubbasinAttributes!C1153,Opportunity_Index!$F$2:$F$1333,0))</f>
        <v>0</v>
      </c>
      <c r="AC1153">
        <f>INDEX(Traffic!$B$2:$B$1332,MATCH(KC_SPS_SubbasinAttributes!C1153,Traffic!$A$2:$A$1332,0))</f>
        <v>546.94000000000005</v>
      </c>
      <c r="AD1153">
        <f>INDEX(EquityScore!$F$3:$F$1334,MATCH(KC_SPS_SubbasinAttributes!C1153,EquityScore!$E$3:$E$1334,0))</f>
        <v>1.6666666699999999</v>
      </c>
      <c r="AE1153">
        <f>IFERROR(INDEX(PavementCondition!$E$2:$E$669,MATCH(KC_SPS_SubbasinAttributes!C1153,PavementCondition!$D$2:$D$669,0)),"N/A")</f>
        <v>58</v>
      </c>
      <c r="AF1153">
        <f>INDEX(SpawnerMortality!$E$2:$E$1331,MATCH(KC_SPS_SubbasinAttributes!C1153,SpawnerMortality!$D$2:$D$1331,0))</f>
        <v>0</v>
      </c>
      <c r="AG1153" s="25" t="str">
        <f>IFERROR(_xlfn.XLOOKUP($C1153,WQBE_Loading!$C$4:$C$3072,WQBE_Loading!G$4:G$3072,,0,),"")</f>
        <v/>
      </c>
      <c r="AH1153" s="25" t="str">
        <f>IFERROR(_xlfn.XLOOKUP($C1153,WQBE_Loading!$C$4:$C$3072,WQBE_Loading!H$4:H$3072,,0,),"")</f>
        <v/>
      </c>
      <c r="AI1153" s="25" t="str">
        <f>IFERROR(_xlfn.XLOOKUP($C1153,WQBE_Loading!$C$4:$C$3072,WQBE_Loading!I$4:I$3072,,0,),"")</f>
        <v/>
      </c>
      <c r="AJ1153" s="25" t="str">
        <f>IFERROR(_xlfn.XLOOKUP($C1153,WQBE_Loading!$C$4:$C$3072,WQBE_Loading!J$4:J$3072,,0,),"")</f>
        <v/>
      </c>
      <c r="AK1153" s="25" t="str">
        <f>IFERROR(_xlfn.XLOOKUP($C1153,WQBE_Loading!$C$4:$C$3072,WQBE_Loading!K$4:K$3072,,0,),"")</f>
        <v/>
      </c>
      <c r="AL1153" s="25" t="str">
        <f>IFERROR(_xlfn.XLOOKUP($C1153,WQBE_Loading!$C$4:$C$3072,WQBE_Loading!L$4:L$3072,,0,),"")</f>
        <v/>
      </c>
      <c r="AM1153" s="25" t="str">
        <f>IFERROR(_xlfn.XLOOKUP($C1153,WQBE_Loading!$C$4:$C$3072,WQBE_Loading!M$4:M$3072,,0,),"")</f>
        <v/>
      </c>
      <c r="AN1153" s="25" t="str">
        <f>IFERROR(_xlfn.XLOOKUP($C1153,WQBE_Loading!$C$4:$C$3072,WQBE_Loading!N$4:N$3072,,0,),"")</f>
        <v/>
      </c>
      <c r="AO1153" s="25" t="str">
        <f>IFERROR(_xlfn.XLOOKUP($C1153,WQBE_Loading!$C$4:$C$3072,WQBE_Loading!O$4:O$3072,,0,),"")</f>
        <v/>
      </c>
      <c r="AP1153" s="25" t="str">
        <f>IFERROR(_xlfn.XLOOKUP($C1153,WQBE_Loading!$C$4:$C$3072,WQBE_Loading!P$4:P$3072,,0,),"")</f>
        <v/>
      </c>
      <c r="AQ1153" s="13" t="str">
        <f>IFERROR(_xlfn.XLOOKUP($C1153,WQBE_Loading!$C$4:$C$3072,WQBE_Loading!Q$4:Q$3072,,0,),"")</f>
        <v/>
      </c>
      <c r="AR1153">
        <f>_xlfn.XLOOKUP(C1153,UrbanHeat!$A$2:$A$1333,UrbanHeat!$B$2:$B$1333,,0,)</f>
        <v>9.4610000000000003</v>
      </c>
      <c r="AS1153" s="25">
        <f>_xlfn.XLOOKUP($C1153,TNC_Loading!$A$2:$A$1332,TNC_Loading!B$2:B$1332,,0,)</f>
        <v>3.0870000000000002</v>
      </c>
      <c r="AT1153" s="25">
        <f>_xlfn.XLOOKUP($C1153,TNC_Loading!$A$2:$A$1332,TNC_Loading!C$2:C$1332,,0,)</f>
        <v>5.5E-2</v>
      </c>
      <c r="AU1153" s="25">
        <f>_xlfn.XLOOKUP($C1153,TNC_Loading!$A$2:$A$1332,TNC_Loading!D$2:D$1332,,0,)</f>
        <v>1.5960000000000001</v>
      </c>
      <c r="AV1153" s="25">
        <f>_xlfn.XLOOKUP($C1153,TNC_Loading!$A$2:$A$1332,TNC_Loading!E$2:E$1332,,0,)</f>
        <v>1.877</v>
      </c>
      <c r="AW1153" s="25">
        <f>_xlfn.XLOOKUP($C1153,TNC_Loading!$A$2:$A$1332,TNC_Loading!F$2:F$1332,,0,)</f>
        <v>51.198999999999998</v>
      </c>
      <c r="AX1153">
        <f>_xlfn.XLOOKUP(C1153,BIBI!$D$2:$D$1332,BIBI!$F$2:$F$1332,,0,)</f>
        <v>0</v>
      </c>
      <c r="AY1153">
        <f>_xlfn.XLOOKUP(C1153,FacilityCounts!$A$3:$A$1333,FacilityCounts!$B$3:$B$1333,,0,)</f>
        <v>2</v>
      </c>
      <c r="AZ1153">
        <f>_xlfn.XLOOKUP(C1153,FacilityCounts!$D$3:$D$1333,FacilityCounts!$E$3:$E$1333,,0,)</f>
        <v>1</v>
      </c>
      <c r="BA1153">
        <f>_xlfn.XLOOKUP(C1153,FacilityCounts!$G$3:$G$1333,FacilityCounts!$H$3:$H$1333,,0,)</f>
        <v>0</v>
      </c>
      <c r="BB1153">
        <f>IFERROR(_xlfn.XLOOKUP(C1153,'DA to P Sensitive Lakes'!$P$2:$P$44,'DA to P Sensitive Lakes'!$Q$2:$Q$44,,0,),0)</f>
        <v>0</v>
      </c>
      <c r="BC1153" s="25">
        <f>_xlfn.XLOOKUP(C1153,'Historic Runoff (mm)'!$A$2:$A$1332,'Historic Runoff (mm)'!$B$2:$B$1332,,0,)</f>
        <v>244.90100000000001</v>
      </c>
      <c r="BD1153">
        <f>_xlfn.XLOOKUP(C1153,DrainageComplaint!$A$2:$A$1332,DrainageComplaint!$B$2:$B$1332,,0,)</f>
        <v>11</v>
      </c>
      <c r="BE1153">
        <f>_xlfn.XLOOKUP(C1153,PAD_Area!$G$2:$G$1332,PAD_Area!$H$2:$H$1332,,0,)</f>
        <v>0.15520399808883667</v>
      </c>
    </row>
    <row r="1154" spans="1:57" x14ac:dyDescent="0.2">
      <c r="A1154" s="2">
        <v>1151</v>
      </c>
      <c r="B1154" s="2">
        <v>1152</v>
      </c>
      <c r="C1154" s="20">
        <v>1501292</v>
      </c>
      <c r="D1154" s="3" t="s">
        <v>1109</v>
      </c>
      <c r="E1154" s="3" t="s">
        <v>1017</v>
      </c>
      <c r="F1154" s="3">
        <v>603.26400000000001</v>
      </c>
      <c r="G1154" s="3">
        <v>30539.112691800001</v>
      </c>
      <c r="H1154" s="3">
        <v>26278056.2689</v>
      </c>
      <c r="I1154" s="2">
        <v>0</v>
      </c>
      <c r="J1154" s="2">
        <v>2</v>
      </c>
      <c r="K1154" s="2">
        <v>0</v>
      </c>
      <c r="L1154" s="2">
        <v>0</v>
      </c>
      <c r="M1154" s="3">
        <v>0</v>
      </c>
      <c r="N1154" s="2">
        <f>_xlfn.XLOOKUP(C1154,Shellfish_Presence!$E$3:$E$1333,Shellfish_Presence!$G$3:$G$1333,,0,)</f>
        <v>0</v>
      </c>
      <c r="O1154" s="3">
        <v>0</v>
      </c>
      <c r="P1154" s="3">
        <v>0</v>
      </c>
      <c r="Q1154" s="2">
        <v>0</v>
      </c>
      <c r="R1154" s="3">
        <v>1</v>
      </c>
      <c r="S1154" s="3">
        <v>0</v>
      </c>
      <c r="T1154" s="3">
        <v>0</v>
      </c>
      <c r="U1154" s="3">
        <v>0</v>
      </c>
      <c r="V1154" s="2">
        <v>0</v>
      </c>
      <c r="W1154" s="3" t="str">
        <f t="shared" si="34"/>
        <v/>
      </c>
      <c r="X1154" t="str">
        <f t="shared" si="35"/>
        <v/>
      </c>
      <c r="Y1154">
        <f>IFERROR(INDEX('Parcel Year'!$N$3:$N$1175,MATCH(KC_SPS_SubbasinAttributes!C1154,'Parcel Year'!$M$3:$M$1175,0)),0)</f>
        <v>0</v>
      </c>
      <c r="Z1154">
        <f>INDEX(Imperviousness!$B$2:$B$1332,MATCH(KC_SPS_SubbasinAttributes!C1154,Imperviousness!$A$2:$A$1332,0))</f>
        <v>0</v>
      </c>
      <c r="AA1154">
        <f>INDEX('Flow Duration Index'!$B$2:$B$1332,MATCH(KC_SPS_SubbasinAttributes!C1154,'Flow Duration Index'!$A$2:$A$1332,0))</f>
        <v>2.3580000000000001</v>
      </c>
      <c r="AB1154">
        <f>INDEX(Opportunity_Index!$G$2:$G$1333,MATCH(KC_SPS_SubbasinAttributes!C1154,Opportunity_Index!$F$2:$F$1333,0))</f>
        <v>0</v>
      </c>
      <c r="AC1154">
        <f>INDEX(Traffic!$B$2:$B$1332,MATCH(KC_SPS_SubbasinAttributes!C1154,Traffic!$A$2:$A$1332,0))</f>
        <v>0</v>
      </c>
      <c r="AD1154">
        <f>INDEX(EquityScore!$F$3:$F$1334,MATCH(KC_SPS_SubbasinAttributes!C1154,EquityScore!$E$3:$E$1334,0))</f>
        <v>1.6666666699999999</v>
      </c>
      <c r="AE1154" t="str">
        <f>IFERROR(INDEX(PavementCondition!$E$2:$E$669,MATCH(KC_SPS_SubbasinAttributes!C1154,PavementCondition!$D$2:$D$669,0)),"N/A")</f>
        <v>N/A</v>
      </c>
      <c r="AF1154">
        <f>INDEX(SpawnerMortality!$E$2:$E$1331,MATCH(KC_SPS_SubbasinAttributes!C1154,SpawnerMortality!$D$2:$D$1331,0))</f>
        <v>0</v>
      </c>
      <c r="AG1154" s="25" t="str">
        <f>IFERROR(_xlfn.XLOOKUP($C1154,WQBE_Loading!$C$4:$C$3072,WQBE_Loading!G$4:G$3072,,0,),"")</f>
        <v/>
      </c>
      <c r="AH1154" s="25" t="str">
        <f>IFERROR(_xlfn.XLOOKUP($C1154,WQBE_Loading!$C$4:$C$3072,WQBE_Loading!H$4:H$3072,,0,),"")</f>
        <v/>
      </c>
      <c r="AI1154" s="25" t="str">
        <f>IFERROR(_xlfn.XLOOKUP($C1154,WQBE_Loading!$C$4:$C$3072,WQBE_Loading!I$4:I$3072,,0,),"")</f>
        <v/>
      </c>
      <c r="AJ1154" s="25" t="str">
        <f>IFERROR(_xlfn.XLOOKUP($C1154,WQBE_Loading!$C$4:$C$3072,WQBE_Loading!J$4:J$3072,,0,),"")</f>
        <v/>
      </c>
      <c r="AK1154" s="25" t="str">
        <f>IFERROR(_xlfn.XLOOKUP($C1154,WQBE_Loading!$C$4:$C$3072,WQBE_Loading!K$4:K$3072,,0,),"")</f>
        <v/>
      </c>
      <c r="AL1154" s="25" t="str">
        <f>IFERROR(_xlfn.XLOOKUP($C1154,WQBE_Loading!$C$4:$C$3072,WQBE_Loading!L$4:L$3072,,0,),"")</f>
        <v/>
      </c>
      <c r="AM1154" s="25" t="str">
        <f>IFERROR(_xlfn.XLOOKUP($C1154,WQBE_Loading!$C$4:$C$3072,WQBE_Loading!M$4:M$3072,,0,),"")</f>
        <v/>
      </c>
      <c r="AN1154" s="25" t="str">
        <f>IFERROR(_xlfn.XLOOKUP($C1154,WQBE_Loading!$C$4:$C$3072,WQBE_Loading!N$4:N$3072,,0,),"")</f>
        <v/>
      </c>
      <c r="AO1154" s="25" t="str">
        <f>IFERROR(_xlfn.XLOOKUP($C1154,WQBE_Loading!$C$4:$C$3072,WQBE_Loading!O$4:O$3072,,0,),"")</f>
        <v/>
      </c>
      <c r="AP1154" s="25" t="str">
        <f>IFERROR(_xlfn.XLOOKUP($C1154,WQBE_Loading!$C$4:$C$3072,WQBE_Loading!P$4:P$3072,,0,),"")</f>
        <v/>
      </c>
      <c r="AQ1154" s="13" t="str">
        <f>IFERROR(_xlfn.XLOOKUP($C1154,WQBE_Loading!$C$4:$C$3072,WQBE_Loading!Q$4:Q$3072,,0,),"")</f>
        <v/>
      </c>
      <c r="AR1154">
        <f>_xlfn.XLOOKUP(C1154,UrbanHeat!$A$2:$A$1333,UrbanHeat!$B$2:$B$1333,,0,)</f>
        <v>8.7829999999999995</v>
      </c>
      <c r="AS1154" s="25">
        <f>_xlfn.XLOOKUP($C1154,TNC_Loading!$A$2:$A$1332,TNC_Loading!B$2:B$1332,,0,)</f>
        <v>0.68600000000000005</v>
      </c>
      <c r="AT1154" s="25">
        <f>_xlfn.XLOOKUP($C1154,TNC_Loading!$A$2:$A$1332,TNC_Loading!C$2:C$1332,,0,)</f>
        <v>8.0000000000000002E-3</v>
      </c>
      <c r="AU1154" s="25">
        <f>_xlfn.XLOOKUP($C1154,TNC_Loading!$A$2:$A$1332,TNC_Loading!D$2:D$1332,,0,)</f>
        <v>0.151</v>
      </c>
      <c r="AV1154" s="25">
        <f>_xlfn.XLOOKUP($C1154,TNC_Loading!$A$2:$A$1332,TNC_Loading!E$2:E$1332,,0,)</f>
        <v>0.315</v>
      </c>
      <c r="AW1154" s="25">
        <f>_xlfn.XLOOKUP($C1154,TNC_Loading!$A$2:$A$1332,TNC_Loading!F$2:F$1332,,0,)</f>
        <v>11.711</v>
      </c>
      <c r="AX1154">
        <f>_xlfn.XLOOKUP(C1154,BIBI!$D$2:$D$1332,BIBI!$F$2:$F$1332,,0,)</f>
        <v>0</v>
      </c>
      <c r="AY1154">
        <f>_xlfn.XLOOKUP(C1154,FacilityCounts!$A$3:$A$1333,FacilityCounts!$B$3:$B$1333,,0,)</f>
        <v>0</v>
      </c>
      <c r="AZ1154">
        <f>_xlfn.XLOOKUP(C1154,FacilityCounts!$D$3:$D$1333,FacilityCounts!$E$3:$E$1333,,0,)</f>
        <v>0</v>
      </c>
      <c r="BA1154">
        <f>_xlfn.XLOOKUP(C1154,FacilityCounts!$G$3:$G$1333,FacilityCounts!$H$3:$H$1333,,0,)</f>
        <v>0</v>
      </c>
      <c r="BB1154">
        <f>IFERROR(_xlfn.XLOOKUP(C1154,'DA to P Sensitive Lakes'!$P$2:$P$44,'DA to P Sensitive Lakes'!$Q$2:$Q$44,,0,),0)</f>
        <v>0</v>
      </c>
      <c r="BC1154" s="25">
        <f>_xlfn.XLOOKUP(C1154,'Historic Runoff (mm)'!$A$2:$A$1332,'Historic Runoff (mm)'!$B$2:$B$1332,,0,)</f>
        <v>41.453000000000003</v>
      </c>
      <c r="BD1154">
        <f>_xlfn.XLOOKUP(C1154,DrainageComplaint!$A$2:$A$1332,DrainageComplaint!$B$2:$B$1332,,0,)</f>
        <v>0</v>
      </c>
      <c r="BE1154">
        <f>_xlfn.XLOOKUP(C1154,PAD_Area!$G$2:$G$1332,PAD_Area!$H$2:$H$1332,,0,)</f>
        <v>0.7433590292930603</v>
      </c>
    </row>
    <row r="1155" spans="1:57" x14ac:dyDescent="0.2">
      <c r="A1155" s="2">
        <v>1152</v>
      </c>
      <c r="B1155" s="2">
        <v>1153</v>
      </c>
      <c r="C1155" s="20">
        <v>1501300</v>
      </c>
      <c r="D1155" s="3" t="s">
        <v>1095</v>
      </c>
      <c r="E1155" s="3" t="s">
        <v>1017</v>
      </c>
      <c r="F1155" s="3">
        <v>783.50699999999995</v>
      </c>
      <c r="G1155" s="3">
        <v>31011.4606074</v>
      </c>
      <c r="H1155" s="3">
        <v>34129442.719400004</v>
      </c>
      <c r="I1155" s="2">
        <v>3</v>
      </c>
      <c r="J1155" s="2">
        <v>2</v>
      </c>
      <c r="K1155" s="2">
        <v>0</v>
      </c>
      <c r="L1155" s="2">
        <v>0</v>
      </c>
      <c r="M1155" s="3">
        <v>0</v>
      </c>
      <c r="N1155" s="2">
        <f>_xlfn.XLOOKUP(C1155,Shellfish_Presence!$E$3:$E$1333,Shellfish_Presence!$G$3:$G$1333,,0,)</f>
        <v>0</v>
      </c>
      <c r="O1155" s="3">
        <v>0</v>
      </c>
      <c r="P1155" s="3">
        <v>0</v>
      </c>
      <c r="Q1155" s="2">
        <v>0</v>
      </c>
      <c r="R1155" s="3">
        <v>1</v>
      </c>
      <c r="S1155" s="3">
        <v>0</v>
      </c>
      <c r="T1155" s="3">
        <v>763.2960205078125</v>
      </c>
      <c r="U1155" s="3">
        <v>0</v>
      </c>
      <c r="V1155" s="2">
        <v>0</v>
      </c>
      <c r="W1155" s="3">
        <f t="shared" ref="W1155:W1218" si="36">IFERROR(V1155/T1155,"")</f>
        <v>0</v>
      </c>
      <c r="X1155">
        <f t="shared" si="35"/>
        <v>0</v>
      </c>
      <c r="Y1155">
        <f>IFERROR(INDEX('Parcel Year'!$N$3:$N$1175,MATCH(KC_SPS_SubbasinAttributes!C1155,'Parcel Year'!$M$3:$M$1175,0)),0)</f>
        <v>2.1773900836706161E-2</v>
      </c>
      <c r="Z1155">
        <f>INDEX(Imperviousness!$B$2:$B$1332,MATCH(KC_SPS_SubbasinAttributes!C1155,Imperviousness!$A$2:$A$1332,0))</f>
        <v>3.3000000000000002E-2</v>
      </c>
      <c r="AA1155">
        <f>INDEX('Flow Duration Index'!$B$2:$B$1332,MATCH(KC_SPS_SubbasinAttributes!C1155,'Flow Duration Index'!$A$2:$A$1332,0))</f>
        <v>2.4329999999999998</v>
      </c>
      <c r="AB1155">
        <f>INDEX(Opportunity_Index!$G$2:$G$1333,MATCH(KC_SPS_SubbasinAttributes!C1155,Opportunity_Index!$F$2:$F$1333,0))</f>
        <v>0</v>
      </c>
      <c r="AC1155">
        <f>INDEX(Traffic!$B$2:$B$1332,MATCH(KC_SPS_SubbasinAttributes!C1155,Traffic!$A$2:$A$1332,0))</f>
        <v>7393.116</v>
      </c>
      <c r="AD1155">
        <f>INDEX(EquityScore!$F$3:$F$1334,MATCH(KC_SPS_SubbasinAttributes!C1155,EquityScore!$E$3:$E$1334,0))</f>
        <v>1.6666666699999999</v>
      </c>
      <c r="AE1155">
        <f>IFERROR(INDEX(PavementCondition!$E$2:$E$669,MATCH(KC_SPS_SubbasinAttributes!C1155,PavementCondition!$D$2:$D$669,0)),"N/A")</f>
        <v>26</v>
      </c>
      <c r="AF1155">
        <f>INDEX(SpawnerMortality!$E$2:$E$1331,MATCH(KC_SPS_SubbasinAttributes!C1155,SpawnerMortality!$D$2:$D$1331,0))</f>
        <v>0</v>
      </c>
      <c r="AG1155" s="25" t="str">
        <f>IFERROR(_xlfn.XLOOKUP($C1155,WQBE_Loading!$C$4:$C$3072,WQBE_Loading!G$4:G$3072,,0,),"")</f>
        <v/>
      </c>
      <c r="AH1155" s="25" t="str">
        <f>IFERROR(_xlfn.XLOOKUP($C1155,WQBE_Loading!$C$4:$C$3072,WQBE_Loading!H$4:H$3072,,0,),"")</f>
        <v/>
      </c>
      <c r="AI1155" s="25" t="str">
        <f>IFERROR(_xlfn.XLOOKUP($C1155,WQBE_Loading!$C$4:$C$3072,WQBE_Loading!I$4:I$3072,,0,),"")</f>
        <v/>
      </c>
      <c r="AJ1155" s="25" t="str">
        <f>IFERROR(_xlfn.XLOOKUP($C1155,WQBE_Loading!$C$4:$C$3072,WQBE_Loading!J$4:J$3072,,0,),"")</f>
        <v/>
      </c>
      <c r="AK1155" s="25" t="str">
        <f>IFERROR(_xlfn.XLOOKUP($C1155,WQBE_Loading!$C$4:$C$3072,WQBE_Loading!K$4:K$3072,,0,),"")</f>
        <v/>
      </c>
      <c r="AL1155" s="25" t="str">
        <f>IFERROR(_xlfn.XLOOKUP($C1155,WQBE_Loading!$C$4:$C$3072,WQBE_Loading!L$4:L$3072,,0,),"")</f>
        <v/>
      </c>
      <c r="AM1155" s="25" t="str">
        <f>IFERROR(_xlfn.XLOOKUP($C1155,WQBE_Loading!$C$4:$C$3072,WQBE_Loading!M$4:M$3072,,0,),"")</f>
        <v/>
      </c>
      <c r="AN1155" s="25" t="str">
        <f>IFERROR(_xlfn.XLOOKUP($C1155,WQBE_Loading!$C$4:$C$3072,WQBE_Loading!N$4:N$3072,,0,),"")</f>
        <v/>
      </c>
      <c r="AO1155" s="25" t="str">
        <f>IFERROR(_xlfn.XLOOKUP($C1155,WQBE_Loading!$C$4:$C$3072,WQBE_Loading!O$4:O$3072,,0,),"")</f>
        <v/>
      </c>
      <c r="AP1155" s="25" t="str">
        <f>IFERROR(_xlfn.XLOOKUP($C1155,WQBE_Loading!$C$4:$C$3072,WQBE_Loading!P$4:P$3072,,0,),"")</f>
        <v/>
      </c>
      <c r="AQ1155" s="13" t="str">
        <f>IFERROR(_xlfn.XLOOKUP($C1155,WQBE_Loading!$C$4:$C$3072,WQBE_Loading!Q$4:Q$3072,,0,),"")</f>
        <v/>
      </c>
      <c r="AR1155">
        <f>_xlfn.XLOOKUP(C1155,UrbanHeat!$A$2:$A$1333,UrbanHeat!$B$2:$B$1333,,0,)</f>
        <v>11.252000000000001</v>
      </c>
      <c r="AS1155" s="25">
        <f>_xlfn.XLOOKUP($C1155,TNC_Loading!$A$2:$A$1332,TNC_Loading!B$2:B$1332,,0,)</f>
        <v>4.6749999999999998</v>
      </c>
      <c r="AT1155" s="25">
        <f>_xlfn.XLOOKUP($C1155,TNC_Loading!$A$2:$A$1332,TNC_Loading!C$2:C$1332,,0,)</f>
        <v>0.17899999999999999</v>
      </c>
      <c r="AU1155" s="25">
        <f>_xlfn.XLOOKUP($C1155,TNC_Loading!$A$2:$A$1332,TNC_Loading!D$2:D$1332,,0,)</f>
        <v>4.2210000000000001</v>
      </c>
      <c r="AV1155" s="25">
        <f>_xlfn.XLOOKUP($C1155,TNC_Loading!$A$2:$A$1332,TNC_Loading!E$2:E$1332,,0,)</f>
        <v>3.6709999999999998</v>
      </c>
      <c r="AW1155" s="25">
        <f>_xlfn.XLOOKUP($C1155,TNC_Loading!$A$2:$A$1332,TNC_Loading!F$2:F$1332,,0,)</f>
        <v>100.672</v>
      </c>
      <c r="AX1155">
        <f>_xlfn.XLOOKUP(C1155,BIBI!$D$2:$D$1332,BIBI!$F$2:$F$1332,,0,)</f>
        <v>0</v>
      </c>
      <c r="AY1155">
        <f>_xlfn.XLOOKUP(C1155,FacilityCounts!$A$3:$A$1333,FacilityCounts!$B$3:$B$1333,,0,)</f>
        <v>1</v>
      </c>
      <c r="AZ1155">
        <f>_xlfn.XLOOKUP(C1155,FacilityCounts!$D$3:$D$1333,FacilityCounts!$E$3:$E$1333,,0,)</f>
        <v>1</v>
      </c>
      <c r="BA1155">
        <f>_xlfn.XLOOKUP(C1155,FacilityCounts!$G$3:$G$1333,FacilityCounts!$H$3:$H$1333,,0,)</f>
        <v>0</v>
      </c>
      <c r="BB1155">
        <f>IFERROR(_xlfn.XLOOKUP(C1155,'DA to P Sensitive Lakes'!$P$2:$P$44,'DA to P Sensitive Lakes'!$Q$2:$Q$44,,0,),0)</f>
        <v>0</v>
      </c>
      <c r="BC1155" s="25">
        <f>_xlfn.XLOOKUP(C1155,'Historic Runoff (mm)'!$A$2:$A$1332,'Historic Runoff (mm)'!$B$2:$B$1332,,0,)</f>
        <v>389.91699999999997</v>
      </c>
      <c r="BD1155">
        <f>_xlfn.XLOOKUP(C1155,DrainageComplaint!$A$2:$A$1332,DrainageComplaint!$B$2:$B$1332,,0,)</f>
        <v>0</v>
      </c>
      <c r="BE1155">
        <f>_xlfn.XLOOKUP(C1155,PAD_Area!$G$2:$G$1332,PAD_Area!$H$2:$H$1332,,0,)</f>
        <v>0</v>
      </c>
    </row>
    <row r="1156" spans="1:57" x14ac:dyDescent="0.2">
      <c r="A1156" s="2">
        <v>1153</v>
      </c>
      <c r="B1156" s="2">
        <v>1154</v>
      </c>
      <c r="C1156" s="20">
        <v>1501310</v>
      </c>
      <c r="D1156" s="3" t="s">
        <v>1104</v>
      </c>
      <c r="E1156" s="3" t="s">
        <v>1017</v>
      </c>
      <c r="F1156" s="3">
        <v>715.56100000000004</v>
      </c>
      <c r="G1156" s="3">
        <v>53971.180529400001</v>
      </c>
      <c r="H1156" s="3">
        <v>31169700.325800002</v>
      </c>
      <c r="I1156" s="2">
        <v>0</v>
      </c>
      <c r="J1156" s="2">
        <v>2</v>
      </c>
      <c r="K1156" s="2">
        <v>0</v>
      </c>
      <c r="L1156" s="2">
        <v>5</v>
      </c>
      <c r="M1156" s="3">
        <v>0</v>
      </c>
      <c r="N1156" s="2">
        <f>_xlfn.XLOOKUP(C1156,Shellfish_Presence!$E$3:$E$1333,Shellfish_Presence!$G$3:$G$1333,,0,)</f>
        <v>0</v>
      </c>
      <c r="O1156" s="3">
        <v>0</v>
      </c>
      <c r="P1156" s="3">
        <v>0</v>
      </c>
      <c r="Q1156" s="2">
        <v>0</v>
      </c>
      <c r="R1156" s="3">
        <v>1</v>
      </c>
      <c r="S1156" s="3">
        <v>0</v>
      </c>
      <c r="T1156" s="3">
        <v>0</v>
      </c>
      <c r="U1156" s="3">
        <v>0</v>
      </c>
      <c r="V1156" s="2">
        <v>0</v>
      </c>
      <c r="W1156" s="3" t="str">
        <f t="shared" si="36"/>
        <v/>
      </c>
      <c r="X1156" t="str">
        <f t="shared" ref="X1156:X1219" si="37">IFERROR(U1156/T1156,"")</f>
        <v/>
      </c>
      <c r="Y1156">
        <f>IFERROR(INDEX('Parcel Year'!$N$3:$N$1175,MATCH(KC_SPS_SubbasinAttributes!C1156,'Parcel Year'!$M$3:$M$1175,0)),0)</f>
        <v>6.6105097532272339E-2</v>
      </c>
      <c r="Z1156">
        <f>INDEX(Imperviousness!$B$2:$B$1332,MATCH(KC_SPS_SubbasinAttributes!C1156,Imperviousness!$A$2:$A$1332,0))</f>
        <v>0.127</v>
      </c>
      <c r="AA1156">
        <f>INDEX('Flow Duration Index'!$B$2:$B$1332,MATCH(KC_SPS_SubbasinAttributes!C1156,'Flow Duration Index'!$A$2:$A$1332,0))</f>
        <v>3.6749999999999998</v>
      </c>
      <c r="AB1156">
        <f>INDEX(Opportunity_Index!$G$2:$G$1333,MATCH(KC_SPS_SubbasinAttributes!C1156,Opportunity_Index!$F$2:$F$1333,0))</f>
        <v>0</v>
      </c>
      <c r="AC1156">
        <f>INDEX(Traffic!$B$2:$B$1332,MATCH(KC_SPS_SubbasinAttributes!C1156,Traffic!$A$2:$A$1332,0))</f>
        <v>2796.3829999999998</v>
      </c>
      <c r="AD1156">
        <f>INDEX(EquityScore!$F$3:$F$1334,MATCH(KC_SPS_SubbasinAttributes!C1156,EquityScore!$E$3:$E$1334,0))</f>
        <v>1.6666666699999999</v>
      </c>
      <c r="AE1156" t="str">
        <f>IFERROR(INDEX(PavementCondition!$E$2:$E$669,MATCH(KC_SPS_SubbasinAttributes!C1156,PavementCondition!$D$2:$D$669,0)),"N/A")</f>
        <v>N/A</v>
      </c>
      <c r="AF1156">
        <f>INDEX(SpawnerMortality!$E$2:$E$1331,MATCH(KC_SPS_SubbasinAttributes!C1156,SpawnerMortality!$D$2:$D$1331,0))</f>
        <v>0</v>
      </c>
      <c r="AG1156" s="25" t="str">
        <f>IFERROR(_xlfn.XLOOKUP($C1156,WQBE_Loading!$C$4:$C$3072,WQBE_Loading!G$4:G$3072,,0,),"")</f>
        <v/>
      </c>
      <c r="AH1156" s="25" t="str">
        <f>IFERROR(_xlfn.XLOOKUP($C1156,WQBE_Loading!$C$4:$C$3072,WQBE_Loading!H$4:H$3072,,0,),"")</f>
        <v/>
      </c>
      <c r="AI1156" s="25" t="str">
        <f>IFERROR(_xlfn.XLOOKUP($C1156,WQBE_Loading!$C$4:$C$3072,WQBE_Loading!I$4:I$3072,,0,),"")</f>
        <v/>
      </c>
      <c r="AJ1156" s="25" t="str">
        <f>IFERROR(_xlfn.XLOOKUP($C1156,WQBE_Loading!$C$4:$C$3072,WQBE_Loading!J$4:J$3072,,0,),"")</f>
        <v/>
      </c>
      <c r="AK1156" s="25" t="str">
        <f>IFERROR(_xlfn.XLOOKUP($C1156,WQBE_Loading!$C$4:$C$3072,WQBE_Loading!K$4:K$3072,,0,),"")</f>
        <v/>
      </c>
      <c r="AL1156" s="25" t="str">
        <f>IFERROR(_xlfn.XLOOKUP($C1156,WQBE_Loading!$C$4:$C$3072,WQBE_Loading!L$4:L$3072,,0,),"")</f>
        <v/>
      </c>
      <c r="AM1156" s="25" t="str">
        <f>IFERROR(_xlfn.XLOOKUP($C1156,WQBE_Loading!$C$4:$C$3072,WQBE_Loading!M$4:M$3072,,0,),"")</f>
        <v/>
      </c>
      <c r="AN1156" s="25" t="str">
        <f>IFERROR(_xlfn.XLOOKUP($C1156,WQBE_Loading!$C$4:$C$3072,WQBE_Loading!N$4:N$3072,,0,),"")</f>
        <v/>
      </c>
      <c r="AO1156" s="25" t="str">
        <f>IFERROR(_xlfn.XLOOKUP($C1156,WQBE_Loading!$C$4:$C$3072,WQBE_Loading!O$4:O$3072,,0,),"")</f>
        <v/>
      </c>
      <c r="AP1156" s="25" t="str">
        <f>IFERROR(_xlfn.XLOOKUP($C1156,WQBE_Loading!$C$4:$C$3072,WQBE_Loading!P$4:P$3072,,0,),"")</f>
        <v/>
      </c>
      <c r="AQ1156" s="13" t="str">
        <f>IFERROR(_xlfn.XLOOKUP($C1156,WQBE_Loading!$C$4:$C$3072,WQBE_Loading!Q$4:Q$3072,,0,),"")</f>
        <v/>
      </c>
      <c r="AR1156">
        <f>_xlfn.XLOOKUP(C1156,UrbanHeat!$A$2:$A$1333,UrbanHeat!$B$2:$B$1333,,0,)</f>
        <v>10.869</v>
      </c>
      <c r="AS1156" s="25">
        <f>_xlfn.XLOOKUP($C1156,TNC_Loading!$A$2:$A$1332,TNC_Loading!B$2:B$1332,,0,)</f>
        <v>5.2549999999999999</v>
      </c>
      <c r="AT1156" s="25">
        <f>_xlfn.XLOOKUP($C1156,TNC_Loading!$A$2:$A$1332,TNC_Loading!C$2:C$1332,,0,)</f>
        <v>0.30299999999999999</v>
      </c>
      <c r="AU1156" s="25">
        <f>_xlfn.XLOOKUP($C1156,TNC_Loading!$A$2:$A$1332,TNC_Loading!D$2:D$1332,,0,)</f>
        <v>10.891999999999999</v>
      </c>
      <c r="AV1156" s="25">
        <f>_xlfn.XLOOKUP($C1156,TNC_Loading!$A$2:$A$1332,TNC_Loading!E$2:E$1332,,0,)</f>
        <v>5.9320000000000004</v>
      </c>
      <c r="AW1156" s="25">
        <f>_xlfn.XLOOKUP($C1156,TNC_Loading!$A$2:$A$1332,TNC_Loading!F$2:F$1332,,0,)</f>
        <v>121.67</v>
      </c>
      <c r="AX1156">
        <f>_xlfn.XLOOKUP(C1156,BIBI!$D$2:$D$1332,BIBI!$F$2:$F$1332,,0,)</f>
        <v>0</v>
      </c>
      <c r="AY1156">
        <f>_xlfn.XLOOKUP(C1156,FacilityCounts!$A$3:$A$1333,FacilityCounts!$B$3:$B$1333,,0,)</f>
        <v>0</v>
      </c>
      <c r="AZ1156">
        <f>_xlfn.XLOOKUP(C1156,FacilityCounts!$D$3:$D$1333,FacilityCounts!$E$3:$E$1333,,0,)</f>
        <v>0</v>
      </c>
      <c r="BA1156">
        <f>_xlfn.XLOOKUP(C1156,FacilityCounts!$G$3:$G$1333,FacilityCounts!$H$3:$H$1333,,0,)</f>
        <v>0</v>
      </c>
      <c r="BB1156">
        <f>IFERROR(_xlfn.XLOOKUP(C1156,'DA to P Sensitive Lakes'!$P$2:$P$44,'DA to P Sensitive Lakes'!$Q$2:$Q$44,,0,),0)</f>
        <v>0</v>
      </c>
      <c r="BC1156" s="25">
        <f>_xlfn.XLOOKUP(C1156,'Historic Runoff (mm)'!$A$2:$A$1332,'Historic Runoff (mm)'!$B$2:$B$1332,,0,)</f>
        <v>393.43099999999998</v>
      </c>
      <c r="BD1156">
        <f>_xlfn.XLOOKUP(C1156,DrainageComplaint!$A$2:$A$1332,DrainageComplaint!$B$2:$B$1332,,0,)</f>
        <v>0</v>
      </c>
      <c r="BE1156">
        <f>_xlfn.XLOOKUP(C1156,PAD_Area!$G$2:$G$1332,PAD_Area!$H$2:$H$1332,,0,)</f>
        <v>0</v>
      </c>
    </row>
    <row r="1157" spans="1:57" x14ac:dyDescent="0.2">
      <c r="A1157" s="2">
        <v>1154</v>
      </c>
      <c r="B1157" s="2">
        <v>1155</v>
      </c>
      <c r="C1157" s="20">
        <v>1501311</v>
      </c>
      <c r="D1157" s="3" t="s">
        <v>1111</v>
      </c>
      <c r="E1157" s="3" t="s">
        <v>1017</v>
      </c>
      <c r="F1157" s="3">
        <v>391.12900000000002</v>
      </c>
      <c r="G1157" s="3">
        <v>23978.007994700001</v>
      </c>
      <c r="H1157" s="3">
        <v>17037518.2491</v>
      </c>
      <c r="I1157" s="2">
        <v>0</v>
      </c>
      <c r="J1157" s="2">
        <v>2</v>
      </c>
      <c r="K1157" s="2">
        <v>0</v>
      </c>
      <c r="L1157" s="2">
        <v>2</v>
      </c>
      <c r="M1157" s="3">
        <v>0</v>
      </c>
      <c r="N1157" s="2">
        <f>_xlfn.XLOOKUP(C1157,Shellfish_Presence!$E$3:$E$1333,Shellfish_Presence!$G$3:$G$1333,,0,)</f>
        <v>0</v>
      </c>
      <c r="O1157" s="3">
        <v>0</v>
      </c>
      <c r="P1157" s="3">
        <v>0</v>
      </c>
      <c r="Q1157" s="2">
        <v>0</v>
      </c>
      <c r="R1157" s="3">
        <v>1</v>
      </c>
      <c r="S1157" s="3">
        <v>0</v>
      </c>
      <c r="T1157" s="3">
        <v>475.4580078125</v>
      </c>
      <c r="U1157" s="3">
        <v>0</v>
      </c>
      <c r="V1157" s="2">
        <v>3</v>
      </c>
      <c r="W1157" s="3">
        <f t="shared" si="36"/>
        <v>6.3097054854591274E-3</v>
      </c>
      <c r="X1157">
        <f t="shared" si="37"/>
        <v>0</v>
      </c>
      <c r="Y1157">
        <f>IFERROR(INDEX('Parcel Year'!$N$3:$N$1175,MATCH(KC_SPS_SubbasinAttributes!C1157,'Parcel Year'!$M$3:$M$1175,0)),0)</f>
        <v>0</v>
      </c>
      <c r="Z1157">
        <f>INDEX(Imperviousness!$B$2:$B$1332,MATCH(KC_SPS_SubbasinAttributes!C1157,Imperviousness!$A$2:$A$1332,0))</f>
        <v>2.1999999999999999E-2</v>
      </c>
      <c r="AA1157">
        <f>INDEX('Flow Duration Index'!$B$2:$B$1332,MATCH(KC_SPS_SubbasinAttributes!C1157,'Flow Duration Index'!$A$2:$A$1332,0))</f>
        <v>2.3570000000000002</v>
      </c>
      <c r="AB1157">
        <f>INDEX(Opportunity_Index!$G$2:$G$1333,MATCH(KC_SPS_SubbasinAttributes!C1157,Opportunity_Index!$F$2:$F$1333,0))</f>
        <v>0</v>
      </c>
      <c r="AC1157">
        <f>INDEX(Traffic!$B$2:$B$1332,MATCH(KC_SPS_SubbasinAttributes!C1157,Traffic!$A$2:$A$1332,0))</f>
        <v>4972.6589999999997</v>
      </c>
      <c r="AD1157">
        <f>INDEX(EquityScore!$F$3:$F$1334,MATCH(KC_SPS_SubbasinAttributes!C1157,EquityScore!$E$3:$E$1334,0))</f>
        <v>1.6666666699999999</v>
      </c>
      <c r="AE1157">
        <f>IFERROR(INDEX(PavementCondition!$E$2:$E$669,MATCH(KC_SPS_SubbasinAttributes!C1157,PavementCondition!$D$2:$D$669,0)),"N/A")</f>
        <v>43</v>
      </c>
      <c r="AF1157">
        <f>INDEX(SpawnerMortality!$E$2:$E$1331,MATCH(KC_SPS_SubbasinAttributes!C1157,SpawnerMortality!$D$2:$D$1331,0))</f>
        <v>0</v>
      </c>
      <c r="AG1157" s="25" t="str">
        <f>IFERROR(_xlfn.XLOOKUP($C1157,WQBE_Loading!$C$4:$C$3072,WQBE_Loading!G$4:G$3072,,0,),"")</f>
        <v/>
      </c>
      <c r="AH1157" s="25" t="str">
        <f>IFERROR(_xlfn.XLOOKUP($C1157,WQBE_Loading!$C$4:$C$3072,WQBE_Loading!H$4:H$3072,,0,),"")</f>
        <v/>
      </c>
      <c r="AI1157" s="25" t="str">
        <f>IFERROR(_xlfn.XLOOKUP($C1157,WQBE_Loading!$C$4:$C$3072,WQBE_Loading!I$4:I$3072,,0,),"")</f>
        <v/>
      </c>
      <c r="AJ1157" s="25" t="str">
        <f>IFERROR(_xlfn.XLOOKUP($C1157,WQBE_Loading!$C$4:$C$3072,WQBE_Loading!J$4:J$3072,,0,),"")</f>
        <v/>
      </c>
      <c r="AK1157" s="25" t="str">
        <f>IFERROR(_xlfn.XLOOKUP($C1157,WQBE_Loading!$C$4:$C$3072,WQBE_Loading!K$4:K$3072,,0,),"")</f>
        <v/>
      </c>
      <c r="AL1157" s="25" t="str">
        <f>IFERROR(_xlfn.XLOOKUP($C1157,WQBE_Loading!$C$4:$C$3072,WQBE_Loading!L$4:L$3072,,0,),"")</f>
        <v/>
      </c>
      <c r="AM1157" s="25" t="str">
        <f>IFERROR(_xlfn.XLOOKUP($C1157,WQBE_Loading!$C$4:$C$3072,WQBE_Loading!M$4:M$3072,,0,),"")</f>
        <v/>
      </c>
      <c r="AN1157" s="25" t="str">
        <f>IFERROR(_xlfn.XLOOKUP($C1157,WQBE_Loading!$C$4:$C$3072,WQBE_Loading!N$4:N$3072,,0,),"")</f>
        <v/>
      </c>
      <c r="AO1157" s="25" t="str">
        <f>IFERROR(_xlfn.XLOOKUP($C1157,WQBE_Loading!$C$4:$C$3072,WQBE_Loading!O$4:O$3072,,0,),"")</f>
        <v/>
      </c>
      <c r="AP1157" s="25" t="str">
        <f>IFERROR(_xlfn.XLOOKUP($C1157,WQBE_Loading!$C$4:$C$3072,WQBE_Loading!P$4:P$3072,,0,),"")</f>
        <v/>
      </c>
      <c r="AQ1157" s="13" t="str">
        <f>IFERROR(_xlfn.XLOOKUP($C1157,WQBE_Loading!$C$4:$C$3072,WQBE_Loading!Q$4:Q$3072,,0,),"")</f>
        <v/>
      </c>
      <c r="AR1157">
        <f>_xlfn.XLOOKUP(C1157,UrbanHeat!$A$2:$A$1333,UrbanHeat!$B$2:$B$1333,,0,)</f>
        <v>8.9649999999999999</v>
      </c>
      <c r="AS1157" s="25">
        <f>_xlfn.XLOOKUP($C1157,TNC_Loading!$A$2:$A$1332,TNC_Loading!B$2:B$1332,,0,)</f>
        <v>3.0430000000000001</v>
      </c>
      <c r="AT1157" s="25">
        <f>_xlfn.XLOOKUP($C1157,TNC_Loading!$A$2:$A$1332,TNC_Loading!C$2:C$1332,,0,)</f>
        <v>5.7000000000000002E-2</v>
      </c>
      <c r="AU1157" s="25">
        <f>_xlfn.XLOOKUP($C1157,TNC_Loading!$A$2:$A$1332,TNC_Loading!D$2:D$1332,,0,)</f>
        <v>1.859</v>
      </c>
      <c r="AV1157" s="25">
        <f>_xlfn.XLOOKUP($C1157,TNC_Loading!$A$2:$A$1332,TNC_Loading!E$2:E$1332,,0,)</f>
        <v>1.748</v>
      </c>
      <c r="AW1157" s="25">
        <f>_xlfn.XLOOKUP($C1157,TNC_Loading!$A$2:$A$1332,TNC_Loading!F$2:F$1332,,0,)</f>
        <v>66.775999999999996</v>
      </c>
      <c r="AX1157">
        <f>_xlfn.XLOOKUP(C1157,BIBI!$D$2:$D$1332,BIBI!$F$2:$F$1332,,0,)</f>
        <v>0</v>
      </c>
      <c r="AY1157">
        <f>_xlfn.XLOOKUP(C1157,FacilityCounts!$A$3:$A$1333,FacilityCounts!$B$3:$B$1333,,0,)</f>
        <v>0</v>
      </c>
      <c r="AZ1157">
        <f>_xlfn.XLOOKUP(C1157,FacilityCounts!$D$3:$D$1333,FacilityCounts!$E$3:$E$1333,,0,)</f>
        <v>0</v>
      </c>
      <c r="BA1157">
        <f>_xlfn.XLOOKUP(C1157,FacilityCounts!$G$3:$G$1333,FacilityCounts!$H$3:$H$1333,,0,)</f>
        <v>0</v>
      </c>
      <c r="BB1157">
        <f>IFERROR(_xlfn.XLOOKUP(C1157,'DA to P Sensitive Lakes'!$P$2:$P$44,'DA to P Sensitive Lakes'!$Q$2:$Q$44,,0,),0)</f>
        <v>0</v>
      </c>
      <c r="BC1157" s="25">
        <f>_xlfn.XLOOKUP(C1157,'Historic Runoff (mm)'!$A$2:$A$1332,'Historic Runoff (mm)'!$B$2:$B$1332,,0,)</f>
        <v>260.37200000000001</v>
      </c>
      <c r="BD1157">
        <f>_xlfn.XLOOKUP(C1157,DrainageComplaint!$A$2:$A$1332,DrainageComplaint!$B$2:$B$1332,,0,)</f>
        <v>0</v>
      </c>
      <c r="BE1157">
        <f>_xlfn.XLOOKUP(C1157,PAD_Area!$G$2:$G$1332,PAD_Area!$H$2:$H$1332,,0,)</f>
        <v>0</v>
      </c>
    </row>
    <row r="1158" spans="1:57" x14ac:dyDescent="0.2">
      <c r="A1158" s="2">
        <v>1155</v>
      </c>
      <c r="B1158" s="2">
        <v>1156</v>
      </c>
      <c r="C1158" s="20">
        <v>1501320</v>
      </c>
      <c r="D1158" s="3" t="s">
        <v>1068</v>
      </c>
      <c r="E1158" s="3" t="s">
        <v>1017</v>
      </c>
      <c r="F1158" s="3">
        <v>791.79</v>
      </c>
      <c r="G1158" s="3">
        <v>32230.0874386</v>
      </c>
      <c r="H1158" s="3">
        <v>34490251.439499997</v>
      </c>
      <c r="I1158" s="2">
        <v>2</v>
      </c>
      <c r="J1158" s="2">
        <v>2</v>
      </c>
      <c r="K1158" s="2">
        <v>0</v>
      </c>
      <c r="L1158" s="2">
        <v>9</v>
      </c>
      <c r="M1158" s="3">
        <v>8579.8701171875</v>
      </c>
      <c r="N1158" s="2">
        <f>_xlfn.XLOOKUP(C1158,Shellfish_Presence!$E$3:$E$1333,Shellfish_Presence!$G$3:$G$1333,,0,)</f>
        <v>0</v>
      </c>
      <c r="O1158" s="3">
        <v>0</v>
      </c>
      <c r="P1158" s="3">
        <v>0</v>
      </c>
      <c r="Q1158" s="2">
        <v>3</v>
      </c>
      <c r="R1158" s="3">
        <v>1</v>
      </c>
      <c r="S1158" s="3">
        <v>0</v>
      </c>
      <c r="T1158" s="3">
        <v>9726.6796875</v>
      </c>
      <c r="U1158" s="3">
        <v>0</v>
      </c>
      <c r="V1158" s="2">
        <v>2</v>
      </c>
      <c r="W1158" s="3">
        <f t="shared" si="36"/>
        <v>2.0562001261028985E-4</v>
      </c>
      <c r="X1158">
        <f t="shared" si="37"/>
        <v>0</v>
      </c>
      <c r="Y1158">
        <f>IFERROR(INDEX('Parcel Year'!$N$3:$N$1175,MATCH(KC_SPS_SubbasinAttributes!C1158,'Parcel Year'!$M$3:$M$1175,0)),0)</f>
        <v>0.18213899433612823</v>
      </c>
      <c r="Z1158">
        <f>INDEX(Imperviousness!$B$2:$B$1332,MATCH(KC_SPS_SubbasinAttributes!C1158,Imperviousness!$A$2:$A$1332,0))</f>
        <v>3.0000000000000001E-3</v>
      </c>
      <c r="AA1158">
        <f>INDEX('Flow Duration Index'!$B$2:$B$1332,MATCH(KC_SPS_SubbasinAttributes!C1158,'Flow Duration Index'!$A$2:$A$1332,0))</f>
        <v>2.887</v>
      </c>
      <c r="AB1158">
        <f>INDEX(Opportunity_Index!$G$2:$G$1333,MATCH(KC_SPS_SubbasinAttributes!C1158,Opportunity_Index!$F$2:$F$1333,0))</f>
        <v>0</v>
      </c>
      <c r="AC1158">
        <f>INDEX(Traffic!$B$2:$B$1332,MATCH(KC_SPS_SubbasinAttributes!C1158,Traffic!$A$2:$A$1332,0))</f>
        <v>555.39700000000005</v>
      </c>
      <c r="AD1158">
        <f>INDEX(EquityScore!$F$3:$F$1334,MATCH(KC_SPS_SubbasinAttributes!C1158,EquityScore!$E$3:$E$1334,0))</f>
        <v>1.6666666699999999</v>
      </c>
      <c r="AE1158">
        <f>IFERROR(INDEX(PavementCondition!$E$2:$E$669,MATCH(KC_SPS_SubbasinAttributes!C1158,PavementCondition!$D$2:$D$669,0)),"N/A")</f>
        <v>67.5</v>
      </c>
      <c r="AF1158">
        <f>INDEX(SpawnerMortality!$E$2:$E$1331,MATCH(KC_SPS_SubbasinAttributes!C1158,SpawnerMortality!$D$2:$D$1331,0))</f>
        <v>0.17032963100000001</v>
      </c>
      <c r="AG1158" s="25" t="str">
        <f>IFERROR(_xlfn.XLOOKUP($C1158,WQBE_Loading!$C$4:$C$3072,WQBE_Loading!G$4:G$3072,,0,),"")</f>
        <v/>
      </c>
      <c r="AH1158" s="25" t="str">
        <f>IFERROR(_xlfn.XLOOKUP($C1158,WQBE_Loading!$C$4:$C$3072,WQBE_Loading!H$4:H$3072,,0,),"")</f>
        <v/>
      </c>
      <c r="AI1158" s="25" t="str">
        <f>IFERROR(_xlfn.XLOOKUP($C1158,WQBE_Loading!$C$4:$C$3072,WQBE_Loading!I$4:I$3072,,0,),"")</f>
        <v/>
      </c>
      <c r="AJ1158" s="25" t="str">
        <f>IFERROR(_xlfn.XLOOKUP($C1158,WQBE_Loading!$C$4:$C$3072,WQBE_Loading!J$4:J$3072,,0,),"")</f>
        <v/>
      </c>
      <c r="AK1158" s="25" t="str">
        <f>IFERROR(_xlfn.XLOOKUP($C1158,WQBE_Loading!$C$4:$C$3072,WQBE_Loading!K$4:K$3072,,0,),"")</f>
        <v/>
      </c>
      <c r="AL1158" s="25" t="str">
        <f>IFERROR(_xlfn.XLOOKUP($C1158,WQBE_Loading!$C$4:$C$3072,WQBE_Loading!L$4:L$3072,,0,),"")</f>
        <v/>
      </c>
      <c r="AM1158" s="25" t="str">
        <f>IFERROR(_xlfn.XLOOKUP($C1158,WQBE_Loading!$C$4:$C$3072,WQBE_Loading!M$4:M$3072,,0,),"")</f>
        <v/>
      </c>
      <c r="AN1158" s="25" t="str">
        <f>IFERROR(_xlfn.XLOOKUP($C1158,WQBE_Loading!$C$4:$C$3072,WQBE_Loading!N$4:N$3072,,0,),"")</f>
        <v/>
      </c>
      <c r="AO1158" s="25" t="str">
        <f>IFERROR(_xlfn.XLOOKUP($C1158,WQBE_Loading!$C$4:$C$3072,WQBE_Loading!O$4:O$3072,,0,),"")</f>
        <v/>
      </c>
      <c r="AP1158" s="25" t="str">
        <f>IFERROR(_xlfn.XLOOKUP($C1158,WQBE_Loading!$C$4:$C$3072,WQBE_Loading!P$4:P$3072,,0,),"")</f>
        <v/>
      </c>
      <c r="AQ1158" s="13" t="str">
        <f>IFERROR(_xlfn.XLOOKUP($C1158,WQBE_Loading!$C$4:$C$3072,WQBE_Loading!Q$4:Q$3072,,0,),"")</f>
        <v/>
      </c>
      <c r="AR1158">
        <f>_xlfn.XLOOKUP(C1158,UrbanHeat!$A$2:$A$1333,UrbanHeat!$B$2:$B$1333,,0,)</f>
        <v>10.974</v>
      </c>
      <c r="AS1158" s="25">
        <f>_xlfn.XLOOKUP($C1158,TNC_Loading!$A$2:$A$1332,TNC_Loading!B$2:B$1332,,0,)</f>
        <v>1.732</v>
      </c>
      <c r="AT1158" s="25">
        <f>_xlfn.XLOOKUP($C1158,TNC_Loading!$A$2:$A$1332,TNC_Loading!C$2:C$1332,,0,)</f>
        <v>5.2999999999999999E-2</v>
      </c>
      <c r="AU1158" s="25">
        <f>_xlfn.XLOOKUP($C1158,TNC_Loading!$A$2:$A$1332,TNC_Loading!D$2:D$1332,,0,)</f>
        <v>2.84</v>
      </c>
      <c r="AV1158" s="25">
        <f>_xlfn.XLOOKUP($C1158,TNC_Loading!$A$2:$A$1332,TNC_Loading!E$2:E$1332,,0,)</f>
        <v>1.3839999999999999</v>
      </c>
      <c r="AW1158" s="25">
        <f>_xlfn.XLOOKUP($C1158,TNC_Loading!$A$2:$A$1332,TNC_Loading!F$2:F$1332,,0,)</f>
        <v>31.834</v>
      </c>
      <c r="AX1158">
        <f>_xlfn.XLOOKUP(C1158,BIBI!$D$2:$D$1332,BIBI!$F$2:$F$1332,,0,)</f>
        <v>0</v>
      </c>
      <c r="AY1158">
        <f>_xlfn.XLOOKUP(C1158,FacilityCounts!$A$3:$A$1333,FacilityCounts!$B$3:$B$1333,,0,)</f>
        <v>0</v>
      </c>
      <c r="AZ1158">
        <f>_xlfn.XLOOKUP(C1158,FacilityCounts!$D$3:$D$1333,FacilityCounts!$E$3:$E$1333,,0,)</f>
        <v>0</v>
      </c>
      <c r="BA1158">
        <f>_xlfn.XLOOKUP(C1158,FacilityCounts!$G$3:$G$1333,FacilityCounts!$H$3:$H$1333,,0,)</f>
        <v>0</v>
      </c>
      <c r="BB1158">
        <f>IFERROR(_xlfn.XLOOKUP(C1158,'DA to P Sensitive Lakes'!$P$2:$P$44,'DA to P Sensitive Lakes'!$Q$2:$Q$44,,0,),0)</f>
        <v>0</v>
      </c>
      <c r="BC1158" s="25">
        <f>_xlfn.XLOOKUP(C1158,'Historic Runoff (mm)'!$A$2:$A$1332,'Historic Runoff (mm)'!$B$2:$B$1332,,0,)</f>
        <v>157.589</v>
      </c>
      <c r="BD1158">
        <f>_xlfn.XLOOKUP(C1158,DrainageComplaint!$A$2:$A$1332,DrainageComplaint!$B$2:$B$1332,,0,)</f>
        <v>0</v>
      </c>
      <c r="BE1158">
        <f>_xlfn.XLOOKUP(C1158,PAD_Area!$G$2:$G$1332,PAD_Area!$H$2:$H$1332,,0,)</f>
        <v>0</v>
      </c>
    </row>
    <row r="1159" spans="1:57" x14ac:dyDescent="0.2">
      <c r="A1159" s="2">
        <v>1156</v>
      </c>
      <c r="B1159" s="2">
        <v>1157</v>
      </c>
      <c r="C1159" s="20">
        <v>1501330</v>
      </c>
      <c r="D1159" s="3" t="s">
        <v>1112</v>
      </c>
      <c r="E1159" s="3" t="s">
        <v>1017</v>
      </c>
      <c r="F1159" s="3">
        <v>886.23900000000003</v>
      </c>
      <c r="G1159" s="3">
        <v>38685.3461656</v>
      </c>
      <c r="H1159" s="3">
        <v>38604403.818599999</v>
      </c>
      <c r="I1159" s="2">
        <v>0</v>
      </c>
      <c r="J1159" s="2">
        <v>2</v>
      </c>
      <c r="K1159" s="2">
        <v>0</v>
      </c>
      <c r="L1159" s="2">
        <v>0</v>
      </c>
      <c r="M1159" s="3">
        <v>0</v>
      </c>
      <c r="N1159" s="2">
        <f>_xlfn.XLOOKUP(C1159,Shellfish_Presence!$E$3:$E$1333,Shellfish_Presence!$G$3:$G$1333,,0,)</f>
        <v>0</v>
      </c>
      <c r="O1159" s="3">
        <v>0</v>
      </c>
      <c r="P1159" s="3">
        <v>0</v>
      </c>
      <c r="Q1159" s="2">
        <v>0</v>
      </c>
      <c r="R1159" s="3">
        <v>1</v>
      </c>
      <c r="S1159" s="3">
        <v>0</v>
      </c>
      <c r="T1159" s="3">
        <v>1767.4000244140625</v>
      </c>
      <c r="U1159" s="3">
        <v>0</v>
      </c>
      <c r="V1159" s="2">
        <v>0</v>
      </c>
      <c r="W1159" s="3">
        <f t="shared" si="36"/>
        <v>0</v>
      </c>
      <c r="X1159">
        <f t="shared" si="37"/>
        <v>0</v>
      </c>
      <c r="Y1159">
        <f>IFERROR(INDEX('Parcel Year'!$N$3:$N$1175,MATCH(KC_SPS_SubbasinAttributes!C1159,'Parcel Year'!$M$3:$M$1175,0)),0)</f>
        <v>4.314810037612915E-2</v>
      </c>
      <c r="Z1159">
        <f>INDEX(Imperviousness!$B$2:$B$1332,MATCH(KC_SPS_SubbasinAttributes!C1159,Imperviousness!$A$2:$A$1332,0))</f>
        <v>0</v>
      </c>
      <c r="AA1159">
        <f>INDEX('Flow Duration Index'!$B$2:$B$1332,MATCH(KC_SPS_SubbasinAttributes!C1159,'Flow Duration Index'!$A$2:$A$1332,0))</f>
        <v>1.7</v>
      </c>
      <c r="AB1159">
        <f>INDEX(Opportunity_Index!$G$2:$G$1333,MATCH(KC_SPS_SubbasinAttributes!C1159,Opportunity_Index!$F$2:$F$1333,0))</f>
        <v>0</v>
      </c>
      <c r="AC1159">
        <f>INDEX(Traffic!$B$2:$B$1332,MATCH(KC_SPS_SubbasinAttributes!C1159,Traffic!$A$2:$A$1332,0))</f>
        <v>358.964</v>
      </c>
      <c r="AD1159">
        <f>INDEX(EquityScore!$F$3:$F$1334,MATCH(KC_SPS_SubbasinAttributes!C1159,EquityScore!$E$3:$E$1334,0))</f>
        <v>1.6666666699999999</v>
      </c>
      <c r="AE1159">
        <f>IFERROR(INDEX(PavementCondition!$E$2:$E$669,MATCH(KC_SPS_SubbasinAttributes!C1159,PavementCondition!$D$2:$D$669,0)),"N/A")</f>
        <v>0</v>
      </c>
      <c r="AF1159">
        <f>INDEX(SpawnerMortality!$E$2:$E$1331,MATCH(KC_SPS_SubbasinAttributes!C1159,SpawnerMortality!$D$2:$D$1331,0))</f>
        <v>7.5828110500000004E-2</v>
      </c>
      <c r="AG1159" s="25" t="str">
        <f>IFERROR(_xlfn.XLOOKUP($C1159,WQBE_Loading!$C$4:$C$3072,WQBE_Loading!G$4:G$3072,,0,),"")</f>
        <v/>
      </c>
      <c r="AH1159" s="25" t="str">
        <f>IFERROR(_xlfn.XLOOKUP($C1159,WQBE_Loading!$C$4:$C$3072,WQBE_Loading!H$4:H$3072,,0,),"")</f>
        <v/>
      </c>
      <c r="AI1159" s="25" t="str">
        <f>IFERROR(_xlfn.XLOOKUP($C1159,WQBE_Loading!$C$4:$C$3072,WQBE_Loading!I$4:I$3072,,0,),"")</f>
        <v/>
      </c>
      <c r="AJ1159" s="25" t="str">
        <f>IFERROR(_xlfn.XLOOKUP($C1159,WQBE_Loading!$C$4:$C$3072,WQBE_Loading!J$4:J$3072,,0,),"")</f>
        <v/>
      </c>
      <c r="AK1159" s="25" t="str">
        <f>IFERROR(_xlfn.XLOOKUP($C1159,WQBE_Loading!$C$4:$C$3072,WQBE_Loading!K$4:K$3072,,0,),"")</f>
        <v/>
      </c>
      <c r="AL1159" s="25" t="str">
        <f>IFERROR(_xlfn.XLOOKUP($C1159,WQBE_Loading!$C$4:$C$3072,WQBE_Loading!L$4:L$3072,,0,),"")</f>
        <v/>
      </c>
      <c r="AM1159" s="25" t="str">
        <f>IFERROR(_xlfn.XLOOKUP($C1159,WQBE_Loading!$C$4:$C$3072,WQBE_Loading!M$4:M$3072,,0,),"")</f>
        <v/>
      </c>
      <c r="AN1159" s="25" t="str">
        <f>IFERROR(_xlfn.XLOOKUP($C1159,WQBE_Loading!$C$4:$C$3072,WQBE_Loading!N$4:N$3072,,0,),"")</f>
        <v/>
      </c>
      <c r="AO1159" s="25" t="str">
        <f>IFERROR(_xlfn.XLOOKUP($C1159,WQBE_Loading!$C$4:$C$3072,WQBE_Loading!O$4:O$3072,,0,),"")</f>
        <v/>
      </c>
      <c r="AP1159" s="25" t="str">
        <f>IFERROR(_xlfn.XLOOKUP($C1159,WQBE_Loading!$C$4:$C$3072,WQBE_Loading!P$4:P$3072,,0,),"")</f>
        <v/>
      </c>
      <c r="AQ1159" s="13" t="str">
        <f>IFERROR(_xlfn.XLOOKUP($C1159,WQBE_Loading!$C$4:$C$3072,WQBE_Loading!Q$4:Q$3072,,0,),"")</f>
        <v/>
      </c>
      <c r="AR1159">
        <f>_xlfn.XLOOKUP(C1159,UrbanHeat!$A$2:$A$1333,UrbanHeat!$B$2:$B$1333,,0,)</f>
        <v>10.926</v>
      </c>
      <c r="AS1159" s="25">
        <f>_xlfn.XLOOKUP($C1159,TNC_Loading!$A$2:$A$1332,TNC_Loading!B$2:B$1332,,0,)</f>
        <v>0.48199999999999998</v>
      </c>
      <c r="AT1159" s="25">
        <f>_xlfn.XLOOKUP($C1159,TNC_Loading!$A$2:$A$1332,TNC_Loading!C$2:C$1332,,0,)</f>
        <v>1.2E-2</v>
      </c>
      <c r="AU1159" s="25">
        <f>_xlfn.XLOOKUP($C1159,TNC_Loading!$A$2:$A$1332,TNC_Loading!D$2:D$1332,,0,)</f>
        <v>0.33600000000000002</v>
      </c>
      <c r="AV1159" s="25">
        <f>_xlfn.XLOOKUP($C1159,TNC_Loading!$A$2:$A$1332,TNC_Loading!E$2:E$1332,,0,)</f>
        <v>0.33</v>
      </c>
      <c r="AW1159" s="25">
        <f>_xlfn.XLOOKUP($C1159,TNC_Loading!$A$2:$A$1332,TNC_Loading!F$2:F$1332,,0,)</f>
        <v>9.18</v>
      </c>
      <c r="AX1159">
        <f>_xlfn.XLOOKUP(C1159,BIBI!$D$2:$D$1332,BIBI!$F$2:$F$1332,,0,)</f>
        <v>0</v>
      </c>
      <c r="AY1159">
        <f>_xlfn.XLOOKUP(C1159,FacilityCounts!$A$3:$A$1333,FacilityCounts!$B$3:$B$1333,,0,)</f>
        <v>0</v>
      </c>
      <c r="AZ1159">
        <f>_xlfn.XLOOKUP(C1159,FacilityCounts!$D$3:$D$1333,FacilityCounts!$E$3:$E$1333,,0,)</f>
        <v>0</v>
      </c>
      <c r="BA1159">
        <f>_xlfn.XLOOKUP(C1159,FacilityCounts!$G$3:$G$1333,FacilityCounts!$H$3:$H$1333,,0,)</f>
        <v>0</v>
      </c>
      <c r="BB1159">
        <f>IFERROR(_xlfn.XLOOKUP(C1159,'DA to P Sensitive Lakes'!$P$2:$P$44,'DA to P Sensitive Lakes'!$Q$2:$Q$44,,0,),0)</f>
        <v>0</v>
      </c>
      <c r="BC1159" s="25">
        <f>_xlfn.XLOOKUP(C1159,'Historic Runoff (mm)'!$A$2:$A$1332,'Historic Runoff (mm)'!$B$2:$B$1332,,0,)</f>
        <v>44.1</v>
      </c>
      <c r="BD1159">
        <f>_xlfn.XLOOKUP(C1159,DrainageComplaint!$A$2:$A$1332,DrainageComplaint!$B$2:$B$1332,,0,)</f>
        <v>0</v>
      </c>
      <c r="BE1159">
        <f>_xlfn.XLOOKUP(C1159,PAD_Area!$G$2:$G$1332,PAD_Area!$H$2:$H$1332,,0,)</f>
        <v>0</v>
      </c>
    </row>
    <row r="1160" spans="1:57" x14ac:dyDescent="0.2">
      <c r="A1160" s="2">
        <v>1157</v>
      </c>
      <c r="B1160" s="2">
        <v>1158</v>
      </c>
      <c r="C1160" s="20">
        <v>1501340</v>
      </c>
      <c r="D1160" s="3" t="s">
        <v>1113</v>
      </c>
      <c r="E1160" s="3" t="s">
        <v>1017</v>
      </c>
      <c r="F1160" s="3">
        <v>1936.405</v>
      </c>
      <c r="G1160" s="3">
        <v>62772.325703900002</v>
      </c>
      <c r="H1160" s="3">
        <v>84349481.000100002</v>
      </c>
      <c r="I1160" s="2">
        <v>0</v>
      </c>
      <c r="J1160" s="2">
        <v>2</v>
      </c>
      <c r="K1160" s="2">
        <v>0</v>
      </c>
      <c r="L1160" s="2">
        <v>0</v>
      </c>
      <c r="M1160" s="3">
        <v>0</v>
      </c>
      <c r="N1160" s="2">
        <f>_xlfn.XLOOKUP(C1160,Shellfish_Presence!$E$3:$E$1333,Shellfish_Presence!$G$3:$G$1333,,0,)</f>
        <v>0</v>
      </c>
      <c r="O1160" s="3">
        <v>0</v>
      </c>
      <c r="P1160" s="3">
        <v>0</v>
      </c>
      <c r="Q1160" s="2">
        <v>0</v>
      </c>
      <c r="R1160" s="3">
        <v>1</v>
      </c>
      <c r="S1160" s="3">
        <v>0</v>
      </c>
      <c r="T1160" s="3">
        <v>0</v>
      </c>
      <c r="U1160" s="3">
        <v>0</v>
      </c>
      <c r="V1160" s="2">
        <v>0</v>
      </c>
      <c r="W1160" s="3" t="str">
        <f t="shared" si="36"/>
        <v/>
      </c>
      <c r="X1160" t="str">
        <f t="shared" si="37"/>
        <v/>
      </c>
      <c r="Y1160">
        <f>IFERROR(INDEX('Parcel Year'!$N$3:$N$1175,MATCH(KC_SPS_SubbasinAttributes!C1160,'Parcel Year'!$M$3:$M$1175,0)),0)</f>
        <v>0</v>
      </c>
      <c r="Z1160">
        <f>INDEX(Imperviousness!$B$2:$B$1332,MATCH(KC_SPS_SubbasinAttributes!C1160,Imperviousness!$A$2:$A$1332,0))</f>
        <v>0</v>
      </c>
      <c r="AA1160">
        <f>INDEX('Flow Duration Index'!$B$2:$B$1332,MATCH(KC_SPS_SubbasinAttributes!C1160,'Flow Duration Index'!$A$2:$A$1332,0))</f>
        <v>1.6579999999999999</v>
      </c>
      <c r="AB1160">
        <f>INDEX(Opportunity_Index!$G$2:$G$1333,MATCH(KC_SPS_SubbasinAttributes!C1160,Opportunity_Index!$F$2:$F$1333,0))</f>
        <v>0</v>
      </c>
      <c r="AC1160">
        <f>INDEX(Traffic!$B$2:$B$1332,MATCH(KC_SPS_SubbasinAttributes!C1160,Traffic!$A$2:$A$1332,0))</f>
        <v>0</v>
      </c>
      <c r="AD1160">
        <f>INDEX(EquityScore!$F$3:$F$1334,MATCH(KC_SPS_SubbasinAttributes!C1160,EquityScore!$E$3:$E$1334,0))</f>
        <v>1.6666666699999999</v>
      </c>
      <c r="AE1160" t="str">
        <f>IFERROR(INDEX(PavementCondition!$E$2:$E$669,MATCH(KC_SPS_SubbasinAttributes!C1160,PavementCondition!$D$2:$D$669,0)),"N/A")</f>
        <v>N/A</v>
      </c>
      <c r="AF1160">
        <f>INDEX(SpawnerMortality!$E$2:$E$1331,MATCH(KC_SPS_SubbasinAttributes!C1160,SpawnerMortality!$D$2:$D$1331,0))</f>
        <v>0</v>
      </c>
      <c r="AG1160" s="25" t="str">
        <f>IFERROR(_xlfn.XLOOKUP($C1160,WQBE_Loading!$C$4:$C$3072,WQBE_Loading!G$4:G$3072,,0,),"")</f>
        <v/>
      </c>
      <c r="AH1160" s="25" t="str">
        <f>IFERROR(_xlfn.XLOOKUP($C1160,WQBE_Loading!$C$4:$C$3072,WQBE_Loading!H$4:H$3072,,0,),"")</f>
        <v/>
      </c>
      <c r="AI1160" s="25" t="str">
        <f>IFERROR(_xlfn.XLOOKUP($C1160,WQBE_Loading!$C$4:$C$3072,WQBE_Loading!I$4:I$3072,,0,),"")</f>
        <v/>
      </c>
      <c r="AJ1160" s="25" t="str">
        <f>IFERROR(_xlfn.XLOOKUP($C1160,WQBE_Loading!$C$4:$C$3072,WQBE_Loading!J$4:J$3072,,0,),"")</f>
        <v/>
      </c>
      <c r="AK1160" s="25" t="str">
        <f>IFERROR(_xlfn.XLOOKUP($C1160,WQBE_Loading!$C$4:$C$3072,WQBE_Loading!K$4:K$3072,,0,),"")</f>
        <v/>
      </c>
      <c r="AL1160" s="25" t="str">
        <f>IFERROR(_xlfn.XLOOKUP($C1160,WQBE_Loading!$C$4:$C$3072,WQBE_Loading!L$4:L$3072,,0,),"")</f>
        <v/>
      </c>
      <c r="AM1160" s="25" t="str">
        <f>IFERROR(_xlfn.XLOOKUP($C1160,WQBE_Loading!$C$4:$C$3072,WQBE_Loading!M$4:M$3072,,0,),"")</f>
        <v/>
      </c>
      <c r="AN1160" s="25" t="str">
        <f>IFERROR(_xlfn.XLOOKUP($C1160,WQBE_Loading!$C$4:$C$3072,WQBE_Loading!N$4:N$3072,,0,),"")</f>
        <v/>
      </c>
      <c r="AO1160" s="25" t="str">
        <f>IFERROR(_xlfn.XLOOKUP($C1160,WQBE_Loading!$C$4:$C$3072,WQBE_Loading!O$4:O$3072,,0,),"")</f>
        <v/>
      </c>
      <c r="AP1160" s="25" t="str">
        <f>IFERROR(_xlfn.XLOOKUP($C1160,WQBE_Loading!$C$4:$C$3072,WQBE_Loading!P$4:P$3072,,0,),"")</f>
        <v/>
      </c>
      <c r="AQ1160" s="13" t="str">
        <f>IFERROR(_xlfn.XLOOKUP($C1160,WQBE_Loading!$C$4:$C$3072,WQBE_Loading!Q$4:Q$3072,,0,),"")</f>
        <v/>
      </c>
      <c r="AR1160">
        <f>_xlfn.XLOOKUP(C1160,UrbanHeat!$A$2:$A$1333,UrbanHeat!$B$2:$B$1333,,0,)</f>
        <v>10.593</v>
      </c>
      <c r="AS1160" s="25">
        <f>_xlfn.XLOOKUP($C1160,TNC_Loading!$A$2:$A$1332,TNC_Loading!B$2:B$1332,,0,)</f>
        <v>0.76400000000000001</v>
      </c>
      <c r="AT1160" s="25">
        <f>_xlfn.XLOOKUP($C1160,TNC_Loading!$A$2:$A$1332,TNC_Loading!C$2:C$1332,,0,)</f>
        <v>1.6E-2</v>
      </c>
      <c r="AU1160" s="25">
        <f>_xlfn.XLOOKUP($C1160,TNC_Loading!$A$2:$A$1332,TNC_Loading!D$2:D$1332,,0,)</f>
        <v>0.29599999999999999</v>
      </c>
      <c r="AV1160" s="25">
        <f>_xlfn.XLOOKUP($C1160,TNC_Loading!$A$2:$A$1332,TNC_Loading!E$2:E$1332,,0,)</f>
        <v>0.46500000000000002</v>
      </c>
      <c r="AW1160" s="25">
        <f>_xlfn.XLOOKUP($C1160,TNC_Loading!$A$2:$A$1332,TNC_Loading!F$2:F$1332,,0,)</f>
        <v>13.779</v>
      </c>
      <c r="AX1160">
        <f>_xlfn.XLOOKUP(C1160,BIBI!$D$2:$D$1332,BIBI!$F$2:$F$1332,,0,)</f>
        <v>91.5</v>
      </c>
      <c r="AY1160">
        <f>_xlfn.XLOOKUP(C1160,FacilityCounts!$A$3:$A$1333,FacilityCounts!$B$3:$B$1333,,0,)</f>
        <v>0</v>
      </c>
      <c r="AZ1160">
        <f>_xlfn.XLOOKUP(C1160,FacilityCounts!$D$3:$D$1333,FacilityCounts!$E$3:$E$1333,,0,)</f>
        <v>0</v>
      </c>
      <c r="BA1160">
        <f>_xlfn.XLOOKUP(C1160,FacilityCounts!$G$3:$G$1333,FacilityCounts!$H$3:$H$1333,,0,)</f>
        <v>0</v>
      </c>
      <c r="BB1160">
        <f>IFERROR(_xlfn.XLOOKUP(C1160,'DA to P Sensitive Lakes'!$P$2:$P$44,'DA to P Sensitive Lakes'!$Q$2:$Q$44,,0,),0)</f>
        <v>0</v>
      </c>
      <c r="BC1160" s="25">
        <f>_xlfn.XLOOKUP(C1160,'Historic Runoff (mm)'!$A$2:$A$1332,'Historic Runoff (mm)'!$B$2:$B$1332,,0,)</f>
        <v>62.12</v>
      </c>
      <c r="BD1160">
        <f>_xlfn.XLOOKUP(C1160,DrainageComplaint!$A$2:$A$1332,DrainageComplaint!$B$2:$B$1332,,0,)</f>
        <v>0</v>
      </c>
      <c r="BE1160">
        <f>_xlfn.XLOOKUP(C1160,PAD_Area!$G$2:$G$1332,PAD_Area!$H$2:$H$1332,,0,)</f>
        <v>0</v>
      </c>
    </row>
    <row r="1161" spans="1:57" x14ac:dyDescent="0.2">
      <c r="A1161" s="2">
        <v>1158</v>
      </c>
      <c r="B1161" s="2">
        <v>1159</v>
      </c>
      <c r="C1161" s="20">
        <v>1501350</v>
      </c>
      <c r="D1161" s="3" t="s">
        <v>1114</v>
      </c>
      <c r="E1161" s="3" t="s">
        <v>1017</v>
      </c>
      <c r="F1161" s="3">
        <v>1099.527</v>
      </c>
      <c r="G1161" s="3">
        <v>56942.033019000002</v>
      </c>
      <c r="H1161" s="3">
        <v>47895188.225599997</v>
      </c>
      <c r="I1161" s="2">
        <v>0</v>
      </c>
      <c r="J1161" s="2">
        <v>2</v>
      </c>
      <c r="K1161" s="2">
        <v>0</v>
      </c>
      <c r="L1161" s="2">
        <v>0</v>
      </c>
      <c r="M1161" s="3">
        <v>0</v>
      </c>
      <c r="N1161" s="2">
        <f>_xlfn.XLOOKUP(C1161,Shellfish_Presence!$E$3:$E$1333,Shellfish_Presence!$G$3:$G$1333,,0,)</f>
        <v>0</v>
      </c>
      <c r="O1161" s="3">
        <v>0</v>
      </c>
      <c r="P1161" s="3">
        <v>0</v>
      </c>
      <c r="Q1161" s="2">
        <v>0</v>
      </c>
      <c r="R1161" s="3">
        <v>1</v>
      </c>
      <c r="S1161" s="3">
        <v>0</v>
      </c>
      <c r="T1161" s="3">
        <v>0</v>
      </c>
      <c r="U1161" s="3">
        <v>0</v>
      </c>
      <c r="V1161" s="2">
        <v>0</v>
      </c>
      <c r="W1161" s="3" t="str">
        <f t="shared" si="36"/>
        <v/>
      </c>
      <c r="X1161" t="str">
        <f t="shared" si="37"/>
        <v/>
      </c>
      <c r="Y1161">
        <f>IFERROR(INDEX('Parcel Year'!$N$3:$N$1175,MATCH(KC_SPS_SubbasinAttributes!C1161,'Parcel Year'!$M$3:$M$1175,0)),0)</f>
        <v>0</v>
      </c>
      <c r="Z1161">
        <f>INDEX(Imperviousness!$B$2:$B$1332,MATCH(KC_SPS_SubbasinAttributes!C1161,Imperviousness!$A$2:$A$1332,0))</f>
        <v>0</v>
      </c>
      <c r="AA1161">
        <f>INDEX('Flow Duration Index'!$B$2:$B$1332,MATCH(KC_SPS_SubbasinAttributes!C1161,'Flow Duration Index'!$A$2:$A$1332,0))</f>
        <v>1.649</v>
      </c>
      <c r="AB1161">
        <f>INDEX(Opportunity_Index!$G$2:$G$1333,MATCH(KC_SPS_SubbasinAttributes!C1161,Opportunity_Index!$F$2:$F$1333,0))</f>
        <v>0</v>
      </c>
      <c r="AC1161">
        <f>INDEX(Traffic!$B$2:$B$1332,MATCH(KC_SPS_SubbasinAttributes!C1161,Traffic!$A$2:$A$1332,0))</f>
        <v>0</v>
      </c>
      <c r="AD1161">
        <f>INDEX(EquityScore!$F$3:$F$1334,MATCH(KC_SPS_SubbasinAttributes!C1161,EquityScore!$E$3:$E$1334,0))</f>
        <v>1.6666666699999999</v>
      </c>
      <c r="AE1161" t="str">
        <f>IFERROR(INDEX(PavementCondition!$E$2:$E$669,MATCH(KC_SPS_SubbasinAttributes!C1161,PavementCondition!$D$2:$D$669,0)),"N/A")</f>
        <v>N/A</v>
      </c>
      <c r="AF1161">
        <f>INDEX(SpawnerMortality!$E$2:$E$1331,MATCH(KC_SPS_SubbasinAttributes!C1161,SpawnerMortality!$D$2:$D$1331,0))</f>
        <v>0</v>
      </c>
      <c r="AG1161" s="25" t="str">
        <f>IFERROR(_xlfn.XLOOKUP($C1161,WQBE_Loading!$C$4:$C$3072,WQBE_Loading!G$4:G$3072,,0,),"")</f>
        <v/>
      </c>
      <c r="AH1161" s="25" t="str">
        <f>IFERROR(_xlfn.XLOOKUP($C1161,WQBE_Loading!$C$4:$C$3072,WQBE_Loading!H$4:H$3072,,0,),"")</f>
        <v/>
      </c>
      <c r="AI1161" s="25" t="str">
        <f>IFERROR(_xlfn.XLOOKUP($C1161,WQBE_Loading!$C$4:$C$3072,WQBE_Loading!I$4:I$3072,,0,),"")</f>
        <v/>
      </c>
      <c r="AJ1161" s="25" t="str">
        <f>IFERROR(_xlfn.XLOOKUP($C1161,WQBE_Loading!$C$4:$C$3072,WQBE_Loading!J$4:J$3072,,0,),"")</f>
        <v/>
      </c>
      <c r="AK1161" s="25" t="str">
        <f>IFERROR(_xlfn.XLOOKUP($C1161,WQBE_Loading!$C$4:$C$3072,WQBE_Loading!K$4:K$3072,,0,),"")</f>
        <v/>
      </c>
      <c r="AL1161" s="25" t="str">
        <f>IFERROR(_xlfn.XLOOKUP($C1161,WQBE_Loading!$C$4:$C$3072,WQBE_Loading!L$4:L$3072,,0,),"")</f>
        <v/>
      </c>
      <c r="AM1161" s="25" t="str">
        <f>IFERROR(_xlfn.XLOOKUP($C1161,WQBE_Loading!$C$4:$C$3072,WQBE_Loading!M$4:M$3072,,0,),"")</f>
        <v/>
      </c>
      <c r="AN1161" s="25" t="str">
        <f>IFERROR(_xlfn.XLOOKUP($C1161,WQBE_Loading!$C$4:$C$3072,WQBE_Loading!N$4:N$3072,,0,),"")</f>
        <v/>
      </c>
      <c r="AO1161" s="25" t="str">
        <f>IFERROR(_xlfn.XLOOKUP($C1161,WQBE_Loading!$C$4:$C$3072,WQBE_Loading!O$4:O$3072,,0,),"")</f>
        <v/>
      </c>
      <c r="AP1161" s="25" t="str">
        <f>IFERROR(_xlfn.XLOOKUP($C1161,WQBE_Loading!$C$4:$C$3072,WQBE_Loading!P$4:P$3072,,0,),"")</f>
        <v/>
      </c>
      <c r="AQ1161" s="13" t="str">
        <f>IFERROR(_xlfn.XLOOKUP($C1161,WQBE_Loading!$C$4:$C$3072,WQBE_Loading!Q$4:Q$3072,,0,),"")</f>
        <v/>
      </c>
      <c r="AR1161">
        <f>_xlfn.XLOOKUP(C1161,UrbanHeat!$A$2:$A$1333,UrbanHeat!$B$2:$B$1333,,0,)</f>
        <v>9.8260000000000005</v>
      </c>
      <c r="AS1161" s="25">
        <f>_xlfn.XLOOKUP($C1161,TNC_Loading!$A$2:$A$1332,TNC_Loading!B$2:B$1332,,0,)</f>
        <v>0.60199999999999998</v>
      </c>
      <c r="AT1161" s="25">
        <f>_xlfn.XLOOKUP($C1161,TNC_Loading!$A$2:$A$1332,TNC_Loading!C$2:C$1332,,0,)</f>
        <v>1.0999999999999999E-2</v>
      </c>
      <c r="AU1161" s="25">
        <f>_xlfn.XLOOKUP($C1161,TNC_Loading!$A$2:$A$1332,TNC_Loading!D$2:D$1332,,0,)</f>
        <v>0.17199999999999999</v>
      </c>
      <c r="AV1161" s="25">
        <f>_xlfn.XLOOKUP($C1161,TNC_Loading!$A$2:$A$1332,TNC_Loading!E$2:E$1332,,0,)</f>
        <v>0.34399999999999997</v>
      </c>
      <c r="AW1161" s="25">
        <f>_xlfn.XLOOKUP($C1161,TNC_Loading!$A$2:$A$1332,TNC_Loading!F$2:F$1332,,0,)</f>
        <v>10.755000000000001</v>
      </c>
      <c r="AX1161">
        <f>_xlfn.XLOOKUP(C1161,BIBI!$D$2:$D$1332,BIBI!$F$2:$F$1332,,0,)</f>
        <v>0</v>
      </c>
      <c r="AY1161">
        <f>_xlfn.XLOOKUP(C1161,FacilityCounts!$A$3:$A$1333,FacilityCounts!$B$3:$B$1333,,0,)</f>
        <v>0</v>
      </c>
      <c r="AZ1161">
        <f>_xlfn.XLOOKUP(C1161,FacilityCounts!$D$3:$D$1333,FacilityCounts!$E$3:$E$1333,,0,)</f>
        <v>0</v>
      </c>
      <c r="BA1161">
        <f>_xlfn.XLOOKUP(C1161,FacilityCounts!$G$3:$G$1333,FacilityCounts!$H$3:$H$1333,,0,)</f>
        <v>0</v>
      </c>
      <c r="BB1161">
        <f>IFERROR(_xlfn.XLOOKUP(C1161,'DA to P Sensitive Lakes'!$P$2:$P$44,'DA to P Sensitive Lakes'!$Q$2:$Q$44,,0,),0)</f>
        <v>0</v>
      </c>
      <c r="BC1161" s="25">
        <f>_xlfn.XLOOKUP(C1161,'Historic Runoff (mm)'!$A$2:$A$1332,'Historic Runoff (mm)'!$B$2:$B$1332,,0,)</f>
        <v>55.884</v>
      </c>
      <c r="BD1161">
        <f>_xlfn.XLOOKUP(C1161,DrainageComplaint!$A$2:$A$1332,DrainageComplaint!$B$2:$B$1332,,0,)</f>
        <v>0</v>
      </c>
      <c r="BE1161">
        <f>_xlfn.XLOOKUP(C1161,PAD_Area!$G$2:$G$1332,PAD_Area!$H$2:$H$1332,,0,)</f>
        <v>0</v>
      </c>
    </row>
    <row r="1162" spans="1:57" x14ac:dyDescent="0.2">
      <c r="A1162" s="2">
        <v>1159</v>
      </c>
      <c r="B1162" s="2">
        <v>1160</v>
      </c>
      <c r="C1162" s="20">
        <v>1501360</v>
      </c>
      <c r="D1162" s="3" t="s">
        <v>1114</v>
      </c>
      <c r="E1162" s="3" t="s">
        <v>1017</v>
      </c>
      <c r="F1162" s="3">
        <v>2377.0610000000001</v>
      </c>
      <c r="G1162" s="3">
        <v>69693.418922099998</v>
      </c>
      <c r="H1162" s="3">
        <v>103544372.061</v>
      </c>
      <c r="I1162" s="2">
        <v>0</v>
      </c>
      <c r="J1162" s="2">
        <v>2</v>
      </c>
      <c r="K1162" s="2">
        <v>0</v>
      </c>
      <c r="L1162" s="2">
        <v>0</v>
      </c>
      <c r="M1162" s="3">
        <v>0</v>
      </c>
      <c r="N1162" s="2">
        <f>_xlfn.XLOOKUP(C1162,Shellfish_Presence!$E$3:$E$1333,Shellfish_Presence!$G$3:$G$1333,,0,)</f>
        <v>0</v>
      </c>
      <c r="O1162" s="3">
        <v>0</v>
      </c>
      <c r="P1162" s="3">
        <v>0</v>
      </c>
      <c r="Q1162" s="2">
        <v>0</v>
      </c>
      <c r="R1162" s="3">
        <v>1</v>
      </c>
      <c r="S1162" s="3">
        <v>0</v>
      </c>
      <c r="T1162" s="3">
        <v>17241.5</v>
      </c>
      <c r="U1162" s="3">
        <v>0</v>
      </c>
      <c r="V1162" s="2">
        <v>0</v>
      </c>
      <c r="W1162" s="3">
        <f t="shared" si="36"/>
        <v>0</v>
      </c>
      <c r="X1162">
        <f t="shared" si="37"/>
        <v>0</v>
      </c>
      <c r="Y1162">
        <f>IFERROR(INDEX('Parcel Year'!$N$3:$N$1175,MATCH(KC_SPS_SubbasinAttributes!C1162,'Parcel Year'!$M$3:$M$1175,0)),0)</f>
        <v>0</v>
      </c>
      <c r="Z1162">
        <f>INDEX(Imperviousness!$B$2:$B$1332,MATCH(KC_SPS_SubbasinAttributes!C1162,Imperviousness!$A$2:$A$1332,0))</f>
        <v>1E-3</v>
      </c>
      <c r="AA1162">
        <f>INDEX('Flow Duration Index'!$B$2:$B$1332,MATCH(KC_SPS_SubbasinAttributes!C1162,'Flow Duration Index'!$A$2:$A$1332,0))</f>
        <v>1.8660000000000001</v>
      </c>
      <c r="AB1162">
        <f>INDEX(Opportunity_Index!$G$2:$G$1333,MATCH(KC_SPS_SubbasinAttributes!C1162,Opportunity_Index!$F$2:$F$1333,0))</f>
        <v>0</v>
      </c>
      <c r="AC1162">
        <f>INDEX(Traffic!$B$2:$B$1332,MATCH(KC_SPS_SubbasinAttributes!C1162,Traffic!$A$2:$A$1332,0))</f>
        <v>6.0270000000000001</v>
      </c>
      <c r="AD1162">
        <f>INDEX(EquityScore!$F$3:$F$1334,MATCH(KC_SPS_SubbasinAttributes!C1162,EquityScore!$E$3:$E$1334,0))</f>
        <v>1.6666666699999999</v>
      </c>
      <c r="AE1162">
        <f>IFERROR(INDEX(PavementCondition!$E$2:$E$669,MATCH(KC_SPS_SubbasinAttributes!C1162,PavementCondition!$D$2:$D$669,0)),"N/A")</f>
        <v>0</v>
      </c>
      <c r="AF1162">
        <f>INDEX(SpawnerMortality!$E$2:$E$1331,MATCH(KC_SPS_SubbasinAttributes!C1162,SpawnerMortality!$D$2:$D$1331,0))</f>
        <v>0</v>
      </c>
      <c r="AG1162" s="25" t="str">
        <f>IFERROR(_xlfn.XLOOKUP($C1162,WQBE_Loading!$C$4:$C$3072,WQBE_Loading!G$4:G$3072,,0,),"")</f>
        <v/>
      </c>
      <c r="AH1162" s="25" t="str">
        <f>IFERROR(_xlfn.XLOOKUP($C1162,WQBE_Loading!$C$4:$C$3072,WQBE_Loading!H$4:H$3072,,0,),"")</f>
        <v/>
      </c>
      <c r="AI1162" s="25" t="str">
        <f>IFERROR(_xlfn.XLOOKUP($C1162,WQBE_Loading!$C$4:$C$3072,WQBE_Loading!I$4:I$3072,,0,),"")</f>
        <v/>
      </c>
      <c r="AJ1162" s="25" t="str">
        <f>IFERROR(_xlfn.XLOOKUP($C1162,WQBE_Loading!$C$4:$C$3072,WQBE_Loading!J$4:J$3072,,0,),"")</f>
        <v/>
      </c>
      <c r="AK1162" s="25" t="str">
        <f>IFERROR(_xlfn.XLOOKUP($C1162,WQBE_Loading!$C$4:$C$3072,WQBE_Loading!K$4:K$3072,,0,),"")</f>
        <v/>
      </c>
      <c r="AL1162" s="25" t="str">
        <f>IFERROR(_xlfn.XLOOKUP($C1162,WQBE_Loading!$C$4:$C$3072,WQBE_Loading!L$4:L$3072,,0,),"")</f>
        <v/>
      </c>
      <c r="AM1162" s="25" t="str">
        <f>IFERROR(_xlfn.XLOOKUP($C1162,WQBE_Loading!$C$4:$C$3072,WQBE_Loading!M$4:M$3072,,0,),"")</f>
        <v/>
      </c>
      <c r="AN1162" s="25" t="str">
        <f>IFERROR(_xlfn.XLOOKUP($C1162,WQBE_Loading!$C$4:$C$3072,WQBE_Loading!N$4:N$3072,,0,),"")</f>
        <v/>
      </c>
      <c r="AO1162" s="25" t="str">
        <f>IFERROR(_xlfn.XLOOKUP($C1162,WQBE_Loading!$C$4:$C$3072,WQBE_Loading!O$4:O$3072,,0,),"")</f>
        <v/>
      </c>
      <c r="AP1162" s="25" t="str">
        <f>IFERROR(_xlfn.XLOOKUP($C1162,WQBE_Loading!$C$4:$C$3072,WQBE_Loading!P$4:P$3072,,0,),"")</f>
        <v/>
      </c>
      <c r="AQ1162" s="13" t="str">
        <f>IFERROR(_xlfn.XLOOKUP($C1162,WQBE_Loading!$C$4:$C$3072,WQBE_Loading!Q$4:Q$3072,,0,),"")</f>
        <v/>
      </c>
      <c r="AR1162">
        <f>_xlfn.XLOOKUP(C1162,UrbanHeat!$A$2:$A$1333,UrbanHeat!$B$2:$B$1333,,0,)</f>
        <v>10.023</v>
      </c>
      <c r="AS1162" s="25">
        <f>_xlfn.XLOOKUP($C1162,TNC_Loading!$A$2:$A$1332,TNC_Loading!B$2:B$1332,,0,)</f>
        <v>1.3859999999999999</v>
      </c>
      <c r="AT1162" s="25">
        <f>_xlfn.XLOOKUP($C1162,TNC_Loading!$A$2:$A$1332,TNC_Loading!C$2:C$1332,,0,)</f>
        <v>2.4E-2</v>
      </c>
      <c r="AU1162" s="25">
        <f>_xlfn.XLOOKUP($C1162,TNC_Loading!$A$2:$A$1332,TNC_Loading!D$2:D$1332,,0,)</f>
        <v>0.39100000000000001</v>
      </c>
      <c r="AV1162" s="25">
        <f>_xlfn.XLOOKUP($C1162,TNC_Loading!$A$2:$A$1332,TNC_Loading!E$2:E$1332,,0,)</f>
        <v>0.78800000000000003</v>
      </c>
      <c r="AW1162" s="25">
        <f>_xlfn.XLOOKUP($C1162,TNC_Loading!$A$2:$A$1332,TNC_Loading!F$2:F$1332,,0,)</f>
        <v>26.344999999999999</v>
      </c>
      <c r="AX1162">
        <f>_xlfn.XLOOKUP(C1162,BIBI!$D$2:$D$1332,BIBI!$F$2:$F$1332,,0,)</f>
        <v>0</v>
      </c>
      <c r="AY1162">
        <f>_xlfn.XLOOKUP(C1162,FacilityCounts!$A$3:$A$1333,FacilityCounts!$B$3:$B$1333,,0,)</f>
        <v>0</v>
      </c>
      <c r="AZ1162">
        <f>_xlfn.XLOOKUP(C1162,FacilityCounts!$D$3:$D$1333,FacilityCounts!$E$3:$E$1333,,0,)</f>
        <v>0</v>
      </c>
      <c r="BA1162">
        <f>_xlfn.XLOOKUP(C1162,FacilityCounts!$G$3:$G$1333,FacilityCounts!$H$3:$H$1333,,0,)</f>
        <v>0</v>
      </c>
      <c r="BB1162">
        <f>IFERROR(_xlfn.XLOOKUP(C1162,'DA to P Sensitive Lakes'!$P$2:$P$44,'DA to P Sensitive Lakes'!$Q$2:$Q$44,,0,),0)</f>
        <v>0</v>
      </c>
      <c r="BC1162" s="25">
        <f>_xlfn.XLOOKUP(C1162,'Historic Runoff (mm)'!$A$2:$A$1332,'Historic Runoff (mm)'!$B$2:$B$1332,,0,)</f>
        <v>111.651</v>
      </c>
      <c r="BD1162">
        <f>_xlfn.XLOOKUP(C1162,DrainageComplaint!$A$2:$A$1332,DrainageComplaint!$B$2:$B$1332,,0,)</f>
        <v>0</v>
      </c>
      <c r="BE1162">
        <f>_xlfn.XLOOKUP(C1162,PAD_Area!$G$2:$G$1332,PAD_Area!$H$2:$H$1332,,0,)</f>
        <v>0</v>
      </c>
    </row>
    <row r="1163" spans="1:57" x14ac:dyDescent="0.2">
      <c r="A1163" s="2">
        <v>1160</v>
      </c>
      <c r="B1163" s="2">
        <v>1161</v>
      </c>
      <c r="C1163" s="20">
        <v>1501370</v>
      </c>
      <c r="D1163" s="3" t="s">
        <v>1113</v>
      </c>
      <c r="E1163" s="3" t="s">
        <v>1017</v>
      </c>
      <c r="F1163" s="3">
        <v>5141.4709999999995</v>
      </c>
      <c r="G1163" s="3">
        <v>109106.16376700001</v>
      </c>
      <c r="H1163" s="3">
        <v>223961601.051</v>
      </c>
      <c r="I1163" s="2">
        <v>0</v>
      </c>
      <c r="J1163" s="2">
        <v>2</v>
      </c>
      <c r="K1163" s="2">
        <v>0</v>
      </c>
      <c r="L1163" s="2">
        <v>0</v>
      </c>
      <c r="M1163" s="3">
        <v>0</v>
      </c>
      <c r="N1163" s="2">
        <f>_xlfn.XLOOKUP(C1163,Shellfish_Presence!$E$3:$E$1333,Shellfish_Presence!$G$3:$G$1333,,0,)</f>
        <v>0</v>
      </c>
      <c r="O1163" s="3">
        <v>0</v>
      </c>
      <c r="P1163" s="3">
        <v>0</v>
      </c>
      <c r="Q1163" s="2">
        <v>0</v>
      </c>
      <c r="R1163" s="3">
        <v>1</v>
      </c>
      <c r="S1163" s="3">
        <v>0</v>
      </c>
      <c r="T1163" s="3">
        <v>0</v>
      </c>
      <c r="U1163" s="3">
        <v>0</v>
      </c>
      <c r="V1163" s="2">
        <v>0</v>
      </c>
      <c r="W1163" s="3" t="str">
        <f t="shared" si="36"/>
        <v/>
      </c>
      <c r="X1163" t="str">
        <f t="shared" si="37"/>
        <v/>
      </c>
      <c r="Y1163">
        <f>IFERROR(INDEX('Parcel Year'!$N$3:$N$1175,MATCH(KC_SPS_SubbasinAttributes!C1163,'Parcel Year'!$M$3:$M$1175,0)),0)</f>
        <v>0</v>
      </c>
      <c r="Z1163">
        <f>INDEX(Imperviousness!$B$2:$B$1332,MATCH(KC_SPS_SubbasinAttributes!C1163,Imperviousness!$A$2:$A$1332,0))</f>
        <v>0</v>
      </c>
      <c r="AA1163">
        <f>INDEX('Flow Duration Index'!$B$2:$B$1332,MATCH(KC_SPS_SubbasinAttributes!C1163,'Flow Duration Index'!$A$2:$A$1332,0))</f>
        <v>1.6619999999999999</v>
      </c>
      <c r="AB1163">
        <f>INDEX(Opportunity_Index!$G$2:$G$1333,MATCH(KC_SPS_SubbasinAttributes!C1163,Opportunity_Index!$F$2:$F$1333,0))</f>
        <v>0</v>
      </c>
      <c r="AC1163">
        <f>INDEX(Traffic!$B$2:$B$1332,MATCH(KC_SPS_SubbasinAttributes!C1163,Traffic!$A$2:$A$1332,0))</f>
        <v>0</v>
      </c>
      <c r="AD1163">
        <f>INDEX(EquityScore!$F$3:$F$1334,MATCH(KC_SPS_SubbasinAttributes!C1163,EquityScore!$E$3:$E$1334,0))</f>
        <v>1.6666666699999999</v>
      </c>
      <c r="AE1163" t="str">
        <f>IFERROR(INDEX(PavementCondition!$E$2:$E$669,MATCH(KC_SPS_SubbasinAttributes!C1163,PavementCondition!$D$2:$D$669,0)),"N/A")</f>
        <v>N/A</v>
      </c>
      <c r="AF1163">
        <f>INDEX(SpawnerMortality!$E$2:$E$1331,MATCH(KC_SPS_SubbasinAttributes!C1163,SpawnerMortality!$D$2:$D$1331,0))</f>
        <v>0</v>
      </c>
      <c r="AG1163" s="25" t="str">
        <f>IFERROR(_xlfn.XLOOKUP($C1163,WQBE_Loading!$C$4:$C$3072,WQBE_Loading!G$4:G$3072,,0,),"")</f>
        <v/>
      </c>
      <c r="AH1163" s="25" t="str">
        <f>IFERROR(_xlfn.XLOOKUP($C1163,WQBE_Loading!$C$4:$C$3072,WQBE_Loading!H$4:H$3072,,0,),"")</f>
        <v/>
      </c>
      <c r="AI1163" s="25" t="str">
        <f>IFERROR(_xlfn.XLOOKUP($C1163,WQBE_Loading!$C$4:$C$3072,WQBE_Loading!I$4:I$3072,,0,),"")</f>
        <v/>
      </c>
      <c r="AJ1163" s="25" t="str">
        <f>IFERROR(_xlfn.XLOOKUP($C1163,WQBE_Loading!$C$4:$C$3072,WQBE_Loading!J$4:J$3072,,0,),"")</f>
        <v/>
      </c>
      <c r="AK1163" s="25" t="str">
        <f>IFERROR(_xlfn.XLOOKUP($C1163,WQBE_Loading!$C$4:$C$3072,WQBE_Loading!K$4:K$3072,,0,),"")</f>
        <v/>
      </c>
      <c r="AL1163" s="25" t="str">
        <f>IFERROR(_xlfn.XLOOKUP($C1163,WQBE_Loading!$C$4:$C$3072,WQBE_Loading!L$4:L$3072,,0,),"")</f>
        <v/>
      </c>
      <c r="AM1163" s="25" t="str">
        <f>IFERROR(_xlfn.XLOOKUP($C1163,WQBE_Loading!$C$4:$C$3072,WQBE_Loading!M$4:M$3072,,0,),"")</f>
        <v/>
      </c>
      <c r="AN1163" s="25" t="str">
        <f>IFERROR(_xlfn.XLOOKUP($C1163,WQBE_Loading!$C$4:$C$3072,WQBE_Loading!N$4:N$3072,,0,),"")</f>
        <v/>
      </c>
      <c r="AO1163" s="25" t="str">
        <f>IFERROR(_xlfn.XLOOKUP($C1163,WQBE_Loading!$C$4:$C$3072,WQBE_Loading!O$4:O$3072,,0,),"")</f>
        <v/>
      </c>
      <c r="AP1163" s="25" t="str">
        <f>IFERROR(_xlfn.XLOOKUP($C1163,WQBE_Loading!$C$4:$C$3072,WQBE_Loading!P$4:P$3072,,0,),"")</f>
        <v/>
      </c>
      <c r="AQ1163" s="13" t="str">
        <f>IFERROR(_xlfn.XLOOKUP($C1163,WQBE_Loading!$C$4:$C$3072,WQBE_Loading!Q$4:Q$3072,,0,),"")</f>
        <v/>
      </c>
      <c r="AR1163">
        <f>_xlfn.XLOOKUP(C1163,UrbanHeat!$A$2:$A$1333,UrbanHeat!$B$2:$B$1333,,0,)</f>
        <v>10.507</v>
      </c>
      <c r="AS1163" s="25">
        <f>_xlfn.XLOOKUP($C1163,TNC_Loading!$A$2:$A$1332,TNC_Loading!B$2:B$1332,,0,)</f>
        <v>0.53800000000000003</v>
      </c>
      <c r="AT1163" s="25">
        <f>_xlfn.XLOOKUP($C1163,TNC_Loading!$A$2:$A$1332,TNC_Loading!C$2:C$1332,,0,)</f>
        <v>1.0999999999999999E-2</v>
      </c>
      <c r="AU1163" s="25">
        <f>_xlfn.XLOOKUP($C1163,TNC_Loading!$A$2:$A$1332,TNC_Loading!D$2:D$1332,,0,)</f>
        <v>0.2</v>
      </c>
      <c r="AV1163" s="25">
        <f>_xlfn.XLOOKUP($C1163,TNC_Loading!$A$2:$A$1332,TNC_Loading!E$2:E$1332,,0,)</f>
        <v>0.32300000000000001</v>
      </c>
      <c r="AW1163" s="25">
        <f>_xlfn.XLOOKUP($C1163,TNC_Loading!$A$2:$A$1332,TNC_Loading!F$2:F$1332,,0,)</f>
        <v>9.6519999999999992</v>
      </c>
      <c r="AX1163">
        <f>_xlfn.XLOOKUP(C1163,BIBI!$D$2:$D$1332,BIBI!$F$2:$F$1332,,0,)</f>
        <v>89.1</v>
      </c>
      <c r="AY1163">
        <f>_xlfn.XLOOKUP(C1163,FacilityCounts!$A$3:$A$1333,FacilityCounts!$B$3:$B$1333,,0,)</f>
        <v>0</v>
      </c>
      <c r="AZ1163">
        <f>_xlfn.XLOOKUP(C1163,FacilityCounts!$D$3:$D$1333,FacilityCounts!$E$3:$E$1333,,0,)</f>
        <v>0</v>
      </c>
      <c r="BA1163">
        <f>_xlfn.XLOOKUP(C1163,FacilityCounts!$G$3:$G$1333,FacilityCounts!$H$3:$H$1333,,0,)</f>
        <v>0</v>
      </c>
      <c r="BB1163">
        <f>IFERROR(_xlfn.XLOOKUP(C1163,'DA to P Sensitive Lakes'!$P$2:$P$44,'DA to P Sensitive Lakes'!$Q$2:$Q$44,,0,),0)</f>
        <v>0</v>
      </c>
      <c r="BC1163" s="25">
        <f>_xlfn.XLOOKUP(C1163,'Historic Runoff (mm)'!$A$2:$A$1332,'Historic Runoff (mm)'!$B$2:$B$1332,,0,)</f>
        <v>51.625</v>
      </c>
      <c r="BD1163">
        <f>_xlfn.XLOOKUP(C1163,DrainageComplaint!$A$2:$A$1332,DrainageComplaint!$B$2:$B$1332,,0,)</f>
        <v>0</v>
      </c>
      <c r="BE1163">
        <f>_xlfn.XLOOKUP(C1163,PAD_Area!$G$2:$G$1332,PAD_Area!$H$2:$H$1332,,0,)</f>
        <v>0</v>
      </c>
    </row>
    <row r="1164" spans="1:57" x14ac:dyDescent="0.2">
      <c r="A1164" s="2">
        <v>1161</v>
      </c>
      <c r="B1164" s="2">
        <v>1162</v>
      </c>
      <c r="C1164" s="20">
        <v>1501380</v>
      </c>
      <c r="D1164" s="3" t="s">
        <v>1115</v>
      </c>
      <c r="E1164" s="3" t="s">
        <v>1017</v>
      </c>
      <c r="F1164" s="3">
        <v>1419.7750000000001</v>
      </c>
      <c r="G1164" s="3">
        <v>41837.252048200004</v>
      </c>
      <c r="H1164" s="3">
        <v>61845165.805500001</v>
      </c>
      <c r="I1164" s="2">
        <v>0</v>
      </c>
      <c r="J1164" s="2">
        <v>2</v>
      </c>
      <c r="K1164" s="2">
        <v>0</v>
      </c>
      <c r="L1164" s="2">
        <v>0</v>
      </c>
      <c r="M1164" s="3">
        <v>0</v>
      </c>
      <c r="N1164" s="2">
        <f>_xlfn.XLOOKUP(C1164,Shellfish_Presence!$E$3:$E$1333,Shellfish_Presence!$G$3:$G$1333,,0,)</f>
        <v>0</v>
      </c>
      <c r="O1164" s="3">
        <v>0</v>
      </c>
      <c r="P1164" s="3">
        <v>0</v>
      </c>
      <c r="Q1164" s="2">
        <v>0</v>
      </c>
      <c r="R1164" s="3">
        <v>1</v>
      </c>
      <c r="S1164" s="3">
        <v>0</v>
      </c>
      <c r="T1164" s="3">
        <v>0</v>
      </c>
      <c r="U1164" s="3">
        <v>0</v>
      </c>
      <c r="V1164" s="2">
        <v>0</v>
      </c>
      <c r="W1164" s="3" t="str">
        <f t="shared" si="36"/>
        <v/>
      </c>
      <c r="X1164" t="str">
        <f t="shared" si="37"/>
        <v/>
      </c>
      <c r="Y1164">
        <f>IFERROR(INDEX('Parcel Year'!$N$3:$N$1175,MATCH(KC_SPS_SubbasinAttributes!C1164,'Parcel Year'!$M$3:$M$1175,0)),0)</f>
        <v>0</v>
      </c>
      <c r="Z1164">
        <f>INDEX(Imperviousness!$B$2:$B$1332,MATCH(KC_SPS_SubbasinAttributes!C1164,Imperviousness!$A$2:$A$1332,0))</f>
        <v>0</v>
      </c>
      <c r="AA1164">
        <f>INDEX('Flow Duration Index'!$B$2:$B$1332,MATCH(KC_SPS_SubbasinAttributes!C1164,'Flow Duration Index'!$A$2:$A$1332,0))</f>
        <v>1.667</v>
      </c>
      <c r="AB1164">
        <f>INDEX(Opportunity_Index!$G$2:$G$1333,MATCH(KC_SPS_SubbasinAttributes!C1164,Opportunity_Index!$F$2:$F$1333,0))</f>
        <v>0</v>
      </c>
      <c r="AC1164">
        <f>INDEX(Traffic!$B$2:$B$1332,MATCH(KC_SPS_SubbasinAttributes!C1164,Traffic!$A$2:$A$1332,0))</f>
        <v>0</v>
      </c>
      <c r="AD1164">
        <f>INDEX(EquityScore!$F$3:$F$1334,MATCH(KC_SPS_SubbasinAttributes!C1164,EquityScore!$E$3:$E$1334,0))</f>
        <v>1.6666666699999999</v>
      </c>
      <c r="AE1164" t="str">
        <f>IFERROR(INDEX(PavementCondition!$E$2:$E$669,MATCH(KC_SPS_SubbasinAttributes!C1164,PavementCondition!$D$2:$D$669,0)),"N/A")</f>
        <v>N/A</v>
      </c>
      <c r="AF1164">
        <f>INDEX(SpawnerMortality!$E$2:$E$1331,MATCH(KC_SPS_SubbasinAttributes!C1164,SpawnerMortality!$D$2:$D$1331,0))</f>
        <v>0</v>
      </c>
      <c r="AG1164" s="25" t="str">
        <f>IFERROR(_xlfn.XLOOKUP($C1164,WQBE_Loading!$C$4:$C$3072,WQBE_Loading!G$4:G$3072,,0,),"")</f>
        <v/>
      </c>
      <c r="AH1164" s="25" t="str">
        <f>IFERROR(_xlfn.XLOOKUP($C1164,WQBE_Loading!$C$4:$C$3072,WQBE_Loading!H$4:H$3072,,0,),"")</f>
        <v/>
      </c>
      <c r="AI1164" s="25" t="str">
        <f>IFERROR(_xlfn.XLOOKUP($C1164,WQBE_Loading!$C$4:$C$3072,WQBE_Loading!I$4:I$3072,,0,),"")</f>
        <v/>
      </c>
      <c r="AJ1164" s="25" t="str">
        <f>IFERROR(_xlfn.XLOOKUP($C1164,WQBE_Loading!$C$4:$C$3072,WQBE_Loading!J$4:J$3072,,0,),"")</f>
        <v/>
      </c>
      <c r="AK1164" s="25" t="str">
        <f>IFERROR(_xlfn.XLOOKUP($C1164,WQBE_Loading!$C$4:$C$3072,WQBE_Loading!K$4:K$3072,,0,),"")</f>
        <v/>
      </c>
      <c r="AL1164" s="25" t="str">
        <f>IFERROR(_xlfn.XLOOKUP($C1164,WQBE_Loading!$C$4:$C$3072,WQBE_Loading!L$4:L$3072,,0,),"")</f>
        <v/>
      </c>
      <c r="AM1164" s="25" t="str">
        <f>IFERROR(_xlfn.XLOOKUP($C1164,WQBE_Loading!$C$4:$C$3072,WQBE_Loading!M$4:M$3072,,0,),"")</f>
        <v/>
      </c>
      <c r="AN1164" s="25" t="str">
        <f>IFERROR(_xlfn.XLOOKUP($C1164,WQBE_Loading!$C$4:$C$3072,WQBE_Loading!N$4:N$3072,,0,),"")</f>
        <v/>
      </c>
      <c r="AO1164" s="25" t="str">
        <f>IFERROR(_xlfn.XLOOKUP($C1164,WQBE_Loading!$C$4:$C$3072,WQBE_Loading!O$4:O$3072,,0,),"")</f>
        <v/>
      </c>
      <c r="AP1164" s="25" t="str">
        <f>IFERROR(_xlfn.XLOOKUP($C1164,WQBE_Loading!$C$4:$C$3072,WQBE_Loading!P$4:P$3072,,0,),"")</f>
        <v/>
      </c>
      <c r="AQ1164" s="13" t="str">
        <f>IFERROR(_xlfn.XLOOKUP($C1164,WQBE_Loading!$C$4:$C$3072,WQBE_Loading!Q$4:Q$3072,,0,),"")</f>
        <v/>
      </c>
      <c r="AR1164">
        <f>_xlfn.XLOOKUP(C1164,UrbanHeat!$A$2:$A$1333,UrbanHeat!$B$2:$B$1333,,0,)</f>
        <v>9.9469999999999992</v>
      </c>
      <c r="AS1164" s="25">
        <f>_xlfn.XLOOKUP($C1164,TNC_Loading!$A$2:$A$1332,TNC_Loading!B$2:B$1332,,0,)</f>
        <v>0.55600000000000005</v>
      </c>
      <c r="AT1164" s="25">
        <f>_xlfn.XLOOKUP($C1164,TNC_Loading!$A$2:$A$1332,TNC_Loading!C$2:C$1332,,0,)</f>
        <v>8.9999999999999993E-3</v>
      </c>
      <c r="AU1164" s="25">
        <f>_xlfn.XLOOKUP($C1164,TNC_Loading!$A$2:$A$1332,TNC_Loading!D$2:D$1332,,0,)</f>
        <v>0.124</v>
      </c>
      <c r="AV1164" s="25">
        <f>_xlfn.XLOOKUP($C1164,TNC_Loading!$A$2:$A$1332,TNC_Loading!E$2:E$1332,,0,)</f>
        <v>0.29799999999999999</v>
      </c>
      <c r="AW1164" s="25">
        <f>_xlfn.XLOOKUP($C1164,TNC_Loading!$A$2:$A$1332,TNC_Loading!F$2:F$1332,,0,)</f>
        <v>9.8539999999999992</v>
      </c>
      <c r="AX1164">
        <f>_xlfn.XLOOKUP(C1164,BIBI!$D$2:$D$1332,BIBI!$F$2:$F$1332,,0,)</f>
        <v>0</v>
      </c>
      <c r="AY1164">
        <f>_xlfn.XLOOKUP(C1164,FacilityCounts!$A$3:$A$1333,FacilityCounts!$B$3:$B$1333,,0,)</f>
        <v>0</v>
      </c>
      <c r="AZ1164">
        <f>_xlfn.XLOOKUP(C1164,FacilityCounts!$D$3:$D$1333,FacilityCounts!$E$3:$E$1333,,0,)</f>
        <v>0</v>
      </c>
      <c r="BA1164">
        <f>_xlfn.XLOOKUP(C1164,FacilityCounts!$G$3:$G$1333,FacilityCounts!$H$3:$H$1333,,0,)</f>
        <v>0</v>
      </c>
      <c r="BB1164">
        <f>IFERROR(_xlfn.XLOOKUP(C1164,'DA to P Sensitive Lakes'!$P$2:$P$44,'DA to P Sensitive Lakes'!$Q$2:$Q$44,,0,),0)</f>
        <v>0</v>
      </c>
      <c r="BC1164" s="25">
        <f>_xlfn.XLOOKUP(C1164,'Historic Runoff (mm)'!$A$2:$A$1332,'Historic Runoff (mm)'!$B$2:$B$1332,,0,)</f>
        <v>50.896999999999998</v>
      </c>
      <c r="BD1164">
        <f>_xlfn.XLOOKUP(C1164,DrainageComplaint!$A$2:$A$1332,DrainageComplaint!$B$2:$B$1332,,0,)</f>
        <v>0</v>
      </c>
      <c r="BE1164">
        <f>_xlfn.XLOOKUP(C1164,PAD_Area!$G$2:$G$1332,PAD_Area!$H$2:$H$1332,,0,)</f>
        <v>0</v>
      </c>
    </row>
    <row r="1165" spans="1:57" x14ac:dyDescent="0.2">
      <c r="A1165" s="2">
        <v>1162</v>
      </c>
      <c r="B1165" s="2">
        <v>1163</v>
      </c>
      <c r="C1165" s="20">
        <v>1501390</v>
      </c>
      <c r="D1165" s="3" t="s">
        <v>1116</v>
      </c>
      <c r="E1165" s="3" t="s">
        <v>1017</v>
      </c>
      <c r="F1165" s="3">
        <v>760.28</v>
      </c>
      <c r="G1165" s="3">
        <v>44047.840272000001</v>
      </c>
      <c r="H1165" s="3">
        <v>33117655.070099998</v>
      </c>
      <c r="I1165" s="2">
        <v>0</v>
      </c>
      <c r="J1165" s="2">
        <v>2</v>
      </c>
      <c r="K1165" s="2">
        <v>0</v>
      </c>
      <c r="L1165" s="2">
        <v>0</v>
      </c>
      <c r="M1165" s="3">
        <v>0</v>
      </c>
      <c r="N1165" s="2">
        <f>_xlfn.XLOOKUP(C1165,Shellfish_Presence!$E$3:$E$1333,Shellfish_Presence!$G$3:$G$1333,,0,)</f>
        <v>0</v>
      </c>
      <c r="O1165" s="3">
        <v>0</v>
      </c>
      <c r="P1165" s="3">
        <v>0</v>
      </c>
      <c r="Q1165" s="2">
        <v>0</v>
      </c>
      <c r="R1165" s="3">
        <v>1</v>
      </c>
      <c r="S1165" s="3">
        <v>0</v>
      </c>
      <c r="T1165" s="3">
        <v>0</v>
      </c>
      <c r="U1165" s="3">
        <v>0</v>
      </c>
      <c r="V1165" s="2">
        <v>0</v>
      </c>
      <c r="W1165" s="3" t="str">
        <f t="shared" si="36"/>
        <v/>
      </c>
      <c r="X1165" t="str">
        <f t="shared" si="37"/>
        <v/>
      </c>
      <c r="Y1165">
        <f>IFERROR(INDEX('Parcel Year'!$N$3:$N$1175,MATCH(KC_SPS_SubbasinAttributes!C1165,'Parcel Year'!$M$3:$M$1175,0)),0)</f>
        <v>0</v>
      </c>
      <c r="Z1165">
        <f>INDEX(Imperviousness!$B$2:$B$1332,MATCH(KC_SPS_SubbasinAttributes!C1165,Imperviousness!$A$2:$A$1332,0))</f>
        <v>0</v>
      </c>
      <c r="AA1165">
        <f>INDEX('Flow Duration Index'!$B$2:$B$1332,MATCH(KC_SPS_SubbasinAttributes!C1165,'Flow Duration Index'!$A$2:$A$1332,0))</f>
        <v>1.8460000000000001</v>
      </c>
      <c r="AB1165">
        <f>INDEX(Opportunity_Index!$G$2:$G$1333,MATCH(KC_SPS_SubbasinAttributes!C1165,Opportunity_Index!$F$2:$F$1333,0))</f>
        <v>0</v>
      </c>
      <c r="AC1165">
        <f>INDEX(Traffic!$B$2:$B$1332,MATCH(KC_SPS_SubbasinAttributes!C1165,Traffic!$A$2:$A$1332,0))</f>
        <v>0</v>
      </c>
      <c r="AD1165">
        <f>INDEX(EquityScore!$F$3:$F$1334,MATCH(KC_SPS_SubbasinAttributes!C1165,EquityScore!$E$3:$E$1334,0))</f>
        <v>1.6666666699999999</v>
      </c>
      <c r="AE1165" t="str">
        <f>IFERROR(INDEX(PavementCondition!$E$2:$E$669,MATCH(KC_SPS_SubbasinAttributes!C1165,PavementCondition!$D$2:$D$669,0)),"N/A")</f>
        <v>N/A</v>
      </c>
      <c r="AF1165">
        <f>INDEX(SpawnerMortality!$E$2:$E$1331,MATCH(KC_SPS_SubbasinAttributes!C1165,SpawnerMortality!$D$2:$D$1331,0))</f>
        <v>0</v>
      </c>
      <c r="AG1165" s="25" t="str">
        <f>IFERROR(_xlfn.XLOOKUP($C1165,WQBE_Loading!$C$4:$C$3072,WQBE_Loading!G$4:G$3072,,0,),"")</f>
        <v/>
      </c>
      <c r="AH1165" s="25" t="str">
        <f>IFERROR(_xlfn.XLOOKUP($C1165,WQBE_Loading!$C$4:$C$3072,WQBE_Loading!H$4:H$3072,,0,),"")</f>
        <v/>
      </c>
      <c r="AI1165" s="25" t="str">
        <f>IFERROR(_xlfn.XLOOKUP($C1165,WQBE_Loading!$C$4:$C$3072,WQBE_Loading!I$4:I$3072,,0,),"")</f>
        <v/>
      </c>
      <c r="AJ1165" s="25" t="str">
        <f>IFERROR(_xlfn.XLOOKUP($C1165,WQBE_Loading!$C$4:$C$3072,WQBE_Loading!J$4:J$3072,,0,),"")</f>
        <v/>
      </c>
      <c r="AK1165" s="25" t="str">
        <f>IFERROR(_xlfn.XLOOKUP($C1165,WQBE_Loading!$C$4:$C$3072,WQBE_Loading!K$4:K$3072,,0,),"")</f>
        <v/>
      </c>
      <c r="AL1165" s="25" t="str">
        <f>IFERROR(_xlfn.XLOOKUP($C1165,WQBE_Loading!$C$4:$C$3072,WQBE_Loading!L$4:L$3072,,0,),"")</f>
        <v/>
      </c>
      <c r="AM1165" s="25" t="str">
        <f>IFERROR(_xlfn.XLOOKUP($C1165,WQBE_Loading!$C$4:$C$3072,WQBE_Loading!M$4:M$3072,,0,),"")</f>
        <v/>
      </c>
      <c r="AN1165" s="25" t="str">
        <f>IFERROR(_xlfn.XLOOKUP($C1165,WQBE_Loading!$C$4:$C$3072,WQBE_Loading!N$4:N$3072,,0,),"")</f>
        <v/>
      </c>
      <c r="AO1165" s="25" t="str">
        <f>IFERROR(_xlfn.XLOOKUP($C1165,WQBE_Loading!$C$4:$C$3072,WQBE_Loading!O$4:O$3072,,0,),"")</f>
        <v/>
      </c>
      <c r="AP1165" s="25" t="str">
        <f>IFERROR(_xlfn.XLOOKUP($C1165,WQBE_Loading!$C$4:$C$3072,WQBE_Loading!P$4:P$3072,,0,),"")</f>
        <v/>
      </c>
      <c r="AQ1165" s="13" t="str">
        <f>IFERROR(_xlfn.XLOOKUP($C1165,WQBE_Loading!$C$4:$C$3072,WQBE_Loading!Q$4:Q$3072,,0,),"")</f>
        <v/>
      </c>
      <c r="AR1165">
        <f>_xlfn.XLOOKUP(C1165,UrbanHeat!$A$2:$A$1333,UrbanHeat!$B$2:$B$1333,,0,)</f>
        <v>10.064</v>
      </c>
      <c r="AS1165" s="25">
        <f>_xlfn.XLOOKUP($C1165,TNC_Loading!$A$2:$A$1332,TNC_Loading!B$2:B$1332,,0,)</f>
        <v>0.8</v>
      </c>
      <c r="AT1165" s="25">
        <f>_xlfn.XLOOKUP($C1165,TNC_Loading!$A$2:$A$1332,TNC_Loading!C$2:C$1332,,0,)</f>
        <v>0.01</v>
      </c>
      <c r="AU1165" s="25">
        <f>_xlfn.XLOOKUP($C1165,TNC_Loading!$A$2:$A$1332,TNC_Loading!D$2:D$1332,,0,)</f>
        <v>0.29099999999999998</v>
      </c>
      <c r="AV1165" s="25">
        <f>_xlfn.XLOOKUP($C1165,TNC_Loading!$A$2:$A$1332,TNC_Loading!E$2:E$1332,,0,)</f>
        <v>0.378</v>
      </c>
      <c r="AW1165" s="25">
        <f>_xlfn.XLOOKUP($C1165,TNC_Loading!$A$2:$A$1332,TNC_Loading!F$2:F$1332,,0,)</f>
        <v>14.779</v>
      </c>
      <c r="AX1165">
        <f>_xlfn.XLOOKUP(C1165,BIBI!$D$2:$D$1332,BIBI!$F$2:$F$1332,,0,)</f>
        <v>0</v>
      </c>
      <c r="AY1165">
        <f>_xlfn.XLOOKUP(C1165,FacilityCounts!$A$3:$A$1333,FacilityCounts!$B$3:$B$1333,,0,)</f>
        <v>0</v>
      </c>
      <c r="AZ1165">
        <f>_xlfn.XLOOKUP(C1165,FacilityCounts!$D$3:$D$1333,FacilityCounts!$E$3:$E$1333,,0,)</f>
        <v>0</v>
      </c>
      <c r="BA1165">
        <f>_xlfn.XLOOKUP(C1165,FacilityCounts!$G$3:$G$1333,FacilityCounts!$H$3:$H$1333,,0,)</f>
        <v>0</v>
      </c>
      <c r="BB1165">
        <f>IFERROR(_xlfn.XLOOKUP(C1165,'DA to P Sensitive Lakes'!$P$2:$P$44,'DA to P Sensitive Lakes'!$Q$2:$Q$44,,0,),0)</f>
        <v>0</v>
      </c>
      <c r="BC1165" s="25">
        <f>_xlfn.XLOOKUP(C1165,'Historic Runoff (mm)'!$A$2:$A$1332,'Historic Runoff (mm)'!$B$2:$B$1332,,0,)</f>
        <v>71.686999999999998</v>
      </c>
      <c r="BD1165">
        <f>_xlfn.XLOOKUP(C1165,DrainageComplaint!$A$2:$A$1332,DrainageComplaint!$B$2:$B$1332,,0,)</f>
        <v>0</v>
      </c>
      <c r="BE1165">
        <f>_xlfn.XLOOKUP(C1165,PAD_Area!$G$2:$G$1332,PAD_Area!$H$2:$H$1332,,0,)</f>
        <v>0</v>
      </c>
    </row>
    <row r="1166" spans="1:57" x14ac:dyDescent="0.2">
      <c r="A1166" s="2">
        <v>1163</v>
      </c>
      <c r="B1166" s="2">
        <v>1164</v>
      </c>
      <c r="C1166" s="20">
        <v>1501400</v>
      </c>
      <c r="D1166" s="3" t="s">
        <v>1117</v>
      </c>
      <c r="E1166" s="3" t="s">
        <v>1017</v>
      </c>
      <c r="F1166" s="3">
        <v>1131.4839999999999</v>
      </c>
      <c r="G1166" s="3">
        <v>35322.876630400002</v>
      </c>
      <c r="H1166" s="3">
        <v>49287244.269699998</v>
      </c>
      <c r="I1166" s="2">
        <v>0</v>
      </c>
      <c r="J1166" s="2">
        <v>2</v>
      </c>
      <c r="K1166" s="2">
        <v>0</v>
      </c>
      <c r="L1166" s="2">
        <v>0</v>
      </c>
      <c r="M1166" s="3">
        <v>0</v>
      </c>
      <c r="N1166" s="2">
        <f>_xlfn.XLOOKUP(C1166,Shellfish_Presence!$E$3:$E$1333,Shellfish_Presence!$G$3:$G$1333,,0,)</f>
        <v>0</v>
      </c>
      <c r="O1166" s="3">
        <v>0</v>
      </c>
      <c r="P1166" s="3">
        <v>0</v>
      </c>
      <c r="Q1166" s="2">
        <v>0</v>
      </c>
      <c r="R1166" s="3">
        <v>0.99999600648880005</v>
      </c>
      <c r="S1166" s="3">
        <v>0</v>
      </c>
      <c r="T1166" s="3">
        <v>0</v>
      </c>
      <c r="U1166" s="3">
        <v>0</v>
      </c>
      <c r="V1166" s="2">
        <v>0</v>
      </c>
      <c r="W1166" s="3" t="str">
        <f t="shared" si="36"/>
        <v/>
      </c>
      <c r="X1166" t="str">
        <f t="shared" si="37"/>
        <v/>
      </c>
      <c r="Y1166">
        <f>IFERROR(INDEX('Parcel Year'!$N$3:$N$1175,MATCH(KC_SPS_SubbasinAttributes!C1166,'Parcel Year'!$M$3:$M$1175,0)),0)</f>
        <v>0</v>
      </c>
      <c r="Z1166">
        <f>INDEX(Imperviousness!$B$2:$B$1332,MATCH(KC_SPS_SubbasinAttributes!C1166,Imperviousness!$A$2:$A$1332,0))</f>
        <v>0</v>
      </c>
      <c r="AA1166">
        <f>INDEX('Flow Duration Index'!$B$2:$B$1332,MATCH(KC_SPS_SubbasinAttributes!C1166,'Flow Duration Index'!$A$2:$A$1332,0))</f>
        <v>2.0379999999999998</v>
      </c>
      <c r="AB1166">
        <f>INDEX(Opportunity_Index!$G$2:$G$1333,MATCH(KC_SPS_SubbasinAttributes!C1166,Opportunity_Index!$F$2:$F$1333,0))</f>
        <v>0</v>
      </c>
      <c r="AC1166">
        <f>INDEX(Traffic!$B$2:$B$1332,MATCH(KC_SPS_SubbasinAttributes!C1166,Traffic!$A$2:$A$1332,0))</f>
        <v>0</v>
      </c>
      <c r="AD1166">
        <f>INDEX(EquityScore!$F$3:$F$1334,MATCH(KC_SPS_SubbasinAttributes!C1166,EquityScore!$E$3:$E$1334,0))</f>
        <v>1.6666666699999999</v>
      </c>
      <c r="AE1166" t="str">
        <f>IFERROR(INDEX(PavementCondition!$E$2:$E$669,MATCH(KC_SPS_SubbasinAttributes!C1166,PavementCondition!$D$2:$D$669,0)),"N/A")</f>
        <v>N/A</v>
      </c>
      <c r="AF1166">
        <f>INDEX(SpawnerMortality!$E$2:$E$1331,MATCH(KC_SPS_SubbasinAttributes!C1166,SpawnerMortality!$D$2:$D$1331,0))</f>
        <v>0</v>
      </c>
      <c r="AG1166" s="25" t="str">
        <f>IFERROR(_xlfn.XLOOKUP($C1166,WQBE_Loading!$C$4:$C$3072,WQBE_Loading!G$4:G$3072,,0,),"")</f>
        <v/>
      </c>
      <c r="AH1166" s="25" t="str">
        <f>IFERROR(_xlfn.XLOOKUP($C1166,WQBE_Loading!$C$4:$C$3072,WQBE_Loading!H$4:H$3072,,0,),"")</f>
        <v/>
      </c>
      <c r="AI1166" s="25" t="str">
        <f>IFERROR(_xlfn.XLOOKUP($C1166,WQBE_Loading!$C$4:$C$3072,WQBE_Loading!I$4:I$3072,,0,),"")</f>
        <v/>
      </c>
      <c r="AJ1166" s="25" t="str">
        <f>IFERROR(_xlfn.XLOOKUP($C1166,WQBE_Loading!$C$4:$C$3072,WQBE_Loading!J$4:J$3072,,0,),"")</f>
        <v/>
      </c>
      <c r="AK1166" s="25" t="str">
        <f>IFERROR(_xlfn.XLOOKUP($C1166,WQBE_Loading!$C$4:$C$3072,WQBE_Loading!K$4:K$3072,,0,),"")</f>
        <v/>
      </c>
      <c r="AL1166" s="25" t="str">
        <f>IFERROR(_xlfn.XLOOKUP($C1166,WQBE_Loading!$C$4:$C$3072,WQBE_Loading!L$4:L$3072,,0,),"")</f>
        <v/>
      </c>
      <c r="AM1166" s="25" t="str">
        <f>IFERROR(_xlfn.XLOOKUP($C1166,WQBE_Loading!$C$4:$C$3072,WQBE_Loading!M$4:M$3072,,0,),"")</f>
        <v/>
      </c>
      <c r="AN1166" s="25" t="str">
        <f>IFERROR(_xlfn.XLOOKUP($C1166,WQBE_Loading!$C$4:$C$3072,WQBE_Loading!N$4:N$3072,,0,),"")</f>
        <v/>
      </c>
      <c r="AO1166" s="25" t="str">
        <f>IFERROR(_xlfn.XLOOKUP($C1166,WQBE_Loading!$C$4:$C$3072,WQBE_Loading!O$4:O$3072,,0,),"")</f>
        <v/>
      </c>
      <c r="AP1166" s="25" t="str">
        <f>IFERROR(_xlfn.XLOOKUP($C1166,WQBE_Loading!$C$4:$C$3072,WQBE_Loading!P$4:P$3072,,0,),"")</f>
        <v/>
      </c>
      <c r="AQ1166" s="13" t="str">
        <f>IFERROR(_xlfn.XLOOKUP($C1166,WQBE_Loading!$C$4:$C$3072,WQBE_Loading!Q$4:Q$3072,,0,),"")</f>
        <v/>
      </c>
      <c r="AR1166">
        <f>_xlfn.XLOOKUP(C1166,UrbanHeat!$A$2:$A$1333,UrbanHeat!$B$2:$B$1333,,0,)</f>
        <v>10.462</v>
      </c>
      <c r="AS1166" s="25">
        <f>_xlfn.XLOOKUP($C1166,TNC_Loading!$A$2:$A$1332,TNC_Loading!B$2:B$1332,,0,)</f>
        <v>1.1970000000000001</v>
      </c>
      <c r="AT1166" s="25">
        <f>_xlfn.XLOOKUP($C1166,TNC_Loading!$A$2:$A$1332,TNC_Loading!C$2:C$1332,,0,)</f>
        <v>1.2E-2</v>
      </c>
      <c r="AU1166" s="25">
        <f>_xlfn.XLOOKUP($C1166,TNC_Loading!$A$2:$A$1332,TNC_Loading!D$2:D$1332,,0,)</f>
        <v>0.32700000000000001</v>
      </c>
      <c r="AV1166" s="25">
        <f>_xlfn.XLOOKUP($C1166,TNC_Loading!$A$2:$A$1332,TNC_Loading!E$2:E$1332,,0,)</f>
        <v>0.5</v>
      </c>
      <c r="AW1166" s="25">
        <f>_xlfn.XLOOKUP($C1166,TNC_Loading!$A$2:$A$1332,TNC_Loading!F$2:F$1332,,0,)</f>
        <v>22.988</v>
      </c>
      <c r="AX1166">
        <f>_xlfn.XLOOKUP(C1166,BIBI!$D$2:$D$1332,BIBI!$F$2:$F$1332,,0,)</f>
        <v>0</v>
      </c>
      <c r="AY1166">
        <f>_xlfn.XLOOKUP(C1166,FacilityCounts!$A$3:$A$1333,FacilityCounts!$B$3:$B$1333,,0,)</f>
        <v>0</v>
      </c>
      <c r="AZ1166">
        <f>_xlfn.XLOOKUP(C1166,FacilityCounts!$D$3:$D$1333,FacilityCounts!$E$3:$E$1333,,0,)</f>
        <v>0</v>
      </c>
      <c r="BA1166">
        <f>_xlfn.XLOOKUP(C1166,FacilityCounts!$G$3:$G$1333,FacilityCounts!$H$3:$H$1333,,0,)</f>
        <v>0</v>
      </c>
      <c r="BB1166">
        <f>IFERROR(_xlfn.XLOOKUP(C1166,'DA to P Sensitive Lakes'!$P$2:$P$44,'DA to P Sensitive Lakes'!$Q$2:$Q$44,,0,),0)</f>
        <v>0</v>
      </c>
      <c r="BC1166" s="25">
        <f>_xlfn.XLOOKUP(C1166,'Historic Runoff (mm)'!$A$2:$A$1332,'Historic Runoff (mm)'!$B$2:$B$1332,,0,)</f>
        <v>84.283000000000001</v>
      </c>
      <c r="BD1166">
        <f>_xlfn.XLOOKUP(C1166,DrainageComplaint!$A$2:$A$1332,DrainageComplaint!$B$2:$B$1332,,0,)</f>
        <v>0</v>
      </c>
      <c r="BE1166">
        <f>_xlfn.XLOOKUP(C1166,PAD_Area!$G$2:$G$1332,PAD_Area!$H$2:$H$1332,,0,)</f>
        <v>0</v>
      </c>
    </row>
    <row r="1167" spans="1:57" x14ac:dyDescent="0.2">
      <c r="A1167" s="2">
        <v>1164</v>
      </c>
      <c r="B1167" s="2">
        <v>1165</v>
      </c>
      <c r="C1167" s="20">
        <v>1501410</v>
      </c>
      <c r="D1167" s="3" t="s">
        <v>1116</v>
      </c>
      <c r="E1167" s="3" t="s">
        <v>1017</v>
      </c>
      <c r="F1167" s="3">
        <v>1252.327</v>
      </c>
      <c r="G1167" s="3">
        <v>48130.297683500001</v>
      </c>
      <c r="H1167" s="3">
        <v>54551150.6822</v>
      </c>
      <c r="I1167" s="2">
        <v>0</v>
      </c>
      <c r="J1167" s="2">
        <v>2</v>
      </c>
      <c r="K1167" s="2">
        <v>0</v>
      </c>
      <c r="L1167" s="2">
        <v>0</v>
      </c>
      <c r="M1167" s="3">
        <v>0</v>
      </c>
      <c r="N1167" s="2">
        <f>_xlfn.XLOOKUP(C1167,Shellfish_Presence!$E$3:$E$1333,Shellfish_Presence!$G$3:$G$1333,,0,)</f>
        <v>0</v>
      </c>
      <c r="O1167" s="3">
        <v>0</v>
      </c>
      <c r="P1167" s="3">
        <v>0</v>
      </c>
      <c r="Q1167" s="2">
        <v>0</v>
      </c>
      <c r="R1167" s="3">
        <v>1</v>
      </c>
      <c r="S1167" s="3">
        <v>0</v>
      </c>
      <c r="T1167" s="3">
        <v>0</v>
      </c>
      <c r="U1167" s="3">
        <v>0</v>
      </c>
      <c r="V1167" s="2">
        <v>0</v>
      </c>
      <c r="W1167" s="3" t="str">
        <f t="shared" si="36"/>
        <v/>
      </c>
      <c r="X1167" t="str">
        <f t="shared" si="37"/>
        <v/>
      </c>
      <c r="Y1167">
        <f>IFERROR(INDEX('Parcel Year'!$N$3:$N$1175,MATCH(KC_SPS_SubbasinAttributes!C1167,'Parcel Year'!$M$3:$M$1175,0)),0)</f>
        <v>0</v>
      </c>
      <c r="Z1167">
        <f>INDEX(Imperviousness!$B$2:$B$1332,MATCH(KC_SPS_SubbasinAttributes!C1167,Imperviousness!$A$2:$A$1332,0))</f>
        <v>0</v>
      </c>
      <c r="AA1167">
        <f>INDEX('Flow Duration Index'!$B$2:$B$1332,MATCH(KC_SPS_SubbasinAttributes!C1167,'Flow Duration Index'!$A$2:$A$1332,0))</f>
        <v>1.633</v>
      </c>
      <c r="AB1167">
        <f>INDEX(Opportunity_Index!$G$2:$G$1333,MATCH(KC_SPS_SubbasinAttributes!C1167,Opportunity_Index!$F$2:$F$1333,0))</f>
        <v>0</v>
      </c>
      <c r="AC1167">
        <f>INDEX(Traffic!$B$2:$B$1332,MATCH(KC_SPS_SubbasinAttributes!C1167,Traffic!$A$2:$A$1332,0))</f>
        <v>0</v>
      </c>
      <c r="AD1167">
        <f>INDEX(EquityScore!$F$3:$F$1334,MATCH(KC_SPS_SubbasinAttributes!C1167,EquityScore!$E$3:$E$1334,0))</f>
        <v>1.6666666699999999</v>
      </c>
      <c r="AE1167" t="str">
        <f>IFERROR(INDEX(PavementCondition!$E$2:$E$669,MATCH(KC_SPS_SubbasinAttributes!C1167,PavementCondition!$D$2:$D$669,0)),"N/A")</f>
        <v>N/A</v>
      </c>
      <c r="AF1167">
        <f>INDEX(SpawnerMortality!$E$2:$E$1331,MATCH(KC_SPS_SubbasinAttributes!C1167,SpawnerMortality!$D$2:$D$1331,0))</f>
        <v>4.6036556000000006E-2</v>
      </c>
      <c r="AG1167" s="25" t="str">
        <f>IFERROR(_xlfn.XLOOKUP($C1167,WQBE_Loading!$C$4:$C$3072,WQBE_Loading!G$4:G$3072,,0,),"")</f>
        <v/>
      </c>
      <c r="AH1167" s="25" t="str">
        <f>IFERROR(_xlfn.XLOOKUP($C1167,WQBE_Loading!$C$4:$C$3072,WQBE_Loading!H$4:H$3072,,0,),"")</f>
        <v/>
      </c>
      <c r="AI1167" s="25" t="str">
        <f>IFERROR(_xlfn.XLOOKUP($C1167,WQBE_Loading!$C$4:$C$3072,WQBE_Loading!I$4:I$3072,,0,),"")</f>
        <v/>
      </c>
      <c r="AJ1167" s="25" t="str">
        <f>IFERROR(_xlfn.XLOOKUP($C1167,WQBE_Loading!$C$4:$C$3072,WQBE_Loading!J$4:J$3072,,0,),"")</f>
        <v/>
      </c>
      <c r="AK1167" s="25" t="str">
        <f>IFERROR(_xlfn.XLOOKUP($C1167,WQBE_Loading!$C$4:$C$3072,WQBE_Loading!K$4:K$3072,,0,),"")</f>
        <v/>
      </c>
      <c r="AL1167" s="25" t="str">
        <f>IFERROR(_xlfn.XLOOKUP($C1167,WQBE_Loading!$C$4:$C$3072,WQBE_Loading!L$4:L$3072,,0,),"")</f>
        <v/>
      </c>
      <c r="AM1167" s="25" t="str">
        <f>IFERROR(_xlfn.XLOOKUP($C1167,WQBE_Loading!$C$4:$C$3072,WQBE_Loading!M$4:M$3072,,0,),"")</f>
        <v/>
      </c>
      <c r="AN1167" s="25" t="str">
        <f>IFERROR(_xlfn.XLOOKUP($C1167,WQBE_Loading!$C$4:$C$3072,WQBE_Loading!N$4:N$3072,,0,),"")</f>
        <v/>
      </c>
      <c r="AO1167" s="25" t="str">
        <f>IFERROR(_xlfn.XLOOKUP($C1167,WQBE_Loading!$C$4:$C$3072,WQBE_Loading!O$4:O$3072,,0,),"")</f>
        <v/>
      </c>
      <c r="AP1167" s="25" t="str">
        <f>IFERROR(_xlfn.XLOOKUP($C1167,WQBE_Loading!$C$4:$C$3072,WQBE_Loading!P$4:P$3072,,0,),"")</f>
        <v/>
      </c>
      <c r="AQ1167" s="13" t="str">
        <f>IFERROR(_xlfn.XLOOKUP($C1167,WQBE_Loading!$C$4:$C$3072,WQBE_Loading!Q$4:Q$3072,,0,),"")</f>
        <v/>
      </c>
      <c r="AR1167">
        <f>_xlfn.XLOOKUP(C1167,UrbanHeat!$A$2:$A$1333,UrbanHeat!$B$2:$B$1333,,0,)</f>
        <v>9.9049999999999994</v>
      </c>
      <c r="AS1167" s="25">
        <f>_xlfn.XLOOKUP($C1167,TNC_Loading!$A$2:$A$1332,TNC_Loading!B$2:B$1332,,0,)</f>
        <v>0.94799999999999995</v>
      </c>
      <c r="AT1167" s="25">
        <f>_xlfn.XLOOKUP($C1167,TNC_Loading!$A$2:$A$1332,TNC_Loading!C$2:C$1332,,0,)</f>
        <v>1.2999999999999999E-2</v>
      </c>
      <c r="AU1167" s="25">
        <f>_xlfn.XLOOKUP($C1167,TNC_Loading!$A$2:$A$1332,TNC_Loading!D$2:D$1332,,0,)</f>
        <v>0.23699999999999999</v>
      </c>
      <c r="AV1167" s="25">
        <f>_xlfn.XLOOKUP($C1167,TNC_Loading!$A$2:$A$1332,TNC_Loading!E$2:E$1332,,0,)</f>
        <v>0.45400000000000001</v>
      </c>
      <c r="AW1167" s="25">
        <f>_xlfn.XLOOKUP($C1167,TNC_Loading!$A$2:$A$1332,TNC_Loading!F$2:F$1332,,0,)</f>
        <v>16.855</v>
      </c>
      <c r="AX1167">
        <f>_xlfn.XLOOKUP(C1167,BIBI!$D$2:$D$1332,BIBI!$F$2:$F$1332,,0,)</f>
        <v>0</v>
      </c>
      <c r="AY1167">
        <f>_xlfn.XLOOKUP(C1167,FacilityCounts!$A$3:$A$1333,FacilityCounts!$B$3:$B$1333,,0,)</f>
        <v>0</v>
      </c>
      <c r="AZ1167">
        <f>_xlfn.XLOOKUP(C1167,FacilityCounts!$D$3:$D$1333,FacilityCounts!$E$3:$E$1333,,0,)</f>
        <v>0</v>
      </c>
      <c r="BA1167">
        <f>_xlfn.XLOOKUP(C1167,FacilityCounts!$G$3:$G$1333,FacilityCounts!$H$3:$H$1333,,0,)</f>
        <v>0</v>
      </c>
      <c r="BB1167">
        <f>IFERROR(_xlfn.XLOOKUP(C1167,'DA to P Sensitive Lakes'!$P$2:$P$44,'DA to P Sensitive Lakes'!$Q$2:$Q$44,,0,),0)</f>
        <v>0</v>
      </c>
      <c r="BC1167" s="25">
        <f>_xlfn.XLOOKUP(C1167,'Historic Runoff (mm)'!$A$2:$A$1332,'Historic Runoff (mm)'!$B$2:$B$1332,,0,)</f>
        <v>96.090999999999994</v>
      </c>
      <c r="BD1167">
        <f>_xlfn.XLOOKUP(C1167,DrainageComplaint!$A$2:$A$1332,DrainageComplaint!$B$2:$B$1332,,0,)</f>
        <v>0</v>
      </c>
      <c r="BE1167">
        <f>_xlfn.XLOOKUP(C1167,PAD_Area!$G$2:$G$1332,PAD_Area!$H$2:$H$1332,,0,)</f>
        <v>0</v>
      </c>
    </row>
    <row r="1168" spans="1:57" x14ac:dyDescent="0.2">
      <c r="A1168" s="2">
        <v>1165</v>
      </c>
      <c r="B1168" s="2">
        <v>1166</v>
      </c>
      <c r="C1168" s="20">
        <v>1501420</v>
      </c>
      <c r="D1168" s="3" t="s">
        <v>1115</v>
      </c>
      <c r="E1168" s="3" t="s">
        <v>1017</v>
      </c>
      <c r="F1168" s="3">
        <v>3680.2</v>
      </c>
      <c r="G1168" s="3">
        <v>86852.1657977</v>
      </c>
      <c r="H1168" s="3">
        <v>160308855.82600001</v>
      </c>
      <c r="I1168" s="2">
        <v>0</v>
      </c>
      <c r="J1168" s="2">
        <v>2</v>
      </c>
      <c r="K1168" s="2">
        <v>0</v>
      </c>
      <c r="L1168" s="2">
        <v>0</v>
      </c>
      <c r="M1168" s="3">
        <v>0</v>
      </c>
      <c r="N1168" s="2">
        <f>_xlfn.XLOOKUP(C1168,Shellfish_Presence!$E$3:$E$1333,Shellfish_Presence!$G$3:$G$1333,,0,)</f>
        <v>0</v>
      </c>
      <c r="O1168" s="3">
        <v>0</v>
      </c>
      <c r="P1168" s="3">
        <v>0</v>
      </c>
      <c r="Q1168" s="2">
        <v>0</v>
      </c>
      <c r="R1168" s="3">
        <v>1</v>
      </c>
      <c r="S1168" s="3">
        <v>0</v>
      </c>
      <c r="T1168" s="3">
        <v>2781.429931640625</v>
      </c>
      <c r="U1168" s="3">
        <v>0</v>
      </c>
      <c r="V1168" s="2">
        <v>0</v>
      </c>
      <c r="W1168" s="3">
        <f t="shared" si="36"/>
        <v>0</v>
      </c>
      <c r="X1168">
        <f t="shared" si="37"/>
        <v>0</v>
      </c>
      <c r="Y1168">
        <f>IFERROR(INDEX('Parcel Year'!$N$3:$N$1175,MATCH(KC_SPS_SubbasinAttributes!C1168,'Parcel Year'!$M$3:$M$1175,0)),0)</f>
        <v>0</v>
      </c>
      <c r="Z1168">
        <f>INDEX(Imperviousness!$B$2:$B$1332,MATCH(KC_SPS_SubbasinAttributes!C1168,Imperviousness!$A$2:$A$1332,0))</f>
        <v>1E-3</v>
      </c>
      <c r="AA1168">
        <f>INDEX('Flow Duration Index'!$B$2:$B$1332,MATCH(KC_SPS_SubbasinAttributes!C1168,'Flow Duration Index'!$A$2:$A$1332,0))</f>
        <v>1.917</v>
      </c>
      <c r="AB1168">
        <f>INDEX(Opportunity_Index!$G$2:$G$1333,MATCH(KC_SPS_SubbasinAttributes!C1168,Opportunity_Index!$F$2:$F$1333,0))</f>
        <v>0</v>
      </c>
      <c r="AC1168">
        <f>INDEX(Traffic!$B$2:$B$1332,MATCH(KC_SPS_SubbasinAttributes!C1168,Traffic!$A$2:$A$1332,0))</f>
        <v>4.5750000000000002</v>
      </c>
      <c r="AD1168">
        <f>INDEX(EquityScore!$F$3:$F$1334,MATCH(KC_SPS_SubbasinAttributes!C1168,EquityScore!$E$3:$E$1334,0))</f>
        <v>1.6666666699999999</v>
      </c>
      <c r="AE1168">
        <f>IFERROR(INDEX(PavementCondition!$E$2:$E$669,MATCH(KC_SPS_SubbasinAttributes!C1168,PavementCondition!$D$2:$D$669,0)),"N/A")</f>
        <v>0</v>
      </c>
      <c r="AF1168">
        <f>INDEX(SpawnerMortality!$E$2:$E$1331,MATCH(KC_SPS_SubbasinAttributes!C1168,SpawnerMortality!$D$2:$D$1331,0))</f>
        <v>0</v>
      </c>
      <c r="AG1168" s="25" t="str">
        <f>IFERROR(_xlfn.XLOOKUP($C1168,WQBE_Loading!$C$4:$C$3072,WQBE_Loading!G$4:G$3072,,0,),"")</f>
        <v/>
      </c>
      <c r="AH1168" s="25" t="str">
        <f>IFERROR(_xlfn.XLOOKUP($C1168,WQBE_Loading!$C$4:$C$3072,WQBE_Loading!H$4:H$3072,,0,),"")</f>
        <v/>
      </c>
      <c r="AI1168" s="25" t="str">
        <f>IFERROR(_xlfn.XLOOKUP($C1168,WQBE_Loading!$C$4:$C$3072,WQBE_Loading!I$4:I$3072,,0,),"")</f>
        <v/>
      </c>
      <c r="AJ1168" s="25" t="str">
        <f>IFERROR(_xlfn.XLOOKUP($C1168,WQBE_Loading!$C$4:$C$3072,WQBE_Loading!J$4:J$3072,,0,),"")</f>
        <v/>
      </c>
      <c r="AK1168" s="25" t="str">
        <f>IFERROR(_xlfn.XLOOKUP($C1168,WQBE_Loading!$C$4:$C$3072,WQBE_Loading!K$4:K$3072,,0,),"")</f>
        <v/>
      </c>
      <c r="AL1168" s="25" t="str">
        <f>IFERROR(_xlfn.XLOOKUP($C1168,WQBE_Loading!$C$4:$C$3072,WQBE_Loading!L$4:L$3072,,0,),"")</f>
        <v/>
      </c>
      <c r="AM1168" s="25" t="str">
        <f>IFERROR(_xlfn.XLOOKUP($C1168,WQBE_Loading!$C$4:$C$3072,WQBE_Loading!M$4:M$3072,,0,),"")</f>
        <v/>
      </c>
      <c r="AN1168" s="25" t="str">
        <f>IFERROR(_xlfn.XLOOKUP($C1168,WQBE_Loading!$C$4:$C$3072,WQBE_Loading!N$4:N$3072,,0,),"")</f>
        <v/>
      </c>
      <c r="AO1168" s="25" t="str">
        <f>IFERROR(_xlfn.XLOOKUP($C1168,WQBE_Loading!$C$4:$C$3072,WQBE_Loading!O$4:O$3072,,0,),"")</f>
        <v/>
      </c>
      <c r="AP1168" s="25" t="str">
        <f>IFERROR(_xlfn.XLOOKUP($C1168,WQBE_Loading!$C$4:$C$3072,WQBE_Loading!P$4:P$3072,,0,),"")</f>
        <v/>
      </c>
      <c r="AQ1168" s="13" t="str">
        <f>IFERROR(_xlfn.XLOOKUP($C1168,WQBE_Loading!$C$4:$C$3072,WQBE_Loading!Q$4:Q$3072,,0,),"")</f>
        <v/>
      </c>
      <c r="AR1168">
        <f>_xlfn.XLOOKUP(C1168,UrbanHeat!$A$2:$A$1333,UrbanHeat!$B$2:$B$1333,,0,)</f>
        <v>10.176</v>
      </c>
      <c r="AS1168" s="25">
        <f>_xlfn.XLOOKUP($C1168,TNC_Loading!$A$2:$A$1332,TNC_Loading!B$2:B$1332,,0,)</f>
        <v>1.0049999999999999</v>
      </c>
      <c r="AT1168" s="25">
        <f>_xlfn.XLOOKUP($C1168,TNC_Loading!$A$2:$A$1332,TNC_Loading!C$2:C$1332,,0,)</f>
        <v>1.6E-2</v>
      </c>
      <c r="AU1168" s="25">
        <f>_xlfn.XLOOKUP($C1168,TNC_Loading!$A$2:$A$1332,TNC_Loading!D$2:D$1332,,0,)</f>
        <v>0.33700000000000002</v>
      </c>
      <c r="AV1168" s="25">
        <f>_xlfn.XLOOKUP($C1168,TNC_Loading!$A$2:$A$1332,TNC_Loading!E$2:E$1332,,0,)</f>
        <v>0.54100000000000004</v>
      </c>
      <c r="AW1168" s="25">
        <f>_xlfn.XLOOKUP($C1168,TNC_Loading!$A$2:$A$1332,TNC_Loading!F$2:F$1332,,0,)</f>
        <v>18.797000000000001</v>
      </c>
      <c r="AX1168">
        <f>_xlfn.XLOOKUP(C1168,BIBI!$D$2:$D$1332,BIBI!$F$2:$F$1332,,0,)</f>
        <v>0</v>
      </c>
      <c r="AY1168">
        <f>_xlfn.XLOOKUP(C1168,FacilityCounts!$A$3:$A$1333,FacilityCounts!$B$3:$B$1333,,0,)</f>
        <v>0</v>
      </c>
      <c r="AZ1168">
        <f>_xlfn.XLOOKUP(C1168,FacilityCounts!$D$3:$D$1333,FacilityCounts!$E$3:$E$1333,,0,)</f>
        <v>0</v>
      </c>
      <c r="BA1168">
        <f>_xlfn.XLOOKUP(C1168,FacilityCounts!$G$3:$G$1333,FacilityCounts!$H$3:$H$1333,,0,)</f>
        <v>0</v>
      </c>
      <c r="BB1168">
        <f>IFERROR(_xlfn.XLOOKUP(C1168,'DA to P Sensitive Lakes'!$P$2:$P$44,'DA to P Sensitive Lakes'!$Q$2:$Q$44,,0,),0)</f>
        <v>0</v>
      </c>
      <c r="BC1168" s="25">
        <f>_xlfn.XLOOKUP(C1168,'Historic Runoff (mm)'!$A$2:$A$1332,'Historic Runoff (mm)'!$B$2:$B$1332,,0,)</f>
        <v>93.296999999999997</v>
      </c>
      <c r="BD1168">
        <f>_xlfn.XLOOKUP(C1168,DrainageComplaint!$A$2:$A$1332,DrainageComplaint!$B$2:$B$1332,,0,)</f>
        <v>0</v>
      </c>
      <c r="BE1168">
        <f>_xlfn.XLOOKUP(C1168,PAD_Area!$G$2:$G$1332,PAD_Area!$H$2:$H$1332,,0,)</f>
        <v>0</v>
      </c>
    </row>
    <row r="1169" spans="1:57" x14ac:dyDescent="0.2">
      <c r="A1169" s="2">
        <v>1166</v>
      </c>
      <c r="B1169" s="2">
        <v>1167</v>
      </c>
      <c r="C1169" s="20">
        <v>1501430</v>
      </c>
      <c r="D1169" s="3" t="s">
        <v>1112</v>
      </c>
      <c r="E1169" s="3" t="s">
        <v>1017</v>
      </c>
      <c r="F1169" s="3">
        <v>1171.0440000000001</v>
      </c>
      <c r="G1169" s="3">
        <v>44347.257275600001</v>
      </c>
      <c r="H1169" s="3">
        <v>51010484.817400001</v>
      </c>
      <c r="I1169" s="2">
        <v>0</v>
      </c>
      <c r="J1169" s="2">
        <v>2</v>
      </c>
      <c r="K1169" s="2">
        <v>0</v>
      </c>
      <c r="L1169" s="2">
        <v>0</v>
      </c>
      <c r="M1169" s="3">
        <v>0</v>
      </c>
      <c r="N1169" s="2">
        <f>_xlfn.XLOOKUP(C1169,Shellfish_Presence!$E$3:$E$1333,Shellfish_Presence!$G$3:$G$1333,,0,)</f>
        <v>0</v>
      </c>
      <c r="O1169" s="3">
        <v>0</v>
      </c>
      <c r="P1169" s="3">
        <v>0</v>
      </c>
      <c r="Q1169" s="2">
        <v>1</v>
      </c>
      <c r="R1169" s="3">
        <v>0.99999701976776123</v>
      </c>
      <c r="S1169" s="3">
        <v>0</v>
      </c>
      <c r="T1169" s="3">
        <v>0</v>
      </c>
      <c r="U1169" s="3">
        <v>0</v>
      </c>
      <c r="V1169" s="2">
        <v>0</v>
      </c>
      <c r="W1169" s="3" t="str">
        <f t="shared" si="36"/>
        <v/>
      </c>
      <c r="X1169" t="str">
        <f t="shared" si="37"/>
        <v/>
      </c>
      <c r="Y1169">
        <f>IFERROR(INDEX('Parcel Year'!$N$3:$N$1175,MATCH(KC_SPS_SubbasinAttributes!C1169,'Parcel Year'!$M$3:$M$1175,0)),0)</f>
        <v>4.1175399019266479E-6</v>
      </c>
      <c r="Z1169">
        <f>INDEX(Imperviousness!$B$2:$B$1332,MATCH(KC_SPS_SubbasinAttributes!C1169,Imperviousness!$A$2:$A$1332,0))</f>
        <v>0</v>
      </c>
      <c r="AA1169">
        <f>INDEX('Flow Duration Index'!$B$2:$B$1332,MATCH(KC_SPS_SubbasinAttributes!C1169,'Flow Duration Index'!$A$2:$A$1332,0))</f>
        <v>1.6930000000000001</v>
      </c>
      <c r="AB1169">
        <f>INDEX(Opportunity_Index!$G$2:$G$1333,MATCH(KC_SPS_SubbasinAttributes!C1169,Opportunity_Index!$F$2:$F$1333,0))</f>
        <v>0</v>
      </c>
      <c r="AC1169">
        <f>INDEX(Traffic!$B$2:$B$1332,MATCH(KC_SPS_SubbasinAttributes!C1169,Traffic!$A$2:$A$1332,0))</f>
        <v>49.52</v>
      </c>
      <c r="AD1169">
        <f>INDEX(EquityScore!$F$3:$F$1334,MATCH(KC_SPS_SubbasinAttributes!C1169,EquityScore!$E$3:$E$1334,0))</f>
        <v>1.6666666699999999</v>
      </c>
      <c r="AE1169" t="str">
        <f>IFERROR(INDEX(PavementCondition!$E$2:$E$669,MATCH(KC_SPS_SubbasinAttributes!C1169,PavementCondition!$D$2:$D$669,0)),"N/A")</f>
        <v>N/A</v>
      </c>
      <c r="AF1169">
        <f>INDEX(SpawnerMortality!$E$2:$E$1331,MATCH(KC_SPS_SubbasinAttributes!C1169,SpawnerMortality!$D$2:$D$1331,0))</f>
        <v>6.8220294000000001E-2</v>
      </c>
      <c r="AG1169" s="25" t="str">
        <f>IFERROR(_xlfn.XLOOKUP($C1169,WQBE_Loading!$C$4:$C$3072,WQBE_Loading!G$4:G$3072,,0,),"")</f>
        <v/>
      </c>
      <c r="AH1169" s="25" t="str">
        <f>IFERROR(_xlfn.XLOOKUP($C1169,WQBE_Loading!$C$4:$C$3072,WQBE_Loading!H$4:H$3072,,0,),"")</f>
        <v/>
      </c>
      <c r="AI1169" s="25" t="str">
        <f>IFERROR(_xlfn.XLOOKUP($C1169,WQBE_Loading!$C$4:$C$3072,WQBE_Loading!I$4:I$3072,,0,),"")</f>
        <v/>
      </c>
      <c r="AJ1169" s="25" t="str">
        <f>IFERROR(_xlfn.XLOOKUP($C1169,WQBE_Loading!$C$4:$C$3072,WQBE_Loading!J$4:J$3072,,0,),"")</f>
        <v/>
      </c>
      <c r="AK1169" s="25" t="str">
        <f>IFERROR(_xlfn.XLOOKUP($C1169,WQBE_Loading!$C$4:$C$3072,WQBE_Loading!K$4:K$3072,,0,),"")</f>
        <v/>
      </c>
      <c r="AL1169" s="25" t="str">
        <f>IFERROR(_xlfn.XLOOKUP($C1169,WQBE_Loading!$C$4:$C$3072,WQBE_Loading!L$4:L$3072,,0,),"")</f>
        <v/>
      </c>
      <c r="AM1169" s="25" t="str">
        <f>IFERROR(_xlfn.XLOOKUP($C1169,WQBE_Loading!$C$4:$C$3072,WQBE_Loading!M$4:M$3072,,0,),"")</f>
        <v/>
      </c>
      <c r="AN1169" s="25" t="str">
        <f>IFERROR(_xlfn.XLOOKUP($C1169,WQBE_Loading!$C$4:$C$3072,WQBE_Loading!N$4:N$3072,,0,),"")</f>
        <v/>
      </c>
      <c r="AO1169" s="25" t="str">
        <f>IFERROR(_xlfn.XLOOKUP($C1169,WQBE_Loading!$C$4:$C$3072,WQBE_Loading!O$4:O$3072,,0,),"")</f>
        <v/>
      </c>
      <c r="AP1169" s="25" t="str">
        <f>IFERROR(_xlfn.XLOOKUP($C1169,WQBE_Loading!$C$4:$C$3072,WQBE_Loading!P$4:P$3072,,0,),"")</f>
        <v/>
      </c>
      <c r="AQ1169" s="13" t="str">
        <f>IFERROR(_xlfn.XLOOKUP($C1169,WQBE_Loading!$C$4:$C$3072,WQBE_Loading!Q$4:Q$3072,,0,),"")</f>
        <v/>
      </c>
      <c r="AR1169">
        <f>_xlfn.XLOOKUP(C1169,UrbanHeat!$A$2:$A$1333,UrbanHeat!$B$2:$B$1333,,0,)</f>
        <v>10.241</v>
      </c>
      <c r="AS1169" s="25">
        <f>_xlfn.XLOOKUP($C1169,TNC_Loading!$A$2:$A$1332,TNC_Loading!B$2:B$1332,,0,)</f>
        <v>0.56999999999999995</v>
      </c>
      <c r="AT1169" s="25">
        <f>_xlfn.XLOOKUP($C1169,TNC_Loading!$A$2:$A$1332,TNC_Loading!C$2:C$1332,,0,)</f>
        <v>1.2E-2</v>
      </c>
      <c r="AU1169" s="25">
        <f>_xlfn.XLOOKUP($C1169,TNC_Loading!$A$2:$A$1332,TNC_Loading!D$2:D$1332,,0,)</f>
        <v>0.504</v>
      </c>
      <c r="AV1169" s="25">
        <f>_xlfn.XLOOKUP($C1169,TNC_Loading!$A$2:$A$1332,TNC_Loading!E$2:E$1332,,0,)</f>
        <v>0.34499999999999997</v>
      </c>
      <c r="AW1169" s="25">
        <f>_xlfn.XLOOKUP($C1169,TNC_Loading!$A$2:$A$1332,TNC_Loading!F$2:F$1332,,0,)</f>
        <v>10.114000000000001</v>
      </c>
      <c r="AX1169">
        <f>_xlfn.XLOOKUP(C1169,BIBI!$D$2:$D$1332,BIBI!$F$2:$F$1332,,0,)</f>
        <v>0</v>
      </c>
      <c r="AY1169">
        <f>_xlfn.XLOOKUP(C1169,FacilityCounts!$A$3:$A$1333,FacilityCounts!$B$3:$B$1333,,0,)</f>
        <v>0</v>
      </c>
      <c r="AZ1169">
        <f>_xlfn.XLOOKUP(C1169,FacilityCounts!$D$3:$D$1333,FacilityCounts!$E$3:$E$1333,,0,)</f>
        <v>0</v>
      </c>
      <c r="BA1169">
        <f>_xlfn.XLOOKUP(C1169,FacilityCounts!$G$3:$G$1333,FacilityCounts!$H$3:$H$1333,,0,)</f>
        <v>0</v>
      </c>
      <c r="BB1169">
        <f>IFERROR(_xlfn.XLOOKUP(C1169,'DA to P Sensitive Lakes'!$P$2:$P$44,'DA to P Sensitive Lakes'!$Q$2:$Q$44,,0,),0)</f>
        <v>0</v>
      </c>
      <c r="BC1169" s="25">
        <f>_xlfn.XLOOKUP(C1169,'Historic Runoff (mm)'!$A$2:$A$1332,'Historic Runoff (mm)'!$B$2:$B$1332,,0,)</f>
        <v>44.055999999999997</v>
      </c>
      <c r="BD1169">
        <f>_xlfn.XLOOKUP(C1169,DrainageComplaint!$A$2:$A$1332,DrainageComplaint!$B$2:$B$1332,,0,)</f>
        <v>0</v>
      </c>
      <c r="BE1169">
        <f>_xlfn.XLOOKUP(C1169,PAD_Area!$G$2:$G$1332,PAD_Area!$H$2:$H$1332,,0,)</f>
        <v>0</v>
      </c>
    </row>
    <row r="1170" spans="1:57" x14ac:dyDescent="0.2">
      <c r="A1170" s="2">
        <v>1167</v>
      </c>
      <c r="B1170" s="2">
        <v>1168</v>
      </c>
      <c r="C1170" s="20">
        <v>1501440</v>
      </c>
      <c r="D1170" s="3" t="s">
        <v>1068</v>
      </c>
      <c r="E1170" s="3" t="s">
        <v>1017</v>
      </c>
      <c r="F1170" s="3">
        <v>34.234000000000002</v>
      </c>
      <c r="G1170" s="3">
        <v>7737.1633302</v>
      </c>
      <c r="H1170" s="3">
        <v>1491243.8988300001</v>
      </c>
      <c r="I1170" s="2">
        <v>0</v>
      </c>
      <c r="J1170" s="2">
        <v>2</v>
      </c>
      <c r="K1170" s="2">
        <v>0</v>
      </c>
      <c r="L1170" s="2">
        <v>1</v>
      </c>
      <c r="M1170" s="3">
        <v>0</v>
      </c>
      <c r="N1170" s="2">
        <f>_xlfn.XLOOKUP(C1170,Shellfish_Presence!$E$3:$E$1333,Shellfish_Presence!$G$3:$G$1333,,0,)</f>
        <v>0</v>
      </c>
      <c r="O1170" s="3">
        <v>0</v>
      </c>
      <c r="P1170" s="3">
        <v>0</v>
      </c>
      <c r="Q1170" s="2">
        <v>1</v>
      </c>
      <c r="R1170" s="3">
        <v>1.0000100135803223</v>
      </c>
      <c r="S1170" s="3">
        <v>0</v>
      </c>
      <c r="T1170" s="3">
        <v>401.42898559570313</v>
      </c>
      <c r="U1170" s="3">
        <v>0</v>
      </c>
      <c r="V1170" s="2">
        <v>0</v>
      </c>
      <c r="W1170" s="3">
        <f t="shared" si="36"/>
        <v>0</v>
      </c>
      <c r="X1170">
        <f t="shared" si="37"/>
        <v>0</v>
      </c>
      <c r="Y1170">
        <f>IFERROR(INDEX('Parcel Year'!$N$3:$N$1175,MATCH(KC_SPS_SubbasinAttributes!C1170,'Parcel Year'!$M$3:$M$1175,0)),0)</f>
        <v>0.62110501527786255</v>
      </c>
      <c r="Z1170">
        <f>INDEX(Imperviousness!$B$2:$B$1332,MATCH(KC_SPS_SubbasinAttributes!C1170,Imperviousness!$A$2:$A$1332,0))</f>
        <v>0</v>
      </c>
      <c r="AA1170">
        <f>INDEX('Flow Duration Index'!$B$2:$B$1332,MATCH(KC_SPS_SubbasinAttributes!C1170,'Flow Duration Index'!$A$2:$A$1332,0))</f>
        <v>2.5449999999999999</v>
      </c>
      <c r="AB1170">
        <f>INDEX(Opportunity_Index!$G$2:$G$1333,MATCH(KC_SPS_SubbasinAttributes!C1170,Opportunity_Index!$F$2:$F$1333,0))</f>
        <v>0</v>
      </c>
      <c r="AC1170">
        <f>INDEX(Traffic!$B$2:$B$1332,MATCH(KC_SPS_SubbasinAttributes!C1170,Traffic!$A$2:$A$1332,0))</f>
        <v>26.422000000000001</v>
      </c>
      <c r="AD1170">
        <f>INDEX(EquityScore!$F$3:$F$1334,MATCH(KC_SPS_SubbasinAttributes!C1170,EquityScore!$E$3:$E$1334,0))</f>
        <v>1</v>
      </c>
      <c r="AE1170">
        <f>IFERROR(INDEX(PavementCondition!$E$2:$E$669,MATCH(KC_SPS_SubbasinAttributes!C1170,PavementCondition!$D$2:$D$669,0)),"N/A")</f>
        <v>35.5</v>
      </c>
      <c r="AF1170">
        <f>INDEX(SpawnerMortality!$E$2:$E$1331,MATCH(KC_SPS_SubbasinAttributes!C1170,SpawnerMortality!$D$2:$D$1331,0))</f>
        <v>0.15165622100000001</v>
      </c>
      <c r="AG1170" s="25" t="str">
        <f>IFERROR(_xlfn.XLOOKUP($C1170,WQBE_Loading!$C$4:$C$3072,WQBE_Loading!G$4:G$3072,,0,),"")</f>
        <v/>
      </c>
      <c r="AH1170" s="25" t="str">
        <f>IFERROR(_xlfn.XLOOKUP($C1170,WQBE_Loading!$C$4:$C$3072,WQBE_Loading!H$4:H$3072,,0,),"")</f>
        <v/>
      </c>
      <c r="AI1170" s="25" t="str">
        <f>IFERROR(_xlfn.XLOOKUP($C1170,WQBE_Loading!$C$4:$C$3072,WQBE_Loading!I$4:I$3072,,0,),"")</f>
        <v/>
      </c>
      <c r="AJ1170" s="25" t="str">
        <f>IFERROR(_xlfn.XLOOKUP($C1170,WQBE_Loading!$C$4:$C$3072,WQBE_Loading!J$4:J$3072,,0,),"")</f>
        <v/>
      </c>
      <c r="AK1170" s="25" t="str">
        <f>IFERROR(_xlfn.XLOOKUP($C1170,WQBE_Loading!$C$4:$C$3072,WQBE_Loading!K$4:K$3072,,0,),"")</f>
        <v/>
      </c>
      <c r="AL1170" s="25" t="str">
        <f>IFERROR(_xlfn.XLOOKUP($C1170,WQBE_Loading!$C$4:$C$3072,WQBE_Loading!L$4:L$3072,,0,),"")</f>
        <v/>
      </c>
      <c r="AM1170" s="25" t="str">
        <f>IFERROR(_xlfn.XLOOKUP($C1170,WQBE_Loading!$C$4:$C$3072,WQBE_Loading!M$4:M$3072,,0,),"")</f>
        <v/>
      </c>
      <c r="AN1170" s="25" t="str">
        <f>IFERROR(_xlfn.XLOOKUP($C1170,WQBE_Loading!$C$4:$C$3072,WQBE_Loading!N$4:N$3072,,0,),"")</f>
        <v/>
      </c>
      <c r="AO1170" s="25" t="str">
        <f>IFERROR(_xlfn.XLOOKUP($C1170,WQBE_Loading!$C$4:$C$3072,WQBE_Loading!O$4:O$3072,,0,),"")</f>
        <v/>
      </c>
      <c r="AP1170" s="25" t="str">
        <f>IFERROR(_xlfn.XLOOKUP($C1170,WQBE_Loading!$C$4:$C$3072,WQBE_Loading!P$4:P$3072,,0,),"")</f>
        <v/>
      </c>
      <c r="AQ1170" s="13" t="str">
        <f>IFERROR(_xlfn.XLOOKUP($C1170,WQBE_Loading!$C$4:$C$3072,WQBE_Loading!Q$4:Q$3072,,0,),"")</f>
        <v/>
      </c>
      <c r="AR1170">
        <f>_xlfn.XLOOKUP(C1170,UrbanHeat!$A$2:$A$1333,UrbanHeat!$B$2:$B$1333,,0,)</f>
        <v>11.728</v>
      </c>
      <c r="AS1170" s="25">
        <f>_xlfn.XLOOKUP($C1170,TNC_Loading!$A$2:$A$1332,TNC_Loading!B$2:B$1332,,0,)</f>
        <v>3.6150000000000002</v>
      </c>
      <c r="AT1170" s="25">
        <f>_xlfn.XLOOKUP($C1170,TNC_Loading!$A$2:$A$1332,TNC_Loading!C$2:C$1332,,0,)</f>
        <v>0.13700000000000001</v>
      </c>
      <c r="AU1170" s="25">
        <f>_xlfn.XLOOKUP($C1170,TNC_Loading!$A$2:$A$1332,TNC_Loading!D$2:D$1332,,0,)</f>
        <v>3.0659999999999998</v>
      </c>
      <c r="AV1170" s="25">
        <f>_xlfn.XLOOKUP($C1170,TNC_Loading!$A$2:$A$1332,TNC_Loading!E$2:E$1332,,0,)</f>
        <v>2.9529999999999998</v>
      </c>
      <c r="AW1170" s="25">
        <f>_xlfn.XLOOKUP($C1170,TNC_Loading!$A$2:$A$1332,TNC_Loading!F$2:F$1332,,0,)</f>
        <v>71.319999999999993</v>
      </c>
      <c r="AX1170">
        <f>_xlfn.XLOOKUP(C1170,BIBI!$D$2:$D$1332,BIBI!$F$2:$F$1332,,0,)</f>
        <v>0</v>
      </c>
      <c r="AY1170">
        <f>_xlfn.XLOOKUP(C1170,FacilityCounts!$A$3:$A$1333,FacilityCounts!$B$3:$B$1333,,0,)</f>
        <v>0</v>
      </c>
      <c r="AZ1170">
        <f>_xlfn.XLOOKUP(C1170,FacilityCounts!$D$3:$D$1333,FacilityCounts!$E$3:$E$1333,,0,)</f>
        <v>0</v>
      </c>
      <c r="BA1170">
        <f>_xlfn.XLOOKUP(C1170,FacilityCounts!$G$3:$G$1333,FacilityCounts!$H$3:$H$1333,,0,)</f>
        <v>0</v>
      </c>
      <c r="BB1170">
        <f>IFERROR(_xlfn.XLOOKUP(C1170,'DA to P Sensitive Lakes'!$P$2:$P$44,'DA to P Sensitive Lakes'!$Q$2:$Q$44,,0,),0)</f>
        <v>0</v>
      </c>
      <c r="BC1170" s="25">
        <f>_xlfn.XLOOKUP(C1170,'Historic Runoff (mm)'!$A$2:$A$1332,'Historic Runoff (mm)'!$B$2:$B$1332,,0,)</f>
        <v>372.35300000000001</v>
      </c>
      <c r="BD1170">
        <f>_xlfn.XLOOKUP(C1170,DrainageComplaint!$A$2:$A$1332,DrainageComplaint!$B$2:$B$1332,,0,)</f>
        <v>0</v>
      </c>
      <c r="BE1170">
        <f>_xlfn.XLOOKUP(C1170,PAD_Area!$G$2:$G$1332,PAD_Area!$H$2:$H$1332,,0,)</f>
        <v>0</v>
      </c>
    </row>
    <row r="1171" spans="1:57" x14ac:dyDescent="0.2">
      <c r="A1171" s="2">
        <v>1168</v>
      </c>
      <c r="B1171" s="2">
        <v>1169</v>
      </c>
      <c r="C1171" s="20">
        <v>1501450</v>
      </c>
      <c r="D1171" s="3" t="s">
        <v>1068</v>
      </c>
      <c r="E1171" s="3" t="s">
        <v>1017</v>
      </c>
      <c r="F1171" s="3">
        <v>183.44200000000001</v>
      </c>
      <c r="G1171" s="3">
        <v>16113.031776899999</v>
      </c>
      <c r="H1171" s="3">
        <v>7990701.5116299996</v>
      </c>
      <c r="I1171" s="2">
        <v>0</v>
      </c>
      <c r="J1171" s="2">
        <v>2</v>
      </c>
      <c r="K1171" s="2">
        <v>0</v>
      </c>
      <c r="L1171" s="2">
        <v>0</v>
      </c>
      <c r="M1171" s="3">
        <v>0</v>
      </c>
      <c r="N1171" s="2">
        <f>_xlfn.XLOOKUP(C1171,Shellfish_Presence!$E$3:$E$1333,Shellfish_Presence!$G$3:$G$1333,,0,)</f>
        <v>0</v>
      </c>
      <c r="O1171" s="3">
        <v>0</v>
      </c>
      <c r="P1171" s="3">
        <v>0</v>
      </c>
      <c r="Q1171" s="2">
        <v>0</v>
      </c>
      <c r="R1171" s="3">
        <v>1</v>
      </c>
      <c r="S1171" s="3">
        <v>0</v>
      </c>
      <c r="T1171" s="3">
        <v>0</v>
      </c>
      <c r="U1171" s="3">
        <v>0</v>
      </c>
      <c r="V1171" s="2">
        <v>0</v>
      </c>
      <c r="W1171" s="3" t="str">
        <f t="shared" si="36"/>
        <v/>
      </c>
      <c r="X1171" t="str">
        <f t="shared" si="37"/>
        <v/>
      </c>
      <c r="Y1171">
        <f>IFERROR(INDEX('Parcel Year'!$N$3:$N$1175,MATCH(KC_SPS_SubbasinAttributes!C1171,'Parcel Year'!$M$3:$M$1175,0)),0)</f>
        <v>3.2115399371832609E-3</v>
      </c>
      <c r="Z1171">
        <f>INDEX(Imperviousness!$B$2:$B$1332,MATCH(KC_SPS_SubbasinAttributes!C1171,Imperviousness!$A$2:$A$1332,0))</f>
        <v>0</v>
      </c>
      <c r="AA1171">
        <f>INDEX('Flow Duration Index'!$B$2:$B$1332,MATCH(KC_SPS_SubbasinAttributes!C1171,'Flow Duration Index'!$A$2:$A$1332,0))</f>
        <v>1.837</v>
      </c>
      <c r="AB1171">
        <f>INDEX(Opportunity_Index!$G$2:$G$1333,MATCH(KC_SPS_SubbasinAttributes!C1171,Opportunity_Index!$F$2:$F$1333,0))</f>
        <v>0</v>
      </c>
      <c r="AC1171">
        <f>INDEX(Traffic!$B$2:$B$1332,MATCH(KC_SPS_SubbasinAttributes!C1171,Traffic!$A$2:$A$1332,0))</f>
        <v>21.315000000000001</v>
      </c>
      <c r="AD1171">
        <f>INDEX(EquityScore!$F$3:$F$1334,MATCH(KC_SPS_SubbasinAttributes!C1171,EquityScore!$E$3:$E$1334,0))</f>
        <v>1</v>
      </c>
      <c r="AE1171" t="str">
        <f>IFERROR(INDEX(PavementCondition!$E$2:$E$669,MATCH(KC_SPS_SubbasinAttributes!C1171,PavementCondition!$D$2:$D$669,0)),"N/A")</f>
        <v>N/A</v>
      </c>
      <c r="AF1171">
        <f>INDEX(SpawnerMortality!$E$2:$E$1331,MATCH(KC_SPS_SubbasinAttributes!C1171,SpawnerMortality!$D$2:$D$1331,0))</f>
        <v>0.17032963100000001</v>
      </c>
      <c r="AG1171" s="25" t="str">
        <f>IFERROR(_xlfn.XLOOKUP($C1171,WQBE_Loading!$C$4:$C$3072,WQBE_Loading!G$4:G$3072,,0,),"")</f>
        <v/>
      </c>
      <c r="AH1171" s="25" t="str">
        <f>IFERROR(_xlfn.XLOOKUP($C1171,WQBE_Loading!$C$4:$C$3072,WQBE_Loading!H$4:H$3072,,0,),"")</f>
        <v/>
      </c>
      <c r="AI1171" s="25" t="str">
        <f>IFERROR(_xlfn.XLOOKUP($C1171,WQBE_Loading!$C$4:$C$3072,WQBE_Loading!I$4:I$3072,,0,),"")</f>
        <v/>
      </c>
      <c r="AJ1171" s="25" t="str">
        <f>IFERROR(_xlfn.XLOOKUP($C1171,WQBE_Loading!$C$4:$C$3072,WQBE_Loading!J$4:J$3072,,0,),"")</f>
        <v/>
      </c>
      <c r="AK1171" s="25" t="str">
        <f>IFERROR(_xlfn.XLOOKUP($C1171,WQBE_Loading!$C$4:$C$3072,WQBE_Loading!K$4:K$3072,,0,),"")</f>
        <v/>
      </c>
      <c r="AL1171" s="25" t="str">
        <f>IFERROR(_xlfn.XLOOKUP($C1171,WQBE_Loading!$C$4:$C$3072,WQBE_Loading!L$4:L$3072,,0,),"")</f>
        <v/>
      </c>
      <c r="AM1171" s="25" t="str">
        <f>IFERROR(_xlfn.XLOOKUP($C1171,WQBE_Loading!$C$4:$C$3072,WQBE_Loading!M$4:M$3072,,0,),"")</f>
        <v/>
      </c>
      <c r="AN1171" s="25" t="str">
        <f>IFERROR(_xlfn.XLOOKUP($C1171,WQBE_Loading!$C$4:$C$3072,WQBE_Loading!N$4:N$3072,,0,),"")</f>
        <v/>
      </c>
      <c r="AO1171" s="25" t="str">
        <f>IFERROR(_xlfn.XLOOKUP($C1171,WQBE_Loading!$C$4:$C$3072,WQBE_Loading!O$4:O$3072,,0,),"")</f>
        <v/>
      </c>
      <c r="AP1171" s="25" t="str">
        <f>IFERROR(_xlfn.XLOOKUP($C1171,WQBE_Loading!$C$4:$C$3072,WQBE_Loading!P$4:P$3072,,0,),"")</f>
        <v/>
      </c>
      <c r="AQ1171" s="13" t="str">
        <f>IFERROR(_xlfn.XLOOKUP($C1171,WQBE_Loading!$C$4:$C$3072,WQBE_Loading!Q$4:Q$3072,,0,),"")</f>
        <v/>
      </c>
      <c r="AR1171">
        <f>_xlfn.XLOOKUP(C1171,UrbanHeat!$A$2:$A$1333,UrbanHeat!$B$2:$B$1333,,0,)</f>
        <v>12.965999999999999</v>
      </c>
      <c r="AS1171" s="25">
        <f>_xlfn.XLOOKUP($C1171,TNC_Loading!$A$2:$A$1332,TNC_Loading!B$2:B$1332,,0,)</f>
        <v>3.613</v>
      </c>
      <c r="AT1171" s="25">
        <f>_xlfn.XLOOKUP($C1171,TNC_Loading!$A$2:$A$1332,TNC_Loading!C$2:C$1332,,0,)</f>
        <v>0.124</v>
      </c>
      <c r="AU1171" s="25">
        <f>_xlfn.XLOOKUP($C1171,TNC_Loading!$A$2:$A$1332,TNC_Loading!D$2:D$1332,,0,)</f>
        <v>1.9410000000000001</v>
      </c>
      <c r="AV1171" s="25">
        <f>_xlfn.XLOOKUP($C1171,TNC_Loading!$A$2:$A$1332,TNC_Loading!E$2:E$1332,,0,)</f>
        <v>2.8359999999999999</v>
      </c>
      <c r="AW1171" s="25">
        <f>_xlfn.XLOOKUP($C1171,TNC_Loading!$A$2:$A$1332,TNC_Loading!F$2:F$1332,,0,)</f>
        <v>73.903999999999996</v>
      </c>
      <c r="AX1171">
        <f>_xlfn.XLOOKUP(C1171,BIBI!$D$2:$D$1332,BIBI!$F$2:$F$1332,,0,)</f>
        <v>0</v>
      </c>
      <c r="AY1171">
        <f>_xlfn.XLOOKUP(C1171,FacilityCounts!$A$3:$A$1333,FacilityCounts!$B$3:$B$1333,,0,)</f>
        <v>0</v>
      </c>
      <c r="AZ1171">
        <f>_xlfn.XLOOKUP(C1171,FacilityCounts!$D$3:$D$1333,FacilityCounts!$E$3:$E$1333,,0,)</f>
        <v>0</v>
      </c>
      <c r="BA1171">
        <f>_xlfn.XLOOKUP(C1171,FacilityCounts!$G$3:$G$1333,FacilityCounts!$H$3:$H$1333,,0,)</f>
        <v>0</v>
      </c>
      <c r="BB1171">
        <f>IFERROR(_xlfn.XLOOKUP(C1171,'DA to P Sensitive Lakes'!$P$2:$P$44,'DA to P Sensitive Lakes'!$Q$2:$Q$44,,0,),0)</f>
        <v>0</v>
      </c>
      <c r="BC1171" s="25">
        <f>_xlfn.XLOOKUP(C1171,'Historic Runoff (mm)'!$A$2:$A$1332,'Historic Runoff (mm)'!$B$2:$B$1332,,0,)</f>
        <v>296.04599999999999</v>
      </c>
      <c r="BD1171">
        <f>_xlfn.XLOOKUP(C1171,DrainageComplaint!$A$2:$A$1332,DrainageComplaint!$B$2:$B$1332,,0,)</f>
        <v>0</v>
      </c>
      <c r="BE1171">
        <f>_xlfn.XLOOKUP(C1171,PAD_Area!$G$2:$G$1332,PAD_Area!$H$2:$H$1332,,0,)</f>
        <v>0</v>
      </c>
    </row>
    <row r="1172" spans="1:57" x14ac:dyDescent="0.2">
      <c r="A1172" s="2">
        <v>1169</v>
      </c>
      <c r="B1172" s="2">
        <v>1170</v>
      </c>
      <c r="C1172" s="20">
        <v>1501460</v>
      </c>
      <c r="D1172" s="3" t="s">
        <v>1067</v>
      </c>
      <c r="E1172" s="3" t="s">
        <v>1017</v>
      </c>
      <c r="F1172" s="3">
        <v>455.404</v>
      </c>
      <c r="G1172" s="3">
        <v>28770.747432200002</v>
      </c>
      <c r="H1172" s="3">
        <v>19837313.511999998</v>
      </c>
      <c r="I1172" s="2">
        <v>0</v>
      </c>
      <c r="J1172" s="2">
        <v>2</v>
      </c>
      <c r="K1172" s="2">
        <v>0</v>
      </c>
      <c r="L1172" s="2">
        <v>4</v>
      </c>
      <c r="M1172" s="3">
        <v>0</v>
      </c>
      <c r="N1172" s="2">
        <f>_xlfn.XLOOKUP(C1172,Shellfish_Presence!$E$3:$E$1333,Shellfish_Presence!$G$3:$G$1333,,0,)</f>
        <v>0</v>
      </c>
      <c r="O1172" s="3">
        <v>0</v>
      </c>
      <c r="P1172" s="3">
        <v>0</v>
      </c>
      <c r="Q1172" s="2">
        <v>1</v>
      </c>
      <c r="R1172" s="3">
        <v>1</v>
      </c>
      <c r="S1172" s="3">
        <v>0</v>
      </c>
      <c r="T1172" s="3">
        <v>9958.8095703125</v>
      </c>
      <c r="U1172" s="3">
        <v>0</v>
      </c>
      <c r="V1172" s="2">
        <v>3</v>
      </c>
      <c r="W1172" s="3">
        <f t="shared" si="36"/>
        <v>3.0124082389757574E-4</v>
      </c>
      <c r="X1172">
        <f t="shared" si="37"/>
        <v>0</v>
      </c>
      <c r="Y1172">
        <f>IFERROR(INDEX('Parcel Year'!$N$3:$N$1175,MATCH(KC_SPS_SubbasinAttributes!C1172,'Parcel Year'!$M$3:$M$1175,0)),0)</f>
        <v>0.22299499809741974</v>
      </c>
      <c r="Z1172">
        <f>INDEX(Imperviousness!$B$2:$B$1332,MATCH(KC_SPS_SubbasinAttributes!C1172,Imperviousness!$A$2:$A$1332,0))</f>
        <v>1.4999999999999999E-2</v>
      </c>
      <c r="AA1172">
        <f>INDEX('Flow Duration Index'!$B$2:$B$1332,MATCH(KC_SPS_SubbasinAttributes!C1172,'Flow Duration Index'!$A$2:$A$1332,0))</f>
        <v>2.7789999999999999</v>
      </c>
      <c r="AB1172">
        <f>INDEX(Opportunity_Index!$G$2:$G$1333,MATCH(KC_SPS_SubbasinAttributes!C1172,Opportunity_Index!$F$2:$F$1333,0))</f>
        <v>0</v>
      </c>
      <c r="AC1172">
        <f>INDEX(Traffic!$B$2:$B$1332,MATCH(KC_SPS_SubbasinAttributes!C1172,Traffic!$A$2:$A$1332,0))</f>
        <v>154.886</v>
      </c>
      <c r="AD1172">
        <f>INDEX(EquityScore!$F$3:$F$1334,MATCH(KC_SPS_SubbasinAttributes!C1172,EquityScore!$E$3:$E$1334,0))</f>
        <v>1.3333333349999998</v>
      </c>
      <c r="AE1172">
        <f>IFERROR(INDEX(PavementCondition!$E$2:$E$669,MATCH(KC_SPS_SubbasinAttributes!C1172,PavementCondition!$D$2:$D$669,0)),"N/A")</f>
        <v>42</v>
      </c>
      <c r="AF1172">
        <f>INDEX(SpawnerMortality!$E$2:$E$1331,MATCH(KC_SPS_SubbasinAttributes!C1172,SpawnerMortality!$D$2:$D$1331,0))</f>
        <v>0.15165622100000001</v>
      </c>
      <c r="AG1172" s="25" t="str">
        <f>IFERROR(_xlfn.XLOOKUP($C1172,WQBE_Loading!$C$4:$C$3072,WQBE_Loading!G$4:G$3072,,0,),"")</f>
        <v/>
      </c>
      <c r="AH1172" s="25" t="str">
        <f>IFERROR(_xlfn.XLOOKUP($C1172,WQBE_Loading!$C$4:$C$3072,WQBE_Loading!H$4:H$3072,,0,),"")</f>
        <v/>
      </c>
      <c r="AI1172" s="25" t="str">
        <f>IFERROR(_xlfn.XLOOKUP($C1172,WQBE_Loading!$C$4:$C$3072,WQBE_Loading!I$4:I$3072,,0,),"")</f>
        <v/>
      </c>
      <c r="AJ1172" s="25" t="str">
        <f>IFERROR(_xlfn.XLOOKUP($C1172,WQBE_Loading!$C$4:$C$3072,WQBE_Loading!J$4:J$3072,,0,),"")</f>
        <v/>
      </c>
      <c r="AK1172" s="25" t="str">
        <f>IFERROR(_xlfn.XLOOKUP($C1172,WQBE_Loading!$C$4:$C$3072,WQBE_Loading!K$4:K$3072,,0,),"")</f>
        <v/>
      </c>
      <c r="AL1172" s="25" t="str">
        <f>IFERROR(_xlfn.XLOOKUP($C1172,WQBE_Loading!$C$4:$C$3072,WQBE_Loading!L$4:L$3072,,0,),"")</f>
        <v/>
      </c>
      <c r="AM1172" s="25" t="str">
        <f>IFERROR(_xlfn.XLOOKUP($C1172,WQBE_Loading!$C$4:$C$3072,WQBE_Loading!M$4:M$3072,,0,),"")</f>
        <v/>
      </c>
      <c r="AN1172" s="25" t="str">
        <f>IFERROR(_xlfn.XLOOKUP($C1172,WQBE_Loading!$C$4:$C$3072,WQBE_Loading!N$4:N$3072,,0,),"")</f>
        <v/>
      </c>
      <c r="AO1172" s="25" t="str">
        <f>IFERROR(_xlfn.XLOOKUP($C1172,WQBE_Loading!$C$4:$C$3072,WQBE_Loading!O$4:O$3072,,0,),"")</f>
        <v/>
      </c>
      <c r="AP1172" s="25" t="str">
        <f>IFERROR(_xlfn.XLOOKUP($C1172,WQBE_Loading!$C$4:$C$3072,WQBE_Loading!P$4:P$3072,,0,),"")</f>
        <v/>
      </c>
      <c r="AQ1172" s="13" t="str">
        <f>IFERROR(_xlfn.XLOOKUP($C1172,WQBE_Loading!$C$4:$C$3072,WQBE_Loading!Q$4:Q$3072,,0,),"")</f>
        <v/>
      </c>
      <c r="AR1172">
        <f>_xlfn.XLOOKUP(C1172,UrbanHeat!$A$2:$A$1333,UrbanHeat!$B$2:$B$1333,,0,)</f>
        <v>10.667</v>
      </c>
      <c r="AS1172" s="25">
        <f>_xlfn.XLOOKUP($C1172,TNC_Loading!$A$2:$A$1332,TNC_Loading!B$2:B$1332,,0,)</f>
        <v>3.266</v>
      </c>
      <c r="AT1172" s="25">
        <f>_xlfn.XLOOKUP($C1172,TNC_Loading!$A$2:$A$1332,TNC_Loading!C$2:C$1332,,0,)</f>
        <v>7.0000000000000007E-2</v>
      </c>
      <c r="AU1172" s="25">
        <f>_xlfn.XLOOKUP($C1172,TNC_Loading!$A$2:$A$1332,TNC_Loading!D$2:D$1332,,0,)</f>
        <v>2.4609999999999999</v>
      </c>
      <c r="AV1172" s="25">
        <f>_xlfn.XLOOKUP($C1172,TNC_Loading!$A$2:$A$1332,TNC_Loading!E$2:E$1332,,0,)</f>
        <v>2.2570000000000001</v>
      </c>
      <c r="AW1172" s="25">
        <f>_xlfn.XLOOKUP($C1172,TNC_Loading!$A$2:$A$1332,TNC_Loading!F$2:F$1332,,0,)</f>
        <v>54.752000000000002</v>
      </c>
      <c r="AX1172">
        <f>_xlfn.XLOOKUP(C1172,BIBI!$D$2:$D$1332,BIBI!$F$2:$F$1332,,0,)</f>
        <v>0</v>
      </c>
      <c r="AY1172">
        <f>_xlfn.XLOOKUP(C1172,FacilityCounts!$A$3:$A$1333,FacilityCounts!$B$3:$B$1333,,0,)</f>
        <v>1</v>
      </c>
      <c r="AZ1172">
        <f>_xlfn.XLOOKUP(C1172,FacilityCounts!$D$3:$D$1333,FacilityCounts!$E$3:$E$1333,,0,)</f>
        <v>1</v>
      </c>
      <c r="BA1172">
        <f>_xlfn.XLOOKUP(C1172,FacilityCounts!$G$3:$G$1333,FacilityCounts!$H$3:$H$1333,,0,)</f>
        <v>0</v>
      </c>
      <c r="BB1172">
        <f>IFERROR(_xlfn.XLOOKUP(C1172,'DA to P Sensitive Lakes'!$P$2:$P$44,'DA to P Sensitive Lakes'!$Q$2:$Q$44,,0,),0)</f>
        <v>0</v>
      </c>
      <c r="BC1172" s="25">
        <f>_xlfn.XLOOKUP(C1172,'Historic Runoff (mm)'!$A$2:$A$1332,'Historic Runoff (mm)'!$B$2:$B$1332,,0,)</f>
        <v>262.10700000000003</v>
      </c>
      <c r="BD1172">
        <f>_xlfn.XLOOKUP(C1172,DrainageComplaint!$A$2:$A$1332,DrainageComplaint!$B$2:$B$1332,,0,)</f>
        <v>0</v>
      </c>
      <c r="BE1172">
        <f>_xlfn.XLOOKUP(C1172,PAD_Area!$G$2:$G$1332,PAD_Area!$H$2:$H$1332,,0,)</f>
        <v>0</v>
      </c>
    </row>
    <row r="1173" spans="1:57" x14ac:dyDescent="0.2">
      <c r="A1173" s="2">
        <v>1170</v>
      </c>
      <c r="B1173" s="2">
        <v>1171</v>
      </c>
      <c r="C1173" s="20">
        <v>1501470</v>
      </c>
      <c r="D1173" s="3" t="s">
        <v>1067</v>
      </c>
      <c r="E1173" s="3" t="s">
        <v>1017</v>
      </c>
      <c r="F1173" s="3">
        <v>187.06700000000001</v>
      </c>
      <c r="G1173" s="3">
        <v>18744.3536776</v>
      </c>
      <c r="H1173" s="3">
        <v>8148603.4073000001</v>
      </c>
      <c r="I1173" s="2">
        <v>0</v>
      </c>
      <c r="J1173" s="2">
        <v>2</v>
      </c>
      <c r="K1173" s="2">
        <v>0</v>
      </c>
      <c r="L1173" s="2">
        <v>3</v>
      </c>
      <c r="M1173" s="3">
        <v>0</v>
      </c>
      <c r="N1173" s="2">
        <f>_xlfn.XLOOKUP(C1173,Shellfish_Presence!$E$3:$E$1333,Shellfish_Presence!$G$3:$G$1333,,0,)</f>
        <v>0</v>
      </c>
      <c r="O1173" s="3">
        <v>0</v>
      </c>
      <c r="P1173" s="3">
        <v>0</v>
      </c>
      <c r="Q1173" s="2">
        <v>0</v>
      </c>
      <c r="R1173" s="3">
        <v>1</v>
      </c>
      <c r="S1173" s="3">
        <v>0</v>
      </c>
      <c r="T1173" s="3">
        <v>366.59100341796875</v>
      </c>
      <c r="U1173" s="3">
        <v>0</v>
      </c>
      <c r="V1173" s="2">
        <v>3</v>
      </c>
      <c r="W1173" s="3">
        <f t="shared" si="36"/>
        <v>8.1835068837724581E-3</v>
      </c>
      <c r="X1173">
        <f t="shared" si="37"/>
        <v>0</v>
      </c>
      <c r="Y1173">
        <f>IFERROR(INDEX('Parcel Year'!$N$3:$N$1175,MATCH(KC_SPS_SubbasinAttributes!C1173,'Parcel Year'!$M$3:$M$1175,0)),0)</f>
        <v>0</v>
      </c>
      <c r="Z1173">
        <f>INDEX(Imperviousness!$B$2:$B$1332,MATCH(KC_SPS_SubbasinAttributes!C1173,Imperviousness!$A$2:$A$1332,0))</f>
        <v>9.9000000000000005E-2</v>
      </c>
      <c r="AA1173">
        <f>INDEX('Flow Duration Index'!$B$2:$B$1332,MATCH(KC_SPS_SubbasinAttributes!C1173,'Flow Duration Index'!$A$2:$A$1332,0))</f>
        <v>4.9109999999999996</v>
      </c>
      <c r="AB1173">
        <f>INDEX(Opportunity_Index!$G$2:$G$1333,MATCH(KC_SPS_SubbasinAttributes!C1173,Opportunity_Index!$F$2:$F$1333,0))</f>
        <v>0</v>
      </c>
      <c r="AC1173">
        <f>INDEX(Traffic!$B$2:$B$1332,MATCH(KC_SPS_SubbasinAttributes!C1173,Traffic!$A$2:$A$1332,0))</f>
        <v>6.7320000000000002</v>
      </c>
      <c r="AD1173">
        <f>INDEX(EquityScore!$F$3:$F$1334,MATCH(KC_SPS_SubbasinAttributes!C1173,EquityScore!$E$3:$E$1334,0))</f>
        <v>1</v>
      </c>
      <c r="AE1173">
        <f>IFERROR(INDEX(PavementCondition!$E$2:$E$669,MATCH(KC_SPS_SubbasinAttributes!C1173,PavementCondition!$D$2:$D$669,0)),"N/A")</f>
        <v>16</v>
      </c>
      <c r="AF1173">
        <f>INDEX(SpawnerMortality!$E$2:$E$1331,MATCH(KC_SPS_SubbasinAttributes!C1173,SpawnerMortality!$D$2:$D$1331,0))</f>
        <v>0.17032963100000001</v>
      </c>
      <c r="AG1173" s="25" t="str">
        <f>IFERROR(_xlfn.XLOOKUP($C1173,WQBE_Loading!$C$4:$C$3072,WQBE_Loading!G$4:G$3072,,0,),"")</f>
        <v/>
      </c>
      <c r="AH1173" s="25" t="str">
        <f>IFERROR(_xlfn.XLOOKUP($C1173,WQBE_Loading!$C$4:$C$3072,WQBE_Loading!H$4:H$3072,,0,),"")</f>
        <v/>
      </c>
      <c r="AI1173" s="25" t="str">
        <f>IFERROR(_xlfn.XLOOKUP($C1173,WQBE_Loading!$C$4:$C$3072,WQBE_Loading!I$4:I$3072,,0,),"")</f>
        <v/>
      </c>
      <c r="AJ1173" s="25" t="str">
        <f>IFERROR(_xlfn.XLOOKUP($C1173,WQBE_Loading!$C$4:$C$3072,WQBE_Loading!J$4:J$3072,,0,),"")</f>
        <v/>
      </c>
      <c r="AK1173" s="25" t="str">
        <f>IFERROR(_xlfn.XLOOKUP($C1173,WQBE_Loading!$C$4:$C$3072,WQBE_Loading!K$4:K$3072,,0,),"")</f>
        <v/>
      </c>
      <c r="AL1173" s="25" t="str">
        <f>IFERROR(_xlfn.XLOOKUP($C1173,WQBE_Loading!$C$4:$C$3072,WQBE_Loading!L$4:L$3072,,0,),"")</f>
        <v/>
      </c>
      <c r="AM1173" s="25" t="str">
        <f>IFERROR(_xlfn.XLOOKUP($C1173,WQBE_Loading!$C$4:$C$3072,WQBE_Loading!M$4:M$3072,,0,),"")</f>
        <v/>
      </c>
      <c r="AN1173" s="25" t="str">
        <f>IFERROR(_xlfn.XLOOKUP($C1173,WQBE_Loading!$C$4:$C$3072,WQBE_Loading!N$4:N$3072,,0,),"")</f>
        <v/>
      </c>
      <c r="AO1173" s="25" t="str">
        <f>IFERROR(_xlfn.XLOOKUP($C1173,WQBE_Loading!$C$4:$C$3072,WQBE_Loading!O$4:O$3072,,0,),"")</f>
        <v/>
      </c>
      <c r="AP1173" s="25" t="str">
        <f>IFERROR(_xlfn.XLOOKUP($C1173,WQBE_Loading!$C$4:$C$3072,WQBE_Loading!P$4:P$3072,,0,),"")</f>
        <v/>
      </c>
      <c r="AQ1173" s="13" t="str">
        <f>IFERROR(_xlfn.XLOOKUP($C1173,WQBE_Loading!$C$4:$C$3072,WQBE_Loading!Q$4:Q$3072,,0,),"")</f>
        <v/>
      </c>
      <c r="AR1173">
        <f>_xlfn.XLOOKUP(C1173,UrbanHeat!$A$2:$A$1333,UrbanHeat!$B$2:$B$1333,,0,)</f>
        <v>11.688000000000001</v>
      </c>
      <c r="AS1173" s="25">
        <f>_xlfn.XLOOKUP($C1173,TNC_Loading!$A$2:$A$1332,TNC_Loading!B$2:B$1332,,0,)</f>
        <v>8.2590000000000003</v>
      </c>
      <c r="AT1173" s="25">
        <f>_xlfn.XLOOKUP($C1173,TNC_Loading!$A$2:$A$1332,TNC_Loading!C$2:C$1332,,0,)</f>
        <v>0.23400000000000001</v>
      </c>
      <c r="AU1173" s="25">
        <f>_xlfn.XLOOKUP($C1173,TNC_Loading!$A$2:$A$1332,TNC_Loading!D$2:D$1332,,0,)</f>
        <v>9.8330000000000002</v>
      </c>
      <c r="AV1173" s="25">
        <f>_xlfn.XLOOKUP($C1173,TNC_Loading!$A$2:$A$1332,TNC_Loading!E$2:E$1332,,0,)</f>
        <v>6.4649999999999999</v>
      </c>
      <c r="AW1173" s="25">
        <f>_xlfn.XLOOKUP($C1173,TNC_Loading!$A$2:$A$1332,TNC_Loading!F$2:F$1332,,0,)</f>
        <v>164.51400000000001</v>
      </c>
      <c r="AX1173">
        <f>_xlfn.XLOOKUP(C1173,BIBI!$D$2:$D$1332,BIBI!$F$2:$F$1332,,0,)</f>
        <v>0</v>
      </c>
      <c r="AY1173">
        <f>_xlfn.XLOOKUP(C1173,FacilityCounts!$A$3:$A$1333,FacilityCounts!$B$3:$B$1333,,0,)</f>
        <v>0</v>
      </c>
      <c r="AZ1173">
        <f>_xlfn.XLOOKUP(C1173,FacilityCounts!$D$3:$D$1333,FacilityCounts!$E$3:$E$1333,,0,)</f>
        <v>0</v>
      </c>
      <c r="BA1173">
        <f>_xlfn.XLOOKUP(C1173,FacilityCounts!$G$3:$G$1333,FacilityCounts!$H$3:$H$1333,,0,)</f>
        <v>0</v>
      </c>
      <c r="BB1173">
        <f>IFERROR(_xlfn.XLOOKUP(C1173,'DA to P Sensitive Lakes'!$P$2:$P$44,'DA to P Sensitive Lakes'!$Q$2:$Q$44,,0,),0)</f>
        <v>0</v>
      </c>
      <c r="BC1173" s="25">
        <f>_xlfn.XLOOKUP(C1173,'Historic Runoff (mm)'!$A$2:$A$1332,'Historic Runoff (mm)'!$B$2:$B$1332,,0,)</f>
        <v>621.42100000000005</v>
      </c>
      <c r="BD1173">
        <f>_xlfn.XLOOKUP(C1173,DrainageComplaint!$A$2:$A$1332,DrainageComplaint!$B$2:$B$1332,,0,)</f>
        <v>0</v>
      </c>
      <c r="BE1173">
        <f>_xlfn.XLOOKUP(C1173,PAD_Area!$G$2:$G$1332,PAD_Area!$H$2:$H$1332,,0,)</f>
        <v>0</v>
      </c>
    </row>
    <row r="1174" spans="1:57" x14ac:dyDescent="0.2">
      <c r="A1174" s="2">
        <v>1171</v>
      </c>
      <c r="B1174" s="2">
        <v>1172</v>
      </c>
      <c r="C1174" s="20">
        <v>1501480</v>
      </c>
      <c r="D1174" s="3" t="s">
        <v>1067</v>
      </c>
      <c r="E1174" s="3" t="s">
        <v>1017</v>
      </c>
      <c r="F1174" s="3">
        <v>264.44400000000002</v>
      </c>
      <c r="G1174" s="3">
        <v>19447.5217887</v>
      </c>
      <c r="H1174" s="3">
        <v>11519115.538000001</v>
      </c>
      <c r="I1174" s="2">
        <v>0</v>
      </c>
      <c r="J1174" s="2">
        <v>2</v>
      </c>
      <c r="K1174" s="2">
        <v>0</v>
      </c>
      <c r="L1174" s="2">
        <v>1</v>
      </c>
      <c r="M1174" s="3">
        <v>0</v>
      </c>
      <c r="N1174" s="2">
        <f>_xlfn.XLOOKUP(C1174,Shellfish_Presence!$E$3:$E$1333,Shellfish_Presence!$G$3:$G$1333,,0,)</f>
        <v>0</v>
      </c>
      <c r="O1174" s="3">
        <v>0</v>
      </c>
      <c r="P1174" s="3">
        <v>0</v>
      </c>
      <c r="Q1174" s="2">
        <v>1</v>
      </c>
      <c r="R1174" s="3">
        <v>1</v>
      </c>
      <c r="S1174" s="3">
        <v>0</v>
      </c>
      <c r="T1174" s="3">
        <v>530.30902099609375</v>
      </c>
      <c r="U1174" s="3">
        <v>0</v>
      </c>
      <c r="V1174" s="2">
        <v>0</v>
      </c>
      <c r="W1174" s="3">
        <f t="shared" si="36"/>
        <v>0</v>
      </c>
      <c r="X1174">
        <f t="shared" si="37"/>
        <v>0</v>
      </c>
      <c r="Y1174">
        <f>IFERROR(INDEX('Parcel Year'!$N$3:$N$1175,MATCH(KC_SPS_SubbasinAttributes!C1174,'Parcel Year'!$M$3:$M$1175,0)),0)</f>
        <v>4.2104899883270264E-2</v>
      </c>
      <c r="Z1174">
        <f>INDEX(Imperviousness!$B$2:$B$1332,MATCH(KC_SPS_SubbasinAttributes!C1174,Imperviousness!$A$2:$A$1332,0))</f>
        <v>0.13400000000000001</v>
      </c>
      <c r="AA1174">
        <f>INDEX('Flow Duration Index'!$B$2:$B$1332,MATCH(KC_SPS_SubbasinAttributes!C1174,'Flow Duration Index'!$A$2:$A$1332,0))</f>
        <v>5.5810000000000004</v>
      </c>
      <c r="AB1174">
        <f>INDEX(Opportunity_Index!$G$2:$G$1333,MATCH(KC_SPS_SubbasinAttributes!C1174,Opportunity_Index!$F$2:$F$1333,0))</f>
        <v>0</v>
      </c>
      <c r="AC1174">
        <f>INDEX(Traffic!$B$2:$B$1332,MATCH(KC_SPS_SubbasinAttributes!C1174,Traffic!$A$2:$A$1332,0))</f>
        <v>7.2649999999999997</v>
      </c>
      <c r="AD1174">
        <f>INDEX(EquityScore!$F$3:$F$1334,MATCH(KC_SPS_SubbasinAttributes!C1174,EquityScore!$E$3:$E$1334,0))</f>
        <v>1</v>
      </c>
      <c r="AE1174">
        <f>IFERROR(INDEX(PavementCondition!$E$2:$E$669,MATCH(KC_SPS_SubbasinAttributes!C1174,PavementCondition!$D$2:$D$669,0)),"N/A")</f>
        <v>16</v>
      </c>
      <c r="AF1174">
        <f>INDEX(SpawnerMortality!$E$2:$E$1331,MATCH(KC_SPS_SubbasinAttributes!C1174,SpawnerMortality!$D$2:$D$1331,0))</f>
        <v>0.17032963100000001</v>
      </c>
      <c r="AG1174" s="25" t="str">
        <f>IFERROR(_xlfn.XLOOKUP($C1174,WQBE_Loading!$C$4:$C$3072,WQBE_Loading!G$4:G$3072,,0,),"")</f>
        <v/>
      </c>
      <c r="AH1174" s="25" t="str">
        <f>IFERROR(_xlfn.XLOOKUP($C1174,WQBE_Loading!$C$4:$C$3072,WQBE_Loading!H$4:H$3072,,0,),"")</f>
        <v/>
      </c>
      <c r="AI1174" s="25" t="str">
        <f>IFERROR(_xlfn.XLOOKUP($C1174,WQBE_Loading!$C$4:$C$3072,WQBE_Loading!I$4:I$3072,,0,),"")</f>
        <v/>
      </c>
      <c r="AJ1174" s="25" t="str">
        <f>IFERROR(_xlfn.XLOOKUP($C1174,WQBE_Loading!$C$4:$C$3072,WQBE_Loading!J$4:J$3072,,0,),"")</f>
        <v/>
      </c>
      <c r="AK1174" s="25" t="str">
        <f>IFERROR(_xlfn.XLOOKUP($C1174,WQBE_Loading!$C$4:$C$3072,WQBE_Loading!K$4:K$3072,,0,),"")</f>
        <v/>
      </c>
      <c r="AL1174" s="25" t="str">
        <f>IFERROR(_xlfn.XLOOKUP($C1174,WQBE_Loading!$C$4:$C$3072,WQBE_Loading!L$4:L$3072,,0,),"")</f>
        <v/>
      </c>
      <c r="AM1174" s="25" t="str">
        <f>IFERROR(_xlfn.XLOOKUP($C1174,WQBE_Loading!$C$4:$C$3072,WQBE_Loading!M$4:M$3072,,0,),"")</f>
        <v/>
      </c>
      <c r="AN1174" s="25" t="str">
        <f>IFERROR(_xlfn.XLOOKUP($C1174,WQBE_Loading!$C$4:$C$3072,WQBE_Loading!N$4:N$3072,,0,),"")</f>
        <v/>
      </c>
      <c r="AO1174" s="25" t="str">
        <f>IFERROR(_xlfn.XLOOKUP($C1174,WQBE_Loading!$C$4:$C$3072,WQBE_Loading!O$4:O$3072,,0,),"")</f>
        <v/>
      </c>
      <c r="AP1174" s="25" t="str">
        <f>IFERROR(_xlfn.XLOOKUP($C1174,WQBE_Loading!$C$4:$C$3072,WQBE_Loading!P$4:P$3072,,0,),"")</f>
        <v/>
      </c>
      <c r="AQ1174" s="13" t="str">
        <f>IFERROR(_xlfn.XLOOKUP($C1174,WQBE_Loading!$C$4:$C$3072,WQBE_Loading!Q$4:Q$3072,,0,),"")</f>
        <v/>
      </c>
      <c r="AR1174">
        <f>_xlfn.XLOOKUP(C1174,UrbanHeat!$A$2:$A$1333,UrbanHeat!$B$2:$B$1333,,0,)</f>
        <v>13.250999999999999</v>
      </c>
      <c r="AS1174" s="25">
        <f>_xlfn.XLOOKUP($C1174,TNC_Loading!$A$2:$A$1332,TNC_Loading!B$2:B$1332,,0,)</f>
        <v>8.6560000000000006</v>
      </c>
      <c r="AT1174" s="25">
        <f>_xlfn.XLOOKUP($C1174,TNC_Loading!$A$2:$A$1332,TNC_Loading!C$2:C$1332,,0,)</f>
        <v>0.252</v>
      </c>
      <c r="AU1174" s="25">
        <f>_xlfn.XLOOKUP($C1174,TNC_Loading!$A$2:$A$1332,TNC_Loading!D$2:D$1332,,0,)</f>
        <v>13.645</v>
      </c>
      <c r="AV1174" s="25">
        <f>_xlfn.XLOOKUP($C1174,TNC_Loading!$A$2:$A$1332,TNC_Loading!E$2:E$1332,,0,)</f>
        <v>7.1890000000000001</v>
      </c>
      <c r="AW1174" s="25">
        <f>_xlfn.XLOOKUP($C1174,TNC_Loading!$A$2:$A$1332,TNC_Loading!F$2:F$1332,,0,)</f>
        <v>164.76</v>
      </c>
      <c r="AX1174">
        <f>_xlfn.XLOOKUP(C1174,BIBI!$D$2:$D$1332,BIBI!$F$2:$F$1332,,0,)</f>
        <v>0</v>
      </c>
      <c r="AY1174">
        <f>_xlfn.XLOOKUP(C1174,FacilityCounts!$A$3:$A$1333,FacilityCounts!$B$3:$B$1333,,0,)</f>
        <v>0</v>
      </c>
      <c r="AZ1174">
        <f>_xlfn.XLOOKUP(C1174,FacilityCounts!$D$3:$D$1333,FacilityCounts!$E$3:$E$1333,,0,)</f>
        <v>0</v>
      </c>
      <c r="BA1174">
        <f>_xlfn.XLOOKUP(C1174,FacilityCounts!$G$3:$G$1333,FacilityCounts!$H$3:$H$1333,,0,)</f>
        <v>0</v>
      </c>
      <c r="BB1174">
        <f>IFERROR(_xlfn.XLOOKUP(C1174,'DA to P Sensitive Lakes'!$P$2:$P$44,'DA to P Sensitive Lakes'!$Q$2:$Q$44,,0,),0)</f>
        <v>0</v>
      </c>
      <c r="BC1174" s="25">
        <f>_xlfn.XLOOKUP(C1174,'Historic Runoff (mm)'!$A$2:$A$1332,'Historic Runoff (mm)'!$B$2:$B$1332,,0,)</f>
        <v>723.75400000000002</v>
      </c>
      <c r="BD1174">
        <f>_xlfn.XLOOKUP(C1174,DrainageComplaint!$A$2:$A$1332,DrainageComplaint!$B$2:$B$1332,,0,)</f>
        <v>0</v>
      </c>
      <c r="BE1174">
        <f>_xlfn.XLOOKUP(C1174,PAD_Area!$G$2:$G$1332,PAD_Area!$H$2:$H$1332,,0,)</f>
        <v>0</v>
      </c>
    </row>
    <row r="1175" spans="1:57" x14ac:dyDescent="0.2">
      <c r="A1175" s="2">
        <v>1172</v>
      </c>
      <c r="B1175" s="2">
        <v>1173</v>
      </c>
      <c r="C1175" s="20">
        <v>1501490</v>
      </c>
      <c r="D1175" s="3" t="s">
        <v>1067</v>
      </c>
      <c r="E1175" s="3" t="s">
        <v>1017</v>
      </c>
      <c r="F1175" s="3">
        <v>568.49</v>
      </c>
      <c r="G1175" s="3">
        <v>25286.8805044</v>
      </c>
      <c r="H1175" s="3">
        <v>24763342.410700001</v>
      </c>
      <c r="I1175" s="2">
        <v>0</v>
      </c>
      <c r="J1175" s="2">
        <v>2</v>
      </c>
      <c r="K1175" s="2">
        <v>0</v>
      </c>
      <c r="L1175" s="2">
        <v>27</v>
      </c>
      <c r="M1175" s="3">
        <v>0</v>
      </c>
      <c r="N1175" s="2">
        <f>_xlfn.XLOOKUP(C1175,Shellfish_Presence!$E$3:$E$1333,Shellfish_Presence!$G$3:$G$1333,,0,)</f>
        <v>0</v>
      </c>
      <c r="O1175" s="3">
        <v>0</v>
      </c>
      <c r="P1175" s="3">
        <v>0</v>
      </c>
      <c r="Q1175" s="2">
        <v>4</v>
      </c>
      <c r="R1175" s="3">
        <v>1</v>
      </c>
      <c r="S1175" s="3">
        <v>0</v>
      </c>
      <c r="T1175" s="3">
        <v>7414.39013671875</v>
      </c>
      <c r="U1175" s="3">
        <v>0</v>
      </c>
      <c r="V1175" s="2">
        <v>2</v>
      </c>
      <c r="W1175" s="3">
        <f t="shared" si="36"/>
        <v>2.6974571921907297E-4</v>
      </c>
      <c r="X1175">
        <f t="shared" si="37"/>
        <v>0</v>
      </c>
      <c r="Y1175">
        <f>IFERROR(INDEX('Parcel Year'!$N$3:$N$1175,MATCH(KC_SPS_SubbasinAttributes!C1175,'Parcel Year'!$M$3:$M$1175,0)),0)</f>
        <v>0.20721699297428131</v>
      </c>
      <c r="Z1175">
        <f>INDEX(Imperviousness!$B$2:$B$1332,MATCH(KC_SPS_SubbasinAttributes!C1175,Imperviousness!$A$2:$A$1332,0))</f>
        <v>3.5999999999999997E-2</v>
      </c>
      <c r="AA1175">
        <f>INDEX('Flow Duration Index'!$B$2:$B$1332,MATCH(KC_SPS_SubbasinAttributes!C1175,'Flow Duration Index'!$A$2:$A$1332,0))</f>
        <v>3.476</v>
      </c>
      <c r="AB1175">
        <f>INDEX(Opportunity_Index!$G$2:$G$1333,MATCH(KC_SPS_SubbasinAttributes!C1175,Opportunity_Index!$F$2:$F$1333,0))</f>
        <v>0</v>
      </c>
      <c r="AC1175">
        <f>INDEX(Traffic!$B$2:$B$1332,MATCH(KC_SPS_SubbasinAttributes!C1175,Traffic!$A$2:$A$1332,0))</f>
        <v>859.59199999999998</v>
      </c>
      <c r="AD1175">
        <f>INDEX(EquityScore!$F$3:$F$1334,MATCH(KC_SPS_SubbasinAttributes!C1175,EquityScore!$E$3:$E$1334,0))</f>
        <v>1.3333333349999998</v>
      </c>
      <c r="AE1175">
        <f>IFERROR(INDEX(PavementCondition!$E$2:$E$669,MATCH(KC_SPS_SubbasinAttributes!C1175,PavementCondition!$D$2:$D$669,0)),"N/A")</f>
        <v>36</v>
      </c>
      <c r="AF1175">
        <f>INDEX(SpawnerMortality!$E$2:$E$1331,MATCH(KC_SPS_SubbasinAttributes!C1175,SpawnerMortality!$D$2:$D$1331,0))</f>
        <v>0.15165622100000001</v>
      </c>
      <c r="AG1175" s="25" t="str">
        <f>IFERROR(_xlfn.XLOOKUP($C1175,WQBE_Loading!$C$4:$C$3072,WQBE_Loading!G$4:G$3072,,0,),"")</f>
        <v/>
      </c>
      <c r="AH1175" s="25" t="str">
        <f>IFERROR(_xlfn.XLOOKUP($C1175,WQBE_Loading!$C$4:$C$3072,WQBE_Loading!H$4:H$3072,,0,),"")</f>
        <v/>
      </c>
      <c r="AI1175" s="25" t="str">
        <f>IFERROR(_xlfn.XLOOKUP($C1175,WQBE_Loading!$C$4:$C$3072,WQBE_Loading!I$4:I$3072,,0,),"")</f>
        <v/>
      </c>
      <c r="AJ1175" s="25" t="str">
        <f>IFERROR(_xlfn.XLOOKUP($C1175,WQBE_Loading!$C$4:$C$3072,WQBE_Loading!J$4:J$3072,,0,),"")</f>
        <v/>
      </c>
      <c r="AK1175" s="25" t="str">
        <f>IFERROR(_xlfn.XLOOKUP($C1175,WQBE_Loading!$C$4:$C$3072,WQBE_Loading!K$4:K$3072,,0,),"")</f>
        <v/>
      </c>
      <c r="AL1175" s="25" t="str">
        <f>IFERROR(_xlfn.XLOOKUP($C1175,WQBE_Loading!$C$4:$C$3072,WQBE_Loading!L$4:L$3072,,0,),"")</f>
        <v/>
      </c>
      <c r="AM1175" s="25" t="str">
        <f>IFERROR(_xlfn.XLOOKUP($C1175,WQBE_Loading!$C$4:$C$3072,WQBE_Loading!M$4:M$3072,,0,),"")</f>
        <v/>
      </c>
      <c r="AN1175" s="25" t="str">
        <f>IFERROR(_xlfn.XLOOKUP($C1175,WQBE_Loading!$C$4:$C$3072,WQBE_Loading!N$4:N$3072,,0,),"")</f>
        <v/>
      </c>
      <c r="AO1175" s="25" t="str">
        <f>IFERROR(_xlfn.XLOOKUP($C1175,WQBE_Loading!$C$4:$C$3072,WQBE_Loading!O$4:O$3072,,0,),"")</f>
        <v/>
      </c>
      <c r="AP1175" s="25" t="str">
        <f>IFERROR(_xlfn.XLOOKUP($C1175,WQBE_Loading!$C$4:$C$3072,WQBE_Loading!P$4:P$3072,,0,),"")</f>
        <v/>
      </c>
      <c r="AQ1175" s="13" t="str">
        <f>IFERROR(_xlfn.XLOOKUP($C1175,WQBE_Loading!$C$4:$C$3072,WQBE_Loading!Q$4:Q$3072,,0,),"")</f>
        <v/>
      </c>
      <c r="AR1175">
        <f>_xlfn.XLOOKUP(C1175,UrbanHeat!$A$2:$A$1333,UrbanHeat!$B$2:$B$1333,,0,)</f>
        <v>11.913</v>
      </c>
      <c r="AS1175" s="25">
        <f>_xlfn.XLOOKUP($C1175,TNC_Loading!$A$2:$A$1332,TNC_Loading!B$2:B$1332,,0,)</f>
        <v>3.0539999999999998</v>
      </c>
      <c r="AT1175" s="25">
        <f>_xlfn.XLOOKUP($C1175,TNC_Loading!$A$2:$A$1332,TNC_Loading!C$2:C$1332,,0,)</f>
        <v>0.14399999999999999</v>
      </c>
      <c r="AU1175" s="25">
        <f>_xlfn.XLOOKUP($C1175,TNC_Loading!$A$2:$A$1332,TNC_Loading!D$2:D$1332,,0,)</f>
        <v>5.0519999999999996</v>
      </c>
      <c r="AV1175" s="25">
        <f>_xlfn.XLOOKUP($C1175,TNC_Loading!$A$2:$A$1332,TNC_Loading!E$2:E$1332,,0,)</f>
        <v>2.7290000000000001</v>
      </c>
      <c r="AW1175" s="25">
        <f>_xlfn.XLOOKUP($C1175,TNC_Loading!$A$2:$A$1332,TNC_Loading!F$2:F$1332,,0,)</f>
        <v>57.317999999999998</v>
      </c>
      <c r="AX1175">
        <f>_xlfn.XLOOKUP(C1175,BIBI!$D$2:$D$1332,BIBI!$F$2:$F$1332,,0,)</f>
        <v>61.7</v>
      </c>
      <c r="AY1175">
        <f>_xlfn.XLOOKUP(C1175,FacilityCounts!$A$3:$A$1333,FacilityCounts!$B$3:$B$1333,,0,)</f>
        <v>0</v>
      </c>
      <c r="AZ1175">
        <f>_xlfn.XLOOKUP(C1175,FacilityCounts!$D$3:$D$1333,FacilityCounts!$E$3:$E$1333,,0,)</f>
        <v>0</v>
      </c>
      <c r="BA1175">
        <f>_xlfn.XLOOKUP(C1175,FacilityCounts!$G$3:$G$1333,FacilityCounts!$H$3:$H$1333,,0,)</f>
        <v>0</v>
      </c>
      <c r="BB1175">
        <f>IFERROR(_xlfn.XLOOKUP(C1175,'DA to P Sensitive Lakes'!$P$2:$P$44,'DA to P Sensitive Lakes'!$Q$2:$Q$44,,0,),0)</f>
        <v>0</v>
      </c>
      <c r="BC1175" s="25">
        <f>_xlfn.XLOOKUP(C1175,'Historic Runoff (mm)'!$A$2:$A$1332,'Historic Runoff (mm)'!$B$2:$B$1332,,0,)</f>
        <v>200.20699999999999</v>
      </c>
      <c r="BD1175">
        <f>_xlfn.XLOOKUP(C1175,DrainageComplaint!$A$2:$A$1332,DrainageComplaint!$B$2:$B$1332,,0,)</f>
        <v>4</v>
      </c>
      <c r="BE1175">
        <f>_xlfn.XLOOKUP(C1175,PAD_Area!$G$2:$G$1332,PAD_Area!$H$2:$H$1332,,0,)</f>
        <v>0</v>
      </c>
    </row>
    <row r="1176" spans="1:57" x14ac:dyDescent="0.2">
      <c r="A1176" s="2">
        <v>1173</v>
      </c>
      <c r="B1176" s="2">
        <v>1174</v>
      </c>
      <c r="C1176" s="20">
        <v>1501500</v>
      </c>
      <c r="D1176" s="3" t="s">
        <v>1067</v>
      </c>
      <c r="E1176" s="3" t="s">
        <v>1017</v>
      </c>
      <c r="F1176" s="3">
        <v>143.76499999999999</v>
      </c>
      <c r="G1176" s="3">
        <v>12026.8400831</v>
      </c>
      <c r="H1176" s="3">
        <v>6262358.1340500005</v>
      </c>
      <c r="I1176" s="2">
        <v>0</v>
      </c>
      <c r="J1176" s="2">
        <v>2</v>
      </c>
      <c r="K1176" s="2">
        <v>0</v>
      </c>
      <c r="L1176" s="2">
        <v>1</v>
      </c>
      <c r="M1176" s="3">
        <v>1397.969970703125</v>
      </c>
      <c r="N1176" s="2">
        <f>_xlfn.XLOOKUP(C1176,Shellfish_Presence!$E$3:$E$1333,Shellfish_Presence!$G$3:$G$1333,,0,)</f>
        <v>0</v>
      </c>
      <c r="O1176" s="3">
        <v>0</v>
      </c>
      <c r="P1176" s="3">
        <v>0</v>
      </c>
      <c r="Q1176" s="2">
        <v>2</v>
      </c>
      <c r="R1176" s="3">
        <v>1</v>
      </c>
      <c r="S1176" s="3">
        <v>0</v>
      </c>
      <c r="T1176" s="3">
        <v>348.87399291992188</v>
      </c>
      <c r="U1176" s="3">
        <v>0</v>
      </c>
      <c r="V1176" s="2">
        <v>0</v>
      </c>
      <c r="W1176" s="3">
        <f t="shared" si="36"/>
        <v>0</v>
      </c>
      <c r="X1176">
        <f t="shared" si="37"/>
        <v>0</v>
      </c>
      <c r="Y1176">
        <f>IFERROR(INDEX('Parcel Year'!$N$3:$N$1175,MATCH(KC_SPS_SubbasinAttributes!C1176,'Parcel Year'!$M$3:$M$1175,0)),0)</f>
        <v>0.19332699477672577</v>
      </c>
      <c r="Z1176">
        <f>INDEX(Imperviousness!$B$2:$B$1332,MATCH(KC_SPS_SubbasinAttributes!C1176,Imperviousness!$A$2:$A$1332,0))</f>
        <v>1E-3</v>
      </c>
      <c r="AA1176">
        <f>INDEX('Flow Duration Index'!$B$2:$B$1332,MATCH(KC_SPS_SubbasinAttributes!C1176,'Flow Duration Index'!$A$2:$A$1332,0))</f>
        <v>2.3639999999999999</v>
      </c>
      <c r="AB1176">
        <f>INDEX(Opportunity_Index!$G$2:$G$1333,MATCH(KC_SPS_SubbasinAttributes!C1176,Opportunity_Index!$F$2:$F$1333,0))</f>
        <v>0</v>
      </c>
      <c r="AC1176">
        <f>INDEX(Traffic!$B$2:$B$1332,MATCH(KC_SPS_SubbasinAttributes!C1176,Traffic!$A$2:$A$1332,0))</f>
        <v>18.835999999999999</v>
      </c>
      <c r="AD1176">
        <f>INDEX(EquityScore!$F$3:$F$1334,MATCH(KC_SPS_SubbasinAttributes!C1176,EquityScore!$E$3:$E$1334,0))</f>
        <v>1</v>
      </c>
      <c r="AE1176">
        <f>IFERROR(INDEX(PavementCondition!$E$2:$E$669,MATCH(KC_SPS_SubbasinAttributes!C1176,PavementCondition!$D$2:$D$669,0)),"N/A")</f>
        <v>35.5</v>
      </c>
      <c r="AF1176">
        <f>INDEX(SpawnerMortality!$E$2:$E$1331,MATCH(KC_SPS_SubbasinAttributes!C1176,SpawnerMortality!$D$2:$D$1331,0))</f>
        <v>0.15165622100000001</v>
      </c>
      <c r="AG1176" s="25" t="str">
        <f>IFERROR(_xlfn.XLOOKUP($C1176,WQBE_Loading!$C$4:$C$3072,WQBE_Loading!G$4:G$3072,,0,),"")</f>
        <v/>
      </c>
      <c r="AH1176" s="25" t="str">
        <f>IFERROR(_xlfn.XLOOKUP($C1176,WQBE_Loading!$C$4:$C$3072,WQBE_Loading!H$4:H$3072,,0,),"")</f>
        <v/>
      </c>
      <c r="AI1176" s="25" t="str">
        <f>IFERROR(_xlfn.XLOOKUP($C1176,WQBE_Loading!$C$4:$C$3072,WQBE_Loading!I$4:I$3072,,0,),"")</f>
        <v/>
      </c>
      <c r="AJ1176" s="25" t="str">
        <f>IFERROR(_xlfn.XLOOKUP($C1176,WQBE_Loading!$C$4:$C$3072,WQBE_Loading!J$4:J$3072,,0,),"")</f>
        <v/>
      </c>
      <c r="AK1176" s="25" t="str">
        <f>IFERROR(_xlfn.XLOOKUP($C1176,WQBE_Loading!$C$4:$C$3072,WQBE_Loading!K$4:K$3072,,0,),"")</f>
        <v/>
      </c>
      <c r="AL1176" s="25" t="str">
        <f>IFERROR(_xlfn.XLOOKUP($C1176,WQBE_Loading!$C$4:$C$3072,WQBE_Loading!L$4:L$3072,,0,),"")</f>
        <v/>
      </c>
      <c r="AM1176" s="25" t="str">
        <f>IFERROR(_xlfn.XLOOKUP($C1176,WQBE_Loading!$C$4:$C$3072,WQBE_Loading!M$4:M$3072,,0,),"")</f>
        <v/>
      </c>
      <c r="AN1176" s="25" t="str">
        <f>IFERROR(_xlfn.XLOOKUP($C1176,WQBE_Loading!$C$4:$C$3072,WQBE_Loading!N$4:N$3072,,0,),"")</f>
        <v/>
      </c>
      <c r="AO1176" s="25" t="str">
        <f>IFERROR(_xlfn.XLOOKUP($C1176,WQBE_Loading!$C$4:$C$3072,WQBE_Loading!O$4:O$3072,,0,),"")</f>
        <v/>
      </c>
      <c r="AP1176" s="25" t="str">
        <f>IFERROR(_xlfn.XLOOKUP($C1176,WQBE_Loading!$C$4:$C$3072,WQBE_Loading!P$4:P$3072,,0,),"")</f>
        <v/>
      </c>
      <c r="AQ1176" s="13" t="str">
        <f>IFERROR(_xlfn.XLOOKUP($C1176,WQBE_Loading!$C$4:$C$3072,WQBE_Loading!Q$4:Q$3072,,0,),"")</f>
        <v/>
      </c>
      <c r="AR1176">
        <f>_xlfn.XLOOKUP(C1176,UrbanHeat!$A$2:$A$1333,UrbanHeat!$B$2:$B$1333,,0,)</f>
        <v>11.891999999999999</v>
      </c>
      <c r="AS1176" s="25">
        <f>_xlfn.XLOOKUP($C1176,TNC_Loading!$A$2:$A$1332,TNC_Loading!B$2:B$1332,,0,)</f>
        <v>3.105</v>
      </c>
      <c r="AT1176" s="25">
        <f>_xlfn.XLOOKUP($C1176,TNC_Loading!$A$2:$A$1332,TNC_Loading!C$2:C$1332,,0,)</f>
        <v>0.111</v>
      </c>
      <c r="AU1176" s="25">
        <f>_xlfn.XLOOKUP($C1176,TNC_Loading!$A$2:$A$1332,TNC_Loading!D$2:D$1332,,0,)</f>
        <v>2.298</v>
      </c>
      <c r="AV1176" s="25">
        <f>_xlfn.XLOOKUP($C1176,TNC_Loading!$A$2:$A$1332,TNC_Loading!E$2:E$1332,,0,)</f>
        <v>2.532</v>
      </c>
      <c r="AW1176" s="25">
        <f>_xlfn.XLOOKUP($C1176,TNC_Loading!$A$2:$A$1332,TNC_Loading!F$2:F$1332,,0,)</f>
        <v>58.948</v>
      </c>
      <c r="AX1176">
        <f>_xlfn.XLOOKUP(C1176,BIBI!$D$2:$D$1332,BIBI!$F$2:$F$1332,,0,)</f>
        <v>0</v>
      </c>
      <c r="AY1176">
        <f>_xlfn.XLOOKUP(C1176,FacilityCounts!$A$3:$A$1333,FacilityCounts!$B$3:$B$1333,,0,)</f>
        <v>0</v>
      </c>
      <c r="AZ1176">
        <f>_xlfn.XLOOKUP(C1176,FacilityCounts!$D$3:$D$1333,FacilityCounts!$E$3:$E$1333,,0,)</f>
        <v>0</v>
      </c>
      <c r="BA1176">
        <f>_xlfn.XLOOKUP(C1176,FacilityCounts!$G$3:$G$1333,FacilityCounts!$H$3:$H$1333,,0,)</f>
        <v>0</v>
      </c>
      <c r="BB1176">
        <f>IFERROR(_xlfn.XLOOKUP(C1176,'DA to P Sensitive Lakes'!$P$2:$P$44,'DA to P Sensitive Lakes'!$Q$2:$Q$44,,0,),0)</f>
        <v>0</v>
      </c>
      <c r="BC1176" s="25">
        <f>_xlfn.XLOOKUP(C1176,'Historic Runoff (mm)'!$A$2:$A$1332,'Historic Runoff (mm)'!$B$2:$B$1332,,0,)</f>
        <v>308.024</v>
      </c>
      <c r="BD1176">
        <f>_xlfn.XLOOKUP(C1176,DrainageComplaint!$A$2:$A$1332,DrainageComplaint!$B$2:$B$1332,,0,)</f>
        <v>0</v>
      </c>
      <c r="BE1176">
        <f>_xlfn.XLOOKUP(C1176,PAD_Area!$G$2:$G$1332,PAD_Area!$H$2:$H$1332,,0,)</f>
        <v>0</v>
      </c>
    </row>
    <row r="1177" spans="1:57" x14ac:dyDescent="0.2">
      <c r="A1177" s="2">
        <v>1174</v>
      </c>
      <c r="B1177" s="2">
        <v>1175</v>
      </c>
      <c r="C1177" s="20">
        <v>1501510</v>
      </c>
      <c r="D1177" s="3" t="s">
        <v>1066</v>
      </c>
      <c r="E1177" s="3" t="s">
        <v>1017</v>
      </c>
      <c r="F1177" s="3">
        <v>3297.0819999999999</v>
      </c>
      <c r="G1177" s="3">
        <v>98372.926206000004</v>
      </c>
      <c r="H1177" s="3">
        <v>143620331.80399999</v>
      </c>
      <c r="I1177" s="2">
        <v>6</v>
      </c>
      <c r="J1177" s="2">
        <v>3</v>
      </c>
      <c r="K1177" s="2">
        <v>0</v>
      </c>
      <c r="L1177" s="2">
        <v>20</v>
      </c>
      <c r="M1177" s="3">
        <v>47733.1015625</v>
      </c>
      <c r="N1177" s="2">
        <f>_xlfn.XLOOKUP(C1177,Shellfish_Presence!$E$3:$E$1333,Shellfish_Presence!$G$3:$G$1333,,0,)</f>
        <v>0</v>
      </c>
      <c r="O1177" s="3">
        <v>0</v>
      </c>
      <c r="P1177" s="3">
        <v>1.4034600098966621E-5</v>
      </c>
      <c r="Q1177" s="2">
        <v>7</v>
      </c>
      <c r="R1177" s="3">
        <v>0.99999898672103882</v>
      </c>
      <c r="S1177" s="3">
        <v>0</v>
      </c>
      <c r="T1177" s="3">
        <v>46882</v>
      </c>
      <c r="U1177" s="3">
        <v>814.43499755859375</v>
      </c>
      <c r="V1177" s="2">
        <v>105</v>
      </c>
      <c r="W1177" s="3">
        <f t="shared" si="36"/>
        <v>2.2396655432788703E-3</v>
      </c>
      <c r="X1177">
        <f t="shared" si="37"/>
        <v>1.7372019059737079E-2</v>
      </c>
      <c r="Y1177">
        <f>IFERROR(INDEX('Parcel Year'!$N$3:$N$1175,MATCH(KC_SPS_SubbasinAttributes!C1177,'Parcel Year'!$M$3:$M$1175,0)),0)</f>
        <v>0.30475100874900818</v>
      </c>
      <c r="Z1177">
        <f>INDEX(Imperviousness!$B$2:$B$1332,MATCH(KC_SPS_SubbasinAttributes!C1177,Imperviousness!$A$2:$A$1332,0))</f>
        <v>2.5999999999999999E-2</v>
      </c>
      <c r="AA1177">
        <f>INDEX('Flow Duration Index'!$B$2:$B$1332,MATCH(KC_SPS_SubbasinAttributes!C1177,'Flow Duration Index'!$A$2:$A$1332,0))</f>
        <v>2.504</v>
      </c>
      <c r="AB1177">
        <f>INDEX(Opportunity_Index!$G$2:$G$1333,MATCH(KC_SPS_SubbasinAttributes!C1177,Opportunity_Index!$F$2:$F$1333,0))</f>
        <v>0.15384999999999999</v>
      </c>
      <c r="AC1177">
        <f>INDEX(Traffic!$B$2:$B$1332,MATCH(KC_SPS_SubbasinAttributes!C1177,Traffic!$A$2:$A$1332,0))</f>
        <v>1150.8230000000001</v>
      </c>
      <c r="AD1177">
        <f>INDEX(EquityScore!$F$3:$F$1334,MATCH(KC_SPS_SubbasinAttributes!C1177,EquityScore!$E$3:$E$1334,0))</f>
        <v>1.6666666699999999</v>
      </c>
      <c r="AE1177">
        <f>IFERROR(INDEX(PavementCondition!$E$2:$E$669,MATCH(KC_SPS_SubbasinAttributes!C1177,PavementCondition!$D$2:$D$669,0)),"N/A")</f>
        <v>62</v>
      </c>
      <c r="AF1177">
        <f>INDEX(SpawnerMortality!$E$2:$E$1331,MATCH(KC_SPS_SubbasinAttributes!C1177,SpawnerMortality!$D$2:$D$1331,0))</f>
        <v>0.18024683200000002</v>
      </c>
      <c r="AG1177" s="25" t="str">
        <f>IFERROR(_xlfn.XLOOKUP($C1177,WQBE_Loading!$C$4:$C$3072,WQBE_Loading!G$4:G$3072,,0,),"")</f>
        <v/>
      </c>
      <c r="AH1177" s="25" t="str">
        <f>IFERROR(_xlfn.XLOOKUP($C1177,WQBE_Loading!$C$4:$C$3072,WQBE_Loading!H$4:H$3072,,0,),"")</f>
        <v/>
      </c>
      <c r="AI1177" s="25" t="str">
        <f>IFERROR(_xlfn.XLOOKUP($C1177,WQBE_Loading!$C$4:$C$3072,WQBE_Loading!I$4:I$3072,,0,),"")</f>
        <v/>
      </c>
      <c r="AJ1177" s="25" t="str">
        <f>IFERROR(_xlfn.XLOOKUP($C1177,WQBE_Loading!$C$4:$C$3072,WQBE_Loading!J$4:J$3072,,0,),"")</f>
        <v/>
      </c>
      <c r="AK1177" s="25" t="str">
        <f>IFERROR(_xlfn.XLOOKUP($C1177,WQBE_Loading!$C$4:$C$3072,WQBE_Loading!K$4:K$3072,,0,),"")</f>
        <v/>
      </c>
      <c r="AL1177" s="25" t="str">
        <f>IFERROR(_xlfn.XLOOKUP($C1177,WQBE_Loading!$C$4:$C$3072,WQBE_Loading!L$4:L$3072,,0,),"")</f>
        <v/>
      </c>
      <c r="AM1177" s="25" t="str">
        <f>IFERROR(_xlfn.XLOOKUP($C1177,WQBE_Loading!$C$4:$C$3072,WQBE_Loading!M$4:M$3072,,0,),"")</f>
        <v/>
      </c>
      <c r="AN1177" s="25" t="str">
        <f>IFERROR(_xlfn.XLOOKUP($C1177,WQBE_Loading!$C$4:$C$3072,WQBE_Loading!N$4:N$3072,,0,),"")</f>
        <v/>
      </c>
      <c r="AO1177" s="25" t="str">
        <f>IFERROR(_xlfn.XLOOKUP($C1177,WQBE_Loading!$C$4:$C$3072,WQBE_Loading!O$4:O$3072,,0,),"")</f>
        <v/>
      </c>
      <c r="AP1177" s="25" t="str">
        <f>IFERROR(_xlfn.XLOOKUP($C1177,WQBE_Loading!$C$4:$C$3072,WQBE_Loading!P$4:P$3072,,0,),"")</f>
        <v/>
      </c>
      <c r="AQ1177" s="13" t="str">
        <f>IFERROR(_xlfn.XLOOKUP($C1177,WQBE_Loading!$C$4:$C$3072,WQBE_Loading!Q$4:Q$3072,,0,),"")</f>
        <v/>
      </c>
      <c r="AR1177">
        <f>_xlfn.XLOOKUP(C1177,UrbanHeat!$A$2:$A$1333,UrbanHeat!$B$2:$B$1333,,0,)</f>
        <v>10.430999999999999</v>
      </c>
      <c r="AS1177" s="25">
        <f>_xlfn.XLOOKUP($C1177,TNC_Loading!$A$2:$A$1332,TNC_Loading!B$2:B$1332,,0,)</f>
        <v>2.532</v>
      </c>
      <c r="AT1177" s="25">
        <f>_xlfn.XLOOKUP($C1177,TNC_Loading!$A$2:$A$1332,TNC_Loading!C$2:C$1332,,0,)</f>
        <v>6.3E-2</v>
      </c>
      <c r="AU1177" s="25">
        <f>_xlfn.XLOOKUP($C1177,TNC_Loading!$A$2:$A$1332,TNC_Loading!D$2:D$1332,,0,)</f>
        <v>3.169</v>
      </c>
      <c r="AV1177" s="25">
        <f>_xlfn.XLOOKUP($C1177,TNC_Loading!$A$2:$A$1332,TNC_Loading!E$2:E$1332,,0,)</f>
        <v>1.925</v>
      </c>
      <c r="AW1177" s="25">
        <f>_xlfn.XLOOKUP($C1177,TNC_Loading!$A$2:$A$1332,TNC_Loading!F$2:F$1332,,0,)</f>
        <v>49.540999999999997</v>
      </c>
      <c r="AX1177">
        <f>_xlfn.XLOOKUP(C1177,BIBI!$D$2:$D$1332,BIBI!$F$2:$F$1332,,0,)</f>
        <v>71.7</v>
      </c>
      <c r="AY1177">
        <f>_xlfn.XLOOKUP(C1177,FacilityCounts!$A$3:$A$1333,FacilityCounts!$B$3:$B$1333,,0,)</f>
        <v>8</v>
      </c>
      <c r="AZ1177">
        <f>_xlfn.XLOOKUP(C1177,FacilityCounts!$D$3:$D$1333,FacilityCounts!$E$3:$E$1333,,0,)</f>
        <v>3</v>
      </c>
      <c r="BA1177">
        <f>_xlfn.XLOOKUP(C1177,FacilityCounts!$G$3:$G$1333,FacilityCounts!$H$3:$H$1333,,0,)</f>
        <v>1</v>
      </c>
      <c r="BB1177">
        <f>IFERROR(_xlfn.XLOOKUP(C1177,'DA to P Sensitive Lakes'!$P$2:$P$44,'DA to P Sensitive Lakes'!$Q$2:$Q$44,,0,),0)</f>
        <v>0</v>
      </c>
      <c r="BC1177" s="25">
        <f>_xlfn.XLOOKUP(C1177,'Historic Runoff (mm)'!$A$2:$A$1332,'Historic Runoff (mm)'!$B$2:$B$1332,,0,)</f>
        <v>185.72900000000001</v>
      </c>
      <c r="BD1177">
        <f>_xlfn.XLOOKUP(C1177,DrainageComplaint!$A$2:$A$1332,DrainageComplaint!$B$2:$B$1332,,0,)</f>
        <v>8</v>
      </c>
      <c r="BE1177">
        <f>_xlfn.XLOOKUP(C1177,PAD_Area!$G$2:$G$1332,PAD_Area!$H$2:$H$1332,,0,)</f>
        <v>0</v>
      </c>
    </row>
    <row r="1178" spans="1:57" x14ac:dyDescent="0.2">
      <c r="A1178" s="2">
        <v>1175</v>
      </c>
      <c r="B1178" s="2">
        <v>1176</v>
      </c>
      <c r="C1178" s="20">
        <v>1501520</v>
      </c>
      <c r="D1178" s="3" t="s">
        <v>1125</v>
      </c>
      <c r="E1178" s="3" t="s">
        <v>1017</v>
      </c>
      <c r="F1178" s="3">
        <v>5474.2120000000004</v>
      </c>
      <c r="G1178" s="3">
        <v>90739.876068900005</v>
      </c>
      <c r="H1178" s="3">
        <v>238455740.204</v>
      </c>
      <c r="I1178" s="2">
        <v>1</v>
      </c>
      <c r="J1178" s="2">
        <v>3</v>
      </c>
      <c r="K1178" s="2">
        <v>0</v>
      </c>
      <c r="L1178" s="2">
        <v>36</v>
      </c>
      <c r="M1178" s="3">
        <v>43796.5</v>
      </c>
      <c r="N1178" s="2">
        <f>_xlfn.XLOOKUP(C1178,Shellfish_Presence!$E$3:$E$1333,Shellfish_Presence!$G$3:$G$1333,,0,)</f>
        <v>0</v>
      </c>
      <c r="O1178" s="3">
        <v>0</v>
      </c>
      <c r="P1178" s="3">
        <v>2.1984400518704206E-5</v>
      </c>
      <c r="Q1178" s="2">
        <v>11</v>
      </c>
      <c r="R1178" s="3">
        <v>1</v>
      </c>
      <c r="S1178" s="3">
        <v>0</v>
      </c>
      <c r="T1178" s="3">
        <v>27810.30078125</v>
      </c>
      <c r="U1178" s="3">
        <v>0</v>
      </c>
      <c r="V1178" s="2">
        <v>11</v>
      </c>
      <c r="W1178" s="3">
        <f t="shared" si="36"/>
        <v>3.955368942797022E-4</v>
      </c>
      <c r="X1178">
        <f t="shared" si="37"/>
        <v>0</v>
      </c>
      <c r="Y1178">
        <f>IFERROR(INDEX('Parcel Year'!$N$3:$N$1175,MATCH(KC_SPS_SubbasinAttributes!C1178,'Parcel Year'!$M$3:$M$1175,0)),0)</f>
        <v>6.4565800130367279E-2</v>
      </c>
      <c r="Z1178">
        <f>INDEX(Imperviousness!$B$2:$B$1332,MATCH(KC_SPS_SubbasinAttributes!C1178,Imperviousness!$A$2:$A$1332,0))</f>
        <v>2.4E-2</v>
      </c>
      <c r="AA1178">
        <f>INDEX('Flow Duration Index'!$B$2:$B$1332,MATCH(KC_SPS_SubbasinAttributes!C1178,'Flow Duration Index'!$A$2:$A$1332,0))</f>
        <v>2.3119999999999998</v>
      </c>
      <c r="AB1178">
        <f>INDEX(Opportunity_Index!$G$2:$G$1333,MATCH(KC_SPS_SubbasinAttributes!C1178,Opportunity_Index!$F$2:$F$1333,0))</f>
        <v>7.4800000000000005E-2</v>
      </c>
      <c r="AC1178">
        <f>INDEX(Traffic!$B$2:$B$1332,MATCH(KC_SPS_SubbasinAttributes!C1178,Traffic!$A$2:$A$1332,0))</f>
        <v>8732.2430000000004</v>
      </c>
      <c r="AD1178">
        <f>INDEX(EquityScore!$F$3:$F$1334,MATCH(KC_SPS_SubbasinAttributes!C1178,EquityScore!$E$3:$E$1334,0))</f>
        <v>1.6666666699999999</v>
      </c>
      <c r="AE1178">
        <f>IFERROR(INDEX(PavementCondition!$E$2:$E$669,MATCH(KC_SPS_SubbasinAttributes!C1178,PavementCondition!$D$2:$D$669,0)),"N/A")</f>
        <v>25</v>
      </c>
      <c r="AF1178">
        <f>INDEX(SpawnerMortality!$E$2:$E$1331,MATCH(KC_SPS_SubbasinAttributes!C1178,SpawnerMortality!$D$2:$D$1331,0))</f>
        <v>0.16572731700000001</v>
      </c>
      <c r="AG1178" s="25" t="str">
        <f>IFERROR(_xlfn.XLOOKUP($C1178,WQBE_Loading!$C$4:$C$3072,WQBE_Loading!G$4:G$3072,,0,),"")</f>
        <v/>
      </c>
      <c r="AH1178" s="25" t="str">
        <f>IFERROR(_xlfn.XLOOKUP($C1178,WQBE_Loading!$C$4:$C$3072,WQBE_Loading!H$4:H$3072,,0,),"")</f>
        <v/>
      </c>
      <c r="AI1178" s="25" t="str">
        <f>IFERROR(_xlfn.XLOOKUP($C1178,WQBE_Loading!$C$4:$C$3072,WQBE_Loading!I$4:I$3072,,0,),"")</f>
        <v/>
      </c>
      <c r="AJ1178" s="25" t="str">
        <f>IFERROR(_xlfn.XLOOKUP($C1178,WQBE_Loading!$C$4:$C$3072,WQBE_Loading!J$4:J$3072,,0,),"")</f>
        <v/>
      </c>
      <c r="AK1178" s="25" t="str">
        <f>IFERROR(_xlfn.XLOOKUP($C1178,WQBE_Loading!$C$4:$C$3072,WQBE_Loading!K$4:K$3072,,0,),"")</f>
        <v/>
      </c>
      <c r="AL1178" s="25" t="str">
        <f>IFERROR(_xlfn.XLOOKUP($C1178,WQBE_Loading!$C$4:$C$3072,WQBE_Loading!L$4:L$3072,,0,),"")</f>
        <v/>
      </c>
      <c r="AM1178" s="25" t="str">
        <f>IFERROR(_xlfn.XLOOKUP($C1178,WQBE_Loading!$C$4:$C$3072,WQBE_Loading!M$4:M$3072,,0,),"")</f>
        <v/>
      </c>
      <c r="AN1178" s="25" t="str">
        <f>IFERROR(_xlfn.XLOOKUP($C1178,WQBE_Loading!$C$4:$C$3072,WQBE_Loading!N$4:N$3072,,0,),"")</f>
        <v/>
      </c>
      <c r="AO1178" s="25" t="str">
        <f>IFERROR(_xlfn.XLOOKUP($C1178,WQBE_Loading!$C$4:$C$3072,WQBE_Loading!O$4:O$3072,,0,),"")</f>
        <v/>
      </c>
      <c r="AP1178" s="25" t="str">
        <f>IFERROR(_xlfn.XLOOKUP($C1178,WQBE_Loading!$C$4:$C$3072,WQBE_Loading!P$4:P$3072,,0,),"")</f>
        <v/>
      </c>
      <c r="AQ1178" s="13" t="str">
        <f>IFERROR(_xlfn.XLOOKUP($C1178,WQBE_Loading!$C$4:$C$3072,WQBE_Loading!Q$4:Q$3072,,0,),"")</f>
        <v/>
      </c>
      <c r="AR1178">
        <f>_xlfn.XLOOKUP(C1178,UrbanHeat!$A$2:$A$1333,UrbanHeat!$B$2:$B$1333,,0,)</f>
        <v>8.9649999999999999</v>
      </c>
      <c r="AS1178" s="25">
        <f>_xlfn.XLOOKUP($C1178,TNC_Loading!$A$2:$A$1332,TNC_Loading!B$2:B$1332,,0,)</f>
        <v>2.5819999999999999</v>
      </c>
      <c r="AT1178" s="25">
        <f>_xlfn.XLOOKUP($C1178,TNC_Loading!$A$2:$A$1332,TNC_Loading!C$2:C$1332,,0,)</f>
        <v>4.7E-2</v>
      </c>
      <c r="AU1178" s="25">
        <f>_xlfn.XLOOKUP($C1178,TNC_Loading!$A$2:$A$1332,TNC_Loading!D$2:D$1332,,0,)</f>
        <v>2.0430000000000001</v>
      </c>
      <c r="AV1178" s="25">
        <f>_xlfn.XLOOKUP($C1178,TNC_Loading!$A$2:$A$1332,TNC_Loading!E$2:E$1332,,0,)</f>
        <v>1.3420000000000001</v>
      </c>
      <c r="AW1178" s="25">
        <f>_xlfn.XLOOKUP($C1178,TNC_Loading!$A$2:$A$1332,TNC_Loading!F$2:F$1332,,0,)</f>
        <v>56.167999999999999</v>
      </c>
      <c r="AX1178">
        <f>_xlfn.XLOOKUP(C1178,BIBI!$D$2:$D$1332,BIBI!$F$2:$F$1332,,0,)</f>
        <v>88.8</v>
      </c>
      <c r="AY1178">
        <f>_xlfn.XLOOKUP(C1178,FacilityCounts!$A$3:$A$1333,FacilityCounts!$B$3:$B$1333,,0,)</f>
        <v>2</v>
      </c>
      <c r="AZ1178">
        <f>_xlfn.XLOOKUP(C1178,FacilityCounts!$D$3:$D$1333,FacilityCounts!$E$3:$E$1333,,0,)</f>
        <v>1</v>
      </c>
      <c r="BA1178">
        <f>_xlfn.XLOOKUP(C1178,FacilityCounts!$G$3:$G$1333,FacilityCounts!$H$3:$H$1333,,0,)</f>
        <v>0</v>
      </c>
      <c r="BB1178">
        <f>IFERROR(_xlfn.XLOOKUP(C1178,'DA to P Sensitive Lakes'!$P$2:$P$44,'DA to P Sensitive Lakes'!$Q$2:$Q$44,,0,),0)</f>
        <v>0</v>
      </c>
      <c r="BC1178" s="25">
        <f>_xlfn.XLOOKUP(C1178,'Historic Runoff (mm)'!$A$2:$A$1332,'Historic Runoff (mm)'!$B$2:$B$1332,,0,)</f>
        <v>206.58600000000001</v>
      </c>
      <c r="BD1178">
        <f>_xlfn.XLOOKUP(C1178,DrainageComplaint!$A$2:$A$1332,DrainageComplaint!$B$2:$B$1332,,0,)</f>
        <v>3</v>
      </c>
      <c r="BE1178">
        <f>_xlfn.XLOOKUP(C1178,PAD_Area!$G$2:$G$1332,PAD_Area!$H$2:$H$1332,,0,)</f>
        <v>0</v>
      </c>
    </row>
    <row r="1179" spans="1:57" x14ac:dyDescent="0.2">
      <c r="A1179" s="2">
        <v>1176</v>
      </c>
      <c r="B1179" s="2">
        <v>1177</v>
      </c>
      <c r="C1179" s="20">
        <v>1501530</v>
      </c>
      <c r="D1179" s="3" t="s">
        <v>1126</v>
      </c>
      <c r="E1179" s="3" t="s">
        <v>1017</v>
      </c>
      <c r="F1179" s="3">
        <v>3196.5889999999999</v>
      </c>
      <c r="G1179" s="3">
        <v>63805.011833700002</v>
      </c>
      <c r="H1179" s="3">
        <v>139242857.55500001</v>
      </c>
      <c r="I1179" s="2">
        <v>1</v>
      </c>
      <c r="J1179" s="2">
        <v>2</v>
      </c>
      <c r="K1179" s="2">
        <v>0</v>
      </c>
      <c r="L1179" s="2">
        <v>1</v>
      </c>
      <c r="M1179" s="3">
        <v>26408</v>
      </c>
      <c r="N1179" s="2">
        <f>_xlfn.XLOOKUP(C1179,Shellfish_Presence!$E$3:$E$1333,Shellfish_Presence!$G$3:$G$1333,,0,)</f>
        <v>0</v>
      </c>
      <c r="O1179" s="3">
        <v>0</v>
      </c>
      <c r="P1179" s="3">
        <v>0</v>
      </c>
      <c r="Q1179" s="2">
        <v>8</v>
      </c>
      <c r="R1179" s="3">
        <v>1</v>
      </c>
      <c r="S1179" s="3">
        <v>0</v>
      </c>
      <c r="T1179" s="3">
        <v>0</v>
      </c>
      <c r="U1179" s="3">
        <v>0</v>
      </c>
      <c r="V1179" s="2">
        <v>0</v>
      </c>
      <c r="W1179" s="3" t="str">
        <f t="shared" si="36"/>
        <v/>
      </c>
      <c r="X1179" t="str">
        <f t="shared" si="37"/>
        <v/>
      </c>
      <c r="Y1179">
        <f>IFERROR(INDEX('Parcel Year'!$N$3:$N$1175,MATCH(KC_SPS_SubbasinAttributes!C1179,'Parcel Year'!$M$3:$M$1175,0)),0)</f>
        <v>2.159469947218895E-2</v>
      </c>
      <c r="Z1179">
        <f>INDEX(Imperviousness!$B$2:$B$1332,MATCH(KC_SPS_SubbasinAttributes!C1179,Imperviousness!$A$2:$A$1332,0))</f>
        <v>5.0000000000000001E-3</v>
      </c>
      <c r="AA1179">
        <f>INDEX('Flow Duration Index'!$B$2:$B$1332,MATCH(KC_SPS_SubbasinAttributes!C1179,'Flow Duration Index'!$A$2:$A$1332,0))</f>
        <v>1.7869999999999999</v>
      </c>
      <c r="AB1179">
        <f>INDEX(Opportunity_Index!$G$2:$G$1333,MATCH(KC_SPS_SubbasinAttributes!C1179,Opportunity_Index!$F$2:$F$1333,0))</f>
        <v>4.4999999999999998E-2</v>
      </c>
      <c r="AC1179">
        <f>INDEX(Traffic!$B$2:$B$1332,MATCH(KC_SPS_SubbasinAttributes!C1179,Traffic!$A$2:$A$1332,0))</f>
        <v>2282.0859999999998</v>
      </c>
      <c r="AD1179">
        <f>INDEX(EquityScore!$F$3:$F$1334,MATCH(KC_SPS_SubbasinAttributes!C1179,EquityScore!$E$3:$E$1334,0))</f>
        <v>1.6666666699999999</v>
      </c>
      <c r="AE1179" t="str">
        <f>IFERROR(INDEX(PavementCondition!$E$2:$E$669,MATCH(KC_SPS_SubbasinAttributes!C1179,PavementCondition!$D$2:$D$669,0)),"N/A")</f>
        <v>N/A</v>
      </c>
      <c r="AF1179">
        <f>INDEX(SpawnerMortality!$E$2:$E$1331,MATCH(KC_SPS_SubbasinAttributes!C1179,SpawnerMortality!$D$2:$D$1331,0))</f>
        <v>2.0377244999999999E-2</v>
      </c>
      <c r="AG1179" s="25" t="str">
        <f>IFERROR(_xlfn.XLOOKUP($C1179,WQBE_Loading!$C$4:$C$3072,WQBE_Loading!G$4:G$3072,,0,),"")</f>
        <v/>
      </c>
      <c r="AH1179" s="25" t="str">
        <f>IFERROR(_xlfn.XLOOKUP($C1179,WQBE_Loading!$C$4:$C$3072,WQBE_Loading!H$4:H$3072,,0,),"")</f>
        <v/>
      </c>
      <c r="AI1179" s="25" t="str">
        <f>IFERROR(_xlfn.XLOOKUP($C1179,WQBE_Loading!$C$4:$C$3072,WQBE_Loading!I$4:I$3072,,0,),"")</f>
        <v/>
      </c>
      <c r="AJ1179" s="25" t="str">
        <f>IFERROR(_xlfn.XLOOKUP($C1179,WQBE_Loading!$C$4:$C$3072,WQBE_Loading!J$4:J$3072,,0,),"")</f>
        <v/>
      </c>
      <c r="AK1179" s="25" t="str">
        <f>IFERROR(_xlfn.XLOOKUP($C1179,WQBE_Loading!$C$4:$C$3072,WQBE_Loading!K$4:K$3072,,0,),"")</f>
        <v/>
      </c>
      <c r="AL1179" s="25" t="str">
        <f>IFERROR(_xlfn.XLOOKUP($C1179,WQBE_Loading!$C$4:$C$3072,WQBE_Loading!L$4:L$3072,,0,),"")</f>
        <v/>
      </c>
      <c r="AM1179" s="25" t="str">
        <f>IFERROR(_xlfn.XLOOKUP($C1179,WQBE_Loading!$C$4:$C$3072,WQBE_Loading!M$4:M$3072,,0,),"")</f>
        <v/>
      </c>
      <c r="AN1179" s="25" t="str">
        <f>IFERROR(_xlfn.XLOOKUP($C1179,WQBE_Loading!$C$4:$C$3072,WQBE_Loading!N$4:N$3072,,0,),"")</f>
        <v/>
      </c>
      <c r="AO1179" s="25" t="str">
        <f>IFERROR(_xlfn.XLOOKUP($C1179,WQBE_Loading!$C$4:$C$3072,WQBE_Loading!O$4:O$3072,,0,),"")</f>
        <v/>
      </c>
      <c r="AP1179" s="25" t="str">
        <f>IFERROR(_xlfn.XLOOKUP($C1179,WQBE_Loading!$C$4:$C$3072,WQBE_Loading!P$4:P$3072,,0,),"")</f>
        <v/>
      </c>
      <c r="AQ1179" s="13" t="str">
        <f>IFERROR(_xlfn.XLOOKUP($C1179,WQBE_Loading!$C$4:$C$3072,WQBE_Loading!Q$4:Q$3072,,0,),"")</f>
        <v/>
      </c>
      <c r="AR1179">
        <f>_xlfn.XLOOKUP(C1179,UrbanHeat!$A$2:$A$1333,UrbanHeat!$B$2:$B$1333,,0,)</f>
        <v>10.021000000000001</v>
      </c>
      <c r="AS1179" s="25">
        <f>_xlfn.XLOOKUP($C1179,TNC_Loading!$A$2:$A$1332,TNC_Loading!B$2:B$1332,,0,)</f>
        <v>4.0549999999999997</v>
      </c>
      <c r="AT1179" s="25">
        <f>_xlfn.XLOOKUP($C1179,TNC_Loading!$A$2:$A$1332,TNC_Loading!C$2:C$1332,,0,)</f>
        <v>2.9000000000000001E-2</v>
      </c>
      <c r="AU1179" s="25">
        <f>_xlfn.XLOOKUP($C1179,TNC_Loading!$A$2:$A$1332,TNC_Loading!D$2:D$1332,,0,)</f>
        <v>1.1879999999999999</v>
      </c>
      <c r="AV1179" s="25">
        <f>_xlfn.XLOOKUP($C1179,TNC_Loading!$A$2:$A$1332,TNC_Loading!E$2:E$1332,,0,)</f>
        <v>1.4350000000000001</v>
      </c>
      <c r="AW1179" s="25">
        <f>_xlfn.XLOOKUP($C1179,TNC_Loading!$A$2:$A$1332,TNC_Loading!F$2:F$1332,,0,)</f>
        <v>73.376000000000005</v>
      </c>
      <c r="AX1179">
        <f>_xlfn.XLOOKUP(C1179,BIBI!$D$2:$D$1332,BIBI!$F$2:$F$1332,,0,)</f>
        <v>88.2</v>
      </c>
      <c r="AY1179">
        <f>_xlfn.XLOOKUP(C1179,FacilityCounts!$A$3:$A$1333,FacilityCounts!$B$3:$B$1333,,0,)</f>
        <v>0</v>
      </c>
      <c r="AZ1179">
        <f>_xlfn.XLOOKUP(C1179,FacilityCounts!$D$3:$D$1333,FacilityCounts!$E$3:$E$1333,,0,)</f>
        <v>0</v>
      </c>
      <c r="BA1179">
        <f>_xlfn.XLOOKUP(C1179,FacilityCounts!$G$3:$G$1333,FacilityCounts!$H$3:$H$1333,,0,)</f>
        <v>0</v>
      </c>
      <c r="BB1179">
        <f>IFERROR(_xlfn.XLOOKUP(C1179,'DA to P Sensitive Lakes'!$P$2:$P$44,'DA to P Sensitive Lakes'!$Q$2:$Q$44,,0,),0)</f>
        <v>0</v>
      </c>
      <c r="BC1179" s="25">
        <f>_xlfn.XLOOKUP(C1179,'Historic Runoff (mm)'!$A$2:$A$1332,'Historic Runoff (mm)'!$B$2:$B$1332,,0,)</f>
        <v>369.13900000000001</v>
      </c>
      <c r="BD1179">
        <f>_xlfn.XLOOKUP(C1179,DrainageComplaint!$A$2:$A$1332,DrainageComplaint!$B$2:$B$1332,,0,)</f>
        <v>0</v>
      </c>
      <c r="BE1179">
        <f>_xlfn.XLOOKUP(C1179,PAD_Area!$G$2:$G$1332,PAD_Area!$H$2:$H$1332,,0,)</f>
        <v>0</v>
      </c>
    </row>
    <row r="1180" spans="1:57" x14ac:dyDescent="0.2">
      <c r="A1180" s="2">
        <v>1177</v>
      </c>
      <c r="B1180" s="2">
        <v>1178</v>
      </c>
      <c r="C1180" s="20">
        <v>1501540</v>
      </c>
      <c r="D1180" s="3" t="s">
        <v>1127</v>
      </c>
      <c r="E1180" s="3" t="s">
        <v>1017</v>
      </c>
      <c r="F1180" s="3">
        <v>5297.1279999999997</v>
      </c>
      <c r="G1180" s="3">
        <v>74328.686327699994</v>
      </c>
      <c r="H1180" s="3">
        <v>230741972.618</v>
      </c>
      <c r="I1180" s="2">
        <v>0</v>
      </c>
      <c r="J1180" s="2">
        <v>2</v>
      </c>
      <c r="K1180" s="2">
        <v>0</v>
      </c>
      <c r="L1180" s="2">
        <v>2</v>
      </c>
      <c r="M1180" s="3">
        <v>19704.5</v>
      </c>
      <c r="N1180" s="2">
        <f>_xlfn.XLOOKUP(C1180,Shellfish_Presence!$E$3:$E$1333,Shellfish_Presence!$G$3:$G$1333,,0,)</f>
        <v>0</v>
      </c>
      <c r="O1180" s="3">
        <v>0</v>
      </c>
      <c r="P1180" s="3">
        <v>1.6672099718562094E-6</v>
      </c>
      <c r="Q1180" s="2">
        <v>11</v>
      </c>
      <c r="R1180" s="3">
        <v>1</v>
      </c>
      <c r="S1180" s="3">
        <v>0</v>
      </c>
      <c r="T1180" s="3">
        <v>4514.43994140625</v>
      </c>
      <c r="U1180" s="3">
        <v>0</v>
      </c>
      <c r="V1180" s="2">
        <v>0</v>
      </c>
      <c r="W1180" s="3">
        <f t="shared" si="36"/>
        <v>0</v>
      </c>
      <c r="X1180">
        <f t="shared" si="37"/>
        <v>0</v>
      </c>
      <c r="Y1180">
        <f>IFERROR(INDEX('Parcel Year'!$N$3:$N$1175,MATCH(KC_SPS_SubbasinAttributes!C1180,'Parcel Year'!$M$3:$M$1175,0)),0)</f>
        <v>1.2373000383377075E-2</v>
      </c>
      <c r="Z1180">
        <f>INDEX(Imperviousness!$B$2:$B$1332,MATCH(KC_SPS_SubbasinAttributes!C1180,Imperviousness!$A$2:$A$1332,0))</f>
        <v>1E-3</v>
      </c>
      <c r="AA1180">
        <f>INDEX('Flow Duration Index'!$B$2:$B$1332,MATCH(KC_SPS_SubbasinAttributes!C1180,'Flow Duration Index'!$A$2:$A$1332,0))</f>
        <v>2.1019999999999999</v>
      </c>
      <c r="AB1180">
        <f>INDEX(Opportunity_Index!$G$2:$G$1333,MATCH(KC_SPS_SubbasinAttributes!C1180,Opportunity_Index!$F$2:$F$1333,0))</f>
        <v>2.2499999999999999E-2</v>
      </c>
      <c r="AC1180">
        <f>INDEX(Traffic!$B$2:$B$1332,MATCH(KC_SPS_SubbasinAttributes!C1180,Traffic!$A$2:$A$1332,0))</f>
        <v>21.498999999999999</v>
      </c>
      <c r="AD1180">
        <f>INDEX(EquityScore!$F$3:$F$1334,MATCH(KC_SPS_SubbasinAttributes!C1180,EquityScore!$E$3:$E$1334,0))</f>
        <v>1.6666666699999999</v>
      </c>
      <c r="AE1180">
        <f>IFERROR(INDEX(PavementCondition!$E$2:$E$669,MATCH(KC_SPS_SubbasinAttributes!C1180,PavementCondition!$D$2:$D$669,0)),"N/A")</f>
        <v>0</v>
      </c>
      <c r="AF1180">
        <f>INDEX(SpawnerMortality!$E$2:$E$1331,MATCH(KC_SPS_SubbasinAttributes!C1180,SpawnerMortality!$D$2:$D$1331,0))</f>
        <v>4.9910244999999999E-2</v>
      </c>
      <c r="AG1180" s="25" t="str">
        <f>IFERROR(_xlfn.XLOOKUP($C1180,WQBE_Loading!$C$4:$C$3072,WQBE_Loading!G$4:G$3072,,0,),"")</f>
        <v/>
      </c>
      <c r="AH1180" s="25" t="str">
        <f>IFERROR(_xlfn.XLOOKUP($C1180,WQBE_Loading!$C$4:$C$3072,WQBE_Loading!H$4:H$3072,,0,),"")</f>
        <v/>
      </c>
      <c r="AI1180" s="25" t="str">
        <f>IFERROR(_xlfn.XLOOKUP($C1180,WQBE_Loading!$C$4:$C$3072,WQBE_Loading!I$4:I$3072,,0,),"")</f>
        <v/>
      </c>
      <c r="AJ1180" s="25" t="str">
        <f>IFERROR(_xlfn.XLOOKUP($C1180,WQBE_Loading!$C$4:$C$3072,WQBE_Loading!J$4:J$3072,,0,),"")</f>
        <v/>
      </c>
      <c r="AK1180" s="25" t="str">
        <f>IFERROR(_xlfn.XLOOKUP($C1180,WQBE_Loading!$C$4:$C$3072,WQBE_Loading!K$4:K$3072,,0,),"")</f>
        <v/>
      </c>
      <c r="AL1180" s="25" t="str">
        <f>IFERROR(_xlfn.XLOOKUP($C1180,WQBE_Loading!$C$4:$C$3072,WQBE_Loading!L$4:L$3072,,0,),"")</f>
        <v/>
      </c>
      <c r="AM1180" s="25" t="str">
        <f>IFERROR(_xlfn.XLOOKUP($C1180,WQBE_Loading!$C$4:$C$3072,WQBE_Loading!M$4:M$3072,,0,),"")</f>
        <v/>
      </c>
      <c r="AN1180" s="25" t="str">
        <f>IFERROR(_xlfn.XLOOKUP($C1180,WQBE_Loading!$C$4:$C$3072,WQBE_Loading!N$4:N$3072,,0,),"")</f>
        <v/>
      </c>
      <c r="AO1180" s="25" t="str">
        <f>IFERROR(_xlfn.XLOOKUP($C1180,WQBE_Loading!$C$4:$C$3072,WQBE_Loading!O$4:O$3072,,0,),"")</f>
        <v/>
      </c>
      <c r="AP1180" s="25" t="str">
        <f>IFERROR(_xlfn.XLOOKUP($C1180,WQBE_Loading!$C$4:$C$3072,WQBE_Loading!P$4:P$3072,,0,),"")</f>
        <v/>
      </c>
      <c r="AQ1180" s="13" t="str">
        <f>IFERROR(_xlfn.XLOOKUP($C1180,WQBE_Loading!$C$4:$C$3072,WQBE_Loading!Q$4:Q$3072,,0,),"")</f>
        <v/>
      </c>
      <c r="AR1180">
        <f>_xlfn.XLOOKUP(C1180,UrbanHeat!$A$2:$A$1333,UrbanHeat!$B$2:$B$1333,,0,)</f>
        <v>9.1479999999999997</v>
      </c>
      <c r="AS1180" s="25">
        <f>_xlfn.XLOOKUP($C1180,TNC_Loading!$A$2:$A$1332,TNC_Loading!B$2:B$1332,,0,)</f>
        <v>2.75</v>
      </c>
      <c r="AT1180" s="25">
        <f>_xlfn.XLOOKUP($C1180,TNC_Loading!$A$2:$A$1332,TNC_Loading!C$2:C$1332,,0,)</f>
        <v>1.0999999999999999E-2</v>
      </c>
      <c r="AU1180" s="25">
        <f>_xlfn.XLOOKUP($C1180,TNC_Loading!$A$2:$A$1332,TNC_Loading!D$2:D$1332,,0,)</f>
        <v>0.65</v>
      </c>
      <c r="AV1180" s="25">
        <f>_xlfn.XLOOKUP($C1180,TNC_Loading!$A$2:$A$1332,TNC_Loading!E$2:E$1332,,0,)</f>
        <v>0.72099999999999997</v>
      </c>
      <c r="AW1180" s="25">
        <f>_xlfn.XLOOKUP($C1180,TNC_Loading!$A$2:$A$1332,TNC_Loading!F$2:F$1332,,0,)</f>
        <v>47.72</v>
      </c>
      <c r="AX1180">
        <f>_xlfn.XLOOKUP(C1180,BIBI!$D$2:$D$1332,BIBI!$F$2:$F$1332,,0,)</f>
        <v>92.375</v>
      </c>
      <c r="AY1180">
        <f>_xlfn.XLOOKUP(C1180,FacilityCounts!$A$3:$A$1333,FacilityCounts!$B$3:$B$1333,,0,)</f>
        <v>1</v>
      </c>
      <c r="AZ1180">
        <f>_xlfn.XLOOKUP(C1180,FacilityCounts!$D$3:$D$1333,FacilityCounts!$E$3:$E$1333,,0,)</f>
        <v>0</v>
      </c>
      <c r="BA1180">
        <f>_xlfn.XLOOKUP(C1180,FacilityCounts!$G$3:$G$1333,FacilityCounts!$H$3:$H$1333,,0,)</f>
        <v>0</v>
      </c>
      <c r="BB1180">
        <f>IFERROR(_xlfn.XLOOKUP(C1180,'DA to P Sensitive Lakes'!$P$2:$P$44,'DA to P Sensitive Lakes'!$Q$2:$Q$44,,0,),0)</f>
        <v>0</v>
      </c>
      <c r="BC1180" s="25">
        <f>_xlfn.XLOOKUP(C1180,'Historic Runoff (mm)'!$A$2:$A$1332,'Historic Runoff (mm)'!$B$2:$B$1332,,0,)</f>
        <v>251.91300000000001</v>
      </c>
      <c r="BD1180">
        <f>_xlfn.XLOOKUP(C1180,DrainageComplaint!$A$2:$A$1332,DrainageComplaint!$B$2:$B$1332,,0,)</f>
        <v>0</v>
      </c>
      <c r="BE1180">
        <f>_xlfn.XLOOKUP(C1180,PAD_Area!$G$2:$G$1332,PAD_Area!$H$2:$H$1332,,0,)</f>
        <v>6.3105501234531403E-2</v>
      </c>
    </row>
    <row r="1181" spans="1:57" x14ac:dyDescent="0.2">
      <c r="A1181" s="2">
        <v>1178</v>
      </c>
      <c r="B1181" s="2">
        <v>1179</v>
      </c>
      <c r="C1181" s="20">
        <v>1501550</v>
      </c>
      <c r="D1181" s="3" t="s">
        <v>1126</v>
      </c>
      <c r="E1181" s="3" t="s">
        <v>1017</v>
      </c>
      <c r="F1181" s="3">
        <v>3189.3270000000002</v>
      </c>
      <c r="G1181" s="3">
        <v>54767.978717799997</v>
      </c>
      <c r="H1181" s="3">
        <v>138926549.42199999</v>
      </c>
      <c r="I1181" s="2">
        <v>0</v>
      </c>
      <c r="J1181" s="2">
        <v>3</v>
      </c>
      <c r="K1181" s="2">
        <v>0</v>
      </c>
      <c r="L1181" s="2">
        <v>21</v>
      </c>
      <c r="M1181" s="3">
        <v>12788.400390625</v>
      </c>
      <c r="N1181" s="2">
        <f>_xlfn.XLOOKUP(C1181,Shellfish_Presence!$E$3:$E$1333,Shellfish_Presence!$G$3:$G$1333,,0,)</f>
        <v>0</v>
      </c>
      <c r="O1181" s="3">
        <v>0</v>
      </c>
      <c r="P1181" s="3">
        <v>2.4292899979627691E-5</v>
      </c>
      <c r="Q1181" s="2">
        <v>8</v>
      </c>
      <c r="R1181" s="3">
        <v>1</v>
      </c>
      <c r="S1181" s="3">
        <v>0</v>
      </c>
      <c r="T1181" s="3">
        <v>0</v>
      </c>
      <c r="U1181" s="3">
        <v>0</v>
      </c>
      <c r="V1181" s="2">
        <v>0</v>
      </c>
      <c r="W1181" s="3" t="str">
        <f t="shared" si="36"/>
        <v/>
      </c>
      <c r="X1181" t="str">
        <f t="shared" si="37"/>
        <v/>
      </c>
      <c r="Y1181">
        <f>IFERROR(INDEX('Parcel Year'!$N$3:$N$1175,MATCH(KC_SPS_SubbasinAttributes!C1181,'Parcel Year'!$M$3:$M$1175,0)),0)</f>
        <v>1.3476599706336856E-3</v>
      </c>
      <c r="Z1181">
        <f>INDEX(Imperviousness!$B$2:$B$1332,MATCH(KC_SPS_SubbasinAttributes!C1181,Imperviousness!$A$2:$A$1332,0))</f>
        <v>2E-3</v>
      </c>
      <c r="AA1181">
        <f>INDEX('Flow Duration Index'!$B$2:$B$1332,MATCH(KC_SPS_SubbasinAttributes!C1181,'Flow Duration Index'!$A$2:$A$1332,0))</f>
        <v>1.625</v>
      </c>
      <c r="AB1181">
        <f>INDEX(Opportunity_Index!$G$2:$G$1333,MATCH(KC_SPS_SubbasinAttributes!C1181,Opportunity_Index!$F$2:$F$1333,0))</f>
        <v>4.4999999999999998E-2</v>
      </c>
      <c r="AC1181">
        <f>INDEX(Traffic!$B$2:$B$1332,MATCH(KC_SPS_SubbasinAttributes!C1181,Traffic!$A$2:$A$1332,0))</f>
        <v>2835.9140000000002</v>
      </c>
      <c r="AD1181">
        <f>INDEX(EquityScore!$F$3:$F$1334,MATCH(KC_SPS_SubbasinAttributes!C1181,EquityScore!$E$3:$E$1334,0))</f>
        <v>1.6666666699999999</v>
      </c>
      <c r="AE1181" t="str">
        <f>IFERROR(INDEX(PavementCondition!$E$2:$E$669,MATCH(KC_SPS_SubbasinAttributes!C1181,PavementCondition!$D$2:$D$669,0)),"N/A")</f>
        <v>N/A</v>
      </c>
      <c r="AF1181">
        <f>INDEX(SpawnerMortality!$E$2:$E$1331,MATCH(KC_SPS_SubbasinAttributes!C1181,SpawnerMortality!$D$2:$D$1331,0))</f>
        <v>0.14215628899999999</v>
      </c>
      <c r="AG1181" s="25" t="str">
        <f>IFERROR(_xlfn.XLOOKUP($C1181,WQBE_Loading!$C$4:$C$3072,WQBE_Loading!G$4:G$3072,,0,),"")</f>
        <v/>
      </c>
      <c r="AH1181" s="25" t="str">
        <f>IFERROR(_xlfn.XLOOKUP($C1181,WQBE_Loading!$C$4:$C$3072,WQBE_Loading!H$4:H$3072,,0,),"")</f>
        <v/>
      </c>
      <c r="AI1181" s="25" t="str">
        <f>IFERROR(_xlfn.XLOOKUP($C1181,WQBE_Loading!$C$4:$C$3072,WQBE_Loading!I$4:I$3072,,0,),"")</f>
        <v/>
      </c>
      <c r="AJ1181" s="25" t="str">
        <f>IFERROR(_xlfn.XLOOKUP($C1181,WQBE_Loading!$C$4:$C$3072,WQBE_Loading!J$4:J$3072,,0,),"")</f>
        <v/>
      </c>
      <c r="AK1181" s="25" t="str">
        <f>IFERROR(_xlfn.XLOOKUP($C1181,WQBE_Loading!$C$4:$C$3072,WQBE_Loading!K$4:K$3072,,0,),"")</f>
        <v/>
      </c>
      <c r="AL1181" s="25" t="str">
        <f>IFERROR(_xlfn.XLOOKUP($C1181,WQBE_Loading!$C$4:$C$3072,WQBE_Loading!L$4:L$3072,,0,),"")</f>
        <v/>
      </c>
      <c r="AM1181" s="25" t="str">
        <f>IFERROR(_xlfn.XLOOKUP($C1181,WQBE_Loading!$C$4:$C$3072,WQBE_Loading!M$4:M$3072,,0,),"")</f>
        <v/>
      </c>
      <c r="AN1181" s="25" t="str">
        <f>IFERROR(_xlfn.XLOOKUP($C1181,WQBE_Loading!$C$4:$C$3072,WQBE_Loading!N$4:N$3072,,0,),"")</f>
        <v/>
      </c>
      <c r="AO1181" s="25" t="str">
        <f>IFERROR(_xlfn.XLOOKUP($C1181,WQBE_Loading!$C$4:$C$3072,WQBE_Loading!O$4:O$3072,,0,),"")</f>
        <v/>
      </c>
      <c r="AP1181" s="25" t="str">
        <f>IFERROR(_xlfn.XLOOKUP($C1181,WQBE_Loading!$C$4:$C$3072,WQBE_Loading!P$4:P$3072,,0,),"")</f>
        <v/>
      </c>
      <c r="AQ1181" s="13" t="str">
        <f>IFERROR(_xlfn.XLOOKUP($C1181,WQBE_Loading!$C$4:$C$3072,WQBE_Loading!Q$4:Q$3072,,0,),"")</f>
        <v/>
      </c>
      <c r="AR1181">
        <f>_xlfn.XLOOKUP(C1181,UrbanHeat!$A$2:$A$1333,UrbanHeat!$B$2:$B$1333,,0,)</f>
        <v>9.1859999999999999</v>
      </c>
      <c r="AS1181" s="25">
        <f>_xlfn.XLOOKUP($C1181,TNC_Loading!$A$2:$A$1332,TNC_Loading!B$2:B$1332,,0,)</f>
        <v>2.15</v>
      </c>
      <c r="AT1181" s="25">
        <f>_xlfn.XLOOKUP($C1181,TNC_Loading!$A$2:$A$1332,TNC_Loading!C$2:C$1332,,0,)</f>
        <v>1.7000000000000001E-2</v>
      </c>
      <c r="AU1181" s="25">
        <f>_xlfn.XLOOKUP($C1181,TNC_Loading!$A$2:$A$1332,TNC_Loading!D$2:D$1332,,0,)</f>
        <v>0.60299999999999998</v>
      </c>
      <c r="AV1181" s="25">
        <f>_xlfn.XLOOKUP($C1181,TNC_Loading!$A$2:$A$1332,TNC_Loading!E$2:E$1332,,0,)</f>
        <v>0.79900000000000004</v>
      </c>
      <c r="AW1181" s="25">
        <f>_xlfn.XLOOKUP($C1181,TNC_Loading!$A$2:$A$1332,TNC_Loading!F$2:F$1332,,0,)</f>
        <v>41.784999999999997</v>
      </c>
      <c r="AX1181">
        <f>_xlfn.XLOOKUP(C1181,BIBI!$D$2:$D$1332,BIBI!$F$2:$F$1332,,0,)</f>
        <v>87.7</v>
      </c>
      <c r="AY1181">
        <f>_xlfn.XLOOKUP(C1181,FacilityCounts!$A$3:$A$1333,FacilityCounts!$B$3:$B$1333,,0,)</f>
        <v>0</v>
      </c>
      <c r="AZ1181">
        <f>_xlfn.XLOOKUP(C1181,FacilityCounts!$D$3:$D$1333,FacilityCounts!$E$3:$E$1333,,0,)</f>
        <v>0</v>
      </c>
      <c r="BA1181">
        <f>_xlfn.XLOOKUP(C1181,FacilityCounts!$G$3:$G$1333,FacilityCounts!$H$3:$H$1333,,0,)</f>
        <v>0</v>
      </c>
      <c r="BB1181">
        <f>IFERROR(_xlfn.XLOOKUP(C1181,'DA to P Sensitive Lakes'!$P$2:$P$44,'DA to P Sensitive Lakes'!$Q$2:$Q$44,,0,),0)</f>
        <v>0</v>
      </c>
      <c r="BC1181" s="25">
        <f>_xlfn.XLOOKUP(C1181,'Historic Runoff (mm)'!$A$2:$A$1332,'Historic Runoff (mm)'!$B$2:$B$1332,,0,)</f>
        <v>201.49700000000001</v>
      </c>
      <c r="BD1181">
        <f>_xlfn.XLOOKUP(C1181,DrainageComplaint!$A$2:$A$1332,DrainageComplaint!$B$2:$B$1332,,0,)</f>
        <v>0</v>
      </c>
      <c r="BE1181">
        <f>_xlfn.XLOOKUP(C1181,PAD_Area!$G$2:$G$1332,PAD_Area!$H$2:$H$1332,,0,)</f>
        <v>1.7310099676251411E-2</v>
      </c>
    </row>
    <row r="1182" spans="1:57" x14ac:dyDescent="0.2">
      <c r="A1182" s="2">
        <v>1179</v>
      </c>
      <c r="B1182" s="2">
        <v>1180</v>
      </c>
      <c r="C1182" s="20">
        <v>1501560</v>
      </c>
      <c r="D1182" s="3" t="s">
        <v>1066</v>
      </c>
      <c r="E1182" s="3" t="s">
        <v>1017</v>
      </c>
      <c r="F1182" s="3">
        <v>96.34</v>
      </c>
      <c r="G1182" s="3">
        <v>13027.0642078</v>
      </c>
      <c r="H1182" s="3">
        <v>4196544.2597399997</v>
      </c>
      <c r="I1182" s="2">
        <v>0</v>
      </c>
      <c r="J1182" s="2">
        <v>2</v>
      </c>
      <c r="K1182" s="2">
        <v>0</v>
      </c>
      <c r="L1182" s="2">
        <v>0</v>
      </c>
      <c r="M1182" s="3">
        <v>0</v>
      </c>
      <c r="N1182" s="2">
        <f>_xlfn.XLOOKUP(C1182,Shellfish_Presence!$E$3:$E$1333,Shellfish_Presence!$G$3:$G$1333,,0,)</f>
        <v>0</v>
      </c>
      <c r="O1182" s="3">
        <v>0</v>
      </c>
      <c r="P1182" s="3">
        <v>0</v>
      </c>
      <c r="Q1182" s="2">
        <v>1</v>
      </c>
      <c r="R1182" s="3">
        <v>0.99999797344207764</v>
      </c>
      <c r="S1182" s="3">
        <v>0</v>
      </c>
      <c r="T1182" s="3">
        <v>2846.510009765625</v>
      </c>
      <c r="U1182" s="3">
        <v>0</v>
      </c>
      <c r="V1182" s="2">
        <v>1</v>
      </c>
      <c r="W1182" s="3">
        <f t="shared" si="36"/>
        <v>3.5130738924833E-4</v>
      </c>
      <c r="X1182">
        <f t="shared" si="37"/>
        <v>0</v>
      </c>
      <c r="Y1182">
        <f>IFERROR(INDEX('Parcel Year'!$N$3:$N$1175,MATCH(KC_SPS_SubbasinAttributes!C1182,'Parcel Year'!$M$3:$M$1175,0)),0)</f>
        <v>0.38160800933837891</v>
      </c>
      <c r="Z1182">
        <f>INDEX(Imperviousness!$B$2:$B$1332,MATCH(KC_SPS_SubbasinAttributes!C1182,Imperviousness!$A$2:$A$1332,0))</f>
        <v>0</v>
      </c>
      <c r="AA1182">
        <f>INDEX('Flow Duration Index'!$B$2:$B$1332,MATCH(KC_SPS_SubbasinAttributes!C1182,'Flow Duration Index'!$A$2:$A$1332,0))</f>
        <v>2.1880000000000002</v>
      </c>
      <c r="AB1182">
        <f>INDEX(Opportunity_Index!$G$2:$G$1333,MATCH(KC_SPS_SubbasinAttributes!C1182,Opportunity_Index!$F$2:$F$1333,0))</f>
        <v>0</v>
      </c>
      <c r="AC1182">
        <f>INDEX(Traffic!$B$2:$B$1332,MATCH(KC_SPS_SubbasinAttributes!C1182,Traffic!$A$2:$A$1332,0))</f>
        <v>291.572</v>
      </c>
      <c r="AD1182">
        <f>INDEX(EquityScore!$F$3:$F$1334,MATCH(KC_SPS_SubbasinAttributes!C1182,EquityScore!$E$3:$E$1334,0))</f>
        <v>1.6666666699999999</v>
      </c>
      <c r="AE1182">
        <f>IFERROR(INDEX(PavementCondition!$E$2:$E$669,MATCH(KC_SPS_SubbasinAttributes!C1182,PavementCondition!$D$2:$D$669,0)),"N/A")</f>
        <v>63</v>
      </c>
      <c r="AF1182">
        <f>INDEX(SpawnerMortality!$E$2:$E$1331,MATCH(KC_SPS_SubbasinAttributes!C1182,SpawnerMortality!$D$2:$D$1331,0))</f>
        <v>0.19476634700000001</v>
      </c>
      <c r="AG1182" s="25" t="str">
        <f>IFERROR(_xlfn.XLOOKUP($C1182,WQBE_Loading!$C$4:$C$3072,WQBE_Loading!G$4:G$3072,,0,),"")</f>
        <v/>
      </c>
      <c r="AH1182" s="25" t="str">
        <f>IFERROR(_xlfn.XLOOKUP($C1182,WQBE_Loading!$C$4:$C$3072,WQBE_Loading!H$4:H$3072,,0,),"")</f>
        <v/>
      </c>
      <c r="AI1182" s="25" t="str">
        <f>IFERROR(_xlfn.XLOOKUP($C1182,WQBE_Loading!$C$4:$C$3072,WQBE_Loading!I$4:I$3072,,0,),"")</f>
        <v/>
      </c>
      <c r="AJ1182" s="25" t="str">
        <f>IFERROR(_xlfn.XLOOKUP($C1182,WQBE_Loading!$C$4:$C$3072,WQBE_Loading!J$4:J$3072,,0,),"")</f>
        <v/>
      </c>
      <c r="AK1182" s="25" t="str">
        <f>IFERROR(_xlfn.XLOOKUP($C1182,WQBE_Loading!$C$4:$C$3072,WQBE_Loading!K$4:K$3072,,0,),"")</f>
        <v/>
      </c>
      <c r="AL1182" s="25" t="str">
        <f>IFERROR(_xlfn.XLOOKUP($C1182,WQBE_Loading!$C$4:$C$3072,WQBE_Loading!L$4:L$3072,,0,),"")</f>
        <v/>
      </c>
      <c r="AM1182" s="25" t="str">
        <f>IFERROR(_xlfn.XLOOKUP($C1182,WQBE_Loading!$C$4:$C$3072,WQBE_Loading!M$4:M$3072,,0,),"")</f>
        <v/>
      </c>
      <c r="AN1182" s="25" t="str">
        <f>IFERROR(_xlfn.XLOOKUP($C1182,WQBE_Loading!$C$4:$C$3072,WQBE_Loading!N$4:N$3072,,0,),"")</f>
        <v/>
      </c>
      <c r="AO1182" s="25" t="str">
        <f>IFERROR(_xlfn.XLOOKUP($C1182,WQBE_Loading!$C$4:$C$3072,WQBE_Loading!O$4:O$3072,,0,),"")</f>
        <v/>
      </c>
      <c r="AP1182" s="25" t="str">
        <f>IFERROR(_xlfn.XLOOKUP($C1182,WQBE_Loading!$C$4:$C$3072,WQBE_Loading!P$4:P$3072,,0,),"")</f>
        <v/>
      </c>
      <c r="AQ1182" s="13" t="str">
        <f>IFERROR(_xlfn.XLOOKUP($C1182,WQBE_Loading!$C$4:$C$3072,WQBE_Loading!Q$4:Q$3072,,0,),"")</f>
        <v/>
      </c>
      <c r="AR1182">
        <f>_xlfn.XLOOKUP(C1182,UrbanHeat!$A$2:$A$1333,UrbanHeat!$B$2:$B$1333,,0,)</f>
        <v>13.404999999999999</v>
      </c>
      <c r="AS1182" s="25">
        <f>_xlfn.XLOOKUP($C1182,TNC_Loading!$A$2:$A$1332,TNC_Loading!B$2:B$1332,,0,)</f>
        <v>1.2909999999999999</v>
      </c>
      <c r="AT1182" s="25">
        <f>_xlfn.XLOOKUP($C1182,TNC_Loading!$A$2:$A$1332,TNC_Loading!C$2:C$1332,,0,)</f>
        <v>6.8000000000000005E-2</v>
      </c>
      <c r="AU1182" s="25">
        <f>_xlfn.XLOOKUP($C1182,TNC_Loading!$A$2:$A$1332,TNC_Loading!D$2:D$1332,,0,)</f>
        <v>2.13</v>
      </c>
      <c r="AV1182" s="25">
        <f>_xlfn.XLOOKUP($C1182,TNC_Loading!$A$2:$A$1332,TNC_Loading!E$2:E$1332,,0,)</f>
        <v>1.2809999999999999</v>
      </c>
      <c r="AW1182" s="25">
        <f>_xlfn.XLOOKUP($C1182,TNC_Loading!$A$2:$A$1332,TNC_Loading!F$2:F$1332,,0,)</f>
        <v>26.09</v>
      </c>
      <c r="AX1182">
        <f>_xlfn.XLOOKUP(C1182,BIBI!$D$2:$D$1332,BIBI!$F$2:$F$1332,,0,)</f>
        <v>0</v>
      </c>
      <c r="AY1182">
        <f>_xlfn.XLOOKUP(C1182,FacilityCounts!$A$3:$A$1333,FacilityCounts!$B$3:$B$1333,,0,)</f>
        <v>0</v>
      </c>
      <c r="AZ1182">
        <f>_xlfn.XLOOKUP(C1182,FacilityCounts!$D$3:$D$1333,FacilityCounts!$E$3:$E$1333,,0,)</f>
        <v>0</v>
      </c>
      <c r="BA1182">
        <f>_xlfn.XLOOKUP(C1182,FacilityCounts!$G$3:$G$1333,FacilityCounts!$H$3:$H$1333,,0,)</f>
        <v>0</v>
      </c>
      <c r="BB1182">
        <f>IFERROR(_xlfn.XLOOKUP(C1182,'DA to P Sensitive Lakes'!$P$2:$P$44,'DA to P Sensitive Lakes'!$Q$2:$Q$44,,0,),0)</f>
        <v>0</v>
      </c>
      <c r="BC1182" s="25">
        <f>_xlfn.XLOOKUP(C1182,'Historic Runoff (mm)'!$A$2:$A$1332,'Historic Runoff (mm)'!$B$2:$B$1332,,0,)</f>
        <v>128.108</v>
      </c>
      <c r="BD1182">
        <f>_xlfn.XLOOKUP(C1182,DrainageComplaint!$A$2:$A$1332,DrainageComplaint!$B$2:$B$1332,,0,)</f>
        <v>0</v>
      </c>
      <c r="BE1182">
        <f>_xlfn.XLOOKUP(C1182,PAD_Area!$G$2:$G$1332,PAD_Area!$H$2:$H$1332,,0,)</f>
        <v>0</v>
      </c>
    </row>
    <row r="1183" spans="1:57" x14ac:dyDescent="0.2">
      <c r="A1183" s="2">
        <v>1180</v>
      </c>
      <c r="B1183" s="2">
        <v>1181</v>
      </c>
      <c r="C1183" s="20">
        <v>1501570</v>
      </c>
      <c r="D1183" s="3" t="s">
        <v>1130</v>
      </c>
      <c r="E1183" s="3" t="s">
        <v>1017</v>
      </c>
      <c r="F1183" s="3">
        <v>857.83199999999999</v>
      </c>
      <c r="G1183" s="3">
        <v>40131.142081799997</v>
      </c>
      <c r="H1183" s="3">
        <v>37367014.866800003</v>
      </c>
      <c r="I1183" s="2">
        <v>0</v>
      </c>
      <c r="J1183" s="2">
        <v>2</v>
      </c>
      <c r="K1183" s="2">
        <v>0</v>
      </c>
      <c r="L1183" s="2">
        <v>1</v>
      </c>
      <c r="M1183" s="3">
        <v>1244.530029296875</v>
      </c>
      <c r="N1183" s="2">
        <f>_xlfn.XLOOKUP(C1183,Shellfish_Presence!$E$3:$E$1333,Shellfish_Presence!$G$3:$G$1333,,0,)</f>
        <v>0</v>
      </c>
      <c r="O1183" s="3">
        <v>0</v>
      </c>
      <c r="P1183" s="3">
        <v>0</v>
      </c>
      <c r="Q1183" s="2">
        <v>1</v>
      </c>
      <c r="R1183" s="3">
        <v>1</v>
      </c>
      <c r="S1183" s="3">
        <v>0</v>
      </c>
      <c r="T1183" s="3">
        <v>2639.929931640625</v>
      </c>
      <c r="U1183" s="3">
        <v>0</v>
      </c>
      <c r="V1183" s="2">
        <v>0</v>
      </c>
      <c r="W1183" s="3">
        <f t="shared" si="36"/>
        <v>0</v>
      </c>
      <c r="X1183">
        <f t="shared" si="37"/>
        <v>0</v>
      </c>
      <c r="Y1183">
        <f>IFERROR(INDEX('Parcel Year'!$N$3:$N$1175,MATCH(KC_SPS_SubbasinAttributes!C1183,'Parcel Year'!$M$3:$M$1175,0)),0)</f>
        <v>6.9273598492145538E-2</v>
      </c>
      <c r="Z1183">
        <f>INDEX(Imperviousness!$B$2:$B$1332,MATCH(KC_SPS_SubbasinAttributes!C1183,Imperviousness!$A$2:$A$1332,0))</f>
        <v>6.0000000000000001E-3</v>
      </c>
      <c r="AA1183">
        <f>INDEX('Flow Duration Index'!$B$2:$B$1332,MATCH(KC_SPS_SubbasinAttributes!C1183,'Flow Duration Index'!$A$2:$A$1332,0))</f>
        <v>1.8080000000000001</v>
      </c>
      <c r="AB1183">
        <f>INDEX(Opportunity_Index!$G$2:$G$1333,MATCH(KC_SPS_SubbasinAttributes!C1183,Opportunity_Index!$F$2:$F$1333,0))</f>
        <v>0</v>
      </c>
      <c r="AC1183">
        <f>INDEX(Traffic!$B$2:$B$1332,MATCH(KC_SPS_SubbasinAttributes!C1183,Traffic!$A$2:$A$1332,0))</f>
        <v>944.57500000000005</v>
      </c>
      <c r="AD1183">
        <f>INDEX(EquityScore!$F$3:$F$1334,MATCH(KC_SPS_SubbasinAttributes!C1183,EquityScore!$E$3:$E$1334,0))</f>
        <v>1.6666666699999999</v>
      </c>
      <c r="AE1183">
        <f>IFERROR(INDEX(PavementCondition!$E$2:$E$669,MATCH(KC_SPS_SubbasinAttributes!C1183,PavementCondition!$D$2:$D$669,0)),"N/A")</f>
        <v>63</v>
      </c>
      <c r="AF1183">
        <f>INDEX(SpawnerMortality!$E$2:$E$1331,MATCH(KC_SPS_SubbasinAttributes!C1183,SpawnerMortality!$D$2:$D$1331,0))</f>
        <v>0.15165622100000001</v>
      </c>
      <c r="AG1183" s="25" t="str">
        <f>IFERROR(_xlfn.XLOOKUP($C1183,WQBE_Loading!$C$4:$C$3072,WQBE_Loading!G$4:G$3072,,0,),"")</f>
        <v/>
      </c>
      <c r="AH1183" s="25" t="str">
        <f>IFERROR(_xlfn.XLOOKUP($C1183,WQBE_Loading!$C$4:$C$3072,WQBE_Loading!H$4:H$3072,,0,),"")</f>
        <v/>
      </c>
      <c r="AI1183" s="25" t="str">
        <f>IFERROR(_xlfn.XLOOKUP($C1183,WQBE_Loading!$C$4:$C$3072,WQBE_Loading!I$4:I$3072,,0,),"")</f>
        <v/>
      </c>
      <c r="AJ1183" s="25" t="str">
        <f>IFERROR(_xlfn.XLOOKUP($C1183,WQBE_Loading!$C$4:$C$3072,WQBE_Loading!J$4:J$3072,,0,),"")</f>
        <v/>
      </c>
      <c r="AK1183" s="25" t="str">
        <f>IFERROR(_xlfn.XLOOKUP($C1183,WQBE_Loading!$C$4:$C$3072,WQBE_Loading!K$4:K$3072,,0,),"")</f>
        <v/>
      </c>
      <c r="AL1183" s="25" t="str">
        <f>IFERROR(_xlfn.XLOOKUP($C1183,WQBE_Loading!$C$4:$C$3072,WQBE_Loading!L$4:L$3072,,0,),"")</f>
        <v/>
      </c>
      <c r="AM1183" s="25" t="str">
        <f>IFERROR(_xlfn.XLOOKUP($C1183,WQBE_Loading!$C$4:$C$3072,WQBE_Loading!M$4:M$3072,,0,),"")</f>
        <v/>
      </c>
      <c r="AN1183" s="25" t="str">
        <f>IFERROR(_xlfn.XLOOKUP($C1183,WQBE_Loading!$C$4:$C$3072,WQBE_Loading!N$4:N$3072,,0,),"")</f>
        <v/>
      </c>
      <c r="AO1183" s="25" t="str">
        <f>IFERROR(_xlfn.XLOOKUP($C1183,WQBE_Loading!$C$4:$C$3072,WQBE_Loading!O$4:O$3072,,0,),"")</f>
        <v/>
      </c>
      <c r="AP1183" s="25" t="str">
        <f>IFERROR(_xlfn.XLOOKUP($C1183,WQBE_Loading!$C$4:$C$3072,WQBE_Loading!P$4:P$3072,,0,),"")</f>
        <v/>
      </c>
      <c r="AQ1183" s="13" t="str">
        <f>IFERROR(_xlfn.XLOOKUP($C1183,WQBE_Loading!$C$4:$C$3072,WQBE_Loading!Q$4:Q$3072,,0,),"")</f>
        <v/>
      </c>
      <c r="AR1183">
        <f>_xlfn.XLOOKUP(C1183,UrbanHeat!$A$2:$A$1333,UrbanHeat!$B$2:$B$1333,,0,)</f>
        <v>10.789</v>
      </c>
      <c r="AS1183" s="25">
        <f>_xlfn.XLOOKUP($C1183,TNC_Loading!$A$2:$A$1332,TNC_Loading!B$2:B$1332,,0,)</f>
        <v>1.284</v>
      </c>
      <c r="AT1183" s="25">
        <f>_xlfn.XLOOKUP($C1183,TNC_Loading!$A$2:$A$1332,TNC_Loading!C$2:C$1332,,0,)</f>
        <v>4.7E-2</v>
      </c>
      <c r="AU1183" s="25">
        <f>_xlfn.XLOOKUP($C1183,TNC_Loading!$A$2:$A$1332,TNC_Loading!D$2:D$1332,,0,)</f>
        <v>1.5109999999999999</v>
      </c>
      <c r="AV1183" s="25">
        <f>_xlfn.XLOOKUP($C1183,TNC_Loading!$A$2:$A$1332,TNC_Loading!E$2:E$1332,,0,)</f>
        <v>1.0429999999999999</v>
      </c>
      <c r="AW1183" s="25">
        <f>_xlfn.XLOOKUP($C1183,TNC_Loading!$A$2:$A$1332,TNC_Loading!F$2:F$1332,,0,)</f>
        <v>23.681999999999999</v>
      </c>
      <c r="AX1183">
        <f>_xlfn.XLOOKUP(C1183,BIBI!$D$2:$D$1332,BIBI!$F$2:$F$1332,,0,)</f>
        <v>0</v>
      </c>
      <c r="AY1183">
        <f>_xlfn.XLOOKUP(C1183,FacilityCounts!$A$3:$A$1333,FacilityCounts!$B$3:$B$1333,,0,)</f>
        <v>0</v>
      </c>
      <c r="AZ1183">
        <f>_xlfn.XLOOKUP(C1183,FacilityCounts!$D$3:$D$1333,FacilityCounts!$E$3:$E$1333,,0,)</f>
        <v>0</v>
      </c>
      <c r="BA1183">
        <f>_xlfn.XLOOKUP(C1183,FacilityCounts!$G$3:$G$1333,FacilityCounts!$H$3:$H$1333,,0,)</f>
        <v>0</v>
      </c>
      <c r="BB1183">
        <f>IFERROR(_xlfn.XLOOKUP(C1183,'DA to P Sensitive Lakes'!$P$2:$P$44,'DA to P Sensitive Lakes'!$Q$2:$Q$44,,0,),0)</f>
        <v>0</v>
      </c>
      <c r="BC1183" s="25">
        <f>_xlfn.XLOOKUP(C1183,'Historic Runoff (mm)'!$A$2:$A$1332,'Historic Runoff (mm)'!$B$2:$B$1332,,0,)</f>
        <v>124.694</v>
      </c>
      <c r="BD1183">
        <f>_xlfn.XLOOKUP(C1183,DrainageComplaint!$A$2:$A$1332,DrainageComplaint!$B$2:$B$1332,,0,)</f>
        <v>0</v>
      </c>
      <c r="BE1183">
        <f>_xlfn.XLOOKUP(C1183,PAD_Area!$G$2:$G$1332,PAD_Area!$H$2:$H$1332,,0,)</f>
        <v>0</v>
      </c>
    </row>
    <row r="1184" spans="1:57" x14ac:dyDescent="0.2">
      <c r="A1184" s="2">
        <v>1181</v>
      </c>
      <c r="B1184" s="2">
        <v>1182</v>
      </c>
      <c r="C1184" s="20">
        <v>1501580</v>
      </c>
      <c r="D1184" s="3" t="s">
        <v>1066</v>
      </c>
      <c r="E1184" s="3" t="s">
        <v>1017</v>
      </c>
      <c r="F1184" s="3">
        <v>781.57399999999996</v>
      </c>
      <c r="G1184" s="3">
        <v>27764.295308100001</v>
      </c>
      <c r="H1184" s="3">
        <v>34045223.764600001</v>
      </c>
      <c r="I1184" s="2">
        <v>0</v>
      </c>
      <c r="J1184" s="2">
        <v>2</v>
      </c>
      <c r="K1184" s="2">
        <v>0</v>
      </c>
      <c r="L1184" s="2">
        <v>11</v>
      </c>
      <c r="M1184" s="3">
        <v>4595.10986328125</v>
      </c>
      <c r="N1184" s="2">
        <f>_xlfn.XLOOKUP(C1184,Shellfish_Presence!$E$3:$E$1333,Shellfish_Presence!$G$3:$G$1333,,0,)</f>
        <v>0</v>
      </c>
      <c r="O1184" s="3">
        <v>0</v>
      </c>
      <c r="P1184" s="3">
        <v>0</v>
      </c>
      <c r="Q1184" s="2">
        <v>3</v>
      </c>
      <c r="R1184" s="3">
        <v>1</v>
      </c>
      <c r="S1184" s="3">
        <v>0</v>
      </c>
      <c r="T1184" s="3">
        <v>5781.0400390625</v>
      </c>
      <c r="U1184" s="3">
        <v>0</v>
      </c>
      <c r="V1184" s="2">
        <v>0</v>
      </c>
      <c r="W1184" s="3">
        <f t="shared" si="36"/>
        <v>0</v>
      </c>
      <c r="X1184">
        <f t="shared" si="37"/>
        <v>0</v>
      </c>
      <c r="Y1184">
        <f>IFERROR(INDEX('Parcel Year'!$N$3:$N$1175,MATCH(KC_SPS_SubbasinAttributes!C1184,'Parcel Year'!$M$3:$M$1175,0)),0)</f>
        <v>0.10555300116539001</v>
      </c>
      <c r="Z1184">
        <f>INDEX(Imperviousness!$B$2:$B$1332,MATCH(KC_SPS_SubbasinAttributes!C1184,Imperviousness!$A$2:$A$1332,0))</f>
        <v>5.0000000000000001E-3</v>
      </c>
      <c r="AA1184">
        <f>INDEX('Flow Duration Index'!$B$2:$B$1332,MATCH(KC_SPS_SubbasinAttributes!C1184,'Flow Duration Index'!$A$2:$A$1332,0))</f>
        <v>2.4260000000000002</v>
      </c>
      <c r="AB1184">
        <f>INDEX(Opportunity_Index!$G$2:$G$1333,MATCH(KC_SPS_SubbasinAttributes!C1184,Opportunity_Index!$F$2:$F$1333,0))</f>
        <v>0</v>
      </c>
      <c r="AC1184">
        <f>INDEX(Traffic!$B$2:$B$1332,MATCH(KC_SPS_SubbasinAttributes!C1184,Traffic!$A$2:$A$1332,0))</f>
        <v>833.93399999999997</v>
      </c>
      <c r="AD1184">
        <f>INDEX(EquityScore!$F$3:$F$1334,MATCH(KC_SPS_SubbasinAttributes!C1184,EquityScore!$E$3:$E$1334,0))</f>
        <v>1.3333333349999998</v>
      </c>
      <c r="AE1184">
        <f>IFERROR(INDEX(PavementCondition!$E$2:$E$669,MATCH(KC_SPS_SubbasinAttributes!C1184,PavementCondition!$D$2:$D$669,0)),"N/A")</f>
        <v>70.5</v>
      </c>
      <c r="AF1184">
        <f>INDEX(SpawnerMortality!$E$2:$E$1331,MATCH(KC_SPS_SubbasinAttributes!C1184,SpawnerMortality!$D$2:$D$1331,0))</f>
        <v>0.17321128400000002</v>
      </c>
      <c r="AG1184" s="25" t="str">
        <f>IFERROR(_xlfn.XLOOKUP($C1184,WQBE_Loading!$C$4:$C$3072,WQBE_Loading!G$4:G$3072,,0,),"")</f>
        <v/>
      </c>
      <c r="AH1184" s="25" t="str">
        <f>IFERROR(_xlfn.XLOOKUP($C1184,WQBE_Loading!$C$4:$C$3072,WQBE_Loading!H$4:H$3072,,0,),"")</f>
        <v/>
      </c>
      <c r="AI1184" s="25" t="str">
        <f>IFERROR(_xlfn.XLOOKUP($C1184,WQBE_Loading!$C$4:$C$3072,WQBE_Loading!I$4:I$3072,,0,),"")</f>
        <v/>
      </c>
      <c r="AJ1184" s="25" t="str">
        <f>IFERROR(_xlfn.XLOOKUP($C1184,WQBE_Loading!$C$4:$C$3072,WQBE_Loading!J$4:J$3072,,0,),"")</f>
        <v/>
      </c>
      <c r="AK1184" s="25" t="str">
        <f>IFERROR(_xlfn.XLOOKUP($C1184,WQBE_Loading!$C$4:$C$3072,WQBE_Loading!K$4:K$3072,,0,),"")</f>
        <v/>
      </c>
      <c r="AL1184" s="25" t="str">
        <f>IFERROR(_xlfn.XLOOKUP($C1184,WQBE_Loading!$C$4:$C$3072,WQBE_Loading!L$4:L$3072,,0,),"")</f>
        <v/>
      </c>
      <c r="AM1184" s="25" t="str">
        <f>IFERROR(_xlfn.XLOOKUP($C1184,WQBE_Loading!$C$4:$C$3072,WQBE_Loading!M$4:M$3072,,0,),"")</f>
        <v/>
      </c>
      <c r="AN1184" s="25" t="str">
        <f>IFERROR(_xlfn.XLOOKUP($C1184,WQBE_Loading!$C$4:$C$3072,WQBE_Loading!N$4:N$3072,,0,),"")</f>
        <v/>
      </c>
      <c r="AO1184" s="25" t="str">
        <f>IFERROR(_xlfn.XLOOKUP($C1184,WQBE_Loading!$C$4:$C$3072,WQBE_Loading!O$4:O$3072,,0,),"")</f>
        <v/>
      </c>
      <c r="AP1184" s="25" t="str">
        <f>IFERROR(_xlfn.XLOOKUP($C1184,WQBE_Loading!$C$4:$C$3072,WQBE_Loading!P$4:P$3072,,0,),"")</f>
        <v/>
      </c>
      <c r="AQ1184" s="13" t="str">
        <f>IFERROR(_xlfn.XLOOKUP($C1184,WQBE_Loading!$C$4:$C$3072,WQBE_Loading!Q$4:Q$3072,,0,),"")</f>
        <v/>
      </c>
      <c r="AR1184">
        <f>_xlfn.XLOOKUP(C1184,UrbanHeat!$A$2:$A$1333,UrbanHeat!$B$2:$B$1333,,0,)</f>
        <v>12.553000000000001</v>
      </c>
      <c r="AS1184" s="25">
        <f>_xlfn.XLOOKUP($C1184,TNC_Loading!$A$2:$A$1332,TNC_Loading!B$2:B$1332,,0,)</f>
        <v>1.2050000000000001</v>
      </c>
      <c r="AT1184" s="25">
        <f>_xlfn.XLOOKUP($C1184,TNC_Loading!$A$2:$A$1332,TNC_Loading!C$2:C$1332,,0,)</f>
        <v>7.6999999999999999E-2</v>
      </c>
      <c r="AU1184" s="25">
        <f>_xlfn.XLOOKUP($C1184,TNC_Loading!$A$2:$A$1332,TNC_Loading!D$2:D$1332,,0,)</f>
        <v>2.6840000000000002</v>
      </c>
      <c r="AV1184" s="25">
        <f>_xlfn.XLOOKUP($C1184,TNC_Loading!$A$2:$A$1332,TNC_Loading!E$2:E$1332,,0,)</f>
        <v>1.2509999999999999</v>
      </c>
      <c r="AW1184" s="25">
        <f>_xlfn.XLOOKUP($C1184,TNC_Loading!$A$2:$A$1332,TNC_Loading!F$2:F$1332,,0,)</f>
        <v>25.638999999999999</v>
      </c>
      <c r="AX1184">
        <f>_xlfn.XLOOKUP(C1184,BIBI!$D$2:$D$1332,BIBI!$F$2:$F$1332,,0,)</f>
        <v>0</v>
      </c>
      <c r="AY1184">
        <f>_xlfn.XLOOKUP(C1184,FacilityCounts!$A$3:$A$1333,FacilityCounts!$B$3:$B$1333,,0,)</f>
        <v>0</v>
      </c>
      <c r="AZ1184">
        <f>_xlfn.XLOOKUP(C1184,FacilityCounts!$D$3:$D$1333,FacilityCounts!$E$3:$E$1333,,0,)</f>
        <v>0</v>
      </c>
      <c r="BA1184">
        <f>_xlfn.XLOOKUP(C1184,FacilityCounts!$G$3:$G$1333,FacilityCounts!$H$3:$H$1333,,0,)</f>
        <v>0</v>
      </c>
      <c r="BB1184">
        <f>IFERROR(_xlfn.XLOOKUP(C1184,'DA to P Sensitive Lakes'!$P$2:$P$44,'DA to P Sensitive Lakes'!$Q$2:$Q$44,,0,),0)</f>
        <v>0</v>
      </c>
      <c r="BC1184" s="25">
        <f>_xlfn.XLOOKUP(C1184,'Historic Runoff (mm)'!$A$2:$A$1332,'Historic Runoff (mm)'!$B$2:$B$1332,,0,)</f>
        <v>99.299000000000007</v>
      </c>
      <c r="BD1184">
        <f>_xlfn.XLOOKUP(C1184,DrainageComplaint!$A$2:$A$1332,DrainageComplaint!$B$2:$B$1332,,0,)</f>
        <v>0</v>
      </c>
      <c r="BE1184">
        <f>_xlfn.XLOOKUP(C1184,PAD_Area!$G$2:$G$1332,PAD_Area!$H$2:$H$1332,,0,)</f>
        <v>0</v>
      </c>
    </row>
    <row r="1185" spans="1:57" x14ac:dyDescent="0.2">
      <c r="A1185" s="2">
        <v>1182</v>
      </c>
      <c r="B1185" s="2">
        <v>1183</v>
      </c>
      <c r="C1185" s="20">
        <v>1501590</v>
      </c>
      <c r="D1185" s="3" t="s">
        <v>1053</v>
      </c>
      <c r="E1185" s="3" t="s">
        <v>1017</v>
      </c>
      <c r="F1185" s="3">
        <v>274.012</v>
      </c>
      <c r="G1185" s="3">
        <v>18607.535076299999</v>
      </c>
      <c r="H1185" s="3">
        <v>11935893.8783</v>
      </c>
      <c r="I1185" s="2">
        <v>2</v>
      </c>
      <c r="J1185" s="2">
        <v>2</v>
      </c>
      <c r="K1185" s="2">
        <v>0</v>
      </c>
      <c r="L1185" s="2">
        <v>0</v>
      </c>
      <c r="M1185" s="3">
        <v>0</v>
      </c>
      <c r="N1185" s="2">
        <f>_xlfn.XLOOKUP(C1185,Shellfish_Presence!$E$3:$E$1333,Shellfish_Presence!$G$3:$G$1333,,0,)</f>
        <v>0</v>
      </c>
      <c r="O1185" s="3">
        <v>0</v>
      </c>
      <c r="P1185" s="3">
        <v>0</v>
      </c>
      <c r="Q1185" s="2">
        <v>0</v>
      </c>
      <c r="R1185" s="3">
        <v>1</v>
      </c>
      <c r="S1185" s="3">
        <v>0</v>
      </c>
      <c r="T1185" s="3">
        <v>1388.8199462890625</v>
      </c>
      <c r="U1185" s="3">
        <v>0</v>
      </c>
      <c r="V1185" s="2">
        <v>0</v>
      </c>
      <c r="W1185" s="3">
        <f t="shared" si="36"/>
        <v>0</v>
      </c>
      <c r="X1185">
        <f t="shared" si="37"/>
        <v>0</v>
      </c>
      <c r="Y1185">
        <f>IFERROR(INDEX('Parcel Year'!$N$3:$N$1175,MATCH(KC_SPS_SubbasinAttributes!C1185,'Parcel Year'!$M$3:$M$1175,0)),0)</f>
        <v>0.1970050036907196</v>
      </c>
      <c r="Z1185">
        <f>INDEX(Imperviousness!$B$2:$B$1332,MATCH(KC_SPS_SubbasinAttributes!C1185,Imperviousness!$A$2:$A$1332,0))</f>
        <v>4.8000000000000001E-2</v>
      </c>
      <c r="AA1185">
        <f>INDEX('Flow Duration Index'!$B$2:$B$1332,MATCH(KC_SPS_SubbasinAttributes!C1185,'Flow Duration Index'!$A$2:$A$1332,0))</f>
        <v>3.1560000000000001</v>
      </c>
      <c r="AB1185">
        <f>INDEX(Opportunity_Index!$G$2:$G$1333,MATCH(KC_SPS_SubbasinAttributes!C1185,Opportunity_Index!$F$2:$F$1333,0))</f>
        <v>1.5599999999999999E-2</v>
      </c>
      <c r="AC1185">
        <f>INDEX(Traffic!$B$2:$B$1332,MATCH(KC_SPS_SubbasinAttributes!C1185,Traffic!$A$2:$A$1332,0))</f>
        <v>777.92399999999998</v>
      </c>
      <c r="AD1185">
        <f>INDEX(EquityScore!$F$3:$F$1334,MATCH(KC_SPS_SubbasinAttributes!C1185,EquityScore!$E$3:$E$1334,0))</f>
        <v>1.6666666699999999</v>
      </c>
      <c r="AE1185">
        <f>IFERROR(INDEX(PavementCondition!$E$2:$E$669,MATCH(KC_SPS_SubbasinAttributes!C1185,PavementCondition!$D$2:$D$669,0)),"N/A")</f>
        <v>35.5</v>
      </c>
      <c r="AF1185">
        <f>INDEX(SpawnerMortality!$E$2:$E$1331,MATCH(KC_SPS_SubbasinAttributes!C1185,SpawnerMortality!$D$2:$D$1331,0))</f>
        <v>9.7790612999999998E-2</v>
      </c>
      <c r="AG1185" s="25" t="str">
        <f>IFERROR(_xlfn.XLOOKUP($C1185,WQBE_Loading!$C$4:$C$3072,WQBE_Loading!G$4:G$3072,,0,),"")</f>
        <v/>
      </c>
      <c r="AH1185" s="25" t="str">
        <f>IFERROR(_xlfn.XLOOKUP($C1185,WQBE_Loading!$C$4:$C$3072,WQBE_Loading!H$4:H$3072,,0,),"")</f>
        <v/>
      </c>
      <c r="AI1185" s="25" t="str">
        <f>IFERROR(_xlfn.XLOOKUP($C1185,WQBE_Loading!$C$4:$C$3072,WQBE_Loading!I$4:I$3072,,0,),"")</f>
        <v/>
      </c>
      <c r="AJ1185" s="25" t="str">
        <f>IFERROR(_xlfn.XLOOKUP($C1185,WQBE_Loading!$C$4:$C$3072,WQBE_Loading!J$4:J$3072,,0,),"")</f>
        <v/>
      </c>
      <c r="AK1185" s="25" t="str">
        <f>IFERROR(_xlfn.XLOOKUP($C1185,WQBE_Loading!$C$4:$C$3072,WQBE_Loading!K$4:K$3072,,0,),"")</f>
        <v/>
      </c>
      <c r="AL1185" s="25" t="str">
        <f>IFERROR(_xlfn.XLOOKUP($C1185,WQBE_Loading!$C$4:$C$3072,WQBE_Loading!L$4:L$3072,,0,),"")</f>
        <v/>
      </c>
      <c r="AM1185" s="25" t="str">
        <f>IFERROR(_xlfn.XLOOKUP($C1185,WQBE_Loading!$C$4:$C$3072,WQBE_Loading!M$4:M$3072,,0,),"")</f>
        <v/>
      </c>
      <c r="AN1185" s="25" t="str">
        <f>IFERROR(_xlfn.XLOOKUP($C1185,WQBE_Loading!$C$4:$C$3072,WQBE_Loading!N$4:N$3072,,0,),"")</f>
        <v/>
      </c>
      <c r="AO1185" s="25" t="str">
        <f>IFERROR(_xlfn.XLOOKUP($C1185,WQBE_Loading!$C$4:$C$3072,WQBE_Loading!O$4:O$3072,,0,),"")</f>
        <v/>
      </c>
      <c r="AP1185" s="25" t="str">
        <f>IFERROR(_xlfn.XLOOKUP($C1185,WQBE_Loading!$C$4:$C$3072,WQBE_Loading!P$4:P$3072,,0,),"")</f>
        <v/>
      </c>
      <c r="AQ1185" s="13" t="str">
        <f>IFERROR(_xlfn.XLOOKUP($C1185,WQBE_Loading!$C$4:$C$3072,WQBE_Loading!Q$4:Q$3072,,0,),"")</f>
        <v/>
      </c>
      <c r="AR1185">
        <f>_xlfn.XLOOKUP(C1185,UrbanHeat!$A$2:$A$1333,UrbanHeat!$B$2:$B$1333,,0,)</f>
        <v>12.771000000000001</v>
      </c>
      <c r="AS1185" s="25">
        <f>_xlfn.XLOOKUP($C1185,TNC_Loading!$A$2:$A$1332,TNC_Loading!B$2:B$1332,,0,)</f>
        <v>3.508</v>
      </c>
      <c r="AT1185" s="25">
        <f>_xlfn.XLOOKUP($C1185,TNC_Loading!$A$2:$A$1332,TNC_Loading!C$2:C$1332,,0,)</f>
        <v>0.20300000000000001</v>
      </c>
      <c r="AU1185" s="25">
        <f>_xlfn.XLOOKUP($C1185,TNC_Loading!$A$2:$A$1332,TNC_Loading!D$2:D$1332,,0,)</f>
        <v>9.8979999999999997</v>
      </c>
      <c r="AV1185" s="25">
        <f>_xlfn.XLOOKUP($C1185,TNC_Loading!$A$2:$A$1332,TNC_Loading!E$2:E$1332,,0,)</f>
        <v>3.738</v>
      </c>
      <c r="AW1185" s="25">
        <f>_xlfn.XLOOKUP($C1185,TNC_Loading!$A$2:$A$1332,TNC_Loading!F$2:F$1332,,0,)</f>
        <v>69.478999999999999</v>
      </c>
      <c r="AX1185">
        <f>_xlfn.XLOOKUP(C1185,BIBI!$D$2:$D$1332,BIBI!$F$2:$F$1332,,0,)</f>
        <v>0</v>
      </c>
      <c r="AY1185">
        <f>_xlfn.XLOOKUP(C1185,FacilityCounts!$A$3:$A$1333,FacilityCounts!$B$3:$B$1333,,0,)</f>
        <v>0</v>
      </c>
      <c r="AZ1185">
        <f>_xlfn.XLOOKUP(C1185,FacilityCounts!$D$3:$D$1333,FacilityCounts!$E$3:$E$1333,,0,)</f>
        <v>0</v>
      </c>
      <c r="BA1185">
        <f>_xlfn.XLOOKUP(C1185,FacilityCounts!$G$3:$G$1333,FacilityCounts!$H$3:$H$1333,,0,)</f>
        <v>0</v>
      </c>
      <c r="BB1185">
        <f>IFERROR(_xlfn.XLOOKUP(C1185,'DA to P Sensitive Lakes'!$P$2:$P$44,'DA to P Sensitive Lakes'!$Q$2:$Q$44,,0,),0)</f>
        <v>0</v>
      </c>
      <c r="BC1185" s="25">
        <f>_xlfn.XLOOKUP(C1185,'Historic Runoff (mm)'!$A$2:$A$1332,'Historic Runoff (mm)'!$B$2:$B$1332,,0,)</f>
        <v>298.15699999999998</v>
      </c>
      <c r="BD1185">
        <f>_xlfn.XLOOKUP(C1185,DrainageComplaint!$A$2:$A$1332,DrainageComplaint!$B$2:$B$1332,,0,)</f>
        <v>2</v>
      </c>
      <c r="BE1185">
        <f>_xlfn.XLOOKUP(C1185,PAD_Area!$G$2:$G$1332,PAD_Area!$H$2:$H$1332,,0,)</f>
        <v>0</v>
      </c>
    </row>
    <row r="1186" spans="1:57" x14ac:dyDescent="0.2">
      <c r="A1186" s="2">
        <v>1183</v>
      </c>
      <c r="B1186" s="2">
        <v>1184</v>
      </c>
      <c r="C1186" s="20">
        <v>1501600</v>
      </c>
      <c r="D1186" s="3" t="s">
        <v>1050</v>
      </c>
      <c r="E1186" s="3" t="s">
        <v>1017</v>
      </c>
      <c r="F1186" s="3">
        <v>1871.1179999999999</v>
      </c>
      <c r="G1186" s="3">
        <v>57557.107432999997</v>
      </c>
      <c r="H1186" s="3">
        <v>81505552.344799995</v>
      </c>
      <c r="I1186" s="2">
        <v>0</v>
      </c>
      <c r="J1186" s="2">
        <v>2</v>
      </c>
      <c r="K1186" s="2">
        <v>0</v>
      </c>
      <c r="L1186" s="2">
        <v>18</v>
      </c>
      <c r="M1186" s="3">
        <v>3751.989990234375</v>
      </c>
      <c r="N1186" s="2">
        <f>_xlfn.XLOOKUP(C1186,Shellfish_Presence!$E$3:$E$1333,Shellfish_Presence!$G$3:$G$1333,,0,)</f>
        <v>0</v>
      </c>
      <c r="O1186" s="3">
        <v>0</v>
      </c>
      <c r="P1186" s="3">
        <v>0</v>
      </c>
      <c r="Q1186" s="2">
        <v>10</v>
      </c>
      <c r="R1186" s="3">
        <v>1</v>
      </c>
      <c r="S1186" s="3">
        <v>0</v>
      </c>
      <c r="T1186" s="3">
        <v>12014.5</v>
      </c>
      <c r="U1186" s="3">
        <v>0</v>
      </c>
      <c r="V1186" s="2">
        <v>3</v>
      </c>
      <c r="W1186" s="3">
        <f t="shared" si="36"/>
        <v>2.4969828124349742E-4</v>
      </c>
      <c r="X1186">
        <f t="shared" si="37"/>
        <v>0</v>
      </c>
      <c r="Y1186">
        <f>IFERROR(INDEX('Parcel Year'!$N$3:$N$1175,MATCH(KC_SPS_SubbasinAttributes!C1186,'Parcel Year'!$M$3:$M$1175,0)),0)</f>
        <v>0.28363201022148132</v>
      </c>
      <c r="Z1186">
        <f>INDEX(Imperviousness!$B$2:$B$1332,MATCH(KC_SPS_SubbasinAttributes!C1186,Imperviousness!$A$2:$A$1332,0))</f>
        <v>1.2999999999999999E-2</v>
      </c>
      <c r="AA1186">
        <f>INDEX('Flow Duration Index'!$B$2:$B$1332,MATCH(KC_SPS_SubbasinAttributes!C1186,'Flow Duration Index'!$A$2:$A$1332,0))</f>
        <v>2.4049999999999998</v>
      </c>
      <c r="AB1186">
        <f>INDEX(Opportunity_Index!$G$2:$G$1333,MATCH(KC_SPS_SubbasinAttributes!C1186,Opportunity_Index!$F$2:$F$1333,0))</f>
        <v>3.1199999999999999E-2</v>
      </c>
      <c r="AC1186">
        <f>INDEX(Traffic!$B$2:$B$1332,MATCH(KC_SPS_SubbasinAttributes!C1186,Traffic!$A$2:$A$1332,0))</f>
        <v>33.707999999999998</v>
      </c>
      <c r="AD1186">
        <f>INDEX(EquityScore!$F$3:$F$1334,MATCH(KC_SPS_SubbasinAttributes!C1186,EquityScore!$E$3:$E$1334,0))</f>
        <v>1.6666666699999999</v>
      </c>
      <c r="AE1186">
        <f>IFERROR(INDEX(PavementCondition!$E$2:$E$669,MATCH(KC_SPS_SubbasinAttributes!C1186,PavementCondition!$D$2:$D$669,0)),"N/A")</f>
        <v>44</v>
      </c>
      <c r="AF1186">
        <f>INDEX(SpawnerMortality!$E$2:$E$1331,MATCH(KC_SPS_SubbasinAttributes!C1186,SpawnerMortality!$D$2:$D$1331,0))</f>
        <v>0.115338357</v>
      </c>
      <c r="AG1186" s="25" t="str">
        <f>IFERROR(_xlfn.XLOOKUP($C1186,WQBE_Loading!$C$4:$C$3072,WQBE_Loading!G$4:G$3072,,0,),"")</f>
        <v/>
      </c>
      <c r="AH1186" s="25" t="str">
        <f>IFERROR(_xlfn.XLOOKUP($C1186,WQBE_Loading!$C$4:$C$3072,WQBE_Loading!H$4:H$3072,,0,),"")</f>
        <v/>
      </c>
      <c r="AI1186" s="25" t="str">
        <f>IFERROR(_xlfn.XLOOKUP($C1186,WQBE_Loading!$C$4:$C$3072,WQBE_Loading!I$4:I$3072,,0,),"")</f>
        <v/>
      </c>
      <c r="AJ1186" s="25" t="str">
        <f>IFERROR(_xlfn.XLOOKUP($C1186,WQBE_Loading!$C$4:$C$3072,WQBE_Loading!J$4:J$3072,,0,),"")</f>
        <v/>
      </c>
      <c r="AK1186" s="25" t="str">
        <f>IFERROR(_xlfn.XLOOKUP($C1186,WQBE_Loading!$C$4:$C$3072,WQBE_Loading!K$4:K$3072,,0,),"")</f>
        <v/>
      </c>
      <c r="AL1186" s="25" t="str">
        <f>IFERROR(_xlfn.XLOOKUP($C1186,WQBE_Loading!$C$4:$C$3072,WQBE_Loading!L$4:L$3072,,0,),"")</f>
        <v/>
      </c>
      <c r="AM1186" s="25" t="str">
        <f>IFERROR(_xlfn.XLOOKUP($C1186,WQBE_Loading!$C$4:$C$3072,WQBE_Loading!M$4:M$3072,,0,),"")</f>
        <v/>
      </c>
      <c r="AN1186" s="25" t="str">
        <f>IFERROR(_xlfn.XLOOKUP($C1186,WQBE_Loading!$C$4:$C$3072,WQBE_Loading!N$4:N$3072,,0,),"")</f>
        <v/>
      </c>
      <c r="AO1186" s="25" t="str">
        <f>IFERROR(_xlfn.XLOOKUP($C1186,WQBE_Loading!$C$4:$C$3072,WQBE_Loading!O$4:O$3072,,0,),"")</f>
        <v/>
      </c>
      <c r="AP1186" s="25" t="str">
        <f>IFERROR(_xlfn.XLOOKUP($C1186,WQBE_Loading!$C$4:$C$3072,WQBE_Loading!P$4:P$3072,,0,),"")</f>
        <v/>
      </c>
      <c r="AQ1186" s="13" t="str">
        <f>IFERROR(_xlfn.XLOOKUP($C1186,WQBE_Loading!$C$4:$C$3072,WQBE_Loading!Q$4:Q$3072,,0,),"")</f>
        <v/>
      </c>
      <c r="AR1186">
        <f>_xlfn.XLOOKUP(C1186,UrbanHeat!$A$2:$A$1333,UrbanHeat!$B$2:$B$1333,,0,)</f>
        <v>11.555</v>
      </c>
      <c r="AS1186" s="25">
        <f>_xlfn.XLOOKUP($C1186,TNC_Loading!$A$2:$A$1332,TNC_Loading!B$2:B$1332,,0,)</f>
        <v>1.847</v>
      </c>
      <c r="AT1186" s="25">
        <f>_xlfn.XLOOKUP($C1186,TNC_Loading!$A$2:$A$1332,TNC_Loading!C$2:C$1332,,0,)</f>
        <v>8.7999999999999995E-2</v>
      </c>
      <c r="AU1186" s="25">
        <f>_xlfn.XLOOKUP($C1186,TNC_Loading!$A$2:$A$1332,TNC_Loading!D$2:D$1332,,0,)</f>
        <v>2.5760000000000001</v>
      </c>
      <c r="AV1186" s="25">
        <f>_xlfn.XLOOKUP($C1186,TNC_Loading!$A$2:$A$1332,TNC_Loading!E$2:E$1332,,0,)</f>
        <v>1.7529999999999999</v>
      </c>
      <c r="AW1186" s="25">
        <f>_xlfn.XLOOKUP($C1186,TNC_Loading!$A$2:$A$1332,TNC_Loading!F$2:F$1332,,0,)</f>
        <v>33.804000000000002</v>
      </c>
      <c r="AX1186">
        <f>_xlfn.XLOOKUP(C1186,BIBI!$D$2:$D$1332,BIBI!$F$2:$F$1332,,0,)</f>
        <v>0</v>
      </c>
      <c r="AY1186">
        <f>_xlfn.XLOOKUP(C1186,FacilityCounts!$A$3:$A$1333,FacilityCounts!$B$3:$B$1333,,0,)</f>
        <v>0</v>
      </c>
      <c r="AZ1186">
        <f>_xlfn.XLOOKUP(C1186,FacilityCounts!$D$3:$D$1333,FacilityCounts!$E$3:$E$1333,,0,)</f>
        <v>0</v>
      </c>
      <c r="BA1186">
        <f>_xlfn.XLOOKUP(C1186,FacilityCounts!$G$3:$G$1333,FacilityCounts!$H$3:$H$1333,,0,)</f>
        <v>0</v>
      </c>
      <c r="BB1186">
        <f>IFERROR(_xlfn.XLOOKUP(C1186,'DA to P Sensitive Lakes'!$P$2:$P$44,'DA to P Sensitive Lakes'!$Q$2:$Q$44,,0,),0)</f>
        <v>0</v>
      </c>
      <c r="BC1186" s="25">
        <f>_xlfn.XLOOKUP(C1186,'Historic Runoff (mm)'!$A$2:$A$1332,'Historic Runoff (mm)'!$B$2:$B$1332,,0,)</f>
        <v>165.98400000000001</v>
      </c>
      <c r="BD1186">
        <f>_xlfn.XLOOKUP(C1186,DrainageComplaint!$A$2:$A$1332,DrainageComplaint!$B$2:$B$1332,,0,)</f>
        <v>1</v>
      </c>
      <c r="BE1186">
        <f>_xlfn.XLOOKUP(C1186,PAD_Area!$G$2:$G$1332,PAD_Area!$H$2:$H$1332,,0,)</f>
        <v>0</v>
      </c>
    </row>
    <row r="1187" spans="1:57" x14ac:dyDescent="0.2">
      <c r="A1187" s="2">
        <v>1184</v>
      </c>
      <c r="B1187" s="2">
        <v>1185</v>
      </c>
      <c r="C1187" s="20">
        <v>1501610</v>
      </c>
      <c r="D1187" s="3" t="s">
        <v>1048</v>
      </c>
      <c r="E1187" s="3" t="s">
        <v>1017</v>
      </c>
      <c r="F1187" s="3">
        <v>717.96199999999999</v>
      </c>
      <c r="G1187" s="3">
        <v>57566.6976497</v>
      </c>
      <c r="H1187" s="3">
        <v>31274303.648499999</v>
      </c>
      <c r="I1187" s="2">
        <v>1</v>
      </c>
      <c r="J1187" s="2">
        <v>2</v>
      </c>
      <c r="K1187" s="2">
        <v>0</v>
      </c>
      <c r="L1187" s="2">
        <v>1</v>
      </c>
      <c r="M1187" s="3">
        <v>43162</v>
      </c>
      <c r="N1187" s="2">
        <f>_xlfn.XLOOKUP(C1187,Shellfish_Presence!$E$3:$E$1333,Shellfish_Presence!$G$3:$G$1333,,0,)</f>
        <v>0</v>
      </c>
      <c r="O1187" s="3">
        <v>0</v>
      </c>
      <c r="P1187" s="3">
        <v>0</v>
      </c>
      <c r="Q1187" s="2">
        <v>4</v>
      </c>
      <c r="R1187" s="3">
        <v>1</v>
      </c>
      <c r="S1187" s="3">
        <v>0</v>
      </c>
      <c r="T1187" s="3">
        <v>5972.02001953125</v>
      </c>
      <c r="U1187" s="3">
        <v>0</v>
      </c>
      <c r="V1187" s="2">
        <v>2</v>
      </c>
      <c r="W1187" s="3">
        <f t="shared" si="36"/>
        <v>3.3489505953748999E-4</v>
      </c>
      <c r="X1187">
        <f t="shared" si="37"/>
        <v>0</v>
      </c>
      <c r="Y1187">
        <f>IFERROR(INDEX('Parcel Year'!$N$3:$N$1175,MATCH(KC_SPS_SubbasinAttributes!C1187,'Parcel Year'!$M$3:$M$1175,0)),0)</f>
        <v>0.26393699645996094</v>
      </c>
      <c r="Z1187">
        <f>INDEX(Imperviousness!$B$2:$B$1332,MATCH(KC_SPS_SubbasinAttributes!C1187,Imperviousness!$A$2:$A$1332,0))</f>
        <v>3.0000000000000001E-3</v>
      </c>
      <c r="AA1187">
        <f>INDEX('Flow Duration Index'!$B$2:$B$1332,MATCH(KC_SPS_SubbasinAttributes!C1187,'Flow Duration Index'!$A$2:$A$1332,0))</f>
        <v>2.31</v>
      </c>
      <c r="AB1187">
        <f>INDEX(Opportunity_Index!$G$2:$G$1333,MATCH(KC_SPS_SubbasinAttributes!C1187,Opportunity_Index!$F$2:$F$1333,0))</f>
        <v>1.5599999999999999E-2</v>
      </c>
      <c r="AC1187">
        <f>INDEX(Traffic!$B$2:$B$1332,MATCH(KC_SPS_SubbasinAttributes!C1187,Traffic!$A$2:$A$1332,0))</f>
        <v>82.144999999999996</v>
      </c>
      <c r="AD1187">
        <f>INDEX(EquityScore!$F$3:$F$1334,MATCH(KC_SPS_SubbasinAttributes!C1187,EquityScore!$E$3:$E$1334,0))</f>
        <v>1.6666666699999999</v>
      </c>
      <c r="AE1187">
        <f>IFERROR(INDEX(PavementCondition!$E$2:$E$669,MATCH(KC_SPS_SubbasinAttributes!C1187,PavementCondition!$D$2:$D$669,0)),"N/A")</f>
        <v>46</v>
      </c>
      <c r="AF1187">
        <f>INDEX(SpawnerMortality!$E$2:$E$1331,MATCH(KC_SPS_SubbasinAttributes!C1187,SpawnerMortality!$D$2:$D$1331,0))</f>
        <v>0.12370133799999999</v>
      </c>
      <c r="AG1187" s="25" t="str">
        <f>IFERROR(_xlfn.XLOOKUP($C1187,WQBE_Loading!$C$4:$C$3072,WQBE_Loading!G$4:G$3072,,0,),"")</f>
        <v/>
      </c>
      <c r="AH1187" s="25" t="str">
        <f>IFERROR(_xlfn.XLOOKUP($C1187,WQBE_Loading!$C$4:$C$3072,WQBE_Loading!H$4:H$3072,,0,),"")</f>
        <v/>
      </c>
      <c r="AI1187" s="25" t="str">
        <f>IFERROR(_xlfn.XLOOKUP($C1187,WQBE_Loading!$C$4:$C$3072,WQBE_Loading!I$4:I$3072,,0,),"")</f>
        <v/>
      </c>
      <c r="AJ1187" s="25" t="str">
        <f>IFERROR(_xlfn.XLOOKUP($C1187,WQBE_Loading!$C$4:$C$3072,WQBE_Loading!J$4:J$3072,,0,),"")</f>
        <v/>
      </c>
      <c r="AK1187" s="25" t="str">
        <f>IFERROR(_xlfn.XLOOKUP($C1187,WQBE_Loading!$C$4:$C$3072,WQBE_Loading!K$4:K$3072,,0,),"")</f>
        <v/>
      </c>
      <c r="AL1187" s="25" t="str">
        <f>IFERROR(_xlfn.XLOOKUP($C1187,WQBE_Loading!$C$4:$C$3072,WQBE_Loading!L$4:L$3072,,0,),"")</f>
        <v/>
      </c>
      <c r="AM1187" s="25" t="str">
        <f>IFERROR(_xlfn.XLOOKUP($C1187,WQBE_Loading!$C$4:$C$3072,WQBE_Loading!M$4:M$3072,,0,),"")</f>
        <v/>
      </c>
      <c r="AN1187" s="25" t="str">
        <f>IFERROR(_xlfn.XLOOKUP($C1187,WQBE_Loading!$C$4:$C$3072,WQBE_Loading!N$4:N$3072,,0,),"")</f>
        <v/>
      </c>
      <c r="AO1187" s="25" t="str">
        <f>IFERROR(_xlfn.XLOOKUP($C1187,WQBE_Loading!$C$4:$C$3072,WQBE_Loading!O$4:O$3072,,0,),"")</f>
        <v/>
      </c>
      <c r="AP1187" s="25" t="str">
        <f>IFERROR(_xlfn.XLOOKUP($C1187,WQBE_Loading!$C$4:$C$3072,WQBE_Loading!P$4:P$3072,,0,),"")</f>
        <v/>
      </c>
      <c r="AQ1187" s="13" t="str">
        <f>IFERROR(_xlfn.XLOOKUP($C1187,WQBE_Loading!$C$4:$C$3072,WQBE_Loading!Q$4:Q$3072,,0,),"")</f>
        <v/>
      </c>
      <c r="AR1187">
        <f>_xlfn.XLOOKUP(C1187,UrbanHeat!$A$2:$A$1333,UrbanHeat!$B$2:$B$1333,,0,)</f>
        <v>12.605</v>
      </c>
      <c r="AS1187" s="25">
        <f>_xlfn.XLOOKUP($C1187,TNC_Loading!$A$2:$A$1332,TNC_Loading!B$2:B$1332,,0,)</f>
        <v>2.3039999999999998</v>
      </c>
      <c r="AT1187" s="25">
        <f>_xlfn.XLOOKUP($C1187,TNC_Loading!$A$2:$A$1332,TNC_Loading!C$2:C$1332,,0,)</f>
        <v>0.11700000000000001</v>
      </c>
      <c r="AU1187" s="25">
        <f>_xlfn.XLOOKUP($C1187,TNC_Loading!$A$2:$A$1332,TNC_Loading!D$2:D$1332,,0,)</f>
        <v>2.1389999999999998</v>
      </c>
      <c r="AV1187" s="25">
        <f>_xlfn.XLOOKUP($C1187,TNC_Loading!$A$2:$A$1332,TNC_Loading!E$2:E$1332,,0,)</f>
        <v>2.234</v>
      </c>
      <c r="AW1187" s="25">
        <f>_xlfn.XLOOKUP($C1187,TNC_Loading!$A$2:$A$1332,TNC_Loading!F$2:F$1332,,0,)</f>
        <v>44.307000000000002</v>
      </c>
      <c r="AX1187">
        <f>_xlfn.XLOOKUP(C1187,BIBI!$D$2:$D$1332,BIBI!$F$2:$F$1332,,0,)</f>
        <v>66.5</v>
      </c>
      <c r="AY1187">
        <f>_xlfn.XLOOKUP(C1187,FacilityCounts!$A$3:$A$1333,FacilityCounts!$B$3:$B$1333,,0,)</f>
        <v>0</v>
      </c>
      <c r="AZ1187">
        <f>_xlfn.XLOOKUP(C1187,FacilityCounts!$D$3:$D$1333,FacilityCounts!$E$3:$E$1333,,0,)</f>
        <v>0</v>
      </c>
      <c r="BA1187">
        <f>_xlfn.XLOOKUP(C1187,FacilityCounts!$G$3:$G$1333,FacilityCounts!$H$3:$H$1333,,0,)</f>
        <v>0</v>
      </c>
      <c r="BB1187">
        <f>IFERROR(_xlfn.XLOOKUP(C1187,'DA to P Sensitive Lakes'!$P$2:$P$44,'DA to P Sensitive Lakes'!$Q$2:$Q$44,,0,),0)</f>
        <v>0</v>
      </c>
      <c r="BC1187" s="25">
        <f>_xlfn.XLOOKUP(C1187,'Historic Runoff (mm)'!$A$2:$A$1332,'Historic Runoff (mm)'!$B$2:$B$1332,,0,)</f>
        <v>209.18</v>
      </c>
      <c r="BD1187">
        <f>_xlfn.XLOOKUP(C1187,DrainageComplaint!$A$2:$A$1332,DrainageComplaint!$B$2:$B$1332,,0,)</f>
        <v>1</v>
      </c>
      <c r="BE1187">
        <f>_xlfn.XLOOKUP(C1187,PAD_Area!$G$2:$G$1332,PAD_Area!$H$2:$H$1332,,0,)</f>
        <v>0</v>
      </c>
    </row>
    <row r="1188" spans="1:57" x14ac:dyDescent="0.2">
      <c r="A1188" s="2">
        <v>1185</v>
      </c>
      <c r="B1188" s="2">
        <v>1186</v>
      </c>
      <c r="C1188" s="20">
        <v>1501620</v>
      </c>
      <c r="D1188" s="3" t="s">
        <v>1135</v>
      </c>
      <c r="E1188" s="3" t="s">
        <v>1017</v>
      </c>
      <c r="F1188" s="3">
        <v>407.19</v>
      </c>
      <c r="G1188" s="3">
        <v>31414.624556899998</v>
      </c>
      <c r="H1188" s="3">
        <v>17737109.259199999</v>
      </c>
      <c r="I1188" s="2">
        <v>0</v>
      </c>
      <c r="J1188" s="2">
        <v>2</v>
      </c>
      <c r="K1188" s="2">
        <v>0</v>
      </c>
      <c r="L1188" s="2">
        <v>0</v>
      </c>
      <c r="M1188" s="3">
        <v>3148.2099609375</v>
      </c>
      <c r="N1188" s="2">
        <f>_xlfn.XLOOKUP(C1188,Shellfish_Presence!$E$3:$E$1333,Shellfish_Presence!$G$3:$G$1333,,0,)</f>
        <v>0</v>
      </c>
      <c r="O1188" s="3">
        <v>0</v>
      </c>
      <c r="P1188" s="3">
        <v>0</v>
      </c>
      <c r="Q1188" s="2">
        <v>2</v>
      </c>
      <c r="R1188" s="3">
        <v>1</v>
      </c>
      <c r="S1188" s="3">
        <v>0</v>
      </c>
      <c r="T1188" s="3">
        <v>0</v>
      </c>
      <c r="U1188" s="3">
        <v>0</v>
      </c>
      <c r="V1188" s="2">
        <v>0</v>
      </c>
      <c r="W1188" s="3" t="str">
        <f t="shared" si="36"/>
        <v/>
      </c>
      <c r="X1188" t="str">
        <f t="shared" si="37"/>
        <v/>
      </c>
      <c r="Y1188">
        <f>IFERROR(INDEX('Parcel Year'!$N$3:$N$1175,MATCH(KC_SPS_SubbasinAttributes!C1188,'Parcel Year'!$M$3:$M$1175,0)),0)</f>
        <v>8.2879196852445602E-3</v>
      </c>
      <c r="Z1188">
        <f>INDEX(Imperviousness!$B$2:$B$1332,MATCH(KC_SPS_SubbasinAttributes!C1188,Imperviousness!$A$2:$A$1332,0))</f>
        <v>0</v>
      </c>
      <c r="AA1188">
        <f>INDEX('Flow Duration Index'!$B$2:$B$1332,MATCH(KC_SPS_SubbasinAttributes!C1188,'Flow Duration Index'!$A$2:$A$1332,0))</f>
        <v>1.736</v>
      </c>
      <c r="AB1188">
        <f>INDEX(Opportunity_Index!$G$2:$G$1333,MATCH(KC_SPS_SubbasinAttributes!C1188,Opportunity_Index!$F$2:$F$1333,0))</f>
        <v>1.5599999999999999E-2</v>
      </c>
      <c r="AC1188">
        <f>INDEX(Traffic!$B$2:$B$1332,MATCH(KC_SPS_SubbasinAttributes!C1188,Traffic!$A$2:$A$1332,0))</f>
        <v>6</v>
      </c>
      <c r="AD1188">
        <f>INDEX(EquityScore!$F$3:$F$1334,MATCH(KC_SPS_SubbasinAttributes!C1188,EquityScore!$E$3:$E$1334,0))</f>
        <v>1.6666666699999999</v>
      </c>
      <c r="AE1188" t="str">
        <f>IFERROR(INDEX(PavementCondition!$E$2:$E$669,MATCH(KC_SPS_SubbasinAttributes!C1188,PavementCondition!$D$2:$D$669,0)),"N/A")</f>
        <v>N/A</v>
      </c>
      <c r="AF1188">
        <f>INDEX(SpawnerMortality!$E$2:$E$1331,MATCH(KC_SPS_SubbasinAttributes!C1188,SpawnerMortality!$D$2:$D$1331,0))</f>
        <v>0.1195198475</v>
      </c>
      <c r="AG1188" s="25" t="str">
        <f>IFERROR(_xlfn.XLOOKUP($C1188,WQBE_Loading!$C$4:$C$3072,WQBE_Loading!G$4:G$3072,,0,),"")</f>
        <v/>
      </c>
      <c r="AH1188" s="25" t="str">
        <f>IFERROR(_xlfn.XLOOKUP($C1188,WQBE_Loading!$C$4:$C$3072,WQBE_Loading!H$4:H$3072,,0,),"")</f>
        <v/>
      </c>
      <c r="AI1188" s="25" t="str">
        <f>IFERROR(_xlfn.XLOOKUP($C1188,WQBE_Loading!$C$4:$C$3072,WQBE_Loading!I$4:I$3072,,0,),"")</f>
        <v/>
      </c>
      <c r="AJ1188" s="25" t="str">
        <f>IFERROR(_xlfn.XLOOKUP($C1188,WQBE_Loading!$C$4:$C$3072,WQBE_Loading!J$4:J$3072,,0,),"")</f>
        <v/>
      </c>
      <c r="AK1188" s="25" t="str">
        <f>IFERROR(_xlfn.XLOOKUP($C1188,WQBE_Loading!$C$4:$C$3072,WQBE_Loading!K$4:K$3072,,0,),"")</f>
        <v/>
      </c>
      <c r="AL1188" s="25" t="str">
        <f>IFERROR(_xlfn.XLOOKUP($C1188,WQBE_Loading!$C$4:$C$3072,WQBE_Loading!L$4:L$3072,,0,),"")</f>
        <v/>
      </c>
      <c r="AM1188" s="25" t="str">
        <f>IFERROR(_xlfn.XLOOKUP($C1188,WQBE_Loading!$C$4:$C$3072,WQBE_Loading!M$4:M$3072,,0,),"")</f>
        <v/>
      </c>
      <c r="AN1188" s="25" t="str">
        <f>IFERROR(_xlfn.XLOOKUP($C1188,WQBE_Loading!$C$4:$C$3072,WQBE_Loading!N$4:N$3072,,0,),"")</f>
        <v/>
      </c>
      <c r="AO1188" s="25" t="str">
        <f>IFERROR(_xlfn.XLOOKUP($C1188,WQBE_Loading!$C$4:$C$3072,WQBE_Loading!O$4:O$3072,,0,),"")</f>
        <v/>
      </c>
      <c r="AP1188" s="25" t="str">
        <f>IFERROR(_xlfn.XLOOKUP($C1188,WQBE_Loading!$C$4:$C$3072,WQBE_Loading!P$4:P$3072,,0,),"")</f>
        <v/>
      </c>
      <c r="AQ1188" s="13" t="str">
        <f>IFERROR(_xlfn.XLOOKUP($C1188,WQBE_Loading!$C$4:$C$3072,WQBE_Loading!Q$4:Q$3072,,0,),"")</f>
        <v/>
      </c>
      <c r="AR1188">
        <f>_xlfn.XLOOKUP(C1188,UrbanHeat!$A$2:$A$1333,UrbanHeat!$B$2:$B$1333,,0,)</f>
        <v>11.61</v>
      </c>
      <c r="AS1188" s="25">
        <f>_xlfn.XLOOKUP($C1188,TNC_Loading!$A$2:$A$1332,TNC_Loading!B$2:B$1332,,0,)</f>
        <v>1.0429999999999999</v>
      </c>
      <c r="AT1188" s="25">
        <f>_xlfn.XLOOKUP($C1188,TNC_Loading!$A$2:$A$1332,TNC_Loading!C$2:C$1332,,0,)</f>
        <v>3.5000000000000003E-2</v>
      </c>
      <c r="AU1188" s="25">
        <f>_xlfn.XLOOKUP($C1188,TNC_Loading!$A$2:$A$1332,TNC_Loading!D$2:D$1332,,0,)</f>
        <v>0.88700000000000001</v>
      </c>
      <c r="AV1188" s="25">
        <f>_xlfn.XLOOKUP($C1188,TNC_Loading!$A$2:$A$1332,TNC_Loading!E$2:E$1332,,0,)</f>
        <v>0.79800000000000004</v>
      </c>
      <c r="AW1188" s="25">
        <f>_xlfn.XLOOKUP($C1188,TNC_Loading!$A$2:$A$1332,TNC_Loading!F$2:F$1332,,0,)</f>
        <v>18.481000000000002</v>
      </c>
      <c r="AX1188">
        <f>_xlfn.XLOOKUP(C1188,BIBI!$D$2:$D$1332,BIBI!$F$2:$F$1332,,0,)</f>
        <v>0</v>
      </c>
      <c r="AY1188">
        <f>_xlfn.XLOOKUP(C1188,FacilityCounts!$A$3:$A$1333,FacilityCounts!$B$3:$B$1333,,0,)</f>
        <v>0</v>
      </c>
      <c r="AZ1188">
        <f>_xlfn.XLOOKUP(C1188,FacilityCounts!$D$3:$D$1333,FacilityCounts!$E$3:$E$1333,,0,)</f>
        <v>0</v>
      </c>
      <c r="BA1188">
        <f>_xlfn.XLOOKUP(C1188,FacilityCounts!$G$3:$G$1333,FacilityCounts!$H$3:$H$1333,,0,)</f>
        <v>0</v>
      </c>
      <c r="BB1188">
        <f>IFERROR(_xlfn.XLOOKUP(C1188,'DA to P Sensitive Lakes'!$P$2:$P$44,'DA to P Sensitive Lakes'!$Q$2:$Q$44,,0,),0)</f>
        <v>0</v>
      </c>
      <c r="BC1188" s="25">
        <f>_xlfn.XLOOKUP(C1188,'Historic Runoff (mm)'!$A$2:$A$1332,'Historic Runoff (mm)'!$B$2:$B$1332,,0,)</f>
        <v>93.301000000000002</v>
      </c>
      <c r="BD1188">
        <f>_xlfn.XLOOKUP(C1188,DrainageComplaint!$A$2:$A$1332,DrainageComplaint!$B$2:$B$1332,,0,)</f>
        <v>0</v>
      </c>
      <c r="BE1188">
        <f>_xlfn.XLOOKUP(C1188,PAD_Area!$G$2:$G$1332,PAD_Area!$H$2:$H$1332,,0,)</f>
        <v>0</v>
      </c>
    </row>
    <row r="1189" spans="1:57" x14ac:dyDescent="0.2">
      <c r="A1189" s="2">
        <v>1186</v>
      </c>
      <c r="B1189" s="2">
        <v>1187</v>
      </c>
      <c r="C1189" s="20">
        <v>1501630</v>
      </c>
      <c r="D1189" s="3" t="s">
        <v>1135</v>
      </c>
      <c r="E1189" s="3" t="s">
        <v>1017</v>
      </c>
      <c r="F1189" s="3">
        <v>1323.691</v>
      </c>
      <c r="G1189" s="3">
        <v>57578.184165300001</v>
      </c>
      <c r="H1189" s="3">
        <v>57659741.037</v>
      </c>
      <c r="I1189" s="2">
        <v>0</v>
      </c>
      <c r="J1189" s="2">
        <v>2</v>
      </c>
      <c r="K1189" s="2">
        <v>0</v>
      </c>
      <c r="L1189" s="2">
        <v>0</v>
      </c>
      <c r="M1189" s="3">
        <v>6133.8798828125</v>
      </c>
      <c r="N1189" s="2">
        <f>_xlfn.XLOOKUP(C1189,Shellfish_Presence!$E$3:$E$1333,Shellfish_Presence!$G$3:$G$1333,,0,)</f>
        <v>0</v>
      </c>
      <c r="O1189" s="3">
        <v>0</v>
      </c>
      <c r="P1189" s="3">
        <v>0</v>
      </c>
      <c r="Q1189" s="2">
        <v>3</v>
      </c>
      <c r="R1189" s="3">
        <v>0.99999898672103882</v>
      </c>
      <c r="S1189" s="3">
        <v>0</v>
      </c>
      <c r="T1189" s="3">
        <v>0</v>
      </c>
      <c r="U1189" s="3">
        <v>0</v>
      </c>
      <c r="V1189" s="2">
        <v>0</v>
      </c>
      <c r="W1189" s="3" t="str">
        <f t="shared" si="36"/>
        <v/>
      </c>
      <c r="X1189" t="str">
        <f t="shared" si="37"/>
        <v/>
      </c>
      <c r="Y1189">
        <f>IFERROR(INDEX('Parcel Year'!$N$3:$N$1175,MATCH(KC_SPS_SubbasinAttributes!C1189,'Parcel Year'!$M$3:$M$1175,0)),0)</f>
        <v>1.1434500105679035E-2</v>
      </c>
      <c r="Z1189">
        <f>INDEX(Imperviousness!$B$2:$B$1332,MATCH(KC_SPS_SubbasinAttributes!C1189,Imperviousness!$A$2:$A$1332,0))</f>
        <v>0</v>
      </c>
      <c r="AA1189">
        <f>INDEX('Flow Duration Index'!$B$2:$B$1332,MATCH(KC_SPS_SubbasinAttributes!C1189,'Flow Duration Index'!$A$2:$A$1332,0))</f>
        <v>1.619</v>
      </c>
      <c r="AB1189">
        <f>INDEX(Opportunity_Index!$G$2:$G$1333,MATCH(KC_SPS_SubbasinAttributes!C1189,Opportunity_Index!$F$2:$F$1333,0))</f>
        <v>1.5599999999999999E-2</v>
      </c>
      <c r="AC1189">
        <f>INDEX(Traffic!$B$2:$B$1332,MATCH(KC_SPS_SubbasinAttributes!C1189,Traffic!$A$2:$A$1332,0))</f>
        <v>6</v>
      </c>
      <c r="AD1189">
        <f>INDEX(EquityScore!$F$3:$F$1334,MATCH(KC_SPS_SubbasinAttributes!C1189,EquityScore!$E$3:$E$1334,0))</f>
        <v>1.6666666699999999</v>
      </c>
      <c r="AE1189" t="str">
        <f>IFERROR(INDEX(PavementCondition!$E$2:$E$669,MATCH(KC_SPS_SubbasinAttributes!C1189,PavementCondition!$D$2:$D$669,0)),"N/A")</f>
        <v>N/A</v>
      </c>
      <c r="AF1189">
        <f>INDEX(SpawnerMortality!$E$2:$E$1331,MATCH(KC_SPS_SubbasinAttributes!C1189,SpawnerMortality!$D$2:$D$1331,0))</f>
        <v>8.5402465999999996E-2</v>
      </c>
      <c r="AG1189" s="25" t="str">
        <f>IFERROR(_xlfn.XLOOKUP($C1189,WQBE_Loading!$C$4:$C$3072,WQBE_Loading!G$4:G$3072,,0,),"")</f>
        <v/>
      </c>
      <c r="AH1189" s="25" t="str">
        <f>IFERROR(_xlfn.XLOOKUP($C1189,WQBE_Loading!$C$4:$C$3072,WQBE_Loading!H$4:H$3072,,0,),"")</f>
        <v/>
      </c>
      <c r="AI1189" s="25" t="str">
        <f>IFERROR(_xlfn.XLOOKUP($C1189,WQBE_Loading!$C$4:$C$3072,WQBE_Loading!I$4:I$3072,,0,),"")</f>
        <v/>
      </c>
      <c r="AJ1189" s="25" t="str">
        <f>IFERROR(_xlfn.XLOOKUP($C1189,WQBE_Loading!$C$4:$C$3072,WQBE_Loading!J$4:J$3072,,0,),"")</f>
        <v/>
      </c>
      <c r="AK1189" s="25" t="str">
        <f>IFERROR(_xlfn.XLOOKUP($C1189,WQBE_Loading!$C$4:$C$3072,WQBE_Loading!K$4:K$3072,,0,),"")</f>
        <v/>
      </c>
      <c r="AL1189" s="25" t="str">
        <f>IFERROR(_xlfn.XLOOKUP($C1189,WQBE_Loading!$C$4:$C$3072,WQBE_Loading!L$4:L$3072,,0,),"")</f>
        <v/>
      </c>
      <c r="AM1189" s="25" t="str">
        <f>IFERROR(_xlfn.XLOOKUP($C1189,WQBE_Loading!$C$4:$C$3072,WQBE_Loading!M$4:M$3072,,0,),"")</f>
        <v/>
      </c>
      <c r="AN1189" s="25" t="str">
        <f>IFERROR(_xlfn.XLOOKUP($C1189,WQBE_Loading!$C$4:$C$3072,WQBE_Loading!N$4:N$3072,,0,),"")</f>
        <v/>
      </c>
      <c r="AO1189" s="25" t="str">
        <f>IFERROR(_xlfn.XLOOKUP($C1189,WQBE_Loading!$C$4:$C$3072,WQBE_Loading!O$4:O$3072,,0,),"")</f>
        <v/>
      </c>
      <c r="AP1189" s="25" t="str">
        <f>IFERROR(_xlfn.XLOOKUP($C1189,WQBE_Loading!$C$4:$C$3072,WQBE_Loading!P$4:P$3072,,0,),"")</f>
        <v/>
      </c>
      <c r="AQ1189" s="13" t="str">
        <f>IFERROR(_xlfn.XLOOKUP($C1189,WQBE_Loading!$C$4:$C$3072,WQBE_Loading!Q$4:Q$3072,,0,),"")</f>
        <v/>
      </c>
      <c r="AR1189">
        <f>_xlfn.XLOOKUP(C1189,UrbanHeat!$A$2:$A$1333,UrbanHeat!$B$2:$B$1333,,0,)</f>
        <v>11.238</v>
      </c>
      <c r="AS1189" s="25">
        <f>_xlfn.XLOOKUP($C1189,TNC_Loading!$A$2:$A$1332,TNC_Loading!B$2:B$1332,,0,)</f>
        <v>0.443</v>
      </c>
      <c r="AT1189" s="25">
        <f>_xlfn.XLOOKUP($C1189,TNC_Loading!$A$2:$A$1332,TNC_Loading!C$2:C$1332,,0,)</f>
        <v>1.2E-2</v>
      </c>
      <c r="AU1189" s="25">
        <f>_xlfn.XLOOKUP($C1189,TNC_Loading!$A$2:$A$1332,TNC_Loading!D$2:D$1332,,0,)</f>
        <v>0.55500000000000005</v>
      </c>
      <c r="AV1189" s="25">
        <f>_xlfn.XLOOKUP($C1189,TNC_Loading!$A$2:$A$1332,TNC_Loading!E$2:E$1332,,0,)</f>
        <v>0.312</v>
      </c>
      <c r="AW1189" s="25">
        <f>_xlfn.XLOOKUP($C1189,TNC_Loading!$A$2:$A$1332,TNC_Loading!F$2:F$1332,,0,)</f>
        <v>7.6630000000000003</v>
      </c>
      <c r="AX1189">
        <f>_xlfn.XLOOKUP(C1189,BIBI!$D$2:$D$1332,BIBI!$F$2:$F$1332,,0,)</f>
        <v>0</v>
      </c>
      <c r="AY1189">
        <f>_xlfn.XLOOKUP(C1189,FacilityCounts!$A$3:$A$1333,FacilityCounts!$B$3:$B$1333,,0,)</f>
        <v>0</v>
      </c>
      <c r="AZ1189">
        <f>_xlfn.XLOOKUP(C1189,FacilityCounts!$D$3:$D$1333,FacilityCounts!$E$3:$E$1333,,0,)</f>
        <v>0</v>
      </c>
      <c r="BA1189">
        <f>_xlfn.XLOOKUP(C1189,FacilityCounts!$G$3:$G$1333,FacilityCounts!$H$3:$H$1333,,0,)</f>
        <v>0</v>
      </c>
      <c r="BB1189">
        <f>IFERROR(_xlfn.XLOOKUP(C1189,'DA to P Sensitive Lakes'!$P$2:$P$44,'DA to P Sensitive Lakes'!$Q$2:$Q$44,,0,),0)</f>
        <v>0</v>
      </c>
      <c r="BC1189" s="25">
        <f>_xlfn.XLOOKUP(C1189,'Historic Runoff (mm)'!$A$2:$A$1332,'Historic Runoff (mm)'!$B$2:$B$1332,,0,)</f>
        <v>43.825000000000003</v>
      </c>
      <c r="BD1189">
        <f>_xlfn.XLOOKUP(C1189,DrainageComplaint!$A$2:$A$1332,DrainageComplaint!$B$2:$B$1332,,0,)</f>
        <v>0</v>
      </c>
      <c r="BE1189">
        <f>_xlfn.XLOOKUP(C1189,PAD_Area!$G$2:$G$1332,PAD_Area!$H$2:$H$1332,,0,)</f>
        <v>0</v>
      </c>
    </row>
    <row r="1190" spans="1:57" x14ac:dyDescent="0.2">
      <c r="A1190" s="2">
        <v>1187</v>
      </c>
      <c r="B1190" s="2">
        <v>1188</v>
      </c>
      <c r="C1190" s="20">
        <v>1501640</v>
      </c>
      <c r="D1190" s="3" t="s">
        <v>1135</v>
      </c>
      <c r="E1190" s="3" t="s">
        <v>1017</v>
      </c>
      <c r="F1190" s="3">
        <v>1141.444</v>
      </c>
      <c r="G1190" s="3">
        <v>62647.647961199997</v>
      </c>
      <c r="H1190" s="3">
        <v>49721107.993699998</v>
      </c>
      <c r="I1190" s="2">
        <v>0</v>
      </c>
      <c r="J1190" s="2">
        <v>2</v>
      </c>
      <c r="K1190" s="2">
        <v>0</v>
      </c>
      <c r="L1190" s="2">
        <v>10</v>
      </c>
      <c r="M1190" s="3">
        <v>39423.30078125</v>
      </c>
      <c r="N1190" s="2">
        <f>_xlfn.XLOOKUP(C1190,Shellfish_Presence!$E$3:$E$1333,Shellfish_Presence!$G$3:$G$1333,,0,)</f>
        <v>0</v>
      </c>
      <c r="O1190" s="3">
        <v>0</v>
      </c>
      <c r="P1190" s="3">
        <v>0</v>
      </c>
      <c r="Q1190" s="2">
        <v>6</v>
      </c>
      <c r="R1190" s="3">
        <v>0.99999600648880005</v>
      </c>
      <c r="S1190" s="3">
        <v>0</v>
      </c>
      <c r="T1190" s="3">
        <v>10519.2001953125</v>
      </c>
      <c r="U1190" s="3">
        <v>0</v>
      </c>
      <c r="V1190" s="2">
        <v>8</v>
      </c>
      <c r="W1190" s="3">
        <f t="shared" si="36"/>
        <v>7.605140934160479E-4</v>
      </c>
      <c r="X1190">
        <f t="shared" si="37"/>
        <v>0</v>
      </c>
      <c r="Y1190">
        <f>IFERROR(INDEX('Parcel Year'!$N$3:$N$1175,MATCH(KC_SPS_SubbasinAttributes!C1190,'Parcel Year'!$M$3:$M$1175,0)),0)</f>
        <v>8.629240095615387E-2</v>
      </c>
      <c r="Z1190">
        <f>INDEX(Imperviousness!$B$2:$B$1332,MATCH(KC_SPS_SubbasinAttributes!C1190,Imperviousness!$A$2:$A$1332,0))</f>
        <v>4.0000000000000001E-3</v>
      </c>
      <c r="AA1190">
        <f>INDEX('Flow Duration Index'!$B$2:$B$1332,MATCH(KC_SPS_SubbasinAttributes!C1190,'Flow Duration Index'!$A$2:$A$1332,0))</f>
        <v>1.8240000000000001</v>
      </c>
      <c r="AB1190">
        <f>INDEX(Opportunity_Index!$G$2:$G$1333,MATCH(KC_SPS_SubbasinAttributes!C1190,Opportunity_Index!$F$2:$F$1333,0))</f>
        <v>1.5599999999999999E-2</v>
      </c>
      <c r="AC1190">
        <f>INDEX(Traffic!$B$2:$B$1332,MATCH(KC_SPS_SubbasinAttributes!C1190,Traffic!$A$2:$A$1332,0))</f>
        <v>23.422999999999998</v>
      </c>
      <c r="AD1190">
        <f>INDEX(EquityScore!$F$3:$F$1334,MATCH(KC_SPS_SubbasinAttributes!C1190,EquityScore!$E$3:$E$1334,0))</f>
        <v>1.6666666699999999</v>
      </c>
      <c r="AE1190">
        <f>IFERROR(INDEX(PavementCondition!$E$2:$E$669,MATCH(KC_SPS_SubbasinAttributes!C1190,PavementCondition!$D$2:$D$669,0)),"N/A")</f>
        <v>70</v>
      </c>
      <c r="AF1190">
        <f>INDEX(SpawnerMortality!$E$2:$E$1331,MATCH(KC_SPS_SubbasinAttributes!C1190,SpawnerMortality!$D$2:$D$1331,0))</f>
        <v>0.12370133799999999</v>
      </c>
      <c r="AG1190" s="25" t="str">
        <f>IFERROR(_xlfn.XLOOKUP($C1190,WQBE_Loading!$C$4:$C$3072,WQBE_Loading!G$4:G$3072,,0,),"")</f>
        <v/>
      </c>
      <c r="AH1190" s="25" t="str">
        <f>IFERROR(_xlfn.XLOOKUP($C1190,WQBE_Loading!$C$4:$C$3072,WQBE_Loading!H$4:H$3072,,0,),"")</f>
        <v/>
      </c>
      <c r="AI1190" s="25" t="str">
        <f>IFERROR(_xlfn.XLOOKUP($C1190,WQBE_Loading!$C$4:$C$3072,WQBE_Loading!I$4:I$3072,,0,),"")</f>
        <v/>
      </c>
      <c r="AJ1190" s="25" t="str">
        <f>IFERROR(_xlfn.XLOOKUP($C1190,WQBE_Loading!$C$4:$C$3072,WQBE_Loading!J$4:J$3072,,0,),"")</f>
        <v/>
      </c>
      <c r="AK1190" s="25" t="str">
        <f>IFERROR(_xlfn.XLOOKUP($C1190,WQBE_Loading!$C$4:$C$3072,WQBE_Loading!K$4:K$3072,,0,),"")</f>
        <v/>
      </c>
      <c r="AL1190" s="25" t="str">
        <f>IFERROR(_xlfn.XLOOKUP($C1190,WQBE_Loading!$C$4:$C$3072,WQBE_Loading!L$4:L$3072,,0,),"")</f>
        <v/>
      </c>
      <c r="AM1190" s="25" t="str">
        <f>IFERROR(_xlfn.XLOOKUP($C1190,WQBE_Loading!$C$4:$C$3072,WQBE_Loading!M$4:M$3072,,0,),"")</f>
        <v/>
      </c>
      <c r="AN1190" s="25" t="str">
        <f>IFERROR(_xlfn.XLOOKUP($C1190,WQBE_Loading!$C$4:$C$3072,WQBE_Loading!N$4:N$3072,,0,),"")</f>
        <v/>
      </c>
      <c r="AO1190" s="25" t="str">
        <f>IFERROR(_xlfn.XLOOKUP($C1190,WQBE_Loading!$C$4:$C$3072,WQBE_Loading!O$4:O$3072,,0,),"")</f>
        <v/>
      </c>
      <c r="AP1190" s="25" t="str">
        <f>IFERROR(_xlfn.XLOOKUP($C1190,WQBE_Loading!$C$4:$C$3072,WQBE_Loading!P$4:P$3072,,0,),"")</f>
        <v/>
      </c>
      <c r="AQ1190" s="13" t="str">
        <f>IFERROR(_xlfn.XLOOKUP($C1190,WQBE_Loading!$C$4:$C$3072,WQBE_Loading!Q$4:Q$3072,,0,),"")</f>
        <v/>
      </c>
      <c r="AR1190">
        <f>_xlfn.XLOOKUP(C1190,UrbanHeat!$A$2:$A$1333,UrbanHeat!$B$2:$B$1333,,0,)</f>
        <v>10.884</v>
      </c>
      <c r="AS1190" s="25">
        <f>_xlfn.XLOOKUP($C1190,TNC_Loading!$A$2:$A$1332,TNC_Loading!B$2:B$1332,,0,)</f>
        <v>2.4900000000000002</v>
      </c>
      <c r="AT1190" s="25">
        <f>_xlfn.XLOOKUP($C1190,TNC_Loading!$A$2:$A$1332,TNC_Loading!C$2:C$1332,,0,)</f>
        <v>7.9000000000000001E-2</v>
      </c>
      <c r="AU1190" s="25">
        <f>_xlfn.XLOOKUP($C1190,TNC_Loading!$A$2:$A$1332,TNC_Loading!D$2:D$1332,,0,)</f>
        <v>1.2050000000000001</v>
      </c>
      <c r="AV1190" s="25">
        <f>_xlfn.XLOOKUP($C1190,TNC_Loading!$A$2:$A$1332,TNC_Loading!E$2:E$1332,,0,)</f>
        <v>1.8959999999999999</v>
      </c>
      <c r="AW1190" s="25">
        <f>_xlfn.XLOOKUP($C1190,TNC_Loading!$A$2:$A$1332,TNC_Loading!F$2:F$1332,,0,)</f>
        <v>43.372999999999998</v>
      </c>
      <c r="AX1190">
        <f>_xlfn.XLOOKUP(C1190,BIBI!$D$2:$D$1332,BIBI!$F$2:$F$1332,,0,)</f>
        <v>59.95</v>
      </c>
      <c r="AY1190">
        <f>_xlfn.XLOOKUP(C1190,FacilityCounts!$A$3:$A$1333,FacilityCounts!$B$3:$B$1333,,0,)</f>
        <v>1</v>
      </c>
      <c r="AZ1190">
        <f>_xlfn.XLOOKUP(C1190,FacilityCounts!$D$3:$D$1333,FacilityCounts!$E$3:$E$1333,,0,)</f>
        <v>0</v>
      </c>
      <c r="BA1190">
        <f>_xlfn.XLOOKUP(C1190,FacilityCounts!$G$3:$G$1333,FacilityCounts!$H$3:$H$1333,,0,)</f>
        <v>0</v>
      </c>
      <c r="BB1190">
        <f>IFERROR(_xlfn.XLOOKUP(C1190,'DA to P Sensitive Lakes'!$P$2:$P$44,'DA to P Sensitive Lakes'!$Q$2:$Q$44,,0,),0)</f>
        <v>0</v>
      </c>
      <c r="BC1190" s="25">
        <f>_xlfn.XLOOKUP(C1190,'Historic Runoff (mm)'!$A$2:$A$1332,'Historic Runoff (mm)'!$B$2:$B$1332,,0,)</f>
        <v>263.51799999999997</v>
      </c>
      <c r="BD1190">
        <f>_xlfn.XLOOKUP(C1190,DrainageComplaint!$A$2:$A$1332,DrainageComplaint!$B$2:$B$1332,,0,)</f>
        <v>0</v>
      </c>
      <c r="BE1190">
        <f>_xlfn.XLOOKUP(C1190,PAD_Area!$G$2:$G$1332,PAD_Area!$H$2:$H$1332,,0,)</f>
        <v>0</v>
      </c>
    </row>
    <row r="1191" spans="1:57" x14ac:dyDescent="0.2">
      <c r="A1191" s="2">
        <v>1188</v>
      </c>
      <c r="B1191" s="2">
        <v>1189</v>
      </c>
      <c r="C1191" s="20">
        <v>1501650</v>
      </c>
      <c r="D1191" s="3" t="s">
        <v>1138</v>
      </c>
      <c r="E1191" s="3" t="s">
        <v>1017</v>
      </c>
      <c r="F1191" s="3">
        <v>42.372999999999998</v>
      </c>
      <c r="G1191" s="3">
        <v>8997.4656722399995</v>
      </c>
      <c r="H1191" s="3">
        <v>1845767.4587000001</v>
      </c>
      <c r="I1191" s="2">
        <v>0</v>
      </c>
      <c r="J1191" s="2">
        <v>2</v>
      </c>
      <c r="K1191" s="2">
        <v>0</v>
      </c>
      <c r="L1191" s="2">
        <v>0</v>
      </c>
      <c r="M1191" s="3">
        <v>0</v>
      </c>
      <c r="N1191" s="2">
        <f>_xlfn.XLOOKUP(C1191,Shellfish_Presence!$E$3:$E$1333,Shellfish_Presence!$G$3:$G$1333,,0,)</f>
        <v>0</v>
      </c>
      <c r="O1191" s="3">
        <v>0</v>
      </c>
      <c r="P1191" s="3">
        <v>0</v>
      </c>
      <c r="Q1191" s="2">
        <v>1</v>
      </c>
      <c r="R1191" s="3">
        <v>1</v>
      </c>
      <c r="S1191" s="3">
        <v>0</v>
      </c>
      <c r="T1191" s="3">
        <v>621.3590087890625</v>
      </c>
      <c r="U1191" s="3">
        <v>0</v>
      </c>
      <c r="V1191" s="2">
        <v>0</v>
      </c>
      <c r="W1191" s="3">
        <f t="shared" si="36"/>
        <v>0</v>
      </c>
      <c r="X1191">
        <f t="shared" si="37"/>
        <v>0</v>
      </c>
      <c r="Y1191">
        <f>IFERROR(INDEX('Parcel Year'!$N$3:$N$1175,MATCH(KC_SPS_SubbasinAttributes!C1191,'Parcel Year'!$M$3:$M$1175,0)),0)</f>
        <v>0.14482000470161438</v>
      </c>
      <c r="Z1191">
        <f>INDEX(Imperviousness!$B$2:$B$1332,MATCH(KC_SPS_SubbasinAttributes!C1191,Imperviousness!$A$2:$A$1332,0))</f>
        <v>0</v>
      </c>
      <c r="AA1191">
        <f>INDEX('Flow Duration Index'!$B$2:$B$1332,MATCH(KC_SPS_SubbasinAttributes!C1191,'Flow Duration Index'!$A$2:$A$1332,0))</f>
        <v>2.5249999999999999</v>
      </c>
      <c r="AB1191">
        <f>INDEX(Opportunity_Index!$G$2:$G$1333,MATCH(KC_SPS_SubbasinAttributes!C1191,Opportunity_Index!$F$2:$F$1333,0))</f>
        <v>1.5599999999999999E-2</v>
      </c>
      <c r="AC1191">
        <f>INDEX(Traffic!$B$2:$B$1332,MATCH(KC_SPS_SubbasinAttributes!C1191,Traffic!$A$2:$A$1332,0))</f>
        <v>21.783000000000001</v>
      </c>
      <c r="AD1191">
        <f>INDEX(EquityScore!$F$3:$F$1334,MATCH(KC_SPS_SubbasinAttributes!C1191,EquityScore!$E$3:$E$1334,0))</f>
        <v>1.6666666699999999</v>
      </c>
      <c r="AE1191">
        <f>IFERROR(INDEX(PavementCondition!$E$2:$E$669,MATCH(KC_SPS_SubbasinAttributes!C1191,PavementCondition!$D$2:$D$669,0)),"N/A")</f>
        <v>68</v>
      </c>
      <c r="AF1191">
        <f>INDEX(SpawnerMortality!$E$2:$E$1331,MATCH(KC_SPS_SubbasinAttributes!C1191,SpawnerMortality!$D$2:$D$1331,0))</f>
        <v>0.12370133799999999</v>
      </c>
      <c r="AG1191" s="25" t="str">
        <f>IFERROR(_xlfn.XLOOKUP($C1191,WQBE_Loading!$C$4:$C$3072,WQBE_Loading!G$4:G$3072,,0,),"")</f>
        <v/>
      </c>
      <c r="AH1191" s="25" t="str">
        <f>IFERROR(_xlfn.XLOOKUP($C1191,WQBE_Loading!$C$4:$C$3072,WQBE_Loading!H$4:H$3072,,0,),"")</f>
        <v/>
      </c>
      <c r="AI1191" s="25" t="str">
        <f>IFERROR(_xlfn.XLOOKUP($C1191,WQBE_Loading!$C$4:$C$3072,WQBE_Loading!I$4:I$3072,,0,),"")</f>
        <v/>
      </c>
      <c r="AJ1191" s="25" t="str">
        <f>IFERROR(_xlfn.XLOOKUP($C1191,WQBE_Loading!$C$4:$C$3072,WQBE_Loading!J$4:J$3072,,0,),"")</f>
        <v/>
      </c>
      <c r="AK1191" s="25" t="str">
        <f>IFERROR(_xlfn.XLOOKUP($C1191,WQBE_Loading!$C$4:$C$3072,WQBE_Loading!K$4:K$3072,,0,),"")</f>
        <v/>
      </c>
      <c r="AL1191" s="25" t="str">
        <f>IFERROR(_xlfn.XLOOKUP($C1191,WQBE_Loading!$C$4:$C$3072,WQBE_Loading!L$4:L$3072,,0,),"")</f>
        <v/>
      </c>
      <c r="AM1191" s="25" t="str">
        <f>IFERROR(_xlfn.XLOOKUP($C1191,WQBE_Loading!$C$4:$C$3072,WQBE_Loading!M$4:M$3072,,0,),"")</f>
        <v/>
      </c>
      <c r="AN1191" s="25" t="str">
        <f>IFERROR(_xlfn.XLOOKUP($C1191,WQBE_Loading!$C$4:$C$3072,WQBE_Loading!N$4:N$3072,,0,),"")</f>
        <v/>
      </c>
      <c r="AO1191" s="25" t="str">
        <f>IFERROR(_xlfn.XLOOKUP($C1191,WQBE_Loading!$C$4:$C$3072,WQBE_Loading!O$4:O$3072,,0,),"")</f>
        <v/>
      </c>
      <c r="AP1191" s="25" t="str">
        <f>IFERROR(_xlfn.XLOOKUP($C1191,WQBE_Loading!$C$4:$C$3072,WQBE_Loading!P$4:P$3072,,0,),"")</f>
        <v/>
      </c>
      <c r="AQ1191" s="13" t="str">
        <f>IFERROR(_xlfn.XLOOKUP($C1191,WQBE_Loading!$C$4:$C$3072,WQBE_Loading!Q$4:Q$3072,,0,),"")</f>
        <v/>
      </c>
      <c r="AR1191">
        <f>_xlfn.XLOOKUP(C1191,UrbanHeat!$A$2:$A$1333,UrbanHeat!$B$2:$B$1333,,0,)</f>
        <v>10.535</v>
      </c>
      <c r="AS1191" s="25">
        <f>_xlfn.XLOOKUP($C1191,TNC_Loading!$A$2:$A$1332,TNC_Loading!B$2:B$1332,,0,)</f>
        <v>4.5170000000000003</v>
      </c>
      <c r="AT1191" s="25">
        <f>_xlfn.XLOOKUP($C1191,TNC_Loading!$A$2:$A$1332,TNC_Loading!C$2:C$1332,,0,)</f>
        <v>0.14199999999999999</v>
      </c>
      <c r="AU1191" s="25">
        <f>_xlfn.XLOOKUP($C1191,TNC_Loading!$A$2:$A$1332,TNC_Loading!D$2:D$1332,,0,)</f>
        <v>3.4740000000000002</v>
      </c>
      <c r="AV1191" s="25">
        <f>_xlfn.XLOOKUP($C1191,TNC_Loading!$A$2:$A$1332,TNC_Loading!E$2:E$1332,,0,)</f>
        <v>3.5</v>
      </c>
      <c r="AW1191" s="25">
        <f>_xlfn.XLOOKUP($C1191,TNC_Loading!$A$2:$A$1332,TNC_Loading!F$2:F$1332,,0,)</f>
        <v>76.935000000000002</v>
      </c>
      <c r="AX1191">
        <f>_xlfn.XLOOKUP(C1191,BIBI!$D$2:$D$1332,BIBI!$F$2:$F$1332,,0,)</f>
        <v>0</v>
      </c>
      <c r="AY1191">
        <f>_xlfn.XLOOKUP(C1191,FacilityCounts!$A$3:$A$1333,FacilityCounts!$B$3:$B$1333,,0,)</f>
        <v>0</v>
      </c>
      <c r="AZ1191">
        <f>_xlfn.XLOOKUP(C1191,FacilityCounts!$D$3:$D$1333,FacilityCounts!$E$3:$E$1333,,0,)</f>
        <v>0</v>
      </c>
      <c r="BA1191">
        <f>_xlfn.XLOOKUP(C1191,FacilityCounts!$G$3:$G$1333,FacilityCounts!$H$3:$H$1333,,0,)</f>
        <v>0</v>
      </c>
      <c r="BB1191">
        <f>IFERROR(_xlfn.XLOOKUP(C1191,'DA to P Sensitive Lakes'!$P$2:$P$44,'DA to P Sensitive Lakes'!$Q$2:$Q$44,,0,),0)</f>
        <v>0</v>
      </c>
      <c r="BC1191" s="25">
        <f>_xlfn.XLOOKUP(C1191,'Historic Runoff (mm)'!$A$2:$A$1332,'Historic Runoff (mm)'!$B$2:$B$1332,,0,)</f>
        <v>366.99400000000003</v>
      </c>
      <c r="BD1191">
        <f>_xlfn.XLOOKUP(C1191,DrainageComplaint!$A$2:$A$1332,DrainageComplaint!$B$2:$B$1332,,0,)</f>
        <v>0</v>
      </c>
      <c r="BE1191">
        <f>_xlfn.XLOOKUP(C1191,PAD_Area!$G$2:$G$1332,PAD_Area!$H$2:$H$1332,,0,)</f>
        <v>0</v>
      </c>
    </row>
    <row r="1192" spans="1:57" x14ac:dyDescent="0.2">
      <c r="A1192" s="2">
        <v>1189</v>
      </c>
      <c r="B1192" s="2">
        <v>1190</v>
      </c>
      <c r="C1192" s="20">
        <v>1501660</v>
      </c>
      <c r="D1192" s="3" t="s">
        <v>1138</v>
      </c>
      <c r="E1192" s="3" t="s">
        <v>1017</v>
      </c>
      <c r="F1192" s="3">
        <v>125.014</v>
      </c>
      <c r="G1192" s="3">
        <v>15374.3621418</v>
      </c>
      <c r="H1192" s="3">
        <v>5445609.6804799996</v>
      </c>
      <c r="I1192" s="2">
        <v>0</v>
      </c>
      <c r="J1192" s="2">
        <v>2</v>
      </c>
      <c r="K1192" s="2">
        <v>0</v>
      </c>
      <c r="L1192" s="2">
        <v>0</v>
      </c>
      <c r="M1192" s="3">
        <v>0</v>
      </c>
      <c r="N1192" s="2">
        <f>_xlfn.XLOOKUP(C1192,Shellfish_Presence!$E$3:$E$1333,Shellfish_Presence!$G$3:$G$1333,,0,)</f>
        <v>0</v>
      </c>
      <c r="O1192" s="3">
        <v>0</v>
      </c>
      <c r="P1192" s="3">
        <v>0</v>
      </c>
      <c r="Q1192" s="2">
        <v>1</v>
      </c>
      <c r="R1192" s="3">
        <v>1</v>
      </c>
      <c r="S1192" s="3">
        <v>0</v>
      </c>
      <c r="T1192" s="3">
        <v>0</v>
      </c>
      <c r="U1192" s="3">
        <v>0</v>
      </c>
      <c r="V1192" s="2">
        <v>0</v>
      </c>
      <c r="W1192" s="3" t="str">
        <f t="shared" si="36"/>
        <v/>
      </c>
      <c r="X1192" t="str">
        <f t="shared" si="37"/>
        <v/>
      </c>
      <c r="Y1192">
        <f>IFERROR(INDEX('Parcel Year'!$N$3:$N$1175,MATCH(KC_SPS_SubbasinAttributes!C1192,'Parcel Year'!$M$3:$M$1175,0)),0)</f>
        <v>0</v>
      </c>
      <c r="Z1192">
        <f>INDEX(Imperviousness!$B$2:$B$1332,MATCH(KC_SPS_SubbasinAttributes!C1192,Imperviousness!$A$2:$A$1332,0))</f>
        <v>0</v>
      </c>
      <c r="AA1192">
        <f>INDEX('Flow Duration Index'!$B$2:$B$1332,MATCH(KC_SPS_SubbasinAttributes!C1192,'Flow Duration Index'!$A$2:$A$1332,0))</f>
        <v>1.516</v>
      </c>
      <c r="AB1192">
        <f>INDEX(Opportunity_Index!$G$2:$G$1333,MATCH(KC_SPS_SubbasinAttributes!C1192,Opportunity_Index!$F$2:$F$1333,0))</f>
        <v>1.5599999999999999E-2</v>
      </c>
      <c r="AC1192">
        <f>INDEX(Traffic!$B$2:$B$1332,MATCH(KC_SPS_SubbasinAttributes!C1192,Traffic!$A$2:$A$1332,0))</f>
        <v>0</v>
      </c>
      <c r="AD1192">
        <f>INDEX(EquityScore!$F$3:$F$1334,MATCH(KC_SPS_SubbasinAttributes!C1192,EquityScore!$E$3:$E$1334,0))</f>
        <v>1.6666666699999999</v>
      </c>
      <c r="AE1192" t="str">
        <f>IFERROR(INDEX(PavementCondition!$E$2:$E$669,MATCH(KC_SPS_SubbasinAttributes!C1192,PavementCondition!$D$2:$D$669,0)),"N/A")</f>
        <v>N/A</v>
      </c>
      <c r="AF1192">
        <f>INDEX(SpawnerMortality!$E$2:$E$1331,MATCH(KC_SPS_SubbasinAttributes!C1192,SpawnerMortality!$D$2:$D$1331,0))</f>
        <v>4.7058274999999997E-2</v>
      </c>
      <c r="AG1192" s="25" t="str">
        <f>IFERROR(_xlfn.XLOOKUP($C1192,WQBE_Loading!$C$4:$C$3072,WQBE_Loading!G$4:G$3072,,0,),"")</f>
        <v/>
      </c>
      <c r="AH1192" s="25" t="str">
        <f>IFERROR(_xlfn.XLOOKUP($C1192,WQBE_Loading!$C$4:$C$3072,WQBE_Loading!H$4:H$3072,,0,),"")</f>
        <v/>
      </c>
      <c r="AI1192" s="25" t="str">
        <f>IFERROR(_xlfn.XLOOKUP($C1192,WQBE_Loading!$C$4:$C$3072,WQBE_Loading!I$4:I$3072,,0,),"")</f>
        <v/>
      </c>
      <c r="AJ1192" s="25" t="str">
        <f>IFERROR(_xlfn.XLOOKUP($C1192,WQBE_Loading!$C$4:$C$3072,WQBE_Loading!J$4:J$3072,,0,),"")</f>
        <v/>
      </c>
      <c r="AK1192" s="25" t="str">
        <f>IFERROR(_xlfn.XLOOKUP($C1192,WQBE_Loading!$C$4:$C$3072,WQBE_Loading!K$4:K$3072,,0,),"")</f>
        <v/>
      </c>
      <c r="AL1192" s="25" t="str">
        <f>IFERROR(_xlfn.XLOOKUP($C1192,WQBE_Loading!$C$4:$C$3072,WQBE_Loading!L$4:L$3072,,0,),"")</f>
        <v/>
      </c>
      <c r="AM1192" s="25" t="str">
        <f>IFERROR(_xlfn.XLOOKUP($C1192,WQBE_Loading!$C$4:$C$3072,WQBE_Loading!M$4:M$3072,,0,),"")</f>
        <v/>
      </c>
      <c r="AN1192" s="25" t="str">
        <f>IFERROR(_xlfn.XLOOKUP($C1192,WQBE_Loading!$C$4:$C$3072,WQBE_Loading!N$4:N$3072,,0,),"")</f>
        <v/>
      </c>
      <c r="AO1192" s="25" t="str">
        <f>IFERROR(_xlfn.XLOOKUP($C1192,WQBE_Loading!$C$4:$C$3072,WQBE_Loading!O$4:O$3072,,0,),"")</f>
        <v/>
      </c>
      <c r="AP1192" s="25" t="str">
        <f>IFERROR(_xlfn.XLOOKUP($C1192,WQBE_Loading!$C$4:$C$3072,WQBE_Loading!P$4:P$3072,,0,),"")</f>
        <v/>
      </c>
      <c r="AQ1192" s="13" t="str">
        <f>IFERROR(_xlfn.XLOOKUP($C1192,WQBE_Loading!$C$4:$C$3072,WQBE_Loading!Q$4:Q$3072,,0,),"")</f>
        <v/>
      </c>
      <c r="AR1192">
        <f>_xlfn.XLOOKUP(C1192,UrbanHeat!$A$2:$A$1333,UrbanHeat!$B$2:$B$1333,,0,)</f>
        <v>10.446</v>
      </c>
      <c r="AS1192" s="25">
        <f>_xlfn.XLOOKUP($C1192,TNC_Loading!$A$2:$A$1332,TNC_Loading!B$2:B$1332,,0,)</f>
        <v>4.2569999999999997</v>
      </c>
      <c r="AT1192" s="25">
        <f>_xlfn.XLOOKUP($C1192,TNC_Loading!$A$2:$A$1332,TNC_Loading!C$2:C$1332,,0,)</f>
        <v>0.122</v>
      </c>
      <c r="AU1192" s="25">
        <f>_xlfn.XLOOKUP($C1192,TNC_Loading!$A$2:$A$1332,TNC_Loading!D$2:D$1332,,0,)</f>
        <v>2.879</v>
      </c>
      <c r="AV1192" s="25">
        <f>_xlfn.XLOOKUP($C1192,TNC_Loading!$A$2:$A$1332,TNC_Loading!E$2:E$1332,,0,)</f>
        <v>3.012</v>
      </c>
      <c r="AW1192" s="25">
        <f>_xlfn.XLOOKUP($C1192,TNC_Loading!$A$2:$A$1332,TNC_Loading!F$2:F$1332,,0,)</f>
        <v>75.843000000000004</v>
      </c>
      <c r="AX1192">
        <f>_xlfn.XLOOKUP(C1192,BIBI!$D$2:$D$1332,BIBI!$F$2:$F$1332,,0,)</f>
        <v>0</v>
      </c>
      <c r="AY1192">
        <f>_xlfn.XLOOKUP(C1192,FacilityCounts!$A$3:$A$1333,FacilityCounts!$B$3:$B$1333,,0,)</f>
        <v>0</v>
      </c>
      <c r="AZ1192">
        <f>_xlfn.XLOOKUP(C1192,FacilityCounts!$D$3:$D$1333,FacilityCounts!$E$3:$E$1333,,0,)</f>
        <v>0</v>
      </c>
      <c r="BA1192">
        <f>_xlfn.XLOOKUP(C1192,FacilityCounts!$G$3:$G$1333,FacilityCounts!$H$3:$H$1333,,0,)</f>
        <v>0</v>
      </c>
      <c r="BB1192">
        <f>IFERROR(_xlfn.XLOOKUP(C1192,'DA to P Sensitive Lakes'!$P$2:$P$44,'DA to P Sensitive Lakes'!$Q$2:$Q$44,,0,),0)</f>
        <v>0</v>
      </c>
      <c r="BC1192" s="25">
        <f>_xlfn.XLOOKUP(C1192,'Historic Runoff (mm)'!$A$2:$A$1332,'Historic Runoff (mm)'!$B$2:$B$1332,,0,)</f>
        <v>428.99799999999999</v>
      </c>
      <c r="BD1192">
        <f>_xlfn.XLOOKUP(C1192,DrainageComplaint!$A$2:$A$1332,DrainageComplaint!$B$2:$B$1332,,0,)</f>
        <v>0</v>
      </c>
      <c r="BE1192">
        <f>_xlfn.XLOOKUP(C1192,PAD_Area!$G$2:$G$1332,PAD_Area!$H$2:$H$1332,,0,)</f>
        <v>0</v>
      </c>
    </row>
    <row r="1193" spans="1:57" x14ac:dyDescent="0.2">
      <c r="A1193" s="2">
        <v>1190</v>
      </c>
      <c r="B1193" s="2">
        <v>1191</v>
      </c>
      <c r="C1193" s="20">
        <v>1501670</v>
      </c>
      <c r="D1193" s="3" t="s">
        <v>1138</v>
      </c>
      <c r="E1193" s="3" t="s">
        <v>1017</v>
      </c>
      <c r="F1193" s="3">
        <v>250.54900000000001</v>
      </c>
      <c r="G1193" s="3">
        <v>21292.039286700001</v>
      </c>
      <c r="H1193" s="3">
        <v>10913856.0305</v>
      </c>
      <c r="I1193" s="2">
        <v>0</v>
      </c>
      <c r="J1193" s="2">
        <v>2</v>
      </c>
      <c r="K1193" s="2">
        <v>0</v>
      </c>
      <c r="L1193" s="2">
        <v>2</v>
      </c>
      <c r="M1193" s="3">
        <v>0</v>
      </c>
      <c r="N1193" s="2">
        <f>_xlfn.XLOOKUP(C1193,Shellfish_Presence!$E$3:$E$1333,Shellfish_Presence!$G$3:$G$1333,,0,)</f>
        <v>0</v>
      </c>
      <c r="O1193" s="3">
        <v>0</v>
      </c>
      <c r="P1193" s="3">
        <v>0</v>
      </c>
      <c r="Q1193" s="2">
        <v>0</v>
      </c>
      <c r="R1193" s="3">
        <v>1</v>
      </c>
      <c r="S1193" s="3">
        <v>0</v>
      </c>
      <c r="T1193" s="3">
        <v>0</v>
      </c>
      <c r="U1193" s="3">
        <v>0</v>
      </c>
      <c r="V1193" s="2">
        <v>0</v>
      </c>
      <c r="W1193" s="3" t="str">
        <f t="shared" si="36"/>
        <v/>
      </c>
      <c r="X1193" t="str">
        <f t="shared" si="37"/>
        <v/>
      </c>
      <c r="Y1193">
        <f>IFERROR(INDEX('Parcel Year'!$N$3:$N$1175,MATCH(KC_SPS_SubbasinAttributes!C1193,'Parcel Year'!$M$3:$M$1175,0)),0)</f>
        <v>0</v>
      </c>
      <c r="Z1193">
        <f>INDEX(Imperviousness!$B$2:$B$1332,MATCH(KC_SPS_SubbasinAttributes!C1193,Imperviousness!$A$2:$A$1332,0))</f>
        <v>0</v>
      </c>
      <c r="AA1193">
        <f>INDEX('Flow Duration Index'!$B$2:$B$1332,MATCH(KC_SPS_SubbasinAttributes!C1193,'Flow Duration Index'!$A$2:$A$1332,0))</f>
        <v>2.319</v>
      </c>
      <c r="AB1193">
        <f>INDEX(Opportunity_Index!$G$2:$G$1333,MATCH(KC_SPS_SubbasinAttributes!C1193,Opportunity_Index!$F$2:$F$1333,0))</f>
        <v>1.5599999999999999E-2</v>
      </c>
      <c r="AC1193">
        <f>INDEX(Traffic!$B$2:$B$1332,MATCH(KC_SPS_SubbasinAttributes!C1193,Traffic!$A$2:$A$1332,0))</f>
        <v>0</v>
      </c>
      <c r="AD1193">
        <f>INDEX(EquityScore!$F$3:$F$1334,MATCH(KC_SPS_SubbasinAttributes!C1193,EquityScore!$E$3:$E$1334,0))</f>
        <v>1.6666666699999999</v>
      </c>
      <c r="AE1193" t="str">
        <f>IFERROR(INDEX(PavementCondition!$E$2:$E$669,MATCH(KC_SPS_SubbasinAttributes!C1193,PavementCondition!$D$2:$D$669,0)),"N/A")</f>
        <v>N/A</v>
      </c>
      <c r="AF1193">
        <f>INDEX(SpawnerMortality!$E$2:$E$1331,MATCH(KC_SPS_SubbasinAttributes!C1193,SpawnerMortality!$D$2:$D$1331,0))</f>
        <v>0.10054581200000001</v>
      </c>
      <c r="AG1193" s="25" t="str">
        <f>IFERROR(_xlfn.XLOOKUP($C1193,WQBE_Loading!$C$4:$C$3072,WQBE_Loading!G$4:G$3072,,0,),"")</f>
        <v/>
      </c>
      <c r="AH1193" s="25" t="str">
        <f>IFERROR(_xlfn.XLOOKUP($C1193,WQBE_Loading!$C$4:$C$3072,WQBE_Loading!H$4:H$3072,,0,),"")</f>
        <v/>
      </c>
      <c r="AI1193" s="25" t="str">
        <f>IFERROR(_xlfn.XLOOKUP($C1193,WQBE_Loading!$C$4:$C$3072,WQBE_Loading!I$4:I$3072,,0,),"")</f>
        <v/>
      </c>
      <c r="AJ1193" s="25" t="str">
        <f>IFERROR(_xlfn.XLOOKUP($C1193,WQBE_Loading!$C$4:$C$3072,WQBE_Loading!J$4:J$3072,,0,),"")</f>
        <v/>
      </c>
      <c r="AK1193" s="25" t="str">
        <f>IFERROR(_xlfn.XLOOKUP($C1193,WQBE_Loading!$C$4:$C$3072,WQBE_Loading!K$4:K$3072,,0,),"")</f>
        <v/>
      </c>
      <c r="AL1193" s="25" t="str">
        <f>IFERROR(_xlfn.XLOOKUP($C1193,WQBE_Loading!$C$4:$C$3072,WQBE_Loading!L$4:L$3072,,0,),"")</f>
        <v/>
      </c>
      <c r="AM1193" s="25" t="str">
        <f>IFERROR(_xlfn.XLOOKUP($C1193,WQBE_Loading!$C$4:$C$3072,WQBE_Loading!M$4:M$3072,,0,),"")</f>
        <v/>
      </c>
      <c r="AN1193" s="25" t="str">
        <f>IFERROR(_xlfn.XLOOKUP($C1193,WQBE_Loading!$C$4:$C$3072,WQBE_Loading!N$4:N$3072,,0,),"")</f>
        <v/>
      </c>
      <c r="AO1193" s="25" t="str">
        <f>IFERROR(_xlfn.XLOOKUP($C1193,WQBE_Loading!$C$4:$C$3072,WQBE_Loading!O$4:O$3072,,0,),"")</f>
        <v/>
      </c>
      <c r="AP1193" s="25" t="str">
        <f>IFERROR(_xlfn.XLOOKUP($C1193,WQBE_Loading!$C$4:$C$3072,WQBE_Loading!P$4:P$3072,,0,),"")</f>
        <v/>
      </c>
      <c r="AQ1193" s="13" t="str">
        <f>IFERROR(_xlfn.XLOOKUP($C1193,WQBE_Loading!$C$4:$C$3072,WQBE_Loading!Q$4:Q$3072,,0,),"")</f>
        <v/>
      </c>
      <c r="AR1193">
        <f>_xlfn.XLOOKUP(C1193,UrbanHeat!$A$2:$A$1333,UrbanHeat!$B$2:$B$1333,,0,)</f>
        <v>10.672000000000001</v>
      </c>
      <c r="AS1193" s="25">
        <f>_xlfn.XLOOKUP($C1193,TNC_Loading!$A$2:$A$1332,TNC_Loading!B$2:B$1332,,0,)</f>
        <v>0.97499999999999998</v>
      </c>
      <c r="AT1193" s="25">
        <f>_xlfn.XLOOKUP($C1193,TNC_Loading!$A$2:$A$1332,TNC_Loading!C$2:C$1332,,0,)</f>
        <v>2.8000000000000001E-2</v>
      </c>
      <c r="AU1193" s="25">
        <f>_xlfn.XLOOKUP($C1193,TNC_Loading!$A$2:$A$1332,TNC_Loading!D$2:D$1332,,0,)</f>
        <v>0.51100000000000001</v>
      </c>
      <c r="AV1193" s="25">
        <f>_xlfn.XLOOKUP($C1193,TNC_Loading!$A$2:$A$1332,TNC_Loading!E$2:E$1332,,0,)</f>
        <v>0.747</v>
      </c>
      <c r="AW1193" s="25">
        <f>_xlfn.XLOOKUP($C1193,TNC_Loading!$A$2:$A$1332,TNC_Loading!F$2:F$1332,,0,)</f>
        <v>16.494</v>
      </c>
      <c r="AX1193">
        <f>_xlfn.XLOOKUP(C1193,BIBI!$D$2:$D$1332,BIBI!$F$2:$F$1332,,0,)</f>
        <v>0</v>
      </c>
      <c r="AY1193">
        <f>_xlfn.XLOOKUP(C1193,FacilityCounts!$A$3:$A$1333,FacilityCounts!$B$3:$B$1333,,0,)</f>
        <v>0</v>
      </c>
      <c r="AZ1193">
        <f>_xlfn.XLOOKUP(C1193,FacilityCounts!$D$3:$D$1333,FacilityCounts!$E$3:$E$1333,,0,)</f>
        <v>0</v>
      </c>
      <c r="BA1193">
        <f>_xlfn.XLOOKUP(C1193,FacilityCounts!$G$3:$G$1333,FacilityCounts!$H$3:$H$1333,,0,)</f>
        <v>0</v>
      </c>
      <c r="BB1193">
        <f>IFERROR(_xlfn.XLOOKUP(C1193,'DA to P Sensitive Lakes'!$P$2:$P$44,'DA to P Sensitive Lakes'!$Q$2:$Q$44,,0,),0)</f>
        <v>0</v>
      </c>
      <c r="BC1193" s="25">
        <f>_xlfn.XLOOKUP(C1193,'Historic Runoff (mm)'!$A$2:$A$1332,'Historic Runoff (mm)'!$B$2:$B$1332,,0,)</f>
        <v>178.85300000000001</v>
      </c>
      <c r="BD1193">
        <f>_xlfn.XLOOKUP(C1193,DrainageComplaint!$A$2:$A$1332,DrainageComplaint!$B$2:$B$1332,,0,)</f>
        <v>0</v>
      </c>
      <c r="BE1193">
        <f>_xlfn.XLOOKUP(C1193,PAD_Area!$G$2:$G$1332,PAD_Area!$H$2:$H$1332,,0,)</f>
        <v>0</v>
      </c>
    </row>
    <row r="1194" spans="1:57" x14ac:dyDescent="0.2">
      <c r="A1194" s="2">
        <v>1191</v>
      </c>
      <c r="B1194" s="2">
        <v>1192</v>
      </c>
      <c r="C1194" s="20">
        <v>1501680</v>
      </c>
      <c r="D1194" s="3" t="s">
        <v>1138</v>
      </c>
      <c r="E1194" s="3" t="s">
        <v>1017</v>
      </c>
      <c r="F1194" s="3">
        <v>71.536000000000001</v>
      </c>
      <c r="G1194" s="3">
        <v>10098.3185214</v>
      </c>
      <c r="H1194" s="3">
        <v>3116104.1751899999</v>
      </c>
      <c r="I1194" s="2">
        <v>0</v>
      </c>
      <c r="J1194" s="2">
        <v>2</v>
      </c>
      <c r="K1194" s="2">
        <v>0</v>
      </c>
      <c r="L1194" s="2">
        <v>0</v>
      </c>
      <c r="M1194" s="3">
        <v>0</v>
      </c>
      <c r="N1194" s="2">
        <f>_xlfn.XLOOKUP(C1194,Shellfish_Presence!$E$3:$E$1333,Shellfish_Presence!$G$3:$G$1333,,0,)</f>
        <v>0</v>
      </c>
      <c r="O1194" s="3">
        <v>0</v>
      </c>
      <c r="P1194" s="3">
        <v>0</v>
      </c>
      <c r="Q1194" s="2">
        <v>0</v>
      </c>
      <c r="R1194" s="3">
        <v>1</v>
      </c>
      <c r="S1194" s="3">
        <v>0</v>
      </c>
      <c r="T1194" s="3">
        <v>0</v>
      </c>
      <c r="U1194" s="3">
        <v>0</v>
      </c>
      <c r="V1194" s="2">
        <v>0</v>
      </c>
      <c r="W1194" s="3" t="str">
        <f t="shared" si="36"/>
        <v/>
      </c>
      <c r="X1194" t="str">
        <f t="shared" si="37"/>
        <v/>
      </c>
      <c r="Y1194">
        <f>IFERROR(INDEX('Parcel Year'!$N$3:$N$1175,MATCH(KC_SPS_SubbasinAttributes!C1194,'Parcel Year'!$M$3:$M$1175,0)),0)</f>
        <v>0</v>
      </c>
      <c r="Z1194">
        <f>INDEX(Imperviousness!$B$2:$B$1332,MATCH(KC_SPS_SubbasinAttributes!C1194,Imperviousness!$A$2:$A$1332,0))</f>
        <v>0</v>
      </c>
      <c r="AA1194">
        <f>INDEX('Flow Duration Index'!$B$2:$B$1332,MATCH(KC_SPS_SubbasinAttributes!C1194,'Flow Duration Index'!$A$2:$A$1332,0))</f>
        <v>1.681</v>
      </c>
      <c r="AB1194">
        <f>INDEX(Opportunity_Index!$G$2:$G$1333,MATCH(KC_SPS_SubbasinAttributes!C1194,Opportunity_Index!$F$2:$F$1333,0))</f>
        <v>3.1199999999999999E-2</v>
      </c>
      <c r="AC1194">
        <f>INDEX(Traffic!$B$2:$B$1332,MATCH(KC_SPS_SubbasinAttributes!C1194,Traffic!$A$2:$A$1332,0))</f>
        <v>0</v>
      </c>
      <c r="AD1194">
        <f>INDEX(EquityScore!$F$3:$F$1334,MATCH(KC_SPS_SubbasinAttributes!C1194,EquityScore!$E$3:$E$1334,0))</f>
        <v>1.6666666699999999</v>
      </c>
      <c r="AE1194" t="str">
        <f>IFERROR(INDEX(PavementCondition!$E$2:$E$669,MATCH(KC_SPS_SubbasinAttributes!C1194,PavementCondition!$D$2:$D$669,0)),"N/A")</f>
        <v>N/A</v>
      </c>
      <c r="AF1194">
        <f>INDEX(SpawnerMortality!$E$2:$E$1331,MATCH(KC_SPS_SubbasinAttributes!C1194,SpawnerMortality!$D$2:$D$1331,0))</f>
        <v>5.5466574999999997E-2</v>
      </c>
      <c r="AG1194" s="25" t="str">
        <f>IFERROR(_xlfn.XLOOKUP($C1194,WQBE_Loading!$C$4:$C$3072,WQBE_Loading!G$4:G$3072,,0,),"")</f>
        <v/>
      </c>
      <c r="AH1194" s="25" t="str">
        <f>IFERROR(_xlfn.XLOOKUP($C1194,WQBE_Loading!$C$4:$C$3072,WQBE_Loading!H$4:H$3072,,0,),"")</f>
        <v/>
      </c>
      <c r="AI1194" s="25" t="str">
        <f>IFERROR(_xlfn.XLOOKUP($C1194,WQBE_Loading!$C$4:$C$3072,WQBE_Loading!I$4:I$3072,,0,),"")</f>
        <v/>
      </c>
      <c r="AJ1194" s="25" t="str">
        <f>IFERROR(_xlfn.XLOOKUP($C1194,WQBE_Loading!$C$4:$C$3072,WQBE_Loading!J$4:J$3072,,0,),"")</f>
        <v/>
      </c>
      <c r="AK1194" s="25" t="str">
        <f>IFERROR(_xlfn.XLOOKUP($C1194,WQBE_Loading!$C$4:$C$3072,WQBE_Loading!K$4:K$3072,,0,),"")</f>
        <v/>
      </c>
      <c r="AL1194" s="25" t="str">
        <f>IFERROR(_xlfn.XLOOKUP($C1194,WQBE_Loading!$C$4:$C$3072,WQBE_Loading!L$4:L$3072,,0,),"")</f>
        <v/>
      </c>
      <c r="AM1194" s="25" t="str">
        <f>IFERROR(_xlfn.XLOOKUP($C1194,WQBE_Loading!$C$4:$C$3072,WQBE_Loading!M$4:M$3072,,0,),"")</f>
        <v/>
      </c>
      <c r="AN1194" s="25" t="str">
        <f>IFERROR(_xlfn.XLOOKUP($C1194,WQBE_Loading!$C$4:$C$3072,WQBE_Loading!N$4:N$3072,,0,),"")</f>
        <v/>
      </c>
      <c r="AO1194" s="25" t="str">
        <f>IFERROR(_xlfn.XLOOKUP($C1194,WQBE_Loading!$C$4:$C$3072,WQBE_Loading!O$4:O$3072,,0,),"")</f>
        <v/>
      </c>
      <c r="AP1194" s="25" t="str">
        <f>IFERROR(_xlfn.XLOOKUP($C1194,WQBE_Loading!$C$4:$C$3072,WQBE_Loading!P$4:P$3072,,0,),"")</f>
        <v/>
      </c>
      <c r="AQ1194" s="13" t="str">
        <f>IFERROR(_xlfn.XLOOKUP($C1194,WQBE_Loading!$C$4:$C$3072,WQBE_Loading!Q$4:Q$3072,,0,),"")</f>
        <v/>
      </c>
      <c r="AR1194">
        <f>_xlfn.XLOOKUP(C1194,UrbanHeat!$A$2:$A$1333,UrbanHeat!$B$2:$B$1333,,0,)</f>
        <v>10.311999999999999</v>
      </c>
      <c r="AS1194" s="25">
        <f>_xlfn.XLOOKUP($C1194,TNC_Loading!$A$2:$A$1332,TNC_Loading!B$2:B$1332,,0,)</f>
        <v>3.5110000000000001</v>
      </c>
      <c r="AT1194" s="25">
        <f>_xlfn.XLOOKUP($C1194,TNC_Loading!$A$2:$A$1332,TNC_Loading!C$2:C$1332,,0,)</f>
        <v>0.108</v>
      </c>
      <c r="AU1194" s="25">
        <f>_xlfn.XLOOKUP($C1194,TNC_Loading!$A$2:$A$1332,TNC_Loading!D$2:D$1332,,0,)</f>
        <v>1.167</v>
      </c>
      <c r="AV1194" s="25">
        <f>_xlfn.XLOOKUP($C1194,TNC_Loading!$A$2:$A$1332,TNC_Loading!E$2:E$1332,,0,)</f>
        <v>2.5720000000000001</v>
      </c>
      <c r="AW1194" s="25">
        <f>_xlfn.XLOOKUP($C1194,TNC_Loading!$A$2:$A$1332,TNC_Loading!F$2:F$1332,,0,)</f>
        <v>62.686</v>
      </c>
      <c r="AX1194">
        <f>_xlfn.XLOOKUP(C1194,BIBI!$D$2:$D$1332,BIBI!$F$2:$F$1332,,0,)</f>
        <v>0</v>
      </c>
      <c r="AY1194">
        <f>_xlfn.XLOOKUP(C1194,FacilityCounts!$A$3:$A$1333,FacilityCounts!$B$3:$B$1333,,0,)</f>
        <v>0</v>
      </c>
      <c r="AZ1194">
        <f>_xlfn.XLOOKUP(C1194,FacilityCounts!$D$3:$D$1333,FacilityCounts!$E$3:$E$1333,,0,)</f>
        <v>0</v>
      </c>
      <c r="BA1194">
        <f>_xlfn.XLOOKUP(C1194,FacilityCounts!$G$3:$G$1333,FacilityCounts!$H$3:$H$1333,,0,)</f>
        <v>0</v>
      </c>
      <c r="BB1194">
        <f>IFERROR(_xlfn.XLOOKUP(C1194,'DA to P Sensitive Lakes'!$P$2:$P$44,'DA to P Sensitive Lakes'!$Q$2:$Q$44,,0,),0)</f>
        <v>0</v>
      </c>
      <c r="BC1194" s="25">
        <f>_xlfn.XLOOKUP(C1194,'Historic Runoff (mm)'!$A$2:$A$1332,'Historic Runoff (mm)'!$B$2:$B$1332,,0,)</f>
        <v>336.47899999999998</v>
      </c>
      <c r="BD1194">
        <f>_xlfn.XLOOKUP(C1194,DrainageComplaint!$A$2:$A$1332,DrainageComplaint!$B$2:$B$1332,,0,)</f>
        <v>0</v>
      </c>
      <c r="BE1194">
        <f>_xlfn.XLOOKUP(C1194,PAD_Area!$G$2:$G$1332,PAD_Area!$H$2:$H$1332,,0,)</f>
        <v>0</v>
      </c>
    </row>
    <row r="1195" spans="1:57" x14ac:dyDescent="0.2">
      <c r="A1195" s="2">
        <v>1192</v>
      </c>
      <c r="B1195" s="2">
        <v>1193</v>
      </c>
      <c r="C1195" s="20">
        <v>1501690</v>
      </c>
      <c r="D1195" s="3" t="s">
        <v>1138</v>
      </c>
      <c r="E1195" s="3" t="s">
        <v>1017</v>
      </c>
      <c r="F1195" s="3">
        <v>697.70500000000004</v>
      </c>
      <c r="G1195" s="3">
        <v>31286.932338099999</v>
      </c>
      <c r="H1195" s="3">
        <v>30391904.696800001</v>
      </c>
      <c r="I1195" s="2">
        <v>0</v>
      </c>
      <c r="J1195" s="2">
        <v>2</v>
      </c>
      <c r="K1195" s="2">
        <v>0</v>
      </c>
      <c r="L1195" s="2">
        <v>0</v>
      </c>
      <c r="M1195" s="3">
        <v>0</v>
      </c>
      <c r="N1195" s="2">
        <f>_xlfn.XLOOKUP(C1195,Shellfish_Presence!$E$3:$E$1333,Shellfish_Presence!$G$3:$G$1333,,0,)</f>
        <v>0</v>
      </c>
      <c r="O1195" s="3">
        <v>0</v>
      </c>
      <c r="P1195" s="3">
        <v>0</v>
      </c>
      <c r="Q1195" s="2">
        <v>0</v>
      </c>
      <c r="R1195" s="3">
        <v>1</v>
      </c>
      <c r="S1195" s="3">
        <v>0</v>
      </c>
      <c r="T1195" s="3">
        <v>0</v>
      </c>
      <c r="U1195" s="3">
        <v>0</v>
      </c>
      <c r="V1195" s="2">
        <v>0</v>
      </c>
      <c r="W1195" s="3" t="str">
        <f t="shared" si="36"/>
        <v/>
      </c>
      <c r="X1195" t="str">
        <f t="shared" si="37"/>
        <v/>
      </c>
      <c r="Y1195">
        <f>IFERROR(INDEX('Parcel Year'!$N$3:$N$1175,MATCH(KC_SPS_SubbasinAttributes!C1195,'Parcel Year'!$M$3:$M$1175,0)),0)</f>
        <v>0</v>
      </c>
      <c r="Z1195">
        <f>INDEX(Imperviousness!$B$2:$B$1332,MATCH(KC_SPS_SubbasinAttributes!C1195,Imperviousness!$A$2:$A$1332,0))</f>
        <v>0</v>
      </c>
      <c r="AA1195">
        <f>INDEX('Flow Duration Index'!$B$2:$B$1332,MATCH(KC_SPS_SubbasinAttributes!C1195,'Flow Duration Index'!$A$2:$A$1332,0))</f>
        <v>1.5009999999999999</v>
      </c>
      <c r="AB1195">
        <f>INDEX(Opportunity_Index!$G$2:$G$1333,MATCH(KC_SPS_SubbasinAttributes!C1195,Opportunity_Index!$F$2:$F$1333,0))</f>
        <v>3.1199999999999999E-2</v>
      </c>
      <c r="AC1195">
        <f>INDEX(Traffic!$B$2:$B$1332,MATCH(KC_SPS_SubbasinAttributes!C1195,Traffic!$A$2:$A$1332,0))</f>
        <v>0</v>
      </c>
      <c r="AD1195">
        <f>INDEX(EquityScore!$F$3:$F$1334,MATCH(KC_SPS_SubbasinAttributes!C1195,EquityScore!$E$3:$E$1334,0))</f>
        <v>1.6666666699999999</v>
      </c>
      <c r="AE1195" t="str">
        <f>IFERROR(INDEX(PavementCondition!$E$2:$E$669,MATCH(KC_SPS_SubbasinAttributes!C1195,PavementCondition!$D$2:$D$669,0)),"N/A")</f>
        <v>N/A</v>
      </c>
      <c r="AF1195">
        <f>INDEX(SpawnerMortality!$E$2:$E$1331,MATCH(KC_SPS_SubbasinAttributes!C1195,SpawnerMortality!$D$2:$D$1331,0))</f>
        <v>5.5466574999999997E-2</v>
      </c>
      <c r="AG1195" s="25" t="str">
        <f>IFERROR(_xlfn.XLOOKUP($C1195,WQBE_Loading!$C$4:$C$3072,WQBE_Loading!G$4:G$3072,,0,),"")</f>
        <v/>
      </c>
      <c r="AH1195" s="25" t="str">
        <f>IFERROR(_xlfn.XLOOKUP($C1195,WQBE_Loading!$C$4:$C$3072,WQBE_Loading!H$4:H$3072,,0,),"")</f>
        <v/>
      </c>
      <c r="AI1195" s="25" t="str">
        <f>IFERROR(_xlfn.XLOOKUP($C1195,WQBE_Loading!$C$4:$C$3072,WQBE_Loading!I$4:I$3072,,0,),"")</f>
        <v/>
      </c>
      <c r="AJ1195" s="25" t="str">
        <f>IFERROR(_xlfn.XLOOKUP($C1195,WQBE_Loading!$C$4:$C$3072,WQBE_Loading!J$4:J$3072,,0,),"")</f>
        <v/>
      </c>
      <c r="AK1195" s="25" t="str">
        <f>IFERROR(_xlfn.XLOOKUP($C1195,WQBE_Loading!$C$4:$C$3072,WQBE_Loading!K$4:K$3072,,0,),"")</f>
        <v/>
      </c>
      <c r="AL1195" s="25" t="str">
        <f>IFERROR(_xlfn.XLOOKUP($C1195,WQBE_Loading!$C$4:$C$3072,WQBE_Loading!L$4:L$3072,,0,),"")</f>
        <v/>
      </c>
      <c r="AM1195" s="25" t="str">
        <f>IFERROR(_xlfn.XLOOKUP($C1195,WQBE_Loading!$C$4:$C$3072,WQBE_Loading!M$4:M$3072,,0,),"")</f>
        <v/>
      </c>
      <c r="AN1195" s="25" t="str">
        <f>IFERROR(_xlfn.XLOOKUP($C1195,WQBE_Loading!$C$4:$C$3072,WQBE_Loading!N$4:N$3072,,0,),"")</f>
        <v/>
      </c>
      <c r="AO1195" s="25" t="str">
        <f>IFERROR(_xlfn.XLOOKUP($C1195,WQBE_Loading!$C$4:$C$3072,WQBE_Loading!O$4:O$3072,,0,),"")</f>
        <v/>
      </c>
      <c r="AP1195" s="25" t="str">
        <f>IFERROR(_xlfn.XLOOKUP($C1195,WQBE_Loading!$C$4:$C$3072,WQBE_Loading!P$4:P$3072,,0,),"")</f>
        <v/>
      </c>
      <c r="AQ1195" s="13" t="str">
        <f>IFERROR(_xlfn.XLOOKUP($C1195,WQBE_Loading!$C$4:$C$3072,WQBE_Loading!Q$4:Q$3072,,0,),"")</f>
        <v/>
      </c>
      <c r="AR1195">
        <f>_xlfn.XLOOKUP(C1195,UrbanHeat!$A$2:$A$1333,UrbanHeat!$B$2:$B$1333,,0,)</f>
        <v>10.699</v>
      </c>
      <c r="AS1195" s="25">
        <f>_xlfn.XLOOKUP($C1195,TNC_Loading!$A$2:$A$1332,TNC_Loading!B$2:B$1332,,0,)</f>
        <v>0.32600000000000001</v>
      </c>
      <c r="AT1195" s="25">
        <f>_xlfn.XLOOKUP($C1195,TNC_Loading!$A$2:$A$1332,TNC_Loading!C$2:C$1332,,0,)</f>
        <v>0.01</v>
      </c>
      <c r="AU1195" s="25">
        <f>_xlfn.XLOOKUP($C1195,TNC_Loading!$A$2:$A$1332,TNC_Loading!D$2:D$1332,,0,)</f>
        <v>0.248</v>
      </c>
      <c r="AV1195" s="25">
        <f>_xlfn.XLOOKUP($C1195,TNC_Loading!$A$2:$A$1332,TNC_Loading!E$2:E$1332,,0,)</f>
        <v>0.23400000000000001</v>
      </c>
      <c r="AW1195" s="25">
        <f>_xlfn.XLOOKUP($C1195,TNC_Loading!$A$2:$A$1332,TNC_Loading!F$2:F$1332,,0,)</f>
        <v>5.85</v>
      </c>
      <c r="AX1195">
        <f>_xlfn.XLOOKUP(C1195,BIBI!$D$2:$D$1332,BIBI!$F$2:$F$1332,,0,)</f>
        <v>0</v>
      </c>
      <c r="AY1195">
        <f>_xlfn.XLOOKUP(C1195,FacilityCounts!$A$3:$A$1333,FacilityCounts!$B$3:$B$1333,,0,)</f>
        <v>0</v>
      </c>
      <c r="AZ1195">
        <f>_xlfn.XLOOKUP(C1195,FacilityCounts!$D$3:$D$1333,FacilityCounts!$E$3:$E$1333,,0,)</f>
        <v>0</v>
      </c>
      <c r="BA1195">
        <f>_xlfn.XLOOKUP(C1195,FacilityCounts!$G$3:$G$1333,FacilityCounts!$H$3:$H$1333,,0,)</f>
        <v>0</v>
      </c>
      <c r="BB1195">
        <f>IFERROR(_xlfn.XLOOKUP(C1195,'DA to P Sensitive Lakes'!$P$2:$P$44,'DA to P Sensitive Lakes'!$Q$2:$Q$44,,0,),0)</f>
        <v>0</v>
      </c>
      <c r="BC1195" s="25">
        <f>_xlfn.XLOOKUP(C1195,'Historic Runoff (mm)'!$A$2:$A$1332,'Historic Runoff (mm)'!$B$2:$B$1332,,0,)</f>
        <v>31.78</v>
      </c>
      <c r="BD1195">
        <f>_xlfn.XLOOKUP(C1195,DrainageComplaint!$A$2:$A$1332,DrainageComplaint!$B$2:$B$1332,,0,)</f>
        <v>0</v>
      </c>
      <c r="BE1195">
        <f>_xlfn.XLOOKUP(C1195,PAD_Area!$G$2:$G$1332,PAD_Area!$H$2:$H$1332,,0,)</f>
        <v>0</v>
      </c>
    </row>
    <row r="1196" spans="1:57" x14ac:dyDescent="0.2">
      <c r="A1196" s="2">
        <v>1193</v>
      </c>
      <c r="B1196" s="2">
        <v>1194</v>
      </c>
      <c r="C1196" s="20">
        <v>1501700</v>
      </c>
      <c r="D1196" s="3" t="s">
        <v>1138</v>
      </c>
      <c r="E1196" s="3" t="s">
        <v>1017</v>
      </c>
      <c r="F1196" s="3">
        <v>264.64400000000001</v>
      </c>
      <c r="G1196" s="3">
        <v>17215.559420099999</v>
      </c>
      <c r="H1196" s="3">
        <v>11527858.0722</v>
      </c>
      <c r="I1196" s="2">
        <v>0</v>
      </c>
      <c r="J1196" s="2">
        <v>2</v>
      </c>
      <c r="K1196" s="2">
        <v>0</v>
      </c>
      <c r="L1196" s="2">
        <v>0</v>
      </c>
      <c r="M1196" s="3">
        <v>0</v>
      </c>
      <c r="N1196" s="2">
        <f>_xlfn.XLOOKUP(C1196,Shellfish_Presence!$E$3:$E$1333,Shellfish_Presence!$G$3:$G$1333,,0,)</f>
        <v>0</v>
      </c>
      <c r="O1196" s="3">
        <v>0</v>
      </c>
      <c r="P1196" s="3">
        <v>0</v>
      </c>
      <c r="Q1196" s="2">
        <v>0</v>
      </c>
      <c r="R1196" s="3">
        <v>1</v>
      </c>
      <c r="S1196" s="3">
        <v>0</v>
      </c>
      <c r="T1196" s="3">
        <v>0</v>
      </c>
      <c r="U1196" s="3">
        <v>0</v>
      </c>
      <c r="V1196" s="2">
        <v>0</v>
      </c>
      <c r="W1196" s="3" t="str">
        <f t="shared" si="36"/>
        <v/>
      </c>
      <c r="X1196" t="str">
        <f t="shared" si="37"/>
        <v/>
      </c>
      <c r="Y1196">
        <f>IFERROR(INDEX('Parcel Year'!$N$3:$N$1175,MATCH(KC_SPS_SubbasinAttributes!C1196,'Parcel Year'!$M$3:$M$1175,0)),0)</f>
        <v>0</v>
      </c>
      <c r="Z1196">
        <f>INDEX(Imperviousness!$B$2:$B$1332,MATCH(KC_SPS_SubbasinAttributes!C1196,Imperviousness!$A$2:$A$1332,0))</f>
        <v>0</v>
      </c>
      <c r="AA1196">
        <f>INDEX('Flow Duration Index'!$B$2:$B$1332,MATCH(KC_SPS_SubbasinAttributes!C1196,'Flow Duration Index'!$A$2:$A$1332,0))</f>
        <v>1.494</v>
      </c>
      <c r="AB1196">
        <f>INDEX(Opportunity_Index!$G$2:$G$1333,MATCH(KC_SPS_SubbasinAttributes!C1196,Opportunity_Index!$F$2:$F$1333,0))</f>
        <v>3.1199999999999999E-2</v>
      </c>
      <c r="AC1196">
        <f>INDEX(Traffic!$B$2:$B$1332,MATCH(KC_SPS_SubbasinAttributes!C1196,Traffic!$A$2:$A$1332,0))</f>
        <v>0</v>
      </c>
      <c r="AD1196">
        <f>INDEX(EquityScore!$F$3:$F$1334,MATCH(KC_SPS_SubbasinAttributes!C1196,EquityScore!$E$3:$E$1334,0))</f>
        <v>1.6666666699999999</v>
      </c>
      <c r="AE1196" t="str">
        <f>IFERROR(INDEX(PavementCondition!$E$2:$E$669,MATCH(KC_SPS_SubbasinAttributes!C1196,PavementCondition!$D$2:$D$669,0)),"N/A")</f>
        <v>N/A</v>
      </c>
      <c r="AF1196">
        <f>INDEX(SpawnerMortality!$E$2:$E$1331,MATCH(KC_SPS_SubbasinAttributes!C1196,SpawnerMortality!$D$2:$D$1331,0))</f>
        <v>4.7058274999999997E-2</v>
      </c>
      <c r="AG1196" s="25" t="str">
        <f>IFERROR(_xlfn.XLOOKUP($C1196,WQBE_Loading!$C$4:$C$3072,WQBE_Loading!G$4:G$3072,,0,),"")</f>
        <v/>
      </c>
      <c r="AH1196" s="25" t="str">
        <f>IFERROR(_xlfn.XLOOKUP($C1196,WQBE_Loading!$C$4:$C$3072,WQBE_Loading!H$4:H$3072,,0,),"")</f>
        <v/>
      </c>
      <c r="AI1196" s="25" t="str">
        <f>IFERROR(_xlfn.XLOOKUP($C1196,WQBE_Loading!$C$4:$C$3072,WQBE_Loading!I$4:I$3072,,0,),"")</f>
        <v/>
      </c>
      <c r="AJ1196" s="25" t="str">
        <f>IFERROR(_xlfn.XLOOKUP($C1196,WQBE_Loading!$C$4:$C$3072,WQBE_Loading!J$4:J$3072,,0,),"")</f>
        <v/>
      </c>
      <c r="AK1196" s="25" t="str">
        <f>IFERROR(_xlfn.XLOOKUP($C1196,WQBE_Loading!$C$4:$C$3072,WQBE_Loading!K$4:K$3072,,0,),"")</f>
        <v/>
      </c>
      <c r="AL1196" s="25" t="str">
        <f>IFERROR(_xlfn.XLOOKUP($C1196,WQBE_Loading!$C$4:$C$3072,WQBE_Loading!L$4:L$3072,,0,),"")</f>
        <v/>
      </c>
      <c r="AM1196" s="25" t="str">
        <f>IFERROR(_xlfn.XLOOKUP($C1196,WQBE_Loading!$C$4:$C$3072,WQBE_Loading!M$4:M$3072,,0,),"")</f>
        <v/>
      </c>
      <c r="AN1196" s="25" t="str">
        <f>IFERROR(_xlfn.XLOOKUP($C1196,WQBE_Loading!$C$4:$C$3072,WQBE_Loading!N$4:N$3072,,0,),"")</f>
        <v/>
      </c>
      <c r="AO1196" s="25" t="str">
        <f>IFERROR(_xlfn.XLOOKUP($C1196,WQBE_Loading!$C$4:$C$3072,WQBE_Loading!O$4:O$3072,,0,),"")</f>
        <v/>
      </c>
      <c r="AP1196" s="25" t="str">
        <f>IFERROR(_xlfn.XLOOKUP($C1196,WQBE_Loading!$C$4:$C$3072,WQBE_Loading!P$4:P$3072,,0,),"")</f>
        <v/>
      </c>
      <c r="AQ1196" s="13" t="str">
        <f>IFERROR(_xlfn.XLOOKUP($C1196,WQBE_Loading!$C$4:$C$3072,WQBE_Loading!Q$4:Q$3072,,0,),"")</f>
        <v/>
      </c>
      <c r="AR1196">
        <f>_xlfn.XLOOKUP(C1196,UrbanHeat!$A$2:$A$1333,UrbanHeat!$B$2:$B$1333,,0,)</f>
        <v>10.452999999999999</v>
      </c>
      <c r="AS1196" s="25">
        <f>_xlfn.XLOOKUP($C1196,TNC_Loading!$A$2:$A$1332,TNC_Loading!B$2:B$1332,,0,)</f>
        <v>4.508</v>
      </c>
      <c r="AT1196" s="25">
        <f>_xlfn.XLOOKUP($C1196,TNC_Loading!$A$2:$A$1332,TNC_Loading!C$2:C$1332,,0,)</f>
        <v>0.121</v>
      </c>
      <c r="AU1196" s="25">
        <f>_xlfn.XLOOKUP($C1196,TNC_Loading!$A$2:$A$1332,TNC_Loading!D$2:D$1332,,0,)</f>
        <v>4.8239999999999998</v>
      </c>
      <c r="AV1196" s="25">
        <f>_xlfn.XLOOKUP($C1196,TNC_Loading!$A$2:$A$1332,TNC_Loading!E$2:E$1332,,0,)</f>
        <v>3.081</v>
      </c>
      <c r="AW1196" s="25">
        <f>_xlfn.XLOOKUP($C1196,TNC_Loading!$A$2:$A$1332,TNC_Loading!F$2:F$1332,,0,)</f>
        <v>80.424999999999997</v>
      </c>
      <c r="AX1196">
        <f>_xlfn.XLOOKUP(C1196,BIBI!$D$2:$D$1332,BIBI!$F$2:$F$1332,,0,)</f>
        <v>0</v>
      </c>
      <c r="AY1196">
        <f>_xlfn.XLOOKUP(C1196,FacilityCounts!$A$3:$A$1333,FacilityCounts!$B$3:$B$1333,,0,)</f>
        <v>0</v>
      </c>
      <c r="AZ1196">
        <f>_xlfn.XLOOKUP(C1196,FacilityCounts!$D$3:$D$1333,FacilityCounts!$E$3:$E$1333,,0,)</f>
        <v>0</v>
      </c>
      <c r="BA1196">
        <f>_xlfn.XLOOKUP(C1196,FacilityCounts!$G$3:$G$1333,FacilityCounts!$H$3:$H$1333,,0,)</f>
        <v>0</v>
      </c>
      <c r="BB1196">
        <f>IFERROR(_xlfn.XLOOKUP(C1196,'DA to P Sensitive Lakes'!$P$2:$P$44,'DA to P Sensitive Lakes'!$Q$2:$Q$44,,0,),0)</f>
        <v>0</v>
      </c>
      <c r="BC1196" s="25">
        <f>_xlfn.XLOOKUP(C1196,'Historic Runoff (mm)'!$A$2:$A$1332,'Historic Runoff (mm)'!$B$2:$B$1332,,0,)</f>
        <v>411.42899999999997</v>
      </c>
      <c r="BD1196">
        <f>_xlfn.XLOOKUP(C1196,DrainageComplaint!$A$2:$A$1332,DrainageComplaint!$B$2:$B$1332,,0,)</f>
        <v>0</v>
      </c>
      <c r="BE1196">
        <f>_xlfn.XLOOKUP(C1196,PAD_Area!$G$2:$G$1332,PAD_Area!$H$2:$H$1332,,0,)</f>
        <v>0</v>
      </c>
    </row>
    <row r="1197" spans="1:57" x14ac:dyDescent="0.2">
      <c r="A1197" s="2">
        <v>1194</v>
      </c>
      <c r="B1197" s="2">
        <v>1195</v>
      </c>
      <c r="C1197" s="20">
        <v>1501710</v>
      </c>
      <c r="D1197" s="3" t="s">
        <v>1138</v>
      </c>
      <c r="E1197" s="3" t="s">
        <v>1017</v>
      </c>
      <c r="F1197" s="3">
        <v>970.83600000000001</v>
      </c>
      <c r="G1197" s="3">
        <v>38887.214137700001</v>
      </c>
      <c r="H1197" s="3">
        <v>42289447.425099999</v>
      </c>
      <c r="I1197" s="2">
        <v>0</v>
      </c>
      <c r="J1197" s="2">
        <v>2</v>
      </c>
      <c r="K1197" s="2">
        <v>0</v>
      </c>
      <c r="L1197" s="2">
        <v>0</v>
      </c>
      <c r="M1197" s="3">
        <v>18694.900390625</v>
      </c>
      <c r="N1197" s="2">
        <f>_xlfn.XLOOKUP(C1197,Shellfish_Presence!$E$3:$E$1333,Shellfish_Presence!$G$3:$G$1333,,0,)</f>
        <v>0</v>
      </c>
      <c r="O1197" s="3">
        <v>0</v>
      </c>
      <c r="P1197" s="3">
        <v>0</v>
      </c>
      <c r="Q1197" s="2">
        <v>6</v>
      </c>
      <c r="R1197" s="3">
        <v>1</v>
      </c>
      <c r="S1197" s="3">
        <v>0</v>
      </c>
      <c r="T1197" s="3">
        <v>0</v>
      </c>
      <c r="U1197" s="3">
        <v>0</v>
      </c>
      <c r="V1197" s="2">
        <v>0</v>
      </c>
      <c r="W1197" s="3" t="str">
        <f t="shared" si="36"/>
        <v/>
      </c>
      <c r="X1197" t="str">
        <f t="shared" si="37"/>
        <v/>
      </c>
      <c r="Y1197">
        <f>IFERROR(INDEX('Parcel Year'!$N$3:$N$1175,MATCH(KC_SPS_SubbasinAttributes!C1197,'Parcel Year'!$M$3:$M$1175,0)),0)</f>
        <v>0</v>
      </c>
      <c r="Z1197">
        <f>INDEX(Imperviousness!$B$2:$B$1332,MATCH(KC_SPS_SubbasinAttributes!C1197,Imperviousness!$A$2:$A$1332,0))</f>
        <v>0</v>
      </c>
      <c r="AA1197">
        <f>INDEX('Flow Duration Index'!$B$2:$B$1332,MATCH(KC_SPS_SubbasinAttributes!C1197,'Flow Duration Index'!$A$2:$A$1332,0))</f>
        <v>1.911</v>
      </c>
      <c r="AB1197">
        <f>INDEX(Opportunity_Index!$G$2:$G$1333,MATCH(KC_SPS_SubbasinAttributes!C1197,Opportunity_Index!$F$2:$F$1333,0))</f>
        <v>1.5599999999999999E-2</v>
      </c>
      <c r="AC1197">
        <f>INDEX(Traffic!$B$2:$B$1332,MATCH(KC_SPS_SubbasinAttributes!C1197,Traffic!$A$2:$A$1332,0))</f>
        <v>0</v>
      </c>
      <c r="AD1197">
        <f>INDEX(EquityScore!$F$3:$F$1334,MATCH(KC_SPS_SubbasinAttributes!C1197,EquityScore!$E$3:$E$1334,0))</f>
        <v>1.6666666699999999</v>
      </c>
      <c r="AE1197" t="str">
        <f>IFERROR(INDEX(PavementCondition!$E$2:$E$669,MATCH(KC_SPS_SubbasinAttributes!C1197,PavementCondition!$D$2:$D$669,0)),"N/A")</f>
        <v>N/A</v>
      </c>
      <c r="AF1197">
        <f>INDEX(SpawnerMortality!$E$2:$E$1331,MATCH(KC_SPS_SubbasinAttributes!C1197,SpawnerMortality!$D$2:$D$1331,0))</f>
        <v>5.3423137000000002E-2</v>
      </c>
      <c r="AG1197" s="25" t="str">
        <f>IFERROR(_xlfn.XLOOKUP($C1197,WQBE_Loading!$C$4:$C$3072,WQBE_Loading!G$4:G$3072,,0,),"")</f>
        <v/>
      </c>
      <c r="AH1197" s="25" t="str">
        <f>IFERROR(_xlfn.XLOOKUP($C1197,WQBE_Loading!$C$4:$C$3072,WQBE_Loading!H$4:H$3072,,0,),"")</f>
        <v/>
      </c>
      <c r="AI1197" s="25" t="str">
        <f>IFERROR(_xlfn.XLOOKUP($C1197,WQBE_Loading!$C$4:$C$3072,WQBE_Loading!I$4:I$3072,,0,),"")</f>
        <v/>
      </c>
      <c r="AJ1197" s="25" t="str">
        <f>IFERROR(_xlfn.XLOOKUP($C1197,WQBE_Loading!$C$4:$C$3072,WQBE_Loading!J$4:J$3072,,0,),"")</f>
        <v/>
      </c>
      <c r="AK1197" s="25" t="str">
        <f>IFERROR(_xlfn.XLOOKUP($C1197,WQBE_Loading!$C$4:$C$3072,WQBE_Loading!K$4:K$3072,,0,),"")</f>
        <v/>
      </c>
      <c r="AL1197" s="25" t="str">
        <f>IFERROR(_xlfn.XLOOKUP($C1197,WQBE_Loading!$C$4:$C$3072,WQBE_Loading!L$4:L$3072,,0,),"")</f>
        <v/>
      </c>
      <c r="AM1197" s="25" t="str">
        <f>IFERROR(_xlfn.XLOOKUP($C1197,WQBE_Loading!$C$4:$C$3072,WQBE_Loading!M$4:M$3072,,0,),"")</f>
        <v/>
      </c>
      <c r="AN1197" s="25" t="str">
        <f>IFERROR(_xlfn.XLOOKUP($C1197,WQBE_Loading!$C$4:$C$3072,WQBE_Loading!N$4:N$3072,,0,),"")</f>
        <v/>
      </c>
      <c r="AO1197" s="25" t="str">
        <f>IFERROR(_xlfn.XLOOKUP($C1197,WQBE_Loading!$C$4:$C$3072,WQBE_Loading!O$4:O$3072,,0,),"")</f>
        <v/>
      </c>
      <c r="AP1197" s="25" t="str">
        <f>IFERROR(_xlfn.XLOOKUP($C1197,WQBE_Loading!$C$4:$C$3072,WQBE_Loading!P$4:P$3072,,0,),"")</f>
        <v/>
      </c>
      <c r="AQ1197" s="13" t="str">
        <f>IFERROR(_xlfn.XLOOKUP($C1197,WQBE_Loading!$C$4:$C$3072,WQBE_Loading!Q$4:Q$3072,,0,),"")</f>
        <v/>
      </c>
      <c r="AR1197">
        <f>_xlfn.XLOOKUP(C1197,UrbanHeat!$A$2:$A$1333,UrbanHeat!$B$2:$B$1333,,0,)</f>
        <v>10.51</v>
      </c>
      <c r="AS1197" s="25">
        <f>_xlfn.XLOOKUP($C1197,TNC_Loading!$A$2:$A$1332,TNC_Loading!B$2:B$1332,,0,)</f>
        <v>2.8410000000000002</v>
      </c>
      <c r="AT1197" s="25">
        <f>_xlfn.XLOOKUP($C1197,TNC_Loading!$A$2:$A$1332,TNC_Loading!C$2:C$1332,,0,)</f>
        <v>8.3000000000000004E-2</v>
      </c>
      <c r="AU1197" s="25">
        <f>_xlfn.XLOOKUP($C1197,TNC_Loading!$A$2:$A$1332,TNC_Loading!D$2:D$1332,,0,)</f>
        <v>1.7290000000000001</v>
      </c>
      <c r="AV1197" s="25">
        <f>_xlfn.XLOOKUP($C1197,TNC_Loading!$A$2:$A$1332,TNC_Loading!E$2:E$1332,,0,)</f>
        <v>2.0209999999999999</v>
      </c>
      <c r="AW1197" s="25">
        <f>_xlfn.XLOOKUP($C1197,TNC_Loading!$A$2:$A$1332,TNC_Loading!F$2:F$1332,,0,)</f>
        <v>50.892000000000003</v>
      </c>
      <c r="AX1197">
        <f>_xlfn.XLOOKUP(C1197,BIBI!$D$2:$D$1332,BIBI!$F$2:$F$1332,,0,)</f>
        <v>0</v>
      </c>
      <c r="AY1197">
        <f>_xlfn.XLOOKUP(C1197,FacilityCounts!$A$3:$A$1333,FacilityCounts!$B$3:$B$1333,,0,)</f>
        <v>0</v>
      </c>
      <c r="AZ1197">
        <f>_xlfn.XLOOKUP(C1197,FacilityCounts!$D$3:$D$1333,FacilityCounts!$E$3:$E$1333,,0,)</f>
        <v>0</v>
      </c>
      <c r="BA1197">
        <f>_xlfn.XLOOKUP(C1197,FacilityCounts!$G$3:$G$1333,FacilityCounts!$H$3:$H$1333,,0,)</f>
        <v>0</v>
      </c>
      <c r="BB1197">
        <f>IFERROR(_xlfn.XLOOKUP(C1197,'DA to P Sensitive Lakes'!$P$2:$P$44,'DA to P Sensitive Lakes'!$Q$2:$Q$44,,0,),0)</f>
        <v>0</v>
      </c>
      <c r="BC1197" s="25">
        <f>_xlfn.XLOOKUP(C1197,'Historic Runoff (mm)'!$A$2:$A$1332,'Historic Runoff (mm)'!$B$2:$B$1332,,0,)</f>
        <v>259.63299999999998</v>
      </c>
      <c r="BD1197">
        <f>_xlfn.XLOOKUP(C1197,DrainageComplaint!$A$2:$A$1332,DrainageComplaint!$B$2:$B$1332,,0,)</f>
        <v>0</v>
      </c>
      <c r="BE1197">
        <f>_xlfn.XLOOKUP(C1197,PAD_Area!$G$2:$G$1332,PAD_Area!$H$2:$H$1332,,0,)</f>
        <v>0</v>
      </c>
    </row>
    <row r="1198" spans="1:57" x14ac:dyDescent="0.2">
      <c r="A1198" s="2">
        <v>1195</v>
      </c>
      <c r="B1198" s="2">
        <v>1196</v>
      </c>
      <c r="C1198" s="20">
        <v>1501720</v>
      </c>
      <c r="D1198" s="3" t="s">
        <v>1140</v>
      </c>
      <c r="E1198" s="3" t="s">
        <v>1017</v>
      </c>
      <c r="F1198" s="3">
        <v>1186.558</v>
      </c>
      <c r="G1198" s="3">
        <v>46661.681772000004</v>
      </c>
      <c r="H1198" s="3">
        <v>51686246.913000003</v>
      </c>
      <c r="I1198" s="2">
        <v>0</v>
      </c>
      <c r="J1198" s="2">
        <v>2</v>
      </c>
      <c r="K1198" s="2">
        <v>0</v>
      </c>
      <c r="L1198" s="2">
        <v>0</v>
      </c>
      <c r="M1198" s="3">
        <v>17644.30078125</v>
      </c>
      <c r="N1198" s="2">
        <f>_xlfn.XLOOKUP(C1198,Shellfish_Presence!$E$3:$E$1333,Shellfish_Presence!$G$3:$G$1333,,0,)</f>
        <v>0</v>
      </c>
      <c r="O1198" s="3">
        <v>0</v>
      </c>
      <c r="P1198" s="3">
        <v>0</v>
      </c>
      <c r="Q1198" s="2">
        <v>1</v>
      </c>
      <c r="R1198" s="3">
        <v>1</v>
      </c>
      <c r="S1198" s="3">
        <v>0</v>
      </c>
      <c r="T1198" s="3">
        <v>0</v>
      </c>
      <c r="U1198" s="3">
        <v>0</v>
      </c>
      <c r="V1198" s="2">
        <v>0</v>
      </c>
      <c r="W1198" s="3" t="str">
        <f t="shared" si="36"/>
        <v/>
      </c>
      <c r="X1198" t="str">
        <f t="shared" si="37"/>
        <v/>
      </c>
      <c r="Y1198">
        <f>IFERROR(INDEX('Parcel Year'!$N$3:$N$1175,MATCH(KC_SPS_SubbasinAttributes!C1198,'Parcel Year'!$M$3:$M$1175,0)),0)</f>
        <v>0</v>
      </c>
      <c r="Z1198">
        <f>INDEX(Imperviousness!$B$2:$B$1332,MATCH(KC_SPS_SubbasinAttributes!C1198,Imperviousness!$A$2:$A$1332,0))</f>
        <v>0</v>
      </c>
      <c r="AA1198">
        <f>INDEX('Flow Duration Index'!$B$2:$B$1332,MATCH(KC_SPS_SubbasinAttributes!C1198,'Flow Duration Index'!$A$2:$A$1332,0))</f>
        <v>1.589</v>
      </c>
      <c r="AB1198">
        <f>INDEX(Opportunity_Index!$G$2:$G$1333,MATCH(KC_SPS_SubbasinAttributes!C1198,Opportunity_Index!$F$2:$F$1333,0))</f>
        <v>1.5599999999999999E-2</v>
      </c>
      <c r="AC1198">
        <f>INDEX(Traffic!$B$2:$B$1332,MATCH(KC_SPS_SubbasinAttributes!C1198,Traffic!$A$2:$A$1332,0))</f>
        <v>0</v>
      </c>
      <c r="AD1198">
        <f>INDEX(EquityScore!$F$3:$F$1334,MATCH(KC_SPS_SubbasinAttributes!C1198,EquityScore!$E$3:$E$1334,0))</f>
        <v>1.6666666699999999</v>
      </c>
      <c r="AE1198" t="str">
        <f>IFERROR(INDEX(PavementCondition!$E$2:$E$669,MATCH(KC_SPS_SubbasinAttributes!C1198,PavementCondition!$D$2:$D$669,0)),"N/A")</f>
        <v>N/A</v>
      </c>
      <c r="AF1198">
        <f>INDEX(SpawnerMortality!$E$2:$E$1331,MATCH(KC_SPS_SubbasinAttributes!C1198,SpawnerMortality!$D$2:$D$1331,0))</f>
        <v>4.6036556000000006E-2</v>
      </c>
      <c r="AG1198" s="25" t="str">
        <f>IFERROR(_xlfn.XLOOKUP($C1198,WQBE_Loading!$C$4:$C$3072,WQBE_Loading!G$4:G$3072,,0,),"")</f>
        <v/>
      </c>
      <c r="AH1198" s="25" t="str">
        <f>IFERROR(_xlfn.XLOOKUP($C1198,WQBE_Loading!$C$4:$C$3072,WQBE_Loading!H$4:H$3072,,0,),"")</f>
        <v/>
      </c>
      <c r="AI1198" s="25" t="str">
        <f>IFERROR(_xlfn.XLOOKUP($C1198,WQBE_Loading!$C$4:$C$3072,WQBE_Loading!I$4:I$3072,,0,),"")</f>
        <v/>
      </c>
      <c r="AJ1198" s="25" t="str">
        <f>IFERROR(_xlfn.XLOOKUP($C1198,WQBE_Loading!$C$4:$C$3072,WQBE_Loading!J$4:J$3072,,0,),"")</f>
        <v/>
      </c>
      <c r="AK1198" s="25" t="str">
        <f>IFERROR(_xlfn.XLOOKUP($C1198,WQBE_Loading!$C$4:$C$3072,WQBE_Loading!K$4:K$3072,,0,),"")</f>
        <v/>
      </c>
      <c r="AL1198" s="25" t="str">
        <f>IFERROR(_xlfn.XLOOKUP($C1198,WQBE_Loading!$C$4:$C$3072,WQBE_Loading!L$4:L$3072,,0,),"")</f>
        <v/>
      </c>
      <c r="AM1198" s="25" t="str">
        <f>IFERROR(_xlfn.XLOOKUP($C1198,WQBE_Loading!$C$4:$C$3072,WQBE_Loading!M$4:M$3072,,0,),"")</f>
        <v/>
      </c>
      <c r="AN1198" s="25" t="str">
        <f>IFERROR(_xlfn.XLOOKUP($C1198,WQBE_Loading!$C$4:$C$3072,WQBE_Loading!N$4:N$3072,,0,),"")</f>
        <v/>
      </c>
      <c r="AO1198" s="25" t="str">
        <f>IFERROR(_xlfn.XLOOKUP($C1198,WQBE_Loading!$C$4:$C$3072,WQBE_Loading!O$4:O$3072,,0,),"")</f>
        <v/>
      </c>
      <c r="AP1198" s="25" t="str">
        <f>IFERROR(_xlfn.XLOOKUP($C1198,WQBE_Loading!$C$4:$C$3072,WQBE_Loading!P$4:P$3072,,0,),"")</f>
        <v/>
      </c>
      <c r="AQ1198" s="13" t="str">
        <f>IFERROR(_xlfn.XLOOKUP($C1198,WQBE_Loading!$C$4:$C$3072,WQBE_Loading!Q$4:Q$3072,,0,),"")</f>
        <v/>
      </c>
      <c r="AR1198">
        <f>_xlfn.XLOOKUP(C1198,UrbanHeat!$A$2:$A$1333,UrbanHeat!$B$2:$B$1333,,0,)</f>
        <v>10.47</v>
      </c>
      <c r="AS1198" s="25">
        <f>_xlfn.XLOOKUP($C1198,TNC_Loading!$A$2:$A$1332,TNC_Loading!B$2:B$1332,,0,)</f>
        <v>1.0660000000000001</v>
      </c>
      <c r="AT1198" s="25">
        <f>_xlfn.XLOOKUP($C1198,TNC_Loading!$A$2:$A$1332,TNC_Loading!C$2:C$1332,,0,)</f>
        <v>2.5999999999999999E-2</v>
      </c>
      <c r="AU1198" s="25">
        <f>_xlfn.XLOOKUP($C1198,TNC_Loading!$A$2:$A$1332,TNC_Loading!D$2:D$1332,,0,)</f>
        <v>0.48899999999999999</v>
      </c>
      <c r="AV1198" s="25">
        <f>_xlfn.XLOOKUP($C1198,TNC_Loading!$A$2:$A$1332,TNC_Loading!E$2:E$1332,,0,)</f>
        <v>0.69499999999999995</v>
      </c>
      <c r="AW1198" s="25">
        <f>_xlfn.XLOOKUP($C1198,TNC_Loading!$A$2:$A$1332,TNC_Loading!F$2:F$1332,,0,)</f>
        <v>18.834</v>
      </c>
      <c r="AX1198">
        <f>_xlfn.XLOOKUP(C1198,BIBI!$D$2:$D$1332,BIBI!$F$2:$F$1332,,0,)</f>
        <v>49.6</v>
      </c>
      <c r="AY1198">
        <f>_xlfn.XLOOKUP(C1198,FacilityCounts!$A$3:$A$1333,FacilityCounts!$B$3:$B$1333,,0,)</f>
        <v>0</v>
      </c>
      <c r="AZ1198">
        <f>_xlfn.XLOOKUP(C1198,FacilityCounts!$D$3:$D$1333,FacilityCounts!$E$3:$E$1333,,0,)</f>
        <v>0</v>
      </c>
      <c r="BA1198">
        <f>_xlfn.XLOOKUP(C1198,FacilityCounts!$G$3:$G$1333,FacilityCounts!$H$3:$H$1333,,0,)</f>
        <v>0</v>
      </c>
      <c r="BB1198">
        <f>IFERROR(_xlfn.XLOOKUP(C1198,'DA to P Sensitive Lakes'!$P$2:$P$44,'DA to P Sensitive Lakes'!$Q$2:$Q$44,,0,),0)</f>
        <v>0</v>
      </c>
      <c r="BC1198" s="25">
        <f>_xlfn.XLOOKUP(C1198,'Historic Runoff (mm)'!$A$2:$A$1332,'Historic Runoff (mm)'!$B$2:$B$1332,,0,)</f>
        <v>100.083</v>
      </c>
      <c r="BD1198">
        <f>_xlfn.XLOOKUP(C1198,DrainageComplaint!$A$2:$A$1332,DrainageComplaint!$B$2:$B$1332,,0,)</f>
        <v>0</v>
      </c>
      <c r="BE1198">
        <f>_xlfn.XLOOKUP(C1198,PAD_Area!$G$2:$G$1332,PAD_Area!$H$2:$H$1332,,0,)</f>
        <v>0</v>
      </c>
    </row>
    <row r="1199" spans="1:57" x14ac:dyDescent="0.2">
      <c r="A1199" s="2">
        <v>1196</v>
      </c>
      <c r="B1199" s="2">
        <v>1197</v>
      </c>
      <c r="C1199" s="20">
        <v>1501730</v>
      </c>
      <c r="D1199" s="3" t="s">
        <v>1141</v>
      </c>
      <c r="E1199" s="3" t="s">
        <v>1017</v>
      </c>
      <c r="F1199" s="3">
        <v>1469.4190000000001</v>
      </c>
      <c r="G1199" s="3">
        <v>66433.089400199999</v>
      </c>
      <c r="H1199" s="3">
        <v>64007619.112599999</v>
      </c>
      <c r="I1199" s="2">
        <v>0</v>
      </c>
      <c r="J1199" s="2">
        <v>2</v>
      </c>
      <c r="K1199" s="2">
        <v>0</v>
      </c>
      <c r="L1199" s="2">
        <v>0</v>
      </c>
      <c r="M1199" s="3">
        <v>23228</v>
      </c>
      <c r="N1199" s="2">
        <f>_xlfn.XLOOKUP(C1199,Shellfish_Presence!$E$3:$E$1333,Shellfish_Presence!$G$3:$G$1333,,0,)</f>
        <v>0</v>
      </c>
      <c r="O1199" s="3">
        <v>0</v>
      </c>
      <c r="P1199" s="3">
        <v>0</v>
      </c>
      <c r="Q1199" s="2">
        <v>3</v>
      </c>
      <c r="R1199" s="3">
        <v>1</v>
      </c>
      <c r="S1199" s="3">
        <v>0</v>
      </c>
      <c r="T1199" s="3">
        <v>0</v>
      </c>
      <c r="U1199" s="3">
        <v>0</v>
      </c>
      <c r="V1199" s="2">
        <v>0</v>
      </c>
      <c r="W1199" s="3" t="str">
        <f t="shared" si="36"/>
        <v/>
      </c>
      <c r="X1199" t="str">
        <f t="shared" si="37"/>
        <v/>
      </c>
      <c r="Y1199">
        <f>IFERROR(INDEX('Parcel Year'!$N$3:$N$1175,MATCH(KC_SPS_SubbasinAttributes!C1199,'Parcel Year'!$M$3:$M$1175,0)),0)</f>
        <v>0</v>
      </c>
      <c r="Z1199">
        <f>INDEX(Imperviousness!$B$2:$B$1332,MATCH(KC_SPS_SubbasinAttributes!C1199,Imperviousness!$A$2:$A$1332,0))</f>
        <v>2E-3</v>
      </c>
      <c r="AA1199">
        <f>INDEX('Flow Duration Index'!$B$2:$B$1332,MATCH(KC_SPS_SubbasinAttributes!C1199,'Flow Duration Index'!$A$2:$A$1332,0))</f>
        <v>1.8089999999999999</v>
      </c>
      <c r="AB1199">
        <f>INDEX(Opportunity_Index!$G$2:$G$1333,MATCH(KC_SPS_SubbasinAttributes!C1199,Opportunity_Index!$F$2:$F$1333,0))</f>
        <v>1.5599999999999999E-2</v>
      </c>
      <c r="AC1199">
        <f>INDEX(Traffic!$B$2:$B$1332,MATCH(KC_SPS_SubbasinAttributes!C1199,Traffic!$A$2:$A$1332,0))</f>
        <v>0</v>
      </c>
      <c r="AD1199">
        <f>INDEX(EquityScore!$F$3:$F$1334,MATCH(KC_SPS_SubbasinAttributes!C1199,EquityScore!$E$3:$E$1334,0))</f>
        <v>1.6666666699999999</v>
      </c>
      <c r="AE1199" t="str">
        <f>IFERROR(INDEX(PavementCondition!$E$2:$E$669,MATCH(KC_SPS_SubbasinAttributes!C1199,PavementCondition!$D$2:$D$669,0)),"N/A")</f>
        <v>N/A</v>
      </c>
      <c r="AF1199">
        <f>INDEX(SpawnerMortality!$E$2:$E$1331,MATCH(KC_SPS_SubbasinAttributes!C1199,SpawnerMortality!$D$2:$D$1331,0))</f>
        <v>5.2183994999999997E-2</v>
      </c>
      <c r="AG1199" s="25" t="str">
        <f>IFERROR(_xlfn.XLOOKUP($C1199,WQBE_Loading!$C$4:$C$3072,WQBE_Loading!G$4:G$3072,,0,),"")</f>
        <v/>
      </c>
      <c r="AH1199" s="25" t="str">
        <f>IFERROR(_xlfn.XLOOKUP($C1199,WQBE_Loading!$C$4:$C$3072,WQBE_Loading!H$4:H$3072,,0,),"")</f>
        <v/>
      </c>
      <c r="AI1199" s="25" t="str">
        <f>IFERROR(_xlfn.XLOOKUP($C1199,WQBE_Loading!$C$4:$C$3072,WQBE_Loading!I$4:I$3072,,0,),"")</f>
        <v/>
      </c>
      <c r="AJ1199" s="25" t="str">
        <f>IFERROR(_xlfn.XLOOKUP($C1199,WQBE_Loading!$C$4:$C$3072,WQBE_Loading!J$4:J$3072,,0,),"")</f>
        <v/>
      </c>
      <c r="AK1199" s="25" t="str">
        <f>IFERROR(_xlfn.XLOOKUP($C1199,WQBE_Loading!$C$4:$C$3072,WQBE_Loading!K$4:K$3072,,0,),"")</f>
        <v/>
      </c>
      <c r="AL1199" s="25" t="str">
        <f>IFERROR(_xlfn.XLOOKUP($C1199,WQBE_Loading!$C$4:$C$3072,WQBE_Loading!L$4:L$3072,,0,),"")</f>
        <v/>
      </c>
      <c r="AM1199" s="25" t="str">
        <f>IFERROR(_xlfn.XLOOKUP($C1199,WQBE_Loading!$C$4:$C$3072,WQBE_Loading!M$4:M$3072,,0,),"")</f>
        <v/>
      </c>
      <c r="AN1199" s="25" t="str">
        <f>IFERROR(_xlfn.XLOOKUP($C1199,WQBE_Loading!$C$4:$C$3072,WQBE_Loading!N$4:N$3072,,0,),"")</f>
        <v/>
      </c>
      <c r="AO1199" s="25" t="str">
        <f>IFERROR(_xlfn.XLOOKUP($C1199,WQBE_Loading!$C$4:$C$3072,WQBE_Loading!O$4:O$3072,,0,),"")</f>
        <v/>
      </c>
      <c r="AP1199" s="25" t="str">
        <f>IFERROR(_xlfn.XLOOKUP($C1199,WQBE_Loading!$C$4:$C$3072,WQBE_Loading!P$4:P$3072,,0,),"")</f>
        <v/>
      </c>
      <c r="AQ1199" s="13" t="str">
        <f>IFERROR(_xlfn.XLOOKUP($C1199,WQBE_Loading!$C$4:$C$3072,WQBE_Loading!Q$4:Q$3072,,0,),"")</f>
        <v/>
      </c>
      <c r="AR1199">
        <f>_xlfn.XLOOKUP(C1199,UrbanHeat!$A$2:$A$1333,UrbanHeat!$B$2:$B$1333,,0,)</f>
        <v>10.175000000000001</v>
      </c>
      <c r="AS1199" s="25">
        <f>_xlfn.XLOOKUP($C1199,TNC_Loading!$A$2:$A$1332,TNC_Loading!B$2:B$1332,,0,)</f>
        <v>0.59399999999999997</v>
      </c>
      <c r="AT1199" s="25">
        <f>_xlfn.XLOOKUP($C1199,TNC_Loading!$A$2:$A$1332,TNC_Loading!C$2:C$1332,,0,)</f>
        <v>8.9999999999999993E-3</v>
      </c>
      <c r="AU1199" s="25">
        <f>_xlfn.XLOOKUP($C1199,TNC_Loading!$A$2:$A$1332,TNC_Loading!D$2:D$1332,,0,)</f>
        <v>0.16700000000000001</v>
      </c>
      <c r="AV1199" s="25">
        <f>_xlfn.XLOOKUP($C1199,TNC_Loading!$A$2:$A$1332,TNC_Loading!E$2:E$1332,,0,)</f>
        <v>0.29899999999999999</v>
      </c>
      <c r="AW1199" s="25">
        <f>_xlfn.XLOOKUP($C1199,TNC_Loading!$A$2:$A$1332,TNC_Loading!F$2:F$1332,,0,)</f>
        <v>10.474</v>
      </c>
      <c r="AX1199">
        <f>_xlfn.XLOOKUP(C1199,BIBI!$D$2:$D$1332,BIBI!$F$2:$F$1332,,0,)</f>
        <v>0</v>
      </c>
      <c r="AY1199">
        <f>_xlfn.XLOOKUP(C1199,FacilityCounts!$A$3:$A$1333,FacilityCounts!$B$3:$B$1333,,0,)</f>
        <v>0</v>
      </c>
      <c r="AZ1199">
        <f>_xlfn.XLOOKUP(C1199,FacilityCounts!$D$3:$D$1333,FacilityCounts!$E$3:$E$1333,,0,)</f>
        <v>0</v>
      </c>
      <c r="BA1199">
        <f>_xlfn.XLOOKUP(C1199,FacilityCounts!$G$3:$G$1333,FacilityCounts!$H$3:$H$1333,,0,)</f>
        <v>0</v>
      </c>
      <c r="BB1199">
        <f>IFERROR(_xlfn.XLOOKUP(C1199,'DA to P Sensitive Lakes'!$P$2:$P$44,'DA to P Sensitive Lakes'!$Q$2:$Q$44,,0,),0)</f>
        <v>0</v>
      </c>
      <c r="BC1199" s="25">
        <f>_xlfn.XLOOKUP(C1199,'Historic Runoff (mm)'!$A$2:$A$1332,'Historic Runoff (mm)'!$B$2:$B$1332,,0,)</f>
        <v>40.127000000000002</v>
      </c>
      <c r="BD1199">
        <f>_xlfn.XLOOKUP(C1199,DrainageComplaint!$A$2:$A$1332,DrainageComplaint!$B$2:$B$1332,,0,)</f>
        <v>0</v>
      </c>
      <c r="BE1199">
        <f>_xlfn.XLOOKUP(C1199,PAD_Area!$G$2:$G$1332,PAD_Area!$H$2:$H$1332,,0,)</f>
        <v>2.9261000454425812E-2</v>
      </c>
    </row>
    <row r="1200" spans="1:57" x14ac:dyDescent="0.2">
      <c r="A1200" s="2">
        <v>1197</v>
      </c>
      <c r="B1200" s="2">
        <v>1198</v>
      </c>
      <c r="C1200" s="20">
        <v>1501740</v>
      </c>
      <c r="D1200" s="3" t="s">
        <v>1142</v>
      </c>
      <c r="E1200" s="3" t="s">
        <v>1017</v>
      </c>
      <c r="F1200" s="3">
        <v>1020.912</v>
      </c>
      <c r="G1200" s="3">
        <v>41862.9475207</v>
      </c>
      <c r="H1200" s="3">
        <v>44470741.577500001</v>
      </c>
      <c r="I1200" s="2">
        <v>0</v>
      </c>
      <c r="J1200" s="2">
        <v>2</v>
      </c>
      <c r="K1200" s="2">
        <v>0</v>
      </c>
      <c r="L1200" s="2">
        <v>0</v>
      </c>
      <c r="M1200" s="3">
        <v>6861.02978515625</v>
      </c>
      <c r="N1200" s="2">
        <f>_xlfn.XLOOKUP(C1200,Shellfish_Presence!$E$3:$E$1333,Shellfish_Presence!$G$3:$G$1333,,0,)</f>
        <v>0</v>
      </c>
      <c r="O1200" s="3">
        <v>0</v>
      </c>
      <c r="P1200" s="3">
        <v>0</v>
      </c>
      <c r="Q1200" s="2">
        <v>1</v>
      </c>
      <c r="R1200" s="3">
        <v>0.99999797344207764</v>
      </c>
      <c r="S1200" s="3">
        <v>0</v>
      </c>
      <c r="T1200" s="3">
        <v>0</v>
      </c>
      <c r="U1200" s="3">
        <v>0</v>
      </c>
      <c r="V1200" s="2">
        <v>0</v>
      </c>
      <c r="W1200" s="3" t="str">
        <f t="shared" si="36"/>
        <v/>
      </c>
      <c r="X1200" t="str">
        <f t="shared" si="37"/>
        <v/>
      </c>
      <c r="Y1200">
        <f>IFERROR(INDEX('Parcel Year'!$N$3:$N$1175,MATCH(KC_SPS_SubbasinAttributes!C1200,'Parcel Year'!$M$3:$M$1175,0)),0)</f>
        <v>0</v>
      </c>
      <c r="Z1200">
        <f>INDEX(Imperviousness!$B$2:$B$1332,MATCH(KC_SPS_SubbasinAttributes!C1200,Imperviousness!$A$2:$A$1332,0))</f>
        <v>0</v>
      </c>
      <c r="AA1200">
        <f>INDEX('Flow Duration Index'!$B$2:$B$1332,MATCH(KC_SPS_SubbasinAttributes!C1200,'Flow Duration Index'!$A$2:$A$1332,0))</f>
        <v>2.2280000000000002</v>
      </c>
      <c r="AB1200">
        <f>INDEX(Opportunity_Index!$G$2:$G$1333,MATCH(KC_SPS_SubbasinAttributes!C1200,Opportunity_Index!$F$2:$F$1333,0))</f>
        <v>1.5599999999999999E-2</v>
      </c>
      <c r="AC1200">
        <f>INDEX(Traffic!$B$2:$B$1332,MATCH(KC_SPS_SubbasinAttributes!C1200,Traffic!$A$2:$A$1332,0))</f>
        <v>0</v>
      </c>
      <c r="AD1200">
        <f>INDEX(EquityScore!$F$3:$F$1334,MATCH(KC_SPS_SubbasinAttributes!C1200,EquityScore!$E$3:$E$1334,0))</f>
        <v>1.6666666699999999</v>
      </c>
      <c r="AE1200" t="str">
        <f>IFERROR(INDEX(PavementCondition!$E$2:$E$669,MATCH(KC_SPS_SubbasinAttributes!C1200,PavementCondition!$D$2:$D$669,0)),"N/A")</f>
        <v>N/A</v>
      </c>
      <c r="AF1200">
        <f>INDEX(SpawnerMortality!$E$2:$E$1331,MATCH(KC_SPS_SubbasinAttributes!C1200,SpawnerMortality!$D$2:$D$1331,0))</f>
        <v>6.0495898999999999E-2</v>
      </c>
      <c r="AG1200" s="25" t="str">
        <f>IFERROR(_xlfn.XLOOKUP($C1200,WQBE_Loading!$C$4:$C$3072,WQBE_Loading!G$4:G$3072,,0,),"")</f>
        <v/>
      </c>
      <c r="AH1200" s="25" t="str">
        <f>IFERROR(_xlfn.XLOOKUP($C1200,WQBE_Loading!$C$4:$C$3072,WQBE_Loading!H$4:H$3072,,0,),"")</f>
        <v/>
      </c>
      <c r="AI1200" s="25" t="str">
        <f>IFERROR(_xlfn.XLOOKUP($C1200,WQBE_Loading!$C$4:$C$3072,WQBE_Loading!I$4:I$3072,,0,),"")</f>
        <v/>
      </c>
      <c r="AJ1200" s="25" t="str">
        <f>IFERROR(_xlfn.XLOOKUP($C1200,WQBE_Loading!$C$4:$C$3072,WQBE_Loading!J$4:J$3072,,0,),"")</f>
        <v/>
      </c>
      <c r="AK1200" s="25" t="str">
        <f>IFERROR(_xlfn.XLOOKUP($C1200,WQBE_Loading!$C$4:$C$3072,WQBE_Loading!K$4:K$3072,,0,),"")</f>
        <v/>
      </c>
      <c r="AL1200" s="25" t="str">
        <f>IFERROR(_xlfn.XLOOKUP($C1200,WQBE_Loading!$C$4:$C$3072,WQBE_Loading!L$4:L$3072,,0,),"")</f>
        <v/>
      </c>
      <c r="AM1200" s="25" t="str">
        <f>IFERROR(_xlfn.XLOOKUP($C1200,WQBE_Loading!$C$4:$C$3072,WQBE_Loading!M$4:M$3072,,0,),"")</f>
        <v/>
      </c>
      <c r="AN1200" s="25" t="str">
        <f>IFERROR(_xlfn.XLOOKUP($C1200,WQBE_Loading!$C$4:$C$3072,WQBE_Loading!N$4:N$3072,,0,),"")</f>
        <v/>
      </c>
      <c r="AO1200" s="25" t="str">
        <f>IFERROR(_xlfn.XLOOKUP($C1200,WQBE_Loading!$C$4:$C$3072,WQBE_Loading!O$4:O$3072,,0,),"")</f>
        <v/>
      </c>
      <c r="AP1200" s="25" t="str">
        <f>IFERROR(_xlfn.XLOOKUP($C1200,WQBE_Loading!$C$4:$C$3072,WQBE_Loading!P$4:P$3072,,0,),"")</f>
        <v/>
      </c>
      <c r="AQ1200" s="13" t="str">
        <f>IFERROR(_xlfn.XLOOKUP($C1200,WQBE_Loading!$C$4:$C$3072,WQBE_Loading!Q$4:Q$3072,,0,),"")</f>
        <v/>
      </c>
      <c r="AR1200">
        <f>_xlfn.XLOOKUP(C1200,UrbanHeat!$A$2:$A$1333,UrbanHeat!$B$2:$B$1333,,0,)</f>
        <v>10.263999999999999</v>
      </c>
      <c r="AS1200" s="25">
        <f>_xlfn.XLOOKUP($C1200,TNC_Loading!$A$2:$A$1332,TNC_Loading!B$2:B$1332,,0,)</f>
        <v>3.9510000000000001</v>
      </c>
      <c r="AT1200" s="25">
        <f>_xlfn.XLOOKUP($C1200,TNC_Loading!$A$2:$A$1332,TNC_Loading!C$2:C$1332,,0,)</f>
        <v>2.5000000000000001E-2</v>
      </c>
      <c r="AU1200" s="25">
        <f>_xlfn.XLOOKUP($C1200,TNC_Loading!$A$2:$A$1332,TNC_Loading!D$2:D$1332,,0,)</f>
        <v>1.0189999999999999</v>
      </c>
      <c r="AV1200" s="25">
        <f>_xlfn.XLOOKUP($C1200,TNC_Loading!$A$2:$A$1332,TNC_Loading!E$2:E$1332,,0,)</f>
        <v>1.2949999999999999</v>
      </c>
      <c r="AW1200" s="25">
        <f>_xlfn.XLOOKUP($C1200,TNC_Loading!$A$2:$A$1332,TNC_Loading!F$2:F$1332,,0,)</f>
        <v>72.539000000000001</v>
      </c>
      <c r="AX1200">
        <f>_xlfn.XLOOKUP(C1200,BIBI!$D$2:$D$1332,BIBI!$F$2:$F$1332,,0,)</f>
        <v>0</v>
      </c>
      <c r="AY1200">
        <f>_xlfn.XLOOKUP(C1200,FacilityCounts!$A$3:$A$1333,FacilityCounts!$B$3:$B$1333,,0,)</f>
        <v>0</v>
      </c>
      <c r="AZ1200">
        <f>_xlfn.XLOOKUP(C1200,FacilityCounts!$D$3:$D$1333,FacilityCounts!$E$3:$E$1333,,0,)</f>
        <v>0</v>
      </c>
      <c r="BA1200">
        <f>_xlfn.XLOOKUP(C1200,FacilityCounts!$G$3:$G$1333,FacilityCounts!$H$3:$H$1333,,0,)</f>
        <v>0</v>
      </c>
      <c r="BB1200">
        <f>IFERROR(_xlfn.XLOOKUP(C1200,'DA to P Sensitive Lakes'!$P$2:$P$44,'DA to P Sensitive Lakes'!$Q$2:$Q$44,,0,),0)</f>
        <v>0</v>
      </c>
      <c r="BC1200" s="25">
        <f>_xlfn.XLOOKUP(C1200,'Historic Runoff (mm)'!$A$2:$A$1332,'Historic Runoff (mm)'!$B$2:$B$1332,,0,)</f>
        <v>349.197</v>
      </c>
      <c r="BD1200">
        <f>_xlfn.XLOOKUP(C1200,DrainageComplaint!$A$2:$A$1332,DrainageComplaint!$B$2:$B$1332,,0,)</f>
        <v>0</v>
      </c>
      <c r="BE1200">
        <f>_xlfn.XLOOKUP(C1200,PAD_Area!$G$2:$G$1332,PAD_Area!$H$2:$H$1332,,0,)</f>
        <v>0</v>
      </c>
    </row>
    <row r="1201" spans="1:57" x14ac:dyDescent="0.2">
      <c r="A1201" s="2">
        <v>1198</v>
      </c>
      <c r="B1201" s="2">
        <v>1199</v>
      </c>
      <c r="C1201" s="20">
        <v>1501750</v>
      </c>
      <c r="D1201" s="3" t="s">
        <v>1143</v>
      </c>
      <c r="E1201" s="3" t="s">
        <v>1017</v>
      </c>
      <c r="F1201" s="3">
        <v>1043.2139999999999</v>
      </c>
      <c r="G1201" s="3">
        <v>43601.403666899998</v>
      </c>
      <c r="H1201" s="3">
        <v>45442229.732600003</v>
      </c>
      <c r="I1201" s="2">
        <v>0</v>
      </c>
      <c r="J1201" s="2">
        <v>2</v>
      </c>
      <c r="K1201" s="2">
        <v>0</v>
      </c>
      <c r="L1201" s="2">
        <v>0</v>
      </c>
      <c r="M1201" s="3">
        <v>9286.259765625</v>
      </c>
      <c r="N1201" s="2">
        <f>_xlfn.XLOOKUP(C1201,Shellfish_Presence!$E$3:$E$1333,Shellfish_Presence!$G$3:$G$1333,,0,)</f>
        <v>0</v>
      </c>
      <c r="O1201" s="3">
        <v>0</v>
      </c>
      <c r="P1201" s="3">
        <v>0</v>
      </c>
      <c r="Q1201" s="2">
        <v>6</v>
      </c>
      <c r="R1201" s="3">
        <v>0.99999600648880005</v>
      </c>
      <c r="S1201" s="3">
        <v>0</v>
      </c>
      <c r="T1201" s="3">
        <v>0</v>
      </c>
      <c r="U1201" s="3">
        <v>0</v>
      </c>
      <c r="V1201" s="2">
        <v>0</v>
      </c>
      <c r="W1201" s="3" t="str">
        <f t="shared" si="36"/>
        <v/>
      </c>
      <c r="X1201" t="str">
        <f t="shared" si="37"/>
        <v/>
      </c>
      <c r="Y1201">
        <f>IFERROR(INDEX('Parcel Year'!$N$3:$N$1175,MATCH(KC_SPS_SubbasinAttributes!C1201,'Parcel Year'!$M$3:$M$1175,0)),0)</f>
        <v>0</v>
      </c>
      <c r="Z1201">
        <f>INDEX(Imperviousness!$B$2:$B$1332,MATCH(KC_SPS_SubbasinAttributes!C1201,Imperviousness!$A$2:$A$1332,0))</f>
        <v>0</v>
      </c>
      <c r="AA1201">
        <f>INDEX('Flow Duration Index'!$B$2:$B$1332,MATCH(KC_SPS_SubbasinAttributes!C1201,'Flow Duration Index'!$A$2:$A$1332,0))</f>
        <v>2.0710000000000002</v>
      </c>
      <c r="AB1201">
        <f>INDEX(Opportunity_Index!$G$2:$G$1333,MATCH(KC_SPS_SubbasinAttributes!C1201,Opportunity_Index!$F$2:$F$1333,0))</f>
        <v>1.5599999999999999E-2</v>
      </c>
      <c r="AC1201">
        <f>INDEX(Traffic!$B$2:$B$1332,MATCH(KC_SPS_SubbasinAttributes!C1201,Traffic!$A$2:$A$1332,0))</f>
        <v>0</v>
      </c>
      <c r="AD1201">
        <f>INDEX(EquityScore!$F$3:$F$1334,MATCH(KC_SPS_SubbasinAttributes!C1201,EquityScore!$E$3:$E$1334,0))</f>
        <v>1.6666666699999999</v>
      </c>
      <c r="AE1201" t="str">
        <f>IFERROR(INDEX(PavementCondition!$E$2:$E$669,MATCH(KC_SPS_SubbasinAttributes!C1201,PavementCondition!$D$2:$D$669,0)),"N/A")</f>
        <v>N/A</v>
      </c>
      <c r="AF1201">
        <f>INDEX(SpawnerMortality!$E$2:$E$1331,MATCH(KC_SPS_SubbasinAttributes!C1201,SpawnerMortality!$D$2:$D$1331,0))</f>
        <v>6.0495898999999999E-2</v>
      </c>
      <c r="AG1201" s="25" t="str">
        <f>IFERROR(_xlfn.XLOOKUP($C1201,WQBE_Loading!$C$4:$C$3072,WQBE_Loading!G$4:G$3072,,0,),"")</f>
        <v/>
      </c>
      <c r="AH1201" s="25" t="str">
        <f>IFERROR(_xlfn.XLOOKUP($C1201,WQBE_Loading!$C$4:$C$3072,WQBE_Loading!H$4:H$3072,,0,),"")</f>
        <v/>
      </c>
      <c r="AI1201" s="25" t="str">
        <f>IFERROR(_xlfn.XLOOKUP($C1201,WQBE_Loading!$C$4:$C$3072,WQBE_Loading!I$4:I$3072,,0,),"")</f>
        <v/>
      </c>
      <c r="AJ1201" s="25" t="str">
        <f>IFERROR(_xlfn.XLOOKUP($C1201,WQBE_Loading!$C$4:$C$3072,WQBE_Loading!J$4:J$3072,,0,),"")</f>
        <v/>
      </c>
      <c r="AK1201" s="25" t="str">
        <f>IFERROR(_xlfn.XLOOKUP($C1201,WQBE_Loading!$C$4:$C$3072,WQBE_Loading!K$4:K$3072,,0,),"")</f>
        <v/>
      </c>
      <c r="AL1201" s="25" t="str">
        <f>IFERROR(_xlfn.XLOOKUP($C1201,WQBE_Loading!$C$4:$C$3072,WQBE_Loading!L$4:L$3072,,0,),"")</f>
        <v/>
      </c>
      <c r="AM1201" s="25" t="str">
        <f>IFERROR(_xlfn.XLOOKUP($C1201,WQBE_Loading!$C$4:$C$3072,WQBE_Loading!M$4:M$3072,,0,),"")</f>
        <v/>
      </c>
      <c r="AN1201" s="25" t="str">
        <f>IFERROR(_xlfn.XLOOKUP($C1201,WQBE_Loading!$C$4:$C$3072,WQBE_Loading!N$4:N$3072,,0,),"")</f>
        <v/>
      </c>
      <c r="AO1201" s="25" t="str">
        <f>IFERROR(_xlfn.XLOOKUP($C1201,WQBE_Loading!$C$4:$C$3072,WQBE_Loading!O$4:O$3072,,0,),"")</f>
        <v/>
      </c>
      <c r="AP1201" s="25" t="str">
        <f>IFERROR(_xlfn.XLOOKUP($C1201,WQBE_Loading!$C$4:$C$3072,WQBE_Loading!P$4:P$3072,,0,),"")</f>
        <v/>
      </c>
      <c r="AQ1201" s="13" t="str">
        <f>IFERROR(_xlfn.XLOOKUP($C1201,WQBE_Loading!$C$4:$C$3072,WQBE_Loading!Q$4:Q$3072,,0,),"")</f>
        <v/>
      </c>
      <c r="AR1201">
        <f>_xlfn.XLOOKUP(C1201,UrbanHeat!$A$2:$A$1333,UrbanHeat!$B$2:$B$1333,,0,)</f>
        <v>10.148999999999999</v>
      </c>
      <c r="AS1201" s="25">
        <f>_xlfn.XLOOKUP($C1201,TNC_Loading!$A$2:$A$1332,TNC_Loading!B$2:B$1332,,0,)</f>
        <v>3.2570000000000001</v>
      </c>
      <c r="AT1201" s="25">
        <f>_xlfn.XLOOKUP($C1201,TNC_Loading!$A$2:$A$1332,TNC_Loading!C$2:C$1332,,0,)</f>
        <v>1.6E-2</v>
      </c>
      <c r="AU1201" s="25">
        <f>_xlfn.XLOOKUP($C1201,TNC_Loading!$A$2:$A$1332,TNC_Loading!D$2:D$1332,,0,)</f>
        <v>1.0269999999999999</v>
      </c>
      <c r="AV1201" s="25">
        <f>_xlfn.XLOOKUP($C1201,TNC_Loading!$A$2:$A$1332,TNC_Loading!E$2:E$1332,,0,)</f>
        <v>0.92500000000000004</v>
      </c>
      <c r="AW1201" s="25">
        <f>_xlfn.XLOOKUP($C1201,TNC_Loading!$A$2:$A$1332,TNC_Loading!F$2:F$1332,,0,)</f>
        <v>58.945</v>
      </c>
      <c r="AX1201">
        <f>_xlfn.XLOOKUP(C1201,BIBI!$D$2:$D$1332,BIBI!$F$2:$F$1332,,0,)</f>
        <v>0</v>
      </c>
      <c r="AY1201">
        <f>_xlfn.XLOOKUP(C1201,FacilityCounts!$A$3:$A$1333,FacilityCounts!$B$3:$B$1333,,0,)</f>
        <v>0</v>
      </c>
      <c r="AZ1201">
        <f>_xlfn.XLOOKUP(C1201,FacilityCounts!$D$3:$D$1333,FacilityCounts!$E$3:$E$1333,,0,)</f>
        <v>0</v>
      </c>
      <c r="BA1201">
        <f>_xlfn.XLOOKUP(C1201,FacilityCounts!$G$3:$G$1333,FacilityCounts!$H$3:$H$1333,,0,)</f>
        <v>0</v>
      </c>
      <c r="BB1201">
        <f>IFERROR(_xlfn.XLOOKUP(C1201,'DA to P Sensitive Lakes'!$P$2:$P$44,'DA to P Sensitive Lakes'!$Q$2:$Q$44,,0,),0)</f>
        <v>0</v>
      </c>
      <c r="BC1201" s="25">
        <f>_xlfn.XLOOKUP(C1201,'Historic Runoff (mm)'!$A$2:$A$1332,'Historic Runoff (mm)'!$B$2:$B$1332,,0,)</f>
        <v>309.84100000000001</v>
      </c>
      <c r="BD1201">
        <f>_xlfn.XLOOKUP(C1201,DrainageComplaint!$A$2:$A$1332,DrainageComplaint!$B$2:$B$1332,,0,)</f>
        <v>0</v>
      </c>
      <c r="BE1201">
        <f>_xlfn.XLOOKUP(C1201,PAD_Area!$G$2:$G$1332,PAD_Area!$H$2:$H$1332,,0,)</f>
        <v>0.21966700255870819</v>
      </c>
    </row>
    <row r="1202" spans="1:57" x14ac:dyDescent="0.2">
      <c r="A1202" s="2">
        <v>1199</v>
      </c>
      <c r="B1202" s="2">
        <v>1200</v>
      </c>
      <c r="C1202" s="20">
        <v>1501760</v>
      </c>
      <c r="D1202" s="3" t="s">
        <v>1144</v>
      </c>
      <c r="E1202" s="3" t="s">
        <v>1017</v>
      </c>
      <c r="F1202" s="3">
        <v>6617.4639999999999</v>
      </c>
      <c r="G1202" s="3">
        <v>85996.243648999996</v>
      </c>
      <c r="H1202" s="3">
        <v>288255565.19999999</v>
      </c>
      <c r="I1202" s="2">
        <v>0</v>
      </c>
      <c r="J1202" s="2">
        <v>2</v>
      </c>
      <c r="K1202" s="2">
        <v>0</v>
      </c>
      <c r="L1202" s="2">
        <v>0</v>
      </c>
      <c r="M1202" s="3">
        <v>0</v>
      </c>
      <c r="N1202" s="2">
        <f>_xlfn.XLOOKUP(C1202,Shellfish_Presence!$E$3:$E$1333,Shellfish_Presence!$G$3:$G$1333,,0,)</f>
        <v>0</v>
      </c>
      <c r="O1202" s="3">
        <v>0</v>
      </c>
      <c r="P1202" s="3">
        <v>0</v>
      </c>
      <c r="Q1202" s="2">
        <v>0</v>
      </c>
      <c r="R1202" s="3">
        <v>0.99999898672103882</v>
      </c>
      <c r="S1202" s="3">
        <v>0</v>
      </c>
      <c r="T1202" s="3">
        <v>0</v>
      </c>
      <c r="U1202" s="3">
        <v>0</v>
      </c>
      <c r="V1202" s="2">
        <v>0</v>
      </c>
      <c r="W1202" s="3" t="str">
        <f t="shared" si="36"/>
        <v/>
      </c>
      <c r="X1202" t="str">
        <f t="shared" si="37"/>
        <v/>
      </c>
      <c r="Y1202">
        <f>IFERROR(INDEX('Parcel Year'!$N$3:$N$1175,MATCH(KC_SPS_SubbasinAttributes!C1202,'Parcel Year'!$M$3:$M$1175,0)),0)</f>
        <v>0</v>
      </c>
      <c r="Z1202">
        <f>INDEX(Imperviousness!$B$2:$B$1332,MATCH(KC_SPS_SubbasinAttributes!C1202,Imperviousness!$A$2:$A$1332,0))</f>
        <v>0</v>
      </c>
      <c r="AA1202">
        <f>INDEX('Flow Duration Index'!$B$2:$B$1332,MATCH(KC_SPS_SubbasinAttributes!C1202,'Flow Duration Index'!$A$2:$A$1332,0))</f>
        <v>1.542</v>
      </c>
      <c r="AB1202">
        <f>INDEX(Opportunity_Index!$G$2:$G$1333,MATCH(KC_SPS_SubbasinAttributes!C1202,Opportunity_Index!$F$2:$F$1333,0))</f>
        <v>0</v>
      </c>
      <c r="AC1202">
        <f>INDEX(Traffic!$B$2:$B$1332,MATCH(KC_SPS_SubbasinAttributes!C1202,Traffic!$A$2:$A$1332,0))</f>
        <v>0</v>
      </c>
      <c r="AD1202">
        <f>INDEX(EquityScore!$F$3:$F$1334,MATCH(KC_SPS_SubbasinAttributes!C1202,EquityScore!$E$3:$E$1334,0))</f>
        <v>1.6666666699999999</v>
      </c>
      <c r="AE1202" t="str">
        <f>IFERROR(INDEX(PavementCondition!$E$2:$E$669,MATCH(KC_SPS_SubbasinAttributes!C1202,PavementCondition!$D$2:$D$669,0)),"N/A")</f>
        <v>N/A</v>
      </c>
      <c r="AF1202">
        <f>INDEX(SpawnerMortality!$E$2:$E$1331,MATCH(KC_SPS_SubbasinAttributes!C1202,SpawnerMortality!$D$2:$D$1331,0))</f>
        <v>0</v>
      </c>
      <c r="AG1202" s="25" t="str">
        <f>IFERROR(_xlfn.XLOOKUP($C1202,WQBE_Loading!$C$4:$C$3072,WQBE_Loading!G$4:G$3072,,0,),"")</f>
        <v/>
      </c>
      <c r="AH1202" s="25" t="str">
        <f>IFERROR(_xlfn.XLOOKUP($C1202,WQBE_Loading!$C$4:$C$3072,WQBE_Loading!H$4:H$3072,,0,),"")</f>
        <v/>
      </c>
      <c r="AI1202" s="25" t="str">
        <f>IFERROR(_xlfn.XLOOKUP($C1202,WQBE_Loading!$C$4:$C$3072,WQBE_Loading!I$4:I$3072,,0,),"")</f>
        <v/>
      </c>
      <c r="AJ1202" s="25" t="str">
        <f>IFERROR(_xlfn.XLOOKUP($C1202,WQBE_Loading!$C$4:$C$3072,WQBE_Loading!J$4:J$3072,,0,),"")</f>
        <v/>
      </c>
      <c r="AK1202" s="25" t="str">
        <f>IFERROR(_xlfn.XLOOKUP($C1202,WQBE_Loading!$C$4:$C$3072,WQBE_Loading!K$4:K$3072,,0,),"")</f>
        <v/>
      </c>
      <c r="AL1202" s="25" t="str">
        <f>IFERROR(_xlfn.XLOOKUP($C1202,WQBE_Loading!$C$4:$C$3072,WQBE_Loading!L$4:L$3072,,0,),"")</f>
        <v/>
      </c>
      <c r="AM1202" s="25" t="str">
        <f>IFERROR(_xlfn.XLOOKUP($C1202,WQBE_Loading!$C$4:$C$3072,WQBE_Loading!M$4:M$3072,,0,),"")</f>
        <v/>
      </c>
      <c r="AN1202" s="25" t="str">
        <f>IFERROR(_xlfn.XLOOKUP($C1202,WQBE_Loading!$C$4:$C$3072,WQBE_Loading!N$4:N$3072,,0,),"")</f>
        <v/>
      </c>
      <c r="AO1202" s="25" t="str">
        <f>IFERROR(_xlfn.XLOOKUP($C1202,WQBE_Loading!$C$4:$C$3072,WQBE_Loading!O$4:O$3072,,0,),"")</f>
        <v/>
      </c>
      <c r="AP1202" s="25" t="str">
        <f>IFERROR(_xlfn.XLOOKUP($C1202,WQBE_Loading!$C$4:$C$3072,WQBE_Loading!P$4:P$3072,,0,),"")</f>
        <v/>
      </c>
      <c r="AQ1202" s="13" t="str">
        <f>IFERROR(_xlfn.XLOOKUP($C1202,WQBE_Loading!$C$4:$C$3072,WQBE_Loading!Q$4:Q$3072,,0,),"")</f>
        <v/>
      </c>
      <c r="AR1202">
        <f>_xlfn.XLOOKUP(C1202,UrbanHeat!$A$2:$A$1333,UrbanHeat!$B$2:$B$1333,,0,)</f>
        <v>8.1140000000000008</v>
      </c>
      <c r="AS1202" s="25">
        <f>_xlfn.XLOOKUP($C1202,TNC_Loading!$A$2:$A$1332,TNC_Loading!B$2:B$1332,,0,)</f>
        <v>5.9009999999999998</v>
      </c>
      <c r="AT1202" s="25">
        <f>_xlfn.XLOOKUP($C1202,TNC_Loading!$A$2:$A$1332,TNC_Loading!C$2:C$1332,,0,)</f>
        <v>1.6E-2</v>
      </c>
      <c r="AU1202" s="25">
        <f>_xlfn.XLOOKUP($C1202,TNC_Loading!$A$2:$A$1332,TNC_Loading!D$2:D$1332,,0,)</f>
        <v>1.391</v>
      </c>
      <c r="AV1202" s="25">
        <f>_xlfn.XLOOKUP($C1202,TNC_Loading!$A$2:$A$1332,TNC_Loading!E$2:E$1332,,0,)</f>
        <v>1.258</v>
      </c>
      <c r="AW1202" s="25">
        <f>_xlfn.XLOOKUP($C1202,TNC_Loading!$A$2:$A$1332,TNC_Loading!F$2:F$1332,,0,)</f>
        <v>102.471</v>
      </c>
      <c r="AX1202">
        <f>_xlfn.XLOOKUP(C1202,BIBI!$D$2:$D$1332,BIBI!$F$2:$F$1332,,0,)</f>
        <v>0</v>
      </c>
      <c r="AY1202">
        <f>_xlfn.XLOOKUP(C1202,FacilityCounts!$A$3:$A$1333,FacilityCounts!$B$3:$B$1333,,0,)</f>
        <v>0</v>
      </c>
      <c r="AZ1202">
        <f>_xlfn.XLOOKUP(C1202,FacilityCounts!$D$3:$D$1333,FacilityCounts!$E$3:$E$1333,,0,)</f>
        <v>0</v>
      </c>
      <c r="BA1202">
        <f>_xlfn.XLOOKUP(C1202,FacilityCounts!$G$3:$G$1333,FacilityCounts!$H$3:$H$1333,,0,)</f>
        <v>0</v>
      </c>
      <c r="BB1202">
        <f>IFERROR(_xlfn.XLOOKUP(C1202,'DA to P Sensitive Lakes'!$P$2:$P$44,'DA to P Sensitive Lakes'!$Q$2:$Q$44,,0,),0)</f>
        <v>0</v>
      </c>
      <c r="BC1202" s="25">
        <f>_xlfn.XLOOKUP(C1202,'Historic Runoff (mm)'!$A$2:$A$1332,'Historic Runoff (mm)'!$B$2:$B$1332,,0,)</f>
        <v>640.93399999999997</v>
      </c>
      <c r="BD1202">
        <f>_xlfn.XLOOKUP(C1202,DrainageComplaint!$A$2:$A$1332,DrainageComplaint!$B$2:$B$1332,,0,)</f>
        <v>0</v>
      </c>
      <c r="BE1202">
        <f>_xlfn.XLOOKUP(C1202,PAD_Area!$G$2:$G$1332,PAD_Area!$H$2:$H$1332,,0,)</f>
        <v>0.45386898517608643</v>
      </c>
    </row>
    <row r="1203" spans="1:57" x14ac:dyDescent="0.2">
      <c r="A1203" s="2">
        <v>1200</v>
      </c>
      <c r="B1203" s="2">
        <v>1201</v>
      </c>
      <c r="C1203" s="20">
        <v>1501770</v>
      </c>
      <c r="D1203" s="3" t="s">
        <v>1145</v>
      </c>
      <c r="E1203" s="3" t="s">
        <v>1017</v>
      </c>
      <c r="F1203" s="3">
        <v>5365.5929999999998</v>
      </c>
      <c r="G1203" s="3">
        <v>76816.713651400001</v>
      </c>
      <c r="H1203" s="3">
        <v>233724297.169</v>
      </c>
      <c r="I1203" s="2">
        <v>0</v>
      </c>
      <c r="J1203" s="2">
        <v>2</v>
      </c>
      <c r="K1203" s="2">
        <v>0</v>
      </c>
      <c r="L1203" s="2">
        <v>0</v>
      </c>
      <c r="M1203" s="3">
        <v>0</v>
      </c>
      <c r="N1203" s="2">
        <f>_xlfn.XLOOKUP(C1203,Shellfish_Presence!$E$3:$E$1333,Shellfish_Presence!$G$3:$G$1333,,0,)</f>
        <v>0</v>
      </c>
      <c r="O1203" s="3">
        <v>0</v>
      </c>
      <c r="P1203" s="3">
        <v>0</v>
      </c>
      <c r="Q1203" s="2">
        <v>0</v>
      </c>
      <c r="R1203" s="3">
        <v>0.99999898672103882</v>
      </c>
      <c r="S1203" s="3">
        <v>0</v>
      </c>
      <c r="T1203" s="3">
        <v>0</v>
      </c>
      <c r="U1203" s="3">
        <v>0</v>
      </c>
      <c r="V1203" s="2">
        <v>0</v>
      </c>
      <c r="W1203" s="3" t="str">
        <f t="shared" si="36"/>
        <v/>
      </c>
      <c r="X1203" t="str">
        <f t="shared" si="37"/>
        <v/>
      </c>
      <c r="Y1203">
        <f>IFERROR(INDEX('Parcel Year'!$N$3:$N$1175,MATCH(KC_SPS_SubbasinAttributes!C1203,'Parcel Year'!$M$3:$M$1175,0)),0)</f>
        <v>0</v>
      </c>
      <c r="Z1203">
        <f>INDEX(Imperviousness!$B$2:$B$1332,MATCH(KC_SPS_SubbasinAttributes!C1203,Imperviousness!$A$2:$A$1332,0))</f>
        <v>0</v>
      </c>
      <c r="AA1203">
        <f>INDEX('Flow Duration Index'!$B$2:$B$1332,MATCH(KC_SPS_SubbasinAttributes!C1203,'Flow Duration Index'!$A$2:$A$1332,0))</f>
        <v>1.478</v>
      </c>
      <c r="AB1203">
        <f>INDEX(Opportunity_Index!$G$2:$G$1333,MATCH(KC_SPS_SubbasinAttributes!C1203,Opportunity_Index!$F$2:$F$1333,0))</f>
        <v>0</v>
      </c>
      <c r="AC1203">
        <f>INDEX(Traffic!$B$2:$B$1332,MATCH(KC_SPS_SubbasinAttributes!C1203,Traffic!$A$2:$A$1332,0))</f>
        <v>0</v>
      </c>
      <c r="AD1203">
        <f>INDEX(EquityScore!$F$3:$F$1334,MATCH(KC_SPS_SubbasinAttributes!C1203,EquityScore!$E$3:$E$1334,0))</f>
        <v>1.6666666699999999</v>
      </c>
      <c r="AE1203" t="str">
        <f>IFERROR(INDEX(PavementCondition!$E$2:$E$669,MATCH(KC_SPS_SubbasinAttributes!C1203,PavementCondition!$D$2:$D$669,0)),"N/A")</f>
        <v>N/A</v>
      </c>
      <c r="AF1203">
        <f>INDEX(SpawnerMortality!$E$2:$E$1331,MATCH(KC_SPS_SubbasinAttributes!C1203,SpawnerMortality!$D$2:$D$1331,0))</f>
        <v>0</v>
      </c>
      <c r="AG1203" s="25" t="str">
        <f>IFERROR(_xlfn.XLOOKUP($C1203,WQBE_Loading!$C$4:$C$3072,WQBE_Loading!G$4:G$3072,,0,),"")</f>
        <v/>
      </c>
      <c r="AH1203" s="25" t="str">
        <f>IFERROR(_xlfn.XLOOKUP($C1203,WQBE_Loading!$C$4:$C$3072,WQBE_Loading!H$4:H$3072,,0,),"")</f>
        <v/>
      </c>
      <c r="AI1203" s="25" t="str">
        <f>IFERROR(_xlfn.XLOOKUP($C1203,WQBE_Loading!$C$4:$C$3072,WQBE_Loading!I$4:I$3072,,0,),"")</f>
        <v/>
      </c>
      <c r="AJ1203" s="25" t="str">
        <f>IFERROR(_xlfn.XLOOKUP($C1203,WQBE_Loading!$C$4:$C$3072,WQBE_Loading!J$4:J$3072,,0,),"")</f>
        <v/>
      </c>
      <c r="AK1203" s="25" t="str">
        <f>IFERROR(_xlfn.XLOOKUP($C1203,WQBE_Loading!$C$4:$C$3072,WQBE_Loading!K$4:K$3072,,0,),"")</f>
        <v/>
      </c>
      <c r="AL1203" s="25" t="str">
        <f>IFERROR(_xlfn.XLOOKUP($C1203,WQBE_Loading!$C$4:$C$3072,WQBE_Loading!L$4:L$3072,,0,),"")</f>
        <v/>
      </c>
      <c r="AM1203" s="25" t="str">
        <f>IFERROR(_xlfn.XLOOKUP($C1203,WQBE_Loading!$C$4:$C$3072,WQBE_Loading!M$4:M$3072,,0,),"")</f>
        <v/>
      </c>
      <c r="AN1203" s="25" t="str">
        <f>IFERROR(_xlfn.XLOOKUP($C1203,WQBE_Loading!$C$4:$C$3072,WQBE_Loading!N$4:N$3072,,0,),"")</f>
        <v/>
      </c>
      <c r="AO1203" s="25" t="str">
        <f>IFERROR(_xlfn.XLOOKUP($C1203,WQBE_Loading!$C$4:$C$3072,WQBE_Loading!O$4:O$3072,,0,),"")</f>
        <v/>
      </c>
      <c r="AP1203" s="25" t="str">
        <f>IFERROR(_xlfn.XLOOKUP($C1203,WQBE_Loading!$C$4:$C$3072,WQBE_Loading!P$4:P$3072,,0,),"")</f>
        <v/>
      </c>
      <c r="AQ1203" s="13" t="str">
        <f>IFERROR(_xlfn.XLOOKUP($C1203,WQBE_Loading!$C$4:$C$3072,WQBE_Loading!Q$4:Q$3072,,0,),"")</f>
        <v/>
      </c>
      <c r="AR1203">
        <f>_xlfn.XLOOKUP(C1203,UrbanHeat!$A$2:$A$1333,UrbanHeat!$B$2:$B$1333,,0,)</f>
        <v>8.9320000000000004</v>
      </c>
      <c r="AS1203" s="25">
        <f>_xlfn.XLOOKUP($C1203,TNC_Loading!$A$2:$A$1332,TNC_Loading!B$2:B$1332,,0,)</f>
        <v>4.1929999999999996</v>
      </c>
      <c r="AT1203" s="25">
        <f>_xlfn.XLOOKUP($C1203,TNC_Loading!$A$2:$A$1332,TNC_Loading!C$2:C$1332,,0,)</f>
        <v>0.01</v>
      </c>
      <c r="AU1203" s="25">
        <f>_xlfn.XLOOKUP($C1203,TNC_Loading!$A$2:$A$1332,TNC_Loading!D$2:D$1332,,0,)</f>
        <v>0.95899999999999996</v>
      </c>
      <c r="AV1203" s="25">
        <f>_xlfn.XLOOKUP($C1203,TNC_Loading!$A$2:$A$1332,TNC_Loading!E$2:E$1332,,0,)</f>
        <v>0.84599999999999997</v>
      </c>
      <c r="AW1203" s="25">
        <f>_xlfn.XLOOKUP($C1203,TNC_Loading!$A$2:$A$1332,TNC_Loading!F$2:F$1332,,0,)</f>
        <v>72.305000000000007</v>
      </c>
      <c r="AX1203">
        <f>_xlfn.XLOOKUP(C1203,BIBI!$D$2:$D$1332,BIBI!$F$2:$F$1332,,0,)</f>
        <v>0</v>
      </c>
      <c r="AY1203">
        <f>_xlfn.XLOOKUP(C1203,FacilityCounts!$A$3:$A$1333,FacilityCounts!$B$3:$B$1333,,0,)</f>
        <v>0</v>
      </c>
      <c r="AZ1203">
        <f>_xlfn.XLOOKUP(C1203,FacilityCounts!$D$3:$D$1333,FacilityCounts!$E$3:$E$1333,,0,)</f>
        <v>0</v>
      </c>
      <c r="BA1203">
        <f>_xlfn.XLOOKUP(C1203,FacilityCounts!$G$3:$G$1333,FacilityCounts!$H$3:$H$1333,,0,)</f>
        <v>0</v>
      </c>
      <c r="BB1203">
        <f>IFERROR(_xlfn.XLOOKUP(C1203,'DA to P Sensitive Lakes'!$P$2:$P$44,'DA to P Sensitive Lakes'!$Q$2:$Q$44,,0,),0)</f>
        <v>0</v>
      </c>
      <c r="BC1203" s="25">
        <f>_xlfn.XLOOKUP(C1203,'Historic Runoff (mm)'!$A$2:$A$1332,'Historic Runoff (mm)'!$B$2:$B$1332,,0,)</f>
        <v>384.42599999999999</v>
      </c>
      <c r="BD1203">
        <f>_xlfn.XLOOKUP(C1203,DrainageComplaint!$A$2:$A$1332,DrainageComplaint!$B$2:$B$1332,,0,)</f>
        <v>0</v>
      </c>
      <c r="BE1203">
        <f>_xlfn.XLOOKUP(C1203,PAD_Area!$G$2:$G$1332,PAD_Area!$H$2:$H$1332,,0,)</f>
        <v>0.70980119286105037</v>
      </c>
    </row>
    <row r="1204" spans="1:57" x14ac:dyDescent="0.2">
      <c r="A1204" s="2">
        <v>1201</v>
      </c>
      <c r="B1204" s="2">
        <v>1202</v>
      </c>
      <c r="C1204" s="20">
        <v>1501780</v>
      </c>
      <c r="D1204" s="3" t="s">
        <v>1142</v>
      </c>
      <c r="E1204" s="3" t="s">
        <v>1017</v>
      </c>
      <c r="F1204" s="3">
        <v>3527.9569999999999</v>
      </c>
      <c r="G1204" s="3">
        <v>70503.224579100002</v>
      </c>
      <c r="H1204" s="3">
        <v>153677174.57300001</v>
      </c>
      <c r="I1204" s="2">
        <v>2</v>
      </c>
      <c r="J1204" s="2">
        <v>2</v>
      </c>
      <c r="K1204" s="2">
        <v>0</v>
      </c>
      <c r="L1204" s="2">
        <v>1</v>
      </c>
      <c r="M1204" s="3">
        <v>39808.69921875</v>
      </c>
      <c r="N1204" s="2">
        <f>_xlfn.XLOOKUP(C1204,Shellfish_Presence!$E$3:$E$1333,Shellfish_Presence!$G$3:$G$1333,,0,)</f>
        <v>0</v>
      </c>
      <c r="O1204" s="3">
        <v>0</v>
      </c>
      <c r="P1204" s="3">
        <v>0</v>
      </c>
      <c r="Q1204" s="2">
        <v>17</v>
      </c>
      <c r="R1204" s="3">
        <v>1</v>
      </c>
      <c r="S1204" s="3">
        <v>0</v>
      </c>
      <c r="T1204" s="3">
        <v>0</v>
      </c>
      <c r="U1204" s="3">
        <v>0</v>
      </c>
      <c r="V1204" s="2">
        <v>0</v>
      </c>
      <c r="W1204" s="3" t="str">
        <f t="shared" si="36"/>
        <v/>
      </c>
      <c r="X1204" t="str">
        <f t="shared" si="37"/>
        <v/>
      </c>
      <c r="Y1204">
        <f>IFERROR(INDEX('Parcel Year'!$N$3:$N$1175,MATCH(KC_SPS_SubbasinAttributes!C1204,'Parcel Year'!$M$3:$M$1175,0)),0)</f>
        <v>0</v>
      </c>
      <c r="Z1204">
        <f>INDEX(Imperviousness!$B$2:$B$1332,MATCH(KC_SPS_SubbasinAttributes!C1204,Imperviousness!$A$2:$A$1332,0))</f>
        <v>0</v>
      </c>
      <c r="AA1204">
        <f>INDEX('Flow Duration Index'!$B$2:$B$1332,MATCH(KC_SPS_SubbasinAttributes!C1204,'Flow Duration Index'!$A$2:$A$1332,0))</f>
        <v>2.3530000000000002</v>
      </c>
      <c r="AB1204">
        <f>INDEX(Opportunity_Index!$G$2:$G$1333,MATCH(KC_SPS_SubbasinAttributes!C1204,Opportunity_Index!$F$2:$F$1333,0))</f>
        <v>1.5599999999999999E-2</v>
      </c>
      <c r="AC1204">
        <f>INDEX(Traffic!$B$2:$B$1332,MATCH(KC_SPS_SubbasinAttributes!C1204,Traffic!$A$2:$A$1332,0))</f>
        <v>0</v>
      </c>
      <c r="AD1204">
        <f>INDEX(EquityScore!$F$3:$F$1334,MATCH(KC_SPS_SubbasinAttributes!C1204,EquityScore!$E$3:$E$1334,0))</f>
        <v>1.6666666699999999</v>
      </c>
      <c r="AE1204" t="str">
        <f>IFERROR(INDEX(PavementCondition!$E$2:$E$669,MATCH(KC_SPS_SubbasinAttributes!C1204,PavementCondition!$D$2:$D$669,0)),"N/A")</f>
        <v>N/A</v>
      </c>
      <c r="AF1204">
        <f>INDEX(SpawnerMortality!$E$2:$E$1331,MATCH(KC_SPS_SubbasinAttributes!C1204,SpawnerMortality!$D$2:$D$1331,0))</f>
        <v>2.6711568500000001E-2</v>
      </c>
      <c r="AG1204" s="25" t="str">
        <f>IFERROR(_xlfn.XLOOKUP($C1204,WQBE_Loading!$C$4:$C$3072,WQBE_Loading!G$4:G$3072,,0,),"")</f>
        <v/>
      </c>
      <c r="AH1204" s="25" t="str">
        <f>IFERROR(_xlfn.XLOOKUP($C1204,WQBE_Loading!$C$4:$C$3072,WQBE_Loading!H$4:H$3072,,0,),"")</f>
        <v/>
      </c>
      <c r="AI1204" s="25" t="str">
        <f>IFERROR(_xlfn.XLOOKUP($C1204,WQBE_Loading!$C$4:$C$3072,WQBE_Loading!I$4:I$3072,,0,),"")</f>
        <v/>
      </c>
      <c r="AJ1204" s="25" t="str">
        <f>IFERROR(_xlfn.XLOOKUP($C1204,WQBE_Loading!$C$4:$C$3072,WQBE_Loading!J$4:J$3072,,0,),"")</f>
        <v/>
      </c>
      <c r="AK1204" s="25" t="str">
        <f>IFERROR(_xlfn.XLOOKUP($C1204,WQBE_Loading!$C$4:$C$3072,WQBE_Loading!K$4:K$3072,,0,),"")</f>
        <v/>
      </c>
      <c r="AL1204" s="25" t="str">
        <f>IFERROR(_xlfn.XLOOKUP($C1204,WQBE_Loading!$C$4:$C$3072,WQBE_Loading!L$4:L$3072,,0,),"")</f>
        <v/>
      </c>
      <c r="AM1204" s="25" t="str">
        <f>IFERROR(_xlfn.XLOOKUP($C1204,WQBE_Loading!$C$4:$C$3072,WQBE_Loading!M$4:M$3072,,0,),"")</f>
        <v/>
      </c>
      <c r="AN1204" s="25" t="str">
        <f>IFERROR(_xlfn.XLOOKUP($C1204,WQBE_Loading!$C$4:$C$3072,WQBE_Loading!N$4:N$3072,,0,),"")</f>
        <v/>
      </c>
      <c r="AO1204" s="25" t="str">
        <f>IFERROR(_xlfn.XLOOKUP($C1204,WQBE_Loading!$C$4:$C$3072,WQBE_Loading!O$4:O$3072,,0,),"")</f>
        <v/>
      </c>
      <c r="AP1204" s="25" t="str">
        <f>IFERROR(_xlfn.XLOOKUP($C1204,WQBE_Loading!$C$4:$C$3072,WQBE_Loading!P$4:P$3072,,0,),"")</f>
        <v/>
      </c>
      <c r="AQ1204" s="13" t="str">
        <f>IFERROR(_xlfn.XLOOKUP($C1204,WQBE_Loading!$C$4:$C$3072,WQBE_Loading!Q$4:Q$3072,,0,),"")</f>
        <v/>
      </c>
      <c r="AR1204">
        <f>_xlfn.XLOOKUP(C1204,UrbanHeat!$A$2:$A$1333,UrbanHeat!$B$2:$B$1333,,0,)</f>
        <v>10.983000000000001</v>
      </c>
      <c r="AS1204" s="25">
        <f>_xlfn.XLOOKUP($C1204,TNC_Loading!$A$2:$A$1332,TNC_Loading!B$2:B$1332,,0,)</f>
        <v>4.0250000000000004</v>
      </c>
      <c r="AT1204" s="25">
        <f>_xlfn.XLOOKUP($C1204,TNC_Loading!$A$2:$A$1332,TNC_Loading!C$2:C$1332,,0,)</f>
        <v>2.8000000000000001E-2</v>
      </c>
      <c r="AU1204" s="25">
        <f>_xlfn.XLOOKUP($C1204,TNC_Loading!$A$2:$A$1332,TNC_Loading!D$2:D$1332,,0,)</f>
        <v>1.091</v>
      </c>
      <c r="AV1204" s="25">
        <f>_xlfn.XLOOKUP($C1204,TNC_Loading!$A$2:$A$1332,TNC_Loading!E$2:E$1332,,0,)</f>
        <v>1.341</v>
      </c>
      <c r="AW1204" s="25">
        <f>_xlfn.XLOOKUP($C1204,TNC_Loading!$A$2:$A$1332,TNC_Loading!F$2:F$1332,,0,)</f>
        <v>74.305000000000007</v>
      </c>
      <c r="AX1204">
        <f>_xlfn.XLOOKUP(C1204,BIBI!$D$2:$D$1332,BIBI!$F$2:$F$1332,,0,)</f>
        <v>0</v>
      </c>
      <c r="AY1204">
        <f>_xlfn.XLOOKUP(C1204,FacilityCounts!$A$3:$A$1333,FacilityCounts!$B$3:$B$1333,,0,)</f>
        <v>0</v>
      </c>
      <c r="AZ1204">
        <f>_xlfn.XLOOKUP(C1204,FacilityCounts!$D$3:$D$1333,FacilityCounts!$E$3:$E$1333,,0,)</f>
        <v>0</v>
      </c>
      <c r="BA1204">
        <f>_xlfn.XLOOKUP(C1204,FacilityCounts!$G$3:$G$1333,FacilityCounts!$H$3:$H$1333,,0,)</f>
        <v>0</v>
      </c>
      <c r="BB1204">
        <f>IFERROR(_xlfn.XLOOKUP(C1204,'DA to P Sensitive Lakes'!$P$2:$P$44,'DA to P Sensitive Lakes'!$Q$2:$Q$44,,0,),0)</f>
        <v>0</v>
      </c>
      <c r="BC1204" s="25">
        <f>_xlfn.XLOOKUP(C1204,'Historic Runoff (mm)'!$A$2:$A$1332,'Historic Runoff (mm)'!$B$2:$B$1332,,0,)</f>
        <v>366.67</v>
      </c>
      <c r="BD1204">
        <f>_xlfn.XLOOKUP(C1204,DrainageComplaint!$A$2:$A$1332,DrainageComplaint!$B$2:$B$1332,,0,)</f>
        <v>0</v>
      </c>
      <c r="BE1204">
        <f>_xlfn.XLOOKUP(C1204,PAD_Area!$G$2:$G$1332,PAD_Area!$H$2:$H$1332,,0,)</f>
        <v>2.004539966583252E-2</v>
      </c>
    </row>
    <row r="1205" spans="1:57" x14ac:dyDescent="0.2">
      <c r="A1205" s="2">
        <v>1202</v>
      </c>
      <c r="B1205" s="2">
        <v>1203</v>
      </c>
      <c r="C1205" s="20">
        <v>1501790</v>
      </c>
      <c r="D1205" s="3" t="s">
        <v>1140</v>
      </c>
      <c r="E1205" s="3" t="s">
        <v>1017</v>
      </c>
      <c r="F1205" s="3">
        <v>821.48099999999999</v>
      </c>
      <c r="G1205" s="3">
        <v>36445.0068082</v>
      </c>
      <c r="H1205" s="3">
        <v>35783568.633500002</v>
      </c>
      <c r="I1205" s="2">
        <v>0</v>
      </c>
      <c r="J1205" s="2">
        <v>2</v>
      </c>
      <c r="K1205" s="2">
        <v>0</v>
      </c>
      <c r="L1205" s="2">
        <v>2</v>
      </c>
      <c r="M1205" s="3">
        <v>1465.8499755859375</v>
      </c>
      <c r="N1205" s="2">
        <f>_xlfn.XLOOKUP(C1205,Shellfish_Presence!$E$3:$E$1333,Shellfish_Presence!$G$3:$G$1333,,0,)</f>
        <v>0</v>
      </c>
      <c r="O1205" s="3">
        <v>0</v>
      </c>
      <c r="P1205" s="3">
        <v>0</v>
      </c>
      <c r="Q1205" s="2">
        <v>1</v>
      </c>
      <c r="R1205" s="3">
        <v>1</v>
      </c>
      <c r="S1205" s="3">
        <v>0</v>
      </c>
      <c r="T1205" s="3">
        <v>0</v>
      </c>
      <c r="U1205" s="3">
        <v>0</v>
      </c>
      <c r="V1205" s="2">
        <v>0</v>
      </c>
      <c r="W1205" s="3" t="str">
        <f t="shared" si="36"/>
        <v/>
      </c>
      <c r="X1205" t="str">
        <f t="shared" si="37"/>
        <v/>
      </c>
      <c r="Y1205">
        <f>IFERROR(INDEX('Parcel Year'!$N$3:$N$1175,MATCH(KC_SPS_SubbasinAttributes!C1205,'Parcel Year'!$M$3:$M$1175,0)),0)</f>
        <v>4.248100146651268E-2</v>
      </c>
      <c r="Z1205">
        <f>INDEX(Imperviousness!$B$2:$B$1332,MATCH(KC_SPS_SubbasinAttributes!C1205,Imperviousness!$A$2:$A$1332,0))</f>
        <v>6.0000000000000001E-3</v>
      </c>
      <c r="AA1205">
        <f>INDEX('Flow Duration Index'!$B$2:$B$1332,MATCH(KC_SPS_SubbasinAttributes!C1205,'Flow Duration Index'!$A$2:$A$1332,0))</f>
        <v>2.0529999999999999</v>
      </c>
      <c r="AB1205">
        <f>INDEX(Opportunity_Index!$G$2:$G$1333,MATCH(KC_SPS_SubbasinAttributes!C1205,Opportunity_Index!$F$2:$F$1333,0))</f>
        <v>1.5599999999999999E-2</v>
      </c>
      <c r="AC1205">
        <f>INDEX(Traffic!$B$2:$B$1332,MATCH(KC_SPS_SubbasinAttributes!C1205,Traffic!$A$2:$A$1332,0))</f>
        <v>13.484999999999999</v>
      </c>
      <c r="AD1205">
        <f>INDEX(EquityScore!$F$3:$F$1334,MATCH(KC_SPS_SubbasinAttributes!C1205,EquityScore!$E$3:$E$1334,0))</f>
        <v>1.6666666699999999</v>
      </c>
      <c r="AE1205" t="str">
        <f>IFERROR(INDEX(PavementCondition!$E$2:$E$669,MATCH(KC_SPS_SubbasinAttributes!C1205,PavementCondition!$D$2:$D$669,0)),"N/A")</f>
        <v>N/A</v>
      </c>
      <c r="AF1205">
        <f>INDEX(SpawnerMortality!$E$2:$E$1331,MATCH(KC_SPS_SubbasinAttributes!C1205,SpawnerMortality!$D$2:$D$1331,0))</f>
        <v>0.10054581200000001</v>
      </c>
      <c r="AG1205" s="25" t="str">
        <f>IFERROR(_xlfn.XLOOKUP($C1205,WQBE_Loading!$C$4:$C$3072,WQBE_Loading!G$4:G$3072,,0,),"")</f>
        <v/>
      </c>
      <c r="AH1205" s="25" t="str">
        <f>IFERROR(_xlfn.XLOOKUP($C1205,WQBE_Loading!$C$4:$C$3072,WQBE_Loading!H$4:H$3072,,0,),"")</f>
        <v/>
      </c>
      <c r="AI1205" s="25" t="str">
        <f>IFERROR(_xlfn.XLOOKUP($C1205,WQBE_Loading!$C$4:$C$3072,WQBE_Loading!I$4:I$3072,,0,),"")</f>
        <v/>
      </c>
      <c r="AJ1205" s="25" t="str">
        <f>IFERROR(_xlfn.XLOOKUP($C1205,WQBE_Loading!$C$4:$C$3072,WQBE_Loading!J$4:J$3072,,0,),"")</f>
        <v/>
      </c>
      <c r="AK1205" s="25" t="str">
        <f>IFERROR(_xlfn.XLOOKUP($C1205,WQBE_Loading!$C$4:$C$3072,WQBE_Loading!K$4:K$3072,,0,),"")</f>
        <v/>
      </c>
      <c r="AL1205" s="25" t="str">
        <f>IFERROR(_xlfn.XLOOKUP($C1205,WQBE_Loading!$C$4:$C$3072,WQBE_Loading!L$4:L$3072,,0,),"")</f>
        <v/>
      </c>
      <c r="AM1205" s="25" t="str">
        <f>IFERROR(_xlfn.XLOOKUP($C1205,WQBE_Loading!$C$4:$C$3072,WQBE_Loading!M$4:M$3072,,0,),"")</f>
        <v/>
      </c>
      <c r="AN1205" s="25" t="str">
        <f>IFERROR(_xlfn.XLOOKUP($C1205,WQBE_Loading!$C$4:$C$3072,WQBE_Loading!N$4:N$3072,,0,),"")</f>
        <v/>
      </c>
      <c r="AO1205" s="25" t="str">
        <f>IFERROR(_xlfn.XLOOKUP($C1205,WQBE_Loading!$C$4:$C$3072,WQBE_Loading!O$4:O$3072,,0,),"")</f>
        <v/>
      </c>
      <c r="AP1205" s="25" t="str">
        <f>IFERROR(_xlfn.XLOOKUP($C1205,WQBE_Loading!$C$4:$C$3072,WQBE_Loading!P$4:P$3072,,0,),"")</f>
        <v/>
      </c>
      <c r="AQ1205" s="13" t="str">
        <f>IFERROR(_xlfn.XLOOKUP($C1205,WQBE_Loading!$C$4:$C$3072,WQBE_Loading!Q$4:Q$3072,,0,),"")</f>
        <v/>
      </c>
      <c r="AR1205">
        <f>_xlfn.XLOOKUP(C1205,UrbanHeat!$A$2:$A$1333,UrbanHeat!$B$2:$B$1333,,0,)</f>
        <v>10.586</v>
      </c>
      <c r="AS1205" s="25">
        <f>_xlfn.XLOOKUP($C1205,TNC_Loading!$A$2:$A$1332,TNC_Loading!B$2:B$1332,,0,)</f>
        <v>1.5269999999999999</v>
      </c>
      <c r="AT1205" s="25">
        <f>_xlfn.XLOOKUP($C1205,TNC_Loading!$A$2:$A$1332,TNC_Loading!C$2:C$1332,,0,)</f>
        <v>4.3999999999999997E-2</v>
      </c>
      <c r="AU1205" s="25">
        <f>_xlfn.XLOOKUP($C1205,TNC_Loading!$A$2:$A$1332,TNC_Loading!D$2:D$1332,,0,)</f>
        <v>0.81399999999999995</v>
      </c>
      <c r="AV1205" s="25">
        <f>_xlfn.XLOOKUP($C1205,TNC_Loading!$A$2:$A$1332,TNC_Loading!E$2:E$1332,,0,)</f>
        <v>1.1200000000000001</v>
      </c>
      <c r="AW1205" s="25">
        <f>_xlfn.XLOOKUP($C1205,TNC_Loading!$A$2:$A$1332,TNC_Loading!F$2:F$1332,,0,)</f>
        <v>26.596</v>
      </c>
      <c r="AX1205">
        <f>_xlfn.XLOOKUP(C1205,BIBI!$D$2:$D$1332,BIBI!$F$2:$F$1332,,0,)</f>
        <v>0</v>
      </c>
      <c r="AY1205">
        <f>_xlfn.XLOOKUP(C1205,FacilityCounts!$A$3:$A$1333,FacilityCounts!$B$3:$B$1333,,0,)</f>
        <v>1</v>
      </c>
      <c r="AZ1205">
        <f>_xlfn.XLOOKUP(C1205,FacilityCounts!$D$3:$D$1333,FacilityCounts!$E$3:$E$1333,,0,)</f>
        <v>0</v>
      </c>
      <c r="BA1205">
        <f>_xlfn.XLOOKUP(C1205,FacilityCounts!$G$3:$G$1333,FacilityCounts!$H$3:$H$1333,,0,)</f>
        <v>0</v>
      </c>
      <c r="BB1205">
        <f>IFERROR(_xlfn.XLOOKUP(C1205,'DA to P Sensitive Lakes'!$P$2:$P$44,'DA to P Sensitive Lakes'!$Q$2:$Q$44,,0,),0)</f>
        <v>0</v>
      </c>
      <c r="BC1205" s="25">
        <f>_xlfn.XLOOKUP(C1205,'Historic Runoff (mm)'!$A$2:$A$1332,'Historic Runoff (mm)'!$B$2:$B$1332,,0,)</f>
        <v>138.63</v>
      </c>
      <c r="BD1205">
        <f>_xlfn.XLOOKUP(C1205,DrainageComplaint!$A$2:$A$1332,DrainageComplaint!$B$2:$B$1332,,0,)</f>
        <v>0</v>
      </c>
      <c r="BE1205">
        <f>_xlfn.XLOOKUP(C1205,PAD_Area!$G$2:$G$1332,PAD_Area!$H$2:$H$1332,,0,)</f>
        <v>0</v>
      </c>
    </row>
    <row r="1206" spans="1:57" x14ac:dyDescent="0.2">
      <c r="A1206" s="2">
        <v>1203</v>
      </c>
      <c r="B1206" s="2">
        <v>1204</v>
      </c>
      <c r="C1206" s="20">
        <v>1501800</v>
      </c>
      <c r="D1206" s="3" t="s">
        <v>1140</v>
      </c>
      <c r="E1206" s="3" t="s">
        <v>1017</v>
      </c>
      <c r="F1206" s="3">
        <v>2184.4780000000001</v>
      </c>
      <c r="G1206" s="3">
        <v>56844.337757300003</v>
      </c>
      <c r="H1206" s="3">
        <v>95155462.6822</v>
      </c>
      <c r="I1206" s="2">
        <v>0</v>
      </c>
      <c r="J1206" s="2">
        <v>2</v>
      </c>
      <c r="K1206" s="2">
        <v>0</v>
      </c>
      <c r="L1206" s="2">
        <v>2</v>
      </c>
      <c r="M1206" s="3">
        <v>20605.5</v>
      </c>
      <c r="N1206" s="2">
        <f>_xlfn.XLOOKUP(C1206,Shellfish_Presence!$E$3:$E$1333,Shellfish_Presence!$G$3:$G$1333,,0,)</f>
        <v>0</v>
      </c>
      <c r="O1206" s="3">
        <v>0</v>
      </c>
      <c r="P1206" s="3">
        <v>0</v>
      </c>
      <c r="Q1206" s="2">
        <v>10</v>
      </c>
      <c r="R1206" s="3">
        <v>1</v>
      </c>
      <c r="S1206" s="3">
        <v>0</v>
      </c>
      <c r="T1206" s="3">
        <v>3283.330078125</v>
      </c>
      <c r="U1206" s="3">
        <v>0</v>
      </c>
      <c r="V1206" s="2">
        <v>0</v>
      </c>
      <c r="W1206" s="3">
        <f t="shared" si="36"/>
        <v>0</v>
      </c>
      <c r="X1206">
        <f t="shared" si="37"/>
        <v>0</v>
      </c>
      <c r="Y1206">
        <f>IFERROR(INDEX('Parcel Year'!$N$3:$N$1175,MATCH(KC_SPS_SubbasinAttributes!C1206,'Parcel Year'!$M$3:$M$1175,0)),0)</f>
        <v>0</v>
      </c>
      <c r="Z1206">
        <f>INDEX(Imperviousness!$B$2:$B$1332,MATCH(KC_SPS_SubbasinAttributes!C1206,Imperviousness!$A$2:$A$1332,0))</f>
        <v>3.0000000000000001E-3</v>
      </c>
      <c r="AA1206">
        <f>INDEX('Flow Duration Index'!$B$2:$B$1332,MATCH(KC_SPS_SubbasinAttributes!C1206,'Flow Duration Index'!$A$2:$A$1332,0))</f>
        <v>1.7929999999999999</v>
      </c>
      <c r="AB1206">
        <f>INDEX(Opportunity_Index!$G$2:$G$1333,MATCH(KC_SPS_SubbasinAttributes!C1206,Opportunity_Index!$F$2:$F$1333,0))</f>
        <v>3.1199999999999999E-2</v>
      </c>
      <c r="AC1206">
        <f>INDEX(Traffic!$B$2:$B$1332,MATCH(KC_SPS_SubbasinAttributes!C1206,Traffic!$A$2:$A$1332,0))</f>
        <v>40.311999999999998</v>
      </c>
      <c r="AD1206">
        <f>INDEX(EquityScore!$F$3:$F$1334,MATCH(KC_SPS_SubbasinAttributes!C1206,EquityScore!$E$3:$E$1334,0))</f>
        <v>1.6666666699999999</v>
      </c>
      <c r="AE1206">
        <f>IFERROR(INDEX(PavementCondition!$E$2:$E$669,MATCH(KC_SPS_SubbasinAttributes!C1206,PavementCondition!$D$2:$D$669,0)),"N/A")</f>
        <v>0</v>
      </c>
      <c r="AF1206">
        <f>INDEX(SpawnerMortality!$E$2:$E$1331,MATCH(KC_SPS_SubbasinAttributes!C1206,SpawnerMortality!$D$2:$D$1331,0))</f>
        <v>5.5466574999999997E-2</v>
      </c>
      <c r="AG1206" s="25" t="str">
        <f>IFERROR(_xlfn.XLOOKUP($C1206,WQBE_Loading!$C$4:$C$3072,WQBE_Loading!G$4:G$3072,,0,),"")</f>
        <v/>
      </c>
      <c r="AH1206" s="25" t="str">
        <f>IFERROR(_xlfn.XLOOKUP($C1206,WQBE_Loading!$C$4:$C$3072,WQBE_Loading!H$4:H$3072,,0,),"")</f>
        <v/>
      </c>
      <c r="AI1206" s="25" t="str">
        <f>IFERROR(_xlfn.XLOOKUP($C1206,WQBE_Loading!$C$4:$C$3072,WQBE_Loading!I$4:I$3072,,0,),"")</f>
        <v/>
      </c>
      <c r="AJ1206" s="25" t="str">
        <f>IFERROR(_xlfn.XLOOKUP($C1206,WQBE_Loading!$C$4:$C$3072,WQBE_Loading!J$4:J$3072,,0,),"")</f>
        <v/>
      </c>
      <c r="AK1206" s="25" t="str">
        <f>IFERROR(_xlfn.XLOOKUP($C1206,WQBE_Loading!$C$4:$C$3072,WQBE_Loading!K$4:K$3072,,0,),"")</f>
        <v/>
      </c>
      <c r="AL1206" s="25" t="str">
        <f>IFERROR(_xlfn.XLOOKUP($C1206,WQBE_Loading!$C$4:$C$3072,WQBE_Loading!L$4:L$3072,,0,),"")</f>
        <v/>
      </c>
      <c r="AM1206" s="25" t="str">
        <f>IFERROR(_xlfn.XLOOKUP($C1206,WQBE_Loading!$C$4:$C$3072,WQBE_Loading!M$4:M$3072,,0,),"")</f>
        <v/>
      </c>
      <c r="AN1206" s="25" t="str">
        <f>IFERROR(_xlfn.XLOOKUP($C1206,WQBE_Loading!$C$4:$C$3072,WQBE_Loading!N$4:N$3072,,0,),"")</f>
        <v/>
      </c>
      <c r="AO1206" s="25" t="str">
        <f>IFERROR(_xlfn.XLOOKUP($C1206,WQBE_Loading!$C$4:$C$3072,WQBE_Loading!O$4:O$3072,,0,),"")</f>
        <v/>
      </c>
      <c r="AP1206" s="25" t="str">
        <f>IFERROR(_xlfn.XLOOKUP($C1206,WQBE_Loading!$C$4:$C$3072,WQBE_Loading!P$4:P$3072,,0,),"")</f>
        <v/>
      </c>
      <c r="AQ1206" s="13" t="str">
        <f>IFERROR(_xlfn.XLOOKUP($C1206,WQBE_Loading!$C$4:$C$3072,WQBE_Loading!Q$4:Q$3072,,0,),"")</f>
        <v/>
      </c>
      <c r="AR1206">
        <f>_xlfn.XLOOKUP(C1206,UrbanHeat!$A$2:$A$1333,UrbanHeat!$B$2:$B$1333,,0,)</f>
        <v>10.305</v>
      </c>
      <c r="AS1206" s="25">
        <f>_xlfn.XLOOKUP($C1206,TNC_Loading!$A$2:$A$1332,TNC_Loading!B$2:B$1332,,0,)</f>
        <v>1.0109999999999999</v>
      </c>
      <c r="AT1206" s="25">
        <f>_xlfn.XLOOKUP($C1206,TNC_Loading!$A$2:$A$1332,TNC_Loading!C$2:C$1332,,0,)</f>
        <v>2.5000000000000001E-2</v>
      </c>
      <c r="AU1206" s="25">
        <f>_xlfn.XLOOKUP($C1206,TNC_Loading!$A$2:$A$1332,TNC_Loading!D$2:D$1332,,0,)</f>
        <v>0.38800000000000001</v>
      </c>
      <c r="AV1206" s="25">
        <f>_xlfn.XLOOKUP($C1206,TNC_Loading!$A$2:$A$1332,TNC_Loading!E$2:E$1332,,0,)</f>
        <v>0.68100000000000005</v>
      </c>
      <c r="AW1206" s="25">
        <f>_xlfn.XLOOKUP($C1206,TNC_Loading!$A$2:$A$1332,TNC_Loading!F$2:F$1332,,0,)</f>
        <v>17.256</v>
      </c>
      <c r="AX1206">
        <f>_xlfn.XLOOKUP(C1206,BIBI!$D$2:$D$1332,BIBI!$F$2:$F$1332,,0,)</f>
        <v>56.4</v>
      </c>
      <c r="AY1206">
        <f>_xlfn.XLOOKUP(C1206,FacilityCounts!$A$3:$A$1333,FacilityCounts!$B$3:$B$1333,,0,)</f>
        <v>3</v>
      </c>
      <c r="AZ1206">
        <f>_xlfn.XLOOKUP(C1206,FacilityCounts!$D$3:$D$1333,FacilityCounts!$E$3:$E$1333,,0,)</f>
        <v>0</v>
      </c>
      <c r="BA1206">
        <f>_xlfn.XLOOKUP(C1206,FacilityCounts!$G$3:$G$1333,FacilityCounts!$H$3:$H$1333,,0,)</f>
        <v>0</v>
      </c>
      <c r="BB1206">
        <f>IFERROR(_xlfn.XLOOKUP(C1206,'DA to P Sensitive Lakes'!$P$2:$P$44,'DA to P Sensitive Lakes'!$Q$2:$Q$44,,0,),0)</f>
        <v>0</v>
      </c>
      <c r="BC1206" s="25">
        <f>_xlfn.XLOOKUP(C1206,'Historic Runoff (mm)'!$A$2:$A$1332,'Historic Runoff (mm)'!$B$2:$B$1332,,0,)</f>
        <v>87.846000000000004</v>
      </c>
      <c r="BD1206">
        <f>_xlfn.XLOOKUP(C1206,DrainageComplaint!$A$2:$A$1332,DrainageComplaint!$B$2:$B$1332,,0,)</f>
        <v>0</v>
      </c>
      <c r="BE1206">
        <f>_xlfn.XLOOKUP(C1206,PAD_Area!$G$2:$G$1332,PAD_Area!$H$2:$H$1332,,0,)</f>
        <v>0</v>
      </c>
    </row>
    <row r="1207" spans="1:57" x14ac:dyDescent="0.2">
      <c r="A1207" s="2">
        <v>1204</v>
      </c>
      <c r="B1207" s="2">
        <v>1205</v>
      </c>
      <c r="C1207" s="20">
        <v>1501810</v>
      </c>
      <c r="D1207" s="3" t="s">
        <v>1147</v>
      </c>
      <c r="E1207" s="3" t="s">
        <v>1017</v>
      </c>
      <c r="F1207" s="3">
        <v>1505.5160000000001</v>
      </c>
      <c r="G1207" s="3">
        <v>45177.809237399997</v>
      </c>
      <c r="H1207" s="3">
        <v>65579998.5427</v>
      </c>
      <c r="I1207" s="2">
        <v>0</v>
      </c>
      <c r="J1207" s="2">
        <v>2</v>
      </c>
      <c r="K1207" s="2">
        <v>0</v>
      </c>
      <c r="L1207" s="2">
        <v>2</v>
      </c>
      <c r="M1207" s="3">
        <v>11210.7001953125</v>
      </c>
      <c r="N1207" s="2">
        <f>_xlfn.XLOOKUP(C1207,Shellfish_Presence!$E$3:$E$1333,Shellfish_Presence!$G$3:$G$1333,,0,)</f>
        <v>0</v>
      </c>
      <c r="O1207" s="3">
        <v>0</v>
      </c>
      <c r="P1207" s="3">
        <v>0</v>
      </c>
      <c r="Q1207" s="2">
        <v>5</v>
      </c>
      <c r="R1207" s="3">
        <v>1</v>
      </c>
      <c r="S1207" s="3">
        <v>0</v>
      </c>
      <c r="T1207" s="3">
        <v>12324.099609375</v>
      </c>
      <c r="U1207" s="3">
        <v>0</v>
      </c>
      <c r="V1207" s="2">
        <v>0</v>
      </c>
      <c r="W1207" s="3">
        <f t="shared" si="36"/>
        <v>0</v>
      </c>
      <c r="X1207">
        <f t="shared" si="37"/>
        <v>0</v>
      </c>
      <c r="Y1207">
        <f>IFERROR(INDEX('Parcel Year'!$N$3:$N$1175,MATCH(KC_SPS_SubbasinAttributes!C1207,'Parcel Year'!$M$3:$M$1175,0)),0)</f>
        <v>0</v>
      </c>
      <c r="Z1207">
        <f>INDEX(Imperviousness!$B$2:$B$1332,MATCH(KC_SPS_SubbasinAttributes!C1207,Imperviousness!$A$2:$A$1332,0))</f>
        <v>0</v>
      </c>
      <c r="AA1207">
        <f>INDEX('Flow Duration Index'!$B$2:$B$1332,MATCH(KC_SPS_SubbasinAttributes!C1207,'Flow Duration Index'!$A$2:$A$1332,0))</f>
        <v>1.536</v>
      </c>
      <c r="AB1207">
        <f>INDEX(Opportunity_Index!$G$2:$G$1333,MATCH(KC_SPS_SubbasinAttributes!C1207,Opportunity_Index!$F$2:$F$1333,0))</f>
        <v>3.1199999999999999E-2</v>
      </c>
      <c r="AC1207">
        <f>INDEX(Traffic!$B$2:$B$1332,MATCH(KC_SPS_SubbasinAttributes!C1207,Traffic!$A$2:$A$1332,0))</f>
        <v>28.544</v>
      </c>
      <c r="AD1207">
        <f>INDEX(EquityScore!$F$3:$F$1334,MATCH(KC_SPS_SubbasinAttributes!C1207,EquityScore!$E$3:$E$1334,0))</f>
        <v>1.6666666699999999</v>
      </c>
      <c r="AE1207">
        <f>IFERROR(INDEX(PavementCondition!$E$2:$E$669,MATCH(KC_SPS_SubbasinAttributes!C1207,PavementCondition!$D$2:$D$669,0)),"N/A")</f>
        <v>0</v>
      </c>
      <c r="AF1207">
        <f>INDEX(SpawnerMortality!$E$2:$E$1331,MATCH(KC_SPS_SubbasinAttributes!C1207,SpawnerMortality!$D$2:$D$1331,0))</f>
        <v>5.5466574999999997E-2</v>
      </c>
      <c r="AG1207" s="25" t="str">
        <f>IFERROR(_xlfn.XLOOKUP($C1207,WQBE_Loading!$C$4:$C$3072,WQBE_Loading!G$4:G$3072,,0,),"")</f>
        <v/>
      </c>
      <c r="AH1207" s="25" t="str">
        <f>IFERROR(_xlfn.XLOOKUP($C1207,WQBE_Loading!$C$4:$C$3072,WQBE_Loading!H$4:H$3072,,0,),"")</f>
        <v/>
      </c>
      <c r="AI1207" s="25" t="str">
        <f>IFERROR(_xlfn.XLOOKUP($C1207,WQBE_Loading!$C$4:$C$3072,WQBE_Loading!I$4:I$3072,,0,),"")</f>
        <v/>
      </c>
      <c r="AJ1207" s="25" t="str">
        <f>IFERROR(_xlfn.XLOOKUP($C1207,WQBE_Loading!$C$4:$C$3072,WQBE_Loading!J$4:J$3072,,0,),"")</f>
        <v/>
      </c>
      <c r="AK1207" s="25" t="str">
        <f>IFERROR(_xlfn.XLOOKUP($C1207,WQBE_Loading!$C$4:$C$3072,WQBE_Loading!K$4:K$3072,,0,),"")</f>
        <v/>
      </c>
      <c r="AL1207" s="25" t="str">
        <f>IFERROR(_xlfn.XLOOKUP($C1207,WQBE_Loading!$C$4:$C$3072,WQBE_Loading!L$4:L$3072,,0,),"")</f>
        <v/>
      </c>
      <c r="AM1207" s="25" t="str">
        <f>IFERROR(_xlfn.XLOOKUP($C1207,WQBE_Loading!$C$4:$C$3072,WQBE_Loading!M$4:M$3072,,0,),"")</f>
        <v/>
      </c>
      <c r="AN1207" s="25" t="str">
        <f>IFERROR(_xlfn.XLOOKUP($C1207,WQBE_Loading!$C$4:$C$3072,WQBE_Loading!N$4:N$3072,,0,),"")</f>
        <v/>
      </c>
      <c r="AO1207" s="25" t="str">
        <f>IFERROR(_xlfn.XLOOKUP($C1207,WQBE_Loading!$C$4:$C$3072,WQBE_Loading!O$4:O$3072,,0,),"")</f>
        <v/>
      </c>
      <c r="AP1207" s="25" t="str">
        <f>IFERROR(_xlfn.XLOOKUP($C1207,WQBE_Loading!$C$4:$C$3072,WQBE_Loading!P$4:P$3072,,0,),"")</f>
        <v/>
      </c>
      <c r="AQ1207" s="13" t="str">
        <f>IFERROR(_xlfn.XLOOKUP($C1207,WQBE_Loading!$C$4:$C$3072,WQBE_Loading!Q$4:Q$3072,,0,),"")</f>
        <v/>
      </c>
      <c r="AR1207">
        <f>_xlfn.XLOOKUP(C1207,UrbanHeat!$A$2:$A$1333,UrbanHeat!$B$2:$B$1333,,0,)</f>
        <v>9.16</v>
      </c>
      <c r="AS1207" s="25">
        <f>_xlfn.XLOOKUP($C1207,TNC_Loading!$A$2:$A$1332,TNC_Loading!B$2:B$1332,,0,)</f>
        <v>0.84399999999999997</v>
      </c>
      <c r="AT1207" s="25">
        <f>_xlfn.XLOOKUP($C1207,TNC_Loading!$A$2:$A$1332,TNC_Loading!C$2:C$1332,,0,)</f>
        <v>1.6E-2</v>
      </c>
      <c r="AU1207" s="25">
        <f>_xlfn.XLOOKUP($C1207,TNC_Loading!$A$2:$A$1332,TNC_Loading!D$2:D$1332,,0,)</f>
        <v>0.29499999999999998</v>
      </c>
      <c r="AV1207" s="25">
        <f>_xlfn.XLOOKUP($C1207,TNC_Loading!$A$2:$A$1332,TNC_Loading!E$2:E$1332,,0,)</f>
        <v>0.51100000000000001</v>
      </c>
      <c r="AW1207" s="25">
        <f>_xlfn.XLOOKUP($C1207,TNC_Loading!$A$2:$A$1332,TNC_Loading!F$2:F$1332,,0,)</f>
        <v>14.021000000000001</v>
      </c>
      <c r="AX1207">
        <f>_xlfn.XLOOKUP(C1207,BIBI!$D$2:$D$1332,BIBI!$F$2:$F$1332,,0,)</f>
        <v>0</v>
      </c>
      <c r="AY1207">
        <f>_xlfn.XLOOKUP(C1207,FacilityCounts!$A$3:$A$1333,FacilityCounts!$B$3:$B$1333,,0,)</f>
        <v>0</v>
      </c>
      <c r="AZ1207">
        <f>_xlfn.XLOOKUP(C1207,FacilityCounts!$D$3:$D$1333,FacilityCounts!$E$3:$E$1333,,0,)</f>
        <v>0</v>
      </c>
      <c r="BA1207">
        <f>_xlfn.XLOOKUP(C1207,FacilityCounts!$G$3:$G$1333,FacilityCounts!$H$3:$H$1333,,0,)</f>
        <v>0</v>
      </c>
      <c r="BB1207">
        <f>IFERROR(_xlfn.XLOOKUP(C1207,'DA to P Sensitive Lakes'!$P$2:$P$44,'DA to P Sensitive Lakes'!$Q$2:$Q$44,,0,),0)</f>
        <v>0</v>
      </c>
      <c r="BC1207" s="25">
        <f>_xlfn.XLOOKUP(C1207,'Historic Runoff (mm)'!$A$2:$A$1332,'Historic Runoff (mm)'!$B$2:$B$1332,,0,)</f>
        <v>69.275999999999996</v>
      </c>
      <c r="BD1207">
        <f>_xlfn.XLOOKUP(C1207,DrainageComplaint!$A$2:$A$1332,DrainageComplaint!$B$2:$B$1332,,0,)</f>
        <v>0</v>
      </c>
      <c r="BE1207">
        <f>_xlfn.XLOOKUP(C1207,PAD_Area!$G$2:$G$1332,PAD_Area!$H$2:$H$1332,,0,)</f>
        <v>0</v>
      </c>
    </row>
    <row r="1208" spans="1:57" x14ac:dyDescent="0.2">
      <c r="A1208" s="2">
        <v>1205</v>
      </c>
      <c r="B1208" s="2">
        <v>1206</v>
      </c>
      <c r="C1208" s="20">
        <v>1501820</v>
      </c>
      <c r="D1208" s="3" t="s">
        <v>1140</v>
      </c>
      <c r="E1208" s="3" t="s">
        <v>1017</v>
      </c>
      <c r="F1208" s="3">
        <v>594.79399999999998</v>
      </c>
      <c r="G1208" s="3">
        <v>32224.168140999998</v>
      </c>
      <c r="H1208" s="3">
        <v>25909131.6503</v>
      </c>
      <c r="I1208" s="2">
        <v>0</v>
      </c>
      <c r="J1208" s="2">
        <v>2</v>
      </c>
      <c r="K1208" s="2">
        <v>0</v>
      </c>
      <c r="L1208" s="2">
        <v>0</v>
      </c>
      <c r="M1208" s="3">
        <v>22975.400390625</v>
      </c>
      <c r="N1208" s="2">
        <f>_xlfn.XLOOKUP(C1208,Shellfish_Presence!$E$3:$E$1333,Shellfish_Presence!$G$3:$G$1333,,0,)</f>
        <v>0</v>
      </c>
      <c r="O1208" s="3">
        <v>0</v>
      </c>
      <c r="P1208" s="3">
        <v>0</v>
      </c>
      <c r="Q1208" s="2">
        <v>3</v>
      </c>
      <c r="R1208" s="3">
        <v>1</v>
      </c>
      <c r="S1208" s="3">
        <v>0</v>
      </c>
      <c r="T1208" s="3">
        <v>0</v>
      </c>
      <c r="U1208" s="3">
        <v>0</v>
      </c>
      <c r="V1208" s="2">
        <v>0</v>
      </c>
      <c r="W1208" s="3" t="str">
        <f t="shared" si="36"/>
        <v/>
      </c>
      <c r="X1208" t="str">
        <f t="shared" si="37"/>
        <v/>
      </c>
      <c r="Y1208">
        <f>IFERROR(INDEX('Parcel Year'!$N$3:$N$1175,MATCH(KC_SPS_SubbasinAttributes!C1208,'Parcel Year'!$M$3:$M$1175,0)),0)</f>
        <v>1.505110040307045E-2</v>
      </c>
      <c r="Z1208">
        <f>INDEX(Imperviousness!$B$2:$B$1332,MATCH(KC_SPS_SubbasinAttributes!C1208,Imperviousness!$A$2:$A$1332,0))</f>
        <v>6.0000000000000001E-3</v>
      </c>
      <c r="AA1208">
        <f>INDEX('Flow Duration Index'!$B$2:$B$1332,MATCH(KC_SPS_SubbasinAttributes!C1208,'Flow Duration Index'!$A$2:$A$1332,0))</f>
        <v>1.8740000000000001</v>
      </c>
      <c r="AB1208">
        <f>INDEX(Opportunity_Index!$G$2:$G$1333,MATCH(KC_SPS_SubbasinAttributes!C1208,Opportunity_Index!$F$2:$F$1333,0))</f>
        <v>1.5599999999999999E-2</v>
      </c>
      <c r="AC1208">
        <f>INDEX(Traffic!$B$2:$B$1332,MATCH(KC_SPS_SubbasinAttributes!C1208,Traffic!$A$2:$A$1332,0))</f>
        <v>0</v>
      </c>
      <c r="AD1208">
        <f>INDEX(EquityScore!$F$3:$F$1334,MATCH(KC_SPS_SubbasinAttributes!C1208,EquityScore!$E$3:$E$1334,0))</f>
        <v>1.6666666699999999</v>
      </c>
      <c r="AE1208" t="str">
        <f>IFERROR(INDEX(PavementCondition!$E$2:$E$669,MATCH(KC_SPS_SubbasinAttributes!C1208,PavementCondition!$D$2:$D$669,0)),"N/A")</f>
        <v>N/A</v>
      </c>
      <c r="AF1208">
        <f>INDEX(SpawnerMortality!$E$2:$E$1331,MATCH(KC_SPS_SubbasinAttributes!C1208,SpawnerMortality!$D$2:$D$1331,0))</f>
        <v>5.2803565999999996E-2</v>
      </c>
      <c r="AG1208" s="25" t="str">
        <f>IFERROR(_xlfn.XLOOKUP($C1208,WQBE_Loading!$C$4:$C$3072,WQBE_Loading!G$4:G$3072,,0,),"")</f>
        <v/>
      </c>
      <c r="AH1208" s="25" t="str">
        <f>IFERROR(_xlfn.XLOOKUP($C1208,WQBE_Loading!$C$4:$C$3072,WQBE_Loading!H$4:H$3072,,0,),"")</f>
        <v/>
      </c>
      <c r="AI1208" s="25" t="str">
        <f>IFERROR(_xlfn.XLOOKUP($C1208,WQBE_Loading!$C$4:$C$3072,WQBE_Loading!I$4:I$3072,,0,),"")</f>
        <v/>
      </c>
      <c r="AJ1208" s="25" t="str">
        <f>IFERROR(_xlfn.XLOOKUP($C1208,WQBE_Loading!$C$4:$C$3072,WQBE_Loading!J$4:J$3072,,0,),"")</f>
        <v/>
      </c>
      <c r="AK1208" s="25" t="str">
        <f>IFERROR(_xlfn.XLOOKUP($C1208,WQBE_Loading!$C$4:$C$3072,WQBE_Loading!K$4:K$3072,,0,),"")</f>
        <v/>
      </c>
      <c r="AL1208" s="25" t="str">
        <f>IFERROR(_xlfn.XLOOKUP($C1208,WQBE_Loading!$C$4:$C$3072,WQBE_Loading!L$4:L$3072,,0,),"")</f>
        <v/>
      </c>
      <c r="AM1208" s="25" t="str">
        <f>IFERROR(_xlfn.XLOOKUP($C1208,WQBE_Loading!$C$4:$C$3072,WQBE_Loading!M$4:M$3072,,0,),"")</f>
        <v/>
      </c>
      <c r="AN1208" s="25" t="str">
        <f>IFERROR(_xlfn.XLOOKUP($C1208,WQBE_Loading!$C$4:$C$3072,WQBE_Loading!N$4:N$3072,,0,),"")</f>
        <v/>
      </c>
      <c r="AO1208" s="25" t="str">
        <f>IFERROR(_xlfn.XLOOKUP($C1208,WQBE_Loading!$C$4:$C$3072,WQBE_Loading!O$4:O$3072,,0,),"")</f>
        <v/>
      </c>
      <c r="AP1208" s="25" t="str">
        <f>IFERROR(_xlfn.XLOOKUP($C1208,WQBE_Loading!$C$4:$C$3072,WQBE_Loading!P$4:P$3072,,0,),"")</f>
        <v/>
      </c>
      <c r="AQ1208" s="13" t="str">
        <f>IFERROR(_xlfn.XLOOKUP($C1208,WQBE_Loading!$C$4:$C$3072,WQBE_Loading!Q$4:Q$3072,,0,),"")</f>
        <v/>
      </c>
      <c r="AR1208">
        <f>_xlfn.XLOOKUP(C1208,UrbanHeat!$A$2:$A$1333,UrbanHeat!$B$2:$B$1333,,0,)</f>
        <v>10.279</v>
      </c>
      <c r="AS1208" s="25">
        <f>_xlfn.XLOOKUP($C1208,TNC_Loading!$A$2:$A$1332,TNC_Loading!B$2:B$1332,,0,)</f>
        <v>1.825</v>
      </c>
      <c r="AT1208" s="25">
        <f>_xlfn.XLOOKUP($C1208,TNC_Loading!$A$2:$A$1332,TNC_Loading!C$2:C$1332,,0,)</f>
        <v>4.3999999999999997E-2</v>
      </c>
      <c r="AU1208" s="25">
        <f>_xlfn.XLOOKUP($C1208,TNC_Loading!$A$2:$A$1332,TNC_Loading!D$2:D$1332,,0,)</f>
        <v>0.97899999999999998</v>
      </c>
      <c r="AV1208" s="25">
        <f>_xlfn.XLOOKUP($C1208,TNC_Loading!$A$2:$A$1332,TNC_Loading!E$2:E$1332,,0,)</f>
        <v>1.345</v>
      </c>
      <c r="AW1208" s="25">
        <f>_xlfn.XLOOKUP($C1208,TNC_Loading!$A$2:$A$1332,TNC_Loading!F$2:F$1332,,0,)</f>
        <v>30.123000000000001</v>
      </c>
      <c r="AX1208">
        <f>_xlfn.XLOOKUP(C1208,BIBI!$D$2:$D$1332,BIBI!$F$2:$F$1332,,0,)</f>
        <v>0</v>
      </c>
      <c r="AY1208">
        <f>_xlfn.XLOOKUP(C1208,FacilityCounts!$A$3:$A$1333,FacilityCounts!$B$3:$B$1333,,0,)</f>
        <v>2</v>
      </c>
      <c r="AZ1208">
        <f>_xlfn.XLOOKUP(C1208,FacilityCounts!$D$3:$D$1333,FacilityCounts!$E$3:$E$1333,,0,)</f>
        <v>0</v>
      </c>
      <c r="BA1208">
        <f>_xlfn.XLOOKUP(C1208,FacilityCounts!$G$3:$G$1333,FacilityCounts!$H$3:$H$1333,,0,)</f>
        <v>0</v>
      </c>
      <c r="BB1208">
        <f>IFERROR(_xlfn.XLOOKUP(C1208,'DA to P Sensitive Lakes'!$P$2:$P$44,'DA to P Sensitive Lakes'!$Q$2:$Q$44,,0,),0)</f>
        <v>0</v>
      </c>
      <c r="BC1208" s="25">
        <f>_xlfn.XLOOKUP(C1208,'Historic Runoff (mm)'!$A$2:$A$1332,'Historic Runoff (mm)'!$B$2:$B$1332,,0,)</f>
        <v>200.26300000000001</v>
      </c>
      <c r="BD1208">
        <f>_xlfn.XLOOKUP(C1208,DrainageComplaint!$A$2:$A$1332,DrainageComplaint!$B$2:$B$1332,,0,)</f>
        <v>0</v>
      </c>
      <c r="BE1208">
        <f>_xlfn.XLOOKUP(C1208,PAD_Area!$G$2:$G$1332,PAD_Area!$H$2:$H$1332,,0,)</f>
        <v>1.7358599230647087E-2</v>
      </c>
    </row>
    <row r="1209" spans="1:57" x14ac:dyDescent="0.2">
      <c r="A1209" s="2">
        <v>1206</v>
      </c>
      <c r="B1209" s="2">
        <v>1207</v>
      </c>
      <c r="C1209" s="20">
        <v>1501830</v>
      </c>
      <c r="D1209" s="3" t="s">
        <v>1148</v>
      </c>
      <c r="E1209" s="3" t="s">
        <v>1017</v>
      </c>
      <c r="F1209" s="3">
        <v>2966.819</v>
      </c>
      <c r="G1209" s="3">
        <v>85769.590491900002</v>
      </c>
      <c r="H1209" s="3">
        <v>129234120.229</v>
      </c>
      <c r="I1209" s="2">
        <v>0</v>
      </c>
      <c r="J1209" s="2">
        <v>2</v>
      </c>
      <c r="K1209" s="2">
        <v>1</v>
      </c>
      <c r="L1209" s="2">
        <v>0</v>
      </c>
      <c r="M1209" s="3">
        <v>9317.9697265625</v>
      </c>
      <c r="N1209" s="2">
        <f>_xlfn.XLOOKUP(C1209,Shellfish_Presence!$E$3:$E$1333,Shellfish_Presence!$G$3:$G$1333,,0,)</f>
        <v>0</v>
      </c>
      <c r="O1209" s="3">
        <v>0</v>
      </c>
      <c r="P1209" s="3">
        <v>0</v>
      </c>
      <c r="Q1209" s="2">
        <v>3</v>
      </c>
      <c r="R1209" s="3">
        <v>1</v>
      </c>
      <c r="S1209" s="3">
        <v>0</v>
      </c>
      <c r="T1209" s="3">
        <v>0</v>
      </c>
      <c r="U1209" s="3">
        <v>0</v>
      </c>
      <c r="V1209" s="2">
        <v>0</v>
      </c>
      <c r="W1209" s="3" t="str">
        <f t="shared" si="36"/>
        <v/>
      </c>
      <c r="X1209" t="str">
        <f t="shared" si="37"/>
        <v/>
      </c>
      <c r="Y1209">
        <f>IFERROR(INDEX('Parcel Year'!$N$3:$N$1175,MATCH(KC_SPS_SubbasinAttributes!C1209,'Parcel Year'!$M$3:$M$1175,0)),0)</f>
        <v>0.1269569993019104</v>
      </c>
      <c r="Z1209">
        <f>INDEX(Imperviousness!$B$2:$B$1332,MATCH(KC_SPS_SubbasinAttributes!C1209,Imperviousness!$A$2:$A$1332,0))</f>
        <v>2E-3</v>
      </c>
      <c r="AA1209">
        <f>INDEX('Flow Duration Index'!$B$2:$B$1332,MATCH(KC_SPS_SubbasinAttributes!C1209,'Flow Duration Index'!$A$2:$A$1332,0))</f>
        <v>1.7410000000000001</v>
      </c>
      <c r="AB1209">
        <f>INDEX(Opportunity_Index!$G$2:$G$1333,MATCH(KC_SPS_SubbasinAttributes!C1209,Opportunity_Index!$F$2:$F$1333,0))</f>
        <v>1.5599999999999999E-2</v>
      </c>
      <c r="AC1209">
        <f>INDEX(Traffic!$B$2:$B$1332,MATCH(KC_SPS_SubbasinAttributes!C1209,Traffic!$A$2:$A$1332,0))</f>
        <v>0</v>
      </c>
      <c r="AD1209">
        <f>INDEX(EquityScore!$F$3:$F$1334,MATCH(KC_SPS_SubbasinAttributes!C1209,EquityScore!$E$3:$E$1334,0))</f>
        <v>1.6666666699999999</v>
      </c>
      <c r="AE1209" t="str">
        <f>IFERROR(INDEX(PavementCondition!$E$2:$E$669,MATCH(KC_SPS_SubbasinAttributes!C1209,PavementCondition!$D$2:$D$669,0)),"N/A")</f>
        <v>N/A</v>
      </c>
      <c r="AF1209">
        <f>INDEX(SpawnerMortality!$E$2:$E$1331,MATCH(KC_SPS_SubbasinAttributes!C1209,SpawnerMortality!$D$2:$D$1331,0))</f>
        <v>3.1798579E-2</v>
      </c>
      <c r="AG1209" s="25" t="str">
        <f>IFERROR(_xlfn.XLOOKUP($C1209,WQBE_Loading!$C$4:$C$3072,WQBE_Loading!G$4:G$3072,,0,),"")</f>
        <v/>
      </c>
      <c r="AH1209" s="25" t="str">
        <f>IFERROR(_xlfn.XLOOKUP($C1209,WQBE_Loading!$C$4:$C$3072,WQBE_Loading!H$4:H$3072,,0,),"")</f>
        <v/>
      </c>
      <c r="AI1209" s="25" t="str">
        <f>IFERROR(_xlfn.XLOOKUP($C1209,WQBE_Loading!$C$4:$C$3072,WQBE_Loading!I$4:I$3072,,0,),"")</f>
        <v/>
      </c>
      <c r="AJ1209" s="25" t="str">
        <f>IFERROR(_xlfn.XLOOKUP($C1209,WQBE_Loading!$C$4:$C$3072,WQBE_Loading!J$4:J$3072,,0,),"")</f>
        <v/>
      </c>
      <c r="AK1209" s="25" t="str">
        <f>IFERROR(_xlfn.XLOOKUP($C1209,WQBE_Loading!$C$4:$C$3072,WQBE_Loading!K$4:K$3072,,0,),"")</f>
        <v/>
      </c>
      <c r="AL1209" s="25" t="str">
        <f>IFERROR(_xlfn.XLOOKUP($C1209,WQBE_Loading!$C$4:$C$3072,WQBE_Loading!L$4:L$3072,,0,),"")</f>
        <v/>
      </c>
      <c r="AM1209" s="25" t="str">
        <f>IFERROR(_xlfn.XLOOKUP($C1209,WQBE_Loading!$C$4:$C$3072,WQBE_Loading!M$4:M$3072,,0,),"")</f>
        <v/>
      </c>
      <c r="AN1209" s="25" t="str">
        <f>IFERROR(_xlfn.XLOOKUP($C1209,WQBE_Loading!$C$4:$C$3072,WQBE_Loading!N$4:N$3072,,0,),"")</f>
        <v/>
      </c>
      <c r="AO1209" s="25" t="str">
        <f>IFERROR(_xlfn.XLOOKUP($C1209,WQBE_Loading!$C$4:$C$3072,WQBE_Loading!O$4:O$3072,,0,),"")</f>
        <v/>
      </c>
      <c r="AP1209" s="25" t="str">
        <f>IFERROR(_xlfn.XLOOKUP($C1209,WQBE_Loading!$C$4:$C$3072,WQBE_Loading!P$4:P$3072,,0,),"")</f>
        <v/>
      </c>
      <c r="AQ1209" s="13" t="str">
        <f>IFERROR(_xlfn.XLOOKUP($C1209,WQBE_Loading!$C$4:$C$3072,WQBE_Loading!Q$4:Q$3072,,0,),"")</f>
        <v/>
      </c>
      <c r="AR1209">
        <f>_xlfn.XLOOKUP(C1209,UrbanHeat!$A$2:$A$1333,UrbanHeat!$B$2:$B$1333,,0,)</f>
        <v>10.254</v>
      </c>
      <c r="AS1209" s="25">
        <f>_xlfn.XLOOKUP($C1209,TNC_Loading!$A$2:$A$1332,TNC_Loading!B$2:B$1332,,0,)</f>
        <v>1.8009999999999999</v>
      </c>
      <c r="AT1209" s="25">
        <f>_xlfn.XLOOKUP($C1209,TNC_Loading!$A$2:$A$1332,TNC_Loading!C$2:C$1332,,0,)</f>
        <v>1.4999999999999999E-2</v>
      </c>
      <c r="AU1209" s="25">
        <f>_xlfn.XLOOKUP($C1209,TNC_Loading!$A$2:$A$1332,TNC_Loading!D$2:D$1332,,0,)</f>
        <v>0.58599999999999997</v>
      </c>
      <c r="AV1209" s="25">
        <f>_xlfn.XLOOKUP($C1209,TNC_Loading!$A$2:$A$1332,TNC_Loading!E$2:E$1332,,0,)</f>
        <v>0.66200000000000003</v>
      </c>
      <c r="AW1209" s="25">
        <f>_xlfn.XLOOKUP($C1209,TNC_Loading!$A$2:$A$1332,TNC_Loading!F$2:F$1332,,0,)</f>
        <v>30.991</v>
      </c>
      <c r="AX1209">
        <f>_xlfn.XLOOKUP(C1209,BIBI!$D$2:$D$1332,BIBI!$F$2:$F$1332,,0,)</f>
        <v>0</v>
      </c>
      <c r="AY1209">
        <f>_xlfn.XLOOKUP(C1209,FacilityCounts!$A$3:$A$1333,FacilityCounts!$B$3:$B$1333,,0,)</f>
        <v>0</v>
      </c>
      <c r="AZ1209">
        <f>_xlfn.XLOOKUP(C1209,FacilityCounts!$D$3:$D$1333,FacilityCounts!$E$3:$E$1333,,0,)</f>
        <v>0</v>
      </c>
      <c r="BA1209">
        <f>_xlfn.XLOOKUP(C1209,FacilityCounts!$G$3:$G$1333,FacilityCounts!$H$3:$H$1333,,0,)</f>
        <v>0</v>
      </c>
      <c r="BB1209">
        <f>IFERROR(_xlfn.XLOOKUP(C1209,'DA to P Sensitive Lakes'!$P$2:$P$44,'DA to P Sensitive Lakes'!$Q$2:$Q$44,,0,),0)</f>
        <v>0</v>
      </c>
      <c r="BC1209" s="25">
        <f>_xlfn.XLOOKUP(C1209,'Historic Runoff (mm)'!$A$2:$A$1332,'Historic Runoff (mm)'!$B$2:$B$1332,,0,)</f>
        <v>175.25700000000001</v>
      </c>
      <c r="BD1209">
        <f>_xlfn.XLOOKUP(C1209,DrainageComplaint!$A$2:$A$1332,DrainageComplaint!$B$2:$B$1332,,0,)</f>
        <v>0</v>
      </c>
      <c r="BE1209">
        <f>_xlfn.XLOOKUP(C1209,PAD_Area!$G$2:$G$1332,PAD_Area!$H$2:$H$1332,,0,)</f>
        <v>0.16868099570274353</v>
      </c>
    </row>
    <row r="1210" spans="1:57" x14ac:dyDescent="0.2">
      <c r="A1210" s="2">
        <v>1207</v>
      </c>
      <c r="B1210" s="2">
        <v>1208</v>
      </c>
      <c r="C1210" s="20">
        <v>1501840</v>
      </c>
      <c r="D1210" s="3" t="s">
        <v>1149</v>
      </c>
      <c r="E1210" s="3" t="s">
        <v>1017</v>
      </c>
      <c r="F1210" s="3">
        <v>1695.6289999999999</v>
      </c>
      <c r="G1210" s="3">
        <v>51568.908264500002</v>
      </c>
      <c r="H1210" s="3">
        <v>73861312.533500001</v>
      </c>
      <c r="I1210" s="2">
        <v>0</v>
      </c>
      <c r="J1210" s="2">
        <v>2</v>
      </c>
      <c r="K1210" s="2">
        <v>0</v>
      </c>
      <c r="L1210" s="2">
        <v>0</v>
      </c>
      <c r="M1210" s="3">
        <v>0</v>
      </c>
      <c r="N1210" s="2">
        <f>_xlfn.XLOOKUP(C1210,Shellfish_Presence!$E$3:$E$1333,Shellfish_Presence!$G$3:$G$1333,,0,)</f>
        <v>0</v>
      </c>
      <c r="O1210" s="3">
        <v>0</v>
      </c>
      <c r="P1210" s="3">
        <v>0</v>
      </c>
      <c r="Q1210" s="2">
        <v>4</v>
      </c>
      <c r="R1210" s="3">
        <v>1</v>
      </c>
      <c r="S1210" s="3">
        <v>0</v>
      </c>
      <c r="T1210" s="3">
        <v>0</v>
      </c>
      <c r="U1210" s="3">
        <v>0</v>
      </c>
      <c r="V1210" s="2">
        <v>0</v>
      </c>
      <c r="W1210" s="3" t="str">
        <f t="shared" si="36"/>
        <v/>
      </c>
      <c r="X1210" t="str">
        <f t="shared" si="37"/>
        <v/>
      </c>
      <c r="Y1210">
        <f>IFERROR(INDEX('Parcel Year'!$N$3:$N$1175,MATCH(KC_SPS_SubbasinAttributes!C1210,'Parcel Year'!$M$3:$M$1175,0)),0)</f>
        <v>0</v>
      </c>
      <c r="Z1210">
        <f>INDEX(Imperviousness!$B$2:$B$1332,MATCH(KC_SPS_SubbasinAttributes!C1210,Imperviousness!$A$2:$A$1332,0))</f>
        <v>0</v>
      </c>
      <c r="AA1210">
        <f>INDEX('Flow Duration Index'!$B$2:$B$1332,MATCH(KC_SPS_SubbasinAttributes!C1210,'Flow Duration Index'!$A$2:$A$1332,0))</f>
        <v>1.7290000000000001</v>
      </c>
      <c r="AB1210">
        <f>INDEX(Opportunity_Index!$G$2:$G$1333,MATCH(KC_SPS_SubbasinAttributes!C1210,Opportunity_Index!$F$2:$F$1333,0))</f>
        <v>1.5599999999999999E-2</v>
      </c>
      <c r="AC1210">
        <f>INDEX(Traffic!$B$2:$B$1332,MATCH(KC_SPS_SubbasinAttributes!C1210,Traffic!$A$2:$A$1332,0))</f>
        <v>0</v>
      </c>
      <c r="AD1210">
        <f>INDEX(EquityScore!$F$3:$F$1334,MATCH(KC_SPS_SubbasinAttributes!C1210,EquityScore!$E$3:$E$1334,0))</f>
        <v>1.6666666699999999</v>
      </c>
      <c r="AE1210" t="str">
        <f>IFERROR(INDEX(PavementCondition!$E$2:$E$669,MATCH(KC_SPS_SubbasinAttributes!C1210,PavementCondition!$D$2:$D$669,0)),"N/A")</f>
        <v>N/A</v>
      </c>
      <c r="AF1210">
        <f>INDEX(SpawnerMortality!$E$2:$E$1331,MATCH(KC_SPS_SubbasinAttributes!C1210,SpawnerMortality!$D$2:$D$1331,0))</f>
        <v>0</v>
      </c>
      <c r="AG1210" s="25" t="str">
        <f>IFERROR(_xlfn.XLOOKUP($C1210,WQBE_Loading!$C$4:$C$3072,WQBE_Loading!G$4:G$3072,,0,),"")</f>
        <v/>
      </c>
      <c r="AH1210" s="25" t="str">
        <f>IFERROR(_xlfn.XLOOKUP($C1210,WQBE_Loading!$C$4:$C$3072,WQBE_Loading!H$4:H$3072,,0,),"")</f>
        <v/>
      </c>
      <c r="AI1210" s="25" t="str">
        <f>IFERROR(_xlfn.XLOOKUP($C1210,WQBE_Loading!$C$4:$C$3072,WQBE_Loading!I$4:I$3072,,0,),"")</f>
        <v/>
      </c>
      <c r="AJ1210" s="25" t="str">
        <f>IFERROR(_xlfn.XLOOKUP($C1210,WQBE_Loading!$C$4:$C$3072,WQBE_Loading!J$4:J$3072,,0,),"")</f>
        <v/>
      </c>
      <c r="AK1210" s="25" t="str">
        <f>IFERROR(_xlfn.XLOOKUP($C1210,WQBE_Loading!$C$4:$C$3072,WQBE_Loading!K$4:K$3072,,0,),"")</f>
        <v/>
      </c>
      <c r="AL1210" s="25" t="str">
        <f>IFERROR(_xlfn.XLOOKUP($C1210,WQBE_Loading!$C$4:$C$3072,WQBE_Loading!L$4:L$3072,,0,),"")</f>
        <v/>
      </c>
      <c r="AM1210" s="25" t="str">
        <f>IFERROR(_xlfn.XLOOKUP($C1210,WQBE_Loading!$C$4:$C$3072,WQBE_Loading!M$4:M$3072,,0,),"")</f>
        <v/>
      </c>
      <c r="AN1210" s="25" t="str">
        <f>IFERROR(_xlfn.XLOOKUP($C1210,WQBE_Loading!$C$4:$C$3072,WQBE_Loading!N$4:N$3072,,0,),"")</f>
        <v/>
      </c>
      <c r="AO1210" s="25" t="str">
        <f>IFERROR(_xlfn.XLOOKUP($C1210,WQBE_Loading!$C$4:$C$3072,WQBE_Loading!O$4:O$3072,,0,),"")</f>
        <v/>
      </c>
      <c r="AP1210" s="25" t="str">
        <f>IFERROR(_xlfn.XLOOKUP($C1210,WQBE_Loading!$C$4:$C$3072,WQBE_Loading!P$4:P$3072,,0,),"")</f>
        <v/>
      </c>
      <c r="AQ1210" s="13" t="str">
        <f>IFERROR(_xlfn.XLOOKUP($C1210,WQBE_Loading!$C$4:$C$3072,WQBE_Loading!Q$4:Q$3072,,0,),"")</f>
        <v/>
      </c>
      <c r="AR1210">
        <f>_xlfn.XLOOKUP(C1210,UrbanHeat!$A$2:$A$1333,UrbanHeat!$B$2:$B$1333,,0,)</f>
        <v>10.662000000000001</v>
      </c>
      <c r="AS1210" s="25">
        <f>_xlfn.XLOOKUP($C1210,TNC_Loading!$A$2:$A$1332,TNC_Loading!B$2:B$1332,,0,)</f>
        <v>2.448</v>
      </c>
      <c r="AT1210" s="25">
        <f>_xlfn.XLOOKUP($C1210,TNC_Loading!$A$2:$A$1332,TNC_Loading!C$2:C$1332,,0,)</f>
        <v>1.4999999999999999E-2</v>
      </c>
      <c r="AU1210" s="25">
        <f>_xlfn.XLOOKUP($C1210,TNC_Loading!$A$2:$A$1332,TNC_Loading!D$2:D$1332,,0,)</f>
        <v>0.68600000000000005</v>
      </c>
      <c r="AV1210" s="25">
        <f>_xlfn.XLOOKUP($C1210,TNC_Loading!$A$2:$A$1332,TNC_Loading!E$2:E$1332,,0,)</f>
        <v>0.80400000000000005</v>
      </c>
      <c r="AW1210" s="25">
        <f>_xlfn.XLOOKUP($C1210,TNC_Loading!$A$2:$A$1332,TNC_Loading!F$2:F$1332,,0,)</f>
        <v>42.655999999999999</v>
      </c>
      <c r="AX1210">
        <f>_xlfn.XLOOKUP(C1210,BIBI!$D$2:$D$1332,BIBI!$F$2:$F$1332,,0,)</f>
        <v>72.599999999999994</v>
      </c>
      <c r="AY1210">
        <f>_xlfn.XLOOKUP(C1210,FacilityCounts!$A$3:$A$1333,FacilityCounts!$B$3:$B$1333,,0,)</f>
        <v>0</v>
      </c>
      <c r="AZ1210">
        <f>_xlfn.XLOOKUP(C1210,FacilityCounts!$D$3:$D$1333,FacilityCounts!$E$3:$E$1333,,0,)</f>
        <v>0</v>
      </c>
      <c r="BA1210">
        <f>_xlfn.XLOOKUP(C1210,FacilityCounts!$G$3:$G$1333,FacilityCounts!$H$3:$H$1333,,0,)</f>
        <v>0</v>
      </c>
      <c r="BB1210">
        <f>IFERROR(_xlfn.XLOOKUP(C1210,'DA to P Sensitive Lakes'!$P$2:$P$44,'DA to P Sensitive Lakes'!$Q$2:$Q$44,,0,),0)</f>
        <v>0</v>
      </c>
      <c r="BC1210" s="25">
        <f>_xlfn.XLOOKUP(C1210,'Historic Runoff (mm)'!$A$2:$A$1332,'Historic Runoff (mm)'!$B$2:$B$1332,,0,)</f>
        <v>212.94300000000001</v>
      </c>
      <c r="BD1210">
        <f>_xlfn.XLOOKUP(C1210,DrainageComplaint!$A$2:$A$1332,DrainageComplaint!$B$2:$B$1332,,0,)</f>
        <v>0</v>
      </c>
      <c r="BE1210">
        <f>_xlfn.XLOOKUP(C1210,PAD_Area!$G$2:$G$1332,PAD_Area!$H$2:$H$1332,,0,)</f>
        <v>9.4813801348209381E-2</v>
      </c>
    </row>
    <row r="1211" spans="1:57" x14ac:dyDescent="0.2">
      <c r="A1211" s="2">
        <v>1208</v>
      </c>
      <c r="B1211" s="2">
        <v>1209</v>
      </c>
      <c r="C1211" s="20">
        <v>1501850</v>
      </c>
      <c r="D1211" s="3" t="s">
        <v>1150</v>
      </c>
      <c r="E1211" s="3" t="s">
        <v>1017</v>
      </c>
      <c r="F1211" s="3">
        <v>300.19400000000002</v>
      </c>
      <c r="G1211" s="3">
        <v>21507.566626700002</v>
      </c>
      <c r="H1211" s="3">
        <v>13076390.155999999</v>
      </c>
      <c r="I1211" s="2">
        <v>0</v>
      </c>
      <c r="J1211" s="2">
        <v>2</v>
      </c>
      <c r="K1211" s="2">
        <v>0</v>
      </c>
      <c r="L1211" s="2">
        <v>0</v>
      </c>
      <c r="M1211" s="3">
        <v>0</v>
      </c>
      <c r="N1211" s="2">
        <f>_xlfn.XLOOKUP(C1211,Shellfish_Presence!$E$3:$E$1333,Shellfish_Presence!$G$3:$G$1333,,0,)</f>
        <v>0</v>
      </c>
      <c r="O1211" s="3">
        <v>0</v>
      </c>
      <c r="P1211" s="3">
        <v>0</v>
      </c>
      <c r="Q1211" s="2">
        <v>2</v>
      </c>
      <c r="R1211" s="3">
        <v>1</v>
      </c>
      <c r="S1211" s="3">
        <v>0</v>
      </c>
      <c r="T1211" s="3">
        <v>0</v>
      </c>
      <c r="U1211" s="3">
        <v>0</v>
      </c>
      <c r="V1211" s="2">
        <v>0</v>
      </c>
      <c r="W1211" s="3" t="str">
        <f t="shared" si="36"/>
        <v/>
      </c>
      <c r="X1211" t="str">
        <f t="shared" si="37"/>
        <v/>
      </c>
      <c r="Y1211">
        <f>IFERROR(INDEX('Parcel Year'!$N$3:$N$1175,MATCH(KC_SPS_SubbasinAttributes!C1211,'Parcel Year'!$M$3:$M$1175,0)),0)</f>
        <v>0</v>
      </c>
      <c r="Z1211">
        <f>INDEX(Imperviousness!$B$2:$B$1332,MATCH(KC_SPS_SubbasinAttributes!C1211,Imperviousness!$A$2:$A$1332,0))</f>
        <v>0</v>
      </c>
      <c r="AA1211">
        <f>INDEX('Flow Duration Index'!$B$2:$B$1332,MATCH(KC_SPS_SubbasinAttributes!C1211,'Flow Duration Index'!$A$2:$A$1332,0))</f>
        <v>2.3079999999999998</v>
      </c>
      <c r="AB1211">
        <f>INDEX(Opportunity_Index!$G$2:$G$1333,MATCH(KC_SPS_SubbasinAttributes!C1211,Opportunity_Index!$F$2:$F$1333,0))</f>
        <v>1.5599999999999999E-2</v>
      </c>
      <c r="AC1211">
        <f>INDEX(Traffic!$B$2:$B$1332,MATCH(KC_SPS_SubbasinAttributes!C1211,Traffic!$A$2:$A$1332,0))</f>
        <v>0</v>
      </c>
      <c r="AD1211">
        <f>INDEX(EquityScore!$F$3:$F$1334,MATCH(KC_SPS_SubbasinAttributes!C1211,EquityScore!$E$3:$E$1334,0))</f>
        <v>1.6666666699999999</v>
      </c>
      <c r="AE1211" t="str">
        <f>IFERROR(INDEX(PavementCondition!$E$2:$E$669,MATCH(KC_SPS_SubbasinAttributes!C1211,PavementCondition!$D$2:$D$669,0)),"N/A")</f>
        <v>N/A</v>
      </c>
      <c r="AF1211">
        <f>INDEX(SpawnerMortality!$E$2:$E$1331,MATCH(KC_SPS_SubbasinAttributes!C1211,SpawnerMortality!$D$2:$D$1331,0))</f>
        <v>2.6091997499999998E-2</v>
      </c>
      <c r="AG1211" s="25" t="str">
        <f>IFERROR(_xlfn.XLOOKUP($C1211,WQBE_Loading!$C$4:$C$3072,WQBE_Loading!G$4:G$3072,,0,),"")</f>
        <v/>
      </c>
      <c r="AH1211" s="25" t="str">
        <f>IFERROR(_xlfn.XLOOKUP($C1211,WQBE_Loading!$C$4:$C$3072,WQBE_Loading!H$4:H$3072,,0,),"")</f>
        <v/>
      </c>
      <c r="AI1211" s="25" t="str">
        <f>IFERROR(_xlfn.XLOOKUP($C1211,WQBE_Loading!$C$4:$C$3072,WQBE_Loading!I$4:I$3072,,0,),"")</f>
        <v/>
      </c>
      <c r="AJ1211" s="25" t="str">
        <f>IFERROR(_xlfn.XLOOKUP($C1211,WQBE_Loading!$C$4:$C$3072,WQBE_Loading!J$4:J$3072,,0,),"")</f>
        <v/>
      </c>
      <c r="AK1211" s="25" t="str">
        <f>IFERROR(_xlfn.XLOOKUP($C1211,WQBE_Loading!$C$4:$C$3072,WQBE_Loading!K$4:K$3072,,0,),"")</f>
        <v/>
      </c>
      <c r="AL1211" s="25" t="str">
        <f>IFERROR(_xlfn.XLOOKUP($C1211,WQBE_Loading!$C$4:$C$3072,WQBE_Loading!L$4:L$3072,,0,),"")</f>
        <v/>
      </c>
      <c r="AM1211" s="25" t="str">
        <f>IFERROR(_xlfn.XLOOKUP($C1211,WQBE_Loading!$C$4:$C$3072,WQBE_Loading!M$4:M$3072,,0,),"")</f>
        <v/>
      </c>
      <c r="AN1211" s="25" t="str">
        <f>IFERROR(_xlfn.XLOOKUP($C1211,WQBE_Loading!$C$4:$C$3072,WQBE_Loading!N$4:N$3072,,0,),"")</f>
        <v/>
      </c>
      <c r="AO1211" s="25" t="str">
        <f>IFERROR(_xlfn.XLOOKUP($C1211,WQBE_Loading!$C$4:$C$3072,WQBE_Loading!O$4:O$3072,,0,),"")</f>
        <v/>
      </c>
      <c r="AP1211" s="25" t="str">
        <f>IFERROR(_xlfn.XLOOKUP($C1211,WQBE_Loading!$C$4:$C$3072,WQBE_Loading!P$4:P$3072,,0,),"")</f>
        <v/>
      </c>
      <c r="AQ1211" s="13" t="str">
        <f>IFERROR(_xlfn.XLOOKUP($C1211,WQBE_Loading!$C$4:$C$3072,WQBE_Loading!Q$4:Q$3072,,0,),"")</f>
        <v/>
      </c>
      <c r="AR1211">
        <f>_xlfn.XLOOKUP(C1211,UrbanHeat!$A$2:$A$1333,UrbanHeat!$B$2:$B$1333,,0,)</f>
        <v>11.385999999999999</v>
      </c>
      <c r="AS1211" s="25">
        <f>_xlfn.XLOOKUP($C1211,TNC_Loading!$A$2:$A$1332,TNC_Loading!B$2:B$1332,,0,)</f>
        <v>3.496</v>
      </c>
      <c r="AT1211" s="25">
        <f>_xlfn.XLOOKUP($C1211,TNC_Loading!$A$2:$A$1332,TNC_Loading!C$2:C$1332,,0,)</f>
        <v>1.4E-2</v>
      </c>
      <c r="AU1211" s="25">
        <f>_xlfn.XLOOKUP($C1211,TNC_Loading!$A$2:$A$1332,TNC_Loading!D$2:D$1332,,0,)</f>
        <v>0.91200000000000003</v>
      </c>
      <c r="AV1211" s="25">
        <f>_xlfn.XLOOKUP($C1211,TNC_Loading!$A$2:$A$1332,TNC_Loading!E$2:E$1332,,0,)</f>
        <v>0.96299999999999997</v>
      </c>
      <c r="AW1211" s="25">
        <f>_xlfn.XLOOKUP($C1211,TNC_Loading!$A$2:$A$1332,TNC_Loading!F$2:F$1332,,0,)</f>
        <v>58.82</v>
      </c>
      <c r="AX1211">
        <f>_xlfn.XLOOKUP(C1211,BIBI!$D$2:$D$1332,BIBI!$F$2:$F$1332,,0,)</f>
        <v>0</v>
      </c>
      <c r="AY1211">
        <f>_xlfn.XLOOKUP(C1211,FacilityCounts!$A$3:$A$1333,FacilityCounts!$B$3:$B$1333,,0,)</f>
        <v>0</v>
      </c>
      <c r="AZ1211">
        <f>_xlfn.XLOOKUP(C1211,FacilityCounts!$D$3:$D$1333,FacilityCounts!$E$3:$E$1333,,0,)</f>
        <v>0</v>
      </c>
      <c r="BA1211">
        <f>_xlfn.XLOOKUP(C1211,FacilityCounts!$G$3:$G$1333,FacilityCounts!$H$3:$H$1333,,0,)</f>
        <v>0</v>
      </c>
      <c r="BB1211">
        <f>IFERROR(_xlfn.XLOOKUP(C1211,'DA to P Sensitive Lakes'!$P$2:$P$44,'DA to P Sensitive Lakes'!$Q$2:$Q$44,,0,),0)</f>
        <v>0</v>
      </c>
      <c r="BC1211" s="25">
        <f>_xlfn.XLOOKUP(C1211,'Historic Runoff (mm)'!$A$2:$A$1332,'Historic Runoff (mm)'!$B$2:$B$1332,,0,)</f>
        <v>294.59699999999998</v>
      </c>
      <c r="BD1211">
        <f>_xlfn.XLOOKUP(C1211,DrainageComplaint!$A$2:$A$1332,DrainageComplaint!$B$2:$B$1332,,0,)</f>
        <v>0</v>
      </c>
      <c r="BE1211">
        <f>_xlfn.XLOOKUP(C1211,PAD_Area!$G$2:$G$1332,PAD_Area!$H$2:$H$1332,,0,)</f>
        <v>0</v>
      </c>
    </row>
    <row r="1212" spans="1:57" x14ac:dyDescent="0.2">
      <c r="A1212" s="2">
        <v>1209</v>
      </c>
      <c r="B1212" s="2">
        <v>1210</v>
      </c>
      <c r="C1212" s="20">
        <v>1501860</v>
      </c>
      <c r="D1212" s="3" t="s">
        <v>1151</v>
      </c>
      <c r="E1212" s="3" t="s">
        <v>1017</v>
      </c>
      <c r="F1212" s="3">
        <v>1081.4949999999999</v>
      </c>
      <c r="G1212" s="3">
        <v>31150.496439300001</v>
      </c>
      <c r="H1212" s="3">
        <v>47109716.953599997</v>
      </c>
      <c r="I1212" s="2">
        <v>0</v>
      </c>
      <c r="J1212" s="2">
        <v>2</v>
      </c>
      <c r="K1212" s="2">
        <v>1</v>
      </c>
      <c r="L1212" s="2">
        <v>0</v>
      </c>
      <c r="M1212" s="3">
        <v>0</v>
      </c>
      <c r="N1212" s="2">
        <f>_xlfn.XLOOKUP(C1212,Shellfish_Presence!$E$3:$E$1333,Shellfish_Presence!$G$3:$G$1333,,0,)</f>
        <v>0</v>
      </c>
      <c r="O1212" s="3">
        <v>0</v>
      </c>
      <c r="P1212" s="3">
        <v>0</v>
      </c>
      <c r="Q1212" s="2">
        <v>0</v>
      </c>
      <c r="R1212" s="3">
        <v>0.87227898836135864</v>
      </c>
      <c r="S1212" s="3">
        <v>0</v>
      </c>
      <c r="T1212" s="3">
        <v>0</v>
      </c>
      <c r="U1212" s="3">
        <v>0</v>
      </c>
      <c r="V1212" s="2">
        <v>0</v>
      </c>
      <c r="W1212" s="3" t="str">
        <f t="shared" si="36"/>
        <v/>
      </c>
      <c r="X1212" t="str">
        <f t="shared" si="37"/>
        <v/>
      </c>
      <c r="Y1212">
        <f>IFERROR(INDEX('Parcel Year'!$N$3:$N$1175,MATCH(KC_SPS_SubbasinAttributes!C1212,'Parcel Year'!$M$3:$M$1175,0)),0)</f>
        <v>0</v>
      </c>
      <c r="Z1212">
        <f>INDEX(Imperviousness!$B$2:$B$1332,MATCH(KC_SPS_SubbasinAttributes!C1212,Imperviousness!$A$2:$A$1332,0))</f>
        <v>0</v>
      </c>
      <c r="AA1212">
        <f>INDEX('Flow Duration Index'!$B$2:$B$1332,MATCH(KC_SPS_SubbasinAttributes!C1212,'Flow Duration Index'!$A$2:$A$1332,0))</f>
        <v>1.619</v>
      </c>
      <c r="AB1212">
        <f>INDEX(Opportunity_Index!$G$2:$G$1333,MATCH(KC_SPS_SubbasinAttributes!C1212,Opportunity_Index!$F$2:$F$1333,0))</f>
        <v>1.5599999999999999E-2</v>
      </c>
      <c r="AC1212">
        <f>INDEX(Traffic!$B$2:$B$1332,MATCH(KC_SPS_SubbasinAttributes!C1212,Traffic!$A$2:$A$1332,0))</f>
        <v>0</v>
      </c>
      <c r="AD1212">
        <f>INDEX(EquityScore!$F$3:$F$1334,MATCH(KC_SPS_SubbasinAttributes!C1212,EquityScore!$E$3:$E$1334,0))</f>
        <v>0.83333333499999995</v>
      </c>
      <c r="AE1212" t="str">
        <f>IFERROR(INDEX(PavementCondition!$E$2:$E$669,MATCH(KC_SPS_SubbasinAttributes!C1212,PavementCondition!$D$2:$D$669,0)),"N/A")</f>
        <v>N/A</v>
      </c>
      <c r="AF1212">
        <f>INDEX(SpawnerMortality!$E$2:$E$1331,MATCH(KC_SPS_SubbasinAttributes!C1212,SpawnerMortality!$D$2:$D$1331,0))</f>
        <v>0</v>
      </c>
      <c r="AG1212" s="25" t="str">
        <f>IFERROR(_xlfn.XLOOKUP($C1212,WQBE_Loading!$C$4:$C$3072,WQBE_Loading!G$4:G$3072,,0,),"")</f>
        <v/>
      </c>
      <c r="AH1212" s="25" t="str">
        <f>IFERROR(_xlfn.XLOOKUP($C1212,WQBE_Loading!$C$4:$C$3072,WQBE_Loading!H$4:H$3072,,0,),"")</f>
        <v/>
      </c>
      <c r="AI1212" s="25" t="str">
        <f>IFERROR(_xlfn.XLOOKUP($C1212,WQBE_Loading!$C$4:$C$3072,WQBE_Loading!I$4:I$3072,,0,),"")</f>
        <v/>
      </c>
      <c r="AJ1212" s="25" t="str">
        <f>IFERROR(_xlfn.XLOOKUP($C1212,WQBE_Loading!$C$4:$C$3072,WQBE_Loading!J$4:J$3072,,0,),"")</f>
        <v/>
      </c>
      <c r="AK1212" s="25" t="str">
        <f>IFERROR(_xlfn.XLOOKUP($C1212,WQBE_Loading!$C$4:$C$3072,WQBE_Loading!K$4:K$3072,,0,),"")</f>
        <v/>
      </c>
      <c r="AL1212" s="25" t="str">
        <f>IFERROR(_xlfn.XLOOKUP($C1212,WQBE_Loading!$C$4:$C$3072,WQBE_Loading!L$4:L$3072,,0,),"")</f>
        <v/>
      </c>
      <c r="AM1212" s="25" t="str">
        <f>IFERROR(_xlfn.XLOOKUP($C1212,WQBE_Loading!$C$4:$C$3072,WQBE_Loading!M$4:M$3072,,0,),"")</f>
        <v/>
      </c>
      <c r="AN1212" s="25" t="str">
        <f>IFERROR(_xlfn.XLOOKUP($C1212,WQBE_Loading!$C$4:$C$3072,WQBE_Loading!N$4:N$3072,,0,),"")</f>
        <v/>
      </c>
      <c r="AO1212" s="25" t="str">
        <f>IFERROR(_xlfn.XLOOKUP($C1212,WQBE_Loading!$C$4:$C$3072,WQBE_Loading!O$4:O$3072,,0,),"")</f>
        <v/>
      </c>
      <c r="AP1212" s="25" t="str">
        <f>IFERROR(_xlfn.XLOOKUP($C1212,WQBE_Loading!$C$4:$C$3072,WQBE_Loading!P$4:P$3072,,0,),"")</f>
        <v/>
      </c>
      <c r="AQ1212" s="13" t="str">
        <f>IFERROR(_xlfn.XLOOKUP($C1212,WQBE_Loading!$C$4:$C$3072,WQBE_Loading!Q$4:Q$3072,,0,),"")</f>
        <v/>
      </c>
      <c r="AR1212">
        <f>_xlfn.XLOOKUP(C1212,UrbanHeat!$A$2:$A$1333,UrbanHeat!$B$2:$B$1333,,0,)</f>
        <v>10.170999999999999</v>
      </c>
      <c r="AS1212" s="25">
        <f>_xlfn.XLOOKUP($C1212,TNC_Loading!$A$2:$A$1332,TNC_Loading!B$2:B$1332,,0,)</f>
        <v>9.6679999999999993</v>
      </c>
      <c r="AT1212" s="25">
        <f>_xlfn.XLOOKUP($C1212,TNC_Loading!$A$2:$A$1332,TNC_Loading!C$2:C$1332,,0,)</f>
        <v>1.9E-2</v>
      </c>
      <c r="AU1212" s="25">
        <f>_xlfn.XLOOKUP($C1212,TNC_Loading!$A$2:$A$1332,TNC_Loading!D$2:D$1332,,0,)</f>
        <v>2.4750000000000001</v>
      </c>
      <c r="AV1212" s="25">
        <f>_xlfn.XLOOKUP($C1212,TNC_Loading!$A$2:$A$1332,TNC_Loading!E$2:E$1332,,0,)</f>
        <v>1.778</v>
      </c>
      <c r="AW1212" s="25">
        <f>_xlfn.XLOOKUP($C1212,TNC_Loading!$A$2:$A$1332,TNC_Loading!F$2:F$1332,,0,)</f>
        <v>166.64099999999999</v>
      </c>
      <c r="AX1212">
        <f>_xlfn.XLOOKUP(C1212,BIBI!$D$2:$D$1332,BIBI!$F$2:$F$1332,,0,)</f>
        <v>0</v>
      </c>
      <c r="AY1212">
        <f>_xlfn.XLOOKUP(C1212,FacilityCounts!$A$3:$A$1333,FacilityCounts!$B$3:$B$1333,,0,)</f>
        <v>0</v>
      </c>
      <c r="AZ1212">
        <f>_xlfn.XLOOKUP(C1212,FacilityCounts!$D$3:$D$1333,FacilityCounts!$E$3:$E$1333,,0,)</f>
        <v>0</v>
      </c>
      <c r="BA1212">
        <f>_xlfn.XLOOKUP(C1212,FacilityCounts!$G$3:$G$1333,FacilityCounts!$H$3:$H$1333,,0,)</f>
        <v>0</v>
      </c>
      <c r="BB1212">
        <f>IFERROR(_xlfn.XLOOKUP(C1212,'DA to P Sensitive Lakes'!$P$2:$P$44,'DA to P Sensitive Lakes'!$Q$2:$Q$44,,0,),0)</f>
        <v>0</v>
      </c>
      <c r="BC1212" s="25">
        <f>_xlfn.XLOOKUP(C1212,'Historic Runoff (mm)'!$A$2:$A$1332,'Historic Runoff (mm)'!$B$2:$B$1332,,0,)</f>
        <v>887.279</v>
      </c>
      <c r="BD1212">
        <f>_xlfn.XLOOKUP(C1212,DrainageComplaint!$A$2:$A$1332,DrainageComplaint!$B$2:$B$1332,,0,)</f>
        <v>0</v>
      </c>
      <c r="BE1212">
        <f>_xlfn.XLOOKUP(C1212,PAD_Area!$G$2:$G$1332,PAD_Area!$H$2:$H$1332,,0,)</f>
        <v>0</v>
      </c>
    </row>
    <row r="1213" spans="1:57" x14ac:dyDescent="0.2">
      <c r="A1213" s="2">
        <v>1210</v>
      </c>
      <c r="B1213" s="2">
        <v>1211</v>
      </c>
      <c r="C1213" s="20">
        <v>1501870</v>
      </c>
      <c r="D1213" s="3" t="s">
        <v>1150</v>
      </c>
      <c r="E1213" s="3" t="s">
        <v>1017</v>
      </c>
      <c r="F1213" s="3">
        <v>1063.5809999999999</v>
      </c>
      <c r="G1213" s="3">
        <v>43403.385042900001</v>
      </c>
      <c r="H1213" s="3">
        <v>46329414.439599998</v>
      </c>
      <c r="I1213" s="2">
        <v>0</v>
      </c>
      <c r="J1213" s="2">
        <v>2</v>
      </c>
      <c r="K1213" s="2">
        <v>0</v>
      </c>
      <c r="L1213" s="2">
        <v>0</v>
      </c>
      <c r="M1213" s="3">
        <v>0</v>
      </c>
      <c r="N1213" s="2">
        <f>_xlfn.XLOOKUP(C1213,Shellfish_Presence!$E$3:$E$1333,Shellfish_Presence!$G$3:$G$1333,,0,)</f>
        <v>0</v>
      </c>
      <c r="O1213" s="3">
        <v>0</v>
      </c>
      <c r="P1213" s="3">
        <v>0</v>
      </c>
      <c r="Q1213" s="2">
        <v>8</v>
      </c>
      <c r="R1213" s="3">
        <v>0.99999898672103882</v>
      </c>
      <c r="S1213" s="3">
        <v>0</v>
      </c>
      <c r="T1213" s="3">
        <v>0</v>
      </c>
      <c r="U1213" s="3">
        <v>0</v>
      </c>
      <c r="V1213" s="2">
        <v>0</v>
      </c>
      <c r="W1213" s="3" t="str">
        <f t="shared" si="36"/>
        <v/>
      </c>
      <c r="X1213" t="str">
        <f t="shared" si="37"/>
        <v/>
      </c>
      <c r="Y1213">
        <f>IFERROR(INDEX('Parcel Year'!$N$3:$N$1175,MATCH(KC_SPS_SubbasinAttributes!C1213,'Parcel Year'!$M$3:$M$1175,0)),0)</f>
        <v>0</v>
      </c>
      <c r="Z1213">
        <f>INDEX(Imperviousness!$B$2:$B$1332,MATCH(KC_SPS_SubbasinAttributes!C1213,Imperviousness!$A$2:$A$1332,0))</f>
        <v>0</v>
      </c>
      <c r="AA1213">
        <f>INDEX('Flow Duration Index'!$B$2:$B$1332,MATCH(KC_SPS_SubbasinAttributes!C1213,'Flow Duration Index'!$A$2:$A$1332,0))</f>
        <v>1.7410000000000001</v>
      </c>
      <c r="AB1213">
        <f>INDEX(Opportunity_Index!$G$2:$G$1333,MATCH(KC_SPS_SubbasinAttributes!C1213,Opportunity_Index!$F$2:$F$1333,0))</f>
        <v>1.5599999999999999E-2</v>
      </c>
      <c r="AC1213">
        <f>INDEX(Traffic!$B$2:$B$1332,MATCH(KC_SPS_SubbasinAttributes!C1213,Traffic!$A$2:$A$1332,0))</f>
        <v>0</v>
      </c>
      <c r="AD1213">
        <f>INDEX(EquityScore!$F$3:$F$1334,MATCH(KC_SPS_SubbasinAttributes!C1213,EquityScore!$E$3:$E$1334,0))</f>
        <v>1.6666666699999999</v>
      </c>
      <c r="AE1213" t="str">
        <f>IFERROR(INDEX(PavementCondition!$E$2:$E$669,MATCH(KC_SPS_SubbasinAttributes!C1213,PavementCondition!$D$2:$D$669,0)),"N/A")</f>
        <v>N/A</v>
      </c>
      <c r="AF1213">
        <f>INDEX(SpawnerMortality!$E$2:$E$1331,MATCH(KC_SPS_SubbasinAttributes!C1213,SpawnerMortality!$D$2:$D$1331,0))</f>
        <v>0</v>
      </c>
      <c r="AG1213" s="25" t="str">
        <f>IFERROR(_xlfn.XLOOKUP($C1213,WQBE_Loading!$C$4:$C$3072,WQBE_Loading!G$4:G$3072,,0,),"")</f>
        <v/>
      </c>
      <c r="AH1213" s="25" t="str">
        <f>IFERROR(_xlfn.XLOOKUP($C1213,WQBE_Loading!$C$4:$C$3072,WQBE_Loading!H$4:H$3072,,0,),"")</f>
        <v/>
      </c>
      <c r="AI1213" s="25" t="str">
        <f>IFERROR(_xlfn.XLOOKUP($C1213,WQBE_Loading!$C$4:$C$3072,WQBE_Loading!I$4:I$3072,,0,),"")</f>
        <v/>
      </c>
      <c r="AJ1213" s="25" t="str">
        <f>IFERROR(_xlfn.XLOOKUP($C1213,WQBE_Loading!$C$4:$C$3072,WQBE_Loading!J$4:J$3072,,0,),"")</f>
        <v/>
      </c>
      <c r="AK1213" s="25" t="str">
        <f>IFERROR(_xlfn.XLOOKUP($C1213,WQBE_Loading!$C$4:$C$3072,WQBE_Loading!K$4:K$3072,,0,),"")</f>
        <v/>
      </c>
      <c r="AL1213" s="25" t="str">
        <f>IFERROR(_xlfn.XLOOKUP($C1213,WQBE_Loading!$C$4:$C$3072,WQBE_Loading!L$4:L$3072,,0,),"")</f>
        <v/>
      </c>
      <c r="AM1213" s="25" t="str">
        <f>IFERROR(_xlfn.XLOOKUP($C1213,WQBE_Loading!$C$4:$C$3072,WQBE_Loading!M$4:M$3072,,0,),"")</f>
        <v/>
      </c>
      <c r="AN1213" s="25" t="str">
        <f>IFERROR(_xlfn.XLOOKUP($C1213,WQBE_Loading!$C$4:$C$3072,WQBE_Loading!N$4:N$3072,,0,),"")</f>
        <v/>
      </c>
      <c r="AO1213" s="25" t="str">
        <f>IFERROR(_xlfn.XLOOKUP($C1213,WQBE_Loading!$C$4:$C$3072,WQBE_Loading!O$4:O$3072,,0,),"")</f>
        <v/>
      </c>
      <c r="AP1213" s="25" t="str">
        <f>IFERROR(_xlfn.XLOOKUP($C1213,WQBE_Loading!$C$4:$C$3072,WQBE_Loading!P$4:P$3072,,0,),"")</f>
        <v/>
      </c>
      <c r="AQ1213" s="13" t="str">
        <f>IFERROR(_xlfn.XLOOKUP($C1213,WQBE_Loading!$C$4:$C$3072,WQBE_Loading!Q$4:Q$3072,,0,),"")</f>
        <v/>
      </c>
      <c r="AR1213">
        <f>_xlfn.XLOOKUP(C1213,UrbanHeat!$A$2:$A$1333,UrbanHeat!$B$2:$B$1333,,0,)</f>
        <v>10.406000000000001</v>
      </c>
      <c r="AS1213" s="25">
        <f>_xlfn.XLOOKUP($C1213,TNC_Loading!$A$2:$A$1332,TNC_Loading!B$2:B$1332,,0,)</f>
        <v>4.1260000000000003</v>
      </c>
      <c r="AT1213" s="25">
        <f>_xlfn.XLOOKUP($C1213,TNC_Loading!$A$2:$A$1332,TNC_Loading!C$2:C$1332,,0,)</f>
        <v>1.7999999999999999E-2</v>
      </c>
      <c r="AU1213" s="25">
        <f>_xlfn.XLOOKUP($C1213,TNC_Loading!$A$2:$A$1332,TNC_Loading!D$2:D$1332,,0,)</f>
        <v>1.24</v>
      </c>
      <c r="AV1213" s="25">
        <f>_xlfn.XLOOKUP($C1213,TNC_Loading!$A$2:$A$1332,TNC_Loading!E$2:E$1332,,0,)</f>
        <v>1.127</v>
      </c>
      <c r="AW1213" s="25">
        <f>_xlfn.XLOOKUP($C1213,TNC_Loading!$A$2:$A$1332,TNC_Loading!F$2:F$1332,,0,)</f>
        <v>72.691999999999993</v>
      </c>
      <c r="AX1213">
        <f>_xlfn.XLOOKUP(C1213,BIBI!$D$2:$D$1332,BIBI!$F$2:$F$1332,,0,)</f>
        <v>76.849999999999994</v>
      </c>
      <c r="AY1213">
        <f>_xlfn.XLOOKUP(C1213,FacilityCounts!$A$3:$A$1333,FacilityCounts!$B$3:$B$1333,,0,)</f>
        <v>0</v>
      </c>
      <c r="AZ1213">
        <f>_xlfn.XLOOKUP(C1213,FacilityCounts!$D$3:$D$1333,FacilityCounts!$E$3:$E$1333,,0,)</f>
        <v>0</v>
      </c>
      <c r="BA1213">
        <f>_xlfn.XLOOKUP(C1213,FacilityCounts!$G$3:$G$1333,FacilityCounts!$H$3:$H$1333,,0,)</f>
        <v>0</v>
      </c>
      <c r="BB1213">
        <f>IFERROR(_xlfn.XLOOKUP(C1213,'DA to P Sensitive Lakes'!$P$2:$P$44,'DA to P Sensitive Lakes'!$Q$2:$Q$44,,0,),0)</f>
        <v>0</v>
      </c>
      <c r="BC1213" s="25">
        <f>_xlfn.XLOOKUP(C1213,'Historic Runoff (mm)'!$A$2:$A$1332,'Historic Runoff (mm)'!$B$2:$B$1332,,0,)</f>
        <v>372.82100000000003</v>
      </c>
      <c r="BD1213">
        <f>_xlfn.XLOOKUP(C1213,DrainageComplaint!$A$2:$A$1332,DrainageComplaint!$B$2:$B$1332,,0,)</f>
        <v>0</v>
      </c>
      <c r="BE1213">
        <f>_xlfn.XLOOKUP(C1213,PAD_Area!$G$2:$G$1332,PAD_Area!$H$2:$H$1332,,0,)</f>
        <v>6.2020599842071533E-2</v>
      </c>
    </row>
    <row r="1214" spans="1:57" x14ac:dyDescent="0.2">
      <c r="A1214" s="2">
        <v>1211</v>
      </c>
      <c r="B1214" s="2">
        <v>1212</v>
      </c>
      <c r="C1214" s="20">
        <v>1501880</v>
      </c>
      <c r="D1214" s="3" t="s">
        <v>1152</v>
      </c>
      <c r="E1214" s="3" t="s">
        <v>1017</v>
      </c>
      <c r="F1214" s="3">
        <v>732.79899999999998</v>
      </c>
      <c r="G1214" s="3">
        <v>37211.016778199999</v>
      </c>
      <c r="H1214" s="3">
        <v>31920592.716499999</v>
      </c>
      <c r="I1214" s="2">
        <v>0</v>
      </c>
      <c r="J1214" s="2">
        <v>2</v>
      </c>
      <c r="K1214" s="2">
        <v>1</v>
      </c>
      <c r="L1214" s="2">
        <v>0</v>
      </c>
      <c r="M1214" s="3">
        <v>0</v>
      </c>
      <c r="N1214" s="2">
        <f>_xlfn.XLOOKUP(C1214,Shellfish_Presence!$E$3:$E$1333,Shellfish_Presence!$G$3:$G$1333,,0,)</f>
        <v>0</v>
      </c>
      <c r="O1214" s="3">
        <v>0</v>
      </c>
      <c r="P1214" s="3">
        <v>0</v>
      </c>
      <c r="Q1214" s="2">
        <v>1</v>
      </c>
      <c r="R1214" s="3">
        <v>0.99541902542114258</v>
      </c>
      <c r="S1214" s="3">
        <v>0</v>
      </c>
      <c r="T1214" s="3">
        <v>0</v>
      </c>
      <c r="U1214" s="3">
        <v>0</v>
      </c>
      <c r="V1214" s="2">
        <v>0</v>
      </c>
      <c r="W1214" s="3" t="str">
        <f t="shared" si="36"/>
        <v/>
      </c>
      <c r="X1214" t="str">
        <f t="shared" si="37"/>
        <v/>
      </c>
      <c r="Y1214">
        <f>IFERROR(INDEX('Parcel Year'!$N$3:$N$1175,MATCH(KC_SPS_SubbasinAttributes!C1214,'Parcel Year'!$M$3:$M$1175,0)),0)</f>
        <v>0</v>
      </c>
      <c r="Z1214">
        <f>INDEX(Imperviousness!$B$2:$B$1332,MATCH(KC_SPS_SubbasinAttributes!C1214,Imperviousness!$A$2:$A$1332,0))</f>
        <v>0</v>
      </c>
      <c r="AA1214">
        <f>INDEX('Flow Duration Index'!$B$2:$B$1332,MATCH(KC_SPS_SubbasinAttributes!C1214,'Flow Duration Index'!$A$2:$A$1332,0))</f>
        <v>2.0550000000000002</v>
      </c>
      <c r="AB1214">
        <f>INDEX(Opportunity_Index!$G$2:$G$1333,MATCH(KC_SPS_SubbasinAttributes!C1214,Opportunity_Index!$F$2:$F$1333,0))</f>
        <v>1.5599999999999999E-2</v>
      </c>
      <c r="AC1214">
        <f>INDEX(Traffic!$B$2:$B$1332,MATCH(KC_SPS_SubbasinAttributes!C1214,Traffic!$A$2:$A$1332,0))</f>
        <v>0</v>
      </c>
      <c r="AD1214">
        <f>INDEX(EquityScore!$F$3:$F$1334,MATCH(KC_SPS_SubbasinAttributes!C1214,EquityScore!$E$3:$E$1334,0))</f>
        <v>0.83333333499999995</v>
      </c>
      <c r="AE1214" t="str">
        <f>IFERROR(INDEX(PavementCondition!$E$2:$E$669,MATCH(KC_SPS_SubbasinAttributes!C1214,PavementCondition!$D$2:$D$669,0)),"N/A")</f>
        <v>N/A</v>
      </c>
      <c r="AF1214">
        <f>INDEX(SpawnerMortality!$E$2:$E$1331,MATCH(KC_SPS_SubbasinAttributes!C1214,SpawnerMortality!$D$2:$D$1331,0))</f>
        <v>0</v>
      </c>
      <c r="AG1214" s="25" t="str">
        <f>IFERROR(_xlfn.XLOOKUP($C1214,WQBE_Loading!$C$4:$C$3072,WQBE_Loading!G$4:G$3072,,0,),"")</f>
        <v/>
      </c>
      <c r="AH1214" s="25" t="str">
        <f>IFERROR(_xlfn.XLOOKUP($C1214,WQBE_Loading!$C$4:$C$3072,WQBE_Loading!H$4:H$3072,,0,),"")</f>
        <v/>
      </c>
      <c r="AI1214" s="25" t="str">
        <f>IFERROR(_xlfn.XLOOKUP($C1214,WQBE_Loading!$C$4:$C$3072,WQBE_Loading!I$4:I$3072,,0,),"")</f>
        <v/>
      </c>
      <c r="AJ1214" s="25" t="str">
        <f>IFERROR(_xlfn.XLOOKUP($C1214,WQBE_Loading!$C$4:$C$3072,WQBE_Loading!J$4:J$3072,,0,),"")</f>
        <v/>
      </c>
      <c r="AK1214" s="25" t="str">
        <f>IFERROR(_xlfn.XLOOKUP($C1214,WQBE_Loading!$C$4:$C$3072,WQBE_Loading!K$4:K$3072,,0,),"")</f>
        <v/>
      </c>
      <c r="AL1214" s="25" t="str">
        <f>IFERROR(_xlfn.XLOOKUP($C1214,WQBE_Loading!$C$4:$C$3072,WQBE_Loading!L$4:L$3072,,0,),"")</f>
        <v/>
      </c>
      <c r="AM1214" s="25" t="str">
        <f>IFERROR(_xlfn.XLOOKUP($C1214,WQBE_Loading!$C$4:$C$3072,WQBE_Loading!M$4:M$3072,,0,),"")</f>
        <v/>
      </c>
      <c r="AN1214" s="25" t="str">
        <f>IFERROR(_xlfn.XLOOKUP($C1214,WQBE_Loading!$C$4:$C$3072,WQBE_Loading!N$4:N$3072,,0,),"")</f>
        <v/>
      </c>
      <c r="AO1214" s="25" t="str">
        <f>IFERROR(_xlfn.XLOOKUP($C1214,WQBE_Loading!$C$4:$C$3072,WQBE_Loading!O$4:O$3072,,0,),"")</f>
        <v/>
      </c>
      <c r="AP1214" s="25" t="str">
        <f>IFERROR(_xlfn.XLOOKUP($C1214,WQBE_Loading!$C$4:$C$3072,WQBE_Loading!P$4:P$3072,,0,),"")</f>
        <v/>
      </c>
      <c r="AQ1214" s="13" t="str">
        <f>IFERROR(_xlfn.XLOOKUP($C1214,WQBE_Loading!$C$4:$C$3072,WQBE_Loading!Q$4:Q$3072,,0,),"")</f>
        <v/>
      </c>
      <c r="AR1214">
        <f>_xlfn.XLOOKUP(C1214,UrbanHeat!$A$2:$A$1333,UrbanHeat!$B$2:$B$1333,,0,)</f>
        <v>10.605</v>
      </c>
      <c r="AS1214" s="25">
        <f>_xlfn.XLOOKUP($C1214,TNC_Loading!$A$2:$A$1332,TNC_Loading!B$2:B$1332,,0,)</f>
        <v>3.843</v>
      </c>
      <c r="AT1214" s="25">
        <f>_xlfn.XLOOKUP($C1214,TNC_Loading!$A$2:$A$1332,TNC_Loading!C$2:C$1332,,0,)</f>
        <v>0.01</v>
      </c>
      <c r="AU1214" s="25">
        <f>_xlfn.XLOOKUP($C1214,TNC_Loading!$A$2:$A$1332,TNC_Loading!D$2:D$1332,,0,)</f>
        <v>1.111</v>
      </c>
      <c r="AV1214" s="25">
        <f>_xlfn.XLOOKUP($C1214,TNC_Loading!$A$2:$A$1332,TNC_Loading!E$2:E$1332,,0,)</f>
        <v>0.79700000000000004</v>
      </c>
      <c r="AW1214" s="25">
        <f>_xlfn.XLOOKUP($C1214,TNC_Loading!$A$2:$A$1332,TNC_Loading!F$2:F$1332,,0,)</f>
        <v>65.92</v>
      </c>
      <c r="AX1214">
        <f>_xlfn.XLOOKUP(C1214,BIBI!$D$2:$D$1332,BIBI!$F$2:$F$1332,,0,)</f>
        <v>97</v>
      </c>
      <c r="AY1214">
        <f>_xlfn.XLOOKUP(C1214,FacilityCounts!$A$3:$A$1333,FacilityCounts!$B$3:$B$1333,,0,)</f>
        <v>0</v>
      </c>
      <c r="AZ1214">
        <f>_xlfn.XLOOKUP(C1214,FacilityCounts!$D$3:$D$1333,FacilityCounts!$E$3:$E$1333,,0,)</f>
        <v>0</v>
      </c>
      <c r="BA1214">
        <f>_xlfn.XLOOKUP(C1214,FacilityCounts!$G$3:$G$1333,FacilityCounts!$H$3:$H$1333,,0,)</f>
        <v>0</v>
      </c>
      <c r="BB1214">
        <f>IFERROR(_xlfn.XLOOKUP(C1214,'DA to P Sensitive Lakes'!$P$2:$P$44,'DA to P Sensitive Lakes'!$Q$2:$Q$44,,0,),0)</f>
        <v>0</v>
      </c>
      <c r="BC1214" s="25">
        <f>_xlfn.XLOOKUP(C1214,'Historic Runoff (mm)'!$A$2:$A$1332,'Historic Runoff (mm)'!$B$2:$B$1332,,0,)</f>
        <v>340.19</v>
      </c>
      <c r="BD1214">
        <f>_xlfn.XLOOKUP(C1214,DrainageComplaint!$A$2:$A$1332,DrainageComplaint!$B$2:$B$1332,,0,)</f>
        <v>0</v>
      </c>
      <c r="BE1214">
        <f>_xlfn.XLOOKUP(C1214,PAD_Area!$G$2:$G$1332,PAD_Area!$H$2:$H$1332,,0,)</f>
        <v>1.9853100180625916E-2</v>
      </c>
    </row>
    <row r="1215" spans="1:57" x14ac:dyDescent="0.2">
      <c r="A1215" s="2">
        <v>1212</v>
      </c>
      <c r="B1215" s="2">
        <v>1213</v>
      </c>
      <c r="C1215" s="20">
        <v>1501890</v>
      </c>
      <c r="D1215" s="3" t="s">
        <v>1152</v>
      </c>
      <c r="E1215" s="3" t="s">
        <v>1017</v>
      </c>
      <c r="F1215" s="3">
        <v>1713.095</v>
      </c>
      <c r="G1215" s="3">
        <v>49054.738862400001</v>
      </c>
      <c r="H1215" s="3">
        <v>74622100.622999996</v>
      </c>
      <c r="I1215" s="2">
        <v>0</v>
      </c>
      <c r="J1215" s="2">
        <v>2</v>
      </c>
      <c r="K1215" s="2">
        <v>1</v>
      </c>
      <c r="L1215" s="2">
        <v>0</v>
      </c>
      <c r="M1215" s="3">
        <v>0</v>
      </c>
      <c r="N1215" s="2">
        <f>_xlfn.XLOOKUP(C1215,Shellfish_Presence!$E$3:$E$1333,Shellfish_Presence!$G$3:$G$1333,,0,)</f>
        <v>0</v>
      </c>
      <c r="O1215" s="3">
        <v>0</v>
      </c>
      <c r="P1215" s="3">
        <v>0</v>
      </c>
      <c r="Q1215" s="2">
        <v>4</v>
      </c>
      <c r="R1215" s="3">
        <v>0.82301902770996094</v>
      </c>
      <c r="S1215" s="3">
        <v>0</v>
      </c>
      <c r="T1215" s="3">
        <v>0</v>
      </c>
      <c r="U1215" s="3">
        <v>0</v>
      </c>
      <c r="V1215" s="2">
        <v>0</v>
      </c>
      <c r="W1215" s="3" t="str">
        <f t="shared" si="36"/>
        <v/>
      </c>
      <c r="X1215" t="str">
        <f t="shared" si="37"/>
        <v/>
      </c>
      <c r="Y1215">
        <f>IFERROR(INDEX('Parcel Year'!$N$3:$N$1175,MATCH(KC_SPS_SubbasinAttributes!C1215,'Parcel Year'!$M$3:$M$1175,0)),0)</f>
        <v>0</v>
      </c>
      <c r="Z1215">
        <f>INDEX(Imperviousness!$B$2:$B$1332,MATCH(KC_SPS_SubbasinAttributes!C1215,Imperviousness!$A$2:$A$1332,0))</f>
        <v>0</v>
      </c>
      <c r="AA1215">
        <f>INDEX('Flow Duration Index'!$B$2:$B$1332,MATCH(KC_SPS_SubbasinAttributes!C1215,'Flow Duration Index'!$A$2:$A$1332,0))</f>
        <v>1.8580000000000001</v>
      </c>
      <c r="AB1215">
        <f>INDEX(Opportunity_Index!$G$2:$G$1333,MATCH(KC_SPS_SubbasinAttributes!C1215,Opportunity_Index!$F$2:$F$1333,0))</f>
        <v>1.5599999999999999E-2</v>
      </c>
      <c r="AC1215">
        <f>INDEX(Traffic!$B$2:$B$1332,MATCH(KC_SPS_SubbasinAttributes!C1215,Traffic!$A$2:$A$1332,0))</f>
        <v>0</v>
      </c>
      <c r="AD1215">
        <f>INDEX(EquityScore!$F$3:$F$1334,MATCH(KC_SPS_SubbasinAttributes!C1215,EquityScore!$E$3:$E$1334,0))</f>
        <v>1.6666666699999999</v>
      </c>
      <c r="AE1215" t="str">
        <f>IFERROR(INDEX(PavementCondition!$E$2:$E$669,MATCH(KC_SPS_SubbasinAttributes!C1215,PavementCondition!$D$2:$D$669,0)),"N/A")</f>
        <v>N/A</v>
      </c>
      <c r="AF1215">
        <f>INDEX(SpawnerMortality!$E$2:$E$1331,MATCH(KC_SPS_SubbasinAttributes!C1215,SpawnerMortality!$D$2:$D$1331,0))</f>
        <v>0</v>
      </c>
      <c r="AG1215" s="25" t="str">
        <f>IFERROR(_xlfn.XLOOKUP($C1215,WQBE_Loading!$C$4:$C$3072,WQBE_Loading!G$4:G$3072,,0,),"")</f>
        <v/>
      </c>
      <c r="AH1215" s="25" t="str">
        <f>IFERROR(_xlfn.XLOOKUP($C1215,WQBE_Loading!$C$4:$C$3072,WQBE_Loading!H$4:H$3072,,0,),"")</f>
        <v/>
      </c>
      <c r="AI1215" s="25" t="str">
        <f>IFERROR(_xlfn.XLOOKUP($C1215,WQBE_Loading!$C$4:$C$3072,WQBE_Loading!I$4:I$3072,,0,),"")</f>
        <v/>
      </c>
      <c r="AJ1215" s="25" t="str">
        <f>IFERROR(_xlfn.XLOOKUP($C1215,WQBE_Loading!$C$4:$C$3072,WQBE_Loading!J$4:J$3072,,0,),"")</f>
        <v/>
      </c>
      <c r="AK1215" s="25" t="str">
        <f>IFERROR(_xlfn.XLOOKUP($C1215,WQBE_Loading!$C$4:$C$3072,WQBE_Loading!K$4:K$3072,,0,),"")</f>
        <v/>
      </c>
      <c r="AL1215" s="25" t="str">
        <f>IFERROR(_xlfn.XLOOKUP($C1215,WQBE_Loading!$C$4:$C$3072,WQBE_Loading!L$4:L$3072,,0,),"")</f>
        <v/>
      </c>
      <c r="AM1215" s="25" t="str">
        <f>IFERROR(_xlfn.XLOOKUP($C1215,WQBE_Loading!$C$4:$C$3072,WQBE_Loading!M$4:M$3072,,0,),"")</f>
        <v/>
      </c>
      <c r="AN1215" s="25" t="str">
        <f>IFERROR(_xlfn.XLOOKUP($C1215,WQBE_Loading!$C$4:$C$3072,WQBE_Loading!N$4:N$3072,,0,),"")</f>
        <v/>
      </c>
      <c r="AO1215" s="25" t="str">
        <f>IFERROR(_xlfn.XLOOKUP($C1215,WQBE_Loading!$C$4:$C$3072,WQBE_Loading!O$4:O$3072,,0,),"")</f>
        <v/>
      </c>
      <c r="AP1215" s="25" t="str">
        <f>IFERROR(_xlfn.XLOOKUP($C1215,WQBE_Loading!$C$4:$C$3072,WQBE_Loading!P$4:P$3072,,0,),"")</f>
        <v/>
      </c>
      <c r="AQ1215" s="13" t="str">
        <f>IFERROR(_xlfn.XLOOKUP($C1215,WQBE_Loading!$C$4:$C$3072,WQBE_Loading!Q$4:Q$3072,,0,),"")</f>
        <v/>
      </c>
      <c r="AR1215">
        <f>_xlfn.XLOOKUP(C1215,UrbanHeat!$A$2:$A$1333,UrbanHeat!$B$2:$B$1333,,0,)</f>
        <v>10.481999999999999</v>
      </c>
      <c r="AS1215" s="25">
        <f>_xlfn.XLOOKUP($C1215,TNC_Loading!$A$2:$A$1332,TNC_Loading!B$2:B$1332,,0,)</f>
        <v>6.0030000000000001</v>
      </c>
      <c r="AT1215" s="25">
        <f>_xlfn.XLOOKUP($C1215,TNC_Loading!$A$2:$A$1332,TNC_Loading!C$2:C$1332,,0,)</f>
        <v>1.6E-2</v>
      </c>
      <c r="AU1215" s="25">
        <f>_xlfn.XLOOKUP($C1215,TNC_Loading!$A$2:$A$1332,TNC_Loading!D$2:D$1332,,0,)</f>
        <v>1.514</v>
      </c>
      <c r="AV1215" s="25">
        <f>_xlfn.XLOOKUP($C1215,TNC_Loading!$A$2:$A$1332,TNC_Loading!E$2:E$1332,,0,)</f>
        <v>1.252</v>
      </c>
      <c r="AW1215" s="25">
        <f>_xlfn.XLOOKUP($C1215,TNC_Loading!$A$2:$A$1332,TNC_Loading!F$2:F$1332,,0,)</f>
        <v>104.46899999999999</v>
      </c>
      <c r="AX1215">
        <f>_xlfn.XLOOKUP(C1215,BIBI!$D$2:$D$1332,BIBI!$F$2:$F$1332,,0,)</f>
        <v>0</v>
      </c>
      <c r="AY1215">
        <f>_xlfn.XLOOKUP(C1215,FacilityCounts!$A$3:$A$1333,FacilityCounts!$B$3:$B$1333,,0,)</f>
        <v>0</v>
      </c>
      <c r="AZ1215">
        <f>_xlfn.XLOOKUP(C1215,FacilityCounts!$D$3:$D$1333,FacilityCounts!$E$3:$E$1333,,0,)</f>
        <v>0</v>
      </c>
      <c r="BA1215">
        <f>_xlfn.XLOOKUP(C1215,FacilityCounts!$G$3:$G$1333,FacilityCounts!$H$3:$H$1333,,0,)</f>
        <v>0</v>
      </c>
      <c r="BB1215">
        <f>IFERROR(_xlfn.XLOOKUP(C1215,'DA to P Sensitive Lakes'!$P$2:$P$44,'DA to P Sensitive Lakes'!$Q$2:$Q$44,,0,),0)</f>
        <v>0</v>
      </c>
      <c r="BC1215" s="25">
        <f>_xlfn.XLOOKUP(C1215,'Historic Runoff (mm)'!$A$2:$A$1332,'Historic Runoff (mm)'!$B$2:$B$1332,,0,)</f>
        <v>547.79999999999995</v>
      </c>
      <c r="BD1215">
        <f>_xlfn.XLOOKUP(C1215,DrainageComplaint!$A$2:$A$1332,DrainageComplaint!$B$2:$B$1332,,0,)</f>
        <v>0</v>
      </c>
      <c r="BE1215">
        <f>_xlfn.XLOOKUP(C1215,PAD_Area!$G$2:$G$1332,PAD_Area!$H$2:$H$1332,,0,)</f>
        <v>0.16792899370193481</v>
      </c>
    </row>
    <row r="1216" spans="1:57" x14ac:dyDescent="0.2">
      <c r="A1216" s="2">
        <v>1213</v>
      </c>
      <c r="B1216" s="2">
        <v>1214</v>
      </c>
      <c r="C1216" s="20">
        <v>1501900</v>
      </c>
      <c r="D1216" s="3" t="s">
        <v>1153</v>
      </c>
      <c r="E1216" s="3" t="s">
        <v>1017</v>
      </c>
      <c r="F1216" s="3">
        <v>639.59400000000005</v>
      </c>
      <c r="G1216" s="3">
        <v>38599.360945100001</v>
      </c>
      <c r="H1216" s="3">
        <v>27860592.730799999</v>
      </c>
      <c r="I1216" s="2">
        <v>0</v>
      </c>
      <c r="J1216" s="2">
        <v>2</v>
      </c>
      <c r="K1216" s="2">
        <v>0</v>
      </c>
      <c r="L1216" s="2">
        <v>0</v>
      </c>
      <c r="M1216" s="3">
        <v>0</v>
      </c>
      <c r="N1216" s="2">
        <f>_xlfn.XLOOKUP(C1216,Shellfish_Presence!$E$3:$E$1333,Shellfish_Presence!$G$3:$G$1333,,0,)</f>
        <v>0</v>
      </c>
      <c r="O1216" s="3">
        <v>0</v>
      </c>
      <c r="P1216" s="3">
        <v>0</v>
      </c>
      <c r="Q1216" s="2">
        <v>6</v>
      </c>
      <c r="R1216" s="3">
        <v>1</v>
      </c>
      <c r="S1216" s="3">
        <v>0</v>
      </c>
      <c r="T1216" s="3">
        <v>0</v>
      </c>
      <c r="U1216" s="3">
        <v>0</v>
      </c>
      <c r="V1216" s="2">
        <v>0</v>
      </c>
      <c r="W1216" s="3" t="str">
        <f t="shared" si="36"/>
        <v/>
      </c>
      <c r="X1216" t="str">
        <f t="shared" si="37"/>
        <v/>
      </c>
      <c r="Y1216">
        <f>IFERROR(INDEX('Parcel Year'!$N$3:$N$1175,MATCH(KC_SPS_SubbasinAttributes!C1216,'Parcel Year'!$M$3:$M$1175,0)),0)</f>
        <v>0</v>
      </c>
      <c r="Z1216">
        <f>INDEX(Imperviousness!$B$2:$B$1332,MATCH(KC_SPS_SubbasinAttributes!C1216,Imperviousness!$A$2:$A$1332,0))</f>
        <v>0</v>
      </c>
      <c r="AA1216">
        <f>INDEX('Flow Duration Index'!$B$2:$B$1332,MATCH(KC_SPS_SubbasinAttributes!C1216,'Flow Duration Index'!$A$2:$A$1332,0))</f>
        <v>1.9650000000000001</v>
      </c>
      <c r="AB1216">
        <f>INDEX(Opportunity_Index!$G$2:$G$1333,MATCH(KC_SPS_SubbasinAttributes!C1216,Opportunity_Index!$F$2:$F$1333,0))</f>
        <v>1.5599999999999999E-2</v>
      </c>
      <c r="AC1216">
        <f>INDEX(Traffic!$B$2:$B$1332,MATCH(KC_SPS_SubbasinAttributes!C1216,Traffic!$A$2:$A$1332,0))</f>
        <v>0</v>
      </c>
      <c r="AD1216">
        <f>INDEX(EquityScore!$F$3:$F$1334,MATCH(KC_SPS_SubbasinAttributes!C1216,EquityScore!$E$3:$E$1334,0))</f>
        <v>1.6666666699999999</v>
      </c>
      <c r="AE1216" t="str">
        <f>IFERROR(INDEX(PavementCondition!$E$2:$E$669,MATCH(KC_SPS_SubbasinAttributes!C1216,PavementCondition!$D$2:$D$669,0)),"N/A")</f>
        <v>N/A</v>
      </c>
      <c r="AF1216">
        <f>INDEX(SpawnerMortality!$E$2:$E$1331,MATCH(KC_SPS_SubbasinAttributes!C1216,SpawnerMortality!$D$2:$D$1331,0))</f>
        <v>0</v>
      </c>
      <c r="AG1216" s="25" t="str">
        <f>IFERROR(_xlfn.XLOOKUP($C1216,WQBE_Loading!$C$4:$C$3072,WQBE_Loading!G$4:G$3072,,0,),"")</f>
        <v/>
      </c>
      <c r="AH1216" s="25" t="str">
        <f>IFERROR(_xlfn.XLOOKUP($C1216,WQBE_Loading!$C$4:$C$3072,WQBE_Loading!H$4:H$3072,,0,),"")</f>
        <v/>
      </c>
      <c r="AI1216" s="25" t="str">
        <f>IFERROR(_xlfn.XLOOKUP($C1216,WQBE_Loading!$C$4:$C$3072,WQBE_Loading!I$4:I$3072,,0,),"")</f>
        <v/>
      </c>
      <c r="AJ1216" s="25" t="str">
        <f>IFERROR(_xlfn.XLOOKUP($C1216,WQBE_Loading!$C$4:$C$3072,WQBE_Loading!J$4:J$3072,,0,),"")</f>
        <v/>
      </c>
      <c r="AK1216" s="25" t="str">
        <f>IFERROR(_xlfn.XLOOKUP($C1216,WQBE_Loading!$C$4:$C$3072,WQBE_Loading!K$4:K$3072,,0,),"")</f>
        <v/>
      </c>
      <c r="AL1216" s="25" t="str">
        <f>IFERROR(_xlfn.XLOOKUP($C1216,WQBE_Loading!$C$4:$C$3072,WQBE_Loading!L$4:L$3072,,0,),"")</f>
        <v/>
      </c>
      <c r="AM1216" s="25" t="str">
        <f>IFERROR(_xlfn.XLOOKUP($C1216,WQBE_Loading!$C$4:$C$3072,WQBE_Loading!M$4:M$3072,,0,),"")</f>
        <v/>
      </c>
      <c r="AN1216" s="25" t="str">
        <f>IFERROR(_xlfn.XLOOKUP($C1216,WQBE_Loading!$C$4:$C$3072,WQBE_Loading!N$4:N$3072,,0,),"")</f>
        <v/>
      </c>
      <c r="AO1216" s="25" t="str">
        <f>IFERROR(_xlfn.XLOOKUP($C1216,WQBE_Loading!$C$4:$C$3072,WQBE_Loading!O$4:O$3072,,0,),"")</f>
        <v/>
      </c>
      <c r="AP1216" s="25" t="str">
        <f>IFERROR(_xlfn.XLOOKUP($C1216,WQBE_Loading!$C$4:$C$3072,WQBE_Loading!P$4:P$3072,,0,),"")</f>
        <v/>
      </c>
      <c r="AQ1216" s="13" t="str">
        <f>IFERROR(_xlfn.XLOOKUP($C1216,WQBE_Loading!$C$4:$C$3072,WQBE_Loading!Q$4:Q$3072,,0,),"")</f>
        <v/>
      </c>
      <c r="AR1216">
        <f>_xlfn.XLOOKUP(C1216,UrbanHeat!$A$2:$A$1333,UrbanHeat!$B$2:$B$1333,,0,)</f>
        <v>9.5839999999999996</v>
      </c>
      <c r="AS1216" s="25">
        <f>_xlfn.XLOOKUP($C1216,TNC_Loading!$A$2:$A$1332,TNC_Loading!B$2:B$1332,,0,)</f>
        <v>4.4809999999999999</v>
      </c>
      <c r="AT1216" s="25">
        <f>_xlfn.XLOOKUP($C1216,TNC_Loading!$A$2:$A$1332,TNC_Loading!C$2:C$1332,,0,)</f>
        <v>2.1999999999999999E-2</v>
      </c>
      <c r="AU1216" s="25">
        <f>_xlfn.XLOOKUP($C1216,TNC_Loading!$A$2:$A$1332,TNC_Loading!D$2:D$1332,,0,)</f>
        <v>1.179</v>
      </c>
      <c r="AV1216" s="25">
        <f>_xlfn.XLOOKUP($C1216,TNC_Loading!$A$2:$A$1332,TNC_Loading!E$2:E$1332,,0,)</f>
        <v>1.2949999999999999</v>
      </c>
      <c r="AW1216" s="25">
        <f>_xlfn.XLOOKUP($C1216,TNC_Loading!$A$2:$A$1332,TNC_Loading!F$2:F$1332,,0,)</f>
        <v>80.733000000000004</v>
      </c>
      <c r="AX1216">
        <f>_xlfn.XLOOKUP(C1216,BIBI!$D$2:$D$1332,BIBI!$F$2:$F$1332,,0,)</f>
        <v>0</v>
      </c>
      <c r="AY1216">
        <f>_xlfn.XLOOKUP(C1216,FacilityCounts!$A$3:$A$1333,FacilityCounts!$B$3:$B$1333,,0,)</f>
        <v>0</v>
      </c>
      <c r="AZ1216">
        <f>_xlfn.XLOOKUP(C1216,FacilityCounts!$D$3:$D$1333,FacilityCounts!$E$3:$E$1333,,0,)</f>
        <v>0</v>
      </c>
      <c r="BA1216">
        <f>_xlfn.XLOOKUP(C1216,FacilityCounts!$G$3:$G$1333,FacilityCounts!$H$3:$H$1333,,0,)</f>
        <v>0</v>
      </c>
      <c r="BB1216">
        <f>IFERROR(_xlfn.XLOOKUP(C1216,'DA to P Sensitive Lakes'!$P$2:$P$44,'DA to P Sensitive Lakes'!$Q$2:$Q$44,,0,),0)</f>
        <v>0</v>
      </c>
      <c r="BC1216" s="25">
        <f>_xlfn.XLOOKUP(C1216,'Historic Runoff (mm)'!$A$2:$A$1332,'Historic Runoff (mm)'!$B$2:$B$1332,,0,)</f>
        <v>425.10700000000003</v>
      </c>
      <c r="BD1216">
        <f>_xlfn.XLOOKUP(C1216,DrainageComplaint!$A$2:$A$1332,DrainageComplaint!$B$2:$B$1332,,0,)</f>
        <v>0</v>
      </c>
      <c r="BE1216">
        <f>_xlfn.XLOOKUP(C1216,PAD_Area!$G$2:$G$1332,PAD_Area!$H$2:$H$1332,,0,)</f>
        <v>0</v>
      </c>
    </row>
    <row r="1217" spans="1:57" x14ac:dyDescent="0.2">
      <c r="A1217" s="2">
        <v>1214</v>
      </c>
      <c r="B1217" s="2">
        <v>1215</v>
      </c>
      <c r="C1217" s="20">
        <v>1501910</v>
      </c>
      <c r="D1217" s="3" t="s">
        <v>1154</v>
      </c>
      <c r="E1217" s="3" t="s">
        <v>1017</v>
      </c>
      <c r="F1217" s="3">
        <v>518.65300000000002</v>
      </c>
      <c r="G1217" s="3">
        <v>21070.778938200001</v>
      </c>
      <c r="H1217" s="3">
        <v>22592454.912900001</v>
      </c>
      <c r="I1217" s="2">
        <v>0</v>
      </c>
      <c r="J1217" s="2">
        <v>2</v>
      </c>
      <c r="K1217" s="2">
        <v>0</v>
      </c>
      <c r="L1217" s="2">
        <v>0</v>
      </c>
      <c r="M1217" s="3">
        <v>0</v>
      </c>
      <c r="N1217" s="2">
        <f>_xlfn.XLOOKUP(C1217,Shellfish_Presence!$E$3:$E$1333,Shellfish_Presence!$G$3:$G$1333,,0,)</f>
        <v>0</v>
      </c>
      <c r="O1217" s="3">
        <v>0</v>
      </c>
      <c r="P1217" s="3">
        <v>0</v>
      </c>
      <c r="Q1217" s="2">
        <v>1</v>
      </c>
      <c r="R1217" s="3">
        <v>1</v>
      </c>
      <c r="S1217" s="3">
        <v>0</v>
      </c>
      <c r="T1217" s="3">
        <v>0</v>
      </c>
      <c r="U1217" s="3">
        <v>0</v>
      </c>
      <c r="V1217" s="2">
        <v>0</v>
      </c>
      <c r="W1217" s="3" t="str">
        <f t="shared" si="36"/>
        <v/>
      </c>
      <c r="X1217" t="str">
        <f t="shared" si="37"/>
        <v/>
      </c>
      <c r="Y1217">
        <f>IFERROR(INDEX('Parcel Year'!$N$3:$N$1175,MATCH(KC_SPS_SubbasinAttributes!C1217,'Parcel Year'!$M$3:$M$1175,0)),0)</f>
        <v>0</v>
      </c>
      <c r="Z1217">
        <f>INDEX(Imperviousness!$B$2:$B$1332,MATCH(KC_SPS_SubbasinAttributes!C1217,Imperviousness!$A$2:$A$1332,0))</f>
        <v>0</v>
      </c>
      <c r="AA1217">
        <f>INDEX('Flow Duration Index'!$B$2:$B$1332,MATCH(KC_SPS_SubbasinAttributes!C1217,'Flow Duration Index'!$A$2:$A$1332,0))</f>
        <v>1.6080000000000001</v>
      </c>
      <c r="AB1217">
        <f>INDEX(Opportunity_Index!$G$2:$G$1333,MATCH(KC_SPS_SubbasinAttributes!C1217,Opportunity_Index!$F$2:$F$1333,0))</f>
        <v>0</v>
      </c>
      <c r="AC1217">
        <f>INDEX(Traffic!$B$2:$B$1332,MATCH(KC_SPS_SubbasinAttributes!C1217,Traffic!$A$2:$A$1332,0))</f>
        <v>0</v>
      </c>
      <c r="AD1217">
        <f>INDEX(EquityScore!$F$3:$F$1334,MATCH(KC_SPS_SubbasinAttributes!C1217,EquityScore!$E$3:$E$1334,0))</f>
        <v>1.6666666699999999</v>
      </c>
      <c r="AE1217" t="str">
        <f>IFERROR(INDEX(PavementCondition!$E$2:$E$669,MATCH(KC_SPS_SubbasinAttributes!C1217,PavementCondition!$D$2:$D$669,0)),"N/A")</f>
        <v>N/A</v>
      </c>
      <c r="AF1217">
        <f>INDEX(SpawnerMortality!$E$2:$E$1331,MATCH(KC_SPS_SubbasinAttributes!C1217,SpawnerMortality!$D$2:$D$1331,0))</f>
        <v>0</v>
      </c>
      <c r="AG1217" s="25" t="str">
        <f>IFERROR(_xlfn.XLOOKUP($C1217,WQBE_Loading!$C$4:$C$3072,WQBE_Loading!G$4:G$3072,,0,),"")</f>
        <v/>
      </c>
      <c r="AH1217" s="25" t="str">
        <f>IFERROR(_xlfn.XLOOKUP($C1217,WQBE_Loading!$C$4:$C$3072,WQBE_Loading!H$4:H$3072,,0,),"")</f>
        <v/>
      </c>
      <c r="AI1217" s="25" t="str">
        <f>IFERROR(_xlfn.XLOOKUP($C1217,WQBE_Loading!$C$4:$C$3072,WQBE_Loading!I$4:I$3072,,0,),"")</f>
        <v/>
      </c>
      <c r="AJ1217" s="25" t="str">
        <f>IFERROR(_xlfn.XLOOKUP($C1217,WQBE_Loading!$C$4:$C$3072,WQBE_Loading!J$4:J$3072,,0,),"")</f>
        <v/>
      </c>
      <c r="AK1217" s="25" t="str">
        <f>IFERROR(_xlfn.XLOOKUP($C1217,WQBE_Loading!$C$4:$C$3072,WQBE_Loading!K$4:K$3072,,0,),"")</f>
        <v/>
      </c>
      <c r="AL1217" s="25" t="str">
        <f>IFERROR(_xlfn.XLOOKUP($C1217,WQBE_Loading!$C$4:$C$3072,WQBE_Loading!L$4:L$3072,,0,),"")</f>
        <v/>
      </c>
      <c r="AM1217" s="25" t="str">
        <f>IFERROR(_xlfn.XLOOKUP($C1217,WQBE_Loading!$C$4:$C$3072,WQBE_Loading!M$4:M$3072,,0,),"")</f>
        <v/>
      </c>
      <c r="AN1217" s="25" t="str">
        <f>IFERROR(_xlfn.XLOOKUP($C1217,WQBE_Loading!$C$4:$C$3072,WQBE_Loading!N$4:N$3072,,0,),"")</f>
        <v/>
      </c>
      <c r="AO1217" s="25" t="str">
        <f>IFERROR(_xlfn.XLOOKUP($C1217,WQBE_Loading!$C$4:$C$3072,WQBE_Loading!O$4:O$3072,,0,),"")</f>
        <v/>
      </c>
      <c r="AP1217" s="25" t="str">
        <f>IFERROR(_xlfn.XLOOKUP($C1217,WQBE_Loading!$C$4:$C$3072,WQBE_Loading!P$4:P$3072,,0,),"")</f>
        <v/>
      </c>
      <c r="AQ1217" s="13" t="str">
        <f>IFERROR(_xlfn.XLOOKUP($C1217,WQBE_Loading!$C$4:$C$3072,WQBE_Loading!Q$4:Q$3072,,0,),"")</f>
        <v/>
      </c>
      <c r="AR1217">
        <f>_xlfn.XLOOKUP(C1217,UrbanHeat!$A$2:$A$1333,UrbanHeat!$B$2:$B$1333,,0,)</f>
        <v>9.0749999999999993</v>
      </c>
      <c r="AS1217" s="25">
        <f>_xlfn.XLOOKUP($C1217,TNC_Loading!$A$2:$A$1332,TNC_Loading!B$2:B$1332,,0,)</f>
        <v>3.1040000000000001</v>
      </c>
      <c r="AT1217" s="25">
        <f>_xlfn.XLOOKUP($C1217,TNC_Loading!$A$2:$A$1332,TNC_Loading!C$2:C$1332,,0,)</f>
        <v>8.9999999999999993E-3</v>
      </c>
      <c r="AU1217" s="25">
        <f>_xlfn.XLOOKUP($C1217,TNC_Loading!$A$2:$A$1332,TNC_Loading!D$2:D$1332,,0,)</f>
        <v>0.72699999999999998</v>
      </c>
      <c r="AV1217" s="25">
        <f>_xlfn.XLOOKUP($C1217,TNC_Loading!$A$2:$A$1332,TNC_Loading!E$2:E$1332,,0,)</f>
        <v>0.66800000000000004</v>
      </c>
      <c r="AW1217" s="25">
        <f>_xlfn.XLOOKUP($C1217,TNC_Loading!$A$2:$A$1332,TNC_Loading!F$2:F$1332,,0,)</f>
        <v>55.89</v>
      </c>
      <c r="AX1217">
        <f>_xlfn.XLOOKUP(C1217,BIBI!$D$2:$D$1332,BIBI!$F$2:$F$1332,,0,)</f>
        <v>0</v>
      </c>
      <c r="AY1217">
        <f>_xlfn.XLOOKUP(C1217,FacilityCounts!$A$3:$A$1333,FacilityCounts!$B$3:$B$1333,,0,)</f>
        <v>0</v>
      </c>
      <c r="AZ1217">
        <f>_xlfn.XLOOKUP(C1217,FacilityCounts!$D$3:$D$1333,FacilityCounts!$E$3:$E$1333,,0,)</f>
        <v>0</v>
      </c>
      <c r="BA1217">
        <f>_xlfn.XLOOKUP(C1217,FacilityCounts!$G$3:$G$1333,FacilityCounts!$H$3:$H$1333,,0,)</f>
        <v>0</v>
      </c>
      <c r="BB1217">
        <f>IFERROR(_xlfn.XLOOKUP(C1217,'DA to P Sensitive Lakes'!$P$2:$P$44,'DA to P Sensitive Lakes'!$Q$2:$Q$44,,0,),0)</f>
        <v>0</v>
      </c>
      <c r="BC1217" s="25">
        <f>_xlfn.XLOOKUP(C1217,'Historic Runoff (mm)'!$A$2:$A$1332,'Historic Runoff (mm)'!$B$2:$B$1332,,0,)</f>
        <v>295.72899999999998</v>
      </c>
      <c r="BD1217">
        <f>_xlfn.XLOOKUP(C1217,DrainageComplaint!$A$2:$A$1332,DrainageComplaint!$B$2:$B$1332,,0,)</f>
        <v>0</v>
      </c>
      <c r="BE1217">
        <f>_xlfn.XLOOKUP(C1217,PAD_Area!$G$2:$G$1332,PAD_Area!$H$2:$H$1332,,0,)</f>
        <v>0</v>
      </c>
    </row>
    <row r="1218" spans="1:57" x14ac:dyDescent="0.2">
      <c r="A1218" s="2">
        <v>1215</v>
      </c>
      <c r="B1218" s="2">
        <v>1216</v>
      </c>
      <c r="C1218" s="20">
        <v>1501920</v>
      </c>
      <c r="D1218" s="3" t="s">
        <v>1154</v>
      </c>
      <c r="E1218" s="3" t="s">
        <v>1017</v>
      </c>
      <c r="F1218" s="3">
        <v>1745.8610000000001</v>
      </c>
      <c r="G1218" s="3">
        <v>57653.390460900002</v>
      </c>
      <c r="H1218" s="3">
        <v>76049383.289800003</v>
      </c>
      <c r="I1218" s="2">
        <v>0</v>
      </c>
      <c r="J1218" s="2">
        <v>2</v>
      </c>
      <c r="K1218" s="2">
        <v>0</v>
      </c>
      <c r="L1218" s="2">
        <v>0</v>
      </c>
      <c r="M1218" s="3">
        <v>0</v>
      </c>
      <c r="N1218" s="2">
        <f>_xlfn.XLOOKUP(C1218,Shellfish_Presence!$E$3:$E$1333,Shellfish_Presence!$G$3:$G$1333,,0,)</f>
        <v>0</v>
      </c>
      <c r="O1218" s="3">
        <v>0</v>
      </c>
      <c r="P1218" s="3">
        <v>0</v>
      </c>
      <c r="Q1218" s="2">
        <v>6</v>
      </c>
      <c r="R1218" s="3">
        <v>0.99999898672103882</v>
      </c>
      <c r="S1218" s="3">
        <v>0</v>
      </c>
      <c r="T1218" s="3">
        <v>0</v>
      </c>
      <c r="U1218" s="3">
        <v>0</v>
      </c>
      <c r="V1218" s="2">
        <v>0</v>
      </c>
      <c r="W1218" s="3" t="str">
        <f t="shared" si="36"/>
        <v/>
      </c>
      <c r="X1218" t="str">
        <f t="shared" si="37"/>
        <v/>
      </c>
      <c r="Y1218">
        <f>IFERROR(INDEX('Parcel Year'!$N$3:$N$1175,MATCH(KC_SPS_SubbasinAttributes!C1218,'Parcel Year'!$M$3:$M$1175,0)),0)</f>
        <v>0</v>
      </c>
      <c r="Z1218">
        <f>INDEX(Imperviousness!$B$2:$B$1332,MATCH(KC_SPS_SubbasinAttributes!C1218,Imperviousness!$A$2:$A$1332,0))</f>
        <v>1E-3</v>
      </c>
      <c r="AA1218">
        <f>INDEX('Flow Duration Index'!$B$2:$B$1332,MATCH(KC_SPS_SubbasinAttributes!C1218,'Flow Duration Index'!$A$2:$A$1332,0))</f>
        <v>1.6439999999999999</v>
      </c>
      <c r="AB1218">
        <f>INDEX(Opportunity_Index!$G$2:$G$1333,MATCH(KC_SPS_SubbasinAttributes!C1218,Opportunity_Index!$F$2:$F$1333,0))</f>
        <v>0</v>
      </c>
      <c r="AC1218">
        <f>INDEX(Traffic!$B$2:$B$1332,MATCH(KC_SPS_SubbasinAttributes!C1218,Traffic!$A$2:$A$1332,0))</f>
        <v>0</v>
      </c>
      <c r="AD1218">
        <f>INDEX(EquityScore!$F$3:$F$1334,MATCH(KC_SPS_SubbasinAttributes!C1218,EquityScore!$E$3:$E$1334,0))</f>
        <v>1.6666666699999999</v>
      </c>
      <c r="AE1218" t="str">
        <f>IFERROR(INDEX(PavementCondition!$E$2:$E$669,MATCH(KC_SPS_SubbasinAttributes!C1218,PavementCondition!$D$2:$D$669,0)),"N/A")</f>
        <v>N/A</v>
      </c>
      <c r="AF1218">
        <f>INDEX(SpawnerMortality!$E$2:$E$1331,MATCH(KC_SPS_SubbasinAttributes!C1218,SpawnerMortality!$D$2:$D$1331,0))</f>
        <v>0</v>
      </c>
      <c r="AG1218" s="25" t="str">
        <f>IFERROR(_xlfn.XLOOKUP($C1218,WQBE_Loading!$C$4:$C$3072,WQBE_Loading!G$4:G$3072,,0,),"")</f>
        <v/>
      </c>
      <c r="AH1218" s="25" t="str">
        <f>IFERROR(_xlfn.XLOOKUP($C1218,WQBE_Loading!$C$4:$C$3072,WQBE_Loading!H$4:H$3072,,0,),"")</f>
        <v/>
      </c>
      <c r="AI1218" s="25" t="str">
        <f>IFERROR(_xlfn.XLOOKUP($C1218,WQBE_Loading!$C$4:$C$3072,WQBE_Loading!I$4:I$3072,,0,),"")</f>
        <v/>
      </c>
      <c r="AJ1218" s="25" t="str">
        <f>IFERROR(_xlfn.XLOOKUP($C1218,WQBE_Loading!$C$4:$C$3072,WQBE_Loading!J$4:J$3072,,0,),"")</f>
        <v/>
      </c>
      <c r="AK1218" s="25" t="str">
        <f>IFERROR(_xlfn.XLOOKUP($C1218,WQBE_Loading!$C$4:$C$3072,WQBE_Loading!K$4:K$3072,,0,),"")</f>
        <v/>
      </c>
      <c r="AL1218" s="25" t="str">
        <f>IFERROR(_xlfn.XLOOKUP($C1218,WQBE_Loading!$C$4:$C$3072,WQBE_Loading!L$4:L$3072,,0,),"")</f>
        <v/>
      </c>
      <c r="AM1218" s="25" t="str">
        <f>IFERROR(_xlfn.XLOOKUP($C1218,WQBE_Loading!$C$4:$C$3072,WQBE_Loading!M$4:M$3072,,0,),"")</f>
        <v/>
      </c>
      <c r="AN1218" s="25" t="str">
        <f>IFERROR(_xlfn.XLOOKUP($C1218,WQBE_Loading!$C$4:$C$3072,WQBE_Loading!N$4:N$3072,,0,),"")</f>
        <v/>
      </c>
      <c r="AO1218" s="25" t="str">
        <f>IFERROR(_xlfn.XLOOKUP($C1218,WQBE_Loading!$C$4:$C$3072,WQBE_Loading!O$4:O$3072,,0,),"")</f>
        <v/>
      </c>
      <c r="AP1218" s="25" t="str">
        <f>IFERROR(_xlfn.XLOOKUP($C1218,WQBE_Loading!$C$4:$C$3072,WQBE_Loading!P$4:P$3072,,0,),"")</f>
        <v/>
      </c>
      <c r="AQ1218" s="13" t="str">
        <f>IFERROR(_xlfn.XLOOKUP($C1218,WQBE_Loading!$C$4:$C$3072,WQBE_Loading!Q$4:Q$3072,,0,),"")</f>
        <v/>
      </c>
      <c r="AR1218">
        <f>_xlfn.XLOOKUP(C1218,UrbanHeat!$A$2:$A$1333,UrbanHeat!$B$2:$B$1333,,0,)</f>
        <v>10.323</v>
      </c>
      <c r="AS1218" s="25">
        <f>_xlfn.XLOOKUP($C1218,TNC_Loading!$A$2:$A$1332,TNC_Loading!B$2:B$1332,,0,)</f>
        <v>5.8719999999999999</v>
      </c>
      <c r="AT1218" s="25">
        <f>_xlfn.XLOOKUP($C1218,TNC_Loading!$A$2:$A$1332,TNC_Loading!C$2:C$1332,,0,)</f>
        <v>1.9E-2</v>
      </c>
      <c r="AU1218" s="25">
        <f>_xlfn.XLOOKUP($C1218,TNC_Loading!$A$2:$A$1332,TNC_Loading!D$2:D$1332,,0,)</f>
        <v>1.4710000000000001</v>
      </c>
      <c r="AV1218" s="25">
        <f>_xlfn.XLOOKUP($C1218,TNC_Loading!$A$2:$A$1332,TNC_Loading!E$2:E$1332,,0,)</f>
        <v>1.365</v>
      </c>
      <c r="AW1218" s="25">
        <f>_xlfn.XLOOKUP($C1218,TNC_Loading!$A$2:$A$1332,TNC_Loading!F$2:F$1332,,0,)</f>
        <v>102.05200000000001</v>
      </c>
      <c r="AX1218">
        <f>_xlfn.XLOOKUP(C1218,BIBI!$D$2:$D$1332,BIBI!$F$2:$F$1332,,0,)</f>
        <v>0</v>
      </c>
      <c r="AY1218">
        <f>_xlfn.XLOOKUP(C1218,FacilityCounts!$A$3:$A$1333,FacilityCounts!$B$3:$B$1333,,0,)</f>
        <v>0</v>
      </c>
      <c r="AZ1218">
        <f>_xlfn.XLOOKUP(C1218,FacilityCounts!$D$3:$D$1333,FacilityCounts!$E$3:$E$1333,,0,)</f>
        <v>0</v>
      </c>
      <c r="BA1218">
        <f>_xlfn.XLOOKUP(C1218,FacilityCounts!$G$3:$G$1333,FacilityCounts!$H$3:$H$1333,,0,)</f>
        <v>0</v>
      </c>
      <c r="BB1218">
        <f>IFERROR(_xlfn.XLOOKUP(C1218,'DA to P Sensitive Lakes'!$P$2:$P$44,'DA to P Sensitive Lakes'!$Q$2:$Q$44,,0,),0)</f>
        <v>0</v>
      </c>
      <c r="BC1218" s="25">
        <f>_xlfn.XLOOKUP(C1218,'Historic Runoff (mm)'!$A$2:$A$1332,'Historic Runoff (mm)'!$B$2:$B$1332,,0,)</f>
        <v>545.54</v>
      </c>
      <c r="BD1218">
        <f>_xlfn.XLOOKUP(C1218,DrainageComplaint!$A$2:$A$1332,DrainageComplaint!$B$2:$B$1332,,0,)</f>
        <v>0</v>
      </c>
      <c r="BE1218">
        <f>_xlfn.XLOOKUP(C1218,PAD_Area!$G$2:$G$1332,PAD_Area!$H$2:$H$1332,,0,)</f>
        <v>0</v>
      </c>
    </row>
    <row r="1219" spans="1:57" x14ac:dyDescent="0.2">
      <c r="A1219" s="2">
        <v>1216</v>
      </c>
      <c r="B1219" s="2">
        <v>1217</v>
      </c>
      <c r="C1219" s="20">
        <v>1501930</v>
      </c>
      <c r="D1219" s="3" t="s">
        <v>1155</v>
      </c>
      <c r="E1219" s="3" t="s">
        <v>1017</v>
      </c>
      <c r="F1219" s="3">
        <v>4274.7120000000004</v>
      </c>
      <c r="G1219" s="3">
        <v>67009.4555808</v>
      </c>
      <c r="H1219" s="3">
        <v>186205726.02200001</v>
      </c>
      <c r="I1219" s="2">
        <v>1</v>
      </c>
      <c r="J1219" s="2">
        <v>2</v>
      </c>
      <c r="K1219" s="2">
        <v>0</v>
      </c>
      <c r="L1219" s="2">
        <v>0</v>
      </c>
      <c r="M1219" s="3">
        <v>0</v>
      </c>
      <c r="N1219" s="2">
        <f>_xlfn.XLOOKUP(C1219,Shellfish_Presence!$E$3:$E$1333,Shellfish_Presence!$G$3:$G$1333,,0,)</f>
        <v>0</v>
      </c>
      <c r="O1219" s="3">
        <v>0</v>
      </c>
      <c r="P1219" s="3">
        <v>0</v>
      </c>
      <c r="Q1219" s="2">
        <v>4</v>
      </c>
      <c r="R1219" s="3">
        <v>1</v>
      </c>
      <c r="S1219" s="3">
        <v>0</v>
      </c>
      <c r="T1219" s="3">
        <v>0</v>
      </c>
      <c r="U1219" s="3">
        <v>0</v>
      </c>
      <c r="V1219" s="2">
        <v>0</v>
      </c>
      <c r="W1219" s="3" t="str">
        <f t="shared" ref="W1219:W1282" si="38">IFERROR(V1219/T1219,"")</f>
        <v/>
      </c>
      <c r="X1219" t="str">
        <f t="shared" si="37"/>
        <v/>
      </c>
      <c r="Y1219">
        <f>IFERROR(INDEX('Parcel Year'!$N$3:$N$1175,MATCH(KC_SPS_SubbasinAttributes!C1219,'Parcel Year'!$M$3:$M$1175,0)),0)</f>
        <v>0</v>
      </c>
      <c r="Z1219">
        <f>INDEX(Imperviousness!$B$2:$B$1332,MATCH(KC_SPS_SubbasinAttributes!C1219,Imperviousness!$A$2:$A$1332,0))</f>
        <v>0</v>
      </c>
      <c r="AA1219">
        <f>INDEX('Flow Duration Index'!$B$2:$B$1332,MATCH(KC_SPS_SubbasinAttributes!C1219,'Flow Duration Index'!$A$2:$A$1332,0))</f>
        <v>1.4379999999999999</v>
      </c>
      <c r="AB1219">
        <f>INDEX(Opportunity_Index!$G$2:$G$1333,MATCH(KC_SPS_SubbasinAttributes!C1219,Opportunity_Index!$F$2:$F$1333,0))</f>
        <v>0</v>
      </c>
      <c r="AC1219">
        <f>INDEX(Traffic!$B$2:$B$1332,MATCH(KC_SPS_SubbasinAttributes!C1219,Traffic!$A$2:$A$1332,0))</f>
        <v>0</v>
      </c>
      <c r="AD1219">
        <f>INDEX(EquityScore!$F$3:$F$1334,MATCH(KC_SPS_SubbasinAttributes!C1219,EquityScore!$E$3:$E$1334,0))</f>
        <v>1.6666666699999999</v>
      </c>
      <c r="AE1219" t="str">
        <f>IFERROR(INDEX(PavementCondition!$E$2:$E$669,MATCH(KC_SPS_SubbasinAttributes!C1219,PavementCondition!$D$2:$D$669,0)),"N/A")</f>
        <v>N/A</v>
      </c>
      <c r="AF1219">
        <f>INDEX(SpawnerMortality!$E$2:$E$1331,MATCH(KC_SPS_SubbasinAttributes!C1219,SpawnerMortality!$D$2:$D$1331,0))</f>
        <v>2.3657296000000001E-2</v>
      </c>
      <c r="AG1219" s="25" t="str">
        <f>IFERROR(_xlfn.XLOOKUP($C1219,WQBE_Loading!$C$4:$C$3072,WQBE_Loading!G$4:G$3072,,0,),"")</f>
        <v/>
      </c>
      <c r="AH1219" s="25" t="str">
        <f>IFERROR(_xlfn.XLOOKUP($C1219,WQBE_Loading!$C$4:$C$3072,WQBE_Loading!H$4:H$3072,,0,),"")</f>
        <v/>
      </c>
      <c r="AI1219" s="25" t="str">
        <f>IFERROR(_xlfn.XLOOKUP($C1219,WQBE_Loading!$C$4:$C$3072,WQBE_Loading!I$4:I$3072,,0,),"")</f>
        <v/>
      </c>
      <c r="AJ1219" s="25" t="str">
        <f>IFERROR(_xlfn.XLOOKUP($C1219,WQBE_Loading!$C$4:$C$3072,WQBE_Loading!J$4:J$3072,,0,),"")</f>
        <v/>
      </c>
      <c r="AK1219" s="25" t="str">
        <f>IFERROR(_xlfn.XLOOKUP($C1219,WQBE_Loading!$C$4:$C$3072,WQBE_Loading!K$4:K$3072,,0,),"")</f>
        <v/>
      </c>
      <c r="AL1219" s="25" t="str">
        <f>IFERROR(_xlfn.XLOOKUP($C1219,WQBE_Loading!$C$4:$C$3072,WQBE_Loading!L$4:L$3072,,0,),"")</f>
        <v/>
      </c>
      <c r="AM1219" s="25" t="str">
        <f>IFERROR(_xlfn.XLOOKUP($C1219,WQBE_Loading!$C$4:$C$3072,WQBE_Loading!M$4:M$3072,,0,),"")</f>
        <v/>
      </c>
      <c r="AN1219" s="25" t="str">
        <f>IFERROR(_xlfn.XLOOKUP($C1219,WQBE_Loading!$C$4:$C$3072,WQBE_Loading!N$4:N$3072,,0,),"")</f>
        <v/>
      </c>
      <c r="AO1219" s="25" t="str">
        <f>IFERROR(_xlfn.XLOOKUP($C1219,WQBE_Loading!$C$4:$C$3072,WQBE_Loading!O$4:O$3072,,0,),"")</f>
        <v/>
      </c>
      <c r="AP1219" s="25" t="str">
        <f>IFERROR(_xlfn.XLOOKUP($C1219,WQBE_Loading!$C$4:$C$3072,WQBE_Loading!P$4:P$3072,,0,),"")</f>
        <v/>
      </c>
      <c r="AQ1219" s="13" t="str">
        <f>IFERROR(_xlfn.XLOOKUP($C1219,WQBE_Loading!$C$4:$C$3072,WQBE_Loading!Q$4:Q$3072,,0,),"")</f>
        <v/>
      </c>
      <c r="AR1219">
        <f>_xlfn.XLOOKUP(C1219,UrbanHeat!$A$2:$A$1333,UrbanHeat!$B$2:$B$1333,,0,)</f>
        <v>10.013</v>
      </c>
      <c r="AS1219" s="25">
        <f>_xlfn.XLOOKUP($C1219,TNC_Loading!$A$2:$A$1332,TNC_Loading!B$2:B$1332,,0,)</f>
        <v>6.67</v>
      </c>
      <c r="AT1219" s="25">
        <f>_xlfn.XLOOKUP($C1219,TNC_Loading!$A$2:$A$1332,TNC_Loading!C$2:C$1332,,0,)</f>
        <v>1.2999999999999999E-2</v>
      </c>
      <c r="AU1219" s="25">
        <f>_xlfn.XLOOKUP($C1219,TNC_Loading!$A$2:$A$1332,TNC_Loading!D$2:D$1332,,0,)</f>
        <v>1.863</v>
      </c>
      <c r="AV1219" s="25">
        <f>_xlfn.XLOOKUP($C1219,TNC_Loading!$A$2:$A$1332,TNC_Loading!E$2:E$1332,,0,)</f>
        <v>1.202</v>
      </c>
      <c r="AW1219" s="25">
        <f>_xlfn.XLOOKUP($C1219,TNC_Loading!$A$2:$A$1332,TNC_Loading!F$2:F$1332,,0,)</f>
        <v>115.711</v>
      </c>
      <c r="AX1219">
        <f>_xlfn.XLOOKUP(C1219,BIBI!$D$2:$D$1332,BIBI!$F$2:$F$1332,,0,)</f>
        <v>0</v>
      </c>
      <c r="AY1219">
        <f>_xlfn.XLOOKUP(C1219,FacilityCounts!$A$3:$A$1333,FacilityCounts!$B$3:$B$1333,,0,)</f>
        <v>0</v>
      </c>
      <c r="AZ1219">
        <f>_xlfn.XLOOKUP(C1219,FacilityCounts!$D$3:$D$1333,FacilityCounts!$E$3:$E$1333,,0,)</f>
        <v>0</v>
      </c>
      <c r="BA1219">
        <f>_xlfn.XLOOKUP(C1219,FacilityCounts!$G$3:$G$1333,FacilityCounts!$H$3:$H$1333,,0,)</f>
        <v>0</v>
      </c>
      <c r="BB1219">
        <f>IFERROR(_xlfn.XLOOKUP(C1219,'DA to P Sensitive Lakes'!$P$2:$P$44,'DA to P Sensitive Lakes'!$Q$2:$Q$44,,0,),0)</f>
        <v>0</v>
      </c>
      <c r="BC1219" s="25">
        <f>_xlfn.XLOOKUP(C1219,'Historic Runoff (mm)'!$A$2:$A$1332,'Historic Runoff (mm)'!$B$2:$B$1332,,0,)</f>
        <v>641.27599999999995</v>
      </c>
      <c r="BD1219">
        <f>_xlfn.XLOOKUP(C1219,DrainageComplaint!$A$2:$A$1332,DrainageComplaint!$B$2:$B$1332,,0,)</f>
        <v>0</v>
      </c>
      <c r="BE1219">
        <f>_xlfn.XLOOKUP(C1219,PAD_Area!$G$2:$G$1332,PAD_Area!$H$2:$H$1332,,0,)</f>
        <v>0.32614600658416748</v>
      </c>
    </row>
    <row r="1220" spans="1:57" x14ac:dyDescent="0.2">
      <c r="A1220" s="2">
        <v>1217</v>
      </c>
      <c r="B1220" s="2">
        <v>1218</v>
      </c>
      <c r="C1220" s="20">
        <v>1501940</v>
      </c>
      <c r="D1220" s="3" t="s">
        <v>1156</v>
      </c>
      <c r="E1220" s="3" t="s">
        <v>1017</v>
      </c>
      <c r="F1220" s="3">
        <v>2302.6950000000002</v>
      </c>
      <c r="G1220" s="3">
        <v>44838.908645099997</v>
      </c>
      <c r="H1220" s="3">
        <v>100305006.229</v>
      </c>
      <c r="I1220" s="2">
        <v>0</v>
      </c>
      <c r="J1220" s="2">
        <v>2</v>
      </c>
      <c r="K1220" s="2">
        <v>0</v>
      </c>
      <c r="L1220" s="2">
        <v>0</v>
      </c>
      <c r="M1220" s="3">
        <v>0</v>
      </c>
      <c r="N1220" s="2">
        <f>_xlfn.XLOOKUP(C1220,Shellfish_Presence!$E$3:$E$1333,Shellfish_Presence!$G$3:$G$1333,,0,)</f>
        <v>0</v>
      </c>
      <c r="O1220" s="3">
        <v>0</v>
      </c>
      <c r="P1220" s="3">
        <v>0</v>
      </c>
      <c r="Q1220" s="2">
        <v>3</v>
      </c>
      <c r="R1220" s="3">
        <v>1</v>
      </c>
      <c r="S1220" s="3">
        <v>0</v>
      </c>
      <c r="T1220" s="3">
        <v>0</v>
      </c>
      <c r="U1220" s="3">
        <v>0</v>
      </c>
      <c r="V1220" s="2">
        <v>0</v>
      </c>
      <c r="W1220" s="3" t="str">
        <f t="shared" si="38"/>
        <v/>
      </c>
      <c r="X1220" t="str">
        <f t="shared" ref="X1220:X1283" si="39">IFERROR(U1220/T1220,"")</f>
        <v/>
      </c>
      <c r="Y1220">
        <f>IFERROR(INDEX('Parcel Year'!$N$3:$N$1175,MATCH(KC_SPS_SubbasinAttributes!C1220,'Parcel Year'!$M$3:$M$1175,0)),0)</f>
        <v>0</v>
      </c>
      <c r="Z1220">
        <f>INDEX(Imperviousness!$B$2:$B$1332,MATCH(KC_SPS_SubbasinAttributes!C1220,Imperviousness!$A$2:$A$1332,0))</f>
        <v>0</v>
      </c>
      <c r="AA1220">
        <f>INDEX('Flow Duration Index'!$B$2:$B$1332,MATCH(KC_SPS_SubbasinAttributes!C1220,'Flow Duration Index'!$A$2:$A$1332,0))</f>
        <v>1.5549999999999999</v>
      </c>
      <c r="AB1220">
        <f>INDEX(Opportunity_Index!$G$2:$G$1333,MATCH(KC_SPS_SubbasinAttributes!C1220,Opportunity_Index!$F$2:$F$1333,0))</f>
        <v>0</v>
      </c>
      <c r="AC1220">
        <f>INDEX(Traffic!$B$2:$B$1332,MATCH(KC_SPS_SubbasinAttributes!C1220,Traffic!$A$2:$A$1332,0))</f>
        <v>0</v>
      </c>
      <c r="AD1220">
        <f>INDEX(EquityScore!$F$3:$F$1334,MATCH(KC_SPS_SubbasinAttributes!C1220,EquityScore!$E$3:$E$1334,0))</f>
        <v>1.6666666699999999</v>
      </c>
      <c r="AE1220" t="str">
        <f>IFERROR(INDEX(PavementCondition!$E$2:$E$669,MATCH(KC_SPS_SubbasinAttributes!C1220,PavementCondition!$D$2:$D$669,0)),"N/A")</f>
        <v>N/A</v>
      </c>
      <c r="AF1220">
        <f>INDEX(SpawnerMortality!$E$2:$E$1331,MATCH(KC_SPS_SubbasinAttributes!C1220,SpawnerMortality!$D$2:$D$1331,0))</f>
        <v>0</v>
      </c>
      <c r="AG1220" s="25" t="str">
        <f>IFERROR(_xlfn.XLOOKUP($C1220,WQBE_Loading!$C$4:$C$3072,WQBE_Loading!G$4:G$3072,,0,),"")</f>
        <v/>
      </c>
      <c r="AH1220" s="25" t="str">
        <f>IFERROR(_xlfn.XLOOKUP($C1220,WQBE_Loading!$C$4:$C$3072,WQBE_Loading!H$4:H$3072,,0,),"")</f>
        <v/>
      </c>
      <c r="AI1220" s="25" t="str">
        <f>IFERROR(_xlfn.XLOOKUP($C1220,WQBE_Loading!$C$4:$C$3072,WQBE_Loading!I$4:I$3072,,0,),"")</f>
        <v/>
      </c>
      <c r="AJ1220" s="25" t="str">
        <f>IFERROR(_xlfn.XLOOKUP($C1220,WQBE_Loading!$C$4:$C$3072,WQBE_Loading!J$4:J$3072,,0,),"")</f>
        <v/>
      </c>
      <c r="AK1220" s="25" t="str">
        <f>IFERROR(_xlfn.XLOOKUP($C1220,WQBE_Loading!$C$4:$C$3072,WQBE_Loading!K$4:K$3072,,0,),"")</f>
        <v/>
      </c>
      <c r="AL1220" s="25" t="str">
        <f>IFERROR(_xlfn.XLOOKUP($C1220,WQBE_Loading!$C$4:$C$3072,WQBE_Loading!L$4:L$3072,,0,),"")</f>
        <v/>
      </c>
      <c r="AM1220" s="25" t="str">
        <f>IFERROR(_xlfn.XLOOKUP($C1220,WQBE_Loading!$C$4:$C$3072,WQBE_Loading!M$4:M$3072,,0,),"")</f>
        <v/>
      </c>
      <c r="AN1220" s="25" t="str">
        <f>IFERROR(_xlfn.XLOOKUP($C1220,WQBE_Loading!$C$4:$C$3072,WQBE_Loading!N$4:N$3072,,0,),"")</f>
        <v/>
      </c>
      <c r="AO1220" s="25" t="str">
        <f>IFERROR(_xlfn.XLOOKUP($C1220,WQBE_Loading!$C$4:$C$3072,WQBE_Loading!O$4:O$3072,,0,),"")</f>
        <v/>
      </c>
      <c r="AP1220" s="25" t="str">
        <f>IFERROR(_xlfn.XLOOKUP($C1220,WQBE_Loading!$C$4:$C$3072,WQBE_Loading!P$4:P$3072,,0,),"")</f>
        <v/>
      </c>
      <c r="AQ1220" s="13" t="str">
        <f>IFERROR(_xlfn.XLOOKUP($C1220,WQBE_Loading!$C$4:$C$3072,WQBE_Loading!Q$4:Q$3072,,0,),"")</f>
        <v/>
      </c>
      <c r="AR1220">
        <f>_xlfn.XLOOKUP(C1220,UrbanHeat!$A$2:$A$1333,UrbanHeat!$B$2:$B$1333,,0,)</f>
        <v>9.3149999999999995</v>
      </c>
      <c r="AS1220" s="25">
        <f>_xlfn.XLOOKUP($C1220,TNC_Loading!$A$2:$A$1332,TNC_Loading!B$2:B$1332,,0,)</f>
        <v>3.3849999999999998</v>
      </c>
      <c r="AT1220" s="25">
        <f>_xlfn.XLOOKUP($C1220,TNC_Loading!$A$2:$A$1332,TNC_Loading!C$2:C$1332,,0,)</f>
        <v>7.0000000000000001E-3</v>
      </c>
      <c r="AU1220" s="25">
        <f>_xlfn.XLOOKUP($C1220,TNC_Loading!$A$2:$A$1332,TNC_Loading!D$2:D$1332,,0,)</f>
        <v>0.77200000000000002</v>
      </c>
      <c r="AV1220" s="25">
        <f>_xlfn.XLOOKUP($C1220,TNC_Loading!$A$2:$A$1332,TNC_Loading!E$2:E$1332,,0,)</f>
        <v>0.629</v>
      </c>
      <c r="AW1220" s="25">
        <f>_xlfn.XLOOKUP($C1220,TNC_Loading!$A$2:$A$1332,TNC_Loading!F$2:F$1332,,0,)</f>
        <v>58.643999999999998</v>
      </c>
      <c r="AX1220">
        <f>_xlfn.XLOOKUP(C1220,BIBI!$D$2:$D$1332,BIBI!$F$2:$F$1332,,0,)</f>
        <v>0</v>
      </c>
      <c r="AY1220">
        <f>_xlfn.XLOOKUP(C1220,FacilityCounts!$A$3:$A$1333,FacilityCounts!$B$3:$B$1333,,0,)</f>
        <v>0</v>
      </c>
      <c r="AZ1220">
        <f>_xlfn.XLOOKUP(C1220,FacilityCounts!$D$3:$D$1333,FacilityCounts!$E$3:$E$1333,,0,)</f>
        <v>0</v>
      </c>
      <c r="BA1220">
        <f>_xlfn.XLOOKUP(C1220,FacilityCounts!$G$3:$G$1333,FacilityCounts!$H$3:$H$1333,,0,)</f>
        <v>0</v>
      </c>
      <c r="BB1220">
        <f>IFERROR(_xlfn.XLOOKUP(C1220,'DA to P Sensitive Lakes'!$P$2:$P$44,'DA to P Sensitive Lakes'!$Q$2:$Q$44,,0,),0)</f>
        <v>0</v>
      </c>
      <c r="BC1220" s="25">
        <f>_xlfn.XLOOKUP(C1220,'Historic Runoff (mm)'!$A$2:$A$1332,'Historic Runoff (mm)'!$B$2:$B$1332,,0,)</f>
        <v>327.27499999999998</v>
      </c>
      <c r="BD1220">
        <f>_xlfn.XLOOKUP(C1220,DrainageComplaint!$A$2:$A$1332,DrainageComplaint!$B$2:$B$1332,,0,)</f>
        <v>0</v>
      </c>
      <c r="BE1220">
        <f>_xlfn.XLOOKUP(C1220,PAD_Area!$G$2:$G$1332,PAD_Area!$H$2:$H$1332,,0,)</f>
        <v>0.92767781764268875</v>
      </c>
    </row>
    <row r="1221" spans="1:57" x14ac:dyDescent="0.2">
      <c r="A1221" s="2">
        <v>1218</v>
      </c>
      <c r="B1221" s="2">
        <v>1219</v>
      </c>
      <c r="C1221" s="20">
        <v>1501950</v>
      </c>
      <c r="D1221" s="3" t="s">
        <v>1156</v>
      </c>
      <c r="E1221" s="3" t="s">
        <v>1017</v>
      </c>
      <c r="F1221" s="3">
        <v>911.33600000000001</v>
      </c>
      <c r="G1221" s="3">
        <v>28425.308025300001</v>
      </c>
      <c r="H1221" s="3">
        <v>39697658.781599998</v>
      </c>
      <c r="I1221" s="2">
        <v>0</v>
      </c>
      <c r="J1221" s="2">
        <v>2</v>
      </c>
      <c r="K1221" s="2">
        <v>0</v>
      </c>
      <c r="L1221" s="2">
        <v>0</v>
      </c>
      <c r="M1221" s="3">
        <v>0</v>
      </c>
      <c r="N1221" s="2">
        <f>_xlfn.XLOOKUP(C1221,Shellfish_Presence!$E$3:$E$1333,Shellfish_Presence!$G$3:$G$1333,,0,)</f>
        <v>0</v>
      </c>
      <c r="O1221" s="3">
        <v>0</v>
      </c>
      <c r="P1221" s="3">
        <v>0</v>
      </c>
      <c r="Q1221" s="2">
        <v>0</v>
      </c>
      <c r="R1221" s="3">
        <v>1</v>
      </c>
      <c r="S1221" s="3">
        <v>0</v>
      </c>
      <c r="T1221" s="3">
        <v>0</v>
      </c>
      <c r="U1221" s="3">
        <v>0</v>
      </c>
      <c r="V1221" s="2">
        <v>0</v>
      </c>
      <c r="W1221" s="3" t="str">
        <f t="shared" si="38"/>
        <v/>
      </c>
      <c r="X1221" t="str">
        <f t="shared" si="39"/>
        <v/>
      </c>
      <c r="Y1221">
        <f>IFERROR(INDEX('Parcel Year'!$N$3:$N$1175,MATCH(KC_SPS_SubbasinAttributes!C1221,'Parcel Year'!$M$3:$M$1175,0)),0)</f>
        <v>0</v>
      </c>
      <c r="Z1221">
        <f>INDEX(Imperviousness!$B$2:$B$1332,MATCH(KC_SPS_SubbasinAttributes!C1221,Imperviousness!$A$2:$A$1332,0))</f>
        <v>0</v>
      </c>
      <c r="AA1221">
        <f>INDEX('Flow Duration Index'!$B$2:$B$1332,MATCH(KC_SPS_SubbasinAttributes!C1221,'Flow Duration Index'!$A$2:$A$1332,0))</f>
        <v>1.5469999999999999</v>
      </c>
      <c r="AB1221">
        <f>INDEX(Opportunity_Index!$G$2:$G$1333,MATCH(KC_SPS_SubbasinAttributes!C1221,Opportunity_Index!$F$2:$F$1333,0))</f>
        <v>0</v>
      </c>
      <c r="AC1221">
        <f>INDEX(Traffic!$B$2:$B$1332,MATCH(KC_SPS_SubbasinAttributes!C1221,Traffic!$A$2:$A$1332,0))</f>
        <v>0</v>
      </c>
      <c r="AD1221">
        <f>INDEX(EquityScore!$F$3:$F$1334,MATCH(KC_SPS_SubbasinAttributes!C1221,EquityScore!$E$3:$E$1334,0))</f>
        <v>1.6666666699999999</v>
      </c>
      <c r="AE1221" t="str">
        <f>IFERROR(INDEX(PavementCondition!$E$2:$E$669,MATCH(KC_SPS_SubbasinAttributes!C1221,PavementCondition!$D$2:$D$669,0)),"N/A")</f>
        <v>N/A</v>
      </c>
      <c r="AF1221">
        <f>INDEX(SpawnerMortality!$E$2:$E$1331,MATCH(KC_SPS_SubbasinAttributes!C1221,SpawnerMortality!$D$2:$D$1331,0))</f>
        <v>0</v>
      </c>
      <c r="AG1221" s="25" t="str">
        <f>IFERROR(_xlfn.XLOOKUP($C1221,WQBE_Loading!$C$4:$C$3072,WQBE_Loading!G$4:G$3072,,0,),"")</f>
        <v/>
      </c>
      <c r="AH1221" s="25" t="str">
        <f>IFERROR(_xlfn.XLOOKUP($C1221,WQBE_Loading!$C$4:$C$3072,WQBE_Loading!H$4:H$3072,,0,),"")</f>
        <v/>
      </c>
      <c r="AI1221" s="25" t="str">
        <f>IFERROR(_xlfn.XLOOKUP($C1221,WQBE_Loading!$C$4:$C$3072,WQBE_Loading!I$4:I$3072,,0,),"")</f>
        <v/>
      </c>
      <c r="AJ1221" s="25" t="str">
        <f>IFERROR(_xlfn.XLOOKUP($C1221,WQBE_Loading!$C$4:$C$3072,WQBE_Loading!J$4:J$3072,,0,),"")</f>
        <v/>
      </c>
      <c r="AK1221" s="25" t="str">
        <f>IFERROR(_xlfn.XLOOKUP($C1221,WQBE_Loading!$C$4:$C$3072,WQBE_Loading!K$4:K$3072,,0,),"")</f>
        <v/>
      </c>
      <c r="AL1221" s="25" t="str">
        <f>IFERROR(_xlfn.XLOOKUP($C1221,WQBE_Loading!$C$4:$C$3072,WQBE_Loading!L$4:L$3072,,0,),"")</f>
        <v/>
      </c>
      <c r="AM1221" s="25" t="str">
        <f>IFERROR(_xlfn.XLOOKUP($C1221,WQBE_Loading!$C$4:$C$3072,WQBE_Loading!M$4:M$3072,,0,),"")</f>
        <v/>
      </c>
      <c r="AN1221" s="25" t="str">
        <f>IFERROR(_xlfn.XLOOKUP($C1221,WQBE_Loading!$C$4:$C$3072,WQBE_Loading!N$4:N$3072,,0,),"")</f>
        <v/>
      </c>
      <c r="AO1221" s="25" t="str">
        <f>IFERROR(_xlfn.XLOOKUP($C1221,WQBE_Loading!$C$4:$C$3072,WQBE_Loading!O$4:O$3072,,0,),"")</f>
        <v/>
      </c>
      <c r="AP1221" s="25" t="str">
        <f>IFERROR(_xlfn.XLOOKUP($C1221,WQBE_Loading!$C$4:$C$3072,WQBE_Loading!P$4:P$3072,,0,),"")</f>
        <v/>
      </c>
      <c r="AQ1221" s="13" t="str">
        <f>IFERROR(_xlfn.XLOOKUP($C1221,WQBE_Loading!$C$4:$C$3072,WQBE_Loading!Q$4:Q$3072,,0,),"")</f>
        <v/>
      </c>
      <c r="AR1221">
        <f>_xlfn.XLOOKUP(C1221,UrbanHeat!$A$2:$A$1333,UrbanHeat!$B$2:$B$1333,,0,)</f>
        <v>10.568</v>
      </c>
      <c r="AS1221" s="25">
        <f>_xlfn.XLOOKUP($C1221,TNC_Loading!$A$2:$A$1332,TNC_Loading!B$2:B$1332,,0,)</f>
        <v>8.7840000000000007</v>
      </c>
      <c r="AT1221" s="25">
        <f>_xlfn.XLOOKUP($C1221,TNC_Loading!$A$2:$A$1332,TNC_Loading!C$2:C$1332,,0,)</f>
        <v>1.9E-2</v>
      </c>
      <c r="AU1221" s="25">
        <f>_xlfn.XLOOKUP($C1221,TNC_Loading!$A$2:$A$1332,TNC_Loading!D$2:D$1332,,0,)</f>
        <v>2.0329999999999999</v>
      </c>
      <c r="AV1221" s="25">
        <f>_xlfn.XLOOKUP($C1221,TNC_Loading!$A$2:$A$1332,TNC_Loading!E$2:E$1332,,0,)</f>
        <v>1.6519999999999999</v>
      </c>
      <c r="AW1221" s="25">
        <f>_xlfn.XLOOKUP($C1221,TNC_Loading!$A$2:$A$1332,TNC_Loading!F$2:F$1332,,0,)</f>
        <v>152.15199999999999</v>
      </c>
      <c r="AX1221">
        <f>_xlfn.XLOOKUP(C1221,BIBI!$D$2:$D$1332,BIBI!$F$2:$F$1332,,0,)</f>
        <v>0</v>
      </c>
      <c r="AY1221">
        <f>_xlfn.XLOOKUP(C1221,FacilityCounts!$A$3:$A$1333,FacilityCounts!$B$3:$B$1333,,0,)</f>
        <v>0</v>
      </c>
      <c r="AZ1221">
        <f>_xlfn.XLOOKUP(C1221,FacilityCounts!$D$3:$D$1333,FacilityCounts!$E$3:$E$1333,,0,)</f>
        <v>0</v>
      </c>
      <c r="BA1221">
        <f>_xlfn.XLOOKUP(C1221,FacilityCounts!$G$3:$G$1333,FacilityCounts!$H$3:$H$1333,,0,)</f>
        <v>0</v>
      </c>
      <c r="BB1221">
        <f>IFERROR(_xlfn.XLOOKUP(C1221,'DA to P Sensitive Lakes'!$P$2:$P$44,'DA to P Sensitive Lakes'!$Q$2:$Q$44,,0,),0)</f>
        <v>0</v>
      </c>
      <c r="BC1221" s="25">
        <f>_xlfn.XLOOKUP(C1221,'Historic Runoff (mm)'!$A$2:$A$1332,'Historic Runoff (mm)'!$B$2:$B$1332,,0,)</f>
        <v>825.27800000000002</v>
      </c>
      <c r="BD1221">
        <f>_xlfn.XLOOKUP(C1221,DrainageComplaint!$A$2:$A$1332,DrainageComplaint!$B$2:$B$1332,,0,)</f>
        <v>0</v>
      </c>
      <c r="BE1221">
        <f>_xlfn.XLOOKUP(C1221,PAD_Area!$G$2:$G$1332,PAD_Area!$H$2:$H$1332,,0,)</f>
        <v>1.0384100023657084E-3</v>
      </c>
    </row>
    <row r="1222" spans="1:57" x14ac:dyDescent="0.2">
      <c r="A1222" s="2">
        <v>1219</v>
      </c>
      <c r="B1222" s="2">
        <v>1220</v>
      </c>
      <c r="C1222" s="20">
        <v>1501960</v>
      </c>
      <c r="D1222" s="3" t="s">
        <v>1155</v>
      </c>
      <c r="E1222" s="3" t="s">
        <v>1017</v>
      </c>
      <c r="F1222" s="3">
        <v>918.452</v>
      </c>
      <c r="G1222" s="3">
        <v>29881.587558800002</v>
      </c>
      <c r="H1222" s="3">
        <v>40007619.748000003</v>
      </c>
      <c r="I1222" s="2">
        <v>0</v>
      </c>
      <c r="J1222" s="2">
        <v>2</v>
      </c>
      <c r="K1222" s="2">
        <v>0</v>
      </c>
      <c r="L1222" s="2">
        <v>0</v>
      </c>
      <c r="M1222" s="3">
        <v>0</v>
      </c>
      <c r="N1222" s="2">
        <f>_xlfn.XLOOKUP(C1222,Shellfish_Presence!$E$3:$E$1333,Shellfish_Presence!$G$3:$G$1333,,0,)</f>
        <v>0</v>
      </c>
      <c r="O1222" s="3">
        <v>0</v>
      </c>
      <c r="P1222" s="3">
        <v>0</v>
      </c>
      <c r="Q1222" s="2">
        <v>1</v>
      </c>
      <c r="R1222" s="3">
        <v>1</v>
      </c>
      <c r="S1222" s="3">
        <v>0</v>
      </c>
      <c r="T1222" s="3">
        <v>0</v>
      </c>
      <c r="U1222" s="3">
        <v>0</v>
      </c>
      <c r="V1222" s="2">
        <v>0</v>
      </c>
      <c r="W1222" s="3" t="str">
        <f t="shared" si="38"/>
        <v/>
      </c>
      <c r="X1222" t="str">
        <f t="shared" si="39"/>
        <v/>
      </c>
      <c r="Y1222">
        <f>IFERROR(INDEX('Parcel Year'!$N$3:$N$1175,MATCH(KC_SPS_SubbasinAttributes!C1222,'Parcel Year'!$M$3:$M$1175,0)),0)</f>
        <v>0</v>
      </c>
      <c r="Z1222">
        <f>INDEX(Imperviousness!$B$2:$B$1332,MATCH(KC_SPS_SubbasinAttributes!C1222,Imperviousness!$A$2:$A$1332,0))</f>
        <v>0</v>
      </c>
      <c r="AA1222">
        <f>INDEX('Flow Duration Index'!$B$2:$B$1332,MATCH(KC_SPS_SubbasinAttributes!C1222,'Flow Duration Index'!$A$2:$A$1332,0))</f>
        <v>1.6679999999999999</v>
      </c>
      <c r="AB1222">
        <f>INDEX(Opportunity_Index!$G$2:$G$1333,MATCH(KC_SPS_SubbasinAttributes!C1222,Opportunity_Index!$F$2:$F$1333,0))</f>
        <v>0</v>
      </c>
      <c r="AC1222">
        <f>INDEX(Traffic!$B$2:$B$1332,MATCH(KC_SPS_SubbasinAttributes!C1222,Traffic!$A$2:$A$1332,0))</f>
        <v>0</v>
      </c>
      <c r="AD1222">
        <f>INDEX(EquityScore!$F$3:$F$1334,MATCH(KC_SPS_SubbasinAttributes!C1222,EquityScore!$E$3:$E$1334,0))</f>
        <v>1.6666666699999999</v>
      </c>
      <c r="AE1222" t="str">
        <f>IFERROR(INDEX(PavementCondition!$E$2:$E$669,MATCH(KC_SPS_SubbasinAttributes!C1222,PavementCondition!$D$2:$D$669,0)),"N/A")</f>
        <v>N/A</v>
      </c>
      <c r="AF1222">
        <f>INDEX(SpawnerMortality!$E$2:$E$1331,MATCH(KC_SPS_SubbasinAttributes!C1222,SpawnerMortality!$D$2:$D$1331,0))</f>
        <v>0</v>
      </c>
      <c r="AG1222" s="25" t="str">
        <f>IFERROR(_xlfn.XLOOKUP($C1222,WQBE_Loading!$C$4:$C$3072,WQBE_Loading!G$4:G$3072,,0,),"")</f>
        <v/>
      </c>
      <c r="AH1222" s="25" t="str">
        <f>IFERROR(_xlfn.XLOOKUP($C1222,WQBE_Loading!$C$4:$C$3072,WQBE_Loading!H$4:H$3072,,0,),"")</f>
        <v/>
      </c>
      <c r="AI1222" s="25" t="str">
        <f>IFERROR(_xlfn.XLOOKUP($C1222,WQBE_Loading!$C$4:$C$3072,WQBE_Loading!I$4:I$3072,,0,),"")</f>
        <v/>
      </c>
      <c r="AJ1222" s="25" t="str">
        <f>IFERROR(_xlfn.XLOOKUP($C1222,WQBE_Loading!$C$4:$C$3072,WQBE_Loading!J$4:J$3072,,0,),"")</f>
        <v/>
      </c>
      <c r="AK1222" s="25" t="str">
        <f>IFERROR(_xlfn.XLOOKUP($C1222,WQBE_Loading!$C$4:$C$3072,WQBE_Loading!K$4:K$3072,,0,),"")</f>
        <v/>
      </c>
      <c r="AL1222" s="25" t="str">
        <f>IFERROR(_xlfn.XLOOKUP($C1222,WQBE_Loading!$C$4:$C$3072,WQBE_Loading!L$4:L$3072,,0,),"")</f>
        <v/>
      </c>
      <c r="AM1222" s="25" t="str">
        <f>IFERROR(_xlfn.XLOOKUP($C1222,WQBE_Loading!$C$4:$C$3072,WQBE_Loading!M$4:M$3072,,0,),"")</f>
        <v/>
      </c>
      <c r="AN1222" s="25" t="str">
        <f>IFERROR(_xlfn.XLOOKUP($C1222,WQBE_Loading!$C$4:$C$3072,WQBE_Loading!N$4:N$3072,,0,),"")</f>
        <v/>
      </c>
      <c r="AO1222" s="25" t="str">
        <f>IFERROR(_xlfn.XLOOKUP($C1222,WQBE_Loading!$C$4:$C$3072,WQBE_Loading!O$4:O$3072,,0,),"")</f>
        <v/>
      </c>
      <c r="AP1222" s="25" t="str">
        <f>IFERROR(_xlfn.XLOOKUP($C1222,WQBE_Loading!$C$4:$C$3072,WQBE_Loading!P$4:P$3072,,0,),"")</f>
        <v/>
      </c>
      <c r="AQ1222" s="13" t="str">
        <f>IFERROR(_xlfn.XLOOKUP($C1222,WQBE_Loading!$C$4:$C$3072,WQBE_Loading!Q$4:Q$3072,,0,),"")</f>
        <v/>
      </c>
      <c r="AR1222">
        <f>_xlfn.XLOOKUP(C1222,UrbanHeat!$A$2:$A$1333,UrbanHeat!$B$2:$B$1333,,0,)</f>
        <v>9.5579999999999998</v>
      </c>
      <c r="AS1222" s="25">
        <f>_xlfn.XLOOKUP($C1222,TNC_Loading!$A$2:$A$1332,TNC_Loading!B$2:B$1332,,0,)</f>
        <v>7.9379999999999997</v>
      </c>
      <c r="AT1222" s="25">
        <f>_xlfn.XLOOKUP($C1222,TNC_Loading!$A$2:$A$1332,TNC_Loading!C$2:C$1332,,0,)</f>
        <v>0.02</v>
      </c>
      <c r="AU1222" s="25">
        <f>_xlfn.XLOOKUP($C1222,TNC_Loading!$A$2:$A$1332,TNC_Loading!D$2:D$1332,,0,)</f>
        <v>1.825</v>
      </c>
      <c r="AV1222" s="25">
        <f>_xlfn.XLOOKUP($C1222,TNC_Loading!$A$2:$A$1332,TNC_Loading!E$2:E$1332,,0,)</f>
        <v>1.6379999999999999</v>
      </c>
      <c r="AW1222" s="25">
        <f>_xlfn.XLOOKUP($C1222,TNC_Loading!$A$2:$A$1332,TNC_Loading!F$2:F$1332,,0,)</f>
        <v>138.53800000000001</v>
      </c>
      <c r="AX1222">
        <f>_xlfn.XLOOKUP(C1222,BIBI!$D$2:$D$1332,BIBI!$F$2:$F$1332,,0,)</f>
        <v>0</v>
      </c>
      <c r="AY1222">
        <f>_xlfn.XLOOKUP(C1222,FacilityCounts!$A$3:$A$1333,FacilityCounts!$B$3:$B$1333,,0,)</f>
        <v>0</v>
      </c>
      <c r="AZ1222">
        <f>_xlfn.XLOOKUP(C1222,FacilityCounts!$D$3:$D$1333,FacilityCounts!$E$3:$E$1333,,0,)</f>
        <v>0</v>
      </c>
      <c r="BA1222">
        <f>_xlfn.XLOOKUP(C1222,FacilityCounts!$G$3:$G$1333,FacilityCounts!$H$3:$H$1333,,0,)</f>
        <v>0</v>
      </c>
      <c r="BB1222">
        <f>IFERROR(_xlfn.XLOOKUP(C1222,'DA to P Sensitive Lakes'!$P$2:$P$44,'DA to P Sensitive Lakes'!$Q$2:$Q$44,,0,),0)</f>
        <v>0</v>
      </c>
      <c r="BC1222" s="25">
        <f>_xlfn.XLOOKUP(C1222,'Historic Runoff (mm)'!$A$2:$A$1332,'Historic Runoff (mm)'!$B$2:$B$1332,,0,)</f>
        <v>748.88900000000001</v>
      </c>
      <c r="BD1222">
        <f>_xlfn.XLOOKUP(C1222,DrainageComplaint!$A$2:$A$1332,DrainageComplaint!$B$2:$B$1332,,0,)</f>
        <v>0</v>
      </c>
      <c r="BE1222">
        <f>_xlfn.XLOOKUP(C1222,PAD_Area!$G$2:$G$1332,PAD_Area!$H$2:$H$1332,,0,)</f>
        <v>0</v>
      </c>
    </row>
    <row r="1223" spans="1:57" x14ac:dyDescent="0.2">
      <c r="A1223" s="2">
        <v>1220</v>
      </c>
      <c r="B1223" s="2">
        <v>1221</v>
      </c>
      <c r="C1223" s="20">
        <v>1501970</v>
      </c>
      <c r="D1223" s="3" t="s">
        <v>1154</v>
      </c>
      <c r="E1223" s="3" t="s">
        <v>1017</v>
      </c>
      <c r="F1223" s="3">
        <v>991.89700000000005</v>
      </c>
      <c r="G1223" s="3">
        <v>29733.8100036</v>
      </c>
      <c r="H1223" s="3">
        <v>43206858.3226</v>
      </c>
      <c r="I1223" s="2">
        <v>0</v>
      </c>
      <c r="J1223" s="2">
        <v>2</v>
      </c>
      <c r="K1223" s="2">
        <v>0</v>
      </c>
      <c r="L1223" s="2">
        <v>0</v>
      </c>
      <c r="M1223" s="3">
        <v>0</v>
      </c>
      <c r="N1223" s="2">
        <f>_xlfn.XLOOKUP(C1223,Shellfish_Presence!$E$3:$E$1333,Shellfish_Presence!$G$3:$G$1333,,0,)</f>
        <v>0</v>
      </c>
      <c r="O1223" s="3">
        <v>0</v>
      </c>
      <c r="P1223" s="3">
        <v>0</v>
      </c>
      <c r="Q1223" s="2">
        <v>1</v>
      </c>
      <c r="R1223" s="3">
        <v>1</v>
      </c>
      <c r="S1223" s="3">
        <v>0</v>
      </c>
      <c r="T1223" s="3">
        <v>0</v>
      </c>
      <c r="U1223" s="3">
        <v>0</v>
      </c>
      <c r="V1223" s="2">
        <v>0</v>
      </c>
      <c r="W1223" s="3" t="str">
        <f t="shared" si="38"/>
        <v/>
      </c>
      <c r="X1223" t="str">
        <f t="shared" si="39"/>
        <v/>
      </c>
      <c r="Y1223">
        <f>IFERROR(INDEX('Parcel Year'!$N$3:$N$1175,MATCH(KC_SPS_SubbasinAttributes!C1223,'Parcel Year'!$M$3:$M$1175,0)),0)</f>
        <v>0</v>
      </c>
      <c r="Z1223">
        <f>INDEX(Imperviousness!$B$2:$B$1332,MATCH(KC_SPS_SubbasinAttributes!C1223,Imperviousness!$A$2:$A$1332,0))</f>
        <v>0</v>
      </c>
      <c r="AA1223">
        <f>INDEX('Flow Duration Index'!$B$2:$B$1332,MATCH(KC_SPS_SubbasinAttributes!C1223,'Flow Duration Index'!$A$2:$A$1332,0))</f>
        <v>1.617</v>
      </c>
      <c r="AB1223">
        <f>INDEX(Opportunity_Index!$G$2:$G$1333,MATCH(KC_SPS_SubbasinAttributes!C1223,Opportunity_Index!$F$2:$F$1333,0))</f>
        <v>0</v>
      </c>
      <c r="AC1223">
        <f>INDEX(Traffic!$B$2:$B$1332,MATCH(KC_SPS_SubbasinAttributes!C1223,Traffic!$A$2:$A$1332,0))</f>
        <v>0</v>
      </c>
      <c r="AD1223">
        <f>INDEX(EquityScore!$F$3:$F$1334,MATCH(KC_SPS_SubbasinAttributes!C1223,EquityScore!$E$3:$E$1334,0))</f>
        <v>1.6666666699999999</v>
      </c>
      <c r="AE1223" t="str">
        <f>IFERROR(INDEX(PavementCondition!$E$2:$E$669,MATCH(KC_SPS_SubbasinAttributes!C1223,PavementCondition!$D$2:$D$669,0)),"N/A")</f>
        <v>N/A</v>
      </c>
      <c r="AF1223">
        <f>INDEX(SpawnerMortality!$E$2:$E$1331,MATCH(KC_SPS_SubbasinAttributes!C1223,SpawnerMortality!$D$2:$D$1331,0))</f>
        <v>3.0247949499999999E-2</v>
      </c>
      <c r="AG1223" s="25" t="str">
        <f>IFERROR(_xlfn.XLOOKUP($C1223,WQBE_Loading!$C$4:$C$3072,WQBE_Loading!G$4:G$3072,,0,),"")</f>
        <v/>
      </c>
      <c r="AH1223" s="25" t="str">
        <f>IFERROR(_xlfn.XLOOKUP($C1223,WQBE_Loading!$C$4:$C$3072,WQBE_Loading!H$4:H$3072,,0,),"")</f>
        <v/>
      </c>
      <c r="AI1223" s="25" t="str">
        <f>IFERROR(_xlfn.XLOOKUP($C1223,WQBE_Loading!$C$4:$C$3072,WQBE_Loading!I$4:I$3072,,0,),"")</f>
        <v/>
      </c>
      <c r="AJ1223" s="25" t="str">
        <f>IFERROR(_xlfn.XLOOKUP($C1223,WQBE_Loading!$C$4:$C$3072,WQBE_Loading!J$4:J$3072,,0,),"")</f>
        <v/>
      </c>
      <c r="AK1223" s="25" t="str">
        <f>IFERROR(_xlfn.XLOOKUP($C1223,WQBE_Loading!$C$4:$C$3072,WQBE_Loading!K$4:K$3072,,0,),"")</f>
        <v/>
      </c>
      <c r="AL1223" s="25" t="str">
        <f>IFERROR(_xlfn.XLOOKUP($C1223,WQBE_Loading!$C$4:$C$3072,WQBE_Loading!L$4:L$3072,,0,),"")</f>
        <v/>
      </c>
      <c r="AM1223" s="25" t="str">
        <f>IFERROR(_xlfn.XLOOKUP($C1223,WQBE_Loading!$C$4:$C$3072,WQBE_Loading!M$4:M$3072,,0,),"")</f>
        <v/>
      </c>
      <c r="AN1223" s="25" t="str">
        <f>IFERROR(_xlfn.XLOOKUP($C1223,WQBE_Loading!$C$4:$C$3072,WQBE_Loading!N$4:N$3072,,0,),"")</f>
        <v/>
      </c>
      <c r="AO1223" s="25" t="str">
        <f>IFERROR(_xlfn.XLOOKUP($C1223,WQBE_Loading!$C$4:$C$3072,WQBE_Loading!O$4:O$3072,,0,),"")</f>
        <v/>
      </c>
      <c r="AP1223" s="25" t="str">
        <f>IFERROR(_xlfn.XLOOKUP($C1223,WQBE_Loading!$C$4:$C$3072,WQBE_Loading!P$4:P$3072,,0,),"")</f>
        <v/>
      </c>
      <c r="AQ1223" s="13" t="str">
        <f>IFERROR(_xlfn.XLOOKUP($C1223,WQBE_Loading!$C$4:$C$3072,WQBE_Loading!Q$4:Q$3072,,0,),"")</f>
        <v/>
      </c>
      <c r="AR1223">
        <f>_xlfn.XLOOKUP(C1223,UrbanHeat!$A$2:$A$1333,UrbanHeat!$B$2:$B$1333,,0,)</f>
        <v>9.2189999999999994</v>
      </c>
      <c r="AS1223" s="25">
        <f>_xlfn.XLOOKUP($C1223,TNC_Loading!$A$2:$A$1332,TNC_Loading!B$2:B$1332,,0,)</f>
        <v>6.3230000000000004</v>
      </c>
      <c r="AT1223" s="25">
        <f>_xlfn.XLOOKUP($C1223,TNC_Loading!$A$2:$A$1332,TNC_Loading!C$2:C$1332,,0,)</f>
        <v>1.7000000000000001E-2</v>
      </c>
      <c r="AU1223" s="25">
        <f>_xlfn.XLOOKUP($C1223,TNC_Loading!$A$2:$A$1332,TNC_Loading!D$2:D$1332,,0,)</f>
        <v>1.5669999999999999</v>
      </c>
      <c r="AV1223" s="25">
        <f>_xlfn.XLOOKUP($C1223,TNC_Loading!$A$2:$A$1332,TNC_Loading!E$2:E$1332,,0,)</f>
        <v>1.331</v>
      </c>
      <c r="AW1223" s="25">
        <f>_xlfn.XLOOKUP($C1223,TNC_Loading!$A$2:$A$1332,TNC_Loading!F$2:F$1332,,0,)</f>
        <v>113.584</v>
      </c>
      <c r="AX1223">
        <f>_xlfn.XLOOKUP(C1223,BIBI!$D$2:$D$1332,BIBI!$F$2:$F$1332,,0,)</f>
        <v>0</v>
      </c>
      <c r="AY1223">
        <f>_xlfn.XLOOKUP(C1223,FacilityCounts!$A$3:$A$1333,FacilityCounts!$B$3:$B$1333,,0,)</f>
        <v>0</v>
      </c>
      <c r="AZ1223">
        <f>_xlfn.XLOOKUP(C1223,FacilityCounts!$D$3:$D$1333,FacilityCounts!$E$3:$E$1333,,0,)</f>
        <v>0</v>
      </c>
      <c r="BA1223">
        <f>_xlfn.XLOOKUP(C1223,FacilityCounts!$G$3:$G$1333,FacilityCounts!$H$3:$H$1333,,0,)</f>
        <v>0</v>
      </c>
      <c r="BB1223">
        <f>IFERROR(_xlfn.XLOOKUP(C1223,'DA to P Sensitive Lakes'!$P$2:$P$44,'DA to P Sensitive Lakes'!$Q$2:$Q$44,,0,),0)</f>
        <v>0</v>
      </c>
      <c r="BC1223" s="25">
        <f>_xlfn.XLOOKUP(C1223,'Historic Runoff (mm)'!$A$2:$A$1332,'Historic Runoff (mm)'!$B$2:$B$1332,,0,)</f>
        <v>556.35699999999997</v>
      </c>
      <c r="BD1223">
        <f>_xlfn.XLOOKUP(C1223,DrainageComplaint!$A$2:$A$1332,DrainageComplaint!$B$2:$B$1332,,0,)</f>
        <v>0</v>
      </c>
      <c r="BE1223">
        <f>_xlfn.XLOOKUP(C1223,PAD_Area!$G$2:$G$1332,PAD_Area!$H$2:$H$1332,,0,)</f>
        <v>0</v>
      </c>
    </row>
    <row r="1224" spans="1:57" x14ac:dyDescent="0.2">
      <c r="A1224" s="2">
        <v>1221</v>
      </c>
      <c r="B1224" s="2">
        <v>1222</v>
      </c>
      <c r="C1224" s="20">
        <v>1501980</v>
      </c>
      <c r="D1224" s="3" t="s">
        <v>1154</v>
      </c>
      <c r="E1224" s="3" t="s">
        <v>1017</v>
      </c>
      <c r="F1224" s="3">
        <v>2550.6309999999999</v>
      </c>
      <c r="G1224" s="3">
        <v>61499.877018799998</v>
      </c>
      <c r="H1224" s="3">
        <v>111105040.26899999</v>
      </c>
      <c r="I1224" s="2">
        <v>0</v>
      </c>
      <c r="J1224" s="2">
        <v>2</v>
      </c>
      <c r="K1224" s="2">
        <v>1</v>
      </c>
      <c r="L1224" s="2">
        <v>0</v>
      </c>
      <c r="M1224" s="3">
        <v>0</v>
      </c>
      <c r="N1224" s="2">
        <f>_xlfn.XLOOKUP(C1224,Shellfish_Presence!$E$3:$E$1333,Shellfish_Presence!$G$3:$G$1333,,0,)</f>
        <v>0</v>
      </c>
      <c r="O1224" s="3">
        <v>0</v>
      </c>
      <c r="P1224" s="3">
        <v>0</v>
      </c>
      <c r="Q1224" s="2">
        <v>4</v>
      </c>
      <c r="R1224" s="3">
        <v>0.82944601774215698</v>
      </c>
      <c r="S1224" s="3">
        <v>0</v>
      </c>
      <c r="T1224" s="3">
        <v>0</v>
      </c>
      <c r="U1224" s="3">
        <v>0</v>
      </c>
      <c r="V1224" s="2">
        <v>0</v>
      </c>
      <c r="W1224" s="3" t="str">
        <f t="shared" si="38"/>
        <v/>
      </c>
      <c r="X1224" t="str">
        <f t="shared" si="39"/>
        <v/>
      </c>
      <c r="Y1224">
        <f>IFERROR(INDEX('Parcel Year'!$N$3:$N$1175,MATCH(KC_SPS_SubbasinAttributes!C1224,'Parcel Year'!$M$3:$M$1175,0)),0)</f>
        <v>0</v>
      </c>
      <c r="Z1224">
        <f>INDEX(Imperviousness!$B$2:$B$1332,MATCH(KC_SPS_SubbasinAttributes!C1224,Imperviousness!$A$2:$A$1332,0))</f>
        <v>0</v>
      </c>
      <c r="AA1224">
        <f>INDEX('Flow Duration Index'!$B$2:$B$1332,MATCH(KC_SPS_SubbasinAttributes!C1224,'Flow Duration Index'!$A$2:$A$1332,0))</f>
        <v>2.1469999999999998</v>
      </c>
      <c r="AB1224">
        <f>INDEX(Opportunity_Index!$G$2:$G$1333,MATCH(KC_SPS_SubbasinAttributes!C1224,Opportunity_Index!$F$2:$F$1333,0))</f>
        <v>1.5599999999999999E-2</v>
      </c>
      <c r="AC1224">
        <f>INDEX(Traffic!$B$2:$B$1332,MATCH(KC_SPS_SubbasinAttributes!C1224,Traffic!$A$2:$A$1332,0))</f>
        <v>0</v>
      </c>
      <c r="AD1224">
        <f>INDEX(EquityScore!$F$3:$F$1334,MATCH(KC_SPS_SubbasinAttributes!C1224,EquityScore!$E$3:$E$1334,0))</f>
        <v>1.6666666699999999</v>
      </c>
      <c r="AE1224" t="str">
        <f>IFERROR(INDEX(PavementCondition!$E$2:$E$669,MATCH(KC_SPS_SubbasinAttributes!C1224,PavementCondition!$D$2:$D$669,0)),"N/A")</f>
        <v>N/A</v>
      </c>
      <c r="AF1224">
        <f>INDEX(SpawnerMortality!$E$2:$E$1331,MATCH(KC_SPS_SubbasinAttributes!C1224,SpawnerMortality!$D$2:$D$1331,0))</f>
        <v>0</v>
      </c>
      <c r="AG1224" s="25" t="str">
        <f>IFERROR(_xlfn.XLOOKUP($C1224,WQBE_Loading!$C$4:$C$3072,WQBE_Loading!G$4:G$3072,,0,),"")</f>
        <v/>
      </c>
      <c r="AH1224" s="25" t="str">
        <f>IFERROR(_xlfn.XLOOKUP($C1224,WQBE_Loading!$C$4:$C$3072,WQBE_Loading!H$4:H$3072,,0,),"")</f>
        <v/>
      </c>
      <c r="AI1224" s="25" t="str">
        <f>IFERROR(_xlfn.XLOOKUP($C1224,WQBE_Loading!$C$4:$C$3072,WQBE_Loading!I$4:I$3072,,0,),"")</f>
        <v/>
      </c>
      <c r="AJ1224" s="25" t="str">
        <f>IFERROR(_xlfn.XLOOKUP($C1224,WQBE_Loading!$C$4:$C$3072,WQBE_Loading!J$4:J$3072,,0,),"")</f>
        <v/>
      </c>
      <c r="AK1224" s="25" t="str">
        <f>IFERROR(_xlfn.XLOOKUP($C1224,WQBE_Loading!$C$4:$C$3072,WQBE_Loading!K$4:K$3072,,0,),"")</f>
        <v/>
      </c>
      <c r="AL1224" s="25" t="str">
        <f>IFERROR(_xlfn.XLOOKUP($C1224,WQBE_Loading!$C$4:$C$3072,WQBE_Loading!L$4:L$3072,,0,),"")</f>
        <v/>
      </c>
      <c r="AM1224" s="25" t="str">
        <f>IFERROR(_xlfn.XLOOKUP($C1224,WQBE_Loading!$C$4:$C$3072,WQBE_Loading!M$4:M$3072,,0,),"")</f>
        <v/>
      </c>
      <c r="AN1224" s="25" t="str">
        <f>IFERROR(_xlfn.XLOOKUP($C1224,WQBE_Loading!$C$4:$C$3072,WQBE_Loading!N$4:N$3072,,0,),"")</f>
        <v/>
      </c>
      <c r="AO1224" s="25" t="str">
        <f>IFERROR(_xlfn.XLOOKUP($C1224,WQBE_Loading!$C$4:$C$3072,WQBE_Loading!O$4:O$3072,,0,),"")</f>
        <v/>
      </c>
      <c r="AP1224" s="25" t="str">
        <f>IFERROR(_xlfn.XLOOKUP($C1224,WQBE_Loading!$C$4:$C$3072,WQBE_Loading!P$4:P$3072,,0,),"")</f>
        <v/>
      </c>
      <c r="AQ1224" s="13" t="str">
        <f>IFERROR(_xlfn.XLOOKUP($C1224,WQBE_Loading!$C$4:$C$3072,WQBE_Loading!Q$4:Q$3072,,0,),"")</f>
        <v/>
      </c>
      <c r="AR1224">
        <f>_xlfn.XLOOKUP(C1224,UrbanHeat!$A$2:$A$1333,UrbanHeat!$B$2:$B$1333,,0,)</f>
        <v>10.946999999999999</v>
      </c>
      <c r="AS1224" s="25">
        <f>_xlfn.XLOOKUP($C1224,TNC_Loading!$A$2:$A$1332,TNC_Loading!B$2:B$1332,,0,)</f>
        <v>4.4850000000000003</v>
      </c>
      <c r="AT1224" s="25">
        <f>_xlfn.XLOOKUP($C1224,TNC_Loading!$A$2:$A$1332,TNC_Loading!C$2:C$1332,,0,)</f>
        <v>1.7000000000000001E-2</v>
      </c>
      <c r="AU1224" s="25">
        <f>_xlfn.XLOOKUP($C1224,TNC_Loading!$A$2:$A$1332,TNC_Loading!D$2:D$1332,,0,)</f>
        <v>1.147</v>
      </c>
      <c r="AV1224" s="25">
        <f>_xlfn.XLOOKUP($C1224,TNC_Loading!$A$2:$A$1332,TNC_Loading!E$2:E$1332,,0,)</f>
        <v>1.087</v>
      </c>
      <c r="AW1224" s="25">
        <f>_xlfn.XLOOKUP($C1224,TNC_Loading!$A$2:$A$1332,TNC_Loading!F$2:F$1332,,0,)</f>
        <v>77.703999999999994</v>
      </c>
      <c r="AX1224">
        <f>_xlfn.XLOOKUP(C1224,BIBI!$D$2:$D$1332,BIBI!$F$2:$F$1332,,0,)</f>
        <v>0</v>
      </c>
      <c r="AY1224">
        <f>_xlfn.XLOOKUP(C1224,FacilityCounts!$A$3:$A$1333,FacilityCounts!$B$3:$B$1333,,0,)</f>
        <v>0</v>
      </c>
      <c r="AZ1224">
        <f>_xlfn.XLOOKUP(C1224,FacilityCounts!$D$3:$D$1333,FacilityCounts!$E$3:$E$1333,,0,)</f>
        <v>0</v>
      </c>
      <c r="BA1224">
        <f>_xlfn.XLOOKUP(C1224,FacilityCounts!$G$3:$G$1333,FacilityCounts!$H$3:$H$1333,,0,)</f>
        <v>0</v>
      </c>
      <c r="BB1224">
        <f>IFERROR(_xlfn.XLOOKUP(C1224,'DA to P Sensitive Lakes'!$P$2:$P$44,'DA to P Sensitive Lakes'!$Q$2:$Q$44,,0,),0)</f>
        <v>0</v>
      </c>
      <c r="BC1224" s="25">
        <f>_xlfn.XLOOKUP(C1224,'Historic Runoff (mm)'!$A$2:$A$1332,'Historic Runoff (mm)'!$B$2:$B$1332,,0,)</f>
        <v>390.41699999999997</v>
      </c>
      <c r="BD1224">
        <f>_xlfn.XLOOKUP(C1224,DrainageComplaint!$A$2:$A$1332,DrainageComplaint!$B$2:$B$1332,,0,)</f>
        <v>0</v>
      </c>
      <c r="BE1224">
        <f>_xlfn.XLOOKUP(C1224,PAD_Area!$G$2:$G$1332,PAD_Area!$H$2:$H$1332,,0,)</f>
        <v>0.15913300216197968</v>
      </c>
    </row>
    <row r="1225" spans="1:57" x14ac:dyDescent="0.2">
      <c r="A1225" s="2">
        <v>1222</v>
      </c>
      <c r="B1225" s="2">
        <v>1223</v>
      </c>
      <c r="C1225" s="20">
        <v>1501990</v>
      </c>
      <c r="D1225" s="3" t="s">
        <v>1149</v>
      </c>
      <c r="E1225" s="3" t="s">
        <v>1017</v>
      </c>
      <c r="F1225" s="3">
        <v>647.29200000000003</v>
      </c>
      <c r="G1225" s="3">
        <v>31204.995870700001</v>
      </c>
      <c r="H1225" s="3">
        <v>28195915.6065</v>
      </c>
      <c r="I1225" s="2">
        <v>0</v>
      </c>
      <c r="J1225" s="2">
        <v>2</v>
      </c>
      <c r="K1225" s="2">
        <v>0</v>
      </c>
      <c r="L1225" s="2">
        <v>0</v>
      </c>
      <c r="M1225" s="3">
        <v>0</v>
      </c>
      <c r="N1225" s="2">
        <f>_xlfn.XLOOKUP(C1225,Shellfish_Presence!$E$3:$E$1333,Shellfish_Presence!$G$3:$G$1333,,0,)</f>
        <v>0</v>
      </c>
      <c r="O1225" s="3">
        <v>0</v>
      </c>
      <c r="P1225" s="3">
        <v>0</v>
      </c>
      <c r="Q1225" s="2">
        <v>0</v>
      </c>
      <c r="R1225" s="3">
        <v>1</v>
      </c>
      <c r="S1225" s="3">
        <v>0</v>
      </c>
      <c r="T1225" s="3">
        <v>0</v>
      </c>
      <c r="U1225" s="3">
        <v>0</v>
      </c>
      <c r="V1225" s="2">
        <v>0</v>
      </c>
      <c r="W1225" s="3" t="str">
        <f t="shared" si="38"/>
        <v/>
      </c>
      <c r="X1225" t="str">
        <f t="shared" si="39"/>
        <v/>
      </c>
      <c r="Y1225">
        <f>IFERROR(INDEX('Parcel Year'!$N$3:$N$1175,MATCH(KC_SPS_SubbasinAttributes!C1225,'Parcel Year'!$M$3:$M$1175,0)),0)</f>
        <v>0</v>
      </c>
      <c r="Z1225">
        <f>INDEX(Imperviousness!$B$2:$B$1332,MATCH(KC_SPS_SubbasinAttributes!C1225,Imperviousness!$A$2:$A$1332,0))</f>
        <v>0</v>
      </c>
      <c r="AA1225">
        <f>INDEX('Flow Duration Index'!$B$2:$B$1332,MATCH(KC_SPS_SubbasinAttributes!C1225,'Flow Duration Index'!$A$2:$A$1332,0))</f>
        <v>1.796</v>
      </c>
      <c r="AB1225">
        <f>INDEX(Opportunity_Index!$G$2:$G$1333,MATCH(KC_SPS_SubbasinAttributes!C1225,Opportunity_Index!$F$2:$F$1333,0))</f>
        <v>1.5599999999999999E-2</v>
      </c>
      <c r="AC1225">
        <f>INDEX(Traffic!$B$2:$B$1332,MATCH(KC_SPS_SubbasinAttributes!C1225,Traffic!$A$2:$A$1332,0))</f>
        <v>0</v>
      </c>
      <c r="AD1225">
        <f>INDEX(EquityScore!$F$3:$F$1334,MATCH(KC_SPS_SubbasinAttributes!C1225,EquityScore!$E$3:$E$1334,0))</f>
        <v>1.6666666699999999</v>
      </c>
      <c r="AE1225" t="str">
        <f>IFERROR(INDEX(PavementCondition!$E$2:$E$669,MATCH(KC_SPS_SubbasinAttributes!C1225,PavementCondition!$D$2:$D$669,0)),"N/A")</f>
        <v>N/A</v>
      </c>
      <c r="AF1225">
        <f>INDEX(SpawnerMortality!$E$2:$E$1331,MATCH(KC_SPS_SubbasinAttributes!C1225,SpawnerMortality!$D$2:$D$1331,0))</f>
        <v>2.6091997499999998E-2</v>
      </c>
      <c r="AG1225" s="25" t="str">
        <f>IFERROR(_xlfn.XLOOKUP($C1225,WQBE_Loading!$C$4:$C$3072,WQBE_Loading!G$4:G$3072,,0,),"")</f>
        <v/>
      </c>
      <c r="AH1225" s="25" t="str">
        <f>IFERROR(_xlfn.XLOOKUP($C1225,WQBE_Loading!$C$4:$C$3072,WQBE_Loading!H$4:H$3072,,0,),"")</f>
        <v/>
      </c>
      <c r="AI1225" s="25" t="str">
        <f>IFERROR(_xlfn.XLOOKUP($C1225,WQBE_Loading!$C$4:$C$3072,WQBE_Loading!I$4:I$3072,,0,),"")</f>
        <v/>
      </c>
      <c r="AJ1225" s="25" t="str">
        <f>IFERROR(_xlfn.XLOOKUP($C1225,WQBE_Loading!$C$4:$C$3072,WQBE_Loading!J$4:J$3072,,0,),"")</f>
        <v/>
      </c>
      <c r="AK1225" s="25" t="str">
        <f>IFERROR(_xlfn.XLOOKUP($C1225,WQBE_Loading!$C$4:$C$3072,WQBE_Loading!K$4:K$3072,,0,),"")</f>
        <v/>
      </c>
      <c r="AL1225" s="25" t="str">
        <f>IFERROR(_xlfn.XLOOKUP($C1225,WQBE_Loading!$C$4:$C$3072,WQBE_Loading!L$4:L$3072,,0,),"")</f>
        <v/>
      </c>
      <c r="AM1225" s="25" t="str">
        <f>IFERROR(_xlfn.XLOOKUP($C1225,WQBE_Loading!$C$4:$C$3072,WQBE_Loading!M$4:M$3072,,0,),"")</f>
        <v/>
      </c>
      <c r="AN1225" s="25" t="str">
        <f>IFERROR(_xlfn.XLOOKUP($C1225,WQBE_Loading!$C$4:$C$3072,WQBE_Loading!N$4:N$3072,,0,),"")</f>
        <v/>
      </c>
      <c r="AO1225" s="25" t="str">
        <f>IFERROR(_xlfn.XLOOKUP($C1225,WQBE_Loading!$C$4:$C$3072,WQBE_Loading!O$4:O$3072,,0,),"")</f>
        <v/>
      </c>
      <c r="AP1225" s="25" t="str">
        <f>IFERROR(_xlfn.XLOOKUP($C1225,WQBE_Loading!$C$4:$C$3072,WQBE_Loading!P$4:P$3072,,0,),"")</f>
        <v/>
      </c>
      <c r="AQ1225" s="13" t="str">
        <f>IFERROR(_xlfn.XLOOKUP($C1225,WQBE_Loading!$C$4:$C$3072,WQBE_Loading!Q$4:Q$3072,,0,),"")</f>
        <v/>
      </c>
      <c r="AR1225">
        <f>_xlfn.XLOOKUP(C1225,UrbanHeat!$A$2:$A$1333,UrbanHeat!$B$2:$B$1333,,0,)</f>
        <v>10.512</v>
      </c>
      <c r="AS1225" s="25">
        <f>_xlfn.XLOOKUP($C1225,TNC_Loading!$A$2:$A$1332,TNC_Loading!B$2:B$1332,,0,)</f>
        <v>6.7480000000000002</v>
      </c>
      <c r="AT1225" s="25">
        <f>_xlfn.XLOOKUP($C1225,TNC_Loading!$A$2:$A$1332,TNC_Loading!C$2:C$1332,,0,)</f>
        <v>0.04</v>
      </c>
      <c r="AU1225" s="25">
        <f>_xlfn.XLOOKUP($C1225,TNC_Loading!$A$2:$A$1332,TNC_Loading!D$2:D$1332,,0,)</f>
        <v>2.327</v>
      </c>
      <c r="AV1225" s="25">
        <f>_xlfn.XLOOKUP($C1225,TNC_Loading!$A$2:$A$1332,TNC_Loading!E$2:E$1332,,0,)</f>
        <v>2.1349999999999998</v>
      </c>
      <c r="AW1225" s="25">
        <f>_xlfn.XLOOKUP($C1225,TNC_Loading!$A$2:$A$1332,TNC_Loading!F$2:F$1332,,0,)</f>
        <v>116.521</v>
      </c>
      <c r="AX1225">
        <f>_xlfn.XLOOKUP(C1225,BIBI!$D$2:$D$1332,BIBI!$F$2:$F$1332,,0,)</f>
        <v>0</v>
      </c>
      <c r="AY1225">
        <f>_xlfn.XLOOKUP(C1225,FacilityCounts!$A$3:$A$1333,FacilityCounts!$B$3:$B$1333,,0,)</f>
        <v>0</v>
      </c>
      <c r="AZ1225">
        <f>_xlfn.XLOOKUP(C1225,FacilityCounts!$D$3:$D$1333,FacilityCounts!$E$3:$E$1333,,0,)</f>
        <v>0</v>
      </c>
      <c r="BA1225">
        <f>_xlfn.XLOOKUP(C1225,FacilityCounts!$G$3:$G$1333,FacilityCounts!$H$3:$H$1333,,0,)</f>
        <v>0</v>
      </c>
      <c r="BB1225">
        <f>IFERROR(_xlfn.XLOOKUP(C1225,'DA to P Sensitive Lakes'!$P$2:$P$44,'DA to P Sensitive Lakes'!$Q$2:$Q$44,,0,),0)</f>
        <v>0</v>
      </c>
      <c r="BC1225" s="25">
        <f>_xlfn.XLOOKUP(C1225,'Historic Runoff (mm)'!$A$2:$A$1332,'Historic Runoff (mm)'!$B$2:$B$1332,,0,)</f>
        <v>645.60699999999997</v>
      </c>
      <c r="BD1225">
        <f>_xlfn.XLOOKUP(C1225,DrainageComplaint!$A$2:$A$1332,DrainageComplaint!$B$2:$B$1332,,0,)</f>
        <v>0</v>
      </c>
      <c r="BE1225">
        <f>_xlfn.XLOOKUP(C1225,PAD_Area!$G$2:$G$1332,PAD_Area!$H$2:$H$1332,,0,)</f>
        <v>0.30727601051330566</v>
      </c>
    </row>
    <row r="1226" spans="1:57" x14ac:dyDescent="0.2">
      <c r="A1226" s="2">
        <v>1223</v>
      </c>
      <c r="B1226" s="2">
        <v>1224</v>
      </c>
      <c r="C1226" s="20">
        <v>1502000</v>
      </c>
      <c r="D1226" s="3" t="s">
        <v>1157</v>
      </c>
      <c r="E1226" s="3" t="s">
        <v>1017</v>
      </c>
      <c r="F1226" s="3">
        <v>474.65899999999999</v>
      </c>
      <c r="G1226" s="3">
        <v>21676.086738499998</v>
      </c>
      <c r="H1226" s="3">
        <v>20676058.535700001</v>
      </c>
      <c r="I1226" s="2">
        <v>0</v>
      </c>
      <c r="J1226" s="2">
        <v>2</v>
      </c>
      <c r="K1226" s="2">
        <v>0</v>
      </c>
      <c r="L1226" s="2">
        <v>0</v>
      </c>
      <c r="M1226" s="3">
        <v>0</v>
      </c>
      <c r="N1226" s="2">
        <f>_xlfn.XLOOKUP(C1226,Shellfish_Presence!$E$3:$E$1333,Shellfish_Presence!$G$3:$G$1333,,0,)</f>
        <v>0</v>
      </c>
      <c r="O1226" s="3">
        <v>0</v>
      </c>
      <c r="P1226" s="3">
        <v>0</v>
      </c>
      <c r="Q1226" s="2">
        <v>0</v>
      </c>
      <c r="R1226" s="3">
        <v>1</v>
      </c>
      <c r="S1226" s="3">
        <v>0</v>
      </c>
      <c r="T1226" s="3">
        <v>0</v>
      </c>
      <c r="U1226" s="3">
        <v>0</v>
      </c>
      <c r="V1226" s="2">
        <v>0</v>
      </c>
      <c r="W1226" s="3" t="str">
        <f t="shared" si="38"/>
        <v/>
      </c>
      <c r="X1226" t="str">
        <f t="shared" si="39"/>
        <v/>
      </c>
      <c r="Y1226">
        <f>IFERROR(INDEX('Parcel Year'!$N$3:$N$1175,MATCH(KC_SPS_SubbasinAttributes!C1226,'Parcel Year'!$M$3:$M$1175,0)),0)</f>
        <v>0</v>
      </c>
      <c r="Z1226">
        <f>INDEX(Imperviousness!$B$2:$B$1332,MATCH(KC_SPS_SubbasinAttributes!C1226,Imperviousness!$A$2:$A$1332,0))</f>
        <v>0</v>
      </c>
      <c r="AA1226">
        <f>INDEX('Flow Duration Index'!$B$2:$B$1332,MATCH(KC_SPS_SubbasinAttributes!C1226,'Flow Duration Index'!$A$2:$A$1332,0))</f>
        <v>2.0979999999999999</v>
      </c>
      <c r="AB1226">
        <f>INDEX(Opportunity_Index!$G$2:$G$1333,MATCH(KC_SPS_SubbasinAttributes!C1226,Opportunity_Index!$F$2:$F$1333,0))</f>
        <v>3.1199999999999999E-2</v>
      </c>
      <c r="AC1226">
        <f>INDEX(Traffic!$B$2:$B$1332,MATCH(KC_SPS_SubbasinAttributes!C1226,Traffic!$A$2:$A$1332,0))</f>
        <v>0</v>
      </c>
      <c r="AD1226">
        <f>INDEX(EquityScore!$F$3:$F$1334,MATCH(KC_SPS_SubbasinAttributes!C1226,EquityScore!$E$3:$E$1334,0))</f>
        <v>1.6666666699999999</v>
      </c>
      <c r="AE1226" t="str">
        <f>IFERROR(INDEX(PavementCondition!$E$2:$E$669,MATCH(KC_SPS_SubbasinAttributes!C1226,PavementCondition!$D$2:$D$669,0)),"N/A")</f>
        <v>N/A</v>
      </c>
      <c r="AF1226">
        <f>INDEX(SpawnerMortality!$E$2:$E$1331,MATCH(KC_SPS_SubbasinAttributes!C1226,SpawnerMortality!$D$2:$D$1331,0))</f>
        <v>2.6091997499999998E-2</v>
      </c>
      <c r="AG1226" s="25" t="str">
        <f>IFERROR(_xlfn.XLOOKUP($C1226,WQBE_Loading!$C$4:$C$3072,WQBE_Loading!G$4:G$3072,,0,),"")</f>
        <v/>
      </c>
      <c r="AH1226" s="25" t="str">
        <f>IFERROR(_xlfn.XLOOKUP($C1226,WQBE_Loading!$C$4:$C$3072,WQBE_Loading!H$4:H$3072,,0,),"")</f>
        <v/>
      </c>
      <c r="AI1226" s="25" t="str">
        <f>IFERROR(_xlfn.XLOOKUP($C1226,WQBE_Loading!$C$4:$C$3072,WQBE_Loading!I$4:I$3072,,0,),"")</f>
        <v/>
      </c>
      <c r="AJ1226" s="25" t="str">
        <f>IFERROR(_xlfn.XLOOKUP($C1226,WQBE_Loading!$C$4:$C$3072,WQBE_Loading!J$4:J$3072,,0,),"")</f>
        <v/>
      </c>
      <c r="AK1226" s="25" t="str">
        <f>IFERROR(_xlfn.XLOOKUP($C1226,WQBE_Loading!$C$4:$C$3072,WQBE_Loading!K$4:K$3072,,0,),"")</f>
        <v/>
      </c>
      <c r="AL1226" s="25" t="str">
        <f>IFERROR(_xlfn.XLOOKUP($C1226,WQBE_Loading!$C$4:$C$3072,WQBE_Loading!L$4:L$3072,,0,),"")</f>
        <v/>
      </c>
      <c r="AM1226" s="25" t="str">
        <f>IFERROR(_xlfn.XLOOKUP($C1226,WQBE_Loading!$C$4:$C$3072,WQBE_Loading!M$4:M$3072,,0,),"")</f>
        <v/>
      </c>
      <c r="AN1226" s="25" t="str">
        <f>IFERROR(_xlfn.XLOOKUP($C1226,WQBE_Loading!$C$4:$C$3072,WQBE_Loading!N$4:N$3072,,0,),"")</f>
        <v/>
      </c>
      <c r="AO1226" s="25" t="str">
        <f>IFERROR(_xlfn.XLOOKUP($C1226,WQBE_Loading!$C$4:$C$3072,WQBE_Loading!O$4:O$3072,,0,),"")</f>
        <v/>
      </c>
      <c r="AP1226" s="25" t="str">
        <f>IFERROR(_xlfn.XLOOKUP($C1226,WQBE_Loading!$C$4:$C$3072,WQBE_Loading!P$4:P$3072,,0,),"")</f>
        <v/>
      </c>
      <c r="AQ1226" s="13" t="str">
        <f>IFERROR(_xlfn.XLOOKUP($C1226,WQBE_Loading!$C$4:$C$3072,WQBE_Loading!Q$4:Q$3072,,0,),"")</f>
        <v/>
      </c>
      <c r="AR1226">
        <f>_xlfn.XLOOKUP(C1226,UrbanHeat!$A$2:$A$1333,UrbanHeat!$B$2:$B$1333,,0,)</f>
        <v>10.516999999999999</v>
      </c>
      <c r="AS1226" s="25">
        <f>_xlfn.XLOOKUP($C1226,TNC_Loading!$A$2:$A$1332,TNC_Loading!B$2:B$1332,,0,)</f>
        <v>7.8559999999999999</v>
      </c>
      <c r="AT1226" s="25">
        <f>_xlfn.XLOOKUP($C1226,TNC_Loading!$A$2:$A$1332,TNC_Loading!C$2:C$1332,,0,)</f>
        <v>0.03</v>
      </c>
      <c r="AU1226" s="25">
        <f>_xlfn.XLOOKUP($C1226,TNC_Loading!$A$2:$A$1332,TNC_Loading!D$2:D$1332,,0,)</f>
        <v>2.6080000000000001</v>
      </c>
      <c r="AV1226" s="25">
        <f>_xlfn.XLOOKUP($C1226,TNC_Loading!$A$2:$A$1332,TNC_Loading!E$2:E$1332,,0,)</f>
        <v>2.0070000000000001</v>
      </c>
      <c r="AW1226" s="25">
        <f>_xlfn.XLOOKUP($C1226,TNC_Loading!$A$2:$A$1332,TNC_Loading!F$2:F$1332,,0,)</f>
        <v>134.952</v>
      </c>
      <c r="AX1226">
        <f>_xlfn.XLOOKUP(C1226,BIBI!$D$2:$D$1332,BIBI!$F$2:$F$1332,,0,)</f>
        <v>0</v>
      </c>
      <c r="AY1226">
        <f>_xlfn.XLOOKUP(C1226,FacilityCounts!$A$3:$A$1333,FacilityCounts!$B$3:$B$1333,,0,)</f>
        <v>0</v>
      </c>
      <c r="AZ1226">
        <f>_xlfn.XLOOKUP(C1226,FacilityCounts!$D$3:$D$1333,FacilityCounts!$E$3:$E$1333,,0,)</f>
        <v>0</v>
      </c>
      <c r="BA1226">
        <f>_xlfn.XLOOKUP(C1226,FacilityCounts!$G$3:$G$1333,FacilityCounts!$H$3:$H$1333,,0,)</f>
        <v>0</v>
      </c>
      <c r="BB1226">
        <f>IFERROR(_xlfn.XLOOKUP(C1226,'DA to P Sensitive Lakes'!$P$2:$P$44,'DA to P Sensitive Lakes'!$Q$2:$Q$44,,0,),0)</f>
        <v>0</v>
      </c>
      <c r="BC1226" s="25">
        <f>_xlfn.XLOOKUP(C1226,'Historic Runoff (mm)'!$A$2:$A$1332,'Historic Runoff (mm)'!$B$2:$B$1332,,0,)</f>
        <v>736.351</v>
      </c>
      <c r="BD1226">
        <f>_xlfn.XLOOKUP(C1226,DrainageComplaint!$A$2:$A$1332,DrainageComplaint!$B$2:$B$1332,,0,)</f>
        <v>0</v>
      </c>
      <c r="BE1226">
        <f>_xlfn.XLOOKUP(C1226,PAD_Area!$G$2:$G$1332,PAD_Area!$H$2:$H$1332,,0,)</f>
        <v>8.4647499024868011E-2</v>
      </c>
    </row>
    <row r="1227" spans="1:57" x14ac:dyDescent="0.2">
      <c r="A1227" s="2">
        <v>1224</v>
      </c>
      <c r="B1227" s="2">
        <v>1225</v>
      </c>
      <c r="C1227" s="20">
        <v>1502010</v>
      </c>
      <c r="D1227" s="3" t="s">
        <v>1157</v>
      </c>
      <c r="E1227" s="3" t="s">
        <v>1017</v>
      </c>
      <c r="F1227" s="3">
        <v>594.39400000000001</v>
      </c>
      <c r="G1227" s="3">
        <v>28215.558869699998</v>
      </c>
      <c r="H1227" s="3">
        <v>25891715.840300001</v>
      </c>
      <c r="I1227" s="2">
        <v>0</v>
      </c>
      <c r="J1227" s="2">
        <v>2</v>
      </c>
      <c r="K1227" s="2">
        <v>1</v>
      </c>
      <c r="L1227" s="2">
        <v>0</v>
      </c>
      <c r="M1227" s="3">
        <v>0</v>
      </c>
      <c r="N1227" s="2">
        <f>_xlfn.XLOOKUP(C1227,Shellfish_Presence!$E$3:$E$1333,Shellfish_Presence!$G$3:$G$1333,,0,)</f>
        <v>0</v>
      </c>
      <c r="O1227" s="3">
        <v>0</v>
      </c>
      <c r="P1227" s="3">
        <v>0</v>
      </c>
      <c r="Q1227" s="2">
        <v>0</v>
      </c>
      <c r="R1227" s="3">
        <v>1</v>
      </c>
      <c r="S1227" s="3">
        <v>0</v>
      </c>
      <c r="T1227" s="3">
        <v>0</v>
      </c>
      <c r="U1227" s="3">
        <v>0</v>
      </c>
      <c r="V1227" s="2">
        <v>0</v>
      </c>
      <c r="W1227" s="3" t="str">
        <f t="shared" si="38"/>
        <v/>
      </c>
      <c r="X1227" t="str">
        <f t="shared" si="39"/>
        <v/>
      </c>
      <c r="Y1227">
        <f>IFERROR(INDEX('Parcel Year'!$N$3:$N$1175,MATCH(KC_SPS_SubbasinAttributes!C1227,'Parcel Year'!$M$3:$M$1175,0)),0)</f>
        <v>0</v>
      </c>
      <c r="Z1227">
        <f>INDEX(Imperviousness!$B$2:$B$1332,MATCH(KC_SPS_SubbasinAttributes!C1227,Imperviousness!$A$2:$A$1332,0))</f>
        <v>0</v>
      </c>
      <c r="AA1227">
        <f>INDEX('Flow Duration Index'!$B$2:$B$1332,MATCH(KC_SPS_SubbasinAttributes!C1227,'Flow Duration Index'!$A$2:$A$1332,0))</f>
        <v>1.9139999999999999</v>
      </c>
      <c r="AB1227">
        <f>INDEX(Opportunity_Index!$G$2:$G$1333,MATCH(KC_SPS_SubbasinAttributes!C1227,Opportunity_Index!$F$2:$F$1333,0))</f>
        <v>3.1199999999999999E-2</v>
      </c>
      <c r="AC1227">
        <f>INDEX(Traffic!$B$2:$B$1332,MATCH(KC_SPS_SubbasinAttributes!C1227,Traffic!$A$2:$A$1332,0))</f>
        <v>0</v>
      </c>
      <c r="AD1227">
        <f>INDEX(EquityScore!$F$3:$F$1334,MATCH(KC_SPS_SubbasinAttributes!C1227,EquityScore!$E$3:$E$1334,0))</f>
        <v>1.6666666699999999</v>
      </c>
      <c r="AE1227" t="str">
        <f>IFERROR(INDEX(PavementCondition!$E$2:$E$669,MATCH(KC_SPS_SubbasinAttributes!C1227,PavementCondition!$D$2:$D$669,0)),"N/A")</f>
        <v>N/A</v>
      </c>
      <c r="AF1227">
        <f>INDEX(SpawnerMortality!$E$2:$E$1331,MATCH(KC_SPS_SubbasinAttributes!C1227,SpawnerMortality!$D$2:$D$1331,0))</f>
        <v>0</v>
      </c>
      <c r="AG1227" s="25" t="str">
        <f>IFERROR(_xlfn.XLOOKUP($C1227,WQBE_Loading!$C$4:$C$3072,WQBE_Loading!G$4:G$3072,,0,),"")</f>
        <v/>
      </c>
      <c r="AH1227" s="25" t="str">
        <f>IFERROR(_xlfn.XLOOKUP($C1227,WQBE_Loading!$C$4:$C$3072,WQBE_Loading!H$4:H$3072,,0,),"")</f>
        <v/>
      </c>
      <c r="AI1227" s="25" t="str">
        <f>IFERROR(_xlfn.XLOOKUP($C1227,WQBE_Loading!$C$4:$C$3072,WQBE_Loading!I$4:I$3072,,0,),"")</f>
        <v/>
      </c>
      <c r="AJ1227" s="25" t="str">
        <f>IFERROR(_xlfn.XLOOKUP($C1227,WQBE_Loading!$C$4:$C$3072,WQBE_Loading!J$4:J$3072,,0,),"")</f>
        <v/>
      </c>
      <c r="AK1227" s="25" t="str">
        <f>IFERROR(_xlfn.XLOOKUP($C1227,WQBE_Loading!$C$4:$C$3072,WQBE_Loading!K$4:K$3072,,0,),"")</f>
        <v/>
      </c>
      <c r="AL1227" s="25" t="str">
        <f>IFERROR(_xlfn.XLOOKUP($C1227,WQBE_Loading!$C$4:$C$3072,WQBE_Loading!L$4:L$3072,,0,),"")</f>
        <v/>
      </c>
      <c r="AM1227" s="25" t="str">
        <f>IFERROR(_xlfn.XLOOKUP($C1227,WQBE_Loading!$C$4:$C$3072,WQBE_Loading!M$4:M$3072,,0,),"")</f>
        <v/>
      </c>
      <c r="AN1227" s="25" t="str">
        <f>IFERROR(_xlfn.XLOOKUP($C1227,WQBE_Loading!$C$4:$C$3072,WQBE_Loading!N$4:N$3072,,0,),"")</f>
        <v/>
      </c>
      <c r="AO1227" s="25" t="str">
        <f>IFERROR(_xlfn.XLOOKUP($C1227,WQBE_Loading!$C$4:$C$3072,WQBE_Loading!O$4:O$3072,,0,),"")</f>
        <v/>
      </c>
      <c r="AP1227" s="25" t="str">
        <f>IFERROR(_xlfn.XLOOKUP($C1227,WQBE_Loading!$C$4:$C$3072,WQBE_Loading!P$4:P$3072,,0,),"")</f>
        <v/>
      </c>
      <c r="AQ1227" s="13" t="str">
        <f>IFERROR(_xlfn.XLOOKUP($C1227,WQBE_Loading!$C$4:$C$3072,WQBE_Loading!Q$4:Q$3072,,0,),"")</f>
        <v/>
      </c>
      <c r="AR1227">
        <f>_xlfn.XLOOKUP(C1227,UrbanHeat!$A$2:$A$1333,UrbanHeat!$B$2:$B$1333,,0,)</f>
        <v>10.263</v>
      </c>
      <c r="AS1227" s="25">
        <f>_xlfn.XLOOKUP($C1227,TNC_Loading!$A$2:$A$1332,TNC_Loading!B$2:B$1332,,0,)</f>
        <v>6.7359999999999998</v>
      </c>
      <c r="AT1227" s="25">
        <f>_xlfn.XLOOKUP($C1227,TNC_Loading!$A$2:$A$1332,TNC_Loading!C$2:C$1332,,0,)</f>
        <v>0.02</v>
      </c>
      <c r="AU1227" s="25">
        <f>_xlfn.XLOOKUP($C1227,TNC_Loading!$A$2:$A$1332,TNC_Loading!D$2:D$1332,,0,)</f>
        <v>2.0630000000000002</v>
      </c>
      <c r="AV1227" s="25">
        <f>_xlfn.XLOOKUP($C1227,TNC_Loading!$A$2:$A$1332,TNC_Loading!E$2:E$1332,,0,)</f>
        <v>1.528</v>
      </c>
      <c r="AW1227" s="25">
        <f>_xlfn.XLOOKUP($C1227,TNC_Loading!$A$2:$A$1332,TNC_Loading!F$2:F$1332,,0,)</f>
        <v>115.786</v>
      </c>
      <c r="AX1227">
        <f>_xlfn.XLOOKUP(C1227,BIBI!$D$2:$D$1332,BIBI!$F$2:$F$1332,,0,)</f>
        <v>0</v>
      </c>
      <c r="AY1227">
        <f>_xlfn.XLOOKUP(C1227,FacilityCounts!$A$3:$A$1333,FacilityCounts!$B$3:$B$1333,,0,)</f>
        <v>0</v>
      </c>
      <c r="AZ1227">
        <f>_xlfn.XLOOKUP(C1227,FacilityCounts!$D$3:$D$1333,FacilityCounts!$E$3:$E$1333,,0,)</f>
        <v>0</v>
      </c>
      <c r="BA1227">
        <f>_xlfn.XLOOKUP(C1227,FacilityCounts!$G$3:$G$1333,FacilityCounts!$H$3:$H$1333,,0,)</f>
        <v>0</v>
      </c>
      <c r="BB1227">
        <f>IFERROR(_xlfn.XLOOKUP(C1227,'DA to P Sensitive Lakes'!$P$2:$P$44,'DA to P Sensitive Lakes'!$Q$2:$Q$44,,0,),0)</f>
        <v>0</v>
      </c>
      <c r="BC1227" s="25">
        <f>_xlfn.XLOOKUP(C1227,'Historic Runoff (mm)'!$A$2:$A$1332,'Historic Runoff (mm)'!$B$2:$B$1332,,0,)</f>
        <v>638.40599999999995</v>
      </c>
      <c r="BD1227">
        <f>_xlfn.XLOOKUP(C1227,DrainageComplaint!$A$2:$A$1332,DrainageComplaint!$B$2:$B$1332,,0,)</f>
        <v>0</v>
      </c>
      <c r="BE1227">
        <f>_xlfn.XLOOKUP(C1227,PAD_Area!$G$2:$G$1332,PAD_Area!$H$2:$H$1332,,0,)</f>
        <v>0.13031500577926636</v>
      </c>
    </row>
    <row r="1228" spans="1:57" x14ac:dyDescent="0.2">
      <c r="A1228" s="2">
        <v>1225</v>
      </c>
      <c r="B1228" s="2">
        <v>1226</v>
      </c>
      <c r="C1228" s="20">
        <v>1502020</v>
      </c>
      <c r="D1228" s="3" t="s">
        <v>1148</v>
      </c>
      <c r="E1228" s="3" t="s">
        <v>1017</v>
      </c>
      <c r="F1228" s="3">
        <v>955.428</v>
      </c>
      <c r="G1228" s="3">
        <v>41354.832582199997</v>
      </c>
      <c r="H1228" s="3">
        <v>41618276.631899998</v>
      </c>
      <c r="I1228" s="2">
        <v>0</v>
      </c>
      <c r="J1228" s="2">
        <v>2</v>
      </c>
      <c r="K1228" s="2">
        <v>0</v>
      </c>
      <c r="L1228" s="2">
        <v>0</v>
      </c>
      <c r="M1228" s="3">
        <v>1286.93994140625</v>
      </c>
      <c r="N1228" s="2">
        <f>_xlfn.XLOOKUP(C1228,Shellfish_Presence!$E$3:$E$1333,Shellfish_Presence!$G$3:$G$1333,,0,)</f>
        <v>0</v>
      </c>
      <c r="O1228" s="3">
        <v>0</v>
      </c>
      <c r="P1228" s="3">
        <v>0</v>
      </c>
      <c r="Q1228" s="2">
        <v>1</v>
      </c>
      <c r="R1228" s="3">
        <v>1</v>
      </c>
      <c r="S1228" s="3">
        <v>0</v>
      </c>
      <c r="T1228" s="3">
        <v>0</v>
      </c>
      <c r="U1228" s="3">
        <v>0</v>
      </c>
      <c r="V1228" s="2">
        <v>0</v>
      </c>
      <c r="W1228" s="3" t="str">
        <f t="shared" si="38"/>
        <v/>
      </c>
      <c r="X1228" t="str">
        <f t="shared" si="39"/>
        <v/>
      </c>
      <c r="Y1228">
        <f>IFERROR(INDEX('Parcel Year'!$N$3:$N$1175,MATCH(KC_SPS_SubbasinAttributes!C1228,'Parcel Year'!$M$3:$M$1175,0)),0)</f>
        <v>0</v>
      </c>
      <c r="Z1228">
        <f>INDEX(Imperviousness!$B$2:$B$1332,MATCH(KC_SPS_SubbasinAttributes!C1228,Imperviousness!$A$2:$A$1332,0))</f>
        <v>0</v>
      </c>
      <c r="AA1228">
        <f>INDEX('Flow Duration Index'!$B$2:$B$1332,MATCH(KC_SPS_SubbasinAttributes!C1228,'Flow Duration Index'!$A$2:$A$1332,0))</f>
        <v>1.6719999999999999</v>
      </c>
      <c r="AB1228">
        <f>INDEX(Opportunity_Index!$G$2:$G$1333,MATCH(KC_SPS_SubbasinAttributes!C1228,Opportunity_Index!$F$2:$F$1333,0))</f>
        <v>3.1199999999999999E-2</v>
      </c>
      <c r="AC1228">
        <f>INDEX(Traffic!$B$2:$B$1332,MATCH(KC_SPS_SubbasinAttributes!C1228,Traffic!$A$2:$A$1332,0))</f>
        <v>0</v>
      </c>
      <c r="AD1228">
        <f>INDEX(EquityScore!$F$3:$F$1334,MATCH(KC_SPS_SubbasinAttributes!C1228,EquityScore!$E$3:$E$1334,0))</f>
        <v>1.6666666699999999</v>
      </c>
      <c r="AE1228" t="str">
        <f>IFERROR(INDEX(PavementCondition!$E$2:$E$669,MATCH(KC_SPS_SubbasinAttributes!C1228,PavementCondition!$D$2:$D$669,0)),"N/A")</f>
        <v>N/A</v>
      </c>
      <c r="AF1228">
        <f>INDEX(SpawnerMortality!$E$2:$E$1331,MATCH(KC_SPS_SubbasinAttributes!C1228,SpawnerMortality!$D$2:$D$1331,0))</f>
        <v>5.2803565999999996E-2</v>
      </c>
      <c r="AG1228" s="25" t="str">
        <f>IFERROR(_xlfn.XLOOKUP($C1228,WQBE_Loading!$C$4:$C$3072,WQBE_Loading!G$4:G$3072,,0,),"")</f>
        <v/>
      </c>
      <c r="AH1228" s="25" t="str">
        <f>IFERROR(_xlfn.XLOOKUP($C1228,WQBE_Loading!$C$4:$C$3072,WQBE_Loading!H$4:H$3072,,0,),"")</f>
        <v/>
      </c>
      <c r="AI1228" s="25" t="str">
        <f>IFERROR(_xlfn.XLOOKUP($C1228,WQBE_Loading!$C$4:$C$3072,WQBE_Loading!I$4:I$3072,,0,),"")</f>
        <v/>
      </c>
      <c r="AJ1228" s="25" t="str">
        <f>IFERROR(_xlfn.XLOOKUP($C1228,WQBE_Loading!$C$4:$C$3072,WQBE_Loading!J$4:J$3072,,0,),"")</f>
        <v/>
      </c>
      <c r="AK1228" s="25" t="str">
        <f>IFERROR(_xlfn.XLOOKUP($C1228,WQBE_Loading!$C$4:$C$3072,WQBE_Loading!K$4:K$3072,,0,),"")</f>
        <v/>
      </c>
      <c r="AL1228" s="25" t="str">
        <f>IFERROR(_xlfn.XLOOKUP($C1228,WQBE_Loading!$C$4:$C$3072,WQBE_Loading!L$4:L$3072,,0,),"")</f>
        <v/>
      </c>
      <c r="AM1228" s="25" t="str">
        <f>IFERROR(_xlfn.XLOOKUP($C1228,WQBE_Loading!$C$4:$C$3072,WQBE_Loading!M$4:M$3072,,0,),"")</f>
        <v/>
      </c>
      <c r="AN1228" s="25" t="str">
        <f>IFERROR(_xlfn.XLOOKUP($C1228,WQBE_Loading!$C$4:$C$3072,WQBE_Loading!N$4:N$3072,,0,),"")</f>
        <v/>
      </c>
      <c r="AO1228" s="25" t="str">
        <f>IFERROR(_xlfn.XLOOKUP($C1228,WQBE_Loading!$C$4:$C$3072,WQBE_Loading!O$4:O$3072,,0,),"")</f>
        <v/>
      </c>
      <c r="AP1228" s="25" t="str">
        <f>IFERROR(_xlfn.XLOOKUP($C1228,WQBE_Loading!$C$4:$C$3072,WQBE_Loading!P$4:P$3072,,0,),"")</f>
        <v/>
      </c>
      <c r="AQ1228" s="13" t="str">
        <f>IFERROR(_xlfn.XLOOKUP($C1228,WQBE_Loading!$C$4:$C$3072,WQBE_Loading!Q$4:Q$3072,,0,),"")</f>
        <v/>
      </c>
      <c r="AR1228">
        <f>_xlfn.XLOOKUP(C1228,UrbanHeat!$A$2:$A$1333,UrbanHeat!$B$2:$B$1333,,0,)</f>
        <v>9.9529999999999994</v>
      </c>
      <c r="AS1228" s="25">
        <f>_xlfn.XLOOKUP($C1228,TNC_Loading!$A$2:$A$1332,TNC_Loading!B$2:B$1332,,0,)</f>
        <v>0.72499999999999998</v>
      </c>
      <c r="AT1228" s="25">
        <f>_xlfn.XLOOKUP($C1228,TNC_Loading!$A$2:$A$1332,TNC_Loading!C$2:C$1332,,0,)</f>
        <v>1.2999999999999999E-2</v>
      </c>
      <c r="AU1228" s="25">
        <f>_xlfn.XLOOKUP($C1228,TNC_Loading!$A$2:$A$1332,TNC_Loading!D$2:D$1332,,0,)</f>
        <v>0.25600000000000001</v>
      </c>
      <c r="AV1228" s="25">
        <f>_xlfn.XLOOKUP($C1228,TNC_Loading!$A$2:$A$1332,TNC_Loading!E$2:E$1332,,0,)</f>
        <v>0.438</v>
      </c>
      <c r="AW1228" s="25">
        <f>_xlfn.XLOOKUP($C1228,TNC_Loading!$A$2:$A$1332,TNC_Loading!F$2:F$1332,,0,)</f>
        <v>12.259</v>
      </c>
      <c r="AX1228">
        <f>_xlfn.XLOOKUP(C1228,BIBI!$D$2:$D$1332,BIBI!$F$2:$F$1332,,0,)</f>
        <v>0</v>
      </c>
      <c r="AY1228">
        <f>_xlfn.XLOOKUP(C1228,FacilityCounts!$A$3:$A$1333,FacilityCounts!$B$3:$B$1333,,0,)</f>
        <v>0</v>
      </c>
      <c r="AZ1228">
        <f>_xlfn.XLOOKUP(C1228,FacilityCounts!$D$3:$D$1333,FacilityCounts!$E$3:$E$1333,,0,)</f>
        <v>0</v>
      </c>
      <c r="BA1228">
        <f>_xlfn.XLOOKUP(C1228,FacilityCounts!$G$3:$G$1333,FacilityCounts!$H$3:$H$1333,,0,)</f>
        <v>0</v>
      </c>
      <c r="BB1228">
        <f>IFERROR(_xlfn.XLOOKUP(C1228,'DA to P Sensitive Lakes'!$P$2:$P$44,'DA to P Sensitive Lakes'!$Q$2:$Q$44,,0,),0)</f>
        <v>0</v>
      </c>
      <c r="BC1228" s="25">
        <f>_xlfn.XLOOKUP(C1228,'Historic Runoff (mm)'!$A$2:$A$1332,'Historic Runoff (mm)'!$B$2:$B$1332,,0,)</f>
        <v>72.89</v>
      </c>
      <c r="BD1228">
        <f>_xlfn.XLOOKUP(C1228,DrainageComplaint!$A$2:$A$1332,DrainageComplaint!$B$2:$B$1332,,0,)</f>
        <v>0</v>
      </c>
      <c r="BE1228">
        <f>_xlfn.XLOOKUP(C1228,PAD_Area!$G$2:$G$1332,PAD_Area!$H$2:$H$1332,,0,)</f>
        <v>0</v>
      </c>
    </row>
    <row r="1229" spans="1:57" x14ac:dyDescent="0.2">
      <c r="A1229" s="2">
        <v>1226</v>
      </c>
      <c r="B1229" s="2">
        <v>1227</v>
      </c>
      <c r="C1229" s="20">
        <v>1502030</v>
      </c>
      <c r="D1229" s="3" t="s">
        <v>1158</v>
      </c>
      <c r="E1229" s="3" t="s">
        <v>1017</v>
      </c>
      <c r="F1229" s="3">
        <v>3895.6559999999999</v>
      </c>
      <c r="G1229" s="3">
        <v>76717.718995599993</v>
      </c>
      <c r="H1229" s="3">
        <v>169694108.81799999</v>
      </c>
      <c r="I1229" s="2">
        <v>0</v>
      </c>
      <c r="J1229" s="2">
        <v>2</v>
      </c>
      <c r="K1229" s="2">
        <v>1</v>
      </c>
      <c r="L1229" s="2">
        <v>0</v>
      </c>
      <c r="M1229" s="3">
        <v>0</v>
      </c>
      <c r="N1229" s="2">
        <f>_xlfn.XLOOKUP(C1229,Shellfish_Presence!$E$3:$E$1333,Shellfish_Presence!$G$3:$G$1333,,0,)</f>
        <v>0</v>
      </c>
      <c r="O1229" s="3">
        <v>0</v>
      </c>
      <c r="P1229" s="3">
        <v>0</v>
      </c>
      <c r="Q1229" s="2">
        <v>0</v>
      </c>
      <c r="R1229" s="3">
        <v>1</v>
      </c>
      <c r="S1229" s="3">
        <v>0</v>
      </c>
      <c r="T1229" s="3">
        <v>0</v>
      </c>
      <c r="U1229" s="3">
        <v>0</v>
      </c>
      <c r="V1229" s="2">
        <v>0</v>
      </c>
      <c r="W1229" s="3" t="str">
        <f t="shared" si="38"/>
        <v/>
      </c>
      <c r="X1229" t="str">
        <f t="shared" si="39"/>
        <v/>
      </c>
      <c r="Y1229">
        <f>IFERROR(INDEX('Parcel Year'!$N$3:$N$1175,MATCH(KC_SPS_SubbasinAttributes!C1229,'Parcel Year'!$M$3:$M$1175,0)),0)</f>
        <v>0</v>
      </c>
      <c r="Z1229">
        <f>INDEX(Imperviousness!$B$2:$B$1332,MATCH(KC_SPS_SubbasinAttributes!C1229,Imperviousness!$A$2:$A$1332,0))</f>
        <v>0</v>
      </c>
      <c r="AA1229">
        <f>INDEX('Flow Duration Index'!$B$2:$B$1332,MATCH(KC_SPS_SubbasinAttributes!C1229,'Flow Duration Index'!$A$2:$A$1332,0))</f>
        <v>1.7869999999999999</v>
      </c>
      <c r="AB1229">
        <f>INDEX(Opportunity_Index!$G$2:$G$1333,MATCH(KC_SPS_SubbasinAttributes!C1229,Opportunity_Index!$F$2:$F$1333,0))</f>
        <v>3.1199999999999999E-2</v>
      </c>
      <c r="AC1229">
        <f>INDEX(Traffic!$B$2:$B$1332,MATCH(KC_SPS_SubbasinAttributes!C1229,Traffic!$A$2:$A$1332,0))</f>
        <v>0</v>
      </c>
      <c r="AD1229">
        <f>INDEX(EquityScore!$F$3:$F$1334,MATCH(KC_SPS_SubbasinAttributes!C1229,EquityScore!$E$3:$E$1334,0))</f>
        <v>1.6666666699999999</v>
      </c>
      <c r="AE1229" t="str">
        <f>IFERROR(INDEX(PavementCondition!$E$2:$E$669,MATCH(KC_SPS_SubbasinAttributes!C1229,PavementCondition!$D$2:$D$669,0)),"N/A")</f>
        <v>N/A</v>
      </c>
      <c r="AF1229">
        <f>INDEX(SpawnerMortality!$E$2:$E$1331,MATCH(KC_SPS_SubbasinAttributes!C1229,SpawnerMortality!$D$2:$D$1331,0))</f>
        <v>5.2183994999999997E-2</v>
      </c>
      <c r="AG1229" s="25" t="str">
        <f>IFERROR(_xlfn.XLOOKUP($C1229,WQBE_Loading!$C$4:$C$3072,WQBE_Loading!G$4:G$3072,,0,),"")</f>
        <v/>
      </c>
      <c r="AH1229" s="25" t="str">
        <f>IFERROR(_xlfn.XLOOKUP($C1229,WQBE_Loading!$C$4:$C$3072,WQBE_Loading!H$4:H$3072,,0,),"")</f>
        <v/>
      </c>
      <c r="AI1229" s="25" t="str">
        <f>IFERROR(_xlfn.XLOOKUP($C1229,WQBE_Loading!$C$4:$C$3072,WQBE_Loading!I$4:I$3072,,0,),"")</f>
        <v/>
      </c>
      <c r="AJ1229" s="25" t="str">
        <f>IFERROR(_xlfn.XLOOKUP($C1229,WQBE_Loading!$C$4:$C$3072,WQBE_Loading!J$4:J$3072,,0,),"")</f>
        <v/>
      </c>
      <c r="AK1229" s="25" t="str">
        <f>IFERROR(_xlfn.XLOOKUP($C1229,WQBE_Loading!$C$4:$C$3072,WQBE_Loading!K$4:K$3072,,0,),"")</f>
        <v/>
      </c>
      <c r="AL1229" s="25" t="str">
        <f>IFERROR(_xlfn.XLOOKUP($C1229,WQBE_Loading!$C$4:$C$3072,WQBE_Loading!L$4:L$3072,,0,),"")</f>
        <v/>
      </c>
      <c r="AM1229" s="25" t="str">
        <f>IFERROR(_xlfn.XLOOKUP($C1229,WQBE_Loading!$C$4:$C$3072,WQBE_Loading!M$4:M$3072,,0,),"")</f>
        <v/>
      </c>
      <c r="AN1229" s="25" t="str">
        <f>IFERROR(_xlfn.XLOOKUP($C1229,WQBE_Loading!$C$4:$C$3072,WQBE_Loading!N$4:N$3072,,0,),"")</f>
        <v/>
      </c>
      <c r="AO1229" s="25" t="str">
        <f>IFERROR(_xlfn.XLOOKUP($C1229,WQBE_Loading!$C$4:$C$3072,WQBE_Loading!O$4:O$3072,,0,),"")</f>
        <v/>
      </c>
      <c r="AP1229" s="25" t="str">
        <f>IFERROR(_xlfn.XLOOKUP($C1229,WQBE_Loading!$C$4:$C$3072,WQBE_Loading!P$4:P$3072,,0,),"")</f>
        <v/>
      </c>
      <c r="AQ1229" s="13" t="str">
        <f>IFERROR(_xlfn.XLOOKUP($C1229,WQBE_Loading!$C$4:$C$3072,WQBE_Loading!Q$4:Q$3072,,0,),"")</f>
        <v/>
      </c>
      <c r="AR1229">
        <f>_xlfn.XLOOKUP(C1229,UrbanHeat!$A$2:$A$1333,UrbanHeat!$B$2:$B$1333,,0,)</f>
        <v>9.16</v>
      </c>
      <c r="AS1229" s="25">
        <f>_xlfn.XLOOKUP($C1229,TNC_Loading!$A$2:$A$1332,TNC_Loading!B$2:B$1332,,0,)</f>
        <v>2.7679999999999998</v>
      </c>
      <c r="AT1229" s="25">
        <f>_xlfn.XLOOKUP($C1229,TNC_Loading!$A$2:$A$1332,TNC_Loading!C$2:C$1332,,0,)</f>
        <v>1.9E-2</v>
      </c>
      <c r="AU1229" s="25">
        <f>_xlfn.XLOOKUP($C1229,TNC_Loading!$A$2:$A$1332,TNC_Loading!D$2:D$1332,,0,)</f>
        <v>0.69399999999999995</v>
      </c>
      <c r="AV1229" s="25">
        <f>_xlfn.XLOOKUP($C1229,TNC_Loading!$A$2:$A$1332,TNC_Loading!E$2:E$1332,,0,)</f>
        <v>0.92500000000000004</v>
      </c>
      <c r="AW1229" s="25">
        <f>_xlfn.XLOOKUP($C1229,TNC_Loading!$A$2:$A$1332,TNC_Loading!F$2:F$1332,,0,)</f>
        <v>47.911999999999999</v>
      </c>
      <c r="AX1229">
        <f>_xlfn.XLOOKUP(C1229,BIBI!$D$2:$D$1332,BIBI!$F$2:$F$1332,,0,)</f>
        <v>95.9</v>
      </c>
      <c r="AY1229">
        <f>_xlfn.XLOOKUP(C1229,FacilityCounts!$A$3:$A$1333,FacilityCounts!$B$3:$B$1333,,0,)</f>
        <v>0</v>
      </c>
      <c r="AZ1229">
        <f>_xlfn.XLOOKUP(C1229,FacilityCounts!$D$3:$D$1333,FacilityCounts!$E$3:$E$1333,,0,)</f>
        <v>0</v>
      </c>
      <c r="BA1229">
        <f>_xlfn.XLOOKUP(C1229,FacilityCounts!$G$3:$G$1333,FacilityCounts!$H$3:$H$1333,,0,)</f>
        <v>0</v>
      </c>
      <c r="BB1229">
        <f>IFERROR(_xlfn.XLOOKUP(C1229,'DA to P Sensitive Lakes'!$P$2:$P$44,'DA to P Sensitive Lakes'!$Q$2:$Q$44,,0,),0)</f>
        <v>0</v>
      </c>
      <c r="BC1229" s="25">
        <f>_xlfn.XLOOKUP(C1229,'Historic Runoff (mm)'!$A$2:$A$1332,'Historic Runoff (mm)'!$B$2:$B$1332,,0,)</f>
        <v>262.67200000000003</v>
      </c>
      <c r="BD1229">
        <f>_xlfn.XLOOKUP(C1229,DrainageComplaint!$A$2:$A$1332,DrainageComplaint!$B$2:$B$1332,,0,)</f>
        <v>0</v>
      </c>
      <c r="BE1229">
        <f>_xlfn.XLOOKUP(C1229,PAD_Area!$G$2:$G$1332,PAD_Area!$H$2:$H$1332,,0,)</f>
        <v>0</v>
      </c>
    </row>
    <row r="1230" spans="1:57" x14ac:dyDescent="0.2">
      <c r="A1230" s="2">
        <v>1227</v>
      </c>
      <c r="B1230" s="2">
        <v>1228</v>
      </c>
      <c r="C1230" s="20">
        <v>1502040</v>
      </c>
      <c r="D1230" s="3" t="s">
        <v>1138</v>
      </c>
      <c r="E1230" s="3" t="s">
        <v>1017</v>
      </c>
      <c r="F1230" s="3">
        <v>127.461</v>
      </c>
      <c r="G1230" s="3">
        <v>12962.122088599999</v>
      </c>
      <c r="H1230" s="3">
        <v>5552197.6402799999</v>
      </c>
      <c r="I1230" s="2">
        <v>0</v>
      </c>
      <c r="J1230" s="2">
        <v>2</v>
      </c>
      <c r="K1230" s="2">
        <v>0</v>
      </c>
      <c r="L1230" s="2">
        <v>1</v>
      </c>
      <c r="M1230" s="3">
        <v>0</v>
      </c>
      <c r="N1230" s="2">
        <f>_xlfn.XLOOKUP(C1230,Shellfish_Presence!$E$3:$E$1333,Shellfish_Presence!$G$3:$G$1333,,0,)</f>
        <v>0</v>
      </c>
      <c r="O1230" s="3">
        <v>0</v>
      </c>
      <c r="P1230" s="3">
        <v>0</v>
      </c>
      <c r="Q1230" s="2">
        <v>1</v>
      </c>
      <c r="R1230" s="3">
        <v>1</v>
      </c>
      <c r="S1230" s="3">
        <v>0</v>
      </c>
      <c r="T1230" s="3">
        <v>0</v>
      </c>
      <c r="U1230" s="3">
        <v>0</v>
      </c>
      <c r="V1230" s="2">
        <v>0</v>
      </c>
      <c r="W1230" s="3" t="str">
        <f t="shared" si="38"/>
        <v/>
      </c>
      <c r="X1230" t="str">
        <f t="shared" si="39"/>
        <v/>
      </c>
      <c r="Y1230">
        <f>IFERROR(INDEX('Parcel Year'!$N$3:$N$1175,MATCH(KC_SPS_SubbasinAttributes!C1230,'Parcel Year'!$M$3:$M$1175,0)),0)</f>
        <v>0.22934700548648834</v>
      </c>
      <c r="Z1230">
        <f>INDEX(Imperviousness!$B$2:$B$1332,MATCH(KC_SPS_SubbasinAttributes!C1230,Imperviousness!$A$2:$A$1332,0))</f>
        <v>0</v>
      </c>
      <c r="AA1230">
        <f>INDEX('Flow Duration Index'!$B$2:$B$1332,MATCH(KC_SPS_SubbasinAttributes!C1230,'Flow Duration Index'!$A$2:$A$1332,0))</f>
        <v>1.3009999999999999</v>
      </c>
      <c r="AB1230">
        <f>INDEX(Opportunity_Index!$G$2:$G$1333,MATCH(KC_SPS_SubbasinAttributes!C1230,Opportunity_Index!$F$2:$F$1333,0))</f>
        <v>1.5599999999999999E-2</v>
      </c>
      <c r="AC1230">
        <f>INDEX(Traffic!$B$2:$B$1332,MATCH(KC_SPS_SubbasinAttributes!C1230,Traffic!$A$2:$A$1332,0))</f>
        <v>17</v>
      </c>
      <c r="AD1230">
        <f>INDEX(EquityScore!$F$3:$F$1334,MATCH(KC_SPS_SubbasinAttributes!C1230,EquityScore!$E$3:$E$1334,0))</f>
        <v>1.6666666699999999</v>
      </c>
      <c r="AE1230" t="str">
        <f>IFERROR(INDEX(PavementCondition!$E$2:$E$669,MATCH(KC_SPS_SubbasinAttributes!C1230,PavementCondition!$D$2:$D$669,0)),"N/A")</f>
        <v>N/A</v>
      </c>
      <c r="AF1230">
        <f>INDEX(SpawnerMortality!$E$2:$E$1331,MATCH(KC_SPS_SubbasinAttributes!C1230,SpawnerMortality!$D$2:$D$1331,0))</f>
        <v>0.12370133799999999</v>
      </c>
      <c r="AG1230" s="25" t="str">
        <f>IFERROR(_xlfn.XLOOKUP($C1230,WQBE_Loading!$C$4:$C$3072,WQBE_Loading!G$4:G$3072,,0,),"")</f>
        <v/>
      </c>
      <c r="AH1230" s="25" t="str">
        <f>IFERROR(_xlfn.XLOOKUP($C1230,WQBE_Loading!$C$4:$C$3072,WQBE_Loading!H$4:H$3072,,0,),"")</f>
        <v/>
      </c>
      <c r="AI1230" s="25" t="str">
        <f>IFERROR(_xlfn.XLOOKUP($C1230,WQBE_Loading!$C$4:$C$3072,WQBE_Loading!I$4:I$3072,,0,),"")</f>
        <v/>
      </c>
      <c r="AJ1230" s="25" t="str">
        <f>IFERROR(_xlfn.XLOOKUP($C1230,WQBE_Loading!$C$4:$C$3072,WQBE_Loading!J$4:J$3072,,0,),"")</f>
        <v/>
      </c>
      <c r="AK1230" s="25" t="str">
        <f>IFERROR(_xlfn.XLOOKUP($C1230,WQBE_Loading!$C$4:$C$3072,WQBE_Loading!K$4:K$3072,,0,),"")</f>
        <v/>
      </c>
      <c r="AL1230" s="25" t="str">
        <f>IFERROR(_xlfn.XLOOKUP($C1230,WQBE_Loading!$C$4:$C$3072,WQBE_Loading!L$4:L$3072,,0,),"")</f>
        <v/>
      </c>
      <c r="AM1230" s="25" t="str">
        <f>IFERROR(_xlfn.XLOOKUP($C1230,WQBE_Loading!$C$4:$C$3072,WQBE_Loading!M$4:M$3072,,0,),"")</f>
        <v/>
      </c>
      <c r="AN1230" s="25" t="str">
        <f>IFERROR(_xlfn.XLOOKUP($C1230,WQBE_Loading!$C$4:$C$3072,WQBE_Loading!N$4:N$3072,,0,),"")</f>
        <v/>
      </c>
      <c r="AO1230" s="25" t="str">
        <f>IFERROR(_xlfn.XLOOKUP($C1230,WQBE_Loading!$C$4:$C$3072,WQBE_Loading!O$4:O$3072,,0,),"")</f>
        <v/>
      </c>
      <c r="AP1230" s="25" t="str">
        <f>IFERROR(_xlfn.XLOOKUP($C1230,WQBE_Loading!$C$4:$C$3072,WQBE_Loading!P$4:P$3072,,0,),"")</f>
        <v/>
      </c>
      <c r="AQ1230" s="13" t="str">
        <f>IFERROR(_xlfn.XLOOKUP($C1230,WQBE_Loading!$C$4:$C$3072,WQBE_Loading!Q$4:Q$3072,,0,),"")</f>
        <v/>
      </c>
      <c r="AR1230">
        <f>_xlfn.XLOOKUP(C1230,UrbanHeat!$A$2:$A$1333,UrbanHeat!$B$2:$B$1333,,0,)</f>
        <v>11.558</v>
      </c>
      <c r="AS1230" s="25">
        <f>_xlfn.XLOOKUP($C1230,TNC_Loading!$A$2:$A$1332,TNC_Loading!B$2:B$1332,,0,)</f>
        <v>0.80900000000000005</v>
      </c>
      <c r="AT1230" s="25">
        <f>_xlfn.XLOOKUP($C1230,TNC_Loading!$A$2:$A$1332,TNC_Loading!C$2:C$1332,,0,)</f>
        <v>2.9000000000000001E-2</v>
      </c>
      <c r="AU1230" s="25">
        <f>_xlfn.XLOOKUP($C1230,TNC_Loading!$A$2:$A$1332,TNC_Loading!D$2:D$1332,,0,)</f>
        <v>0.29299999999999998</v>
      </c>
      <c r="AV1230" s="25">
        <f>_xlfn.XLOOKUP($C1230,TNC_Loading!$A$2:$A$1332,TNC_Loading!E$2:E$1332,,0,)</f>
        <v>0.63800000000000001</v>
      </c>
      <c r="AW1230" s="25">
        <f>_xlfn.XLOOKUP($C1230,TNC_Loading!$A$2:$A$1332,TNC_Loading!F$2:F$1332,,0,)</f>
        <v>14.518000000000001</v>
      </c>
      <c r="AX1230">
        <f>_xlfn.XLOOKUP(C1230,BIBI!$D$2:$D$1332,BIBI!$F$2:$F$1332,,0,)</f>
        <v>0</v>
      </c>
      <c r="AY1230">
        <f>_xlfn.XLOOKUP(C1230,FacilityCounts!$A$3:$A$1333,FacilityCounts!$B$3:$B$1333,,0,)</f>
        <v>0</v>
      </c>
      <c r="AZ1230">
        <f>_xlfn.XLOOKUP(C1230,FacilityCounts!$D$3:$D$1333,FacilityCounts!$E$3:$E$1333,,0,)</f>
        <v>0</v>
      </c>
      <c r="BA1230">
        <f>_xlfn.XLOOKUP(C1230,FacilityCounts!$G$3:$G$1333,FacilityCounts!$H$3:$H$1333,,0,)</f>
        <v>0</v>
      </c>
      <c r="BB1230">
        <f>IFERROR(_xlfn.XLOOKUP(C1230,'DA to P Sensitive Lakes'!$P$2:$P$44,'DA to P Sensitive Lakes'!$Q$2:$Q$44,,0,),0)</f>
        <v>0</v>
      </c>
      <c r="BC1230" s="25">
        <f>_xlfn.XLOOKUP(C1230,'Historic Runoff (mm)'!$A$2:$A$1332,'Historic Runoff (mm)'!$B$2:$B$1332,,0,)</f>
        <v>80.551000000000002</v>
      </c>
      <c r="BD1230">
        <f>_xlfn.XLOOKUP(C1230,DrainageComplaint!$A$2:$A$1332,DrainageComplaint!$B$2:$B$1332,,0,)</f>
        <v>0</v>
      </c>
      <c r="BE1230">
        <f>_xlfn.XLOOKUP(C1230,PAD_Area!$G$2:$G$1332,PAD_Area!$H$2:$H$1332,,0,)</f>
        <v>0</v>
      </c>
    </row>
    <row r="1231" spans="1:57" x14ac:dyDescent="0.2">
      <c r="A1231" s="2">
        <v>1228</v>
      </c>
      <c r="B1231" s="2">
        <v>1229</v>
      </c>
      <c r="C1231" s="20">
        <v>1502050</v>
      </c>
      <c r="D1231" s="3" t="s">
        <v>1025</v>
      </c>
      <c r="E1231" s="3" t="s">
        <v>1017</v>
      </c>
      <c r="F1231" s="3">
        <v>712.95899999999995</v>
      </c>
      <c r="G1231" s="3">
        <v>37001.074661699997</v>
      </c>
      <c r="H1231" s="3">
        <v>31056364.330899999</v>
      </c>
      <c r="I1231" s="2">
        <v>0</v>
      </c>
      <c r="J1231" s="2">
        <v>2</v>
      </c>
      <c r="K1231" s="2">
        <v>0</v>
      </c>
      <c r="L1231" s="2">
        <v>3</v>
      </c>
      <c r="M1231" s="3">
        <v>5812.89013671875</v>
      </c>
      <c r="N1231" s="2">
        <f>_xlfn.XLOOKUP(C1231,Shellfish_Presence!$E$3:$E$1333,Shellfish_Presence!$G$3:$G$1333,,0,)</f>
        <v>0</v>
      </c>
      <c r="O1231" s="3">
        <v>0</v>
      </c>
      <c r="P1231" s="3">
        <v>0</v>
      </c>
      <c r="Q1231" s="2">
        <v>1</v>
      </c>
      <c r="R1231" s="3">
        <v>1</v>
      </c>
      <c r="S1231" s="3">
        <v>0</v>
      </c>
      <c r="T1231" s="3">
        <v>12005.2998046875</v>
      </c>
      <c r="U1231" s="3">
        <v>0</v>
      </c>
      <c r="V1231" s="2">
        <v>19</v>
      </c>
      <c r="W1231" s="3">
        <f t="shared" si="38"/>
        <v>1.5826343622490295E-3</v>
      </c>
      <c r="X1231">
        <f t="shared" si="39"/>
        <v>0</v>
      </c>
      <c r="Y1231">
        <f>IFERROR(INDEX('Parcel Year'!$N$3:$N$1175,MATCH(KC_SPS_SubbasinAttributes!C1231,'Parcel Year'!$M$3:$M$1175,0)),0)</f>
        <v>0.31564798951148987</v>
      </c>
      <c r="Z1231">
        <f>INDEX(Imperviousness!$B$2:$B$1332,MATCH(KC_SPS_SubbasinAttributes!C1231,Imperviousness!$A$2:$A$1332,0))</f>
        <v>2.4E-2</v>
      </c>
      <c r="AA1231">
        <f>INDEX('Flow Duration Index'!$B$2:$B$1332,MATCH(KC_SPS_SubbasinAttributes!C1231,'Flow Duration Index'!$A$2:$A$1332,0))</f>
        <v>3.0819999999999999</v>
      </c>
      <c r="AB1231">
        <f>INDEX(Opportunity_Index!$G$2:$G$1333,MATCH(KC_SPS_SubbasinAttributes!C1231,Opportunity_Index!$F$2:$F$1333,0))</f>
        <v>0</v>
      </c>
      <c r="AC1231">
        <f>INDEX(Traffic!$B$2:$B$1332,MATCH(KC_SPS_SubbasinAttributes!C1231,Traffic!$A$2:$A$1332,0))</f>
        <v>816.46799999999996</v>
      </c>
      <c r="AD1231">
        <f>INDEX(EquityScore!$F$3:$F$1334,MATCH(KC_SPS_SubbasinAttributes!C1231,EquityScore!$E$3:$E$1334,0))</f>
        <v>1.3333333300000001</v>
      </c>
      <c r="AE1231">
        <f>IFERROR(INDEX(PavementCondition!$E$2:$E$669,MATCH(KC_SPS_SubbasinAttributes!C1231,PavementCondition!$D$2:$D$669,0)),"N/A")</f>
        <v>87</v>
      </c>
      <c r="AF1231">
        <f>INDEX(SpawnerMortality!$E$2:$E$1331,MATCH(KC_SPS_SubbasinAttributes!C1231,SpawnerMortality!$D$2:$D$1331,0))</f>
        <v>0.158295512</v>
      </c>
      <c r="AG1231" s="25" t="str">
        <f>IFERROR(_xlfn.XLOOKUP($C1231,WQBE_Loading!$C$4:$C$3072,WQBE_Loading!G$4:G$3072,,0,),"")</f>
        <v/>
      </c>
      <c r="AH1231" s="25" t="str">
        <f>IFERROR(_xlfn.XLOOKUP($C1231,WQBE_Loading!$C$4:$C$3072,WQBE_Loading!H$4:H$3072,,0,),"")</f>
        <v/>
      </c>
      <c r="AI1231" s="25" t="str">
        <f>IFERROR(_xlfn.XLOOKUP($C1231,WQBE_Loading!$C$4:$C$3072,WQBE_Loading!I$4:I$3072,,0,),"")</f>
        <v/>
      </c>
      <c r="AJ1231" s="25" t="str">
        <f>IFERROR(_xlfn.XLOOKUP($C1231,WQBE_Loading!$C$4:$C$3072,WQBE_Loading!J$4:J$3072,,0,),"")</f>
        <v/>
      </c>
      <c r="AK1231" s="25" t="str">
        <f>IFERROR(_xlfn.XLOOKUP($C1231,WQBE_Loading!$C$4:$C$3072,WQBE_Loading!K$4:K$3072,,0,),"")</f>
        <v/>
      </c>
      <c r="AL1231" s="25" t="str">
        <f>IFERROR(_xlfn.XLOOKUP($C1231,WQBE_Loading!$C$4:$C$3072,WQBE_Loading!L$4:L$3072,,0,),"")</f>
        <v/>
      </c>
      <c r="AM1231" s="25" t="str">
        <f>IFERROR(_xlfn.XLOOKUP($C1231,WQBE_Loading!$C$4:$C$3072,WQBE_Loading!M$4:M$3072,,0,),"")</f>
        <v/>
      </c>
      <c r="AN1231" s="25" t="str">
        <f>IFERROR(_xlfn.XLOOKUP($C1231,WQBE_Loading!$C$4:$C$3072,WQBE_Loading!N$4:N$3072,,0,),"")</f>
        <v/>
      </c>
      <c r="AO1231" s="25" t="str">
        <f>IFERROR(_xlfn.XLOOKUP($C1231,WQBE_Loading!$C$4:$C$3072,WQBE_Loading!O$4:O$3072,,0,),"")</f>
        <v/>
      </c>
      <c r="AP1231" s="25" t="str">
        <f>IFERROR(_xlfn.XLOOKUP($C1231,WQBE_Loading!$C$4:$C$3072,WQBE_Loading!P$4:P$3072,,0,),"")</f>
        <v/>
      </c>
      <c r="AQ1231" s="13" t="str">
        <f>IFERROR(_xlfn.XLOOKUP($C1231,WQBE_Loading!$C$4:$C$3072,WQBE_Loading!Q$4:Q$3072,,0,),"")</f>
        <v/>
      </c>
      <c r="AR1231">
        <f>_xlfn.XLOOKUP(C1231,UrbanHeat!$A$2:$A$1333,UrbanHeat!$B$2:$B$1333,,0,)</f>
        <v>12.343</v>
      </c>
      <c r="AS1231" s="25">
        <f>_xlfn.XLOOKUP($C1231,TNC_Loading!$A$2:$A$1332,TNC_Loading!B$2:B$1332,,0,)</f>
        <v>2.5299999999999998</v>
      </c>
      <c r="AT1231" s="25">
        <f>_xlfn.XLOOKUP($C1231,TNC_Loading!$A$2:$A$1332,TNC_Loading!C$2:C$1332,,0,)</f>
        <v>0.13400000000000001</v>
      </c>
      <c r="AU1231" s="25">
        <f>_xlfn.XLOOKUP($C1231,TNC_Loading!$A$2:$A$1332,TNC_Loading!D$2:D$1332,,0,)</f>
        <v>5.4420000000000002</v>
      </c>
      <c r="AV1231" s="25">
        <f>_xlfn.XLOOKUP($C1231,TNC_Loading!$A$2:$A$1332,TNC_Loading!E$2:E$1332,,0,)</f>
        <v>2.6629999999999998</v>
      </c>
      <c r="AW1231" s="25">
        <f>_xlfn.XLOOKUP($C1231,TNC_Loading!$A$2:$A$1332,TNC_Loading!F$2:F$1332,,0,)</f>
        <v>48.962000000000003</v>
      </c>
      <c r="AX1231">
        <f>_xlfn.XLOOKUP(C1231,BIBI!$D$2:$D$1332,BIBI!$F$2:$F$1332,,0,)</f>
        <v>0</v>
      </c>
      <c r="AY1231">
        <f>_xlfn.XLOOKUP(C1231,FacilityCounts!$A$3:$A$1333,FacilityCounts!$B$3:$B$1333,,0,)</f>
        <v>7</v>
      </c>
      <c r="AZ1231">
        <f>_xlfn.XLOOKUP(C1231,FacilityCounts!$D$3:$D$1333,FacilityCounts!$E$3:$E$1333,,0,)</f>
        <v>4</v>
      </c>
      <c r="BA1231">
        <f>_xlfn.XLOOKUP(C1231,FacilityCounts!$G$3:$G$1333,FacilityCounts!$H$3:$H$1333,,0,)</f>
        <v>0</v>
      </c>
      <c r="BB1231">
        <f>IFERROR(_xlfn.XLOOKUP(C1231,'DA to P Sensitive Lakes'!$P$2:$P$44,'DA to P Sensitive Lakes'!$Q$2:$Q$44,,0,),0)</f>
        <v>0</v>
      </c>
      <c r="BC1231" s="25">
        <f>_xlfn.XLOOKUP(C1231,'Historic Runoff (mm)'!$A$2:$A$1332,'Historic Runoff (mm)'!$B$2:$B$1332,,0,)</f>
        <v>185.452</v>
      </c>
      <c r="BD1231">
        <f>_xlfn.XLOOKUP(C1231,DrainageComplaint!$A$2:$A$1332,DrainageComplaint!$B$2:$B$1332,,0,)</f>
        <v>4</v>
      </c>
      <c r="BE1231">
        <f>_xlfn.XLOOKUP(C1231,PAD_Area!$G$2:$G$1332,PAD_Area!$H$2:$H$1332,,0,)</f>
        <v>0</v>
      </c>
    </row>
    <row r="1232" spans="1:57" x14ac:dyDescent="0.2">
      <c r="A1232" s="2">
        <v>1229</v>
      </c>
      <c r="B1232" s="2">
        <v>1230</v>
      </c>
      <c r="C1232" s="20">
        <v>1502060</v>
      </c>
      <c r="D1232" s="3" t="s">
        <v>1019</v>
      </c>
      <c r="E1232" s="3" t="s">
        <v>1017</v>
      </c>
      <c r="F1232" s="3">
        <v>362.93200000000002</v>
      </c>
      <c r="G1232" s="3">
        <v>25996.7156565</v>
      </c>
      <c r="H1232" s="3">
        <v>15809257.575300001</v>
      </c>
      <c r="I1232" s="2">
        <v>0</v>
      </c>
      <c r="J1232" s="2">
        <v>2</v>
      </c>
      <c r="K1232" s="2">
        <v>0</v>
      </c>
      <c r="L1232" s="2">
        <v>20</v>
      </c>
      <c r="M1232" s="3">
        <v>501.01300048828125</v>
      </c>
      <c r="N1232" s="2">
        <f>_xlfn.XLOOKUP(C1232,Shellfish_Presence!$E$3:$E$1333,Shellfish_Presence!$G$3:$G$1333,,0,)</f>
        <v>0</v>
      </c>
      <c r="O1232" s="3">
        <v>0</v>
      </c>
      <c r="P1232" s="3">
        <v>0</v>
      </c>
      <c r="Q1232" s="2">
        <v>1</v>
      </c>
      <c r="R1232" s="3">
        <v>1</v>
      </c>
      <c r="S1232" s="3">
        <v>0</v>
      </c>
      <c r="T1232" s="3">
        <v>0</v>
      </c>
      <c r="U1232" s="3">
        <v>0</v>
      </c>
      <c r="V1232" s="2">
        <v>0</v>
      </c>
      <c r="W1232" s="3" t="str">
        <f t="shared" si="38"/>
        <v/>
      </c>
      <c r="X1232" t="str">
        <f t="shared" si="39"/>
        <v/>
      </c>
      <c r="Y1232">
        <f>IFERROR(INDEX('Parcel Year'!$N$3:$N$1175,MATCH(KC_SPS_SubbasinAttributes!C1232,'Parcel Year'!$M$3:$M$1175,0)),0)</f>
        <v>0.30746299028396606</v>
      </c>
      <c r="Z1232">
        <f>INDEX(Imperviousness!$B$2:$B$1332,MATCH(KC_SPS_SubbasinAttributes!C1232,Imperviousness!$A$2:$A$1332,0))</f>
        <v>0.35399999999999998</v>
      </c>
      <c r="AA1232">
        <f>INDEX('Flow Duration Index'!$B$2:$B$1332,MATCH(KC_SPS_SubbasinAttributes!C1232,'Flow Duration Index'!$A$2:$A$1332,0))</f>
        <v>10.752000000000001</v>
      </c>
      <c r="AB1232">
        <f>INDEX(Opportunity_Index!$G$2:$G$1333,MATCH(KC_SPS_SubbasinAttributes!C1232,Opportunity_Index!$F$2:$F$1333,0))</f>
        <v>0</v>
      </c>
      <c r="AC1232">
        <f>INDEX(Traffic!$B$2:$B$1332,MATCH(KC_SPS_SubbasinAttributes!C1232,Traffic!$A$2:$A$1332,0))</f>
        <v>266.88299999999998</v>
      </c>
      <c r="AD1232">
        <f>INDEX(EquityScore!$F$3:$F$1334,MATCH(KC_SPS_SubbasinAttributes!C1232,EquityScore!$E$3:$E$1334,0))</f>
        <v>1.3333333300000001</v>
      </c>
      <c r="AE1232" t="str">
        <f>IFERROR(INDEX(PavementCondition!$E$2:$E$669,MATCH(KC_SPS_SubbasinAttributes!C1232,PavementCondition!$D$2:$D$669,0)),"N/A")</f>
        <v>N/A</v>
      </c>
      <c r="AF1232">
        <f>INDEX(SpawnerMortality!$E$2:$E$1331,MATCH(KC_SPS_SubbasinAttributes!C1232,SpawnerMortality!$D$2:$D$1331,0))</f>
        <v>0.19451072899999999</v>
      </c>
      <c r="AG1232" s="25" t="str">
        <f>IFERROR(_xlfn.XLOOKUP($C1232,WQBE_Loading!$C$4:$C$3072,WQBE_Loading!G$4:G$3072,,0,),"")</f>
        <v/>
      </c>
      <c r="AH1232" s="25" t="str">
        <f>IFERROR(_xlfn.XLOOKUP($C1232,WQBE_Loading!$C$4:$C$3072,WQBE_Loading!H$4:H$3072,,0,),"")</f>
        <v/>
      </c>
      <c r="AI1232" s="25" t="str">
        <f>IFERROR(_xlfn.XLOOKUP($C1232,WQBE_Loading!$C$4:$C$3072,WQBE_Loading!I$4:I$3072,,0,),"")</f>
        <v/>
      </c>
      <c r="AJ1232" s="25" t="str">
        <f>IFERROR(_xlfn.XLOOKUP($C1232,WQBE_Loading!$C$4:$C$3072,WQBE_Loading!J$4:J$3072,,0,),"")</f>
        <v/>
      </c>
      <c r="AK1232" s="25" t="str">
        <f>IFERROR(_xlfn.XLOOKUP($C1232,WQBE_Loading!$C$4:$C$3072,WQBE_Loading!K$4:K$3072,,0,),"")</f>
        <v/>
      </c>
      <c r="AL1232" s="25" t="str">
        <f>IFERROR(_xlfn.XLOOKUP($C1232,WQBE_Loading!$C$4:$C$3072,WQBE_Loading!L$4:L$3072,,0,),"")</f>
        <v/>
      </c>
      <c r="AM1232" s="25" t="str">
        <f>IFERROR(_xlfn.XLOOKUP($C1232,WQBE_Loading!$C$4:$C$3072,WQBE_Loading!M$4:M$3072,,0,),"")</f>
        <v/>
      </c>
      <c r="AN1232" s="25" t="str">
        <f>IFERROR(_xlfn.XLOOKUP($C1232,WQBE_Loading!$C$4:$C$3072,WQBE_Loading!N$4:N$3072,,0,),"")</f>
        <v/>
      </c>
      <c r="AO1232" s="25" t="str">
        <f>IFERROR(_xlfn.XLOOKUP($C1232,WQBE_Loading!$C$4:$C$3072,WQBE_Loading!O$4:O$3072,,0,),"")</f>
        <v/>
      </c>
      <c r="AP1232" s="25" t="str">
        <f>IFERROR(_xlfn.XLOOKUP($C1232,WQBE_Loading!$C$4:$C$3072,WQBE_Loading!P$4:P$3072,,0,),"")</f>
        <v/>
      </c>
      <c r="AQ1232" s="13" t="str">
        <f>IFERROR(_xlfn.XLOOKUP($C1232,WQBE_Loading!$C$4:$C$3072,WQBE_Loading!Q$4:Q$3072,,0,),"")</f>
        <v/>
      </c>
      <c r="AR1232">
        <f>_xlfn.XLOOKUP(C1232,UrbanHeat!$A$2:$A$1333,UrbanHeat!$B$2:$B$1333,,0,)</f>
        <v>13.933999999999999</v>
      </c>
      <c r="AS1232" s="25">
        <f>_xlfn.XLOOKUP($C1232,TNC_Loading!$A$2:$A$1332,TNC_Loading!B$2:B$1332,,0,)</f>
        <v>12.798999999999999</v>
      </c>
      <c r="AT1232" s="25">
        <f>_xlfn.XLOOKUP($C1232,TNC_Loading!$A$2:$A$1332,TNC_Loading!C$2:C$1332,,0,)</f>
        <v>1.105</v>
      </c>
      <c r="AU1232" s="25">
        <f>_xlfn.XLOOKUP($C1232,TNC_Loading!$A$2:$A$1332,TNC_Loading!D$2:D$1332,,0,)</f>
        <v>22.053999999999998</v>
      </c>
      <c r="AV1232" s="25">
        <f>_xlfn.XLOOKUP($C1232,TNC_Loading!$A$2:$A$1332,TNC_Loading!E$2:E$1332,,0,)</f>
        <v>15.066000000000001</v>
      </c>
      <c r="AW1232" s="25">
        <f>_xlfn.XLOOKUP($C1232,TNC_Loading!$A$2:$A$1332,TNC_Loading!F$2:F$1332,,0,)</f>
        <v>292.07799999999997</v>
      </c>
      <c r="AX1232">
        <f>_xlfn.XLOOKUP(C1232,BIBI!$D$2:$D$1332,BIBI!$F$2:$F$1332,,0,)</f>
        <v>0</v>
      </c>
      <c r="AY1232">
        <f>_xlfn.XLOOKUP(C1232,FacilityCounts!$A$3:$A$1333,FacilityCounts!$B$3:$B$1333,,0,)</f>
        <v>0</v>
      </c>
      <c r="AZ1232">
        <f>_xlfn.XLOOKUP(C1232,FacilityCounts!$D$3:$D$1333,FacilityCounts!$E$3:$E$1333,,0,)</f>
        <v>0</v>
      </c>
      <c r="BA1232">
        <f>_xlfn.XLOOKUP(C1232,FacilityCounts!$G$3:$G$1333,FacilityCounts!$H$3:$H$1333,,0,)</f>
        <v>0</v>
      </c>
      <c r="BB1232">
        <f>IFERROR(_xlfn.XLOOKUP(C1232,'DA to P Sensitive Lakes'!$P$2:$P$44,'DA to P Sensitive Lakes'!$Q$2:$Q$44,,0,),0)</f>
        <v>0</v>
      </c>
      <c r="BC1232" s="25">
        <f>_xlfn.XLOOKUP(C1232,'Historic Runoff (mm)'!$A$2:$A$1332,'Historic Runoff (mm)'!$B$2:$B$1332,,0,)</f>
        <v>714.06799999999998</v>
      </c>
      <c r="BD1232">
        <f>_xlfn.XLOOKUP(C1232,DrainageComplaint!$A$2:$A$1332,DrainageComplaint!$B$2:$B$1332,,0,)</f>
        <v>0</v>
      </c>
      <c r="BE1232">
        <f>_xlfn.XLOOKUP(C1232,PAD_Area!$G$2:$G$1332,PAD_Area!$H$2:$H$1332,,0,)</f>
        <v>0</v>
      </c>
    </row>
    <row r="1233" spans="1:57" x14ac:dyDescent="0.2">
      <c r="A1233" s="2">
        <v>1230</v>
      </c>
      <c r="B1233" s="2">
        <v>1231</v>
      </c>
      <c r="C1233" s="20">
        <v>1502070</v>
      </c>
      <c r="D1233" s="3" t="s">
        <v>1019</v>
      </c>
      <c r="E1233" s="3" t="s">
        <v>1017</v>
      </c>
      <c r="F1233" s="3">
        <v>585.79899999999998</v>
      </c>
      <c r="G1233" s="3">
        <v>38189.763740399998</v>
      </c>
      <c r="H1233" s="3">
        <v>25517323.2936</v>
      </c>
      <c r="I1233" s="2">
        <v>1</v>
      </c>
      <c r="J1233" s="2">
        <v>4</v>
      </c>
      <c r="K1233" s="2">
        <v>0</v>
      </c>
      <c r="L1233" s="2">
        <v>1</v>
      </c>
      <c r="M1233" s="3">
        <v>9400.400390625</v>
      </c>
      <c r="N1233" s="2">
        <f>_xlfn.XLOOKUP(C1233,Shellfish_Presence!$E$3:$E$1333,Shellfish_Presence!$G$3:$G$1333,,0,)</f>
        <v>0</v>
      </c>
      <c r="O1233" s="3">
        <v>0</v>
      </c>
      <c r="P1233" s="3">
        <v>0</v>
      </c>
      <c r="Q1233" s="2">
        <v>3</v>
      </c>
      <c r="R1233" s="3">
        <v>1</v>
      </c>
      <c r="S1233" s="3">
        <v>0</v>
      </c>
      <c r="T1233" s="3">
        <v>5897.18017578125</v>
      </c>
      <c r="U1233" s="3">
        <v>0</v>
      </c>
      <c r="V1233" s="2">
        <v>11</v>
      </c>
      <c r="W1233" s="3">
        <f t="shared" si="38"/>
        <v>1.8652982734316296E-3</v>
      </c>
      <c r="X1233">
        <f t="shared" si="39"/>
        <v>0</v>
      </c>
      <c r="Y1233">
        <f>IFERROR(INDEX('Parcel Year'!$N$3:$N$1175,MATCH(KC_SPS_SubbasinAttributes!C1233,'Parcel Year'!$M$3:$M$1175,0)),0)</f>
        <v>0.3634440004825592</v>
      </c>
      <c r="Z1233">
        <f>INDEX(Imperviousness!$B$2:$B$1332,MATCH(KC_SPS_SubbasinAttributes!C1233,Imperviousness!$A$2:$A$1332,0))</f>
        <v>0</v>
      </c>
      <c r="AA1233">
        <f>INDEX('Flow Duration Index'!$B$2:$B$1332,MATCH(KC_SPS_SubbasinAttributes!C1233,'Flow Duration Index'!$A$2:$A$1332,0))</f>
        <v>2.4950000000000001</v>
      </c>
      <c r="AB1233">
        <f>INDEX(Opportunity_Index!$G$2:$G$1333,MATCH(KC_SPS_SubbasinAttributes!C1233,Opportunity_Index!$F$2:$F$1333,0))</f>
        <v>5.1999999999999998E-3</v>
      </c>
      <c r="AC1233">
        <f>INDEX(Traffic!$B$2:$B$1332,MATCH(KC_SPS_SubbasinAttributes!C1233,Traffic!$A$2:$A$1332,0))</f>
        <v>985.83799999999997</v>
      </c>
      <c r="AD1233">
        <f>INDEX(EquityScore!$F$3:$F$1334,MATCH(KC_SPS_SubbasinAttributes!C1233,EquityScore!$E$3:$E$1334,0))</f>
        <v>1.3333333300000001</v>
      </c>
      <c r="AE1233">
        <f>IFERROR(INDEX(PavementCondition!$E$2:$E$669,MATCH(KC_SPS_SubbasinAttributes!C1233,PavementCondition!$D$2:$D$669,0)),"N/A")</f>
        <v>93</v>
      </c>
      <c r="AF1233">
        <f>INDEX(SpawnerMortality!$E$2:$E$1331,MATCH(KC_SPS_SubbasinAttributes!C1233,SpawnerMortality!$D$2:$D$1331,0))</f>
        <v>0.23065186300000001</v>
      </c>
      <c r="AG1233" s="25" t="str">
        <f>IFERROR(_xlfn.XLOOKUP($C1233,WQBE_Loading!$C$4:$C$3072,WQBE_Loading!G$4:G$3072,,0,),"")</f>
        <v/>
      </c>
      <c r="AH1233" s="25" t="str">
        <f>IFERROR(_xlfn.XLOOKUP($C1233,WQBE_Loading!$C$4:$C$3072,WQBE_Loading!H$4:H$3072,,0,),"")</f>
        <v/>
      </c>
      <c r="AI1233" s="25" t="str">
        <f>IFERROR(_xlfn.XLOOKUP($C1233,WQBE_Loading!$C$4:$C$3072,WQBE_Loading!I$4:I$3072,,0,),"")</f>
        <v/>
      </c>
      <c r="AJ1233" s="25" t="str">
        <f>IFERROR(_xlfn.XLOOKUP($C1233,WQBE_Loading!$C$4:$C$3072,WQBE_Loading!J$4:J$3072,,0,),"")</f>
        <v/>
      </c>
      <c r="AK1233" s="25" t="str">
        <f>IFERROR(_xlfn.XLOOKUP($C1233,WQBE_Loading!$C$4:$C$3072,WQBE_Loading!K$4:K$3072,,0,),"")</f>
        <v/>
      </c>
      <c r="AL1233" s="25" t="str">
        <f>IFERROR(_xlfn.XLOOKUP($C1233,WQBE_Loading!$C$4:$C$3072,WQBE_Loading!L$4:L$3072,,0,),"")</f>
        <v/>
      </c>
      <c r="AM1233" s="25" t="str">
        <f>IFERROR(_xlfn.XLOOKUP($C1233,WQBE_Loading!$C$4:$C$3072,WQBE_Loading!M$4:M$3072,,0,),"")</f>
        <v/>
      </c>
      <c r="AN1233" s="25" t="str">
        <f>IFERROR(_xlfn.XLOOKUP($C1233,WQBE_Loading!$C$4:$C$3072,WQBE_Loading!N$4:N$3072,,0,),"")</f>
        <v/>
      </c>
      <c r="AO1233" s="25" t="str">
        <f>IFERROR(_xlfn.XLOOKUP($C1233,WQBE_Loading!$C$4:$C$3072,WQBE_Loading!O$4:O$3072,,0,),"")</f>
        <v/>
      </c>
      <c r="AP1233" s="25" t="str">
        <f>IFERROR(_xlfn.XLOOKUP($C1233,WQBE_Loading!$C$4:$C$3072,WQBE_Loading!P$4:P$3072,,0,),"")</f>
        <v/>
      </c>
      <c r="AQ1233" s="13" t="str">
        <f>IFERROR(_xlfn.XLOOKUP($C1233,WQBE_Loading!$C$4:$C$3072,WQBE_Loading!Q$4:Q$3072,,0,),"")</f>
        <v/>
      </c>
      <c r="AR1233">
        <f>_xlfn.XLOOKUP(C1233,UrbanHeat!$A$2:$A$1333,UrbanHeat!$B$2:$B$1333,,0,)</f>
        <v>12.302</v>
      </c>
      <c r="AS1233" s="25">
        <f>_xlfn.XLOOKUP($C1233,TNC_Loading!$A$2:$A$1332,TNC_Loading!B$2:B$1332,,0,)</f>
        <v>1.9970000000000001</v>
      </c>
      <c r="AT1233" s="25">
        <f>_xlfn.XLOOKUP($C1233,TNC_Loading!$A$2:$A$1332,TNC_Loading!C$2:C$1332,,0,)</f>
        <v>0.08</v>
      </c>
      <c r="AU1233" s="25">
        <f>_xlfn.XLOOKUP($C1233,TNC_Loading!$A$2:$A$1332,TNC_Loading!D$2:D$1332,,0,)</f>
        <v>4.0510000000000002</v>
      </c>
      <c r="AV1233" s="25">
        <f>_xlfn.XLOOKUP($C1233,TNC_Loading!$A$2:$A$1332,TNC_Loading!E$2:E$1332,,0,)</f>
        <v>1.7270000000000001</v>
      </c>
      <c r="AW1233" s="25">
        <f>_xlfn.XLOOKUP($C1233,TNC_Loading!$A$2:$A$1332,TNC_Loading!F$2:F$1332,,0,)</f>
        <v>39.973999999999997</v>
      </c>
      <c r="AX1233">
        <f>_xlfn.XLOOKUP(C1233,BIBI!$D$2:$D$1332,BIBI!$F$2:$F$1332,,0,)</f>
        <v>0</v>
      </c>
      <c r="AY1233">
        <f>_xlfn.XLOOKUP(C1233,FacilityCounts!$A$3:$A$1333,FacilityCounts!$B$3:$B$1333,,0,)</f>
        <v>1</v>
      </c>
      <c r="AZ1233">
        <f>_xlfn.XLOOKUP(C1233,FacilityCounts!$D$3:$D$1333,FacilityCounts!$E$3:$E$1333,,0,)</f>
        <v>1</v>
      </c>
      <c r="BA1233">
        <f>_xlfn.XLOOKUP(C1233,FacilityCounts!$G$3:$G$1333,FacilityCounts!$H$3:$H$1333,,0,)</f>
        <v>0</v>
      </c>
      <c r="BB1233">
        <f>IFERROR(_xlfn.XLOOKUP(C1233,'DA to P Sensitive Lakes'!$P$2:$P$44,'DA to P Sensitive Lakes'!$Q$2:$Q$44,,0,),0)</f>
        <v>0</v>
      </c>
      <c r="BC1233" s="25">
        <f>_xlfn.XLOOKUP(C1233,'Historic Runoff (mm)'!$A$2:$A$1332,'Historic Runoff (mm)'!$B$2:$B$1332,,0,)</f>
        <v>175.672</v>
      </c>
      <c r="BD1233">
        <f>_xlfn.XLOOKUP(C1233,DrainageComplaint!$A$2:$A$1332,DrainageComplaint!$B$2:$B$1332,,0,)</f>
        <v>5</v>
      </c>
      <c r="BE1233">
        <f>_xlfn.XLOOKUP(C1233,PAD_Area!$G$2:$G$1332,PAD_Area!$H$2:$H$1332,,0,)</f>
        <v>0</v>
      </c>
    </row>
    <row r="1234" spans="1:57" x14ac:dyDescent="0.2">
      <c r="A1234" s="2">
        <v>1231</v>
      </c>
      <c r="B1234" s="2">
        <v>1232</v>
      </c>
      <c r="C1234" s="20">
        <v>1502080</v>
      </c>
      <c r="D1234" s="3" t="s">
        <v>1018</v>
      </c>
      <c r="E1234" s="3" t="s">
        <v>1017</v>
      </c>
      <c r="F1234" s="3">
        <v>461.834</v>
      </c>
      <c r="G1234" s="3">
        <v>30698.852342400001</v>
      </c>
      <c r="H1234" s="3">
        <v>20117409.2678</v>
      </c>
      <c r="I1234" s="2">
        <v>5</v>
      </c>
      <c r="J1234" s="2">
        <v>2</v>
      </c>
      <c r="K1234" s="2">
        <v>0</v>
      </c>
      <c r="L1234" s="2">
        <v>6</v>
      </c>
      <c r="M1234" s="3">
        <v>22875.30078125</v>
      </c>
      <c r="N1234" s="2">
        <f>_xlfn.XLOOKUP(C1234,Shellfish_Presence!$E$3:$E$1333,Shellfish_Presence!$G$3:$G$1333,,0,)</f>
        <v>0</v>
      </c>
      <c r="O1234" s="3">
        <v>0</v>
      </c>
      <c r="P1234" s="3">
        <v>0</v>
      </c>
      <c r="Q1234" s="2">
        <v>7</v>
      </c>
      <c r="R1234" s="3">
        <v>1</v>
      </c>
      <c r="S1234" s="3">
        <v>0</v>
      </c>
      <c r="T1234" s="3">
        <v>10507.7998046875</v>
      </c>
      <c r="U1234" s="3">
        <v>0</v>
      </c>
      <c r="V1234" s="2">
        <v>81</v>
      </c>
      <c r="W1234" s="3">
        <f t="shared" si="38"/>
        <v>7.7085594991889864E-3</v>
      </c>
      <c r="X1234">
        <f t="shared" si="39"/>
        <v>0</v>
      </c>
      <c r="Y1234">
        <f>IFERROR(INDEX('Parcel Year'!$N$3:$N$1175,MATCH(KC_SPS_SubbasinAttributes!C1234,'Parcel Year'!$M$3:$M$1175,0)),0)</f>
        <v>0.12916800379753113</v>
      </c>
      <c r="Z1234">
        <f>INDEX(Imperviousness!$B$2:$B$1332,MATCH(KC_SPS_SubbasinAttributes!C1234,Imperviousness!$A$2:$A$1332,0))</f>
        <v>3.0000000000000001E-3</v>
      </c>
      <c r="AA1234">
        <f>INDEX('Flow Duration Index'!$B$2:$B$1332,MATCH(KC_SPS_SubbasinAttributes!C1234,'Flow Duration Index'!$A$2:$A$1332,0))</f>
        <v>2.0409999999999999</v>
      </c>
      <c r="AB1234">
        <f>INDEX(Opportunity_Index!$G$2:$G$1333,MATCH(KC_SPS_SubbasinAttributes!C1234,Opportunity_Index!$F$2:$F$1333,0))</f>
        <v>0</v>
      </c>
      <c r="AC1234">
        <f>INDEX(Traffic!$B$2:$B$1332,MATCH(KC_SPS_SubbasinAttributes!C1234,Traffic!$A$2:$A$1332,0))</f>
        <v>1023.7569999999999</v>
      </c>
      <c r="AD1234">
        <f>INDEX(EquityScore!$F$3:$F$1334,MATCH(KC_SPS_SubbasinAttributes!C1234,EquityScore!$E$3:$E$1334,0))</f>
        <v>1.3333333300000001</v>
      </c>
      <c r="AE1234">
        <f>IFERROR(INDEX(PavementCondition!$E$2:$E$669,MATCH(KC_SPS_SubbasinAttributes!C1234,PavementCondition!$D$2:$D$669,0)),"N/A")</f>
        <v>75</v>
      </c>
      <c r="AF1234">
        <f>INDEX(SpawnerMortality!$E$2:$E$1331,MATCH(KC_SPS_SubbasinAttributes!C1234,SpawnerMortality!$D$2:$D$1331,0))</f>
        <v>0.176978365</v>
      </c>
      <c r="AG1234" s="25" t="str">
        <f>IFERROR(_xlfn.XLOOKUP($C1234,WQBE_Loading!$C$4:$C$3072,WQBE_Loading!G$4:G$3072,,0,),"")</f>
        <v/>
      </c>
      <c r="AH1234" s="25" t="str">
        <f>IFERROR(_xlfn.XLOOKUP($C1234,WQBE_Loading!$C$4:$C$3072,WQBE_Loading!H$4:H$3072,,0,),"")</f>
        <v/>
      </c>
      <c r="AI1234" s="25" t="str">
        <f>IFERROR(_xlfn.XLOOKUP($C1234,WQBE_Loading!$C$4:$C$3072,WQBE_Loading!I$4:I$3072,,0,),"")</f>
        <v/>
      </c>
      <c r="AJ1234" s="25" t="str">
        <f>IFERROR(_xlfn.XLOOKUP($C1234,WQBE_Loading!$C$4:$C$3072,WQBE_Loading!J$4:J$3072,,0,),"")</f>
        <v/>
      </c>
      <c r="AK1234" s="25" t="str">
        <f>IFERROR(_xlfn.XLOOKUP($C1234,WQBE_Loading!$C$4:$C$3072,WQBE_Loading!K$4:K$3072,,0,),"")</f>
        <v/>
      </c>
      <c r="AL1234" s="25" t="str">
        <f>IFERROR(_xlfn.XLOOKUP($C1234,WQBE_Loading!$C$4:$C$3072,WQBE_Loading!L$4:L$3072,,0,),"")</f>
        <v/>
      </c>
      <c r="AM1234" s="25" t="str">
        <f>IFERROR(_xlfn.XLOOKUP($C1234,WQBE_Loading!$C$4:$C$3072,WQBE_Loading!M$4:M$3072,,0,),"")</f>
        <v/>
      </c>
      <c r="AN1234" s="25" t="str">
        <f>IFERROR(_xlfn.XLOOKUP($C1234,WQBE_Loading!$C$4:$C$3072,WQBE_Loading!N$4:N$3072,,0,),"")</f>
        <v/>
      </c>
      <c r="AO1234" s="25" t="str">
        <f>IFERROR(_xlfn.XLOOKUP($C1234,WQBE_Loading!$C$4:$C$3072,WQBE_Loading!O$4:O$3072,,0,),"")</f>
        <v/>
      </c>
      <c r="AP1234" s="25" t="str">
        <f>IFERROR(_xlfn.XLOOKUP($C1234,WQBE_Loading!$C$4:$C$3072,WQBE_Loading!P$4:P$3072,,0,),"")</f>
        <v/>
      </c>
      <c r="AQ1234" s="13" t="str">
        <f>IFERROR(_xlfn.XLOOKUP($C1234,WQBE_Loading!$C$4:$C$3072,WQBE_Loading!Q$4:Q$3072,,0,),"")</f>
        <v/>
      </c>
      <c r="AR1234">
        <f>_xlfn.XLOOKUP(C1234,UrbanHeat!$A$2:$A$1333,UrbanHeat!$B$2:$B$1333,,0,)</f>
        <v>12.615</v>
      </c>
      <c r="AS1234" s="25">
        <f>_xlfn.XLOOKUP($C1234,TNC_Loading!$A$2:$A$1332,TNC_Loading!B$2:B$1332,,0,)</f>
        <v>3.05</v>
      </c>
      <c r="AT1234" s="25">
        <f>_xlfn.XLOOKUP($C1234,TNC_Loading!$A$2:$A$1332,TNC_Loading!C$2:C$1332,,0,)</f>
        <v>0.17599999999999999</v>
      </c>
      <c r="AU1234" s="25">
        <f>_xlfn.XLOOKUP($C1234,TNC_Loading!$A$2:$A$1332,TNC_Loading!D$2:D$1332,,0,)</f>
        <v>10.632999999999999</v>
      </c>
      <c r="AV1234" s="25">
        <f>_xlfn.XLOOKUP($C1234,TNC_Loading!$A$2:$A$1332,TNC_Loading!E$2:E$1332,,0,)</f>
        <v>2.9049999999999998</v>
      </c>
      <c r="AW1234" s="25">
        <f>_xlfn.XLOOKUP($C1234,TNC_Loading!$A$2:$A$1332,TNC_Loading!F$2:F$1332,,0,)</f>
        <v>69.611999999999995</v>
      </c>
      <c r="AX1234">
        <f>_xlfn.XLOOKUP(C1234,BIBI!$D$2:$D$1332,BIBI!$F$2:$F$1332,,0,)</f>
        <v>0</v>
      </c>
      <c r="AY1234">
        <f>_xlfn.XLOOKUP(C1234,FacilityCounts!$A$3:$A$1333,FacilityCounts!$B$3:$B$1333,,0,)</f>
        <v>0</v>
      </c>
      <c r="AZ1234">
        <f>_xlfn.XLOOKUP(C1234,FacilityCounts!$D$3:$D$1333,FacilityCounts!$E$3:$E$1333,,0,)</f>
        <v>0</v>
      </c>
      <c r="BA1234">
        <f>_xlfn.XLOOKUP(C1234,FacilityCounts!$G$3:$G$1333,FacilityCounts!$H$3:$H$1333,,0,)</f>
        <v>0</v>
      </c>
      <c r="BB1234">
        <f>IFERROR(_xlfn.XLOOKUP(C1234,'DA to P Sensitive Lakes'!$P$2:$P$44,'DA to P Sensitive Lakes'!$Q$2:$Q$44,,0,),0)</f>
        <v>0</v>
      </c>
      <c r="BC1234" s="25">
        <f>_xlfn.XLOOKUP(C1234,'Historic Runoff (mm)'!$A$2:$A$1332,'Historic Runoff (mm)'!$B$2:$B$1332,,0,)</f>
        <v>204.67</v>
      </c>
      <c r="BD1234">
        <f>_xlfn.XLOOKUP(C1234,DrainageComplaint!$A$2:$A$1332,DrainageComplaint!$B$2:$B$1332,,0,)</f>
        <v>3</v>
      </c>
      <c r="BE1234">
        <f>_xlfn.XLOOKUP(C1234,PAD_Area!$G$2:$G$1332,PAD_Area!$H$2:$H$1332,,0,)</f>
        <v>0</v>
      </c>
    </row>
    <row r="1235" spans="1:57" x14ac:dyDescent="0.2">
      <c r="A1235" s="2">
        <v>1232</v>
      </c>
      <c r="B1235" s="2">
        <v>1233</v>
      </c>
      <c r="C1235" s="20">
        <v>1502090</v>
      </c>
      <c r="D1235" s="3" t="s">
        <v>1163</v>
      </c>
      <c r="E1235" s="3" t="s">
        <v>1017</v>
      </c>
      <c r="F1235" s="3">
        <v>192.35499999999999</v>
      </c>
      <c r="G1235" s="3">
        <v>16564.841929300001</v>
      </c>
      <c r="H1235" s="3">
        <v>8378949.9809999997</v>
      </c>
      <c r="I1235" s="2">
        <v>0</v>
      </c>
      <c r="J1235" s="2">
        <v>2</v>
      </c>
      <c r="K1235" s="2">
        <v>0</v>
      </c>
      <c r="L1235" s="2">
        <v>0</v>
      </c>
      <c r="M1235" s="3">
        <v>0</v>
      </c>
      <c r="N1235" s="2">
        <f>_xlfn.XLOOKUP(C1235,Shellfish_Presence!$E$3:$E$1333,Shellfish_Presence!$G$3:$G$1333,,0,)</f>
        <v>0</v>
      </c>
      <c r="O1235" s="3">
        <v>0</v>
      </c>
      <c r="P1235" s="3">
        <v>0</v>
      </c>
      <c r="Q1235" s="2">
        <v>1</v>
      </c>
      <c r="R1235" s="3">
        <v>1</v>
      </c>
      <c r="S1235" s="3">
        <v>0</v>
      </c>
      <c r="T1235" s="3">
        <v>3484.6201171875</v>
      </c>
      <c r="U1235" s="3">
        <v>0</v>
      </c>
      <c r="V1235" s="2">
        <v>1</v>
      </c>
      <c r="W1235" s="3">
        <f t="shared" si="38"/>
        <v>2.8697532768855107E-4</v>
      </c>
      <c r="X1235">
        <f t="shared" si="39"/>
        <v>0</v>
      </c>
      <c r="Y1235">
        <f>IFERROR(INDEX('Parcel Year'!$N$3:$N$1175,MATCH(KC_SPS_SubbasinAttributes!C1235,'Parcel Year'!$M$3:$M$1175,0)),0)</f>
        <v>0.11130800098180771</v>
      </c>
      <c r="Z1235">
        <f>INDEX(Imperviousness!$B$2:$B$1332,MATCH(KC_SPS_SubbasinAttributes!C1235,Imperviousness!$A$2:$A$1332,0))</f>
        <v>1.2999999999999999E-2</v>
      </c>
      <c r="AA1235">
        <f>INDEX('Flow Duration Index'!$B$2:$B$1332,MATCH(KC_SPS_SubbasinAttributes!C1235,'Flow Duration Index'!$A$2:$A$1332,0))</f>
        <v>3.0350000000000001</v>
      </c>
      <c r="AB1235">
        <f>INDEX(Opportunity_Index!$G$2:$G$1333,MATCH(KC_SPS_SubbasinAttributes!C1235,Opportunity_Index!$F$2:$F$1333,0))</f>
        <v>0</v>
      </c>
      <c r="AC1235">
        <f>INDEX(Traffic!$B$2:$B$1332,MATCH(KC_SPS_SubbasinAttributes!C1235,Traffic!$A$2:$A$1332,0))</f>
        <v>306.154</v>
      </c>
      <c r="AD1235">
        <f>INDEX(EquityScore!$F$3:$F$1334,MATCH(KC_SPS_SubbasinAttributes!C1235,EquityScore!$E$3:$E$1334,0))</f>
        <v>1.3333333300000001</v>
      </c>
      <c r="AE1235">
        <f>IFERROR(INDEX(PavementCondition!$E$2:$E$669,MATCH(KC_SPS_SubbasinAttributes!C1235,PavementCondition!$D$2:$D$669,0)),"N/A")</f>
        <v>27</v>
      </c>
      <c r="AF1235">
        <f>INDEX(SpawnerMortality!$E$2:$E$1331,MATCH(KC_SPS_SubbasinAttributes!C1235,SpawnerMortality!$D$2:$D$1331,0))</f>
        <v>0.176978365</v>
      </c>
      <c r="AG1235" s="25" t="str">
        <f>IFERROR(_xlfn.XLOOKUP($C1235,WQBE_Loading!$C$4:$C$3072,WQBE_Loading!G$4:G$3072,,0,),"")</f>
        <v/>
      </c>
      <c r="AH1235" s="25" t="str">
        <f>IFERROR(_xlfn.XLOOKUP($C1235,WQBE_Loading!$C$4:$C$3072,WQBE_Loading!H$4:H$3072,,0,),"")</f>
        <v/>
      </c>
      <c r="AI1235" s="25" t="str">
        <f>IFERROR(_xlfn.XLOOKUP($C1235,WQBE_Loading!$C$4:$C$3072,WQBE_Loading!I$4:I$3072,,0,),"")</f>
        <v/>
      </c>
      <c r="AJ1235" s="25" t="str">
        <f>IFERROR(_xlfn.XLOOKUP($C1235,WQBE_Loading!$C$4:$C$3072,WQBE_Loading!J$4:J$3072,,0,),"")</f>
        <v/>
      </c>
      <c r="AK1235" s="25" t="str">
        <f>IFERROR(_xlfn.XLOOKUP($C1235,WQBE_Loading!$C$4:$C$3072,WQBE_Loading!K$4:K$3072,,0,),"")</f>
        <v/>
      </c>
      <c r="AL1235" s="25" t="str">
        <f>IFERROR(_xlfn.XLOOKUP($C1235,WQBE_Loading!$C$4:$C$3072,WQBE_Loading!L$4:L$3072,,0,),"")</f>
        <v/>
      </c>
      <c r="AM1235" s="25" t="str">
        <f>IFERROR(_xlfn.XLOOKUP($C1235,WQBE_Loading!$C$4:$C$3072,WQBE_Loading!M$4:M$3072,,0,),"")</f>
        <v/>
      </c>
      <c r="AN1235" s="25" t="str">
        <f>IFERROR(_xlfn.XLOOKUP($C1235,WQBE_Loading!$C$4:$C$3072,WQBE_Loading!N$4:N$3072,,0,),"")</f>
        <v/>
      </c>
      <c r="AO1235" s="25" t="str">
        <f>IFERROR(_xlfn.XLOOKUP($C1235,WQBE_Loading!$C$4:$C$3072,WQBE_Loading!O$4:O$3072,,0,),"")</f>
        <v/>
      </c>
      <c r="AP1235" s="25" t="str">
        <f>IFERROR(_xlfn.XLOOKUP($C1235,WQBE_Loading!$C$4:$C$3072,WQBE_Loading!P$4:P$3072,,0,),"")</f>
        <v/>
      </c>
      <c r="AQ1235" s="13" t="str">
        <f>IFERROR(_xlfn.XLOOKUP($C1235,WQBE_Loading!$C$4:$C$3072,WQBE_Loading!Q$4:Q$3072,,0,),"")</f>
        <v/>
      </c>
      <c r="AR1235">
        <f>_xlfn.XLOOKUP(C1235,UrbanHeat!$A$2:$A$1333,UrbanHeat!$B$2:$B$1333,,0,)</f>
        <v>11.714</v>
      </c>
      <c r="AS1235" s="25">
        <f>_xlfn.XLOOKUP($C1235,TNC_Loading!$A$2:$A$1332,TNC_Loading!B$2:B$1332,,0,)</f>
        <v>1.462</v>
      </c>
      <c r="AT1235" s="25">
        <f>_xlfn.XLOOKUP($C1235,TNC_Loading!$A$2:$A$1332,TNC_Loading!C$2:C$1332,,0,)</f>
        <v>4.3999999999999997E-2</v>
      </c>
      <c r="AU1235" s="25">
        <f>_xlfn.XLOOKUP($C1235,TNC_Loading!$A$2:$A$1332,TNC_Loading!D$2:D$1332,,0,)</f>
        <v>0.86899999999999999</v>
      </c>
      <c r="AV1235" s="25">
        <f>_xlfn.XLOOKUP($C1235,TNC_Loading!$A$2:$A$1332,TNC_Loading!E$2:E$1332,,0,)</f>
        <v>1.1459999999999999</v>
      </c>
      <c r="AW1235" s="25">
        <f>_xlfn.XLOOKUP($C1235,TNC_Loading!$A$2:$A$1332,TNC_Loading!F$2:F$1332,,0,)</f>
        <v>29.026</v>
      </c>
      <c r="AX1235">
        <f>_xlfn.XLOOKUP(C1235,BIBI!$D$2:$D$1332,BIBI!$F$2:$F$1332,,0,)</f>
        <v>0</v>
      </c>
      <c r="AY1235">
        <f>_xlfn.XLOOKUP(C1235,FacilityCounts!$A$3:$A$1333,FacilityCounts!$B$3:$B$1333,,0,)</f>
        <v>1</v>
      </c>
      <c r="AZ1235">
        <f>_xlfn.XLOOKUP(C1235,FacilityCounts!$D$3:$D$1333,FacilityCounts!$E$3:$E$1333,,0,)</f>
        <v>1</v>
      </c>
      <c r="BA1235">
        <f>_xlfn.XLOOKUP(C1235,FacilityCounts!$G$3:$G$1333,FacilityCounts!$H$3:$H$1333,,0,)</f>
        <v>0</v>
      </c>
      <c r="BB1235">
        <f>IFERROR(_xlfn.XLOOKUP(C1235,'DA to P Sensitive Lakes'!$P$2:$P$44,'DA to P Sensitive Lakes'!$Q$2:$Q$44,,0,),0)</f>
        <v>0</v>
      </c>
      <c r="BC1235" s="25">
        <f>_xlfn.XLOOKUP(C1235,'Historic Runoff (mm)'!$A$2:$A$1332,'Historic Runoff (mm)'!$B$2:$B$1332,,0,)</f>
        <v>89.275999999999996</v>
      </c>
      <c r="BD1235">
        <f>_xlfn.XLOOKUP(C1235,DrainageComplaint!$A$2:$A$1332,DrainageComplaint!$B$2:$B$1332,,0,)</f>
        <v>3</v>
      </c>
      <c r="BE1235">
        <f>_xlfn.XLOOKUP(C1235,PAD_Area!$G$2:$G$1332,PAD_Area!$H$2:$H$1332,,0,)</f>
        <v>0</v>
      </c>
    </row>
    <row r="1236" spans="1:57" x14ac:dyDescent="0.2">
      <c r="A1236" s="2">
        <v>1233</v>
      </c>
      <c r="B1236" s="2">
        <v>1234</v>
      </c>
      <c r="C1236" s="20">
        <v>1502100</v>
      </c>
      <c r="D1236" s="3" t="s">
        <v>1163</v>
      </c>
      <c r="E1236" s="3" t="s">
        <v>1017</v>
      </c>
      <c r="F1236" s="3">
        <v>127.887</v>
      </c>
      <c r="G1236" s="3">
        <v>14290.956239700001</v>
      </c>
      <c r="H1236" s="3">
        <v>5570715.1915600002</v>
      </c>
      <c r="I1236" s="2">
        <v>1</v>
      </c>
      <c r="J1236" s="2">
        <v>2</v>
      </c>
      <c r="K1236" s="2">
        <v>0</v>
      </c>
      <c r="L1236" s="2">
        <v>1</v>
      </c>
      <c r="M1236" s="3">
        <v>5118.419921875</v>
      </c>
      <c r="N1236" s="2">
        <f>_xlfn.XLOOKUP(C1236,Shellfish_Presence!$E$3:$E$1333,Shellfish_Presence!$G$3:$G$1333,,0,)</f>
        <v>0</v>
      </c>
      <c r="O1236" s="3">
        <v>0</v>
      </c>
      <c r="P1236" s="3">
        <v>0</v>
      </c>
      <c r="Q1236" s="2">
        <v>2</v>
      </c>
      <c r="R1236" s="3">
        <v>1</v>
      </c>
      <c r="S1236" s="3">
        <v>0</v>
      </c>
      <c r="T1236" s="3">
        <v>4689.68017578125</v>
      </c>
      <c r="U1236" s="3">
        <v>0</v>
      </c>
      <c r="V1236" s="2">
        <v>35</v>
      </c>
      <c r="W1236" s="3">
        <f t="shared" si="38"/>
        <v>7.4631955033414143E-3</v>
      </c>
      <c r="X1236">
        <f t="shared" si="39"/>
        <v>0</v>
      </c>
      <c r="Y1236">
        <f>IFERROR(INDEX('Parcel Year'!$N$3:$N$1175,MATCH(KC_SPS_SubbasinAttributes!C1236,'Parcel Year'!$M$3:$M$1175,0)),0)</f>
        <v>0.19128000736236572</v>
      </c>
      <c r="Z1236">
        <f>INDEX(Imperviousness!$B$2:$B$1332,MATCH(KC_SPS_SubbasinAttributes!C1236,Imperviousness!$A$2:$A$1332,0))</f>
        <v>0</v>
      </c>
      <c r="AA1236">
        <f>INDEX('Flow Duration Index'!$B$2:$B$1332,MATCH(KC_SPS_SubbasinAttributes!C1236,'Flow Duration Index'!$A$2:$A$1332,0))</f>
        <v>1.99</v>
      </c>
      <c r="AB1236">
        <f>INDEX(Opportunity_Index!$G$2:$G$1333,MATCH(KC_SPS_SubbasinAttributes!C1236,Opportunity_Index!$F$2:$F$1333,0))</f>
        <v>0</v>
      </c>
      <c r="AC1236">
        <f>INDEX(Traffic!$B$2:$B$1332,MATCH(KC_SPS_SubbasinAttributes!C1236,Traffic!$A$2:$A$1332,0))</f>
        <v>1955.961</v>
      </c>
      <c r="AD1236">
        <f>INDEX(EquityScore!$F$3:$F$1334,MATCH(KC_SPS_SubbasinAttributes!C1236,EquityScore!$E$3:$E$1334,0))</f>
        <v>1.3333333300000001</v>
      </c>
      <c r="AE1236">
        <f>IFERROR(INDEX(PavementCondition!$E$2:$E$669,MATCH(KC_SPS_SubbasinAttributes!C1236,PavementCondition!$D$2:$D$669,0)),"N/A")</f>
        <v>67</v>
      </c>
      <c r="AF1236">
        <f>INDEX(SpawnerMortality!$E$2:$E$1331,MATCH(KC_SPS_SubbasinAttributes!C1236,SpawnerMortality!$D$2:$D$1331,0))</f>
        <v>0.15571422499999998</v>
      </c>
      <c r="AG1236" s="25" t="str">
        <f>IFERROR(_xlfn.XLOOKUP($C1236,WQBE_Loading!$C$4:$C$3072,WQBE_Loading!G$4:G$3072,,0,),"")</f>
        <v/>
      </c>
      <c r="AH1236" s="25" t="str">
        <f>IFERROR(_xlfn.XLOOKUP($C1236,WQBE_Loading!$C$4:$C$3072,WQBE_Loading!H$4:H$3072,,0,),"")</f>
        <v/>
      </c>
      <c r="AI1236" s="25" t="str">
        <f>IFERROR(_xlfn.XLOOKUP($C1236,WQBE_Loading!$C$4:$C$3072,WQBE_Loading!I$4:I$3072,,0,),"")</f>
        <v/>
      </c>
      <c r="AJ1236" s="25" t="str">
        <f>IFERROR(_xlfn.XLOOKUP($C1236,WQBE_Loading!$C$4:$C$3072,WQBE_Loading!J$4:J$3072,,0,),"")</f>
        <v/>
      </c>
      <c r="AK1236" s="25" t="str">
        <f>IFERROR(_xlfn.XLOOKUP($C1236,WQBE_Loading!$C$4:$C$3072,WQBE_Loading!K$4:K$3072,,0,),"")</f>
        <v/>
      </c>
      <c r="AL1236" s="25" t="str">
        <f>IFERROR(_xlfn.XLOOKUP($C1236,WQBE_Loading!$C$4:$C$3072,WQBE_Loading!L$4:L$3072,,0,),"")</f>
        <v/>
      </c>
      <c r="AM1236" s="25" t="str">
        <f>IFERROR(_xlfn.XLOOKUP($C1236,WQBE_Loading!$C$4:$C$3072,WQBE_Loading!M$4:M$3072,,0,),"")</f>
        <v/>
      </c>
      <c r="AN1236" s="25" t="str">
        <f>IFERROR(_xlfn.XLOOKUP($C1236,WQBE_Loading!$C$4:$C$3072,WQBE_Loading!N$4:N$3072,,0,),"")</f>
        <v/>
      </c>
      <c r="AO1236" s="25" t="str">
        <f>IFERROR(_xlfn.XLOOKUP($C1236,WQBE_Loading!$C$4:$C$3072,WQBE_Loading!O$4:O$3072,,0,),"")</f>
        <v/>
      </c>
      <c r="AP1236" s="25" t="str">
        <f>IFERROR(_xlfn.XLOOKUP($C1236,WQBE_Loading!$C$4:$C$3072,WQBE_Loading!P$4:P$3072,,0,),"")</f>
        <v/>
      </c>
      <c r="AQ1236" s="13" t="str">
        <f>IFERROR(_xlfn.XLOOKUP($C1236,WQBE_Loading!$C$4:$C$3072,WQBE_Loading!Q$4:Q$3072,,0,),"")</f>
        <v/>
      </c>
      <c r="AR1236">
        <f>_xlfn.XLOOKUP(C1236,UrbanHeat!$A$2:$A$1333,UrbanHeat!$B$2:$B$1333,,0,)</f>
        <v>11.576000000000001</v>
      </c>
      <c r="AS1236" s="25">
        <f>_xlfn.XLOOKUP($C1236,TNC_Loading!$A$2:$A$1332,TNC_Loading!B$2:B$1332,,0,)</f>
        <v>0.63200000000000001</v>
      </c>
      <c r="AT1236" s="25">
        <f>_xlfn.XLOOKUP($C1236,TNC_Loading!$A$2:$A$1332,TNC_Loading!C$2:C$1332,,0,)</f>
        <v>2.1999999999999999E-2</v>
      </c>
      <c r="AU1236" s="25">
        <f>_xlfn.XLOOKUP($C1236,TNC_Loading!$A$2:$A$1332,TNC_Loading!D$2:D$1332,,0,)</f>
        <v>0.34200000000000003</v>
      </c>
      <c r="AV1236" s="25">
        <f>_xlfn.XLOOKUP($C1236,TNC_Loading!$A$2:$A$1332,TNC_Loading!E$2:E$1332,,0,)</f>
        <v>0.52100000000000002</v>
      </c>
      <c r="AW1236" s="25">
        <f>_xlfn.XLOOKUP($C1236,TNC_Loading!$A$2:$A$1332,TNC_Loading!F$2:F$1332,,0,)</f>
        <v>13.747999999999999</v>
      </c>
      <c r="AX1236">
        <f>_xlfn.XLOOKUP(C1236,BIBI!$D$2:$D$1332,BIBI!$F$2:$F$1332,,0,)</f>
        <v>0</v>
      </c>
      <c r="AY1236">
        <f>_xlfn.XLOOKUP(C1236,FacilityCounts!$A$3:$A$1333,FacilityCounts!$B$3:$B$1333,,0,)</f>
        <v>0</v>
      </c>
      <c r="AZ1236">
        <f>_xlfn.XLOOKUP(C1236,FacilityCounts!$D$3:$D$1333,FacilityCounts!$E$3:$E$1333,,0,)</f>
        <v>0</v>
      </c>
      <c r="BA1236">
        <f>_xlfn.XLOOKUP(C1236,FacilityCounts!$G$3:$G$1333,FacilityCounts!$H$3:$H$1333,,0,)</f>
        <v>0</v>
      </c>
      <c r="BB1236">
        <f>IFERROR(_xlfn.XLOOKUP(C1236,'DA to P Sensitive Lakes'!$P$2:$P$44,'DA to P Sensitive Lakes'!$Q$2:$Q$44,,0,),0)</f>
        <v>0</v>
      </c>
      <c r="BC1236" s="25">
        <f>_xlfn.XLOOKUP(C1236,'Historic Runoff (mm)'!$A$2:$A$1332,'Historic Runoff (mm)'!$B$2:$B$1332,,0,)</f>
        <v>76.846999999999994</v>
      </c>
      <c r="BD1236">
        <f>_xlfn.XLOOKUP(C1236,DrainageComplaint!$A$2:$A$1332,DrainageComplaint!$B$2:$B$1332,,0,)</f>
        <v>0</v>
      </c>
      <c r="BE1236">
        <f>_xlfn.XLOOKUP(C1236,PAD_Area!$G$2:$G$1332,PAD_Area!$H$2:$H$1332,,0,)</f>
        <v>0</v>
      </c>
    </row>
    <row r="1237" spans="1:57" x14ac:dyDescent="0.2">
      <c r="A1237" s="2">
        <v>1234</v>
      </c>
      <c r="B1237" s="2">
        <v>1235</v>
      </c>
      <c r="C1237" s="20">
        <v>1502110</v>
      </c>
      <c r="D1237" s="3" t="s">
        <v>1165</v>
      </c>
      <c r="E1237" s="3" t="s">
        <v>1017</v>
      </c>
      <c r="F1237" s="3">
        <v>183.249</v>
      </c>
      <c r="G1237" s="3">
        <v>13403.9205946</v>
      </c>
      <c r="H1237" s="3">
        <v>7982295.8524399996</v>
      </c>
      <c r="I1237" s="2">
        <v>1</v>
      </c>
      <c r="J1237" s="2">
        <v>4</v>
      </c>
      <c r="K1237" s="2">
        <v>0</v>
      </c>
      <c r="L1237" s="2">
        <v>2</v>
      </c>
      <c r="M1237" s="3">
        <v>0</v>
      </c>
      <c r="N1237" s="2">
        <f>_xlfn.XLOOKUP(C1237,Shellfish_Presence!$E$3:$E$1333,Shellfish_Presence!$G$3:$G$1333,,0,)</f>
        <v>0</v>
      </c>
      <c r="O1237" s="3">
        <v>0</v>
      </c>
      <c r="P1237" s="3">
        <v>0</v>
      </c>
      <c r="Q1237" s="2">
        <v>0</v>
      </c>
      <c r="R1237" s="3">
        <v>1</v>
      </c>
      <c r="S1237" s="3">
        <v>0</v>
      </c>
      <c r="T1237" s="3">
        <v>10815.7998046875</v>
      </c>
      <c r="U1237" s="3">
        <v>0</v>
      </c>
      <c r="V1237" s="2">
        <v>28</v>
      </c>
      <c r="W1237" s="3">
        <f t="shared" si="38"/>
        <v>2.5888053131184045E-3</v>
      </c>
      <c r="X1237">
        <f t="shared" si="39"/>
        <v>0</v>
      </c>
      <c r="Y1237">
        <f>IFERROR(INDEX('Parcel Year'!$N$3:$N$1175,MATCH(KC_SPS_SubbasinAttributes!C1237,'Parcel Year'!$M$3:$M$1175,0)),0)</f>
        <v>0.22398799657821655</v>
      </c>
      <c r="Z1237">
        <f>INDEX(Imperviousness!$B$2:$B$1332,MATCH(KC_SPS_SubbasinAttributes!C1237,Imperviousness!$A$2:$A$1332,0))</f>
        <v>1.2999999999999999E-2</v>
      </c>
      <c r="AA1237">
        <f>INDEX('Flow Duration Index'!$B$2:$B$1332,MATCH(KC_SPS_SubbasinAttributes!C1237,'Flow Duration Index'!$A$2:$A$1332,0))</f>
        <v>4.57</v>
      </c>
      <c r="AB1237">
        <f>INDEX(Opportunity_Index!$G$2:$G$1333,MATCH(KC_SPS_SubbasinAttributes!C1237,Opportunity_Index!$F$2:$F$1333,0))</f>
        <v>0</v>
      </c>
      <c r="AC1237">
        <f>INDEX(Traffic!$B$2:$B$1332,MATCH(KC_SPS_SubbasinAttributes!C1237,Traffic!$A$2:$A$1332,0))</f>
        <v>454.66</v>
      </c>
      <c r="AD1237">
        <f>INDEX(EquityScore!$F$3:$F$1334,MATCH(KC_SPS_SubbasinAttributes!C1237,EquityScore!$E$3:$E$1334,0))</f>
        <v>1.3333333300000001</v>
      </c>
      <c r="AE1237">
        <f>IFERROR(INDEX(PavementCondition!$E$2:$E$669,MATCH(KC_SPS_SubbasinAttributes!C1237,PavementCondition!$D$2:$D$669,0)),"N/A")</f>
        <v>53</v>
      </c>
      <c r="AF1237">
        <f>INDEX(SpawnerMortality!$E$2:$E$1331,MATCH(KC_SPS_SubbasinAttributes!C1237,SpawnerMortality!$D$2:$D$1331,0))</f>
        <v>0.20479523799999999</v>
      </c>
      <c r="AG1237" s="25" t="str">
        <f>IFERROR(_xlfn.XLOOKUP($C1237,WQBE_Loading!$C$4:$C$3072,WQBE_Loading!G$4:G$3072,,0,),"")</f>
        <v/>
      </c>
      <c r="AH1237" s="25" t="str">
        <f>IFERROR(_xlfn.XLOOKUP($C1237,WQBE_Loading!$C$4:$C$3072,WQBE_Loading!H$4:H$3072,,0,),"")</f>
        <v/>
      </c>
      <c r="AI1237" s="25" t="str">
        <f>IFERROR(_xlfn.XLOOKUP($C1237,WQBE_Loading!$C$4:$C$3072,WQBE_Loading!I$4:I$3072,,0,),"")</f>
        <v/>
      </c>
      <c r="AJ1237" s="25" t="str">
        <f>IFERROR(_xlfn.XLOOKUP($C1237,WQBE_Loading!$C$4:$C$3072,WQBE_Loading!J$4:J$3072,,0,),"")</f>
        <v/>
      </c>
      <c r="AK1237" s="25" t="str">
        <f>IFERROR(_xlfn.XLOOKUP($C1237,WQBE_Loading!$C$4:$C$3072,WQBE_Loading!K$4:K$3072,,0,),"")</f>
        <v/>
      </c>
      <c r="AL1237" s="25" t="str">
        <f>IFERROR(_xlfn.XLOOKUP($C1237,WQBE_Loading!$C$4:$C$3072,WQBE_Loading!L$4:L$3072,,0,),"")</f>
        <v/>
      </c>
      <c r="AM1237" s="25" t="str">
        <f>IFERROR(_xlfn.XLOOKUP($C1237,WQBE_Loading!$C$4:$C$3072,WQBE_Loading!M$4:M$3072,,0,),"")</f>
        <v/>
      </c>
      <c r="AN1237" s="25" t="str">
        <f>IFERROR(_xlfn.XLOOKUP($C1237,WQBE_Loading!$C$4:$C$3072,WQBE_Loading!N$4:N$3072,,0,),"")</f>
        <v/>
      </c>
      <c r="AO1237" s="25" t="str">
        <f>IFERROR(_xlfn.XLOOKUP($C1237,WQBE_Loading!$C$4:$C$3072,WQBE_Loading!O$4:O$3072,,0,),"")</f>
        <v/>
      </c>
      <c r="AP1237" s="25" t="str">
        <f>IFERROR(_xlfn.XLOOKUP($C1237,WQBE_Loading!$C$4:$C$3072,WQBE_Loading!P$4:P$3072,,0,),"")</f>
        <v/>
      </c>
      <c r="AQ1237" s="13" t="str">
        <f>IFERROR(_xlfn.XLOOKUP($C1237,WQBE_Loading!$C$4:$C$3072,WQBE_Loading!Q$4:Q$3072,,0,),"")</f>
        <v/>
      </c>
      <c r="AR1237">
        <f>_xlfn.XLOOKUP(C1237,UrbanHeat!$A$2:$A$1333,UrbanHeat!$B$2:$B$1333,,0,)</f>
        <v>11.693</v>
      </c>
      <c r="AS1237" s="25">
        <f>_xlfn.XLOOKUP($C1237,TNC_Loading!$A$2:$A$1332,TNC_Loading!B$2:B$1332,,0,)</f>
        <v>3.0339999999999998</v>
      </c>
      <c r="AT1237" s="25">
        <f>_xlfn.XLOOKUP($C1237,TNC_Loading!$A$2:$A$1332,TNC_Loading!C$2:C$1332,,0,)</f>
        <v>8.7999999999999995E-2</v>
      </c>
      <c r="AU1237" s="25">
        <f>_xlfn.XLOOKUP($C1237,TNC_Loading!$A$2:$A$1332,TNC_Loading!D$2:D$1332,,0,)</f>
        <v>1.82</v>
      </c>
      <c r="AV1237" s="25">
        <f>_xlfn.XLOOKUP($C1237,TNC_Loading!$A$2:$A$1332,TNC_Loading!E$2:E$1332,,0,)</f>
        <v>2.3780000000000001</v>
      </c>
      <c r="AW1237" s="25">
        <f>_xlfn.XLOOKUP($C1237,TNC_Loading!$A$2:$A$1332,TNC_Loading!F$2:F$1332,,0,)</f>
        <v>60.832000000000001</v>
      </c>
      <c r="AX1237">
        <f>_xlfn.XLOOKUP(C1237,BIBI!$D$2:$D$1332,BIBI!$F$2:$F$1332,,0,)</f>
        <v>0</v>
      </c>
      <c r="AY1237">
        <f>_xlfn.XLOOKUP(C1237,FacilityCounts!$A$3:$A$1333,FacilityCounts!$B$3:$B$1333,,0,)</f>
        <v>3</v>
      </c>
      <c r="AZ1237">
        <f>_xlfn.XLOOKUP(C1237,FacilityCounts!$D$3:$D$1333,FacilityCounts!$E$3:$E$1333,,0,)</f>
        <v>2</v>
      </c>
      <c r="BA1237">
        <f>_xlfn.XLOOKUP(C1237,FacilityCounts!$G$3:$G$1333,FacilityCounts!$H$3:$H$1333,,0,)</f>
        <v>0</v>
      </c>
      <c r="BB1237">
        <f>IFERROR(_xlfn.XLOOKUP(C1237,'DA to P Sensitive Lakes'!$P$2:$P$44,'DA to P Sensitive Lakes'!$Q$2:$Q$44,,0,),0)</f>
        <v>0</v>
      </c>
      <c r="BC1237" s="25">
        <f>_xlfn.XLOOKUP(C1237,'Historic Runoff (mm)'!$A$2:$A$1332,'Historic Runoff (mm)'!$B$2:$B$1332,,0,)</f>
        <v>218.04900000000001</v>
      </c>
      <c r="BD1237">
        <f>_xlfn.XLOOKUP(C1237,DrainageComplaint!$A$2:$A$1332,DrainageComplaint!$B$2:$B$1332,,0,)</f>
        <v>0</v>
      </c>
      <c r="BE1237">
        <f>_xlfn.XLOOKUP(C1237,PAD_Area!$G$2:$G$1332,PAD_Area!$H$2:$H$1332,,0,)</f>
        <v>0</v>
      </c>
    </row>
    <row r="1238" spans="1:57" x14ac:dyDescent="0.2">
      <c r="A1238" s="2">
        <v>1235</v>
      </c>
      <c r="B1238" s="2">
        <v>1236</v>
      </c>
      <c r="C1238" s="20">
        <v>1502120</v>
      </c>
      <c r="D1238" s="3" t="s">
        <v>1165</v>
      </c>
      <c r="E1238" s="3" t="s">
        <v>1017</v>
      </c>
      <c r="F1238" s="3">
        <v>72.391999999999996</v>
      </c>
      <c r="G1238" s="3">
        <v>9098.9805451100001</v>
      </c>
      <c r="H1238" s="3">
        <v>3153362.1058299998</v>
      </c>
      <c r="I1238" s="2">
        <v>0</v>
      </c>
      <c r="J1238" s="2">
        <v>2</v>
      </c>
      <c r="K1238" s="2">
        <v>0</v>
      </c>
      <c r="L1238" s="2">
        <v>2</v>
      </c>
      <c r="M1238" s="3">
        <v>2137.1298828125</v>
      </c>
      <c r="N1238" s="2">
        <f>_xlfn.XLOOKUP(C1238,Shellfish_Presence!$E$3:$E$1333,Shellfish_Presence!$G$3:$G$1333,,0,)</f>
        <v>0</v>
      </c>
      <c r="O1238" s="3">
        <v>0</v>
      </c>
      <c r="P1238" s="3">
        <v>0</v>
      </c>
      <c r="Q1238" s="2">
        <v>3</v>
      </c>
      <c r="R1238" s="3">
        <v>0.99999302625656128</v>
      </c>
      <c r="S1238" s="3">
        <v>0</v>
      </c>
      <c r="T1238" s="3">
        <v>2387.110107421875</v>
      </c>
      <c r="U1238" s="3">
        <v>0</v>
      </c>
      <c r="V1238" s="2">
        <v>1</v>
      </c>
      <c r="W1238" s="3">
        <f t="shared" si="38"/>
        <v>4.1891657904294128E-4</v>
      </c>
      <c r="X1238">
        <f t="shared" si="39"/>
        <v>0</v>
      </c>
      <c r="Y1238">
        <f>IFERROR(INDEX('Parcel Year'!$N$3:$N$1175,MATCH(KC_SPS_SubbasinAttributes!C1238,'Parcel Year'!$M$3:$M$1175,0)),0)</f>
        <v>0.4442870020866394</v>
      </c>
      <c r="Z1238">
        <f>INDEX(Imperviousness!$B$2:$B$1332,MATCH(KC_SPS_SubbasinAttributes!C1238,Imperviousness!$A$2:$A$1332,0))</f>
        <v>6.8000000000000005E-2</v>
      </c>
      <c r="AA1238">
        <f>INDEX('Flow Duration Index'!$B$2:$B$1332,MATCH(KC_SPS_SubbasinAttributes!C1238,'Flow Duration Index'!$A$2:$A$1332,0))</f>
        <v>3.2959999999999998</v>
      </c>
      <c r="AB1238">
        <f>INDEX(Opportunity_Index!$G$2:$G$1333,MATCH(KC_SPS_SubbasinAttributes!C1238,Opportunity_Index!$F$2:$F$1333,0))</f>
        <v>0</v>
      </c>
      <c r="AC1238">
        <f>INDEX(Traffic!$B$2:$B$1332,MATCH(KC_SPS_SubbasinAttributes!C1238,Traffic!$A$2:$A$1332,0))</f>
        <v>1054.9480000000001</v>
      </c>
      <c r="AD1238">
        <f>INDEX(EquityScore!$F$3:$F$1334,MATCH(KC_SPS_SubbasinAttributes!C1238,EquityScore!$E$3:$E$1334,0))</f>
        <v>1.3333333300000001</v>
      </c>
      <c r="AE1238">
        <f>IFERROR(INDEX(PavementCondition!$E$2:$E$669,MATCH(KC_SPS_SubbasinAttributes!C1238,PavementCondition!$D$2:$D$669,0)),"N/A")</f>
        <v>75</v>
      </c>
      <c r="AF1238">
        <f>INDEX(SpawnerMortality!$E$2:$E$1331,MATCH(KC_SPS_SubbasinAttributes!C1238,SpawnerMortality!$D$2:$D$1331,0))</f>
        <v>0.176978365</v>
      </c>
      <c r="AG1238" s="25" t="str">
        <f>IFERROR(_xlfn.XLOOKUP($C1238,WQBE_Loading!$C$4:$C$3072,WQBE_Loading!G$4:G$3072,,0,),"")</f>
        <v/>
      </c>
      <c r="AH1238" s="25" t="str">
        <f>IFERROR(_xlfn.XLOOKUP($C1238,WQBE_Loading!$C$4:$C$3072,WQBE_Loading!H$4:H$3072,,0,),"")</f>
        <v/>
      </c>
      <c r="AI1238" s="25" t="str">
        <f>IFERROR(_xlfn.XLOOKUP($C1238,WQBE_Loading!$C$4:$C$3072,WQBE_Loading!I$4:I$3072,,0,),"")</f>
        <v/>
      </c>
      <c r="AJ1238" s="25" t="str">
        <f>IFERROR(_xlfn.XLOOKUP($C1238,WQBE_Loading!$C$4:$C$3072,WQBE_Loading!J$4:J$3072,,0,),"")</f>
        <v/>
      </c>
      <c r="AK1238" s="25" t="str">
        <f>IFERROR(_xlfn.XLOOKUP($C1238,WQBE_Loading!$C$4:$C$3072,WQBE_Loading!K$4:K$3072,,0,),"")</f>
        <v/>
      </c>
      <c r="AL1238" s="25" t="str">
        <f>IFERROR(_xlfn.XLOOKUP($C1238,WQBE_Loading!$C$4:$C$3072,WQBE_Loading!L$4:L$3072,,0,),"")</f>
        <v/>
      </c>
      <c r="AM1238" s="25" t="str">
        <f>IFERROR(_xlfn.XLOOKUP($C1238,WQBE_Loading!$C$4:$C$3072,WQBE_Loading!M$4:M$3072,,0,),"")</f>
        <v/>
      </c>
      <c r="AN1238" s="25" t="str">
        <f>IFERROR(_xlfn.XLOOKUP($C1238,WQBE_Loading!$C$4:$C$3072,WQBE_Loading!N$4:N$3072,,0,),"")</f>
        <v/>
      </c>
      <c r="AO1238" s="25" t="str">
        <f>IFERROR(_xlfn.XLOOKUP($C1238,WQBE_Loading!$C$4:$C$3072,WQBE_Loading!O$4:O$3072,,0,),"")</f>
        <v/>
      </c>
      <c r="AP1238" s="25" t="str">
        <f>IFERROR(_xlfn.XLOOKUP($C1238,WQBE_Loading!$C$4:$C$3072,WQBE_Loading!P$4:P$3072,,0,),"")</f>
        <v/>
      </c>
      <c r="AQ1238" s="13" t="str">
        <f>IFERROR(_xlfn.XLOOKUP($C1238,WQBE_Loading!$C$4:$C$3072,WQBE_Loading!Q$4:Q$3072,,0,),"")</f>
        <v/>
      </c>
      <c r="AR1238">
        <f>_xlfn.XLOOKUP(C1238,UrbanHeat!$A$2:$A$1333,UrbanHeat!$B$2:$B$1333,,0,)</f>
        <v>11.523</v>
      </c>
      <c r="AS1238" s="25">
        <f>_xlfn.XLOOKUP($C1238,TNC_Loading!$A$2:$A$1332,TNC_Loading!B$2:B$1332,,0,)</f>
        <v>1.7330000000000001</v>
      </c>
      <c r="AT1238" s="25">
        <f>_xlfn.XLOOKUP($C1238,TNC_Loading!$A$2:$A$1332,TNC_Loading!C$2:C$1332,,0,)</f>
        <v>5.0999999999999997E-2</v>
      </c>
      <c r="AU1238" s="25">
        <f>_xlfn.XLOOKUP($C1238,TNC_Loading!$A$2:$A$1332,TNC_Loading!D$2:D$1332,,0,)</f>
        <v>1.1519999999999999</v>
      </c>
      <c r="AV1238" s="25">
        <f>_xlfn.XLOOKUP($C1238,TNC_Loading!$A$2:$A$1332,TNC_Loading!E$2:E$1332,,0,)</f>
        <v>1.339</v>
      </c>
      <c r="AW1238" s="25">
        <f>_xlfn.XLOOKUP($C1238,TNC_Loading!$A$2:$A$1332,TNC_Loading!F$2:F$1332,,0,)</f>
        <v>36.109000000000002</v>
      </c>
      <c r="AX1238">
        <f>_xlfn.XLOOKUP(C1238,BIBI!$D$2:$D$1332,BIBI!$F$2:$F$1332,,0,)</f>
        <v>0</v>
      </c>
      <c r="AY1238">
        <f>_xlfn.XLOOKUP(C1238,FacilityCounts!$A$3:$A$1333,FacilityCounts!$B$3:$B$1333,,0,)</f>
        <v>0</v>
      </c>
      <c r="AZ1238">
        <f>_xlfn.XLOOKUP(C1238,FacilityCounts!$D$3:$D$1333,FacilityCounts!$E$3:$E$1333,,0,)</f>
        <v>0</v>
      </c>
      <c r="BA1238">
        <f>_xlfn.XLOOKUP(C1238,FacilityCounts!$G$3:$G$1333,FacilityCounts!$H$3:$H$1333,,0,)</f>
        <v>0</v>
      </c>
      <c r="BB1238">
        <f>IFERROR(_xlfn.XLOOKUP(C1238,'DA to P Sensitive Lakes'!$P$2:$P$44,'DA to P Sensitive Lakes'!$Q$2:$Q$44,,0,),0)</f>
        <v>0</v>
      </c>
      <c r="BC1238" s="25">
        <f>_xlfn.XLOOKUP(C1238,'Historic Runoff (mm)'!$A$2:$A$1332,'Historic Runoff (mm)'!$B$2:$B$1332,,0,)</f>
        <v>111.02</v>
      </c>
      <c r="BD1238">
        <f>_xlfn.XLOOKUP(C1238,DrainageComplaint!$A$2:$A$1332,DrainageComplaint!$B$2:$B$1332,,0,)</f>
        <v>0</v>
      </c>
      <c r="BE1238">
        <f>_xlfn.XLOOKUP(C1238,PAD_Area!$G$2:$G$1332,PAD_Area!$H$2:$H$1332,,0,)</f>
        <v>0</v>
      </c>
    </row>
    <row r="1239" spans="1:57" x14ac:dyDescent="0.2">
      <c r="A1239" s="2">
        <v>1236</v>
      </c>
      <c r="B1239" s="2">
        <v>1237</v>
      </c>
      <c r="C1239" s="20">
        <v>1502130</v>
      </c>
      <c r="D1239" s="3" t="s">
        <v>1167</v>
      </c>
      <c r="E1239" s="3" t="s">
        <v>1017</v>
      </c>
      <c r="F1239" s="3">
        <v>56.07</v>
      </c>
      <c r="G1239" s="3">
        <v>6945.5747973400003</v>
      </c>
      <c r="H1239" s="3">
        <v>2442395.2723500002</v>
      </c>
      <c r="I1239" s="2">
        <v>0</v>
      </c>
      <c r="J1239" s="2">
        <v>4</v>
      </c>
      <c r="K1239" s="2">
        <v>0</v>
      </c>
      <c r="L1239" s="2">
        <v>0</v>
      </c>
      <c r="M1239" s="3">
        <v>0</v>
      </c>
      <c r="N1239" s="2">
        <f>_xlfn.XLOOKUP(C1239,Shellfish_Presence!$E$3:$E$1333,Shellfish_Presence!$G$3:$G$1333,,0,)</f>
        <v>0</v>
      </c>
      <c r="O1239" s="3">
        <v>0</v>
      </c>
      <c r="P1239" s="3">
        <v>0</v>
      </c>
      <c r="Q1239" s="2">
        <v>0</v>
      </c>
      <c r="R1239" s="3">
        <v>0.99999797344207764</v>
      </c>
      <c r="S1239" s="3">
        <v>0</v>
      </c>
      <c r="T1239" s="3">
        <v>732</v>
      </c>
      <c r="U1239" s="3">
        <v>0</v>
      </c>
      <c r="V1239" s="2">
        <v>2</v>
      </c>
      <c r="W1239" s="3">
        <f t="shared" si="38"/>
        <v>2.7322404371584699E-3</v>
      </c>
      <c r="X1239">
        <f t="shared" si="39"/>
        <v>0</v>
      </c>
      <c r="Y1239">
        <f>IFERROR(INDEX('Parcel Year'!$N$3:$N$1175,MATCH(KC_SPS_SubbasinAttributes!C1239,'Parcel Year'!$M$3:$M$1175,0)),0)</f>
        <v>0.62128901481628418</v>
      </c>
      <c r="Z1239">
        <f>INDEX(Imperviousness!$B$2:$B$1332,MATCH(KC_SPS_SubbasinAttributes!C1239,Imperviousness!$A$2:$A$1332,0))</f>
        <v>8.0000000000000002E-3</v>
      </c>
      <c r="AA1239">
        <f>INDEX('Flow Duration Index'!$B$2:$B$1332,MATCH(KC_SPS_SubbasinAttributes!C1239,'Flow Duration Index'!$A$2:$A$1332,0))</f>
        <v>3.266</v>
      </c>
      <c r="AB1239">
        <f>INDEX(Opportunity_Index!$G$2:$G$1333,MATCH(KC_SPS_SubbasinAttributes!C1239,Opportunity_Index!$F$2:$F$1333,0))</f>
        <v>0</v>
      </c>
      <c r="AC1239">
        <f>INDEX(Traffic!$B$2:$B$1332,MATCH(KC_SPS_SubbasinAttributes!C1239,Traffic!$A$2:$A$1332,0))</f>
        <v>1087.682</v>
      </c>
      <c r="AD1239">
        <f>INDEX(EquityScore!$F$3:$F$1334,MATCH(KC_SPS_SubbasinAttributes!C1239,EquityScore!$E$3:$E$1334,0))</f>
        <v>1.3333333300000001</v>
      </c>
      <c r="AE1239">
        <f>IFERROR(INDEX(PavementCondition!$E$2:$E$669,MATCH(KC_SPS_SubbasinAttributes!C1239,PavementCondition!$D$2:$D$669,0)),"N/A")</f>
        <v>95</v>
      </c>
      <c r="AF1239">
        <f>INDEX(SpawnerMortality!$E$2:$E$1331,MATCH(KC_SPS_SubbasinAttributes!C1239,SpawnerMortality!$D$2:$D$1331,0))</f>
        <v>0.20479523799999999</v>
      </c>
      <c r="AG1239" s="25" t="str">
        <f>IFERROR(_xlfn.XLOOKUP($C1239,WQBE_Loading!$C$4:$C$3072,WQBE_Loading!G$4:G$3072,,0,),"")</f>
        <v/>
      </c>
      <c r="AH1239" s="25" t="str">
        <f>IFERROR(_xlfn.XLOOKUP($C1239,WQBE_Loading!$C$4:$C$3072,WQBE_Loading!H$4:H$3072,,0,),"")</f>
        <v/>
      </c>
      <c r="AI1239" s="25" t="str">
        <f>IFERROR(_xlfn.XLOOKUP($C1239,WQBE_Loading!$C$4:$C$3072,WQBE_Loading!I$4:I$3072,,0,),"")</f>
        <v/>
      </c>
      <c r="AJ1239" s="25" t="str">
        <f>IFERROR(_xlfn.XLOOKUP($C1239,WQBE_Loading!$C$4:$C$3072,WQBE_Loading!J$4:J$3072,,0,),"")</f>
        <v/>
      </c>
      <c r="AK1239" s="25" t="str">
        <f>IFERROR(_xlfn.XLOOKUP($C1239,WQBE_Loading!$C$4:$C$3072,WQBE_Loading!K$4:K$3072,,0,),"")</f>
        <v/>
      </c>
      <c r="AL1239" s="25" t="str">
        <f>IFERROR(_xlfn.XLOOKUP($C1239,WQBE_Loading!$C$4:$C$3072,WQBE_Loading!L$4:L$3072,,0,),"")</f>
        <v/>
      </c>
      <c r="AM1239" s="25" t="str">
        <f>IFERROR(_xlfn.XLOOKUP($C1239,WQBE_Loading!$C$4:$C$3072,WQBE_Loading!M$4:M$3072,,0,),"")</f>
        <v/>
      </c>
      <c r="AN1239" s="25" t="str">
        <f>IFERROR(_xlfn.XLOOKUP($C1239,WQBE_Loading!$C$4:$C$3072,WQBE_Loading!N$4:N$3072,,0,),"")</f>
        <v/>
      </c>
      <c r="AO1239" s="25" t="str">
        <f>IFERROR(_xlfn.XLOOKUP($C1239,WQBE_Loading!$C$4:$C$3072,WQBE_Loading!O$4:O$3072,,0,),"")</f>
        <v/>
      </c>
      <c r="AP1239" s="25" t="str">
        <f>IFERROR(_xlfn.XLOOKUP($C1239,WQBE_Loading!$C$4:$C$3072,WQBE_Loading!P$4:P$3072,,0,),"")</f>
        <v/>
      </c>
      <c r="AQ1239" s="13" t="str">
        <f>IFERROR(_xlfn.XLOOKUP($C1239,WQBE_Loading!$C$4:$C$3072,WQBE_Loading!Q$4:Q$3072,,0,),"")</f>
        <v/>
      </c>
      <c r="AR1239">
        <f>_xlfn.XLOOKUP(C1239,UrbanHeat!$A$2:$A$1333,UrbanHeat!$B$2:$B$1333,,0,)</f>
        <v>11.646000000000001</v>
      </c>
      <c r="AS1239" s="25">
        <f>_xlfn.XLOOKUP($C1239,TNC_Loading!$A$2:$A$1332,TNC_Loading!B$2:B$1332,,0,)</f>
        <v>2.11</v>
      </c>
      <c r="AT1239" s="25">
        <f>_xlfn.XLOOKUP($C1239,TNC_Loading!$A$2:$A$1332,TNC_Loading!C$2:C$1332,,0,)</f>
        <v>5.7000000000000002E-2</v>
      </c>
      <c r="AU1239" s="25">
        <f>_xlfn.XLOOKUP($C1239,TNC_Loading!$A$2:$A$1332,TNC_Loading!D$2:D$1332,,0,)</f>
        <v>1.1950000000000001</v>
      </c>
      <c r="AV1239" s="25">
        <f>_xlfn.XLOOKUP($C1239,TNC_Loading!$A$2:$A$1332,TNC_Loading!E$2:E$1332,,0,)</f>
        <v>1.5509999999999999</v>
      </c>
      <c r="AW1239" s="25">
        <f>_xlfn.XLOOKUP($C1239,TNC_Loading!$A$2:$A$1332,TNC_Loading!F$2:F$1332,,0,)</f>
        <v>46.304000000000002</v>
      </c>
      <c r="AX1239">
        <f>_xlfn.XLOOKUP(C1239,BIBI!$D$2:$D$1332,BIBI!$F$2:$F$1332,,0,)</f>
        <v>0</v>
      </c>
      <c r="AY1239">
        <f>_xlfn.XLOOKUP(C1239,FacilityCounts!$A$3:$A$1333,FacilityCounts!$B$3:$B$1333,,0,)</f>
        <v>0</v>
      </c>
      <c r="AZ1239">
        <f>_xlfn.XLOOKUP(C1239,FacilityCounts!$D$3:$D$1333,FacilityCounts!$E$3:$E$1333,,0,)</f>
        <v>0</v>
      </c>
      <c r="BA1239">
        <f>_xlfn.XLOOKUP(C1239,FacilityCounts!$G$3:$G$1333,FacilityCounts!$H$3:$H$1333,,0,)</f>
        <v>0</v>
      </c>
      <c r="BB1239">
        <f>IFERROR(_xlfn.XLOOKUP(C1239,'DA to P Sensitive Lakes'!$P$2:$P$44,'DA to P Sensitive Lakes'!$Q$2:$Q$44,,0,),0)</f>
        <v>0</v>
      </c>
      <c r="BC1239" s="25">
        <f>_xlfn.XLOOKUP(C1239,'Historic Runoff (mm)'!$A$2:$A$1332,'Historic Runoff (mm)'!$B$2:$B$1332,,0,)</f>
        <v>196.15600000000001</v>
      </c>
      <c r="BD1239">
        <f>_xlfn.XLOOKUP(C1239,DrainageComplaint!$A$2:$A$1332,DrainageComplaint!$B$2:$B$1332,,0,)</f>
        <v>1</v>
      </c>
      <c r="BE1239">
        <f>_xlfn.XLOOKUP(C1239,PAD_Area!$G$2:$G$1332,PAD_Area!$H$2:$H$1332,,0,)</f>
        <v>0</v>
      </c>
    </row>
    <row r="1240" spans="1:57" x14ac:dyDescent="0.2">
      <c r="A1240" s="2">
        <v>1237</v>
      </c>
      <c r="B1240" s="2">
        <v>1238</v>
      </c>
      <c r="C1240" s="20">
        <v>1502140</v>
      </c>
      <c r="D1240" s="3" t="s">
        <v>1167</v>
      </c>
      <c r="E1240" s="3" t="s">
        <v>1017</v>
      </c>
      <c r="F1240" s="3">
        <v>31.742999999999999</v>
      </c>
      <c r="G1240" s="3">
        <v>11188.089646099999</v>
      </c>
      <c r="H1240" s="3">
        <v>1382732.00976</v>
      </c>
      <c r="I1240" s="2">
        <v>0</v>
      </c>
      <c r="J1240" s="2">
        <v>2</v>
      </c>
      <c r="K1240" s="2">
        <v>0</v>
      </c>
      <c r="L1240" s="2">
        <v>0</v>
      </c>
      <c r="M1240" s="3">
        <v>718.0460205078125</v>
      </c>
      <c r="N1240" s="2">
        <f>_xlfn.XLOOKUP(C1240,Shellfish_Presence!$E$3:$E$1333,Shellfish_Presence!$G$3:$G$1333,,0,)</f>
        <v>0</v>
      </c>
      <c r="O1240" s="3">
        <v>0</v>
      </c>
      <c r="P1240" s="3">
        <v>0</v>
      </c>
      <c r="Q1240" s="2">
        <v>2</v>
      </c>
      <c r="R1240" s="3">
        <v>1.0000100135803223</v>
      </c>
      <c r="S1240" s="3">
        <v>0</v>
      </c>
      <c r="T1240" s="3">
        <v>1438.27001953125</v>
      </c>
      <c r="U1240" s="3">
        <v>0</v>
      </c>
      <c r="V1240" s="2">
        <v>4</v>
      </c>
      <c r="W1240" s="3">
        <f t="shared" si="38"/>
        <v>2.7811189454561873E-3</v>
      </c>
      <c r="X1240">
        <f t="shared" si="39"/>
        <v>0</v>
      </c>
      <c r="Y1240">
        <f>IFERROR(INDEX('Parcel Year'!$N$3:$N$1175,MATCH(KC_SPS_SubbasinAttributes!C1240,'Parcel Year'!$M$3:$M$1175,0)),0)</f>
        <v>0.31354999542236328</v>
      </c>
      <c r="Z1240">
        <f>INDEX(Imperviousness!$B$2:$B$1332,MATCH(KC_SPS_SubbasinAttributes!C1240,Imperviousness!$A$2:$A$1332,0))</f>
        <v>5.0999999999999997E-2</v>
      </c>
      <c r="AA1240">
        <f>INDEX('Flow Duration Index'!$B$2:$B$1332,MATCH(KC_SPS_SubbasinAttributes!C1240,'Flow Duration Index'!$A$2:$A$1332,0))</f>
        <v>3.75</v>
      </c>
      <c r="AB1240">
        <f>INDEX(Opportunity_Index!$G$2:$G$1333,MATCH(KC_SPS_SubbasinAttributes!C1240,Opportunity_Index!$F$2:$F$1333,0))</f>
        <v>0</v>
      </c>
      <c r="AC1240">
        <f>INDEX(Traffic!$B$2:$B$1332,MATCH(KC_SPS_SubbasinAttributes!C1240,Traffic!$A$2:$A$1332,0))</f>
        <v>1681.5740000000001</v>
      </c>
      <c r="AD1240">
        <f>INDEX(EquityScore!$F$3:$F$1334,MATCH(KC_SPS_SubbasinAttributes!C1240,EquityScore!$E$3:$E$1334,0))</f>
        <v>1.3333333300000001</v>
      </c>
      <c r="AE1240">
        <f>IFERROR(INDEX(PavementCondition!$E$2:$E$669,MATCH(KC_SPS_SubbasinAttributes!C1240,PavementCondition!$D$2:$D$669,0)),"N/A")</f>
        <v>95</v>
      </c>
      <c r="AF1240">
        <f>INDEX(SpawnerMortality!$E$2:$E$1331,MATCH(KC_SPS_SubbasinAttributes!C1240,SpawnerMortality!$D$2:$D$1331,0))</f>
        <v>0.176978365</v>
      </c>
      <c r="AG1240" s="25" t="str">
        <f>IFERROR(_xlfn.XLOOKUP($C1240,WQBE_Loading!$C$4:$C$3072,WQBE_Loading!G$4:G$3072,,0,),"")</f>
        <v/>
      </c>
      <c r="AH1240" s="25" t="str">
        <f>IFERROR(_xlfn.XLOOKUP($C1240,WQBE_Loading!$C$4:$C$3072,WQBE_Loading!H$4:H$3072,,0,),"")</f>
        <v/>
      </c>
      <c r="AI1240" s="25" t="str">
        <f>IFERROR(_xlfn.XLOOKUP($C1240,WQBE_Loading!$C$4:$C$3072,WQBE_Loading!I$4:I$3072,,0,),"")</f>
        <v/>
      </c>
      <c r="AJ1240" s="25" t="str">
        <f>IFERROR(_xlfn.XLOOKUP($C1240,WQBE_Loading!$C$4:$C$3072,WQBE_Loading!J$4:J$3072,,0,),"")</f>
        <v/>
      </c>
      <c r="AK1240" s="25" t="str">
        <f>IFERROR(_xlfn.XLOOKUP($C1240,WQBE_Loading!$C$4:$C$3072,WQBE_Loading!K$4:K$3072,,0,),"")</f>
        <v/>
      </c>
      <c r="AL1240" s="25" t="str">
        <f>IFERROR(_xlfn.XLOOKUP($C1240,WQBE_Loading!$C$4:$C$3072,WQBE_Loading!L$4:L$3072,,0,),"")</f>
        <v/>
      </c>
      <c r="AM1240" s="25" t="str">
        <f>IFERROR(_xlfn.XLOOKUP($C1240,WQBE_Loading!$C$4:$C$3072,WQBE_Loading!M$4:M$3072,,0,),"")</f>
        <v/>
      </c>
      <c r="AN1240" s="25" t="str">
        <f>IFERROR(_xlfn.XLOOKUP($C1240,WQBE_Loading!$C$4:$C$3072,WQBE_Loading!N$4:N$3072,,0,),"")</f>
        <v/>
      </c>
      <c r="AO1240" s="25" t="str">
        <f>IFERROR(_xlfn.XLOOKUP($C1240,WQBE_Loading!$C$4:$C$3072,WQBE_Loading!O$4:O$3072,,0,),"")</f>
        <v/>
      </c>
      <c r="AP1240" s="25" t="str">
        <f>IFERROR(_xlfn.XLOOKUP($C1240,WQBE_Loading!$C$4:$C$3072,WQBE_Loading!P$4:P$3072,,0,),"")</f>
        <v/>
      </c>
      <c r="AQ1240" s="13" t="str">
        <f>IFERROR(_xlfn.XLOOKUP($C1240,WQBE_Loading!$C$4:$C$3072,WQBE_Loading!Q$4:Q$3072,,0,),"")</f>
        <v/>
      </c>
      <c r="AR1240">
        <f>_xlfn.XLOOKUP(C1240,UrbanHeat!$A$2:$A$1333,UrbanHeat!$B$2:$B$1333,,0,)</f>
        <v>11.574999999999999</v>
      </c>
      <c r="AS1240" s="25">
        <f>_xlfn.XLOOKUP($C1240,TNC_Loading!$A$2:$A$1332,TNC_Loading!B$2:B$1332,,0,)</f>
        <v>1.786</v>
      </c>
      <c r="AT1240" s="25">
        <f>_xlfn.XLOOKUP($C1240,TNC_Loading!$A$2:$A$1332,TNC_Loading!C$2:C$1332,,0,)</f>
        <v>0.05</v>
      </c>
      <c r="AU1240" s="25">
        <f>_xlfn.XLOOKUP($C1240,TNC_Loading!$A$2:$A$1332,TNC_Loading!D$2:D$1332,,0,)</f>
        <v>1.413</v>
      </c>
      <c r="AV1240" s="25">
        <f>_xlfn.XLOOKUP($C1240,TNC_Loading!$A$2:$A$1332,TNC_Loading!E$2:E$1332,,0,)</f>
        <v>1.36</v>
      </c>
      <c r="AW1240" s="25">
        <f>_xlfn.XLOOKUP($C1240,TNC_Loading!$A$2:$A$1332,TNC_Loading!F$2:F$1332,,0,)</f>
        <v>37.79</v>
      </c>
      <c r="AX1240">
        <f>_xlfn.XLOOKUP(C1240,BIBI!$D$2:$D$1332,BIBI!$F$2:$F$1332,,0,)</f>
        <v>0</v>
      </c>
      <c r="AY1240">
        <f>_xlfn.XLOOKUP(C1240,FacilityCounts!$A$3:$A$1333,FacilityCounts!$B$3:$B$1333,,0,)</f>
        <v>0</v>
      </c>
      <c r="AZ1240">
        <f>_xlfn.XLOOKUP(C1240,FacilityCounts!$D$3:$D$1333,FacilityCounts!$E$3:$E$1333,,0,)</f>
        <v>0</v>
      </c>
      <c r="BA1240">
        <f>_xlfn.XLOOKUP(C1240,FacilityCounts!$G$3:$G$1333,FacilityCounts!$H$3:$H$1333,,0,)</f>
        <v>0</v>
      </c>
      <c r="BB1240">
        <f>IFERROR(_xlfn.XLOOKUP(C1240,'DA to P Sensitive Lakes'!$P$2:$P$44,'DA to P Sensitive Lakes'!$Q$2:$Q$44,,0,),0)</f>
        <v>0</v>
      </c>
      <c r="BC1240" s="25">
        <f>_xlfn.XLOOKUP(C1240,'Historic Runoff (mm)'!$A$2:$A$1332,'Historic Runoff (mm)'!$B$2:$B$1332,,0,)</f>
        <v>170.79499999999999</v>
      </c>
      <c r="BD1240">
        <f>_xlfn.XLOOKUP(C1240,DrainageComplaint!$A$2:$A$1332,DrainageComplaint!$B$2:$B$1332,,0,)</f>
        <v>0</v>
      </c>
      <c r="BE1240">
        <f>_xlfn.XLOOKUP(C1240,PAD_Area!$G$2:$G$1332,PAD_Area!$H$2:$H$1332,,0,)</f>
        <v>0</v>
      </c>
    </row>
    <row r="1241" spans="1:57" x14ac:dyDescent="0.2">
      <c r="A1241" s="2">
        <v>1238</v>
      </c>
      <c r="B1241" s="2">
        <v>1239</v>
      </c>
      <c r="C1241" s="20">
        <v>1502150</v>
      </c>
      <c r="D1241" s="3" t="s">
        <v>1169</v>
      </c>
      <c r="E1241" s="3" t="s">
        <v>1017</v>
      </c>
      <c r="F1241" s="3">
        <v>102.254</v>
      </c>
      <c r="G1241" s="3">
        <v>12262.862433</v>
      </c>
      <c r="H1241" s="3">
        <v>4454161.8712200001</v>
      </c>
      <c r="I1241" s="2">
        <v>0</v>
      </c>
      <c r="J1241" s="2">
        <v>2</v>
      </c>
      <c r="K1241" s="2">
        <v>0</v>
      </c>
      <c r="L1241" s="2">
        <v>0</v>
      </c>
      <c r="M1241" s="3">
        <v>634.2139892578125</v>
      </c>
      <c r="N1241" s="2">
        <f>_xlfn.XLOOKUP(C1241,Shellfish_Presence!$E$3:$E$1333,Shellfish_Presence!$G$3:$G$1333,,0,)</f>
        <v>0</v>
      </c>
      <c r="O1241" s="3">
        <v>0</v>
      </c>
      <c r="P1241" s="3">
        <v>0</v>
      </c>
      <c r="Q1241" s="2">
        <v>2</v>
      </c>
      <c r="R1241" s="3">
        <v>1</v>
      </c>
      <c r="S1241" s="3">
        <v>0</v>
      </c>
      <c r="T1241" s="3">
        <v>0</v>
      </c>
      <c r="U1241" s="3">
        <v>0</v>
      </c>
      <c r="V1241" s="2">
        <v>0</v>
      </c>
      <c r="W1241" s="3" t="str">
        <f t="shared" si="38"/>
        <v/>
      </c>
      <c r="X1241" t="str">
        <f t="shared" si="39"/>
        <v/>
      </c>
      <c r="Y1241">
        <f>IFERROR(INDEX('Parcel Year'!$N$3:$N$1175,MATCH(KC_SPS_SubbasinAttributes!C1241,'Parcel Year'!$M$3:$M$1175,0)),0)</f>
        <v>0.60090398788452148</v>
      </c>
      <c r="Z1241">
        <f>INDEX(Imperviousness!$B$2:$B$1332,MATCH(KC_SPS_SubbasinAttributes!C1241,Imperviousness!$A$2:$A$1332,0))</f>
        <v>2.4E-2</v>
      </c>
      <c r="AA1241">
        <f>INDEX('Flow Duration Index'!$B$2:$B$1332,MATCH(KC_SPS_SubbasinAttributes!C1241,'Flow Duration Index'!$A$2:$A$1332,0))</f>
        <v>3.8450000000000002</v>
      </c>
      <c r="AB1241">
        <f>INDEX(Opportunity_Index!$G$2:$G$1333,MATCH(KC_SPS_SubbasinAttributes!C1241,Opportunity_Index!$F$2:$F$1333,0))</f>
        <v>0</v>
      </c>
      <c r="AC1241">
        <f>INDEX(Traffic!$B$2:$B$1332,MATCH(KC_SPS_SubbasinAttributes!C1241,Traffic!$A$2:$A$1332,0))</f>
        <v>1530.704</v>
      </c>
      <c r="AD1241">
        <f>INDEX(EquityScore!$F$3:$F$1334,MATCH(KC_SPS_SubbasinAttributes!C1241,EquityScore!$E$3:$E$1334,0))</f>
        <v>1.3333333300000001</v>
      </c>
      <c r="AE1241" t="str">
        <f>IFERROR(INDEX(PavementCondition!$E$2:$E$669,MATCH(KC_SPS_SubbasinAttributes!C1241,PavementCondition!$D$2:$D$669,0)),"N/A")</f>
        <v>N/A</v>
      </c>
      <c r="AF1241">
        <f>INDEX(SpawnerMortality!$E$2:$E$1331,MATCH(KC_SPS_SubbasinAttributes!C1241,SpawnerMortality!$D$2:$D$1331,0))</f>
        <v>0.176978365</v>
      </c>
      <c r="AG1241" s="25" t="str">
        <f>IFERROR(_xlfn.XLOOKUP($C1241,WQBE_Loading!$C$4:$C$3072,WQBE_Loading!G$4:G$3072,,0,),"")</f>
        <v/>
      </c>
      <c r="AH1241" s="25" t="str">
        <f>IFERROR(_xlfn.XLOOKUP($C1241,WQBE_Loading!$C$4:$C$3072,WQBE_Loading!H$4:H$3072,,0,),"")</f>
        <v/>
      </c>
      <c r="AI1241" s="25" t="str">
        <f>IFERROR(_xlfn.XLOOKUP($C1241,WQBE_Loading!$C$4:$C$3072,WQBE_Loading!I$4:I$3072,,0,),"")</f>
        <v/>
      </c>
      <c r="AJ1241" s="25" t="str">
        <f>IFERROR(_xlfn.XLOOKUP($C1241,WQBE_Loading!$C$4:$C$3072,WQBE_Loading!J$4:J$3072,,0,),"")</f>
        <v/>
      </c>
      <c r="AK1241" s="25" t="str">
        <f>IFERROR(_xlfn.XLOOKUP($C1241,WQBE_Loading!$C$4:$C$3072,WQBE_Loading!K$4:K$3072,,0,),"")</f>
        <v/>
      </c>
      <c r="AL1241" s="25" t="str">
        <f>IFERROR(_xlfn.XLOOKUP($C1241,WQBE_Loading!$C$4:$C$3072,WQBE_Loading!L$4:L$3072,,0,),"")</f>
        <v/>
      </c>
      <c r="AM1241" s="25" t="str">
        <f>IFERROR(_xlfn.XLOOKUP($C1241,WQBE_Loading!$C$4:$C$3072,WQBE_Loading!M$4:M$3072,,0,),"")</f>
        <v/>
      </c>
      <c r="AN1241" s="25" t="str">
        <f>IFERROR(_xlfn.XLOOKUP($C1241,WQBE_Loading!$C$4:$C$3072,WQBE_Loading!N$4:N$3072,,0,),"")</f>
        <v/>
      </c>
      <c r="AO1241" s="25" t="str">
        <f>IFERROR(_xlfn.XLOOKUP($C1241,WQBE_Loading!$C$4:$C$3072,WQBE_Loading!O$4:O$3072,,0,),"")</f>
        <v/>
      </c>
      <c r="AP1241" s="25" t="str">
        <f>IFERROR(_xlfn.XLOOKUP($C1241,WQBE_Loading!$C$4:$C$3072,WQBE_Loading!P$4:P$3072,,0,),"")</f>
        <v/>
      </c>
      <c r="AQ1241" s="13" t="str">
        <f>IFERROR(_xlfn.XLOOKUP($C1241,WQBE_Loading!$C$4:$C$3072,WQBE_Loading!Q$4:Q$3072,,0,),"")</f>
        <v/>
      </c>
      <c r="AR1241">
        <f>_xlfn.XLOOKUP(C1241,UrbanHeat!$A$2:$A$1333,UrbanHeat!$B$2:$B$1333,,0,)</f>
        <v>11.308999999999999</v>
      </c>
      <c r="AS1241" s="25">
        <f>_xlfn.XLOOKUP($C1241,TNC_Loading!$A$2:$A$1332,TNC_Loading!B$2:B$1332,,0,)</f>
        <v>2.2280000000000002</v>
      </c>
      <c r="AT1241" s="25">
        <f>_xlfn.XLOOKUP($C1241,TNC_Loading!$A$2:$A$1332,TNC_Loading!C$2:C$1332,,0,)</f>
        <v>5.8999999999999997E-2</v>
      </c>
      <c r="AU1241" s="25">
        <f>_xlfn.XLOOKUP($C1241,TNC_Loading!$A$2:$A$1332,TNC_Loading!D$2:D$1332,,0,)</f>
        <v>1.4710000000000001</v>
      </c>
      <c r="AV1241" s="25">
        <f>_xlfn.XLOOKUP($C1241,TNC_Loading!$A$2:$A$1332,TNC_Loading!E$2:E$1332,,0,)</f>
        <v>1.6439999999999999</v>
      </c>
      <c r="AW1241" s="25">
        <f>_xlfn.XLOOKUP($C1241,TNC_Loading!$A$2:$A$1332,TNC_Loading!F$2:F$1332,,0,)</f>
        <v>46.198</v>
      </c>
      <c r="AX1241">
        <f>_xlfn.XLOOKUP(C1241,BIBI!$D$2:$D$1332,BIBI!$F$2:$F$1332,,0,)</f>
        <v>0</v>
      </c>
      <c r="AY1241">
        <f>_xlfn.XLOOKUP(C1241,FacilityCounts!$A$3:$A$1333,FacilityCounts!$B$3:$B$1333,,0,)</f>
        <v>3</v>
      </c>
      <c r="AZ1241">
        <f>_xlfn.XLOOKUP(C1241,FacilityCounts!$D$3:$D$1333,FacilityCounts!$E$3:$E$1333,,0,)</f>
        <v>3</v>
      </c>
      <c r="BA1241">
        <f>_xlfn.XLOOKUP(C1241,FacilityCounts!$G$3:$G$1333,FacilityCounts!$H$3:$H$1333,,0,)</f>
        <v>0</v>
      </c>
      <c r="BB1241">
        <f>IFERROR(_xlfn.XLOOKUP(C1241,'DA to P Sensitive Lakes'!$P$2:$P$44,'DA to P Sensitive Lakes'!$Q$2:$Q$44,,0,),0)</f>
        <v>0</v>
      </c>
      <c r="BC1241" s="25">
        <f>_xlfn.XLOOKUP(C1241,'Historic Runoff (mm)'!$A$2:$A$1332,'Historic Runoff (mm)'!$B$2:$B$1332,,0,)</f>
        <v>217.476</v>
      </c>
      <c r="BD1241">
        <f>_xlfn.XLOOKUP(C1241,DrainageComplaint!$A$2:$A$1332,DrainageComplaint!$B$2:$B$1332,,0,)</f>
        <v>2</v>
      </c>
      <c r="BE1241">
        <f>_xlfn.XLOOKUP(C1241,PAD_Area!$G$2:$G$1332,PAD_Area!$H$2:$H$1332,,0,)</f>
        <v>0</v>
      </c>
    </row>
    <row r="1242" spans="1:57" x14ac:dyDescent="0.2">
      <c r="A1242" s="2">
        <v>1239</v>
      </c>
      <c r="B1242" s="2">
        <v>1240</v>
      </c>
      <c r="C1242" s="20">
        <v>1502160</v>
      </c>
      <c r="D1242" s="3" t="s">
        <v>1170</v>
      </c>
      <c r="E1242" s="3" t="s">
        <v>1017</v>
      </c>
      <c r="F1242" s="3">
        <v>66.046999999999997</v>
      </c>
      <c r="G1242" s="3">
        <v>10387.3163976</v>
      </c>
      <c r="H1242" s="3">
        <v>2877000.5371300001</v>
      </c>
      <c r="I1242" s="2">
        <v>0</v>
      </c>
      <c r="J1242" s="2">
        <v>4</v>
      </c>
      <c r="K1242" s="2">
        <v>0</v>
      </c>
      <c r="L1242" s="2">
        <v>0</v>
      </c>
      <c r="M1242" s="3">
        <v>0</v>
      </c>
      <c r="N1242" s="2">
        <f>_xlfn.XLOOKUP(C1242,Shellfish_Presence!$E$3:$E$1333,Shellfish_Presence!$G$3:$G$1333,,0,)</f>
        <v>0</v>
      </c>
      <c r="O1242" s="3">
        <v>0</v>
      </c>
      <c r="P1242" s="3">
        <v>0</v>
      </c>
      <c r="Q1242" s="2">
        <v>3</v>
      </c>
      <c r="R1242" s="3">
        <v>1</v>
      </c>
      <c r="S1242" s="3">
        <v>0</v>
      </c>
      <c r="T1242" s="3">
        <v>1579.1500244140625</v>
      </c>
      <c r="U1242" s="3">
        <v>0</v>
      </c>
      <c r="V1242" s="2">
        <v>10</v>
      </c>
      <c r="W1242" s="3">
        <f t="shared" si="38"/>
        <v>6.3325205619462668E-3</v>
      </c>
      <c r="X1242">
        <f t="shared" si="39"/>
        <v>0</v>
      </c>
      <c r="Y1242">
        <f>IFERROR(INDEX('Parcel Year'!$N$3:$N$1175,MATCH(KC_SPS_SubbasinAttributes!C1242,'Parcel Year'!$M$3:$M$1175,0)),0)</f>
        <v>0.66525697708129883</v>
      </c>
      <c r="Z1242">
        <f>INDEX(Imperviousness!$B$2:$B$1332,MATCH(KC_SPS_SubbasinAttributes!C1242,Imperviousness!$A$2:$A$1332,0))</f>
        <v>6.0000000000000001E-3</v>
      </c>
      <c r="AA1242">
        <f>INDEX('Flow Duration Index'!$B$2:$B$1332,MATCH(KC_SPS_SubbasinAttributes!C1242,'Flow Duration Index'!$A$2:$A$1332,0))</f>
        <v>4.5990000000000002</v>
      </c>
      <c r="AB1242">
        <f>INDEX(Opportunity_Index!$G$2:$G$1333,MATCH(KC_SPS_SubbasinAttributes!C1242,Opportunity_Index!$F$2:$F$1333,0))</f>
        <v>0</v>
      </c>
      <c r="AC1242">
        <f>INDEX(Traffic!$B$2:$B$1332,MATCH(KC_SPS_SubbasinAttributes!C1242,Traffic!$A$2:$A$1332,0))</f>
        <v>1847.644</v>
      </c>
      <c r="AD1242">
        <f>INDEX(EquityScore!$F$3:$F$1334,MATCH(KC_SPS_SubbasinAttributes!C1242,EquityScore!$E$3:$E$1334,0))</f>
        <v>1.3333333300000001</v>
      </c>
      <c r="AE1242">
        <f>IFERROR(INDEX(PavementCondition!$E$2:$E$669,MATCH(KC_SPS_SubbasinAttributes!C1242,PavementCondition!$D$2:$D$669,0)),"N/A")</f>
        <v>95</v>
      </c>
      <c r="AF1242">
        <f>INDEX(SpawnerMortality!$E$2:$E$1331,MATCH(KC_SPS_SubbasinAttributes!C1242,SpawnerMortality!$D$2:$D$1331,0))</f>
        <v>0.20479523799999999</v>
      </c>
      <c r="AG1242" s="25" t="str">
        <f>IFERROR(_xlfn.XLOOKUP($C1242,WQBE_Loading!$C$4:$C$3072,WQBE_Loading!G$4:G$3072,,0,),"")</f>
        <v/>
      </c>
      <c r="AH1242" s="25" t="str">
        <f>IFERROR(_xlfn.XLOOKUP($C1242,WQBE_Loading!$C$4:$C$3072,WQBE_Loading!H$4:H$3072,,0,),"")</f>
        <v/>
      </c>
      <c r="AI1242" s="25" t="str">
        <f>IFERROR(_xlfn.XLOOKUP($C1242,WQBE_Loading!$C$4:$C$3072,WQBE_Loading!I$4:I$3072,,0,),"")</f>
        <v/>
      </c>
      <c r="AJ1242" s="25" t="str">
        <f>IFERROR(_xlfn.XLOOKUP($C1242,WQBE_Loading!$C$4:$C$3072,WQBE_Loading!J$4:J$3072,,0,),"")</f>
        <v/>
      </c>
      <c r="AK1242" s="25" t="str">
        <f>IFERROR(_xlfn.XLOOKUP($C1242,WQBE_Loading!$C$4:$C$3072,WQBE_Loading!K$4:K$3072,,0,),"")</f>
        <v/>
      </c>
      <c r="AL1242" s="25" t="str">
        <f>IFERROR(_xlfn.XLOOKUP($C1242,WQBE_Loading!$C$4:$C$3072,WQBE_Loading!L$4:L$3072,,0,),"")</f>
        <v/>
      </c>
      <c r="AM1242" s="25" t="str">
        <f>IFERROR(_xlfn.XLOOKUP($C1242,WQBE_Loading!$C$4:$C$3072,WQBE_Loading!M$4:M$3072,,0,),"")</f>
        <v/>
      </c>
      <c r="AN1242" s="25" t="str">
        <f>IFERROR(_xlfn.XLOOKUP($C1242,WQBE_Loading!$C$4:$C$3072,WQBE_Loading!N$4:N$3072,,0,),"")</f>
        <v/>
      </c>
      <c r="AO1242" s="25" t="str">
        <f>IFERROR(_xlfn.XLOOKUP($C1242,WQBE_Loading!$C$4:$C$3072,WQBE_Loading!O$4:O$3072,,0,),"")</f>
        <v/>
      </c>
      <c r="AP1242" s="25" t="str">
        <f>IFERROR(_xlfn.XLOOKUP($C1242,WQBE_Loading!$C$4:$C$3072,WQBE_Loading!P$4:P$3072,,0,),"")</f>
        <v/>
      </c>
      <c r="AQ1242" s="13" t="str">
        <f>IFERROR(_xlfn.XLOOKUP($C1242,WQBE_Loading!$C$4:$C$3072,WQBE_Loading!Q$4:Q$3072,,0,),"")</f>
        <v/>
      </c>
      <c r="AR1242">
        <f>_xlfn.XLOOKUP(C1242,UrbanHeat!$A$2:$A$1333,UrbanHeat!$B$2:$B$1333,,0,)</f>
        <v>11.555999999999999</v>
      </c>
      <c r="AS1242" s="25">
        <f>_xlfn.XLOOKUP($C1242,TNC_Loading!$A$2:$A$1332,TNC_Loading!B$2:B$1332,,0,)</f>
        <v>2.581</v>
      </c>
      <c r="AT1242" s="25">
        <f>_xlfn.XLOOKUP($C1242,TNC_Loading!$A$2:$A$1332,TNC_Loading!C$2:C$1332,,0,)</f>
        <v>6.7000000000000004E-2</v>
      </c>
      <c r="AU1242" s="25">
        <f>_xlfn.XLOOKUP($C1242,TNC_Loading!$A$2:$A$1332,TNC_Loading!D$2:D$1332,,0,)</f>
        <v>1.718</v>
      </c>
      <c r="AV1242" s="25">
        <f>_xlfn.XLOOKUP($C1242,TNC_Loading!$A$2:$A$1332,TNC_Loading!E$2:E$1332,,0,)</f>
        <v>2.137</v>
      </c>
      <c r="AW1242" s="25">
        <f>_xlfn.XLOOKUP($C1242,TNC_Loading!$A$2:$A$1332,TNC_Loading!F$2:F$1332,,0,)</f>
        <v>48.134</v>
      </c>
      <c r="AX1242">
        <f>_xlfn.XLOOKUP(C1242,BIBI!$D$2:$D$1332,BIBI!$F$2:$F$1332,,0,)</f>
        <v>0</v>
      </c>
      <c r="AY1242">
        <f>_xlfn.XLOOKUP(C1242,FacilityCounts!$A$3:$A$1333,FacilityCounts!$B$3:$B$1333,,0,)</f>
        <v>0</v>
      </c>
      <c r="AZ1242">
        <f>_xlfn.XLOOKUP(C1242,FacilityCounts!$D$3:$D$1333,FacilityCounts!$E$3:$E$1333,,0,)</f>
        <v>0</v>
      </c>
      <c r="BA1242">
        <f>_xlfn.XLOOKUP(C1242,FacilityCounts!$G$3:$G$1333,FacilityCounts!$H$3:$H$1333,,0,)</f>
        <v>0</v>
      </c>
      <c r="BB1242">
        <f>IFERROR(_xlfn.XLOOKUP(C1242,'DA to P Sensitive Lakes'!$P$2:$P$44,'DA to P Sensitive Lakes'!$Q$2:$Q$44,,0,),0)</f>
        <v>0</v>
      </c>
      <c r="BC1242" s="25">
        <f>_xlfn.XLOOKUP(C1242,'Historic Runoff (mm)'!$A$2:$A$1332,'Historic Runoff (mm)'!$B$2:$B$1332,,0,)</f>
        <v>285.35599999999999</v>
      </c>
      <c r="BD1242">
        <f>_xlfn.XLOOKUP(C1242,DrainageComplaint!$A$2:$A$1332,DrainageComplaint!$B$2:$B$1332,,0,)</f>
        <v>0</v>
      </c>
      <c r="BE1242">
        <f>_xlfn.XLOOKUP(C1242,PAD_Area!$G$2:$G$1332,PAD_Area!$H$2:$H$1332,,0,)</f>
        <v>0</v>
      </c>
    </row>
    <row r="1243" spans="1:57" x14ac:dyDescent="0.2">
      <c r="A1243" s="2">
        <v>1240</v>
      </c>
      <c r="B1243" s="2">
        <v>1241</v>
      </c>
      <c r="C1243" s="20">
        <v>1502170</v>
      </c>
      <c r="D1243" s="3" t="s">
        <v>1171</v>
      </c>
      <c r="E1243" s="3" t="s">
        <v>1017</v>
      </c>
      <c r="F1243" s="3">
        <v>351.32600000000002</v>
      </c>
      <c r="G1243" s="3">
        <v>22205.3124775</v>
      </c>
      <c r="H1243" s="3">
        <v>15303712.7937</v>
      </c>
      <c r="I1243" s="2">
        <v>0</v>
      </c>
      <c r="J1243" s="2">
        <v>4</v>
      </c>
      <c r="K1243" s="2">
        <v>0</v>
      </c>
      <c r="L1243" s="2">
        <v>1</v>
      </c>
      <c r="M1243" s="3">
        <v>0</v>
      </c>
      <c r="N1243" s="2">
        <f>_xlfn.XLOOKUP(C1243,Shellfish_Presence!$E$3:$E$1333,Shellfish_Presence!$G$3:$G$1333,,0,)</f>
        <v>0</v>
      </c>
      <c r="O1243" s="3">
        <v>0</v>
      </c>
      <c r="P1243" s="3">
        <v>0</v>
      </c>
      <c r="Q1243" s="2">
        <v>1</v>
      </c>
      <c r="R1243" s="3">
        <v>0.87914401292800903</v>
      </c>
      <c r="S1243" s="3">
        <v>0</v>
      </c>
      <c r="T1243" s="3">
        <v>13822.7998046875</v>
      </c>
      <c r="U1243" s="3">
        <v>0</v>
      </c>
      <c r="V1243" s="2">
        <v>2</v>
      </c>
      <c r="W1243" s="3">
        <f t="shared" si="38"/>
        <v>1.4468848773471874E-4</v>
      </c>
      <c r="X1243">
        <f t="shared" si="39"/>
        <v>0</v>
      </c>
      <c r="Y1243">
        <f>IFERROR(INDEX('Parcel Year'!$N$3:$N$1175,MATCH(KC_SPS_SubbasinAttributes!C1243,'Parcel Year'!$M$3:$M$1175,0)),0)</f>
        <v>0.15846900641918182</v>
      </c>
      <c r="Z1243">
        <f>INDEX(Imperviousness!$B$2:$B$1332,MATCH(KC_SPS_SubbasinAttributes!C1243,Imperviousness!$A$2:$A$1332,0))</f>
        <v>5.3999999999999999E-2</v>
      </c>
      <c r="AA1243">
        <f>INDEX('Flow Duration Index'!$B$2:$B$1332,MATCH(KC_SPS_SubbasinAttributes!C1243,'Flow Duration Index'!$A$2:$A$1332,0))</f>
        <v>4.5750000000000002</v>
      </c>
      <c r="AB1243">
        <f>INDEX(Opportunity_Index!$G$2:$G$1333,MATCH(KC_SPS_SubbasinAttributes!C1243,Opportunity_Index!$F$2:$F$1333,0))</f>
        <v>0</v>
      </c>
      <c r="AC1243">
        <f>INDEX(Traffic!$B$2:$B$1332,MATCH(KC_SPS_SubbasinAttributes!C1243,Traffic!$A$2:$A$1332,0))</f>
        <v>159.55699999999999</v>
      </c>
      <c r="AD1243">
        <f>INDEX(EquityScore!$F$3:$F$1334,MATCH(KC_SPS_SubbasinAttributes!C1243,EquityScore!$E$3:$E$1334,0))</f>
        <v>0.66666666500000005</v>
      </c>
      <c r="AE1243">
        <f>IFERROR(INDEX(PavementCondition!$E$2:$E$669,MATCH(KC_SPS_SubbasinAttributes!C1243,PavementCondition!$D$2:$D$669,0)),"N/A")</f>
        <v>79.5</v>
      </c>
      <c r="AF1243">
        <f>INDEX(SpawnerMortality!$E$2:$E$1331,MATCH(KC_SPS_SubbasinAttributes!C1243,SpawnerMortality!$D$2:$D$1331,0))</f>
        <v>0.21178128800000001</v>
      </c>
      <c r="AG1243" s="25" t="str">
        <f>IFERROR(_xlfn.XLOOKUP($C1243,WQBE_Loading!$C$4:$C$3072,WQBE_Loading!G$4:G$3072,,0,),"")</f>
        <v/>
      </c>
      <c r="AH1243" s="25" t="str">
        <f>IFERROR(_xlfn.XLOOKUP($C1243,WQBE_Loading!$C$4:$C$3072,WQBE_Loading!H$4:H$3072,,0,),"")</f>
        <v/>
      </c>
      <c r="AI1243" s="25" t="str">
        <f>IFERROR(_xlfn.XLOOKUP($C1243,WQBE_Loading!$C$4:$C$3072,WQBE_Loading!I$4:I$3072,,0,),"")</f>
        <v/>
      </c>
      <c r="AJ1243" s="25" t="str">
        <f>IFERROR(_xlfn.XLOOKUP($C1243,WQBE_Loading!$C$4:$C$3072,WQBE_Loading!J$4:J$3072,,0,),"")</f>
        <v/>
      </c>
      <c r="AK1243" s="25" t="str">
        <f>IFERROR(_xlfn.XLOOKUP($C1243,WQBE_Loading!$C$4:$C$3072,WQBE_Loading!K$4:K$3072,,0,),"")</f>
        <v/>
      </c>
      <c r="AL1243" s="25" t="str">
        <f>IFERROR(_xlfn.XLOOKUP($C1243,WQBE_Loading!$C$4:$C$3072,WQBE_Loading!L$4:L$3072,,0,),"")</f>
        <v/>
      </c>
      <c r="AM1243" s="25" t="str">
        <f>IFERROR(_xlfn.XLOOKUP($C1243,WQBE_Loading!$C$4:$C$3072,WQBE_Loading!M$4:M$3072,,0,),"")</f>
        <v/>
      </c>
      <c r="AN1243" s="25" t="str">
        <f>IFERROR(_xlfn.XLOOKUP($C1243,WQBE_Loading!$C$4:$C$3072,WQBE_Loading!N$4:N$3072,,0,),"")</f>
        <v/>
      </c>
      <c r="AO1243" s="25" t="str">
        <f>IFERROR(_xlfn.XLOOKUP($C1243,WQBE_Loading!$C$4:$C$3072,WQBE_Loading!O$4:O$3072,,0,),"")</f>
        <v/>
      </c>
      <c r="AP1243" s="25" t="str">
        <f>IFERROR(_xlfn.XLOOKUP($C1243,WQBE_Loading!$C$4:$C$3072,WQBE_Loading!P$4:P$3072,,0,),"")</f>
        <v/>
      </c>
      <c r="AQ1243" s="13" t="str">
        <f>IFERROR(_xlfn.XLOOKUP($C1243,WQBE_Loading!$C$4:$C$3072,WQBE_Loading!Q$4:Q$3072,,0,),"")</f>
        <v/>
      </c>
      <c r="AR1243">
        <f>_xlfn.XLOOKUP(C1243,UrbanHeat!$A$2:$A$1333,UrbanHeat!$B$2:$B$1333,,0,)</f>
        <v>11.257999999999999</v>
      </c>
      <c r="AS1243" s="25">
        <f>_xlfn.XLOOKUP($C1243,TNC_Loading!$A$2:$A$1332,TNC_Loading!B$2:B$1332,,0,)</f>
        <v>3.2629999999999999</v>
      </c>
      <c r="AT1243" s="25">
        <f>_xlfn.XLOOKUP($C1243,TNC_Loading!$A$2:$A$1332,TNC_Loading!C$2:C$1332,,0,)</f>
        <v>9.2999999999999999E-2</v>
      </c>
      <c r="AU1243" s="25">
        <f>_xlfn.XLOOKUP($C1243,TNC_Loading!$A$2:$A$1332,TNC_Loading!D$2:D$1332,,0,)</f>
        <v>2.8439999999999999</v>
      </c>
      <c r="AV1243" s="25">
        <f>_xlfn.XLOOKUP($C1243,TNC_Loading!$A$2:$A$1332,TNC_Loading!E$2:E$1332,,0,)</f>
        <v>2.69</v>
      </c>
      <c r="AW1243" s="25">
        <f>_xlfn.XLOOKUP($C1243,TNC_Loading!$A$2:$A$1332,TNC_Loading!F$2:F$1332,,0,)</f>
        <v>62.072000000000003</v>
      </c>
      <c r="AX1243">
        <f>_xlfn.XLOOKUP(C1243,BIBI!$D$2:$D$1332,BIBI!$F$2:$F$1332,,0,)</f>
        <v>0</v>
      </c>
      <c r="AY1243">
        <f>_xlfn.XLOOKUP(C1243,FacilityCounts!$A$3:$A$1333,FacilityCounts!$B$3:$B$1333,,0,)</f>
        <v>9</v>
      </c>
      <c r="AZ1243">
        <f>_xlfn.XLOOKUP(C1243,FacilityCounts!$D$3:$D$1333,FacilityCounts!$E$3:$E$1333,,0,)</f>
        <v>10</v>
      </c>
      <c r="BA1243">
        <f>_xlfn.XLOOKUP(C1243,FacilityCounts!$G$3:$G$1333,FacilityCounts!$H$3:$H$1333,,0,)</f>
        <v>1</v>
      </c>
      <c r="BB1243">
        <f>IFERROR(_xlfn.XLOOKUP(C1243,'DA to P Sensitive Lakes'!$P$2:$P$44,'DA to P Sensitive Lakes'!$Q$2:$Q$44,,0,),0)</f>
        <v>0</v>
      </c>
      <c r="BC1243" s="25">
        <f>_xlfn.XLOOKUP(C1243,'Historic Runoff (mm)'!$A$2:$A$1332,'Historic Runoff (mm)'!$B$2:$B$1332,,0,)</f>
        <v>210.93700000000001</v>
      </c>
      <c r="BD1243">
        <f>_xlfn.XLOOKUP(C1243,DrainageComplaint!$A$2:$A$1332,DrainageComplaint!$B$2:$B$1332,,0,)</f>
        <v>2</v>
      </c>
      <c r="BE1243">
        <f>_xlfn.XLOOKUP(C1243,PAD_Area!$G$2:$G$1332,PAD_Area!$H$2:$H$1332,,0,)</f>
        <v>0</v>
      </c>
    </row>
    <row r="1244" spans="1:57" x14ac:dyDescent="0.2">
      <c r="A1244" s="2">
        <v>1241</v>
      </c>
      <c r="B1244" s="2">
        <v>1242</v>
      </c>
      <c r="C1244" s="20">
        <v>1502180</v>
      </c>
      <c r="D1244" s="3" t="s">
        <v>1170</v>
      </c>
      <c r="E1244" s="3" t="s">
        <v>1017</v>
      </c>
      <c r="F1244" s="3">
        <v>467.00700000000001</v>
      </c>
      <c r="G1244" s="3">
        <v>21692.1920063</v>
      </c>
      <c r="H1244" s="3">
        <v>20342757.948800001</v>
      </c>
      <c r="I1244" s="2">
        <v>1</v>
      </c>
      <c r="J1244" s="2">
        <v>2</v>
      </c>
      <c r="K1244" s="2">
        <v>0</v>
      </c>
      <c r="L1244" s="2">
        <v>0</v>
      </c>
      <c r="M1244" s="3">
        <v>0</v>
      </c>
      <c r="N1244" s="2">
        <f>_xlfn.XLOOKUP(C1244,Shellfish_Presence!$E$3:$E$1333,Shellfish_Presence!$G$3:$G$1333,,0,)</f>
        <v>0</v>
      </c>
      <c r="O1244" s="3">
        <v>0</v>
      </c>
      <c r="P1244" s="3">
        <v>0</v>
      </c>
      <c r="Q1244" s="2">
        <v>3</v>
      </c>
      <c r="R1244" s="3">
        <v>0.9468039870262146</v>
      </c>
      <c r="S1244" s="3">
        <v>0</v>
      </c>
      <c r="T1244" s="3">
        <v>0</v>
      </c>
      <c r="U1244" s="3">
        <v>0</v>
      </c>
      <c r="V1244" s="2">
        <v>0</v>
      </c>
      <c r="W1244" s="3" t="str">
        <f t="shared" si="38"/>
        <v/>
      </c>
      <c r="X1244" t="str">
        <f t="shared" si="39"/>
        <v/>
      </c>
      <c r="Y1244">
        <f>IFERROR(INDEX('Parcel Year'!$N$3:$N$1175,MATCH(KC_SPS_SubbasinAttributes!C1244,'Parcel Year'!$M$3:$M$1175,0)),0)</f>
        <v>0.43095299601554871</v>
      </c>
      <c r="Z1244">
        <f>INDEX(Imperviousness!$B$2:$B$1332,MATCH(KC_SPS_SubbasinAttributes!C1244,Imperviousness!$A$2:$A$1332,0))</f>
        <v>0</v>
      </c>
      <c r="AA1244">
        <f>INDEX('Flow Duration Index'!$B$2:$B$1332,MATCH(KC_SPS_SubbasinAttributes!C1244,'Flow Duration Index'!$A$2:$A$1332,0))</f>
        <v>3.5569999999999999</v>
      </c>
      <c r="AB1244">
        <f>INDEX(Opportunity_Index!$G$2:$G$1333,MATCH(KC_SPS_SubbasinAttributes!C1244,Opportunity_Index!$F$2:$F$1333,0))</f>
        <v>0</v>
      </c>
      <c r="AC1244">
        <f>INDEX(Traffic!$B$2:$B$1332,MATCH(KC_SPS_SubbasinAttributes!C1244,Traffic!$A$2:$A$1332,0))</f>
        <v>8.7639999999999993</v>
      </c>
      <c r="AD1244">
        <f>INDEX(EquityScore!$F$3:$F$1334,MATCH(KC_SPS_SubbasinAttributes!C1244,EquityScore!$E$3:$E$1334,0))</f>
        <v>0.66666666500000005</v>
      </c>
      <c r="AE1244" t="str">
        <f>IFERROR(INDEX(PavementCondition!$E$2:$E$669,MATCH(KC_SPS_SubbasinAttributes!C1244,PavementCondition!$D$2:$D$669,0)),"N/A")</f>
        <v>N/A</v>
      </c>
      <c r="AF1244">
        <f>INDEX(SpawnerMortality!$E$2:$E$1331,MATCH(KC_SPS_SubbasinAttributes!C1244,SpawnerMortality!$D$2:$D$1331,0))</f>
        <v>0</v>
      </c>
      <c r="AG1244" s="25" t="str">
        <f>IFERROR(_xlfn.XLOOKUP($C1244,WQBE_Loading!$C$4:$C$3072,WQBE_Loading!G$4:G$3072,,0,),"")</f>
        <v/>
      </c>
      <c r="AH1244" s="25" t="str">
        <f>IFERROR(_xlfn.XLOOKUP($C1244,WQBE_Loading!$C$4:$C$3072,WQBE_Loading!H$4:H$3072,,0,),"")</f>
        <v/>
      </c>
      <c r="AI1244" s="25" t="str">
        <f>IFERROR(_xlfn.XLOOKUP($C1244,WQBE_Loading!$C$4:$C$3072,WQBE_Loading!I$4:I$3072,,0,),"")</f>
        <v/>
      </c>
      <c r="AJ1244" s="25" t="str">
        <f>IFERROR(_xlfn.XLOOKUP($C1244,WQBE_Loading!$C$4:$C$3072,WQBE_Loading!J$4:J$3072,,0,),"")</f>
        <v/>
      </c>
      <c r="AK1244" s="25" t="str">
        <f>IFERROR(_xlfn.XLOOKUP($C1244,WQBE_Loading!$C$4:$C$3072,WQBE_Loading!K$4:K$3072,,0,),"")</f>
        <v/>
      </c>
      <c r="AL1244" s="25" t="str">
        <f>IFERROR(_xlfn.XLOOKUP($C1244,WQBE_Loading!$C$4:$C$3072,WQBE_Loading!L$4:L$3072,,0,),"")</f>
        <v/>
      </c>
      <c r="AM1244" s="25" t="str">
        <f>IFERROR(_xlfn.XLOOKUP($C1244,WQBE_Loading!$C$4:$C$3072,WQBE_Loading!M$4:M$3072,,0,),"")</f>
        <v/>
      </c>
      <c r="AN1244" s="25" t="str">
        <f>IFERROR(_xlfn.XLOOKUP($C1244,WQBE_Loading!$C$4:$C$3072,WQBE_Loading!N$4:N$3072,,0,),"")</f>
        <v/>
      </c>
      <c r="AO1244" s="25" t="str">
        <f>IFERROR(_xlfn.XLOOKUP($C1244,WQBE_Loading!$C$4:$C$3072,WQBE_Loading!O$4:O$3072,,0,),"")</f>
        <v/>
      </c>
      <c r="AP1244" s="25" t="str">
        <f>IFERROR(_xlfn.XLOOKUP($C1244,WQBE_Loading!$C$4:$C$3072,WQBE_Loading!P$4:P$3072,,0,),"")</f>
        <v/>
      </c>
      <c r="AQ1244" s="13" t="str">
        <f>IFERROR(_xlfn.XLOOKUP($C1244,WQBE_Loading!$C$4:$C$3072,WQBE_Loading!Q$4:Q$3072,,0,),"")</f>
        <v/>
      </c>
      <c r="AR1244">
        <f>_xlfn.XLOOKUP(C1244,UrbanHeat!$A$2:$A$1333,UrbanHeat!$B$2:$B$1333,,0,)</f>
        <v>11.096</v>
      </c>
      <c r="AS1244" s="25">
        <f>_xlfn.XLOOKUP($C1244,TNC_Loading!$A$2:$A$1332,TNC_Loading!B$2:B$1332,,0,)</f>
        <v>2.3380000000000001</v>
      </c>
      <c r="AT1244" s="25">
        <f>_xlfn.XLOOKUP($C1244,TNC_Loading!$A$2:$A$1332,TNC_Loading!C$2:C$1332,,0,)</f>
        <v>5.7000000000000002E-2</v>
      </c>
      <c r="AU1244" s="25">
        <f>_xlfn.XLOOKUP($C1244,TNC_Loading!$A$2:$A$1332,TNC_Loading!D$2:D$1332,,0,)</f>
        <v>1.206</v>
      </c>
      <c r="AV1244" s="25">
        <f>_xlfn.XLOOKUP($C1244,TNC_Loading!$A$2:$A$1332,TNC_Loading!E$2:E$1332,,0,)</f>
        <v>1.6559999999999999</v>
      </c>
      <c r="AW1244" s="25">
        <f>_xlfn.XLOOKUP($C1244,TNC_Loading!$A$2:$A$1332,TNC_Loading!F$2:F$1332,,0,)</f>
        <v>44.581000000000003</v>
      </c>
      <c r="AX1244">
        <f>_xlfn.XLOOKUP(C1244,BIBI!$D$2:$D$1332,BIBI!$F$2:$F$1332,,0,)</f>
        <v>0</v>
      </c>
      <c r="AY1244">
        <f>_xlfn.XLOOKUP(C1244,FacilityCounts!$A$3:$A$1333,FacilityCounts!$B$3:$B$1333,,0,)</f>
        <v>5</v>
      </c>
      <c r="AZ1244">
        <f>_xlfn.XLOOKUP(C1244,FacilityCounts!$D$3:$D$1333,FacilityCounts!$E$3:$E$1333,,0,)</f>
        <v>1</v>
      </c>
      <c r="BA1244">
        <f>_xlfn.XLOOKUP(C1244,FacilityCounts!$G$3:$G$1333,FacilityCounts!$H$3:$H$1333,,0,)</f>
        <v>0</v>
      </c>
      <c r="BB1244">
        <f>IFERROR(_xlfn.XLOOKUP(C1244,'DA to P Sensitive Lakes'!$P$2:$P$44,'DA to P Sensitive Lakes'!$Q$2:$Q$44,,0,),0)</f>
        <v>1</v>
      </c>
      <c r="BC1244" s="25">
        <f>_xlfn.XLOOKUP(C1244,'Historic Runoff (mm)'!$A$2:$A$1332,'Historic Runoff (mm)'!$B$2:$B$1332,,0,)</f>
        <v>151.172</v>
      </c>
      <c r="BD1244">
        <f>_xlfn.XLOOKUP(C1244,DrainageComplaint!$A$2:$A$1332,DrainageComplaint!$B$2:$B$1332,,0,)</f>
        <v>0</v>
      </c>
      <c r="BE1244">
        <f>_xlfn.XLOOKUP(C1244,PAD_Area!$G$2:$G$1332,PAD_Area!$H$2:$H$1332,,0,)</f>
        <v>0</v>
      </c>
    </row>
    <row r="1245" spans="1:57" x14ac:dyDescent="0.2">
      <c r="A1245" s="2">
        <v>1242</v>
      </c>
      <c r="B1245" s="2">
        <v>1243</v>
      </c>
      <c r="C1245" s="20">
        <v>1502190</v>
      </c>
      <c r="D1245" s="3" t="s">
        <v>1165</v>
      </c>
      <c r="E1245" s="3" t="s">
        <v>1017</v>
      </c>
      <c r="F1245" s="3">
        <v>168.154</v>
      </c>
      <c r="G1245" s="3">
        <v>17009.947866300001</v>
      </c>
      <c r="H1245" s="3">
        <v>7324768.9040200002</v>
      </c>
      <c r="I1245" s="2">
        <v>0</v>
      </c>
      <c r="J1245" s="2">
        <v>2</v>
      </c>
      <c r="K1245" s="2">
        <v>0</v>
      </c>
      <c r="L1245" s="2">
        <v>1</v>
      </c>
      <c r="M1245" s="3">
        <v>0</v>
      </c>
      <c r="N1245" s="2">
        <f>_xlfn.XLOOKUP(C1245,Shellfish_Presence!$E$3:$E$1333,Shellfish_Presence!$G$3:$G$1333,,0,)</f>
        <v>0</v>
      </c>
      <c r="O1245" s="3">
        <v>0</v>
      </c>
      <c r="P1245" s="3">
        <v>0</v>
      </c>
      <c r="Q1245" s="2">
        <v>1</v>
      </c>
      <c r="R1245" s="3">
        <v>1</v>
      </c>
      <c r="S1245" s="3">
        <v>0</v>
      </c>
      <c r="T1245" s="3">
        <v>0</v>
      </c>
      <c r="U1245" s="3">
        <v>0</v>
      </c>
      <c r="V1245" s="2">
        <v>0</v>
      </c>
      <c r="W1245" s="3" t="str">
        <f t="shared" si="38"/>
        <v/>
      </c>
      <c r="X1245" t="str">
        <f t="shared" si="39"/>
        <v/>
      </c>
      <c r="Y1245">
        <f>IFERROR(INDEX('Parcel Year'!$N$3:$N$1175,MATCH(KC_SPS_SubbasinAttributes!C1245,'Parcel Year'!$M$3:$M$1175,0)),0)</f>
        <v>0.46216300129890442</v>
      </c>
      <c r="Z1245">
        <f>INDEX(Imperviousness!$B$2:$B$1332,MATCH(KC_SPS_SubbasinAttributes!C1245,Imperviousness!$A$2:$A$1332,0))</f>
        <v>0</v>
      </c>
      <c r="AA1245">
        <f>INDEX('Flow Duration Index'!$B$2:$B$1332,MATCH(KC_SPS_SubbasinAttributes!C1245,'Flow Duration Index'!$A$2:$A$1332,0))</f>
        <v>2.7749999999999999</v>
      </c>
      <c r="AB1245">
        <f>INDEX(Opportunity_Index!$G$2:$G$1333,MATCH(KC_SPS_SubbasinAttributes!C1245,Opportunity_Index!$F$2:$F$1333,0))</f>
        <v>0</v>
      </c>
      <c r="AC1245">
        <f>INDEX(Traffic!$B$2:$B$1332,MATCH(KC_SPS_SubbasinAttributes!C1245,Traffic!$A$2:$A$1332,0))</f>
        <v>1116.893</v>
      </c>
      <c r="AD1245">
        <f>INDEX(EquityScore!$F$3:$F$1334,MATCH(KC_SPS_SubbasinAttributes!C1245,EquityScore!$E$3:$E$1334,0))</f>
        <v>1.3333333300000001</v>
      </c>
      <c r="AE1245" t="str">
        <f>IFERROR(INDEX(PavementCondition!$E$2:$E$669,MATCH(KC_SPS_SubbasinAttributes!C1245,PavementCondition!$D$2:$D$669,0)),"N/A")</f>
        <v>N/A</v>
      </c>
      <c r="AF1245">
        <f>INDEX(SpawnerMortality!$E$2:$E$1331,MATCH(KC_SPS_SubbasinAttributes!C1245,SpawnerMortality!$D$2:$D$1331,0))</f>
        <v>0.15571422499999998</v>
      </c>
      <c r="AG1245" s="25" t="str">
        <f>IFERROR(_xlfn.XLOOKUP($C1245,WQBE_Loading!$C$4:$C$3072,WQBE_Loading!G$4:G$3072,,0,),"")</f>
        <v/>
      </c>
      <c r="AH1245" s="25" t="str">
        <f>IFERROR(_xlfn.XLOOKUP($C1245,WQBE_Loading!$C$4:$C$3072,WQBE_Loading!H$4:H$3072,,0,),"")</f>
        <v/>
      </c>
      <c r="AI1245" s="25" t="str">
        <f>IFERROR(_xlfn.XLOOKUP($C1245,WQBE_Loading!$C$4:$C$3072,WQBE_Loading!I$4:I$3072,,0,),"")</f>
        <v/>
      </c>
      <c r="AJ1245" s="25" t="str">
        <f>IFERROR(_xlfn.XLOOKUP($C1245,WQBE_Loading!$C$4:$C$3072,WQBE_Loading!J$4:J$3072,,0,),"")</f>
        <v/>
      </c>
      <c r="AK1245" s="25" t="str">
        <f>IFERROR(_xlfn.XLOOKUP($C1245,WQBE_Loading!$C$4:$C$3072,WQBE_Loading!K$4:K$3072,,0,),"")</f>
        <v/>
      </c>
      <c r="AL1245" s="25" t="str">
        <f>IFERROR(_xlfn.XLOOKUP($C1245,WQBE_Loading!$C$4:$C$3072,WQBE_Loading!L$4:L$3072,,0,),"")</f>
        <v/>
      </c>
      <c r="AM1245" s="25" t="str">
        <f>IFERROR(_xlfn.XLOOKUP($C1245,WQBE_Loading!$C$4:$C$3072,WQBE_Loading!M$4:M$3072,,0,),"")</f>
        <v/>
      </c>
      <c r="AN1245" s="25" t="str">
        <f>IFERROR(_xlfn.XLOOKUP($C1245,WQBE_Loading!$C$4:$C$3072,WQBE_Loading!N$4:N$3072,,0,),"")</f>
        <v/>
      </c>
      <c r="AO1245" s="25" t="str">
        <f>IFERROR(_xlfn.XLOOKUP($C1245,WQBE_Loading!$C$4:$C$3072,WQBE_Loading!O$4:O$3072,,0,),"")</f>
        <v/>
      </c>
      <c r="AP1245" s="25" t="str">
        <f>IFERROR(_xlfn.XLOOKUP($C1245,WQBE_Loading!$C$4:$C$3072,WQBE_Loading!P$4:P$3072,,0,),"")</f>
        <v/>
      </c>
      <c r="AQ1245" s="13" t="str">
        <f>IFERROR(_xlfn.XLOOKUP($C1245,WQBE_Loading!$C$4:$C$3072,WQBE_Loading!Q$4:Q$3072,,0,),"")</f>
        <v/>
      </c>
      <c r="AR1245">
        <f>_xlfn.XLOOKUP(C1245,UrbanHeat!$A$2:$A$1333,UrbanHeat!$B$2:$B$1333,,0,)</f>
        <v>11.388999999999999</v>
      </c>
      <c r="AS1245" s="25">
        <f>_xlfn.XLOOKUP($C1245,TNC_Loading!$A$2:$A$1332,TNC_Loading!B$2:B$1332,,0,)</f>
        <v>1.208</v>
      </c>
      <c r="AT1245" s="25">
        <f>_xlfn.XLOOKUP($C1245,TNC_Loading!$A$2:$A$1332,TNC_Loading!C$2:C$1332,,0,)</f>
        <v>3.5000000000000003E-2</v>
      </c>
      <c r="AU1245" s="25">
        <f>_xlfn.XLOOKUP($C1245,TNC_Loading!$A$2:$A$1332,TNC_Loading!D$2:D$1332,,0,)</f>
        <v>0.79800000000000004</v>
      </c>
      <c r="AV1245" s="25">
        <f>_xlfn.XLOOKUP($C1245,TNC_Loading!$A$2:$A$1332,TNC_Loading!E$2:E$1332,,0,)</f>
        <v>0.96799999999999997</v>
      </c>
      <c r="AW1245" s="25">
        <f>_xlfn.XLOOKUP($C1245,TNC_Loading!$A$2:$A$1332,TNC_Loading!F$2:F$1332,,0,)</f>
        <v>24.25</v>
      </c>
      <c r="AX1245">
        <f>_xlfn.XLOOKUP(C1245,BIBI!$D$2:$D$1332,BIBI!$F$2:$F$1332,,0,)</f>
        <v>0</v>
      </c>
      <c r="AY1245">
        <f>_xlfn.XLOOKUP(C1245,FacilityCounts!$A$3:$A$1333,FacilityCounts!$B$3:$B$1333,,0,)</f>
        <v>1</v>
      </c>
      <c r="AZ1245">
        <f>_xlfn.XLOOKUP(C1245,FacilityCounts!$D$3:$D$1333,FacilityCounts!$E$3:$E$1333,,0,)</f>
        <v>1</v>
      </c>
      <c r="BA1245">
        <f>_xlfn.XLOOKUP(C1245,FacilityCounts!$G$3:$G$1333,FacilityCounts!$H$3:$H$1333,,0,)</f>
        <v>1</v>
      </c>
      <c r="BB1245">
        <f>IFERROR(_xlfn.XLOOKUP(C1245,'DA to P Sensitive Lakes'!$P$2:$P$44,'DA to P Sensitive Lakes'!$Q$2:$Q$44,,0,),0)</f>
        <v>0</v>
      </c>
      <c r="BC1245" s="25">
        <f>_xlfn.XLOOKUP(C1245,'Historic Runoff (mm)'!$A$2:$A$1332,'Historic Runoff (mm)'!$B$2:$B$1332,,0,)</f>
        <v>70.025999999999996</v>
      </c>
      <c r="BD1245">
        <f>_xlfn.XLOOKUP(C1245,DrainageComplaint!$A$2:$A$1332,DrainageComplaint!$B$2:$B$1332,,0,)</f>
        <v>0</v>
      </c>
      <c r="BE1245">
        <f>_xlfn.XLOOKUP(C1245,PAD_Area!$G$2:$G$1332,PAD_Area!$H$2:$H$1332,,0,)</f>
        <v>0</v>
      </c>
    </row>
    <row r="1246" spans="1:57" x14ac:dyDescent="0.2">
      <c r="A1246" s="2">
        <v>1243</v>
      </c>
      <c r="B1246" s="2">
        <v>1244</v>
      </c>
      <c r="C1246" s="20">
        <v>1502200</v>
      </c>
      <c r="D1246" s="3" t="s">
        <v>1016</v>
      </c>
      <c r="E1246" s="3" t="s">
        <v>1017</v>
      </c>
      <c r="F1246" s="3">
        <v>705.13699999999994</v>
      </c>
      <c r="G1246" s="3">
        <v>36131.298892600003</v>
      </c>
      <c r="H1246" s="3">
        <v>30715641.147</v>
      </c>
      <c r="I1246" s="2">
        <v>6</v>
      </c>
      <c r="J1246" s="2">
        <v>2</v>
      </c>
      <c r="K1246" s="2">
        <v>0</v>
      </c>
      <c r="L1246" s="2">
        <v>0</v>
      </c>
      <c r="M1246" s="3">
        <v>15227.900390625</v>
      </c>
      <c r="N1246" s="2">
        <f>_xlfn.XLOOKUP(C1246,Shellfish_Presence!$E$3:$E$1333,Shellfish_Presence!$G$3:$G$1333,,0,)</f>
        <v>0</v>
      </c>
      <c r="O1246" s="3">
        <v>0</v>
      </c>
      <c r="P1246" s="3">
        <v>0</v>
      </c>
      <c r="Q1246" s="2">
        <v>6</v>
      </c>
      <c r="R1246" s="3">
        <v>0.98166900873184204</v>
      </c>
      <c r="S1246" s="3">
        <v>0</v>
      </c>
      <c r="T1246" s="3">
        <v>1600.8299560546875</v>
      </c>
      <c r="U1246" s="3">
        <v>0</v>
      </c>
      <c r="V1246" s="2">
        <v>0</v>
      </c>
      <c r="W1246" s="3">
        <f t="shared" si="38"/>
        <v>0</v>
      </c>
      <c r="X1246">
        <f t="shared" si="39"/>
        <v>0</v>
      </c>
      <c r="Y1246">
        <f>IFERROR(INDEX('Parcel Year'!$N$3:$N$1175,MATCH(KC_SPS_SubbasinAttributes!C1246,'Parcel Year'!$M$3:$M$1175,0)),0)</f>
        <v>0.14261099696159363</v>
      </c>
      <c r="Z1246">
        <f>INDEX(Imperviousness!$B$2:$B$1332,MATCH(KC_SPS_SubbasinAttributes!C1246,Imperviousness!$A$2:$A$1332,0))</f>
        <v>1E-3</v>
      </c>
      <c r="AA1246">
        <f>INDEX('Flow Duration Index'!$B$2:$B$1332,MATCH(KC_SPS_SubbasinAttributes!C1246,'Flow Duration Index'!$A$2:$A$1332,0))</f>
        <v>1.954</v>
      </c>
      <c r="AB1246">
        <f>INDEX(Opportunity_Index!$G$2:$G$1333,MATCH(KC_SPS_SubbasinAttributes!C1246,Opportunity_Index!$F$2:$F$1333,0))</f>
        <v>0</v>
      </c>
      <c r="AC1246">
        <f>INDEX(Traffic!$B$2:$B$1332,MATCH(KC_SPS_SubbasinAttributes!C1246,Traffic!$A$2:$A$1332,0))</f>
        <v>397.13400000000001</v>
      </c>
      <c r="AD1246">
        <f>INDEX(EquityScore!$F$3:$F$1334,MATCH(KC_SPS_SubbasinAttributes!C1246,EquityScore!$E$3:$E$1334,0))</f>
        <v>0.66666666500000005</v>
      </c>
      <c r="AE1246">
        <f>IFERROR(INDEX(PavementCondition!$E$2:$E$669,MATCH(KC_SPS_SubbasinAttributes!C1246,PavementCondition!$D$2:$D$669,0)),"N/A")</f>
        <v>0</v>
      </c>
      <c r="AF1246">
        <f>INDEX(SpawnerMortality!$E$2:$E$1331,MATCH(KC_SPS_SubbasinAttributes!C1246,SpawnerMortality!$D$2:$D$1331,0))</f>
        <v>0.1328202725</v>
      </c>
      <c r="AG1246" s="25" t="str">
        <f>IFERROR(_xlfn.XLOOKUP($C1246,WQBE_Loading!$C$4:$C$3072,WQBE_Loading!G$4:G$3072,,0,),"")</f>
        <v/>
      </c>
      <c r="AH1246" s="25" t="str">
        <f>IFERROR(_xlfn.XLOOKUP($C1246,WQBE_Loading!$C$4:$C$3072,WQBE_Loading!H$4:H$3072,,0,),"")</f>
        <v/>
      </c>
      <c r="AI1246" s="25" t="str">
        <f>IFERROR(_xlfn.XLOOKUP($C1246,WQBE_Loading!$C$4:$C$3072,WQBE_Loading!I$4:I$3072,,0,),"")</f>
        <v/>
      </c>
      <c r="AJ1246" s="25" t="str">
        <f>IFERROR(_xlfn.XLOOKUP($C1246,WQBE_Loading!$C$4:$C$3072,WQBE_Loading!J$4:J$3072,,0,),"")</f>
        <v/>
      </c>
      <c r="AK1246" s="25" t="str">
        <f>IFERROR(_xlfn.XLOOKUP($C1246,WQBE_Loading!$C$4:$C$3072,WQBE_Loading!K$4:K$3072,,0,),"")</f>
        <v/>
      </c>
      <c r="AL1246" s="25" t="str">
        <f>IFERROR(_xlfn.XLOOKUP($C1246,WQBE_Loading!$C$4:$C$3072,WQBE_Loading!L$4:L$3072,,0,),"")</f>
        <v/>
      </c>
      <c r="AM1246" s="25" t="str">
        <f>IFERROR(_xlfn.XLOOKUP($C1246,WQBE_Loading!$C$4:$C$3072,WQBE_Loading!M$4:M$3072,,0,),"")</f>
        <v/>
      </c>
      <c r="AN1246" s="25" t="str">
        <f>IFERROR(_xlfn.XLOOKUP($C1246,WQBE_Loading!$C$4:$C$3072,WQBE_Loading!N$4:N$3072,,0,),"")</f>
        <v/>
      </c>
      <c r="AO1246" s="25" t="str">
        <f>IFERROR(_xlfn.XLOOKUP($C1246,WQBE_Loading!$C$4:$C$3072,WQBE_Loading!O$4:O$3072,,0,),"")</f>
        <v/>
      </c>
      <c r="AP1246" s="25" t="str">
        <f>IFERROR(_xlfn.XLOOKUP($C1246,WQBE_Loading!$C$4:$C$3072,WQBE_Loading!P$4:P$3072,,0,),"")</f>
        <v/>
      </c>
      <c r="AQ1246" s="13" t="str">
        <f>IFERROR(_xlfn.XLOOKUP($C1246,WQBE_Loading!$C$4:$C$3072,WQBE_Loading!Q$4:Q$3072,,0,),"")</f>
        <v/>
      </c>
      <c r="AR1246">
        <f>_xlfn.XLOOKUP(C1246,UrbanHeat!$A$2:$A$1333,UrbanHeat!$B$2:$B$1333,,0,)</f>
        <v>12.205</v>
      </c>
      <c r="AS1246" s="25">
        <f>_xlfn.XLOOKUP($C1246,TNC_Loading!$A$2:$A$1332,TNC_Loading!B$2:B$1332,,0,)</f>
        <v>2.6190000000000002</v>
      </c>
      <c r="AT1246" s="25">
        <f>_xlfn.XLOOKUP($C1246,TNC_Loading!$A$2:$A$1332,TNC_Loading!C$2:C$1332,,0,)</f>
        <v>7.6999999999999999E-2</v>
      </c>
      <c r="AU1246" s="25">
        <f>_xlfn.XLOOKUP($C1246,TNC_Loading!$A$2:$A$1332,TNC_Loading!D$2:D$1332,,0,)</f>
        <v>1.966</v>
      </c>
      <c r="AV1246" s="25">
        <f>_xlfn.XLOOKUP($C1246,TNC_Loading!$A$2:$A$1332,TNC_Loading!E$2:E$1332,,0,)</f>
        <v>1.8879999999999999</v>
      </c>
      <c r="AW1246" s="25">
        <f>_xlfn.XLOOKUP($C1246,TNC_Loading!$A$2:$A$1332,TNC_Loading!F$2:F$1332,,0,)</f>
        <v>49.609000000000002</v>
      </c>
      <c r="AX1246">
        <f>_xlfn.XLOOKUP(C1246,BIBI!$D$2:$D$1332,BIBI!$F$2:$F$1332,,0,)</f>
        <v>0</v>
      </c>
      <c r="AY1246">
        <f>_xlfn.XLOOKUP(C1246,FacilityCounts!$A$3:$A$1333,FacilityCounts!$B$3:$B$1333,,0,)</f>
        <v>0</v>
      </c>
      <c r="AZ1246">
        <f>_xlfn.XLOOKUP(C1246,FacilityCounts!$D$3:$D$1333,FacilityCounts!$E$3:$E$1333,,0,)</f>
        <v>0</v>
      </c>
      <c r="BA1246">
        <f>_xlfn.XLOOKUP(C1246,FacilityCounts!$G$3:$G$1333,FacilityCounts!$H$3:$H$1333,,0,)</f>
        <v>0</v>
      </c>
      <c r="BB1246">
        <f>IFERROR(_xlfn.XLOOKUP(C1246,'DA to P Sensitive Lakes'!$P$2:$P$44,'DA to P Sensitive Lakes'!$Q$2:$Q$44,,0,),0)</f>
        <v>0</v>
      </c>
      <c r="BC1246" s="25">
        <f>_xlfn.XLOOKUP(C1246,'Historic Runoff (mm)'!$A$2:$A$1332,'Historic Runoff (mm)'!$B$2:$B$1332,,0,)</f>
        <v>234.02</v>
      </c>
      <c r="BD1246">
        <f>_xlfn.XLOOKUP(C1246,DrainageComplaint!$A$2:$A$1332,DrainageComplaint!$B$2:$B$1332,,0,)</f>
        <v>0</v>
      </c>
      <c r="BE1246">
        <f>_xlfn.XLOOKUP(C1246,PAD_Area!$G$2:$G$1332,PAD_Area!$H$2:$H$1332,,0,)</f>
        <v>0</v>
      </c>
    </row>
    <row r="1247" spans="1:57" x14ac:dyDescent="0.2">
      <c r="A1247" s="2">
        <v>1244</v>
      </c>
      <c r="B1247" s="2">
        <v>1245</v>
      </c>
      <c r="C1247" s="20">
        <v>1502210</v>
      </c>
      <c r="D1247" s="3" t="s">
        <v>1175</v>
      </c>
      <c r="E1247" s="3" t="s">
        <v>1017</v>
      </c>
      <c r="F1247" s="3">
        <v>3155.864</v>
      </c>
      <c r="G1247" s="3">
        <v>66178.578035400002</v>
      </c>
      <c r="H1247" s="3">
        <v>137468890.48100001</v>
      </c>
      <c r="I1247" s="2">
        <v>1</v>
      </c>
      <c r="J1247" s="2">
        <v>2</v>
      </c>
      <c r="K1247" s="2">
        <v>0</v>
      </c>
      <c r="L1247" s="2">
        <v>19</v>
      </c>
      <c r="M1247" s="3">
        <v>7669.3701171875</v>
      </c>
      <c r="N1247" s="2">
        <f>_xlfn.XLOOKUP(C1247,Shellfish_Presence!$E$3:$E$1333,Shellfish_Presence!$G$3:$G$1333,,0,)</f>
        <v>0</v>
      </c>
      <c r="O1247" s="3">
        <v>0</v>
      </c>
      <c r="P1247" s="3">
        <v>0</v>
      </c>
      <c r="Q1247" s="2">
        <v>9</v>
      </c>
      <c r="R1247" s="3">
        <v>0.68280500173568726</v>
      </c>
      <c r="S1247" s="3">
        <v>0</v>
      </c>
      <c r="T1247" s="3">
        <v>46363.19921875</v>
      </c>
      <c r="U1247" s="3">
        <v>0</v>
      </c>
      <c r="V1247" s="2">
        <v>60</v>
      </c>
      <c r="W1247" s="3">
        <f t="shared" si="38"/>
        <v>1.2941298489111827E-3</v>
      </c>
      <c r="X1247">
        <f t="shared" si="39"/>
        <v>0</v>
      </c>
      <c r="Y1247">
        <f>IFERROR(INDEX('Parcel Year'!$N$3:$N$1175,MATCH(KC_SPS_SubbasinAttributes!C1247,'Parcel Year'!$M$3:$M$1175,0)),0)</f>
        <v>0.21355900168418884</v>
      </c>
      <c r="Z1247">
        <f>INDEX(Imperviousness!$B$2:$B$1332,MATCH(KC_SPS_SubbasinAttributes!C1247,Imperviousness!$A$2:$A$1332,0))</f>
        <v>6.0000000000000001E-3</v>
      </c>
      <c r="AA1247">
        <f>INDEX('Flow Duration Index'!$B$2:$B$1332,MATCH(KC_SPS_SubbasinAttributes!C1247,'Flow Duration Index'!$A$2:$A$1332,0))</f>
        <v>2.3620000000000001</v>
      </c>
      <c r="AB1247">
        <f>INDEX(Opportunity_Index!$G$2:$G$1333,MATCH(KC_SPS_SubbasinAttributes!C1247,Opportunity_Index!$F$2:$F$1333,0))</f>
        <v>0</v>
      </c>
      <c r="AC1247">
        <f>INDEX(Traffic!$B$2:$B$1332,MATCH(KC_SPS_SubbasinAttributes!C1247,Traffic!$A$2:$A$1332,0))</f>
        <v>154.922</v>
      </c>
      <c r="AD1247">
        <f>INDEX(EquityScore!$F$3:$F$1334,MATCH(KC_SPS_SubbasinAttributes!C1247,EquityScore!$E$3:$E$1334,0))</f>
        <v>0.66666666500000005</v>
      </c>
      <c r="AE1247">
        <f>IFERROR(INDEX(PavementCondition!$E$2:$E$669,MATCH(KC_SPS_SubbasinAttributes!C1247,PavementCondition!$D$2:$D$669,0)),"N/A")</f>
        <v>46</v>
      </c>
      <c r="AF1247">
        <f>INDEX(SpawnerMortality!$E$2:$E$1331,MATCH(KC_SPS_SubbasinAttributes!C1247,SpawnerMortality!$D$2:$D$1331,0))</f>
        <v>0.1328202725</v>
      </c>
      <c r="AG1247" s="25" t="str">
        <f>IFERROR(_xlfn.XLOOKUP($C1247,WQBE_Loading!$C$4:$C$3072,WQBE_Loading!G$4:G$3072,,0,),"")</f>
        <v/>
      </c>
      <c r="AH1247" s="25" t="str">
        <f>IFERROR(_xlfn.XLOOKUP($C1247,WQBE_Loading!$C$4:$C$3072,WQBE_Loading!H$4:H$3072,,0,),"")</f>
        <v/>
      </c>
      <c r="AI1247" s="25" t="str">
        <f>IFERROR(_xlfn.XLOOKUP($C1247,WQBE_Loading!$C$4:$C$3072,WQBE_Loading!I$4:I$3072,,0,),"")</f>
        <v/>
      </c>
      <c r="AJ1247" s="25" t="str">
        <f>IFERROR(_xlfn.XLOOKUP($C1247,WQBE_Loading!$C$4:$C$3072,WQBE_Loading!J$4:J$3072,,0,),"")</f>
        <v/>
      </c>
      <c r="AK1247" s="25" t="str">
        <f>IFERROR(_xlfn.XLOOKUP($C1247,WQBE_Loading!$C$4:$C$3072,WQBE_Loading!K$4:K$3072,,0,),"")</f>
        <v/>
      </c>
      <c r="AL1247" s="25" t="str">
        <f>IFERROR(_xlfn.XLOOKUP($C1247,WQBE_Loading!$C$4:$C$3072,WQBE_Loading!L$4:L$3072,,0,),"")</f>
        <v/>
      </c>
      <c r="AM1247" s="25" t="str">
        <f>IFERROR(_xlfn.XLOOKUP($C1247,WQBE_Loading!$C$4:$C$3072,WQBE_Loading!M$4:M$3072,,0,),"")</f>
        <v/>
      </c>
      <c r="AN1247" s="25" t="str">
        <f>IFERROR(_xlfn.XLOOKUP($C1247,WQBE_Loading!$C$4:$C$3072,WQBE_Loading!N$4:N$3072,,0,),"")</f>
        <v/>
      </c>
      <c r="AO1247" s="25" t="str">
        <f>IFERROR(_xlfn.XLOOKUP($C1247,WQBE_Loading!$C$4:$C$3072,WQBE_Loading!O$4:O$3072,,0,),"")</f>
        <v/>
      </c>
      <c r="AP1247" s="25" t="str">
        <f>IFERROR(_xlfn.XLOOKUP($C1247,WQBE_Loading!$C$4:$C$3072,WQBE_Loading!P$4:P$3072,,0,),"")</f>
        <v/>
      </c>
      <c r="AQ1247" s="13" t="str">
        <f>IFERROR(_xlfn.XLOOKUP($C1247,WQBE_Loading!$C$4:$C$3072,WQBE_Loading!Q$4:Q$3072,,0,),"")</f>
        <v/>
      </c>
      <c r="AR1247">
        <f>_xlfn.XLOOKUP(C1247,UrbanHeat!$A$2:$A$1333,UrbanHeat!$B$2:$B$1333,,0,)</f>
        <v>10.768000000000001</v>
      </c>
      <c r="AS1247" s="25">
        <f>_xlfn.XLOOKUP($C1247,TNC_Loading!$A$2:$A$1332,TNC_Loading!B$2:B$1332,,0,)</f>
        <v>2.82</v>
      </c>
      <c r="AT1247" s="25">
        <f>_xlfn.XLOOKUP($C1247,TNC_Loading!$A$2:$A$1332,TNC_Loading!C$2:C$1332,,0,)</f>
        <v>6.4000000000000001E-2</v>
      </c>
      <c r="AU1247" s="25">
        <f>_xlfn.XLOOKUP($C1247,TNC_Loading!$A$2:$A$1332,TNC_Loading!D$2:D$1332,,0,)</f>
        <v>2.085</v>
      </c>
      <c r="AV1247" s="25">
        <f>_xlfn.XLOOKUP($C1247,TNC_Loading!$A$2:$A$1332,TNC_Loading!E$2:E$1332,,0,)</f>
        <v>1.859</v>
      </c>
      <c r="AW1247" s="25">
        <f>_xlfn.XLOOKUP($C1247,TNC_Loading!$A$2:$A$1332,TNC_Loading!F$2:F$1332,,0,)</f>
        <v>49.305999999999997</v>
      </c>
      <c r="AX1247">
        <f>_xlfn.XLOOKUP(C1247,BIBI!$D$2:$D$1332,BIBI!$F$2:$F$1332,,0,)</f>
        <v>0</v>
      </c>
      <c r="AY1247">
        <f>_xlfn.XLOOKUP(C1247,FacilityCounts!$A$3:$A$1333,FacilityCounts!$B$3:$B$1333,,0,)</f>
        <v>3</v>
      </c>
      <c r="AZ1247">
        <f>_xlfn.XLOOKUP(C1247,FacilityCounts!$D$3:$D$1333,FacilityCounts!$E$3:$E$1333,,0,)</f>
        <v>2</v>
      </c>
      <c r="BA1247">
        <f>_xlfn.XLOOKUP(C1247,FacilityCounts!$G$3:$G$1333,FacilityCounts!$H$3:$H$1333,,0,)</f>
        <v>0</v>
      </c>
      <c r="BB1247">
        <f>IFERROR(_xlfn.XLOOKUP(C1247,'DA to P Sensitive Lakes'!$P$2:$P$44,'DA to P Sensitive Lakes'!$Q$2:$Q$44,,0,),0)</f>
        <v>0</v>
      </c>
      <c r="BC1247" s="25">
        <f>_xlfn.XLOOKUP(C1247,'Historic Runoff (mm)'!$A$2:$A$1332,'Historic Runoff (mm)'!$B$2:$B$1332,,0,)</f>
        <v>256.209</v>
      </c>
      <c r="BD1247">
        <f>_xlfn.XLOOKUP(C1247,DrainageComplaint!$A$2:$A$1332,DrainageComplaint!$B$2:$B$1332,,0,)</f>
        <v>1</v>
      </c>
      <c r="BE1247">
        <f>_xlfn.XLOOKUP(C1247,PAD_Area!$G$2:$G$1332,PAD_Area!$H$2:$H$1332,,0,)</f>
        <v>0</v>
      </c>
    </row>
    <row r="1248" spans="1:57" x14ac:dyDescent="0.2">
      <c r="A1248" s="2">
        <v>1245</v>
      </c>
      <c r="B1248" s="2">
        <v>1246</v>
      </c>
      <c r="C1248" s="20">
        <v>1502220</v>
      </c>
      <c r="D1248" s="3" t="s">
        <v>1175</v>
      </c>
      <c r="E1248" s="3" t="s">
        <v>1017</v>
      </c>
      <c r="F1248" s="3">
        <v>1668.2719999999999</v>
      </c>
      <c r="G1248" s="3">
        <v>42649.846883400001</v>
      </c>
      <c r="H1248" s="3">
        <v>72669644.467099994</v>
      </c>
      <c r="I1248" s="2">
        <v>5</v>
      </c>
      <c r="J1248" s="2">
        <v>2</v>
      </c>
      <c r="K1248" s="2">
        <v>0</v>
      </c>
      <c r="L1248" s="2">
        <v>14</v>
      </c>
      <c r="M1248" s="3">
        <v>36963.8984375</v>
      </c>
      <c r="N1248" s="2">
        <f>_xlfn.XLOOKUP(C1248,Shellfish_Presence!$E$3:$E$1333,Shellfish_Presence!$G$3:$G$1333,,0,)</f>
        <v>0</v>
      </c>
      <c r="O1248" s="3">
        <v>0</v>
      </c>
      <c r="P1248" s="3">
        <v>0</v>
      </c>
      <c r="Q1248" s="2">
        <v>22</v>
      </c>
      <c r="R1248" s="3">
        <v>0.99999898672103882</v>
      </c>
      <c r="S1248" s="3">
        <v>0</v>
      </c>
      <c r="T1248" s="3">
        <v>13633.7001953125</v>
      </c>
      <c r="U1248" s="3">
        <v>0</v>
      </c>
      <c r="V1248" s="2">
        <v>26</v>
      </c>
      <c r="W1248" s="3">
        <f t="shared" si="38"/>
        <v>1.9070391476658146E-3</v>
      </c>
      <c r="X1248">
        <f t="shared" si="39"/>
        <v>0</v>
      </c>
      <c r="Y1248">
        <f>IFERROR(INDEX('Parcel Year'!$N$3:$N$1175,MATCH(KC_SPS_SubbasinAttributes!C1248,'Parcel Year'!$M$3:$M$1175,0)),0)</f>
        <v>0.23558199405670166</v>
      </c>
      <c r="Z1248">
        <f>INDEX(Imperviousness!$B$2:$B$1332,MATCH(KC_SPS_SubbasinAttributes!C1248,Imperviousness!$A$2:$A$1332,0))</f>
        <v>5.8999999999999997E-2</v>
      </c>
      <c r="AA1248">
        <f>INDEX('Flow Duration Index'!$B$2:$B$1332,MATCH(KC_SPS_SubbasinAttributes!C1248,'Flow Duration Index'!$A$2:$A$1332,0))</f>
        <v>3.5470000000000002</v>
      </c>
      <c r="AB1248">
        <f>INDEX(Opportunity_Index!$G$2:$G$1333,MATCH(KC_SPS_SubbasinAttributes!C1248,Opportunity_Index!$F$2:$F$1333,0))</f>
        <v>0</v>
      </c>
      <c r="AC1248">
        <f>INDEX(Traffic!$B$2:$B$1332,MATCH(KC_SPS_SubbasinAttributes!C1248,Traffic!$A$2:$A$1332,0))</f>
        <v>459.46499999999997</v>
      </c>
      <c r="AD1248">
        <f>INDEX(EquityScore!$F$3:$F$1334,MATCH(KC_SPS_SubbasinAttributes!C1248,EquityScore!$E$3:$E$1334,0))</f>
        <v>1.3333333300000001</v>
      </c>
      <c r="AE1248">
        <f>IFERROR(INDEX(PavementCondition!$E$2:$E$669,MATCH(KC_SPS_SubbasinAttributes!C1248,PavementCondition!$D$2:$D$669,0)),"N/A")</f>
        <v>23</v>
      </c>
      <c r="AF1248">
        <f>INDEX(SpawnerMortality!$E$2:$E$1331,MATCH(KC_SPS_SubbasinAttributes!C1248,SpawnerMortality!$D$2:$D$1331,0))</f>
        <v>0.164480407</v>
      </c>
      <c r="AG1248" s="25" t="str">
        <f>IFERROR(_xlfn.XLOOKUP($C1248,WQBE_Loading!$C$4:$C$3072,WQBE_Loading!G$4:G$3072,,0,),"")</f>
        <v/>
      </c>
      <c r="AH1248" s="25" t="str">
        <f>IFERROR(_xlfn.XLOOKUP($C1248,WQBE_Loading!$C$4:$C$3072,WQBE_Loading!H$4:H$3072,,0,),"")</f>
        <v/>
      </c>
      <c r="AI1248" s="25" t="str">
        <f>IFERROR(_xlfn.XLOOKUP($C1248,WQBE_Loading!$C$4:$C$3072,WQBE_Loading!I$4:I$3072,,0,),"")</f>
        <v/>
      </c>
      <c r="AJ1248" s="25" t="str">
        <f>IFERROR(_xlfn.XLOOKUP($C1248,WQBE_Loading!$C$4:$C$3072,WQBE_Loading!J$4:J$3072,,0,),"")</f>
        <v/>
      </c>
      <c r="AK1248" s="25" t="str">
        <f>IFERROR(_xlfn.XLOOKUP($C1248,WQBE_Loading!$C$4:$C$3072,WQBE_Loading!K$4:K$3072,,0,),"")</f>
        <v/>
      </c>
      <c r="AL1248" s="25" t="str">
        <f>IFERROR(_xlfn.XLOOKUP($C1248,WQBE_Loading!$C$4:$C$3072,WQBE_Loading!L$4:L$3072,,0,),"")</f>
        <v/>
      </c>
      <c r="AM1248" s="25" t="str">
        <f>IFERROR(_xlfn.XLOOKUP($C1248,WQBE_Loading!$C$4:$C$3072,WQBE_Loading!M$4:M$3072,,0,),"")</f>
        <v/>
      </c>
      <c r="AN1248" s="25" t="str">
        <f>IFERROR(_xlfn.XLOOKUP($C1248,WQBE_Loading!$C$4:$C$3072,WQBE_Loading!N$4:N$3072,,0,),"")</f>
        <v/>
      </c>
      <c r="AO1248" s="25" t="str">
        <f>IFERROR(_xlfn.XLOOKUP($C1248,WQBE_Loading!$C$4:$C$3072,WQBE_Loading!O$4:O$3072,,0,),"")</f>
        <v/>
      </c>
      <c r="AP1248" s="25" t="str">
        <f>IFERROR(_xlfn.XLOOKUP($C1248,WQBE_Loading!$C$4:$C$3072,WQBE_Loading!P$4:P$3072,,0,),"")</f>
        <v/>
      </c>
      <c r="AQ1248" s="13" t="str">
        <f>IFERROR(_xlfn.XLOOKUP($C1248,WQBE_Loading!$C$4:$C$3072,WQBE_Loading!Q$4:Q$3072,,0,),"")</f>
        <v/>
      </c>
      <c r="AR1248">
        <f>_xlfn.XLOOKUP(C1248,UrbanHeat!$A$2:$A$1333,UrbanHeat!$B$2:$B$1333,,0,)</f>
        <v>14.116</v>
      </c>
      <c r="AS1248" s="25">
        <f>_xlfn.XLOOKUP($C1248,TNC_Loading!$A$2:$A$1332,TNC_Loading!B$2:B$1332,,0,)</f>
        <v>3.431</v>
      </c>
      <c r="AT1248" s="25">
        <f>_xlfn.XLOOKUP($C1248,TNC_Loading!$A$2:$A$1332,TNC_Loading!C$2:C$1332,,0,)</f>
        <v>0.19600000000000001</v>
      </c>
      <c r="AU1248" s="25">
        <f>_xlfn.XLOOKUP($C1248,TNC_Loading!$A$2:$A$1332,TNC_Loading!D$2:D$1332,,0,)</f>
        <v>7.0229999999999997</v>
      </c>
      <c r="AV1248" s="25">
        <f>_xlfn.XLOOKUP($C1248,TNC_Loading!$A$2:$A$1332,TNC_Loading!E$2:E$1332,,0,)</f>
        <v>3.42</v>
      </c>
      <c r="AW1248" s="25">
        <f>_xlfn.XLOOKUP($C1248,TNC_Loading!$A$2:$A$1332,TNC_Loading!F$2:F$1332,,0,)</f>
        <v>71.503</v>
      </c>
      <c r="AX1248">
        <f>_xlfn.XLOOKUP(C1248,BIBI!$D$2:$D$1332,BIBI!$F$2:$F$1332,,0,)</f>
        <v>0</v>
      </c>
      <c r="AY1248">
        <f>_xlfn.XLOOKUP(C1248,FacilityCounts!$A$3:$A$1333,FacilityCounts!$B$3:$B$1333,,0,)</f>
        <v>0</v>
      </c>
      <c r="AZ1248">
        <f>_xlfn.XLOOKUP(C1248,FacilityCounts!$D$3:$D$1333,FacilityCounts!$E$3:$E$1333,,0,)</f>
        <v>0</v>
      </c>
      <c r="BA1248">
        <f>_xlfn.XLOOKUP(C1248,FacilityCounts!$G$3:$G$1333,FacilityCounts!$H$3:$H$1333,,0,)</f>
        <v>0</v>
      </c>
      <c r="BB1248">
        <f>IFERROR(_xlfn.XLOOKUP(C1248,'DA to P Sensitive Lakes'!$P$2:$P$44,'DA to P Sensitive Lakes'!$Q$2:$Q$44,,0,),0)</f>
        <v>0</v>
      </c>
      <c r="BC1248" s="25">
        <f>_xlfn.XLOOKUP(C1248,'Historic Runoff (mm)'!$A$2:$A$1332,'Historic Runoff (mm)'!$B$2:$B$1332,,0,)</f>
        <v>247.12100000000001</v>
      </c>
      <c r="BD1248">
        <f>_xlfn.XLOOKUP(C1248,DrainageComplaint!$A$2:$A$1332,DrainageComplaint!$B$2:$B$1332,,0,)</f>
        <v>0</v>
      </c>
      <c r="BE1248">
        <f>_xlfn.XLOOKUP(C1248,PAD_Area!$G$2:$G$1332,PAD_Area!$H$2:$H$1332,,0,)</f>
        <v>0</v>
      </c>
    </row>
    <row r="1249" spans="1:57" x14ac:dyDescent="0.2">
      <c r="A1249" s="2">
        <v>1246</v>
      </c>
      <c r="B1249" s="2">
        <v>1247</v>
      </c>
      <c r="C1249" s="20">
        <v>1502230</v>
      </c>
      <c r="D1249" s="3" t="s">
        <v>1175</v>
      </c>
      <c r="E1249" s="3" t="s">
        <v>1017</v>
      </c>
      <c r="F1249" s="3">
        <v>1304.059</v>
      </c>
      <c r="G1249" s="3">
        <v>58311.407407500003</v>
      </c>
      <c r="H1249" s="3">
        <v>56804596.712200001</v>
      </c>
      <c r="I1249" s="2">
        <v>3</v>
      </c>
      <c r="J1249" s="2">
        <v>2</v>
      </c>
      <c r="K1249" s="2">
        <v>0</v>
      </c>
      <c r="L1249" s="2">
        <v>5</v>
      </c>
      <c r="M1249" s="3">
        <v>29912.5</v>
      </c>
      <c r="N1249" s="2">
        <f>_xlfn.XLOOKUP(C1249,Shellfish_Presence!$E$3:$E$1333,Shellfish_Presence!$G$3:$G$1333,,0,)</f>
        <v>0</v>
      </c>
      <c r="O1249" s="3">
        <v>0</v>
      </c>
      <c r="P1249" s="3">
        <v>0</v>
      </c>
      <c r="Q1249" s="2">
        <v>9</v>
      </c>
      <c r="R1249" s="3">
        <v>1</v>
      </c>
      <c r="S1249" s="3">
        <v>0</v>
      </c>
      <c r="T1249" s="3">
        <v>8013.77978515625</v>
      </c>
      <c r="U1249" s="3">
        <v>0</v>
      </c>
      <c r="V1249" s="2">
        <v>13</v>
      </c>
      <c r="W1249" s="3">
        <f t="shared" si="38"/>
        <v>1.622205794084786E-3</v>
      </c>
      <c r="X1249">
        <f t="shared" si="39"/>
        <v>0</v>
      </c>
      <c r="Y1249">
        <f>IFERROR(INDEX('Parcel Year'!$N$3:$N$1175,MATCH(KC_SPS_SubbasinAttributes!C1249,'Parcel Year'!$M$3:$M$1175,0)),0)</f>
        <v>0.19056400656700134</v>
      </c>
      <c r="Z1249">
        <f>INDEX(Imperviousness!$B$2:$B$1332,MATCH(KC_SPS_SubbasinAttributes!C1249,Imperviousness!$A$2:$A$1332,0))</f>
        <v>7.0000000000000001E-3</v>
      </c>
      <c r="AA1249">
        <f>INDEX('Flow Duration Index'!$B$2:$B$1332,MATCH(KC_SPS_SubbasinAttributes!C1249,'Flow Duration Index'!$A$2:$A$1332,0))</f>
        <v>2.8610000000000002</v>
      </c>
      <c r="AB1249">
        <f>INDEX(Opportunity_Index!$G$2:$G$1333,MATCH(KC_SPS_SubbasinAttributes!C1249,Opportunity_Index!$F$2:$F$1333,0))</f>
        <v>1.5599999999999999E-2</v>
      </c>
      <c r="AC1249">
        <f>INDEX(Traffic!$B$2:$B$1332,MATCH(KC_SPS_SubbasinAttributes!C1249,Traffic!$A$2:$A$1332,0))</f>
        <v>571.75300000000004</v>
      </c>
      <c r="AD1249">
        <f>INDEX(EquityScore!$F$3:$F$1334,MATCH(KC_SPS_SubbasinAttributes!C1249,EquityScore!$E$3:$E$1334,0))</f>
        <v>1.5</v>
      </c>
      <c r="AE1249">
        <f>IFERROR(INDEX(PavementCondition!$E$2:$E$669,MATCH(KC_SPS_SubbasinAttributes!C1249,PavementCondition!$D$2:$D$669,0)),"N/A")</f>
        <v>27.5</v>
      </c>
      <c r="AF1249">
        <f>INDEX(SpawnerMortality!$E$2:$E$1331,MATCH(KC_SPS_SubbasinAttributes!C1249,SpawnerMortality!$D$2:$D$1331,0))</f>
        <v>0.13119046000000001</v>
      </c>
      <c r="AG1249" s="25" t="str">
        <f>IFERROR(_xlfn.XLOOKUP($C1249,WQBE_Loading!$C$4:$C$3072,WQBE_Loading!G$4:G$3072,,0,),"")</f>
        <v/>
      </c>
      <c r="AH1249" s="25" t="str">
        <f>IFERROR(_xlfn.XLOOKUP($C1249,WQBE_Loading!$C$4:$C$3072,WQBE_Loading!H$4:H$3072,,0,),"")</f>
        <v/>
      </c>
      <c r="AI1249" s="25" t="str">
        <f>IFERROR(_xlfn.XLOOKUP($C1249,WQBE_Loading!$C$4:$C$3072,WQBE_Loading!I$4:I$3072,,0,),"")</f>
        <v/>
      </c>
      <c r="AJ1249" s="25" t="str">
        <f>IFERROR(_xlfn.XLOOKUP($C1249,WQBE_Loading!$C$4:$C$3072,WQBE_Loading!J$4:J$3072,,0,),"")</f>
        <v/>
      </c>
      <c r="AK1249" s="25" t="str">
        <f>IFERROR(_xlfn.XLOOKUP($C1249,WQBE_Loading!$C$4:$C$3072,WQBE_Loading!K$4:K$3072,,0,),"")</f>
        <v/>
      </c>
      <c r="AL1249" s="25" t="str">
        <f>IFERROR(_xlfn.XLOOKUP($C1249,WQBE_Loading!$C$4:$C$3072,WQBE_Loading!L$4:L$3072,,0,),"")</f>
        <v/>
      </c>
      <c r="AM1249" s="25" t="str">
        <f>IFERROR(_xlfn.XLOOKUP($C1249,WQBE_Loading!$C$4:$C$3072,WQBE_Loading!M$4:M$3072,,0,),"")</f>
        <v/>
      </c>
      <c r="AN1249" s="25" t="str">
        <f>IFERROR(_xlfn.XLOOKUP($C1249,WQBE_Loading!$C$4:$C$3072,WQBE_Loading!N$4:N$3072,,0,),"")</f>
        <v/>
      </c>
      <c r="AO1249" s="25" t="str">
        <f>IFERROR(_xlfn.XLOOKUP($C1249,WQBE_Loading!$C$4:$C$3072,WQBE_Loading!O$4:O$3072,,0,),"")</f>
        <v/>
      </c>
      <c r="AP1249" s="25" t="str">
        <f>IFERROR(_xlfn.XLOOKUP($C1249,WQBE_Loading!$C$4:$C$3072,WQBE_Loading!P$4:P$3072,,0,),"")</f>
        <v/>
      </c>
      <c r="AQ1249" s="13" t="str">
        <f>IFERROR(_xlfn.XLOOKUP($C1249,WQBE_Loading!$C$4:$C$3072,WQBE_Loading!Q$4:Q$3072,,0,),"")</f>
        <v/>
      </c>
      <c r="AR1249">
        <f>_xlfn.XLOOKUP(C1249,UrbanHeat!$A$2:$A$1333,UrbanHeat!$B$2:$B$1333,,0,)</f>
        <v>10.973000000000001</v>
      </c>
      <c r="AS1249" s="25">
        <f>_xlfn.XLOOKUP($C1249,TNC_Loading!$A$2:$A$1332,TNC_Loading!B$2:B$1332,,0,)</f>
        <v>1.9139999999999999</v>
      </c>
      <c r="AT1249" s="25">
        <f>_xlfn.XLOOKUP($C1249,TNC_Loading!$A$2:$A$1332,TNC_Loading!C$2:C$1332,,0,)</f>
        <v>6.3E-2</v>
      </c>
      <c r="AU1249" s="25">
        <f>_xlfn.XLOOKUP($C1249,TNC_Loading!$A$2:$A$1332,TNC_Loading!D$2:D$1332,,0,)</f>
        <v>1.5649999999999999</v>
      </c>
      <c r="AV1249" s="25">
        <f>_xlfn.XLOOKUP($C1249,TNC_Loading!$A$2:$A$1332,TNC_Loading!E$2:E$1332,,0,)</f>
        <v>1.5409999999999999</v>
      </c>
      <c r="AW1249" s="25">
        <f>_xlfn.XLOOKUP($C1249,TNC_Loading!$A$2:$A$1332,TNC_Loading!F$2:F$1332,,0,)</f>
        <v>35.429000000000002</v>
      </c>
      <c r="AX1249">
        <f>_xlfn.XLOOKUP(C1249,BIBI!$D$2:$D$1332,BIBI!$F$2:$F$1332,,0,)</f>
        <v>72.150000000000006</v>
      </c>
      <c r="AY1249">
        <f>_xlfn.XLOOKUP(C1249,FacilityCounts!$A$3:$A$1333,FacilityCounts!$B$3:$B$1333,,0,)</f>
        <v>2</v>
      </c>
      <c r="AZ1249">
        <f>_xlfn.XLOOKUP(C1249,FacilityCounts!$D$3:$D$1333,FacilityCounts!$E$3:$E$1333,,0,)</f>
        <v>0</v>
      </c>
      <c r="BA1249">
        <f>_xlfn.XLOOKUP(C1249,FacilityCounts!$G$3:$G$1333,FacilityCounts!$H$3:$H$1333,,0,)</f>
        <v>0</v>
      </c>
      <c r="BB1249">
        <f>IFERROR(_xlfn.XLOOKUP(C1249,'DA to P Sensitive Lakes'!$P$2:$P$44,'DA to P Sensitive Lakes'!$Q$2:$Q$44,,0,),0)</f>
        <v>0</v>
      </c>
      <c r="BC1249" s="25">
        <f>_xlfn.XLOOKUP(C1249,'Historic Runoff (mm)'!$A$2:$A$1332,'Historic Runoff (mm)'!$B$2:$B$1332,,0,)</f>
        <v>146.93600000000001</v>
      </c>
      <c r="BD1249">
        <f>_xlfn.XLOOKUP(C1249,DrainageComplaint!$A$2:$A$1332,DrainageComplaint!$B$2:$B$1332,,0,)</f>
        <v>5</v>
      </c>
      <c r="BE1249">
        <f>_xlfn.XLOOKUP(C1249,PAD_Area!$G$2:$G$1332,PAD_Area!$H$2:$H$1332,,0,)</f>
        <v>0</v>
      </c>
    </row>
    <row r="1250" spans="1:57" x14ac:dyDescent="0.2">
      <c r="A1250" s="2">
        <v>1247</v>
      </c>
      <c r="B1250" s="2">
        <v>1248</v>
      </c>
      <c r="C1250" s="20">
        <v>1502240</v>
      </c>
      <c r="D1250" s="3" t="s">
        <v>1178</v>
      </c>
      <c r="E1250" s="3" t="s">
        <v>1017</v>
      </c>
      <c r="F1250" s="3">
        <v>657.49400000000003</v>
      </c>
      <c r="G1250" s="3">
        <v>28277.2195975</v>
      </c>
      <c r="H1250" s="3">
        <v>28640312.7392</v>
      </c>
      <c r="I1250" s="2">
        <v>0</v>
      </c>
      <c r="J1250" s="2">
        <v>2</v>
      </c>
      <c r="K1250" s="2">
        <v>0</v>
      </c>
      <c r="L1250" s="2">
        <v>7</v>
      </c>
      <c r="M1250" s="3">
        <v>5661.56005859375</v>
      </c>
      <c r="N1250" s="2">
        <f>_xlfn.XLOOKUP(C1250,Shellfish_Presence!$E$3:$E$1333,Shellfish_Presence!$G$3:$G$1333,,0,)</f>
        <v>0</v>
      </c>
      <c r="O1250" s="3">
        <v>0</v>
      </c>
      <c r="P1250" s="3">
        <v>0</v>
      </c>
      <c r="Q1250" s="2">
        <v>5</v>
      </c>
      <c r="R1250" s="3">
        <v>1</v>
      </c>
      <c r="S1250" s="3">
        <v>0</v>
      </c>
      <c r="T1250" s="3">
        <v>9638.7099609375</v>
      </c>
      <c r="U1250" s="3">
        <v>0</v>
      </c>
      <c r="V1250" s="2">
        <v>4</v>
      </c>
      <c r="W1250" s="3">
        <f t="shared" si="38"/>
        <v>4.1499329435273761E-4</v>
      </c>
      <c r="X1250">
        <f t="shared" si="39"/>
        <v>0</v>
      </c>
      <c r="Y1250">
        <f>IFERROR(INDEX('Parcel Year'!$N$3:$N$1175,MATCH(KC_SPS_SubbasinAttributes!C1250,'Parcel Year'!$M$3:$M$1175,0)),0)</f>
        <v>0.1000560000538826</v>
      </c>
      <c r="Z1250">
        <f>INDEX(Imperviousness!$B$2:$B$1332,MATCH(KC_SPS_SubbasinAttributes!C1250,Imperviousness!$A$2:$A$1332,0))</f>
        <v>4.0000000000000001E-3</v>
      </c>
      <c r="AA1250">
        <f>INDEX('Flow Duration Index'!$B$2:$B$1332,MATCH(KC_SPS_SubbasinAttributes!C1250,'Flow Duration Index'!$A$2:$A$1332,0))</f>
        <v>2.0760000000000001</v>
      </c>
      <c r="AB1250">
        <f>INDEX(Opportunity_Index!$G$2:$G$1333,MATCH(KC_SPS_SubbasinAttributes!C1250,Opportunity_Index!$F$2:$F$1333,0))</f>
        <v>0</v>
      </c>
      <c r="AC1250">
        <f>INDEX(Traffic!$B$2:$B$1332,MATCH(KC_SPS_SubbasinAttributes!C1250,Traffic!$A$2:$A$1332,0))</f>
        <v>210.15600000000001</v>
      </c>
      <c r="AD1250">
        <f>INDEX(EquityScore!$F$3:$F$1334,MATCH(KC_SPS_SubbasinAttributes!C1250,EquityScore!$E$3:$E$1334,0))</f>
        <v>1.3333333300000001</v>
      </c>
      <c r="AE1250">
        <f>IFERROR(INDEX(PavementCondition!$E$2:$E$669,MATCH(KC_SPS_SubbasinAttributes!C1250,PavementCondition!$D$2:$D$669,0)),"N/A")</f>
        <v>26</v>
      </c>
      <c r="AF1250">
        <f>INDEX(SpawnerMortality!$E$2:$E$1331,MATCH(KC_SPS_SubbasinAttributes!C1250,SpawnerMortality!$D$2:$D$1331,0))</f>
        <v>9.4319102000000002E-2</v>
      </c>
      <c r="AG1250" s="25" t="str">
        <f>IFERROR(_xlfn.XLOOKUP($C1250,WQBE_Loading!$C$4:$C$3072,WQBE_Loading!G$4:G$3072,,0,),"")</f>
        <v/>
      </c>
      <c r="AH1250" s="25" t="str">
        <f>IFERROR(_xlfn.XLOOKUP($C1250,WQBE_Loading!$C$4:$C$3072,WQBE_Loading!H$4:H$3072,,0,),"")</f>
        <v/>
      </c>
      <c r="AI1250" s="25" t="str">
        <f>IFERROR(_xlfn.XLOOKUP($C1250,WQBE_Loading!$C$4:$C$3072,WQBE_Loading!I$4:I$3072,,0,),"")</f>
        <v/>
      </c>
      <c r="AJ1250" s="25" t="str">
        <f>IFERROR(_xlfn.XLOOKUP($C1250,WQBE_Loading!$C$4:$C$3072,WQBE_Loading!J$4:J$3072,,0,),"")</f>
        <v/>
      </c>
      <c r="AK1250" s="25" t="str">
        <f>IFERROR(_xlfn.XLOOKUP($C1250,WQBE_Loading!$C$4:$C$3072,WQBE_Loading!K$4:K$3072,,0,),"")</f>
        <v/>
      </c>
      <c r="AL1250" s="25" t="str">
        <f>IFERROR(_xlfn.XLOOKUP($C1250,WQBE_Loading!$C$4:$C$3072,WQBE_Loading!L$4:L$3072,,0,),"")</f>
        <v/>
      </c>
      <c r="AM1250" s="25" t="str">
        <f>IFERROR(_xlfn.XLOOKUP($C1250,WQBE_Loading!$C$4:$C$3072,WQBE_Loading!M$4:M$3072,,0,),"")</f>
        <v/>
      </c>
      <c r="AN1250" s="25" t="str">
        <f>IFERROR(_xlfn.XLOOKUP($C1250,WQBE_Loading!$C$4:$C$3072,WQBE_Loading!N$4:N$3072,,0,),"")</f>
        <v/>
      </c>
      <c r="AO1250" s="25" t="str">
        <f>IFERROR(_xlfn.XLOOKUP($C1250,WQBE_Loading!$C$4:$C$3072,WQBE_Loading!O$4:O$3072,,0,),"")</f>
        <v/>
      </c>
      <c r="AP1250" s="25" t="str">
        <f>IFERROR(_xlfn.XLOOKUP($C1250,WQBE_Loading!$C$4:$C$3072,WQBE_Loading!P$4:P$3072,,0,),"")</f>
        <v/>
      </c>
      <c r="AQ1250" s="13" t="str">
        <f>IFERROR(_xlfn.XLOOKUP($C1250,WQBE_Loading!$C$4:$C$3072,WQBE_Loading!Q$4:Q$3072,,0,),"")</f>
        <v/>
      </c>
      <c r="AR1250">
        <f>_xlfn.XLOOKUP(C1250,UrbanHeat!$A$2:$A$1333,UrbanHeat!$B$2:$B$1333,,0,)</f>
        <v>10.743</v>
      </c>
      <c r="AS1250" s="25">
        <f>_xlfn.XLOOKUP($C1250,TNC_Loading!$A$2:$A$1332,TNC_Loading!B$2:B$1332,,0,)</f>
        <v>1.9379999999999999</v>
      </c>
      <c r="AT1250" s="25">
        <f>_xlfn.XLOOKUP($C1250,TNC_Loading!$A$2:$A$1332,TNC_Loading!C$2:C$1332,,0,)</f>
        <v>3.7999999999999999E-2</v>
      </c>
      <c r="AU1250" s="25">
        <f>_xlfn.XLOOKUP($C1250,TNC_Loading!$A$2:$A$1332,TNC_Loading!D$2:D$1332,,0,)</f>
        <v>1.2769999999999999</v>
      </c>
      <c r="AV1250" s="25">
        <f>_xlfn.XLOOKUP($C1250,TNC_Loading!$A$2:$A$1332,TNC_Loading!E$2:E$1332,,0,)</f>
        <v>1.194</v>
      </c>
      <c r="AW1250" s="25">
        <f>_xlfn.XLOOKUP($C1250,TNC_Loading!$A$2:$A$1332,TNC_Loading!F$2:F$1332,,0,)</f>
        <v>32.665999999999997</v>
      </c>
      <c r="AX1250">
        <f>_xlfn.XLOOKUP(C1250,BIBI!$D$2:$D$1332,BIBI!$F$2:$F$1332,,0,)</f>
        <v>90.174999999999997</v>
      </c>
      <c r="AY1250">
        <f>_xlfn.XLOOKUP(C1250,FacilityCounts!$A$3:$A$1333,FacilityCounts!$B$3:$B$1333,,0,)</f>
        <v>0</v>
      </c>
      <c r="AZ1250">
        <f>_xlfn.XLOOKUP(C1250,FacilityCounts!$D$3:$D$1333,FacilityCounts!$E$3:$E$1333,,0,)</f>
        <v>0</v>
      </c>
      <c r="BA1250">
        <f>_xlfn.XLOOKUP(C1250,FacilityCounts!$G$3:$G$1333,FacilityCounts!$H$3:$H$1333,,0,)</f>
        <v>0</v>
      </c>
      <c r="BB1250">
        <f>IFERROR(_xlfn.XLOOKUP(C1250,'DA to P Sensitive Lakes'!$P$2:$P$44,'DA to P Sensitive Lakes'!$Q$2:$Q$44,,0,),0)</f>
        <v>0</v>
      </c>
      <c r="BC1250" s="25">
        <f>_xlfn.XLOOKUP(C1250,'Historic Runoff (mm)'!$A$2:$A$1332,'Historic Runoff (mm)'!$B$2:$B$1332,,0,)</f>
        <v>164.98699999999999</v>
      </c>
      <c r="BD1250">
        <f>_xlfn.XLOOKUP(C1250,DrainageComplaint!$A$2:$A$1332,DrainageComplaint!$B$2:$B$1332,,0,)</f>
        <v>1</v>
      </c>
      <c r="BE1250">
        <f>_xlfn.XLOOKUP(C1250,PAD_Area!$G$2:$G$1332,PAD_Area!$H$2:$H$1332,,0,)</f>
        <v>0</v>
      </c>
    </row>
    <row r="1251" spans="1:57" x14ac:dyDescent="0.2">
      <c r="A1251" s="2">
        <v>1248</v>
      </c>
      <c r="B1251" s="2">
        <v>1249</v>
      </c>
      <c r="C1251" s="20">
        <v>1502250</v>
      </c>
      <c r="D1251" s="3" t="s">
        <v>1179</v>
      </c>
      <c r="E1251" s="3" t="s">
        <v>1017</v>
      </c>
      <c r="F1251" s="3">
        <v>1774.672</v>
      </c>
      <c r="G1251" s="3">
        <v>54593.192500999998</v>
      </c>
      <c r="H1251" s="3">
        <v>77304407.590000004</v>
      </c>
      <c r="I1251" s="2">
        <v>0</v>
      </c>
      <c r="J1251" s="2">
        <v>2</v>
      </c>
      <c r="K1251" s="2">
        <v>1</v>
      </c>
      <c r="L1251" s="2">
        <v>5</v>
      </c>
      <c r="M1251" s="3">
        <v>0</v>
      </c>
      <c r="N1251" s="2">
        <f>_xlfn.XLOOKUP(C1251,Shellfish_Presence!$E$3:$E$1333,Shellfish_Presence!$G$3:$G$1333,,0,)</f>
        <v>0</v>
      </c>
      <c r="O1251" s="3">
        <v>0</v>
      </c>
      <c r="P1251" s="3">
        <v>0</v>
      </c>
      <c r="Q1251" s="2">
        <v>5</v>
      </c>
      <c r="R1251" s="3">
        <v>0.12959900498390198</v>
      </c>
      <c r="S1251" s="3">
        <v>0</v>
      </c>
      <c r="T1251" s="3">
        <v>6978.64013671875</v>
      </c>
      <c r="U1251" s="3">
        <v>0</v>
      </c>
      <c r="V1251" s="2">
        <v>0</v>
      </c>
      <c r="W1251" s="3">
        <f t="shared" si="38"/>
        <v>0</v>
      </c>
      <c r="X1251">
        <f t="shared" si="39"/>
        <v>0</v>
      </c>
      <c r="Y1251">
        <f>IFERROR(INDEX('Parcel Year'!$N$3:$N$1175,MATCH(KC_SPS_SubbasinAttributes!C1251,'Parcel Year'!$M$3:$M$1175,0)),0)</f>
        <v>2.7223499491810799E-2</v>
      </c>
      <c r="Z1251">
        <f>INDEX(Imperviousness!$B$2:$B$1332,MATCH(KC_SPS_SubbasinAttributes!C1251,Imperviousness!$A$2:$A$1332,0))</f>
        <v>1E-3</v>
      </c>
      <c r="AA1251">
        <f>INDEX('Flow Duration Index'!$B$2:$B$1332,MATCH(KC_SPS_SubbasinAttributes!C1251,'Flow Duration Index'!$A$2:$A$1332,0))</f>
        <v>1.7709999999999999</v>
      </c>
      <c r="AB1251">
        <f>INDEX(Opportunity_Index!$G$2:$G$1333,MATCH(KC_SPS_SubbasinAttributes!C1251,Opportunity_Index!$F$2:$F$1333,0))</f>
        <v>0</v>
      </c>
      <c r="AC1251">
        <f>INDEX(Traffic!$B$2:$B$1332,MATCH(KC_SPS_SubbasinAttributes!C1251,Traffic!$A$2:$A$1332,0))</f>
        <v>26.244</v>
      </c>
      <c r="AD1251">
        <f>INDEX(EquityScore!$F$3:$F$1334,MATCH(KC_SPS_SubbasinAttributes!C1251,EquityScore!$E$3:$E$1334,0))</f>
        <v>0.66666666500000005</v>
      </c>
      <c r="AE1251">
        <f>IFERROR(INDEX(PavementCondition!$E$2:$E$669,MATCH(KC_SPS_SubbasinAttributes!C1251,PavementCondition!$D$2:$D$669,0)),"N/A")</f>
        <v>12</v>
      </c>
      <c r="AF1251">
        <f>INDEX(SpawnerMortality!$E$2:$E$1331,MATCH(KC_SPS_SubbasinAttributes!C1251,SpawnerMortality!$D$2:$D$1331,0))</f>
        <v>7.5329042499999999E-2</v>
      </c>
      <c r="AG1251" s="25" t="str">
        <f>IFERROR(_xlfn.XLOOKUP($C1251,WQBE_Loading!$C$4:$C$3072,WQBE_Loading!G$4:G$3072,,0,),"")</f>
        <v/>
      </c>
      <c r="AH1251" s="25" t="str">
        <f>IFERROR(_xlfn.XLOOKUP($C1251,WQBE_Loading!$C$4:$C$3072,WQBE_Loading!H$4:H$3072,,0,),"")</f>
        <v/>
      </c>
      <c r="AI1251" s="25" t="str">
        <f>IFERROR(_xlfn.XLOOKUP($C1251,WQBE_Loading!$C$4:$C$3072,WQBE_Loading!I$4:I$3072,,0,),"")</f>
        <v/>
      </c>
      <c r="AJ1251" s="25" t="str">
        <f>IFERROR(_xlfn.XLOOKUP($C1251,WQBE_Loading!$C$4:$C$3072,WQBE_Loading!J$4:J$3072,,0,),"")</f>
        <v/>
      </c>
      <c r="AK1251" s="25" t="str">
        <f>IFERROR(_xlfn.XLOOKUP($C1251,WQBE_Loading!$C$4:$C$3072,WQBE_Loading!K$4:K$3072,,0,),"")</f>
        <v/>
      </c>
      <c r="AL1251" s="25" t="str">
        <f>IFERROR(_xlfn.XLOOKUP($C1251,WQBE_Loading!$C$4:$C$3072,WQBE_Loading!L$4:L$3072,,0,),"")</f>
        <v/>
      </c>
      <c r="AM1251" s="25" t="str">
        <f>IFERROR(_xlfn.XLOOKUP($C1251,WQBE_Loading!$C$4:$C$3072,WQBE_Loading!M$4:M$3072,,0,),"")</f>
        <v/>
      </c>
      <c r="AN1251" s="25" t="str">
        <f>IFERROR(_xlfn.XLOOKUP($C1251,WQBE_Loading!$C$4:$C$3072,WQBE_Loading!N$4:N$3072,,0,),"")</f>
        <v/>
      </c>
      <c r="AO1251" s="25" t="str">
        <f>IFERROR(_xlfn.XLOOKUP($C1251,WQBE_Loading!$C$4:$C$3072,WQBE_Loading!O$4:O$3072,,0,),"")</f>
        <v/>
      </c>
      <c r="AP1251" s="25" t="str">
        <f>IFERROR(_xlfn.XLOOKUP($C1251,WQBE_Loading!$C$4:$C$3072,WQBE_Loading!P$4:P$3072,,0,),"")</f>
        <v/>
      </c>
      <c r="AQ1251" s="13" t="str">
        <f>IFERROR(_xlfn.XLOOKUP($C1251,WQBE_Loading!$C$4:$C$3072,WQBE_Loading!Q$4:Q$3072,,0,),"")</f>
        <v/>
      </c>
      <c r="AR1251">
        <f>_xlfn.XLOOKUP(C1251,UrbanHeat!$A$2:$A$1333,UrbanHeat!$B$2:$B$1333,,0,)</f>
        <v>9.5310000000000006</v>
      </c>
      <c r="AS1251" s="25">
        <f>_xlfn.XLOOKUP($C1251,TNC_Loading!$A$2:$A$1332,TNC_Loading!B$2:B$1332,,0,)</f>
        <v>4.0940000000000003</v>
      </c>
      <c r="AT1251" s="25">
        <f>_xlfn.XLOOKUP($C1251,TNC_Loading!$A$2:$A$1332,TNC_Loading!C$2:C$1332,,0,)</f>
        <v>5.7000000000000002E-2</v>
      </c>
      <c r="AU1251" s="25">
        <f>_xlfn.XLOOKUP($C1251,TNC_Loading!$A$2:$A$1332,TNC_Loading!D$2:D$1332,,0,)</f>
        <v>1.2210000000000001</v>
      </c>
      <c r="AV1251" s="25">
        <f>_xlfn.XLOOKUP($C1251,TNC_Loading!$A$2:$A$1332,TNC_Loading!E$2:E$1332,,0,)</f>
        <v>2.0510000000000002</v>
      </c>
      <c r="AW1251" s="25">
        <f>_xlfn.XLOOKUP($C1251,TNC_Loading!$A$2:$A$1332,TNC_Loading!F$2:F$1332,,0,)</f>
        <v>70.353999999999999</v>
      </c>
      <c r="AX1251">
        <f>_xlfn.XLOOKUP(C1251,BIBI!$D$2:$D$1332,BIBI!$F$2:$F$1332,,0,)</f>
        <v>0</v>
      </c>
      <c r="AY1251">
        <f>_xlfn.XLOOKUP(C1251,FacilityCounts!$A$3:$A$1333,FacilityCounts!$B$3:$B$1333,,0,)</f>
        <v>0</v>
      </c>
      <c r="AZ1251">
        <f>_xlfn.XLOOKUP(C1251,FacilityCounts!$D$3:$D$1333,FacilityCounts!$E$3:$E$1333,,0,)</f>
        <v>0</v>
      </c>
      <c r="BA1251">
        <f>_xlfn.XLOOKUP(C1251,FacilityCounts!$G$3:$G$1333,FacilityCounts!$H$3:$H$1333,,0,)</f>
        <v>0</v>
      </c>
      <c r="BB1251">
        <f>IFERROR(_xlfn.XLOOKUP(C1251,'DA to P Sensitive Lakes'!$P$2:$P$44,'DA to P Sensitive Lakes'!$Q$2:$Q$44,,0,),0)</f>
        <v>0</v>
      </c>
      <c r="BC1251" s="25">
        <f>_xlfn.XLOOKUP(C1251,'Historic Runoff (mm)'!$A$2:$A$1332,'Historic Runoff (mm)'!$B$2:$B$1332,,0,)</f>
        <v>371.99400000000003</v>
      </c>
      <c r="BD1251">
        <f>_xlfn.XLOOKUP(C1251,DrainageComplaint!$A$2:$A$1332,DrainageComplaint!$B$2:$B$1332,,0,)</f>
        <v>0</v>
      </c>
      <c r="BE1251">
        <f>_xlfn.XLOOKUP(C1251,PAD_Area!$G$2:$G$1332,PAD_Area!$H$2:$H$1332,,0,)</f>
        <v>0</v>
      </c>
    </row>
    <row r="1252" spans="1:57" x14ac:dyDescent="0.2">
      <c r="A1252" s="2">
        <v>1249</v>
      </c>
      <c r="B1252" s="2">
        <v>1250</v>
      </c>
      <c r="C1252" s="20">
        <v>1502260</v>
      </c>
      <c r="D1252" s="3" t="s">
        <v>1178</v>
      </c>
      <c r="E1252" s="3" t="s">
        <v>1017</v>
      </c>
      <c r="F1252" s="3">
        <v>745.33100000000002</v>
      </c>
      <c r="G1252" s="3">
        <v>36442.022597100004</v>
      </c>
      <c r="H1252" s="3">
        <v>32466476.585000001</v>
      </c>
      <c r="I1252" s="2">
        <v>3</v>
      </c>
      <c r="J1252" s="2">
        <v>2</v>
      </c>
      <c r="K1252" s="2">
        <v>0</v>
      </c>
      <c r="L1252" s="2">
        <v>0</v>
      </c>
      <c r="M1252" s="3">
        <v>0</v>
      </c>
      <c r="N1252" s="2">
        <f>_xlfn.XLOOKUP(C1252,Shellfish_Presence!$E$3:$E$1333,Shellfish_Presence!$G$3:$G$1333,,0,)</f>
        <v>0</v>
      </c>
      <c r="O1252" s="3">
        <v>0</v>
      </c>
      <c r="P1252" s="3">
        <v>0</v>
      </c>
      <c r="Q1252" s="2">
        <v>1</v>
      </c>
      <c r="R1252" s="3">
        <v>1</v>
      </c>
      <c r="S1252" s="3">
        <v>0</v>
      </c>
      <c r="T1252" s="3">
        <v>3112.1201171875</v>
      </c>
      <c r="U1252" s="3">
        <v>0</v>
      </c>
      <c r="V1252" s="2">
        <v>0</v>
      </c>
      <c r="W1252" s="3">
        <f t="shared" si="38"/>
        <v>0</v>
      </c>
      <c r="X1252">
        <f t="shared" si="39"/>
        <v>0</v>
      </c>
      <c r="Y1252">
        <f>IFERROR(INDEX('Parcel Year'!$N$3:$N$1175,MATCH(KC_SPS_SubbasinAttributes!C1252,'Parcel Year'!$M$3:$M$1175,0)),0)</f>
        <v>0.14904700219631195</v>
      </c>
      <c r="Z1252">
        <f>INDEX(Imperviousness!$B$2:$B$1332,MATCH(KC_SPS_SubbasinAttributes!C1252,Imperviousness!$A$2:$A$1332,0))</f>
        <v>1.2E-2</v>
      </c>
      <c r="AA1252">
        <f>INDEX('Flow Duration Index'!$B$2:$B$1332,MATCH(KC_SPS_SubbasinAttributes!C1252,'Flow Duration Index'!$A$2:$A$1332,0))</f>
        <v>2.371</v>
      </c>
      <c r="AB1252">
        <f>INDEX(Opportunity_Index!$G$2:$G$1333,MATCH(KC_SPS_SubbasinAttributes!C1252,Opportunity_Index!$F$2:$F$1333,0))</f>
        <v>0</v>
      </c>
      <c r="AC1252">
        <f>INDEX(Traffic!$B$2:$B$1332,MATCH(KC_SPS_SubbasinAttributes!C1252,Traffic!$A$2:$A$1332,0))</f>
        <v>33.072000000000003</v>
      </c>
      <c r="AD1252">
        <f>INDEX(EquityScore!$F$3:$F$1334,MATCH(KC_SPS_SubbasinAttributes!C1252,EquityScore!$E$3:$E$1334,0))</f>
        <v>1.3333333300000001</v>
      </c>
      <c r="AE1252">
        <f>IFERROR(INDEX(PavementCondition!$E$2:$E$669,MATCH(KC_SPS_SubbasinAttributes!C1252,PavementCondition!$D$2:$D$669,0)),"N/A")</f>
        <v>0</v>
      </c>
      <c r="AF1252">
        <f>INDEX(SpawnerMortality!$E$2:$E$1331,MATCH(KC_SPS_SubbasinAttributes!C1252,SpawnerMortality!$D$2:$D$1331,0))</f>
        <v>0.143993131</v>
      </c>
      <c r="AG1252" s="25" t="str">
        <f>IFERROR(_xlfn.XLOOKUP($C1252,WQBE_Loading!$C$4:$C$3072,WQBE_Loading!G$4:G$3072,,0,),"")</f>
        <v/>
      </c>
      <c r="AH1252" s="25" t="str">
        <f>IFERROR(_xlfn.XLOOKUP($C1252,WQBE_Loading!$C$4:$C$3072,WQBE_Loading!H$4:H$3072,,0,),"")</f>
        <v/>
      </c>
      <c r="AI1252" s="25" t="str">
        <f>IFERROR(_xlfn.XLOOKUP($C1252,WQBE_Loading!$C$4:$C$3072,WQBE_Loading!I$4:I$3072,,0,),"")</f>
        <v/>
      </c>
      <c r="AJ1252" s="25" t="str">
        <f>IFERROR(_xlfn.XLOOKUP($C1252,WQBE_Loading!$C$4:$C$3072,WQBE_Loading!J$4:J$3072,,0,),"")</f>
        <v/>
      </c>
      <c r="AK1252" s="25" t="str">
        <f>IFERROR(_xlfn.XLOOKUP($C1252,WQBE_Loading!$C$4:$C$3072,WQBE_Loading!K$4:K$3072,,0,),"")</f>
        <v/>
      </c>
      <c r="AL1252" s="25" t="str">
        <f>IFERROR(_xlfn.XLOOKUP($C1252,WQBE_Loading!$C$4:$C$3072,WQBE_Loading!L$4:L$3072,,0,),"")</f>
        <v/>
      </c>
      <c r="AM1252" s="25" t="str">
        <f>IFERROR(_xlfn.XLOOKUP($C1252,WQBE_Loading!$C$4:$C$3072,WQBE_Loading!M$4:M$3072,,0,),"")</f>
        <v/>
      </c>
      <c r="AN1252" s="25" t="str">
        <f>IFERROR(_xlfn.XLOOKUP($C1252,WQBE_Loading!$C$4:$C$3072,WQBE_Loading!N$4:N$3072,,0,),"")</f>
        <v/>
      </c>
      <c r="AO1252" s="25" t="str">
        <f>IFERROR(_xlfn.XLOOKUP($C1252,WQBE_Loading!$C$4:$C$3072,WQBE_Loading!O$4:O$3072,,0,),"")</f>
        <v/>
      </c>
      <c r="AP1252" s="25" t="str">
        <f>IFERROR(_xlfn.XLOOKUP($C1252,WQBE_Loading!$C$4:$C$3072,WQBE_Loading!P$4:P$3072,,0,),"")</f>
        <v/>
      </c>
      <c r="AQ1252" s="13" t="str">
        <f>IFERROR(_xlfn.XLOOKUP($C1252,WQBE_Loading!$C$4:$C$3072,WQBE_Loading!Q$4:Q$3072,,0,),"")</f>
        <v/>
      </c>
      <c r="AR1252">
        <f>_xlfn.XLOOKUP(C1252,UrbanHeat!$A$2:$A$1333,UrbanHeat!$B$2:$B$1333,,0,)</f>
        <v>12.067</v>
      </c>
      <c r="AS1252" s="25">
        <f>_xlfn.XLOOKUP($C1252,TNC_Loading!$A$2:$A$1332,TNC_Loading!B$2:B$1332,,0,)</f>
        <v>1.1950000000000001</v>
      </c>
      <c r="AT1252" s="25">
        <f>_xlfn.XLOOKUP($C1252,TNC_Loading!$A$2:$A$1332,TNC_Loading!C$2:C$1332,,0,)</f>
        <v>3.9E-2</v>
      </c>
      <c r="AU1252" s="25">
        <f>_xlfn.XLOOKUP($C1252,TNC_Loading!$A$2:$A$1332,TNC_Loading!D$2:D$1332,,0,)</f>
        <v>1.048</v>
      </c>
      <c r="AV1252" s="25">
        <f>_xlfn.XLOOKUP($C1252,TNC_Loading!$A$2:$A$1332,TNC_Loading!E$2:E$1332,,0,)</f>
        <v>0.98399999999999999</v>
      </c>
      <c r="AW1252" s="25">
        <f>_xlfn.XLOOKUP($C1252,TNC_Loading!$A$2:$A$1332,TNC_Loading!F$2:F$1332,,0,)</f>
        <v>22.074000000000002</v>
      </c>
      <c r="AX1252">
        <f>_xlfn.XLOOKUP(C1252,BIBI!$D$2:$D$1332,BIBI!$F$2:$F$1332,,0,)</f>
        <v>83.5</v>
      </c>
      <c r="AY1252">
        <f>_xlfn.XLOOKUP(C1252,FacilityCounts!$A$3:$A$1333,FacilityCounts!$B$3:$B$1333,,0,)</f>
        <v>3</v>
      </c>
      <c r="AZ1252">
        <f>_xlfn.XLOOKUP(C1252,FacilityCounts!$D$3:$D$1333,FacilityCounts!$E$3:$E$1333,,0,)</f>
        <v>1</v>
      </c>
      <c r="BA1252">
        <f>_xlfn.XLOOKUP(C1252,FacilityCounts!$G$3:$G$1333,FacilityCounts!$H$3:$H$1333,,0,)</f>
        <v>0</v>
      </c>
      <c r="BB1252">
        <f>IFERROR(_xlfn.XLOOKUP(C1252,'DA to P Sensitive Lakes'!$P$2:$P$44,'DA to P Sensitive Lakes'!$Q$2:$Q$44,,0,),0)</f>
        <v>0</v>
      </c>
      <c r="BC1252" s="25">
        <f>_xlfn.XLOOKUP(C1252,'Historic Runoff (mm)'!$A$2:$A$1332,'Historic Runoff (mm)'!$B$2:$B$1332,,0,)</f>
        <v>117.706</v>
      </c>
      <c r="BD1252">
        <f>_xlfn.XLOOKUP(C1252,DrainageComplaint!$A$2:$A$1332,DrainageComplaint!$B$2:$B$1332,,0,)</f>
        <v>1</v>
      </c>
      <c r="BE1252">
        <f>_xlfn.XLOOKUP(C1252,PAD_Area!$G$2:$G$1332,PAD_Area!$H$2:$H$1332,,0,)</f>
        <v>0</v>
      </c>
    </row>
    <row r="1253" spans="1:57" x14ac:dyDescent="0.2">
      <c r="A1253" s="2">
        <v>1250</v>
      </c>
      <c r="B1253" s="2">
        <v>1251</v>
      </c>
      <c r="C1253" s="20">
        <v>1502270</v>
      </c>
      <c r="D1253" s="3" t="s">
        <v>1178</v>
      </c>
      <c r="E1253" s="3" t="s">
        <v>1017</v>
      </c>
      <c r="F1253" s="3">
        <v>1267.0070000000001</v>
      </c>
      <c r="G1253" s="3">
        <v>61185.789795600002</v>
      </c>
      <c r="H1253" s="3">
        <v>55190604.619999997</v>
      </c>
      <c r="I1253" s="2">
        <v>2</v>
      </c>
      <c r="J1253" s="2">
        <v>2</v>
      </c>
      <c r="K1253" s="2">
        <v>0</v>
      </c>
      <c r="L1253" s="2">
        <v>0</v>
      </c>
      <c r="M1253" s="3">
        <v>11553.599609375</v>
      </c>
      <c r="N1253" s="2">
        <f>_xlfn.XLOOKUP(C1253,Shellfish_Presence!$E$3:$E$1333,Shellfish_Presence!$G$3:$G$1333,,0,)</f>
        <v>0</v>
      </c>
      <c r="O1253" s="3">
        <v>0</v>
      </c>
      <c r="P1253" s="3">
        <v>0</v>
      </c>
      <c r="Q1253" s="2">
        <v>3</v>
      </c>
      <c r="R1253" s="3">
        <v>1</v>
      </c>
      <c r="S1253" s="3">
        <v>0</v>
      </c>
      <c r="T1253" s="3">
        <v>172.71800231933594</v>
      </c>
      <c r="U1253" s="3">
        <v>0</v>
      </c>
      <c r="V1253" s="2">
        <v>0</v>
      </c>
      <c r="W1253" s="3">
        <f t="shared" si="38"/>
        <v>0</v>
      </c>
      <c r="X1253">
        <f t="shared" si="39"/>
        <v>0</v>
      </c>
      <c r="Y1253">
        <f>IFERROR(INDEX('Parcel Year'!$N$3:$N$1175,MATCH(KC_SPS_SubbasinAttributes!C1253,'Parcel Year'!$M$3:$M$1175,0)),0)</f>
        <v>1.7626500630285591E-4</v>
      </c>
      <c r="Z1253">
        <f>INDEX(Imperviousness!$B$2:$B$1332,MATCH(KC_SPS_SubbasinAttributes!C1253,Imperviousness!$A$2:$A$1332,0))</f>
        <v>0</v>
      </c>
      <c r="AA1253">
        <f>INDEX('Flow Duration Index'!$B$2:$B$1332,MATCH(KC_SPS_SubbasinAttributes!C1253,'Flow Duration Index'!$A$2:$A$1332,0))</f>
        <v>1.5029999999999999</v>
      </c>
      <c r="AB1253">
        <f>INDEX(Opportunity_Index!$G$2:$G$1333,MATCH(KC_SPS_SubbasinAttributes!C1253,Opportunity_Index!$F$2:$F$1333,0))</f>
        <v>1.5599999999999999E-2</v>
      </c>
      <c r="AC1253">
        <f>INDEX(Traffic!$B$2:$B$1332,MATCH(KC_SPS_SubbasinAttributes!C1253,Traffic!$A$2:$A$1332,0))</f>
        <v>24.626000000000001</v>
      </c>
      <c r="AD1253">
        <f>INDEX(EquityScore!$F$3:$F$1334,MATCH(KC_SPS_SubbasinAttributes!C1253,EquityScore!$E$3:$E$1334,0))</f>
        <v>1.5</v>
      </c>
      <c r="AE1253">
        <f>IFERROR(INDEX(PavementCondition!$E$2:$E$669,MATCH(KC_SPS_SubbasinAttributes!C1253,PavementCondition!$D$2:$D$669,0)),"N/A")</f>
        <v>0</v>
      </c>
      <c r="AF1253">
        <f>INDEX(SpawnerMortality!$E$2:$E$1331,MATCH(KC_SPS_SubbasinAttributes!C1253,SpawnerMortality!$D$2:$D$1331,0))</f>
        <v>9.4319102000000002E-2</v>
      </c>
      <c r="AG1253" s="25" t="str">
        <f>IFERROR(_xlfn.XLOOKUP($C1253,WQBE_Loading!$C$4:$C$3072,WQBE_Loading!G$4:G$3072,,0,),"")</f>
        <v/>
      </c>
      <c r="AH1253" s="25" t="str">
        <f>IFERROR(_xlfn.XLOOKUP($C1253,WQBE_Loading!$C$4:$C$3072,WQBE_Loading!H$4:H$3072,,0,),"")</f>
        <v/>
      </c>
      <c r="AI1253" s="25" t="str">
        <f>IFERROR(_xlfn.XLOOKUP($C1253,WQBE_Loading!$C$4:$C$3072,WQBE_Loading!I$4:I$3072,,0,),"")</f>
        <v/>
      </c>
      <c r="AJ1253" s="25" t="str">
        <f>IFERROR(_xlfn.XLOOKUP($C1253,WQBE_Loading!$C$4:$C$3072,WQBE_Loading!J$4:J$3072,,0,),"")</f>
        <v/>
      </c>
      <c r="AK1253" s="25" t="str">
        <f>IFERROR(_xlfn.XLOOKUP($C1253,WQBE_Loading!$C$4:$C$3072,WQBE_Loading!K$4:K$3072,,0,),"")</f>
        <v/>
      </c>
      <c r="AL1253" s="25" t="str">
        <f>IFERROR(_xlfn.XLOOKUP($C1253,WQBE_Loading!$C$4:$C$3072,WQBE_Loading!L$4:L$3072,,0,),"")</f>
        <v/>
      </c>
      <c r="AM1253" s="25" t="str">
        <f>IFERROR(_xlfn.XLOOKUP($C1253,WQBE_Loading!$C$4:$C$3072,WQBE_Loading!M$4:M$3072,,0,),"")</f>
        <v/>
      </c>
      <c r="AN1253" s="25" t="str">
        <f>IFERROR(_xlfn.XLOOKUP($C1253,WQBE_Loading!$C$4:$C$3072,WQBE_Loading!N$4:N$3072,,0,),"")</f>
        <v/>
      </c>
      <c r="AO1253" s="25" t="str">
        <f>IFERROR(_xlfn.XLOOKUP($C1253,WQBE_Loading!$C$4:$C$3072,WQBE_Loading!O$4:O$3072,,0,),"")</f>
        <v/>
      </c>
      <c r="AP1253" s="25" t="str">
        <f>IFERROR(_xlfn.XLOOKUP($C1253,WQBE_Loading!$C$4:$C$3072,WQBE_Loading!P$4:P$3072,,0,),"")</f>
        <v/>
      </c>
      <c r="AQ1253" s="13" t="str">
        <f>IFERROR(_xlfn.XLOOKUP($C1253,WQBE_Loading!$C$4:$C$3072,WQBE_Loading!Q$4:Q$3072,,0,),"")</f>
        <v/>
      </c>
      <c r="AR1253">
        <f>_xlfn.XLOOKUP(C1253,UrbanHeat!$A$2:$A$1333,UrbanHeat!$B$2:$B$1333,,0,)</f>
        <v>9.9339999999999993</v>
      </c>
      <c r="AS1253" s="25">
        <f>_xlfn.XLOOKUP($C1253,TNC_Loading!$A$2:$A$1332,TNC_Loading!B$2:B$1332,,0,)</f>
        <v>0.91900000000000004</v>
      </c>
      <c r="AT1253" s="25">
        <f>_xlfn.XLOOKUP($C1253,TNC_Loading!$A$2:$A$1332,TNC_Loading!C$2:C$1332,,0,)</f>
        <v>2.3E-2</v>
      </c>
      <c r="AU1253" s="25">
        <f>_xlfn.XLOOKUP($C1253,TNC_Loading!$A$2:$A$1332,TNC_Loading!D$2:D$1332,,0,)</f>
        <v>0.28000000000000003</v>
      </c>
      <c r="AV1253" s="25">
        <f>_xlfn.XLOOKUP($C1253,TNC_Loading!$A$2:$A$1332,TNC_Loading!E$2:E$1332,,0,)</f>
        <v>0.60199999999999998</v>
      </c>
      <c r="AW1253" s="25">
        <f>_xlfn.XLOOKUP($C1253,TNC_Loading!$A$2:$A$1332,TNC_Loading!F$2:F$1332,,0,)</f>
        <v>16.015999999999998</v>
      </c>
      <c r="AX1253">
        <f>_xlfn.XLOOKUP(C1253,BIBI!$D$2:$D$1332,BIBI!$F$2:$F$1332,,0,)</f>
        <v>0</v>
      </c>
      <c r="AY1253">
        <f>_xlfn.XLOOKUP(C1253,FacilityCounts!$A$3:$A$1333,FacilityCounts!$B$3:$B$1333,,0,)</f>
        <v>1</v>
      </c>
      <c r="AZ1253">
        <f>_xlfn.XLOOKUP(C1253,FacilityCounts!$D$3:$D$1333,FacilityCounts!$E$3:$E$1333,,0,)</f>
        <v>1</v>
      </c>
      <c r="BA1253">
        <f>_xlfn.XLOOKUP(C1253,FacilityCounts!$G$3:$G$1333,FacilityCounts!$H$3:$H$1333,,0,)</f>
        <v>1</v>
      </c>
      <c r="BB1253">
        <f>IFERROR(_xlfn.XLOOKUP(C1253,'DA to P Sensitive Lakes'!$P$2:$P$44,'DA to P Sensitive Lakes'!$Q$2:$Q$44,,0,),0)</f>
        <v>0</v>
      </c>
      <c r="BC1253" s="25">
        <f>_xlfn.XLOOKUP(C1253,'Historic Runoff (mm)'!$A$2:$A$1332,'Historic Runoff (mm)'!$B$2:$B$1332,,0,)</f>
        <v>85.793000000000006</v>
      </c>
      <c r="BD1253">
        <f>_xlfn.XLOOKUP(C1253,DrainageComplaint!$A$2:$A$1332,DrainageComplaint!$B$2:$B$1332,,0,)</f>
        <v>0</v>
      </c>
      <c r="BE1253">
        <f>_xlfn.XLOOKUP(C1253,PAD_Area!$G$2:$G$1332,PAD_Area!$H$2:$H$1332,,0,)</f>
        <v>0</v>
      </c>
    </row>
    <row r="1254" spans="1:57" x14ac:dyDescent="0.2">
      <c r="A1254" s="2">
        <v>1251</v>
      </c>
      <c r="B1254" s="2">
        <v>1252</v>
      </c>
      <c r="C1254" s="20">
        <v>1502280</v>
      </c>
      <c r="D1254" s="3" t="s">
        <v>1182</v>
      </c>
      <c r="E1254" s="3" t="s">
        <v>1017</v>
      </c>
      <c r="F1254" s="3">
        <v>1115.7070000000001</v>
      </c>
      <c r="G1254" s="3">
        <v>40729.699889099997</v>
      </c>
      <c r="H1254" s="3">
        <v>48600018.498400003</v>
      </c>
      <c r="I1254" s="2">
        <v>0</v>
      </c>
      <c r="J1254" s="2">
        <v>2</v>
      </c>
      <c r="K1254" s="2">
        <v>0</v>
      </c>
      <c r="L1254" s="2">
        <v>2</v>
      </c>
      <c r="M1254" s="3">
        <v>164.89100646972656</v>
      </c>
      <c r="N1254" s="2">
        <f>_xlfn.XLOOKUP(C1254,Shellfish_Presence!$E$3:$E$1333,Shellfish_Presence!$G$3:$G$1333,,0,)</f>
        <v>0</v>
      </c>
      <c r="O1254" s="3">
        <v>0</v>
      </c>
      <c r="P1254" s="3">
        <v>0</v>
      </c>
      <c r="Q1254" s="2">
        <v>1</v>
      </c>
      <c r="R1254" s="3">
        <v>1</v>
      </c>
      <c r="S1254" s="3">
        <v>0</v>
      </c>
      <c r="T1254" s="3">
        <v>4.9441499710083008</v>
      </c>
      <c r="U1254" s="3">
        <v>0</v>
      </c>
      <c r="V1254" s="2">
        <v>0</v>
      </c>
      <c r="W1254" s="3">
        <f t="shared" si="38"/>
        <v>0</v>
      </c>
      <c r="X1254">
        <f t="shared" si="39"/>
        <v>0</v>
      </c>
      <c r="Y1254">
        <f>IFERROR(INDEX('Parcel Year'!$N$3:$N$1175,MATCH(KC_SPS_SubbasinAttributes!C1254,'Parcel Year'!$M$3:$M$1175,0)),0)</f>
        <v>7.2570696473121643E-2</v>
      </c>
      <c r="Z1254">
        <f>INDEX(Imperviousness!$B$2:$B$1332,MATCH(KC_SPS_SubbasinAttributes!C1254,Imperviousness!$A$2:$A$1332,0))</f>
        <v>0</v>
      </c>
      <c r="AA1254">
        <f>INDEX('Flow Duration Index'!$B$2:$B$1332,MATCH(KC_SPS_SubbasinAttributes!C1254,'Flow Duration Index'!$A$2:$A$1332,0))</f>
        <v>1.9379999999999999</v>
      </c>
      <c r="AB1254">
        <f>INDEX(Opportunity_Index!$G$2:$G$1333,MATCH(KC_SPS_SubbasinAttributes!C1254,Opportunity_Index!$F$2:$F$1333,0))</f>
        <v>1.5599999999999999E-2</v>
      </c>
      <c r="AC1254">
        <f>INDEX(Traffic!$B$2:$B$1332,MATCH(KC_SPS_SubbasinAttributes!C1254,Traffic!$A$2:$A$1332,0))</f>
        <v>15.631</v>
      </c>
      <c r="AD1254">
        <f>INDEX(EquityScore!$F$3:$F$1334,MATCH(KC_SPS_SubbasinAttributes!C1254,EquityScore!$E$3:$E$1334,0))</f>
        <v>1.5</v>
      </c>
      <c r="AE1254">
        <f>IFERROR(INDEX(PavementCondition!$E$2:$E$669,MATCH(KC_SPS_SubbasinAttributes!C1254,PavementCondition!$D$2:$D$669,0)),"N/A")</f>
        <v>0</v>
      </c>
      <c r="AF1254">
        <f>INDEX(SpawnerMortality!$E$2:$E$1331,MATCH(KC_SPS_SubbasinAttributes!C1254,SpawnerMortality!$D$2:$D$1331,0))</f>
        <v>9.3764721500000009E-2</v>
      </c>
      <c r="AG1254" s="25" t="str">
        <f>IFERROR(_xlfn.XLOOKUP($C1254,WQBE_Loading!$C$4:$C$3072,WQBE_Loading!G$4:G$3072,,0,),"")</f>
        <v/>
      </c>
      <c r="AH1254" s="25" t="str">
        <f>IFERROR(_xlfn.XLOOKUP($C1254,WQBE_Loading!$C$4:$C$3072,WQBE_Loading!H$4:H$3072,,0,),"")</f>
        <v/>
      </c>
      <c r="AI1254" s="25" t="str">
        <f>IFERROR(_xlfn.XLOOKUP($C1254,WQBE_Loading!$C$4:$C$3072,WQBE_Loading!I$4:I$3072,,0,),"")</f>
        <v/>
      </c>
      <c r="AJ1254" s="25" t="str">
        <f>IFERROR(_xlfn.XLOOKUP($C1254,WQBE_Loading!$C$4:$C$3072,WQBE_Loading!J$4:J$3072,,0,),"")</f>
        <v/>
      </c>
      <c r="AK1254" s="25" t="str">
        <f>IFERROR(_xlfn.XLOOKUP($C1254,WQBE_Loading!$C$4:$C$3072,WQBE_Loading!K$4:K$3072,,0,),"")</f>
        <v/>
      </c>
      <c r="AL1254" s="25" t="str">
        <f>IFERROR(_xlfn.XLOOKUP($C1254,WQBE_Loading!$C$4:$C$3072,WQBE_Loading!L$4:L$3072,,0,),"")</f>
        <v/>
      </c>
      <c r="AM1254" s="25" t="str">
        <f>IFERROR(_xlfn.XLOOKUP($C1254,WQBE_Loading!$C$4:$C$3072,WQBE_Loading!M$4:M$3072,,0,),"")</f>
        <v/>
      </c>
      <c r="AN1254" s="25" t="str">
        <f>IFERROR(_xlfn.XLOOKUP($C1254,WQBE_Loading!$C$4:$C$3072,WQBE_Loading!N$4:N$3072,,0,),"")</f>
        <v/>
      </c>
      <c r="AO1254" s="25" t="str">
        <f>IFERROR(_xlfn.XLOOKUP($C1254,WQBE_Loading!$C$4:$C$3072,WQBE_Loading!O$4:O$3072,,0,),"")</f>
        <v/>
      </c>
      <c r="AP1254" s="25" t="str">
        <f>IFERROR(_xlfn.XLOOKUP($C1254,WQBE_Loading!$C$4:$C$3072,WQBE_Loading!P$4:P$3072,,0,),"")</f>
        <v/>
      </c>
      <c r="AQ1254" s="13" t="str">
        <f>IFERROR(_xlfn.XLOOKUP($C1254,WQBE_Loading!$C$4:$C$3072,WQBE_Loading!Q$4:Q$3072,,0,),"")</f>
        <v/>
      </c>
      <c r="AR1254">
        <f>_xlfn.XLOOKUP(C1254,UrbanHeat!$A$2:$A$1333,UrbanHeat!$B$2:$B$1333,,0,)</f>
        <v>9.6929999999999996</v>
      </c>
      <c r="AS1254" s="25">
        <f>_xlfn.XLOOKUP($C1254,TNC_Loading!$A$2:$A$1332,TNC_Loading!B$2:B$1332,,0,)</f>
        <v>1.149</v>
      </c>
      <c r="AT1254" s="25">
        <f>_xlfn.XLOOKUP($C1254,TNC_Loading!$A$2:$A$1332,TNC_Loading!C$2:C$1332,,0,)</f>
        <v>2.5999999999999999E-2</v>
      </c>
      <c r="AU1254" s="25">
        <f>_xlfn.XLOOKUP($C1254,TNC_Loading!$A$2:$A$1332,TNC_Loading!D$2:D$1332,,0,)</f>
        <v>0.56599999999999995</v>
      </c>
      <c r="AV1254" s="25">
        <f>_xlfn.XLOOKUP($C1254,TNC_Loading!$A$2:$A$1332,TNC_Loading!E$2:E$1332,,0,)</f>
        <v>0.75800000000000001</v>
      </c>
      <c r="AW1254" s="25">
        <f>_xlfn.XLOOKUP($C1254,TNC_Loading!$A$2:$A$1332,TNC_Loading!F$2:F$1332,,0,)</f>
        <v>20.03</v>
      </c>
      <c r="AX1254">
        <f>_xlfn.XLOOKUP(C1254,BIBI!$D$2:$D$1332,BIBI!$F$2:$F$1332,,0,)</f>
        <v>0</v>
      </c>
      <c r="AY1254">
        <f>_xlfn.XLOOKUP(C1254,FacilityCounts!$A$3:$A$1333,FacilityCounts!$B$3:$B$1333,,0,)</f>
        <v>1</v>
      </c>
      <c r="AZ1254">
        <f>_xlfn.XLOOKUP(C1254,FacilityCounts!$D$3:$D$1333,FacilityCounts!$E$3:$E$1333,,0,)</f>
        <v>2</v>
      </c>
      <c r="BA1254">
        <f>_xlfn.XLOOKUP(C1254,FacilityCounts!$G$3:$G$1333,FacilityCounts!$H$3:$H$1333,,0,)</f>
        <v>1</v>
      </c>
      <c r="BB1254">
        <f>IFERROR(_xlfn.XLOOKUP(C1254,'DA to P Sensitive Lakes'!$P$2:$P$44,'DA to P Sensitive Lakes'!$Q$2:$Q$44,,0,),0)</f>
        <v>0</v>
      </c>
      <c r="BC1254" s="25">
        <f>_xlfn.XLOOKUP(C1254,'Historic Runoff (mm)'!$A$2:$A$1332,'Historic Runoff (mm)'!$B$2:$B$1332,,0,)</f>
        <v>128.26300000000001</v>
      </c>
      <c r="BD1254">
        <f>_xlfn.XLOOKUP(C1254,DrainageComplaint!$A$2:$A$1332,DrainageComplaint!$B$2:$B$1332,,0,)</f>
        <v>0</v>
      </c>
      <c r="BE1254">
        <f>_xlfn.XLOOKUP(C1254,PAD_Area!$G$2:$G$1332,PAD_Area!$H$2:$H$1332,,0,)</f>
        <v>0</v>
      </c>
    </row>
    <row r="1255" spans="1:57" x14ac:dyDescent="0.2">
      <c r="A1255" s="2">
        <v>1252</v>
      </c>
      <c r="B1255" s="2">
        <v>1253</v>
      </c>
      <c r="C1255" s="20">
        <v>1502290</v>
      </c>
      <c r="D1255" s="3" t="s">
        <v>1182</v>
      </c>
      <c r="E1255" s="3" t="s">
        <v>1017</v>
      </c>
      <c r="F1255" s="3">
        <v>1919.9570000000001</v>
      </c>
      <c r="G1255" s="3">
        <v>53805.020968999997</v>
      </c>
      <c r="H1255" s="3">
        <v>83632992.973000005</v>
      </c>
      <c r="I1255" s="2">
        <v>1</v>
      </c>
      <c r="J1255" s="2">
        <v>2</v>
      </c>
      <c r="K1255" s="2">
        <v>1</v>
      </c>
      <c r="L1255" s="2">
        <v>1</v>
      </c>
      <c r="M1255" s="3">
        <v>5514.31982421875</v>
      </c>
      <c r="N1255" s="2">
        <f>_xlfn.XLOOKUP(C1255,Shellfish_Presence!$E$3:$E$1333,Shellfish_Presence!$G$3:$G$1333,,0,)</f>
        <v>0</v>
      </c>
      <c r="O1255" s="3">
        <v>0</v>
      </c>
      <c r="P1255" s="3">
        <v>0</v>
      </c>
      <c r="Q1255" s="2">
        <v>9</v>
      </c>
      <c r="R1255" s="3">
        <v>0.31165900826454163</v>
      </c>
      <c r="S1255" s="3">
        <v>0</v>
      </c>
      <c r="T1255" s="3">
        <v>0</v>
      </c>
      <c r="U1255" s="3">
        <v>0</v>
      </c>
      <c r="V1255" s="2">
        <v>0</v>
      </c>
      <c r="W1255" s="3" t="str">
        <f t="shared" si="38"/>
        <v/>
      </c>
      <c r="X1255" t="str">
        <f t="shared" si="39"/>
        <v/>
      </c>
      <c r="Y1255">
        <f>IFERROR(INDEX('Parcel Year'!$N$3:$N$1175,MATCH(KC_SPS_SubbasinAttributes!C1255,'Parcel Year'!$M$3:$M$1175,0)),0)</f>
        <v>0</v>
      </c>
      <c r="Z1255">
        <f>INDEX(Imperviousness!$B$2:$B$1332,MATCH(KC_SPS_SubbasinAttributes!C1255,Imperviousness!$A$2:$A$1332,0))</f>
        <v>0</v>
      </c>
      <c r="AA1255">
        <f>INDEX('Flow Duration Index'!$B$2:$B$1332,MATCH(KC_SPS_SubbasinAttributes!C1255,'Flow Duration Index'!$A$2:$A$1332,0))</f>
        <v>1.5</v>
      </c>
      <c r="AB1255">
        <f>INDEX(Opportunity_Index!$G$2:$G$1333,MATCH(KC_SPS_SubbasinAttributes!C1255,Opportunity_Index!$F$2:$F$1333,0))</f>
        <v>1.5599999999999999E-2</v>
      </c>
      <c r="AC1255">
        <f>INDEX(Traffic!$B$2:$B$1332,MATCH(KC_SPS_SubbasinAttributes!C1255,Traffic!$A$2:$A$1332,0))</f>
        <v>16.22</v>
      </c>
      <c r="AD1255">
        <f>INDEX(EquityScore!$F$3:$F$1334,MATCH(KC_SPS_SubbasinAttributes!C1255,EquityScore!$E$3:$E$1334,0))</f>
        <v>1.3333333300000001</v>
      </c>
      <c r="AE1255" t="str">
        <f>IFERROR(INDEX(PavementCondition!$E$2:$E$669,MATCH(KC_SPS_SubbasinAttributes!C1255,PavementCondition!$D$2:$D$669,0)),"N/A")</f>
        <v>N/A</v>
      </c>
      <c r="AF1255">
        <f>INDEX(SpawnerMortality!$E$2:$E$1331,MATCH(KC_SPS_SubbasinAttributes!C1255,SpawnerMortality!$D$2:$D$1331,0))</f>
        <v>5.5466574999999997E-2</v>
      </c>
      <c r="AG1255" s="25" t="str">
        <f>IFERROR(_xlfn.XLOOKUP($C1255,WQBE_Loading!$C$4:$C$3072,WQBE_Loading!G$4:G$3072,,0,),"")</f>
        <v/>
      </c>
      <c r="AH1255" s="25" t="str">
        <f>IFERROR(_xlfn.XLOOKUP($C1255,WQBE_Loading!$C$4:$C$3072,WQBE_Loading!H$4:H$3072,,0,),"")</f>
        <v/>
      </c>
      <c r="AI1255" s="25" t="str">
        <f>IFERROR(_xlfn.XLOOKUP($C1255,WQBE_Loading!$C$4:$C$3072,WQBE_Loading!I$4:I$3072,,0,),"")</f>
        <v/>
      </c>
      <c r="AJ1255" s="25" t="str">
        <f>IFERROR(_xlfn.XLOOKUP($C1255,WQBE_Loading!$C$4:$C$3072,WQBE_Loading!J$4:J$3072,,0,),"")</f>
        <v/>
      </c>
      <c r="AK1255" s="25" t="str">
        <f>IFERROR(_xlfn.XLOOKUP($C1255,WQBE_Loading!$C$4:$C$3072,WQBE_Loading!K$4:K$3072,,0,),"")</f>
        <v/>
      </c>
      <c r="AL1255" s="25" t="str">
        <f>IFERROR(_xlfn.XLOOKUP($C1255,WQBE_Loading!$C$4:$C$3072,WQBE_Loading!L$4:L$3072,,0,),"")</f>
        <v/>
      </c>
      <c r="AM1255" s="25" t="str">
        <f>IFERROR(_xlfn.XLOOKUP($C1255,WQBE_Loading!$C$4:$C$3072,WQBE_Loading!M$4:M$3072,,0,),"")</f>
        <v/>
      </c>
      <c r="AN1255" s="25" t="str">
        <f>IFERROR(_xlfn.XLOOKUP($C1255,WQBE_Loading!$C$4:$C$3072,WQBE_Loading!N$4:N$3072,,0,),"")</f>
        <v/>
      </c>
      <c r="AO1255" s="25" t="str">
        <f>IFERROR(_xlfn.XLOOKUP($C1255,WQBE_Loading!$C$4:$C$3072,WQBE_Loading!O$4:O$3072,,0,),"")</f>
        <v/>
      </c>
      <c r="AP1255" s="25" t="str">
        <f>IFERROR(_xlfn.XLOOKUP($C1255,WQBE_Loading!$C$4:$C$3072,WQBE_Loading!P$4:P$3072,,0,),"")</f>
        <v/>
      </c>
      <c r="AQ1255" s="13" t="str">
        <f>IFERROR(_xlfn.XLOOKUP($C1255,WQBE_Loading!$C$4:$C$3072,WQBE_Loading!Q$4:Q$3072,,0,),"")</f>
        <v/>
      </c>
      <c r="AR1255">
        <f>_xlfn.XLOOKUP(C1255,UrbanHeat!$A$2:$A$1333,UrbanHeat!$B$2:$B$1333,,0,)</f>
        <v>10.047000000000001</v>
      </c>
      <c r="AS1255" s="25">
        <f>_xlfn.XLOOKUP($C1255,TNC_Loading!$A$2:$A$1332,TNC_Loading!B$2:B$1332,,0,)</f>
        <v>3.9220000000000002</v>
      </c>
      <c r="AT1255" s="25">
        <f>_xlfn.XLOOKUP($C1255,TNC_Loading!$A$2:$A$1332,TNC_Loading!C$2:C$1332,,0,)</f>
        <v>6.9000000000000006E-2</v>
      </c>
      <c r="AU1255" s="25">
        <f>_xlfn.XLOOKUP($C1255,TNC_Loading!$A$2:$A$1332,TNC_Loading!D$2:D$1332,,0,)</f>
        <v>1.1419999999999999</v>
      </c>
      <c r="AV1255" s="25">
        <f>_xlfn.XLOOKUP($C1255,TNC_Loading!$A$2:$A$1332,TNC_Loading!E$2:E$1332,,0,)</f>
        <v>2.1819999999999999</v>
      </c>
      <c r="AW1255" s="25">
        <f>_xlfn.XLOOKUP($C1255,TNC_Loading!$A$2:$A$1332,TNC_Loading!F$2:F$1332,,0,)</f>
        <v>67.471999999999994</v>
      </c>
      <c r="AX1255">
        <f>_xlfn.XLOOKUP(C1255,BIBI!$D$2:$D$1332,BIBI!$F$2:$F$1332,,0,)</f>
        <v>0</v>
      </c>
      <c r="AY1255">
        <f>_xlfn.XLOOKUP(C1255,FacilityCounts!$A$3:$A$1333,FacilityCounts!$B$3:$B$1333,,0,)</f>
        <v>0</v>
      </c>
      <c r="AZ1255">
        <f>_xlfn.XLOOKUP(C1255,FacilityCounts!$D$3:$D$1333,FacilityCounts!$E$3:$E$1333,,0,)</f>
        <v>0</v>
      </c>
      <c r="BA1255">
        <f>_xlfn.XLOOKUP(C1255,FacilityCounts!$G$3:$G$1333,FacilityCounts!$H$3:$H$1333,,0,)</f>
        <v>0</v>
      </c>
      <c r="BB1255">
        <f>IFERROR(_xlfn.XLOOKUP(C1255,'DA to P Sensitive Lakes'!$P$2:$P$44,'DA to P Sensitive Lakes'!$Q$2:$Q$44,,0,),0)</f>
        <v>0</v>
      </c>
      <c r="BC1255" s="25">
        <f>_xlfn.XLOOKUP(C1255,'Historic Runoff (mm)'!$A$2:$A$1332,'Historic Runoff (mm)'!$B$2:$B$1332,,0,)</f>
        <v>378.38400000000001</v>
      </c>
      <c r="BD1255">
        <f>_xlfn.XLOOKUP(C1255,DrainageComplaint!$A$2:$A$1332,DrainageComplaint!$B$2:$B$1332,,0,)</f>
        <v>0</v>
      </c>
      <c r="BE1255">
        <f>_xlfn.XLOOKUP(C1255,PAD_Area!$G$2:$G$1332,PAD_Area!$H$2:$H$1332,,0,)</f>
        <v>0</v>
      </c>
    </row>
    <row r="1256" spans="1:57" x14ac:dyDescent="0.2">
      <c r="A1256" s="2">
        <v>1253</v>
      </c>
      <c r="B1256" s="2">
        <v>1254</v>
      </c>
      <c r="C1256" s="20">
        <v>1502300</v>
      </c>
      <c r="D1256" s="3" t="s">
        <v>1184</v>
      </c>
      <c r="E1256" s="3" t="s">
        <v>1017</v>
      </c>
      <c r="F1256" s="3">
        <v>2479.1280000000002</v>
      </c>
      <c r="G1256" s="3">
        <v>78108.253268300003</v>
      </c>
      <c r="H1256" s="3">
        <v>107990381.13</v>
      </c>
      <c r="I1256" s="2">
        <v>1</v>
      </c>
      <c r="J1256" s="2">
        <v>2</v>
      </c>
      <c r="K1256" s="2">
        <v>1</v>
      </c>
      <c r="L1256" s="2">
        <v>1</v>
      </c>
      <c r="M1256" s="3">
        <v>9177.4697265625</v>
      </c>
      <c r="N1256" s="2">
        <f>_xlfn.XLOOKUP(C1256,Shellfish_Presence!$E$3:$E$1333,Shellfish_Presence!$G$3:$G$1333,,0,)</f>
        <v>0</v>
      </c>
      <c r="O1256" s="3">
        <v>0</v>
      </c>
      <c r="P1256" s="3">
        <v>0</v>
      </c>
      <c r="Q1256" s="2">
        <v>4</v>
      </c>
      <c r="R1256" s="3">
        <v>0.90214401483535767</v>
      </c>
      <c r="S1256" s="3">
        <v>0</v>
      </c>
      <c r="T1256" s="3">
        <v>4437.06005859375</v>
      </c>
      <c r="U1256" s="3">
        <v>0</v>
      </c>
      <c r="V1256" s="2">
        <v>0</v>
      </c>
      <c r="W1256" s="3">
        <f t="shared" si="38"/>
        <v>0</v>
      </c>
      <c r="X1256">
        <f t="shared" si="39"/>
        <v>0</v>
      </c>
      <c r="Y1256">
        <f>IFERROR(INDEX('Parcel Year'!$N$3:$N$1175,MATCH(KC_SPS_SubbasinAttributes!C1256,'Parcel Year'!$M$3:$M$1175,0)),0)</f>
        <v>6.0622097225859761E-4</v>
      </c>
      <c r="Z1256">
        <f>INDEX(Imperviousness!$B$2:$B$1332,MATCH(KC_SPS_SubbasinAttributes!C1256,Imperviousness!$A$2:$A$1332,0))</f>
        <v>0</v>
      </c>
      <c r="AA1256">
        <f>INDEX('Flow Duration Index'!$B$2:$B$1332,MATCH(KC_SPS_SubbasinAttributes!C1256,'Flow Duration Index'!$A$2:$A$1332,0))</f>
        <v>1.8340000000000001</v>
      </c>
      <c r="AB1256">
        <f>INDEX(Opportunity_Index!$G$2:$G$1333,MATCH(KC_SPS_SubbasinAttributes!C1256,Opportunity_Index!$F$2:$F$1333,0))</f>
        <v>1.5599999999999999E-2</v>
      </c>
      <c r="AC1256">
        <f>INDEX(Traffic!$B$2:$B$1332,MATCH(KC_SPS_SubbasinAttributes!C1256,Traffic!$A$2:$A$1332,0))</f>
        <v>20.402999999999999</v>
      </c>
      <c r="AD1256">
        <f>INDEX(EquityScore!$F$3:$F$1334,MATCH(KC_SPS_SubbasinAttributes!C1256,EquityScore!$E$3:$E$1334,0))</f>
        <v>0.83333333499999995</v>
      </c>
      <c r="AE1256">
        <f>IFERROR(INDEX(PavementCondition!$E$2:$E$669,MATCH(KC_SPS_SubbasinAttributes!C1256,PavementCondition!$D$2:$D$669,0)),"N/A")</f>
        <v>0</v>
      </c>
      <c r="AF1256">
        <f>INDEX(SpawnerMortality!$E$2:$E$1331,MATCH(KC_SPS_SubbasinAttributes!C1256,SpawnerMortality!$D$2:$D$1331,0))</f>
        <v>4.7982943E-2</v>
      </c>
      <c r="AG1256" s="25" t="str">
        <f>IFERROR(_xlfn.XLOOKUP($C1256,WQBE_Loading!$C$4:$C$3072,WQBE_Loading!G$4:G$3072,,0,),"")</f>
        <v/>
      </c>
      <c r="AH1256" s="25" t="str">
        <f>IFERROR(_xlfn.XLOOKUP($C1256,WQBE_Loading!$C$4:$C$3072,WQBE_Loading!H$4:H$3072,,0,),"")</f>
        <v/>
      </c>
      <c r="AI1256" s="25" t="str">
        <f>IFERROR(_xlfn.XLOOKUP($C1256,WQBE_Loading!$C$4:$C$3072,WQBE_Loading!I$4:I$3072,,0,),"")</f>
        <v/>
      </c>
      <c r="AJ1256" s="25" t="str">
        <f>IFERROR(_xlfn.XLOOKUP($C1256,WQBE_Loading!$C$4:$C$3072,WQBE_Loading!J$4:J$3072,,0,),"")</f>
        <v/>
      </c>
      <c r="AK1256" s="25" t="str">
        <f>IFERROR(_xlfn.XLOOKUP($C1256,WQBE_Loading!$C$4:$C$3072,WQBE_Loading!K$4:K$3072,,0,),"")</f>
        <v/>
      </c>
      <c r="AL1256" s="25" t="str">
        <f>IFERROR(_xlfn.XLOOKUP($C1256,WQBE_Loading!$C$4:$C$3072,WQBE_Loading!L$4:L$3072,,0,),"")</f>
        <v/>
      </c>
      <c r="AM1256" s="25" t="str">
        <f>IFERROR(_xlfn.XLOOKUP($C1256,WQBE_Loading!$C$4:$C$3072,WQBE_Loading!M$4:M$3072,,0,),"")</f>
        <v/>
      </c>
      <c r="AN1256" s="25" t="str">
        <f>IFERROR(_xlfn.XLOOKUP($C1256,WQBE_Loading!$C$4:$C$3072,WQBE_Loading!N$4:N$3072,,0,),"")</f>
        <v/>
      </c>
      <c r="AO1256" s="25" t="str">
        <f>IFERROR(_xlfn.XLOOKUP($C1256,WQBE_Loading!$C$4:$C$3072,WQBE_Loading!O$4:O$3072,,0,),"")</f>
        <v/>
      </c>
      <c r="AP1256" s="25" t="str">
        <f>IFERROR(_xlfn.XLOOKUP($C1256,WQBE_Loading!$C$4:$C$3072,WQBE_Loading!P$4:P$3072,,0,),"")</f>
        <v/>
      </c>
      <c r="AQ1256" s="13" t="str">
        <f>IFERROR(_xlfn.XLOOKUP($C1256,WQBE_Loading!$C$4:$C$3072,WQBE_Loading!Q$4:Q$3072,,0,),"")</f>
        <v/>
      </c>
      <c r="AR1256">
        <f>_xlfn.XLOOKUP(C1256,UrbanHeat!$A$2:$A$1333,UrbanHeat!$B$2:$B$1333,,0,)</f>
        <v>9.1349999999999998</v>
      </c>
      <c r="AS1256" s="25">
        <f>_xlfn.XLOOKUP($C1256,TNC_Loading!$A$2:$A$1332,TNC_Loading!B$2:B$1332,,0,)</f>
        <v>2.8839999999999999</v>
      </c>
      <c r="AT1256" s="25">
        <f>_xlfn.XLOOKUP($C1256,TNC_Loading!$A$2:$A$1332,TNC_Loading!C$2:C$1332,,0,)</f>
        <v>2.9000000000000001E-2</v>
      </c>
      <c r="AU1256" s="25">
        <f>_xlfn.XLOOKUP($C1256,TNC_Loading!$A$2:$A$1332,TNC_Loading!D$2:D$1332,,0,)</f>
        <v>0.80100000000000005</v>
      </c>
      <c r="AV1256" s="25">
        <f>_xlfn.XLOOKUP($C1256,TNC_Loading!$A$2:$A$1332,TNC_Loading!E$2:E$1332,,0,)</f>
        <v>1.147</v>
      </c>
      <c r="AW1256" s="25">
        <f>_xlfn.XLOOKUP($C1256,TNC_Loading!$A$2:$A$1332,TNC_Loading!F$2:F$1332,,0,)</f>
        <v>49.747999999999998</v>
      </c>
      <c r="AX1256">
        <f>_xlfn.XLOOKUP(C1256,BIBI!$D$2:$D$1332,BIBI!$F$2:$F$1332,,0,)</f>
        <v>0</v>
      </c>
      <c r="AY1256">
        <f>_xlfn.XLOOKUP(C1256,FacilityCounts!$A$3:$A$1333,FacilityCounts!$B$3:$B$1333,,0,)</f>
        <v>0</v>
      </c>
      <c r="AZ1256">
        <f>_xlfn.XLOOKUP(C1256,FacilityCounts!$D$3:$D$1333,FacilityCounts!$E$3:$E$1333,,0,)</f>
        <v>0</v>
      </c>
      <c r="BA1256">
        <f>_xlfn.XLOOKUP(C1256,FacilityCounts!$G$3:$G$1333,FacilityCounts!$H$3:$H$1333,,0,)</f>
        <v>0</v>
      </c>
      <c r="BB1256">
        <f>IFERROR(_xlfn.XLOOKUP(C1256,'DA to P Sensitive Lakes'!$P$2:$P$44,'DA to P Sensitive Lakes'!$Q$2:$Q$44,,0,),0)</f>
        <v>0</v>
      </c>
      <c r="BC1256" s="25">
        <f>_xlfn.XLOOKUP(C1256,'Historic Runoff (mm)'!$A$2:$A$1332,'Historic Runoff (mm)'!$B$2:$B$1332,,0,)</f>
        <v>259.30200000000002</v>
      </c>
      <c r="BD1256">
        <f>_xlfn.XLOOKUP(C1256,DrainageComplaint!$A$2:$A$1332,DrainageComplaint!$B$2:$B$1332,,0,)</f>
        <v>1</v>
      </c>
      <c r="BE1256">
        <f>_xlfn.XLOOKUP(C1256,PAD_Area!$G$2:$G$1332,PAD_Area!$H$2:$H$1332,,0,)</f>
        <v>0</v>
      </c>
    </row>
    <row r="1257" spans="1:57" x14ac:dyDescent="0.2">
      <c r="A1257" s="2">
        <v>1254</v>
      </c>
      <c r="B1257" s="2">
        <v>1255</v>
      </c>
      <c r="C1257" s="20">
        <v>1502310</v>
      </c>
      <c r="D1257" s="3" t="s">
        <v>1182</v>
      </c>
      <c r="E1257" s="3" t="s">
        <v>1017</v>
      </c>
      <c r="F1257" s="3">
        <v>893.76700000000005</v>
      </c>
      <c r="G1257" s="3">
        <v>41939.598653000001</v>
      </c>
      <c r="H1257" s="3">
        <v>38932341.152800001</v>
      </c>
      <c r="I1257" s="2">
        <v>0</v>
      </c>
      <c r="J1257" s="2">
        <v>2</v>
      </c>
      <c r="K1257" s="2">
        <v>1</v>
      </c>
      <c r="L1257" s="2">
        <v>7</v>
      </c>
      <c r="M1257" s="3">
        <v>70.787200927734375</v>
      </c>
      <c r="N1257" s="2">
        <f>_xlfn.XLOOKUP(C1257,Shellfish_Presence!$E$3:$E$1333,Shellfish_Presence!$G$3:$G$1333,,0,)</f>
        <v>0</v>
      </c>
      <c r="O1257" s="3">
        <v>0</v>
      </c>
      <c r="P1257" s="3">
        <v>0</v>
      </c>
      <c r="Q1257" s="2">
        <v>5</v>
      </c>
      <c r="R1257" s="3">
        <v>0.18043699860572815</v>
      </c>
      <c r="S1257" s="3">
        <v>0</v>
      </c>
      <c r="T1257" s="3">
        <v>0</v>
      </c>
      <c r="U1257" s="3">
        <v>0</v>
      </c>
      <c r="V1257" s="2">
        <v>0</v>
      </c>
      <c r="W1257" s="3" t="str">
        <f t="shared" si="38"/>
        <v/>
      </c>
      <c r="X1257" t="str">
        <f t="shared" si="39"/>
        <v/>
      </c>
      <c r="Y1257">
        <f>IFERROR(INDEX('Parcel Year'!$N$3:$N$1175,MATCH(KC_SPS_SubbasinAttributes!C1257,'Parcel Year'!$M$3:$M$1175,0)),0)</f>
        <v>0</v>
      </c>
      <c r="Z1257">
        <f>INDEX(Imperviousness!$B$2:$B$1332,MATCH(KC_SPS_SubbasinAttributes!C1257,Imperviousness!$A$2:$A$1332,0))</f>
        <v>0</v>
      </c>
      <c r="AA1257">
        <f>INDEX('Flow Duration Index'!$B$2:$B$1332,MATCH(KC_SPS_SubbasinAttributes!C1257,'Flow Duration Index'!$A$2:$A$1332,0))</f>
        <v>1.385</v>
      </c>
      <c r="AB1257">
        <f>INDEX(Opportunity_Index!$G$2:$G$1333,MATCH(KC_SPS_SubbasinAttributes!C1257,Opportunity_Index!$F$2:$F$1333,0))</f>
        <v>1.5599999999999999E-2</v>
      </c>
      <c r="AC1257">
        <f>INDEX(Traffic!$B$2:$B$1332,MATCH(KC_SPS_SubbasinAttributes!C1257,Traffic!$A$2:$A$1332,0))</f>
        <v>0</v>
      </c>
      <c r="AD1257">
        <f>INDEX(EquityScore!$F$3:$F$1334,MATCH(KC_SPS_SubbasinAttributes!C1257,EquityScore!$E$3:$E$1334,0))</f>
        <v>1.3333333300000001</v>
      </c>
      <c r="AE1257" t="str">
        <f>IFERROR(INDEX(PavementCondition!$E$2:$E$669,MATCH(KC_SPS_SubbasinAttributes!C1257,PavementCondition!$D$2:$D$669,0)),"N/A")</f>
        <v>N/A</v>
      </c>
      <c r="AF1257">
        <f>INDEX(SpawnerMortality!$E$2:$E$1331,MATCH(KC_SPS_SubbasinAttributes!C1257,SpawnerMortality!$D$2:$D$1331,0))</f>
        <v>5.6338983000000002E-2</v>
      </c>
      <c r="AG1257" s="25" t="str">
        <f>IFERROR(_xlfn.XLOOKUP($C1257,WQBE_Loading!$C$4:$C$3072,WQBE_Loading!G$4:G$3072,,0,),"")</f>
        <v/>
      </c>
      <c r="AH1257" s="25" t="str">
        <f>IFERROR(_xlfn.XLOOKUP($C1257,WQBE_Loading!$C$4:$C$3072,WQBE_Loading!H$4:H$3072,,0,),"")</f>
        <v/>
      </c>
      <c r="AI1257" s="25" t="str">
        <f>IFERROR(_xlfn.XLOOKUP($C1257,WQBE_Loading!$C$4:$C$3072,WQBE_Loading!I$4:I$3072,,0,),"")</f>
        <v/>
      </c>
      <c r="AJ1257" s="25" t="str">
        <f>IFERROR(_xlfn.XLOOKUP($C1257,WQBE_Loading!$C$4:$C$3072,WQBE_Loading!J$4:J$3072,,0,),"")</f>
        <v/>
      </c>
      <c r="AK1257" s="25" t="str">
        <f>IFERROR(_xlfn.XLOOKUP($C1257,WQBE_Loading!$C$4:$C$3072,WQBE_Loading!K$4:K$3072,,0,),"")</f>
        <v/>
      </c>
      <c r="AL1257" s="25" t="str">
        <f>IFERROR(_xlfn.XLOOKUP($C1257,WQBE_Loading!$C$4:$C$3072,WQBE_Loading!L$4:L$3072,,0,),"")</f>
        <v/>
      </c>
      <c r="AM1257" s="25" t="str">
        <f>IFERROR(_xlfn.XLOOKUP($C1257,WQBE_Loading!$C$4:$C$3072,WQBE_Loading!M$4:M$3072,,0,),"")</f>
        <v/>
      </c>
      <c r="AN1257" s="25" t="str">
        <f>IFERROR(_xlfn.XLOOKUP($C1257,WQBE_Loading!$C$4:$C$3072,WQBE_Loading!N$4:N$3072,,0,),"")</f>
        <v/>
      </c>
      <c r="AO1257" s="25" t="str">
        <f>IFERROR(_xlfn.XLOOKUP($C1257,WQBE_Loading!$C$4:$C$3072,WQBE_Loading!O$4:O$3072,,0,),"")</f>
        <v/>
      </c>
      <c r="AP1257" s="25" t="str">
        <f>IFERROR(_xlfn.XLOOKUP($C1257,WQBE_Loading!$C$4:$C$3072,WQBE_Loading!P$4:P$3072,,0,),"")</f>
        <v/>
      </c>
      <c r="AQ1257" s="13" t="str">
        <f>IFERROR(_xlfn.XLOOKUP($C1257,WQBE_Loading!$C$4:$C$3072,WQBE_Loading!Q$4:Q$3072,,0,),"")</f>
        <v/>
      </c>
      <c r="AR1257">
        <f>_xlfn.XLOOKUP(C1257,UrbanHeat!$A$2:$A$1333,UrbanHeat!$B$2:$B$1333,,0,)</f>
        <v>9.7539999999999996</v>
      </c>
      <c r="AS1257" s="25">
        <f>_xlfn.XLOOKUP($C1257,TNC_Loading!$A$2:$A$1332,TNC_Loading!B$2:B$1332,,0,)</f>
        <v>4.1040000000000001</v>
      </c>
      <c r="AT1257" s="25">
        <f>_xlfn.XLOOKUP($C1257,TNC_Loading!$A$2:$A$1332,TNC_Loading!C$2:C$1332,,0,)</f>
        <v>5.8000000000000003E-2</v>
      </c>
      <c r="AU1257" s="25">
        <f>_xlfn.XLOOKUP($C1257,TNC_Loading!$A$2:$A$1332,TNC_Loading!D$2:D$1332,,0,)</f>
        <v>0.98199999999999998</v>
      </c>
      <c r="AV1257" s="25">
        <f>_xlfn.XLOOKUP($C1257,TNC_Loading!$A$2:$A$1332,TNC_Loading!E$2:E$1332,,0,)</f>
        <v>2.0350000000000001</v>
      </c>
      <c r="AW1257" s="25">
        <f>_xlfn.XLOOKUP($C1257,TNC_Loading!$A$2:$A$1332,TNC_Loading!F$2:F$1332,,0,)</f>
        <v>70.738</v>
      </c>
      <c r="AX1257">
        <f>_xlfn.XLOOKUP(C1257,BIBI!$D$2:$D$1332,BIBI!$F$2:$F$1332,,0,)</f>
        <v>0</v>
      </c>
      <c r="AY1257">
        <f>_xlfn.XLOOKUP(C1257,FacilityCounts!$A$3:$A$1333,FacilityCounts!$B$3:$B$1333,,0,)</f>
        <v>0</v>
      </c>
      <c r="AZ1257">
        <f>_xlfn.XLOOKUP(C1257,FacilityCounts!$D$3:$D$1333,FacilityCounts!$E$3:$E$1333,,0,)</f>
        <v>0</v>
      </c>
      <c r="BA1257">
        <f>_xlfn.XLOOKUP(C1257,FacilityCounts!$G$3:$G$1333,FacilityCounts!$H$3:$H$1333,,0,)</f>
        <v>0</v>
      </c>
      <c r="BB1257">
        <f>IFERROR(_xlfn.XLOOKUP(C1257,'DA to P Sensitive Lakes'!$P$2:$P$44,'DA to P Sensitive Lakes'!$Q$2:$Q$44,,0,),0)</f>
        <v>0</v>
      </c>
      <c r="BC1257" s="25">
        <f>_xlfn.XLOOKUP(C1257,'Historic Runoff (mm)'!$A$2:$A$1332,'Historic Runoff (mm)'!$B$2:$B$1332,,0,)</f>
        <v>401.97300000000001</v>
      </c>
      <c r="BD1257">
        <f>_xlfn.XLOOKUP(C1257,DrainageComplaint!$A$2:$A$1332,DrainageComplaint!$B$2:$B$1332,,0,)</f>
        <v>0</v>
      </c>
      <c r="BE1257">
        <f>_xlfn.XLOOKUP(C1257,PAD_Area!$G$2:$G$1332,PAD_Area!$H$2:$H$1332,,0,)</f>
        <v>0</v>
      </c>
    </row>
    <row r="1258" spans="1:57" x14ac:dyDescent="0.2">
      <c r="A1258" s="2">
        <v>1255</v>
      </c>
      <c r="B1258" s="2">
        <v>1256</v>
      </c>
      <c r="C1258" s="20">
        <v>1502320</v>
      </c>
      <c r="D1258" s="3" t="s">
        <v>1186</v>
      </c>
      <c r="E1258" s="3" t="s">
        <v>1017</v>
      </c>
      <c r="F1258" s="3">
        <v>288.73</v>
      </c>
      <c r="G1258" s="3">
        <v>14302.195197499999</v>
      </c>
      <c r="H1258" s="3">
        <v>12577014.702</v>
      </c>
      <c r="I1258" s="2">
        <v>0</v>
      </c>
      <c r="J1258" s="2">
        <v>2</v>
      </c>
      <c r="K1258" s="2">
        <v>1</v>
      </c>
      <c r="L1258" s="2">
        <v>0</v>
      </c>
      <c r="M1258" s="3">
        <v>0</v>
      </c>
      <c r="N1258" s="2">
        <f>_xlfn.XLOOKUP(C1258,Shellfish_Presence!$E$3:$E$1333,Shellfish_Presence!$G$3:$G$1333,,0,)</f>
        <v>0</v>
      </c>
      <c r="O1258" s="3">
        <v>0</v>
      </c>
      <c r="P1258" s="3">
        <v>0</v>
      </c>
      <c r="Q1258" s="2">
        <v>0</v>
      </c>
      <c r="R1258" s="3">
        <v>0</v>
      </c>
      <c r="S1258" s="3">
        <v>0</v>
      </c>
      <c r="T1258" s="3">
        <v>0</v>
      </c>
      <c r="U1258" s="3">
        <v>0</v>
      </c>
      <c r="V1258" s="2">
        <v>0</v>
      </c>
      <c r="W1258" s="3" t="str">
        <f t="shared" si="38"/>
        <v/>
      </c>
      <c r="X1258" t="str">
        <f t="shared" si="39"/>
        <v/>
      </c>
      <c r="Y1258">
        <f>IFERROR(INDEX('Parcel Year'!$N$3:$N$1175,MATCH(KC_SPS_SubbasinAttributes!C1258,'Parcel Year'!$M$3:$M$1175,0)),0)</f>
        <v>0</v>
      </c>
      <c r="Z1258">
        <f>INDEX(Imperviousness!$B$2:$B$1332,MATCH(KC_SPS_SubbasinAttributes!C1258,Imperviousness!$A$2:$A$1332,0))</f>
        <v>0</v>
      </c>
      <c r="AA1258">
        <f>INDEX('Flow Duration Index'!$B$2:$B$1332,MATCH(KC_SPS_SubbasinAttributes!C1258,'Flow Duration Index'!$A$2:$A$1332,0))</f>
        <v>1.514</v>
      </c>
      <c r="AB1258">
        <f>INDEX(Opportunity_Index!$G$2:$G$1333,MATCH(KC_SPS_SubbasinAttributes!C1258,Opportunity_Index!$F$2:$F$1333,0))</f>
        <v>0</v>
      </c>
      <c r="AC1258">
        <f>INDEX(Traffic!$B$2:$B$1332,MATCH(KC_SPS_SubbasinAttributes!C1258,Traffic!$A$2:$A$1332,0))</f>
        <v>0</v>
      </c>
      <c r="AD1258">
        <f>INDEX(EquityScore!$F$3:$F$1334,MATCH(KC_SPS_SubbasinAttributes!C1258,EquityScore!$E$3:$E$1334,0))</f>
        <v>0</v>
      </c>
      <c r="AE1258" t="str">
        <f>IFERROR(INDEX(PavementCondition!$E$2:$E$669,MATCH(KC_SPS_SubbasinAttributes!C1258,PavementCondition!$D$2:$D$669,0)),"N/A")</f>
        <v>N/A</v>
      </c>
      <c r="AF1258">
        <f>INDEX(SpawnerMortality!$E$2:$E$1331,MATCH(KC_SPS_SubbasinAttributes!C1258,SpawnerMortality!$D$2:$D$1331,0))</f>
        <v>5.2160963000000005E-2</v>
      </c>
      <c r="AG1258" s="25" t="str">
        <f>IFERROR(_xlfn.XLOOKUP($C1258,WQBE_Loading!$C$4:$C$3072,WQBE_Loading!G$4:G$3072,,0,),"")</f>
        <v/>
      </c>
      <c r="AH1258" s="25" t="str">
        <f>IFERROR(_xlfn.XLOOKUP($C1258,WQBE_Loading!$C$4:$C$3072,WQBE_Loading!H$4:H$3072,,0,),"")</f>
        <v/>
      </c>
      <c r="AI1258" s="25" t="str">
        <f>IFERROR(_xlfn.XLOOKUP($C1258,WQBE_Loading!$C$4:$C$3072,WQBE_Loading!I$4:I$3072,,0,),"")</f>
        <v/>
      </c>
      <c r="AJ1258" s="25" t="str">
        <f>IFERROR(_xlfn.XLOOKUP($C1258,WQBE_Loading!$C$4:$C$3072,WQBE_Loading!J$4:J$3072,,0,),"")</f>
        <v/>
      </c>
      <c r="AK1258" s="25" t="str">
        <f>IFERROR(_xlfn.XLOOKUP($C1258,WQBE_Loading!$C$4:$C$3072,WQBE_Loading!K$4:K$3072,,0,),"")</f>
        <v/>
      </c>
      <c r="AL1258" s="25" t="str">
        <f>IFERROR(_xlfn.XLOOKUP($C1258,WQBE_Loading!$C$4:$C$3072,WQBE_Loading!L$4:L$3072,,0,),"")</f>
        <v/>
      </c>
      <c r="AM1258" s="25" t="str">
        <f>IFERROR(_xlfn.XLOOKUP($C1258,WQBE_Loading!$C$4:$C$3072,WQBE_Loading!M$4:M$3072,,0,),"")</f>
        <v/>
      </c>
      <c r="AN1258" s="25" t="str">
        <f>IFERROR(_xlfn.XLOOKUP($C1258,WQBE_Loading!$C$4:$C$3072,WQBE_Loading!N$4:N$3072,,0,),"")</f>
        <v/>
      </c>
      <c r="AO1258" s="25" t="str">
        <f>IFERROR(_xlfn.XLOOKUP($C1258,WQBE_Loading!$C$4:$C$3072,WQBE_Loading!O$4:O$3072,,0,),"")</f>
        <v/>
      </c>
      <c r="AP1258" s="25" t="str">
        <f>IFERROR(_xlfn.XLOOKUP($C1258,WQBE_Loading!$C$4:$C$3072,WQBE_Loading!P$4:P$3072,,0,),"")</f>
        <v/>
      </c>
      <c r="AQ1258" s="13" t="str">
        <f>IFERROR(_xlfn.XLOOKUP($C1258,WQBE_Loading!$C$4:$C$3072,WQBE_Loading!Q$4:Q$3072,,0,),"")</f>
        <v/>
      </c>
      <c r="AR1258">
        <f>_xlfn.XLOOKUP(C1258,UrbanHeat!$A$2:$A$1333,UrbanHeat!$B$2:$B$1333,,0,)</f>
        <v>8.8160000000000007</v>
      </c>
      <c r="AS1258" s="25">
        <f>_xlfn.XLOOKUP($C1258,TNC_Loading!$A$2:$A$1332,TNC_Loading!B$2:B$1332,,0,)</f>
        <v>4.2009999999999996</v>
      </c>
      <c r="AT1258" s="25">
        <f>_xlfn.XLOOKUP($C1258,TNC_Loading!$A$2:$A$1332,TNC_Loading!C$2:C$1332,,0,)</f>
        <v>5.1999999999999998E-2</v>
      </c>
      <c r="AU1258" s="25">
        <f>_xlfn.XLOOKUP($C1258,TNC_Loading!$A$2:$A$1332,TNC_Loading!D$2:D$1332,,0,)</f>
        <v>1.0649999999999999</v>
      </c>
      <c r="AV1258" s="25">
        <f>_xlfn.XLOOKUP($C1258,TNC_Loading!$A$2:$A$1332,TNC_Loading!E$2:E$1332,,0,)</f>
        <v>1.9390000000000001</v>
      </c>
      <c r="AW1258" s="25">
        <f>_xlfn.XLOOKUP($C1258,TNC_Loading!$A$2:$A$1332,TNC_Loading!F$2:F$1332,,0,)</f>
        <v>72.674000000000007</v>
      </c>
      <c r="AX1258">
        <f>_xlfn.XLOOKUP(C1258,BIBI!$D$2:$D$1332,BIBI!$F$2:$F$1332,,0,)</f>
        <v>0</v>
      </c>
      <c r="AY1258">
        <f>_xlfn.XLOOKUP(C1258,FacilityCounts!$A$3:$A$1333,FacilityCounts!$B$3:$B$1333,,0,)</f>
        <v>0</v>
      </c>
      <c r="AZ1258">
        <f>_xlfn.XLOOKUP(C1258,FacilityCounts!$D$3:$D$1333,FacilityCounts!$E$3:$E$1333,,0,)</f>
        <v>0</v>
      </c>
      <c r="BA1258">
        <f>_xlfn.XLOOKUP(C1258,FacilityCounts!$G$3:$G$1333,FacilityCounts!$H$3:$H$1333,,0,)</f>
        <v>0</v>
      </c>
      <c r="BB1258">
        <f>IFERROR(_xlfn.XLOOKUP(C1258,'DA to P Sensitive Lakes'!$P$2:$P$44,'DA to P Sensitive Lakes'!$Q$2:$Q$44,,0,),0)</f>
        <v>0</v>
      </c>
      <c r="BC1258" s="25">
        <f>_xlfn.XLOOKUP(C1258,'Historic Runoff (mm)'!$A$2:$A$1332,'Historic Runoff (mm)'!$B$2:$B$1332,,0,)</f>
        <v>456.77699999999999</v>
      </c>
      <c r="BD1258">
        <f>_xlfn.XLOOKUP(C1258,DrainageComplaint!$A$2:$A$1332,DrainageComplaint!$B$2:$B$1332,,0,)</f>
        <v>0</v>
      </c>
      <c r="BE1258">
        <f>_xlfn.XLOOKUP(C1258,PAD_Area!$G$2:$G$1332,PAD_Area!$H$2:$H$1332,,0,)</f>
        <v>0</v>
      </c>
    </row>
    <row r="1259" spans="1:57" x14ac:dyDescent="0.2">
      <c r="A1259" s="2">
        <v>1256</v>
      </c>
      <c r="B1259" s="2">
        <v>1257</v>
      </c>
      <c r="C1259" s="20">
        <v>1600010</v>
      </c>
      <c r="D1259" s="3" t="s">
        <v>1188</v>
      </c>
      <c r="E1259" s="3" t="s">
        <v>1189</v>
      </c>
      <c r="F1259" s="3">
        <v>12617.072</v>
      </c>
      <c r="G1259" s="3">
        <v>145417.87778000001</v>
      </c>
      <c r="H1259" s="3">
        <v>549597436.26400006</v>
      </c>
      <c r="I1259" s="2">
        <v>0</v>
      </c>
      <c r="J1259" s="2">
        <v>1</v>
      </c>
      <c r="K1259" s="2">
        <v>1</v>
      </c>
      <c r="L1259" s="2">
        <v>6</v>
      </c>
      <c r="M1259" s="3">
        <v>81567.6015625</v>
      </c>
      <c r="N1259" s="2">
        <f>_xlfn.XLOOKUP(C1259,Shellfish_Presence!$E$3:$E$1333,Shellfish_Presence!$G$3:$G$1333,,0,)</f>
        <v>0</v>
      </c>
      <c r="O1259" s="3">
        <v>0</v>
      </c>
      <c r="P1259" s="3">
        <v>0</v>
      </c>
      <c r="Q1259" s="2">
        <v>18</v>
      </c>
      <c r="R1259" s="3">
        <v>0.17614400386810303</v>
      </c>
      <c r="S1259" s="3">
        <v>0</v>
      </c>
      <c r="T1259" s="3">
        <v>0</v>
      </c>
      <c r="U1259" s="3">
        <v>0</v>
      </c>
      <c r="V1259" s="2">
        <v>0</v>
      </c>
      <c r="W1259" s="3" t="str">
        <f t="shared" si="38"/>
        <v/>
      </c>
      <c r="X1259" t="str">
        <f t="shared" si="39"/>
        <v/>
      </c>
      <c r="Y1259">
        <f>IFERROR(INDEX('Parcel Year'!$N$3:$N$1175,MATCH(KC_SPS_SubbasinAttributes!C1259,'Parcel Year'!$M$3:$M$1175,0)),0)</f>
        <v>0</v>
      </c>
      <c r="Z1259">
        <f>INDEX(Imperviousness!$B$2:$B$1332,MATCH(KC_SPS_SubbasinAttributes!C1259,Imperviousness!$A$2:$A$1332,0))</f>
        <v>2E-3</v>
      </c>
      <c r="AA1259">
        <f>INDEX('Flow Duration Index'!$B$2:$B$1332,MATCH(KC_SPS_SubbasinAttributes!C1259,'Flow Duration Index'!$A$2:$A$1332,0))</f>
        <v>1.5780000000000001</v>
      </c>
      <c r="AB1259">
        <f>INDEX(Opportunity_Index!$G$2:$G$1333,MATCH(KC_SPS_SubbasinAttributes!C1259,Opportunity_Index!$F$2:$F$1333,0))</f>
        <v>0</v>
      </c>
      <c r="AC1259">
        <f>INDEX(Traffic!$B$2:$B$1332,MATCH(KC_SPS_SubbasinAttributes!C1259,Traffic!$A$2:$A$1332,0))</f>
        <v>918.37800000000004</v>
      </c>
      <c r="AD1259">
        <f>INDEX(EquityScore!$F$3:$F$1334,MATCH(KC_SPS_SubbasinAttributes!C1259,EquityScore!$E$3:$E$1334,0))</f>
        <v>0.83333333499999995</v>
      </c>
      <c r="AE1259" t="str">
        <f>IFERROR(INDEX(PavementCondition!$E$2:$E$669,MATCH(KC_SPS_SubbasinAttributes!C1259,PavementCondition!$D$2:$D$669,0)),"N/A")</f>
        <v>N/A</v>
      </c>
      <c r="AF1259">
        <f>INDEX(SpawnerMortality!$E$2:$E$1331,MATCH(KC_SPS_SubbasinAttributes!C1259,SpawnerMortality!$D$2:$D$1331,0))</f>
        <v>6.1155331500000007E-2</v>
      </c>
      <c r="AG1259" s="25" t="str">
        <f>IFERROR(_xlfn.XLOOKUP($C1259,WQBE_Loading!$C$4:$C$3072,WQBE_Loading!G$4:G$3072,,0,),"")</f>
        <v/>
      </c>
      <c r="AH1259" s="25" t="str">
        <f>IFERROR(_xlfn.XLOOKUP($C1259,WQBE_Loading!$C$4:$C$3072,WQBE_Loading!H$4:H$3072,,0,),"")</f>
        <v/>
      </c>
      <c r="AI1259" s="25" t="str">
        <f>IFERROR(_xlfn.XLOOKUP($C1259,WQBE_Loading!$C$4:$C$3072,WQBE_Loading!I$4:I$3072,,0,),"")</f>
        <v/>
      </c>
      <c r="AJ1259" s="25" t="str">
        <f>IFERROR(_xlfn.XLOOKUP($C1259,WQBE_Loading!$C$4:$C$3072,WQBE_Loading!J$4:J$3072,,0,),"")</f>
        <v/>
      </c>
      <c r="AK1259" s="25" t="str">
        <f>IFERROR(_xlfn.XLOOKUP($C1259,WQBE_Loading!$C$4:$C$3072,WQBE_Loading!K$4:K$3072,,0,),"")</f>
        <v/>
      </c>
      <c r="AL1259" s="25" t="str">
        <f>IFERROR(_xlfn.XLOOKUP($C1259,WQBE_Loading!$C$4:$C$3072,WQBE_Loading!L$4:L$3072,,0,),"")</f>
        <v/>
      </c>
      <c r="AM1259" s="25" t="str">
        <f>IFERROR(_xlfn.XLOOKUP($C1259,WQBE_Loading!$C$4:$C$3072,WQBE_Loading!M$4:M$3072,,0,),"")</f>
        <v/>
      </c>
      <c r="AN1259" s="25" t="str">
        <f>IFERROR(_xlfn.XLOOKUP($C1259,WQBE_Loading!$C$4:$C$3072,WQBE_Loading!N$4:N$3072,,0,),"")</f>
        <v/>
      </c>
      <c r="AO1259" s="25" t="str">
        <f>IFERROR(_xlfn.XLOOKUP($C1259,WQBE_Loading!$C$4:$C$3072,WQBE_Loading!O$4:O$3072,,0,),"")</f>
        <v/>
      </c>
      <c r="AP1259" s="25" t="str">
        <f>IFERROR(_xlfn.XLOOKUP($C1259,WQBE_Loading!$C$4:$C$3072,WQBE_Loading!P$4:P$3072,,0,),"")</f>
        <v/>
      </c>
      <c r="AQ1259" s="13" t="str">
        <f>IFERROR(_xlfn.XLOOKUP($C1259,WQBE_Loading!$C$4:$C$3072,WQBE_Loading!Q$4:Q$3072,,0,),"")</f>
        <v/>
      </c>
      <c r="AR1259">
        <f>_xlfn.XLOOKUP(C1259,UrbanHeat!$A$2:$A$1333,UrbanHeat!$B$2:$B$1333,,0,)</f>
        <v>8.5719999999999992</v>
      </c>
      <c r="AS1259" s="25">
        <f>_xlfn.XLOOKUP($C1259,TNC_Loading!$A$2:$A$1332,TNC_Loading!B$2:B$1332,,0,)</f>
        <v>5.5720000000000001</v>
      </c>
      <c r="AT1259" s="25">
        <f>_xlfn.XLOOKUP($C1259,TNC_Loading!$A$2:$A$1332,TNC_Loading!C$2:C$1332,,0,)</f>
        <v>0.10199999999999999</v>
      </c>
      <c r="AU1259" s="25">
        <f>_xlfn.XLOOKUP($C1259,TNC_Loading!$A$2:$A$1332,TNC_Loading!D$2:D$1332,,0,)</f>
        <v>1.667</v>
      </c>
      <c r="AV1259" s="25">
        <f>_xlfn.XLOOKUP($C1259,TNC_Loading!$A$2:$A$1332,TNC_Loading!E$2:E$1332,,0,)</f>
        <v>3.0790000000000002</v>
      </c>
      <c r="AW1259" s="25">
        <f>_xlfn.XLOOKUP($C1259,TNC_Loading!$A$2:$A$1332,TNC_Loading!F$2:F$1332,,0,)</f>
        <v>101.093</v>
      </c>
      <c r="AX1259">
        <f>_xlfn.XLOOKUP(C1259,BIBI!$D$2:$D$1332,BIBI!$F$2:$F$1332,,0,)</f>
        <v>0</v>
      </c>
      <c r="AY1259">
        <f>_xlfn.XLOOKUP(C1259,FacilityCounts!$A$3:$A$1333,FacilityCounts!$B$3:$B$1333,,0,)</f>
        <v>0</v>
      </c>
      <c r="AZ1259">
        <f>_xlfn.XLOOKUP(C1259,FacilityCounts!$D$3:$D$1333,FacilityCounts!$E$3:$E$1333,,0,)</f>
        <v>0</v>
      </c>
      <c r="BA1259">
        <f>_xlfn.XLOOKUP(C1259,FacilityCounts!$G$3:$G$1333,FacilityCounts!$H$3:$H$1333,,0,)</f>
        <v>0</v>
      </c>
      <c r="BB1259">
        <f>IFERROR(_xlfn.XLOOKUP(C1259,'DA to P Sensitive Lakes'!$P$2:$P$44,'DA to P Sensitive Lakes'!$Q$2:$Q$44,,0,),0)</f>
        <v>0</v>
      </c>
      <c r="BC1259" s="25">
        <f>_xlfn.XLOOKUP(C1259,'Historic Runoff (mm)'!$A$2:$A$1332,'Historic Runoff (mm)'!$B$2:$B$1332,,0,)</f>
        <v>531.851</v>
      </c>
      <c r="BD1259">
        <f>_xlfn.XLOOKUP(C1259,DrainageComplaint!$A$2:$A$1332,DrainageComplaint!$B$2:$B$1332,,0,)</f>
        <v>0</v>
      </c>
      <c r="BE1259">
        <f>_xlfn.XLOOKUP(C1259,PAD_Area!$G$2:$G$1332,PAD_Area!$H$2:$H$1332,,0,)</f>
        <v>0.73705159394012298</v>
      </c>
    </row>
    <row r="1260" spans="1:57" x14ac:dyDescent="0.2">
      <c r="A1260" s="2">
        <v>1257</v>
      </c>
      <c r="B1260" s="2">
        <v>1258</v>
      </c>
      <c r="C1260" s="20">
        <v>1600020</v>
      </c>
      <c r="D1260" s="3" t="s">
        <v>1187</v>
      </c>
      <c r="E1260" s="3" t="s">
        <v>1189</v>
      </c>
      <c r="F1260" s="3">
        <v>30256.898000000001</v>
      </c>
      <c r="G1260" s="3">
        <v>192999.04415500001</v>
      </c>
      <c r="H1260" s="3">
        <v>1317985188.0799999</v>
      </c>
      <c r="I1260" s="2">
        <v>0</v>
      </c>
      <c r="J1260" s="2">
        <v>1</v>
      </c>
      <c r="K1260" s="2">
        <v>1</v>
      </c>
      <c r="L1260" s="2">
        <v>28</v>
      </c>
      <c r="M1260" s="3">
        <v>123882</v>
      </c>
      <c r="N1260" s="2">
        <f>_xlfn.XLOOKUP(C1260,Shellfish_Presence!$E$3:$E$1333,Shellfish_Presence!$G$3:$G$1333,,0,)</f>
        <v>0</v>
      </c>
      <c r="O1260" s="3">
        <v>0</v>
      </c>
      <c r="P1260" s="3">
        <v>0</v>
      </c>
      <c r="Q1260" s="2">
        <v>33</v>
      </c>
      <c r="R1260" s="3">
        <v>0.97139197587966919</v>
      </c>
      <c r="S1260" s="3">
        <v>0</v>
      </c>
      <c r="T1260" s="3">
        <v>61322.30078125</v>
      </c>
      <c r="U1260" s="3">
        <v>0</v>
      </c>
      <c r="V1260" s="2">
        <v>5</v>
      </c>
      <c r="W1260" s="3">
        <f t="shared" si="38"/>
        <v>8.1536405782230652E-5</v>
      </c>
      <c r="X1260">
        <f t="shared" si="39"/>
        <v>0</v>
      </c>
      <c r="Y1260">
        <f>IFERROR(INDEX('Parcel Year'!$N$3:$N$1175,MATCH(KC_SPS_SubbasinAttributes!C1260,'Parcel Year'!$M$3:$M$1175,0)),0)</f>
        <v>1.9314499571919441E-2</v>
      </c>
      <c r="Z1260">
        <f>INDEX(Imperviousness!$B$2:$B$1332,MATCH(KC_SPS_SubbasinAttributes!C1260,Imperviousness!$A$2:$A$1332,0))</f>
        <v>3.0000000000000001E-3</v>
      </c>
      <c r="AA1260">
        <f>INDEX('Flow Duration Index'!$B$2:$B$1332,MATCH(KC_SPS_SubbasinAttributes!C1260,'Flow Duration Index'!$A$2:$A$1332,0))</f>
        <v>1.667</v>
      </c>
      <c r="AB1260">
        <f>INDEX(Opportunity_Index!$G$2:$G$1333,MATCH(KC_SPS_SubbasinAttributes!C1260,Opportunity_Index!$F$2:$F$1333,0))</f>
        <v>0</v>
      </c>
      <c r="AC1260">
        <f>INDEX(Traffic!$B$2:$B$1332,MATCH(KC_SPS_SubbasinAttributes!C1260,Traffic!$A$2:$A$1332,0))</f>
        <v>442.27699999999999</v>
      </c>
      <c r="AD1260">
        <f>INDEX(EquityScore!$F$3:$F$1334,MATCH(KC_SPS_SubbasinAttributes!C1260,EquityScore!$E$3:$E$1334,0))</f>
        <v>0.83333333499999995</v>
      </c>
      <c r="AE1260">
        <f>IFERROR(INDEX(PavementCondition!$E$2:$E$669,MATCH(KC_SPS_SubbasinAttributes!C1260,PavementCondition!$D$2:$D$669,0)),"N/A")</f>
        <v>0</v>
      </c>
      <c r="AF1260">
        <f>INDEX(SpawnerMortality!$E$2:$E$1331,MATCH(KC_SPS_SubbasinAttributes!C1260,SpawnerMortality!$D$2:$D$1331,0))</f>
        <v>5.0580407000000001E-2</v>
      </c>
      <c r="AG1260" s="25" t="str">
        <f>IFERROR(_xlfn.XLOOKUP($C1260,WQBE_Loading!$C$4:$C$3072,WQBE_Loading!G$4:G$3072,,0,),"")</f>
        <v/>
      </c>
      <c r="AH1260" s="25" t="str">
        <f>IFERROR(_xlfn.XLOOKUP($C1260,WQBE_Loading!$C$4:$C$3072,WQBE_Loading!H$4:H$3072,,0,),"")</f>
        <v/>
      </c>
      <c r="AI1260" s="25" t="str">
        <f>IFERROR(_xlfn.XLOOKUP($C1260,WQBE_Loading!$C$4:$C$3072,WQBE_Loading!I$4:I$3072,,0,),"")</f>
        <v/>
      </c>
      <c r="AJ1260" s="25" t="str">
        <f>IFERROR(_xlfn.XLOOKUP($C1260,WQBE_Loading!$C$4:$C$3072,WQBE_Loading!J$4:J$3072,,0,),"")</f>
        <v/>
      </c>
      <c r="AK1260" s="25" t="str">
        <f>IFERROR(_xlfn.XLOOKUP($C1260,WQBE_Loading!$C$4:$C$3072,WQBE_Loading!K$4:K$3072,,0,),"")</f>
        <v/>
      </c>
      <c r="AL1260" s="25" t="str">
        <f>IFERROR(_xlfn.XLOOKUP($C1260,WQBE_Loading!$C$4:$C$3072,WQBE_Loading!L$4:L$3072,,0,),"")</f>
        <v/>
      </c>
      <c r="AM1260" s="25" t="str">
        <f>IFERROR(_xlfn.XLOOKUP($C1260,WQBE_Loading!$C$4:$C$3072,WQBE_Loading!M$4:M$3072,,0,),"")</f>
        <v/>
      </c>
      <c r="AN1260" s="25" t="str">
        <f>IFERROR(_xlfn.XLOOKUP($C1260,WQBE_Loading!$C$4:$C$3072,WQBE_Loading!N$4:N$3072,,0,),"")</f>
        <v/>
      </c>
      <c r="AO1260" s="25" t="str">
        <f>IFERROR(_xlfn.XLOOKUP($C1260,WQBE_Loading!$C$4:$C$3072,WQBE_Loading!O$4:O$3072,,0,),"")</f>
        <v/>
      </c>
      <c r="AP1260" s="25" t="str">
        <f>IFERROR(_xlfn.XLOOKUP($C1260,WQBE_Loading!$C$4:$C$3072,WQBE_Loading!P$4:P$3072,,0,),"")</f>
        <v/>
      </c>
      <c r="AQ1260" s="13" t="str">
        <f>IFERROR(_xlfn.XLOOKUP($C1260,WQBE_Loading!$C$4:$C$3072,WQBE_Loading!Q$4:Q$3072,,0,),"")</f>
        <v/>
      </c>
      <c r="AR1260">
        <f>_xlfn.XLOOKUP(C1260,UrbanHeat!$A$2:$A$1333,UrbanHeat!$B$2:$B$1333,,0,)</f>
        <v>8.3859999999999992</v>
      </c>
      <c r="AS1260" s="25">
        <f>_xlfn.XLOOKUP($C1260,TNC_Loading!$A$2:$A$1332,TNC_Loading!B$2:B$1332,,0,)</f>
        <v>3.073</v>
      </c>
      <c r="AT1260" s="25">
        <f>_xlfn.XLOOKUP($C1260,TNC_Loading!$A$2:$A$1332,TNC_Loading!C$2:C$1332,,0,)</f>
        <v>3.3000000000000002E-2</v>
      </c>
      <c r="AU1260" s="25">
        <f>_xlfn.XLOOKUP($C1260,TNC_Loading!$A$2:$A$1332,TNC_Loading!D$2:D$1332,,0,)</f>
        <v>0.92800000000000005</v>
      </c>
      <c r="AV1260" s="25">
        <f>_xlfn.XLOOKUP($C1260,TNC_Loading!$A$2:$A$1332,TNC_Loading!E$2:E$1332,,0,)</f>
        <v>1.2430000000000001</v>
      </c>
      <c r="AW1260" s="25">
        <f>_xlfn.XLOOKUP($C1260,TNC_Loading!$A$2:$A$1332,TNC_Loading!F$2:F$1332,,0,)</f>
        <v>55.167999999999999</v>
      </c>
      <c r="AX1260">
        <f>_xlfn.XLOOKUP(C1260,BIBI!$D$2:$D$1332,BIBI!$F$2:$F$1332,,0,)</f>
        <v>0</v>
      </c>
      <c r="AY1260">
        <f>_xlfn.XLOOKUP(C1260,FacilityCounts!$A$3:$A$1333,FacilityCounts!$B$3:$B$1333,,0,)</f>
        <v>1</v>
      </c>
      <c r="AZ1260">
        <f>_xlfn.XLOOKUP(C1260,FacilityCounts!$D$3:$D$1333,FacilityCounts!$E$3:$E$1333,,0,)</f>
        <v>0</v>
      </c>
      <c r="BA1260">
        <f>_xlfn.XLOOKUP(C1260,FacilityCounts!$G$3:$G$1333,FacilityCounts!$H$3:$H$1333,,0,)</f>
        <v>0</v>
      </c>
      <c r="BB1260">
        <f>IFERROR(_xlfn.XLOOKUP(C1260,'DA to P Sensitive Lakes'!$P$2:$P$44,'DA to P Sensitive Lakes'!$Q$2:$Q$44,,0,),0)</f>
        <v>0</v>
      </c>
      <c r="BC1260" s="25">
        <f>_xlfn.XLOOKUP(C1260,'Historic Runoff (mm)'!$A$2:$A$1332,'Historic Runoff (mm)'!$B$2:$B$1332,,0,)</f>
        <v>279.02800000000002</v>
      </c>
      <c r="BD1260">
        <f>_xlfn.XLOOKUP(C1260,DrainageComplaint!$A$2:$A$1332,DrainageComplaint!$B$2:$B$1332,,0,)</f>
        <v>2</v>
      </c>
      <c r="BE1260">
        <f>_xlfn.XLOOKUP(C1260,PAD_Area!$G$2:$G$1332,PAD_Area!$H$2:$H$1332,,0,)</f>
        <v>0.29340806472464465</v>
      </c>
    </row>
    <row r="1261" spans="1:57" x14ac:dyDescent="0.2">
      <c r="A1261" s="2">
        <v>1258</v>
      </c>
      <c r="B1261" s="2">
        <v>1259</v>
      </c>
      <c r="C1261" s="20">
        <v>1600030</v>
      </c>
      <c r="D1261" s="3" t="s">
        <v>1190</v>
      </c>
      <c r="E1261" s="3" t="s">
        <v>1189</v>
      </c>
      <c r="F1261" s="3">
        <v>3809.72</v>
      </c>
      <c r="G1261" s="3">
        <v>72794.2690038</v>
      </c>
      <c r="H1261" s="3">
        <v>165950731.59099999</v>
      </c>
      <c r="I1261" s="2">
        <v>0</v>
      </c>
      <c r="J1261" s="2">
        <v>0</v>
      </c>
      <c r="K1261" s="2">
        <v>1</v>
      </c>
      <c r="L1261" s="2">
        <v>12</v>
      </c>
      <c r="M1261" s="3">
        <v>25982.19921875</v>
      </c>
      <c r="N1261" s="2">
        <f>_xlfn.XLOOKUP(C1261,Shellfish_Presence!$E$3:$E$1333,Shellfish_Presence!$G$3:$G$1333,,0,)</f>
        <v>0</v>
      </c>
      <c r="O1261" s="3">
        <v>0</v>
      </c>
      <c r="P1261" s="3">
        <v>0</v>
      </c>
      <c r="Q1261" s="2">
        <v>7</v>
      </c>
      <c r="R1261" s="3">
        <v>1</v>
      </c>
      <c r="S1261" s="3">
        <v>0</v>
      </c>
      <c r="T1261" s="3">
        <v>9493.3701171875</v>
      </c>
      <c r="U1261" s="3">
        <v>0</v>
      </c>
      <c r="V1261" s="2">
        <v>0</v>
      </c>
      <c r="W1261" s="3">
        <f t="shared" si="38"/>
        <v>0</v>
      </c>
      <c r="X1261">
        <f t="shared" si="39"/>
        <v>0</v>
      </c>
      <c r="Y1261">
        <f>IFERROR(INDEX('Parcel Year'!$N$3:$N$1175,MATCH(KC_SPS_SubbasinAttributes!C1261,'Parcel Year'!$M$3:$M$1175,0)),0)</f>
        <v>2.8028920292854309E-2</v>
      </c>
      <c r="Z1261">
        <f>INDEX(Imperviousness!$B$2:$B$1332,MATCH(KC_SPS_SubbasinAttributes!C1261,Imperviousness!$A$2:$A$1332,0))</f>
        <v>7.0000000000000001E-3</v>
      </c>
      <c r="AA1261">
        <f>INDEX('Flow Duration Index'!$B$2:$B$1332,MATCH(KC_SPS_SubbasinAttributes!C1261,'Flow Duration Index'!$A$2:$A$1332,0))</f>
        <v>1.7030000000000001</v>
      </c>
      <c r="AB1261">
        <f>INDEX(Opportunity_Index!$G$2:$G$1333,MATCH(KC_SPS_SubbasinAttributes!C1261,Opportunity_Index!$F$2:$F$1333,0))</f>
        <v>0</v>
      </c>
      <c r="AC1261">
        <f>INDEX(Traffic!$B$2:$B$1332,MATCH(KC_SPS_SubbasinAttributes!C1261,Traffic!$A$2:$A$1332,0))</f>
        <v>451.31900000000002</v>
      </c>
      <c r="AD1261">
        <f>INDEX(EquityScore!$F$3:$F$1334,MATCH(KC_SPS_SubbasinAttributes!C1261,EquityScore!$E$3:$E$1334,0))</f>
        <v>1.6666666699999999</v>
      </c>
      <c r="AE1261">
        <f>IFERROR(INDEX(PavementCondition!$E$2:$E$669,MATCH(KC_SPS_SubbasinAttributes!C1261,PavementCondition!$D$2:$D$669,0)),"N/A")</f>
        <v>37</v>
      </c>
      <c r="AF1261">
        <f>INDEX(SpawnerMortality!$E$2:$E$1331,MATCH(KC_SPS_SubbasinAttributes!C1261,SpawnerMortality!$D$2:$D$1331,0))</f>
        <v>6.6897761E-2</v>
      </c>
      <c r="AG1261" s="25" t="str">
        <f>IFERROR(_xlfn.XLOOKUP($C1261,WQBE_Loading!$C$4:$C$3072,WQBE_Loading!G$4:G$3072,,0,),"")</f>
        <v/>
      </c>
      <c r="AH1261" s="25" t="str">
        <f>IFERROR(_xlfn.XLOOKUP($C1261,WQBE_Loading!$C$4:$C$3072,WQBE_Loading!H$4:H$3072,,0,),"")</f>
        <v/>
      </c>
      <c r="AI1261" s="25" t="str">
        <f>IFERROR(_xlfn.XLOOKUP($C1261,WQBE_Loading!$C$4:$C$3072,WQBE_Loading!I$4:I$3072,,0,),"")</f>
        <v/>
      </c>
      <c r="AJ1261" s="25" t="str">
        <f>IFERROR(_xlfn.XLOOKUP($C1261,WQBE_Loading!$C$4:$C$3072,WQBE_Loading!J$4:J$3072,,0,),"")</f>
        <v/>
      </c>
      <c r="AK1261" s="25" t="str">
        <f>IFERROR(_xlfn.XLOOKUP($C1261,WQBE_Loading!$C$4:$C$3072,WQBE_Loading!K$4:K$3072,,0,),"")</f>
        <v/>
      </c>
      <c r="AL1261" s="25" t="str">
        <f>IFERROR(_xlfn.XLOOKUP($C1261,WQBE_Loading!$C$4:$C$3072,WQBE_Loading!L$4:L$3072,,0,),"")</f>
        <v/>
      </c>
      <c r="AM1261" s="25" t="str">
        <f>IFERROR(_xlfn.XLOOKUP($C1261,WQBE_Loading!$C$4:$C$3072,WQBE_Loading!M$4:M$3072,,0,),"")</f>
        <v/>
      </c>
      <c r="AN1261" s="25" t="str">
        <f>IFERROR(_xlfn.XLOOKUP($C1261,WQBE_Loading!$C$4:$C$3072,WQBE_Loading!N$4:N$3072,,0,),"")</f>
        <v/>
      </c>
      <c r="AO1261" s="25" t="str">
        <f>IFERROR(_xlfn.XLOOKUP($C1261,WQBE_Loading!$C$4:$C$3072,WQBE_Loading!O$4:O$3072,,0,),"")</f>
        <v/>
      </c>
      <c r="AP1261" s="25" t="str">
        <f>IFERROR(_xlfn.XLOOKUP($C1261,WQBE_Loading!$C$4:$C$3072,WQBE_Loading!P$4:P$3072,,0,),"")</f>
        <v/>
      </c>
      <c r="AQ1261" s="13" t="str">
        <f>IFERROR(_xlfn.XLOOKUP($C1261,WQBE_Loading!$C$4:$C$3072,WQBE_Loading!Q$4:Q$3072,,0,),"")</f>
        <v/>
      </c>
      <c r="AR1261">
        <f>_xlfn.XLOOKUP(C1261,UrbanHeat!$A$2:$A$1333,UrbanHeat!$B$2:$B$1333,,0,)</f>
        <v>8.2360000000000007</v>
      </c>
      <c r="AS1261" s="25">
        <f>_xlfn.XLOOKUP($C1261,TNC_Loading!$A$2:$A$1332,TNC_Loading!B$2:B$1332,,0,)</f>
        <v>5.6340000000000003</v>
      </c>
      <c r="AT1261" s="25">
        <f>_xlfn.XLOOKUP($C1261,TNC_Loading!$A$2:$A$1332,TNC_Loading!C$2:C$1332,,0,)</f>
        <v>7.2999999999999995E-2</v>
      </c>
      <c r="AU1261" s="25">
        <f>_xlfn.XLOOKUP($C1261,TNC_Loading!$A$2:$A$1332,TNC_Loading!D$2:D$1332,,0,)</f>
        <v>2.093</v>
      </c>
      <c r="AV1261" s="25">
        <f>_xlfn.XLOOKUP($C1261,TNC_Loading!$A$2:$A$1332,TNC_Loading!E$2:E$1332,,0,)</f>
        <v>2.6949999999999998</v>
      </c>
      <c r="AW1261" s="25">
        <f>_xlfn.XLOOKUP($C1261,TNC_Loading!$A$2:$A$1332,TNC_Loading!F$2:F$1332,,0,)</f>
        <v>98.504000000000005</v>
      </c>
      <c r="AX1261">
        <f>_xlfn.XLOOKUP(C1261,BIBI!$D$2:$D$1332,BIBI!$F$2:$F$1332,,0,)</f>
        <v>0</v>
      </c>
      <c r="AY1261">
        <f>_xlfn.XLOOKUP(C1261,FacilityCounts!$A$3:$A$1333,FacilityCounts!$B$3:$B$1333,,0,)</f>
        <v>0</v>
      </c>
      <c r="AZ1261">
        <f>_xlfn.XLOOKUP(C1261,FacilityCounts!$D$3:$D$1333,FacilityCounts!$E$3:$E$1333,,0,)</f>
        <v>0</v>
      </c>
      <c r="BA1261">
        <f>_xlfn.XLOOKUP(C1261,FacilityCounts!$G$3:$G$1333,FacilityCounts!$H$3:$H$1333,,0,)</f>
        <v>0</v>
      </c>
      <c r="BB1261">
        <f>IFERROR(_xlfn.XLOOKUP(C1261,'DA to P Sensitive Lakes'!$P$2:$P$44,'DA to P Sensitive Lakes'!$Q$2:$Q$44,,0,),0)</f>
        <v>0</v>
      </c>
      <c r="BC1261" s="25">
        <f>_xlfn.XLOOKUP(C1261,'Historic Runoff (mm)'!$A$2:$A$1332,'Historic Runoff (mm)'!$B$2:$B$1332,,0,)</f>
        <v>501.12900000000002</v>
      </c>
      <c r="BD1261">
        <f>_xlfn.XLOOKUP(C1261,DrainageComplaint!$A$2:$A$1332,DrainageComplaint!$B$2:$B$1332,,0,)</f>
        <v>0</v>
      </c>
      <c r="BE1261">
        <f>_xlfn.XLOOKUP(C1261,PAD_Area!$G$2:$G$1332,PAD_Area!$H$2:$H$1332,,0,)</f>
        <v>4.3521598854567856E-5</v>
      </c>
    </row>
    <row r="1262" spans="1:57" x14ac:dyDescent="0.2">
      <c r="A1262" s="2">
        <v>1259</v>
      </c>
      <c r="B1262" s="2">
        <v>1260</v>
      </c>
      <c r="C1262" s="20">
        <v>1600031</v>
      </c>
      <c r="D1262" s="3" t="s">
        <v>1191</v>
      </c>
      <c r="E1262" s="3" t="s">
        <v>1189</v>
      </c>
      <c r="F1262" s="3">
        <v>3816.7890000000002</v>
      </c>
      <c r="G1262" s="3">
        <v>78781.444980100001</v>
      </c>
      <c r="H1262" s="3">
        <v>166258644.21799999</v>
      </c>
      <c r="I1262" s="2">
        <v>0</v>
      </c>
      <c r="J1262" s="2">
        <v>0</v>
      </c>
      <c r="K1262" s="2">
        <v>1</v>
      </c>
      <c r="L1262" s="2">
        <v>12</v>
      </c>
      <c r="M1262" s="3">
        <v>38147.8984375</v>
      </c>
      <c r="N1262" s="2">
        <f>_xlfn.XLOOKUP(C1262,Shellfish_Presence!$E$3:$E$1333,Shellfish_Presence!$G$3:$G$1333,,0,)</f>
        <v>0</v>
      </c>
      <c r="O1262" s="3">
        <v>0</v>
      </c>
      <c r="P1262" s="3">
        <v>0</v>
      </c>
      <c r="Q1262" s="2">
        <v>9</v>
      </c>
      <c r="R1262" s="3">
        <v>1</v>
      </c>
      <c r="S1262" s="3">
        <v>0</v>
      </c>
      <c r="T1262" s="3">
        <v>9894.01953125</v>
      </c>
      <c r="U1262" s="3">
        <v>0</v>
      </c>
      <c r="V1262" s="2">
        <v>1</v>
      </c>
      <c r="W1262" s="3">
        <f t="shared" si="38"/>
        <v>1.0107115685809254E-4</v>
      </c>
      <c r="X1262">
        <f t="shared" si="39"/>
        <v>0</v>
      </c>
      <c r="Y1262">
        <f>IFERROR(INDEX('Parcel Year'!$N$3:$N$1175,MATCH(KC_SPS_SubbasinAttributes!C1262,'Parcel Year'!$M$3:$M$1175,0)),0)</f>
        <v>4.1384627344086766E-2</v>
      </c>
      <c r="Z1262">
        <f>INDEX(Imperviousness!$B$2:$B$1332,MATCH(KC_SPS_SubbasinAttributes!C1262,Imperviousness!$A$2:$A$1332,0))</f>
        <v>1.2999999999999999E-2</v>
      </c>
      <c r="AA1262">
        <f>INDEX('Flow Duration Index'!$B$2:$B$1332,MATCH(KC_SPS_SubbasinAttributes!C1262,'Flow Duration Index'!$A$2:$A$1332,0))</f>
        <v>2.04</v>
      </c>
      <c r="AB1262">
        <f>INDEX(Opportunity_Index!$G$2:$G$1333,MATCH(KC_SPS_SubbasinAttributes!C1262,Opportunity_Index!$F$2:$F$1333,0))</f>
        <v>0</v>
      </c>
      <c r="AC1262">
        <f>INDEX(Traffic!$B$2:$B$1332,MATCH(KC_SPS_SubbasinAttributes!C1262,Traffic!$A$2:$A$1332,0))</f>
        <v>551.21699999999998</v>
      </c>
      <c r="AD1262">
        <f>INDEX(EquityScore!$F$3:$F$1334,MATCH(KC_SPS_SubbasinAttributes!C1262,EquityScore!$E$3:$E$1334,0))</f>
        <v>1.6666666699999999</v>
      </c>
      <c r="AE1262">
        <f>IFERROR(INDEX(PavementCondition!$E$2:$E$669,MATCH(KC_SPS_SubbasinAttributes!C1262,PavementCondition!$D$2:$D$669,0)),"N/A")</f>
        <v>79</v>
      </c>
      <c r="AF1262">
        <f>INDEX(SpawnerMortality!$E$2:$E$1331,MATCH(KC_SPS_SubbasinAttributes!C1262,SpawnerMortality!$D$2:$D$1331,0))</f>
        <v>6.9195678999999996E-2</v>
      </c>
      <c r="AG1262" s="25" t="str">
        <f>IFERROR(_xlfn.XLOOKUP($C1262,WQBE_Loading!$C$4:$C$3072,WQBE_Loading!G$4:G$3072,,0,),"")</f>
        <v/>
      </c>
      <c r="AH1262" s="25" t="str">
        <f>IFERROR(_xlfn.XLOOKUP($C1262,WQBE_Loading!$C$4:$C$3072,WQBE_Loading!H$4:H$3072,,0,),"")</f>
        <v/>
      </c>
      <c r="AI1262" s="25" t="str">
        <f>IFERROR(_xlfn.XLOOKUP($C1262,WQBE_Loading!$C$4:$C$3072,WQBE_Loading!I$4:I$3072,,0,),"")</f>
        <v/>
      </c>
      <c r="AJ1262" s="25" t="str">
        <f>IFERROR(_xlfn.XLOOKUP($C1262,WQBE_Loading!$C$4:$C$3072,WQBE_Loading!J$4:J$3072,,0,),"")</f>
        <v/>
      </c>
      <c r="AK1262" s="25" t="str">
        <f>IFERROR(_xlfn.XLOOKUP($C1262,WQBE_Loading!$C$4:$C$3072,WQBE_Loading!K$4:K$3072,,0,),"")</f>
        <v/>
      </c>
      <c r="AL1262" s="25" t="str">
        <f>IFERROR(_xlfn.XLOOKUP($C1262,WQBE_Loading!$C$4:$C$3072,WQBE_Loading!L$4:L$3072,,0,),"")</f>
        <v/>
      </c>
      <c r="AM1262" s="25" t="str">
        <f>IFERROR(_xlfn.XLOOKUP($C1262,WQBE_Loading!$C$4:$C$3072,WQBE_Loading!M$4:M$3072,,0,),"")</f>
        <v/>
      </c>
      <c r="AN1262" s="25" t="str">
        <f>IFERROR(_xlfn.XLOOKUP($C1262,WQBE_Loading!$C$4:$C$3072,WQBE_Loading!N$4:N$3072,,0,),"")</f>
        <v/>
      </c>
      <c r="AO1262" s="25" t="str">
        <f>IFERROR(_xlfn.XLOOKUP($C1262,WQBE_Loading!$C$4:$C$3072,WQBE_Loading!O$4:O$3072,,0,),"")</f>
        <v/>
      </c>
      <c r="AP1262" s="25" t="str">
        <f>IFERROR(_xlfn.XLOOKUP($C1262,WQBE_Loading!$C$4:$C$3072,WQBE_Loading!P$4:P$3072,,0,),"")</f>
        <v/>
      </c>
      <c r="AQ1262" s="13" t="str">
        <f>IFERROR(_xlfn.XLOOKUP($C1262,WQBE_Loading!$C$4:$C$3072,WQBE_Loading!Q$4:Q$3072,,0,),"")</f>
        <v/>
      </c>
      <c r="AR1262">
        <f>_xlfn.XLOOKUP(C1262,UrbanHeat!$A$2:$A$1333,UrbanHeat!$B$2:$B$1333,,0,)</f>
        <v>9.2919999999999998</v>
      </c>
      <c r="AS1262" s="25">
        <f>_xlfn.XLOOKUP($C1262,TNC_Loading!$A$2:$A$1332,TNC_Loading!B$2:B$1332,,0,)</f>
        <v>4.6609999999999996</v>
      </c>
      <c r="AT1262" s="25">
        <f>_xlfn.XLOOKUP($C1262,TNC_Loading!$A$2:$A$1332,TNC_Loading!C$2:C$1332,,0,)</f>
        <v>0.11</v>
      </c>
      <c r="AU1262" s="25">
        <f>_xlfn.XLOOKUP($C1262,TNC_Loading!$A$2:$A$1332,TNC_Loading!D$2:D$1332,,0,)</f>
        <v>1.976</v>
      </c>
      <c r="AV1262" s="25">
        <f>_xlfn.XLOOKUP($C1262,TNC_Loading!$A$2:$A$1332,TNC_Loading!E$2:E$1332,,0,)</f>
        <v>3.14</v>
      </c>
      <c r="AW1262" s="25">
        <f>_xlfn.XLOOKUP($C1262,TNC_Loading!$A$2:$A$1332,TNC_Loading!F$2:F$1332,,0,)</f>
        <v>83.527000000000001</v>
      </c>
      <c r="AX1262">
        <f>_xlfn.XLOOKUP(C1262,BIBI!$D$2:$D$1332,BIBI!$F$2:$F$1332,,0,)</f>
        <v>0</v>
      </c>
      <c r="AY1262">
        <f>_xlfn.XLOOKUP(C1262,FacilityCounts!$A$3:$A$1333,FacilityCounts!$B$3:$B$1333,,0,)</f>
        <v>0</v>
      </c>
      <c r="AZ1262">
        <f>_xlfn.XLOOKUP(C1262,FacilityCounts!$D$3:$D$1333,FacilityCounts!$E$3:$E$1333,,0,)</f>
        <v>0</v>
      </c>
      <c r="BA1262">
        <f>_xlfn.XLOOKUP(C1262,FacilityCounts!$G$3:$G$1333,FacilityCounts!$H$3:$H$1333,,0,)</f>
        <v>0</v>
      </c>
      <c r="BB1262">
        <f>IFERROR(_xlfn.XLOOKUP(C1262,'DA to P Sensitive Lakes'!$P$2:$P$44,'DA to P Sensitive Lakes'!$Q$2:$Q$44,,0,),0)</f>
        <v>0</v>
      </c>
      <c r="BC1262" s="25">
        <f>_xlfn.XLOOKUP(C1262,'Historic Runoff (mm)'!$A$2:$A$1332,'Historic Runoff (mm)'!$B$2:$B$1332,,0,)</f>
        <v>412.46100000000001</v>
      </c>
      <c r="BD1262">
        <f>_xlfn.XLOOKUP(C1262,DrainageComplaint!$A$2:$A$1332,DrainageComplaint!$B$2:$B$1332,,0,)</f>
        <v>1</v>
      </c>
      <c r="BE1262">
        <f>_xlfn.XLOOKUP(C1262,PAD_Area!$G$2:$G$1332,PAD_Area!$H$2:$H$1332,,0,)</f>
        <v>4.8264701035805047E-7</v>
      </c>
    </row>
    <row r="1263" spans="1:57" x14ac:dyDescent="0.2">
      <c r="A1263" s="2">
        <v>1260</v>
      </c>
      <c r="B1263" s="2">
        <v>1261</v>
      </c>
      <c r="C1263" s="20">
        <v>1600040</v>
      </c>
      <c r="D1263" s="3" t="s">
        <v>1192</v>
      </c>
      <c r="E1263" s="3" t="s">
        <v>1189</v>
      </c>
      <c r="F1263" s="3">
        <v>35147.875</v>
      </c>
      <c r="G1263" s="3">
        <v>203121.48814599999</v>
      </c>
      <c r="H1263" s="3">
        <v>1531035289.6500001</v>
      </c>
      <c r="I1263" s="2">
        <v>0</v>
      </c>
      <c r="J1263" s="2">
        <v>1</v>
      </c>
      <c r="K1263" s="2">
        <v>3</v>
      </c>
      <c r="L1263" s="2">
        <v>3</v>
      </c>
      <c r="M1263" s="3">
        <v>77197.3984375</v>
      </c>
      <c r="N1263" s="2">
        <f>_xlfn.XLOOKUP(C1263,Shellfish_Presence!$E$3:$E$1333,Shellfish_Presence!$G$3:$G$1333,,0,)</f>
        <v>0</v>
      </c>
      <c r="O1263" s="3">
        <v>0</v>
      </c>
      <c r="P1263" s="3">
        <v>0</v>
      </c>
      <c r="Q1263" s="2">
        <v>10</v>
      </c>
      <c r="R1263" s="3">
        <v>0.99962198734283447</v>
      </c>
      <c r="S1263" s="3">
        <v>0</v>
      </c>
      <c r="T1263" s="3">
        <v>7971.18017578125</v>
      </c>
      <c r="U1263" s="3">
        <v>0</v>
      </c>
      <c r="V1263" s="2">
        <v>1</v>
      </c>
      <c r="W1263" s="3">
        <f t="shared" si="38"/>
        <v>1.2545193784959085E-4</v>
      </c>
      <c r="X1263">
        <f t="shared" si="39"/>
        <v>0</v>
      </c>
      <c r="Y1263">
        <f>IFERROR(INDEX('Parcel Year'!$N$3:$N$1175,MATCH(KC_SPS_SubbasinAttributes!C1263,'Parcel Year'!$M$3:$M$1175,0)),0)</f>
        <v>1.3812100514769554E-3</v>
      </c>
      <c r="Z1263">
        <f>INDEX(Imperviousness!$B$2:$B$1332,MATCH(KC_SPS_SubbasinAttributes!C1263,Imperviousness!$A$2:$A$1332,0))</f>
        <v>0</v>
      </c>
      <c r="AA1263">
        <f>INDEX('Flow Duration Index'!$B$2:$B$1332,MATCH(KC_SPS_SubbasinAttributes!C1263,'Flow Duration Index'!$A$2:$A$1332,0))</f>
        <v>1.633</v>
      </c>
      <c r="AB1263">
        <f>INDEX(Opportunity_Index!$G$2:$G$1333,MATCH(KC_SPS_SubbasinAttributes!C1263,Opportunity_Index!$F$2:$F$1333,0))</f>
        <v>0</v>
      </c>
      <c r="AC1263">
        <f>INDEX(Traffic!$B$2:$B$1332,MATCH(KC_SPS_SubbasinAttributes!C1263,Traffic!$A$2:$A$1332,0))</f>
        <v>30.507999999999999</v>
      </c>
      <c r="AD1263">
        <f>INDEX(EquityScore!$F$3:$F$1334,MATCH(KC_SPS_SubbasinAttributes!C1263,EquityScore!$E$3:$E$1334,0))</f>
        <v>0.83333333499999995</v>
      </c>
      <c r="AE1263">
        <f>IFERROR(INDEX(PavementCondition!$E$2:$E$669,MATCH(KC_SPS_SubbasinAttributes!C1263,PavementCondition!$D$2:$D$669,0)),"N/A")</f>
        <v>46</v>
      </c>
      <c r="AF1263">
        <f>INDEX(SpawnerMortality!$E$2:$E$1331,MATCH(KC_SPS_SubbasinAttributes!C1263,SpawnerMortality!$D$2:$D$1331,0))</f>
        <v>0</v>
      </c>
      <c r="AG1263" s="25" t="str">
        <f>IFERROR(_xlfn.XLOOKUP($C1263,WQBE_Loading!$C$4:$C$3072,WQBE_Loading!G$4:G$3072,,0,),"")</f>
        <v/>
      </c>
      <c r="AH1263" s="25" t="str">
        <f>IFERROR(_xlfn.XLOOKUP($C1263,WQBE_Loading!$C$4:$C$3072,WQBE_Loading!H$4:H$3072,,0,),"")</f>
        <v/>
      </c>
      <c r="AI1263" s="25" t="str">
        <f>IFERROR(_xlfn.XLOOKUP($C1263,WQBE_Loading!$C$4:$C$3072,WQBE_Loading!I$4:I$3072,,0,),"")</f>
        <v/>
      </c>
      <c r="AJ1263" s="25" t="str">
        <f>IFERROR(_xlfn.XLOOKUP($C1263,WQBE_Loading!$C$4:$C$3072,WQBE_Loading!J$4:J$3072,,0,),"")</f>
        <v/>
      </c>
      <c r="AK1263" s="25" t="str">
        <f>IFERROR(_xlfn.XLOOKUP($C1263,WQBE_Loading!$C$4:$C$3072,WQBE_Loading!K$4:K$3072,,0,),"")</f>
        <v/>
      </c>
      <c r="AL1263" s="25" t="str">
        <f>IFERROR(_xlfn.XLOOKUP($C1263,WQBE_Loading!$C$4:$C$3072,WQBE_Loading!L$4:L$3072,,0,),"")</f>
        <v/>
      </c>
      <c r="AM1263" s="25" t="str">
        <f>IFERROR(_xlfn.XLOOKUP($C1263,WQBE_Loading!$C$4:$C$3072,WQBE_Loading!M$4:M$3072,,0,),"")</f>
        <v/>
      </c>
      <c r="AN1263" s="25" t="str">
        <f>IFERROR(_xlfn.XLOOKUP($C1263,WQBE_Loading!$C$4:$C$3072,WQBE_Loading!N$4:N$3072,,0,),"")</f>
        <v/>
      </c>
      <c r="AO1263" s="25" t="str">
        <f>IFERROR(_xlfn.XLOOKUP($C1263,WQBE_Loading!$C$4:$C$3072,WQBE_Loading!O$4:O$3072,,0,),"")</f>
        <v/>
      </c>
      <c r="AP1263" s="25" t="str">
        <f>IFERROR(_xlfn.XLOOKUP($C1263,WQBE_Loading!$C$4:$C$3072,WQBE_Loading!P$4:P$3072,,0,),"")</f>
        <v/>
      </c>
      <c r="AQ1263" s="13" t="str">
        <f>IFERROR(_xlfn.XLOOKUP($C1263,WQBE_Loading!$C$4:$C$3072,WQBE_Loading!Q$4:Q$3072,,0,),"")</f>
        <v/>
      </c>
      <c r="AR1263">
        <f>_xlfn.XLOOKUP(C1263,UrbanHeat!$A$2:$A$1333,UrbanHeat!$B$2:$B$1333,,0,)</f>
        <v>8.3580000000000005</v>
      </c>
      <c r="AS1263" s="25">
        <f>_xlfn.XLOOKUP($C1263,TNC_Loading!$A$2:$A$1332,TNC_Loading!B$2:B$1332,,0,)</f>
        <v>1.569</v>
      </c>
      <c r="AT1263" s="25">
        <f>_xlfn.XLOOKUP($C1263,TNC_Loading!$A$2:$A$1332,TNC_Loading!C$2:C$1332,,0,)</f>
        <v>1.2E-2</v>
      </c>
      <c r="AU1263" s="25">
        <f>_xlfn.XLOOKUP($C1263,TNC_Loading!$A$2:$A$1332,TNC_Loading!D$2:D$1332,,0,)</f>
        <v>0.36599999999999999</v>
      </c>
      <c r="AV1263" s="25">
        <f>_xlfn.XLOOKUP($C1263,TNC_Loading!$A$2:$A$1332,TNC_Loading!E$2:E$1332,,0,)</f>
        <v>0.52700000000000002</v>
      </c>
      <c r="AW1263" s="25">
        <f>_xlfn.XLOOKUP($C1263,TNC_Loading!$A$2:$A$1332,TNC_Loading!F$2:F$1332,,0,)</f>
        <v>27.492000000000001</v>
      </c>
      <c r="AX1263">
        <f>_xlfn.XLOOKUP(C1263,BIBI!$D$2:$D$1332,BIBI!$F$2:$F$1332,,0,)</f>
        <v>0</v>
      </c>
      <c r="AY1263">
        <f>_xlfn.XLOOKUP(C1263,FacilityCounts!$A$3:$A$1333,FacilityCounts!$B$3:$B$1333,,0,)</f>
        <v>0</v>
      </c>
      <c r="AZ1263">
        <f>_xlfn.XLOOKUP(C1263,FacilityCounts!$D$3:$D$1333,FacilityCounts!$E$3:$E$1333,,0,)</f>
        <v>0</v>
      </c>
      <c r="BA1263">
        <f>_xlfn.XLOOKUP(C1263,FacilityCounts!$G$3:$G$1333,FacilityCounts!$H$3:$H$1333,,0,)</f>
        <v>0</v>
      </c>
      <c r="BB1263">
        <f>IFERROR(_xlfn.XLOOKUP(C1263,'DA to P Sensitive Lakes'!$P$2:$P$44,'DA to P Sensitive Lakes'!$Q$2:$Q$44,,0,),0)</f>
        <v>0</v>
      </c>
      <c r="BC1263" s="25">
        <f>_xlfn.XLOOKUP(C1263,'Historic Runoff (mm)'!$A$2:$A$1332,'Historic Runoff (mm)'!$B$2:$B$1332,,0,)</f>
        <v>190.547</v>
      </c>
      <c r="BD1263">
        <f>_xlfn.XLOOKUP(C1263,DrainageComplaint!$A$2:$A$1332,DrainageComplaint!$B$2:$B$1332,,0,)</f>
        <v>0</v>
      </c>
      <c r="BE1263">
        <f>_xlfn.XLOOKUP(C1263,PAD_Area!$G$2:$G$1332,PAD_Area!$H$2:$H$1332,,0,)</f>
        <v>0.78693801164627075</v>
      </c>
    </row>
    <row r="1264" spans="1:57" x14ac:dyDescent="0.2">
      <c r="A1264" s="2">
        <v>1261</v>
      </c>
      <c r="B1264" s="2">
        <v>1262</v>
      </c>
      <c r="C1264" s="20">
        <v>1600050</v>
      </c>
      <c r="D1264" s="3" t="s">
        <v>1192</v>
      </c>
      <c r="E1264" s="3" t="s">
        <v>1189</v>
      </c>
      <c r="F1264" s="3">
        <v>38153.732000000004</v>
      </c>
      <c r="G1264" s="3">
        <v>245438.33318099999</v>
      </c>
      <c r="H1264" s="3">
        <v>1661969910.21</v>
      </c>
      <c r="I1264" s="2">
        <v>0</v>
      </c>
      <c r="J1264" s="2">
        <v>0</v>
      </c>
      <c r="K1264" s="2">
        <v>1</v>
      </c>
      <c r="L1264" s="2">
        <v>0</v>
      </c>
      <c r="M1264" s="3">
        <v>127532</v>
      </c>
      <c r="N1264" s="2">
        <f>_xlfn.XLOOKUP(C1264,Shellfish_Presence!$E$3:$E$1333,Shellfish_Presence!$G$3:$G$1333,,0,)</f>
        <v>0</v>
      </c>
      <c r="O1264" s="3">
        <v>0</v>
      </c>
      <c r="P1264" s="3">
        <v>0</v>
      </c>
      <c r="Q1264" s="2">
        <v>22</v>
      </c>
      <c r="R1264" s="3">
        <v>0.41086399555206299</v>
      </c>
      <c r="S1264" s="3">
        <v>0</v>
      </c>
      <c r="T1264" s="3">
        <v>0</v>
      </c>
      <c r="U1264" s="3">
        <v>0</v>
      </c>
      <c r="V1264" s="2">
        <v>0</v>
      </c>
      <c r="W1264" s="3" t="str">
        <f t="shared" si="38"/>
        <v/>
      </c>
      <c r="X1264" t="str">
        <f t="shared" si="39"/>
        <v/>
      </c>
      <c r="Y1264">
        <f>IFERROR(INDEX('Parcel Year'!$N$3:$N$1175,MATCH(KC_SPS_SubbasinAttributes!C1264,'Parcel Year'!$M$3:$M$1175,0)),0)</f>
        <v>3.0583399347960949E-4</v>
      </c>
      <c r="Z1264">
        <f>INDEX(Imperviousness!$B$2:$B$1332,MATCH(KC_SPS_SubbasinAttributes!C1264,Imperviousness!$A$2:$A$1332,0))</f>
        <v>0</v>
      </c>
      <c r="AA1264">
        <f>INDEX('Flow Duration Index'!$B$2:$B$1332,MATCH(KC_SPS_SubbasinAttributes!C1264,'Flow Duration Index'!$A$2:$A$1332,0))</f>
        <v>1.635</v>
      </c>
      <c r="AB1264">
        <f>INDEX(Opportunity_Index!$G$2:$G$1333,MATCH(KC_SPS_SubbasinAttributes!C1264,Opportunity_Index!$F$2:$F$1333,0))</f>
        <v>0</v>
      </c>
      <c r="AC1264">
        <f>INDEX(Traffic!$B$2:$B$1332,MATCH(KC_SPS_SubbasinAttributes!C1264,Traffic!$A$2:$A$1332,0))</f>
        <v>24.763999999999999</v>
      </c>
      <c r="AD1264">
        <f>INDEX(EquityScore!$F$3:$F$1334,MATCH(KC_SPS_SubbasinAttributes!C1264,EquityScore!$E$3:$E$1334,0))</f>
        <v>0.83333333499999995</v>
      </c>
      <c r="AE1264" t="str">
        <f>IFERROR(INDEX(PavementCondition!$E$2:$E$669,MATCH(KC_SPS_SubbasinAttributes!C1264,PavementCondition!$D$2:$D$669,0)),"N/A")</f>
        <v>N/A</v>
      </c>
      <c r="AF1264">
        <f>INDEX(SpawnerMortality!$E$2:$E$1331,MATCH(KC_SPS_SubbasinAttributes!C1264,SpawnerMortality!$D$2:$D$1331,0))</f>
        <v>5.0580407000000001E-2</v>
      </c>
      <c r="AG1264" s="25" t="str">
        <f>IFERROR(_xlfn.XLOOKUP($C1264,WQBE_Loading!$C$4:$C$3072,WQBE_Loading!G$4:G$3072,,0,),"")</f>
        <v/>
      </c>
      <c r="AH1264" s="25" t="str">
        <f>IFERROR(_xlfn.XLOOKUP($C1264,WQBE_Loading!$C$4:$C$3072,WQBE_Loading!H$4:H$3072,,0,),"")</f>
        <v/>
      </c>
      <c r="AI1264" s="25" t="str">
        <f>IFERROR(_xlfn.XLOOKUP($C1264,WQBE_Loading!$C$4:$C$3072,WQBE_Loading!I$4:I$3072,,0,),"")</f>
        <v/>
      </c>
      <c r="AJ1264" s="25" t="str">
        <f>IFERROR(_xlfn.XLOOKUP($C1264,WQBE_Loading!$C$4:$C$3072,WQBE_Loading!J$4:J$3072,,0,),"")</f>
        <v/>
      </c>
      <c r="AK1264" s="25" t="str">
        <f>IFERROR(_xlfn.XLOOKUP($C1264,WQBE_Loading!$C$4:$C$3072,WQBE_Loading!K$4:K$3072,,0,),"")</f>
        <v/>
      </c>
      <c r="AL1264" s="25" t="str">
        <f>IFERROR(_xlfn.XLOOKUP($C1264,WQBE_Loading!$C$4:$C$3072,WQBE_Loading!L$4:L$3072,,0,),"")</f>
        <v/>
      </c>
      <c r="AM1264" s="25" t="str">
        <f>IFERROR(_xlfn.XLOOKUP($C1264,WQBE_Loading!$C$4:$C$3072,WQBE_Loading!M$4:M$3072,,0,),"")</f>
        <v/>
      </c>
      <c r="AN1264" s="25" t="str">
        <f>IFERROR(_xlfn.XLOOKUP($C1264,WQBE_Loading!$C$4:$C$3072,WQBE_Loading!N$4:N$3072,,0,),"")</f>
        <v/>
      </c>
      <c r="AO1264" s="25" t="str">
        <f>IFERROR(_xlfn.XLOOKUP($C1264,WQBE_Loading!$C$4:$C$3072,WQBE_Loading!O$4:O$3072,,0,),"")</f>
        <v/>
      </c>
      <c r="AP1264" s="25" t="str">
        <f>IFERROR(_xlfn.XLOOKUP($C1264,WQBE_Loading!$C$4:$C$3072,WQBE_Loading!P$4:P$3072,,0,),"")</f>
        <v/>
      </c>
      <c r="AQ1264" s="13" t="str">
        <f>IFERROR(_xlfn.XLOOKUP($C1264,WQBE_Loading!$C$4:$C$3072,WQBE_Loading!Q$4:Q$3072,,0,),"")</f>
        <v/>
      </c>
      <c r="AR1264">
        <f>_xlfn.XLOOKUP(C1264,UrbanHeat!$A$2:$A$1333,UrbanHeat!$B$2:$B$1333,,0,)</f>
        <v>9.5510000000000002</v>
      </c>
      <c r="AS1264" s="25">
        <f>_xlfn.XLOOKUP($C1264,TNC_Loading!$A$2:$A$1332,TNC_Loading!B$2:B$1332,,0,)</f>
        <v>2.1030000000000002</v>
      </c>
      <c r="AT1264" s="25">
        <f>_xlfn.XLOOKUP($C1264,TNC_Loading!$A$2:$A$1332,TNC_Loading!C$2:C$1332,,0,)</f>
        <v>1.9E-2</v>
      </c>
      <c r="AU1264" s="25">
        <f>_xlfn.XLOOKUP($C1264,TNC_Loading!$A$2:$A$1332,TNC_Loading!D$2:D$1332,,0,)</f>
        <v>0.505</v>
      </c>
      <c r="AV1264" s="25">
        <f>_xlfn.XLOOKUP($C1264,TNC_Loading!$A$2:$A$1332,TNC_Loading!E$2:E$1332,,0,)</f>
        <v>0.75700000000000001</v>
      </c>
      <c r="AW1264" s="25">
        <f>_xlfn.XLOOKUP($C1264,TNC_Loading!$A$2:$A$1332,TNC_Loading!F$2:F$1332,,0,)</f>
        <v>36.713000000000001</v>
      </c>
      <c r="AX1264">
        <f>_xlfn.XLOOKUP(C1264,BIBI!$D$2:$D$1332,BIBI!$F$2:$F$1332,,0,)</f>
        <v>0</v>
      </c>
      <c r="AY1264">
        <f>_xlfn.XLOOKUP(C1264,FacilityCounts!$A$3:$A$1333,FacilityCounts!$B$3:$B$1333,,0,)</f>
        <v>0</v>
      </c>
      <c r="AZ1264">
        <f>_xlfn.XLOOKUP(C1264,FacilityCounts!$D$3:$D$1333,FacilityCounts!$E$3:$E$1333,,0,)</f>
        <v>0</v>
      </c>
      <c r="BA1264">
        <f>_xlfn.XLOOKUP(C1264,FacilityCounts!$G$3:$G$1333,FacilityCounts!$H$3:$H$1333,,0,)</f>
        <v>0</v>
      </c>
      <c r="BB1264">
        <f>IFERROR(_xlfn.XLOOKUP(C1264,'DA to P Sensitive Lakes'!$P$2:$P$44,'DA to P Sensitive Lakes'!$Q$2:$Q$44,,0,),0)</f>
        <v>0</v>
      </c>
      <c r="BC1264" s="25">
        <f>_xlfn.XLOOKUP(C1264,'Historic Runoff (mm)'!$A$2:$A$1332,'Historic Runoff (mm)'!$B$2:$B$1332,,0,)</f>
        <v>201.95500000000001</v>
      </c>
      <c r="BD1264">
        <f>_xlfn.XLOOKUP(C1264,DrainageComplaint!$A$2:$A$1332,DrainageComplaint!$B$2:$B$1332,,0,)</f>
        <v>0</v>
      </c>
      <c r="BE1264">
        <f>_xlfn.XLOOKUP(C1264,PAD_Area!$G$2:$G$1332,PAD_Area!$H$2:$H$1332,,0,)</f>
        <v>0.86844008762636804</v>
      </c>
    </row>
    <row r="1265" spans="1:57" x14ac:dyDescent="0.2">
      <c r="A1265" s="2">
        <v>1262</v>
      </c>
      <c r="B1265" s="2">
        <v>1263</v>
      </c>
      <c r="C1265" s="20">
        <v>1600060</v>
      </c>
      <c r="D1265" s="3" t="s">
        <v>1194</v>
      </c>
      <c r="E1265" s="3" t="s">
        <v>1189</v>
      </c>
      <c r="F1265" s="3">
        <v>26358.495999999999</v>
      </c>
      <c r="G1265" s="3">
        <v>179947.204402</v>
      </c>
      <c r="H1265" s="3">
        <v>1148171495.0699999</v>
      </c>
      <c r="I1265" s="2">
        <v>0</v>
      </c>
      <c r="J1265" s="2">
        <v>3</v>
      </c>
      <c r="K1265" s="2">
        <v>1</v>
      </c>
      <c r="L1265" s="2">
        <v>0</v>
      </c>
      <c r="M1265" s="3">
        <v>30407.69921875</v>
      </c>
      <c r="N1265" s="2">
        <f>_xlfn.XLOOKUP(C1265,Shellfish_Presence!$E$3:$E$1333,Shellfish_Presence!$G$3:$G$1333,,0,)</f>
        <v>0</v>
      </c>
      <c r="O1265" s="3">
        <v>0</v>
      </c>
      <c r="P1265" s="3">
        <v>0</v>
      </c>
      <c r="Q1265" s="2">
        <v>8</v>
      </c>
      <c r="R1265" s="3">
        <v>2.5995500385761261E-2</v>
      </c>
      <c r="S1265" s="3">
        <v>0</v>
      </c>
      <c r="T1265" s="3">
        <v>0</v>
      </c>
      <c r="U1265" s="3">
        <v>0</v>
      </c>
      <c r="V1265" s="2">
        <v>0</v>
      </c>
      <c r="W1265" s="3" t="str">
        <f t="shared" si="38"/>
        <v/>
      </c>
      <c r="X1265" t="str">
        <f t="shared" si="39"/>
        <v/>
      </c>
      <c r="Y1265">
        <f>IFERROR(INDEX('Parcel Year'!$N$3:$N$1175,MATCH(KC_SPS_SubbasinAttributes!C1265,'Parcel Year'!$M$3:$M$1175,0)),0)</f>
        <v>0</v>
      </c>
      <c r="Z1265">
        <f>INDEX(Imperviousness!$B$2:$B$1332,MATCH(KC_SPS_SubbasinAttributes!C1265,Imperviousness!$A$2:$A$1332,0))</f>
        <v>0</v>
      </c>
      <c r="AA1265">
        <f>INDEX('Flow Duration Index'!$B$2:$B$1332,MATCH(KC_SPS_SubbasinAttributes!C1265,'Flow Duration Index'!$A$2:$A$1332,0))</f>
        <v>1.627</v>
      </c>
      <c r="AB1265">
        <f>INDEX(Opportunity_Index!$G$2:$G$1333,MATCH(KC_SPS_SubbasinAttributes!C1265,Opportunity_Index!$F$2:$F$1333,0))</f>
        <v>0</v>
      </c>
      <c r="AC1265">
        <f>INDEX(Traffic!$B$2:$B$1332,MATCH(KC_SPS_SubbasinAttributes!C1265,Traffic!$A$2:$A$1332,0))</f>
        <v>0</v>
      </c>
      <c r="AD1265">
        <f>INDEX(EquityScore!$F$3:$F$1334,MATCH(KC_SPS_SubbasinAttributes!C1265,EquityScore!$E$3:$E$1334,0))</f>
        <v>0.83333333499999995</v>
      </c>
      <c r="AE1265" t="str">
        <f>IFERROR(INDEX(PavementCondition!$E$2:$E$669,MATCH(KC_SPS_SubbasinAttributes!C1265,PavementCondition!$D$2:$D$669,0)),"N/A")</f>
        <v>N/A</v>
      </c>
      <c r="AF1265">
        <f>INDEX(SpawnerMortality!$E$2:$E$1331,MATCH(KC_SPS_SubbasinAttributes!C1265,SpawnerMortality!$D$2:$D$1331,0))</f>
        <v>0</v>
      </c>
      <c r="AG1265" s="25" t="str">
        <f>IFERROR(_xlfn.XLOOKUP($C1265,WQBE_Loading!$C$4:$C$3072,WQBE_Loading!G$4:G$3072,,0,),"")</f>
        <v/>
      </c>
      <c r="AH1265" s="25" t="str">
        <f>IFERROR(_xlfn.XLOOKUP($C1265,WQBE_Loading!$C$4:$C$3072,WQBE_Loading!H$4:H$3072,,0,),"")</f>
        <v/>
      </c>
      <c r="AI1265" s="25" t="str">
        <f>IFERROR(_xlfn.XLOOKUP($C1265,WQBE_Loading!$C$4:$C$3072,WQBE_Loading!I$4:I$3072,,0,),"")</f>
        <v/>
      </c>
      <c r="AJ1265" s="25" t="str">
        <f>IFERROR(_xlfn.XLOOKUP($C1265,WQBE_Loading!$C$4:$C$3072,WQBE_Loading!J$4:J$3072,,0,),"")</f>
        <v/>
      </c>
      <c r="AK1265" s="25" t="str">
        <f>IFERROR(_xlfn.XLOOKUP($C1265,WQBE_Loading!$C$4:$C$3072,WQBE_Loading!K$4:K$3072,,0,),"")</f>
        <v/>
      </c>
      <c r="AL1265" s="25" t="str">
        <f>IFERROR(_xlfn.XLOOKUP($C1265,WQBE_Loading!$C$4:$C$3072,WQBE_Loading!L$4:L$3072,,0,),"")</f>
        <v/>
      </c>
      <c r="AM1265" s="25" t="str">
        <f>IFERROR(_xlfn.XLOOKUP($C1265,WQBE_Loading!$C$4:$C$3072,WQBE_Loading!M$4:M$3072,,0,),"")</f>
        <v/>
      </c>
      <c r="AN1265" s="25" t="str">
        <f>IFERROR(_xlfn.XLOOKUP($C1265,WQBE_Loading!$C$4:$C$3072,WQBE_Loading!N$4:N$3072,,0,),"")</f>
        <v/>
      </c>
      <c r="AO1265" s="25" t="str">
        <f>IFERROR(_xlfn.XLOOKUP($C1265,WQBE_Loading!$C$4:$C$3072,WQBE_Loading!O$4:O$3072,,0,),"")</f>
        <v/>
      </c>
      <c r="AP1265" s="25" t="str">
        <f>IFERROR(_xlfn.XLOOKUP($C1265,WQBE_Loading!$C$4:$C$3072,WQBE_Loading!P$4:P$3072,,0,),"")</f>
        <v/>
      </c>
      <c r="AQ1265" s="13" t="str">
        <f>IFERROR(_xlfn.XLOOKUP($C1265,WQBE_Loading!$C$4:$C$3072,WQBE_Loading!Q$4:Q$3072,,0,),"")</f>
        <v/>
      </c>
      <c r="AR1265">
        <f>_xlfn.XLOOKUP(C1265,UrbanHeat!$A$2:$A$1333,UrbanHeat!$B$2:$B$1333,,0,)</f>
        <v>8.9719999999999995</v>
      </c>
      <c r="AS1265" s="25">
        <f>_xlfn.XLOOKUP($C1265,TNC_Loading!$A$2:$A$1332,TNC_Loading!B$2:B$1332,,0,)</f>
        <v>0.85399999999999998</v>
      </c>
      <c r="AT1265" s="25">
        <f>_xlfn.XLOOKUP($C1265,TNC_Loading!$A$2:$A$1332,TNC_Loading!C$2:C$1332,,0,)</f>
        <v>3.0000000000000001E-3</v>
      </c>
      <c r="AU1265" s="25">
        <f>_xlfn.XLOOKUP($C1265,TNC_Loading!$A$2:$A$1332,TNC_Loading!D$2:D$1332,,0,)</f>
        <v>0.19600000000000001</v>
      </c>
      <c r="AV1265" s="25">
        <f>_xlfn.XLOOKUP($C1265,TNC_Loading!$A$2:$A$1332,TNC_Loading!E$2:E$1332,,0,)</f>
        <v>0.189</v>
      </c>
      <c r="AW1265" s="25">
        <f>_xlfn.XLOOKUP($C1265,TNC_Loading!$A$2:$A$1332,TNC_Loading!F$2:F$1332,,0,)</f>
        <v>14.789</v>
      </c>
      <c r="AX1265">
        <f>_xlfn.XLOOKUP(C1265,BIBI!$D$2:$D$1332,BIBI!$F$2:$F$1332,,0,)</f>
        <v>0</v>
      </c>
      <c r="AY1265">
        <f>_xlfn.XLOOKUP(C1265,FacilityCounts!$A$3:$A$1333,FacilityCounts!$B$3:$B$1333,,0,)</f>
        <v>0</v>
      </c>
      <c r="AZ1265">
        <f>_xlfn.XLOOKUP(C1265,FacilityCounts!$D$3:$D$1333,FacilityCounts!$E$3:$E$1333,,0,)</f>
        <v>0</v>
      </c>
      <c r="BA1265">
        <f>_xlfn.XLOOKUP(C1265,FacilityCounts!$G$3:$G$1333,FacilityCounts!$H$3:$H$1333,,0,)</f>
        <v>0</v>
      </c>
      <c r="BB1265">
        <f>IFERROR(_xlfn.XLOOKUP(C1265,'DA to P Sensitive Lakes'!$P$2:$P$44,'DA to P Sensitive Lakes'!$Q$2:$Q$44,,0,),0)</f>
        <v>0</v>
      </c>
      <c r="BC1265" s="25">
        <f>_xlfn.XLOOKUP(C1265,'Historic Runoff (mm)'!$A$2:$A$1332,'Historic Runoff (mm)'!$B$2:$B$1332,,0,)</f>
        <v>85.018000000000001</v>
      </c>
      <c r="BD1265">
        <f>_xlfn.XLOOKUP(C1265,DrainageComplaint!$A$2:$A$1332,DrainageComplaint!$B$2:$B$1332,,0,)</f>
        <v>0</v>
      </c>
      <c r="BE1265">
        <f>_xlfn.XLOOKUP(C1265,PAD_Area!$G$2:$G$1332,PAD_Area!$H$2:$H$1332,,0,)</f>
        <v>1.0860807750103731</v>
      </c>
    </row>
    <row r="1266" spans="1:57" x14ac:dyDescent="0.2">
      <c r="A1266" s="2">
        <v>1263</v>
      </c>
      <c r="B1266" s="2">
        <v>1264</v>
      </c>
      <c r="C1266" s="20">
        <v>1600070</v>
      </c>
      <c r="D1266" s="3" t="s">
        <v>1192</v>
      </c>
      <c r="E1266" s="3" t="s">
        <v>1189</v>
      </c>
      <c r="F1266" s="3">
        <v>51280.684999999998</v>
      </c>
      <c r="G1266" s="3">
        <v>274056.72534300003</v>
      </c>
      <c r="H1266" s="3">
        <v>2233777706.0999999</v>
      </c>
      <c r="I1266" s="2">
        <v>0</v>
      </c>
      <c r="J1266" s="2">
        <v>3</v>
      </c>
      <c r="K1266" s="2">
        <v>3</v>
      </c>
      <c r="L1266" s="2">
        <v>18</v>
      </c>
      <c r="M1266" s="3">
        <v>56351.8984375</v>
      </c>
      <c r="N1266" s="2">
        <f>_xlfn.XLOOKUP(C1266,Shellfish_Presence!$E$3:$E$1333,Shellfish_Presence!$G$3:$G$1333,,0,)</f>
        <v>0</v>
      </c>
      <c r="O1266" s="3">
        <v>0</v>
      </c>
      <c r="P1266" s="3">
        <v>0</v>
      </c>
      <c r="Q1266" s="2">
        <v>18</v>
      </c>
      <c r="R1266" s="3">
        <v>0.98954200744628906</v>
      </c>
      <c r="S1266" s="3">
        <v>0</v>
      </c>
      <c r="T1266" s="3">
        <v>55291.3984375</v>
      </c>
      <c r="U1266" s="3">
        <v>0</v>
      </c>
      <c r="V1266" s="2">
        <v>1</v>
      </c>
      <c r="W1266" s="3">
        <f t="shared" si="38"/>
        <v>1.808599580150563E-5</v>
      </c>
      <c r="X1266">
        <f t="shared" si="39"/>
        <v>0</v>
      </c>
      <c r="Y1266">
        <f>IFERROR(INDEX('Parcel Year'!$N$3:$N$1175,MATCH(KC_SPS_SubbasinAttributes!C1266,'Parcel Year'!$M$3:$M$1175,0)),0)</f>
        <v>1.1853000149130821E-2</v>
      </c>
      <c r="Z1266">
        <f>INDEX(Imperviousness!$B$2:$B$1332,MATCH(KC_SPS_SubbasinAttributes!C1266,Imperviousness!$A$2:$A$1332,0))</f>
        <v>2E-3</v>
      </c>
      <c r="AA1266">
        <f>INDEX('Flow Duration Index'!$B$2:$B$1332,MATCH(KC_SPS_SubbasinAttributes!C1266,'Flow Duration Index'!$A$2:$A$1332,0))</f>
        <v>1.8069999999999999</v>
      </c>
      <c r="AB1266">
        <f>INDEX(Opportunity_Index!$G$2:$G$1333,MATCH(KC_SPS_SubbasinAttributes!C1266,Opportunity_Index!$F$2:$F$1333,0))</f>
        <v>0</v>
      </c>
      <c r="AC1266">
        <f>INDEX(Traffic!$B$2:$B$1332,MATCH(KC_SPS_SubbasinAttributes!C1266,Traffic!$A$2:$A$1332,0))</f>
        <v>656.33100000000002</v>
      </c>
      <c r="AD1266">
        <f>INDEX(EquityScore!$F$3:$F$1334,MATCH(KC_SPS_SubbasinAttributes!C1266,EquityScore!$E$3:$E$1334,0))</f>
        <v>0.83333333499999995</v>
      </c>
      <c r="AE1266">
        <f>IFERROR(INDEX(PavementCondition!$E$2:$E$669,MATCH(KC_SPS_SubbasinAttributes!C1266,PavementCondition!$D$2:$D$669,0)),"N/A")</f>
        <v>14.5</v>
      </c>
      <c r="AF1266">
        <f>INDEX(SpawnerMortality!$E$2:$E$1331,MATCH(KC_SPS_SubbasinAttributes!C1266,SpawnerMortality!$D$2:$D$1331,0))</f>
        <v>0</v>
      </c>
      <c r="AG1266" s="25" t="str">
        <f>IFERROR(_xlfn.XLOOKUP($C1266,WQBE_Loading!$C$4:$C$3072,WQBE_Loading!G$4:G$3072,,0,),"")</f>
        <v/>
      </c>
      <c r="AH1266" s="25" t="str">
        <f>IFERROR(_xlfn.XLOOKUP($C1266,WQBE_Loading!$C$4:$C$3072,WQBE_Loading!H$4:H$3072,,0,),"")</f>
        <v/>
      </c>
      <c r="AI1266" s="25" t="str">
        <f>IFERROR(_xlfn.XLOOKUP($C1266,WQBE_Loading!$C$4:$C$3072,WQBE_Loading!I$4:I$3072,,0,),"")</f>
        <v/>
      </c>
      <c r="AJ1266" s="25" t="str">
        <f>IFERROR(_xlfn.XLOOKUP($C1266,WQBE_Loading!$C$4:$C$3072,WQBE_Loading!J$4:J$3072,,0,),"")</f>
        <v/>
      </c>
      <c r="AK1266" s="25" t="str">
        <f>IFERROR(_xlfn.XLOOKUP($C1266,WQBE_Loading!$C$4:$C$3072,WQBE_Loading!K$4:K$3072,,0,),"")</f>
        <v/>
      </c>
      <c r="AL1266" s="25" t="str">
        <f>IFERROR(_xlfn.XLOOKUP($C1266,WQBE_Loading!$C$4:$C$3072,WQBE_Loading!L$4:L$3072,,0,),"")</f>
        <v/>
      </c>
      <c r="AM1266" s="25" t="str">
        <f>IFERROR(_xlfn.XLOOKUP($C1266,WQBE_Loading!$C$4:$C$3072,WQBE_Loading!M$4:M$3072,,0,),"")</f>
        <v/>
      </c>
      <c r="AN1266" s="25" t="str">
        <f>IFERROR(_xlfn.XLOOKUP($C1266,WQBE_Loading!$C$4:$C$3072,WQBE_Loading!N$4:N$3072,,0,),"")</f>
        <v/>
      </c>
      <c r="AO1266" s="25" t="str">
        <f>IFERROR(_xlfn.XLOOKUP($C1266,WQBE_Loading!$C$4:$C$3072,WQBE_Loading!O$4:O$3072,,0,),"")</f>
        <v/>
      </c>
      <c r="AP1266" s="25" t="str">
        <f>IFERROR(_xlfn.XLOOKUP($C1266,WQBE_Loading!$C$4:$C$3072,WQBE_Loading!P$4:P$3072,,0,),"")</f>
        <v/>
      </c>
      <c r="AQ1266" s="13" t="str">
        <f>IFERROR(_xlfn.XLOOKUP($C1266,WQBE_Loading!$C$4:$C$3072,WQBE_Loading!Q$4:Q$3072,,0,),"")</f>
        <v/>
      </c>
      <c r="AR1266">
        <f>_xlfn.XLOOKUP(C1266,UrbanHeat!$A$2:$A$1333,UrbanHeat!$B$2:$B$1333,,0,)</f>
        <v>9.2089999999999996</v>
      </c>
      <c r="AS1266" s="25">
        <f>_xlfn.XLOOKUP($C1266,TNC_Loading!$A$2:$A$1332,TNC_Loading!B$2:B$1332,,0,)</f>
        <v>1.627</v>
      </c>
      <c r="AT1266" s="25">
        <f>_xlfn.XLOOKUP($C1266,TNC_Loading!$A$2:$A$1332,TNC_Loading!C$2:C$1332,,0,)</f>
        <v>7.0000000000000001E-3</v>
      </c>
      <c r="AU1266" s="25">
        <f>_xlfn.XLOOKUP($C1266,TNC_Loading!$A$2:$A$1332,TNC_Loading!D$2:D$1332,,0,)</f>
        <v>0.40899999999999997</v>
      </c>
      <c r="AV1266" s="25">
        <f>_xlfn.XLOOKUP($C1266,TNC_Loading!$A$2:$A$1332,TNC_Loading!E$2:E$1332,,0,)</f>
        <v>0.41799999999999998</v>
      </c>
      <c r="AW1266" s="25">
        <f>_xlfn.XLOOKUP($C1266,TNC_Loading!$A$2:$A$1332,TNC_Loading!F$2:F$1332,,0,)</f>
        <v>28.3</v>
      </c>
      <c r="AX1266">
        <f>_xlfn.XLOOKUP(C1266,BIBI!$D$2:$D$1332,BIBI!$F$2:$F$1332,,0,)</f>
        <v>0</v>
      </c>
      <c r="AY1266">
        <f>_xlfn.XLOOKUP(C1266,FacilityCounts!$A$3:$A$1333,FacilityCounts!$B$3:$B$1333,,0,)</f>
        <v>0</v>
      </c>
      <c r="AZ1266">
        <f>_xlfn.XLOOKUP(C1266,FacilityCounts!$D$3:$D$1333,FacilityCounts!$E$3:$E$1333,,0,)</f>
        <v>0</v>
      </c>
      <c r="BA1266">
        <f>_xlfn.XLOOKUP(C1266,FacilityCounts!$G$3:$G$1333,FacilityCounts!$H$3:$H$1333,,0,)</f>
        <v>0</v>
      </c>
      <c r="BB1266">
        <f>IFERROR(_xlfn.XLOOKUP(C1266,'DA to P Sensitive Lakes'!$P$2:$P$44,'DA to P Sensitive Lakes'!$Q$2:$Q$44,,0,),0)</f>
        <v>0</v>
      </c>
      <c r="BC1266" s="25">
        <f>_xlfn.XLOOKUP(C1266,'Historic Runoff (mm)'!$A$2:$A$1332,'Historic Runoff (mm)'!$B$2:$B$1332,,0,)</f>
        <v>171.52600000000001</v>
      </c>
      <c r="BD1266">
        <f>_xlfn.XLOOKUP(C1266,DrainageComplaint!$A$2:$A$1332,DrainageComplaint!$B$2:$B$1332,,0,)</f>
        <v>0</v>
      </c>
      <c r="BE1266">
        <f>_xlfn.XLOOKUP(C1266,PAD_Area!$G$2:$G$1332,PAD_Area!$H$2:$H$1332,,0,)</f>
        <v>0.51854785236085266</v>
      </c>
    </row>
    <row r="1267" spans="1:57" x14ac:dyDescent="0.2">
      <c r="A1267" s="2">
        <v>1264</v>
      </c>
      <c r="B1267" s="2">
        <v>1265</v>
      </c>
      <c r="C1267" s="20">
        <v>1600080</v>
      </c>
      <c r="D1267" s="3" t="s">
        <v>1190</v>
      </c>
      <c r="E1267" s="3" t="s">
        <v>1189</v>
      </c>
      <c r="F1267" s="3">
        <v>29323.197</v>
      </c>
      <c r="G1267" s="3">
        <v>207893.893366</v>
      </c>
      <c r="H1267" s="3">
        <v>1277313330.8299999</v>
      </c>
      <c r="I1267" s="2">
        <v>1</v>
      </c>
      <c r="J1267" s="2">
        <v>1</v>
      </c>
      <c r="K1267" s="2">
        <v>1</v>
      </c>
      <c r="L1267" s="2">
        <v>12</v>
      </c>
      <c r="M1267" s="3">
        <v>50946.5</v>
      </c>
      <c r="N1267" s="2">
        <f>_xlfn.XLOOKUP(C1267,Shellfish_Presence!$E$3:$E$1333,Shellfish_Presence!$G$3:$G$1333,,0,)</f>
        <v>0</v>
      </c>
      <c r="O1267" s="3">
        <v>0</v>
      </c>
      <c r="P1267" s="3">
        <v>0</v>
      </c>
      <c r="Q1267" s="2">
        <v>21</v>
      </c>
      <c r="R1267" s="3">
        <v>1</v>
      </c>
      <c r="S1267" s="3">
        <v>0</v>
      </c>
      <c r="T1267" s="3">
        <v>19408.900390625</v>
      </c>
      <c r="U1267" s="3">
        <v>0</v>
      </c>
      <c r="V1267" s="2">
        <v>0</v>
      </c>
      <c r="W1267" s="3">
        <f t="shared" si="38"/>
        <v>0</v>
      </c>
      <c r="X1267">
        <f t="shared" si="39"/>
        <v>0</v>
      </c>
      <c r="Y1267">
        <f>IFERROR(INDEX('Parcel Year'!$N$3:$N$1175,MATCH(KC_SPS_SubbasinAttributes!C1267,'Parcel Year'!$M$3:$M$1175,0)),0)</f>
        <v>8.7258601561188698E-3</v>
      </c>
      <c r="Z1267">
        <f>INDEX(Imperviousness!$B$2:$B$1332,MATCH(KC_SPS_SubbasinAttributes!C1267,Imperviousness!$A$2:$A$1332,0))</f>
        <v>0</v>
      </c>
      <c r="AA1267">
        <f>INDEX('Flow Duration Index'!$B$2:$B$1332,MATCH(KC_SPS_SubbasinAttributes!C1267,'Flow Duration Index'!$A$2:$A$1332,0))</f>
        <v>1.6439999999999999</v>
      </c>
      <c r="AB1267">
        <f>INDEX(Opportunity_Index!$G$2:$G$1333,MATCH(KC_SPS_SubbasinAttributes!C1267,Opportunity_Index!$F$2:$F$1333,0))</f>
        <v>0</v>
      </c>
      <c r="AC1267">
        <f>INDEX(Traffic!$B$2:$B$1332,MATCH(KC_SPS_SubbasinAttributes!C1267,Traffic!$A$2:$A$1332,0))</f>
        <v>16.516999999999999</v>
      </c>
      <c r="AD1267">
        <f>INDEX(EquityScore!$F$3:$F$1334,MATCH(KC_SPS_SubbasinAttributes!C1267,EquityScore!$E$3:$E$1334,0))</f>
        <v>1.6666666699999999</v>
      </c>
      <c r="AE1267">
        <f>IFERROR(INDEX(PavementCondition!$E$2:$E$669,MATCH(KC_SPS_SubbasinAttributes!C1267,PavementCondition!$D$2:$D$669,0)),"N/A")</f>
        <v>30</v>
      </c>
      <c r="AF1267">
        <f>INDEX(SpawnerMortality!$E$2:$E$1331,MATCH(KC_SPS_SubbasinAttributes!C1267,SpawnerMortality!$D$2:$D$1331,0))</f>
        <v>0</v>
      </c>
      <c r="AG1267" s="25" t="str">
        <f>IFERROR(_xlfn.XLOOKUP($C1267,WQBE_Loading!$C$4:$C$3072,WQBE_Loading!G$4:G$3072,,0,),"")</f>
        <v/>
      </c>
      <c r="AH1267" s="25" t="str">
        <f>IFERROR(_xlfn.XLOOKUP($C1267,WQBE_Loading!$C$4:$C$3072,WQBE_Loading!H$4:H$3072,,0,),"")</f>
        <v/>
      </c>
      <c r="AI1267" s="25" t="str">
        <f>IFERROR(_xlfn.XLOOKUP($C1267,WQBE_Loading!$C$4:$C$3072,WQBE_Loading!I$4:I$3072,,0,),"")</f>
        <v/>
      </c>
      <c r="AJ1267" s="25" t="str">
        <f>IFERROR(_xlfn.XLOOKUP($C1267,WQBE_Loading!$C$4:$C$3072,WQBE_Loading!J$4:J$3072,,0,),"")</f>
        <v/>
      </c>
      <c r="AK1267" s="25" t="str">
        <f>IFERROR(_xlfn.XLOOKUP($C1267,WQBE_Loading!$C$4:$C$3072,WQBE_Loading!K$4:K$3072,,0,),"")</f>
        <v/>
      </c>
      <c r="AL1267" s="25" t="str">
        <f>IFERROR(_xlfn.XLOOKUP($C1267,WQBE_Loading!$C$4:$C$3072,WQBE_Loading!L$4:L$3072,,0,),"")</f>
        <v/>
      </c>
      <c r="AM1267" s="25" t="str">
        <f>IFERROR(_xlfn.XLOOKUP($C1267,WQBE_Loading!$C$4:$C$3072,WQBE_Loading!M$4:M$3072,,0,),"")</f>
        <v/>
      </c>
      <c r="AN1267" s="25" t="str">
        <f>IFERROR(_xlfn.XLOOKUP($C1267,WQBE_Loading!$C$4:$C$3072,WQBE_Loading!N$4:N$3072,,0,),"")</f>
        <v/>
      </c>
      <c r="AO1267" s="25" t="str">
        <f>IFERROR(_xlfn.XLOOKUP($C1267,WQBE_Loading!$C$4:$C$3072,WQBE_Loading!O$4:O$3072,,0,),"")</f>
        <v/>
      </c>
      <c r="AP1267" s="25" t="str">
        <f>IFERROR(_xlfn.XLOOKUP($C1267,WQBE_Loading!$C$4:$C$3072,WQBE_Loading!P$4:P$3072,,0,),"")</f>
        <v/>
      </c>
      <c r="AQ1267" s="13" t="str">
        <f>IFERROR(_xlfn.XLOOKUP($C1267,WQBE_Loading!$C$4:$C$3072,WQBE_Loading!Q$4:Q$3072,,0,),"")</f>
        <v/>
      </c>
      <c r="AR1267">
        <f>_xlfn.XLOOKUP(C1267,UrbanHeat!$A$2:$A$1333,UrbanHeat!$B$2:$B$1333,,0,)</f>
        <v>8.5730000000000004</v>
      </c>
      <c r="AS1267" s="25">
        <f>_xlfn.XLOOKUP($C1267,TNC_Loading!$A$2:$A$1332,TNC_Loading!B$2:B$1332,,0,)</f>
        <v>1.524</v>
      </c>
      <c r="AT1267" s="25">
        <f>_xlfn.XLOOKUP($C1267,TNC_Loading!$A$2:$A$1332,TNC_Loading!C$2:C$1332,,0,)</f>
        <v>1.2999999999999999E-2</v>
      </c>
      <c r="AU1267" s="25">
        <f>_xlfn.XLOOKUP($C1267,TNC_Loading!$A$2:$A$1332,TNC_Loading!D$2:D$1332,,0,)</f>
        <v>0.36599999999999999</v>
      </c>
      <c r="AV1267" s="25">
        <f>_xlfn.XLOOKUP($C1267,TNC_Loading!$A$2:$A$1332,TNC_Loading!E$2:E$1332,,0,)</f>
        <v>0.52100000000000002</v>
      </c>
      <c r="AW1267" s="25">
        <f>_xlfn.XLOOKUP($C1267,TNC_Loading!$A$2:$A$1332,TNC_Loading!F$2:F$1332,,0,)</f>
        <v>26.632000000000001</v>
      </c>
      <c r="AX1267">
        <f>_xlfn.XLOOKUP(C1267,BIBI!$D$2:$D$1332,BIBI!$F$2:$F$1332,,0,)</f>
        <v>0</v>
      </c>
      <c r="AY1267">
        <f>_xlfn.XLOOKUP(C1267,FacilityCounts!$A$3:$A$1333,FacilityCounts!$B$3:$B$1333,,0,)</f>
        <v>0</v>
      </c>
      <c r="AZ1267">
        <f>_xlfn.XLOOKUP(C1267,FacilityCounts!$D$3:$D$1333,FacilityCounts!$E$3:$E$1333,,0,)</f>
        <v>0</v>
      </c>
      <c r="BA1267">
        <f>_xlfn.XLOOKUP(C1267,FacilityCounts!$G$3:$G$1333,FacilityCounts!$H$3:$H$1333,,0,)</f>
        <v>0</v>
      </c>
      <c r="BB1267">
        <f>IFERROR(_xlfn.XLOOKUP(C1267,'DA to P Sensitive Lakes'!$P$2:$P$44,'DA to P Sensitive Lakes'!$Q$2:$Q$44,,0,),0)</f>
        <v>0</v>
      </c>
      <c r="BC1267" s="25">
        <f>_xlfn.XLOOKUP(C1267,'Historic Runoff (mm)'!$A$2:$A$1332,'Historic Runoff (mm)'!$B$2:$B$1332,,0,)</f>
        <v>152.79300000000001</v>
      </c>
      <c r="BD1267">
        <f>_xlfn.XLOOKUP(C1267,DrainageComplaint!$A$2:$A$1332,DrainageComplaint!$B$2:$B$1332,,0,)</f>
        <v>0</v>
      </c>
      <c r="BE1267">
        <f>_xlfn.XLOOKUP(C1267,PAD_Area!$G$2:$G$1332,PAD_Area!$H$2:$H$1332,,0,)</f>
        <v>0.76757299900054932</v>
      </c>
    </row>
    <row r="1268" spans="1:57" x14ac:dyDescent="0.2">
      <c r="A1268" s="2">
        <v>1265</v>
      </c>
      <c r="B1268" s="2">
        <v>1266</v>
      </c>
      <c r="C1268" s="20">
        <v>1700010</v>
      </c>
      <c r="D1268" s="3" t="s">
        <v>1198</v>
      </c>
      <c r="E1268" s="3" t="s">
        <v>1199</v>
      </c>
      <c r="F1268" s="3">
        <v>12278.538</v>
      </c>
      <c r="G1268" s="3">
        <v>159462.37124499999</v>
      </c>
      <c r="H1268" s="3">
        <v>534850960.49000001</v>
      </c>
      <c r="I1268" s="2">
        <v>21</v>
      </c>
      <c r="J1268" s="2">
        <v>3</v>
      </c>
      <c r="K1268" s="2">
        <v>1</v>
      </c>
      <c r="L1268" s="2">
        <v>57</v>
      </c>
      <c r="M1268" s="3">
        <v>125652</v>
      </c>
      <c r="N1268" s="2">
        <f>_xlfn.XLOOKUP(C1268,Shellfish_Presence!$E$3:$E$1333,Shellfish_Presence!$G$3:$G$1333,,0,)</f>
        <v>0</v>
      </c>
      <c r="O1268" s="3">
        <v>0</v>
      </c>
      <c r="P1268" s="3">
        <v>0</v>
      </c>
      <c r="Q1268" s="2">
        <v>25</v>
      </c>
      <c r="R1268" s="3">
        <v>0.34040001034736633</v>
      </c>
      <c r="S1268" s="3">
        <v>6.0000501573085785E-2</v>
      </c>
      <c r="T1268" s="3">
        <v>82273.703125</v>
      </c>
      <c r="U1268" s="3">
        <v>5385.080078125</v>
      </c>
      <c r="V1268" s="2">
        <v>295</v>
      </c>
      <c r="W1268" s="3">
        <f t="shared" si="38"/>
        <v>3.5855928297259319E-3</v>
      </c>
      <c r="X1268">
        <f t="shared" si="39"/>
        <v>6.5453235646186311E-2</v>
      </c>
      <c r="Y1268">
        <f>IFERROR(INDEX('Parcel Year'!$N$3:$N$1175,MATCH(KC_SPS_SubbasinAttributes!C1268,'Parcel Year'!$M$3:$M$1175,0)),0)</f>
        <v>9.9195800721645355E-2</v>
      </c>
      <c r="Z1268">
        <f>INDEX(Imperviousness!$B$2:$B$1332,MATCH(KC_SPS_SubbasinAttributes!C1268,Imperviousness!$A$2:$A$1332,0))</f>
        <v>0.26</v>
      </c>
      <c r="AA1268">
        <f>INDEX('Flow Duration Index'!$B$2:$B$1332,MATCH(KC_SPS_SubbasinAttributes!C1268,'Flow Duration Index'!$A$2:$A$1332,0))</f>
        <v>5.0170000000000003</v>
      </c>
      <c r="AB1268">
        <f>INDEX(Opportunity_Index!$G$2:$G$1333,MATCH(KC_SPS_SubbasinAttributes!C1268,Opportunity_Index!$F$2:$F$1333,0))</f>
        <v>0.62439999999999996</v>
      </c>
      <c r="AC1268">
        <f>INDEX(Traffic!$B$2:$B$1332,MATCH(KC_SPS_SubbasinAttributes!C1268,Traffic!$A$2:$A$1332,0))</f>
        <v>3494.5940000000001</v>
      </c>
      <c r="AD1268">
        <f>INDEX(EquityScore!$F$3:$F$1334,MATCH(KC_SPS_SubbasinAttributes!C1268,EquityScore!$E$3:$E$1334,0))</f>
        <v>3.3333333299999999</v>
      </c>
      <c r="AE1268">
        <f>IFERROR(INDEX(PavementCondition!$E$2:$E$669,MATCH(KC_SPS_SubbasinAttributes!C1268,PavementCondition!$D$2:$D$669,0)),"N/A")</f>
        <v>52.5</v>
      </c>
      <c r="AF1268">
        <f>INDEX(SpawnerMortality!$E$2:$E$1331,MATCH(KC_SPS_SubbasinAttributes!C1268,SpawnerMortality!$D$2:$D$1331,0))</f>
        <v>0.30131353100000002</v>
      </c>
      <c r="AG1268" s="25" t="str">
        <f>IFERROR(_xlfn.XLOOKUP($C1268,WQBE_Loading!$C$4:$C$3072,WQBE_Loading!G$4:G$3072,,0,),"")</f>
        <v/>
      </c>
      <c r="AH1268" s="25" t="str">
        <f>IFERROR(_xlfn.XLOOKUP($C1268,WQBE_Loading!$C$4:$C$3072,WQBE_Loading!H$4:H$3072,,0,),"")</f>
        <v/>
      </c>
      <c r="AI1268" s="25" t="str">
        <f>IFERROR(_xlfn.XLOOKUP($C1268,WQBE_Loading!$C$4:$C$3072,WQBE_Loading!I$4:I$3072,,0,),"")</f>
        <v/>
      </c>
      <c r="AJ1268" s="25" t="str">
        <f>IFERROR(_xlfn.XLOOKUP($C1268,WQBE_Loading!$C$4:$C$3072,WQBE_Loading!J$4:J$3072,,0,),"")</f>
        <v/>
      </c>
      <c r="AK1268" s="25" t="str">
        <f>IFERROR(_xlfn.XLOOKUP($C1268,WQBE_Loading!$C$4:$C$3072,WQBE_Loading!K$4:K$3072,,0,),"")</f>
        <v/>
      </c>
      <c r="AL1268" s="25" t="str">
        <f>IFERROR(_xlfn.XLOOKUP($C1268,WQBE_Loading!$C$4:$C$3072,WQBE_Loading!L$4:L$3072,,0,),"")</f>
        <v/>
      </c>
      <c r="AM1268" s="25" t="str">
        <f>IFERROR(_xlfn.XLOOKUP($C1268,WQBE_Loading!$C$4:$C$3072,WQBE_Loading!M$4:M$3072,,0,),"")</f>
        <v/>
      </c>
      <c r="AN1268" s="25" t="str">
        <f>IFERROR(_xlfn.XLOOKUP($C1268,WQBE_Loading!$C$4:$C$3072,WQBE_Loading!N$4:N$3072,,0,),"")</f>
        <v/>
      </c>
      <c r="AO1268" s="25" t="str">
        <f>IFERROR(_xlfn.XLOOKUP($C1268,WQBE_Loading!$C$4:$C$3072,WQBE_Loading!O$4:O$3072,,0,),"")</f>
        <v/>
      </c>
      <c r="AP1268" s="25" t="str">
        <f>IFERROR(_xlfn.XLOOKUP($C1268,WQBE_Loading!$C$4:$C$3072,WQBE_Loading!P$4:P$3072,,0,),"")</f>
        <v/>
      </c>
      <c r="AQ1268" s="13" t="str">
        <f>IFERROR(_xlfn.XLOOKUP($C1268,WQBE_Loading!$C$4:$C$3072,WQBE_Loading!Q$4:Q$3072,,0,),"")</f>
        <v/>
      </c>
      <c r="AR1268">
        <f>_xlfn.XLOOKUP(C1268,UrbanHeat!$A$2:$A$1333,UrbanHeat!$B$2:$B$1333,,0,)</f>
        <v>16.699000000000002</v>
      </c>
      <c r="AS1268" s="25">
        <f>_xlfn.XLOOKUP($C1268,TNC_Loading!$A$2:$A$1332,TNC_Loading!B$2:B$1332,,0,)</f>
        <v>8.0389999999999997</v>
      </c>
      <c r="AT1268" s="25">
        <f>_xlfn.XLOOKUP($C1268,TNC_Loading!$A$2:$A$1332,TNC_Loading!C$2:C$1332,,0,)</f>
        <v>5.0549999999999997</v>
      </c>
      <c r="AU1268" s="25">
        <f>_xlfn.XLOOKUP($C1268,TNC_Loading!$A$2:$A$1332,TNC_Loading!D$2:D$1332,,0,)</f>
        <v>22.745000000000001</v>
      </c>
      <c r="AV1268" s="25">
        <f>_xlfn.XLOOKUP($C1268,TNC_Loading!$A$2:$A$1332,TNC_Loading!E$2:E$1332,,0,)</f>
        <v>21.73</v>
      </c>
      <c r="AW1268" s="25">
        <f>_xlfn.XLOOKUP($C1268,TNC_Loading!$A$2:$A$1332,TNC_Loading!F$2:F$1332,,0,)</f>
        <v>246.38200000000001</v>
      </c>
      <c r="AX1268">
        <f>_xlfn.XLOOKUP(C1268,BIBI!$D$2:$D$1332,BIBI!$F$2:$F$1332,,0,)</f>
        <v>0</v>
      </c>
      <c r="AY1268">
        <f>_xlfn.XLOOKUP(C1268,FacilityCounts!$A$3:$A$1333,FacilityCounts!$B$3:$B$1333,,0,)</f>
        <v>13</v>
      </c>
      <c r="AZ1268">
        <f>_xlfn.XLOOKUP(C1268,FacilityCounts!$D$3:$D$1333,FacilityCounts!$E$3:$E$1333,,0,)</f>
        <v>4</v>
      </c>
      <c r="BA1268">
        <f>_xlfn.XLOOKUP(C1268,FacilityCounts!$G$3:$G$1333,FacilityCounts!$H$3:$H$1333,,0,)</f>
        <v>0</v>
      </c>
      <c r="BB1268">
        <f>IFERROR(_xlfn.XLOOKUP(C1268,'DA to P Sensitive Lakes'!$P$2:$P$44,'DA to P Sensitive Lakes'!$Q$2:$Q$44,,0,),0)</f>
        <v>0</v>
      </c>
      <c r="BC1268" s="25">
        <f>_xlfn.XLOOKUP(C1268,'Historic Runoff (mm)'!$A$2:$A$1332,'Historic Runoff (mm)'!$B$2:$B$1332,,0,)</f>
        <v>459.25900000000001</v>
      </c>
      <c r="BD1268">
        <f>_xlfn.XLOOKUP(C1268,DrainageComplaint!$A$2:$A$1332,DrainageComplaint!$B$2:$B$1332,,0,)</f>
        <v>16</v>
      </c>
      <c r="BE1268">
        <f>_xlfn.XLOOKUP(C1268,PAD_Area!$G$2:$G$1332,PAD_Area!$H$2:$H$1332,,0,)</f>
        <v>0</v>
      </c>
    </row>
    <row r="1269" spans="1:57" x14ac:dyDescent="0.2">
      <c r="A1269" s="2">
        <v>1266</v>
      </c>
      <c r="B1269" s="2">
        <v>1267</v>
      </c>
      <c r="C1269" s="20">
        <v>1700020</v>
      </c>
      <c r="D1269" s="3" t="s">
        <v>1197</v>
      </c>
      <c r="E1269" s="3" t="s">
        <v>1199</v>
      </c>
      <c r="F1269" s="3">
        <v>1708.9</v>
      </c>
      <c r="G1269" s="3">
        <v>54319.508835699999</v>
      </c>
      <c r="H1269" s="3">
        <v>74439395.792600006</v>
      </c>
      <c r="I1269" s="2">
        <v>4</v>
      </c>
      <c r="J1269" s="2">
        <v>2</v>
      </c>
      <c r="K1269" s="2">
        <v>1</v>
      </c>
      <c r="L1269" s="2">
        <v>3</v>
      </c>
      <c r="M1269" s="3">
        <v>0</v>
      </c>
      <c r="N1269" s="2">
        <f>_xlfn.XLOOKUP(C1269,Shellfish_Presence!$E$3:$E$1333,Shellfish_Presence!$G$3:$G$1333,,0,)</f>
        <v>0</v>
      </c>
      <c r="O1269" s="3">
        <v>0</v>
      </c>
      <c r="P1269" s="3">
        <v>0</v>
      </c>
      <c r="Q1269" s="2">
        <v>1</v>
      </c>
      <c r="R1269" s="3">
        <v>0.82893097400665283</v>
      </c>
      <c r="S1269" s="3">
        <v>0</v>
      </c>
      <c r="T1269" s="3">
        <v>0</v>
      </c>
      <c r="U1269" s="3">
        <v>0</v>
      </c>
      <c r="V1269" s="2">
        <v>0</v>
      </c>
      <c r="W1269" s="3" t="str">
        <f t="shared" si="38"/>
        <v/>
      </c>
      <c r="X1269" t="str">
        <f t="shared" si="39"/>
        <v/>
      </c>
      <c r="Y1269">
        <f>IFERROR(INDEX('Parcel Year'!$N$3:$N$1175,MATCH(KC_SPS_SubbasinAttributes!C1269,'Parcel Year'!$M$3:$M$1175,0)),0)</f>
        <v>0.1457349956035614</v>
      </c>
      <c r="Z1269">
        <f>INDEX(Imperviousness!$B$2:$B$1332,MATCH(KC_SPS_SubbasinAttributes!C1269,Imperviousness!$A$2:$A$1332,0))</f>
        <v>4.7E-2</v>
      </c>
      <c r="AA1269">
        <f>INDEX('Flow Duration Index'!$B$2:$B$1332,MATCH(KC_SPS_SubbasinAttributes!C1269,'Flow Duration Index'!$A$2:$A$1332,0))</f>
        <v>4.0890000000000004</v>
      </c>
      <c r="AB1269">
        <f>INDEX(Opportunity_Index!$G$2:$G$1333,MATCH(KC_SPS_SubbasinAttributes!C1269,Opportunity_Index!$F$2:$F$1333,0))</f>
        <v>8.7999999999999995E-2</v>
      </c>
      <c r="AC1269">
        <f>INDEX(Traffic!$B$2:$B$1332,MATCH(KC_SPS_SubbasinAttributes!C1269,Traffic!$A$2:$A$1332,0))</f>
        <v>879.56700000000001</v>
      </c>
      <c r="AD1269">
        <f>INDEX(EquityScore!$F$3:$F$1334,MATCH(KC_SPS_SubbasinAttributes!C1269,EquityScore!$E$3:$E$1334,0))</f>
        <v>0.83333333499999995</v>
      </c>
      <c r="AE1269" t="str">
        <f>IFERROR(INDEX(PavementCondition!$E$2:$E$669,MATCH(KC_SPS_SubbasinAttributes!C1269,PavementCondition!$D$2:$D$669,0)),"N/A")</f>
        <v>N/A</v>
      </c>
      <c r="AF1269">
        <f>INDEX(SpawnerMortality!$E$2:$E$1331,MATCH(KC_SPS_SubbasinAttributes!C1269,SpawnerMortality!$D$2:$D$1331,0))</f>
        <v>8.9384210000000006E-2</v>
      </c>
      <c r="AG1269" s="25" t="str">
        <f>IFERROR(_xlfn.XLOOKUP($C1269,WQBE_Loading!$C$4:$C$3072,WQBE_Loading!G$4:G$3072,,0,),"")</f>
        <v/>
      </c>
      <c r="AH1269" s="25" t="str">
        <f>IFERROR(_xlfn.XLOOKUP($C1269,WQBE_Loading!$C$4:$C$3072,WQBE_Loading!H$4:H$3072,,0,),"")</f>
        <v/>
      </c>
      <c r="AI1269" s="25" t="str">
        <f>IFERROR(_xlfn.XLOOKUP($C1269,WQBE_Loading!$C$4:$C$3072,WQBE_Loading!I$4:I$3072,,0,),"")</f>
        <v/>
      </c>
      <c r="AJ1269" s="25" t="str">
        <f>IFERROR(_xlfn.XLOOKUP($C1269,WQBE_Loading!$C$4:$C$3072,WQBE_Loading!J$4:J$3072,,0,),"")</f>
        <v/>
      </c>
      <c r="AK1269" s="25" t="str">
        <f>IFERROR(_xlfn.XLOOKUP($C1269,WQBE_Loading!$C$4:$C$3072,WQBE_Loading!K$4:K$3072,,0,),"")</f>
        <v/>
      </c>
      <c r="AL1269" s="25" t="str">
        <f>IFERROR(_xlfn.XLOOKUP($C1269,WQBE_Loading!$C$4:$C$3072,WQBE_Loading!L$4:L$3072,,0,),"")</f>
        <v/>
      </c>
      <c r="AM1269" s="25" t="str">
        <f>IFERROR(_xlfn.XLOOKUP($C1269,WQBE_Loading!$C$4:$C$3072,WQBE_Loading!M$4:M$3072,,0,),"")</f>
        <v/>
      </c>
      <c r="AN1269" s="25" t="str">
        <f>IFERROR(_xlfn.XLOOKUP($C1269,WQBE_Loading!$C$4:$C$3072,WQBE_Loading!N$4:N$3072,,0,),"")</f>
        <v/>
      </c>
      <c r="AO1269" s="25" t="str">
        <f>IFERROR(_xlfn.XLOOKUP($C1269,WQBE_Loading!$C$4:$C$3072,WQBE_Loading!O$4:O$3072,,0,),"")</f>
        <v/>
      </c>
      <c r="AP1269" s="25" t="str">
        <f>IFERROR(_xlfn.XLOOKUP($C1269,WQBE_Loading!$C$4:$C$3072,WQBE_Loading!P$4:P$3072,,0,),"")</f>
        <v/>
      </c>
      <c r="AQ1269" s="13" t="str">
        <f>IFERROR(_xlfn.XLOOKUP($C1269,WQBE_Loading!$C$4:$C$3072,WQBE_Loading!Q$4:Q$3072,,0,),"")</f>
        <v/>
      </c>
      <c r="AR1269">
        <f>_xlfn.XLOOKUP(C1269,UrbanHeat!$A$2:$A$1333,UrbanHeat!$B$2:$B$1333,,0,)</f>
        <v>14.718999999999999</v>
      </c>
      <c r="AS1269" s="25">
        <f>_xlfn.XLOOKUP($C1269,TNC_Loading!$A$2:$A$1332,TNC_Loading!B$2:B$1332,,0,)</f>
        <v>2.4449999999999998</v>
      </c>
      <c r="AT1269" s="25">
        <f>_xlfn.XLOOKUP($C1269,TNC_Loading!$A$2:$A$1332,TNC_Loading!C$2:C$1332,,0,)</f>
        <v>0.16600000000000001</v>
      </c>
      <c r="AU1269" s="25">
        <f>_xlfn.XLOOKUP($C1269,TNC_Loading!$A$2:$A$1332,TNC_Loading!D$2:D$1332,,0,)</f>
        <v>3.8239999999999998</v>
      </c>
      <c r="AV1269" s="25">
        <f>_xlfn.XLOOKUP($C1269,TNC_Loading!$A$2:$A$1332,TNC_Loading!E$2:E$1332,,0,)</f>
        <v>2.8410000000000002</v>
      </c>
      <c r="AW1269" s="25">
        <f>_xlfn.XLOOKUP($C1269,TNC_Loading!$A$2:$A$1332,TNC_Loading!F$2:F$1332,,0,)</f>
        <v>48.857999999999997</v>
      </c>
      <c r="AX1269">
        <f>_xlfn.XLOOKUP(C1269,BIBI!$D$2:$D$1332,BIBI!$F$2:$F$1332,,0,)</f>
        <v>0</v>
      </c>
      <c r="AY1269">
        <f>_xlfn.XLOOKUP(C1269,FacilityCounts!$A$3:$A$1333,FacilityCounts!$B$3:$B$1333,,0,)</f>
        <v>0</v>
      </c>
      <c r="AZ1269">
        <f>_xlfn.XLOOKUP(C1269,FacilityCounts!$D$3:$D$1333,FacilityCounts!$E$3:$E$1333,,0,)</f>
        <v>0</v>
      </c>
      <c r="BA1269">
        <f>_xlfn.XLOOKUP(C1269,FacilityCounts!$G$3:$G$1333,FacilityCounts!$H$3:$H$1333,,0,)</f>
        <v>0</v>
      </c>
      <c r="BB1269">
        <f>IFERROR(_xlfn.XLOOKUP(C1269,'DA to P Sensitive Lakes'!$P$2:$P$44,'DA to P Sensitive Lakes'!$Q$2:$Q$44,,0,),0)</f>
        <v>0</v>
      </c>
      <c r="BC1269" s="25">
        <f>_xlfn.XLOOKUP(C1269,'Historic Runoff (mm)'!$A$2:$A$1332,'Historic Runoff (mm)'!$B$2:$B$1332,,0,)</f>
        <v>152.625</v>
      </c>
      <c r="BD1269">
        <f>_xlfn.XLOOKUP(C1269,DrainageComplaint!$A$2:$A$1332,DrainageComplaint!$B$2:$B$1332,,0,)</f>
        <v>0</v>
      </c>
      <c r="BE1269">
        <f>_xlfn.XLOOKUP(C1269,PAD_Area!$G$2:$G$1332,PAD_Area!$H$2:$H$1332,,0,)</f>
        <v>0</v>
      </c>
    </row>
    <row r="1270" spans="1:57" x14ac:dyDescent="0.2">
      <c r="A1270" s="2">
        <v>1267</v>
      </c>
      <c r="B1270" s="2">
        <v>1268</v>
      </c>
      <c r="C1270" s="20">
        <v>1700030</v>
      </c>
      <c r="D1270" s="3" t="s">
        <v>1197</v>
      </c>
      <c r="E1270" s="3" t="s">
        <v>1199</v>
      </c>
      <c r="F1270" s="3">
        <v>2776.7060000000001</v>
      </c>
      <c r="G1270" s="3">
        <v>104167.53489900001</v>
      </c>
      <c r="H1270" s="3">
        <v>120952831.272</v>
      </c>
      <c r="I1270" s="2">
        <v>2</v>
      </c>
      <c r="J1270" s="2">
        <v>3</v>
      </c>
      <c r="K1270" s="2">
        <v>1</v>
      </c>
      <c r="L1270" s="2">
        <v>0</v>
      </c>
      <c r="M1270" s="3">
        <v>31240.80078125</v>
      </c>
      <c r="N1270" s="2">
        <f>_xlfn.XLOOKUP(C1270,Shellfish_Presence!$E$3:$E$1333,Shellfish_Presence!$G$3:$G$1333,,0,)</f>
        <v>0</v>
      </c>
      <c r="O1270" s="3">
        <v>0</v>
      </c>
      <c r="P1270" s="3">
        <v>0</v>
      </c>
      <c r="Q1270" s="2">
        <v>1</v>
      </c>
      <c r="R1270" s="3">
        <v>1</v>
      </c>
      <c r="S1270" s="3">
        <v>0.19182799756526947</v>
      </c>
      <c r="T1270" s="3">
        <v>4145.68017578125</v>
      </c>
      <c r="U1270" s="3">
        <v>0</v>
      </c>
      <c r="V1270" s="2">
        <v>5</v>
      </c>
      <c r="W1270" s="3">
        <f t="shared" si="38"/>
        <v>1.2060747061989059E-3</v>
      </c>
      <c r="X1270">
        <f t="shared" si="39"/>
        <v>0</v>
      </c>
      <c r="Y1270">
        <f>IFERROR(INDEX('Parcel Year'!$N$3:$N$1175,MATCH(KC_SPS_SubbasinAttributes!C1270,'Parcel Year'!$M$3:$M$1175,0)),0)</f>
        <v>0.36742499470710754</v>
      </c>
      <c r="Z1270">
        <f>INDEX(Imperviousness!$B$2:$B$1332,MATCH(KC_SPS_SubbasinAttributes!C1270,Imperviousness!$A$2:$A$1332,0))</f>
        <v>0.29099999999999998</v>
      </c>
      <c r="AA1270">
        <f>INDEX('Flow Duration Index'!$B$2:$B$1332,MATCH(KC_SPS_SubbasinAttributes!C1270,'Flow Duration Index'!$A$2:$A$1332,0))</f>
        <v>4.3410000000000002</v>
      </c>
      <c r="AB1270">
        <f>INDEX(Opportunity_Index!$G$2:$G$1333,MATCH(KC_SPS_SubbasinAttributes!C1270,Opportunity_Index!$F$2:$F$1333,0))</f>
        <v>0.88149999999999995</v>
      </c>
      <c r="AC1270">
        <f>INDEX(Traffic!$B$2:$B$1332,MATCH(KC_SPS_SubbasinAttributes!C1270,Traffic!$A$2:$A$1332,0))</f>
        <v>2509.5650000000001</v>
      </c>
      <c r="AD1270">
        <f>INDEX(EquityScore!$F$3:$F$1334,MATCH(KC_SPS_SubbasinAttributes!C1270,EquityScore!$E$3:$E$1334,0))</f>
        <v>3.3333333299999999</v>
      </c>
      <c r="AE1270">
        <f>IFERROR(INDEX(PavementCondition!$E$2:$E$669,MATCH(KC_SPS_SubbasinAttributes!C1270,PavementCondition!$D$2:$D$669,0)),"N/A")</f>
        <v>0</v>
      </c>
      <c r="AF1270">
        <f>INDEX(SpawnerMortality!$E$2:$E$1331,MATCH(KC_SPS_SubbasinAttributes!C1270,SpawnerMortality!$D$2:$D$1331,0))</f>
        <v>0.230451879</v>
      </c>
      <c r="AG1270" s="25" t="str">
        <f>IFERROR(_xlfn.XLOOKUP($C1270,WQBE_Loading!$C$4:$C$3072,WQBE_Loading!G$4:G$3072,,0,),"")</f>
        <v/>
      </c>
      <c r="AH1270" s="25" t="str">
        <f>IFERROR(_xlfn.XLOOKUP($C1270,WQBE_Loading!$C$4:$C$3072,WQBE_Loading!H$4:H$3072,,0,),"")</f>
        <v/>
      </c>
      <c r="AI1270" s="25" t="str">
        <f>IFERROR(_xlfn.XLOOKUP($C1270,WQBE_Loading!$C$4:$C$3072,WQBE_Loading!I$4:I$3072,,0,),"")</f>
        <v/>
      </c>
      <c r="AJ1270" s="25" t="str">
        <f>IFERROR(_xlfn.XLOOKUP($C1270,WQBE_Loading!$C$4:$C$3072,WQBE_Loading!J$4:J$3072,,0,),"")</f>
        <v/>
      </c>
      <c r="AK1270" s="25" t="str">
        <f>IFERROR(_xlfn.XLOOKUP($C1270,WQBE_Loading!$C$4:$C$3072,WQBE_Loading!K$4:K$3072,,0,),"")</f>
        <v/>
      </c>
      <c r="AL1270" s="25" t="str">
        <f>IFERROR(_xlfn.XLOOKUP($C1270,WQBE_Loading!$C$4:$C$3072,WQBE_Loading!L$4:L$3072,,0,),"")</f>
        <v/>
      </c>
      <c r="AM1270" s="25" t="str">
        <f>IFERROR(_xlfn.XLOOKUP($C1270,WQBE_Loading!$C$4:$C$3072,WQBE_Loading!M$4:M$3072,,0,),"")</f>
        <v/>
      </c>
      <c r="AN1270" s="25" t="str">
        <f>IFERROR(_xlfn.XLOOKUP($C1270,WQBE_Loading!$C$4:$C$3072,WQBE_Loading!N$4:N$3072,,0,),"")</f>
        <v/>
      </c>
      <c r="AO1270" s="25" t="str">
        <f>IFERROR(_xlfn.XLOOKUP($C1270,WQBE_Loading!$C$4:$C$3072,WQBE_Loading!O$4:O$3072,,0,),"")</f>
        <v/>
      </c>
      <c r="AP1270" s="25" t="str">
        <f>IFERROR(_xlfn.XLOOKUP($C1270,WQBE_Loading!$C$4:$C$3072,WQBE_Loading!P$4:P$3072,,0,),"")</f>
        <v/>
      </c>
      <c r="AQ1270" s="13" t="str">
        <f>IFERROR(_xlfn.XLOOKUP($C1270,WQBE_Loading!$C$4:$C$3072,WQBE_Loading!Q$4:Q$3072,,0,),"")</f>
        <v/>
      </c>
      <c r="AR1270">
        <f>_xlfn.XLOOKUP(C1270,UrbanHeat!$A$2:$A$1333,UrbanHeat!$B$2:$B$1333,,0,)</f>
        <v>17.524999999999999</v>
      </c>
      <c r="AS1270" s="25">
        <f>_xlfn.XLOOKUP($C1270,TNC_Loading!$A$2:$A$1332,TNC_Loading!B$2:B$1332,,0,)</f>
        <v>10.058</v>
      </c>
      <c r="AT1270" s="25">
        <f>_xlfn.XLOOKUP($C1270,TNC_Loading!$A$2:$A$1332,TNC_Loading!C$2:C$1332,,0,)</f>
        <v>14.840999999999999</v>
      </c>
      <c r="AU1270" s="25">
        <f>_xlfn.XLOOKUP($C1270,TNC_Loading!$A$2:$A$1332,TNC_Loading!D$2:D$1332,,0,)</f>
        <v>27.673999999999999</v>
      </c>
      <c r="AV1270" s="25">
        <f>_xlfn.XLOOKUP($C1270,TNC_Loading!$A$2:$A$1332,TNC_Loading!E$2:E$1332,,0,)</f>
        <v>40.889000000000003</v>
      </c>
      <c r="AW1270" s="25">
        <f>_xlfn.XLOOKUP($C1270,TNC_Loading!$A$2:$A$1332,TNC_Loading!F$2:F$1332,,0,)</f>
        <v>343.82900000000001</v>
      </c>
      <c r="AX1270">
        <f>_xlfn.XLOOKUP(C1270,BIBI!$D$2:$D$1332,BIBI!$F$2:$F$1332,,0,)</f>
        <v>0</v>
      </c>
      <c r="AY1270">
        <f>_xlfn.XLOOKUP(C1270,FacilityCounts!$A$3:$A$1333,FacilityCounts!$B$3:$B$1333,,0,)</f>
        <v>0</v>
      </c>
      <c r="AZ1270">
        <f>_xlfn.XLOOKUP(C1270,FacilityCounts!$D$3:$D$1333,FacilityCounts!$E$3:$E$1333,,0,)</f>
        <v>0</v>
      </c>
      <c r="BA1270">
        <f>_xlfn.XLOOKUP(C1270,FacilityCounts!$G$3:$G$1333,FacilityCounts!$H$3:$H$1333,,0,)</f>
        <v>0</v>
      </c>
      <c r="BB1270">
        <f>IFERROR(_xlfn.XLOOKUP(C1270,'DA to P Sensitive Lakes'!$P$2:$P$44,'DA to P Sensitive Lakes'!$Q$2:$Q$44,,0,),0)</f>
        <v>0</v>
      </c>
      <c r="BC1270" s="25">
        <f>_xlfn.XLOOKUP(C1270,'Historic Runoff (mm)'!$A$2:$A$1332,'Historic Runoff (mm)'!$B$2:$B$1332,,0,)</f>
        <v>516.07899999999995</v>
      </c>
      <c r="BD1270">
        <f>_xlfn.XLOOKUP(C1270,DrainageComplaint!$A$2:$A$1332,DrainageComplaint!$B$2:$B$1332,,0,)</f>
        <v>0</v>
      </c>
      <c r="BE1270">
        <f>_xlfn.XLOOKUP(C1270,PAD_Area!$G$2:$G$1332,PAD_Area!$H$2:$H$1332,,0,)</f>
        <v>0</v>
      </c>
    </row>
    <row r="1271" spans="1:57" x14ac:dyDescent="0.2">
      <c r="A1271" s="2">
        <v>1268</v>
      </c>
      <c r="B1271" s="2">
        <v>1269</v>
      </c>
      <c r="C1271" s="20">
        <v>1700040</v>
      </c>
      <c r="D1271" s="3" t="s">
        <v>1201</v>
      </c>
      <c r="E1271" s="3" t="s">
        <v>1199</v>
      </c>
      <c r="F1271" s="3">
        <v>9479.7659999999996</v>
      </c>
      <c r="G1271" s="3">
        <v>193744.45579099999</v>
      </c>
      <c r="H1271" s="3">
        <v>412936976.16299999</v>
      </c>
      <c r="I1271" s="2">
        <v>5</v>
      </c>
      <c r="J1271" s="2">
        <v>4</v>
      </c>
      <c r="K1271" s="2">
        <v>1</v>
      </c>
      <c r="L1271" s="2">
        <v>15</v>
      </c>
      <c r="M1271" s="3">
        <v>128354</v>
      </c>
      <c r="N1271" s="2">
        <f>_xlfn.XLOOKUP(C1271,Shellfish_Presence!$E$3:$E$1333,Shellfish_Presence!$G$3:$G$1333,,0,)</f>
        <v>0</v>
      </c>
      <c r="O1271" s="3">
        <v>0</v>
      </c>
      <c r="P1271" s="3">
        <v>0</v>
      </c>
      <c r="Q1271" s="2">
        <v>27</v>
      </c>
      <c r="R1271" s="3">
        <v>0.39635899662971497</v>
      </c>
      <c r="S1271" s="3">
        <v>4.3720301240682602E-2</v>
      </c>
      <c r="T1271" s="3">
        <v>29104</v>
      </c>
      <c r="U1271" s="3">
        <v>0</v>
      </c>
      <c r="V1271" s="2">
        <v>29</v>
      </c>
      <c r="W1271" s="3">
        <f t="shared" si="38"/>
        <v>9.9642660802638804E-4</v>
      </c>
      <c r="X1271">
        <f t="shared" si="39"/>
        <v>0</v>
      </c>
      <c r="Y1271">
        <f>IFERROR(INDEX('Parcel Year'!$N$3:$N$1175,MATCH(KC_SPS_SubbasinAttributes!C1271,'Parcel Year'!$M$3:$M$1175,0)),0)</f>
        <v>0.13643999397754669</v>
      </c>
      <c r="Z1271">
        <f>INDEX(Imperviousness!$B$2:$B$1332,MATCH(KC_SPS_SubbasinAttributes!C1271,Imperviousness!$A$2:$A$1332,0))</f>
        <v>2.9000000000000001E-2</v>
      </c>
      <c r="AA1271">
        <f>INDEX('Flow Duration Index'!$B$2:$B$1332,MATCH(KC_SPS_SubbasinAttributes!C1271,'Flow Duration Index'!$A$2:$A$1332,0))</f>
        <v>2.6589999999999998</v>
      </c>
      <c r="AB1271">
        <f>INDEX(Opportunity_Index!$G$2:$G$1333,MATCH(KC_SPS_SubbasinAttributes!C1271,Opportunity_Index!$F$2:$F$1333,0))</f>
        <v>9.6299999999999997E-2</v>
      </c>
      <c r="AC1271">
        <f>INDEX(Traffic!$B$2:$B$1332,MATCH(KC_SPS_SubbasinAttributes!C1271,Traffic!$A$2:$A$1332,0))</f>
        <v>601.4</v>
      </c>
      <c r="AD1271">
        <f>INDEX(EquityScore!$F$3:$F$1334,MATCH(KC_SPS_SubbasinAttributes!C1271,EquityScore!$E$3:$E$1334,0))</f>
        <v>2</v>
      </c>
      <c r="AE1271">
        <f>IFERROR(INDEX(PavementCondition!$E$2:$E$669,MATCH(KC_SPS_SubbasinAttributes!C1271,PavementCondition!$D$2:$D$669,0)),"N/A")</f>
        <v>0</v>
      </c>
      <c r="AF1271">
        <f>INDEX(SpawnerMortality!$E$2:$E$1331,MATCH(KC_SPS_SubbasinAttributes!C1271,SpawnerMortality!$D$2:$D$1331,0))</f>
        <v>0.17876842000000001</v>
      </c>
      <c r="AG1271" s="25" t="str">
        <f>IFERROR(_xlfn.XLOOKUP($C1271,WQBE_Loading!$C$4:$C$3072,WQBE_Loading!G$4:G$3072,,0,),"")</f>
        <v/>
      </c>
      <c r="AH1271" s="25" t="str">
        <f>IFERROR(_xlfn.XLOOKUP($C1271,WQBE_Loading!$C$4:$C$3072,WQBE_Loading!H$4:H$3072,,0,),"")</f>
        <v/>
      </c>
      <c r="AI1271" s="25" t="str">
        <f>IFERROR(_xlfn.XLOOKUP($C1271,WQBE_Loading!$C$4:$C$3072,WQBE_Loading!I$4:I$3072,,0,),"")</f>
        <v/>
      </c>
      <c r="AJ1271" s="25" t="str">
        <f>IFERROR(_xlfn.XLOOKUP($C1271,WQBE_Loading!$C$4:$C$3072,WQBE_Loading!J$4:J$3072,,0,),"")</f>
        <v/>
      </c>
      <c r="AK1271" s="25" t="str">
        <f>IFERROR(_xlfn.XLOOKUP($C1271,WQBE_Loading!$C$4:$C$3072,WQBE_Loading!K$4:K$3072,,0,),"")</f>
        <v/>
      </c>
      <c r="AL1271" s="25" t="str">
        <f>IFERROR(_xlfn.XLOOKUP($C1271,WQBE_Loading!$C$4:$C$3072,WQBE_Loading!L$4:L$3072,,0,),"")</f>
        <v/>
      </c>
      <c r="AM1271" s="25" t="str">
        <f>IFERROR(_xlfn.XLOOKUP($C1271,WQBE_Loading!$C$4:$C$3072,WQBE_Loading!M$4:M$3072,,0,),"")</f>
        <v/>
      </c>
      <c r="AN1271" s="25" t="str">
        <f>IFERROR(_xlfn.XLOOKUP($C1271,WQBE_Loading!$C$4:$C$3072,WQBE_Loading!N$4:N$3072,,0,),"")</f>
        <v/>
      </c>
      <c r="AO1271" s="25" t="str">
        <f>IFERROR(_xlfn.XLOOKUP($C1271,WQBE_Loading!$C$4:$C$3072,WQBE_Loading!O$4:O$3072,,0,),"")</f>
        <v/>
      </c>
      <c r="AP1271" s="25" t="str">
        <f>IFERROR(_xlfn.XLOOKUP($C1271,WQBE_Loading!$C$4:$C$3072,WQBE_Loading!P$4:P$3072,,0,),"")</f>
        <v/>
      </c>
      <c r="AQ1271" s="13" t="str">
        <f>IFERROR(_xlfn.XLOOKUP($C1271,WQBE_Loading!$C$4:$C$3072,WQBE_Loading!Q$4:Q$3072,,0,),"")</f>
        <v/>
      </c>
      <c r="AR1271">
        <f>_xlfn.XLOOKUP(C1271,UrbanHeat!$A$2:$A$1333,UrbanHeat!$B$2:$B$1333,,0,)</f>
        <v>12.848000000000001</v>
      </c>
      <c r="AS1271" s="25">
        <f>_xlfn.XLOOKUP($C1271,TNC_Loading!$A$2:$A$1332,TNC_Loading!B$2:B$1332,,0,)</f>
        <v>2.6859999999999999</v>
      </c>
      <c r="AT1271" s="25">
        <f>_xlfn.XLOOKUP($C1271,TNC_Loading!$A$2:$A$1332,TNC_Loading!C$2:C$1332,,0,)</f>
        <v>9.8000000000000004E-2</v>
      </c>
      <c r="AU1271" s="25">
        <f>_xlfn.XLOOKUP($C1271,TNC_Loading!$A$2:$A$1332,TNC_Loading!D$2:D$1332,,0,)</f>
        <v>6.2359999999999998</v>
      </c>
      <c r="AV1271" s="25">
        <f>_xlfn.XLOOKUP($C1271,TNC_Loading!$A$2:$A$1332,TNC_Loading!E$2:E$1332,,0,)</f>
        <v>2.2429999999999999</v>
      </c>
      <c r="AW1271" s="25">
        <f>_xlfn.XLOOKUP($C1271,TNC_Loading!$A$2:$A$1332,TNC_Loading!F$2:F$1332,,0,)</f>
        <v>51.768999999999998</v>
      </c>
      <c r="AX1271">
        <f>_xlfn.XLOOKUP(C1271,BIBI!$D$2:$D$1332,BIBI!$F$2:$F$1332,,0,)</f>
        <v>0</v>
      </c>
      <c r="AY1271">
        <f>_xlfn.XLOOKUP(C1271,FacilityCounts!$A$3:$A$1333,FacilityCounts!$B$3:$B$1333,,0,)</f>
        <v>0</v>
      </c>
      <c r="AZ1271">
        <f>_xlfn.XLOOKUP(C1271,FacilityCounts!$D$3:$D$1333,FacilityCounts!$E$3:$E$1333,,0,)</f>
        <v>0</v>
      </c>
      <c r="BA1271">
        <f>_xlfn.XLOOKUP(C1271,FacilityCounts!$G$3:$G$1333,FacilityCounts!$H$3:$H$1333,,0,)</f>
        <v>0</v>
      </c>
      <c r="BB1271">
        <f>IFERROR(_xlfn.XLOOKUP(C1271,'DA to P Sensitive Lakes'!$P$2:$P$44,'DA to P Sensitive Lakes'!$Q$2:$Q$44,,0,),0)</f>
        <v>0</v>
      </c>
      <c r="BC1271" s="25">
        <f>_xlfn.XLOOKUP(C1271,'Historic Runoff (mm)'!$A$2:$A$1332,'Historic Runoff (mm)'!$B$2:$B$1332,,0,)</f>
        <v>214.48400000000001</v>
      </c>
      <c r="BD1271">
        <f>_xlfn.XLOOKUP(C1271,DrainageComplaint!$A$2:$A$1332,DrainageComplaint!$B$2:$B$1332,,0,)</f>
        <v>2</v>
      </c>
      <c r="BE1271">
        <f>_xlfn.XLOOKUP(C1271,PAD_Area!$G$2:$G$1332,PAD_Area!$H$2:$H$1332,,0,)</f>
        <v>0</v>
      </c>
    </row>
    <row r="1272" spans="1:57" x14ac:dyDescent="0.2">
      <c r="A1272" s="2">
        <v>1269</v>
      </c>
      <c r="B1272" s="2">
        <v>1270</v>
      </c>
      <c r="C1272" s="20">
        <v>1700050</v>
      </c>
      <c r="D1272" s="3" t="s">
        <v>1202</v>
      </c>
      <c r="E1272" s="3" t="s">
        <v>1199</v>
      </c>
      <c r="F1272" s="3">
        <v>438.637</v>
      </c>
      <c r="G1272" s="3">
        <v>24650.676756500001</v>
      </c>
      <c r="H1272" s="3">
        <v>19106942.467900001</v>
      </c>
      <c r="I1272" s="2">
        <v>0</v>
      </c>
      <c r="J1272" s="2">
        <v>2</v>
      </c>
      <c r="K1272" s="2">
        <v>1</v>
      </c>
      <c r="L1272" s="2">
        <v>0</v>
      </c>
      <c r="M1272" s="3">
        <v>885.844970703125</v>
      </c>
      <c r="N1272" s="2">
        <f>_xlfn.XLOOKUP(C1272,Shellfish_Presence!$E$3:$E$1333,Shellfish_Presence!$G$3:$G$1333,,0,)</f>
        <v>0</v>
      </c>
      <c r="O1272" s="3">
        <v>0</v>
      </c>
      <c r="P1272" s="3">
        <v>0</v>
      </c>
      <c r="Q1272" s="2">
        <v>7</v>
      </c>
      <c r="R1272" s="3">
        <v>0.9963570237159729</v>
      </c>
      <c r="S1272" s="3">
        <v>0.96646702289581299</v>
      </c>
      <c r="T1272" s="3">
        <v>9452.8896484375</v>
      </c>
      <c r="U1272" s="3">
        <v>0</v>
      </c>
      <c r="V1272" s="2">
        <v>1</v>
      </c>
      <c r="W1272" s="3">
        <f t="shared" si="38"/>
        <v>1.0578775773239809E-4</v>
      </c>
      <c r="X1272">
        <f t="shared" si="39"/>
        <v>0</v>
      </c>
      <c r="Y1272">
        <f>IFERROR(INDEX('Parcel Year'!$N$3:$N$1175,MATCH(KC_SPS_SubbasinAttributes!C1272,'Parcel Year'!$M$3:$M$1175,0)),0)</f>
        <v>0.50123000144958496</v>
      </c>
      <c r="Z1272">
        <f>INDEX(Imperviousness!$B$2:$B$1332,MATCH(KC_SPS_SubbasinAttributes!C1272,Imperviousness!$A$2:$A$1332,0))</f>
        <v>1.7000000000000001E-2</v>
      </c>
      <c r="AA1272">
        <f>INDEX('Flow Duration Index'!$B$2:$B$1332,MATCH(KC_SPS_SubbasinAttributes!C1272,'Flow Duration Index'!$A$2:$A$1332,0))</f>
        <v>3.0939999999999999</v>
      </c>
      <c r="AB1272">
        <f>INDEX(Opportunity_Index!$G$2:$G$1333,MATCH(KC_SPS_SubbasinAttributes!C1272,Opportunity_Index!$F$2:$F$1333,0))</f>
        <v>3.9849999999999997E-2</v>
      </c>
      <c r="AC1272">
        <f>INDEX(Traffic!$B$2:$B$1332,MATCH(KC_SPS_SubbasinAttributes!C1272,Traffic!$A$2:$A$1332,0))</f>
        <v>237.05500000000001</v>
      </c>
      <c r="AD1272">
        <f>INDEX(EquityScore!$F$3:$F$1334,MATCH(KC_SPS_SubbasinAttributes!C1272,EquityScore!$E$3:$E$1334,0))</f>
        <v>1.1666666649999999</v>
      </c>
      <c r="AE1272">
        <f>IFERROR(INDEX(PavementCondition!$E$2:$E$669,MATCH(KC_SPS_SubbasinAttributes!C1272,PavementCondition!$D$2:$D$669,0)),"N/A")</f>
        <v>0</v>
      </c>
      <c r="AF1272">
        <f>INDEX(SpawnerMortality!$E$2:$E$1331,MATCH(KC_SPS_SubbasinAttributes!C1272,SpawnerMortality!$D$2:$D$1331,0))</f>
        <v>0.14733969899999999</v>
      </c>
      <c r="AG1272" s="25" t="str">
        <f>IFERROR(_xlfn.XLOOKUP($C1272,WQBE_Loading!$C$4:$C$3072,WQBE_Loading!G$4:G$3072,,0,),"")</f>
        <v/>
      </c>
      <c r="AH1272" s="25" t="str">
        <f>IFERROR(_xlfn.XLOOKUP($C1272,WQBE_Loading!$C$4:$C$3072,WQBE_Loading!H$4:H$3072,,0,),"")</f>
        <v/>
      </c>
      <c r="AI1272" s="25" t="str">
        <f>IFERROR(_xlfn.XLOOKUP($C1272,WQBE_Loading!$C$4:$C$3072,WQBE_Loading!I$4:I$3072,,0,),"")</f>
        <v/>
      </c>
      <c r="AJ1272" s="25" t="str">
        <f>IFERROR(_xlfn.XLOOKUP($C1272,WQBE_Loading!$C$4:$C$3072,WQBE_Loading!J$4:J$3072,,0,),"")</f>
        <v/>
      </c>
      <c r="AK1272" s="25" t="str">
        <f>IFERROR(_xlfn.XLOOKUP($C1272,WQBE_Loading!$C$4:$C$3072,WQBE_Loading!K$4:K$3072,,0,),"")</f>
        <v/>
      </c>
      <c r="AL1272" s="25" t="str">
        <f>IFERROR(_xlfn.XLOOKUP($C1272,WQBE_Loading!$C$4:$C$3072,WQBE_Loading!L$4:L$3072,,0,),"")</f>
        <v/>
      </c>
      <c r="AM1272" s="25" t="str">
        <f>IFERROR(_xlfn.XLOOKUP($C1272,WQBE_Loading!$C$4:$C$3072,WQBE_Loading!M$4:M$3072,,0,),"")</f>
        <v/>
      </c>
      <c r="AN1272" s="25" t="str">
        <f>IFERROR(_xlfn.XLOOKUP($C1272,WQBE_Loading!$C$4:$C$3072,WQBE_Loading!N$4:N$3072,,0,),"")</f>
        <v/>
      </c>
      <c r="AO1272" s="25" t="str">
        <f>IFERROR(_xlfn.XLOOKUP($C1272,WQBE_Loading!$C$4:$C$3072,WQBE_Loading!O$4:O$3072,,0,),"")</f>
        <v/>
      </c>
      <c r="AP1272" s="25" t="str">
        <f>IFERROR(_xlfn.XLOOKUP($C1272,WQBE_Loading!$C$4:$C$3072,WQBE_Loading!P$4:P$3072,,0,),"")</f>
        <v/>
      </c>
      <c r="AQ1272" s="13" t="str">
        <f>IFERROR(_xlfn.XLOOKUP($C1272,WQBE_Loading!$C$4:$C$3072,WQBE_Loading!Q$4:Q$3072,,0,),"")</f>
        <v/>
      </c>
      <c r="AR1272">
        <f>_xlfn.XLOOKUP(C1272,UrbanHeat!$A$2:$A$1333,UrbanHeat!$B$2:$B$1333,,0,)</f>
        <v>13.073</v>
      </c>
      <c r="AS1272" s="25">
        <f>_xlfn.XLOOKUP($C1272,TNC_Loading!$A$2:$A$1332,TNC_Loading!B$2:B$1332,,0,)</f>
        <v>1.8839999999999999</v>
      </c>
      <c r="AT1272" s="25">
        <f>_xlfn.XLOOKUP($C1272,TNC_Loading!$A$2:$A$1332,TNC_Loading!C$2:C$1332,,0,)</f>
        <v>7.9000000000000001E-2</v>
      </c>
      <c r="AU1272" s="25">
        <f>_xlfn.XLOOKUP($C1272,TNC_Loading!$A$2:$A$1332,TNC_Loading!D$2:D$1332,,0,)</f>
        <v>6.6120000000000001</v>
      </c>
      <c r="AV1272" s="25">
        <f>_xlfn.XLOOKUP($C1272,TNC_Loading!$A$2:$A$1332,TNC_Loading!E$2:E$1332,,0,)</f>
        <v>1.573</v>
      </c>
      <c r="AW1272" s="25">
        <f>_xlfn.XLOOKUP($C1272,TNC_Loading!$A$2:$A$1332,TNC_Loading!F$2:F$1332,,0,)</f>
        <v>37.914000000000001</v>
      </c>
      <c r="AX1272">
        <f>_xlfn.XLOOKUP(C1272,BIBI!$D$2:$D$1332,BIBI!$F$2:$F$1332,,0,)</f>
        <v>0</v>
      </c>
      <c r="AY1272">
        <f>_xlfn.XLOOKUP(C1272,FacilityCounts!$A$3:$A$1333,FacilityCounts!$B$3:$B$1333,,0,)</f>
        <v>0</v>
      </c>
      <c r="AZ1272">
        <f>_xlfn.XLOOKUP(C1272,FacilityCounts!$D$3:$D$1333,FacilityCounts!$E$3:$E$1333,,0,)</f>
        <v>0</v>
      </c>
      <c r="BA1272">
        <f>_xlfn.XLOOKUP(C1272,FacilityCounts!$G$3:$G$1333,FacilityCounts!$H$3:$H$1333,,0,)</f>
        <v>0</v>
      </c>
      <c r="BB1272">
        <f>IFERROR(_xlfn.XLOOKUP(C1272,'DA to P Sensitive Lakes'!$P$2:$P$44,'DA to P Sensitive Lakes'!$Q$2:$Q$44,,0,),0)</f>
        <v>0</v>
      </c>
      <c r="BC1272" s="25">
        <f>_xlfn.XLOOKUP(C1272,'Historic Runoff (mm)'!$A$2:$A$1332,'Historic Runoff (mm)'!$B$2:$B$1332,,0,)</f>
        <v>154.01599999999999</v>
      </c>
      <c r="BD1272">
        <f>_xlfn.XLOOKUP(C1272,DrainageComplaint!$A$2:$A$1332,DrainageComplaint!$B$2:$B$1332,,0,)</f>
        <v>0</v>
      </c>
      <c r="BE1272">
        <f>_xlfn.XLOOKUP(C1272,PAD_Area!$G$2:$G$1332,PAD_Area!$H$2:$H$1332,,0,)</f>
        <v>0</v>
      </c>
    </row>
    <row r="1273" spans="1:57" x14ac:dyDescent="0.2">
      <c r="A1273" s="2">
        <v>1270</v>
      </c>
      <c r="B1273" s="2">
        <v>1271</v>
      </c>
      <c r="C1273" s="20">
        <v>1700060</v>
      </c>
      <c r="D1273" s="3" t="s">
        <v>1202</v>
      </c>
      <c r="E1273" s="3" t="s">
        <v>1199</v>
      </c>
      <c r="F1273" s="3">
        <v>769.25900000000001</v>
      </c>
      <c r="G1273" s="3">
        <v>40367.452940499999</v>
      </c>
      <c r="H1273" s="3">
        <v>33508788.317299999</v>
      </c>
      <c r="I1273" s="2">
        <v>2</v>
      </c>
      <c r="J1273" s="2">
        <v>3</v>
      </c>
      <c r="K1273" s="2">
        <v>1</v>
      </c>
      <c r="L1273" s="2">
        <v>2</v>
      </c>
      <c r="M1273" s="3">
        <v>17623.099609375</v>
      </c>
      <c r="N1273" s="2">
        <f>_xlfn.XLOOKUP(C1273,Shellfish_Presence!$E$3:$E$1333,Shellfish_Presence!$G$3:$G$1333,,0,)</f>
        <v>0</v>
      </c>
      <c r="O1273" s="3">
        <v>0</v>
      </c>
      <c r="P1273" s="3">
        <v>0</v>
      </c>
      <c r="Q1273" s="2">
        <v>4</v>
      </c>
      <c r="R1273" s="3">
        <v>0.95248901844024658</v>
      </c>
      <c r="S1273" s="3">
        <v>0.42680400609970093</v>
      </c>
      <c r="T1273" s="3">
        <v>12639.5</v>
      </c>
      <c r="U1273" s="3">
        <v>0</v>
      </c>
      <c r="V1273" s="2">
        <v>3</v>
      </c>
      <c r="W1273" s="3">
        <f t="shared" si="38"/>
        <v>2.3735116104276277E-4</v>
      </c>
      <c r="X1273">
        <f t="shared" si="39"/>
        <v>0</v>
      </c>
      <c r="Y1273">
        <f>IFERROR(INDEX('Parcel Year'!$N$3:$N$1175,MATCH(KC_SPS_SubbasinAttributes!C1273,'Parcel Year'!$M$3:$M$1175,0)),0)</f>
        <v>0.38021799921989441</v>
      </c>
      <c r="Z1273">
        <f>INDEX(Imperviousness!$B$2:$B$1332,MATCH(KC_SPS_SubbasinAttributes!C1273,Imperviousness!$A$2:$A$1332,0))</f>
        <v>2.3E-2</v>
      </c>
      <c r="AA1273">
        <f>INDEX('Flow Duration Index'!$B$2:$B$1332,MATCH(KC_SPS_SubbasinAttributes!C1273,'Flow Duration Index'!$A$2:$A$1332,0))</f>
        <v>2.149</v>
      </c>
      <c r="AB1273">
        <f>INDEX(Opportunity_Index!$G$2:$G$1333,MATCH(KC_SPS_SubbasinAttributes!C1273,Opportunity_Index!$F$2:$F$1333,0))</f>
        <v>3.9849999999999997E-2</v>
      </c>
      <c r="AC1273">
        <f>INDEX(Traffic!$B$2:$B$1332,MATCH(KC_SPS_SubbasinAttributes!C1273,Traffic!$A$2:$A$1332,0))</f>
        <v>70.641999999999996</v>
      </c>
      <c r="AD1273">
        <f>INDEX(EquityScore!$F$3:$F$1334,MATCH(KC_SPS_SubbasinAttributes!C1273,EquityScore!$E$3:$E$1334,0))</f>
        <v>1.1666666649999999</v>
      </c>
      <c r="AE1273">
        <f>IFERROR(INDEX(PavementCondition!$E$2:$E$669,MATCH(KC_SPS_SubbasinAttributes!C1273,PavementCondition!$D$2:$D$669,0)),"N/A")</f>
        <v>22</v>
      </c>
      <c r="AF1273">
        <f>INDEX(SpawnerMortality!$E$2:$E$1331,MATCH(KC_SPS_SubbasinAttributes!C1273,SpawnerMortality!$D$2:$D$1331,0))</f>
        <v>0.18388739050000003</v>
      </c>
      <c r="AG1273" s="25" t="str">
        <f>IFERROR(_xlfn.XLOOKUP($C1273,WQBE_Loading!$C$4:$C$3072,WQBE_Loading!G$4:G$3072,,0,),"")</f>
        <v/>
      </c>
      <c r="AH1273" s="25" t="str">
        <f>IFERROR(_xlfn.XLOOKUP($C1273,WQBE_Loading!$C$4:$C$3072,WQBE_Loading!H$4:H$3072,,0,),"")</f>
        <v/>
      </c>
      <c r="AI1273" s="25" t="str">
        <f>IFERROR(_xlfn.XLOOKUP($C1273,WQBE_Loading!$C$4:$C$3072,WQBE_Loading!I$4:I$3072,,0,),"")</f>
        <v/>
      </c>
      <c r="AJ1273" s="25" t="str">
        <f>IFERROR(_xlfn.XLOOKUP($C1273,WQBE_Loading!$C$4:$C$3072,WQBE_Loading!J$4:J$3072,,0,),"")</f>
        <v/>
      </c>
      <c r="AK1273" s="25" t="str">
        <f>IFERROR(_xlfn.XLOOKUP($C1273,WQBE_Loading!$C$4:$C$3072,WQBE_Loading!K$4:K$3072,,0,),"")</f>
        <v/>
      </c>
      <c r="AL1273" s="25" t="str">
        <f>IFERROR(_xlfn.XLOOKUP($C1273,WQBE_Loading!$C$4:$C$3072,WQBE_Loading!L$4:L$3072,,0,),"")</f>
        <v/>
      </c>
      <c r="AM1273" s="25" t="str">
        <f>IFERROR(_xlfn.XLOOKUP($C1273,WQBE_Loading!$C$4:$C$3072,WQBE_Loading!M$4:M$3072,,0,),"")</f>
        <v/>
      </c>
      <c r="AN1273" s="25" t="str">
        <f>IFERROR(_xlfn.XLOOKUP($C1273,WQBE_Loading!$C$4:$C$3072,WQBE_Loading!N$4:N$3072,,0,),"")</f>
        <v/>
      </c>
      <c r="AO1273" s="25" t="str">
        <f>IFERROR(_xlfn.XLOOKUP($C1273,WQBE_Loading!$C$4:$C$3072,WQBE_Loading!O$4:O$3072,,0,),"")</f>
        <v/>
      </c>
      <c r="AP1273" s="25" t="str">
        <f>IFERROR(_xlfn.XLOOKUP($C1273,WQBE_Loading!$C$4:$C$3072,WQBE_Loading!P$4:P$3072,,0,),"")</f>
        <v/>
      </c>
      <c r="AQ1273" s="13" t="str">
        <f>IFERROR(_xlfn.XLOOKUP($C1273,WQBE_Loading!$C$4:$C$3072,WQBE_Loading!Q$4:Q$3072,,0,),"")</f>
        <v/>
      </c>
      <c r="AR1273">
        <f>_xlfn.XLOOKUP(C1273,UrbanHeat!$A$2:$A$1333,UrbanHeat!$B$2:$B$1333,,0,)</f>
        <v>13.319000000000001</v>
      </c>
      <c r="AS1273" s="25">
        <f>_xlfn.XLOOKUP($C1273,TNC_Loading!$A$2:$A$1332,TNC_Loading!B$2:B$1332,,0,)</f>
        <v>2.9689999999999999</v>
      </c>
      <c r="AT1273" s="25">
        <f>_xlfn.XLOOKUP($C1273,TNC_Loading!$A$2:$A$1332,TNC_Loading!C$2:C$1332,,0,)</f>
        <v>9.0999999999999998E-2</v>
      </c>
      <c r="AU1273" s="25">
        <f>_xlfn.XLOOKUP($C1273,TNC_Loading!$A$2:$A$1332,TNC_Loading!D$2:D$1332,,0,)</f>
        <v>8.9369999999999994</v>
      </c>
      <c r="AV1273" s="25">
        <f>_xlfn.XLOOKUP($C1273,TNC_Loading!$A$2:$A$1332,TNC_Loading!E$2:E$1332,,0,)</f>
        <v>2.2090000000000001</v>
      </c>
      <c r="AW1273" s="25">
        <f>_xlfn.XLOOKUP($C1273,TNC_Loading!$A$2:$A$1332,TNC_Loading!F$2:F$1332,,0,)</f>
        <v>52.627000000000002</v>
      </c>
      <c r="AX1273">
        <f>_xlfn.XLOOKUP(C1273,BIBI!$D$2:$D$1332,BIBI!$F$2:$F$1332,,0,)</f>
        <v>0</v>
      </c>
      <c r="AY1273">
        <f>_xlfn.XLOOKUP(C1273,FacilityCounts!$A$3:$A$1333,FacilityCounts!$B$3:$B$1333,,0,)</f>
        <v>1</v>
      </c>
      <c r="AZ1273">
        <f>_xlfn.XLOOKUP(C1273,FacilityCounts!$D$3:$D$1333,FacilityCounts!$E$3:$E$1333,,0,)</f>
        <v>0</v>
      </c>
      <c r="BA1273">
        <f>_xlfn.XLOOKUP(C1273,FacilityCounts!$G$3:$G$1333,FacilityCounts!$H$3:$H$1333,,0,)</f>
        <v>0</v>
      </c>
      <c r="BB1273">
        <f>IFERROR(_xlfn.XLOOKUP(C1273,'DA to P Sensitive Lakes'!$P$2:$P$44,'DA to P Sensitive Lakes'!$Q$2:$Q$44,,0,),0)</f>
        <v>0</v>
      </c>
      <c r="BC1273" s="25">
        <f>_xlfn.XLOOKUP(C1273,'Historic Runoff (mm)'!$A$2:$A$1332,'Historic Runoff (mm)'!$B$2:$B$1332,,0,)</f>
        <v>204.48699999999999</v>
      </c>
      <c r="BD1273">
        <f>_xlfn.XLOOKUP(C1273,DrainageComplaint!$A$2:$A$1332,DrainageComplaint!$B$2:$B$1332,,0,)</f>
        <v>2</v>
      </c>
      <c r="BE1273">
        <f>_xlfn.XLOOKUP(C1273,PAD_Area!$G$2:$G$1332,PAD_Area!$H$2:$H$1332,,0,)</f>
        <v>0</v>
      </c>
    </row>
    <row r="1274" spans="1:57" x14ac:dyDescent="0.2">
      <c r="A1274" s="2">
        <v>1271</v>
      </c>
      <c r="B1274" s="2">
        <v>1272</v>
      </c>
      <c r="C1274" s="20">
        <v>1700070</v>
      </c>
      <c r="D1274" s="3" t="s">
        <v>1202</v>
      </c>
      <c r="E1274" s="3" t="s">
        <v>1199</v>
      </c>
      <c r="F1274" s="3">
        <v>1318.402</v>
      </c>
      <c r="G1274" s="3">
        <v>50682.057069800001</v>
      </c>
      <c r="H1274" s="3">
        <v>57429381.644100003</v>
      </c>
      <c r="I1274" s="2">
        <v>0</v>
      </c>
      <c r="J1274" s="2">
        <v>2</v>
      </c>
      <c r="K1274" s="2">
        <v>1</v>
      </c>
      <c r="L1274" s="2">
        <v>15</v>
      </c>
      <c r="M1274" s="3">
        <v>3093.080078125</v>
      </c>
      <c r="N1274" s="2">
        <f>_xlfn.XLOOKUP(C1274,Shellfish_Presence!$E$3:$E$1333,Shellfish_Presence!$G$3:$G$1333,,0,)</f>
        <v>0</v>
      </c>
      <c r="O1274" s="3">
        <v>0</v>
      </c>
      <c r="P1274" s="3">
        <v>0</v>
      </c>
      <c r="Q1274" s="2">
        <v>5</v>
      </c>
      <c r="R1274" s="3">
        <v>0.99908101558685303</v>
      </c>
      <c r="S1274" s="3">
        <v>0.45609599351882935</v>
      </c>
      <c r="T1274" s="3">
        <v>19916</v>
      </c>
      <c r="U1274" s="3">
        <v>0</v>
      </c>
      <c r="V1274" s="2">
        <v>9</v>
      </c>
      <c r="W1274" s="3">
        <f t="shared" si="38"/>
        <v>4.518979714802169E-4</v>
      </c>
      <c r="X1274">
        <f t="shared" si="39"/>
        <v>0</v>
      </c>
      <c r="Y1274">
        <f>IFERROR(INDEX('Parcel Year'!$N$3:$N$1175,MATCH(KC_SPS_SubbasinAttributes!C1274,'Parcel Year'!$M$3:$M$1175,0)),0)</f>
        <v>0.47312399744987488</v>
      </c>
      <c r="Z1274">
        <f>INDEX(Imperviousness!$B$2:$B$1332,MATCH(KC_SPS_SubbasinAttributes!C1274,Imperviousness!$A$2:$A$1332,0))</f>
        <v>1.6E-2</v>
      </c>
      <c r="AA1274">
        <f>INDEX('Flow Duration Index'!$B$2:$B$1332,MATCH(KC_SPS_SubbasinAttributes!C1274,'Flow Duration Index'!$A$2:$A$1332,0))</f>
        <v>3.1320000000000001</v>
      </c>
      <c r="AB1274">
        <f>INDEX(Opportunity_Index!$G$2:$G$1333,MATCH(KC_SPS_SubbasinAttributes!C1274,Opportunity_Index!$F$2:$F$1333,0))</f>
        <v>0.25814999999999999</v>
      </c>
      <c r="AC1274">
        <f>INDEX(Traffic!$B$2:$B$1332,MATCH(KC_SPS_SubbasinAttributes!C1274,Traffic!$A$2:$A$1332,0))</f>
        <v>925.82399999999996</v>
      </c>
      <c r="AD1274">
        <f>INDEX(EquityScore!$F$3:$F$1334,MATCH(KC_SPS_SubbasinAttributes!C1274,EquityScore!$E$3:$E$1334,0))</f>
        <v>2.1666666650000002</v>
      </c>
      <c r="AE1274">
        <f>IFERROR(INDEX(PavementCondition!$E$2:$E$669,MATCH(KC_SPS_SubbasinAttributes!C1274,PavementCondition!$D$2:$D$669,0)),"N/A")</f>
        <v>0</v>
      </c>
      <c r="AF1274">
        <f>INDEX(SpawnerMortality!$E$2:$E$1331,MATCH(KC_SPS_SubbasinAttributes!C1274,SpawnerMortality!$D$2:$D$1331,0))</f>
        <v>0.163922338</v>
      </c>
      <c r="AG1274" s="25" t="str">
        <f>IFERROR(_xlfn.XLOOKUP($C1274,WQBE_Loading!$C$4:$C$3072,WQBE_Loading!G$4:G$3072,,0,),"")</f>
        <v/>
      </c>
      <c r="AH1274" s="25" t="str">
        <f>IFERROR(_xlfn.XLOOKUP($C1274,WQBE_Loading!$C$4:$C$3072,WQBE_Loading!H$4:H$3072,,0,),"")</f>
        <v/>
      </c>
      <c r="AI1274" s="25" t="str">
        <f>IFERROR(_xlfn.XLOOKUP($C1274,WQBE_Loading!$C$4:$C$3072,WQBE_Loading!I$4:I$3072,,0,),"")</f>
        <v/>
      </c>
      <c r="AJ1274" s="25" t="str">
        <f>IFERROR(_xlfn.XLOOKUP($C1274,WQBE_Loading!$C$4:$C$3072,WQBE_Loading!J$4:J$3072,,0,),"")</f>
        <v/>
      </c>
      <c r="AK1274" s="25" t="str">
        <f>IFERROR(_xlfn.XLOOKUP($C1274,WQBE_Loading!$C$4:$C$3072,WQBE_Loading!K$4:K$3072,,0,),"")</f>
        <v/>
      </c>
      <c r="AL1274" s="25" t="str">
        <f>IFERROR(_xlfn.XLOOKUP($C1274,WQBE_Loading!$C$4:$C$3072,WQBE_Loading!L$4:L$3072,,0,),"")</f>
        <v/>
      </c>
      <c r="AM1274" s="25" t="str">
        <f>IFERROR(_xlfn.XLOOKUP($C1274,WQBE_Loading!$C$4:$C$3072,WQBE_Loading!M$4:M$3072,,0,),"")</f>
        <v/>
      </c>
      <c r="AN1274" s="25" t="str">
        <f>IFERROR(_xlfn.XLOOKUP($C1274,WQBE_Loading!$C$4:$C$3072,WQBE_Loading!N$4:N$3072,,0,),"")</f>
        <v/>
      </c>
      <c r="AO1274" s="25" t="str">
        <f>IFERROR(_xlfn.XLOOKUP($C1274,WQBE_Loading!$C$4:$C$3072,WQBE_Loading!O$4:O$3072,,0,),"")</f>
        <v/>
      </c>
      <c r="AP1274" s="25" t="str">
        <f>IFERROR(_xlfn.XLOOKUP($C1274,WQBE_Loading!$C$4:$C$3072,WQBE_Loading!P$4:P$3072,,0,),"")</f>
        <v/>
      </c>
      <c r="AQ1274" s="13" t="str">
        <f>IFERROR(_xlfn.XLOOKUP($C1274,WQBE_Loading!$C$4:$C$3072,WQBE_Loading!Q$4:Q$3072,,0,),"")</f>
        <v/>
      </c>
      <c r="AR1274">
        <f>_xlfn.XLOOKUP(C1274,UrbanHeat!$A$2:$A$1333,UrbanHeat!$B$2:$B$1333,,0,)</f>
        <v>14.37</v>
      </c>
      <c r="AS1274" s="25">
        <f>_xlfn.XLOOKUP($C1274,TNC_Loading!$A$2:$A$1332,TNC_Loading!B$2:B$1332,,0,)</f>
        <v>2.5459999999999998</v>
      </c>
      <c r="AT1274" s="25">
        <f>_xlfn.XLOOKUP($C1274,TNC_Loading!$A$2:$A$1332,TNC_Loading!C$2:C$1332,,0,)</f>
        <v>0.104</v>
      </c>
      <c r="AU1274" s="25">
        <f>_xlfn.XLOOKUP($C1274,TNC_Loading!$A$2:$A$1332,TNC_Loading!D$2:D$1332,,0,)</f>
        <v>9.2729999999999997</v>
      </c>
      <c r="AV1274" s="25">
        <f>_xlfn.XLOOKUP($C1274,TNC_Loading!$A$2:$A$1332,TNC_Loading!E$2:E$1332,,0,)</f>
        <v>2.056</v>
      </c>
      <c r="AW1274" s="25">
        <f>_xlfn.XLOOKUP($C1274,TNC_Loading!$A$2:$A$1332,TNC_Loading!F$2:F$1332,,0,)</f>
        <v>51.433999999999997</v>
      </c>
      <c r="AX1274">
        <f>_xlfn.XLOOKUP(C1274,BIBI!$D$2:$D$1332,BIBI!$F$2:$F$1332,,0,)</f>
        <v>0</v>
      </c>
      <c r="AY1274">
        <f>_xlfn.XLOOKUP(C1274,FacilityCounts!$A$3:$A$1333,FacilityCounts!$B$3:$B$1333,,0,)</f>
        <v>1</v>
      </c>
      <c r="AZ1274">
        <f>_xlfn.XLOOKUP(C1274,FacilityCounts!$D$3:$D$1333,FacilityCounts!$E$3:$E$1333,,0,)</f>
        <v>0</v>
      </c>
      <c r="BA1274">
        <f>_xlfn.XLOOKUP(C1274,FacilityCounts!$G$3:$G$1333,FacilityCounts!$H$3:$H$1333,,0,)</f>
        <v>0</v>
      </c>
      <c r="BB1274">
        <f>IFERROR(_xlfn.XLOOKUP(C1274,'DA to P Sensitive Lakes'!$P$2:$P$44,'DA to P Sensitive Lakes'!$Q$2:$Q$44,,0,),0)</f>
        <v>0</v>
      </c>
      <c r="BC1274" s="25">
        <f>_xlfn.XLOOKUP(C1274,'Historic Runoff (mm)'!$A$2:$A$1332,'Historic Runoff (mm)'!$B$2:$B$1332,,0,)</f>
        <v>169.125</v>
      </c>
      <c r="BD1274">
        <f>_xlfn.XLOOKUP(C1274,DrainageComplaint!$A$2:$A$1332,DrainageComplaint!$B$2:$B$1332,,0,)</f>
        <v>1</v>
      </c>
      <c r="BE1274">
        <f>_xlfn.XLOOKUP(C1274,PAD_Area!$G$2:$G$1332,PAD_Area!$H$2:$H$1332,,0,)</f>
        <v>0</v>
      </c>
    </row>
    <row r="1275" spans="1:57" x14ac:dyDescent="0.2">
      <c r="A1275" s="2">
        <v>1272</v>
      </c>
      <c r="B1275" s="2">
        <v>1273</v>
      </c>
      <c r="C1275" s="20">
        <v>1700080</v>
      </c>
      <c r="D1275" s="3" t="s">
        <v>1202</v>
      </c>
      <c r="E1275" s="3" t="s">
        <v>1199</v>
      </c>
      <c r="F1275" s="3">
        <v>1064.1880000000001</v>
      </c>
      <c r="G1275" s="3">
        <v>53891.975513400001</v>
      </c>
      <c r="H1275" s="3">
        <v>46355833.857199997</v>
      </c>
      <c r="I1275" s="2">
        <v>0</v>
      </c>
      <c r="J1275" s="2">
        <v>3</v>
      </c>
      <c r="K1275" s="2">
        <v>1</v>
      </c>
      <c r="L1275" s="2">
        <v>5</v>
      </c>
      <c r="M1275" s="3">
        <v>2916.080078125</v>
      </c>
      <c r="N1275" s="2">
        <f>_xlfn.XLOOKUP(C1275,Shellfish_Presence!$E$3:$E$1333,Shellfish_Presence!$G$3:$G$1333,,0,)</f>
        <v>0</v>
      </c>
      <c r="O1275" s="3">
        <v>0</v>
      </c>
      <c r="P1275" s="3">
        <v>0</v>
      </c>
      <c r="Q1275" s="2">
        <v>1</v>
      </c>
      <c r="R1275" s="3">
        <v>1</v>
      </c>
      <c r="S1275" s="3">
        <v>0</v>
      </c>
      <c r="T1275" s="3">
        <v>24904.099609375</v>
      </c>
      <c r="U1275" s="3">
        <v>0</v>
      </c>
      <c r="V1275" s="2">
        <v>33</v>
      </c>
      <c r="W1275" s="3">
        <f t="shared" si="38"/>
        <v>1.3250830392429584E-3</v>
      </c>
      <c r="X1275">
        <f t="shared" si="39"/>
        <v>0</v>
      </c>
      <c r="Y1275">
        <f>IFERROR(INDEX('Parcel Year'!$N$3:$N$1175,MATCH(KC_SPS_SubbasinAttributes!C1275,'Parcel Year'!$M$3:$M$1175,0)),0)</f>
        <v>0.43883499503135681</v>
      </c>
      <c r="Z1275">
        <f>INDEX(Imperviousness!$B$2:$B$1332,MATCH(KC_SPS_SubbasinAttributes!C1275,Imperviousness!$A$2:$A$1332,0))</f>
        <v>8.1000000000000003E-2</v>
      </c>
      <c r="AA1275">
        <f>INDEX('Flow Duration Index'!$B$2:$B$1332,MATCH(KC_SPS_SubbasinAttributes!C1275,'Flow Duration Index'!$A$2:$A$1332,0))</f>
        <v>4.2350000000000003</v>
      </c>
      <c r="AB1275">
        <f>INDEX(Opportunity_Index!$G$2:$G$1333,MATCH(KC_SPS_SubbasinAttributes!C1275,Opportunity_Index!$F$2:$F$1333,0))</f>
        <v>0.51629999999999998</v>
      </c>
      <c r="AC1275">
        <f>INDEX(Traffic!$B$2:$B$1332,MATCH(KC_SPS_SubbasinAttributes!C1275,Traffic!$A$2:$A$1332,0))</f>
        <v>648.86099999999999</v>
      </c>
      <c r="AD1275">
        <f>INDEX(EquityScore!$F$3:$F$1334,MATCH(KC_SPS_SubbasinAttributes!C1275,EquityScore!$E$3:$E$1334,0))</f>
        <v>2</v>
      </c>
      <c r="AE1275">
        <f>IFERROR(INDEX(PavementCondition!$E$2:$E$669,MATCH(KC_SPS_SubbasinAttributes!C1275,PavementCondition!$D$2:$D$669,0)),"N/A")</f>
        <v>47</v>
      </c>
      <c r="AF1275">
        <f>INDEX(SpawnerMortality!$E$2:$E$1331,MATCH(KC_SPS_SubbasinAttributes!C1275,SpawnerMortality!$D$2:$D$1331,0))</f>
        <v>0.18050497700000001</v>
      </c>
      <c r="AG1275" s="25" t="str">
        <f>IFERROR(_xlfn.XLOOKUP($C1275,WQBE_Loading!$C$4:$C$3072,WQBE_Loading!G$4:G$3072,,0,),"")</f>
        <v/>
      </c>
      <c r="AH1275" s="25" t="str">
        <f>IFERROR(_xlfn.XLOOKUP($C1275,WQBE_Loading!$C$4:$C$3072,WQBE_Loading!H$4:H$3072,,0,),"")</f>
        <v/>
      </c>
      <c r="AI1275" s="25" t="str">
        <f>IFERROR(_xlfn.XLOOKUP($C1275,WQBE_Loading!$C$4:$C$3072,WQBE_Loading!I$4:I$3072,,0,),"")</f>
        <v/>
      </c>
      <c r="AJ1275" s="25" t="str">
        <f>IFERROR(_xlfn.XLOOKUP($C1275,WQBE_Loading!$C$4:$C$3072,WQBE_Loading!J$4:J$3072,,0,),"")</f>
        <v/>
      </c>
      <c r="AK1275" s="25" t="str">
        <f>IFERROR(_xlfn.XLOOKUP($C1275,WQBE_Loading!$C$4:$C$3072,WQBE_Loading!K$4:K$3072,,0,),"")</f>
        <v/>
      </c>
      <c r="AL1275" s="25" t="str">
        <f>IFERROR(_xlfn.XLOOKUP($C1275,WQBE_Loading!$C$4:$C$3072,WQBE_Loading!L$4:L$3072,,0,),"")</f>
        <v/>
      </c>
      <c r="AM1275" s="25" t="str">
        <f>IFERROR(_xlfn.XLOOKUP($C1275,WQBE_Loading!$C$4:$C$3072,WQBE_Loading!M$4:M$3072,,0,),"")</f>
        <v/>
      </c>
      <c r="AN1275" s="25" t="str">
        <f>IFERROR(_xlfn.XLOOKUP($C1275,WQBE_Loading!$C$4:$C$3072,WQBE_Loading!N$4:N$3072,,0,),"")</f>
        <v/>
      </c>
      <c r="AO1275" s="25" t="str">
        <f>IFERROR(_xlfn.XLOOKUP($C1275,WQBE_Loading!$C$4:$C$3072,WQBE_Loading!O$4:O$3072,,0,),"")</f>
        <v/>
      </c>
      <c r="AP1275" s="25" t="str">
        <f>IFERROR(_xlfn.XLOOKUP($C1275,WQBE_Loading!$C$4:$C$3072,WQBE_Loading!P$4:P$3072,,0,),"")</f>
        <v/>
      </c>
      <c r="AQ1275" s="13" t="str">
        <f>IFERROR(_xlfn.XLOOKUP($C1275,WQBE_Loading!$C$4:$C$3072,WQBE_Loading!Q$4:Q$3072,,0,),"")</f>
        <v/>
      </c>
      <c r="AR1275">
        <f>_xlfn.XLOOKUP(C1275,UrbanHeat!$A$2:$A$1333,UrbanHeat!$B$2:$B$1333,,0,)</f>
        <v>13.516999999999999</v>
      </c>
      <c r="AS1275" s="25">
        <f>_xlfn.XLOOKUP($C1275,TNC_Loading!$A$2:$A$1332,TNC_Loading!B$2:B$1332,,0,)</f>
        <v>4.4690000000000003</v>
      </c>
      <c r="AT1275" s="25">
        <f>_xlfn.XLOOKUP($C1275,TNC_Loading!$A$2:$A$1332,TNC_Loading!C$2:C$1332,,0,)</f>
        <v>0.193</v>
      </c>
      <c r="AU1275" s="25">
        <f>_xlfn.XLOOKUP($C1275,TNC_Loading!$A$2:$A$1332,TNC_Loading!D$2:D$1332,,0,)</f>
        <v>13.801</v>
      </c>
      <c r="AV1275" s="25">
        <f>_xlfn.XLOOKUP($C1275,TNC_Loading!$A$2:$A$1332,TNC_Loading!E$2:E$1332,,0,)</f>
        <v>4.2779999999999996</v>
      </c>
      <c r="AW1275" s="25">
        <f>_xlfn.XLOOKUP($C1275,TNC_Loading!$A$2:$A$1332,TNC_Loading!F$2:F$1332,,0,)</f>
        <v>89.272999999999996</v>
      </c>
      <c r="AX1275">
        <f>_xlfn.XLOOKUP(C1275,BIBI!$D$2:$D$1332,BIBI!$F$2:$F$1332,,0,)</f>
        <v>0</v>
      </c>
      <c r="AY1275">
        <f>_xlfn.XLOOKUP(C1275,FacilityCounts!$A$3:$A$1333,FacilityCounts!$B$3:$B$1333,,0,)</f>
        <v>1</v>
      </c>
      <c r="AZ1275">
        <f>_xlfn.XLOOKUP(C1275,FacilityCounts!$D$3:$D$1333,FacilityCounts!$E$3:$E$1333,,0,)</f>
        <v>0</v>
      </c>
      <c r="BA1275">
        <f>_xlfn.XLOOKUP(C1275,FacilityCounts!$G$3:$G$1333,FacilityCounts!$H$3:$H$1333,,0,)</f>
        <v>0</v>
      </c>
      <c r="BB1275">
        <f>IFERROR(_xlfn.XLOOKUP(C1275,'DA to P Sensitive Lakes'!$P$2:$P$44,'DA to P Sensitive Lakes'!$Q$2:$Q$44,,0,),0)</f>
        <v>0</v>
      </c>
      <c r="BC1275" s="25">
        <f>_xlfn.XLOOKUP(C1275,'Historic Runoff (mm)'!$A$2:$A$1332,'Historic Runoff (mm)'!$B$2:$B$1332,,0,)</f>
        <v>343.45499999999998</v>
      </c>
      <c r="BD1275">
        <f>_xlfn.XLOOKUP(C1275,DrainageComplaint!$A$2:$A$1332,DrainageComplaint!$B$2:$B$1332,,0,)</f>
        <v>0</v>
      </c>
      <c r="BE1275">
        <f>_xlfn.XLOOKUP(C1275,PAD_Area!$G$2:$G$1332,PAD_Area!$H$2:$H$1332,,0,)</f>
        <v>0</v>
      </c>
    </row>
    <row r="1276" spans="1:57" x14ac:dyDescent="0.2">
      <c r="A1276" s="2">
        <v>1273</v>
      </c>
      <c r="B1276" s="2">
        <v>1274</v>
      </c>
      <c r="C1276" s="20">
        <v>1700090</v>
      </c>
      <c r="D1276" s="3" t="s">
        <v>1202</v>
      </c>
      <c r="E1276" s="3" t="s">
        <v>1199</v>
      </c>
      <c r="F1276" s="3">
        <v>2886.7739999999999</v>
      </c>
      <c r="G1276" s="3">
        <v>91145.912589500003</v>
      </c>
      <c r="H1276" s="3">
        <v>125747353.56299999</v>
      </c>
      <c r="I1276" s="2">
        <v>8</v>
      </c>
      <c r="J1276" s="2">
        <v>3</v>
      </c>
      <c r="K1276" s="2">
        <v>1</v>
      </c>
      <c r="L1276" s="2">
        <v>1</v>
      </c>
      <c r="M1276" s="3">
        <v>40009.30078125</v>
      </c>
      <c r="N1276" s="2">
        <f>_xlfn.XLOOKUP(C1276,Shellfish_Presence!$E$3:$E$1333,Shellfish_Presence!$G$3:$G$1333,,0,)</f>
        <v>0</v>
      </c>
      <c r="O1276" s="3">
        <v>0</v>
      </c>
      <c r="P1276" s="3">
        <v>0</v>
      </c>
      <c r="Q1276" s="2">
        <v>10</v>
      </c>
      <c r="R1276" s="3">
        <v>0.40070000290870667</v>
      </c>
      <c r="S1276" s="3">
        <v>0</v>
      </c>
      <c r="T1276" s="3">
        <v>18969.80078125</v>
      </c>
      <c r="U1276" s="3">
        <v>0</v>
      </c>
      <c r="V1276" s="2">
        <v>20</v>
      </c>
      <c r="W1276" s="3">
        <f t="shared" si="38"/>
        <v>1.0543073293509894E-3</v>
      </c>
      <c r="X1276">
        <f t="shared" si="39"/>
        <v>0</v>
      </c>
      <c r="Y1276">
        <f>IFERROR(INDEX('Parcel Year'!$N$3:$N$1175,MATCH(KC_SPS_SubbasinAttributes!C1276,'Parcel Year'!$M$3:$M$1175,0)),0)</f>
        <v>0.10186900198459625</v>
      </c>
      <c r="Z1276">
        <f>INDEX(Imperviousness!$B$2:$B$1332,MATCH(KC_SPS_SubbasinAttributes!C1276,Imperviousness!$A$2:$A$1332,0))</f>
        <v>2.1000000000000001E-2</v>
      </c>
      <c r="AA1276">
        <f>INDEX('Flow Duration Index'!$B$2:$B$1332,MATCH(KC_SPS_SubbasinAttributes!C1276,'Flow Duration Index'!$A$2:$A$1332,0))</f>
        <v>2.1720000000000002</v>
      </c>
      <c r="AB1276">
        <f>INDEX(Opportunity_Index!$G$2:$G$1333,MATCH(KC_SPS_SubbasinAttributes!C1276,Opportunity_Index!$F$2:$F$1333,0))</f>
        <v>0</v>
      </c>
      <c r="AC1276">
        <f>INDEX(Traffic!$B$2:$B$1332,MATCH(KC_SPS_SubbasinAttributes!C1276,Traffic!$A$2:$A$1332,0))</f>
        <v>48.884999999999998</v>
      </c>
      <c r="AD1276">
        <f>INDEX(EquityScore!$F$3:$F$1334,MATCH(KC_SPS_SubbasinAttributes!C1276,EquityScore!$E$3:$E$1334,0))</f>
        <v>2</v>
      </c>
      <c r="AE1276">
        <f>IFERROR(INDEX(PavementCondition!$E$2:$E$669,MATCH(KC_SPS_SubbasinAttributes!C1276,PavementCondition!$D$2:$D$669,0)),"N/A")</f>
        <v>89</v>
      </c>
      <c r="AF1276">
        <f>INDEX(SpawnerMortality!$E$2:$E$1331,MATCH(KC_SPS_SubbasinAttributes!C1276,SpawnerMortality!$D$2:$D$1331,0))</f>
        <v>5.3538477000000001E-2</v>
      </c>
      <c r="AG1276" s="25" t="str">
        <f>IFERROR(_xlfn.XLOOKUP($C1276,WQBE_Loading!$C$4:$C$3072,WQBE_Loading!G$4:G$3072,,0,),"")</f>
        <v/>
      </c>
      <c r="AH1276" s="25" t="str">
        <f>IFERROR(_xlfn.XLOOKUP($C1276,WQBE_Loading!$C$4:$C$3072,WQBE_Loading!H$4:H$3072,,0,),"")</f>
        <v/>
      </c>
      <c r="AI1276" s="25" t="str">
        <f>IFERROR(_xlfn.XLOOKUP($C1276,WQBE_Loading!$C$4:$C$3072,WQBE_Loading!I$4:I$3072,,0,),"")</f>
        <v/>
      </c>
      <c r="AJ1276" s="25" t="str">
        <f>IFERROR(_xlfn.XLOOKUP($C1276,WQBE_Loading!$C$4:$C$3072,WQBE_Loading!J$4:J$3072,,0,),"")</f>
        <v/>
      </c>
      <c r="AK1276" s="25" t="str">
        <f>IFERROR(_xlfn.XLOOKUP($C1276,WQBE_Loading!$C$4:$C$3072,WQBE_Loading!K$4:K$3072,,0,),"")</f>
        <v/>
      </c>
      <c r="AL1276" s="25" t="str">
        <f>IFERROR(_xlfn.XLOOKUP($C1276,WQBE_Loading!$C$4:$C$3072,WQBE_Loading!L$4:L$3072,,0,),"")</f>
        <v/>
      </c>
      <c r="AM1276" s="25" t="str">
        <f>IFERROR(_xlfn.XLOOKUP($C1276,WQBE_Loading!$C$4:$C$3072,WQBE_Loading!M$4:M$3072,,0,),"")</f>
        <v/>
      </c>
      <c r="AN1276" s="25" t="str">
        <f>IFERROR(_xlfn.XLOOKUP($C1276,WQBE_Loading!$C$4:$C$3072,WQBE_Loading!N$4:N$3072,,0,),"")</f>
        <v/>
      </c>
      <c r="AO1276" s="25" t="str">
        <f>IFERROR(_xlfn.XLOOKUP($C1276,WQBE_Loading!$C$4:$C$3072,WQBE_Loading!O$4:O$3072,,0,),"")</f>
        <v/>
      </c>
      <c r="AP1276" s="25" t="str">
        <f>IFERROR(_xlfn.XLOOKUP($C1276,WQBE_Loading!$C$4:$C$3072,WQBE_Loading!P$4:P$3072,,0,),"")</f>
        <v/>
      </c>
      <c r="AQ1276" s="13" t="str">
        <f>IFERROR(_xlfn.XLOOKUP($C1276,WQBE_Loading!$C$4:$C$3072,WQBE_Loading!Q$4:Q$3072,,0,),"")</f>
        <v/>
      </c>
      <c r="AR1276">
        <f>_xlfn.XLOOKUP(C1276,UrbanHeat!$A$2:$A$1333,UrbanHeat!$B$2:$B$1333,,0,)</f>
        <v>11.446999999999999</v>
      </c>
      <c r="AS1276" s="25">
        <f>_xlfn.XLOOKUP($C1276,TNC_Loading!$A$2:$A$1332,TNC_Loading!B$2:B$1332,,0,)</f>
        <v>2.851</v>
      </c>
      <c r="AT1276" s="25">
        <f>_xlfn.XLOOKUP($C1276,TNC_Loading!$A$2:$A$1332,TNC_Loading!C$2:C$1332,,0,)</f>
        <v>6.8000000000000005E-2</v>
      </c>
      <c r="AU1276" s="25">
        <f>_xlfn.XLOOKUP($C1276,TNC_Loading!$A$2:$A$1332,TNC_Loading!D$2:D$1332,,0,)</f>
        <v>3.3889999999999998</v>
      </c>
      <c r="AV1276" s="25">
        <f>_xlfn.XLOOKUP($C1276,TNC_Loading!$A$2:$A$1332,TNC_Loading!E$2:E$1332,,0,)</f>
        <v>1.794</v>
      </c>
      <c r="AW1276" s="25">
        <f>_xlfn.XLOOKUP($C1276,TNC_Loading!$A$2:$A$1332,TNC_Loading!F$2:F$1332,,0,)</f>
        <v>52.216999999999999</v>
      </c>
      <c r="AX1276">
        <f>_xlfn.XLOOKUP(C1276,BIBI!$D$2:$D$1332,BIBI!$F$2:$F$1332,,0,)</f>
        <v>0</v>
      </c>
      <c r="AY1276">
        <f>_xlfn.XLOOKUP(C1276,FacilityCounts!$A$3:$A$1333,FacilityCounts!$B$3:$B$1333,,0,)</f>
        <v>0</v>
      </c>
      <c r="AZ1276">
        <f>_xlfn.XLOOKUP(C1276,FacilityCounts!$D$3:$D$1333,FacilityCounts!$E$3:$E$1333,,0,)</f>
        <v>0</v>
      </c>
      <c r="BA1276">
        <f>_xlfn.XLOOKUP(C1276,FacilityCounts!$G$3:$G$1333,FacilityCounts!$H$3:$H$1333,,0,)</f>
        <v>0</v>
      </c>
      <c r="BB1276">
        <f>IFERROR(_xlfn.XLOOKUP(C1276,'DA to P Sensitive Lakes'!$P$2:$P$44,'DA to P Sensitive Lakes'!$Q$2:$Q$44,,0,),0)</f>
        <v>0</v>
      </c>
      <c r="BC1276" s="25">
        <f>_xlfn.XLOOKUP(C1276,'Historic Runoff (mm)'!$A$2:$A$1332,'Historic Runoff (mm)'!$B$2:$B$1332,,0,)</f>
        <v>237.584</v>
      </c>
      <c r="BD1276">
        <f>_xlfn.XLOOKUP(C1276,DrainageComplaint!$A$2:$A$1332,DrainageComplaint!$B$2:$B$1332,,0,)</f>
        <v>0</v>
      </c>
      <c r="BE1276">
        <f>_xlfn.XLOOKUP(C1276,PAD_Area!$G$2:$G$1332,PAD_Area!$H$2:$H$1332,,0,)</f>
        <v>0</v>
      </c>
    </row>
    <row r="1277" spans="1:57" x14ac:dyDescent="0.2">
      <c r="A1277" s="2">
        <v>1274</v>
      </c>
      <c r="B1277" s="2">
        <v>1275</v>
      </c>
      <c r="C1277" s="20">
        <v>1700100</v>
      </c>
      <c r="D1277" s="3" t="s">
        <v>1207</v>
      </c>
      <c r="E1277" s="3" t="s">
        <v>1199</v>
      </c>
      <c r="F1277" s="3">
        <v>3693.6840000000002</v>
      </c>
      <c r="G1277" s="3">
        <v>106603.279488</v>
      </c>
      <c r="H1277" s="3">
        <v>160896217.08700001</v>
      </c>
      <c r="I1277" s="2">
        <v>0</v>
      </c>
      <c r="J1277" s="2">
        <v>2</v>
      </c>
      <c r="K1277" s="2">
        <v>1</v>
      </c>
      <c r="L1277" s="2">
        <v>1</v>
      </c>
      <c r="M1277" s="3">
        <v>0</v>
      </c>
      <c r="N1277" s="2">
        <f>_xlfn.XLOOKUP(C1277,Shellfish_Presence!$E$3:$E$1333,Shellfish_Presence!$G$3:$G$1333,,0,)</f>
        <v>0</v>
      </c>
      <c r="O1277" s="3">
        <v>0</v>
      </c>
      <c r="P1277" s="3">
        <v>0</v>
      </c>
      <c r="Q1277" s="2">
        <v>1</v>
      </c>
      <c r="R1277" s="3">
        <v>0.99999898672103882</v>
      </c>
      <c r="S1277" s="3">
        <v>0</v>
      </c>
      <c r="T1277" s="3">
        <v>15462.400390625</v>
      </c>
      <c r="U1277" s="3">
        <v>0</v>
      </c>
      <c r="V1277" s="2">
        <v>6</v>
      </c>
      <c r="W1277" s="3">
        <f t="shared" si="38"/>
        <v>3.8803806966723335E-4</v>
      </c>
      <c r="X1277">
        <f t="shared" si="39"/>
        <v>0</v>
      </c>
      <c r="Y1277">
        <f>IFERROR(INDEX('Parcel Year'!$N$3:$N$1175,MATCH(KC_SPS_SubbasinAttributes!C1277,'Parcel Year'!$M$3:$M$1175,0)),0)</f>
        <v>1.5497599728405476E-2</v>
      </c>
      <c r="Z1277">
        <f>INDEX(Imperviousness!$B$2:$B$1332,MATCH(KC_SPS_SubbasinAttributes!C1277,Imperviousness!$A$2:$A$1332,0))</f>
        <v>3.0000000000000001E-3</v>
      </c>
      <c r="AA1277">
        <f>INDEX('Flow Duration Index'!$B$2:$B$1332,MATCH(KC_SPS_SubbasinAttributes!C1277,'Flow Duration Index'!$A$2:$A$1332,0))</f>
        <v>1.915</v>
      </c>
      <c r="AB1277">
        <f>INDEX(Opportunity_Index!$G$2:$G$1333,MATCH(KC_SPS_SubbasinAttributes!C1277,Opportunity_Index!$F$2:$F$1333,0))</f>
        <v>0</v>
      </c>
      <c r="AC1277">
        <f>INDEX(Traffic!$B$2:$B$1332,MATCH(KC_SPS_SubbasinAttributes!C1277,Traffic!$A$2:$A$1332,0))</f>
        <v>189.148</v>
      </c>
      <c r="AD1277">
        <f>INDEX(EquityScore!$F$3:$F$1334,MATCH(KC_SPS_SubbasinAttributes!C1277,EquityScore!$E$3:$E$1334,0))</f>
        <v>2</v>
      </c>
      <c r="AE1277">
        <f>IFERROR(INDEX(PavementCondition!$E$2:$E$669,MATCH(KC_SPS_SubbasinAttributes!C1277,PavementCondition!$D$2:$D$669,0)),"N/A")</f>
        <v>79.5</v>
      </c>
      <c r="AF1277">
        <f>INDEX(SpawnerMortality!$E$2:$E$1331,MATCH(KC_SPS_SubbasinAttributes!C1277,SpawnerMortality!$D$2:$D$1331,0))</f>
        <v>6.1694691000000003E-2</v>
      </c>
      <c r="AG1277" s="25" t="str">
        <f>IFERROR(_xlfn.XLOOKUP($C1277,WQBE_Loading!$C$4:$C$3072,WQBE_Loading!G$4:G$3072,,0,),"")</f>
        <v/>
      </c>
      <c r="AH1277" s="25" t="str">
        <f>IFERROR(_xlfn.XLOOKUP($C1277,WQBE_Loading!$C$4:$C$3072,WQBE_Loading!H$4:H$3072,,0,),"")</f>
        <v/>
      </c>
      <c r="AI1277" s="25" t="str">
        <f>IFERROR(_xlfn.XLOOKUP($C1277,WQBE_Loading!$C$4:$C$3072,WQBE_Loading!I$4:I$3072,,0,),"")</f>
        <v/>
      </c>
      <c r="AJ1277" s="25" t="str">
        <f>IFERROR(_xlfn.XLOOKUP($C1277,WQBE_Loading!$C$4:$C$3072,WQBE_Loading!J$4:J$3072,,0,),"")</f>
        <v/>
      </c>
      <c r="AK1277" s="25" t="str">
        <f>IFERROR(_xlfn.XLOOKUP($C1277,WQBE_Loading!$C$4:$C$3072,WQBE_Loading!K$4:K$3072,,0,),"")</f>
        <v/>
      </c>
      <c r="AL1277" s="25" t="str">
        <f>IFERROR(_xlfn.XLOOKUP($C1277,WQBE_Loading!$C$4:$C$3072,WQBE_Loading!L$4:L$3072,,0,),"")</f>
        <v/>
      </c>
      <c r="AM1277" s="25" t="str">
        <f>IFERROR(_xlfn.XLOOKUP($C1277,WQBE_Loading!$C$4:$C$3072,WQBE_Loading!M$4:M$3072,,0,),"")</f>
        <v/>
      </c>
      <c r="AN1277" s="25" t="str">
        <f>IFERROR(_xlfn.XLOOKUP($C1277,WQBE_Loading!$C$4:$C$3072,WQBE_Loading!N$4:N$3072,,0,),"")</f>
        <v/>
      </c>
      <c r="AO1277" s="25" t="str">
        <f>IFERROR(_xlfn.XLOOKUP($C1277,WQBE_Loading!$C$4:$C$3072,WQBE_Loading!O$4:O$3072,,0,),"")</f>
        <v/>
      </c>
      <c r="AP1277" s="25" t="str">
        <f>IFERROR(_xlfn.XLOOKUP($C1277,WQBE_Loading!$C$4:$C$3072,WQBE_Loading!P$4:P$3072,,0,),"")</f>
        <v/>
      </c>
      <c r="AQ1277" s="13" t="str">
        <f>IFERROR(_xlfn.XLOOKUP($C1277,WQBE_Loading!$C$4:$C$3072,WQBE_Loading!Q$4:Q$3072,,0,),"")</f>
        <v/>
      </c>
      <c r="AR1277">
        <f>_xlfn.XLOOKUP(C1277,UrbanHeat!$A$2:$A$1333,UrbanHeat!$B$2:$B$1333,,0,)</f>
        <v>10.128</v>
      </c>
      <c r="AS1277" s="25">
        <f>_xlfn.XLOOKUP($C1277,TNC_Loading!$A$2:$A$1332,TNC_Loading!B$2:B$1332,,0,)</f>
        <v>2.488</v>
      </c>
      <c r="AT1277" s="25">
        <f>_xlfn.XLOOKUP($C1277,TNC_Loading!$A$2:$A$1332,TNC_Loading!C$2:C$1332,,0,)</f>
        <v>2.5000000000000001E-2</v>
      </c>
      <c r="AU1277" s="25">
        <f>_xlfn.XLOOKUP($C1277,TNC_Loading!$A$2:$A$1332,TNC_Loading!D$2:D$1332,,0,)</f>
        <v>0.90500000000000003</v>
      </c>
      <c r="AV1277" s="25">
        <f>_xlfn.XLOOKUP($C1277,TNC_Loading!$A$2:$A$1332,TNC_Loading!E$2:E$1332,,0,)</f>
        <v>1.0449999999999999</v>
      </c>
      <c r="AW1277" s="25">
        <f>_xlfn.XLOOKUP($C1277,TNC_Loading!$A$2:$A$1332,TNC_Loading!F$2:F$1332,,0,)</f>
        <v>43.459000000000003</v>
      </c>
      <c r="AX1277">
        <f>_xlfn.XLOOKUP(C1277,BIBI!$D$2:$D$1332,BIBI!$F$2:$F$1332,,0,)</f>
        <v>0</v>
      </c>
      <c r="AY1277">
        <f>_xlfn.XLOOKUP(C1277,FacilityCounts!$A$3:$A$1333,FacilityCounts!$B$3:$B$1333,,0,)</f>
        <v>0</v>
      </c>
      <c r="AZ1277">
        <f>_xlfn.XLOOKUP(C1277,FacilityCounts!$D$3:$D$1333,FacilityCounts!$E$3:$E$1333,,0,)</f>
        <v>0</v>
      </c>
      <c r="BA1277">
        <f>_xlfn.XLOOKUP(C1277,FacilityCounts!$G$3:$G$1333,FacilityCounts!$H$3:$H$1333,,0,)</f>
        <v>0</v>
      </c>
      <c r="BB1277">
        <f>IFERROR(_xlfn.XLOOKUP(C1277,'DA to P Sensitive Lakes'!$P$2:$P$44,'DA to P Sensitive Lakes'!$Q$2:$Q$44,,0,),0)</f>
        <v>0</v>
      </c>
      <c r="BC1277" s="25">
        <f>_xlfn.XLOOKUP(C1277,'Historic Runoff (mm)'!$A$2:$A$1332,'Historic Runoff (mm)'!$B$2:$B$1332,,0,)</f>
        <v>229.59</v>
      </c>
      <c r="BD1277">
        <f>_xlfn.XLOOKUP(C1277,DrainageComplaint!$A$2:$A$1332,DrainageComplaint!$B$2:$B$1332,,0,)</f>
        <v>0</v>
      </c>
      <c r="BE1277">
        <f>_xlfn.XLOOKUP(C1277,PAD_Area!$G$2:$G$1332,PAD_Area!$H$2:$H$1332,,0,)</f>
        <v>0</v>
      </c>
    </row>
    <row r="1278" spans="1:57" x14ac:dyDescent="0.2">
      <c r="A1278" s="2">
        <v>1275</v>
      </c>
      <c r="B1278" s="2">
        <v>1276</v>
      </c>
      <c r="C1278" s="20">
        <v>1700110</v>
      </c>
      <c r="D1278" s="3" t="s">
        <v>1207</v>
      </c>
      <c r="E1278" s="3" t="s">
        <v>1199</v>
      </c>
      <c r="F1278" s="3">
        <v>753.601</v>
      </c>
      <c r="G1278" s="3">
        <v>27127.242374900001</v>
      </c>
      <c r="H1278" s="3">
        <v>32826709.211599998</v>
      </c>
      <c r="I1278" s="2">
        <v>3</v>
      </c>
      <c r="J1278" s="2">
        <v>2</v>
      </c>
      <c r="K1278" s="2">
        <v>1</v>
      </c>
      <c r="L1278" s="2">
        <v>8</v>
      </c>
      <c r="M1278" s="3">
        <v>0</v>
      </c>
      <c r="N1278" s="2">
        <f>_xlfn.XLOOKUP(C1278,Shellfish_Presence!$E$3:$E$1333,Shellfish_Presence!$G$3:$G$1333,,0,)</f>
        <v>0</v>
      </c>
      <c r="O1278" s="3">
        <v>0</v>
      </c>
      <c r="P1278" s="3">
        <v>0</v>
      </c>
      <c r="Q1278" s="2">
        <v>0</v>
      </c>
      <c r="R1278" s="3">
        <v>1</v>
      </c>
      <c r="S1278" s="3">
        <v>0</v>
      </c>
      <c r="T1278" s="3">
        <v>13451.2998046875</v>
      </c>
      <c r="U1278" s="3">
        <v>0</v>
      </c>
      <c r="V1278" s="2">
        <v>12</v>
      </c>
      <c r="W1278" s="3">
        <f t="shared" si="38"/>
        <v>8.9210709554018324E-4</v>
      </c>
      <c r="X1278">
        <f t="shared" si="39"/>
        <v>0</v>
      </c>
      <c r="Y1278">
        <f>IFERROR(INDEX('Parcel Year'!$N$3:$N$1175,MATCH(KC_SPS_SubbasinAttributes!C1278,'Parcel Year'!$M$3:$M$1175,0)),0)</f>
        <v>0.44642600417137146</v>
      </c>
      <c r="Z1278">
        <f>INDEX(Imperviousness!$B$2:$B$1332,MATCH(KC_SPS_SubbasinAttributes!C1278,Imperviousness!$A$2:$A$1332,0))</f>
        <v>6.0000000000000001E-3</v>
      </c>
      <c r="AA1278">
        <f>INDEX('Flow Duration Index'!$B$2:$B$1332,MATCH(KC_SPS_SubbasinAttributes!C1278,'Flow Duration Index'!$A$2:$A$1332,0))</f>
        <v>2.1779999999999999</v>
      </c>
      <c r="AB1278">
        <f>INDEX(Opportunity_Index!$G$2:$G$1333,MATCH(KC_SPS_SubbasinAttributes!C1278,Opportunity_Index!$F$2:$F$1333,0))</f>
        <v>0</v>
      </c>
      <c r="AC1278">
        <f>INDEX(Traffic!$B$2:$B$1332,MATCH(KC_SPS_SubbasinAttributes!C1278,Traffic!$A$2:$A$1332,0))</f>
        <v>29.856000000000002</v>
      </c>
      <c r="AD1278">
        <f>INDEX(EquityScore!$F$3:$F$1334,MATCH(KC_SPS_SubbasinAttributes!C1278,EquityScore!$E$3:$E$1334,0))</f>
        <v>2.1666666650000002</v>
      </c>
      <c r="AE1278">
        <f>IFERROR(INDEX(PavementCondition!$E$2:$E$669,MATCH(KC_SPS_SubbasinAttributes!C1278,PavementCondition!$D$2:$D$669,0)),"N/A")</f>
        <v>80.5</v>
      </c>
      <c r="AF1278">
        <f>INDEX(SpawnerMortality!$E$2:$E$1331,MATCH(KC_SPS_SubbasinAttributes!C1278,SpawnerMortality!$D$2:$D$1331,0))</f>
        <v>0.154357561</v>
      </c>
      <c r="AG1278" s="25" t="str">
        <f>IFERROR(_xlfn.XLOOKUP($C1278,WQBE_Loading!$C$4:$C$3072,WQBE_Loading!G$4:G$3072,,0,),"")</f>
        <v/>
      </c>
      <c r="AH1278" s="25" t="str">
        <f>IFERROR(_xlfn.XLOOKUP($C1278,WQBE_Loading!$C$4:$C$3072,WQBE_Loading!H$4:H$3072,,0,),"")</f>
        <v/>
      </c>
      <c r="AI1278" s="25" t="str">
        <f>IFERROR(_xlfn.XLOOKUP($C1278,WQBE_Loading!$C$4:$C$3072,WQBE_Loading!I$4:I$3072,,0,),"")</f>
        <v/>
      </c>
      <c r="AJ1278" s="25" t="str">
        <f>IFERROR(_xlfn.XLOOKUP($C1278,WQBE_Loading!$C$4:$C$3072,WQBE_Loading!J$4:J$3072,,0,),"")</f>
        <v/>
      </c>
      <c r="AK1278" s="25" t="str">
        <f>IFERROR(_xlfn.XLOOKUP($C1278,WQBE_Loading!$C$4:$C$3072,WQBE_Loading!K$4:K$3072,,0,),"")</f>
        <v/>
      </c>
      <c r="AL1278" s="25" t="str">
        <f>IFERROR(_xlfn.XLOOKUP($C1278,WQBE_Loading!$C$4:$C$3072,WQBE_Loading!L$4:L$3072,,0,),"")</f>
        <v/>
      </c>
      <c r="AM1278" s="25" t="str">
        <f>IFERROR(_xlfn.XLOOKUP($C1278,WQBE_Loading!$C$4:$C$3072,WQBE_Loading!M$4:M$3072,,0,),"")</f>
        <v/>
      </c>
      <c r="AN1278" s="25" t="str">
        <f>IFERROR(_xlfn.XLOOKUP($C1278,WQBE_Loading!$C$4:$C$3072,WQBE_Loading!N$4:N$3072,,0,),"")</f>
        <v/>
      </c>
      <c r="AO1278" s="25" t="str">
        <f>IFERROR(_xlfn.XLOOKUP($C1278,WQBE_Loading!$C$4:$C$3072,WQBE_Loading!O$4:O$3072,,0,),"")</f>
        <v/>
      </c>
      <c r="AP1278" s="25" t="str">
        <f>IFERROR(_xlfn.XLOOKUP($C1278,WQBE_Loading!$C$4:$C$3072,WQBE_Loading!P$4:P$3072,,0,),"")</f>
        <v/>
      </c>
      <c r="AQ1278" s="13" t="str">
        <f>IFERROR(_xlfn.XLOOKUP($C1278,WQBE_Loading!$C$4:$C$3072,WQBE_Loading!Q$4:Q$3072,,0,),"")</f>
        <v/>
      </c>
      <c r="AR1278">
        <f>_xlfn.XLOOKUP(C1278,UrbanHeat!$A$2:$A$1333,UrbanHeat!$B$2:$B$1333,,0,)</f>
        <v>12.584</v>
      </c>
      <c r="AS1278" s="25">
        <f>_xlfn.XLOOKUP($C1278,TNC_Loading!$A$2:$A$1332,TNC_Loading!B$2:B$1332,,0,)</f>
        <v>4.2729999999999997</v>
      </c>
      <c r="AT1278" s="25">
        <f>_xlfn.XLOOKUP($C1278,TNC_Loading!$A$2:$A$1332,TNC_Loading!C$2:C$1332,,0,)</f>
        <v>9.4E-2</v>
      </c>
      <c r="AU1278" s="25">
        <f>_xlfn.XLOOKUP($C1278,TNC_Loading!$A$2:$A$1332,TNC_Loading!D$2:D$1332,,0,)</f>
        <v>10.701000000000001</v>
      </c>
      <c r="AV1278" s="25">
        <f>_xlfn.XLOOKUP($C1278,TNC_Loading!$A$2:$A$1332,TNC_Loading!E$2:E$1332,,0,)</f>
        <v>2.7709999999999999</v>
      </c>
      <c r="AW1278" s="25">
        <f>_xlfn.XLOOKUP($C1278,TNC_Loading!$A$2:$A$1332,TNC_Loading!F$2:F$1332,,0,)</f>
        <v>78.489000000000004</v>
      </c>
      <c r="AX1278">
        <f>_xlfn.XLOOKUP(C1278,BIBI!$D$2:$D$1332,BIBI!$F$2:$F$1332,,0,)</f>
        <v>0</v>
      </c>
      <c r="AY1278">
        <f>_xlfn.XLOOKUP(C1278,FacilityCounts!$A$3:$A$1333,FacilityCounts!$B$3:$B$1333,,0,)</f>
        <v>0</v>
      </c>
      <c r="AZ1278">
        <f>_xlfn.XLOOKUP(C1278,FacilityCounts!$D$3:$D$1333,FacilityCounts!$E$3:$E$1333,,0,)</f>
        <v>0</v>
      </c>
      <c r="BA1278">
        <f>_xlfn.XLOOKUP(C1278,FacilityCounts!$G$3:$G$1333,FacilityCounts!$H$3:$H$1333,,0,)</f>
        <v>0</v>
      </c>
      <c r="BB1278">
        <f>IFERROR(_xlfn.XLOOKUP(C1278,'DA to P Sensitive Lakes'!$P$2:$P$44,'DA to P Sensitive Lakes'!$Q$2:$Q$44,,0,),0)</f>
        <v>0</v>
      </c>
      <c r="BC1278" s="25">
        <f>_xlfn.XLOOKUP(C1278,'Historic Runoff (mm)'!$A$2:$A$1332,'Historic Runoff (mm)'!$B$2:$B$1332,,0,)</f>
        <v>362.28699999999998</v>
      </c>
      <c r="BD1278">
        <f>_xlfn.XLOOKUP(C1278,DrainageComplaint!$A$2:$A$1332,DrainageComplaint!$B$2:$B$1332,,0,)</f>
        <v>1</v>
      </c>
      <c r="BE1278">
        <f>_xlfn.XLOOKUP(C1278,PAD_Area!$G$2:$G$1332,PAD_Area!$H$2:$H$1332,,0,)</f>
        <v>0</v>
      </c>
    </row>
    <row r="1279" spans="1:57" x14ac:dyDescent="0.2">
      <c r="A1279" s="2">
        <v>1276</v>
      </c>
      <c r="B1279" s="2">
        <v>1277</v>
      </c>
      <c r="C1279" s="20">
        <v>1700120</v>
      </c>
      <c r="D1279" s="3" t="s">
        <v>1202</v>
      </c>
      <c r="E1279" s="3" t="s">
        <v>1199</v>
      </c>
      <c r="F1279" s="3">
        <v>3030.4940000000001</v>
      </c>
      <c r="G1279" s="3">
        <v>85056.824088699999</v>
      </c>
      <c r="H1279" s="3">
        <v>132007789.994</v>
      </c>
      <c r="I1279" s="2">
        <v>2</v>
      </c>
      <c r="J1279" s="2">
        <v>4</v>
      </c>
      <c r="K1279" s="2">
        <v>1</v>
      </c>
      <c r="L1279" s="2">
        <v>45</v>
      </c>
      <c r="M1279" s="3">
        <v>25407.900390625</v>
      </c>
      <c r="N1279" s="2">
        <f>_xlfn.XLOOKUP(C1279,Shellfish_Presence!$E$3:$E$1333,Shellfish_Presence!$G$3:$G$1333,,0,)</f>
        <v>0</v>
      </c>
      <c r="O1279" s="3">
        <v>0</v>
      </c>
      <c r="P1279" s="3">
        <v>0</v>
      </c>
      <c r="Q1279" s="2">
        <v>4</v>
      </c>
      <c r="R1279" s="3">
        <v>0.99999898672103882</v>
      </c>
      <c r="S1279" s="3">
        <v>1.6751600429415703E-2</v>
      </c>
      <c r="T1279" s="3">
        <v>69053.296875</v>
      </c>
      <c r="U1279" s="3">
        <v>0</v>
      </c>
      <c r="V1279" s="2">
        <v>92</v>
      </c>
      <c r="W1279" s="3">
        <f t="shared" si="38"/>
        <v>1.3323042369220695E-3</v>
      </c>
      <c r="X1279">
        <f t="shared" si="39"/>
        <v>0</v>
      </c>
      <c r="Y1279">
        <f>IFERROR(INDEX('Parcel Year'!$N$3:$N$1175,MATCH(KC_SPS_SubbasinAttributes!C1279,'Parcel Year'!$M$3:$M$1175,0)),0)</f>
        <v>0.46505901217460632</v>
      </c>
      <c r="Z1279">
        <f>INDEX(Imperviousness!$B$2:$B$1332,MATCH(KC_SPS_SubbasinAttributes!C1279,Imperviousness!$A$2:$A$1332,0))</f>
        <v>3.4000000000000002E-2</v>
      </c>
      <c r="AA1279">
        <f>INDEX('Flow Duration Index'!$B$2:$B$1332,MATCH(KC_SPS_SubbasinAttributes!C1279,'Flow Duration Index'!$A$2:$A$1332,0))</f>
        <v>3.4510000000000001</v>
      </c>
      <c r="AB1279">
        <f>INDEX(Opportunity_Index!$G$2:$G$1333,MATCH(KC_SPS_SubbasinAttributes!C1279,Opportunity_Index!$F$2:$F$1333,0))</f>
        <v>0.25814999999999999</v>
      </c>
      <c r="AC1279">
        <f>INDEX(Traffic!$B$2:$B$1332,MATCH(KC_SPS_SubbasinAttributes!C1279,Traffic!$A$2:$A$1332,0))</f>
        <v>334.012</v>
      </c>
      <c r="AD1279">
        <f>INDEX(EquityScore!$F$3:$F$1334,MATCH(KC_SPS_SubbasinAttributes!C1279,EquityScore!$E$3:$E$1334,0))</f>
        <v>2.1666666650000002</v>
      </c>
      <c r="AE1279">
        <f>IFERROR(INDEX(PavementCondition!$E$2:$E$669,MATCH(KC_SPS_SubbasinAttributes!C1279,PavementCondition!$D$2:$D$669,0)),"N/A")</f>
        <v>2</v>
      </c>
      <c r="AF1279">
        <f>INDEX(SpawnerMortality!$E$2:$E$1331,MATCH(KC_SPS_SubbasinAttributes!C1279,SpawnerMortality!$D$2:$D$1331,0))</f>
        <v>0.18050497700000001</v>
      </c>
      <c r="AG1279" s="25" t="str">
        <f>IFERROR(_xlfn.XLOOKUP($C1279,WQBE_Loading!$C$4:$C$3072,WQBE_Loading!G$4:G$3072,,0,),"")</f>
        <v/>
      </c>
      <c r="AH1279" s="25" t="str">
        <f>IFERROR(_xlfn.XLOOKUP($C1279,WQBE_Loading!$C$4:$C$3072,WQBE_Loading!H$4:H$3072,,0,),"")</f>
        <v/>
      </c>
      <c r="AI1279" s="25" t="str">
        <f>IFERROR(_xlfn.XLOOKUP($C1279,WQBE_Loading!$C$4:$C$3072,WQBE_Loading!I$4:I$3072,,0,),"")</f>
        <v/>
      </c>
      <c r="AJ1279" s="25" t="str">
        <f>IFERROR(_xlfn.XLOOKUP($C1279,WQBE_Loading!$C$4:$C$3072,WQBE_Loading!J$4:J$3072,,0,),"")</f>
        <v/>
      </c>
      <c r="AK1279" s="25" t="str">
        <f>IFERROR(_xlfn.XLOOKUP($C1279,WQBE_Loading!$C$4:$C$3072,WQBE_Loading!K$4:K$3072,,0,),"")</f>
        <v/>
      </c>
      <c r="AL1279" s="25" t="str">
        <f>IFERROR(_xlfn.XLOOKUP($C1279,WQBE_Loading!$C$4:$C$3072,WQBE_Loading!L$4:L$3072,,0,),"")</f>
        <v/>
      </c>
      <c r="AM1279" s="25" t="str">
        <f>IFERROR(_xlfn.XLOOKUP($C1279,WQBE_Loading!$C$4:$C$3072,WQBE_Loading!M$4:M$3072,,0,),"")</f>
        <v/>
      </c>
      <c r="AN1279" s="25" t="str">
        <f>IFERROR(_xlfn.XLOOKUP($C1279,WQBE_Loading!$C$4:$C$3072,WQBE_Loading!N$4:N$3072,,0,),"")</f>
        <v/>
      </c>
      <c r="AO1279" s="25" t="str">
        <f>IFERROR(_xlfn.XLOOKUP($C1279,WQBE_Loading!$C$4:$C$3072,WQBE_Loading!O$4:O$3072,,0,),"")</f>
        <v/>
      </c>
      <c r="AP1279" s="25" t="str">
        <f>IFERROR(_xlfn.XLOOKUP($C1279,WQBE_Loading!$C$4:$C$3072,WQBE_Loading!P$4:P$3072,,0,),"")</f>
        <v/>
      </c>
      <c r="AQ1279" s="13" t="str">
        <f>IFERROR(_xlfn.XLOOKUP($C1279,WQBE_Loading!$C$4:$C$3072,WQBE_Loading!Q$4:Q$3072,,0,),"")</f>
        <v/>
      </c>
      <c r="AR1279">
        <f>_xlfn.XLOOKUP(C1279,UrbanHeat!$A$2:$A$1333,UrbanHeat!$B$2:$B$1333,,0,)</f>
        <v>15.108000000000001</v>
      </c>
      <c r="AS1279" s="25">
        <f>_xlfn.XLOOKUP($C1279,TNC_Loading!$A$2:$A$1332,TNC_Loading!B$2:B$1332,,0,)</f>
        <v>2.512</v>
      </c>
      <c r="AT1279" s="25">
        <f>_xlfn.XLOOKUP($C1279,TNC_Loading!$A$2:$A$1332,TNC_Loading!C$2:C$1332,,0,)</f>
        <v>8.3000000000000004E-2</v>
      </c>
      <c r="AU1279" s="25">
        <f>_xlfn.XLOOKUP($C1279,TNC_Loading!$A$2:$A$1332,TNC_Loading!D$2:D$1332,,0,)</f>
        <v>7.8550000000000004</v>
      </c>
      <c r="AV1279" s="25">
        <f>_xlfn.XLOOKUP($C1279,TNC_Loading!$A$2:$A$1332,TNC_Loading!E$2:E$1332,,0,)</f>
        <v>1.9419999999999999</v>
      </c>
      <c r="AW1279" s="25">
        <f>_xlfn.XLOOKUP($C1279,TNC_Loading!$A$2:$A$1332,TNC_Loading!F$2:F$1332,,0,)</f>
        <v>48.235999999999997</v>
      </c>
      <c r="AX1279">
        <f>_xlfn.XLOOKUP(C1279,BIBI!$D$2:$D$1332,BIBI!$F$2:$F$1332,,0,)</f>
        <v>0</v>
      </c>
      <c r="AY1279">
        <f>_xlfn.XLOOKUP(C1279,FacilityCounts!$A$3:$A$1333,FacilityCounts!$B$3:$B$1333,,0,)</f>
        <v>2</v>
      </c>
      <c r="AZ1279">
        <f>_xlfn.XLOOKUP(C1279,FacilityCounts!$D$3:$D$1333,FacilityCounts!$E$3:$E$1333,,0,)</f>
        <v>0</v>
      </c>
      <c r="BA1279">
        <f>_xlfn.XLOOKUP(C1279,FacilityCounts!$G$3:$G$1333,FacilityCounts!$H$3:$H$1333,,0,)</f>
        <v>0</v>
      </c>
      <c r="BB1279">
        <f>IFERROR(_xlfn.XLOOKUP(C1279,'DA to P Sensitive Lakes'!$P$2:$P$44,'DA to P Sensitive Lakes'!$Q$2:$Q$44,,0,),0)</f>
        <v>0</v>
      </c>
      <c r="BC1279" s="25">
        <f>_xlfn.XLOOKUP(C1279,'Historic Runoff (mm)'!$A$2:$A$1332,'Historic Runoff (mm)'!$B$2:$B$1332,,0,)</f>
        <v>252.22200000000001</v>
      </c>
      <c r="BD1279">
        <f>_xlfn.XLOOKUP(C1279,DrainageComplaint!$A$2:$A$1332,DrainageComplaint!$B$2:$B$1332,,0,)</f>
        <v>17</v>
      </c>
      <c r="BE1279">
        <f>_xlfn.XLOOKUP(C1279,PAD_Area!$G$2:$G$1332,PAD_Area!$H$2:$H$1332,,0,)</f>
        <v>0</v>
      </c>
    </row>
    <row r="1280" spans="1:57" x14ac:dyDescent="0.2">
      <c r="A1280" s="2">
        <v>1277</v>
      </c>
      <c r="B1280" s="2">
        <v>1278</v>
      </c>
      <c r="C1280" s="20">
        <v>1700130</v>
      </c>
      <c r="D1280" s="3" t="s">
        <v>1202</v>
      </c>
      <c r="E1280" s="3" t="s">
        <v>1199</v>
      </c>
      <c r="F1280" s="3">
        <v>124.52</v>
      </c>
      <c r="G1280" s="3">
        <v>18287.719540400001</v>
      </c>
      <c r="H1280" s="3">
        <v>5424063.8748399997</v>
      </c>
      <c r="I1280" s="2">
        <v>0</v>
      </c>
      <c r="J1280" s="2">
        <v>3</v>
      </c>
      <c r="K1280" s="2">
        <v>1</v>
      </c>
      <c r="L1280" s="2">
        <v>3</v>
      </c>
      <c r="M1280" s="3">
        <v>0</v>
      </c>
      <c r="N1280" s="2">
        <f>_xlfn.XLOOKUP(C1280,Shellfish_Presence!$E$3:$E$1333,Shellfish_Presence!$G$3:$G$1333,,0,)</f>
        <v>0</v>
      </c>
      <c r="O1280" s="3">
        <v>0</v>
      </c>
      <c r="P1280" s="3">
        <v>0</v>
      </c>
      <c r="Q1280" s="2">
        <v>0</v>
      </c>
      <c r="R1280" s="3">
        <v>0.99946200847625732</v>
      </c>
      <c r="S1280" s="3">
        <v>0</v>
      </c>
      <c r="T1280" s="3">
        <v>5207.990234375</v>
      </c>
      <c r="U1280" s="3">
        <v>0</v>
      </c>
      <c r="V1280" s="2">
        <v>1</v>
      </c>
      <c r="W1280" s="3">
        <f t="shared" si="38"/>
        <v>1.9201264883324189E-4</v>
      </c>
      <c r="X1280">
        <f t="shared" si="39"/>
        <v>0</v>
      </c>
      <c r="Y1280">
        <f>IFERROR(INDEX('Parcel Year'!$N$3:$N$1175,MATCH(KC_SPS_SubbasinAttributes!C1280,'Parcel Year'!$M$3:$M$1175,0)),0)</f>
        <v>0.42321199178695679</v>
      </c>
      <c r="Z1280">
        <f>INDEX(Imperviousness!$B$2:$B$1332,MATCH(KC_SPS_SubbasinAttributes!C1280,Imperviousness!$A$2:$A$1332,0))</f>
        <v>3.5999999999999997E-2</v>
      </c>
      <c r="AA1280">
        <f>INDEX('Flow Duration Index'!$B$2:$B$1332,MATCH(KC_SPS_SubbasinAttributes!C1280,'Flow Duration Index'!$A$2:$A$1332,0))</f>
        <v>2.5489999999999999</v>
      </c>
      <c r="AB1280">
        <f>INDEX(Opportunity_Index!$G$2:$G$1333,MATCH(KC_SPS_SubbasinAttributes!C1280,Opportunity_Index!$F$2:$F$1333,0))</f>
        <v>0</v>
      </c>
      <c r="AC1280">
        <f>INDEX(Traffic!$B$2:$B$1332,MATCH(KC_SPS_SubbasinAttributes!C1280,Traffic!$A$2:$A$1332,0))</f>
        <v>54.789000000000001</v>
      </c>
      <c r="AD1280">
        <f>INDEX(EquityScore!$F$3:$F$1334,MATCH(KC_SPS_SubbasinAttributes!C1280,EquityScore!$E$3:$E$1334,0))</f>
        <v>2.3333333299999999</v>
      </c>
      <c r="AE1280">
        <f>IFERROR(INDEX(PavementCondition!$E$2:$E$669,MATCH(KC_SPS_SubbasinAttributes!C1280,PavementCondition!$D$2:$D$669,0)),"N/A")</f>
        <v>38</v>
      </c>
      <c r="AF1280">
        <f>INDEX(SpawnerMortality!$E$2:$E$1331,MATCH(KC_SPS_SubbasinAttributes!C1280,SpawnerMortality!$D$2:$D$1331,0))</f>
        <v>0.18726980400000001</v>
      </c>
      <c r="AG1280" s="25" t="str">
        <f>IFERROR(_xlfn.XLOOKUP($C1280,WQBE_Loading!$C$4:$C$3072,WQBE_Loading!G$4:G$3072,,0,),"")</f>
        <v/>
      </c>
      <c r="AH1280" s="25" t="str">
        <f>IFERROR(_xlfn.XLOOKUP($C1280,WQBE_Loading!$C$4:$C$3072,WQBE_Loading!H$4:H$3072,,0,),"")</f>
        <v/>
      </c>
      <c r="AI1280" s="25" t="str">
        <f>IFERROR(_xlfn.XLOOKUP($C1280,WQBE_Loading!$C$4:$C$3072,WQBE_Loading!I$4:I$3072,,0,),"")</f>
        <v/>
      </c>
      <c r="AJ1280" s="25" t="str">
        <f>IFERROR(_xlfn.XLOOKUP($C1280,WQBE_Loading!$C$4:$C$3072,WQBE_Loading!J$4:J$3072,,0,),"")</f>
        <v/>
      </c>
      <c r="AK1280" s="25" t="str">
        <f>IFERROR(_xlfn.XLOOKUP($C1280,WQBE_Loading!$C$4:$C$3072,WQBE_Loading!K$4:K$3072,,0,),"")</f>
        <v/>
      </c>
      <c r="AL1280" s="25" t="str">
        <f>IFERROR(_xlfn.XLOOKUP($C1280,WQBE_Loading!$C$4:$C$3072,WQBE_Loading!L$4:L$3072,,0,),"")</f>
        <v/>
      </c>
      <c r="AM1280" s="25" t="str">
        <f>IFERROR(_xlfn.XLOOKUP($C1280,WQBE_Loading!$C$4:$C$3072,WQBE_Loading!M$4:M$3072,,0,),"")</f>
        <v/>
      </c>
      <c r="AN1280" s="25" t="str">
        <f>IFERROR(_xlfn.XLOOKUP($C1280,WQBE_Loading!$C$4:$C$3072,WQBE_Loading!N$4:N$3072,,0,),"")</f>
        <v/>
      </c>
      <c r="AO1280" s="25" t="str">
        <f>IFERROR(_xlfn.XLOOKUP($C1280,WQBE_Loading!$C$4:$C$3072,WQBE_Loading!O$4:O$3072,,0,),"")</f>
        <v/>
      </c>
      <c r="AP1280" s="25" t="str">
        <f>IFERROR(_xlfn.XLOOKUP($C1280,WQBE_Loading!$C$4:$C$3072,WQBE_Loading!P$4:P$3072,,0,),"")</f>
        <v/>
      </c>
      <c r="AQ1280" s="13" t="str">
        <f>IFERROR(_xlfn.XLOOKUP($C1280,WQBE_Loading!$C$4:$C$3072,WQBE_Loading!Q$4:Q$3072,,0,),"")</f>
        <v/>
      </c>
      <c r="AR1280">
        <f>_xlfn.XLOOKUP(C1280,UrbanHeat!$A$2:$A$1333,UrbanHeat!$B$2:$B$1333,,0,)</f>
        <v>13.262</v>
      </c>
      <c r="AS1280" s="25">
        <f>_xlfn.XLOOKUP($C1280,TNC_Loading!$A$2:$A$1332,TNC_Loading!B$2:B$1332,,0,)</f>
        <v>4.9870000000000001</v>
      </c>
      <c r="AT1280" s="25">
        <f>_xlfn.XLOOKUP($C1280,TNC_Loading!$A$2:$A$1332,TNC_Loading!C$2:C$1332,,0,)</f>
        <v>0.14699999999999999</v>
      </c>
      <c r="AU1280" s="25">
        <f>_xlfn.XLOOKUP($C1280,TNC_Loading!$A$2:$A$1332,TNC_Loading!D$2:D$1332,,0,)</f>
        <v>13.763</v>
      </c>
      <c r="AV1280" s="25">
        <f>_xlfn.XLOOKUP($C1280,TNC_Loading!$A$2:$A$1332,TNC_Loading!E$2:E$1332,,0,)</f>
        <v>3.8149999999999999</v>
      </c>
      <c r="AW1280" s="25">
        <f>_xlfn.XLOOKUP($C1280,TNC_Loading!$A$2:$A$1332,TNC_Loading!F$2:F$1332,,0,)</f>
        <v>84.317999999999998</v>
      </c>
      <c r="AX1280">
        <f>_xlfn.XLOOKUP(C1280,BIBI!$D$2:$D$1332,BIBI!$F$2:$F$1332,,0,)</f>
        <v>0</v>
      </c>
      <c r="AY1280">
        <f>_xlfn.XLOOKUP(C1280,FacilityCounts!$A$3:$A$1333,FacilityCounts!$B$3:$B$1333,,0,)</f>
        <v>0</v>
      </c>
      <c r="AZ1280">
        <f>_xlfn.XLOOKUP(C1280,FacilityCounts!$D$3:$D$1333,FacilityCounts!$E$3:$E$1333,,0,)</f>
        <v>0</v>
      </c>
      <c r="BA1280">
        <f>_xlfn.XLOOKUP(C1280,FacilityCounts!$G$3:$G$1333,FacilityCounts!$H$3:$H$1333,,0,)</f>
        <v>0</v>
      </c>
      <c r="BB1280">
        <f>IFERROR(_xlfn.XLOOKUP(C1280,'DA to P Sensitive Lakes'!$P$2:$P$44,'DA to P Sensitive Lakes'!$Q$2:$Q$44,,0,),0)</f>
        <v>0</v>
      </c>
      <c r="BC1280" s="25">
        <f>_xlfn.XLOOKUP(C1280,'Historic Runoff (mm)'!$A$2:$A$1332,'Historic Runoff (mm)'!$B$2:$B$1332,,0,)</f>
        <v>450.66500000000002</v>
      </c>
      <c r="BD1280">
        <f>_xlfn.XLOOKUP(C1280,DrainageComplaint!$A$2:$A$1332,DrainageComplaint!$B$2:$B$1332,,0,)</f>
        <v>3</v>
      </c>
      <c r="BE1280">
        <f>_xlfn.XLOOKUP(C1280,PAD_Area!$G$2:$G$1332,PAD_Area!$H$2:$H$1332,,0,)</f>
        <v>0</v>
      </c>
    </row>
    <row r="1281" spans="1:57" x14ac:dyDescent="0.2">
      <c r="A1281" s="2">
        <v>1278</v>
      </c>
      <c r="B1281" s="2">
        <v>1279</v>
      </c>
      <c r="C1281" s="20">
        <v>1700140</v>
      </c>
      <c r="D1281" s="3" t="s">
        <v>1211</v>
      </c>
      <c r="E1281" s="3" t="s">
        <v>1199</v>
      </c>
      <c r="F1281" s="3">
        <v>667.83100000000002</v>
      </c>
      <c r="G1281" s="3">
        <v>35286.660365700001</v>
      </c>
      <c r="H1281" s="3">
        <v>29090589.004500002</v>
      </c>
      <c r="I1281" s="2">
        <v>0</v>
      </c>
      <c r="J1281" s="2">
        <v>3</v>
      </c>
      <c r="K1281" s="2">
        <v>1</v>
      </c>
      <c r="L1281" s="2">
        <v>21</v>
      </c>
      <c r="M1281" s="3">
        <v>0</v>
      </c>
      <c r="N1281" s="2">
        <f>_xlfn.XLOOKUP(C1281,Shellfish_Presence!$E$3:$E$1333,Shellfish_Presence!$G$3:$G$1333,,0,)</f>
        <v>0</v>
      </c>
      <c r="O1281" s="3">
        <v>0</v>
      </c>
      <c r="P1281" s="3">
        <v>0</v>
      </c>
      <c r="Q1281" s="2">
        <v>0</v>
      </c>
      <c r="R1281" s="3">
        <v>1</v>
      </c>
      <c r="S1281" s="3">
        <v>8.4987401962280273E-2</v>
      </c>
      <c r="T1281" s="3">
        <v>23962.80078125</v>
      </c>
      <c r="U1281" s="3">
        <v>0</v>
      </c>
      <c r="V1281" s="2">
        <v>12</v>
      </c>
      <c r="W1281" s="3">
        <f t="shared" si="38"/>
        <v>5.0077618678821356E-4</v>
      </c>
      <c r="X1281">
        <f t="shared" si="39"/>
        <v>0</v>
      </c>
      <c r="Y1281">
        <f>IFERROR(INDEX('Parcel Year'!$N$3:$N$1175,MATCH(KC_SPS_SubbasinAttributes!C1281,'Parcel Year'!$M$3:$M$1175,0)),0)</f>
        <v>0.59408098459243774</v>
      </c>
      <c r="Z1281">
        <f>INDEX(Imperviousness!$B$2:$B$1332,MATCH(KC_SPS_SubbasinAttributes!C1281,Imperviousness!$A$2:$A$1332,0))</f>
        <v>2.5999999999999999E-2</v>
      </c>
      <c r="AA1281">
        <f>INDEX('Flow Duration Index'!$B$2:$B$1332,MATCH(KC_SPS_SubbasinAttributes!C1281,'Flow Duration Index'!$A$2:$A$1332,0))</f>
        <v>3.06</v>
      </c>
      <c r="AB1281">
        <f>INDEX(Opportunity_Index!$G$2:$G$1333,MATCH(KC_SPS_SubbasinAttributes!C1281,Opportunity_Index!$F$2:$F$1333,0))</f>
        <v>0</v>
      </c>
      <c r="AC1281">
        <f>INDEX(Traffic!$B$2:$B$1332,MATCH(KC_SPS_SubbasinAttributes!C1281,Traffic!$A$2:$A$1332,0))</f>
        <v>91.625</v>
      </c>
      <c r="AD1281">
        <f>INDEX(EquityScore!$F$3:$F$1334,MATCH(KC_SPS_SubbasinAttributes!C1281,EquityScore!$E$3:$E$1334,0))</f>
        <v>2.3333333299999999</v>
      </c>
      <c r="AE1281">
        <f>IFERROR(INDEX(PavementCondition!$E$2:$E$669,MATCH(KC_SPS_SubbasinAttributes!C1281,PavementCondition!$D$2:$D$669,0)),"N/A")</f>
        <v>46</v>
      </c>
      <c r="AF1281">
        <f>INDEX(SpawnerMortality!$E$2:$E$1331,MATCH(KC_SPS_SubbasinAttributes!C1281,SpawnerMortality!$D$2:$D$1331,0))</f>
        <v>0.18388739050000003</v>
      </c>
      <c r="AG1281" s="25" t="str">
        <f>IFERROR(_xlfn.XLOOKUP($C1281,WQBE_Loading!$C$4:$C$3072,WQBE_Loading!G$4:G$3072,,0,),"")</f>
        <v/>
      </c>
      <c r="AH1281" s="25" t="str">
        <f>IFERROR(_xlfn.XLOOKUP($C1281,WQBE_Loading!$C$4:$C$3072,WQBE_Loading!H$4:H$3072,,0,),"")</f>
        <v/>
      </c>
      <c r="AI1281" s="25" t="str">
        <f>IFERROR(_xlfn.XLOOKUP($C1281,WQBE_Loading!$C$4:$C$3072,WQBE_Loading!I$4:I$3072,,0,),"")</f>
        <v/>
      </c>
      <c r="AJ1281" s="25" t="str">
        <f>IFERROR(_xlfn.XLOOKUP($C1281,WQBE_Loading!$C$4:$C$3072,WQBE_Loading!J$4:J$3072,,0,),"")</f>
        <v/>
      </c>
      <c r="AK1281" s="25" t="str">
        <f>IFERROR(_xlfn.XLOOKUP($C1281,WQBE_Loading!$C$4:$C$3072,WQBE_Loading!K$4:K$3072,,0,),"")</f>
        <v/>
      </c>
      <c r="AL1281" s="25" t="str">
        <f>IFERROR(_xlfn.XLOOKUP($C1281,WQBE_Loading!$C$4:$C$3072,WQBE_Loading!L$4:L$3072,,0,),"")</f>
        <v/>
      </c>
      <c r="AM1281" s="25" t="str">
        <f>IFERROR(_xlfn.XLOOKUP($C1281,WQBE_Loading!$C$4:$C$3072,WQBE_Loading!M$4:M$3072,,0,),"")</f>
        <v/>
      </c>
      <c r="AN1281" s="25" t="str">
        <f>IFERROR(_xlfn.XLOOKUP($C1281,WQBE_Loading!$C$4:$C$3072,WQBE_Loading!N$4:N$3072,,0,),"")</f>
        <v/>
      </c>
      <c r="AO1281" s="25" t="str">
        <f>IFERROR(_xlfn.XLOOKUP($C1281,WQBE_Loading!$C$4:$C$3072,WQBE_Loading!O$4:O$3072,,0,),"")</f>
        <v/>
      </c>
      <c r="AP1281" s="25" t="str">
        <f>IFERROR(_xlfn.XLOOKUP($C1281,WQBE_Loading!$C$4:$C$3072,WQBE_Loading!P$4:P$3072,,0,),"")</f>
        <v/>
      </c>
      <c r="AQ1281" s="13" t="str">
        <f>IFERROR(_xlfn.XLOOKUP($C1281,WQBE_Loading!$C$4:$C$3072,WQBE_Loading!Q$4:Q$3072,,0,),"")</f>
        <v/>
      </c>
      <c r="AR1281">
        <f>_xlfn.XLOOKUP(C1281,UrbanHeat!$A$2:$A$1333,UrbanHeat!$B$2:$B$1333,,0,)</f>
        <v>14.672000000000001</v>
      </c>
      <c r="AS1281" s="25">
        <f>_xlfn.XLOOKUP($C1281,TNC_Loading!$A$2:$A$1332,TNC_Loading!B$2:B$1332,,0,)</f>
        <v>5.2149999999999999</v>
      </c>
      <c r="AT1281" s="25">
        <f>_xlfn.XLOOKUP($C1281,TNC_Loading!$A$2:$A$1332,TNC_Loading!C$2:C$1332,,0,)</f>
        <v>0.155</v>
      </c>
      <c r="AU1281" s="25">
        <f>_xlfn.XLOOKUP($C1281,TNC_Loading!$A$2:$A$1332,TNC_Loading!D$2:D$1332,,0,)</f>
        <v>18.469000000000001</v>
      </c>
      <c r="AV1281" s="25">
        <f>_xlfn.XLOOKUP($C1281,TNC_Loading!$A$2:$A$1332,TNC_Loading!E$2:E$1332,,0,)</f>
        <v>3.77</v>
      </c>
      <c r="AW1281" s="25">
        <f>_xlfn.XLOOKUP($C1281,TNC_Loading!$A$2:$A$1332,TNC_Loading!F$2:F$1332,,0,)</f>
        <v>92.38</v>
      </c>
      <c r="AX1281">
        <f>_xlfn.XLOOKUP(C1281,BIBI!$D$2:$D$1332,BIBI!$F$2:$F$1332,,0,)</f>
        <v>0</v>
      </c>
      <c r="AY1281">
        <f>_xlfn.XLOOKUP(C1281,FacilityCounts!$A$3:$A$1333,FacilityCounts!$B$3:$B$1333,,0,)</f>
        <v>0</v>
      </c>
      <c r="AZ1281">
        <f>_xlfn.XLOOKUP(C1281,FacilityCounts!$D$3:$D$1333,FacilityCounts!$E$3:$E$1333,,0,)</f>
        <v>0</v>
      </c>
      <c r="BA1281">
        <f>_xlfn.XLOOKUP(C1281,FacilityCounts!$G$3:$G$1333,FacilityCounts!$H$3:$H$1333,,0,)</f>
        <v>0</v>
      </c>
      <c r="BB1281">
        <f>IFERROR(_xlfn.XLOOKUP(C1281,'DA to P Sensitive Lakes'!$P$2:$P$44,'DA to P Sensitive Lakes'!$Q$2:$Q$44,,0,),0)</f>
        <v>0</v>
      </c>
      <c r="BC1281" s="25">
        <f>_xlfn.XLOOKUP(C1281,'Historic Runoff (mm)'!$A$2:$A$1332,'Historic Runoff (mm)'!$B$2:$B$1332,,0,)</f>
        <v>325.30700000000002</v>
      </c>
      <c r="BD1281">
        <f>_xlfn.XLOOKUP(C1281,DrainageComplaint!$A$2:$A$1332,DrainageComplaint!$B$2:$B$1332,,0,)</f>
        <v>4</v>
      </c>
      <c r="BE1281">
        <f>_xlfn.XLOOKUP(C1281,PAD_Area!$G$2:$G$1332,PAD_Area!$H$2:$H$1332,,0,)</f>
        <v>0</v>
      </c>
    </row>
    <row r="1282" spans="1:57" x14ac:dyDescent="0.2">
      <c r="A1282" s="2">
        <v>1279</v>
      </c>
      <c r="B1282" s="2">
        <v>1280</v>
      </c>
      <c r="C1282" s="20">
        <v>1700150</v>
      </c>
      <c r="D1282" s="3" t="s">
        <v>1202</v>
      </c>
      <c r="E1282" s="3" t="s">
        <v>1199</v>
      </c>
      <c r="F1282" s="3">
        <v>1136.6110000000001</v>
      </c>
      <c r="G1282" s="3">
        <v>54198.024940700001</v>
      </c>
      <c r="H1282" s="3">
        <v>49510560.419200003</v>
      </c>
      <c r="I1282" s="2">
        <v>4</v>
      </c>
      <c r="J1282" s="2">
        <v>3</v>
      </c>
      <c r="K1282" s="2">
        <v>1</v>
      </c>
      <c r="L1282" s="2">
        <v>17</v>
      </c>
      <c r="M1282" s="3">
        <v>13287.099609375</v>
      </c>
      <c r="N1282" s="2">
        <f>_xlfn.XLOOKUP(C1282,Shellfish_Presence!$E$3:$E$1333,Shellfish_Presence!$G$3:$G$1333,,0,)</f>
        <v>0</v>
      </c>
      <c r="O1282" s="3">
        <v>0</v>
      </c>
      <c r="P1282" s="3">
        <v>0</v>
      </c>
      <c r="Q1282" s="2">
        <v>2</v>
      </c>
      <c r="R1282" s="3">
        <v>0.99999898672103882</v>
      </c>
      <c r="S1282" s="3">
        <v>5.1676999777555466E-2</v>
      </c>
      <c r="T1282" s="3">
        <v>19879.400390625</v>
      </c>
      <c r="U1282" s="3">
        <v>1040.3299560546875</v>
      </c>
      <c r="V1282" s="2">
        <v>25</v>
      </c>
      <c r="W1282" s="3">
        <f t="shared" si="38"/>
        <v>1.2575832021467731E-3</v>
      </c>
      <c r="X1282">
        <f t="shared" si="39"/>
        <v>5.2332059096978627E-2</v>
      </c>
      <c r="Y1282">
        <f>IFERROR(INDEX('Parcel Year'!$N$3:$N$1175,MATCH(KC_SPS_SubbasinAttributes!C1282,'Parcel Year'!$M$3:$M$1175,0)),0)</f>
        <v>0.52179998159408569</v>
      </c>
      <c r="Z1282">
        <f>INDEX(Imperviousness!$B$2:$B$1332,MATCH(KC_SPS_SubbasinAttributes!C1282,Imperviousness!$A$2:$A$1332,0))</f>
        <v>0.19400000000000001</v>
      </c>
      <c r="AA1282">
        <f>INDEX('Flow Duration Index'!$B$2:$B$1332,MATCH(KC_SPS_SubbasinAttributes!C1282,'Flow Duration Index'!$A$2:$A$1332,0))</f>
        <v>3.85</v>
      </c>
      <c r="AB1282">
        <f>INDEX(Opportunity_Index!$G$2:$G$1333,MATCH(KC_SPS_SubbasinAttributes!C1282,Opportunity_Index!$F$2:$F$1333,0))</f>
        <v>0</v>
      </c>
      <c r="AC1282">
        <f>INDEX(Traffic!$B$2:$B$1332,MATCH(KC_SPS_SubbasinAttributes!C1282,Traffic!$A$2:$A$1332,0))</f>
        <v>847.32100000000003</v>
      </c>
      <c r="AD1282">
        <f>INDEX(EquityScore!$F$3:$F$1334,MATCH(KC_SPS_SubbasinAttributes!C1282,EquityScore!$E$3:$E$1334,0))</f>
        <v>2.3333333299999999</v>
      </c>
      <c r="AE1282">
        <f>IFERROR(INDEX(PavementCondition!$E$2:$E$669,MATCH(KC_SPS_SubbasinAttributes!C1282,PavementCondition!$D$2:$D$669,0)),"N/A")</f>
        <v>82</v>
      </c>
      <c r="AF1282">
        <f>INDEX(SpawnerMortality!$E$2:$E$1331,MATCH(KC_SPS_SubbasinAttributes!C1282,SpawnerMortality!$D$2:$D$1331,0))</f>
        <v>0.214623957</v>
      </c>
      <c r="AG1282" s="25" t="str">
        <f>IFERROR(_xlfn.XLOOKUP($C1282,WQBE_Loading!$C$4:$C$3072,WQBE_Loading!G$4:G$3072,,0,),"")</f>
        <v/>
      </c>
      <c r="AH1282" s="25" t="str">
        <f>IFERROR(_xlfn.XLOOKUP($C1282,WQBE_Loading!$C$4:$C$3072,WQBE_Loading!H$4:H$3072,,0,),"")</f>
        <v/>
      </c>
      <c r="AI1282" s="25" t="str">
        <f>IFERROR(_xlfn.XLOOKUP($C1282,WQBE_Loading!$C$4:$C$3072,WQBE_Loading!I$4:I$3072,,0,),"")</f>
        <v/>
      </c>
      <c r="AJ1282" s="25" t="str">
        <f>IFERROR(_xlfn.XLOOKUP($C1282,WQBE_Loading!$C$4:$C$3072,WQBE_Loading!J$4:J$3072,,0,),"")</f>
        <v/>
      </c>
      <c r="AK1282" s="25" t="str">
        <f>IFERROR(_xlfn.XLOOKUP($C1282,WQBE_Loading!$C$4:$C$3072,WQBE_Loading!K$4:K$3072,,0,),"")</f>
        <v/>
      </c>
      <c r="AL1282" s="25" t="str">
        <f>IFERROR(_xlfn.XLOOKUP($C1282,WQBE_Loading!$C$4:$C$3072,WQBE_Loading!L$4:L$3072,,0,),"")</f>
        <v/>
      </c>
      <c r="AM1282" s="25" t="str">
        <f>IFERROR(_xlfn.XLOOKUP($C1282,WQBE_Loading!$C$4:$C$3072,WQBE_Loading!M$4:M$3072,,0,),"")</f>
        <v/>
      </c>
      <c r="AN1282" s="25" t="str">
        <f>IFERROR(_xlfn.XLOOKUP($C1282,WQBE_Loading!$C$4:$C$3072,WQBE_Loading!N$4:N$3072,,0,),"")</f>
        <v/>
      </c>
      <c r="AO1282" s="25" t="str">
        <f>IFERROR(_xlfn.XLOOKUP($C1282,WQBE_Loading!$C$4:$C$3072,WQBE_Loading!O$4:O$3072,,0,),"")</f>
        <v/>
      </c>
      <c r="AP1282" s="25" t="str">
        <f>IFERROR(_xlfn.XLOOKUP($C1282,WQBE_Loading!$C$4:$C$3072,WQBE_Loading!P$4:P$3072,,0,),"")</f>
        <v/>
      </c>
      <c r="AQ1282" s="13" t="str">
        <f>IFERROR(_xlfn.XLOOKUP($C1282,WQBE_Loading!$C$4:$C$3072,WQBE_Loading!Q$4:Q$3072,,0,),"")</f>
        <v/>
      </c>
      <c r="AR1282">
        <f>_xlfn.XLOOKUP(C1282,UrbanHeat!$A$2:$A$1333,UrbanHeat!$B$2:$B$1333,,0,)</f>
        <v>15.68</v>
      </c>
      <c r="AS1282" s="25">
        <f>_xlfn.XLOOKUP($C1282,TNC_Loading!$A$2:$A$1332,TNC_Loading!B$2:B$1332,,0,)</f>
        <v>11.811</v>
      </c>
      <c r="AT1282" s="25">
        <f>_xlfn.XLOOKUP($C1282,TNC_Loading!$A$2:$A$1332,TNC_Loading!C$2:C$1332,,0,)</f>
        <v>2.2250000000000001</v>
      </c>
      <c r="AU1282" s="25">
        <f>_xlfn.XLOOKUP($C1282,TNC_Loading!$A$2:$A$1332,TNC_Loading!D$2:D$1332,,0,)</f>
        <v>33.601999999999997</v>
      </c>
      <c r="AV1282" s="25">
        <f>_xlfn.XLOOKUP($C1282,TNC_Loading!$A$2:$A$1332,TNC_Loading!E$2:E$1332,,0,)</f>
        <v>14.724</v>
      </c>
      <c r="AW1282" s="25">
        <f>_xlfn.XLOOKUP($C1282,TNC_Loading!$A$2:$A$1332,TNC_Loading!F$2:F$1332,,0,)</f>
        <v>326.79000000000002</v>
      </c>
      <c r="AX1282">
        <f>_xlfn.XLOOKUP(C1282,BIBI!$D$2:$D$1332,BIBI!$F$2:$F$1332,,0,)</f>
        <v>60.15</v>
      </c>
      <c r="AY1282">
        <f>_xlfn.XLOOKUP(C1282,FacilityCounts!$A$3:$A$1333,FacilityCounts!$B$3:$B$1333,,0,)</f>
        <v>0</v>
      </c>
      <c r="AZ1282">
        <f>_xlfn.XLOOKUP(C1282,FacilityCounts!$D$3:$D$1333,FacilityCounts!$E$3:$E$1333,,0,)</f>
        <v>0</v>
      </c>
      <c r="BA1282">
        <f>_xlfn.XLOOKUP(C1282,FacilityCounts!$G$3:$G$1333,FacilityCounts!$H$3:$H$1333,,0,)</f>
        <v>0</v>
      </c>
      <c r="BB1282">
        <f>IFERROR(_xlfn.XLOOKUP(C1282,'DA to P Sensitive Lakes'!$P$2:$P$44,'DA to P Sensitive Lakes'!$Q$2:$Q$44,,0,),0)</f>
        <v>0</v>
      </c>
      <c r="BC1282" s="25">
        <f>_xlfn.XLOOKUP(C1282,'Historic Runoff (mm)'!$A$2:$A$1332,'Historic Runoff (mm)'!$B$2:$B$1332,,0,)</f>
        <v>717.197</v>
      </c>
      <c r="BD1282">
        <f>_xlfn.XLOOKUP(C1282,DrainageComplaint!$A$2:$A$1332,DrainageComplaint!$B$2:$B$1332,,0,)</f>
        <v>7</v>
      </c>
      <c r="BE1282">
        <f>_xlfn.XLOOKUP(C1282,PAD_Area!$G$2:$G$1332,PAD_Area!$H$2:$H$1332,,0,)</f>
        <v>0</v>
      </c>
    </row>
    <row r="1283" spans="1:57" x14ac:dyDescent="0.2">
      <c r="A1283" s="2">
        <v>1280</v>
      </c>
      <c r="B1283" s="2">
        <v>1281</v>
      </c>
      <c r="C1283" s="20">
        <v>1700160</v>
      </c>
      <c r="D1283" s="3" t="s">
        <v>1213</v>
      </c>
      <c r="E1283" s="3" t="s">
        <v>1199</v>
      </c>
      <c r="F1283" s="3">
        <v>726.17899999999997</v>
      </c>
      <c r="G1283" s="3">
        <v>31012.8324254</v>
      </c>
      <c r="H1283" s="3">
        <v>31632242.703600001</v>
      </c>
      <c r="I1283" s="2">
        <v>4</v>
      </c>
      <c r="J1283" s="2">
        <v>3</v>
      </c>
      <c r="K1283" s="2">
        <v>1</v>
      </c>
      <c r="L1283" s="2">
        <v>1</v>
      </c>
      <c r="M1283" s="3">
        <v>8163.009765625</v>
      </c>
      <c r="N1283" s="2">
        <f>_xlfn.XLOOKUP(C1283,Shellfish_Presence!$E$3:$E$1333,Shellfish_Presence!$G$3:$G$1333,,0,)</f>
        <v>0</v>
      </c>
      <c r="O1283" s="3">
        <v>0</v>
      </c>
      <c r="P1283" s="3">
        <v>0</v>
      </c>
      <c r="Q1283" s="2">
        <v>3</v>
      </c>
      <c r="R1283" s="3">
        <v>1</v>
      </c>
      <c r="S1283" s="3">
        <v>5.6643500924110413E-2</v>
      </c>
      <c r="T1283" s="3">
        <v>6035.02978515625</v>
      </c>
      <c r="U1283" s="3">
        <v>0</v>
      </c>
      <c r="V1283" s="2">
        <v>3</v>
      </c>
      <c r="W1283" s="3">
        <f t="shared" ref="W1283:W1333" si="40">IFERROR(V1283/T1283,"")</f>
        <v>4.9709779517224516E-4</v>
      </c>
      <c r="X1283">
        <f t="shared" si="39"/>
        <v>0</v>
      </c>
      <c r="Y1283">
        <f>IFERROR(INDEX('Parcel Year'!$N$3:$N$1175,MATCH(KC_SPS_SubbasinAttributes!C1283,'Parcel Year'!$M$3:$M$1175,0)),0)</f>
        <v>0.36465498805046082</v>
      </c>
      <c r="Z1283">
        <f>INDEX(Imperviousness!$B$2:$B$1332,MATCH(KC_SPS_SubbasinAttributes!C1283,Imperviousness!$A$2:$A$1332,0))</f>
        <v>0.21299999999999999</v>
      </c>
      <c r="AA1283">
        <f>INDEX('Flow Duration Index'!$B$2:$B$1332,MATCH(KC_SPS_SubbasinAttributes!C1283,'Flow Duration Index'!$A$2:$A$1332,0))</f>
        <v>3.5590000000000002</v>
      </c>
      <c r="AB1283">
        <f>INDEX(Opportunity_Index!$G$2:$G$1333,MATCH(KC_SPS_SubbasinAttributes!C1283,Opportunity_Index!$F$2:$F$1333,0))</f>
        <v>0</v>
      </c>
      <c r="AC1283">
        <f>INDEX(Traffic!$B$2:$B$1332,MATCH(KC_SPS_SubbasinAttributes!C1283,Traffic!$A$2:$A$1332,0))</f>
        <v>747.47400000000005</v>
      </c>
      <c r="AD1283">
        <f>INDEX(EquityScore!$F$3:$F$1334,MATCH(KC_SPS_SubbasinAttributes!C1283,EquityScore!$E$3:$E$1334,0))</f>
        <v>2.3333333299999999</v>
      </c>
      <c r="AE1283">
        <f>IFERROR(INDEX(PavementCondition!$E$2:$E$669,MATCH(KC_SPS_SubbasinAttributes!C1283,PavementCondition!$D$2:$D$669,0)),"N/A")</f>
        <v>9</v>
      </c>
      <c r="AF1283">
        <f>INDEX(SpawnerMortality!$E$2:$E$1331,MATCH(KC_SPS_SubbasinAttributes!C1283,SpawnerMortality!$D$2:$D$1331,0))</f>
        <v>0.24197811</v>
      </c>
      <c r="AG1283" s="25" t="str">
        <f>IFERROR(_xlfn.XLOOKUP($C1283,WQBE_Loading!$C$4:$C$3072,WQBE_Loading!G$4:G$3072,,0,),"")</f>
        <v/>
      </c>
      <c r="AH1283" s="25" t="str">
        <f>IFERROR(_xlfn.XLOOKUP($C1283,WQBE_Loading!$C$4:$C$3072,WQBE_Loading!H$4:H$3072,,0,),"")</f>
        <v/>
      </c>
      <c r="AI1283" s="25" t="str">
        <f>IFERROR(_xlfn.XLOOKUP($C1283,WQBE_Loading!$C$4:$C$3072,WQBE_Loading!I$4:I$3072,,0,),"")</f>
        <v/>
      </c>
      <c r="AJ1283" s="25" t="str">
        <f>IFERROR(_xlfn.XLOOKUP($C1283,WQBE_Loading!$C$4:$C$3072,WQBE_Loading!J$4:J$3072,,0,),"")</f>
        <v/>
      </c>
      <c r="AK1283" s="25" t="str">
        <f>IFERROR(_xlfn.XLOOKUP($C1283,WQBE_Loading!$C$4:$C$3072,WQBE_Loading!K$4:K$3072,,0,),"")</f>
        <v/>
      </c>
      <c r="AL1283" s="25" t="str">
        <f>IFERROR(_xlfn.XLOOKUP($C1283,WQBE_Loading!$C$4:$C$3072,WQBE_Loading!L$4:L$3072,,0,),"")</f>
        <v/>
      </c>
      <c r="AM1283" s="25" t="str">
        <f>IFERROR(_xlfn.XLOOKUP($C1283,WQBE_Loading!$C$4:$C$3072,WQBE_Loading!M$4:M$3072,,0,),"")</f>
        <v/>
      </c>
      <c r="AN1283" s="25" t="str">
        <f>IFERROR(_xlfn.XLOOKUP($C1283,WQBE_Loading!$C$4:$C$3072,WQBE_Loading!N$4:N$3072,,0,),"")</f>
        <v/>
      </c>
      <c r="AO1283" s="25" t="str">
        <f>IFERROR(_xlfn.XLOOKUP($C1283,WQBE_Loading!$C$4:$C$3072,WQBE_Loading!O$4:O$3072,,0,),"")</f>
        <v/>
      </c>
      <c r="AP1283" s="25" t="str">
        <f>IFERROR(_xlfn.XLOOKUP($C1283,WQBE_Loading!$C$4:$C$3072,WQBE_Loading!P$4:P$3072,,0,),"")</f>
        <v/>
      </c>
      <c r="AQ1283" s="13" t="str">
        <f>IFERROR(_xlfn.XLOOKUP($C1283,WQBE_Loading!$C$4:$C$3072,WQBE_Loading!Q$4:Q$3072,,0,),"")</f>
        <v/>
      </c>
      <c r="AR1283">
        <f>_xlfn.XLOOKUP(C1283,UrbanHeat!$A$2:$A$1333,UrbanHeat!$B$2:$B$1333,,0,)</f>
        <v>16.794</v>
      </c>
      <c r="AS1283" s="25">
        <f>_xlfn.XLOOKUP($C1283,TNC_Loading!$A$2:$A$1332,TNC_Loading!B$2:B$1332,,0,)</f>
        <v>10.723000000000001</v>
      </c>
      <c r="AT1283" s="25">
        <f>_xlfn.XLOOKUP($C1283,TNC_Loading!$A$2:$A$1332,TNC_Loading!C$2:C$1332,,0,)</f>
        <v>0.97599999999999998</v>
      </c>
      <c r="AU1283" s="25">
        <f>_xlfn.XLOOKUP($C1283,TNC_Loading!$A$2:$A$1332,TNC_Loading!D$2:D$1332,,0,)</f>
        <v>32.956000000000003</v>
      </c>
      <c r="AV1283" s="25">
        <f>_xlfn.XLOOKUP($C1283,TNC_Loading!$A$2:$A$1332,TNC_Loading!E$2:E$1332,,0,)</f>
        <v>13.236000000000001</v>
      </c>
      <c r="AW1283" s="25">
        <f>_xlfn.XLOOKUP($C1283,TNC_Loading!$A$2:$A$1332,TNC_Loading!F$2:F$1332,,0,)</f>
        <v>250.524</v>
      </c>
      <c r="AX1283">
        <f>_xlfn.XLOOKUP(C1283,BIBI!$D$2:$D$1332,BIBI!$F$2:$F$1332,,0,)</f>
        <v>0</v>
      </c>
      <c r="AY1283">
        <f>_xlfn.XLOOKUP(C1283,FacilityCounts!$A$3:$A$1333,FacilityCounts!$B$3:$B$1333,,0,)</f>
        <v>0</v>
      </c>
      <c r="AZ1283">
        <f>_xlfn.XLOOKUP(C1283,FacilityCounts!$D$3:$D$1333,FacilityCounts!$E$3:$E$1333,,0,)</f>
        <v>0</v>
      </c>
      <c r="BA1283">
        <f>_xlfn.XLOOKUP(C1283,FacilityCounts!$G$3:$G$1333,FacilityCounts!$H$3:$H$1333,,0,)</f>
        <v>0</v>
      </c>
      <c r="BB1283">
        <f>IFERROR(_xlfn.XLOOKUP(C1283,'DA to P Sensitive Lakes'!$P$2:$P$44,'DA to P Sensitive Lakes'!$Q$2:$Q$44,,0,),0)</f>
        <v>0</v>
      </c>
      <c r="BC1283" s="25">
        <f>_xlfn.XLOOKUP(C1283,'Historic Runoff (mm)'!$A$2:$A$1332,'Historic Runoff (mm)'!$B$2:$B$1332,,0,)</f>
        <v>610.06899999999996</v>
      </c>
      <c r="BD1283">
        <f>_xlfn.XLOOKUP(C1283,DrainageComplaint!$A$2:$A$1332,DrainageComplaint!$B$2:$B$1332,,0,)</f>
        <v>0</v>
      </c>
      <c r="BE1283">
        <f>_xlfn.XLOOKUP(C1283,PAD_Area!$G$2:$G$1332,PAD_Area!$H$2:$H$1332,,0,)</f>
        <v>0</v>
      </c>
    </row>
    <row r="1284" spans="1:57" x14ac:dyDescent="0.2">
      <c r="A1284" s="2">
        <v>1281</v>
      </c>
      <c r="B1284" s="2">
        <v>1282</v>
      </c>
      <c r="C1284" s="20">
        <v>1700161</v>
      </c>
      <c r="D1284" s="3" t="s">
        <v>1214</v>
      </c>
      <c r="E1284" s="3" t="s">
        <v>1199</v>
      </c>
      <c r="F1284" s="3">
        <v>244.57400000000001</v>
      </c>
      <c r="G1284" s="3">
        <v>23767.697832999998</v>
      </c>
      <c r="H1284" s="3">
        <v>10653582.8452</v>
      </c>
      <c r="I1284" s="2">
        <v>2</v>
      </c>
      <c r="J1284" s="2">
        <v>2</v>
      </c>
      <c r="K1284" s="2">
        <v>1</v>
      </c>
      <c r="L1284" s="2">
        <v>0</v>
      </c>
      <c r="M1284" s="3">
        <v>12019.7001953125</v>
      </c>
      <c r="N1284" s="2">
        <f>_xlfn.XLOOKUP(C1284,Shellfish_Presence!$E$3:$E$1333,Shellfish_Presence!$G$3:$G$1333,,0,)</f>
        <v>0</v>
      </c>
      <c r="O1284" s="3">
        <v>0</v>
      </c>
      <c r="P1284" s="3">
        <v>0</v>
      </c>
      <c r="Q1284" s="2">
        <v>3</v>
      </c>
      <c r="R1284" s="3">
        <v>1</v>
      </c>
      <c r="S1284" s="3">
        <v>0</v>
      </c>
      <c r="T1284" s="3">
        <v>4505.16015625</v>
      </c>
      <c r="U1284" s="3">
        <v>0</v>
      </c>
      <c r="V1284" s="2">
        <v>2</v>
      </c>
      <c r="W1284" s="3">
        <f t="shared" si="40"/>
        <v>4.4393538312403918E-4</v>
      </c>
      <c r="X1284">
        <f t="shared" ref="X1284:X1333" si="41">IFERROR(U1284/T1284,"")</f>
        <v>0</v>
      </c>
      <c r="Y1284">
        <f>IFERROR(INDEX('Parcel Year'!$N$3:$N$1175,MATCH(KC_SPS_SubbasinAttributes!C1284,'Parcel Year'!$M$3:$M$1175,0)),0)</f>
        <v>0.71714502573013306</v>
      </c>
      <c r="Z1284">
        <f>INDEX(Imperviousness!$B$2:$B$1332,MATCH(KC_SPS_SubbasinAttributes!C1284,Imperviousness!$A$2:$A$1332,0))</f>
        <v>0.02</v>
      </c>
      <c r="AA1284">
        <f>INDEX('Flow Duration Index'!$B$2:$B$1332,MATCH(KC_SPS_SubbasinAttributes!C1284,'Flow Duration Index'!$A$2:$A$1332,0))</f>
        <v>3.1469999999999998</v>
      </c>
      <c r="AB1284">
        <f>INDEX(Opportunity_Index!$G$2:$G$1333,MATCH(KC_SPS_SubbasinAttributes!C1284,Opportunity_Index!$F$2:$F$1333,0))</f>
        <v>0</v>
      </c>
      <c r="AC1284">
        <f>INDEX(Traffic!$B$2:$B$1332,MATCH(KC_SPS_SubbasinAttributes!C1284,Traffic!$A$2:$A$1332,0))</f>
        <v>163.22300000000001</v>
      </c>
      <c r="AD1284">
        <f>INDEX(EquityScore!$F$3:$F$1334,MATCH(KC_SPS_SubbasinAttributes!C1284,EquityScore!$E$3:$E$1334,0))</f>
        <v>2.1666666650000002</v>
      </c>
      <c r="AE1284">
        <f>IFERROR(INDEX(PavementCondition!$E$2:$E$669,MATCH(KC_SPS_SubbasinAttributes!C1284,PavementCondition!$D$2:$D$669,0)),"N/A")</f>
        <v>81</v>
      </c>
      <c r="AF1284">
        <f>INDEX(SpawnerMortality!$E$2:$E$1331,MATCH(KC_SPS_SubbasinAttributes!C1284,SpawnerMortality!$D$2:$D$1331,0))</f>
        <v>0.154357561</v>
      </c>
      <c r="AG1284" s="25" t="str">
        <f>IFERROR(_xlfn.XLOOKUP($C1284,WQBE_Loading!$C$4:$C$3072,WQBE_Loading!G$4:G$3072,,0,),"")</f>
        <v/>
      </c>
      <c r="AH1284" s="25" t="str">
        <f>IFERROR(_xlfn.XLOOKUP($C1284,WQBE_Loading!$C$4:$C$3072,WQBE_Loading!H$4:H$3072,,0,),"")</f>
        <v/>
      </c>
      <c r="AI1284" s="25" t="str">
        <f>IFERROR(_xlfn.XLOOKUP($C1284,WQBE_Loading!$C$4:$C$3072,WQBE_Loading!I$4:I$3072,,0,),"")</f>
        <v/>
      </c>
      <c r="AJ1284" s="25" t="str">
        <f>IFERROR(_xlfn.XLOOKUP($C1284,WQBE_Loading!$C$4:$C$3072,WQBE_Loading!J$4:J$3072,,0,),"")</f>
        <v/>
      </c>
      <c r="AK1284" s="25" t="str">
        <f>IFERROR(_xlfn.XLOOKUP($C1284,WQBE_Loading!$C$4:$C$3072,WQBE_Loading!K$4:K$3072,,0,),"")</f>
        <v/>
      </c>
      <c r="AL1284" s="25" t="str">
        <f>IFERROR(_xlfn.XLOOKUP($C1284,WQBE_Loading!$C$4:$C$3072,WQBE_Loading!L$4:L$3072,,0,),"")</f>
        <v/>
      </c>
      <c r="AM1284" s="25" t="str">
        <f>IFERROR(_xlfn.XLOOKUP($C1284,WQBE_Loading!$C$4:$C$3072,WQBE_Loading!M$4:M$3072,,0,),"")</f>
        <v/>
      </c>
      <c r="AN1284" s="25" t="str">
        <f>IFERROR(_xlfn.XLOOKUP($C1284,WQBE_Loading!$C$4:$C$3072,WQBE_Loading!N$4:N$3072,,0,),"")</f>
        <v/>
      </c>
      <c r="AO1284" s="25" t="str">
        <f>IFERROR(_xlfn.XLOOKUP($C1284,WQBE_Loading!$C$4:$C$3072,WQBE_Loading!O$4:O$3072,,0,),"")</f>
        <v/>
      </c>
      <c r="AP1284" s="25" t="str">
        <f>IFERROR(_xlfn.XLOOKUP($C1284,WQBE_Loading!$C$4:$C$3072,WQBE_Loading!P$4:P$3072,,0,),"")</f>
        <v/>
      </c>
      <c r="AQ1284" s="13" t="str">
        <f>IFERROR(_xlfn.XLOOKUP($C1284,WQBE_Loading!$C$4:$C$3072,WQBE_Loading!Q$4:Q$3072,,0,),"")</f>
        <v/>
      </c>
      <c r="AR1284">
        <f>_xlfn.XLOOKUP(C1284,UrbanHeat!$A$2:$A$1333,UrbanHeat!$B$2:$B$1333,,0,)</f>
        <v>14.478</v>
      </c>
      <c r="AS1284" s="25">
        <f>_xlfn.XLOOKUP($C1284,TNC_Loading!$A$2:$A$1332,TNC_Loading!B$2:B$1332,,0,)</f>
        <v>4.5410000000000004</v>
      </c>
      <c r="AT1284" s="25">
        <f>_xlfn.XLOOKUP($C1284,TNC_Loading!$A$2:$A$1332,TNC_Loading!C$2:C$1332,,0,)</f>
        <v>0.111</v>
      </c>
      <c r="AU1284" s="25">
        <f>_xlfn.XLOOKUP($C1284,TNC_Loading!$A$2:$A$1332,TNC_Loading!D$2:D$1332,,0,)</f>
        <v>15.651999999999999</v>
      </c>
      <c r="AV1284" s="25">
        <f>_xlfn.XLOOKUP($C1284,TNC_Loading!$A$2:$A$1332,TNC_Loading!E$2:E$1332,,0,)</f>
        <v>3.2090000000000001</v>
      </c>
      <c r="AW1284" s="25">
        <f>_xlfn.XLOOKUP($C1284,TNC_Loading!$A$2:$A$1332,TNC_Loading!F$2:F$1332,,0,)</f>
        <v>87.391000000000005</v>
      </c>
      <c r="AX1284">
        <f>_xlfn.XLOOKUP(C1284,BIBI!$D$2:$D$1332,BIBI!$F$2:$F$1332,,0,)</f>
        <v>59.1</v>
      </c>
      <c r="AY1284">
        <f>_xlfn.XLOOKUP(C1284,FacilityCounts!$A$3:$A$1333,FacilityCounts!$B$3:$B$1333,,0,)</f>
        <v>0</v>
      </c>
      <c r="AZ1284">
        <f>_xlfn.XLOOKUP(C1284,FacilityCounts!$D$3:$D$1333,FacilityCounts!$E$3:$E$1333,,0,)</f>
        <v>0</v>
      </c>
      <c r="BA1284">
        <f>_xlfn.XLOOKUP(C1284,FacilityCounts!$G$3:$G$1333,FacilityCounts!$H$3:$H$1333,,0,)</f>
        <v>0</v>
      </c>
      <c r="BB1284">
        <f>IFERROR(_xlfn.XLOOKUP(C1284,'DA to P Sensitive Lakes'!$P$2:$P$44,'DA to P Sensitive Lakes'!$Q$2:$Q$44,,0,),0)</f>
        <v>0</v>
      </c>
      <c r="BC1284" s="25">
        <f>_xlfn.XLOOKUP(C1284,'Historic Runoff (mm)'!$A$2:$A$1332,'Historic Runoff (mm)'!$B$2:$B$1332,,0,)</f>
        <v>328.911</v>
      </c>
      <c r="BD1284">
        <f>_xlfn.XLOOKUP(C1284,DrainageComplaint!$A$2:$A$1332,DrainageComplaint!$B$2:$B$1332,,0,)</f>
        <v>5</v>
      </c>
      <c r="BE1284">
        <f>_xlfn.XLOOKUP(C1284,PAD_Area!$G$2:$G$1332,PAD_Area!$H$2:$H$1332,,0,)</f>
        <v>0</v>
      </c>
    </row>
    <row r="1285" spans="1:57" x14ac:dyDescent="0.2">
      <c r="A1285" s="2">
        <v>1282</v>
      </c>
      <c r="B1285" s="2">
        <v>1283</v>
      </c>
      <c r="C1285" s="20">
        <v>1700170</v>
      </c>
      <c r="D1285" s="3" t="s">
        <v>1215</v>
      </c>
      <c r="E1285" s="3" t="s">
        <v>1199</v>
      </c>
      <c r="F1285" s="3">
        <v>1290.115</v>
      </c>
      <c r="G1285" s="3">
        <v>44523.045476599997</v>
      </c>
      <c r="H1285" s="3">
        <v>56197191.666199997</v>
      </c>
      <c r="I1285" s="2">
        <v>0</v>
      </c>
      <c r="J1285" s="2">
        <v>2</v>
      </c>
      <c r="K1285" s="2">
        <v>1</v>
      </c>
      <c r="L1285" s="2">
        <v>15</v>
      </c>
      <c r="M1285" s="3">
        <v>0</v>
      </c>
      <c r="N1285" s="2">
        <f>_xlfn.XLOOKUP(C1285,Shellfish_Presence!$E$3:$E$1333,Shellfish_Presence!$G$3:$G$1333,,0,)</f>
        <v>0</v>
      </c>
      <c r="O1285" s="3">
        <v>0</v>
      </c>
      <c r="P1285" s="3">
        <v>0</v>
      </c>
      <c r="Q1285" s="2">
        <v>2</v>
      </c>
      <c r="R1285" s="3">
        <v>1</v>
      </c>
      <c r="S1285" s="3">
        <v>0</v>
      </c>
      <c r="T1285" s="3">
        <v>17506.599609375</v>
      </c>
      <c r="U1285" s="3">
        <v>0</v>
      </c>
      <c r="V1285" s="2">
        <v>15</v>
      </c>
      <c r="W1285" s="3">
        <f t="shared" si="40"/>
        <v>8.5681973282620313E-4</v>
      </c>
      <c r="X1285">
        <f t="shared" si="41"/>
        <v>0</v>
      </c>
      <c r="Y1285">
        <f>IFERROR(INDEX('Parcel Year'!$N$3:$N$1175,MATCH(KC_SPS_SubbasinAttributes!C1285,'Parcel Year'!$M$3:$M$1175,0)),0)</f>
        <v>0.22885000705718994</v>
      </c>
      <c r="Z1285">
        <f>INDEX(Imperviousness!$B$2:$B$1332,MATCH(KC_SPS_SubbasinAttributes!C1285,Imperviousness!$A$2:$A$1332,0))</f>
        <v>0.01</v>
      </c>
      <c r="AA1285">
        <f>INDEX('Flow Duration Index'!$B$2:$B$1332,MATCH(KC_SPS_SubbasinAttributes!C1285,'Flow Duration Index'!$A$2:$A$1332,0))</f>
        <v>2.677</v>
      </c>
      <c r="AB1285">
        <f>INDEX(Opportunity_Index!$G$2:$G$1333,MATCH(KC_SPS_SubbasinAttributes!C1285,Opportunity_Index!$F$2:$F$1333,0))</f>
        <v>0</v>
      </c>
      <c r="AC1285">
        <f>INDEX(Traffic!$B$2:$B$1332,MATCH(KC_SPS_SubbasinAttributes!C1285,Traffic!$A$2:$A$1332,0))</f>
        <v>192.31</v>
      </c>
      <c r="AD1285">
        <f>INDEX(EquityScore!$F$3:$F$1334,MATCH(KC_SPS_SubbasinAttributes!C1285,EquityScore!$E$3:$E$1334,0))</f>
        <v>2</v>
      </c>
      <c r="AE1285">
        <f>IFERROR(INDEX(PavementCondition!$E$2:$E$669,MATCH(KC_SPS_SubbasinAttributes!C1285,PavementCondition!$D$2:$D$669,0)),"N/A")</f>
        <v>89.5</v>
      </c>
      <c r="AF1285">
        <f>INDEX(SpawnerMortality!$E$2:$E$1331,MATCH(KC_SPS_SubbasinAttributes!C1285,SpawnerMortality!$D$2:$D$1331,0))</f>
        <v>9.9550172000000006E-2</v>
      </c>
      <c r="AG1285" s="25" t="str">
        <f>IFERROR(_xlfn.XLOOKUP($C1285,WQBE_Loading!$C$4:$C$3072,WQBE_Loading!G$4:G$3072,,0,),"")</f>
        <v/>
      </c>
      <c r="AH1285" s="25" t="str">
        <f>IFERROR(_xlfn.XLOOKUP($C1285,WQBE_Loading!$C$4:$C$3072,WQBE_Loading!H$4:H$3072,,0,),"")</f>
        <v/>
      </c>
      <c r="AI1285" s="25" t="str">
        <f>IFERROR(_xlfn.XLOOKUP($C1285,WQBE_Loading!$C$4:$C$3072,WQBE_Loading!I$4:I$3072,,0,),"")</f>
        <v/>
      </c>
      <c r="AJ1285" s="25" t="str">
        <f>IFERROR(_xlfn.XLOOKUP($C1285,WQBE_Loading!$C$4:$C$3072,WQBE_Loading!J$4:J$3072,,0,),"")</f>
        <v/>
      </c>
      <c r="AK1285" s="25" t="str">
        <f>IFERROR(_xlfn.XLOOKUP($C1285,WQBE_Loading!$C$4:$C$3072,WQBE_Loading!K$4:K$3072,,0,),"")</f>
        <v/>
      </c>
      <c r="AL1285" s="25" t="str">
        <f>IFERROR(_xlfn.XLOOKUP($C1285,WQBE_Loading!$C$4:$C$3072,WQBE_Loading!L$4:L$3072,,0,),"")</f>
        <v/>
      </c>
      <c r="AM1285" s="25" t="str">
        <f>IFERROR(_xlfn.XLOOKUP($C1285,WQBE_Loading!$C$4:$C$3072,WQBE_Loading!M$4:M$3072,,0,),"")</f>
        <v/>
      </c>
      <c r="AN1285" s="25" t="str">
        <f>IFERROR(_xlfn.XLOOKUP($C1285,WQBE_Loading!$C$4:$C$3072,WQBE_Loading!N$4:N$3072,,0,),"")</f>
        <v/>
      </c>
      <c r="AO1285" s="25" t="str">
        <f>IFERROR(_xlfn.XLOOKUP($C1285,WQBE_Loading!$C$4:$C$3072,WQBE_Loading!O$4:O$3072,,0,),"")</f>
        <v/>
      </c>
      <c r="AP1285" s="25" t="str">
        <f>IFERROR(_xlfn.XLOOKUP($C1285,WQBE_Loading!$C$4:$C$3072,WQBE_Loading!P$4:P$3072,,0,),"")</f>
        <v/>
      </c>
      <c r="AQ1285" s="13" t="str">
        <f>IFERROR(_xlfn.XLOOKUP($C1285,WQBE_Loading!$C$4:$C$3072,WQBE_Loading!Q$4:Q$3072,,0,),"")</f>
        <v/>
      </c>
      <c r="AR1285">
        <f>_xlfn.XLOOKUP(C1285,UrbanHeat!$A$2:$A$1333,UrbanHeat!$B$2:$B$1333,,0,)</f>
        <v>10.914999999999999</v>
      </c>
      <c r="AS1285" s="25">
        <f>_xlfn.XLOOKUP($C1285,TNC_Loading!$A$2:$A$1332,TNC_Loading!B$2:B$1332,,0,)</f>
        <v>1.974</v>
      </c>
      <c r="AT1285" s="25">
        <f>_xlfn.XLOOKUP($C1285,TNC_Loading!$A$2:$A$1332,TNC_Loading!C$2:C$1332,,0,)</f>
        <v>3.5999999999999997E-2</v>
      </c>
      <c r="AU1285" s="25">
        <f>_xlfn.XLOOKUP($C1285,TNC_Loading!$A$2:$A$1332,TNC_Loading!D$2:D$1332,,0,)</f>
        <v>3.246</v>
      </c>
      <c r="AV1285" s="25">
        <f>_xlfn.XLOOKUP($C1285,TNC_Loading!$A$2:$A$1332,TNC_Loading!E$2:E$1332,,0,)</f>
        <v>1.173</v>
      </c>
      <c r="AW1285" s="25">
        <f>_xlfn.XLOOKUP($C1285,TNC_Loading!$A$2:$A$1332,TNC_Loading!F$2:F$1332,,0,)</f>
        <v>35.923000000000002</v>
      </c>
      <c r="AX1285">
        <f>_xlfn.XLOOKUP(C1285,BIBI!$D$2:$D$1332,BIBI!$F$2:$F$1332,,0,)</f>
        <v>0</v>
      </c>
      <c r="AY1285">
        <f>_xlfn.XLOOKUP(C1285,FacilityCounts!$A$3:$A$1333,FacilityCounts!$B$3:$B$1333,,0,)</f>
        <v>0</v>
      </c>
      <c r="AZ1285">
        <f>_xlfn.XLOOKUP(C1285,FacilityCounts!$D$3:$D$1333,FacilityCounts!$E$3:$E$1333,,0,)</f>
        <v>0</v>
      </c>
      <c r="BA1285">
        <f>_xlfn.XLOOKUP(C1285,FacilityCounts!$G$3:$G$1333,FacilityCounts!$H$3:$H$1333,,0,)</f>
        <v>0</v>
      </c>
      <c r="BB1285">
        <f>IFERROR(_xlfn.XLOOKUP(C1285,'DA to P Sensitive Lakes'!$P$2:$P$44,'DA to P Sensitive Lakes'!$Q$2:$Q$44,,0,),0)</f>
        <v>0</v>
      </c>
      <c r="BC1285" s="25">
        <f>_xlfn.XLOOKUP(C1285,'Historic Runoff (mm)'!$A$2:$A$1332,'Historic Runoff (mm)'!$B$2:$B$1332,,0,)</f>
        <v>142.18100000000001</v>
      </c>
      <c r="BD1285">
        <f>_xlfn.XLOOKUP(C1285,DrainageComplaint!$A$2:$A$1332,DrainageComplaint!$B$2:$B$1332,,0,)</f>
        <v>1</v>
      </c>
      <c r="BE1285">
        <f>_xlfn.XLOOKUP(C1285,PAD_Area!$G$2:$G$1332,PAD_Area!$H$2:$H$1332,,0,)</f>
        <v>0</v>
      </c>
    </row>
    <row r="1286" spans="1:57" x14ac:dyDescent="0.2">
      <c r="A1286" s="2">
        <v>1283</v>
      </c>
      <c r="B1286" s="2">
        <v>1284</v>
      </c>
      <c r="C1286" s="20">
        <v>1700180</v>
      </c>
      <c r="D1286" s="3" t="s">
        <v>1215</v>
      </c>
      <c r="E1286" s="3" t="s">
        <v>1199</v>
      </c>
      <c r="F1286" s="3">
        <v>2471.5050000000001</v>
      </c>
      <c r="G1286" s="3">
        <v>84054.648172899993</v>
      </c>
      <c r="H1286" s="3">
        <v>107658344.206</v>
      </c>
      <c r="I1286" s="2">
        <v>1</v>
      </c>
      <c r="J1286" s="2">
        <v>3</v>
      </c>
      <c r="K1286" s="2">
        <v>1</v>
      </c>
      <c r="L1286" s="2">
        <v>2</v>
      </c>
      <c r="M1286" s="3">
        <v>10091.7998046875</v>
      </c>
      <c r="N1286" s="2">
        <f>_xlfn.XLOOKUP(C1286,Shellfish_Presence!$E$3:$E$1333,Shellfish_Presence!$G$3:$G$1333,,0,)</f>
        <v>0</v>
      </c>
      <c r="O1286" s="3">
        <v>0</v>
      </c>
      <c r="P1286" s="3">
        <v>0</v>
      </c>
      <c r="Q1286" s="2">
        <v>3</v>
      </c>
      <c r="R1286" s="3">
        <v>1</v>
      </c>
      <c r="S1286" s="3">
        <v>0</v>
      </c>
      <c r="T1286" s="3">
        <v>3295.699951171875</v>
      </c>
      <c r="U1286" s="3">
        <v>0</v>
      </c>
      <c r="V1286" s="2">
        <v>6</v>
      </c>
      <c r="W1286" s="3">
        <f t="shared" si="40"/>
        <v>1.8205540822569537E-3</v>
      </c>
      <c r="X1286">
        <f t="shared" si="41"/>
        <v>0</v>
      </c>
      <c r="Y1286">
        <f>IFERROR(INDEX('Parcel Year'!$N$3:$N$1175,MATCH(KC_SPS_SubbasinAttributes!C1286,'Parcel Year'!$M$3:$M$1175,0)),0)</f>
        <v>9.2719599604606628E-2</v>
      </c>
      <c r="Z1286">
        <f>INDEX(Imperviousness!$B$2:$B$1332,MATCH(KC_SPS_SubbasinAttributes!C1286,Imperviousness!$A$2:$A$1332,0))</f>
        <v>4.0000000000000001E-3</v>
      </c>
      <c r="AA1286">
        <f>INDEX('Flow Duration Index'!$B$2:$B$1332,MATCH(KC_SPS_SubbasinAttributes!C1286,'Flow Duration Index'!$A$2:$A$1332,0))</f>
        <v>2.004</v>
      </c>
      <c r="AB1286">
        <f>INDEX(Opportunity_Index!$G$2:$G$1333,MATCH(KC_SPS_SubbasinAttributes!C1286,Opportunity_Index!$F$2:$F$1333,0))</f>
        <v>0</v>
      </c>
      <c r="AC1286">
        <f>INDEX(Traffic!$B$2:$B$1332,MATCH(KC_SPS_SubbasinAttributes!C1286,Traffic!$A$2:$A$1332,0))</f>
        <v>389.68900000000002</v>
      </c>
      <c r="AD1286">
        <f>INDEX(EquityScore!$F$3:$F$1334,MATCH(KC_SPS_SubbasinAttributes!C1286,EquityScore!$E$3:$E$1334,0))</f>
        <v>2</v>
      </c>
      <c r="AE1286">
        <f>IFERROR(INDEX(PavementCondition!$E$2:$E$669,MATCH(KC_SPS_SubbasinAttributes!C1286,PavementCondition!$D$2:$D$669,0)),"N/A")</f>
        <v>90</v>
      </c>
      <c r="AF1286">
        <f>INDEX(SpawnerMortality!$E$2:$E$1331,MATCH(KC_SPS_SubbasinAttributes!C1286,SpawnerMortality!$D$2:$D$1331,0))</f>
        <v>0.17872196849999999</v>
      </c>
      <c r="AG1286" s="25" t="str">
        <f>IFERROR(_xlfn.XLOOKUP($C1286,WQBE_Loading!$C$4:$C$3072,WQBE_Loading!G$4:G$3072,,0,),"")</f>
        <v/>
      </c>
      <c r="AH1286" s="25" t="str">
        <f>IFERROR(_xlfn.XLOOKUP($C1286,WQBE_Loading!$C$4:$C$3072,WQBE_Loading!H$4:H$3072,,0,),"")</f>
        <v/>
      </c>
      <c r="AI1286" s="25" t="str">
        <f>IFERROR(_xlfn.XLOOKUP($C1286,WQBE_Loading!$C$4:$C$3072,WQBE_Loading!I$4:I$3072,,0,),"")</f>
        <v/>
      </c>
      <c r="AJ1286" s="25" t="str">
        <f>IFERROR(_xlfn.XLOOKUP($C1286,WQBE_Loading!$C$4:$C$3072,WQBE_Loading!J$4:J$3072,,0,),"")</f>
        <v/>
      </c>
      <c r="AK1286" s="25" t="str">
        <f>IFERROR(_xlfn.XLOOKUP($C1286,WQBE_Loading!$C$4:$C$3072,WQBE_Loading!K$4:K$3072,,0,),"")</f>
        <v/>
      </c>
      <c r="AL1286" s="25" t="str">
        <f>IFERROR(_xlfn.XLOOKUP($C1286,WQBE_Loading!$C$4:$C$3072,WQBE_Loading!L$4:L$3072,,0,),"")</f>
        <v/>
      </c>
      <c r="AM1286" s="25" t="str">
        <f>IFERROR(_xlfn.XLOOKUP($C1286,WQBE_Loading!$C$4:$C$3072,WQBE_Loading!M$4:M$3072,,0,),"")</f>
        <v/>
      </c>
      <c r="AN1286" s="25" t="str">
        <f>IFERROR(_xlfn.XLOOKUP($C1286,WQBE_Loading!$C$4:$C$3072,WQBE_Loading!N$4:N$3072,,0,),"")</f>
        <v/>
      </c>
      <c r="AO1286" s="25" t="str">
        <f>IFERROR(_xlfn.XLOOKUP($C1286,WQBE_Loading!$C$4:$C$3072,WQBE_Loading!O$4:O$3072,,0,),"")</f>
        <v/>
      </c>
      <c r="AP1286" s="25" t="str">
        <f>IFERROR(_xlfn.XLOOKUP($C1286,WQBE_Loading!$C$4:$C$3072,WQBE_Loading!P$4:P$3072,,0,),"")</f>
        <v/>
      </c>
      <c r="AQ1286" s="13" t="str">
        <f>IFERROR(_xlfn.XLOOKUP($C1286,WQBE_Loading!$C$4:$C$3072,WQBE_Loading!Q$4:Q$3072,,0,),"")</f>
        <v/>
      </c>
      <c r="AR1286">
        <f>_xlfn.XLOOKUP(C1286,UrbanHeat!$A$2:$A$1333,UrbanHeat!$B$2:$B$1333,,0,)</f>
        <v>11.621</v>
      </c>
      <c r="AS1286" s="25">
        <f>_xlfn.XLOOKUP($C1286,TNC_Loading!$A$2:$A$1332,TNC_Loading!B$2:B$1332,,0,)</f>
        <v>1.35</v>
      </c>
      <c r="AT1286" s="25">
        <f>_xlfn.XLOOKUP($C1286,TNC_Loading!$A$2:$A$1332,TNC_Loading!C$2:C$1332,,0,)</f>
        <v>2.1000000000000001E-2</v>
      </c>
      <c r="AU1286" s="25">
        <f>_xlfn.XLOOKUP($C1286,TNC_Loading!$A$2:$A$1332,TNC_Loading!D$2:D$1332,,0,)</f>
        <v>1.0569999999999999</v>
      </c>
      <c r="AV1286" s="25">
        <f>_xlfn.XLOOKUP($C1286,TNC_Loading!$A$2:$A$1332,TNC_Loading!E$2:E$1332,,0,)</f>
        <v>0.64500000000000002</v>
      </c>
      <c r="AW1286" s="25">
        <f>_xlfn.XLOOKUP($C1286,TNC_Loading!$A$2:$A$1332,TNC_Loading!F$2:F$1332,,0,)</f>
        <v>25.286000000000001</v>
      </c>
      <c r="AX1286">
        <f>_xlfn.XLOOKUP(C1286,BIBI!$D$2:$D$1332,BIBI!$F$2:$F$1332,,0,)</f>
        <v>0</v>
      </c>
      <c r="AY1286">
        <f>_xlfn.XLOOKUP(C1286,FacilityCounts!$A$3:$A$1333,FacilityCounts!$B$3:$B$1333,,0,)</f>
        <v>1</v>
      </c>
      <c r="AZ1286">
        <f>_xlfn.XLOOKUP(C1286,FacilityCounts!$D$3:$D$1333,FacilityCounts!$E$3:$E$1333,,0,)</f>
        <v>0</v>
      </c>
      <c r="BA1286">
        <f>_xlfn.XLOOKUP(C1286,FacilityCounts!$G$3:$G$1333,FacilityCounts!$H$3:$H$1333,,0,)</f>
        <v>0</v>
      </c>
      <c r="BB1286">
        <f>IFERROR(_xlfn.XLOOKUP(C1286,'DA to P Sensitive Lakes'!$P$2:$P$44,'DA to P Sensitive Lakes'!$Q$2:$Q$44,,0,),0)</f>
        <v>0</v>
      </c>
      <c r="BC1286" s="25">
        <f>_xlfn.XLOOKUP(C1286,'Historic Runoff (mm)'!$A$2:$A$1332,'Historic Runoff (mm)'!$B$2:$B$1332,,0,)</f>
        <v>112.637</v>
      </c>
      <c r="BD1286">
        <f>_xlfn.XLOOKUP(C1286,DrainageComplaint!$A$2:$A$1332,DrainageComplaint!$B$2:$B$1332,,0,)</f>
        <v>1</v>
      </c>
      <c r="BE1286">
        <f>_xlfn.XLOOKUP(C1286,PAD_Area!$G$2:$G$1332,PAD_Area!$H$2:$H$1332,,0,)</f>
        <v>0</v>
      </c>
    </row>
    <row r="1287" spans="1:57" x14ac:dyDescent="0.2">
      <c r="A1287" s="2">
        <v>1284</v>
      </c>
      <c r="B1287" s="2">
        <v>1285</v>
      </c>
      <c r="C1287" s="20">
        <v>1700190</v>
      </c>
      <c r="D1287" s="3" t="s">
        <v>1217</v>
      </c>
      <c r="E1287" s="3" t="s">
        <v>1199</v>
      </c>
      <c r="F1287" s="3">
        <v>992.96799999999996</v>
      </c>
      <c r="G1287" s="3">
        <v>49485.647303400001</v>
      </c>
      <c r="H1287" s="3">
        <v>43253515.934600003</v>
      </c>
      <c r="I1287" s="2">
        <v>1</v>
      </c>
      <c r="J1287" s="2">
        <v>2</v>
      </c>
      <c r="K1287" s="2">
        <v>1</v>
      </c>
      <c r="L1287" s="2">
        <v>5</v>
      </c>
      <c r="M1287" s="3">
        <v>4353.72998046875</v>
      </c>
      <c r="N1287" s="2">
        <f>_xlfn.XLOOKUP(C1287,Shellfish_Presence!$E$3:$E$1333,Shellfish_Presence!$G$3:$G$1333,,0,)</f>
        <v>0</v>
      </c>
      <c r="O1287" s="3">
        <v>0</v>
      </c>
      <c r="P1287" s="3">
        <v>0</v>
      </c>
      <c r="Q1287" s="2">
        <v>2</v>
      </c>
      <c r="R1287" s="3">
        <v>1</v>
      </c>
      <c r="S1287" s="3">
        <v>0</v>
      </c>
      <c r="T1287" s="3">
        <v>0</v>
      </c>
      <c r="U1287" s="3">
        <v>0</v>
      </c>
      <c r="V1287" s="2">
        <v>0</v>
      </c>
      <c r="W1287" s="3" t="str">
        <f t="shared" si="40"/>
        <v/>
      </c>
      <c r="X1287" t="str">
        <f t="shared" si="41"/>
        <v/>
      </c>
      <c r="Y1287">
        <f>IFERROR(INDEX('Parcel Year'!$N$3:$N$1175,MATCH(KC_SPS_SubbasinAttributes!C1287,'Parcel Year'!$M$3:$M$1175,0)),0)</f>
        <v>7.2639502584934235E-2</v>
      </c>
      <c r="Z1287">
        <f>INDEX(Imperviousness!$B$2:$B$1332,MATCH(KC_SPS_SubbasinAttributes!C1287,Imperviousness!$A$2:$A$1332,0))</f>
        <v>1.4999999999999999E-2</v>
      </c>
      <c r="AA1287">
        <f>INDEX('Flow Duration Index'!$B$2:$B$1332,MATCH(KC_SPS_SubbasinAttributes!C1287,'Flow Duration Index'!$A$2:$A$1332,0))</f>
        <v>2.137</v>
      </c>
      <c r="AB1287">
        <f>INDEX(Opportunity_Index!$G$2:$G$1333,MATCH(KC_SPS_SubbasinAttributes!C1287,Opportunity_Index!$F$2:$F$1333,0))</f>
        <v>0</v>
      </c>
      <c r="AC1287">
        <f>INDEX(Traffic!$B$2:$B$1332,MATCH(KC_SPS_SubbasinAttributes!C1287,Traffic!$A$2:$A$1332,0))</f>
        <v>481.22800000000001</v>
      </c>
      <c r="AD1287">
        <f>INDEX(EquityScore!$F$3:$F$1334,MATCH(KC_SPS_SubbasinAttributes!C1287,EquityScore!$E$3:$E$1334,0))</f>
        <v>2</v>
      </c>
      <c r="AE1287" t="str">
        <f>IFERROR(INDEX(PavementCondition!$E$2:$E$669,MATCH(KC_SPS_SubbasinAttributes!C1287,PavementCondition!$D$2:$D$669,0)),"N/A")</f>
        <v>N/A</v>
      </c>
      <c r="AF1287">
        <f>INDEX(SpawnerMortality!$E$2:$E$1331,MATCH(KC_SPS_SubbasinAttributes!C1287,SpawnerMortality!$D$2:$D$1331,0))</f>
        <v>4.9775086000000003E-2</v>
      </c>
      <c r="AG1287" s="25" t="str">
        <f>IFERROR(_xlfn.XLOOKUP($C1287,WQBE_Loading!$C$4:$C$3072,WQBE_Loading!G$4:G$3072,,0,),"")</f>
        <v/>
      </c>
      <c r="AH1287" s="25" t="str">
        <f>IFERROR(_xlfn.XLOOKUP($C1287,WQBE_Loading!$C$4:$C$3072,WQBE_Loading!H$4:H$3072,,0,),"")</f>
        <v/>
      </c>
      <c r="AI1287" s="25" t="str">
        <f>IFERROR(_xlfn.XLOOKUP($C1287,WQBE_Loading!$C$4:$C$3072,WQBE_Loading!I$4:I$3072,,0,),"")</f>
        <v/>
      </c>
      <c r="AJ1287" s="25" t="str">
        <f>IFERROR(_xlfn.XLOOKUP($C1287,WQBE_Loading!$C$4:$C$3072,WQBE_Loading!J$4:J$3072,,0,),"")</f>
        <v/>
      </c>
      <c r="AK1287" s="25" t="str">
        <f>IFERROR(_xlfn.XLOOKUP($C1287,WQBE_Loading!$C$4:$C$3072,WQBE_Loading!K$4:K$3072,,0,),"")</f>
        <v/>
      </c>
      <c r="AL1287" s="25" t="str">
        <f>IFERROR(_xlfn.XLOOKUP($C1287,WQBE_Loading!$C$4:$C$3072,WQBE_Loading!L$4:L$3072,,0,),"")</f>
        <v/>
      </c>
      <c r="AM1287" s="25" t="str">
        <f>IFERROR(_xlfn.XLOOKUP($C1287,WQBE_Loading!$C$4:$C$3072,WQBE_Loading!M$4:M$3072,,0,),"")</f>
        <v/>
      </c>
      <c r="AN1287" s="25" t="str">
        <f>IFERROR(_xlfn.XLOOKUP($C1287,WQBE_Loading!$C$4:$C$3072,WQBE_Loading!N$4:N$3072,,0,),"")</f>
        <v/>
      </c>
      <c r="AO1287" s="25" t="str">
        <f>IFERROR(_xlfn.XLOOKUP($C1287,WQBE_Loading!$C$4:$C$3072,WQBE_Loading!O$4:O$3072,,0,),"")</f>
        <v/>
      </c>
      <c r="AP1287" s="25" t="str">
        <f>IFERROR(_xlfn.XLOOKUP($C1287,WQBE_Loading!$C$4:$C$3072,WQBE_Loading!P$4:P$3072,,0,),"")</f>
        <v/>
      </c>
      <c r="AQ1287" s="13" t="str">
        <f>IFERROR(_xlfn.XLOOKUP($C1287,WQBE_Loading!$C$4:$C$3072,WQBE_Loading!Q$4:Q$3072,,0,),"")</f>
        <v/>
      </c>
      <c r="AR1287">
        <f>_xlfn.XLOOKUP(C1287,UrbanHeat!$A$2:$A$1333,UrbanHeat!$B$2:$B$1333,,0,)</f>
        <v>10.925000000000001</v>
      </c>
      <c r="AS1287" s="25">
        <f>_xlfn.XLOOKUP($C1287,TNC_Loading!$A$2:$A$1332,TNC_Loading!B$2:B$1332,,0,)</f>
        <v>1.3120000000000001</v>
      </c>
      <c r="AT1287" s="25">
        <f>_xlfn.XLOOKUP($C1287,TNC_Loading!$A$2:$A$1332,TNC_Loading!C$2:C$1332,,0,)</f>
        <v>0.02</v>
      </c>
      <c r="AU1287" s="25">
        <f>_xlfn.XLOOKUP($C1287,TNC_Loading!$A$2:$A$1332,TNC_Loading!D$2:D$1332,,0,)</f>
        <v>0.94399999999999995</v>
      </c>
      <c r="AV1287" s="25">
        <f>_xlfn.XLOOKUP($C1287,TNC_Loading!$A$2:$A$1332,TNC_Loading!E$2:E$1332,,0,)</f>
        <v>0.72899999999999998</v>
      </c>
      <c r="AW1287" s="25">
        <f>_xlfn.XLOOKUP($C1287,TNC_Loading!$A$2:$A$1332,TNC_Loading!F$2:F$1332,,0,)</f>
        <v>23.507000000000001</v>
      </c>
      <c r="AX1287">
        <f>_xlfn.XLOOKUP(C1287,BIBI!$D$2:$D$1332,BIBI!$F$2:$F$1332,,0,)</f>
        <v>89.6</v>
      </c>
      <c r="AY1287">
        <f>_xlfn.XLOOKUP(C1287,FacilityCounts!$A$3:$A$1333,FacilityCounts!$B$3:$B$1333,,0,)</f>
        <v>0</v>
      </c>
      <c r="AZ1287">
        <f>_xlfn.XLOOKUP(C1287,FacilityCounts!$D$3:$D$1333,FacilityCounts!$E$3:$E$1333,,0,)</f>
        <v>0</v>
      </c>
      <c r="BA1287">
        <f>_xlfn.XLOOKUP(C1287,FacilityCounts!$G$3:$G$1333,FacilityCounts!$H$3:$H$1333,,0,)</f>
        <v>0</v>
      </c>
      <c r="BB1287">
        <f>IFERROR(_xlfn.XLOOKUP(C1287,'DA to P Sensitive Lakes'!$P$2:$P$44,'DA to P Sensitive Lakes'!$Q$2:$Q$44,,0,),0)</f>
        <v>0</v>
      </c>
      <c r="BC1287" s="25">
        <f>_xlfn.XLOOKUP(C1287,'Historic Runoff (mm)'!$A$2:$A$1332,'Historic Runoff (mm)'!$B$2:$B$1332,,0,)</f>
        <v>104.73</v>
      </c>
      <c r="BD1287">
        <f>_xlfn.XLOOKUP(C1287,DrainageComplaint!$A$2:$A$1332,DrainageComplaint!$B$2:$B$1332,,0,)</f>
        <v>0</v>
      </c>
      <c r="BE1287">
        <f>_xlfn.XLOOKUP(C1287,PAD_Area!$G$2:$G$1332,PAD_Area!$H$2:$H$1332,,0,)</f>
        <v>0</v>
      </c>
    </row>
    <row r="1288" spans="1:57" x14ac:dyDescent="0.2">
      <c r="A1288" s="2">
        <v>1285</v>
      </c>
      <c r="B1288" s="2">
        <v>1286</v>
      </c>
      <c r="C1288" s="20">
        <v>1700200</v>
      </c>
      <c r="D1288" s="3" t="s">
        <v>1218</v>
      </c>
      <c r="E1288" s="3" t="s">
        <v>1199</v>
      </c>
      <c r="F1288" s="3">
        <v>770.76</v>
      </c>
      <c r="G1288" s="3">
        <v>33416.514601900002</v>
      </c>
      <c r="H1288" s="3">
        <v>33574179.549900003</v>
      </c>
      <c r="I1288" s="2">
        <v>2</v>
      </c>
      <c r="J1288" s="2">
        <v>3</v>
      </c>
      <c r="K1288" s="2">
        <v>1</v>
      </c>
      <c r="L1288" s="2">
        <v>6</v>
      </c>
      <c r="M1288" s="3">
        <v>0</v>
      </c>
      <c r="N1288" s="2">
        <f>_xlfn.XLOOKUP(C1288,Shellfish_Presence!$E$3:$E$1333,Shellfish_Presence!$G$3:$G$1333,,0,)</f>
        <v>0</v>
      </c>
      <c r="O1288" s="3">
        <v>0</v>
      </c>
      <c r="P1288" s="3">
        <v>0</v>
      </c>
      <c r="Q1288" s="2">
        <v>0</v>
      </c>
      <c r="R1288" s="3">
        <v>1</v>
      </c>
      <c r="S1288" s="3">
        <v>0</v>
      </c>
      <c r="T1288" s="3">
        <v>0</v>
      </c>
      <c r="U1288" s="3">
        <v>0</v>
      </c>
      <c r="V1288" s="2">
        <v>0</v>
      </c>
      <c r="W1288" s="3" t="str">
        <f t="shared" si="40"/>
        <v/>
      </c>
      <c r="X1288" t="str">
        <f t="shared" si="41"/>
        <v/>
      </c>
      <c r="Y1288">
        <f>IFERROR(INDEX('Parcel Year'!$N$3:$N$1175,MATCH(KC_SPS_SubbasinAttributes!C1288,'Parcel Year'!$M$3:$M$1175,0)),0)</f>
        <v>0.17511899769306183</v>
      </c>
      <c r="Z1288">
        <f>INDEX(Imperviousness!$B$2:$B$1332,MATCH(KC_SPS_SubbasinAttributes!C1288,Imperviousness!$A$2:$A$1332,0))</f>
        <v>1.9E-2</v>
      </c>
      <c r="AA1288">
        <f>INDEX('Flow Duration Index'!$B$2:$B$1332,MATCH(KC_SPS_SubbasinAttributes!C1288,'Flow Duration Index'!$A$2:$A$1332,0))</f>
        <v>2.464</v>
      </c>
      <c r="AB1288">
        <f>INDEX(Opportunity_Index!$G$2:$G$1333,MATCH(KC_SPS_SubbasinAttributes!C1288,Opportunity_Index!$F$2:$F$1333,0))</f>
        <v>0</v>
      </c>
      <c r="AC1288">
        <f>INDEX(Traffic!$B$2:$B$1332,MATCH(KC_SPS_SubbasinAttributes!C1288,Traffic!$A$2:$A$1332,0))</f>
        <v>432.35899999999998</v>
      </c>
      <c r="AD1288">
        <f>INDEX(EquityScore!$F$3:$F$1334,MATCH(KC_SPS_SubbasinAttributes!C1288,EquityScore!$E$3:$E$1334,0))</f>
        <v>2</v>
      </c>
      <c r="AE1288" t="str">
        <f>IFERROR(INDEX(PavementCondition!$E$2:$E$669,MATCH(KC_SPS_SubbasinAttributes!C1288,PavementCondition!$D$2:$D$669,0)),"N/A")</f>
        <v>N/A</v>
      </c>
      <c r="AF1288">
        <f>INDEX(SpawnerMortality!$E$2:$E$1331,MATCH(KC_SPS_SubbasinAttributes!C1288,SpawnerMortality!$D$2:$D$1331,0))</f>
        <v>0.10750799950000001</v>
      </c>
      <c r="AG1288" s="25" t="str">
        <f>IFERROR(_xlfn.XLOOKUP($C1288,WQBE_Loading!$C$4:$C$3072,WQBE_Loading!G$4:G$3072,,0,),"")</f>
        <v/>
      </c>
      <c r="AH1288" s="25" t="str">
        <f>IFERROR(_xlfn.XLOOKUP($C1288,WQBE_Loading!$C$4:$C$3072,WQBE_Loading!H$4:H$3072,,0,),"")</f>
        <v/>
      </c>
      <c r="AI1288" s="25" t="str">
        <f>IFERROR(_xlfn.XLOOKUP($C1288,WQBE_Loading!$C$4:$C$3072,WQBE_Loading!I$4:I$3072,,0,),"")</f>
        <v/>
      </c>
      <c r="AJ1288" s="25" t="str">
        <f>IFERROR(_xlfn.XLOOKUP($C1288,WQBE_Loading!$C$4:$C$3072,WQBE_Loading!J$4:J$3072,,0,),"")</f>
        <v/>
      </c>
      <c r="AK1288" s="25" t="str">
        <f>IFERROR(_xlfn.XLOOKUP($C1288,WQBE_Loading!$C$4:$C$3072,WQBE_Loading!K$4:K$3072,,0,),"")</f>
        <v/>
      </c>
      <c r="AL1288" s="25" t="str">
        <f>IFERROR(_xlfn.XLOOKUP($C1288,WQBE_Loading!$C$4:$C$3072,WQBE_Loading!L$4:L$3072,,0,),"")</f>
        <v/>
      </c>
      <c r="AM1288" s="25" t="str">
        <f>IFERROR(_xlfn.XLOOKUP($C1288,WQBE_Loading!$C$4:$C$3072,WQBE_Loading!M$4:M$3072,,0,),"")</f>
        <v/>
      </c>
      <c r="AN1288" s="25" t="str">
        <f>IFERROR(_xlfn.XLOOKUP($C1288,WQBE_Loading!$C$4:$C$3072,WQBE_Loading!N$4:N$3072,,0,),"")</f>
        <v/>
      </c>
      <c r="AO1288" s="25" t="str">
        <f>IFERROR(_xlfn.XLOOKUP($C1288,WQBE_Loading!$C$4:$C$3072,WQBE_Loading!O$4:O$3072,,0,),"")</f>
        <v/>
      </c>
      <c r="AP1288" s="25" t="str">
        <f>IFERROR(_xlfn.XLOOKUP($C1288,WQBE_Loading!$C$4:$C$3072,WQBE_Loading!P$4:P$3072,,0,),"")</f>
        <v/>
      </c>
      <c r="AQ1288" s="13" t="str">
        <f>IFERROR(_xlfn.XLOOKUP($C1288,WQBE_Loading!$C$4:$C$3072,WQBE_Loading!Q$4:Q$3072,,0,),"")</f>
        <v/>
      </c>
      <c r="AR1288">
        <f>_xlfn.XLOOKUP(C1288,UrbanHeat!$A$2:$A$1333,UrbanHeat!$B$2:$B$1333,,0,)</f>
        <v>10.76</v>
      </c>
      <c r="AS1288" s="25">
        <f>_xlfn.XLOOKUP($C1288,TNC_Loading!$A$2:$A$1332,TNC_Loading!B$2:B$1332,,0,)</f>
        <v>1.0129999999999999</v>
      </c>
      <c r="AT1288" s="25">
        <f>_xlfn.XLOOKUP($C1288,TNC_Loading!$A$2:$A$1332,TNC_Loading!C$2:C$1332,,0,)</f>
        <v>1.0999999999999999E-2</v>
      </c>
      <c r="AU1288" s="25">
        <f>_xlfn.XLOOKUP($C1288,TNC_Loading!$A$2:$A$1332,TNC_Loading!D$2:D$1332,,0,)</f>
        <v>1.7150000000000001</v>
      </c>
      <c r="AV1288" s="25">
        <f>_xlfn.XLOOKUP($C1288,TNC_Loading!$A$2:$A$1332,TNC_Loading!E$2:E$1332,,0,)</f>
        <v>0.77800000000000002</v>
      </c>
      <c r="AW1288" s="25">
        <f>_xlfn.XLOOKUP($C1288,TNC_Loading!$A$2:$A$1332,TNC_Loading!F$2:F$1332,,0,)</f>
        <v>14.361000000000001</v>
      </c>
      <c r="AX1288">
        <f>_xlfn.XLOOKUP(C1288,BIBI!$D$2:$D$1332,BIBI!$F$2:$F$1332,,0,)</f>
        <v>0</v>
      </c>
      <c r="AY1288">
        <f>_xlfn.XLOOKUP(C1288,FacilityCounts!$A$3:$A$1333,FacilityCounts!$B$3:$B$1333,,0,)</f>
        <v>2</v>
      </c>
      <c r="AZ1288">
        <f>_xlfn.XLOOKUP(C1288,FacilityCounts!$D$3:$D$1333,FacilityCounts!$E$3:$E$1333,,0,)</f>
        <v>0</v>
      </c>
      <c r="BA1288">
        <f>_xlfn.XLOOKUP(C1288,FacilityCounts!$G$3:$G$1333,FacilityCounts!$H$3:$H$1333,,0,)</f>
        <v>0</v>
      </c>
      <c r="BB1288">
        <f>IFERROR(_xlfn.XLOOKUP(C1288,'DA to P Sensitive Lakes'!$P$2:$P$44,'DA to P Sensitive Lakes'!$Q$2:$Q$44,,0,),0)</f>
        <v>0</v>
      </c>
      <c r="BC1288" s="25">
        <f>_xlfn.XLOOKUP(C1288,'Historic Runoff (mm)'!$A$2:$A$1332,'Historic Runoff (mm)'!$B$2:$B$1332,,0,)</f>
        <v>59.526000000000003</v>
      </c>
      <c r="BD1288">
        <f>_xlfn.XLOOKUP(C1288,DrainageComplaint!$A$2:$A$1332,DrainageComplaint!$B$2:$B$1332,,0,)</f>
        <v>0</v>
      </c>
      <c r="BE1288">
        <f>_xlfn.XLOOKUP(C1288,PAD_Area!$G$2:$G$1332,PAD_Area!$H$2:$H$1332,,0,)</f>
        <v>0</v>
      </c>
    </row>
    <row r="1289" spans="1:57" x14ac:dyDescent="0.2">
      <c r="A1289" s="2">
        <v>1286</v>
      </c>
      <c r="B1289" s="2">
        <v>1287</v>
      </c>
      <c r="C1289" s="20">
        <v>1700210</v>
      </c>
      <c r="D1289" s="3" t="s">
        <v>1219</v>
      </c>
      <c r="E1289" s="3" t="s">
        <v>1199</v>
      </c>
      <c r="F1289" s="3">
        <v>3274.8449999999998</v>
      </c>
      <c r="G1289" s="3">
        <v>68127.119432399995</v>
      </c>
      <c r="H1289" s="3">
        <v>142651672.62900001</v>
      </c>
      <c r="I1289" s="2">
        <v>1</v>
      </c>
      <c r="J1289" s="2">
        <v>4</v>
      </c>
      <c r="K1289" s="2">
        <v>1</v>
      </c>
      <c r="L1289" s="2">
        <v>0</v>
      </c>
      <c r="M1289" s="3">
        <v>0</v>
      </c>
      <c r="N1289" s="2">
        <f>_xlfn.XLOOKUP(C1289,Shellfish_Presence!$E$3:$E$1333,Shellfish_Presence!$G$3:$G$1333,,0,)</f>
        <v>0</v>
      </c>
      <c r="O1289" s="3">
        <v>0</v>
      </c>
      <c r="P1289" s="3">
        <v>0</v>
      </c>
      <c r="Q1289" s="2">
        <v>0</v>
      </c>
      <c r="R1289" s="3">
        <v>0.99999898672103882</v>
      </c>
      <c r="S1289" s="3">
        <v>0</v>
      </c>
      <c r="T1289" s="3">
        <v>0</v>
      </c>
      <c r="U1289" s="3">
        <v>0</v>
      </c>
      <c r="V1289" s="2">
        <v>0</v>
      </c>
      <c r="W1289" s="3" t="str">
        <f t="shared" si="40"/>
        <v/>
      </c>
      <c r="X1289" t="str">
        <f t="shared" si="41"/>
        <v/>
      </c>
      <c r="Y1289">
        <f>IFERROR(INDEX('Parcel Year'!$N$3:$N$1175,MATCH(KC_SPS_SubbasinAttributes!C1289,'Parcel Year'!$M$3:$M$1175,0)),0)</f>
        <v>0</v>
      </c>
      <c r="Z1289">
        <f>INDEX(Imperviousness!$B$2:$B$1332,MATCH(KC_SPS_SubbasinAttributes!C1289,Imperviousness!$A$2:$A$1332,0))</f>
        <v>0</v>
      </c>
      <c r="AA1289">
        <f>INDEX('Flow Duration Index'!$B$2:$B$1332,MATCH(KC_SPS_SubbasinAttributes!C1289,'Flow Duration Index'!$A$2:$A$1332,0))</f>
        <v>1.8440000000000001</v>
      </c>
      <c r="AB1289">
        <f>INDEX(Opportunity_Index!$G$2:$G$1333,MATCH(KC_SPS_SubbasinAttributes!C1289,Opportunity_Index!$F$2:$F$1333,0))</f>
        <v>0</v>
      </c>
      <c r="AC1289">
        <f>INDEX(Traffic!$B$2:$B$1332,MATCH(KC_SPS_SubbasinAttributes!C1289,Traffic!$A$2:$A$1332,0))</f>
        <v>0</v>
      </c>
      <c r="AD1289">
        <f>INDEX(EquityScore!$F$3:$F$1334,MATCH(KC_SPS_SubbasinAttributes!C1289,EquityScore!$E$3:$E$1334,0))</f>
        <v>2</v>
      </c>
      <c r="AE1289" t="str">
        <f>IFERROR(INDEX(PavementCondition!$E$2:$E$669,MATCH(KC_SPS_SubbasinAttributes!C1289,PavementCondition!$D$2:$D$669,0)),"N/A")</f>
        <v>N/A</v>
      </c>
      <c r="AF1289">
        <f>INDEX(SpawnerMortality!$E$2:$E$1331,MATCH(KC_SPS_SubbasinAttributes!C1289,SpawnerMortality!$D$2:$D$1331,0))</f>
        <v>0</v>
      </c>
      <c r="AG1289" s="25" t="str">
        <f>IFERROR(_xlfn.XLOOKUP($C1289,WQBE_Loading!$C$4:$C$3072,WQBE_Loading!G$4:G$3072,,0,),"")</f>
        <v/>
      </c>
      <c r="AH1289" s="25" t="str">
        <f>IFERROR(_xlfn.XLOOKUP($C1289,WQBE_Loading!$C$4:$C$3072,WQBE_Loading!H$4:H$3072,,0,),"")</f>
        <v/>
      </c>
      <c r="AI1289" s="25" t="str">
        <f>IFERROR(_xlfn.XLOOKUP($C1289,WQBE_Loading!$C$4:$C$3072,WQBE_Loading!I$4:I$3072,,0,),"")</f>
        <v/>
      </c>
      <c r="AJ1289" s="25" t="str">
        <f>IFERROR(_xlfn.XLOOKUP($C1289,WQBE_Loading!$C$4:$C$3072,WQBE_Loading!J$4:J$3072,,0,),"")</f>
        <v/>
      </c>
      <c r="AK1289" s="25" t="str">
        <f>IFERROR(_xlfn.XLOOKUP($C1289,WQBE_Loading!$C$4:$C$3072,WQBE_Loading!K$4:K$3072,,0,),"")</f>
        <v/>
      </c>
      <c r="AL1289" s="25" t="str">
        <f>IFERROR(_xlfn.XLOOKUP($C1289,WQBE_Loading!$C$4:$C$3072,WQBE_Loading!L$4:L$3072,,0,),"")</f>
        <v/>
      </c>
      <c r="AM1289" s="25" t="str">
        <f>IFERROR(_xlfn.XLOOKUP($C1289,WQBE_Loading!$C$4:$C$3072,WQBE_Loading!M$4:M$3072,,0,),"")</f>
        <v/>
      </c>
      <c r="AN1289" s="25" t="str">
        <f>IFERROR(_xlfn.XLOOKUP($C1289,WQBE_Loading!$C$4:$C$3072,WQBE_Loading!N$4:N$3072,,0,),"")</f>
        <v/>
      </c>
      <c r="AO1289" s="25" t="str">
        <f>IFERROR(_xlfn.XLOOKUP($C1289,WQBE_Loading!$C$4:$C$3072,WQBE_Loading!O$4:O$3072,,0,),"")</f>
        <v/>
      </c>
      <c r="AP1289" s="25" t="str">
        <f>IFERROR(_xlfn.XLOOKUP($C1289,WQBE_Loading!$C$4:$C$3072,WQBE_Loading!P$4:P$3072,,0,),"")</f>
        <v/>
      </c>
      <c r="AQ1289" s="13" t="str">
        <f>IFERROR(_xlfn.XLOOKUP($C1289,WQBE_Loading!$C$4:$C$3072,WQBE_Loading!Q$4:Q$3072,,0,),"")</f>
        <v/>
      </c>
      <c r="AR1289">
        <f>_xlfn.XLOOKUP(C1289,UrbanHeat!$A$2:$A$1333,UrbanHeat!$B$2:$B$1333,,0,)</f>
        <v>8.7710000000000008</v>
      </c>
      <c r="AS1289" s="25">
        <f>_xlfn.XLOOKUP($C1289,TNC_Loading!$A$2:$A$1332,TNC_Loading!B$2:B$1332,,0,)</f>
        <v>1.2969999999999999</v>
      </c>
      <c r="AT1289" s="25">
        <f>_xlfn.XLOOKUP($C1289,TNC_Loading!$A$2:$A$1332,TNC_Loading!C$2:C$1332,,0,)</f>
        <v>4.0000000000000001E-3</v>
      </c>
      <c r="AU1289" s="25">
        <f>_xlfn.XLOOKUP($C1289,TNC_Loading!$A$2:$A$1332,TNC_Loading!D$2:D$1332,,0,)</f>
        <v>0.29899999999999999</v>
      </c>
      <c r="AV1289" s="25">
        <f>_xlfn.XLOOKUP($C1289,TNC_Loading!$A$2:$A$1332,TNC_Loading!E$2:E$1332,,0,)</f>
        <v>0.30099999999999999</v>
      </c>
      <c r="AW1289" s="25">
        <f>_xlfn.XLOOKUP($C1289,TNC_Loading!$A$2:$A$1332,TNC_Loading!F$2:F$1332,,0,)</f>
        <v>22.44</v>
      </c>
      <c r="AX1289">
        <f>_xlfn.XLOOKUP(C1289,BIBI!$D$2:$D$1332,BIBI!$F$2:$F$1332,,0,)</f>
        <v>0</v>
      </c>
      <c r="AY1289">
        <f>_xlfn.XLOOKUP(C1289,FacilityCounts!$A$3:$A$1333,FacilityCounts!$B$3:$B$1333,,0,)</f>
        <v>0</v>
      </c>
      <c r="AZ1289">
        <f>_xlfn.XLOOKUP(C1289,FacilityCounts!$D$3:$D$1333,FacilityCounts!$E$3:$E$1333,,0,)</f>
        <v>0</v>
      </c>
      <c r="BA1289">
        <f>_xlfn.XLOOKUP(C1289,FacilityCounts!$G$3:$G$1333,FacilityCounts!$H$3:$H$1333,,0,)</f>
        <v>0</v>
      </c>
      <c r="BB1289">
        <f>IFERROR(_xlfn.XLOOKUP(C1289,'DA to P Sensitive Lakes'!$P$2:$P$44,'DA to P Sensitive Lakes'!$Q$2:$Q$44,,0,),0)</f>
        <v>0</v>
      </c>
      <c r="BC1289" s="25">
        <f>_xlfn.XLOOKUP(C1289,'Historic Runoff (mm)'!$A$2:$A$1332,'Historic Runoff (mm)'!$B$2:$B$1332,,0,)</f>
        <v>119.574</v>
      </c>
      <c r="BD1289">
        <f>_xlfn.XLOOKUP(C1289,DrainageComplaint!$A$2:$A$1332,DrainageComplaint!$B$2:$B$1332,,0,)</f>
        <v>0</v>
      </c>
      <c r="BE1289">
        <f>_xlfn.XLOOKUP(C1289,PAD_Area!$G$2:$G$1332,PAD_Area!$H$2:$H$1332,,0,)</f>
        <v>0</v>
      </c>
    </row>
    <row r="1290" spans="1:57" x14ac:dyDescent="0.2">
      <c r="A1290" s="2">
        <v>1287</v>
      </c>
      <c r="B1290" s="2">
        <v>1288</v>
      </c>
      <c r="C1290" s="20">
        <v>1700220</v>
      </c>
      <c r="D1290" s="3" t="s">
        <v>1197</v>
      </c>
      <c r="E1290" s="3" t="s">
        <v>1199</v>
      </c>
      <c r="F1290" s="3">
        <v>10919.165999999999</v>
      </c>
      <c r="G1290" s="3">
        <v>170930.01331499999</v>
      </c>
      <c r="H1290" s="3">
        <v>475636963.18199998</v>
      </c>
      <c r="I1290" s="2">
        <v>4</v>
      </c>
      <c r="J1290" s="2">
        <v>3</v>
      </c>
      <c r="K1290" s="2">
        <v>1</v>
      </c>
      <c r="L1290" s="2">
        <v>8</v>
      </c>
      <c r="M1290" s="3">
        <v>0</v>
      </c>
      <c r="N1290" s="2">
        <f>_xlfn.XLOOKUP(C1290,Shellfish_Presence!$E$3:$E$1333,Shellfish_Presence!$G$3:$G$1333,,0,)</f>
        <v>0</v>
      </c>
      <c r="O1290" s="3">
        <v>0</v>
      </c>
      <c r="P1290" s="3">
        <v>0</v>
      </c>
      <c r="Q1290" s="2">
        <v>0</v>
      </c>
      <c r="R1290" s="3">
        <v>0</v>
      </c>
      <c r="S1290" s="3">
        <v>0</v>
      </c>
      <c r="T1290" s="3">
        <v>0</v>
      </c>
      <c r="U1290" s="3">
        <v>0</v>
      </c>
      <c r="V1290" s="2">
        <v>0</v>
      </c>
      <c r="W1290" s="3" t="str">
        <f t="shared" si="40"/>
        <v/>
      </c>
      <c r="X1290" t="str">
        <f t="shared" si="41"/>
        <v/>
      </c>
      <c r="Y1290">
        <f>IFERROR(INDEX('Parcel Year'!$N$3:$N$1175,MATCH(KC_SPS_SubbasinAttributes!C1290,'Parcel Year'!$M$3:$M$1175,0)),0)</f>
        <v>0</v>
      </c>
      <c r="Z1290">
        <f>INDEX(Imperviousness!$B$2:$B$1332,MATCH(KC_SPS_SubbasinAttributes!C1290,Imperviousness!$A$2:$A$1332,0))</f>
        <v>0.11</v>
      </c>
      <c r="AA1290">
        <f>INDEX('Flow Duration Index'!$B$2:$B$1332,MATCH(KC_SPS_SubbasinAttributes!C1290,'Flow Duration Index'!$A$2:$A$1332,0))</f>
        <v>5.1150000000000002</v>
      </c>
      <c r="AB1290">
        <f>INDEX(Opportunity_Index!$G$2:$G$1333,MATCH(KC_SPS_SubbasinAttributes!C1290,Opportunity_Index!$F$2:$F$1333,0))</f>
        <v>5.8200000000000002E-2</v>
      </c>
      <c r="AC1290">
        <f>INDEX(Traffic!$B$2:$B$1332,MATCH(KC_SPS_SubbasinAttributes!C1290,Traffic!$A$2:$A$1332,0))</f>
        <v>655.58399999999995</v>
      </c>
      <c r="AD1290">
        <f>INDEX(EquityScore!$F$3:$F$1334,MATCH(KC_SPS_SubbasinAttributes!C1290,EquityScore!$E$3:$E$1334,0))</f>
        <v>0</v>
      </c>
      <c r="AE1290" t="str">
        <f>IFERROR(INDEX(PavementCondition!$E$2:$E$669,MATCH(KC_SPS_SubbasinAttributes!C1290,PavementCondition!$D$2:$D$669,0)),"N/A")</f>
        <v>N/A</v>
      </c>
      <c r="AF1290">
        <f>INDEX(SpawnerMortality!$E$2:$E$1331,MATCH(KC_SPS_SubbasinAttributes!C1290,SpawnerMortality!$D$2:$D$1331,0))</f>
        <v>0.154357561</v>
      </c>
      <c r="AG1290" s="25" t="str">
        <f>IFERROR(_xlfn.XLOOKUP($C1290,WQBE_Loading!$C$4:$C$3072,WQBE_Loading!G$4:G$3072,,0,),"")</f>
        <v/>
      </c>
      <c r="AH1290" s="25" t="str">
        <f>IFERROR(_xlfn.XLOOKUP($C1290,WQBE_Loading!$C$4:$C$3072,WQBE_Loading!H$4:H$3072,,0,),"")</f>
        <v/>
      </c>
      <c r="AI1290" s="25" t="str">
        <f>IFERROR(_xlfn.XLOOKUP($C1290,WQBE_Loading!$C$4:$C$3072,WQBE_Loading!I$4:I$3072,,0,),"")</f>
        <v/>
      </c>
      <c r="AJ1290" s="25" t="str">
        <f>IFERROR(_xlfn.XLOOKUP($C1290,WQBE_Loading!$C$4:$C$3072,WQBE_Loading!J$4:J$3072,,0,),"")</f>
        <v/>
      </c>
      <c r="AK1290" s="25" t="str">
        <f>IFERROR(_xlfn.XLOOKUP($C1290,WQBE_Loading!$C$4:$C$3072,WQBE_Loading!K$4:K$3072,,0,),"")</f>
        <v/>
      </c>
      <c r="AL1290" s="25" t="str">
        <f>IFERROR(_xlfn.XLOOKUP($C1290,WQBE_Loading!$C$4:$C$3072,WQBE_Loading!L$4:L$3072,,0,),"")</f>
        <v/>
      </c>
      <c r="AM1290" s="25" t="str">
        <f>IFERROR(_xlfn.XLOOKUP($C1290,WQBE_Loading!$C$4:$C$3072,WQBE_Loading!M$4:M$3072,,0,),"")</f>
        <v/>
      </c>
      <c r="AN1290" s="25" t="str">
        <f>IFERROR(_xlfn.XLOOKUP($C1290,WQBE_Loading!$C$4:$C$3072,WQBE_Loading!N$4:N$3072,,0,),"")</f>
        <v/>
      </c>
      <c r="AO1290" s="25" t="str">
        <f>IFERROR(_xlfn.XLOOKUP($C1290,WQBE_Loading!$C$4:$C$3072,WQBE_Loading!O$4:O$3072,,0,),"")</f>
        <v/>
      </c>
      <c r="AP1290" s="25" t="str">
        <f>IFERROR(_xlfn.XLOOKUP($C1290,WQBE_Loading!$C$4:$C$3072,WQBE_Loading!P$4:P$3072,,0,),"")</f>
        <v/>
      </c>
      <c r="AQ1290" s="13" t="str">
        <f>IFERROR(_xlfn.XLOOKUP($C1290,WQBE_Loading!$C$4:$C$3072,WQBE_Loading!Q$4:Q$3072,,0,),"")</f>
        <v/>
      </c>
      <c r="AR1290">
        <f>_xlfn.XLOOKUP(C1290,UrbanHeat!$A$2:$A$1333,UrbanHeat!$B$2:$B$1333,,0,)</f>
        <v>12.827999999999999</v>
      </c>
      <c r="AS1290" s="25">
        <f>_xlfn.XLOOKUP($C1290,TNC_Loading!$A$2:$A$1332,TNC_Loading!B$2:B$1332,,0,)</f>
        <v>4.7060000000000004</v>
      </c>
      <c r="AT1290" s="25">
        <f>_xlfn.XLOOKUP($C1290,TNC_Loading!$A$2:$A$1332,TNC_Loading!C$2:C$1332,,0,)</f>
        <v>0.63800000000000001</v>
      </c>
      <c r="AU1290" s="25">
        <f>_xlfn.XLOOKUP($C1290,TNC_Loading!$A$2:$A$1332,TNC_Loading!D$2:D$1332,,0,)</f>
        <v>10.678000000000001</v>
      </c>
      <c r="AV1290" s="25">
        <f>_xlfn.XLOOKUP($C1290,TNC_Loading!$A$2:$A$1332,TNC_Loading!E$2:E$1332,,0,)</f>
        <v>5.6020000000000003</v>
      </c>
      <c r="AW1290" s="25">
        <f>_xlfn.XLOOKUP($C1290,TNC_Loading!$A$2:$A$1332,TNC_Loading!F$2:F$1332,,0,)</f>
        <v>114.241</v>
      </c>
      <c r="AX1290">
        <f>_xlfn.XLOOKUP(C1290,BIBI!$D$2:$D$1332,BIBI!$F$2:$F$1332,,0,)</f>
        <v>0</v>
      </c>
      <c r="AY1290">
        <f>_xlfn.XLOOKUP(C1290,FacilityCounts!$A$3:$A$1333,FacilityCounts!$B$3:$B$1333,,0,)</f>
        <v>0</v>
      </c>
      <c r="AZ1290">
        <f>_xlfn.XLOOKUP(C1290,FacilityCounts!$D$3:$D$1333,FacilityCounts!$E$3:$E$1333,,0,)</f>
        <v>0</v>
      </c>
      <c r="BA1290">
        <f>_xlfn.XLOOKUP(C1290,FacilityCounts!$G$3:$G$1333,FacilityCounts!$H$3:$H$1333,,0,)</f>
        <v>0</v>
      </c>
      <c r="BB1290">
        <f>IFERROR(_xlfn.XLOOKUP(C1290,'DA to P Sensitive Lakes'!$P$2:$P$44,'DA to P Sensitive Lakes'!$Q$2:$Q$44,,0,),0)</f>
        <v>0</v>
      </c>
      <c r="BC1290" s="25">
        <f>_xlfn.XLOOKUP(C1290,'Historic Runoff (mm)'!$A$2:$A$1332,'Historic Runoff (mm)'!$B$2:$B$1332,,0,)</f>
        <v>411.58699999999999</v>
      </c>
      <c r="BD1290">
        <f>_xlfn.XLOOKUP(C1290,DrainageComplaint!$A$2:$A$1332,DrainageComplaint!$B$2:$B$1332,,0,)</f>
        <v>0</v>
      </c>
      <c r="BE1290">
        <f>_xlfn.XLOOKUP(C1290,PAD_Area!$G$2:$G$1332,PAD_Area!$H$2:$H$1332,,0,)</f>
        <v>0</v>
      </c>
    </row>
    <row r="1291" spans="1:57" x14ac:dyDescent="0.2">
      <c r="A1291" s="2">
        <v>1288</v>
      </c>
      <c r="B1291" s="2">
        <v>1289</v>
      </c>
      <c r="C1291" s="20">
        <v>1800010</v>
      </c>
      <c r="D1291" s="3" t="s">
        <v>1221</v>
      </c>
      <c r="E1291" s="3" t="s">
        <v>1199</v>
      </c>
      <c r="F1291" s="3">
        <v>243.214</v>
      </c>
      <c r="G1291" s="3">
        <v>20673.404099200001</v>
      </c>
      <c r="H1291" s="3">
        <v>10594357.4586</v>
      </c>
      <c r="I1291" s="2">
        <v>3</v>
      </c>
      <c r="J1291" s="2">
        <v>0</v>
      </c>
      <c r="K1291" s="2">
        <v>0</v>
      </c>
      <c r="L1291" s="2">
        <v>0</v>
      </c>
      <c r="M1291" s="3">
        <v>5496.22021484375</v>
      </c>
      <c r="N1291" s="2">
        <f>_xlfn.XLOOKUP(C1291,Shellfish_Presence!$E$3:$E$1333,Shellfish_Presence!$G$3:$G$1333,,0,)</f>
        <v>0</v>
      </c>
      <c r="O1291" s="3">
        <v>0</v>
      </c>
      <c r="P1291" s="3">
        <v>0</v>
      </c>
      <c r="Q1291" s="2">
        <v>1</v>
      </c>
      <c r="R1291" s="3">
        <v>0.87807899713516235</v>
      </c>
      <c r="S1291" s="3">
        <v>0.27251800894737244</v>
      </c>
      <c r="T1291" s="3">
        <v>0</v>
      </c>
      <c r="U1291" s="3">
        <v>0</v>
      </c>
      <c r="V1291" s="2">
        <v>0</v>
      </c>
      <c r="W1291" s="3" t="str">
        <f t="shared" si="40"/>
        <v/>
      </c>
      <c r="X1291" t="str">
        <f t="shared" si="41"/>
        <v/>
      </c>
      <c r="Y1291">
        <f>IFERROR(INDEX('Parcel Year'!$N$3:$N$1175,MATCH(KC_SPS_SubbasinAttributes!C1291,'Parcel Year'!$M$3:$M$1175,0)),0)</f>
        <v>0.34713199734687805</v>
      </c>
      <c r="Z1291">
        <f>INDEX(Imperviousness!$B$2:$B$1332,MATCH(KC_SPS_SubbasinAttributes!C1291,Imperviousness!$A$2:$A$1332,0))</f>
        <v>0.06</v>
      </c>
      <c r="AA1291">
        <f>INDEX('Flow Duration Index'!$B$2:$B$1332,MATCH(KC_SPS_SubbasinAttributes!C1291,'Flow Duration Index'!$A$2:$A$1332,0))</f>
        <v>3.9009999999999998</v>
      </c>
      <c r="AB1291">
        <f>INDEX(Opportunity_Index!$G$2:$G$1333,MATCH(KC_SPS_SubbasinAttributes!C1291,Opportunity_Index!$F$2:$F$1333,0))</f>
        <v>0</v>
      </c>
      <c r="AC1291">
        <f>INDEX(Traffic!$B$2:$B$1332,MATCH(KC_SPS_SubbasinAttributes!C1291,Traffic!$A$2:$A$1332,0))</f>
        <v>16086.337</v>
      </c>
      <c r="AD1291">
        <f>INDEX(EquityScore!$F$3:$F$1334,MATCH(KC_SPS_SubbasinAttributes!C1291,EquityScore!$E$3:$E$1334,0))</f>
        <v>2.6666666700000001</v>
      </c>
      <c r="AE1291" t="str">
        <f>IFERROR(INDEX(PavementCondition!$E$2:$E$669,MATCH(KC_SPS_SubbasinAttributes!C1291,PavementCondition!$D$2:$D$669,0)),"N/A")</f>
        <v>N/A</v>
      </c>
      <c r="AF1291">
        <f>INDEX(SpawnerMortality!$E$2:$E$1331,MATCH(KC_SPS_SubbasinAttributes!C1291,SpawnerMortality!$D$2:$D$1331,0))</f>
        <v>0.34404826350000001</v>
      </c>
      <c r="AG1291" s="25" t="str">
        <f>IFERROR(_xlfn.XLOOKUP($C1291,WQBE_Loading!$C$4:$C$3072,WQBE_Loading!G$4:G$3072,,0,),"")</f>
        <v/>
      </c>
      <c r="AH1291" s="25" t="str">
        <f>IFERROR(_xlfn.XLOOKUP($C1291,WQBE_Loading!$C$4:$C$3072,WQBE_Loading!H$4:H$3072,,0,),"")</f>
        <v/>
      </c>
      <c r="AI1291" s="25" t="str">
        <f>IFERROR(_xlfn.XLOOKUP($C1291,WQBE_Loading!$C$4:$C$3072,WQBE_Loading!I$4:I$3072,,0,),"")</f>
        <v/>
      </c>
      <c r="AJ1291" s="25" t="str">
        <f>IFERROR(_xlfn.XLOOKUP($C1291,WQBE_Loading!$C$4:$C$3072,WQBE_Loading!J$4:J$3072,,0,),"")</f>
        <v/>
      </c>
      <c r="AK1291" s="25" t="str">
        <f>IFERROR(_xlfn.XLOOKUP($C1291,WQBE_Loading!$C$4:$C$3072,WQBE_Loading!K$4:K$3072,,0,),"")</f>
        <v/>
      </c>
      <c r="AL1291" s="25" t="str">
        <f>IFERROR(_xlfn.XLOOKUP($C1291,WQBE_Loading!$C$4:$C$3072,WQBE_Loading!L$4:L$3072,,0,),"")</f>
        <v/>
      </c>
      <c r="AM1291" s="25" t="str">
        <f>IFERROR(_xlfn.XLOOKUP($C1291,WQBE_Loading!$C$4:$C$3072,WQBE_Loading!M$4:M$3072,,0,),"")</f>
        <v/>
      </c>
      <c r="AN1291" s="25" t="str">
        <f>IFERROR(_xlfn.XLOOKUP($C1291,WQBE_Loading!$C$4:$C$3072,WQBE_Loading!N$4:N$3072,,0,),"")</f>
        <v/>
      </c>
      <c r="AO1291" s="25" t="str">
        <f>IFERROR(_xlfn.XLOOKUP($C1291,WQBE_Loading!$C$4:$C$3072,WQBE_Loading!O$4:O$3072,,0,),"")</f>
        <v/>
      </c>
      <c r="AP1291" s="25" t="str">
        <f>IFERROR(_xlfn.XLOOKUP($C1291,WQBE_Loading!$C$4:$C$3072,WQBE_Loading!P$4:P$3072,,0,),"")</f>
        <v/>
      </c>
      <c r="AQ1291" s="13" t="str">
        <f>IFERROR(_xlfn.XLOOKUP($C1291,WQBE_Loading!$C$4:$C$3072,WQBE_Loading!Q$4:Q$3072,,0,),"")</f>
        <v/>
      </c>
      <c r="AR1291">
        <f>_xlfn.XLOOKUP(C1291,UrbanHeat!$A$2:$A$1333,UrbanHeat!$B$2:$B$1333,,0,)</f>
        <v>14.631</v>
      </c>
      <c r="AS1291" s="25">
        <f>_xlfn.XLOOKUP($C1291,TNC_Loading!$A$2:$A$1332,TNC_Loading!B$2:B$1332,,0,)</f>
        <v>4.1520000000000001</v>
      </c>
      <c r="AT1291" s="25">
        <f>_xlfn.XLOOKUP($C1291,TNC_Loading!$A$2:$A$1332,TNC_Loading!C$2:C$1332,,0,)</f>
        <v>1.6870000000000001</v>
      </c>
      <c r="AU1291" s="25">
        <f>_xlfn.XLOOKUP($C1291,TNC_Loading!$A$2:$A$1332,TNC_Loading!D$2:D$1332,,0,)</f>
        <v>7.7919999999999998</v>
      </c>
      <c r="AV1291" s="25">
        <f>_xlfn.XLOOKUP($C1291,TNC_Loading!$A$2:$A$1332,TNC_Loading!E$2:E$1332,,0,)</f>
        <v>9.7110000000000003</v>
      </c>
      <c r="AW1291" s="25">
        <f>_xlfn.XLOOKUP($C1291,TNC_Loading!$A$2:$A$1332,TNC_Loading!F$2:F$1332,,0,)</f>
        <v>141.714</v>
      </c>
      <c r="AX1291">
        <f>_xlfn.XLOOKUP(C1291,BIBI!$D$2:$D$1332,BIBI!$F$2:$F$1332,,0,)</f>
        <v>47.85</v>
      </c>
      <c r="AY1291">
        <f>_xlfn.XLOOKUP(C1291,FacilityCounts!$A$3:$A$1333,FacilityCounts!$B$3:$B$1333,,0,)</f>
        <v>0</v>
      </c>
      <c r="AZ1291">
        <f>_xlfn.XLOOKUP(C1291,FacilityCounts!$D$3:$D$1333,FacilityCounts!$E$3:$E$1333,,0,)</f>
        <v>0</v>
      </c>
      <c r="BA1291">
        <f>_xlfn.XLOOKUP(C1291,FacilityCounts!$G$3:$G$1333,FacilityCounts!$H$3:$H$1333,,0,)</f>
        <v>0</v>
      </c>
      <c r="BB1291">
        <f>IFERROR(_xlfn.XLOOKUP(C1291,'DA to P Sensitive Lakes'!$P$2:$P$44,'DA to P Sensitive Lakes'!$Q$2:$Q$44,,0,),0)</f>
        <v>0</v>
      </c>
      <c r="BC1291" s="25">
        <f>_xlfn.XLOOKUP(C1291,'Historic Runoff (mm)'!$A$2:$A$1332,'Historic Runoff (mm)'!$B$2:$B$1332,,0,)</f>
        <v>278.22300000000001</v>
      </c>
      <c r="BD1291">
        <f>_xlfn.XLOOKUP(C1291,DrainageComplaint!$A$2:$A$1332,DrainageComplaint!$B$2:$B$1332,,0,)</f>
        <v>0</v>
      </c>
      <c r="BE1291">
        <f>_xlfn.XLOOKUP(C1291,PAD_Area!$G$2:$G$1332,PAD_Area!$H$2:$H$1332,,0,)</f>
        <v>0</v>
      </c>
    </row>
    <row r="1292" spans="1:57" x14ac:dyDescent="0.2">
      <c r="A1292" s="2">
        <v>1289</v>
      </c>
      <c r="B1292" s="2">
        <v>1290</v>
      </c>
      <c r="C1292" s="20">
        <v>1800020</v>
      </c>
      <c r="D1292" s="3" t="s">
        <v>1220</v>
      </c>
      <c r="E1292" s="3" t="s">
        <v>1199</v>
      </c>
      <c r="F1292" s="3">
        <v>345.70800000000003</v>
      </c>
      <c r="G1292" s="3">
        <v>25598.1537379</v>
      </c>
      <c r="H1292" s="3">
        <v>15058967.971999999</v>
      </c>
      <c r="I1292" s="2">
        <v>5</v>
      </c>
      <c r="J1292" s="2">
        <v>0</v>
      </c>
      <c r="K1292" s="2">
        <v>0</v>
      </c>
      <c r="L1292" s="2">
        <v>0</v>
      </c>
      <c r="M1292" s="3">
        <v>4930.25</v>
      </c>
      <c r="N1292" s="2">
        <f>_xlfn.XLOOKUP(C1292,Shellfish_Presence!$E$3:$E$1333,Shellfish_Presence!$G$3:$G$1333,,0,)</f>
        <v>0</v>
      </c>
      <c r="O1292" s="3">
        <v>0</v>
      </c>
      <c r="P1292" s="3">
        <v>0</v>
      </c>
      <c r="Q1292" s="2">
        <v>2</v>
      </c>
      <c r="R1292" s="3">
        <v>1</v>
      </c>
      <c r="S1292" s="3">
        <v>2.7929499745368958E-2</v>
      </c>
      <c r="T1292" s="3">
        <v>0</v>
      </c>
      <c r="U1292" s="3">
        <v>0</v>
      </c>
      <c r="V1292" s="2">
        <v>0</v>
      </c>
      <c r="W1292" s="3" t="str">
        <f t="shared" si="40"/>
        <v/>
      </c>
      <c r="X1292" t="str">
        <f t="shared" si="41"/>
        <v/>
      </c>
      <c r="Y1292">
        <f>IFERROR(INDEX('Parcel Year'!$N$3:$N$1175,MATCH(KC_SPS_SubbasinAttributes!C1292,'Parcel Year'!$M$3:$M$1175,0)),0)</f>
        <v>0.42937099933624268</v>
      </c>
      <c r="Z1292">
        <f>INDEX(Imperviousness!$B$2:$B$1332,MATCH(KC_SPS_SubbasinAttributes!C1292,Imperviousness!$A$2:$A$1332,0))</f>
        <v>8.4000000000000005E-2</v>
      </c>
      <c r="AA1292">
        <f>INDEX('Flow Duration Index'!$B$2:$B$1332,MATCH(KC_SPS_SubbasinAttributes!C1292,'Flow Duration Index'!$A$2:$A$1332,0))</f>
        <v>5.33</v>
      </c>
      <c r="AB1292">
        <f>INDEX(Opportunity_Index!$G$2:$G$1333,MATCH(KC_SPS_SubbasinAttributes!C1292,Opportunity_Index!$F$2:$F$1333,0))</f>
        <v>0</v>
      </c>
      <c r="AC1292">
        <f>INDEX(Traffic!$B$2:$B$1332,MATCH(KC_SPS_SubbasinAttributes!C1292,Traffic!$A$2:$A$1332,0))</f>
        <v>5361.384</v>
      </c>
      <c r="AD1292">
        <f>INDEX(EquityScore!$F$3:$F$1334,MATCH(KC_SPS_SubbasinAttributes!C1292,EquityScore!$E$3:$E$1334,0))</f>
        <v>2.8333333349999998</v>
      </c>
      <c r="AE1292" t="str">
        <f>IFERROR(INDEX(PavementCondition!$E$2:$E$669,MATCH(KC_SPS_SubbasinAttributes!C1292,PavementCondition!$D$2:$D$669,0)),"N/A")</f>
        <v>N/A</v>
      </c>
      <c r="AF1292">
        <f>INDEX(SpawnerMortality!$E$2:$E$1331,MATCH(KC_SPS_SubbasinAttributes!C1292,SpawnerMortality!$D$2:$D$1331,0))</f>
        <v>0.37113513099999995</v>
      </c>
      <c r="AG1292" s="25" t="str">
        <f>IFERROR(_xlfn.XLOOKUP($C1292,WQBE_Loading!$C$4:$C$3072,WQBE_Loading!G$4:G$3072,,0,),"")</f>
        <v/>
      </c>
      <c r="AH1292" s="25" t="str">
        <f>IFERROR(_xlfn.XLOOKUP($C1292,WQBE_Loading!$C$4:$C$3072,WQBE_Loading!H$4:H$3072,,0,),"")</f>
        <v/>
      </c>
      <c r="AI1292" s="25" t="str">
        <f>IFERROR(_xlfn.XLOOKUP($C1292,WQBE_Loading!$C$4:$C$3072,WQBE_Loading!I$4:I$3072,,0,),"")</f>
        <v/>
      </c>
      <c r="AJ1292" s="25" t="str">
        <f>IFERROR(_xlfn.XLOOKUP($C1292,WQBE_Loading!$C$4:$C$3072,WQBE_Loading!J$4:J$3072,,0,),"")</f>
        <v/>
      </c>
      <c r="AK1292" s="25" t="str">
        <f>IFERROR(_xlfn.XLOOKUP($C1292,WQBE_Loading!$C$4:$C$3072,WQBE_Loading!K$4:K$3072,,0,),"")</f>
        <v/>
      </c>
      <c r="AL1292" s="25" t="str">
        <f>IFERROR(_xlfn.XLOOKUP($C1292,WQBE_Loading!$C$4:$C$3072,WQBE_Loading!L$4:L$3072,,0,),"")</f>
        <v/>
      </c>
      <c r="AM1292" s="25" t="str">
        <f>IFERROR(_xlfn.XLOOKUP($C1292,WQBE_Loading!$C$4:$C$3072,WQBE_Loading!M$4:M$3072,,0,),"")</f>
        <v/>
      </c>
      <c r="AN1292" s="25" t="str">
        <f>IFERROR(_xlfn.XLOOKUP($C1292,WQBE_Loading!$C$4:$C$3072,WQBE_Loading!N$4:N$3072,,0,),"")</f>
        <v/>
      </c>
      <c r="AO1292" s="25" t="str">
        <f>IFERROR(_xlfn.XLOOKUP($C1292,WQBE_Loading!$C$4:$C$3072,WQBE_Loading!O$4:O$3072,,0,),"")</f>
        <v/>
      </c>
      <c r="AP1292" s="25" t="str">
        <f>IFERROR(_xlfn.XLOOKUP($C1292,WQBE_Loading!$C$4:$C$3072,WQBE_Loading!P$4:P$3072,,0,),"")</f>
        <v/>
      </c>
      <c r="AQ1292" s="13" t="str">
        <f>IFERROR(_xlfn.XLOOKUP($C1292,WQBE_Loading!$C$4:$C$3072,WQBE_Loading!Q$4:Q$3072,,0,),"")</f>
        <v/>
      </c>
      <c r="AR1292">
        <f>_xlfn.XLOOKUP(C1292,UrbanHeat!$A$2:$A$1333,UrbanHeat!$B$2:$B$1333,,0,)</f>
        <v>14.08</v>
      </c>
      <c r="AS1292" s="25">
        <f>_xlfn.XLOOKUP($C1292,TNC_Loading!$A$2:$A$1332,TNC_Loading!B$2:B$1332,,0,)</f>
        <v>3.4750000000000001</v>
      </c>
      <c r="AT1292" s="25">
        <f>_xlfn.XLOOKUP($C1292,TNC_Loading!$A$2:$A$1332,TNC_Loading!C$2:C$1332,,0,)</f>
        <v>1.28</v>
      </c>
      <c r="AU1292" s="25">
        <f>_xlfn.XLOOKUP($C1292,TNC_Loading!$A$2:$A$1332,TNC_Loading!D$2:D$1332,,0,)</f>
        <v>4.931</v>
      </c>
      <c r="AV1292" s="25">
        <f>_xlfn.XLOOKUP($C1292,TNC_Loading!$A$2:$A$1332,TNC_Loading!E$2:E$1332,,0,)</f>
        <v>6.9980000000000002</v>
      </c>
      <c r="AW1292" s="25">
        <f>_xlfn.XLOOKUP($C1292,TNC_Loading!$A$2:$A$1332,TNC_Loading!F$2:F$1332,,0,)</f>
        <v>115.771</v>
      </c>
      <c r="AX1292">
        <f>_xlfn.XLOOKUP(C1292,BIBI!$D$2:$D$1332,BIBI!$F$2:$F$1332,,0,)</f>
        <v>44.1</v>
      </c>
      <c r="AY1292">
        <f>_xlfn.XLOOKUP(C1292,FacilityCounts!$A$3:$A$1333,FacilityCounts!$B$3:$B$1333,,0,)</f>
        <v>0</v>
      </c>
      <c r="AZ1292">
        <f>_xlfn.XLOOKUP(C1292,FacilityCounts!$D$3:$D$1333,FacilityCounts!$E$3:$E$1333,,0,)</f>
        <v>0</v>
      </c>
      <c r="BA1292">
        <f>_xlfn.XLOOKUP(C1292,FacilityCounts!$G$3:$G$1333,FacilityCounts!$H$3:$H$1333,,0,)</f>
        <v>0</v>
      </c>
      <c r="BB1292">
        <f>IFERROR(_xlfn.XLOOKUP(C1292,'DA to P Sensitive Lakes'!$P$2:$P$44,'DA to P Sensitive Lakes'!$Q$2:$Q$44,,0,),0)</f>
        <v>0</v>
      </c>
      <c r="BC1292" s="25">
        <f>_xlfn.XLOOKUP(C1292,'Historic Runoff (mm)'!$A$2:$A$1332,'Historic Runoff (mm)'!$B$2:$B$1332,,0,)</f>
        <v>231.67</v>
      </c>
      <c r="BD1292">
        <f>_xlfn.XLOOKUP(C1292,DrainageComplaint!$A$2:$A$1332,DrainageComplaint!$B$2:$B$1332,,0,)</f>
        <v>0</v>
      </c>
      <c r="BE1292">
        <f>_xlfn.XLOOKUP(C1292,PAD_Area!$G$2:$G$1332,PAD_Area!$H$2:$H$1332,,0,)</f>
        <v>0</v>
      </c>
    </row>
    <row r="1293" spans="1:57" x14ac:dyDescent="0.2">
      <c r="A1293" s="2">
        <v>1290</v>
      </c>
      <c r="B1293" s="2">
        <v>1291</v>
      </c>
      <c r="C1293" s="20">
        <v>1800030</v>
      </c>
      <c r="D1293" s="3" t="s">
        <v>1222</v>
      </c>
      <c r="E1293" s="3" t="s">
        <v>1199</v>
      </c>
      <c r="F1293" s="3">
        <v>990.29</v>
      </c>
      <c r="G1293" s="3">
        <v>46721.113910799999</v>
      </c>
      <c r="H1293" s="3">
        <v>43136864.574600004</v>
      </c>
      <c r="I1293" s="2">
        <v>2</v>
      </c>
      <c r="J1293" s="2">
        <v>0</v>
      </c>
      <c r="K1293" s="2">
        <v>0</v>
      </c>
      <c r="L1293" s="2">
        <v>11</v>
      </c>
      <c r="M1293" s="3">
        <v>6038.56982421875</v>
      </c>
      <c r="N1293" s="2">
        <f>_xlfn.XLOOKUP(C1293,Shellfish_Presence!$E$3:$E$1333,Shellfish_Presence!$G$3:$G$1333,,0,)</f>
        <v>0</v>
      </c>
      <c r="O1293" s="3">
        <v>0</v>
      </c>
      <c r="P1293" s="3">
        <v>0</v>
      </c>
      <c r="Q1293" s="2">
        <v>4</v>
      </c>
      <c r="R1293" s="3">
        <v>1</v>
      </c>
      <c r="S1293" s="3">
        <v>0.22130300104618073</v>
      </c>
      <c r="T1293" s="3">
        <v>0</v>
      </c>
      <c r="U1293" s="3">
        <v>0</v>
      </c>
      <c r="V1293" s="2">
        <v>0</v>
      </c>
      <c r="W1293" s="3" t="str">
        <f t="shared" si="40"/>
        <v/>
      </c>
      <c r="X1293" t="str">
        <f t="shared" si="41"/>
        <v/>
      </c>
      <c r="Y1293">
        <f>IFERROR(INDEX('Parcel Year'!$N$3:$N$1175,MATCH(KC_SPS_SubbasinAttributes!C1293,'Parcel Year'!$M$3:$M$1175,0)),0)</f>
        <v>0.28980600833892822</v>
      </c>
      <c r="Z1293">
        <f>INDEX(Imperviousness!$B$2:$B$1332,MATCH(KC_SPS_SubbasinAttributes!C1293,Imperviousness!$A$2:$A$1332,0))</f>
        <v>0.40100000000000002</v>
      </c>
      <c r="AA1293">
        <f>INDEX('Flow Duration Index'!$B$2:$B$1332,MATCH(KC_SPS_SubbasinAttributes!C1293,'Flow Duration Index'!$A$2:$A$1332,0))</f>
        <v>7.46</v>
      </c>
      <c r="AB1293">
        <f>INDEX(Opportunity_Index!$G$2:$G$1333,MATCH(KC_SPS_SubbasinAttributes!C1293,Opportunity_Index!$F$2:$F$1333,0))</f>
        <v>0.31219999999999998</v>
      </c>
      <c r="AC1293">
        <f>INDEX(Traffic!$B$2:$B$1332,MATCH(KC_SPS_SubbasinAttributes!C1293,Traffic!$A$2:$A$1332,0))</f>
        <v>33744.688999999998</v>
      </c>
      <c r="AD1293">
        <f>INDEX(EquityScore!$F$3:$F$1334,MATCH(KC_SPS_SubbasinAttributes!C1293,EquityScore!$E$3:$E$1334,0))</f>
        <v>3.1666666650000002</v>
      </c>
      <c r="AE1293" t="str">
        <f>IFERROR(INDEX(PavementCondition!$E$2:$E$669,MATCH(KC_SPS_SubbasinAttributes!C1293,PavementCondition!$D$2:$D$669,0)),"N/A")</f>
        <v>N/A</v>
      </c>
      <c r="AF1293">
        <f>INDEX(SpawnerMortality!$E$2:$E$1331,MATCH(KC_SPS_SubbasinAttributes!C1293,SpawnerMortality!$D$2:$D$1331,0))</f>
        <v>0.36902129299999997</v>
      </c>
      <c r="AG1293" s="25" t="str">
        <f>IFERROR(_xlfn.XLOOKUP($C1293,WQBE_Loading!$C$4:$C$3072,WQBE_Loading!G$4:G$3072,,0,),"")</f>
        <v/>
      </c>
      <c r="AH1293" s="25" t="str">
        <f>IFERROR(_xlfn.XLOOKUP($C1293,WQBE_Loading!$C$4:$C$3072,WQBE_Loading!H$4:H$3072,,0,),"")</f>
        <v/>
      </c>
      <c r="AI1293" s="25" t="str">
        <f>IFERROR(_xlfn.XLOOKUP($C1293,WQBE_Loading!$C$4:$C$3072,WQBE_Loading!I$4:I$3072,,0,),"")</f>
        <v/>
      </c>
      <c r="AJ1293" s="25" t="str">
        <f>IFERROR(_xlfn.XLOOKUP($C1293,WQBE_Loading!$C$4:$C$3072,WQBE_Loading!J$4:J$3072,,0,),"")</f>
        <v/>
      </c>
      <c r="AK1293" s="25" t="str">
        <f>IFERROR(_xlfn.XLOOKUP($C1293,WQBE_Loading!$C$4:$C$3072,WQBE_Loading!K$4:K$3072,,0,),"")</f>
        <v/>
      </c>
      <c r="AL1293" s="25" t="str">
        <f>IFERROR(_xlfn.XLOOKUP($C1293,WQBE_Loading!$C$4:$C$3072,WQBE_Loading!L$4:L$3072,,0,),"")</f>
        <v/>
      </c>
      <c r="AM1293" s="25" t="str">
        <f>IFERROR(_xlfn.XLOOKUP($C1293,WQBE_Loading!$C$4:$C$3072,WQBE_Loading!M$4:M$3072,,0,),"")</f>
        <v/>
      </c>
      <c r="AN1293" s="25" t="str">
        <f>IFERROR(_xlfn.XLOOKUP($C1293,WQBE_Loading!$C$4:$C$3072,WQBE_Loading!N$4:N$3072,,0,),"")</f>
        <v/>
      </c>
      <c r="AO1293" s="25" t="str">
        <f>IFERROR(_xlfn.XLOOKUP($C1293,WQBE_Loading!$C$4:$C$3072,WQBE_Loading!O$4:O$3072,,0,),"")</f>
        <v/>
      </c>
      <c r="AP1293" s="25" t="str">
        <f>IFERROR(_xlfn.XLOOKUP($C1293,WQBE_Loading!$C$4:$C$3072,WQBE_Loading!P$4:P$3072,,0,),"")</f>
        <v/>
      </c>
      <c r="AQ1293" s="13" t="str">
        <f>IFERROR(_xlfn.XLOOKUP($C1293,WQBE_Loading!$C$4:$C$3072,WQBE_Loading!Q$4:Q$3072,,0,),"")</f>
        <v/>
      </c>
      <c r="AR1293">
        <f>_xlfn.XLOOKUP(C1293,UrbanHeat!$A$2:$A$1333,UrbanHeat!$B$2:$B$1333,,0,)</f>
        <v>14.798999999999999</v>
      </c>
      <c r="AS1293" s="25">
        <f>_xlfn.XLOOKUP($C1293,TNC_Loading!$A$2:$A$1332,TNC_Loading!B$2:B$1332,,0,)</f>
        <v>10.145</v>
      </c>
      <c r="AT1293" s="25">
        <f>_xlfn.XLOOKUP($C1293,TNC_Loading!$A$2:$A$1332,TNC_Loading!C$2:C$1332,,0,)</f>
        <v>5.5220000000000002</v>
      </c>
      <c r="AU1293" s="25">
        <f>_xlfn.XLOOKUP($C1293,TNC_Loading!$A$2:$A$1332,TNC_Loading!D$2:D$1332,,0,)</f>
        <v>36.597000000000001</v>
      </c>
      <c r="AV1293" s="25">
        <f>_xlfn.XLOOKUP($C1293,TNC_Loading!$A$2:$A$1332,TNC_Loading!E$2:E$1332,,0,)</f>
        <v>34.277999999999999</v>
      </c>
      <c r="AW1293" s="25">
        <f>_xlfn.XLOOKUP($C1293,TNC_Loading!$A$2:$A$1332,TNC_Loading!F$2:F$1332,,0,)</f>
        <v>397.62599999999998</v>
      </c>
      <c r="AX1293">
        <f>_xlfn.XLOOKUP(C1293,BIBI!$D$2:$D$1332,BIBI!$F$2:$F$1332,,0,)</f>
        <v>53.8</v>
      </c>
      <c r="AY1293">
        <f>_xlfn.XLOOKUP(C1293,FacilityCounts!$A$3:$A$1333,FacilityCounts!$B$3:$B$1333,,0,)</f>
        <v>0</v>
      </c>
      <c r="AZ1293">
        <f>_xlfn.XLOOKUP(C1293,FacilityCounts!$D$3:$D$1333,FacilityCounts!$E$3:$E$1333,,0,)</f>
        <v>0</v>
      </c>
      <c r="BA1293">
        <f>_xlfn.XLOOKUP(C1293,FacilityCounts!$G$3:$G$1333,FacilityCounts!$H$3:$H$1333,,0,)</f>
        <v>0</v>
      </c>
      <c r="BB1293">
        <f>IFERROR(_xlfn.XLOOKUP(C1293,'DA to P Sensitive Lakes'!$P$2:$P$44,'DA to P Sensitive Lakes'!$Q$2:$Q$44,,0,),0)</f>
        <v>0</v>
      </c>
      <c r="BC1293" s="25">
        <f>_xlfn.XLOOKUP(C1293,'Historic Runoff (mm)'!$A$2:$A$1332,'Historic Runoff (mm)'!$B$2:$B$1332,,0,)</f>
        <v>438.14800000000002</v>
      </c>
      <c r="BD1293">
        <f>_xlfn.XLOOKUP(C1293,DrainageComplaint!$A$2:$A$1332,DrainageComplaint!$B$2:$B$1332,,0,)</f>
        <v>0</v>
      </c>
      <c r="BE1293">
        <f>_xlfn.XLOOKUP(C1293,PAD_Area!$G$2:$G$1332,PAD_Area!$H$2:$H$1332,,0,)</f>
        <v>0</v>
      </c>
    </row>
    <row r="1294" spans="1:57" x14ac:dyDescent="0.2">
      <c r="A1294" s="2">
        <v>1291</v>
      </c>
      <c r="B1294" s="2">
        <v>1292</v>
      </c>
      <c r="C1294" s="20">
        <v>1800040</v>
      </c>
      <c r="D1294" s="3" t="s">
        <v>1222</v>
      </c>
      <c r="E1294" s="3" t="s">
        <v>1199</v>
      </c>
      <c r="F1294" s="3">
        <v>196.55</v>
      </c>
      <c r="G1294" s="3">
        <v>20583.868309400001</v>
      </c>
      <c r="H1294" s="3">
        <v>8561667.0174599998</v>
      </c>
      <c r="I1294" s="2">
        <v>2</v>
      </c>
      <c r="J1294" s="2">
        <v>0</v>
      </c>
      <c r="K1294" s="2">
        <v>0</v>
      </c>
      <c r="L1294" s="2">
        <v>0</v>
      </c>
      <c r="M1294" s="3">
        <v>6482.4501953125</v>
      </c>
      <c r="N1294" s="2">
        <f>_xlfn.XLOOKUP(C1294,Shellfish_Presence!$E$3:$E$1333,Shellfish_Presence!$G$3:$G$1333,,0,)</f>
        <v>0</v>
      </c>
      <c r="O1294" s="3">
        <v>0</v>
      </c>
      <c r="P1294" s="3">
        <v>0</v>
      </c>
      <c r="Q1294" s="2">
        <v>1</v>
      </c>
      <c r="R1294" s="3">
        <v>1</v>
      </c>
      <c r="S1294" s="3">
        <v>0</v>
      </c>
      <c r="T1294" s="3">
        <v>0</v>
      </c>
      <c r="U1294" s="3">
        <v>0</v>
      </c>
      <c r="V1294" s="2">
        <v>0</v>
      </c>
      <c r="W1294" s="3" t="str">
        <f t="shared" si="40"/>
        <v/>
      </c>
      <c r="X1294" t="str">
        <f t="shared" si="41"/>
        <v/>
      </c>
      <c r="Y1294">
        <f>IFERROR(INDEX('Parcel Year'!$N$3:$N$1175,MATCH(KC_SPS_SubbasinAttributes!C1294,'Parcel Year'!$M$3:$M$1175,0)),0)</f>
        <v>0.39230400323867798</v>
      </c>
      <c r="Z1294">
        <f>INDEX(Imperviousness!$B$2:$B$1332,MATCH(KC_SPS_SubbasinAttributes!C1294,Imperviousness!$A$2:$A$1332,0))</f>
        <v>4.2000000000000003E-2</v>
      </c>
      <c r="AA1294">
        <f>INDEX('Flow Duration Index'!$B$2:$B$1332,MATCH(KC_SPS_SubbasinAttributes!C1294,'Flow Duration Index'!$A$2:$A$1332,0))</f>
        <v>4.5119999999999996</v>
      </c>
      <c r="AB1294">
        <f>INDEX(Opportunity_Index!$G$2:$G$1333,MATCH(KC_SPS_SubbasinAttributes!C1294,Opportunity_Index!$F$2:$F$1333,0))</f>
        <v>0</v>
      </c>
      <c r="AC1294">
        <f>INDEX(Traffic!$B$2:$B$1332,MATCH(KC_SPS_SubbasinAttributes!C1294,Traffic!$A$2:$A$1332,0))</f>
        <v>3603.0160000000001</v>
      </c>
      <c r="AD1294">
        <f>INDEX(EquityScore!$F$3:$F$1334,MATCH(KC_SPS_SubbasinAttributes!C1294,EquityScore!$E$3:$E$1334,0))</f>
        <v>3.3333333349999998</v>
      </c>
      <c r="AE1294" t="str">
        <f>IFERROR(INDEX(PavementCondition!$E$2:$E$669,MATCH(KC_SPS_SubbasinAttributes!C1294,PavementCondition!$D$2:$D$669,0)),"N/A")</f>
        <v>N/A</v>
      </c>
      <c r="AF1294">
        <f>INDEX(SpawnerMortality!$E$2:$E$1331,MATCH(KC_SPS_SubbasinAttributes!C1294,SpawnerMortality!$D$2:$D$1331,0))</f>
        <v>0.37113513099999995</v>
      </c>
      <c r="AG1294" s="25" t="str">
        <f>IFERROR(_xlfn.XLOOKUP($C1294,WQBE_Loading!$C$4:$C$3072,WQBE_Loading!G$4:G$3072,,0,),"")</f>
        <v/>
      </c>
      <c r="AH1294" s="25" t="str">
        <f>IFERROR(_xlfn.XLOOKUP($C1294,WQBE_Loading!$C$4:$C$3072,WQBE_Loading!H$4:H$3072,,0,),"")</f>
        <v/>
      </c>
      <c r="AI1294" s="25" t="str">
        <f>IFERROR(_xlfn.XLOOKUP($C1294,WQBE_Loading!$C$4:$C$3072,WQBE_Loading!I$4:I$3072,,0,),"")</f>
        <v/>
      </c>
      <c r="AJ1294" s="25" t="str">
        <f>IFERROR(_xlfn.XLOOKUP($C1294,WQBE_Loading!$C$4:$C$3072,WQBE_Loading!J$4:J$3072,,0,),"")</f>
        <v/>
      </c>
      <c r="AK1294" s="25" t="str">
        <f>IFERROR(_xlfn.XLOOKUP($C1294,WQBE_Loading!$C$4:$C$3072,WQBE_Loading!K$4:K$3072,,0,),"")</f>
        <v/>
      </c>
      <c r="AL1294" s="25" t="str">
        <f>IFERROR(_xlfn.XLOOKUP($C1294,WQBE_Loading!$C$4:$C$3072,WQBE_Loading!L$4:L$3072,,0,),"")</f>
        <v/>
      </c>
      <c r="AM1294" s="25" t="str">
        <f>IFERROR(_xlfn.XLOOKUP($C1294,WQBE_Loading!$C$4:$C$3072,WQBE_Loading!M$4:M$3072,,0,),"")</f>
        <v/>
      </c>
      <c r="AN1294" s="25" t="str">
        <f>IFERROR(_xlfn.XLOOKUP($C1294,WQBE_Loading!$C$4:$C$3072,WQBE_Loading!N$4:N$3072,,0,),"")</f>
        <v/>
      </c>
      <c r="AO1294" s="25" t="str">
        <f>IFERROR(_xlfn.XLOOKUP($C1294,WQBE_Loading!$C$4:$C$3072,WQBE_Loading!O$4:O$3072,,0,),"")</f>
        <v/>
      </c>
      <c r="AP1294" s="25" t="str">
        <f>IFERROR(_xlfn.XLOOKUP($C1294,WQBE_Loading!$C$4:$C$3072,WQBE_Loading!P$4:P$3072,,0,),"")</f>
        <v/>
      </c>
      <c r="AQ1294" s="13" t="str">
        <f>IFERROR(_xlfn.XLOOKUP($C1294,WQBE_Loading!$C$4:$C$3072,WQBE_Loading!Q$4:Q$3072,,0,),"")</f>
        <v/>
      </c>
      <c r="AR1294">
        <f>_xlfn.XLOOKUP(C1294,UrbanHeat!$A$2:$A$1333,UrbanHeat!$B$2:$B$1333,,0,)</f>
        <v>14.179</v>
      </c>
      <c r="AS1294" s="25">
        <f>_xlfn.XLOOKUP($C1294,TNC_Loading!$A$2:$A$1332,TNC_Loading!B$2:B$1332,,0,)</f>
        <v>2.6429999999999998</v>
      </c>
      <c r="AT1294" s="25">
        <f>_xlfn.XLOOKUP($C1294,TNC_Loading!$A$2:$A$1332,TNC_Loading!C$2:C$1332,,0,)</f>
        <v>0.97</v>
      </c>
      <c r="AU1294" s="25">
        <f>_xlfn.XLOOKUP($C1294,TNC_Loading!$A$2:$A$1332,TNC_Loading!D$2:D$1332,,0,)</f>
        <v>3.51</v>
      </c>
      <c r="AV1294" s="25">
        <f>_xlfn.XLOOKUP($C1294,TNC_Loading!$A$2:$A$1332,TNC_Loading!E$2:E$1332,,0,)</f>
        <v>5.6440000000000001</v>
      </c>
      <c r="AW1294" s="25">
        <f>_xlfn.XLOOKUP($C1294,TNC_Loading!$A$2:$A$1332,TNC_Loading!F$2:F$1332,,0,)</f>
        <v>83.126000000000005</v>
      </c>
      <c r="AX1294">
        <f>_xlfn.XLOOKUP(C1294,BIBI!$D$2:$D$1332,BIBI!$F$2:$F$1332,,0,)</f>
        <v>34.449999999999996</v>
      </c>
      <c r="AY1294">
        <f>_xlfn.XLOOKUP(C1294,FacilityCounts!$A$3:$A$1333,FacilityCounts!$B$3:$B$1333,,0,)</f>
        <v>0</v>
      </c>
      <c r="AZ1294">
        <f>_xlfn.XLOOKUP(C1294,FacilityCounts!$D$3:$D$1333,FacilityCounts!$E$3:$E$1333,,0,)</f>
        <v>0</v>
      </c>
      <c r="BA1294">
        <f>_xlfn.XLOOKUP(C1294,FacilityCounts!$G$3:$G$1333,FacilityCounts!$H$3:$H$1333,,0,)</f>
        <v>0</v>
      </c>
      <c r="BB1294">
        <f>IFERROR(_xlfn.XLOOKUP(C1294,'DA to P Sensitive Lakes'!$P$2:$P$44,'DA to P Sensitive Lakes'!$Q$2:$Q$44,,0,),0)</f>
        <v>0</v>
      </c>
      <c r="BC1294" s="25">
        <f>_xlfn.XLOOKUP(C1294,'Historic Runoff (mm)'!$A$2:$A$1332,'Historic Runoff (mm)'!$B$2:$B$1332,,0,)</f>
        <v>254.001</v>
      </c>
      <c r="BD1294">
        <f>_xlfn.XLOOKUP(C1294,DrainageComplaint!$A$2:$A$1332,DrainageComplaint!$B$2:$B$1332,,0,)</f>
        <v>0</v>
      </c>
      <c r="BE1294">
        <f>_xlfn.XLOOKUP(C1294,PAD_Area!$G$2:$G$1332,PAD_Area!$H$2:$H$1332,,0,)</f>
        <v>0</v>
      </c>
    </row>
    <row r="1295" spans="1:57" x14ac:dyDescent="0.2">
      <c r="A1295" s="2">
        <v>1292</v>
      </c>
      <c r="B1295" s="2">
        <v>1293</v>
      </c>
      <c r="C1295" s="20">
        <v>1800050</v>
      </c>
      <c r="D1295" s="3" t="s">
        <v>1224</v>
      </c>
      <c r="E1295" s="3" t="s">
        <v>1199</v>
      </c>
      <c r="F1295" s="3">
        <v>454.10300000000001</v>
      </c>
      <c r="G1295" s="3">
        <v>29771.3708339</v>
      </c>
      <c r="H1295" s="3">
        <v>19780631.330800001</v>
      </c>
      <c r="I1295" s="2">
        <v>2</v>
      </c>
      <c r="J1295" s="2">
        <v>0</v>
      </c>
      <c r="K1295" s="2">
        <v>0</v>
      </c>
      <c r="L1295" s="2">
        <v>3</v>
      </c>
      <c r="M1295" s="3">
        <v>0</v>
      </c>
      <c r="N1295" s="2">
        <f>_xlfn.XLOOKUP(C1295,Shellfish_Presence!$E$3:$E$1333,Shellfish_Presence!$G$3:$G$1333,,0,)</f>
        <v>0</v>
      </c>
      <c r="O1295" s="3">
        <v>0</v>
      </c>
      <c r="P1295" s="3">
        <v>0</v>
      </c>
      <c r="Q1295" s="2">
        <v>0</v>
      </c>
      <c r="R1295" s="3">
        <v>1</v>
      </c>
      <c r="S1295" s="3">
        <v>0</v>
      </c>
      <c r="T1295" s="3">
        <v>0</v>
      </c>
      <c r="U1295" s="3">
        <v>0</v>
      </c>
      <c r="V1295" s="2">
        <v>0</v>
      </c>
      <c r="W1295" s="3" t="str">
        <f t="shared" si="40"/>
        <v/>
      </c>
      <c r="X1295" t="str">
        <f t="shared" si="41"/>
        <v/>
      </c>
      <c r="Y1295">
        <f>IFERROR(INDEX('Parcel Year'!$N$3:$N$1175,MATCH(KC_SPS_SubbasinAttributes!C1295,'Parcel Year'!$M$3:$M$1175,0)),0)</f>
        <v>0.24991899728775024</v>
      </c>
      <c r="Z1295">
        <f>INDEX(Imperviousness!$B$2:$B$1332,MATCH(KC_SPS_SubbasinAttributes!C1295,Imperviousness!$A$2:$A$1332,0))</f>
        <v>0.215</v>
      </c>
      <c r="AA1295">
        <f>INDEX('Flow Duration Index'!$B$2:$B$1332,MATCH(KC_SPS_SubbasinAttributes!C1295,'Flow Duration Index'!$A$2:$A$1332,0))</f>
        <v>8.4030000000000005</v>
      </c>
      <c r="AB1295">
        <f>INDEX(Opportunity_Index!$G$2:$G$1333,MATCH(KC_SPS_SubbasinAttributes!C1295,Opportunity_Index!$F$2:$F$1333,0))</f>
        <v>0</v>
      </c>
      <c r="AC1295">
        <f>INDEX(Traffic!$B$2:$B$1332,MATCH(KC_SPS_SubbasinAttributes!C1295,Traffic!$A$2:$A$1332,0))</f>
        <v>1561.829</v>
      </c>
      <c r="AD1295">
        <f>INDEX(EquityScore!$F$3:$F$1334,MATCH(KC_SPS_SubbasinAttributes!C1295,EquityScore!$E$3:$E$1334,0))</f>
        <v>3.6666666700000001</v>
      </c>
      <c r="AE1295" t="str">
        <f>IFERROR(INDEX(PavementCondition!$E$2:$E$669,MATCH(KC_SPS_SubbasinAttributes!C1295,PavementCondition!$D$2:$D$669,0)),"N/A")</f>
        <v>N/A</v>
      </c>
      <c r="AF1295">
        <f>INDEX(SpawnerMortality!$E$2:$E$1331,MATCH(KC_SPS_SubbasinAttributes!C1295,SpawnerMortality!$D$2:$D$1331,0))</f>
        <v>0.37113513099999995</v>
      </c>
      <c r="AG1295" s="25" t="str">
        <f>IFERROR(_xlfn.XLOOKUP($C1295,WQBE_Loading!$C$4:$C$3072,WQBE_Loading!G$4:G$3072,,0,),"")</f>
        <v/>
      </c>
      <c r="AH1295" s="25" t="str">
        <f>IFERROR(_xlfn.XLOOKUP($C1295,WQBE_Loading!$C$4:$C$3072,WQBE_Loading!H$4:H$3072,,0,),"")</f>
        <v/>
      </c>
      <c r="AI1295" s="25" t="str">
        <f>IFERROR(_xlfn.XLOOKUP($C1295,WQBE_Loading!$C$4:$C$3072,WQBE_Loading!I$4:I$3072,,0,),"")</f>
        <v/>
      </c>
      <c r="AJ1295" s="25" t="str">
        <f>IFERROR(_xlfn.XLOOKUP($C1295,WQBE_Loading!$C$4:$C$3072,WQBE_Loading!J$4:J$3072,,0,),"")</f>
        <v/>
      </c>
      <c r="AK1295" s="25" t="str">
        <f>IFERROR(_xlfn.XLOOKUP($C1295,WQBE_Loading!$C$4:$C$3072,WQBE_Loading!K$4:K$3072,,0,),"")</f>
        <v/>
      </c>
      <c r="AL1295" s="25" t="str">
        <f>IFERROR(_xlfn.XLOOKUP($C1295,WQBE_Loading!$C$4:$C$3072,WQBE_Loading!L$4:L$3072,,0,),"")</f>
        <v/>
      </c>
      <c r="AM1295" s="25" t="str">
        <f>IFERROR(_xlfn.XLOOKUP($C1295,WQBE_Loading!$C$4:$C$3072,WQBE_Loading!M$4:M$3072,,0,),"")</f>
        <v/>
      </c>
      <c r="AN1295" s="25" t="str">
        <f>IFERROR(_xlfn.XLOOKUP($C1295,WQBE_Loading!$C$4:$C$3072,WQBE_Loading!N$4:N$3072,,0,),"")</f>
        <v/>
      </c>
      <c r="AO1295" s="25" t="str">
        <f>IFERROR(_xlfn.XLOOKUP($C1295,WQBE_Loading!$C$4:$C$3072,WQBE_Loading!O$4:O$3072,,0,),"")</f>
        <v/>
      </c>
      <c r="AP1295" s="25" t="str">
        <f>IFERROR(_xlfn.XLOOKUP($C1295,WQBE_Loading!$C$4:$C$3072,WQBE_Loading!P$4:P$3072,,0,),"")</f>
        <v/>
      </c>
      <c r="AQ1295" s="13" t="str">
        <f>IFERROR(_xlfn.XLOOKUP($C1295,WQBE_Loading!$C$4:$C$3072,WQBE_Loading!Q$4:Q$3072,,0,),"")</f>
        <v/>
      </c>
      <c r="AR1295">
        <f>_xlfn.XLOOKUP(C1295,UrbanHeat!$A$2:$A$1333,UrbanHeat!$B$2:$B$1333,,0,)</f>
        <v>15.484999999999999</v>
      </c>
      <c r="AS1295" s="25">
        <f>_xlfn.XLOOKUP($C1295,TNC_Loading!$A$2:$A$1332,TNC_Loading!B$2:B$1332,,0,)</f>
        <v>6.601</v>
      </c>
      <c r="AT1295" s="25">
        <f>_xlfn.XLOOKUP($C1295,TNC_Loading!$A$2:$A$1332,TNC_Loading!C$2:C$1332,,0,)</f>
        <v>2.5859999999999999</v>
      </c>
      <c r="AU1295" s="25">
        <f>_xlfn.XLOOKUP($C1295,TNC_Loading!$A$2:$A$1332,TNC_Loading!D$2:D$1332,,0,)</f>
        <v>10.244</v>
      </c>
      <c r="AV1295" s="25">
        <f>_xlfn.XLOOKUP($C1295,TNC_Loading!$A$2:$A$1332,TNC_Loading!E$2:E$1332,,0,)</f>
        <v>15.680999999999999</v>
      </c>
      <c r="AW1295" s="25">
        <f>_xlfn.XLOOKUP($C1295,TNC_Loading!$A$2:$A$1332,TNC_Loading!F$2:F$1332,,0,)</f>
        <v>181.52199999999999</v>
      </c>
      <c r="AX1295">
        <f>_xlfn.XLOOKUP(C1295,BIBI!$D$2:$D$1332,BIBI!$F$2:$F$1332,,0,)</f>
        <v>0</v>
      </c>
      <c r="AY1295">
        <f>_xlfn.XLOOKUP(C1295,FacilityCounts!$A$3:$A$1333,FacilityCounts!$B$3:$B$1333,,0,)</f>
        <v>0</v>
      </c>
      <c r="AZ1295">
        <f>_xlfn.XLOOKUP(C1295,FacilityCounts!$D$3:$D$1333,FacilityCounts!$E$3:$E$1333,,0,)</f>
        <v>0</v>
      </c>
      <c r="BA1295">
        <f>_xlfn.XLOOKUP(C1295,FacilityCounts!$G$3:$G$1333,FacilityCounts!$H$3:$H$1333,,0,)</f>
        <v>0</v>
      </c>
      <c r="BB1295">
        <f>IFERROR(_xlfn.XLOOKUP(C1295,'DA to P Sensitive Lakes'!$P$2:$P$44,'DA to P Sensitive Lakes'!$Q$2:$Q$44,,0,),0)</f>
        <v>0</v>
      </c>
      <c r="BC1295" s="25">
        <f>_xlfn.XLOOKUP(C1295,'Historic Runoff (mm)'!$A$2:$A$1332,'Historic Runoff (mm)'!$B$2:$B$1332,,0,)</f>
        <v>464.14499999999998</v>
      </c>
      <c r="BD1295">
        <f>_xlfn.XLOOKUP(C1295,DrainageComplaint!$A$2:$A$1332,DrainageComplaint!$B$2:$B$1332,,0,)</f>
        <v>0</v>
      </c>
      <c r="BE1295">
        <f>_xlfn.XLOOKUP(C1295,PAD_Area!$G$2:$G$1332,PAD_Area!$H$2:$H$1332,,0,)</f>
        <v>0</v>
      </c>
    </row>
    <row r="1296" spans="1:57" x14ac:dyDescent="0.2">
      <c r="A1296" s="2">
        <v>1293</v>
      </c>
      <c r="B1296" s="2">
        <v>1294</v>
      </c>
      <c r="C1296" s="20">
        <v>1800060</v>
      </c>
      <c r="D1296" s="3" t="s">
        <v>1225</v>
      </c>
      <c r="E1296" s="3" t="s">
        <v>1199</v>
      </c>
      <c r="F1296" s="3">
        <v>155.38999999999999</v>
      </c>
      <c r="G1296" s="3">
        <v>19130.194795899999</v>
      </c>
      <c r="H1296" s="3">
        <v>6768765.7028799998</v>
      </c>
      <c r="I1296" s="2">
        <v>0</v>
      </c>
      <c r="J1296" s="2">
        <v>0</v>
      </c>
      <c r="K1296" s="2">
        <v>0</v>
      </c>
      <c r="L1296" s="2">
        <v>2</v>
      </c>
      <c r="M1296" s="3">
        <v>0</v>
      </c>
      <c r="N1296" s="2">
        <f>_xlfn.XLOOKUP(C1296,Shellfish_Presence!$E$3:$E$1333,Shellfish_Presence!$G$3:$G$1333,,0,)</f>
        <v>0</v>
      </c>
      <c r="O1296" s="3">
        <v>0</v>
      </c>
      <c r="P1296" s="3">
        <v>0</v>
      </c>
      <c r="Q1296" s="2">
        <v>0</v>
      </c>
      <c r="R1296" s="3">
        <v>1</v>
      </c>
      <c r="S1296" s="3">
        <v>0</v>
      </c>
      <c r="T1296" s="3">
        <v>0</v>
      </c>
      <c r="U1296" s="3">
        <v>0</v>
      </c>
      <c r="V1296" s="2">
        <v>0</v>
      </c>
      <c r="W1296" s="3" t="str">
        <f t="shared" si="40"/>
        <v/>
      </c>
      <c r="X1296" t="str">
        <f t="shared" si="41"/>
        <v/>
      </c>
      <c r="Y1296">
        <f>IFERROR(INDEX('Parcel Year'!$N$3:$N$1175,MATCH(KC_SPS_SubbasinAttributes!C1296,'Parcel Year'!$M$3:$M$1175,0)),0)</f>
        <v>0.23430100083351135</v>
      </c>
      <c r="Z1296">
        <f>INDEX(Imperviousness!$B$2:$B$1332,MATCH(KC_SPS_SubbasinAttributes!C1296,Imperviousness!$A$2:$A$1332,0))</f>
        <v>0.26400000000000001</v>
      </c>
      <c r="AA1296">
        <f>INDEX('Flow Duration Index'!$B$2:$B$1332,MATCH(KC_SPS_SubbasinAttributes!C1296,'Flow Duration Index'!$A$2:$A$1332,0))</f>
        <v>7.9320000000000004</v>
      </c>
      <c r="AB1296">
        <f>INDEX(Opportunity_Index!$G$2:$G$1333,MATCH(KC_SPS_SubbasinAttributes!C1296,Opportunity_Index!$F$2:$F$1333,0))</f>
        <v>0</v>
      </c>
      <c r="AC1296">
        <f>INDEX(Traffic!$B$2:$B$1332,MATCH(KC_SPS_SubbasinAttributes!C1296,Traffic!$A$2:$A$1332,0))</f>
        <v>1400.3610000000001</v>
      </c>
      <c r="AD1296">
        <f>INDEX(EquityScore!$F$3:$F$1334,MATCH(KC_SPS_SubbasinAttributes!C1296,EquityScore!$E$3:$E$1334,0))</f>
        <v>3.8333333349999998</v>
      </c>
      <c r="AE1296" t="str">
        <f>IFERROR(INDEX(PavementCondition!$E$2:$E$669,MATCH(KC_SPS_SubbasinAttributes!C1296,PavementCondition!$D$2:$D$669,0)),"N/A")</f>
        <v>N/A</v>
      </c>
      <c r="AF1296">
        <f>INDEX(SpawnerMortality!$E$2:$E$1331,MATCH(KC_SPS_SubbasinAttributes!C1296,SpawnerMortality!$D$2:$D$1331,0))</f>
        <v>0.36902129299999997</v>
      </c>
      <c r="AG1296" s="25" t="str">
        <f>IFERROR(_xlfn.XLOOKUP($C1296,WQBE_Loading!$C$4:$C$3072,WQBE_Loading!G$4:G$3072,,0,),"")</f>
        <v/>
      </c>
      <c r="AH1296" s="25" t="str">
        <f>IFERROR(_xlfn.XLOOKUP($C1296,WQBE_Loading!$C$4:$C$3072,WQBE_Loading!H$4:H$3072,,0,),"")</f>
        <v/>
      </c>
      <c r="AI1296" s="25" t="str">
        <f>IFERROR(_xlfn.XLOOKUP($C1296,WQBE_Loading!$C$4:$C$3072,WQBE_Loading!I$4:I$3072,,0,),"")</f>
        <v/>
      </c>
      <c r="AJ1296" s="25" t="str">
        <f>IFERROR(_xlfn.XLOOKUP($C1296,WQBE_Loading!$C$4:$C$3072,WQBE_Loading!J$4:J$3072,,0,),"")</f>
        <v/>
      </c>
      <c r="AK1296" s="25" t="str">
        <f>IFERROR(_xlfn.XLOOKUP($C1296,WQBE_Loading!$C$4:$C$3072,WQBE_Loading!K$4:K$3072,,0,),"")</f>
        <v/>
      </c>
      <c r="AL1296" s="25" t="str">
        <f>IFERROR(_xlfn.XLOOKUP($C1296,WQBE_Loading!$C$4:$C$3072,WQBE_Loading!L$4:L$3072,,0,),"")</f>
        <v/>
      </c>
      <c r="AM1296" s="25" t="str">
        <f>IFERROR(_xlfn.XLOOKUP($C1296,WQBE_Loading!$C$4:$C$3072,WQBE_Loading!M$4:M$3072,,0,),"")</f>
        <v/>
      </c>
      <c r="AN1296" s="25" t="str">
        <f>IFERROR(_xlfn.XLOOKUP($C1296,WQBE_Loading!$C$4:$C$3072,WQBE_Loading!N$4:N$3072,,0,),"")</f>
        <v/>
      </c>
      <c r="AO1296" s="25" t="str">
        <f>IFERROR(_xlfn.XLOOKUP($C1296,WQBE_Loading!$C$4:$C$3072,WQBE_Loading!O$4:O$3072,,0,),"")</f>
        <v/>
      </c>
      <c r="AP1296" s="25" t="str">
        <f>IFERROR(_xlfn.XLOOKUP($C1296,WQBE_Loading!$C$4:$C$3072,WQBE_Loading!P$4:P$3072,,0,),"")</f>
        <v/>
      </c>
      <c r="AQ1296" s="13" t="str">
        <f>IFERROR(_xlfn.XLOOKUP($C1296,WQBE_Loading!$C$4:$C$3072,WQBE_Loading!Q$4:Q$3072,,0,),"")</f>
        <v/>
      </c>
      <c r="AR1296">
        <f>_xlfn.XLOOKUP(C1296,UrbanHeat!$A$2:$A$1333,UrbanHeat!$B$2:$B$1333,,0,)</f>
        <v>16.327000000000002</v>
      </c>
      <c r="AS1296" s="25">
        <f>_xlfn.XLOOKUP($C1296,TNC_Loading!$A$2:$A$1332,TNC_Loading!B$2:B$1332,,0,)</f>
        <v>5.8109999999999999</v>
      </c>
      <c r="AT1296" s="25">
        <f>_xlfn.XLOOKUP($C1296,TNC_Loading!$A$2:$A$1332,TNC_Loading!C$2:C$1332,,0,)</f>
        <v>1.6240000000000001</v>
      </c>
      <c r="AU1296" s="25">
        <f>_xlfn.XLOOKUP($C1296,TNC_Loading!$A$2:$A$1332,TNC_Loading!D$2:D$1332,,0,)</f>
        <v>8.0579999999999998</v>
      </c>
      <c r="AV1296" s="25">
        <f>_xlfn.XLOOKUP($C1296,TNC_Loading!$A$2:$A$1332,TNC_Loading!E$2:E$1332,,0,)</f>
        <v>11.007999999999999</v>
      </c>
      <c r="AW1296" s="25">
        <f>_xlfn.XLOOKUP($C1296,TNC_Loading!$A$2:$A$1332,TNC_Loading!F$2:F$1332,,0,)</f>
        <v>186.018</v>
      </c>
      <c r="AX1296">
        <f>_xlfn.XLOOKUP(C1296,BIBI!$D$2:$D$1332,BIBI!$F$2:$F$1332,,0,)</f>
        <v>0</v>
      </c>
      <c r="AY1296">
        <f>_xlfn.XLOOKUP(C1296,FacilityCounts!$A$3:$A$1333,FacilityCounts!$B$3:$B$1333,,0,)</f>
        <v>0</v>
      </c>
      <c r="AZ1296">
        <f>_xlfn.XLOOKUP(C1296,FacilityCounts!$D$3:$D$1333,FacilityCounts!$E$3:$E$1333,,0,)</f>
        <v>0</v>
      </c>
      <c r="BA1296">
        <f>_xlfn.XLOOKUP(C1296,FacilityCounts!$G$3:$G$1333,FacilityCounts!$H$3:$H$1333,,0,)</f>
        <v>0</v>
      </c>
      <c r="BB1296">
        <f>IFERROR(_xlfn.XLOOKUP(C1296,'DA to P Sensitive Lakes'!$P$2:$P$44,'DA to P Sensitive Lakes'!$Q$2:$Q$44,,0,),0)</f>
        <v>0</v>
      </c>
      <c r="BC1296" s="25">
        <f>_xlfn.XLOOKUP(C1296,'Historic Runoff (mm)'!$A$2:$A$1332,'Historic Runoff (mm)'!$B$2:$B$1332,,0,)</f>
        <v>370.197</v>
      </c>
      <c r="BD1296">
        <f>_xlfn.XLOOKUP(C1296,DrainageComplaint!$A$2:$A$1332,DrainageComplaint!$B$2:$B$1332,,0,)</f>
        <v>0</v>
      </c>
      <c r="BE1296">
        <f>_xlfn.XLOOKUP(C1296,PAD_Area!$G$2:$G$1332,PAD_Area!$H$2:$H$1332,,0,)</f>
        <v>0</v>
      </c>
    </row>
    <row r="1297" spans="1:57" x14ac:dyDescent="0.2">
      <c r="A1297" s="2">
        <v>1294</v>
      </c>
      <c r="B1297" s="2">
        <v>1295</v>
      </c>
      <c r="C1297" s="20">
        <v>1800070</v>
      </c>
      <c r="D1297" s="3" t="s">
        <v>1226</v>
      </c>
      <c r="E1297" s="3" t="s">
        <v>1199</v>
      </c>
      <c r="F1297" s="3">
        <v>348.67500000000001</v>
      </c>
      <c r="G1297" s="3">
        <v>26612.150083799999</v>
      </c>
      <c r="H1297" s="3">
        <v>15188215.230900001</v>
      </c>
      <c r="I1297" s="2">
        <v>0</v>
      </c>
      <c r="J1297" s="2">
        <v>0</v>
      </c>
      <c r="K1297" s="2">
        <v>0</v>
      </c>
      <c r="L1297" s="2">
        <v>3</v>
      </c>
      <c r="M1297" s="3">
        <v>0</v>
      </c>
      <c r="N1297" s="2">
        <f>_xlfn.XLOOKUP(C1297,Shellfish_Presence!$E$3:$E$1333,Shellfish_Presence!$G$3:$G$1333,,0,)</f>
        <v>0</v>
      </c>
      <c r="O1297" s="3">
        <v>0</v>
      </c>
      <c r="P1297" s="3">
        <v>0</v>
      </c>
      <c r="Q1297" s="2">
        <v>0</v>
      </c>
      <c r="R1297" s="3">
        <v>1</v>
      </c>
      <c r="S1297" s="3">
        <v>0</v>
      </c>
      <c r="T1297" s="3">
        <v>0</v>
      </c>
      <c r="U1297" s="3">
        <v>0</v>
      </c>
      <c r="V1297" s="2">
        <v>0</v>
      </c>
      <c r="W1297" s="3" t="str">
        <f t="shared" si="40"/>
        <v/>
      </c>
      <c r="X1297" t="str">
        <f t="shared" si="41"/>
        <v/>
      </c>
      <c r="Y1297">
        <f>IFERROR(INDEX('Parcel Year'!$N$3:$N$1175,MATCH(KC_SPS_SubbasinAttributes!C1297,'Parcel Year'!$M$3:$M$1175,0)),0)</f>
        <v>0.22510999441146851</v>
      </c>
      <c r="Z1297">
        <f>INDEX(Imperviousness!$B$2:$B$1332,MATCH(KC_SPS_SubbasinAttributes!C1297,Imperviousness!$A$2:$A$1332,0))</f>
        <v>0.33600000000000002</v>
      </c>
      <c r="AA1297">
        <f>INDEX('Flow Duration Index'!$B$2:$B$1332,MATCH(KC_SPS_SubbasinAttributes!C1297,'Flow Duration Index'!$A$2:$A$1332,0))</f>
        <v>9.3119999999999994</v>
      </c>
      <c r="AB1297">
        <f>INDEX(Opportunity_Index!$G$2:$G$1333,MATCH(KC_SPS_SubbasinAttributes!C1297,Opportunity_Index!$F$2:$F$1333,0))</f>
        <v>0</v>
      </c>
      <c r="AC1297">
        <f>INDEX(Traffic!$B$2:$B$1332,MATCH(KC_SPS_SubbasinAttributes!C1297,Traffic!$A$2:$A$1332,0))</f>
        <v>2329.4430000000002</v>
      </c>
      <c r="AD1297">
        <f>INDEX(EquityScore!$F$3:$F$1334,MATCH(KC_SPS_SubbasinAttributes!C1297,EquityScore!$E$3:$E$1334,0))</f>
        <v>3.6666666700000001</v>
      </c>
      <c r="AE1297" t="str">
        <f>IFERROR(INDEX(PavementCondition!$E$2:$E$669,MATCH(KC_SPS_SubbasinAttributes!C1297,PavementCondition!$D$2:$D$669,0)),"N/A")</f>
        <v>N/A</v>
      </c>
      <c r="AF1297">
        <f>INDEX(SpawnerMortality!$E$2:$E$1331,MATCH(KC_SPS_SubbasinAttributes!C1297,SpawnerMortality!$D$2:$D$1331,0))</f>
        <v>0.18451064649999999</v>
      </c>
      <c r="AG1297" s="25" t="str">
        <f>IFERROR(_xlfn.XLOOKUP($C1297,WQBE_Loading!$C$4:$C$3072,WQBE_Loading!G$4:G$3072,,0,),"")</f>
        <v/>
      </c>
      <c r="AH1297" s="25" t="str">
        <f>IFERROR(_xlfn.XLOOKUP($C1297,WQBE_Loading!$C$4:$C$3072,WQBE_Loading!H$4:H$3072,,0,),"")</f>
        <v/>
      </c>
      <c r="AI1297" s="25" t="str">
        <f>IFERROR(_xlfn.XLOOKUP($C1297,WQBE_Loading!$C$4:$C$3072,WQBE_Loading!I$4:I$3072,,0,),"")</f>
        <v/>
      </c>
      <c r="AJ1297" s="25" t="str">
        <f>IFERROR(_xlfn.XLOOKUP($C1297,WQBE_Loading!$C$4:$C$3072,WQBE_Loading!J$4:J$3072,,0,),"")</f>
        <v/>
      </c>
      <c r="AK1297" s="25" t="str">
        <f>IFERROR(_xlfn.XLOOKUP($C1297,WQBE_Loading!$C$4:$C$3072,WQBE_Loading!K$4:K$3072,,0,),"")</f>
        <v/>
      </c>
      <c r="AL1297" s="25" t="str">
        <f>IFERROR(_xlfn.XLOOKUP($C1297,WQBE_Loading!$C$4:$C$3072,WQBE_Loading!L$4:L$3072,,0,),"")</f>
        <v/>
      </c>
      <c r="AM1297" s="25" t="str">
        <f>IFERROR(_xlfn.XLOOKUP($C1297,WQBE_Loading!$C$4:$C$3072,WQBE_Loading!M$4:M$3072,,0,),"")</f>
        <v/>
      </c>
      <c r="AN1297" s="25" t="str">
        <f>IFERROR(_xlfn.XLOOKUP($C1297,WQBE_Loading!$C$4:$C$3072,WQBE_Loading!N$4:N$3072,,0,),"")</f>
        <v/>
      </c>
      <c r="AO1297" s="25" t="str">
        <f>IFERROR(_xlfn.XLOOKUP($C1297,WQBE_Loading!$C$4:$C$3072,WQBE_Loading!O$4:O$3072,,0,),"")</f>
        <v/>
      </c>
      <c r="AP1297" s="25" t="str">
        <f>IFERROR(_xlfn.XLOOKUP($C1297,WQBE_Loading!$C$4:$C$3072,WQBE_Loading!P$4:P$3072,,0,),"")</f>
        <v/>
      </c>
      <c r="AQ1297" s="13" t="str">
        <f>IFERROR(_xlfn.XLOOKUP($C1297,WQBE_Loading!$C$4:$C$3072,WQBE_Loading!Q$4:Q$3072,,0,),"")</f>
        <v/>
      </c>
      <c r="AR1297">
        <f>_xlfn.XLOOKUP(C1297,UrbanHeat!$A$2:$A$1333,UrbanHeat!$B$2:$B$1333,,0,)</f>
        <v>16.766999999999999</v>
      </c>
      <c r="AS1297" s="25">
        <f>_xlfn.XLOOKUP($C1297,TNC_Loading!$A$2:$A$1332,TNC_Loading!B$2:B$1332,,0,)</f>
        <v>8.5139999999999993</v>
      </c>
      <c r="AT1297" s="25">
        <f>_xlfn.XLOOKUP($C1297,TNC_Loading!$A$2:$A$1332,TNC_Loading!C$2:C$1332,,0,)</f>
        <v>2.1989999999999998</v>
      </c>
      <c r="AU1297" s="25">
        <f>_xlfn.XLOOKUP($C1297,TNC_Loading!$A$2:$A$1332,TNC_Loading!D$2:D$1332,,0,)</f>
        <v>11.669</v>
      </c>
      <c r="AV1297" s="25">
        <f>_xlfn.XLOOKUP($C1297,TNC_Loading!$A$2:$A$1332,TNC_Loading!E$2:E$1332,,0,)</f>
        <v>17.550999999999998</v>
      </c>
      <c r="AW1297" s="25">
        <f>_xlfn.XLOOKUP($C1297,TNC_Loading!$A$2:$A$1332,TNC_Loading!F$2:F$1332,,0,)</f>
        <v>232.202</v>
      </c>
      <c r="AX1297">
        <f>_xlfn.XLOOKUP(C1297,BIBI!$D$2:$D$1332,BIBI!$F$2:$F$1332,,0,)</f>
        <v>0</v>
      </c>
      <c r="AY1297">
        <f>_xlfn.XLOOKUP(C1297,FacilityCounts!$A$3:$A$1333,FacilityCounts!$B$3:$B$1333,,0,)</f>
        <v>0</v>
      </c>
      <c r="AZ1297">
        <f>_xlfn.XLOOKUP(C1297,FacilityCounts!$D$3:$D$1333,FacilityCounts!$E$3:$E$1333,,0,)</f>
        <v>0</v>
      </c>
      <c r="BA1297">
        <f>_xlfn.XLOOKUP(C1297,FacilityCounts!$G$3:$G$1333,FacilityCounts!$H$3:$H$1333,,0,)</f>
        <v>0</v>
      </c>
      <c r="BB1297">
        <f>IFERROR(_xlfn.XLOOKUP(C1297,'DA to P Sensitive Lakes'!$P$2:$P$44,'DA to P Sensitive Lakes'!$Q$2:$Q$44,,0,),0)</f>
        <v>0</v>
      </c>
      <c r="BC1297" s="25">
        <f>_xlfn.XLOOKUP(C1297,'Historic Runoff (mm)'!$A$2:$A$1332,'Historic Runoff (mm)'!$B$2:$B$1332,,0,)</f>
        <v>554.44200000000001</v>
      </c>
      <c r="BD1297">
        <f>_xlfn.XLOOKUP(C1297,DrainageComplaint!$A$2:$A$1332,DrainageComplaint!$B$2:$B$1332,,0,)</f>
        <v>0</v>
      </c>
      <c r="BE1297">
        <f>_xlfn.XLOOKUP(C1297,PAD_Area!$G$2:$G$1332,PAD_Area!$H$2:$H$1332,,0,)</f>
        <v>0</v>
      </c>
    </row>
    <row r="1298" spans="1:57" x14ac:dyDescent="0.2">
      <c r="A1298" s="2">
        <v>1295</v>
      </c>
      <c r="B1298" s="2">
        <v>1296</v>
      </c>
      <c r="C1298" s="20">
        <v>1800080</v>
      </c>
      <c r="D1298" s="3" t="s">
        <v>1226</v>
      </c>
      <c r="E1298" s="3" t="s">
        <v>1199</v>
      </c>
      <c r="F1298" s="3">
        <v>467.065</v>
      </c>
      <c r="G1298" s="3">
        <v>30302.689750000001</v>
      </c>
      <c r="H1298" s="3">
        <v>20345287.664799999</v>
      </c>
      <c r="I1298" s="2">
        <v>0</v>
      </c>
      <c r="J1298" s="2">
        <v>0</v>
      </c>
      <c r="K1298" s="2">
        <v>0</v>
      </c>
      <c r="L1298" s="2">
        <v>2</v>
      </c>
      <c r="M1298" s="3">
        <v>0</v>
      </c>
      <c r="N1298" s="2">
        <f>_xlfn.XLOOKUP(C1298,Shellfish_Presence!$E$3:$E$1333,Shellfish_Presence!$G$3:$G$1333,,0,)</f>
        <v>0</v>
      </c>
      <c r="O1298" s="3">
        <v>0</v>
      </c>
      <c r="P1298" s="3">
        <v>2.2685700096189976E-3</v>
      </c>
      <c r="Q1298" s="2">
        <v>0</v>
      </c>
      <c r="R1298" s="3">
        <v>1</v>
      </c>
      <c r="S1298" s="3">
        <v>0.15477299690246582</v>
      </c>
      <c r="T1298" s="3">
        <v>0</v>
      </c>
      <c r="U1298" s="3">
        <v>0</v>
      </c>
      <c r="V1298" s="2">
        <v>0</v>
      </c>
      <c r="W1298" s="3" t="str">
        <f t="shared" si="40"/>
        <v/>
      </c>
      <c r="X1298" t="str">
        <f t="shared" si="41"/>
        <v/>
      </c>
      <c r="Y1298">
        <f>IFERROR(INDEX('Parcel Year'!$N$3:$N$1175,MATCH(KC_SPS_SubbasinAttributes!C1298,'Parcel Year'!$M$3:$M$1175,0)),0)</f>
        <v>0.59871101379394531</v>
      </c>
      <c r="Z1298">
        <f>INDEX(Imperviousness!$B$2:$B$1332,MATCH(KC_SPS_SubbasinAttributes!C1298,Imperviousness!$A$2:$A$1332,0))</f>
        <v>0.33800000000000002</v>
      </c>
      <c r="AA1298">
        <f>INDEX('Flow Duration Index'!$B$2:$B$1332,MATCH(KC_SPS_SubbasinAttributes!C1298,'Flow Duration Index'!$A$2:$A$1332,0))</f>
        <v>8.2490000000000006</v>
      </c>
      <c r="AB1298">
        <f>INDEX(Opportunity_Index!$G$2:$G$1333,MATCH(KC_SPS_SubbasinAttributes!C1298,Opportunity_Index!$F$2:$F$1333,0))</f>
        <v>0</v>
      </c>
      <c r="AC1298">
        <f>INDEX(Traffic!$B$2:$B$1332,MATCH(KC_SPS_SubbasinAttributes!C1298,Traffic!$A$2:$A$1332,0))</f>
        <v>1964.528</v>
      </c>
      <c r="AD1298">
        <f>INDEX(EquityScore!$F$3:$F$1334,MATCH(KC_SPS_SubbasinAttributes!C1298,EquityScore!$E$3:$E$1334,0))</f>
        <v>3.6666666700000001</v>
      </c>
      <c r="AE1298" t="str">
        <f>IFERROR(INDEX(PavementCondition!$E$2:$E$669,MATCH(KC_SPS_SubbasinAttributes!C1298,PavementCondition!$D$2:$D$669,0)),"N/A")</f>
        <v>N/A</v>
      </c>
      <c r="AF1298">
        <f>INDEX(SpawnerMortality!$E$2:$E$1331,MATCH(KC_SPS_SubbasinAttributes!C1298,SpawnerMortality!$D$2:$D$1331,0))</f>
        <v>0.343304742</v>
      </c>
      <c r="AG1298" s="25" t="str">
        <f>IFERROR(_xlfn.XLOOKUP($C1298,WQBE_Loading!$C$4:$C$3072,WQBE_Loading!G$4:G$3072,,0,),"")</f>
        <v/>
      </c>
      <c r="AH1298" s="25" t="str">
        <f>IFERROR(_xlfn.XLOOKUP($C1298,WQBE_Loading!$C$4:$C$3072,WQBE_Loading!H$4:H$3072,,0,),"")</f>
        <v/>
      </c>
      <c r="AI1298" s="25" t="str">
        <f>IFERROR(_xlfn.XLOOKUP($C1298,WQBE_Loading!$C$4:$C$3072,WQBE_Loading!I$4:I$3072,,0,),"")</f>
        <v/>
      </c>
      <c r="AJ1298" s="25" t="str">
        <f>IFERROR(_xlfn.XLOOKUP($C1298,WQBE_Loading!$C$4:$C$3072,WQBE_Loading!J$4:J$3072,,0,),"")</f>
        <v/>
      </c>
      <c r="AK1298" s="25" t="str">
        <f>IFERROR(_xlfn.XLOOKUP($C1298,WQBE_Loading!$C$4:$C$3072,WQBE_Loading!K$4:K$3072,,0,),"")</f>
        <v/>
      </c>
      <c r="AL1298" s="25" t="str">
        <f>IFERROR(_xlfn.XLOOKUP($C1298,WQBE_Loading!$C$4:$C$3072,WQBE_Loading!L$4:L$3072,,0,),"")</f>
        <v/>
      </c>
      <c r="AM1298" s="25" t="str">
        <f>IFERROR(_xlfn.XLOOKUP($C1298,WQBE_Loading!$C$4:$C$3072,WQBE_Loading!M$4:M$3072,,0,),"")</f>
        <v/>
      </c>
      <c r="AN1298" s="25" t="str">
        <f>IFERROR(_xlfn.XLOOKUP($C1298,WQBE_Loading!$C$4:$C$3072,WQBE_Loading!N$4:N$3072,,0,),"")</f>
        <v/>
      </c>
      <c r="AO1298" s="25" t="str">
        <f>IFERROR(_xlfn.XLOOKUP($C1298,WQBE_Loading!$C$4:$C$3072,WQBE_Loading!O$4:O$3072,,0,),"")</f>
        <v/>
      </c>
      <c r="AP1298" s="25" t="str">
        <f>IFERROR(_xlfn.XLOOKUP($C1298,WQBE_Loading!$C$4:$C$3072,WQBE_Loading!P$4:P$3072,,0,),"")</f>
        <v/>
      </c>
      <c r="AQ1298" s="13" t="str">
        <f>IFERROR(_xlfn.XLOOKUP($C1298,WQBE_Loading!$C$4:$C$3072,WQBE_Loading!Q$4:Q$3072,,0,),"")</f>
        <v/>
      </c>
      <c r="AR1298">
        <f>_xlfn.XLOOKUP(C1298,UrbanHeat!$A$2:$A$1333,UrbanHeat!$B$2:$B$1333,,0,)</f>
        <v>16.103999999999999</v>
      </c>
      <c r="AS1298" s="25">
        <f>_xlfn.XLOOKUP($C1298,TNC_Loading!$A$2:$A$1332,TNC_Loading!B$2:B$1332,,0,)</f>
        <v>8.702</v>
      </c>
      <c r="AT1298" s="25">
        <f>_xlfn.XLOOKUP($C1298,TNC_Loading!$A$2:$A$1332,TNC_Loading!C$2:C$1332,,0,)</f>
        <v>3.7320000000000002</v>
      </c>
      <c r="AU1298" s="25">
        <f>_xlfn.XLOOKUP($C1298,TNC_Loading!$A$2:$A$1332,TNC_Loading!D$2:D$1332,,0,)</f>
        <v>12.185</v>
      </c>
      <c r="AV1298" s="25">
        <f>_xlfn.XLOOKUP($C1298,TNC_Loading!$A$2:$A$1332,TNC_Loading!E$2:E$1332,,0,)</f>
        <v>15.973000000000001</v>
      </c>
      <c r="AW1298" s="25">
        <f>_xlfn.XLOOKUP($C1298,TNC_Loading!$A$2:$A$1332,TNC_Loading!F$2:F$1332,,0,)</f>
        <v>336.226</v>
      </c>
      <c r="AX1298">
        <f>_xlfn.XLOOKUP(C1298,BIBI!$D$2:$D$1332,BIBI!$F$2:$F$1332,,0,)</f>
        <v>0</v>
      </c>
      <c r="AY1298">
        <f>_xlfn.XLOOKUP(C1298,FacilityCounts!$A$3:$A$1333,FacilityCounts!$B$3:$B$1333,,0,)</f>
        <v>0</v>
      </c>
      <c r="AZ1298">
        <f>_xlfn.XLOOKUP(C1298,FacilityCounts!$D$3:$D$1333,FacilityCounts!$E$3:$E$1333,,0,)</f>
        <v>0</v>
      </c>
      <c r="BA1298">
        <f>_xlfn.XLOOKUP(C1298,FacilityCounts!$G$3:$G$1333,FacilityCounts!$H$3:$H$1333,,0,)</f>
        <v>0</v>
      </c>
      <c r="BB1298">
        <f>IFERROR(_xlfn.XLOOKUP(C1298,'DA to P Sensitive Lakes'!$P$2:$P$44,'DA to P Sensitive Lakes'!$Q$2:$Q$44,,0,),0)</f>
        <v>0</v>
      </c>
      <c r="BC1298" s="25">
        <f>_xlfn.XLOOKUP(C1298,'Historic Runoff (mm)'!$A$2:$A$1332,'Historic Runoff (mm)'!$B$2:$B$1332,,0,)</f>
        <v>528.82600000000002</v>
      </c>
      <c r="BD1298">
        <f>_xlfn.XLOOKUP(C1298,DrainageComplaint!$A$2:$A$1332,DrainageComplaint!$B$2:$B$1332,,0,)</f>
        <v>0</v>
      </c>
      <c r="BE1298">
        <f>_xlfn.XLOOKUP(C1298,PAD_Area!$G$2:$G$1332,PAD_Area!$H$2:$H$1332,,0,)</f>
        <v>0</v>
      </c>
    </row>
    <row r="1299" spans="1:57" x14ac:dyDescent="0.2">
      <c r="A1299" s="2">
        <v>1296</v>
      </c>
      <c r="B1299" s="2">
        <v>1297</v>
      </c>
      <c r="C1299" s="20">
        <v>1800090</v>
      </c>
      <c r="D1299" s="3" t="s">
        <v>1225</v>
      </c>
      <c r="E1299" s="3" t="s">
        <v>1199</v>
      </c>
      <c r="F1299" s="3">
        <v>217.006</v>
      </c>
      <c r="G1299" s="3">
        <v>22163.762738199999</v>
      </c>
      <c r="H1299" s="3">
        <v>9452755.7855999991</v>
      </c>
      <c r="I1299" s="2">
        <v>0</v>
      </c>
      <c r="J1299" s="2">
        <v>0</v>
      </c>
      <c r="K1299" s="2">
        <v>0</v>
      </c>
      <c r="L1299" s="2">
        <v>0</v>
      </c>
      <c r="M1299" s="3">
        <v>0</v>
      </c>
      <c r="N1299" s="2">
        <f>_xlfn.XLOOKUP(C1299,Shellfish_Presence!$E$3:$E$1333,Shellfish_Presence!$G$3:$G$1333,,0,)</f>
        <v>0</v>
      </c>
      <c r="O1299" s="3">
        <v>0</v>
      </c>
      <c r="P1299" s="3">
        <v>0</v>
      </c>
      <c r="Q1299" s="2">
        <v>0</v>
      </c>
      <c r="R1299" s="3">
        <v>0.92483597993850708</v>
      </c>
      <c r="S1299" s="3">
        <v>0</v>
      </c>
      <c r="T1299" s="3">
        <v>0</v>
      </c>
      <c r="U1299" s="3">
        <v>0</v>
      </c>
      <c r="V1299" s="2">
        <v>0</v>
      </c>
      <c r="W1299" s="3" t="str">
        <f t="shared" si="40"/>
        <v/>
      </c>
      <c r="X1299" t="str">
        <f t="shared" si="41"/>
        <v/>
      </c>
      <c r="Y1299">
        <f>IFERROR(INDEX('Parcel Year'!$N$3:$N$1175,MATCH(KC_SPS_SubbasinAttributes!C1299,'Parcel Year'!$M$3:$M$1175,0)),0)</f>
        <v>0.24709300696849823</v>
      </c>
      <c r="Z1299">
        <f>INDEX(Imperviousness!$B$2:$B$1332,MATCH(KC_SPS_SubbasinAttributes!C1299,Imperviousness!$A$2:$A$1332,0))</f>
        <v>0.34599999999999997</v>
      </c>
      <c r="AA1299">
        <f>INDEX('Flow Duration Index'!$B$2:$B$1332,MATCH(KC_SPS_SubbasinAttributes!C1299,'Flow Duration Index'!$A$2:$A$1332,0))</f>
        <v>9.8119999999999994</v>
      </c>
      <c r="AB1299">
        <f>INDEX(Opportunity_Index!$G$2:$G$1333,MATCH(KC_SPS_SubbasinAttributes!C1299,Opportunity_Index!$F$2:$F$1333,0))</f>
        <v>0</v>
      </c>
      <c r="AC1299">
        <f>INDEX(Traffic!$B$2:$B$1332,MATCH(KC_SPS_SubbasinAttributes!C1299,Traffic!$A$2:$A$1332,0))</f>
        <v>738.46900000000005</v>
      </c>
      <c r="AD1299">
        <f>INDEX(EquityScore!$F$3:$F$1334,MATCH(KC_SPS_SubbasinAttributes!C1299,EquityScore!$E$3:$E$1334,0))</f>
        <v>3.3333333349999998</v>
      </c>
      <c r="AE1299" t="str">
        <f>IFERROR(INDEX(PavementCondition!$E$2:$E$669,MATCH(KC_SPS_SubbasinAttributes!C1299,PavementCondition!$D$2:$D$669,0)),"N/A")</f>
        <v>N/A</v>
      </c>
      <c r="AF1299">
        <f>INDEX(SpawnerMortality!$E$2:$E$1331,MATCH(KC_SPS_SubbasinAttributes!C1299,SpawnerMortality!$D$2:$D$1331,0))</f>
        <v>0.34711554100000003</v>
      </c>
      <c r="AG1299" s="25" t="str">
        <f>IFERROR(_xlfn.XLOOKUP($C1299,WQBE_Loading!$C$4:$C$3072,WQBE_Loading!G$4:G$3072,,0,),"")</f>
        <v/>
      </c>
      <c r="AH1299" s="25" t="str">
        <f>IFERROR(_xlfn.XLOOKUP($C1299,WQBE_Loading!$C$4:$C$3072,WQBE_Loading!H$4:H$3072,,0,),"")</f>
        <v/>
      </c>
      <c r="AI1299" s="25" t="str">
        <f>IFERROR(_xlfn.XLOOKUP($C1299,WQBE_Loading!$C$4:$C$3072,WQBE_Loading!I$4:I$3072,,0,),"")</f>
        <v/>
      </c>
      <c r="AJ1299" s="25" t="str">
        <f>IFERROR(_xlfn.XLOOKUP($C1299,WQBE_Loading!$C$4:$C$3072,WQBE_Loading!J$4:J$3072,,0,),"")</f>
        <v/>
      </c>
      <c r="AK1299" s="25" t="str">
        <f>IFERROR(_xlfn.XLOOKUP($C1299,WQBE_Loading!$C$4:$C$3072,WQBE_Loading!K$4:K$3072,,0,),"")</f>
        <v/>
      </c>
      <c r="AL1299" s="25" t="str">
        <f>IFERROR(_xlfn.XLOOKUP($C1299,WQBE_Loading!$C$4:$C$3072,WQBE_Loading!L$4:L$3072,,0,),"")</f>
        <v/>
      </c>
      <c r="AM1299" s="25" t="str">
        <f>IFERROR(_xlfn.XLOOKUP($C1299,WQBE_Loading!$C$4:$C$3072,WQBE_Loading!M$4:M$3072,,0,),"")</f>
        <v/>
      </c>
      <c r="AN1299" s="25" t="str">
        <f>IFERROR(_xlfn.XLOOKUP($C1299,WQBE_Loading!$C$4:$C$3072,WQBE_Loading!N$4:N$3072,,0,),"")</f>
        <v/>
      </c>
      <c r="AO1299" s="25" t="str">
        <f>IFERROR(_xlfn.XLOOKUP($C1299,WQBE_Loading!$C$4:$C$3072,WQBE_Loading!O$4:O$3072,,0,),"")</f>
        <v/>
      </c>
      <c r="AP1299" s="25" t="str">
        <f>IFERROR(_xlfn.XLOOKUP($C1299,WQBE_Loading!$C$4:$C$3072,WQBE_Loading!P$4:P$3072,,0,),"")</f>
        <v/>
      </c>
      <c r="AQ1299" s="13" t="str">
        <f>IFERROR(_xlfn.XLOOKUP($C1299,WQBE_Loading!$C$4:$C$3072,WQBE_Loading!Q$4:Q$3072,,0,),"")</f>
        <v/>
      </c>
      <c r="AR1299">
        <f>_xlfn.XLOOKUP(C1299,UrbanHeat!$A$2:$A$1333,UrbanHeat!$B$2:$B$1333,,0,)</f>
        <v>15.923</v>
      </c>
      <c r="AS1299" s="25">
        <f>_xlfn.XLOOKUP($C1299,TNC_Loading!$A$2:$A$1332,TNC_Loading!B$2:B$1332,,0,)</f>
        <v>9.0709999999999997</v>
      </c>
      <c r="AT1299" s="25">
        <f>_xlfn.XLOOKUP($C1299,TNC_Loading!$A$2:$A$1332,TNC_Loading!C$2:C$1332,,0,)</f>
        <v>6.798</v>
      </c>
      <c r="AU1299" s="25">
        <f>_xlfn.XLOOKUP($C1299,TNC_Loading!$A$2:$A$1332,TNC_Loading!D$2:D$1332,,0,)</f>
        <v>14.023</v>
      </c>
      <c r="AV1299" s="25">
        <f>_xlfn.XLOOKUP($C1299,TNC_Loading!$A$2:$A$1332,TNC_Loading!E$2:E$1332,,0,)</f>
        <v>24.917000000000002</v>
      </c>
      <c r="AW1299" s="25">
        <f>_xlfn.XLOOKUP($C1299,TNC_Loading!$A$2:$A$1332,TNC_Loading!F$2:F$1332,,0,)</f>
        <v>280.46100000000001</v>
      </c>
      <c r="AX1299">
        <f>_xlfn.XLOOKUP(C1299,BIBI!$D$2:$D$1332,BIBI!$F$2:$F$1332,,0,)</f>
        <v>0</v>
      </c>
      <c r="AY1299">
        <f>_xlfn.XLOOKUP(C1299,FacilityCounts!$A$3:$A$1333,FacilityCounts!$B$3:$B$1333,,0,)</f>
        <v>0</v>
      </c>
      <c r="AZ1299">
        <f>_xlfn.XLOOKUP(C1299,FacilityCounts!$D$3:$D$1333,FacilityCounts!$E$3:$E$1333,,0,)</f>
        <v>0</v>
      </c>
      <c r="BA1299">
        <f>_xlfn.XLOOKUP(C1299,FacilityCounts!$G$3:$G$1333,FacilityCounts!$H$3:$H$1333,,0,)</f>
        <v>0</v>
      </c>
      <c r="BB1299">
        <f>IFERROR(_xlfn.XLOOKUP(C1299,'DA to P Sensitive Lakes'!$P$2:$P$44,'DA to P Sensitive Lakes'!$Q$2:$Q$44,,0,),0)</f>
        <v>0</v>
      </c>
      <c r="BC1299" s="25">
        <f>_xlfn.XLOOKUP(C1299,'Historic Runoff (mm)'!$A$2:$A$1332,'Historic Runoff (mm)'!$B$2:$B$1332,,0,)</f>
        <v>538.23</v>
      </c>
      <c r="BD1299">
        <f>_xlfn.XLOOKUP(C1299,DrainageComplaint!$A$2:$A$1332,DrainageComplaint!$B$2:$B$1332,,0,)</f>
        <v>0</v>
      </c>
      <c r="BE1299">
        <f>_xlfn.XLOOKUP(C1299,PAD_Area!$G$2:$G$1332,PAD_Area!$H$2:$H$1332,,0,)</f>
        <v>0</v>
      </c>
    </row>
    <row r="1300" spans="1:57" x14ac:dyDescent="0.2">
      <c r="A1300" s="2">
        <v>1297</v>
      </c>
      <c r="B1300" s="2">
        <v>1298</v>
      </c>
      <c r="C1300" s="20">
        <v>1800100</v>
      </c>
      <c r="D1300" s="3" t="s">
        <v>1224</v>
      </c>
      <c r="E1300" s="3" t="s">
        <v>1199</v>
      </c>
      <c r="F1300" s="3">
        <v>129.47499999999999</v>
      </c>
      <c r="G1300" s="3">
        <v>17188.995708099999</v>
      </c>
      <c r="H1300" s="3">
        <v>5639913.4793400001</v>
      </c>
      <c r="I1300" s="2">
        <v>2</v>
      </c>
      <c r="J1300" s="2">
        <v>0</v>
      </c>
      <c r="K1300" s="2">
        <v>0</v>
      </c>
      <c r="L1300" s="2">
        <v>1</v>
      </c>
      <c r="M1300" s="3">
        <v>0</v>
      </c>
      <c r="N1300" s="2">
        <f>_xlfn.XLOOKUP(C1300,Shellfish_Presence!$E$3:$E$1333,Shellfish_Presence!$G$3:$G$1333,,0,)</f>
        <v>0</v>
      </c>
      <c r="O1300" s="3">
        <v>0</v>
      </c>
      <c r="P1300" s="3">
        <v>0</v>
      </c>
      <c r="Q1300" s="2">
        <v>0</v>
      </c>
      <c r="R1300" s="3">
        <v>1</v>
      </c>
      <c r="S1300" s="3">
        <v>0.21866199374198914</v>
      </c>
      <c r="T1300" s="3">
        <v>0</v>
      </c>
      <c r="U1300" s="3">
        <v>0</v>
      </c>
      <c r="V1300" s="2">
        <v>0</v>
      </c>
      <c r="W1300" s="3" t="str">
        <f t="shared" si="40"/>
        <v/>
      </c>
      <c r="X1300" t="str">
        <f t="shared" si="41"/>
        <v/>
      </c>
      <c r="Y1300">
        <f>IFERROR(INDEX('Parcel Year'!$N$3:$N$1175,MATCH(KC_SPS_SubbasinAttributes!C1300,'Parcel Year'!$M$3:$M$1175,0)),0)</f>
        <v>0.18971000611782074</v>
      </c>
      <c r="Z1300">
        <f>INDEX(Imperviousness!$B$2:$B$1332,MATCH(KC_SPS_SubbasinAttributes!C1300,Imperviousness!$A$2:$A$1332,0))</f>
        <v>0.35599999999999998</v>
      </c>
      <c r="AA1300">
        <f>INDEX('Flow Duration Index'!$B$2:$B$1332,MATCH(KC_SPS_SubbasinAttributes!C1300,'Flow Duration Index'!$A$2:$A$1332,0))</f>
        <v>5.9660000000000002</v>
      </c>
      <c r="AB1300">
        <f>INDEX(Opportunity_Index!$G$2:$G$1333,MATCH(KC_SPS_SubbasinAttributes!C1300,Opportunity_Index!$F$2:$F$1333,0))</f>
        <v>0</v>
      </c>
      <c r="AC1300">
        <f>INDEX(Traffic!$B$2:$B$1332,MATCH(KC_SPS_SubbasinAttributes!C1300,Traffic!$A$2:$A$1332,0))</f>
        <v>6494.3879999999999</v>
      </c>
      <c r="AD1300">
        <f>INDEX(EquityScore!$F$3:$F$1334,MATCH(KC_SPS_SubbasinAttributes!C1300,EquityScore!$E$3:$E$1334,0))</f>
        <v>3.5</v>
      </c>
      <c r="AE1300" t="str">
        <f>IFERROR(INDEX(PavementCondition!$E$2:$E$669,MATCH(KC_SPS_SubbasinAttributes!C1300,PavementCondition!$D$2:$D$669,0)),"N/A")</f>
        <v>N/A</v>
      </c>
      <c r="AF1300">
        <f>INDEX(SpawnerMortality!$E$2:$E$1331,MATCH(KC_SPS_SubbasinAttributes!C1300,SpawnerMortality!$D$2:$D$1331,0))</f>
        <v>0.37113513099999995</v>
      </c>
      <c r="AG1300" s="25" t="str">
        <f>IFERROR(_xlfn.XLOOKUP($C1300,WQBE_Loading!$C$4:$C$3072,WQBE_Loading!G$4:G$3072,,0,),"")</f>
        <v/>
      </c>
      <c r="AH1300" s="25" t="str">
        <f>IFERROR(_xlfn.XLOOKUP($C1300,WQBE_Loading!$C$4:$C$3072,WQBE_Loading!H$4:H$3072,,0,),"")</f>
        <v/>
      </c>
      <c r="AI1300" s="25" t="str">
        <f>IFERROR(_xlfn.XLOOKUP($C1300,WQBE_Loading!$C$4:$C$3072,WQBE_Loading!I$4:I$3072,,0,),"")</f>
        <v/>
      </c>
      <c r="AJ1300" s="25" t="str">
        <f>IFERROR(_xlfn.XLOOKUP($C1300,WQBE_Loading!$C$4:$C$3072,WQBE_Loading!J$4:J$3072,,0,),"")</f>
        <v/>
      </c>
      <c r="AK1300" s="25" t="str">
        <f>IFERROR(_xlfn.XLOOKUP($C1300,WQBE_Loading!$C$4:$C$3072,WQBE_Loading!K$4:K$3072,,0,),"")</f>
        <v/>
      </c>
      <c r="AL1300" s="25" t="str">
        <f>IFERROR(_xlfn.XLOOKUP($C1300,WQBE_Loading!$C$4:$C$3072,WQBE_Loading!L$4:L$3072,,0,),"")</f>
        <v/>
      </c>
      <c r="AM1300" s="25" t="str">
        <f>IFERROR(_xlfn.XLOOKUP($C1300,WQBE_Loading!$C$4:$C$3072,WQBE_Loading!M$4:M$3072,,0,),"")</f>
        <v/>
      </c>
      <c r="AN1300" s="25" t="str">
        <f>IFERROR(_xlfn.XLOOKUP($C1300,WQBE_Loading!$C$4:$C$3072,WQBE_Loading!N$4:N$3072,,0,),"")</f>
        <v/>
      </c>
      <c r="AO1300" s="25" t="str">
        <f>IFERROR(_xlfn.XLOOKUP($C1300,WQBE_Loading!$C$4:$C$3072,WQBE_Loading!O$4:O$3072,,0,),"")</f>
        <v/>
      </c>
      <c r="AP1300" s="25" t="str">
        <f>IFERROR(_xlfn.XLOOKUP($C1300,WQBE_Loading!$C$4:$C$3072,WQBE_Loading!P$4:P$3072,,0,),"")</f>
        <v/>
      </c>
      <c r="AQ1300" s="13" t="str">
        <f>IFERROR(_xlfn.XLOOKUP($C1300,WQBE_Loading!$C$4:$C$3072,WQBE_Loading!Q$4:Q$3072,,0,),"")</f>
        <v/>
      </c>
      <c r="AR1300">
        <f>_xlfn.XLOOKUP(C1300,UrbanHeat!$A$2:$A$1333,UrbanHeat!$B$2:$B$1333,,0,)</f>
        <v>14.635999999999999</v>
      </c>
      <c r="AS1300" s="25">
        <f>_xlfn.XLOOKUP($C1300,TNC_Loading!$A$2:$A$1332,TNC_Loading!B$2:B$1332,,0,)</f>
        <v>8.5559999999999992</v>
      </c>
      <c r="AT1300" s="25">
        <f>_xlfn.XLOOKUP($C1300,TNC_Loading!$A$2:$A$1332,TNC_Loading!C$2:C$1332,,0,)</f>
        <v>5.3380000000000001</v>
      </c>
      <c r="AU1300" s="25">
        <f>_xlfn.XLOOKUP($C1300,TNC_Loading!$A$2:$A$1332,TNC_Loading!D$2:D$1332,,0,)</f>
        <v>24.652999999999999</v>
      </c>
      <c r="AV1300" s="25">
        <f>_xlfn.XLOOKUP($C1300,TNC_Loading!$A$2:$A$1332,TNC_Loading!E$2:E$1332,,0,)</f>
        <v>29.692</v>
      </c>
      <c r="AW1300" s="25">
        <f>_xlfn.XLOOKUP($C1300,TNC_Loading!$A$2:$A$1332,TNC_Loading!F$2:F$1332,,0,)</f>
        <v>298.846</v>
      </c>
      <c r="AX1300">
        <f>_xlfn.XLOOKUP(C1300,BIBI!$D$2:$D$1332,BIBI!$F$2:$F$1332,,0,)</f>
        <v>0</v>
      </c>
      <c r="AY1300">
        <f>_xlfn.XLOOKUP(C1300,FacilityCounts!$A$3:$A$1333,FacilityCounts!$B$3:$B$1333,,0,)</f>
        <v>0</v>
      </c>
      <c r="AZ1300">
        <f>_xlfn.XLOOKUP(C1300,FacilityCounts!$D$3:$D$1333,FacilityCounts!$E$3:$E$1333,,0,)</f>
        <v>0</v>
      </c>
      <c r="BA1300">
        <f>_xlfn.XLOOKUP(C1300,FacilityCounts!$G$3:$G$1333,FacilityCounts!$H$3:$H$1333,,0,)</f>
        <v>0</v>
      </c>
      <c r="BB1300">
        <f>IFERROR(_xlfn.XLOOKUP(C1300,'DA to P Sensitive Lakes'!$P$2:$P$44,'DA to P Sensitive Lakes'!$Q$2:$Q$44,,0,),0)</f>
        <v>0</v>
      </c>
      <c r="BC1300" s="25">
        <f>_xlfn.XLOOKUP(C1300,'Historic Runoff (mm)'!$A$2:$A$1332,'Historic Runoff (mm)'!$B$2:$B$1332,,0,)</f>
        <v>375.47800000000001</v>
      </c>
      <c r="BD1300">
        <f>_xlfn.XLOOKUP(C1300,DrainageComplaint!$A$2:$A$1332,DrainageComplaint!$B$2:$B$1332,,0,)</f>
        <v>0</v>
      </c>
      <c r="BE1300">
        <f>_xlfn.XLOOKUP(C1300,PAD_Area!$G$2:$G$1332,PAD_Area!$H$2:$H$1332,,0,)</f>
        <v>0</v>
      </c>
    </row>
    <row r="1301" spans="1:57" x14ac:dyDescent="0.2">
      <c r="A1301" s="2">
        <v>1298</v>
      </c>
      <c r="B1301" s="2">
        <v>1299</v>
      </c>
      <c r="C1301" s="20">
        <v>1800110</v>
      </c>
      <c r="D1301" s="3" t="s">
        <v>1230</v>
      </c>
      <c r="E1301" s="3" t="s">
        <v>1199</v>
      </c>
      <c r="F1301" s="3">
        <v>46.709000000000003</v>
      </c>
      <c r="G1301" s="3">
        <v>6277.0729899899998</v>
      </c>
      <c r="H1301" s="3">
        <v>2034652.0711999999</v>
      </c>
      <c r="I1301" s="2">
        <v>4</v>
      </c>
      <c r="J1301" s="2">
        <v>0</v>
      </c>
      <c r="K1301" s="2">
        <v>0</v>
      </c>
      <c r="L1301" s="2">
        <v>0</v>
      </c>
      <c r="M1301" s="3">
        <v>0</v>
      </c>
      <c r="N1301" s="2">
        <f>_xlfn.XLOOKUP(C1301,Shellfish_Presence!$E$3:$E$1333,Shellfish_Presence!$G$3:$G$1333,,0,)</f>
        <v>0</v>
      </c>
      <c r="O1301" s="3">
        <v>0</v>
      </c>
      <c r="P1301" s="3">
        <v>0</v>
      </c>
      <c r="Q1301" s="2">
        <v>0</v>
      </c>
      <c r="R1301" s="3">
        <v>1.0000100135803223</v>
      </c>
      <c r="S1301" s="3">
        <v>0.2254749983549118</v>
      </c>
      <c r="T1301" s="3">
        <v>0</v>
      </c>
      <c r="U1301" s="3">
        <v>0</v>
      </c>
      <c r="V1301" s="2">
        <v>0</v>
      </c>
      <c r="W1301" s="3" t="str">
        <f t="shared" si="40"/>
        <v/>
      </c>
      <c r="X1301" t="str">
        <f t="shared" si="41"/>
        <v/>
      </c>
      <c r="Y1301">
        <f>IFERROR(INDEX('Parcel Year'!$N$3:$N$1175,MATCH(KC_SPS_SubbasinAttributes!C1301,'Parcel Year'!$M$3:$M$1175,0)),0)</f>
        <v>0.25981101393699646</v>
      </c>
      <c r="Z1301">
        <f>INDEX(Imperviousness!$B$2:$B$1332,MATCH(KC_SPS_SubbasinAttributes!C1301,Imperviousness!$A$2:$A$1332,0))</f>
        <v>0.42699999999999999</v>
      </c>
      <c r="AA1301">
        <f>INDEX('Flow Duration Index'!$B$2:$B$1332,MATCH(KC_SPS_SubbasinAttributes!C1301,'Flow Duration Index'!$A$2:$A$1332,0))</f>
        <v>10.715999999999999</v>
      </c>
      <c r="AB1301">
        <f>INDEX(Opportunity_Index!$G$2:$G$1333,MATCH(KC_SPS_SubbasinAttributes!C1301,Opportunity_Index!$F$2:$F$1333,0))</f>
        <v>0</v>
      </c>
      <c r="AC1301">
        <f>INDEX(Traffic!$B$2:$B$1332,MATCH(KC_SPS_SubbasinAttributes!C1301,Traffic!$A$2:$A$1332,0))</f>
        <v>3684.1320000000001</v>
      </c>
      <c r="AD1301">
        <f>INDEX(EquityScore!$F$3:$F$1334,MATCH(KC_SPS_SubbasinAttributes!C1301,EquityScore!$E$3:$E$1334,0))</f>
        <v>3.5</v>
      </c>
      <c r="AE1301" t="str">
        <f>IFERROR(INDEX(PavementCondition!$E$2:$E$669,MATCH(KC_SPS_SubbasinAttributes!C1301,PavementCondition!$D$2:$D$669,0)),"N/A")</f>
        <v>N/A</v>
      </c>
      <c r="AF1301">
        <f>INDEX(SpawnerMortality!$E$2:$E$1331,MATCH(KC_SPS_SubbasinAttributes!C1301,SpawnerMortality!$D$2:$D$1331,0))</f>
        <v>0.36902129299999997</v>
      </c>
      <c r="AG1301" s="25" t="str">
        <f>IFERROR(_xlfn.XLOOKUP($C1301,WQBE_Loading!$C$4:$C$3072,WQBE_Loading!G$4:G$3072,,0,),"")</f>
        <v/>
      </c>
      <c r="AH1301" s="25" t="str">
        <f>IFERROR(_xlfn.XLOOKUP($C1301,WQBE_Loading!$C$4:$C$3072,WQBE_Loading!H$4:H$3072,,0,),"")</f>
        <v/>
      </c>
      <c r="AI1301" s="25" t="str">
        <f>IFERROR(_xlfn.XLOOKUP($C1301,WQBE_Loading!$C$4:$C$3072,WQBE_Loading!I$4:I$3072,,0,),"")</f>
        <v/>
      </c>
      <c r="AJ1301" s="25" t="str">
        <f>IFERROR(_xlfn.XLOOKUP($C1301,WQBE_Loading!$C$4:$C$3072,WQBE_Loading!J$4:J$3072,,0,),"")</f>
        <v/>
      </c>
      <c r="AK1301" s="25" t="str">
        <f>IFERROR(_xlfn.XLOOKUP($C1301,WQBE_Loading!$C$4:$C$3072,WQBE_Loading!K$4:K$3072,,0,),"")</f>
        <v/>
      </c>
      <c r="AL1301" s="25" t="str">
        <f>IFERROR(_xlfn.XLOOKUP($C1301,WQBE_Loading!$C$4:$C$3072,WQBE_Loading!L$4:L$3072,,0,),"")</f>
        <v/>
      </c>
      <c r="AM1301" s="25" t="str">
        <f>IFERROR(_xlfn.XLOOKUP($C1301,WQBE_Loading!$C$4:$C$3072,WQBE_Loading!M$4:M$3072,,0,),"")</f>
        <v/>
      </c>
      <c r="AN1301" s="25" t="str">
        <f>IFERROR(_xlfn.XLOOKUP($C1301,WQBE_Loading!$C$4:$C$3072,WQBE_Loading!N$4:N$3072,,0,),"")</f>
        <v/>
      </c>
      <c r="AO1301" s="25" t="str">
        <f>IFERROR(_xlfn.XLOOKUP($C1301,WQBE_Loading!$C$4:$C$3072,WQBE_Loading!O$4:O$3072,,0,),"")</f>
        <v/>
      </c>
      <c r="AP1301" s="25" t="str">
        <f>IFERROR(_xlfn.XLOOKUP($C1301,WQBE_Loading!$C$4:$C$3072,WQBE_Loading!P$4:P$3072,,0,),"")</f>
        <v/>
      </c>
      <c r="AQ1301" s="13" t="str">
        <f>IFERROR(_xlfn.XLOOKUP($C1301,WQBE_Loading!$C$4:$C$3072,WQBE_Loading!Q$4:Q$3072,,0,),"")</f>
        <v/>
      </c>
      <c r="AR1301">
        <f>_xlfn.XLOOKUP(C1301,UrbanHeat!$A$2:$A$1333,UrbanHeat!$B$2:$B$1333,,0,)</f>
        <v>14.72</v>
      </c>
      <c r="AS1301" s="25">
        <f>_xlfn.XLOOKUP($C1301,TNC_Loading!$A$2:$A$1332,TNC_Loading!B$2:B$1332,,0,)</f>
        <v>9.86</v>
      </c>
      <c r="AT1301" s="25">
        <f>_xlfn.XLOOKUP($C1301,TNC_Loading!$A$2:$A$1332,TNC_Loading!C$2:C$1332,,0,)</f>
        <v>6.9059999999999997</v>
      </c>
      <c r="AU1301" s="25">
        <f>_xlfn.XLOOKUP($C1301,TNC_Loading!$A$2:$A$1332,TNC_Loading!D$2:D$1332,,0,)</f>
        <v>22.9</v>
      </c>
      <c r="AV1301" s="25">
        <f>_xlfn.XLOOKUP($C1301,TNC_Loading!$A$2:$A$1332,TNC_Loading!E$2:E$1332,,0,)</f>
        <v>28.675999999999998</v>
      </c>
      <c r="AW1301" s="25">
        <f>_xlfn.XLOOKUP($C1301,TNC_Loading!$A$2:$A$1332,TNC_Loading!F$2:F$1332,,0,)</f>
        <v>355.96699999999998</v>
      </c>
      <c r="AX1301">
        <f>_xlfn.XLOOKUP(C1301,BIBI!$D$2:$D$1332,BIBI!$F$2:$F$1332,,0,)</f>
        <v>0</v>
      </c>
      <c r="AY1301">
        <f>_xlfn.XLOOKUP(C1301,FacilityCounts!$A$3:$A$1333,FacilityCounts!$B$3:$B$1333,,0,)</f>
        <v>0</v>
      </c>
      <c r="AZ1301">
        <f>_xlfn.XLOOKUP(C1301,FacilityCounts!$D$3:$D$1333,FacilityCounts!$E$3:$E$1333,,0,)</f>
        <v>0</v>
      </c>
      <c r="BA1301">
        <f>_xlfn.XLOOKUP(C1301,FacilityCounts!$G$3:$G$1333,FacilityCounts!$H$3:$H$1333,,0,)</f>
        <v>0</v>
      </c>
      <c r="BB1301">
        <f>IFERROR(_xlfn.XLOOKUP(C1301,'DA to P Sensitive Lakes'!$P$2:$P$44,'DA to P Sensitive Lakes'!$Q$2:$Q$44,,0,),0)</f>
        <v>0</v>
      </c>
      <c r="BC1301" s="25">
        <f>_xlfn.XLOOKUP(C1301,'Historic Runoff (mm)'!$A$2:$A$1332,'Historic Runoff (mm)'!$B$2:$B$1332,,0,)</f>
        <v>541.50199999999995</v>
      </c>
      <c r="BD1301">
        <f>_xlfn.XLOOKUP(C1301,DrainageComplaint!$A$2:$A$1332,DrainageComplaint!$B$2:$B$1332,,0,)</f>
        <v>0</v>
      </c>
      <c r="BE1301">
        <f>_xlfn.XLOOKUP(C1301,PAD_Area!$G$2:$G$1332,PAD_Area!$H$2:$H$1332,,0,)</f>
        <v>0</v>
      </c>
    </row>
    <row r="1302" spans="1:57" x14ac:dyDescent="0.2">
      <c r="A1302" s="2">
        <v>1299</v>
      </c>
      <c r="B1302" s="2">
        <v>1300</v>
      </c>
      <c r="C1302" s="20">
        <v>1800120</v>
      </c>
      <c r="D1302" s="3" t="s">
        <v>1231</v>
      </c>
      <c r="E1302" s="3" t="s">
        <v>1199</v>
      </c>
      <c r="F1302" s="3">
        <v>227.34100000000001</v>
      </c>
      <c r="G1302" s="3">
        <v>25177.8350058</v>
      </c>
      <c r="H1302" s="3">
        <v>9902922.6158600003</v>
      </c>
      <c r="I1302" s="2">
        <v>4</v>
      </c>
      <c r="J1302" s="2">
        <v>0</v>
      </c>
      <c r="K1302" s="2">
        <v>0</v>
      </c>
      <c r="L1302" s="2">
        <v>2</v>
      </c>
      <c r="M1302" s="3">
        <v>0</v>
      </c>
      <c r="N1302" s="2">
        <f>_xlfn.XLOOKUP(C1302,Shellfish_Presence!$E$3:$E$1333,Shellfish_Presence!$G$3:$G$1333,,0,)</f>
        <v>0</v>
      </c>
      <c r="O1302" s="3">
        <v>0</v>
      </c>
      <c r="P1302" s="3">
        <v>0</v>
      </c>
      <c r="Q1302" s="2">
        <v>0</v>
      </c>
      <c r="R1302" s="3">
        <v>1</v>
      </c>
      <c r="S1302" s="3">
        <v>0.44346600770950317</v>
      </c>
      <c r="T1302" s="3">
        <v>0</v>
      </c>
      <c r="U1302" s="3">
        <v>0</v>
      </c>
      <c r="V1302" s="2">
        <v>0</v>
      </c>
      <c r="W1302" s="3" t="str">
        <f t="shared" si="40"/>
        <v/>
      </c>
      <c r="X1302" t="str">
        <f t="shared" si="41"/>
        <v/>
      </c>
      <c r="Y1302">
        <f>IFERROR(INDEX('Parcel Year'!$N$3:$N$1175,MATCH(KC_SPS_SubbasinAttributes!C1302,'Parcel Year'!$M$3:$M$1175,0)),0)</f>
        <v>0.39204901456832886</v>
      </c>
      <c r="Z1302">
        <f>INDEX(Imperviousness!$B$2:$B$1332,MATCH(KC_SPS_SubbasinAttributes!C1302,Imperviousness!$A$2:$A$1332,0))</f>
        <v>0.39300000000000002</v>
      </c>
      <c r="AA1302">
        <f>INDEX('Flow Duration Index'!$B$2:$B$1332,MATCH(KC_SPS_SubbasinAttributes!C1302,'Flow Duration Index'!$A$2:$A$1332,0))</f>
        <v>8.9700000000000006</v>
      </c>
      <c r="AB1302">
        <f>INDEX(Opportunity_Index!$G$2:$G$1333,MATCH(KC_SPS_SubbasinAttributes!C1302,Opportunity_Index!$F$2:$F$1333,0))</f>
        <v>0</v>
      </c>
      <c r="AC1302">
        <f>INDEX(Traffic!$B$2:$B$1332,MATCH(KC_SPS_SubbasinAttributes!C1302,Traffic!$A$2:$A$1332,0))</f>
        <v>3806.3040000000001</v>
      </c>
      <c r="AD1302">
        <f>INDEX(EquityScore!$F$3:$F$1334,MATCH(KC_SPS_SubbasinAttributes!C1302,EquityScore!$E$3:$E$1334,0))</f>
        <v>4</v>
      </c>
      <c r="AE1302" t="str">
        <f>IFERROR(INDEX(PavementCondition!$E$2:$E$669,MATCH(KC_SPS_SubbasinAttributes!C1302,PavementCondition!$D$2:$D$669,0)),"N/A")</f>
        <v>N/A</v>
      </c>
      <c r="AF1302">
        <f>INDEX(SpawnerMortality!$E$2:$E$1331,MATCH(KC_SPS_SubbasinAttributes!C1302,SpawnerMortality!$D$2:$D$1331,0))</f>
        <v>0.37113513099999995</v>
      </c>
      <c r="AG1302" s="25" t="str">
        <f>IFERROR(_xlfn.XLOOKUP($C1302,WQBE_Loading!$C$4:$C$3072,WQBE_Loading!G$4:G$3072,,0,),"")</f>
        <v/>
      </c>
      <c r="AH1302" s="25" t="str">
        <f>IFERROR(_xlfn.XLOOKUP($C1302,WQBE_Loading!$C$4:$C$3072,WQBE_Loading!H$4:H$3072,,0,),"")</f>
        <v/>
      </c>
      <c r="AI1302" s="25" t="str">
        <f>IFERROR(_xlfn.XLOOKUP($C1302,WQBE_Loading!$C$4:$C$3072,WQBE_Loading!I$4:I$3072,,0,),"")</f>
        <v/>
      </c>
      <c r="AJ1302" s="25" t="str">
        <f>IFERROR(_xlfn.XLOOKUP($C1302,WQBE_Loading!$C$4:$C$3072,WQBE_Loading!J$4:J$3072,,0,),"")</f>
        <v/>
      </c>
      <c r="AK1302" s="25" t="str">
        <f>IFERROR(_xlfn.XLOOKUP($C1302,WQBE_Loading!$C$4:$C$3072,WQBE_Loading!K$4:K$3072,,0,),"")</f>
        <v/>
      </c>
      <c r="AL1302" s="25" t="str">
        <f>IFERROR(_xlfn.XLOOKUP($C1302,WQBE_Loading!$C$4:$C$3072,WQBE_Loading!L$4:L$3072,,0,),"")</f>
        <v/>
      </c>
      <c r="AM1302" s="25" t="str">
        <f>IFERROR(_xlfn.XLOOKUP($C1302,WQBE_Loading!$C$4:$C$3072,WQBE_Loading!M$4:M$3072,,0,),"")</f>
        <v/>
      </c>
      <c r="AN1302" s="25" t="str">
        <f>IFERROR(_xlfn.XLOOKUP($C1302,WQBE_Loading!$C$4:$C$3072,WQBE_Loading!N$4:N$3072,,0,),"")</f>
        <v/>
      </c>
      <c r="AO1302" s="25" t="str">
        <f>IFERROR(_xlfn.XLOOKUP($C1302,WQBE_Loading!$C$4:$C$3072,WQBE_Loading!O$4:O$3072,,0,),"")</f>
        <v/>
      </c>
      <c r="AP1302" s="25" t="str">
        <f>IFERROR(_xlfn.XLOOKUP($C1302,WQBE_Loading!$C$4:$C$3072,WQBE_Loading!P$4:P$3072,,0,),"")</f>
        <v/>
      </c>
      <c r="AQ1302" s="13" t="str">
        <f>IFERROR(_xlfn.XLOOKUP($C1302,WQBE_Loading!$C$4:$C$3072,WQBE_Loading!Q$4:Q$3072,,0,),"")</f>
        <v/>
      </c>
      <c r="AR1302">
        <f>_xlfn.XLOOKUP(C1302,UrbanHeat!$A$2:$A$1333,UrbanHeat!$B$2:$B$1333,,0,)</f>
        <v>16.282</v>
      </c>
      <c r="AS1302" s="25">
        <f>_xlfn.XLOOKUP($C1302,TNC_Loading!$A$2:$A$1332,TNC_Loading!B$2:B$1332,,0,)</f>
        <v>8.8940000000000001</v>
      </c>
      <c r="AT1302" s="25">
        <f>_xlfn.XLOOKUP($C1302,TNC_Loading!$A$2:$A$1332,TNC_Loading!C$2:C$1332,,0,)</f>
        <v>4.6630000000000003</v>
      </c>
      <c r="AU1302" s="25">
        <f>_xlfn.XLOOKUP($C1302,TNC_Loading!$A$2:$A$1332,TNC_Loading!D$2:D$1332,,0,)</f>
        <v>25.173999999999999</v>
      </c>
      <c r="AV1302" s="25">
        <f>_xlfn.XLOOKUP($C1302,TNC_Loading!$A$2:$A$1332,TNC_Loading!E$2:E$1332,,0,)</f>
        <v>23.484999999999999</v>
      </c>
      <c r="AW1302" s="25">
        <f>_xlfn.XLOOKUP($C1302,TNC_Loading!$A$2:$A$1332,TNC_Loading!F$2:F$1332,,0,)</f>
        <v>347.13299999999998</v>
      </c>
      <c r="AX1302">
        <f>_xlfn.XLOOKUP(C1302,BIBI!$D$2:$D$1332,BIBI!$F$2:$F$1332,,0,)</f>
        <v>0</v>
      </c>
      <c r="AY1302">
        <f>_xlfn.XLOOKUP(C1302,FacilityCounts!$A$3:$A$1333,FacilityCounts!$B$3:$B$1333,,0,)</f>
        <v>1</v>
      </c>
      <c r="AZ1302">
        <f>_xlfn.XLOOKUP(C1302,FacilityCounts!$D$3:$D$1333,FacilityCounts!$E$3:$E$1333,,0,)</f>
        <v>0</v>
      </c>
      <c r="BA1302">
        <f>_xlfn.XLOOKUP(C1302,FacilityCounts!$G$3:$G$1333,FacilityCounts!$H$3:$H$1333,,0,)</f>
        <v>0</v>
      </c>
      <c r="BB1302">
        <f>IFERROR(_xlfn.XLOOKUP(C1302,'DA to P Sensitive Lakes'!$P$2:$P$44,'DA to P Sensitive Lakes'!$Q$2:$Q$44,,0,),0)</f>
        <v>0</v>
      </c>
      <c r="BC1302" s="25">
        <f>_xlfn.XLOOKUP(C1302,'Historic Runoff (mm)'!$A$2:$A$1332,'Historic Runoff (mm)'!$B$2:$B$1332,,0,)</f>
        <v>468.58199999999999</v>
      </c>
      <c r="BD1302">
        <f>_xlfn.XLOOKUP(C1302,DrainageComplaint!$A$2:$A$1332,DrainageComplaint!$B$2:$B$1332,,0,)</f>
        <v>0</v>
      </c>
      <c r="BE1302">
        <f>_xlfn.XLOOKUP(C1302,PAD_Area!$G$2:$G$1332,PAD_Area!$H$2:$H$1332,,0,)</f>
        <v>0</v>
      </c>
    </row>
    <row r="1303" spans="1:57" x14ac:dyDescent="0.2">
      <c r="A1303" s="2">
        <v>1300</v>
      </c>
      <c r="B1303" s="2">
        <v>1301</v>
      </c>
      <c r="C1303" s="20">
        <v>1800130</v>
      </c>
      <c r="D1303" s="3" t="s">
        <v>1232</v>
      </c>
      <c r="E1303" s="3" t="s">
        <v>1199</v>
      </c>
      <c r="F1303" s="3">
        <v>109.703</v>
      </c>
      <c r="G1303" s="3">
        <v>12611.6213092</v>
      </c>
      <c r="H1303" s="3">
        <v>4778642.3237699997</v>
      </c>
      <c r="I1303" s="2">
        <v>0</v>
      </c>
      <c r="J1303" s="2">
        <v>0</v>
      </c>
      <c r="K1303" s="2">
        <v>0</v>
      </c>
      <c r="L1303" s="2">
        <v>0</v>
      </c>
      <c r="M1303" s="3">
        <v>0</v>
      </c>
      <c r="N1303" s="2">
        <f>_xlfn.XLOOKUP(C1303,Shellfish_Presence!$E$3:$E$1333,Shellfish_Presence!$G$3:$G$1333,,0,)</f>
        <v>0</v>
      </c>
      <c r="O1303" s="3">
        <v>0</v>
      </c>
      <c r="P1303" s="3">
        <v>0</v>
      </c>
      <c r="Q1303" s="2">
        <v>0</v>
      </c>
      <c r="R1303" s="3">
        <v>1</v>
      </c>
      <c r="S1303" s="3">
        <v>0</v>
      </c>
      <c r="T1303" s="3">
        <v>0</v>
      </c>
      <c r="U1303" s="3">
        <v>0</v>
      </c>
      <c r="V1303" s="2">
        <v>0</v>
      </c>
      <c r="W1303" s="3" t="str">
        <f t="shared" si="40"/>
        <v/>
      </c>
      <c r="X1303" t="str">
        <f t="shared" si="41"/>
        <v/>
      </c>
      <c r="Y1303">
        <f>IFERROR(INDEX('Parcel Year'!$N$3:$N$1175,MATCH(KC_SPS_SubbasinAttributes!C1303,'Parcel Year'!$M$3:$M$1175,0)),0)</f>
        <v>0.19126799702644348</v>
      </c>
      <c r="Z1303">
        <f>INDEX(Imperviousness!$B$2:$B$1332,MATCH(KC_SPS_SubbasinAttributes!C1303,Imperviousness!$A$2:$A$1332,0))</f>
        <v>0.26500000000000001</v>
      </c>
      <c r="AA1303">
        <f>INDEX('Flow Duration Index'!$B$2:$B$1332,MATCH(KC_SPS_SubbasinAttributes!C1303,'Flow Duration Index'!$A$2:$A$1332,0))</f>
        <v>6.2220000000000004</v>
      </c>
      <c r="AB1303">
        <f>INDEX(Opportunity_Index!$G$2:$G$1333,MATCH(KC_SPS_SubbasinAttributes!C1303,Opportunity_Index!$F$2:$F$1333,0))</f>
        <v>0</v>
      </c>
      <c r="AC1303">
        <f>INDEX(Traffic!$B$2:$B$1332,MATCH(KC_SPS_SubbasinAttributes!C1303,Traffic!$A$2:$A$1332,0))</f>
        <v>964.13499999999999</v>
      </c>
      <c r="AD1303">
        <f>INDEX(EquityScore!$F$3:$F$1334,MATCH(KC_SPS_SubbasinAttributes!C1303,EquityScore!$E$3:$E$1334,0))</f>
        <v>4</v>
      </c>
      <c r="AE1303" t="str">
        <f>IFERROR(INDEX(PavementCondition!$E$2:$E$669,MATCH(KC_SPS_SubbasinAttributes!C1303,PavementCondition!$D$2:$D$669,0)),"N/A")</f>
        <v>N/A</v>
      </c>
      <c r="AF1303">
        <f>INDEX(SpawnerMortality!$E$2:$E$1331,MATCH(KC_SPS_SubbasinAttributes!C1303,SpawnerMortality!$D$2:$D$1331,0))</f>
        <v>0.36902129299999997</v>
      </c>
      <c r="AG1303" s="25" t="str">
        <f>IFERROR(_xlfn.XLOOKUP($C1303,WQBE_Loading!$C$4:$C$3072,WQBE_Loading!G$4:G$3072,,0,),"")</f>
        <v/>
      </c>
      <c r="AH1303" s="25" t="str">
        <f>IFERROR(_xlfn.XLOOKUP($C1303,WQBE_Loading!$C$4:$C$3072,WQBE_Loading!H$4:H$3072,,0,),"")</f>
        <v/>
      </c>
      <c r="AI1303" s="25" t="str">
        <f>IFERROR(_xlfn.XLOOKUP($C1303,WQBE_Loading!$C$4:$C$3072,WQBE_Loading!I$4:I$3072,,0,),"")</f>
        <v/>
      </c>
      <c r="AJ1303" s="25" t="str">
        <f>IFERROR(_xlfn.XLOOKUP($C1303,WQBE_Loading!$C$4:$C$3072,WQBE_Loading!J$4:J$3072,,0,),"")</f>
        <v/>
      </c>
      <c r="AK1303" s="25" t="str">
        <f>IFERROR(_xlfn.XLOOKUP($C1303,WQBE_Loading!$C$4:$C$3072,WQBE_Loading!K$4:K$3072,,0,),"")</f>
        <v/>
      </c>
      <c r="AL1303" s="25" t="str">
        <f>IFERROR(_xlfn.XLOOKUP($C1303,WQBE_Loading!$C$4:$C$3072,WQBE_Loading!L$4:L$3072,,0,),"")</f>
        <v/>
      </c>
      <c r="AM1303" s="25" t="str">
        <f>IFERROR(_xlfn.XLOOKUP($C1303,WQBE_Loading!$C$4:$C$3072,WQBE_Loading!M$4:M$3072,,0,),"")</f>
        <v/>
      </c>
      <c r="AN1303" s="25" t="str">
        <f>IFERROR(_xlfn.XLOOKUP($C1303,WQBE_Loading!$C$4:$C$3072,WQBE_Loading!N$4:N$3072,,0,),"")</f>
        <v/>
      </c>
      <c r="AO1303" s="25" t="str">
        <f>IFERROR(_xlfn.XLOOKUP($C1303,WQBE_Loading!$C$4:$C$3072,WQBE_Loading!O$4:O$3072,,0,),"")</f>
        <v/>
      </c>
      <c r="AP1303" s="25" t="str">
        <f>IFERROR(_xlfn.XLOOKUP($C1303,WQBE_Loading!$C$4:$C$3072,WQBE_Loading!P$4:P$3072,,0,),"")</f>
        <v/>
      </c>
      <c r="AQ1303" s="13" t="str">
        <f>IFERROR(_xlfn.XLOOKUP($C1303,WQBE_Loading!$C$4:$C$3072,WQBE_Loading!Q$4:Q$3072,,0,),"")</f>
        <v/>
      </c>
      <c r="AR1303">
        <f>_xlfn.XLOOKUP(C1303,UrbanHeat!$A$2:$A$1333,UrbanHeat!$B$2:$B$1333,,0,)</f>
        <v>16.885000000000002</v>
      </c>
      <c r="AS1303" s="25">
        <f>_xlfn.XLOOKUP($C1303,TNC_Loading!$A$2:$A$1332,TNC_Loading!B$2:B$1332,,0,)</f>
        <v>5.617</v>
      </c>
      <c r="AT1303" s="25">
        <f>_xlfn.XLOOKUP($C1303,TNC_Loading!$A$2:$A$1332,TNC_Loading!C$2:C$1332,,0,)</f>
        <v>2.0659999999999998</v>
      </c>
      <c r="AU1303" s="25">
        <f>_xlfn.XLOOKUP($C1303,TNC_Loading!$A$2:$A$1332,TNC_Loading!D$2:D$1332,,0,)</f>
        <v>11.042999999999999</v>
      </c>
      <c r="AV1303" s="25">
        <f>_xlfn.XLOOKUP($C1303,TNC_Loading!$A$2:$A$1332,TNC_Loading!E$2:E$1332,,0,)</f>
        <v>11.712999999999999</v>
      </c>
      <c r="AW1303" s="25">
        <f>_xlfn.XLOOKUP($C1303,TNC_Loading!$A$2:$A$1332,TNC_Loading!F$2:F$1332,,0,)</f>
        <v>184.78700000000001</v>
      </c>
      <c r="AX1303">
        <f>_xlfn.XLOOKUP(C1303,BIBI!$D$2:$D$1332,BIBI!$F$2:$F$1332,,0,)</f>
        <v>0</v>
      </c>
      <c r="AY1303">
        <f>_xlfn.XLOOKUP(C1303,FacilityCounts!$A$3:$A$1333,FacilityCounts!$B$3:$B$1333,,0,)</f>
        <v>0</v>
      </c>
      <c r="AZ1303">
        <f>_xlfn.XLOOKUP(C1303,FacilityCounts!$D$3:$D$1333,FacilityCounts!$E$3:$E$1333,,0,)</f>
        <v>0</v>
      </c>
      <c r="BA1303">
        <f>_xlfn.XLOOKUP(C1303,FacilityCounts!$G$3:$G$1333,FacilityCounts!$H$3:$H$1333,,0,)</f>
        <v>0</v>
      </c>
      <c r="BB1303">
        <f>IFERROR(_xlfn.XLOOKUP(C1303,'DA to P Sensitive Lakes'!$P$2:$P$44,'DA to P Sensitive Lakes'!$Q$2:$Q$44,,0,),0)</f>
        <v>0</v>
      </c>
      <c r="BC1303" s="25">
        <f>_xlfn.XLOOKUP(C1303,'Historic Runoff (mm)'!$A$2:$A$1332,'Historic Runoff (mm)'!$B$2:$B$1332,,0,)</f>
        <v>324.16300000000001</v>
      </c>
      <c r="BD1303">
        <f>_xlfn.XLOOKUP(C1303,DrainageComplaint!$A$2:$A$1332,DrainageComplaint!$B$2:$B$1332,,0,)</f>
        <v>0</v>
      </c>
      <c r="BE1303">
        <f>_xlfn.XLOOKUP(C1303,PAD_Area!$G$2:$G$1332,PAD_Area!$H$2:$H$1332,,0,)</f>
        <v>0</v>
      </c>
    </row>
    <row r="1304" spans="1:57" x14ac:dyDescent="0.2">
      <c r="A1304" s="2">
        <v>1301</v>
      </c>
      <c r="B1304" s="2">
        <v>1302</v>
      </c>
      <c r="C1304" s="20">
        <v>1800140</v>
      </c>
      <c r="D1304" s="3" t="s">
        <v>1232</v>
      </c>
      <c r="E1304" s="3" t="s">
        <v>1199</v>
      </c>
      <c r="F1304" s="3">
        <v>61.191000000000003</v>
      </c>
      <c r="G1304" s="3">
        <v>8356.7724880200003</v>
      </c>
      <c r="H1304" s="3">
        <v>2665487.0089799999</v>
      </c>
      <c r="I1304" s="2">
        <v>0</v>
      </c>
      <c r="J1304" s="2">
        <v>0</v>
      </c>
      <c r="K1304" s="2">
        <v>0</v>
      </c>
      <c r="L1304" s="2">
        <v>0</v>
      </c>
      <c r="M1304" s="3">
        <v>0</v>
      </c>
      <c r="N1304" s="2">
        <f>_xlfn.XLOOKUP(C1304,Shellfish_Presence!$E$3:$E$1333,Shellfish_Presence!$G$3:$G$1333,,0,)</f>
        <v>0</v>
      </c>
      <c r="O1304" s="3">
        <v>0</v>
      </c>
      <c r="P1304" s="3">
        <v>0</v>
      </c>
      <c r="Q1304" s="2">
        <v>0</v>
      </c>
      <c r="R1304" s="3">
        <v>1.0000100135803223</v>
      </c>
      <c r="S1304" s="3">
        <v>0.95692801475524902</v>
      </c>
      <c r="T1304" s="3">
        <v>0</v>
      </c>
      <c r="U1304" s="3">
        <v>0</v>
      </c>
      <c r="V1304" s="2">
        <v>0</v>
      </c>
      <c r="W1304" s="3" t="str">
        <f t="shared" si="40"/>
        <v/>
      </c>
      <c r="X1304" t="str">
        <f t="shared" si="41"/>
        <v/>
      </c>
      <c r="Y1304">
        <f>IFERROR(INDEX('Parcel Year'!$N$3:$N$1175,MATCH(KC_SPS_SubbasinAttributes!C1304,'Parcel Year'!$M$3:$M$1175,0)),0)</f>
        <v>0.76337200403213501</v>
      </c>
      <c r="Z1304">
        <f>INDEX(Imperviousness!$B$2:$B$1332,MATCH(KC_SPS_SubbasinAttributes!C1304,Imperviousness!$A$2:$A$1332,0))</f>
        <v>0.59199999999999997</v>
      </c>
      <c r="AA1304">
        <f>INDEX('Flow Duration Index'!$B$2:$B$1332,MATCH(KC_SPS_SubbasinAttributes!C1304,'Flow Duration Index'!$A$2:$A$1332,0))</f>
        <v>9.2279999999999998</v>
      </c>
      <c r="AB1304">
        <f>INDEX(Opportunity_Index!$G$2:$G$1333,MATCH(KC_SPS_SubbasinAttributes!C1304,Opportunity_Index!$F$2:$F$1333,0))</f>
        <v>0</v>
      </c>
      <c r="AC1304">
        <f>INDEX(Traffic!$B$2:$B$1332,MATCH(KC_SPS_SubbasinAttributes!C1304,Traffic!$A$2:$A$1332,0))</f>
        <v>1028.279</v>
      </c>
      <c r="AD1304">
        <f>INDEX(EquityScore!$F$3:$F$1334,MATCH(KC_SPS_SubbasinAttributes!C1304,EquityScore!$E$3:$E$1334,0))</f>
        <v>4</v>
      </c>
      <c r="AE1304" t="str">
        <f>IFERROR(INDEX(PavementCondition!$E$2:$E$669,MATCH(KC_SPS_SubbasinAttributes!C1304,PavementCondition!$D$2:$D$669,0)),"N/A")</f>
        <v>N/A</v>
      </c>
      <c r="AF1304">
        <f>INDEX(SpawnerMortality!$E$2:$E$1331,MATCH(KC_SPS_SubbasinAttributes!C1304,SpawnerMortality!$D$2:$D$1331,0))</f>
        <v>0.36902129299999997</v>
      </c>
      <c r="AG1304" s="25" t="str">
        <f>IFERROR(_xlfn.XLOOKUP($C1304,WQBE_Loading!$C$4:$C$3072,WQBE_Loading!G$4:G$3072,,0,),"")</f>
        <v/>
      </c>
      <c r="AH1304" s="25" t="str">
        <f>IFERROR(_xlfn.XLOOKUP($C1304,WQBE_Loading!$C$4:$C$3072,WQBE_Loading!H$4:H$3072,,0,),"")</f>
        <v/>
      </c>
      <c r="AI1304" s="25" t="str">
        <f>IFERROR(_xlfn.XLOOKUP($C1304,WQBE_Loading!$C$4:$C$3072,WQBE_Loading!I$4:I$3072,,0,),"")</f>
        <v/>
      </c>
      <c r="AJ1304" s="25" t="str">
        <f>IFERROR(_xlfn.XLOOKUP($C1304,WQBE_Loading!$C$4:$C$3072,WQBE_Loading!J$4:J$3072,,0,),"")</f>
        <v/>
      </c>
      <c r="AK1304" s="25" t="str">
        <f>IFERROR(_xlfn.XLOOKUP($C1304,WQBE_Loading!$C$4:$C$3072,WQBE_Loading!K$4:K$3072,,0,),"")</f>
        <v/>
      </c>
      <c r="AL1304" s="25" t="str">
        <f>IFERROR(_xlfn.XLOOKUP($C1304,WQBE_Loading!$C$4:$C$3072,WQBE_Loading!L$4:L$3072,,0,),"")</f>
        <v/>
      </c>
      <c r="AM1304" s="25" t="str">
        <f>IFERROR(_xlfn.XLOOKUP($C1304,WQBE_Loading!$C$4:$C$3072,WQBE_Loading!M$4:M$3072,,0,),"")</f>
        <v/>
      </c>
      <c r="AN1304" s="25" t="str">
        <f>IFERROR(_xlfn.XLOOKUP($C1304,WQBE_Loading!$C$4:$C$3072,WQBE_Loading!N$4:N$3072,,0,),"")</f>
        <v/>
      </c>
      <c r="AO1304" s="25" t="str">
        <f>IFERROR(_xlfn.XLOOKUP($C1304,WQBE_Loading!$C$4:$C$3072,WQBE_Loading!O$4:O$3072,,0,),"")</f>
        <v/>
      </c>
      <c r="AP1304" s="25" t="str">
        <f>IFERROR(_xlfn.XLOOKUP($C1304,WQBE_Loading!$C$4:$C$3072,WQBE_Loading!P$4:P$3072,,0,),"")</f>
        <v/>
      </c>
      <c r="AQ1304" s="13" t="str">
        <f>IFERROR(_xlfn.XLOOKUP($C1304,WQBE_Loading!$C$4:$C$3072,WQBE_Loading!Q$4:Q$3072,,0,),"")</f>
        <v/>
      </c>
      <c r="AR1304">
        <f>_xlfn.XLOOKUP(C1304,UrbanHeat!$A$2:$A$1333,UrbanHeat!$B$2:$B$1333,,0,)</f>
        <v>16.341000000000001</v>
      </c>
      <c r="AS1304" s="25">
        <f>_xlfn.XLOOKUP($C1304,TNC_Loading!$A$2:$A$1332,TNC_Loading!B$2:B$1332,,0,)</f>
        <v>11.03</v>
      </c>
      <c r="AT1304" s="25">
        <f>_xlfn.XLOOKUP($C1304,TNC_Loading!$A$2:$A$1332,TNC_Loading!C$2:C$1332,,0,)</f>
        <v>6.0890000000000004</v>
      </c>
      <c r="AU1304" s="25">
        <f>_xlfn.XLOOKUP($C1304,TNC_Loading!$A$2:$A$1332,TNC_Loading!D$2:D$1332,,0,)</f>
        <v>29.431999999999999</v>
      </c>
      <c r="AV1304" s="25">
        <f>_xlfn.XLOOKUP($C1304,TNC_Loading!$A$2:$A$1332,TNC_Loading!E$2:E$1332,,0,)</f>
        <v>31.794</v>
      </c>
      <c r="AW1304" s="25">
        <f>_xlfn.XLOOKUP($C1304,TNC_Loading!$A$2:$A$1332,TNC_Loading!F$2:F$1332,,0,)</f>
        <v>363.92500000000001</v>
      </c>
      <c r="AX1304">
        <f>_xlfn.XLOOKUP(C1304,BIBI!$D$2:$D$1332,BIBI!$F$2:$F$1332,,0,)</f>
        <v>0</v>
      </c>
      <c r="AY1304">
        <f>_xlfn.XLOOKUP(C1304,FacilityCounts!$A$3:$A$1333,FacilityCounts!$B$3:$B$1333,,0,)</f>
        <v>0</v>
      </c>
      <c r="AZ1304">
        <f>_xlfn.XLOOKUP(C1304,FacilityCounts!$D$3:$D$1333,FacilityCounts!$E$3:$E$1333,,0,)</f>
        <v>0</v>
      </c>
      <c r="BA1304">
        <f>_xlfn.XLOOKUP(C1304,FacilityCounts!$G$3:$G$1333,FacilityCounts!$H$3:$H$1333,,0,)</f>
        <v>0</v>
      </c>
      <c r="BB1304">
        <f>IFERROR(_xlfn.XLOOKUP(C1304,'DA to P Sensitive Lakes'!$P$2:$P$44,'DA to P Sensitive Lakes'!$Q$2:$Q$44,,0,),0)</f>
        <v>0</v>
      </c>
      <c r="BC1304" s="25">
        <f>_xlfn.XLOOKUP(C1304,'Historic Runoff (mm)'!$A$2:$A$1332,'Historic Runoff (mm)'!$B$2:$B$1332,,0,)</f>
        <v>508.19499999999999</v>
      </c>
      <c r="BD1304">
        <f>_xlfn.XLOOKUP(C1304,DrainageComplaint!$A$2:$A$1332,DrainageComplaint!$B$2:$B$1332,,0,)</f>
        <v>0</v>
      </c>
      <c r="BE1304">
        <f>_xlfn.XLOOKUP(C1304,PAD_Area!$G$2:$G$1332,PAD_Area!$H$2:$H$1332,,0,)</f>
        <v>0</v>
      </c>
    </row>
    <row r="1305" spans="1:57" x14ac:dyDescent="0.2">
      <c r="A1305" s="2">
        <v>1302</v>
      </c>
      <c r="B1305" s="2">
        <v>1303</v>
      </c>
      <c r="C1305" s="20">
        <v>1800150</v>
      </c>
      <c r="D1305" s="3" t="s">
        <v>1232</v>
      </c>
      <c r="E1305" s="3" t="s">
        <v>1199</v>
      </c>
      <c r="F1305" s="3">
        <v>389.38</v>
      </c>
      <c r="G1305" s="3">
        <v>35042.010138600002</v>
      </c>
      <c r="H1305" s="3">
        <v>16961343.860199999</v>
      </c>
      <c r="I1305" s="2">
        <v>0</v>
      </c>
      <c r="J1305" s="2">
        <v>1</v>
      </c>
      <c r="K1305" s="2">
        <v>0</v>
      </c>
      <c r="L1305" s="2">
        <v>8</v>
      </c>
      <c r="M1305" s="3">
        <v>0</v>
      </c>
      <c r="N1305" s="2">
        <f>_xlfn.XLOOKUP(C1305,Shellfish_Presence!$E$3:$E$1333,Shellfish_Presence!$G$3:$G$1333,,0,)</f>
        <v>0</v>
      </c>
      <c r="O1305" s="3">
        <v>0</v>
      </c>
      <c r="P1305" s="3">
        <v>0</v>
      </c>
      <c r="Q1305" s="2">
        <v>0</v>
      </c>
      <c r="R1305" s="3">
        <v>1</v>
      </c>
      <c r="S1305" s="3">
        <v>0.38313001394271851</v>
      </c>
      <c r="T1305" s="3">
        <v>0</v>
      </c>
      <c r="U1305" s="3">
        <v>0</v>
      </c>
      <c r="V1305" s="2">
        <v>0</v>
      </c>
      <c r="W1305" s="3" t="str">
        <f t="shared" si="40"/>
        <v/>
      </c>
      <c r="X1305" t="str">
        <f t="shared" si="41"/>
        <v/>
      </c>
      <c r="Y1305">
        <f>IFERROR(INDEX('Parcel Year'!$N$3:$N$1175,MATCH(KC_SPS_SubbasinAttributes!C1305,'Parcel Year'!$M$3:$M$1175,0)),0)</f>
        <v>0.38530701398849487</v>
      </c>
      <c r="Z1305">
        <f>INDEX(Imperviousness!$B$2:$B$1332,MATCH(KC_SPS_SubbasinAttributes!C1305,Imperviousness!$A$2:$A$1332,0))</f>
        <v>0.54900000000000004</v>
      </c>
      <c r="AA1305">
        <f>INDEX('Flow Duration Index'!$B$2:$B$1332,MATCH(KC_SPS_SubbasinAttributes!C1305,'Flow Duration Index'!$A$2:$A$1332,0))</f>
        <v>9.0589999999999993</v>
      </c>
      <c r="AB1305">
        <f>INDEX(Opportunity_Index!$G$2:$G$1333,MATCH(KC_SPS_SubbasinAttributes!C1305,Opportunity_Index!$F$2:$F$1333,0))</f>
        <v>0.35199999999999998</v>
      </c>
      <c r="AC1305">
        <f>INDEX(Traffic!$B$2:$B$1332,MATCH(KC_SPS_SubbasinAttributes!C1305,Traffic!$A$2:$A$1332,0))</f>
        <v>24710.733</v>
      </c>
      <c r="AD1305">
        <f>INDEX(EquityScore!$F$3:$F$1334,MATCH(KC_SPS_SubbasinAttributes!C1305,EquityScore!$E$3:$E$1334,0))</f>
        <v>4</v>
      </c>
      <c r="AE1305" t="str">
        <f>IFERROR(INDEX(PavementCondition!$E$2:$E$669,MATCH(KC_SPS_SubbasinAttributes!C1305,PavementCondition!$D$2:$D$669,0)),"N/A")</f>
        <v>N/A</v>
      </c>
      <c r="AF1305">
        <f>INDEX(SpawnerMortality!$E$2:$E$1331,MATCH(KC_SPS_SubbasinAttributes!C1305,SpawnerMortality!$D$2:$D$1331,0))</f>
        <v>0.3479304325</v>
      </c>
      <c r="AG1305" s="25" t="str">
        <f>IFERROR(_xlfn.XLOOKUP($C1305,WQBE_Loading!$C$4:$C$3072,WQBE_Loading!G$4:G$3072,,0,),"")</f>
        <v/>
      </c>
      <c r="AH1305" s="25" t="str">
        <f>IFERROR(_xlfn.XLOOKUP($C1305,WQBE_Loading!$C$4:$C$3072,WQBE_Loading!H$4:H$3072,,0,),"")</f>
        <v/>
      </c>
      <c r="AI1305" s="25" t="str">
        <f>IFERROR(_xlfn.XLOOKUP($C1305,WQBE_Loading!$C$4:$C$3072,WQBE_Loading!I$4:I$3072,,0,),"")</f>
        <v/>
      </c>
      <c r="AJ1305" s="25" t="str">
        <f>IFERROR(_xlfn.XLOOKUP($C1305,WQBE_Loading!$C$4:$C$3072,WQBE_Loading!J$4:J$3072,,0,),"")</f>
        <v/>
      </c>
      <c r="AK1305" s="25" t="str">
        <f>IFERROR(_xlfn.XLOOKUP($C1305,WQBE_Loading!$C$4:$C$3072,WQBE_Loading!K$4:K$3072,,0,),"")</f>
        <v/>
      </c>
      <c r="AL1305" s="25" t="str">
        <f>IFERROR(_xlfn.XLOOKUP($C1305,WQBE_Loading!$C$4:$C$3072,WQBE_Loading!L$4:L$3072,,0,),"")</f>
        <v/>
      </c>
      <c r="AM1305" s="25" t="str">
        <f>IFERROR(_xlfn.XLOOKUP($C1305,WQBE_Loading!$C$4:$C$3072,WQBE_Loading!M$4:M$3072,,0,),"")</f>
        <v/>
      </c>
      <c r="AN1305" s="25" t="str">
        <f>IFERROR(_xlfn.XLOOKUP($C1305,WQBE_Loading!$C$4:$C$3072,WQBE_Loading!N$4:N$3072,,0,),"")</f>
        <v/>
      </c>
      <c r="AO1305" s="25" t="str">
        <f>IFERROR(_xlfn.XLOOKUP($C1305,WQBE_Loading!$C$4:$C$3072,WQBE_Loading!O$4:O$3072,,0,),"")</f>
        <v/>
      </c>
      <c r="AP1305" s="25" t="str">
        <f>IFERROR(_xlfn.XLOOKUP($C1305,WQBE_Loading!$C$4:$C$3072,WQBE_Loading!P$4:P$3072,,0,),"")</f>
        <v/>
      </c>
      <c r="AQ1305" s="13" t="str">
        <f>IFERROR(_xlfn.XLOOKUP($C1305,WQBE_Loading!$C$4:$C$3072,WQBE_Loading!Q$4:Q$3072,,0,),"")</f>
        <v/>
      </c>
      <c r="AR1305">
        <f>_xlfn.XLOOKUP(C1305,UrbanHeat!$A$2:$A$1333,UrbanHeat!$B$2:$B$1333,,0,)</f>
        <v>17.266999999999999</v>
      </c>
      <c r="AS1305" s="25">
        <f>_xlfn.XLOOKUP($C1305,TNC_Loading!$A$2:$A$1332,TNC_Loading!B$2:B$1332,,0,)</f>
        <v>12.361000000000001</v>
      </c>
      <c r="AT1305" s="25">
        <f>_xlfn.XLOOKUP($C1305,TNC_Loading!$A$2:$A$1332,TNC_Loading!C$2:C$1332,,0,)</f>
        <v>4.7050000000000001</v>
      </c>
      <c r="AU1305" s="25">
        <f>_xlfn.XLOOKUP($C1305,TNC_Loading!$A$2:$A$1332,TNC_Loading!D$2:D$1332,,0,)</f>
        <v>36.369</v>
      </c>
      <c r="AV1305" s="25">
        <f>_xlfn.XLOOKUP($C1305,TNC_Loading!$A$2:$A$1332,TNC_Loading!E$2:E$1332,,0,)</f>
        <v>30.867000000000001</v>
      </c>
      <c r="AW1305" s="25">
        <f>_xlfn.XLOOKUP($C1305,TNC_Loading!$A$2:$A$1332,TNC_Loading!F$2:F$1332,,0,)</f>
        <v>535.88800000000003</v>
      </c>
      <c r="AX1305">
        <f>_xlfn.XLOOKUP(C1305,BIBI!$D$2:$D$1332,BIBI!$F$2:$F$1332,,0,)</f>
        <v>0</v>
      </c>
      <c r="AY1305">
        <f>_xlfn.XLOOKUP(C1305,FacilityCounts!$A$3:$A$1333,FacilityCounts!$B$3:$B$1333,,0,)</f>
        <v>0</v>
      </c>
      <c r="AZ1305">
        <f>_xlfn.XLOOKUP(C1305,FacilityCounts!$D$3:$D$1333,FacilityCounts!$E$3:$E$1333,,0,)</f>
        <v>0</v>
      </c>
      <c r="BA1305">
        <f>_xlfn.XLOOKUP(C1305,FacilityCounts!$G$3:$G$1333,FacilityCounts!$H$3:$H$1333,,0,)</f>
        <v>0</v>
      </c>
      <c r="BB1305">
        <f>IFERROR(_xlfn.XLOOKUP(C1305,'DA to P Sensitive Lakes'!$P$2:$P$44,'DA to P Sensitive Lakes'!$Q$2:$Q$44,,0,),0)</f>
        <v>0</v>
      </c>
      <c r="BC1305" s="25">
        <f>_xlfn.XLOOKUP(C1305,'Historic Runoff (mm)'!$A$2:$A$1332,'Historic Runoff (mm)'!$B$2:$B$1332,,0,)</f>
        <v>541.62599999999998</v>
      </c>
      <c r="BD1305">
        <f>_xlfn.XLOOKUP(C1305,DrainageComplaint!$A$2:$A$1332,DrainageComplaint!$B$2:$B$1332,,0,)</f>
        <v>0</v>
      </c>
      <c r="BE1305">
        <f>_xlfn.XLOOKUP(C1305,PAD_Area!$G$2:$G$1332,PAD_Area!$H$2:$H$1332,,0,)</f>
        <v>0</v>
      </c>
    </row>
    <row r="1306" spans="1:57" x14ac:dyDescent="0.2">
      <c r="A1306" s="2">
        <v>1303</v>
      </c>
      <c r="B1306" s="2">
        <v>1304</v>
      </c>
      <c r="C1306" s="20">
        <v>1800160</v>
      </c>
      <c r="D1306" s="3" t="s">
        <v>1235</v>
      </c>
      <c r="E1306" s="3" t="s">
        <v>1199</v>
      </c>
      <c r="F1306" s="3">
        <v>438.7</v>
      </c>
      <c r="G1306" s="3">
        <v>31970.5823915</v>
      </c>
      <c r="H1306" s="3">
        <v>19109714.2009</v>
      </c>
      <c r="I1306" s="2">
        <v>0</v>
      </c>
      <c r="J1306" s="2">
        <v>1</v>
      </c>
      <c r="K1306" s="2">
        <v>0</v>
      </c>
      <c r="L1306" s="2">
        <v>1</v>
      </c>
      <c r="M1306" s="3">
        <v>0</v>
      </c>
      <c r="N1306" s="2">
        <f>_xlfn.XLOOKUP(C1306,Shellfish_Presence!$E$3:$E$1333,Shellfish_Presence!$G$3:$G$1333,,0,)</f>
        <v>0</v>
      </c>
      <c r="O1306" s="3">
        <v>0</v>
      </c>
      <c r="P1306" s="3">
        <v>7.3503301246091723E-4</v>
      </c>
      <c r="Q1306" s="2">
        <v>0</v>
      </c>
      <c r="R1306" s="3">
        <v>1</v>
      </c>
      <c r="S1306" s="3">
        <v>0.21179600059986115</v>
      </c>
      <c r="T1306" s="3">
        <v>0</v>
      </c>
      <c r="U1306" s="3">
        <v>0</v>
      </c>
      <c r="V1306" s="2">
        <v>0</v>
      </c>
      <c r="W1306" s="3" t="str">
        <f t="shared" si="40"/>
        <v/>
      </c>
      <c r="X1306" t="str">
        <f t="shared" si="41"/>
        <v/>
      </c>
      <c r="Y1306">
        <f>IFERROR(INDEX('Parcel Year'!$N$3:$N$1175,MATCH(KC_SPS_SubbasinAttributes!C1306,'Parcel Year'!$M$3:$M$1175,0)),0)</f>
        <v>0.54483199119567871</v>
      </c>
      <c r="Z1306">
        <f>INDEX(Imperviousness!$B$2:$B$1332,MATCH(KC_SPS_SubbasinAttributes!C1306,Imperviousness!$A$2:$A$1332,0))</f>
        <v>0.66800000000000004</v>
      </c>
      <c r="AA1306">
        <f>INDEX('Flow Duration Index'!$B$2:$B$1332,MATCH(KC_SPS_SubbasinAttributes!C1306,'Flow Duration Index'!$A$2:$A$1332,0))</f>
        <v>7.798</v>
      </c>
      <c r="AB1306">
        <f>INDEX(Opportunity_Index!$G$2:$G$1333,MATCH(KC_SPS_SubbasinAttributes!C1306,Opportunity_Index!$F$2:$F$1333,0))</f>
        <v>0</v>
      </c>
      <c r="AC1306">
        <f>INDEX(Traffic!$B$2:$B$1332,MATCH(KC_SPS_SubbasinAttributes!C1306,Traffic!$A$2:$A$1332,0))</f>
        <v>6875.4160000000002</v>
      </c>
      <c r="AD1306">
        <f>INDEX(EquityScore!$F$3:$F$1334,MATCH(KC_SPS_SubbasinAttributes!C1306,EquityScore!$E$3:$E$1334,0))</f>
        <v>4</v>
      </c>
      <c r="AE1306" t="str">
        <f>IFERROR(INDEX(PavementCondition!$E$2:$E$669,MATCH(KC_SPS_SubbasinAttributes!C1306,PavementCondition!$D$2:$D$669,0)),"N/A")</f>
        <v>N/A</v>
      </c>
      <c r="AF1306">
        <f>INDEX(SpawnerMortality!$E$2:$E$1331,MATCH(KC_SPS_SubbasinAttributes!C1306,SpawnerMortality!$D$2:$D$1331,0))</f>
        <v>0.35616301750000001</v>
      </c>
      <c r="AG1306" s="25" t="str">
        <f>IFERROR(_xlfn.XLOOKUP($C1306,WQBE_Loading!$C$4:$C$3072,WQBE_Loading!G$4:G$3072,,0,),"")</f>
        <v/>
      </c>
      <c r="AH1306" s="25" t="str">
        <f>IFERROR(_xlfn.XLOOKUP($C1306,WQBE_Loading!$C$4:$C$3072,WQBE_Loading!H$4:H$3072,,0,),"")</f>
        <v/>
      </c>
      <c r="AI1306" s="25" t="str">
        <f>IFERROR(_xlfn.XLOOKUP($C1306,WQBE_Loading!$C$4:$C$3072,WQBE_Loading!I$4:I$3072,,0,),"")</f>
        <v/>
      </c>
      <c r="AJ1306" s="25" t="str">
        <f>IFERROR(_xlfn.XLOOKUP($C1306,WQBE_Loading!$C$4:$C$3072,WQBE_Loading!J$4:J$3072,,0,),"")</f>
        <v/>
      </c>
      <c r="AK1306" s="25" t="str">
        <f>IFERROR(_xlfn.XLOOKUP($C1306,WQBE_Loading!$C$4:$C$3072,WQBE_Loading!K$4:K$3072,,0,),"")</f>
        <v/>
      </c>
      <c r="AL1306" s="25" t="str">
        <f>IFERROR(_xlfn.XLOOKUP($C1306,WQBE_Loading!$C$4:$C$3072,WQBE_Loading!L$4:L$3072,,0,),"")</f>
        <v/>
      </c>
      <c r="AM1306" s="25" t="str">
        <f>IFERROR(_xlfn.XLOOKUP($C1306,WQBE_Loading!$C$4:$C$3072,WQBE_Loading!M$4:M$3072,,0,),"")</f>
        <v/>
      </c>
      <c r="AN1306" s="25" t="str">
        <f>IFERROR(_xlfn.XLOOKUP($C1306,WQBE_Loading!$C$4:$C$3072,WQBE_Loading!N$4:N$3072,,0,),"")</f>
        <v/>
      </c>
      <c r="AO1306" s="25" t="str">
        <f>IFERROR(_xlfn.XLOOKUP($C1306,WQBE_Loading!$C$4:$C$3072,WQBE_Loading!O$4:O$3072,,0,),"")</f>
        <v/>
      </c>
      <c r="AP1306" s="25" t="str">
        <f>IFERROR(_xlfn.XLOOKUP($C1306,WQBE_Loading!$C$4:$C$3072,WQBE_Loading!P$4:P$3072,,0,),"")</f>
        <v/>
      </c>
      <c r="AQ1306" s="13" t="str">
        <f>IFERROR(_xlfn.XLOOKUP($C1306,WQBE_Loading!$C$4:$C$3072,WQBE_Loading!Q$4:Q$3072,,0,),"")</f>
        <v/>
      </c>
      <c r="AR1306">
        <f>_xlfn.XLOOKUP(C1306,UrbanHeat!$A$2:$A$1333,UrbanHeat!$B$2:$B$1333,,0,)</f>
        <v>17.510000000000002</v>
      </c>
      <c r="AS1306" s="25">
        <f>_xlfn.XLOOKUP($C1306,TNC_Loading!$A$2:$A$1332,TNC_Loading!B$2:B$1332,,0,)</f>
        <v>14.704000000000001</v>
      </c>
      <c r="AT1306" s="25">
        <f>_xlfn.XLOOKUP($C1306,TNC_Loading!$A$2:$A$1332,TNC_Loading!C$2:C$1332,,0,)</f>
        <v>5.9580000000000002</v>
      </c>
      <c r="AU1306" s="25">
        <f>_xlfn.XLOOKUP($C1306,TNC_Loading!$A$2:$A$1332,TNC_Loading!D$2:D$1332,,0,)</f>
        <v>47.112000000000002</v>
      </c>
      <c r="AV1306" s="25">
        <f>_xlfn.XLOOKUP($C1306,TNC_Loading!$A$2:$A$1332,TNC_Loading!E$2:E$1332,,0,)</f>
        <v>39.738999999999997</v>
      </c>
      <c r="AW1306" s="25">
        <f>_xlfn.XLOOKUP($C1306,TNC_Loading!$A$2:$A$1332,TNC_Loading!F$2:F$1332,,0,)</f>
        <v>564.39200000000005</v>
      </c>
      <c r="AX1306">
        <f>_xlfn.XLOOKUP(C1306,BIBI!$D$2:$D$1332,BIBI!$F$2:$F$1332,,0,)</f>
        <v>0</v>
      </c>
      <c r="AY1306">
        <f>_xlfn.XLOOKUP(C1306,FacilityCounts!$A$3:$A$1333,FacilityCounts!$B$3:$B$1333,,0,)</f>
        <v>0</v>
      </c>
      <c r="AZ1306">
        <f>_xlfn.XLOOKUP(C1306,FacilityCounts!$D$3:$D$1333,FacilityCounts!$E$3:$E$1333,,0,)</f>
        <v>0</v>
      </c>
      <c r="BA1306">
        <f>_xlfn.XLOOKUP(C1306,FacilityCounts!$G$3:$G$1333,FacilityCounts!$H$3:$H$1333,,0,)</f>
        <v>0</v>
      </c>
      <c r="BB1306">
        <f>IFERROR(_xlfn.XLOOKUP(C1306,'DA to P Sensitive Lakes'!$P$2:$P$44,'DA to P Sensitive Lakes'!$Q$2:$Q$44,,0,),0)</f>
        <v>0</v>
      </c>
      <c r="BC1306" s="25">
        <f>_xlfn.XLOOKUP(C1306,'Historic Runoff (mm)'!$A$2:$A$1332,'Historic Runoff (mm)'!$B$2:$B$1332,,0,)</f>
        <v>648.72299999999996</v>
      </c>
      <c r="BD1306">
        <f>_xlfn.XLOOKUP(C1306,DrainageComplaint!$A$2:$A$1332,DrainageComplaint!$B$2:$B$1332,,0,)</f>
        <v>0</v>
      </c>
      <c r="BE1306">
        <f>_xlfn.XLOOKUP(C1306,PAD_Area!$G$2:$G$1332,PAD_Area!$H$2:$H$1332,,0,)</f>
        <v>0</v>
      </c>
    </row>
    <row r="1307" spans="1:57" x14ac:dyDescent="0.2">
      <c r="A1307" s="2">
        <v>1304</v>
      </c>
      <c r="B1307" s="2">
        <v>1305</v>
      </c>
      <c r="C1307" s="20">
        <v>1800170</v>
      </c>
      <c r="D1307" s="3" t="s">
        <v>1224</v>
      </c>
      <c r="E1307" s="3" t="s">
        <v>1199</v>
      </c>
      <c r="F1307" s="3">
        <v>220.61199999999999</v>
      </c>
      <c r="G1307" s="3">
        <v>28173.198945299999</v>
      </c>
      <c r="H1307" s="3">
        <v>9609824.3892999999</v>
      </c>
      <c r="I1307" s="2">
        <v>2</v>
      </c>
      <c r="J1307" s="2">
        <v>0</v>
      </c>
      <c r="K1307" s="2">
        <v>0</v>
      </c>
      <c r="L1307" s="2">
        <v>0</v>
      </c>
      <c r="M1307" s="3">
        <v>917.093994140625</v>
      </c>
      <c r="N1307" s="2">
        <f>_xlfn.XLOOKUP(C1307,Shellfish_Presence!$E$3:$E$1333,Shellfish_Presence!$G$3:$G$1333,,0,)</f>
        <v>0</v>
      </c>
      <c r="O1307" s="3">
        <v>0</v>
      </c>
      <c r="P1307" s="3">
        <v>0</v>
      </c>
      <c r="Q1307" s="2">
        <v>2</v>
      </c>
      <c r="R1307" s="3">
        <v>1</v>
      </c>
      <c r="S1307" s="3">
        <v>0.19157800078392029</v>
      </c>
      <c r="T1307" s="3">
        <v>0</v>
      </c>
      <c r="U1307" s="3">
        <v>0</v>
      </c>
      <c r="V1307" s="2">
        <v>0</v>
      </c>
      <c r="W1307" s="3" t="str">
        <f t="shared" si="40"/>
        <v/>
      </c>
      <c r="X1307" t="str">
        <f t="shared" si="41"/>
        <v/>
      </c>
      <c r="Y1307">
        <f>IFERROR(INDEX('Parcel Year'!$N$3:$N$1175,MATCH(KC_SPS_SubbasinAttributes!C1307,'Parcel Year'!$M$3:$M$1175,0)),0)</f>
        <v>0.33574000000953674</v>
      </c>
      <c r="Z1307">
        <f>INDEX(Imperviousness!$B$2:$B$1332,MATCH(KC_SPS_SubbasinAttributes!C1307,Imperviousness!$A$2:$A$1332,0))</f>
        <v>0.30299999999999999</v>
      </c>
      <c r="AA1307">
        <f>INDEX('Flow Duration Index'!$B$2:$B$1332,MATCH(KC_SPS_SubbasinAttributes!C1307,'Flow Duration Index'!$A$2:$A$1332,0))</f>
        <v>6.9720000000000004</v>
      </c>
      <c r="AB1307">
        <f>INDEX(Opportunity_Index!$G$2:$G$1333,MATCH(KC_SPS_SubbasinAttributes!C1307,Opportunity_Index!$F$2:$F$1333,0))</f>
        <v>0</v>
      </c>
      <c r="AC1307">
        <f>INDEX(Traffic!$B$2:$B$1332,MATCH(KC_SPS_SubbasinAttributes!C1307,Traffic!$A$2:$A$1332,0))</f>
        <v>2422.4050000000002</v>
      </c>
      <c r="AD1307">
        <f>INDEX(EquityScore!$F$3:$F$1334,MATCH(KC_SPS_SubbasinAttributes!C1307,EquityScore!$E$3:$E$1334,0))</f>
        <v>3.8333333349999998</v>
      </c>
      <c r="AE1307" t="str">
        <f>IFERROR(INDEX(PavementCondition!$E$2:$E$669,MATCH(KC_SPS_SubbasinAttributes!C1307,PavementCondition!$D$2:$D$669,0)),"N/A")</f>
        <v>N/A</v>
      </c>
      <c r="AF1307">
        <f>INDEX(SpawnerMortality!$E$2:$E$1331,MATCH(KC_SPS_SubbasinAttributes!C1307,SpawnerMortality!$D$2:$D$1331,0))</f>
        <v>0.36902129299999997</v>
      </c>
      <c r="AG1307" s="25" t="str">
        <f>IFERROR(_xlfn.XLOOKUP($C1307,WQBE_Loading!$C$4:$C$3072,WQBE_Loading!G$4:G$3072,,0,),"")</f>
        <v/>
      </c>
      <c r="AH1307" s="25" t="str">
        <f>IFERROR(_xlfn.XLOOKUP($C1307,WQBE_Loading!$C$4:$C$3072,WQBE_Loading!H$4:H$3072,,0,),"")</f>
        <v/>
      </c>
      <c r="AI1307" s="25" t="str">
        <f>IFERROR(_xlfn.XLOOKUP($C1307,WQBE_Loading!$C$4:$C$3072,WQBE_Loading!I$4:I$3072,,0,),"")</f>
        <v/>
      </c>
      <c r="AJ1307" s="25" t="str">
        <f>IFERROR(_xlfn.XLOOKUP($C1307,WQBE_Loading!$C$4:$C$3072,WQBE_Loading!J$4:J$3072,,0,),"")</f>
        <v/>
      </c>
      <c r="AK1307" s="25" t="str">
        <f>IFERROR(_xlfn.XLOOKUP($C1307,WQBE_Loading!$C$4:$C$3072,WQBE_Loading!K$4:K$3072,,0,),"")</f>
        <v/>
      </c>
      <c r="AL1307" s="25" t="str">
        <f>IFERROR(_xlfn.XLOOKUP($C1307,WQBE_Loading!$C$4:$C$3072,WQBE_Loading!L$4:L$3072,,0,),"")</f>
        <v/>
      </c>
      <c r="AM1307" s="25" t="str">
        <f>IFERROR(_xlfn.XLOOKUP($C1307,WQBE_Loading!$C$4:$C$3072,WQBE_Loading!M$4:M$3072,,0,),"")</f>
        <v/>
      </c>
      <c r="AN1307" s="25" t="str">
        <f>IFERROR(_xlfn.XLOOKUP($C1307,WQBE_Loading!$C$4:$C$3072,WQBE_Loading!N$4:N$3072,,0,),"")</f>
        <v/>
      </c>
      <c r="AO1307" s="25" t="str">
        <f>IFERROR(_xlfn.XLOOKUP($C1307,WQBE_Loading!$C$4:$C$3072,WQBE_Loading!O$4:O$3072,,0,),"")</f>
        <v/>
      </c>
      <c r="AP1307" s="25" t="str">
        <f>IFERROR(_xlfn.XLOOKUP($C1307,WQBE_Loading!$C$4:$C$3072,WQBE_Loading!P$4:P$3072,,0,),"")</f>
        <v/>
      </c>
      <c r="AQ1307" s="13" t="str">
        <f>IFERROR(_xlfn.XLOOKUP($C1307,WQBE_Loading!$C$4:$C$3072,WQBE_Loading!Q$4:Q$3072,,0,),"")</f>
        <v/>
      </c>
      <c r="AR1307">
        <f>_xlfn.XLOOKUP(C1307,UrbanHeat!$A$2:$A$1333,UrbanHeat!$B$2:$B$1333,,0,)</f>
        <v>15.214</v>
      </c>
      <c r="AS1307" s="25">
        <f>_xlfn.XLOOKUP($C1307,TNC_Loading!$A$2:$A$1332,TNC_Loading!B$2:B$1332,,0,)</f>
        <v>7.06</v>
      </c>
      <c r="AT1307" s="25">
        <f>_xlfn.XLOOKUP($C1307,TNC_Loading!$A$2:$A$1332,TNC_Loading!C$2:C$1332,,0,)</f>
        <v>3.2320000000000002</v>
      </c>
      <c r="AU1307" s="25">
        <f>_xlfn.XLOOKUP($C1307,TNC_Loading!$A$2:$A$1332,TNC_Loading!D$2:D$1332,,0,)</f>
        <v>12.944000000000001</v>
      </c>
      <c r="AV1307" s="25">
        <f>_xlfn.XLOOKUP($C1307,TNC_Loading!$A$2:$A$1332,TNC_Loading!E$2:E$1332,,0,)</f>
        <v>17.634</v>
      </c>
      <c r="AW1307" s="25">
        <f>_xlfn.XLOOKUP($C1307,TNC_Loading!$A$2:$A$1332,TNC_Loading!F$2:F$1332,,0,)</f>
        <v>222.62700000000001</v>
      </c>
      <c r="AX1307">
        <f>_xlfn.XLOOKUP(C1307,BIBI!$D$2:$D$1332,BIBI!$F$2:$F$1332,,0,)</f>
        <v>0</v>
      </c>
      <c r="AY1307">
        <f>_xlfn.XLOOKUP(C1307,FacilityCounts!$A$3:$A$1333,FacilityCounts!$B$3:$B$1333,,0,)</f>
        <v>0</v>
      </c>
      <c r="AZ1307">
        <f>_xlfn.XLOOKUP(C1307,FacilityCounts!$D$3:$D$1333,FacilityCounts!$E$3:$E$1333,,0,)</f>
        <v>0</v>
      </c>
      <c r="BA1307">
        <f>_xlfn.XLOOKUP(C1307,FacilityCounts!$G$3:$G$1333,FacilityCounts!$H$3:$H$1333,,0,)</f>
        <v>0</v>
      </c>
      <c r="BB1307">
        <f>IFERROR(_xlfn.XLOOKUP(C1307,'DA to P Sensitive Lakes'!$P$2:$P$44,'DA to P Sensitive Lakes'!$Q$2:$Q$44,,0,),0)</f>
        <v>0</v>
      </c>
      <c r="BC1307" s="25">
        <f>_xlfn.XLOOKUP(C1307,'Historic Runoff (mm)'!$A$2:$A$1332,'Historic Runoff (mm)'!$B$2:$B$1332,,0,)</f>
        <v>375.18900000000002</v>
      </c>
      <c r="BD1307">
        <f>_xlfn.XLOOKUP(C1307,DrainageComplaint!$A$2:$A$1332,DrainageComplaint!$B$2:$B$1332,,0,)</f>
        <v>0</v>
      </c>
      <c r="BE1307">
        <f>_xlfn.XLOOKUP(C1307,PAD_Area!$G$2:$G$1332,PAD_Area!$H$2:$H$1332,,0,)</f>
        <v>0</v>
      </c>
    </row>
    <row r="1308" spans="1:57" x14ac:dyDescent="0.2">
      <c r="A1308" s="2">
        <v>1305</v>
      </c>
      <c r="B1308" s="2">
        <v>1306</v>
      </c>
      <c r="C1308" s="20">
        <v>1800180</v>
      </c>
      <c r="D1308" s="3" t="s">
        <v>1237</v>
      </c>
      <c r="E1308" s="3" t="s">
        <v>1199</v>
      </c>
      <c r="F1308" s="3">
        <v>79.489000000000004</v>
      </c>
      <c r="G1308" s="3">
        <v>10463.705005600001</v>
      </c>
      <c r="H1308" s="3">
        <v>3462521.48226</v>
      </c>
      <c r="I1308" s="2">
        <v>0</v>
      </c>
      <c r="J1308" s="2">
        <v>0</v>
      </c>
      <c r="K1308" s="2">
        <v>0</v>
      </c>
      <c r="L1308" s="2">
        <v>0</v>
      </c>
      <c r="M1308" s="3">
        <v>0</v>
      </c>
      <c r="N1308" s="2">
        <f>_xlfn.XLOOKUP(C1308,Shellfish_Presence!$E$3:$E$1333,Shellfish_Presence!$G$3:$G$1333,,0,)</f>
        <v>0</v>
      </c>
      <c r="O1308" s="3">
        <v>0</v>
      </c>
      <c r="P1308" s="3">
        <v>0</v>
      </c>
      <c r="Q1308" s="2">
        <v>0</v>
      </c>
      <c r="R1308" s="3">
        <v>0.99999898672103882</v>
      </c>
      <c r="S1308" s="3">
        <v>2.9115499928593636E-2</v>
      </c>
      <c r="T1308" s="3">
        <v>0</v>
      </c>
      <c r="U1308" s="3">
        <v>0</v>
      </c>
      <c r="V1308" s="2">
        <v>0</v>
      </c>
      <c r="W1308" s="3" t="str">
        <f t="shared" si="40"/>
        <v/>
      </c>
      <c r="X1308" t="str">
        <f t="shared" si="41"/>
        <v/>
      </c>
      <c r="Y1308">
        <f>IFERROR(INDEX('Parcel Year'!$N$3:$N$1175,MATCH(KC_SPS_SubbasinAttributes!C1308,'Parcel Year'!$M$3:$M$1175,0)),0)</f>
        <v>0.54416197538375854</v>
      </c>
      <c r="Z1308">
        <f>INDEX(Imperviousness!$B$2:$B$1332,MATCH(KC_SPS_SubbasinAttributes!C1308,Imperviousness!$A$2:$A$1332,0))</f>
        <v>0.188</v>
      </c>
      <c r="AA1308">
        <f>INDEX('Flow Duration Index'!$B$2:$B$1332,MATCH(KC_SPS_SubbasinAttributes!C1308,'Flow Duration Index'!$A$2:$A$1332,0))</f>
        <v>9.0470000000000006</v>
      </c>
      <c r="AB1308">
        <f>INDEX(Opportunity_Index!$G$2:$G$1333,MATCH(KC_SPS_SubbasinAttributes!C1308,Opportunity_Index!$F$2:$F$1333,0))</f>
        <v>0</v>
      </c>
      <c r="AC1308">
        <f>INDEX(Traffic!$B$2:$B$1332,MATCH(KC_SPS_SubbasinAttributes!C1308,Traffic!$A$2:$A$1332,0))</f>
        <v>1240.2059999999999</v>
      </c>
      <c r="AD1308">
        <f>INDEX(EquityScore!$F$3:$F$1334,MATCH(KC_SPS_SubbasinAttributes!C1308,EquityScore!$E$3:$E$1334,0))</f>
        <v>3.8333333349999998</v>
      </c>
      <c r="AE1308" t="str">
        <f>IFERROR(INDEX(PavementCondition!$E$2:$E$669,MATCH(KC_SPS_SubbasinAttributes!C1308,PavementCondition!$D$2:$D$669,0)),"N/A")</f>
        <v>N/A</v>
      </c>
      <c r="AF1308">
        <f>INDEX(SpawnerMortality!$E$2:$E$1331,MATCH(KC_SPS_SubbasinAttributes!C1308,SpawnerMortality!$D$2:$D$1331,0))</f>
        <v>0.36902129299999997</v>
      </c>
      <c r="AG1308" s="25" t="str">
        <f>IFERROR(_xlfn.XLOOKUP($C1308,WQBE_Loading!$C$4:$C$3072,WQBE_Loading!G$4:G$3072,,0,),"")</f>
        <v/>
      </c>
      <c r="AH1308" s="25" t="str">
        <f>IFERROR(_xlfn.XLOOKUP($C1308,WQBE_Loading!$C$4:$C$3072,WQBE_Loading!H$4:H$3072,,0,),"")</f>
        <v/>
      </c>
      <c r="AI1308" s="25" t="str">
        <f>IFERROR(_xlfn.XLOOKUP($C1308,WQBE_Loading!$C$4:$C$3072,WQBE_Loading!I$4:I$3072,,0,),"")</f>
        <v/>
      </c>
      <c r="AJ1308" s="25" t="str">
        <f>IFERROR(_xlfn.XLOOKUP($C1308,WQBE_Loading!$C$4:$C$3072,WQBE_Loading!J$4:J$3072,,0,),"")</f>
        <v/>
      </c>
      <c r="AK1308" s="25" t="str">
        <f>IFERROR(_xlfn.XLOOKUP($C1308,WQBE_Loading!$C$4:$C$3072,WQBE_Loading!K$4:K$3072,,0,),"")</f>
        <v/>
      </c>
      <c r="AL1308" s="25" t="str">
        <f>IFERROR(_xlfn.XLOOKUP($C1308,WQBE_Loading!$C$4:$C$3072,WQBE_Loading!L$4:L$3072,,0,),"")</f>
        <v/>
      </c>
      <c r="AM1308" s="25" t="str">
        <f>IFERROR(_xlfn.XLOOKUP($C1308,WQBE_Loading!$C$4:$C$3072,WQBE_Loading!M$4:M$3072,,0,),"")</f>
        <v/>
      </c>
      <c r="AN1308" s="25" t="str">
        <f>IFERROR(_xlfn.XLOOKUP($C1308,WQBE_Loading!$C$4:$C$3072,WQBE_Loading!N$4:N$3072,,0,),"")</f>
        <v/>
      </c>
      <c r="AO1308" s="25" t="str">
        <f>IFERROR(_xlfn.XLOOKUP($C1308,WQBE_Loading!$C$4:$C$3072,WQBE_Loading!O$4:O$3072,,0,),"")</f>
        <v/>
      </c>
      <c r="AP1308" s="25" t="str">
        <f>IFERROR(_xlfn.XLOOKUP($C1308,WQBE_Loading!$C$4:$C$3072,WQBE_Loading!P$4:P$3072,,0,),"")</f>
        <v/>
      </c>
      <c r="AQ1308" s="13" t="str">
        <f>IFERROR(_xlfn.XLOOKUP($C1308,WQBE_Loading!$C$4:$C$3072,WQBE_Loading!Q$4:Q$3072,,0,),"")</f>
        <v/>
      </c>
      <c r="AR1308">
        <f>_xlfn.XLOOKUP(C1308,UrbanHeat!$A$2:$A$1333,UrbanHeat!$B$2:$B$1333,,0,)</f>
        <v>16.423999999999999</v>
      </c>
      <c r="AS1308" s="25">
        <f>_xlfn.XLOOKUP($C1308,TNC_Loading!$A$2:$A$1332,TNC_Loading!B$2:B$1332,,0,)</f>
        <v>8.6300000000000008</v>
      </c>
      <c r="AT1308" s="25">
        <f>_xlfn.XLOOKUP($C1308,TNC_Loading!$A$2:$A$1332,TNC_Loading!C$2:C$1332,,0,)</f>
        <v>2.8860000000000001</v>
      </c>
      <c r="AU1308" s="25">
        <f>_xlfn.XLOOKUP($C1308,TNC_Loading!$A$2:$A$1332,TNC_Loading!D$2:D$1332,,0,)</f>
        <v>13.378</v>
      </c>
      <c r="AV1308" s="25">
        <f>_xlfn.XLOOKUP($C1308,TNC_Loading!$A$2:$A$1332,TNC_Loading!E$2:E$1332,,0,)</f>
        <v>16.623000000000001</v>
      </c>
      <c r="AW1308" s="25">
        <f>_xlfn.XLOOKUP($C1308,TNC_Loading!$A$2:$A$1332,TNC_Loading!F$2:F$1332,,0,)</f>
        <v>282.05</v>
      </c>
      <c r="AX1308">
        <f>_xlfn.XLOOKUP(C1308,BIBI!$D$2:$D$1332,BIBI!$F$2:$F$1332,,0,)</f>
        <v>0</v>
      </c>
      <c r="AY1308">
        <f>_xlfn.XLOOKUP(C1308,FacilityCounts!$A$3:$A$1333,FacilityCounts!$B$3:$B$1333,,0,)</f>
        <v>0</v>
      </c>
      <c r="AZ1308">
        <f>_xlfn.XLOOKUP(C1308,FacilityCounts!$D$3:$D$1333,FacilityCounts!$E$3:$E$1333,,0,)</f>
        <v>0</v>
      </c>
      <c r="BA1308">
        <f>_xlfn.XLOOKUP(C1308,FacilityCounts!$G$3:$G$1333,FacilityCounts!$H$3:$H$1333,,0,)</f>
        <v>0</v>
      </c>
      <c r="BB1308">
        <f>IFERROR(_xlfn.XLOOKUP(C1308,'DA to P Sensitive Lakes'!$P$2:$P$44,'DA to P Sensitive Lakes'!$Q$2:$Q$44,,0,),0)</f>
        <v>0</v>
      </c>
      <c r="BC1308" s="25">
        <f>_xlfn.XLOOKUP(C1308,'Historic Runoff (mm)'!$A$2:$A$1332,'Historic Runoff (mm)'!$B$2:$B$1332,,0,)</f>
        <v>484.09800000000001</v>
      </c>
      <c r="BD1308">
        <f>_xlfn.XLOOKUP(C1308,DrainageComplaint!$A$2:$A$1332,DrainageComplaint!$B$2:$B$1332,,0,)</f>
        <v>0</v>
      </c>
      <c r="BE1308">
        <f>_xlfn.XLOOKUP(C1308,PAD_Area!$G$2:$G$1332,PAD_Area!$H$2:$H$1332,,0,)</f>
        <v>0</v>
      </c>
    </row>
    <row r="1309" spans="1:57" x14ac:dyDescent="0.2">
      <c r="A1309" s="2">
        <v>1306</v>
      </c>
      <c r="B1309" s="2">
        <v>1307</v>
      </c>
      <c r="C1309" s="20">
        <v>1800190</v>
      </c>
      <c r="D1309" s="3" t="s">
        <v>1220</v>
      </c>
      <c r="E1309" s="3" t="s">
        <v>1199</v>
      </c>
      <c r="F1309" s="3">
        <v>90.5</v>
      </c>
      <c r="G1309" s="3">
        <v>14693.584986399999</v>
      </c>
      <c r="H1309" s="3">
        <v>3942181.9199399999</v>
      </c>
      <c r="I1309" s="2">
        <v>0</v>
      </c>
      <c r="J1309" s="2">
        <v>0</v>
      </c>
      <c r="K1309" s="2">
        <v>0</v>
      </c>
      <c r="L1309" s="2">
        <v>0</v>
      </c>
      <c r="M1309" s="3">
        <v>0</v>
      </c>
      <c r="N1309" s="2">
        <f>_xlfn.XLOOKUP(C1309,Shellfish_Presence!$E$3:$E$1333,Shellfish_Presence!$G$3:$G$1333,,0,)</f>
        <v>0</v>
      </c>
      <c r="O1309" s="3">
        <v>0</v>
      </c>
      <c r="P1309" s="3">
        <v>0</v>
      </c>
      <c r="Q1309" s="2">
        <v>0</v>
      </c>
      <c r="R1309" s="3">
        <v>1</v>
      </c>
      <c r="S1309" s="3">
        <v>0.31511199474334717</v>
      </c>
      <c r="T1309" s="3">
        <v>0</v>
      </c>
      <c r="U1309" s="3">
        <v>0</v>
      </c>
      <c r="V1309" s="2">
        <v>0</v>
      </c>
      <c r="W1309" s="3" t="str">
        <f t="shared" si="40"/>
        <v/>
      </c>
      <c r="X1309" t="str">
        <f t="shared" si="41"/>
        <v/>
      </c>
      <c r="Y1309">
        <f>IFERROR(INDEX('Parcel Year'!$N$3:$N$1175,MATCH(KC_SPS_SubbasinAttributes!C1309,'Parcel Year'!$M$3:$M$1175,0)),0)</f>
        <v>0.30371600389480591</v>
      </c>
      <c r="Z1309">
        <f>INDEX(Imperviousness!$B$2:$B$1332,MATCH(KC_SPS_SubbasinAttributes!C1309,Imperviousness!$A$2:$A$1332,0))</f>
        <v>0.19</v>
      </c>
      <c r="AA1309">
        <f>INDEX('Flow Duration Index'!$B$2:$B$1332,MATCH(KC_SPS_SubbasinAttributes!C1309,'Flow Duration Index'!$A$2:$A$1332,0))</f>
        <v>7.2809999999999997</v>
      </c>
      <c r="AB1309">
        <f>INDEX(Opportunity_Index!$G$2:$G$1333,MATCH(KC_SPS_SubbasinAttributes!C1309,Opportunity_Index!$F$2:$F$1333,0))</f>
        <v>0</v>
      </c>
      <c r="AC1309">
        <f>INDEX(Traffic!$B$2:$B$1332,MATCH(KC_SPS_SubbasinAttributes!C1309,Traffic!$A$2:$A$1332,0))</f>
        <v>43940.142999999996</v>
      </c>
      <c r="AD1309">
        <f>INDEX(EquityScore!$F$3:$F$1334,MATCH(KC_SPS_SubbasinAttributes!C1309,EquityScore!$E$3:$E$1334,0))</f>
        <v>2.8333333349999998</v>
      </c>
      <c r="AE1309" t="str">
        <f>IFERROR(INDEX(PavementCondition!$E$2:$E$669,MATCH(KC_SPS_SubbasinAttributes!C1309,PavementCondition!$D$2:$D$669,0)),"N/A")</f>
        <v>N/A</v>
      </c>
      <c r="AF1309">
        <f>INDEX(SpawnerMortality!$E$2:$E$1331,MATCH(KC_SPS_SubbasinAttributes!C1309,SpawnerMortality!$D$2:$D$1331,0))</f>
        <v>0.34404826350000001</v>
      </c>
      <c r="AG1309" s="25" t="str">
        <f>IFERROR(_xlfn.XLOOKUP($C1309,WQBE_Loading!$C$4:$C$3072,WQBE_Loading!G$4:G$3072,,0,),"")</f>
        <v/>
      </c>
      <c r="AH1309" s="25" t="str">
        <f>IFERROR(_xlfn.XLOOKUP($C1309,WQBE_Loading!$C$4:$C$3072,WQBE_Loading!H$4:H$3072,,0,),"")</f>
        <v/>
      </c>
      <c r="AI1309" s="25" t="str">
        <f>IFERROR(_xlfn.XLOOKUP($C1309,WQBE_Loading!$C$4:$C$3072,WQBE_Loading!I$4:I$3072,,0,),"")</f>
        <v/>
      </c>
      <c r="AJ1309" s="25" t="str">
        <f>IFERROR(_xlfn.XLOOKUP($C1309,WQBE_Loading!$C$4:$C$3072,WQBE_Loading!J$4:J$3072,,0,),"")</f>
        <v/>
      </c>
      <c r="AK1309" s="25" t="str">
        <f>IFERROR(_xlfn.XLOOKUP($C1309,WQBE_Loading!$C$4:$C$3072,WQBE_Loading!K$4:K$3072,,0,),"")</f>
        <v/>
      </c>
      <c r="AL1309" s="25" t="str">
        <f>IFERROR(_xlfn.XLOOKUP($C1309,WQBE_Loading!$C$4:$C$3072,WQBE_Loading!L$4:L$3072,,0,),"")</f>
        <v/>
      </c>
      <c r="AM1309" s="25" t="str">
        <f>IFERROR(_xlfn.XLOOKUP($C1309,WQBE_Loading!$C$4:$C$3072,WQBE_Loading!M$4:M$3072,,0,),"")</f>
        <v/>
      </c>
      <c r="AN1309" s="25" t="str">
        <f>IFERROR(_xlfn.XLOOKUP($C1309,WQBE_Loading!$C$4:$C$3072,WQBE_Loading!N$4:N$3072,,0,),"")</f>
        <v/>
      </c>
      <c r="AO1309" s="25" t="str">
        <f>IFERROR(_xlfn.XLOOKUP($C1309,WQBE_Loading!$C$4:$C$3072,WQBE_Loading!O$4:O$3072,,0,),"")</f>
        <v/>
      </c>
      <c r="AP1309" s="25" t="str">
        <f>IFERROR(_xlfn.XLOOKUP($C1309,WQBE_Loading!$C$4:$C$3072,WQBE_Loading!P$4:P$3072,,0,),"")</f>
        <v/>
      </c>
      <c r="AQ1309" s="13" t="str">
        <f>IFERROR(_xlfn.XLOOKUP($C1309,WQBE_Loading!$C$4:$C$3072,WQBE_Loading!Q$4:Q$3072,,0,),"")</f>
        <v/>
      </c>
      <c r="AR1309">
        <f>_xlfn.XLOOKUP(C1309,UrbanHeat!$A$2:$A$1333,UrbanHeat!$B$2:$B$1333,,0,)</f>
        <v>14.53</v>
      </c>
      <c r="AS1309" s="25">
        <f>_xlfn.XLOOKUP($C1309,TNC_Loading!$A$2:$A$1332,TNC_Loading!B$2:B$1332,,0,)</f>
        <v>6.7060000000000004</v>
      </c>
      <c r="AT1309" s="25">
        <f>_xlfn.XLOOKUP($C1309,TNC_Loading!$A$2:$A$1332,TNC_Loading!C$2:C$1332,,0,)</f>
        <v>3.298</v>
      </c>
      <c r="AU1309" s="25">
        <f>_xlfn.XLOOKUP($C1309,TNC_Loading!$A$2:$A$1332,TNC_Loading!D$2:D$1332,,0,)</f>
        <v>18.117000000000001</v>
      </c>
      <c r="AV1309" s="25">
        <f>_xlfn.XLOOKUP($C1309,TNC_Loading!$A$2:$A$1332,TNC_Loading!E$2:E$1332,,0,)</f>
        <v>19.779</v>
      </c>
      <c r="AW1309" s="25">
        <f>_xlfn.XLOOKUP($C1309,TNC_Loading!$A$2:$A$1332,TNC_Loading!F$2:F$1332,,0,)</f>
        <v>231.017</v>
      </c>
      <c r="AX1309">
        <f>_xlfn.XLOOKUP(C1309,BIBI!$D$2:$D$1332,BIBI!$F$2:$F$1332,,0,)</f>
        <v>0</v>
      </c>
      <c r="AY1309">
        <f>_xlfn.XLOOKUP(C1309,FacilityCounts!$A$3:$A$1333,FacilityCounts!$B$3:$B$1333,,0,)</f>
        <v>0</v>
      </c>
      <c r="AZ1309">
        <f>_xlfn.XLOOKUP(C1309,FacilityCounts!$D$3:$D$1333,FacilityCounts!$E$3:$E$1333,,0,)</f>
        <v>0</v>
      </c>
      <c r="BA1309">
        <f>_xlfn.XLOOKUP(C1309,FacilityCounts!$G$3:$G$1333,FacilityCounts!$H$3:$H$1333,,0,)</f>
        <v>0</v>
      </c>
      <c r="BB1309">
        <f>IFERROR(_xlfn.XLOOKUP(C1309,'DA to P Sensitive Lakes'!$P$2:$P$44,'DA to P Sensitive Lakes'!$Q$2:$Q$44,,0,),0)</f>
        <v>0</v>
      </c>
      <c r="BC1309" s="25">
        <f>_xlfn.XLOOKUP(C1309,'Historic Runoff (mm)'!$A$2:$A$1332,'Historic Runoff (mm)'!$B$2:$B$1332,,0,)</f>
        <v>370.23399999999998</v>
      </c>
      <c r="BD1309">
        <f>_xlfn.XLOOKUP(C1309,DrainageComplaint!$A$2:$A$1332,DrainageComplaint!$B$2:$B$1332,,0,)</f>
        <v>0</v>
      </c>
      <c r="BE1309">
        <f>_xlfn.XLOOKUP(C1309,PAD_Area!$G$2:$G$1332,PAD_Area!$H$2:$H$1332,,0,)</f>
        <v>0</v>
      </c>
    </row>
    <row r="1310" spans="1:57" x14ac:dyDescent="0.2">
      <c r="A1310" s="2">
        <v>1307</v>
      </c>
      <c r="B1310" s="2">
        <v>1308</v>
      </c>
      <c r="C1310" s="20">
        <v>1800200</v>
      </c>
      <c r="D1310" s="3" t="s">
        <v>1221</v>
      </c>
      <c r="E1310" s="3" t="s">
        <v>1199</v>
      </c>
      <c r="F1310" s="3">
        <v>2.2509999999999999</v>
      </c>
      <c r="G1310" s="3">
        <v>1344.3782976</v>
      </c>
      <c r="H1310" s="3">
        <v>98035.220262899995</v>
      </c>
      <c r="I1310" s="2">
        <v>1</v>
      </c>
      <c r="J1310" s="2">
        <v>0</v>
      </c>
      <c r="K1310" s="2">
        <v>0</v>
      </c>
      <c r="L1310" s="2">
        <v>0</v>
      </c>
      <c r="M1310" s="3">
        <v>267.80899047851563</v>
      </c>
      <c r="N1310" s="2">
        <f>_xlfn.XLOOKUP(C1310,Shellfish_Presence!$E$3:$E$1333,Shellfish_Presence!$G$3:$G$1333,,0,)</f>
        <v>0</v>
      </c>
      <c r="O1310" s="3">
        <v>0</v>
      </c>
      <c r="P1310" s="3">
        <v>0</v>
      </c>
      <c r="Q1310" s="2">
        <v>1</v>
      </c>
      <c r="R1310" s="3">
        <v>0.99981802701950073</v>
      </c>
      <c r="S1310" s="3">
        <v>0</v>
      </c>
      <c r="T1310" s="3">
        <v>0</v>
      </c>
      <c r="U1310" s="3">
        <v>0</v>
      </c>
      <c r="V1310" s="2">
        <v>0</v>
      </c>
      <c r="W1310" s="3" t="str">
        <f t="shared" si="40"/>
        <v/>
      </c>
      <c r="X1310" t="str">
        <f t="shared" si="41"/>
        <v/>
      </c>
      <c r="Y1310">
        <f>IFERROR(INDEX('Parcel Year'!$N$3:$N$1175,MATCH(KC_SPS_SubbasinAttributes!C1310,'Parcel Year'!$M$3:$M$1175,0)),0)</f>
        <v>2.68753992713755E-5</v>
      </c>
      <c r="Z1310">
        <f>INDEX(Imperviousness!$B$2:$B$1332,MATCH(KC_SPS_SubbasinAttributes!C1310,Imperviousness!$A$2:$A$1332,0))</f>
        <v>0</v>
      </c>
      <c r="AA1310">
        <f>INDEX('Flow Duration Index'!$B$2:$B$1332,MATCH(KC_SPS_SubbasinAttributes!C1310,'Flow Duration Index'!$A$2:$A$1332,0))</f>
        <v>1.657</v>
      </c>
      <c r="AB1310">
        <f>INDEX(Opportunity_Index!$G$2:$G$1333,MATCH(KC_SPS_SubbasinAttributes!C1310,Opportunity_Index!$F$2:$F$1333,0))</f>
        <v>0</v>
      </c>
      <c r="AC1310">
        <f>INDEX(Traffic!$B$2:$B$1332,MATCH(KC_SPS_SubbasinAttributes!C1310,Traffic!$A$2:$A$1332,0))</f>
        <v>12.099</v>
      </c>
      <c r="AD1310">
        <f>INDEX(EquityScore!$F$3:$F$1334,MATCH(KC_SPS_SubbasinAttributes!C1310,EquityScore!$E$3:$E$1334,0))</f>
        <v>2.6666666700000001</v>
      </c>
      <c r="AE1310" t="str">
        <f>IFERROR(INDEX(PavementCondition!$E$2:$E$669,MATCH(KC_SPS_SubbasinAttributes!C1310,PavementCondition!$D$2:$D$669,0)),"N/A")</f>
        <v>N/A</v>
      </c>
      <c r="AF1310">
        <f>INDEX(SpawnerMortality!$E$2:$E$1331,MATCH(KC_SPS_SubbasinAttributes!C1310,SpawnerMortality!$D$2:$D$1331,0))</f>
        <v>0.31484755800000003</v>
      </c>
      <c r="AG1310" s="25" t="str">
        <f>IFERROR(_xlfn.XLOOKUP($C1310,WQBE_Loading!$C$4:$C$3072,WQBE_Loading!G$4:G$3072,,0,),"")</f>
        <v/>
      </c>
      <c r="AH1310" s="25" t="str">
        <f>IFERROR(_xlfn.XLOOKUP($C1310,WQBE_Loading!$C$4:$C$3072,WQBE_Loading!H$4:H$3072,,0,),"")</f>
        <v/>
      </c>
      <c r="AI1310" s="25" t="str">
        <f>IFERROR(_xlfn.XLOOKUP($C1310,WQBE_Loading!$C$4:$C$3072,WQBE_Loading!I$4:I$3072,,0,),"")</f>
        <v/>
      </c>
      <c r="AJ1310" s="25" t="str">
        <f>IFERROR(_xlfn.XLOOKUP($C1310,WQBE_Loading!$C$4:$C$3072,WQBE_Loading!J$4:J$3072,,0,),"")</f>
        <v/>
      </c>
      <c r="AK1310" s="25" t="str">
        <f>IFERROR(_xlfn.XLOOKUP($C1310,WQBE_Loading!$C$4:$C$3072,WQBE_Loading!K$4:K$3072,,0,),"")</f>
        <v/>
      </c>
      <c r="AL1310" s="25" t="str">
        <f>IFERROR(_xlfn.XLOOKUP($C1310,WQBE_Loading!$C$4:$C$3072,WQBE_Loading!L$4:L$3072,,0,),"")</f>
        <v/>
      </c>
      <c r="AM1310" s="25" t="str">
        <f>IFERROR(_xlfn.XLOOKUP($C1310,WQBE_Loading!$C$4:$C$3072,WQBE_Loading!M$4:M$3072,,0,),"")</f>
        <v/>
      </c>
      <c r="AN1310" s="25" t="str">
        <f>IFERROR(_xlfn.XLOOKUP($C1310,WQBE_Loading!$C$4:$C$3072,WQBE_Loading!N$4:N$3072,,0,),"")</f>
        <v/>
      </c>
      <c r="AO1310" s="25" t="str">
        <f>IFERROR(_xlfn.XLOOKUP($C1310,WQBE_Loading!$C$4:$C$3072,WQBE_Loading!O$4:O$3072,,0,),"")</f>
        <v/>
      </c>
      <c r="AP1310" s="25" t="str">
        <f>IFERROR(_xlfn.XLOOKUP($C1310,WQBE_Loading!$C$4:$C$3072,WQBE_Loading!P$4:P$3072,,0,),"")</f>
        <v/>
      </c>
      <c r="AQ1310" s="13" t="str">
        <f>IFERROR(_xlfn.XLOOKUP($C1310,WQBE_Loading!$C$4:$C$3072,WQBE_Loading!Q$4:Q$3072,,0,),"")</f>
        <v/>
      </c>
      <c r="AR1310">
        <f>_xlfn.XLOOKUP(C1310,UrbanHeat!$A$2:$A$1333,UrbanHeat!$B$2:$B$1333,,0,)</f>
        <v>14.98</v>
      </c>
      <c r="AS1310" s="25">
        <f>_xlfn.XLOOKUP($C1310,TNC_Loading!$A$2:$A$1332,TNC_Loading!B$2:B$1332,,0,)</f>
        <v>2.359</v>
      </c>
      <c r="AT1310" s="25">
        <f>_xlfn.XLOOKUP($C1310,TNC_Loading!$A$2:$A$1332,TNC_Loading!C$2:C$1332,,0,)</f>
        <v>0.61299999999999999</v>
      </c>
      <c r="AU1310" s="25">
        <f>_xlfn.XLOOKUP($C1310,TNC_Loading!$A$2:$A$1332,TNC_Loading!D$2:D$1332,,0,)</f>
        <v>2.2890000000000001</v>
      </c>
      <c r="AV1310" s="25">
        <f>_xlfn.XLOOKUP($C1310,TNC_Loading!$A$2:$A$1332,TNC_Loading!E$2:E$1332,,0,)</f>
        <v>4.7039999999999997</v>
      </c>
      <c r="AW1310" s="25">
        <f>_xlfn.XLOOKUP($C1310,TNC_Loading!$A$2:$A$1332,TNC_Loading!F$2:F$1332,,0,)</f>
        <v>72.66</v>
      </c>
      <c r="AX1310">
        <f>_xlfn.XLOOKUP(C1310,BIBI!$D$2:$D$1332,BIBI!$F$2:$F$1332,,0,)</f>
        <v>0</v>
      </c>
      <c r="AY1310">
        <f>_xlfn.XLOOKUP(C1310,FacilityCounts!$A$3:$A$1333,FacilityCounts!$B$3:$B$1333,,0,)</f>
        <v>0</v>
      </c>
      <c r="AZ1310">
        <f>_xlfn.XLOOKUP(C1310,FacilityCounts!$D$3:$D$1333,FacilityCounts!$E$3:$E$1333,,0,)</f>
        <v>0</v>
      </c>
      <c r="BA1310">
        <f>_xlfn.XLOOKUP(C1310,FacilityCounts!$G$3:$G$1333,FacilityCounts!$H$3:$H$1333,,0,)</f>
        <v>0</v>
      </c>
      <c r="BB1310">
        <f>IFERROR(_xlfn.XLOOKUP(C1310,'DA to P Sensitive Lakes'!$P$2:$P$44,'DA to P Sensitive Lakes'!$Q$2:$Q$44,,0,),0)</f>
        <v>0</v>
      </c>
      <c r="BC1310" s="25">
        <f>_xlfn.XLOOKUP(C1310,'Historic Runoff (mm)'!$A$2:$A$1332,'Historic Runoff (mm)'!$B$2:$B$1332,,0,)</f>
        <v>19.376999999999999</v>
      </c>
      <c r="BD1310">
        <f>_xlfn.XLOOKUP(C1310,DrainageComplaint!$A$2:$A$1332,DrainageComplaint!$B$2:$B$1332,,0,)</f>
        <v>0</v>
      </c>
      <c r="BE1310">
        <f>_xlfn.XLOOKUP(C1310,PAD_Area!$G$2:$G$1332,PAD_Area!$H$2:$H$1332,,0,)</f>
        <v>0</v>
      </c>
    </row>
    <row r="1311" spans="1:57" x14ac:dyDescent="0.2">
      <c r="A1311" s="2">
        <v>1308</v>
      </c>
      <c r="B1311" s="2">
        <v>1309</v>
      </c>
      <c r="C1311" s="20">
        <v>1800210</v>
      </c>
      <c r="D1311" s="3" t="s">
        <v>1240</v>
      </c>
      <c r="E1311" s="3" t="s">
        <v>1199</v>
      </c>
      <c r="F1311" s="3">
        <v>108.75700000000001</v>
      </c>
      <c r="G1311" s="3">
        <v>15236.0022443</v>
      </c>
      <c r="H1311" s="3">
        <v>4737432.9678100003</v>
      </c>
      <c r="I1311" s="2">
        <v>1</v>
      </c>
      <c r="J1311" s="2">
        <v>0</v>
      </c>
      <c r="K1311" s="2">
        <v>0</v>
      </c>
      <c r="L1311" s="2">
        <v>4</v>
      </c>
      <c r="M1311" s="3">
        <v>1349.72998046875</v>
      </c>
      <c r="N1311" s="2">
        <f>_xlfn.XLOOKUP(C1311,Shellfish_Presence!$E$3:$E$1333,Shellfish_Presence!$G$3:$G$1333,,0,)</f>
        <v>0</v>
      </c>
      <c r="O1311" s="3">
        <v>0</v>
      </c>
      <c r="P1311" s="3">
        <v>0</v>
      </c>
      <c r="Q1311" s="2">
        <v>2</v>
      </c>
      <c r="R1311" s="3">
        <v>1</v>
      </c>
      <c r="S1311" s="3">
        <v>2.9340900480747223E-2</v>
      </c>
      <c r="T1311" s="3">
        <v>2428.1298828125</v>
      </c>
      <c r="U1311" s="3">
        <v>3484.72998046875</v>
      </c>
      <c r="V1311" s="2">
        <v>7</v>
      </c>
      <c r="W1311" s="3">
        <f t="shared" si="40"/>
        <v>2.8828770855914461E-3</v>
      </c>
      <c r="X1311">
        <f t="shared" si="41"/>
        <v>1.4351497443095553</v>
      </c>
      <c r="Y1311">
        <f>IFERROR(INDEX('Parcel Year'!$N$3:$N$1175,MATCH(KC_SPS_SubbasinAttributes!C1311,'Parcel Year'!$M$3:$M$1175,0)),0)</f>
        <v>7.1901902556419373E-2</v>
      </c>
      <c r="Z1311">
        <f>INDEX(Imperviousness!$B$2:$B$1332,MATCH(KC_SPS_SubbasinAttributes!C1311,Imperviousness!$A$2:$A$1332,0))</f>
        <v>0.27600000000000002</v>
      </c>
      <c r="AA1311">
        <f>INDEX('Flow Duration Index'!$B$2:$B$1332,MATCH(KC_SPS_SubbasinAttributes!C1311,'Flow Duration Index'!$A$2:$A$1332,0))</f>
        <v>8.6219999999999999</v>
      </c>
      <c r="AB1311">
        <f>INDEX(Opportunity_Index!$G$2:$G$1333,MATCH(KC_SPS_SubbasinAttributes!C1311,Opportunity_Index!$F$2:$F$1333,0))</f>
        <v>0.14105000000000001</v>
      </c>
      <c r="AC1311">
        <f>INDEX(Traffic!$B$2:$B$1332,MATCH(KC_SPS_SubbasinAttributes!C1311,Traffic!$A$2:$A$1332,0))</f>
        <v>4371.3149999999996</v>
      </c>
      <c r="AD1311">
        <f>INDEX(EquityScore!$F$3:$F$1334,MATCH(KC_SPS_SubbasinAttributes!C1311,EquityScore!$E$3:$E$1334,0))</f>
        <v>2.6666666700000001</v>
      </c>
      <c r="AE1311">
        <f>IFERROR(INDEX(PavementCondition!$E$2:$E$669,MATCH(KC_SPS_SubbasinAttributes!C1311,PavementCondition!$D$2:$D$669,0)),"N/A")</f>
        <v>67</v>
      </c>
      <c r="AF1311">
        <f>INDEX(SpawnerMortality!$E$2:$E$1331,MATCH(KC_SPS_SubbasinAttributes!C1311,SpawnerMortality!$D$2:$D$1331,0))</f>
        <v>0.34404826350000001</v>
      </c>
      <c r="AG1311" s="25" t="str">
        <f>IFERROR(_xlfn.XLOOKUP($C1311,WQBE_Loading!$C$4:$C$3072,WQBE_Loading!G$4:G$3072,,0,),"")</f>
        <v/>
      </c>
      <c r="AH1311" s="25" t="str">
        <f>IFERROR(_xlfn.XLOOKUP($C1311,WQBE_Loading!$C$4:$C$3072,WQBE_Loading!H$4:H$3072,,0,),"")</f>
        <v/>
      </c>
      <c r="AI1311" s="25" t="str">
        <f>IFERROR(_xlfn.XLOOKUP($C1311,WQBE_Loading!$C$4:$C$3072,WQBE_Loading!I$4:I$3072,,0,),"")</f>
        <v/>
      </c>
      <c r="AJ1311" s="25" t="str">
        <f>IFERROR(_xlfn.XLOOKUP($C1311,WQBE_Loading!$C$4:$C$3072,WQBE_Loading!J$4:J$3072,,0,),"")</f>
        <v/>
      </c>
      <c r="AK1311" s="25" t="str">
        <f>IFERROR(_xlfn.XLOOKUP($C1311,WQBE_Loading!$C$4:$C$3072,WQBE_Loading!K$4:K$3072,,0,),"")</f>
        <v/>
      </c>
      <c r="AL1311" s="25" t="str">
        <f>IFERROR(_xlfn.XLOOKUP($C1311,WQBE_Loading!$C$4:$C$3072,WQBE_Loading!L$4:L$3072,,0,),"")</f>
        <v/>
      </c>
      <c r="AM1311" s="25" t="str">
        <f>IFERROR(_xlfn.XLOOKUP($C1311,WQBE_Loading!$C$4:$C$3072,WQBE_Loading!M$4:M$3072,,0,),"")</f>
        <v/>
      </c>
      <c r="AN1311" s="25" t="str">
        <f>IFERROR(_xlfn.XLOOKUP($C1311,WQBE_Loading!$C$4:$C$3072,WQBE_Loading!N$4:N$3072,,0,),"")</f>
        <v/>
      </c>
      <c r="AO1311" s="25" t="str">
        <f>IFERROR(_xlfn.XLOOKUP($C1311,WQBE_Loading!$C$4:$C$3072,WQBE_Loading!O$4:O$3072,,0,),"")</f>
        <v/>
      </c>
      <c r="AP1311" s="25" t="str">
        <f>IFERROR(_xlfn.XLOOKUP($C1311,WQBE_Loading!$C$4:$C$3072,WQBE_Loading!P$4:P$3072,,0,),"")</f>
        <v/>
      </c>
      <c r="AQ1311" s="13" t="str">
        <f>IFERROR(_xlfn.XLOOKUP($C1311,WQBE_Loading!$C$4:$C$3072,WQBE_Loading!Q$4:Q$3072,,0,),"")</f>
        <v/>
      </c>
      <c r="AR1311">
        <f>_xlfn.XLOOKUP(C1311,UrbanHeat!$A$2:$A$1333,UrbanHeat!$B$2:$B$1333,,0,)</f>
        <v>14.903</v>
      </c>
      <c r="AS1311" s="25">
        <f>_xlfn.XLOOKUP($C1311,TNC_Loading!$A$2:$A$1332,TNC_Loading!B$2:B$1332,,0,)</f>
        <v>7.4240000000000004</v>
      </c>
      <c r="AT1311" s="25">
        <f>_xlfn.XLOOKUP($C1311,TNC_Loading!$A$2:$A$1332,TNC_Loading!C$2:C$1332,,0,)</f>
        <v>3.2320000000000002</v>
      </c>
      <c r="AU1311" s="25">
        <f>_xlfn.XLOOKUP($C1311,TNC_Loading!$A$2:$A$1332,TNC_Loading!D$2:D$1332,,0,)</f>
        <v>10.644</v>
      </c>
      <c r="AV1311" s="25">
        <f>_xlfn.XLOOKUP($C1311,TNC_Loading!$A$2:$A$1332,TNC_Loading!E$2:E$1332,,0,)</f>
        <v>18.106999999999999</v>
      </c>
      <c r="AW1311" s="25">
        <f>_xlfn.XLOOKUP($C1311,TNC_Loading!$A$2:$A$1332,TNC_Loading!F$2:F$1332,,0,)</f>
        <v>286.815</v>
      </c>
      <c r="AX1311">
        <f>_xlfn.XLOOKUP(C1311,BIBI!$D$2:$D$1332,BIBI!$F$2:$F$1332,,0,)</f>
        <v>0</v>
      </c>
      <c r="AY1311">
        <f>_xlfn.XLOOKUP(C1311,FacilityCounts!$A$3:$A$1333,FacilityCounts!$B$3:$B$1333,,0,)</f>
        <v>4</v>
      </c>
      <c r="AZ1311">
        <f>_xlfn.XLOOKUP(C1311,FacilityCounts!$D$3:$D$1333,FacilityCounts!$E$3:$E$1333,,0,)</f>
        <v>3</v>
      </c>
      <c r="BA1311">
        <f>_xlfn.XLOOKUP(C1311,FacilityCounts!$G$3:$G$1333,FacilityCounts!$H$3:$H$1333,,0,)</f>
        <v>2</v>
      </c>
      <c r="BB1311">
        <f>IFERROR(_xlfn.XLOOKUP(C1311,'DA to P Sensitive Lakes'!$P$2:$P$44,'DA to P Sensitive Lakes'!$Q$2:$Q$44,,0,),0)</f>
        <v>0</v>
      </c>
      <c r="BC1311" s="25">
        <f>_xlfn.XLOOKUP(C1311,'Historic Runoff (mm)'!$A$2:$A$1332,'Historic Runoff (mm)'!$B$2:$B$1332,,0,)</f>
        <v>512.85299999999995</v>
      </c>
      <c r="BD1311">
        <f>_xlfn.XLOOKUP(C1311,DrainageComplaint!$A$2:$A$1332,DrainageComplaint!$B$2:$B$1332,,0,)</f>
        <v>1</v>
      </c>
      <c r="BE1311">
        <f>_xlfn.XLOOKUP(C1311,PAD_Area!$G$2:$G$1332,PAD_Area!$H$2:$H$1332,,0,)</f>
        <v>0</v>
      </c>
    </row>
    <row r="1312" spans="1:57" x14ac:dyDescent="0.2">
      <c r="A1312" s="2">
        <v>1309</v>
      </c>
      <c r="B1312" s="2">
        <v>1310</v>
      </c>
      <c r="C1312" s="20">
        <v>1800220</v>
      </c>
      <c r="D1312" s="3" t="s">
        <v>1241</v>
      </c>
      <c r="E1312" s="3" t="s">
        <v>1199</v>
      </c>
      <c r="F1312" s="3">
        <v>287.91899999999998</v>
      </c>
      <c r="G1312" s="3">
        <v>25130.3874139</v>
      </c>
      <c r="H1312" s="3">
        <v>12541716.1274</v>
      </c>
      <c r="I1312" s="2">
        <v>2</v>
      </c>
      <c r="J1312" s="2">
        <v>2</v>
      </c>
      <c r="K1312" s="2">
        <v>0</v>
      </c>
      <c r="L1312" s="2">
        <v>6</v>
      </c>
      <c r="M1312" s="3">
        <v>0</v>
      </c>
      <c r="N1312" s="2">
        <f>_xlfn.XLOOKUP(C1312,Shellfish_Presence!$E$3:$E$1333,Shellfish_Presence!$G$3:$G$1333,,0,)</f>
        <v>0</v>
      </c>
      <c r="O1312" s="3">
        <v>0</v>
      </c>
      <c r="P1312" s="3">
        <v>0</v>
      </c>
      <c r="Q1312" s="2">
        <v>0</v>
      </c>
      <c r="R1312" s="3">
        <v>1</v>
      </c>
      <c r="S1312" s="3">
        <v>0.54970002174377441</v>
      </c>
      <c r="T1312" s="3">
        <v>28560.30078125</v>
      </c>
      <c r="U1312" s="3">
        <v>27444.69921875</v>
      </c>
      <c r="V1312" s="2">
        <v>138</v>
      </c>
      <c r="W1312" s="3">
        <f t="shared" si="40"/>
        <v>4.8318818858727767E-3</v>
      </c>
      <c r="X1312">
        <f t="shared" si="41"/>
        <v>0.9609387320167021</v>
      </c>
      <c r="Y1312">
        <f>IFERROR(INDEX('Parcel Year'!$N$3:$N$1175,MATCH(KC_SPS_SubbasinAttributes!C1312,'Parcel Year'!$M$3:$M$1175,0)),0)</f>
        <v>0.45559000968933105</v>
      </c>
      <c r="Z1312">
        <f>INDEX(Imperviousness!$B$2:$B$1332,MATCH(KC_SPS_SubbasinAttributes!C1312,Imperviousness!$A$2:$A$1332,0))</f>
        <v>0.33100000000000002</v>
      </c>
      <c r="AA1312">
        <f>INDEX('Flow Duration Index'!$B$2:$B$1332,MATCH(KC_SPS_SubbasinAttributes!C1312,'Flow Duration Index'!$A$2:$A$1332,0))</f>
        <v>9.6859999999999999</v>
      </c>
      <c r="AB1312">
        <f>INDEX(Opportunity_Index!$G$2:$G$1333,MATCH(KC_SPS_SubbasinAttributes!C1312,Opportunity_Index!$F$2:$F$1333,0))</f>
        <v>0.28210000000000002</v>
      </c>
      <c r="AC1312">
        <f>INDEX(Traffic!$B$2:$B$1332,MATCH(KC_SPS_SubbasinAttributes!C1312,Traffic!$A$2:$A$1332,0))</f>
        <v>1391.8810000000001</v>
      </c>
      <c r="AD1312">
        <f>INDEX(EquityScore!$F$3:$F$1334,MATCH(KC_SPS_SubbasinAttributes!C1312,EquityScore!$E$3:$E$1334,0))</f>
        <v>2.6666666700000001</v>
      </c>
      <c r="AE1312">
        <f>IFERROR(INDEX(PavementCondition!$E$2:$E$669,MATCH(KC_SPS_SubbasinAttributes!C1312,PavementCondition!$D$2:$D$669,0)),"N/A")</f>
        <v>60</v>
      </c>
      <c r="AF1312">
        <f>INDEX(SpawnerMortality!$E$2:$E$1331,MATCH(KC_SPS_SubbasinAttributes!C1312,SpawnerMortality!$D$2:$D$1331,0))</f>
        <v>0.31484755800000003</v>
      </c>
      <c r="AG1312" s="25" t="str">
        <f>IFERROR(_xlfn.XLOOKUP($C1312,WQBE_Loading!$C$4:$C$3072,WQBE_Loading!G$4:G$3072,,0,),"")</f>
        <v/>
      </c>
      <c r="AH1312" s="25" t="str">
        <f>IFERROR(_xlfn.XLOOKUP($C1312,WQBE_Loading!$C$4:$C$3072,WQBE_Loading!H$4:H$3072,,0,),"")</f>
        <v/>
      </c>
      <c r="AI1312" s="25" t="str">
        <f>IFERROR(_xlfn.XLOOKUP($C1312,WQBE_Loading!$C$4:$C$3072,WQBE_Loading!I$4:I$3072,,0,),"")</f>
        <v/>
      </c>
      <c r="AJ1312" s="25" t="str">
        <f>IFERROR(_xlfn.XLOOKUP($C1312,WQBE_Loading!$C$4:$C$3072,WQBE_Loading!J$4:J$3072,,0,),"")</f>
        <v/>
      </c>
      <c r="AK1312" s="25" t="str">
        <f>IFERROR(_xlfn.XLOOKUP($C1312,WQBE_Loading!$C$4:$C$3072,WQBE_Loading!K$4:K$3072,,0,),"")</f>
        <v/>
      </c>
      <c r="AL1312" s="25" t="str">
        <f>IFERROR(_xlfn.XLOOKUP($C1312,WQBE_Loading!$C$4:$C$3072,WQBE_Loading!L$4:L$3072,,0,),"")</f>
        <v/>
      </c>
      <c r="AM1312" s="25" t="str">
        <f>IFERROR(_xlfn.XLOOKUP($C1312,WQBE_Loading!$C$4:$C$3072,WQBE_Loading!M$4:M$3072,,0,),"")</f>
        <v/>
      </c>
      <c r="AN1312" s="25" t="str">
        <f>IFERROR(_xlfn.XLOOKUP($C1312,WQBE_Loading!$C$4:$C$3072,WQBE_Loading!N$4:N$3072,,0,),"")</f>
        <v/>
      </c>
      <c r="AO1312" s="25" t="str">
        <f>IFERROR(_xlfn.XLOOKUP($C1312,WQBE_Loading!$C$4:$C$3072,WQBE_Loading!O$4:O$3072,,0,),"")</f>
        <v/>
      </c>
      <c r="AP1312" s="25" t="str">
        <f>IFERROR(_xlfn.XLOOKUP($C1312,WQBE_Loading!$C$4:$C$3072,WQBE_Loading!P$4:P$3072,,0,),"")</f>
        <v/>
      </c>
      <c r="AQ1312" s="13" t="str">
        <f>IFERROR(_xlfn.XLOOKUP($C1312,WQBE_Loading!$C$4:$C$3072,WQBE_Loading!Q$4:Q$3072,,0,),"")</f>
        <v/>
      </c>
      <c r="AR1312">
        <f>_xlfn.XLOOKUP(C1312,UrbanHeat!$A$2:$A$1333,UrbanHeat!$B$2:$B$1333,,0,)</f>
        <v>14.968999999999999</v>
      </c>
      <c r="AS1312" s="25">
        <f>_xlfn.XLOOKUP($C1312,TNC_Loading!$A$2:$A$1332,TNC_Loading!B$2:B$1332,,0,)</f>
        <v>8.5960000000000001</v>
      </c>
      <c r="AT1312" s="25">
        <f>_xlfn.XLOOKUP($C1312,TNC_Loading!$A$2:$A$1332,TNC_Loading!C$2:C$1332,,0,)</f>
        <v>3.5609999999999999</v>
      </c>
      <c r="AU1312" s="25">
        <f>_xlfn.XLOOKUP($C1312,TNC_Loading!$A$2:$A$1332,TNC_Loading!D$2:D$1332,,0,)</f>
        <v>13.791</v>
      </c>
      <c r="AV1312" s="25">
        <f>_xlfn.XLOOKUP($C1312,TNC_Loading!$A$2:$A$1332,TNC_Loading!E$2:E$1332,,0,)</f>
        <v>18.137</v>
      </c>
      <c r="AW1312" s="25">
        <f>_xlfn.XLOOKUP($C1312,TNC_Loading!$A$2:$A$1332,TNC_Loading!F$2:F$1332,,0,)</f>
        <v>317.512</v>
      </c>
      <c r="AX1312">
        <f>_xlfn.XLOOKUP(C1312,BIBI!$D$2:$D$1332,BIBI!$F$2:$F$1332,,0,)</f>
        <v>0</v>
      </c>
      <c r="AY1312">
        <f>_xlfn.XLOOKUP(C1312,FacilityCounts!$A$3:$A$1333,FacilityCounts!$B$3:$B$1333,,0,)</f>
        <v>20</v>
      </c>
      <c r="AZ1312">
        <f>_xlfn.XLOOKUP(C1312,FacilityCounts!$D$3:$D$1333,FacilityCounts!$E$3:$E$1333,,0,)</f>
        <v>13</v>
      </c>
      <c r="BA1312">
        <f>_xlfn.XLOOKUP(C1312,FacilityCounts!$G$3:$G$1333,FacilityCounts!$H$3:$H$1333,,0,)</f>
        <v>3</v>
      </c>
      <c r="BB1312">
        <f>IFERROR(_xlfn.XLOOKUP(C1312,'DA to P Sensitive Lakes'!$P$2:$P$44,'DA to P Sensitive Lakes'!$Q$2:$Q$44,,0,),0)</f>
        <v>0</v>
      </c>
      <c r="BC1312" s="25">
        <f>_xlfn.XLOOKUP(C1312,'Historic Runoff (mm)'!$A$2:$A$1332,'Historic Runoff (mm)'!$B$2:$B$1332,,0,)</f>
        <v>506.28399999999999</v>
      </c>
      <c r="BD1312">
        <f>_xlfn.XLOOKUP(C1312,DrainageComplaint!$A$2:$A$1332,DrainageComplaint!$B$2:$B$1332,,0,)</f>
        <v>8</v>
      </c>
      <c r="BE1312">
        <f>_xlfn.XLOOKUP(C1312,PAD_Area!$G$2:$G$1332,PAD_Area!$H$2:$H$1332,,0,)</f>
        <v>0</v>
      </c>
    </row>
    <row r="1313" spans="1:57" x14ac:dyDescent="0.2">
      <c r="A1313" s="2">
        <v>1310</v>
      </c>
      <c r="B1313" s="2">
        <v>1311</v>
      </c>
      <c r="C1313" s="20">
        <v>1800230</v>
      </c>
      <c r="D1313" s="3" t="s">
        <v>1242</v>
      </c>
      <c r="E1313" s="3" t="s">
        <v>1199</v>
      </c>
      <c r="F1313" s="3">
        <v>223.524</v>
      </c>
      <c r="G1313" s="3">
        <v>19376.883290099999</v>
      </c>
      <c r="H1313" s="3">
        <v>9736675.1306599993</v>
      </c>
      <c r="I1313" s="2">
        <v>2</v>
      </c>
      <c r="J1313" s="2">
        <v>3</v>
      </c>
      <c r="K1313" s="2">
        <v>0</v>
      </c>
      <c r="L1313" s="2">
        <v>0</v>
      </c>
      <c r="M1313" s="3">
        <v>0</v>
      </c>
      <c r="N1313" s="2">
        <f>_xlfn.XLOOKUP(C1313,Shellfish_Presence!$E$3:$E$1333,Shellfish_Presence!$G$3:$G$1333,,0,)</f>
        <v>0</v>
      </c>
      <c r="O1313" s="3">
        <v>0</v>
      </c>
      <c r="P1313" s="3">
        <v>0</v>
      </c>
      <c r="Q1313" s="2">
        <v>0</v>
      </c>
      <c r="R1313" s="3">
        <v>1</v>
      </c>
      <c r="S1313" s="3">
        <v>0.17280900478363037</v>
      </c>
      <c r="T1313" s="3">
        <v>9394.009765625</v>
      </c>
      <c r="U1313" s="3">
        <v>4608.0498046875</v>
      </c>
      <c r="V1313" s="2">
        <v>35</v>
      </c>
      <c r="W1313" s="3">
        <f t="shared" si="40"/>
        <v>3.7257785411373145E-3</v>
      </c>
      <c r="X1313">
        <f t="shared" si="41"/>
        <v>0.49053065939419088</v>
      </c>
      <c r="Y1313">
        <f>IFERROR(INDEX('Parcel Year'!$N$3:$N$1175,MATCH(KC_SPS_SubbasinAttributes!C1313,'Parcel Year'!$M$3:$M$1175,0)),0)</f>
        <v>0.45381700992584229</v>
      </c>
      <c r="Z1313">
        <f>INDEX(Imperviousness!$B$2:$B$1332,MATCH(KC_SPS_SubbasinAttributes!C1313,Imperviousness!$A$2:$A$1332,0))</f>
        <v>0.104</v>
      </c>
      <c r="AA1313">
        <f>INDEX('Flow Duration Index'!$B$2:$B$1332,MATCH(KC_SPS_SubbasinAttributes!C1313,'Flow Duration Index'!$A$2:$A$1332,0))</f>
        <v>6.7640000000000002</v>
      </c>
      <c r="AB1313">
        <f>INDEX(Opportunity_Index!$G$2:$G$1333,MATCH(KC_SPS_SubbasinAttributes!C1313,Opportunity_Index!$F$2:$F$1333,0))</f>
        <v>0.62439999999999996</v>
      </c>
      <c r="AC1313">
        <f>INDEX(Traffic!$B$2:$B$1332,MATCH(KC_SPS_SubbasinAttributes!C1313,Traffic!$A$2:$A$1332,0))</f>
        <v>353.57600000000002</v>
      </c>
      <c r="AD1313">
        <f>INDEX(EquityScore!$F$3:$F$1334,MATCH(KC_SPS_SubbasinAttributes!C1313,EquityScore!$E$3:$E$1334,0))</f>
        <v>2.5</v>
      </c>
      <c r="AE1313">
        <f>IFERROR(INDEX(PavementCondition!$E$2:$E$669,MATCH(KC_SPS_SubbasinAttributes!C1313,PavementCondition!$D$2:$D$669,0)),"N/A")</f>
        <v>26</v>
      </c>
      <c r="AF1313">
        <f>INDEX(SpawnerMortality!$E$2:$E$1331,MATCH(KC_SPS_SubbasinAttributes!C1313,SpawnerMortality!$D$2:$D$1331,0))</f>
        <v>0.31484755800000003</v>
      </c>
      <c r="AG1313" s="25" t="str">
        <f>IFERROR(_xlfn.XLOOKUP($C1313,WQBE_Loading!$C$4:$C$3072,WQBE_Loading!G$4:G$3072,,0,),"")</f>
        <v/>
      </c>
      <c r="AH1313" s="25" t="str">
        <f>IFERROR(_xlfn.XLOOKUP($C1313,WQBE_Loading!$C$4:$C$3072,WQBE_Loading!H$4:H$3072,,0,),"")</f>
        <v/>
      </c>
      <c r="AI1313" s="25" t="str">
        <f>IFERROR(_xlfn.XLOOKUP($C1313,WQBE_Loading!$C$4:$C$3072,WQBE_Loading!I$4:I$3072,,0,),"")</f>
        <v/>
      </c>
      <c r="AJ1313" s="25" t="str">
        <f>IFERROR(_xlfn.XLOOKUP($C1313,WQBE_Loading!$C$4:$C$3072,WQBE_Loading!J$4:J$3072,,0,),"")</f>
        <v/>
      </c>
      <c r="AK1313" s="25" t="str">
        <f>IFERROR(_xlfn.XLOOKUP($C1313,WQBE_Loading!$C$4:$C$3072,WQBE_Loading!K$4:K$3072,,0,),"")</f>
        <v/>
      </c>
      <c r="AL1313" s="25" t="str">
        <f>IFERROR(_xlfn.XLOOKUP($C1313,WQBE_Loading!$C$4:$C$3072,WQBE_Loading!L$4:L$3072,,0,),"")</f>
        <v/>
      </c>
      <c r="AM1313" s="25" t="str">
        <f>IFERROR(_xlfn.XLOOKUP($C1313,WQBE_Loading!$C$4:$C$3072,WQBE_Loading!M$4:M$3072,,0,),"")</f>
        <v/>
      </c>
      <c r="AN1313" s="25" t="str">
        <f>IFERROR(_xlfn.XLOOKUP($C1313,WQBE_Loading!$C$4:$C$3072,WQBE_Loading!N$4:N$3072,,0,),"")</f>
        <v/>
      </c>
      <c r="AO1313" s="25" t="str">
        <f>IFERROR(_xlfn.XLOOKUP($C1313,WQBE_Loading!$C$4:$C$3072,WQBE_Loading!O$4:O$3072,,0,),"")</f>
        <v/>
      </c>
      <c r="AP1313" s="25" t="str">
        <f>IFERROR(_xlfn.XLOOKUP($C1313,WQBE_Loading!$C$4:$C$3072,WQBE_Loading!P$4:P$3072,,0,),"")</f>
        <v/>
      </c>
      <c r="AQ1313" s="13" t="str">
        <f>IFERROR(_xlfn.XLOOKUP($C1313,WQBE_Loading!$C$4:$C$3072,WQBE_Loading!Q$4:Q$3072,,0,),"")</f>
        <v/>
      </c>
      <c r="AR1313">
        <f>_xlfn.XLOOKUP(C1313,UrbanHeat!$A$2:$A$1333,UrbanHeat!$B$2:$B$1333,,0,)</f>
        <v>14.58</v>
      </c>
      <c r="AS1313" s="25">
        <f>_xlfn.XLOOKUP($C1313,TNC_Loading!$A$2:$A$1332,TNC_Loading!B$2:B$1332,,0,)</f>
        <v>4</v>
      </c>
      <c r="AT1313" s="25">
        <f>_xlfn.XLOOKUP($C1313,TNC_Loading!$A$2:$A$1332,TNC_Loading!C$2:C$1332,,0,)</f>
        <v>0.57699999999999996</v>
      </c>
      <c r="AU1313" s="25">
        <f>_xlfn.XLOOKUP($C1313,TNC_Loading!$A$2:$A$1332,TNC_Loading!D$2:D$1332,,0,)</f>
        <v>5.8220000000000001</v>
      </c>
      <c r="AV1313" s="25">
        <f>_xlfn.XLOOKUP($C1313,TNC_Loading!$A$2:$A$1332,TNC_Loading!E$2:E$1332,,0,)</f>
        <v>5.5010000000000003</v>
      </c>
      <c r="AW1313" s="25">
        <f>_xlfn.XLOOKUP($C1313,TNC_Loading!$A$2:$A$1332,TNC_Loading!F$2:F$1332,,0,)</f>
        <v>132.756</v>
      </c>
      <c r="AX1313">
        <f>_xlfn.XLOOKUP(C1313,BIBI!$D$2:$D$1332,BIBI!$F$2:$F$1332,,0,)</f>
        <v>0</v>
      </c>
      <c r="AY1313">
        <f>_xlfn.XLOOKUP(C1313,FacilityCounts!$A$3:$A$1333,FacilityCounts!$B$3:$B$1333,,0,)</f>
        <v>5</v>
      </c>
      <c r="AZ1313">
        <f>_xlfn.XLOOKUP(C1313,FacilityCounts!$D$3:$D$1333,FacilityCounts!$E$3:$E$1333,,0,)</f>
        <v>2</v>
      </c>
      <c r="BA1313">
        <f>_xlfn.XLOOKUP(C1313,FacilityCounts!$G$3:$G$1333,FacilityCounts!$H$3:$H$1333,,0,)</f>
        <v>2</v>
      </c>
      <c r="BB1313">
        <f>IFERROR(_xlfn.XLOOKUP(C1313,'DA to P Sensitive Lakes'!$P$2:$P$44,'DA to P Sensitive Lakes'!$Q$2:$Q$44,,0,),0)</f>
        <v>0</v>
      </c>
      <c r="BC1313" s="25">
        <f>_xlfn.XLOOKUP(C1313,'Historic Runoff (mm)'!$A$2:$A$1332,'Historic Runoff (mm)'!$B$2:$B$1332,,0,)</f>
        <v>257.798</v>
      </c>
      <c r="BD1313">
        <f>_xlfn.XLOOKUP(C1313,DrainageComplaint!$A$2:$A$1332,DrainageComplaint!$B$2:$B$1332,,0,)</f>
        <v>0</v>
      </c>
      <c r="BE1313">
        <f>_xlfn.XLOOKUP(C1313,PAD_Area!$G$2:$G$1332,PAD_Area!$H$2:$H$1332,,0,)</f>
        <v>0</v>
      </c>
    </row>
    <row r="1314" spans="1:57" x14ac:dyDescent="0.2">
      <c r="A1314" s="2">
        <v>1311</v>
      </c>
      <c r="B1314" s="2">
        <v>1312</v>
      </c>
      <c r="C1314" s="20">
        <v>1800240</v>
      </c>
      <c r="D1314" s="3" t="s">
        <v>1241</v>
      </c>
      <c r="E1314" s="3" t="s">
        <v>1199</v>
      </c>
      <c r="F1314" s="3">
        <v>31.95</v>
      </c>
      <c r="G1314" s="3">
        <v>7762.1054925500002</v>
      </c>
      <c r="H1314" s="3">
        <v>1391747.2913899999</v>
      </c>
      <c r="I1314" s="2">
        <v>0</v>
      </c>
      <c r="J1314" s="2">
        <v>0</v>
      </c>
      <c r="K1314" s="2">
        <v>0</v>
      </c>
      <c r="L1314" s="2">
        <v>3</v>
      </c>
      <c r="M1314" s="3">
        <v>0</v>
      </c>
      <c r="N1314" s="2">
        <f>_xlfn.XLOOKUP(C1314,Shellfish_Presence!$E$3:$E$1333,Shellfish_Presence!$G$3:$G$1333,,0,)</f>
        <v>0</v>
      </c>
      <c r="O1314" s="3">
        <v>0</v>
      </c>
      <c r="P1314" s="3">
        <v>0</v>
      </c>
      <c r="Q1314" s="2">
        <v>1</v>
      </c>
      <c r="R1314" s="3">
        <v>1.0000100135803223</v>
      </c>
      <c r="S1314" s="3">
        <v>4.9594100564718246E-2</v>
      </c>
      <c r="T1314" s="3">
        <v>1086.5</v>
      </c>
      <c r="U1314" s="3">
        <v>215.52499389648438</v>
      </c>
      <c r="V1314" s="2">
        <v>21</v>
      </c>
      <c r="W1314" s="3">
        <f t="shared" si="40"/>
        <v>1.9328117809479982E-2</v>
      </c>
      <c r="X1314">
        <f t="shared" si="41"/>
        <v>0.19836630823422399</v>
      </c>
      <c r="Y1314">
        <f>IFERROR(INDEX('Parcel Year'!$N$3:$N$1175,MATCH(KC_SPS_SubbasinAttributes!C1314,'Parcel Year'!$M$3:$M$1175,0)),0)</f>
        <v>0.36111700534820557</v>
      </c>
      <c r="Z1314">
        <f>INDEX(Imperviousness!$B$2:$B$1332,MATCH(KC_SPS_SubbasinAttributes!C1314,Imperviousness!$A$2:$A$1332,0))</f>
        <v>0.46100000000000002</v>
      </c>
      <c r="AA1314">
        <f>INDEX('Flow Duration Index'!$B$2:$B$1332,MATCH(KC_SPS_SubbasinAttributes!C1314,'Flow Duration Index'!$A$2:$A$1332,0))</f>
        <v>8.0220000000000002</v>
      </c>
      <c r="AB1314">
        <f>INDEX(Opportunity_Index!$G$2:$G$1333,MATCH(KC_SPS_SubbasinAttributes!C1314,Opportunity_Index!$F$2:$F$1333,0))</f>
        <v>0.31219999999999998</v>
      </c>
      <c r="AC1314">
        <f>INDEX(Traffic!$B$2:$B$1332,MATCH(KC_SPS_SubbasinAttributes!C1314,Traffic!$A$2:$A$1332,0))</f>
        <v>43414.548000000003</v>
      </c>
      <c r="AD1314">
        <f>INDEX(EquityScore!$F$3:$F$1334,MATCH(KC_SPS_SubbasinAttributes!C1314,EquityScore!$E$3:$E$1334,0))</f>
        <v>3</v>
      </c>
      <c r="AE1314">
        <f>IFERROR(INDEX(PavementCondition!$E$2:$E$669,MATCH(KC_SPS_SubbasinAttributes!C1314,PavementCondition!$D$2:$D$669,0)),"N/A")</f>
        <v>73</v>
      </c>
      <c r="AF1314">
        <f>INDEX(SpawnerMortality!$E$2:$E$1331,MATCH(KC_SPS_SubbasinAttributes!C1314,SpawnerMortality!$D$2:$D$1331,0))</f>
        <v>0.34404826350000001</v>
      </c>
      <c r="AG1314" s="25" t="str">
        <f>IFERROR(_xlfn.XLOOKUP($C1314,WQBE_Loading!$C$4:$C$3072,WQBE_Loading!G$4:G$3072,,0,),"")</f>
        <v/>
      </c>
      <c r="AH1314" s="25" t="str">
        <f>IFERROR(_xlfn.XLOOKUP($C1314,WQBE_Loading!$C$4:$C$3072,WQBE_Loading!H$4:H$3072,,0,),"")</f>
        <v/>
      </c>
      <c r="AI1314" s="25" t="str">
        <f>IFERROR(_xlfn.XLOOKUP($C1314,WQBE_Loading!$C$4:$C$3072,WQBE_Loading!I$4:I$3072,,0,),"")</f>
        <v/>
      </c>
      <c r="AJ1314" s="25" t="str">
        <f>IFERROR(_xlfn.XLOOKUP($C1314,WQBE_Loading!$C$4:$C$3072,WQBE_Loading!J$4:J$3072,,0,),"")</f>
        <v/>
      </c>
      <c r="AK1314" s="25" t="str">
        <f>IFERROR(_xlfn.XLOOKUP($C1314,WQBE_Loading!$C$4:$C$3072,WQBE_Loading!K$4:K$3072,,0,),"")</f>
        <v/>
      </c>
      <c r="AL1314" s="25" t="str">
        <f>IFERROR(_xlfn.XLOOKUP($C1314,WQBE_Loading!$C$4:$C$3072,WQBE_Loading!L$4:L$3072,,0,),"")</f>
        <v/>
      </c>
      <c r="AM1314" s="25" t="str">
        <f>IFERROR(_xlfn.XLOOKUP($C1314,WQBE_Loading!$C$4:$C$3072,WQBE_Loading!M$4:M$3072,,0,),"")</f>
        <v/>
      </c>
      <c r="AN1314" s="25" t="str">
        <f>IFERROR(_xlfn.XLOOKUP($C1314,WQBE_Loading!$C$4:$C$3072,WQBE_Loading!N$4:N$3072,,0,),"")</f>
        <v/>
      </c>
      <c r="AO1314" s="25" t="str">
        <f>IFERROR(_xlfn.XLOOKUP($C1314,WQBE_Loading!$C$4:$C$3072,WQBE_Loading!O$4:O$3072,,0,),"")</f>
        <v/>
      </c>
      <c r="AP1314" s="25" t="str">
        <f>IFERROR(_xlfn.XLOOKUP($C1314,WQBE_Loading!$C$4:$C$3072,WQBE_Loading!P$4:P$3072,,0,),"")</f>
        <v/>
      </c>
      <c r="AQ1314" s="13" t="str">
        <f>IFERROR(_xlfn.XLOOKUP($C1314,WQBE_Loading!$C$4:$C$3072,WQBE_Loading!Q$4:Q$3072,,0,),"")</f>
        <v/>
      </c>
      <c r="AR1314">
        <f>_xlfn.XLOOKUP(C1314,UrbanHeat!$A$2:$A$1333,UrbanHeat!$B$2:$B$1333,,0,)</f>
        <v>14.337999999999999</v>
      </c>
      <c r="AS1314" s="25">
        <f>_xlfn.XLOOKUP($C1314,TNC_Loading!$A$2:$A$1332,TNC_Loading!B$2:B$1332,,0,)</f>
        <v>9.1720000000000006</v>
      </c>
      <c r="AT1314" s="25">
        <f>_xlfn.XLOOKUP($C1314,TNC_Loading!$A$2:$A$1332,TNC_Loading!C$2:C$1332,,0,)</f>
        <v>4.577</v>
      </c>
      <c r="AU1314" s="25">
        <f>_xlfn.XLOOKUP($C1314,TNC_Loading!$A$2:$A$1332,TNC_Loading!D$2:D$1332,,0,)</f>
        <v>22.015000000000001</v>
      </c>
      <c r="AV1314" s="25">
        <f>_xlfn.XLOOKUP($C1314,TNC_Loading!$A$2:$A$1332,TNC_Loading!E$2:E$1332,,0,)</f>
        <v>30.201000000000001</v>
      </c>
      <c r="AW1314" s="25">
        <f>_xlfn.XLOOKUP($C1314,TNC_Loading!$A$2:$A$1332,TNC_Loading!F$2:F$1332,,0,)</f>
        <v>371.541</v>
      </c>
      <c r="AX1314">
        <f>_xlfn.XLOOKUP(C1314,BIBI!$D$2:$D$1332,BIBI!$F$2:$F$1332,,0,)</f>
        <v>0</v>
      </c>
      <c r="AY1314">
        <f>_xlfn.XLOOKUP(C1314,FacilityCounts!$A$3:$A$1333,FacilityCounts!$B$3:$B$1333,,0,)</f>
        <v>1</v>
      </c>
      <c r="AZ1314">
        <f>_xlfn.XLOOKUP(C1314,FacilityCounts!$D$3:$D$1333,FacilityCounts!$E$3:$E$1333,,0,)</f>
        <v>1</v>
      </c>
      <c r="BA1314">
        <f>_xlfn.XLOOKUP(C1314,FacilityCounts!$G$3:$G$1333,FacilityCounts!$H$3:$H$1333,,0,)</f>
        <v>1</v>
      </c>
      <c r="BB1314">
        <f>IFERROR(_xlfn.XLOOKUP(C1314,'DA to P Sensitive Lakes'!$P$2:$P$44,'DA to P Sensitive Lakes'!$Q$2:$Q$44,,0,),0)</f>
        <v>0</v>
      </c>
      <c r="BC1314" s="25">
        <f>_xlfn.XLOOKUP(C1314,'Historic Runoff (mm)'!$A$2:$A$1332,'Historic Runoff (mm)'!$B$2:$B$1332,,0,)</f>
        <v>474.63900000000001</v>
      </c>
      <c r="BD1314">
        <f>_xlfn.XLOOKUP(C1314,DrainageComplaint!$A$2:$A$1332,DrainageComplaint!$B$2:$B$1332,,0,)</f>
        <v>0</v>
      </c>
      <c r="BE1314">
        <f>_xlfn.XLOOKUP(C1314,PAD_Area!$G$2:$G$1332,PAD_Area!$H$2:$H$1332,,0,)</f>
        <v>0</v>
      </c>
    </row>
    <row r="1315" spans="1:57" x14ac:dyDescent="0.2">
      <c r="A1315" s="2">
        <v>1312</v>
      </c>
      <c r="B1315" s="2">
        <v>1313</v>
      </c>
      <c r="C1315" s="20">
        <v>1800250</v>
      </c>
      <c r="D1315" s="3" t="s">
        <v>1241</v>
      </c>
      <c r="E1315" s="3" t="s">
        <v>1199</v>
      </c>
      <c r="F1315" s="3">
        <v>414.73500000000001</v>
      </c>
      <c r="G1315" s="3">
        <v>36864.878210700001</v>
      </c>
      <c r="H1315" s="3">
        <v>18065762.734999999</v>
      </c>
      <c r="I1315" s="2">
        <v>0</v>
      </c>
      <c r="J1315" s="2">
        <v>1</v>
      </c>
      <c r="K1315" s="2">
        <v>0</v>
      </c>
      <c r="L1315" s="2">
        <v>7</v>
      </c>
      <c r="M1315" s="3">
        <v>0</v>
      </c>
      <c r="N1315" s="2">
        <f>_xlfn.XLOOKUP(C1315,Shellfish_Presence!$E$3:$E$1333,Shellfish_Presence!$G$3:$G$1333,,0,)</f>
        <v>0</v>
      </c>
      <c r="O1315" s="3">
        <v>0</v>
      </c>
      <c r="P1315" s="3">
        <v>0</v>
      </c>
      <c r="Q1315" s="2">
        <v>1</v>
      </c>
      <c r="R1315" s="3">
        <v>0.99999797344207764</v>
      </c>
      <c r="S1315" s="3">
        <v>0.60441499948501587</v>
      </c>
      <c r="T1315" s="3">
        <v>10703.400390625</v>
      </c>
      <c r="U1315" s="3">
        <v>11875.7001953125</v>
      </c>
      <c r="V1315" s="2">
        <v>24</v>
      </c>
      <c r="W1315" s="3">
        <f t="shared" si="40"/>
        <v>2.2422780727722152E-3</v>
      </c>
      <c r="X1315">
        <f t="shared" si="41"/>
        <v>1.1095259227819139</v>
      </c>
      <c r="Y1315">
        <f>IFERROR(INDEX('Parcel Year'!$N$3:$N$1175,MATCH(KC_SPS_SubbasinAttributes!C1315,'Parcel Year'!$M$3:$M$1175,0)),0)</f>
        <v>0.23109899461269379</v>
      </c>
      <c r="Z1315">
        <f>INDEX(Imperviousness!$B$2:$B$1332,MATCH(KC_SPS_SubbasinAttributes!C1315,Imperviousness!$A$2:$A$1332,0))</f>
        <v>0.28100000000000003</v>
      </c>
      <c r="AA1315">
        <f>INDEX('Flow Duration Index'!$B$2:$B$1332,MATCH(KC_SPS_SubbasinAttributes!C1315,'Flow Duration Index'!$A$2:$A$1332,0))</f>
        <v>7.6020000000000003</v>
      </c>
      <c r="AB1315">
        <f>INDEX(Opportunity_Index!$G$2:$G$1333,MATCH(KC_SPS_SubbasinAttributes!C1315,Opportunity_Index!$F$2:$F$1333,0))</f>
        <v>0.31219999999999998</v>
      </c>
      <c r="AC1315">
        <f>INDEX(Traffic!$B$2:$B$1332,MATCH(KC_SPS_SubbasinAttributes!C1315,Traffic!$A$2:$A$1332,0))</f>
        <v>11621.653</v>
      </c>
      <c r="AD1315">
        <f>INDEX(EquityScore!$F$3:$F$1334,MATCH(KC_SPS_SubbasinAttributes!C1315,EquityScore!$E$3:$E$1334,0))</f>
        <v>3</v>
      </c>
      <c r="AE1315">
        <f>IFERROR(INDEX(PavementCondition!$E$2:$E$669,MATCH(KC_SPS_SubbasinAttributes!C1315,PavementCondition!$D$2:$D$669,0)),"N/A")</f>
        <v>43</v>
      </c>
      <c r="AF1315">
        <f>INDEX(SpawnerMortality!$E$2:$E$1331,MATCH(KC_SPS_SubbasinAttributes!C1315,SpawnerMortality!$D$2:$D$1331,0))</f>
        <v>0.32683957200000002</v>
      </c>
      <c r="AG1315" s="25" t="str">
        <f>IFERROR(_xlfn.XLOOKUP($C1315,WQBE_Loading!$C$4:$C$3072,WQBE_Loading!G$4:G$3072,,0,),"")</f>
        <v/>
      </c>
      <c r="AH1315" s="25" t="str">
        <f>IFERROR(_xlfn.XLOOKUP($C1315,WQBE_Loading!$C$4:$C$3072,WQBE_Loading!H$4:H$3072,,0,),"")</f>
        <v/>
      </c>
      <c r="AI1315" s="25" t="str">
        <f>IFERROR(_xlfn.XLOOKUP($C1315,WQBE_Loading!$C$4:$C$3072,WQBE_Loading!I$4:I$3072,,0,),"")</f>
        <v/>
      </c>
      <c r="AJ1315" s="25" t="str">
        <f>IFERROR(_xlfn.XLOOKUP($C1315,WQBE_Loading!$C$4:$C$3072,WQBE_Loading!J$4:J$3072,,0,),"")</f>
        <v/>
      </c>
      <c r="AK1315" s="25" t="str">
        <f>IFERROR(_xlfn.XLOOKUP($C1315,WQBE_Loading!$C$4:$C$3072,WQBE_Loading!K$4:K$3072,,0,),"")</f>
        <v/>
      </c>
      <c r="AL1315" s="25" t="str">
        <f>IFERROR(_xlfn.XLOOKUP($C1315,WQBE_Loading!$C$4:$C$3072,WQBE_Loading!L$4:L$3072,,0,),"")</f>
        <v/>
      </c>
      <c r="AM1315" s="25" t="str">
        <f>IFERROR(_xlfn.XLOOKUP($C1315,WQBE_Loading!$C$4:$C$3072,WQBE_Loading!M$4:M$3072,,0,),"")</f>
        <v/>
      </c>
      <c r="AN1315" s="25" t="str">
        <f>IFERROR(_xlfn.XLOOKUP($C1315,WQBE_Loading!$C$4:$C$3072,WQBE_Loading!N$4:N$3072,,0,),"")</f>
        <v/>
      </c>
      <c r="AO1315" s="25" t="str">
        <f>IFERROR(_xlfn.XLOOKUP($C1315,WQBE_Loading!$C$4:$C$3072,WQBE_Loading!O$4:O$3072,,0,),"")</f>
        <v/>
      </c>
      <c r="AP1315" s="25" t="str">
        <f>IFERROR(_xlfn.XLOOKUP($C1315,WQBE_Loading!$C$4:$C$3072,WQBE_Loading!P$4:P$3072,,0,),"")</f>
        <v/>
      </c>
      <c r="AQ1315" s="13" t="str">
        <f>IFERROR(_xlfn.XLOOKUP($C1315,WQBE_Loading!$C$4:$C$3072,WQBE_Loading!Q$4:Q$3072,,0,),"")</f>
        <v/>
      </c>
      <c r="AR1315">
        <f>_xlfn.XLOOKUP(C1315,UrbanHeat!$A$2:$A$1333,UrbanHeat!$B$2:$B$1333,,0,)</f>
        <v>14.734999999999999</v>
      </c>
      <c r="AS1315" s="25">
        <f>_xlfn.XLOOKUP($C1315,TNC_Loading!$A$2:$A$1332,TNC_Loading!B$2:B$1332,,0,)</f>
        <v>6.7469999999999999</v>
      </c>
      <c r="AT1315" s="25">
        <f>_xlfn.XLOOKUP($C1315,TNC_Loading!$A$2:$A$1332,TNC_Loading!C$2:C$1332,,0,)</f>
        <v>1.5780000000000001</v>
      </c>
      <c r="AU1315" s="25">
        <f>_xlfn.XLOOKUP($C1315,TNC_Loading!$A$2:$A$1332,TNC_Loading!D$2:D$1332,,0,)</f>
        <v>11.948</v>
      </c>
      <c r="AV1315" s="25">
        <f>_xlfn.XLOOKUP($C1315,TNC_Loading!$A$2:$A$1332,TNC_Loading!E$2:E$1332,,0,)</f>
        <v>11.853999999999999</v>
      </c>
      <c r="AW1315" s="25">
        <f>_xlfn.XLOOKUP($C1315,TNC_Loading!$A$2:$A$1332,TNC_Loading!F$2:F$1332,,0,)</f>
        <v>263.21899999999999</v>
      </c>
      <c r="AX1315">
        <f>_xlfn.XLOOKUP(C1315,BIBI!$D$2:$D$1332,BIBI!$F$2:$F$1332,,0,)</f>
        <v>0</v>
      </c>
      <c r="AY1315">
        <f>_xlfn.XLOOKUP(C1315,FacilityCounts!$A$3:$A$1333,FacilityCounts!$B$3:$B$1333,,0,)</f>
        <v>6</v>
      </c>
      <c r="AZ1315">
        <f>_xlfn.XLOOKUP(C1315,FacilityCounts!$D$3:$D$1333,FacilityCounts!$E$3:$E$1333,,0,)</f>
        <v>6</v>
      </c>
      <c r="BA1315">
        <f>_xlfn.XLOOKUP(C1315,FacilityCounts!$G$3:$G$1333,FacilityCounts!$H$3:$H$1333,,0,)</f>
        <v>3</v>
      </c>
      <c r="BB1315">
        <f>IFERROR(_xlfn.XLOOKUP(C1315,'DA to P Sensitive Lakes'!$P$2:$P$44,'DA to P Sensitive Lakes'!$Q$2:$Q$44,,0,),0)</f>
        <v>0</v>
      </c>
      <c r="BC1315" s="25">
        <f>_xlfn.XLOOKUP(C1315,'Historic Runoff (mm)'!$A$2:$A$1332,'Historic Runoff (mm)'!$B$2:$B$1332,,0,)</f>
        <v>387.89499999999998</v>
      </c>
      <c r="BD1315">
        <f>_xlfn.XLOOKUP(C1315,DrainageComplaint!$A$2:$A$1332,DrainageComplaint!$B$2:$B$1332,,0,)</f>
        <v>5</v>
      </c>
      <c r="BE1315">
        <f>_xlfn.XLOOKUP(C1315,PAD_Area!$G$2:$G$1332,PAD_Area!$H$2:$H$1332,,0,)</f>
        <v>0</v>
      </c>
    </row>
    <row r="1316" spans="1:57" x14ac:dyDescent="0.2">
      <c r="A1316" s="2">
        <v>1313</v>
      </c>
      <c r="B1316" s="2">
        <v>1314</v>
      </c>
      <c r="C1316" s="20">
        <v>1800260</v>
      </c>
      <c r="D1316" s="3" t="s">
        <v>1245</v>
      </c>
      <c r="E1316" s="3" t="s">
        <v>1199</v>
      </c>
      <c r="F1316" s="3">
        <v>181.08099999999999</v>
      </c>
      <c r="G1316" s="3">
        <v>21636.832866100001</v>
      </c>
      <c r="H1316" s="3">
        <v>7887858.3097099997</v>
      </c>
      <c r="I1316" s="2">
        <v>0</v>
      </c>
      <c r="J1316" s="2">
        <v>0</v>
      </c>
      <c r="K1316" s="2">
        <v>0</v>
      </c>
      <c r="L1316" s="2">
        <v>2</v>
      </c>
      <c r="M1316" s="3">
        <v>0</v>
      </c>
      <c r="N1316" s="2">
        <f>_xlfn.XLOOKUP(C1316,Shellfish_Presence!$E$3:$E$1333,Shellfish_Presence!$G$3:$G$1333,,0,)</f>
        <v>0</v>
      </c>
      <c r="O1316" s="3">
        <v>0</v>
      </c>
      <c r="P1316" s="3">
        <v>0</v>
      </c>
      <c r="Q1316" s="2">
        <v>0</v>
      </c>
      <c r="R1316" s="3">
        <v>1</v>
      </c>
      <c r="S1316" s="3">
        <v>0.75422602891921997</v>
      </c>
      <c r="T1316" s="3">
        <v>0</v>
      </c>
      <c r="U1316" s="3">
        <v>0</v>
      </c>
      <c r="V1316" s="2">
        <v>0</v>
      </c>
      <c r="W1316" s="3" t="str">
        <f t="shared" si="40"/>
        <v/>
      </c>
      <c r="X1316" t="str">
        <f t="shared" si="41"/>
        <v/>
      </c>
      <c r="Y1316">
        <f>IFERROR(INDEX('Parcel Year'!$N$3:$N$1175,MATCH(KC_SPS_SubbasinAttributes!C1316,'Parcel Year'!$M$3:$M$1175,0)),0)</f>
        <v>0.69100600481033325</v>
      </c>
      <c r="Z1316">
        <f>INDEX(Imperviousness!$B$2:$B$1332,MATCH(KC_SPS_SubbasinAttributes!C1316,Imperviousness!$A$2:$A$1332,0))</f>
        <v>5.2999999999999999E-2</v>
      </c>
      <c r="AA1316">
        <f>INDEX('Flow Duration Index'!$B$2:$B$1332,MATCH(KC_SPS_SubbasinAttributes!C1316,'Flow Duration Index'!$A$2:$A$1332,0))</f>
        <v>4.2510000000000003</v>
      </c>
      <c r="AB1316">
        <f>INDEX(Opportunity_Index!$G$2:$G$1333,MATCH(KC_SPS_SubbasinAttributes!C1316,Opportunity_Index!$F$2:$F$1333,0))</f>
        <v>0.62439999999999996</v>
      </c>
      <c r="AC1316">
        <f>INDEX(Traffic!$B$2:$B$1332,MATCH(KC_SPS_SubbasinAttributes!C1316,Traffic!$A$2:$A$1332,0))</f>
        <v>27103.618999999999</v>
      </c>
      <c r="AD1316">
        <f>INDEX(EquityScore!$F$3:$F$1334,MATCH(KC_SPS_SubbasinAttributes!C1316,EquityScore!$E$3:$E$1334,0))</f>
        <v>3.3333333299999999</v>
      </c>
      <c r="AE1316" t="str">
        <f>IFERROR(INDEX(PavementCondition!$E$2:$E$669,MATCH(KC_SPS_SubbasinAttributes!C1316,PavementCondition!$D$2:$D$669,0)),"N/A")</f>
        <v>N/A</v>
      </c>
      <c r="AF1316">
        <f>INDEX(SpawnerMortality!$E$2:$E$1331,MATCH(KC_SPS_SubbasinAttributes!C1316,SpawnerMortality!$D$2:$D$1331,0))</f>
        <v>0.34404826350000001</v>
      </c>
      <c r="AG1316" s="25" t="str">
        <f>IFERROR(_xlfn.XLOOKUP($C1316,WQBE_Loading!$C$4:$C$3072,WQBE_Loading!G$4:G$3072,,0,),"")</f>
        <v/>
      </c>
      <c r="AH1316" s="25" t="str">
        <f>IFERROR(_xlfn.XLOOKUP($C1316,WQBE_Loading!$C$4:$C$3072,WQBE_Loading!H$4:H$3072,,0,),"")</f>
        <v/>
      </c>
      <c r="AI1316" s="25" t="str">
        <f>IFERROR(_xlfn.XLOOKUP($C1316,WQBE_Loading!$C$4:$C$3072,WQBE_Loading!I$4:I$3072,,0,),"")</f>
        <v/>
      </c>
      <c r="AJ1316" s="25" t="str">
        <f>IFERROR(_xlfn.XLOOKUP($C1316,WQBE_Loading!$C$4:$C$3072,WQBE_Loading!J$4:J$3072,,0,),"")</f>
        <v/>
      </c>
      <c r="AK1316" s="25" t="str">
        <f>IFERROR(_xlfn.XLOOKUP($C1316,WQBE_Loading!$C$4:$C$3072,WQBE_Loading!K$4:K$3072,,0,),"")</f>
        <v/>
      </c>
      <c r="AL1316" s="25" t="str">
        <f>IFERROR(_xlfn.XLOOKUP($C1316,WQBE_Loading!$C$4:$C$3072,WQBE_Loading!L$4:L$3072,,0,),"")</f>
        <v/>
      </c>
      <c r="AM1316" s="25" t="str">
        <f>IFERROR(_xlfn.XLOOKUP($C1316,WQBE_Loading!$C$4:$C$3072,WQBE_Loading!M$4:M$3072,,0,),"")</f>
        <v/>
      </c>
      <c r="AN1316" s="25" t="str">
        <f>IFERROR(_xlfn.XLOOKUP($C1316,WQBE_Loading!$C$4:$C$3072,WQBE_Loading!N$4:N$3072,,0,),"")</f>
        <v/>
      </c>
      <c r="AO1316" s="25" t="str">
        <f>IFERROR(_xlfn.XLOOKUP($C1316,WQBE_Loading!$C$4:$C$3072,WQBE_Loading!O$4:O$3072,,0,),"")</f>
        <v/>
      </c>
      <c r="AP1316" s="25" t="str">
        <f>IFERROR(_xlfn.XLOOKUP($C1316,WQBE_Loading!$C$4:$C$3072,WQBE_Loading!P$4:P$3072,,0,),"")</f>
        <v/>
      </c>
      <c r="AQ1316" s="13" t="str">
        <f>IFERROR(_xlfn.XLOOKUP($C1316,WQBE_Loading!$C$4:$C$3072,WQBE_Loading!Q$4:Q$3072,,0,),"")</f>
        <v/>
      </c>
      <c r="AR1316">
        <f>_xlfn.XLOOKUP(C1316,UrbanHeat!$A$2:$A$1333,UrbanHeat!$B$2:$B$1333,,0,)</f>
        <v>15.488</v>
      </c>
      <c r="AS1316" s="25">
        <f>_xlfn.XLOOKUP($C1316,TNC_Loading!$A$2:$A$1332,TNC_Loading!B$2:B$1332,,0,)</f>
        <v>2.8860000000000001</v>
      </c>
      <c r="AT1316" s="25">
        <f>_xlfn.XLOOKUP($C1316,TNC_Loading!$A$2:$A$1332,TNC_Loading!C$2:C$1332,,0,)</f>
        <v>0.45900000000000002</v>
      </c>
      <c r="AU1316" s="25">
        <f>_xlfn.XLOOKUP($C1316,TNC_Loading!$A$2:$A$1332,TNC_Loading!D$2:D$1332,,0,)</f>
        <v>6.8</v>
      </c>
      <c r="AV1316" s="25">
        <f>_xlfn.XLOOKUP($C1316,TNC_Loading!$A$2:$A$1332,TNC_Loading!E$2:E$1332,,0,)</f>
        <v>4.6760000000000002</v>
      </c>
      <c r="AW1316" s="25">
        <f>_xlfn.XLOOKUP($C1316,TNC_Loading!$A$2:$A$1332,TNC_Loading!F$2:F$1332,,0,)</f>
        <v>125.089</v>
      </c>
      <c r="AX1316">
        <f>_xlfn.XLOOKUP(C1316,BIBI!$D$2:$D$1332,BIBI!$F$2:$F$1332,,0,)</f>
        <v>0</v>
      </c>
      <c r="AY1316">
        <f>_xlfn.XLOOKUP(C1316,FacilityCounts!$A$3:$A$1333,FacilityCounts!$B$3:$B$1333,,0,)</f>
        <v>0</v>
      </c>
      <c r="AZ1316">
        <f>_xlfn.XLOOKUP(C1316,FacilityCounts!$D$3:$D$1333,FacilityCounts!$E$3:$E$1333,,0,)</f>
        <v>0</v>
      </c>
      <c r="BA1316">
        <f>_xlfn.XLOOKUP(C1316,FacilityCounts!$G$3:$G$1333,FacilityCounts!$H$3:$H$1333,,0,)</f>
        <v>0</v>
      </c>
      <c r="BB1316">
        <f>IFERROR(_xlfn.XLOOKUP(C1316,'DA to P Sensitive Lakes'!$P$2:$P$44,'DA to P Sensitive Lakes'!$Q$2:$Q$44,,0,),0)</f>
        <v>0</v>
      </c>
      <c r="BC1316" s="25">
        <f>_xlfn.XLOOKUP(C1316,'Historic Runoff (mm)'!$A$2:$A$1332,'Historic Runoff (mm)'!$B$2:$B$1332,,0,)</f>
        <v>157.04599999999999</v>
      </c>
      <c r="BD1316">
        <f>_xlfn.XLOOKUP(C1316,DrainageComplaint!$A$2:$A$1332,DrainageComplaint!$B$2:$B$1332,,0,)</f>
        <v>0</v>
      </c>
      <c r="BE1316">
        <f>_xlfn.XLOOKUP(C1316,PAD_Area!$G$2:$G$1332,PAD_Area!$H$2:$H$1332,,0,)</f>
        <v>0</v>
      </c>
    </row>
    <row r="1317" spans="1:57" x14ac:dyDescent="0.2">
      <c r="A1317" s="2">
        <v>1314</v>
      </c>
      <c r="B1317" s="2">
        <v>1315</v>
      </c>
      <c r="C1317" s="20">
        <v>1800270</v>
      </c>
      <c r="D1317" s="3" t="s">
        <v>1246</v>
      </c>
      <c r="E1317" s="3" t="s">
        <v>1199</v>
      </c>
      <c r="F1317" s="3">
        <v>47.643000000000001</v>
      </c>
      <c r="G1317" s="3">
        <v>9674.0051264899994</v>
      </c>
      <c r="H1317" s="3">
        <v>2075303.76244</v>
      </c>
      <c r="I1317" s="2">
        <v>0</v>
      </c>
      <c r="J1317" s="2">
        <v>0</v>
      </c>
      <c r="K1317" s="2">
        <v>0</v>
      </c>
      <c r="L1317" s="2">
        <v>4</v>
      </c>
      <c r="M1317" s="3">
        <v>0</v>
      </c>
      <c r="N1317" s="2">
        <f>_xlfn.XLOOKUP(C1317,Shellfish_Presence!$E$3:$E$1333,Shellfish_Presence!$G$3:$G$1333,,0,)</f>
        <v>0</v>
      </c>
      <c r="O1317" s="3">
        <v>0</v>
      </c>
      <c r="P1317" s="3">
        <v>0</v>
      </c>
      <c r="Q1317" s="2">
        <v>0</v>
      </c>
      <c r="R1317" s="3">
        <v>0.9999920129776001</v>
      </c>
      <c r="S1317" s="3">
        <v>0.44687598943710327</v>
      </c>
      <c r="T1317" s="3">
        <v>0</v>
      </c>
      <c r="U1317" s="3">
        <v>0</v>
      </c>
      <c r="V1317" s="2">
        <v>0</v>
      </c>
      <c r="W1317" s="3" t="str">
        <f t="shared" si="40"/>
        <v/>
      </c>
      <c r="X1317" t="str">
        <f t="shared" si="41"/>
        <v/>
      </c>
      <c r="Y1317">
        <f>IFERROR(INDEX('Parcel Year'!$N$3:$N$1175,MATCH(KC_SPS_SubbasinAttributes!C1317,'Parcel Year'!$M$3:$M$1175,0)),0)</f>
        <v>0.65900999307632446</v>
      </c>
      <c r="Z1317">
        <f>INDEX(Imperviousness!$B$2:$B$1332,MATCH(KC_SPS_SubbasinAttributes!C1317,Imperviousness!$A$2:$A$1332,0))</f>
        <v>0.248</v>
      </c>
      <c r="AA1317">
        <f>INDEX('Flow Duration Index'!$B$2:$B$1332,MATCH(KC_SPS_SubbasinAttributes!C1317,'Flow Duration Index'!$A$2:$A$1332,0))</f>
        <v>6.0590000000000002</v>
      </c>
      <c r="AB1317">
        <f>INDEX(Opportunity_Index!$G$2:$G$1333,MATCH(KC_SPS_SubbasinAttributes!C1317,Opportunity_Index!$F$2:$F$1333,0))</f>
        <v>0.62439999999999996</v>
      </c>
      <c r="AC1317">
        <f>INDEX(Traffic!$B$2:$B$1332,MATCH(KC_SPS_SubbasinAttributes!C1317,Traffic!$A$2:$A$1332,0))</f>
        <v>961.97500000000002</v>
      </c>
      <c r="AD1317">
        <f>INDEX(EquityScore!$F$3:$F$1334,MATCH(KC_SPS_SubbasinAttributes!C1317,EquityScore!$E$3:$E$1334,0))</f>
        <v>3.3333333299999999</v>
      </c>
      <c r="AE1317" t="str">
        <f>IFERROR(INDEX(PavementCondition!$E$2:$E$669,MATCH(KC_SPS_SubbasinAttributes!C1317,PavementCondition!$D$2:$D$669,0)),"N/A")</f>
        <v>N/A</v>
      </c>
      <c r="AF1317">
        <f>INDEX(SpawnerMortality!$E$2:$E$1331,MATCH(KC_SPS_SubbasinAttributes!C1317,SpawnerMortality!$D$2:$D$1331,0))</f>
        <v>0.34404826350000001</v>
      </c>
      <c r="AG1317" s="25" t="str">
        <f>IFERROR(_xlfn.XLOOKUP($C1317,WQBE_Loading!$C$4:$C$3072,WQBE_Loading!G$4:G$3072,,0,),"")</f>
        <v/>
      </c>
      <c r="AH1317" s="25" t="str">
        <f>IFERROR(_xlfn.XLOOKUP($C1317,WQBE_Loading!$C$4:$C$3072,WQBE_Loading!H$4:H$3072,,0,),"")</f>
        <v/>
      </c>
      <c r="AI1317" s="25" t="str">
        <f>IFERROR(_xlfn.XLOOKUP($C1317,WQBE_Loading!$C$4:$C$3072,WQBE_Loading!I$4:I$3072,,0,),"")</f>
        <v/>
      </c>
      <c r="AJ1317" s="25" t="str">
        <f>IFERROR(_xlfn.XLOOKUP($C1317,WQBE_Loading!$C$4:$C$3072,WQBE_Loading!J$4:J$3072,,0,),"")</f>
        <v/>
      </c>
      <c r="AK1317" s="25" t="str">
        <f>IFERROR(_xlfn.XLOOKUP($C1317,WQBE_Loading!$C$4:$C$3072,WQBE_Loading!K$4:K$3072,,0,),"")</f>
        <v/>
      </c>
      <c r="AL1317" s="25" t="str">
        <f>IFERROR(_xlfn.XLOOKUP($C1317,WQBE_Loading!$C$4:$C$3072,WQBE_Loading!L$4:L$3072,,0,),"")</f>
        <v/>
      </c>
      <c r="AM1317" s="25" t="str">
        <f>IFERROR(_xlfn.XLOOKUP($C1317,WQBE_Loading!$C$4:$C$3072,WQBE_Loading!M$4:M$3072,,0,),"")</f>
        <v/>
      </c>
      <c r="AN1317" s="25" t="str">
        <f>IFERROR(_xlfn.XLOOKUP($C1317,WQBE_Loading!$C$4:$C$3072,WQBE_Loading!N$4:N$3072,,0,),"")</f>
        <v/>
      </c>
      <c r="AO1317" s="25" t="str">
        <f>IFERROR(_xlfn.XLOOKUP($C1317,WQBE_Loading!$C$4:$C$3072,WQBE_Loading!O$4:O$3072,,0,),"")</f>
        <v/>
      </c>
      <c r="AP1317" s="25" t="str">
        <f>IFERROR(_xlfn.XLOOKUP($C1317,WQBE_Loading!$C$4:$C$3072,WQBE_Loading!P$4:P$3072,,0,),"")</f>
        <v/>
      </c>
      <c r="AQ1317" s="13" t="str">
        <f>IFERROR(_xlfn.XLOOKUP($C1317,WQBE_Loading!$C$4:$C$3072,WQBE_Loading!Q$4:Q$3072,,0,),"")</f>
        <v/>
      </c>
      <c r="AR1317">
        <f>_xlfn.XLOOKUP(C1317,UrbanHeat!$A$2:$A$1333,UrbanHeat!$B$2:$B$1333,,0,)</f>
        <v>15.034000000000001</v>
      </c>
      <c r="AS1317" s="25">
        <f>_xlfn.XLOOKUP($C1317,TNC_Loading!$A$2:$A$1332,TNC_Loading!B$2:B$1332,,0,)</f>
        <v>4.3019999999999996</v>
      </c>
      <c r="AT1317" s="25">
        <f>_xlfn.XLOOKUP($C1317,TNC_Loading!$A$2:$A$1332,TNC_Loading!C$2:C$1332,,0,)</f>
        <v>0.63</v>
      </c>
      <c r="AU1317" s="25">
        <f>_xlfn.XLOOKUP($C1317,TNC_Loading!$A$2:$A$1332,TNC_Loading!D$2:D$1332,,0,)</f>
        <v>7.085</v>
      </c>
      <c r="AV1317" s="25">
        <f>_xlfn.XLOOKUP($C1317,TNC_Loading!$A$2:$A$1332,TNC_Loading!E$2:E$1332,,0,)</f>
        <v>7.99</v>
      </c>
      <c r="AW1317" s="25">
        <f>_xlfn.XLOOKUP($C1317,TNC_Loading!$A$2:$A$1332,TNC_Loading!F$2:F$1332,,0,)</f>
        <v>156.19399999999999</v>
      </c>
      <c r="AX1317">
        <f>_xlfn.XLOOKUP(C1317,BIBI!$D$2:$D$1332,BIBI!$F$2:$F$1332,,0,)</f>
        <v>0</v>
      </c>
      <c r="AY1317">
        <f>_xlfn.XLOOKUP(C1317,FacilityCounts!$A$3:$A$1333,FacilityCounts!$B$3:$B$1333,,0,)</f>
        <v>0</v>
      </c>
      <c r="AZ1317">
        <f>_xlfn.XLOOKUP(C1317,FacilityCounts!$D$3:$D$1333,FacilityCounts!$E$3:$E$1333,,0,)</f>
        <v>0</v>
      </c>
      <c r="BA1317">
        <f>_xlfn.XLOOKUP(C1317,FacilityCounts!$G$3:$G$1333,FacilityCounts!$H$3:$H$1333,,0,)</f>
        <v>0</v>
      </c>
      <c r="BB1317">
        <f>IFERROR(_xlfn.XLOOKUP(C1317,'DA to P Sensitive Lakes'!$P$2:$P$44,'DA to P Sensitive Lakes'!$Q$2:$Q$44,,0,),0)</f>
        <v>0</v>
      </c>
      <c r="BC1317" s="25">
        <f>_xlfn.XLOOKUP(C1317,'Historic Runoff (mm)'!$A$2:$A$1332,'Historic Runoff (mm)'!$B$2:$B$1332,,0,)</f>
        <v>247.77</v>
      </c>
      <c r="BD1317">
        <f>_xlfn.XLOOKUP(C1317,DrainageComplaint!$A$2:$A$1332,DrainageComplaint!$B$2:$B$1332,,0,)</f>
        <v>0</v>
      </c>
      <c r="BE1317">
        <f>_xlfn.XLOOKUP(C1317,PAD_Area!$G$2:$G$1332,PAD_Area!$H$2:$H$1332,,0,)</f>
        <v>0</v>
      </c>
    </row>
    <row r="1318" spans="1:57" x14ac:dyDescent="0.2">
      <c r="A1318" s="2">
        <v>1315</v>
      </c>
      <c r="B1318" s="2">
        <v>1316</v>
      </c>
      <c r="C1318" s="20">
        <v>1800280</v>
      </c>
      <c r="D1318" s="3" t="s">
        <v>1247</v>
      </c>
      <c r="E1318" s="3" t="s">
        <v>1199</v>
      </c>
      <c r="F1318" s="3">
        <v>320.69400000000002</v>
      </c>
      <c r="G1318" s="3">
        <v>19931.5788039</v>
      </c>
      <c r="H1318" s="3">
        <v>13969394.731799999</v>
      </c>
      <c r="I1318" s="2">
        <v>0</v>
      </c>
      <c r="J1318" s="2">
        <v>1</v>
      </c>
      <c r="K1318" s="2">
        <v>0</v>
      </c>
      <c r="L1318" s="2">
        <v>1</v>
      </c>
      <c r="M1318" s="3">
        <v>0</v>
      </c>
      <c r="N1318" s="2">
        <f>_xlfn.XLOOKUP(C1318,Shellfish_Presence!$E$3:$E$1333,Shellfish_Presence!$G$3:$G$1333,,0,)</f>
        <v>0</v>
      </c>
      <c r="O1318" s="3">
        <v>0</v>
      </c>
      <c r="P1318" s="3">
        <v>0</v>
      </c>
      <c r="Q1318" s="2">
        <v>0</v>
      </c>
      <c r="R1318" s="3">
        <v>1</v>
      </c>
      <c r="S1318" s="3">
        <v>0.26205900311470032</v>
      </c>
      <c r="T1318" s="3">
        <v>0.66830199956893921</v>
      </c>
      <c r="U1318" s="3">
        <v>0</v>
      </c>
      <c r="V1318" s="2">
        <v>0</v>
      </c>
      <c r="W1318" s="3">
        <f t="shared" si="40"/>
        <v>0</v>
      </c>
      <c r="X1318">
        <f t="shared" si="41"/>
        <v>0</v>
      </c>
      <c r="Y1318">
        <f>IFERROR(INDEX('Parcel Year'!$N$3:$N$1175,MATCH(KC_SPS_SubbasinAttributes!C1318,'Parcel Year'!$M$3:$M$1175,0)),0)</f>
        <v>0.32328000664710999</v>
      </c>
      <c r="Z1318">
        <f>INDEX(Imperviousness!$B$2:$B$1332,MATCH(KC_SPS_SubbasinAttributes!C1318,Imperviousness!$A$2:$A$1332,0))</f>
        <v>0.14799999999999999</v>
      </c>
      <c r="AA1318">
        <f>INDEX('Flow Duration Index'!$B$2:$B$1332,MATCH(KC_SPS_SubbasinAttributes!C1318,'Flow Duration Index'!$A$2:$A$1332,0))</f>
        <v>5.7489999999999997</v>
      </c>
      <c r="AB1318">
        <f>INDEX(Opportunity_Index!$G$2:$G$1333,MATCH(KC_SPS_SubbasinAttributes!C1318,Opportunity_Index!$F$2:$F$1333,0))</f>
        <v>0.48819999999999997</v>
      </c>
      <c r="AC1318">
        <f>INDEX(Traffic!$B$2:$B$1332,MATCH(KC_SPS_SubbasinAttributes!C1318,Traffic!$A$2:$A$1332,0))</f>
        <v>667.48199999999997</v>
      </c>
      <c r="AD1318">
        <f>INDEX(EquityScore!$F$3:$F$1334,MATCH(KC_SPS_SubbasinAttributes!C1318,EquityScore!$E$3:$E$1334,0))</f>
        <v>3.1666666650000002</v>
      </c>
      <c r="AE1318">
        <f>IFERROR(INDEX(PavementCondition!$E$2:$E$669,MATCH(KC_SPS_SubbasinAttributes!C1318,PavementCondition!$D$2:$D$669,0)),"N/A")</f>
        <v>84.5</v>
      </c>
      <c r="AF1318">
        <f>INDEX(SpawnerMortality!$E$2:$E$1331,MATCH(KC_SPS_SubbasinAttributes!C1318,SpawnerMortality!$D$2:$D$1331,0))</f>
        <v>0.32683957200000002</v>
      </c>
      <c r="AG1318" s="25" t="str">
        <f>IFERROR(_xlfn.XLOOKUP($C1318,WQBE_Loading!$C$4:$C$3072,WQBE_Loading!G$4:G$3072,,0,),"")</f>
        <v/>
      </c>
      <c r="AH1318" s="25" t="str">
        <f>IFERROR(_xlfn.XLOOKUP($C1318,WQBE_Loading!$C$4:$C$3072,WQBE_Loading!H$4:H$3072,,0,),"")</f>
        <v/>
      </c>
      <c r="AI1318" s="25" t="str">
        <f>IFERROR(_xlfn.XLOOKUP($C1318,WQBE_Loading!$C$4:$C$3072,WQBE_Loading!I$4:I$3072,,0,),"")</f>
        <v/>
      </c>
      <c r="AJ1318" s="25" t="str">
        <f>IFERROR(_xlfn.XLOOKUP($C1318,WQBE_Loading!$C$4:$C$3072,WQBE_Loading!J$4:J$3072,,0,),"")</f>
        <v/>
      </c>
      <c r="AK1318" s="25" t="str">
        <f>IFERROR(_xlfn.XLOOKUP($C1318,WQBE_Loading!$C$4:$C$3072,WQBE_Loading!K$4:K$3072,,0,),"")</f>
        <v/>
      </c>
      <c r="AL1318" s="25" t="str">
        <f>IFERROR(_xlfn.XLOOKUP($C1318,WQBE_Loading!$C$4:$C$3072,WQBE_Loading!L$4:L$3072,,0,),"")</f>
        <v/>
      </c>
      <c r="AM1318" s="25" t="str">
        <f>IFERROR(_xlfn.XLOOKUP($C1318,WQBE_Loading!$C$4:$C$3072,WQBE_Loading!M$4:M$3072,,0,),"")</f>
        <v/>
      </c>
      <c r="AN1318" s="25" t="str">
        <f>IFERROR(_xlfn.XLOOKUP($C1318,WQBE_Loading!$C$4:$C$3072,WQBE_Loading!N$4:N$3072,,0,),"")</f>
        <v/>
      </c>
      <c r="AO1318" s="25" t="str">
        <f>IFERROR(_xlfn.XLOOKUP($C1318,WQBE_Loading!$C$4:$C$3072,WQBE_Loading!O$4:O$3072,,0,),"")</f>
        <v/>
      </c>
      <c r="AP1318" s="25" t="str">
        <f>IFERROR(_xlfn.XLOOKUP($C1318,WQBE_Loading!$C$4:$C$3072,WQBE_Loading!P$4:P$3072,,0,),"")</f>
        <v/>
      </c>
      <c r="AQ1318" s="13" t="str">
        <f>IFERROR(_xlfn.XLOOKUP($C1318,WQBE_Loading!$C$4:$C$3072,WQBE_Loading!Q$4:Q$3072,,0,),"")</f>
        <v/>
      </c>
      <c r="AR1318">
        <f>_xlfn.XLOOKUP(C1318,UrbanHeat!$A$2:$A$1333,UrbanHeat!$B$2:$B$1333,,0,)</f>
        <v>15.016</v>
      </c>
      <c r="AS1318" s="25">
        <f>_xlfn.XLOOKUP($C1318,TNC_Loading!$A$2:$A$1332,TNC_Loading!B$2:B$1332,,0,)</f>
        <v>4.0439999999999996</v>
      </c>
      <c r="AT1318" s="25">
        <f>_xlfn.XLOOKUP($C1318,TNC_Loading!$A$2:$A$1332,TNC_Loading!C$2:C$1332,,0,)</f>
        <v>0.47799999999999998</v>
      </c>
      <c r="AU1318" s="25">
        <f>_xlfn.XLOOKUP($C1318,TNC_Loading!$A$2:$A$1332,TNC_Loading!D$2:D$1332,,0,)</f>
        <v>6.984</v>
      </c>
      <c r="AV1318" s="25">
        <f>_xlfn.XLOOKUP($C1318,TNC_Loading!$A$2:$A$1332,TNC_Loading!E$2:E$1332,,0,)</f>
        <v>6.0830000000000002</v>
      </c>
      <c r="AW1318" s="25">
        <f>_xlfn.XLOOKUP($C1318,TNC_Loading!$A$2:$A$1332,TNC_Loading!F$2:F$1332,,0,)</f>
        <v>132.03200000000001</v>
      </c>
      <c r="AX1318">
        <f>_xlfn.XLOOKUP(C1318,BIBI!$D$2:$D$1332,BIBI!$F$2:$F$1332,,0,)</f>
        <v>0</v>
      </c>
      <c r="AY1318">
        <f>_xlfn.XLOOKUP(C1318,FacilityCounts!$A$3:$A$1333,FacilityCounts!$B$3:$B$1333,,0,)</f>
        <v>0</v>
      </c>
      <c r="AZ1318">
        <f>_xlfn.XLOOKUP(C1318,FacilityCounts!$D$3:$D$1333,FacilityCounts!$E$3:$E$1333,,0,)</f>
        <v>0</v>
      </c>
      <c r="BA1318">
        <f>_xlfn.XLOOKUP(C1318,FacilityCounts!$G$3:$G$1333,FacilityCounts!$H$3:$H$1333,,0,)</f>
        <v>0</v>
      </c>
      <c r="BB1318">
        <f>IFERROR(_xlfn.XLOOKUP(C1318,'DA to P Sensitive Lakes'!$P$2:$P$44,'DA to P Sensitive Lakes'!$Q$2:$Q$44,,0,),0)</f>
        <v>0</v>
      </c>
      <c r="BC1318" s="25">
        <f>_xlfn.XLOOKUP(C1318,'Historic Runoff (mm)'!$A$2:$A$1332,'Historic Runoff (mm)'!$B$2:$B$1332,,0,)</f>
        <v>249.755</v>
      </c>
      <c r="BD1318">
        <f>_xlfn.XLOOKUP(C1318,DrainageComplaint!$A$2:$A$1332,DrainageComplaint!$B$2:$B$1332,,0,)</f>
        <v>0</v>
      </c>
      <c r="BE1318">
        <f>_xlfn.XLOOKUP(C1318,PAD_Area!$G$2:$G$1332,PAD_Area!$H$2:$H$1332,,0,)</f>
        <v>0</v>
      </c>
    </row>
    <row r="1319" spans="1:57" x14ac:dyDescent="0.2">
      <c r="A1319" s="2">
        <v>1316</v>
      </c>
      <c r="B1319" s="2">
        <v>1317</v>
      </c>
      <c r="C1319" s="20">
        <v>1800290</v>
      </c>
      <c r="D1319" s="3" t="s">
        <v>1221</v>
      </c>
      <c r="E1319" s="3" t="s">
        <v>1199</v>
      </c>
      <c r="F1319" s="3">
        <v>411.68599999999998</v>
      </c>
      <c r="G1319" s="3">
        <v>26542.967520900002</v>
      </c>
      <c r="H1319" s="3">
        <v>17932955.447700001</v>
      </c>
      <c r="I1319" s="2">
        <v>0</v>
      </c>
      <c r="J1319" s="2">
        <v>2</v>
      </c>
      <c r="K1319" s="2">
        <v>0</v>
      </c>
      <c r="L1319" s="2">
        <v>11</v>
      </c>
      <c r="M1319" s="3">
        <v>0</v>
      </c>
      <c r="N1319" s="2">
        <f>_xlfn.XLOOKUP(C1319,Shellfish_Presence!$E$3:$E$1333,Shellfish_Presence!$G$3:$G$1333,,0,)</f>
        <v>0</v>
      </c>
      <c r="O1319" s="3">
        <v>0</v>
      </c>
      <c r="P1319" s="3">
        <v>0</v>
      </c>
      <c r="Q1319" s="2">
        <v>1</v>
      </c>
      <c r="R1319" s="3">
        <v>0.90448802709579468</v>
      </c>
      <c r="S1319" s="3">
        <v>4.8379600048065186E-2</v>
      </c>
      <c r="T1319" s="3">
        <v>19032.5</v>
      </c>
      <c r="U1319" s="3">
        <v>23428.900390625</v>
      </c>
      <c r="V1319" s="2">
        <v>19</v>
      </c>
      <c r="W1319" s="3">
        <f t="shared" si="40"/>
        <v>9.9829239458820436E-4</v>
      </c>
      <c r="X1319">
        <f t="shared" si="41"/>
        <v>1.2309943722908183</v>
      </c>
      <c r="Y1319">
        <f>IFERROR(INDEX('Parcel Year'!$N$3:$N$1175,MATCH(KC_SPS_SubbasinAttributes!C1319,'Parcel Year'!$M$3:$M$1175,0)),0)</f>
        <v>0.28110998868942261</v>
      </c>
      <c r="Z1319">
        <f>INDEX(Imperviousness!$B$2:$B$1332,MATCH(KC_SPS_SubbasinAttributes!C1319,Imperviousness!$A$2:$A$1332,0))</f>
        <v>0.17799999999999999</v>
      </c>
      <c r="AA1319">
        <f>INDEX('Flow Duration Index'!$B$2:$B$1332,MATCH(KC_SPS_SubbasinAttributes!C1319,'Flow Duration Index'!$A$2:$A$1332,0))</f>
        <v>8.1329999999999991</v>
      </c>
      <c r="AB1319">
        <f>INDEX(Opportunity_Index!$G$2:$G$1333,MATCH(KC_SPS_SubbasinAttributes!C1319,Opportunity_Index!$F$2:$F$1333,0))</f>
        <v>0.14105000000000001</v>
      </c>
      <c r="AC1319">
        <f>INDEX(Traffic!$B$2:$B$1332,MATCH(KC_SPS_SubbasinAttributes!C1319,Traffic!$A$2:$A$1332,0))</f>
        <v>1699.9590000000001</v>
      </c>
      <c r="AD1319">
        <f>INDEX(EquityScore!$F$3:$F$1334,MATCH(KC_SPS_SubbasinAttributes!C1319,EquityScore!$E$3:$E$1334,0))</f>
        <v>1.6666666699999999</v>
      </c>
      <c r="AE1319">
        <f>IFERROR(INDEX(PavementCondition!$E$2:$E$669,MATCH(KC_SPS_SubbasinAttributes!C1319,PavementCondition!$D$2:$D$669,0)),"N/A")</f>
        <v>69.5</v>
      </c>
      <c r="AF1319">
        <f>INDEX(SpawnerMortality!$E$2:$E$1331,MATCH(KC_SPS_SubbasinAttributes!C1319,SpawnerMortality!$D$2:$D$1331,0))</f>
        <v>0.3080805445</v>
      </c>
      <c r="AG1319" s="25" t="str">
        <f>IFERROR(_xlfn.XLOOKUP($C1319,WQBE_Loading!$C$4:$C$3072,WQBE_Loading!G$4:G$3072,,0,),"")</f>
        <v/>
      </c>
      <c r="AH1319" s="25" t="str">
        <f>IFERROR(_xlfn.XLOOKUP($C1319,WQBE_Loading!$C$4:$C$3072,WQBE_Loading!H$4:H$3072,,0,),"")</f>
        <v/>
      </c>
      <c r="AI1319" s="25" t="str">
        <f>IFERROR(_xlfn.XLOOKUP($C1319,WQBE_Loading!$C$4:$C$3072,WQBE_Loading!I$4:I$3072,,0,),"")</f>
        <v/>
      </c>
      <c r="AJ1319" s="25" t="str">
        <f>IFERROR(_xlfn.XLOOKUP($C1319,WQBE_Loading!$C$4:$C$3072,WQBE_Loading!J$4:J$3072,,0,),"")</f>
        <v/>
      </c>
      <c r="AK1319" s="25" t="str">
        <f>IFERROR(_xlfn.XLOOKUP($C1319,WQBE_Loading!$C$4:$C$3072,WQBE_Loading!K$4:K$3072,,0,),"")</f>
        <v/>
      </c>
      <c r="AL1319" s="25" t="str">
        <f>IFERROR(_xlfn.XLOOKUP($C1319,WQBE_Loading!$C$4:$C$3072,WQBE_Loading!L$4:L$3072,,0,),"")</f>
        <v/>
      </c>
      <c r="AM1319" s="25" t="str">
        <f>IFERROR(_xlfn.XLOOKUP($C1319,WQBE_Loading!$C$4:$C$3072,WQBE_Loading!M$4:M$3072,,0,),"")</f>
        <v/>
      </c>
      <c r="AN1319" s="25" t="str">
        <f>IFERROR(_xlfn.XLOOKUP($C1319,WQBE_Loading!$C$4:$C$3072,WQBE_Loading!N$4:N$3072,,0,),"")</f>
        <v/>
      </c>
      <c r="AO1319" s="25" t="str">
        <f>IFERROR(_xlfn.XLOOKUP($C1319,WQBE_Loading!$C$4:$C$3072,WQBE_Loading!O$4:O$3072,,0,),"")</f>
        <v/>
      </c>
      <c r="AP1319" s="25" t="str">
        <f>IFERROR(_xlfn.XLOOKUP($C1319,WQBE_Loading!$C$4:$C$3072,WQBE_Loading!P$4:P$3072,,0,),"")</f>
        <v/>
      </c>
      <c r="AQ1319" s="13" t="str">
        <f>IFERROR(_xlfn.XLOOKUP($C1319,WQBE_Loading!$C$4:$C$3072,WQBE_Loading!Q$4:Q$3072,,0,),"")</f>
        <v/>
      </c>
      <c r="AR1319">
        <f>_xlfn.XLOOKUP(C1319,UrbanHeat!$A$2:$A$1333,UrbanHeat!$B$2:$B$1333,,0,)</f>
        <v>15.384</v>
      </c>
      <c r="AS1319" s="25">
        <f>_xlfn.XLOOKUP($C1319,TNC_Loading!$A$2:$A$1332,TNC_Loading!B$2:B$1332,,0,)</f>
        <v>6.242</v>
      </c>
      <c r="AT1319" s="25">
        <f>_xlfn.XLOOKUP($C1319,TNC_Loading!$A$2:$A$1332,TNC_Loading!C$2:C$1332,,0,)</f>
        <v>2.5419999999999998</v>
      </c>
      <c r="AU1319" s="25">
        <f>_xlfn.XLOOKUP($C1319,TNC_Loading!$A$2:$A$1332,TNC_Loading!D$2:D$1332,,0,)</f>
        <v>10.444000000000001</v>
      </c>
      <c r="AV1319" s="25">
        <f>_xlfn.XLOOKUP($C1319,TNC_Loading!$A$2:$A$1332,TNC_Loading!E$2:E$1332,,0,)</f>
        <v>13.837</v>
      </c>
      <c r="AW1319" s="25">
        <f>_xlfn.XLOOKUP($C1319,TNC_Loading!$A$2:$A$1332,TNC_Loading!F$2:F$1332,,0,)</f>
        <v>181.74700000000001</v>
      </c>
      <c r="AX1319">
        <f>_xlfn.XLOOKUP(C1319,BIBI!$D$2:$D$1332,BIBI!$F$2:$F$1332,,0,)</f>
        <v>0</v>
      </c>
      <c r="AY1319">
        <f>_xlfn.XLOOKUP(C1319,FacilityCounts!$A$3:$A$1333,FacilityCounts!$B$3:$B$1333,,0,)</f>
        <v>21</v>
      </c>
      <c r="AZ1319">
        <f>_xlfn.XLOOKUP(C1319,FacilityCounts!$D$3:$D$1333,FacilityCounts!$E$3:$E$1333,,0,)</f>
        <v>8</v>
      </c>
      <c r="BA1319">
        <f>_xlfn.XLOOKUP(C1319,FacilityCounts!$G$3:$G$1333,FacilityCounts!$H$3:$H$1333,,0,)</f>
        <v>2</v>
      </c>
      <c r="BB1319">
        <f>IFERROR(_xlfn.XLOOKUP(C1319,'DA to P Sensitive Lakes'!$P$2:$P$44,'DA to P Sensitive Lakes'!$Q$2:$Q$44,,0,),0)</f>
        <v>0</v>
      </c>
      <c r="BC1319" s="25">
        <f>_xlfn.XLOOKUP(C1319,'Historic Runoff (mm)'!$A$2:$A$1332,'Historic Runoff (mm)'!$B$2:$B$1332,,0,)</f>
        <v>415.36500000000001</v>
      </c>
      <c r="BD1319">
        <f>_xlfn.XLOOKUP(C1319,DrainageComplaint!$A$2:$A$1332,DrainageComplaint!$B$2:$B$1332,,0,)</f>
        <v>9</v>
      </c>
      <c r="BE1319">
        <f>_xlfn.XLOOKUP(C1319,PAD_Area!$G$2:$G$1332,PAD_Area!$H$2:$H$1332,,0,)</f>
        <v>0</v>
      </c>
    </row>
    <row r="1320" spans="1:57" x14ac:dyDescent="0.2">
      <c r="A1320" s="2">
        <v>1317</v>
      </c>
      <c r="B1320" s="2">
        <v>1318</v>
      </c>
      <c r="C1320" s="20">
        <v>1800300</v>
      </c>
      <c r="D1320" s="3" t="s">
        <v>1249</v>
      </c>
      <c r="E1320" s="3" t="s">
        <v>1199</v>
      </c>
      <c r="F1320" s="3">
        <v>243.744</v>
      </c>
      <c r="G1320" s="3">
        <v>19436.0729885</v>
      </c>
      <c r="H1320" s="3">
        <v>10617462.3497</v>
      </c>
      <c r="I1320" s="2">
        <v>0</v>
      </c>
      <c r="J1320" s="2">
        <v>2</v>
      </c>
      <c r="K1320" s="2">
        <v>0</v>
      </c>
      <c r="L1320" s="2">
        <v>4</v>
      </c>
      <c r="M1320" s="3">
        <v>0</v>
      </c>
      <c r="N1320" s="2">
        <f>_xlfn.XLOOKUP(C1320,Shellfish_Presence!$E$3:$E$1333,Shellfish_Presence!$G$3:$G$1333,,0,)</f>
        <v>0</v>
      </c>
      <c r="O1320" s="3">
        <v>0</v>
      </c>
      <c r="P1320" s="3">
        <v>0</v>
      </c>
      <c r="Q1320" s="2">
        <v>1</v>
      </c>
      <c r="R1320" s="3">
        <v>0.83235698938369751</v>
      </c>
      <c r="S1320" s="3">
        <v>0</v>
      </c>
      <c r="T1320" s="3">
        <v>19869.80078125</v>
      </c>
      <c r="U1320" s="3">
        <v>15172.5</v>
      </c>
      <c r="V1320" s="2">
        <v>47</v>
      </c>
      <c r="W1320" s="3">
        <f t="shared" si="40"/>
        <v>2.3653986528315487E-3</v>
      </c>
      <c r="X1320">
        <f t="shared" si="41"/>
        <v>0.76359598000184403</v>
      </c>
      <c r="Y1320">
        <f>IFERROR(INDEX('Parcel Year'!$N$3:$N$1175,MATCH(KC_SPS_SubbasinAttributes!C1320,'Parcel Year'!$M$3:$M$1175,0)),0)</f>
        <v>0.25795501470565796</v>
      </c>
      <c r="Z1320">
        <f>INDEX(Imperviousness!$B$2:$B$1332,MATCH(KC_SPS_SubbasinAttributes!C1320,Imperviousness!$A$2:$A$1332,0))</f>
        <v>0.22600000000000001</v>
      </c>
      <c r="AA1320">
        <f>INDEX('Flow Duration Index'!$B$2:$B$1332,MATCH(KC_SPS_SubbasinAttributes!C1320,'Flow Duration Index'!$A$2:$A$1332,0))</f>
        <v>8.2129999999999992</v>
      </c>
      <c r="AB1320">
        <f>INDEX(Opportunity_Index!$G$2:$G$1333,MATCH(KC_SPS_SubbasinAttributes!C1320,Opportunity_Index!$F$2:$F$1333,0))</f>
        <v>9.4200000000000006E-2</v>
      </c>
      <c r="AC1320">
        <f>INDEX(Traffic!$B$2:$B$1332,MATCH(KC_SPS_SubbasinAttributes!C1320,Traffic!$A$2:$A$1332,0))</f>
        <v>2052.2649999999999</v>
      </c>
      <c r="AD1320">
        <f>INDEX(EquityScore!$F$3:$F$1334,MATCH(KC_SPS_SubbasinAttributes!C1320,EquityScore!$E$3:$E$1334,0))</f>
        <v>1.6666666699999999</v>
      </c>
      <c r="AE1320">
        <f>IFERROR(INDEX(PavementCondition!$E$2:$E$669,MATCH(KC_SPS_SubbasinAttributes!C1320,PavementCondition!$D$2:$D$669,0)),"N/A")</f>
        <v>72.5</v>
      </c>
      <c r="AF1320">
        <f>INDEX(SpawnerMortality!$E$2:$E$1331,MATCH(KC_SPS_SubbasinAttributes!C1320,SpawnerMortality!$D$2:$D$1331,0))</f>
        <v>0.3080805445</v>
      </c>
      <c r="AG1320" s="25" t="str">
        <f>IFERROR(_xlfn.XLOOKUP($C1320,WQBE_Loading!$C$4:$C$3072,WQBE_Loading!G$4:G$3072,,0,),"")</f>
        <v/>
      </c>
      <c r="AH1320" s="25" t="str">
        <f>IFERROR(_xlfn.XLOOKUP($C1320,WQBE_Loading!$C$4:$C$3072,WQBE_Loading!H$4:H$3072,,0,),"")</f>
        <v/>
      </c>
      <c r="AI1320" s="25" t="str">
        <f>IFERROR(_xlfn.XLOOKUP($C1320,WQBE_Loading!$C$4:$C$3072,WQBE_Loading!I$4:I$3072,,0,),"")</f>
        <v/>
      </c>
      <c r="AJ1320" s="25" t="str">
        <f>IFERROR(_xlfn.XLOOKUP($C1320,WQBE_Loading!$C$4:$C$3072,WQBE_Loading!J$4:J$3072,,0,),"")</f>
        <v/>
      </c>
      <c r="AK1320" s="25" t="str">
        <f>IFERROR(_xlfn.XLOOKUP($C1320,WQBE_Loading!$C$4:$C$3072,WQBE_Loading!K$4:K$3072,,0,),"")</f>
        <v/>
      </c>
      <c r="AL1320" s="25" t="str">
        <f>IFERROR(_xlfn.XLOOKUP($C1320,WQBE_Loading!$C$4:$C$3072,WQBE_Loading!L$4:L$3072,,0,),"")</f>
        <v/>
      </c>
      <c r="AM1320" s="25" t="str">
        <f>IFERROR(_xlfn.XLOOKUP($C1320,WQBE_Loading!$C$4:$C$3072,WQBE_Loading!M$4:M$3072,,0,),"")</f>
        <v/>
      </c>
      <c r="AN1320" s="25" t="str">
        <f>IFERROR(_xlfn.XLOOKUP($C1320,WQBE_Loading!$C$4:$C$3072,WQBE_Loading!N$4:N$3072,,0,),"")</f>
        <v/>
      </c>
      <c r="AO1320" s="25" t="str">
        <f>IFERROR(_xlfn.XLOOKUP($C1320,WQBE_Loading!$C$4:$C$3072,WQBE_Loading!O$4:O$3072,,0,),"")</f>
        <v/>
      </c>
      <c r="AP1320" s="25" t="str">
        <f>IFERROR(_xlfn.XLOOKUP($C1320,WQBE_Loading!$C$4:$C$3072,WQBE_Loading!P$4:P$3072,,0,),"")</f>
        <v/>
      </c>
      <c r="AQ1320" s="13" t="str">
        <f>IFERROR(_xlfn.XLOOKUP($C1320,WQBE_Loading!$C$4:$C$3072,WQBE_Loading!Q$4:Q$3072,,0,),"")</f>
        <v/>
      </c>
      <c r="AR1320">
        <f>_xlfn.XLOOKUP(C1320,UrbanHeat!$A$2:$A$1333,UrbanHeat!$B$2:$B$1333,,0,)</f>
        <v>15.8</v>
      </c>
      <c r="AS1320" s="25">
        <f>_xlfn.XLOOKUP($C1320,TNC_Loading!$A$2:$A$1332,TNC_Loading!B$2:B$1332,,0,)</f>
        <v>6.9889999999999999</v>
      </c>
      <c r="AT1320" s="25">
        <f>_xlfn.XLOOKUP($C1320,TNC_Loading!$A$2:$A$1332,TNC_Loading!C$2:C$1332,,0,)</f>
        <v>2.3620000000000001</v>
      </c>
      <c r="AU1320" s="25">
        <f>_xlfn.XLOOKUP($C1320,TNC_Loading!$A$2:$A$1332,TNC_Loading!D$2:D$1332,,0,)</f>
        <v>11.957000000000001</v>
      </c>
      <c r="AV1320" s="25">
        <f>_xlfn.XLOOKUP($C1320,TNC_Loading!$A$2:$A$1332,TNC_Loading!E$2:E$1332,,0,)</f>
        <v>13.266</v>
      </c>
      <c r="AW1320" s="25">
        <f>_xlfn.XLOOKUP($C1320,TNC_Loading!$A$2:$A$1332,TNC_Loading!F$2:F$1332,,0,)</f>
        <v>201.571</v>
      </c>
      <c r="AX1320">
        <f>_xlfn.XLOOKUP(C1320,BIBI!$D$2:$D$1332,BIBI!$F$2:$F$1332,,0,)</f>
        <v>0</v>
      </c>
      <c r="AY1320">
        <f>_xlfn.XLOOKUP(C1320,FacilityCounts!$A$3:$A$1333,FacilityCounts!$B$3:$B$1333,,0,)</f>
        <v>10</v>
      </c>
      <c r="AZ1320">
        <f>_xlfn.XLOOKUP(C1320,FacilityCounts!$D$3:$D$1333,FacilityCounts!$E$3:$E$1333,,0,)</f>
        <v>10</v>
      </c>
      <c r="BA1320">
        <f>_xlfn.XLOOKUP(C1320,FacilityCounts!$G$3:$G$1333,FacilityCounts!$H$3:$H$1333,,0,)</f>
        <v>0</v>
      </c>
      <c r="BB1320">
        <f>IFERROR(_xlfn.XLOOKUP(C1320,'DA to P Sensitive Lakes'!$P$2:$P$44,'DA to P Sensitive Lakes'!$Q$2:$Q$44,,0,),0)</f>
        <v>0</v>
      </c>
      <c r="BC1320" s="25">
        <f>_xlfn.XLOOKUP(C1320,'Historic Runoff (mm)'!$A$2:$A$1332,'Historic Runoff (mm)'!$B$2:$B$1332,,0,)</f>
        <v>462.94799999999998</v>
      </c>
      <c r="BD1320">
        <f>_xlfn.XLOOKUP(C1320,DrainageComplaint!$A$2:$A$1332,DrainageComplaint!$B$2:$B$1332,,0,)</f>
        <v>5</v>
      </c>
      <c r="BE1320">
        <f>_xlfn.XLOOKUP(C1320,PAD_Area!$G$2:$G$1332,PAD_Area!$H$2:$H$1332,,0,)</f>
        <v>0</v>
      </c>
    </row>
    <row r="1321" spans="1:57" x14ac:dyDescent="0.2">
      <c r="A1321" s="2">
        <v>1318</v>
      </c>
      <c r="B1321" s="2">
        <v>1319</v>
      </c>
      <c r="C1321" s="20">
        <v>1100011</v>
      </c>
      <c r="D1321" s="3" t="s">
        <v>767</v>
      </c>
      <c r="E1321" s="3" t="s">
        <v>754</v>
      </c>
      <c r="F1321" s="3">
        <v>1020.703</v>
      </c>
      <c r="G1321" s="3">
        <v>39563.189430799997</v>
      </c>
      <c r="H1321" s="3">
        <v>44461627.781499997</v>
      </c>
      <c r="I1321" s="2">
        <v>10</v>
      </c>
      <c r="J1321" s="2">
        <v>0</v>
      </c>
      <c r="K1321" s="2">
        <v>0</v>
      </c>
      <c r="L1321" s="2">
        <v>0</v>
      </c>
      <c r="M1321" s="3">
        <v>0</v>
      </c>
      <c r="N1321" s="2">
        <f>_xlfn.XLOOKUP(C1321,Shellfish_Presence!$E$3:$E$1333,Shellfish_Presence!$G$3:$G$1333,,0,)</f>
        <v>0</v>
      </c>
      <c r="O1321" s="3">
        <v>0.10832899808883667</v>
      </c>
      <c r="P1321" s="3">
        <v>0</v>
      </c>
      <c r="Q1321" s="2">
        <v>0</v>
      </c>
      <c r="R1321" s="3">
        <v>0.99072897434234619</v>
      </c>
      <c r="S1321" s="3">
        <v>0</v>
      </c>
      <c r="T1321" s="3">
        <v>190934</v>
      </c>
      <c r="U1321" s="3">
        <v>344485</v>
      </c>
      <c r="V1321" s="2">
        <v>0</v>
      </c>
      <c r="W1321" s="3">
        <f t="shared" si="40"/>
        <v>0</v>
      </c>
      <c r="X1321">
        <f t="shared" si="41"/>
        <v>1.8042098316695823</v>
      </c>
      <c r="Y1321">
        <f>IFERROR(INDEX('Parcel Year'!$N$3:$N$1175,MATCH(KC_SPS_SubbasinAttributes!C1321,'Parcel Year'!$M$3:$M$1175,0)),0)</f>
        <v>0.48493057273884688</v>
      </c>
      <c r="Z1321">
        <f>INDEX(Imperviousness!$B$2:$B$1332,MATCH(KC_SPS_SubbasinAttributes!C1321,Imperviousness!$A$2:$A$1332,0))</f>
        <v>0.32</v>
      </c>
      <c r="AA1321">
        <f>INDEX('Flow Duration Index'!$B$2:$B$1332,MATCH(KC_SPS_SubbasinAttributes!C1321,'Flow Duration Index'!$A$2:$A$1332,0))</f>
        <v>7.6929999999999996</v>
      </c>
      <c r="AB1321">
        <f>INDEX(Opportunity_Index!$G$2:$G$1333,MATCH(KC_SPS_SubbasinAttributes!C1321,Opportunity_Index!$F$2:$F$1333,0))</f>
        <v>2.9100000000000001E-2</v>
      </c>
      <c r="AC1321">
        <f>INDEX(Traffic!$B$2:$B$1332,MATCH(KC_SPS_SubbasinAttributes!C1321,Traffic!$A$2:$A$1332,0))</f>
        <v>519.005</v>
      </c>
      <c r="AD1321">
        <f>INDEX(EquityScore!$F$3:$F$1334,MATCH(KC_SPS_SubbasinAttributes!C1321,EquityScore!$E$3:$E$1334,0))</f>
        <v>1.3333333300000001</v>
      </c>
      <c r="AE1321" t="str">
        <f>IFERROR(INDEX(PavementCondition!$E$2:$E$669,MATCH(KC_SPS_SubbasinAttributes!C1321,PavementCondition!$D$2:$D$669,0)),"N/A")</f>
        <v>N/A</v>
      </c>
      <c r="AF1321">
        <f>INDEX(SpawnerMortality!$E$2:$E$1331,MATCH(KC_SPS_SubbasinAttributes!C1321,SpawnerMortality!$D$2:$D$1331,0))</f>
        <v>0</v>
      </c>
      <c r="AG1321" s="25">
        <f>IFERROR(_xlfn.XLOOKUP($C1321,WQBE_Loading!$C$4:$C$3072,WQBE_Loading!G$4:G$3072,,0,),"")</f>
        <v>1.3176763667606251</v>
      </c>
      <c r="AH1321" s="25">
        <f>IFERROR(_xlfn.XLOOKUP($C1321,WQBE_Loading!$C$4:$C$3072,WQBE_Loading!H$4:H$3072,,0,),"")</f>
        <v>7.500111728726135</v>
      </c>
      <c r="AI1321" s="25">
        <f>IFERROR(_xlfn.XLOOKUP($C1321,WQBE_Loading!$C$4:$C$3072,WQBE_Loading!I$4:I$3072,,0,),"")</f>
        <v>189.31950635099798</v>
      </c>
      <c r="AJ1321" s="25">
        <f>IFERROR(_xlfn.XLOOKUP($C1321,WQBE_Loading!$C$4:$C$3072,WQBE_Loading!J$4:J$3072,,0,),"")</f>
        <v>16.143978138719998</v>
      </c>
      <c r="AK1321" s="25">
        <f>IFERROR(_xlfn.XLOOKUP($C1321,WQBE_Loading!$C$4:$C$3072,WQBE_Loading!K$4:K$3072,,0,),"")</f>
        <v>8097.6427086293852</v>
      </c>
      <c r="AL1321" s="25">
        <f>IFERROR(_xlfn.XLOOKUP($C1321,WQBE_Loading!$C$4:$C$3072,WQBE_Loading!L$4:L$3072,,0,),"")</f>
        <v>2.5414871055382451E-3</v>
      </c>
      <c r="AM1321" s="25">
        <f>IFERROR(_xlfn.XLOOKUP($C1321,WQBE_Loading!$C$4:$C$3072,WQBE_Loading!M$4:M$3072,,0,),"")</f>
        <v>1.65683619297811E-4</v>
      </c>
      <c r="AN1321" s="25">
        <f>IFERROR(_xlfn.XLOOKUP($C1321,WQBE_Loading!$C$4:$C$3072,WQBE_Loading!N$4:N$3072,,0,),"")</f>
        <v>0.1028495753820205</v>
      </c>
      <c r="AO1321" s="25">
        <f>IFERROR(_xlfn.XLOOKUP($C1321,WQBE_Loading!$C$4:$C$3072,WQBE_Loading!O$4:O$3072,,0,),"")</f>
        <v>0.37616840794565198</v>
      </c>
      <c r="AP1321" s="25">
        <f>IFERROR(_xlfn.XLOOKUP($C1321,WQBE_Loading!$C$4:$C$3072,WQBE_Loading!P$4:P$3072,,0,),"")</f>
        <v>0.49963898612929603</v>
      </c>
      <c r="AQ1321" s="13">
        <f>IFERROR(_xlfn.XLOOKUP($C1321,WQBE_Loading!$C$4:$C$3072,WQBE_Loading!Q$4:Q$3072,,0,),"")</f>
        <v>5693928.6121917199</v>
      </c>
      <c r="AR1321">
        <f>_xlfn.XLOOKUP(C1321,UrbanHeat!$A$2:$A$1333,UrbanHeat!$B$2:$B$1333,,0,)</f>
        <v>12.439</v>
      </c>
      <c r="AS1321" s="25">
        <f>_xlfn.XLOOKUP($C1321,TNC_Loading!$A$2:$A$1332,TNC_Loading!B$2:B$1332,,0,)</f>
        <v>9.0220000000000002</v>
      </c>
      <c r="AT1321" s="25">
        <f>_xlfn.XLOOKUP($C1321,TNC_Loading!$A$2:$A$1332,TNC_Loading!C$2:C$1332,,0,)</f>
        <v>13.516</v>
      </c>
      <c r="AU1321" s="25">
        <f>_xlfn.XLOOKUP($C1321,TNC_Loading!$A$2:$A$1332,TNC_Loading!D$2:D$1332,,0,)</f>
        <v>13.106999999999999</v>
      </c>
      <c r="AV1321" s="25">
        <f>_xlfn.XLOOKUP($C1321,TNC_Loading!$A$2:$A$1332,TNC_Loading!E$2:E$1332,,0,)</f>
        <v>22.245999999999999</v>
      </c>
      <c r="AW1321" s="25">
        <f>_xlfn.XLOOKUP($C1321,TNC_Loading!$A$2:$A$1332,TNC_Loading!F$2:F$1332,,0,)</f>
        <v>370.68599999999998</v>
      </c>
      <c r="AX1321">
        <f>_xlfn.XLOOKUP(C1321,BIBI!$D$2:$D$1332,BIBI!$F$2:$F$1332,,0,)</f>
        <v>0</v>
      </c>
      <c r="AY1321">
        <f>_xlfn.XLOOKUP(C1321,FacilityCounts!$A$3:$A$1333,FacilityCounts!$B$3:$B$1333,,0,)</f>
        <v>0</v>
      </c>
      <c r="AZ1321">
        <f>_xlfn.XLOOKUP(C1321,FacilityCounts!$D$3:$D$1333,FacilityCounts!$E$3:$E$1333,,0,)</f>
        <v>0</v>
      </c>
      <c r="BA1321">
        <f>_xlfn.XLOOKUP(C1321,FacilityCounts!$G$3:$G$1333,FacilityCounts!$H$3:$H$1333,,0,)</f>
        <v>0</v>
      </c>
      <c r="BB1321">
        <f>IFERROR(_xlfn.XLOOKUP(C1321,'DA to P Sensitive Lakes'!$P$2:$P$44,'DA to P Sensitive Lakes'!$Q$2:$Q$44,,0,),0)</f>
        <v>0</v>
      </c>
      <c r="BC1321" s="25">
        <f>_xlfn.XLOOKUP(C1321,'Historic Runoff (mm)'!$A$2:$A$1332,'Historic Runoff (mm)'!$B$2:$B$1332,,0,)</f>
        <v>569.05899999999997</v>
      </c>
      <c r="BD1321">
        <f>_xlfn.XLOOKUP(C1321,DrainageComplaint!$A$2:$A$1332,DrainageComplaint!$B$2:$B$1332,,0,)</f>
        <v>0</v>
      </c>
      <c r="BE1321">
        <f>_xlfn.XLOOKUP(C1321,PAD_Area!$G$2:$G$1332,PAD_Area!$H$2:$H$1332,,0,)</f>
        <v>0</v>
      </c>
    </row>
    <row r="1322" spans="1:57" x14ac:dyDescent="0.2">
      <c r="A1322" s="2">
        <v>1319</v>
      </c>
      <c r="B1322" s="2">
        <v>1320</v>
      </c>
      <c r="C1322" s="20">
        <v>1100001</v>
      </c>
      <c r="D1322" s="3" t="s">
        <v>436</v>
      </c>
      <c r="E1322" s="3" t="s">
        <v>148</v>
      </c>
      <c r="F1322" s="3">
        <v>206.40299999999999</v>
      </c>
      <c r="G1322" s="3">
        <v>83151.307628299997</v>
      </c>
      <c r="H1322" s="3">
        <v>8990870.8052099999</v>
      </c>
      <c r="I1322" s="2">
        <v>59</v>
      </c>
      <c r="J1322" s="2">
        <v>2</v>
      </c>
      <c r="K1322" s="2">
        <v>0</v>
      </c>
      <c r="L1322" s="2">
        <v>0</v>
      </c>
      <c r="M1322" s="3">
        <v>14263.7998046875</v>
      </c>
      <c r="N1322" s="2">
        <f>_xlfn.XLOOKUP(C1322,Shellfish_Presence!$E$3:$E$1333,Shellfish_Presence!$G$3:$G$1333,,0,)</f>
        <v>0</v>
      </c>
      <c r="O1322" s="3">
        <v>0</v>
      </c>
      <c r="P1322" s="3">
        <v>0</v>
      </c>
      <c r="Q1322" s="2">
        <v>3</v>
      </c>
      <c r="R1322" s="3">
        <v>1</v>
      </c>
      <c r="S1322" s="3">
        <v>0</v>
      </c>
      <c r="T1322" s="3">
        <v>1730.81005859375</v>
      </c>
      <c r="U1322" s="3">
        <v>2027.9200439453125</v>
      </c>
      <c r="V1322" s="2">
        <v>0</v>
      </c>
      <c r="W1322" s="3">
        <f t="shared" si="40"/>
        <v>0</v>
      </c>
      <c r="X1322">
        <f t="shared" si="41"/>
        <v>1.1716594977457888</v>
      </c>
      <c r="Y1322">
        <f>IFERROR(INDEX('Parcel Year'!$N$3:$N$1175,MATCH(KC_SPS_SubbasinAttributes!C1322,'Parcel Year'!$M$3:$M$1175,0)),0)</f>
        <v>9.3217097222805023E-2</v>
      </c>
      <c r="Z1322">
        <f>INDEX(Imperviousness!$B$2:$B$1332,MATCH(KC_SPS_SubbasinAttributes!C1322,Imperviousness!$A$2:$A$1332,0))</f>
        <v>8.8999999999999996E-2</v>
      </c>
      <c r="AA1322">
        <f>INDEX('Flow Duration Index'!$B$2:$B$1332,MATCH(KC_SPS_SubbasinAttributes!C1322,'Flow Duration Index'!$A$2:$A$1332,0))</f>
        <v>1.5580000000000001</v>
      </c>
      <c r="AB1322">
        <f>INDEX(Opportunity_Index!$G$2:$G$1333,MATCH(KC_SPS_SubbasinAttributes!C1322,Opportunity_Index!$F$2:$F$1333,0))</f>
        <v>0.39570000000000005</v>
      </c>
      <c r="AC1322">
        <f>INDEX(Traffic!$B$2:$B$1332,MATCH(KC_SPS_SubbasinAttributes!C1322,Traffic!$A$2:$A$1332,0))</f>
        <v>7843.0659999999998</v>
      </c>
      <c r="AD1322">
        <f>INDEX(EquityScore!$F$3:$F$1334,MATCH(KC_SPS_SubbasinAttributes!C1322,EquityScore!$E$3:$E$1334,0))</f>
        <v>2.6666666650000002</v>
      </c>
      <c r="AE1322" t="str">
        <f>IFERROR(INDEX(PavementCondition!$E$2:$E$669,MATCH(KC_SPS_SubbasinAttributes!C1322,PavementCondition!$D$2:$D$669,0)),"N/A")</f>
        <v>N/A</v>
      </c>
      <c r="AF1322">
        <f>INDEX(SpawnerMortality!$E$2:$E$1331,MATCH(KC_SPS_SubbasinAttributes!C1322,SpawnerMortality!$D$2:$D$1331,0))</f>
        <v>0</v>
      </c>
      <c r="AG1322" s="25" t="str">
        <f>IFERROR(_xlfn.XLOOKUP($C1322,WQBE_Loading!$C$4:$C$3072,WQBE_Loading!G$4:G$3072,,0,),"")</f>
        <v/>
      </c>
      <c r="AH1322" s="25" t="str">
        <f>IFERROR(_xlfn.XLOOKUP($C1322,WQBE_Loading!$C$4:$C$3072,WQBE_Loading!H$4:H$3072,,0,),"")</f>
        <v/>
      </c>
      <c r="AI1322" s="25" t="str">
        <f>IFERROR(_xlfn.XLOOKUP($C1322,WQBE_Loading!$C$4:$C$3072,WQBE_Loading!I$4:I$3072,,0,),"")</f>
        <v/>
      </c>
      <c r="AJ1322" s="25" t="str">
        <f>IFERROR(_xlfn.XLOOKUP($C1322,WQBE_Loading!$C$4:$C$3072,WQBE_Loading!J$4:J$3072,,0,),"")</f>
        <v/>
      </c>
      <c r="AK1322" s="25" t="str">
        <f>IFERROR(_xlfn.XLOOKUP($C1322,WQBE_Loading!$C$4:$C$3072,WQBE_Loading!K$4:K$3072,,0,),"")</f>
        <v/>
      </c>
      <c r="AL1322" s="25" t="str">
        <f>IFERROR(_xlfn.XLOOKUP($C1322,WQBE_Loading!$C$4:$C$3072,WQBE_Loading!L$4:L$3072,,0,),"")</f>
        <v/>
      </c>
      <c r="AM1322" s="25" t="str">
        <f>IFERROR(_xlfn.XLOOKUP($C1322,WQBE_Loading!$C$4:$C$3072,WQBE_Loading!M$4:M$3072,,0,),"")</f>
        <v/>
      </c>
      <c r="AN1322" s="25" t="str">
        <f>IFERROR(_xlfn.XLOOKUP($C1322,WQBE_Loading!$C$4:$C$3072,WQBE_Loading!N$4:N$3072,,0,),"")</f>
        <v/>
      </c>
      <c r="AO1322" s="25" t="str">
        <f>IFERROR(_xlfn.XLOOKUP($C1322,WQBE_Loading!$C$4:$C$3072,WQBE_Loading!O$4:O$3072,,0,),"")</f>
        <v/>
      </c>
      <c r="AP1322" s="25" t="str">
        <f>IFERROR(_xlfn.XLOOKUP($C1322,WQBE_Loading!$C$4:$C$3072,WQBE_Loading!P$4:P$3072,,0,),"")</f>
        <v/>
      </c>
      <c r="AQ1322" s="13" t="str">
        <f>IFERROR(_xlfn.XLOOKUP($C1322,WQBE_Loading!$C$4:$C$3072,WQBE_Loading!Q$4:Q$3072,,0,),"")</f>
        <v/>
      </c>
      <c r="AR1322">
        <f>_xlfn.XLOOKUP(C1322,UrbanHeat!$A$2:$A$1333,UrbanHeat!$B$2:$B$1333,,0,)</f>
        <v>13.683999999999999</v>
      </c>
      <c r="AS1322" s="25">
        <f>_xlfn.XLOOKUP($C1322,TNC_Loading!$A$2:$A$1332,TNC_Loading!B$2:B$1332,,0,)</f>
        <v>4.8019999999999996</v>
      </c>
      <c r="AT1322" s="25">
        <f>_xlfn.XLOOKUP($C1322,TNC_Loading!$A$2:$A$1332,TNC_Loading!C$2:C$1332,,0,)</f>
        <v>3.1989999999999998</v>
      </c>
      <c r="AU1322" s="25">
        <f>_xlfn.XLOOKUP($C1322,TNC_Loading!$A$2:$A$1332,TNC_Loading!D$2:D$1332,,0,)</f>
        <v>8.0760000000000005</v>
      </c>
      <c r="AV1322" s="25">
        <f>_xlfn.XLOOKUP($C1322,TNC_Loading!$A$2:$A$1332,TNC_Loading!E$2:E$1332,,0,)</f>
        <v>16.087</v>
      </c>
      <c r="AW1322" s="25">
        <f>_xlfn.XLOOKUP($C1322,TNC_Loading!$A$2:$A$1332,TNC_Loading!F$2:F$1332,,0,)</f>
        <v>136.49100000000001</v>
      </c>
      <c r="AX1322">
        <f>_xlfn.XLOOKUP(C1322,BIBI!$D$2:$D$1332,BIBI!$F$2:$F$1332,,0,)</f>
        <v>0</v>
      </c>
      <c r="AY1322">
        <f>_xlfn.XLOOKUP(C1322,FacilityCounts!$A$3:$A$1333,FacilityCounts!$B$3:$B$1333,,0,)</f>
        <v>0</v>
      </c>
      <c r="AZ1322">
        <f>_xlfn.XLOOKUP(C1322,FacilityCounts!$D$3:$D$1333,FacilityCounts!$E$3:$E$1333,,0,)</f>
        <v>0</v>
      </c>
      <c r="BA1322">
        <f>_xlfn.XLOOKUP(C1322,FacilityCounts!$G$3:$G$1333,FacilityCounts!$H$3:$H$1333,,0,)</f>
        <v>0</v>
      </c>
      <c r="BB1322">
        <f>IFERROR(_xlfn.XLOOKUP(C1322,'DA to P Sensitive Lakes'!$P$2:$P$44,'DA to P Sensitive Lakes'!$Q$2:$Q$44,,0,),0)</f>
        <v>0</v>
      </c>
      <c r="BC1322" s="25">
        <f>_xlfn.XLOOKUP(C1322,'Historic Runoff (mm)'!$A$2:$A$1332,'Historic Runoff (mm)'!$B$2:$B$1332,,0,)</f>
        <v>277.274</v>
      </c>
      <c r="BD1322">
        <f>_xlfn.XLOOKUP(C1322,DrainageComplaint!$A$2:$A$1332,DrainageComplaint!$B$2:$B$1332,,0,)</f>
        <v>0</v>
      </c>
      <c r="BE1322">
        <f>_xlfn.XLOOKUP(C1322,PAD_Area!$G$2:$G$1332,PAD_Area!$H$2:$H$1332,,0,)</f>
        <v>0</v>
      </c>
    </row>
    <row r="1323" spans="1:57" x14ac:dyDescent="0.2">
      <c r="A1323" s="2">
        <v>1320</v>
      </c>
      <c r="B1323" s="2">
        <v>1321</v>
      </c>
      <c r="C1323" s="20">
        <v>1000001</v>
      </c>
      <c r="D1323" s="3" t="s">
        <v>1252</v>
      </c>
      <c r="E1323" s="3" t="s">
        <v>24</v>
      </c>
      <c r="F1323" s="3">
        <v>1008.0549999999999</v>
      </c>
      <c r="G1323" s="3">
        <v>98873.2739133</v>
      </c>
      <c r="H1323" s="3">
        <v>43910696.841200002</v>
      </c>
      <c r="I1323" s="2">
        <v>8</v>
      </c>
      <c r="J1323" s="2">
        <v>0</v>
      </c>
      <c r="K1323" s="2">
        <v>0</v>
      </c>
      <c r="L1323" s="2">
        <v>0</v>
      </c>
      <c r="M1323" s="3">
        <v>28025.69921875</v>
      </c>
      <c r="N1323" s="2">
        <f>_xlfn.XLOOKUP(C1323,Shellfish_Presence!$E$3:$E$1333,Shellfish_Presence!$G$3:$G$1333,,0,)</f>
        <v>0</v>
      </c>
      <c r="O1323" s="3">
        <v>0</v>
      </c>
      <c r="P1323" s="3">
        <v>0</v>
      </c>
      <c r="Q1323" s="2">
        <v>1</v>
      </c>
      <c r="R1323" s="3">
        <v>0.99999499320983887</v>
      </c>
      <c r="S1323" s="3">
        <v>0</v>
      </c>
      <c r="T1323" s="3">
        <v>10018.2998046875</v>
      </c>
      <c r="U1323" s="3">
        <v>7188.02001953125</v>
      </c>
      <c r="V1323" s="2">
        <v>0</v>
      </c>
      <c r="W1323" s="3">
        <f t="shared" si="40"/>
        <v>0</v>
      </c>
      <c r="X1323">
        <f t="shared" si="41"/>
        <v>0.71748901107631258</v>
      </c>
      <c r="Y1323">
        <f>IFERROR(INDEX('Parcel Year'!$N$3:$N$1175,MATCH(KC_SPS_SubbasinAttributes!C1323,'Parcel Year'!$M$3:$M$1175,0)),0)</f>
        <v>0.15986999869346619</v>
      </c>
      <c r="Z1323">
        <f>INDEX(Imperviousness!$B$2:$B$1332,MATCH(KC_SPS_SubbasinAttributes!C1323,Imperviousness!$A$2:$A$1332,0))</f>
        <v>0.44400000000000001</v>
      </c>
      <c r="AA1323">
        <f>INDEX('Flow Duration Index'!$B$2:$B$1332,MATCH(KC_SPS_SubbasinAttributes!C1323,'Flow Duration Index'!$A$2:$A$1332,0))</f>
        <v>2.8940000000000001</v>
      </c>
      <c r="AB1323">
        <f>INDEX(Opportunity_Index!$G$2:$G$1333,MATCH(KC_SPS_SubbasinAttributes!C1323,Opportunity_Index!$F$2:$F$1333,0))</f>
        <v>7.6200000000000004E-2</v>
      </c>
      <c r="AC1323">
        <f>INDEX(Traffic!$B$2:$B$1332,MATCH(KC_SPS_SubbasinAttributes!C1323,Traffic!$A$2:$A$1332,0))</f>
        <v>7455.5349999999999</v>
      </c>
      <c r="AD1323">
        <f>INDEX(EquityScore!$F$3:$F$1334,MATCH(KC_SPS_SubbasinAttributes!C1323,EquityScore!$E$3:$E$1334,0))</f>
        <v>1.8333333349999998</v>
      </c>
      <c r="AE1323" t="str">
        <f>IFERROR(INDEX(PavementCondition!$E$2:$E$669,MATCH(KC_SPS_SubbasinAttributes!C1323,PavementCondition!$D$2:$D$669,0)),"N/A")</f>
        <v>N/A</v>
      </c>
      <c r="AF1323">
        <f>INDEX(SpawnerMortality!$E$2:$E$1331,MATCH(KC_SPS_SubbasinAttributes!C1323,SpawnerMortality!$D$2:$D$1331,0))</f>
        <v>0</v>
      </c>
      <c r="AG1323" s="25" t="str">
        <f>IFERROR(_xlfn.XLOOKUP($C1323,WQBE_Loading!$C$4:$C$3072,WQBE_Loading!G$4:G$3072,,0,),"")</f>
        <v/>
      </c>
      <c r="AH1323" s="25" t="str">
        <f>IFERROR(_xlfn.XLOOKUP($C1323,WQBE_Loading!$C$4:$C$3072,WQBE_Loading!H$4:H$3072,,0,),"")</f>
        <v/>
      </c>
      <c r="AI1323" s="25" t="str">
        <f>IFERROR(_xlfn.XLOOKUP($C1323,WQBE_Loading!$C$4:$C$3072,WQBE_Loading!I$4:I$3072,,0,),"")</f>
        <v/>
      </c>
      <c r="AJ1323" s="25" t="str">
        <f>IFERROR(_xlfn.XLOOKUP($C1323,WQBE_Loading!$C$4:$C$3072,WQBE_Loading!J$4:J$3072,,0,),"")</f>
        <v/>
      </c>
      <c r="AK1323" s="25" t="str">
        <f>IFERROR(_xlfn.XLOOKUP($C1323,WQBE_Loading!$C$4:$C$3072,WQBE_Loading!K$4:K$3072,,0,),"")</f>
        <v/>
      </c>
      <c r="AL1323" s="25" t="str">
        <f>IFERROR(_xlfn.XLOOKUP($C1323,WQBE_Loading!$C$4:$C$3072,WQBE_Loading!L$4:L$3072,,0,),"")</f>
        <v/>
      </c>
      <c r="AM1323" s="25" t="str">
        <f>IFERROR(_xlfn.XLOOKUP($C1323,WQBE_Loading!$C$4:$C$3072,WQBE_Loading!M$4:M$3072,,0,),"")</f>
        <v/>
      </c>
      <c r="AN1323" s="25" t="str">
        <f>IFERROR(_xlfn.XLOOKUP($C1323,WQBE_Loading!$C$4:$C$3072,WQBE_Loading!N$4:N$3072,,0,),"")</f>
        <v/>
      </c>
      <c r="AO1323" s="25" t="str">
        <f>IFERROR(_xlfn.XLOOKUP($C1323,WQBE_Loading!$C$4:$C$3072,WQBE_Loading!O$4:O$3072,,0,),"")</f>
        <v/>
      </c>
      <c r="AP1323" s="25" t="str">
        <f>IFERROR(_xlfn.XLOOKUP($C1323,WQBE_Loading!$C$4:$C$3072,WQBE_Loading!P$4:P$3072,,0,),"")</f>
        <v/>
      </c>
      <c r="AQ1323" s="13" t="str">
        <f>IFERROR(_xlfn.XLOOKUP($C1323,WQBE_Loading!$C$4:$C$3072,WQBE_Loading!Q$4:Q$3072,,0,),"")</f>
        <v/>
      </c>
      <c r="AR1323">
        <f>_xlfn.XLOOKUP(C1323,UrbanHeat!$A$2:$A$1333,UrbanHeat!$B$2:$B$1333,,0,)</f>
        <v>14.507999999999999</v>
      </c>
      <c r="AS1323" s="25">
        <f>_xlfn.XLOOKUP($C1323,TNC_Loading!$A$2:$A$1332,TNC_Loading!B$2:B$1332,,0,)</f>
        <v>4.4409999999999998</v>
      </c>
      <c r="AT1323" s="25">
        <f>_xlfn.XLOOKUP($C1323,TNC_Loading!$A$2:$A$1332,TNC_Loading!C$2:C$1332,,0,)</f>
        <v>2.536</v>
      </c>
      <c r="AU1323" s="25">
        <f>_xlfn.XLOOKUP($C1323,TNC_Loading!$A$2:$A$1332,TNC_Loading!D$2:D$1332,,0,)</f>
        <v>7.9249999999999998</v>
      </c>
      <c r="AV1323" s="25">
        <f>_xlfn.XLOOKUP($C1323,TNC_Loading!$A$2:$A$1332,TNC_Loading!E$2:E$1332,,0,)</f>
        <v>12.79</v>
      </c>
      <c r="AW1323" s="25">
        <f>_xlfn.XLOOKUP($C1323,TNC_Loading!$A$2:$A$1332,TNC_Loading!F$2:F$1332,,0,)</f>
        <v>174.65</v>
      </c>
      <c r="AX1323">
        <f>_xlfn.XLOOKUP(C1323,BIBI!$D$2:$D$1332,BIBI!$F$2:$F$1332,,0,)</f>
        <v>0</v>
      </c>
      <c r="AY1323">
        <f>_xlfn.XLOOKUP(C1323,FacilityCounts!$A$3:$A$1333,FacilityCounts!$B$3:$B$1333,,0,)</f>
        <v>0</v>
      </c>
      <c r="AZ1323">
        <f>_xlfn.XLOOKUP(C1323,FacilityCounts!$D$3:$D$1333,FacilityCounts!$E$3:$E$1333,,0,)</f>
        <v>0</v>
      </c>
      <c r="BA1323">
        <f>_xlfn.XLOOKUP(C1323,FacilityCounts!$G$3:$G$1333,FacilityCounts!$H$3:$H$1333,,0,)</f>
        <v>0</v>
      </c>
      <c r="BB1323">
        <f>IFERROR(_xlfn.XLOOKUP(C1323,'DA to P Sensitive Lakes'!$P$2:$P$44,'DA to P Sensitive Lakes'!$Q$2:$Q$44,,0,),0)</f>
        <v>0</v>
      </c>
      <c r="BC1323" s="25">
        <f>_xlfn.XLOOKUP(C1323,'Historic Runoff (mm)'!$A$2:$A$1332,'Historic Runoff (mm)'!$B$2:$B$1332,,0,)</f>
        <v>278.59399999999999</v>
      </c>
      <c r="BD1323">
        <f>_xlfn.XLOOKUP(C1323,DrainageComplaint!$A$2:$A$1332,DrainageComplaint!$B$2:$B$1332,,0,)</f>
        <v>0</v>
      </c>
      <c r="BE1323">
        <f>_xlfn.XLOOKUP(C1323,PAD_Area!$G$2:$G$1332,PAD_Area!$H$2:$H$1332,,0,)</f>
        <v>0</v>
      </c>
    </row>
    <row r="1324" spans="1:57" x14ac:dyDescent="0.2">
      <c r="A1324" s="2">
        <v>1321</v>
      </c>
      <c r="B1324" s="2">
        <v>1322</v>
      </c>
      <c r="C1324" s="20">
        <v>1100160</v>
      </c>
      <c r="D1324" s="3" t="s">
        <v>452</v>
      </c>
      <c r="E1324" s="3" t="s">
        <v>148</v>
      </c>
      <c r="F1324" s="3">
        <v>375.99200000000002</v>
      </c>
      <c r="G1324" s="3">
        <v>25593.9119188</v>
      </c>
      <c r="H1324" s="3">
        <v>16378148.839299999</v>
      </c>
      <c r="I1324" s="2">
        <v>0</v>
      </c>
      <c r="J1324" s="2">
        <v>1</v>
      </c>
      <c r="K1324" s="2">
        <v>0</v>
      </c>
      <c r="L1324" s="2">
        <v>0</v>
      </c>
      <c r="M1324" s="3">
        <v>0</v>
      </c>
      <c r="N1324" s="2">
        <f>_xlfn.XLOOKUP(C1324,Shellfish_Presence!$E$3:$E$1333,Shellfish_Presence!$G$3:$G$1333,,0,)</f>
        <v>0</v>
      </c>
      <c r="O1324" s="3">
        <v>0</v>
      </c>
      <c r="P1324" s="3">
        <v>0</v>
      </c>
      <c r="Q1324" s="2">
        <v>0</v>
      </c>
      <c r="R1324" s="3">
        <v>1</v>
      </c>
      <c r="S1324" s="3">
        <v>0</v>
      </c>
      <c r="T1324" s="3">
        <v>72588</v>
      </c>
      <c r="U1324" s="3">
        <v>127336</v>
      </c>
      <c r="V1324" s="2">
        <v>0</v>
      </c>
      <c r="W1324" s="3">
        <f t="shared" si="40"/>
        <v>0</v>
      </c>
      <c r="X1324">
        <f t="shared" si="41"/>
        <v>1.7542293492037251</v>
      </c>
      <c r="Y1324">
        <f>IFERROR(INDEX('Parcel Year'!$N$3:$N$1175,MATCH(KC_SPS_SubbasinAttributes!C1324,'Parcel Year'!$M$3:$M$1175,0)),0)</f>
        <v>0.57219600677490234</v>
      </c>
      <c r="Z1324">
        <f>INDEX(Imperviousness!$B$2:$B$1332,MATCH(KC_SPS_SubbasinAttributes!C1324,Imperviousness!$A$2:$A$1332,0))</f>
        <v>0.28399999999999997</v>
      </c>
      <c r="AA1324">
        <f>INDEX('Flow Duration Index'!$B$2:$B$1332,MATCH(KC_SPS_SubbasinAttributes!C1324,'Flow Duration Index'!$A$2:$A$1332,0))</f>
        <v>5.5330000000000004</v>
      </c>
      <c r="AB1324">
        <f>INDEX(Opportunity_Index!$G$2:$G$1333,MATCH(KC_SPS_SubbasinAttributes!C1324,Opportunity_Index!$F$2:$F$1333,0))</f>
        <v>0.73250000000000004</v>
      </c>
      <c r="AC1324">
        <f>INDEX(Traffic!$B$2:$B$1332,MATCH(KC_SPS_SubbasinAttributes!C1324,Traffic!$A$2:$A$1332,0))</f>
        <v>13172.958000000001</v>
      </c>
      <c r="AD1324">
        <f>INDEX(EquityScore!$F$3:$F$1334,MATCH(KC_SPS_SubbasinAttributes!C1324,EquityScore!$E$3:$E$1334,0))</f>
        <v>4.6666666699999997</v>
      </c>
      <c r="AE1324" t="str">
        <f>IFERROR(INDEX(PavementCondition!$E$2:$E$669,MATCH(KC_SPS_SubbasinAttributes!C1324,PavementCondition!$D$2:$D$669,0)),"N/A")</f>
        <v>N/A</v>
      </c>
      <c r="AF1324">
        <f>INDEX(SpawnerMortality!$E$2:$E$1331,MATCH(KC_SPS_SubbasinAttributes!C1324,SpawnerMortality!$D$2:$D$1331,0))</f>
        <v>0</v>
      </c>
      <c r="AG1324" s="25">
        <f>IFERROR(_xlfn.XLOOKUP($C1324,WQBE_Loading!$C$4:$C$3072,WQBE_Loading!G$4:G$3072,,0,),"")</f>
        <v>9.0495586270047848E-2</v>
      </c>
      <c r="AH1324" s="25">
        <f>IFERROR(_xlfn.XLOOKUP($C1324,WQBE_Loading!$C$4:$C$3072,WQBE_Loading!H$4:H$3072,,0,),"")</f>
        <v>0.48299930870922048</v>
      </c>
      <c r="AI1324" s="25">
        <f>IFERROR(_xlfn.XLOOKUP($C1324,WQBE_Loading!$C$4:$C$3072,WQBE_Loading!I$4:I$3072,,0,),"")</f>
        <v>8.9747979067295738</v>
      </c>
      <c r="AJ1324" s="25">
        <f>IFERROR(_xlfn.XLOOKUP($C1324,WQBE_Loading!$C$4:$C$3072,WQBE_Loading!J$4:J$3072,,0,),"")</f>
        <v>0.75719844559205995</v>
      </c>
      <c r="AK1324" s="25">
        <f>IFERROR(_xlfn.XLOOKUP($C1324,WQBE_Loading!$C$4:$C$3072,WQBE_Loading!K$4:K$3072,,0,),"")</f>
        <v>482.04575673564955</v>
      </c>
      <c r="AL1324" s="25">
        <f>IFERROR(_xlfn.XLOOKUP($C1324,WQBE_Loading!$C$4:$C$3072,WQBE_Loading!L$4:L$3072,,0,),"")</f>
        <v>1.435920506732175E-4</v>
      </c>
      <c r="AM1324" s="25">
        <f>IFERROR(_xlfn.XLOOKUP($C1324,WQBE_Loading!$C$4:$C$3072,WQBE_Loading!M$4:M$3072,,0,),"")</f>
        <v>1.46373808365633E-5</v>
      </c>
      <c r="AN1324" s="25">
        <f>IFERROR(_xlfn.XLOOKUP($C1324,WQBE_Loading!$C$4:$C$3072,WQBE_Loading!N$4:N$3072,,0,),"")</f>
        <v>4.33782859932514E-3</v>
      </c>
      <c r="AO1324" s="25">
        <f>IFERROR(_xlfn.XLOOKUP($C1324,WQBE_Loading!$C$4:$C$3072,WQBE_Loading!O$4:O$3072,,0,),"")</f>
        <v>2.2293576896112652E-2</v>
      </c>
      <c r="AP1324" s="25">
        <f>IFERROR(_xlfn.XLOOKUP($C1324,WQBE_Loading!$C$4:$C$3072,WQBE_Loading!P$4:P$3072,,0,),"")</f>
        <v>2.6833524882907252E-2</v>
      </c>
      <c r="AQ1324" s="13">
        <f>IFERROR(_xlfn.XLOOKUP($C1324,WQBE_Loading!$C$4:$C$3072,WQBE_Loading!Q$4:Q$3072,,0,),"")</f>
        <v>242555.99930310051</v>
      </c>
      <c r="AR1324">
        <f>_xlfn.XLOOKUP(C1324,UrbanHeat!$A$2:$A$1333,UrbanHeat!$B$2:$B$1333,,0,)</f>
        <v>19.981999999999999</v>
      </c>
      <c r="AS1324" s="25">
        <f>_xlfn.XLOOKUP($C1324,TNC_Loading!$A$2:$A$1332,TNC_Loading!B$2:B$1332,,0,)</f>
        <v>11.794</v>
      </c>
      <c r="AT1324" s="25">
        <f>_xlfn.XLOOKUP($C1324,TNC_Loading!$A$2:$A$1332,TNC_Loading!C$2:C$1332,,0,)</f>
        <v>22.718</v>
      </c>
      <c r="AU1324" s="25">
        <f>_xlfn.XLOOKUP($C1324,TNC_Loading!$A$2:$A$1332,TNC_Loading!D$2:D$1332,,0,)</f>
        <v>33.036999999999999</v>
      </c>
      <c r="AV1324" s="25">
        <f>_xlfn.XLOOKUP($C1324,TNC_Loading!$A$2:$A$1332,TNC_Loading!E$2:E$1332,,0,)</f>
        <v>33.142000000000003</v>
      </c>
      <c r="AW1324" s="25">
        <f>_xlfn.XLOOKUP($C1324,TNC_Loading!$A$2:$A$1332,TNC_Loading!F$2:F$1332,,0,)</f>
        <v>922.71600000000001</v>
      </c>
      <c r="AX1324">
        <f>_xlfn.XLOOKUP(C1324,BIBI!$D$2:$D$1332,BIBI!$F$2:$F$1332,,0,)</f>
        <v>0</v>
      </c>
      <c r="AY1324">
        <f>_xlfn.XLOOKUP(C1324,FacilityCounts!$A$3:$A$1333,FacilityCounts!$B$3:$B$1333,,0,)</f>
        <v>0</v>
      </c>
      <c r="AZ1324">
        <f>_xlfn.XLOOKUP(C1324,FacilityCounts!$D$3:$D$1333,FacilityCounts!$E$3:$E$1333,,0,)</f>
        <v>0</v>
      </c>
      <c r="BA1324">
        <f>_xlfn.XLOOKUP(C1324,FacilityCounts!$G$3:$G$1333,FacilityCounts!$H$3:$H$1333,,0,)</f>
        <v>0</v>
      </c>
      <c r="BB1324">
        <f>IFERROR(_xlfn.XLOOKUP(C1324,'DA to P Sensitive Lakes'!$P$2:$P$44,'DA to P Sensitive Lakes'!$Q$2:$Q$44,,0,),0)</f>
        <v>0</v>
      </c>
      <c r="BC1324" s="25">
        <f>_xlfn.XLOOKUP(C1324,'Historic Runoff (mm)'!$A$2:$A$1332,'Historic Runoff (mm)'!$B$2:$B$1332,,0,)</f>
        <v>747.51300000000003</v>
      </c>
      <c r="BD1324">
        <f>_xlfn.XLOOKUP(C1324,DrainageComplaint!$A$2:$A$1332,DrainageComplaint!$B$2:$B$1332,,0,)</f>
        <v>0</v>
      </c>
      <c r="BE1324">
        <f>_xlfn.XLOOKUP(C1324,PAD_Area!$G$2:$G$1332,PAD_Area!$H$2:$H$1332,,0,)</f>
        <v>0</v>
      </c>
    </row>
    <row r="1325" spans="1:57" x14ac:dyDescent="0.2">
      <c r="A1325" s="2">
        <v>1322</v>
      </c>
      <c r="B1325" s="2">
        <v>1323</v>
      </c>
      <c r="C1325" s="20">
        <v>1100200</v>
      </c>
      <c r="D1325" s="3" t="s">
        <v>457</v>
      </c>
      <c r="E1325" s="3" t="s">
        <v>148</v>
      </c>
      <c r="F1325" s="3">
        <v>168.44399999999999</v>
      </c>
      <c r="G1325" s="3">
        <v>21808.1292617</v>
      </c>
      <c r="H1325" s="3">
        <v>7337409.5376000004</v>
      </c>
      <c r="I1325" s="2">
        <v>0</v>
      </c>
      <c r="J1325" s="2">
        <v>1</v>
      </c>
      <c r="K1325" s="2">
        <v>0</v>
      </c>
      <c r="L1325" s="2">
        <v>0</v>
      </c>
      <c r="M1325" s="3">
        <v>0</v>
      </c>
      <c r="N1325" s="2">
        <f>_xlfn.XLOOKUP(C1325,Shellfish_Presence!$E$3:$E$1333,Shellfish_Presence!$G$3:$G$1333,,0,)</f>
        <v>0</v>
      </c>
      <c r="O1325" s="3">
        <v>0</v>
      </c>
      <c r="P1325" s="3">
        <v>0</v>
      </c>
      <c r="Q1325" s="2">
        <v>0</v>
      </c>
      <c r="R1325" s="3">
        <v>1</v>
      </c>
      <c r="S1325" s="3">
        <v>0</v>
      </c>
      <c r="T1325" s="3">
        <v>39364.69921875</v>
      </c>
      <c r="U1325" s="3">
        <v>30363.400390625</v>
      </c>
      <c r="V1325" s="2">
        <v>0</v>
      </c>
      <c r="W1325" s="3">
        <f t="shared" si="40"/>
        <v>0</v>
      </c>
      <c r="X1325">
        <f t="shared" si="41"/>
        <v>0.77133576512029978</v>
      </c>
      <c r="Y1325">
        <f>IFERROR(INDEX('Parcel Year'!$N$3:$N$1175,MATCH(KC_SPS_SubbasinAttributes!C1325,'Parcel Year'!$M$3:$M$1175,0)),0)</f>
        <v>0.16835999488830566</v>
      </c>
      <c r="Z1325">
        <f>INDEX(Imperviousness!$B$2:$B$1332,MATCH(KC_SPS_SubbasinAttributes!C1325,Imperviousness!$A$2:$A$1332,0))</f>
        <v>0.56899999999999995</v>
      </c>
      <c r="AA1325">
        <f>INDEX('Flow Duration Index'!$B$2:$B$1332,MATCH(KC_SPS_SubbasinAttributes!C1325,'Flow Duration Index'!$A$2:$A$1332,0))</f>
        <v>3.9009999999999998</v>
      </c>
      <c r="AB1325">
        <f>INDEX(Opportunity_Index!$G$2:$G$1333,MATCH(KC_SPS_SubbasinAttributes!C1325,Opportunity_Index!$F$2:$F$1333,0))</f>
        <v>0.73250000000000004</v>
      </c>
      <c r="AC1325">
        <f>INDEX(Traffic!$B$2:$B$1332,MATCH(KC_SPS_SubbasinAttributes!C1325,Traffic!$A$2:$A$1332,0))</f>
        <v>63146.940999999999</v>
      </c>
      <c r="AD1325">
        <f>INDEX(EquityScore!$F$3:$F$1334,MATCH(KC_SPS_SubbasinAttributes!C1325,EquityScore!$E$3:$E$1334,0))</f>
        <v>4.6666666699999997</v>
      </c>
      <c r="AE1325" t="str">
        <f>IFERROR(INDEX(PavementCondition!$E$2:$E$669,MATCH(KC_SPS_SubbasinAttributes!C1325,PavementCondition!$D$2:$D$669,0)),"N/A")</f>
        <v>N/A</v>
      </c>
      <c r="AF1325">
        <f>INDEX(SpawnerMortality!$E$2:$E$1331,MATCH(KC_SPS_SubbasinAttributes!C1325,SpawnerMortality!$D$2:$D$1331,0))</f>
        <v>0</v>
      </c>
      <c r="AG1325" s="25">
        <f>IFERROR(_xlfn.XLOOKUP($C1325,WQBE_Loading!$C$4:$C$3072,WQBE_Loading!G$4:G$3072,,0,),"")</f>
        <v>2.7217353288113149</v>
      </c>
      <c r="AH1325" s="25">
        <f>IFERROR(_xlfn.XLOOKUP($C1325,WQBE_Loading!$C$4:$C$3072,WQBE_Loading!H$4:H$3072,,0,),"")</f>
        <v>16.706377666134301</v>
      </c>
      <c r="AI1325" s="25">
        <f>IFERROR(_xlfn.XLOOKUP($C1325,WQBE_Loading!$C$4:$C$3072,WQBE_Loading!I$4:I$3072,,0,),"")</f>
        <v>185.5627249781115</v>
      </c>
      <c r="AJ1325" s="25">
        <f>IFERROR(_xlfn.XLOOKUP($C1325,WQBE_Loading!$C$4:$C$3072,WQBE_Loading!J$4:J$3072,,0,),"")</f>
        <v>21.1459577924402</v>
      </c>
      <c r="AK1325" s="25">
        <f>IFERROR(_xlfn.XLOOKUP($C1325,WQBE_Loading!$C$4:$C$3072,WQBE_Loading!K$4:K$3072,,0,),"")</f>
        <v>10599.87813960695</v>
      </c>
      <c r="AL1325" s="25">
        <f>IFERROR(_xlfn.XLOOKUP($C1325,WQBE_Loading!$C$4:$C$3072,WQBE_Loading!L$4:L$3072,,0,),"")</f>
        <v>2.8577832035372097E-3</v>
      </c>
      <c r="AM1325" s="25">
        <f>IFERROR(_xlfn.XLOOKUP($C1325,WQBE_Loading!$C$4:$C$3072,WQBE_Loading!M$4:M$3072,,0,),"")</f>
        <v>6.7145643260477098E-4</v>
      </c>
      <c r="AN1325" s="25">
        <f>IFERROR(_xlfn.XLOOKUP($C1325,WQBE_Loading!$C$4:$C$3072,WQBE_Loading!N$4:N$3072,,0,),"")</f>
        <v>7.5444410993333044E-2</v>
      </c>
      <c r="AO1325" s="25">
        <f>IFERROR(_xlfn.XLOOKUP($C1325,WQBE_Loading!$C$4:$C$3072,WQBE_Loading!O$4:O$3072,,0,),"")</f>
        <v>0.42976905425317102</v>
      </c>
      <c r="AP1325" s="25">
        <f>IFERROR(_xlfn.XLOOKUP($C1325,WQBE_Loading!$C$4:$C$3072,WQBE_Loading!P$4:P$3072,,0,),"")</f>
        <v>1.0668808437218751</v>
      </c>
      <c r="AQ1325" s="13">
        <f>IFERROR(_xlfn.XLOOKUP($C1325,WQBE_Loading!$C$4:$C$3072,WQBE_Loading!Q$4:Q$3072,,0,),"")</f>
        <v>5292090.8009459004</v>
      </c>
      <c r="AR1325">
        <f>_xlfn.XLOOKUP(C1325,UrbanHeat!$A$2:$A$1333,UrbanHeat!$B$2:$B$1333,,0,)</f>
        <v>19.306000000000001</v>
      </c>
      <c r="AS1325" s="25">
        <f>_xlfn.XLOOKUP($C1325,TNC_Loading!$A$2:$A$1332,TNC_Loading!B$2:B$1332,,0,)</f>
        <v>14.045</v>
      </c>
      <c r="AT1325" s="25">
        <f>_xlfn.XLOOKUP($C1325,TNC_Loading!$A$2:$A$1332,TNC_Loading!C$2:C$1332,,0,)</f>
        <v>19.829000000000001</v>
      </c>
      <c r="AU1325" s="25">
        <f>_xlfn.XLOOKUP($C1325,TNC_Loading!$A$2:$A$1332,TNC_Loading!D$2:D$1332,,0,)</f>
        <v>51.975999999999999</v>
      </c>
      <c r="AV1325" s="25">
        <f>_xlfn.XLOOKUP($C1325,TNC_Loading!$A$2:$A$1332,TNC_Loading!E$2:E$1332,,0,)</f>
        <v>59.277999999999999</v>
      </c>
      <c r="AW1325" s="25">
        <f>_xlfn.XLOOKUP($C1325,TNC_Loading!$A$2:$A$1332,TNC_Loading!F$2:F$1332,,0,)</f>
        <v>740.35500000000002</v>
      </c>
      <c r="AX1325">
        <f>_xlfn.XLOOKUP(C1325,BIBI!$D$2:$D$1332,BIBI!$F$2:$F$1332,,0,)</f>
        <v>0</v>
      </c>
      <c r="AY1325">
        <f>_xlfn.XLOOKUP(C1325,FacilityCounts!$A$3:$A$1333,FacilityCounts!$B$3:$B$1333,,0,)</f>
        <v>0</v>
      </c>
      <c r="AZ1325">
        <f>_xlfn.XLOOKUP(C1325,FacilityCounts!$D$3:$D$1333,FacilityCounts!$E$3:$E$1333,,0,)</f>
        <v>0</v>
      </c>
      <c r="BA1325">
        <f>_xlfn.XLOOKUP(C1325,FacilityCounts!$G$3:$G$1333,FacilityCounts!$H$3:$H$1333,,0,)</f>
        <v>0</v>
      </c>
      <c r="BB1325">
        <f>IFERROR(_xlfn.XLOOKUP(C1325,'DA to P Sensitive Lakes'!$P$2:$P$44,'DA to P Sensitive Lakes'!$Q$2:$Q$44,,0,),0)</f>
        <v>0</v>
      </c>
      <c r="BC1325" s="25">
        <f>_xlfn.XLOOKUP(C1325,'Historic Runoff (mm)'!$A$2:$A$1332,'Historic Runoff (mm)'!$B$2:$B$1332,,0,)</f>
        <v>559.54100000000005</v>
      </c>
      <c r="BD1325">
        <f>_xlfn.XLOOKUP(C1325,DrainageComplaint!$A$2:$A$1332,DrainageComplaint!$B$2:$B$1332,,0,)</f>
        <v>0</v>
      </c>
      <c r="BE1325">
        <f>_xlfn.XLOOKUP(C1325,PAD_Area!$G$2:$G$1332,PAD_Area!$H$2:$H$1332,,0,)</f>
        <v>0</v>
      </c>
    </row>
    <row r="1326" spans="1:57" x14ac:dyDescent="0.2">
      <c r="A1326" s="2">
        <v>1323</v>
      </c>
      <c r="B1326" s="2">
        <v>1324</v>
      </c>
      <c r="C1326" s="20">
        <v>1103270</v>
      </c>
      <c r="D1326" s="3" t="s">
        <v>751</v>
      </c>
      <c r="E1326" s="3" t="s">
        <v>437</v>
      </c>
      <c r="F1326" s="3">
        <v>344.08600000000001</v>
      </c>
      <c r="G1326" s="3">
        <v>27387.543834799999</v>
      </c>
      <c r="H1326" s="3">
        <v>14988332.0692</v>
      </c>
      <c r="I1326" s="2">
        <v>0</v>
      </c>
      <c r="J1326" s="2">
        <v>1</v>
      </c>
      <c r="K1326" s="2">
        <v>0</v>
      </c>
      <c r="L1326" s="2">
        <v>0</v>
      </c>
      <c r="M1326" s="3">
        <v>0</v>
      </c>
      <c r="N1326" s="2">
        <f>_xlfn.XLOOKUP(C1326,Shellfish_Presence!$E$3:$E$1333,Shellfish_Presence!$G$3:$G$1333,,0,)</f>
        <v>0</v>
      </c>
      <c r="O1326" s="3">
        <v>9.8527101799845695E-3</v>
      </c>
      <c r="P1326" s="3">
        <v>2.1338499209377915E-5</v>
      </c>
      <c r="Q1326" s="2">
        <v>0</v>
      </c>
      <c r="R1326" s="3">
        <v>0.99997997283935547</v>
      </c>
      <c r="S1326" s="3">
        <v>0.10789400339126587</v>
      </c>
      <c r="T1326" s="3">
        <v>59649.3984375</v>
      </c>
      <c r="U1326" s="3">
        <v>105163</v>
      </c>
      <c r="V1326" s="2">
        <v>61</v>
      </c>
      <c r="W1326" s="3">
        <f t="shared" si="40"/>
        <v>1.0226423333324166E-3</v>
      </c>
      <c r="X1326">
        <f t="shared" si="41"/>
        <v>1.7630186180366707</v>
      </c>
      <c r="Y1326">
        <f>IFERROR(INDEX('Parcel Year'!$N$3:$N$1175,MATCH(KC_SPS_SubbasinAttributes!C1326,'Parcel Year'!$M$3:$M$1175,0)),0)</f>
        <v>0.56374253349986247</v>
      </c>
      <c r="Z1326">
        <f>INDEX(Imperviousness!$B$2:$B$1332,MATCH(KC_SPS_SubbasinAttributes!C1326,Imperviousness!$A$2:$A$1332,0))</f>
        <v>0.42799999999999999</v>
      </c>
      <c r="AA1326">
        <f>INDEX('Flow Duration Index'!$B$2:$B$1332,MATCH(KC_SPS_SubbasinAttributes!C1326,'Flow Duration Index'!$A$2:$A$1332,0))</f>
        <v>5.6589999999999998</v>
      </c>
      <c r="AB1326">
        <f>INDEX(Opportunity_Index!$G$2:$G$1333,MATCH(KC_SPS_SubbasinAttributes!C1326,Opportunity_Index!$F$2:$F$1333,0))</f>
        <v>0.49824999999999997</v>
      </c>
      <c r="AC1326">
        <f>INDEX(Traffic!$B$2:$B$1332,MATCH(KC_SPS_SubbasinAttributes!C1326,Traffic!$A$2:$A$1332,0))</f>
        <v>957.97500000000002</v>
      </c>
      <c r="AD1326">
        <f>INDEX(EquityScore!$F$3:$F$1334,MATCH(KC_SPS_SubbasinAttributes!C1326,EquityScore!$E$3:$E$1334,0))</f>
        <v>3.8333333349999998</v>
      </c>
      <c r="AE1326">
        <f>IFERROR(INDEX(PavementCondition!$E$2:$E$669,MATCH(KC_SPS_SubbasinAttributes!C1326,PavementCondition!$D$2:$D$669,0)),"N/A")</f>
        <v>44</v>
      </c>
      <c r="AF1326">
        <f>INDEX(SpawnerMortality!$E$2:$E$1331,MATCH(KC_SPS_SubbasinAttributes!C1326,SpawnerMortality!$D$2:$D$1331,0))</f>
        <v>0</v>
      </c>
      <c r="AG1326" s="25">
        <f>IFERROR(_xlfn.XLOOKUP($C1326,WQBE_Loading!$C$4:$C$3072,WQBE_Loading!G$4:G$3072,,0,),"")</f>
        <v>3.8660210314776</v>
      </c>
      <c r="AH1326" s="25">
        <f>IFERROR(_xlfn.XLOOKUP($C1326,WQBE_Loading!$C$4:$C$3072,WQBE_Loading!H$4:H$3072,,0,),"")</f>
        <v>20.192895500768799</v>
      </c>
      <c r="AI1326" s="25">
        <f>IFERROR(_xlfn.XLOOKUP($C1326,WQBE_Loading!$C$4:$C$3072,WQBE_Loading!I$4:I$3072,,0,),"")</f>
        <v>365.88009779711649</v>
      </c>
      <c r="AJ1326" s="25">
        <f>IFERROR(_xlfn.XLOOKUP($C1326,WQBE_Loading!$C$4:$C$3072,WQBE_Loading!J$4:J$3072,,0,),"")</f>
        <v>31.119205443987347</v>
      </c>
      <c r="AK1326" s="25">
        <f>IFERROR(_xlfn.XLOOKUP($C1326,WQBE_Loading!$C$4:$C$3072,WQBE_Loading!K$4:K$3072,,0,),"")</f>
        <v>19508.532750594102</v>
      </c>
      <c r="AL1326" s="25">
        <f>IFERROR(_xlfn.XLOOKUP($C1326,WQBE_Loading!$C$4:$C$3072,WQBE_Loading!L$4:L$3072,,0,),"")</f>
        <v>7.3914624641655945E-3</v>
      </c>
      <c r="AM1326" s="25">
        <f>IFERROR(_xlfn.XLOOKUP($C1326,WQBE_Loading!$C$4:$C$3072,WQBE_Loading!M$4:M$3072,,0,),"")</f>
        <v>4.7888776250261497E-4</v>
      </c>
      <c r="AN1326" s="25">
        <f>IFERROR(_xlfn.XLOOKUP($C1326,WQBE_Loading!$C$4:$C$3072,WQBE_Loading!N$4:N$3072,,0,),"")</f>
        <v>0.2124056691379925</v>
      </c>
      <c r="AO1326" s="25">
        <f>IFERROR(_xlfn.XLOOKUP($C1326,WQBE_Loading!$C$4:$C$3072,WQBE_Loading!O$4:O$3072,,0,),"")</f>
        <v>1.0142134446973934</v>
      </c>
      <c r="AP1326" s="25">
        <f>IFERROR(_xlfn.XLOOKUP($C1326,WQBE_Loading!$C$4:$C$3072,WQBE_Loading!P$4:P$3072,,0,),"")</f>
        <v>1.095576902954815</v>
      </c>
      <c r="AQ1326" s="13">
        <f>IFERROR(_xlfn.XLOOKUP($C1326,WQBE_Loading!$C$4:$C$3072,WQBE_Loading!Q$4:Q$3072,,0,),"")</f>
        <v>9924076.2034522854</v>
      </c>
      <c r="AR1326">
        <f>_xlfn.XLOOKUP(C1326,UrbanHeat!$A$2:$A$1333,UrbanHeat!$B$2:$B$1333,,0,)</f>
        <v>14.805999999999999</v>
      </c>
      <c r="AS1326" s="25">
        <f>_xlfn.XLOOKUP($C1326,TNC_Loading!$A$2:$A$1332,TNC_Loading!B$2:B$1332,,0,)</f>
        <v>13.832000000000001</v>
      </c>
      <c r="AT1326" s="25">
        <f>_xlfn.XLOOKUP($C1326,TNC_Loading!$A$2:$A$1332,TNC_Loading!C$2:C$1332,,0,)</f>
        <v>20.466000000000001</v>
      </c>
      <c r="AU1326" s="25">
        <f>_xlfn.XLOOKUP($C1326,TNC_Loading!$A$2:$A$1332,TNC_Loading!D$2:D$1332,,0,)</f>
        <v>26.407</v>
      </c>
      <c r="AV1326" s="25">
        <f>_xlfn.XLOOKUP($C1326,TNC_Loading!$A$2:$A$1332,TNC_Loading!E$2:E$1332,,0,)</f>
        <v>41.161000000000001</v>
      </c>
      <c r="AW1326" s="25">
        <f>_xlfn.XLOOKUP($C1326,TNC_Loading!$A$2:$A$1332,TNC_Loading!F$2:F$1332,,0,)</f>
        <v>552.85500000000002</v>
      </c>
      <c r="AX1326">
        <f>_xlfn.XLOOKUP(C1326,BIBI!$D$2:$D$1332,BIBI!$F$2:$F$1332,,0,)</f>
        <v>0</v>
      </c>
      <c r="AY1326">
        <f>_xlfn.XLOOKUP(C1326,FacilityCounts!$A$3:$A$1333,FacilityCounts!$B$3:$B$1333,,0,)</f>
        <v>2</v>
      </c>
      <c r="AZ1326">
        <f>_xlfn.XLOOKUP(C1326,FacilityCounts!$D$3:$D$1333,FacilityCounts!$E$3:$E$1333,,0,)</f>
        <v>0</v>
      </c>
      <c r="BA1326">
        <f>_xlfn.XLOOKUP(C1326,FacilityCounts!$G$3:$G$1333,FacilityCounts!$H$3:$H$1333,,0,)</f>
        <v>0</v>
      </c>
      <c r="BB1326">
        <f>IFERROR(_xlfn.XLOOKUP(C1326,'DA to P Sensitive Lakes'!$P$2:$P$44,'DA to P Sensitive Lakes'!$Q$2:$Q$44,,0,),0)</f>
        <v>0</v>
      </c>
      <c r="BC1326" s="25">
        <f>_xlfn.XLOOKUP(C1326,'Historic Runoff (mm)'!$A$2:$A$1332,'Historic Runoff (mm)'!$B$2:$B$1332,,0,)</f>
        <v>695.46600000000001</v>
      </c>
      <c r="BD1326">
        <f>_xlfn.XLOOKUP(C1326,DrainageComplaint!$A$2:$A$1332,DrainageComplaint!$B$2:$B$1332,,0,)</f>
        <v>1</v>
      </c>
      <c r="BE1326">
        <f>_xlfn.XLOOKUP(C1326,PAD_Area!$G$2:$G$1332,PAD_Area!$H$2:$H$1332,,0,)</f>
        <v>0</v>
      </c>
    </row>
    <row r="1327" spans="1:57" x14ac:dyDescent="0.2">
      <c r="A1327" s="2">
        <v>1324</v>
      </c>
      <c r="B1327" s="2">
        <v>1325</v>
      </c>
      <c r="C1327" s="20">
        <v>1004280</v>
      </c>
      <c r="D1327" s="3" t="s">
        <v>26</v>
      </c>
      <c r="E1327" s="3" t="s">
        <v>27</v>
      </c>
      <c r="F1327" s="3">
        <v>7073.8010000000004</v>
      </c>
      <c r="G1327" s="3">
        <v>119541.137311</v>
      </c>
      <c r="H1327" s="3">
        <v>308133550.14899999</v>
      </c>
      <c r="I1327" s="2">
        <v>12</v>
      </c>
      <c r="J1327" s="2">
        <v>1</v>
      </c>
      <c r="K1327" s="2">
        <v>1</v>
      </c>
      <c r="L1327" s="2">
        <v>76</v>
      </c>
      <c r="M1327" s="3">
        <v>0</v>
      </c>
      <c r="N1327" s="2">
        <f>_xlfn.XLOOKUP(C1327,Shellfish_Presence!$E$3:$E$1333,Shellfish_Presence!$G$3:$G$1333,,0,)</f>
        <v>0</v>
      </c>
      <c r="O1327" s="3">
        <v>1.2171999514976051E-6</v>
      </c>
      <c r="P1327" s="3">
        <v>0.9928240180015564</v>
      </c>
      <c r="Q1327" s="2">
        <v>15</v>
      </c>
      <c r="R1327" s="3">
        <v>1</v>
      </c>
      <c r="S1327" s="3">
        <v>2.2378500550985336E-2</v>
      </c>
      <c r="T1327" s="3">
        <v>781415</v>
      </c>
      <c r="U1327" s="3">
        <v>1397440</v>
      </c>
      <c r="V1327" s="2">
        <v>1</v>
      </c>
      <c r="W1327" s="3">
        <f t="shared" si="40"/>
        <v>1.2797297210829073E-6</v>
      </c>
      <c r="X1327">
        <f t="shared" si="41"/>
        <v>1.788345501430098</v>
      </c>
      <c r="Y1327">
        <f>IFERROR(INDEX('Parcel Year'!$N$3:$N$1175,MATCH(KC_SPS_SubbasinAttributes!C1327,'Parcel Year'!$M$3:$M$1175,0)),0)</f>
        <v>0.6446719765663147</v>
      </c>
      <c r="Z1327">
        <f>INDEX(Imperviousness!$B$2:$B$1332,MATCH(KC_SPS_SubbasinAttributes!C1327,Imperviousness!$A$2:$A$1332,0))</f>
        <v>0.314</v>
      </c>
      <c r="AA1327">
        <f>INDEX('Flow Duration Index'!$B$2:$B$1332,MATCH(KC_SPS_SubbasinAttributes!C1327,'Flow Duration Index'!$A$2:$A$1332,0))</f>
        <v>7.2290000000000001</v>
      </c>
      <c r="AB1327">
        <f>INDEX(Opportunity_Index!$G$2:$G$1333,MATCH(KC_SPS_SubbasinAttributes!C1327,Opportunity_Index!$F$2:$F$1333,0))</f>
        <v>0.39395000000000002</v>
      </c>
      <c r="AC1327">
        <f>INDEX(Traffic!$B$2:$B$1332,MATCH(KC_SPS_SubbasinAttributes!C1327,Traffic!$A$2:$A$1332,0))</f>
        <v>8543.2759999999998</v>
      </c>
      <c r="AD1327">
        <f>INDEX(EquityScore!$F$3:$F$1334,MATCH(KC_SPS_SubbasinAttributes!C1327,EquityScore!$E$3:$E$1334,0))</f>
        <v>2.6666666700000001</v>
      </c>
      <c r="AE1327" t="str">
        <f>IFERROR(INDEX(PavementCondition!$E$2:$E$669,MATCH(KC_SPS_SubbasinAttributes!C1327,PavementCondition!$D$2:$D$669,0)),"N/A")</f>
        <v>N/A</v>
      </c>
      <c r="AF1327">
        <f>INDEX(SpawnerMortality!$E$2:$E$1331,MATCH(KC_SPS_SubbasinAttributes!C1327,SpawnerMortality!$D$2:$D$1331,0))</f>
        <v>0.19187263500000001</v>
      </c>
      <c r="AG1327" s="25">
        <f>IFERROR(_xlfn.XLOOKUP($C1327,WQBE_Loading!$C$4:$C$3072,WQBE_Loading!G$4:G$3072,,0,),"")</f>
        <v>54.347467482053652</v>
      </c>
      <c r="AH1327" s="25">
        <f>IFERROR(_xlfn.XLOOKUP($C1327,WQBE_Loading!$C$4:$C$3072,WQBE_Loading!H$4:H$3072,,0,),"")</f>
        <v>282.82890046782654</v>
      </c>
      <c r="AI1327" s="25">
        <f>IFERROR(_xlfn.XLOOKUP($C1327,WQBE_Loading!$C$4:$C$3072,WQBE_Loading!I$4:I$3072,,0,),"")</f>
        <v>8264.4763616303553</v>
      </c>
      <c r="AJ1327" s="25">
        <f>IFERROR(_xlfn.XLOOKUP($C1327,WQBE_Loading!$C$4:$C$3072,WQBE_Loading!J$4:J$3072,,0,),"")</f>
        <v>666.31353320512994</v>
      </c>
      <c r="AK1327" s="25">
        <f>IFERROR(_xlfn.XLOOKUP($C1327,WQBE_Loading!$C$4:$C$3072,WQBE_Loading!K$4:K$3072,,0,),"")</f>
        <v>248832.55160158849</v>
      </c>
      <c r="AL1327" s="25">
        <f>IFERROR(_xlfn.XLOOKUP($C1327,WQBE_Loading!$C$4:$C$3072,WQBE_Loading!L$4:L$3072,,0,),"")</f>
        <v>8.6972278655695096E-2</v>
      </c>
      <c r="AM1327" s="25">
        <f>IFERROR(_xlfn.XLOOKUP($C1327,WQBE_Loading!$C$4:$C$3072,WQBE_Loading!M$4:M$3072,,0,),"")</f>
        <v>7.9252564203315008E-3</v>
      </c>
      <c r="AN1327" s="25">
        <f>IFERROR(_xlfn.XLOOKUP($C1327,WQBE_Loading!$C$4:$C$3072,WQBE_Loading!N$4:N$3072,,0,),"")</f>
        <v>3.4444405708416452</v>
      </c>
      <c r="AO1327" s="25">
        <f>IFERROR(_xlfn.XLOOKUP($C1327,WQBE_Loading!$C$4:$C$3072,WQBE_Loading!O$4:O$3072,,0,),"")</f>
        <v>12.730711010374801</v>
      </c>
      <c r="AP1327" s="25">
        <f>IFERROR(_xlfn.XLOOKUP($C1327,WQBE_Loading!$C$4:$C$3072,WQBE_Loading!P$4:P$3072,,0,),"")</f>
        <v>16.982927112333801</v>
      </c>
      <c r="AQ1327" s="13">
        <f>IFERROR(_xlfn.XLOOKUP($C1327,WQBE_Loading!$C$4:$C$3072,WQBE_Loading!Q$4:Q$3072,,0,),"")</f>
        <v>228213186.00323951</v>
      </c>
      <c r="AR1327">
        <f>_xlfn.XLOOKUP(C1327,UrbanHeat!$A$2:$A$1333,UrbanHeat!$B$2:$B$1333,,0,)</f>
        <v>17.332999999999998</v>
      </c>
      <c r="AS1327" s="25">
        <f>_xlfn.XLOOKUP($C1327,TNC_Loading!$A$2:$A$1332,TNC_Loading!B$2:B$1332,,0,)</f>
        <v>10.173</v>
      </c>
      <c r="AT1327" s="25">
        <f>_xlfn.XLOOKUP($C1327,TNC_Loading!$A$2:$A$1332,TNC_Loading!C$2:C$1332,,0,)</f>
        <v>6.2679999999999998</v>
      </c>
      <c r="AU1327" s="25">
        <f>_xlfn.XLOOKUP($C1327,TNC_Loading!$A$2:$A$1332,TNC_Loading!D$2:D$1332,,0,)</f>
        <v>17.616</v>
      </c>
      <c r="AV1327" s="25">
        <f>_xlfn.XLOOKUP($C1327,TNC_Loading!$A$2:$A$1332,TNC_Loading!E$2:E$1332,,0,)</f>
        <v>17.888000000000002</v>
      </c>
      <c r="AW1327" s="25">
        <f>_xlfn.XLOOKUP($C1327,TNC_Loading!$A$2:$A$1332,TNC_Loading!F$2:F$1332,,0,)</f>
        <v>557.79200000000003</v>
      </c>
      <c r="AX1327">
        <f>_xlfn.XLOOKUP(C1327,BIBI!$D$2:$D$1332,BIBI!$F$2:$F$1332,,0,)</f>
        <v>9.9714285714285733</v>
      </c>
      <c r="AY1327">
        <f>_xlfn.XLOOKUP(C1327,FacilityCounts!$A$3:$A$1333,FacilityCounts!$B$3:$B$1333,,0,)</f>
        <v>2</v>
      </c>
      <c r="AZ1327">
        <f>_xlfn.XLOOKUP(C1327,FacilityCounts!$D$3:$D$1333,FacilityCounts!$E$3:$E$1333,,0,)</f>
        <v>0</v>
      </c>
      <c r="BA1327">
        <f>_xlfn.XLOOKUP(C1327,FacilityCounts!$G$3:$G$1333,FacilityCounts!$H$3:$H$1333,,0,)</f>
        <v>0</v>
      </c>
      <c r="BB1327">
        <f>IFERROR(_xlfn.XLOOKUP(C1327,'DA to P Sensitive Lakes'!$P$2:$P$44,'DA to P Sensitive Lakes'!$Q$2:$Q$44,,0,),0)</f>
        <v>0</v>
      </c>
      <c r="BC1327" s="25">
        <f>_xlfn.XLOOKUP(C1327,'Historic Runoff (mm)'!$A$2:$A$1332,'Historic Runoff (mm)'!$B$2:$B$1332,,0,)</f>
        <v>617.71500000000003</v>
      </c>
      <c r="BD1327">
        <f>_xlfn.XLOOKUP(C1327,DrainageComplaint!$A$2:$A$1332,DrainageComplaint!$B$2:$B$1332,,0,)</f>
        <v>4</v>
      </c>
      <c r="BE1327">
        <f>_xlfn.XLOOKUP(C1327,PAD_Area!$G$2:$G$1332,PAD_Area!$H$2:$H$1332,,0,)</f>
        <v>0</v>
      </c>
    </row>
    <row r="1328" spans="1:57" x14ac:dyDescent="0.2">
      <c r="A1328" s="2">
        <v>1325</v>
      </c>
      <c r="B1328" s="2">
        <v>1326</v>
      </c>
      <c r="C1328" s="20">
        <v>1103351</v>
      </c>
      <c r="D1328" s="3" t="s">
        <v>751</v>
      </c>
      <c r="E1328" s="3" t="s">
        <v>437</v>
      </c>
      <c r="F1328" s="3">
        <v>179.04599999999999</v>
      </c>
      <c r="G1328" s="3">
        <v>17925.977685999998</v>
      </c>
      <c r="H1328" s="3">
        <v>7799232.19759</v>
      </c>
      <c r="I1328" s="2">
        <v>0</v>
      </c>
      <c r="J1328" s="2">
        <v>0</v>
      </c>
      <c r="K1328" s="2">
        <v>0</v>
      </c>
      <c r="L1328" s="2">
        <v>0</v>
      </c>
      <c r="M1328" s="3">
        <v>0</v>
      </c>
      <c r="N1328" s="2">
        <f>_xlfn.XLOOKUP(C1328,Shellfish_Presence!$E$3:$E$1333,Shellfish_Presence!$G$3:$G$1333,,0,)</f>
        <v>0</v>
      </c>
      <c r="O1328" s="3">
        <v>9.7485601902008057E-2</v>
      </c>
      <c r="P1328" s="3">
        <v>0</v>
      </c>
      <c r="Q1328" s="2">
        <v>0</v>
      </c>
      <c r="R1328" s="3">
        <v>0.99987101554870605</v>
      </c>
      <c r="S1328" s="3">
        <v>0</v>
      </c>
      <c r="T1328" s="3">
        <v>38118.6015625</v>
      </c>
      <c r="U1328" s="3">
        <v>70173.8984375</v>
      </c>
      <c r="V1328" s="2">
        <v>0</v>
      </c>
      <c r="W1328" s="3">
        <f t="shared" si="40"/>
        <v>0</v>
      </c>
      <c r="X1328">
        <f t="shared" si="41"/>
        <v>1.8409358045950746</v>
      </c>
      <c r="Y1328">
        <f>IFERROR(INDEX('Parcel Year'!$N$3:$N$1175,MATCH(KC_SPS_SubbasinAttributes!C1328,'Parcel Year'!$M$3:$M$1175,0)),0)</f>
        <v>0.64982368742857943</v>
      </c>
      <c r="Z1328">
        <f>INDEX(Imperviousness!$B$2:$B$1332,MATCH(KC_SPS_SubbasinAttributes!C1328,Imperviousness!$A$2:$A$1332,0))</f>
        <v>0.33900000000000002</v>
      </c>
      <c r="AA1328">
        <f>INDEX('Flow Duration Index'!$B$2:$B$1332,MATCH(KC_SPS_SubbasinAttributes!C1328,'Flow Duration Index'!$A$2:$A$1332,0))</f>
        <v>6.1070000000000002</v>
      </c>
      <c r="AB1328">
        <f>INDEX(Opportunity_Index!$G$2:$G$1333,MATCH(KC_SPS_SubbasinAttributes!C1328,Opportunity_Index!$F$2:$F$1333,0))</f>
        <v>0.62855000000000005</v>
      </c>
      <c r="AC1328">
        <f>INDEX(Traffic!$B$2:$B$1332,MATCH(KC_SPS_SubbasinAttributes!C1328,Traffic!$A$2:$A$1332,0))</f>
        <v>1734.3209999999999</v>
      </c>
      <c r="AD1328">
        <f>INDEX(EquityScore!$F$3:$F$1334,MATCH(KC_SPS_SubbasinAttributes!C1328,EquityScore!$E$3:$E$1334,0))</f>
        <v>3.6666666700000001</v>
      </c>
      <c r="AE1328" t="str">
        <f>IFERROR(INDEX(PavementCondition!$E$2:$E$669,MATCH(KC_SPS_SubbasinAttributes!C1328,PavementCondition!$D$2:$D$669,0)),"N/A")</f>
        <v>N/A</v>
      </c>
      <c r="AF1328">
        <f>INDEX(SpawnerMortality!$E$2:$E$1331,MATCH(KC_SPS_SubbasinAttributes!C1328,SpawnerMortality!$D$2:$D$1331,0))</f>
        <v>0.43633219499999998</v>
      </c>
      <c r="AG1328" s="25">
        <f>IFERROR(_xlfn.XLOOKUP($C1328,WQBE_Loading!$C$4:$C$3072,WQBE_Loading!G$4:G$3072,,0,),"")</f>
        <v>0.70543581180591097</v>
      </c>
      <c r="AH1328" s="25">
        <f>IFERROR(_xlfn.XLOOKUP($C1328,WQBE_Loading!$C$4:$C$3072,WQBE_Loading!H$4:H$3072,,0,),"")</f>
        <v>3.7484659690107001</v>
      </c>
      <c r="AI1328" s="25">
        <f>IFERROR(_xlfn.XLOOKUP($C1328,WQBE_Loading!$C$4:$C$3072,WQBE_Loading!I$4:I$3072,,0,),"")</f>
        <v>108.51342254055399</v>
      </c>
      <c r="AJ1328" s="25">
        <f>IFERROR(_xlfn.XLOOKUP($C1328,WQBE_Loading!$C$4:$C$3072,WQBE_Loading!J$4:J$3072,,0,),"")</f>
        <v>8.3111261976079405</v>
      </c>
      <c r="AK1328" s="25">
        <f>IFERROR(_xlfn.XLOOKUP($C1328,WQBE_Loading!$C$4:$C$3072,WQBE_Loading!K$4:K$3072,,0,),"")</f>
        <v>5496.6449150598646</v>
      </c>
      <c r="AL1328" s="25">
        <f>IFERROR(_xlfn.XLOOKUP($C1328,WQBE_Loading!$C$4:$C$3072,WQBE_Loading!L$4:L$3072,,0,),"")</f>
        <v>1.6738846131640651E-3</v>
      </c>
      <c r="AM1328" s="25">
        <f>IFERROR(_xlfn.XLOOKUP($C1328,WQBE_Loading!$C$4:$C$3072,WQBE_Loading!M$4:M$3072,,0,),"")</f>
        <v>3.3874578336303348E-5</v>
      </c>
      <c r="AN1328" s="25">
        <f>IFERROR(_xlfn.XLOOKUP($C1328,WQBE_Loading!$C$4:$C$3072,WQBE_Loading!N$4:N$3072,,0,),"")</f>
        <v>6.5023398481290656E-2</v>
      </c>
      <c r="AO1328" s="25">
        <f>IFERROR(_xlfn.XLOOKUP($C1328,WQBE_Loading!$C$4:$C$3072,WQBE_Loading!O$4:O$3072,,0,),"")</f>
        <v>0.255325490151601</v>
      </c>
      <c r="AP1328" s="25">
        <f>IFERROR(_xlfn.XLOOKUP($C1328,WQBE_Loading!$C$4:$C$3072,WQBE_Loading!P$4:P$3072,,0,),"")</f>
        <v>0.21981918149995999</v>
      </c>
      <c r="AQ1328" s="13">
        <f>IFERROR(_xlfn.XLOOKUP($C1328,WQBE_Loading!$C$4:$C$3072,WQBE_Loading!Q$4:Q$3072,,0,),"")</f>
        <v>2849521.5006254446</v>
      </c>
      <c r="AR1328">
        <f>_xlfn.XLOOKUP(C1328,UrbanHeat!$A$2:$A$1333,UrbanHeat!$B$2:$B$1333,,0,)</f>
        <v>14.04</v>
      </c>
      <c r="AS1328" s="25">
        <f>_xlfn.XLOOKUP($C1328,TNC_Loading!$A$2:$A$1332,TNC_Loading!B$2:B$1332,,0,)</f>
        <v>13.061</v>
      </c>
      <c r="AT1328" s="25">
        <f>_xlfn.XLOOKUP($C1328,TNC_Loading!$A$2:$A$1332,TNC_Loading!C$2:C$1332,,0,)</f>
        <v>21.693999999999999</v>
      </c>
      <c r="AU1328" s="25">
        <f>_xlfn.XLOOKUP($C1328,TNC_Loading!$A$2:$A$1332,TNC_Loading!D$2:D$1332,,0,)</f>
        <v>24.27</v>
      </c>
      <c r="AV1328" s="25">
        <f>_xlfn.XLOOKUP($C1328,TNC_Loading!$A$2:$A$1332,TNC_Loading!E$2:E$1332,,0,)</f>
        <v>34.564999999999998</v>
      </c>
      <c r="AW1328" s="25">
        <f>_xlfn.XLOOKUP($C1328,TNC_Loading!$A$2:$A$1332,TNC_Loading!F$2:F$1332,,0,)</f>
        <v>594.84799999999996</v>
      </c>
      <c r="AX1328">
        <f>_xlfn.XLOOKUP(C1328,BIBI!$D$2:$D$1332,BIBI!$F$2:$F$1332,,0,)</f>
        <v>0</v>
      </c>
      <c r="AY1328">
        <f>_xlfn.XLOOKUP(C1328,FacilityCounts!$A$3:$A$1333,FacilityCounts!$B$3:$B$1333,,0,)</f>
        <v>0</v>
      </c>
      <c r="AZ1328">
        <f>_xlfn.XLOOKUP(C1328,FacilityCounts!$D$3:$D$1333,FacilityCounts!$E$3:$E$1333,,0,)</f>
        <v>0</v>
      </c>
      <c r="BA1328">
        <f>_xlfn.XLOOKUP(C1328,FacilityCounts!$G$3:$G$1333,FacilityCounts!$H$3:$H$1333,,0,)</f>
        <v>0</v>
      </c>
      <c r="BB1328">
        <f>IFERROR(_xlfn.XLOOKUP(C1328,'DA to P Sensitive Lakes'!$P$2:$P$44,'DA to P Sensitive Lakes'!$Q$2:$Q$44,,0,),0)</f>
        <v>0</v>
      </c>
      <c r="BC1328" s="25">
        <f>_xlfn.XLOOKUP(C1328,'Historic Runoff (mm)'!$A$2:$A$1332,'Historic Runoff (mm)'!$B$2:$B$1332,,0,)</f>
        <v>761.80799999999999</v>
      </c>
      <c r="BD1328">
        <f>_xlfn.XLOOKUP(C1328,DrainageComplaint!$A$2:$A$1332,DrainageComplaint!$B$2:$B$1332,,0,)</f>
        <v>0</v>
      </c>
      <c r="BE1328">
        <f>_xlfn.XLOOKUP(C1328,PAD_Area!$G$2:$G$1332,PAD_Area!$H$2:$H$1332,,0,)</f>
        <v>0</v>
      </c>
    </row>
    <row r="1329" spans="1:57" x14ac:dyDescent="0.2">
      <c r="A1329" s="2">
        <v>1326</v>
      </c>
      <c r="B1329" s="2">
        <v>1327</v>
      </c>
      <c r="C1329" s="20">
        <v>1103350</v>
      </c>
      <c r="D1329" s="3" t="s">
        <v>436</v>
      </c>
      <c r="E1329" s="3" t="s">
        <v>437</v>
      </c>
      <c r="F1329" s="3">
        <v>916.41600000000005</v>
      </c>
      <c r="G1329" s="3">
        <v>46428.042442899998</v>
      </c>
      <c r="H1329" s="3">
        <v>39918942.275899999</v>
      </c>
      <c r="I1329" s="2">
        <v>8</v>
      </c>
      <c r="J1329" s="2">
        <v>0</v>
      </c>
      <c r="K1329" s="2">
        <v>0</v>
      </c>
      <c r="L1329" s="2">
        <v>0</v>
      </c>
      <c r="M1329" s="3">
        <v>0</v>
      </c>
      <c r="N1329" s="2">
        <f>_xlfn.XLOOKUP(C1329,Shellfish_Presence!$E$3:$E$1333,Shellfish_Presence!$G$3:$G$1333,,0,)</f>
        <v>0</v>
      </c>
      <c r="O1329" s="3">
        <v>0.10599900037050247</v>
      </c>
      <c r="P1329" s="3">
        <v>0</v>
      </c>
      <c r="Q1329" s="2">
        <v>0</v>
      </c>
      <c r="R1329" s="3">
        <v>0.97378897666931152</v>
      </c>
      <c r="S1329" s="3">
        <v>0</v>
      </c>
      <c r="T1329" s="3">
        <v>201664</v>
      </c>
      <c r="U1329" s="3">
        <v>344533</v>
      </c>
      <c r="V1329" s="2">
        <v>0</v>
      </c>
      <c r="W1329" s="3">
        <f t="shared" si="40"/>
        <v>0</v>
      </c>
      <c r="X1329">
        <f t="shared" si="41"/>
        <v>1.7084506902570613</v>
      </c>
      <c r="Y1329">
        <f>IFERROR(INDEX('Parcel Year'!$N$3:$N$1175,MATCH(KC_SPS_SubbasinAttributes!C1329,'Parcel Year'!$M$3:$M$1175,0)),0)</f>
        <v>0.44646099209785461</v>
      </c>
      <c r="Z1329">
        <f>INDEX(Imperviousness!$B$2:$B$1332,MATCH(KC_SPS_SubbasinAttributes!C1329,Imperviousness!$A$2:$A$1332,0))</f>
        <v>0.46</v>
      </c>
      <c r="AA1329">
        <f>INDEX('Flow Duration Index'!$B$2:$B$1332,MATCH(KC_SPS_SubbasinAttributes!C1329,'Flow Duration Index'!$A$2:$A$1332,0))</f>
        <v>6.8380000000000001</v>
      </c>
      <c r="AB1329">
        <f>INDEX(Opportunity_Index!$G$2:$G$1333,MATCH(KC_SPS_SubbasinAttributes!C1329,Opportunity_Index!$F$2:$F$1333,0))</f>
        <v>0.219</v>
      </c>
      <c r="AC1329">
        <f>INDEX(Traffic!$B$2:$B$1332,MATCH(KC_SPS_SubbasinAttributes!C1329,Traffic!$A$2:$A$1332,0))</f>
        <v>2983.723</v>
      </c>
      <c r="AD1329">
        <f>INDEX(EquityScore!$F$3:$F$1334,MATCH(KC_SPS_SubbasinAttributes!C1329,EquityScore!$E$3:$E$1334,0))</f>
        <v>2</v>
      </c>
      <c r="AE1329" t="str">
        <f>IFERROR(INDEX(PavementCondition!$E$2:$E$669,MATCH(KC_SPS_SubbasinAttributes!C1329,PavementCondition!$D$2:$D$669,0)),"N/A")</f>
        <v>N/A</v>
      </c>
      <c r="AF1329">
        <f>INDEX(SpawnerMortality!$E$2:$E$1331,MATCH(KC_SPS_SubbasinAttributes!C1329,SpawnerMortality!$D$2:$D$1331,0))</f>
        <v>0.20456537499999999</v>
      </c>
      <c r="AG1329" s="25">
        <f>IFERROR(_xlfn.XLOOKUP($C1329,WQBE_Loading!$C$4:$C$3072,WQBE_Loading!G$4:G$3072,,0,),"")</f>
        <v>2.9595894400802898</v>
      </c>
      <c r="AH1329" s="25">
        <f>IFERROR(_xlfn.XLOOKUP($C1329,WQBE_Loading!$C$4:$C$3072,WQBE_Loading!H$4:H$3072,,0,),"")</f>
        <v>16.3763994182871</v>
      </c>
      <c r="AI1329" s="25">
        <f>IFERROR(_xlfn.XLOOKUP($C1329,WQBE_Loading!$C$4:$C$3072,WQBE_Loading!I$4:I$3072,,0,),"")</f>
        <v>433.10154887395299</v>
      </c>
      <c r="AJ1329" s="25">
        <f>IFERROR(_xlfn.XLOOKUP($C1329,WQBE_Loading!$C$4:$C$3072,WQBE_Loading!J$4:J$3072,,0,),"")</f>
        <v>35.149102226862851</v>
      </c>
      <c r="AK1329" s="25">
        <f>IFERROR(_xlfn.XLOOKUP($C1329,WQBE_Loading!$C$4:$C$3072,WQBE_Loading!K$4:K$3072,,0,),"")</f>
        <v>20230.976141164349</v>
      </c>
      <c r="AL1329" s="25">
        <f>IFERROR(_xlfn.XLOOKUP($C1329,WQBE_Loading!$C$4:$C$3072,WQBE_Loading!L$4:L$3072,,0,),"")</f>
        <v>6.2009058687520499E-3</v>
      </c>
      <c r="AM1329" s="25">
        <f>IFERROR(_xlfn.XLOOKUP($C1329,WQBE_Loading!$C$4:$C$3072,WQBE_Loading!M$4:M$3072,,0,),"")</f>
        <v>2.4221933957345552E-4</v>
      </c>
      <c r="AN1329" s="25">
        <f>IFERROR(_xlfn.XLOOKUP($C1329,WQBE_Loading!$C$4:$C$3072,WQBE_Loading!N$4:N$3072,,0,),"")</f>
        <v>0.22238987900674001</v>
      </c>
      <c r="AO1329" s="25">
        <f>IFERROR(_xlfn.XLOOKUP($C1329,WQBE_Loading!$C$4:$C$3072,WQBE_Loading!O$4:O$3072,,0,),"")</f>
        <v>0.92284746802685047</v>
      </c>
      <c r="AP1329" s="25">
        <f>IFERROR(_xlfn.XLOOKUP($C1329,WQBE_Loading!$C$4:$C$3072,WQBE_Loading!P$4:P$3072,,0,),"")</f>
        <v>1.0580754804965449</v>
      </c>
      <c r="AQ1329" s="13">
        <f>IFERROR(_xlfn.XLOOKUP($C1329,WQBE_Loading!$C$4:$C$3072,WQBE_Loading!Q$4:Q$3072,,0,),"")</f>
        <v>11668101.866667699</v>
      </c>
      <c r="AR1329">
        <f>_xlfn.XLOOKUP(C1329,UrbanHeat!$A$2:$A$1333,UrbanHeat!$B$2:$B$1333,,0,)</f>
        <v>14.778</v>
      </c>
      <c r="AS1329" s="25">
        <f>_xlfn.XLOOKUP($C1329,TNC_Loading!$A$2:$A$1332,TNC_Loading!B$2:B$1332,,0,)</f>
        <v>12.893000000000001</v>
      </c>
      <c r="AT1329" s="25">
        <f>_xlfn.XLOOKUP($C1329,TNC_Loading!$A$2:$A$1332,TNC_Loading!C$2:C$1332,,0,)</f>
        <v>19.416</v>
      </c>
      <c r="AU1329" s="25">
        <f>_xlfn.XLOOKUP($C1329,TNC_Loading!$A$2:$A$1332,TNC_Loading!D$2:D$1332,,0,)</f>
        <v>21.318000000000001</v>
      </c>
      <c r="AV1329" s="25">
        <f>_xlfn.XLOOKUP($C1329,TNC_Loading!$A$2:$A$1332,TNC_Loading!E$2:E$1332,,0,)</f>
        <v>39.47</v>
      </c>
      <c r="AW1329" s="25">
        <f>_xlfn.XLOOKUP($C1329,TNC_Loading!$A$2:$A$1332,TNC_Loading!F$2:F$1332,,0,)</f>
        <v>527.08900000000006</v>
      </c>
      <c r="AX1329">
        <f>_xlfn.XLOOKUP(C1329,BIBI!$D$2:$D$1332,BIBI!$F$2:$F$1332,,0,)</f>
        <v>0</v>
      </c>
      <c r="AY1329">
        <f>_xlfn.XLOOKUP(C1329,FacilityCounts!$A$3:$A$1333,FacilityCounts!$B$3:$B$1333,,0,)</f>
        <v>0</v>
      </c>
      <c r="AZ1329">
        <f>_xlfn.XLOOKUP(C1329,FacilityCounts!$D$3:$D$1333,FacilityCounts!$E$3:$E$1333,,0,)</f>
        <v>0</v>
      </c>
      <c r="BA1329">
        <f>_xlfn.XLOOKUP(C1329,FacilityCounts!$G$3:$G$1333,FacilityCounts!$H$3:$H$1333,,0,)</f>
        <v>0</v>
      </c>
      <c r="BB1329">
        <f>IFERROR(_xlfn.XLOOKUP(C1329,'DA to P Sensitive Lakes'!$P$2:$P$44,'DA to P Sensitive Lakes'!$Q$2:$Q$44,,0,),0)</f>
        <v>0</v>
      </c>
      <c r="BC1329" s="25">
        <f>_xlfn.XLOOKUP(C1329,'Historic Runoff (mm)'!$A$2:$A$1332,'Historic Runoff (mm)'!$B$2:$B$1332,,0,)</f>
        <v>682.39200000000005</v>
      </c>
      <c r="BD1329">
        <f>_xlfn.XLOOKUP(C1329,DrainageComplaint!$A$2:$A$1332,DrainageComplaint!$B$2:$B$1332,,0,)</f>
        <v>0</v>
      </c>
      <c r="BE1329">
        <f>_xlfn.XLOOKUP(C1329,PAD_Area!$G$2:$G$1332,PAD_Area!$H$2:$H$1332,,0,)</f>
        <v>0</v>
      </c>
    </row>
    <row r="1330" spans="1:57" x14ac:dyDescent="0.2">
      <c r="A1330" s="2">
        <v>1327</v>
      </c>
      <c r="B1330" s="2">
        <v>1328</v>
      </c>
      <c r="C1330" s="20">
        <v>1003260</v>
      </c>
      <c r="D1330" s="3" t="s">
        <v>334</v>
      </c>
      <c r="E1330" s="3" t="s">
        <v>27</v>
      </c>
      <c r="F1330" s="3">
        <v>331.64699999999999</v>
      </c>
      <c r="G1330" s="3">
        <v>24178.952216000001</v>
      </c>
      <c r="H1330" s="3">
        <v>14446470.448100001</v>
      </c>
      <c r="I1330" s="2">
        <v>6</v>
      </c>
      <c r="J1330" s="2">
        <v>2</v>
      </c>
      <c r="K1330" s="2">
        <v>0</v>
      </c>
      <c r="L1330" s="2">
        <v>0</v>
      </c>
      <c r="M1330" s="3">
        <v>0</v>
      </c>
      <c r="N1330" s="2">
        <f>_xlfn.XLOOKUP(C1330,Shellfish_Presence!$E$3:$E$1333,Shellfish_Presence!$G$3:$G$1333,,0,)</f>
        <v>0</v>
      </c>
      <c r="O1330" s="3">
        <v>0</v>
      </c>
      <c r="P1330" s="3">
        <v>0</v>
      </c>
      <c r="Q1330" s="2">
        <v>2</v>
      </c>
      <c r="R1330" s="3">
        <v>1</v>
      </c>
      <c r="S1330" s="3">
        <v>0</v>
      </c>
      <c r="T1330" s="3">
        <v>2801.97998046875</v>
      </c>
      <c r="U1330" s="3">
        <v>0</v>
      </c>
      <c r="V1330" s="2">
        <v>14</v>
      </c>
      <c r="W1330" s="3">
        <f t="shared" si="40"/>
        <v>4.9964668190305575E-3</v>
      </c>
      <c r="X1330">
        <f t="shared" si="41"/>
        <v>0</v>
      </c>
      <c r="Y1330">
        <f>IFERROR(INDEX('Parcel Year'!$N$3:$N$1175,MATCH(KC_SPS_SubbasinAttributes!C1330,'Parcel Year'!$M$3:$M$1175,0)),0)</f>
        <v>0.23495720326900482</v>
      </c>
      <c r="Z1330">
        <f>INDEX(Imperviousness!$B$2:$B$1332,MATCH(KC_SPS_SubbasinAttributes!C1330,Imperviousness!$A$2:$A$1332,0))</f>
        <v>0.115</v>
      </c>
      <c r="AA1330">
        <f>INDEX('Flow Duration Index'!$B$2:$B$1332,MATCH(KC_SPS_SubbasinAttributes!C1330,'Flow Duration Index'!$A$2:$A$1332,0))</f>
        <v>4.2450000000000001</v>
      </c>
      <c r="AB1330">
        <f>INDEX(Opportunity_Index!$G$2:$G$1333,MATCH(KC_SPS_SubbasinAttributes!C1330,Opportunity_Index!$F$2:$F$1333,0))</f>
        <v>0.3306</v>
      </c>
      <c r="AC1330">
        <f>INDEX(Traffic!$B$2:$B$1332,MATCH(KC_SPS_SubbasinAttributes!C1330,Traffic!$A$2:$A$1332,0))</f>
        <v>546.88300000000004</v>
      </c>
      <c r="AD1330">
        <f>INDEX(EquityScore!$F$3:$F$1334,MATCH(KC_SPS_SubbasinAttributes!C1330,EquityScore!$E$3:$E$1334,0))</f>
        <v>4</v>
      </c>
      <c r="AE1330">
        <f>IFERROR(INDEX(PavementCondition!$E$2:$E$669,MATCH(KC_SPS_SubbasinAttributes!C1330,PavementCondition!$D$2:$D$669,0)),"N/A")</f>
        <v>65</v>
      </c>
      <c r="AF1330">
        <f>INDEX(SpawnerMortality!$E$2:$E$1331,MATCH(KC_SPS_SubbasinAttributes!C1330,SpawnerMortality!$D$2:$D$1331,0))</f>
        <v>0.29653309949999995</v>
      </c>
      <c r="AG1330" s="25">
        <f>IFERROR(_xlfn.XLOOKUP($C1330,WQBE_Loading!$C$4:$C$3072,WQBE_Loading!G$4:G$3072,,0,),"")</f>
        <v>1.498548639553865</v>
      </c>
      <c r="AH1330" s="25">
        <f>IFERROR(_xlfn.XLOOKUP($C1330,WQBE_Loading!$C$4:$C$3072,WQBE_Loading!H$4:H$3072,,0,),"")</f>
        <v>10.792576438117901</v>
      </c>
      <c r="AI1330" s="25">
        <f>IFERROR(_xlfn.XLOOKUP($C1330,WQBE_Loading!$C$4:$C$3072,WQBE_Loading!I$4:I$3072,,0,),"")</f>
        <v>133.7708246809575</v>
      </c>
      <c r="AJ1330" s="25">
        <f>IFERROR(_xlfn.XLOOKUP($C1330,WQBE_Loading!$C$4:$C$3072,WQBE_Loading!J$4:J$3072,,0,),"")</f>
        <v>16.70365872611595</v>
      </c>
      <c r="AK1330" s="25">
        <f>IFERROR(_xlfn.XLOOKUP($C1330,WQBE_Loading!$C$4:$C$3072,WQBE_Loading!K$4:K$3072,,0,),"")</f>
        <v>7352.7089715656903</v>
      </c>
      <c r="AL1330" s="25">
        <f>IFERROR(_xlfn.XLOOKUP($C1330,WQBE_Loading!$C$4:$C$3072,WQBE_Loading!L$4:L$3072,,0,),"")</f>
        <v>1.795833322178065E-3</v>
      </c>
      <c r="AM1330" s="25">
        <f>IFERROR(_xlfn.XLOOKUP($C1330,WQBE_Loading!$C$4:$C$3072,WQBE_Loading!M$4:M$3072,,0,),"")</f>
        <v>3.2880688514149049E-4</v>
      </c>
      <c r="AN1330" s="25">
        <f>IFERROR(_xlfn.XLOOKUP($C1330,WQBE_Loading!$C$4:$C$3072,WQBE_Loading!N$4:N$3072,,0,),"")</f>
        <v>4.131453073767765E-2</v>
      </c>
      <c r="AO1330" s="25">
        <f>IFERROR(_xlfn.XLOOKUP($C1330,WQBE_Loading!$C$4:$C$3072,WQBE_Loading!O$4:O$3072,,0,),"")</f>
        <v>0.24272199315582649</v>
      </c>
      <c r="AP1330" s="25">
        <f>IFERROR(_xlfn.XLOOKUP($C1330,WQBE_Loading!$C$4:$C$3072,WQBE_Loading!P$4:P$3072,,0,),"")</f>
        <v>0.88990801637875094</v>
      </c>
      <c r="AQ1330" s="13">
        <f>IFERROR(_xlfn.XLOOKUP($C1330,WQBE_Loading!$C$4:$C$3072,WQBE_Loading!Q$4:Q$3072,,0,),"")</f>
        <v>3990127.8477250752</v>
      </c>
      <c r="AR1330">
        <f>_xlfn.XLOOKUP(C1330,UrbanHeat!$A$2:$A$1333,UrbanHeat!$B$2:$B$1333,,0,)</f>
        <v>17.027999999999999</v>
      </c>
      <c r="AS1330" s="25">
        <f>_xlfn.XLOOKUP($C1330,TNC_Loading!$A$2:$A$1332,TNC_Loading!B$2:B$1332,,0,)</f>
        <v>4.4050000000000002</v>
      </c>
      <c r="AT1330" s="25">
        <f>_xlfn.XLOOKUP($C1330,TNC_Loading!$A$2:$A$1332,TNC_Loading!C$2:C$1332,,0,)</f>
        <v>0.85</v>
      </c>
      <c r="AU1330" s="25">
        <f>_xlfn.XLOOKUP($C1330,TNC_Loading!$A$2:$A$1332,TNC_Loading!D$2:D$1332,,0,)</f>
        <v>11.432</v>
      </c>
      <c r="AV1330" s="25">
        <f>_xlfn.XLOOKUP($C1330,TNC_Loading!$A$2:$A$1332,TNC_Loading!E$2:E$1332,,0,)</f>
        <v>8.7729999999999997</v>
      </c>
      <c r="AW1330" s="25">
        <f>_xlfn.XLOOKUP($C1330,TNC_Loading!$A$2:$A$1332,TNC_Loading!F$2:F$1332,,0,)</f>
        <v>98.849000000000004</v>
      </c>
      <c r="AX1330">
        <f>_xlfn.XLOOKUP(C1330,BIBI!$D$2:$D$1332,BIBI!$F$2:$F$1332,,0,)</f>
        <v>0</v>
      </c>
      <c r="AY1330">
        <f>_xlfn.XLOOKUP(C1330,FacilityCounts!$A$3:$A$1333,FacilityCounts!$B$3:$B$1333,,0,)</f>
        <v>4</v>
      </c>
      <c r="AZ1330">
        <f>_xlfn.XLOOKUP(C1330,FacilityCounts!$D$3:$D$1333,FacilityCounts!$E$3:$E$1333,,0,)</f>
        <v>1</v>
      </c>
      <c r="BA1330">
        <f>_xlfn.XLOOKUP(C1330,FacilityCounts!$G$3:$G$1333,FacilityCounts!$H$3:$H$1333,,0,)</f>
        <v>0</v>
      </c>
      <c r="BB1330">
        <f>IFERROR(_xlfn.XLOOKUP(C1330,'DA to P Sensitive Lakes'!$P$2:$P$44,'DA to P Sensitive Lakes'!$Q$2:$Q$44,,0,),0)</f>
        <v>0</v>
      </c>
      <c r="BC1330" s="25">
        <f>_xlfn.XLOOKUP(C1330,'Historic Runoff (mm)'!$A$2:$A$1332,'Historic Runoff (mm)'!$B$2:$B$1332,,0,)</f>
        <v>260.90800000000002</v>
      </c>
      <c r="BD1330">
        <f>_xlfn.XLOOKUP(C1330,DrainageComplaint!$A$2:$A$1332,DrainageComplaint!$B$2:$B$1332,,0,)</f>
        <v>1</v>
      </c>
      <c r="BE1330">
        <f>_xlfn.XLOOKUP(C1330,PAD_Area!$G$2:$G$1332,PAD_Area!$H$2:$H$1332,,0,)</f>
        <v>0</v>
      </c>
    </row>
    <row r="1331" spans="1:57" x14ac:dyDescent="0.2">
      <c r="A1331" s="2">
        <v>1328</v>
      </c>
      <c r="B1331" s="2">
        <v>1329</v>
      </c>
      <c r="C1331" s="20">
        <v>1001531</v>
      </c>
      <c r="D1331" s="3" t="s">
        <v>179</v>
      </c>
      <c r="E1331" s="3" t="s">
        <v>27</v>
      </c>
      <c r="F1331" s="3">
        <v>2821.9409999999998</v>
      </c>
      <c r="G1331" s="3">
        <v>78796.989745500003</v>
      </c>
      <c r="H1331" s="3">
        <v>122923276.535</v>
      </c>
      <c r="I1331" s="2">
        <v>10</v>
      </c>
      <c r="J1331" s="2">
        <v>2</v>
      </c>
      <c r="K1331" s="2">
        <v>1</v>
      </c>
      <c r="L1331" s="2">
        <v>21</v>
      </c>
      <c r="M1331" s="3">
        <v>0</v>
      </c>
      <c r="N1331" s="2">
        <f>_xlfn.XLOOKUP(C1331,Shellfish_Presence!$E$3:$E$1333,Shellfish_Presence!$G$3:$G$1333,,0,)</f>
        <v>0</v>
      </c>
      <c r="O1331" s="3">
        <v>0</v>
      </c>
      <c r="P1331" s="3">
        <v>0</v>
      </c>
      <c r="Q1331" s="2">
        <v>3</v>
      </c>
      <c r="R1331" s="3">
        <v>0.13735200464725494</v>
      </c>
      <c r="S1331" s="3">
        <v>0</v>
      </c>
      <c r="T1331" s="3">
        <v>0</v>
      </c>
      <c r="U1331" s="3">
        <v>2192.669921875</v>
      </c>
      <c r="V1331" s="2">
        <v>1</v>
      </c>
      <c r="W1331" s="3" t="str">
        <f t="shared" si="40"/>
        <v/>
      </c>
      <c r="X1331" t="str">
        <f t="shared" si="41"/>
        <v/>
      </c>
      <c r="Y1331">
        <f>IFERROR(INDEX('Parcel Year'!$N$3:$N$1175,MATCH(KC_SPS_SubbasinAttributes!C1331,'Parcel Year'!$M$3:$M$1175,0)),0)</f>
        <v>8.240780234336853E-2</v>
      </c>
      <c r="Z1331">
        <f>INDEX(Imperviousness!$B$2:$B$1332,MATCH(KC_SPS_SubbasinAttributes!C1331,Imperviousness!$A$2:$A$1332,0))</f>
        <v>0.16900000000000001</v>
      </c>
      <c r="AA1331">
        <f>INDEX('Flow Duration Index'!$B$2:$B$1332,MATCH(KC_SPS_SubbasinAttributes!C1331,'Flow Duration Index'!$A$2:$A$1332,0))</f>
        <v>6.992</v>
      </c>
      <c r="AB1331">
        <f>INDEX(Opportunity_Index!$G$2:$G$1333,MATCH(KC_SPS_SubbasinAttributes!C1331,Opportunity_Index!$F$2:$F$1333,0))</f>
        <v>0.3049</v>
      </c>
      <c r="AC1331">
        <f>INDEX(Traffic!$B$2:$B$1332,MATCH(KC_SPS_SubbasinAttributes!C1331,Traffic!$A$2:$A$1332,0))</f>
        <v>1289.403</v>
      </c>
      <c r="AD1331">
        <f>INDEX(EquityScore!$F$3:$F$1334,MATCH(KC_SPS_SubbasinAttributes!C1331,EquityScore!$E$3:$E$1334,0))</f>
        <v>2</v>
      </c>
      <c r="AE1331">
        <f>IFERROR(INDEX(PavementCondition!$E$2:$E$669,MATCH(KC_SPS_SubbasinAttributes!C1331,PavementCondition!$D$2:$D$669,0)),"N/A")</f>
        <v>60</v>
      </c>
      <c r="AF1331">
        <f>INDEX(SpawnerMortality!$E$2:$E$1331,MATCH(KC_SPS_SubbasinAttributes!C1331,SpawnerMortality!$D$2:$D$1331,0))</f>
        <v>0.39008493950000001</v>
      </c>
      <c r="AG1331" s="25">
        <f>IFERROR(_xlfn.XLOOKUP($C1331,WQBE_Loading!$C$4:$C$3072,WQBE_Loading!G$4:G$3072,,0,),"")</f>
        <v>7.1109167188755098</v>
      </c>
      <c r="AH1331" s="25">
        <f>IFERROR(_xlfn.XLOOKUP($C1331,WQBE_Loading!$C$4:$C$3072,WQBE_Loading!H$4:H$3072,,0,),"")</f>
        <v>35.2013606690074</v>
      </c>
      <c r="AI1331" s="25">
        <f>IFERROR(_xlfn.XLOOKUP($C1331,WQBE_Loading!$C$4:$C$3072,WQBE_Loading!I$4:I$3072,,0,),"")</f>
        <v>1979.4281136729751</v>
      </c>
      <c r="AJ1331" s="25">
        <f>IFERROR(_xlfn.XLOOKUP($C1331,WQBE_Loading!$C$4:$C$3072,WQBE_Loading!J$4:J$3072,,0,),"")</f>
        <v>148.576207893728</v>
      </c>
      <c r="AK1331" s="25">
        <f>IFERROR(_xlfn.XLOOKUP($C1331,WQBE_Loading!$C$4:$C$3072,WQBE_Loading!K$4:K$3072,,0,),"")</f>
        <v>39827.452772302451</v>
      </c>
      <c r="AL1331" s="25">
        <f>IFERROR(_xlfn.XLOOKUP($C1331,WQBE_Loading!$C$4:$C$3072,WQBE_Loading!L$4:L$3072,,0,),"")</f>
        <v>1.20161554944084E-2</v>
      </c>
      <c r="AM1331" s="25">
        <f>IFERROR(_xlfn.XLOOKUP($C1331,WQBE_Loading!$C$4:$C$3072,WQBE_Loading!M$4:M$3072,,0,),"")</f>
        <v>6.1288553558134997E-4</v>
      </c>
      <c r="AN1331" s="25">
        <f>IFERROR(_xlfn.XLOOKUP($C1331,WQBE_Loading!$C$4:$C$3072,WQBE_Loading!N$4:N$3072,,0,),"")</f>
        <v>0.63194836294092549</v>
      </c>
      <c r="AO1331" s="25">
        <f>IFERROR(_xlfn.XLOOKUP($C1331,WQBE_Loading!$C$4:$C$3072,WQBE_Loading!O$4:O$3072,,0,),"")</f>
        <v>1.9260539868115352</v>
      </c>
      <c r="AP1331" s="25">
        <f>IFERROR(_xlfn.XLOOKUP($C1331,WQBE_Loading!$C$4:$C$3072,WQBE_Loading!P$4:P$3072,,0,),"")</f>
        <v>2.62231784023027</v>
      </c>
      <c r="AQ1331" s="13">
        <f>IFERROR(_xlfn.XLOOKUP($C1331,WQBE_Loading!$C$4:$C$3072,WQBE_Loading!Q$4:Q$3072,,0,),"")</f>
        <v>55430500.882861197</v>
      </c>
      <c r="AR1331">
        <f>_xlfn.XLOOKUP(C1331,UrbanHeat!$A$2:$A$1333,UrbanHeat!$B$2:$B$1333,,0,)</f>
        <v>16.984999999999999</v>
      </c>
      <c r="AS1331" s="25">
        <f>_xlfn.XLOOKUP($C1331,TNC_Loading!$A$2:$A$1332,TNC_Loading!B$2:B$1332,,0,)</f>
        <v>5.7359999999999998</v>
      </c>
      <c r="AT1331" s="25">
        <f>_xlfn.XLOOKUP($C1331,TNC_Loading!$A$2:$A$1332,TNC_Loading!C$2:C$1332,,0,)</f>
        <v>1.419</v>
      </c>
      <c r="AU1331" s="25">
        <f>_xlfn.XLOOKUP($C1331,TNC_Loading!$A$2:$A$1332,TNC_Loading!D$2:D$1332,,0,)</f>
        <v>7.2220000000000004</v>
      </c>
      <c r="AV1331" s="25">
        <f>_xlfn.XLOOKUP($C1331,TNC_Loading!$A$2:$A$1332,TNC_Loading!E$2:E$1332,,0,)</f>
        <v>7.532</v>
      </c>
      <c r="AW1331" s="25">
        <f>_xlfn.XLOOKUP($C1331,TNC_Loading!$A$2:$A$1332,TNC_Loading!F$2:F$1332,,0,)</f>
        <v>192.52500000000001</v>
      </c>
      <c r="AX1331">
        <f>_xlfn.XLOOKUP(C1331,BIBI!$D$2:$D$1332,BIBI!$F$2:$F$1332,,0,)</f>
        <v>51.4</v>
      </c>
      <c r="AY1331">
        <f>_xlfn.XLOOKUP(C1331,FacilityCounts!$A$3:$A$1333,FacilityCounts!$B$3:$B$1333,,0,)</f>
        <v>0</v>
      </c>
      <c r="AZ1331">
        <f>_xlfn.XLOOKUP(C1331,FacilityCounts!$D$3:$D$1333,FacilityCounts!$E$3:$E$1333,,0,)</f>
        <v>0</v>
      </c>
      <c r="BA1331">
        <f>_xlfn.XLOOKUP(C1331,FacilityCounts!$G$3:$G$1333,FacilityCounts!$H$3:$H$1333,,0,)</f>
        <v>0</v>
      </c>
      <c r="BB1331">
        <f>IFERROR(_xlfn.XLOOKUP(C1331,'DA to P Sensitive Lakes'!$P$2:$P$44,'DA to P Sensitive Lakes'!$Q$2:$Q$44,,0,),0)</f>
        <v>0</v>
      </c>
      <c r="BC1331" s="25">
        <f>_xlfn.XLOOKUP(C1331,'Historic Runoff (mm)'!$A$2:$A$1332,'Historic Runoff (mm)'!$B$2:$B$1332,,0,)</f>
        <v>381.31299999999999</v>
      </c>
      <c r="BD1331">
        <f>_xlfn.XLOOKUP(C1331,DrainageComplaint!$A$2:$A$1332,DrainageComplaint!$B$2:$B$1332,,0,)</f>
        <v>1</v>
      </c>
      <c r="BE1331">
        <f>_xlfn.XLOOKUP(C1331,PAD_Area!$G$2:$G$1332,PAD_Area!$H$2:$H$1332,,0,)</f>
        <v>0</v>
      </c>
    </row>
    <row r="1332" spans="1:57" x14ac:dyDescent="0.2">
      <c r="A1332" s="2">
        <v>1329</v>
      </c>
      <c r="B1332" s="2">
        <v>1330</v>
      </c>
      <c r="C1332" s="20">
        <v>1001571</v>
      </c>
      <c r="D1332" s="3" t="s">
        <v>182</v>
      </c>
      <c r="E1332" s="3" t="s">
        <v>27</v>
      </c>
      <c r="F1332" s="3">
        <v>5646.3860000000004</v>
      </c>
      <c r="G1332" s="3">
        <v>100500.24397900001</v>
      </c>
      <c r="H1332" s="3">
        <v>245955574.021</v>
      </c>
      <c r="I1332" s="2">
        <v>24</v>
      </c>
      <c r="J1332" s="2">
        <v>3</v>
      </c>
      <c r="K1332" s="2">
        <v>1</v>
      </c>
      <c r="L1332" s="2">
        <v>42</v>
      </c>
      <c r="M1332" s="3">
        <v>0</v>
      </c>
      <c r="N1332" s="2">
        <f>_xlfn.XLOOKUP(C1332,Shellfish_Presence!$E$3:$E$1333,Shellfish_Presence!$G$3:$G$1333,,0,)</f>
        <v>0</v>
      </c>
      <c r="O1332" s="3">
        <v>0</v>
      </c>
      <c r="P1332" s="3">
        <v>0</v>
      </c>
      <c r="Q1332" s="2">
        <v>8</v>
      </c>
      <c r="R1332" s="3">
        <v>0</v>
      </c>
      <c r="S1332" s="3">
        <v>0</v>
      </c>
      <c r="T1332" s="3">
        <v>0</v>
      </c>
      <c r="U1332" s="3">
        <v>0</v>
      </c>
      <c r="V1332" s="2">
        <v>0</v>
      </c>
      <c r="W1332" s="3" t="str">
        <f t="shared" si="40"/>
        <v/>
      </c>
      <c r="X1332" t="str">
        <f t="shared" si="41"/>
        <v/>
      </c>
      <c r="Y1332">
        <f>IFERROR(INDEX('Parcel Year'!$N$3:$N$1175,MATCH(KC_SPS_SubbasinAttributes!C1332,'Parcel Year'!$M$3:$M$1175,0)),0)</f>
        <v>0</v>
      </c>
      <c r="Z1332">
        <f>INDEX(Imperviousness!$B$2:$B$1332,MATCH(KC_SPS_SubbasinAttributes!C1332,Imperviousness!$A$2:$A$1332,0))</f>
        <v>0.252</v>
      </c>
      <c r="AA1332">
        <f>INDEX('Flow Duration Index'!$B$2:$B$1332,MATCH(KC_SPS_SubbasinAttributes!C1332,'Flow Duration Index'!$A$2:$A$1332,0))</f>
        <v>7.3280000000000003</v>
      </c>
      <c r="AB1332">
        <f>INDEX(Opportunity_Index!$G$2:$G$1333,MATCH(KC_SPS_SubbasinAttributes!C1332,Opportunity_Index!$F$2:$F$1333,0))</f>
        <v>0.27789999999999998</v>
      </c>
      <c r="AC1332">
        <f>INDEX(Traffic!$B$2:$B$1332,MATCH(KC_SPS_SubbasinAttributes!C1332,Traffic!$A$2:$A$1332,0))</f>
        <v>4969.6409999999996</v>
      </c>
      <c r="AD1332">
        <f>INDEX(EquityScore!$F$3:$F$1334,MATCH(KC_SPS_SubbasinAttributes!C1332,EquityScore!$E$3:$E$1334,0))</f>
        <v>0</v>
      </c>
      <c r="AE1332" t="str">
        <f>IFERROR(INDEX(PavementCondition!$E$2:$E$669,MATCH(KC_SPS_SubbasinAttributes!C1332,PavementCondition!$D$2:$D$669,0)),"N/A")</f>
        <v>N/A</v>
      </c>
      <c r="AF1332">
        <f>INDEX(SpawnerMortality!$E$2:$E$1331,MATCH(KC_SPS_SubbasinAttributes!C1332,SpawnerMortality!$D$2:$D$1331,0))</f>
        <v>0.3611449115</v>
      </c>
      <c r="AG1332" s="25">
        <f>IFERROR(_xlfn.XLOOKUP($C1332,WQBE_Loading!$C$4:$C$3072,WQBE_Loading!G$4:G$3072,,0,),"")</f>
        <v>29.604384243956652</v>
      </c>
      <c r="AH1332" s="25">
        <f>IFERROR(_xlfn.XLOOKUP($C1332,WQBE_Loading!$C$4:$C$3072,WQBE_Loading!H$4:H$3072,,0,),"")</f>
        <v>159.79508613280552</v>
      </c>
      <c r="AI1332" s="25">
        <f>IFERROR(_xlfn.XLOOKUP($C1332,WQBE_Loading!$C$4:$C$3072,WQBE_Loading!I$4:I$3072,,0,),"")</f>
        <v>4807.5345886970999</v>
      </c>
      <c r="AJ1332" s="25">
        <f>IFERROR(_xlfn.XLOOKUP($C1332,WQBE_Loading!$C$4:$C$3072,WQBE_Loading!J$4:J$3072,,0,),"")</f>
        <v>400.09980583667902</v>
      </c>
      <c r="AK1332" s="25">
        <f>IFERROR(_xlfn.XLOOKUP($C1332,WQBE_Loading!$C$4:$C$3072,WQBE_Loading!K$4:K$3072,,0,),"")</f>
        <v>130282.67776555099</v>
      </c>
      <c r="AL1332" s="25">
        <f>IFERROR(_xlfn.XLOOKUP($C1332,WQBE_Loading!$C$4:$C$3072,WQBE_Loading!L$4:L$3072,,0,),"")</f>
        <v>4.3251697077697798E-2</v>
      </c>
      <c r="AM1332" s="25">
        <f>IFERROR(_xlfn.XLOOKUP($C1332,WQBE_Loading!$C$4:$C$3072,WQBE_Loading!M$4:M$3072,,0,),"")</f>
        <v>5.23747803051006E-3</v>
      </c>
      <c r="AN1332" s="25">
        <f>IFERROR(_xlfn.XLOOKUP($C1332,WQBE_Loading!$C$4:$C$3072,WQBE_Loading!N$4:N$3072,,0,),"")</f>
        <v>1.6721695945520301</v>
      </c>
      <c r="AO1332" s="25">
        <f>IFERROR(_xlfn.XLOOKUP($C1332,WQBE_Loading!$C$4:$C$3072,WQBE_Loading!O$4:O$3072,,0,),"")</f>
        <v>6.3780002751388647</v>
      </c>
      <c r="AP1332" s="25">
        <f>IFERROR(_xlfn.XLOOKUP($C1332,WQBE_Loading!$C$4:$C$3072,WQBE_Loading!P$4:P$3072,,0,),"")</f>
        <v>11.263219782890499</v>
      </c>
      <c r="AQ1332" s="13">
        <f>IFERROR(_xlfn.XLOOKUP($C1332,WQBE_Loading!$C$4:$C$3072,WQBE_Loading!Q$4:Q$3072,,0,),"")</f>
        <v>137221379.7764605</v>
      </c>
      <c r="AR1332">
        <f>_xlfn.XLOOKUP(C1332,UrbanHeat!$A$2:$A$1333,UrbanHeat!$B$2:$B$1333,,0,)</f>
        <v>16.818999999999999</v>
      </c>
      <c r="AS1332" s="25">
        <f>_xlfn.XLOOKUP($C1332,TNC_Loading!$A$2:$A$1332,TNC_Loading!B$2:B$1332,,0,)</f>
        <v>7.6970000000000001</v>
      </c>
      <c r="AT1332" s="25">
        <f>_xlfn.XLOOKUP($C1332,TNC_Loading!$A$2:$A$1332,TNC_Loading!C$2:C$1332,,0,)</f>
        <v>1.548</v>
      </c>
      <c r="AU1332" s="25">
        <f>_xlfn.XLOOKUP($C1332,TNC_Loading!$A$2:$A$1332,TNC_Loading!D$2:D$1332,,0,)</f>
        <v>13.487</v>
      </c>
      <c r="AV1332" s="25">
        <f>_xlfn.XLOOKUP($C1332,TNC_Loading!$A$2:$A$1332,TNC_Loading!E$2:E$1332,,0,)</f>
        <v>11.379</v>
      </c>
      <c r="AW1332" s="25">
        <f>_xlfn.XLOOKUP($C1332,TNC_Loading!$A$2:$A$1332,TNC_Loading!F$2:F$1332,,0,)</f>
        <v>271.75299999999999</v>
      </c>
      <c r="AX1332">
        <f>_xlfn.XLOOKUP(C1332,BIBI!$D$2:$D$1332,BIBI!$F$2:$F$1332,,0,)</f>
        <v>0</v>
      </c>
      <c r="AY1332">
        <f>_xlfn.XLOOKUP(C1332,FacilityCounts!$A$3:$A$1333,FacilityCounts!$B$3:$B$1333,,0,)</f>
        <v>0</v>
      </c>
      <c r="AZ1332">
        <f>_xlfn.XLOOKUP(C1332,FacilityCounts!$D$3:$D$1333,FacilityCounts!$E$3:$E$1333,,0,)</f>
        <v>0</v>
      </c>
      <c r="BA1332">
        <f>_xlfn.XLOOKUP(C1332,FacilityCounts!$G$3:$G$1333,FacilityCounts!$H$3:$H$1333,,0,)</f>
        <v>0</v>
      </c>
      <c r="BB1332">
        <f>IFERROR(_xlfn.XLOOKUP(C1332,'DA to P Sensitive Lakes'!$P$2:$P$44,'DA to P Sensitive Lakes'!$Q$2:$Q$44,,0,),0)</f>
        <v>0</v>
      </c>
      <c r="BC1332" s="25">
        <f>_xlfn.XLOOKUP(C1332,'Historic Runoff (mm)'!$A$2:$A$1332,'Historic Runoff (mm)'!$B$2:$B$1332,,0,)</f>
        <v>467.14</v>
      </c>
      <c r="BD1332">
        <f>_xlfn.XLOOKUP(C1332,DrainageComplaint!$A$2:$A$1332,DrainageComplaint!$B$2:$B$1332,,0,)</f>
        <v>0</v>
      </c>
      <c r="BE1332">
        <f>_xlfn.XLOOKUP(C1332,PAD_Area!$G$2:$G$1332,PAD_Area!$H$2:$H$1332,,0,)</f>
        <v>0</v>
      </c>
    </row>
    <row r="1333" spans="1:57" x14ac:dyDescent="0.2">
      <c r="A1333" s="2">
        <v>1330</v>
      </c>
      <c r="B1333" s="2">
        <v>1331</v>
      </c>
      <c r="C1333" s="20">
        <v>1501090</v>
      </c>
      <c r="D1333" s="3" t="s">
        <v>1081</v>
      </c>
      <c r="E1333" s="3" t="s">
        <v>1017</v>
      </c>
      <c r="F1333" s="3">
        <v>1374.4870000000001</v>
      </c>
      <c r="G1333" s="3">
        <v>61037.318469700003</v>
      </c>
      <c r="H1333" s="3">
        <v>59872404.720299996</v>
      </c>
      <c r="I1333" s="2">
        <v>2</v>
      </c>
      <c r="J1333" s="2">
        <v>2</v>
      </c>
      <c r="K1333" s="2">
        <v>0</v>
      </c>
      <c r="L1333" s="2">
        <v>0</v>
      </c>
      <c r="M1333" s="3">
        <v>0</v>
      </c>
      <c r="N1333" s="2">
        <f>_xlfn.XLOOKUP(C1333,Shellfish_Presence!$E$3:$E$1333,Shellfish_Presence!$G$3:$G$1333,,0,)</f>
        <v>0</v>
      </c>
      <c r="O1333" s="3">
        <v>0</v>
      </c>
      <c r="P1333" s="3">
        <v>0</v>
      </c>
      <c r="Q1333" s="2">
        <v>0</v>
      </c>
      <c r="R1333" s="3">
        <v>1</v>
      </c>
      <c r="S1333" s="3">
        <v>0</v>
      </c>
      <c r="T1333" s="3">
        <v>5692.2099609375</v>
      </c>
      <c r="U1333" s="3">
        <v>0</v>
      </c>
      <c r="V1333" s="2">
        <v>0</v>
      </c>
      <c r="W1333" s="3">
        <f t="shared" si="40"/>
        <v>0</v>
      </c>
      <c r="X1333">
        <f t="shared" si="41"/>
        <v>0</v>
      </c>
      <c r="Y1333">
        <f>IFERROR(INDEX('Parcel Year'!$N$3:$N$1175,MATCH(KC_SPS_SubbasinAttributes!C1333,'Parcel Year'!$M$3:$M$1175,0)),0)</f>
        <v>0.35529801249504089</v>
      </c>
      <c r="Z1333">
        <f>INDEX(Imperviousness!$B$2:$B$1332,MATCH(KC_SPS_SubbasinAttributes!C1333,Imperviousness!$A$2:$A$1332,0))</f>
        <v>0.13700000000000001</v>
      </c>
      <c r="AA1333">
        <f>INDEX('Flow Duration Index'!$B$2:$B$1332,MATCH(KC_SPS_SubbasinAttributes!C1333,'Flow Duration Index'!$A$2:$A$1332,0))</f>
        <v>4.5060000000000002</v>
      </c>
      <c r="AB1333">
        <f>INDEX(Opportunity_Index!$G$2:$G$1333,MATCH(KC_SPS_SubbasinAttributes!C1333,Opportunity_Index!$F$2:$F$1333,0))</f>
        <v>0</v>
      </c>
      <c r="AC1333">
        <f>INDEX(Traffic!$B$2:$B$1332,MATCH(KC_SPS_SubbasinAttributes!C1333,Traffic!$A$2:$A$1332,0))</f>
        <v>630.39700000000005</v>
      </c>
      <c r="AD1333">
        <f>INDEX(EquityScore!$F$3:$F$1334,MATCH(KC_SPS_SubbasinAttributes!C1333,EquityScore!$E$3:$E$1334,0))</f>
        <v>1.6666666699999999</v>
      </c>
      <c r="AE1333">
        <f>IFERROR(INDEX(PavementCondition!$E$2:$E$669,MATCH(KC_SPS_SubbasinAttributes!C1333,PavementCondition!$D$2:$D$669,0)),"N/A")</f>
        <v>94</v>
      </c>
      <c r="AF1333">
        <f>INDEX(SpawnerMortality!$E$2:$E$1331,MATCH(KC_SPS_SubbasinAttributes!C1333,SpawnerMortality!$D$2:$D$1331,0))</f>
        <v>0</v>
      </c>
      <c r="AG1333" s="25" t="str">
        <f>IFERROR(_xlfn.XLOOKUP($C1333,WQBE_Loading!$C$4:$C$3072,WQBE_Loading!G$4:G$3072,,0,),"")</f>
        <v/>
      </c>
      <c r="AH1333" s="25" t="str">
        <f>IFERROR(_xlfn.XLOOKUP($C1333,WQBE_Loading!$C$4:$C$3072,WQBE_Loading!H$4:H$3072,,0,),"")</f>
        <v/>
      </c>
      <c r="AI1333" s="25" t="str">
        <f>IFERROR(_xlfn.XLOOKUP($C1333,WQBE_Loading!$C$4:$C$3072,WQBE_Loading!I$4:I$3072,,0,),"")</f>
        <v/>
      </c>
      <c r="AJ1333" s="25" t="str">
        <f>IFERROR(_xlfn.XLOOKUP($C1333,WQBE_Loading!$C$4:$C$3072,WQBE_Loading!J$4:J$3072,,0,),"")</f>
        <v/>
      </c>
      <c r="AK1333" s="25" t="str">
        <f>IFERROR(_xlfn.XLOOKUP($C1333,WQBE_Loading!$C$4:$C$3072,WQBE_Loading!K$4:K$3072,,0,),"")</f>
        <v/>
      </c>
      <c r="AL1333" s="25" t="str">
        <f>IFERROR(_xlfn.XLOOKUP($C1333,WQBE_Loading!$C$4:$C$3072,WQBE_Loading!L$4:L$3072,,0,),"")</f>
        <v/>
      </c>
      <c r="AM1333" s="25" t="str">
        <f>IFERROR(_xlfn.XLOOKUP($C1333,WQBE_Loading!$C$4:$C$3072,WQBE_Loading!M$4:M$3072,,0,),"")</f>
        <v/>
      </c>
      <c r="AN1333" s="25" t="str">
        <f>IFERROR(_xlfn.XLOOKUP($C1333,WQBE_Loading!$C$4:$C$3072,WQBE_Loading!N$4:N$3072,,0,),"")</f>
        <v/>
      </c>
      <c r="AO1333" s="25" t="str">
        <f>IFERROR(_xlfn.XLOOKUP($C1333,WQBE_Loading!$C$4:$C$3072,WQBE_Loading!O$4:O$3072,,0,),"")</f>
        <v/>
      </c>
      <c r="AP1333" s="25" t="str">
        <f>IFERROR(_xlfn.XLOOKUP($C1333,WQBE_Loading!$C$4:$C$3072,WQBE_Loading!P$4:P$3072,,0,),"")</f>
        <v/>
      </c>
      <c r="AQ1333" s="13" t="str">
        <f>IFERROR(_xlfn.XLOOKUP($C1333,WQBE_Loading!$C$4:$C$3072,WQBE_Loading!Q$4:Q$3072,,0,),"")</f>
        <v/>
      </c>
      <c r="AR1333">
        <f>_xlfn.XLOOKUP(C1333,UrbanHeat!$A$2:$A$1333,UrbanHeat!$B$2:$B$1333,,0,)</f>
        <v>13.859</v>
      </c>
      <c r="AS1333" s="25">
        <f>_xlfn.XLOOKUP($C1333,TNC_Loading!$A$2:$A$1332,TNC_Loading!B$2:B$1332,,0,)</f>
        <v>10.28</v>
      </c>
      <c r="AT1333" s="25">
        <f>_xlfn.XLOOKUP($C1333,TNC_Loading!$A$2:$A$1332,TNC_Loading!C$2:C$1332,,0,)</f>
        <v>1.1419999999999999</v>
      </c>
      <c r="AU1333" s="25">
        <f>_xlfn.XLOOKUP($C1333,TNC_Loading!$A$2:$A$1332,TNC_Loading!D$2:D$1332,,0,)</f>
        <v>22.846</v>
      </c>
      <c r="AV1333" s="25">
        <f>_xlfn.XLOOKUP($C1333,TNC_Loading!$A$2:$A$1332,TNC_Loading!E$2:E$1332,,0,)</f>
        <v>12.797000000000001</v>
      </c>
      <c r="AW1333" s="25">
        <f>_xlfn.XLOOKUP($C1333,TNC_Loading!$A$2:$A$1332,TNC_Loading!F$2:F$1332,,0,)</f>
        <v>242.63800000000001</v>
      </c>
      <c r="AX1333">
        <f>_xlfn.XLOOKUP(C1333,BIBI!$D$2:$D$1332,BIBI!$F$2:$F$1332,,0,)</f>
        <v>0</v>
      </c>
      <c r="AY1333">
        <f>_xlfn.XLOOKUP(C1333,FacilityCounts!$A$3:$A$1333,FacilityCounts!$B$3:$B$1333,,0,)</f>
        <v>0</v>
      </c>
      <c r="AZ1333">
        <f>_xlfn.XLOOKUP(C1333,FacilityCounts!$D$3:$D$1333,FacilityCounts!$E$3:$E$1333,,0,)</f>
        <v>0</v>
      </c>
      <c r="BA1333">
        <f>_xlfn.XLOOKUP(C1333,FacilityCounts!$G$3:$G$1333,FacilityCounts!$H$3:$H$1333,,0,)</f>
        <v>0</v>
      </c>
      <c r="BB1333">
        <f>IFERROR(_xlfn.XLOOKUP(C1333,'DA to P Sensitive Lakes'!$P$2:$P$44,'DA to P Sensitive Lakes'!$Q$2:$Q$44,,0,),0)</f>
        <v>0</v>
      </c>
      <c r="BC1333" s="25">
        <f>_xlfn.XLOOKUP(C1333,'Historic Runoff (mm)'!$A$2:$A$1332,'Historic Runoff (mm)'!$B$2:$B$1332,,0,)</f>
        <v>667.89700000000005</v>
      </c>
      <c r="BD1333">
        <f>_xlfn.XLOOKUP(C1333,DrainageComplaint!$A$2:$A$1332,DrainageComplaint!$B$2:$B$1332,,0,)</f>
        <v>0</v>
      </c>
      <c r="BE1333">
        <f>_xlfn.XLOOKUP(C1333,PAD_Area!$G$2:$G$1332,PAD_Area!$H$2:$H$1332,,0,)</f>
        <v>0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323CD-3BD3-43CE-AED7-8915C1E70996}">
  <dimension ref="A1:H3336"/>
  <sheetViews>
    <sheetView topLeftCell="A1294" workbookViewId="0">
      <selection activeCell="I1" sqref="I1"/>
    </sheetView>
  </sheetViews>
  <sheetFormatPr defaultRowHeight="12.75" x14ac:dyDescent="0.2"/>
  <cols>
    <col min="1" max="1" width="8" bestFit="1" customWidth="1"/>
    <col min="2" max="2" width="73.5703125" bestFit="1" customWidth="1"/>
    <col min="3" max="3" width="12.28515625" bestFit="1" customWidth="1"/>
  </cols>
  <sheetData>
    <row r="1" spans="1:8" x14ac:dyDescent="0.2">
      <c r="A1" s="1" t="s">
        <v>2</v>
      </c>
      <c r="B1" s="1" t="s">
        <v>1507</v>
      </c>
      <c r="C1" s="1" t="s">
        <v>1512</v>
      </c>
      <c r="D1" s="14" t="s">
        <v>1514</v>
      </c>
      <c r="G1" s="1" t="s">
        <v>2</v>
      </c>
    </row>
    <row r="2" spans="1:8" x14ac:dyDescent="0.2">
      <c r="A2" s="16">
        <v>1500690</v>
      </c>
      <c r="B2" s="15" t="s">
        <v>1511</v>
      </c>
      <c r="C2" s="15">
        <v>8.0973999574780464E-3</v>
      </c>
      <c r="D2">
        <f>IF(B2="",0,C2)</f>
        <v>8.0973999574780464E-3</v>
      </c>
      <c r="G2" s="16">
        <v>1000001</v>
      </c>
      <c r="H2">
        <f>SUMIF($A$2:$A$3336,G2,$D$2:$D$3336)</f>
        <v>0</v>
      </c>
    </row>
    <row r="3" spans="1:8" x14ac:dyDescent="0.2">
      <c r="A3" s="16">
        <v>1500690</v>
      </c>
      <c r="B3" s="15" t="s">
        <v>1511</v>
      </c>
      <c r="C3" s="15">
        <v>1.3513299636542797E-2</v>
      </c>
      <c r="D3">
        <f t="shared" ref="D3:D66" si="0">IF(B3="",0,C3)</f>
        <v>1.3513299636542797E-2</v>
      </c>
      <c r="G3" s="16">
        <v>1000010</v>
      </c>
      <c r="H3">
        <f t="shared" ref="H3:H66" si="1">SUMIF($A$2:$A$3336,G3,$D$2:$D$3336)</f>
        <v>0</v>
      </c>
    </row>
    <row r="4" spans="1:8" x14ac:dyDescent="0.2">
      <c r="A4" s="16">
        <v>1500690</v>
      </c>
      <c r="B4" s="15" t="s">
        <v>1511</v>
      </c>
      <c r="C4" s="15">
        <v>9.1230804100632668E-3</v>
      </c>
      <c r="D4">
        <f t="shared" si="0"/>
        <v>9.1230804100632668E-3</v>
      </c>
      <c r="G4" s="16">
        <v>1000020</v>
      </c>
      <c r="H4">
        <f t="shared" si="1"/>
        <v>0</v>
      </c>
    </row>
    <row r="5" spans="1:8" x14ac:dyDescent="0.2">
      <c r="A5" s="16">
        <v>1500690</v>
      </c>
      <c r="B5" s="15" t="s">
        <v>1511</v>
      </c>
      <c r="C5" s="15">
        <v>4.9788597971200943E-3</v>
      </c>
      <c r="D5">
        <f t="shared" si="0"/>
        <v>4.9788597971200943E-3</v>
      </c>
      <c r="G5" s="16">
        <v>1000030</v>
      </c>
      <c r="H5">
        <f t="shared" si="1"/>
        <v>0</v>
      </c>
    </row>
    <row r="6" spans="1:8" x14ac:dyDescent="0.2">
      <c r="A6" s="16">
        <v>1500700</v>
      </c>
      <c r="B6" s="15" t="s">
        <v>1511</v>
      </c>
      <c r="C6" s="15">
        <v>1.8333099433220923E-4</v>
      </c>
      <c r="D6">
        <f t="shared" si="0"/>
        <v>1.8333099433220923E-4</v>
      </c>
      <c r="G6" s="16">
        <v>1000040</v>
      </c>
      <c r="H6">
        <f t="shared" si="1"/>
        <v>0</v>
      </c>
    </row>
    <row r="7" spans="1:8" x14ac:dyDescent="0.2">
      <c r="A7" s="16">
        <v>1500720</v>
      </c>
      <c r="B7" s="15" t="s">
        <v>1511</v>
      </c>
      <c r="C7" s="15">
        <v>0.82870101928710938</v>
      </c>
      <c r="D7">
        <f t="shared" si="0"/>
        <v>0.82870101928710938</v>
      </c>
      <c r="G7" s="16">
        <v>1000050</v>
      </c>
      <c r="H7">
        <f t="shared" si="1"/>
        <v>0</v>
      </c>
    </row>
    <row r="8" spans="1:8" x14ac:dyDescent="0.2">
      <c r="A8" s="16">
        <v>1500720</v>
      </c>
      <c r="B8" s="15" t="s">
        <v>1511</v>
      </c>
      <c r="C8" s="15">
        <v>0.15964800119400024</v>
      </c>
      <c r="D8">
        <f t="shared" si="0"/>
        <v>0.15964800119400024</v>
      </c>
      <c r="G8" s="16">
        <v>1000060</v>
      </c>
      <c r="H8">
        <f t="shared" si="1"/>
        <v>0</v>
      </c>
    </row>
    <row r="9" spans="1:8" x14ac:dyDescent="0.2">
      <c r="A9" s="16">
        <v>1500720</v>
      </c>
      <c r="B9" s="15" t="s">
        <v>1511</v>
      </c>
      <c r="C9" s="15">
        <v>2.2500900086015463E-3</v>
      </c>
      <c r="D9">
        <f t="shared" si="0"/>
        <v>2.2500900086015463E-3</v>
      </c>
      <c r="G9" s="16">
        <v>1000070</v>
      </c>
      <c r="H9">
        <f t="shared" si="1"/>
        <v>0</v>
      </c>
    </row>
    <row r="10" spans="1:8" x14ac:dyDescent="0.2">
      <c r="A10" s="16">
        <v>1500730</v>
      </c>
      <c r="B10" s="15" t="s">
        <v>1511</v>
      </c>
      <c r="C10" s="15">
        <v>0.21375100314617157</v>
      </c>
      <c r="D10">
        <f t="shared" si="0"/>
        <v>0.21375100314617157</v>
      </c>
      <c r="G10" s="16">
        <v>1000080</v>
      </c>
      <c r="H10">
        <f t="shared" si="1"/>
        <v>0</v>
      </c>
    </row>
    <row r="11" spans="1:8" x14ac:dyDescent="0.2">
      <c r="A11" s="16">
        <v>1500740</v>
      </c>
      <c r="B11" s="15" t="s">
        <v>1511</v>
      </c>
      <c r="C11" s="15">
        <v>3.4301800769753754E-4</v>
      </c>
      <c r="D11">
        <f t="shared" si="0"/>
        <v>3.4301800769753754E-4</v>
      </c>
      <c r="G11" s="16">
        <v>1000090</v>
      </c>
      <c r="H11">
        <f t="shared" si="1"/>
        <v>0</v>
      </c>
    </row>
    <row r="12" spans="1:8" x14ac:dyDescent="0.2">
      <c r="A12" s="16">
        <v>1500750</v>
      </c>
      <c r="B12" s="15" t="s">
        <v>1511</v>
      </c>
      <c r="C12" s="15">
        <v>0.45410498976707458</v>
      </c>
      <c r="D12">
        <f t="shared" si="0"/>
        <v>0.45410498976707458</v>
      </c>
      <c r="G12" s="16">
        <v>1000100</v>
      </c>
      <c r="H12">
        <f t="shared" si="1"/>
        <v>0</v>
      </c>
    </row>
    <row r="13" spans="1:8" x14ac:dyDescent="0.2">
      <c r="A13" s="16">
        <v>1500750</v>
      </c>
      <c r="B13" s="15" t="s">
        <v>1511</v>
      </c>
      <c r="C13" s="15">
        <v>4.2142201215028763E-2</v>
      </c>
      <c r="D13">
        <f t="shared" si="0"/>
        <v>4.2142201215028763E-2</v>
      </c>
      <c r="G13" s="16">
        <v>1000110</v>
      </c>
      <c r="H13">
        <f t="shared" si="1"/>
        <v>0</v>
      </c>
    </row>
    <row r="14" spans="1:8" x14ac:dyDescent="0.2">
      <c r="A14" s="16">
        <v>1500770</v>
      </c>
      <c r="B14" s="15" t="s">
        <v>1511</v>
      </c>
      <c r="C14" s="15">
        <v>0.45916500687599182</v>
      </c>
      <c r="D14">
        <f t="shared" si="0"/>
        <v>0.45916500687599182</v>
      </c>
      <c r="G14" s="16">
        <v>1000120</v>
      </c>
      <c r="H14">
        <f t="shared" si="1"/>
        <v>0</v>
      </c>
    </row>
    <row r="15" spans="1:8" x14ac:dyDescent="0.2">
      <c r="A15" s="16">
        <v>1500770</v>
      </c>
      <c r="B15" s="15" t="s">
        <v>1511</v>
      </c>
      <c r="C15" s="15">
        <v>7.5199998915195465E-2</v>
      </c>
      <c r="D15">
        <f t="shared" si="0"/>
        <v>7.5199998915195465E-2</v>
      </c>
      <c r="G15" s="16">
        <v>1000130</v>
      </c>
      <c r="H15">
        <f t="shared" si="1"/>
        <v>0</v>
      </c>
    </row>
    <row r="16" spans="1:8" x14ac:dyDescent="0.2">
      <c r="A16" s="16">
        <v>1500770</v>
      </c>
      <c r="B16" s="15" t="s">
        <v>1511</v>
      </c>
      <c r="C16" s="15">
        <v>2.3160400451160967E-4</v>
      </c>
      <c r="D16">
        <f t="shared" si="0"/>
        <v>2.3160400451160967E-4</v>
      </c>
      <c r="G16" s="16">
        <v>1000140</v>
      </c>
      <c r="H16">
        <f t="shared" si="1"/>
        <v>0</v>
      </c>
    </row>
    <row r="17" spans="1:8" x14ac:dyDescent="0.2">
      <c r="A17" s="16">
        <v>1500770</v>
      </c>
      <c r="B17" s="15" t="s">
        <v>1511</v>
      </c>
      <c r="C17" s="15">
        <v>2.8635601047426462E-3</v>
      </c>
      <c r="D17">
        <f t="shared" si="0"/>
        <v>2.8635601047426462E-3</v>
      </c>
      <c r="G17" s="16">
        <v>1000150</v>
      </c>
      <c r="H17">
        <f t="shared" si="1"/>
        <v>0</v>
      </c>
    </row>
    <row r="18" spans="1:8" x14ac:dyDescent="0.2">
      <c r="A18" s="16">
        <v>1500780</v>
      </c>
      <c r="B18" s="15" t="s">
        <v>1511</v>
      </c>
      <c r="C18" s="15">
        <v>0.97299802303314209</v>
      </c>
      <c r="D18">
        <f t="shared" si="0"/>
        <v>0.97299802303314209</v>
      </c>
      <c r="G18" s="16">
        <v>1000160</v>
      </c>
      <c r="H18">
        <f t="shared" si="1"/>
        <v>0</v>
      </c>
    </row>
    <row r="19" spans="1:8" x14ac:dyDescent="0.2">
      <c r="A19" s="16">
        <v>1500780</v>
      </c>
      <c r="B19" s="15" t="s">
        <v>1511</v>
      </c>
      <c r="C19" s="15">
        <v>2.6999499648809433E-2</v>
      </c>
      <c r="D19">
        <f t="shared" si="0"/>
        <v>2.6999499648809433E-2</v>
      </c>
      <c r="G19" s="16">
        <v>1000170</v>
      </c>
      <c r="H19">
        <f t="shared" si="1"/>
        <v>0</v>
      </c>
    </row>
    <row r="20" spans="1:8" x14ac:dyDescent="0.2">
      <c r="A20" s="16">
        <v>1500790</v>
      </c>
      <c r="B20" s="15" t="s">
        <v>1511</v>
      </c>
      <c r="C20" s="15">
        <v>0.78691399097442627</v>
      </c>
      <c r="D20">
        <f t="shared" si="0"/>
        <v>0.78691399097442627</v>
      </c>
      <c r="G20" s="16">
        <v>1000180</v>
      </c>
      <c r="H20">
        <f t="shared" si="1"/>
        <v>0</v>
      </c>
    </row>
    <row r="21" spans="1:8" x14ac:dyDescent="0.2">
      <c r="A21" s="16">
        <v>1500800</v>
      </c>
      <c r="B21" s="15" t="s">
        <v>1511</v>
      </c>
      <c r="C21" s="15">
        <v>0.63116902112960815</v>
      </c>
      <c r="D21">
        <f t="shared" si="0"/>
        <v>0.63116902112960815</v>
      </c>
      <c r="G21" s="16">
        <v>1000190</v>
      </c>
      <c r="H21">
        <f t="shared" si="1"/>
        <v>0</v>
      </c>
    </row>
    <row r="22" spans="1:8" x14ac:dyDescent="0.2">
      <c r="A22" s="16">
        <v>1500810</v>
      </c>
      <c r="B22" s="15" t="s">
        <v>1511</v>
      </c>
      <c r="C22" s="15">
        <v>0.49969500303268433</v>
      </c>
      <c r="D22">
        <f t="shared" si="0"/>
        <v>0.49969500303268433</v>
      </c>
      <c r="G22" s="16">
        <v>1000200</v>
      </c>
      <c r="H22">
        <f t="shared" si="1"/>
        <v>0</v>
      </c>
    </row>
    <row r="23" spans="1:8" x14ac:dyDescent="0.2">
      <c r="A23" s="16">
        <v>1500810</v>
      </c>
      <c r="B23" s="15" t="s">
        <v>1511</v>
      </c>
      <c r="C23" s="15">
        <v>2.7107499539852142E-2</v>
      </c>
      <c r="D23">
        <f t="shared" si="0"/>
        <v>2.7107499539852142E-2</v>
      </c>
      <c r="G23" s="16">
        <v>1000210</v>
      </c>
      <c r="H23">
        <f t="shared" si="1"/>
        <v>0</v>
      </c>
    </row>
    <row r="24" spans="1:8" x14ac:dyDescent="0.2">
      <c r="A24" s="16">
        <v>1500820</v>
      </c>
      <c r="B24" s="15" t="s">
        <v>1511</v>
      </c>
      <c r="C24" s="15">
        <v>0.99043601751327515</v>
      </c>
      <c r="D24">
        <f t="shared" si="0"/>
        <v>0.99043601751327515</v>
      </c>
      <c r="G24" s="16">
        <v>1000220</v>
      </c>
      <c r="H24">
        <f t="shared" si="1"/>
        <v>0</v>
      </c>
    </row>
    <row r="25" spans="1:8" x14ac:dyDescent="0.2">
      <c r="A25" s="16">
        <v>1500820</v>
      </c>
      <c r="B25" s="15" t="s">
        <v>1511</v>
      </c>
      <c r="C25" s="15">
        <v>2.5862200345727615E-5</v>
      </c>
      <c r="D25">
        <f t="shared" si="0"/>
        <v>2.5862200345727615E-5</v>
      </c>
      <c r="G25" s="16">
        <v>1000230</v>
      </c>
      <c r="H25">
        <f t="shared" si="1"/>
        <v>0</v>
      </c>
    </row>
    <row r="26" spans="1:8" x14ac:dyDescent="0.2">
      <c r="A26" s="16">
        <v>1500820</v>
      </c>
      <c r="B26" s="15" t="s">
        <v>1511</v>
      </c>
      <c r="C26" s="15">
        <v>8.6301100964192301E-5</v>
      </c>
      <c r="D26">
        <f t="shared" si="0"/>
        <v>8.6301100964192301E-5</v>
      </c>
      <c r="G26" s="16">
        <v>1000240</v>
      </c>
      <c r="H26">
        <f t="shared" si="1"/>
        <v>0</v>
      </c>
    </row>
    <row r="27" spans="1:8" x14ac:dyDescent="0.2">
      <c r="A27" s="16">
        <v>1500830</v>
      </c>
      <c r="B27" s="15" t="s">
        <v>1511</v>
      </c>
      <c r="C27" s="15">
        <v>0.96918797492980957</v>
      </c>
      <c r="D27">
        <f t="shared" si="0"/>
        <v>0.96918797492980957</v>
      </c>
      <c r="G27" s="16">
        <v>1000250</v>
      </c>
      <c r="H27">
        <f t="shared" si="1"/>
        <v>0</v>
      </c>
    </row>
    <row r="28" spans="1:8" x14ac:dyDescent="0.2">
      <c r="A28" s="16">
        <v>1500830</v>
      </c>
      <c r="B28" s="15" t="s">
        <v>1511</v>
      </c>
      <c r="C28" s="15">
        <v>1.087380014359951E-2</v>
      </c>
      <c r="D28">
        <f t="shared" si="0"/>
        <v>1.087380014359951E-2</v>
      </c>
      <c r="G28" s="16">
        <v>1000260</v>
      </c>
      <c r="H28">
        <f t="shared" si="1"/>
        <v>0</v>
      </c>
    </row>
    <row r="29" spans="1:8" x14ac:dyDescent="0.2">
      <c r="A29" s="16">
        <v>1500840</v>
      </c>
      <c r="B29" s="15" t="s">
        <v>1511</v>
      </c>
      <c r="C29" s="15">
        <v>0.96073997020721436</v>
      </c>
      <c r="D29">
        <f t="shared" si="0"/>
        <v>0.96073997020721436</v>
      </c>
      <c r="G29" s="16">
        <v>1000270</v>
      </c>
      <c r="H29">
        <f t="shared" si="1"/>
        <v>0</v>
      </c>
    </row>
    <row r="30" spans="1:8" x14ac:dyDescent="0.2">
      <c r="A30" s="16">
        <v>1500850</v>
      </c>
      <c r="B30" s="15" t="s">
        <v>1511</v>
      </c>
      <c r="C30" s="15">
        <v>0.98005098104476929</v>
      </c>
      <c r="D30">
        <f t="shared" si="0"/>
        <v>0.98005098104476929</v>
      </c>
      <c r="G30" s="16">
        <v>1000280</v>
      </c>
      <c r="H30">
        <f t="shared" si="1"/>
        <v>0</v>
      </c>
    </row>
    <row r="31" spans="1:8" x14ac:dyDescent="0.2">
      <c r="A31" s="16">
        <v>1500860</v>
      </c>
      <c r="B31" s="15" t="s">
        <v>1511</v>
      </c>
      <c r="C31" s="15">
        <v>0.63404399156570435</v>
      </c>
      <c r="D31">
        <f t="shared" si="0"/>
        <v>0.63404399156570435</v>
      </c>
      <c r="G31" s="16">
        <v>1000290</v>
      </c>
      <c r="H31">
        <f t="shared" si="1"/>
        <v>0</v>
      </c>
    </row>
    <row r="32" spans="1:8" x14ac:dyDescent="0.2">
      <c r="A32" s="16">
        <v>1500860</v>
      </c>
      <c r="B32" s="15" t="s">
        <v>1511</v>
      </c>
      <c r="C32" s="15">
        <v>3.2802898436784744E-2</v>
      </c>
      <c r="D32">
        <f t="shared" si="0"/>
        <v>3.2802898436784744E-2</v>
      </c>
      <c r="G32" s="16">
        <v>1000300</v>
      </c>
      <c r="H32">
        <f t="shared" si="1"/>
        <v>0</v>
      </c>
    </row>
    <row r="33" spans="1:8" x14ac:dyDescent="0.2">
      <c r="A33" s="16">
        <v>1500860</v>
      </c>
      <c r="B33" s="15" t="s">
        <v>1511</v>
      </c>
      <c r="C33" s="15">
        <v>0.18096999824047089</v>
      </c>
      <c r="D33">
        <f t="shared" si="0"/>
        <v>0.18096999824047089</v>
      </c>
      <c r="G33" s="16">
        <v>1000310</v>
      </c>
      <c r="H33">
        <f t="shared" si="1"/>
        <v>0</v>
      </c>
    </row>
    <row r="34" spans="1:8" x14ac:dyDescent="0.2">
      <c r="A34" s="16">
        <v>1500870</v>
      </c>
      <c r="B34" s="15" t="s">
        <v>1511</v>
      </c>
      <c r="C34" s="15">
        <v>0.98824602365493774</v>
      </c>
      <c r="D34">
        <f t="shared" si="0"/>
        <v>0.98824602365493774</v>
      </c>
      <c r="G34" s="16">
        <v>1000320</v>
      </c>
      <c r="H34">
        <f t="shared" si="1"/>
        <v>0</v>
      </c>
    </row>
    <row r="35" spans="1:8" x14ac:dyDescent="0.2">
      <c r="A35" s="16">
        <v>1500870</v>
      </c>
      <c r="B35" s="15" t="s">
        <v>1511</v>
      </c>
      <c r="C35" s="15">
        <v>1.9877098966389894E-3</v>
      </c>
      <c r="D35">
        <f t="shared" si="0"/>
        <v>1.9877098966389894E-3</v>
      </c>
      <c r="G35" s="16">
        <v>1000330</v>
      </c>
      <c r="H35">
        <f t="shared" si="1"/>
        <v>0</v>
      </c>
    </row>
    <row r="36" spans="1:8" x14ac:dyDescent="0.2">
      <c r="A36" s="16">
        <v>1500880</v>
      </c>
      <c r="B36" s="15" t="s">
        <v>1511</v>
      </c>
      <c r="C36" s="15">
        <v>0.93943101167678833</v>
      </c>
      <c r="D36">
        <f t="shared" si="0"/>
        <v>0.93943101167678833</v>
      </c>
      <c r="G36" s="16">
        <v>1000340</v>
      </c>
      <c r="H36">
        <f t="shared" si="1"/>
        <v>0</v>
      </c>
    </row>
    <row r="37" spans="1:8" x14ac:dyDescent="0.2">
      <c r="A37" s="16">
        <v>1500960</v>
      </c>
      <c r="B37" s="15" t="s">
        <v>1511</v>
      </c>
      <c r="C37" s="15">
        <v>6.4120301976799965E-3</v>
      </c>
      <c r="D37">
        <f t="shared" si="0"/>
        <v>6.4120301976799965E-3</v>
      </c>
      <c r="G37" s="16">
        <v>1000350</v>
      </c>
      <c r="H37">
        <f t="shared" si="1"/>
        <v>0</v>
      </c>
    </row>
    <row r="38" spans="1:8" x14ac:dyDescent="0.2">
      <c r="A38" s="16">
        <v>1501000</v>
      </c>
      <c r="B38" s="15" t="s">
        <v>1511</v>
      </c>
      <c r="C38" s="15">
        <v>0.4247409999370575</v>
      </c>
      <c r="D38">
        <f t="shared" si="0"/>
        <v>0.4247409999370575</v>
      </c>
      <c r="G38" s="16">
        <v>1000360</v>
      </c>
      <c r="H38">
        <f t="shared" si="1"/>
        <v>0</v>
      </c>
    </row>
    <row r="39" spans="1:8" x14ac:dyDescent="0.2">
      <c r="A39" s="16">
        <v>1501010</v>
      </c>
      <c r="B39" s="15" t="s">
        <v>1511</v>
      </c>
      <c r="C39" s="15">
        <v>0.69074302911758423</v>
      </c>
      <c r="D39">
        <f t="shared" si="0"/>
        <v>0.69074302911758423</v>
      </c>
      <c r="G39" s="16">
        <v>1000370</v>
      </c>
      <c r="H39">
        <f t="shared" si="1"/>
        <v>0</v>
      </c>
    </row>
    <row r="40" spans="1:8" x14ac:dyDescent="0.2">
      <c r="A40" s="16">
        <v>1501020</v>
      </c>
      <c r="B40" s="15" t="s">
        <v>1511</v>
      </c>
      <c r="C40" s="15">
        <v>1.1740700574591756E-3</v>
      </c>
      <c r="D40">
        <f t="shared" si="0"/>
        <v>1.1740700574591756E-3</v>
      </c>
      <c r="G40" s="16">
        <v>1000380</v>
      </c>
      <c r="H40">
        <f t="shared" si="1"/>
        <v>0</v>
      </c>
    </row>
    <row r="41" spans="1:8" x14ac:dyDescent="0.2">
      <c r="A41" s="16">
        <v>1501030</v>
      </c>
      <c r="B41" s="15" t="s">
        <v>1511</v>
      </c>
      <c r="C41" s="15">
        <v>0.78489100933074951</v>
      </c>
      <c r="D41">
        <f t="shared" si="0"/>
        <v>0.78489100933074951</v>
      </c>
      <c r="G41" s="16">
        <v>1000381</v>
      </c>
      <c r="H41">
        <f t="shared" si="1"/>
        <v>0</v>
      </c>
    </row>
    <row r="42" spans="1:8" x14ac:dyDescent="0.2">
      <c r="A42" s="16">
        <v>1501120</v>
      </c>
      <c r="B42" s="15" t="s">
        <v>1511</v>
      </c>
      <c r="C42" s="15">
        <v>6.6453002393245697E-2</v>
      </c>
      <c r="D42">
        <f t="shared" si="0"/>
        <v>6.6453002393245697E-2</v>
      </c>
      <c r="G42" s="16">
        <v>1000390</v>
      </c>
      <c r="H42">
        <f t="shared" si="1"/>
        <v>0</v>
      </c>
    </row>
    <row r="43" spans="1:8" x14ac:dyDescent="0.2">
      <c r="A43" s="16">
        <v>1501130</v>
      </c>
      <c r="B43" s="15" t="s">
        <v>1511</v>
      </c>
      <c r="C43" s="15">
        <v>0.63744598627090454</v>
      </c>
      <c r="D43">
        <f t="shared" si="0"/>
        <v>0.63744598627090454</v>
      </c>
      <c r="G43" s="16">
        <v>1000400</v>
      </c>
      <c r="H43">
        <f t="shared" si="1"/>
        <v>0</v>
      </c>
    </row>
    <row r="44" spans="1:8" x14ac:dyDescent="0.2">
      <c r="A44" s="16">
        <v>1501150</v>
      </c>
      <c r="B44" s="15" t="s">
        <v>1511</v>
      </c>
      <c r="C44" s="15">
        <v>0.2254679948091507</v>
      </c>
      <c r="D44">
        <f t="shared" si="0"/>
        <v>0.2254679948091507</v>
      </c>
      <c r="G44" s="16">
        <v>1000410</v>
      </c>
      <c r="H44">
        <f t="shared" si="1"/>
        <v>0</v>
      </c>
    </row>
    <row r="45" spans="1:8" x14ac:dyDescent="0.2">
      <c r="A45" s="16">
        <v>1501170</v>
      </c>
      <c r="B45" s="15" t="s">
        <v>1511</v>
      </c>
      <c r="C45" s="15">
        <v>0.42650198936462402</v>
      </c>
      <c r="D45">
        <f t="shared" si="0"/>
        <v>0.42650198936462402</v>
      </c>
      <c r="G45" s="16">
        <v>1000420</v>
      </c>
      <c r="H45">
        <f t="shared" si="1"/>
        <v>0</v>
      </c>
    </row>
    <row r="46" spans="1:8" x14ac:dyDescent="0.2">
      <c r="A46" s="16">
        <v>1501170</v>
      </c>
      <c r="B46" s="15" t="s">
        <v>1511</v>
      </c>
      <c r="C46" s="15">
        <v>5.6961597874760628E-4</v>
      </c>
      <c r="D46">
        <f t="shared" si="0"/>
        <v>5.6961597874760628E-4</v>
      </c>
      <c r="G46" s="16">
        <v>1000430</v>
      </c>
      <c r="H46">
        <f t="shared" si="1"/>
        <v>0</v>
      </c>
    </row>
    <row r="47" spans="1:8" x14ac:dyDescent="0.2">
      <c r="A47" s="16">
        <v>1501170</v>
      </c>
      <c r="B47" s="15" t="s">
        <v>1511</v>
      </c>
      <c r="C47" s="15">
        <v>6.3909697928465903E-5</v>
      </c>
      <c r="D47">
        <f t="shared" si="0"/>
        <v>6.3909697928465903E-5</v>
      </c>
      <c r="G47" s="16">
        <v>1000440</v>
      </c>
      <c r="H47">
        <f t="shared" si="1"/>
        <v>0</v>
      </c>
    </row>
    <row r="48" spans="1:8" x14ac:dyDescent="0.2">
      <c r="A48" s="16">
        <v>1501190</v>
      </c>
      <c r="B48" s="15" t="s">
        <v>1511</v>
      </c>
      <c r="C48" s="15">
        <v>0.92543399333953857</v>
      </c>
      <c r="D48">
        <f t="shared" si="0"/>
        <v>0.92543399333953857</v>
      </c>
      <c r="G48" s="16">
        <v>1000450</v>
      </c>
      <c r="H48">
        <f t="shared" si="1"/>
        <v>0</v>
      </c>
    </row>
    <row r="49" spans="1:8" x14ac:dyDescent="0.2">
      <c r="A49" s="16">
        <v>1501200</v>
      </c>
      <c r="B49" s="15" t="s">
        <v>1511</v>
      </c>
      <c r="C49" s="15">
        <v>0.4437749981880188</v>
      </c>
      <c r="D49">
        <f t="shared" si="0"/>
        <v>0.4437749981880188</v>
      </c>
      <c r="G49" s="16">
        <v>1000460</v>
      </c>
      <c r="H49">
        <f t="shared" si="1"/>
        <v>0</v>
      </c>
    </row>
    <row r="50" spans="1:8" x14ac:dyDescent="0.2">
      <c r="A50" s="16">
        <v>1600010</v>
      </c>
      <c r="B50" s="15" t="s">
        <v>1511</v>
      </c>
      <c r="C50" s="15">
        <v>2.5272300466895103E-2</v>
      </c>
      <c r="D50">
        <f t="shared" si="0"/>
        <v>2.5272300466895103E-2</v>
      </c>
      <c r="G50" s="16">
        <v>1000470</v>
      </c>
      <c r="H50">
        <f t="shared" si="1"/>
        <v>0</v>
      </c>
    </row>
    <row r="51" spans="1:8" x14ac:dyDescent="0.2">
      <c r="A51" s="16">
        <v>1600010</v>
      </c>
      <c r="B51" s="15" t="s">
        <v>1511</v>
      </c>
      <c r="C51" s="15">
        <v>0.34867298603057861</v>
      </c>
      <c r="D51">
        <f t="shared" si="0"/>
        <v>0.34867298603057861</v>
      </c>
      <c r="G51" s="16">
        <v>1000480</v>
      </c>
      <c r="H51">
        <f t="shared" si="1"/>
        <v>0</v>
      </c>
    </row>
    <row r="52" spans="1:8" x14ac:dyDescent="0.2">
      <c r="A52" s="16">
        <v>1600020</v>
      </c>
      <c r="B52" s="15" t="s">
        <v>1511</v>
      </c>
      <c r="C52" s="15">
        <v>0.10295899957418442</v>
      </c>
      <c r="D52">
        <f t="shared" si="0"/>
        <v>0.10295899957418442</v>
      </c>
      <c r="G52" s="16">
        <v>1000490</v>
      </c>
      <c r="H52">
        <f t="shared" si="1"/>
        <v>0</v>
      </c>
    </row>
    <row r="53" spans="1:8" x14ac:dyDescent="0.2">
      <c r="A53" s="16">
        <v>1600020</v>
      </c>
      <c r="B53" s="15" t="s">
        <v>1511</v>
      </c>
      <c r="C53" s="15">
        <v>1.0979999788105488E-2</v>
      </c>
      <c r="D53">
        <f t="shared" si="0"/>
        <v>1.0979999788105488E-2</v>
      </c>
      <c r="G53" s="16">
        <v>1000500</v>
      </c>
      <c r="H53">
        <f t="shared" si="1"/>
        <v>1.1681800242513418E-4</v>
      </c>
    </row>
    <row r="54" spans="1:8" x14ac:dyDescent="0.2">
      <c r="A54" s="16">
        <v>1600020</v>
      </c>
      <c r="B54" s="15" t="s">
        <v>1511</v>
      </c>
      <c r="C54" s="15">
        <v>7.9400703310966492E-2</v>
      </c>
      <c r="D54">
        <f t="shared" si="0"/>
        <v>7.9400703310966492E-2</v>
      </c>
      <c r="G54" s="16">
        <v>1000510</v>
      </c>
      <c r="H54">
        <f t="shared" si="1"/>
        <v>0</v>
      </c>
    </row>
    <row r="55" spans="1:8" x14ac:dyDescent="0.2">
      <c r="A55" s="16">
        <v>1600030</v>
      </c>
      <c r="B55" s="15" t="s">
        <v>1511</v>
      </c>
      <c r="C55" s="15">
        <v>4.3521598854567856E-5</v>
      </c>
      <c r="D55">
        <f t="shared" si="0"/>
        <v>4.3521598854567856E-5</v>
      </c>
      <c r="G55" s="16">
        <v>1000520</v>
      </c>
      <c r="H55">
        <f t="shared" si="1"/>
        <v>0</v>
      </c>
    </row>
    <row r="56" spans="1:8" x14ac:dyDescent="0.2">
      <c r="A56" s="16">
        <v>1600031</v>
      </c>
      <c r="B56" s="15" t="s">
        <v>1511</v>
      </c>
      <c r="C56" s="15">
        <v>4.8264701035805047E-7</v>
      </c>
      <c r="D56">
        <f t="shared" si="0"/>
        <v>4.8264701035805047E-7</v>
      </c>
      <c r="G56" s="16">
        <v>1000530</v>
      </c>
      <c r="H56">
        <f t="shared" si="1"/>
        <v>0</v>
      </c>
    </row>
    <row r="57" spans="1:8" x14ac:dyDescent="0.2">
      <c r="A57" s="16">
        <v>1600040</v>
      </c>
      <c r="B57" s="15" t="s">
        <v>1511</v>
      </c>
      <c r="C57" s="15">
        <v>0.78693801164627075</v>
      </c>
      <c r="D57">
        <f t="shared" si="0"/>
        <v>0.78693801164627075</v>
      </c>
      <c r="G57" s="16">
        <v>1000540</v>
      </c>
      <c r="H57">
        <f t="shared" si="1"/>
        <v>0</v>
      </c>
    </row>
    <row r="58" spans="1:8" x14ac:dyDescent="0.2">
      <c r="A58" s="16">
        <v>1600050</v>
      </c>
      <c r="B58" s="15" t="s">
        <v>1511</v>
      </c>
      <c r="C58" s="15">
        <v>4.4202199205756187E-4</v>
      </c>
      <c r="D58">
        <f t="shared" si="0"/>
        <v>4.4202199205756187E-4</v>
      </c>
      <c r="G58" s="16">
        <v>1000550</v>
      </c>
      <c r="H58">
        <f t="shared" si="1"/>
        <v>0</v>
      </c>
    </row>
    <row r="59" spans="1:8" x14ac:dyDescent="0.2">
      <c r="A59" s="16">
        <v>1600050</v>
      </c>
      <c r="B59" s="15" t="s">
        <v>1511</v>
      </c>
      <c r="C59" s="15">
        <v>9.0383000671863556E-2</v>
      </c>
      <c r="D59">
        <f t="shared" si="0"/>
        <v>9.0383000671863556E-2</v>
      </c>
      <c r="G59" s="16">
        <v>1000560</v>
      </c>
      <c r="H59">
        <f t="shared" si="1"/>
        <v>0</v>
      </c>
    </row>
    <row r="60" spans="1:8" x14ac:dyDescent="0.2">
      <c r="A60" s="16">
        <v>1600050</v>
      </c>
      <c r="B60" s="15" t="s">
        <v>1511</v>
      </c>
      <c r="C60" s="15">
        <v>0.19780200719833374</v>
      </c>
      <c r="D60">
        <f t="shared" si="0"/>
        <v>0.19780200719833374</v>
      </c>
      <c r="G60" s="16">
        <v>1000570</v>
      </c>
      <c r="H60">
        <f t="shared" si="1"/>
        <v>0</v>
      </c>
    </row>
    <row r="61" spans="1:8" x14ac:dyDescent="0.2">
      <c r="A61" s="16">
        <v>1600050</v>
      </c>
      <c r="B61" s="15" t="s">
        <v>1511</v>
      </c>
      <c r="C61" s="15">
        <v>1.734750003379304E-5</v>
      </c>
      <c r="D61">
        <f t="shared" si="0"/>
        <v>1.734750003379304E-5</v>
      </c>
      <c r="G61" s="16">
        <v>1000580</v>
      </c>
      <c r="H61">
        <f t="shared" si="1"/>
        <v>0</v>
      </c>
    </row>
    <row r="62" spans="1:8" x14ac:dyDescent="0.2">
      <c r="A62" s="16">
        <v>1600050</v>
      </c>
      <c r="B62" s="15" t="s">
        <v>1511</v>
      </c>
      <c r="C62" s="15">
        <v>0.18392500281333923</v>
      </c>
      <c r="D62">
        <f t="shared" si="0"/>
        <v>0.18392500281333923</v>
      </c>
      <c r="G62" s="16">
        <v>1000590</v>
      </c>
      <c r="H62">
        <f t="shared" si="1"/>
        <v>0</v>
      </c>
    </row>
    <row r="63" spans="1:8" x14ac:dyDescent="0.2">
      <c r="A63" s="16">
        <v>1600060</v>
      </c>
      <c r="B63" s="15" t="s">
        <v>1511</v>
      </c>
      <c r="C63" s="15">
        <v>0.61258798837661743</v>
      </c>
      <c r="D63">
        <f t="shared" si="0"/>
        <v>0.61258798837661743</v>
      </c>
      <c r="G63" s="16">
        <v>1000600</v>
      </c>
      <c r="H63">
        <f t="shared" si="1"/>
        <v>0</v>
      </c>
    </row>
    <row r="64" spans="1:8" x14ac:dyDescent="0.2">
      <c r="A64" s="16">
        <v>1600060</v>
      </c>
      <c r="B64" s="15" t="s">
        <v>1511</v>
      </c>
      <c r="C64" s="15">
        <v>0.11897200345993042</v>
      </c>
      <c r="D64">
        <f t="shared" si="0"/>
        <v>0.11897200345993042</v>
      </c>
      <c r="G64" s="16">
        <v>1000610</v>
      </c>
      <c r="H64">
        <f t="shared" si="1"/>
        <v>0</v>
      </c>
    </row>
    <row r="65" spans="1:8" x14ac:dyDescent="0.2">
      <c r="A65" s="16">
        <v>1600060</v>
      </c>
      <c r="B65" s="15" t="s">
        <v>1511</v>
      </c>
      <c r="C65" s="15">
        <v>1.1637000134214759E-3</v>
      </c>
      <c r="D65">
        <f t="shared" si="0"/>
        <v>1.1637000134214759E-3</v>
      </c>
      <c r="G65" s="16">
        <v>1000620</v>
      </c>
      <c r="H65">
        <f t="shared" si="1"/>
        <v>0</v>
      </c>
    </row>
    <row r="66" spans="1:8" x14ac:dyDescent="0.2">
      <c r="A66" s="16">
        <v>1600060</v>
      </c>
      <c r="B66" s="15" t="s">
        <v>1511</v>
      </c>
      <c r="C66" s="15">
        <v>0.17571599781513214</v>
      </c>
      <c r="D66">
        <f t="shared" si="0"/>
        <v>0.17571599781513214</v>
      </c>
      <c r="G66" s="16">
        <v>1000630</v>
      </c>
      <c r="H66">
        <f t="shared" si="1"/>
        <v>0</v>
      </c>
    </row>
    <row r="67" spans="1:8" x14ac:dyDescent="0.2">
      <c r="A67" s="16">
        <v>1600060</v>
      </c>
      <c r="B67" s="15" t="s">
        <v>1511</v>
      </c>
      <c r="C67" s="15">
        <v>2.7754998654927476E-7</v>
      </c>
      <c r="D67">
        <f t="shared" ref="D67:D130" si="2">IF(B67="",0,C67)</f>
        <v>2.7754998654927476E-7</v>
      </c>
      <c r="G67" s="16">
        <v>1000640</v>
      </c>
      <c r="H67">
        <f t="shared" ref="H67:H130" si="3">SUMIF($A$2:$A$3336,G67,$D$2:$D$3336)</f>
        <v>0</v>
      </c>
    </row>
    <row r="68" spans="1:8" x14ac:dyDescent="0.2">
      <c r="A68" s="16">
        <v>1600060</v>
      </c>
      <c r="B68" s="15" t="s">
        <v>1511</v>
      </c>
      <c r="C68" s="15">
        <v>3.5653600934892893E-4</v>
      </c>
      <c r="D68">
        <f t="shared" si="2"/>
        <v>3.5653600934892893E-4</v>
      </c>
      <c r="G68" s="16">
        <v>1000650</v>
      </c>
      <c r="H68">
        <f t="shared" si="3"/>
        <v>0</v>
      </c>
    </row>
    <row r="69" spans="1:8" x14ac:dyDescent="0.2">
      <c r="A69" s="16">
        <v>1600070</v>
      </c>
      <c r="B69" s="15" t="s">
        <v>1511</v>
      </c>
      <c r="C69" s="15">
        <v>0.37590000033378601</v>
      </c>
      <c r="D69">
        <f t="shared" si="2"/>
        <v>0.37590000033378601</v>
      </c>
      <c r="G69" s="16">
        <v>1000660</v>
      </c>
      <c r="H69">
        <f t="shared" si="3"/>
        <v>0</v>
      </c>
    </row>
    <row r="70" spans="1:8" x14ac:dyDescent="0.2">
      <c r="A70" s="16">
        <v>1600070</v>
      </c>
      <c r="B70" s="15" t="s">
        <v>1511</v>
      </c>
      <c r="C70" s="15">
        <v>3.9120599627494812E-2</v>
      </c>
      <c r="D70">
        <f t="shared" si="2"/>
        <v>3.9120599627494812E-2</v>
      </c>
      <c r="G70" s="16">
        <v>1000670</v>
      </c>
      <c r="H70">
        <f t="shared" si="3"/>
        <v>0</v>
      </c>
    </row>
    <row r="71" spans="1:8" x14ac:dyDescent="0.2">
      <c r="A71" s="16">
        <v>1600070</v>
      </c>
      <c r="B71" s="15" t="s">
        <v>1511</v>
      </c>
      <c r="C71" s="15">
        <v>8.5986601188778877E-3</v>
      </c>
      <c r="D71">
        <f t="shared" si="2"/>
        <v>8.5986601188778877E-3</v>
      </c>
      <c r="G71" s="16">
        <v>1000680</v>
      </c>
      <c r="H71">
        <f t="shared" si="3"/>
        <v>0</v>
      </c>
    </row>
    <row r="72" spans="1:8" x14ac:dyDescent="0.2">
      <c r="A72" s="16">
        <v>1600070</v>
      </c>
      <c r="B72" s="15" t="s">
        <v>1511</v>
      </c>
      <c r="C72" s="15">
        <v>4.6072300392552279E-6</v>
      </c>
      <c r="D72">
        <f t="shared" si="2"/>
        <v>4.6072300392552279E-6</v>
      </c>
      <c r="G72" s="16">
        <v>1000690</v>
      </c>
      <c r="H72">
        <f t="shared" si="3"/>
        <v>7.1429098024964333E-3</v>
      </c>
    </row>
    <row r="73" spans="1:8" x14ac:dyDescent="0.2">
      <c r="A73" s="16">
        <v>1600070</v>
      </c>
      <c r="B73" s="15" t="s">
        <v>1511</v>
      </c>
      <c r="C73" s="15">
        <v>4.2779501527547836E-2</v>
      </c>
      <c r="D73">
        <f t="shared" si="2"/>
        <v>4.2779501527547836E-2</v>
      </c>
      <c r="G73" s="16">
        <v>1000700</v>
      </c>
      <c r="H73">
        <f t="shared" si="3"/>
        <v>0</v>
      </c>
    </row>
    <row r="74" spans="1:8" x14ac:dyDescent="0.2">
      <c r="A74" s="16">
        <v>1600070</v>
      </c>
      <c r="B74" s="15" t="s">
        <v>1511</v>
      </c>
      <c r="C74" s="15">
        <v>2.3034200421534479E-4</v>
      </c>
      <c r="D74">
        <f t="shared" si="2"/>
        <v>2.3034200421534479E-4</v>
      </c>
      <c r="G74" s="16">
        <v>1000710</v>
      </c>
      <c r="H74">
        <f t="shared" si="3"/>
        <v>0</v>
      </c>
    </row>
    <row r="75" spans="1:8" x14ac:dyDescent="0.2">
      <c r="A75" s="16">
        <v>1600080</v>
      </c>
      <c r="B75" s="15" t="s">
        <v>1511</v>
      </c>
      <c r="C75" s="15">
        <v>0.76757299900054932</v>
      </c>
      <c r="D75">
        <f t="shared" si="2"/>
        <v>0.76757299900054932</v>
      </c>
      <c r="G75" s="16">
        <v>1000720</v>
      </c>
      <c r="H75">
        <f t="shared" si="3"/>
        <v>0</v>
      </c>
    </row>
    <row r="76" spans="1:8" x14ac:dyDescent="0.2">
      <c r="A76" s="15" t="s">
        <v>1273</v>
      </c>
      <c r="B76" s="15" t="s">
        <v>1511</v>
      </c>
      <c r="C76" s="15">
        <v>0</v>
      </c>
      <c r="D76">
        <f t="shared" si="2"/>
        <v>0</v>
      </c>
      <c r="G76" s="16">
        <v>1000730</v>
      </c>
      <c r="H76">
        <f t="shared" si="3"/>
        <v>0</v>
      </c>
    </row>
    <row r="77" spans="1:8" x14ac:dyDescent="0.2">
      <c r="A77" s="15" t="s">
        <v>1273</v>
      </c>
      <c r="B77" s="15" t="s">
        <v>1511</v>
      </c>
      <c r="C77" s="15">
        <v>0</v>
      </c>
      <c r="D77">
        <f t="shared" si="2"/>
        <v>0</v>
      </c>
      <c r="G77" s="16">
        <v>1000740</v>
      </c>
      <c r="H77">
        <f t="shared" si="3"/>
        <v>0</v>
      </c>
    </row>
    <row r="78" spans="1:8" x14ac:dyDescent="0.2">
      <c r="A78" s="15" t="s">
        <v>1273</v>
      </c>
      <c r="B78" s="15" t="s">
        <v>1511</v>
      </c>
      <c r="C78" s="15">
        <v>0</v>
      </c>
      <c r="D78">
        <f t="shared" si="2"/>
        <v>0</v>
      </c>
      <c r="G78" s="16">
        <v>1000750</v>
      </c>
      <c r="H78">
        <f t="shared" si="3"/>
        <v>0</v>
      </c>
    </row>
    <row r="79" spans="1:8" x14ac:dyDescent="0.2">
      <c r="A79" s="15" t="s">
        <v>1273</v>
      </c>
      <c r="B79" s="15" t="s">
        <v>1511</v>
      </c>
      <c r="C79" s="15">
        <v>0</v>
      </c>
      <c r="D79">
        <f t="shared" si="2"/>
        <v>0</v>
      </c>
      <c r="G79" s="16">
        <v>1000760</v>
      </c>
      <c r="H79">
        <f t="shared" si="3"/>
        <v>0</v>
      </c>
    </row>
    <row r="80" spans="1:8" x14ac:dyDescent="0.2">
      <c r="A80" s="15" t="s">
        <v>1273</v>
      </c>
      <c r="B80" s="15" t="s">
        <v>1511</v>
      </c>
      <c r="C80" s="15">
        <v>0</v>
      </c>
      <c r="D80">
        <f t="shared" si="2"/>
        <v>0</v>
      </c>
      <c r="G80" s="16">
        <v>1000770</v>
      </c>
      <c r="H80">
        <f t="shared" si="3"/>
        <v>0</v>
      </c>
    </row>
    <row r="81" spans="1:8" x14ac:dyDescent="0.2">
      <c r="A81" s="15" t="s">
        <v>1273</v>
      </c>
      <c r="B81" s="15" t="s">
        <v>1511</v>
      </c>
      <c r="C81" s="15">
        <v>0</v>
      </c>
      <c r="D81">
        <f t="shared" si="2"/>
        <v>0</v>
      </c>
      <c r="G81" s="16">
        <v>1000780</v>
      </c>
      <c r="H81">
        <f t="shared" si="3"/>
        <v>0</v>
      </c>
    </row>
    <row r="82" spans="1:8" x14ac:dyDescent="0.2">
      <c r="A82" s="15" t="s">
        <v>1273</v>
      </c>
      <c r="B82" s="15" t="s">
        <v>1511</v>
      </c>
      <c r="C82" s="15">
        <v>0</v>
      </c>
      <c r="D82">
        <f t="shared" si="2"/>
        <v>0</v>
      </c>
      <c r="G82" s="16">
        <v>1000790</v>
      </c>
      <c r="H82">
        <f t="shared" si="3"/>
        <v>0</v>
      </c>
    </row>
    <row r="83" spans="1:8" x14ac:dyDescent="0.2">
      <c r="A83" s="15" t="s">
        <v>1273</v>
      </c>
      <c r="B83" s="15" t="s">
        <v>1511</v>
      </c>
      <c r="C83" s="15">
        <v>0</v>
      </c>
      <c r="D83">
        <f t="shared" si="2"/>
        <v>0</v>
      </c>
      <c r="G83" s="16">
        <v>1000800</v>
      </c>
      <c r="H83">
        <f t="shared" si="3"/>
        <v>0</v>
      </c>
    </row>
    <row r="84" spans="1:8" x14ac:dyDescent="0.2">
      <c r="A84" s="15" t="s">
        <v>1273</v>
      </c>
      <c r="B84" s="15" t="s">
        <v>1511</v>
      </c>
      <c r="C84" s="15">
        <v>0</v>
      </c>
      <c r="D84">
        <f t="shared" si="2"/>
        <v>0</v>
      </c>
      <c r="G84" s="16">
        <v>1000810</v>
      </c>
      <c r="H84">
        <f t="shared" si="3"/>
        <v>0</v>
      </c>
    </row>
    <row r="85" spans="1:8" x14ac:dyDescent="0.2">
      <c r="A85" s="15" t="s">
        <v>1273</v>
      </c>
      <c r="B85" s="15" t="s">
        <v>1511</v>
      </c>
      <c r="C85" s="15">
        <v>0</v>
      </c>
      <c r="D85">
        <f t="shared" si="2"/>
        <v>0</v>
      </c>
      <c r="G85" s="16">
        <v>1000820</v>
      </c>
      <c r="H85">
        <f t="shared" si="3"/>
        <v>0</v>
      </c>
    </row>
    <row r="86" spans="1:8" x14ac:dyDescent="0.2">
      <c r="A86" s="15" t="s">
        <v>1273</v>
      </c>
      <c r="B86" s="15" t="s">
        <v>1511</v>
      </c>
      <c r="C86" s="15">
        <v>0</v>
      </c>
      <c r="D86">
        <f t="shared" si="2"/>
        <v>0</v>
      </c>
      <c r="G86" s="16">
        <v>1000830</v>
      </c>
      <c r="H86">
        <f t="shared" si="3"/>
        <v>0</v>
      </c>
    </row>
    <row r="87" spans="1:8" x14ac:dyDescent="0.2">
      <c r="A87" s="15" t="s">
        <v>1273</v>
      </c>
      <c r="B87" s="15" t="s">
        <v>1511</v>
      </c>
      <c r="C87" s="15">
        <v>0</v>
      </c>
      <c r="D87">
        <f t="shared" si="2"/>
        <v>0</v>
      </c>
      <c r="G87" s="16">
        <v>1000840</v>
      </c>
      <c r="H87">
        <f t="shared" si="3"/>
        <v>0</v>
      </c>
    </row>
    <row r="88" spans="1:8" x14ac:dyDescent="0.2">
      <c r="A88" s="15" t="s">
        <v>1273</v>
      </c>
      <c r="B88" s="15" t="s">
        <v>1511</v>
      </c>
      <c r="C88" s="15">
        <v>0</v>
      </c>
      <c r="D88">
        <f t="shared" si="2"/>
        <v>0</v>
      </c>
      <c r="G88" s="16">
        <v>1000850</v>
      </c>
      <c r="H88">
        <f t="shared" si="3"/>
        <v>0</v>
      </c>
    </row>
    <row r="89" spans="1:8" x14ac:dyDescent="0.2">
      <c r="A89" s="15" t="s">
        <v>1273</v>
      </c>
      <c r="B89" s="15" t="s">
        <v>1511</v>
      </c>
      <c r="C89" s="15">
        <v>0</v>
      </c>
      <c r="D89">
        <f t="shared" si="2"/>
        <v>0</v>
      </c>
      <c r="G89" s="16">
        <v>1000860</v>
      </c>
      <c r="H89">
        <f t="shared" si="3"/>
        <v>0</v>
      </c>
    </row>
    <row r="90" spans="1:8" x14ac:dyDescent="0.2">
      <c r="A90" s="15" t="s">
        <v>1273</v>
      </c>
      <c r="B90" s="15" t="s">
        <v>1511</v>
      </c>
      <c r="C90" s="15">
        <v>0</v>
      </c>
      <c r="D90">
        <f t="shared" si="2"/>
        <v>0</v>
      </c>
      <c r="G90" s="16">
        <v>1000870</v>
      </c>
      <c r="H90">
        <f t="shared" si="3"/>
        <v>0</v>
      </c>
    </row>
    <row r="91" spans="1:8" x14ac:dyDescent="0.2">
      <c r="A91" s="15" t="s">
        <v>1273</v>
      </c>
      <c r="B91" s="15" t="s">
        <v>1511</v>
      </c>
      <c r="C91" s="15">
        <v>0</v>
      </c>
      <c r="D91">
        <f t="shared" si="2"/>
        <v>0</v>
      </c>
      <c r="G91" s="16">
        <v>1000880</v>
      </c>
      <c r="H91">
        <f t="shared" si="3"/>
        <v>0</v>
      </c>
    </row>
    <row r="92" spans="1:8" x14ac:dyDescent="0.2">
      <c r="A92" s="15" t="s">
        <v>1273</v>
      </c>
      <c r="B92" s="15" t="s">
        <v>1511</v>
      </c>
      <c r="C92" s="15">
        <v>0</v>
      </c>
      <c r="D92">
        <f t="shared" si="2"/>
        <v>0</v>
      </c>
      <c r="G92" s="16">
        <v>1000890</v>
      </c>
      <c r="H92">
        <f t="shared" si="3"/>
        <v>0</v>
      </c>
    </row>
    <row r="93" spans="1:8" x14ac:dyDescent="0.2">
      <c r="A93" s="15" t="s">
        <v>1273</v>
      </c>
      <c r="B93" s="15" t="s">
        <v>1511</v>
      </c>
      <c r="C93" s="15">
        <v>0</v>
      </c>
      <c r="D93">
        <f t="shared" si="2"/>
        <v>0</v>
      </c>
      <c r="G93" s="16">
        <v>1000900</v>
      </c>
      <c r="H93">
        <f t="shared" si="3"/>
        <v>0</v>
      </c>
    </row>
    <row r="94" spans="1:8" x14ac:dyDescent="0.2">
      <c r="A94" s="15" t="s">
        <v>1273</v>
      </c>
      <c r="B94" s="15" t="s">
        <v>1511</v>
      </c>
      <c r="C94" s="15">
        <v>0</v>
      </c>
      <c r="D94">
        <f t="shared" si="2"/>
        <v>0</v>
      </c>
      <c r="G94" s="16">
        <v>1000910</v>
      </c>
      <c r="H94">
        <f t="shared" si="3"/>
        <v>0</v>
      </c>
    </row>
    <row r="95" spans="1:8" x14ac:dyDescent="0.2">
      <c r="A95" s="15" t="s">
        <v>1273</v>
      </c>
      <c r="B95" s="15" t="s">
        <v>1511</v>
      </c>
      <c r="C95" s="15">
        <v>0</v>
      </c>
      <c r="D95">
        <f t="shared" si="2"/>
        <v>0</v>
      </c>
      <c r="G95" s="16">
        <v>1000920</v>
      </c>
      <c r="H95">
        <f t="shared" si="3"/>
        <v>0</v>
      </c>
    </row>
    <row r="96" spans="1:8" x14ac:dyDescent="0.2">
      <c r="A96" s="15" t="s">
        <v>1273</v>
      </c>
      <c r="B96" s="15" t="s">
        <v>1511</v>
      </c>
      <c r="C96" s="15">
        <v>0</v>
      </c>
      <c r="D96">
        <f t="shared" si="2"/>
        <v>0</v>
      </c>
      <c r="G96" s="16">
        <v>1000930</v>
      </c>
      <c r="H96">
        <f t="shared" si="3"/>
        <v>0</v>
      </c>
    </row>
    <row r="97" spans="1:8" x14ac:dyDescent="0.2">
      <c r="A97" s="15" t="s">
        <v>1273</v>
      </c>
      <c r="B97" s="15" t="s">
        <v>1511</v>
      </c>
      <c r="C97" s="15">
        <v>0</v>
      </c>
      <c r="D97">
        <f t="shared" si="2"/>
        <v>0</v>
      </c>
      <c r="G97" s="16">
        <v>1000940</v>
      </c>
      <c r="H97">
        <f t="shared" si="3"/>
        <v>0</v>
      </c>
    </row>
    <row r="98" spans="1:8" x14ac:dyDescent="0.2">
      <c r="A98" s="15" t="s">
        <v>1273</v>
      </c>
      <c r="B98" s="15" t="s">
        <v>1511</v>
      </c>
      <c r="C98" s="15">
        <v>0</v>
      </c>
      <c r="D98">
        <f t="shared" si="2"/>
        <v>0</v>
      </c>
      <c r="G98" s="16">
        <v>1000950</v>
      </c>
      <c r="H98">
        <f t="shared" si="3"/>
        <v>0</v>
      </c>
    </row>
    <row r="99" spans="1:8" x14ac:dyDescent="0.2">
      <c r="A99" s="15" t="s">
        <v>1273</v>
      </c>
      <c r="B99" s="15" t="s">
        <v>1511</v>
      </c>
      <c r="C99" s="15">
        <v>0</v>
      </c>
      <c r="D99">
        <f t="shared" si="2"/>
        <v>0</v>
      </c>
      <c r="G99" s="16">
        <v>1000960</v>
      </c>
      <c r="H99">
        <f t="shared" si="3"/>
        <v>0</v>
      </c>
    </row>
    <row r="100" spans="1:8" x14ac:dyDescent="0.2">
      <c r="A100" s="15" t="s">
        <v>1273</v>
      </c>
      <c r="B100" s="15" t="s">
        <v>1511</v>
      </c>
      <c r="C100" s="15">
        <v>0</v>
      </c>
      <c r="D100">
        <f t="shared" si="2"/>
        <v>0</v>
      </c>
      <c r="G100" s="16">
        <v>1000970</v>
      </c>
      <c r="H100">
        <f t="shared" si="3"/>
        <v>6.1365598812699318E-3</v>
      </c>
    </row>
    <row r="101" spans="1:8" x14ac:dyDescent="0.2">
      <c r="A101" s="15" t="s">
        <v>1273</v>
      </c>
      <c r="B101" s="15" t="s">
        <v>1511</v>
      </c>
      <c r="C101" s="15">
        <v>0</v>
      </c>
      <c r="D101">
        <f t="shared" si="2"/>
        <v>0</v>
      </c>
      <c r="G101" s="16">
        <v>1000980</v>
      </c>
      <c r="H101">
        <f t="shared" si="3"/>
        <v>0.61853402853012085</v>
      </c>
    </row>
    <row r="102" spans="1:8" x14ac:dyDescent="0.2">
      <c r="A102" s="15" t="s">
        <v>1273</v>
      </c>
      <c r="B102" s="15" t="s">
        <v>1511</v>
      </c>
      <c r="C102" s="15">
        <v>0</v>
      </c>
      <c r="D102">
        <f t="shared" si="2"/>
        <v>0</v>
      </c>
      <c r="G102" s="16">
        <v>1000990</v>
      </c>
      <c r="H102">
        <f t="shared" si="3"/>
        <v>0.10770499706268311</v>
      </c>
    </row>
    <row r="103" spans="1:8" x14ac:dyDescent="0.2">
      <c r="A103" s="15" t="s">
        <v>1273</v>
      </c>
      <c r="B103" s="15" t="s">
        <v>1511</v>
      </c>
      <c r="C103" s="15">
        <v>0</v>
      </c>
      <c r="D103">
        <f t="shared" si="2"/>
        <v>0</v>
      </c>
      <c r="G103" s="16">
        <v>1001000</v>
      </c>
      <c r="H103">
        <f t="shared" si="3"/>
        <v>0.90151500701904297</v>
      </c>
    </row>
    <row r="104" spans="1:8" x14ac:dyDescent="0.2">
      <c r="A104" s="15" t="s">
        <v>1273</v>
      </c>
      <c r="B104" s="15" t="s">
        <v>1511</v>
      </c>
      <c r="C104" s="15">
        <v>0</v>
      </c>
      <c r="D104">
        <f t="shared" si="2"/>
        <v>0</v>
      </c>
      <c r="G104" s="16">
        <v>1001010</v>
      </c>
      <c r="H104">
        <f t="shared" si="3"/>
        <v>0.78295600414276123</v>
      </c>
    </row>
    <row r="105" spans="1:8" x14ac:dyDescent="0.2">
      <c r="A105" s="15" t="s">
        <v>1273</v>
      </c>
      <c r="B105" s="15" t="s">
        <v>1511</v>
      </c>
      <c r="C105" s="15">
        <v>0</v>
      </c>
      <c r="D105">
        <f t="shared" si="2"/>
        <v>0</v>
      </c>
      <c r="G105" s="16">
        <v>1001020</v>
      </c>
      <c r="H105">
        <f t="shared" si="3"/>
        <v>1.628199964761734E-2</v>
      </c>
    </row>
    <row r="106" spans="1:8" x14ac:dyDescent="0.2">
      <c r="A106" s="15" t="s">
        <v>1273</v>
      </c>
      <c r="B106" s="15" t="s">
        <v>1511</v>
      </c>
      <c r="C106" s="15">
        <v>0</v>
      </c>
      <c r="D106">
        <f t="shared" si="2"/>
        <v>0</v>
      </c>
      <c r="G106" s="16">
        <v>1001030</v>
      </c>
      <c r="H106">
        <f t="shared" si="3"/>
        <v>0</v>
      </c>
    </row>
    <row r="107" spans="1:8" x14ac:dyDescent="0.2">
      <c r="A107" s="15" t="s">
        <v>1273</v>
      </c>
      <c r="B107" s="15" t="s">
        <v>1511</v>
      </c>
      <c r="C107" s="15">
        <v>0</v>
      </c>
      <c r="D107">
        <f t="shared" si="2"/>
        <v>0</v>
      </c>
      <c r="G107" s="16">
        <v>1001040</v>
      </c>
      <c r="H107">
        <f t="shared" si="3"/>
        <v>0.3509959876537323</v>
      </c>
    </row>
    <row r="108" spans="1:8" x14ac:dyDescent="0.2">
      <c r="A108" s="15" t="s">
        <v>1273</v>
      </c>
      <c r="B108" s="15" t="s">
        <v>1511</v>
      </c>
      <c r="C108" s="15">
        <v>0</v>
      </c>
      <c r="D108">
        <f t="shared" si="2"/>
        <v>0</v>
      </c>
      <c r="G108" s="16">
        <v>1001050</v>
      </c>
      <c r="H108">
        <f t="shared" si="3"/>
        <v>0</v>
      </c>
    </row>
    <row r="109" spans="1:8" x14ac:dyDescent="0.2">
      <c r="A109" s="15" t="s">
        <v>1273</v>
      </c>
      <c r="B109" s="15" t="s">
        <v>1511</v>
      </c>
      <c r="C109" s="15">
        <v>0</v>
      </c>
      <c r="D109">
        <f t="shared" si="2"/>
        <v>0</v>
      </c>
      <c r="G109" s="16">
        <v>1001060</v>
      </c>
      <c r="H109">
        <f t="shared" si="3"/>
        <v>0</v>
      </c>
    </row>
    <row r="110" spans="1:8" x14ac:dyDescent="0.2">
      <c r="A110" s="15" t="s">
        <v>1273</v>
      </c>
      <c r="B110" s="15" t="s">
        <v>1511</v>
      </c>
      <c r="C110" s="15">
        <v>0</v>
      </c>
      <c r="D110">
        <f t="shared" si="2"/>
        <v>0</v>
      </c>
      <c r="G110" s="16">
        <v>1001070</v>
      </c>
      <c r="H110">
        <f t="shared" si="3"/>
        <v>0</v>
      </c>
    </row>
    <row r="111" spans="1:8" x14ac:dyDescent="0.2">
      <c r="A111" s="15" t="s">
        <v>1273</v>
      </c>
      <c r="B111" s="15" t="s">
        <v>1511</v>
      </c>
      <c r="C111" s="15">
        <v>0</v>
      </c>
      <c r="D111">
        <f t="shared" si="2"/>
        <v>0</v>
      </c>
      <c r="G111" s="16">
        <v>1001080</v>
      </c>
      <c r="H111">
        <f t="shared" si="3"/>
        <v>0.15538200736045837</v>
      </c>
    </row>
    <row r="112" spans="1:8" x14ac:dyDescent="0.2">
      <c r="A112" s="15" t="s">
        <v>1273</v>
      </c>
      <c r="B112" s="15" t="s">
        <v>1511</v>
      </c>
      <c r="C112" s="15">
        <v>0</v>
      </c>
      <c r="D112">
        <f t="shared" si="2"/>
        <v>0</v>
      </c>
      <c r="G112" s="16">
        <v>1001090</v>
      </c>
      <c r="H112">
        <f t="shared" si="3"/>
        <v>0</v>
      </c>
    </row>
    <row r="113" spans="1:8" x14ac:dyDescent="0.2">
      <c r="A113" s="15" t="s">
        <v>1273</v>
      </c>
      <c r="B113" s="15" t="s">
        <v>1511</v>
      </c>
      <c r="C113" s="15">
        <v>0</v>
      </c>
      <c r="D113">
        <f t="shared" si="2"/>
        <v>0</v>
      </c>
      <c r="G113" s="16">
        <v>1001100</v>
      </c>
      <c r="H113">
        <f t="shared" si="3"/>
        <v>0</v>
      </c>
    </row>
    <row r="114" spans="1:8" x14ac:dyDescent="0.2">
      <c r="A114" s="15" t="s">
        <v>1273</v>
      </c>
      <c r="B114" s="15" t="s">
        <v>1511</v>
      </c>
      <c r="C114" s="15">
        <v>0</v>
      </c>
      <c r="D114">
        <f t="shared" si="2"/>
        <v>0</v>
      </c>
      <c r="G114" s="16">
        <v>1001110</v>
      </c>
      <c r="H114">
        <f t="shared" si="3"/>
        <v>0.29857400059700012</v>
      </c>
    </row>
    <row r="115" spans="1:8" x14ac:dyDescent="0.2">
      <c r="A115" s="15" t="s">
        <v>1273</v>
      </c>
      <c r="B115" s="15" t="s">
        <v>1511</v>
      </c>
      <c r="C115" s="15">
        <v>0</v>
      </c>
      <c r="D115">
        <f t="shared" si="2"/>
        <v>0</v>
      </c>
      <c r="G115" s="16">
        <v>1001120</v>
      </c>
      <c r="H115">
        <f t="shared" si="3"/>
        <v>0.95136398077011108</v>
      </c>
    </row>
    <row r="116" spans="1:8" x14ac:dyDescent="0.2">
      <c r="A116" s="15" t="s">
        <v>1273</v>
      </c>
      <c r="B116" s="15" t="s">
        <v>1511</v>
      </c>
      <c r="C116" s="15">
        <v>0</v>
      </c>
      <c r="D116">
        <f t="shared" si="2"/>
        <v>0</v>
      </c>
      <c r="G116" s="16">
        <v>1001130</v>
      </c>
      <c r="H116">
        <f t="shared" si="3"/>
        <v>0.88672169996425509</v>
      </c>
    </row>
    <row r="117" spans="1:8" x14ac:dyDescent="0.2">
      <c r="A117" s="15" t="s">
        <v>1273</v>
      </c>
      <c r="B117" s="15" t="s">
        <v>1511</v>
      </c>
      <c r="C117" s="15">
        <v>0</v>
      </c>
      <c r="D117">
        <f t="shared" si="2"/>
        <v>0</v>
      </c>
      <c r="G117" s="16">
        <v>1001131</v>
      </c>
      <c r="H117">
        <f t="shared" si="3"/>
        <v>1.0754347664769739</v>
      </c>
    </row>
    <row r="118" spans="1:8" x14ac:dyDescent="0.2">
      <c r="A118" s="15" t="s">
        <v>1273</v>
      </c>
      <c r="B118" s="15" t="s">
        <v>1511</v>
      </c>
      <c r="C118" s="15">
        <v>0</v>
      </c>
      <c r="D118">
        <f t="shared" si="2"/>
        <v>0</v>
      </c>
      <c r="G118" s="16">
        <v>1001140</v>
      </c>
      <c r="H118">
        <f t="shared" si="3"/>
        <v>0</v>
      </c>
    </row>
    <row r="119" spans="1:8" x14ac:dyDescent="0.2">
      <c r="A119" s="15" t="s">
        <v>1273</v>
      </c>
      <c r="B119" s="15" t="s">
        <v>1511</v>
      </c>
      <c r="C119" s="15">
        <v>0</v>
      </c>
      <c r="D119">
        <f t="shared" si="2"/>
        <v>0</v>
      </c>
      <c r="G119" s="16">
        <v>1001150</v>
      </c>
      <c r="H119">
        <f t="shared" si="3"/>
        <v>0</v>
      </c>
    </row>
    <row r="120" spans="1:8" x14ac:dyDescent="0.2">
      <c r="A120" s="15" t="s">
        <v>1273</v>
      </c>
      <c r="B120" s="15" t="s">
        <v>1511</v>
      </c>
      <c r="C120" s="15">
        <v>0</v>
      </c>
      <c r="D120">
        <f t="shared" si="2"/>
        <v>0</v>
      </c>
      <c r="G120" s="16">
        <v>1001160</v>
      </c>
      <c r="H120">
        <f t="shared" si="3"/>
        <v>0</v>
      </c>
    </row>
    <row r="121" spans="1:8" x14ac:dyDescent="0.2">
      <c r="A121" s="15" t="s">
        <v>1273</v>
      </c>
      <c r="B121" s="15" t="s">
        <v>1511</v>
      </c>
      <c r="C121" s="15">
        <v>0</v>
      </c>
      <c r="D121">
        <f t="shared" si="2"/>
        <v>0</v>
      </c>
      <c r="G121" s="16">
        <v>1001170</v>
      </c>
      <c r="H121">
        <f t="shared" si="3"/>
        <v>0</v>
      </c>
    </row>
    <row r="122" spans="1:8" x14ac:dyDescent="0.2">
      <c r="A122" s="15" t="s">
        <v>1273</v>
      </c>
      <c r="B122" s="15" t="s">
        <v>1511</v>
      </c>
      <c r="C122" s="15">
        <v>0</v>
      </c>
      <c r="D122">
        <f t="shared" si="2"/>
        <v>0</v>
      </c>
      <c r="G122" s="16">
        <v>1001180</v>
      </c>
      <c r="H122">
        <f t="shared" si="3"/>
        <v>0</v>
      </c>
    </row>
    <row r="123" spans="1:8" x14ac:dyDescent="0.2">
      <c r="A123" s="15" t="s">
        <v>1273</v>
      </c>
      <c r="B123" s="15" t="s">
        <v>1511</v>
      </c>
      <c r="C123" s="15">
        <v>0</v>
      </c>
      <c r="D123">
        <f t="shared" si="2"/>
        <v>0</v>
      </c>
      <c r="G123" s="16">
        <v>1001190</v>
      </c>
      <c r="H123">
        <f t="shared" si="3"/>
        <v>0</v>
      </c>
    </row>
    <row r="124" spans="1:8" x14ac:dyDescent="0.2">
      <c r="A124" s="15" t="s">
        <v>1273</v>
      </c>
      <c r="B124" s="15" t="s">
        <v>1511</v>
      </c>
      <c r="C124" s="15">
        <v>0</v>
      </c>
      <c r="D124">
        <f t="shared" si="2"/>
        <v>0</v>
      </c>
      <c r="G124" s="16">
        <v>1001200</v>
      </c>
      <c r="H124">
        <f t="shared" si="3"/>
        <v>0</v>
      </c>
    </row>
    <row r="125" spans="1:8" x14ac:dyDescent="0.2">
      <c r="A125" s="15" t="s">
        <v>1273</v>
      </c>
      <c r="B125" s="15" t="s">
        <v>1511</v>
      </c>
      <c r="C125" s="15">
        <v>0</v>
      </c>
      <c r="D125">
        <f t="shared" si="2"/>
        <v>0</v>
      </c>
      <c r="G125" s="16">
        <v>1001210</v>
      </c>
      <c r="H125">
        <f t="shared" si="3"/>
        <v>0.39409199357032776</v>
      </c>
    </row>
    <row r="126" spans="1:8" x14ac:dyDescent="0.2">
      <c r="A126" s="15" t="s">
        <v>1273</v>
      </c>
      <c r="B126" s="15" t="s">
        <v>1511</v>
      </c>
      <c r="C126" s="15">
        <v>0</v>
      </c>
      <c r="D126">
        <f t="shared" si="2"/>
        <v>0</v>
      </c>
      <c r="G126" s="16">
        <v>1001229</v>
      </c>
      <c r="H126">
        <f t="shared" si="3"/>
        <v>9.2271097004413605E-2</v>
      </c>
    </row>
    <row r="127" spans="1:8" x14ac:dyDescent="0.2">
      <c r="A127" s="15" t="s">
        <v>1273</v>
      </c>
      <c r="B127" s="15" t="s">
        <v>1511</v>
      </c>
      <c r="C127" s="15">
        <v>0</v>
      </c>
      <c r="D127">
        <f t="shared" si="2"/>
        <v>0</v>
      </c>
      <c r="G127" s="16">
        <v>1001230</v>
      </c>
      <c r="H127">
        <f t="shared" si="3"/>
        <v>5.6802701205015182E-2</v>
      </c>
    </row>
    <row r="128" spans="1:8" x14ac:dyDescent="0.2">
      <c r="A128" s="15" t="s">
        <v>1273</v>
      </c>
      <c r="B128" s="15" t="s">
        <v>1511</v>
      </c>
      <c r="C128" s="15">
        <v>0</v>
      </c>
      <c r="D128">
        <f t="shared" si="2"/>
        <v>0</v>
      </c>
      <c r="G128" s="16">
        <v>1001240</v>
      </c>
      <c r="H128">
        <f t="shared" si="3"/>
        <v>0</v>
      </c>
    </row>
    <row r="129" spans="1:8" x14ac:dyDescent="0.2">
      <c r="A129" s="15" t="s">
        <v>1273</v>
      </c>
      <c r="B129" s="15" t="s">
        <v>1511</v>
      </c>
      <c r="C129" s="15">
        <v>0</v>
      </c>
      <c r="D129">
        <f t="shared" si="2"/>
        <v>0</v>
      </c>
      <c r="G129" s="16">
        <v>1001250</v>
      </c>
      <c r="H129">
        <f t="shared" si="3"/>
        <v>0</v>
      </c>
    </row>
    <row r="130" spans="1:8" x14ac:dyDescent="0.2">
      <c r="A130" s="15" t="s">
        <v>1273</v>
      </c>
      <c r="B130" s="15" t="s">
        <v>1511</v>
      </c>
      <c r="C130" s="15">
        <v>0</v>
      </c>
      <c r="D130">
        <f t="shared" si="2"/>
        <v>0</v>
      </c>
      <c r="G130" s="16">
        <v>1001260</v>
      </c>
      <c r="H130">
        <f t="shared" si="3"/>
        <v>0</v>
      </c>
    </row>
    <row r="131" spans="1:8" x14ac:dyDescent="0.2">
      <c r="A131" s="15" t="s">
        <v>1273</v>
      </c>
      <c r="B131" s="15" t="s">
        <v>1511</v>
      </c>
      <c r="C131" s="15">
        <v>0</v>
      </c>
      <c r="D131">
        <f t="shared" ref="D131:D194" si="4">IF(B131="",0,C131)</f>
        <v>0</v>
      </c>
      <c r="G131" s="16">
        <v>1001270</v>
      </c>
      <c r="H131">
        <f t="shared" ref="H131:H194" si="5">SUMIF($A$2:$A$3336,G131,$D$2:$D$3336)</f>
        <v>0</v>
      </c>
    </row>
    <row r="132" spans="1:8" x14ac:dyDescent="0.2">
      <c r="A132" s="15" t="s">
        <v>1273</v>
      </c>
      <c r="B132" s="15" t="s">
        <v>1511</v>
      </c>
      <c r="C132" s="15">
        <v>0</v>
      </c>
      <c r="D132">
        <f t="shared" si="4"/>
        <v>0</v>
      </c>
      <c r="G132" s="16">
        <v>1001280</v>
      </c>
      <c r="H132">
        <f t="shared" si="5"/>
        <v>0</v>
      </c>
    </row>
    <row r="133" spans="1:8" x14ac:dyDescent="0.2">
      <c r="A133" s="15" t="s">
        <v>1273</v>
      </c>
      <c r="B133" s="15" t="s">
        <v>1511</v>
      </c>
      <c r="C133" s="15">
        <v>0</v>
      </c>
      <c r="D133">
        <f t="shared" si="4"/>
        <v>0</v>
      </c>
      <c r="G133" s="16">
        <v>1001290</v>
      </c>
      <c r="H133">
        <f t="shared" si="5"/>
        <v>0</v>
      </c>
    </row>
    <row r="134" spans="1:8" x14ac:dyDescent="0.2">
      <c r="A134" s="15" t="s">
        <v>1273</v>
      </c>
      <c r="B134" s="15" t="s">
        <v>1511</v>
      </c>
      <c r="C134" s="15">
        <v>0</v>
      </c>
      <c r="D134">
        <f t="shared" si="4"/>
        <v>0</v>
      </c>
      <c r="G134" s="16">
        <v>1001300</v>
      </c>
      <c r="H134">
        <f t="shared" si="5"/>
        <v>0</v>
      </c>
    </row>
    <row r="135" spans="1:8" x14ac:dyDescent="0.2">
      <c r="A135" s="15" t="s">
        <v>1273</v>
      </c>
      <c r="B135" s="15" t="s">
        <v>1511</v>
      </c>
      <c r="C135" s="15">
        <v>0</v>
      </c>
      <c r="D135">
        <f t="shared" si="4"/>
        <v>0</v>
      </c>
      <c r="G135" s="16">
        <v>1001310</v>
      </c>
      <c r="H135">
        <f t="shared" si="5"/>
        <v>0</v>
      </c>
    </row>
    <row r="136" spans="1:8" x14ac:dyDescent="0.2">
      <c r="A136" s="15" t="s">
        <v>1273</v>
      </c>
      <c r="B136" s="15" t="s">
        <v>1511</v>
      </c>
      <c r="C136" s="15">
        <v>0</v>
      </c>
      <c r="D136">
        <f t="shared" si="4"/>
        <v>0</v>
      </c>
      <c r="G136" s="16">
        <v>1001320</v>
      </c>
      <c r="H136">
        <f t="shared" si="5"/>
        <v>0</v>
      </c>
    </row>
    <row r="137" spans="1:8" x14ac:dyDescent="0.2">
      <c r="A137" s="15" t="s">
        <v>1273</v>
      </c>
      <c r="B137" s="15" t="s">
        <v>1511</v>
      </c>
      <c r="C137" s="15">
        <v>0</v>
      </c>
      <c r="D137">
        <f t="shared" si="4"/>
        <v>0</v>
      </c>
      <c r="G137" s="16">
        <v>1001330</v>
      </c>
      <c r="H137">
        <f t="shared" si="5"/>
        <v>0</v>
      </c>
    </row>
    <row r="138" spans="1:8" x14ac:dyDescent="0.2">
      <c r="A138" s="15" t="s">
        <v>1273</v>
      </c>
      <c r="B138" s="15" t="s">
        <v>1511</v>
      </c>
      <c r="C138" s="15">
        <v>0</v>
      </c>
      <c r="D138">
        <f t="shared" si="4"/>
        <v>0</v>
      </c>
      <c r="G138" s="16">
        <v>1001340</v>
      </c>
      <c r="H138">
        <f t="shared" si="5"/>
        <v>0</v>
      </c>
    </row>
    <row r="139" spans="1:8" x14ac:dyDescent="0.2">
      <c r="A139" s="15" t="s">
        <v>1273</v>
      </c>
      <c r="B139" s="15" t="s">
        <v>1511</v>
      </c>
      <c r="C139" s="15">
        <v>0</v>
      </c>
      <c r="D139">
        <f t="shared" si="4"/>
        <v>0</v>
      </c>
      <c r="G139" s="16">
        <v>1001350</v>
      </c>
      <c r="H139">
        <f t="shared" si="5"/>
        <v>0</v>
      </c>
    </row>
    <row r="140" spans="1:8" x14ac:dyDescent="0.2">
      <c r="A140" s="15" t="s">
        <v>1273</v>
      </c>
      <c r="B140" s="15" t="s">
        <v>1511</v>
      </c>
      <c r="C140" s="15">
        <v>0</v>
      </c>
      <c r="D140">
        <f t="shared" si="4"/>
        <v>0</v>
      </c>
      <c r="G140" s="16">
        <v>1001360</v>
      </c>
      <c r="H140">
        <f t="shared" si="5"/>
        <v>0</v>
      </c>
    </row>
    <row r="141" spans="1:8" x14ac:dyDescent="0.2">
      <c r="A141" s="15" t="s">
        <v>1273</v>
      </c>
      <c r="B141" s="15" t="s">
        <v>1511</v>
      </c>
      <c r="C141" s="15">
        <v>0</v>
      </c>
      <c r="D141">
        <f t="shared" si="4"/>
        <v>0</v>
      </c>
      <c r="G141" s="16">
        <v>1001370</v>
      </c>
      <c r="H141">
        <f t="shared" si="5"/>
        <v>0</v>
      </c>
    </row>
    <row r="142" spans="1:8" x14ac:dyDescent="0.2">
      <c r="A142" s="15" t="s">
        <v>1273</v>
      </c>
      <c r="B142" s="15" t="s">
        <v>1511</v>
      </c>
      <c r="C142" s="15">
        <v>0</v>
      </c>
      <c r="D142">
        <f t="shared" si="4"/>
        <v>0</v>
      </c>
      <c r="G142" s="16">
        <v>1001380</v>
      </c>
      <c r="H142">
        <f t="shared" si="5"/>
        <v>0</v>
      </c>
    </row>
    <row r="143" spans="1:8" x14ac:dyDescent="0.2">
      <c r="A143" s="15" t="s">
        <v>1273</v>
      </c>
      <c r="B143" s="15" t="s">
        <v>1511</v>
      </c>
      <c r="C143" s="15">
        <v>0</v>
      </c>
      <c r="D143">
        <f t="shared" si="4"/>
        <v>0</v>
      </c>
      <c r="G143" s="16">
        <v>1001390</v>
      </c>
      <c r="H143">
        <f t="shared" si="5"/>
        <v>0</v>
      </c>
    </row>
    <row r="144" spans="1:8" x14ac:dyDescent="0.2">
      <c r="A144" s="15" t="s">
        <v>1273</v>
      </c>
      <c r="B144" s="15" t="s">
        <v>1511</v>
      </c>
      <c r="C144" s="15">
        <v>0</v>
      </c>
      <c r="D144">
        <f t="shared" si="4"/>
        <v>0</v>
      </c>
      <c r="G144" s="16">
        <v>1001400</v>
      </c>
      <c r="H144">
        <f t="shared" si="5"/>
        <v>0</v>
      </c>
    </row>
    <row r="145" spans="1:8" x14ac:dyDescent="0.2">
      <c r="A145" s="15" t="s">
        <v>1273</v>
      </c>
      <c r="B145" s="15" t="s">
        <v>1511</v>
      </c>
      <c r="C145" s="15">
        <v>0</v>
      </c>
      <c r="D145">
        <f t="shared" si="4"/>
        <v>0</v>
      </c>
      <c r="G145" s="16">
        <v>1001410</v>
      </c>
      <c r="H145">
        <f t="shared" si="5"/>
        <v>0</v>
      </c>
    </row>
    <row r="146" spans="1:8" x14ac:dyDescent="0.2">
      <c r="A146" s="15" t="s">
        <v>1273</v>
      </c>
      <c r="B146" s="15" t="s">
        <v>1511</v>
      </c>
      <c r="C146" s="15">
        <v>0</v>
      </c>
      <c r="D146">
        <f t="shared" si="4"/>
        <v>0</v>
      </c>
      <c r="G146" s="16">
        <v>1001420</v>
      </c>
      <c r="H146">
        <f t="shared" si="5"/>
        <v>0</v>
      </c>
    </row>
    <row r="147" spans="1:8" x14ac:dyDescent="0.2">
      <c r="A147" s="15" t="s">
        <v>1273</v>
      </c>
      <c r="B147" s="15" t="s">
        <v>1511</v>
      </c>
      <c r="C147" s="15">
        <v>0</v>
      </c>
      <c r="D147">
        <f t="shared" si="4"/>
        <v>0</v>
      </c>
      <c r="G147" s="16">
        <v>1001430</v>
      </c>
      <c r="H147">
        <f t="shared" si="5"/>
        <v>0</v>
      </c>
    </row>
    <row r="148" spans="1:8" x14ac:dyDescent="0.2">
      <c r="A148" s="15" t="s">
        <v>1273</v>
      </c>
      <c r="B148" s="15" t="s">
        <v>1511</v>
      </c>
      <c r="C148" s="15">
        <v>0</v>
      </c>
      <c r="D148">
        <f t="shared" si="4"/>
        <v>0</v>
      </c>
      <c r="G148" s="16">
        <v>1001440</v>
      </c>
      <c r="H148">
        <f t="shared" si="5"/>
        <v>0</v>
      </c>
    </row>
    <row r="149" spans="1:8" x14ac:dyDescent="0.2">
      <c r="A149" s="15" t="s">
        <v>1273</v>
      </c>
      <c r="B149" s="15" t="s">
        <v>1511</v>
      </c>
      <c r="C149" s="15">
        <v>0</v>
      </c>
      <c r="D149">
        <f t="shared" si="4"/>
        <v>0</v>
      </c>
      <c r="G149" s="16">
        <v>1001450</v>
      </c>
      <c r="H149">
        <f t="shared" si="5"/>
        <v>0</v>
      </c>
    </row>
    <row r="150" spans="1:8" x14ac:dyDescent="0.2">
      <c r="A150" s="15" t="s">
        <v>1273</v>
      </c>
      <c r="B150" s="15" t="s">
        <v>1511</v>
      </c>
      <c r="C150" s="15">
        <v>0</v>
      </c>
      <c r="D150">
        <f t="shared" si="4"/>
        <v>0</v>
      </c>
      <c r="G150" s="16">
        <v>1001460</v>
      </c>
      <c r="H150">
        <f t="shared" si="5"/>
        <v>0</v>
      </c>
    </row>
    <row r="151" spans="1:8" x14ac:dyDescent="0.2">
      <c r="A151" s="15" t="s">
        <v>1273</v>
      </c>
      <c r="B151" s="15" t="s">
        <v>1511</v>
      </c>
      <c r="C151" s="15">
        <v>0</v>
      </c>
      <c r="D151">
        <f t="shared" si="4"/>
        <v>0</v>
      </c>
      <c r="G151" s="16">
        <v>1001470</v>
      </c>
      <c r="H151">
        <f t="shared" si="5"/>
        <v>0</v>
      </c>
    </row>
    <row r="152" spans="1:8" x14ac:dyDescent="0.2">
      <c r="A152" s="15" t="s">
        <v>1273</v>
      </c>
      <c r="B152" s="15" t="s">
        <v>1511</v>
      </c>
      <c r="C152" s="15">
        <v>0</v>
      </c>
      <c r="D152">
        <f t="shared" si="4"/>
        <v>0</v>
      </c>
      <c r="G152" s="16">
        <v>1001480</v>
      </c>
      <c r="H152">
        <f t="shared" si="5"/>
        <v>0</v>
      </c>
    </row>
    <row r="153" spans="1:8" x14ac:dyDescent="0.2">
      <c r="A153" s="15" t="s">
        <v>1273</v>
      </c>
      <c r="B153" s="15" t="s">
        <v>1511</v>
      </c>
      <c r="C153" s="15">
        <v>0</v>
      </c>
      <c r="D153">
        <f t="shared" si="4"/>
        <v>0</v>
      </c>
      <c r="G153" s="16">
        <v>1001490</v>
      </c>
      <c r="H153">
        <f t="shared" si="5"/>
        <v>0</v>
      </c>
    </row>
    <row r="154" spans="1:8" x14ac:dyDescent="0.2">
      <c r="A154" s="15" t="s">
        <v>1273</v>
      </c>
      <c r="B154" s="15" t="s">
        <v>1511</v>
      </c>
      <c r="C154" s="15">
        <v>0</v>
      </c>
      <c r="D154">
        <f t="shared" si="4"/>
        <v>0</v>
      </c>
      <c r="G154" s="16">
        <v>1001500</v>
      </c>
      <c r="H154">
        <f t="shared" si="5"/>
        <v>0</v>
      </c>
    </row>
    <row r="155" spans="1:8" x14ac:dyDescent="0.2">
      <c r="A155" s="15" t="s">
        <v>1273</v>
      </c>
      <c r="B155" s="15" t="s">
        <v>1511</v>
      </c>
      <c r="C155" s="15">
        <v>0</v>
      </c>
      <c r="D155">
        <f t="shared" si="4"/>
        <v>0</v>
      </c>
      <c r="G155" s="16">
        <v>1001510</v>
      </c>
      <c r="H155">
        <f t="shared" si="5"/>
        <v>1.1609739740379155E-3</v>
      </c>
    </row>
    <row r="156" spans="1:8" x14ac:dyDescent="0.2">
      <c r="A156" s="15" t="s">
        <v>1273</v>
      </c>
      <c r="B156" s="15" t="s">
        <v>1511</v>
      </c>
      <c r="C156" s="15">
        <v>0</v>
      </c>
      <c r="D156">
        <f t="shared" si="4"/>
        <v>0</v>
      </c>
      <c r="G156" s="16">
        <v>1001520</v>
      </c>
      <c r="H156">
        <f t="shared" si="5"/>
        <v>0</v>
      </c>
    </row>
    <row r="157" spans="1:8" x14ac:dyDescent="0.2">
      <c r="A157" s="15" t="s">
        <v>1273</v>
      </c>
      <c r="B157" s="15" t="s">
        <v>1511</v>
      </c>
      <c r="C157" s="15">
        <v>0</v>
      </c>
      <c r="D157">
        <f t="shared" si="4"/>
        <v>0</v>
      </c>
      <c r="G157" s="16">
        <v>1001530</v>
      </c>
      <c r="H157">
        <f t="shared" si="5"/>
        <v>0</v>
      </c>
    </row>
    <row r="158" spans="1:8" x14ac:dyDescent="0.2">
      <c r="A158" s="15" t="s">
        <v>1273</v>
      </c>
      <c r="B158" s="15" t="s">
        <v>1511</v>
      </c>
      <c r="C158" s="15">
        <v>0</v>
      </c>
      <c r="D158">
        <f t="shared" si="4"/>
        <v>0</v>
      </c>
      <c r="G158" s="16">
        <v>1001531</v>
      </c>
      <c r="H158">
        <f t="shared" si="5"/>
        <v>0</v>
      </c>
    </row>
    <row r="159" spans="1:8" x14ac:dyDescent="0.2">
      <c r="A159" s="15" t="s">
        <v>1273</v>
      </c>
      <c r="B159" s="15" t="s">
        <v>1511</v>
      </c>
      <c r="C159" s="15">
        <v>0</v>
      </c>
      <c r="D159">
        <f t="shared" si="4"/>
        <v>0</v>
      </c>
      <c r="G159" s="16">
        <v>1001540</v>
      </c>
      <c r="H159">
        <f t="shared" si="5"/>
        <v>0</v>
      </c>
    </row>
    <row r="160" spans="1:8" x14ac:dyDescent="0.2">
      <c r="A160" s="15" t="s">
        <v>1273</v>
      </c>
      <c r="B160" s="15" t="s">
        <v>1511</v>
      </c>
      <c r="C160" s="15">
        <v>0</v>
      </c>
      <c r="D160">
        <f t="shared" si="4"/>
        <v>0</v>
      </c>
      <c r="G160" s="16">
        <v>1001550</v>
      </c>
      <c r="H160">
        <f t="shared" si="5"/>
        <v>0</v>
      </c>
    </row>
    <row r="161" spans="1:8" x14ac:dyDescent="0.2">
      <c r="A161" s="15" t="s">
        <v>1273</v>
      </c>
      <c r="B161" s="15" t="s">
        <v>1511</v>
      </c>
      <c r="C161" s="15">
        <v>0</v>
      </c>
      <c r="D161">
        <f t="shared" si="4"/>
        <v>0</v>
      </c>
      <c r="G161" s="16">
        <v>1001560</v>
      </c>
      <c r="H161">
        <f t="shared" si="5"/>
        <v>2.8777299448847771E-3</v>
      </c>
    </row>
    <row r="162" spans="1:8" x14ac:dyDescent="0.2">
      <c r="A162" s="15" t="s">
        <v>1273</v>
      </c>
      <c r="B162" s="15" t="s">
        <v>1511</v>
      </c>
      <c r="C162" s="15">
        <v>0</v>
      </c>
      <c r="D162">
        <f t="shared" si="4"/>
        <v>0</v>
      </c>
      <c r="G162" s="16">
        <v>1001570</v>
      </c>
      <c r="H162">
        <f t="shared" si="5"/>
        <v>0</v>
      </c>
    </row>
    <row r="163" spans="1:8" x14ac:dyDescent="0.2">
      <c r="A163" s="15" t="s">
        <v>1273</v>
      </c>
      <c r="B163" s="15" t="s">
        <v>1511</v>
      </c>
      <c r="C163" s="15">
        <v>0</v>
      </c>
      <c r="D163">
        <f t="shared" si="4"/>
        <v>0</v>
      </c>
      <c r="G163" s="16">
        <v>1001571</v>
      </c>
      <c r="H163">
        <f t="shared" si="5"/>
        <v>0</v>
      </c>
    </row>
    <row r="164" spans="1:8" x14ac:dyDescent="0.2">
      <c r="A164" s="15" t="s">
        <v>1273</v>
      </c>
      <c r="B164" s="15" t="s">
        <v>1511</v>
      </c>
      <c r="C164" s="15">
        <v>0</v>
      </c>
      <c r="D164">
        <f t="shared" si="4"/>
        <v>0</v>
      </c>
      <c r="G164" s="16">
        <v>1001580</v>
      </c>
      <c r="H164">
        <f t="shared" si="5"/>
        <v>0</v>
      </c>
    </row>
    <row r="165" spans="1:8" x14ac:dyDescent="0.2">
      <c r="A165" s="15" t="s">
        <v>1273</v>
      </c>
      <c r="B165" s="15" t="s">
        <v>1511</v>
      </c>
      <c r="C165" s="15">
        <v>0</v>
      </c>
      <c r="D165">
        <f t="shared" si="4"/>
        <v>0</v>
      </c>
      <c r="G165" s="16">
        <v>1001590</v>
      </c>
      <c r="H165">
        <f t="shared" si="5"/>
        <v>0</v>
      </c>
    </row>
    <row r="166" spans="1:8" x14ac:dyDescent="0.2">
      <c r="A166" s="15" t="s">
        <v>1273</v>
      </c>
      <c r="B166" s="15" t="s">
        <v>1511</v>
      </c>
      <c r="C166" s="15">
        <v>0</v>
      </c>
      <c r="D166">
        <f t="shared" si="4"/>
        <v>0</v>
      </c>
      <c r="G166" s="16">
        <v>1001600</v>
      </c>
      <c r="H166">
        <f t="shared" si="5"/>
        <v>0</v>
      </c>
    </row>
    <row r="167" spans="1:8" x14ac:dyDescent="0.2">
      <c r="A167" s="15" t="s">
        <v>1273</v>
      </c>
      <c r="B167" s="15" t="s">
        <v>1511</v>
      </c>
      <c r="C167" s="15">
        <v>0</v>
      </c>
      <c r="D167">
        <f t="shared" si="4"/>
        <v>0</v>
      </c>
      <c r="G167" s="16">
        <v>1001610</v>
      </c>
      <c r="H167">
        <f t="shared" si="5"/>
        <v>0</v>
      </c>
    </row>
    <row r="168" spans="1:8" x14ac:dyDescent="0.2">
      <c r="A168" s="15" t="s">
        <v>1273</v>
      </c>
      <c r="B168" s="15" t="s">
        <v>1511</v>
      </c>
      <c r="C168" s="15">
        <v>0</v>
      </c>
      <c r="D168">
        <f t="shared" si="4"/>
        <v>0</v>
      </c>
      <c r="G168" s="16">
        <v>1001620</v>
      </c>
      <c r="H168">
        <f t="shared" si="5"/>
        <v>0</v>
      </c>
    </row>
    <row r="169" spans="1:8" x14ac:dyDescent="0.2">
      <c r="A169" s="15" t="s">
        <v>1273</v>
      </c>
      <c r="B169" s="15" t="s">
        <v>1511</v>
      </c>
      <c r="C169" s="15">
        <v>0</v>
      </c>
      <c r="D169">
        <f t="shared" si="4"/>
        <v>0</v>
      </c>
      <c r="G169" s="16">
        <v>1001630</v>
      </c>
      <c r="H169">
        <f t="shared" si="5"/>
        <v>0</v>
      </c>
    </row>
    <row r="170" spans="1:8" x14ac:dyDescent="0.2">
      <c r="A170" s="15" t="s">
        <v>1273</v>
      </c>
      <c r="B170" s="15" t="s">
        <v>1511</v>
      </c>
      <c r="C170" s="15">
        <v>0</v>
      </c>
      <c r="D170">
        <f t="shared" si="4"/>
        <v>0</v>
      </c>
      <c r="G170" s="16">
        <v>1001640</v>
      </c>
      <c r="H170">
        <f t="shared" si="5"/>
        <v>0</v>
      </c>
    </row>
    <row r="171" spans="1:8" x14ac:dyDescent="0.2">
      <c r="A171" s="15" t="s">
        <v>1273</v>
      </c>
      <c r="B171" s="15" t="s">
        <v>1511</v>
      </c>
      <c r="C171" s="15">
        <v>0</v>
      </c>
      <c r="D171">
        <f t="shared" si="4"/>
        <v>0</v>
      </c>
      <c r="G171" s="16">
        <v>1001650</v>
      </c>
      <c r="H171">
        <f t="shared" si="5"/>
        <v>0</v>
      </c>
    </row>
    <row r="172" spans="1:8" x14ac:dyDescent="0.2">
      <c r="A172" s="15" t="s">
        <v>1273</v>
      </c>
      <c r="B172" s="15" t="s">
        <v>1511</v>
      </c>
      <c r="C172" s="15">
        <v>0</v>
      </c>
      <c r="D172">
        <f t="shared" si="4"/>
        <v>0</v>
      </c>
      <c r="G172" s="16">
        <v>1001651</v>
      </c>
      <c r="H172">
        <f t="shared" si="5"/>
        <v>0</v>
      </c>
    </row>
    <row r="173" spans="1:8" x14ac:dyDescent="0.2">
      <c r="A173" s="15" t="s">
        <v>1273</v>
      </c>
      <c r="B173" s="15" t="s">
        <v>1511</v>
      </c>
      <c r="C173" s="15">
        <v>0</v>
      </c>
      <c r="D173">
        <f t="shared" si="4"/>
        <v>0</v>
      </c>
      <c r="G173" s="16">
        <v>1001660</v>
      </c>
      <c r="H173">
        <f t="shared" si="5"/>
        <v>0</v>
      </c>
    </row>
    <row r="174" spans="1:8" x14ac:dyDescent="0.2">
      <c r="A174" s="15" t="s">
        <v>1273</v>
      </c>
      <c r="B174" s="15" t="s">
        <v>1511</v>
      </c>
      <c r="C174" s="15">
        <v>0</v>
      </c>
      <c r="D174">
        <f t="shared" si="4"/>
        <v>0</v>
      </c>
      <c r="G174" s="16">
        <v>1001670</v>
      </c>
      <c r="H174">
        <f t="shared" si="5"/>
        <v>0</v>
      </c>
    </row>
    <row r="175" spans="1:8" x14ac:dyDescent="0.2">
      <c r="A175" s="15" t="s">
        <v>1273</v>
      </c>
      <c r="B175" s="15" t="s">
        <v>1511</v>
      </c>
      <c r="C175" s="15">
        <v>0</v>
      </c>
      <c r="D175">
        <f t="shared" si="4"/>
        <v>0</v>
      </c>
      <c r="G175" s="16">
        <v>1001680</v>
      </c>
      <c r="H175">
        <f t="shared" si="5"/>
        <v>0</v>
      </c>
    </row>
    <row r="176" spans="1:8" x14ac:dyDescent="0.2">
      <c r="A176" s="15" t="s">
        <v>1273</v>
      </c>
      <c r="B176" s="15" t="s">
        <v>1511</v>
      </c>
      <c r="C176" s="15">
        <v>0</v>
      </c>
      <c r="D176">
        <f t="shared" si="4"/>
        <v>0</v>
      </c>
      <c r="G176" s="16">
        <v>1001690</v>
      </c>
      <c r="H176">
        <f t="shared" si="5"/>
        <v>0</v>
      </c>
    </row>
    <row r="177" spans="1:8" x14ac:dyDescent="0.2">
      <c r="A177" s="15" t="s">
        <v>1273</v>
      </c>
      <c r="B177" s="15" t="s">
        <v>1511</v>
      </c>
      <c r="C177" s="15">
        <v>0</v>
      </c>
      <c r="D177">
        <f t="shared" si="4"/>
        <v>0</v>
      </c>
      <c r="G177" s="16">
        <v>1001700</v>
      </c>
      <c r="H177">
        <f t="shared" si="5"/>
        <v>0</v>
      </c>
    </row>
    <row r="178" spans="1:8" x14ac:dyDescent="0.2">
      <c r="A178" s="15" t="s">
        <v>1273</v>
      </c>
      <c r="B178" s="15" t="s">
        <v>1511</v>
      </c>
      <c r="C178" s="15">
        <v>0</v>
      </c>
      <c r="D178">
        <f t="shared" si="4"/>
        <v>0</v>
      </c>
      <c r="G178" s="16">
        <v>1001710</v>
      </c>
      <c r="H178">
        <f t="shared" si="5"/>
        <v>0</v>
      </c>
    </row>
    <row r="179" spans="1:8" x14ac:dyDescent="0.2">
      <c r="A179" s="15" t="s">
        <v>1273</v>
      </c>
      <c r="B179" s="15" t="s">
        <v>1511</v>
      </c>
      <c r="C179" s="15">
        <v>0</v>
      </c>
      <c r="D179">
        <f t="shared" si="4"/>
        <v>0</v>
      </c>
      <c r="G179" s="16">
        <v>1001720</v>
      </c>
      <c r="H179">
        <f t="shared" si="5"/>
        <v>0</v>
      </c>
    </row>
    <row r="180" spans="1:8" x14ac:dyDescent="0.2">
      <c r="A180" s="15" t="s">
        <v>1273</v>
      </c>
      <c r="B180" s="15" t="s">
        <v>1511</v>
      </c>
      <c r="C180" s="15">
        <v>0</v>
      </c>
      <c r="D180">
        <f t="shared" si="4"/>
        <v>0</v>
      </c>
      <c r="G180" s="16">
        <v>1001730</v>
      </c>
      <c r="H180">
        <f t="shared" si="5"/>
        <v>0</v>
      </c>
    </row>
    <row r="181" spans="1:8" x14ac:dyDescent="0.2">
      <c r="A181" s="15" t="s">
        <v>1273</v>
      </c>
      <c r="B181" s="15" t="s">
        <v>1511</v>
      </c>
      <c r="C181" s="15">
        <v>0</v>
      </c>
      <c r="D181">
        <f t="shared" si="4"/>
        <v>0</v>
      </c>
      <c r="G181" s="16">
        <v>1001740</v>
      </c>
      <c r="H181">
        <f t="shared" si="5"/>
        <v>0</v>
      </c>
    </row>
    <row r="182" spans="1:8" x14ac:dyDescent="0.2">
      <c r="A182" s="15" t="s">
        <v>1273</v>
      </c>
      <c r="B182" s="15" t="s">
        <v>1511</v>
      </c>
      <c r="C182" s="15">
        <v>0</v>
      </c>
      <c r="D182">
        <f t="shared" si="4"/>
        <v>0</v>
      </c>
      <c r="G182" s="16">
        <v>1001750</v>
      </c>
      <c r="H182">
        <f t="shared" si="5"/>
        <v>0</v>
      </c>
    </row>
    <row r="183" spans="1:8" x14ac:dyDescent="0.2">
      <c r="A183" s="15" t="s">
        <v>1273</v>
      </c>
      <c r="B183" s="15" t="s">
        <v>1511</v>
      </c>
      <c r="C183" s="15">
        <v>0</v>
      </c>
      <c r="D183">
        <f t="shared" si="4"/>
        <v>0</v>
      </c>
      <c r="G183" s="16">
        <v>1001760</v>
      </c>
      <c r="H183">
        <f t="shared" si="5"/>
        <v>2.4952099192887545E-3</v>
      </c>
    </row>
    <row r="184" spans="1:8" x14ac:dyDescent="0.2">
      <c r="A184" s="15" t="s">
        <v>1273</v>
      </c>
      <c r="B184" s="15" t="s">
        <v>1511</v>
      </c>
      <c r="C184" s="15">
        <v>0</v>
      </c>
      <c r="D184">
        <f t="shared" si="4"/>
        <v>0</v>
      </c>
      <c r="G184" s="16">
        <v>1001770</v>
      </c>
      <c r="H184">
        <f t="shared" si="5"/>
        <v>0</v>
      </c>
    </row>
    <row r="185" spans="1:8" x14ac:dyDescent="0.2">
      <c r="A185" s="15" t="s">
        <v>1273</v>
      </c>
      <c r="B185" s="15" t="s">
        <v>1511</v>
      </c>
      <c r="C185" s="15">
        <v>0</v>
      </c>
      <c r="D185">
        <f t="shared" si="4"/>
        <v>0</v>
      </c>
      <c r="G185" s="16">
        <v>1001780</v>
      </c>
      <c r="H185">
        <f t="shared" si="5"/>
        <v>0</v>
      </c>
    </row>
    <row r="186" spans="1:8" x14ac:dyDescent="0.2">
      <c r="A186" s="15" t="s">
        <v>1273</v>
      </c>
      <c r="B186" s="15" t="s">
        <v>1511</v>
      </c>
      <c r="C186" s="15">
        <v>0</v>
      </c>
      <c r="D186">
        <f t="shared" si="4"/>
        <v>0</v>
      </c>
      <c r="G186" s="16">
        <v>1001790</v>
      </c>
      <c r="H186">
        <f t="shared" si="5"/>
        <v>0</v>
      </c>
    </row>
    <row r="187" spans="1:8" x14ac:dyDescent="0.2">
      <c r="A187" s="15" t="s">
        <v>1273</v>
      </c>
      <c r="B187" s="15" t="s">
        <v>1511</v>
      </c>
      <c r="C187" s="15">
        <v>0</v>
      </c>
      <c r="D187">
        <f t="shared" si="4"/>
        <v>0</v>
      </c>
      <c r="G187" s="16">
        <v>1001800</v>
      </c>
      <c r="H187">
        <f t="shared" si="5"/>
        <v>0</v>
      </c>
    </row>
    <row r="188" spans="1:8" x14ac:dyDescent="0.2">
      <c r="A188" s="15" t="s">
        <v>1273</v>
      </c>
      <c r="B188" s="15" t="s">
        <v>1511</v>
      </c>
      <c r="C188" s="15">
        <v>0</v>
      </c>
      <c r="D188">
        <f t="shared" si="4"/>
        <v>0</v>
      </c>
      <c r="G188" s="16">
        <v>1001810</v>
      </c>
      <c r="H188">
        <f t="shared" si="5"/>
        <v>0</v>
      </c>
    </row>
    <row r="189" spans="1:8" x14ac:dyDescent="0.2">
      <c r="A189" s="15" t="s">
        <v>1273</v>
      </c>
      <c r="B189" s="15" t="s">
        <v>1511</v>
      </c>
      <c r="C189" s="15">
        <v>0</v>
      </c>
      <c r="D189">
        <f t="shared" si="4"/>
        <v>0</v>
      </c>
      <c r="G189" s="16">
        <v>1001820</v>
      </c>
      <c r="H189">
        <f t="shared" si="5"/>
        <v>0</v>
      </c>
    </row>
    <row r="190" spans="1:8" x14ac:dyDescent="0.2">
      <c r="A190" s="15" t="s">
        <v>1273</v>
      </c>
      <c r="B190" s="15" t="s">
        <v>1511</v>
      </c>
      <c r="C190" s="15">
        <v>0</v>
      </c>
      <c r="D190">
        <f t="shared" si="4"/>
        <v>0</v>
      </c>
      <c r="G190" s="16">
        <v>1001830</v>
      </c>
      <c r="H190">
        <f t="shared" si="5"/>
        <v>3.4175701439380646E-2</v>
      </c>
    </row>
    <row r="191" spans="1:8" x14ac:dyDescent="0.2">
      <c r="A191" s="15" t="s">
        <v>1273</v>
      </c>
      <c r="B191" s="15" t="s">
        <v>1511</v>
      </c>
      <c r="C191" s="15">
        <v>0</v>
      </c>
      <c r="D191">
        <f t="shared" si="4"/>
        <v>0</v>
      </c>
      <c r="G191" s="16">
        <v>1001840</v>
      </c>
      <c r="H191">
        <f t="shared" si="5"/>
        <v>0</v>
      </c>
    </row>
    <row r="192" spans="1:8" x14ac:dyDescent="0.2">
      <c r="A192" s="15" t="s">
        <v>1273</v>
      </c>
      <c r="B192" s="15" t="s">
        <v>1511</v>
      </c>
      <c r="C192" s="15">
        <v>0</v>
      </c>
      <c r="D192">
        <f t="shared" si="4"/>
        <v>0</v>
      </c>
      <c r="G192" s="16">
        <v>1001850</v>
      </c>
      <c r="H192">
        <f t="shared" si="5"/>
        <v>1.9605100154876709E-2</v>
      </c>
    </row>
    <row r="193" spans="1:8" x14ac:dyDescent="0.2">
      <c r="A193" s="15" t="s">
        <v>1273</v>
      </c>
      <c r="B193" s="15" t="s">
        <v>1511</v>
      </c>
      <c r="C193" s="15">
        <v>0</v>
      </c>
      <c r="D193">
        <f t="shared" si="4"/>
        <v>0</v>
      </c>
      <c r="G193" s="16">
        <v>1001860</v>
      </c>
      <c r="H193">
        <f t="shared" si="5"/>
        <v>0</v>
      </c>
    </row>
    <row r="194" spans="1:8" x14ac:dyDescent="0.2">
      <c r="A194" s="15" t="s">
        <v>1273</v>
      </c>
      <c r="B194" s="15" t="s">
        <v>1511</v>
      </c>
      <c r="C194" s="15">
        <v>0</v>
      </c>
      <c r="D194">
        <f t="shared" si="4"/>
        <v>0</v>
      </c>
      <c r="G194" s="16">
        <v>1001870</v>
      </c>
      <c r="H194">
        <f t="shared" si="5"/>
        <v>0</v>
      </c>
    </row>
    <row r="195" spans="1:8" x14ac:dyDescent="0.2">
      <c r="A195" s="15" t="s">
        <v>1273</v>
      </c>
      <c r="B195" s="15" t="s">
        <v>1511</v>
      </c>
      <c r="C195" s="15">
        <v>0</v>
      </c>
      <c r="D195">
        <f t="shared" ref="D195:D258" si="6">IF(B195="",0,C195)</f>
        <v>0</v>
      </c>
      <c r="G195" s="16">
        <v>1001880</v>
      </c>
      <c r="H195">
        <f t="shared" ref="H195:H258" si="7">SUMIF($A$2:$A$3336,G195,$D$2:$D$3336)</f>
        <v>0</v>
      </c>
    </row>
    <row r="196" spans="1:8" x14ac:dyDescent="0.2">
      <c r="A196" s="15" t="s">
        <v>1273</v>
      </c>
      <c r="B196" s="15" t="s">
        <v>1511</v>
      </c>
      <c r="C196" s="15">
        <v>0</v>
      </c>
      <c r="D196">
        <f t="shared" si="6"/>
        <v>0</v>
      </c>
      <c r="G196" s="16">
        <v>1001890</v>
      </c>
      <c r="H196">
        <f t="shared" si="7"/>
        <v>0</v>
      </c>
    </row>
    <row r="197" spans="1:8" x14ac:dyDescent="0.2">
      <c r="A197" s="15" t="s">
        <v>1273</v>
      </c>
      <c r="B197" s="15" t="s">
        <v>1511</v>
      </c>
      <c r="C197" s="15">
        <v>0</v>
      </c>
      <c r="D197">
        <f t="shared" si="6"/>
        <v>0</v>
      </c>
      <c r="G197" s="16">
        <v>1001900</v>
      </c>
      <c r="H197">
        <f t="shared" si="7"/>
        <v>0</v>
      </c>
    </row>
    <row r="198" spans="1:8" x14ac:dyDescent="0.2">
      <c r="A198" s="15" t="s">
        <v>1273</v>
      </c>
      <c r="B198" s="15" t="s">
        <v>1511</v>
      </c>
      <c r="C198" s="15">
        <v>0</v>
      </c>
      <c r="D198">
        <f t="shared" si="6"/>
        <v>0</v>
      </c>
      <c r="G198" s="16">
        <v>1001910</v>
      </c>
      <c r="H198">
        <f t="shared" si="7"/>
        <v>0</v>
      </c>
    </row>
    <row r="199" spans="1:8" x14ac:dyDescent="0.2">
      <c r="A199" s="15" t="s">
        <v>1273</v>
      </c>
      <c r="B199" s="15" t="s">
        <v>1511</v>
      </c>
      <c r="C199" s="15">
        <v>0</v>
      </c>
      <c r="D199">
        <f t="shared" si="6"/>
        <v>0</v>
      </c>
      <c r="G199" s="16">
        <v>1001920</v>
      </c>
      <c r="H199">
        <f t="shared" si="7"/>
        <v>0</v>
      </c>
    </row>
    <row r="200" spans="1:8" x14ac:dyDescent="0.2">
      <c r="A200" s="15" t="s">
        <v>1273</v>
      </c>
      <c r="B200" s="15" t="s">
        <v>1511</v>
      </c>
      <c r="C200" s="15">
        <v>0</v>
      </c>
      <c r="D200">
        <f t="shared" si="6"/>
        <v>0</v>
      </c>
      <c r="G200" s="16">
        <v>1001930</v>
      </c>
      <c r="H200">
        <f t="shared" si="7"/>
        <v>0</v>
      </c>
    </row>
    <row r="201" spans="1:8" x14ac:dyDescent="0.2">
      <c r="A201" s="15" t="s">
        <v>1273</v>
      </c>
      <c r="B201" s="15" t="s">
        <v>1511</v>
      </c>
      <c r="C201" s="15">
        <v>0</v>
      </c>
      <c r="D201">
        <f t="shared" si="6"/>
        <v>0</v>
      </c>
      <c r="G201" s="16">
        <v>1001940</v>
      </c>
      <c r="H201">
        <f t="shared" si="7"/>
        <v>0</v>
      </c>
    </row>
    <row r="202" spans="1:8" x14ac:dyDescent="0.2">
      <c r="A202" s="15" t="s">
        <v>1273</v>
      </c>
      <c r="B202" s="15" t="s">
        <v>1511</v>
      </c>
      <c r="C202" s="15">
        <v>0</v>
      </c>
      <c r="D202">
        <f t="shared" si="6"/>
        <v>0</v>
      </c>
      <c r="G202" s="16">
        <v>1001950</v>
      </c>
      <c r="H202">
        <f t="shared" si="7"/>
        <v>0</v>
      </c>
    </row>
    <row r="203" spans="1:8" x14ac:dyDescent="0.2">
      <c r="A203" s="15" t="s">
        <v>1273</v>
      </c>
      <c r="B203" s="15" t="s">
        <v>1511</v>
      </c>
      <c r="C203" s="15">
        <v>0</v>
      </c>
      <c r="D203">
        <f t="shared" si="6"/>
        <v>0</v>
      </c>
      <c r="G203" s="16">
        <v>1001960</v>
      </c>
      <c r="H203">
        <f t="shared" si="7"/>
        <v>0</v>
      </c>
    </row>
    <row r="204" spans="1:8" x14ac:dyDescent="0.2">
      <c r="A204" s="15" t="s">
        <v>1273</v>
      </c>
      <c r="B204" s="15" t="s">
        <v>1511</v>
      </c>
      <c r="C204" s="15">
        <v>0</v>
      </c>
      <c r="D204">
        <f t="shared" si="6"/>
        <v>0</v>
      </c>
      <c r="G204" s="16">
        <v>1001970</v>
      </c>
      <c r="H204">
        <f t="shared" si="7"/>
        <v>0</v>
      </c>
    </row>
    <row r="205" spans="1:8" x14ac:dyDescent="0.2">
      <c r="A205" s="15" t="s">
        <v>1273</v>
      </c>
      <c r="B205" s="15" t="s">
        <v>1511</v>
      </c>
      <c r="C205" s="15">
        <v>0</v>
      </c>
      <c r="D205">
        <f t="shared" si="6"/>
        <v>0</v>
      </c>
      <c r="G205" s="16">
        <v>1001980</v>
      </c>
      <c r="H205">
        <f t="shared" si="7"/>
        <v>0</v>
      </c>
    </row>
    <row r="206" spans="1:8" x14ac:dyDescent="0.2">
      <c r="A206" s="15" t="s">
        <v>1273</v>
      </c>
      <c r="B206" s="15" t="s">
        <v>1511</v>
      </c>
      <c r="C206" s="15">
        <v>0</v>
      </c>
      <c r="D206">
        <f t="shared" si="6"/>
        <v>0</v>
      </c>
      <c r="G206" s="16">
        <v>1001990</v>
      </c>
      <c r="H206">
        <f t="shared" si="7"/>
        <v>0</v>
      </c>
    </row>
    <row r="207" spans="1:8" x14ac:dyDescent="0.2">
      <c r="A207" s="15" t="s">
        <v>1273</v>
      </c>
      <c r="B207" s="15" t="s">
        <v>1511</v>
      </c>
      <c r="C207" s="15">
        <v>0</v>
      </c>
      <c r="D207">
        <f t="shared" si="6"/>
        <v>0</v>
      </c>
      <c r="G207" s="16">
        <v>1002000</v>
      </c>
      <c r="H207">
        <f t="shared" si="7"/>
        <v>0</v>
      </c>
    </row>
    <row r="208" spans="1:8" x14ac:dyDescent="0.2">
      <c r="A208" s="15" t="s">
        <v>1273</v>
      </c>
      <c r="B208" s="15" t="s">
        <v>1511</v>
      </c>
      <c r="C208" s="15">
        <v>0</v>
      </c>
      <c r="D208">
        <f t="shared" si="6"/>
        <v>0</v>
      </c>
      <c r="G208" s="16">
        <v>1002010</v>
      </c>
      <c r="H208">
        <f t="shared" si="7"/>
        <v>0</v>
      </c>
    </row>
    <row r="209" spans="1:8" x14ac:dyDescent="0.2">
      <c r="A209" s="15" t="s">
        <v>1273</v>
      </c>
      <c r="B209" s="15" t="s">
        <v>1511</v>
      </c>
      <c r="C209" s="15">
        <v>0</v>
      </c>
      <c r="D209">
        <f t="shared" si="6"/>
        <v>0</v>
      </c>
      <c r="G209" s="16">
        <v>1002020</v>
      </c>
      <c r="H209">
        <f t="shared" si="7"/>
        <v>0</v>
      </c>
    </row>
    <row r="210" spans="1:8" x14ac:dyDescent="0.2">
      <c r="A210" s="15" t="s">
        <v>1273</v>
      </c>
      <c r="B210" s="15" t="s">
        <v>1511</v>
      </c>
      <c r="C210" s="15">
        <v>0</v>
      </c>
      <c r="D210">
        <f t="shared" si="6"/>
        <v>0</v>
      </c>
      <c r="G210" s="16">
        <v>1002030</v>
      </c>
      <c r="H210">
        <f t="shared" si="7"/>
        <v>0</v>
      </c>
    </row>
    <row r="211" spans="1:8" x14ac:dyDescent="0.2">
      <c r="A211" s="15" t="s">
        <v>1273</v>
      </c>
      <c r="B211" s="15" t="s">
        <v>1511</v>
      </c>
      <c r="C211" s="15">
        <v>0</v>
      </c>
      <c r="D211">
        <f t="shared" si="6"/>
        <v>0</v>
      </c>
      <c r="G211" s="16">
        <v>1002040</v>
      </c>
      <c r="H211">
        <f t="shared" si="7"/>
        <v>0</v>
      </c>
    </row>
    <row r="212" spans="1:8" x14ac:dyDescent="0.2">
      <c r="A212" s="15" t="s">
        <v>1273</v>
      </c>
      <c r="B212" s="15" t="s">
        <v>1511</v>
      </c>
      <c r="C212" s="15">
        <v>0</v>
      </c>
      <c r="D212">
        <f t="shared" si="6"/>
        <v>0</v>
      </c>
      <c r="G212" s="16">
        <v>1002050</v>
      </c>
      <c r="H212">
        <f t="shared" si="7"/>
        <v>0</v>
      </c>
    </row>
    <row r="213" spans="1:8" x14ac:dyDescent="0.2">
      <c r="A213" s="15" t="s">
        <v>1273</v>
      </c>
      <c r="B213" s="15" t="s">
        <v>1511</v>
      </c>
      <c r="C213" s="15">
        <v>0</v>
      </c>
      <c r="D213">
        <f t="shared" si="6"/>
        <v>0</v>
      </c>
      <c r="G213" s="16">
        <v>1002060</v>
      </c>
      <c r="H213">
        <f t="shared" si="7"/>
        <v>0</v>
      </c>
    </row>
    <row r="214" spans="1:8" x14ac:dyDescent="0.2">
      <c r="A214" s="15" t="s">
        <v>1273</v>
      </c>
      <c r="B214" s="15" t="s">
        <v>1511</v>
      </c>
      <c r="C214" s="15">
        <v>0</v>
      </c>
      <c r="D214">
        <f t="shared" si="6"/>
        <v>0</v>
      </c>
      <c r="G214" s="16">
        <v>1002070</v>
      </c>
      <c r="H214">
        <f t="shared" si="7"/>
        <v>0</v>
      </c>
    </row>
    <row r="215" spans="1:8" x14ac:dyDescent="0.2">
      <c r="A215" s="15" t="s">
        <v>1273</v>
      </c>
      <c r="B215" s="15" t="s">
        <v>1511</v>
      </c>
      <c r="C215" s="15">
        <v>0</v>
      </c>
      <c r="D215">
        <f t="shared" si="6"/>
        <v>0</v>
      </c>
      <c r="G215" s="16">
        <v>1002080</v>
      </c>
      <c r="H215">
        <f t="shared" si="7"/>
        <v>0</v>
      </c>
    </row>
    <row r="216" spans="1:8" x14ac:dyDescent="0.2">
      <c r="A216" s="15" t="s">
        <v>1273</v>
      </c>
      <c r="B216" s="15" t="s">
        <v>1511</v>
      </c>
      <c r="C216" s="15">
        <v>0</v>
      </c>
      <c r="D216">
        <f t="shared" si="6"/>
        <v>0</v>
      </c>
      <c r="G216" s="16">
        <v>1002090</v>
      </c>
      <c r="H216">
        <f t="shared" si="7"/>
        <v>0</v>
      </c>
    </row>
    <row r="217" spans="1:8" x14ac:dyDescent="0.2">
      <c r="A217" s="15" t="s">
        <v>1273</v>
      </c>
      <c r="B217" s="15" t="s">
        <v>1511</v>
      </c>
      <c r="C217" s="15">
        <v>0</v>
      </c>
      <c r="D217">
        <f t="shared" si="6"/>
        <v>0</v>
      </c>
      <c r="G217" s="16">
        <v>1002100</v>
      </c>
      <c r="H217">
        <f t="shared" si="7"/>
        <v>0</v>
      </c>
    </row>
    <row r="218" spans="1:8" x14ac:dyDescent="0.2">
      <c r="A218" s="15" t="s">
        <v>1273</v>
      </c>
      <c r="B218" s="15" t="s">
        <v>1511</v>
      </c>
      <c r="C218" s="15">
        <v>0</v>
      </c>
      <c r="D218">
        <f t="shared" si="6"/>
        <v>0</v>
      </c>
      <c r="G218" s="16">
        <v>1002110</v>
      </c>
      <c r="H218">
        <f t="shared" si="7"/>
        <v>0</v>
      </c>
    </row>
    <row r="219" spans="1:8" x14ac:dyDescent="0.2">
      <c r="A219" s="15" t="s">
        <v>1273</v>
      </c>
      <c r="B219" s="15" t="s">
        <v>1511</v>
      </c>
      <c r="C219" s="15">
        <v>0</v>
      </c>
      <c r="D219">
        <f t="shared" si="6"/>
        <v>0</v>
      </c>
      <c r="G219" s="16">
        <v>1002120</v>
      </c>
      <c r="H219">
        <f t="shared" si="7"/>
        <v>0</v>
      </c>
    </row>
    <row r="220" spans="1:8" x14ac:dyDescent="0.2">
      <c r="A220" s="15" t="s">
        <v>1273</v>
      </c>
      <c r="B220" s="15" t="s">
        <v>1511</v>
      </c>
      <c r="C220" s="15">
        <v>0</v>
      </c>
      <c r="D220">
        <f t="shared" si="6"/>
        <v>0</v>
      </c>
      <c r="G220" s="16">
        <v>1002130</v>
      </c>
      <c r="H220">
        <f t="shared" si="7"/>
        <v>0</v>
      </c>
    </row>
    <row r="221" spans="1:8" x14ac:dyDescent="0.2">
      <c r="A221" s="15" t="s">
        <v>1273</v>
      </c>
      <c r="B221" s="15" t="s">
        <v>1511</v>
      </c>
      <c r="C221" s="15">
        <v>0</v>
      </c>
      <c r="D221">
        <f t="shared" si="6"/>
        <v>0</v>
      </c>
      <c r="G221" s="16">
        <v>1002140</v>
      </c>
      <c r="H221">
        <f t="shared" si="7"/>
        <v>0</v>
      </c>
    </row>
    <row r="222" spans="1:8" x14ac:dyDescent="0.2">
      <c r="A222" s="15" t="s">
        <v>1273</v>
      </c>
      <c r="B222" s="15" t="s">
        <v>1511</v>
      </c>
      <c r="C222" s="15">
        <v>0</v>
      </c>
      <c r="D222">
        <f t="shared" si="6"/>
        <v>0</v>
      </c>
      <c r="G222" s="16">
        <v>1002150</v>
      </c>
      <c r="H222">
        <f t="shared" si="7"/>
        <v>0</v>
      </c>
    </row>
    <row r="223" spans="1:8" x14ac:dyDescent="0.2">
      <c r="A223" s="15" t="s">
        <v>1273</v>
      </c>
      <c r="B223" s="15" t="s">
        <v>1511</v>
      </c>
      <c r="C223" s="15">
        <v>0</v>
      </c>
      <c r="D223">
        <f t="shared" si="6"/>
        <v>0</v>
      </c>
      <c r="G223" s="16">
        <v>1002160</v>
      </c>
      <c r="H223">
        <f t="shared" si="7"/>
        <v>0</v>
      </c>
    </row>
    <row r="224" spans="1:8" x14ac:dyDescent="0.2">
      <c r="A224" s="15" t="s">
        <v>1273</v>
      </c>
      <c r="B224" s="15" t="s">
        <v>1511</v>
      </c>
      <c r="C224" s="15">
        <v>0</v>
      </c>
      <c r="D224">
        <f t="shared" si="6"/>
        <v>0</v>
      </c>
      <c r="G224" s="16">
        <v>1002170</v>
      </c>
      <c r="H224">
        <f t="shared" si="7"/>
        <v>0</v>
      </c>
    </row>
    <row r="225" spans="1:8" x14ac:dyDescent="0.2">
      <c r="A225" s="15" t="s">
        <v>1273</v>
      </c>
      <c r="B225" s="15" t="s">
        <v>1511</v>
      </c>
      <c r="C225" s="15">
        <v>0</v>
      </c>
      <c r="D225">
        <f t="shared" si="6"/>
        <v>0</v>
      </c>
      <c r="G225" s="16">
        <v>1002180</v>
      </c>
      <c r="H225">
        <f t="shared" si="7"/>
        <v>0</v>
      </c>
    </row>
    <row r="226" spans="1:8" x14ac:dyDescent="0.2">
      <c r="A226" s="15" t="s">
        <v>1273</v>
      </c>
      <c r="B226" s="15" t="s">
        <v>1511</v>
      </c>
      <c r="C226" s="15">
        <v>0</v>
      </c>
      <c r="D226">
        <f t="shared" si="6"/>
        <v>0</v>
      </c>
      <c r="G226" s="16">
        <v>1002190</v>
      </c>
      <c r="H226">
        <f t="shared" si="7"/>
        <v>0</v>
      </c>
    </row>
    <row r="227" spans="1:8" x14ac:dyDescent="0.2">
      <c r="A227" s="15" t="s">
        <v>1273</v>
      </c>
      <c r="B227" s="15" t="s">
        <v>1511</v>
      </c>
      <c r="C227" s="15">
        <v>0</v>
      </c>
      <c r="D227">
        <f t="shared" si="6"/>
        <v>0</v>
      </c>
      <c r="G227" s="16">
        <v>1002200</v>
      </c>
      <c r="H227">
        <f t="shared" si="7"/>
        <v>0</v>
      </c>
    </row>
    <row r="228" spans="1:8" x14ac:dyDescent="0.2">
      <c r="A228" s="15" t="s">
        <v>1273</v>
      </c>
      <c r="B228" s="15" t="s">
        <v>1511</v>
      </c>
      <c r="C228" s="15">
        <v>0</v>
      </c>
      <c r="D228">
        <f t="shared" si="6"/>
        <v>0</v>
      </c>
      <c r="G228" s="16">
        <v>1002210</v>
      </c>
      <c r="H228">
        <f t="shared" si="7"/>
        <v>0</v>
      </c>
    </row>
    <row r="229" spans="1:8" x14ac:dyDescent="0.2">
      <c r="A229" s="15" t="s">
        <v>1273</v>
      </c>
      <c r="B229" s="15" t="s">
        <v>1511</v>
      </c>
      <c r="C229" s="15">
        <v>0</v>
      </c>
      <c r="D229">
        <f t="shared" si="6"/>
        <v>0</v>
      </c>
      <c r="G229" s="16">
        <v>1002220</v>
      </c>
      <c r="H229">
        <f t="shared" si="7"/>
        <v>0</v>
      </c>
    </row>
    <row r="230" spans="1:8" x14ac:dyDescent="0.2">
      <c r="A230" s="15" t="s">
        <v>1273</v>
      </c>
      <c r="B230" s="15" t="s">
        <v>1511</v>
      </c>
      <c r="C230" s="15">
        <v>0</v>
      </c>
      <c r="D230">
        <f t="shared" si="6"/>
        <v>0</v>
      </c>
      <c r="G230" s="16">
        <v>1002230</v>
      </c>
      <c r="H230">
        <f t="shared" si="7"/>
        <v>0</v>
      </c>
    </row>
    <row r="231" spans="1:8" x14ac:dyDescent="0.2">
      <c r="A231" s="15" t="s">
        <v>1273</v>
      </c>
      <c r="B231" s="15" t="s">
        <v>1511</v>
      </c>
      <c r="C231" s="15">
        <v>0</v>
      </c>
      <c r="D231">
        <f t="shared" si="6"/>
        <v>0</v>
      </c>
      <c r="G231" s="16">
        <v>1002240</v>
      </c>
      <c r="H231">
        <f t="shared" si="7"/>
        <v>0</v>
      </c>
    </row>
    <row r="232" spans="1:8" x14ac:dyDescent="0.2">
      <c r="A232" s="15" t="s">
        <v>1273</v>
      </c>
      <c r="B232" s="15" t="s">
        <v>1511</v>
      </c>
      <c r="C232" s="15">
        <v>0</v>
      </c>
      <c r="D232">
        <f t="shared" si="6"/>
        <v>0</v>
      </c>
      <c r="G232" s="16">
        <v>1002250</v>
      </c>
      <c r="H232">
        <f t="shared" si="7"/>
        <v>0</v>
      </c>
    </row>
    <row r="233" spans="1:8" x14ac:dyDescent="0.2">
      <c r="A233" s="15" t="s">
        <v>1273</v>
      </c>
      <c r="B233" s="15" t="s">
        <v>1511</v>
      </c>
      <c r="C233" s="15">
        <v>0</v>
      </c>
      <c r="D233">
        <f t="shared" si="6"/>
        <v>0</v>
      </c>
      <c r="G233" s="16">
        <v>1002260</v>
      </c>
      <c r="H233">
        <f t="shared" si="7"/>
        <v>0</v>
      </c>
    </row>
    <row r="234" spans="1:8" x14ac:dyDescent="0.2">
      <c r="A234" s="15" t="s">
        <v>1273</v>
      </c>
      <c r="B234" s="15" t="s">
        <v>1511</v>
      </c>
      <c r="C234" s="15">
        <v>0</v>
      </c>
      <c r="D234">
        <f t="shared" si="6"/>
        <v>0</v>
      </c>
      <c r="G234" s="16">
        <v>1002270</v>
      </c>
      <c r="H234">
        <f t="shared" si="7"/>
        <v>0</v>
      </c>
    </row>
    <row r="235" spans="1:8" x14ac:dyDescent="0.2">
      <c r="A235" s="15" t="s">
        <v>1273</v>
      </c>
      <c r="B235" s="15" t="s">
        <v>1511</v>
      </c>
      <c r="C235" s="15">
        <v>0</v>
      </c>
      <c r="D235">
        <f t="shared" si="6"/>
        <v>0</v>
      </c>
      <c r="G235" s="16">
        <v>1002280</v>
      </c>
      <c r="H235">
        <f t="shared" si="7"/>
        <v>0</v>
      </c>
    </row>
    <row r="236" spans="1:8" x14ac:dyDescent="0.2">
      <c r="A236" s="15" t="s">
        <v>1273</v>
      </c>
      <c r="B236" s="15" t="s">
        <v>1511</v>
      </c>
      <c r="C236" s="15">
        <v>0</v>
      </c>
      <c r="D236">
        <f t="shared" si="6"/>
        <v>0</v>
      </c>
      <c r="G236" s="16">
        <v>1002290</v>
      </c>
      <c r="H236">
        <f t="shared" si="7"/>
        <v>0</v>
      </c>
    </row>
    <row r="237" spans="1:8" x14ac:dyDescent="0.2">
      <c r="A237" s="15" t="s">
        <v>1273</v>
      </c>
      <c r="B237" s="15" t="s">
        <v>1511</v>
      </c>
      <c r="C237" s="15">
        <v>0</v>
      </c>
      <c r="D237">
        <f t="shared" si="6"/>
        <v>0</v>
      </c>
      <c r="G237" s="16">
        <v>1002300</v>
      </c>
      <c r="H237">
        <f t="shared" si="7"/>
        <v>0</v>
      </c>
    </row>
    <row r="238" spans="1:8" x14ac:dyDescent="0.2">
      <c r="A238" s="15" t="s">
        <v>1273</v>
      </c>
      <c r="B238" s="15" t="s">
        <v>1511</v>
      </c>
      <c r="C238" s="15">
        <v>0</v>
      </c>
      <c r="D238">
        <f t="shared" si="6"/>
        <v>0</v>
      </c>
      <c r="G238" s="16">
        <v>1002310</v>
      </c>
      <c r="H238">
        <f t="shared" si="7"/>
        <v>0</v>
      </c>
    </row>
    <row r="239" spans="1:8" x14ac:dyDescent="0.2">
      <c r="A239" s="15" t="s">
        <v>1273</v>
      </c>
      <c r="B239" s="15" t="s">
        <v>1511</v>
      </c>
      <c r="C239" s="15">
        <v>0</v>
      </c>
      <c r="D239">
        <f t="shared" si="6"/>
        <v>0</v>
      </c>
      <c r="G239" s="16">
        <v>1002320</v>
      </c>
      <c r="H239">
        <f t="shared" si="7"/>
        <v>0</v>
      </c>
    </row>
    <row r="240" spans="1:8" x14ac:dyDescent="0.2">
      <c r="A240" s="15" t="s">
        <v>1273</v>
      </c>
      <c r="B240" s="15" t="s">
        <v>1511</v>
      </c>
      <c r="C240" s="15">
        <v>0</v>
      </c>
      <c r="D240">
        <f t="shared" si="6"/>
        <v>0</v>
      </c>
      <c r="G240" s="16">
        <v>1002330</v>
      </c>
      <c r="H240">
        <f t="shared" si="7"/>
        <v>0</v>
      </c>
    </row>
    <row r="241" spans="1:8" x14ac:dyDescent="0.2">
      <c r="A241" s="15" t="s">
        <v>1273</v>
      </c>
      <c r="B241" s="15" t="s">
        <v>1511</v>
      </c>
      <c r="C241" s="15">
        <v>0</v>
      </c>
      <c r="D241">
        <f t="shared" si="6"/>
        <v>0</v>
      </c>
      <c r="G241" s="16">
        <v>1002340</v>
      </c>
      <c r="H241">
        <f t="shared" si="7"/>
        <v>0</v>
      </c>
    </row>
    <row r="242" spans="1:8" x14ac:dyDescent="0.2">
      <c r="A242" s="15" t="s">
        <v>1273</v>
      </c>
      <c r="B242" s="15" t="s">
        <v>1511</v>
      </c>
      <c r="C242" s="15">
        <v>0</v>
      </c>
      <c r="D242">
        <f t="shared" si="6"/>
        <v>0</v>
      </c>
      <c r="G242" s="16">
        <v>1002350</v>
      </c>
      <c r="H242">
        <f t="shared" si="7"/>
        <v>0</v>
      </c>
    </row>
    <row r="243" spans="1:8" x14ac:dyDescent="0.2">
      <c r="A243" s="15" t="s">
        <v>1273</v>
      </c>
      <c r="B243" s="15" t="s">
        <v>1511</v>
      </c>
      <c r="C243" s="15">
        <v>0</v>
      </c>
      <c r="D243">
        <f t="shared" si="6"/>
        <v>0</v>
      </c>
      <c r="G243" s="16">
        <v>1002360</v>
      </c>
      <c r="H243">
        <f t="shared" si="7"/>
        <v>0</v>
      </c>
    </row>
    <row r="244" spans="1:8" x14ac:dyDescent="0.2">
      <c r="A244" s="15" t="s">
        <v>1273</v>
      </c>
      <c r="B244" s="15" t="s">
        <v>1511</v>
      </c>
      <c r="C244" s="15">
        <v>0</v>
      </c>
      <c r="D244">
        <f t="shared" si="6"/>
        <v>0</v>
      </c>
      <c r="G244" s="16">
        <v>1002370</v>
      </c>
      <c r="H244">
        <f t="shared" si="7"/>
        <v>0</v>
      </c>
    </row>
    <row r="245" spans="1:8" x14ac:dyDescent="0.2">
      <c r="A245" s="15" t="s">
        <v>1273</v>
      </c>
      <c r="B245" s="15" t="s">
        <v>1511</v>
      </c>
      <c r="C245" s="15">
        <v>0</v>
      </c>
      <c r="D245">
        <f t="shared" si="6"/>
        <v>0</v>
      </c>
      <c r="G245" s="16">
        <v>1002380</v>
      </c>
      <c r="H245">
        <f t="shared" si="7"/>
        <v>0</v>
      </c>
    </row>
    <row r="246" spans="1:8" x14ac:dyDescent="0.2">
      <c r="A246" s="15" t="s">
        <v>1273</v>
      </c>
      <c r="B246" s="15" t="s">
        <v>1511</v>
      </c>
      <c r="C246" s="15">
        <v>0</v>
      </c>
      <c r="D246">
        <f t="shared" si="6"/>
        <v>0</v>
      </c>
      <c r="G246" s="16">
        <v>1002390</v>
      </c>
      <c r="H246">
        <f t="shared" si="7"/>
        <v>0</v>
      </c>
    </row>
    <row r="247" spans="1:8" x14ac:dyDescent="0.2">
      <c r="A247" s="15" t="s">
        <v>1273</v>
      </c>
      <c r="B247" s="15" t="s">
        <v>1511</v>
      </c>
      <c r="C247" s="15">
        <v>0</v>
      </c>
      <c r="D247">
        <f t="shared" si="6"/>
        <v>0</v>
      </c>
      <c r="G247" s="16">
        <v>1002400</v>
      </c>
      <c r="H247">
        <f t="shared" si="7"/>
        <v>0</v>
      </c>
    </row>
    <row r="248" spans="1:8" x14ac:dyDescent="0.2">
      <c r="A248" s="15" t="s">
        <v>1273</v>
      </c>
      <c r="B248" s="15" t="s">
        <v>1511</v>
      </c>
      <c r="C248" s="15">
        <v>0</v>
      </c>
      <c r="D248">
        <f t="shared" si="6"/>
        <v>0</v>
      </c>
      <c r="G248" s="16">
        <v>1002410</v>
      </c>
      <c r="H248">
        <f t="shared" si="7"/>
        <v>0</v>
      </c>
    </row>
    <row r="249" spans="1:8" x14ac:dyDescent="0.2">
      <c r="A249" s="15" t="s">
        <v>1273</v>
      </c>
      <c r="B249" s="15" t="s">
        <v>1511</v>
      </c>
      <c r="C249" s="15">
        <v>0</v>
      </c>
      <c r="D249">
        <f t="shared" si="6"/>
        <v>0</v>
      </c>
      <c r="G249" s="16">
        <v>1002420</v>
      </c>
      <c r="H249">
        <f t="shared" si="7"/>
        <v>0</v>
      </c>
    </row>
    <row r="250" spans="1:8" x14ac:dyDescent="0.2">
      <c r="A250" s="15" t="s">
        <v>1273</v>
      </c>
      <c r="B250" s="15" t="s">
        <v>1511</v>
      </c>
      <c r="C250" s="15">
        <v>0</v>
      </c>
      <c r="D250">
        <f t="shared" si="6"/>
        <v>0</v>
      </c>
      <c r="G250" s="16">
        <v>1002430</v>
      </c>
      <c r="H250">
        <f t="shared" si="7"/>
        <v>0</v>
      </c>
    </row>
    <row r="251" spans="1:8" x14ac:dyDescent="0.2">
      <c r="A251" s="15" t="s">
        <v>1273</v>
      </c>
      <c r="B251" s="15" t="s">
        <v>1511</v>
      </c>
      <c r="C251" s="15">
        <v>0</v>
      </c>
      <c r="D251">
        <f t="shared" si="6"/>
        <v>0</v>
      </c>
      <c r="G251" s="16">
        <v>1002440</v>
      </c>
      <c r="H251">
        <f t="shared" si="7"/>
        <v>0</v>
      </c>
    </row>
    <row r="252" spans="1:8" x14ac:dyDescent="0.2">
      <c r="A252" s="15" t="s">
        <v>1273</v>
      </c>
      <c r="B252" s="15" t="s">
        <v>1511</v>
      </c>
      <c r="C252" s="15">
        <v>0</v>
      </c>
      <c r="D252">
        <f t="shared" si="6"/>
        <v>0</v>
      </c>
      <c r="G252" s="16">
        <v>1002450</v>
      </c>
      <c r="H252">
        <f t="shared" si="7"/>
        <v>0</v>
      </c>
    </row>
    <row r="253" spans="1:8" x14ac:dyDescent="0.2">
      <c r="A253" s="15" t="s">
        <v>1273</v>
      </c>
      <c r="B253" s="15" t="s">
        <v>1511</v>
      </c>
      <c r="C253" s="15">
        <v>0</v>
      </c>
      <c r="D253">
        <f t="shared" si="6"/>
        <v>0</v>
      </c>
      <c r="G253" s="16">
        <v>1002460</v>
      </c>
      <c r="H253">
        <f t="shared" si="7"/>
        <v>0</v>
      </c>
    </row>
    <row r="254" spans="1:8" x14ac:dyDescent="0.2">
      <c r="A254" s="15" t="s">
        <v>1273</v>
      </c>
      <c r="B254" s="15" t="s">
        <v>1511</v>
      </c>
      <c r="C254" s="15">
        <v>0</v>
      </c>
      <c r="D254">
        <f t="shared" si="6"/>
        <v>0</v>
      </c>
      <c r="G254" s="16">
        <v>1002470</v>
      </c>
      <c r="H254">
        <f t="shared" si="7"/>
        <v>0</v>
      </c>
    </row>
    <row r="255" spans="1:8" x14ac:dyDescent="0.2">
      <c r="A255" s="15" t="s">
        <v>1273</v>
      </c>
      <c r="B255" s="15" t="s">
        <v>1511</v>
      </c>
      <c r="C255" s="15">
        <v>0</v>
      </c>
      <c r="D255">
        <f t="shared" si="6"/>
        <v>0</v>
      </c>
      <c r="G255" s="16">
        <v>1002480</v>
      </c>
      <c r="H255">
        <f t="shared" si="7"/>
        <v>0</v>
      </c>
    </row>
    <row r="256" spans="1:8" x14ac:dyDescent="0.2">
      <c r="A256" s="15" t="s">
        <v>1273</v>
      </c>
      <c r="B256" s="15" t="s">
        <v>1511</v>
      </c>
      <c r="C256" s="15">
        <v>0</v>
      </c>
      <c r="D256">
        <f t="shared" si="6"/>
        <v>0</v>
      </c>
      <c r="G256" s="16">
        <v>1002490</v>
      </c>
      <c r="H256">
        <f t="shared" si="7"/>
        <v>0</v>
      </c>
    </row>
    <row r="257" spans="1:8" x14ac:dyDescent="0.2">
      <c r="A257" s="15" t="s">
        <v>1273</v>
      </c>
      <c r="B257" s="15" t="s">
        <v>1511</v>
      </c>
      <c r="C257" s="15">
        <v>0</v>
      </c>
      <c r="D257">
        <f t="shared" si="6"/>
        <v>0</v>
      </c>
      <c r="G257" s="16">
        <v>1002500</v>
      </c>
      <c r="H257">
        <f t="shared" si="7"/>
        <v>0</v>
      </c>
    </row>
    <row r="258" spans="1:8" x14ac:dyDescent="0.2">
      <c r="A258" s="15" t="s">
        <v>1273</v>
      </c>
      <c r="B258" s="15" t="s">
        <v>1511</v>
      </c>
      <c r="C258" s="15">
        <v>0</v>
      </c>
      <c r="D258">
        <f t="shared" si="6"/>
        <v>0</v>
      </c>
      <c r="G258" s="16">
        <v>1002510</v>
      </c>
      <c r="H258">
        <f t="shared" si="7"/>
        <v>0</v>
      </c>
    </row>
    <row r="259" spans="1:8" x14ac:dyDescent="0.2">
      <c r="A259" s="15" t="s">
        <v>1273</v>
      </c>
      <c r="B259" s="15" t="s">
        <v>1511</v>
      </c>
      <c r="C259" s="15">
        <v>0</v>
      </c>
      <c r="D259">
        <f t="shared" ref="D259:D322" si="8">IF(B259="",0,C259)</f>
        <v>0</v>
      </c>
      <c r="G259" s="16">
        <v>1002520</v>
      </c>
      <c r="H259">
        <f t="shared" ref="H259:H322" si="9">SUMIF($A$2:$A$3336,G259,$D$2:$D$3336)</f>
        <v>0</v>
      </c>
    </row>
    <row r="260" spans="1:8" x14ac:dyDescent="0.2">
      <c r="A260" s="15" t="s">
        <v>1273</v>
      </c>
      <c r="B260" s="15" t="s">
        <v>1511</v>
      </c>
      <c r="C260" s="15">
        <v>0</v>
      </c>
      <c r="D260">
        <f t="shared" si="8"/>
        <v>0</v>
      </c>
      <c r="G260" s="16">
        <v>1002530</v>
      </c>
      <c r="H260">
        <f t="shared" si="9"/>
        <v>0</v>
      </c>
    </row>
    <row r="261" spans="1:8" x14ac:dyDescent="0.2">
      <c r="A261" s="15" t="s">
        <v>1273</v>
      </c>
      <c r="B261" s="15" t="s">
        <v>1511</v>
      </c>
      <c r="C261" s="15">
        <v>0</v>
      </c>
      <c r="D261">
        <f t="shared" si="8"/>
        <v>0</v>
      </c>
      <c r="G261" s="16">
        <v>1002540</v>
      </c>
      <c r="H261">
        <f t="shared" si="9"/>
        <v>0</v>
      </c>
    </row>
    <row r="262" spans="1:8" x14ac:dyDescent="0.2">
      <c r="A262" s="15" t="s">
        <v>1273</v>
      </c>
      <c r="B262" s="15" t="s">
        <v>1511</v>
      </c>
      <c r="C262" s="15">
        <v>0</v>
      </c>
      <c r="D262">
        <f t="shared" si="8"/>
        <v>0</v>
      </c>
      <c r="G262" s="16">
        <v>1002550</v>
      </c>
      <c r="H262">
        <f t="shared" si="9"/>
        <v>0</v>
      </c>
    </row>
    <row r="263" spans="1:8" x14ac:dyDescent="0.2">
      <c r="A263" s="15" t="s">
        <v>1273</v>
      </c>
      <c r="B263" s="15" t="s">
        <v>1511</v>
      </c>
      <c r="C263" s="15">
        <v>0</v>
      </c>
      <c r="D263">
        <f t="shared" si="8"/>
        <v>0</v>
      </c>
      <c r="G263" s="16">
        <v>1002560</v>
      </c>
      <c r="H263">
        <f t="shared" si="9"/>
        <v>0</v>
      </c>
    </row>
    <row r="264" spans="1:8" x14ac:dyDescent="0.2">
      <c r="A264" s="15" t="s">
        <v>1273</v>
      </c>
      <c r="B264" s="15" t="s">
        <v>1511</v>
      </c>
      <c r="C264" s="15">
        <v>0</v>
      </c>
      <c r="D264">
        <f t="shared" si="8"/>
        <v>0</v>
      </c>
      <c r="G264" s="16">
        <v>1002570</v>
      </c>
      <c r="H264">
        <f t="shared" si="9"/>
        <v>0</v>
      </c>
    </row>
    <row r="265" spans="1:8" x14ac:dyDescent="0.2">
      <c r="A265" s="15" t="s">
        <v>1273</v>
      </c>
      <c r="B265" s="15" t="s">
        <v>1511</v>
      </c>
      <c r="C265" s="15">
        <v>0</v>
      </c>
      <c r="D265">
        <f t="shared" si="8"/>
        <v>0</v>
      </c>
      <c r="G265" s="16">
        <v>1002580</v>
      </c>
      <c r="H265">
        <f t="shared" si="9"/>
        <v>0</v>
      </c>
    </row>
    <row r="266" spans="1:8" x14ac:dyDescent="0.2">
      <c r="A266" s="15" t="s">
        <v>1273</v>
      </c>
      <c r="B266" s="15" t="s">
        <v>1511</v>
      </c>
      <c r="C266" s="15">
        <v>0</v>
      </c>
      <c r="D266">
        <f t="shared" si="8"/>
        <v>0</v>
      </c>
      <c r="G266" s="16">
        <v>1002590</v>
      </c>
      <c r="H266">
        <f t="shared" si="9"/>
        <v>0</v>
      </c>
    </row>
    <row r="267" spans="1:8" x14ac:dyDescent="0.2">
      <c r="A267" s="15" t="s">
        <v>1273</v>
      </c>
      <c r="B267" s="15" t="s">
        <v>1511</v>
      </c>
      <c r="C267" s="15">
        <v>0</v>
      </c>
      <c r="D267">
        <f t="shared" si="8"/>
        <v>0</v>
      </c>
      <c r="G267" s="16">
        <v>1002600</v>
      </c>
      <c r="H267">
        <f t="shared" si="9"/>
        <v>0</v>
      </c>
    </row>
    <row r="268" spans="1:8" x14ac:dyDescent="0.2">
      <c r="A268" s="15" t="s">
        <v>1273</v>
      </c>
      <c r="B268" s="15" t="s">
        <v>1511</v>
      </c>
      <c r="C268" s="15">
        <v>0</v>
      </c>
      <c r="D268">
        <f t="shared" si="8"/>
        <v>0</v>
      </c>
      <c r="G268" s="16">
        <v>1002610</v>
      </c>
      <c r="H268">
        <f t="shared" si="9"/>
        <v>0</v>
      </c>
    </row>
    <row r="269" spans="1:8" x14ac:dyDescent="0.2">
      <c r="A269" s="15" t="s">
        <v>1273</v>
      </c>
      <c r="B269" s="15" t="s">
        <v>1511</v>
      </c>
      <c r="C269" s="15">
        <v>0</v>
      </c>
      <c r="D269">
        <f t="shared" si="8"/>
        <v>0</v>
      </c>
      <c r="G269" s="16">
        <v>1002620</v>
      </c>
      <c r="H269">
        <f t="shared" si="9"/>
        <v>0</v>
      </c>
    </row>
    <row r="270" spans="1:8" x14ac:dyDescent="0.2">
      <c r="A270" s="15" t="s">
        <v>1273</v>
      </c>
      <c r="B270" s="15" t="s">
        <v>1511</v>
      </c>
      <c r="C270" s="15">
        <v>0</v>
      </c>
      <c r="D270">
        <f t="shared" si="8"/>
        <v>0</v>
      </c>
      <c r="G270" s="16">
        <v>1002630</v>
      </c>
      <c r="H270">
        <f t="shared" si="9"/>
        <v>0</v>
      </c>
    </row>
    <row r="271" spans="1:8" x14ac:dyDescent="0.2">
      <c r="A271" s="15" t="s">
        <v>1273</v>
      </c>
      <c r="B271" s="15" t="s">
        <v>1511</v>
      </c>
      <c r="C271" s="15">
        <v>0</v>
      </c>
      <c r="D271">
        <f t="shared" si="8"/>
        <v>0</v>
      </c>
      <c r="G271" s="16">
        <v>1002640</v>
      </c>
      <c r="H271">
        <f t="shared" si="9"/>
        <v>0</v>
      </c>
    </row>
    <row r="272" spans="1:8" x14ac:dyDescent="0.2">
      <c r="A272" s="15" t="s">
        <v>1273</v>
      </c>
      <c r="B272" s="15" t="s">
        <v>1511</v>
      </c>
      <c r="C272" s="15">
        <v>0</v>
      </c>
      <c r="D272">
        <f t="shared" si="8"/>
        <v>0</v>
      </c>
      <c r="G272" s="16">
        <v>1002650</v>
      </c>
      <c r="H272">
        <f t="shared" si="9"/>
        <v>0</v>
      </c>
    </row>
    <row r="273" spans="1:8" x14ac:dyDescent="0.2">
      <c r="A273" s="15" t="s">
        <v>1273</v>
      </c>
      <c r="B273" s="15" t="s">
        <v>1511</v>
      </c>
      <c r="C273" s="15">
        <v>0</v>
      </c>
      <c r="D273">
        <f t="shared" si="8"/>
        <v>0</v>
      </c>
      <c r="G273" s="16">
        <v>1002660</v>
      </c>
      <c r="H273">
        <f t="shared" si="9"/>
        <v>0</v>
      </c>
    </row>
    <row r="274" spans="1:8" x14ac:dyDescent="0.2">
      <c r="A274" s="15" t="s">
        <v>1273</v>
      </c>
      <c r="B274" s="15" t="s">
        <v>1511</v>
      </c>
      <c r="C274" s="15">
        <v>0</v>
      </c>
      <c r="D274">
        <f t="shared" si="8"/>
        <v>0</v>
      </c>
      <c r="G274" s="16">
        <v>1002670</v>
      </c>
      <c r="H274">
        <f t="shared" si="9"/>
        <v>0</v>
      </c>
    </row>
    <row r="275" spans="1:8" x14ac:dyDescent="0.2">
      <c r="A275" s="15" t="s">
        <v>1273</v>
      </c>
      <c r="B275" s="15" t="s">
        <v>1511</v>
      </c>
      <c r="C275" s="15">
        <v>0</v>
      </c>
      <c r="D275">
        <f t="shared" si="8"/>
        <v>0</v>
      </c>
      <c r="G275" s="16">
        <v>1002680</v>
      </c>
      <c r="H275">
        <f t="shared" si="9"/>
        <v>0</v>
      </c>
    </row>
    <row r="276" spans="1:8" x14ac:dyDescent="0.2">
      <c r="A276" s="15" t="s">
        <v>1273</v>
      </c>
      <c r="B276" s="15" t="s">
        <v>1511</v>
      </c>
      <c r="C276" s="15">
        <v>0</v>
      </c>
      <c r="D276">
        <f t="shared" si="8"/>
        <v>0</v>
      </c>
      <c r="G276" s="16">
        <v>1002690</v>
      </c>
      <c r="H276">
        <f t="shared" si="9"/>
        <v>0</v>
      </c>
    </row>
    <row r="277" spans="1:8" x14ac:dyDescent="0.2">
      <c r="A277" s="15" t="s">
        <v>1273</v>
      </c>
      <c r="B277" s="15" t="s">
        <v>1511</v>
      </c>
      <c r="C277" s="15">
        <v>0</v>
      </c>
      <c r="D277">
        <f t="shared" si="8"/>
        <v>0</v>
      </c>
      <c r="G277" s="16">
        <v>1002700</v>
      </c>
      <c r="H277">
        <f t="shared" si="9"/>
        <v>0</v>
      </c>
    </row>
    <row r="278" spans="1:8" x14ac:dyDescent="0.2">
      <c r="A278" s="15" t="s">
        <v>1273</v>
      </c>
      <c r="B278" s="15" t="s">
        <v>1511</v>
      </c>
      <c r="C278" s="15">
        <v>0</v>
      </c>
      <c r="D278">
        <f t="shared" si="8"/>
        <v>0</v>
      </c>
      <c r="G278" s="16">
        <v>1002710</v>
      </c>
      <c r="H278">
        <f t="shared" si="9"/>
        <v>0</v>
      </c>
    </row>
    <row r="279" spans="1:8" x14ac:dyDescent="0.2">
      <c r="A279" s="15" t="s">
        <v>1273</v>
      </c>
      <c r="B279" s="15" t="s">
        <v>1511</v>
      </c>
      <c r="C279" s="15">
        <v>0</v>
      </c>
      <c r="D279">
        <f t="shared" si="8"/>
        <v>0</v>
      </c>
      <c r="G279" s="16">
        <v>1002720</v>
      </c>
      <c r="H279">
        <f t="shared" si="9"/>
        <v>0</v>
      </c>
    </row>
    <row r="280" spans="1:8" x14ac:dyDescent="0.2">
      <c r="A280" s="15" t="s">
        <v>1273</v>
      </c>
      <c r="B280" s="15" t="s">
        <v>1511</v>
      </c>
      <c r="C280" s="15">
        <v>0</v>
      </c>
      <c r="D280">
        <f t="shared" si="8"/>
        <v>0</v>
      </c>
      <c r="G280" s="16">
        <v>1002730</v>
      </c>
      <c r="H280">
        <f t="shared" si="9"/>
        <v>0</v>
      </c>
    </row>
    <row r="281" spans="1:8" x14ac:dyDescent="0.2">
      <c r="A281" s="15" t="s">
        <v>1273</v>
      </c>
      <c r="B281" s="15" t="s">
        <v>1511</v>
      </c>
      <c r="C281" s="15">
        <v>0</v>
      </c>
      <c r="D281">
        <f t="shared" si="8"/>
        <v>0</v>
      </c>
      <c r="G281" s="16">
        <v>1002740</v>
      </c>
      <c r="H281">
        <f t="shared" si="9"/>
        <v>0</v>
      </c>
    </row>
    <row r="282" spans="1:8" x14ac:dyDescent="0.2">
      <c r="A282" s="15" t="s">
        <v>1273</v>
      </c>
      <c r="B282" s="15" t="s">
        <v>1511</v>
      </c>
      <c r="C282" s="15">
        <v>0</v>
      </c>
      <c r="D282">
        <f t="shared" si="8"/>
        <v>0</v>
      </c>
      <c r="G282" s="16">
        <v>1002750</v>
      </c>
      <c r="H282">
        <f t="shared" si="9"/>
        <v>0</v>
      </c>
    </row>
    <row r="283" spans="1:8" x14ac:dyDescent="0.2">
      <c r="A283" s="15" t="s">
        <v>1273</v>
      </c>
      <c r="B283" s="15" t="s">
        <v>1511</v>
      </c>
      <c r="C283" s="15">
        <v>0</v>
      </c>
      <c r="D283">
        <f t="shared" si="8"/>
        <v>0</v>
      </c>
      <c r="G283" s="16">
        <v>1002760</v>
      </c>
      <c r="H283">
        <f t="shared" si="9"/>
        <v>0</v>
      </c>
    </row>
    <row r="284" spans="1:8" x14ac:dyDescent="0.2">
      <c r="A284" s="15" t="s">
        <v>1273</v>
      </c>
      <c r="B284" s="15" t="s">
        <v>1511</v>
      </c>
      <c r="C284" s="15">
        <v>0</v>
      </c>
      <c r="D284">
        <f t="shared" si="8"/>
        <v>0</v>
      </c>
      <c r="G284" s="16">
        <v>1002770</v>
      </c>
      <c r="H284">
        <f t="shared" si="9"/>
        <v>0</v>
      </c>
    </row>
    <row r="285" spans="1:8" x14ac:dyDescent="0.2">
      <c r="A285" s="15" t="s">
        <v>1273</v>
      </c>
      <c r="B285" s="15" t="s">
        <v>1511</v>
      </c>
      <c r="C285" s="15">
        <v>0</v>
      </c>
      <c r="D285">
        <f t="shared" si="8"/>
        <v>0</v>
      </c>
      <c r="G285" s="16">
        <v>1002780</v>
      </c>
      <c r="H285">
        <f t="shared" si="9"/>
        <v>0</v>
      </c>
    </row>
    <row r="286" spans="1:8" x14ac:dyDescent="0.2">
      <c r="A286" s="15" t="s">
        <v>1273</v>
      </c>
      <c r="B286" s="15" t="s">
        <v>1511</v>
      </c>
      <c r="C286" s="15">
        <v>0</v>
      </c>
      <c r="D286">
        <f t="shared" si="8"/>
        <v>0</v>
      </c>
      <c r="G286" s="16">
        <v>1002790</v>
      </c>
      <c r="H286">
        <f t="shared" si="9"/>
        <v>0</v>
      </c>
    </row>
    <row r="287" spans="1:8" x14ac:dyDescent="0.2">
      <c r="A287" s="15" t="s">
        <v>1273</v>
      </c>
      <c r="B287" s="15" t="s">
        <v>1511</v>
      </c>
      <c r="C287" s="15">
        <v>0</v>
      </c>
      <c r="D287">
        <f t="shared" si="8"/>
        <v>0</v>
      </c>
      <c r="G287" s="16">
        <v>1002800</v>
      </c>
      <c r="H287">
        <f t="shared" si="9"/>
        <v>0</v>
      </c>
    </row>
    <row r="288" spans="1:8" x14ac:dyDescent="0.2">
      <c r="A288" s="15" t="s">
        <v>1273</v>
      </c>
      <c r="B288" s="15" t="s">
        <v>1511</v>
      </c>
      <c r="C288" s="15">
        <v>0</v>
      </c>
      <c r="D288">
        <f t="shared" si="8"/>
        <v>0</v>
      </c>
      <c r="G288" s="16">
        <v>1002810</v>
      </c>
      <c r="H288">
        <f t="shared" si="9"/>
        <v>0</v>
      </c>
    </row>
    <row r="289" spans="1:8" x14ac:dyDescent="0.2">
      <c r="A289" s="15" t="s">
        <v>1273</v>
      </c>
      <c r="B289" s="15" t="s">
        <v>1511</v>
      </c>
      <c r="C289" s="15">
        <v>0</v>
      </c>
      <c r="D289">
        <f t="shared" si="8"/>
        <v>0</v>
      </c>
      <c r="G289" s="16">
        <v>1002820</v>
      </c>
      <c r="H289">
        <f t="shared" si="9"/>
        <v>0</v>
      </c>
    </row>
    <row r="290" spans="1:8" x14ac:dyDescent="0.2">
      <c r="A290" s="15" t="s">
        <v>1273</v>
      </c>
      <c r="B290" s="15" t="s">
        <v>1511</v>
      </c>
      <c r="C290" s="15">
        <v>0</v>
      </c>
      <c r="D290">
        <f t="shared" si="8"/>
        <v>0</v>
      </c>
      <c r="G290" s="16">
        <v>1002830</v>
      </c>
      <c r="H290">
        <f t="shared" si="9"/>
        <v>0</v>
      </c>
    </row>
    <row r="291" spans="1:8" x14ac:dyDescent="0.2">
      <c r="A291" s="15" t="s">
        <v>1273</v>
      </c>
      <c r="B291" s="15" t="s">
        <v>1511</v>
      </c>
      <c r="C291" s="15">
        <v>0</v>
      </c>
      <c r="D291">
        <f t="shared" si="8"/>
        <v>0</v>
      </c>
      <c r="G291" s="16">
        <v>1002840</v>
      </c>
      <c r="H291">
        <f t="shared" si="9"/>
        <v>0</v>
      </c>
    </row>
    <row r="292" spans="1:8" x14ac:dyDescent="0.2">
      <c r="A292" s="15" t="s">
        <v>1273</v>
      </c>
      <c r="B292" s="15" t="s">
        <v>1511</v>
      </c>
      <c r="C292" s="15">
        <v>0</v>
      </c>
      <c r="D292">
        <f t="shared" si="8"/>
        <v>0</v>
      </c>
      <c r="G292" s="16">
        <v>1002850</v>
      </c>
      <c r="H292">
        <f t="shared" si="9"/>
        <v>0</v>
      </c>
    </row>
    <row r="293" spans="1:8" x14ac:dyDescent="0.2">
      <c r="A293" s="15" t="s">
        <v>1273</v>
      </c>
      <c r="B293" s="15" t="s">
        <v>1511</v>
      </c>
      <c r="C293" s="15">
        <v>0</v>
      </c>
      <c r="D293">
        <f t="shared" si="8"/>
        <v>0</v>
      </c>
      <c r="G293" s="16">
        <v>1002860</v>
      </c>
      <c r="H293">
        <f t="shared" si="9"/>
        <v>0</v>
      </c>
    </row>
    <row r="294" spans="1:8" x14ac:dyDescent="0.2">
      <c r="A294" s="15" t="s">
        <v>1273</v>
      </c>
      <c r="B294" s="15" t="s">
        <v>1511</v>
      </c>
      <c r="C294" s="15">
        <v>0</v>
      </c>
      <c r="D294">
        <f t="shared" si="8"/>
        <v>0</v>
      </c>
      <c r="G294" s="16">
        <v>1002870</v>
      </c>
      <c r="H294">
        <f t="shared" si="9"/>
        <v>0</v>
      </c>
    </row>
    <row r="295" spans="1:8" x14ac:dyDescent="0.2">
      <c r="A295" s="15" t="s">
        <v>1273</v>
      </c>
      <c r="B295" s="15" t="s">
        <v>1511</v>
      </c>
      <c r="C295" s="15">
        <v>0</v>
      </c>
      <c r="D295">
        <f t="shared" si="8"/>
        <v>0</v>
      </c>
      <c r="G295" s="16">
        <v>1002880</v>
      </c>
      <c r="H295">
        <f t="shared" si="9"/>
        <v>0</v>
      </c>
    </row>
    <row r="296" spans="1:8" x14ac:dyDescent="0.2">
      <c r="A296" s="15" t="s">
        <v>1273</v>
      </c>
      <c r="B296" s="15" t="s">
        <v>1511</v>
      </c>
      <c r="C296" s="15">
        <v>0</v>
      </c>
      <c r="D296">
        <f t="shared" si="8"/>
        <v>0</v>
      </c>
      <c r="G296" s="16">
        <v>1002890</v>
      </c>
      <c r="H296">
        <f t="shared" si="9"/>
        <v>0</v>
      </c>
    </row>
    <row r="297" spans="1:8" x14ac:dyDescent="0.2">
      <c r="A297" s="15" t="s">
        <v>1273</v>
      </c>
      <c r="B297" s="15" t="s">
        <v>1511</v>
      </c>
      <c r="C297" s="15">
        <v>0</v>
      </c>
      <c r="D297">
        <f t="shared" si="8"/>
        <v>0</v>
      </c>
      <c r="G297" s="16">
        <v>1002900</v>
      </c>
      <c r="H297">
        <f t="shared" si="9"/>
        <v>1.9422300159931183E-2</v>
      </c>
    </row>
    <row r="298" spans="1:8" x14ac:dyDescent="0.2">
      <c r="A298" s="15" t="s">
        <v>1273</v>
      </c>
      <c r="B298" s="15" t="s">
        <v>1511</v>
      </c>
      <c r="C298" s="15">
        <v>0</v>
      </c>
      <c r="D298">
        <f t="shared" si="8"/>
        <v>0</v>
      </c>
      <c r="G298" s="16">
        <v>1002910</v>
      </c>
      <c r="H298">
        <f t="shared" si="9"/>
        <v>8.5221797227859497E-2</v>
      </c>
    </row>
    <row r="299" spans="1:8" x14ac:dyDescent="0.2">
      <c r="A299" s="15" t="s">
        <v>1273</v>
      </c>
      <c r="B299" s="15" t="s">
        <v>1511</v>
      </c>
      <c r="C299" s="15">
        <v>0</v>
      </c>
      <c r="D299">
        <f t="shared" si="8"/>
        <v>0</v>
      </c>
      <c r="G299" s="16">
        <v>1002920</v>
      </c>
      <c r="H299">
        <f t="shared" si="9"/>
        <v>1.3077899813652039E-2</v>
      </c>
    </row>
    <row r="300" spans="1:8" x14ac:dyDescent="0.2">
      <c r="A300" s="15" t="s">
        <v>1273</v>
      </c>
      <c r="B300" s="15" t="s">
        <v>1511</v>
      </c>
      <c r="C300" s="15">
        <v>0</v>
      </c>
      <c r="D300">
        <f t="shared" si="8"/>
        <v>0</v>
      </c>
      <c r="G300" s="16">
        <v>1002930</v>
      </c>
      <c r="H300">
        <f t="shared" si="9"/>
        <v>0.14732299745082855</v>
      </c>
    </row>
    <row r="301" spans="1:8" x14ac:dyDescent="0.2">
      <c r="A301" s="15" t="s">
        <v>1273</v>
      </c>
      <c r="B301" s="15" t="s">
        <v>1511</v>
      </c>
      <c r="C301" s="15">
        <v>0</v>
      </c>
      <c r="D301">
        <f t="shared" si="8"/>
        <v>0</v>
      </c>
      <c r="G301" s="16">
        <v>1002940</v>
      </c>
      <c r="H301">
        <f t="shared" si="9"/>
        <v>0</v>
      </c>
    </row>
    <row r="302" spans="1:8" x14ac:dyDescent="0.2">
      <c r="A302" s="15" t="s">
        <v>1273</v>
      </c>
      <c r="B302" s="15" t="s">
        <v>1511</v>
      </c>
      <c r="C302" s="15">
        <v>0</v>
      </c>
      <c r="D302">
        <f t="shared" si="8"/>
        <v>0</v>
      </c>
      <c r="G302" s="16">
        <v>1002950</v>
      </c>
      <c r="H302">
        <f t="shared" si="9"/>
        <v>0</v>
      </c>
    </row>
    <row r="303" spans="1:8" x14ac:dyDescent="0.2">
      <c r="A303" s="15" t="s">
        <v>1273</v>
      </c>
      <c r="B303" s="15" t="s">
        <v>1511</v>
      </c>
      <c r="C303" s="15">
        <v>0</v>
      </c>
      <c r="D303">
        <f t="shared" si="8"/>
        <v>0</v>
      </c>
      <c r="G303" s="16">
        <v>1002960</v>
      </c>
      <c r="H303">
        <f t="shared" si="9"/>
        <v>0</v>
      </c>
    </row>
    <row r="304" spans="1:8" x14ac:dyDescent="0.2">
      <c r="A304" s="15" t="s">
        <v>1273</v>
      </c>
      <c r="B304" s="15" t="s">
        <v>1511</v>
      </c>
      <c r="C304" s="15">
        <v>0</v>
      </c>
      <c r="D304">
        <f t="shared" si="8"/>
        <v>0</v>
      </c>
      <c r="G304" s="16">
        <v>1002970</v>
      </c>
      <c r="H304">
        <f t="shared" si="9"/>
        <v>0</v>
      </c>
    </row>
    <row r="305" spans="1:8" x14ac:dyDescent="0.2">
      <c r="A305" s="15" t="s">
        <v>1273</v>
      </c>
      <c r="B305" s="15" t="s">
        <v>1511</v>
      </c>
      <c r="C305" s="15">
        <v>0</v>
      </c>
      <c r="D305">
        <f t="shared" si="8"/>
        <v>0</v>
      </c>
      <c r="G305" s="16">
        <v>1002980</v>
      </c>
      <c r="H305">
        <f t="shared" si="9"/>
        <v>0</v>
      </c>
    </row>
    <row r="306" spans="1:8" x14ac:dyDescent="0.2">
      <c r="A306" s="15" t="s">
        <v>1273</v>
      </c>
      <c r="B306" s="15" t="s">
        <v>1511</v>
      </c>
      <c r="C306" s="15">
        <v>0</v>
      </c>
      <c r="D306">
        <f t="shared" si="8"/>
        <v>0</v>
      </c>
      <c r="G306" s="16">
        <v>1002990</v>
      </c>
      <c r="H306">
        <f t="shared" si="9"/>
        <v>0</v>
      </c>
    </row>
    <row r="307" spans="1:8" x14ac:dyDescent="0.2">
      <c r="A307" s="15" t="s">
        <v>1273</v>
      </c>
      <c r="B307" s="15" t="s">
        <v>1511</v>
      </c>
      <c r="C307" s="15">
        <v>0</v>
      </c>
      <c r="D307">
        <f t="shared" si="8"/>
        <v>0</v>
      </c>
      <c r="G307" s="16">
        <v>1003000</v>
      </c>
      <c r="H307">
        <f t="shared" si="9"/>
        <v>0</v>
      </c>
    </row>
    <row r="308" spans="1:8" x14ac:dyDescent="0.2">
      <c r="A308" s="15" t="s">
        <v>1273</v>
      </c>
      <c r="B308" s="15" t="s">
        <v>1511</v>
      </c>
      <c r="C308" s="15">
        <v>0</v>
      </c>
      <c r="D308">
        <f t="shared" si="8"/>
        <v>0</v>
      </c>
      <c r="G308" s="16">
        <v>1003010</v>
      </c>
      <c r="H308">
        <f t="shared" si="9"/>
        <v>0</v>
      </c>
    </row>
    <row r="309" spans="1:8" x14ac:dyDescent="0.2">
      <c r="A309" s="15" t="s">
        <v>1273</v>
      </c>
      <c r="B309" s="15" t="s">
        <v>1511</v>
      </c>
      <c r="C309" s="15">
        <v>0</v>
      </c>
      <c r="D309">
        <f t="shared" si="8"/>
        <v>0</v>
      </c>
      <c r="G309" s="16">
        <v>1003020</v>
      </c>
      <c r="H309">
        <f t="shared" si="9"/>
        <v>0</v>
      </c>
    </row>
    <row r="310" spans="1:8" x14ac:dyDescent="0.2">
      <c r="A310" s="15" t="s">
        <v>1273</v>
      </c>
      <c r="B310" s="15" t="s">
        <v>1511</v>
      </c>
      <c r="C310" s="15">
        <v>0</v>
      </c>
      <c r="D310">
        <f t="shared" si="8"/>
        <v>0</v>
      </c>
      <c r="G310" s="16">
        <v>1003030</v>
      </c>
      <c r="H310">
        <f t="shared" si="9"/>
        <v>0</v>
      </c>
    </row>
    <row r="311" spans="1:8" x14ac:dyDescent="0.2">
      <c r="A311" s="15" t="s">
        <v>1273</v>
      </c>
      <c r="B311" s="15" t="s">
        <v>1511</v>
      </c>
      <c r="C311" s="15">
        <v>0</v>
      </c>
      <c r="D311">
        <f t="shared" si="8"/>
        <v>0</v>
      </c>
      <c r="G311" s="16">
        <v>1003040</v>
      </c>
      <c r="H311">
        <f t="shared" si="9"/>
        <v>0</v>
      </c>
    </row>
    <row r="312" spans="1:8" x14ac:dyDescent="0.2">
      <c r="A312" s="15" t="s">
        <v>1273</v>
      </c>
      <c r="B312" s="15" t="s">
        <v>1511</v>
      </c>
      <c r="C312" s="15">
        <v>0</v>
      </c>
      <c r="D312">
        <f t="shared" si="8"/>
        <v>0</v>
      </c>
      <c r="G312" s="16">
        <v>1003050</v>
      </c>
      <c r="H312">
        <f t="shared" si="9"/>
        <v>0</v>
      </c>
    </row>
    <row r="313" spans="1:8" x14ac:dyDescent="0.2">
      <c r="A313" s="15" t="s">
        <v>1273</v>
      </c>
      <c r="B313" s="15" t="s">
        <v>1511</v>
      </c>
      <c r="C313" s="15">
        <v>0</v>
      </c>
      <c r="D313">
        <f t="shared" si="8"/>
        <v>0</v>
      </c>
      <c r="G313" s="16">
        <v>1003060</v>
      </c>
      <c r="H313">
        <f t="shared" si="9"/>
        <v>0</v>
      </c>
    </row>
    <row r="314" spans="1:8" x14ac:dyDescent="0.2">
      <c r="A314" s="15" t="s">
        <v>1273</v>
      </c>
      <c r="B314" s="15" t="s">
        <v>1511</v>
      </c>
      <c r="C314" s="15">
        <v>0</v>
      </c>
      <c r="D314">
        <f t="shared" si="8"/>
        <v>0</v>
      </c>
      <c r="G314" s="16">
        <v>1003070</v>
      </c>
      <c r="H314">
        <f t="shared" si="9"/>
        <v>0</v>
      </c>
    </row>
    <row r="315" spans="1:8" x14ac:dyDescent="0.2">
      <c r="A315" s="15" t="s">
        <v>1273</v>
      </c>
      <c r="B315" s="15" t="s">
        <v>1511</v>
      </c>
      <c r="C315" s="15">
        <v>0</v>
      </c>
      <c r="D315">
        <f t="shared" si="8"/>
        <v>0</v>
      </c>
      <c r="G315" s="16">
        <v>1003080</v>
      </c>
      <c r="H315">
        <f t="shared" si="9"/>
        <v>0</v>
      </c>
    </row>
    <row r="316" spans="1:8" x14ac:dyDescent="0.2">
      <c r="A316" s="15" t="s">
        <v>1273</v>
      </c>
      <c r="B316" s="15" t="s">
        <v>1511</v>
      </c>
      <c r="C316" s="15">
        <v>0</v>
      </c>
      <c r="D316">
        <f t="shared" si="8"/>
        <v>0</v>
      </c>
      <c r="G316" s="16">
        <v>1003090</v>
      </c>
      <c r="H316">
        <f t="shared" si="9"/>
        <v>0</v>
      </c>
    </row>
    <row r="317" spans="1:8" x14ac:dyDescent="0.2">
      <c r="A317" s="15" t="s">
        <v>1273</v>
      </c>
      <c r="B317" s="15" t="s">
        <v>1511</v>
      </c>
      <c r="C317" s="15">
        <v>0</v>
      </c>
      <c r="D317">
        <f t="shared" si="8"/>
        <v>0</v>
      </c>
      <c r="G317" s="16">
        <v>1003100</v>
      </c>
      <c r="H317">
        <f t="shared" si="9"/>
        <v>0</v>
      </c>
    </row>
    <row r="318" spans="1:8" x14ac:dyDescent="0.2">
      <c r="A318" s="15" t="s">
        <v>1273</v>
      </c>
      <c r="B318" s="15" t="s">
        <v>1511</v>
      </c>
      <c r="C318" s="15">
        <v>0</v>
      </c>
      <c r="D318">
        <f t="shared" si="8"/>
        <v>0</v>
      </c>
      <c r="G318" s="16">
        <v>1003110</v>
      </c>
      <c r="H318">
        <f t="shared" si="9"/>
        <v>0</v>
      </c>
    </row>
    <row r="319" spans="1:8" x14ac:dyDescent="0.2">
      <c r="A319" s="15" t="s">
        <v>1273</v>
      </c>
      <c r="B319" s="15" t="s">
        <v>1511</v>
      </c>
      <c r="C319" s="15">
        <v>0</v>
      </c>
      <c r="D319">
        <f t="shared" si="8"/>
        <v>0</v>
      </c>
      <c r="G319" s="16">
        <v>1003120</v>
      </c>
      <c r="H319">
        <f t="shared" si="9"/>
        <v>0</v>
      </c>
    </row>
    <row r="320" spans="1:8" x14ac:dyDescent="0.2">
      <c r="A320" s="15" t="s">
        <v>1273</v>
      </c>
      <c r="B320" s="15" t="s">
        <v>1511</v>
      </c>
      <c r="C320" s="15">
        <v>0</v>
      </c>
      <c r="D320">
        <f t="shared" si="8"/>
        <v>0</v>
      </c>
      <c r="G320" s="16">
        <v>1003130</v>
      </c>
      <c r="H320">
        <f t="shared" si="9"/>
        <v>0</v>
      </c>
    </row>
    <row r="321" spans="1:8" x14ac:dyDescent="0.2">
      <c r="A321" s="15" t="s">
        <v>1273</v>
      </c>
      <c r="B321" s="15" t="s">
        <v>1511</v>
      </c>
      <c r="C321" s="15">
        <v>0</v>
      </c>
      <c r="D321">
        <f t="shared" si="8"/>
        <v>0</v>
      </c>
      <c r="G321" s="16">
        <v>1003140</v>
      </c>
      <c r="H321">
        <f t="shared" si="9"/>
        <v>0</v>
      </c>
    </row>
    <row r="322" spans="1:8" x14ac:dyDescent="0.2">
      <c r="A322" s="15" t="s">
        <v>1273</v>
      </c>
      <c r="B322" s="15" t="s">
        <v>1511</v>
      </c>
      <c r="C322" s="15">
        <v>0</v>
      </c>
      <c r="D322">
        <f t="shared" si="8"/>
        <v>0</v>
      </c>
      <c r="G322" s="16">
        <v>1003150</v>
      </c>
      <c r="H322">
        <f t="shared" si="9"/>
        <v>0</v>
      </c>
    </row>
    <row r="323" spans="1:8" x14ac:dyDescent="0.2">
      <c r="A323" s="15" t="s">
        <v>1273</v>
      </c>
      <c r="B323" s="15" t="s">
        <v>1511</v>
      </c>
      <c r="C323" s="15">
        <v>0</v>
      </c>
      <c r="D323">
        <f t="shared" ref="D323:D386" si="10">IF(B323="",0,C323)</f>
        <v>0</v>
      </c>
      <c r="G323" s="16">
        <v>1003160</v>
      </c>
      <c r="H323">
        <f t="shared" ref="H323:H386" si="11">SUMIF($A$2:$A$3336,G323,$D$2:$D$3336)</f>
        <v>0</v>
      </c>
    </row>
    <row r="324" spans="1:8" x14ac:dyDescent="0.2">
      <c r="A324" s="15" t="s">
        <v>1273</v>
      </c>
      <c r="B324" s="15" t="s">
        <v>1511</v>
      </c>
      <c r="C324" s="15">
        <v>0</v>
      </c>
      <c r="D324">
        <f t="shared" si="10"/>
        <v>0</v>
      </c>
      <c r="G324" s="16">
        <v>1003170</v>
      </c>
      <c r="H324">
        <f t="shared" si="11"/>
        <v>0</v>
      </c>
    </row>
    <row r="325" spans="1:8" x14ac:dyDescent="0.2">
      <c r="A325" s="15" t="s">
        <v>1273</v>
      </c>
      <c r="B325" s="15" t="s">
        <v>1511</v>
      </c>
      <c r="C325" s="15">
        <v>0</v>
      </c>
      <c r="D325">
        <f t="shared" si="10"/>
        <v>0</v>
      </c>
      <c r="G325" s="16">
        <v>1003180</v>
      </c>
      <c r="H325">
        <f t="shared" si="11"/>
        <v>0</v>
      </c>
    </row>
    <row r="326" spans="1:8" x14ac:dyDescent="0.2">
      <c r="A326" s="15" t="s">
        <v>1273</v>
      </c>
      <c r="B326" s="15" t="s">
        <v>1511</v>
      </c>
      <c r="C326" s="15">
        <v>0</v>
      </c>
      <c r="D326">
        <f t="shared" si="10"/>
        <v>0</v>
      </c>
      <c r="G326" s="16">
        <v>1003190</v>
      </c>
      <c r="H326">
        <f t="shared" si="11"/>
        <v>0</v>
      </c>
    </row>
    <row r="327" spans="1:8" x14ac:dyDescent="0.2">
      <c r="A327" s="15" t="s">
        <v>1273</v>
      </c>
      <c r="B327" s="15" t="s">
        <v>1511</v>
      </c>
      <c r="C327" s="15">
        <v>0</v>
      </c>
      <c r="D327">
        <f t="shared" si="10"/>
        <v>0</v>
      </c>
      <c r="G327" s="16">
        <v>1003200</v>
      </c>
      <c r="H327">
        <f t="shared" si="11"/>
        <v>0</v>
      </c>
    </row>
    <row r="328" spans="1:8" x14ac:dyDescent="0.2">
      <c r="A328" s="15" t="s">
        <v>1273</v>
      </c>
      <c r="B328" s="15" t="s">
        <v>1511</v>
      </c>
      <c r="C328" s="15">
        <v>0</v>
      </c>
      <c r="D328">
        <f t="shared" si="10"/>
        <v>0</v>
      </c>
      <c r="G328" s="16">
        <v>1003210</v>
      </c>
      <c r="H328">
        <f t="shared" si="11"/>
        <v>0</v>
      </c>
    </row>
    <row r="329" spans="1:8" x14ac:dyDescent="0.2">
      <c r="A329" s="15" t="s">
        <v>1273</v>
      </c>
      <c r="B329" s="15" t="s">
        <v>1511</v>
      </c>
      <c r="C329" s="15">
        <v>0</v>
      </c>
      <c r="D329">
        <f t="shared" si="10"/>
        <v>0</v>
      </c>
      <c r="G329" s="16">
        <v>1003220</v>
      </c>
      <c r="H329">
        <f t="shared" si="11"/>
        <v>0</v>
      </c>
    </row>
    <row r="330" spans="1:8" x14ac:dyDescent="0.2">
      <c r="A330" s="15" t="s">
        <v>1273</v>
      </c>
      <c r="B330" s="15" t="s">
        <v>1511</v>
      </c>
      <c r="C330" s="15">
        <v>0</v>
      </c>
      <c r="D330">
        <f t="shared" si="10"/>
        <v>0</v>
      </c>
      <c r="G330" s="16">
        <v>1003230</v>
      </c>
      <c r="H330">
        <f t="shared" si="11"/>
        <v>0</v>
      </c>
    </row>
    <row r="331" spans="1:8" x14ac:dyDescent="0.2">
      <c r="A331" s="15" t="s">
        <v>1273</v>
      </c>
      <c r="B331" s="15" t="s">
        <v>1511</v>
      </c>
      <c r="C331" s="15">
        <v>0</v>
      </c>
      <c r="D331">
        <f t="shared" si="10"/>
        <v>0</v>
      </c>
      <c r="G331" s="16">
        <v>1003240</v>
      </c>
      <c r="H331">
        <f t="shared" si="11"/>
        <v>0</v>
      </c>
    </row>
    <row r="332" spans="1:8" x14ac:dyDescent="0.2">
      <c r="A332" s="15" t="s">
        <v>1273</v>
      </c>
      <c r="B332" s="15" t="s">
        <v>1511</v>
      </c>
      <c r="C332" s="15">
        <v>0</v>
      </c>
      <c r="D332">
        <f t="shared" si="10"/>
        <v>0</v>
      </c>
      <c r="G332" s="16">
        <v>1003250</v>
      </c>
      <c r="H332">
        <f t="shared" si="11"/>
        <v>0</v>
      </c>
    </row>
    <row r="333" spans="1:8" x14ac:dyDescent="0.2">
      <c r="A333" s="15" t="s">
        <v>1273</v>
      </c>
      <c r="B333" s="15" t="s">
        <v>1511</v>
      </c>
      <c r="C333" s="15">
        <v>0</v>
      </c>
      <c r="D333">
        <f t="shared" si="10"/>
        <v>0</v>
      </c>
      <c r="G333" s="16">
        <v>1003260</v>
      </c>
      <c r="H333">
        <f t="shared" si="11"/>
        <v>0</v>
      </c>
    </row>
    <row r="334" spans="1:8" x14ac:dyDescent="0.2">
      <c r="A334" s="15" t="s">
        <v>1273</v>
      </c>
      <c r="B334" s="15" t="s">
        <v>1511</v>
      </c>
      <c r="C334" s="15">
        <v>0</v>
      </c>
      <c r="D334">
        <f t="shared" si="10"/>
        <v>0</v>
      </c>
      <c r="G334" s="16">
        <v>1003261</v>
      </c>
      <c r="H334">
        <f t="shared" si="11"/>
        <v>0</v>
      </c>
    </row>
    <row r="335" spans="1:8" x14ac:dyDescent="0.2">
      <c r="A335" s="15" t="s">
        <v>1273</v>
      </c>
      <c r="B335" s="15" t="s">
        <v>1511</v>
      </c>
      <c r="C335" s="15">
        <v>0</v>
      </c>
      <c r="D335">
        <f t="shared" si="10"/>
        <v>0</v>
      </c>
      <c r="G335" s="16">
        <v>1003270</v>
      </c>
      <c r="H335">
        <f t="shared" si="11"/>
        <v>0</v>
      </c>
    </row>
    <row r="336" spans="1:8" x14ac:dyDescent="0.2">
      <c r="A336" s="15" t="s">
        <v>1273</v>
      </c>
      <c r="B336" s="15" t="s">
        <v>1511</v>
      </c>
      <c r="C336" s="15">
        <v>0</v>
      </c>
      <c r="D336">
        <f t="shared" si="10"/>
        <v>0</v>
      </c>
      <c r="G336" s="16">
        <v>1003280</v>
      </c>
      <c r="H336">
        <f t="shared" si="11"/>
        <v>0</v>
      </c>
    </row>
    <row r="337" spans="1:8" x14ac:dyDescent="0.2">
      <c r="A337" s="15" t="s">
        <v>1273</v>
      </c>
      <c r="B337" s="15" t="s">
        <v>1511</v>
      </c>
      <c r="C337" s="15">
        <v>0</v>
      </c>
      <c r="D337">
        <f t="shared" si="10"/>
        <v>0</v>
      </c>
      <c r="G337" s="16">
        <v>1003290</v>
      </c>
      <c r="H337">
        <f t="shared" si="11"/>
        <v>0</v>
      </c>
    </row>
    <row r="338" spans="1:8" x14ac:dyDescent="0.2">
      <c r="A338" s="15" t="s">
        <v>1273</v>
      </c>
      <c r="B338" s="15" t="s">
        <v>1511</v>
      </c>
      <c r="C338" s="15">
        <v>0</v>
      </c>
      <c r="D338">
        <f t="shared" si="10"/>
        <v>0</v>
      </c>
      <c r="G338" s="16">
        <v>1003300</v>
      </c>
      <c r="H338">
        <f t="shared" si="11"/>
        <v>0</v>
      </c>
    </row>
    <row r="339" spans="1:8" x14ac:dyDescent="0.2">
      <c r="A339" s="15" t="s">
        <v>1273</v>
      </c>
      <c r="B339" s="15" t="s">
        <v>1511</v>
      </c>
      <c r="C339" s="15">
        <v>0</v>
      </c>
      <c r="D339">
        <f t="shared" si="10"/>
        <v>0</v>
      </c>
      <c r="G339" s="16">
        <v>1003310</v>
      </c>
      <c r="H339">
        <f t="shared" si="11"/>
        <v>0</v>
      </c>
    </row>
    <row r="340" spans="1:8" x14ac:dyDescent="0.2">
      <c r="A340" s="15" t="s">
        <v>1273</v>
      </c>
      <c r="B340" s="15" t="s">
        <v>1511</v>
      </c>
      <c r="C340" s="15">
        <v>0</v>
      </c>
      <c r="D340">
        <f t="shared" si="10"/>
        <v>0</v>
      </c>
      <c r="G340" s="16">
        <v>1003320</v>
      </c>
      <c r="H340">
        <f t="shared" si="11"/>
        <v>0</v>
      </c>
    </row>
    <row r="341" spans="1:8" x14ac:dyDescent="0.2">
      <c r="A341" s="15" t="s">
        <v>1273</v>
      </c>
      <c r="B341" s="15" t="s">
        <v>1511</v>
      </c>
      <c r="C341" s="15">
        <v>0</v>
      </c>
      <c r="D341">
        <f t="shared" si="10"/>
        <v>0</v>
      </c>
      <c r="G341" s="16">
        <v>1003330</v>
      </c>
      <c r="H341">
        <f t="shared" si="11"/>
        <v>0</v>
      </c>
    </row>
    <row r="342" spans="1:8" x14ac:dyDescent="0.2">
      <c r="A342" s="15" t="s">
        <v>1273</v>
      </c>
      <c r="B342" s="15" t="s">
        <v>1511</v>
      </c>
      <c r="C342" s="15">
        <v>0</v>
      </c>
      <c r="D342">
        <f t="shared" si="10"/>
        <v>0</v>
      </c>
      <c r="G342" s="16">
        <v>1003340</v>
      </c>
      <c r="H342">
        <f t="shared" si="11"/>
        <v>0</v>
      </c>
    </row>
    <row r="343" spans="1:8" x14ac:dyDescent="0.2">
      <c r="A343" s="15" t="s">
        <v>1273</v>
      </c>
      <c r="B343" s="15" t="s">
        <v>1511</v>
      </c>
      <c r="C343" s="15">
        <v>0</v>
      </c>
      <c r="D343">
        <f t="shared" si="10"/>
        <v>0</v>
      </c>
      <c r="G343" s="16">
        <v>1003350</v>
      </c>
      <c r="H343">
        <f t="shared" si="11"/>
        <v>0</v>
      </c>
    </row>
    <row r="344" spans="1:8" x14ac:dyDescent="0.2">
      <c r="A344" s="15" t="s">
        <v>1273</v>
      </c>
      <c r="B344" s="15" t="s">
        <v>1511</v>
      </c>
      <c r="C344" s="15">
        <v>0</v>
      </c>
      <c r="D344">
        <f t="shared" si="10"/>
        <v>0</v>
      </c>
      <c r="G344" s="16">
        <v>1003360</v>
      </c>
      <c r="H344">
        <f t="shared" si="11"/>
        <v>0</v>
      </c>
    </row>
    <row r="345" spans="1:8" x14ac:dyDescent="0.2">
      <c r="A345" s="15" t="s">
        <v>1273</v>
      </c>
      <c r="B345" s="15" t="s">
        <v>1511</v>
      </c>
      <c r="C345" s="15">
        <v>0</v>
      </c>
      <c r="D345">
        <f t="shared" si="10"/>
        <v>0</v>
      </c>
      <c r="G345" s="16">
        <v>1003370</v>
      </c>
      <c r="H345">
        <f t="shared" si="11"/>
        <v>0</v>
      </c>
    </row>
    <row r="346" spans="1:8" x14ac:dyDescent="0.2">
      <c r="A346" s="15" t="s">
        <v>1273</v>
      </c>
      <c r="B346" s="15" t="s">
        <v>1511</v>
      </c>
      <c r="C346" s="15">
        <v>0</v>
      </c>
      <c r="D346">
        <f t="shared" si="10"/>
        <v>0</v>
      </c>
      <c r="G346" s="16">
        <v>1003380</v>
      </c>
      <c r="H346">
        <f t="shared" si="11"/>
        <v>0</v>
      </c>
    </row>
    <row r="347" spans="1:8" x14ac:dyDescent="0.2">
      <c r="A347" s="15" t="s">
        <v>1273</v>
      </c>
      <c r="B347" s="15" t="s">
        <v>1511</v>
      </c>
      <c r="C347" s="15">
        <v>0</v>
      </c>
      <c r="D347">
        <f t="shared" si="10"/>
        <v>0</v>
      </c>
      <c r="G347" s="16">
        <v>1003390</v>
      </c>
      <c r="H347">
        <f t="shared" si="11"/>
        <v>0</v>
      </c>
    </row>
    <row r="348" spans="1:8" x14ac:dyDescent="0.2">
      <c r="A348" s="15" t="s">
        <v>1273</v>
      </c>
      <c r="B348" s="15" t="s">
        <v>1511</v>
      </c>
      <c r="C348" s="15">
        <v>0</v>
      </c>
      <c r="D348">
        <f t="shared" si="10"/>
        <v>0</v>
      </c>
      <c r="G348" s="16">
        <v>1003400</v>
      </c>
      <c r="H348">
        <f t="shared" si="11"/>
        <v>0</v>
      </c>
    </row>
    <row r="349" spans="1:8" x14ac:dyDescent="0.2">
      <c r="A349" s="15" t="s">
        <v>1273</v>
      </c>
      <c r="B349" s="15" t="s">
        <v>1511</v>
      </c>
      <c r="C349" s="15">
        <v>0</v>
      </c>
      <c r="D349">
        <f t="shared" si="10"/>
        <v>0</v>
      </c>
      <c r="G349" s="16">
        <v>1003410</v>
      </c>
      <c r="H349">
        <f t="shared" si="11"/>
        <v>0</v>
      </c>
    </row>
    <row r="350" spans="1:8" x14ac:dyDescent="0.2">
      <c r="A350" s="15" t="s">
        <v>1273</v>
      </c>
      <c r="B350" s="15" t="s">
        <v>1511</v>
      </c>
      <c r="C350" s="15">
        <v>0</v>
      </c>
      <c r="D350">
        <f t="shared" si="10"/>
        <v>0</v>
      </c>
      <c r="G350" s="16">
        <v>1003420</v>
      </c>
      <c r="H350">
        <f t="shared" si="11"/>
        <v>0</v>
      </c>
    </row>
    <row r="351" spans="1:8" x14ac:dyDescent="0.2">
      <c r="A351" s="15" t="s">
        <v>1273</v>
      </c>
      <c r="B351" s="15" t="s">
        <v>1511</v>
      </c>
      <c r="C351" s="15">
        <v>0</v>
      </c>
      <c r="D351">
        <f t="shared" si="10"/>
        <v>0</v>
      </c>
      <c r="G351" s="16">
        <v>1003430</v>
      </c>
      <c r="H351">
        <f t="shared" si="11"/>
        <v>0</v>
      </c>
    </row>
    <row r="352" spans="1:8" x14ac:dyDescent="0.2">
      <c r="A352" s="15" t="s">
        <v>1273</v>
      </c>
      <c r="B352" s="15" t="s">
        <v>1511</v>
      </c>
      <c r="C352" s="15">
        <v>0</v>
      </c>
      <c r="D352">
        <f t="shared" si="10"/>
        <v>0</v>
      </c>
      <c r="G352" s="16">
        <v>1003440</v>
      </c>
      <c r="H352">
        <f t="shared" si="11"/>
        <v>0</v>
      </c>
    </row>
    <row r="353" spans="1:8" x14ac:dyDescent="0.2">
      <c r="A353" s="15" t="s">
        <v>1273</v>
      </c>
      <c r="B353" s="15" t="s">
        <v>1511</v>
      </c>
      <c r="C353" s="15">
        <v>0</v>
      </c>
      <c r="D353">
        <f t="shared" si="10"/>
        <v>0</v>
      </c>
      <c r="G353" s="16">
        <v>1003450</v>
      </c>
      <c r="H353">
        <f t="shared" si="11"/>
        <v>0</v>
      </c>
    </row>
    <row r="354" spans="1:8" x14ac:dyDescent="0.2">
      <c r="A354" s="15" t="s">
        <v>1273</v>
      </c>
      <c r="B354" s="15" t="s">
        <v>1511</v>
      </c>
      <c r="C354" s="15">
        <v>0</v>
      </c>
      <c r="D354">
        <f t="shared" si="10"/>
        <v>0</v>
      </c>
      <c r="G354" s="16">
        <v>1003460</v>
      </c>
      <c r="H354">
        <f t="shared" si="11"/>
        <v>0</v>
      </c>
    </row>
    <row r="355" spans="1:8" x14ac:dyDescent="0.2">
      <c r="A355" s="15" t="s">
        <v>1273</v>
      </c>
      <c r="B355" s="15" t="s">
        <v>1511</v>
      </c>
      <c r="C355" s="15">
        <v>0</v>
      </c>
      <c r="D355">
        <f t="shared" si="10"/>
        <v>0</v>
      </c>
      <c r="G355" s="16">
        <v>1003470</v>
      </c>
      <c r="H355">
        <f t="shared" si="11"/>
        <v>0</v>
      </c>
    </row>
    <row r="356" spans="1:8" x14ac:dyDescent="0.2">
      <c r="A356" s="15" t="s">
        <v>1273</v>
      </c>
      <c r="B356" s="15" t="s">
        <v>1511</v>
      </c>
      <c r="C356" s="15">
        <v>0</v>
      </c>
      <c r="D356">
        <f t="shared" si="10"/>
        <v>0</v>
      </c>
      <c r="G356" s="16">
        <v>1003480</v>
      </c>
      <c r="H356">
        <f t="shared" si="11"/>
        <v>0</v>
      </c>
    </row>
    <row r="357" spans="1:8" x14ac:dyDescent="0.2">
      <c r="A357" s="15" t="s">
        <v>1273</v>
      </c>
      <c r="B357" s="15" t="s">
        <v>1511</v>
      </c>
      <c r="C357" s="15">
        <v>0</v>
      </c>
      <c r="D357">
        <f t="shared" si="10"/>
        <v>0</v>
      </c>
      <c r="G357" s="16">
        <v>1003490</v>
      </c>
      <c r="H357">
        <f t="shared" si="11"/>
        <v>0</v>
      </c>
    </row>
    <row r="358" spans="1:8" x14ac:dyDescent="0.2">
      <c r="A358" s="15" t="s">
        <v>1273</v>
      </c>
      <c r="B358" s="15" t="s">
        <v>1511</v>
      </c>
      <c r="C358" s="15">
        <v>0</v>
      </c>
      <c r="D358">
        <f t="shared" si="10"/>
        <v>0</v>
      </c>
      <c r="G358" s="16">
        <v>1003500</v>
      </c>
      <c r="H358">
        <f t="shared" si="11"/>
        <v>0</v>
      </c>
    </row>
    <row r="359" spans="1:8" x14ac:dyDescent="0.2">
      <c r="A359" s="15" t="s">
        <v>1273</v>
      </c>
      <c r="B359" s="15" t="s">
        <v>1511</v>
      </c>
      <c r="C359" s="15">
        <v>0</v>
      </c>
      <c r="D359">
        <f t="shared" si="10"/>
        <v>0</v>
      </c>
      <c r="G359" s="16">
        <v>1003510</v>
      </c>
      <c r="H359">
        <f t="shared" si="11"/>
        <v>5.327870137989521E-3</v>
      </c>
    </row>
    <row r="360" spans="1:8" x14ac:dyDescent="0.2">
      <c r="A360" s="15" t="s">
        <v>1273</v>
      </c>
      <c r="B360" s="15" t="s">
        <v>1511</v>
      </c>
      <c r="C360" s="15">
        <v>0</v>
      </c>
      <c r="D360">
        <f t="shared" si="10"/>
        <v>0</v>
      </c>
      <c r="G360" s="16">
        <v>1003520</v>
      </c>
      <c r="H360">
        <f t="shared" si="11"/>
        <v>0</v>
      </c>
    </row>
    <row r="361" spans="1:8" x14ac:dyDescent="0.2">
      <c r="A361" s="15" t="s">
        <v>1273</v>
      </c>
      <c r="B361" s="15" t="s">
        <v>1511</v>
      </c>
      <c r="C361" s="15">
        <v>0</v>
      </c>
      <c r="D361">
        <f t="shared" si="10"/>
        <v>0</v>
      </c>
      <c r="G361" s="16">
        <v>1003530</v>
      </c>
      <c r="H361">
        <f t="shared" si="11"/>
        <v>2.1080600097775459E-2</v>
      </c>
    </row>
    <row r="362" spans="1:8" x14ac:dyDescent="0.2">
      <c r="A362" s="15" t="s">
        <v>1273</v>
      </c>
      <c r="B362" s="15" t="s">
        <v>1511</v>
      </c>
      <c r="C362" s="15">
        <v>0</v>
      </c>
      <c r="D362">
        <f t="shared" si="10"/>
        <v>0</v>
      </c>
      <c r="G362" s="16">
        <v>1003540</v>
      </c>
      <c r="H362">
        <f t="shared" si="11"/>
        <v>9.7387097775936127E-3</v>
      </c>
    </row>
    <row r="363" spans="1:8" x14ac:dyDescent="0.2">
      <c r="A363" s="15" t="s">
        <v>1273</v>
      </c>
      <c r="B363" s="15" t="s">
        <v>1511</v>
      </c>
      <c r="C363" s="15">
        <v>0</v>
      </c>
      <c r="D363">
        <f t="shared" si="10"/>
        <v>0</v>
      </c>
      <c r="G363" s="16">
        <v>1003550</v>
      </c>
      <c r="H363">
        <f t="shared" si="11"/>
        <v>0</v>
      </c>
    </row>
    <row r="364" spans="1:8" x14ac:dyDescent="0.2">
      <c r="A364" s="15" t="s">
        <v>1273</v>
      </c>
      <c r="B364" s="15" t="s">
        <v>1511</v>
      </c>
      <c r="C364" s="15">
        <v>0</v>
      </c>
      <c r="D364">
        <f t="shared" si="10"/>
        <v>0</v>
      </c>
      <c r="G364" s="16">
        <v>1003560</v>
      </c>
      <c r="H364">
        <f t="shared" si="11"/>
        <v>0</v>
      </c>
    </row>
    <row r="365" spans="1:8" x14ac:dyDescent="0.2">
      <c r="A365" s="15" t="s">
        <v>1273</v>
      </c>
      <c r="B365" s="15" t="s">
        <v>1511</v>
      </c>
      <c r="C365" s="15">
        <v>0</v>
      </c>
      <c r="D365">
        <f t="shared" si="10"/>
        <v>0</v>
      </c>
      <c r="G365" s="16">
        <v>1003570</v>
      </c>
      <c r="H365">
        <f t="shared" si="11"/>
        <v>0</v>
      </c>
    </row>
    <row r="366" spans="1:8" x14ac:dyDescent="0.2">
      <c r="A366" s="15" t="s">
        <v>1273</v>
      </c>
      <c r="B366" s="15" t="s">
        <v>1511</v>
      </c>
      <c r="C366" s="15">
        <v>0</v>
      </c>
      <c r="D366">
        <f t="shared" si="10"/>
        <v>0</v>
      </c>
      <c r="G366" s="16">
        <v>1003580</v>
      </c>
      <c r="H366">
        <f t="shared" si="11"/>
        <v>0</v>
      </c>
    </row>
    <row r="367" spans="1:8" x14ac:dyDescent="0.2">
      <c r="A367" s="15" t="s">
        <v>1273</v>
      </c>
      <c r="B367" s="15" t="s">
        <v>1511</v>
      </c>
      <c r="C367" s="15">
        <v>0</v>
      </c>
      <c r="D367">
        <f t="shared" si="10"/>
        <v>0</v>
      </c>
      <c r="G367" s="16">
        <v>1003590</v>
      </c>
      <c r="H367">
        <f t="shared" si="11"/>
        <v>0</v>
      </c>
    </row>
    <row r="368" spans="1:8" x14ac:dyDescent="0.2">
      <c r="A368" s="15" t="s">
        <v>1273</v>
      </c>
      <c r="B368" s="15" t="s">
        <v>1511</v>
      </c>
      <c r="C368" s="15">
        <v>0</v>
      </c>
      <c r="D368">
        <f t="shared" si="10"/>
        <v>0</v>
      </c>
      <c r="G368" s="16">
        <v>1003600</v>
      </c>
      <c r="H368">
        <f t="shared" si="11"/>
        <v>0</v>
      </c>
    </row>
    <row r="369" spans="1:8" x14ac:dyDescent="0.2">
      <c r="A369" s="15" t="s">
        <v>1273</v>
      </c>
      <c r="B369" s="15" t="s">
        <v>1511</v>
      </c>
      <c r="C369" s="15">
        <v>0</v>
      </c>
      <c r="D369">
        <f t="shared" si="10"/>
        <v>0</v>
      </c>
      <c r="G369" s="16">
        <v>1003610</v>
      </c>
      <c r="H369">
        <f t="shared" si="11"/>
        <v>0</v>
      </c>
    </row>
    <row r="370" spans="1:8" x14ac:dyDescent="0.2">
      <c r="A370" s="15" t="s">
        <v>1273</v>
      </c>
      <c r="B370" s="15" t="s">
        <v>1511</v>
      </c>
      <c r="C370" s="15">
        <v>0</v>
      </c>
      <c r="D370">
        <f t="shared" si="10"/>
        <v>0</v>
      </c>
      <c r="G370" s="16">
        <v>1003620</v>
      </c>
      <c r="H370">
        <f t="shared" si="11"/>
        <v>0</v>
      </c>
    </row>
    <row r="371" spans="1:8" x14ac:dyDescent="0.2">
      <c r="A371" s="15" t="s">
        <v>1273</v>
      </c>
      <c r="B371" s="15" t="s">
        <v>1511</v>
      </c>
      <c r="C371" s="15">
        <v>0</v>
      </c>
      <c r="D371">
        <f t="shared" si="10"/>
        <v>0</v>
      </c>
      <c r="G371" s="16">
        <v>1003630</v>
      </c>
      <c r="H371">
        <f t="shared" si="11"/>
        <v>1.0858800262212753E-2</v>
      </c>
    </row>
    <row r="372" spans="1:8" x14ac:dyDescent="0.2">
      <c r="A372" s="15" t="s">
        <v>1273</v>
      </c>
      <c r="B372" s="15" t="s">
        <v>1511</v>
      </c>
      <c r="C372" s="15">
        <v>0</v>
      </c>
      <c r="D372">
        <f t="shared" si="10"/>
        <v>0</v>
      </c>
      <c r="G372" s="16">
        <v>1003640</v>
      </c>
      <c r="H372">
        <f t="shared" si="11"/>
        <v>0</v>
      </c>
    </row>
    <row r="373" spans="1:8" x14ac:dyDescent="0.2">
      <c r="A373" s="15" t="s">
        <v>1273</v>
      </c>
      <c r="B373" s="15" t="s">
        <v>1511</v>
      </c>
      <c r="C373" s="15">
        <v>0</v>
      </c>
      <c r="D373">
        <f t="shared" si="10"/>
        <v>0</v>
      </c>
      <c r="G373" s="16">
        <v>1003650</v>
      </c>
      <c r="H373">
        <f t="shared" si="11"/>
        <v>0</v>
      </c>
    </row>
    <row r="374" spans="1:8" x14ac:dyDescent="0.2">
      <c r="A374" s="15" t="s">
        <v>1273</v>
      </c>
      <c r="B374" s="15" t="s">
        <v>1511</v>
      </c>
      <c r="C374" s="15">
        <v>0</v>
      </c>
      <c r="D374">
        <f t="shared" si="10"/>
        <v>0</v>
      </c>
      <c r="G374" s="16">
        <v>1003660</v>
      </c>
      <c r="H374">
        <f t="shared" si="11"/>
        <v>0</v>
      </c>
    </row>
    <row r="375" spans="1:8" x14ac:dyDescent="0.2">
      <c r="A375" s="15" t="s">
        <v>1273</v>
      </c>
      <c r="B375" s="15" t="s">
        <v>1511</v>
      </c>
      <c r="C375" s="15">
        <v>0</v>
      </c>
      <c r="D375">
        <f t="shared" si="10"/>
        <v>0</v>
      </c>
      <c r="G375" s="16">
        <v>1003661</v>
      </c>
      <c r="H375">
        <f t="shared" si="11"/>
        <v>0</v>
      </c>
    </row>
    <row r="376" spans="1:8" x14ac:dyDescent="0.2">
      <c r="A376" s="15" t="s">
        <v>1273</v>
      </c>
      <c r="B376" s="15" t="s">
        <v>1511</v>
      </c>
      <c r="C376" s="15">
        <v>0</v>
      </c>
      <c r="D376">
        <f t="shared" si="10"/>
        <v>0</v>
      </c>
      <c r="G376" s="16">
        <v>1003670</v>
      </c>
      <c r="H376">
        <f t="shared" si="11"/>
        <v>0</v>
      </c>
    </row>
    <row r="377" spans="1:8" x14ac:dyDescent="0.2">
      <c r="A377" s="15" t="s">
        <v>1273</v>
      </c>
      <c r="B377" s="15" t="s">
        <v>1511</v>
      </c>
      <c r="C377" s="15">
        <v>0</v>
      </c>
      <c r="D377">
        <f t="shared" si="10"/>
        <v>0</v>
      </c>
      <c r="G377" s="16">
        <v>1003680</v>
      </c>
      <c r="H377">
        <f t="shared" si="11"/>
        <v>2.6469000149518251E-3</v>
      </c>
    </row>
    <row r="378" spans="1:8" x14ac:dyDescent="0.2">
      <c r="A378" s="15" t="s">
        <v>1273</v>
      </c>
      <c r="B378" s="15" t="s">
        <v>1511</v>
      </c>
      <c r="C378" s="15">
        <v>0</v>
      </c>
      <c r="D378">
        <f t="shared" si="10"/>
        <v>0</v>
      </c>
      <c r="G378" s="16">
        <v>1003690</v>
      </c>
      <c r="H378">
        <f t="shared" si="11"/>
        <v>1.667339913547039E-2</v>
      </c>
    </row>
    <row r="379" spans="1:8" x14ac:dyDescent="0.2">
      <c r="A379" s="15" t="s">
        <v>1273</v>
      </c>
      <c r="B379" s="15" t="s">
        <v>1511</v>
      </c>
      <c r="C379" s="15">
        <v>0</v>
      </c>
      <c r="D379">
        <f t="shared" si="10"/>
        <v>0</v>
      </c>
      <c r="G379" s="16">
        <v>1003700</v>
      </c>
      <c r="H379">
        <f t="shared" si="11"/>
        <v>2.089959941804409E-2</v>
      </c>
    </row>
    <row r="380" spans="1:8" x14ac:dyDescent="0.2">
      <c r="A380" s="15" t="s">
        <v>1273</v>
      </c>
      <c r="B380" s="15" t="s">
        <v>1511</v>
      </c>
      <c r="C380" s="15">
        <v>0</v>
      </c>
      <c r="D380">
        <f t="shared" si="10"/>
        <v>0</v>
      </c>
      <c r="G380" s="16">
        <v>1003710</v>
      </c>
      <c r="H380">
        <f t="shared" si="11"/>
        <v>2.2425899282097816E-2</v>
      </c>
    </row>
    <row r="381" spans="1:8" x14ac:dyDescent="0.2">
      <c r="A381" s="15" t="s">
        <v>1273</v>
      </c>
      <c r="B381" s="15" t="s">
        <v>1511</v>
      </c>
      <c r="C381" s="15">
        <v>0</v>
      </c>
      <c r="D381">
        <f t="shared" si="10"/>
        <v>0</v>
      </c>
      <c r="G381" s="16">
        <v>1003720</v>
      </c>
      <c r="H381">
        <f t="shared" si="11"/>
        <v>5.3995898924767971E-3</v>
      </c>
    </row>
    <row r="382" spans="1:8" x14ac:dyDescent="0.2">
      <c r="A382" s="15" t="s">
        <v>1273</v>
      </c>
      <c r="B382" s="15" t="s">
        <v>1511</v>
      </c>
      <c r="C382" s="15">
        <v>0</v>
      </c>
      <c r="D382">
        <f t="shared" si="10"/>
        <v>0</v>
      </c>
      <c r="G382" s="16">
        <v>1003730</v>
      </c>
      <c r="H382">
        <f t="shared" si="11"/>
        <v>0</v>
      </c>
    </row>
    <row r="383" spans="1:8" x14ac:dyDescent="0.2">
      <c r="A383" s="15" t="s">
        <v>1273</v>
      </c>
      <c r="B383" s="15" t="s">
        <v>1511</v>
      </c>
      <c r="C383" s="15">
        <v>0</v>
      </c>
      <c r="D383">
        <f t="shared" si="10"/>
        <v>0</v>
      </c>
      <c r="G383" s="16">
        <v>1003740</v>
      </c>
      <c r="H383">
        <f t="shared" si="11"/>
        <v>0</v>
      </c>
    </row>
    <row r="384" spans="1:8" x14ac:dyDescent="0.2">
      <c r="A384" s="15" t="s">
        <v>1273</v>
      </c>
      <c r="B384" s="15" t="s">
        <v>1511</v>
      </c>
      <c r="C384" s="15">
        <v>0</v>
      </c>
      <c r="D384">
        <f t="shared" si="10"/>
        <v>0</v>
      </c>
      <c r="G384" s="16">
        <v>1003750</v>
      </c>
      <c r="H384">
        <f t="shared" si="11"/>
        <v>1.3161799870431423E-2</v>
      </c>
    </row>
    <row r="385" spans="1:8" x14ac:dyDescent="0.2">
      <c r="A385" s="15" t="s">
        <v>1273</v>
      </c>
      <c r="B385" s="15" t="s">
        <v>1511</v>
      </c>
      <c r="C385" s="15">
        <v>0</v>
      </c>
      <c r="D385">
        <f t="shared" si="10"/>
        <v>0</v>
      </c>
      <c r="G385" s="16">
        <v>1003751</v>
      </c>
      <c r="H385">
        <f t="shared" si="11"/>
        <v>0</v>
      </c>
    </row>
    <row r="386" spans="1:8" x14ac:dyDescent="0.2">
      <c r="A386" s="15" t="s">
        <v>1273</v>
      </c>
      <c r="B386" s="15" t="s">
        <v>1511</v>
      </c>
      <c r="C386" s="15">
        <v>0</v>
      </c>
      <c r="D386">
        <f t="shared" si="10"/>
        <v>0</v>
      </c>
      <c r="G386" s="16">
        <v>1003760</v>
      </c>
      <c r="H386">
        <f t="shared" si="11"/>
        <v>0</v>
      </c>
    </row>
    <row r="387" spans="1:8" x14ac:dyDescent="0.2">
      <c r="A387" s="15" t="s">
        <v>1273</v>
      </c>
      <c r="B387" s="15" t="s">
        <v>1511</v>
      </c>
      <c r="C387" s="15">
        <v>0</v>
      </c>
      <c r="D387">
        <f t="shared" ref="D387:D450" si="12">IF(B387="",0,C387)</f>
        <v>0</v>
      </c>
      <c r="G387" s="16">
        <v>1003770</v>
      </c>
      <c r="H387">
        <f t="shared" ref="H387:H450" si="13">SUMIF($A$2:$A$3336,G387,$D$2:$D$3336)</f>
        <v>0</v>
      </c>
    </row>
    <row r="388" spans="1:8" x14ac:dyDescent="0.2">
      <c r="A388" s="15" t="s">
        <v>1273</v>
      </c>
      <c r="B388" s="15" t="s">
        <v>1511</v>
      </c>
      <c r="C388" s="15">
        <v>0</v>
      </c>
      <c r="D388">
        <f t="shared" si="12"/>
        <v>0</v>
      </c>
      <c r="G388" s="16">
        <v>1003780</v>
      </c>
      <c r="H388">
        <f t="shared" si="13"/>
        <v>0</v>
      </c>
    </row>
    <row r="389" spans="1:8" x14ac:dyDescent="0.2">
      <c r="A389" s="15" t="s">
        <v>1273</v>
      </c>
      <c r="B389" s="15" t="s">
        <v>1511</v>
      </c>
      <c r="C389" s="15">
        <v>0</v>
      </c>
      <c r="D389">
        <f t="shared" si="12"/>
        <v>0</v>
      </c>
      <c r="G389" s="16">
        <v>1003790</v>
      </c>
      <c r="H389">
        <f t="shared" si="13"/>
        <v>0</v>
      </c>
    </row>
    <row r="390" spans="1:8" x14ac:dyDescent="0.2">
      <c r="A390" s="15" t="s">
        <v>1273</v>
      </c>
      <c r="B390" s="15" t="s">
        <v>1511</v>
      </c>
      <c r="C390" s="15">
        <v>0</v>
      </c>
      <c r="D390">
        <f t="shared" si="12"/>
        <v>0</v>
      </c>
      <c r="G390" s="16">
        <v>1003800</v>
      </c>
      <c r="H390">
        <f t="shared" si="13"/>
        <v>0</v>
      </c>
    </row>
    <row r="391" spans="1:8" x14ac:dyDescent="0.2">
      <c r="A391" s="15" t="s">
        <v>1273</v>
      </c>
      <c r="B391" s="15" t="s">
        <v>1511</v>
      </c>
      <c r="C391" s="15">
        <v>0</v>
      </c>
      <c r="D391">
        <f t="shared" si="12"/>
        <v>0</v>
      </c>
      <c r="G391" s="16">
        <v>1003810</v>
      </c>
      <c r="H391">
        <f t="shared" si="13"/>
        <v>0</v>
      </c>
    </row>
    <row r="392" spans="1:8" x14ac:dyDescent="0.2">
      <c r="A392" s="15" t="s">
        <v>1273</v>
      </c>
      <c r="B392" s="15" t="s">
        <v>1511</v>
      </c>
      <c r="C392" s="15">
        <v>0</v>
      </c>
      <c r="D392">
        <f t="shared" si="12"/>
        <v>0</v>
      </c>
      <c r="G392" s="16">
        <v>1003820</v>
      </c>
      <c r="H392">
        <f t="shared" si="13"/>
        <v>0</v>
      </c>
    </row>
    <row r="393" spans="1:8" x14ac:dyDescent="0.2">
      <c r="A393" s="15" t="s">
        <v>1273</v>
      </c>
      <c r="B393" s="15" t="s">
        <v>1511</v>
      </c>
      <c r="C393" s="15">
        <v>0</v>
      </c>
      <c r="D393">
        <f t="shared" si="12"/>
        <v>0</v>
      </c>
      <c r="G393" s="16">
        <v>1003830</v>
      </c>
      <c r="H393">
        <f t="shared" si="13"/>
        <v>0</v>
      </c>
    </row>
    <row r="394" spans="1:8" x14ac:dyDescent="0.2">
      <c r="A394" s="15" t="s">
        <v>1273</v>
      </c>
      <c r="B394" s="15" t="s">
        <v>1511</v>
      </c>
      <c r="C394" s="15">
        <v>0</v>
      </c>
      <c r="D394">
        <f t="shared" si="12"/>
        <v>0</v>
      </c>
      <c r="G394" s="16">
        <v>1003840</v>
      </c>
      <c r="H394">
        <f t="shared" si="13"/>
        <v>0</v>
      </c>
    </row>
    <row r="395" spans="1:8" x14ac:dyDescent="0.2">
      <c r="A395" s="15" t="s">
        <v>1273</v>
      </c>
      <c r="B395" s="15" t="s">
        <v>1511</v>
      </c>
      <c r="C395" s="15">
        <v>0</v>
      </c>
      <c r="D395">
        <f t="shared" si="12"/>
        <v>0</v>
      </c>
      <c r="G395" s="16">
        <v>1003850</v>
      </c>
      <c r="H395">
        <f t="shared" si="13"/>
        <v>0</v>
      </c>
    </row>
    <row r="396" spans="1:8" x14ac:dyDescent="0.2">
      <c r="A396" s="15" t="s">
        <v>1273</v>
      </c>
      <c r="B396" s="15" t="s">
        <v>1511</v>
      </c>
      <c r="C396" s="15">
        <v>0</v>
      </c>
      <c r="D396">
        <f t="shared" si="12"/>
        <v>0</v>
      </c>
      <c r="G396" s="16">
        <v>1003860</v>
      </c>
      <c r="H396">
        <f t="shared" si="13"/>
        <v>0</v>
      </c>
    </row>
    <row r="397" spans="1:8" x14ac:dyDescent="0.2">
      <c r="A397" s="15" t="s">
        <v>1273</v>
      </c>
      <c r="B397" s="15" t="s">
        <v>1511</v>
      </c>
      <c r="C397" s="15">
        <v>0</v>
      </c>
      <c r="D397">
        <f t="shared" si="12"/>
        <v>0</v>
      </c>
      <c r="G397" s="16">
        <v>1003870</v>
      </c>
      <c r="H397">
        <f t="shared" si="13"/>
        <v>0</v>
      </c>
    </row>
    <row r="398" spans="1:8" x14ac:dyDescent="0.2">
      <c r="A398" s="15" t="s">
        <v>1273</v>
      </c>
      <c r="B398" s="15" t="s">
        <v>1511</v>
      </c>
      <c r="C398" s="15">
        <v>0</v>
      </c>
      <c r="D398">
        <f t="shared" si="12"/>
        <v>0</v>
      </c>
      <c r="G398" s="16">
        <v>1003880</v>
      </c>
      <c r="H398">
        <f t="shared" si="13"/>
        <v>0</v>
      </c>
    </row>
    <row r="399" spans="1:8" x14ac:dyDescent="0.2">
      <c r="A399" s="15" t="s">
        <v>1273</v>
      </c>
      <c r="B399" s="15" t="s">
        <v>1511</v>
      </c>
      <c r="C399" s="15">
        <v>0</v>
      </c>
      <c r="D399">
        <f t="shared" si="12"/>
        <v>0</v>
      </c>
      <c r="G399" s="16">
        <v>1003890</v>
      </c>
      <c r="H399">
        <f t="shared" si="13"/>
        <v>0</v>
      </c>
    </row>
    <row r="400" spans="1:8" x14ac:dyDescent="0.2">
      <c r="A400" s="15" t="s">
        <v>1273</v>
      </c>
      <c r="B400" s="15" t="s">
        <v>1511</v>
      </c>
      <c r="C400" s="15">
        <v>0</v>
      </c>
      <c r="D400">
        <f t="shared" si="12"/>
        <v>0</v>
      </c>
      <c r="G400" s="16">
        <v>1003900</v>
      </c>
      <c r="H400">
        <f t="shared" si="13"/>
        <v>0</v>
      </c>
    </row>
    <row r="401" spans="1:8" x14ac:dyDescent="0.2">
      <c r="A401" s="15" t="s">
        <v>1273</v>
      </c>
      <c r="B401" s="15" t="s">
        <v>1511</v>
      </c>
      <c r="C401" s="15">
        <v>0</v>
      </c>
      <c r="D401">
        <f t="shared" si="12"/>
        <v>0</v>
      </c>
      <c r="G401" s="16">
        <v>1003910</v>
      </c>
      <c r="H401">
        <f t="shared" si="13"/>
        <v>0</v>
      </c>
    </row>
    <row r="402" spans="1:8" x14ac:dyDescent="0.2">
      <c r="A402" s="15" t="s">
        <v>1273</v>
      </c>
      <c r="B402" s="15" t="s">
        <v>1511</v>
      </c>
      <c r="C402" s="15">
        <v>0</v>
      </c>
      <c r="D402">
        <f t="shared" si="12"/>
        <v>0</v>
      </c>
      <c r="G402" s="16">
        <v>1003920</v>
      </c>
      <c r="H402">
        <f t="shared" si="13"/>
        <v>0</v>
      </c>
    </row>
    <row r="403" spans="1:8" x14ac:dyDescent="0.2">
      <c r="A403" s="15" t="s">
        <v>1273</v>
      </c>
      <c r="B403" s="15" t="s">
        <v>1511</v>
      </c>
      <c r="C403" s="15">
        <v>0</v>
      </c>
      <c r="D403">
        <f t="shared" si="12"/>
        <v>0</v>
      </c>
      <c r="G403" s="16">
        <v>1003930</v>
      </c>
      <c r="H403">
        <f t="shared" si="13"/>
        <v>0</v>
      </c>
    </row>
    <row r="404" spans="1:8" x14ac:dyDescent="0.2">
      <c r="A404" s="15" t="s">
        <v>1273</v>
      </c>
      <c r="B404" s="15" t="s">
        <v>1511</v>
      </c>
      <c r="C404" s="15">
        <v>0</v>
      </c>
      <c r="D404">
        <f t="shared" si="12"/>
        <v>0</v>
      </c>
      <c r="G404" s="16">
        <v>1003940</v>
      </c>
      <c r="H404">
        <f t="shared" si="13"/>
        <v>0</v>
      </c>
    </row>
    <row r="405" spans="1:8" x14ac:dyDescent="0.2">
      <c r="A405" s="15" t="s">
        <v>1273</v>
      </c>
      <c r="B405" s="15" t="s">
        <v>1511</v>
      </c>
      <c r="C405" s="15">
        <v>0</v>
      </c>
      <c r="D405">
        <f t="shared" si="12"/>
        <v>0</v>
      </c>
      <c r="G405" s="16">
        <v>1003950</v>
      </c>
      <c r="H405">
        <f t="shared" si="13"/>
        <v>0</v>
      </c>
    </row>
    <row r="406" spans="1:8" x14ac:dyDescent="0.2">
      <c r="A406" s="15" t="s">
        <v>1273</v>
      </c>
      <c r="B406" s="15" t="s">
        <v>1511</v>
      </c>
      <c r="C406" s="15">
        <v>0</v>
      </c>
      <c r="D406">
        <f t="shared" si="12"/>
        <v>0</v>
      </c>
      <c r="G406" s="16">
        <v>1003960</v>
      </c>
      <c r="H406">
        <f t="shared" si="13"/>
        <v>0</v>
      </c>
    </row>
    <row r="407" spans="1:8" x14ac:dyDescent="0.2">
      <c r="A407" s="15" t="s">
        <v>1273</v>
      </c>
      <c r="B407" s="15" t="s">
        <v>1511</v>
      </c>
      <c r="C407" s="15">
        <v>0</v>
      </c>
      <c r="D407">
        <f t="shared" si="12"/>
        <v>0</v>
      </c>
      <c r="G407" s="16">
        <v>1003970</v>
      </c>
      <c r="H407">
        <f t="shared" si="13"/>
        <v>0</v>
      </c>
    </row>
    <row r="408" spans="1:8" x14ac:dyDescent="0.2">
      <c r="A408" s="15" t="s">
        <v>1273</v>
      </c>
      <c r="B408" s="15" t="s">
        <v>1511</v>
      </c>
      <c r="C408" s="15">
        <v>0</v>
      </c>
      <c r="D408">
        <f t="shared" si="12"/>
        <v>0</v>
      </c>
      <c r="G408" s="16">
        <v>1003980</v>
      </c>
      <c r="H408">
        <f t="shared" si="13"/>
        <v>0</v>
      </c>
    </row>
    <row r="409" spans="1:8" x14ac:dyDescent="0.2">
      <c r="A409" s="15" t="s">
        <v>1273</v>
      </c>
      <c r="B409" s="15" t="s">
        <v>1511</v>
      </c>
      <c r="C409" s="15">
        <v>0</v>
      </c>
      <c r="D409">
        <f t="shared" si="12"/>
        <v>0</v>
      </c>
      <c r="G409" s="16">
        <v>1003990</v>
      </c>
      <c r="H409">
        <f t="shared" si="13"/>
        <v>0</v>
      </c>
    </row>
    <row r="410" spans="1:8" x14ac:dyDescent="0.2">
      <c r="A410" s="15" t="s">
        <v>1273</v>
      </c>
      <c r="B410" s="15" t="s">
        <v>1511</v>
      </c>
      <c r="C410" s="15">
        <v>0</v>
      </c>
      <c r="D410">
        <f t="shared" si="12"/>
        <v>0</v>
      </c>
      <c r="G410" s="16">
        <v>1004000</v>
      </c>
      <c r="H410">
        <f t="shared" si="13"/>
        <v>0</v>
      </c>
    </row>
    <row r="411" spans="1:8" x14ac:dyDescent="0.2">
      <c r="A411" s="15" t="s">
        <v>1273</v>
      </c>
      <c r="B411" s="15" t="s">
        <v>1511</v>
      </c>
      <c r="C411" s="15">
        <v>0</v>
      </c>
      <c r="D411">
        <f t="shared" si="12"/>
        <v>0</v>
      </c>
      <c r="G411" s="16">
        <v>1004010</v>
      </c>
      <c r="H411">
        <f t="shared" si="13"/>
        <v>0</v>
      </c>
    </row>
    <row r="412" spans="1:8" x14ac:dyDescent="0.2">
      <c r="A412" s="15" t="s">
        <v>1273</v>
      </c>
      <c r="B412" s="15" t="s">
        <v>1511</v>
      </c>
      <c r="C412" s="15">
        <v>0</v>
      </c>
      <c r="D412">
        <f t="shared" si="12"/>
        <v>0</v>
      </c>
      <c r="G412" s="16">
        <v>1004020</v>
      </c>
      <c r="H412">
        <f t="shared" si="13"/>
        <v>0</v>
      </c>
    </row>
    <row r="413" spans="1:8" x14ac:dyDescent="0.2">
      <c r="A413" s="15" t="s">
        <v>1273</v>
      </c>
      <c r="B413" s="15" t="s">
        <v>1511</v>
      </c>
      <c r="C413" s="15">
        <v>0</v>
      </c>
      <c r="D413">
        <f t="shared" si="12"/>
        <v>0</v>
      </c>
      <c r="G413" s="16">
        <v>1004030</v>
      </c>
      <c r="H413">
        <f t="shared" si="13"/>
        <v>0</v>
      </c>
    </row>
    <row r="414" spans="1:8" x14ac:dyDescent="0.2">
      <c r="A414" s="15" t="s">
        <v>1273</v>
      </c>
      <c r="B414" s="15" t="s">
        <v>1511</v>
      </c>
      <c r="C414" s="15">
        <v>0</v>
      </c>
      <c r="D414">
        <f t="shared" si="12"/>
        <v>0</v>
      </c>
      <c r="G414" s="16">
        <v>1004040</v>
      </c>
      <c r="H414">
        <f t="shared" si="13"/>
        <v>0</v>
      </c>
    </row>
    <row r="415" spans="1:8" x14ac:dyDescent="0.2">
      <c r="A415" s="15" t="s">
        <v>1273</v>
      </c>
      <c r="B415" s="15" t="s">
        <v>1511</v>
      </c>
      <c r="C415" s="15">
        <v>0</v>
      </c>
      <c r="D415">
        <f t="shared" si="12"/>
        <v>0</v>
      </c>
      <c r="G415" s="16">
        <v>1004050</v>
      </c>
      <c r="H415">
        <f t="shared" si="13"/>
        <v>0</v>
      </c>
    </row>
    <row r="416" spans="1:8" x14ac:dyDescent="0.2">
      <c r="A416" s="15" t="s">
        <v>1273</v>
      </c>
      <c r="B416" s="15" t="s">
        <v>1511</v>
      </c>
      <c r="C416" s="15">
        <v>0</v>
      </c>
      <c r="D416">
        <f t="shared" si="12"/>
        <v>0</v>
      </c>
      <c r="G416" s="16">
        <v>1004060</v>
      </c>
      <c r="H416">
        <f t="shared" si="13"/>
        <v>0</v>
      </c>
    </row>
    <row r="417" spans="1:8" x14ac:dyDescent="0.2">
      <c r="A417" s="15" t="s">
        <v>1273</v>
      </c>
      <c r="B417" s="15" t="s">
        <v>1511</v>
      </c>
      <c r="C417" s="15">
        <v>0</v>
      </c>
      <c r="D417">
        <f t="shared" si="12"/>
        <v>0</v>
      </c>
      <c r="G417" s="16">
        <v>1004070</v>
      </c>
      <c r="H417">
        <f t="shared" si="13"/>
        <v>0</v>
      </c>
    </row>
    <row r="418" spans="1:8" x14ac:dyDescent="0.2">
      <c r="A418" s="15" t="s">
        <v>1273</v>
      </c>
      <c r="B418" s="15" t="s">
        <v>1511</v>
      </c>
      <c r="C418" s="15">
        <v>0</v>
      </c>
      <c r="D418">
        <f t="shared" si="12"/>
        <v>0</v>
      </c>
      <c r="G418" s="16">
        <v>1004080</v>
      </c>
      <c r="H418">
        <f t="shared" si="13"/>
        <v>0</v>
      </c>
    </row>
    <row r="419" spans="1:8" x14ac:dyDescent="0.2">
      <c r="A419" s="15" t="s">
        <v>1273</v>
      </c>
      <c r="B419" s="15" t="s">
        <v>1511</v>
      </c>
      <c r="C419" s="15">
        <v>0</v>
      </c>
      <c r="D419">
        <f t="shared" si="12"/>
        <v>0</v>
      </c>
      <c r="G419" s="16">
        <v>1004090</v>
      </c>
      <c r="H419">
        <f t="shared" si="13"/>
        <v>0</v>
      </c>
    </row>
    <row r="420" spans="1:8" x14ac:dyDescent="0.2">
      <c r="A420" s="15" t="s">
        <v>1273</v>
      </c>
      <c r="B420" s="15" t="s">
        <v>1511</v>
      </c>
      <c r="C420" s="15">
        <v>0</v>
      </c>
      <c r="D420">
        <f t="shared" si="12"/>
        <v>0</v>
      </c>
      <c r="G420" s="16">
        <v>1004100</v>
      </c>
      <c r="H420">
        <f t="shared" si="13"/>
        <v>0</v>
      </c>
    </row>
    <row r="421" spans="1:8" x14ac:dyDescent="0.2">
      <c r="A421" s="15" t="s">
        <v>1273</v>
      </c>
      <c r="B421" s="15" t="s">
        <v>1511</v>
      </c>
      <c r="C421" s="15">
        <v>0</v>
      </c>
      <c r="D421">
        <f t="shared" si="12"/>
        <v>0</v>
      </c>
      <c r="G421" s="16">
        <v>1004110</v>
      </c>
      <c r="H421">
        <f t="shared" si="13"/>
        <v>0</v>
      </c>
    </row>
    <row r="422" spans="1:8" x14ac:dyDescent="0.2">
      <c r="A422" s="15" t="s">
        <v>1273</v>
      </c>
      <c r="B422" s="15" t="s">
        <v>1511</v>
      </c>
      <c r="C422" s="15">
        <v>0</v>
      </c>
      <c r="D422">
        <f t="shared" si="12"/>
        <v>0</v>
      </c>
      <c r="G422" s="16">
        <v>1004120</v>
      </c>
      <c r="H422">
        <f t="shared" si="13"/>
        <v>0</v>
      </c>
    </row>
    <row r="423" spans="1:8" x14ac:dyDescent="0.2">
      <c r="A423" s="15" t="s">
        <v>1273</v>
      </c>
      <c r="B423" s="15" t="s">
        <v>1511</v>
      </c>
      <c r="C423" s="15">
        <v>0</v>
      </c>
      <c r="D423">
        <f t="shared" si="12"/>
        <v>0</v>
      </c>
      <c r="G423" s="16">
        <v>1004130</v>
      </c>
      <c r="H423">
        <f t="shared" si="13"/>
        <v>0</v>
      </c>
    </row>
    <row r="424" spans="1:8" x14ac:dyDescent="0.2">
      <c r="A424" s="15" t="s">
        <v>1273</v>
      </c>
      <c r="B424" s="15" t="s">
        <v>1511</v>
      </c>
      <c r="C424" s="15">
        <v>0</v>
      </c>
      <c r="D424">
        <f t="shared" si="12"/>
        <v>0</v>
      </c>
      <c r="G424" s="16">
        <v>1004140</v>
      </c>
      <c r="H424">
        <f t="shared" si="13"/>
        <v>0</v>
      </c>
    </row>
    <row r="425" spans="1:8" x14ac:dyDescent="0.2">
      <c r="A425" s="15" t="s">
        <v>1273</v>
      </c>
      <c r="B425" s="15" t="s">
        <v>1511</v>
      </c>
      <c r="C425" s="15">
        <v>0</v>
      </c>
      <c r="D425">
        <f t="shared" si="12"/>
        <v>0</v>
      </c>
      <c r="G425" s="16">
        <v>1004150</v>
      </c>
      <c r="H425">
        <f t="shared" si="13"/>
        <v>0</v>
      </c>
    </row>
    <row r="426" spans="1:8" x14ac:dyDescent="0.2">
      <c r="A426" s="15" t="s">
        <v>1273</v>
      </c>
      <c r="B426" s="15" t="s">
        <v>1511</v>
      </c>
      <c r="C426" s="15">
        <v>0</v>
      </c>
      <c r="D426">
        <f t="shared" si="12"/>
        <v>0</v>
      </c>
      <c r="G426" s="16">
        <v>1004160</v>
      </c>
      <c r="H426">
        <f t="shared" si="13"/>
        <v>0</v>
      </c>
    </row>
    <row r="427" spans="1:8" x14ac:dyDescent="0.2">
      <c r="A427" s="15" t="s">
        <v>1273</v>
      </c>
      <c r="B427" s="15" t="s">
        <v>1511</v>
      </c>
      <c r="C427" s="15">
        <v>0</v>
      </c>
      <c r="D427">
        <f t="shared" si="12"/>
        <v>0</v>
      </c>
      <c r="G427" s="16">
        <v>1004170</v>
      </c>
      <c r="H427">
        <f t="shared" si="13"/>
        <v>0</v>
      </c>
    </row>
    <row r="428" spans="1:8" x14ac:dyDescent="0.2">
      <c r="A428" s="15" t="s">
        <v>1273</v>
      </c>
      <c r="B428" s="15" t="s">
        <v>1511</v>
      </c>
      <c r="C428" s="15">
        <v>0</v>
      </c>
      <c r="D428">
        <f t="shared" si="12"/>
        <v>0</v>
      </c>
      <c r="G428" s="16">
        <v>1004180</v>
      </c>
      <c r="H428">
        <f t="shared" si="13"/>
        <v>0</v>
      </c>
    </row>
    <row r="429" spans="1:8" x14ac:dyDescent="0.2">
      <c r="A429" s="15" t="s">
        <v>1273</v>
      </c>
      <c r="B429" s="15" t="s">
        <v>1511</v>
      </c>
      <c r="C429" s="15">
        <v>0</v>
      </c>
      <c r="D429">
        <f t="shared" si="12"/>
        <v>0</v>
      </c>
      <c r="G429" s="16">
        <v>1004190</v>
      </c>
      <c r="H429">
        <f t="shared" si="13"/>
        <v>0</v>
      </c>
    </row>
    <row r="430" spans="1:8" x14ac:dyDescent="0.2">
      <c r="A430" s="16">
        <v>1000500</v>
      </c>
      <c r="B430" s="15" t="s">
        <v>1509</v>
      </c>
      <c r="C430" s="15">
        <v>1.1681800242513418E-4</v>
      </c>
      <c r="D430">
        <f t="shared" si="12"/>
        <v>1.1681800242513418E-4</v>
      </c>
      <c r="G430" s="16">
        <v>1004200</v>
      </c>
      <c r="H430">
        <f t="shared" si="13"/>
        <v>0</v>
      </c>
    </row>
    <row r="431" spans="1:8" x14ac:dyDescent="0.2">
      <c r="A431" s="16">
        <v>1000690</v>
      </c>
      <c r="B431" s="15" t="s">
        <v>1509</v>
      </c>
      <c r="C431" s="15">
        <v>7.1429098024964333E-3</v>
      </c>
      <c r="D431">
        <f t="shared" si="12"/>
        <v>7.1429098024964333E-3</v>
      </c>
      <c r="G431" s="16">
        <v>1004210</v>
      </c>
      <c r="H431">
        <f t="shared" si="13"/>
        <v>0</v>
      </c>
    </row>
    <row r="432" spans="1:8" x14ac:dyDescent="0.2">
      <c r="A432" s="16">
        <v>1000970</v>
      </c>
      <c r="B432" s="15" t="s">
        <v>1509</v>
      </c>
      <c r="C432" s="15">
        <v>6.1365598812699318E-3</v>
      </c>
      <c r="D432">
        <f t="shared" si="12"/>
        <v>6.1365598812699318E-3</v>
      </c>
      <c r="G432" s="16">
        <v>1004220</v>
      </c>
      <c r="H432">
        <f t="shared" si="13"/>
        <v>0</v>
      </c>
    </row>
    <row r="433" spans="1:8" x14ac:dyDescent="0.2">
      <c r="A433" s="16">
        <v>1000980</v>
      </c>
      <c r="B433" s="15" t="s">
        <v>1509</v>
      </c>
      <c r="C433" s="15">
        <v>0.61853402853012085</v>
      </c>
      <c r="D433">
        <f t="shared" si="12"/>
        <v>0.61853402853012085</v>
      </c>
      <c r="G433" s="16">
        <v>1004230</v>
      </c>
      <c r="H433">
        <f t="shared" si="13"/>
        <v>0</v>
      </c>
    </row>
    <row r="434" spans="1:8" x14ac:dyDescent="0.2">
      <c r="A434" s="16">
        <v>1000990</v>
      </c>
      <c r="B434" s="15" t="s">
        <v>1509</v>
      </c>
      <c r="C434" s="15">
        <v>0.10770499706268311</v>
      </c>
      <c r="D434">
        <f t="shared" si="12"/>
        <v>0.10770499706268311</v>
      </c>
      <c r="G434" s="16">
        <v>1004240</v>
      </c>
      <c r="H434">
        <f t="shared" si="13"/>
        <v>0</v>
      </c>
    </row>
    <row r="435" spans="1:8" x14ac:dyDescent="0.2">
      <c r="A435" s="16">
        <v>1001000</v>
      </c>
      <c r="B435" s="15" t="s">
        <v>1509</v>
      </c>
      <c r="C435" s="15">
        <v>0.90151500701904297</v>
      </c>
      <c r="D435">
        <f t="shared" si="12"/>
        <v>0.90151500701904297</v>
      </c>
      <c r="G435" s="16">
        <v>1004250</v>
      </c>
      <c r="H435">
        <f t="shared" si="13"/>
        <v>0</v>
      </c>
    </row>
    <row r="436" spans="1:8" x14ac:dyDescent="0.2">
      <c r="A436" s="16">
        <v>1001010</v>
      </c>
      <c r="B436" s="15" t="s">
        <v>1509</v>
      </c>
      <c r="C436" s="15">
        <v>0.78295600414276123</v>
      </c>
      <c r="D436">
        <f t="shared" si="12"/>
        <v>0.78295600414276123</v>
      </c>
      <c r="G436" s="16">
        <v>1004260</v>
      </c>
      <c r="H436">
        <f t="shared" si="13"/>
        <v>0</v>
      </c>
    </row>
    <row r="437" spans="1:8" x14ac:dyDescent="0.2">
      <c r="A437" s="16">
        <v>1001020</v>
      </c>
      <c r="B437" s="15" t="s">
        <v>1509</v>
      </c>
      <c r="C437" s="15">
        <v>1.628199964761734E-2</v>
      </c>
      <c r="D437">
        <f t="shared" si="12"/>
        <v>1.628199964761734E-2</v>
      </c>
      <c r="G437" s="16">
        <v>1004270</v>
      </c>
      <c r="H437">
        <f t="shared" si="13"/>
        <v>0</v>
      </c>
    </row>
    <row r="438" spans="1:8" x14ac:dyDescent="0.2">
      <c r="A438" s="16">
        <v>1001040</v>
      </c>
      <c r="B438" s="15" t="s">
        <v>1509</v>
      </c>
      <c r="C438" s="15">
        <v>0.3509959876537323</v>
      </c>
      <c r="D438">
        <f t="shared" si="12"/>
        <v>0.3509959876537323</v>
      </c>
      <c r="G438" s="16">
        <v>1004271</v>
      </c>
      <c r="H438">
        <f t="shared" si="13"/>
        <v>0</v>
      </c>
    </row>
    <row r="439" spans="1:8" x14ac:dyDescent="0.2">
      <c r="A439" s="16">
        <v>1001080</v>
      </c>
      <c r="B439" s="15" t="s">
        <v>1509</v>
      </c>
      <c r="C439" s="15">
        <v>0.15538200736045837</v>
      </c>
      <c r="D439">
        <f t="shared" si="12"/>
        <v>0.15538200736045837</v>
      </c>
      <c r="G439" s="16">
        <v>1004280</v>
      </c>
      <c r="H439">
        <f t="shared" si="13"/>
        <v>0</v>
      </c>
    </row>
    <row r="440" spans="1:8" x14ac:dyDescent="0.2">
      <c r="A440" s="16">
        <v>1001110</v>
      </c>
      <c r="B440" s="15" t="s">
        <v>1509</v>
      </c>
      <c r="C440" s="15">
        <v>0.29857400059700012</v>
      </c>
      <c r="D440">
        <f t="shared" si="12"/>
        <v>0.29857400059700012</v>
      </c>
      <c r="G440" s="16">
        <v>1100001</v>
      </c>
      <c r="H440">
        <f t="shared" si="13"/>
        <v>0</v>
      </c>
    </row>
    <row r="441" spans="1:8" x14ac:dyDescent="0.2">
      <c r="A441" s="16">
        <v>1001120</v>
      </c>
      <c r="B441" s="15" t="s">
        <v>1509</v>
      </c>
      <c r="C441" s="15">
        <v>0.95136398077011108</v>
      </c>
      <c r="D441">
        <f t="shared" si="12"/>
        <v>0.95136398077011108</v>
      </c>
      <c r="G441" s="16">
        <v>1100010</v>
      </c>
      <c r="H441">
        <f t="shared" si="13"/>
        <v>0</v>
      </c>
    </row>
    <row r="442" spans="1:8" x14ac:dyDescent="0.2">
      <c r="A442" s="16">
        <v>1001130</v>
      </c>
      <c r="B442" s="15" t="s">
        <v>1509</v>
      </c>
      <c r="C442" s="15">
        <v>3.3136899583041668E-3</v>
      </c>
      <c r="D442">
        <f t="shared" si="12"/>
        <v>3.3136899583041668E-3</v>
      </c>
      <c r="G442" s="16">
        <v>1100011</v>
      </c>
      <c r="H442">
        <f t="shared" si="13"/>
        <v>0</v>
      </c>
    </row>
    <row r="443" spans="1:8" x14ac:dyDescent="0.2">
      <c r="A443" s="16">
        <v>1001130</v>
      </c>
      <c r="B443" s="15" t="s">
        <v>1509</v>
      </c>
      <c r="C443" s="15">
        <v>0.88340801000595093</v>
      </c>
      <c r="D443">
        <f t="shared" si="12"/>
        <v>0.88340801000595093</v>
      </c>
      <c r="G443" s="16">
        <v>1100020</v>
      </c>
      <c r="H443">
        <f t="shared" si="13"/>
        <v>0</v>
      </c>
    </row>
    <row r="444" spans="1:8" x14ac:dyDescent="0.2">
      <c r="A444" s="16">
        <v>1001131</v>
      </c>
      <c r="B444" s="15" t="s">
        <v>1509</v>
      </c>
      <c r="C444" s="15">
        <v>7.7194697223603725E-4</v>
      </c>
      <c r="D444">
        <f t="shared" si="12"/>
        <v>7.7194697223603725E-4</v>
      </c>
      <c r="G444" s="16">
        <v>1100030</v>
      </c>
      <c r="H444">
        <f t="shared" si="13"/>
        <v>0</v>
      </c>
    </row>
    <row r="445" spans="1:8" x14ac:dyDescent="0.2">
      <c r="A445" s="16">
        <v>1001131</v>
      </c>
      <c r="B445" s="15" t="s">
        <v>1509</v>
      </c>
      <c r="C445" s="15">
        <v>0.91894501447677612</v>
      </c>
      <c r="D445">
        <f t="shared" si="12"/>
        <v>0.91894501447677612</v>
      </c>
      <c r="G445" s="16">
        <v>1100040</v>
      </c>
      <c r="H445">
        <f t="shared" si="13"/>
        <v>0</v>
      </c>
    </row>
    <row r="446" spans="1:8" x14ac:dyDescent="0.2">
      <c r="A446" s="16">
        <v>1001131</v>
      </c>
      <c r="B446" s="15" t="s">
        <v>1509</v>
      </c>
      <c r="C446" s="15">
        <v>7.7858902513980865E-2</v>
      </c>
      <c r="D446">
        <f t="shared" si="12"/>
        <v>7.7858902513980865E-2</v>
      </c>
      <c r="G446" s="16">
        <v>1100050</v>
      </c>
      <c r="H446">
        <f t="shared" si="13"/>
        <v>0</v>
      </c>
    </row>
    <row r="447" spans="1:8" x14ac:dyDescent="0.2">
      <c r="A447" s="16">
        <v>1001131</v>
      </c>
      <c r="B447" s="15" t="s">
        <v>1509</v>
      </c>
      <c r="C447" s="15">
        <v>7.7858902513980865E-2</v>
      </c>
      <c r="D447">
        <f t="shared" si="12"/>
        <v>7.7858902513980865E-2</v>
      </c>
      <c r="G447" s="16">
        <v>1100060</v>
      </c>
      <c r="H447">
        <f t="shared" si="13"/>
        <v>0</v>
      </c>
    </row>
    <row r="448" spans="1:8" x14ac:dyDescent="0.2">
      <c r="A448" s="16">
        <v>1001210</v>
      </c>
      <c r="B448" s="15" t="s">
        <v>1509</v>
      </c>
      <c r="C448" s="15">
        <v>0.39409199357032776</v>
      </c>
      <c r="D448">
        <f t="shared" si="12"/>
        <v>0.39409199357032776</v>
      </c>
      <c r="G448" s="16">
        <v>1100070</v>
      </c>
      <c r="H448">
        <f t="shared" si="13"/>
        <v>0</v>
      </c>
    </row>
    <row r="449" spans="1:8" x14ac:dyDescent="0.2">
      <c r="A449" s="16">
        <v>1001229</v>
      </c>
      <c r="B449" s="15" t="s">
        <v>1509</v>
      </c>
      <c r="C449" s="15">
        <v>9.2271097004413605E-2</v>
      </c>
      <c r="D449">
        <f t="shared" si="12"/>
        <v>9.2271097004413605E-2</v>
      </c>
      <c r="G449" s="16">
        <v>1100080</v>
      </c>
      <c r="H449">
        <f t="shared" si="13"/>
        <v>0.11907199770212173</v>
      </c>
    </row>
    <row r="450" spans="1:8" x14ac:dyDescent="0.2">
      <c r="A450" s="16">
        <v>1001230</v>
      </c>
      <c r="B450" s="15" t="s">
        <v>1509</v>
      </c>
      <c r="C450" s="15">
        <v>5.6802701205015182E-2</v>
      </c>
      <c r="D450">
        <f t="shared" si="12"/>
        <v>5.6802701205015182E-2</v>
      </c>
      <c r="G450" s="16">
        <v>1100090</v>
      </c>
      <c r="H450">
        <f t="shared" si="13"/>
        <v>0</v>
      </c>
    </row>
    <row r="451" spans="1:8" x14ac:dyDescent="0.2">
      <c r="A451" s="16">
        <v>1001510</v>
      </c>
      <c r="B451" s="15" t="s">
        <v>1509</v>
      </c>
      <c r="C451" s="15">
        <v>6.8411597749218345E-4</v>
      </c>
      <c r="D451">
        <f t="shared" ref="D451:D514" si="14">IF(B451="",0,C451)</f>
        <v>6.8411597749218345E-4</v>
      </c>
      <c r="G451" s="16">
        <v>1100109</v>
      </c>
      <c r="H451">
        <f t="shared" ref="H451:H514" si="15">SUMIF($A$2:$A$3336,G451,$D$2:$D$3336)</f>
        <v>0</v>
      </c>
    </row>
    <row r="452" spans="1:8" x14ac:dyDescent="0.2">
      <c r="A452" s="16">
        <v>1001510</v>
      </c>
      <c r="B452" s="15" t="s">
        <v>1509</v>
      </c>
      <c r="C452" s="15">
        <v>4.7685799654573202E-4</v>
      </c>
      <c r="D452">
        <f t="shared" si="14"/>
        <v>4.7685799654573202E-4</v>
      </c>
      <c r="G452" s="16">
        <v>1100110</v>
      </c>
      <c r="H452">
        <f t="shared" si="15"/>
        <v>0</v>
      </c>
    </row>
    <row r="453" spans="1:8" x14ac:dyDescent="0.2">
      <c r="A453" s="16">
        <v>1001560</v>
      </c>
      <c r="B453" s="15" t="s">
        <v>1509</v>
      </c>
      <c r="C453" s="15">
        <v>2.8777299448847771E-3</v>
      </c>
      <c r="D453">
        <f t="shared" si="14"/>
        <v>2.8777299448847771E-3</v>
      </c>
      <c r="G453" s="16">
        <v>1100120</v>
      </c>
      <c r="H453">
        <f t="shared" si="15"/>
        <v>0</v>
      </c>
    </row>
    <row r="454" spans="1:8" x14ac:dyDescent="0.2">
      <c r="A454" s="16">
        <v>1001760</v>
      </c>
      <c r="B454" s="15" t="s">
        <v>1509</v>
      </c>
      <c r="C454" s="15">
        <v>2.4952099192887545E-3</v>
      </c>
      <c r="D454">
        <f t="shared" si="14"/>
        <v>2.4952099192887545E-3</v>
      </c>
      <c r="G454" s="16">
        <v>1100130</v>
      </c>
      <c r="H454">
        <f t="shared" si="15"/>
        <v>0</v>
      </c>
    </row>
    <row r="455" spans="1:8" x14ac:dyDescent="0.2">
      <c r="A455" s="16">
        <v>1001830</v>
      </c>
      <c r="B455" s="15" t="s">
        <v>1509</v>
      </c>
      <c r="C455" s="15">
        <v>3.4175701439380646E-2</v>
      </c>
      <c r="D455">
        <f t="shared" si="14"/>
        <v>3.4175701439380646E-2</v>
      </c>
      <c r="G455" s="16">
        <v>1100140</v>
      </c>
      <c r="H455">
        <f t="shared" si="15"/>
        <v>0</v>
      </c>
    </row>
    <row r="456" spans="1:8" x14ac:dyDescent="0.2">
      <c r="A456" s="16">
        <v>1001850</v>
      </c>
      <c r="B456" s="15" t="s">
        <v>1509</v>
      </c>
      <c r="C456" s="15">
        <v>1.9605100154876709E-2</v>
      </c>
      <c r="D456">
        <f t="shared" si="14"/>
        <v>1.9605100154876709E-2</v>
      </c>
      <c r="G456" s="16">
        <v>1100150</v>
      </c>
      <c r="H456">
        <f t="shared" si="15"/>
        <v>0</v>
      </c>
    </row>
    <row r="457" spans="1:8" x14ac:dyDescent="0.2">
      <c r="A457" s="16">
        <v>1002900</v>
      </c>
      <c r="B457" s="15" t="s">
        <v>1509</v>
      </c>
      <c r="C457" s="15">
        <v>1.9422300159931183E-2</v>
      </c>
      <c r="D457">
        <f t="shared" si="14"/>
        <v>1.9422300159931183E-2</v>
      </c>
      <c r="G457" s="16">
        <v>1100160</v>
      </c>
      <c r="H457">
        <f t="shared" si="15"/>
        <v>0</v>
      </c>
    </row>
    <row r="458" spans="1:8" x14ac:dyDescent="0.2">
      <c r="A458" s="16">
        <v>1002910</v>
      </c>
      <c r="B458" s="15" t="s">
        <v>1509</v>
      </c>
      <c r="C458" s="15">
        <v>8.5221797227859497E-2</v>
      </c>
      <c r="D458">
        <f t="shared" si="14"/>
        <v>8.5221797227859497E-2</v>
      </c>
      <c r="G458" s="16">
        <v>1100170</v>
      </c>
      <c r="H458">
        <f t="shared" si="15"/>
        <v>0</v>
      </c>
    </row>
    <row r="459" spans="1:8" x14ac:dyDescent="0.2">
      <c r="A459" s="16">
        <v>1002920</v>
      </c>
      <c r="B459" s="15" t="s">
        <v>1509</v>
      </c>
      <c r="C459" s="15">
        <v>1.3077899813652039E-2</v>
      </c>
      <c r="D459">
        <f t="shared" si="14"/>
        <v>1.3077899813652039E-2</v>
      </c>
      <c r="G459" s="16">
        <v>1100180</v>
      </c>
      <c r="H459">
        <f t="shared" si="15"/>
        <v>0</v>
      </c>
    </row>
    <row r="460" spans="1:8" x14ac:dyDescent="0.2">
      <c r="A460" s="16">
        <v>1002930</v>
      </c>
      <c r="B460" s="15" t="s">
        <v>1509</v>
      </c>
      <c r="C460" s="15">
        <v>0.14732299745082855</v>
      </c>
      <c r="D460">
        <f t="shared" si="14"/>
        <v>0.14732299745082855</v>
      </c>
      <c r="G460" s="16">
        <v>1100190</v>
      </c>
      <c r="H460">
        <f t="shared" si="15"/>
        <v>0</v>
      </c>
    </row>
    <row r="461" spans="1:8" x14ac:dyDescent="0.2">
      <c r="A461" s="16">
        <v>1003510</v>
      </c>
      <c r="B461" s="15" t="s">
        <v>1509</v>
      </c>
      <c r="C461" s="15">
        <v>5.327870137989521E-3</v>
      </c>
      <c r="D461">
        <f t="shared" si="14"/>
        <v>5.327870137989521E-3</v>
      </c>
      <c r="G461" s="16">
        <v>1100200</v>
      </c>
      <c r="H461">
        <f t="shared" si="15"/>
        <v>0</v>
      </c>
    </row>
    <row r="462" spans="1:8" x14ac:dyDescent="0.2">
      <c r="A462" s="16">
        <v>1003530</v>
      </c>
      <c r="B462" s="15" t="s">
        <v>1509</v>
      </c>
      <c r="C462" s="15">
        <v>2.1080600097775459E-2</v>
      </c>
      <c r="D462">
        <f t="shared" si="14"/>
        <v>2.1080600097775459E-2</v>
      </c>
      <c r="G462" s="16">
        <v>1100210</v>
      </c>
      <c r="H462">
        <f t="shared" si="15"/>
        <v>0</v>
      </c>
    </row>
    <row r="463" spans="1:8" x14ac:dyDescent="0.2">
      <c r="A463" s="16">
        <v>1003540</v>
      </c>
      <c r="B463" s="15" t="s">
        <v>1509</v>
      </c>
      <c r="C463" s="15">
        <v>9.7387097775936127E-3</v>
      </c>
      <c r="D463">
        <f t="shared" si="14"/>
        <v>9.7387097775936127E-3</v>
      </c>
      <c r="G463" s="16">
        <v>1100220</v>
      </c>
      <c r="H463">
        <f t="shared" si="15"/>
        <v>0</v>
      </c>
    </row>
    <row r="464" spans="1:8" x14ac:dyDescent="0.2">
      <c r="A464" s="16">
        <v>1003630</v>
      </c>
      <c r="B464" s="15" t="s">
        <v>1509</v>
      </c>
      <c r="C464" s="15">
        <v>1.0858800262212753E-2</v>
      </c>
      <c r="D464">
        <f t="shared" si="14"/>
        <v>1.0858800262212753E-2</v>
      </c>
      <c r="G464" s="16">
        <v>1100230</v>
      </c>
      <c r="H464">
        <f t="shared" si="15"/>
        <v>0</v>
      </c>
    </row>
    <row r="465" spans="1:8" x14ac:dyDescent="0.2">
      <c r="A465" s="16">
        <v>1003680</v>
      </c>
      <c r="B465" s="15" t="s">
        <v>1509</v>
      </c>
      <c r="C465" s="15">
        <v>2.6469000149518251E-3</v>
      </c>
      <c r="D465">
        <f t="shared" si="14"/>
        <v>2.6469000149518251E-3</v>
      </c>
      <c r="G465" s="16">
        <v>1100240</v>
      </c>
      <c r="H465">
        <f t="shared" si="15"/>
        <v>0</v>
      </c>
    </row>
    <row r="466" spans="1:8" x14ac:dyDescent="0.2">
      <c r="A466" s="16">
        <v>1003690</v>
      </c>
      <c r="B466" s="15" t="s">
        <v>1509</v>
      </c>
      <c r="C466" s="15">
        <v>1.667339913547039E-2</v>
      </c>
      <c r="D466">
        <f t="shared" si="14"/>
        <v>1.667339913547039E-2</v>
      </c>
      <c r="G466" s="16">
        <v>1100250</v>
      </c>
      <c r="H466">
        <f t="shared" si="15"/>
        <v>0</v>
      </c>
    </row>
    <row r="467" spans="1:8" x14ac:dyDescent="0.2">
      <c r="A467" s="16">
        <v>1003700</v>
      </c>
      <c r="B467" s="15" t="s">
        <v>1509</v>
      </c>
      <c r="C467" s="15">
        <v>2.089959941804409E-2</v>
      </c>
      <c r="D467">
        <f t="shared" si="14"/>
        <v>2.089959941804409E-2</v>
      </c>
      <c r="G467" s="16">
        <v>1100260</v>
      </c>
      <c r="H467">
        <f t="shared" si="15"/>
        <v>0</v>
      </c>
    </row>
    <row r="468" spans="1:8" x14ac:dyDescent="0.2">
      <c r="A468" s="16">
        <v>1003710</v>
      </c>
      <c r="B468" s="15" t="s">
        <v>1509</v>
      </c>
      <c r="C468" s="15">
        <v>2.2425899282097816E-2</v>
      </c>
      <c r="D468">
        <f t="shared" si="14"/>
        <v>2.2425899282097816E-2</v>
      </c>
      <c r="G468" s="16">
        <v>1100270</v>
      </c>
      <c r="H468">
        <f t="shared" si="15"/>
        <v>0</v>
      </c>
    </row>
    <row r="469" spans="1:8" x14ac:dyDescent="0.2">
      <c r="A469" s="16">
        <v>1003720</v>
      </c>
      <c r="B469" s="15" t="s">
        <v>1509</v>
      </c>
      <c r="C469" s="15">
        <v>5.3995898924767971E-3</v>
      </c>
      <c r="D469">
        <f t="shared" si="14"/>
        <v>5.3995898924767971E-3</v>
      </c>
      <c r="G469" s="16">
        <v>1100280</v>
      </c>
      <c r="H469">
        <f t="shared" si="15"/>
        <v>0</v>
      </c>
    </row>
    <row r="470" spans="1:8" x14ac:dyDescent="0.2">
      <c r="A470" s="16">
        <v>1003750</v>
      </c>
      <c r="B470" s="15" t="s">
        <v>1509</v>
      </c>
      <c r="C470" s="15">
        <v>1.3161799870431423E-2</v>
      </c>
      <c r="D470">
        <f t="shared" si="14"/>
        <v>1.3161799870431423E-2</v>
      </c>
      <c r="G470" s="16">
        <v>1100290</v>
      </c>
      <c r="H470">
        <f t="shared" si="15"/>
        <v>0</v>
      </c>
    </row>
    <row r="471" spans="1:8" x14ac:dyDescent="0.2">
      <c r="A471" s="16">
        <v>1100080</v>
      </c>
      <c r="B471" s="15" t="s">
        <v>1509</v>
      </c>
      <c r="C471" s="15">
        <v>0.11907199770212173</v>
      </c>
      <c r="D471">
        <f t="shared" si="14"/>
        <v>0.11907199770212173</v>
      </c>
      <c r="G471" s="16">
        <v>1100300</v>
      </c>
      <c r="H471">
        <f t="shared" si="15"/>
        <v>1.4850599654891994E-5</v>
      </c>
    </row>
    <row r="472" spans="1:8" x14ac:dyDescent="0.2">
      <c r="A472" s="16">
        <v>1100300</v>
      </c>
      <c r="B472" s="15" t="s">
        <v>1509</v>
      </c>
      <c r="C472" s="15">
        <v>1.4850599654891994E-5</v>
      </c>
      <c r="D472">
        <f t="shared" si="14"/>
        <v>1.4850599654891994E-5</v>
      </c>
      <c r="G472" s="16">
        <v>1100310</v>
      </c>
      <c r="H472">
        <f t="shared" si="15"/>
        <v>0</v>
      </c>
    </row>
    <row r="473" spans="1:8" x14ac:dyDescent="0.2">
      <c r="A473" s="16">
        <v>1101320</v>
      </c>
      <c r="B473" s="15" t="s">
        <v>1509</v>
      </c>
      <c r="C473" s="15">
        <v>0.1014849990606308</v>
      </c>
      <c r="D473">
        <f t="shared" si="14"/>
        <v>0.1014849990606308</v>
      </c>
      <c r="G473" s="16">
        <v>1100320</v>
      </c>
      <c r="H473">
        <f t="shared" si="15"/>
        <v>0</v>
      </c>
    </row>
    <row r="474" spans="1:8" x14ac:dyDescent="0.2">
      <c r="A474" s="16">
        <v>1101400</v>
      </c>
      <c r="B474" s="15" t="s">
        <v>1509</v>
      </c>
      <c r="C474" s="15">
        <v>0.14170700311660767</v>
      </c>
      <c r="D474">
        <f t="shared" si="14"/>
        <v>0.14170700311660767</v>
      </c>
      <c r="G474" s="16">
        <v>1100330</v>
      </c>
      <c r="H474">
        <f t="shared" si="15"/>
        <v>0</v>
      </c>
    </row>
    <row r="475" spans="1:8" x14ac:dyDescent="0.2">
      <c r="A475" s="16">
        <v>1101580</v>
      </c>
      <c r="B475" s="15" t="s">
        <v>1509</v>
      </c>
      <c r="C475" s="15">
        <v>5.2784201689064503E-3</v>
      </c>
      <c r="D475">
        <f t="shared" si="14"/>
        <v>5.2784201689064503E-3</v>
      </c>
      <c r="G475" s="16">
        <v>1100340</v>
      </c>
      <c r="H475">
        <f t="shared" si="15"/>
        <v>0</v>
      </c>
    </row>
    <row r="476" spans="1:8" x14ac:dyDescent="0.2">
      <c r="A476" s="16">
        <v>1102480</v>
      </c>
      <c r="B476" s="15" t="s">
        <v>1509</v>
      </c>
      <c r="C476" s="15">
        <v>2.267180010676384E-3</v>
      </c>
      <c r="D476">
        <f t="shared" si="14"/>
        <v>2.267180010676384E-3</v>
      </c>
      <c r="G476" s="16">
        <v>1100350</v>
      </c>
      <c r="H476">
        <f t="shared" si="15"/>
        <v>0</v>
      </c>
    </row>
    <row r="477" spans="1:8" x14ac:dyDescent="0.2">
      <c r="A477" s="16">
        <v>1102490</v>
      </c>
      <c r="B477" s="15" t="s">
        <v>1509</v>
      </c>
      <c r="C477" s="15">
        <v>6.3283499330282211E-3</v>
      </c>
      <c r="D477">
        <f t="shared" si="14"/>
        <v>6.3283499330282211E-3</v>
      </c>
      <c r="G477" s="16">
        <v>1100360</v>
      </c>
      <c r="H477">
        <f t="shared" si="15"/>
        <v>0</v>
      </c>
    </row>
    <row r="478" spans="1:8" x14ac:dyDescent="0.2">
      <c r="A478" s="16">
        <v>1500070</v>
      </c>
      <c r="B478" s="15" t="s">
        <v>1509</v>
      </c>
      <c r="C478" s="15">
        <v>4.850389901548624E-3</v>
      </c>
      <c r="D478">
        <f t="shared" si="14"/>
        <v>4.850389901548624E-3</v>
      </c>
      <c r="G478" s="16">
        <v>1100370</v>
      </c>
      <c r="H478">
        <f t="shared" si="15"/>
        <v>0</v>
      </c>
    </row>
    <row r="479" spans="1:8" x14ac:dyDescent="0.2">
      <c r="A479" s="16">
        <v>1500080</v>
      </c>
      <c r="B479" s="15" t="s">
        <v>1509</v>
      </c>
      <c r="C479" s="15">
        <v>6.7525100894272327E-3</v>
      </c>
      <c r="D479">
        <f t="shared" si="14"/>
        <v>6.7525100894272327E-3</v>
      </c>
      <c r="G479" s="16">
        <v>1100380</v>
      </c>
      <c r="H479">
        <f t="shared" si="15"/>
        <v>0</v>
      </c>
    </row>
    <row r="480" spans="1:8" x14ac:dyDescent="0.2">
      <c r="A480" s="16">
        <v>1500690</v>
      </c>
      <c r="B480" s="15" t="s">
        <v>1509</v>
      </c>
      <c r="C480" s="15">
        <v>0.15237900614738464</v>
      </c>
      <c r="D480">
        <f t="shared" si="14"/>
        <v>0.15237900614738464</v>
      </c>
      <c r="G480" s="16">
        <v>1100390</v>
      </c>
      <c r="H480">
        <f t="shared" si="15"/>
        <v>0</v>
      </c>
    </row>
    <row r="481" spans="1:8" x14ac:dyDescent="0.2">
      <c r="A481" s="16">
        <v>1500690</v>
      </c>
      <c r="B481" s="15" t="s">
        <v>1509</v>
      </c>
      <c r="C481" s="15">
        <v>1.3513299636542797E-2</v>
      </c>
      <c r="D481">
        <f t="shared" si="14"/>
        <v>1.3513299636542797E-2</v>
      </c>
      <c r="G481" s="16">
        <v>1100400</v>
      </c>
      <c r="H481">
        <f t="shared" si="15"/>
        <v>0</v>
      </c>
    </row>
    <row r="482" spans="1:8" x14ac:dyDescent="0.2">
      <c r="A482" s="16">
        <v>1500690</v>
      </c>
      <c r="B482" s="15" t="s">
        <v>1509</v>
      </c>
      <c r="C482" s="15">
        <v>9.1230804100632668E-3</v>
      </c>
      <c r="D482">
        <f t="shared" si="14"/>
        <v>9.1230804100632668E-3</v>
      </c>
      <c r="G482" s="16">
        <v>1100410</v>
      </c>
      <c r="H482">
        <f t="shared" si="15"/>
        <v>0</v>
      </c>
    </row>
    <row r="483" spans="1:8" x14ac:dyDescent="0.2">
      <c r="A483" s="16">
        <v>1500690</v>
      </c>
      <c r="B483" s="15" t="s">
        <v>1509</v>
      </c>
      <c r="C483" s="15">
        <v>7.697009714320302E-4</v>
      </c>
      <c r="D483">
        <f t="shared" si="14"/>
        <v>7.697009714320302E-4</v>
      </c>
      <c r="G483" s="16">
        <v>1100420</v>
      </c>
      <c r="H483">
        <f t="shared" si="15"/>
        <v>0</v>
      </c>
    </row>
    <row r="484" spans="1:8" x14ac:dyDescent="0.2">
      <c r="A484" s="16">
        <v>1500690</v>
      </c>
      <c r="B484" s="15" t="s">
        <v>1509</v>
      </c>
      <c r="C484" s="15">
        <v>7.697009714320302E-4</v>
      </c>
      <c r="D484">
        <f t="shared" si="14"/>
        <v>7.697009714320302E-4</v>
      </c>
      <c r="G484" s="16">
        <v>1100430</v>
      </c>
      <c r="H484">
        <f t="shared" si="15"/>
        <v>0</v>
      </c>
    </row>
    <row r="485" spans="1:8" x14ac:dyDescent="0.2">
      <c r="A485" s="16">
        <v>1500690</v>
      </c>
      <c r="B485" s="15" t="s">
        <v>1509</v>
      </c>
      <c r="C485" s="15">
        <v>4.9788597971200943E-3</v>
      </c>
      <c r="D485">
        <f t="shared" si="14"/>
        <v>4.9788597971200943E-3</v>
      </c>
      <c r="G485" s="16">
        <v>1100440</v>
      </c>
      <c r="H485">
        <f t="shared" si="15"/>
        <v>0</v>
      </c>
    </row>
    <row r="486" spans="1:8" x14ac:dyDescent="0.2">
      <c r="A486" s="16">
        <v>1500690</v>
      </c>
      <c r="B486" s="15" t="s">
        <v>1509</v>
      </c>
      <c r="C486" s="15">
        <v>4.9788597971200943E-3</v>
      </c>
      <c r="D486">
        <f t="shared" si="14"/>
        <v>4.9788597971200943E-3</v>
      </c>
      <c r="G486" s="16">
        <v>1100450</v>
      </c>
      <c r="H486">
        <f t="shared" si="15"/>
        <v>0</v>
      </c>
    </row>
    <row r="487" spans="1:8" x14ac:dyDescent="0.2">
      <c r="A487" s="16">
        <v>1500710</v>
      </c>
      <c r="B487" s="15" t="s">
        <v>1509</v>
      </c>
      <c r="C487" s="15">
        <v>1.3151099905371666E-2</v>
      </c>
      <c r="D487">
        <f t="shared" si="14"/>
        <v>1.3151099905371666E-2</v>
      </c>
      <c r="G487" s="16">
        <v>1100460</v>
      </c>
      <c r="H487">
        <f t="shared" si="15"/>
        <v>0</v>
      </c>
    </row>
    <row r="488" spans="1:8" x14ac:dyDescent="0.2">
      <c r="A488" s="16">
        <v>1500720</v>
      </c>
      <c r="B488" s="15" t="s">
        <v>1509</v>
      </c>
      <c r="C488" s="15">
        <v>9.4556398835266009E-6</v>
      </c>
      <c r="D488">
        <f t="shared" si="14"/>
        <v>9.4556398835266009E-6</v>
      </c>
      <c r="G488" s="16">
        <v>1100470</v>
      </c>
      <c r="H488">
        <f t="shared" si="15"/>
        <v>0</v>
      </c>
    </row>
    <row r="489" spans="1:8" x14ac:dyDescent="0.2">
      <c r="A489" s="16">
        <v>1500720</v>
      </c>
      <c r="B489" s="15" t="s">
        <v>1509</v>
      </c>
      <c r="C489" s="15">
        <v>0.15964800119400024</v>
      </c>
      <c r="D489">
        <f t="shared" si="14"/>
        <v>0.15964800119400024</v>
      </c>
      <c r="G489" s="16">
        <v>1100480</v>
      </c>
      <c r="H489">
        <f t="shared" si="15"/>
        <v>0</v>
      </c>
    </row>
    <row r="490" spans="1:8" x14ac:dyDescent="0.2">
      <c r="A490" s="16">
        <v>1500720</v>
      </c>
      <c r="B490" s="15" t="s">
        <v>1509</v>
      </c>
      <c r="C490" s="15">
        <v>1.1897499643964693E-4</v>
      </c>
      <c r="D490">
        <f t="shared" si="14"/>
        <v>1.1897499643964693E-4</v>
      </c>
      <c r="G490" s="16">
        <v>1100490</v>
      </c>
      <c r="H490">
        <f t="shared" si="15"/>
        <v>0</v>
      </c>
    </row>
    <row r="491" spans="1:8" x14ac:dyDescent="0.2">
      <c r="A491" s="16">
        <v>1500720</v>
      </c>
      <c r="B491" s="15" t="s">
        <v>1509</v>
      </c>
      <c r="C491" s="15">
        <v>1.1897499643964693E-4</v>
      </c>
      <c r="D491">
        <f t="shared" si="14"/>
        <v>1.1897499643964693E-4</v>
      </c>
      <c r="G491" s="16">
        <v>1100500</v>
      </c>
      <c r="H491">
        <f t="shared" si="15"/>
        <v>0</v>
      </c>
    </row>
    <row r="492" spans="1:8" x14ac:dyDescent="0.2">
      <c r="A492" s="16">
        <v>1500720</v>
      </c>
      <c r="B492" s="15" t="s">
        <v>1509</v>
      </c>
      <c r="C492" s="15">
        <v>2.2500900086015463E-3</v>
      </c>
      <c r="D492">
        <f t="shared" si="14"/>
        <v>2.2500900086015463E-3</v>
      </c>
      <c r="G492" s="16">
        <v>1100510</v>
      </c>
      <c r="H492">
        <f t="shared" si="15"/>
        <v>0</v>
      </c>
    </row>
    <row r="493" spans="1:8" x14ac:dyDescent="0.2">
      <c r="A493" s="16">
        <v>1500720</v>
      </c>
      <c r="B493" s="15" t="s">
        <v>1509</v>
      </c>
      <c r="C493" s="15">
        <v>2.2500900086015463E-3</v>
      </c>
      <c r="D493">
        <f t="shared" si="14"/>
        <v>2.2500900086015463E-3</v>
      </c>
      <c r="G493" s="16">
        <v>1100520</v>
      </c>
      <c r="H493">
        <f t="shared" si="15"/>
        <v>0</v>
      </c>
    </row>
    <row r="494" spans="1:8" x14ac:dyDescent="0.2">
      <c r="A494" s="16">
        <v>1500730</v>
      </c>
      <c r="B494" s="15" t="s">
        <v>1509</v>
      </c>
      <c r="C494" s="15">
        <v>1.3430099934339523E-2</v>
      </c>
      <c r="D494">
        <f t="shared" si="14"/>
        <v>1.3430099934339523E-2</v>
      </c>
      <c r="G494" s="16">
        <v>1100530</v>
      </c>
      <c r="H494">
        <f t="shared" si="15"/>
        <v>0</v>
      </c>
    </row>
    <row r="495" spans="1:8" x14ac:dyDescent="0.2">
      <c r="A495" s="16">
        <v>1500740</v>
      </c>
      <c r="B495" s="15" t="s">
        <v>1509</v>
      </c>
      <c r="C495" s="15">
        <v>0.10271699726581573</v>
      </c>
      <c r="D495">
        <f t="shared" si="14"/>
        <v>0.10271699726581573</v>
      </c>
      <c r="G495" s="16">
        <v>1100540</v>
      </c>
      <c r="H495">
        <f t="shared" si="15"/>
        <v>0</v>
      </c>
    </row>
    <row r="496" spans="1:8" x14ac:dyDescent="0.2">
      <c r="A496" s="16">
        <v>1500740</v>
      </c>
      <c r="B496" s="15" t="s">
        <v>1509</v>
      </c>
      <c r="C496" s="15">
        <v>3.4301800769753754E-4</v>
      </c>
      <c r="D496">
        <f t="shared" si="14"/>
        <v>3.4301800769753754E-4</v>
      </c>
      <c r="G496" s="16">
        <v>1100550</v>
      </c>
      <c r="H496">
        <f t="shared" si="15"/>
        <v>0</v>
      </c>
    </row>
    <row r="497" spans="1:8" x14ac:dyDescent="0.2">
      <c r="A497" s="16">
        <v>1500750</v>
      </c>
      <c r="B497" s="15" t="s">
        <v>1509</v>
      </c>
      <c r="C497" s="15">
        <v>6.0711998492479324E-2</v>
      </c>
      <c r="D497">
        <f t="shared" si="14"/>
        <v>6.0711998492479324E-2</v>
      </c>
      <c r="G497" s="16">
        <v>1100560</v>
      </c>
      <c r="H497">
        <f t="shared" si="15"/>
        <v>0</v>
      </c>
    </row>
    <row r="498" spans="1:8" x14ac:dyDescent="0.2">
      <c r="A498" s="16">
        <v>1500750</v>
      </c>
      <c r="B498" s="15" t="s">
        <v>1509</v>
      </c>
      <c r="C498" s="15">
        <v>4.2142201215028763E-2</v>
      </c>
      <c r="D498">
        <f t="shared" si="14"/>
        <v>4.2142201215028763E-2</v>
      </c>
      <c r="G498" s="16">
        <v>1100570</v>
      </c>
      <c r="H498">
        <f t="shared" si="15"/>
        <v>0</v>
      </c>
    </row>
    <row r="499" spans="1:8" x14ac:dyDescent="0.2">
      <c r="A499" s="16">
        <v>1500760</v>
      </c>
      <c r="B499" s="15" t="s">
        <v>1509</v>
      </c>
      <c r="C499" s="15">
        <v>3.4556601196527481E-2</v>
      </c>
      <c r="D499">
        <f t="shared" si="14"/>
        <v>3.4556601196527481E-2</v>
      </c>
      <c r="G499" s="16">
        <v>1100580</v>
      </c>
      <c r="H499">
        <f t="shared" si="15"/>
        <v>0</v>
      </c>
    </row>
    <row r="500" spans="1:8" x14ac:dyDescent="0.2">
      <c r="A500" s="16">
        <v>1500770</v>
      </c>
      <c r="B500" s="15" t="s">
        <v>1509</v>
      </c>
      <c r="C500" s="15">
        <v>0.25558000802993774</v>
      </c>
      <c r="D500">
        <f t="shared" si="14"/>
        <v>0.25558000802993774</v>
      </c>
      <c r="G500" s="16">
        <v>1100590</v>
      </c>
      <c r="H500">
        <f t="shared" si="15"/>
        <v>0</v>
      </c>
    </row>
    <row r="501" spans="1:8" x14ac:dyDescent="0.2">
      <c r="A501" s="16">
        <v>1500770</v>
      </c>
      <c r="B501" s="15" t="s">
        <v>1509</v>
      </c>
      <c r="C501" s="15">
        <v>7.5199998915195465E-2</v>
      </c>
      <c r="D501">
        <f t="shared" si="14"/>
        <v>7.5199998915195465E-2</v>
      </c>
      <c r="G501" s="16">
        <v>1100600</v>
      </c>
      <c r="H501">
        <f t="shared" si="15"/>
        <v>0</v>
      </c>
    </row>
    <row r="502" spans="1:8" x14ac:dyDescent="0.2">
      <c r="A502" s="16">
        <v>1500770</v>
      </c>
      <c r="B502" s="15" t="s">
        <v>1509</v>
      </c>
      <c r="C502" s="15">
        <v>2.3160400451160967E-4</v>
      </c>
      <c r="D502">
        <f t="shared" si="14"/>
        <v>2.3160400451160967E-4</v>
      </c>
      <c r="G502" s="16">
        <v>1100610</v>
      </c>
      <c r="H502">
        <f t="shared" si="15"/>
        <v>0</v>
      </c>
    </row>
    <row r="503" spans="1:8" x14ac:dyDescent="0.2">
      <c r="A503" s="16">
        <v>1500770</v>
      </c>
      <c r="B503" s="15" t="s">
        <v>1509</v>
      </c>
      <c r="C503" s="15">
        <v>6.3660700106993318E-4</v>
      </c>
      <c r="D503">
        <f t="shared" si="14"/>
        <v>6.3660700106993318E-4</v>
      </c>
      <c r="G503" s="16">
        <v>1100620</v>
      </c>
      <c r="H503">
        <f t="shared" si="15"/>
        <v>0</v>
      </c>
    </row>
    <row r="504" spans="1:8" x14ac:dyDescent="0.2">
      <c r="A504" s="16">
        <v>1500770</v>
      </c>
      <c r="B504" s="15" t="s">
        <v>1509</v>
      </c>
      <c r="C504" s="15">
        <v>6.3660700106993318E-4</v>
      </c>
      <c r="D504">
        <f t="shared" si="14"/>
        <v>6.3660700106993318E-4</v>
      </c>
      <c r="G504" s="16">
        <v>1100630</v>
      </c>
      <c r="H504">
        <f t="shared" si="15"/>
        <v>0</v>
      </c>
    </row>
    <row r="505" spans="1:8" x14ac:dyDescent="0.2">
      <c r="A505" s="16">
        <v>1500770</v>
      </c>
      <c r="B505" s="15" t="s">
        <v>1509</v>
      </c>
      <c r="C505" s="15">
        <v>2.8635601047426462E-3</v>
      </c>
      <c r="D505">
        <f t="shared" si="14"/>
        <v>2.8635601047426462E-3</v>
      </c>
      <c r="G505" s="16">
        <v>1100650</v>
      </c>
      <c r="H505">
        <f t="shared" si="15"/>
        <v>0</v>
      </c>
    </row>
    <row r="506" spans="1:8" x14ac:dyDescent="0.2">
      <c r="A506" s="16">
        <v>1500770</v>
      </c>
      <c r="B506" s="15" t="s">
        <v>1509</v>
      </c>
      <c r="C506" s="15">
        <v>2.8635601047426462E-3</v>
      </c>
      <c r="D506">
        <f t="shared" si="14"/>
        <v>2.8635601047426462E-3</v>
      </c>
      <c r="G506" s="16">
        <v>1100660</v>
      </c>
      <c r="H506">
        <f t="shared" si="15"/>
        <v>0</v>
      </c>
    </row>
    <row r="507" spans="1:8" x14ac:dyDescent="0.2">
      <c r="A507" s="16">
        <v>1500780</v>
      </c>
      <c r="B507" s="15" t="s">
        <v>1509</v>
      </c>
      <c r="C507" s="15">
        <v>2.6999499648809433E-2</v>
      </c>
      <c r="D507">
        <f t="shared" si="14"/>
        <v>2.6999499648809433E-2</v>
      </c>
      <c r="G507" s="16">
        <v>1100670</v>
      </c>
      <c r="H507">
        <f t="shared" si="15"/>
        <v>0</v>
      </c>
    </row>
    <row r="508" spans="1:8" x14ac:dyDescent="0.2">
      <c r="A508" s="16">
        <v>1500790</v>
      </c>
      <c r="B508" s="15" t="s">
        <v>1509</v>
      </c>
      <c r="C508" s="15">
        <v>2.8384100645780563E-2</v>
      </c>
      <c r="D508">
        <f t="shared" si="14"/>
        <v>2.8384100645780563E-2</v>
      </c>
      <c r="G508" s="16">
        <v>1100680</v>
      </c>
      <c r="H508">
        <f t="shared" si="15"/>
        <v>0</v>
      </c>
    </row>
    <row r="509" spans="1:8" x14ac:dyDescent="0.2">
      <c r="A509" s="16">
        <v>1500800</v>
      </c>
      <c r="B509" s="15" t="s">
        <v>1509</v>
      </c>
      <c r="C509" s="15">
        <v>9.3438598560169339E-4</v>
      </c>
      <c r="D509">
        <f t="shared" si="14"/>
        <v>9.3438598560169339E-4</v>
      </c>
      <c r="G509" s="16">
        <v>1100690</v>
      </c>
      <c r="H509">
        <f t="shared" si="15"/>
        <v>0</v>
      </c>
    </row>
    <row r="510" spans="1:8" x14ac:dyDescent="0.2">
      <c r="A510" s="16">
        <v>1500810</v>
      </c>
      <c r="B510" s="15" t="s">
        <v>1509</v>
      </c>
      <c r="C510" s="15">
        <v>0.22181600332260132</v>
      </c>
      <c r="D510">
        <f t="shared" si="14"/>
        <v>0.22181600332260132</v>
      </c>
      <c r="G510" s="16">
        <v>1100700</v>
      </c>
      <c r="H510">
        <f t="shared" si="15"/>
        <v>0</v>
      </c>
    </row>
    <row r="511" spans="1:8" x14ac:dyDescent="0.2">
      <c r="A511" s="16">
        <v>1500810</v>
      </c>
      <c r="B511" s="15" t="s">
        <v>1509</v>
      </c>
      <c r="C511" s="15">
        <v>2.7107499539852142E-2</v>
      </c>
      <c r="D511">
        <f t="shared" si="14"/>
        <v>2.7107499539852142E-2</v>
      </c>
      <c r="G511" s="16">
        <v>1100710</v>
      </c>
      <c r="H511">
        <f t="shared" si="15"/>
        <v>0</v>
      </c>
    </row>
    <row r="512" spans="1:8" x14ac:dyDescent="0.2">
      <c r="A512" s="16">
        <v>1500820</v>
      </c>
      <c r="B512" s="15" t="s">
        <v>1509</v>
      </c>
      <c r="C512" s="15">
        <v>2.5223700795322657E-3</v>
      </c>
      <c r="D512">
        <f t="shared" si="14"/>
        <v>2.5223700795322657E-3</v>
      </c>
      <c r="G512" s="16">
        <v>1100720</v>
      </c>
      <c r="H512">
        <f t="shared" si="15"/>
        <v>0</v>
      </c>
    </row>
    <row r="513" spans="1:8" x14ac:dyDescent="0.2">
      <c r="A513" s="16">
        <v>1500830</v>
      </c>
      <c r="B513" s="15" t="s">
        <v>1509</v>
      </c>
      <c r="C513" s="15">
        <v>1.9940299913287163E-2</v>
      </c>
      <c r="D513">
        <f t="shared" si="14"/>
        <v>1.9940299913287163E-2</v>
      </c>
      <c r="G513" s="16">
        <v>1100730</v>
      </c>
      <c r="H513">
        <f t="shared" si="15"/>
        <v>0</v>
      </c>
    </row>
    <row r="514" spans="1:8" x14ac:dyDescent="0.2">
      <c r="A514" s="16">
        <v>1500830</v>
      </c>
      <c r="B514" s="15" t="s">
        <v>1509</v>
      </c>
      <c r="C514" s="15">
        <v>1.087380014359951E-2</v>
      </c>
      <c r="D514">
        <f t="shared" si="14"/>
        <v>1.087380014359951E-2</v>
      </c>
      <c r="G514" s="16">
        <v>1100740</v>
      </c>
      <c r="H514">
        <f t="shared" si="15"/>
        <v>0</v>
      </c>
    </row>
    <row r="515" spans="1:8" x14ac:dyDescent="0.2">
      <c r="A515" s="16">
        <v>1500840</v>
      </c>
      <c r="B515" s="15" t="s">
        <v>1509</v>
      </c>
      <c r="C515" s="15">
        <v>3.1910799443721771E-2</v>
      </c>
      <c r="D515">
        <f t="shared" ref="D515:D578" si="16">IF(B515="",0,C515)</f>
        <v>3.1910799443721771E-2</v>
      </c>
      <c r="G515" s="16">
        <v>1100750</v>
      </c>
      <c r="H515">
        <f t="shared" ref="H515:H578" si="17">SUMIF($A$2:$A$3336,G515,$D$2:$D$3336)</f>
        <v>0</v>
      </c>
    </row>
    <row r="516" spans="1:8" x14ac:dyDescent="0.2">
      <c r="A516" s="16">
        <v>1500850</v>
      </c>
      <c r="B516" s="15" t="s">
        <v>1509</v>
      </c>
      <c r="C516" s="15">
        <v>6.2342798337340355E-3</v>
      </c>
      <c r="D516">
        <f t="shared" si="16"/>
        <v>6.2342798337340355E-3</v>
      </c>
      <c r="G516" s="16">
        <v>1100760</v>
      </c>
      <c r="H516">
        <f t="shared" si="17"/>
        <v>0</v>
      </c>
    </row>
    <row r="517" spans="1:8" x14ac:dyDescent="0.2">
      <c r="A517" s="16">
        <v>1500860</v>
      </c>
      <c r="B517" s="15" t="s">
        <v>1509</v>
      </c>
      <c r="C517" s="15">
        <v>6.5423198044300079E-2</v>
      </c>
      <c r="D517">
        <f t="shared" si="16"/>
        <v>6.5423198044300079E-2</v>
      </c>
      <c r="G517" s="16">
        <v>1100770</v>
      </c>
      <c r="H517">
        <f t="shared" si="17"/>
        <v>0</v>
      </c>
    </row>
    <row r="518" spans="1:8" x14ac:dyDescent="0.2">
      <c r="A518" s="16">
        <v>1500860</v>
      </c>
      <c r="B518" s="15" t="s">
        <v>1509</v>
      </c>
      <c r="C518" s="15">
        <v>9.6985404525185004E-6</v>
      </c>
      <c r="D518">
        <f t="shared" si="16"/>
        <v>9.6985404525185004E-6</v>
      </c>
      <c r="G518" s="16">
        <v>1100780</v>
      </c>
      <c r="H518">
        <f t="shared" si="17"/>
        <v>0</v>
      </c>
    </row>
    <row r="519" spans="1:8" x14ac:dyDescent="0.2">
      <c r="A519" s="16">
        <v>1500860</v>
      </c>
      <c r="B519" s="15" t="s">
        <v>1509</v>
      </c>
      <c r="C519" s="15">
        <v>3.2802898436784744E-2</v>
      </c>
      <c r="D519">
        <f t="shared" si="16"/>
        <v>3.2802898436784744E-2</v>
      </c>
      <c r="G519" s="16">
        <v>1100790</v>
      </c>
      <c r="H519">
        <f t="shared" si="17"/>
        <v>0</v>
      </c>
    </row>
    <row r="520" spans="1:8" x14ac:dyDescent="0.2">
      <c r="A520" s="16">
        <v>1500860</v>
      </c>
      <c r="B520" s="15" t="s">
        <v>1509</v>
      </c>
      <c r="C520" s="15">
        <v>0.18096999824047089</v>
      </c>
      <c r="D520">
        <f t="shared" si="16"/>
        <v>0.18096999824047089</v>
      </c>
      <c r="G520" s="16">
        <v>1100800</v>
      </c>
      <c r="H520">
        <f t="shared" si="17"/>
        <v>0</v>
      </c>
    </row>
    <row r="521" spans="1:8" x14ac:dyDescent="0.2">
      <c r="A521" s="16">
        <v>1500870</v>
      </c>
      <c r="B521" s="15" t="s">
        <v>1509</v>
      </c>
      <c r="C521" s="15">
        <v>9.0351002290844917E-3</v>
      </c>
      <c r="D521">
        <f t="shared" si="16"/>
        <v>9.0351002290844917E-3</v>
      </c>
      <c r="G521" s="16">
        <v>1100810</v>
      </c>
      <c r="H521">
        <f t="shared" si="17"/>
        <v>0</v>
      </c>
    </row>
    <row r="522" spans="1:8" x14ac:dyDescent="0.2">
      <c r="A522" s="16">
        <v>1500870</v>
      </c>
      <c r="B522" s="15" t="s">
        <v>1509</v>
      </c>
      <c r="C522" s="15">
        <v>1.9877098966389894E-3</v>
      </c>
      <c r="D522">
        <f t="shared" si="16"/>
        <v>1.9877098966389894E-3</v>
      </c>
      <c r="G522" s="16">
        <v>1100820</v>
      </c>
      <c r="H522">
        <f t="shared" si="17"/>
        <v>0</v>
      </c>
    </row>
    <row r="523" spans="1:8" x14ac:dyDescent="0.2">
      <c r="A523" s="16">
        <v>1500880</v>
      </c>
      <c r="B523" s="15" t="s">
        <v>1509</v>
      </c>
      <c r="C523" s="15">
        <v>1.4348899945616722E-2</v>
      </c>
      <c r="D523">
        <f t="shared" si="16"/>
        <v>1.4348899945616722E-2</v>
      </c>
      <c r="G523" s="16">
        <v>1100830</v>
      </c>
      <c r="H523">
        <f t="shared" si="17"/>
        <v>0</v>
      </c>
    </row>
    <row r="524" spans="1:8" x14ac:dyDescent="0.2">
      <c r="A524" s="16">
        <v>1500890</v>
      </c>
      <c r="B524" s="15" t="s">
        <v>1509</v>
      </c>
      <c r="C524" s="15">
        <v>4.3542899191379547E-2</v>
      </c>
      <c r="D524">
        <f t="shared" si="16"/>
        <v>4.3542899191379547E-2</v>
      </c>
      <c r="G524" s="16">
        <v>1100840</v>
      </c>
      <c r="H524">
        <f t="shared" si="17"/>
        <v>0</v>
      </c>
    </row>
    <row r="525" spans="1:8" x14ac:dyDescent="0.2">
      <c r="A525" s="16">
        <v>1500900</v>
      </c>
      <c r="B525" s="15" t="s">
        <v>1509</v>
      </c>
      <c r="C525" s="15">
        <v>1.7566600814461708E-2</v>
      </c>
      <c r="D525">
        <f t="shared" si="16"/>
        <v>1.7566600814461708E-2</v>
      </c>
      <c r="G525" s="16">
        <v>1100850</v>
      </c>
      <c r="H525">
        <f t="shared" si="17"/>
        <v>0</v>
      </c>
    </row>
    <row r="526" spans="1:8" x14ac:dyDescent="0.2">
      <c r="A526" s="16">
        <v>1500990</v>
      </c>
      <c r="B526" s="15" t="s">
        <v>1509</v>
      </c>
      <c r="C526" s="15">
        <v>1.2872099876403809E-2</v>
      </c>
      <c r="D526">
        <f t="shared" si="16"/>
        <v>1.2872099876403809E-2</v>
      </c>
      <c r="G526" s="16">
        <v>1100860</v>
      </c>
      <c r="H526">
        <f t="shared" si="17"/>
        <v>0</v>
      </c>
    </row>
    <row r="527" spans="1:8" x14ac:dyDescent="0.2">
      <c r="A527" s="16">
        <v>1501000</v>
      </c>
      <c r="B527" s="15" t="s">
        <v>1509</v>
      </c>
      <c r="C527" s="15">
        <v>5.0026299431920052E-3</v>
      </c>
      <c r="D527">
        <f t="shared" si="16"/>
        <v>5.0026299431920052E-3</v>
      </c>
      <c r="G527" s="16">
        <v>1100870</v>
      </c>
      <c r="H527">
        <f t="shared" si="17"/>
        <v>0</v>
      </c>
    </row>
    <row r="528" spans="1:8" x14ac:dyDescent="0.2">
      <c r="A528" s="16">
        <v>1501100</v>
      </c>
      <c r="B528" s="15" t="s">
        <v>1509</v>
      </c>
      <c r="C528" s="15">
        <v>3.8522399961948395E-2</v>
      </c>
      <c r="D528">
        <f t="shared" si="16"/>
        <v>3.8522399961948395E-2</v>
      </c>
      <c r="G528" s="16">
        <v>1100880</v>
      </c>
      <c r="H528">
        <f t="shared" si="17"/>
        <v>0</v>
      </c>
    </row>
    <row r="529" spans="1:8" x14ac:dyDescent="0.2">
      <c r="A529" s="16">
        <v>1501140</v>
      </c>
      <c r="B529" s="15" t="s">
        <v>1509</v>
      </c>
      <c r="C529" s="15">
        <v>5.6121298257494345E-5</v>
      </c>
      <c r="D529">
        <f t="shared" si="16"/>
        <v>5.6121298257494345E-5</v>
      </c>
      <c r="G529" s="16">
        <v>1100890</v>
      </c>
      <c r="H529">
        <f t="shared" si="17"/>
        <v>0</v>
      </c>
    </row>
    <row r="530" spans="1:8" x14ac:dyDescent="0.2">
      <c r="A530" s="16">
        <v>1501140</v>
      </c>
      <c r="B530" s="15" t="s">
        <v>1509</v>
      </c>
      <c r="C530" s="15">
        <v>2.9980100225657225E-3</v>
      </c>
      <c r="D530">
        <f t="shared" si="16"/>
        <v>2.9980100225657225E-3</v>
      </c>
      <c r="G530" s="16">
        <v>1100900</v>
      </c>
      <c r="H530">
        <f t="shared" si="17"/>
        <v>0</v>
      </c>
    </row>
    <row r="531" spans="1:8" x14ac:dyDescent="0.2">
      <c r="A531" s="16">
        <v>1501150</v>
      </c>
      <c r="B531" s="15" t="s">
        <v>1509</v>
      </c>
      <c r="C531" s="15">
        <v>1.5965100828907453E-5</v>
      </c>
      <c r="D531">
        <f t="shared" si="16"/>
        <v>1.5965100828907453E-5</v>
      </c>
      <c r="G531" s="16">
        <v>1100910</v>
      </c>
      <c r="H531">
        <f t="shared" si="17"/>
        <v>0</v>
      </c>
    </row>
    <row r="532" spans="1:8" x14ac:dyDescent="0.2">
      <c r="A532" s="16">
        <v>1501150</v>
      </c>
      <c r="B532" s="15" t="s">
        <v>1509</v>
      </c>
      <c r="C532" s="15">
        <v>4.7484799288213253E-3</v>
      </c>
      <c r="D532">
        <f t="shared" si="16"/>
        <v>4.7484799288213253E-3</v>
      </c>
      <c r="G532" s="16">
        <v>1100920</v>
      </c>
      <c r="H532">
        <f t="shared" si="17"/>
        <v>0</v>
      </c>
    </row>
    <row r="533" spans="1:8" x14ac:dyDescent="0.2">
      <c r="A533" s="16">
        <v>1501150</v>
      </c>
      <c r="B533" s="15" t="s">
        <v>1509</v>
      </c>
      <c r="C533" s="15">
        <v>2.3380200218525715E-5</v>
      </c>
      <c r="D533">
        <f t="shared" si="16"/>
        <v>2.3380200218525715E-5</v>
      </c>
      <c r="G533" s="16">
        <v>1100930</v>
      </c>
      <c r="H533">
        <f t="shared" si="17"/>
        <v>0</v>
      </c>
    </row>
    <row r="534" spans="1:8" x14ac:dyDescent="0.2">
      <c r="A534" s="16">
        <v>1501150</v>
      </c>
      <c r="B534" s="15" t="s">
        <v>1509</v>
      </c>
      <c r="C534" s="15">
        <v>2.3380200218525715E-5</v>
      </c>
      <c r="D534">
        <f t="shared" si="16"/>
        <v>2.3380200218525715E-5</v>
      </c>
      <c r="G534" s="16">
        <v>1100940</v>
      </c>
      <c r="H534">
        <f t="shared" si="17"/>
        <v>0</v>
      </c>
    </row>
    <row r="535" spans="1:8" x14ac:dyDescent="0.2">
      <c r="A535" s="16">
        <v>1501160</v>
      </c>
      <c r="B535" s="15" t="s">
        <v>1509</v>
      </c>
      <c r="C535" s="15">
        <v>1.0861599585041404E-3</v>
      </c>
      <c r="D535">
        <f t="shared" si="16"/>
        <v>1.0861599585041404E-3</v>
      </c>
      <c r="G535" s="16">
        <v>1100950</v>
      </c>
      <c r="H535">
        <f t="shared" si="17"/>
        <v>0</v>
      </c>
    </row>
    <row r="536" spans="1:8" x14ac:dyDescent="0.2">
      <c r="A536" s="16">
        <v>1501170</v>
      </c>
      <c r="B536" s="15" t="s">
        <v>1509</v>
      </c>
      <c r="C536" s="15">
        <v>6.3909697928465903E-5</v>
      </c>
      <c r="D536">
        <f t="shared" si="16"/>
        <v>6.3909697928465903E-5</v>
      </c>
      <c r="G536" s="16">
        <v>1100960</v>
      </c>
      <c r="H536">
        <f t="shared" si="17"/>
        <v>0</v>
      </c>
    </row>
    <row r="537" spans="1:8" x14ac:dyDescent="0.2">
      <c r="A537" s="16">
        <v>1501180</v>
      </c>
      <c r="B537" s="15" t="s">
        <v>1509</v>
      </c>
      <c r="C537" s="15">
        <v>2.4762298562563956E-4</v>
      </c>
      <c r="D537">
        <f t="shared" si="16"/>
        <v>2.4762298562563956E-4</v>
      </c>
      <c r="G537" s="16">
        <v>1100970</v>
      </c>
      <c r="H537">
        <f t="shared" si="17"/>
        <v>0</v>
      </c>
    </row>
    <row r="538" spans="1:8" x14ac:dyDescent="0.2">
      <c r="A538" s="16">
        <v>1501180</v>
      </c>
      <c r="B538" s="15" t="s">
        <v>1509</v>
      </c>
      <c r="C538" s="15">
        <v>2.9822200536727905E-2</v>
      </c>
      <c r="D538">
        <f t="shared" si="16"/>
        <v>2.9822200536727905E-2</v>
      </c>
      <c r="G538" s="16">
        <v>1100980</v>
      </c>
      <c r="H538">
        <f t="shared" si="17"/>
        <v>0</v>
      </c>
    </row>
    <row r="539" spans="1:8" x14ac:dyDescent="0.2">
      <c r="A539" s="16">
        <v>1501180</v>
      </c>
      <c r="B539" s="15" t="s">
        <v>1509</v>
      </c>
      <c r="C539" s="15">
        <v>6.9434900069609284E-6</v>
      </c>
      <c r="D539">
        <f t="shared" si="16"/>
        <v>6.9434900069609284E-6</v>
      </c>
      <c r="G539" s="16">
        <v>1100990</v>
      </c>
      <c r="H539">
        <f t="shared" si="17"/>
        <v>0</v>
      </c>
    </row>
    <row r="540" spans="1:8" x14ac:dyDescent="0.2">
      <c r="A540" s="16">
        <v>1501180</v>
      </c>
      <c r="B540" s="15" t="s">
        <v>1509</v>
      </c>
      <c r="C540" s="15">
        <v>6.9434900069609284E-6</v>
      </c>
      <c r="D540">
        <f t="shared" si="16"/>
        <v>6.9434900069609284E-6</v>
      </c>
      <c r="G540" s="16">
        <v>1101000</v>
      </c>
      <c r="H540">
        <f t="shared" si="17"/>
        <v>0</v>
      </c>
    </row>
    <row r="541" spans="1:8" x14ac:dyDescent="0.2">
      <c r="A541" s="16">
        <v>1501210</v>
      </c>
      <c r="B541" s="15" t="s">
        <v>1509</v>
      </c>
      <c r="C541" s="15">
        <v>9.3429903813557758E-9</v>
      </c>
      <c r="D541">
        <f t="shared" si="16"/>
        <v>9.3429903813557758E-9</v>
      </c>
      <c r="G541" s="16">
        <v>1101010</v>
      </c>
      <c r="H541">
        <f t="shared" si="17"/>
        <v>0</v>
      </c>
    </row>
    <row r="542" spans="1:8" x14ac:dyDescent="0.2">
      <c r="A542" s="16">
        <v>1501210</v>
      </c>
      <c r="B542" s="15" t="s">
        <v>1509</v>
      </c>
      <c r="C542" s="15">
        <v>7.1526500396430492E-3</v>
      </c>
      <c r="D542">
        <f t="shared" si="16"/>
        <v>7.1526500396430492E-3</v>
      </c>
      <c r="G542" s="16">
        <v>1101020</v>
      </c>
      <c r="H542">
        <f t="shared" si="17"/>
        <v>0</v>
      </c>
    </row>
    <row r="543" spans="1:8" x14ac:dyDescent="0.2">
      <c r="A543" s="16">
        <v>1501210</v>
      </c>
      <c r="B543" s="15" t="s">
        <v>1509</v>
      </c>
      <c r="C543" s="15">
        <v>2.5730700144777074E-5</v>
      </c>
      <c r="D543">
        <f t="shared" si="16"/>
        <v>2.5730700144777074E-5</v>
      </c>
      <c r="G543" s="16">
        <v>1101030</v>
      </c>
      <c r="H543">
        <f t="shared" si="17"/>
        <v>0</v>
      </c>
    </row>
    <row r="544" spans="1:8" x14ac:dyDescent="0.2">
      <c r="A544" s="16">
        <v>1501210</v>
      </c>
      <c r="B544" s="15" t="s">
        <v>1509</v>
      </c>
      <c r="C544" s="15">
        <v>2.5730700144777074E-5</v>
      </c>
      <c r="D544">
        <f t="shared" si="16"/>
        <v>2.5730700144777074E-5</v>
      </c>
      <c r="G544" s="16">
        <v>1101040</v>
      </c>
      <c r="H544">
        <f t="shared" si="17"/>
        <v>0</v>
      </c>
    </row>
    <row r="545" spans="1:8" x14ac:dyDescent="0.2">
      <c r="A545" s="16">
        <v>1501230</v>
      </c>
      <c r="B545" s="15" t="s">
        <v>1509</v>
      </c>
      <c r="C545" s="15">
        <v>3.6606099456548691E-2</v>
      </c>
      <c r="D545">
        <f t="shared" si="16"/>
        <v>3.6606099456548691E-2</v>
      </c>
      <c r="G545" s="16">
        <v>1101050</v>
      </c>
      <c r="H545">
        <f t="shared" si="17"/>
        <v>0</v>
      </c>
    </row>
    <row r="546" spans="1:8" x14ac:dyDescent="0.2">
      <c r="A546" s="16">
        <v>1501240</v>
      </c>
      <c r="B546" s="15" t="s">
        <v>1509</v>
      </c>
      <c r="C546" s="15">
        <v>4.420890036271885E-5</v>
      </c>
      <c r="D546">
        <f t="shared" si="16"/>
        <v>4.420890036271885E-5</v>
      </c>
      <c r="G546" s="16">
        <v>1101060</v>
      </c>
      <c r="H546">
        <f t="shared" si="17"/>
        <v>0</v>
      </c>
    </row>
    <row r="547" spans="1:8" x14ac:dyDescent="0.2">
      <c r="A547" s="16">
        <v>1501240</v>
      </c>
      <c r="B547" s="15" t="s">
        <v>1509</v>
      </c>
      <c r="C547" s="15">
        <v>9.4390496611595154E-2</v>
      </c>
      <c r="D547">
        <f t="shared" si="16"/>
        <v>9.4390496611595154E-2</v>
      </c>
      <c r="G547" s="16">
        <v>1101070</v>
      </c>
      <c r="H547">
        <f t="shared" si="17"/>
        <v>0</v>
      </c>
    </row>
    <row r="548" spans="1:8" x14ac:dyDescent="0.2">
      <c r="A548" s="16">
        <v>1501290</v>
      </c>
      <c r="B548" s="15" t="s">
        <v>1509</v>
      </c>
      <c r="C548" s="15">
        <v>3.0044000595808029E-2</v>
      </c>
      <c r="D548">
        <f t="shared" si="16"/>
        <v>3.0044000595808029E-2</v>
      </c>
      <c r="G548" s="16">
        <v>1101080</v>
      </c>
      <c r="H548">
        <f t="shared" si="17"/>
        <v>0</v>
      </c>
    </row>
    <row r="549" spans="1:8" x14ac:dyDescent="0.2">
      <c r="A549" s="16">
        <v>1501291</v>
      </c>
      <c r="B549" s="15" t="s">
        <v>1509</v>
      </c>
      <c r="C549" s="15">
        <v>0.15520399808883667</v>
      </c>
      <c r="D549">
        <f t="shared" si="16"/>
        <v>0.15520399808883667</v>
      </c>
      <c r="G549" s="16">
        <v>1101090</v>
      </c>
      <c r="H549">
        <f t="shared" si="17"/>
        <v>0</v>
      </c>
    </row>
    <row r="550" spans="1:8" x14ac:dyDescent="0.2">
      <c r="A550" s="16">
        <v>1501292</v>
      </c>
      <c r="B550" s="15" t="s">
        <v>1509</v>
      </c>
      <c r="C550" s="15">
        <v>0.7433590292930603</v>
      </c>
      <c r="D550">
        <f t="shared" si="16"/>
        <v>0.7433590292930603</v>
      </c>
      <c r="G550" s="16">
        <v>1101100</v>
      </c>
      <c r="H550">
        <f t="shared" si="17"/>
        <v>0</v>
      </c>
    </row>
    <row r="551" spans="1:8" x14ac:dyDescent="0.2">
      <c r="A551" s="16">
        <v>1501540</v>
      </c>
      <c r="B551" s="15" t="s">
        <v>1509</v>
      </c>
      <c r="C551" s="15">
        <v>6.3105501234531403E-2</v>
      </c>
      <c r="D551">
        <f t="shared" si="16"/>
        <v>6.3105501234531403E-2</v>
      </c>
      <c r="G551" s="16">
        <v>1101110</v>
      </c>
      <c r="H551">
        <f t="shared" si="17"/>
        <v>0</v>
      </c>
    </row>
    <row r="552" spans="1:8" x14ac:dyDescent="0.2">
      <c r="A552" s="16">
        <v>1501550</v>
      </c>
      <c r="B552" s="15" t="s">
        <v>1509</v>
      </c>
      <c r="C552" s="15">
        <v>1.7310099676251411E-2</v>
      </c>
      <c r="D552">
        <f t="shared" si="16"/>
        <v>1.7310099676251411E-2</v>
      </c>
      <c r="G552" s="16">
        <v>1101120</v>
      </c>
      <c r="H552">
        <f t="shared" si="17"/>
        <v>0</v>
      </c>
    </row>
    <row r="553" spans="1:8" x14ac:dyDescent="0.2">
      <c r="A553" s="16">
        <v>1501730</v>
      </c>
      <c r="B553" s="15" t="s">
        <v>1509</v>
      </c>
      <c r="C553" s="15">
        <v>2.9261000454425812E-2</v>
      </c>
      <c r="D553">
        <f t="shared" si="16"/>
        <v>2.9261000454425812E-2</v>
      </c>
      <c r="G553" s="16">
        <v>1101130</v>
      </c>
      <c r="H553">
        <f t="shared" si="17"/>
        <v>0</v>
      </c>
    </row>
    <row r="554" spans="1:8" x14ac:dyDescent="0.2">
      <c r="A554" s="16">
        <v>1501750</v>
      </c>
      <c r="B554" s="15" t="s">
        <v>1509</v>
      </c>
      <c r="C554" s="15">
        <v>0.21966700255870819</v>
      </c>
      <c r="D554">
        <f t="shared" si="16"/>
        <v>0.21966700255870819</v>
      </c>
      <c r="G554" s="16">
        <v>1101140</v>
      </c>
      <c r="H554">
        <f t="shared" si="17"/>
        <v>0</v>
      </c>
    </row>
    <row r="555" spans="1:8" x14ac:dyDescent="0.2">
      <c r="A555" s="16">
        <v>1501760</v>
      </c>
      <c r="B555" s="15" t="s">
        <v>1509</v>
      </c>
      <c r="C555" s="15">
        <v>0.45386898517608643</v>
      </c>
      <c r="D555">
        <f t="shared" si="16"/>
        <v>0.45386898517608643</v>
      </c>
      <c r="G555" s="16">
        <v>1101150</v>
      </c>
      <c r="H555">
        <f t="shared" si="17"/>
        <v>0</v>
      </c>
    </row>
    <row r="556" spans="1:8" x14ac:dyDescent="0.2">
      <c r="A556" s="16">
        <v>1501770</v>
      </c>
      <c r="B556" s="15" t="s">
        <v>1509</v>
      </c>
      <c r="C556" s="15">
        <v>1.0222899727523327E-3</v>
      </c>
      <c r="D556">
        <f t="shared" si="16"/>
        <v>1.0222899727523327E-3</v>
      </c>
      <c r="G556" s="16">
        <v>1101160</v>
      </c>
      <c r="H556">
        <f t="shared" si="17"/>
        <v>0</v>
      </c>
    </row>
    <row r="557" spans="1:8" x14ac:dyDescent="0.2">
      <c r="A557" s="16">
        <v>1501770</v>
      </c>
      <c r="B557" s="15" t="s">
        <v>1509</v>
      </c>
      <c r="C557" s="15">
        <v>0.68164700269699097</v>
      </c>
      <c r="D557">
        <f t="shared" si="16"/>
        <v>0.68164700269699097</v>
      </c>
      <c r="G557" s="16">
        <v>1101170</v>
      </c>
      <c r="H557">
        <f t="shared" si="17"/>
        <v>0</v>
      </c>
    </row>
    <row r="558" spans="1:8" x14ac:dyDescent="0.2">
      <c r="A558" s="16">
        <v>1501770</v>
      </c>
      <c r="B558" s="15" t="s">
        <v>1509</v>
      </c>
      <c r="C558" s="15">
        <v>2.7131900191307068E-2</v>
      </c>
      <c r="D558">
        <f t="shared" si="16"/>
        <v>2.7131900191307068E-2</v>
      </c>
      <c r="G558" s="16">
        <v>1101180</v>
      </c>
      <c r="H558">
        <f t="shared" si="17"/>
        <v>0</v>
      </c>
    </row>
    <row r="559" spans="1:8" x14ac:dyDescent="0.2">
      <c r="A559" s="16">
        <v>1501780</v>
      </c>
      <c r="B559" s="15" t="s">
        <v>1509</v>
      </c>
      <c r="C559" s="15">
        <v>2.004539966583252E-2</v>
      </c>
      <c r="D559">
        <f t="shared" si="16"/>
        <v>2.004539966583252E-2</v>
      </c>
      <c r="G559" s="16">
        <v>1101190</v>
      </c>
      <c r="H559">
        <f t="shared" si="17"/>
        <v>0</v>
      </c>
    </row>
    <row r="560" spans="1:8" x14ac:dyDescent="0.2">
      <c r="A560" s="16">
        <v>1501820</v>
      </c>
      <c r="B560" s="15" t="s">
        <v>1509</v>
      </c>
      <c r="C560" s="15">
        <v>1.7358599230647087E-2</v>
      </c>
      <c r="D560">
        <f t="shared" si="16"/>
        <v>1.7358599230647087E-2</v>
      </c>
      <c r="G560" s="16">
        <v>1101200</v>
      </c>
      <c r="H560">
        <f t="shared" si="17"/>
        <v>0</v>
      </c>
    </row>
    <row r="561" spans="1:8" x14ac:dyDescent="0.2">
      <c r="A561" s="16">
        <v>1501830</v>
      </c>
      <c r="B561" s="15" t="s">
        <v>1509</v>
      </c>
      <c r="C561" s="15">
        <v>0.16868099570274353</v>
      </c>
      <c r="D561">
        <f t="shared" si="16"/>
        <v>0.16868099570274353</v>
      </c>
      <c r="G561" s="16">
        <v>1101210</v>
      </c>
      <c r="H561">
        <f t="shared" si="17"/>
        <v>0</v>
      </c>
    </row>
    <row r="562" spans="1:8" x14ac:dyDescent="0.2">
      <c r="A562" s="16">
        <v>1501840</v>
      </c>
      <c r="B562" s="15" t="s">
        <v>1509</v>
      </c>
      <c r="C562" s="15">
        <v>9.4813801348209381E-2</v>
      </c>
      <c r="D562">
        <f t="shared" si="16"/>
        <v>9.4813801348209381E-2</v>
      </c>
      <c r="G562" s="16">
        <v>1101220</v>
      </c>
      <c r="H562">
        <f t="shared" si="17"/>
        <v>0</v>
      </c>
    </row>
    <row r="563" spans="1:8" x14ac:dyDescent="0.2">
      <c r="A563" s="16">
        <v>1501870</v>
      </c>
      <c r="B563" s="15" t="s">
        <v>1509</v>
      </c>
      <c r="C563" s="15">
        <v>6.2020599842071533E-2</v>
      </c>
      <c r="D563">
        <f t="shared" si="16"/>
        <v>6.2020599842071533E-2</v>
      </c>
      <c r="G563" s="16">
        <v>1101230</v>
      </c>
      <c r="H563">
        <f t="shared" si="17"/>
        <v>0</v>
      </c>
    </row>
    <row r="564" spans="1:8" x14ac:dyDescent="0.2">
      <c r="A564" s="16">
        <v>1501880</v>
      </c>
      <c r="B564" s="15" t="s">
        <v>1509</v>
      </c>
      <c r="C564" s="15">
        <v>1.9853100180625916E-2</v>
      </c>
      <c r="D564">
        <f t="shared" si="16"/>
        <v>1.9853100180625916E-2</v>
      </c>
      <c r="G564" s="16">
        <v>1101240</v>
      </c>
      <c r="H564">
        <f t="shared" si="17"/>
        <v>0</v>
      </c>
    </row>
    <row r="565" spans="1:8" x14ac:dyDescent="0.2">
      <c r="A565" s="16">
        <v>1501890</v>
      </c>
      <c r="B565" s="15" t="s">
        <v>1509</v>
      </c>
      <c r="C565" s="15">
        <v>0.16792899370193481</v>
      </c>
      <c r="D565">
        <f t="shared" si="16"/>
        <v>0.16792899370193481</v>
      </c>
      <c r="G565" s="16">
        <v>1101250</v>
      </c>
      <c r="H565">
        <f t="shared" si="17"/>
        <v>0</v>
      </c>
    </row>
    <row r="566" spans="1:8" x14ac:dyDescent="0.2">
      <c r="A566" s="16">
        <v>1501930</v>
      </c>
      <c r="B566" s="15" t="s">
        <v>1509</v>
      </c>
      <c r="C566" s="15">
        <v>0.32614600658416748</v>
      </c>
      <c r="D566">
        <f t="shared" si="16"/>
        <v>0.32614600658416748</v>
      </c>
      <c r="G566" s="16">
        <v>1101260</v>
      </c>
      <c r="H566">
        <f t="shared" si="17"/>
        <v>0</v>
      </c>
    </row>
    <row r="567" spans="1:8" x14ac:dyDescent="0.2">
      <c r="A567" s="16">
        <v>1501940</v>
      </c>
      <c r="B567" s="15" t="s">
        <v>1509</v>
      </c>
      <c r="C567" s="15">
        <v>0.91914498805999756</v>
      </c>
      <c r="D567">
        <f t="shared" si="16"/>
        <v>0.91914498805999756</v>
      </c>
      <c r="G567" s="16">
        <v>1101270</v>
      </c>
      <c r="H567">
        <f t="shared" si="17"/>
        <v>0</v>
      </c>
    </row>
    <row r="568" spans="1:8" x14ac:dyDescent="0.2">
      <c r="A568" s="16">
        <v>1501940</v>
      </c>
      <c r="B568" s="15" t="s">
        <v>1509</v>
      </c>
      <c r="C568" s="15">
        <v>8.5328295826911926E-3</v>
      </c>
      <c r="D568">
        <f t="shared" si="16"/>
        <v>8.5328295826911926E-3</v>
      </c>
      <c r="G568" s="16">
        <v>1101280</v>
      </c>
      <c r="H568">
        <f t="shared" si="17"/>
        <v>0</v>
      </c>
    </row>
    <row r="569" spans="1:8" x14ac:dyDescent="0.2">
      <c r="A569" s="16">
        <v>1501950</v>
      </c>
      <c r="B569" s="15" t="s">
        <v>1509</v>
      </c>
      <c r="C569" s="15">
        <v>1.0384100023657084E-3</v>
      </c>
      <c r="D569">
        <f t="shared" si="16"/>
        <v>1.0384100023657084E-3</v>
      </c>
      <c r="G569" s="16">
        <v>1101290</v>
      </c>
      <c r="H569">
        <f t="shared" si="17"/>
        <v>0</v>
      </c>
    </row>
    <row r="570" spans="1:8" x14ac:dyDescent="0.2">
      <c r="A570" s="16">
        <v>1501980</v>
      </c>
      <c r="B570" s="15" t="s">
        <v>1509</v>
      </c>
      <c r="C570" s="15">
        <v>0.15913300216197968</v>
      </c>
      <c r="D570">
        <f t="shared" si="16"/>
        <v>0.15913300216197968</v>
      </c>
      <c r="G570" s="16">
        <v>1101300</v>
      </c>
      <c r="H570">
        <f t="shared" si="17"/>
        <v>0</v>
      </c>
    </row>
    <row r="571" spans="1:8" x14ac:dyDescent="0.2">
      <c r="A571" s="16">
        <v>1501990</v>
      </c>
      <c r="B571" s="15" t="s">
        <v>1509</v>
      </c>
      <c r="C571" s="15">
        <v>0.30727601051330566</v>
      </c>
      <c r="D571">
        <f t="shared" si="16"/>
        <v>0.30727601051330566</v>
      </c>
      <c r="G571" s="16">
        <v>1101310</v>
      </c>
      <c r="H571">
        <f t="shared" si="17"/>
        <v>0</v>
      </c>
    </row>
    <row r="572" spans="1:8" x14ac:dyDescent="0.2">
      <c r="A572" s="16">
        <v>1502000</v>
      </c>
      <c r="B572" s="15" t="s">
        <v>1509</v>
      </c>
      <c r="C572" s="15">
        <v>8.4647499024868011E-2</v>
      </c>
      <c r="D572">
        <f t="shared" si="16"/>
        <v>8.4647499024868011E-2</v>
      </c>
      <c r="G572" s="16">
        <v>1101320</v>
      </c>
      <c r="H572">
        <f t="shared" si="17"/>
        <v>0.1014849990606308</v>
      </c>
    </row>
    <row r="573" spans="1:8" x14ac:dyDescent="0.2">
      <c r="A573" s="16">
        <v>1502010</v>
      </c>
      <c r="B573" s="15" t="s">
        <v>1509</v>
      </c>
      <c r="C573" s="15">
        <v>0.13031500577926636</v>
      </c>
      <c r="D573">
        <f t="shared" si="16"/>
        <v>0.13031500577926636</v>
      </c>
      <c r="G573" s="16">
        <v>1101330</v>
      </c>
      <c r="H573">
        <f t="shared" si="17"/>
        <v>0</v>
      </c>
    </row>
    <row r="574" spans="1:8" x14ac:dyDescent="0.2">
      <c r="A574" s="16">
        <v>1600010</v>
      </c>
      <c r="B574" s="15" t="s">
        <v>1509</v>
      </c>
      <c r="C574" s="15">
        <v>1.6152100579347461E-4</v>
      </c>
      <c r="D574">
        <f t="shared" si="16"/>
        <v>1.6152100579347461E-4</v>
      </c>
      <c r="G574" s="16">
        <v>1101340</v>
      </c>
      <c r="H574">
        <f t="shared" si="17"/>
        <v>0</v>
      </c>
    </row>
    <row r="575" spans="1:8" x14ac:dyDescent="0.2">
      <c r="A575" s="16">
        <v>1600020</v>
      </c>
      <c r="B575" s="15" t="s">
        <v>1509</v>
      </c>
      <c r="C575" s="15">
        <v>4.4186899322085083E-4</v>
      </c>
      <c r="D575">
        <f t="shared" si="16"/>
        <v>4.4186899322085083E-4</v>
      </c>
      <c r="G575" s="16">
        <v>1101350</v>
      </c>
      <c r="H575">
        <f t="shared" si="17"/>
        <v>0</v>
      </c>
    </row>
    <row r="576" spans="1:8" x14ac:dyDescent="0.2">
      <c r="A576" s="16">
        <v>1600020</v>
      </c>
      <c r="B576" s="15" t="s">
        <v>1509</v>
      </c>
      <c r="C576" s="15">
        <v>9.1508997138589621E-4</v>
      </c>
      <c r="D576">
        <f t="shared" si="16"/>
        <v>9.1508997138589621E-4</v>
      </c>
      <c r="G576" s="16">
        <v>1101360</v>
      </c>
      <c r="H576">
        <f t="shared" si="17"/>
        <v>0</v>
      </c>
    </row>
    <row r="577" spans="1:8" x14ac:dyDescent="0.2">
      <c r="A577" s="15" t="s">
        <v>1273</v>
      </c>
      <c r="B577" s="15" t="s">
        <v>1509</v>
      </c>
      <c r="C577" s="15">
        <v>0</v>
      </c>
      <c r="D577">
        <f t="shared" si="16"/>
        <v>0</v>
      </c>
      <c r="G577" s="16">
        <v>1101370</v>
      </c>
      <c r="H577">
        <f t="shared" si="17"/>
        <v>0</v>
      </c>
    </row>
    <row r="578" spans="1:8" x14ac:dyDescent="0.2">
      <c r="A578" s="15" t="s">
        <v>1273</v>
      </c>
      <c r="B578" s="15" t="s">
        <v>1509</v>
      </c>
      <c r="C578" s="15">
        <v>0</v>
      </c>
      <c r="D578">
        <f t="shared" si="16"/>
        <v>0</v>
      </c>
      <c r="G578" s="16">
        <v>1101380</v>
      </c>
      <c r="H578">
        <f t="shared" si="17"/>
        <v>0</v>
      </c>
    </row>
    <row r="579" spans="1:8" x14ac:dyDescent="0.2">
      <c r="A579" s="15" t="s">
        <v>1273</v>
      </c>
      <c r="B579" s="15" t="s">
        <v>1509</v>
      </c>
      <c r="C579" s="15">
        <v>0</v>
      </c>
      <c r="D579">
        <f t="shared" ref="D579:D642" si="18">IF(B579="",0,C579)</f>
        <v>0</v>
      </c>
      <c r="G579" s="16">
        <v>1101390</v>
      </c>
      <c r="H579">
        <f t="shared" ref="H579:H642" si="19">SUMIF($A$2:$A$3336,G579,$D$2:$D$3336)</f>
        <v>0</v>
      </c>
    </row>
    <row r="580" spans="1:8" x14ac:dyDescent="0.2">
      <c r="A580" s="15" t="s">
        <v>1273</v>
      </c>
      <c r="B580" s="15" t="s">
        <v>1509</v>
      </c>
      <c r="C580" s="15">
        <v>0</v>
      </c>
      <c r="D580">
        <f t="shared" si="18"/>
        <v>0</v>
      </c>
      <c r="G580" s="16">
        <v>1101400</v>
      </c>
      <c r="H580">
        <f t="shared" si="19"/>
        <v>0.14170700311660767</v>
      </c>
    </row>
    <row r="581" spans="1:8" x14ac:dyDescent="0.2">
      <c r="A581" s="15" t="s">
        <v>1273</v>
      </c>
      <c r="B581" s="15" t="s">
        <v>1509</v>
      </c>
      <c r="C581" s="15">
        <v>0</v>
      </c>
      <c r="D581">
        <f t="shared" si="18"/>
        <v>0</v>
      </c>
      <c r="G581" s="16">
        <v>1101410</v>
      </c>
      <c r="H581">
        <f t="shared" si="19"/>
        <v>0</v>
      </c>
    </row>
    <row r="582" spans="1:8" x14ac:dyDescent="0.2">
      <c r="A582" s="15" t="s">
        <v>1273</v>
      </c>
      <c r="B582" s="15" t="s">
        <v>1509</v>
      </c>
      <c r="C582" s="15">
        <v>0</v>
      </c>
      <c r="D582">
        <f t="shared" si="18"/>
        <v>0</v>
      </c>
      <c r="G582" s="16">
        <v>1101420</v>
      </c>
      <c r="H582">
        <f t="shared" si="19"/>
        <v>0</v>
      </c>
    </row>
    <row r="583" spans="1:8" x14ac:dyDescent="0.2">
      <c r="A583" s="15" t="s">
        <v>1273</v>
      </c>
      <c r="B583" s="15" t="s">
        <v>1509</v>
      </c>
      <c r="C583" s="15">
        <v>0</v>
      </c>
      <c r="D583">
        <f t="shared" si="18"/>
        <v>0</v>
      </c>
      <c r="G583" s="16">
        <v>1101430</v>
      </c>
      <c r="H583">
        <f t="shared" si="19"/>
        <v>0</v>
      </c>
    </row>
    <row r="584" spans="1:8" x14ac:dyDescent="0.2">
      <c r="A584" s="15" t="s">
        <v>1273</v>
      </c>
      <c r="B584" s="15" t="s">
        <v>1509</v>
      </c>
      <c r="C584" s="15">
        <v>0</v>
      </c>
      <c r="D584">
        <f t="shared" si="18"/>
        <v>0</v>
      </c>
      <c r="G584" s="16">
        <v>1101440</v>
      </c>
      <c r="H584">
        <f t="shared" si="19"/>
        <v>0</v>
      </c>
    </row>
    <row r="585" spans="1:8" x14ac:dyDescent="0.2">
      <c r="A585" s="15" t="s">
        <v>1273</v>
      </c>
      <c r="B585" s="15" t="s">
        <v>1509</v>
      </c>
      <c r="C585" s="15">
        <v>0</v>
      </c>
      <c r="D585">
        <f t="shared" si="18"/>
        <v>0</v>
      </c>
      <c r="G585" s="16">
        <v>1101450</v>
      </c>
      <c r="H585">
        <f t="shared" si="19"/>
        <v>0</v>
      </c>
    </row>
    <row r="586" spans="1:8" x14ac:dyDescent="0.2">
      <c r="A586" s="15" t="s">
        <v>1273</v>
      </c>
      <c r="B586" s="15" t="s">
        <v>1509</v>
      </c>
      <c r="C586" s="15">
        <v>0</v>
      </c>
      <c r="D586">
        <f t="shared" si="18"/>
        <v>0</v>
      </c>
      <c r="G586" s="16">
        <v>1101460</v>
      </c>
      <c r="H586">
        <f t="shared" si="19"/>
        <v>0</v>
      </c>
    </row>
    <row r="587" spans="1:8" x14ac:dyDescent="0.2">
      <c r="A587" s="15" t="s">
        <v>1273</v>
      </c>
      <c r="B587" s="15" t="s">
        <v>1509</v>
      </c>
      <c r="C587" s="15">
        <v>0</v>
      </c>
      <c r="D587">
        <f t="shared" si="18"/>
        <v>0</v>
      </c>
      <c r="G587" s="16">
        <v>1101470</v>
      </c>
      <c r="H587">
        <f t="shared" si="19"/>
        <v>0</v>
      </c>
    </row>
    <row r="588" spans="1:8" x14ac:dyDescent="0.2">
      <c r="A588" s="15" t="s">
        <v>1273</v>
      </c>
      <c r="B588" s="15" t="s">
        <v>1509</v>
      </c>
      <c r="C588" s="15">
        <v>0</v>
      </c>
      <c r="D588">
        <f t="shared" si="18"/>
        <v>0</v>
      </c>
      <c r="G588" s="16">
        <v>1101480</v>
      </c>
      <c r="H588">
        <f t="shared" si="19"/>
        <v>0</v>
      </c>
    </row>
    <row r="589" spans="1:8" x14ac:dyDescent="0.2">
      <c r="A589" s="15" t="s">
        <v>1273</v>
      </c>
      <c r="B589" s="15" t="s">
        <v>1509</v>
      </c>
      <c r="C589" s="15">
        <v>0</v>
      </c>
      <c r="D589">
        <f t="shared" si="18"/>
        <v>0</v>
      </c>
      <c r="G589" s="16">
        <v>1101490</v>
      </c>
      <c r="H589">
        <f t="shared" si="19"/>
        <v>0</v>
      </c>
    </row>
    <row r="590" spans="1:8" x14ac:dyDescent="0.2">
      <c r="A590" s="15" t="s">
        <v>1273</v>
      </c>
      <c r="B590" s="15" t="s">
        <v>1509</v>
      </c>
      <c r="C590" s="15">
        <v>0</v>
      </c>
      <c r="D590">
        <f t="shared" si="18"/>
        <v>0</v>
      </c>
      <c r="G590" s="16">
        <v>1101500</v>
      </c>
      <c r="H590">
        <f t="shared" si="19"/>
        <v>0</v>
      </c>
    </row>
    <row r="591" spans="1:8" x14ac:dyDescent="0.2">
      <c r="A591" s="15" t="s">
        <v>1273</v>
      </c>
      <c r="B591" s="15" t="s">
        <v>1509</v>
      </c>
      <c r="C591" s="15">
        <v>0</v>
      </c>
      <c r="D591">
        <f t="shared" si="18"/>
        <v>0</v>
      </c>
      <c r="G591" s="16">
        <v>1101510</v>
      </c>
      <c r="H591">
        <f t="shared" si="19"/>
        <v>0</v>
      </c>
    </row>
    <row r="592" spans="1:8" x14ac:dyDescent="0.2">
      <c r="A592" s="15" t="s">
        <v>1273</v>
      </c>
      <c r="B592" s="15" t="s">
        <v>1509</v>
      </c>
      <c r="C592" s="15">
        <v>0</v>
      </c>
      <c r="D592">
        <f t="shared" si="18"/>
        <v>0</v>
      </c>
      <c r="G592" s="16">
        <v>1101520</v>
      </c>
      <c r="H592">
        <f t="shared" si="19"/>
        <v>0</v>
      </c>
    </row>
    <row r="593" spans="1:8" x14ac:dyDescent="0.2">
      <c r="A593" s="15" t="s">
        <v>1273</v>
      </c>
      <c r="B593" s="15" t="s">
        <v>1509</v>
      </c>
      <c r="C593" s="15">
        <v>0</v>
      </c>
      <c r="D593">
        <f t="shared" si="18"/>
        <v>0</v>
      </c>
      <c r="G593" s="16">
        <v>1101530</v>
      </c>
      <c r="H593">
        <f t="shared" si="19"/>
        <v>0</v>
      </c>
    </row>
    <row r="594" spans="1:8" x14ac:dyDescent="0.2">
      <c r="A594" s="15" t="s">
        <v>1273</v>
      </c>
      <c r="B594" s="15" t="s">
        <v>1509</v>
      </c>
      <c r="C594" s="15">
        <v>0</v>
      </c>
      <c r="D594">
        <f t="shared" si="18"/>
        <v>0</v>
      </c>
      <c r="G594" s="16">
        <v>1101540</v>
      </c>
      <c r="H594">
        <f t="shared" si="19"/>
        <v>0</v>
      </c>
    </row>
    <row r="595" spans="1:8" x14ac:dyDescent="0.2">
      <c r="A595" s="15" t="s">
        <v>1273</v>
      </c>
      <c r="B595" s="15" t="s">
        <v>1509</v>
      </c>
      <c r="C595" s="15">
        <v>0</v>
      </c>
      <c r="D595">
        <f t="shared" si="18"/>
        <v>0</v>
      </c>
      <c r="G595" s="16">
        <v>1101550</v>
      </c>
      <c r="H595">
        <f t="shared" si="19"/>
        <v>0</v>
      </c>
    </row>
    <row r="596" spans="1:8" x14ac:dyDescent="0.2">
      <c r="A596" s="15" t="s">
        <v>1273</v>
      </c>
      <c r="B596" s="15" t="s">
        <v>1509</v>
      </c>
      <c r="C596" s="15">
        <v>0</v>
      </c>
      <c r="D596">
        <f t="shared" si="18"/>
        <v>0</v>
      </c>
      <c r="G596" s="16">
        <v>1101560</v>
      </c>
      <c r="H596">
        <f t="shared" si="19"/>
        <v>0</v>
      </c>
    </row>
    <row r="597" spans="1:8" x14ac:dyDescent="0.2">
      <c r="A597" s="15" t="s">
        <v>1273</v>
      </c>
      <c r="B597" s="15" t="s">
        <v>1509</v>
      </c>
      <c r="C597" s="15">
        <v>0</v>
      </c>
      <c r="D597">
        <f t="shared" si="18"/>
        <v>0</v>
      </c>
      <c r="G597" s="16">
        <v>1101570</v>
      </c>
      <c r="H597">
        <f t="shared" si="19"/>
        <v>0</v>
      </c>
    </row>
    <row r="598" spans="1:8" x14ac:dyDescent="0.2">
      <c r="A598" s="15" t="s">
        <v>1273</v>
      </c>
      <c r="B598" s="15" t="s">
        <v>1509</v>
      </c>
      <c r="C598" s="15">
        <v>0</v>
      </c>
      <c r="D598">
        <f t="shared" si="18"/>
        <v>0</v>
      </c>
      <c r="G598" s="16">
        <v>1101580</v>
      </c>
      <c r="H598">
        <f t="shared" si="19"/>
        <v>5.2784201689064503E-3</v>
      </c>
    </row>
    <row r="599" spans="1:8" x14ac:dyDescent="0.2">
      <c r="A599" s="15" t="s">
        <v>1273</v>
      </c>
      <c r="B599" s="15" t="s">
        <v>1509</v>
      </c>
      <c r="C599" s="15">
        <v>0</v>
      </c>
      <c r="D599">
        <f t="shared" si="18"/>
        <v>0</v>
      </c>
      <c r="G599" s="16">
        <v>1101590</v>
      </c>
      <c r="H599">
        <f t="shared" si="19"/>
        <v>0</v>
      </c>
    </row>
    <row r="600" spans="1:8" x14ac:dyDescent="0.2">
      <c r="A600" s="15" t="s">
        <v>1273</v>
      </c>
      <c r="B600" s="15" t="s">
        <v>1509</v>
      </c>
      <c r="C600" s="15">
        <v>0</v>
      </c>
      <c r="D600">
        <f t="shared" si="18"/>
        <v>0</v>
      </c>
      <c r="G600" s="16">
        <v>1101600</v>
      </c>
      <c r="H600">
        <f t="shared" si="19"/>
        <v>0</v>
      </c>
    </row>
    <row r="601" spans="1:8" x14ac:dyDescent="0.2">
      <c r="A601" s="15" t="s">
        <v>1273</v>
      </c>
      <c r="B601" s="15" t="s">
        <v>1509</v>
      </c>
      <c r="C601" s="15">
        <v>0</v>
      </c>
      <c r="D601">
        <f t="shared" si="18"/>
        <v>0</v>
      </c>
      <c r="G601" s="16">
        <v>1101610</v>
      </c>
      <c r="H601">
        <f t="shared" si="19"/>
        <v>0</v>
      </c>
    </row>
    <row r="602" spans="1:8" x14ac:dyDescent="0.2">
      <c r="A602" s="15" t="s">
        <v>1273</v>
      </c>
      <c r="B602" s="15" t="s">
        <v>1509</v>
      </c>
      <c r="C602" s="15">
        <v>0</v>
      </c>
      <c r="D602">
        <f t="shared" si="18"/>
        <v>0</v>
      </c>
      <c r="G602" s="16">
        <v>1101620</v>
      </c>
      <c r="H602">
        <f t="shared" si="19"/>
        <v>0</v>
      </c>
    </row>
    <row r="603" spans="1:8" x14ac:dyDescent="0.2">
      <c r="A603" s="15" t="s">
        <v>1273</v>
      </c>
      <c r="B603" s="15" t="s">
        <v>1509</v>
      </c>
      <c r="C603" s="15">
        <v>0</v>
      </c>
      <c r="D603">
        <f t="shared" si="18"/>
        <v>0</v>
      </c>
      <c r="G603" s="16">
        <v>1101630</v>
      </c>
      <c r="H603">
        <f t="shared" si="19"/>
        <v>0</v>
      </c>
    </row>
    <row r="604" spans="1:8" x14ac:dyDescent="0.2">
      <c r="A604" s="15" t="s">
        <v>1273</v>
      </c>
      <c r="B604" s="15" t="s">
        <v>1509</v>
      </c>
      <c r="C604" s="15">
        <v>0</v>
      </c>
      <c r="D604">
        <f t="shared" si="18"/>
        <v>0</v>
      </c>
      <c r="G604" s="16">
        <v>1101640</v>
      </c>
      <c r="H604">
        <f t="shared" si="19"/>
        <v>0</v>
      </c>
    </row>
    <row r="605" spans="1:8" x14ac:dyDescent="0.2">
      <c r="A605" s="15" t="s">
        <v>1273</v>
      </c>
      <c r="B605" s="15" t="s">
        <v>1509</v>
      </c>
      <c r="C605" s="15">
        <v>0</v>
      </c>
      <c r="D605">
        <f t="shared" si="18"/>
        <v>0</v>
      </c>
      <c r="G605" s="16">
        <v>1101650</v>
      </c>
      <c r="H605">
        <f t="shared" si="19"/>
        <v>0</v>
      </c>
    </row>
    <row r="606" spans="1:8" x14ac:dyDescent="0.2">
      <c r="A606" s="15" t="s">
        <v>1273</v>
      </c>
      <c r="B606" s="15" t="s">
        <v>1509</v>
      </c>
      <c r="C606" s="15">
        <v>0</v>
      </c>
      <c r="D606">
        <f t="shared" si="18"/>
        <v>0</v>
      </c>
      <c r="G606" s="16">
        <v>1101660</v>
      </c>
      <c r="H606">
        <f t="shared" si="19"/>
        <v>0</v>
      </c>
    </row>
    <row r="607" spans="1:8" x14ac:dyDescent="0.2">
      <c r="A607" s="15" t="s">
        <v>1273</v>
      </c>
      <c r="B607" s="15" t="s">
        <v>1509</v>
      </c>
      <c r="C607" s="15">
        <v>0</v>
      </c>
      <c r="D607">
        <f t="shared" si="18"/>
        <v>0</v>
      </c>
      <c r="G607" s="16">
        <v>1101670</v>
      </c>
      <c r="H607">
        <f t="shared" si="19"/>
        <v>0</v>
      </c>
    </row>
    <row r="608" spans="1:8" x14ac:dyDescent="0.2">
      <c r="A608" s="15" t="s">
        <v>1273</v>
      </c>
      <c r="B608" s="15" t="s">
        <v>1509</v>
      </c>
      <c r="C608" s="15">
        <v>0</v>
      </c>
      <c r="D608">
        <f t="shared" si="18"/>
        <v>0</v>
      </c>
      <c r="G608" s="16">
        <v>1101680</v>
      </c>
      <c r="H608">
        <f t="shared" si="19"/>
        <v>0</v>
      </c>
    </row>
    <row r="609" spans="1:8" x14ac:dyDescent="0.2">
      <c r="A609" s="15" t="s">
        <v>1273</v>
      </c>
      <c r="B609" s="15" t="s">
        <v>1509</v>
      </c>
      <c r="C609" s="15">
        <v>0</v>
      </c>
      <c r="D609">
        <f t="shared" si="18"/>
        <v>0</v>
      </c>
      <c r="G609" s="16">
        <v>1101690</v>
      </c>
      <c r="H609">
        <f t="shared" si="19"/>
        <v>0</v>
      </c>
    </row>
    <row r="610" spans="1:8" x14ac:dyDescent="0.2">
      <c r="A610" s="15" t="s">
        <v>1273</v>
      </c>
      <c r="B610" s="15" t="s">
        <v>1509</v>
      </c>
      <c r="C610" s="15">
        <v>0</v>
      </c>
      <c r="D610">
        <f t="shared" si="18"/>
        <v>0</v>
      </c>
      <c r="G610" s="16">
        <v>1101700</v>
      </c>
      <c r="H610">
        <f t="shared" si="19"/>
        <v>0</v>
      </c>
    </row>
    <row r="611" spans="1:8" x14ac:dyDescent="0.2">
      <c r="A611" s="15" t="s">
        <v>1273</v>
      </c>
      <c r="B611" s="15" t="s">
        <v>1509</v>
      </c>
      <c r="C611" s="15">
        <v>0</v>
      </c>
      <c r="D611">
        <f t="shared" si="18"/>
        <v>0</v>
      </c>
      <c r="G611" s="16">
        <v>1101710</v>
      </c>
      <c r="H611">
        <f t="shared" si="19"/>
        <v>0</v>
      </c>
    </row>
    <row r="612" spans="1:8" x14ac:dyDescent="0.2">
      <c r="A612" s="15" t="s">
        <v>1273</v>
      </c>
      <c r="B612" s="15" t="s">
        <v>1509</v>
      </c>
      <c r="C612" s="15">
        <v>0</v>
      </c>
      <c r="D612">
        <f t="shared" si="18"/>
        <v>0</v>
      </c>
      <c r="G612" s="16">
        <v>1101720</v>
      </c>
      <c r="H612">
        <f t="shared" si="19"/>
        <v>0</v>
      </c>
    </row>
    <row r="613" spans="1:8" x14ac:dyDescent="0.2">
      <c r="A613" s="15" t="s">
        <v>1273</v>
      </c>
      <c r="B613" s="15" t="s">
        <v>1509</v>
      </c>
      <c r="C613" s="15">
        <v>0</v>
      </c>
      <c r="D613">
        <f t="shared" si="18"/>
        <v>0</v>
      </c>
      <c r="G613" s="16">
        <v>1101730</v>
      </c>
      <c r="H613">
        <f t="shared" si="19"/>
        <v>0</v>
      </c>
    </row>
    <row r="614" spans="1:8" x14ac:dyDescent="0.2">
      <c r="A614" s="15" t="s">
        <v>1273</v>
      </c>
      <c r="B614" s="15" t="s">
        <v>1509</v>
      </c>
      <c r="C614" s="15">
        <v>0</v>
      </c>
      <c r="D614">
        <f t="shared" si="18"/>
        <v>0</v>
      </c>
      <c r="G614" s="16">
        <v>1101740</v>
      </c>
      <c r="H614">
        <f t="shared" si="19"/>
        <v>0</v>
      </c>
    </row>
    <row r="615" spans="1:8" x14ac:dyDescent="0.2">
      <c r="A615" s="15" t="s">
        <v>1273</v>
      </c>
      <c r="B615" s="15" t="s">
        <v>1509</v>
      </c>
      <c r="C615" s="15">
        <v>0</v>
      </c>
      <c r="D615">
        <f t="shared" si="18"/>
        <v>0</v>
      </c>
      <c r="G615" s="16">
        <v>1101750</v>
      </c>
      <c r="H615">
        <f t="shared" si="19"/>
        <v>0</v>
      </c>
    </row>
    <row r="616" spans="1:8" x14ac:dyDescent="0.2">
      <c r="A616" s="15" t="s">
        <v>1273</v>
      </c>
      <c r="B616" s="15" t="s">
        <v>1509</v>
      </c>
      <c r="C616" s="15">
        <v>0</v>
      </c>
      <c r="D616">
        <f t="shared" si="18"/>
        <v>0</v>
      </c>
      <c r="G616" s="16">
        <v>1101760</v>
      </c>
      <c r="H616">
        <f t="shared" si="19"/>
        <v>0</v>
      </c>
    </row>
    <row r="617" spans="1:8" x14ac:dyDescent="0.2">
      <c r="A617" s="15" t="s">
        <v>1273</v>
      </c>
      <c r="B617" s="15" t="s">
        <v>1509</v>
      </c>
      <c r="C617" s="15">
        <v>0</v>
      </c>
      <c r="D617">
        <f t="shared" si="18"/>
        <v>0</v>
      </c>
      <c r="G617" s="16">
        <v>1101770</v>
      </c>
      <c r="H617">
        <f t="shared" si="19"/>
        <v>0</v>
      </c>
    </row>
    <row r="618" spans="1:8" x14ac:dyDescent="0.2">
      <c r="A618" s="15" t="s">
        <v>1273</v>
      </c>
      <c r="B618" s="15" t="s">
        <v>1509</v>
      </c>
      <c r="C618" s="15">
        <v>0</v>
      </c>
      <c r="D618">
        <f t="shared" si="18"/>
        <v>0</v>
      </c>
      <c r="G618" s="16">
        <v>1101780</v>
      </c>
      <c r="H618">
        <f t="shared" si="19"/>
        <v>0</v>
      </c>
    </row>
    <row r="619" spans="1:8" x14ac:dyDescent="0.2">
      <c r="A619" s="15" t="s">
        <v>1273</v>
      </c>
      <c r="B619" s="15" t="s">
        <v>1509</v>
      </c>
      <c r="C619" s="15">
        <v>0</v>
      </c>
      <c r="D619">
        <f t="shared" si="18"/>
        <v>0</v>
      </c>
      <c r="G619" s="16">
        <v>1101790</v>
      </c>
      <c r="H619">
        <f t="shared" si="19"/>
        <v>0</v>
      </c>
    </row>
    <row r="620" spans="1:8" x14ac:dyDescent="0.2">
      <c r="A620" s="15" t="s">
        <v>1273</v>
      </c>
      <c r="B620" s="15" t="s">
        <v>1509</v>
      </c>
      <c r="C620" s="15">
        <v>0</v>
      </c>
      <c r="D620">
        <f t="shared" si="18"/>
        <v>0</v>
      </c>
      <c r="G620" s="16">
        <v>1101800</v>
      </c>
      <c r="H620">
        <f t="shared" si="19"/>
        <v>0</v>
      </c>
    </row>
    <row r="621" spans="1:8" x14ac:dyDescent="0.2">
      <c r="A621" s="15" t="s">
        <v>1273</v>
      </c>
      <c r="B621" s="15" t="s">
        <v>1509</v>
      </c>
      <c r="C621" s="15">
        <v>0</v>
      </c>
      <c r="D621">
        <f t="shared" si="18"/>
        <v>0</v>
      </c>
      <c r="G621" s="16">
        <v>1101810</v>
      </c>
      <c r="H621">
        <f t="shared" si="19"/>
        <v>0</v>
      </c>
    </row>
    <row r="622" spans="1:8" x14ac:dyDescent="0.2">
      <c r="A622" s="15" t="s">
        <v>1273</v>
      </c>
      <c r="B622" s="15" t="s">
        <v>1509</v>
      </c>
      <c r="C622" s="15">
        <v>0</v>
      </c>
      <c r="D622">
        <f t="shared" si="18"/>
        <v>0</v>
      </c>
      <c r="G622" s="16">
        <v>1101820</v>
      </c>
      <c r="H622">
        <f t="shared" si="19"/>
        <v>0</v>
      </c>
    </row>
    <row r="623" spans="1:8" x14ac:dyDescent="0.2">
      <c r="A623" s="15" t="s">
        <v>1273</v>
      </c>
      <c r="B623" s="15" t="s">
        <v>1509</v>
      </c>
      <c r="C623" s="15">
        <v>0</v>
      </c>
      <c r="D623">
        <f t="shared" si="18"/>
        <v>0</v>
      </c>
      <c r="G623" s="16">
        <v>1101830</v>
      </c>
      <c r="H623">
        <f t="shared" si="19"/>
        <v>0</v>
      </c>
    </row>
    <row r="624" spans="1:8" x14ac:dyDescent="0.2">
      <c r="A624" s="15" t="s">
        <v>1273</v>
      </c>
      <c r="B624" s="15" t="s">
        <v>1509</v>
      </c>
      <c r="C624" s="15">
        <v>0</v>
      </c>
      <c r="D624">
        <f t="shared" si="18"/>
        <v>0</v>
      </c>
      <c r="G624" s="16">
        <v>1101840</v>
      </c>
      <c r="H624">
        <f t="shared" si="19"/>
        <v>0</v>
      </c>
    </row>
    <row r="625" spans="1:8" x14ac:dyDescent="0.2">
      <c r="A625" s="15" t="s">
        <v>1273</v>
      </c>
      <c r="B625" s="15" t="s">
        <v>1509</v>
      </c>
      <c r="C625" s="15">
        <v>0</v>
      </c>
      <c r="D625">
        <f t="shared" si="18"/>
        <v>0</v>
      </c>
      <c r="G625" s="16">
        <v>1101850</v>
      </c>
      <c r="H625">
        <f t="shared" si="19"/>
        <v>0</v>
      </c>
    </row>
    <row r="626" spans="1:8" x14ac:dyDescent="0.2">
      <c r="A626" s="15" t="s">
        <v>1273</v>
      </c>
      <c r="B626" s="15" t="s">
        <v>1509</v>
      </c>
      <c r="C626" s="15">
        <v>0</v>
      </c>
      <c r="D626">
        <f t="shared" si="18"/>
        <v>0</v>
      </c>
      <c r="G626" s="16">
        <v>1101860</v>
      </c>
      <c r="H626">
        <f t="shared" si="19"/>
        <v>0</v>
      </c>
    </row>
    <row r="627" spans="1:8" x14ac:dyDescent="0.2">
      <c r="A627" s="15" t="s">
        <v>1273</v>
      </c>
      <c r="B627" s="15" t="s">
        <v>1509</v>
      </c>
      <c r="C627" s="15">
        <v>0</v>
      </c>
      <c r="D627">
        <f t="shared" si="18"/>
        <v>0</v>
      </c>
      <c r="G627" s="16">
        <v>1101870</v>
      </c>
      <c r="H627">
        <f t="shared" si="19"/>
        <v>0</v>
      </c>
    </row>
    <row r="628" spans="1:8" x14ac:dyDescent="0.2">
      <c r="A628" s="15" t="s">
        <v>1273</v>
      </c>
      <c r="B628" s="15" t="s">
        <v>1509</v>
      </c>
      <c r="C628" s="15">
        <v>0</v>
      </c>
      <c r="D628">
        <f t="shared" si="18"/>
        <v>0</v>
      </c>
      <c r="G628" s="16">
        <v>1101880</v>
      </c>
      <c r="H628">
        <f t="shared" si="19"/>
        <v>0</v>
      </c>
    </row>
    <row r="629" spans="1:8" x14ac:dyDescent="0.2">
      <c r="A629" s="15" t="s">
        <v>1273</v>
      </c>
      <c r="B629" s="15" t="s">
        <v>1509</v>
      </c>
      <c r="C629" s="15">
        <v>0</v>
      </c>
      <c r="D629">
        <f t="shared" si="18"/>
        <v>0</v>
      </c>
      <c r="G629" s="16">
        <v>1101890</v>
      </c>
      <c r="H629">
        <f t="shared" si="19"/>
        <v>0</v>
      </c>
    </row>
    <row r="630" spans="1:8" x14ac:dyDescent="0.2">
      <c r="A630" s="15" t="s">
        <v>1273</v>
      </c>
      <c r="B630" s="15" t="s">
        <v>1509</v>
      </c>
      <c r="C630" s="15">
        <v>0</v>
      </c>
      <c r="D630">
        <f t="shared" si="18"/>
        <v>0</v>
      </c>
      <c r="G630" s="16">
        <v>1101900</v>
      </c>
      <c r="H630">
        <f t="shared" si="19"/>
        <v>0</v>
      </c>
    </row>
    <row r="631" spans="1:8" x14ac:dyDescent="0.2">
      <c r="A631" s="15" t="s">
        <v>1273</v>
      </c>
      <c r="B631" s="15" t="s">
        <v>1509</v>
      </c>
      <c r="C631" s="15">
        <v>0</v>
      </c>
      <c r="D631">
        <f t="shared" si="18"/>
        <v>0</v>
      </c>
      <c r="G631" s="16">
        <v>1101910</v>
      </c>
      <c r="H631">
        <f t="shared" si="19"/>
        <v>0</v>
      </c>
    </row>
    <row r="632" spans="1:8" x14ac:dyDescent="0.2">
      <c r="A632" s="15" t="s">
        <v>1273</v>
      </c>
      <c r="B632" s="15" t="s">
        <v>1509</v>
      </c>
      <c r="C632" s="15">
        <v>0</v>
      </c>
      <c r="D632">
        <f t="shared" si="18"/>
        <v>0</v>
      </c>
      <c r="G632" s="16">
        <v>1101920</v>
      </c>
      <c r="H632">
        <f t="shared" si="19"/>
        <v>0</v>
      </c>
    </row>
    <row r="633" spans="1:8" x14ac:dyDescent="0.2">
      <c r="A633" s="15" t="s">
        <v>1273</v>
      </c>
      <c r="B633" s="15" t="s">
        <v>1509</v>
      </c>
      <c r="C633" s="15">
        <v>0</v>
      </c>
      <c r="D633">
        <f t="shared" si="18"/>
        <v>0</v>
      </c>
      <c r="G633" s="16">
        <v>1101930</v>
      </c>
      <c r="H633">
        <f t="shared" si="19"/>
        <v>0</v>
      </c>
    </row>
    <row r="634" spans="1:8" x14ac:dyDescent="0.2">
      <c r="A634" s="15" t="s">
        <v>1273</v>
      </c>
      <c r="B634" s="15" t="s">
        <v>1509</v>
      </c>
      <c r="C634" s="15">
        <v>0</v>
      </c>
      <c r="D634">
        <f t="shared" si="18"/>
        <v>0</v>
      </c>
      <c r="G634" s="16">
        <v>1101940</v>
      </c>
      <c r="H634">
        <f t="shared" si="19"/>
        <v>0</v>
      </c>
    </row>
    <row r="635" spans="1:8" x14ac:dyDescent="0.2">
      <c r="A635" s="15" t="s">
        <v>1273</v>
      </c>
      <c r="B635" s="15" t="s">
        <v>1509</v>
      </c>
      <c r="C635" s="15">
        <v>0</v>
      </c>
      <c r="D635">
        <f t="shared" si="18"/>
        <v>0</v>
      </c>
      <c r="G635" s="16">
        <v>1101950</v>
      </c>
      <c r="H635">
        <f t="shared" si="19"/>
        <v>0</v>
      </c>
    </row>
    <row r="636" spans="1:8" x14ac:dyDescent="0.2">
      <c r="A636" s="15" t="s">
        <v>1273</v>
      </c>
      <c r="B636" s="15" t="s">
        <v>1509</v>
      </c>
      <c r="C636" s="15">
        <v>0</v>
      </c>
      <c r="D636">
        <f t="shared" si="18"/>
        <v>0</v>
      </c>
      <c r="G636" s="16">
        <v>1101960</v>
      </c>
      <c r="H636">
        <f t="shared" si="19"/>
        <v>0</v>
      </c>
    </row>
    <row r="637" spans="1:8" x14ac:dyDescent="0.2">
      <c r="A637" s="15" t="s">
        <v>1273</v>
      </c>
      <c r="B637" s="15" t="s">
        <v>1509</v>
      </c>
      <c r="C637" s="15">
        <v>0</v>
      </c>
      <c r="D637">
        <f t="shared" si="18"/>
        <v>0</v>
      </c>
      <c r="G637" s="16">
        <v>1101970</v>
      </c>
      <c r="H637">
        <f t="shared" si="19"/>
        <v>0</v>
      </c>
    </row>
    <row r="638" spans="1:8" x14ac:dyDescent="0.2">
      <c r="A638" s="15" t="s">
        <v>1273</v>
      </c>
      <c r="B638" s="15" t="s">
        <v>1509</v>
      </c>
      <c r="C638" s="15">
        <v>0</v>
      </c>
      <c r="D638">
        <f t="shared" si="18"/>
        <v>0</v>
      </c>
      <c r="G638" s="16">
        <v>1101980</v>
      </c>
      <c r="H638">
        <f t="shared" si="19"/>
        <v>0</v>
      </c>
    </row>
    <row r="639" spans="1:8" x14ac:dyDescent="0.2">
      <c r="A639" s="15" t="s">
        <v>1273</v>
      </c>
      <c r="B639" s="15" t="s">
        <v>1509</v>
      </c>
      <c r="C639" s="15">
        <v>0</v>
      </c>
      <c r="D639">
        <f t="shared" si="18"/>
        <v>0</v>
      </c>
      <c r="G639" s="16">
        <v>1101990</v>
      </c>
      <c r="H639">
        <f t="shared" si="19"/>
        <v>0</v>
      </c>
    </row>
    <row r="640" spans="1:8" x14ac:dyDescent="0.2">
      <c r="A640" s="15" t="s">
        <v>1273</v>
      </c>
      <c r="B640" s="15" t="s">
        <v>1509</v>
      </c>
      <c r="C640" s="15">
        <v>0</v>
      </c>
      <c r="D640">
        <f t="shared" si="18"/>
        <v>0</v>
      </c>
      <c r="G640" s="16">
        <v>1102000</v>
      </c>
      <c r="H640">
        <f t="shared" si="19"/>
        <v>0</v>
      </c>
    </row>
    <row r="641" spans="1:8" x14ac:dyDescent="0.2">
      <c r="A641" s="15" t="s">
        <v>1273</v>
      </c>
      <c r="B641" s="15" t="s">
        <v>1509</v>
      </c>
      <c r="C641" s="15">
        <v>0</v>
      </c>
      <c r="D641">
        <f t="shared" si="18"/>
        <v>0</v>
      </c>
      <c r="G641" s="16">
        <v>1102010</v>
      </c>
      <c r="H641">
        <f t="shared" si="19"/>
        <v>0</v>
      </c>
    </row>
    <row r="642" spans="1:8" x14ac:dyDescent="0.2">
      <c r="A642" s="15" t="s">
        <v>1273</v>
      </c>
      <c r="B642" s="15" t="s">
        <v>1509</v>
      </c>
      <c r="C642" s="15">
        <v>0</v>
      </c>
      <c r="D642">
        <f t="shared" si="18"/>
        <v>0</v>
      </c>
      <c r="G642" s="16">
        <v>1102020</v>
      </c>
      <c r="H642">
        <f t="shared" si="19"/>
        <v>0</v>
      </c>
    </row>
    <row r="643" spans="1:8" x14ac:dyDescent="0.2">
      <c r="A643" s="15" t="s">
        <v>1273</v>
      </c>
      <c r="B643" s="15" t="s">
        <v>1509</v>
      </c>
      <c r="C643" s="15">
        <v>0</v>
      </c>
      <c r="D643">
        <f t="shared" ref="D643:D706" si="20">IF(B643="",0,C643)</f>
        <v>0</v>
      </c>
      <c r="G643" s="16">
        <v>1102030</v>
      </c>
      <c r="H643">
        <f t="shared" ref="H643:H706" si="21">SUMIF($A$2:$A$3336,G643,$D$2:$D$3336)</f>
        <v>0</v>
      </c>
    </row>
    <row r="644" spans="1:8" x14ac:dyDescent="0.2">
      <c r="A644" s="15" t="s">
        <v>1273</v>
      </c>
      <c r="B644" s="15" t="s">
        <v>1509</v>
      </c>
      <c r="C644" s="15">
        <v>0</v>
      </c>
      <c r="D644">
        <f t="shared" si="20"/>
        <v>0</v>
      </c>
      <c r="G644" s="16">
        <v>1102040</v>
      </c>
      <c r="H644">
        <f t="shared" si="21"/>
        <v>0</v>
      </c>
    </row>
    <row r="645" spans="1:8" x14ac:dyDescent="0.2">
      <c r="A645" s="15" t="s">
        <v>1273</v>
      </c>
      <c r="B645" s="15" t="s">
        <v>1509</v>
      </c>
      <c r="C645" s="15">
        <v>0</v>
      </c>
      <c r="D645">
        <f t="shared" si="20"/>
        <v>0</v>
      </c>
      <c r="G645" s="16">
        <v>1102050</v>
      </c>
      <c r="H645">
        <f t="shared" si="21"/>
        <v>0</v>
      </c>
    </row>
    <row r="646" spans="1:8" x14ac:dyDescent="0.2">
      <c r="A646" s="15" t="s">
        <v>1273</v>
      </c>
      <c r="B646" s="15" t="s">
        <v>1509</v>
      </c>
      <c r="C646" s="15">
        <v>0</v>
      </c>
      <c r="D646">
        <f t="shared" si="20"/>
        <v>0</v>
      </c>
      <c r="G646" s="16">
        <v>1102060</v>
      </c>
      <c r="H646">
        <f t="shared" si="21"/>
        <v>0</v>
      </c>
    </row>
    <row r="647" spans="1:8" x14ac:dyDescent="0.2">
      <c r="A647" s="15" t="s">
        <v>1273</v>
      </c>
      <c r="B647" s="15" t="s">
        <v>1509</v>
      </c>
      <c r="C647" s="15">
        <v>0</v>
      </c>
      <c r="D647">
        <f t="shared" si="20"/>
        <v>0</v>
      </c>
      <c r="G647" s="16">
        <v>1102070</v>
      </c>
      <c r="H647">
        <f t="shared" si="21"/>
        <v>0</v>
      </c>
    </row>
    <row r="648" spans="1:8" x14ac:dyDescent="0.2">
      <c r="A648" s="15" t="s">
        <v>1273</v>
      </c>
      <c r="B648" s="15" t="s">
        <v>1509</v>
      </c>
      <c r="C648" s="15">
        <v>0</v>
      </c>
      <c r="D648">
        <f t="shared" si="20"/>
        <v>0</v>
      </c>
      <c r="G648" s="16">
        <v>1102080</v>
      </c>
      <c r="H648">
        <f t="shared" si="21"/>
        <v>0</v>
      </c>
    </row>
    <row r="649" spans="1:8" x14ac:dyDescent="0.2">
      <c r="A649" s="15" t="s">
        <v>1273</v>
      </c>
      <c r="B649" s="15" t="s">
        <v>1509</v>
      </c>
      <c r="C649" s="15">
        <v>0</v>
      </c>
      <c r="D649">
        <f t="shared" si="20"/>
        <v>0</v>
      </c>
      <c r="G649" s="16">
        <v>1102090</v>
      </c>
      <c r="H649">
        <f t="shared" si="21"/>
        <v>0</v>
      </c>
    </row>
    <row r="650" spans="1:8" x14ac:dyDescent="0.2">
      <c r="A650" s="15" t="s">
        <v>1273</v>
      </c>
      <c r="B650" s="15" t="s">
        <v>1509</v>
      </c>
      <c r="C650" s="15">
        <v>0</v>
      </c>
      <c r="D650">
        <f t="shared" si="20"/>
        <v>0</v>
      </c>
      <c r="G650" s="16">
        <v>1102100</v>
      </c>
      <c r="H650">
        <f t="shared" si="21"/>
        <v>0</v>
      </c>
    </row>
    <row r="651" spans="1:8" x14ac:dyDescent="0.2">
      <c r="A651" s="15" t="s">
        <v>1273</v>
      </c>
      <c r="B651" s="15" t="s">
        <v>1509</v>
      </c>
      <c r="C651" s="15">
        <v>0</v>
      </c>
      <c r="D651">
        <f t="shared" si="20"/>
        <v>0</v>
      </c>
      <c r="G651" s="16">
        <v>1102110</v>
      </c>
      <c r="H651">
        <f t="shared" si="21"/>
        <v>0</v>
      </c>
    </row>
    <row r="652" spans="1:8" x14ac:dyDescent="0.2">
      <c r="A652" s="15" t="s">
        <v>1273</v>
      </c>
      <c r="B652" s="15" t="s">
        <v>1509</v>
      </c>
      <c r="C652" s="15">
        <v>0</v>
      </c>
      <c r="D652">
        <f t="shared" si="20"/>
        <v>0</v>
      </c>
      <c r="G652" s="16">
        <v>1102120</v>
      </c>
      <c r="H652">
        <f t="shared" si="21"/>
        <v>0</v>
      </c>
    </row>
    <row r="653" spans="1:8" x14ac:dyDescent="0.2">
      <c r="A653" s="15" t="s">
        <v>1273</v>
      </c>
      <c r="B653" s="15" t="s">
        <v>1509</v>
      </c>
      <c r="C653" s="15">
        <v>0</v>
      </c>
      <c r="D653">
        <f t="shared" si="20"/>
        <v>0</v>
      </c>
      <c r="G653" s="16">
        <v>1102130</v>
      </c>
      <c r="H653">
        <f t="shared" si="21"/>
        <v>0</v>
      </c>
    </row>
    <row r="654" spans="1:8" x14ac:dyDescent="0.2">
      <c r="A654" s="15" t="s">
        <v>1273</v>
      </c>
      <c r="B654" s="15" t="s">
        <v>1509</v>
      </c>
      <c r="C654" s="15">
        <v>0</v>
      </c>
      <c r="D654">
        <f t="shared" si="20"/>
        <v>0</v>
      </c>
      <c r="G654" s="16">
        <v>1102140</v>
      </c>
      <c r="H654">
        <f t="shared" si="21"/>
        <v>0</v>
      </c>
    </row>
    <row r="655" spans="1:8" x14ac:dyDescent="0.2">
      <c r="A655" s="15" t="s">
        <v>1273</v>
      </c>
      <c r="B655" s="15" t="s">
        <v>1509</v>
      </c>
      <c r="C655" s="15">
        <v>0</v>
      </c>
      <c r="D655">
        <f t="shared" si="20"/>
        <v>0</v>
      </c>
      <c r="G655" s="16">
        <v>1102150</v>
      </c>
      <c r="H655">
        <f t="shared" si="21"/>
        <v>0</v>
      </c>
    </row>
    <row r="656" spans="1:8" x14ac:dyDescent="0.2">
      <c r="A656" s="15" t="s">
        <v>1273</v>
      </c>
      <c r="B656" s="15" t="s">
        <v>1509</v>
      </c>
      <c r="C656" s="15">
        <v>0</v>
      </c>
      <c r="D656">
        <f t="shared" si="20"/>
        <v>0</v>
      </c>
      <c r="G656" s="16">
        <v>1102160</v>
      </c>
      <c r="H656">
        <f t="shared" si="21"/>
        <v>0</v>
      </c>
    </row>
    <row r="657" spans="1:8" x14ac:dyDescent="0.2">
      <c r="A657" s="15" t="s">
        <v>1273</v>
      </c>
      <c r="B657" s="15" t="s">
        <v>1509</v>
      </c>
      <c r="C657" s="15">
        <v>0</v>
      </c>
      <c r="D657">
        <f t="shared" si="20"/>
        <v>0</v>
      </c>
      <c r="G657" s="16">
        <v>1102170</v>
      </c>
      <c r="H657">
        <f t="shared" si="21"/>
        <v>0</v>
      </c>
    </row>
    <row r="658" spans="1:8" x14ac:dyDescent="0.2">
      <c r="A658" s="15" t="s">
        <v>1273</v>
      </c>
      <c r="B658" s="15" t="s">
        <v>1509</v>
      </c>
      <c r="C658" s="15">
        <v>0</v>
      </c>
      <c r="D658">
        <f t="shared" si="20"/>
        <v>0</v>
      </c>
      <c r="G658" s="16">
        <v>1102180</v>
      </c>
      <c r="H658">
        <f t="shared" si="21"/>
        <v>0</v>
      </c>
    </row>
    <row r="659" spans="1:8" x14ac:dyDescent="0.2">
      <c r="A659" s="15" t="s">
        <v>1273</v>
      </c>
      <c r="B659" s="15" t="s">
        <v>1509</v>
      </c>
      <c r="C659" s="15">
        <v>0</v>
      </c>
      <c r="D659">
        <f t="shared" si="20"/>
        <v>0</v>
      </c>
      <c r="G659" s="16">
        <v>1102190</v>
      </c>
      <c r="H659">
        <f t="shared" si="21"/>
        <v>0</v>
      </c>
    </row>
    <row r="660" spans="1:8" x14ac:dyDescent="0.2">
      <c r="A660" s="15" t="s">
        <v>1273</v>
      </c>
      <c r="B660" s="15" t="s">
        <v>1509</v>
      </c>
      <c r="C660" s="15">
        <v>0</v>
      </c>
      <c r="D660">
        <f t="shared" si="20"/>
        <v>0</v>
      </c>
      <c r="G660" s="16">
        <v>1102200</v>
      </c>
      <c r="H660">
        <f t="shared" si="21"/>
        <v>0</v>
      </c>
    </row>
    <row r="661" spans="1:8" x14ac:dyDescent="0.2">
      <c r="A661" s="15" t="s">
        <v>1273</v>
      </c>
      <c r="B661" s="15" t="s">
        <v>1509</v>
      </c>
      <c r="C661" s="15">
        <v>0</v>
      </c>
      <c r="D661">
        <f t="shared" si="20"/>
        <v>0</v>
      </c>
      <c r="G661" s="16">
        <v>1102210</v>
      </c>
      <c r="H661">
        <f t="shared" si="21"/>
        <v>0</v>
      </c>
    </row>
    <row r="662" spans="1:8" x14ac:dyDescent="0.2">
      <c r="A662" s="15" t="s">
        <v>1273</v>
      </c>
      <c r="B662" s="15" t="s">
        <v>1509</v>
      </c>
      <c r="C662" s="15">
        <v>0</v>
      </c>
      <c r="D662">
        <f t="shared" si="20"/>
        <v>0</v>
      </c>
      <c r="G662" s="16">
        <v>1102220</v>
      </c>
      <c r="H662">
        <f t="shared" si="21"/>
        <v>0</v>
      </c>
    </row>
    <row r="663" spans="1:8" x14ac:dyDescent="0.2">
      <c r="A663" s="15" t="s">
        <v>1273</v>
      </c>
      <c r="B663" s="15" t="s">
        <v>1509</v>
      </c>
      <c r="C663" s="15">
        <v>0</v>
      </c>
      <c r="D663">
        <f t="shared" si="20"/>
        <v>0</v>
      </c>
      <c r="G663" s="16">
        <v>1102230</v>
      </c>
      <c r="H663">
        <f t="shared" si="21"/>
        <v>0</v>
      </c>
    </row>
    <row r="664" spans="1:8" x14ac:dyDescent="0.2">
      <c r="A664" s="15" t="s">
        <v>1273</v>
      </c>
      <c r="B664" s="15" t="s">
        <v>1509</v>
      </c>
      <c r="C664" s="15">
        <v>0</v>
      </c>
      <c r="D664">
        <f t="shared" si="20"/>
        <v>0</v>
      </c>
      <c r="G664" s="16">
        <v>1102240</v>
      </c>
      <c r="H664">
        <f t="shared" si="21"/>
        <v>0</v>
      </c>
    </row>
    <row r="665" spans="1:8" x14ac:dyDescent="0.2">
      <c r="A665" s="15" t="s">
        <v>1273</v>
      </c>
      <c r="B665" s="15" t="s">
        <v>1509</v>
      </c>
      <c r="C665" s="15">
        <v>0</v>
      </c>
      <c r="D665">
        <f t="shared" si="20"/>
        <v>0</v>
      </c>
      <c r="G665" s="16">
        <v>1102250</v>
      </c>
      <c r="H665">
        <f t="shared" si="21"/>
        <v>0</v>
      </c>
    </row>
    <row r="666" spans="1:8" x14ac:dyDescent="0.2">
      <c r="A666" s="15" t="s">
        <v>1273</v>
      </c>
      <c r="B666" s="15" t="s">
        <v>1509</v>
      </c>
      <c r="C666" s="15">
        <v>0</v>
      </c>
      <c r="D666">
        <f t="shared" si="20"/>
        <v>0</v>
      </c>
      <c r="G666" s="16">
        <v>1102260</v>
      </c>
      <c r="H666">
        <f t="shared" si="21"/>
        <v>0</v>
      </c>
    </row>
    <row r="667" spans="1:8" x14ac:dyDescent="0.2">
      <c r="A667" s="15" t="s">
        <v>1273</v>
      </c>
      <c r="B667" s="15" t="s">
        <v>1509</v>
      </c>
      <c r="C667" s="15">
        <v>0</v>
      </c>
      <c r="D667">
        <f t="shared" si="20"/>
        <v>0</v>
      </c>
      <c r="G667" s="16">
        <v>1102270</v>
      </c>
      <c r="H667">
        <f t="shared" si="21"/>
        <v>0</v>
      </c>
    </row>
    <row r="668" spans="1:8" x14ac:dyDescent="0.2">
      <c r="A668" s="15" t="s">
        <v>1273</v>
      </c>
      <c r="B668" s="15" t="s">
        <v>1509</v>
      </c>
      <c r="C668" s="15">
        <v>0</v>
      </c>
      <c r="D668">
        <f t="shared" si="20"/>
        <v>0</v>
      </c>
      <c r="G668" s="16">
        <v>1102280</v>
      </c>
      <c r="H668">
        <f t="shared" si="21"/>
        <v>0</v>
      </c>
    </row>
    <row r="669" spans="1:8" x14ac:dyDescent="0.2">
      <c r="A669" s="15" t="s">
        <v>1273</v>
      </c>
      <c r="B669" s="15" t="s">
        <v>1509</v>
      </c>
      <c r="C669" s="15">
        <v>0</v>
      </c>
      <c r="D669">
        <f t="shared" si="20"/>
        <v>0</v>
      </c>
      <c r="G669" s="16">
        <v>1102290</v>
      </c>
      <c r="H669">
        <f t="shared" si="21"/>
        <v>0</v>
      </c>
    </row>
    <row r="670" spans="1:8" x14ac:dyDescent="0.2">
      <c r="A670" s="15" t="s">
        <v>1273</v>
      </c>
      <c r="B670" s="15" t="s">
        <v>1509</v>
      </c>
      <c r="C670" s="15">
        <v>0</v>
      </c>
      <c r="D670">
        <f t="shared" si="20"/>
        <v>0</v>
      </c>
      <c r="G670" s="16">
        <v>1102300</v>
      </c>
      <c r="H670">
        <f t="shared" si="21"/>
        <v>0</v>
      </c>
    </row>
    <row r="671" spans="1:8" x14ac:dyDescent="0.2">
      <c r="A671" s="15" t="s">
        <v>1273</v>
      </c>
      <c r="B671" s="15" t="s">
        <v>1509</v>
      </c>
      <c r="C671" s="15">
        <v>0</v>
      </c>
      <c r="D671">
        <f t="shared" si="20"/>
        <v>0</v>
      </c>
      <c r="G671" s="16">
        <v>1102310</v>
      </c>
      <c r="H671">
        <f t="shared" si="21"/>
        <v>0</v>
      </c>
    </row>
    <row r="672" spans="1:8" x14ac:dyDescent="0.2">
      <c r="A672" s="15" t="s">
        <v>1273</v>
      </c>
      <c r="B672" s="15" t="s">
        <v>1509</v>
      </c>
      <c r="C672" s="15">
        <v>0</v>
      </c>
      <c r="D672">
        <f t="shared" si="20"/>
        <v>0</v>
      </c>
      <c r="G672" s="16">
        <v>1102320</v>
      </c>
      <c r="H672">
        <f t="shared" si="21"/>
        <v>0</v>
      </c>
    </row>
    <row r="673" spans="1:8" x14ac:dyDescent="0.2">
      <c r="A673" s="15" t="s">
        <v>1273</v>
      </c>
      <c r="B673" s="15" t="s">
        <v>1509</v>
      </c>
      <c r="C673" s="15">
        <v>0</v>
      </c>
      <c r="D673">
        <f t="shared" si="20"/>
        <v>0</v>
      </c>
      <c r="G673" s="16">
        <v>1102330</v>
      </c>
      <c r="H673">
        <f t="shared" si="21"/>
        <v>0</v>
      </c>
    </row>
    <row r="674" spans="1:8" x14ac:dyDescent="0.2">
      <c r="A674" s="15" t="s">
        <v>1273</v>
      </c>
      <c r="B674" s="15" t="s">
        <v>1509</v>
      </c>
      <c r="C674" s="15">
        <v>0</v>
      </c>
      <c r="D674">
        <f t="shared" si="20"/>
        <v>0</v>
      </c>
      <c r="G674" s="16">
        <v>1102340</v>
      </c>
      <c r="H674">
        <f t="shared" si="21"/>
        <v>0</v>
      </c>
    </row>
    <row r="675" spans="1:8" x14ac:dyDescent="0.2">
      <c r="A675" s="15" t="s">
        <v>1273</v>
      </c>
      <c r="B675" s="15" t="s">
        <v>1509</v>
      </c>
      <c r="C675" s="15">
        <v>0</v>
      </c>
      <c r="D675">
        <f t="shared" si="20"/>
        <v>0</v>
      </c>
      <c r="G675" s="16">
        <v>1102350</v>
      </c>
      <c r="H675">
        <f t="shared" si="21"/>
        <v>0</v>
      </c>
    </row>
    <row r="676" spans="1:8" x14ac:dyDescent="0.2">
      <c r="A676" s="15" t="s">
        <v>1273</v>
      </c>
      <c r="B676" s="15" t="s">
        <v>1509</v>
      </c>
      <c r="C676" s="15">
        <v>0</v>
      </c>
      <c r="D676">
        <f t="shared" si="20"/>
        <v>0</v>
      </c>
      <c r="G676" s="16">
        <v>1102360</v>
      </c>
      <c r="H676">
        <f t="shared" si="21"/>
        <v>0</v>
      </c>
    </row>
    <row r="677" spans="1:8" x14ac:dyDescent="0.2">
      <c r="A677" s="15" t="s">
        <v>1273</v>
      </c>
      <c r="B677" s="15" t="s">
        <v>1509</v>
      </c>
      <c r="C677" s="15">
        <v>0</v>
      </c>
      <c r="D677">
        <f t="shared" si="20"/>
        <v>0</v>
      </c>
      <c r="G677" s="16">
        <v>1102370</v>
      </c>
      <c r="H677">
        <f t="shared" si="21"/>
        <v>0</v>
      </c>
    </row>
    <row r="678" spans="1:8" x14ac:dyDescent="0.2">
      <c r="A678" s="15" t="s">
        <v>1273</v>
      </c>
      <c r="B678" s="15" t="s">
        <v>1509</v>
      </c>
      <c r="C678" s="15">
        <v>0</v>
      </c>
      <c r="D678">
        <f t="shared" si="20"/>
        <v>0</v>
      </c>
      <c r="G678" s="16">
        <v>1102380</v>
      </c>
      <c r="H678">
        <f t="shared" si="21"/>
        <v>0</v>
      </c>
    </row>
    <row r="679" spans="1:8" x14ac:dyDescent="0.2">
      <c r="A679" s="15" t="s">
        <v>1273</v>
      </c>
      <c r="B679" s="15" t="s">
        <v>1509</v>
      </c>
      <c r="C679" s="15">
        <v>0</v>
      </c>
      <c r="D679">
        <f t="shared" si="20"/>
        <v>0</v>
      </c>
      <c r="G679" s="16">
        <v>1102390</v>
      </c>
      <c r="H679">
        <f t="shared" si="21"/>
        <v>0</v>
      </c>
    </row>
    <row r="680" spans="1:8" x14ac:dyDescent="0.2">
      <c r="A680" s="15" t="s">
        <v>1273</v>
      </c>
      <c r="B680" s="15" t="s">
        <v>1509</v>
      </c>
      <c r="C680" s="15">
        <v>0</v>
      </c>
      <c r="D680">
        <f t="shared" si="20"/>
        <v>0</v>
      </c>
      <c r="G680" s="16">
        <v>1102400</v>
      </c>
      <c r="H680">
        <f t="shared" si="21"/>
        <v>0</v>
      </c>
    </row>
    <row r="681" spans="1:8" x14ac:dyDescent="0.2">
      <c r="A681" s="15" t="s">
        <v>1273</v>
      </c>
      <c r="B681" s="15" t="s">
        <v>1509</v>
      </c>
      <c r="C681" s="15">
        <v>0</v>
      </c>
      <c r="D681">
        <f t="shared" si="20"/>
        <v>0</v>
      </c>
      <c r="G681" s="16">
        <v>1102410</v>
      </c>
      <c r="H681">
        <f t="shared" si="21"/>
        <v>0</v>
      </c>
    </row>
    <row r="682" spans="1:8" x14ac:dyDescent="0.2">
      <c r="A682" s="15" t="s">
        <v>1273</v>
      </c>
      <c r="B682" s="15" t="s">
        <v>1509</v>
      </c>
      <c r="C682" s="15">
        <v>0</v>
      </c>
      <c r="D682">
        <f t="shared" si="20"/>
        <v>0</v>
      </c>
      <c r="G682" s="16">
        <v>1102420</v>
      </c>
      <c r="H682">
        <f t="shared" si="21"/>
        <v>0</v>
      </c>
    </row>
    <row r="683" spans="1:8" x14ac:dyDescent="0.2">
      <c r="A683" s="15" t="s">
        <v>1273</v>
      </c>
      <c r="B683" s="15" t="s">
        <v>1509</v>
      </c>
      <c r="C683" s="15">
        <v>0</v>
      </c>
      <c r="D683">
        <f t="shared" si="20"/>
        <v>0</v>
      </c>
      <c r="G683" s="16">
        <v>1102430</v>
      </c>
      <c r="H683">
        <f t="shared" si="21"/>
        <v>0</v>
      </c>
    </row>
    <row r="684" spans="1:8" x14ac:dyDescent="0.2">
      <c r="A684" s="15" t="s">
        <v>1273</v>
      </c>
      <c r="B684" s="15" t="s">
        <v>1509</v>
      </c>
      <c r="C684" s="15">
        <v>0</v>
      </c>
      <c r="D684">
        <f t="shared" si="20"/>
        <v>0</v>
      </c>
      <c r="G684" s="16">
        <v>1102440</v>
      </c>
      <c r="H684">
        <f t="shared" si="21"/>
        <v>0</v>
      </c>
    </row>
    <row r="685" spans="1:8" x14ac:dyDescent="0.2">
      <c r="A685" s="15" t="s">
        <v>1273</v>
      </c>
      <c r="B685" s="15" t="s">
        <v>1509</v>
      </c>
      <c r="C685" s="15">
        <v>0</v>
      </c>
      <c r="D685">
        <f t="shared" si="20"/>
        <v>0</v>
      </c>
      <c r="G685" s="16">
        <v>1102450</v>
      </c>
      <c r="H685">
        <f t="shared" si="21"/>
        <v>0</v>
      </c>
    </row>
    <row r="686" spans="1:8" x14ac:dyDescent="0.2">
      <c r="A686" s="15" t="s">
        <v>1273</v>
      </c>
      <c r="B686" s="15" t="s">
        <v>1509</v>
      </c>
      <c r="C686" s="15">
        <v>0</v>
      </c>
      <c r="D686">
        <f t="shared" si="20"/>
        <v>0</v>
      </c>
      <c r="G686" s="16">
        <v>1102460</v>
      </c>
      <c r="H686">
        <f t="shared" si="21"/>
        <v>0</v>
      </c>
    </row>
    <row r="687" spans="1:8" x14ac:dyDescent="0.2">
      <c r="A687" s="15" t="s">
        <v>1273</v>
      </c>
      <c r="B687" s="15" t="s">
        <v>1509</v>
      </c>
      <c r="C687" s="15">
        <v>0</v>
      </c>
      <c r="D687">
        <f t="shared" si="20"/>
        <v>0</v>
      </c>
      <c r="G687" s="16">
        <v>1102470</v>
      </c>
      <c r="H687">
        <f t="shared" si="21"/>
        <v>0</v>
      </c>
    </row>
    <row r="688" spans="1:8" x14ac:dyDescent="0.2">
      <c r="A688" s="15" t="s">
        <v>1273</v>
      </c>
      <c r="B688" s="15" t="s">
        <v>1509</v>
      </c>
      <c r="C688" s="15">
        <v>0</v>
      </c>
      <c r="D688">
        <f t="shared" si="20"/>
        <v>0</v>
      </c>
      <c r="G688" s="16">
        <v>1102480</v>
      </c>
      <c r="H688">
        <f t="shared" si="21"/>
        <v>2.267180010676384E-3</v>
      </c>
    </row>
    <row r="689" spans="1:8" x14ac:dyDescent="0.2">
      <c r="A689" s="15" t="s">
        <v>1273</v>
      </c>
      <c r="B689" s="15" t="s">
        <v>1509</v>
      </c>
      <c r="C689" s="15">
        <v>0</v>
      </c>
      <c r="D689">
        <f t="shared" si="20"/>
        <v>0</v>
      </c>
      <c r="G689" s="16">
        <v>1102490</v>
      </c>
      <c r="H689">
        <f t="shared" si="21"/>
        <v>6.3283499330282211E-3</v>
      </c>
    </row>
    <row r="690" spans="1:8" x14ac:dyDescent="0.2">
      <c r="A690" s="15" t="s">
        <v>1273</v>
      </c>
      <c r="B690" s="15" t="s">
        <v>1509</v>
      </c>
      <c r="C690" s="15">
        <v>0</v>
      </c>
      <c r="D690">
        <f t="shared" si="20"/>
        <v>0</v>
      </c>
      <c r="G690" s="16">
        <v>1102500</v>
      </c>
      <c r="H690">
        <f t="shared" si="21"/>
        <v>0</v>
      </c>
    </row>
    <row r="691" spans="1:8" x14ac:dyDescent="0.2">
      <c r="A691" s="15" t="s">
        <v>1273</v>
      </c>
      <c r="B691" s="15" t="s">
        <v>1509</v>
      </c>
      <c r="C691" s="15">
        <v>0</v>
      </c>
      <c r="D691">
        <f t="shared" si="20"/>
        <v>0</v>
      </c>
      <c r="G691" s="16">
        <v>1102510</v>
      </c>
      <c r="H691">
        <f t="shared" si="21"/>
        <v>0</v>
      </c>
    </row>
    <row r="692" spans="1:8" x14ac:dyDescent="0.2">
      <c r="A692" s="15" t="s">
        <v>1273</v>
      </c>
      <c r="B692" s="15" t="s">
        <v>1509</v>
      </c>
      <c r="C692" s="15">
        <v>0</v>
      </c>
      <c r="D692">
        <f t="shared" si="20"/>
        <v>0</v>
      </c>
      <c r="G692" s="16">
        <v>1102520</v>
      </c>
      <c r="H692">
        <f t="shared" si="21"/>
        <v>0</v>
      </c>
    </row>
    <row r="693" spans="1:8" x14ac:dyDescent="0.2">
      <c r="A693" s="15" t="s">
        <v>1273</v>
      </c>
      <c r="B693" s="15" t="s">
        <v>1509</v>
      </c>
      <c r="C693" s="15">
        <v>0</v>
      </c>
      <c r="D693">
        <f t="shared" si="20"/>
        <v>0</v>
      </c>
      <c r="G693" s="16">
        <v>1102530</v>
      </c>
      <c r="H693">
        <f t="shared" si="21"/>
        <v>0</v>
      </c>
    </row>
    <row r="694" spans="1:8" x14ac:dyDescent="0.2">
      <c r="A694" s="15" t="s">
        <v>1273</v>
      </c>
      <c r="B694" s="15" t="s">
        <v>1509</v>
      </c>
      <c r="C694" s="15">
        <v>0</v>
      </c>
      <c r="D694">
        <f t="shared" si="20"/>
        <v>0</v>
      </c>
      <c r="G694" s="16">
        <v>1102540</v>
      </c>
      <c r="H694">
        <f t="shared" si="21"/>
        <v>0</v>
      </c>
    </row>
    <row r="695" spans="1:8" x14ac:dyDescent="0.2">
      <c r="A695" s="15" t="s">
        <v>1273</v>
      </c>
      <c r="B695" s="15" t="s">
        <v>1509</v>
      </c>
      <c r="C695" s="15">
        <v>0</v>
      </c>
      <c r="D695">
        <f t="shared" si="20"/>
        <v>0</v>
      </c>
      <c r="G695" s="16">
        <v>1102550</v>
      </c>
      <c r="H695">
        <f t="shared" si="21"/>
        <v>0</v>
      </c>
    </row>
    <row r="696" spans="1:8" x14ac:dyDescent="0.2">
      <c r="A696" s="15" t="s">
        <v>1273</v>
      </c>
      <c r="B696" s="15" t="s">
        <v>1509</v>
      </c>
      <c r="C696" s="15">
        <v>0</v>
      </c>
      <c r="D696">
        <f t="shared" si="20"/>
        <v>0</v>
      </c>
      <c r="G696" s="16">
        <v>1102560</v>
      </c>
      <c r="H696">
        <f t="shared" si="21"/>
        <v>0</v>
      </c>
    </row>
    <row r="697" spans="1:8" x14ac:dyDescent="0.2">
      <c r="A697" s="15" t="s">
        <v>1273</v>
      </c>
      <c r="B697" s="15" t="s">
        <v>1509</v>
      </c>
      <c r="C697" s="15">
        <v>0</v>
      </c>
      <c r="D697">
        <f t="shared" si="20"/>
        <v>0</v>
      </c>
      <c r="G697" s="16">
        <v>1102570</v>
      </c>
      <c r="H697">
        <f t="shared" si="21"/>
        <v>0</v>
      </c>
    </row>
    <row r="698" spans="1:8" x14ac:dyDescent="0.2">
      <c r="A698" s="15" t="s">
        <v>1273</v>
      </c>
      <c r="B698" s="15" t="s">
        <v>1509</v>
      </c>
      <c r="C698" s="15">
        <v>0</v>
      </c>
      <c r="D698">
        <f t="shared" si="20"/>
        <v>0</v>
      </c>
      <c r="G698" s="16">
        <v>1102580</v>
      </c>
      <c r="H698">
        <f t="shared" si="21"/>
        <v>0</v>
      </c>
    </row>
    <row r="699" spans="1:8" x14ac:dyDescent="0.2">
      <c r="A699" s="15" t="s">
        <v>1273</v>
      </c>
      <c r="B699" s="15" t="s">
        <v>1509</v>
      </c>
      <c r="C699" s="15">
        <v>0</v>
      </c>
      <c r="D699">
        <f t="shared" si="20"/>
        <v>0</v>
      </c>
      <c r="G699" s="16">
        <v>1102590</v>
      </c>
      <c r="H699">
        <f t="shared" si="21"/>
        <v>0</v>
      </c>
    </row>
    <row r="700" spans="1:8" x14ac:dyDescent="0.2">
      <c r="A700" s="15" t="s">
        <v>1273</v>
      </c>
      <c r="B700" s="15" t="s">
        <v>1509</v>
      </c>
      <c r="C700" s="15">
        <v>0</v>
      </c>
      <c r="D700">
        <f t="shared" si="20"/>
        <v>0</v>
      </c>
      <c r="G700" s="16">
        <v>1102600</v>
      </c>
      <c r="H700">
        <f t="shared" si="21"/>
        <v>0</v>
      </c>
    </row>
    <row r="701" spans="1:8" x14ac:dyDescent="0.2">
      <c r="A701" s="15" t="s">
        <v>1273</v>
      </c>
      <c r="B701" s="15" t="s">
        <v>1509</v>
      </c>
      <c r="C701" s="15">
        <v>0</v>
      </c>
      <c r="D701">
        <f t="shared" si="20"/>
        <v>0</v>
      </c>
      <c r="G701" s="16">
        <v>1102610</v>
      </c>
      <c r="H701">
        <f t="shared" si="21"/>
        <v>0</v>
      </c>
    </row>
    <row r="702" spans="1:8" x14ac:dyDescent="0.2">
      <c r="A702" s="15" t="s">
        <v>1273</v>
      </c>
      <c r="B702" s="15" t="s">
        <v>1509</v>
      </c>
      <c r="C702" s="15">
        <v>0</v>
      </c>
      <c r="D702">
        <f t="shared" si="20"/>
        <v>0</v>
      </c>
      <c r="G702" s="16">
        <v>1102620</v>
      </c>
      <c r="H702">
        <f t="shared" si="21"/>
        <v>0</v>
      </c>
    </row>
    <row r="703" spans="1:8" x14ac:dyDescent="0.2">
      <c r="A703" s="15" t="s">
        <v>1273</v>
      </c>
      <c r="B703" s="15" t="s">
        <v>1509</v>
      </c>
      <c r="C703" s="15">
        <v>0</v>
      </c>
      <c r="D703">
        <f t="shared" si="20"/>
        <v>0</v>
      </c>
      <c r="G703" s="16">
        <v>1102630</v>
      </c>
      <c r="H703">
        <f t="shared" si="21"/>
        <v>0</v>
      </c>
    </row>
    <row r="704" spans="1:8" x14ac:dyDescent="0.2">
      <c r="A704" s="15" t="s">
        <v>1273</v>
      </c>
      <c r="B704" s="15" t="s">
        <v>1509</v>
      </c>
      <c r="C704" s="15">
        <v>0</v>
      </c>
      <c r="D704">
        <f t="shared" si="20"/>
        <v>0</v>
      </c>
      <c r="G704" s="16">
        <v>1102640</v>
      </c>
      <c r="H704">
        <f t="shared" si="21"/>
        <v>0</v>
      </c>
    </row>
    <row r="705" spans="1:8" x14ac:dyDescent="0.2">
      <c r="A705" s="15" t="s">
        <v>1273</v>
      </c>
      <c r="B705" s="15" t="s">
        <v>1509</v>
      </c>
      <c r="C705" s="15">
        <v>0</v>
      </c>
      <c r="D705">
        <f t="shared" si="20"/>
        <v>0</v>
      </c>
      <c r="G705" s="16">
        <v>1102650</v>
      </c>
      <c r="H705">
        <f t="shared" si="21"/>
        <v>0</v>
      </c>
    </row>
    <row r="706" spans="1:8" x14ac:dyDescent="0.2">
      <c r="A706" s="15" t="s">
        <v>1273</v>
      </c>
      <c r="B706" s="15" t="s">
        <v>1509</v>
      </c>
      <c r="C706" s="15">
        <v>0</v>
      </c>
      <c r="D706">
        <f t="shared" si="20"/>
        <v>0</v>
      </c>
      <c r="G706" s="16">
        <v>1102660</v>
      </c>
      <c r="H706">
        <f t="shared" si="21"/>
        <v>0</v>
      </c>
    </row>
    <row r="707" spans="1:8" x14ac:dyDescent="0.2">
      <c r="A707" s="15" t="s">
        <v>1273</v>
      </c>
      <c r="B707" s="15" t="s">
        <v>1509</v>
      </c>
      <c r="C707" s="15">
        <v>0</v>
      </c>
      <c r="D707">
        <f t="shared" ref="D707:D770" si="22">IF(B707="",0,C707)</f>
        <v>0</v>
      </c>
      <c r="G707" s="16">
        <v>1102670</v>
      </c>
      <c r="H707">
        <f t="shared" ref="H707:H770" si="23">SUMIF($A$2:$A$3336,G707,$D$2:$D$3336)</f>
        <v>0</v>
      </c>
    </row>
    <row r="708" spans="1:8" x14ac:dyDescent="0.2">
      <c r="A708" s="15" t="s">
        <v>1273</v>
      </c>
      <c r="B708" s="15" t="s">
        <v>1509</v>
      </c>
      <c r="C708" s="15">
        <v>0</v>
      </c>
      <c r="D708">
        <f t="shared" si="22"/>
        <v>0</v>
      </c>
      <c r="G708" s="16">
        <v>1102680</v>
      </c>
      <c r="H708">
        <f t="shared" si="23"/>
        <v>0</v>
      </c>
    </row>
    <row r="709" spans="1:8" x14ac:dyDescent="0.2">
      <c r="A709" s="15" t="s">
        <v>1273</v>
      </c>
      <c r="B709" s="15" t="s">
        <v>1509</v>
      </c>
      <c r="C709" s="15">
        <v>0</v>
      </c>
      <c r="D709">
        <f t="shared" si="22"/>
        <v>0</v>
      </c>
      <c r="G709" s="16">
        <v>1102690</v>
      </c>
      <c r="H709">
        <f t="shared" si="23"/>
        <v>0</v>
      </c>
    </row>
    <row r="710" spans="1:8" x14ac:dyDescent="0.2">
      <c r="A710" s="15" t="s">
        <v>1273</v>
      </c>
      <c r="B710" s="15" t="s">
        <v>1509</v>
      </c>
      <c r="C710" s="15">
        <v>0</v>
      </c>
      <c r="D710">
        <f t="shared" si="22"/>
        <v>0</v>
      </c>
      <c r="G710" s="16">
        <v>1102700</v>
      </c>
      <c r="H710">
        <f t="shared" si="23"/>
        <v>0</v>
      </c>
    </row>
    <row r="711" spans="1:8" x14ac:dyDescent="0.2">
      <c r="A711" s="15" t="s">
        <v>1273</v>
      </c>
      <c r="B711" s="15" t="s">
        <v>1509</v>
      </c>
      <c r="C711" s="15">
        <v>0</v>
      </c>
      <c r="D711">
        <f t="shared" si="22"/>
        <v>0</v>
      </c>
      <c r="G711" s="16">
        <v>1102710</v>
      </c>
      <c r="H711">
        <f t="shared" si="23"/>
        <v>0</v>
      </c>
    </row>
    <row r="712" spans="1:8" x14ac:dyDescent="0.2">
      <c r="A712" s="15" t="s">
        <v>1273</v>
      </c>
      <c r="B712" s="15" t="s">
        <v>1509</v>
      </c>
      <c r="C712" s="15">
        <v>0</v>
      </c>
      <c r="D712">
        <f t="shared" si="22"/>
        <v>0</v>
      </c>
      <c r="G712" s="16">
        <v>1102720</v>
      </c>
      <c r="H712">
        <f t="shared" si="23"/>
        <v>0</v>
      </c>
    </row>
    <row r="713" spans="1:8" x14ac:dyDescent="0.2">
      <c r="A713" s="15" t="s">
        <v>1273</v>
      </c>
      <c r="B713" s="15" t="s">
        <v>1509</v>
      </c>
      <c r="C713" s="15">
        <v>0</v>
      </c>
      <c r="D713">
        <f t="shared" si="22"/>
        <v>0</v>
      </c>
      <c r="G713" s="16">
        <v>1102730</v>
      </c>
      <c r="H713">
        <f t="shared" si="23"/>
        <v>0</v>
      </c>
    </row>
    <row r="714" spans="1:8" x14ac:dyDescent="0.2">
      <c r="A714" s="15" t="s">
        <v>1273</v>
      </c>
      <c r="B714" s="15" t="s">
        <v>1509</v>
      </c>
      <c r="C714" s="15">
        <v>0</v>
      </c>
      <c r="D714">
        <f t="shared" si="22"/>
        <v>0</v>
      </c>
      <c r="G714" s="16">
        <v>1102740</v>
      </c>
      <c r="H714">
        <f t="shared" si="23"/>
        <v>0</v>
      </c>
    </row>
    <row r="715" spans="1:8" x14ac:dyDescent="0.2">
      <c r="A715" s="15" t="s">
        <v>1273</v>
      </c>
      <c r="B715" s="15" t="s">
        <v>1509</v>
      </c>
      <c r="C715" s="15">
        <v>0</v>
      </c>
      <c r="D715">
        <f t="shared" si="22"/>
        <v>0</v>
      </c>
      <c r="G715" s="16">
        <v>1102750</v>
      </c>
      <c r="H715">
        <f t="shared" si="23"/>
        <v>0</v>
      </c>
    </row>
    <row r="716" spans="1:8" x14ac:dyDescent="0.2">
      <c r="A716" s="15" t="s">
        <v>1273</v>
      </c>
      <c r="B716" s="15" t="s">
        <v>1509</v>
      </c>
      <c r="C716" s="15">
        <v>0</v>
      </c>
      <c r="D716">
        <f t="shared" si="22"/>
        <v>0</v>
      </c>
      <c r="G716" s="16">
        <v>1102760</v>
      </c>
      <c r="H716">
        <f t="shared" si="23"/>
        <v>0</v>
      </c>
    </row>
    <row r="717" spans="1:8" x14ac:dyDescent="0.2">
      <c r="A717" s="15" t="s">
        <v>1273</v>
      </c>
      <c r="B717" s="15" t="s">
        <v>1509</v>
      </c>
      <c r="C717" s="15">
        <v>0</v>
      </c>
      <c r="D717">
        <f t="shared" si="22"/>
        <v>0</v>
      </c>
      <c r="G717" s="16">
        <v>1102770</v>
      </c>
      <c r="H717">
        <f t="shared" si="23"/>
        <v>0</v>
      </c>
    </row>
    <row r="718" spans="1:8" x14ac:dyDescent="0.2">
      <c r="A718" s="15" t="s">
        <v>1273</v>
      </c>
      <c r="B718" s="15" t="s">
        <v>1509</v>
      </c>
      <c r="C718" s="15">
        <v>0</v>
      </c>
      <c r="D718">
        <f t="shared" si="22"/>
        <v>0</v>
      </c>
      <c r="G718" s="16">
        <v>1102780</v>
      </c>
      <c r="H718">
        <f t="shared" si="23"/>
        <v>0</v>
      </c>
    </row>
    <row r="719" spans="1:8" x14ac:dyDescent="0.2">
      <c r="A719" s="15" t="s">
        <v>1273</v>
      </c>
      <c r="B719" s="15" t="s">
        <v>1509</v>
      </c>
      <c r="C719" s="15">
        <v>0</v>
      </c>
      <c r="D719">
        <f t="shared" si="22"/>
        <v>0</v>
      </c>
      <c r="G719" s="16">
        <v>1102790</v>
      </c>
      <c r="H719">
        <f t="shared" si="23"/>
        <v>0</v>
      </c>
    </row>
    <row r="720" spans="1:8" x14ac:dyDescent="0.2">
      <c r="A720" s="15" t="s">
        <v>1273</v>
      </c>
      <c r="B720" s="15" t="s">
        <v>1509</v>
      </c>
      <c r="C720" s="15">
        <v>0</v>
      </c>
      <c r="D720">
        <f t="shared" si="22"/>
        <v>0</v>
      </c>
      <c r="G720" s="16">
        <v>1102800</v>
      </c>
      <c r="H720">
        <f t="shared" si="23"/>
        <v>0</v>
      </c>
    </row>
    <row r="721" spans="1:8" x14ac:dyDescent="0.2">
      <c r="A721" s="15" t="s">
        <v>1273</v>
      </c>
      <c r="B721" s="15" t="s">
        <v>1509</v>
      </c>
      <c r="C721" s="15">
        <v>0</v>
      </c>
      <c r="D721">
        <f t="shared" si="22"/>
        <v>0</v>
      </c>
      <c r="G721" s="16">
        <v>1102810</v>
      </c>
      <c r="H721">
        <f t="shared" si="23"/>
        <v>0</v>
      </c>
    </row>
    <row r="722" spans="1:8" x14ac:dyDescent="0.2">
      <c r="A722" s="15" t="s">
        <v>1273</v>
      </c>
      <c r="B722" s="15" t="s">
        <v>1509</v>
      </c>
      <c r="C722" s="15">
        <v>0</v>
      </c>
      <c r="D722">
        <f t="shared" si="22"/>
        <v>0</v>
      </c>
      <c r="G722" s="16">
        <v>1102820</v>
      </c>
      <c r="H722">
        <f t="shared" si="23"/>
        <v>0</v>
      </c>
    </row>
    <row r="723" spans="1:8" x14ac:dyDescent="0.2">
      <c r="A723" s="15" t="s">
        <v>1273</v>
      </c>
      <c r="B723" s="15" t="s">
        <v>1509</v>
      </c>
      <c r="C723" s="15">
        <v>0</v>
      </c>
      <c r="D723">
        <f t="shared" si="22"/>
        <v>0</v>
      </c>
      <c r="G723" s="16">
        <v>1102830</v>
      </c>
      <c r="H723">
        <f t="shared" si="23"/>
        <v>0</v>
      </c>
    </row>
    <row r="724" spans="1:8" x14ac:dyDescent="0.2">
      <c r="A724" s="15" t="s">
        <v>1273</v>
      </c>
      <c r="B724" s="15" t="s">
        <v>1509</v>
      </c>
      <c r="C724" s="15">
        <v>0</v>
      </c>
      <c r="D724">
        <f t="shared" si="22"/>
        <v>0</v>
      </c>
      <c r="G724" s="16">
        <v>1102840</v>
      </c>
      <c r="H724">
        <f t="shared" si="23"/>
        <v>0</v>
      </c>
    </row>
    <row r="725" spans="1:8" x14ac:dyDescent="0.2">
      <c r="A725" s="15" t="s">
        <v>1273</v>
      </c>
      <c r="B725" s="15" t="s">
        <v>1509</v>
      </c>
      <c r="C725" s="15">
        <v>0</v>
      </c>
      <c r="D725">
        <f t="shared" si="22"/>
        <v>0</v>
      </c>
      <c r="G725" s="16">
        <v>1102850</v>
      </c>
      <c r="H725">
        <f t="shared" si="23"/>
        <v>0</v>
      </c>
    </row>
    <row r="726" spans="1:8" x14ac:dyDescent="0.2">
      <c r="A726" s="15" t="s">
        <v>1273</v>
      </c>
      <c r="B726" s="15" t="s">
        <v>1509</v>
      </c>
      <c r="C726" s="15">
        <v>0</v>
      </c>
      <c r="D726">
        <f t="shared" si="22"/>
        <v>0</v>
      </c>
      <c r="G726" s="16">
        <v>1102860</v>
      </c>
      <c r="H726">
        <f t="shared" si="23"/>
        <v>0</v>
      </c>
    </row>
    <row r="727" spans="1:8" x14ac:dyDescent="0.2">
      <c r="A727" s="15" t="s">
        <v>1273</v>
      </c>
      <c r="B727" s="15" t="s">
        <v>1509</v>
      </c>
      <c r="C727" s="15">
        <v>0</v>
      </c>
      <c r="D727">
        <f t="shared" si="22"/>
        <v>0</v>
      </c>
      <c r="G727" s="16">
        <v>1102870</v>
      </c>
      <c r="H727">
        <f t="shared" si="23"/>
        <v>0</v>
      </c>
    </row>
    <row r="728" spans="1:8" x14ac:dyDescent="0.2">
      <c r="A728" s="15" t="s">
        <v>1273</v>
      </c>
      <c r="B728" s="15" t="s">
        <v>1509</v>
      </c>
      <c r="C728" s="15">
        <v>0</v>
      </c>
      <c r="D728">
        <f t="shared" si="22"/>
        <v>0</v>
      </c>
      <c r="G728" s="16">
        <v>1102880</v>
      </c>
      <c r="H728">
        <f t="shared" si="23"/>
        <v>0</v>
      </c>
    </row>
    <row r="729" spans="1:8" x14ac:dyDescent="0.2">
      <c r="A729" s="15" t="s">
        <v>1273</v>
      </c>
      <c r="B729" s="15" t="s">
        <v>1509</v>
      </c>
      <c r="C729" s="15">
        <v>0</v>
      </c>
      <c r="D729">
        <f t="shared" si="22"/>
        <v>0</v>
      </c>
      <c r="G729" s="16">
        <v>1102890</v>
      </c>
      <c r="H729">
        <f t="shared" si="23"/>
        <v>0</v>
      </c>
    </row>
    <row r="730" spans="1:8" x14ac:dyDescent="0.2">
      <c r="A730" s="15" t="s">
        <v>1273</v>
      </c>
      <c r="B730" s="15" t="s">
        <v>1509</v>
      </c>
      <c r="C730" s="15">
        <v>0</v>
      </c>
      <c r="D730">
        <f t="shared" si="22"/>
        <v>0</v>
      </c>
      <c r="G730" s="16">
        <v>1102900</v>
      </c>
      <c r="H730">
        <f t="shared" si="23"/>
        <v>0</v>
      </c>
    </row>
    <row r="731" spans="1:8" x14ac:dyDescent="0.2">
      <c r="A731" s="15" t="s">
        <v>1273</v>
      </c>
      <c r="B731" s="15" t="s">
        <v>1509</v>
      </c>
      <c r="C731" s="15">
        <v>0</v>
      </c>
      <c r="D731">
        <f t="shared" si="22"/>
        <v>0</v>
      </c>
      <c r="G731" s="16">
        <v>1102910</v>
      </c>
      <c r="H731">
        <f t="shared" si="23"/>
        <v>0</v>
      </c>
    </row>
    <row r="732" spans="1:8" x14ac:dyDescent="0.2">
      <c r="A732" s="15" t="s">
        <v>1273</v>
      </c>
      <c r="B732" s="15" t="s">
        <v>1509</v>
      </c>
      <c r="C732" s="15">
        <v>0</v>
      </c>
      <c r="D732">
        <f t="shared" si="22"/>
        <v>0</v>
      </c>
      <c r="G732" s="16">
        <v>1102920</v>
      </c>
      <c r="H732">
        <f t="shared" si="23"/>
        <v>0</v>
      </c>
    </row>
    <row r="733" spans="1:8" x14ac:dyDescent="0.2">
      <c r="A733" s="15" t="s">
        <v>1273</v>
      </c>
      <c r="B733" s="15" t="s">
        <v>1509</v>
      </c>
      <c r="C733" s="15">
        <v>0</v>
      </c>
      <c r="D733">
        <f t="shared" si="22"/>
        <v>0</v>
      </c>
      <c r="G733" s="16">
        <v>1102930</v>
      </c>
      <c r="H733">
        <f t="shared" si="23"/>
        <v>0</v>
      </c>
    </row>
    <row r="734" spans="1:8" x14ac:dyDescent="0.2">
      <c r="A734" s="15" t="s">
        <v>1273</v>
      </c>
      <c r="B734" s="15" t="s">
        <v>1509</v>
      </c>
      <c r="C734" s="15">
        <v>0</v>
      </c>
      <c r="D734">
        <f t="shared" si="22"/>
        <v>0</v>
      </c>
      <c r="G734" s="16">
        <v>1102940</v>
      </c>
      <c r="H734">
        <f t="shared" si="23"/>
        <v>0</v>
      </c>
    </row>
    <row r="735" spans="1:8" x14ac:dyDescent="0.2">
      <c r="A735" s="15" t="s">
        <v>1273</v>
      </c>
      <c r="B735" s="15" t="s">
        <v>1509</v>
      </c>
      <c r="C735" s="15">
        <v>0</v>
      </c>
      <c r="D735">
        <f t="shared" si="22"/>
        <v>0</v>
      </c>
      <c r="G735" s="16">
        <v>1102950</v>
      </c>
      <c r="H735">
        <f t="shared" si="23"/>
        <v>0</v>
      </c>
    </row>
    <row r="736" spans="1:8" x14ac:dyDescent="0.2">
      <c r="A736" s="15" t="s">
        <v>1273</v>
      </c>
      <c r="B736" s="15" t="s">
        <v>1509</v>
      </c>
      <c r="C736" s="15">
        <v>0</v>
      </c>
      <c r="D736">
        <f t="shared" si="22"/>
        <v>0</v>
      </c>
      <c r="G736" s="16">
        <v>1102960</v>
      </c>
      <c r="H736">
        <f t="shared" si="23"/>
        <v>0</v>
      </c>
    </row>
    <row r="737" spans="1:8" x14ac:dyDescent="0.2">
      <c r="A737" s="15" t="s">
        <v>1273</v>
      </c>
      <c r="B737" s="15" t="s">
        <v>1509</v>
      </c>
      <c r="C737" s="15">
        <v>0</v>
      </c>
      <c r="D737">
        <f t="shared" si="22"/>
        <v>0</v>
      </c>
      <c r="G737" s="16">
        <v>1102970</v>
      </c>
      <c r="H737">
        <f t="shared" si="23"/>
        <v>0</v>
      </c>
    </row>
    <row r="738" spans="1:8" x14ac:dyDescent="0.2">
      <c r="A738" s="15" t="s">
        <v>1273</v>
      </c>
      <c r="B738" s="15" t="s">
        <v>1509</v>
      </c>
      <c r="C738" s="15">
        <v>0</v>
      </c>
      <c r="D738">
        <f t="shared" si="22"/>
        <v>0</v>
      </c>
      <c r="G738" s="16">
        <v>1102980</v>
      </c>
      <c r="H738">
        <f t="shared" si="23"/>
        <v>0</v>
      </c>
    </row>
    <row r="739" spans="1:8" x14ac:dyDescent="0.2">
      <c r="A739" s="15" t="s">
        <v>1273</v>
      </c>
      <c r="B739" s="15" t="s">
        <v>1509</v>
      </c>
      <c r="C739" s="15">
        <v>0</v>
      </c>
      <c r="D739">
        <f t="shared" si="22"/>
        <v>0</v>
      </c>
      <c r="G739" s="16">
        <v>1102990</v>
      </c>
      <c r="H739">
        <f t="shared" si="23"/>
        <v>0</v>
      </c>
    </row>
    <row r="740" spans="1:8" x14ac:dyDescent="0.2">
      <c r="A740" s="15" t="s">
        <v>1273</v>
      </c>
      <c r="B740" s="15" t="s">
        <v>1509</v>
      </c>
      <c r="C740" s="15">
        <v>0</v>
      </c>
      <c r="D740">
        <f t="shared" si="22"/>
        <v>0</v>
      </c>
      <c r="G740" s="16">
        <v>1103000</v>
      </c>
      <c r="H740">
        <f t="shared" si="23"/>
        <v>0</v>
      </c>
    </row>
    <row r="741" spans="1:8" x14ac:dyDescent="0.2">
      <c r="A741" s="15" t="s">
        <v>1273</v>
      </c>
      <c r="B741" s="15" t="s">
        <v>1509</v>
      </c>
      <c r="C741" s="15">
        <v>0</v>
      </c>
      <c r="D741">
        <f t="shared" si="22"/>
        <v>0</v>
      </c>
      <c r="G741" s="16">
        <v>1103010</v>
      </c>
      <c r="H741">
        <f t="shared" si="23"/>
        <v>0</v>
      </c>
    </row>
    <row r="742" spans="1:8" x14ac:dyDescent="0.2">
      <c r="A742" s="15" t="s">
        <v>1273</v>
      </c>
      <c r="B742" s="15" t="s">
        <v>1509</v>
      </c>
      <c r="C742" s="15">
        <v>0</v>
      </c>
      <c r="D742">
        <f t="shared" si="22"/>
        <v>0</v>
      </c>
      <c r="G742" s="16">
        <v>1103020</v>
      </c>
      <c r="H742">
        <f t="shared" si="23"/>
        <v>0</v>
      </c>
    </row>
    <row r="743" spans="1:8" x14ac:dyDescent="0.2">
      <c r="A743" s="15" t="s">
        <v>1273</v>
      </c>
      <c r="B743" s="15" t="s">
        <v>1509</v>
      </c>
      <c r="C743" s="15">
        <v>0</v>
      </c>
      <c r="D743">
        <f t="shared" si="22"/>
        <v>0</v>
      </c>
      <c r="G743" s="16">
        <v>1103030</v>
      </c>
      <c r="H743">
        <f t="shared" si="23"/>
        <v>0</v>
      </c>
    </row>
    <row r="744" spans="1:8" x14ac:dyDescent="0.2">
      <c r="A744" s="15" t="s">
        <v>1273</v>
      </c>
      <c r="B744" s="15" t="s">
        <v>1509</v>
      </c>
      <c r="C744" s="15">
        <v>0</v>
      </c>
      <c r="D744">
        <f t="shared" si="22"/>
        <v>0</v>
      </c>
      <c r="G744" s="16">
        <v>1103040</v>
      </c>
      <c r="H744">
        <f t="shared" si="23"/>
        <v>0</v>
      </c>
    </row>
    <row r="745" spans="1:8" x14ac:dyDescent="0.2">
      <c r="A745" s="15" t="s">
        <v>1273</v>
      </c>
      <c r="B745" s="15" t="s">
        <v>1509</v>
      </c>
      <c r="C745" s="15">
        <v>0</v>
      </c>
      <c r="D745">
        <f t="shared" si="22"/>
        <v>0</v>
      </c>
      <c r="G745" s="16">
        <v>1103050</v>
      </c>
      <c r="H745">
        <f t="shared" si="23"/>
        <v>0</v>
      </c>
    </row>
    <row r="746" spans="1:8" x14ac:dyDescent="0.2">
      <c r="A746" s="15" t="s">
        <v>1273</v>
      </c>
      <c r="B746" s="15" t="s">
        <v>1509</v>
      </c>
      <c r="C746" s="15">
        <v>0</v>
      </c>
      <c r="D746">
        <f t="shared" si="22"/>
        <v>0</v>
      </c>
      <c r="G746" s="16">
        <v>1103060</v>
      </c>
      <c r="H746">
        <f t="shared" si="23"/>
        <v>0</v>
      </c>
    </row>
    <row r="747" spans="1:8" x14ac:dyDescent="0.2">
      <c r="A747" s="15" t="s">
        <v>1273</v>
      </c>
      <c r="B747" s="15" t="s">
        <v>1509</v>
      </c>
      <c r="C747" s="15">
        <v>0</v>
      </c>
      <c r="D747">
        <f t="shared" si="22"/>
        <v>0</v>
      </c>
      <c r="G747" s="16">
        <v>1103070</v>
      </c>
      <c r="H747">
        <f t="shared" si="23"/>
        <v>0</v>
      </c>
    </row>
    <row r="748" spans="1:8" x14ac:dyDescent="0.2">
      <c r="A748" s="15" t="s">
        <v>1273</v>
      </c>
      <c r="B748" s="15" t="s">
        <v>1509</v>
      </c>
      <c r="C748" s="15">
        <v>0</v>
      </c>
      <c r="D748">
        <f t="shared" si="22"/>
        <v>0</v>
      </c>
      <c r="G748" s="16">
        <v>1103080</v>
      </c>
      <c r="H748">
        <f t="shared" si="23"/>
        <v>0</v>
      </c>
    </row>
    <row r="749" spans="1:8" x14ac:dyDescent="0.2">
      <c r="A749" s="15" t="s">
        <v>1273</v>
      </c>
      <c r="B749" s="15" t="s">
        <v>1509</v>
      </c>
      <c r="C749" s="15">
        <v>0</v>
      </c>
      <c r="D749">
        <f t="shared" si="22"/>
        <v>0</v>
      </c>
      <c r="G749" s="16">
        <v>1103090</v>
      </c>
      <c r="H749">
        <f t="shared" si="23"/>
        <v>0</v>
      </c>
    </row>
    <row r="750" spans="1:8" x14ac:dyDescent="0.2">
      <c r="A750" s="15" t="s">
        <v>1273</v>
      </c>
      <c r="B750" s="15" t="s">
        <v>1509</v>
      </c>
      <c r="C750" s="15">
        <v>0</v>
      </c>
      <c r="D750">
        <f t="shared" si="22"/>
        <v>0</v>
      </c>
      <c r="G750" s="16">
        <v>1103100</v>
      </c>
      <c r="H750">
        <f t="shared" si="23"/>
        <v>0</v>
      </c>
    </row>
    <row r="751" spans="1:8" x14ac:dyDescent="0.2">
      <c r="A751" s="15" t="s">
        <v>1273</v>
      </c>
      <c r="B751" s="15" t="s">
        <v>1509</v>
      </c>
      <c r="C751" s="15">
        <v>0</v>
      </c>
      <c r="D751">
        <f t="shared" si="22"/>
        <v>0</v>
      </c>
      <c r="G751" s="16">
        <v>1103110</v>
      </c>
      <c r="H751">
        <f t="shared" si="23"/>
        <v>0</v>
      </c>
    </row>
    <row r="752" spans="1:8" x14ac:dyDescent="0.2">
      <c r="A752" s="15" t="s">
        <v>1273</v>
      </c>
      <c r="B752" s="15" t="s">
        <v>1509</v>
      </c>
      <c r="C752" s="15">
        <v>0</v>
      </c>
      <c r="D752">
        <f t="shared" si="22"/>
        <v>0</v>
      </c>
      <c r="G752" s="16">
        <v>1103120</v>
      </c>
      <c r="H752">
        <f t="shared" si="23"/>
        <v>0</v>
      </c>
    </row>
    <row r="753" spans="1:8" x14ac:dyDescent="0.2">
      <c r="A753" s="15" t="s">
        <v>1273</v>
      </c>
      <c r="B753" s="15" t="s">
        <v>1509</v>
      </c>
      <c r="C753" s="15">
        <v>0</v>
      </c>
      <c r="D753">
        <f t="shared" si="22"/>
        <v>0</v>
      </c>
      <c r="G753" s="16">
        <v>1103130</v>
      </c>
      <c r="H753">
        <f t="shared" si="23"/>
        <v>0</v>
      </c>
    </row>
    <row r="754" spans="1:8" x14ac:dyDescent="0.2">
      <c r="A754" s="15" t="s">
        <v>1273</v>
      </c>
      <c r="B754" s="15" t="s">
        <v>1509</v>
      </c>
      <c r="C754" s="15">
        <v>0</v>
      </c>
      <c r="D754">
        <f t="shared" si="22"/>
        <v>0</v>
      </c>
      <c r="G754" s="16">
        <v>1103140</v>
      </c>
      <c r="H754">
        <f t="shared" si="23"/>
        <v>0</v>
      </c>
    </row>
    <row r="755" spans="1:8" x14ac:dyDescent="0.2">
      <c r="A755" s="15" t="s">
        <v>1273</v>
      </c>
      <c r="B755" s="15" t="s">
        <v>1509</v>
      </c>
      <c r="C755" s="15">
        <v>0</v>
      </c>
      <c r="D755">
        <f t="shared" si="22"/>
        <v>0</v>
      </c>
      <c r="G755" s="16">
        <v>1103150</v>
      </c>
      <c r="H755">
        <f t="shared" si="23"/>
        <v>0</v>
      </c>
    </row>
    <row r="756" spans="1:8" x14ac:dyDescent="0.2">
      <c r="A756" s="15" t="s">
        <v>1273</v>
      </c>
      <c r="B756" s="15" t="s">
        <v>1509</v>
      </c>
      <c r="C756" s="15">
        <v>0</v>
      </c>
      <c r="D756">
        <f t="shared" si="22"/>
        <v>0</v>
      </c>
      <c r="G756" s="16">
        <v>1103160</v>
      </c>
      <c r="H756">
        <f t="shared" si="23"/>
        <v>0</v>
      </c>
    </row>
    <row r="757" spans="1:8" x14ac:dyDescent="0.2">
      <c r="A757" s="15" t="s">
        <v>1273</v>
      </c>
      <c r="B757" s="15" t="s">
        <v>1509</v>
      </c>
      <c r="C757" s="15">
        <v>0</v>
      </c>
      <c r="D757">
        <f t="shared" si="22"/>
        <v>0</v>
      </c>
      <c r="G757" s="16">
        <v>1103170</v>
      </c>
      <c r="H757">
        <f t="shared" si="23"/>
        <v>0</v>
      </c>
    </row>
    <row r="758" spans="1:8" x14ac:dyDescent="0.2">
      <c r="A758" s="15" t="s">
        <v>1273</v>
      </c>
      <c r="B758" s="15" t="s">
        <v>1509</v>
      </c>
      <c r="C758" s="15">
        <v>0</v>
      </c>
      <c r="D758">
        <f t="shared" si="22"/>
        <v>0</v>
      </c>
      <c r="G758" s="16">
        <v>1103180</v>
      </c>
      <c r="H758">
        <f t="shared" si="23"/>
        <v>0</v>
      </c>
    </row>
    <row r="759" spans="1:8" x14ac:dyDescent="0.2">
      <c r="A759" s="15" t="s">
        <v>1273</v>
      </c>
      <c r="B759" s="15" t="s">
        <v>1509</v>
      </c>
      <c r="C759" s="15">
        <v>0</v>
      </c>
      <c r="D759">
        <f t="shared" si="22"/>
        <v>0</v>
      </c>
      <c r="G759" s="16">
        <v>1103190</v>
      </c>
      <c r="H759">
        <f t="shared" si="23"/>
        <v>0</v>
      </c>
    </row>
    <row r="760" spans="1:8" x14ac:dyDescent="0.2">
      <c r="A760" s="15" t="s">
        <v>1273</v>
      </c>
      <c r="B760" s="15" t="s">
        <v>1509</v>
      </c>
      <c r="C760" s="15">
        <v>0</v>
      </c>
      <c r="D760">
        <f t="shared" si="22"/>
        <v>0</v>
      </c>
      <c r="G760" s="16">
        <v>1103200</v>
      </c>
      <c r="H760">
        <f t="shared" si="23"/>
        <v>0</v>
      </c>
    </row>
    <row r="761" spans="1:8" x14ac:dyDescent="0.2">
      <c r="A761" s="15" t="s">
        <v>1273</v>
      </c>
      <c r="B761" s="15" t="s">
        <v>1509</v>
      </c>
      <c r="C761" s="15">
        <v>0</v>
      </c>
      <c r="D761">
        <f t="shared" si="22"/>
        <v>0</v>
      </c>
      <c r="G761" s="16">
        <v>1103210</v>
      </c>
      <c r="H761">
        <f t="shared" si="23"/>
        <v>0</v>
      </c>
    </row>
    <row r="762" spans="1:8" x14ac:dyDescent="0.2">
      <c r="A762" s="15" t="s">
        <v>1273</v>
      </c>
      <c r="B762" s="15" t="s">
        <v>1509</v>
      </c>
      <c r="C762" s="15">
        <v>0</v>
      </c>
      <c r="D762">
        <f t="shared" si="22"/>
        <v>0</v>
      </c>
      <c r="G762" s="16">
        <v>1103220</v>
      </c>
      <c r="H762">
        <f t="shared" si="23"/>
        <v>0</v>
      </c>
    </row>
    <row r="763" spans="1:8" x14ac:dyDescent="0.2">
      <c r="A763" s="15" t="s">
        <v>1273</v>
      </c>
      <c r="B763" s="15" t="s">
        <v>1509</v>
      </c>
      <c r="C763" s="15">
        <v>0</v>
      </c>
      <c r="D763">
        <f t="shared" si="22"/>
        <v>0</v>
      </c>
      <c r="G763" s="16">
        <v>1103230</v>
      </c>
      <c r="H763">
        <f t="shared" si="23"/>
        <v>0</v>
      </c>
    </row>
    <row r="764" spans="1:8" x14ac:dyDescent="0.2">
      <c r="A764" s="15" t="s">
        <v>1273</v>
      </c>
      <c r="B764" s="15" t="s">
        <v>1509</v>
      </c>
      <c r="C764" s="15">
        <v>0</v>
      </c>
      <c r="D764">
        <f t="shared" si="22"/>
        <v>0</v>
      </c>
      <c r="G764" s="16">
        <v>1103240</v>
      </c>
      <c r="H764">
        <f t="shared" si="23"/>
        <v>0</v>
      </c>
    </row>
    <row r="765" spans="1:8" x14ac:dyDescent="0.2">
      <c r="A765" s="15" t="s">
        <v>1273</v>
      </c>
      <c r="B765" s="15" t="s">
        <v>1509</v>
      </c>
      <c r="C765" s="15">
        <v>0</v>
      </c>
      <c r="D765">
        <f t="shared" si="22"/>
        <v>0</v>
      </c>
      <c r="G765" s="16">
        <v>1103250</v>
      </c>
      <c r="H765">
        <f t="shared" si="23"/>
        <v>0</v>
      </c>
    </row>
    <row r="766" spans="1:8" x14ac:dyDescent="0.2">
      <c r="A766" s="15" t="s">
        <v>1273</v>
      </c>
      <c r="B766" s="15" t="s">
        <v>1509</v>
      </c>
      <c r="C766" s="15">
        <v>0</v>
      </c>
      <c r="D766">
        <f t="shared" si="22"/>
        <v>0</v>
      </c>
      <c r="G766" s="16">
        <v>1103260</v>
      </c>
      <c r="H766">
        <f t="shared" si="23"/>
        <v>0</v>
      </c>
    </row>
    <row r="767" spans="1:8" x14ac:dyDescent="0.2">
      <c r="A767" s="15" t="s">
        <v>1273</v>
      </c>
      <c r="B767" s="15" t="s">
        <v>1509</v>
      </c>
      <c r="C767" s="15">
        <v>0</v>
      </c>
      <c r="D767">
        <f t="shared" si="22"/>
        <v>0</v>
      </c>
      <c r="G767" s="16">
        <v>1103270</v>
      </c>
      <c r="H767">
        <f t="shared" si="23"/>
        <v>0</v>
      </c>
    </row>
    <row r="768" spans="1:8" x14ac:dyDescent="0.2">
      <c r="A768" s="15" t="s">
        <v>1273</v>
      </c>
      <c r="B768" s="15" t="s">
        <v>1509</v>
      </c>
      <c r="C768" s="15">
        <v>0</v>
      </c>
      <c r="D768">
        <f t="shared" si="22"/>
        <v>0</v>
      </c>
      <c r="G768" s="16">
        <v>1103289</v>
      </c>
      <c r="H768">
        <f t="shared" si="23"/>
        <v>0</v>
      </c>
    </row>
    <row r="769" spans="1:8" x14ac:dyDescent="0.2">
      <c r="A769" s="15" t="s">
        <v>1273</v>
      </c>
      <c r="B769" s="15" t="s">
        <v>1509</v>
      </c>
      <c r="C769" s="15">
        <v>0</v>
      </c>
      <c r="D769">
        <f t="shared" si="22"/>
        <v>0</v>
      </c>
      <c r="G769" s="16">
        <v>1103290</v>
      </c>
      <c r="H769">
        <f t="shared" si="23"/>
        <v>0</v>
      </c>
    </row>
    <row r="770" spans="1:8" x14ac:dyDescent="0.2">
      <c r="A770" s="15" t="s">
        <v>1273</v>
      </c>
      <c r="B770" s="15" t="s">
        <v>1509</v>
      </c>
      <c r="C770" s="15">
        <v>0</v>
      </c>
      <c r="D770">
        <f t="shared" si="22"/>
        <v>0</v>
      </c>
      <c r="G770" s="16">
        <v>1103300</v>
      </c>
      <c r="H770">
        <f t="shared" si="23"/>
        <v>0</v>
      </c>
    </row>
    <row r="771" spans="1:8" x14ac:dyDescent="0.2">
      <c r="A771" s="15" t="s">
        <v>1273</v>
      </c>
      <c r="B771" s="15" t="s">
        <v>1509</v>
      </c>
      <c r="C771" s="15">
        <v>0</v>
      </c>
      <c r="D771">
        <f t="shared" ref="D771:D834" si="24">IF(B771="",0,C771)</f>
        <v>0</v>
      </c>
      <c r="G771" s="16">
        <v>1103310</v>
      </c>
      <c r="H771">
        <f t="shared" ref="H771:H834" si="25">SUMIF($A$2:$A$3336,G771,$D$2:$D$3336)</f>
        <v>0</v>
      </c>
    </row>
    <row r="772" spans="1:8" x14ac:dyDescent="0.2">
      <c r="A772" s="15" t="s">
        <v>1273</v>
      </c>
      <c r="B772" s="15" t="s">
        <v>1509</v>
      </c>
      <c r="C772" s="15">
        <v>0</v>
      </c>
      <c r="D772">
        <f t="shared" si="24"/>
        <v>0</v>
      </c>
      <c r="G772" s="16">
        <v>1103320</v>
      </c>
      <c r="H772">
        <f t="shared" si="25"/>
        <v>0</v>
      </c>
    </row>
    <row r="773" spans="1:8" x14ac:dyDescent="0.2">
      <c r="A773" s="15" t="s">
        <v>1273</v>
      </c>
      <c r="B773" s="15" t="s">
        <v>1509</v>
      </c>
      <c r="C773" s="15">
        <v>0</v>
      </c>
      <c r="D773">
        <f t="shared" si="24"/>
        <v>0</v>
      </c>
      <c r="G773" s="16">
        <v>1103330</v>
      </c>
      <c r="H773">
        <f t="shared" si="25"/>
        <v>0</v>
      </c>
    </row>
    <row r="774" spans="1:8" x14ac:dyDescent="0.2">
      <c r="A774" s="15" t="s">
        <v>1273</v>
      </c>
      <c r="B774" s="15" t="s">
        <v>1509</v>
      </c>
      <c r="C774" s="15">
        <v>0</v>
      </c>
      <c r="D774">
        <f t="shared" si="24"/>
        <v>0</v>
      </c>
      <c r="G774" s="16">
        <v>1103340</v>
      </c>
      <c r="H774">
        <f t="shared" si="25"/>
        <v>0</v>
      </c>
    </row>
    <row r="775" spans="1:8" x14ac:dyDescent="0.2">
      <c r="A775" s="15" t="s">
        <v>1273</v>
      </c>
      <c r="B775" s="15" t="s">
        <v>1509</v>
      </c>
      <c r="C775" s="15">
        <v>0</v>
      </c>
      <c r="D775">
        <f t="shared" si="24"/>
        <v>0</v>
      </c>
      <c r="G775" s="16">
        <v>1103350</v>
      </c>
      <c r="H775">
        <f t="shared" si="25"/>
        <v>0</v>
      </c>
    </row>
    <row r="776" spans="1:8" x14ac:dyDescent="0.2">
      <c r="A776" s="15" t="s">
        <v>1273</v>
      </c>
      <c r="B776" s="15" t="s">
        <v>1509</v>
      </c>
      <c r="C776" s="15">
        <v>0</v>
      </c>
      <c r="D776">
        <f t="shared" si="24"/>
        <v>0</v>
      </c>
      <c r="G776" s="16">
        <v>1103351</v>
      </c>
      <c r="H776">
        <f t="shared" si="25"/>
        <v>0</v>
      </c>
    </row>
    <row r="777" spans="1:8" x14ac:dyDescent="0.2">
      <c r="A777" s="15" t="s">
        <v>1273</v>
      </c>
      <c r="B777" s="15" t="s">
        <v>1509</v>
      </c>
      <c r="C777" s="15">
        <v>0</v>
      </c>
      <c r="D777">
        <f t="shared" si="24"/>
        <v>0</v>
      </c>
      <c r="G777" s="16">
        <v>1103360</v>
      </c>
      <c r="H777">
        <f t="shared" si="25"/>
        <v>0</v>
      </c>
    </row>
    <row r="778" spans="1:8" x14ac:dyDescent="0.2">
      <c r="A778" s="15" t="s">
        <v>1273</v>
      </c>
      <c r="B778" s="15" t="s">
        <v>1509</v>
      </c>
      <c r="C778" s="15">
        <v>0</v>
      </c>
      <c r="D778">
        <f t="shared" si="24"/>
        <v>0</v>
      </c>
      <c r="G778" s="16">
        <v>1103370</v>
      </c>
      <c r="H778">
        <f t="shared" si="25"/>
        <v>0</v>
      </c>
    </row>
    <row r="779" spans="1:8" x14ac:dyDescent="0.2">
      <c r="A779" s="15" t="s">
        <v>1273</v>
      </c>
      <c r="B779" s="15" t="s">
        <v>1509</v>
      </c>
      <c r="C779" s="15">
        <v>0</v>
      </c>
      <c r="D779">
        <f t="shared" si="24"/>
        <v>0</v>
      </c>
      <c r="G779" s="16">
        <v>1103380</v>
      </c>
      <c r="H779">
        <f t="shared" si="25"/>
        <v>0</v>
      </c>
    </row>
    <row r="780" spans="1:8" x14ac:dyDescent="0.2">
      <c r="A780" s="15" t="s">
        <v>1273</v>
      </c>
      <c r="B780" s="15" t="s">
        <v>1509</v>
      </c>
      <c r="C780" s="15">
        <v>0</v>
      </c>
      <c r="D780">
        <f t="shared" si="24"/>
        <v>0</v>
      </c>
      <c r="G780" s="16">
        <v>1103390</v>
      </c>
      <c r="H780">
        <f t="shared" si="25"/>
        <v>0</v>
      </c>
    </row>
    <row r="781" spans="1:8" x14ac:dyDescent="0.2">
      <c r="A781" s="15" t="s">
        <v>1273</v>
      </c>
      <c r="B781" s="15" t="s">
        <v>1509</v>
      </c>
      <c r="C781" s="15">
        <v>0</v>
      </c>
      <c r="D781">
        <f t="shared" si="24"/>
        <v>0</v>
      </c>
      <c r="G781" s="16">
        <v>1103400</v>
      </c>
      <c r="H781">
        <f t="shared" si="25"/>
        <v>0</v>
      </c>
    </row>
    <row r="782" spans="1:8" x14ac:dyDescent="0.2">
      <c r="A782" s="15" t="s">
        <v>1273</v>
      </c>
      <c r="B782" s="15" t="s">
        <v>1509</v>
      </c>
      <c r="C782" s="15">
        <v>0</v>
      </c>
      <c r="D782">
        <f t="shared" si="24"/>
        <v>0</v>
      </c>
      <c r="G782" s="16">
        <v>1200010</v>
      </c>
      <c r="H782">
        <f t="shared" si="25"/>
        <v>0</v>
      </c>
    </row>
    <row r="783" spans="1:8" x14ac:dyDescent="0.2">
      <c r="A783" s="15" t="s">
        <v>1273</v>
      </c>
      <c r="B783" s="15" t="s">
        <v>1509</v>
      </c>
      <c r="C783" s="15">
        <v>0</v>
      </c>
      <c r="D783">
        <f t="shared" si="24"/>
        <v>0</v>
      </c>
      <c r="G783" s="16">
        <v>1200020</v>
      </c>
      <c r="H783">
        <f t="shared" si="25"/>
        <v>0</v>
      </c>
    </row>
    <row r="784" spans="1:8" x14ac:dyDescent="0.2">
      <c r="A784" s="15" t="s">
        <v>1273</v>
      </c>
      <c r="B784" s="15" t="s">
        <v>1509</v>
      </c>
      <c r="C784" s="15">
        <v>0</v>
      </c>
      <c r="D784">
        <f t="shared" si="24"/>
        <v>0</v>
      </c>
      <c r="G784" s="16">
        <v>1200030</v>
      </c>
      <c r="H784">
        <f t="shared" si="25"/>
        <v>0</v>
      </c>
    </row>
    <row r="785" spans="1:8" x14ac:dyDescent="0.2">
      <c r="A785" s="15" t="s">
        <v>1273</v>
      </c>
      <c r="B785" s="15" t="s">
        <v>1509</v>
      </c>
      <c r="C785" s="15">
        <v>0</v>
      </c>
      <c r="D785">
        <f t="shared" si="24"/>
        <v>0</v>
      </c>
      <c r="G785" s="16">
        <v>1200040</v>
      </c>
      <c r="H785">
        <f t="shared" si="25"/>
        <v>0</v>
      </c>
    </row>
    <row r="786" spans="1:8" x14ac:dyDescent="0.2">
      <c r="A786" s="15" t="s">
        <v>1273</v>
      </c>
      <c r="B786" s="15" t="s">
        <v>1509</v>
      </c>
      <c r="C786" s="15">
        <v>0</v>
      </c>
      <c r="D786">
        <f t="shared" si="24"/>
        <v>0</v>
      </c>
      <c r="G786" s="16">
        <v>1200050</v>
      </c>
      <c r="H786">
        <f t="shared" si="25"/>
        <v>0</v>
      </c>
    </row>
    <row r="787" spans="1:8" x14ac:dyDescent="0.2">
      <c r="A787" s="15" t="s">
        <v>1273</v>
      </c>
      <c r="B787" s="15" t="s">
        <v>1509</v>
      </c>
      <c r="C787" s="15">
        <v>0</v>
      </c>
      <c r="D787">
        <f t="shared" si="24"/>
        <v>0</v>
      </c>
      <c r="G787" s="16">
        <v>1200060</v>
      </c>
      <c r="H787">
        <f t="shared" si="25"/>
        <v>0</v>
      </c>
    </row>
    <row r="788" spans="1:8" x14ac:dyDescent="0.2">
      <c r="A788" s="15" t="s">
        <v>1273</v>
      </c>
      <c r="B788" s="15" t="s">
        <v>1509</v>
      </c>
      <c r="C788" s="15">
        <v>0</v>
      </c>
      <c r="D788">
        <f t="shared" si="24"/>
        <v>0</v>
      </c>
      <c r="G788" s="16">
        <v>1300010</v>
      </c>
      <c r="H788">
        <f t="shared" si="25"/>
        <v>0</v>
      </c>
    </row>
    <row r="789" spans="1:8" x14ac:dyDescent="0.2">
      <c r="A789" s="15" t="s">
        <v>1273</v>
      </c>
      <c r="B789" s="15" t="s">
        <v>1509</v>
      </c>
      <c r="C789" s="15">
        <v>0</v>
      </c>
      <c r="D789">
        <f t="shared" si="24"/>
        <v>0</v>
      </c>
      <c r="G789" s="16">
        <v>1300020</v>
      </c>
      <c r="H789">
        <f t="shared" si="25"/>
        <v>0</v>
      </c>
    </row>
    <row r="790" spans="1:8" x14ac:dyDescent="0.2">
      <c r="A790" s="15" t="s">
        <v>1273</v>
      </c>
      <c r="B790" s="15" t="s">
        <v>1509</v>
      </c>
      <c r="C790" s="15">
        <v>0</v>
      </c>
      <c r="D790">
        <f t="shared" si="24"/>
        <v>0</v>
      </c>
      <c r="G790" s="16">
        <v>1300030</v>
      </c>
      <c r="H790">
        <f t="shared" si="25"/>
        <v>0</v>
      </c>
    </row>
    <row r="791" spans="1:8" x14ac:dyDescent="0.2">
      <c r="A791" s="15" t="s">
        <v>1273</v>
      </c>
      <c r="B791" s="15" t="s">
        <v>1509</v>
      </c>
      <c r="C791" s="15">
        <v>0</v>
      </c>
      <c r="D791">
        <f t="shared" si="24"/>
        <v>0</v>
      </c>
      <c r="G791" s="16">
        <v>1300040</v>
      </c>
      <c r="H791">
        <f t="shared" si="25"/>
        <v>0</v>
      </c>
    </row>
    <row r="792" spans="1:8" x14ac:dyDescent="0.2">
      <c r="A792" s="15" t="s">
        <v>1273</v>
      </c>
      <c r="B792" s="15" t="s">
        <v>1509</v>
      </c>
      <c r="C792" s="15">
        <v>0</v>
      </c>
      <c r="D792">
        <f t="shared" si="24"/>
        <v>0</v>
      </c>
      <c r="G792" s="16">
        <v>1300050</v>
      </c>
      <c r="H792">
        <f t="shared" si="25"/>
        <v>0</v>
      </c>
    </row>
    <row r="793" spans="1:8" x14ac:dyDescent="0.2">
      <c r="A793" s="15" t="s">
        <v>1273</v>
      </c>
      <c r="B793" s="15" t="s">
        <v>1509</v>
      </c>
      <c r="C793" s="15">
        <v>0</v>
      </c>
      <c r="D793">
        <f t="shared" si="24"/>
        <v>0</v>
      </c>
      <c r="G793" s="16">
        <v>1300060</v>
      </c>
      <c r="H793">
        <f t="shared" si="25"/>
        <v>0</v>
      </c>
    </row>
    <row r="794" spans="1:8" x14ac:dyDescent="0.2">
      <c r="A794" s="15" t="s">
        <v>1273</v>
      </c>
      <c r="B794" s="15" t="s">
        <v>1509</v>
      </c>
      <c r="C794" s="15">
        <v>0</v>
      </c>
      <c r="D794">
        <f t="shared" si="24"/>
        <v>0</v>
      </c>
      <c r="G794" s="16">
        <v>1300070</v>
      </c>
      <c r="H794">
        <f t="shared" si="25"/>
        <v>0</v>
      </c>
    </row>
    <row r="795" spans="1:8" x14ac:dyDescent="0.2">
      <c r="A795" s="15" t="s">
        <v>1273</v>
      </c>
      <c r="B795" s="15" t="s">
        <v>1509</v>
      </c>
      <c r="C795" s="15">
        <v>0</v>
      </c>
      <c r="D795">
        <f t="shared" si="24"/>
        <v>0</v>
      </c>
      <c r="G795" s="16">
        <v>1300080</v>
      </c>
      <c r="H795">
        <f t="shared" si="25"/>
        <v>0</v>
      </c>
    </row>
    <row r="796" spans="1:8" x14ac:dyDescent="0.2">
      <c r="A796" s="15" t="s">
        <v>1273</v>
      </c>
      <c r="B796" s="15" t="s">
        <v>1509</v>
      </c>
      <c r="C796" s="15">
        <v>0</v>
      </c>
      <c r="D796">
        <f t="shared" si="24"/>
        <v>0</v>
      </c>
      <c r="G796" s="16">
        <v>1300090</v>
      </c>
      <c r="H796">
        <f t="shared" si="25"/>
        <v>0</v>
      </c>
    </row>
    <row r="797" spans="1:8" x14ac:dyDescent="0.2">
      <c r="A797" s="15" t="s">
        <v>1273</v>
      </c>
      <c r="B797" s="15" t="s">
        <v>1509</v>
      </c>
      <c r="C797" s="15">
        <v>0</v>
      </c>
      <c r="D797">
        <f t="shared" si="24"/>
        <v>0</v>
      </c>
      <c r="G797" s="16">
        <v>1300100</v>
      </c>
      <c r="H797">
        <f t="shared" si="25"/>
        <v>0</v>
      </c>
    </row>
    <row r="798" spans="1:8" x14ac:dyDescent="0.2">
      <c r="A798" s="15" t="s">
        <v>1273</v>
      </c>
      <c r="B798" s="15" t="s">
        <v>1509</v>
      </c>
      <c r="C798" s="15">
        <v>0</v>
      </c>
      <c r="D798">
        <f t="shared" si="24"/>
        <v>0</v>
      </c>
      <c r="G798" s="16">
        <v>1300110</v>
      </c>
      <c r="H798">
        <f t="shared" si="25"/>
        <v>0</v>
      </c>
    </row>
    <row r="799" spans="1:8" x14ac:dyDescent="0.2">
      <c r="A799" s="15" t="s">
        <v>1273</v>
      </c>
      <c r="B799" s="15" t="s">
        <v>1509</v>
      </c>
      <c r="C799" s="15">
        <v>0</v>
      </c>
      <c r="D799">
        <f t="shared" si="24"/>
        <v>0</v>
      </c>
      <c r="G799" s="16">
        <v>1300120</v>
      </c>
      <c r="H799">
        <f t="shared" si="25"/>
        <v>0</v>
      </c>
    </row>
    <row r="800" spans="1:8" x14ac:dyDescent="0.2">
      <c r="A800" s="15" t="s">
        <v>1273</v>
      </c>
      <c r="B800" s="15" t="s">
        <v>1509</v>
      </c>
      <c r="C800" s="15">
        <v>0</v>
      </c>
      <c r="D800">
        <f t="shared" si="24"/>
        <v>0</v>
      </c>
      <c r="G800" s="16">
        <v>1300130</v>
      </c>
      <c r="H800">
        <f t="shared" si="25"/>
        <v>0</v>
      </c>
    </row>
    <row r="801" spans="1:8" x14ac:dyDescent="0.2">
      <c r="A801" s="15" t="s">
        <v>1273</v>
      </c>
      <c r="B801" s="15" t="s">
        <v>1509</v>
      </c>
      <c r="C801" s="15">
        <v>0</v>
      </c>
      <c r="D801">
        <f t="shared" si="24"/>
        <v>0</v>
      </c>
      <c r="G801" s="16">
        <v>1300140</v>
      </c>
      <c r="H801">
        <f t="shared" si="25"/>
        <v>0</v>
      </c>
    </row>
    <row r="802" spans="1:8" x14ac:dyDescent="0.2">
      <c r="A802" s="15" t="s">
        <v>1273</v>
      </c>
      <c r="B802" s="15" t="s">
        <v>1509</v>
      </c>
      <c r="C802" s="15">
        <v>0</v>
      </c>
      <c r="D802">
        <f t="shared" si="24"/>
        <v>0</v>
      </c>
      <c r="G802" s="16">
        <v>1300150</v>
      </c>
      <c r="H802">
        <f t="shared" si="25"/>
        <v>0</v>
      </c>
    </row>
    <row r="803" spans="1:8" x14ac:dyDescent="0.2">
      <c r="A803" s="15" t="s">
        <v>1273</v>
      </c>
      <c r="B803" s="15" t="s">
        <v>1509</v>
      </c>
      <c r="C803" s="15">
        <v>0</v>
      </c>
      <c r="D803">
        <f t="shared" si="24"/>
        <v>0</v>
      </c>
      <c r="G803" s="16">
        <v>1300160</v>
      </c>
      <c r="H803">
        <f t="shared" si="25"/>
        <v>0</v>
      </c>
    </row>
    <row r="804" spans="1:8" x14ac:dyDescent="0.2">
      <c r="A804" s="15" t="s">
        <v>1273</v>
      </c>
      <c r="B804" s="15" t="s">
        <v>1509</v>
      </c>
      <c r="C804" s="15">
        <v>0</v>
      </c>
      <c r="D804">
        <f t="shared" si="24"/>
        <v>0</v>
      </c>
      <c r="G804" s="16">
        <v>1300170</v>
      </c>
      <c r="H804">
        <f t="shared" si="25"/>
        <v>0</v>
      </c>
    </row>
    <row r="805" spans="1:8" x14ac:dyDescent="0.2">
      <c r="A805" s="15" t="s">
        <v>1273</v>
      </c>
      <c r="B805" s="15" t="s">
        <v>1509</v>
      </c>
      <c r="C805" s="15">
        <v>0</v>
      </c>
      <c r="D805">
        <f t="shared" si="24"/>
        <v>0</v>
      </c>
      <c r="G805" s="16">
        <v>1300180</v>
      </c>
      <c r="H805">
        <f t="shared" si="25"/>
        <v>0</v>
      </c>
    </row>
    <row r="806" spans="1:8" x14ac:dyDescent="0.2">
      <c r="A806" s="15" t="s">
        <v>1273</v>
      </c>
      <c r="B806" s="15" t="s">
        <v>1509</v>
      </c>
      <c r="C806" s="15">
        <v>0</v>
      </c>
      <c r="D806">
        <f t="shared" si="24"/>
        <v>0</v>
      </c>
      <c r="G806" s="16">
        <v>1300190</v>
      </c>
      <c r="H806">
        <f t="shared" si="25"/>
        <v>0</v>
      </c>
    </row>
    <row r="807" spans="1:8" x14ac:dyDescent="0.2">
      <c r="A807" s="15" t="s">
        <v>1273</v>
      </c>
      <c r="B807" s="15" t="s">
        <v>1509</v>
      </c>
      <c r="C807" s="15">
        <v>0</v>
      </c>
      <c r="D807">
        <f t="shared" si="24"/>
        <v>0</v>
      </c>
      <c r="G807" s="16">
        <v>1300200</v>
      </c>
      <c r="H807">
        <f t="shared" si="25"/>
        <v>0</v>
      </c>
    </row>
    <row r="808" spans="1:8" x14ac:dyDescent="0.2">
      <c r="A808" s="15" t="s">
        <v>1273</v>
      </c>
      <c r="B808" s="15" t="s">
        <v>1509</v>
      </c>
      <c r="C808" s="15">
        <v>0</v>
      </c>
      <c r="D808">
        <f t="shared" si="24"/>
        <v>0</v>
      </c>
      <c r="G808" s="16">
        <v>1300210</v>
      </c>
      <c r="H808">
        <f t="shared" si="25"/>
        <v>0</v>
      </c>
    </row>
    <row r="809" spans="1:8" x14ac:dyDescent="0.2">
      <c r="A809" s="15" t="s">
        <v>1273</v>
      </c>
      <c r="B809" s="15" t="s">
        <v>1509</v>
      </c>
      <c r="C809" s="15">
        <v>0</v>
      </c>
      <c r="D809">
        <f t="shared" si="24"/>
        <v>0</v>
      </c>
      <c r="G809" s="16">
        <v>1300220</v>
      </c>
      <c r="H809">
        <f t="shared" si="25"/>
        <v>0</v>
      </c>
    </row>
    <row r="810" spans="1:8" x14ac:dyDescent="0.2">
      <c r="A810" s="15" t="s">
        <v>1273</v>
      </c>
      <c r="B810" s="15" t="s">
        <v>1509</v>
      </c>
      <c r="C810" s="15">
        <v>0</v>
      </c>
      <c r="D810">
        <f t="shared" si="24"/>
        <v>0</v>
      </c>
      <c r="G810" s="16">
        <v>1300230</v>
      </c>
      <c r="H810">
        <f t="shared" si="25"/>
        <v>0</v>
      </c>
    </row>
    <row r="811" spans="1:8" x14ac:dyDescent="0.2">
      <c r="A811" s="15" t="s">
        <v>1273</v>
      </c>
      <c r="B811" s="15" t="s">
        <v>1509</v>
      </c>
      <c r="C811" s="15">
        <v>0</v>
      </c>
      <c r="D811">
        <f t="shared" si="24"/>
        <v>0</v>
      </c>
      <c r="G811" s="16">
        <v>1300240</v>
      </c>
      <c r="H811">
        <f t="shared" si="25"/>
        <v>0</v>
      </c>
    </row>
    <row r="812" spans="1:8" x14ac:dyDescent="0.2">
      <c r="A812" s="15" t="s">
        <v>1273</v>
      </c>
      <c r="B812" s="15" t="s">
        <v>1509</v>
      </c>
      <c r="C812" s="15">
        <v>0</v>
      </c>
      <c r="D812">
        <f t="shared" si="24"/>
        <v>0</v>
      </c>
      <c r="G812" s="16">
        <v>1300250</v>
      </c>
      <c r="H812">
        <f t="shared" si="25"/>
        <v>0</v>
      </c>
    </row>
    <row r="813" spans="1:8" x14ac:dyDescent="0.2">
      <c r="A813" s="15" t="s">
        <v>1273</v>
      </c>
      <c r="B813" s="15" t="s">
        <v>1509</v>
      </c>
      <c r="C813" s="15">
        <v>0</v>
      </c>
      <c r="D813">
        <f t="shared" si="24"/>
        <v>0</v>
      </c>
      <c r="G813" s="16">
        <v>1300260</v>
      </c>
      <c r="H813">
        <f t="shared" si="25"/>
        <v>0</v>
      </c>
    </row>
    <row r="814" spans="1:8" x14ac:dyDescent="0.2">
      <c r="A814" s="15" t="s">
        <v>1273</v>
      </c>
      <c r="B814" s="15" t="s">
        <v>1509</v>
      </c>
      <c r="C814" s="15">
        <v>0</v>
      </c>
      <c r="D814">
        <f t="shared" si="24"/>
        <v>0</v>
      </c>
      <c r="G814" s="16">
        <v>1300270</v>
      </c>
      <c r="H814">
        <f t="shared" si="25"/>
        <v>0</v>
      </c>
    </row>
    <row r="815" spans="1:8" x14ac:dyDescent="0.2">
      <c r="A815" s="15" t="s">
        <v>1273</v>
      </c>
      <c r="B815" s="15" t="s">
        <v>1509</v>
      </c>
      <c r="C815" s="15">
        <v>0</v>
      </c>
      <c r="D815">
        <f t="shared" si="24"/>
        <v>0</v>
      </c>
      <c r="G815" s="16">
        <v>1300280</v>
      </c>
      <c r="H815">
        <f t="shared" si="25"/>
        <v>0</v>
      </c>
    </row>
    <row r="816" spans="1:8" x14ac:dyDescent="0.2">
      <c r="A816" s="15" t="s">
        <v>1273</v>
      </c>
      <c r="B816" s="15" t="s">
        <v>1509</v>
      </c>
      <c r="C816" s="15">
        <v>0</v>
      </c>
      <c r="D816">
        <f t="shared" si="24"/>
        <v>0</v>
      </c>
      <c r="G816" s="16">
        <v>1300290</v>
      </c>
      <c r="H816">
        <f t="shared" si="25"/>
        <v>0</v>
      </c>
    </row>
    <row r="817" spans="1:8" x14ac:dyDescent="0.2">
      <c r="A817" s="15" t="s">
        <v>1273</v>
      </c>
      <c r="B817" s="15" t="s">
        <v>1509</v>
      </c>
      <c r="C817" s="15">
        <v>0</v>
      </c>
      <c r="D817">
        <f t="shared" si="24"/>
        <v>0</v>
      </c>
      <c r="G817" s="16">
        <v>1300300</v>
      </c>
      <c r="H817">
        <f t="shared" si="25"/>
        <v>0</v>
      </c>
    </row>
    <row r="818" spans="1:8" x14ac:dyDescent="0.2">
      <c r="A818" s="15" t="s">
        <v>1273</v>
      </c>
      <c r="B818" s="15" t="s">
        <v>1509</v>
      </c>
      <c r="C818" s="15">
        <v>0</v>
      </c>
      <c r="D818">
        <f t="shared" si="24"/>
        <v>0</v>
      </c>
      <c r="G818" s="16">
        <v>1300310</v>
      </c>
      <c r="H818">
        <f t="shared" si="25"/>
        <v>0</v>
      </c>
    </row>
    <row r="819" spans="1:8" x14ac:dyDescent="0.2">
      <c r="A819" s="15" t="s">
        <v>1273</v>
      </c>
      <c r="B819" s="15" t="s">
        <v>1509</v>
      </c>
      <c r="C819" s="15">
        <v>0</v>
      </c>
      <c r="D819">
        <f t="shared" si="24"/>
        <v>0</v>
      </c>
      <c r="G819" s="16">
        <v>1300320</v>
      </c>
      <c r="H819">
        <f t="shared" si="25"/>
        <v>0</v>
      </c>
    </row>
    <row r="820" spans="1:8" x14ac:dyDescent="0.2">
      <c r="A820" s="15" t="s">
        <v>1273</v>
      </c>
      <c r="B820" s="15" t="s">
        <v>1509</v>
      </c>
      <c r="C820" s="15">
        <v>0</v>
      </c>
      <c r="D820">
        <f t="shared" si="24"/>
        <v>0</v>
      </c>
      <c r="G820" s="16">
        <v>1300330</v>
      </c>
      <c r="H820">
        <f t="shared" si="25"/>
        <v>0</v>
      </c>
    </row>
    <row r="821" spans="1:8" x14ac:dyDescent="0.2">
      <c r="A821" s="15" t="s">
        <v>1273</v>
      </c>
      <c r="B821" s="15" t="s">
        <v>1509</v>
      </c>
      <c r="C821" s="15">
        <v>0</v>
      </c>
      <c r="D821">
        <f t="shared" si="24"/>
        <v>0</v>
      </c>
      <c r="G821" s="16">
        <v>1300340</v>
      </c>
      <c r="H821">
        <f t="shared" si="25"/>
        <v>0</v>
      </c>
    </row>
    <row r="822" spans="1:8" x14ac:dyDescent="0.2">
      <c r="A822" s="15" t="s">
        <v>1273</v>
      </c>
      <c r="B822" s="15" t="s">
        <v>1509</v>
      </c>
      <c r="C822" s="15">
        <v>0</v>
      </c>
      <c r="D822">
        <f t="shared" si="24"/>
        <v>0</v>
      </c>
      <c r="G822" s="16">
        <v>1300350</v>
      </c>
      <c r="H822">
        <f t="shared" si="25"/>
        <v>0</v>
      </c>
    </row>
    <row r="823" spans="1:8" x14ac:dyDescent="0.2">
      <c r="A823" s="15" t="s">
        <v>1273</v>
      </c>
      <c r="B823" s="15" t="s">
        <v>1509</v>
      </c>
      <c r="C823" s="15">
        <v>0</v>
      </c>
      <c r="D823">
        <f t="shared" si="24"/>
        <v>0</v>
      </c>
      <c r="G823" s="16">
        <v>1300360</v>
      </c>
      <c r="H823">
        <f t="shared" si="25"/>
        <v>0</v>
      </c>
    </row>
    <row r="824" spans="1:8" x14ac:dyDescent="0.2">
      <c r="A824" s="15" t="s">
        <v>1273</v>
      </c>
      <c r="B824" s="15" t="s">
        <v>1509</v>
      </c>
      <c r="C824" s="15">
        <v>0</v>
      </c>
      <c r="D824">
        <f t="shared" si="24"/>
        <v>0</v>
      </c>
      <c r="G824" s="16">
        <v>1300370</v>
      </c>
      <c r="H824">
        <f t="shared" si="25"/>
        <v>0</v>
      </c>
    </row>
    <row r="825" spans="1:8" x14ac:dyDescent="0.2">
      <c r="A825" s="15" t="s">
        <v>1273</v>
      </c>
      <c r="B825" s="15" t="s">
        <v>1509</v>
      </c>
      <c r="C825" s="15">
        <v>0</v>
      </c>
      <c r="D825">
        <f t="shared" si="24"/>
        <v>0</v>
      </c>
      <c r="G825" s="16">
        <v>1300380</v>
      </c>
      <c r="H825">
        <f t="shared" si="25"/>
        <v>0</v>
      </c>
    </row>
    <row r="826" spans="1:8" x14ac:dyDescent="0.2">
      <c r="A826" s="15" t="s">
        <v>1273</v>
      </c>
      <c r="B826" s="15" t="s">
        <v>1509</v>
      </c>
      <c r="C826" s="15">
        <v>0</v>
      </c>
      <c r="D826">
        <f t="shared" si="24"/>
        <v>0</v>
      </c>
      <c r="G826" s="16">
        <v>1300390</v>
      </c>
      <c r="H826">
        <f t="shared" si="25"/>
        <v>0</v>
      </c>
    </row>
    <row r="827" spans="1:8" x14ac:dyDescent="0.2">
      <c r="A827" s="15" t="s">
        <v>1273</v>
      </c>
      <c r="B827" s="15" t="s">
        <v>1509</v>
      </c>
      <c r="C827" s="15">
        <v>0</v>
      </c>
      <c r="D827">
        <f t="shared" si="24"/>
        <v>0</v>
      </c>
      <c r="G827" s="16">
        <v>1300400</v>
      </c>
      <c r="H827">
        <f t="shared" si="25"/>
        <v>0</v>
      </c>
    </row>
    <row r="828" spans="1:8" x14ac:dyDescent="0.2">
      <c r="A828" s="15" t="s">
        <v>1273</v>
      </c>
      <c r="B828" s="15" t="s">
        <v>1509</v>
      </c>
      <c r="C828" s="15">
        <v>0</v>
      </c>
      <c r="D828">
        <f t="shared" si="24"/>
        <v>0</v>
      </c>
      <c r="G828" s="16">
        <v>1300410</v>
      </c>
      <c r="H828">
        <f t="shared" si="25"/>
        <v>0</v>
      </c>
    </row>
    <row r="829" spans="1:8" x14ac:dyDescent="0.2">
      <c r="A829" s="15" t="s">
        <v>1273</v>
      </c>
      <c r="B829" s="15" t="s">
        <v>1509</v>
      </c>
      <c r="C829" s="15">
        <v>0</v>
      </c>
      <c r="D829">
        <f t="shared" si="24"/>
        <v>0</v>
      </c>
      <c r="G829" s="16">
        <v>1300420</v>
      </c>
      <c r="H829">
        <f t="shared" si="25"/>
        <v>0</v>
      </c>
    </row>
    <row r="830" spans="1:8" x14ac:dyDescent="0.2">
      <c r="A830" s="15" t="s">
        <v>1273</v>
      </c>
      <c r="B830" s="15" t="s">
        <v>1509</v>
      </c>
      <c r="C830" s="15">
        <v>0</v>
      </c>
      <c r="D830">
        <f t="shared" si="24"/>
        <v>0</v>
      </c>
      <c r="G830" s="16">
        <v>1300430</v>
      </c>
      <c r="H830">
        <f t="shared" si="25"/>
        <v>0</v>
      </c>
    </row>
    <row r="831" spans="1:8" x14ac:dyDescent="0.2">
      <c r="A831" s="15" t="s">
        <v>1273</v>
      </c>
      <c r="B831" s="15" t="s">
        <v>1509</v>
      </c>
      <c r="C831" s="15">
        <v>0</v>
      </c>
      <c r="D831">
        <f t="shared" si="24"/>
        <v>0</v>
      </c>
      <c r="G831" s="16">
        <v>1300440</v>
      </c>
      <c r="H831">
        <f t="shared" si="25"/>
        <v>0</v>
      </c>
    </row>
    <row r="832" spans="1:8" x14ac:dyDescent="0.2">
      <c r="A832" s="15" t="s">
        <v>1273</v>
      </c>
      <c r="B832" s="15" t="s">
        <v>1509</v>
      </c>
      <c r="C832" s="15">
        <v>0</v>
      </c>
      <c r="D832">
        <f t="shared" si="24"/>
        <v>0</v>
      </c>
      <c r="G832" s="16">
        <v>1300450</v>
      </c>
      <c r="H832">
        <f t="shared" si="25"/>
        <v>0</v>
      </c>
    </row>
    <row r="833" spans="1:8" x14ac:dyDescent="0.2">
      <c r="A833" s="15" t="s">
        <v>1273</v>
      </c>
      <c r="B833" s="15" t="s">
        <v>1509</v>
      </c>
      <c r="C833" s="15">
        <v>0</v>
      </c>
      <c r="D833">
        <f t="shared" si="24"/>
        <v>0</v>
      </c>
      <c r="G833" s="16">
        <v>1300460</v>
      </c>
      <c r="H833">
        <f t="shared" si="25"/>
        <v>0</v>
      </c>
    </row>
    <row r="834" spans="1:8" x14ac:dyDescent="0.2">
      <c r="A834" s="15" t="s">
        <v>1273</v>
      </c>
      <c r="B834" s="15" t="s">
        <v>1509</v>
      </c>
      <c r="C834" s="15">
        <v>0</v>
      </c>
      <c r="D834">
        <f t="shared" si="24"/>
        <v>0</v>
      </c>
      <c r="G834" s="16">
        <v>1300470</v>
      </c>
      <c r="H834">
        <f t="shared" si="25"/>
        <v>0</v>
      </c>
    </row>
    <row r="835" spans="1:8" x14ac:dyDescent="0.2">
      <c r="A835" s="15" t="s">
        <v>1273</v>
      </c>
      <c r="B835" s="15" t="s">
        <v>1509</v>
      </c>
      <c r="C835" s="15">
        <v>0</v>
      </c>
      <c r="D835">
        <f t="shared" ref="D835:D898" si="26">IF(B835="",0,C835)</f>
        <v>0</v>
      </c>
      <c r="G835" s="16">
        <v>1300480</v>
      </c>
      <c r="H835">
        <f t="shared" ref="H835:H898" si="27">SUMIF($A$2:$A$3336,G835,$D$2:$D$3336)</f>
        <v>0</v>
      </c>
    </row>
    <row r="836" spans="1:8" x14ac:dyDescent="0.2">
      <c r="A836" s="15" t="s">
        <v>1273</v>
      </c>
      <c r="B836" s="15" t="s">
        <v>1509</v>
      </c>
      <c r="C836" s="15">
        <v>0</v>
      </c>
      <c r="D836">
        <f t="shared" si="26"/>
        <v>0</v>
      </c>
      <c r="G836" s="16">
        <v>1300490</v>
      </c>
      <c r="H836">
        <f t="shared" si="27"/>
        <v>0</v>
      </c>
    </row>
    <row r="837" spans="1:8" x14ac:dyDescent="0.2">
      <c r="A837" s="15" t="s">
        <v>1273</v>
      </c>
      <c r="B837" s="15" t="s">
        <v>1509</v>
      </c>
      <c r="C837" s="15">
        <v>0</v>
      </c>
      <c r="D837">
        <f t="shared" si="26"/>
        <v>0</v>
      </c>
      <c r="G837" s="16">
        <v>1300500</v>
      </c>
      <c r="H837">
        <f t="shared" si="27"/>
        <v>0</v>
      </c>
    </row>
    <row r="838" spans="1:8" x14ac:dyDescent="0.2">
      <c r="A838" s="15" t="s">
        <v>1273</v>
      </c>
      <c r="B838" s="15" t="s">
        <v>1509</v>
      </c>
      <c r="C838" s="15">
        <v>0</v>
      </c>
      <c r="D838">
        <f t="shared" si="26"/>
        <v>0</v>
      </c>
      <c r="G838" s="16">
        <v>1300510</v>
      </c>
      <c r="H838">
        <f t="shared" si="27"/>
        <v>0</v>
      </c>
    </row>
    <row r="839" spans="1:8" x14ac:dyDescent="0.2">
      <c r="A839" s="15" t="s">
        <v>1273</v>
      </c>
      <c r="B839" s="15" t="s">
        <v>1509</v>
      </c>
      <c r="C839" s="15">
        <v>0</v>
      </c>
      <c r="D839">
        <f t="shared" si="26"/>
        <v>0</v>
      </c>
      <c r="G839" s="16">
        <v>1300520</v>
      </c>
      <c r="H839">
        <f t="shared" si="27"/>
        <v>0</v>
      </c>
    </row>
    <row r="840" spans="1:8" x14ac:dyDescent="0.2">
      <c r="A840" s="15" t="s">
        <v>1273</v>
      </c>
      <c r="B840" s="15" t="s">
        <v>1509</v>
      </c>
      <c r="C840" s="15">
        <v>0</v>
      </c>
      <c r="D840">
        <f t="shared" si="26"/>
        <v>0</v>
      </c>
      <c r="G840" s="16">
        <v>1300530</v>
      </c>
      <c r="H840">
        <f t="shared" si="27"/>
        <v>0</v>
      </c>
    </row>
    <row r="841" spans="1:8" x14ac:dyDescent="0.2">
      <c r="A841" s="15" t="s">
        <v>1273</v>
      </c>
      <c r="B841" s="15" t="s">
        <v>1509</v>
      </c>
      <c r="C841" s="15">
        <v>0</v>
      </c>
      <c r="D841">
        <f t="shared" si="26"/>
        <v>0</v>
      </c>
      <c r="G841" s="16">
        <v>1300540</v>
      </c>
      <c r="H841">
        <f t="shared" si="27"/>
        <v>0</v>
      </c>
    </row>
    <row r="842" spans="1:8" x14ac:dyDescent="0.2">
      <c r="A842" s="15" t="s">
        <v>1273</v>
      </c>
      <c r="B842" s="15" t="s">
        <v>1509</v>
      </c>
      <c r="C842" s="15">
        <v>0</v>
      </c>
      <c r="D842">
        <f t="shared" si="26"/>
        <v>0</v>
      </c>
      <c r="G842" s="16">
        <v>1300550</v>
      </c>
      <c r="H842">
        <f t="shared" si="27"/>
        <v>0</v>
      </c>
    </row>
    <row r="843" spans="1:8" x14ac:dyDescent="0.2">
      <c r="A843" s="15" t="s">
        <v>1273</v>
      </c>
      <c r="B843" s="15" t="s">
        <v>1509</v>
      </c>
      <c r="C843" s="15">
        <v>0</v>
      </c>
      <c r="D843">
        <f t="shared" si="26"/>
        <v>0</v>
      </c>
      <c r="G843" s="16">
        <v>1300560</v>
      </c>
      <c r="H843">
        <f t="shared" si="27"/>
        <v>0</v>
      </c>
    </row>
    <row r="844" spans="1:8" x14ac:dyDescent="0.2">
      <c r="A844" s="15" t="s">
        <v>1273</v>
      </c>
      <c r="B844" s="15" t="s">
        <v>1509</v>
      </c>
      <c r="C844" s="15">
        <v>0</v>
      </c>
      <c r="D844">
        <f t="shared" si="26"/>
        <v>0</v>
      </c>
      <c r="G844" s="16">
        <v>1300570</v>
      </c>
      <c r="H844">
        <f t="shared" si="27"/>
        <v>0</v>
      </c>
    </row>
    <row r="845" spans="1:8" x14ac:dyDescent="0.2">
      <c r="A845" s="15" t="s">
        <v>1273</v>
      </c>
      <c r="B845" s="15" t="s">
        <v>1509</v>
      </c>
      <c r="C845" s="15">
        <v>0</v>
      </c>
      <c r="D845">
        <f t="shared" si="26"/>
        <v>0</v>
      </c>
      <c r="G845" s="16">
        <v>1300580</v>
      </c>
      <c r="H845">
        <f t="shared" si="27"/>
        <v>0</v>
      </c>
    </row>
    <row r="846" spans="1:8" x14ac:dyDescent="0.2">
      <c r="A846" s="15" t="s">
        <v>1273</v>
      </c>
      <c r="B846" s="15" t="s">
        <v>1509</v>
      </c>
      <c r="C846" s="15">
        <v>0</v>
      </c>
      <c r="D846">
        <f t="shared" si="26"/>
        <v>0</v>
      </c>
      <c r="G846" s="16">
        <v>1300590</v>
      </c>
      <c r="H846">
        <f t="shared" si="27"/>
        <v>0</v>
      </c>
    </row>
    <row r="847" spans="1:8" x14ac:dyDescent="0.2">
      <c r="A847" s="15" t="s">
        <v>1273</v>
      </c>
      <c r="B847" s="15" t="s">
        <v>1509</v>
      </c>
      <c r="C847" s="15">
        <v>0</v>
      </c>
      <c r="D847">
        <f t="shared" si="26"/>
        <v>0</v>
      </c>
      <c r="G847" s="16">
        <v>1300600</v>
      </c>
      <c r="H847">
        <f t="shared" si="27"/>
        <v>0</v>
      </c>
    </row>
    <row r="848" spans="1:8" x14ac:dyDescent="0.2">
      <c r="A848" s="15" t="s">
        <v>1273</v>
      </c>
      <c r="B848" s="15" t="s">
        <v>1509</v>
      </c>
      <c r="C848" s="15">
        <v>0</v>
      </c>
      <c r="D848">
        <f t="shared" si="26"/>
        <v>0</v>
      </c>
      <c r="G848" s="16">
        <v>1300610</v>
      </c>
      <c r="H848">
        <f t="shared" si="27"/>
        <v>0</v>
      </c>
    </row>
    <row r="849" spans="1:8" x14ac:dyDescent="0.2">
      <c r="A849" s="15" t="s">
        <v>1273</v>
      </c>
      <c r="B849" s="15" t="s">
        <v>1509</v>
      </c>
      <c r="C849" s="15">
        <v>0</v>
      </c>
      <c r="D849">
        <f t="shared" si="26"/>
        <v>0</v>
      </c>
      <c r="G849" s="16">
        <v>1300620</v>
      </c>
      <c r="H849">
        <f t="shared" si="27"/>
        <v>0</v>
      </c>
    </row>
    <row r="850" spans="1:8" x14ac:dyDescent="0.2">
      <c r="A850" s="15" t="s">
        <v>1273</v>
      </c>
      <c r="B850" s="15" t="s">
        <v>1509</v>
      </c>
      <c r="C850" s="15">
        <v>0</v>
      </c>
      <c r="D850">
        <f t="shared" si="26"/>
        <v>0</v>
      </c>
      <c r="G850" s="16">
        <v>1300630</v>
      </c>
      <c r="H850">
        <f t="shared" si="27"/>
        <v>0</v>
      </c>
    </row>
    <row r="851" spans="1:8" x14ac:dyDescent="0.2">
      <c r="A851" s="15" t="s">
        <v>1273</v>
      </c>
      <c r="B851" s="15" t="s">
        <v>1509</v>
      </c>
      <c r="C851" s="15">
        <v>0</v>
      </c>
      <c r="D851">
        <f t="shared" si="26"/>
        <v>0</v>
      </c>
      <c r="G851" s="16">
        <v>1300640</v>
      </c>
      <c r="H851">
        <f t="shared" si="27"/>
        <v>0</v>
      </c>
    </row>
    <row r="852" spans="1:8" x14ac:dyDescent="0.2">
      <c r="A852" s="15" t="s">
        <v>1273</v>
      </c>
      <c r="B852" s="15" t="s">
        <v>1509</v>
      </c>
      <c r="C852" s="15">
        <v>0</v>
      </c>
      <c r="D852">
        <f t="shared" si="26"/>
        <v>0</v>
      </c>
      <c r="G852" s="16">
        <v>1300650</v>
      </c>
      <c r="H852">
        <f t="shared" si="27"/>
        <v>0</v>
      </c>
    </row>
    <row r="853" spans="1:8" x14ac:dyDescent="0.2">
      <c r="A853" s="15" t="s">
        <v>1273</v>
      </c>
      <c r="B853" s="15" t="s">
        <v>1509</v>
      </c>
      <c r="C853" s="15">
        <v>0</v>
      </c>
      <c r="D853">
        <f t="shared" si="26"/>
        <v>0</v>
      </c>
      <c r="G853" s="16">
        <v>1300660</v>
      </c>
      <c r="H853">
        <f t="shared" si="27"/>
        <v>0</v>
      </c>
    </row>
    <row r="854" spans="1:8" x14ac:dyDescent="0.2">
      <c r="A854" s="15" t="s">
        <v>1273</v>
      </c>
      <c r="B854" s="15" t="s">
        <v>1509</v>
      </c>
      <c r="C854" s="15">
        <v>0</v>
      </c>
      <c r="D854">
        <f t="shared" si="26"/>
        <v>0</v>
      </c>
      <c r="G854" s="16">
        <v>1300670</v>
      </c>
      <c r="H854">
        <f t="shared" si="27"/>
        <v>0</v>
      </c>
    </row>
    <row r="855" spans="1:8" x14ac:dyDescent="0.2">
      <c r="A855" s="15" t="s">
        <v>1273</v>
      </c>
      <c r="B855" s="15" t="s">
        <v>1509</v>
      </c>
      <c r="C855" s="15">
        <v>0</v>
      </c>
      <c r="D855">
        <f t="shared" si="26"/>
        <v>0</v>
      </c>
      <c r="G855" s="16">
        <v>1300680</v>
      </c>
      <c r="H855">
        <f t="shared" si="27"/>
        <v>0</v>
      </c>
    </row>
    <row r="856" spans="1:8" x14ac:dyDescent="0.2">
      <c r="A856" s="15" t="s">
        <v>1273</v>
      </c>
      <c r="B856" s="15" t="s">
        <v>1509</v>
      </c>
      <c r="C856" s="15">
        <v>0</v>
      </c>
      <c r="D856">
        <f t="shared" si="26"/>
        <v>0</v>
      </c>
      <c r="G856" s="16">
        <v>1300690</v>
      </c>
      <c r="H856">
        <f t="shared" si="27"/>
        <v>0</v>
      </c>
    </row>
    <row r="857" spans="1:8" x14ac:dyDescent="0.2">
      <c r="A857" s="15" t="s">
        <v>1273</v>
      </c>
      <c r="B857" s="15" t="s">
        <v>1509</v>
      </c>
      <c r="C857" s="15">
        <v>0</v>
      </c>
      <c r="D857">
        <f t="shared" si="26"/>
        <v>0</v>
      </c>
      <c r="G857" s="16">
        <v>1300700</v>
      </c>
      <c r="H857">
        <f t="shared" si="27"/>
        <v>0</v>
      </c>
    </row>
    <row r="858" spans="1:8" x14ac:dyDescent="0.2">
      <c r="A858" s="15" t="s">
        <v>1273</v>
      </c>
      <c r="B858" s="15" t="s">
        <v>1509</v>
      </c>
      <c r="C858" s="15">
        <v>0</v>
      </c>
      <c r="D858">
        <f t="shared" si="26"/>
        <v>0</v>
      </c>
      <c r="G858" s="16">
        <v>1300710</v>
      </c>
      <c r="H858">
        <f t="shared" si="27"/>
        <v>0</v>
      </c>
    </row>
    <row r="859" spans="1:8" x14ac:dyDescent="0.2">
      <c r="A859" s="15" t="s">
        <v>1273</v>
      </c>
      <c r="B859" s="15" t="s">
        <v>1509</v>
      </c>
      <c r="C859" s="15">
        <v>0</v>
      </c>
      <c r="D859">
        <f t="shared" si="26"/>
        <v>0</v>
      </c>
      <c r="G859" s="16">
        <v>1300720</v>
      </c>
      <c r="H859">
        <f t="shared" si="27"/>
        <v>0</v>
      </c>
    </row>
    <row r="860" spans="1:8" x14ac:dyDescent="0.2">
      <c r="A860" s="15" t="s">
        <v>1273</v>
      </c>
      <c r="B860" s="15" t="s">
        <v>1509</v>
      </c>
      <c r="C860" s="15">
        <v>0</v>
      </c>
      <c r="D860">
        <f t="shared" si="26"/>
        <v>0</v>
      </c>
      <c r="G860" s="16">
        <v>1300730</v>
      </c>
      <c r="H860">
        <f t="shared" si="27"/>
        <v>0</v>
      </c>
    </row>
    <row r="861" spans="1:8" x14ac:dyDescent="0.2">
      <c r="A861" s="15" t="s">
        <v>1273</v>
      </c>
      <c r="B861" s="15" t="s">
        <v>1509</v>
      </c>
      <c r="C861" s="15">
        <v>0</v>
      </c>
      <c r="D861">
        <f t="shared" si="26"/>
        <v>0</v>
      </c>
      <c r="G861" s="16">
        <v>1300740</v>
      </c>
      <c r="H861">
        <f t="shared" si="27"/>
        <v>0</v>
      </c>
    </row>
    <row r="862" spans="1:8" x14ac:dyDescent="0.2">
      <c r="A862" s="15" t="s">
        <v>1273</v>
      </c>
      <c r="B862" s="15" t="s">
        <v>1509</v>
      </c>
      <c r="C862" s="15">
        <v>0</v>
      </c>
      <c r="D862">
        <f t="shared" si="26"/>
        <v>0</v>
      </c>
      <c r="G862" s="16">
        <v>1300750</v>
      </c>
      <c r="H862">
        <f t="shared" si="27"/>
        <v>0</v>
      </c>
    </row>
    <row r="863" spans="1:8" x14ac:dyDescent="0.2">
      <c r="A863" s="15" t="s">
        <v>1273</v>
      </c>
      <c r="B863" s="15" t="s">
        <v>1509</v>
      </c>
      <c r="C863" s="15">
        <v>0</v>
      </c>
      <c r="D863">
        <f t="shared" si="26"/>
        <v>0</v>
      </c>
      <c r="G863" s="16">
        <v>1300760</v>
      </c>
      <c r="H863">
        <f t="shared" si="27"/>
        <v>0</v>
      </c>
    </row>
    <row r="864" spans="1:8" x14ac:dyDescent="0.2">
      <c r="A864" s="15" t="s">
        <v>1273</v>
      </c>
      <c r="B864" s="15" t="s">
        <v>1509</v>
      </c>
      <c r="C864" s="15">
        <v>0</v>
      </c>
      <c r="D864">
        <f t="shared" si="26"/>
        <v>0</v>
      </c>
      <c r="G864" s="16">
        <v>1300770</v>
      </c>
      <c r="H864">
        <f t="shared" si="27"/>
        <v>0</v>
      </c>
    </row>
    <row r="865" spans="1:8" x14ac:dyDescent="0.2">
      <c r="A865" s="15" t="s">
        <v>1273</v>
      </c>
      <c r="B865" s="15" t="s">
        <v>1509</v>
      </c>
      <c r="C865" s="15">
        <v>0</v>
      </c>
      <c r="D865">
        <f t="shared" si="26"/>
        <v>0</v>
      </c>
      <c r="G865" s="16">
        <v>1300780</v>
      </c>
      <c r="H865">
        <f t="shared" si="27"/>
        <v>0</v>
      </c>
    </row>
    <row r="866" spans="1:8" x14ac:dyDescent="0.2">
      <c r="A866" s="15" t="s">
        <v>1273</v>
      </c>
      <c r="B866" s="15" t="s">
        <v>1509</v>
      </c>
      <c r="C866" s="15">
        <v>0</v>
      </c>
      <c r="D866">
        <f t="shared" si="26"/>
        <v>0</v>
      </c>
      <c r="G866" s="16">
        <v>1300790</v>
      </c>
      <c r="H866">
        <f t="shared" si="27"/>
        <v>0</v>
      </c>
    </row>
    <row r="867" spans="1:8" x14ac:dyDescent="0.2">
      <c r="A867" s="15" t="s">
        <v>1273</v>
      </c>
      <c r="B867" s="15" t="s">
        <v>1509</v>
      </c>
      <c r="C867" s="15">
        <v>0</v>
      </c>
      <c r="D867">
        <f t="shared" si="26"/>
        <v>0</v>
      </c>
      <c r="G867" s="16">
        <v>1300800</v>
      </c>
      <c r="H867">
        <f t="shared" si="27"/>
        <v>0</v>
      </c>
    </row>
    <row r="868" spans="1:8" x14ac:dyDescent="0.2">
      <c r="A868" s="15" t="s">
        <v>1273</v>
      </c>
      <c r="B868" s="15" t="s">
        <v>1509</v>
      </c>
      <c r="C868" s="15">
        <v>0</v>
      </c>
      <c r="D868">
        <f t="shared" si="26"/>
        <v>0</v>
      </c>
      <c r="G868" s="16">
        <v>1300810</v>
      </c>
      <c r="H868">
        <f t="shared" si="27"/>
        <v>0</v>
      </c>
    </row>
    <row r="869" spans="1:8" x14ac:dyDescent="0.2">
      <c r="A869" s="15" t="s">
        <v>1273</v>
      </c>
      <c r="B869" s="15" t="s">
        <v>1509</v>
      </c>
      <c r="C869" s="15">
        <v>0</v>
      </c>
      <c r="D869">
        <f t="shared" si="26"/>
        <v>0</v>
      </c>
      <c r="G869" s="16">
        <v>1300820</v>
      </c>
      <c r="H869">
        <f t="shared" si="27"/>
        <v>0</v>
      </c>
    </row>
    <row r="870" spans="1:8" x14ac:dyDescent="0.2">
      <c r="A870" s="15" t="s">
        <v>1273</v>
      </c>
      <c r="B870" s="15" t="s">
        <v>1509</v>
      </c>
      <c r="C870" s="15">
        <v>0</v>
      </c>
      <c r="D870">
        <f t="shared" si="26"/>
        <v>0</v>
      </c>
      <c r="G870" s="16">
        <v>1300830</v>
      </c>
      <c r="H870">
        <f t="shared" si="27"/>
        <v>0</v>
      </c>
    </row>
    <row r="871" spans="1:8" x14ac:dyDescent="0.2">
      <c r="A871" s="15" t="s">
        <v>1273</v>
      </c>
      <c r="B871" s="15" t="s">
        <v>1509</v>
      </c>
      <c r="C871" s="15">
        <v>0</v>
      </c>
      <c r="D871">
        <f t="shared" si="26"/>
        <v>0</v>
      </c>
      <c r="G871" s="16">
        <v>1300840</v>
      </c>
      <c r="H871">
        <f t="shared" si="27"/>
        <v>0</v>
      </c>
    </row>
    <row r="872" spans="1:8" x14ac:dyDescent="0.2">
      <c r="A872" s="15" t="s">
        <v>1273</v>
      </c>
      <c r="B872" s="15" t="s">
        <v>1509</v>
      </c>
      <c r="C872" s="15">
        <v>0</v>
      </c>
      <c r="D872">
        <f t="shared" si="26"/>
        <v>0</v>
      </c>
      <c r="G872" s="16">
        <v>1300850</v>
      </c>
      <c r="H872">
        <f t="shared" si="27"/>
        <v>0</v>
      </c>
    </row>
    <row r="873" spans="1:8" x14ac:dyDescent="0.2">
      <c r="A873" s="15" t="s">
        <v>1273</v>
      </c>
      <c r="B873" s="15" t="s">
        <v>1509</v>
      </c>
      <c r="C873" s="15">
        <v>0</v>
      </c>
      <c r="D873">
        <f t="shared" si="26"/>
        <v>0</v>
      </c>
      <c r="G873" s="16">
        <v>1300860</v>
      </c>
      <c r="H873">
        <f t="shared" si="27"/>
        <v>0</v>
      </c>
    </row>
    <row r="874" spans="1:8" x14ac:dyDescent="0.2">
      <c r="A874" s="15" t="s">
        <v>1273</v>
      </c>
      <c r="B874" s="15" t="s">
        <v>1509</v>
      </c>
      <c r="C874" s="15">
        <v>0</v>
      </c>
      <c r="D874">
        <f t="shared" si="26"/>
        <v>0</v>
      </c>
      <c r="G874" s="16">
        <v>1300870</v>
      </c>
      <c r="H874">
        <f t="shared" si="27"/>
        <v>0</v>
      </c>
    </row>
    <row r="875" spans="1:8" x14ac:dyDescent="0.2">
      <c r="A875" s="15" t="s">
        <v>1273</v>
      </c>
      <c r="B875" s="15" t="s">
        <v>1509</v>
      </c>
      <c r="C875" s="15">
        <v>0</v>
      </c>
      <c r="D875">
        <f t="shared" si="26"/>
        <v>0</v>
      </c>
      <c r="G875" s="16">
        <v>1300880</v>
      </c>
      <c r="H875">
        <f t="shared" si="27"/>
        <v>0</v>
      </c>
    </row>
    <row r="876" spans="1:8" x14ac:dyDescent="0.2">
      <c r="A876" s="15" t="s">
        <v>1273</v>
      </c>
      <c r="B876" s="15" t="s">
        <v>1509</v>
      </c>
      <c r="C876" s="15">
        <v>0</v>
      </c>
      <c r="D876">
        <f t="shared" si="26"/>
        <v>0</v>
      </c>
      <c r="G876" s="16">
        <v>1300890</v>
      </c>
      <c r="H876">
        <f t="shared" si="27"/>
        <v>0</v>
      </c>
    </row>
    <row r="877" spans="1:8" x14ac:dyDescent="0.2">
      <c r="A877" s="15" t="s">
        <v>1273</v>
      </c>
      <c r="B877" s="15" t="s">
        <v>1509</v>
      </c>
      <c r="C877" s="15">
        <v>0</v>
      </c>
      <c r="D877">
        <f t="shared" si="26"/>
        <v>0</v>
      </c>
      <c r="G877" s="16">
        <v>1300900</v>
      </c>
      <c r="H877">
        <f t="shared" si="27"/>
        <v>0</v>
      </c>
    </row>
    <row r="878" spans="1:8" x14ac:dyDescent="0.2">
      <c r="A878" s="15" t="s">
        <v>1273</v>
      </c>
      <c r="B878" s="15" t="s">
        <v>1509</v>
      </c>
      <c r="C878" s="15">
        <v>0</v>
      </c>
      <c r="D878">
        <f t="shared" si="26"/>
        <v>0</v>
      </c>
      <c r="G878" s="16">
        <v>1300910</v>
      </c>
      <c r="H878">
        <f t="shared" si="27"/>
        <v>0</v>
      </c>
    </row>
    <row r="879" spans="1:8" x14ac:dyDescent="0.2">
      <c r="A879" s="15" t="s">
        <v>1273</v>
      </c>
      <c r="B879" s="15" t="s">
        <v>1509</v>
      </c>
      <c r="C879" s="15">
        <v>0</v>
      </c>
      <c r="D879">
        <f t="shared" si="26"/>
        <v>0</v>
      </c>
      <c r="G879" s="16">
        <v>1300920</v>
      </c>
      <c r="H879">
        <f t="shared" si="27"/>
        <v>0</v>
      </c>
    </row>
    <row r="880" spans="1:8" x14ac:dyDescent="0.2">
      <c r="A880" s="15" t="s">
        <v>1273</v>
      </c>
      <c r="B880" s="15" t="s">
        <v>1509</v>
      </c>
      <c r="C880" s="15">
        <v>0</v>
      </c>
      <c r="D880">
        <f t="shared" si="26"/>
        <v>0</v>
      </c>
      <c r="G880" s="16">
        <v>1300930</v>
      </c>
      <c r="H880">
        <f t="shared" si="27"/>
        <v>0</v>
      </c>
    </row>
    <row r="881" spans="1:8" x14ac:dyDescent="0.2">
      <c r="A881" s="15" t="s">
        <v>1273</v>
      </c>
      <c r="B881" s="15" t="s">
        <v>1509</v>
      </c>
      <c r="C881" s="15">
        <v>0</v>
      </c>
      <c r="D881">
        <f t="shared" si="26"/>
        <v>0</v>
      </c>
      <c r="G881" s="16">
        <v>1300931</v>
      </c>
      <c r="H881">
        <f t="shared" si="27"/>
        <v>0</v>
      </c>
    </row>
    <row r="882" spans="1:8" x14ac:dyDescent="0.2">
      <c r="A882" s="15" t="s">
        <v>1273</v>
      </c>
      <c r="B882" s="15" t="s">
        <v>1509</v>
      </c>
      <c r="C882" s="15">
        <v>0</v>
      </c>
      <c r="D882">
        <f t="shared" si="26"/>
        <v>0</v>
      </c>
      <c r="G882" s="16">
        <v>1300940</v>
      </c>
      <c r="H882">
        <f t="shared" si="27"/>
        <v>0</v>
      </c>
    </row>
    <row r="883" spans="1:8" x14ac:dyDescent="0.2">
      <c r="A883" s="15" t="s">
        <v>1273</v>
      </c>
      <c r="B883" s="15" t="s">
        <v>1509</v>
      </c>
      <c r="C883" s="15">
        <v>0</v>
      </c>
      <c r="D883">
        <f t="shared" si="26"/>
        <v>0</v>
      </c>
      <c r="G883" s="16">
        <v>1300950</v>
      </c>
      <c r="H883">
        <f t="shared" si="27"/>
        <v>0</v>
      </c>
    </row>
    <row r="884" spans="1:8" x14ac:dyDescent="0.2">
      <c r="A884" s="15" t="s">
        <v>1273</v>
      </c>
      <c r="B884" s="15" t="s">
        <v>1509</v>
      </c>
      <c r="C884" s="15">
        <v>0</v>
      </c>
      <c r="D884">
        <f t="shared" si="26"/>
        <v>0</v>
      </c>
      <c r="G884" s="16">
        <v>1300960</v>
      </c>
      <c r="H884">
        <f t="shared" si="27"/>
        <v>0</v>
      </c>
    </row>
    <row r="885" spans="1:8" x14ac:dyDescent="0.2">
      <c r="A885" s="15" t="s">
        <v>1273</v>
      </c>
      <c r="B885" s="15" t="s">
        <v>1509</v>
      </c>
      <c r="C885" s="15">
        <v>0</v>
      </c>
      <c r="D885">
        <f t="shared" si="26"/>
        <v>0</v>
      </c>
      <c r="G885" s="16">
        <v>1300970</v>
      </c>
      <c r="H885">
        <f t="shared" si="27"/>
        <v>0</v>
      </c>
    </row>
    <row r="886" spans="1:8" x14ac:dyDescent="0.2">
      <c r="A886" s="15" t="s">
        <v>1273</v>
      </c>
      <c r="B886" s="15" t="s">
        <v>1509</v>
      </c>
      <c r="C886" s="15">
        <v>0</v>
      </c>
      <c r="D886">
        <f t="shared" si="26"/>
        <v>0</v>
      </c>
      <c r="G886" s="16">
        <v>1300980</v>
      </c>
      <c r="H886">
        <f t="shared" si="27"/>
        <v>0</v>
      </c>
    </row>
    <row r="887" spans="1:8" x14ac:dyDescent="0.2">
      <c r="A887" s="15" t="s">
        <v>1273</v>
      </c>
      <c r="B887" s="15" t="s">
        <v>1509</v>
      </c>
      <c r="C887" s="15">
        <v>0</v>
      </c>
      <c r="D887">
        <f t="shared" si="26"/>
        <v>0</v>
      </c>
      <c r="G887" s="16">
        <v>1300990</v>
      </c>
      <c r="H887">
        <f t="shared" si="27"/>
        <v>0</v>
      </c>
    </row>
    <row r="888" spans="1:8" x14ac:dyDescent="0.2">
      <c r="A888" s="15" t="s">
        <v>1273</v>
      </c>
      <c r="B888" s="15" t="s">
        <v>1509</v>
      </c>
      <c r="C888" s="15">
        <v>0</v>
      </c>
      <c r="D888">
        <f t="shared" si="26"/>
        <v>0</v>
      </c>
      <c r="G888" s="16">
        <v>1301000</v>
      </c>
      <c r="H888">
        <f t="shared" si="27"/>
        <v>0</v>
      </c>
    </row>
    <row r="889" spans="1:8" x14ac:dyDescent="0.2">
      <c r="A889" s="16">
        <v>1500820</v>
      </c>
      <c r="B889" s="15" t="s">
        <v>1508</v>
      </c>
      <c r="C889" s="15">
        <v>2.5862200345727615E-5</v>
      </c>
      <c r="D889">
        <f t="shared" si="26"/>
        <v>2.5862200345727615E-5</v>
      </c>
      <c r="G889" s="16">
        <v>1301010</v>
      </c>
      <c r="H889">
        <f t="shared" si="27"/>
        <v>0</v>
      </c>
    </row>
    <row r="890" spans="1:8" x14ac:dyDescent="0.2">
      <c r="A890" s="16">
        <v>1500820</v>
      </c>
      <c r="B890" s="15" t="s">
        <v>1508</v>
      </c>
      <c r="C890" s="15">
        <v>8.6301100964192301E-5</v>
      </c>
      <c r="D890">
        <f t="shared" si="26"/>
        <v>8.6301100964192301E-5</v>
      </c>
      <c r="G890" s="16">
        <v>1301020</v>
      </c>
      <c r="H890">
        <f t="shared" si="27"/>
        <v>0</v>
      </c>
    </row>
    <row r="891" spans="1:8" x14ac:dyDescent="0.2">
      <c r="A891" s="16">
        <v>1501150</v>
      </c>
      <c r="B891" s="15" t="s">
        <v>1508</v>
      </c>
      <c r="C891" s="15">
        <v>3.220050036907196E-2</v>
      </c>
      <c r="D891">
        <f t="shared" si="26"/>
        <v>3.220050036907196E-2</v>
      </c>
      <c r="G891" s="16">
        <v>1301030</v>
      </c>
      <c r="H891">
        <f t="shared" si="27"/>
        <v>0</v>
      </c>
    </row>
    <row r="892" spans="1:8" x14ac:dyDescent="0.2">
      <c r="A892" s="16">
        <v>1501160</v>
      </c>
      <c r="B892" s="15" t="s">
        <v>1508</v>
      </c>
      <c r="C892" s="15">
        <v>8.3964303135871887E-2</v>
      </c>
      <c r="D892">
        <f t="shared" si="26"/>
        <v>8.3964303135871887E-2</v>
      </c>
      <c r="G892" s="16">
        <v>1301040</v>
      </c>
      <c r="H892">
        <f t="shared" si="27"/>
        <v>0</v>
      </c>
    </row>
    <row r="893" spans="1:8" x14ac:dyDescent="0.2">
      <c r="A893" s="16">
        <v>1501170</v>
      </c>
      <c r="B893" s="15" t="s">
        <v>1508</v>
      </c>
      <c r="C893" s="15">
        <v>7.3239300400018692E-4</v>
      </c>
      <c r="D893">
        <f t="shared" si="26"/>
        <v>7.3239300400018692E-4</v>
      </c>
      <c r="G893" s="16">
        <v>1301050</v>
      </c>
      <c r="H893">
        <f t="shared" si="27"/>
        <v>0</v>
      </c>
    </row>
    <row r="894" spans="1:8" x14ac:dyDescent="0.2">
      <c r="A894" s="16">
        <v>1501170</v>
      </c>
      <c r="B894" s="15" t="s">
        <v>1508</v>
      </c>
      <c r="C894" s="15">
        <v>3.3660500776022673E-3</v>
      </c>
      <c r="D894">
        <f t="shared" si="26"/>
        <v>3.3660500776022673E-3</v>
      </c>
      <c r="G894" s="16">
        <v>1301060</v>
      </c>
      <c r="H894">
        <f t="shared" si="27"/>
        <v>0</v>
      </c>
    </row>
    <row r="895" spans="1:8" x14ac:dyDescent="0.2">
      <c r="A895" s="16">
        <v>1501170</v>
      </c>
      <c r="B895" s="15" t="s">
        <v>1508</v>
      </c>
      <c r="C895" s="15">
        <v>5.6961597874760628E-4</v>
      </c>
      <c r="D895">
        <f t="shared" si="26"/>
        <v>5.6961597874760628E-4</v>
      </c>
      <c r="G895" s="16">
        <v>1301070</v>
      </c>
      <c r="H895">
        <f t="shared" si="27"/>
        <v>0</v>
      </c>
    </row>
    <row r="896" spans="1:8" x14ac:dyDescent="0.2">
      <c r="A896" s="16">
        <v>1600010</v>
      </c>
      <c r="B896" s="15" t="s">
        <v>1508</v>
      </c>
      <c r="C896" s="15">
        <v>1.427180040627718E-2</v>
      </c>
      <c r="D896">
        <f t="shared" si="26"/>
        <v>1.427180040627718E-2</v>
      </c>
      <c r="G896" s="16">
        <v>1301080</v>
      </c>
      <c r="H896">
        <f t="shared" si="27"/>
        <v>0</v>
      </c>
    </row>
    <row r="897" spans="1:8" x14ac:dyDescent="0.2">
      <c r="A897" s="16">
        <v>1600010</v>
      </c>
      <c r="B897" s="15" t="s">
        <v>1508</v>
      </c>
      <c r="C897" s="15">
        <v>0.34867298603057861</v>
      </c>
      <c r="D897">
        <f t="shared" si="26"/>
        <v>0.34867298603057861</v>
      </c>
      <c r="G897" s="16">
        <v>1301090</v>
      </c>
      <c r="H897">
        <f t="shared" si="27"/>
        <v>0</v>
      </c>
    </row>
    <row r="898" spans="1:8" x14ac:dyDescent="0.2">
      <c r="A898" s="16">
        <v>1600020</v>
      </c>
      <c r="B898" s="15" t="s">
        <v>1508</v>
      </c>
      <c r="C898" s="15">
        <v>1.931069977581501E-2</v>
      </c>
      <c r="D898">
        <f t="shared" si="26"/>
        <v>1.931069977581501E-2</v>
      </c>
      <c r="G898" s="16">
        <v>1301100</v>
      </c>
      <c r="H898">
        <f t="shared" si="27"/>
        <v>0</v>
      </c>
    </row>
    <row r="899" spans="1:8" x14ac:dyDescent="0.2">
      <c r="A899" s="16">
        <v>1600020</v>
      </c>
      <c r="B899" s="15" t="s">
        <v>1508</v>
      </c>
      <c r="C899" s="15">
        <v>7.9400703310966492E-2</v>
      </c>
      <c r="D899">
        <f t="shared" ref="D899:D962" si="28">IF(B899="",0,C899)</f>
        <v>7.9400703310966492E-2</v>
      </c>
      <c r="G899" s="16">
        <v>1301110</v>
      </c>
      <c r="H899">
        <f t="shared" ref="H899:H962" si="29">SUMIF($A$2:$A$3336,G899,$D$2:$D$3336)</f>
        <v>0</v>
      </c>
    </row>
    <row r="900" spans="1:8" x14ac:dyDescent="0.2">
      <c r="A900" s="16">
        <v>1600050</v>
      </c>
      <c r="B900" s="15" t="s">
        <v>1508</v>
      </c>
      <c r="C900" s="15">
        <v>1.2557799927890301E-2</v>
      </c>
      <c r="D900">
        <f t="shared" si="28"/>
        <v>1.2557799927890301E-2</v>
      </c>
      <c r="G900" s="16">
        <v>1301120</v>
      </c>
      <c r="H900">
        <f t="shared" si="29"/>
        <v>0</v>
      </c>
    </row>
    <row r="901" spans="1:8" x14ac:dyDescent="0.2">
      <c r="A901" s="16">
        <v>1600050</v>
      </c>
      <c r="B901" s="15" t="s">
        <v>1508</v>
      </c>
      <c r="C901" s="15">
        <v>1.5685500111430883E-3</v>
      </c>
      <c r="D901">
        <f t="shared" si="28"/>
        <v>1.5685500111430883E-3</v>
      </c>
      <c r="G901" s="16">
        <v>1301130</v>
      </c>
      <c r="H901">
        <f t="shared" si="29"/>
        <v>0</v>
      </c>
    </row>
    <row r="902" spans="1:8" x14ac:dyDescent="0.2">
      <c r="A902" s="16">
        <v>1600050</v>
      </c>
      <c r="B902" s="15" t="s">
        <v>1508</v>
      </c>
      <c r="C902" s="15">
        <v>0.19780200719833374</v>
      </c>
      <c r="D902">
        <f t="shared" si="28"/>
        <v>0.19780200719833374</v>
      </c>
      <c r="G902" s="16">
        <v>1301140</v>
      </c>
      <c r="H902">
        <f t="shared" si="29"/>
        <v>0</v>
      </c>
    </row>
    <row r="903" spans="1:8" x14ac:dyDescent="0.2">
      <c r="A903" s="16">
        <v>1600050</v>
      </c>
      <c r="B903" s="15" t="s">
        <v>1508</v>
      </c>
      <c r="C903" s="15">
        <v>1.734750003379304E-5</v>
      </c>
      <c r="D903">
        <f t="shared" si="28"/>
        <v>1.734750003379304E-5</v>
      </c>
      <c r="G903" s="16">
        <v>1301150</v>
      </c>
      <c r="H903">
        <f t="shared" si="29"/>
        <v>0</v>
      </c>
    </row>
    <row r="904" spans="1:8" x14ac:dyDescent="0.2">
      <c r="A904" s="16">
        <v>1600050</v>
      </c>
      <c r="B904" s="15" t="s">
        <v>1508</v>
      </c>
      <c r="C904" s="15">
        <v>0.18392500281333923</v>
      </c>
      <c r="D904">
        <f t="shared" si="28"/>
        <v>0.18392500281333923</v>
      </c>
      <c r="G904" s="16">
        <v>1301160</v>
      </c>
      <c r="H904">
        <f t="shared" si="29"/>
        <v>0</v>
      </c>
    </row>
    <row r="905" spans="1:8" x14ac:dyDescent="0.2">
      <c r="A905" s="16">
        <v>1600060</v>
      </c>
      <c r="B905" s="15" t="s">
        <v>1508</v>
      </c>
      <c r="C905" s="15">
        <v>3.7496298318728805E-5</v>
      </c>
      <c r="D905">
        <f t="shared" si="28"/>
        <v>3.7496298318728805E-5</v>
      </c>
      <c r="G905" s="16">
        <v>1301170</v>
      </c>
      <c r="H905">
        <f t="shared" si="29"/>
        <v>0</v>
      </c>
    </row>
    <row r="906" spans="1:8" x14ac:dyDescent="0.2">
      <c r="A906" s="16">
        <v>1600060</v>
      </c>
      <c r="B906" s="15" t="s">
        <v>1508</v>
      </c>
      <c r="C906" s="15">
        <v>1.0264099728374276E-5</v>
      </c>
      <c r="D906">
        <f t="shared" si="28"/>
        <v>1.0264099728374276E-5</v>
      </c>
      <c r="G906" s="16">
        <v>1301180</v>
      </c>
      <c r="H906">
        <f t="shared" si="29"/>
        <v>0</v>
      </c>
    </row>
    <row r="907" spans="1:8" x14ac:dyDescent="0.2">
      <c r="A907" s="16">
        <v>1600060</v>
      </c>
      <c r="B907" s="15" t="s">
        <v>1508</v>
      </c>
      <c r="C907" s="15">
        <v>1.1637000134214759E-3</v>
      </c>
      <c r="D907">
        <f t="shared" si="28"/>
        <v>1.1637000134214759E-3</v>
      </c>
      <c r="G907" s="16">
        <v>1301190</v>
      </c>
      <c r="H907">
        <f t="shared" si="29"/>
        <v>0</v>
      </c>
    </row>
    <row r="908" spans="1:8" x14ac:dyDescent="0.2">
      <c r="A908" s="16">
        <v>1600060</v>
      </c>
      <c r="B908" s="15" t="s">
        <v>1508</v>
      </c>
      <c r="C908" s="15">
        <v>0.17571599781513214</v>
      </c>
      <c r="D908">
        <f t="shared" si="28"/>
        <v>0.17571599781513214</v>
      </c>
      <c r="G908" s="16">
        <v>1301200</v>
      </c>
      <c r="H908">
        <f t="shared" si="29"/>
        <v>0</v>
      </c>
    </row>
    <row r="909" spans="1:8" x14ac:dyDescent="0.2">
      <c r="A909" s="16">
        <v>1600060</v>
      </c>
      <c r="B909" s="15" t="s">
        <v>1508</v>
      </c>
      <c r="C909" s="15">
        <v>2.7754998654927476E-7</v>
      </c>
      <c r="D909">
        <f t="shared" si="28"/>
        <v>2.7754998654927476E-7</v>
      </c>
      <c r="G909" s="16">
        <v>1301210</v>
      </c>
      <c r="H909">
        <f t="shared" si="29"/>
        <v>0</v>
      </c>
    </row>
    <row r="910" spans="1:8" x14ac:dyDescent="0.2">
      <c r="A910" s="16">
        <v>1600060</v>
      </c>
      <c r="B910" s="15" t="s">
        <v>1508</v>
      </c>
      <c r="C910" s="15">
        <v>3.5653600934892893E-4</v>
      </c>
      <c r="D910">
        <f t="shared" si="28"/>
        <v>3.5653600934892893E-4</v>
      </c>
      <c r="G910" s="16">
        <v>1301220</v>
      </c>
      <c r="H910">
        <f t="shared" si="29"/>
        <v>0</v>
      </c>
    </row>
    <row r="911" spans="1:8" x14ac:dyDescent="0.2">
      <c r="A911" s="16">
        <v>1600070</v>
      </c>
      <c r="B911" s="15" t="s">
        <v>1508</v>
      </c>
      <c r="C911" s="15">
        <v>8.4119802340865135E-3</v>
      </c>
      <c r="D911">
        <f t="shared" si="28"/>
        <v>8.4119802340865135E-3</v>
      </c>
      <c r="G911" s="16">
        <v>1301230</v>
      </c>
      <c r="H911">
        <f t="shared" si="29"/>
        <v>0</v>
      </c>
    </row>
    <row r="912" spans="1:8" x14ac:dyDescent="0.2">
      <c r="A912" s="16">
        <v>1600070</v>
      </c>
      <c r="B912" s="15" t="s">
        <v>1508</v>
      </c>
      <c r="C912" s="15">
        <v>4.3114300933666527E-4</v>
      </c>
      <c r="D912">
        <f t="shared" si="28"/>
        <v>4.3114300933666527E-4</v>
      </c>
      <c r="G912" s="16">
        <v>1301240</v>
      </c>
      <c r="H912">
        <f t="shared" si="29"/>
        <v>0</v>
      </c>
    </row>
    <row r="913" spans="1:8" x14ac:dyDescent="0.2">
      <c r="A913" s="16">
        <v>1600070</v>
      </c>
      <c r="B913" s="15" t="s">
        <v>1508</v>
      </c>
      <c r="C913" s="15">
        <v>1.6666499504935928E-5</v>
      </c>
      <c r="D913">
        <f t="shared" si="28"/>
        <v>1.6666499504935928E-5</v>
      </c>
      <c r="G913" s="16">
        <v>1301250</v>
      </c>
      <c r="H913">
        <f t="shared" si="29"/>
        <v>0</v>
      </c>
    </row>
    <row r="914" spans="1:8" x14ac:dyDescent="0.2">
      <c r="A914" s="16">
        <v>1600070</v>
      </c>
      <c r="B914" s="15" t="s">
        <v>1508</v>
      </c>
      <c r="C914" s="15">
        <v>3.990019831690006E-5</v>
      </c>
      <c r="D914">
        <f t="shared" si="28"/>
        <v>3.990019831690006E-5</v>
      </c>
      <c r="G914" s="16">
        <v>1400010</v>
      </c>
      <c r="H914">
        <f t="shared" si="29"/>
        <v>0</v>
      </c>
    </row>
    <row r="915" spans="1:8" x14ac:dyDescent="0.2">
      <c r="A915" s="16">
        <v>1600070</v>
      </c>
      <c r="B915" s="15" t="s">
        <v>1508</v>
      </c>
      <c r="C915" s="15">
        <v>4.6072300392552279E-6</v>
      </c>
      <c r="D915">
        <f t="shared" si="28"/>
        <v>4.6072300392552279E-6</v>
      </c>
      <c r="G915" s="16">
        <v>1400020</v>
      </c>
      <c r="H915">
        <f t="shared" si="29"/>
        <v>0</v>
      </c>
    </row>
    <row r="916" spans="1:8" x14ac:dyDescent="0.2">
      <c r="A916" s="16">
        <v>1600070</v>
      </c>
      <c r="B916" s="15" t="s">
        <v>1508</v>
      </c>
      <c r="C916" s="15">
        <v>4.2779501527547836E-2</v>
      </c>
      <c r="D916">
        <f t="shared" si="28"/>
        <v>4.2779501527547836E-2</v>
      </c>
      <c r="G916" s="16">
        <v>1400030</v>
      </c>
      <c r="H916">
        <f t="shared" si="29"/>
        <v>0</v>
      </c>
    </row>
    <row r="917" spans="1:8" x14ac:dyDescent="0.2">
      <c r="A917" s="16">
        <v>1600070</v>
      </c>
      <c r="B917" s="15" t="s">
        <v>1508</v>
      </c>
      <c r="C917" s="15">
        <v>4.0792200173278559E-10</v>
      </c>
      <c r="D917">
        <f t="shared" si="28"/>
        <v>4.0792200173278559E-10</v>
      </c>
      <c r="G917" s="16">
        <v>1400040</v>
      </c>
      <c r="H917">
        <f t="shared" si="29"/>
        <v>0</v>
      </c>
    </row>
    <row r="918" spans="1:8" x14ac:dyDescent="0.2">
      <c r="A918" s="16">
        <v>1600070</v>
      </c>
      <c r="B918" s="15" t="s">
        <v>1508</v>
      </c>
      <c r="C918" s="15">
        <v>4.0792200173278559E-10</v>
      </c>
      <c r="D918">
        <f t="shared" si="28"/>
        <v>4.0792200173278559E-10</v>
      </c>
      <c r="G918" s="16">
        <v>1400050</v>
      </c>
      <c r="H918">
        <f t="shared" si="29"/>
        <v>0</v>
      </c>
    </row>
    <row r="919" spans="1:8" x14ac:dyDescent="0.2">
      <c r="A919" s="16">
        <v>1600070</v>
      </c>
      <c r="B919" s="15" t="s">
        <v>1508</v>
      </c>
      <c r="C919" s="15">
        <v>2.3034200421534479E-4</v>
      </c>
      <c r="D919">
        <f t="shared" si="28"/>
        <v>2.3034200421534479E-4</v>
      </c>
      <c r="G919" s="16">
        <v>1400060</v>
      </c>
      <c r="H919">
        <f t="shared" si="29"/>
        <v>0</v>
      </c>
    </row>
    <row r="920" spans="1:8" x14ac:dyDescent="0.2">
      <c r="A920" s="15" t="s">
        <v>1273</v>
      </c>
      <c r="B920" s="15" t="s">
        <v>1508</v>
      </c>
      <c r="C920" s="15">
        <v>0</v>
      </c>
      <c r="D920">
        <f t="shared" si="28"/>
        <v>0</v>
      </c>
      <c r="G920" s="16">
        <v>1400070</v>
      </c>
      <c r="H920">
        <f t="shared" si="29"/>
        <v>0</v>
      </c>
    </row>
    <row r="921" spans="1:8" x14ac:dyDescent="0.2">
      <c r="A921" s="15" t="s">
        <v>1273</v>
      </c>
      <c r="B921" s="15" t="s">
        <v>1508</v>
      </c>
      <c r="C921" s="15">
        <v>0</v>
      </c>
      <c r="D921">
        <f t="shared" si="28"/>
        <v>0</v>
      </c>
      <c r="G921" s="16">
        <v>1400080</v>
      </c>
      <c r="H921">
        <f t="shared" si="29"/>
        <v>0</v>
      </c>
    </row>
    <row r="922" spans="1:8" x14ac:dyDescent="0.2">
      <c r="A922" s="15" t="s">
        <v>1273</v>
      </c>
      <c r="B922" s="15" t="s">
        <v>1508</v>
      </c>
      <c r="C922" s="15">
        <v>0</v>
      </c>
      <c r="D922">
        <f t="shared" si="28"/>
        <v>0</v>
      </c>
      <c r="G922" s="16">
        <v>1400090</v>
      </c>
      <c r="H922">
        <f t="shared" si="29"/>
        <v>0</v>
      </c>
    </row>
    <row r="923" spans="1:8" x14ac:dyDescent="0.2">
      <c r="A923" s="15" t="s">
        <v>1273</v>
      </c>
      <c r="B923" s="15" t="s">
        <v>1508</v>
      </c>
      <c r="C923" s="15">
        <v>0</v>
      </c>
      <c r="D923">
        <f t="shared" si="28"/>
        <v>0</v>
      </c>
      <c r="G923" s="16">
        <v>1400100</v>
      </c>
      <c r="H923">
        <f t="shared" si="29"/>
        <v>0</v>
      </c>
    </row>
    <row r="924" spans="1:8" x14ac:dyDescent="0.2">
      <c r="A924" s="15" t="s">
        <v>1273</v>
      </c>
      <c r="B924" s="15" t="s">
        <v>1508</v>
      </c>
      <c r="C924" s="15">
        <v>0</v>
      </c>
      <c r="D924">
        <f t="shared" si="28"/>
        <v>0</v>
      </c>
      <c r="G924" s="16">
        <v>1400110</v>
      </c>
      <c r="H924">
        <f t="shared" si="29"/>
        <v>0</v>
      </c>
    </row>
    <row r="925" spans="1:8" x14ac:dyDescent="0.2">
      <c r="A925" s="15" t="s">
        <v>1273</v>
      </c>
      <c r="B925" s="15" t="s">
        <v>1508</v>
      </c>
      <c r="C925" s="15">
        <v>0</v>
      </c>
      <c r="D925">
        <f t="shared" si="28"/>
        <v>0</v>
      </c>
      <c r="G925" s="16">
        <v>1400120</v>
      </c>
      <c r="H925">
        <f t="shared" si="29"/>
        <v>0</v>
      </c>
    </row>
    <row r="926" spans="1:8" x14ac:dyDescent="0.2">
      <c r="A926" s="15" t="s">
        <v>1273</v>
      </c>
      <c r="B926" s="15" t="s">
        <v>1508</v>
      </c>
      <c r="C926" s="15">
        <v>0</v>
      </c>
      <c r="D926">
        <f t="shared" si="28"/>
        <v>0</v>
      </c>
      <c r="G926" s="16">
        <v>1400130</v>
      </c>
      <c r="H926">
        <f t="shared" si="29"/>
        <v>0</v>
      </c>
    </row>
    <row r="927" spans="1:8" x14ac:dyDescent="0.2">
      <c r="A927" s="15" t="s">
        <v>1273</v>
      </c>
      <c r="B927" s="15" t="s">
        <v>1508</v>
      </c>
      <c r="C927" s="15">
        <v>0</v>
      </c>
      <c r="D927">
        <f t="shared" si="28"/>
        <v>0</v>
      </c>
      <c r="G927" s="16">
        <v>1400140</v>
      </c>
      <c r="H927">
        <f t="shared" si="29"/>
        <v>0</v>
      </c>
    </row>
    <row r="928" spans="1:8" x14ac:dyDescent="0.2">
      <c r="A928" s="15" t="s">
        <v>1273</v>
      </c>
      <c r="B928" s="15" t="s">
        <v>1508</v>
      </c>
      <c r="C928" s="15">
        <v>0</v>
      </c>
      <c r="D928">
        <f t="shared" si="28"/>
        <v>0</v>
      </c>
      <c r="G928" s="16">
        <v>1400150</v>
      </c>
      <c r="H928">
        <f t="shared" si="29"/>
        <v>0</v>
      </c>
    </row>
    <row r="929" spans="1:8" x14ac:dyDescent="0.2">
      <c r="A929" s="15" t="s">
        <v>1273</v>
      </c>
      <c r="B929" s="15" t="s">
        <v>1508</v>
      </c>
      <c r="C929" s="15">
        <v>0</v>
      </c>
      <c r="D929">
        <f t="shared" si="28"/>
        <v>0</v>
      </c>
      <c r="G929" s="16">
        <v>1400160</v>
      </c>
      <c r="H929">
        <f t="shared" si="29"/>
        <v>0</v>
      </c>
    </row>
    <row r="930" spans="1:8" x14ac:dyDescent="0.2">
      <c r="A930" s="15" t="s">
        <v>1273</v>
      </c>
      <c r="B930" s="15" t="s">
        <v>1508</v>
      </c>
      <c r="C930" s="15">
        <v>0</v>
      </c>
      <c r="D930">
        <f t="shared" si="28"/>
        <v>0</v>
      </c>
      <c r="G930" s="16">
        <v>1400170</v>
      </c>
      <c r="H930">
        <f t="shared" si="29"/>
        <v>0</v>
      </c>
    </row>
    <row r="931" spans="1:8" x14ac:dyDescent="0.2">
      <c r="A931" s="15" t="s">
        <v>1273</v>
      </c>
      <c r="B931" s="15" t="s">
        <v>1508</v>
      </c>
      <c r="C931" s="15">
        <v>0</v>
      </c>
      <c r="D931">
        <f t="shared" si="28"/>
        <v>0</v>
      </c>
      <c r="G931" s="16">
        <v>1400180</v>
      </c>
      <c r="H931">
        <f t="shared" si="29"/>
        <v>0</v>
      </c>
    </row>
    <row r="932" spans="1:8" x14ac:dyDescent="0.2">
      <c r="A932" s="15" t="s">
        <v>1273</v>
      </c>
      <c r="B932" s="15" t="s">
        <v>1508</v>
      </c>
      <c r="C932" s="15">
        <v>0</v>
      </c>
      <c r="D932">
        <f t="shared" si="28"/>
        <v>0</v>
      </c>
      <c r="G932" s="16">
        <v>1400190</v>
      </c>
      <c r="H932">
        <f t="shared" si="29"/>
        <v>0</v>
      </c>
    </row>
    <row r="933" spans="1:8" x14ac:dyDescent="0.2">
      <c r="A933" s="15" t="s">
        <v>1273</v>
      </c>
      <c r="B933" s="15" t="s">
        <v>1508</v>
      </c>
      <c r="C933" s="15">
        <v>0</v>
      </c>
      <c r="D933">
        <f t="shared" si="28"/>
        <v>0</v>
      </c>
      <c r="G933" s="16">
        <v>1400200</v>
      </c>
      <c r="H933">
        <f t="shared" si="29"/>
        <v>0</v>
      </c>
    </row>
    <row r="934" spans="1:8" x14ac:dyDescent="0.2">
      <c r="A934" s="15" t="s">
        <v>1273</v>
      </c>
      <c r="B934" s="15" t="s">
        <v>1508</v>
      </c>
      <c r="C934" s="15">
        <v>0</v>
      </c>
      <c r="D934">
        <f t="shared" si="28"/>
        <v>0</v>
      </c>
      <c r="G934" s="16">
        <v>1400210</v>
      </c>
      <c r="H934">
        <f t="shared" si="29"/>
        <v>0</v>
      </c>
    </row>
    <row r="935" spans="1:8" x14ac:dyDescent="0.2">
      <c r="A935" s="15" t="s">
        <v>1273</v>
      </c>
      <c r="B935" s="15" t="s">
        <v>1508</v>
      </c>
      <c r="C935" s="15">
        <v>0</v>
      </c>
      <c r="D935">
        <f t="shared" si="28"/>
        <v>0</v>
      </c>
      <c r="G935" s="16">
        <v>1400220</v>
      </c>
      <c r="H935">
        <f t="shared" si="29"/>
        <v>0</v>
      </c>
    </row>
    <row r="936" spans="1:8" x14ac:dyDescent="0.2">
      <c r="A936" s="15" t="s">
        <v>1273</v>
      </c>
      <c r="B936" s="15" t="s">
        <v>1508</v>
      </c>
      <c r="C936" s="15">
        <v>0</v>
      </c>
      <c r="D936">
        <f t="shared" si="28"/>
        <v>0</v>
      </c>
      <c r="G936" s="16">
        <v>1400230</v>
      </c>
      <c r="H936">
        <f t="shared" si="29"/>
        <v>0</v>
      </c>
    </row>
    <row r="937" spans="1:8" x14ac:dyDescent="0.2">
      <c r="A937" s="15" t="s">
        <v>1273</v>
      </c>
      <c r="B937" s="15" t="s">
        <v>1508</v>
      </c>
      <c r="C937" s="15">
        <v>0</v>
      </c>
      <c r="D937">
        <f t="shared" si="28"/>
        <v>0</v>
      </c>
      <c r="G937" s="16">
        <v>1400240</v>
      </c>
      <c r="H937">
        <f t="shared" si="29"/>
        <v>0</v>
      </c>
    </row>
    <row r="938" spans="1:8" x14ac:dyDescent="0.2">
      <c r="A938" s="15" t="s">
        <v>1273</v>
      </c>
      <c r="B938" s="15" t="s">
        <v>1508</v>
      </c>
      <c r="C938" s="15">
        <v>0</v>
      </c>
      <c r="D938">
        <f t="shared" si="28"/>
        <v>0</v>
      </c>
      <c r="G938" s="16">
        <v>1400250</v>
      </c>
      <c r="H938">
        <f t="shared" si="29"/>
        <v>0</v>
      </c>
    </row>
    <row r="939" spans="1:8" x14ac:dyDescent="0.2">
      <c r="A939" s="15" t="s">
        <v>1273</v>
      </c>
      <c r="B939" s="15" t="s">
        <v>1508</v>
      </c>
      <c r="C939" s="15">
        <v>0</v>
      </c>
      <c r="D939">
        <f t="shared" si="28"/>
        <v>0</v>
      </c>
      <c r="G939" s="16">
        <v>1400260</v>
      </c>
      <c r="H939">
        <f t="shared" si="29"/>
        <v>0</v>
      </c>
    </row>
    <row r="940" spans="1:8" x14ac:dyDescent="0.2">
      <c r="A940" s="15" t="s">
        <v>1273</v>
      </c>
      <c r="B940" s="15" t="s">
        <v>1508</v>
      </c>
      <c r="C940" s="15">
        <v>0</v>
      </c>
      <c r="D940">
        <f t="shared" si="28"/>
        <v>0</v>
      </c>
      <c r="G940" s="16">
        <v>1400270</v>
      </c>
      <c r="H940">
        <f t="shared" si="29"/>
        <v>0</v>
      </c>
    </row>
    <row r="941" spans="1:8" x14ac:dyDescent="0.2">
      <c r="A941" s="15" t="s">
        <v>1273</v>
      </c>
      <c r="B941" s="15" t="s">
        <v>1508</v>
      </c>
      <c r="C941" s="15">
        <v>0</v>
      </c>
      <c r="D941">
        <f t="shared" si="28"/>
        <v>0</v>
      </c>
      <c r="G941" s="16">
        <v>1400280</v>
      </c>
      <c r="H941">
        <f t="shared" si="29"/>
        <v>0</v>
      </c>
    </row>
    <row r="942" spans="1:8" x14ac:dyDescent="0.2">
      <c r="A942" s="15" t="s">
        <v>1273</v>
      </c>
      <c r="B942" s="15" t="s">
        <v>1508</v>
      </c>
      <c r="C942" s="15">
        <v>0</v>
      </c>
      <c r="D942">
        <f t="shared" si="28"/>
        <v>0</v>
      </c>
      <c r="G942" s="16">
        <v>1400290</v>
      </c>
      <c r="H942">
        <f t="shared" si="29"/>
        <v>0</v>
      </c>
    </row>
    <row r="943" spans="1:8" x14ac:dyDescent="0.2">
      <c r="A943" s="15" t="s">
        <v>1273</v>
      </c>
      <c r="B943" s="15" t="s">
        <v>1508</v>
      </c>
      <c r="C943" s="15">
        <v>0</v>
      </c>
      <c r="D943">
        <f t="shared" si="28"/>
        <v>0</v>
      </c>
      <c r="G943" s="16">
        <v>1400300</v>
      </c>
      <c r="H943">
        <f t="shared" si="29"/>
        <v>0</v>
      </c>
    </row>
    <row r="944" spans="1:8" x14ac:dyDescent="0.2">
      <c r="A944" s="15" t="s">
        <v>1273</v>
      </c>
      <c r="B944" s="15" t="s">
        <v>1508</v>
      </c>
      <c r="C944" s="15">
        <v>0</v>
      </c>
      <c r="D944">
        <f t="shared" si="28"/>
        <v>0</v>
      </c>
      <c r="G944" s="16">
        <v>1400310</v>
      </c>
      <c r="H944">
        <f t="shared" si="29"/>
        <v>0</v>
      </c>
    </row>
    <row r="945" spans="1:8" x14ac:dyDescent="0.2">
      <c r="A945" s="15" t="s">
        <v>1273</v>
      </c>
      <c r="B945" s="15" t="s">
        <v>1508</v>
      </c>
      <c r="C945" s="15">
        <v>0</v>
      </c>
      <c r="D945">
        <f t="shared" si="28"/>
        <v>0</v>
      </c>
      <c r="G945" s="16">
        <v>1400320</v>
      </c>
      <c r="H945">
        <f t="shared" si="29"/>
        <v>0</v>
      </c>
    </row>
    <row r="946" spans="1:8" x14ac:dyDescent="0.2">
      <c r="A946" s="15" t="s">
        <v>1273</v>
      </c>
      <c r="B946" s="15" t="s">
        <v>1508</v>
      </c>
      <c r="C946" s="15">
        <v>0</v>
      </c>
      <c r="D946">
        <f t="shared" si="28"/>
        <v>0</v>
      </c>
      <c r="G946" s="16">
        <v>1400330</v>
      </c>
      <c r="H946">
        <f t="shared" si="29"/>
        <v>0</v>
      </c>
    </row>
    <row r="947" spans="1:8" x14ac:dyDescent="0.2">
      <c r="A947" s="15" t="s">
        <v>1273</v>
      </c>
      <c r="B947" s="15" t="s">
        <v>1508</v>
      </c>
      <c r="C947" s="15">
        <v>0</v>
      </c>
      <c r="D947">
        <f t="shared" si="28"/>
        <v>0</v>
      </c>
      <c r="G947" s="16">
        <v>1400340</v>
      </c>
      <c r="H947">
        <f t="shared" si="29"/>
        <v>0</v>
      </c>
    </row>
    <row r="948" spans="1:8" x14ac:dyDescent="0.2">
      <c r="A948" s="15" t="s">
        <v>1273</v>
      </c>
      <c r="B948" s="15" t="s">
        <v>1508</v>
      </c>
      <c r="C948" s="15">
        <v>0</v>
      </c>
      <c r="D948">
        <f t="shared" si="28"/>
        <v>0</v>
      </c>
      <c r="G948" s="16">
        <v>1400350</v>
      </c>
      <c r="H948">
        <f t="shared" si="29"/>
        <v>0</v>
      </c>
    </row>
    <row r="949" spans="1:8" x14ac:dyDescent="0.2">
      <c r="A949" s="15" t="s">
        <v>1273</v>
      </c>
      <c r="B949" s="15" t="s">
        <v>1508</v>
      </c>
      <c r="C949" s="15">
        <v>0</v>
      </c>
      <c r="D949">
        <f t="shared" si="28"/>
        <v>0</v>
      </c>
      <c r="G949" s="16">
        <v>1400360</v>
      </c>
      <c r="H949">
        <f t="shared" si="29"/>
        <v>0</v>
      </c>
    </row>
    <row r="950" spans="1:8" x14ac:dyDescent="0.2">
      <c r="A950" s="15" t="s">
        <v>1273</v>
      </c>
      <c r="B950" s="15" t="s">
        <v>1508</v>
      </c>
      <c r="C950" s="15">
        <v>0</v>
      </c>
      <c r="D950">
        <f t="shared" si="28"/>
        <v>0</v>
      </c>
      <c r="G950" s="16">
        <v>1400370</v>
      </c>
      <c r="H950">
        <f t="shared" si="29"/>
        <v>0</v>
      </c>
    </row>
    <row r="951" spans="1:8" x14ac:dyDescent="0.2">
      <c r="A951" s="15" t="s">
        <v>1273</v>
      </c>
      <c r="B951" s="15" t="s">
        <v>1508</v>
      </c>
      <c r="C951" s="15">
        <v>0</v>
      </c>
      <c r="D951">
        <f t="shared" si="28"/>
        <v>0</v>
      </c>
      <c r="G951" s="16">
        <v>1400380</v>
      </c>
      <c r="H951">
        <f t="shared" si="29"/>
        <v>0</v>
      </c>
    </row>
    <row r="952" spans="1:8" x14ac:dyDescent="0.2">
      <c r="A952" s="15" t="s">
        <v>1273</v>
      </c>
      <c r="B952" s="15" t="s">
        <v>1508</v>
      </c>
      <c r="C952" s="15">
        <v>0</v>
      </c>
      <c r="D952">
        <f t="shared" si="28"/>
        <v>0</v>
      </c>
      <c r="G952" s="16">
        <v>1400390</v>
      </c>
      <c r="H952">
        <f t="shared" si="29"/>
        <v>0</v>
      </c>
    </row>
    <row r="953" spans="1:8" x14ac:dyDescent="0.2">
      <c r="A953" s="15" t="s">
        <v>1273</v>
      </c>
      <c r="B953" s="15" t="s">
        <v>1508</v>
      </c>
      <c r="C953" s="15">
        <v>0</v>
      </c>
      <c r="D953">
        <f t="shared" si="28"/>
        <v>0</v>
      </c>
      <c r="G953" s="16">
        <v>1400400</v>
      </c>
      <c r="H953">
        <f t="shared" si="29"/>
        <v>0</v>
      </c>
    </row>
    <row r="954" spans="1:8" x14ac:dyDescent="0.2">
      <c r="A954" s="15" t="s">
        <v>1273</v>
      </c>
      <c r="B954" s="15" t="s">
        <v>1508</v>
      </c>
      <c r="C954" s="15">
        <v>0</v>
      </c>
      <c r="D954">
        <f t="shared" si="28"/>
        <v>0</v>
      </c>
      <c r="G954" s="16">
        <v>1400410</v>
      </c>
      <c r="H954">
        <f t="shared" si="29"/>
        <v>0</v>
      </c>
    </row>
    <row r="955" spans="1:8" x14ac:dyDescent="0.2">
      <c r="A955" s="15" t="s">
        <v>1273</v>
      </c>
      <c r="B955" s="15" t="s">
        <v>1508</v>
      </c>
      <c r="C955" s="15">
        <v>0</v>
      </c>
      <c r="D955">
        <f t="shared" si="28"/>
        <v>0</v>
      </c>
      <c r="G955" s="16">
        <v>1400420</v>
      </c>
      <c r="H955">
        <f t="shared" si="29"/>
        <v>0</v>
      </c>
    </row>
    <row r="956" spans="1:8" x14ac:dyDescent="0.2">
      <c r="A956" s="15" t="s">
        <v>1273</v>
      </c>
      <c r="B956" s="15" t="s">
        <v>1508</v>
      </c>
      <c r="C956" s="15">
        <v>0</v>
      </c>
      <c r="D956">
        <f t="shared" si="28"/>
        <v>0</v>
      </c>
      <c r="G956" s="16">
        <v>1400430</v>
      </c>
      <c r="H956">
        <f t="shared" si="29"/>
        <v>0</v>
      </c>
    </row>
    <row r="957" spans="1:8" x14ac:dyDescent="0.2">
      <c r="A957" s="15" t="s">
        <v>1273</v>
      </c>
      <c r="B957" s="15" t="s">
        <v>1508</v>
      </c>
      <c r="C957" s="15">
        <v>0</v>
      </c>
      <c r="D957">
        <f t="shared" si="28"/>
        <v>0</v>
      </c>
      <c r="G957" s="16">
        <v>1400440</v>
      </c>
      <c r="H957">
        <f t="shared" si="29"/>
        <v>0</v>
      </c>
    </row>
    <row r="958" spans="1:8" x14ac:dyDescent="0.2">
      <c r="A958" s="15" t="s">
        <v>1273</v>
      </c>
      <c r="B958" s="15" t="s">
        <v>1508</v>
      </c>
      <c r="C958" s="15">
        <v>0</v>
      </c>
      <c r="D958">
        <f t="shared" si="28"/>
        <v>0</v>
      </c>
      <c r="G958" s="16">
        <v>1400450</v>
      </c>
      <c r="H958">
        <f t="shared" si="29"/>
        <v>0</v>
      </c>
    </row>
    <row r="959" spans="1:8" x14ac:dyDescent="0.2">
      <c r="A959" s="15" t="s">
        <v>1273</v>
      </c>
      <c r="B959" s="15" t="s">
        <v>1508</v>
      </c>
      <c r="C959" s="15">
        <v>0</v>
      </c>
      <c r="D959">
        <f t="shared" si="28"/>
        <v>0</v>
      </c>
      <c r="G959" s="16">
        <v>1400460</v>
      </c>
      <c r="H959">
        <f t="shared" si="29"/>
        <v>0</v>
      </c>
    </row>
    <row r="960" spans="1:8" x14ac:dyDescent="0.2">
      <c r="A960" s="15" t="s">
        <v>1273</v>
      </c>
      <c r="B960" s="15" t="s">
        <v>1508</v>
      </c>
      <c r="C960" s="15">
        <v>0</v>
      </c>
      <c r="D960">
        <f t="shared" si="28"/>
        <v>0</v>
      </c>
      <c r="G960" s="16">
        <v>1400470</v>
      </c>
      <c r="H960">
        <f t="shared" si="29"/>
        <v>0</v>
      </c>
    </row>
    <row r="961" spans="1:8" x14ac:dyDescent="0.2">
      <c r="A961" s="15" t="s">
        <v>1273</v>
      </c>
      <c r="B961" s="15" t="s">
        <v>1508</v>
      </c>
      <c r="C961" s="15">
        <v>0</v>
      </c>
      <c r="D961">
        <f t="shared" si="28"/>
        <v>0</v>
      </c>
      <c r="G961" s="16">
        <v>1400480</v>
      </c>
      <c r="H961">
        <f t="shared" si="29"/>
        <v>0</v>
      </c>
    </row>
    <row r="962" spans="1:8" x14ac:dyDescent="0.2">
      <c r="A962" s="15" t="s">
        <v>1273</v>
      </c>
      <c r="B962" s="15" t="s">
        <v>1508</v>
      </c>
      <c r="C962" s="15">
        <v>0</v>
      </c>
      <c r="D962">
        <f t="shared" si="28"/>
        <v>0</v>
      </c>
      <c r="G962" s="16">
        <v>1400490</v>
      </c>
      <c r="H962">
        <f t="shared" si="29"/>
        <v>0</v>
      </c>
    </row>
    <row r="963" spans="1:8" x14ac:dyDescent="0.2">
      <c r="A963" s="15" t="s">
        <v>1273</v>
      </c>
      <c r="B963" s="15" t="s">
        <v>1508</v>
      </c>
      <c r="C963" s="15">
        <v>0</v>
      </c>
      <c r="D963">
        <f t="shared" ref="D963:D1026" si="30">IF(B963="",0,C963)</f>
        <v>0</v>
      </c>
      <c r="G963" s="16">
        <v>1400500</v>
      </c>
      <c r="H963">
        <f t="shared" ref="H963:H1026" si="31">SUMIF($A$2:$A$3336,G963,$D$2:$D$3336)</f>
        <v>0</v>
      </c>
    </row>
    <row r="964" spans="1:8" x14ac:dyDescent="0.2">
      <c r="A964" s="15" t="s">
        <v>1273</v>
      </c>
      <c r="B964" s="15" t="s">
        <v>1508</v>
      </c>
      <c r="C964" s="15">
        <v>0</v>
      </c>
      <c r="D964">
        <f t="shared" si="30"/>
        <v>0</v>
      </c>
      <c r="G964" s="16">
        <v>1400510</v>
      </c>
      <c r="H964">
        <f t="shared" si="31"/>
        <v>0</v>
      </c>
    </row>
    <row r="965" spans="1:8" x14ac:dyDescent="0.2">
      <c r="A965" s="15" t="s">
        <v>1273</v>
      </c>
      <c r="B965" s="15" t="s">
        <v>1508</v>
      </c>
      <c r="C965" s="15">
        <v>0</v>
      </c>
      <c r="D965">
        <f t="shared" si="30"/>
        <v>0</v>
      </c>
      <c r="G965" s="16">
        <v>1400520</v>
      </c>
      <c r="H965">
        <f t="shared" si="31"/>
        <v>0</v>
      </c>
    </row>
    <row r="966" spans="1:8" x14ac:dyDescent="0.2">
      <c r="A966" s="15" t="s">
        <v>1273</v>
      </c>
      <c r="B966" s="15" t="s">
        <v>1508</v>
      </c>
      <c r="C966" s="15">
        <v>0</v>
      </c>
      <c r="D966">
        <f t="shared" si="30"/>
        <v>0</v>
      </c>
      <c r="G966" s="16">
        <v>1400530</v>
      </c>
      <c r="H966">
        <f t="shared" si="31"/>
        <v>0</v>
      </c>
    </row>
    <row r="967" spans="1:8" x14ac:dyDescent="0.2">
      <c r="A967" s="15" t="s">
        <v>1273</v>
      </c>
      <c r="B967" s="15" t="s">
        <v>1508</v>
      </c>
      <c r="C967" s="15">
        <v>0</v>
      </c>
      <c r="D967">
        <f t="shared" si="30"/>
        <v>0</v>
      </c>
      <c r="G967" s="16">
        <v>1400540</v>
      </c>
      <c r="H967">
        <f t="shared" si="31"/>
        <v>0</v>
      </c>
    </row>
    <row r="968" spans="1:8" x14ac:dyDescent="0.2">
      <c r="A968" s="15" t="s">
        <v>1273</v>
      </c>
      <c r="B968" s="15" t="s">
        <v>1508</v>
      </c>
      <c r="C968" s="15">
        <v>0</v>
      </c>
      <c r="D968">
        <f t="shared" si="30"/>
        <v>0</v>
      </c>
      <c r="G968" s="16">
        <v>1400550</v>
      </c>
      <c r="H968">
        <f t="shared" si="31"/>
        <v>0</v>
      </c>
    </row>
    <row r="969" spans="1:8" x14ac:dyDescent="0.2">
      <c r="A969" s="15" t="s">
        <v>1273</v>
      </c>
      <c r="B969" s="15" t="s">
        <v>1508</v>
      </c>
      <c r="C969" s="15">
        <v>0</v>
      </c>
      <c r="D969">
        <f t="shared" si="30"/>
        <v>0</v>
      </c>
      <c r="G969" s="16">
        <v>1400560</v>
      </c>
      <c r="H969">
        <f t="shared" si="31"/>
        <v>0</v>
      </c>
    </row>
    <row r="970" spans="1:8" x14ac:dyDescent="0.2">
      <c r="A970" s="15" t="s">
        <v>1273</v>
      </c>
      <c r="B970" s="15" t="s">
        <v>1508</v>
      </c>
      <c r="C970" s="15">
        <v>0</v>
      </c>
      <c r="D970">
        <f t="shared" si="30"/>
        <v>0</v>
      </c>
      <c r="G970" s="16">
        <v>1400570</v>
      </c>
      <c r="H970">
        <f t="shared" si="31"/>
        <v>0</v>
      </c>
    </row>
    <row r="971" spans="1:8" x14ac:dyDescent="0.2">
      <c r="A971" s="15" t="s">
        <v>1273</v>
      </c>
      <c r="B971" s="15" t="s">
        <v>1508</v>
      </c>
      <c r="C971" s="15">
        <v>0</v>
      </c>
      <c r="D971">
        <f t="shared" si="30"/>
        <v>0</v>
      </c>
      <c r="G971" s="16">
        <v>1400580</v>
      </c>
      <c r="H971">
        <f t="shared" si="31"/>
        <v>0</v>
      </c>
    </row>
    <row r="972" spans="1:8" x14ac:dyDescent="0.2">
      <c r="A972" s="15" t="s">
        <v>1273</v>
      </c>
      <c r="B972" s="15" t="s">
        <v>1508</v>
      </c>
      <c r="C972" s="15">
        <v>0</v>
      </c>
      <c r="D972">
        <f t="shared" si="30"/>
        <v>0</v>
      </c>
      <c r="G972" s="16">
        <v>1400590</v>
      </c>
      <c r="H972">
        <f t="shared" si="31"/>
        <v>0</v>
      </c>
    </row>
    <row r="973" spans="1:8" x14ac:dyDescent="0.2">
      <c r="A973" s="15" t="s">
        <v>1273</v>
      </c>
      <c r="B973" s="15" t="s">
        <v>1508</v>
      </c>
      <c r="C973" s="15">
        <v>0</v>
      </c>
      <c r="D973">
        <f t="shared" si="30"/>
        <v>0</v>
      </c>
      <c r="G973" s="16">
        <v>1400600</v>
      </c>
      <c r="H973">
        <f t="shared" si="31"/>
        <v>0</v>
      </c>
    </row>
    <row r="974" spans="1:8" x14ac:dyDescent="0.2">
      <c r="A974" s="15" t="s">
        <v>1273</v>
      </c>
      <c r="B974" s="15" t="s">
        <v>1508</v>
      </c>
      <c r="C974" s="15">
        <v>0</v>
      </c>
      <c r="D974">
        <f t="shared" si="30"/>
        <v>0</v>
      </c>
      <c r="G974" s="16">
        <v>1400610</v>
      </c>
      <c r="H974">
        <f t="shared" si="31"/>
        <v>0</v>
      </c>
    </row>
    <row r="975" spans="1:8" x14ac:dyDescent="0.2">
      <c r="A975" s="15" t="s">
        <v>1273</v>
      </c>
      <c r="B975" s="15" t="s">
        <v>1508</v>
      </c>
      <c r="C975" s="15">
        <v>0</v>
      </c>
      <c r="D975">
        <f t="shared" si="30"/>
        <v>0</v>
      </c>
      <c r="G975" s="16">
        <v>1400620</v>
      </c>
      <c r="H975">
        <f t="shared" si="31"/>
        <v>0</v>
      </c>
    </row>
    <row r="976" spans="1:8" x14ac:dyDescent="0.2">
      <c r="A976" s="15" t="s">
        <v>1273</v>
      </c>
      <c r="B976" s="15" t="s">
        <v>1508</v>
      </c>
      <c r="C976" s="15">
        <v>0</v>
      </c>
      <c r="D976">
        <f t="shared" si="30"/>
        <v>0</v>
      </c>
      <c r="G976" s="16">
        <v>1400630</v>
      </c>
      <c r="H976">
        <f t="shared" si="31"/>
        <v>0</v>
      </c>
    </row>
    <row r="977" spans="1:8" x14ac:dyDescent="0.2">
      <c r="A977" s="15" t="s">
        <v>1273</v>
      </c>
      <c r="B977" s="15" t="s">
        <v>1508</v>
      </c>
      <c r="C977" s="15">
        <v>0</v>
      </c>
      <c r="D977">
        <f t="shared" si="30"/>
        <v>0</v>
      </c>
      <c r="G977" s="16">
        <v>1400640</v>
      </c>
      <c r="H977">
        <f t="shared" si="31"/>
        <v>0</v>
      </c>
    </row>
    <row r="978" spans="1:8" x14ac:dyDescent="0.2">
      <c r="A978" s="15" t="s">
        <v>1273</v>
      </c>
      <c r="B978" s="15" t="s">
        <v>1508</v>
      </c>
      <c r="C978" s="15">
        <v>0</v>
      </c>
      <c r="D978">
        <f t="shared" si="30"/>
        <v>0</v>
      </c>
      <c r="G978" s="16">
        <v>1400650</v>
      </c>
      <c r="H978">
        <f t="shared" si="31"/>
        <v>0</v>
      </c>
    </row>
    <row r="979" spans="1:8" x14ac:dyDescent="0.2">
      <c r="A979" s="15" t="s">
        <v>1273</v>
      </c>
      <c r="B979" s="15" t="s">
        <v>1508</v>
      </c>
      <c r="C979" s="15">
        <v>0</v>
      </c>
      <c r="D979">
        <f t="shared" si="30"/>
        <v>0</v>
      </c>
      <c r="G979" s="16">
        <v>1400660</v>
      </c>
      <c r="H979">
        <f t="shared" si="31"/>
        <v>0</v>
      </c>
    </row>
    <row r="980" spans="1:8" x14ac:dyDescent="0.2">
      <c r="A980" s="15" t="s">
        <v>1273</v>
      </c>
      <c r="B980" s="15" t="s">
        <v>1508</v>
      </c>
      <c r="C980" s="15">
        <v>0</v>
      </c>
      <c r="D980">
        <f t="shared" si="30"/>
        <v>0</v>
      </c>
      <c r="G980" s="16">
        <v>1400670</v>
      </c>
      <c r="H980">
        <f t="shared" si="31"/>
        <v>0</v>
      </c>
    </row>
    <row r="981" spans="1:8" x14ac:dyDescent="0.2">
      <c r="A981" s="15" t="s">
        <v>1273</v>
      </c>
      <c r="B981" s="15" t="s">
        <v>1508</v>
      </c>
      <c r="C981" s="15">
        <v>0</v>
      </c>
      <c r="D981">
        <f t="shared" si="30"/>
        <v>0</v>
      </c>
      <c r="G981" s="16">
        <v>1400680</v>
      </c>
      <c r="H981">
        <f t="shared" si="31"/>
        <v>0</v>
      </c>
    </row>
    <row r="982" spans="1:8" x14ac:dyDescent="0.2">
      <c r="A982" s="15" t="s">
        <v>1273</v>
      </c>
      <c r="B982" s="15" t="s">
        <v>1508</v>
      </c>
      <c r="C982" s="15">
        <v>0</v>
      </c>
      <c r="D982">
        <f t="shared" si="30"/>
        <v>0</v>
      </c>
      <c r="G982" s="16">
        <v>1400690</v>
      </c>
      <c r="H982">
        <f t="shared" si="31"/>
        <v>0</v>
      </c>
    </row>
    <row r="983" spans="1:8" x14ac:dyDescent="0.2">
      <c r="A983" s="15" t="s">
        <v>1273</v>
      </c>
      <c r="B983" s="15" t="s">
        <v>1508</v>
      </c>
      <c r="C983" s="15">
        <v>0</v>
      </c>
      <c r="D983">
        <f t="shared" si="30"/>
        <v>0</v>
      </c>
      <c r="G983" s="16">
        <v>1400700</v>
      </c>
      <c r="H983">
        <f t="shared" si="31"/>
        <v>0</v>
      </c>
    </row>
    <row r="984" spans="1:8" x14ac:dyDescent="0.2">
      <c r="A984" s="15" t="s">
        <v>1273</v>
      </c>
      <c r="B984" s="15" t="s">
        <v>1508</v>
      </c>
      <c r="C984" s="15">
        <v>0</v>
      </c>
      <c r="D984">
        <f t="shared" si="30"/>
        <v>0</v>
      </c>
      <c r="G984" s="16">
        <v>1400710</v>
      </c>
      <c r="H984">
        <f t="shared" si="31"/>
        <v>0</v>
      </c>
    </row>
    <row r="985" spans="1:8" x14ac:dyDescent="0.2">
      <c r="A985" s="15" t="s">
        <v>1273</v>
      </c>
      <c r="B985" s="15" t="s">
        <v>1508</v>
      </c>
      <c r="C985" s="15">
        <v>0</v>
      </c>
      <c r="D985">
        <f t="shared" si="30"/>
        <v>0</v>
      </c>
      <c r="G985" s="16">
        <v>1400720</v>
      </c>
      <c r="H985">
        <f t="shared" si="31"/>
        <v>0</v>
      </c>
    </row>
    <row r="986" spans="1:8" x14ac:dyDescent="0.2">
      <c r="A986" s="15" t="s">
        <v>1273</v>
      </c>
      <c r="B986" s="15" t="s">
        <v>1508</v>
      </c>
      <c r="C986" s="15">
        <v>0</v>
      </c>
      <c r="D986">
        <f t="shared" si="30"/>
        <v>0</v>
      </c>
      <c r="G986" s="16">
        <v>1400730</v>
      </c>
      <c r="H986">
        <f t="shared" si="31"/>
        <v>0</v>
      </c>
    </row>
    <row r="987" spans="1:8" x14ac:dyDescent="0.2">
      <c r="A987" s="15" t="s">
        <v>1273</v>
      </c>
      <c r="B987" s="15" t="s">
        <v>1508</v>
      </c>
      <c r="C987" s="15">
        <v>0</v>
      </c>
      <c r="D987">
        <f t="shared" si="30"/>
        <v>0</v>
      </c>
      <c r="G987" s="16">
        <v>1400740</v>
      </c>
      <c r="H987">
        <f t="shared" si="31"/>
        <v>0</v>
      </c>
    </row>
    <row r="988" spans="1:8" x14ac:dyDescent="0.2">
      <c r="A988" s="15" t="s">
        <v>1273</v>
      </c>
      <c r="B988" s="15" t="s">
        <v>1508</v>
      </c>
      <c r="C988" s="15">
        <v>0</v>
      </c>
      <c r="D988">
        <f t="shared" si="30"/>
        <v>0</v>
      </c>
      <c r="G988" s="16">
        <v>1400750</v>
      </c>
      <c r="H988">
        <f t="shared" si="31"/>
        <v>0</v>
      </c>
    </row>
    <row r="989" spans="1:8" x14ac:dyDescent="0.2">
      <c r="A989" s="15" t="s">
        <v>1273</v>
      </c>
      <c r="B989" s="15" t="s">
        <v>1508</v>
      </c>
      <c r="C989" s="15">
        <v>0</v>
      </c>
      <c r="D989">
        <f t="shared" si="30"/>
        <v>0</v>
      </c>
      <c r="G989" s="16">
        <v>1400760</v>
      </c>
      <c r="H989">
        <f t="shared" si="31"/>
        <v>0</v>
      </c>
    </row>
    <row r="990" spans="1:8" x14ac:dyDescent="0.2">
      <c r="A990" s="15" t="s">
        <v>1273</v>
      </c>
      <c r="B990" s="15" t="s">
        <v>1508</v>
      </c>
      <c r="C990" s="15">
        <v>0</v>
      </c>
      <c r="D990">
        <f t="shared" si="30"/>
        <v>0</v>
      </c>
      <c r="G990" s="16">
        <v>1400770</v>
      </c>
      <c r="H990">
        <f t="shared" si="31"/>
        <v>0</v>
      </c>
    </row>
    <row r="991" spans="1:8" x14ac:dyDescent="0.2">
      <c r="A991" s="15" t="s">
        <v>1273</v>
      </c>
      <c r="B991" s="15" t="s">
        <v>1508</v>
      </c>
      <c r="C991" s="15">
        <v>0</v>
      </c>
      <c r="D991">
        <f t="shared" si="30"/>
        <v>0</v>
      </c>
      <c r="G991" s="16">
        <v>1400780</v>
      </c>
      <c r="H991">
        <f t="shared" si="31"/>
        <v>0</v>
      </c>
    </row>
    <row r="992" spans="1:8" x14ac:dyDescent="0.2">
      <c r="A992" s="15" t="s">
        <v>1273</v>
      </c>
      <c r="B992" s="15" t="s">
        <v>1508</v>
      </c>
      <c r="C992" s="15">
        <v>0</v>
      </c>
      <c r="D992">
        <f t="shared" si="30"/>
        <v>0</v>
      </c>
      <c r="G992" s="16">
        <v>1400790</v>
      </c>
      <c r="H992">
        <f t="shared" si="31"/>
        <v>0</v>
      </c>
    </row>
    <row r="993" spans="1:8" x14ac:dyDescent="0.2">
      <c r="A993" s="15" t="s">
        <v>1273</v>
      </c>
      <c r="B993" s="15" t="s">
        <v>1508</v>
      </c>
      <c r="C993" s="15">
        <v>0</v>
      </c>
      <c r="D993">
        <f t="shared" si="30"/>
        <v>0</v>
      </c>
      <c r="G993" s="16">
        <v>1400800</v>
      </c>
      <c r="H993">
        <f t="shared" si="31"/>
        <v>0</v>
      </c>
    </row>
    <row r="994" spans="1:8" x14ac:dyDescent="0.2">
      <c r="A994" s="15" t="s">
        <v>1273</v>
      </c>
      <c r="B994" s="15" t="s">
        <v>1508</v>
      </c>
      <c r="C994" s="15">
        <v>0</v>
      </c>
      <c r="D994">
        <f t="shared" si="30"/>
        <v>0</v>
      </c>
      <c r="G994" s="16">
        <v>1400810</v>
      </c>
      <c r="H994">
        <f t="shared" si="31"/>
        <v>0</v>
      </c>
    </row>
    <row r="995" spans="1:8" x14ac:dyDescent="0.2">
      <c r="A995" s="15" t="s">
        <v>1273</v>
      </c>
      <c r="B995" s="15" t="s">
        <v>1508</v>
      </c>
      <c r="C995" s="15">
        <v>0</v>
      </c>
      <c r="D995">
        <f t="shared" si="30"/>
        <v>0</v>
      </c>
      <c r="G995" s="16">
        <v>1400820</v>
      </c>
      <c r="H995">
        <f t="shared" si="31"/>
        <v>0</v>
      </c>
    </row>
    <row r="996" spans="1:8" x14ac:dyDescent="0.2">
      <c r="A996" s="15" t="s">
        <v>1273</v>
      </c>
      <c r="B996" s="15" t="s">
        <v>1508</v>
      </c>
      <c r="C996" s="15">
        <v>0</v>
      </c>
      <c r="D996">
        <f t="shared" si="30"/>
        <v>0</v>
      </c>
      <c r="G996" s="16">
        <v>1400830</v>
      </c>
      <c r="H996">
        <f t="shared" si="31"/>
        <v>0</v>
      </c>
    </row>
    <row r="997" spans="1:8" x14ac:dyDescent="0.2">
      <c r="A997" s="15" t="s">
        <v>1273</v>
      </c>
      <c r="B997" s="15" t="s">
        <v>1508</v>
      </c>
      <c r="C997" s="15">
        <v>0</v>
      </c>
      <c r="D997">
        <f t="shared" si="30"/>
        <v>0</v>
      </c>
      <c r="G997" s="16">
        <v>1400840</v>
      </c>
      <c r="H997">
        <f t="shared" si="31"/>
        <v>0</v>
      </c>
    </row>
    <row r="998" spans="1:8" x14ac:dyDescent="0.2">
      <c r="A998" s="15" t="s">
        <v>1273</v>
      </c>
      <c r="B998" s="15" t="s">
        <v>1508</v>
      </c>
      <c r="C998" s="15">
        <v>0</v>
      </c>
      <c r="D998">
        <f t="shared" si="30"/>
        <v>0</v>
      </c>
      <c r="G998" s="16">
        <v>1400850</v>
      </c>
      <c r="H998">
        <f t="shared" si="31"/>
        <v>0</v>
      </c>
    </row>
    <row r="999" spans="1:8" x14ac:dyDescent="0.2">
      <c r="A999" s="15" t="s">
        <v>1273</v>
      </c>
      <c r="B999" s="15" t="s">
        <v>1508</v>
      </c>
      <c r="C999" s="15">
        <v>0</v>
      </c>
      <c r="D999">
        <f t="shared" si="30"/>
        <v>0</v>
      </c>
      <c r="G999" s="16">
        <v>1400860</v>
      </c>
      <c r="H999">
        <f t="shared" si="31"/>
        <v>0</v>
      </c>
    </row>
    <row r="1000" spans="1:8" x14ac:dyDescent="0.2">
      <c r="A1000" s="15" t="s">
        <v>1273</v>
      </c>
      <c r="B1000" s="15" t="s">
        <v>1508</v>
      </c>
      <c r="C1000" s="15">
        <v>0</v>
      </c>
      <c r="D1000">
        <f t="shared" si="30"/>
        <v>0</v>
      </c>
      <c r="G1000" s="16">
        <v>1400870</v>
      </c>
      <c r="H1000">
        <f t="shared" si="31"/>
        <v>0</v>
      </c>
    </row>
    <row r="1001" spans="1:8" x14ac:dyDescent="0.2">
      <c r="A1001" s="15" t="s">
        <v>1273</v>
      </c>
      <c r="B1001" s="15" t="s">
        <v>1508</v>
      </c>
      <c r="C1001" s="15">
        <v>0</v>
      </c>
      <c r="D1001">
        <f t="shared" si="30"/>
        <v>0</v>
      </c>
      <c r="G1001" s="16">
        <v>1400880</v>
      </c>
      <c r="H1001">
        <f t="shared" si="31"/>
        <v>0</v>
      </c>
    </row>
    <row r="1002" spans="1:8" x14ac:dyDescent="0.2">
      <c r="A1002" s="15" t="s">
        <v>1273</v>
      </c>
      <c r="B1002" s="15" t="s">
        <v>1508</v>
      </c>
      <c r="C1002" s="15">
        <v>0</v>
      </c>
      <c r="D1002">
        <f t="shared" si="30"/>
        <v>0</v>
      </c>
      <c r="G1002" s="16">
        <v>1400890</v>
      </c>
      <c r="H1002">
        <f t="shared" si="31"/>
        <v>0</v>
      </c>
    </row>
    <row r="1003" spans="1:8" x14ac:dyDescent="0.2">
      <c r="A1003" s="15" t="s">
        <v>1273</v>
      </c>
      <c r="B1003" s="15" t="s">
        <v>1508</v>
      </c>
      <c r="C1003" s="15">
        <v>0</v>
      </c>
      <c r="D1003">
        <f t="shared" si="30"/>
        <v>0</v>
      </c>
      <c r="G1003" s="16">
        <v>1400900</v>
      </c>
      <c r="H1003">
        <f t="shared" si="31"/>
        <v>0</v>
      </c>
    </row>
    <row r="1004" spans="1:8" x14ac:dyDescent="0.2">
      <c r="A1004" s="15" t="s">
        <v>1273</v>
      </c>
      <c r="B1004" s="15" t="s">
        <v>1508</v>
      </c>
      <c r="C1004" s="15">
        <v>0</v>
      </c>
      <c r="D1004">
        <f t="shared" si="30"/>
        <v>0</v>
      </c>
      <c r="G1004" s="16">
        <v>1400910</v>
      </c>
      <c r="H1004">
        <f t="shared" si="31"/>
        <v>0</v>
      </c>
    </row>
    <row r="1005" spans="1:8" x14ac:dyDescent="0.2">
      <c r="A1005" s="15" t="s">
        <v>1273</v>
      </c>
      <c r="B1005" s="15" t="s">
        <v>1508</v>
      </c>
      <c r="C1005" s="15">
        <v>0</v>
      </c>
      <c r="D1005">
        <f t="shared" si="30"/>
        <v>0</v>
      </c>
      <c r="G1005" s="16">
        <v>1400920</v>
      </c>
      <c r="H1005">
        <f t="shared" si="31"/>
        <v>0</v>
      </c>
    </row>
    <row r="1006" spans="1:8" x14ac:dyDescent="0.2">
      <c r="A1006" s="15" t="s">
        <v>1273</v>
      </c>
      <c r="B1006" s="15" t="s">
        <v>1508</v>
      </c>
      <c r="C1006" s="15">
        <v>0</v>
      </c>
      <c r="D1006">
        <f t="shared" si="30"/>
        <v>0</v>
      </c>
      <c r="G1006" s="16">
        <v>1400930</v>
      </c>
      <c r="H1006">
        <f t="shared" si="31"/>
        <v>0</v>
      </c>
    </row>
    <row r="1007" spans="1:8" x14ac:dyDescent="0.2">
      <c r="A1007" s="15" t="s">
        <v>1273</v>
      </c>
      <c r="B1007" s="15" t="s">
        <v>1508</v>
      </c>
      <c r="C1007" s="15">
        <v>0</v>
      </c>
      <c r="D1007">
        <f t="shared" si="30"/>
        <v>0</v>
      </c>
      <c r="G1007" s="16">
        <v>1400940</v>
      </c>
      <c r="H1007">
        <f t="shared" si="31"/>
        <v>0</v>
      </c>
    </row>
    <row r="1008" spans="1:8" x14ac:dyDescent="0.2">
      <c r="A1008" s="15" t="s">
        <v>1273</v>
      </c>
      <c r="B1008" s="15" t="s">
        <v>1508</v>
      </c>
      <c r="C1008" s="15">
        <v>0</v>
      </c>
      <c r="D1008">
        <f t="shared" si="30"/>
        <v>0</v>
      </c>
      <c r="G1008" s="16">
        <v>1400950</v>
      </c>
      <c r="H1008">
        <f t="shared" si="31"/>
        <v>0</v>
      </c>
    </row>
    <row r="1009" spans="1:8" x14ac:dyDescent="0.2">
      <c r="A1009" s="15" t="s">
        <v>1273</v>
      </c>
      <c r="B1009" s="15" t="s">
        <v>1508</v>
      </c>
      <c r="C1009" s="15">
        <v>0</v>
      </c>
      <c r="D1009">
        <f t="shared" si="30"/>
        <v>0</v>
      </c>
      <c r="G1009" s="16">
        <v>1400960</v>
      </c>
      <c r="H1009">
        <f t="shared" si="31"/>
        <v>0</v>
      </c>
    </row>
    <row r="1010" spans="1:8" x14ac:dyDescent="0.2">
      <c r="A1010" s="15" t="s">
        <v>1273</v>
      </c>
      <c r="B1010" s="15" t="s">
        <v>1508</v>
      </c>
      <c r="C1010" s="15">
        <v>0</v>
      </c>
      <c r="D1010">
        <f t="shared" si="30"/>
        <v>0</v>
      </c>
      <c r="G1010" s="16">
        <v>1400970</v>
      </c>
      <c r="H1010">
        <f t="shared" si="31"/>
        <v>0</v>
      </c>
    </row>
    <row r="1011" spans="1:8" x14ac:dyDescent="0.2">
      <c r="A1011" s="15" t="s">
        <v>1273</v>
      </c>
      <c r="B1011" s="15" t="s">
        <v>1508</v>
      </c>
      <c r="C1011" s="15">
        <v>0</v>
      </c>
      <c r="D1011">
        <f t="shared" si="30"/>
        <v>0</v>
      </c>
      <c r="G1011" s="16">
        <v>1400980</v>
      </c>
      <c r="H1011">
        <f t="shared" si="31"/>
        <v>0</v>
      </c>
    </row>
    <row r="1012" spans="1:8" x14ac:dyDescent="0.2">
      <c r="A1012" s="15" t="s">
        <v>1273</v>
      </c>
      <c r="B1012" s="15" t="s">
        <v>1508</v>
      </c>
      <c r="C1012" s="15">
        <v>0</v>
      </c>
      <c r="D1012">
        <f t="shared" si="30"/>
        <v>0</v>
      </c>
      <c r="G1012" s="16">
        <v>1400990</v>
      </c>
      <c r="H1012">
        <f t="shared" si="31"/>
        <v>0</v>
      </c>
    </row>
    <row r="1013" spans="1:8" x14ac:dyDescent="0.2">
      <c r="A1013" s="15" t="s">
        <v>1273</v>
      </c>
      <c r="B1013" s="15" t="s">
        <v>1508</v>
      </c>
      <c r="C1013" s="15">
        <v>0</v>
      </c>
      <c r="D1013">
        <f t="shared" si="30"/>
        <v>0</v>
      </c>
      <c r="G1013" s="16">
        <v>1401000</v>
      </c>
      <c r="H1013">
        <f t="shared" si="31"/>
        <v>0</v>
      </c>
    </row>
    <row r="1014" spans="1:8" x14ac:dyDescent="0.2">
      <c r="A1014" s="15" t="s">
        <v>1273</v>
      </c>
      <c r="B1014" s="15" t="s">
        <v>1508</v>
      </c>
      <c r="C1014" s="15">
        <v>0</v>
      </c>
      <c r="D1014">
        <f t="shared" si="30"/>
        <v>0</v>
      </c>
      <c r="G1014" s="16">
        <v>1401010</v>
      </c>
      <c r="H1014">
        <f t="shared" si="31"/>
        <v>0</v>
      </c>
    </row>
    <row r="1015" spans="1:8" x14ac:dyDescent="0.2">
      <c r="A1015" s="15" t="s">
        <v>1273</v>
      </c>
      <c r="B1015" s="15" t="s">
        <v>1508</v>
      </c>
      <c r="C1015" s="15">
        <v>0</v>
      </c>
      <c r="D1015">
        <f t="shared" si="30"/>
        <v>0</v>
      </c>
      <c r="G1015" s="16">
        <v>1401020</v>
      </c>
      <c r="H1015">
        <f t="shared" si="31"/>
        <v>0</v>
      </c>
    </row>
    <row r="1016" spans="1:8" x14ac:dyDescent="0.2">
      <c r="A1016" s="15" t="s">
        <v>1273</v>
      </c>
      <c r="B1016" s="15" t="s">
        <v>1508</v>
      </c>
      <c r="C1016" s="15">
        <v>0</v>
      </c>
      <c r="D1016">
        <f t="shared" si="30"/>
        <v>0</v>
      </c>
      <c r="G1016" s="16">
        <v>1401030</v>
      </c>
      <c r="H1016">
        <f t="shared" si="31"/>
        <v>0</v>
      </c>
    </row>
    <row r="1017" spans="1:8" x14ac:dyDescent="0.2">
      <c r="A1017" s="15" t="s">
        <v>1273</v>
      </c>
      <c r="B1017" s="15" t="s">
        <v>1508</v>
      </c>
      <c r="C1017" s="15">
        <v>0</v>
      </c>
      <c r="D1017">
        <f t="shared" si="30"/>
        <v>0</v>
      </c>
      <c r="G1017" s="16">
        <v>1401040</v>
      </c>
      <c r="H1017">
        <f t="shared" si="31"/>
        <v>0</v>
      </c>
    </row>
    <row r="1018" spans="1:8" x14ac:dyDescent="0.2">
      <c r="A1018" s="15" t="s">
        <v>1273</v>
      </c>
      <c r="B1018" s="15" t="s">
        <v>1508</v>
      </c>
      <c r="C1018" s="15">
        <v>0</v>
      </c>
      <c r="D1018">
        <f t="shared" si="30"/>
        <v>0</v>
      </c>
      <c r="G1018" s="16">
        <v>1401050</v>
      </c>
      <c r="H1018">
        <f t="shared" si="31"/>
        <v>0</v>
      </c>
    </row>
    <row r="1019" spans="1:8" x14ac:dyDescent="0.2">
      <c r="A1019" s="15" t="s">
        <v>1273</v>
      </c>
      <c r="B1019" s="15" t="s">
        <v>1508</v>
      </c>
      <c r="C1019" s="15">
        <v>0</v>
      </c>
      <c r="D1019">
        <f t="shared" si="30"/>
        <v>0</v>
      </c>
      <c r="G1019" s="16">
        <v>1401060</v>
      </c>
      <c r="H1019">
        <f t="shared" si="31"/>
        <v>0</v>
      </c>
    </row>
    <row r="1020" spans="1:8" x14ac:dyDescent="0.2">
      <c r="A1020" s="15" t="s">
        <v>1273</v>
      </c>
      <c r="B1020" s="15" t="s">
        <v>1508</v>
      </c>
      <c r="C1020" s="15">
        <v>0</v>
      </c>
      <c r="D1020">
        <f t="shared" si="30"/>
        <v>0</v>
      </c>
      <c r="G1020" s="16">
        <v>1401070</v>
      </c>
      <c r="H1020">
        <f t="shared" si="31"/>
        <v>0</v>
      </c>
    </row>
    <row r="1021" spans="1:8" x14ac:dyDescent="0.2">
      <c r="A1021" s="15" t="s">
        <v>1273</v>
      </c>
      <c r="B1021" s="15" t="s">
        <v>1508</v>
      </c>
      <c r="C1021" s="15">
        <v>0</v>
      </c>
      <c r="D1021">
        <f t="shared" si="30"/>
        <v>0</v>
      </c>
      <c r="G1021" s="16">
        <v>1401080</v>
      </c>
      <c r="H1021">
        <f t="shared" si="31"/>
        <v>0</v>
      </c>
    </row>
    <row r="1022" spans="1:8" x14ac:dyDescent="0.2">
      <c r="A1022" s="15" t="s">
        <v>1273</v>
      </c>
      <c r="B1022" s="15" t="s">
        <v>1508</v>
      </c>
      <c r="C1022" s="15">
        <v>0</v>
      </c>
      <c r="D1022">
        <f t="shared" si="30"/>
        <v>0</v>
      </c>
      <c r="G1022" s="16">
        <v>1401090</v>
      </c>
      <c r="H1022">
        <f t="shared" si="31"/>
        <v>0</v>
      </c>
    </row>
    <row r="1023" spans="1:8" x14ac:dyDescent="0.2">
      <c r="A1023" s="15" t="s">
        <v>1273</v>
      </c>
      <c r="B1023" s="15" t="s">
        <v>1508</v>
      </c>
      <c r="C1023" s="15">
        <v>0</v>
      </c>
      <c r="D1023">
        <f t="shared" si="30"/>
        <v>0</v>
      </c>
      <c r="G1023" s="16">
        <v>1401100</v>
      </c>
      <c r="H1023">
        <f t="shared" si="31"/>
        <v>0</v>
      </c>
    </row>
    <row r="1024" spans="1:8" x14ac:dyDescent="0.2">
      <c r="A1024" s="15" t="s">
        <v>1273</v>
      </c>
      <c r="B1024" s="15" t="s">
        <v>1508</v>
      </c>
      <c r="C1024" s="15">
        <v>0</v>
      </c>
      <c r="D1024">
        <f t="shared" si="30"/>
        <v>0</v>
      </c>
      <c r="G1024" s="16">
        <v>1401110</v>
      </c>
      <c r="H1024">
        <f t="shared" si="31"/>
        <v>0</v>
      </c>
    </row>
    <row r="1025" spans="1:8" x14ac:dyDescent="0.2">
      <c r="A1025" s="15" t="s">
        <v>1273</v>
      </c>
      <c r="B1025" s="15" t="s">
        <v>1508</v>
      </c>
      <c r="C1025" s="15">
        <v>0</v>
      </c>
      <c r="D1025">
        <f t="shared" si="30"/>
        <v>0</v>
      </c>
      <c r="G1025" s="16">
        <v>1401120</v>
      </c>
      <c r="H1025">
        <f t="shared" si="31"/>
        <v>0</v>
      </c>
    </row>
    <row r="1026" spans="1:8" x14ac:dyDescent="0.2">
      <c r="A1026" s="15" t="s">
        <v>1273</v>
      </c>
      <c r="B1026" s="15" t="s">
        <v>1508</v>
      </c>
      <c r="C1026" s="15">
        <v>0</v>
      </c>
      <c r="D1026">
        <f t="shared" si="30"/>
        <v>0</v>
      </c>
      <c r="G1026" s="16">
        <v>1401130</v>
      </c>
      <c r="H1026">
        <f t="shared" si="31"/>
        <v>0</v>
      </c>
    </row>
    <row r="1027" spans="1:8" x14ac:dyDescent="0.2">
      <c r="A1027" s="15" t="s">
        <v>1273</v>
      </c>
      <c r="B1027" s="15" t="s">
        <v>1508</v>
      </c>
      <c r="C1027" s="15">
        <v>0</v>
      </c>
      <c r="D1027">
        <f t="shared" ref="D1027:D1090" si="32">IF(B1027="",0,C1027)</f>
        <v>0</v>
      </c>
      <c r="G1027" s="16">
        <v>1401140</v>
      </c>
      <c r="H1027">
        <f t="shared" ref="H1027:H1090" si="33">SUMIF($A$2:$A$3336,G1027,$D$2:$D$3336)</f>
        <v>0</v>
      </c>
    </row>
    <row r="1028" spans="1:8" x14ac:dyDescent="0.2">
      <c r="A1028" s="15" t="s">
        <v>1273</v>
      </c>
      <c r="B1028" s="15" t="s">
        <v>1508</v>
      </c>
      <c r="C1028" s="15">
        <v>0</v>
      </c>
      <c r="D1028">
        <f t="shared" si="32"/>
        <v>0</v>
      </c>
      <c r="G1028" s="16">
        <v>1401150</v>
      </c>
      <c r="H1028">
        <f t="shared" si="33"/>
        <v>0</v>
      </c>
    </row>
    <row r="1029" spans="1:8" x14ac:dyDescent="0.2">
      <c r="A1029" s="15" t="s">
        <v>1273</v>
      </c>
      <c r="B1029" s="15" t="s">
        <v>1508</v>
      </c>
      <c r="C1029" s="15">
        <v>0</v>
      </c>
      <c r="D1029">
        <f t="shared" si="32"/>
        <v>0</v>
      </c>
      <c r="G1029" s="16">
        <v>1401160</v>
      </c>
      <c r="H1029">
        <f t="shared" si="33"/>
        <v>0</v>
      </c>
    </row>
    <row r="1030" spans="1:8" x14ac:dyDescent="0.2">
      <c r="A1030" s="15" t="s">
        <v>1273</v>
      </c>
      <c r="B1030" s="15" t="s">
        <v>1508</v>
      </c>
      <c r="C1030" s="15">
        <v>0</v>
      </c>
      <c r="D1030">
        <f t="shared" si="32"/>
        <v>0</v>
      </c>
      <c r="G1030" s="16">
        <v>1401170</v>
      </c>
      <c r="H1030">
        <f t="shared" si="33"/>
        <v>0</v>
      </c>
    </row>
    <row r="1031" spans="1:8" x14ac:dyDescent="0.2">
      <c r="A1031" s="15" t="s">
        <v>1273</v>
      </c>
      <c r="B1031" s="15" t="s">
        <v>1508</v>
      </c>
      <c r="C1031" s="15">
        <v>0</v>
      </c>
      <c r="D1031">
        <f t="shared" si="32"/>
        <v>0</v>
      </c>
      <c r="G1031" s="16">
        <v>1401180</v>
      </c>
      <c r="H1031">
        <f t="shared" si="33"/>
        <v>0</v>
      </c>
    </row>
    <row r="1032" spans="1:8" x14ac:dyDescent="0.2">
      <c r="A1032" s="15" t="s">
        <v>1273</v>
      </c>
      <c r="B1032" s="15" t="s">
        <v>1508</v>
      </c>
      <c r="C1032" s="15">
        <v>0</v>
      </c>
      <c r="D1032">
        <f t="shared" si="32"/>
        <v>0</v>
      </c>
      <c r="G1032" s="16">
        <v>1500010</v>
      </c>
      <c r="H1032">
        <f t="shared" si="33"/>
        <v>0</v>
      </c>
    </row>
    <row r="1033" spans="1:8" x14ac:dyDescent="0.2">
      <c r="A1033" s="15" t="s">
        <v>1273</v>
      </c>
      <c r="B1033" s="15" t="s">
        <v>1508</v>
      </c>
      <c r="C1033" s="15">
        <v>0</v>
      </c>
      <c r="D1033">
        <f t="shared" si="32"/>
        <v>0</v>
      </c>
      <c r="G1033" s="16">
        <v>1500020</v>
      </c>
      <c r="H1033">
        <f t="shared" si="33"/>
        <v>0</v>
      </c>
    </row>
    <row r="1034" spans="1:8" x14ac:dyDescent="0.2">
      <c r="A1034" s="15" t="s">
        <v>1273</v>
      </c>
      <c r="B1034" s="15" t="s">
        <v>1508</v>
      </c>
      <c r="C1034" s="15">
        <v>0</v>
      </c>
      <c r="D1034">
        <f t="shared" si="32"/>
        <v>0</v>
      </c>
      <c r="G1034" s="16">
        <v>1500030</v>
      </c>
      <c r="H1034">
        <f t="shared" si="33"/>
        <v>0</v>
      </c>
    </row>
    <row r="1035" spans="1:8" x14ac:dyDescent="0.2">
      <c r="A1035" s="15" t="s">
        <v>1273</v>
      </c>
      <c r="B1035" s="15" t="s">
        <v>1508</v>
      </c>
      <c r="C1035" s="15">
        <v>0</v>
      </c>
      <c r="D1035">
        <f t="shared" si="32"/>
        <v>0</v>
      </c>
      <c r="G1035" s="16">
        <v>1500040</v>
      </c>
      <c r="H1035">
        <f t="shared" si="33"/>
        <v>0</v>
      </c>
    </row>
    <row r="1036" spans="1:8" x14ac:dyDescent="0.2">
      <c r="A1036" s="15" t="s">
        <v>1273</v>
      </c>
      <c r="B1036" s="15" t="s">
        <v>1508</v>
      </c>
      <c r="C1036" s="15">
        <v>0</v>
      </c>
      <c r="D1036">
        <f t="shared" si="32"/>
        <v>0</v>
      </c>
      <c r="G1036" s="16">
        <v>1500050</v>
      </c>
      <c r="H1036">
        <f t="shared" si="33"/>
        <v>0</v>
      </c>
    </row>
    <row r="1037" spans="1:8" x14ac:dyDescent="0.2">
      <c r="A1037" s="15" t="s">
        <v>1273</v>
      </c>
      <c r="B1037" s="15" t="s">
        <v>1508</v>
      </c>
      <c r="C1037" s="15">
        <v>0</v>
      </c>
      <c r="D1037">
        <f t="shared" si="32"/>
        <v>0</v>
      </c>
      <c r="G1037" s="16">
        <v>1500060</v>
      </c>
      <c r="H1037">
        <f t="shared" si="33"/>
        <v>0</v>
      </c>
    </row>
    <row r="1038" spans="1:8" x14ac:dyDescent="0.2">
      <c r="A1038" s="15" t="s">
        <v>1273</v>
      </c>
      <c r="B1038" s="15" t="s">
        <v>1508</v>
      </c>
      <c r="C1038" s="15">
        <v>0</v>
      </c>
      <c r="D1038">
        <f t="shared" si="32"/>
        <v>0</v>
      </c>
      <c r="G1038" s="16">
        <v>1500070</v>
      </c>
      <c r="H1038">
        <f t="shared" si="33"/>
        <v>4.850389901548624E-3</v>
      </c>
    </row>
    <row r="1039" spans="1:8" x14ac:dyDescent="0.2">
      <c r="A1039" s="15" t="s">
        <v>1273</v>
      </c>
      <c r="B1039" s="15" t="s">
        <v>1508</v>
      </c>
      <c r="C1039" s="15">
        <v>0</v>
      </c>
      <c r="D1039">
        <f t="shared" si="32"/>
        <v>0</v>
      </c>
      <c r="G1039" s="16">
        <v>1500080</v>
      </c>
      <c r="H1039">
        <f t="shared" si="33"/>
        <v>6.7525100894272327E-3</v>
      </c>
    </row>
    <row r="1040" spans="1:8" x14ac:dyDescent="0.2">
      <c r="A1040" s="15" t="s">
        <v>1273</v>
      </c>
      <c r="B1040" s="15" t="s">
        <v>1508</v>
      </c>
      <c r="C1040" s="15">
        <v>0</v>
      </c>
      <c r="D1040">
        <f t="shared" si="32"/>
        <v>0</v>
      </c>
      <c r="G1040" s="16">
        <v>1500090</v>
      </c>
      <c r="H1040">
        <f t="shared" si="33"/>
        <v>0</v>
      </c>
    </row>
    <row r="1041" spans="1:8" x14ac:dyDescent="0.2">
      <c r="A1041" s="15" t="s">
        <v>1273</v>
      </c>
      <c r="B1041" s="15" t="s">
        <v>1508</v>
      </c>
      <c r="C1041" s="15">
        <v>0</v>
      </c>
      <c r="D1041">
        <f t="shared" si="32"/>
        <v>0</v>
      </c>
      <c r="G1041" s="16">
        <v>1500100</v>
      </c>
      <c r="H1041">
        <f t="shared" si="33"/>
        <v>0</v>
      </c>
    </row>
    <row r="1042" spans="1:8" x14ac:dyDescent="0.2">
      <c r="A1042" s="15" t="s">
        <v>1273</v>
      </c>
      <c r="B1042" s="15" t="s">
        <v>1508</v>
      </c>
      <c r="C1042" s="15">
        <v>0</v>
      </c>
      <c r="D1042">
        <f t="shared" si="32"/>
        <v>0</v>
      </c>
      <c r="G1042" s="16">
        <v>1500101</v>
      </c>
      <c r="H1042">
        <f t="shared" si="33"/>
        <v>0</v>
      </c>
    </row>
    <row r="1043" spans="1:8" x14ac:dyDescent="0.2">
      <c r="A1043" s="15" t="s">
        <v>1273</v>
      </c>
      <c r="B1043" s="15" t="s">
        <v>1508</v>
      </c>
      <c r="C1043" s="15">
        <v>0</v>
      </c>
      <c r="D1043">
        <f t="shared" si="32"/>
        <v>0</v>
      </c>
      <c r="G1043" s="16">
        <v>1500110</v>
      </c>
      <c r="H1043">
        <f t="shared" si="33"/>
        <v>0</v>
      </c>
    </row>
    <row r="1044" spans="1:8" x14ac:dyDescent="0.2">
      <c r="A1044" s="15" t="s">
        <v>1273</v>
      </c>
      <c r="B1044" s="15" t="s">
        <v>1508</v>
      </c>
      <c r="C1044" s="15">
        <v>0</v>
      </c>
      <c r="D1044">
        <f t="shared" si="32"/>
        <v>0</v>
      </c>
      <c r="G1044" s="16">
        <v>1500120</v>
      </c>
      <c r="H1044">
        <f t="shared" si="33"/>
        <v>0</v>
      </c>
    </row>
    <row r="1045" spans="1:8" x14ac:dyDescent="0.2">
      <c r="A1045" s="15" t="s">
        <v>1273</v>
      </c>
      <c r="B1045" s="15" t="s">
        <v>1508</v>
      </c>
      <c r="C1045" s="15">
        <v>0</v>
      </c>
      <c r="D1045">
        <f t="shared" si="32"/>
        <v>0</v>
      </c>
      <c r="G1045" s="16">
        <v>1500130</v>
      </c>
      <c r="H1045">
        <f t="shared" si="33"/>
        <v>0</v>
      </c>
    </row>
    <row r="1046" spans="1:8" x14ac:dyDescent="0.2">
      <c r="A1046" s="15" t="s">
        <v>1273</v>
      </c>
      <c r="B1046" s="15" t="s">
        <v>1508</v>
      </c>
      <c r="C1046" s="15">
        <v>0</v>
      </c>
      <c r="D1046">
        <f t="shared" si="32"/>
        <v>0</v>
      </c>
      <c r="G1046" s="16">
        <v>1500140</v>
      </c>
      <c r="H1046">
        <f t="shared" si="33"/>
        <v>0</v>
      </c>
    </row>
    <row r="1047" spans="1:8" x14ac:dyDescent="0.2">
      <c r="A1047" s="15" t="s">
        <v>1273</v>
      </c>
      <c r="B1047" s="15" t="s">
        <v>1508</v>
      </c>
      <c r="C1047" s="15">
        <v>0</v>
      </c>
      <c r="D1047">
        <f t="shared" si="32"/>
        <v>0</v>
      </c>
      <c r="G1047" s="16">
        <v>1500150</v>
      </c>
      <c r="H1047">
        <f t="shared" si="33"/>
        <v>0</v>
      </c>
    </row>
    <row r="1048" spans="1:8" x14ac:dyDescent="0.2">
      <c r="A1048" s="15" t="s">
        <v>1273</v>
      </c>
      <c r="B1048" s="15" t="s">
        <v>1508</v>
      </c>
      <c r="C1048" s="15">
        <v>0</v>
      </c>
      <c r="D1048">
        <f t="shared" si="32"/>
        <v>0</v>
      </c>
      <c r="G1048" s="16">
        <v>1500160</v>
      </c>
      <c r="H1048">
        <f t="shared" si="33"/>
        <v>0</v>
      </c>
    </row>
    <row r="1049" spans="1:8" x14ac:dyDescent="0.2">
      <c r="A1049" s="15" t="s">
        <v>1273</v>
      </c>
      <c r="B1049" s="15" t="s">
        <v>1508</v>
      </c>
      <c r="C1049" s="15">
        <v>0</v>
      </c>
      <c r="D1049">
        <f t="shared" si="32"/>
        <v>0</v>
      </c>
      <c r="G1049" s="16">
        <v>1500170</v>
      </c>
      <c r="H1049">
        <f t="shared" si="33"/>
        <v>0</v>
      </c>
    </row>
    <row r="1050" spans="1:8" x14ac:dyDescent="0.2">
      <c r="A1050" s="15" t="s">
        <v>1273</v>
      </c>
      <c r="B1050" s="15" t="s">
        <v>1508</v>
      </c>
      <c r="C1050" s="15">
        <v>0</v>
      </c>
      <c r="D1050">
        <f t="shared" si="32"/>
        <v>0</v>
      </c>
      <c r="G1050" s="16">
        <v>1500180</v>
      </c>
      <c r="H1050">
        <f t="shared" si="33"/>
        <v>0</v>
      </c>
    </row>
    <row r="1051" spans="1:8" x14ac:dyDescent="0.2">
      <c r="A1051" s="15" t="s">
        <v>1273</v>
      </c>
      <c r="B1051" s="15" t="s">
        <v>1508</v>
      </c>
      <c r="C1051" s="15">
        <v>0</v>
      </c>
      <c r="D1051">
        <f t="shared" si="32"/>
        <v>0</v>
      </c>
      <c r="G1051" s="16">
        <v>1500190</v>
      </c>
      <c r="H1051">
        <f t="shared" si="33"/>
        <v>0</v>
      </c>
    </row>
    <row r="1052" spans="1:8" x14ac:dyDescent="0.2">
      <c r="A1052" s="15" t="s">
        <v>1273</v>
      </c>
      <c r="B1052" s="15" t="s">
        <v>1508</v>
      </c>
      <c r="C1052" s="15">
        <v>0</v>
      </c>
      <c r="D1052">
        <f t="shared" si="32"/>
        <v>0</v>
      </c>
      <c r="G1052" s="16">
        <v>1500200</v>
      </c>
      <c r="H1052">
        <f t="shared" si="33"/>
        <v>0</v>
      </c>
    </row>
    <row r="1053" spans="1:8" x14ac:dyDescent="0.2">
      <c r="A1053" s="15" t="s">
        <v>1273</v>
      </c>
      <c r="B1053" s="15" t="s">
        <v>1508</v>
      </c>
      <c r="C1053" s="15">
        <v>0</v>
      </c>
      <c r="D1053">
        <f t="shared" si="32"/>
        <v>0</v>
      </c>
      <c r="G1053" s="16">
        <v>1500210</v>
      </c>
      <c r="H1053">
        <f t="shared" si="33"/>
        <v>0</v>
      </c>
    </row>
    <row r="1054" spans="1:8" x14ac:dyDescent="0.2">
      <c r="A1054" s="15" t="s">
        <v>1273</v>
      </c>
      <c r="B1054" s="15" t="s">
        <v>1508</v>
      </c>
      <c r="C1054" s="15">
        <v>0</v>
      </c>
      <c r="D1054">
        <f t="shared" si="32"/>
        <v>0</v>
      </c>
      <c r="G1054" s="16">
        <v>1500220</v>
      </c>
      <c r="H1054">
        <f t="shared" si="33"/>
        <v>0</v>
      </c>
    </row>
    <row r="1055" spans="1:8" x14ac:dyDescent="0.2">
      <c r="A1055" s="15" t="s">
        <v>1273</v>
      </c>
      <c r="B1055" s="15" t="s">
        <v>1508</v>
      </c>
      <c r="C1055" s="15">
        <v>0</v>
      </c>
      <c r="D1055">
        <f t="shared" si="32"/>
        <v>0</v>
      </c>
      <c r="G1055" s="16">
        <v>1500230</v>
      </c>
      <c r="H1055">
        <f t="shared" si="33"/>
        <v>0</v>
      </c>
    </row>
    <row r="1056" spans="1:8" x14ac:dyDescent="0.2">
      <c r="A1056" s="15" t="s">
        <v>1273</v>
      </c>
      <c r="B1056" s="15" t="s">
        <v>1508</v>
      </c>
      <c r="C1056" s="15">
        <v>0</v>
      </c>
      <c r="D1056">
        <f t="shared" si="32"/>
        <v>0</v>
      </c>
      <c r="G1056" s="16">
        <v>1500240</v>
      </c>
      <c r="H1056">
        <f t="shared" si="33"/>
        <v>0</v>
      </c>
    </row>
    <row r="1057" spans="1:8" x14ac:dyDescent="0.2">
      <c r="A1057" s="15" t="s">
        <v>1273</v>
      </c>
      <c r="B1057" s="15" t="s">
        <v>1508</v>
      </c>
      <c r="C1057" s="15">
        <v>0</v>
      </c>
      <c r="D1057">
        <f t="shared" si="32"/>
        <v>0</v>
      </c>
      <c r="G1057" s="16">
        <v>1500250</v>
      </c>
      <c r="H1057">
        <f t="shared" si="33"/>
        <v>0</v>
      </c>
    </row>
    <row r="1058" spans="1:8" x14ac:dyDescent="0.2">
      <c r="A1058" s="15" t="s">
        <v>1273</v>
      </c>
      <c r="B1058" s="15" t="s">
        <v>1508</v>
      </c>
      <c r="C1058" s="15">
        <v>0</v>
      </c>
      <c r="D1058">
        <f t="shared" si="32"/>
        <v>0</v>
      </c>
      <c r="G1058" s="16">
        <v>1500260</v>
      </c>
      <c r="H1058">
        <f t="shared" si="33"/>
        <v>0</v>
      </c>
    </row>
    <row r="1059" spans="1:8" x14ac:dyDescent="0.2">
      <c r="A1059" s="15" t="s">
        <v>1273</v>
      </c>
      <c r="B1059" s="15" t="s">
        <v>1508</v>
      </c>
      <c r="C1059" s="15">
        <v>0</v>
      </c>
      <c r="D1059">
        <f t="shared" si="32"/>
        <v>0</v>
      </c>
      <c r="G1059" s="16">
        <v>1500270</v>
      </c>
      <c r="H1059">
        <f t="shared" si="33"/>
        <v>0</v>
      </c>
    </row>
    <row r="1060" spans="1:8" x14ac:dyDescent="0.2">
      <c r="A1060" s="15" t="s">
        <v>1273</v>
      </c>
      <c r="B1060" s="15" t="s">
        <v>1508</v>
      </c>
      <c r="C1060" s="15">
        <v>0</v>
      </c>
      <c r="D1060">
        <f t="shared" si="32"/>
        <v>0</v>
      </c>
      <c r="G1060" s="16">
        <v>1500280</v>
      </c>
      <c r="H1060">
        <f t="shared" si="33"/>
        <v>0</v>
      </c>
    </row>
    <row r="1061" spans="1:8" x14ac:dyDescent="0.2">
      <c r="A1061" s="15" t="s">
        <v>1273</v>
      </c>
      <c r="B1061" s="15" t="s">
        <v>1508</v>
      </c>
      <c r="C1061" s="15">
        <v>0</v>
      </c>
      <c r="D1061">
        <f t="shared" si="32"/>
        <v>0</v>
      </c>
      <c r="G1061" s="16">
        <v>1500290</v>
      </c>
      <c r="H1061">
        <f t="shared" si="33"/>
        <v>0</v>
      </c>
    </row>
    <row r="1062" spans="1:8" x14ac:dyDescent="0.2">
      <c r="A1062" s="15" t="s">
        <v>1273</v>
      </c>
      <c r="B1062" s="15" t="s">
        <v>1508</v>
      </c>
      <c r="C1062" s="15">
        <v>0</v>
      </c>
      <c r="D1062">
        <f t="shared" si="32"/>
        <v>0</v>
      </c>
      <c r="G1062" s="16">
        <v>1500300</v>
      </c>
      <c r="H1062">
        <f t="shared" si="33"/>
        <v>0</v>
      </c>
    </row>
    <row r="1063" spans="1:8" x14ac:dyDescent="0.2">
      <c r="A1063" s="15" t="s">
        <v>1273</v>
      </c>
      <c r="B1063" s="15" t="s">
        <v>1508</v>
      </c>
      <c r="C1063" s="15">
        <v>0</v>
      </c>
      <c r="D1063">
        <f t="shared" si="32"/>
        <v>0</v>
      </c>
      <c r="G1063" s="16">
        <v>1500310</v>
      </c>
      <c r="H1063">
        <f t="shared" si="33"/>
        <v>0</v>
      </c>
    </row>
    <row r="1064" spans="1:8" x14ac:dyDescent="0.2">
      <c r="A1064" s="15" t="s">
        <v>1273</v>
      </c>
      <c r="B1064" s="15" t="s">
        <v>1508</v>
      </c>
      <c r="C1064" s="15">
        <v>0</v>
      </c>
      <c r="D1064">
        <f t="shared" si="32"/>
        <v>0</v>
      </c>
      <c r="G1064" s="16">
        <v>1500320</v>
      </c>
      <c r="H1064">
        <f t="shared" si="33"/>
        <v>0</v>
      </c>
    </row>
    <row r="1065" spans="1:8" x14ac:dyDescent="0.2">
      <c r="A1065" s="15" t="s">
        <v>1273</v>
      </c>
      <c r="B1065" s="15" t="s">
        <v>1508</v>
      </c>
      <c r="C1065" s="15">
        <v>0</v>
      </c>
      <c r="D1065">
        <f t="shared" si="32"/>
        <v>0</v>
      </c>
      <c r="G1065" s="16">
        <v>1500330</v>
      </c>
      <c r="H1065">
        <f t="shared" si="33"/>
        <v>0</v>
      </c>
    </row>
    <row r="1066" spans="1:8" x14ac:dyDescent="0.2">
      <c r="A1066" s="15" t="s">
        <v>1273</v>
      </c>
      <c r="B1066" s="15" t="s">
        <v>1508</v>
      </c>
      <c r="C1066" s="15">
        <v>0</v>
      </c>
      <c r="D1066">
        <f t="shared" si="32"/>
        <v>0</v>
      </c>
      <c r="G1066" s="16">
        <v>1500340</v>
      </c>
      <c r="H1066">
        <f t="shared" si="33"/>
        <v>0</v>
      </c>
    </row>
    <row r="1067" spans="1:8" x14ac:dyDescent="0.2">
      <c r="A1067" s="15" t="s">
        <v>1273</v>
      </c>
      <c r="B1067" s="15" t="s">
        <v>1508</v>
      </c>
      <c r="C1067" s="15">
        <v>0</v>
      </c>
      <c r="D1067">
        <f t="shared" si="32"/>
        <v>0</v>
      </c>
      <c r="G1067" s="16">
        <v>1500350</v>
      </c>
      <c r="H1067">
        <f t="shared" si="33"/>
        <v>0</v>
      </c>
    </row>
    <row r="1068" spans="1:8" x14ac:dyDescent="0.2">
      <c r="A1068" s="15" t="s">
        <v>1273</v>
      </c>
      <c r="B1068" s="15" t="s">
        <v>1508</v>
      </c>
      <c r="C1068" s="15">
        <v>0</v>
      </c>
      <c r="D1068">
        <f t="shared" si="32"/>
        <v>0</v>
      </c>
      <c r="G1068" s="16">
        <v>1500360</v>
      </c>
      <c r="H1068">
        <f t="shared" si="33"/>
        <v>0</v>
      </c>
    </row>
    <row r="1069" spans="1:8" x14ac:dyDescent="0.2">
      <c r="A1069" s="15" t="s">
        <v>1273</v>
      </c>
      <c r="B1069" s="15" t="s">
        <v>1508</v>
      </c>
      <c r="C1069" s="15">
        <v>0</v>
      </c>
      <c r="D1069">
        <f t="shared" si="32"/>
        <v>0</v>
      </c>
      <c r="G1069" s="16">
        <v>1500370</v>
      </c>
      <c r="H1069">
        <f t="shared" si="33"/>
        <v>0</v>
      </c>
    </row>
    <row r="1070" spans="1:8" x14ac:dyDescent="0.2">
      <c r="A1070" s="15" t="s">
        <v>1273</v>
      </c>
      <c r="B1070" s="15" t="s">
        <v>1508</v>
      </c>
      <c r="C1070" s="15">
        <v>0</v>
      </c>
      <c r="D1070">
        <f t="shared" si="32"/>
        <v>0</v>
      </c>
      <c r="G1070" s="16">
        <v>1500380</v>
      </c>
      <c r="H1070">
        <f t="shared" si="33"/>
        <v>0</v>
      </c>
    </row>
    <row r="1071" spans="1:8" x14ac:dyDescent="0.2">
      <c r="A1071" s="15" t="s">
        <v>1273</v>
      </c>
      <c r="B1071" s="15" t="s">
        <v>1508</v>
      </c>
      <c r="C1071" s="15">
        <v>0</v>
      </c>
      <c r="D1071">
        <f t="shared" si="32"/>
        <v>0</v>
      </c>
      <c r="G1071" s="16">
        <v>1500390</v>
      </c>
      <c r="H1071">
        <f t="shared" si="33"/>
        <v>0</v>
      </c>
    </row>
    <row r="1072" spans="1:8" x14ac:dyDescent="0.2">
      <c r="A1072" s="15" t="s">
        <v>1273</v>
      </c>
      <c r="B1072" s="15" t="s">
        <v>1508</v>
      </c>
      <c r="C1072" s="15">
        <v>0</v>
      </c>
      <c r="D1072">
        <f t="shared" si="32"/>
        <v>0</v>
      </c>
      <c r="G1072" s="16">
        <v>1500400</v>
      </c>
      <c r="H1072">
        <f t="shared" si="33"/>
        <v>0</v>
      </c>
    </row>
    <row r="1073" spans="1:8" x14ac:dyDescent="0.2">
      <c r="A1073" s="15" t="s">
        <v>1273</v>
      </c>
      <c r="B1073" s="15" t="s">
        <v>1508</v>
      </c>
      <c r="C1073" s="15">
        <v>0</v>
      </c>
      <c r="D1073">
        <f t="shared" si="32"/>
        <v>0</v>
      </c>
      <c r="G1073" s="16">
        <v>1500410</v>
      </c>
      <c r="H1073">
        <f t="shared" si="33"/>
        <v>0</v>
      </c>
    </row>
    <row r="1074" spans="1:8" x14ac:dyDescent="0.2">
      <c r="A1074" s="15" t="s">
        <v>1273</v>
      </c>
      <c r="B1074" s="15" t="s">
        <v>1508</v>
      </c>
      <c r="C1074" s="15">
        <v>0</v>
      </c>
      <c r="D1074">
        <f t="shared" si="32"/>
        <v>0</v>
      </c>
      <c r="G1074" s="16">
        <v>1500420</v>
      </c>
      <c r="H1074">
        <f t="shared" si="33"/>
        <v>0</v>
      </c>
    </row>
    <row r="1075" spans="1:8" x14ac:dyDescent="0.2">
      <c r="A1075" s="15" t="s">
        <v>1273</v>
      </c>
      <c r="B1075" s="15" t="s">
        <v>1508</v>
      </c>
      <c r="C1075" s="15">
        <v>0</v>
      </c>
      <c r="D1075">
        <f t="shared" si="32"/>
        <v>0</v>
      </c>
      <c r="G1075" s="16">
        <v>1500430</v>
      </c>
      <c r="H1075">
        <f t="shared" si="33"/>
        <v>0</v>
      </c>
    </row>
    <row r="1076" spans="1:8" x14ac:dyDescent="0.2">
      <c r="A1076" s="15" t="s">
        <v>1273</v>
      </c>
      <c r="B1076" s="15" t="s">
        <v>1508</v>
      </c>
      <c r="C1076" s="15">
        <v>0</v>
      </c>
      <c r="D1076">
        <f t="shared" si="32"/>
        <v>0</v>
      </c>
      <c r="G1076" s="16">
        <v>1500440</v>
      </c>
      <c r="H1076">
        <f t="shared" si="33"/>
        <v>0</v>
      </c>
    </row>
    <row r="1077" spans="1:8" x14ac:dyDescent="0.2">
      <c r="A1077" s="15" t="s">
        <v>1273</v>
      </c>
      <c r="B1077" s="15" t="s">
        <v>1508</v>
      </c>
      <c r="C1077" s="15">
        <v>0</v>
      </c>
      <c r="D1077">
        <f t="shared" si="32"/>
        <v>0</v>
      </c>
      <c r="G1077" s="16">
        <v>1500450</v>
      </c>
      <c r="H1077">
        <f t="shared" si="33"/>
        <v>0</v>
      </c>
    </row>
    <row r="1078" spans="1:8" x14ac:dyDescent="0.2">
      <c r="A1078" s="15" t="s">
        <v>1273</v>
      </c>
      <c r="B1078" s="15" t="s">
        <v>1508</v>
      </c>
      <c r="C1078" s="15">
        <v>0</v>
      </c>
      <c r="D1078">
        <f t="shared" si="32"/>
        <v>0</v>
      </c>
      <c r="G1078" s="16">
        <v>1500460</v>
      </c>
      <c r="H1078">
        <f t="shared" si="33"/>
        <v>0</v>
      </c>
    </row>
    <row r="1079" spans="1:8" x14ac:dyDescent="0.2">
      <c r="A1079" s="15" t="s">
        <v>1273</v>
      </c>
      <c r="B1079" s="15" t="s">
        <v>1508</v>
      </c>
      <c r="C1079" s="15">
        <v>0</v>
      </c>
      <c r="D1079">
        <f t="shared" si="32"/>
        <v>0</v>
      </c>
      <c r="G1079" s="16">
        <v>1500470</v>
      </c>
      <c r="H1079">
        <f t="shared" si="33"/>
        <v>0</v>
      </c>
    </row>
    <row r="1080" spans="1:8" x14ac:dyDescent="0.2">
      <c r="A1080" s="15" t="s">
        <v>1273</v>
      </c>
      <c r="B1080" s="15" t="s">
        <v>1508</v>
      </c>
      <c r="C1080" s="15">
        <v>0</v>
      </c>
      <c r="D1080">
        <f t="shared" si="32"/>
        <v>0</v>
      </c>
      <c r="G1080" s="16">
        <v>1500480</v>
      </c>
      <c r="H1080">
        <f t="shared" si="33"/>
        <v>0</v>
      </c>
    </row>
    <row r="1081" spans="1:8" x14ac:dyDescent="0.2">
      <c r="A1081" s="15" t="s">
        <v>1273</v>
      </c>
      <c r="B1081" s="15" t="s">
        <v>1508</v>
      </c>
      <c r="C1081" s="15">
        <v>0</v>
      </c>
      <c r="D1081">
        <f t="shared" si="32"/>
        <v>0</v>
      </c>
      <c r="G1081" s="16">
        <v>1500490</v>
      </c>
      <c r="H1081">
        <f t="shared" si="33"/>
        <v>0</v>
      </c>
    </row>
    <row r="1082" spans="1:8" x14ac:dyDescent="0.2">
      <c r="A1082" s="15" t="s">
        <v>1273</v>
      </c>
      <c r="B1082" s="15" t="s">
        <v>1508</v>
      </c>
      <c r="C1082" s="15">
        <v>0</v>
      </c>
      <c r="D1082">
        <f t="shared" si="32"/>
        <v>0</v>
      </c>
      <c r="G1082" s="16">
        <v>1500500</v>
      </c>
      <c r="H1082">
        <f t="shared" si="33"/>
        <v>0</v>
      </c>
    </row>
    <row r="1083" spans="1:8" x14ac:dyDescent="0.2">
      <c r="A1083" s="15" t="s">
        <v>1273</v>
      </c>
      <c r="B1083" s="15" t="s">
        <v>1508</v>
      </c>
      <c r="C1083" s="15">
        <v>0</v>
      </c>
      <c r="D1083">
        <f t="shared" si="32"/>
        <v>0</v>
      </c>
      <c r="G1083" s="16">
        <v>1500510</v>
      </c>
      <c r="H1083">
        <f t="shared" si="33"/>
        <v>0</v>
      </c>
    </row>
    <row r="1084" spans="1:8" x14ac:dyDescent="0.2">
      <c r="A1084" s="15" t="s">
        <v>1273</v>
      </c>
      <c r="B1084" s="15" t="s">
        <v>1508</v>
      </c>
      <c r="C1084" s="15">
        <v>0</v>
      </c>
      <c r="D1084">
        <f t="shared" si="32"/>
        <v>0</v>
      </c>
      <c r="G1084" s="16">
        <v>1500520</v>
      </c>
      <c r="H1084">
        <f t="shared" si="33"/>
        <v>0</v>
      </c>
    </row>
    <row r="1085" spans="1:8" x14ac:dyDescent="0.2">
      <c r="A1085" s="15" t="s">
        <v>1273</v>
      </c>
      <c r="B1085" s="15" t="s">
        <v>1508</v>
      </c>
      <c r="C1085" s="15">
        <v>0</v>
      </c>
      <c r="D1085">
        <f t="shared" si="32"/>
        <v>0</v>
      </c>
      <c r="G1085" s="16">
        <v>1500530</v>
      </c>
      <c r="H1085">
        <f t="shared" si="33"/>
        <v>0</v>
      </c>
    </row>
    <row r="1086" spans="1:8" x14ac:dyDescent="0.2">
      <c r="A1086" s="15" t="s">
        <v>1273</v>
      </c>
      <c r="B1086" s="15" t="s">
        <v>1508</v>
      </c>
      <c r="C1086" s="15">
        <v>0</v>
      </c>
      <c r="D1086">
        <f t="shared" si="32"/>
        <v>0</v>
      </c>
      <c r="G1086" s="16">
        <v>1500540</v>
      </c>
      <c r="H1086">
        <f t="shared" si="33"/>
        <v>0</v>
      </c>
    </row>
    <row r="1087" spans="1:8" x14ac:dyDescent="0.2">
      <c r="A1087" s="15" t="s">
        <v>1273</v>
      </c>
      <c r="B1087" s="15" t="s">
        <v>1508</v>
      </c>
      <c r="C1087" s="15">
        <v>0</v>
      </c>
      <c r="D1087">
        <f t="shared" si="32"/>
        <v>0</v>
      </c>
      <c r="G1087" s="16">
        <v>1500550</v>
      </c>
      <c r="H1087">
        <f t="shared" si="33"/>
        <v>0</v>
      </c>
    </row>
    <row r="1088" spans="1:8" x14ac:dyDescent="0.2">
      <c r="A1088" s="15" t="s">
        <v>1273</v>
      </c>
      <c r="B1088" s="15" t="s">
        <v>1508</v>
      </c>
      <c r="C1088" s="15">
        <v>0</v>
      </c>
      <c r="D1088">
        <f t="shared" si="32"/>
        <v>0</v>
      </c>
      <c r="G1088" s="16">
        <v>1500560</v>
      </c>
      <c r="H1088">
        <f t="shared" si="33"/>
        <v>0</v>
      </c>
    </row>
    <row r="1089" spans="1:8" x14ac:dyDescent="0.2">
      <c r="A1089" s="15" t="s">
        <v>1273</v>
      </c>
      <c r="B1089" s="15" t="s">
        <v>1508</v>
      </c>
      <c r="C1089" s="15">
        <v>0</v>
      </c>
      <c r="D1089">
        <f t="shared" si="32"/>
        <v>0</v>
      </c>
      <c r="G1089" s="16">
        <v>1500570</v>
      </c>
      <c r="H1089">
        <f t="shared" si="33"/>
        <v>0</v>
      </c>
    </row>
    <row r="1090" spans="1:8" x14ac:dyDescent="0.2">
      <c r="A1090" s="15" t="s">
        <v>1273</v>
      </c>
      <c r="B1090" s="15" t="s">
        <v>1508</v>
      </c>
      <c r="C1090" s="15">
        <v>0</v>
      </c>
      <c r="D1090">
        <f t="shared" si="32"/>
        <v>0</v>
      </c>
      <c r="G1090" s="16">
        <v>1500580</v>
      </c>
      <c r="H1090">
        <f t="shared" si="33"/>
        <v>0</v>
      </c>
    </row>
    <row r="1091" spans="1:8" x14ac:dyDescent="0.2">
      <c r="A1091" s="15" t="s">
        <v>1273</v>
      </c>
      <c r="B1091" s="15" t="s">
        <v>1508</v>
      </c>
      <c r="C1091" s="15">
        <v>0</v>
      </c>
      <c r="D1091">
        <f t="shared" ref="D1091:D1154" si="34">IF(B1091="",0,C1091)</f>
        <v>0</v>
      </c>
      <c r="G1091" s="16">
        <v>1500590</v>
      </c>
      <c r="H1091">
        <f t="shared" ref="H1091:H1154" si="35">SUMIF($A$2:$A$3336,G1091,$D$2:$D$3336)</f>
        <v>0</v>
      </c>
    </row>
    <row r="1092" spans="1:8" x14ac:dyDescent="0.2">
      <c r="A1092" s="15" t="s">
        <v>1273</v>
      </c>
      <c r="B1092" s="15" t="s">
        <v>1508</v>
      </c>
      <c r="C1092" s="15">
        <v>0</v>
      </c>
      <c r="D1092">
        <f t="shared" si="34"/>
        <v>0</v>
      </c>
      <c r="G1092" s="16">
        <v>1500600</v>
      </c>
      <c r="H1092">
        <f t="shared" si="35"/>
        <v>0</v>
      </c>
    </row>
    <row r="1093" spans="1:8" x14ac:dyDescent="0.2">
      <c r="A1093" s="15" t="s">
        <v>1273</v>
      </c>
      <c r="B1093" s="15" t="s">
        <v>1508</v>
      </c>
      <c r="C1093" s="15">
        <v>0</v>
      </c>
      <c r="D1093">
        <f t="shared" si="34"/>
        <v>0</v>
      </c>
      <c r="G1093" s="16">
        <v>1500610</v>
      </c>
      <c r="H1093">
        <f t="shared" si="35"/>
        <v>0</v>
      </c>
    </row>
    <row r="1094" spans="1:8" x14ac:dyDescent="0.2">
      <c r="A1094" s="15" t="s">
        <v>1273</v>
      </c>
      <c r="B1094" s="15" t="s">
        <v>1508</v>
      </c>
      <c r="C1094" s="15">
        <v>0</v>
      </c>
      <c r="D1094">
        <f t="shared" si="34"/>
        <v>0</v>
      </c>
      <c r="G1094" s="16">
        <v>1500620</v>
      </c>
      <c r="H1094">
        <f t="shared" si="35"/>
        <v>0</v>
      </c>
    </row>
    <row r="1095" spans="1:8" x14ac:dyDescent="0.2">
      <c r="A1095" s="15" t="s">
        <v>1273</v>
      </c>
      <c r="B1095" s="15" t="s">
        <v>1508</v>
      </c>
      <c r="C1095" s="15">
        <v>0</v>
      </c>
      <c r="D1095">
        <f t="shared" si="34"/>
        <v>0</v>
      </c>
      <c r="G1095" s="16">
        <v>1500630</v>
      </c>
      <c r="H1095">
        <f t="shared" si="35"/>
        <v>0</v>
      </c>
    </row>
    <row r="1096" spans="1:8" x14ac:dyDescent="0.2">
      <c r="A1096" s="15" t="s">
        <v>1273</v>
      </c>
      <c r="B1096" s="15" t="s">
        <v>1508</v>
      </c>
      <c r="C1096" s="15">
        <v>0</v>
      </c>
      <c r="D1096">
        <f t="shared" si="34"/>
        <v>0</v>
      </c>
      <c r="G1096" s="16">
        <v>1500640</v>
      </c>
      <c r="H1096">
        <f t="shared" si="35"/>
        <v>0</v>
      </c>
    </row>
    <row r="1097" spans="1:8" x14ac:dyDescent="0.2">
      <c r="A1097" s="15" t="s">
        <v>1273</v>
      </c>
      <c r="B1097" s="15" t="s">
        <v>1508</v>
      </c>
      <c r="C1097" s="15">
        <v>0</v>
      </c>
      <c r="D1097">
        <f t="shared" si="34"/>
        <v>0</v>
      </c>
      <c r="G1097" s="16">
        <v>1500650</v>
      </c>
      <c r="H1097">
        <f t="shared" si="35"/>
        <v>0</v>
      </c>
    </row>
    <row r="1098" spans="1:8" x14ac:dyDescent="0.2">
      <c r="A1098" s="15" t="s">
        <v>1273</v>
      </c>
      <c r="B1098" s="15" t="s">
        <v>1508</v>
      </c>
      <c r="C1098" s="15">
        <v>0</v>
      </c>
      <c r="D1098">
        <f t="shared" si="34"/>
        <v>0</v>
      </c>
      <c r="G1098" s="16">
        <v>1500660</v>
      </c>
      <c r="H1098">
        <f t="shared" si="35"/>
        <v>0</v>
      </c>
    </row>
    <row r="1099" spans="1:8" x14ac:dyDescent="0.2">
      <c r="A1099" s="15" t="s">
        <v>1273</v>
      </c>
      <c r="B1099" s="15" t="s">
        <v>1508</v>
      </c>
      <c r="C1099" s="15">
        <v>0</v>
      </c>
      <c r="D1099">
        <f t="shared" si="34"/>
        <v>0</v>
      </c>
      <c r="G1099" s="16">
        <v>1500670</v>
      </c>
      <c r="H1099">
        <f t="shared" si="35"/>
        <v>0</v>
      </c>
    </row>
    <row r="1100" spans="1:8" x14ac:dyDescent="0.2">
      <c r="A1100" s="15" t="s">
        <v>1273</v>
      </c>
      <c r="B1100" s="15" t="s">
        <v>1508</v>
      </c>
      <c r="C1100" s="15">
        <v>0</v>
      </c>
      <c r="D1100">
        <f t="shared" si="34"/>
        <v>0</v>
      </c>
      <c r="G1100" s="16">
        <v>1500680</v>
      </c>
      <c r="H1100">
        <f t="shared" si="35"/>
        <v>0</v>
      </c>
    </row>
    <row r="1101" spans="1:8" x14ac:dyDescent="0.2">
      <c r="A1101" s="15" t="s">
        <v>1273</v>
      </c>
      <c r="B1101" s="15" t="s">
        <v>1508</v>
      </c>
      <c r="C1101" s="15">
        <v>0</v>
      </c>
      <c r="D1101">
        <f t="shared" si="34"/>
        <v>0</v>
      </c>
      <c r="G1101" s="16">
        <v>1500690</v>
      </c>
      <c r="H1101">
        <f t="shared" si="35"/>
        <v>0.22222514753229916</v>
      </c>
    </row>
    <row r="1102" spans="1:8" x14ac:dyDescent="0.2">
      <c r="A1102" s="15" t="s">
        <v>1273</v>
      </c>
      <c r="B1102" s="15" t="s">
        <v>1508</v>
      </c>
      <c r="C1102" s="15">
        <v>0</v>
      </c>
      <c r="D1102">
        <f t="shared" si="34"/>
        <v>0</v>
      </c>
      <c r="G1102" s="16">
        <v>1500700</v>
      </c>
      <c r="H1102">
        <f t="shared" si="35"/>
        <v>1.8333099433220923E-4</v>
      </c>
    </row>
    <row r="1103" spans="1:8" x14ac:dyDescent="0.2">
      <c r="A1103" s="15" t="s">
        <v>1273</v>
      </c>
      <c r="B1103" s="15" t="s">
        <v>1508</v>
      </c>
      <c r="C1103" s="15">
        <v>0</v>
      </c>
      <c r="D1103">
        <f t="shared" si="34"/>
        <v>0</v>
      </c>
      <c r="G1103" s="16">
        <v>1500710</v>
      </c>
      <c r="H1103">
        <f t="shared" si="35"/>
        <v>1.3151099905371666E-2</v>
      </c>
    </row>
    <row r="1104" spans="1:8" x14ac:dyDescent="0.2">
      <c r="A1104" s="15" t="s">
        <v>1273</v>
      </c>
      <c r="B1104" s="15" t="s">
        <v>1508</v>
      </c>
      <c r="C1104" s="15">
        <v>0</v>
      </c>
      <c r="D1104">
        <f t="shared" si="34"/>
        <v>0</v>
      </c>
      <c r="G1104" s="16">
        <v>1500720</v>
      </c>
      <c r="H1104">
        <f t="shared" si="35"/>
        <v>1.1549946973336773</v>
      </c>
    </row>
    <row r="1105" spans="1:8" x14ac:dyDescent="0.2">
      <c r="A1105" s="15" t="s">
        <v>1273</v>
      </c>
      <c r="B1105" s="15" t="s">
        <v>1508</v>
      </c>
      <c r="C1105" s="15">
        <v>0</v>
      </c>
      <c r="D1105">
        <f t="shared" si="34"/>
        <v>0</v>
      </c>
      <c r="G1105" s="16">
        <v>1500730</v>
      </c>
      <c r="H1105">
        <f t="shared" si="35"/>
        <v>0.22718110308051109</v>
      </c>
    </row>
    <row r="1106" spans="1:8" x14ac:dyDescent="0.2">
      <c r="A1106" s="15" t="s">
        <v>1273</v>
      </c>
      <c r="B1106" s="15" t="s">
        <v>1508</v>
      </c>
      <c r="C1106" s="15">
        <v>0</v>
      </c>
      <c r="D1106">
        <f t="shared" si="34"/>
        <v>0</v>
      </c>
      <c r="G1106" s="16">
        <v>1500740</v>
      </c>
      <c r="H1106">
        <f t="shared" si="35"/>
        <v>0.10340303328121081</v>
      </c>
    </row>
    <row r="1107" spans="1:8" x14ac:dyDescent="0.2">
      <c r="A1107" s="15" t="s">
        <v>1273</v>
      </c>
      <c r="B1107" s="15" t="s">
        <v>1508</v>
      </c>
      <c r="C1107" s="15">
        <v>0</v>
      </c>
      <c r="D1107">
        <f t="shared" si="34"/>
        <v>0</v>
      </c>
      <c r="G1107" s="16">
        <v>1500750</v>
      </c>
      <c r="H1107">
        <f t="shared" si="35"/>
        <v>0.59910139068961143</v>
      </c>
    </row>
    <row r="1108" spans="1:8" x14ac:dyDescent="0.2">
      <c r="A1108" s="15" t="s">
        <v>1273</v>
      </c>
      <c r="B1108" s="15" t="s">
        <v>1508</v>
      </c>
      <c r="C1108" s="15">
        <v>0</v>
      </c>
      <c r="D1108">
        <f t="shared" si="34"/>
        <v>0</v>
      </c>
      <c r="G1108" s="16">
        <v>1500760</v>
      </c>
      <c r="H1108">
        <f t="shared" si="35"/>
        <v>3.4556601196527481E-2</v>
      </c>
    </row>
    <row r="1109" spans="1:8" x14ac:dyDescent="0.2">
      <c r="A1109" s="15" t="s">
        <v>1273</v>
      </c>
      <c r="B1109" s="15" t="s">
        <v>1508</v>
      </c>
      <c r="C1109" s="15">
        <v>0</v>
      </c>
      <c r="D1109">
        <f t="shared" si="34"/>
        <v>0</v>
      </c>
      <c r="G1109" s="16">
        <v>1500770</v>
      </c>
      <c r="H1109">
        <f t="shared" si="35"/>
        <v>0.87547211506171152</v>
      </c>
    </row>
    <row r="1110" spans="1:8" x14ac:dyDescent="0.2">
      <c r="A1110" s="15" t="s">
        <v>1273</v>
      </c>
      <c r="B1110" s="15" t="s">
        <v>1508</v>
      </c>
      <c r="C1110" s="15">
        <v>0</v>
      </c>
      <c r="D1110">
        <f t="shared" si="34"/>
        <v>0</v>
      </c>
      <c r="G1110" s="16">
        <v>1500790</v>
      </c>
      <c r="H1110">
        <f t="shared" si="35"/>
        <v>0.81529809162020683</v>
      </c>
    </row>
    <row r="1111" spans="1:8" x14ac:dyDescent="0.2">
      <c r="A1111" s="15" t="s">
        <v>1273</v>
      </c>
      <c r="B1111" s="15" t="s">
        <v>1508</v>
      </c>
      <c r="C1111" s="15">
        <v>0</v>
      </c>
      <c r="D1111">
        <f t="shared" si="34"/>
        <v>0</v>
      </c>
      <c r="G1111" s="16">
        <v>1500800</v>
      </c>
      <c r="H1111">
        <f t="shared" si="35"/>
        <v>0.63210340711520985</v>
      </c>
    </row>
    <row r="1112" spans="1:8" x14ac:dyDescent="0.2">
      <c r="A1112" s="15" t="s">
        <v>1273</v>
      </c>
      <c r="B1112" s="15" t="s">
        <v>1508</v>
      </c>
      <c r="C1112" s="15">
        <v>0</v>
      </c>
      <c r="D1112">
        <f t="shared" si="34"/>
        <v>0</v>
      </c>
      <c r="G1112" s="16">
        <v>1500810</v>
      </c>
      <c r="H1112">
        <f t="shared" si="35"/>
        <v>0.77572600543498993</v>
      </c>
    </row>
    <row r="1113" spans="1:8" x14ac:dyDescent="0.2">
      <c r="A1113" s="15" t="s">
        <v>1273</v>
      </c>
      <c r="B1113" s="15" t="s">
        <v>1508</v>
      </c>
      <c r="C1113" s="15">
        <v>0</v>
      </c>
      <c r="D1113">
        <f t="shared" si="34"/>
        <v>0</v>
      </c>
      <c r="G1113" s="16">
        <v>1500820</v>
      </c>
      <c r="H1113">
        <f t="shared" si="35"/>
        <v>0.99318271419542725</v>
      </c>
    </row>
    <row r="1114" spans="1:8" x14ac:dyDescent="0.2">
      <c r="A1114" s="15" t="s">
        <v>1273</v>
      </c>
      <c r="B1114" s="15" t="s">
        <v>1508</v>
      </c>
      <c r="C1114" s="15">
        <v>0</v>
      </c>
      <c r="D1114">
        <f t="shared" si="34"/>
        <v>0</v>
      </c>
      <c r="G1114" s="16">
        <v>1500840</v>
      </c>
      <c r="H1114">
        <f t="shared" si="35"/>
        <v>0.99265076965093613</v>
      </c>
    </row>
    <row r="1115" spans="1:8" x14ac:dyDescent="0.2">
      <c r="A1115" s="15" t="s">
        <v>1273</v>
      </c>
      <c r="B1115" s="15" t="s">
        <v>1508</v>
      </c>
      <c r="C1115" s="15">
        <v>0</v>
      </c>
      <c r="D1115">
        <f t="shared" si="34"/>
        <v>0</v>
      </c>
      <c r="G1115" s="16">
        <v>1500850</v>
      </c>
      <c r="H1115">
        <f t="shared" si="35"/>
        <v>0.98628526087850332</v>
      </c>
    </row>
    <row r="1116" spans="1:8" x14ac:dyDescent="0.2">
      <c r="A1116" s="15" t="s">
        <v>1273</v>
      </c>
      <c r="B1116" s="15" t="s">
        <v>1508</v>
      </c>
      <c r="C1116" s="15">
        <v>0</v>
      </c>
      <c r="D1116">
        <f t="shared" si="34"/>
        <v>0</v>
      </c>
      <c r="G1116" s="16">
        <v>1500860</v>
      </c>
      <c r="H1116">
        <f t="shared" si="35"/>
        <v>1.1270226815049682</v>
      </c>
    </row>
    <row r="1117" spans="1:8" x14ac:dyDescent="0.2">
      <c r="A1117" s="15" t="s">
        <v>1273</v>
      </c>
      <c r="B1117" s="15" t="s">
        <v>1508</v>
      </c>
      <c r="C1117" s="15">
        <v>0</v>
      </c>
      <c r="D1117">
        <f t="shared" si="34"/>
        <v>0</v>
      </c>
      <c r="G1117" s="16">
        <v>1500870</v>
      </c>
      <c r="H1117">
        <f t="shared" si="35"/>
        <v>1.0012565436773002</v>
      </c>
    </row>
    <row r="1118" spans="1:8" x14ac:dyDescent="0.2">
      <c r="A1118" s="15" t="s">
        <v>1273</v>
      </c>
      <c r="B1118" s="15" t="s">
        <v>1508</v>
      </c>
      <c r="C1118" s="15">
        <v>0</v>
      </c>
      <c r="D1118">
        <f t="shared" si="34"/>
        <v>0</v>
      </c>
      <c r="G1118" s="16">
        <v>1500880</v>
      </c>
      <c r="H1118">
        <f t="shared" si="35"/>
        <v>0.95377991162240505</v>
      </c>
    </row>
    <row r="1119" spans="1:8" x14ac:dyDescent="0.2">
      <c r="A1119" s="15" t="s">
        <v>1273</v>
      </c>
      <c r="B1119" s="15" t="s">
        <v>1508</v>
      </c>
      <c r="C1119" s="15">
        <v>0</v>
      </c>
      <c r="D1119">
        <f t="shared" si="34"/>
        <v>0</v>
      </c>
      <c r="G1119" s="16">
        <v>1500890</v>
      </c>
      <c r="H1119">
        <f t="shared" si="35"/>
        <v>4.3542899191379547E-2</v>
      </c>
    </row>
    <row r="1120" spans="1:8" x14ac:dyDescent="0.2">
      <c r="A1120" s="15" t="s">
        <v>1273</v>
      </c>
      <c r="B1120" s="15" t="s">
        <v>1508</v>
      </c>
      <c r="C1120" s="15">
        <v>0</v>
      </c>
      <c r="D1120">
        <f t="shared" si="34"/>
        <v>0</v>
      </c>
      <c r="G1120" s="16">
        <v>1500900</v>
      </c>
      <c r="H1120">
        <f t="shared" si="35"/>
        <v>1.7566600814461708E-2</v>
      </c>
    </row>
    <row r="1121" spans="1:8" x14ac:dyDescent="0.2">
      <c r="A1121" s="15" t="s">
        <v>1273</v>
      </c>
      <c r="B1121" s="15" t="s">
        <v>1508</v>
      </c>
      <c r="C1121" s="15">
        <v>0</v>
      </c>
      <c r="D1121">
        <f t="shared" si="34"/>
        <v>0</v>
      </c>
      <c r="G1121" s="16">
        <v>1500910</v>
      </c>
      <c r="H1121">
        <f t="shared" si="35"/>
        <v>0</v>
      </c>
    </row>
    <row r="1122" spans="1:8" x14ac:dyDescent="0.2">
      <c r="A1122" s="15" t="s">
        <v>1273</v>
      </c>
      <c r="B1122" s="15" t="s">
        <v>1508</v>
      </c>
      <c r="C1122" s="15">
        <v>0</v>
      </c>
      <c r="D1122">
        <f t="shared" si="34"/>
        <v>0</v>
      </c>
      <c r="G1122" s="16">
        <v>1500920</v>
      </c>
      <c r="H1122">
        <f t="shared" si="35"/>
        <v>0</v>
      </c>
    </row>
    <row r="1123" spans="1:8" x14ac:dyDescent="0.2">
      <c r="A1123" s="15" t="s">
        <v>1273</v>
      </c>
      <c r="B1123" s="15" t="s">
        <v>1508</v>
      </c>
      <c r="C1123" s="15">
        <v>0</v>
      </c>
      <c r="D1123">
        <f t="shared" si="34"/>
        <v>0</v>
      </c>
      <c r="G1123" s="16">
        <v>1500930</v>
      </c>
      <c r="H1123">
        <f t="shared" si="35"/>
        <v>0</v>
      </c>
    </row>
    <row r="1124" spans="1:8" x14ac:dyDescent="0.2">
      <c r="A1124" s="15" t="s">
        <v>1273</v>
      </c>
      <c r="B1124" s="15" t="s">
        <v>1508</v>
      </c>
      <c r="C1124" s="15">
        <v>0</v>
      </c>
      <c r="D1124">
        <f t="shared" si="34"/>
        <v>0</v>
      </c>
      <c r="G1124" s="16">
        <v>1500940</v>
      </c>
      <c r="H1124">
        <f t="shared" si="35"/>
        <v>0</v>
      </c>
    </row>
    <row r="1125" spans="1:8" x14ac:dyDescent="0.2">
      <c r="A1125" s="15" t="s">
        <v>1273</v>
      </c>
      <c r="B1125" s="15" t="s">
        <v>1508</v>
      </c>
      <c r="C1125" s="15">
        <v>0</v>
      </c>
      <c r="D1125">
        <f t="shared" si="34"/>
        <v>0</v>
      </c>
      <c r="G1125" s="16">
        <v>1500950</v>
      </c>
      <c r="H1125">
        <f t="shared" si="35"/>
        <v>0</v>
      </c>
    </row>
    <row r="1126" spans="1:8" x14ac:dyDescent="0.2">
      <c r="A1126" s="15" t="s">
        <v>1273</v>
      </c>
      <c r="B1126" s="15" t="s">
        <v>1508</v>
      </c>
      <c r="C1126" s="15">
        <v>0</v>
      </c>
      <c r="D1126">
        <f t="shared" si="34"/>
        <v>0</v>
      </c>
      <c r="G1126" s="16">
        <v>1500960</v>
      </c>
      <c r="H1126">
        <f t="shared" si="35"/>
        <v>6.4120301976799965E-3</v>
      </c>
    </row>
    <row r="1127" spans="1:8" x14ac:dyDescent="0.2">
      <c r="A1127" s="15" t="s">
        <v>1273</v>
      </c>
      <c r="B1127" s="15" t="s">
        <v>1508</v>
      </c>
      <c r="C1127" s="15">
        <v>0</v>
      </c>
      <c r="D1127">
        <f t="shared" si="34"/>
        <v>0</v>
      </c>
      <c r="G1127" s="16">
        <v>1500970</v>
      </c>
      <c r="H1127">
        <f t="shared" si="35"/>
        <v>0</v>
      </c>
    </row>
    <row r="1128" spans="1:8" x14ac:dyDescent="0.2">
      <c r="A1128" s="15" t="s">
        <v>1273</v>
      </c>
      <c r="B1128" s="15" t="s">
        <v>1508</v>
      </c>
      <c r="C1128" s="15">
        <v>0</v>
      </c>
      <c r="D1128">
        <f t="shared" si="34"/>
        <v>0</v>
      </c>
      <c r="G1128" s="16">
        <v>1500980</v>
      </c>
      <c r="H1128">
        <f t="shared" si="35"/>
        <v>0</v>
      </c>
    </row>
    <row r="1129" spans="1:8" x14ac:dyDescent="0.2">
      <c r="A1129" s="15" t="s">
        <v>1273</v>
      </c>
      <c r="B1129" s="15" t="s">
        <v>1508</v>
      </c>
      <c r="C1129" s="15">
        <v>0</v>
      </c>
      <c r="D1129">
        <f t="shared" si="34"/>
        <v>0</v>
      </c>
      <c r="G1129" s="16">
        <v>1500990</v>
      </c>
      <c r="H1129">
        <f t="shared" si="35"/>
        <v>1.2872099876403809E-2</v>
      </c>
    </row>
    <row r="1130" spans="1:8" x14ac:dyDescent="0.2">
      <c r="A1130" s="15" t="s">
        <v>1273</v>
      </c>
      <c r="B1130" s="15" t="s">
        <v>1508</v>
      </c>
      <c r="C1130" s="15">
        <v>0</v>
      </c>
      <c r="D1130">
        <f t="shared" si="34"/>
        <v>0</v>
      </c>
      <c r="G1130" s="16">
        <v>1501000</v>
      </c>
      <c r="H1130">
        <f t="shared" si="35"/>
        <v>0.4297436298802495</v>
      </c>
    </row>
    <row r="1131" spans="1:8" x14ac:dyDescent="0.2">
      <c r="A1131" s="15" t="s">
        <v>1273</v>
      </c>
      <c r="B1131" s="15" t="s">
        <v>1508</v>
      </c>
      <c r="C1131" s="15">
        <v>0</v>
      </c>
      <c r="D1131">
        <f t="shared" si="34"/>
        <v>0</v>
      </c>
      <c r="G1131" s="16">
        <v>1501010</v>
      </c>
      <c r="H1131">
        <f t="shared" si="35"/>
        <v>0.69074302911758423</v>
      </c>
    </row>
    <row r="1132" spans="1:8" x14ac:dyDescent="0.2">
      <c r="A1132" s="15" t="s">
        <v>1273</v>
      </c>
      <c r="B1132" s="15" t="s">
        <v>1508</v>
      </c>
      <c r="C1132" s="15">
        <v>0</v>
      </c>
      <c r="D1132">
        <f t="shared" si="34"/>
        <v>0</v>
      </c>
      <c r="G1132" s="16">
        <v>1501020</v>
      </c>
      <c r="H1132">
        <f t="shared" si="35"/>
        <v>1.1740700574591756E-3</v>
      </c>
    </row>
    <row r="1133" spans="1:8" x14ac:dyDescent="0.2">
      <c r="A1133" s="15" t="s">
        <v>1273</v>
      </c>
      <c r="B1133" s="15" t="s">
        <v>1508</v>
      </c>
      <c r="C1133" s="15">
        <v>0</v>
      </c>
      <c r="D1133">
        <f t="shared" si="34"/>
        <v>0</v>
      </c>
      <c r="G1133" s="16">
        <v>1501030</v>
      </c>
      <c r="H1133">
        <f t="shared" si="35"/>
        <v>0.78489100933074951</v>
      </c>
    </row>
    <row r="1134" spans="1:8" x14ac:dyDescent="0.2">
      <c r="A1134" s="15" t="s">
        <v>1273</v>
      </c>
      <c r="B1134" s="15" t="s">
        <v>1508</v>
      </c>
      <c r="C1134" s="15">
        <v>0</v>
      </c>
      <c r="D1134">
        <f t="shared" si="34"/>
        <v>0</v>
      </c>
      <c r="G1134" s="16">
        <v>1501040</v>
      </c>
      <c r="H1134">
        <f t="shared" si="35"/>
        <v>0</v>
      </c>
    </row>
    <row r="1135" spans="1:8" x14ac:dyDescent="0.2">
      <c r="A1135" s="15" t="s">
        <v>1273</v>
      </c>
      <c r="B1135" s="15" t="s">
        <v>1508</v>
      </c>
      <c r="C1135" s="15">
        <v>0</v>
      </c>
      <c r="D1135">
        <f t="shared" si="34"/>
        <v>0</v>
      </c>
      <c r="G1135" s="16">
        <v>1501050</v>
      </c>
      <c r="H1135">
        <f t="shared" si="35"/>
        <v>0</v>
      </c>
    </row>
    <row r="1136" spans="1:8" x14ac:dyDescent="0.2">
      <c r="A1136" s="15" t="s">
        <v>1273</v>
      </c>
      <c r="B1136" s="15" t="s">
        <v>1508</v>
      </c>
      <c r="C1136" s="15">
        <v>0</v>
      </c>
      <c r="D1136">
        <f t="shared" si="34"/>
        <v>0</v>
      </c>
      <c r="G1136" s="16">
        <v>1501060</v>
      </c>
      <c r="H1136">
        <f t="shared" si="35"/>
        <v>0</v>
      </c>
    </row>
    <row r="1137" spans="1:8" x14ac:dyDescent="0.2">
      <c r="A1137" s="15" t="s">
        <v>1273</v>
      </c>
      <c r="B1137" s="15" t="s">
        <v>1508</v>
      </c>
      <c r="C1137" s="15">
        <v>0</v>
      </c>
      <c r="D1137">
        <f t="shared" si="34"/>
        <v>0</v>
      </c>
      <c r="G1137" s="16">
        <v>1501070</v>
      </c>
      <c r="H1137">
        <f t="shared" si="35"/>
        <v>0</v>
      </c>
    </row>
    <row r="1138" spans="1:8" x14ac:dyDescent="0.2">
      <c r="A1138" s="15" t="s">
        <v>1273</v>
      </c>
      <c r="B1138" s="15" t="s">
        <v>1508</v>
      </c>
      <c r="C1138" s="15">
        <v>0</v>
      </c>
      <c r="D1138">
        <f t="shared" si="34"/>
        <v>0</v>
      </c>
      <c r="G1138" s="16">
        <v>1501080</v>
      </c>
      <c r="H1138">
        <f t="shared" si="35"/>
        <v>0</v>
      </c>
    </row>
    <row r="1139" spans="1:8" x14ac:dyDescent="0.2">
      <c r="A1139" s="15" t="s">
        <v>1273</v>
      </c>
      <c r="B1139" s="15" t="s">
        <v>1508</v>
      </c>
      <c r="C1139" s="15">
        <v>0</v>
      </c>
      <c r="D1139">
        <f t="shared" si="34"/>
        <v>0</v>
      </c>
      <c r="G1139" s="16">
        <v>1501090</v>
      </c>
      <c r="H1139">
        <f t="shared" si="35"/>
        <v>0</v>
      </c>
    </row>
    <row r="1140" spans="1:8" x14ac:dyDescent="0.2">
      <c r="A1140" s="15" t="s">
        <v>1273</v>
      </c>
      <c r="B1140" s="15" t="s">
        <v>1508</v>
      </c>
      <c r="C1140" s="15">
        <v>0</v>
      </c>
      <c r="D1140">
        <f t="shared" si="34"/>
        <v>0</v>
      </c>
      <c r="G1140" s="16">
        <v>1501091</v>
      </c>
      <c r="H1140">
        <f t="shared" si="35"/>
        <v>0</v>
      </c>
    </row>
    <row r="1141" spans="1:8" x14ac:dyDescent="0.2">
      <c r="A1141" s="15" t="s">
        <v>1273</v>
      </c>
      <c r="B1141" s="15" t="s">
        <v>1508</v>
      </c>
      <c r="C1141" s="15">
        <v>0</v>
      </c>
      <c r="D1141">
        <f t="shared" si="34"/>
        <v>0</v>
      </c>
      <c r="G1141" s="16">
        <v>1501100</v>
      </c>
      <c r="H1141">
        <f t="shared" si="35"/>
        <v>3.8522399961948395E-2</v>
      </c>
    </row>
    <row r="1142" spans="1:8" x14ac:dyDescent="0.2">
      <c r="A1142" s="15" t="s">
        <v>1273</v>
      </c>
      <c r="B1142" s="15" t="s">
        <v>1508</v>
      </c>
      <c r="C1142" s="15">
        <v>0</v>
      </c>
      <c r="D1142">
        <f t="shared" si="34"/>
        <v>0</v>
      </c>
      <c r="G1142" s="16">
        <v>1501110</v>
      </c>
      <c r="H1142">
        <f t="shared" si="35"/>
        <v>0</v>
      </c>
    </row>
    <row r="1143" spans="1:8" x14ac:dyDescent="0.2">
      <c r="A1143" s="15" t="s">
        <v>1273</v>
      </c>
      <c r="B1143" s="15" t="s">
        <v>1508</v>
      </c>
      <c r="C1143" s="15">
        <v>0</v>
      </c>
      <c r="D1143">
        <f t="shared" si="34"/>
        <v>0</v>
      </c>
      <c r="G1143" s="16">
        <v>1501120</v>
      </c>
      <c r="H1143">
        <f t="shared" si="35"/>
        <v>6.6453002393245697E-2</v>
      </c>
    </row>
    <row r="1144" spans="1:8" x14ac:dyDescent="0.2">
      <c r="A1144" s="15" t="s">
        <v>1273</v>
      </c>
      <c r="B1144" s="15" t="s">
        <v>1508</v>
      </c>
      <c r="C1144" s="15">
        <v>0</v>
      </c>
      <c r="D1144">
        <f t="shared" si="34"/>
        <v>0</v>
      </c>
      <c r="G1144" s="16">
        <v>1501130</v>
      </c>
      <c r="H1144">
        <f t="shared" si="35"/>
        <v>0.63744598627090454</v>
      </c>
    </row>
    <row r="1145" spans="1:8" x14ac:dyDescent="0.2">
      <c r="A1145" s="15" t="s">
        <v>1273</v>
      </c>
      <c r="B1145" s="15" t="s">
        <v>1508</v>
      </c>
      <c r="C1145" s="15">
        <v>0</v>
      </c>
      <c r="D1145">
        <f t="shared" si="34"/>
        <v>0</v>
      </c>
      <c r="G1145" s="16">
        <v>1501140</v>
      </c>
      <c r="H1145">
        <f t="shared" si="35"/>
        <v>3.0541313208232168E-3</v>
      </c>
    </row>
    <row r="1146" spans="1:8" x14ac:dyDescent="0.2">
      <c r="A1146" s="15" t="s">
        <v>1273</v>
      </c>
      <c r="B1146" s="15" t="s">
        <v>1508</v>
      </c>
      <c r="C1146" s="15">
        <v>0</v>
      </c>
      <c r="D1146">
        <f t="shared" si="34"/>
        <v>0</v>
      </c>
      <c r="G1146" s="16">
        <v>1501150</v>
      </c>
      <c r="H1146">
        <f t="shared" si="35"/>
        <v>0.26247970060830994</v>
      </c>
    </row>
    <row r="1147" spans="1:8" x14ac:dyDescent="0.2">
      <c r="A1147" s="15" t="s">
        <v>1273</v>
      </c>
      <c r="B1147" s="15" t="s">
        <v>1508</v>
      </c>
      <c r="C1147" s="15">
        <v>0</v>
      </c>
      <c r="D1147">
        <f t="shared" si="34"/>
        <v>0</v>
      </c>
      <c r="G1147" s="16">
        <v>1501160</v>
      </c>
      <c r="H1147">
        <f t="shared" si="35"/>
        <v>8.5050463094376028E-2</v>
      </c>
    </row>
    <row r="1148" spans="1:8" x14ac:dyDescent="0.2">
      <c r="A1148" s="15" t="s">
        <v>1273</v>
      </c>
      <c r="B1148" s="15" t="s">
        <v>1508</v>
      </c>
      <c r="C1148" s="15">
        <v>0</v>
      </c>
      <c r="D1148">
        <f t="shared" si="34"/>
        <v>0</v>
      </c>
      <c r="G1148" s="16">
        <v>1501170</v>
      </c>
      <c r="H1148">
        <f t="shared" si="35"/>
        <v>0.43186748379957862</v>
      </c>
    </row>
    <row r="1149" spans="1:8" x14ac:dyDescent="0.2">
      <c r="A1149" s="15" t="s">
        <v>1273</v>
      </c>
      <c r="B1149" s="15" t="s">
        <v>1508</v>
      </c>
      <c r="C1149" s="15">
        <v>0</v>
      </c>
      <c r="D1149">
        <f t="shared" si="34"/>
        <v>0</v>
      </c>
      <c r="G1149" s="16">
        <v>1501180</v>
      </c>
      <c r="H1149">
        <f t="shared" si="35"/>
        <v>3.0083710502367467E-2</v>
      </c>
    </row>
    <row r="1150" spans="1:8" x14ac:dyDescent="0.2">
      <c r="A1150" s="15" t="s">
        <v>1273</v>
      </c>
      <c r="B1150" s="15" t="s">
        <v>1508</v>
      </c>
      <c r="C1150" s="15">
        <v>0</v>
      </c>
      <c r="D1150">
        <f t="shared" si="34"/>
        <v>0</v>
      </c>
      <c r="G1150" s="16">
        <v>1501190</v>
      </c>
      <c r="H1150">
        <f t="shared" si="35"/>
        <v>0.92543399333953857</v>
      </c>
    </row>
    <row r="1151" spans="1:8" x14ac:dyDescent="0.2">
      <c r="A1151" s="15" t="s">
        <v>1273</v>
      </c>
      <c r="B1151" s="15" t="s">
        <v>1508</v>
      </c>
      <c r="C1151" s="15">
        <v>0</v>
      </c>
      <c r="D1151">
        <f t="shared" si="34"/>
        <v>0</v>
      </c>
      <c r="G1151" s="16">
        <v>1501200</v>
      </c>
      <c r="H1151">
        <f t="shared" si="35"/>
        <v>0.4437749981880188</v>
      </c>
    </row>
    <row r="1152" spans="1:8" x14ac:dyDescent="0.2">
      <c r="A1152" s="15" t="s">
        <v>1273</v>
      </c>
      <c r="B1152" s="15" t="s">
        <v>1508</v>
      </c>
      <c r="C1152" s="15">
        <v>0</v>
      </c>
      <c r="D1152">
        <f t="shared" si="34"/>
        <v>0</v>
      </c>
      <c r="G1152" s="16">
        <v>1501210</v>
      </c>
      <c r="H1152">
        <f t="shared" si="35"/>
        <v>7.2041207829229847E-3</v>
      </c>
    </row>
    <row r="1153" spans="1:8" x14ac:dyDescent="0.2">
      <c r="A1153" s="15" t="s">
        <v>1273</v>
      </c>
      <c r="B1153" s="15" t="s">
        <v>1508</v>
      </c>
      <c r="C1153" s="15">
        <v>0</v>
      </c>
      <c r="D1153">
        <f t="shared" si="34"/>
        <v>0</v>
      </c>
      <c r="G1153" s="16">
        <v>1501220</v>
      </c>
      <c r="H1153">
        <f t="shared" si="35"/>
        <v>0</v>
      </c>
    </row>
    <row r="1154" spans="1:8" x14ac:dyDescent="0.2">
      <c r="A1154" s="15" t="s">
        <v>1273</v>
      </c>
      <c r="B1154" s="15" t="s">
        <v>1508</v>
      </c>
      <c r="C1154" s="15">
        <v>0</v>
      </c>
      <c r="D1154">
        <f t="shared" si="34"/>
        <v>0</v>
      </c>
      <c r="G1154" s="16">
        <v>1501230</v>
      </c>
      <c r="H1154">
        <f t="shared" si="35"/>
        <v>3.6606099456548691E-2</v>
      </c>
    </row>
    <row r="1155" spans="1:8" x14ac:dyDescent="0.2">
      <c r="A1155" s="15" t="s">
        <v>1273</v>
      </c>
      <c r="B1155" s="15" t="s">
        <v>1508</v>
      </c>
      <c r="C1155" s="15">
        <v>0</v>
      </c>
      <c r="D1155">
        <f t="shared" ref="D1155:D1218" si="36">IF(B1155="",0,C1155)</f>
        <v>0</v>
      </c>
      <c r="G1155" s="16">
        <v>1501240</v>
      </c>
      <c r="H1155">
        <f t="shared" ref="H1155:H1218" si="37">SUMIF($A$2:$A$3336,G1155,$D$2:$D$3336)</f>
        <v>9.4434705511957873E-2</v>
      </c>
    </row>
    <row r="1156" spans="1:8" x14ac:dyDescent="0.2">
      <c r="A1156" s="15" t="s">
        <v>1273</v>
      </c>
      <c r="B1156" s="15" t="s">
        <v>1508</v>
      </c>
      <c r="C1156" s="15">
        <v>0</v>
      </c>
      <c r="D1156">
        <f t="shared" si="36"/>
        <v>0</v>
      </c>
      <c r="G1156" s="16">
        <v>1501250</v>
      </c>
      <c r="H1156">
        <f t="shared" si="37"/>
        <v>0</v>
      </c>
    </row>
    <row r="1157" spans="1:8" x14ac:dyDescent="0.2">
      <c r="A1157" s="15" t="s">
        <v>1273</v>
      </c>
      <c r="B1157" s="15" t="s">
        <v>1508</v>
      </c>
      <c r="C1157" s="15">
        <v>0</v>
      </c>
      <c r="D1157">
        <f t="shared" si="36"/>
        <v>0</v>
      </c>
      <c r="G1157" s="16">
        <v>1501260</v>
      </c>
      <c r="H1157">
        <f t="shared" si="37"/>
        <v>0</v>
      </c>
    </row>
    <row r="1158" spans="1:8" x14ac:dyDescent="0.2">
      <c r="A1158" s="15" t="s">
        <v>1273</v>
      </c>
      <c r="B1158" s="15" t="s">
        <v>1508</v>
      </c>
      <c r="C1158" s="15">
        <v>0</v>
      </c>
      <c r="D1158">
        <f t="shared" si="36"/>
        <v>0</v>
      </c>
      <c r="G1158" s="16">
        <v>1501270</v>
      </c>
      <c r="H1158">
        <f t="shared" si="37"/>
        <v>0</v>
      </c>
    </row>
    <row r="1159" spans="1:8" x14ac:dyDescent="0.2">
      <c r="A1159" s="15" t="s">
        <v>1273</v>
      </c>
      <c r="B1159" s="15" t="s">
        <v>1508</v>
      </c>
      <c r="C1159" s="15">
        <v>0</v>
      </c>
      <c r="D1159">
        <f t="shared" si="36"/>
        <v>0</v>
      </c>
      <c r="G1159" s="16">
        <v>1501271</v>
      </c>
      <c r="H1159">
        <f t="shared" si="37"/>
        <v>0</v>
      </c>
    </row>
    <row r="1160" spans="1:8" x14ac:dyDescent="0.2">
      <c r="A1160" s="15" t="s">
        <v>1273</v>
      </c>
      <c r="B1160" s="15" t="s">
        <v>1508</v>
      </c>
      <c r="C1160" s="15">
        <v>0</v>
      </c>
      <c r="D1160">
        <f t="shared" si="36"/>
        <v>0</v>
      </c>
      <c r="G1160" s="16">
        <v>1501280</v>
      </c>
      <c r="H1160">
        <f t="shared" si="37"/>
        <v>0</v>
      </c>
    </row>
    <row r="1161" spans="1:8" x14ac:dyDescent="0.2">
      <c r="A1161" s="15" t="s">
        <v>1273</v>
      </c>
      <c r="B1161" s="15" t="s">
        <v>1508</v>
      </c>
      <c r="C1161" s="15">
        <v>0</v>
      </c>
      <c r="D1161">
        <f t="shared" si="36"/>
        <v>0</v>
      </c>
      <c r="G1161" s="16">
        <v>1501281</v>
      </c>
      <c r="H1161">
        <f t="shared" si="37"/>
        <v>0</v>
      </c>
    </row>
    <row r="1162" spans="1:8" x14ac:dyDescent="0.2">
      <c r="A1162" s="15" t="s">
        <v>1273</v>
      </c>
      <c r="B1162" s="15" t="s">
        <v>1508</v>
      </c>
      <c r="C1162" s="15">
        <v>0</v>
      </c>
      <c r="D1162">
        <f t="shared" si="36"/>
        <v>0</v>
      </c>
      <c r="G1162" s="16">
        <v>1501290</v>
      </c>
      <c r="H1162">
        <f t="shared" si="37"/>
        <v>3.0044000595808029E-2</v>
      </c>
    </row>
    <row r="1163" spans="1:8" x14ac:dyDescent="0.2">
      <c r="A1163" s="15" t="s">
        <v>1273</v>
      </c>
      <c r="B1163" s="15" t="s">
        <v>1508</v>
      </c>
      <c r="C1163" s="15">
        <v>0</v>
      </c>
      <c r="D1163">
        <f t="shared" si="36"/>
        <v>0</v>
      </c>
      <c r="G1163" s="16">
        <v>1501291</v>
      </c>
      <c r="H1163">
        <f t="shared" si="37"/>
        <v>0.15520399808883667</v>
      </c>
    </row>
    <row r="1164" spans="1:8" x14ac:dyDescent="0.2">
      <c r="A1164" s="15" t="s">
        <v>1273</v>
      </c>
      <c r="B1164" s="15" t="s">
        <v>1508</v>
      </c>
      <c r="C1164" s="15">
        <v>0</v>
      </c>
      <c r="D1164">
        <f t="shared" si="36"/>
        <v>0</v>
      </c>
      <c r="G1164" s="16">
        <v>1501292</v>
      </c>
      <c r="H1164">
        <f t="shared" si="37"/>
        <v>0.7433590292930603</v>
      </c>
    </row>
    <row r="1165" spans="1:8" x14ac:dyDescent="0.2">
      <c r="A1165" s="15" t="s">
        <v>1273</v>
      </c>
      <c r="B1165" s="15" t="s">
        <v>1508</v>
      </c>
      <c r="C1165" s="15">
        <v>0</v>
      </c>
      <c r="D1165">
        <f t="shared" si="36"/>
        <v>0</v>
      </c>
      <c r="G1165" s="16">
        <v>1501300</v>
      </c>
      <c r="H1165">
        <f t="shared" si="37"/>
        <v>0</v>
      </c>
    </row>
    <row r="1166" spans="1:8" x14ac:dyDescent="0.2">
      <c r="A1166" s="15" t="s">
        <v>1273</v>
      </c>
      <c r="B1166" s="15" t="s">
        <v>1508</v>
      </c>
      <c r="C1166" s="15">
        <v>0</v>
      </c>
      <c r="D1166">
        <f t="shared" si="36"/>
        <v>0</v>
      </c>
      <c r="G1166" s="16">
        <v>1501310</v>
      </c>
      <c r="H1166">
        <f t="shared" si="37"/>
        <v>0</v>
      </c>
    </row>
    <row r="1167" spans="1:8" x14ac:dyDescent="0.2">
      <c r="A1167" s="15" t="s">
        <v>1273</v>
      </c>
      <c r="B1167" s="15" t="s">
        <v>1508</v>
      </c>
      <c r="C1167" s="15">
        <v>0</v>
      </c>
      <c r="D1167">
        <f t="shared" si="36"/>
        <v>0</v>
      </c>
      <c r="G1167" s="16">
        <v>1501311</v>
      </c>
      <c r="H1167">
        <f t="shared" si="37"/>
        <v>0</v>
      </c>
    </row>
    <row r="1168" spans="1:8" x14ac:dyDescent="0.2">
      <c r="A1168" s="15" t="s">
        <v>1273</v>
      </c>
      <c r="B1168" s="15" t="s">
        <v>1508</v>
      </c>
      <c r="C1168" s="15">
        <v>0</v>
      </c>
      <c r="D1168">
        <f t="shared" si="36"/>
        <v>0</v>
      </c>
      <c r="G1168" s="16">
        <v>1501320</v>
      </c>
      <c r="H1168">
        <f t="shared" si="37"/>
        <v>0</v>
      </c>
    </row>
    <row r="1169" spans="1:8" x14ac:dyDescent="0.2">
      <c r="A1169" s="15" t="s">
        <v>1273</v>
      </c>
      <c r="B1169" s="15" t="s">
        <v>1508</v>
      </c>
      <c r="C1169" s="15">
        <v>0</v>
      </c>
      <c r="D1169">
        <f t="shared" si="36"/>
        <v>0</v>
      </c>
      <c r="G1169" s="16">
        <v>1501330</v>
      </c>
      <c r="H1169">
        <f t="shared" si="37"/>
        <v>0</v>
      </c>
    </row>
    <row r="1170" spans="1:8" x14ac:dyDescent="0.2">
      <c r="A1170" s="15" t="s">
        <v>1273</v>
      </c>
      <c r="B1170" s="15" t="s">
        <v>1508</v>
      </c>
      <c r="C1170" s="15">
        <v>0</v>
      </c>
      <c r="D1170">
        <f t="shared" si="36"/>
        <v>0</v>
      </c>
      <c r="G1170" s="16">
        <v>1501340</v>
      </c>
      <c r="H1170">
        <f t="shared" si="37"/>
        <v>0</v>
      </c>
    </row>
    <row r="1171" spans="1:8" x14ac:dyDescent="0.2">
      <c r="A1171" s="15" t="s">
        <v>1273</v>
      </c>
      <c r="B1171" s="15" t="s">
        <v>1508</v>
      </c>
      <c r="C1171" s="15">
        <v>0</v>
      </c>
      <c r="D1171">
        <f t="shared" si="36"/>
        <v>0</v>
      </c>
      <c r="G1171" s="16">
        <v>1501350</v>
      </c>
      <c r="H1171">
        <f t="shared" si="37"/>
        <v>0</v>
      </c>
    </row>
    <row r="1172" spans="1:8" x14ac:dyDescent="0.2">
      <c r="A1172" s="15" t="s">
        <v>1273</v>
      </c>
      <c r="B1172" s="15" t="s">
        <v>1508</v>
      </c>
      <c r="C1172" s="15">
        <v>0</v>
      </c>
      <c r="D1172">
        <f t="shared" si="36"/>
        <v>0</v>
      </c>
      <c r="G1172" s="16">
        <v>1501360</v>
      </c>
      <c r="H1172">
        <f t="shared" si="37"/>
        <v>0</v>
      </c>
    </row>
    <row r="1173" spans="1:8" x14ac:dyDescent="0.2">
      <c r="A1173" s="15" t="s">
        <v>1273</v>
      </c>
      <c r="B1173" s="15" t="s">
        <v>1508</v>
      </c>
      <c r="C1173" s="15">
        <v>0</v>
      </c>
      <c r="D1173">
        <f t="shared" si="36"/>
        <v>0</v>
      </c>
      <c r="G1173" s="16">
        <v>1501370</v>
      </c>
      <c r="H1173">
        <f t="shared" si="37"/>
        <v>0</v>
      </c>
    </row>
    <row r="1174" spans="1:8" x14ac:dyDescent="0.2">
      <c r="A1174" s="15" t="s">
        <v>1273</v>
      </c>
      <c r="B1174" s="15" t="s">
        <v>1508</v>
      </c>
      <c r="C1174" s="15">
        <v>0</v>
      </c>
      <c r="D1174">
        <f t="shared" si="36"/>
        <v>0</v>
      </c>
      <c r="G1174" s="16">
        <v>1501380</v>
      </c>
      <c r="H1174">
        <f t="shared" si="37"/>
        <v>0</v>
      </c>
    </row>
    <row r="1175" spans="1:8" x14ac:dyDescent="0.2">
      <c r="A1175" s="15" t="s">
        <v>1273</v>
      </c>
      <c r="B1175" s="15" t="s">
        <v>1508</v>
      </c>
      <c r="C1175" s="15">
        <v>0</v>
      </c>
      <c r="D1175">
        <f t="shared" si="36"/>
        <v>0</v>
      </c>
      <c r="G1175" s="16">
        <v>1501390</v>
      </c>
      <c r="H1175">
        <f t="shared" si="37"/>
        <v>0</v>
      </c>
    </row>
    <row r="1176" spans="1:8" x14ac:dyDescent="0.2">
      <c r="A1176" s="15" t="s">
        <v>1273</v>
      </c>
      <c r="B1176" s="15" t="s">
        <v>1508</v>
      </c>
      <c r="C1176" s="15">
        <v>0</v>
      </c>
      <c r="D1176">
        <f t="shared" si="36"/>
        <v>0</v>
      </c>
      <c r="G1176" s="16">
        <v>1501400</v>
      </c>
      <c r="H1176">
        <f t="shared" si="37"/>
        <v>0</v>
      </c>
    </row>
    <row r="1177" spans="1:8" x14ac:dyDescent="0.2">
      <c r="A1177" s="15" t="s">
        <v>1273</v>
      </c>
      <c r="B1177" s="15" t="s">
        <v>1508</v>
      </c>
      <c r="C1177" s="15">
        <v>0</v>
      </c>
      <c r="D1177">
        <f t="shared" si="36"/>
        <v>0</v>
      </c>
      <c r="G1177" s="16">
        <v>1501410</v>
      </c>
      <c r="H1177">
        <f t="shared" si="37"/>
        <v>0</v>
      </c>
    </row>
    <row r="1178" spans="1:8" x14ac:dyDescent="0.2">
      <c r="A1178" s="15" t="s">
        <v>1273</v>
      </c>
      <c r="B1178" s="15" t="s">
        <v>1508</v>
      </c>
      <c r="C1178" s="15">
        <v>0</v>
      </c>
      <c r="D1178">
        <f t="shared" si="36"/>
        <v>0</v>
      </c>
      <c r="G1178" s="16">
        <v>1501420</v>
      </c>
      <c r="H1178">
        <f t="shared" si="37"/>
        <v>0</v>
      </c>
    </row>
    <row r="1179" spans="1:8" x14ac:dyDescent="0.2">
      <c r="A1179" s="15" t="s">
        <v>1273</v>
      </c>
      <c r="B1179" s="15" t="s">
        <v>1508</v>
      </c>
      <c r="C1179" s="15">
        <v>0</v>
      </c>
      <c r="D1179">
        <f t="shared" si="36"/>
        <v>0</v>
      </c>
      <c r="G1179" s="16">
        <v>1501430</v>
      </c>
      <c r="H1179">
        <f t="shared" si="37"/>
        <v>0</v>
      </c>
    </row>
    <row r="1180" spans="1:8" x14ac:dyDescent="0.2">
      <c r="A1180" s="15" t="s">
        <v>1273</v>
      </c>
      <c r="B1180" s="15" t="s">
        <v>1508</v>
      </c>
      <c r="C1180" s="15">
        <v>0</v>
      </c>
      <c r="D1180">
        <f t="shared" si="36"/>
        <v>0</v>
      </c>
      <c r="G1180" s="16">
        <v>1501440</v>
      </c>
      <c r="H1180">
        <f t="shared" si="37"/>
        <v>0</v>
      </c>
    </row>
    <row r="1181" spans="1:8" x14ac:dyDescent="0.2">
      <c r="A1181" s="15" t="s">
        <v>1273</v>
      </c>
      <c r="B1181" s="15" t="s">
        <v>1508</v>
      </c>
      <c r="C1181" s="15">
        <v>0</v>
      </c>
      <c r="D1181">
        <f t="shared" si="36"/>
        <v>0</v>
      </c>
      <c r="G1181" s="16">
        <v>1501450</v>
      </c>
      <c r="H1181">
        <f t="shared" si="37"/>
        <v>0</v>
      </c>
    </row>
    <row r="1182" spans="1:8" x14ac:dyDescent="0.2">
      <c r="A1182" s="15" t="s">
        <v>1273</v>
      </c>
      <c r="B1182" s="15" t="s">
        <v>1508</v>
      </c>
      <c r="C1182" s="15">
        <v>0</v>
      </c>
      <c r="D1182">
        <f t="shared" si="36"/>
        <v>0</v>
      </c>
      <c r="G1182" s="16">
        <v>1501460</v>
      </c>
      <c r="H1182">
        <f t="shared" si="37"/>
        <v>0</v>
      </c>
    </row>
    <row r="1183" spans="1:8" x14ac:dyDescent="0.2">
      <c r="A1183" s="15" t="s">
        <v>1273</v>
      </c>
      <c r="B1183" s="15" t="s">
        <v>1508</v>
      </c>
      <c r="C1183" s="15">
        <v>0</v>
      </c>
      <c r="D1183">
        <f t="shared" si="36"/>
        <v>0</v>
      </c>
      <c r="G1183" s="16">
        <v>1501470</v>
      </c>
      <c r="H1183">
        <f t="shared" si="37"/>
        <v>0</v>
      </c>
    </row>
    <row r="1184" spans="1:8" x14ac:dyDescent="0.2">
      <c r="A1184" s="15" t="s">
        <v>1273</v>
      </c>
      <c r="B1184" s="15" t="s">
        <v>1508</v>
      </c>
      <c r="C1184" s="15">
        <v>0</v>
      </c>
      <c r="D1184">
        <f t="shared" si="36"/>
        <v>0</v>
      </c>
      <c r="G1184" s="16">
        <v>1501480</v>
      </c>
      <c r="H1184">
        <f t="shared" si="37"/>
        <v>0</v>
      </c>
    </row>
    <row r="1185" spans="1:8" x14ac:dyDescent="0.2">
      <c r="A1185" s="15" t="s">
        <v>1273</v>
      </c>
      <c r="B1185" s="15" t="s">
        <v>1508</v>
      </c>
      <c r="C1185" s="15">
        <v>0</v>
      </c>
      <c r="D1185">
        <f t="shared" si="36"/>
        <v>0</v>
      </c>
      <c r="G1185" s="16">
        <v>1501490</v>
      </c>
      <c r="H1185">
        <f t="shared" si="37"/>
        <v>0</v>
      </c>
    </row>
    <row r="1186" spans="1:8" x14ac:dyDescent="0.2">
      <c r="A1186" s="15" t="s">
        <v>1273</v>
      </c>
      <c r="B1186" s="15" t="s">
        <v>1508</v>
      </c>
      <c r="C1186" s="15">
        <v>0</v>
      </c>
      <c r="D1186">
        <f t="shared" si="36"/>
        <v>0</v>
      </c>
      <c r="G1186" s="16">
        <v>1501500</v>
      </c>
      <c r="H1186">
        <f t="shared" si="37"/>
        <v>0</v>
      </c>
    </row>
    <row r="1187" spans="1:8" x14ac:dyDescent="0.2">
      <c r="A1187" s="15" t="s">
        <v>1273</v>
      </c>
      <c r="B1187" s="15" t="s">
        <v>1508</v>
      </c>
      <c r="C1187" s="15">
        <v>0</v>
      </c>
      <c r="D1187">
        <f t="shared" si="36"/>
        <v>0</v>
      </c>
      <c r="G1187" s="16">
        <v>1501510</v>
      </c>
      <c r="H1187">
        <f t="shared" si="37"/>
        <v>0</v>
      </c>
    </row>
    <row r="1188" spans="1:8" x14ac:dyDescent="0.2">
      <c r="A1188" s="15" t="s">
        <v>1273</v>
      </c>
      <c r="B1188" s="15" t="s">
        <v>1508</v>
      </c>
      <c r="C1188" s="15">
        <v>0</v>
      </c>
      <c r="D1188">
        <f t="shared" si="36"/>
        <v>0</v>
      </c>
      <c r="G1188" s="16">
        <v>1501520</v>
      </c>
      <c r="H1188">
        <f t="shared" si="37"/>
        <v>0</v>
      </c>
    </row>
    <row r="1189" spans="1:8" x14ac:dyDescent="0.2">
      <c r="A1189" s="15" t="s">
        <v>1273</v>
      </c>
      <c r="B1189" s="15" t="s">
        <v>1508</v>
      </c>
      <c r="C1189" s="15">
        <v>0</v>
      </c>
      <c r="D1189">
        <f t="shared" si="36"/>
        <v>0</v>
      </c>
      <c r="G1189" s="16">
        <v>1501530</v>
      </c>
      <c r="H1189">
        <f t="shared" si="37"/>
        <v>0</v>
      </c>
    </row>
    <row r="1190" spans="1:8" x14ac:dyDescent="0.2">
      <c r="A1190" s="15" t="s">
        <v>1273</v>
      </c>
      <c r="B1190" s="15" t="s">
        <v>1508</v>
      </c>
      <c r="C1190" s="15">
        <v>0</v>
      </c>
      <c r="D1190">
        <f t="shared" si="36"/>
        <v>0</v>
      </c>
      <c r="G1190" s="16">
        <v>1501540</v>
      </c>
      <c r="H1190">
        <f t="shared" si="37"/>
        <v>6.3105501234531403E-2</v>
      </c>
    </row>
    <row r="1191" spans="1:8" x14ac:dyDescent="0.2">
      <c r="A1191" s="15" t="s">
        <v>1273</v>
      </c>
      <c r="B1191" s="15" t="s">
        <v>1508</v>
      </c>
      <c r="C1191" s="15">
        <v>0</v>
      </c>
      <c r="D1191">
        <f t="shared" si="36"/>
        <v>0</v>
      </c>
      <c r="G1191" s="16">
        <v>1501550</v>
      </c>
      <c r="H1191">
        <f t="shared" si="37"/>
        <v>1.7310099676251411E-2</v>
      </c>
    </row>
    <row r="1192" spans="1:8" x14ac:dyDescent="0.2">
      <c r="A1192" s="15" t="s">
        <v>1273</v>
      </c>
      <c r="B1192" s="15" t="s">
        <v>1508</v>
      </c>
      <c r="C1192" s="15">
        <v>0</v>
      </c>
      <c r="D1192">
        <f t="shared" si="36"/>
        <v>0</v>
      </c>
      <c r="G1192" s="16">
        <v>1501560</v>
      </c>
      <c r="H1192">
        <f t="shared" si="37"/>
        <v>0</v>
      </c>
    </row>
    <row r="1193" spans="1:8" x14ac:dyDescent="0.2">
      <c r="A1193" s="15" t="s">
        <v>1273</v>
      </c>
      <c r="B1193" s="15" t="s">
        <v>1508</v>
      </c>
      <c r="C1193" s="15">
        <v>0</v>
      </c>
      <c r="D1193">
        <f t="shared" si="36"/>
        <v>0</v>
      </c>
      <c r="G1193" s="16">
        <v>1501570</v>
      </c>
      <c r="H1193">
        <f t="shared" si="37"/>
        <v>0</v>
      </c>
    </row>
    <row r="1194" spans="1:8" x14ac:dyDescent="0.2">
      <c r="A1194" s="15" t="s">
        <v>1273</v>
      </c>
      <c r="B1194" s="15" t="s">
        <v>1508</v>
      </c>
      <c r="C1194" s="15">
        <v>0</v>
      </c>
      <c r="D1194">
        <f t="shared" si="36"/>
        <v>0</v>
      </c>
      <c r="G1194" s="16">
        <v>1501580</v>
      </c>
      <c r="H1194">
        <f t="shared" si="37"/>
        <v>0</v>
      </c>
    </row>
    <row r="1195" spans="1:8" x14ac:dyDescent="0.2">
      <c r="A1195" s="15" t="s">
        <v>1273</v>
      </c>
      <c r="B1195" s="15" t="s">
        <v>1508</v>
      </c>
      <c r="C1195" s="15">
        <v>0</v>
      </c>
      <c r="D1195">
        <f t="shared" si="36"/>
        <v>0</v>
      </c>
      <c r="G1195" s="16">
        <v>1501590</v>
      </c>
      <c r="H1195">
        <f t="shared" si="37"/>
        <v>0</v>
      </c>
    </row>
    <row r="1196" spans="1:8" x14ac:dyDescent="0.2">
      <c r="A1196" s="15" t="s">
        <v>1273</v>
      </c>
      <c r="B1196" s="15" t="s">
        <v>1508</v>
      </c>
      <c r="C1196" s="15">
        <v>0</v>
      </c>
      <c r="D1196">
        <f t="shared" si="36"/>
        <v>0</v>
      </c>
      <c r="G1196" s="16">
        <v>1501600</v>
      </c>
      <c r="H1196">
        <f t="shared" si="37"/>
        <v>0</v>
      </c>
    </row>
    <row r="1197" spans="1:8" x14ac:dyDescent="0.2">
      <c r="A1197" s="15" t="s">
        <v>1273</v>
      </c>
      <c r="B1197" s="15" t="s">
        <v>1508</v>
      </c>
      <c r="C1197" s="15">
        <v>0</v>
      </c>
      <c r="D1197">
        <f t="shared" si="36"/>
        <v>0</v>
      </c>
      <c r="G1197" s="16">
        <v>1501610</v>
      </c>
      <c r="H1197">
        <f t="shared" si="37"/>
        <v>0</v>
      </c>
    </row>
    <row r="1198" spans="1:8" x14ac:dyDescent="0.2">
      <c r="A1198" s="15" t="s">
        <v>1273</v>
      </c>
      <c r="B1198" s="15" t="s">
        <v>1508</v>
      </c>
      <c r="C1198" s="15">
        <v>0</v>
      </c>
      <c r="D1198">
        <f t="shared" si="36"/>
        <v>0</v>
      </c>
      <c r="G1198" s="16">
        <v>1501620</v>
      </c>
      <c r="H1198">
        <f t="shared" si="37"/>
        <v>0</v>
      </c>
    </row>
    <row r="1199" spans="1:8" x14ac:dyDescent="0.2">
      <c r="A1199" s="15" t="s">
        <v>1273</v>
      </c>
      <c r="B1199" s="15" t="s">
        <v>1508</v>
      </c>
      <c r="C1199" s="15">
        <v>0</v>
      </c>
      <c r="D1199">
        <f t="shared" si="36"/>
        <v>0</v>
      </c>
      <c r="G1199" s="16">
        <v>1501630</v>
      </c>
      <c r="H1199">
        <f t="shared" si="37"/>
        <v>0</v>
      </c>
    </row>
    <row r="1200" spans="1:8" x14ac:dyDescent="0.2">
      <c r="A1200" s="15" t="s">
        <v>1273</v>
      </c>
      <c r="B1200" s="15" t="s">
        <v>1508</v>
      </c>
      <c r="C1200" s="15">
        <v>0</v>
      </c>
      <c r="D1200">
        <f t="shared" si="36"/>
        <v>0</v>
      </c>
      <c r="G1200" s="16">
        <v>1501640</v>
      </c>
      <c r="H1200">
        <f t="shared" si="37"/>
        <v>0</v>
      </c>
    </row>
    <row r="1201" spans="1:8" x14ac:dyDescent="0.2">
      <c r="A1201" s="15" t="s">
        <v>1273</v>
      </c>
      <c r="B1201" s="15" t="s">
        <v>1508</v>
      </c>
      <c r="C1201" s="15">
        <v>0</v>
      </c>
      <c r="D1201">
        <f t="shared" si="36"/>
        <v>0</v>
      </c>
      <c r="G1201" s="16">
        <v>1501650</v>
      </c>
      <c r="H1201">
        <f t="shared" si="37"/>
        <v>0</v>
      </c>
    </row>
    <row r="1202" spans="1:8" x14ac:dyDescent="0.2">
      <c r="A1202" s="15" t="s">
        <v>1273</v>
      </c>
      <c r="B1202" s="15" t="s">
        <v>1508</v>
      </c>
      <c r="C1202" s="15">
        <v>0</v>
      </c>
      <c r="D1202">
        <f t="shared" si="36"/>
        <v>0</v>
      </c>
      <c r="G1202" s="16">
        <v>1501660</v>
      </c>
      <c r="H1202">
        <f t="shared" si="37"/>
        <v>0</v>
      </c>
    </row>
    <row r="1203" spans="1:8" x14ac:dyDescent="0.2">
      <c r="A1203" s="15" t="s">
        <v>1273</v>
      </c>
      <c r="B1203" s="15" t="s">
        <v>1508</v>
      </c>
      <c r="C1203" s="15">
        <v>0</v>
      </c>
      <c r="D1203">
        <f t="shared" si="36"/>
        <v>0</v>
      </c>
      <c r="G1203" s="16">
        <v>1501670</v>
      </c>
      <c r="H1203">
        <f t="shared" si="37"/>
        <v>0</v>
      </c>
    </row>
    <row r="1204" spans="1:8" x14ac:dyDescent="0.2">
      <c r="A1204" s="15" t="s">
        <v>1273</v>
      </c>
      <c r="B1204" s="15" t="s">
        <v>1508</v>
      </c>
      <c r="C1204" s="15">
        <v>0</v>
      </c>
      <c r="D1204">
        <f t="shared" si="36"/>
        <v>0</v>
      </c>
      <c r="G1204" s="16">
        <v>1501680</v>
      </c>
      <c r="H1204">
        <f t="shared" si="37"/>
        <v>0</v>
      </c>
    </row>
    <row r="1205" spans="1:8" x14ac:dyDescent="0.2">
      <c r="A1205" s="15" t="s">
        <v>1273</v>
      </c>
      <c r="B1205" s="15" t="s">
        <v>1508</v>
      </c>
      <c r="C1205" s="15">
        <v>0</v>
      </c>
      <c r="D1205">
        <f t="shared" si="36"/>
        <v>0</v>
      </c>
      <c r="G1205" s="16">
        <v>1501690</v>
      </c>
      <c r="H1205">
        <f t="shared" si="37"/>
        <v>0</v>
      </c>
    </row>
    <row r="1206" spans="1:8" x14ac:dyDescent="0.2">
      <c r="A1206" s="15" t="s">
        <v>1273</v>
      </c>
      <c r="B1206" s="15" t="s">
        <v>1508</v>
      </c>
      <c r="C1206" s="15">
        <v>0</v>
      </c>
      <c r="D1206">
        <f t="shared" si="36"/>
        <v>0</v>
      </c>
      <c r="G1206" s="16">
        <v>1501700</v>
      </c>
      <c r="H1206">
        <f t="shared" si="37"/>
        <v>0</v>
      </c>
    </row>
    <row r="1207" spans="1:8" x14ac:dyDescent="0.2">
      <c r="A1207" s="15" t="s">
        <v>1273</v>
      </c>
      <c r="B1207" s="15" t="s">
        <v>1508</v>
      </c>
      <c r="C1207" s="15">
        <v>0</v>
      </c>
      <c r="D1207">
        <f t="shared" si="36"/>
        <v>0</v>
      </c>
      <c r="G1207" s="16">
        <v>1501710</v>
      </c>
      <c r="H1207">
        <f t="shared" si="37"/>
        <v>0</v>
      </c>
    </row>
    <row r="1208" spans="1:8" x14ac:dyDescent="0.2">
      <c r="A1208" s="15" t="s">
        <v>1273</v>
      </c>
      <c r="B1208" s="15" t="s">
        <v>1508</v>
      </c>
      <c r="C1208" s="15">
        <v>0</v>
      </c>
      <c r="D1208">
        <f t="shared" si="36"/>
        <v>0</v>
      </c>
      <c r="G1208" s="16">
        <v>1501720</v>
      </c>
      <c r="H1208">
        <f t="shared" si="37"/>
        <v>0</v>
      </c>
    </row>
    <row r="1209" spans="1:8" x14ac:dyDescent="0.2">
      <c r="A1209" s="15" t="s">
        <v>1273</v>
      </c>
      <c r="B1209" s="15" t="s">
        <v>1508</v>
      </c>
      <c r="C1209" s="15">
        <v>0</v>
      </c>
      <c r="D1209">
        <f t="shared" si="36"/>
        <v>0</v>
      </c>
      <c r="G1209" s="16">
        <v>1501730</v>
      </c>
      <c r="H1209">
        <f t="shared" si="37"/>
        <v>2.9261000454425812E-2</v>
      </c>
    </row>
    <row r="1210" spans="1:8" x14ac:dyDescent="0.2">
      <c r="A1210" s="15" t="s">
        <v>1273</v>
      </c>
      <c r="B1210" s="15" t="s">
        <v>1508</v>
      </c>
      <c r="C1210" s="15">
        <v>0</v>
      </c>
      <c r="D1210">
        <f t="shared" si="36"/>
        <v>0</v>
      </c>
      <c r="G1210" s="16">
        <v>1501740</v>
      </c>
      <c r="H1210">
        <f t="shared" si="37"/>
        <v>0</v>
      </c>
    </row>
    <row r="1211" spans="1:8" x14ac:dyDescent="0.2">
      <c r="A1211" s="15" t="s">
        <v>1273</v>
      </c>
      <c r="B1211" s="15" t="s">
        <v>1508</v>
      </c>
      <c r="C1211" s="15">
        <v>0</v>
      </c>
      <c r="D1211">
        <f t="shared" si="36"/>
        <v>0</v>
      </c>
      <c r="G1211" s="16">
        <v>1501750</v>
      </c>
      <c r="H1211">
        <f t="shared" si="37"/>
        <v>0.21966700255870819</v>
      </c>
    </row>
    <row r="1212" spans="1:8" x14ac:dyDescent="0.2">
      <c r="A1212" s="15" t="s">
        <v>1273</v>
      </c>
      <c r="B1212" s="15" t="s">
        <v>1508</v>
      </c>
      <c r="C1212" s="15">
        <v>0</v>
      </c>
      <c r="D1212">
        <f t="shared" si="36"/>
        <v>0</v>
      </c>
      <c r="G1212" s="16">
        <v>1501760</v>
      </c>
      <c r="H1212">
        <f t="shared" si="37"/>
        <v>0.45386898517608643</v>
      </c>
    </row>
    <row r="1213" spans="1:8" x14ac:dyDescent="0.2">
      <c r="A1213" s="15" t="s">
        <v>1273</v>
      </c>
      <c r="B1213" s="15" t="s">
        <v>1508</v>
      </c>
      <c r="C1213" s="15">
        <v>0</v>
      </c>
      <c r="D1213">
        <f t="shared" si="36"/>
        <v>0</v>
      </c>
      <c r="G1213" s="16">
        <v>1501770</v>
      </c>
      <c r="H1213">
        <f t="shared" si="37"/>
        <v>0.70980119286105037</v>
      </c>
    </row>
    <row r="1214" spans="1:8" x14ac:dyDescent="0.2">
      <c r="A1214" s="15" t="s">
        <v>1273</v>
      </c>
      <c r="B1214" s="15" t="s">
        <v>1508</v>
      </c>
      <c r="C1214" s="15">
        <v>0</v>
      </c>
      <c r="D1214">
        <f t="shared" si="36"/>
        <v>0</v>
      </c>
      <c r="G1214" s="16">
        <v>1501780</v>
      </c>
      <c r="H1214">
        <f t="shared" si="37"/>
        <v>2.004539966583252E-2</v>
      </c>
    </row>
    <row r="1215" spans="1:8" x14ac:dyDescent="0.2">
      <c r="A1215" s="15" t="s">
        <v>1273</v>
      </c>
      <c r="B1215" s="15" t="s">
        <v>1508</v>
      </c>
      <c r="C1215" s="15">
        <v>0</v>
      </c>
      <c r="D1215">
        <f t="shared" si="36"/>
        <v>0</v>
      </c>
      <c r="G1215" s="16">
        <v>1501790</v>
      </c>
      <c r="H1215">
        <f t="shared" si="37"/>
        <v>0</v>
      </c>
    </row>
    <row r="1216" spans="1:8" x14ac:dyDescent="0.2">
      <c r="A1216" s="15" t="s">
        <v>1273</v>
      </c>
      <c r="B1216" s="15" t="s">
        <v>1508</v>
      </c>
      <c r="C1216" s="15">
        <v>0</v>
      </c>
      <c r="D1216">
        <f t="shared" si="36"/>
        <v>0</v>
      </c>
      <c r="G1216" s="16">
        <v>1501800</v>
      </c>
      <c r="H1216">
        <f t="shared" si="37"/>
        <v>0</v>
      </c>
    </row>
    <row r="1217" spans="1:8" x14ac:dyDescent="0.2">
      <c r="A1217" s="15" t="s">
        <v>1273</v>
      </c>
      <c r="B1217" s="15" t="s">
        <v>1508</v>
      </c>
      <c r="C1217" s="15">
        <v>0</v>
      </c>
      <c r="D1217">
        <f t="shared" si="36"/>
        <v>0</v>
      </c>
      <c r="G1217" s="16">
        <v>1501810</v>
      </c>
      <c r="H1217">
        <f t="shared" si="37"/>
        <v>0</v>
      </c>
    </row>
    <row r="1218" spans="1:8" x14ac:dyDescent="0.2">
      <c r="A1218" s="15" t="s">
        <v>1273</v>
      </c>
      <c r="B1218" s="15" t="s">
        <v>1508</v>
      </c>
      <c r="C1218" s="15">
        <v>0</v>
      </c>
      <c r="D1218">
        <f t="shared" si="36"/>
        <v>0</v>
      </c>
      <c r="G1218" s="16">
        <v>1501820</v>
      </c>
      <c r="H1218">
        <f t="shared" si="37"/>
        <v>1.7358599230647087E-2</v>
      </c>
    </row>
    <row r="1219" spans="1:8" x14ac:dyDescent="0.2">
      <c r="A1219" s="15" t="s">
        <v>1273</v>
      </c>
      <c r="B1219" s="15" t="s">
        <v>1508</v>
      </c>
      <c r="C1219" s="15">
        <v>0</v>
      </c>
      <c r="D1219">
        <f t="shared" ref="D1219:D1282" si="38">IF(B1219="",0,C1219)</f>
        <v>0</v>
      </c>
      <c r="G1219" s="16">
        <v>1501830</v>
      </c>
      <c r="H1219">
        <f t="shared" ref="H1219:H1282" si="39">SUMIF($A$2:$A$3336,G1219,$D$2:$D$3336)</f>
        <v>0.16868099570274353</v>
      </c>
    </row>
    <row r="1220" spans="1:8" x14ac:dyDescent="0.2">
      <c r="A1220" s="15" t="s">
        <v>1273</v>
      </c>
      <c r="B1220" s="15" t="s">
        <v>1508</v>
      </c>
      <c r="C1220" s="15">
        <v>0</v>
      </c>
      <c r="D1220">
        <f t="shared" si="38"/>
        <v>0</v>
      </c>
      <c r="G1220" s="16">
        <v>1501840</v>
      </c>
      <c r="H1220">
        <f t="shared" si="39"/>
        <v>9.4813801348209381E-2</v>
      </c>
    </row>
    <row r="1221" spans="1:8" x14ac:dyDescent="0.2">
      <c r="A1221" s="15" t="s">
        <v>1273</v>
      </c>
      <c r="B1221" s="15" t="s">
        <v>1508</v>
      </c>
      <c r="C1221" s="15">
        <v>0</v>
      </c>
      <c r="D1221">
        <f t="shared" si="38"/>
        <v>0</v>
      </c>
      <c r="G1221" s="16">
        <v>1501850</v>
      </c>
      <c r="H1221">
        <f t="shared" si="39"/>
        <v>0</v>
      </c>
    </row>
    <row r="1222" spans="1:8" x14ac:dyDescent="0.2">
      <c r="A1222" s="15" t="s">
        <v>1273</v>
      </c>
      <c r="B1222" s="15" t="s">
        <v>1508</v>
      </c>
      <c r="C1222" s="15">
        <v>0</v>
      </c>
      <c r="D1222">
        <f t="shared" si="38"/>
        <v>0</v>
      </c>
      <c r="G1222" s="16">
        <v>1501860</v>
      </c>
      <c r="H1222">
        <f t="shared" si="39"/>
        <v>0</v>
      </c>
    </row>
    <row r="1223" spans="1:8" x14ac:dyDescent="0.2">
      <c r="A1223" s="15" t="s">
        <v>1273</v>
      </c>
      <c r="B1223" s="15" t="s">
        <v>1508</v>
      </c>
      <c r="C1223" s="15">
        <v>0</v>
      </c>
      <c r="D1223">
        <f t="shared" si="38"/>
        <v>0</v>
      </c>
      <c r="G1223" s="16">
        <v>1501870</v>
      </c>
      <c r="H1223">
        <f t="shared" si="39"/>
        <v>6.2020599842071533E-2</v>
      </c>
    </row>
    <row r="1224" spans="1:8" x14ac:dyDescent="0.2">
      <c r="A1224" s="15" t="s">
        <v>1273</v>
      </c>
      <c r="B1224" s="15" t="s">
        <v>1508</v>
      </c>
      <c r="C1224" s="15">
        <v>0</v>
      </c>
      <c r="D1224">
        <f t="shared" si="38"/>
        <v>0</v>
      </c>
      <c r="G1224" s="16">
        <v>1501880</v>
      </c>
      <c r="H1224">
        <f t="shared" si="39"/>
        <v>1.9853100180625916E-2</v>
      </c>
    </row>
    <row r="1225" spans="1:8" x14ac:dyDescent="0.2">
      <c r="A1225" s="15" t="s">
        <v>1273</v>
      </c>
      <c r="B1225" s="15" t="s">
        <v>1508</v>
      </c>
      <c r="C1225" s="15">
        <v>0</v>
      </c>
      <c r="D1225">
        <f t="shared" si="38"/>
        <v>0</v>
      </c>
      <c r="G1225" s="16">
        <v>1501890</v>
      </c>
      <c r="H1225">
        <f t="shared" si="39"/>
        <v>0.16792899370193481</v>
      </c>
    </row>
    <row r="1226" spans="1:8" x14ac:dyDescent="0.2">
      <c r="A1226" s="15" t="s">
        <v>1273</v>
      </c>
      <c r="B1226" s="15" t="s">
        <v>1508</v>
      </c>
      <c r="C1226" s="15">
        <v>0</v>
      </c>
      <c r="D1226">
        <f t="shared" si="38"/>
        <v>0</v>
      </c>
      <c r="G1226" s="16">
        <v>1501900</v>
      </c>
      <c r="H1226">
        <f t="shared" si="39"/>
        <v>0</v>
      </c>
    </row>
    <row r="1227" spans="1:8" x14ac:dyDescent="0.2">
      <c r="A1227" s="15" t="s">
        <v>1273</v>
      </c>
      <c r="B1227" s="15" t="s">
        <v>1508</v>
      </c>
      <c r="C1227" s="15">
        <v>0</v>
      </c>
      <c r="D1227">
        <f t="shared" si="38"/>
        <v>0</v>
      </c>
      <c r="G1227" s="16">
        <v>1501910</v>
      </c>
      <c r="H1227">
        <f t="shared" si="39"/>
        <v>0</v>
      </c>
    </row>
    <row r="1228" spans="1:8" x14ac:dyDescent="0.2">
      <c r="A1228" s="15" t="s">
        <v>1273</v>
      </c>
      <c r="B1228" s="15" t="s">
        <v>1508</v>
      </c>
      <c r="C1228" s="15">
        <v>0</v>
      </c>
      <c r="D1228">
        <f t="shared" si="38"/>
        <v>0</v>
      </c>
      <c r="G1228" s="16">
        <v>1501920</v>
      </c>
      <c r="H1228">
        <f t="shared" si="39"/>
        <v>0</v>
      </c>
    </row>
    <row r="1229" spans="1:8" x14ac:dyDescent="0.2">
      <c r="A1229" s="15" t="s">
        <v>1273</v>
      </c>
      <c r="B1229" s="15" t="s">
        <v>1508</v>
      </c>
      <c r="C1229" s="15">
        <v>0</v>
      </c>
      <c r="D1229">
        <f t="shared" si="38"/>
        <v>0</v>
      </c>
      <c r="G1229" s="16">
        <v>1501930</v>
      </c>
      <c r="H1229">
        <f t="shared" si="39"/>
        <v>0.32614600658416748</v>
      </c>
    </row>
    <row r="1230" spans="1:8" x14ac:dyDescent="0.2">
      <c r="A1230" s="15" t="s">
        <v>1273</v>
      </c>
      <c r="B1230" s="15" t="s">
        <v>1508</v>
      </c>
      <c r="C1230" s="15">
        <v>0</v>
      </c>
      <c r="D1230">
        <f t="shared" si="38"/>
        <v>0</v>
      </c>
      <c r="G1230" s="16">
        <v>1501940</v>
      </c>
      <c r="H1230">
        <f t="shared" si="39"/>
        <v>0.92767781764268875</v>
      </c>
    </row>
    <row r="1231" spans="1:8" x14ac:dyDescent="0.2">
      <c r="A1231" s="15" t="s">
        <v>1273</v>
      </c>
      <c r="B1231" s="15" t="s">
        <v>1508</v>
      </c>
      <c r="C1231" s="15">
        <v>0</v>
      </c>
      <c r="D1231">
        <f t="shared" si="38"/>
        <v>0</v>
      </c>
      <c r="G1231" s="16">
        <v>1501950</v>
      </c>
      <c r="H1231">
        <f t="shared" si="39"/>
        <v>1.0384100023657084E-3</v>
      </c>
    </row>
    <row r="1232" spans="1:8" x14ac:dyDescent="0.2">
      <c r="A1232" s="15" t="s">
        <v>1273</v>
      </c>
      <c r="B1232" s="15" t="s">
        <v>1508</v>
      </c>
      <c r="C1232" s="15">
        <v>0</v>
      </c>
      <c r="D1232">
        <f t="shared" si="38"/>
        <v>0</v>
      </c>
      <c r="G1232" s="16">
        <v>1501960</v>
      </c>
      <c r="H1232">
        <f t="shared" si="39"/>
        <v>0</v>
      </c>
    </row>
    <row r="1233" spans="1:8" x14ac:dyDescent="0.2">
      <c r="A1233" s="15" t="s">
        <v>1273</v>
      </c>
      <c r="B1233" s="15" t="s">
        <v>1508</v>
      </c>
      <c r="C1233" s="15">
        <v>0</v>
      </c>
      <c r="D1233">
        <f t="shared" si="38"/>
        <v>0</v>
      </c>
      <c r="G1233" s="16">
        <v>1501970</v>
      </c>
      <c r="H1233">
        <f t="shared" si="39"/>
        <v>0</v>
      </c>
    </row>
    <row r="1234" spans="1:8" x14ac:dyDescent="0.2">
      <c r="A1234" s="15" t="s">
        <v>1273</v>
      </c>
      <c r="B1234" s="15" t="s">
        <v>1508</v>
      </c>
      <c r="C1234" s="15">
        <v>0</v>
      </c>
      <c r="D1234">
        <f t="shared" si="38"/>
        <v>0</v>
      </c>
      <c r="G1234" s="16">
        <v>1501980</v>
      </c>
      <c r="H1234">
        <f t="shared" si="39"/>
        <v>0.15913300216197968</v>
      </c>
    </row>
    <row r="1235" spans="1:8" x14ac:dyDescent="0.2">
      <c r="A1235" s="15" t="s">
        <v>1273</v>
      </c>
      <c r="B1235" s="15" t="s">
        <v>1508</v>
      </c>
      <c r="C1235" s="15">
        <v>0</v>
      </c>
      <c r="D1235">
        <f t="shared" si="38"/>
        <v>0</v>
      </c>
      <c r="G1235" s="16">
        <v>1501990</v>
      </c>
      <c r="H1235">
        <f t="shared" si="39"/>
        <v>0.30727601051330566</v>
      </c>
    </row>
    <row r="1236" spans="1:8" x14ac:dyDescent="0.2">
      <c r="A1236" s="15" t="s">
        <v>1273</v>
      </c>
      <c r="B1236" s="15" t="s">
        <v>1508</v>
      </c>
      <c r="C1236" s="15">
        <v>0</v>
      </c>
      <c r="D1236">
        <f t="shared" si="38"/>
        <v>0</v>
      </c>
      <c r="G1236" s="16">
        <v>1502000</v>
      </c>
      <c r="H1236">
        <f t="shared" si="39"/>
        <v>8.4647499024868011E-2</v>
      </c>
    </row>
    <row r="1237" spans="1:8" x14ac:dyDescent="0.2">
      <c r="A1237" s="15" t="s">
        <v>1273</v>
      </c>
      <c r="B1237" s="15" t="s">
        <v>1508</v>
      </c>
      <c r="C1237" s="15">
        <v>0</v>
      </c>
      <c r="D1237">
        <f t="shared" si="38"/>
        <v>0</v>
      </c>
      <c r="G1237" s="16">
        <v>1502010</v>
      </c>
      <c r="H1237">
        <f t="shared" si="39"/>
        <v>0.13031500577926636</v>
      </c>
    </row>
    <row r="1238" spans="1:8" x14ac:dyDescent="0.2">
      <c r="A1238" s="15" t="s">
        <v>1273</v>
      </c>
      <c r="B1238" s="15" t="s">
        <v>1508</v>
      </c>
      <c r="C1238" s="15">
        <v>0</v>
      </c>
      <c r="D1238">
        <f t="shared" si="38"/>
        <v>0</v>
      </c>
      <c r="G1238" s="16">
        <v>1502020</v>
      </c>
      <c r="H1238">
        <f t="shared" si="39"/>
        <v>0</v>
      </c>
    </row>
    <row r="1239" spans="1:8" x14ac:dyDescent="0.2">
      <c r="A1239" s="15" t="s">
        <v>1273</v>
      </c>
      <c r="B1239" s="15" t="s">
        <v>1508</v>
      </c>
      <c r="C1239" s="15">
        <v>0</v>
      </c>
      <c r="D1239">
        <f t="shared" si="38"/>
        <v>0</v>
      </c>
      <c r="G1239" s="16">
        <v>1502030</v>
      </c>
      <c r="H1239">
        <f t="shared" si="39"/>
        <v>0</v>
      </c>
    </row>
    <row r="1240" spans="1:8" x14ac:dyDescent="0.2">
      <c r="A1240" s="15" t="s">
        <v>1273</v>
      </c>
      <c r="B1240" s="15" t="s">
        <v>1508</v>
      </c>
      <c r="C1240" s="15">
        <v>0</v>
      </c>
      <c r="D1240">
        <f t="shared" si="38"/>
        <v>0</v>
      </c>
      <c r="G1240" s="16">
        <v>1502040</v>
      </c>
      <c r="H1240">
        <f t="shared" si="39"/>
        <v>0</v>
      </c>
    </row>
    <row r="1241" spans="1:8" x14ac:dyDescent="0.2">
      <c r="A1241" s="15" t="s">
        <v>1273</v>
      </c>
      <c r="B1241" s="15" t="s">
        <v>1508</v>
      </c>
      <c r="C1241" s="15">
        <v>0</v>
      </c>
      <c r="D1241">
        <f t="shared" si="38"/>
        <v>0</v>
      </c>
      <c r="G1241" s="16">
        <v>1502050</v>
      </c>
      <c r="H1241">
        <f t="shared" si="39"/>
        <v>0</v>
      </c>
    </row>
    <row r="1242" spans="1:8" x14ac:dyDescent="0.2">
      <c r="A1242" s="15" t="s">
        <v>1273</v>
      </c>
      <c r="B1242" s="15" t="s">
        <v>1508</v>
      </c>
      <c r="C1242" s="15">
        <v>0</v>
      </c>
      <c r="D1242">
        <f t="shared" si="38"/>
        <v>0</v>
      </c>
      <c r="G1242" s="16">
        <v>1502060</v>
      </c>
      <c r="H1242">
        <f t="shared" si="39"/>
        <v>0</v>
      </c>
    </row>
    <row r="1243" spans="1:8" x14ac:dyDescent="0.2">
      <c r="A1243" s="15" t="s">
        <v>1273</v>
      </c>
      <c r="B1243" s="15" t="s">
        <v>1508</v>
      </c>
      <c r="C1243" s="15">
        <v>0</v>
      </c>
      <c r="D1243">
        <f t="shared" si="38"/>
        <v>0</v>
      </c>
      <c r="G1243" s="16">
        <v>1502070</v>
      </c>
      <c r="H1243">
        <f t="shared" si="39"/>
        <v>0</v>
      </c>
    </row>
    <row r="1244" spans="1:8" x14ac:dyDescent="0.2">
      <c r="A1244" s="15" t="s">
        <v>1273</v>
      </c>
      <c r="B1244" s="15" t="s">
        <v>1508</v>
      </c>
      <c r="C1244" s="15">
        <v>0</v>
      </c>
      <c r="D1244">
        <f t="shared" si="38"/>
        <v>0</v>
      </c>
      <c r="G1244" s="16">
        <v>1502080</v>
      </c>
      <c r="H1244">
        <f t="shared" si="39"/>
        <v>0</v>
      </c>
    </row>
    <row r="1245" spans="1:8" x14ac:dyDescent="0.2">
      <c r="A1245" s="15" t="s">
        <v>1273</v>
      </c>
      <c r="B1245" s="15" t="s">
        <v>1508</v>
      </c>
      <c r="C1245" s="15">
        <v>0</v>
      </c>
      <c r="D1245">
        <f t="shared" si="38"/>
        <v>0</v>
      </c>
      <c r="G1245" s="16">
        <v>1502090</v>
      </c>
      <c r="H1245">
        <f t="shared" si="39"/>
        <v>0</v>
      </c>
    </row>
    <row r="1246" spans="1:8" x14ac:dyDescent="0.2">
      <c r="A1246" s="15" t="s">
        <v>1273</v>
      </c>
      <c r="B1246" s="15" t="s">
        <v>1508</v>
      </c>
      <c r="C1246" s="15">
        <v>0</v>
      </c>
      <c r="D1246">
        <f t="shared" si="38"/>
        <v>0</v>
      </c>
      <c r="G1246" s="16">
        <v>1502100</v>
      </c>
      <c r="H1246">
        <f t="shared" si="39"/>
        <v>0</v>
      </c>
    </row>
    <row r="1247" spans="1:8" x14ac:dyDescent="0.2">
      <c r="A1247" s="15" t="s">
        <v>1273</v>
      </c>
      <c r="B1247" s="15" t="s">
        <v>1508</v>
      </c>
      <c r="C1247" s="15">
        <v>0</v>
      </c>
      <c r="D1247">
        <f t="shared" si="38"/>
        <v>0</v>
      </c>
      <c r="G1247" s="16">
        <v>1502110</v>
      </c>
      <c r="H1247">
        <f t="shared" si="39"/>
        <v>0</v>
      </c>
    </row>
    <row r="1248" spans="1:8" x14ac:dyDescent="0.2">
      <c r="A1248" s="15" t="s">
        <v>1273</v>
      </c>
      <c r="B1248" s="15" t="s">
        <v>1508</v>
      </c>
      <c r="C1248" s="15">
        <v>0</v>
      </c>
      <c r="D1248">
        <f t="shared" si="38"/>
        <v>0</v>
      </c>
      <c r="G1248" s="16">
        <v>1502120</v>
      </c>
      <c r="H1248">
        <f t="shared" si="39"/>
        <v>0</v>
      </c>
    </row>
    <row r="1249" spans="1:8" x14ac:dyDescent="0.2">
      <c r="A1249" s="15" t="s">
        <v>1273</v>
      </c>
      <c r="B1249" s="15" t="s">
        <v>1508</v>
      </c>
      <c r="C1249" s="15">
        <v>0</v>
      </c>
      <c r="D1249">
        <f t="shared" si="38"/>
        <v>0</v>
      </c>
      <c r="G1249" s="16">
        <v>1502130</v>
      </c>
      <c r="H1249">
        <f t="shared" si="39"/>
        <v>0</v>
      </c>
    </row>
    <row r="1250" spans="1:8" x14ac:dyDescent="0.2">
      <c r="A1250" s="15" t="s">
        <v>1273</v>
      </c>
      <c r="B1250" s="15" t="s">
        <v>1508</v>
      </c>
      <c r="C1250" s="15">
        <v>0</v>
      </c>
      <c r="D1250">
        <f t="shared" si="38"/>
        <v>0</v>
      </c>
      <c r="G1250" s="16">
        <v>1502140</v>
      </c>
      <c r="H1250">
        <f t="shared" si="39"/>
        <v>0</v>
      </c>
    </row>
    <row r="1251" spans="1:8" x14ac:dyDescent="0.2">
      <c r="A1251" s="15" t="s">
        <v>1273</v>
      </c>
      <c r="B1251" s="15" t="s">
        <v>1508</v>
      </c>
      <c r="C1251" s="15">
        <v>0</v>
      </c>
      <c r="D1251">
        <f t="shared" si="38"/>
        <v>0</v>
      </c>
      <c r="G1251" s="16">
        <v>1502150</v>
      </c>
      <c r="H1251">
        <f t="shared" si="39"/>
        <v>0</v>
      </c>
    </row>
    <row r="1252" spans="1:8" x14ac:dyDescent="0.2">
      <c r="A1252" s="15" t="s">
        <v>1273</v>
      </c>
      <c r="B1252" s="15" t="s">
        <v>1508</v>
      </c>
      <c r="C1252" s="15">
        <v>0</v>
      </c>
      <c r="D1252">
        <f t="shared" si="38"/>
        <v>0</v>
      </c>
      <c r="G1252" s="16">
        <v>1502160</v>
      </c>
      <c r="H1252">
        <f t="shared" si="39"/>
        <v>0</v>
      </c>
    </row>
    <row r="1253" spans="1:8" x14ac:dyDescent="0.2">
      <c r="A1253" s="15" t="s">
        <v>1273</v>
      </c>
      <c r="B1253" s="15" t="s">
        <v>1508</v>
      </c>
      <c r="C1253" s="15">
        <v>0</v>
      </c>
      <c r="D1253">
        <f t="shared" si="38"/>
        <v>0</v>
      </c>
      <c r="G1253" s="16">
        <v>1502170</v>
      </c>
      <c r="H1253">
        <f t="shared" si="39"/>
        <v>0</v>
      </c>
    </row>
    <row r="1254" spans="1:8" x14ac:dyDescent="0.2">
      <c r="A1254" s="15" t="s">
        <v>1273</v>
      </c>
      <c r="B1254" s="15" t="s">
        <v>1508</v>
      </c>
      <c r="C1254" s="15">
        <v>0</v>
      </c>
      <c r="D1254">
        <f t="shared" si="38"/>
        <v>0</v>
      </c>
      <c r="G1254" s="16">
        <v>1502180</v>
      </c>
      <c r="H1254">
        <f t="shared" si="39"/>
        <v>0</v>
      </c>
    </row>
    <row r="1255" spans="1:8" x14ac:dyDescent="0.2">
      <c r="A1255" s="15" t="s">
        <v>1273</v>
      </c>
      <c r="B1255" s="15" t="s">
        <v>1508</v>
      </c>
      <c r="C1255" s="15">
        <v>0</v>
      </c>
      <c r="D1255">
        <f t="shared" si="38"/>
        <v>0</v>
      </c>
      <c r="G1255" s="16">
        <v>1502190</v>
      </c>
      <c r="H1255">
        <f t="shared" si="39"/>
        <v>0</v>
      </c>
    </row>
    <row r="1256" spans="1:8" x14ac:dyDescent="0.2">
      <c r="A1256" s="15" t="s">
        <v>1273</v>
      </c>
      <c r="B1256" s="15" t="s">
        <v>1508</v>
      </c>
      <c r="C1256" s="15">
        <v>0</v>
      </c>
      <c r="D1256">
        <f t="shared" si="38"/>
        <v>0</v>
      </c>
      <c r="G1256" s="16">
        <v>1502200</v>
      </c>
      <c r="H1256">
        <f t="shared" si="39"/>
        <v>0</v>
      </c>
    </row>
    <row r="1257" spans="1:8" x14ac:dyDescent="0.2">
      <c r="A1257" s="15" t="s">
        <v>1273</v>
      </c>
      <c r="B1257" s="15" t="s">
        <v>1508</v>
      </c>
      <c r="C1257" s="15">
        <v>0</v>
      </c>
      <c r="D1257">
        <f t="shared" si="38"/>
        <v>0</v>
      </c>
      <c r="G1257" s="16">
        <v>1502210</v>
      </c>
      <c r="H1257">
        <f t="shared" si="39"/>
        <v>0</v>
      </c>
    </row>
    <row r="1258" spans="1:8" x14ac:dyDescent="0.2">
      <c r="A1258" s="15" t="s">
        <v>1273</v>
      </c>
      <c r="B1258" s="15" t="s">
        <v>1508</v>
      </c>
      <c r="C1258" s="15">
        <v>0</v>
      </c>
      <c r="D1258">
        <f t="shared" si="38"/>
        <v>0</v>
      </c>
      <c r="G1258" s="16">
        <v>1502220</v>
      </c>
      <c r="H1258">
        <f t="shared" si="39"/>
        <v>0</v>
      </c>
    </row>
    <row r="1259" spans="1:8" x14ac:dyDescent="0.2">
      <c r="A1259" s="15" t="s">
        <v>1273</v>
      </c>
      <c r="B1259" s="15" t="s">
        <v>1508</v>
      </c>
      <c r="C1259" s="15">
        <v>0</v>
      </c>
      <c r="D1259">
        <f t="shared" si="38"/>
        <v>0</v>
      </c>
      <c r="G1259" s="16">
        <v>1502230</v>
      </c>
      <c r="H1259">
        <f t="shared" si="39"/>
        <v>0</v>
      </c>
    </row>
    <row r="1260" spans="1:8" x14ac:dyDescent="0.2">
      <c r="A1260" s="15" t="s">
        <v>1273</v>
      </c>
      <c r="B1260" s="15" t="s">
        <v>1508</v>
      </c>
      <c r="C1260" s="15">
        <v>0</v>
      </c>
      <c r="D1260">
        <f t="shared" si="38"/>
        <v>0</v>
      </c>
      <c r="G1260" s="16">
        <v>1502240</v>
      </c>
      <c r="H1260">
        <f t="shared" si="39"/>
        <v>0</v>
      </c>
    </row>
    <row r="1261" spans="1:8" x14ac:dyDescent="0.2">
      <c r="A1261" s="15" t="s">
        <v>1273</v>
      </c>
      <c r="B1261" s="15" t="s">
        <v>1508</v>
      </c>
      <c r="C1261" s="15">
        <v>0</v>
      </c>
      <c r="D1261">
        <f t="shared" si="38"/>
        <v>0</v>
      </c>
      <c r="G1261" s="16">
        <v>1502250</v>
      </c>
      <c r="H1261">
        <f t="shared" si="39"/>
        <v>0</v>
      </c>
    </row>
    <row r="1262" spans="1:8" x14ac:dyDescent="0.2">
      <c r="A1262" s="15" t="s">
        <v>1273</v>
      </c>
      <c r="B1262" s="15" t="s">
        <v>1508</v>
      </c>
      <c r="C1262" s="15">
        <v>0</v>
      </c>
      <c r="D1262">
        <f t="shared" si="38"/>
        <v>0</v>
      </c>
      <c r="G1262" s="16">
        <v>1502260</v>
      </c>
      <c r="H1262">
        <f t="shared" si="39"/>
        <v>0</v>
      </c>
    </row>
    <row r="1263" spans="1:8" x14ac:dyDescent="0.2">
      <c r="A1263" s="15" t="s">
        <v>1273</v>
      </c>
      <c r="B1263" s="15" t="s">
        <v>1508</v>
      </c>
      <c r="C1263" s="15">
        <v>0</v>
      </c>
      <c r="D1263">
        <f t="shared" si="38"/>
        <v>0</v>
      </c>
      <c r="G1263" s="16">
        <v>1502270</v>
      </c>
      <c r="H1263">
        <f t="shared" si="39"/>
        <v>0</v>
      </c>
    </row>
    <row r="1264" spans="1:8" x14ac:dyDescent="0.2">
      <c r="A1264" s="15" t="s">
        <v>1273</v>
      </c>
      <c r="B1264" s="15" t="s">
        <v>1508</v>
      </c>
      <c r="C1264" s="15">
        <v>0</v>
      </c>
      <c r="D1264">
        <f t="shared" si="38"/>
        <v>0</v>
      </c>
      <c r="G1264" s="16">
        <v>1502280</v>
      </c>
      <c r="H1264">
        <f t="shared" si="39"/>
        <v>0</v>
      </c>
    </row>
    <row r="1265" spans="1:8" x14ac:dyDescent="0.2">
      <c r="A1265" s="15" t="s">
        <v>1273</v>
      </c>
      <c r="B1265" s="15" t="s">
        <v>1508</v>
      </c>
      <c r="C1265" s="15">
        <v>0</v>
      </c>
      <c r="D1265">
        <f t="shared" si="38"/>
        <v>0</v>
      </c>
      <c r="G1265" s="16">
        <v>1502290</v>
      </c>
      <c r="H1265">
        <f t="shared" si="39"/>
        <v>0</v>
      </c>
    </row>
    <row r="1266" spans="1:8" x14ac:dyDescent="0.2">
      <c r="A1266" s="15" t="s">
        <v>1273</v>
      </c>
      <c r="B1266" s="15" t="s">
        <v>1508</v>
      </c>
      <c r="C1266" s="15">
        <v>0</v>
      </c>
      <c r="D1266">
        <f t="shared" si="38"/>
        <v>0</v>
      </c>
      <c r="G1266" s="16">
        <v>1502300</v>
      </c>
      <c r="H1266">
        <f t="shared" si="39"/>
        <v>0</v>
      </c>
    </row>
    <row r="1267" spans="1:8" x14ac:dyDescent="0.2">
      <c r="A1267" s="15" t="s">
        <v>1273</v>
      </c>
      <c r="B1267" s="15" t="s">
        <v>1508</v>
      </c>
      <c r="C1267" s="15">
        <v>0</v>
      </c>
      <c r="D1267">
        <f t="shared" si="38"/>
        <v>0</v>
      </c>
      <c r="G1267" s="16">
        <v>1502310</v>
      </c>
      <c r="H1267">
        <f t="shared" si="39"/>
        <v>0</v>
      </c>
    </row>
    <row r="1268" spans="1:8" x14ac:dyDescent="0.2">
      <c r="A1268" s="15" t="s">
        <v>1273</v>
      </c>
      <c r="B1268" s="15" t="s">
        <v>1508</v>
      </c>
      <c r="C1268" s="15">
        <v>0</v>
      </c>
      <c r="D1268">
        <f t="shared" si="38"/>
        <v>0</v>
      </c>
      <c r="G1268" s="16">
        <v>1502320</v>
      </c>
      <c r="H1268">
        <f t="shared" si="39"/>
        <v>0</v>
      </c>
    </row>
    <row r="1269" spans="1:8" x14ac:dyDescent="0.2">
      <c r="A1269" s="15" t="s">
        <v>1273</v>
      </c>
      <c r="B1269" s="15" t="s">
        <v>1508</v>
      </c>
      <c r="C1269" s="15">
        <v>0</v>
      </c>
      <c r="D1269">
        <f t="shared" si="38"/>
        <v>0</v>
      </c>
      <c r="G1269" s="16">
        <v>1600010</v>
      </c>
      <c r="H1269">
        <f t="shared" si="39"/>
        <v>0.73705159394012298</v>
      </c>
    </row>
    <row r="1270" spans="1:8" x14ac:dyDescent="0.2">
      <c r="A1270" s="15" t="s">
        <v>1273</v>
      </c>
      <c r="B1270" s="15" t="s">
        <v>1508</v>
      </c>
      <c r="C1270" s="15">
        <v>0</v>
      </c>
      <c r="D1270">
        <f t="shared" si="38"/>
        <v>0</v>
      </c>
      <c r="G1270" s="16">
        <v>1600020</v>
      </c>
      <c r="H1270">
        <f t="shared" si="39"/>
        <v>0.29340806472464465</v>
      </c>
    </row>
    <row r="1271" spans="1:8" x14ac:dyDescent="0.2">
      <c r="A1271" s="15" t="s">
        <v>1273</v>
      </c>
      <c r="B1271" s="15" t="s">
        <v>1508</v>
      </c>
      <c r="C1271" s="15">
        <v>0</v>
      </c>
      <c r="D1271">
        <f t="shared" si="38"/>
        <v>0</v>
      </c>
      <c r="G1271" s="16">
        <v>1600030</v>
      </c>
      <c r="H1271">
        <f t="shared" si="39"/>
        <v>4.3521598854567856E-5</v>
      </c>
    </row>
    <row r="1272" spans="1:8" x14ac:dyDescent="0.2">
      <c r="A1272" s="15" t="s">
        <v>1273</v>
      </c>
      <c r="B1272" s="15" t="s">
        <v>1508</v>
      </c>
      <c r="C1272" s="15">
        <v>0</v>
      </c>
      <c r="D1272">
        <f t="shared" si="38"/>
        <v>0</v>
      </c>
      <c r="G1272" s="16">
        <v>1600031</v>
      </c>
      <c r="H1272">
        <f t="shared" si="39"/>
        <v>4.8264701035805047E-7</v>
      </c>
    </row>
    <row r="1273" spans="1:8" x14ac:dyDescent="0.2">
      <c r="A1273" s="15" t="s">
        <v>1273</v>
      </c>
      <c r="B1273" s="15" t="s">
        <v>1508</v>
      </c>
      <c r="C1273" s="15">
        <v>0</v>
      </c>
      <c r="D1273">
        <f t="shared" si="38"/>
        <v>0</v>
      </c>
      <c r="G1273" s="16">
        <v>1600040</v>
      </c>
      <c r="H1273">
        <f t="shared" si="39"/>
        <v>0.78693801164627075</v>
      </c>
    </row>
    <row r="1274" spans="1:8" x14ac:dyDescent="0.2">
      <c r="A1274" s="15" t="s">
        <v>1273</v>
      </c>
      <c r="B1274" s="15" t="s">
        <v>1508</v>
      </c>
      <c r="C1274" s="15">
        <v>0</v>
      </c>
      <c r="D1274">
        <f t="shared" si="38"/>
        <v>0</v>
      </c>
      <c r="G1274" s="16">
        <v>1600050</v>
      </c>
      <c r="H1274">
        <f t="shared" si="39"/>
        <v>0.86844008762636804</v>
      </c>
    </row>
    <row r="1275" spans="1:8" x14ac:dyDescent="0.2">
      <c r="A1275" s="15" t="s">
        <v>1273</v>
      </c>
      <c r="B1275" s="15" t="s">
        <v>1508</v>
      </c>
      <c r="C1275" s="15">
        <v>0</v>
      </c>
      <c r="D1275">
        <f t="shared" si="38"/>
        <v>0</v>
      </c>
      <c r="G1275" s="16">
        <v>1600060</v>
      </c>
      <c r="H1275">
        <f t="shared" si="39"/>
        <v>1.0860807750103731</v>
      </c>
    </row>
    <row r="1276" spans="1:8" x14ac:dyDescent="0.2">
      <c r="A1276" s="15" t="s">
        <v>1273</v>
      </c>
      <c r="B1276" s="15" t="s">
        <v>1508</v>
      </c>
      <c r="C1276" s="15">
        <v>0</v>
      </c>
      <c r="D1276">
        <f t="shared" si="38"/>
        <v>0</v>
      </c>
      <c r="G1276" s="16">
        <v>1600070</v>
      </c>
      <c r="H1276">
        <f t="shared" si="39"/>
        <v>0.51854785236085266</v>
      </c>
    </row>
    <row r="1277" spans="1:8" x14ac:dyDescent="0.2">
      <c r="A1277" s="15" t="s">
        <v>1273</v>
      </c>
      <c r="B1277" s="15" t="s">
        <v>1508</v>
      </c>
      <c r="C1277" s="15">
        <v>0</v>
      </c>
      <c r="D1277">
        <f t="shared" si="38"/>
        <v>0</v>
      </c>
      <c r="G1277" s="16">
        <v>1600080</v>
      </c>
      <c r="H1277">
        <f t="shared" si="39"/>
        <v>0.76757299900054932</v>
      </c>
    </row>
    <row r="1278" spans="1:8" x14ac:dyDescent="0.2">
      <c r="A1278" s="15" t="s">
        <v>1273</v>
      </c>
      <c r="B1278" s="15" t="s">
        <v>1508</v>
      </c>
      <c r="C1278" s="15">
        <v>0</v>
      </c>
      <c r="D1278">
        <f t="shared" si="38"/>
        <v>0</v>
      </c>
      <c r="G1278" s="16">
        <v>1700010</v>
      </c>
      <c r="H1278">
        <f t="shared" si="39"/>
        <v>0</v>
      </c>
    </row>
    <row r="1279" spans="1:8" x14ac:dyDescent="0.2">
      <c r="A1279" s="15" t="s">
        <v>1273</v>
      </c>
      <c r="B1279" s="15" t="s">
        <v>1508</v>
      </c>
      <c r="C1279" s="15">
        <v>0</v>
      </c>
      <c r="D1279">
        <f t="shared" si="38"/>
        <v>0</v>
      </c>
      <c r="G1279" s="16">
        <v>1700020</v>
      </c>
      <c r="H1279">
        <f t="shared" si="39"/>
        <v>0</v>
      </c>
    </row>
    <row r="1280" spans="1:8" x14ac:dyDescent="0.2">
      <c r="A1280" s="15" t="s">
        <v>1273</v>
      </c>
      <c r="B1280" s="15" t="s">
        <v>1508</v>
      </c>
      <c r="C1280" s="15">
        <v>0</v>
      </c>
      <c r="D1280">
        <f t="shared" si="38"/>
        <v>0</v>
      </c>
      <c r="G1280" s="16">
        <v>1700030</v>
      </c>
      <c r="H1280">
        <f t="shared" si="39"/>
        <v>0</v>
      </c>
    </row>
    <row r="1281" spans="1:8" x14ac:dyDescent="0.2">
      <c r="A1281" s="15" t="s">
        <v>1273</v>
      </c>
      <c r="B1281" s="15" t="s">
        <v>1508</v>
      </c>
      <c r="C1281" s="15">
        <v>0</v>
      </c>
      <c r="D1281">
        <f t="shared" si="38"/>
        <v>0</v>
      </c>
      <c r="G1281" s="16">
        <v>1700040</v>
      </c>
      <c r="H1281">
        <f t="shared" si="39"/>
        <v>0</v>
      </c>
    </row>
    <row r="1282" spans="1:8" x14ac:dyDescent="0.2">
      <c r="A1282" s="15" t="s">
        <v>1273</v>
      </c>
      <c r="B1282" s="15" t="s">
        <v>1508</v>
      </c>
      <c r="C1282" s="15">
        <v>0</v>
      </c>
      <c r="D1282">
        <f t="shared" si="38"/>
        <v>0</v>
      </c>
      <c r="G1282" s="16">
        <v>1700050</v>
      </c>
      <c r="H1282">
        <f t="shared" si="39"/>
        <v>0</v>
      </c>
    </row>
    <row r="1283" spans="1:8" x14ac:dyDescent="0.2">
      <c r="A1283" s="15" t="s">
        <v>1273</v>
      </c>
      <c r="B1283" s="15" t="s">
        <v>1508</v>
      </c>
      <c r="C1283" s="15">
        <v>0</v>
      </c>
      <c r="D1283">
        <f t="shared" ref="D1283:D1346" si="40">IF(B1283="",0,C1283)</f>
        <v>0</v>
      </c>
      <c r="G1283" s="16">
        <v>1700060</v>
      </c>
      <c r="H1283">
        <f t="shared" ref="H1283:H1332" si="41">SUMIF($A$2:$A$3336,G1283,$D$2:$D$3336)</f>
        <v>0</v>
      </c>
    </row>
    <row r="1284" spans="1:8" x14ac:dyDescent="0.2">
      <c r="A1284" s="15" t="s">
        <v>1273</v>
      </c>
      <c r="B1284" s="15" t="s">
        <v>1508</v>
      </c>
      <c r="C1284" s="15">
        <v>0</v>
      </c>
      <c r="D1284">
        <f t="shared" si="40"/>
        <v>0</v>
      </c>
      <c r="G1284" s="16">
        <v>1700070</v>
      </c>
      <c r="H1284">
        <f t="shared" si="41"/>
        <v>0</v>
      </c>
    </row>
    <row r="1285" spans="1:8" x14ac:dyDescent="0.2">
      <c r="A1285" s="15" t="s">
        <v>1273</v>
      </c>
      <c r="B1285" s="15" t="s">
        <v>1508</v>
      </c>
      <c r="C1285" s="15">
        <v>0</v>
      </c>
      <c r="D1285">
        <f t="shared" si="40"/>
        <v>0</v>
      </c>
      <c r="G1285" s="16">
        <v>1700080</v>
      </c>
      <c r="H1285">
        <f t="shared" si="41"/>
        <v>0</v>
      </c>
    </row>
    <row r="1286" spans="1:8" x14ac:dyDescent="0.2">
      <c r="A1286" s="15" t="s">
        <v>1273</v>
      </c>
      <c r="B1286" s="15" t="s">
        <v>1508</v>
      </c>
      <c r="C1286" s="15">
        <v>0</v>
      </c>
      <c r="D1286">
        <f t="shared" si="40"/>
        <v>0</v>
      </c>
      <c r="G1286" s="16">
        <v>1700090</v>
      </c>
      <c r="H1286">
        <f t="shared" si="41"/>
        <v>0</v>
      </c>
    </row>
    <row r="1287" spans="1:8" x14ac:dyDescent="0.2">
      <c r="A1287" s="15" t="s">
        <v>1273</v>
      </c>
      <c r="B1287" s="15" t="s">
        <v>1508</v>
      </c>
      <c r="C1287" s="15">
        <v>0</v>
      </c>
      <c r="D1287">
        <f t="shared" si="40"/>
        <v>0</v>
      </c>
      <c r="G1287" s="16">
        <v>1700100</v>
      </c>
      <c r="H1287">
        <f t="shared" si="41"/>
        <v>0</v>
      </c>
    </row>
    <row r="1288" spans="1:8" x14ac:dyDescent="0.2">
      <c r="A1288" s="15" t="s">
        <v>1273</v>
      </c>
      <c r="B1288" s="15" t="s">
        <v>1508</v>
      </c>
      <c r="C1288" s="15">
        <v>0</v>
      </c>
      <c r="D1288">
        <f t="shared" si="40"/>
        <v>0</v>
      </c>
      <c r="G1288" s="16">
        <v>1700110</v>
      </c>
      <c r="H1288">
        <f t="shared" si="41"/>
        <v>0</v>
      </c>
    </row>
    <row r="1289" spans="1:8" x14ac:dyDescent="0.2">
      <c r="A1289" s="15" t="s">
        <v>1273</v>
      </c>
      <c r="B1289" s="15" t="s">
        <v>1508</v>
      </c>
      <c r="C1289" s="15">
        <v>0</v>
      </c>
      <c r="D1289">
        <f t="shared" si="40"/>
        <v>0</v>
      </c>
      <c r="G1289" s="16">
        <v>1700120</v>
      </c>
      <c r="H1289">
        <f t="shared" si="41"/>
        <v>0</v>
      </c>
    </row>
    <row r="1290" spans="1:8" x14ac:dyDescent="0.2">
      <c r="A1290" s="15" t="s">
        <v>1273</v>
      </c>
      <c r="B1290" s="15" t="s">
        <v>1508</v>
      </c>
      <c r="C1290" s="15">
        <v>0</v>
      </c>
      <c r="D1290">
        <f t="shared" si="40"/>
        <v>0</v>
      </c>
      <c r="G1290" s="16">
        <v>1700130</v>
      </c>
      <c r="H1290">
        <f t="shared" si="41"/>
        <v>0</v>
      </c>
    </row>
    <row r="1291" spans="1:8" x14ac:dyDescent="0.2">
      <c r="A1291" s="15" t="s">
        <v>1273</v>
      </c>
      <c r="B1291" s="15" t="s">
        <v>1508</v>
      </c>
      <c r="C1291" s="15">
        <v>0</v>
      </c>
      <c r="D1291">
        <f t="shared" si="40"/>
        <v>0</v>
      </c>
      <c r="G1291" s="16">
        <v>1700140</v>
      </c>
      <c r="H1291">
        <f t="shared" si="41"/>
        <v>0</v>
      </c>
    </row>
    <row r="1292" spans="1:8" x14ac:dyDescent="0.2">
      <c r="A1292" s="15" t="s">
        <v>1273</v>
      </c>
      <c r="B1292" s="15" t="s">
        <v>1508</v>
      </c>
      <c r="C1292" s="15">
        <v>0</v>
      </c>
      <c r="D1292">
        <f t="shared" si="40"/>
        <v>0</v>
      </c>
      <c r="G1292" s="16">
        <v>1700150</v>
      </c>
      <c r="H1292">
        <f t="shared" si="41"/>
        <v>0</v>
      </c>
    </row>
    <row r="1293" spans="1:8" x14ac:dyDescent="0.2">
      <c r="A1293" s="15" t="s">
        <v>1273</v>
      </c>
      <c r="B1293" s="15" t="s">
        <v>1508</v>
      </c>
      <c r="C1293" s="15">
        <v>0</v>
      </c>
      <c r="D1293">
        <f t="shared" si="40"/>
        <v>0</v>
      </c>
      <c r="G1293" s="16">
        <v>1700160</v>
      </c>
      <c r="H1293">
        <f t="shared" si="41"/>
        <v>0</v>
      </c>
    </row>
    <row r="1294" spans="1:8" x14ac:dyDescent="0.2">
      <c r="A1294" s="15" t="s">
        <v>1273</v>
      </c>
      <c r="B1294" s="15" t="s">
        <v>1508</v>
      </c>
      <c r="C1294" s="15">
        <v>0</v>
      </c>
      <c r="D1294">
        <f t="shared" si="40"/>
        <v>0</v>
      </c>
      <c r="G1294" s="16">
        <v>1700161</v>
      </c>
      <c r="H1294">
        <f t="shared" si="41"/>
        <v>0</v>
      </c>
    </row>
    <row r="1295" spans="1:8" x14ac:dyDescent="0.2">
      <c r="A1295" s="15" t="s">
        <v>1273</v>
      </c>
      <c r="B1295" s="15" t="s">
        <v>1508</v>
      </c>
      <c r="C1295" s="15">
        <v>0</v>
      </c>
      <c r="D1295">
        <f t="shared" si="40"/>
        <v>0</v>
      </c>
      <c r="G1295" s="16">
        <v>1700170</v>
      </c>
      <c r="H1295">
        <f t="shared" si="41"/>
        <v>0</v>
      </c>
    </row>
    <row r="1296" spans="1:8" x14ac:dyDescent="0.2">
      <c r="A1296" s="15" t="s">
        <v>1273</v>
      </c>
      <c r="B1296" s="15" t="s">
        <v>1508</v>
      </c>
      <c r="C1296" s="15">
        <v>0</v>
      </c>
      <c r="D1296">
        <f t="shared" si="40"/>
        <v>0</v>
      </c>
      <c r="G1296" s="16">
        <v>1700180</v>
      </c>
      <c r="H1296">
        <f t="shared" si="41"/>
        <v>0</v>
      </c>
    </row>
    <row r="1297" spans="1:8" x14ac:dyDescent="0.2">
      <c r="A1297" s="15" t="s">
        <v>1273</v>
      </c>
      <c r="B1297" s="15" t="s">
        <v>1508</v>
      </c>
      <c r="C1297" s="15">
        <v>0</v>
      </c>
      <c r="D1297">
        <f t="shared" si="40"/>
        <v>0</v>
      </c>
      <c r="G1297" s="16">
        <v>1700190</v>
      </c>
      <c r="H1297">
        <f t="shared" si="41"/>
        <v>0</v>
      </c>
    </row>
    <row r="1298" spans="1:8" x14ac:dyDescent="0.2">
      <c r="A1298" s="15" t="s">
        <v>1273</v>
      </c>
      <c r="B1298" s="15" t="s">
        <v>1508</v>
      </c>
      <c r="C1298" s="15">
        <v>0</v>
      </c>
      <c r="D1298">
        <f t="shared" si="40"/>
        <v>0</v>
      </c>
      <c r="G1298" s="16">
        <v>1700200</v>
      </c>
      <c r="H1298">
        <f t="shared" si="41"/>
        <v>0</v>
      </c>
    </row>
    <row r="1299" spans="1:8" x14ac:dyDescent="0.2">
      <c r="A1299" s="15" t="s">
        <v>1273</v>
      </c>
      <c r="B1299" s="15" t="s">
        <v>1508</v>
      </c>
      <c r="C1299" s="15">
        <v>0</v>
      </c>
      <c r="D1299">
        <f t="shared" si="40"/>
        <v>0</v>
      </c>
      <c r="G1299" s="16">
        <v>1700210</v>
      </c>
      <c r="H1299">
        <f t="shared" si="41"/>
        <v>0</v>
      </c>
    </row>
    <row r="1300" spans="1:8" x14ac:dyDescent="0.2">
      <c r="A1300" s="15" t="s">
        <v>1273</v>
      </c>
      <c r="B1300" s="15" t="s">
        <v>1508</v>
      </c>
      <c r="C1300" s="15">
        <v>0</v>
      </c>
      <c r="D1300">
        <f t="shared" si="40"/>
        <v>0</v>
      </c>
      <c r="G1300" s="16">
        <v>1700220</v>
      </c>
      <c r="H1300">
        <f t="shared" si="41"/>
        <v>0</v>
      </c>
    </row>
    <row r="1301" spans="1:8" x14ac:dyDescent="0.2">
      <c r="A1301" s="15" t="s">
        <v>1273</v>
      </c>
      <c r="B1301" s="15" t="s">
        <v>1508</v>
      </c>
      <c r="C1301" s="15">
        <v>0</v>
      </c>
      <c r="D1301">
        <f t="shared" si="40"/>
        <v>0</v>
      </c>
      <c r="G1301" s="16">
        <v>1800010</v>
      </c>
      <c r="H1301">
        <f t="shared" si="41"/>
        <v>0</v>
      </c>
    </row>
    <row r="1302" spans="1:8" x14ac:dyDescent="0.2">
      <c r="A1302" s="15" t="s">
        <v>1273</v>
      </c>
      <c r="B1302" s="15" t="s">
        <v>1508</v>
      </c>
      <c r="C1302" s="15">
        <v>0</v>
      </c>
      <c r="D1302">
        <f t="shared" si="40"/>
        <v>0</v>
      </c>
      <c r="G1302" s="16">
        <v>1800020</v>
      </c>
      <c r="H1302">
        <f t="shared" si="41"/>
        <v>0</v>
      </c>
    </row>
    <row r="1303" spans="1:8" x14ac:dyDescent="0.2">
      <c r="A1303" s="15" t="s">
        <v>1273</v>
      </c>
      <c r="B1303" s="15" t="s">
        <v>1508</v>
      </c>
      <c r="C1303" s="15">
        <v>0</v>
      </c>
      <c r="D1303">
        <f t="shared" si="40"/>
        <v>0</v>
      </c>
      <c r="G1303" s="16">
        <v>1800030</v>
      </c>
      <c r="H1303">
        <f t="shared" si="41"/>
        <v>0</v>
      </c>
    </row>
    <row r="1304" spans="1:8" x14ac:dyDescent="0.2">
      <c r="A1304" s="15" t="s">
        <v>1273</v>
      </c>
      <c r="B1304" s="15" t="s">
        <v>1508</v>
      </c>
      <c r="C1304" s="15">
        <v>0</v>
      </c>
      <c r="D1304">
        <f t="shared" si="40"/>
        <v>0</v>
      </c>
      <c r="G1304" s="16">
        <v>1800040</v>
      </c>
      <c r="H1304">
        <f t="shared" si="41"/>
        <v>0</v>
      </c>
    </row>
    <row r="1305" spans="1:8" x14ac:dyDescent="0.2">
      <c r="A1305" s="15" t="s">
        <v>1273</v>
      </c>
      <c r="B1305" s="15" t="s">
        <v>1508</v>
      </c>
      <c r="C1305" s="15">
        <v>0</v>
      </c>
      <c r="D1305">
        <f t="shared" si="40"/>
        <v>0</v>
      </c>
      <c r="G1305" s="16">
        <v>1800050</v>
      </c>
      <c r="H1305">
        <f t="shared" si="41"/>
        <v>0</v>
      </c>
    </row>
    <row r="1306" spans="1:8" x14ac:dyDescent="0.2">
      <c r="A1306" s="15" t="s">
        <v>1273</v>
      </c>
      <c r="B1306" s="15" t="s">
        <v>1508</v>
      </c>
      <c r="C1306" s="15">
        <v>0</v>
      </c>
      <c r="D1306">
        <f t="shared" si="40"/>
        <v>0</v>
      </c>
      <c r="G1306" s="16">
        <v>1800060</v>
      </c>
      <c r="H1306">
        <f t="shared" si="41"/>
        <v>0</v>
      </c>
    </row>
    <row r="1307" spans="1:8" x14ac:dyDescent="0.2">
      <c r="A1307" s="15" t="s">
        <v>1273</v>
      </c>
      <c r="B1307" s="15" t="s">
        <v>1508</v>
      </c>
      <c r="C1307" s="15">
        <v>0</v>
      </c>
      <c r="D1307">
        <f t="shared" si="40"/>
        <v>0</v>
      </c>
      <c r="G1307" s="16">
        <v>1800070</v>
      </c>
      <c r="H1307">
        <f t="shared" si="41"/>
        <v>0</v>
      </c>
    </row>
    <row r="1308" spans="1:8" x14ac:dyDescent="0.2">
      <c r="A1308" s="15" t="s">
        <v>1273</v>
      </c>
      <c r="B1308" s="15" t="s">
        <v>1508</v>
      </c>
      <c r="C1308" s="15">
        <v>0</v>
      </c>
      <c r="D1308">
        <f t="shared" si="40"/>
        <v>0</v>
      </c>
      <c r="G1308" s="16">
        <v>1800080</v>
      </c>
      <c r="H1308">
        <f t="shared" si="41"/>
        <v>0</v>
      </c>
    </row>
    <row r="1309" spans="1:8" x14ac:dyDescent="0.2">
      <c r="A1309" s="15" t="s">
        <v>1273</v>
      </c>
      <c r="B1309" s="15" t="s">
        <v>1508</v>
      </c>
      <c r="C1309" s="15">
        <v>0</v>
      </c>
      <c r="D1309">
        <f t="shared" si="40"/>
        <v>0</v>
      </c>
      <c r="G1309" s="16">
        <v>1800090</v>
      </c>
      <c r="H1309">
        <f t="shared" si="41"/>
        <v>0</v>
      </c>
    </row>
    <row r="1310" spans="1:8" x14ac:dyDescent="0.2">
      <c r="A1310" s="15" t="s">
        <v>1273</v>
      </c>
      <c r="B1310" s="15" t="s">
        <v>1508</v>
      </c>
      <c r="C1310" s="15">
        <v>0</v>
      </c>
      <c r="D1310">
        <f t="shared" si="40"/>
        <v>0</v>
      </c>
      <c r="G1310" s="16">
        <v>1800100</v>
      </c>
      <c r="H1310">
        <f t="shared" si="41"/>
        <v>0</v>
      </c>
    </row>
    <row r="1311" spans="1:8" x14ac:dyDescent="0.2">
      <c r="A1311" s="15" t="s">
        <v>1273</v>
      </c>
      <c r="B1311" s="15" t="s">
        <v>1508</v>
      </c>
      <c r="C1311" s="15">
        <v>0</v>
      </c>
      <c r="D1311">
        <f t="shared" si="40"/>
        <v>0</v>
      </c>
      <c r="G1311" s="16">
        <v>1800110</v>
      </c>
      <c r="H1311">
        <f t="shared" si="41"/>
        <v>0</v>
      </c>
    </row>
    <row r="1312" spans="1:8" x14ac:dyDescent="0.2">
      <c r="A1312" s="15" t="s">
        <v>1273</v>
      </c>
      <c r="B1312" s="15" t="s">
        <v>1508</v>
      </c>
      <c r="C1312" s="15">
        <v>0</v>
      </c>
      <c r="D1312">
        <f t="shared" si="40"/>
        <v>0</v>
      </c>
      <c r="G1312" s="16">
        <v>1800120</v>
      </c>
      <c r="H1312">
        <f t="shared" si="41"/>
        <v>0</v>
      </c>
    </row>
    <row r="1313" spans="1:8" x14ac:dyDescent="0.2">
      <c r="A1313" s="15" t="s">
        <v>1273</v>
      </c>
      <c r="B1313" s="15" t="s">
        <v>1508</v>
      </c>
      <c r="C1313" s="15">
        <v>0</v>
      </c>
      <c r="D1313">
        <f t="shared" si="40"/>
        <v>0</v>
      </c>
      <c r="G1313" s="16">
        <v>1800130</v>
      </c>
      <c r="H1313">
        <f t="shared" si="41"/>
        <v>0</v>
      </c>
    </row>
    <row r="1314" spans="1:8" x14ac:dyDescent="0.2">
      <c r="A1314" s="15" t="s">
        <v>1273</v>
      </c>
      <c r="B1314" s="15" t="s">
        <v>1508</v>
      </c>
      <c r="C1314" s="15">
        <v>0</v>
      </c>
      <c r="D1314">
        <f t="shared" si="40"/>
        <v>0</v>
      </c>
      <c r="G1314" s="16">
        <v>1800140</v>
      </c>
      <c r="H1314">
        <f t="shared" si="41"/>
        <v>0</v>
      </c>
    </row>
    <row r="1315" spans="1:8" x14ac:dyDescent="0.2">
      <c r="A1315" s="15" t="s">
        <v>1273</v>
      </c>
      <c r="B1315" s="15" t="s">
        <v>1508</v>
      </c>
      <c r="C1315" s="15">
        <v>0</v>
      </c>
      <c r="D1315">
        <f t="shared" si="40"/>
        <v>0</v>
      </c>
      <c r="G1315" s="16">
        <v>1800150</v>
      </c>
      <c r="H1315">
        <f t="shared" si="41"/>
        <v>0</v>
      </c>
    </row>
    <row r="1316" spans="1:8" x14ac:dyDescent="0.2">
      <c r="A1316" s="15" t="s">
        <v>1273</v>
      </c>
      <c r="B1316" s="15" t="s">
        <v>1508</v>
      </c>
      <c r="C1316" s="15">
        <v>0</v>
      </c>
      <c r="D1316">
        <f t="shared" si="40"/>
        <v>0</v>
      </c>
      <c r="G1316" s="16">
        <v>1800160</v>
      </c>
      <c r="H1316">
        <f t="shared" si="41"/>
        <v>0</v>
      </c>
    </row>
    <row r="1317" spans="1:8" x14ac:dyDescent="0.2">
      <c r="A1317" s="15" t="s">
        <v>1273</v>
      </c>
      <c r="B1317" s="15" t="s">
        <v>1508</v>
      </c>
      <c r="C1317" s="15">
        <v>0</v>
      </c>
      <c r="D1317">
        <f t="shared" si="40"/>
        <v>0</v>
      </c>
      <c r="G1317" s="16">
        <v>1800170</v>
      </c>
      <c r="H1317">
        <f t="shared" si="41"/>
        <v>0</v>
      </c>
    </row>
    <row r="1318" spans="1:8" x14ac:dyDescent="0.2">
      <c r="A1318" s="15" t="s">
        <v>1273</v>
      </c>
      <c r="B1318" s="15" t="s">
        <v>1508</v>
      </c>
      <c r="C1318" s="15">
        <v>0</v>
      </c>
      <c r="D1318">
        <f t="shared" si="40"/>
        <v>0</v>
      </c>
      <c r="G1318" s="16">
        <v>1800180</v>
      </c>
      <c r="H1318">
        <f t="shared" si="41"/>
        <v>0</v>
      </c>
    </row>
    <row r="1319" spans="1:8" x14ac:dyDescent="0.2">
      <c r="A1319" s="15" t="s">
        <v>1273</v>
      </c>
      <c r="B1319" s="15" t="s">
        <v>1508</v>
      </c>
      <c r="C1319" s="15">
        <v>0</v>
      </c>
      <c r="D1319">
        <f t="shared" si="40"/>
        <v>0</v>
      </c>
      <c r="G1319" s="16">
        <v>1800190</v>
      </c>
      <c r="H1319">
        <f t="shared" si="41"/>
        <v>0</v>
      </c>
    </row>
    <row r="1320" spans="1:8" x14ac:dyDescent="0.2">
      <c r="A1320" s="15" t="s">
        <v>1273</v>
      </c>
      <c r="B1320" s="15" t="s">
        <v>1508</v>
      </c>
      <c r="C1320" s="15">
        <v>0</v>
      </c>
      <c r="D1320">
        <f t="shared" si="40"/>
        <v>0</v>
      </c>
      <c r="G1320" s="16">
        <v>1800200</v>
      </c>
      <c r="H1320">
        <f t="shared" si="41"/>
        <v>0</v>
      </c>
    </row>
    <row r="1321" spans="1:8" x14ac:dyDescent="0.2">
      <c r="A1321" s="15" t="s">
        <v>1273</v>
      </c>
      <c r="B1321" s="15" t="s">
        <v>1508</v>
      </c>
      <c r="C1321" s="15">
        <v>0</v>
      </c>
      <c r="D1321">
        <f t="shared" si="40"/>
        <v>0</v>
      </c>
      <c r="G1321" s="16">
        <v>1800210</v>
      </c>
      <c r="H1321">
        <f t="shared" si="41"/>
        <v>0</v>
      </c>
    </row>
    <row r="1322" spans="1:8" x14ac:dyDescent="0.2">
      <c r="A1322" s="15" t="s">
        <v>1273</v>
      </c>
      <c r="B1322" s="15" t="s">
        <v>1508</v>
      </c>
      <c r="C1322" s="15">
        <v>0</v>
      </c>
      <c r="D1322">
        <f t="shared" si="40"/>
        <v>0</v>
      </c>
      <c r="G1322" s="16">
        <v>1800220</v>
      </c>
      <c r="H1322">
        <f t="shared" si="41"/>
        <v>0</v>
      </c>
    </row>
    <row r="1323" spans="1:8" x14ac:dyDescent="0.2">
      <c r="A1323" s="15" t="s">
        <v>1273</v>
      </c>
      <c r="B1323" s="15" t="s">
        <v>1508</v>
      </c>
      <c r="C1323" s="15">
        <v>0</v>
      </c>
      <c r="D1323">
        <f t="shared" si="40"/>
        <v>0</v>
      </c>
      <c r="G1323" s="16">
        <v>1800230</v>
      </c>
      <c r="H1323">
        <f t="shared" si="41"/>
        <v>0</v>
      </c>
    </row>
    <row r="1324" spans="1:8" x14ac:dyDescent="0.2">
      <c r="A1324" s="15" t="s">
        <v>1273</v>
      </c>
      <c r="B1324" s="15" t="s">
        <v>1508</v>
      </c>
      <c r="C1324" s="15">
        <v>0</v>
      </c>
      <c r="D1324">
        <f t="shared" si="40"/>
        <v>0</v>
      </c>
      <c r="G1324" s="16">
        <v>1800240</v>
      </c>
      <c r="H1324">
        <f t="shared" si="41"/>
        <v>0</v>
      </c>
    </row>
    <row r="1325" spans="1:8" x14ac:dyDescent="0.2">
      <c r="A1325" s="15" t="s">
        <v>1273</v>
      </c>
      <c r="B1325" s="15" t="s">
        <v>1508</v>
      </c>
      <c r="C1325" s="15">
        <v>0</v>
      </c>
      <c r="D1325">
        <f t="shared" si="40"/>
        <v>0</v>
      </c>
      <c r="G1325" s="16">
        <v>1800250</v>
      </c>
      <c r="H1325">
        <f t="shared" si="41"/>
        <v>0</v>
      </c>
    </row>
    <row r="1326" spans="1:8" x14ac:dyDescent="0.2">
      <c r="A1326" s="15" t="s">
        <v>1273</v>
      </c>
      <c r="B1326" s="15" t="s">
        <v>1508</v>
      </c>
      <c r="C1326" s="15">
        <v>0</v>
      </c>
      <c r="D1326">
        <f t="shared" si="40"/>
        <v>0</v>
      </c>
      <c r="G1326" s="16">
        <v>1800260</v>
      </c>
      <c r="H1326">
        <f t="shared" si="41"/>
        <v>0</v>
      </c>
    </row>
    <row r="1327" spans="1:8" x14ac:dyDescent="0.2">
      <c r="A1327" s="15" t="s">
        <v>1273</v>
      </c>
      <c r="B1327" s="15" t="s">
        <v>1508</v>
      </c>
      <c r="C1327" s="15">
        <v>0</v>
      </c>
      <c r="D1327">
        <f t="shared" si="40"/>
        <v>0</v>
      </c>
      <c r="G1327" s="16">
        <v>1800270</v>
      </c>
      <c r="H1327">
        <f t="shared" si="41"/>
        <v>0</v>
      </c>
    </row>
    <row r="1328" spans="1:8" x14ac:dyDescent="0.2">
      <c r="A1328" s="15" t="s">
        <v>1273</v>
      </c>
      <c r="B1328" s="15" t="s">
        <v>1508</v>
      </c>
      <c r="C1328" s="15">
        <v>0</v>
      </c>
      <c r="D1328">
        <f t="shared" si="40"/>
        <v>0</v>
      </c>
      <c r="G1328" s="16">
        <v>1800280</v>
      </c>
      <c r="H1328">
        <f t="shared" si="41"/>
        <v>0</v>
      </c>
    </row>
    <row r="1329" spans="1:8" x14ac:dyDescent="0.2">
      <c r="A1329" s="15" t="s">
        <v>1273</v>
      </c>
      <c r="B1329" s="15" t="s">
        <v>1508</v>
      </c>
      <c r="C1329" s="15">
        <v>0</v>
      </c>
      <c r="D1329">
        <f t="shared" si="40"/>
        <v>0</v>
      </c>
      <c r="G1329" s="16">
        <v>1800290</v>
      </c>
      <c r="H1329">
        <f t="shared" si="41"/>
        <v>0</v>
      </c>
    </row>
    <row r="1330" spans="1:8" x14ac:dyDescent="0.2">
      <c r="A1330" s="15" t="s">
        <v>1273</v>
      </c>
      <c r="B1330" s="15" t="s">
        <v>1508</v>
      </c>
      <c r="C1330" s="15">
        <v>0</v>
      </c>
      <c r="D1330">
        <f t="shared" si="40"/>
        <v>0</v>
      </c>
      <c r="G1330" s="16">
        <v>1800300</v>
      </c>
      <c r="H1330">
        <f t="shared" si="41"/>
        <v>0</v>
      </c>
    </row>
    <row r="1331" spans="1:8" x14ac:dyDescent="0.2">
      <c r="A1331" s="15" t="s">
        <v>1273</v>
      </c>
      <c r="B1331" s="15" t="s">
        <v>1508</v>
      </c>
      <c r="C1331" s="15">
        <v>0</v>
      </c>
      <c r="D1331">
        <f t="shared" si="40"/>
        <v>0</v>
      </c>
      <c r="G1331" s="16">
        <v>1500780</v>
      </c>
      <c r="H1331">
        <f t="shared" si="41"/>
        <v>1.026997022330761</v>
      </c>
    </row>
    <row r="1332" spans="1:8" x14ac:dyDescent="0.2">
      <c r="A1332" s="15" t="s">
        <v>1273</v>
      </c>
      <c r="B1332" s="15" t="s">
        <v>1508</v>
      </c>
      <c r="C1332" s="15">
        <v>0</v>
      </c>
      <c r="D1332">
        <f t="shared" si="40"/>
        <v>0</v>
      </c>
      <c r="G1332" s="16">
        <v>1500830</v>
      </c>
      <c r="H1332">
        <f t="shared" si="41"/>
        <v>1.0108758751302958</v>
      </c>
    </row>
    <row r="1333" spans="1:8" x14ac:dyDescent="0.2">
      <c r="A1333" s="15" t="s">
        <v>1273</v>
      </c>
      <c r="B1333" s="15" t="s">
        <v>1508</v>
      </c>
      <c r="C1333" s="15">
        <v>0</v>
      </c>
      <c r="D1333">
        <f t="shared" si="40"/>
        <v>0</v>
      </c>
      <c r="G1333" s="15"/>
    </row>
    <row r="1334" spans="1:8" x14ac:dyDescent="0.2">
      <c r="A1334" s="15" t="s">
        <v>1273</v>
      </c>
      <c r="B1334" s="15" t="s">
        <v>1508</v>
      </c>
      <c r="C1334" s="15">
        <v>0</v>
      </c>
      <c r="D1334">
        <f t="shared" si="40"/>
        <v>0</v>
      </c>
    </row>
    <row r="1335" spans="1:8" x14ac:dyDescent="0.2">
      <c r="A1335" s="15" t="s">
        <v>1273</v>
      </c>
      <c r="B1335" s="15" t="s">
        <v>1508</v>
      </c>
      <c r="C1335" s="15">
        <v>0</v>
      </c>
      <c r="D1335">
        <f t="shared" si="40"/>
        <v>0</v>
      </c>
    </row>
    <row r="1336" spans="1:8" x14ac:dyDescent="0.2">
      <c r="A1336" s="15" t="s">
        <v>1273</v>
      </c>
      <c r="B1336" s="15" t="s">
        <v>1508</v>
      </c>
      <c r="C1336" s="15">
        <v>0</v>
      </c>
      <c r="D1336">
        <f t="shared" si="40"/>
        <v>0</v>
      </c>
    </row>
    <row r="1337" spans="1:8" x14ac:dyDescent="0.2">
      <c r="A1337" s="15" t="s">
        <v>1273</v>
      </c>
      <c r="B1337" s="15" t="s">
        <v>1508</v>
      </c>
      <c r="C1337" s="15">
        <v>0</v>
      </c>
      <c r="D1337">
        <f t="shared" si="40"/>
        <v>0</v>
      </c>
    </row>
    <row r="1338" spans="1:8" x14ac:dyDescent="0.2">
      <c r="A1338" s="15" t="s">
        <v>1273</v>
      </c>
      <c r="B1338" s="15" t="s">
        <v>1508</v>
      </c>
      <c r="C1338" s="15">
        <v>0</v>
      </c>
      <c r="D1338">
        <f t="shared" si="40"/>
        <v>0</v>
      </c>
    </row>
    <row r="1339" spans="1:8" x14ac:dyDescent="0.2">
      <c r="A1339" s="15" t="s">
        <v>1273</v>
      </c>
      <c r="B1339" s="15" t="s">
        <v>1508</v>
      </c>
      <c r="C1339" s="15">
        <v>0</v>
      </c>
      <c r="D1339">
        <f t="shared" si="40"/>
        <v>0</v>
      </c>
    </row>
    <row r="1340" spans="1:8" x14ac:dyDescent="0.2">
      <c r="A1340" s="15" t="s">
        <v>1273</v>
      </c>
      <c r="B1340" s="15" t="s">
        <v>1508</v>
      </c>
      <c r="C1340" s="15">
        <v>0</v>
      </c>
      <c r="D1340">
        <f t="shared" si="40"/>
        <v>0</v>
      </c>
    </row>
    <row r="1341" spans="1:8" x14ac:dyDescent="0.2">
      <c r="A1341" s="15" t="s">
        <v>1273</v>
      </c>
      <c r="B1341" s="15" t="s">
        <v>1508</v>
      </c>
      <c r="C1341" s="15">
        <v>0</v>
      </c>
      <c r="D1341">
        <f t="shared" si="40"/>
        <v>0</v>
      </c>
    </row>
    <row r="1342" spans="1:8" x14ac:dyDescent="0.2">
      <c r="A1342" s="15" t="s">
        <v>1273</v>
      </c>
      <c r="B1342" s="15" t="s">
        <v>1508</v>
      </c>
      <c r="C1342" s="15">
        <v>0</v>
      </c>
      <c r="D1342">
        <f t="shared" si="40"/>
        <v>0</v>
      </c>
    </row>
    <row r="1343" spans="1:8" x14ac:dyDescent="0.2">
      <c r="A1343" s="15" t="s">
        <v>1273</v>
      </c>
      <c r="B1343" s="15" t="s">
        <v>1508</v>
      </c>
      <c r="C1343" s="15">
        <v>0</v>
      </c>
      <c r="D1343">
        <f t="shared" si="40"/>
        <v>0</v>
      </c>
    </row>
    <row r="1344" spans="1:8" x14ac:dyDescent="0.2">
      <c r="A1344" s="15" t="s">
        <v>1273</v>
      </c>
      <c r="B1344" s="15" t="s">
        <v>1508</v>
      </c>
      <c r="C1344" s="15">
        <v>0</v>
      </c>
      <c r="D1344">
        <f t="shared" si="40"/>
        <v>0</v>
      </c>
    </row>
    <row r="1345" spans="1:4" x14ac:dyDescent="0.2">
      <c r="A1345" s="15" t="s">
        <v>1273</v>
      </c>
      <c r="B1345" s="15" t="s">
        <v>1508</v>
      </c>
      <c r="C1345" s="15">
        <v>0</v>
      </c>
      <c r="D1345">
        <f t="shared" si="40"/>
        <v>0</v>
      </c>
    </row>
    <row r="1346" spans="1:4" x14ac:dyDescent="0.2">
      <c r="A1346" s="15" t="s">
        <v>1273</v>
      </c>
      <c r="B1346" s="15" t="s">
        <v>1508</v>
      </c>
      <c r="C1346" s="15">
        <v>0</v>
      </c>
      <c r="D1346">
        <f t="shared" si="40"/>
        <v>0</v>
      </c>
    </row>
    <row r="1347" spans="1:4" x14ac:dyDescent="0.2">
      <c r="A1347" s="15" t="s">
        <v>1273</v>
      </c>
      <c r="B1347" s="15" t="s">
        <v>1508</v>
      </c>
      <c r="C1347" s="15">
        <v>0</v>
      </c>
      <c r="D1347">
        <f t="shared" ref="D1347:D1410" si="42">IF(B1347="",0,C1347)</f>
        <v>0</v>
      </c>
    </row>
    <row r="1348" spans="1:4" x14ac:dyDescent="0.2">
      <c r="A1348" s="15" t="s">
        <v>1273</v>
      </c>
      <c r="B1348" s="15" t="s">
        <v>1508</v>
      </c>
      <c r="C1348" s="15">
        <v>0</v>
      </c>
      <c r="D1348">
        <f t="shared" si="42"/>
        <v>0</v>
      </c>
    </row>
    <row r="1349" spans="1:4" x14ac:dyDescent="0.2">
      <c r="A1349" s="15" t="s">
        <v>1273</v>
      </c>
      <c r="B1349" s="15" t="s">
        <v>1508</v>
      </c>
      <c r="C1349" s="15">
        <v>0</v>
      </c>
      <c r="D1349">
        <f t="shared" si="42"/>
        <v>0</v>
      </c>
    </row>
    <row r="1350" spans="1:4" x14ac:dyDescent="0.2">
      <c r="A1350" s="15" t="s">
        <v>1273</v>
      </c>
      <c r="B1350" s="15" t="s">
        <v>1508</v>
      </c>
      <c r="C1350" s="15">
        <v>0</v>
      </c>
      <c r="D1350">
        <f t="shared" si="42"/>
        <v>0</v>
      </c>
    </row>
    <row r="1351" spans="1:4" x14ac:dyDescent="0.2">
      <c r="A1351" s="15" t="s">
        <v>1273</v>
      </c>
      <c r="B1351" s="15" t="s">
        <v>1508</v>
      </c>
      <c r="C1351" s="15">
        <v>0</v>
      </c>
      <c r="D1351">
        <f t="shared" si="42"/>
        <v>0</v>
      </c>
    </row>
    <row r="1352" spans="1:4" x14ac:dyDescent="0.2">
      <c r="A1352" s="15" t="s">
        <v>1273</v>
      </c>
      <c r="B1352" s="15" t="s">
        <v>1508</v>
      </c>
      <c r="C1352" s="15">
        <v>0</v>
      </c>
      <c r="D1352">
        <f t="shared" si="42"/>
        <v>0</v>
      </c>
    </row>
    <row r="1353" spans="1:4" x14ac:dyDescent="0.2">
      <c r="A1353" s="15" t="s">
        <v>1273</v>
      </c>
      <c r="B1353" s="15" t="s">
        <v>1508</v>
      </c>
      <c r="C1353" s="15">
        <v>0</v>
      </c>
      <c r="D1353">
        <f t="shared" si="42"/>
        <v>0</v>
      </c>
    </row>
    <row r="1354" spans="1:4" x14ac:dyDescent="0.2">
      <c r="A1354" s="15" t="s">
        <v>1273</v>
      </c>
      <c r="B1354" s="15" t="s">
        <v>1508</v>
      </c>
      <c r="C1354" s="15">
        <v>0</v>
      </c>
      <c r="D1354">
        <f t="shared" si="42"/>
        <v>0</v>
      </c>
    </row>
    <row r="1355" spans="1:4" x14ac:dyDescent="0.2">
      <c r="A1355" s="15" t="s">
        <v>1273</v>
      </c>
      <c r="B1355" s="15" t="s">
        <v>1508</v>
      </c>
      <c r="C1355" s="15">
        <v>0</v>
      </c>
      <c r="D1355">
        <f t="shared" si="42"/>
        <v>0</v>
      </c>
    </row>
    <row r="1356" spans="1:4" x14ac:dyDescent="0.2">
      <c r="A1356" s="15" t="s">
        <v>1273</v>
      </c>
      <c r="B1356" s="15" t="s">
        <v>1508</v>
      </c>
      <c r="C1356" s="15">
        <v>0</v>
      </c>
      <c r="D1356">
        <f t="shared" si="42"/>
        <v>0</v>
      </c>
    </row>
    <row r="1357" spans="1:4" x14ac:dyDescent="0.2">
      <c r="A1357" s="15" t="s">
        <v>1273</v>
      </c>
      <c r="B1357" s="15" t="s">
        <v>1508</v>
      </c>
      <c r="C1357" s="15">
        <v>0</v>
      </c>
      <c r="D1357">
        <f t="shared" si="42"/>
        <v>0</v>
      </c>
    </row>
    <row r="1358" spans="1:4" x14ac:dyDescent="0.2">
      <c r="A1358" s="15" t="s">
        <v>1273</v>
      </c>
      <c r="B1358" s="15" t="s">
        <v>1508</v>
      </c>
      <c r="C1358" s="15">
        <v>0</v>
      </c>
      <c r="D1358">
        <f t="shared" si="42"/>
        <v>0</v>
      </c>
    </row>
    <row r="1359" spans="1:4" x14ac:dyDescent="0.2">
      <c r="A1359" s="15" t="s">
        <v>1273</v>
      </c>
      <c r="B1359" s="15" t="s">
        <v>1508</v>
      </c>
      <c r="C1359" s="15">
        <v>0</v>
      </c>
      <c r="D1359">
        <f t="shared" si="42"/>
        <v>0</v>
      </c>
    </row>
    <row r="1360" spans="1:4" x14ac:dyDescent="0.2">
      <c r="A1360" s="15" t="s">
        <v>1273</v>
      </c>
      <c r="B1360" s="15" t="s">
        <v>1508</v>
      </c>
      <c r="C1360" s="15">
        <v>0</v>
      </c>
      <c r="D1360">
        <f t="shared" si="42"/>
        <v>0</v>
      </c>
    </row>
    <row r="1361" spans="1:4" x14ac:dyDescent="0.2">
      <c r="A1361" s="15" t="s">
        <v>1273</v>
      </c>
      <c r="B1361" s="15" t="s">
        <v>1508</v>
      </c>
      <c r="C1361" s="15">
        <v>0</v>
      </c>
      <c r="D1361">
        <f t="shared" si="42"/>
        <v>0</v>
      </c>
    </row>
    <row r="1362" spans="1:4" x14ac:dyDescent="0.2">
      <c r="A1362" s="15" t="s">
        <v>1273</v>
      </c>
      <c r="B1362" s="15" t="s">
        <v>1508</v>
      </c>
      <c r="C1362" s="15">
        <v>0</v>
      </c>
      <c r="D1362">
        <f t="shared" si="42"/>
        <v>0</v>
      </c>
    </row>
    <row r="1363" spans="1:4" x14ac:dyDescent="0.2">
      <c r="A1363" s="15" t="s">
        <v>1273</v>
      </c>
      <c r="B1363" s="15" t="s">
        <v>1508</v>
      </c>
      <c r="C1363" s="15">
        <v>0</v>
      </c>
      <c r="D1363">
        <f t="shared" si="42"/>
        <v>0</v>
      </c>
    </row>
    <row r="1364" spans="1:4" x14ac:dyDescent="0.2">
      <c r="A1364" s="15" t="s">
        <v>1273</v>
      </c>
      <c r="B1364" s="15" t="s">
        <v>1508</v>
      </c>
      <c r="C1364" s="15">
        <v>0</v>
      </c>
      <c r="D1364">
        <f t="shared" si="42"/>
        <v>0</v>
      </c>
    </row>
    <row r="1365" spans="1:4" x14ac:dyDescent="0.2">
      <c r="A1365" s="15" t="s">
        <v>1273</v>
      </c>
      <c r="B1365" s="15" t="s">
        <v>1508</v>
      </c>
      <c r="C1365" s="15">
        <v>0</v>
      </c>
      <c r="D1365">
        <f t="shared" si="42"/>
        <v>0</v>
      </c>
    </row>
    <row r="1366" spans="1:4" x14ac:dyDescent="0.2">
      <c r="A1366" s="15" t="s">
        <v>1273</v>
      </c>
      <c r="B1366" s="15" t="s">
        <v>1508</v>
      </c>
      <c r="C1366" s="15">
        <v>0</v>
      </c>
      <c r="D1366">
        <f t="shared" si="42"/>
        <v>0</v>
      </c>
    </row>
    <row r="1367" spans="1:4" x14ac:dyDescent="0.2">
      <c r="A1367" s="15" t="s">
        <v>1273</v>
      </c>
      <c r="B1367" s="15" t="s">
        <v>1508</v>
      </c>
      <c r="C1367" s="15">
        <v>0</v>
      </c>
      <c r="D1367">
        <f t="shared" si="42"/>
        <v>0</v>
      </c>
    </row>
    <row r="1368" spans="1:4" x14ac:dyDescent="0.2">
      <c r="A1368" s="15" t="s">
        <v>1273</v>
      </c>
      <c r="B1368" s="15" t="s">
        <v>1508</v>
      </c>
      <c r="C1368" s="15">
        <v>0</v>
      </c>
      <c r="D1368">
        <f t="shared" si="42"/>
        <v>0</v>
      </c>
    </row>
    <row r="1369" spans="1:4" x14ac:dyDescent="0.2">
      <c r="A1369" s="15" t="s">
        <v>1273</v>
      </c>
      <c r="B1369" s="15" t="s">
        <v>1508</v>
      </c>
      <c r="C1369" s="15">
        <v>0</v>
      </c>
      <c r="D1369">
        <f t="shared" si="42"/>
        <v>0</v>
      </c>
    </row>
    <row r="1370" spans="1:4" x14ac:dyDescent="0.2">
      <c r="A1370" s="15" t="s">
        <v>1273</v>
      </c>
      <c r="B1370" s="15" t="s">
        <v>1508</v>
      </c>
      <c r="C1370" s="15">
        <v>0</v>
      </c>
      <c r="D1370">
        <f t="shared" si="42"/>
        <v>0</v>
      </c>
    </row>
    <row r="1371" spans="1:4" x14ac:dyDescent="0.2">
      <c r="A1371" s="15" t="s">
        <v>1273</v>
      </c>
      <c r="B1371" s="15" t="s">
        <v>1508</v>
      </c>
      <c r="C1371" s="15">
        <v>0</v>
      </c>
      <c r="D1371">
        <f t="shared" si="42"/>
        <v>0</v>
      </c>
    </row>
    <row r="1372" spans="1:4" x14ac:dyDescent="0.2">
      <c r="A1372" s="15" t="s">
        <v>1273</v>
      </c>
      <c r="B1372" s="15" t="s">
        <v>1508</v>
      </c>
      <c r="C1372" s="15">
        <v>0</v>
      </c>
      <c r="D1372">
        <f t="shared" si="42"/>
        <v>0</v>
      </c>
    </row>
    <row r="1373" spans="1:4" x14ac:dyDescent="0.2">
      <c r="A1373" s="15" t="s">
        <v>1273</v>
      </c>
      <c r="B1373" s="15" t="s">
        <v>1508</v>
      </c>
      <c r="C1373" s="15">
        <v>0</v>
      </c>
      <c r="D1373">
        <f t="shared" si="42"/>
        <v>0</v>
      </c>
    </row>
    <row r="1374" spans="1:4" x14ac:dyDescent="0.2">
      <c r="A1374" s="15" t="s">
        <v>1273</v>
      </c>
      <c r="B1374" s="15" t="s">
        <v>1508</v>
      </c>
      <c r="C1374" s="15">
        <v>0</v>
      </c>
      <c r="D1374">
        <f t="shared" si="42"/>
        <v>0</v>
      </c>
    </row>
    <row r="1375" spans="1:4" x14ac:dyDescent="0.2">
      <c r="A1375" s="15" t="s">
        <v>1273</v>
      </c>
      <c r="B1375" s="15" t="s">
        <v>1508</v>
      </c>
      <c r="C1375" s="15">
        <v>0</v>
      </c>
      <c r="D1375">
        <f t="shared" si="42"/>
        <v>0</v>
      </c>
    </row>
    <row r="1376" spans="1:4" x14ac:dyDescent="0.2">
      <c r="A1376" s="15" t="s">
        <v>1273</v>
      </c>
      <c r="B1376" s="15" t="s">
        <v>1508</v>
      </c>
      <c r="C1376" s="15">
        <v>0</v>
      </c>
      <c r="D1376">
        <f t="shared" si="42"/>
        <v>0</v>
      </c>
    </row>
    <row r="1377" spans="1:4" x14ac:dyDescent="0.2">
      <c r="A1377" s="15" t="s">
        <v>1273</v>
      </c>
      <c r="B1377" s="15" t="s">
        <v>1508</v>
      </c>
      <c r="C1377" s="15">
        <v>0</v>
      </c>
      <c r="D1377">
        <f t="shared" si="42"/>
        <v>0</v>
      </c>
    </row>
    <row r="1378" spans="1:4" x14ac:dyDescent="0.2">
      <c r="A1378" s="15" t="s">
        <v>1273</v>
      </c>
      <c r="B1378" s="15" t="s">
        <v>1508</v>
      </c>
      <c r="C1378" s="15">
        <v>0</v>
      </c>
      <c r="D1378">
        <f t="shared" si="42"/>
        <v>0</v>
      </c>
    </row>
    <row r="1379" spans="1:4" x14ac:dyDescent="0.2">
      <c r="A1379" s="15" t="s">
        <v>1273</v>
      </c>
      <c r="B1379" s="15" t="s">
        <v>1508</v>
      </c>
      <c r="C1379" s="15">
        <v>0</v>
      </c>
      <c r="D1379">
        <f t="shared" si="42"/>
        <v>0</v>
      </c>
    </row>
    <row r="1380" spans="1:4" x14ac:dyDescent="0.2">
      <c r="A1380" s="15" t="s">
        <v>1273</v>
      </c>
      <c r="B1380" s="15" t="s">
        <v>1508</v>
      </c>
      <c r="C1380" s="15">
        <v>0</v>
      </c>
      <c r="D1380">
        <f t="shared" si="42"/>
        <v>0</v>
      </c>
    </row>
    <row r="1381" spans="1:4" x14ac:dyDescent="0.2">
      <c r="A1381" s="15" t="s">
        <v>1273</v>
      </c>
      <c r="B1381" s="15" t="s">
        <v>1508</v>
      </c>
      <c r="C1381" s="15">
        <v>0</v>
      </c>
      <c r="D1381">
        <f t="shared" si="42"/>
        <v>0</v>
      </c>
    </row>
    <row r="1382" spans="1:4" x14ac:dyDescent="0.2">
      <c r="A1382" s="15" t="s">
        <v>1273</v>
      </c>
      <c r="B1382" s="15" t="s">
        <v>1508</v>
      </c>
      <c r="C1382" s="15">
        <v>0</v>
      </c>
      <c r="D1382">
        <f t="shared" si="42"/>
        <v>0</v>
      </c>
    </row>
    <row r="1383" spans="1:4" x14ac:dyDescent="0.2">
      <c r="A1383" s="15" t="s">
        <v>1273</v>
      </c>
      <c r="B1383" s="15" t="s">
        <v>1508</v>
      </c>
      <c r="C1383" s="15">
        <v>0</v>
      </c>
      <c r="D1383">
        <f t="shared" si="42"/>
        <v>0</v>
      </c>
    </row>
    <row r="1384" spans="1:4" x14ac:dyDescent="0.2">
      <c r="A1384" s="15" t="s">
        <v>1273</v>
      </c>
      <c r="B1384" s="15" t="s">
        <v>1508</v>
      </c>
      <c r="C1384" s="15">
        <v>0</v>
      </c>
      <c r="D1384">
        <f t="shared" si="42"/>
        <v>0</v>
      </c>
    </row>
    <row r="1385" spans="1:4" x14ac:dyDescent="0.2">
      <c r="A1385" s="15" t="s">
        <v>1273</v>
      </c>
      <c r="B1385" s="15" t="s">
        <v>1508</v>
      </c>
      <c r="C1385" s="15">
        <v>0</v>
      </c>
      <c r="D1385">
        <f t="shared" si="42"/>
        <v>0</v>
      </c>
    </row>
    <row r="1386" spans="1:4" x14ac:dyDescent="0.2">
      <c r="A1386" s="15" t="s">
        <v>1273</v>
      </c>
      <c r="B1386" s="15" t="s">
        <v>1508</v>
      </c>
      <c r="C1386" s="15">
        <v>0</v>
      </c>
      <c r="D1386">
        <f t="shared" si="42"/>
        <v>0</v>
      </c>
    </row>
    <row r="1387" spans="1:4" x14ac:dyDescent="0.2">
      <c r="A1387" s="15" t="s">
        <v>1273</v>
      </c>
      <c r="B1387" s="15" t="s">
        <v>1508</v>
      </c>
      <c r="C1387" s="15">
        <v>0</v>
      </c>
      <c r="D1387">
        <f t="shared" si="42"/>
        <v>0</v>
      </c>
    </row>
    <row r="1388" spans="1:4" x14ac:dyDescent="0.2">
      <c r="A1388" s="15" t="s">
        <v>1273</v>
      </c>
      <c r="B1388" s="15" t="s">
        <v>1508</v>
      </c>
      <c r="C1388" s="15">
        <v>0</v>
      </c>
      <c r="D1388">
        <f t="shared" si="42"/>
        <v>0</v>
      </c>
    </row>
    <row r="1389" spans="1:4" x14ac:dyDescent="0.2">
      <c r="A1389" s="15" t="s">
        <v>1273</v>
      </c>
      <c r="B1389" s="15" t="s">
        <v>1508</v>
      </c>
      <c r="C1389" s="15">
        <v>0</v>
      </c>
      <c r="D1389">
        <f t="shared" si="42"/>
        <v>0</v>
      </c>
    </row>
    <row r="1390" spans="1:4" x14ac:dyDescent="0.2">
      <c r="A1390" s="15" t="s">
        <v>1273</v>
      </c>
      <c r="B1390" s="15" t="s">
        <v>1508</v>
      </c>
      <c r="C1390" s="15">
        <v>0</v>
      </c>
      <c r="D1390">
        <f t="shared" si="42"/>
        <v>0</v>
      </c>
    </row>
    <row r="1391" spans="1:4" x14ac:dyDescent="0.2">
      <c r="A1391" s="15" t="s">
        <v>1273</v>
      </c>
      <c r="B1391" s="15" t="s">
        <v>1508</v>
      </c>
      <c r="C1391" s="15">
        <v>0</v>
      </c>
      <c r="D1391">
        <f t="shared" si="42"/>
        <v>0</v>
      </c>
    </row>
    <row r="1392" spans="1:4" x14ac:dyDescent="0.2">
      <c r="A1392" s="15" t="s">
        <v>1273</v>
      </c>
      <c r="B1392" s="15" t="s">
        <v>1508</v>
      </c>
      <c r="C1392" s="15">
        <v>0</v>
      </c>
      <c r="D1392">
        <f t="shared" si="42"/>
        <v>0</v>
      </c>
    </row>
    <row r="1393" spans="1:4" x14ac:dyDescent="0.2">
      <c r="A1393" s="15" t="s">
        <v>1273</v>
      </c>
      <c r="B1393" s="15" t="s">
        <v>1508</v>
      </c>
      <c r="C1393" s="15">
        <v>0</v>
      </c>
      <c r="D1393">
        <f t="shared" si="42"/>
        <v>0</v>
      </c>
    </row>
    <row r="1394" spans="1:4" x14ac:dyDescent="0.2">
      <c r="A1394" s="15" t="s">
        <v>1273</v>
      </c>
      <c r="B1394" s="15" t="s">
        <v>1508</v>
      </c>
      <c r="C1394" s="15">
        <v>0</v>
      </c>
      <c r="D1394">
        <f t="shared" si="42"/>
        <v>0</v>
      </c>
    </row>
    <row r="1395" spans="1:4" x14ac:dyDescent="0.2">
      <c r="A1395" s="15" t="s">
        <v>1273</v>
      </c>
      <c r="B1395" s="15" t="s">
        <v>1508</v>
      </c>
      <c r="C1395" s="15">
        <v>0</v>
      </c>
      <c r="D1395">
        <f t="shared" si="42"/>
        <v>0</v>
      </c>
    </row>
    <row r="1396" spans="1:4" x14ac:dyDescent="0.2">
      <c r="A1396" s="15" t="s">
        <v>1273</v>
      </c>
      <c r="B1396" s="15" t="s">
        <v>1508</v>
      </c>
      <c r="C1396" s="15">
        <v>0</v>
      </c>
      <c r="D1396">
        <f t="shared" si="42"/>
        <v>0</v>
      </c>
    </row>
    <row r="1397" spans="1:4" x14ac:dyDescent="0.2">
      <c r="A1397" s="15" t="s">
        <v>1273</v>
      </c>
      <c r="B1397" s="15" t="s">
        <v>1508</v>
      </c>
      <c r="C1397" s="15">
        <v>0</v>
      </c>
      <c r="D1397">
        <f t="shared" si="42"/>
        <v>0</v>
      </c>
    </row>
    <row r="1398" spans="1:4" x14ac:dyDescent="0.2">
      <c r="A1398" s="15" t="s">
        <v>1273</v>
      </c>
      <c r="B1398" s="15" t="s">
        <v>1508</v>
      </c>
      <c r="C1398" s="15">
        <v>0</v>
      </c>
      <c r="D1398">
        <f t="shared" si="42"/>
        <v>0</v>
      </c>
    </row>
    <row r="1399" spans="1:4" x14ac:dyDescent="0.2">
      <c r="A1399" s="15" t="s">
        <v>1273</v>
      </c>
      <c r="B1399" s="15" t="s">
        <v>1508</v>
      </c>
      <c r="C1399" s="15">
        <v>0</v>
      </c>
      <c r="D1399">
        <f t="shared" si="42"/>
        <v>0</v>
      </c>
    </row>
    <row r="1400" spans="1:4" x14ac:dyDescent="0.2">
      <c r="A1400" s="15" t="s">
        <v>1273</v>
      </c>
      <c r="B1400" s="15" t="s">
        <v>1508</v>
      </c>
      <c r="C1400" s="15">
        <v>0</v>
      </c>
      <c r="D1400">
        <f t="shared" si="42"/>
        <v>0</v>
      </c>
    </row>
    <row r="1401" spans="1:4" x14ac:dyDescent="0.2">
      <c r="A1401" s="15" t="s">
        <v>1273</v>
      </c>
      <c r="B1401" s="15" t="s">
        <v>1508</v>
      </c>
      <c r="C1401" s="15">
        <v>0</v>
      </c>
      <c r="D1401">
        <f t="shared" si="42"/>
        <v>0</v>
      </c>
    </row>
    <row r="1402" spans="1:4" x14ac:dyDescent="0.2">
      <c r="A1402" s="15" t="s">
        <v>1273</v>
      </c>
      <c r="B1402" s="15" t="s">
        <v>1508</v>
      </c>
      <c r="C1402" s="15">
        <v>0</v>
      </c>
      <c r="D1402">
        <f t="shared" si="42"/>
        <v>0</v>
      </c>
    </row>
    <row r="1403" spans="1:4" x14ac:dyDescent="0.2">
      <c r="A1403" s="15" t="s">
        <v>1273</v>
      </c>
      <c r="B1403" s="15" t="s">
        <v>1508</v>
      </c>
      <c r="C1403" s="15">
        <v>0</v>
      </c>
      <c r="D1403">
        <f t="shared" si="42"/>
        <v>0</v>
      </c>
    </row>
    <row r="1404" spans="1:4" x14ac:dyDescent="0.2">
      <c r="A1404" s="15" t="s">
        <v>1273</v>
      </c>
      <c r="B1404" s="15" t="s">
        <v>1508</v>
      </c>
      <c r="C1404" s="15">
        <v>0</v>
      </c>
      <c r="D1404">
        <f t="shared" si="42"/>
        <v>0</v>
      </c>
    </row>
    <row r="1405" spans="1:4" x14ac:dyDescent="0.2">
      <c r="A1405" s="15" t="s">
        <v>1273</v>
      </c>
      <c r="B1405" s="15" t="s">
        <v>1508</v>
      </c>
      <c r="C1405" s="15">
        <v>0</v>
      </c>
      <c r="D1405">
        <f t="shared" si="42"/>
        <v>0</v>
      </c>
    </row>
    <row r="1406" spans="1:4" x14ac:dyDescent="0.2">
      <c r="A1406" s="15" t="s">
        <v>1273</v>
      </c>
      <c r="B1406" s="15" t="s">
        <v>1508</v>
      </c>
      <c r="C1406" s="15">
        <v>0</v>
      </c>
      <c r="D1406">
        <f t="shared" si="42"/>
        <v>0</v>
      </c>
    </row>
    <row r="1407" spans="1:4" x14ac:dyDescent="0.2">
      <c r="A1407" s="15" t="s">
        <v>1273</v>
      </c>
      <c r="B1407" s="15" t="s">
        <v>1508</v>
      </c>
      <c r="C1407" s="15">
        <v>0</v>
      </c>
      <c r="D1407">
        <f t="shared" si="42"/>
        <v>0</v>
      </c>
    </row>
    <row r="1408" spans="1:4" x14ac:dyDescent="0.2">
      <c r="A1408" s="15" t="s">
        <v>1273</v>
      </c>
      <c r="B1408" s="15" t="s">
        <v>1508</v>
      </c>
      <c r="C1408" s="15">
        <v>0</v>
      </c>
      <c r="D1408">
        <f t="shared" si="42"/>
        <v>0</v>
      </c>
    </row>
    <row r="1409" spans="1:4" x14ac:dyDescent="0.2">
      <c r="A1409" s="15" t="s">
        <v>1273</v>
      </c>
      <c r="B1409" s="15" t="s">
        <v>1508</v>
      </c>
      <c r="C1409" s="15">
        <v>0</v>
      </c>
      <c r="D1409">
        <f t="shared" si="42"/>
        <v>0</v>
      </c>
    </row>
    <row r="1410" spans="1:4" x14ac:dyDescent="0.2">
      <c r="A1410" s="15" t="s">
        <v>1273</v>
      </c>
      <c r="B1410" s="15" t="s">
        <v>1508</v>
      </c>
      <c r="C1410" s="15">
        <v>0</v>
      </c>
      <c r="D1410">
        <f t="shared" si="42"/>
        <v>0</v>
      </c>
    </row>
    <row r="1411" spans="1:4" x14ac:dyDescent="0.2">
      <c r="A1411" s="15" t="s">
        <v>1273</v>
      </c>
      <c r="B1411" s="15" t="s">
        <v>1508</v>
      </c>
      <c r="C1411" s="15">
        <v>0</v>
      </c>
      <c r="D1411">
        <f t="shared" ref="D1411:D1474" si="43">IF(B1411="",0,C1411)</f>
        <v>0</v>
      </c>
    </row>
    <row r="1412" spans="1:4" x14ac:dyDescent="0.2">
      <c r="A1412" s="15" t="s">
        <v>1273</v>
      </c>
      <c r="B1412" s="15" t="s">
        <v>1508</v>
      </c>
      <c r="C1412" s="15">
        <v>0</v>
      </c>
      <c r="D1412">
        <f t="shared" si="43"/>
        <v>0</v>
      </c>
    </row>
    <row r="1413" spans="1:4" x14ac:dyDescent="0.2">
      <c r="A1413" s="15" t="s">
        <v>1273</v>
      </c>
      <c r="B1413" s="15" t="s">
        <v>1508</v>
      </c>
      <c r="C1413" s="15">
        <v>0</v>
      </c>
      <c r="D1413">
        <f t="shared" si="43"/>
        <v>0</v>
      </c>
    </row>
    <row r="1414" spans="1:4" x14ac:dyDescent="0.2">
      <c r="A1414" s="15" t="s">
        <v>1273</v>
      </c>
      <c r="B1414" s="15" t="s">
        <v>1508</v>
      </c>
      <c r="C1414" s="15">
        <v>0</v>
      </c>
      <c r="D1414">
        <f t="shared" si="43"/>
        <v>0</v>
      </c>
    </row>
    <row r="1415" spans="1:4" x14ac:dyDescent="0.2">
      <c r="A1415" s="15" t="s">
        <v>1273</v>
      </c>
      <c r="B1415" s="15" t="s">
        <v>1508</v>
      </c>
      <c r="C1415" s="15">
        <v>0</v>
      </c>
      <c r="D1415">
        <f t="shared" si="43"/>
        <v>0</v>
      </c>
    </row>
    <row r="1416" spans="1:4" x14ac:dyDescent="0.2">
      <c r="A1416" s="15" t="s">
        <v>1273</v>
      </c>
      <c r="B1416" s="15" t="s">
        <v>1508</v>
      </c>
      <c r="C1416" s="15">
        <v>0</v>
      </c>
      <c r="D1416">
        <f t="shared" si="43"/>
        <v>0</v>
      </c>
    </row>
    <row r="1417" spans="1:4" x14ac:dyDescent="0.2">
      <c r="A1417" s="15" t="s">
        <v>1273</v>
      </c>
      <c r="B1417" s="15" t="s">
        <v>1508</v>
      </c>
      <c r="C1417" s="15">
        <v>0</v>
      </c>
      <c r="D1417">
        <f t="shared" si="43"/>
        <v>0</v>
      </c>
    </row>
    <row r="1418" spans="1:4" x14ac:dyDescent="0.2">
      <c r="A1418" s="15" t="s">
        <v>1273</v>
      </c>
      <c r="B1418" s="15" t="s">
        <v>1508</v>
      </c>
      <c r="C1418" s="15">
        <v>0</v>
      </c>
      <c r="D1418">
        <f t="shared" si="43"/>
        <v>0</v>
      </c>
    </row>
    <row r="1419" spans="1:4" x14ac:dyDescent="0.2">
      <c r="A1419" s="15" t="s">
        <v>1273</v>
      </c>
      <c r="B1419" s="15" t="s">
        <v>1508</v>
      </c>
      <c r="C1419" s="15">
        <v>0</v>
      </c>
      <c r="D1419">
        <f t="shared" si="43"/>
        <v>0</v>
      </c>
    </row>
    <row r="1420" spans="1:4" x14ac:dyDescent="0.2">
      <c r="A1420" s="15" t="s">
        <v>1273</v>
      </c>
      <c r="B1420" s="15" t="s">
        <v>1508</v>
      </c>
      <c r="C1420" s="15">
        <v>0</v>
      </c>
      <c r="D1420">
        <f t="shared" si="43"/>
        <v>0</v>
      </c>
    </row>
    <row r="1421" spans="1:4" x14ac:dyDescent="0.2">
      <c r="A1421" s="15" t="s">
        <v>1273</v>
      </c>
      <c r="B1421" s="15" t="s">
        <v>1508</v>
      </c>
      <c r="C1421" s="15">
        <v>0</v>
      </c>
      <c r="D1421">
        <f t="shared" si="43"/>
        <v>0</v>
      </c>
    </row>
    <row r="1422" spans="1:4" x14ac:dyDescent="0.2">
      <c r="A1422" s="15" t="s">
        <v>1273</v>
      </c>
      <c r="B1422" s="15" t="s">
        <v>1508</v>
      </c>
      <c r="C1422" s="15">
        <v>0</v>
      </c>
      <c r="D1422">
        <f t="shared" si="43"/>
        <v>0</v>
      </c>
    </row>
    <row r="1423" spans="1:4" x14ac:dyDescent="0.2">
      <c r="A1423" s="15" t="s">
        <v>1273</v>
      </c>
      <c r="B1423" s="15" t="s">
        <v>1508</v>
      </c>
      <c r="C1423" s="15">
        <v>0</v>
      </c>
      <c r="D1423">
        <f t="shared" si="43"/>
        <v>0</v>
      </c>
    </row>
    <row r="1424" spans="1:4" x14ac:dyDescent="0.2">
      <c r="A1424" s="15" t="s">
        <v>1273</v>
      </c>
      <c r="B1424" s="15" t="s">
        <v>1508</v>
      </c>
      <c r="C1424" s="15">
        <v>0</v>
      </c>
      <c r="D1424">
        <f t="shared" si="43"/>
        <v>0</v>
      </c>
    </row>
    <row r="1425" spans="1:4" x14ac:dyDescent="0.2">
      <c r="A1425" s="15" t="s">
        <v>1273</v>
      </c>
      <c r="B1425" s="15" t="s">
        <v>1508</v>
      </c>
      <c r="C1425" s="15">
        <v>0</v>
      </c>
      <c r="D1425">
        <f t="shared" si="43"/>
        <v>0</v>
      </c>
    </row>
    <row r="1426" spans="1:4" x14ac:dyDescent="0.2">
      <c r="A1426" s="15" t="s">
        <v>1273</v>
      </c>
      <c r="B1426" s="15" t="s">
        <v>1508</v>
      </c>
      <c r="C1426" s="15">
        <v>0</v>
      </c>
      <c r="D1426">
        <f t="shared" si="43"/>
        <v>0</v>
      </c>
    </row>
    <row r="1427" spans="1:4" x14ac:dyDescent="0.2">
      <c r="A1427" s="15" t="s">
        <v>1273</v>
      </c>
      <c r="B1427" s="15" t="s">
        <v>1508</v>
      </c>
      <c r="C1427" s="15">
        <v>0</v>
      </c>
      <c r="D1427">
        <f t="shared" si="43"/>
        <v>0</v>
      </c>
    </row>
    <row r="1428" spans="1:4" x14ac:dyDescent="0.2">
      <c r="A1428" s="15" t="s">
        <v>1273</v>
      </c>
      <c r="B1428" s="15" t="s">
        <v>1508</v>
      </c>
      <c r="C1428" s="15">
        <v>0</v>
      </c>
      <c r="D1428">
        <f t="shared" si="43"/>
        <v>0</v>
      </c>
    </row>
    <row r="1429" spans="1:4" x14ac:dyDescent="0.2">
      <c r="A1429" s="15" t="s">
        <v>1273</v>
      </c>
      <c r="B1429" s="15" t="s">
        <v>1508</v>
      </c>
      <c r="C1429" s="15">
        <v>0</v>
      </c>
      <c r="D1429">
        <f t="shared" si="43"/>
        <v>0</v>
      </c>
    </row>
    <row r="1430" spans="1:4" x14ac:dyDescent="0.2">
      <c r="A1430" s="15" t="s">
        <v>1273</v>
      </c>
      <c r="B1430" s="15" t="s">
        <v>1508</v>
      </c>
      <c r="C1430" s="15">
        <v>0</v>
      </c>
      <c r="D1430">
        <f t="shared" si="43"/>
        <v>0</v>
      </c>
    </row>
    <row r="1431" spans="1:4" x14ac:dyDescent="0.2">
      <c r="A1431" s="15" t="s">
        <v>1273</v>
      </c>
      <c r="B1431" s="15" t="s">
        <v>1508</v>
      </c>
      <c r="C1431" s="15">
        <v>0</v>
      </c>
      <c r="D1431">
        <f t="shared" si="43"/>
        <v>0</v>
      </c>
    </row>
    <row r="1432" spans="1:4" x14ac:dyDescent="0.2">
      <c r="A1432" s="15" t="s">
        <v>1273</v>
      </c>
      <c r="B1432" s="15" t="s">
        <v>1508</v>
      </c>
      <c r="C1432" s="15">
        <v>0</v>
      </c>
      <c r="D1432">
        <f t="shared" si="43"/>
        <v>0</v>
      </c>
    </row>
    <row r="1433" spans="1:4" x14ac:dyDescent="0.2">
      <c r="A1433" s="15" t="s">
        <v>1273</v>
      </c>
      <c r="B1433" s="15" t="s">
        <v>1508</v>
      </c>
      <c r="C1433" s="15">
        <v>0</v>
      </c>
      <c r="D1433">
        <f t="shared" si="43"/>
        <v>0</v>
      </c>
    </row>
    <row r="1434" spans="1:4" x14ac:dyDescent="0.2">
      <c r="A1434" s="15" t="s">
        <v>1273</v>
      </c>
      <c r="B1434" s="15" t="s">
        <v>1508</v>
      </c>
      <c r="C1434" s="15">
        <v>0</v>
      </c>
      <c r="D1434">
        <f t="shared" si="43"/>
        <v>0</v>
      </c>
    </row>
    <row r="1435" spans="1:4" x14ac:dyDescent="0.2">
      <c r="A1435" s="15" t="s">
        <v>1273</v>
      </c>
      <c r="B1435" s="15" t="s">
        <v>1508</v>
      </c>
      <c r="C1435" s="15">
        <v>0</v>
      </c>
      <c r="D1435">
        <f t="shared" si="43"/>
        <v>0</v>
      </c>
    </row>
    <row r="1436" spans="1:4" x14ac:dyDescent="0.2">
      <c r="A1436" s="15" t="s">
        <v>1273</v>
      </c>
      <c r="B1436" s="15" t="s">
        <v>1508</v>
      </c>
      <c r="C1436" s="15">
        <v>0</v>
      </c>
      <c r="D1436">
        <f t="shared" si="43"/>
        <v>0</v>
      </c>
    </row>
    <row r="1437" spans="1:4" x14ac:dyDescent="0.2">
      <c r="A1437" s="15" t="s">
        <v>1273</v>
      </c>
      <c r="B1437" s="15" t="s">
        <v>1508</v>
      </c>
      <c r="C1437" s="15">
        <v>0</v>
      </c>
      <c r="D1437">
        <f t="shared" si="43"/>
        <v>0</v>
      </c>
    </row>
    <row r="1438" spans="1:4" x14ac:dyDescent="0.2">
      <c r="A1438" s="15" t="s">
        <v>1273</v>
      </c>
      <c r="B1438" s="15" t="s">
        <v>1508</v>
      </c>
      <c r="C1438" s="15">
        <v>0</v>
      </c>
      <c r="D1438">
        <f t="shared" si="43"/>
        <v>0</v>
      </c>
    </row>
    <row r="1439" spans="1:4" x14ac:dyDescent="0.2">
      <c r="A1439" s="15" t="s">
        <v>1273</v>
      </c>
      <c r="B1439" s="15" t="s">
        <v>1508</v>
      </c>
      <c r="C1439" s="15">
        <v>0</v>
      </c>
      <c r="D1439">
        <f t="shared" si="43"/>
        <v>0</v>
      </c>
    </row>
    <row r="1440" spans="1:4" x14ac:dyDescent="0.2">
      <c r="A1440" s="15" t="s">
        <v>1273</v>
      </c>
      <c r="B1440" s="15" t="s">
        <v>1508</v>
      </c>
      <c r="C1440" s="15">
        <v>0</v>
      </c>
      <c r="D1440">
        <f t="shared" si="43"/>
        <v>0</v>
      </c>
    </row>
    <row r="1441" spans="1:4" x14ac:dyDescent="0.2">
      <c r="A1441" s="15" t="s">
        <v>1273</v>
      </c>
      <c r="B1441" s="15" t="s">
        <v>1508</v>
      </c>
      <c r="C1441" s="15">
        <v>0</v>
      </c>
      <c r="D1441">
        <f t="shared" si="43"/>
        <v>0</v>
      </c>
    </row>
    <row r="1442" spans="1:4" x14ac:dyDescent="0.2">
      <c r="A1442" s="15" t="s">
        <v>1273</v>
      </c>
      <c r="B1442" s="15" t="s">
        <v>1508</v>
      </c>
      <c r="C1442" s="15">
        <v>0</v>
      </c>
      <c r="D1442">
        <f t="shared" si="43"/>
        <v>0</v>
      </c>
    </row>
    <row r="1443" spans="1:4" x14ac:dyDescent="0.2">
      <c r="A1443" s="15" t="s">
        <v>1273</v>
      </c>
      <c r="B1443" s="15" t="s">
        <v>1508</v>
      </c>
      <c r="C1443" s="15">
        <v>0</v>
      </c>
      <c r="D1443">
        <f t="shared" si="43"/>
        <v>0</v>
      </c>
    </row>
    <row r="1444" spans="1:4" x14ac:dyDescent="0.2">
      <c r="A1444" s="15" t="s">
        <v>1273</v>
      </c>
      <c r="B1444" s="15" t="s">
        <v>1508</v>
      </c>
      <c r="C1444" s="15">
        <v>0</v>
      </c>
      <c r="D1444">
        <f t="shared" si="43"/>
        <v>0</v>
      </c>
    </row>
    <row r="1445" spans="1:4" x14ac:dyDescent="0.2">
      <c r="A1445" s="15" t="s">
        <v>1273</v>
      </c>
      <c r="B1445" s="15" t="s">
        <v>1508</v>
      </c>
      <c r="C1445" s="15">
        <v>0</v>
      </c>
      <c r="D1445">
        <f t="shared" si="43"/>
        <v>0</v>
      </c>
    </row>
    <row r="1446" spans="1:4" x14ac:dyDescent="0.2">
      <c r="A1446" s="15" t="s">
        <v>1273</v>
      </c>
      <c r="B1446" s="15" t="s">
        <v>1508</v>
      </c>
      <c r="C1446" s="15">
        <v>0</v>
      </c>
      <c r="D1446">
        <f t="shared" si="43"/>
        <v>0</v>
      </c>
    </row>
    <row r="1447" spans="1:4" x14ac:dyDescent="0.2">
      <c r="A1447" s="15" t="s">
        <v>1273</v>
      </c>
      <c r="B1447" s="15" t="s">
        <v>1508</v>
      </c>
      <c r="C1447" s="15">
        <v>0</v>
      </c>
      <c r="D1447">
        <f t="shared" si="43"/>
        <v>0</v>
      </c>
    </row>
    <row r="1448" spans="1:4" x14ac:dyDescent="0.2">
      <c r="A1448" s="15" t="s">
        <v>1273</v>
      </c>
      <c r="B1448" s="15" t="s">
        <v>1508</v>
      </c>
      <c r="C1448" s="15">
        <v>0</v>
      </c>
      <c r="D1448">
        <f t="shared" si="43"/>
        <v>0</v>
      </c>
    </row>
    <row r="1449" spans="1:4" x14ac:dyDescent="0.2">
      <c r="A1449" s="15" t="s">
        <v>1273</v>
      </c>
      <c r="B1449" s="15" t="s">
        <v>1508</v>
      </c>
      <c r="C1449" s="15">
        <v>0</v>
      </c>
      <c r="D1449">
        <f t="shared" si="43"/>
        <v>0</v>
      </c>
    </row>
    <row r="1450" spans="1:4" x14ac:dyDescent="0.2">
      <c r="A1450" s="15" t="s">
        <v>1273</v>
      </c>
      <c r="B1450" s="15" t="s">
        <v>1508</v>
      </c>
      <c r="C1450" s="15">
        <v>0</v>
      </c>
      <c r="D1450">
        <f t="shared" si="43"/>
        <v>0</v>
      </c>
    </row>
    <row r="1451" spans="1:4" x14ac:dyDescent="0.2">
      <c r="A1451" s="15" t="s">
        <v>1273</v>
      </c>
      <c r="B1451" s="15" t="s">
        <v>1508</v>
      </c>
      <c r="C1451" s="15">
        <v>0</v>
      </c>
      <c r="D1451">
        <f t="shared" si="43"/>
        <v>0</v>
      </c>
    </row>
    <row r="1452" spans="1:4" x14ac:dyDescent="0.2">
      <c r="A1452" s="15" t="s">
        <v>1273</v>
      </c>
      <c r="B1452" s="15" t="s">
        <v>1508</v>
      </c>
      <c r="C1452" s="15">
        <v>0</v>
      </c>
      <c r="D1452">
        <f t="shared" si="43"/>
        <v>0</v>
      </c>
    </row>
    <row r="1453" spans="1:4" x14ac:dyDescent="0.2">
      <c r="A1453" s="15" t="s">
        <v>1273</v>
      </c>
      <c r="B1453" s="15" t="s">
        <v>1508</v>
      </c>
      <c r="C1453" s="15">
        <v>0</v>
      </c>
      <c r="D1453">
        <f t="shared" si="43"/>
        <v>0</v>
      </c>
    </row>
    <row r="1454" spans="1:4" x14ac:dyDescent="0.2">
      <c r="A1454" s="15" t="s">
        <v>1273</v>
      </c>
      <c r="B1454" s="15" t="s">
        <v>1508</v>
      </c>
      <c r="C1454" s="15">
        <v>0</v>
      </c>
      <c r="D1454">
        <f t="shared" si="43"/>
        <v>0</v>
      </c>
    </row>
    <row r="1455" spans="1:4" x14ac:dyDescent="0.2">
      <c r="A1455" s="15" t="s">
        <v>1273</v>
      </c>
      <c r="B1455" s="15" t="s">
        <v>1508</v>
      </c>
      <c r="C1455" s="15">
        <v>0</v>
      </c>
      <c r="D1455">
        <f t="shared" si="43"/>
        <v>0</v>
      </c>
    </row>
    <row r="1456" spans="1:4" x14ac:dyDescent="0.2">
      <c r="A1456" s="15" t="s">
        <v>1273</v>
      </c>
      <c r="B1456" s="15" t="s">
        <v>1508</v>
      </c>
      <c r="C1456" s="15">
        <v>0</v>
      </c>
      <c r="D1456">
        <f t="shared" si="43"/>
        <v>0</v>
      </c>
    </row>
    <row r="1457" spans="1:4" x14ac:dyDescent="0.2">
      <c r="A1457" s="15" t="s">
        <v>1273</v>
      </c>
      <c r="B1457" s="15" t="s">
        <v>1508</v>
      </c>
      <c r="C1457" s="15">
        <v>0</v>
      </c>
      <c r="D1457">
        <f t="shared" si="43"/>
        <v>0</v>
      </c>
    </row>
    <row r="1458" spans="1:4" x14ac:dyDescent="0.2">
      <c r="A1458" s="15" t="s">
        <v>1273</v>
      </c>
      <c r="B1458" s="15" t="s">
        <v>1508</v>
      </c>
      <c r="C1458" s="15">
        <v>0</v>
      </c>
      <c r="D1458">
        <f t="shared" si="43"/>
        <v>0</v>
      </c>
    </row>
    <row r="1459" spans="1:4" x14ac:dyDescent="0.2">
      <c r="A1459" s="15" t="s">
        <v>1273</v>
      </c>
      <c r="B1459" s="15" t="s">
        <v>1508</v>
      </c>
      <c r="C1459" s="15">
        <v>0</v>
      </c>
      <c r="D1459">
        <f t="shared" si="43"/>
        <v>0</v>
      </c>
    </row>
    <row r="1460" spans="1:4" x14ac:dyDescent="0.2">
      <c r="A1460" s="15" t="s">
        <v>1273</v>
      </c>
      <c r="B1460" s="15" t="s">
        <v>1508</v>
      </c>
      <c r="C1460" s="15">
        <v>0</v>
      </c>
      <c r="D1460">
        <f t="shared" si="43"/>
        <v>0</v>
      </c>
    </row>
    <row r="1461" spans="1:4" x14ac:dyDescent="0.2">
      <c r="A1461" s="15" t="s">
        <v>1273</v>
      </c>
      <c r="B1461" s="15" t="s">
        <v>1508</v>
      </c>
      <c r="C1461" s="15">
        <v>0</v>
      </c>
      <c r="D1461">
        <f t="shared" si="43"/>
        <v>0</v>
      </c>
    </row>
    <row r="1462" spans="1:4" x14ac:dyDescent="0.2">
      <c r="A1462" s="15" t="s">
        <v>1273</v>
      </c>
      <c r="B1462" s="15" t="s">
        <v>1508</v>
      </c>
      <c r="C1462" s="15">
        <v>0</v>
      </c>
      <c r="D1462">
        <f t="shared" si="43"/>
        <v>0</v>
      </c>
    </row>
    <row r="1463" spans="1:4" x14ac:dyDescent="0.2">
      <c r="A1463" s="15" t="s">
        <v>1273</v>
      </c>
      <c r="B1463" s="15" t="s">
        <v>1508</v>
      </c>
      <c r="C1463" s="15">
        <v>0</v>
      </c>
      <c r="D1463">
        <f t="shared" si="43"/>
        <v>0</v>
      </c>
    </row>
    <row r="1464" spans="1:4" x14ac:dyDescent="0.2">
      <c r="A1464" s="15" t="s">
        <v>1273</v>
      </c>
      <c r="B1464" s="15" t="s">
        <v>1508</v>
      </c>
      <c r="C1464" s="15">
        <v>0</v>
      </c>
      <c r="D1464">
        <f t="shared" si="43"/>
        <v>0</v>
      </c>
    </row>
    <row r="1465" spans="1:4" x14ac:dyDescent="0.2">
      <c r="A1465" s="15" t="s">
        <v>1273</v>
      </c>
      <c r="B1465" s="15" t="s">
        <v>1508</v>
      </c>
      <c r="C1465" s="15">
        <v>0</v>
      </c>
      <c r="D1465">
        <f t="shared" si="43"/>
        <v>0</v>
      </c>
    </row>
    <row r="1466" spans="1:4" x14ac:dyDescent="0.2">
      <c r="A1466" s="15" t="s">
        <v>1273</v>
      </c>
      <c r="B1466" s="15" t="s">
        <v>1508</v>
      </c>
      <c r="C1466" s="15">
        <v>0</v>
      </c>
      <c r="D1466">
        <f t="shared" si="43"/>
        <v>0</v>
      </c>
    </row>
    <row r="1467" spans="1:4" x14ac:dyDescent="0.2">
      <c r="A1467" s="15" t="s">
        <v>1273</v>
      </c>
      <c r="B1467" s="15" t="s">
        <v>1508</v>
      </c>
      <c r="C1467" s="15">
        <v>0</v>
      </c>
      <c r="D1467">
        <f t="shared" si="43"/>
        <v>0</v>
      </c>
    </row>
    <row r="1468" spans="1:4" x14ac:dyDescent="0.2">
      <c r="A1468" s="15" t="s">
        <v>1273</v>
      </c>
      <c r="B1468" s="15" t="s">
        <v>1508</v>
      </c>
      <c r="C1468" s="15">
        <v>0</v>
      </c>
      <c r="D1468">
        <f t="shared" si="43"/>
        <v>0</v>
      </c>
    </row>
    <row r="1469" spans="1:4" x14ac:dyDescent="0.2">
      <c r="A1469" s="15" t="s">
        <v>1273</v>
      </c>
      <c r="B1469" s="15" t="s">
        <v>1508</v>
      </c>
      <c r="C1469" s="15">
        <v>0</v>
      </c>
      <c r="D1469">
        <f t="shared" si="43"/>
        <v>0</v>
      </c>
    </row>
    <row r="1470" spans="1:4" x14ac:dyDescent="0.2">
      <c r="A1470" s="15" t="s">
        <v>1273</v>
      </c>
      <c r="B1470" s="15" t="s">
        <v>1508</v>
      </c>
      <c r="C1470" s="15">
        <v>0</v>
      </c>
      <c r="D1470">
        <f t="shared" si="43"/>
        <v>0</v>
      </c>
    </row>
    <row r="1471" spans="1:4" x14ac:dyDescent="0.2">
      <c r="A1471" s="15" t="s">
        <v>1273</v>
      </c>
      <c r="B1471" s="15" t="s">
        <v>1508</v>
      </c>
      <c r="C1471" s="15">
        <v>0</v>
      </c>
      <c r="D1471">
        <f t="shared" si="43"/>
        <v>0</v>
      </c>
    </row>
    <row r="1472" spans="1:4" x14ac:dyDescent="0.2">
      <c r="A1472" s="15" t="s">
        <v>1273</v>
      </c>
      <c r="B1472" s="15" t="s">
        <v>1508</v>
      </c>
      <c r="C1472" s="15">
        <v>0</v>
      </c>
      <c r="D1472">
        <f t="shared" si="43"/>
        <v>0</v>
      </c>
    </row>
    <row r="1473" spans="1:4" x14ac:dyDescent="0.2">
      <c r="A1473" s="15" t="s">
        <v>1273</v>
      </c>
      <c r="B1473" s="15" t="s">
        <v>1508</v>
      </c>
      <c r="C1473" s="15">
        <v>0</v>
      </c>
      <c r="D1473">
        <f t="shared" si="43"/>
        <v>0</v>
      </c>
    </row>
    <row r="1474" spans="1:4" x14ac:dyDescent="0.2">
      <c r="A1474" s="15" t="s">
        <v>1273</v>
      </c>
      <c r="B1474" s="15" t="s">
        <v>1508</v>
      </c>
      <c r="C1474" s="15">
        <v>0</v>
      </c>
      <c r="D1474">
        <f t="shared" si="43"/>
        <v>0</v>
      </c>
    </row>
    <row r="1475" spans="1:4" x14ac:dyDescent="0.2">
      <c r="A1475" s="15" t="s">
        <v>1273</v>
      </c>
      <c r="B1475" s="15" t="s">
        <v>1508</v>
      </c>
      <c r="C1475" s="15">
        <v>0</v>
      </c>
      <c r="D1475">
        <f t="shared" ref="D1475:D1538" si="44">IF(B1475="",0,C1475)</f>
        <v>0</v>
      </c>
    </row>
    <row r="1476" spans="1:4" x14ac:dyDescent="0.2">
      <c r="A1476" s="15" t="s">
        <v>1273</v>
      </c>
      <c r="B1476" s="15" t="s">
        <v>1508</v>
      </c>
      <c r="C1476" s="15">
        <v>0</v>
      </c>
      <c r="D1476">
        <f t="shared" si="44"/>
        <v>0</v>
      </c>
    </row>
    <row r="1477" spans="1:4" x14ac:dyDescent="0.2">
      <c r="A1477" s="15" t="s">
        <v>1273</v>
      </c>
      <c r="B1477" s="15" t="s">
        <v>1508</v>
      </c>
      <c r="C1477" s="15">
        <v>0</v>
      </c>
      <c r="D1477">
        <f t="shared" si="44"/>
        <v>0</v>
      </c>
    </row>
    <row r="1478" spans="1:4" x14ac:dyDescent="0.2">
      <c r="A1478" s="15" t="s">
        <v>1273</v>
      </c>
      <c r="B1478" s="15" t="s">
        <v>1508</v>
      </c>
      <c r="C1478" s="15">
        <v>0</v>
      </c>
      <c r="D1478">
        <f t="shared" si="44"/>
        <v>0</v>
      </c>
    </row>
    <row r="1479" spans="1:4" x14ac:dyDescent="0.2">
      <c r="A1479" s="15" t="s">
        <v>1273</v>
      </c>
      <c r="B1479" s="15" t="s">
        <v>1508</v>
      </c>
      <c r="C1479" s="15">
        <v>0</v>
      </c>
      <c r="D1479">
        <f t="shared" si="44"/>
        <v>0</v>
      </c>
    </row>
    <row r="1480" spans="1:4" x14ac:dyDescent="0.2">
      <c r="A1480" s="15" t="s">
        <v>1273</v>
      </c>
      <c r="B1480" s="15" t="s">
        <v>1508</v>
      </c>
      <c r="C1480" s="15">
        <v>0</v>
      </c>
      <c r="D1480">
        <f t="shared" si="44"/>
        <v>0</v>
      </c>
    </row>
    <row r="1481" spans="1:4" x14ac:dyDescent="0.2">
      <c r="A1481" s="15" t="s">
        <v>1273</v>
      </c>
      <c r="B1481" s="15" t="s">
        <v>1508</v>
      </c>
      <c r="C1481" s="15">
        <v>0</v>
      </c>
      <c r="D1481">
        <f t="shared" si="44"/>
        <v>0</v>
      </c>
    </row>
    <row r="1482" spans="1:4" x14ac:dyDescent="0.2">
      <c r="A1482" s="15" t="s">
        <v>1273</v>
      </c>
      <c r="B1482" s="15" t="s">
        <v>1508</v>
      </c>
      <c r="C1482" s="15">
        <v>0</v>
      </c>
      <c r="D1482">
        <f t="shared" si="44"/>
        <v>0</v>
      </c>
    </row>
    <row r="1483" spans="1:4" x14ac:dyDescent="0.2">
      <c r="A1483" s="15" t="s">
        <v>1273</v>
      </c>
      <c r="B1483" s="15" t="s">
        <v>1508</v>
      </c>
      <c r="C1483" s="15">
        <v>0</v>
      </c>
      <c r="D1483">
        <f t="shared" si="44"/>
        <v>0</v>
      </c>
    </row>
    <row r="1484" spans="1:4" x14ac:dyDescent="0.2">
      <c r="A1484" s="15" t="s">
        <v>1273</v>
      </c>
      <c r="B1484" s="15" t="s">
        <v>1508</v>
      </c>
      <c r="C1484" s="15">
        <v>0</v>
      </c>
      <c r="D1484">
        <f t="shared" si="44"/>
        <v>0</v>
      </c>
    </row>
    <row r="1485" spans="1:4" x14ac:dyDescent="0.2">
      <c r="A1485" s="15" t="s">
        <v>1273</v>
      </c>
      <c r="B1485" s="15" t="s">
        <v>1508</v>
      </c>
      <c r="C1485" s="15">
        <v>0</v>
      </c>
      <c r="D1485">
        <f t="shared" si="44"/>
        <v>0</v>
      </c>
    </row>
    <row r="1486" spans="1:4" x14ac:dyDescent="0.2">
      <c r="A1486" s="15" t="s">
        <v>1273</v>
      </c>
      <c r="B1486" s="15" t="s">
        <v>1508</v>
      </c>
      <c r="C1486" s="15">
        <v>0</v>
      </c>
      <c r="D1486">
        <f t="shared" si="44"/>
        <v>0</v>
      </c>
    </row>
    <row r="1487" spans="1:4" x14ac:dyDescent="0.2">
      <c r="A1487" s="15" t="s">
        <v>1273</v>
      </c>
      <c r="B1487" s="15" t="s">
        <v>1508</v>
      </c>
      <c r="C1487" s="15">
        <v>0</v>
      </c>
      <c r="D1487">
        <f t="shared" si="44"/>
        <v>0</v>
      </c>
    </row>
    <row r="1488" spans="1:4" x14ac:dyDescent="0.2">
      <c r="A1488" s="15" t="s">
        <v>1273</v>
      </c>
      <c r="B1488" s="15" t="s">
        <v>1508</v>
      </c>
      <c r="C1488" s="15">
        <v>0</v>
      </c>
      <c r="D1488">
        <f t="shared" si="44"/>
        <v>0</v>
      </c>
    </row>
    <row r="1489" spans="1:4" x14ac:dyDescent="0.2">
      <c r="A1489" s="15" t="s">
        <v>1273</v>
      </c>
      <c r="B1489" s="15" t="s">
        <v>1508</v>
      </c>
      <c r="C1489" s="15">
        <v>0</v>
      </c>
      <c r="D1489">
        <f t="shared" si="44"/>
        <v>0</v>
      </c>
    </row>
    <row r="1490" spans="1:4" x14ac:dyDescent="0.2">
      <c r="A1490" s="15" t="s">
        <v>1273</v>
      </c>
      <c r="B1490" s="15" t="s">
        <v>1508</v>
      </c>
      <c r="C1490" s="15">
        <v>0</v>
      </c>
      <c r="D1490">
        <f t="shared" si="44"/>
        <v>0</v>
      </c>
    </row>
    <row r="1491" spans="1:4" x14ac:dyDescent="0.2">
      <c r="A1491" s="15" t="s">
        <v>1273</v>
      </c>
      <c r="B1491" s="15" t="s">
        <v>1508</v>
      </c>
      <c r="C1491" s="15">
        <v>0</v>
      </c>
      <c r="D1491">
        <f t="shared" si="44"/>
        <v>0</v>
      </c>
    </row>
    <row r="1492" spans="1:4" x14ac:dyDescent="0.2">
      <c r="A1492" s="15" t="s">
        <v>1273</v>
      </c>
      <c r="B1492" s="15" t="s">
        <v>1508</v>
      </c>
      <c r="C1492" s="15">
        <v>0</v>
      </c>
      <c r="D1492">
        <f t="shared" si="44"/>
        <v>0</v>
      </c>
    </row>
    <row r="1493" spans="1:4" x14ac:dyDescent="0.2">
      <c r="A1493" s="15" t="s">
        <v>1273</v>
      </c>
      <c r="B1493" s="15" t="s">
        <v>1508</v>
      </c>
      <c r="C1493" s="15">
        <v>0</v>
      </c>
      <c r="D1493">
        <f t="shared" si="44"/>
        <v>0</v>
      </c>
    </row>
    <row r="1494" spans="1:4" x14ac:dyDescent="0.2">
      <c r="A1494" s="15" t="s">
        <v>1273</v>
      </c>
      <c r="B1494" s="15" t="s">
        <v>1508</v>
      </c>
      <c r="C1494" s="15">
        <v>0</v>
      </c>
      <c r="D1494">
        <f t="shared" si="44"/>
        <v>0</v>
      </c>
    </row>
    <row r="1495" spans="1:4" x14ac:dyDescent="0.2">
      <c r="A1495" s="15" t="s">
        <v>1273</v>
      </c>
      <c r="B1495" s="15" t="s">
        <v>1508</v>
      </c>
      <c r="C1495" s="15">
        <v>0</v>
      </c>
      <c r="D1495">
        <f t="shared" si="44"/>
        <v>0</v>
      </c>
    </row>
    <row r="1496" spans="1:4" x14ac:dyDescent="0.2">
      <c r="A1496" s="15" t="s">
        <v>1273</v>
      </c>
      <c r="B1496" s="15" t="s">
        <v>1508</v>
      </c>
      <c r="C1496" s="15">
        <v>0</v>
      </c>
      <c r="D1496">
        <f t="shared" si="44"/>
        <v>0</v>
      </c>
    </row>
    <row r="1497" spans="1:4" x14ac:dyDescent="0.2">
      <c r="A1497" s="15" t="s">
        <v>1273</v>
      </c>
      <c r="B1497" s="15" t="s">
        <v>1508</v>
      </c>
      <c r="C1497" s="15">
        <v>0</v>
      </c>
      <c r="D1497">
        <f t="shared" si="44"/>
        <v>0</v>
      </c>
    </row>
    <row r="1498" spans="1:4" x14ac:dyDescent="0.2">
      <c r="A1498" s="15" t="s">
        <v>1273</v>
      </c>
      <c r="B1498" s="15" t="s">
        <v>1508</v>
      </c>
      <c r="C1498" s="15">
        <v>0</v>
      </c>
      <c r="D1498">
        <f t="shared" si="44"/>
        <v>0</v>
      </c>
    </row>
    <row r="1499" spans="1:4" x14ac:dyDescent="0.2">
      <c r="A1499" s="15" t="s">
        <v>1273</v>
      </c>
      <c r="B1499" s="15" t="s">
        <v>1508</v>
      </c>
      <c r="C1499" s="15">
        <v>0</v>
      </c>
      <c r="D1499">
        <f t="shared" si="44"/>
        <v>0</v>
      </c>
    </row>
    <row r="1500" spans="1:4" x14ac:dyDescent="0.2">
      <c r="A1500" s="15" t="s">
        <v>1273</v>
      </c>
      <c r="B1500" s="15" t="s">
        <v>1508</v>
      </c>
      <c r="C1500" s="15">
        <v>0</v>
      </c>
      <c r="D1500">
        <f t="shared" si="44"/>
        <v>0</v>
      </c>
    </row>
    <row r="1501" spans="1:4" x14ac:dyDescent="0.2">
      <c r="A1501" s="15" t="s">
        <v>1273</v>
      </c>
      <c r="B1501" s="15" t="s">
        <v>1508</v>
      </c>
      <c r="C1501" s="15">
        <v>0</v>
      </c>
      <c r="D1501">
        <f t="shared" si="44"/>
        <v>0</v>
      </c>
    </row>
    <row r="1502" spans="1:4" x14ac:dyDescent="0.2">
      <c r="A1502" s="15" t="s">
        <v>1273</v>
      </c>
      <c r="B1502" s="15" t="s">
        <v>1508</v>
      </c>
      <c r="C1502" s="15">
        <v>0</v>
      </c>
      <c r="D1502">
        <f t="shared" si="44"/>
        <v>0</v>
      </c>
    </row>
    <row r="1503" spans="1:4" x14ac:dyDescent="0.2">
      <c r="A1503" s="15" t="s">
        <v>1273</v>
      </c>
      <c r="B1503" s="15" t="s">
        <v>1508</v>
      </c>
      <c r="C1503" s="15">
        <v>0</v>
      </c>
      <c r="D1503">
        <f t="shared" si="44"/>
        <v>0</v>
      </c>
    </row>
    <row r="1504" spans="1:4" x14ac:dyDescent="0.2">
      <c r="A1504" s="15" t="s">
        <v>1273</v>
      </c>
      <c r="B1504" s="15" t="s">
        <v>1508</v>
      </c>
      <c r="C1504" s="15">
        <v>0</v>
      </c>
      <c r="D1504">
        <f t="shared" si="44"/>
        <v>0</v>
      </c>
    </row>
    <row r="1505" spans="1:4" x14ac:dyDescent="0.2">
      <c r="A1505" s="15" t="s">
        <v>1273</v>
      </c>
      <c r="B1505" s="15" t="s">
        <v>1508</v>
      </c>
      <c r="C1505" s="15">
        <v>0</v>
      </c>
      <c r="D1505">
        <f t="shared" si="44"/>
        <v>0</v>
      </c>
    </row>
    <row r="1506" spans="1:4" x14ac:dyDescent="0.2">
      <c r="A1506" s="15" t="s">
        <v>1273</v>
      </c>
      <c r="B1506" s="15" t="s">
        <v>1508</v>
      </c>
      <c r="C1506" s="15">
        <v>0</v>
      </c>
      <c r="D1506">
        <f t="shared" si="44"/>
        <v>0</v>
      </c>
    </row>
    <row r="1507" spans="1:4" x14ac:dyDescent="0.2">
      <c r="A1507" s="15" t="s">
        <v>1273</v>
      </c>
      <c r="B1507" s="15" t="s">
        <v>1508</v>
      </c>
      <c r="C1507" s="15">
        <v>0</v>
      </c>
      <c r="D1507">
        <f t="shared" si="44"/>
        <v>0</v>
      </c>
    </row>
    <row r="1508" spans="1:4" x14ac:dyDescent="0.2">
      <c r="A1508" s="15" t="s">
        <v>1273</v>
      </c>
      <c r="B1508" s="15" t="s">
        <v>1508</v>
      </c>
      <c r="C1508" s="15">
        <v>0</v>
      </c>
      <c r="D1508">
        <f t="shared" si="44"/>
        <v>0</v>
      </c>
    </row>
    <row r="1509" spans="1:4" x14ac:dyDescent="0.2">
      <c r="A1509" s="15" t="s">
        <v>1273</v>
      </c>
      <c r="B1509" s="15" t="s">
        <v>1508</v>
      </c>
      <c r="C1509" s="15">
        <v>0</v>
      </c>
      <c r="D1509">
        <f t="shared" si="44"/>
        <v>0</v>
      </c>
    </row>
    <row r="1510" spans="1:4" x14ac:dyDescent="0.2">
      <c r="A1510" s="15" t="s">
        <v>1273</v>
      </c>
      <c r="B1510" s="15" t="s">
        <v>1508</v>
      </c>
      <c r="C1510" s="15">
        <v>0</v>
      </c>
      <c r="D1510">
        <f t="shared" si="44"/>
        <v>0</v>
      </c>
    </row>
    <row r="1511" spans="1:4" x14ac:dyDescent="0.2">
      <c r="A1511" s="15" t="s">
        <v>1273</v>
      </c>
      <c r="B1511" s="15" t="s">
        <v>1508</v>
      </c>
      <c r="C1511" s="15">
        <v>0</v>
      </c>
      <c r="D1511">
        <f t="shared" si="44"/>
        <v>0</v>
      </c>
    </row>
    <row r="1512" spans="1:4" x14ac:dyDescent="0.2">
      <c r="A1512" s="15" t="s">
        <v>1273</v>
      </c>
      <c r="B1512" s="15" t="s">
        <v>1508</v>
      </c>
      <c r="C1512" s="15">
        <v>0</v>
      </c>
      <c r="D1512">
        <f t="shared" si="44"/>
        <v>0</v>
      </c>
    </row>
    <row r="1513" spans="1:4" x14ac:dyDescent="0.2">
      <c r="A1513" s="15" t="s">
        <v>1273</v>
      </c>
      <c r="B1513" s="15" t="s">
        <v>1508</v>
      </c>
      <c r="C1513" s="15">
        <v>0</v>
      </c>
      <c r="D1513">
        <f t="shared" si="44"/>
        <v>0</v>
      </c>
    </row>
    <row r="1514" spans="1:4" x14ac:dyDescent="0.2">
      <c r="A1514" s="15" t="s">
        <v>1273</v>
      </c>
      <c r="B1514" s="15" t="s">
        <v>1508</v>
      </c>
      <c r="C1514" s="15">
        <v>0</v>
      </c>
      <c r="D1514">
        <f t="shared" si="44"/>
        <v>0</v>
      </c>
    </row>
    <row r="1515" spans="1:4" x14ac:dyDescent="0.2">
      <c r="A1515" s="15" t="s">
        <v>1273</v>
      </c>
      <c r="B1515" s="15" t="s">
        <v>1508</v>
      </c>
      <c r="C1515" s="15">
        <v>0</v>
      </c>
      <c r="D1515">
        <f t="shared" si="44"/>
        <v>0</v>
      </c>
    </row>
    <row r="1516" spans="1:4" x14ac:dyDescent="0.2">
      <c r="A1516" s="15" t="s">
        <v>1273</v>
      </c>
      <c r="B1516" s="15" t="s">
        <v>1508</v>
      </c>
      <c r="C1516" s="15">
        <v>0</v>
      </c>
      <c r="D1516">
        <f t="shared" si="44"/>
        <v>0</v>
      </c>
    </row>
    <row r="1517" spans="1:4" x14ac:dyDescent="0.2">
      <c r="A1517" s="15" t="s">
        <v>1273</v>
      </c>
      <c r="B1517" s="15" t="s">
        <v>1508</v>
      </c>
      <c r="C1517" s="15">
        <v>0</v>
      </c>
      <c r="D1517">
        <f t="shared" si="44"/>
        <v>0</v>
      </c>
    </row>
    <row r="1518" spans="1:4" x14ac:dyDescent="0.2">
      <c r="A1518" s="15" t="s">
        <v>1273</v>
      </c>
      <c r="B1518" s="15" t="s">
        <v>1508</v>
      </c>
      <c r="C1518" s="15">
        <v>0</v>
      </c>
      <c r="D1518">
        <f t="shared" si="44"/>
        <v>0</v>
      </c>
    </row>
    <row r="1519" spans="1:4" x14ac:dyDescent="0.2">
      <c r="A1519" s="15" t="s">
        <v>1273</v>
      </c>
      <c r="B1519" s="15" t="s">
        <v>1508</v>
      </c>
      <c r="C1519" s="15">
        <v>0</v>
      </c>
      <c r="D1519">
        <f t="shared" si="44"/>
        <v>0</v>
      </c>
    </row>
    <row r="1520" spans="1:4" x14ac:dyDescent="0.2">
      <c r="A1520" s="15" t="s">
        <v>1273</v>
      </c>
      <c r="B1520" s="15" t="s">
        <v>1508</v>
      </c>
      <c r="C1520" s="15">
        <v>0</v>
      </c>
      <c r="D1520">
        <f t="shared" si="44"/>
        <v>0</v>
      </c>
    </row>
    <row r="1521" spans="1:4" x14ac:dyDescent="0.2">
      <c r="A1521" s="15" t="s">
        <v>1273</v>
      </c>
      <c r="B1521" s="15" t="s">
        <v>1508</v>
      </c>
      <c r="C1521" s="15">
        <v>0</v>
      </c>
      <c r="D1521">
        <f t="shared" si="44"/>
        <v>0</v>
      </c>
    </row>
    <row r="1522" spans="1:4" x14ac:dyDescent="0.2">
      <c r="A1522" s="15" t="s">
        <v>1273</v>
      </c>
      <c r="B1522" s="15" t="s">
        <v>1508</v>
      </c>
      <c r="C1522" s="15">
        <v>0</v>
      </c>
      <c r="D1522">
        <f t="shared" si="44"/>
        <v>0</v>
      </c>
    </row>
    <row r="1523" spans="1:4" x14ac:dyDescent="0.2">
      <c r="A1523" s="15" t="s">
        <v>1273</v>
      </c>
      <c r="B1523" s="15" t="s">
        <v>1508</v>
      </c>
      <c r="C1523" s="15">
        <v>0</v>
      </c>
      <c r="D1523">
        <f t="shared" si="44"/>
        <v>0</v>
      </c>
    </row>
    <row r="1524" spans="1:4" x14ac:dyDescent="0.2">
      <c r="A1524" s="15" t="s">
        <v>1273</v>
      </c>
      <c r="B1524" s="15" t="s">
        <v>1508</v>
      </c>
      <c r="C1524" s="15">
        <v>0</v>
      </c>
      <c r="D1524">
        <f t="shared" si="44"/>
        <v>0</v>
      </c>
    </row>
    <row r="1525" spans="1:4" x14ac:dyDescent="0.2">
      <c r="A1525" s="15" t="s">
        <v>1273</v>
      </c>
      <c r="B1525" s="15" t="s">
        <v>1508</v>
      </c>
      <c r="C1525" s="15">
        <v>0</v>
      </c>
      <c r="D1525">
        <f t="shared" si="44"/>
        <v>0</v>
      </c>
    </row>
    <row r="1526" spans="1:4" x14ac:dyDescent="0.2">
      <c r="A1526" s="15" t="s">
        <v>1273</v>
      </c>
      <c r="B1526" s="15" t="s">
        <v>1508</v>
      </c>
      <c r="C1526" s="15">
        <v>0</v>
      </c>
      <c r="D1526">
        <f t="shared" si="44"/>
        <v>0</v>
      </c>
    </row>
    <row r="1527" spans="1:4" x14ac:dyDescent="0.2">
      <c r="A1527" s="15" t="s">
        <v>1273</v>
      </c>
      <c r="B1527" s="15" t="s">
        <v>1508</v>
      </c>
      <c r="C1527" s="15">
        <v>0</v>
      </c>
      <c r="D1527">
        <f t="shared" si="44"/>
        <v>0</v>
      </c>
    </row>
    <row r="1528" spans="1:4" x14ac:dyDescent="0.2">
      <c r="A1528" s="15" t="s">
        <v>1273</v>
      </c>
      <c r="B1528" s="15" t="s">
        <v>1508</v>
      </c>
      <c r="C1528" s="15">
        <v>0</v>
      </c>
      <c r="D1528">
        <f t="shared" si="44"/>
        <v>0</v>
      </c>
    </row>
    <row r="1529" spans="1:4" x14ac:dyDescent="0.2">
      <c r="A1529" s="15" t="s">
        <v>1273</v>
      </c>
      <c r="B1529" s="15" t="s">
        <v>1508</v>
      </c>
      <c r="C1529" s="15">
        <v>0</v>
      </c>
      <c r="D1529">
        <f t="shared" si="44"/>
        <v>0</v>
      </c>
    </row>
    <row r="1530" spans="1:4" x14ac:dyDescent="0.2">
      <c r="A1530" s="15" t="s">
        <v>1273</v>
      </c>
      <c r="B1530" s="15" t="s">
        <v>1508</v>
      </c>
      <c r="C1530" s="15">
        <v>0</v>
      </c>
      <c r="D1530">
        <f t="shared" si="44"/>
        <v>0</v>
      </c>
    </row>
    <row r="1531" spans="1:4" x14ac:dyDescent="0.2">
      <c r="A1531" s="15" t="s">
        <v>1273</v>
      </c>
      <c r="B1531" s="15" t="s">
        <v>1508</v>
      </c>
      <c r="C1531" s="15">
        <v>0</v>
      </c>
      <c r="D1531">
        <f t="shared" si="44"/>
        <v>0</v>
      </c>
    </row>
    <row r="1532" spans="1:4" x14ac:dyDescent="0.2">
      <c r="A1532" s="15" t="s">
        <v>1273</v>
      </c>
      <c r="B1532" s="15" t="s">
        <v>1508</v>
      </c>
      <c r="C1532" s="15">
        <v>0</v>
      </c>
      <c r="D1532">
        <f t="shared" si="44"/>
        <v>0</v>
      </c>
    </row>
    <row r="1533" spans="1:4" x14ac:dyDescent="0.2">
      <c r="A1533" s="15" t="s">
        <v>1273</v>
      </c>
      <c r="B1533" s="15" t="s">
        <v>1508</v>
      </c>
      <c r="C1533" s="15">
        <v>0</v>
      </c>
      <c r="D1533">
        <f t="shared" si="44"/>
        <v>0</v>
      </c>
    </row>
    <row r="1534" spans="1:4" x14ac:dyDescent="0.2">
      <c r="A1534" s="15" t="s">
        <v>1273</v>
      </c>
      <c r="B1534" s="15" t="s">
        <v>1508</v>
      </c>
      <c r="C1534" s="15">
        <v>0</v>
      </c>
      <c r="D1534">
        <f t="shared" si="44"/>
        <v>0</v>
      </c>
    </row>
    <row r="1535" spans="1:4" x14ac:dyDescent="0.2">
      <c r="A1535" s="15" t="s">
        <v>1273</v>
      </c>
      <c r="B1535" s="15" t="s">
        <v>1508</v>
      </c>
      <c r="C1535" s="15">
        <v>0</v>
      </c>
      <c r="D1535">
        <f t="shared" si="44"/>
        <v>0</v>
      </c>
    </row>
    <row r="1536" spans="1:4" x14ac:dyDescent="0.2">
      <c r="A1536" s="15" t="s">
        <v>1273</v>
      </c>
      <c r="B1536" s="15" t="s">
        <v>1508</v>
      </c>
      <c r="C1536" s="15">
        <v>0</v>
      </c>
      <c r="D1536">
        <f t="shared" si="44"/>
        <v>0</v>
      </c>
    </row>
    <row r="1537" spans="1:4" x14ac:dyDescent="0.2">
      <c r="A1537" s="15" t="s">
        <v>1273</v>
      </c>
      <c r="B1537" s="15" t="s">
        <v>1508</v>
      </c>
      <c r="C1537" s="15">
        <v>0</v>
      </c>
      <c r="D1537">
        <f t="shared" si="44"/>
        <v>0</v>
      </c>
    </row>
    <row r="1538" spans="1:4" x14ac:dyDescent="0.2">
      <c r="A1538" s="15" t="s">
        <v>1273</v>
      </c>
      <c r="B1538" s="15" t="s">
        <v>1508</v>
      </c>
      <c r="C1538" s="15">
        <v>0</v>
      </c>
      <c r="D1538">
        <f t="shared" si="44"/>
        <v>0</v>
      </c>
    </row>
    <row r="1539" spans="1:4" x14ac:dyDescent="0.2">
      <c r="A1539" s="15" t="s">
        <v>1273</v>
      </c>
      <c r="B1539" s="15" t="s">
        <v>1508</v>
      </c>
      <c r="C1539" s="15">
        <v>0</v>
      </c>
      <c r="D1539">
        <f t="shared" ref="D1539:D1602" si="45">IF(B1539="",0,C1539)</f>
        <v>0</v>
      </c>
    </row>
    <row r="1540" spans="1:4" x14ac:dyDescent="0.2">
      <c r="A1540" s="15" t="s">
        <v>1273</v>
      </c>
      <c r="B1540" s="15" t="s">
        <v>1508</v>
      </c>
      <c r="C1540" s="15">
        <v>0</v>
      </c>
      <c r="D1540">
        <f t="shared" si="45"/>
        <v>0</v>
      </c>
    </row>
    <row r="1541" spans="1:4" x14ac:dyDescent="0.2">
      <c r="A1541" s="15" t="s">
        <v>1273</v>
      </c>
      <c r="B1541" s="15" t="s">
        <v>1508</v>
      </c>
      <c r="C1541" s="15">
        <v>0</v>
      </c>
      <c r="D1541">
        <f t="shared" si="45"/>
        <v>0</v>
      </c>
    </row>
    <row r="1542" spans="1:4" x14ac:dyDescent="0.2">
      <c r="A1542" s="15" t="s">
        <v>1273</v>
      </c>
      <c r="B1542" s="15" t="s">
        <v>1508</v>
      </c>
      <c r="C1542" s="15">
        <v>0</v>
      </c>
      <c r="D1542">
        <f t="shared" si="45"/>
        <v>0</v>
      </c>
    </row>
    <row r="1543" spans="1:4" x14ac:dyDescent="0.2">
      <c r="A1543" s="15" t="s">
        <v>1273</v>
      </c>
      <c r="B1543" s="15" t="s">
        <v>1508</v>
      </c>
      <c r="C1543" s="15">
        <v>0</v>
      </c>
      <c r="D1543">
        <f t="shared" si="45"/>
        <v>0</v>
      </c>
    </row>
    <row r="1544" spans="1:4" x14ac:dyDescent="0.2">
      <c r="A1544" s="15" t="s">
        <v>1273</v>
      </c>
      <c r="B1544" s="15" t="s">
        <v>1508</v>
      </c>
      <c r="C1544" s="15">
        <v>0</v>
      </c>
      <c r="D1544">
        <f t="shared" si="45"/>
        <v>0</v>
      </c>
    </row>
    <row r="1545" spans="1:4" x14ac:dyDescent="0.2">
      <c r="A1545" s="15" t="s">
        <v>1273</v>
      </c>
      <c r="B1545" s="15" t="s">
        <v>1508</v>
      </c>
      <c r="C1545" s="15">
        <v>0</v>
      </c>
      <c r="D1545">
        <f t="shared" si="45"/>
        <v>0</v>
      </c>
    </row>
    <row r="1546" spans="1:4" x14ac:dyDescent="0.2">
      <c r="A1546" s="15" t="s">
        <v>1273</v>
      </c>
      <c r="B1546" s="15" t="s">
        <v>1508</v>
      </c>
      <c r="C1546" s="15">
        <v>0</v>
      </c>
      <c r="D1546">
        <f t="shared" si="45"/>
        <v>0</v>
      </c>
    </row>
    <row r="1547" spans="1:4" x14ac:dyDescent="0.2">
      <c r="A1547" s="15" t="s">
        <v>1273</v>
      </c>
      <c r="B1547" s="15" t="s">
        <v>1508</v>
      </c>
      <c r="C1547" s="15">
        <v>0</v>
      </c>
      <c r="D1547">
        <f t="shared" si="45"/>
        <v>0</v>
      </c>
    </row>
    <row r="1548" spans="1:4" x14ac:dyDescent="0.2">
      <c r="A1548" s="15" t="s">
        <v>1273</v>
      </c>
      <c r="B1548" s="15" t="s">
        <v>1508</v>
      </c>
      <c r="C1548" s="15">
        <v>0</v>
      </c>
      <c r="D1548">
        <f t="shared" si="45"/>
        <v>0</v>
      </c>
    </row>
    <row r="1549" spans="1:4" x14ac:dyDescent="0.2">
      <c r="A1549" s="15" t="s">
        <v>1273</v>
      </c>
      <c r="B1549" s="15" t="s">
        <v>1508</v>
      </c>
      <c r="C1549" s="15">
        <v>0</v>
      </c>
      <c r="D1549">
        <f t="shared" si="45"/>
        <v>0</v>
      </c>
    </row>
    <row r="1550" spans="1:4" x14ac:dyDescent="0.2">
      <c r="A1550" s="15" t="s">
        <v>1273</v>
      </c>
      <c r="B1550" s="15" t="s">
        <v>1508</v>
      </c>
      <c r="C1550" s="15">
        <v>0</v>
      </c>
      <c r="D1550">
        <f t="shared" si="45"/>
        <v>0</v>
      </c>
    </row>
    <row r="1551" spans="1:4" x14ac:dyDescent="0.2">
      <c r="A1551" s="15" t="s">
        <v>1273</v>
      </c>
      <c r="B1551" s="15" t="s">
        <v>1508</v>
      </c>
      <c r="C1551" s="15">
        <v>0</v>
      </c>
      <c r="D1551">
        <f t="shared" si="45"/>
        <v>0</v>
      </c>
    </row>
    <row r="1552" spans="1:4" x14ac:dyDescent="0.2">
      <c r="A1552" s="15" t="s">
        <v>1273</v>
      </c>
      <c r="B1552" s="15" t="s">
        <v>1508</v>
      </c>
      <c r="C1552" s="15">
        <v>0</v>
      </c>
      <c r="D1552">
        <f t="shared" si="45"/>
        <v>0</v>
      </c>
    </row>
    <row r="1553" spans="1:4" x14ac:dyDescent="0.2">
      <c r="A1553" s="15" t="s">
        <v>1273</v>
      </c>
      <c r="B1553" s="15" t="s">
        <v>1508</v>
      </c>
      <c r="C1553" s="15">
        <v>0</v>
      </c>
      <c r="D1553">
        <f t="shared" si="45"/>
        <v>0</v>
      </c>
    </row>
    <row r="1554" spans="1:4" x14ac:dyDescent="0.2">
      <c r="A1554" s="15" t="s">
        <v>1273</v>
      </c>
      <c r="B1554" s="15" t="s">
        <v>1508</v>
      </c>
      <c r="C1554" s="15">
        <v>0</v>
      </c>
      <c r="D1554">
        <f t="shared" si="45"/>
        <v>0</v>
      </c>
    </row>
    <row r="1555" spans="1:4" x14ac:dyDescent="0.2">
      <c r="A1555" s="15" t="s">
        <v>1273</v>
      </c>
      <c r="B1555" s="15" t="s">
        <v>1508</v>
      </c>
      <c r="C1555" s="15">
        <v>0</v>
      </c>
      <c r="D1555">
        <f t="shared" si="45"/>
        <v>0</v>
      </c>
    </row>
    <row r="1556" spans="1:4" x14ac:dyDescent="0.2">
      <c r="A1556" s="15" t="s">
        <v>1273</v>
      </c>
      <c r="B1556" s="15" t="s">
        <v>1508</v>
      </c>
      <c r="C1556" s="15">
        <v>0</v>
      </c>
      <c r="D1556">
        <f t="shared" si="45"/>
        <v>0</v>
      </c>
    </row>
    <row r="1557" spans="1:4" x14ac:dyDescent="0.2">
      <c r="A1557" s="15" t="s">
        <v>1273</v>
      </c>
      <c r="B1557" s="15" t="s">
        <v>1508</v>
      </c>
      <c r="C1557" s="15">
        <v>0</v>
      </c>
      <c r="D1557">
        <f t="shared" si="45"/>
        <v>0</v>
      </c>
    </row>
    <row r="1558" spans="1:4" x14ac:dyDescent="0.2">
      <c r="A1558" s="15" t="s">
        <v>1273</v>
      </c>
      <c r="B1558" s="15" t="s">
        <v>1508</v>
      </c>
      <c r="C1558" s="15">
        <v>0</v>
      </c>
      <c r="D1558">
        <f t="shared" si="45"/>
        <v>0</v>
      </c>
    </row>
    <row r="1559" spans="1:4" x14ac:dyDescent="0.2">
      <c r="A1559" s="15" t="s">
        <v>1273</v>
      </c>
      <c r="B1559" s="15" t="s">
        <v>1508</v>
      </c>
      <c r="C1559" s="15">
        <v>0</v>
      </c>
      <c r="D1559">
        <f t="shared" si="45"/>
        <v>0</v>
      </c>
    </row>
    <row r="1560" spans="1:4" x14ac:dyDescent="0.2">
      <c r="A1560" s="15" t="s">
        <v>1273</v>
      </c>
      <c r="B1560" s="15" t="s">
        <v>1508</v>
      </c>
      <c r="C1560" s="15">
        <v>0</v>
      </c>
      <c r="D1560">
        <f t="shared" si="45"/>
        <v>0</v>
      </c>
    </row>
    <row r="1561" spans="1:4" x14ac:dyDescent="0.2">
      <c r="A1561" s="15" t="s">
        <v>1273</v>
      </c>
      <c r="B1561" s="15" t="s">
        <v>1508</v>
      </c>
      <c r="C1561" s="15">
        <v>0</v>
      </c>
      <c r="D1561">
        <f t="shared" si="45"/>
        <v>0</v>
      </c>
    </row>
    <row r="1562" spans="1:4" x14ac:dyDescent="0.2">
      <c r="A1562" s="15" t="s">
        <v>1273</v>
      </c>
      <c r="B1562" s="15" t="s">
        <v>1508</v>
      </c>
      <c r="C1562" s="15">
        <v>0</v>
      </c>
      <c r="D1562">
        <f t="shared" si="45"/>
        <v>0</v>
      </c>
    </row>
    <row r="1563" spans="1:4" x14ac:dyDescent="0.2">
      <c r="A1563" s="15" t="s">
        <v>1273</v>
      </c>
      <c r="B1563" s="15" t="s">
        <v>1508</v>
      </c>
      <c r="C1563" s="15">
        <v>0</v>
      </c>
      <c r="D1563">
        <f t="shared" si="45"/>
        <v>0</v>
      </c>
    </row>
    <row r="1564" spans="1:4" x14ac:dyDescent="0.2">
      <c r="A1564" s="15" t="s">
        <v>1273</v>
      </c>
      <c r="B1564" s="15" t="s">
        <v>1508</v>
      </c>
      <c r="C1564" s="15">
        <v>0</v>
      </c>
      <c r="D1564">
        <f t="shared" si="45"/>
        <v>0</v>
      </c>
    </row>
    <row r="1565" spans="1:4" x14ac:dyDescent="0.2">
      <c r="A1565" s="15" t="s">
        <v>1273</v>
      </c>
      <c r="B1565" s="15" t="s">
        <v>1508</v>
      </c>
      <c r="C1565" s="15">
        <v>0</v>
      </c>
      <c r="D1565">
        <f t="shared" si="45"/>
        <v>0</v>
      </c>
    </row>
    <row r="1566" spans="1:4" x14ac:dyDescent="0.2">
      <c r="A1566" s="15" t="s">
        <v>1273</v>
      </c>
      <c r="B1566" s="15" t="s">
        <v>1508</v>
      </c>
      <c r="C1566" s="15">
        <v>0</v>
      </c>
      <c r="D1566">
        <f t="shared" si="45"/>
        <v>0</v>
      </c>
    </row>
    <row r="1567" spans="1:4" x14ac:dyDescent="0.2">
      <c r="A1567" s="15" t="s">
        <v>1273</v>
      </c>
      <c r="B1567" s="15" t="s">
        <v>1508</v>
      </c>
      <c r="C1567" s="15">
        <v>0</v>
      </c>
      <c r="D1567">
        <f t="shared" si="45"/>
        <v>0</v>
      </c>
    </row>
    <row r="1568" spans="1:4" x14ac:dyDescent="0.2">
      <c r="A1568" s="15" t="s">
        <v>1273</v>
      </c>
      <c r="B1568" s="15" t="s">
        <v>1508</v>
      </c>
      <c r="C1568" s="15">
        <v>0</v>
      </c>
      <c r="D1568">
        <f t="shared" si="45"/>
        <v>0</v>
      </c>
    </row>
    <row r="1569" spans="1:4" x14ac:dyDescent="0.2">
      <c r="A1569" s="15" t="s">
        <v>1273</v>
      </c>
      <c r="B1569" s="15" t="s">
        <v>1508</v>
      </c>
      <c r="C1569" s="15">
        <v>0</v>
      </c>
      <c r="D1569">
        <f t="shared" si="45"/>
        <v>0</v>
      </c>
    </row>
    <row r="1570" spans="1:4" x14ac:dyDescent="0.2">
      <c r="A1570" s="15" t="s">
        <v>1273</v>
      </c>
      <c r="B1570" s="15" t="s">
        <v>1508</v>
      </c>
      <c r="C1570" s="15">
        <v>0</v>
      </c>
      <c r="D1570">
        <f t="shared" si="45"/>
        <v>0</v>
      </c>
    </row>
    <row r="1571" spans="1:4" x14ac:dyDescent="0.2">
      <c r="A1571" s="15" t="s">
        <v>1273</v>
      </c>
      <c r="B1571" s="15" t="s">
        <v>1508</v>
      </c>
      <c r="C1571" s="15">
        <v>0</v>
      </c>
      <c r="D1571">
        <f t="shared" si="45"/>
        <v>0</v>
      </c>
    </row>
    <row r="1572" spans="1:4" x14ac:dyDescent="0.2">
      <c r="A1572" s="15" t="s">
        <v>1273</v>
      </c>
      <c r="B1572" s="15" t="s">
        <v>1508</v>
      </c>
      <c r="C1572" s="15">
        <v>0</v>
      </c>
      <c r="D1572">
        <f t="shared" si="45"/>
        <v>0</v>
      </c>
    </row>
    <row r="1573" spans="1:4" x14ac:dyDescent="0.2">
      <c r="A1573" s="15" t="s">
        <v>1273</v>
      </c>
      <c r="B1573" s="15" t="s">
        <v>1508</v>
      </c>
      <c r="C1573" s="15">
        <v>0</v>
      </c>
      <c r="D1573">
        <f t="shared" si="45"/>
        <v>0</v>
      </c>
    </row>
    <row r="1574" spans="1:4" x14ac:dyDescent="0.2">
      <c r="A1574" s="15" t="s">
        <v>1273</v>
      </c>
      <c r="B1574" s="15" t="s">
        <v>1508</v>
      </c>
      <c r="C1574" s="15">
        <v>0</v>
      </c>
      <c r="D1574">
        <f t="shared" si="45"/>
        <v>0</v>
      </c>
    </row>
    <row r="1575" spans="1:4" x14ac:dyDescent="0.2">
      <c r="A1575" s="15" t="s">
        <v>1273</v>
      </c>
      <c r="B1575" s="15" t="s">
        <v>1508</v>
      </c>
      <c r="C1575" s="15">
        <v>0</v>
      </c>
      <c r="D1575">
        <f t="shared" si="45"/>
        <v>0</v>
      </c>
    </row>
    <row r="1576" spans="1:4" x14ac:dyDescent="0.2">
      <c r="A1576" s="15" t="s">
        <v>1273</v>
      </c>
      <c r="B1576" s="15" t="s">
        <v>1508</v>
      </c>
      <c r="C1576" s="15">
        <v>0</v>
      </c>
      <c r="D1576">
        <f t="shared" si="45"/>
        <v>0</v>
      </c>
    </row>
    <row r="1577" spans="1:4" x14ac:dyDescent="0.2">
      <c r="A1577" s="15" t="s">
        <v>1273</v>
      </c>
      <c r="B1577" s="15" t="s">
        <v>1508</v>
      </c>
      <c r="C1577" s="15">
        <v>0</v>
      </c>
      <c r="D1577">
        <f t="shared" si="45"/>
        <v>0</v>
      </c>
    </row>
    <row r="1578" spans="1:4" x14ac:dyDescent="0.2">
      <c r="A1578" s="15" t="s">
        <v>1273</v>
      </c>
      <c r="B1578" s="15" t="s">
        <v>1508</v>
      </c>
      <c r="C1578" s="15">
        <v>0</v>
      </c>
      <c r="D1578">
        <f t="shared" si="45"/>
        <v>0</v>
      </c>
    </row>
    <row r="1579" spans="1:4" x14ac:dyDescent="0.2">
      <c r="A1579" s="15" t="s">
        <v>1273</v>
      </c>
      <c r="B1579" s="15" t="s">
        <v>1508</v>
      </c>
      <c r="C1579" s="15">
        <v>0</v>
      </c>
      <c r="D1579">
        <f t="shared" si="45"/>
        <v>0</v>
      </c>
    </row>
    <row r="1580" spans="1:4" x14ac:dyDescent="0.2">
      <c r="A1580" s="15" t="s">
        <v>1273</v>
      </c>
      <c r="B1580" s="15" t="s">
        <v>1508</v>
      </c>
      <c r="C1580" s="15">
        <v>0</v>
      </c>
      <c r="D1580">
        <f t="shared" si="45"/>
        <v>0</v>
      </c>
    </row>
    <row r="1581" spans="1:4" x14ac:dyDescent="0.2">
      <c r="A1581" s="15" t="s">
        <v>1273</v>
      </c>
      <c r="B1581" s="15" t="s">
        <v>1508</v>
      </c>
      <c r="C1581" s="15">
        <v>0</v>
      </c>
      <c r="D1581">
        <f t="shared" si="45"/>
        <v>0</v>
      </c>
    </row>
    <row r="1582" spans="1:4" x14ac:dyDescent="0.2">
      <c r="A1582" s="15" t="s">
        <v>1273</v>
      </c>
      <c r="B1582" s="15" t="s">
        <v>1508</v>
      </c>
      <c r="C1582" s="15">
        <v>0</v>
      </c>
      <c r="D1582">
        <f t="shared" si="45"/>
        <v>0</v>
      </c>
    </row>
    <row r="1583" spans="1:4" x14ac:dyDescent="0.2">
      <c r="A1583" s="15" t="s">
        <v>1273</v>
      </c>
      <c r="B1583" s="15" t="s">
        <v>1508</v>
      </c>
      <c r="C1583" s="15">
        <v>0</v>
      </c>
      <c r="D1583">
        <f t="shared" si="45"/>
        <v>0</v>
      </c>
    </row>
    <row r="1584" spans="1:4" x14ac:dyDescent="0.2">
      <c r="A1584" s="15" t="s">
        <v>1273</v>
      </c>
      <c r="B1584" s="15" t="s">
        <v>1508</v>
      </c>
      <c r="C1584" s="15">
        <v>0</v>
      </c>
      <c r="D1584">
        <f t="shared" si="45"/>
        <v>0</v>
      </c>
    </row>
    <row r="1585" spans="1:4" x14ac:dyDescent="0.2">
      <c r="A1585" s="15" t="s">
        <v>1273</v>
      </c>
      <c r="B1585" s="15" t="s">
        <v>1508</v>
      </c>
      <c r="C1585" s="15">
        <v>0</v>
      </c>
      <c r="D1585">
        <f t="shared" si="45"/>
        <v>0</v>
      </c>
    </row>
    <row r="1586" spans="1:4" x14ac:dyDescent="0.2">
      <c r="A1586" s="15" t="s">
        <v>1273</v>
      </c>
      <c r="B1586" s="15" t="s">
        <v>1508</v>
      </c>
      <c r="C1586" s="15">
        <v>0</v>
      </c>
      <c r="D1586">
        <f t="shared" si="45"/>
        <v>0</v>
      </c>
    </row>
    <row r="1587" spans="1:4" x14ac:dyDescent="0.2">
      <c r="A1587" s="15" t="s">
        <v>1273</v>
      </c>
      <c r="B1587" s="15" t="s">
        <v>1508</v>
      </c>
      <c r="C1587" s="15">
        <v>0</v>
      </c>
      <c r="D1587">
        <f t="shared" si="45"/>
        <v>0</v>
      </c>
    </row>
    <row r="1588" spans="1:4" x14ac:dyDescent="0.2">
      <c r="A1588" s="15" t="s">
        <v>1273</v>
      </c>
      <c r="B1588" s="15" t="s">
        <v>1508</v>
      </c>
      <c r="C1588" s="15">
        <v>0</v>
      </c>
      <c r="D1588">
        <f t="shared" si="45"/>
        <v>0</v>
      </c>
    </row>
    <row r="1589" spans="1:4" x14ac:dyDescent="0.2">
      <c r="A1589" s="15" t="s">
        <v>1273</v>
      </c>
      <c r="B1589" s="15" t="s">
        <v>1508</v>
      </c>
      <c r="C1589" s="15">
        <v>0</v>
      </c>
      <c r="D1589">
        <f t="shared" si="45"/>
        <v>0</v>
      </c>
    </row>
    <row r="1590" spans="1:4" x14ac:dyDescent="0.2">
      <c r="A1590" s="15" t="s">
        <v>1273</v>
      </c>
      <c r="B1590" s="15" t="s">
        <v>1508</v>
      </c>
      <c r="C1590" s="15">
        <v>0</v>
      </c>
      <c r="D1590">
        <f t="shared" si="45"/>
        <v>0</v>
      </c>
    </row>
    <row r="1591" spans="1:4" x14ac:dyDescent="0.2">
      <c r="A1591" s="15" t="s">
        <v>1273</v>
      </c>
      <c r="B1591" s="15" t="s">
        <v>1508</v>
      </c>
      <c r="C1591" s="15">
        <v>0</v>
      </c>
      <c r="D1591">
        <f t="shared" si="45"/>
        <v>0</v>
      </c>
    </row>
    <row r="1592" spans="1:4" x14ac:dyDescent="0.2">
      <c r="A1592" s="15" t="s">
        <v>1273</v>
      </c>
      <c r="B1592" s="15" t="s">
        <v>1508</v>
      </c>
      <c r="C1592" s="15">
        <v>0</v>
      </c>
      <c r="D1592">
        <f t="shared" si="45"/>
        <v>0</v>
      </c>
    </row>
    <row r="1593" spans="1:4" x14ac:dyDescent="0.2">
      <c r="A1593" s="15" t="s">
        <v>1273</v>
      </c>
      <c r="B1593" s="15" t="s">
        <v>1508</v>
      </c>
      <c r="C1593" s="15">
        <v>0</v>
      </c>
      <c r="D1593">
        <f t="shared" si="45"/>
        <v>0</v>
      </c>
    </row>
    <row r="1594" spans="1:4" x14ac:dyDescent="0.2">
      <c r="A1594" s="15" t="s">
        <v>1273</v>
      </c>
      <c r="B1594" s="15" t="s">
        <v>1508</v>
      </c>
      <c r="C1594" s="15">
        <v>0</v>
      </c>
      <c r="D1594">
        <f t="shared" si="45"/>
        <v>0</v>
      </c>
    </row>
    <row r="1595" spans="1:4" x14ac:dyDescent="0.2">
      <c r="A1595" s="15" t="s">
        <v>1273</v>
      </c>
      <c r="B1595" s="15" t="s">
        <v>1508</v>
      </c>
      <c r="C1595" s="15">
        <v>0</v>
      </c>
      <c r="D1595">
        <f t="shared" si="45"/>
        <v>0</v>
      </c>
    </row>
    <row r="1596" spans="1:4" x14ac:dyDescent="0.2">
      <c r="A1596" s="15" t="s">
        <v>1273</v>
      </c>
      <c r="B1596" s="15" t="s">
        <v>1508</v>
      </c>
      <c r="C1596" s="15">
        <v>0</v>
      </c>
      <c r="D1596">
        <f t="shared" si="45"/>
        <v>0</v>
      </c>
    </row>
    <row r="1597" spans="1:4" x14ac:dyDescent="0.2">
      <c r="A1597" s="15" t="s">
        <v>1273</v>
      </c>
      <c r="B1597" s="15" t="s">
        <v>1508</v>
      </c>
      <c r="C1597" s="15">
        <v>0</v>
      </c>
      <c r="D1597">
        <f t="shared" si="45"/>
        <v>0</v>
      </c>
    </row>
    <row r="1598" spans="1:4" x14ac:dyDescent="0.2">
      <c r="A1598" s="15" t="s">
        <v>1273</v>
      </c>
      <c r="B1598" s="15" t="s">
        <v>1508</v>
      </c>
      <c r="C1598" s="15">
        <v>0</v>
      </c>
      <c r="D1598">
        <f t="shared" si="45"/>
        <v>0</v>
      </c>
    </row>
    <row r="1599" spans="1:4" x14ac:dyDescent="0.2">
      <c r="A1599" s="15" t="s">
        <v>1273</v>
      </c>
      <c r="B1599" s="15" t="s">
        <v>1508</v>
      </c>
      <c r="C1599" s="15">
        <v>0</v>
      </c>
      <c r="D1599">
        <f t="shared" si="45"/>
        <v>0</v>
      </c>
    </row>
    <row r="1600" spans="1:4" x14ac:dyDescent="0.2">
      <c r="A1600" s="15" t="s">
        <v>1273</v>
      </c>
      <c r="B1600" s="15" t="s">
        <v>1508</v>
      </c>
      <c r="C1600" s="15">
        <v>0</v>
      </c>
      <c r="D1600">
        <f t="shared" si="45"/>
        <v>0</v>
      </c>
    </row>
    <row r="1601" spans="1:4" x14ac:dyDescent="0.2">
      <c r="A1601" s="15" t="s">
        <v>1273</v>
      </c>
      <c r="B1601" s="15" t="s">
        <v>1508</v>
      </c>
      <c r="C1601" s="15">
        <v>0</v>
      </c>
      <c r="D1601">
        <f t="shared" si="45"/>
        <v>0</v>
      </c>
    </row>
    <row r="1602" spans="1:4" x14ac:dyDescent="0.2">
      <c r="A1602" s="15" t="s">
        <v>1273</v>
      </c>
      <c r="B1602" s="15" t="s">
        <v>1508</v>
      </c>
      <c r="C1602" s="15">
        <v>0</v>
      </c>
      <c r="D1602">
        <f t="shared" si="45"/>
        <v>0</v>
      </c>
    </row>
    <row r="1603" spans="1:4" x14ac:dyDescent="0.2">
      <c r="A1603" s="15" t="s">
        <v>1273</v>
      </c>
      <c r="B1603" s="15" t="s">
        <v>1508</v>
      </c>
      <c r="C1603" s="15">
        <v>0</v>
      </c>
      <c r="D1603">
        <f t="shared" ref="D1603:D1666" si="46">IF(B1603="",0,C1603)</f>
        <v>0</v>
      </c>
    </row>
    <row r="1604" spans="1:4" x14ac:dyDescent="0.2">
      <c r="A1604" s="15" t="s">
        <v>1273</v>
      </c>
      <c r="B1604" s="15" t="s">
        <v>1508</v>
      </c>
      <c r="C1604" s="15">
        <v>0</v>
      </c>
      <c r="D1604">
        <f t="shared" si="46"/>
        <v>0</v>
      </c>
    </row>
    <row r="1605" spans="1:4" x14ac:dyDescent="0.2">
      <c r="A1605" s="15" t="s">
        <v>1273</v>
      </c>
      <c r="B1605" s="15" t="s">
        <v>1508</v>
      </c>
      <c r="C1605" s="15">
        <v>0</v>
      </c>
      <c r="D1605">
        <f t="shared" si="46"/>
        <v>0</v>
      </c>
    </row>
    <row r="1606" spans="1:4" x14ac:dyDescent="0.2">
      <c r="A1606" s="15" t="s">
        <v>1273</v>
      </c>
      <c r="B1606" s="15" t="s">
        <v>1508</v>
      </c>
      <c r="C1606" s="15">
        <v>0</v>
      </c>
      <c r="D1606">
        <f t="shared" si="46"/>
        <v>0</v>
      </c>
    </row>
    <row r="1607" spans="1:4" x14ac:dyDescent="0.2">
      <c r="A1607" s="15" t="s">
        <v>1273</v>
      </c>
      <c r="B1607" s="15" t="s">
        <v>1508</v>
      </c>
      <c r="C1607" s="15">
        <v>0</v>
      </c>
      <c r="D1607">
        <f t="shared" si="46"/>
        <v>0</v>
      </c>
    </row>
    <row r="1608" spans="1:4" x14ac:dyDescent="0.2">
      <c r="A1608" s="15" t="s">
        <v>1273</v>
      </c>
      <c r="B1608" s="15" t="s">
        <v>1508</v>
      </c>
      <c r="C1608" s="15">
        <v>0</v>
      </c>
      <c r="D1608">
        <f t="shared" si="46"/>
        <v>0</v>
      </c>
    </row>
    <row r="1609" spans="1:4" x14ac:dyDescent="0.2">
      <c r="A1609" s="15" t="s">
        <v>1273</v>
      </c>
      <c r="B1609" s="15" t="s">
        <v>1508</v>
      </c>
      <c r="C1609" s="15">
        <v>0</v>
      </c>
      <c r="D1609">
        <f t="shared" si="46"/>
        <v>0</v>
      </c>
    </row>
    <row r="1610" spans="1:4" x14ac:dyDescent="0.2">
      <c r="A1610" s="15" t="s">
        <v>1273</v>
      </c>
      <c r="B1610" s="15" t="s">
        <v>1508</v>
      </c>
      <c r="C1610" s="15">
        <v>0</v>
      </c>
      <c r="D1610">
        <f t="shared" si="46"/>
        <v>0</v>
      </c>
    </row>
    <row r="1611" spans="1:4" x14ac:dyDescent="0.2">
      <c r="A1611" s="15" t="s">
        <v>1273</v>
      </c>
      <c r="B1611" s="15" t="s">
        <v>1508</v>
      </c>
      <c r="C1611" s="15">
        <v>0</v>
      </c>
      <c r="D1611">
        <f t="shared" si="46"/>
        <v>0</v>
      </c>
    </row>
    <row r="1612" spans="1:4" x14ac:dyDescent="0.2">
      <c r="A1612" s="15" t="s">
        <v>1273</v>
      </c>
      <c r="B1612" s="15" t="s">
        <v>1508</v>
      </c>
      <c r="C1612" s="15">
        <v>0</v>
      </c>
      <c r="D1612">
        <f t="shared" si="46"/>
        <v>0</v>
      </c>
    </row>
    <row r="1613" spans="1:4" x14ac:dyDescent="0.2">
      <c r="A1613" s="15" t="s">
        <v>1273</v>
      </c>
      <c r="B1613" s="15" t="s">
        <v>1508</v>
      </c>
      <c r="C1613" s="15">
        <v>0</v>
      </c>
      <c r="D1613">
        <f t="shared" si="46"/>
        <v>0</v>
      </c>
    </row>
    <row r="1614" spans="1:4" x14ac:dyDescent="0.2">
      <c r="A1614" s="15" t="s">
        <v>1273</v>
      </c>
      <c r="B1614" s="15" t="s">
        <v>1508</v>
      </c>
      <c r="C1614" s="15">
        <v>0</v>
      </c>
      <c r="D1614">
        <f t="shared" si="46"/>
        <v>0</v>
      </c>
    </row>
    <row r="1615" spans="1:4" x14ac:dyDescent="0.2">
      <c r="A1615" s="15" t="s">
        <v>1273</v>
      </c>
      <c r="B1615" s="15" t="s">
        <v>1508</v>
      </c>
      <c r="C1615" s="15">
        <v>0</v>
      </c>
      <c r="D1615">
        <f t="shared" si="46"/>
        <v>0</v>
      </c>
    </row>
    <row r="1616" spans="1:4" x14ac:dyDescent="0.2">
      <c r="A1616" s="15" t="s">
        <v>1273</v>
      </c>
      <c r="B1616" s="15" t="s">
        <v>1508</v>
      </c>
      <c r="C1616" s="15">
        <v>0</v>
      </c>
      <c r="D1616">
        <f t="shared" si="46"/>
        <v>0</v>
      </c>
    </row>
    <row r="1617" spans="1:4" x14ac:dyDescent="0.2">
      <c r="A1617" s="15" t="s">
        <v>1273</v>
      </c>
      <c r="B1617" s="15" t="s">
        <v>1508</v>
      </c>
      <c r="C1617" s="15">
        <v>0</v>
      </c>
      <c r="D1617">
        <f t="shared" si="46"/>
        <v>0</v>
      </c>
    </row>
    <row r="1618" spans="1:4" x14ac:dyDescent="0.2">
      <c r="A1618" s="15" t="s">
        <v>1273</v>
      </c>
      <c r="B1618" s="15" t="s">
        <v>1508</v>
      </c>
      <c r="C1618" s="15">
        <v>0</v>
      </c>
      <c r="D1618">
        <f t="shared" si="46"/>
        <v>0</v>
      </c>
    </row>
    <row r="1619" spans="1:4" x14ac:dyDescent="0.2">
      <c r="A1619" s="15" t="s">
        <v>1273</v>
      </c>
      <c r="B1619" s="15" t="s">
        <v>1508</v>
      </c>
      <c r="C1619" s="15">
        <v>0</v>
      </c>
      <c r="D1619">
        <f t="shared" si="46"/>
        <v>0</v>
      </c>
    </row>
    <row r="1620" spans="1:4" x14ac:dyDescent="0.2">
      <c r="A1620" s="15" t="s">
        <v>1273</v>
      </c>
      <c r="B1620" s="15" t="s">
        <v>1508</v>
      </c>
      <c r="C1620" s="15">
        <v>0</v>
      </c>
      <c r="D1620">
        <f t="shared" si="46"/>
        <v>0</v>
      </c>
    </row>
    <row r="1621" spans="1:4" x14ac:dyDescent="0.2">
      <c r="A1621" s="15" t="s">
        <v>1273</v>
      </c>
      <c r="B1621" s="15" t="s">
        <v>1508</v>
      </c>
      <c r="C1621" s="15">
        <v>0</v>
      </c>
      <c r="D1621">
        <f t="shared" si="46"/>
        <v>0</v>
      </c>
    </row>
    <row r="1622" spans="1:4" x14ac:dyDescent="0.2">
      <c r="A1622" s="15" t="s">
        <v>1273</v>
      </c>
      <c r="B1622" s="15" t="s">
        <v>1508</v>
      </c>
      <c r="C1622" s="15">
        <v>0</v>
      </c>
      <c r="D1622">
        <f t="shared" si="46"/>
        <v>0</v>
      </c>
    </row>
    <row r="1623" spans="1:4" x14ac:dyDescent="0.2">
      <c r="A1623" s="15" t="s">
        <v>1273</v>
      </c>
      <c r="B1623" s="15" t="s">
        <v>1508</v>
      </c>
      <c r="C1623" s="15">
        <v>0</v>
      </c>
      <c r="D1623">
        <f t="shared" si="46"/>
        <v>0</v>
      </c>
    </row>
    <row r="1624" spans="1:4" x14ac:dyDescent="0.2">
      <c r="A1624" s="15" t="s">
        <v>1273</v>
      </c>
      <c r="B1624" s="15" t="s">
        <v>1508</v>
      </c>
      <c r="C1624" s="15">
        <v>0</v>
      </c>
      <c r="D1624">
        <f t="shared" si="46"/>
        <v>0</v>
      </c>
    </row>
    <row r="1625" spans="1:4" x14ac:dyDescent="0.2">
      <c r="A1625" s="15" t="s">
        <v>1273</v>
      </c>
      <c r="B1625" s="15" t="s">
        <v>1508</v>
      </c>
      <c r="C1625" s="15">
        <v>0</v>
      </c>
      <c r="D1625">
        <f t="shared" si="46"/>
        <v>0</v>
      </c>
    </row>
    <row r="1626" spans="1:4" x14ac:dyDescent="0.2">
      <c r="A1626" s="15" t="s">
        <v>1273</v>
      </c>
      <c r="B1626" s="15" t="s">
        <v>1508</v>
      </c>
      <c r="C1626" s="15">
        <v>0</v>
      </c>
      <c r="D1626">
        <f t="shared" si="46"/>
        <v>0</v>
      </c>
    </row>
    <row r="1627" spans="1:4" x14ac:dyDescent="0.2">
      <c r="A1627" s="15" t="s">
        <v>1273</v>
      </c>
      <c r="B1627" s="15" t="s">
        <v>1508</v>
      </c>
      <c r="C1627" s="15">
        <v>0</v>
      </c>
      <c r="D1627">
        <f t="shared" si="46"/>
        <v>0</v>
      </c>
    </row>
    <row r="1628" spans="1:4" x14ac:dyDescent="0.2">
      <c r="A1628" s="15" t="s">
        <v>1273</v>
      </c>
      <c r="B1628" s="15" t="s">
        <v>1508</v>
      </c>
      <c r="C1628" s="15">
        <v>0</v>
      </c>
      <c r="D1628">
        <f t="shared" si="46"/>
        <v>0</v>
      </c>
    </row>
    <row r="1629" spans="1:4" x14ac:dyDescent="0.2">
      <c r="A1629" s="15" t="s">
        <v>1273</v>
      </c>
      <c r="B1629" s="15" t="s">
        <v>1508</v>
      </c>
      <c r="C1629" s="15">
        <v>0</v>
      </c>
      <c r="D1629">
        <f t="shared" si="46"/>
        <v>0</v>
      </c>
    </row>
    <row r="1630" spans="1:4" x14ac:dyDescent="0.2">
      <c r="A1630" s="15" t="s">
        <v>1273</v>
      </c>
      <c r="B1630" s="15" t="s">
        <v>1508</v>
      </c>
      <c r="C1630" s="15">
        <v>0</v>
      </c>
      <c r="D1630">
        <f t="shared" si="46"/>
        <v>0</v>
      </c>
    </row>
    <row r="1631" spans="1:4" x14ac:dyDescent="0.2">
      <c r="A1631" s="15" t="s">
        <v>1273</v>
      </c>
      <c r="B1631" s="15" t="s">
        <v>1508</v>
      </c>
      <c r="C1631" s="15">
        <v>0</v>
      </c>
      <c r="D1631">
        <f t="shared" si="46"/>
        <v>0</v>
      </c>
    </row>
    <row r="1632" spans="1:4" x14ac:dyDescent="0.2">
      <c r="A1632" s="15" t="s">
        <v>1273</v>
      </c>
      <c r="B1632" s="15" t="s">
        <v>1508</v>
      </c>
      <c r="C1632" s="15">
        <v>0</v>
      </c>
      <c r="D1632">
        <f t="shared" si="46"/>
        <v>0</v>
      </c>
    </row>
    <row r="1633" spans="1:4" x14ac:dyDescent="0.2">
      <c r="A1633" s="15" t="s">
        <v>1273</v>
      </c>
      <c r="B1633" s="15" t="s">
        <v>1508</v>
      </c>
      <c r="C1633" s="15">
        <v>0</v>
      </c>
      <c r="D1633">
        <f t="shared" si="46"/>
        <v>0</v>
      </c>
    </row>
    <row r="1634" spans="1:4" x14ac:dyDescent="0.2">
      <c r="A1634" s="15" t="s">
        <v>1273</v>
      </c>
      <c r="B1634" s="15" t="s">
        <v>1508</v>
      </c>
      <c r="C1634" s="15">
        <v>0</v>
      </c>
      <c r="D1634">
        <f t="shared" si="46"/>
        <v>0</v>
      </c>
    </row>
    <row r="1635" spans="1:4" x14ac:dyDescent="0.2">
      <c r="A1635" s="15" t="s">
        <v>1273</v>
      </c>
      <c r="B1635" s="15" t="s">
        <v>1508</v>
      </c>
      <c r="C1635" s="15">
        <v>0</v>
      </c>
      <c r="D1635">
        <f t="shared" si="46"/>
        <v>0</v>
      </c>
    </row>
    <row r="1636" spans="1:4" x14ac:dyDescent="0.2">
      <c r="A1636" s="15" t="s">
        <v>1273</v>
      </c>
      <c r="B1636" s="15" t="s">
        <v>1508</v>
      </c>
      <c r="C1636" s="15">
        <v>0</v>
      </c>
      <c r="D1636">
        <f t="shared" si="46"/>
        <v>0</v>
      </c>
    </row>
    <row r="1637" spans="1:4" x14ac:dyDescent="0.2">
      <c r="A1637" s="15" t="s">
        <v>1273</v>
      </c>
      <c r="B1637" s="15" t="s">
        <v>1508</v>
      </c>
      <c r="C1637" s="15">
        <v>0</v>
      </c>
      <c r="D1637">
        <f t="shared" si="46"/>
        <v>0</v>
      </c>
    </row>
    <row r="1638" spans="1:4" x14ac:dyDescent="0.2">
      <c r="A1638" s="15" t="s">
        <v>1273</v>
      </c>
      <c r="B1638" s="15" t="s">
        <v>1508</v>
      </c>
      <c r="C1638" s="15">
        <v>0</v>
      </c>
      <c r="D1638">
        <f t="shared" si="46"/>
        <v>0</v>
      </c>
    </row>
    <row r="1639" spans="1:4" x14ac:dyDescent="0.2">
      <c r="A1639" s="15" t="s">
        <v>1273</v>
      </c>
      <c r="B1639" s="15" t="s">
        <v>1508</v>
      </c>
      <c r="C1639" s="15">
        <v>0</v>
      </c>
      <c r="D1639">
        <f t="shared" si="46"/>
        <v>0</v>
      </c>
    </row>
    <row r="1640" spans="1:4" x14ac:dyDescent="0.2">
      <c r="A1640" s="15" t="s">
        <v>1273</v>
      </c>
      <c r="B1640" s="15" t="s">
        <v>1508</v>
      </c>
      <c r="C1640" s="15">
        <v>0</v>
      </c>
      <c r="D1640">
        <f t="shared" si="46"/>
        <v>0</v>
      </c>
    </row>
    <row r="1641" spans="1:4" x14ac:dyDescent="0.2">
      <c r="A1641" s="15" t="s">
        <v>1273</v>
      </c>
      <c r="B1641" s="15" t="s">
        <v>1508</v>
      </c>
      <c r="C1641" s="15">
        <v>0</v>
      </c>
      <c r="D1641">
        <f t="shared" si="46"/>
        <v>0</v>
      </c>
    </row>
    <row r="1642" spans="1:4" x14ac:dyDescent="0.2">
      <c r="A1642" s="15" t="s">
        <v>1273</v>
      </c>
      <c r="B1642" s="15" t="s">
        <v>1508</v>
      </c>
      <c r="C1642" s="15">
        <v>0</v>
      </c>
      <c r="D1642">
        <f t="shared" si="46"/>
        <v>0</v>
      </c>
    </row>
    <row r="1643" spans="1:4" x14ac:dyDescent="0.2">
      <c r="A1643" s="15" t="s">
        <v>1273</v>
      </c>
      <c r="B1643" s="15" t="s">
        <v>1508</v>
      </c>
      <c r="C1643" s="15">
        <v>0</v>
      </c>
      <c r="D1643">
        <f t="shared" si="46"/>
        <v>0</v>
      </c>
    </row>
    <row r="1644" spans="1:4" x14ac:dyDescent="0.2">
      <c r="A1644" s="15" t="s">
        <v>1273</v>
      </c>
      <c r="B1644" s="15" t="s">
        <v>1508</v>
      </c>
      <c r="C1644" s="15">
        <v>0</v>
      </c>
      <c r="D1644">
        <f t="shared" si="46"/>
        <v>0</v>
      </c>
    </row>
    <row r="1645" spans="1:4" x14ac:dyDescent="0.2">
      <c r="A1645" s="15" t="s">
        <v>1273</v>
      </c>
      <c r="B1645" s="15" t="s">
        <v>1508</v>
      </c>
      <c r="C1645" s="15">
        <v>0</v>
      </c>
      <c r="D1645">
        <f t="shared" si="46"/>
        <v>0</v>
      </c>
    </row>
    <row r="1646" spans="1:4" x14ac:dyDescent="0.2">
      <c r="A1646" s="15" t="s">
        <v>1273</v>
      </c>
      <c r="B1646" s="15" t="s">
        <v>1508</v>
      </c>
      <c r="C1646" s="15">
        <v>0</v>
      </c>
      <c r="D1646">
        <f t="shared" si="46"/>
        <v>0</v>
      </c>
    </row>
    <row r="1647" spans="1:4" x14ac:dyDescent="0.2">
      <c r="A1647" s="15" t="s">
        <v>1273</v>
      </c>
      <c r="B1647" s="15" t="s">
        <v>1508</v>
      </c>
      <c r="C1647" s="15">
        <v>0</v>
      </c>
      <c r="D1647">
        <f t="shared" si="46"/>
        <v>0</v>
      </c>
    </row>
    <row r="1648" spans="1:4" x14ac:dyDescent="0.2">
      <c r="A1648" s="15" t="s">
        <v>1273</v>
      </c>
      <c r="B1648" s="15" t="s">
        <v>1508</v>
      </c>
      <c r="C1648" s="15">
        <v>0</v>
      </c>
      <c r="D1648">
        <f t="shared" si="46"/>
        <v>0</v>
      </c>
    </row>
    <row r="1649" spans="1:4" x14ac:dyDescent="0.2">
      <c r="A1649" s="15" t="s">
        <v>1273</v>
      </c>
      <c r="B1649" s="15" t="s">
        <v>1508</v>
      </c>
      <c r="C1649" s="15">
        <v>0</v>
      </c>
      <c r="D1649">
        <f t="shared" si="46"/>
        <v>0</v>
      </c>
    </row>
    <row r="1650" spans="1:4" x14ac:dyDescent="0.2">
      <c r="A1650" s="15" t="s">
        <v>1273</v>
      </c>
      <c r="B1650" s="15" t="s">
        <v>1508</v>
      </c>
      <c r="C1650" s="15">
        <v>0</v>
      </c>
      <c r="D1650">
        <f t="shared" si="46"/>
        <v>0</v>
      </c>
    </row>
    <row r="1651" spans="1:4" x14ac:dyDescent="0.2">
      <c r="A1651" s="15" t="s">
        <v>1273</v>
      </c>
      <c r="B1651" s="15" t="s">
        <v>1508</v>
      </c>
      <c r="C1651" s="15">
        <v>0</v>
      </c>
      <c r="D1651">
        <f t="shared" si="46"/>
        <v>0</v>
      </c>
    </row>
    <row r="1652" spans="1:4" x14ac:dyDescent="0.2">
      <c r="A1652" s="15" t="s">
        <v>1273</v>
      </c>
      <c r="B1652" s="15" t="s">
        <v>1508</v>
      </c>
      <c r="C1652" s="15">
        <v>0</v>
      </c>
      <c r="D1652">
        <f t="shared" si="46"/>
        <v>0</v>
      </c>
    </row>
    <row r="1653" spans="1:4" x14ac:dyDescent="0.2">
      <c r="A1653" s="15" t="s">
        <v>1273</v>
      </c>
      <c r="B1653" s="15" t="s">
        <v>1508</v>
      </c>
      <c r="C1653" s="15">
        <v>0</v>
      </c>
      <c r="D1653">
        <f t="shared" si="46"/>
        <v>0</v>
      </c>
    </row>
    <row r="1654" spans="1:4" x14ac:dyDescent="0.2">
      <c r="A1654" s="15" t="s">
        <v>1273</v>
      </c>
      <c r="B1654" s="15" t="s">
        <v>1508</v>
      </c>
      <c r="C1654" s="15">
        <v>0</v>
      </c>
      <c r="D1654">
        <f t="shared" si="46"/>
        <v>0</v>
      </c>
    </row>
    <row r="1655" spans="1:4" x14ac:dyDescent="0.2">
      <c r="A1655" s="15" t="s">
        <v>1273</v>
      </c>
      <c r="B1655" s="15" t="s">
        <v>1508</v>
      </c>
      <c r="C1655" s="15">
        <v>0</v>
      </c>
      <c r="D1655">
        <f t="shared" si="46"/>
        <v>0</v>
      </c>
    </row>
    <row r="1656" spans="1:4" x14ac:dyDescent="0.2">
      <c r="A1656" s="15" t="s">
        <v>1273</v>
      </c>
      <c r="B1656" s="15" t="s">
        <v>1508</v>
      </c>
      <c r="C1656" s="15">
        <v>0</v>
      </c>
      <c r="D1656">
        <f t="shared" si="46"/>
        <v>0</v>
      </c>
    </row>
    <row r="1657" spans="1:4" x14ac:dyDescent="0.2">
      <c r="A1657" s="15" t="s">
        <v>1273</v>
      </c>
      <c r="B1657" s="15" t="s">
        <v>1508</v>
      </c>
      <c r="C1657" s="15">
        <v>0</v>
      </c>
      <c r="D1657">
        <f t="shared" si="46"/>
        <v>0</v>
      </c>
    </row>
    <row r="1658" spans="1:4" x14ac:dyDescent="0.2">
      <c r="A1658" s="15" t="s">
        <v>1273</v>
      </c>
      <c r="B1658" s="15" t="s">
        <v>1508</v>
      </c>
      <c r="C1658" s="15">
        <v>0</v>
      </c>
      <c r="D1658">
        <f t="shared" si="46"/>
        <v>0</v>
      </c>
    </row>
    <row r="1659" spans="1:4" x14ac:dyDescent="0.2">
      <c r="A1659" s="15" t="s">
        <v>1273</v>
      </c>
      <c r="B1659" s="15" t="s">
        <v>1508</v>
      </c>
      <c r="C1659" s="15">
        <v>0</v>
      </c>
      <c r="D1659">
        <f t="shared" si="46"/>
        <v>0</v>
      </c>
    </row>
    <row r="1660" spans="1:4" x14ac:dyDescent="0.2">
      <c r="A1660" s="15" t="s">
        <v>1273</v>
      </c>
      <c r="B1660" s="15" t="s">
        <v>1508</v>
      </c>
      <c r="C1660" s="15">
        <v>0</v>
      </c>
      <c r="D1660">
        <f t="shared" si="46"/>
        <v>0</v>
      </c>
    </row>
    <row r="1661" spans="1:4" x14ac:dyDescent="0.2">
      <c r="A1661" s="15" t="s">
        <v>1273</v>
      </c>
      <c r="B1661" s="15" t="s">
        <v>1508</v>
      </c>
      <c r="C1661" s="15">
        <v>0</v>
      </c>
      <c r="D1661">
        <f t="shared" si="46"/>
        <v>0</v>
      </c>
    </row>
    <row r="1662" spans="1:4" x14ac:dyDescent="0.2">
      <c r="A1662" s="15" t="s">
        <v>1273</v>
      </c>
      <c r="B1662" s="15" t="s">
        <v>1508</v>
      </c>
      <c r="C1662" s="15">
        <v>0</v>
      </c>
      <c r="D1662">
        <f t="shared" si="46"/>
        <v>0</v>
      </c>
    </row>
    <row r="1663" spans="1:4" x14ac:dyDescent="0.2">
      <c r="A1663" s="15" t="s">
        <v>1273</v>
      </c>
      <c r="B1663" s="15" t="s">
        <v>1508</v>
      </c>
      <c r="C1663" s="15">
        <v>0</v>
      </c>
      <c r="D1663">
        <f t="shared" si="46"/>
        <v>0</v>
      </c>
    </row>
    <row r="1664" spans="1:4" x14ac:dyDescent="0.2">
      <c r="A1664" s="15" t="s">
        <v>1273</v>
      </c>
      <c r="B1664" s="15" t="s">
        <v>1508</v>
      </c>
      <c r="C1664" s="15">
        <v>0</v>
      </c>
      <c r="D1664">
        <f t="shared" si="46"/>
        <v>0</v>
      </c>
    </row>
    <row r="1665" spans="1:4" x14ac:dyDescent="0.2">
      <c r="A1665" s="15" t="s">
        <v>1273</v>
      </c>
      <c r="B1665" s="15" t="s">
        <v>1508</v>
      </c>
      <c r="C1665" s="15">
        <v>0</v>
      </c>
      <c r="D1665">
        <f t="shared" si="46"/>
        <v>0</v>
      </c>
    </row>
    <row r="1666" spans="1:4" x14ac:dyDescent="0.2">
      <c r="A1666" s="15" t="s">
        <v>1273</v>
      </c>
      <c r="B1666" s="15" t="s">
        <v>1508</v>
      </c>
      <c r="C1666" s="15">
        <v>0</v>
      </c>
      <c r="D1666">
        <f t="shared" si="46"/>
        <v>0</v>
      </c>
    </row>
    <row r="1667" spans="1:4" x14ac:dyDescent="0.2">
      <c r="A1667" s="15" t="s">
        <v>1273</v>
      </c>
      <c r="B1667" s="15" t="s">
        <v>1508</v>
      </c>
      <c r="C1667" s="15">
        <v>0</v>
      </c>
      <c r="D1667">
        <f t="shared" ref="D1667:D1730" si="47">IF(B1667="",0,C1667)</f>
        <v>0</v>
      </c>
    </row>
    <row r="1668" spans="1:4" x14ac:dyDescent="0.2">
      <c r="A1668" s="15" t="s">
        <v>1273</v>
      </c>
      <c r="B1668" s="15" t="s">
        <v>1508</v>
      </c>
      <c r="C1668" s="15">
        <v>0</v>
      </c>
      <c r="D1668">
        <f t="shared" si="47"/>
        <v>0</v>
      </c>
    </row>
    <row r="1669" spans="1:4" x14ac:dyDescent="0.2">
      <c r="A1669" s="15" t="s">
        <v>1273</v>
      </c>
      <c r="B1669" s="15" t="s">
        <v>1508</v>
      </c>
      <c r="C1669" s="15">
        <v>0</v>
      </c>
      <c r="D1669">
        <f t="shared" si="47"/>
        <v>0</v>
      </c>
    </row>
    <row r="1670" spans="1:4" x14ac:dyDescent="0.2">
      <c r="A1670" s="15" t="s">
        <v>1273</v>
      </c>
      <c r="B1670" s="15" t="s">
        <v>1508</v>
      </c>
      <c r="C1670" s="15">
        <v>0</v>
      </c>
      <c r="D1670">
        <f t="shared" si="47"/>
        <v>0</v>
      </c>
    </row>
    <row r="1671" spans="1:4" x14ac:dyDescent="0.2">
      <c r="A1671" s="15" t="s">
        <v>1273</v>
      </c>
      <c r="B1671" s="15" t="s">
        <v>1508</v>
      </c>
      <c r="C1671" s="15">
        <v>0</v>
      </c>
      <c r="D1671">
        <f t="shared" si="47"/>
        <v>0</v>
      </c>
    </row>
    <row r="1672" spans="1:4" x14ac:dyDescent="0.2">
      <c r="A1672" s="15" t="s">
        <v>1273</v>
      </c>
      <c r="B1672" s="15" t="s">
        <v>1508</v>
      </c>
      <c r="C1672" s="15">
        <v>0</v>
      </c>
      <c r="D1672">
        <f t="shared" si="47"/>
        <v>0</v>
      </c>
    </row>
    <row r="1673" spans="1:4" x14ac:dyDescent="0.2">
      <c r="A1673" s="15" t="s">
        <v>1273</v>
      </c>
      <c r="B1673" s="15" t="s">
        <v>1508</v>
      </c>
      <c r="C1673" s="15">
        <v>0</v>
      </c>
      <c r="D1673">
        <f t="shared" si="47"/>
        <v>0</v>
      </c>
    </row>
    <row r="1674" spans="1:4" x14ac:dyDescent="0.2">
      <c r="A1674" s="15" t="s">
        <v>1273</v>
      </c>
      <c r="B1674" s="15" t="s">
        <v>1508</v>
      </c>
      <c r="C1674" s="15">
        <v>0</v>
      </c>
      <c r="D1674">
        <f t="shared" si="47"/>
        <v>0</v>
      </c>
    </row>
    <row r="1675" spans="1:4" x14ac:dyDescent="0.2">
      <c r="A1675" s="15" t="s">
        <v>1273</v>
      </c>
      <c r="B1675" s="15" t="s">
        <v>1508</v>
      </c>
      <c r="C1675" s="15">
        <v>0</v>
      </c>
      <c r="D1675">
        <f t="shared" si="47"/>
        <v>0</v>
      </c>
    </row>
    <row r="1676" spans="1:4" x14ac:dyDescent="0.2">
      <c r="A1676" s="15" t="s">
        <v>1273</v>
      </c>
      <c r="B1676" s="15" t="s">
        <v>1508</v>
      </c>
      <c r="C1676" s="15">
        <v>0</v>
      </c>
      <c r="D1676">
        <f t="shared" si="47"/>
        <v>0</v>
      </c>
    </row>
    <row r="1677" spans="1:4" x14ac:dyDescent="0.2">
      <c r="A1677" s="15" t="s">
        <v>1273</v>
      </c>
      <c r="B1677" s="15" t="s">
        <v>1508</v>
      </c>
      <c r="C1677" s="15">
        <v>0</v>
      </c>
      <c r="D1677">
        <f t="shared" si="47"/>
        <v>0</v>
      </c>
    </row>
    <row r="1678" spans="1:4" x14ac:dyDescent="0.2">
      <c r="A1678" s="15" t="s">
        <v>1273</v>
      </c>
      <c r="B1678" s="15" t="s">
        <v>1508</v>
      </c>
      <c r="C1678" s="15">
        <v>0</v>
      </c>
      <c r="D1678">
        <f t="shared" si="47"/>
        <v>0</v>
      </c>
    </row>
    <row r="1679" spans="1:4" x14ac:dyDescent="0.2">
      <c r="A1679" s="15" t="s">
        <v>1273</v>
      </c>
      <c r="B1679" s="15" t="s">
        <v>1508</v>
      </c>
      <c r="C1679" s="15">
        <v>0</v>
      </c>
      <c r="D1679">
        <f t="shared" si="47"/>
        <v>0</v>
      </c>
    </row>
    <row r="1680" spans="1:4" x14ac:dyDescent="0.2">
      <c r="A1680" s="15" t="s">
        <v>1273</v>
      </c>
      <c r="B1680" s="15" t="s">
        <v>1508</v>
      </c>
      <c r="C1680" s="15">
        <v>0</v>
      </c>
      <c r="D1680">
        <f t="shared" si="47"/>
        <v>0</v>
      </c>
    </row>
    <row r="1681" spans="1:4" x14ac:dyDescent="0.2">
      <c r="A1681" s="15" t="s">
        <v>1273</v>
      </c>
      <c r="B1681" s="15" t="s">
        <v>1508</v>
      </c>
      <c r="C1681" s="15">
        <v>0</v>
      </c>
      <c r="D1681">
        <f t="shared" si="47"/>
        <v>0</v>
      </c>
    </row>
    <row r="1682" spans="1:4" x14ac:dyDescent="0.2">
      <c r="A1682" s="15" t="s">
        <v>1273</v>
      </c>
      <c r="B1682" s="15" t="s">
        <v>1508</v>
      </c>
      <c r="C1682" s="15">
        <v>0</v>
      </c>
      <c r="D1682">
        <f t="shared" si="47"/>
        <v>0</v>
      </c>
    </row>
    <row r="1683" spans="1:4" x14ac:dyDescent="0.2">
      <c r="A1683" s="15" t="s">
        <v>1273</v>
      </c>
      <c r="B1683" s="15" t="s">
        <v>1508</v>
      </c>
      <c r="C1683" s="15">
        <v>0</v>
      </c>
      <c r="D1683">
        <f t="shared" si="47"/>
        <v>0</v>
      </c>
    </row>
    <row r="1684" spans="1:4" x14ac:dyDescent="0.2">
      <c r="A1684" s="15" t="s">
        <v>1273</v>
      </c>
      <c r="B1684" s="15" t="s">
        <v>1508</v>
      </c>
      <c r="C1684" s="15">
        <v>0</v>
      </c>
      <c r="D1684">
        <f t="shared" si="47"/>
        <v>0</v>
      </c>
    </row>
    <row r="1685" spans="1:4" x14ac:dyDescent="0.2">
      <c r="A1685" s="15" t="s">
        <v>1273</v>
      </c>
      <c r="B1685" s="15" t="s">
        <v>1508</v>
      </c>
      <c r="C1685" s="15">
        <v>0</v>
      </c>
      <c r="D1685">
        <f t="shared" si="47"/>
        <v>0</v>
      </c>
    </row>
    <row r="1686" spans="1:4" x14ac:dyDescent="0.2">
      <c r="A1686" s="15" t="s">
        <v>1273</v>
      </c>
      <c r="B1686" s="15" t="s">
        <v>1508</v>
      </c>
      <c r="C1686" s="15">
        <v>0</v>
      </c>
      <c r="D1686">
        <f t="shared" si="47"/>
        <v>0</v>
      </c>
    </row>
    <row r="1687" spans="1:4" x14ac:dyDescent="0.2">
      <c r="A1687" s="15" t="s">
        <v>1273</v>
      </c>
      <c r="B1687" s="15" t="s">
        <v>1508</v>
      </c>
      <c r="C1687" s="15">
        <v>0</v>
      </c>
      <c r="D1687">
        <f t="shared" si="47"/>
        <v>0</v>
      </c>
    </row>
    <row r="1688" spans="1:4" x14ac:dyDescent="0.2">
      <c r="A1688" s="15" t="s">
        <v>1273</v>
      </c>
      <c r="B1688" s="15" t="s">
        <v>1508</v>
      </c>
      <c r="C1688" s="15">
        <v>0</v>
      </c>
      <c r="D1688">
        <f t="shared" si="47"/>
        <v>0</v>
      </c>
    </row>
    <row r="1689" spans="1:4" x14ac:dyDescent="0.2">
      <c r="A1689" s="15" t="s">
        <v>1273</v>
      </c>
      <c r="B1689" s="15" t="s">
        <v>1508</v>
      </c>
      <c r="C1689" s="15">
        <v>0</v>
      </c>
      <c r="D1689">
        <f t="shared" si="47"/>
        <v>0</v>
      </c>
    </row>
    <row r="1690" spans="1:4" x14ac:dyDescent="0.2">
      <c r="A1690" s="15" t="s">
        <v>1273</v>
      </c>
      <c r="B1690" s="15" t="s">
        <v>1508</v>
      </c>
      <c r="C1690" s="15">
        <v>0</v>
      </c>
      <c r="D1690">
        <f t="shared" si="47"/>
        <v>0</v>
      </c>
    </row>
    <row r="1691" spans="1:4" x14ac:dyDescent="0.2">
      <c r="A1691" s="15" t="s">
        <v>1273</v>
      </c>
      <c r="B1691" s="15" t="s">
        <v>1508</v>
      </c>
      <c r="C1691" s="15">
        <v>0</v>
      </c>
      <c r="D1691">
        <f t="shared" si="47"/>
        <v>0</v>
      </c>
    </row>
    <row r="1692" spans="1:4" x14ac:dyDescent="0.2">
      <c r="A1692" s="15" t="s">
        <v>1273</v>
      </c>
      <c r="B1692" s="15" t="s">
        <v>1508</v>
      </c>
      <c r="C1692" s="15">
        <v>0</v>
      </c>
      <c r="D1692">
        <f t="shared" si="47"/>
        <v>0</v>
      </c>
    </row>
    <row r="1693" spans="1:4" x14ac:dyDescent="0.2">
      <c r="A1693" s="15" t="s">
        <v>1273</v>
      </c>
      <c r="B1693" s="15" t="s">
        <v>1508</v>
      </c>
      <c r="C1693" s="15">
        <v>0</v>
      </c>
      <c r="D1693">
        <f t="shared" si="47"/>
        <v>0</v>
      </c>
    </row>
    <row r="1694" spans="1:4" x14ac:dyDescent="0.2">
      <c r="A1694" s="15" t="s">
        <v>1273</v>
      </c>
      <c r="B1694" s="15" t="s">
        <v>1508</v>
      </c>
      <c r="C1694" s="15">
        <v>0</v>
      </c>
      <c r="D1694">
        <f t="shared" si="47"/>
        <v>0</v>
      </c>
    </row>
    <row r="1695" spans="1:4" x14ac:dyDescent="0.2">
      <c r="A1695" s="15" t="s">
        <v>1273</v>
      </c>
      <c r="B1695" s="15" t="s">
        <v>1508</v>
      </c>
      <c r="C1695" s="15">
        <v>0</v>
      </c>
      <c r="D1695">
        <f t="shared" si="47"/>
        <v>0</v>
      </c>
    </row>
    <row r="1696" spans="1:4" x14ac:dyDescent="0.2">
      <c r="A1696" s="15" t="s">
        <v>1273</v>
      </c>
      <c r="B1696" s="15" t="s">
        <v>1508</v>
      </c>
      <c r="C1696" s="15">
        <v>0</v>
      </c>
      <c r="D1696">
        <f t="shared" si="47"/>
        <v>0</v>
      </c>
    </row>
    <row r="1697" spans="1:4" x14ac:dyDescent="0.2">
      <c r="A1697" s="15" t="s">
        <v>1273</v>
      </c>
      <c r="B1697" s="15" t="s">
        <v>1508</v>
      </c>
      <c r="C1697" s="15">
        <v>0</v>
      </c>
      <c r="D1697">
        <f t="shared" si="47"/>
        <v>0</v>
      </c>
    </row>
    <row r="1698" spans="1:4" x14ac:dyDescent="0.2">
      <c r="A1698" s="15" t="s">
        <v>1273</v>
      </c>
      <c r="B1698" s="15" t="s">
        <v>1508</v>
      </c>
      <c r="C1698" s="15">
        <v>0</v>
      </c>
      <c r="D1698">
        <f t="shared" si="47"/>
        <v>0</v>
      </c>
    </row>
    <row r="1699" spans="1:4" x14ac:dyDescent="0.2">
      <c r="A1699" s="15" t="s">
        <v>1273</v>
      </c>
      <c r="B1699" s="15" t="s">
        <v>1508</v>
      </c>
      <c r="C1699" s="15">
        <v>0</v>
      </c>
      <c r="D1699">
        <f t="shared" si="47"/>
        <v>0</v>
      </c>
    </row>
    <row r="1700" spans="1:4" x14ac:dyDescent="0.2">
      <c r="A1700" s="15" t="s">
        <v>1273</v>
      </c>
      <c r="B1700" s="15" t="s">
        <v>1508</v>
      </c>
      <c r="C1700" s="15">
        <v>0</v>
      </c>
      <c r="D1700">
        <f t="shared" si="47"/>
        <v>0</v>
      </c>
    </row>
    <row r="1701" spans="1:4" x14ac:dyDescent="0.2">
      <c r="A1701" s="15" t="s">
        <v>1273</v>
      </c>
      <c r="B1701" s="15" t="s">
        <v>1508</v>
      </c>
      <c r="C1701" s="15">
        <v>0</v>
      </c>
      <c r="D1701">
        <f t="shared" si="47"/>
        <v>0</v>
      </c>
    </row>
    <row r="1702" spans="1:4" x14ac:dyDescent="0.2">
      <c r="A1702" s="15" t="s">
        <v>1273</v>
      </c>
      <c r="B1702" s="15" t="s">
        <v>1508</v>
      </c>
      <c r="C1702" s="15">
        <v>0</v>
      </c>
      <c r="D1702">
        <f t="shared" si="47"/>
        <v>0</v>
      </c>
    </row>
    <row r="1703" spans="1:4" x14ac:dyDescent="0.2">
      <c r="A1703" s="15" t="s">
        <v>1273</v>
      </c>
      <c r="B1703" s="15" t="s">
        <v>1508</v>
      </c>
      <c r="C1703" s="15">
        <v>0</v>
      </c>
      <c r="D1703">
        <f t="shared" si="47"/>
        <v>0</v>
      </c>
    </row>
    <row r="1704" spans="1:4" x14ac:dyDescent="0.2">
      <c r="A1704" s="15" t="s">
        <v>1273</v>
      </c>
      <c r="B1704" s="15" t="s">
        <v>1508</v>
      </c>
      <c r="C1704" s="15">
        <v>0</v>
      </c>
      <c r="D1704">
        <f t="shared" si="47"/>
        <v>0</v>
      </c>
    </row>
    <row r="1705" spans="1:4" x14ac:dyDescent="0.2">
      <c r="A1705" s="15" t="s">
        <v>1273</v>
      </c>
      <c r="B1705" s="15" t="s">
        <v>1508</v>
      </c>
      <c r="C1705" s="15">
        <v>0</v>
      </c>
      <c r="D1705">
        <f t="shared" si="47"/>
        <v>0</v>
      </c>
    </row>
    <row r="1706" spans="1:4" x14ac:dyDescent="0.2">
      <c r="A1706" s="15" t="s">
        <v>1273</v>
      </c>
      <c r="B1706" s="15" t="s">
        <v>1508</v>
      </c>
      <c r="C1706" s="15">
        <v>0</v>
      </c>
      <c r="D1706">
        <f t="shared" si="47"/>
        <v>0</v>
      </c>
    </row>
    <row r="1707" spans="1:4" x14ac:dyDescent="0.2">
      <c r="A1707" s="15" t="s">
        <v>1273</v>
      </c>
      <c r="B1707" s="15" t="s">
        <v>1508</v>
      </c>
      <c r="C1707" s="15">
        <v>0</v>
      </c>
      <c r="D1707">
        <f t="shared" si="47"/>
        <v>0</v>
      </c>
    </row>
    <row r="1708" spans="1:4" x14ac:dyDescent="0.2">
      <c r="A1708" s="15" t="s">
        <v>1273</v>
      </c>
      <c r="B1708" s="15" t="s">
        <v>1508</v>
      </c>
      <c r="C1708" s="15">
        <v>0</v>
      </c>
      <c r="D1708">
        <f t="shared" si="47"/>
        <v>0</v>
      </c>
    </row>
    <row r="1709" spans="1:4" x14ac:dyDescent="0.2">
      <c r="A1709" s="15" t="s">
        <v>1273</v>
      </c>
      <c r="B1709" s="15" t="s">
        <v>1508</v>
      </c>
      <c r="C1709" s="15">
        <v>0</v>
      </c>
      <c r="D1709">
        <f t="shared" si="47"/>
        <v>0</v>
      </c>
    </row>
    <row r="1710" spans="1:4" x14ac:dyDescent="0.2">
      <c r="A1710" s="15" t="s">
        <v>1273</v>
      </c>
      <c r="B1710" s="15" t="s">
        <v>1508</v>
      </c>
      <c r="C1710" s="15">
        <v>0</v>
      </c>
      <c r="D1710">
        <f t="shared" si="47"/>
        <v>0</v>
      </c>
    </row>
    <row r="1711" spans="1:4" x14ac:dyDescent="0.2">
      <c r="A1711" s="15" t="s">
        <v>1273</v>
      </c>
      <c r="B1711" s="15" t="s">
        <v>1508</v>
      </c>
      <c r="C1711" s="15">
        <v>0</v>
      </c>
      <c r="D1711">
        <f t="shared" si="47"/>
        <v>0</v>
      </c>
    </row>
    <row r="1712" spans="1:4" x14ac:dyDescent="0.2">
      <c r="A1712" s="15" t="s">
        <v>1273</v>
      </c>
      <c r="B1712" s="15" t="s">
        <v>1508</v>
      </c>
      <c r="C1712" s="15">
        <v>0</v>
      </c>
      <c r="D1712">
        <f t="shared" si="47"/>
        <v>0</v>
      </c>
    </row>
    <row r="1713" spans="1:4" x14ac:dyDescent="0.2">
      <c r="A1713" s="15" t="s">
        <v>1273</v>
      </c>
      <c r="B1713" s="15" t="s">
        <v>1508</v>
      </c>
      <c r="C1713" s="15">
        <v>0</v>
      </c>
      <c r="D1713">
        <f t="shared" si="47"/>
        <v>0</v>
      </c>
    </row>
    <row r="1714" spans="1:4" x14ac:dyDescent="0.2">
      <c r="A1714" s="15" t="s">
        <v>1273</v>
      </c>
      <c r="B1714" s="15" t="s">
        <v>1508</v>
      </c>
      <c r="C1714" s="15">
        <v>0</v>
      </c>
      <c r="D1714">
        <f t="shared" si="47"/>
        <v>0</v>
      </c>
    </row>
    <row r="1715" spans="1:4" x14ac:dyDescent="0.2">
      <c r="A1715" s="15" t="s">
        <v>1273</v>
      </c>
      <c r="B1715" s="15" t="s">
        <v>1508</v>
      </c>
      <c r="C1715" s="15">
        <v>0</v>
      </c>
      <c r="D1715">
        <f t="shared" si="47"/>
        <v>0</v>
      </c>
    </row>
    <row r="1716" spans="1:4" x14ac:dyDescent="0.2">
      <c r="A1716" s="15" t="s">
        <v>1273</v>
      </c>
      <c r="B1716" s="15" t="s">
        <v>1508</v>
      </c>
      <c r="C1716" s="15">
        <v>0</v>
      </c>
      <c r="D1716">
        <f t="shared" si="47"/>
        <v>0</v>
      </c>
    </row>
    <row r="1717" spans="1:4" x14ac:dyDescent="0.2">
      <c r="A1717" s="15" t="s">
        <v>1273</v>
      </c>
      <c r="B1717" s="15" t="s">
        <v>1508</v>
      </c>
      <c r="C1717" s="15">
        <v>0</v>
      </c>
      <c r="D1717">
        <f t="shared" si="47"/>
        <v>0</v>
      </c>
    </row>
    <row r="1718" spans="1:4" x14ac:dyDescent="0.2">
      <c r="A1718" s="15" t="s">
        <v>1273</v>
      </c>
      <c r="B1718" s="15" t="s">
        <v>1508</v>
      </c>
      <c r="C1718" s="15">
        <v>0</v>
      </c>
      <c r="D1718">
        <f t="shared" si="47"/>
        <v>0</v>
      </c>
    </row>
    <row r="1719" spans="1:4" x14ac:dyDescent="0.2">
      <c r="A1719" s="15" t="s">
        <v>1273</v>
      </c>
      <c r="B1719" s="15" t="s">
        <v>1508</v>
      </c>
      <c r="C1719" s="15">
        <v>0</v>
      </c>
      <c r="D1719">
        <f t="shared" si="47"/>
        <v>0</v>
      </c>
    </row>
    <row r="1720" spans="1:4" x14ac:dyDescent="0.2">
      <c r="A1720" s="15" t="s">
        <v>1273</v>
      </c>
      <c r="B1720" s="15" t="s">
        <v>1508</v>
      </c>
      <c r="C1720" s="15">
        <v>0</v>
      </c>
      <c r="D1720">
        <f t="shared" si="47"/>
        <v>0</v>
      </c>
    </row>
    <row r="1721" spans="1:4" x14ac:dyDescent="0.2">
      <c r="A1721" s="15" t="s">
        <v>1273</v>
      </c>
      <c r="B1721" s="15" t="s">
        <v>1508</v>
      </c>
      <c r="C1721" s="15">
        <v>0</v>
      </c>
      <c r="D1721">
        <f t="shared" si="47"/>
        <v>0</v>
      </c>
    </row>
    <row r="1722" spans="1:4" x14ac:dyDescent="0.2">
      <c r="A1722" s="15" t="s">
        <v>1273</v>
      </c>
      <c r="B1722" s="15" t="s">
        <v>1508</v>
      </c>
      <c r="C1722" s="15">
        <v>0</v>
      </c>
      <c r="D1722">
        <f t="shared" si="47"/>
        <v>0</v>
      </c>
    </row>
    <row r="1723" spans="1:4" x14ac:dyDescent="0.2">
      <c r="A1723" s="15" t="s">
        <v>1273</v>
      </c>
      <c r="B1723" s="15" t="s">
        <v>1508</v>
      </c>
      <c r="C1723" s="15">
        <v>0</v>
      </c>
      <c r="D1723">
        <f t="shared" si="47"/>
        <v>0</v>
      </c>
    </row>
    <row r="1724" spans="1:4" x14ac:dyDescent="0.2">
      <c r="A1724" s="15" t="s">
        <v>1273</v>
      </c>
      <c r="B1724" s="15" t="s">
        <v>1508</v>
      </c>
      <c r="C1724" s="15">
        <v>0</v>
      </c>
      <c r="D1724">
        <f t="shared" si="47"/>
        <v>0</v>
      </c>
    </row>
    <row r="1725" spans="1:4" x14ac:dyDescent="0.2">
      <c r="A1725" s="15" t="s">
        <v>1273</v>
      </c>
      <c r="B1725" s="15" t="s">
        <v>1508</v>
      </c>
      <c r="C1725" s="15">
        <v>0</v>
      </c>
      <c r="D1725">
        <f t="shared" si="47"/>
        <v>0</v>
      </c>
    </row>
    <row r="1726" spans="1:4" x14ac:dyDescent="0.2">
      <c r="A1726" s="15" t="s">
        <v>1273</v>
      </c>
      <c r="B1726" s="15" t="s">
        <v>1508</v>
      </c>
      <c r="C1726" s="15">
        <v>0</v>
      </c>
      <c r="D1726">
        <f t="shared" si="47"/>
        <v>0</v>
      </c>
    </row>
    <row r="1727" spans="1:4" x14ac:dyDescent="0.2">
      <c r="A1727" s="15" t="s">
        <v>1273</v>
      </c>
      <c r="B1727" s="15" t="s">
        <v>1508</v>
      </c>
      <c r="C1727" s="15">
        <v>0</v>
      </c>
      <c r="D1727">
        <f t="shared" si="47"/>
        <v>0</v>
      </c>
    </row>
    <row r="1728" spans="1:4" x14ac:dyDescent="0.2">
      <c r="A1728" s="15" t="s">
        <v>1273</v>
      </c>
      <c r="B1728" s="15" t="s">
        <v>1508</v>
      </c>
      <c r="C1728" s="15">
        <v>0</v>
      </c>
      <c r="D1728">
        <f t="shared" si="47"/>
        <v>0</v>
      </c>
    </row>
    <row r="1729" spans="1:4" x14ac:dyDescent="0.2">
      <c r="A1729" s="15" t="s">
        <v>1273</v>
      </c>
      <c r="B1729" s="15" t="s">
        <v>1508</v>
      </c>
      <c r="C1729" s="15">
        <v>0</v>
      </c>
      <c r="D1729">
        <f t="shared" si="47"/>
        <v>0</v>
      </c>
    </row>
    <row r="1730" spans="1:4" x14ac:dyDescent="0.2">
      <c r="A1730" s="15" t="s">
        <v>1273</v>
      </c>
      <c r="B1730" s="15" t="s">
        <v>1508</v>
      </c>
      <c r="C1730" s="15">
        <v>0</v>
      </c>
      <c r="D1730">
        <f t="shared" si="47"/>
        <v>0</v>
      </c>
    </row>
    <row r="1731" spans="1:4" x14ac:dyDescent="0.2">
      <c r="A1731" s="15" t="s">
        <v>1273</v>
      </c>
      <c r="B1731" s="15" t="s">
        <v>1508</v>
      </c>
      <c r="C1731" s="15">
        <v>0</v>
      </c>
      <c r="D1731">
        <f t="shared" ref="D1731:D1794" si="48">IF(B1731="",0,C1731)</f>
        <v>0</v>
      </c>
    </row>
    <row r="1732" spans="1:4" x14ac:dyDescent="0.2">
      <c r="A1732" s="15" t="s">
        <v>1273</v>
      </c>
      <c r="B1732" s="15" t="s">
        <v>1508</v>
      </c>
      <c r="C1732" s="15">
        <v>0</v>
      </c>
      <c r="D1732">
        <f t="shared" si="48"/>
        <v>0</v>
      </c>
    </row>
    <row r="1733" spans="1:4" x14ac:dyDescent="0.2">
      <c r="A1733" s="15" t="s">
        <v>1273</v>
      </c>
      <c r="B1733" s="15" t="s">
        <v>1508</v>
      </c>
      <c r="C1733" s="15">
        <v>0</v>
      </c>
      <c r="D1733">
        <f t="shared" si="48"/>
        <v>0</v>
      </c>
    </row>
    <row r="1734" spans="1:4" x14ac:dyDescent="0.2">
      <c r="A1734" s="15" t="s">
        <v>1273</v>
      </c>
      <c r="B1734" s="15" t="s">
        <v>1508</v>
      </c>
      <c r="C1734" s="15">
        <v>0</v>
      </c>
      <c r="D1734">
        <f t="shared" si="48"/>
        <v>0</v>
      </c>
    </row>
    <row r="1735" spans="1:4" x14ac:dyDescent="0.2">
      <c r="A1735" s="15" t="s">
        <v>1273</v>
      </c>
      <c r="B1735" s="15" t="s">
        <v>1508</v>
      </c>
      <c r="C1735" s="15">
        <v>0</v>
      </c>
      <c r="D1735">
        <f t="shared" si="48"/>
        <v>0</v>
      </c>
    </row>
    <row r="1736" spans="1:4" x14ac:dyDescent="0.2">
      <c r="A1736" s="15" t="s">
        <v>1273</v>
      </c>
      <c r="B1736" s="15" t="s">
        <v>1508</v>
      </c>
      <c r="C1736" s="15">
        <v>0</v>
      </c>
      <c r="D1736">
        <f t="shared" si="48"/>
        <v>0</v>
      </c>
    </row>
    <row r="1737" spans="1:4" x14ac:dyDescent="0.2">
      <c r="A1737" s="15" t="s">
        <v>1273</v>
      </c>
      <c r="B1737" s="15" t="s">
        <v>1508</v>
      </c>
      <c r="C1737" s="15">
        <v>0</v>
      </c>
      <c r="D1737">
        <f t="shared" si="48"/>
        <v>0</v>
      </c>
    </row>
    <row r="1738" spans="1:4" x14ac:dyDescent="0.2">
      <c r="A1738" s="15" t="s">
        <v>1273</v>
      </c>
      <c r="B1738" s="15" t="s">
        <v>1508</v>
      </c>
      <c r="C1738" s="15">
        <v>0</v>
      </c>
      <c r="D1738">
        <f t="shared" si="48"/>
        <v>0</v>
      </c>
    </row>
    <row r="1739" spans="1:4" x14ac:dyDescent="0.2">
      <c r="A1739" s="15" t="s">
        <v>1273</v>
      </c>
      <c r="B1739" s="15" t="s">
        <v>1508</v>
      </c>
      <c r="C1739" s="15">
        <v>0</v>
      </c>
      <c r="D1739">
        <f t="shared" si="48"/>
        <v>0</v>
      </c>
    </row>
    <row r="1740" spans="1:4" x14ac:dyDescent="0.2">
      <c r="A1740" s="15" t="s">
        <v>1273</v>
      </c>
      <c r="B1740" s="15" t="s">
        <v>1508</v>
      </c>
      <c r="C1740" s="15">
        <v>0</v>
      </c>
      <c r="D1740">
        <f t="shared" si="48"/>
        <v>0</v>
      </c>
    </row>
    <row r="1741" spans="1:4" x14ac:dyDescent="0.2">
      <c r="A1741" s="15" t="s">
        <v>1273</v>
      </c>
      <c r="B1741" s="15" t="s">
        <v>1508</v>
      </c>
      <c r="C1741" s="15">
        <v>0</v>
      </c>
      <c r="D1741">
        <f t="shared" si="48"/>
        <v>0</v>
      </c>
    </row>
    <row r="1742" spans="1:4" x14ac:dyDescent="0.2">
      <c r="A1742" s="15" t="s">
        <v>1273</v>
      </c>
      <c r="B1742" s="15" t="s">
        <v>1508</v>
      </c>
      <c r="C1742" s="15">
        <v>0</v>
      </c>
      <c r="D1742">
        <f t="shared" si="48"/>
        <v>0</v>
      </c>
    </row>
    <row r="1743" spans="1:4" x14ac:dyDescent="0.2">
      <c r="A1743" s="15" t="s">
        <v>1273</v>
      </c>
      <c r="B1743" s="15" t="s">
        <v>1508</v>
      </c>
      <c r="C1743" s="15">
        <v>0</v>
      </c>
      <c r="D1743">
        <f t="shared" si="48"/>
        <v>0</v>
      </c>
    </row>
    <row r="1744" spans="1:4" x14ac:dyDescent="0.2">
      <c r="A1744" s="15" t="s">
        <v>1273</v>
      </c>
      <c r="B1744" s="15" t="s">
        <v>1508</v>
      </c>
      <c r="C1744" s="15">
        <v>0</v>
      </c>
      <c r="D1744">
        <f t="shared" si="48"/>
        <v>0</v>
      </c>
    </row>
    <row r="1745" spans="1:4" x14ac:dyDescent="0.2">
      <c r="A1745" s="15" t="s">
        <v>1273</v>
      </c>
      <c r="B1745" s="15" t="s">
        <v>1508</v>
      </c>
      <c r="C1745" s="15">
        <v>0</v>
      </c>
      <c r="D1745">
        <f t="shared" si="48"/>
        <v>0</v>
      </c>
    </row>
    <row r="1746" spans="1:4" x14ac:dyDescent="0.2">
      <c r="A1746" s="15" t="s">
        <v>1273</v>
      </c>
      <c r="B1746" s="15" t="s">
        <v>1508</v>
      </c>
      <c r="C1746" s="15">
        <v>0</v>
      </c>
      <c r="D1746">
        <f t="shared" si="48"/>
        <v>0</v>
      </c>
    </row>
    <row r="1747" spans="1:4" x14ac:dyDescent="0.2">
      <c r="A1747" s="15" t="s">
        <v>1273</v>
      </c>
      <c r="B1747" s="15" t="s">
        <v>1508</v>
      </c>
      <c r="C1747" s="15">
        <v>0</v>
      </c>
      <c r="D1747">
        <f t="shared" si="48"/>
        <v>0</v>
      </c>
    </row>
    <row r="1748" spans="1:4" x14ac:dyDescent="0.2">
      <c r="A1748" s="15" t="s">
        <v>1273</v>
      </c>
      <c r="B1748" s="15" t="s">
        <v>1508</v>
      </c>
      <c r="C1748" s="15">
        <v>0</v>
      </c>
      <c r="D1748">
        <f t="shared" si="48"/>
        <v>0</v>
      </c>
    </row>
    <row r="1749" spans="1:4" x14ac:dyDescent="0.2">
      <c r="A1749" s="15" t="s">
        <v>1273</v>
      </c>
      <c r="B1749" s="15" t="s">
        <v>1508</v>
      </c>
      <c r="C1749" s="15">
        <v>0</v>
      </c>
      <c r="D1749">
        <f t="shared" si="48"/>
        <v>0</v>
      </c>
    </row>
    <row r="1750" spans="1:4" x14ac:dyDescent="0.2">
      <c r="A1750" s="15" t="s">
        <v>1273</v>
      </c>
      <c r="B1750" s="15" t="s">
        <v>1508</v>
      </c>
      <c r="C1750" s="15">
        <v>0</v>
      </c>
      <c r="D1750">
        <f t="shared" si="48"/>
        <v>0</v>
      </c>
    </row>
    <row r="1751" spans="1:4" x14ac:dyDescent="0.2">
      <c r="A1751" s="15" t="s">
        <v>1273</v>
      </c>
      <c r="B1751" s="15" t="s">
        <v>1508</v>
      </c>
      <c r="C1751" s="15">
        <v>0</v>
      </c>
      <c r="D1751">
        <f t="shared" si="48"/>
        <v>0</v>
      </c>
    </row>
    <row r="1752" spans="1:4" x14ac:dyDescent="0.2">
      <c r="A1752" s="15" t="s">
        <v>1273</v>
      </c>
      <c r="B1752" s="15" t="s">
        <v>1508</v>
      </c>
      <c r="C1752" s="15">
        <v>0</v>
      </c>
      <c r="D1752">
        <f t="shared" si="48"/>
        <v>0</v>
      </c>
    </row>
    <row r="1753" spans="1:4" x14ac:dyDescent="0.2">
      <c r="A1753" s="15" t="s">
        <v>1273</v>
      </c>
      <c r="B1753" s="15" t="s">
        <v>1508</v>
      </c>
      <c r="C1753" s="15">
        <v>0</v>
      </c>
      <c r="D1753">
        <f t="shared" si="48"/>
        <v>0</v>
      </c>
    </row>
    <row r="1754" spans="1:4" x14ac:dyDescent="0.2">
      <c r="A1754" s="15" t="s">
        <v>1273</v>
      </c>
      <c r="B1754" s="15" t="s">
        <v>1508</v>
      </c>
      <c r="C1754" s="15">
        <v>0</v>
      </c>
      <c r="D1754">
        <f t="shared" si="48"/>
        <v>0</v>
      </c>
    </row>
    <row r="1755" spans="1:4" x14ac:dyDescent="0.2">
      <c r="A1755" s="15" t="s">
        <v>1273</v>
      </c>
      <c r="B1755" s="15" t="s">
        <v>1508</v>
      </c>
      <c r="C1755" s="15">
        <v>0</v>
      </c>
      <c r="D1755">
        <f t="shared" si="48"/>
        <v>0</v>
      </c>
    </row>
    <row r="1756" spans="1:4" x14ac:dyDescent="0.2">
      <c r="A1756" s="15" t="s">
        <v>1273</v>
      </c>
      <c r="B1756" s="15" t="s">
        <v>1508</v>
      </c>
      <c r="C1756" s="15">
        <v>0</v>
      </c>
      <c r="D1756">
        <f t="shared" si="48"/>
        <v>0</v>
      </c>
    </row>
    <row r="1757" spans="1:4" x14ac:dyDescent="0.2">
      <c r="A1757" s="15" t="s">
        <v>1273</v>
      </c>
      <c r="B1757" s="15" t="s">
        <v>1508</v>
      </c>
      <c r="C1757" s="15">
        <v>0</v>
      </c>
      <c r="D1757">
        <f t="shared" si="48"/>
        <v>0</v>
      </c>
    </row>
    <row r="1758" spans="1:4" x14ac:dyDescent="0.2">
      <c r="A1758" s="15" t="s">
        <v>1273</v>
      </c>
      <c r="B1758" s="15" t="s">
        <v>1508</v>
      </c>
      <c r="C1758" s="15">
        <v>0</v>
      </c>
      <c r="D1758">
        <f t="shared" si="48"/>
        <v>0</v>
      </c>
    </row>
    <row r="1759" spans="1:4" x14ac:dyDescent="0.2">
      <c r="A1759" s="15" t="s">
        <v>1273</v>
      </c>
      <c r="B1759" s="15" t="s">
        <v>1508</v>
      </c>
      <c r="C1759" s="15">
        <v>0</v>
      </c>
      <c r="D1759">
        <f t="shared" si="48"/>
        <v>0</v>
      </c>
    </row>
    <row r="1760" spans="1:4" x14ac:dyDescent="0.2">
      <c r="A1760" s="15" t="s">
        <v>1273</v>
      </c>
      <c r="B1760" s="15" t="s">
        <v>1508</v>
      </c>
      <c r="C1760" s="15">
        <v>0</v>
      </c>
      <c r="D1760">
        <f t="shared" si="48"/>
        <v>0</v>
      </c>
    </row>
    <row r="1761" spans="1:4" x14ac:dyDescent="0.2">
      <c r="A1761" s="15" t="s">
        <v>1273</v>
      </c>
      <c r="B1761" s="15" t="s">
        <v>1508</v>
      </c>
      <c r="C1761" s="15">
        <v>0</v>
      </c>
      <c r="D1761">
        <f t="shared" si="48"/>
        <v>0</v>
      </c>
    </row>
    <row r="1762" spans="1:4" x14ac:dyDescent="0.2">
      <c r="A1762" s="15" t="s">
        <v>1273</v>
      </c>
      <c r="B1762" s="15" t="s">
        <v>1508</v>
      </c>
      <c r="C1762" s="15">
        <v>0</v>
      </c>
      <c r="D1762">
        <f t="shared" si="48"/>
        <v>0</v>
      </c>
    </row>
    <row r="1763" spans="1:4" x14ac:dyDescent="0.2">
      <c r="A1763" s="15" t="s">
        <v>1273</v>
      </c>
      <c r="B1763" s="15" t="s">
        <v>1508</v>
      </c>
      <c r="C1763" s="15">
        <v>0</v>
      </c>
      <c r="D1763">
        <f t="shared" si="48"/>
        <v>0</v>
      </c>
    </row>
    <row r="1764" spans="1:4" x14ac:dyDescent="0.2">
      <c r="A1764" s="15" t="s">
        <v>1273</v>
      </c>
      <c r="B1764" s="15" t="s">
        <v>1508</v>
      </c>
      <c r="C1764" s="15">
        <v>0</v>
      </c>
      <c r="D1764">
        <f t="shared" si="48"/>
        <v>0</v>
      </c>
    </row>
    <row r="1765" spans="1:4" x14ac:dyDescent="0.2">
      <c r="A1765" s="15" t="s">
        <v>1273</v>
      </c>
      <c r="B1765" s="15" t="s">
        <v>1508</v>
      </c>
      <c r="C1765" s="15">
        <v>0</v>
      </c>
      <c r="D1765">
        <f t="shared" si="48"/>
        <v>0</v>
      </c>
    </row>
    <row r="1766" spans="1:4" x14ac:dyDescent="0.2">
      <c r="A1766" s="15" t="s">
        <v>1273</v>
      </c>
      <c r="B1766" s="15" t="s">
        <v>1508</v>
      </c>
      <c r="C1766" s="15">
        <v>0</v>
      </c>
      <c r="D1766">
        <f t="shared" si="48"/>
        <v>0</v>
      </c>
    </row>
    <row r="1767" spans="1:4" x14ac:dyDescent="0.2">
      <c r="A1767" s="15" t="s">
        <v>1273</v>
      </c>
      <c r="B1767" s="15" t="s">
        <v>1508</v>
      </c>
      <c r="C1767" s="15">
        <v>0</v>
      </c>
      <c r="D1767">
        <f t="shared" si="48"/>
        <v>0</v>
      </c>
    </row>
    <row r="1768" spans="1:4" x14ac:dyDescent="0.2">
      <c r="A1768" s="15" t="s">
        <v>1273</v>
      </c>
      <c r="B1768" s="15" t="s">
        <v>1508</v>
      </c>
      <c r="C1768" s="15">
        <v>0</v>
      </c>
      <c r="D1768">
        <f t="shared" si="48"/>
        <v>0</v>
      </c>
    </row>
    <row r="1769" spans="1:4" x14ac:dyDescent="0.2">
      <c r="A1769" s="15" t="s">
        <v>1273</v>
      </c>
      <c r="B1769" s="15" t="s">
        <v>1508</v>
      </c>
      <c r="C1769" s="15">
        <v>0</v>
      </c>
      <c r="D1769">
        <f t="shared" si="48"/>
        <v>0</v>
      </c>
    </row>
    <row r="1770" spans="1:4" x14ac:dyDescent="0.2">
      <c r="A1770" s="15" t="s">
        <v>1273</v>
      </c>
      <c r="B1770" s="15" t="s">
        <v>1508</v>
      </c>
      <c r="C1770" s="15">
        <v>0</v>
      </c>
      <c r="D1770">
        <f t="shared" si="48"/>
        <v>0</v>
      </c>
    </row>
    <row r="1771" spans="1:4" x14ac:dyDescent="0.2">
      <c r="A1771" s="15" t="s">
        <v>1273</v>
      </c>
      <c r="B1771" s="15" t="s">
        <v>1508</v>
      </c>
      <c r="C1771" s="15">
        <v>0</v>
      </c>
      <c r="D1771">
        <f t="shared" si="48"/>
        <v>0</v>
      </c>
    </row>
    <row r="1772" spans="1:4" x14ac:dyDescent="0.2">
      <c r="A1772" s="15" t="s">
        <v>1273</v>
      </c>
      <c r="B1772" s="15" t="s">
        <v>1508</v>
      </c>
      <c r="C1772" s="15">
        <v>0</v>
      </c>
      <c r="D1772">
        <f t="shared" si="48"/>
        <v>0</v>
      </c>
    </row>
    <row r="1773" spans="1:4" x14ac:dyDescent="0.2">
      <c r="A1773" s="15" t="s">
        <v>1273</v>
      </c>
      <c r="B1773" s="15" t="s">
        <v>1508</v>
      </c>
      <c r="C1773" s="15">
        <v>0</v>
      </c>
      <c r="D1773">
        <f t="shared" si="48"/>
        <v>0</v>
      </c>
    </row>
    <row r="1774" spans="1:4" x14ac:dyDescent="0.2">
      <c r="A1774" s="15" t="s">
        <v>1273</v>
      </c>
      <c r="B1774" s="15" t="s">
        <v>1508</v>
      </c>
      <c r="C1774" s="15">
        <v>0</v>
      </c>
      <c r="D1774">
        <f t="shared" si="48"/>
        <v>0</v>
      </c>
    </row>
    <row r="1775" spans="1:4" x14ac:dyDescent="0.2">
      <c r="A1775" s="15" t="s">
        <v>1273</v>
      </c>
      <c r="B1775" s="15" t="s">
        <v>1508</v>
      </c>
      <c r="C1775" s="15">
        <v>0</v>
      </c>
      <c r="D1775">
        <f t="shared" si="48"/>
        <v>0</v>
      </c>
    </row>
    <row r="1776" spans="1:4" x14ac:dyDescent="0.2">
      <c r="A1776" s="15" t="s">
        <v>1273</v>
      </c>
      <c r="B1776" s="15" t="s">
        <v>1508</v>
      </c>
      <c r="C1776" s="15">
        <v>0</v>
      </c>
      <c r="D1776">
        <f t="shared" si="48"/>
        <v>0</v>
      </c>
    </row>
    <row r="1777" spans="1:4" x14ac:dyDescent="0.2">
      <c r="A1777" s="15" t="s">
        <v>1273</v>
      </c>
      <c r="B1777" s="15" t="s">
        <v>1508</v>
      </c>
      <c r="C1777" s="15">
        <v>0</v>
      </c>
      <c r="D1777">
        <f t="shared" si="48"/>
        <v>0</v>
      </c>
    </row>
    <row r="1778" spans="1:4" x14ac:dyDescent="0.2">
      <c r="A1778" s="15" t="s">
        <v>1273</v>
      </c>
      <c r="B1778" s="15" t="s">
        <v>1508</v>
      </c>
      <c r="C1778" s="15">
        <v>0</v>
      </c>
      <c r="D1778">
        <f t="shared" si="48"/>
        <v>0</v>
      </c>
    </row>
    <row r="1779" spans="1:4" x14ac:dyDescent="0.2">
      <c r="A1779" s="15" t="s">
        <v>1273</v>
      </c>
      <c r="B1779" s="15" t="s">
        <v>1508</v>
      </c>
      <c r="C1779" s="15">
        <v>0</v>
      </c>
      <c r="D1779">
        <f t="shared" si="48"/>
        <v>0</v>
      </c>
    </row>
    <row r="1780" spans="1:4" x14ac:dyDescent="0.2">
      <c r="A1780" s="15" t="s">
        <v>1273</v>
      </c>
      <c r="B1780" s="15" t="s">
        <v>1508</v>
      </c>
      <c r="C1780" s="15">
        <v>0</v>
      </c>
      <c r="D1780">
        <f t="shared" si="48"/>
        <v>0</v>
      </c>
    </row>
    <row r="1781" spans="1:4" x14ac:dyDescent="0.2">
      <c r="A1781" s="15" t="s">
        <v>1273</v>
      </c>
      <c r="B1781" s="15" t="s">
        <v>1508</v>
      </c>
      <c r="C1781" s="15">
        <v>0</v>
      </c>
      <c r="D1781">
        <f t="shared" si="48"/>
        <v>0</v>
      </c>
    </row>
    <row r="1782" spans="1:4" x14ac:dyDescent="0.2">
      <c r="A1782" s="15" t="s">
        <v>1273</v>
      </c>
      <c r="B1782" s="15" t="s">
        <v>1508</v>
      </c>
      <c r="C1782" s="15">
        <v>0</v>
      </c>
      <c r="D1782">
        <f t="shared" si="48"/>
        <v>0</v>
      </c>
    </row>
    <row r="1783" spans="1:4" x14ac:dyDescent="0.2">
      <c r="A1783" s="15" t="s">
        <v>1273</v>
      </c>
      <c r="B1783" s="15" t="s">
        <v>1508</v>
      </c>
      <c r="C1783" s="15">
        <v>0</v>
      </c>
      <c r="D1783">
        <f t="shared" si="48"/>
        <v>0</v>
      </c>
    </row>
    <row r="1784" spans="1:4" x14ac:dyDescent="0.2">
      <c r="A1784" s="15" t="s">
        <v>1273</v>
      </c>
      <c r="B1784" s="15" t="s">
        <v>1508</v>
      </c>
      <c r="C1784" s="15">
        <v>0</v>
      </c>
      <c r="D1784">
        <f t="shared" si="48"/>
        <v>0</v>
      </c>
    </row>
    <row r="1785" spans="1:4" x14ac:dyDescent="0.2">
      <c r="A1785" s="15" t="s">
        <v>1273</v>
      </c>
      <c r="B1785" s="15" t="s">
        <v>1508</v>
      </c>
      <c r="C1785" s="15">
        <v>0</v>
      </c>
      <c r="D1785">
        <f t="shared" si="48"/>
        <v>0</v>
      </c>
    </row>
    <row r="1786" spans="1:4" x14ac:dyDescent="0.2">
      <c r="A1786" s="15" t="s">
        <v>1273</v>
      </c>
      <c r="B1786" s="15" t="s">
        <v>1508</v>
      </c>
      <c r="C1786" s="15">
        <v>0</v>
      </c>
      <c r="D1786">
        <f t="shared" si="48"/>
        <v>0</v>
      </c>
    </row>
    <row r="1787" spans="1:4" x14ac:dyDescent="0.2">
      <c r="A1787" s="15" t="s">
        <v>1273</v>
      </c>
      <c r="B1787" s="15" t="s">
        <v>1508</v>
      </c>
      <c r="C1787" s="15">
        <v>0</v>
      </c>
      <c r="D1787">
        <f t="shared" si="48"/>
        <v>0</v>
      </c>
    </row>
    <row r="1788" spans="1:4" x14ac:dyDescent="0.2">
      <c r="A1788" s="15" t="s">
        <v>1273</v>
      </c>
      <c r="B1788" s="15" t="s">
        <v>1508</v>
      </c>
      <c r="C1788" s="15">
        <v>0</v>
      </c>
      <c r="D1788">
        <f t="shared" si="48"/>
        <v>0</v>
      </c>
    </row>
    <row r="1789" spans="1:4" x14ac:dyDescent="0.2">
      <c r="A1789" s="15" t="s">
        <v>1273</v>
      </c>
      <c r="B1789" s="15" t="s">
        <v>1508</v>
      </c>
      <c r="C1789" s="15">
        <v>0</v>
      </c>
      <c r="D1789">
        <f t="shared" si="48"/>
        <v>0</v>
      </c>
    </row>
    <row r="1790" spans="1:4" x14ac:dyDescent="0.2">
      <c r="A1790" s="15" t="s">
        <v>1273</v>
      </c>
      <c r="B1790" s="15" t="s">
        <v>1508</v>
      </c>
      <c r="C1790" s="15">
        <v>0</v>
      </c>
      <c r="D1790">
        <f t="shared" si="48"/>
        <v>0</v>
      </c>
    </row>
    <row r="1791" spans="1:4" x14ac:dyDescent="0.2">
      <c r="A1791" s="15" t="s">
        <v>1273</v>
      </c>
      <c r="B1791" s="15" t="s">
        <v>1508</v>
      </c>
      <c r="C1791" s="15">
        <v>0</v>
      </c>
      <c r="D1791">
        <f t="shared" si="48"/>
        <v>0</v>
      </c>
    </row>
    <row r="1792" spans="1:4" x14ac:dyDescent="0.2">
      <c r="A1792" s="15" t="s">
        <v>1273</v>
      </c>
      <c r="B1792" s="15" t="s">
        <v>1508</v>
      </c>
      <c r="C1792" s="15">
        <v>0</v>
      </c>
      <c r="D1792">
        <f t="shared" si="48"/>
        <v>0</v>
      </c>
    </row>
    <row r="1793" spans="1:4" x14ac:dyDescent="0.2">
      <c r="A1793" s="15" t="s">
        <v>1273</v>
      </c>
      <c r="B1793" s="15" t="s">
        <v>1508</v>
      </c>
      <c r="C1793" s="15">
        <v>0</v>
      </c>
      <c r="D1793">
        <f t="shared" si="48"/>
        <v>0</v>
      </c>
    </row>
    <row r="1794" spans="1:4" x14ac:dyDescent="0.2">
      <c r="A1794" s="15" t="s">
        <v>1273</v>
      </c>
      <c r="B1794" s="15" t="s">
        <v>1508</v>
      </c>
      <c r="C1794" s="15">
        <v>0</v>
      </c>
      <c r="D1794">
        <f t="shared" si="48"/>
        <v>0</v>
      </c>
    </row>
    <row r="1795" spans="1:4" x14ac:dyDescent="0.2">
      <c r="A1795" s="15" t="s">
        <v>1273</v>
      </c>
      <c r="B1795" s="15" t="s">
        <v>1508</v>
      </c>
      <c r="C1795" s="15">
        <v>0</v>
      </c>
      <c r="D1795">
        <f t="shared" ref="D1795:D1858" si="49">IF(B1795="",0,C1795)</f>
        <v>0</v>
      </c>
    </row>
    <row r="1796" spans="1:4" x14ac:dyDescent="0.2">
      <c r="A1796" s="15" t="s">
        <v>1273</v>
      </c>
      <c r="B1796" s="15" t="s">
        <v>1508</v>
      </c>
      <c r="C1796" s="15">
        <v>0</v>
      </c>
      <c r="D1796">
        <f t="shared" si="49"/>
        <v>0</v>
      </c>
    </row>
    <row r="1797" spans="1:4" x14ac:dyDescent="0.2">
      <c r="A1797" s="15" t="s">
        <v>1273</v>
      </c>
      <c r="B1797" s="15" t="s">
        <v>1508</v>
      </c>
      <c r="C1797" s="15">
        <v>0</v>
      </c>
      <c r="D1797">
        <f t="shared" si="49"/>
        <v>0</v>
      </c>
    </row>
    <row r="1798" spans="1:4" x14ac:dyDescent="0.2">
      <c r="A1798" s="15" t="s">
        <v>1273</v>
      </c>
      <c r="B1798" s="15" t="s">
        <v>1508</v>
      </c>
      <c r="C1798" s="15">
        <v>0</v>
      </c>
      <c r="D1798">
        <f t="shared" si="49"/>
        <v>0</v>
      </c>
    </row>
    <row r="1799" spans="1:4" x14ac:dyDescent="0.2">
      <c r="A1799" s="15" t="s">
        <v>1273</v>
      </c>
      <c r="B1799" s="15" t="s">
        <v>1508</v>
      </c>
      <c r="C1799" s="15">
        <v>0</v>
      </c>
      <c r="D1799">
        <f t="shared" si="49"/>
        <v>0</v>
      </c>
    </row>
    <row r="1800" spans="1:4" x14ac:dyDescent="0.2">
      <c r="A1800" s="15" t="s">
        <v>1273</v>
      </c>
      <c r="B1800" s="15" t="s">
        <v>1508</v>
      </c>
      <c r="C1800" s="15">
        <v>0</v>
      </c>
      <c r="D1800">
        <f t="shared" si="49"/>
        <v>0</v>
      </c>
    </row>
    <row r="1801" spans="1:4" x14ac:dyDescent="0.2">
      <c r="A1801" s="15" t="s">
        <v>1273</v>
      </c>
      <c r="B1801" s="15" t="s">
        <v>1508</v>
      </c>
      <c r="C1801" s="15">
        <v>0</v>
      </c>
      <c r="D1801">
        <f t="shared" si="49"/>
        <v>0</v>
      </c>
    </row>
    <row r="1802" spans="1:4" x14ac:dyDescent="0.2">
      <c r="A1802" s="15" t="s">
        <v>1273</v>
      </c>
      <c r="B1802" s="15" t="s">
        <v>1508</v>
      </c>
      <c r="C1802" s="15">
        <v>0</v>
      </c>
      <c r="D1802">
        <f t="shared" si="49"/>
        <v>0</v>
      </c>
    </row>
    <row r="1803" spans="1:4" x14ac:dyDescent="0.2">
      <c r="A1803" s="15" t="s">
        <v>1273</v>
      </c>
      <c r="B1803" s="15" t="s">
        <v>1508</v>
      </c>
      <c r="C1803" s="15">
        <v>0</v>
      </c>
      <c r="D1803">
        <f t="shared" si="49"/>
        <v>0</v>
      </c>
    </row>
    <row r="1804" spans="1:4" x14ac:dyDescent="0.2">
      <c r="A1804" s="15" t="s">
        <v>1273</v>
      </c>
      <c r="B1804" s="15" t="s">
        <v>1508</v>
      </c>
      <c r="C1804" s="15">
        <v>0</v>
      </c>
      <c r="D1804">
        <f t="shared" si="49"/>
        <v>0</v>
      </c>
    </row>
    <row r="1805" spans="1:4" x14ac:dyDescent="0.2">
      <c r="A1805" s="15" t="s">
        <v>1273</v>
      </c>
      <c r="B1805" s="15" t="s">
        <v>1508</v>
      </c>
      <c r="C1805" s="15">
        <v>0</v>
      </c>
      <c r="D1805">
        <f t="shared" si="49"/>
        <v>0</v>
      </c>
    </row>
    <row r="1806" spans="1:4" x14ac:dyDescent="0.2">
      <c r="A1806" s="15" t="s">
        <v>1273</v>
      </c>
      <c r="B1806" s="15" t="s">
        <v>1508</v>
      </c>
      <c r="C1806" s="15">
        <v>0</v>
      </c>
      <c r="D1806">
        <f t="shared" si="49"/>
        <v>0</v>
      </c>
    </row>
    <row r="1807" spans="1:4" x14ac:dyDescent="0.2">
      <c r="A1807" s="15" t="s">
        <v>1273</v>
      </c>
      <c r="B1807" s="15" t="s">
        <v>1508</v>
      </c>
      <c r="C1807" s="15">
        <v>0</v>
      </c>
      <c r="D1807">
        <f t="shared" si="49"/>
        <v>0</v>
      </c>
    </row>
    <row r="1808" spans="1:4" x14ac:dyDescent="0.2">
      <c r="A1808" s="15" t="s">
        <v>1273</v>
      </c>
      <c r="B1808" s="15" t="s">
        <v>1508</v>
      </c>
      <c r="C1808" s="15">
        <v>0</v>
      </c>
      <c r="D1808">
        <f t="shared" si="49"/>
        <v>0</v>
      </c>
    </row>
    <row r="1809" spans="1:4" x14ac:dyDescent="0.2">
      <c r="A1809" s="15" t="s">
        <v>1273</v>
      </c>
      <c r="B1809" s="15" t="s">
        <v>1508</v>
      </c>
      <c r="C1809" s="15">
        <v>0</v>
      </c>
      <c r="D1809">
        <f t="shared" si="49"/>
        <v>0</v>
      </c>
    </row>
    <row r="1810" spans="1:4" x14ac:dyDescent="0.2">
      <c r="A1810" s="15" t="s">
        <v>1273</v>
      </c>
      <c r="B1810" s="15" t="s">
        <v>1508</v>
      </c>
      <c r="C1810" s="15">
        <v>0</v>
      </c>
      <c r="D1810">
        <f t="shared" si="49"/>
        <v>0</v>
      </c>
    </row>
    <row r="1811" spans="1:4" x14ac:dyDescent="0.2">
      <c r="A1811" s="15" t="s">
        <v>1273</v>
      </c>
      <c r="B1811" s="15" t="s">
        <v>1508</v>
      </c>
      <c r="C1811" s="15">
        <v>0</v>
      </c>
      <c r="D1811">
        <f t="shared" si="49"/>
        <v>0</v>
      </c>
    </row>
    <row r="1812" spans="1:4" x14ac:dyDescent="0.2">
      <c r="A1812" s="15" t="s">
        <v>1273</v>
      </c>
      <c r="B1812" s="15" t="s">
        <v>1508</v>
      </c>
      <c r="C1812" s="15">
        <v>0</v>
      </c>
      <c r="D1812">
        <f t="shared" si="49"/>
        <v>0</v>
      </c>
    </row>
    <row r="1813" spans="1:4" x14ac:dyDescent="0.2">
      <c r="A1813" s="15" t="s">
        <v>1273</v>
      </c>
      <c r="B1813" s="15" t="s">
        <v>1508</v>
      </c>
      <c r="C1813" s="15">
        <v>0</v>
      </c>
      <c r="D1813">
        <f t="shared" si="49"/>
        <v>0</v>
      </c>
    </row>
    <row r="1814" spans="1:4" x14ac:dyDescent="0.2">
      <c r="A1814" s="15" t="s">
        <v>1273</v>
      </c>
      <c r="B1814" s="15" t="s">
        <v>1508</v>
      </c>
      <c r="C1814" s="15">
        <v>0</v>
      </c>
      <c r="D1814">
        <f t="shared" si="49"/>
        <v>0</v>
      </c>
    </row>
    <row r="1815" spans="1:4" x14ac:dyDescent="0.2">
      <c r="A1815" s="15" t="s">
        <v>1273</v>
      </c>
      <c r="B1815" s="15" t="s">
        <v>1508</v>
      </c>
      <c r="C1815" s="15">
        <v>0</v>
      </c>
      <c r="D1815">
        <f t="shared" si="49"/>
        <v>0</v>
      </c>
    </row>
    <row r="1816" spans="1:4" x14ac:dyDescent="0.2">
      <c r="A1816" s="15" t="s">
        <v>1273</v>
      </c>
      <c r="B1816" s="15" t="s">
        <v>1508</v>
      </c>
      <c r="C1816" s="15">
        <v>0</v>
      </c>
      <c r="D1816">
        <f t="shared" si="49"/>
        <v>0</v>
      </c>
    </row>
    <row r="1817" spans="1:4" x14ac:dyDescent="0.2">
      <c r="A1817" s="15" t="s">
        <v>1273</v>
      </c>
      <c r="B1817" s="15" t="s">
        <v>1508</v>
      </c>
      <c r="C1817" s="15">
        <v>0</v>
      </c>
      <c r="D1817">
        <f t="shared" si="49"/>
        <v>0</v>
      </c>
    </row>
    <row r="1818" spans="1:4" x14ac:dyDescent="0.2">
      <c r="A1818" s="15" t="s">
        <v>1273</v>
      </c>
      <c r="B1818" s="15" t="s">
        <v>1508</v>
      </c>
      <c r="C1818" s="15">
        <v>0</v>
      </c>
      <c r="D1818">
        <f t="shared" si="49"/>
        <v>0</v>
      </c>
    </row>
    <row r="1819" spans="1:4" x14ac:dyDescent="0.2">
      <c r="A1819" s="15" t="s">
        <v>1273</v>
      </c>
      <c r="B1819" s="15" t="s">
        <v>1508</v>
      </c>
      <c r="C1819" s="15">
        <v>0</v>
      </c>
      <c r="D1819">
        <f t="shared" si="49"/>
        <v>0</v>
      </c>
    </row>
    <row r="1820" spans="1:4" x14ac:dyDescent="0.2">
      <c r="A1820" s="15" t="s">
        <v>1273</v>
      </c>
      <c r="B1820" s="15" t="s">
        <v>1508</v>
      </c>
      <c r="C1820" s="15">
        <v>0</v>
      </c>
      <c r="D1820">
        <f t="shared" si="49"/>
        <v>0</v>
      </c>
    </row>
    <row r="1821" spans="1:4" x14ac:dyDescent="0.2">
      <c r="A1821" s="15" t="s">
        <v>1273</v>
      </c>
      <c r="B1821" s="15" t="s">
        <v>1508</v>
      </c>
      <c r="C1821" s="15">
        <v>0</v>
      </c>
      <c r="D1821">
        <f t="shared" si="49"/>
        <v>0</v>
      </c>
    </row>
    <row r="1822" spans="1:4" x14ac:dyDescent="0.2">
      <c r="A1822" s="15" t="s">
        <v>1273</v>
      </c>
      <c r="B1822" s="15" t="s">
        <v>1508</v>
      </c>
      <c r="C1822" s="15">
        <v>0</v>
      </c>
      <c r="D1822">
        <f t="shared" si="49"/>
        <v>0</v>
      </c>
    </row>
    <row r="1823" spans="1:4" x14ac:dyDescent="0.2">
      <c r="A1823" s="15" t="s">
        <v>1273</v>
      </c>
      <c r="B1823" s="15" t="s">
        <v>1510</v>
      </c>
      <c r="C1823" s="15">
        <v>0</v>
      </c>
      <c r="D1823">
        <f t="shared" si="49"/>
        <v>0</v>
      </c>
    </row>
    <row r="1824" spans="1:4" x14ac:dyDescent="0.2">
      <c r="A1824" s="15" t="s">
        <v>1273</v>
      </c>
      <c r="B1824" s="15" t="s">
        <v>1510</v>
      </c>
      <c r="C1824" s="15">
        <v>0</v>
      </c>
      <c r="D1824">
        <f t="shared" si="49"/>
        <v>0</v>
      </c>
    </row>
    <row r="1825" spans="1:4" x14ac:dyDescent="0.2">
      <c r="A1825" s="15" t="s">
        <v>1273</v>
      </c>
      <c r="B1825" s="15" t="s">
        <v>1510</v>
      </c>
      <c r="C1825" s="15">
        <v>0</v>
      </c>
      <c r="D1825">
        <f t="shared" si="49"/>
        <v>0</v>
      </c>
    </row>
    <row r="1826" spans="1:4" x14ac:dyDescent="0.2">
      <c r="A1826" s="15" t="s">
        <v>1273</v>
      </c>
      <c r="B1826" s="15" t="s">
        <v>1510</v>
      </c>
      <c r="C1826" s="15">
        <v>0</v>
      </c>
      <c r="D1826">
        <f t="shared" si="49"/>
        <v>0</v>
      </c>
    </row>
    <row r="1827" spans="1:4" x14ac:dyDescent="0.2">
      <c r="A1827" s="15" t="s">
        <v>1273</v>
      </c>
      <c r="B1827" s="15" t="s">
        <v>1510</v>
      </c>
      <c r="C1827" s="15">
        <v>0</v>
      </c>
      <c r="D1827">
        <f t="shared" si="49"/>
        <v>0</v>
      </c>
    </row>
    <row r="1828" spans="1:4" x14ac:dyDescent="0.2">
      <c r="A1828" s="15" t="s">
        <v>1273</v>
      </c>
      <c r="B1828" s="15" t="s">
        <v>1510</v>
      </c>
      <c r="C1828" s="15">
        <v>0</v>
      </c>
      <c r="D1828">
        <f t="shared" si="49"/>
        <v>0</v>
      </c>
    </row>
    <row r="1829" spans="1:4" x14ac:dyDescent="0.2">
      <c r="A1829" s="15" t="s">
        <v>1273</v>
      </c>
      <c r="B1829" s="15" t="s">
        <v>1510</v>
      </c>
      <c r="C1829" s="15">
        <v>0</v>
      </c>
      <c r="D1829">
        <f t="shared" si="49"/>
        <v>0</v>
      </c>
    </row>
    <row r="1830" spans="1:4" x14ac:dyDescent="0.2">
      <c r="A1830" s="15" t="s">
        <v>1273</v>
      </c>
      <c r="B1830" s="15" t="s">
        <v>1510</v>
      </c>
      <c r="C1830" s="15">
        <v>0</v>
      </c>
      <c r="D1830">
        <f t="shared" si="49"/>
        <v>0</v>
      </c>
    </row>
    <row r="1831" spans="1:4" x14ac:dyDescent="0.2">
      <c r="A1831" s="15" t="s">
        <v>1273</v>
      </c>
      <c r="B1831" s="15" t="s">
        <v>1510</v>
      </c>
      <c r="C1831" s="15">
        <v>0</v>
      </c>
      <c r="D1831">
        <f t="shared" si="49"/>
        <v>0</v>
      </c>
    </row>
    <row r="1832" spans="1:4" x14ac:dyDescent="0.2">
      <c r="A1832" s="15" t="s">
        <v>1273</v>
      </c>
      <c r="B1832" s="15" t="s">
        <v>1510</v>
      </c>
      <c r="C1832" s="15">
        <v>0</v>
      </c>
      <c r="D1832">
        <f t="shared" si="49"/>
        <v>0</v>
      </c>
    </row>
    <row r="1833" spans="1:4" x14ac:dyDescent="0.2">
      <c r="A1833" s="15" t="s">
        <v>1273</v>
      </c>
      <c r="B1833" s="15" t="s">
        <v>1510</v>
      </c>
      <c r="C1833" s="15">
        <v>0</v>
      </c>
      <c r="D1833">
        <f t="shared" si="49"/>
        <v>0</v>
      </c>
    </row>
    <row r="1834" spans="1:4" x14ac:dyDescent="0.2">
      <c r="A1834" s="15" t="s">
        <v>1273</v>
      </c>
      <c r="B1834" s="15" t="s">
        <v>1510</v>
      </c>
      <c r="C1834" s="15">
        <v>0</v>
      </c>
      <c r="D1834">
        <f t="shared" si="49"/>
        <v>0</v>
      </c>
    </row>
    <row r="1835" spans="1:4" x14ac:dyDescent="0.2">
      <c r="A1835" s="15" t="s">
        <v>1273</v>
      </c>
      <c r="B1835" s="15" t="s">
        <v>1510</v>
      </c>
      <c r="C1835" s="15">
        <v>0</v>
      </c>
      <c r="D1835">
        <f t="shared" si="49"/>
        <v>0</v>
      </c>
    </row>
    <row r="1836" spans="1:4" x14ac:dyDescent="0.2">
      <c r="A1836" s="15" t="s">
        <v>1273</v>
      </c>
      <c r="B1836" s="15" t="s">
        <v>1510</v>
      </c>
      <c r="C1836" s="15">
        <v>0</v>
      </c>
      <c r="D1836">
        <f t="shared" si="49"/>
        <v>0</v>
      </c>
    </row>
    <row r="1837" spans="1:4" x14ac:dyDescent="0.2">
      <c r="A1837" s="15" t="s">
        <v>1273</v>
      </c>
      <c r="B1837" s="15" t="s">
        <v>1510</v>
      </c>
      <c r="C1837" s="15">
        <v>0</v>
      </c>
      <c r="D1837">
        <f t="shared" si="49"/>
        <v>0</v>
      </c>
    </row>
    <row r="1838" spans="1:4" x14ac:dyDescent="0.2">
      <c r="A1838" s="15" t="s">
        <v>1273</v>
      </c>
      <c r="B1838" s="15" t="s">
        <v>1510</v>
      </c>
      <c r="C1838" s="15">
        <v>0</v>
      </c>
      <c r="D1838">
        <f t="shared" si="49"/>
        <v>0</v>
      </c>
    </row>
    <row r="1839" spans="1:4" x14ac:dyDescent="0.2">
      <c r="A1839" s="15" t="s">
        <v>1273</v>
      </c>
      <c r="B1839" s="15" t="s">
        <v>1510</v>
      </c>
      <c r="C1839" s="15">
        <v>0</v>
      </c>
      <c r="D1839">
        <f t="shared" si="49"/>
        <v>0</v>
      </c>
    </row>
    <row r="1840" spans="1:4" x14ac:dyDescent="0.2">
      <c r="A1840" s="15" t="s">
        <v>1273</v>
      </c>
      <c r="B1840" s="15" t="s">
        <v>1510</v>
      </c>
      <c r="C1840" s="15">
        <v>0</v>
      </c>
      <c r="D1840">
        <f t="shared" si="49"/>
        <v>0</v>
      </c>
    </row>
    <row r="1841" spans="1:4" x14ac:dyDescent="0.2">
      <c r="A1841" s="15" t="s">
        <v>1273</v>
      </c>
      <c r="B1841" s="15" t="s">
        <v>1510</v>
      </c>
      <c r="C1841" s="15">
        <v>0</v>
      </c>
      <c r="D1841">
        <f t="shared" si="49"/>
        <v>0</v>
      </c>
    </row>
    <row r="1842" spans="1:4" x14ac:dyDescent="0.2">
      <c r="A1842" s="15" t="s">
        <v>1273</v>
      </c>
      <c r="B1842" s="15" t="s">
        <v>1510</v>
      </c>
      <c r="C1842" s="15">
        <v>0</v>
      </c>
      <c r="D1842">
        <f t="shared" si="49"/>
        <v>0</v>
      </c>
    </row>
    <row r="1843" spans="1:4" x14ac:dyDescent="0.2">
      <c r="A1843" s="15" t="s">
        <v>1273</v>
      </c>
      <c r="B1843" s="15" t="s">
        <v>1510</v>
      </c>
      <c r="C1843" s="15">
        <v>0</v>
      </c>
      <c r="D1843">
        <f t="shared" si="49"/>
        <v>0</v>
      </c>
    </row>
    <row r="1844" spans="1:4" x14ac:dyDescent="0.2">
      <c r="A1844" s="15" t="s">
        <v>1273</v>
      </c>
      <c r="B1844" s="15" t="s">
        <v>1510</v>
      </c>
      <c r="C1844" s="15">
        <v>0</v>
      </c>
      <c r="D1844">
        <f t="shared" si="49"/>
        <v>0</v>
      </c>
    </row>
    <row r="1845" spans="1:4" x14ac:dyDescent="0.2">
      <c r="A1845" s="15" t="s">
        <v>1273</v>
      </c>
      <c r="B1845" s="15" t="s">
        <v>1510</v>
      </c>
      <c r="C1845" s="15">
        <v>0</v>
      </c>
      <c r="D1845">
        <f t="shared" si="49"/>
        <v>0</v>
      </c>
    </row>
    <row r="1846" spans="1:4" x14ac:dyDescent="0.2">
      <c r="A1846" s="15" t="s">
        <v>1273</v>
      </c>
      <c r="B1846" s="15" t="s">
        <v>1510</v>
      </c>
      <c r="C1846" s="15">
        <v>0</v>
      </c>
      <c r="D1846">
        <f t="shared" si="49"/>
        <v>0</v>
      </c>
    </row>
    <row r="1847" spans="1:4" x14ac:dyDescent="0.2">
      <c r="A1847" s="15" t="s">
        <v>1273</v>
      </c>
      <c r="B1847" s="15" t="s">
        <v>1510</v>
      </c>
      <c r="C1847" s="15">
        <v>0</v>
      </c>
      <c r="D1847">
        <f t="shared" si="49"/>
        <v>0</v>
      </c>
    </row>
    <row r="1848" spans="1:4" x14ac:dyDescent="0.2">
      <c r="A1848" s="15" t="s">
        <v>1273</v>
      </c>
      <c r="B1848" s="15" t="s">
        <v>1510</v>
      </c>
      <c r="C1848" s="15">
        <v>0</v>
      </c>
      <c r="D1848">
        <f t="shared" si="49"/>
        <v>0</v>
      </c>
    </row>
    <row r="1849" spans="1:4" x14ac:dyDescent="0.2">
      <c r="A1849" s="15" t="s">
        <v>1273</v>
      </c>
      <c r="B1849" s="15" t="s">
        <v>1510</v>
      </c>
      <c r="C1849" s="15">
        <v>0</v>
      </c>
      <c r="D1849">
        <f t="shared" si="49"/>
        <v>0</v>
      </c>
    </row>
    <row r="1850" spans="1:4" x14ac:dyDescent="0.2">
      <c r="A1850" s="15" t="s">
        <v>1273</v>
      </c>
      <c r="B1850" s="15" t="s">
        <v>1510</v>
      </c>
      <c r="C1850" s="15">
        <v>0</v>
      </c>
      <c r="D1850">
        <f t="shared" si="49"/>
        <v>0</v>
      </c>
    </row>
    <row r="1851" spans="1:4" x14ac:dyDescent="0.2">
      <c r="A1851" s="15" t="s">
        <v>1273</v>
      </c>
      <c r="B1851" s="15" t="s">
        <v>1510</v>
      </c>
      <c r="C1851" s="15">
        <v>0</v>
      </c>
      <c r="D1851">
        <f t="shared" si="49"/>
        <v>0</v>
      </c>
    </row>
    <row r="1852" spans="1:4" x14ac:dyDescent="0.2">
      <c r="A1852" s="15" t="s">
        <v>1273</v>
      </c>
      <c r="B1852" s="15" t="s">
        <v>1510</v>
      </c>
      <c r="C1852" s="15">
        <v>0</v>
      </c>
      <c r="D1852">
        <f t="shared" si="49"/>
        <v>0</v>
      </c>
    </row>
    <row r="1853" spans="1:4" x14ac:dyDescent="0.2">
      <c r="A1853" s="15" t="s">
        <v>1273</v>
      </c>
      <c r="B1853" s="15" t="s">
        <v>1510</v>
      </c>
      <c r="C1853" s="15">
        <v>0</v>
      </c>
      <c r="D1853">
        <f t="shared" si="49"/>
        <v>0</v>
      </c>
    </row>
    <row r="1854" spans="1:4" x14ac:dyDescent="0.2">
      <c r="A1854" s="15" t="s">
        <v>1273</v>
      </c>
      <c r="B1854" s="15" t="s">
        <v>1510</v>
      </c>
      <c r="C1854" s="15">
        <v>0</v>
      </c>
      <c r="D1854">
        <f t="shared" si="49"/>
        <v>0</v>
      </c>
    </row>
    <row r="1855" spans="1:4" x14ac:dyDescent="0.2">
      <c r="A1855" s="15" t="s">
        <v>1273</v>
      </c>
      <c r="B1855" s="15" t="s">
        <v>1510</v>
      </c>
      <c r="C1855" s="15">
        <v>0</v>
      </c>
      <c r="D1855">
        <f t="shared" si="49"/>
        <v>0</v>
      </c>
    </row>
    <row r="1856" spans="1:4" x14ac:dyDescent="0.2">
      <c r="A1856" s="15" t="s">
        <v>1273</v>
      </c>
      <c r="B1856" s="15" t="s">
        <v>1510</v>
      </c>
      <c r="C1856" s="15">
        <v>0</v>
      </c>
      <c r="D1856">
        <f t="shared" si="49"/>
        <v>0</v>
      </c>
    </row>
    <row r="1857" spans="1:4" x14ac:dyDescent="0.2">
      <c r="A1857" s="15" t="s">
        <v>1273</v>
      </c>
      <c r="B1857" s="15" t="s">
        <v>1510</v>
      </c>
      <c r="C1857" s="15">
        <v>0</v>
      </c>
      <c r="D1857">
        <f t="shared" si="49"/>
        <v>0</v>
      </c>
    </row>
    <row r="1858" spans="1:4" x14ac:dyDescent="0.2">
      <c r="A1858" s="15" t="s">
        <v>1273</v>
      </c>
      <c r="B1858" s="15" t="s">
        <v>1510</v>
      </c>
      <c r="C1858" s="15">
        <v>0</v>
      </c>
      <c r="D1858">
        <f t="shared" si="49"/>
        <v>0</v>
      </c>
    </row>
    <row r="1859" spans="1:4" x14ac:dyDescent="0.2">
      <c r="A1859" s="15" t="s">
        <v>1273</v>
      </c>
      <c r="B1859" s="15" t="s">
        <v>1510</v>
      </c>
      <c r="C1859" s="15">
        <v>0</v>
      </c>
      <c r="D1859">
        <f t="shared" ref="D1859:D1922" si="50">IF(B1859="",0,C1859)</f>
        <v>0</v>
      </c>
    </row>
    <row r="1860" spans="1:4" x14ac:dyDescent="0.2">
      <c r="A1860" s="15" t="s">
        <v>1273</v>
      </c>
      <c r="B1860" s="15" t="s">
        <v>1510</v>
      </c>
      <c r="C1860" s="15">
        <v>0</v>
      </c>
      <c r="D1860">
        <f t="shared" si="50"/>
        <v>0</v>
      </c>
    </row>
    <row r="1861" spans="1:4" x14ac:dyDescent="0.2">
      <c r="A1861" s="15" t="s">
        <v>1273</v>
      </c>
      <c r="B1861" s="15" t="s">
        <v>1510</v>
      </c>
      <c r="C1861" s="15">
        <v>0</v>
      </c>
      <c r="D1861">
        <f t="shared" si="50"/>
        <v>0</v>
      </c>
    </row>
    <row r="1862" spans="1:4" x14ac:dyDescent="0.2">
      <c r="A1862" s="15" t="s">
        <v>1273</v>
      </c>
      <c r="B1862" s="15" t="s">
        <v>1510</v>
      </c>
      <c r="C1862" s="15">
        <v>0</v>
      </c>
      <c r="D1862">
        <f t="shared" si="50"/>
        <v>0</v>
      </c>
    </row>
    <row r="1863" spans="1:4" x14ac:dyDescent="0.2">
      <c r="A1863" s="15" t="s">
        <v>1273</v>
      </c>
      <c r="B1863" s="15" t="s">
        <v>1510</v>
      </c>
      <c r="C1863" s="15">
        <v>0</v>
      </c>
      <c r="D1863">
        <f t="shared" si="50"/>
        <v>0</v>
      </c>
    </row>
    <row r="1864" spans="1:4" x14ac:dyDescent="0.2">
      <c r="A1864" s="15" t="s">
        <v>1273</v>
      </c>
      <c r="B1864" s="15" t="s">
        <v>1510</v>
      </c>
      <c r="C1864" s="15">
        <v>0</v>
      </c>
      <c r="D1864">
        <f t="shared" si="50"/>
        <v>0</v>
      </c>
    </row>
    <row r="1865" spans="1:4" x14ac:dyDescent="0.2">
      <c r="A1865" s="15" t="s">
        <v>1273</v>
      </c>
      <c r="B1865" s="15" t="s">
        <v>1510</v>
      </c>
      <c r="C1865" s="15">
        <v>0</v>
      </c>
      <c r="D1865">
        <f t="shared" si="50"/>
        <v>0</v>
      </c>
    </row>
    <row r="1866" spans="1:4" x14ac:dyDescent="0.2">
      <c r="A1866" s="15" t="s">
        <v>1273</v>
      </c>
      <c r="B1866" s="15" t="s">
        <v>1510</v>
      </c>
      <c r="C1866" s="15">
        <v>0</v>
      </c>
      <c r="D1866">
        <f t="shared" si="50"/>
        <v>0</v>
      </c>
    </row>
    <row r="1867" spans="1:4" x14ac:dyDescent="0.2">
      <c r="A1867" s="15" t="s">
        <v>1273</v>
      </c>
      <c r="B1867" s="15" t="s">
        <v>1510</v>
      </c>
      <c r="C1867" s="15">
        <v>0</v>
      </c>
      <c r="D1867">
        <f t="shared" si="50"/>
        <v>0</v>
      </c>
    </row>
    <row r="1868" spans="1:4" x14ac:dyDescent="0.2">
      <c r="A1868" s="15" t="s">
        <v>1273</v>
      </c>
      <c r="B1868" s="15" t="s">
        <v>1510</v>
      </c>
      <c r="C1868" s="15">
        <v>0</v>
      </c>
      <c r="D1868">
        <f t="shared" si="50"/>
        <v>0</v>
      </c>
    </row>
    <row r="1869" spans="1:4" x14ac:dyDescent="0.2">
      <c r="A1869" s="15" t="s">
        <v>1273</v>
      </c>
      <c r="B1869" s="15" t="s">
        <v>1510</v>
      </c>
      <c r="C1869" s="15">
        <v>0</v>
      </c>
      <c r="D1869">
        <f t="shared" si="50"/>
        <v>0</v>
      </c>
    </row>
    <row r="1870" spans="1:4" x14ac:dyDescent="0.2">
      <c r="A1870" s="15" t="s">
        <v>1273</v>
      </c>
      <c r="B1870" s="15" t="s">
        <v>1510</v>
      </c>
      <c r="C1870" s="15">
        <v>0</v>
      </c>
      <c r="D1870">
        <f t="shared" si="50"/>
        <v>0</v>
      </c>
    </row>
    <row r="1871" spans="1:4" x14ac:dyDescent="0.2">
      <c r="A1871" s="15" t="s">
        <v>1273</v>
      </c>
      <c r="B1871" s="15" t="s">
        <v>1510</v>
      </c>
      <c r="C1871" s="15">
        <v>0</v>
      </c>
      <c r="D1871">
        <f t="shared" si="50"/>
        <v>0</v>
      </c>
    </row>
    <row r="1872" spans="1:4" x14ac:dyDescent="0.2">
      <c r="A1872" s="15" t="s">
        <v>1273</v>
      </c>
      <c r="B1872" s="15" t="s">
        <v>1510</v>
      </c>
      <c r="C1872" s="15">
        <v>0</v>
      </c>
      <c r="D1872">
        <f t="shared" si="50"/>
        <v>0</v>
      </c>
    </row>
    <row r="1873" spans="1:4" x14ac:dyDescent="0.2">
      <c r="A1873" s="15" t="s">
        <v>1273</v>
      </c>
      <c r="B1873" s="15" t="s">
        <v>1510</v>
      </c>
      <c r="C1873" s="15">
        <v>0</v>
      </c>
      <c r="D1873">
        <f t="shared" si="50"/>
        <v>0</v>
      </c>
    </row>
    <row r="1874" spans="1:4" x14ac:dyDescent="0.2">
      <c r="A1874" s="15" t="s">
        <v>1273</v>
      </c>
      <c r="B1874" s="15" t="s">
        <v>1510</v>
      </c>
      <c r="C1874" s="15">
        <v>0</v>
      </c>
      <c r="D1874">
        <f t="shared" si="50"/>
        <v>0</v>
      </c>
    </row>
    <row r="1875" spans="1:4" x14ac:dyDescent="0.2">
      <c r="A1875" s="15" t="s">
        <v>1273</v>
      </c>
      <c r="B1875" s="15" t="s">
        <v>1510</v>
      </c>
      <c r="C1875" s="15">
        <v>0</v>
      </c>
      <c r="D1875">
        <f t="shared" si="50"/>
        <v>0</v>
      </c>
    </row>
    <row r="1876" spans="1:4" x14ac:dyDescent="0.2">
      <c r="A1876" s="15" t="s">
        <v>1273</v>
      </c>
      <c r="B1876" s="15" t="s">
        <v>1510</v>
      </c>
      <c r="C1876" s="15">
        <v>0</v>
      </c>
      <c r="D1876">
        <f t="shared" si="50"/>
        <v>0</v>
      </c>
    </row>
    <row r="1877" spans="1:4" x14ac:dyDescent="0.2">
      <c r="A1877" s="15" t="s">
        <v>1273</v>
      </c>
      <c r="B1877" s="15" t="s">
        <v>1510</v>
      </c>
      <c r="C1877" s="15">
        <v>0</v>
      </c>
      <c r="D1877">
        <f t="shared" si="50"/>
        <v>0</v>
      </c>
    </row>
    <row r="1878" spans="1:4" x14ac:dyDescent="0.2">
      <c r="A1878" s="15" t="s">
        <v>1273</v>
      </c>
      <c r="B1878" s="15" t="s">
        <v>1510</v>
      </c>
      <c r="C1878" s="15">
        <v>0</v>
      </c>
      <c r="D1878">
        <f t="shared" si="50"/>
        <v>0</v>
      </c>
    </row>
    <row r="1879" spans="1:4" x14ac:dyDescent="0.2">
      <c r="A1879" s="15" t="s">
        <v>1273</v>
      </c>
      <c r="B1879" s="15" t="s">
        <v>1510</v>
      </c>
      <c r="C1879" s="15">
        <v>0</v>
      </c>
      <c r="D1879">
        <f t="shared" si="50"/>
        <v>0</v>
      </c>
    </row>
    <row r="1880" spans="1:4" x14ac:dyDescent="0.2">
      <c r="A1880" s="15" t="s">
        <v>1273</v>
      </c>
      <c r="B1880" s="15" t="s">
        <v>1510</v>
      </c>
      <c r="C1880" s="15">
        <v>0</v>
      </c>
      <c r="D1880">
        <f t="shared" si="50"/>
        <v>0</v>
      </c>
    </row>
    <row r="1881" spans="1:4" x14ac:dyDescent="0.2">
      <c r="A1881" s="15" t="s">
        <v>1273</v>
      </c>
      <c r="B1881" s="15" t="s">
        <v>1510</v>
      </c>
      <c r="C1881" s="15">
        <v>0</v>
      </c>
      <c r="D1881">
        <f t="shared" si="50"/>
        <v>0</v>
      </c>
    </row>
    <row r="1882" spans="1:4" x14ac:dyDescent="0.2">
      <c r="A1882" s="15" t="s">
        <v>1273</v>
      </c>
      <c r="B1882" s="15" t="s">
        <v>1510</v>
      </c>
      <c r="C1882" s="15">
        <v>0</v>
      </c>
      <c r="D1882">
        <f t="shared" si="50"/>
        <v>0</v>
      </c>
    </row>
    <row r="1883" spans="1:4" x14ac:dyDescent="0.2">
      <c r="A1883" s="15" t="s">
        <v>1273</v>
      </c>
      <c r="B1883" s="15" t="s">
        <v>1510</v>
      </c>
      <c r="C1883" s="15">
        <v>0</v>
      </c>
      <c r="D1883">
        <f t="shared" si="50"/>
        <v>0</v>
      </c>
    </row>
    <row r="1884" spans="1:4" x14ac:dyDescent="0.2">
      <c r="A1884" s="15" t="s">
        <v>1273</v>
      </c>
      <c r="B1884" s="15" t="s">
        <v>1510</v>
      </c>
      <c r="C1884" s="15">
        <v>0</v>
      </c>
      <c r="D1884">
        <f t="shared" si="50"/>
        <v>0</v>
      </c>
    </row>
    <row r="1885" spans="1:4" x14ac:dyDescent="0.2">
      <c r="A1885" s="15" t="s">
        <v>1273</v>
      </c>
      <c r="B1885" s="15" t="s">
        <v>1510</v>
      </c>
      <c r="C1885" s="15">
        <v>0</v>
      </c>
      <c r="D1885">
        <f t="shared" si="50"/>
        <v>0</v>
      </c>
    </row>
    <row r="1886" spans="1:4" x14ac:dyDescent="0.2">
      <c r="A1886" s="15" t="s">
        <v>1273</v>
      </c>
      <c r="B1886" s="15" t="s">
        <v>1510</v>
      </c>
      <c r="C1886" s="15">
        <v>0</v>
      </c>
      <c r="D1886">
        <f t="shared" si="50"/>
        <v>0</v>
      </c>
    </row>
    <row r="1887" spans="1:4" x14ac:dyDescent="0.2">
      <c r="A1887" s="15" t="s">
        <v>1273</v>
      </c>
      <c r="B1887" s="15" t="s">
        <v>1510</v>
      </c>
      <c r="C1887" s="15">
        <v>0</v>
      </c>
      <c r="D1887">
        <f t="shared" si="50"/>
        <v>0</v>
      </c>
    </row>
    <row r="1888" spans="1:4" x14ac:dyDescent="0.2">
      <c r="A1888" s="15" t="s">
        <v>1273</v>
      </c>
      <c r="B1888" s="15" t="s">
        <v>1510</v>
      </c>
      <c r="C1888" s="15">
        <v>0</v>
      </c>
      <c r="D1888">
        <f t="shared" si="50"/>
        <v>0</v>
      </c>
    </row>
    <row r="1889" spans="1:4" x14ac:dyDescent="0.2">
      <c r="A1889" s="15" t="s">
        <v>1273</v>
      </c>
      <c r="B1889" s="15" t="s">
        <v>1510</v>
      </c>
      <c r="C1889" s="15">
        <v>0</v>
      </c>
      <c r="D1889">
        <f t="shared" si="50"/>
        <v>0</v>
      </c>
    </row>
    <row r="1890" spans="1:4" x14ac:dyDescent="0.2">
      <c r="A1890" s="15" t="s">
        <v>1273</v>
      </c>
      <c r="B1890" s="15" t="s">
        <v>1510</v>
      </c>
      <c r="C1890" s="15">
        <v>0</v>
      </c>
      <c r="D1890">
        <f t="shared" si="50"/>
        <v>0</v>
      </c>
    </row>
    <row r="1891" spans="1:4" x14ac:dyDescent="0.2">
      <c r="A1891" s="15" t="s">
        <v>1273</v>
      </c>
      <c r="B1891" s="15" t="s">
        <v>1510</v>
      </c>
      <c r="C1891" s="15">
        <v>0</v>
      </c>
      <c r="D1891">
        <f t="shared" si="50"/>
        <v>0</v>
      </c>
    </row>
    <row r="1892" spans="1:4" x14ac:dyDescent="0.2">
      <c r="A1892" s="15" t="s">
        <v>1273</v>
      </c>
      <c r="B1892" s="15" t="s">
        <v>1510</v>
      </c>
      <c r="C1892" s="15">
        <v>0</v>
      </c>
      <c r="D1892">
        <f t="shared" si="50"/>
        <v>0</v>
      </c>
    </row>
    <row r="1893" spans="1:4" x14ac:dyDescent="0.2">
      <c r="A1893" s="15" t="s">
        <v>1273</v>
      </c>
      <c r="B1893" s="15" t="s">
        <v>1510</v>
      </c>
      <c r="C1893" s="15">
        <v>0</v>
      </c>
      <c r="D1893">
        <f t="shared" si="50"/>
        <v>0</v>
      </c>
    </row>
    <row r="1894" spans="1:4" x14ac:dyDescent="0.2">
      <c r="A1894" s="15" t="s">
        <v>1273</v>
      </c>
      <c r="B1894" s="15" t="s">
        <v>1510</v>
      </c>
      <c r="C1894" s="15">
        <v>0</v>
      </c>
      <c r="D1894">
        <f t="shared" si="50"/>
        <v>0</v>
      </c>
    </row>
    <row r="1895" spans="1:4" x14ac:dyDescent="0.2">
      <c r="A1895" s="15" t="s">
        <v>1273</v>
      </c>
      <c r="B1895" s="15" t="s">
        <v>1510</v>
      </c>
      <c r="C1895" s="15">
        <v>0</v>
      </c>
      <c r="D1895">
        <f t="shared" si="50"/>
        <v>0</v>
      </c>
    </row>
    <row r="1896" spans="1:4" x14ac:dyDescent="0.2">
      <c r="A1896" s="15" t="s">
        <v>1273</v>
      </c>
      <c r="B1896" s="15" t="s">
        <v>1510</v>
      </c>
      <c r="C1896" s="15">
        <v>0</v>
      </c>
      <c r="D1896">
        <f t="shared" si="50"/>
        <v>0</v>
      </c>
    </row>
    <row r="1897" spans="1:4" x14ac:dyDescent="0.2">
      <c r="A1897" s="15" t="s">
        <v>1273</v>
      </c>
      <c r="B1897" s="15" t="s">
        <v>1510</v>
      </c>
      <c r="C1897" s="15">
        <v>0</v>
      </c>
      <c r="D1897">
        <f t="shared" si="50"/>
        <v>0</v>
      </c>
    </row>
    <row r="1898" spans="1:4" x14ac:dyDescent="0.2">
      <c r="A1898" s="15" t="s">
        <v>1273</v>
      </c>
      <c r="B1898" s="15" t="s">
        <v>1510</v>
      </c>
      <c r="C1898" s="15">
        <v>0</v>
      </c>
      <c r="D1898">
        <f t="shared" si="50"/>
        <v>0</v>
      </c>
    </row>
    <row r="1899" spans="1:4" x14ac:dyDescent="0.2">
      <c r="A1899" s="15" t="s">
        <v>1273</v>
      </c>
      <c r="B1899" s="15" t="s">
        <v>1510</v>
      </c>
      <c r="C1899" s="15">
        <v>0</v>
      </c>
      <c r="D1899">
        <f t="shared" si="50"/>
        <v>0</v>
      </c>
    </row>
    <row r="1900" spans="1:4" x14ac:dyDescent="0.2">
      <c r="A1900" s="15" t="s">
        <v>1273</v>
      </c>
      <c r="B1900" s="15" t="s">
        <v>1510</v>
      </c>
      <c r="C1900" s="15">
        <v>0</v>
      </c>
      <c r="D1900">
        <f t="shared" si="50"/>
        <v>0</v>
      </c>
    </row>
    <row r="1901" spans="1:4" x14ac:dyDescent="0.2">
      <c r="A1901" s="15" t="s">
        <v>1273</v>
      </c>
      <c r="B1901" s="15" t="s">
        <v>1510</v>
      </c>
      <c r="C1901" s="15">
        <v>0</v>
      </c>
      <c r="D1901">
        <f t="shared" si="50"/>
        <v>0</v>
      </c>
    </row>
    <row r="1902" spans="1:4" x14ac:dyDescent="0.2">
      <c r="A1902" s="15" t="s">
        <v>1273</v>
      </c>
      <c r="B1902" s="15" t="s">
        <v>1510</v>
      </c>
      <c r="C1902" s="15">
        <v>0</v>
      </c>
      <c r="D1902">
        <f t="shared" si="50"/>
        <v>0</v>
      </c>
    </row>
    <row r="1903" spans="1:4" x14ac:dyDescent="0.2">
      <c r="A1903" s="15" t="s">
        <v>1273</v>
      </c>
      <c r="B1903" s="15" t="s">
        <v>1510</v>
      </c>
      <c r="C1903" s="15">
        <v>0</v>
      </c>
      <c r="D1903">
        <f t="shared" si="50"/>
        <v>0</v>
      </c>
    </row>
    <row r="1904" spans="1:4" x14ac:dyDescent="0.2">
      <c r="A1904" s="15" t="s">
        <v>1273</v>
      </c>
      <c r="B1904" s="15" t="s">
        <v>1510</v>
      </c>
      <c r="C1904" s="15">
        <v>0</v>
      </c>
      <c r="D1904">
        <f t="shared" si="50"/>
        <v>0</v>
      </c>
    </row>
    <row r="1905" spans="1:4" x14ac:dyDescent="0.2">
      <c r="A1905" s="15" t="s">
        <v>1273</v>
      </c>
      <c r="B1905" s="15" t="s">
        <v>1510</v>
      </c>
      <c r="C1905" s="15">
        <v>0</v>
      </c>
      <c r="D1905">
        <f t="shared" si="50"/>
        <v>0</v>
      </c>
    </row>
    <row r="1906" spans="1:4" x14ac:dyDescent="0.2">
      <c r="A1906" s="15" t="s">
        <v>1273</v>
      </c>
      <c r="B1906" s="15" t="s">
        <v>1510</v>
      </c>
      <c r="C1906" s="15">
        <v>0</v>
      </c>
      <c r="D1906">
        <f t="shared" si="50"/>
        <v>0</v>
      </c>
    </row>
    <row r="1907" spans="1:4" x14ac:dyDescent="0.2">
      <c r="A1907" s="15" t="s">
        <v>1273</v>
      </c>
      <c r="B1907" s="15" t="s">
        <v>1510</v>
      </c>
      <c r="C1907" s="15">
        <v>0</v>
      </c>
      <c r="D1907">
        <f t="shared" si="50"/>
        <v>0</v>
      </c>
    </row>
    <row r="1908" spans="1:4" x14ac:dyDescent="0.2">
      <c r="A1908" s="15" t="s">
        <v>1273</v>
      </c>
      <c r="B1908" s="15" t="s">
        <v>1510</v>
      </c>
      <c r="C1908" s="15">
        <v>0</v>
      </c>
      <c r="D1908">
        <f t="shared" si="50"/>
        <v>0</v>
      </c>
    </row>
    <row r="1909" spans="1:4" x14ac:dyDescent="0.2">
      <c r="A1909" s="15" t="s">
        <v>1273</v>
      </c>
      <c r="B1909" s="15" t="s">
        <v>1510</v>
      </c>
      <c r="C1909" s="15">
        <v>0</v>
      </c>
      <c r="D1909">
        <f t="shared" si="50"/>
        <v>0</v>
      </c>
    </row>
    <row r="1910" spans="1:4" x14ac:dyDescent="0.2">
      <c r="A1910" s="15" t="s">
        <v>1273</v>
      </c>
      <c r="B1910" s="15" t="s">
        <v>1510</v>
      </c>
      <c r="C1910" s="15">
        <v>0</v>
      </c>
      <c r="D1910">
        <f t="shared" si="50"/>
        <v>0</v>
      </c>
    </row>
    <row r="1911" spans="1:4" x14ac:dyDescent="0.2">
      <c r="A1911" s="15" t="s">
        <v>1273</v>
      </c>
      <c r="B1911" s="15" t="s">
        <v>1510</v>
      </c>
      <c r="C1911" s="15">
        <v>0</v>
      </c>
      <c r="D1911">
        <f t="shared" si="50"/>
        <v>0</v>
      </c>
    </row>
    <row r="1912" spans="1:4" x14ac:dyDescent="0.2">
      <c r="A1912" s="15" t="s">
        <v>1273</v>
      </c>
      <c r="B1912" s="15" t="s">
        <v>1510</v>
      </c>
      <c r="C1912" s="15">
        <v>0</v>
      </c>
      <c r="D1912">
        <f t="shared" si="50"/>
        <v>0</v>
      </c>
    </row>
    <row r="1913" spans="1:4" x14ac:dyDescent="0.2">
      <c r="A1913" s="15" t="s">
        <v>1273</v>
      </c>
      <c r="B1913" s="15" t="s">
        <v>1510</v>
      </c>
      <c r="C1913" s="15">
        <v>0</v>
      </c>
      <c r="D1913">
        <f t="shared" si="50"/>
        <v>0</v>
      </c>
    </row>
    <row r="1914" spans="1:4" x14ac:dyDescent="0.2">
      <c r="A1914" s="15" t="s">
        <v>1273</v>
      </c>
      <c r="B1914" s="15" t="s">
        <v>1510</v>
      </c>
      <c r="C1914" s="15">
        <v>0</v>
      </c>
      <c r="D1914">
        <f t="shared" si="50"/>
        <v>0</v>
      </c>
    </row>
    <row r="1915" spans="1:4" x14ac:dyDescent="0.2">
      <c r="A1915" s="15" t="s">
        <v>1273</v>
      </c>
      <c r="B1915" s="15" t="s">
        <v>1510</v>
      </c>
      <c r="C1915" s="15">
        <v>0</v>
      </c>
      <c r="D1915">
        <f t="shared" si="50"/>
        <v>0</v>
      </c>
    </row>
    <row r="1916" spans="1:4" x14ac:dyDescent="0.2">
      <c r="A1916" s="15" t="s">
        <v>1273</v>
      </c>
      <c r="B1916" s="15" t="s">
        <v>1510</v>
      </c>
      <c r="C1916" s="15">
        <v>0</v>
      </c>
      <c r="D1916">
        <f t="shared" si="50"/>
        <v>0</v>
      </c>
    </row>
    <row r="1917" spans="1:4" x14ac:dyDescent="0.2">
      <c r="A1917" s="15" t="s">
        <v>1273</v>
      </c>
      <c r="B1917" s="15" t="s">
        <v>1510</v>
      </c>
      <c r="C1917" s="15">
        <v>0</v>
      </c>
      <c r="D1917">
        <f t="shared" si="50"/>
        <v>0</v>
      </c>
    </row>
    <row r="1918" spans="1:4" x14ac:dyDescent="0.2">
      <c r="A1918" s="15" t="s">
        <v>1273</v>
      </c>
      <c r="B1918" s="15" t="s">
        <v>1510</v>
      </c>
      <c r="C1918" s="15">
        <v>0</v>
      </c>
      <c r="D1918">
        <f t="shared" si="50"/>
        <v>0</v>
      </c>
    </row>
    <row r="1919" spans="1:4" x14ac:dyDescent="0.2">
      <c r="A1919" s="15" t="s">
        <v>1273</v>
      </c>
      <c r="B1919" s="15" t="s">
        <v>1510</v>
      </c>
      <c r="C1919" s="15">
        <v>0</v>
      </c>
      <c r="D1919">
        <f t="shared" si="50"/>
        <v>0</v>
      </c>
    </row>
    <row r="1920" spans="1:4" x14ac:dyDescent="0.2">
      <c r="A1920" s="15" t="s">
        <v>1273</v>
      </c>
      <c r="B1920" s="15" t="s">
        <v>1510</v>
      </c>
      <c r="C1920" s="15">
        <v>0</v>
      </c>
      <c r="D1920">
        <f t="shared" si="50"/>
        <v>0</v>
      </c>
    </row>
    <row r="1921" spans="1:4" x14ac:dyDescent="0.2">
      <c r="A1921" s="15" t="s">
        <v>1273</v>
      </c>
      <c r="B1921" s="15" t="s">
        <v>1510</v>
      </c>
      <c r="C1921" s="15">
        <v>0</v>
      </c>
      <c r="D1921">
        <f t="shared" si="50"/>
        <v>0</v>
      </c>
    </row>
    <row r="1922" spans="1:4" x14ac:dyDescent="0.2">
      <c r="A1922" s="15" t="s">
        <v>1273</v>
      </c>
      <c r="B1922" s="15" t="s">
        <v>1510</v>
      </c>
      <c r="C1922" s="15">
        <v>0</v>
      </c>
      <c r="D1922">
        <f t="shared" si="50"/>
        <v>0</v>
      </c>
    </row>
    <row r="1923" spans="1:4" x14ac:dyDescent="0.2">
      <c r="A1923" s="15" t="s">
        <v>1273</v>
      </c>
      <c r="B1923" s="15" t="s">
        <v>1510</v>
      </c>
      <c r="C1923" s="15">
        <v>0</v>
      </c>
      <c r="D1923">
        <f t="shared" ref="D1923:D1986" si="51">IF(B1923="",0,C1923)</f>
        <v>0</v>
      </c>
    </row>
    <row r="1924" spans="1:4" x14ac:dyDescent="0.2">
      <c r="A1924" s="15" t="s">
        <v>1273</v>
      </c>
      <c r="B1924" s="15" t="s">
        <v>1510</v>
      </c>
      <c r="C1924" s="15">
        <v>0</v>
      </c>
      <c r="D1924">
        <f t="shared" si="51"/>
        <v>0</v>
      </c>
    </row>
    <row r="1925" spans="1:4" x14ac:dyDescent="0.2">
      <c r="A1925" s="15" t="s">
        <v>1273</v>
      </c>
      <c r="B1925" s="15" t="s">
        <v>1510</v>
      </c>
      <c r="C1925" s="15">
        <v>0</v>
      </c>
      <c r="D1925">
        <f t="shared" si="51"/>
        <v>0</v>
      </c>
    </row>
    <row r="1926" spans="1:4" x14ac:dyDescent="0.2">
      <c r="A1926" s="15" t="s">
        <v>1273</v>
      </c>
      <c r="B1926" s="15" t="s">
        <v>1510</v>
      </c>
      <c r="C1926" s="15">
        <v>0</v>
      </c>
      <c r="D1926">
        <f t="shared" si="51"/>
        <v>0</v>
      </c>
    </row>
    <row r="1927" spans="1:4" x14ac:dyDescent="0.2">
      <c r="A1927" s="15" t="s">
        <v>1273</v>
      </c>
      <c r="B1927" s="15" t="s">
        <v>1510</v>
      </c>
      <c r="C1927" s="15">
        <v>0</v>
      </c>
      <c r="D1927">
        <f t="shared" si="51"/>
        <v>0</v>
      </c>
    </row>
    <row r="1928" spans="1:4" x14ac:dyDescent="0.2">
      <c r="A1928" s="15" t="s">
        <v>1273</v>
      </c>
      <c r="B1928" s="15" t="s">
        <v>1510</v>
      </c>
      <c r="C1928" s="15">
        <v>0</v>
      </c>
      <c r="D1928">
        <f t="shared" si="51"/>
        <v>0</v>
      </c>
    </row>
    <row r="1929" spans="1:4" x14ac:dyDescent="0.2">
      <c r="A1929" s="15" t="s">
        <v>1273</v>
      </c>
      <c r="B1929" s="15" t="s">
        <v>1510</v>
      </c>
      <c r="C1929" s="15">
        <v>0</v>
      </c>
      <c r="D1929">
        <f t="shared" si="51"/>
        <v>0</v>
      </c>
    </row>
    <row r="1930" spans="1:4" x14ac:dyDescent="0.2">
      <c r="A1930" s="15" t="s">
        <v>1273</v>
      </c>
      <c r="B1930" s="15" t="s">
        <v>1510</v>
      </c>
      <c r="C1930" s="15">
        <v>0</v>
      </c>
      <c r="D1930">
        <f t="shared" si="51"/>
        <v>0</v>
      </c>
    </row>
    <row r="1931" spans="1:4" x14ac:dyDescent="0.2">
      <c r="A1931" s="15" t="s">
        <v>1273</v>
      </c>
      <c r="B1931" s="15" t="s">
        <v>1510</v>
      </c>
      <c r="C1931" s="15">
        <v>0</v>
      </c>
      <c r="D1931">
        <f t="shared" si="51"/>
        <v>0</v>
      </c>
    </row>
    <row r="1932" spans="1:4" x14ac:dyDescent="0.2">
      <c r="A1932" s="15" t="s">
        <v>1273</v>
      </c>
      <c r="B1932" s="15" t="s">
        <v>1510</v>
      </c>
      <c r="C1932" s="15">
        <v>0</v>
      </c>
      <c r="D1932">
        <f t="shared" si="51"/>
        <v>0</v>
      </c>
    </row>
    <row r="1933" spans="1:4" x14ac:dyDescent="0.2">
      <c r="A1933" s="15" t="s">
        <v>1273</v>
      </c>
      <c r="B1933" s="15" t="s">
        <v>1510</v>
      </c>
      <c r="C1933" s="15">
        <v>0</v>
      </c>
      <c r="D1933">
        <f t="shared" si="51"/>
        <v>0</v>
      </c>
    </row>
    <row r="1934" spans="1:4" x14ac:dyDescent="0.2">
      <c r="A1934" s="15" t="s">
        <v>1273</v>
      </c>
      <c r="B1934" s="15" t="s">
        <v>1510</v>
      </c>
      <c r="C1934" s="15">
        <v>0</v>
      </c>
      <c r="D1934">
        <f t="shared" si="51"/>
        <v>0</v>
      </c>
    </row>
    <row r="1935" spans="1:4" x14ac:dyDescent="0.2">
      <c r="A1935" s="15" t="s">
        <v>1273</v>
      </c>
      <c r="B1935" s="15" t="s">
        <v>1510</v>
      </c>
      <c r="C1935" s="15">
        <v>0</v>
      </c>
      <c r="D1935">
        <f t="shared" si="51"/>
        <v>0</v>
      </c>
    </row>
    <row r="1936" spans="1:4" x14ac:dyDescent="0.2">
      <c r="A1936" s="15" t="s">
        <v>1273</v>
      </c>
      <c r="B1936" s="15" t="s">
        <v>1510</v>
      </c>
      <c r="C1936" s="15">
        <v>0</v>
      </c>
      <c r="D1936">
        <f t="shared" si="51"/>
        <v>0</v>
      </c>
    </row>
    <row r="1937" spans="1:4" x14ac:dyDescent="0.2">
      <c r="A1937" s="15" t="s">
        <v>1273</v>
      </c>
      <c r="B1937" s="15" t="s">
        <v>1510</v>
      </c>
      <c r="C1937" s="15">
        <v>0</v>
      </c>
      <c r="D1937">
        <f t="shared" si="51"/>
        <v>0</v>
      </c>
    </row>
    <row r="1938" spans="1:4" x14ac:dyDescent="0.2">
      <c r="A1938" s="15" t="s">
        <v>1273</v>
      </c>
      <c r="B1938" s="15" t="s">
        <v>1510</v>
      </c>
      <c r="C1938" s="15">
        <v>0</v>
      </c>
      <c r="D1938">
        <f t="shared" si="51"/>
        <v>0</v>
      </c>
    </row>
    <row r="1939" spans="1:4" x14ac:dyDescent="0.2">
      <c r="A1939" s="15" t="s">
        <v>1273</v>
      </c>
      <c r="B1939" s="15" t="s">
        <v>1510</v>
      </c>
      <c r="C1939" s="15">
        <v>0</v>
      </c>
      <c r="D1939">
        <f t="shared" si="51"/>
        <v>0</v>
      </c>
    </row>
    <row r="1940" spans="1:4" x14ac:dyDescent="0.2">
      <c r="A1940" s="15" t="s">
        <v>1273</v>
      </c>
      <c r="B1940" s="15" t="s">
        <v>1510</v>
      </c>
      <c r="C1940" s="15">
        <v>0</v>
      </c>
      <c r="D1940">
        <f t="shared" si="51"/>
        <v>0</v>
      </c>
    </row>
    <row r="1941" spans="1:4" x14ac:dyDescent="0.2">
      <c r="A1941" s="15" t="s">
        <v>1273</v>
      </c>
      <c r="B1941" s="15" t="s">
        <v>1510</v>
      </c>
      <c r="C1941" s="15">
        <v>0</v>
      </c>
      <c r="D1941">
        <f t="shared" si="51"/>
        <v>0</v>
      </c>
    </row>
    <row r="1942" spans="1:4" x14ac:dyDescent="0.2">
      <c r="A1942" s="15" t="s">
        <v>1273</v>
      </c>
      <c r="B1942" s="15" t="s">
        <v>1510</v>
      </c>
      <c r="C1942" s="15">
        <v>0</v>
      </c>
      <c r="D1942">
        <f t="shared" si="51"/>
        <v>0</v>
      </c>
    </row>
    <row r="1943" spans="1:4" x14ac:dyDescent="0.2">
      <c r="A1943" s="15" t="s">
        <v>1273</v>
      </c>
      <c r="B1943" s="15" t="s">
        <v>1510</v>
      </c>
      <c r="C1943" s="15">
        <v>0</v>
      </c>
      <c r="D1943">
        <f t="shared" si="51"/>
        <v>0</v>
      </c>
    </row>
    <row r="1944" spans="1:4" x14ac:dyDescent="0.2">
      <c r="A1944" s="15" t="s">
        <v>1273</v>
      </c>
      <c r="B1944" s="15" t="s">
        <v>1510</v>
      </c>
      <c r="C1944" s="15">
        <v>0</v>
      </c>
      <c r="D1944">
        <f t="shared" si="51"/>
        <v>0</v>
      </c>
    </row>
    <row r="1945" spans="1:4" x14ac:dyDescent="0.2">
      <c r="A1945" s="15" t="s">
        <v>1273</v>
      </c>
      <c r="B1945" s="15" t="s">
        <v>1510</v>
      </c>
      <c r="C1945" s="15">
        <v>0</v>
      </c>
      <c r="D1945">
        <f t="shared" si="51"/>
        <v>0</v>
      </c>
    </row>
    <row r="1946" spans="1:4" x14ac:dyDescent="0.2">
      <c r="A1946" s="15" t="s">
        <v>1273</v>
      </c>
      <c r="B1946" s="15" t="s">
        <v>1510</v>
      </c>
      <c r="C1946" s="15">
        <v>0</v>
      </c>
      <c r="D1946">
        <f t="shared" si="51"/>
        <v>0</v>
      </c>
    </row>
    <row r="1947" spans="1:4" x14ac:dyDescent="0.2">
      <c r="A1947" s="15" t="s">
        <v>1273</v>
      </c>
      <c r="B1947" s="15" t="s">
        <v>1510</v>
      </c>
      <c r="C1947" s="15">
        <v>0</v>
      </c>
      <c r="D1947">
        <f t="shared" si="51"/>
        <v>0</v>
      </c>
    </row>
    <row r="1948" spans="1:4" x14ac:dyDescent="0.2">
      <c r="A1948" s="15" t="s">
        <v>1273</v>
      </c>
      <c r="B1948" s="15" t="s">
        <v>1510</v>
      </c>
      <c r="C1948" s="15">
        <v>0</v>
      </c>
      <c r="D1948">
        <f t="shared" si="51"/>
        <v>0</v>
      </c>
    </row>
    <row r="1949" spans="1:4" x14ac:dyDescent="0.2">
      <c r="A1949" s="15" t="s">
        <v>1273</v>
      </c>
      <c r="B1949" s="15" t="s">
        <v>1510</v>
      </c>
      <c r="C1949" s="15">
        <v>0</v>
      </c>
      <c r="D1949">
        <f t="shared" si="51"/>
        <v>0</v>
      </c>
    </row>
    <row r="1950" spans="1:4" x14ac:dyDescent="0.2">
      <c r="A1950" s="15" t="s">
        <v>1273</v>
      </c>
      <c r="B1950" s="15" t="s">
        <v>1510</v>
      </c>
      <c r="C1950" s="15">
        <v>0</v>
      </c>
      <c r="D1950">
        <f t="shared" si="51"/>
        <v>0</v>
      </c>
    </row>
    <row r="1951" spans="1:4" x14ac:dyDescent="0.2">
      <c r="A1951" s="15" t="s">
        <v>1273</v>
      </c>
      <c r="B1951" s="15" t="s">
        <v>1510</v>
      </c>
      <c r="C1951" s="15">
        <v>0</v>
      </c>
      <c r="D1951">
        <f t="shared" si="51"/>
        <v>0</v>
      </c>
    </row>
    <row r="1952" spans="1:4" x14ac:dyDescent="0.2">
      <c r="A1952" s="15" t="s">
        <v>1273</v>
      </c>
      <c r="B1952" s="15" t="s">
        <v>1510</v>
      </c>
      <c r="C1952" s="15">
        <v>0</v>
      </c>
      <c r="D1952">
        <f t="shared" si="51"/>
        <v>0</v>
      </c>
    </row>
    <row r="1953" spans="1:4" x14ac:dyDescent="0.2">
      <c r="A1953" s="15" t="s">
        <v>1273</v>
      </c>
      <c r="B1953" s="15" t="s">
        <v>1510</v>
      </c>
      <c r="C1953" s="15">
        <v>0</v>
      </c>
      <c r="D1953">
        <f t="shared" si="51"/>
        <v>0</v>
      </c>
    </row>
    <row r="1954" spans="1:4" x14ac:dyDescent="0.2">
      <c r="A1954" s="15" t="s">
        <v>1273</v>
      </c>
      <c r="B1954" s="15" t="s">
        <v>1510</v>
      </c>
      <c r="C1954" s="15">
        <v>0</v>
      </c>
      <c r="D1954">
        <f t="shared" si="51"/>
        <v>0</v>
      </c>
    </row>
    <row r="1955" spans="1:4" x14ac:dyDescent="0.2">
      <c r="A1955" s="15" t="s">
        <v>1273</v>
      </c>
      <c r="B1955" s="15" t="s">
        <v>1510</v>
      </c>
      <c r="C1955" s="15">
        <v>0</v>
      </c>
      <c r="D1955">
        <f t="shared" si="51"/>
        <v>0</v>
      </c>
    </row>
    <row r="1956" spans="1:4" x14ac:dyDescent="0.2">
      <c r="A1956" s="15" t="s">
        <v>1273</v>
      </c>
      <c r="B1956" s="15" t="s">
        <v>1510</v>
      </c>
      <c r="C1956" s="15">
        <v>0</v>
      </c>
      <c r="D1956">
        <f t="shared" si="51"/>
        <v>0</v>
      </c>
    </row>
    <row r="1957" spans="1:4" x14ac:dyDescent="0.2">
      <c r="A1957" s="15" t="s">
        <v>1273</v>
      </c>
      <c r="B1957" s="15" t="s">
        <v>1510</v>
      </c>
      <c r="C1957" s="15">
        <v>0</v>
      </c>
      <c r="D1957">
        <f t="shared" si="51"/>
        <v>0</v>
      </c>
    </row>
    <row r="1958" spans="1:4" x14ac:dyDescent="0.2">
      <c r="A1958" s="15" t="s">
        <v>1273</v>
      </c>
      <c r="B1958" s="15" t="s">
        <v>1510</v>
      </c>
      <c r="C1958" s="15">
        <v>0</v>
      </c>
      <c r="D1958">
        <f t="shared" si="51"/>
        <v>0</v>
      </c>
    </row>
    <row r="1959" spans="1:4" x14ac:dyDescent="0.2">
      <c r="A1959" s="15" t="s">
        <v>1273</v>
      </c>
      <c r="B1959" s="15" t="s">
        <v>1510</v>
      </c>
      <c r="C1959" s="15">
        <v>0</v>
      </c>
      <c r="D1959">
        <f t="shared" si="51"/>
        <v>0</v>
      </c>
    </row>
    <row r="1960" spans="1:4" x14ac:dyDescent="0.2">
      <c r="A1960" s="15" t="s">
        <v>1273</v>
      </c>
      <c r="B1960" s="15" t="s">
        <v>1510</v>
      </c>
      <c r="C1960" s="15">
        <v>0</v>
      </c>
      <c r="D1960">
        <f t="shared" si="51"/>
        <v>0</v>
      </c>
    </row>
    <row r="1961" spans="1:4" x14ac:dyDescent="0.2">
      <c r="A1961" s="15" t="s">
        <v>1273</v>
      </c>
      <c r="B1961" s="15" t="s">
        <v>1510</v>
      </c>
      <c r="C1961" s="15">
        <v>0</v>
      </c>
      <c r="D1961">
        <f t="shared" si="51"/>
        <v>0</v>
      </c>
    </row>
    <row r="1962" spans="1:4" x14ac:dyDescent="0.2">
      <c r="A1962" s="15" t="s">
        <v>1273</v>
      </c>
      <c r="B1962" s="15" t="s">
        <v>1510</v>
      </c>
      <c r="C1962" s="15">
        <v>0</v>
      </c>
      <c r="D1962">
        <f t="shared" si="51"/>
        <v>0</v>
      </c>
    </row>
    <row r="1963" spans="1:4" x14ac:dyDescent="0.2">
      <c r="A1963" s="15" t="s">
        <v>1273</v>
      </c>
      <c r="B1963" s="15" t="s">
        <v>1510</v>
      </c>
      <c r="C1963" s="15">
        <v>0</v>
      </c>
      <c r="D1963">
        <f t="shared" si="51"/>
        <v>0</v>
      </c>
    </row>
    <row r="1964" spans="1:4" x14ac:dyDescent="0.2">
      <c r="A1964" s="15" t="s">
        <v>1273</v>
      </c>
      <c r="B1964" s="15" t="s">
        <v>1510</v>
      </c>
      <c r="C1964" s="15">
        <v>0</v>
      </c>
      <c r="D1964">
        <f t="shared" si="51"/>
        <v>0</v>
      </c>
    </row>
    <row r="1965" spans="1:4" x14ac:dyDescent="0.2">
      <c r="A1965" s="15" t="s">
        <v>1273</v>
      </c>
      <c r="B1965" s="15" t="s">
        <v>1510</v>
      </c>
      <c r="C1965" s="15">
        <v>0</v>
      </c>
      <c r="D1965">
        <f t="shared" si="51"/>
        <v>0</v>
      </c>
    </row>
    <row r="1966" spans="1:4" x14ac:dyDescent="0.2">
      <c r="A1966" s="15" t="s">
        <v>1273</v>
      </c>
      <c r="B1966" s="15" t="s">
        <v>1510</v>
      </c>
      <c r="C1966" s="15">
        <v>0</v>
      </c>
      <c r="D1966">
        <f t="shared" si="51"/>
        <v>0</v>
      </c>
    </row>
    <row r="1967" spans="1:4" x14ac:dyDescent="0.2">
      <c r="A1967" s="15" t="s">
        <v>1273</v>
      </c>
      <c r="B1967" s="15" t="s">
        <v>1510</v>
      </c>
      <c r="C1967" s="15">
        <v>0</v>
      </c>
      <c r="D1967">
        <f t="shared" si="51"/>
        <v>0</v>
      </c>
    </row>
    <row r="1968" spans="1:4" x14ac:dyDescent="0.2">
      <c r="A1968" s="16">
        <v>1000001</v>
      </c>
      <c r="B1968" s="15"/>
      <c r="C1968" s="15">
        <v>0.99999499320983887</v>
      </c>
      <c r="D1968">
        <f t="shared" si="51"/>
        <v>0</v>
      </c>
    </row>
    <row r="1969" spans="1:4" x14ac:dyDescent="0.2">
      <c r="A1969" s="16">
        <v>1000010</v>
      </c>
      <c r="B1969" s="15"/>
      <c r="C1969" s="15">
        <v>0.99999898672103882</v>
      </c>
      <c r="D1969">
        <f t="shared" si="51"/>
        <v>0</v>
      </c>
    </row>
    <row r="1970" spans="1:4" x14ac:dyDescent="0.2">
      <c r="A1970" s="16">
        <v>1000010</v>
      </c>
      <c r="B1970" s="15"/>
      <c r="C1970" s="15">
        <v>6.3096598523770808E-7</v>
      </c>
      <c r="D1970">
        <f t="shared" si="51"/>
        <v>0</v>
      </c>
    </row>
    <row r="1971" spans="1:4" x14ac:dyDescent="0.2">
      <c r="A1971" s="16">
        <v>1000020</v>
      </c>
      <c r="B1971" s="15"/>
      <c r="C1971" s="15">
        <v>0.99999898672103882</v>
      </c>
      <c r="D1971">
        <f t="shared" si="51"/>
        <v>0</v>
      </c>
    </row>
    <row r="1972" spans="1:4" x14ac:dyDescent="0.2">
      <c r="A1972" s="16">
        <v>1000030</v>
      </c>
      <c r="B1972" s="15"/>
      <c r="C1972" s="15">
        <v>1</v>
      </c>
      <c r="D1972">
        <f t="shared" si="51"/>
        <v>0</v>
      </c>
    </row>
    <row r="1973" spans="1:4" x14ac:dyDescent="0.2">
      <c r="A1973" s="16">
        <v>1000040</v>
      </c>
      <c r="B1973" s="15"/>
      <c r="C1973" s="15">
        <v>0.99999600648880005</v>
      </c>
      <c r="D1973">
        <f t="shared" si="51"/>
        <v>0</v>
      </c>
    </row>
    <row r="1974" spans="1:4" x14ac:dyDescent="0.2">
      <c r="A1974" s="16">
        <v>1000050</v>
      </c>
      <c r="B1974" s="15"/>
      <c r="C1974" s="15">
        <v>1</v>
      </c>
      <c r="D1974">
        <f t="shared" si="51"/>
        <v>0</v>
      </c>
    </row>
    <row r="1975" spans="1:4" x14ac:dyDescent="0.2">
      <c r="A1975" s="16">
        <v>1000060</v>
      </c>
      <c r="B1975" s="15"/>
      <c r="C1975" s="15">
        <v>1</v>
      </c>
      <c r="D1975">
        <f t="shared" si="51"/>
        <v>0</v>
      </c>
    </row>
    <row r="1976" spans="1:4" x14ac:dyDescent="0.2">
      <c r="A1976" s="16">
        <v>1000070</v>
      </c>
      <c r="B1976" s="15"/>
      <c r="C1976" s="15">
        <v>1</v>
      </c>
      <c r="D1976">
        <f t="shared" si="51"/>
        <v>0</v>
      </c>
    </row>
    <row r="1977" spans="1:4" x14ac:dyDescent="0.2">
      <c r="A1977" s="16">
        <v>1000080</v>
      </c>
      <c r="B1977" s="15"/>
      <c r="C1977" s="15">
        <v>1</v>
      </c>
      <c r="D1977">
        <f t="shared" si="51"/>
        <v>0</v>
      </c>
    </row>
    <row r="1978" spans="1:4" x14ac:dyDescent="0.2">
      <c r="A1978" s="16">
        <v>1000090</v>
      </c>
      <c r="B1978" s="15"/>
      <c r="C1978" s="15">
        <v>1</v>
      </c>
      <c r="D1978">
        <f t="shared" si="51"/>
        <v>0</v>
      </c>
    </row>
    <row r="1979" spans="1:4" x14ac:dyDescent="0.2">
      <c r="A1979" s="16">
        <v>1000100</v>
      </c>
      <c r="B1979" s="15"/>
      <c r="C1979" s="15">
        <v>1</v>
      </c>
      <c r="D1979">
        <f t="shared" si="51"/>
        <v>0</v>
      </c>
    </row>
    <row r="1980" spans="1:4" x14ac:dyDescent="0.2">
      <c r="A1980" s="16">
        <v>1000110</v>
      </c>
      <c r="B1980" s="15"/>
      <c r="C1980" s="15">
        <v>1</v>
      </c>
      <c r="D1980">
        <f t="shared" si="51"/>
        <v>0</v>
      </c>
    </row>
    <row r="1981" spans="1:4" x14ac:dyDescent="0.2">
      <c r="A1981" s="16">
        <v>1000120</v>
      </c>
      <c r="B1981" s="15"/>
      <c r="C1981" s="15">
        <v>1</v>
      </c>
      <c r="D1981">
        <f t="shared" si="51"/>
        <v>0</v>
      </c>
    </row>
    <row r="1982" spans="1:4" x14ac:dyDescent="0.2">
      <c r="A1982" s="16">
        <v>1000130</v>
      </c>
      <c r="B1982" s="15"/>
      <c r="C1982" s="15">
        <v>1</v>
      </c>
      <c r="D1982">
        <f t="shared" si="51"/>
        <v>0</v>
      </c>
    </row>
    <row r="1983" spans="1:4" x14ac:dyDescent="0.2">
      <c r="A1983" s="16">
        <v>1000140</v>
      </c>
      <c r="B1983" s="15"/>
      <c r="C1983" s="15">
        <v>1</v>
      </c>
      <c r="D1983">
        <f t="shared" si="51"/>
        <v>0</v>
      </c>
    </row>
    <row r="1984" spans="1:4" x14ac:dyDescent="0.2">
      <c r="A1984" s="16">
        <v>1000150</v>
      </c>
      <c r="B1984" s="15"/>
      <c r="C1984" s="15">
        <v>1</v>
      </c>
      <c r="D1984">
        <f t="shared" si="51"/>
        <v>0</v>
      </c>
    </row>
    <row r="1985" spans="1:4" x14ac:dyDescent="0.2">
      <c r="A1985" s="16">
        <v>1000160</v>
      </c>
      <c r="B1985" s="15"/>
      <c r="C1985" s="15">
        <v>1</v>
      </c>
      <c r="D1985">
        <f t="shared" si="51"/>
        <v>0</v>
      </c>
    </row>
    <row r="1986" spans="1:4" x14ac:dyDescent="0.2">
      <c r="A1986" s="16">
        <v>1000170</v>
      </c>
      <c r="B1986" s="15"/>
      <c r="C1986" s="15">
        <v>1</v>
      </c>
      <c r="D1986">
        <f t="shared" si="51"/>
        <v>0</v>
      </c>
    </row>
    <row r="1987" spans="1:4" x14ac:dyDescent="0.2">
      <c r="A1987" s="16">
        <v>1000180</v>
      </c>
      <c r="B1987" s="15"/>
      <c r="C1987" s="15">
        <v>1</v>
      </c>
      <c r="D1987">
        <f t="shared" ref="D1987:D2050" si="52">IF(B1987="",0,C1987)</f>
        <v>0</v>
      </c>
    </row>
    <row r="1988" spans="1:4" x14ac:dyDescent="0.2">
      <c r="A1988" s="16">
        <v>1000190</v>
      </c>
      <c r="B1988" s="15"/>
      <c r="C1988" s="15">
        <v>1</v>
      </c>
      <c r="D1988">
        <f t="shared" si="52"/>
        <v>0</v>
      </c>
    </row>
    <row r="1989" spans="1:4" x14ac:dyDescent="0.2">
      <c r="A1989" s="16">
        <v>1000200</v>
      </c>
      <c r="B1989" s="15"/>
      <c r="C1989" s="15">
        <v>1</v>
      </c>
      <c r="D1989">
        <f t="shared" si="52"/>
        <v>0</v>
      </c>
    </row>
    <row r="1990" spans="1:4" x14ac:dyDescent="0.2">
      <c r="A1990" s="16">
        <v>1000210</v>
      </c>
      <c r="B1990" s="15"/>
      <c r="C1990" s="15">
        <v>1</v>
      </c>
      <c r="D1990">
        <f t="shared" si="52"/>
        <v>0</v>
      </c>
    </row>
    <row r="1991" spans="1:4" x14ac:dyDescent="0.2">
      <c r="A1991" s="16">
        <v>1000220</v>
      </c>
      <c r="B1991" s="15"/>
      <c r="C1991" s="15">
        <v>1</v>
      </c>
      <c r="D1991">
        <f t="shared" si="52"/>
        <v>0</v>
      </c>
    </row>
    <row r="1992" spans="1:4" x14ac:dyDescent="0.2">
      <c r="A1992" s="16">
        <v>1000230</v>
      </c>
      <c r="B1992" s="15"/>
      <c r="C1992" s="15">
        <v>1</v>
      </c>
      <c r="D1992">
        <f t="shared" si="52"/>
        <v>0</v>
      </c>
    </row>
    <row r="1993" spans="1:4" x14ac:dyDescent="0.2">
      <c r="A1993" s="16">
        <v>1000240</v>
      </c>
      <c r="B1993" s="15"/>
      <c r="C1993" s="15">
        <v>1</v>
      </c>
      <c r="D1993">
        <f t="shared" si="52"/>
        <v>0</v>
      </c>
    </row>
    <row r="1994" spans="1:4" x14ac:dyDescent="0.2">
      <c r="A1994" s="16">
        <v>1000250</v>
      </c>
      <c r="B1994" s="15"/>
      <c r="C1994" s="15">
        <v>1</v>
      </c>
      <c r="D1994">
        <f t="shared" si="52"/>
        <v>0</v>
      </c>
    </row>
    <row r="1995" spans="1:4" x14ac:dyDescent="0.2">
      <c r="A1995" s="16">
        <v>1000260</v>
      </c>
      <c r="B1995" s="15"/>
      <c r="C1995" s="15">
        <v>1</v>
      </c>
      <c r="D1995">
        <f t="shared" si="52"/>
        <v>0</v>
      </c>
    </row>
    <row r="1996" spans="1:4" x14ac:dyDescent="0.2">
      <c r="A1996" s="16">
        <v>1000270</v>
      </c>
      <c r="B1996" s="15"/>
      <c r="C1996" s="15">
        <v>1</v>
      </c>
      <c r="D1996">
        <f t="shared" si="52"/>
        <v>0</v>
      </c>
    </row>
    <row r="1997" spans="1:4" x14ac:dyDescent="0.2">
      <c r="A1997" s="16">
        <v>1000280</v>
      </c>
      <c r="B1997" s="15"/>
      <c r="C1997" s="15">
        <v>1</v>
      </c>
      <c r="D1997">
        <f t="shared" si="52"/>
        <v>0</v>
      </c>
    </row>
    <row r="1998" spans="1:4" x14ac:dyDescent="0.2">
      <c r="A1998" s="16">
        <v>1000290</v>
      </c>
      <c r="B1998" s="15"/>
      <c r="C1998" s="15">
        <v>1</v>
      </c>
      <c r="D1998">
        <f t="shared" si="52"/>
        <v>0</v>
      </c>
    </row>
    <row r="1999" spans="1:4" x14ac:dyDescent="0.2">
      <c r="A1999" s="16">
        <v>1000300</v>
      </c>
      <c r="B1999" s="15"/>
      <c r="C1999" s="15">
        <v>1</v>
      </c>
      <c r="D1999">
        <f t="shared" si="52"/>
        <v>0</v>
      </c>
    </row>
    <row r="2000" spans="1:4" x14ac:dyDescent="0.2">
      <c r="A2000" s="16">
        <v>1000310</v>
      </c>
      <c r="B2000" s="15"/>
      <c r="C2000" s="15">
        <v>1</v>
      </c>
      <c r="D2000">
        <f t="shared" si="52"/>
        <v>0</v>
      </c>
    </row>
    <row r="2001" spans="1:4" x14ac:dyDescent="0.2">
      <c r="A2001" s="16">
        <v>1000320</v>
      </c>
      <c r="B2001" s="15"/>
      <c r="C2001" s="15">
        <v>0.99998801946640015</v>
      </c>
      <c r="D2001">
        <f t="shared" si="52"/>
        <v>0</v>
      </c>
    </row>
    <row r="2002" spans="1:4" x14ac:dyDescent="0.2">
      <c r="A2002" s="16">
        <v>1000320</v>
      </c>
      <c r="B2002" s="15"/>
      <c r="C2002" s="15">
        <v>1.155520021711709E-5</v>
      </c>
      <c r="D2002">
        <f t="shared" si="52"/>
        <v>0</v>
      </c>
    </row>
    <row r="2003" spans="1:4" x14ac:dyDescent="0.2">
      <c r="A2003" s="16">
        <v>1000330</v>
      </c>
      <c r="B2003" s="15"/>
      <c r="C2003" s="15">
        <v>1</v>
      </c>
      <c r="D2003">
        <f t="shared" si="52"/>
        <v>0</v>
      </c>
    </row>
    <row r="2004" spans="1:4" x14ac:dyDescent="0.2">
      <c r="A2004" s="16">
        <v>1000340</v>
      </c>
      <c r="B2004" s="15"/>
      <c r="C2004" s="15">
        <v>1</v>
      </c>
      <c r="D2004">
        <f t="shared" si="52"/>
        <v>0</v>
      </c>
    </row>
    <row r="2005" spans="1:4" x14ac:dyDescent="0.2">
      <c r="A2005" s="16">
        <v>1000350</v>
      </c>
      <c r="B2005" s="15"/>
      <c r="C2005" s="15">
        <v>1</v>
      </c>
      <c r="D2005">
        <f t="shared" si="52"/>
        <v>0</v>
      </c>
    </row>
    <row r="2006" spans="1:4" x14ac:dyDescent="0.2">
      <c r="A2006" s="16">
        <v>1000360</v>
      </c>
      <c r="B2006" s="15"/>
      <c r="C2006" s="15">
        <v>1</v>
      </c>
      <c r="D2006">
        <f t="shared" si="52"/>
        <v>0</v>
      </c>
    </row>
    <row r="2007" spans="1:4" x14ac:dyDescent="0.2">
      <c r="A2007" s="16">
        <v>1000360</v>
      </c>
      <c r="B2007" s="15"/>
      <c r="C2007" s="15">
        <v>3.595650071019918E-7</v>
      </c>
      <c r="D2007">
        <f t="shared" si="52"/>
        <v>0</v>
      </c>
    </row>
    <row r="2008" spans="1:4" x14ac:dyDescent="0.2">
      <c r="A2008" s="16">
        <v>1000370</v>
      </c>
      <c r="B2008" s="15"/>
      <c r="C2008" s="15">
        <v>1</v>
      </c>
      <c r="D2008">
        <f t="shared" si="52"/>
        <v>0</v>
      </c>
    </row>
    <row r="2009" spans="1:4" x14ac:dyDescent="0.2">
      <c r="A2009" s="16">
        <v>1000370</v>
      </c>
      <c r="B2009" s="15"/>
      <c r="C2009" s="15">
        <v>1.7456899570333917E-7</v>
      </c>
      <c r="D2009">
        <f t="shared" si="52"/>
        <v>0</v>
      </c>
    </row>
    <row r="2010" spans="1:4" x14ac:dyDescent="0.2">
      <c r="A2010" s="16">
        <v>1000380</v>
      </c>
      <c r="B2010" s="15"/>
      <c r="C2010" s="15">
        <v>0.99999898672103882</v>
      </c>
      <c r="D2010">
        <f t="shared" si="52"/>
        <v>0</v>
      </c>
    </row>
    <row r="2011" spans="1:4" x14ac:dyDescent="0.2">
      <c r="A2011" s="16">
        <v>1000381</v>
      </c>
      <c r="B2011" s="15"/>
      <c r="C2011" s="15">
        <v>1</v>
      </c>
      <c r="D2011">
        <f t="shared" si="52"/>
        <v>0</v>
      </c>
    </row>
    <row r="2012" spans="1:4" x14ac:dyDescent="0.2">
      <c r="A2012" s="16">
        <v>1000390</v>
      </c>
      <c r="B2012" s="15"/>
      <c r="C2012" s="15">
        <v>1</v>
      </c>
      <c r="D2012">
        <f t="shared" si="52"/>
        <v>0</v>
      </c>
    </row>
    <row r="2013" spans="1:4" x14ac:dyDescent="0.2">
      <c r="A2013" s="16">
        <v>1000400</v>
      </c>
      <c r="B2013" s="15"/>
      <c r="C2013" s="15">
        <v>1</v>
      </c>
      <c r="D2013">
        <f t="shared" si="52"/>
        <v>0</v>
      </c>
    </row>
    <row r="2014" spans="1:4" x14ac:dyDescent="0.2">
      <c r="A2014" s="16">
        <v>1000410</v>
      </c>
      <c r="B2014" s="15"/>
      <c r="C2014" s="15">
        <v>1</v>
      </c>
      <c r="D2014">
        <f t="shared" si="52"/>
        <v>0</v>
      </c>
    </row>
    <row r="2015" spans="1:4" x14ac:dyDescent="0.2">
      <c r="A2015" s="16">
        <v>1000420</v>
      </c>
      <c r="B2015" s="15"/>
      <c r="C2015" s="15">
        <v>1</v>
      </c>
      <c r="D2015">
        <f t="shared" si="52"/>
        <v>0</v>
      </c>
    </row>
    <row r="2016" spans="1:4" x14ac:dyDescent="0.2">
      <c r="A2016" s="16">
        <v>1000430</v>
      </c>
      <c r="B2016" s="15"/>
      <c r="C2016" s="15">
        <v>1</v>
      </c>
      <c r="D2016">
        <f t="shared" si="52"/>
        <v>0</v>
      </c>
    </row>
    <row r="2017" spans="1:4" x14ac:dyDescent="0.2">
      <c r="A2017" s="16">
        <v>1000440</v>
      </c>
      <c r="B2017" s="15"/>
      <c r="C2017" s="15">
        <v>1</v>
      </c>
      <c r="D2017">
        <f t="shared" si="52"/>
        <v>0</v>
      </c>
    </row>
    <row r="2018" spans="1:4" x14ac:dyDescent="0.2">
      <c r="A2018" s="16">
        <v>1000450</v>
      </c>
      <c r="B2018" s="15"/>
      <c r="C2018" s="15">
        <v>1</v>
      </c>
      <c r="D2018">
        <f t="shared" si="52"/>
        <v>0</v>
      </c>
    </row>
    <row r="2019" spans="1:4" x14ac:dyDescent="0.2">
      <c r="A2019" s="16">
        <v>1000460</v>
      </c>
      <c r="B2019" s="15"/>
      <c r="C2019" s="15">
        <v>1</v>
      </c>
      <c r="D2019">
        <f t="shared" si="52"/>
        <v>0</v>
      </c>
    </row>
    <row r="2020" spans="1:4" x14ac:dyDescent="0.2">
      <c r="A2020" s="16">
        <v>1000470</v>
      </c>
      <c r="B2020" s="15"/>
      <c r="C2020" s="15">
        <v>1</v>
      </c>
      <c r="D2020">
        <f t="shared" si="52"/>
        <v>0</v>
      </c>
    </row>
    <row r="2021" spans="1:4" x14ac:dyDescent="0.2">
      <c r="A2021" s="16">
        <v>1000480</v>
      </c>
      <c r="B2021" s="15"/>
      <c r="C2021" s="15">
        <v>1</v>
      </c>
      <c r="D2021">
        <f t="shared" si="52"/>
        <v>0</v>
      </c>
    </row>
    <row r="2022" spans="1:4" x14ac:dyDescent="0.2">
      <c r="A2022" s="16">
        <v>1000490</v>
      </c>
      <c r="B2022" s="15"/>
      <c r="C2022" s="15">
        <v>1</v>
      </c>
      <c r="D2022">
        <f t="shared" si="52"/>
        <v>0</v>
      </c>
    </row>
    <row r="2023" spans="1:4" x14ac:dyDescent="0.2">
      <c r="A2023" s="16">
        <v>1000500</v>
      </c>
      <c r="B2023" s="15"/>
      <c r="C2023" s="15">
        <v>0.99988299608230591</v>
      </c>
      <c r="D2023">
        <f t="shared" si="52"/>
        <v>0</v>
      </c>
    </row>
    <row r="2024" spans="1:4" x14ac:dyDescent="0.2">
      <c r="A2024" s="16">
        <v>1000510</v>
      </c>
      <c r="B2024" s="15"/>
      <c r="C2024" s="15">
        <v>1</v>
      </c>
      <c r="D2024">
        <f t="shared" si="52"/>
        <v>0</v>
      </c>
    </row>
    <row r="2025" spans="1:4" x14ac:dyDescent="0.2">
      <c r="A2025" s="16">
        <v>1000520</v>
      </c>
      <c r="B2025" s="15"/>
      <c r="C2025" s="15">
        <v>1</v>
      </c>
      <c r="D2025">
        <f t="shared" si="52"/>
        <v>0</v>
      </c>
    </row>
    <row r="2026" spans="1:4" x14ac:dyDescent="0.2">
      <c r="A2026" s="16">
        <v>1000530</v>
      </c>
      <c r="B2026" s="15"/>
      <c r="C2026" s="15">
        <v>1</v>
      </c>
      <c r="D2026">
        <f t="shared" si="52"/>
        <v>0</v>
      </c>
    </row>
    <row r="2027" spans="1:4" x14ac:dyDescent="0.2">
      <c r="A2027" s="16">
        <v>1000540</v>
      </c>
      <c r="B2027" s="15"/>
      <c r="C2027" s="15">
        <v>1</v>
      </c>
      <c r="D2027">
        <f t="shared" si="52"/>
        <v>0</v>
      </c>
    </row>
    <row r="2028" spans="1:4" x14ac:dyDescent="0.2">
      <c r="A2028" s="16">
        <v>1000550</v>
      </c>
      <c r="B2028" s="15"/>
      <c r="C2028" s="15">
        <v>1</v>
      </c>
      <c r="D2028">
        <f t="shared" si="52"/>
        <v>0</v>
      </c>
    </row>
    <row r="2029" spans="1:4" x14ac:dyDescent="0.2">
      <c r="A2029" s="16">
        <v>1000560</v>
      </c>
      <c r="B2029" s="15"/>
      <c r="C2029" s="15">
        <v>1</v>
      </c>
      <c r="D2029">
        <f t="shared" si="52"/>
        <v>0</v>
      </c>
    </row>
    <row r="2030" spans="1:4" x14ac:dyDescent="0.2">
      <c r="A2030" s="16">
        <v>1000570</v>
      </c>
      <c r="B2030" s="15"/>
      <c r="C2030" s="15">
        <v>1</v>
      </c>
      <c r="D2030">
        <f t="shared" si="52"/>
        <v>0</v>
      </c>
    </row>
    <row r="2031" spans="1:4" x14ac:dyDescent="0.2">
      <c r="A2031" s="16">
        <v>1000580</v>
      </c>
      <c r="B2031" s="15"/>
      <c r="C2031" s="15">
        <v>1</v>
      </c>
      <c r="D2031">
        <f t="shared" si="52"/>
        <v>0</v>
      </c>
    </row>
    <row r="2032" spans="1:4" x14ac:dyDescent="0.2">
      <c r="A2032" s="16">
        <v>1000590</v>
      </c>
      <c r="B2032" s="15"/>
      <c r="C2032" s="15">
        <v>1</v>
      </c>
      <c r="D2032">
        <f t="shared" si="52"/>
        <v>0</v>
      </c>
    </row>
    <row r="2033" spans="1:4" x14ac:dyDescent="0.2">
      <c r="A2033" s="16">
        <v>1000600</v>
      </c>
      <c r="B2033" s="15"/>
      <c r="C2033" s="15">
        <v>1.0000100135803223</v>
      </c>
      <c r="D2033">
        <f t="shared" si="52"/>
        <v>0</v>
      </c>
    </row>
    <row r="2034" spans="1:4" x14ac:dyDescent="0.2">
      <c r="A2034" s="16">
        <v>1000610</v>
      </c>
      <c r="B2034" s="15"/>
      <c r="C2034" s="15">
        <v>1</v>
      </c>
      <c r="D2034">
        <f t="shared" si="52"/>
        <v>0</v>
      </c>
    </row>
    <row r="2035" spans="1:4" x14ac:dyDescent="0.2">
      <c r="A2035" s="16">
        <v>1000620</v>
      </c>
      <c r="B2035" s="15"/>
      <c r="C2035" s="15">
        <v>1</v>
      </c>
      <c r="D2035">
        <f t="shared" si="52"/>
        <v>0</v>
      </c>
    </row>
    <row r="2036" spans="1:4" x14ac:dyDescent="0.2">
      <c r="A2036" s="16">
        <v>1000630</v>
      </c>
      <c r="B2036" s="15"/>
      <c r="C2036" s="15">
        <v>1</v>
      </c>
      <c r="D2036">
        <f t="shared" si="52"/>
        <v>0</v>
      </c>
    </row>
    <row r="2037" spans="1:4" x14ac:dyDescent="0.2">
      <c r="A2037" s="16">
        <v>1000640</v>
      </c>
      <c r="B2037" s="15"/>
      <c r="C2037" s="15">
        <v>1</v>
      </c>
      <c r="D2037">
        <f t="shared" si="52"/>
        <v>0</v>
      </c>
    </row>
    <row r="2038" spans="1:4" x14ac:dyDescent="0.2">
      <c r="A2038" s="16">
        <v>1000650</v>
      </c>
      <c r="B2038" s="15"/>
      <c r="C2038" s="15">
        <v>1</v>
      </c>
      <c r="D2038">
        <f t="shared" si="52"/>
        <v>0</v>
      </c>
    </row>
    <row r="2039" spans="1:4" x14ac:dyDescent="0.2">
      <c r="A2039" s="16">
        <v>1000660</v>
      </c>
      <c r="B2039" s="15"/>
      <c r="C2039" s="15">
        <v>1</v>
      </c>
      <c r="D2039">
        <f t="shared" si="52"/>
        <v>0</v>
      </c>
    </row>
    <row r="2040" spans="1:4" x14ac:dyDescent="0.2">
      <c r="A2040" s="16">
        <v>1000670</v>
      </c>
      <c r="B2040" s="15"/>
      <c r="C2040" s="15">
        <v>1</v>
      </c>
      <c r="D2040">
        <f t="shared" si="52"/>
        <v>0</v>
      </c>
    </row>
    <row r="2041" spans="1:4" x14ac:dyDescent="0.2">
      <c r="A2041" s="16">
        <v>1000680</v>
      </c>
      <c r="B2041" s="15"/>
      <c r="C2041" s="15">
        <v>1</v>
      </c>
      <c r="D2041">
        <f t="shared" si="52"/>
        <v>0</v>
      </c>
    </row>
    <row r="2042" spans="1:4" x14ac:dyDescent="0.2">
      <c r="A2042" s="16">
        <v>1000690</v>
      </c>
      <c r="B2042" s="15"/>
      <c r="C2042" s="15">
        <v>0.99285697937011719</v>
      </c>
      <c r="D2042">
        <f t="shared" si="52"/>
        <v>0</v>
      </c>
    </row>
    <row r="2043" spans="1:4" x14ac:dyDescent="0.2">
      <c r="A2043" s="16">
        <v>1000700</v>
      </c>
      <c r="B2043" s="15"/>
      <c r="C2043" s="15">
        <v>1</v>
      </c>
      <c r="D2043">
        <f t="shared" si="52"/>
        <v>0</v>
      </c>
    </row>
    <row r="2044" spans="1:4" x14ac:dyDescent="0.2">
      <c r="A2044" s="16">
        <v>1000710</v>
      </c>
      <c r="B2044" s="15"/>
      <c r="C2044" s="15">
        <v>1</v>
      </c>
      <c r="D2044">
        <f t="shared" si="52"/>
        <v>0</v>
      </c>
    </row>
    <row r="2045" spans="1:4" x14ac:dyDescent="0.2">
      <c r="A2045" s="16">
        <v>1000720</v>
      </c>
      <c r="B2045" s="15"/>
      <c r="C2045" s="15">
        <v>1</v>
      </c>
      <c r="D2045">
        <f t="shared" si="52"/>
        <v>0</v>
      </c>
    </row>
    <row r="2046" spans="1:4" x14ac:dyDescent="0.2">
      <c r="A2046" s="16">
        <v>1000730</v>
      </c>
      <c r="B2046" s="15"/>
      <c r="C2046" s="15">
        <v>1</v>
      </c>
      <c r="D2046">
        <f t="shared" si="52"/>
        <v>0</v>
      </c>
    </row>
    <row r="2047" spans="1:4" x14ac:dyDescent="0.2">
      <c r="A2047" s="16">
        <v>1000740</v>
      </c>
      <c r="B2047" s="15"/>
      <c r="C2047" s="15">
        <v>0.99999797344207764</v>
      </c>
      <c r="D2047">
        <f t="shared" si="52"/>
        <v>0</v>
      </c>
    </row>
    <row r="2048" spans="1:4" x14ac:dyDescent="0.2">
      <c r="A2048" s="16">
        <v>1000750</v>
      </c>
      <c r="B2048" s="15"/>
      <c r="C2048" s="15">
        <v>1</v>
      </c>
      <c r="D2048">
        <f t="shared" si="52"/>
        <v>0</v>
      </c>
    </row>
    <row r="2049" spans="1:4" x14ac:dyDescent="0.2">
      <c r="A2049" s="16">
        <v>1000760</v>
      </c>
      <c r="B2049" s="15"/>
      <c r="C2049" s="15">
        <v>0.99999898672103882</v>
      </c>
      <c r="D2049">
        <f t="shared" si="52"/>
        <v>0</v>
      </c>
    </row>
    <row r="2050" spans="1:4" x14ac:dyDescent="0.2">
      <c r="A2050" s="16">
        <v>1000770</v>
      </c>
      <c r="B2050" s="15"/>
      <c r="C2050" s="15">
        <v>1</v>
      </c>
      <c r="D2050">
        <f t="shared" si="52"/>
        <v>0</v>
      </c>
    </row>
    <row r="2051" spans="1:4" x14ac:dyDescent="0.2">
      <c r="A2051" s="16">
        <v>1000780</v>
      </c>
      <c r="B2051" s="15"/>
      <c r="C2051" s="15">
        <v>1</v>
      </c>
      <c r="D2051">
        <f t="shared" ref="D2051:D2114" si="53">IF(B2051="",0,C2051)</f>
        <v>0</v>
      </c>
    </row>
    <row r="2052" spans="1:4" x14ac:dyDescent="0.2">
      <c r="A2052" s="16">
        <v>1000790</v>
      </c>
      <c r="B2052" s="15"/>
      <c r="C2052" s="15">
        <v>1</v>
      </c>
      <c r="D2052">
        <f t="shared" si="53"/>
        <v>0</v>
      </c>
    </row>
    <row r="2053" spans="1:4" x14ac:dyDescent="0.2">
      <c r="A2053" s="16">
        <v>1000800</v>
      </c>
      <c r="B2053" s="15"/>
      <c r="C2053" s="15">
        <v>1</v>
      </c>
      <c r="D2053">
        <f t="shared" si="53"/>
        <v>0</v>
      </c>
    </row>
    <row r="2054" spans="1:4" x14ac:dyDescent="0.2">
      <c r="A2054" s="16">
        <v>1000810</v>
      </c>
      <c r="B2054" s="15"/>
      <c r="C2054" s="15">
        <v>1</v>
      </c>
      <c r="D2054">
        <f t="shared" si="53"/>
        <v>0</v>
      </c>
    </row>
    <row r="2055" spans="1:4" x14ac:dyDescent="0.2">
      <c r="A2055" s="16">
        <v>1000820</v>
      </c>
      <c r="B2055" s="15"/>
      <c r="C2055" s="15">
        <v>1</v>
      </c>
      <c r="D2055">
        <f t="shared" si="53"/>
        <v>0</v>
      </c>
    </row>
    <row r="2056" spans="1:4" x14ac:dyDescent="0.2">
      <c r="A2056" s="16">
        <v>1000830</v>
      </c>
      <c r="B2056" s="15"/>
      <c r="C2056" s="15">
        <v>1</v>
      </c>
      <c r="D2056">
        <f t="shared" si="53"/>
        <v>0</v>
      </c>
    </row>
    <row r="2057" spans="1:4" x14ac:dyDescent="0.2">
      <c r="A2057" s="16">
        <v>1000840</v>
      </c>
      <c r="B2057" s="15"/>
      <c r="C2057" s="15">
        <v>1</v>
      </c>
      <c r="D2057">
        <f t="shared" si="53"/>
        <v>0</v>
      </c>
    </row>
    <row r="2058" spans="1:4" x14ac:dyDescent="0.2">
      <c r="A2058" s="16">
        <v>1000850</v>
      </c>
      <c r="B2058" s="15"/>
      <c r="C2058" s="15">
        <v>1</v>
      </c>
      <c r="D2058">
        <f t="shared" si="53"/>
        <v>0</v>
      </c>
    </row>
    <row r="2059" spans="1:4" x14ac:dyDescent="0.2">
      <c r="A2059" s="16">
        <v>1000860</v>
      </c>
      <c r="B2059" s="15"/>
      <c r="C2059" s="15">
        <v>1</v>
      </c>
      <c r="D2059">
        <f t="shared" si="53"/>
        <v>0</v>
      </c>
    </row>
    <row r="2060" spans="1:4" x14ac:dyDescent="0.2">
      <c r="A2060" s="16">
        <v>1000870</v>
      </c>
      <c r="B2060" s="15"/>
      <c r="C2060" s="15">
        <v>0.99999499320983887</v>
      </c>
      <c r="D2060">
        <f t="shared" si="53"/>
        <v>0</v>
      </c>
    </row>
    <row r="2061" spans="1:4" x14ac:dyDescent="0.2">
      <c r="A2061" s="16">
        <v>1000880</v>
      </c>
      <c r="B2061" s="15"/>
      <c r="C2061" s="15">
        <v>1</v>
      </c>
      <c r="D2061">
        <f t="shared" si="53"/>
        <v>0</v>
      </c>
    </row>
    <row r="2062" spans="1:4" x14ac:dyDescent="0.2">
      <c r="A2062" s="16">
        <v>1000890</v>
      </c>
      <c r="B2062" s="15"/>
      <c r="C2062" s="15">
        <v>1</v>
      </c>
      <c r="D2062">
        <f t="shared" si="53"/>
        <v>0</v>
      </c>
    </row>
    <row r="2063" spans="1:4" x14ac:dyDescent="0.2">
      <c r="A2063" s="16">
        <v>1000900</v>
      </c>
      <c r="B2063" s="15"/>
      <c r="C2063" s="15">
        <v>1</v>
      </c>
      <c r="D2063">
        <f t="shared" si="53"/>
        <v>0</v>
      </c>
    </row>
    <row r="2064" spans="1:4" x14ac:dyDescent="0.2">
      <c r="A2064" s="16">
        <v>1000910</v>
      </c>
      <c r="B2064" s="15"/>
      <c r="C2064" s="15">
        <v>1</v>
      </c>
      <c r="D2064">
        <f t="shared" si="53"/>
        <v>0</v>
      </c>
    </row>
    <row r="2065" spans="1:4" x14ac:dyDescent="0.2">
      <c r="A2065" s="16">
        <v>1000920</v>
      </c>
      <c r="B2065" s="15"/>
      <c r="C2065" s="15">
        <v>1</v>
      </c>
      <c r="D2065">
        <f t="shared" si="53"/>
        <v>0</v>
      </c>
    </row>
    <row r="2066" spans="1:4" x14ac:dyDescent="0.2">
      <c r="A2066" s="16">
        <v>1000930</v>
      </c>
      <c r="B2066" s="15"/>
      <c r="C2066" s="15">
        <v>1</v>
      </c>
      <c r="D2066">
        <f t="shared" si="53"/>
        <v>0</v>
      </c>
    </row>
    <row r="2067" spans="1:4" x14ac:dyDescent="0.2">
      <c r="A2067" s="16">
        <v>1000940</v>
      </c>
      <c r="B2067" s="15"/>
      <c r="C2067" s="15">
        <v>1</v>
      </c>
      <c r="D2067">
        <f t="shared" si="53"/>
        <v>0</v>
      </c>
    </row>
    <row r="2068" spans="1:4" x14ac:dyDescent="0.2">
      <c r="A2068" s="16">
        <v>1000950</v>
      </c>
      <c r="B2068" s="15"/>
      <c r="C2068" s="15">
        <v>1</v>
      </c>
      <c r="D2068">
        <f t="shared" si="53"/>
        <v>0</v>
      </c>
    </row>
    <row r="2069" spans="1:4" x14ac:dyDescent="0.2">
      <c r="A2069" s="16">
        <v>1000960</v>
      </c>
      <c r="B2069" s="15"/>
      <c r="C2069" s="15">
        <v>1</v>
      </c>
      <c r="D2069">
        <f t="shared" si="53"/>
        <v>0</v>
      </c>
    </row>
    <row r="2070" spans="1:4" x14ac:dyDescent="0.2">
      <c r="A2070" s="16">
        <v>1000970</v>
      </c>
      <c r="B2070" s="15"/>
      <c r="C2070" s="15">
        <v>0.99386298656463623</v>
      </c>
      <c r="D2070">
        <f t="shared" si="53"/>
        <v>0</v>
      </c>
    </row>
    <row r="2071" spans="1:4" x14ac:dyDescent="0.2">
      <c r="A2071" s="16">
        <v>1000980</v>
      </c>
      <c r="B2071" s="15"/>
      <c r="C2071" s="15">
        <v>0.38146600127220154</v>
      </c>
      <c r="D2071">
        <f t="shared" si="53"/>
        <v>0</v>
      </c>
    </row>
    <row r="2072" spans="1:4" x14ac:dyDescent="0.2">
      <c r="A2072" s="16">
        <v>1000990</v>
      </c>
      <c r="B2072" s="15"/>
      <c r="C2072" s="15">
        <v>0.89229500293731689</v>
      </c>
      <c r="D2072">
        <f t="shared" si="53"/>
        <v>0</v>
      </c>
    </row>
    <row r="2073" spans="1:4" x14ac:dyDescent="0.2">
      <c r="A2073" s="16">
        <v>1001000</v>
      </c>
      <c r="B2073" s="15"/>
      <c r="C2073" s="15">
        <v>9.8489001393318176E-2</v>
      </c>
      <c r="D2073">
        <f t="shared" si="53"/>
        <v>0</v>
      </c>
    </row>
    <row r="2074" spans="1:4" x14ac:dyDescent="0.2">
      <c r="A2074" s="16">
        <v>1001010</v>
      </c>
      <c r="B2074" s="15"/>
      <c r="C2074" s="15">
        <v>0.21704299747943878</v>
      </c>
      <c r="D2074">
        <f t="shared" si="53"/>
        <v>0</v>
      </c>
    </row>
    <row r="2075" spans="1:4" x14ac:dyDescent="0.2">
      <c r="A2075" s="16">
        <v>1001020</v>
      </c>
      <c r="B2075" s="15"/>
      <c r="C2075" s="15">
        <v>0.98371797800064087</v>
      </c>
      <c r="D2075">
        <f t="shared" si="53"/>
        <v>0</v>
      </c>
    </row>
    <row r="2076" spans="1:4" x14ac:dyDescent="0.2">
      <c r="A2076" s="16">
        <v>1001030</v>
      </c>
      <c r="B2076" s="15"/>
      <c r="C2076" s="15">
        <v>1</v>
      </c>
      <c r="D2076">
        <f t="shared" si="53"/>
        <v>0</v>
      </c>
    </row>
    <row r="2077" spans="1:4" x14ac:dyDescent="0.2">
      <c r="A2077" s="16">
        <v>1001040</v>
      </c>
      <c r="B2077" s="15"/>
      <c r="C2077" s="15">
        <v>0.64900499582290649</v>
      </c>
      <c r="D2077">
        <f t="shared" si="53"/>
        <v>0</v>
      </c>
    </row>
    <row r="2078" spans="1:4" x14ac:dyDescent="0.2">
      <c r="A2078" s="16">
        <v>1001050</v>
      </c>
      <c r="B2078" s="15"/>
      <c r="C2078" s="15">
        <v>0.99999701976776123</v>
      </c>
      <c r="D2078">
        <f t="shared" si="53"/>
        <v>0</v>
      </c>
    </row>
    <row r="2079" spans="1:4" x14ac:dyDescent="0.2">
      <c r="A2079" s="16">
        <v>1001060</v>
      </c>
      <c r="B2079" s="15"/>
      <c r="C2079" s="15">
        <v>1</v>
      </c>
      <c r="D2079">
        <f t="shared" si="53"/>
        <v>0</v>
      </c>
    </row>
    <row r="2080" spans="1:4" x14ac:dyDescent="0.2">
      <c r="A2080" s="16">
        <v>1001070</v>
      </c>
      <c r="B2080" s="15"/>
      <c r="C2080" s="15">
        <v>1</v>
      </c>
      <c r="D2080">
        <f t="shared" si="53"/>
        <v>0</v>
      </c>
    </row>
    <row r="2081" spans="1:4" x14ac:dyDescent="0.2">
      <c r="A2081" s="16">
        <v>1001080</v>
      </c>
      <c r="B2081" s="15"/>
      <c r="C2081" s="15">
        <v>0.84461802244186401</v>
      </c>
      <c r="D2081">
        <f t="shared" si="53"/>
        <v>0</v>
      </c>
    </row>
    <row r="2082" spans="1:4" x14ac:dyDescent="0.2">
      <c r="A2082" s="16">
        <v>1001090</v>
      </c>
      <c r="B2082" s="15"/>
      <c r="C2082" s="15">
        <v>1</v>
      </c>
      <c r="D2082">
        <f t="shared" si="53"/>
        <v>0</v>
      </c>
    </row>
    <row r="2083" spans="1:4" x14ac:dyDescent="0.2">
      <c r="A2083" s="16">
        <v>1001100</v>
      </c>
      <c r="B2083" s="15"/>
      <c r="C2083" s="15">
        <v>1</v>
      </c>
      <c r="D2083">
        <f t="shared" si="53"/>
        <v>0</v>
      </c>
    </row>
    <row r="2084" spans="1:4" x14ac:dyDescent="0.2">
      <c r="A2084" s="16">
        <v>1001110</v>
      </c>
      <c r="B2084" s="15"/>
      <c r="C2084" s="15">
        <v>0.70142602920532227</v>
      </c>
      <c r="D2084">
        <f t="shared" si="53"/>
        <v>0</v>
      </c>
    </row>
    <row r="2085" spans="1:4" x14ac:dyDescent="0.2">
      <c r="A2085" s="16">
        <v>1001120</v>
      </c>
      <c r="B2085" s="15"/>
      <c r="C2085" s="15">
        <v>4.8638299107551575E-2</v>
      </c>
      <c r="D2085">
        <f t="shared" si="53"/>
        <v>0</v>
      </c>
    </row>
    <row r="2086" spans="1:4" x14ac:dyDescent="0.2">
      <c r="A2086" s="16">
        <v>1001130</v>
      </c>
      <c r="B2086" s="15"/>
      <c r="C2086" s="15">
        <v>0.11327700316905975</v>
      </c>
      <c r="D2086">
        <f t="shared" si="53"/>
        <v>0</v>
      </c>
    </row>
    <row r="2087" spans="1:4" x14ac:dyDescent="0.2">
      <c r="A2087" s="16">
        <v>1001131</v>
      </c>
      <c r="B2087" s="15"/>
      <c r="C2087" s="15">
        <v>2.424849895760417E-3</v>
      </c>
      <c r="D2087">
        <f t="shared" si="53"/>
        <v>0</v>
      </c>
    </row>
    <row r="2088" spans="1:4" x14ac:dyDescent="0.2">
      <c r="A2088" s="16">
        <v>1001140</v>
      </c>
      <c r="B2088" s="15"/>
      <c r="C2088" s="15">
        <v>1</v>
      </c>
      <c r="D2088">
        <f t="shared" si="53"/>
        <v>0</v>
      </c>
    </row>
    <row r="2089" spans="1:4" x14ac:dyDescent="0.2">
      <c r="A2089" s="16">
        <v>1001150</v>
      </c>
      <c r="B2089" s="15"/>
      <c r="C2089" s="15">
        <v>1</v>
      </c>
      <c r="D2089">
        <f t="shared" si="53"/>
        <v>0</v>
      </c>
    </row>
    <row r="2090" spans="1:4" x14ac:dyDescent="0.2">
      <c r="A2090" s="16">
        <v>1001160</v>
      </c>
      <c r="B2090" s="15"/>
      <c r="C2090" s="15">
        <v>1</v>
      </c>
      <c r="D2090">
        <f t="shared" si="53"/>
        <v>0</v>
      </c>
    </row>
    <row r="2091" spans="1:4" x14ac:dyDescent="0.2">
      <c r="A2091" s="16">
        <v>1001170</v>
      </c>
      <c r="B2091" s="15"/>
      <c r="C2091" s="15">
        <v>1</v>
      </c>
      <c r="D2091">
        <f t="shared" si="53"/>
        <v>0</v>
      </c>
    </row>
    <row r="2092" spans="1:4" x14ac:dyDescent="0.2">
      <c r="A2092" s="16">
        <v>1001180</v>
      </c>
      <c r="B2092" s="15"/>
      <c r="C2092" s="15">
        <v>1</v>
      </c>
      <c r="D2092">
        <f t="shared" si="53"/>
        <v>0</v>
      </c>
    </row>
    <row r="2093" spans="1:4" x14ac:dyDescent="0.2">
      <c r="A2093" s="16">
        <v>1001190</v>
      </c>
      <c r="B2093" s="15"/>
      <c r="C2093" s="15">
        <v>1</v>
      </c>
      <c r="D2093">
        <f t="shared" si="53"/>
        <v>0</v>
      </c>
    </row>
    <row r="2094" spans="1:4" x14ac:dyDescent="0.2">
      <c r="A2094" s="16">
        <v>1001200</v>
      </c>
      <c r="B2094" s="15"/>
      <c r="C2094" s="15">
        <v>1</v>
      </c>
      <c r="D2094">
        <f t="shared" si="53"/>
        <v>0</v>
      </c>
    </row>
    <row r="2095" spans="1:4" x14ac:dyDescent="0.2">
      <c r="A2095" s="16">
        <v>1001210</v>
      </c>
      <c r="B2095" s="15"/>
      <c r="C2095" s="15">
        <v>0.60590702295303345</v>
      </c>
      <c r="D2095">
        <f t="shared" si="53"/>
        <v>0</v>
      </c>
    </row>
    <row r="2096" spans="1:4" x14ac:dyDescent="0.2">
      <c r="A2096" s="16">
        <v>1001229</v>
      </c>
      <c r="B2096" s="15"/>
      <c r="C2096" s="15">
        <v>0.90772902965545654</v>
      </c>
      <c r="D2096">
        <f t="shared" si="53"/>
        <v>0</v>
      </c>
    </row>
    <row r="2097" spans="1:4" x14ac:dyDescent="0.2">
      <c r="A2097" s="16">
        <v>1001230</v>
      </c>
      <c r="B2097" s="15"/>
      <c r="C2097" s="15">
        <v>0.94319701194763184</v>
      </c>
      <c r="D2097">
        <f t="shared" si="53"/>
        <v>0</v>
      </c>
    </row>
    <row r="2098" spans="1:4" x14ac:dyDescent="0.2">
      <c r="A2098" s="16">
        <v>1001240</v>
      </c>
      <c r="B2098" s="15"/>
      <c r="C2098" s="15">
        <v>1</v>
      </c>
      <c r="D2098">
        <f t="shared" si="53"/>
        <v>0</v>
      </c>
    </row>
    <row r="2099" spans="1:4" x14ac:dyDescent="0.2">
      <c r="A2099" s="16">
        <v>1001250</v>
      </c>
      <c r="B2099" s="15"/>
      <c r="C2099" s="15">
        <v>1</v>
      </c>
      <c r="D2099">
        <f t="shared" si="53"/>
        <v>0</v>
      </c>
    </row>
    <row r="2100" spans="1:4" x14ac:dyDescent="0.2">
      <c r="A2100" s="16">
        <v>1001260</v>
      </c>
      <c r="B2100" s="15"/>
      <c r="C2100" s="15">
        <v>1</v>
      </c>
      <c r="D2100">
        <f t="shared" si="53"/>
        <v>0</v>
      </c>
    </row>
    <row r="2101" spans="1:4" x14ac:dyDescent="0.2">
      <c r="A2101" s="16">
        <v>1001270</v>
      </c>
      <c r="B2101" s="15"/>
      <c r="C2101" s="15">
        <v>1</v>
      </c>
      <c r="D2101">
        <f t="shared" si="53"/>
        <v>0</v>
      </c>
    </row>
    <row r="2102" spans="1:4" x14ac:dyDescent="0.2">
      <c r="A2102" s="16">
        <v>1001280</v>
      </c>
      <c r="B2102" s="15"/>
      <c r="C2102" s="15">
        <v>1</v>
      </c>
      <c r="D2102">
        <f t="shared" si="53"/>
        <v>0</v>
      </c>
    </row>
    <row r="2103" spans="1:4" x14ac:dyDescent="0.2">
      <c r="A2103" s="16">
        <v>1001290</v>
      </c>
      <c r="B2103" s="15"/>
      <c r="C2103" s="15">
        <v>1</v>
      </c>
      <c r="D2103">
        <f t="shared" si="53"/>
        <v>0</v>
      </c>
    </row>
    <row r="2104" spans="1:4" x14ac:dyDescent="0.2">
      <c r="A2104" s="16">
        <v>1001300</v>
      </c>
      <c r="B2104" s="15"/>
      <c r="C2104" s="15">
        <v>1</v>
      </c>
      <c r="D2104">
        <f t="shared" si="53"/>
        <v>0</v>
      </c>
    </row>
    <row r="2105" spans="1:4" x14ac:dyDescent="0.2">
      <c r="A2105" s="16">
        <v>1001310</v>
      </c>
      <c r="B2105" s="15"/>
      <c r="C2105" s="15">
        <v>1</v>
      </c>
      <c r="D2105">
        <f t="shared" si="53"/>
        <v>0</v>
      </c>
    </row>
    <row r="2106" spans="1:4" x14ac:dyDescent="0.2">
      <c r="A2106" s="16">
        <v>1001320</v>
      </c>
      <c r="B2106" s="15"/>
      <c r="C2106" s="15">
        <v>1</v>
      </c>
      <c r="D2106">
        <f t="shared" si="53"/>
        <v>0</v>
      </c>
    </row>
    <row r="2107" spans="1:4" x14ac:dyDescent="0.2">
      <c r="A2107" s="16">
        <v>1001330</v>
      </c>
      <c r="B2107" s="15"/>
      <c r="C2107" s="15">
        <v>1</v>
      </c>
      <c r="D2107">
        <f t="shared" si="53"/>
        <v>0</v>
      </c>
    </row>
    <row r="2108" spans="1:4" x14ac:dyDescent="0.2">
      <c r="A2108" s="16">
        <v>1001340</v>
      </c>
      <c r="B2108" s="15"/>
      <c r="C2108" s="15">
        <v>1</v>
      </c>
      <c r="D2108">
        <f t="shared" si="53"/>
        <v>0</v>
      </c>
    </row>
    <row r="2109" spans="1:4" x14ac:dyDescent="0.2">
      <c r="A2109" s="16">
        <v>1001350</v>
      </c>
      <c r="B2109" s="15"/>
      <c r="C2109" s="15">
        <v>1</v>
      </c>
      <c r="D2109">
        <f t="shared" si="53"/>
        <v>0</v>
      </c>
    </row>
    <row r="2110" spans="1:4" x14ac:dyDescent="0.2">
      <c r="A2110" s="16">
        <v>1001360</v>
      </c>
      <c r="B2110" s="15"/>
      <c r="C2110" s="15">
        <v>1</v>
      </c>
      <c r="D2110">
        <f t="shared" si="53"/>
        <v>0</v>
      </c>
    </row>
    <row r="2111" spans="1:4" x14ac:dyDescent="0.2">
      <c r="A2111" s="16">
        <v>1001370</v>
      </c>
      <c r="B2111" s="15"/>
      <c r="C2111" s="15">
        <v>0.99999701976776123</v>
      </c>
      <c r="D2111">
        <f t="shared" si="53"/>
        <v>0</v>
      </c>
    </row>
    <row r="2112" spans="1:4" x14ac:dyDescent="0.2">
      <c r="A2112" s="16">
        <v>1001370</v>
      </c>
      <c r="B2112" s="15"/>
      <c r="C2112" s="15">
        <v>3.0011399303475628E-6</v>
      </c>
      <c r="D2112">
        <f t="shared" si="53"/>
        <v>0</v>
      </c>
    </row>
    <row r="2113" spans="1:4" x14ac:dyDescent="0.2">
      <c r="A2113" s="16">
        <v>1001380</v>
      </c>
      <c r="B2113" s="15"/>
      <c r="C2113" s="15">
        <v>1</v>
      </c>
      <c r="D2113">
        <f t="shared" si="53"/>
        <v>0</v>
      </c>
    </row>
    <row r="2114" spans="1:4" x14ac:dyDescent="0.2">
      <c r="A2114" s="16">
        <v>1001390</v>
      </c>
      <c r="B2114" s="15"/>
      <c r="C2114" s="15">
        <v>1</v>
      </c>
      <c r="D2114">
        <f t="shared" si="53"/>
        <v>0</v>
      </c>
    </row>
    <row r="2115" spans="1:4" x14ac:dyDescent="0.2">
      <c r="A2115" s="16">
        <v>1001400</v>
      </c>
      <c r="B2115" s="15"/>
      <c r="C2115" s="15">
        <v>1</v>
      </c>
      <c r="D2115">
        <f t="shared" ref="D2115:D2178" si="54">IF(B2115="",0,C2115)</f>
        <v>0</v>
      </c>
    </row>
    <row r="2116" spans="1:4" x14ac:dyDescent="0.2">
      <c r="A2116" s="16">
        <v>1001410</v>
      </c>
      <c r="B2116" s="15"/>
      <c r="C2116" s="15">
        <v>1</v>
      </c>
      <c r="D2116">
        <f t="shared" si="54"/>
        <v>0</v>
      </c>
    </row>
    <row r="2117" spans="1:4" x14ac:dyDescent="0.2">
      <c r="A2117" s="16">
        <v>1001420</v>
      </c>
      <c r="B2117" s="15"/>
      <c r="C2117" s="15">
        <v>1</v>
      </c>
      <c r="D2117">
        <f t="shared" si="54"/>
        <v>0</v>
      </c>
    </row>
    <row r="2118" spans="1:4" x14ac:dyDescent="0.2">
      <c r="A2118" s="16">
        <v>1001430</v>
      </c>
      <c r="B2118" s="15"/>
      <c r="C2118" s="15">
        <v>0.99998998641967773</v>
      </c>
      <c r="D2118">
        <f t="shared" si="54"/>
        <v>0</v>
      </c>
    </row>
    <row r="2119" spans="1:4" x14ac:dyDescent="0.2">
      <c r="A2119" s="16">
        <v>1001440</v>
      </c>
      <c r="B2119" s="15"/>
      <c r="C2119" s="15">
        <v>1</v>
      </c>
      <c r="D2119">
        <f t="shared" si="54"/>
        <v>0</v>
      </c>
    </row>
    <row r="2120" spans="1:4" x14ac:dyDescent="0.2">
      <c r="A2120" s="16">
        <v>1001450</v>
      </c>
      <c r="B2120" s="15"/>
      <c r="C2120" s="15">
        <v>1</v>
      </c>
      <c r="D2120">
        <f t="shared" si="54"/>
        <v>0</v>
      </c>
    </row>
    <row r="2121" spans="1:4" x14ac:dyDescent="0.2">
      <c r="A2121" s="16">
        <v>1001460</v>
      </c>
      <c r="B2121" s="15"/>
      <c r="C2121" s="15">
        <v>1</v>
      </c>
      <c r="D2121">
        <f t="shared" si="54"/>
        <v>0</v>
      </c>
    </row>
    <row r="2122" spans="1:4" x14ac:dyDescent="0.2">
      <c r="A2122" s="16">
        <v>1001470</v>
      </c>
      <c r="B2122" s="15"/>
      <c r="C2122" s="15">
        <v>1</v>
      </c>
      <c r="D2122">
        <f t="shared" si="54"/>
        <v>0</v>
      </c>
    </row>
    <row r="2123" spans="1:4" x14ac:dyDescent="0.2">
      <c r="A2123" s="16">
        <v>1001480</v>
      </c>
      <c r="B2123" s="15"/>
      <c r="C2123" s="15">
        <v>0.99999701976776123</v>
      </c>
      <c r="D2123">
        <f t="shared" si="54"/>
        <v>0</v>
      </c>
    </row>
    <row r="2124" spans="1:4" x14ac:dyDescent="0.2">
      <c r="A2124" s="16">
        <v>1001490</v>
      </c>
      <c r="B2124" s="15"/>
      <c r="C2124" s="15">
        <v>1</v>
      </c>
      <c r="D2124">
        <f t="shared" si="54"/>
        <v>0</v>
      </c>
    </row>
    <row r="2125" spans="1:4" x14ac:dyDescent="0.2">
      <c r="A2125" s="16">
        <v>1001500</v>
      </c>
      <c r="B2125" s="15"/>
      <c r="C2125" s="15">
        <v>1</v>
      </c>
      <c r="D2125">
        <f t="shared" si="54"/>
        <v>0</v>
      </c>
    </row>
    <row r="2126" spans="1:4" x14ac:dyDescent="0.2">
      <c r="A2126" s="16">
        <v>1001510</v>
      </c>
      <c r="B2126" s="15"/>
      <c r="C2126" s="15">
        <v>0.99883997440338135</v>
      </c>
      <c r="D2126">
        <f t="shared" si="54"/>
        <v>0</v>
      </c>
    </row>
    <row r="2127" spans="1:4" x14ac:dyDescent="0.2">
      <c r="A2127" s="16">
        <v>1001520</v>
      </c>
      <c r="B2127" s="15"/>
      <c r="C2127" s="15">
        <v>1</v>
      </c>
      <c r="D2127">
        <f t="shared" si="54"/>
        <v>0</v>
      </c>
    </row>
    <row r="2128" spans="1:4" x14ac:dyDescent="0.2">
      <c r="A2128" s="16">
        <v>1001530</v>
      </c>
      <c r="B2128" s="15"/>
      <c r="C2128" s="15">
        <v>0.99999600648880005</v>
      </c>
      <c r="D2128">
        <f t="shared" si="54"/>
        <v>0</v>
      </c>
    </row>
    <row r="2129" spans="1:4" x14ac:dyDescent="0.2">
      <c r="A2129" s="16">
        <v>1001531</v>
      </c>
      <c r="B2129" s="15"/>
      <c r="C2129" s="15">
        <v>1</v>
      </c>
      <c r="D2129">
        <f t="shared" si="54"/>
        <v>0</v>
      </c>
    </row>
    <row r="2130" spans="1:4" x14ac:dyDescent="0.2">
      <c r="A2130" s="16">
        <v>1001540</v>
      </c>
      <c r="B2130" s="15"/>
      <c r="C2130" s="15">
        <v>1</v>
      </c>
      <c r="D2130">
        <f t="shared" si="54"/>
        <v>0</v>
      </c>
    </row>
    <row r="2131" spans="1:4" x14ac:dyDescent="0.2">
      <c r="A2131" s="16">
        <v>1001550</v>
      </c>
      <c r="B2131" s="15"/>
      <c r="C2131" s="15">
        <v>1</v>
      </c>
      <c r="D2131">
        <f t="shared" si="54"/>
        <v>0</v>
      </c>
    </row>
    <row r="2132" spans="1:4" x14ac:dyDescent="0.2">
      <c r="A2132" s="16">
        <v>1001560</v>
      </c>
      <c r="B2132" s="15"/>
      <c r="C2132" s="15">
        <v>0.99712300300598145</v>
      </c>
      <c r="D2132">
        <f t="shared" si="54"/>
        <v>0</v>
      </c>
    </row>
    <row r="2133" spans="1:4" x14ac:dyDescent="0.2">
      <c r="A2133" s="16">
        <v>1001570</v>
      </c>
      <c r="B2133" s="15"/>
      <c r="C2133" s="15">
        <v>1</v>
      </c>
      <c r="D2133">
        <f t="shared" si="54"/>
        <v>0</v>
      </c>
    </row>
    <row r="2134" spans="1:4" x14ac:dyDescent="0.2">
      <c r="A2134" s="16">
        <v>1001571</v>
      </c>
      <c r="B2134" s="15"/>
      <c r="C2134" s="15">
        <v>1</v>
      </c>
      <c r="D2134">
        <f t="shared" si="54"/>
        <v>0</v>
      </c>
    </row>
    <row r="2135" spans="1:4" x14ac:dyDescent="0.2">
      <c r="A2135" s="16">
        <v>1001580</v>
      </c>
      <c r="B2135" s="15"/>
      <c r="C2135" s="15">
        <v>0.99999898672103882</v>
      </c>
      <c r="D2135">
        <f t="shared" si="54"/>
        <v>0</v>
      </c>
    </row>
    <row r="2136" spans="1:4" x14ac:dyDescent="0.2">
      <c r="A2136" s="16">
        <v>1001590</v>
      </c>
      <c r="B2136" s="15"/>
      <c r="C2136" s="15">
        <v>1</v>
      </c>
      <c r="D2136">
        <f t="shared" si="54"/>
        <v>0</v>
      </c>
    </row>
    <row r="2137" spans="1:4" x14ac:dyDescent="0.2">
      <c r="A2137" s="16">
        <v>1001600</v>
      </c>
      <c r="B2137" s="15"/>
      <c r="C2137" s="15">
        <v>1</v>
      </c>
      <c r="D2137">
        <f t="shared" si="54"/>
        <v>0</v>
      </c>
    </row>
    <row r="2138" spans="1:4" x14ac:dyDescent="0.2">
      <c r="A2138" s="16">
        <v>1001610</v>
      </c>
      <c r="B2138" s="15"/>
      <c r="C2138" s="15">
        <v>1</v>
      </c>
      <c r="D2138">
        <f t="shared" si="54"/>
        <v>0</v>
      </c>
    </row>
    <row r="2139" spans="1:4" x14ac:dyDescent="0.2">
      <c r="A2139" s="16">
        <v>1001620</v>
      </c>
      <c r="B2139" s="15"/>
      <c r="C2139" s="15">
        <v>1</v>
      </c>
      <c r="D2139">
        <f t="shared" si="54"/>
        <v>0</v>
      </c>
    </row>
    <row r="2140" spans="1:4" x14ac:dyDescent="0.2">
      <c r="A2140" s="16">
        <v>1001630</v>
      </c>
      <c r="B2140" s="15"/>
      <c r="C2140" s="15">
        <v>0.99999797344207764</v>
      </c>
      <c r="D2140">
        <f t="shared" si="54"/>
        <v>0</v>
      </c>
    </row>
    <row r="2141" spans="1:4" x14ac:dyDescent="0.2">
      <c r="A2141" s="16">
        <v>1001640</v>
      </c>
      <c r="B2141" s="15"/>
      <c r="C2141" s="15">
        <v>1</v>
      </c>
      <c r="D2141">
        <f t="shared" si="54"/>
        <v>0</v>
      </c>
    </row>
    <row r="2142" spans="1:4" x14ac:dyDescent="0.2">
      <c r="A2142" s="16">
        <v>1001650</v>
      </c>
      <c r="B2142" s="15"/>
      <c r="C2142" s="15">
        <v>1</v>
      </c>
      <c r="D2142">
        <f t="shared" si="54"/>
        <v>0</v>
      </c>
    </row>
    <row r="2143" spans="1:4" x14ac:dyDescent="0.2">
      <c r="A2143" s="16">
        <v>1001651</v>
      </c>
      <c r="B2143" s="15"/>
      <c r="C2143" s="15">
        <v>1</v>
      </c>
      <c r="D2143">
        <f t="shared" si="54"/>
        <v>0</v>
      </c>
    </row>
    <row r="2144" spans="1:4" x14ac:dyDescent="0.2">
      <c r="A2144" s="16">
        <v>1001660</v>
      </c>
      <c r="B2144" s="15"/>
      <c r="C2144" s="15">
        <v>1</v>
      </c>
      <c r="D2144">
        <f t="shared" si="54"/>
        <v>0</v>
      </c>
    </row>
    <row r="2145" spans="1:4" x14ac:dyDescent="0.2">
      <c r="A2145" s="16">
        <v>1001670</v>
      </c>
      <c r="B2145" s="15"/>
      <c r="C2145" s="15">
        <v>1</v>
      </c>
      <c r="D2145">
        <f t="shared" si="54"/>
        <v>0</v>
      </c>
    </row>
    <row r="2146" spans="1:4" x14ac:dyDescent="0.2">
      <c r="A2146" s="16">
        <v>1001680</v>
      </c>
      <c r="B2146" s="15"/>
      <c r="C2146" s="15">
        <v>1</v>
      </c>
      <c r="D2146">
        <f t="shared" si="54"/>
        <v>0</v>
      </c>
    </row>
    <row r="2147" spans="1:4" x14ac:dyDescent="0.2">
      <c r="A2147" s="16">
        <v>1001690</v>
      </c>
      <c r="B2147" s="15"/>
      <c r="C2147" s="15">
        <v>1</v>
      </c>
      <c r="D2147">
        <f t="shared" si="54"/>
        <v>0</v>
      </c>
    </row>
    <row r="2148" spans="1:4" x14ac:dyDescent="0.2">
      <c r="A2148" s="16">
        <v>1001700</v>
      </c>
      <c r="B2148" s="15"/>
      <c r="C2148" s="15">
        <v>1</v>
      </c>
      <c r="D2148">
        <f t="shared" si="54"/>
        <v>0</v>
      </c>
    </row>
    <row r="2149" spans="1:4" x14ac:dyDescent="0.2">
      <c r="A2149" s="16">
        <v>1001710</v>
      </c>
      <c r="B2149" s="15"/>
      <c r="C2149" s="15">
        <v>1</v>
      </c>
      <c r="D2149">
        <f t="shared" si="54"/>
        <v>0</v>
      </c>
    </row>
    <row r="2150" spans="1:4" x14ac:dyDescent="0.2">
      <c r="A2150" s="16">
        <v>1001720</v>
      </c>
      <c r="B2150" s="15"/>
      <c r="C2150" s="15">
        <v>1</v>
      </c>
      <c r="D2150">
        <f t="shared" si="54"/>
        <v>0</v>
      </c>
    </row>
    <row r="2151" spans="1:4" x14ac:dyDescent="0.2">
      <c r="A2151" s="16">
        <v>1001730</v>
      </c>
      <c r="B2151" s="15"/>
      <c r="C2151" s="15">
        <v>1</v>
      </c>
      <c r="D2151">
        <f t="shared" si="54"/>
        <v>0</v>
      </c>
    </row>
    <row r="2152" spans="1:4" x14ac:dyDescent="0.2">
      <c r="A2152" s="16">
        <v>1001740</v>
      </c>
      <c r="B2152" s="15"/>
      <c r="C2152" s="15">
        <v>0.99999898672103882</v>
      </c>
      <c r="D2152">
        <f t="shared" si="54"/>
        <v>0</v>
      </c>
    </row>
    <row r="2153" spans="1:4" x14ac:dyDescent="0.2">
      <c r="A2153" s="16">
        <v>1001750</v>
      </c>
      <c r="B2153" s="15"/>
      <c r="C2153" s="15">
        <v>1</v>
      </c>
      <c r="D2153">
        <f t="shared" si="54"/>
        <v>0</v>
      </c>
    </row>
    <row r="2154" spans="1:4" x14ac:dyDescent="0.2">
      <c r="A2154" s="16">
        <v>1001760</v>
      </c>
      <c r="B2154" s="15"/>
      <c r="C2154" s="15">
        <v>0.99750399589538574</v>
      </c>
      <c r="D2154">
        <f t="shared" si="54"/>
        <v>0</v>
      </c>
    </row>
    <row r="2155" spans="1:4" x14ac:dyDescent="0.2">
      <c r="A2155" s="16">
        <v>1001770</v>
      </c>
      <c r="B2155" s="15"/>
      <c r="C2155" s="15">
        <v>1</v>
      </c>
      <c r="D2155">
        <f t="shared" si="54"/>
        <v>0</v>
      </c>
    </row>
    <row r="2156" spans="1:4" x14ac:dyDescent="0.2">
      <c r="A2156" s="16">
        <v>1001780</v>
      </c>
      <c r="B2156" s="15"/>
      <c r="C2156" s="15">
        <v>1</v>
      </c>
      <c r="D2156">
        <f t="shared" si="54"/>
        <v>0</v>
      </c>
    </row>
    <row r="2157" spans="1:4" x14ac:dyDescent="0.2">
      <c r="A2157" s="16">
        <v>1001790</v>
      </c>
      <c r="B2157" s="15"/>
      <c r="C2157" s="15">
        <v>1</v>
      </c>
      <c r="D2157">
        <f t="shared" si="54"/>
        <v>0</v>
      </c>
    </row>
    <row r="2158" spans="1:4" x14ac:dyDescent="0.2">
      <c r="A2158" s="16">
        <v>1001800</v>
      </c>
      <c r="B2158" s="15"/>
      <c r="C2158" s="15">
        <v>1</v>
      </c>
      <c r="D2158">
        <f t="shared" si="54"/>
        <v>0</v>
      </c>
    </row>
    <row r="2159" spans="1:4" x14ac:dyDescent="0.2">
      <c r="A2159" s="16">
        <v>1001810</v>
      </c>
      <c r="B2159" s="15"/>
      <c r="C2159" s="15">
        <v>1</v>
      </c>
      <c r="D2159">
        <f t="shared" si="54"/>
        <v>0</v>
      </c>
    </row>
    <row r="2160" spans="1:4" x14ac:dyDescent="0.2">
      <c r="A2160" s="16">
        <v>1001820</v>
      </c>
      <c r="B2160" s="15"/>
      <c r="C2160" s="15">
        <v>1</v>
      </c>
      <c r="D2160">
        <f t="shared" si="54"/>
        <v>0</v>
      </c>
    </row>
    <row r="2161" spans="1:4" x14ac:dyDescent="0.2">
      <c r="A2161" s="16">
        <v>1001830</v>
      </c>
      <c r="B2161" s="15"/>
      <c r="C2161" s="15">
        <v>0.96582597494125366</v>
      </c>
      <c r="D2161">
        <f t="shared" si="54"/>
        <v>0</v>
      </c>
    </row>
    <row r="2162" spans="1:4" x14ac:dyDescent="0.2">
      <c r="A2162" s="16">
        <v>1001840</v>
      </c>
      <c r="B2162" s="15"/>
      <c r="C2162" s="15">
        <v>1</v>
      </c>
      <c r="D2162">
        <f t="shared" si="54"/>
        <v>0</v>
      </c>
    </row>
    <row r="2163" spans="1:4" x14ac:dyDescent="0.2">
      <c r="A2163" s="16">
        <v>1001850</v>
      </c>
      <c r="B2163" s="15"/>
      <c r="C2163" s="15">
        <v>0.98039597272872925</v>
      </c>
      <c r="D2163">
        <f t="shared" si="54"/>
        <v>0</v>
      </c>
    </row>
    <row r="2164" spans="1:4" x14ac:dyDescent="0.2">
      <c r="A2164" s="16">
        <v>1001860</v>
      </c>
      <c r="B2164" s="15"/>
      <c r="C2164" s="15">
        <v>1</v>
      </c>
      <c r="D2164">
        <f t="shared" si="54"/>
        <v>0</v>
      </c>
    </row>
    <row r="2165" spans="1:4" x14ac:dyDescent="0.2">
      <c r="A2165" s="16">
        <v>1001870</v>
      </c>
      <c r="B2165" s="15"/>
      <c r="C2165" s="15">
        <v>1</v>
      </c>
      <c r="D2165">
        <f t="shared" si="54"/>
        <v>0</v>
      </c>
    </row>
    <row r="2166" spans="1:4" x14ac:dyDescent="0.2">
      <c r="A2166" s="16">
        <v>1001880</v>
      </c>
      <c r="B2166" s="15"/>
      <c r="C2166" s="15">
        <v>1</v>
      </c>
      <c r="D2166">
        <f t="shared" si="54"/>
        <v>0</v>
      </c>
    </row>
    <row r="2167" spans="1:4" x14ac:dyDescent="0.2">
      <c r="A2167" s="16">
        <v>1001890</v>
      </c>
      <c r="B2167" s="15"/>
      <c r="C2167" s="15">
        <v>1</v>
      </c>
      <c r="D2167">
        <f t="shared" si="54"/>
        <v>0</v>
      </c>
    </row>
    <row r="2168" spans="1:4" x14ac:dyDescent="0.2">
      <c r="A2168" s="16">
        <v>1001900</v>
      </c>
      <c r="B2168" s="15"/>
      <c r="C2168" s="15">
        <v>1</v>
      </c>
      <c r="D2168">
        <f t="shared" si="54"/>
        <v>0</v>
      </c>
    </row>
    <row r="2169" spans="1:4" x14ac:dyDescent="0.2">
      <c r="A2169" s="16">
        <v>1001910</v>
      </c>
      <c r="B2169" s="15"/>
      <c r="C2169" s="15">
        <v>1</v>
      </c>
      <c r="D2169">
        <f t="shared" si="54"/>
        <v>0</v>
      </c>
    </row>
    <row r="2170" spans="1:4" x14ac:dyDescent="0.2">
      <c r="A2170" s="16">
        <v>1001920</v>
      </c>
      <c r="B2170" s="15"/>
      <c r="C2170" s="15">
        <v>0.99999898672103882</v>
      </c>
      <c r="D2170">
        <f t="shared" si="54"/>
        <v>0</v>
      </c>
    </row>
    <row r="2171" spans="1:4" x14ac:dyDescent="0.2">
      <c r="A2171" s="16">
        <v>1001930</v>
      </c>
      <c r="B2171" s="15"/>
      <c r="C2171" s="15">
        <v>1</v>
      </c>
      <c r="D2171">
        <f t="shared" si="54"/>
        <v>0</v>
      </c>
    </row>
    <row r="2172" spans="1:4" x14ac:dyDescent="0.2">
      <c r="A2172" s="16">
        <v>1001940</v>
      </c>
      <c r="B2172" s="15"/>
      <c r="C2172" s="15">
        <v>1</v>
      </c>
      <c r="D2172">
        <f t="shared" si="54"/>
        <v>0</v>
      </c>
    </row>
    <row r="2173" spans="1:4" x14ac:dyDescent="0.2">
      <c r="A2173" s="16">
        <v>1001950</v>
      </c>
      <c r="B2173" s="15"/>
      <c r="C2173" s="15">
        <v>1</v>
      </c>
      <c r="D2173">
        <f t="shared" si="54"/>
        <v>0</v>
      </c>
    </row>
    <row r="2174" spans="1:4" x14ac:dyDescent="0.2">
      <c r="A2174" s="16">
        <v>1001960</v>
      </c>
      <c r="B2174" s="15"/>
      <c r="C2174" s="15">
        <v>0.99999701976776123</v>
      </c>
      <c r="D2174">
        <f t="shared" si="54"/>
        <v>0</v>
      </c>
    </row>
    <row r="2175" spans="1:4" x14ac:dyDescent="0.2">
      <c r="A2175" s="16">
        <v>1001970</v>
      </c>
      <c r="B2175" s="15"/>
      <c r="C2175" s="15">
        <v>1</v>
      </c>
      <c r="D2175">
        <f t="shared" si="54"/>
        <v>0</v>
      </c>
    </row>
    <row r="2176" spans="1:4" x14ac:dyDescent="0.2">
      <c r="A2176" s="16">
        <v>1001980</v>
      </c>
      <c r="B2176" s="15"/>
      <c r="C2176" s="15">
        <v>1</v>
      </c>
      <c r="D2176">
        <f t="shared" si="54"/>
        <v>0</v>
      </c>
    </row>
    <row r="2177" spans="1:4" x14ac:dyDescent="0.2">
      <c r="A2177" s="16">
        <v>1001990</v>
      </c>
      <c r="B2177" s="15"/>
      <c r="C2177" s="15">
        <v>1</v>
      </c>
      <c r="D2177">
        <f t="shared" si="54"/>
        <v>0</v>
      </c>
    </row>
    <row r="2178" spans="1:4" x14ac:dyDescent="0.2">
      <c r="A2178" s="16">
        <v>1002000</v>
      </c>
      <c r="B2178" s="15"/>
      <c r="C2178" s="15">
        <v>1</v>
      </c>
      <c r="D2178">
        <f t="shared" si="54"/>
        <v>0</v>
      </c>
    </row>
    <row r="2179" spans="1:4" x14ac:dyDescent="0.2">
      <c r="A2179" s="16">
        <v>1002010</v>
      </c>
      <c r="B2179" s="15"/>
      <c r="C2179" s="15">
        <v>1</v>
      </c>
      <c r="D2179">
        <f t="shared" ref="D2179:D2242" si="55">IF(B2179="",0,C2179)</f>
        <v>0</v>
      </c>
    </row>
    <row r="2180" spans="1:4" x14ac:dyDescent="0.2">
      <c r="A2180" s="16">
        <v>1002020</v>
      </c>
      <c r="B2180" s="15"/>
      <c r="C2180" s="15">
        <v>1.0000300407409668</v>
      </c>
      <c r="D2180">
        <f t="shared" si="55"/>
        <v>0</v>
      </c>
    </row>
    <row r="2181" spans="1:4" x14ac:dyDescent="0.2">
      <c r="A2181" s="16">
        <v>1002030</v>
      </c>
      <c r="B2181" s="15"/>
      <c r="C2181" s="15">
        <v>1</v>
      </c>
      <c r="D2181">
        <f t="shared" si="55"/>
        <v>0</v>
      </c>
    </row>
    <row r="2182" spans="1:4" x14ac:dyDescent="0.2">
      <c r="A2182" s="16">
        <v>1002040</v>
      </c>
      <c r="B2182" s="15"/>
      <c r="C2182" s="15">
        <v>1</v>
      </c>
      <c r="D2182">
        <f t="shared" si="55"/>
        <v>0</v>
      </c>
    </row>
    <row r="2183" spans="1:4" x14ac:dyDescent="0.2">
      <c r="A2183" s="16">
        <v>1002050</v>
      </c>
      <c r="B2183" s="15"/>
      <c r="C2183" s="15">
        <v>1</v>
      </c>
      <c r="D2183">
        <f t="shared" si="55"/>
        <v>0</v>
      </c>
    </row>
    <row r="2184" spans="1:4" x14ac:dyDescent="0.2">
      <c r="A2184" s="16">
        <v>1002060</v>
      </c>
      <c r="B2184" s="15"/>
      <c r="C2184" s="15">
        <v>1</v>
      </c>
      <c r="D2184">
        <f t="shared" si="55"/>
        <v>0</v>
      </c>
    </row>
    <row r="2185" spans="1:4" x14ac:dyDescent="0.2">
      <c r="A2185" s="16">
        <v>1002070</v>
      </c>
      <c r="B2185" s="15"/>
      <c r="C2185" s="15">
        <v>0.99998998641967773</v>
      </c>
      <c r="D2185">
        <f t="shared" si="55"/>
        <v>0</v>
      </c>
    </row>
    <row r="2186" spans="1:4" x14ac:dyDescent="0.2">
      <c r="A2186" s="16">
        <v>1002080</v>
      </c>
      <c r="B2186" s="15"/>
      <c r="C2186" s="15">
        <v>1</v>
      </c>
      <c r="D2186">
        <f t="shared" si="55"/>
        <v>0</v>
      </c>
    </row>
    <row r="2187" spans="1:4" x14ac:dyDescent="0.2">
      <c r="A2187" s="16">
        <v>1002090</v>
      </c>
      <c r="B2187" s="15"/>
      <c r="C2187" s="15">
        <v>0.9999849796295166</v>
      </c>
      <c r="D2187">
        <f t="shared" si="55"/>
        <v>0</v>
      </c>
    </row>
    <row r="2188" spans="1:4" x14ac:dyDescent="0.2">
      <c r="A2188" s="16">
        <v>1002100</v>
      </c>
      <c r="B2188" s="15"/>
      <c r="C2188" s="15">
        <v>1</v>
      </c>
      <c r="D2188">
        <f t="shared" si="55"/>
        <v>0</v>
      </c>
    </row>
    <row r="2189" spans="1:4" x14ac:dyDescent="0.2">
      <c r="A2189" s="16">
        <v>1002110</v>
      </c>
      <c r="B2189" s="15"/>
      <c r="C2189" s="15">
        <v>1</v>
      </c>
      <c r="D2189">
        <f t="shared" si="55"/>
        <v>0</v>
      </c>
    </row>
    <row r="2190" spans="1:4" x14ac:dyDescent="0.2">
      <c r="A2190" s="16">
        <v>1002120</v>
      </c>
      <c r="B2190" s="15"/>
      <c r="C2190" s="15">
        <v>1</v>
      </c>
      <c r="D2190">
        <f t="shared" si="55"/>
        <v>0</v>
      </c>
    </row>
    <row r="2191" spans="1:4" x14ac:dyDescent="0.2">
      <c r="A2191" s="16">
        <v>1002130</v>
      </c>
      <c r="B2191" s="15"/>
      <c r="C2191" s="15">
        <v>1</v>
      </c>
      <c r="D2191">
        <f t="shared" si="55"/>
        <v>0</v>
      </c>
    </row>
    <row r="2192" spans="1:4" x14ac:dyDescent="0.2">
      <c r="A2192" s="16">
        <v>1002140</v>
      </c>
      <c r="B2192" s="15"/>
      <c r="C2192" s="15">
        <v>1</v>
      </c>
      <c r="D2192">
        <f t="shared" si="55"/>
        <v>0</v>
      </c>
    </row>
    <row r="2193" spans="1:4" x14ac:dyDescent="0.2">
      <c r="A2193" s="16">
        <v>1002150</v>
      </c>
      <c r="B2193" s="15"/>
      <c r="C2193" s="15">
        <v>1</v>
      </c>
      <c r="D2193">
        <f t="shared" si="55"/>
        <v>0</v>
      </c>
    </row>
    <row r="2194" spans="1:4" x14ac:dyDescent="0.2">
      <c r="A2194" s="16">
        <v>1002160</v>
      </c>
      <c r="B2194" s="15"/>
      <c r="C2194" s="15">
        <v>1</v>
      </c>
      <c r="D2194">
        <f t="shared" si="55"/>
        <v>0</v>
      </c>
    </row>
    <row r="2195" spans="1:4" x14ac:dyDescent="0.2">
      <c r="A2195" s="16">
        <v>1002170</v>
      </c>
      <c r="B2195" s="15"/>
      <c r="C2195" s="15">
        <v>1</v>
      </c>
      <c r="D2195">
        <f t="shared" si="55"/>
        <v>0</v>
      </c>
    </row>
    <row r="2196" spans="1:4" x14ac:dyDescent="0.2">
      <c r="A2196" s="16">
        <v>1002180</v>
      </c>
      <c r="B2196" s="15"/>
      <c r="C2196" s="15">
        <v>0.99999397993087769</v>
      </c>
      <c r="D2196">
        <f t="shared" si="55"/>
        <v>0</v>
      </c>
    </row>
    <row r="2197" spans="1:4" x14ac:dyDescent="0.2">
      <c r="A2197" s="16">
        <v>1002190</v>
      </c>
      <c r="B2197" s="15"/>
      <c r="C2197" s="15">
        <v>1</v>
      </c>
      <c r="D2197">
        <f t="shared" si="55"/>
        <v>0</v>
      </c>
    </row>
    <row r="2198" spans="1:4" x14ac:dyDescent="0.2">
      <c r="A2198" s="16">
        <v>1002200</v>
      </c>
      <c r="B2198" s="15"/>
      <c r="C2198" s="15">
        <v>1</v>
      </c>
      <c r="D2198">
        <f t="shared" si="55"/>
        <v>0</v>
      </c>
    </row>
    <row r="2199" spans="1:4" x14ac:dyDescent="0.2">
      <c r="A2199" s="16">
        <v>1002210</v>
      </c>
      <c r="B2199" s="15"/>
      <c r="C2199" s="15">
        <v>1</v>
      </c>
      <c r="D2199">
        <f t="shared" si="55"/>
        <v>0</v>
      </c>
    </row>
    <row r="2200" spans="1:4" x14ac:dyDescent="0.2">
      <c r="A2200" s="16">
        <v>1002220</v>
      </c>
      <c r="B2200" s="15"/>
      <c r="C2200" s="15">
        <v>1</v>
      </c>
      <c r="D2200">
        <f t="shared" si="55"/>
        <v>0</v>
      </c>
    </row>
    <row r="2201" spans="1:4" x14ac:dyDescent="0.2">
      <c r="A2201" s="16">
        <v>1002230</v>
      </c>
      <c r="B2201" s="15"/>
      <c r="C2201" s="15">
        <v>1</v>
      </c>
      <c r="D2201">
        <f t="shared" si="55"/>
        <v>0</v>
      </c>
    </row>
    <row r="2202" spans="1:4" x14ac:dyDescent="0.2">
      <c r="A2202" s="16">
        <v>1002240</v>
      </c>
      <c r="B2202" s="15"/>
      <c r="C2202" s="15">
        <v>1</v>
      </c>
      <c r="D2202">
        <f t="shared" si="55"/>
        <v>0</v>
      </c>
    </row>
    <row r="2203" spans="1:4" x14ac:dyDescent="0.2">
      <c r="A2203" s="16">
        <v>1002250</v>
      </c>
      <c r="B2203" s="15"/>
      <c r="C2203" s="15">
        <v>1</v>
      </c>
      <c r="D2203">
        <f t="shared" si="55"/>
        <v>0</v>
      </c>
    </row>
    <row r="2204" spans="1:4" x14ac:dyDescent="0.2">
      <c r="A2204" s="16">
        <v>1002260</v>
      </c>
      <c r="B2204" s="15"/>
      <c r="C2204" s="15">
        <v>1</v>
      </c>
      <c r="D2204">
        <f t="shared" si="55"/>
        <v>0</v>
      </c>
    </row>
    <row r="2205" spans="1:4" x14ac:dyDescent="0.2">
      <c r="A2205" s="16">
        <v>1002270</v>
      </c>
      <c r="B2205" s="15"/>
      <c r="C2205" s="15">
        <v>1</v>
      </c>
      <c r="D2205">
        <f t="shared" si="55"/>
        <v>0</v>
      </c>
    </row>
    <row r="2206" spans="1:4" x14ac:dyDescent="0.2">
      <c r="A2206" s="16">
        <v>1002280</v>
      </c>
      <c r="B2206" s="15"/>
      <c r="C2206" s="15">
        <v>1.0000100135803223</v>
      </c>
      <c r="D2206">
        <f t="shared" si="55"/>
        <v>0</v>
      </c>
    </row>
    <row r="2207" spans="1:4" x14ac:dyDescent="0.2">
      <c r="A2207" s="16">
        <v>1002290</v>
      </c>
      <c r="B2207" s="15"/>
      <c r="C2207" s="15">
        <v>1</v>
      </c>
      <c r="D2207">
        <f t="shared" si="55"/>
        <v>0</v>
      </c>
    </row>
    <row r="2208" spans="1:4" x14ac:dyDescent="0.2">
      <c r="A2208" s="16">
        <v>1002300</v>
      </c>
      <c r="B2208" s="15"/>
      <c r="C2208" s="15">
        <v>1</v>
      </c>
      <c r="D2208">
        <f t="shared" si="55"/>
        <v>0</v>
      </c>
    </row>
    <row r="2209" spans="1:4" x14ac:dyDescent="0.2">
      <c r="A2209" s="16">
        <v>1002310</v>
      </c>
      <c r="B2209" s="15"/>
      <c r="C2209" s="15">
        <v>1</v>
      </c>
      <c r="D2209">
        <f t="shared" si="55"/>
        <v>0</v>
      </c>
    </row>
    <row r="2210" spans="1:4" x14ac:dyDescent="0.2">
      <c r="A2210" s="16">
        <v>1002320</v>
      </c>
      <c r="B2210" s="15"/>
      <c r="C2210" s="15">
        <v>1</v>
      </c>
      <c r="D2210">
        <f t="shared" si="55"/>
        <v>0</v>
      </c>
    </row>
    <row r="2211" spans="1:4" x14ac:dyDescent="0.2">
      <c r="A2211" s="16">
        <v>1002330</v>
      </c>
      <c r="B2211" s="15"/>
      <c r="C2211" s="15">
        <v>1</v>
      </c>
      <c r="D2211">
        <f t="shared" si="55"/>
        <v>0</v>
      </c>
    </row>
    <row r="2212" spans="1:4" x14ac:dyDescent="0.2">
      <c r="A2212" s="16">
        <v>1002340</v>
      </c>
      <c r="B2212" s="15"/>
      <c r="C2212" s="15">
        <v>1</v>
      </c>
      <c r="D2212">
        <f t="shared" si="55"/>
        <v>0</v>
      </c>
    </row>
    <row r="2213" spans="1:4" x14ac:dyDescent="0.2">
      <c r="A2213" s="16">
        <v>1002350</v>
      </c>
      <c r="B2213" s="15"/>
      <c r="C2213" s="15">
        <v>1</v>
      </c>
      <c r="D2213">
        <f t="shared" si="55"/>
        <v>0</v>
      </c>
    </row>
    <row r="2214" spans="1:4" x14ac:dyDescent="0.2">
      <c r="A2214" s="16">
        <v>1002360</v>
      </c>
      <c r="B2214" s="15"/>
      <c r="C2214" s="15">
        <v>0.99999600648880005</v>
      </c>
      <c r="D2214">
        <f t="shared" si="55"/>
        <v>0</v>
      </c>
    </row>
    <row r="2215" spans="1:4" x14ac:dyDescent="0.2">
      <c r="A2215" s="16">
        <v>1002370</v>
      </c>
      <c r="B2215" s="15"/>
      <c r="C2215" s="15">
        <v>1</v>
      </c>
      <c r="D2215">
        <f t="shared" si="55"/>
        <v>0</v>
      </c>
    </row>
    <row r="2216" spans="1:4" x14ac:dyDescent="0.2">
      <c r="A2216" s="16">
        <v>1002380</v>
      </c>
      <c r="B2216" s="15"/>
      <c r="C2216" s="15">
        <v>1</v>
      </c>
      <c r="D2216">
        <f t="shared" si="55"/>
        <v>0</v>
      </c>
    </row>
    <row r="2217" spans="1:4" x14ac:dyDescent="0.2">
      <c r="A2217" s="16">
        <v>1002390</v>
      </c>
      <c r="B2217" s="15"/>
      <c r="C2217" s="15">
        <v>0.99999397993087769</v>
      </c>
      <c r="D2217">
        <f t="shared" si="55"/>
        <v>0</v>
      </c>
    </row>
    <row r="2218" spans="1:4" x14ac:dyDescent="0.2">
      <c r="A2218" s="16">
        <v>1002400</v>
      </c>
      <c r="B2218" s="15"/>
      <c r="C2218" s="15">
        <v>1</v>
      </c>
      <c r="D2218">
        <f t="shared" si="55"/>
        <v>0</v>
      </c>
    </row>
    <row r="2219" spans="1:4" x14ac:dyDescent="0.2">
      <c r="A2219" s="16">
        <v>1002410</v>
      </c>
      <c r="B2219" s="15"/>
      <c r="C2219" s="15">
        <v>1</v>
      </c>
      <c r="D2219">
        <f t="shared" si="55"/>
        <v>0</v>
      </c>
    </row>
    <row r="2220" spans="1:4" x14ac:dyDescent="0.2">
      <c r="A2220" s="16">
        <v>1002420</v>
      </c>
      <c r="B2220" s="15"/>
      <c r="C2220" s="15">
        <v>1</v>
      </c>
      <c r="D2220">
        <f t="shared" si="55"/>
        <v>0</v>
      </c>
    </row>
    <row r="2221" spans="1:4" x14ac:dyDescent="0.2">
      <c r="A2221" s="16">
        <v>1002430</v>
      </c>
      <c r="B2221" s="15"/>
      <c r="C2221" s="15">
        <v>0.99999797344207764</v>
      </c>
      <c r="D2221">
        <f t="shared" si="55"/>
        <v>0</v>
      </c>
    </row>
    <row r="2222" spans="1:4" x14ac:dyDescent="0.2">
      <c r="A2222" s="16">
        <v>1002430</v>
      </c>
      <c r="B2222" s="15"/>
      <c r="C2222" s="15">
        <v>1.6888700429262826E-6</v>
      </c>
      <c r="D2222">
        <f t="shared" si="55"/>
        <v>0</v>
      </c>
    </row>
    <row r="2223" spans="1:4" x14ac:dyDescent="0.2">
      <c r="A2223" s="16">
        <v>1002440</v>
      </c>
      <c r="B2223" s="15"/>
      <c r="C2223" s="15">
        <v>1</v>
      </c>
      <c r="D2223">
        <f t="shared" si="55"/>
        <v>0</v>
      </c>
    </row>
    <row r="2224" spans="1:4" x14ac:dyDescent="0.2">
      <c r="A2224" s="16">
        <v>1002450</v>
      </c>
      <c r="B2224" s="15"/>
      <c r="C2224" s="15">
        <v>1</v>
      </c>
      <c r="D2224">
        <f t="shared" si="55"/>
        <v>0</v>
      </c>
    </row>
    <row r="2225" spans="1:4" x14ac:dyDescent="0.2">
      <c r="A2225" s="16">
        <v>1002460</v>
      </c>
      <c r="B2225" s="15"/>
      <c r="C2225" s="15">
        <v>1</v>
      </c>
      <c r="D2225">
        <f t="shared" si="55"/>
        <v>0</v>
      </c>
    </row>
    <row r="2226" spans="1:4" x14ac:dyDescent="0.2">
      <c r="A2226" s="16">
        <v>1002470</v>
      </c>
      <c r="B2226" s="15"/>
      <c r="C2226" s="15">
        <v>1</v>
      </c>
      <c r="D2226">
        <f t="shared" si="55"/>
        <v>0</v>
      </c>
    </row>
    <row r="2227" spans="1:4" x14ac:dyDescent="0.2">
      <c r="A2227" s="16">
        <v>1002480</v>
      </c>
      <c r="B2227" s="15"/>
      <c r="C2227" s="15">
        <v>0.99999898672103882</v>
      </c>
      <c r="D2227">
        <f t="shared" si="55"/>
        <v>0</v>
      </c>
    </row>
    <row r="2228" spans="1:4" x14ac:dyDescent="0.2">
      <c r="A2228" s="16">
        <v>1002490</v>
      </c>
      <c r="B2228" s="15"/>
      <c r="C2228" s="15">
        <v>1</v>
      </c>
      <c r="D2228">
        <f t="shared" si="55"/>
        <v>0</v>
      </c>
    </row>
    <row r="2229" spans="1:4" x14ac:dyDescent="0.2">
      <c r="A2229" s="16">
        <v>1002500</v>
      </c>
      <c r="B2229" s="15"/>
      <c r="C2229" s="15">
        <v>1</v>
      </c>
      <c r="D2229">
        <f t="shared" si="55"/>
        <v>0</v>
      </c>
    </row>
    <row r="2230" spans="1:4" x14ac:dyDescent="0.2">
      <c r="A2230" s="16">
        <v>1002510</v>
      </c>
      <c r="B2230" s="15"/>
      <c r="C2230" s="15">
        <v>1</v>
      </c>
      <c r="D2230">
        <f t="shared" si="55"/>
        <v>0</v>
      </c>
    </row>
    <row r="2231" spans="1:4" x14ac:dyDescent="0.2">
      <c r="A2231" s="16">
        <v>1002520</v>
      </c>
      <c r="B2231" s="15"/>
      <c r="C2231" s="15">
        <v>1</v>
      </c>
      <c r="D2231">
        <f t="shared" si="55"/>
        <v>0</v>
      </c>
    </row>
    <row r="2232" spans="1:4" x14ac:dyDescent="0.2">
      <c r="A2232" s="16">
        <v>1002530</v>
      </c>
      <c r="B2232" s="15"/>
      <c r="C2232" s="15">
        <v>1</v>
      </c>
      <c r="D2232">
        <f t="shared" si="55"/>
        <v>0</v>
      </c>
    </row>
    <row r="2233" spans="1:4" x14ac:dyDescent="0.2">
      <c r="A2233" s="16">
        <v>1002540</v>
      </c>
      <c r="B2233" s="15"/>
      <c r="C2233" s="15">
        <v>1</v>
      </c>
      <c r="D2233">
        <f t="shared" si="55"/>
        <v>0</v>
      </c>
    </row>
    <row r="2234" spans="1:4" x14ac:dyDescent="0.2">
      <c r="A2234" s="16">
        <v>1002550</v>
      </c>
      <c r="B2234" s="15"/>
      <c r="C2234" s="15">
        <v>1</v>
      </c>
      <c r="D2234">
        <f t="shared" si="55"/>
        <v>0</v>
      </c>
    </row>
    <row r="2235" spans="1:4" x14ac:dyDescent="0.2">
      <c r="A2235" s="16">
        <v>1002560</v>
      </c>
      <c r="B2235" s="15"/>
      <c r="C2235" s="15">
        <v>1.0000100135803223</v>
      </c>
      <c r="D2235">
        <f t="shared" si="55"/>
        <v>0</v>
      </c>
    </row>
    <row r="2236" spans="1:4" x14ac:dyDescent="0.2">
      <c r="A2236" s="16">
        <v>1002570</v>
      </c>
      <c r="B2236" s="15"/>
      <c r="C2236" s="15">
        <v>1.0000100135803223</v>
      </c>
      <c r="D2236">
        <f t="shared" si="55"/>
        <v>0</v>
      </c>
    </row>
    <row r="2237" spans="1:4" x14ac:dyDescent="0.2">
      <c r="A2237" s="16">
        <v>1002580</v>
      </c>
      <c r="B2237" s="15"/>
      <c r="C2237" s="15">
        <v>0.99999701976776123</v>
      </c>
      <c r="D2237">
        <f t="shared" si="55"/>
        <v>0</v>
      </c>
    </row>
    <row r="2238" spans="1:4" x14ac:dyDescent="0.2">
      <c r="A2238" s="16">
        <v>1002590</v>
      </c>
      <c r="B2238" s="15"/>
      <c r="C2238" s="15">
        <v>1</v>
      </c>
      <c r="D2238">
        <f t="shared" si="55"/>
        <v>0</v>
      </c>
    </row>
    <row r="2239" spans="1:4" x14ac:dyDescent="0.2">
      <c r="A2239" s="16">
        <v>1002600</v>
      </c>
      <c r="B2239" s="15"/>
      <c r="C2239" s="15">
        <v>1</v>
      </c>
      <c r="D2239">
        <f t="shared" si="55"/>
        <v>0</v>
      </c>
    </row>
    <row r="2240" spans="1:4" x14ac:dyDescent="0.2">
      <c r="A2240" s="16">
        <v>1002610</v>
      </c>
      <c r="B2240" s="15"/>
      <c r="C2240" s="15">
        <v>1</v>
      </c>
      <c r="D2240">
        <f t="shared" si="55"/>
        <v>0</v>
      </c>
    </row>
    <row r="2241" spans="1:4" x14ac:dyDescent="0.2">
      <c r="A2241" s="16">
        <v>1002620</v>
      </c>
      <c r="B2241" s="15"/>
      <c r="C2241" s="15">
        <v>1</v>
      </c>
      <c r="D2241">
        <f t="shared" si="55"/>
        <v>0</v>
      </c>
    </row>
    <row r="2242" spans="1:4" x14ac:dyDescent="0.2">
      <c r="A2242" s="16">
        <v>1002630</v>
      </c>
      <c r="B2242" s="15"/>
      <c r="C2242" s="15">
        <v>0.99999302625656128</v>
      </c>
      <c r="D2242">
        <f t="shared" si="55"/>
        <v>0</v>
      </c>
    </row>
    <row r="2243" spans="1:4" x14ac:dyDescent="0.2">
      <c r="A2243" s="16">
        <v>1002640</v>
      </c>
      <c r="B2243" s="15"/>
      <c r="C2243" s="15">
        <v>1</v>
      </c>
      <c r="D2243">
        <f t="shared" ref="D2243:D2306" si="56">IF(B2243="",0,C2243)</f>
        <v>0</v>
      </c>
    </row>
    <row r="2244" spans="1:4" x14ac:dyDescent="0.2">
      <c r="A2244" s="16">
        <v>1002650</v>
      </c>
      <c r="B2244" s="15"/>
      <c r="C2244" s="15">
        <v>1</v>
      </c>
      <c r="D2244">
        <f t="shared" si="56"/>
        <v>0</v>
      </c>
    </row>
    <row r="2245" spans="1:4" x14ac:dyDescent="0.2">
      <c r="A2245" s="16">
        <v>1002660</v>
      </c>
      <c r="B2245" s="15"/>
      <c r="C2245" s="15">
        <v>1</v>
      </c>
      <c r="D2245">
        <f t="shared" si="56"/>
        <v>0</v>
      </c>
    </row>
    <row r="2246" spans="1:4" x14ac:dyDescent="0.2">
      <c r="A2246" s="16">
        <v>1002670</v>
      </c>
      <c r="B2246" s="15"/>
      <c r="C2246" s="15">
        <v>1</v>
      </c>
      <c r="D2246">
        <f t="shared" si="56"/>
        <v>0</v>
      </c>
    </row>
    <row r="2247" spans="1:4" x14ac:dyDescent="0.2">
      <c r="A2247" s="16">
        <v>1002680</v>
      </c>
      <c r="B2247" s="15"/>
      <c r="C2247" s="15">
        <v>1</v>
      </c>
      <c r="D2247">
        <f t="shared" si="56"/>
        <v>0</v>
      </c>
    </row>
    <row r="2248" spans="1:4" x14ac:dyDescent="0.2">
      <c r="A2248" s="16">
        <v>1002690</v>
      </c>
      <c r="B2248" s="15"/>
      <c r="C2248" s="15">
        <v>1</v>
      </c>
      <c r="D2248">
        <f t="shared" si="56"/>
        <v>0</v>
      </c>
    </row>
    <row r="2249" spans="1:4" x14ac:dyDescent="0.2">
      <c r="A2249" s="16">
        <v>1002700</v>
      </c>
      <c r="B2249" s="15"/>
      <c r="C2249" s="15">
        <v>1</v>
      </c>
      <c r="D2249">
        <f t="shared" si="56"/>
        <v>0</v>
      </c>
    </row>
    <row r="2250" spans="1:4" x14ac:dyDescent="0.2">
      <c r="A2250" s="16">
        <v>1002710</v>
      </c>
      <c r="B2250" s="15"/>
      <c r="C2250" s="15">
        <v>1</v>
      </c>
      <c r="D2250">
        <f t="shared" si="56"/>
        <v>0</v>
      </c>
    </row>
    <row r="2251" spans="1:4" x14ac:dyDescent="0.2">
      <c r="A2251" s="16">
        <v>1002720</v>
      </c>
      <c r="B2251" s="15"/>
      <c r="C2251" s="15">
        <v>0.99999898672103882</v>
      </c>
      <c r="D2251">
        <f t="shared" si="56"/>
        <v>0</v>
      </c>
    </row>
    <row r="2252" spans="1:4" x14ac:dyDescent="0.2">
      <c r="A2252" s="16">
        <v>1002730</v>
      </c>
      <c r="B2252" s="15"/>
      <c r="C2252" s="15">
        <v>1</v>
      </c>
      <c r="D2252">
        <f t="shared" si="56"/>
        <v>0</v>
      </c>
    </row>
    <row r="2253" spans="1:4" x14ac:dyDescent="0.2">
      <c r="A2253" s="16">
        <v>1002740</v>
      </c>
      <c r="B2253" s="15"/>
      <c r="C2253" s="15">
        <v>1</v>
      </c>
      <c r="D2253">
        <f t="shared" si="56"/>
        <v>0</v>
      </c>
    </row>
    <row r="2254" spans="1:4" x14ac:dyDescent="0.2">
      <c r="A2254" s="16">
        <v>1002750</v>
      </c>
      <c r="B2254" s="15"/>
      <c r="C2254" s="15">
        <v>1</v>
      </c>
      <c r="D2254">
        <f t="shared" si="56"/>
        <v>0</v>
      </c>
    </row>
    <row r="2255" spans="1:4" x14ac:dyDescent="0.2">
      <c r="A2255" s="16">
        <v>1002760</v>
      </c>
      <c r="B2255" s="15"/>
      <c r="C2255" s="15">
        <v>1</v>
      </c>
      <c r="D2255">
        <f t="shared" si="56"/>
        <v>0</v>
      </c>
    </row>
    <row r="2256" spans="1:4" x14ac:dyDescent="0.2">
      <c r="A2256" s="16">
        <v>1002770</v>
      </c>
      <c r="B2256" s="15"/>
      <c r="C2256" s="15">
        <v>1</v>
      </c>
      <c r="D2256">
        <f t="shared" si="56"/>
        <v>0</v>
      </c>
    </row>
    <row r="2257" spans="1:4" x14ac:dyDescent="0.2">
      <c r="A2257" s="16">
        <v>1002780</v>
      </c>
      <c r="B2257" s="15"/>
      <c r="C2257" s="15">
        <v>1</v>
      </c>
      <c r="D2257">
        <f t="shared" si="56"/>
        <v>0</v>
      </c>
    </row>
    <row r="2258" spans="1:4" x14ac:dyDescent="0.2">
      <c r="A2258" s="16">
        <v>1002790</v>
      </c>
      <c r="B2258" s="15"/>
      <c r="C2258" s="15">
        <v>1</v>
      </c>
      <c r="D2258">
        <f t="shared" si="56"/>
        <v>0</v>
      </c>
    </row>
    <row r="2259" spans="1:4" x14ac:dyDescent="0.2">
      <c r="A2259" s="16">
        <v>1002800</v>
      </c>
      <c r="B2259" s="15"/>
      <c r="C2259" s="15">
        <v>1</v>
      </c>
      <c r="D2259">
        <f t="shared" si="56"/>
        <v>0</v>
      </c>
    </row>
    <row r="2260" spans="1:4" x14ac:dyDescent="0.2">
      <c r="A2260" s="16">
        <v>1002810</v>
      </c>
      <c r="B2260" s="15"/>
      <c r="C2260" s="15">
        <v>1</v>
      </c>
      <c r="D2260">
        <f t="shared" si="56"/>
        <v>0</v>
      </c>
    </row>
    <row r="2261" spans="1:4" x14ac:dyDescent="0.2">
      <c r="A2261" s="16">
        <v>1002820</v>
      </c>
      <c r="B2261" s="15"/>
      <c r="C2261" s="15">
        <v>1</v>
      </c>
      <c r="D2261">
        <f t="shared" si="56"/>
        <v>0</v>
      </c>
    </row>
    <row r="2262" spans="1:4" x14ac:dyDescent="0.2">
      <c r="A2262" s="16">
        <v>1002830</v>
      </c>
      <c r="B2262" s="15"/>
      <c r="C2262" s="15">
        <v>1</v>
      </c>
      <c r="D2262">
        <f t="shared" si="56"/>
        <v>0</v>
      </c>
    </row>
    <row r="2263" spans="1:4" x14ac:dyDescent="0.2">
      <c r="A2263" s="16">
        <v>1002840</v>
      </c>
      <c r="B2263" s="15"/>
      <c r="C2263" s="15">
        <v>0.99999797344207764</v>
      </c>
      <c r="D2263">
        <f t="shared" si="56"/>
        <v>0</v>
      </c>
    </row>
    <row r="2264" spans="1:4" x14ac:dyDescent="0.2">
      <c r="A2264" s="16">
        <v>1002850</v>
      </c>
      <c r="B2264" s="15"/>
      <c r="C2264" s="15">
        <v>1</v>
      </c>
      <c r="D2264">
        <f t="shared" si="56"/>
        <v>0</v>
      </c>
    </row>
    <row r="2265" spans="1:4" x14ac:dyDescent="0.2">
      <c r="A2265" s="16">
        <v>1002860</v>
      </c>
      <c r="B2265" s="15"/>
      <c r="C2265" s="15">
        <v>1</v>
      </c>
      <c r="D2265">
        <f t="shared" si="56"/>
        <v>0</v>
      </c>
    </row>
    <row r="2266" spans="1:4" x14ac:dyDescent="0.2">
      <c r="A2266" s="16">
        <v>1002870</v>
      </c>
      <c r="B2266" s="15"/>
      <c r="C2266" s="15">
        <v>1</v>
      </c>
      <c r="D2266">
        <f t="shared" si="56"/>
        <v>0</v>
      </c>
    </row>
    <row r="2267" spans="1:4" x14ac:dyDescent="0.2">
      <c r="A2267" s="16">
        <v>1002880</v>
      </c>
      <c r="B2267" s="15"/>
      <c r="C2267" s="15">
        <v>1</v>
      </c>
      <c r="D2267">
        <f t="shared" si="56"/>
        <v>0</v>
      </c>
    </row>
    <row r="2268" spans="1:4" x14ac:dyDescent="0.2">
      <c r="A2268" s="16">
        <v>1002890</v>
      </c>
      <c r="B2268" s="15"/>
      <c r="C2268" s="15">
        <v>1</v>
      </c>
      <c r="D2268">
        <f t="shared" si="56"/>
        <v>0</v>
      </c>
    </row>
    <row r="2269" spans="1:4" x14ac:dyDescent="0.2">
      <c r="A2269" s="16">
        <v>1002900</v>
      </c>
      <c r="B2269" s="15"/>
      <c r="C2269" s="15">
        <v>0.98057800531387329</v>
      </c>
      <c r="D2269">
        <f t="shared" si="56"/>
        <v>0</v>
      </c>
    </row>
    <row r="2270" spans="1:4" x14ac:dyDescent="0.2">
      <c r="A2270" s="16">
        <v>1002910</v>
      </c>
      <c r="B2270" s="15"/>
      <c r="C2270" s="15">
        <v>0.91477799415588379</v>
      </c>
      <c r="D2270">
        <f t="shared" si="56"/>
        <v>0</v>
      </c>
    </row>
    <row r="2271" spans="1:4" x14ac:dyDescent="0.2">
      <c r="A2271" s="16">
        <v>1002920</v>
      </c>
      <c r="B2271" s="15"/>
      <c r="C2271" s="15">
        <v>0.98692202568054199</v>
      </c>
      <c r="D2271">
        <f t="shared" si="56"/>
        <v>0</v>
      </c>
    </row>
    <row r="2272" spans="1:4" x14ac:dyDescent="0.2">
      <c r="A2272" s="16">
        <v>1002930</v>
      </c>
      <c r="B2272" s="15"/>
      <c r="C2272" s="15">
        <v>0.85267502069473267</v>
      </c>
      <c r="D2272">
        <f t="shared" si="56"/>
        <v>0</v>
      </c>
    </row>
    <row r="2273" spans="1:4" x14ac:dyDescent="0.2">
      <c r="A2273" s="16">
        <v>1002940</v>
      </c>
      <c r="B2273" s="15"/>
      <c r="C2273" s="15">
        <v>0.99999600648880005</v>
      </c>
      <c r="D2273">
        <f t="shared" si="56"/>
        <v>0</v>
      </c>
    </row>
    <row r="2274" spans="1:4" x14ac:dyDescent="0.2">
      <c r="A2274" s="16">
        <v>1002950</v>
      </c>
      <c r="B2274" s="15"/>
      <c r="C2274" s="15">
        <v>1</v>
      </c>
      <c r="D2274">
        <f t="shared" si="56"/>
        <v>0</v>
      </c>
    </row>
    <row r="2275" spans="1:4" x14ac:dyDescent="0.2">
      <c r="A2275" s="16">
        <v>1002960</v>
      </c>
      <c r="B2275" s="15"/>
      <c r="C2275" s="15">
        <v>1</v>
      </c>
      <c r="D2275">
        <f t="shared" si="56"/>
        <v>0</v>
      </c>
    </row>
    <row r="2276" spans="1:4" x14ac:dyDescent="0.2">
      <c r="A2276" s="16">
        <v>1002970</v>
      </c>
      <c r="B2276" s="15"/>
      <c r="C2276" s="15">
        <v>1</v>
      </c>
      <c r="D2276">
        <f t="shared" si="56"/>
        <v>0</v>
      </c>
    </row>
    <row r="2277" spans="1:4" x14ac:dyDescent="0.2">
      <c r="A2277" s="16">
        <v>1002980</v>
      </c>
      <c r="B2277" s="15"/>
      <c r="C2277" s="15">
        <v>1</v>
      </c>
      <c r="D2277">
        <f t="shared" si="56"/>
        <v>0</v>
      </c>
    </row>
    <row r="2278" spans="1:4" x14ac:dyDescent="0.2">
      <c r="A2278" s="16">
        <v>1002990</v>
      </c>
      <c r="B2278" s="15"/>
      <c r="C2278" s="15">
        <v>1</v>
      </c>
      <c r="D2278">
        <f t="shared" si="56"/>
        <v>0</v>
      </c>
    </row>
    <row r="2279" spans="1:4" x14ac:dyDescent="0.2">
      <c r="A2279" s="16">
        <v>1003000</v>
      </c>
      <c r="B2279" s="15"/>
      <c r="C2279" s="15">
        <v>1</v>
      </c>
      <c r="D2279">
        <f t="shared" si="56"/>
        <v>0</v>
      </c>
    </row>
    <row r="2280" spans="1:4" x14ac:dyDescent="0.2">
      <c r="A2280" s="16">
        <v>1003010</v>
      </c>
      <c r="B2280" s="15"/>
      <c r="C2280" s="15">
        <v>1</v>
      </c>
      <c r="D2280">
        <f t="shared" si="56"/>
        <v>0</v>
      </c>
    </row>
    <row r="2281" spans="1:4" x14ac:dyDescent="0.2">
      <c r="A2281" s="16">
        <v>1003020</v>
      </c>
      <c r="B2281" s="15"/>
      <c r="C2281" s="15">
        <v>1</v>
      </c>
      <c r="D2281">
        <f t="shared" si="56"/>
        <v>0</v>
      </c>
    </row>
    <row r="2282" spans="1:4" x14ac:dyDescent="0.2">
      <c r="A2282" s="16">
        <v>1003030</v>
      </c>
      <c r="B2282" s="15"/>
      <c r="C2282" s="15">
        <v>1</v>
      </c>
      <c r="D2282">
        <f t="shared" si="56"/>
        <v>0</v>
      </c>
    </row>
    <row r="2283" spans="1:4" x14ac:dyDescent="0.2">
      <c r="A2283" s="16">
        <v>1003040</v>
      </c>
      <c r="B2283" s="15"/>
      <c r="C2283" s="15">
        <v>1</v>
      </c>
      <c r="D2283">
        <f t="shared" si="56"/>
        <v>0</v>
      </c>
    </row>
    <row r="2284" spans="1:4" x14ac:dyDescent="0.2">
      <c r="A2284" s="16">
        <v>1003050</v>
      </c>
      <c r="B2284" s="15"/>
      <c r="C2284" s="15">
        <v>1</v>
      </c>
      <c r="D2284">
        <f t="shared" si="56"/>
        <v>0</v>
      </c>
    </row>
    <row r="2285" spans="1:4" x14ac:dyDescent="0.2">
      <c r="A2285" s="16">
        <v>1003060</v>
      </c>
      <c r="B2285" s="15"/>
      <c r="C2285" s="15">
        <v>1</v>
      </c>
      <c r="D2285">
        <f t="shared" si="56"/>
        <v>0</v>
      </c>
    </row>
    <row r="2286" spans="1:4" x14ac:dyDescent="0.2">
      <c r="A2286" s="16">
        <v>1003070</v>
      </c>
      <c r="B2286" s="15"/>
      <c r="C2286" s="15">
        <v>1</v>
      </c>
      <c r="D2286">
        <f t="shared" si="56"/>
        <v>0</v>
      </c>
    </row>
    <row r="2287" spans="1:4" x14ac:dyDescent="0.2">
      <c r="A2287" s="16">
        <v>1003080</v>
      </c>
      <c r="B2287" s="15"/>
      <c r="C2287" s="15">
        <v>1</v>
      </c>
      <c r="D2287">
        <f t="shared" si="56"/>
        <v>0</v>
      </c>
    </row>
    <row r="2288" spans="1:4" x14ac:dyDescent="0.2">
      <c r="A2288" s="16">
        <v>1003090</v>
      </c>
      <c r="B2288" s="15"/>
      <c r="C2288" s="15">
        <v>1</v>
      </c>
      <c r="D2288">
        <f t="shared" si="56"/>
        <v>0</v>
      </c>
    </row>
    <row r="2289" spans="1:4" x14ac:dyDescent="0.2">
      <c r="A2289" s="16">
        <v>1003100</v>
      </c>
      <c r="B2289" s="15"/>
      <c r="C2289" s="15">
        <v>1</v>
      </c>
      <c r="D2289">
        <f t="shared" si="56"/>
        <v>0</v>
      </c>
    </row>
    <row r="2290" spans="1:4" x14ac:dyDescent="0.2">
      <c r="A2290" s="16">
        <v>1003110</v>
      </c>
      <c r="B2290" s="15"/>
      <c r="C2290" s="15">
        <v>1</v>
      </c>
      <c r="D2290">
        <f t="shared" si="56"/>
        <v>0</v>
      </c>
    </row>
    <row r="2291" spans="1:4" x14ac:dyDescent="0.2">
      <c r="A2291" s="16">
        <v>1003120</v>
      </c>
      <c r="B2291" s="15"/>
      <c r="C2291" s="15">
        <v>1</v>
      </c>
      <c r="D2291">
        <f t="shared" si="56"/>
        <v>0</v>
      </c>
    </row>
    <row r="2292" spans="1:4" x14ac:dyDescent="0.2">
      <c r="A2292" s="16">
        <v>1003130</v>
      </c>
      <c r="B2292" s="15"/>
      <c r="C2292" s="15">
        <v>1</v>
      </c>
      <c r="D2292">
        <f t="shared" si="56"/>
        <v>0</v>
      </c>
    </row>
    <row r="2293" spans="1:4" x14ac:dyDescent="0.2">
      <c r="A2293" s="16">
        <v>1003140</v>
      </c>
      <c r="B2293" s="15"/>
      <c r="C2293" s="15">
        <v>1</v>
      </c>
      <c r="D2293">
        <f t="shared" si="56"/>
        <v>0</v>
      </c>
    </row>
    <row r="2294" spans="1:4" x14ac:dyDescent="0.2">
      <c r="A2294" s="16">
        <v>1003150</v>
      </c>
      <c r="B2294" s="15"/>
      <c r="C2294" s="15">
        <v>1</v>
      </c>
      <c r="D2294">
        <f t="shared" si="56"/>
        <v>0</v>
      </c>
    </row>
    <row r="2295" spans="1:4" x14ac:dyDescent="0.2">
      <c r="A2295" s="16">
        <v>1003160</v>
      </c>
      <c r="B2295" s="15"/>
      <c r="C2295" s="15">
        <v>0.99999898672103882</v>
      </c>
      <c r="D2295">
        <f t="shared" si="56"/>
        <v>0</v>
      </c>
    </row>
    <row r="2296" spans="1:4" x14ac:dyDescent="0.2">
      <c r="A2296" s="16">
        <v>1003170</v>
      </c>
      <c r="B2296" s="15"/>
      <c r="C2296" s="15">
        <v>0.99999898672103882</v>
      </c>
      <c r="D2296">
        <f t="shared" si="56"/>
        <v>0</v>
      </c>
    </row>
    <row r="2297" spans="1:4" x14ac:dyDescent="0.2">
      <c r="A2297" s="16">
        <v>1003180</v>
      </c>
      <c r="B2297" s="15"/>
      <c r="C2297" s="15">
        <v>1</v>
      </c>
      <c r="D2297">
        <f t="shared" si="56"/>
        <v>0</v>
      </c>
    </row>
    <row r="2298" spans="1:4" x14ac:dyDescent="0.2">
      <c r="A2298" s="16">
        <v>1003190</v>
      </c>
      <c r="B2298" s="15"/>
      <c r="C2298" s="15">
        <v>1</v>
      </c>
      <c r="D2298">
        <f t="shared" si="56"/>
        <v>0</v>
      </c>
    </row>
    <row r="2299" spans="1:4" x14ac:dyDescent="0.2">
      <c r="A2299" s="16">
        <v>1003200</v>
      </c>
      <c r="B2299" s="15"/>
      <c r="C2299" s="15">
        <v>1</v>
      </c>
      <c r="D2299">
        <f t="shared" si="56"/>
        <v>0</v>
      </c>
    </row>
    <row r="2300" spans="1:4" x14ac:dyDescent="0.2">
      <c r="A2300" s="16">
        <v>1003210</v>
      </c>
      <c r="B2300" s="15"/>
      <c r="C2300" s="15">
        <v>1</v>
      </c>
      <c r="D2300">
        <f t="shared" si="56"/>
        <v>0</v>
      </c>
    </row>
    <row r="2301" spans="1:4" x14ac:dyDescent="0.2">
      <c r="A2301" s="16">
        <v>1003220</v>
      </c>
      <c r="B2301" s="15"/>
      <c r="C2301" s="15">
        <v>1</v>
      </c>
      <c r="D2301">
        <f t="shared" si="56"/>
        <v>0</v>
      </c>
    </row>
    <row r="2302" spans="1:4" x14ac:dyDescent="0.2">
      <c r="A2302" s="16">
        <v>1003230</v>
      </c>
      <c r="B2302" s="15"/>
      <c r="C2302" s="15">
        <v>1</v>
      </c>
      <c r="D2302">
        <f t="shared" si="56"/>
        <v>0</v>
      </c>
    </row>
    <row r="2303" spans="1:4" x14ac:dyDescent="0.2">
      <c r="A2303" s="16">
        <v>1003240</v>
      </c>
      <c r="B2303" s="15"/>
      <c r="C2303" s="15">
        <v>0.99999499320983887</v>
      </c>
      <c r="D2303">
        <f t="shared" si="56"/>
        <v>0</v>
      </c>
    </row>
    <row r="2304" spans="1:4" x14ac:dyDescent="0.2">
      <c r="A2304" s="16">
        <v>1003250</v>
      </c>
      <c r="B2304" s="15"/>
      <c r="C2304" s="15">
        <v>1</v>
      </c>
      <c r="D2304">
        <f t="shared" si="56"/>
        <v>0</v>
      </c>
    </row>
    <row r="2305" spans="1:4" x14ac:dyDescent="0.2">
      <c r="A2305" s="16">
        <v>1003260</v>
      </c>
      <c r="B2305" s="15"/>
      <c r="C2305" s="15">
        <v>1</v>
      </c>
      <c r="D2305">
        <f t="shared" si="56"/>
        <v>0</v>
      </c>
    </row>
    <row r="2306" spans="1:4" x14ac:dyDescent="0.2">
      <c r="A2306" s="16">
        <v>1003261</v>
      </c>
      <c r="B2306" s="15"/>
      <c r="C2306" s="15">
        <v>1</v>
      </c>
      <c r="D2306">
        <f t="shared" si="56"/>
        <v>0</v>
      </c>
    </row>
    <row r="2307" spans="1:4" x14ac:dyDescent="0.2">
      <c r="A2307" s="16">
        <v>1003270</v>
      </c>
      <c r="B2307" s="15"/>
      <c r="C2307" s="15">
        <v>1</v>
      </c>
      <c r="D2307">
        <f t="shared" ref="D2307:D2370" si="57">IF(B2307="",0,C2307)</f>
        <v>0</v>
      </c>
    </row>
    <row r="2308" spans="1:4" x14ac:dyDescent="0.2">
      <c r="A2308" s="16">
        <v>1003280</v>
      </c>
      <c r="B2308" s="15"/>
      <c r="C2308" s="15">
        <v>1</v>
      </c>
      <c r="D2308">
        <f t="shared" si="57"/>
        <v>0</v>
      </c>
    </row>
    <row r="2309" spans="1:4" x14ac:dyDescent="0.2">
      <c r="A2309" s="16">
        <v>1003290</v>
      </c>
      <c r="B2309" s="15"/>
      <c r="C2309" s="15">
        <v>1</v>
      </c>
      <c r="D2309">
        <f t="shared" si="57"/>
        <v>0</v>
      </c>
    </row>
    <row r="2310" spans="1:4" x14ac:dyDescent="0.2">
      <c r="A2310" s="16">
        <v>1003300</v>
      </c>
      <c r="B2310" s="15"/>
      <c r="C2310" s="15">
        <v>1</v>
      </c>
      <c r="D2310">
        <f t="shared" si="57"/>
        <v>0</v>
      </c>
    </row>
    <row r="2311" spans="1:4" x14ac:dyDescent="0.2">
      <c r="A2311" s="16">
        <v>1003310</v>
      </c>
      <c r="B2311" s="15"/>
      <c r="C2311" s="15">
        <v>1</v>
      </c>
      <c r="D2311">
        <f t="shared" si="57"/>
        <v>0</v>
      </c>
    </row>
    <row r="2312" spans="1:4" x14ac:dyDescent="0.2">
      <c r="A2312" s="16">
        <v>1003320</v>
      </c>
      <c r="B2312" s="15"/>
      <c r="C2312" s="15">
        <v>1</v>
      </c>
      <c r="D2312">
        <f t="shared" si="57"/>
        <v>0</v>
      </c>
    </row>
    <row r="2313" spans="1:4" x14ac:dyDescent="0.2">
      <c r="A2313" s="16">
        <v>1003330</v>
      </c>
      <c r="B2313" s="15"/>
      <c r="C2313" s="15">
        <v>1</v>
      </c>
      <c r="D2313">
        <f t="shared" si="57"/>
        <v>0</v>
      </c>
    </row>
    <row r="2314" spans="1:4" x14ac:dyDescent="0.2">
      <c r="A2314" s="16">
        <v>1003340</v>
      </c>
      <c r="B2314" s="15"/>
      <c r="C2314" s="15">
        <v>1</v>
      </c>
      <c r="D2314">
        <f t="shared" si="57"/>
        <v>0</v>
      </c>
    </row>
    <row r="2315" spans="1:4" x14ac:dyDescent="0.2">
      <c r="A2315" s="16">
        <v>1003350</v>
      </c>
      <c r="B2315" s="15"/>
      <c r="C2315" s="15">
        <v>1</v>
      </c>
      <c r="D2315">
        <f t="shared" si="57"/>
        <v>0</v>
      </c>
    </row>
    <row r="2316" spans="1:4" x14ac:dyDescent="0.2">
      <c r="A2316" s="16">
        <v>1003360</v>
      </c>
      <c r="B2316" s="15"/>
      <c r="C2316" s="15">
        <v>1</v>
      </c>
      <c r="D2316">
        <f t="shared" si="57"/>
        <v>0</v>
      </c>
    </row>
    <row r="2317" spans="1:4" x14ac:dyDescent="0.2">
      <c r="A2317" s="16">
        <v>1003370</v>
      </c>
      <c r="B2317" s="15"/>
      <c r="C2317" s="15">
        <v>1</v>
      </c>
      <c r="D2317">
        <f t="shared" si="57"/>
        <v>0</v>
      </c>
    </row>
    <row r="2318" spans="1:4" x14ac:dyDescent="0.2">
      <c r="A2318" s="16">
        <v>1003380</v>
      </c>
      <c r="B2318" s="15"/>
      <c r="C2318" s="15">
        <v>1</v>
      </c>
      <c r="D2318">
        <f t="shared" si="57"/>
        <v>0</v>
      </c>
    </row>
    <row r="2319" spans="1:4" x14ac:dyDescent="0.2">
      <c r="A2319" s="16">
        <v>1003390</v>
      </c>
      <c r="B2319" s="15"/>
      <c r="C2319" s="15">
        <v>1</v>
      </c>
      <c r="D2319">
        <f t="shared" si="57"/>
        <v>0</v>
      </c>
    </row>
    <row r="2320" spans="1:4" x14ac:dyDescent="0.2">
      <c r="A2320" s="16">
        <v>1003400</v>
      </c>
      <c r="B2320" s="15"/>
      <c r="C2320" s="15">
        <v>1</v>
      </c>
      <c r="D2320">
        <f t="shared" si="57"/>
        <v>0</v>
      </c>
    </row>
    <row r="2321" spans="1:4" x14ac:dyDescent="0.2">
      <c r="A2321" s="16">
        <v>1003410</v>
      </c>
      <c r="B2321" s="15"/>
      <c r="C2321" s="15">
        <v>1</v>
      </c>
      <c r="D2321">
        <f t="shared" si="57"/>
        <v>0</v>
      </c>
    </row>
    <row r="2322" spans="1:4" x14ac:dyDescent="0.2">
      <c r="A2322" s="16">
        <v>1003420</v>
      </c>
      <c r="B2322" s="15"/>
      <c r="C2322" s="15">
        <v>1</v>
      </c>
      <c r="D2322">
        <f t="shared" si="57"/>
        <v>0</v>
      </c>
    </row>
    <row r="2323" spans="1:4" x14ac:dyDescent="0.2">
      <c r="A2323" s="16">
        <v>1003430</v>
      </c>
      <c r="B2323" s="15"/>
      <c r="C2323" s="15">
        <v>1</v>
      </c>
      <c r="D2323">
        <f t="shared" si="57"/>
        <v>0</v>
      </c>
    </row>
    <row r="2324" spans="1:4" x14ac:dyDescent="0.2">
      <c r="A2324" s="16">
        <v>1003440</v>
      </c>
      <c r="B2324" s="15"/>
      <c r="C2324" s="15">
        <v>1</v>
      </c>
      <c r="D2324">
        <f t="shared" si="57"/>
        <v>0</v>
      </c>
    </row>
    <row r="2325" spans="1:4" x14ac:dyDescent="0.2">
      <c r="A2325" s="16">
        <v>1003450</v>
      </c>
      <c r="B2325" s="15"/>
      <c r="C2325" s="15">
        <v>1</v>
      </c>
      <c r="D2325">
        <f t="shared" si="57"/>
        <v>0</v>
      </c>
    </row>
    <row r="2326" spans="1:4" x14ac:dyDescent="0.2">
      <c r="A2326" s="16">
        <v>1003460</v>
      </c>
      <c r="B2326" s="15"/>
      <c r="C2326" s="15">
        <v>1.0000100135803223</v>
      </c>
      <c r="D2326">
        <f t="shared" si="57"/>
        <v>0</v>
      </c>
    </row>
    <row r="2327" spans="1:4" x14ac:dyDescent="0.2">
      <c r="A2327" s="16">
        <v>1003470</v>
      </c>
      <c r="B2327" s="15"/>
      <c r="C2327" s="15">
        <v>1</v>
      </c>
      <c r="D2327">
        <f t="shared" si="57"/>
        <v>0</v>
      </c>
    </row>
    <row r="2328" spans="1:4" x14ac:dyDescent="0.2">
      <c r="A2328" s="16">
        <v>1003480</v>
      </c>
      <c r="B2328" s="15"/>
      <c r="C2328" s="15">
        <v>1</v>
      </c>
      <c r="D2328">
        <f t="shared" si="57"/>
        <v>0</v>
      </c>
    </row>
    <row r="2329" spans="1:4" x14ac:dyDescent="0.2">
      <c r="A2329" s="16">
        <v>1003490</v>
      </c>
      <c r="B2329" s="15"/>
      <c r="C2329" s="15">
        <v>1</v>
      </c>
      <c r="D2329">
        <f t="shared" si="57"/>
        <v>0</v>
      </c>
    </row>
    <row r="2330" spans="1:4" x14ac:dyDescent="0.2">
      <c r="A2330" s="16">
        <v>1003500</v>
      </c>
      <c r="B2330" s="15"/>
      <c r="C2330" s="15">
        <v>1</v>
      </c>
      <c r="D2330">
        <f t="shared" si="57"/>
        <v>0</v>
      </c>
    </row>
    <row r="2331" spans="1:4" x14ac:dyDescent="0.2">
      <c r="A2331" s="16">
        <v>1003510</v>
      </c>
      <c r="B2331" s="15"/>
      <c r="C2331" s="15">
        <v>0.99467200040817261</v>
      </c>
      <c r="D2331">
        <f t="shared" si="57"/>
        <v>0</v>
      </c>
    </row>
    <row r="2332" spans="1:4" x14ac:dyDescent="0.2">
      <c r="A2332" s="16">
        <v>1003520</v>
      </c>
      <c r="B2332" s="15"/>
      <c r="C2332" s="15">
        <v>1</v>
      </c>
      <c r="D2332">
        <f t="shared" si="57"/>
        <v>0</v>
      </c>
    </row>
    <row r="2333" spans="1:4" x14ac:dyDescent="0.2">
      <c r="A2333" s="16">
        <v>1003530</v>
      </c>
      <c r="B2333" s="15"/>
      <c r="C2333" s="15">
        <v>0.97891801595687866</v>
      </c>
      <c r="D2333">
        <f t="shared" si="57"/>
        <v>0</v>
      </c>
    </row>
    <row r="2334" spans="1:4" x14ac:dyDescent="0.2">
      <c r="A2334" s="16">
        <v>1003540</v>
      </c>
      <c r="B2334" s="15"/>
      <c r="C2334" s="15">
        <v>0.9902610182762146</v>
      </c>
      <c r="D2334">
        <f t="shared" si="57"/>
        <v>0</v>
      </c>
    </row>
    <row r="2335" spans="1:4" x14ac:dyDescent="0.2">
      <c r="A2335" s="16">
        <v>1003550</v>
      </c>
      <c r="B2335" s="15"/>
      <c r="C2335" s="15">
        <v>1</v>
      </c>
      <c r="D2335">
        <f t="shared" si="57"/>
        <v>0</v>
      </c>
    </row>
    <row r="2336" spans="1:4" x14ac:dyDescent="0.2">
      <c r="A2336" s="16">
        <v>1003560</v>
      </c>
      <c r="B2336" s="15"/>
      <c r="C2336" s="15">
        <v>1</v>
      </c>
      <c r="D2336">
        <f t="shared" si="57"/>
        <v>0</v>
      </c>
    </row>
    <row r="2337" spans="1:4" x14ac:dyDescent="0.2">
      <c r="A2337" s="16">
        <v>1003570</v>
      </c>
      <c r="B2337" s="15"/>
      <c r="C2337" s="15">
        <v>1</v>
      </c>
      <c r="D2337">
        <f t="shared" si="57"/>
        <v>0</v>
      </c>
    </row>
    <row r="2338" spans="1:4" x14ac:dyDescent="0.2">
      <c r="A2338" s="16">
        <v>1003580</v>
      </c>
      <c r="B2338" s="15"/>
      <c r="C2338" s="15">
        <v>1</v>
      </c>
      <c r="D2338">
        <f t="shared" si="57"/>
        <v>0</v>
      </c>
    </row>
    <row r="2339" spans="1:4" x14ac:dyDescent="0.2">
      <c r="A2339" s="16">
        <v>1003590</v>
      </c>
      <c r="B2339" s="15"/>
      <c r="C2339" s="15">
        <v>0.99999797344207764</v>
      </c>
      <c r="D2339">
        <f t="shared" si="57"/>
        <v>0</v>
      </c>
    </row>
    <row r="2340" spans="1:4" x14ac:dyDescent="0.2">
      <c r="A2340" s="16">
        <v>1003600</v>
      </c>
      <c r="B2340" s="15"/>
      <c r="C2340" s="15">
        <v>1</v>
      </c>
      <c r="D2340">
        <f t="shared" si="57"/>
        <v>0</v>
      </c>
    </row>
    <row r="2341" spans="1:4" x14ac:dyDescent="0.2">
      <c r="A2341" s="16">
        <v>1003610</v>
      </c>
      <c r="B2341" s="15"/>
      <c r="C2341" s="15">
        <v>1</v>
      </c>
      <c r="D2341">
        <f t="shared" si="57"/>
        <v>0</v>
      </c>
    </row>
    <row r="2342" spans="1:4" x14ac:dyDescent="0.2">
      <c r="A2342" s="16">
        <v>1003620</v>
      </c>
      <c r="B2342" s="15"/>
      <c r="C2342" s="15">
        <v>1</v>
      </c>
      <c r="D2342">
        <f t="shared" si="57"/>
        <v>0</v>
      </c>
    </row>
    <row r="2343" spans="1:4" x14ac:dyDescent="0.2">
      <c r="A2343" s="16">
        <v>1003630</v>
      </c>
      <c r="B2343" s="15"/>
      <c r="C2343" s="15">
        <v>0.98914200067520142</v>
      </c>
      <c r="D2343">
        <f t="shared" si="57"/>
        <v>0</v>
      </c>
    </row>
    <row r="2344" spans="1:4" x14ac:dyDescent="0.2">
      <c r="A2344" s="16">
        <v>1003640</v>
      </c>
      <c r="B2344" s="15"/>
      <c r="C2344" s="15">
        <v>1</v>
      </c>
      <c r="D2344">
        <f t="shared" si="57"/>
        <v>0</v>
      </c>
    </row>
    <row r="2345" spans="1:4" x14ac:dyDescent="0.2">
      <c r="A2345" s="16">
        <v>1003650</v>
      </c>
      <c r="B2345" s="15"/>
      <c r="C2345" s="15">
        <v>1</v>
      </c>
      <c r="D2345">
        <f t="shared" si="57"/>
        <v>0</v>
      </c>
    </row>
    <row r="2346" spans="1:4" x14ac:dyDescent="0.2">
      <c r="A2346" s="16">
        <v>1003660</v>
      </c>
      <c r="B2346" s="15"/>
      <c r="C2346" s="15">
        <v>1.0000100135803223</v>
      </c>
      <c r="D2346">
        <f t="shared" si="57"/>
        <v>0</v>
      </c>
    </row>
    <row r="2347" spans="1:4" x14ac:dyDescent="0.2">
      <c r="A2347" s="16">
        <v>1003661</v>
      </c>
      <c r="B2347" s="15"/>
      <c r="C2347" s="15">
        <v>1</v>
      </c>
      <c r="D2347">
        <f t="shared" si="57"/>
        <v>0</v>
      </c>
    </row>
    <row r="2348" spans="1:4" x14ac:dyDescent="0.2">
      <c r="A2348" s="16">
        <v>1003670</v>
      </c>
      <c r="B2348" s="15"/>
      <c r="C2348" s="15">
        <v>1</v>
      </c>
      <c r="D2348">
        <f t="shared" si="57"/>
        <v>0</v>
      </c>
    </row>
    <row r="2349" spans="1:4" x14ac:dyDescent="0.2">
      <c r="A2349" s="16">
        <v>1003680</v>
      </c>
      <c r="B2349" s="15"/>
      <c r="C2349" s="15">
        <v>0.99735301733016968</v>
      </c>
      <c r="D2349">
        <f t="shared" si="57"/>
        <v>0</v>
      </c>
    </row>
    <row r="2350" spans="1:4" x14ac:dyDescent="0.2">
      <c r="A2350" s="16">
        <v>1003690</v>
      </c>
      <c r="B2350" s="15"/>
      <c r="C2350" s="15">
        <v>0.98334401845932007</v>
      </c>
      <c r="D2350">
        <f t="shared" si="57"/>
        <v>0</v>
      </c>
    </row>
    <row r="2351" spans="1:4" x14ac:dyDescent="0.2">
      <c r="A2351" s="16">
        <v>1003700</v>
      </c>
      <c r="B2351" s="15"/>
      <c r="C2351" s="15">
        <v>0.97909998893737793</v>
      </c>
      <c r="D2351">
        <f t="shared" si="57"/>
        <v>0</v>
      </c>
    </row>
    <row r="2352" spans="1:4" x14ac:dyDescent="0.2">
      <c r="A2352" s="16">
        <v>1003710</v>
      </c>
      <c r="B2352" s="15"/>
      <c r="C2352" s="15">
        <v>0.97757101058959961</v>
      </c>
      <c r="D2352">
        <f t="shared" si="57"/>
        <v>0</v>
      </c>
    </row>
    <row r="2353" spans="1:4" x14ac:dyDescent="0.2">
      <c r="A2353" s="16">
        <v>1003720</v>
      </c>
      <c r="B2353" s="15"/>
      <c r="C2353" s="15">
        <v>0.99460101127624512</v>
      </c>
      <c r="D2353">
        <f t="shared" si="57"/>
        <v>0</v>
      </c>
    </row>
    <row r="2354" spans="1:4" x14ac:dyDescent="0.2">
      <c r="A2354" s="16">
        <v>1003730</v>
      </c>
      <c r="B2354" s="15"/>
      <c r="C2354" s="15">
        <v>1</v>
      </c>
      <c r="D2354">
        <f t="shared" si="57"/>
        <v>0</v>
      </c>
    </row>
    <row r="2355" spans="1:4" x14ac:dyDescent="0.2">
      <c r="A2355" s="16">
        <v>1003740</v>
      </c>
      <c r="B2355" s="15"/>
      <c r="C2355" s="15">
        <v>1</v>
      </c>
      <c r="D2355">
        <f t="shared" si="57"/>
        <v>0</v>
      </c>
    </row>
    <row r="2356" spans="1:4" x14ac:dyDescent="0.2">
      <c r="A2356" s="16">
        <v>1003750</v>
      </c>
      <c r="B2356" s="15"/>
      <c r="C2356" s="15">
        <v>0.98683798313140869</v>
      </c>
      <c r="D2356">
        <f t="shared" si="57"/>
        <v>0</v>
      </c>
    </row>
    <row r="2357" spans="1:4" x14ac:dyDescent="0.2">
      <c r="A2357" s="16">
        <v>1003751</v>
      </c>
      <c r="B2357" s="15"/>
      <c r="C2357" s="15">
        <v>1</v>
      </c>
      <c r="D2357">
        <f t="shared" si="57"/>
        <v>0</v>
      </c>
    </row>
    <row r="2358" spans="1:4" x14ac:dyDescent="0.2">
      <c r="A2358" s="16">
        <v>1003760</v>
      </c>
      <c r="B2358" s="15"/>
      <c r="C2358" s="15">
        <v>0.99999701976776123</v>
      </c>
      <c r="D2358">
        <f t="shared" si="57"/>
        <v>0</v>
      </c>
    </row>
    <row r="2359" spans="1:4" x14ac:dyDescent="0.2">
      <c r="A2359" s="16">
        <v>1003770</v>
      </c>
      <c r="B2359" s="15"/>
      <c r="C2359" s="15">
        <v>1</v>
      </c>
      <c r="D2359">
        <f t="shared" si="57"/>
        <v>0</v>
      </c>
    </row>
    <row r="2360" spans="1:4" x14ac:dyDescent="0.2">
      <c r="A2360" s="16">
        <v>1003780</v>
      </c>
      <c r="B2360" s="15"/>
      <c r="C2360" s="15">
        <v>1</v>
      </c>
      <c r="D2360">
        <f t="shared" si="57"/>
        <v>0</v>
      </c>
    </row>
    <row r="2361" spans="1:4" x14ac:dyDescent="0.2">
      <c r="A2361" s="16">
        <v>1003790</v>
      </c>
      <c r="B2361" s="15"/>
      <c r="C2361" s="15">
        <v>1</v>
      </c>
      <c r="D2361">
        <f t="shared" si="57"/>
        <v>0</v>
      </c>
    </row>
    <row r="2362" spans="1:4" x14ac:dyDescent="0.2">
      <c r="A2362" s="16">
        <v>1003800</v>
      </c>
      <c r="B2362" s="15"/>
      <c r="C2362" s="15">
        <v>1</v>
      </c>
      <c r="D2362">
        <f t="shared" si="57"/>
        <v>0</v>
      </c>
    </row>
    <row r="2363" spans="1:4" x14ac:dyDescent="0.2">
      <c r="A2363" s="16">
        <v>1003810</v>
      </c>
      <c r="B2363" s="15"/>
      <c r="C2363" s="15">
        <v>1</v>
      </c>
      <c r="D2363">
        <f t="shared" si="57"/>
        <v>0</v>
      </c>
    </row>
    <row r="2364" spans="1:4" x14ac:dyDescent="0.2">
      <c r="A2364" s="16">
        <v>1003820</v>
      </c>
      <c r="B2364" s="15"/>
      <c r="C2364" s="15">
        <v>1</v>
      </c>
      <c r="D2364">
        <f t="shared" si="57"/>
        <v>0</v>
      </c>
    </row>
    <row r="2365" spans="1:4" x14ac:dyDescent="0.2">
      <c r="A2365" s="16">
        <v>1003830</v>
      </c>
      <c r="B2365" s="15"/>
      <c r="C2365" s="15">
        <v>1</v>
      </c>
      <c r="D2365">
        <f t="shared" si="57"/>
        <v>0</v>
      </c>
    </row>
    <row r="2366" spans="1:4" x14ac:dyDescent="0.2">
      <c r="A2366" s="16">
        <v>1003840</v>
      </c>
      <c r="B2366" s="15"/>
      <c r="C2366" s="15">
        <v>1</v>
      </c>
      <c r="D2366">
        <f t="shared" si="57"/>
        <v>0</v>
      </c>
    </row>
    <row r="2367" spans="1:4" x14ac:dyDescent="0.2">
      <c r="A2367" s="16">
        <v>1003850</v>
      </c>
      <c r="B2367" s="15"/>
      <c r="C2367" s="15">
        <v>1</v>
      </c>
      <c r="D2367">
        <f t="shared" si="57"/>
        <v>0</v>
      </c>
    </row>
    <row r="2368" spans="1:4" x14ac:dyDescent="0.2">
      <c r="A2368" s="16">
        <v>1003860</v>
      </c>
      <c r="B2368" s="15"/>
      <c r="C2368" s="15">
        <v>0.99999701976776123</v>
      </c>
      <c r="D2368">
        <f t="shared" si="57"/>
        <v>0</v>
      </c>
    </row>
    <row r="2369" spans="1:4" x14ac:dyDescent="0.2">
      <c r="A2369" s="16">
        <v>1003870</v>
      </c>
      <c r="B2369" s="15"/>
      <c r="C2369" s="15">
        <v>1</v>
      </c>
      <c r="D2369">
        <f t="shared" si="57"/>
        <v>0</v>
      </c>
    </row>
    <row r="2370" spans="1:4" x14ac:dyDescent="0.2">
      <c r="A2370" s="16">
        <v>1003880</v>
      </c>
      <c r="B2370" s="15"/>
      <c r="C2370" s="15">
        <v>1</v>
      </c>
      <c r="D2370">
        <f t="shared" si="57"/>
        <v>0</v>
      </c>
    </row>
    <row r="2371" spans="1:4" x14ac:dyDescent="0.2">
      <c r="A2371" s="16">
        <v>1003890</v>
      </c>
      <c r="B2371" s="15"/>
      <c r="C2371" s="15">
        <v>1</v>
      </c>
      <c r="D2371">
        <f t="shared" ref="D2371:D2434" si="58">IF(B2371="",0,C2371)</f>
        <v>0</v>
      </c>
    </row>
    <row r="2372" spans="1:4" x14ac:dyDescent="0.2">
      <c r="A2372" s="16">
        <v>1003900</v>
      </c>
      <c r="B2372" s="15"/>
      <c r="C2372" s="15">
        <v>1</v>
      </c>
      <c r="D2372">
        <f t="shared" si="58"/>
        <v>0</v>
      </c>
    </row>
    <row r="2373" spans="1:4" x14ac:dyDescent="0.2">
      <c r="A2373" s="16">
        <v>1003910</v>
      </c>
      <c r="B2373" s="15"/>
      <c r="C2373" s="15">
        <v>0.99999701976776123</v>
      </c>
      <c r="D2373">
        <f t="shared" si="58"/>
        <v>0</v>
      </c>
    </row>
    <row r="2374" spans="1:4" x14ac:dyDescent="0.2">
      <c r="A2374" s="16">
        <v>1003920</v>
      </c>
      <c r="B2374" s="15"/>
      <c r="C2374" s="15">
        <v>1</v>
      </c>
      <c r="D2374">
        <f t="shared" si="58"/>
        <v>0</v>
      </c>
    </row>
    <row r="2375" spans="1:4" x14ac:dyDescent="0.2">
      <c r="A2375" s="16">
        <v>1003930</v>
      </c>
      <c r="B2375" s="15"/>
      <c r="C2375" s="15">
        <v>0.99999898672103882</v>
      </c>
      <c r="D2375">
        <f t="shared" si="58"/>
        <v>0</v>
      </c>
    </row>
    <row r="2376" spans="1:4" x14ac:dyDescent="0.2">
      <c r="A2376" s="16">
        <v>1003940</v>
      </c>
      <c r="B2376" s="15"/>
      <c r="C2376" s="15">
        <v>1</v>
      </c>
      <c r="D2376">
        <f t="shared" si="58"/>
        <v>0</v>
      </c>
    </row>
    <row r="2377" spans="1:4" x14ac:dyDescent="0.2">
      <c r="A2377" s="16">
        <v>1003940</v>
      </c>
      <c r="B2377" s="15"/>
      <c r="C2377" s="15">
        <v>3.7232698701927802E-8</v>
      </c>
      <c r="D2377">
        <f t="shared" si="58"/>
        <v>0</v>
      </c>
    </row>
    <row r="2378" spans="1:4" x14ac:dyDescent="0.2">
      <c r="A2378" s="16">
        <v>1003950</v>
      </c>
      <c r="B2378" s="15"/>
      <c r="C2378" s="15">
        <v>1</v>
      </c>
      <c r="D2378">
        <f t="shared" si="58"/>
        <v>0</v>
      </c>
    </row>
    <row r="2379" spans="1:4" x14ac:dyDescent="0.2">
      <c r="A2379" s="16">
        <v>1003960</v>
      </c>
      <c r="B2379" s="15"/>
      <c r="C2379" s="15">
        <v>1.0001399517059326</v>
      </c>
      <c r="D2379">
        <f t="shared" si="58"/>
        <v>0</v>
      </c>
    </row>
    <row r="2380" spans="1:4" x14ac:dyDescent="0.2">
      <c r="A2380" s="16">
        <v>1003970</v>
      </c>
      <c r="B2380" s="15"/>
      <c r="C2380" s="15">
        <v>1.0001100301742554</v>
      </c>
      <c r="D2380">
        <f t="shared" si="58"/>
        <v>0</v>
      </c>
    </row>
    <row r="2381" spans="1:4" x14ac:dyDescent="0.2">
      <c r="A2381" s="16">
        <v>1003980</v>
      </c>
      <c r="B2381" s="15"/>
      <c r="C2381" s="15">
        <v>1</v>
      </c>
      <c r="D2381">
        <f t="shared" si="58"/>
        <v>0</v>
      </c>
    </row>
    <row r="2382" spans="1:4" x14ac:dyDescent="0.2">
      <c r="A2382" s="16">
        <v>1003990</v>
      </c>
      <c r="B2382" s="15"/>
      <c r="C2382" s="15">
        <v>1</v>
      </c>
      <c r="D2382">
        <f t="shared" si="58"/>
        <v>0</v>
      </c>
    </row>
    <row r="2383" spans="1:4" x14ac:dyDescent="0.2">
      <c r="A2383" s="16">
        <v>1004000</v>
      </c>
      <c r="B2383" s="15"/>
      <c r="C2383" s="15">
        <v>1</v>
      </c>
      <c r="D2383">
        <f t="shared" si="58"/>
        <v>0</v>
      </c>
    </row>
    <row r="2384" spans="1:4" x14ac:dyDescent="0.2">
      <c r="A2384" s="16">
        <v>1004010</v>
      </c>
      <c r="B2384" s="15"/>
      <c r="C2384" s="15">
        <v>1</v>
      </c>
      <c r="D2384">
        <f t="shared" si="58"/>
        <v>0</v>
      </c>
    </row>
    <row r="2385" spans="1:4" x14ac:dyDescent="0.2">
      <c r="A2385" s="16">
        <v>1004020</v>
      </c>
      <c r="B2385" s="15"/>
      <c r="C2385" s="15">
        <v>1</v>
      </c>
      <c r="D2385">
        <f t="shared" si="58"/>
        <v>0</v>
      </c>
    </row>
    <row r="2386" spans="1:4" x14ac:dyDescent="0.2">
      <c r="A2386" s="16">
        <v>1004030</v>
      </c>
      <c r="B2386" s="15"/>
      <c r="C2386" s="15">
        <v>1</v>
      </c>
      <c r="D2386">
        <f t="shared" si="58"/>
        <v>0</v>
      </c>
    </row>
    <row r="2387" spans="1:4" x14ac:dyDescent="0.2">
      <c r="A2387" s="16">
        <v>1004040</v>
      </c>
      <c r="B2387" s="15"/>
      <c r="C2387" s="15">
        <v>1</v>
      </c>
      <c r="D2387">
        <f t="shared" si="58"/>
        <v>0</v>
      </c>
    </row>
    <row r="2388" spans="1:4" x14ac:dyDescent="0.2">
      <c r="A2388" s="16">
        <v>1004050</v>
      </c>
      <c r="B2388" s="15"/>
      <c r="C2388" s="15">
        <v>1</v>
      </c>
      <c r="D2388">
        <f t="shared" si="58"/>
        <v>0</v>
      </c>
    </row>
    <row r="2389" spans="1:4" x14ac:dyDescent="0.2">
      <c r="A2389" s="16">
        <v>1004060</v>
      </c>
      <c r="B2389" s="15"/>
      <c r="C2389" s="15">
        <v>1</v>
      </c>
      <c r="D2389">
        <f t="shared" si="58"/>
        <v>0</v>
      </c>
    </row>
    <row r="2390" spans="1:4" x14ac:dyDescent="0.2">
      <c r="A2390" s="16">
        <v>1004070</v>
      </c>
      <c r="B2390" s="15"/>
      <c r="C2390" s="15">
        <v>1</v>
      </c>
      <c r="D2390">
        <f t="shared" si="58"/>
        <v>0</v>
      </c>
    </row>
    <row r="2391" spans="1:4" x14ac:dyDescent="0.2">
      <c r="A2391" s="16">
        <v>1004080</v>
      </c>
      <c r="B2391" s="15"/>
      <c r="C2391" s="15">
        <v>1</v>
      </c>
      <c r="D2391">
        <f t="shared" si="58"/>
        <v>0</v>
      </c>
    </row>
    <row r="2392" spans="1:4" x14ac:dyDescent="0.2">
      <c r="A2392" s="16">
        <v>1004090</v>
      </c>
      <c r="B2392" s="15"/>
      <c r="C2392" s="15">
        <v>1</v>
      </c>
      <c r="D2392">
        <f t="shared" si="58"/>
        <v>0</v>
      </c>
    </row>
    <row r="2393" spans="1:4" x14ac:dyDescent="0.2">
      <c r="A2393" s="16">
        <v>1004100</v>
      </c>
      <c r="B2393" s="15"/>
      <c r="C2393" s="15">
        <v>1</v>
      </c>
      <c r="D2393">
        <f t="shared" si="58"/>
        <v>0</v>
      </c>
    </row>
    <row r="2394" spans="1:4" x14ac:dyDescent="0.2">
      <c r="A2394" s="16">
        <v>1004110</v>
      </c>
      <c r="B2394" s="15"/>
      <c r="C2394" s="15">
        <v>1</v>
      </c>
      <c r="D2394">
        <f t="shared" si="58"/>
        <v>0</v>
      </c>
    </row>
    <row r="2395" spans="1:4" x14ac:dyDescent="0.2">
      <c r="A2395" s="16">
        <v>1004120</v>
      </c>
      <c r="B2395" s="15"/>
      <c r="C2395" s="15">
        <v>1</v>
      </c>
      <c r="D2395">
        <f t="shared" si="58"/>
        <v>0</v>
      </c>
    </row>
    <row r="2396" spans="1:4" x14ac:dyDescent="0.2">
      <c r="A2396" s="16">
        <v>1004130</v>
      </c>
      <c r="B2396" s="15"/>
      <c r="C2396" s="15">
        <v>1</v>
      </c>
      <c r="D2396">
        <f t="shared" si="58"/>
        <v>0</v>
      </c>
    </row>
    <row r="2397" spans="1:4" x14ac:dyDescent="0.2">
      <c r="A2397" s="16">
        <v>1004140</v>
      </c>
      <c r="B2397" s="15"/>
      <c r="C2397" s="15">
        <v>1</v>
      </c>
      <c r="D2397">
        <f t="shared" si="58"/>
        <v>0</v>
      </c>
    </row>
    <row r="2398" spans="1:4" x14ac:dyDescent="0.2">
      <c r="A2398" s="16">
        <v>1004150</v>
      </c>
      <c r="B2398" s="15"/>
      <c r="C2398" s="15">
        <v>1</v>
      </c>
      <c r="D2398">
        <f t="shared" si="58"/>
        <v>0</v>
      </c>
    </row>
    <row r="2399" spans="1:4" x14ac:dyDescent="0.2">
      <c r="A2399" s="16">
        <v>1004160</v>
      </c>
      <c r="B2399" s="15"/>
      <c r="C2399" s="15">
        <v>1</v>
      </c>
      <c r="D2399">
        <f t="shared" si="58"/>
        <v>0</v>
      </c>
    </row>
    <row r="2400" spans="1:4" x14ac:dyDescent="0.2">
      <c r="A2400" s="16">
        <v>1004170</v>
      </c>
      <c r="B2400" s="15"/>
      <c r="C2400" s="15">
        <v>1</v>
      </c>
      <c r="D2400">
        <f t="shared" si="58"/>
        <v>0</v>
      </c>
    </row>
    <row r="2401" spans="1:4" x14ac:dyDescent="0.2">
      <c r="A2401" s="16">
        <v>1004180</v>
      </c>
      <c r="B2401" s="15"/>
      <c r="C2401" s="15">
        <v>1</v>
      </c>
      <c r="D2401">
        <f t="shared" si="58"/>
        <v>0</v>
      </c>
    </row>
    <row r="2402" spans="1:4" x14ac:dyDescent="0.2">
      <c r="A2402" s="16">
        <v>1004190</v>
      </c>
      <c r="B2402" s="15"/>
      <c r="C2402" s="15">
        <v>1.0000300407409668</v>
      </c>
      <c r="D2402">
        <f t="shared" si="58"/>
        <v>0</v>
      </c>
    </row>
    <row r="2403" spans="1:4" x14ac:dyDescent="0.2">
      <c r="A2403" s="16">
        <v>1004200</v>
      </c>
      <c r="B2403" s="15"/>
      <c r="C2403" s="15">
        <v>1</v>
      </c>
      <c r="D2403">
        <f t="shared" si="58"/>
        <v>0</v>
      </c>
    </row>
    <row r="2404" spans="1:4" x14ac:dyDescent="0.2">
      <c r="A2404" s="16">
        <v>1004210</v>
      </c>
      <c r="B2404" s="15"/>
      <c r="C2404" s="15">
        <v>1</v>
      </c>
      <c r="D2404">
        <f t="shared" si="58"/>
        <v>0</v>
      </c>
    </row>
    <row r="2405" spans="1:4" x14ac:dyDescent="0.2">
      <c r="A2405" s="16">
        <v>1004220</v>
      </c>
      <c r="B2405" s="15"/>
      <c r="C2405" s="15">
        <v>1</v>
      </c>
      <c r="D2405">
        <f t="shared" si="58"/>
        <v>0</v>
      </c>
    </row>
    <row r="2406" spans="1:4" x14ac:dyDescent="0.2">
      <c r="A2406" s="16">
        <v>1004230</v>
      </c>
      <c r="B2406" s="15"/>
      <c r="C2406" s="15">
        <v>1.0000100135803223</v>
      </c>
      <c r="D2406">
        <f t="shared" si="58"/>
        <v>0</v>
      </c>
    </row>
    <row r="2407" spans="1:4" x14ac:dyDescent="0.2">
      <c r="A2407" s="16">
        <v>1004240</v>
      </c>
      <c r="B2407" s="15"/>
      <c r="C2407" s="15">
        <v>1</v>
      </c>
      <c r="D2407">
        <f t="shared" si="58"/>
        <v>0</v>
      </c>
    </row>
    <row r="2408" spans="1:4" x14ac:dyDescent="0.2">
      <c r="A2408" s="16">
        <v>1004250</v>
      </c>
      <c r="B2408" s="15"/>
      <c r="C2408" s="15">
        <v>0.99999797344207764</v>
      </c>
      <c r="D2408">
        <f t="shared" si="58"/>
        <v>0</v>
      </c>
    </row>
    <row r="2409" spans="1:4" x14ac:dyDescent="0.2">
      <c r="A2409" s="16">
        <v>1004260</v>
      </c>
      <c r="B2409" s="15"/>
      <c r="C2409" s="15">
        <v>1</v>
      </c>
      <c r="D2409">
        <f t="shared" si="58"/>
        <v>0</v>
      </c>
    </row>
    <row r="2410" spans="1:4" x14ac:dyDescent="0.2">
      <c r="A2410" s="16">
        <v>1004270</v>
      </c>
      <c r="B2410" s="15"/>
      <c r="C2410" s="15">
        <v>0.99998897314071655</v>
      </c>
      <c r="D2410">
        <f t="shared" si="58"/>
        <v>0</v>
      </c>
    </row>
    <row r="2411" spans="1:4" x14ac:dyDescent="0.2">
      <c r="A2411" s="16">
        <v>1004270</v>
      </c>
      <c r="B2411" s="15"/>
      <c r="C2411" s="15">
        <v>1.1269299648120068E-5</v>
      </c>
      <c r="D2411">
        <f t="shared" si="58"/>
        <v>0</v>
      </c>
    </row>
    <row r="2412" spans="1:4" x14ac:dyDescent="0.2">
      <c r="A2412" s="16">
        <v>1004271</v>
      </c>
      <c r="B2412" s="15"/>
      <c r="C2412" s="15">
        <v>1</v>
      </c>
      <c r="D2412">
        <f t="shared" si="58"/>
        <v>0</v>
      </c>
    </row>
    <row r="2413" spans="1:4" x14ac:dyDescent="0.2">
      <c r="A2413" s="16">
        <v>1004280</v>
      </c>
      <c r="B2413" s="15"/>
      <c r="C2413" s="15">
        <v>1</v>
      </c>
      <c r="D2413">
        <f t="shared" si="58"/>
        <v>0</v>
      </c>
    </row>
    <row r="2414" spans="1:4" x14ac:dyDescent="0.2">
      <c r="A2414" s="16">
        <v>1100001</v>
      </c>
      <c r="B2414" s="15"/>
      <c r="C2414" s="15">
        <v>1</v>
      </c>
      <c r="D2414">
        <f t="shared" si="58"/>
        <v>0</v>
      </c>
    </row>
    <row r="2415" spans="1:4" x14ac:dyDescent="0.2">
      <c r="A2415" s="16">
        <v>1100010</v>
      </c>
      <c r="B2415" s="15"/>
      <c r="C2415" s="15">
        <v>0.99999600648880005</v>
      </c>
      <c r="D2415">
        <f t="shared" si="58"/>
        <v>0</v>
      </c>
    </row>
    <row r="2416" spans="1:4" x14ac:dyDescent="0.2">
      <c r="A2416" s="16">
        <v>1100010</v>
      </c>
      <c r="B2416" s="15"/>
      <c r="C2416" s="15">
        <v>2.9767300020466791E-6</v>
      </c>
      <c r="D2416">
        <f t="shared" si="58"/>
        <v>0</v>
      </c>
    </row>
    <row r="2417" spans="1:4" x14ac:dyDescent="0.2">
      <c r="A2417" s="16">
        <v>1100011</v>
      </c>
      <c r="B2417" s="15"/>
      <c r="C2417" s="15">
        <v>0.99999701976776123</v>
      </c>
      <c r="D2417">
        <f t="shared" si="58"/>
        <v>0</v>
      </c>
    </row>
    <row r="2418" spans="1:4" x14ac:dyDescent="0.2">
      <c r="A2418" s="16">
        <v>1100011</v>
      </c>
      <c r="B2418" s="15"/>
      <c r="C2418" s="15">
        <v>4.2021902117994614E-6</v>
      </c>
      <c r="D2418">
        <f t="shared" si="58"/>
        <v>0</v>
      </c>
    </row>
    <row r="2419" spans="1:4" x14ac:dyDescent="0.2">
      <c r="A2419" s="16">
        <v>1100020</v>
      </c>
      <c r="B2419" s="15"/>
      <c r="C2419" s="15">
        <v>1</v>
      </c>
      <c r="D2419">
        <f t="shared" si="58"/>
        <v>0</v>
      </c>
    </row>
    <row r="2420" spans="1:4" x14ac:dyDescent="0.2">
      <c r="A2420" s="16">
        <v>1100030</v>
      </c>
      <c r="B2420" s="15"/>
      <c r="C2420" s="15">
        <v>1</v>
      </c>
      <c r="D2420">
        <f t="shared" si="58"/>
        <v>0</v>
      </c>
    </row>
    <row r="2421" spans="1:4" x14ac:dyDescent="0.2">
      <c r="A2421" s="16">
        <v>1100040</v>
      </c>
      <c r="B2421" s="15"/>
      <c r="C2421" s="15">
        <v>1</v>
      </c>
      <c r="D2421">
        <f t="shared" si="58"/>
        <v>0</v>
      </c>
    </row>
    <row r="2422" spans="1:4" x14ac:dyDescent="0.2">
      <c r="A2422" s="16">
        <v>1100050</v>
      </c>
      <c r="B2422" s="15"/>
      <c r="C2422" s="15">
        <v>1</v>
      </c>
      <c r="D2422">
        <f t="shared" si="58"/>
        <v>0</v>
      </c>
    </row>
    <row r="2423" spans="1:4" x14ac:dyDescent="0.2">
      <c r="A2423" s="16">
        <v>1100060</v>
      </c>
      <c r="B2423" s="15"/>
      <c r="C2423" s="15">
        <v>1</v>
      </c>
      <c r="D2423">
        <f t="shared" si="58"/>
        <v>0</v>
      </c>
    </row>
    <row r="2424" spans="1:4" x14ac:dyDescent="0.2">
      <c r="A2424" s="16">
        <v>1100070</v>
      </c>
      <c r="B2424" s="15"/>
      <c r="C2424" s="15">
        <v>1</v>
      </c>
      <c r="D2424">
        <f t="shared" si="58"/>
        <v>0</v>
      </c>
    </row>
    <row r="2425" spans="1:4" x14ac:dyDescent="0.2">
      <c r="A2425" s="16">
        <v>1100080</v>
      </c>
      <c r="B2425" s="15"/>
      <c r="C2425" s="15">
        <v>0.88092297315597534</v>
      </c>
      <c r="D2425">
        <f t="shared" si="58"/>
        <v>0</v>
      </c>
    </row>
    <row r="2426" spans="1:4" x14ac:dyDescent="0.2">
      <c r="A2426" s="16">
        <v>1100080</v>
      </c>
      <c r="B2426" s="15"/>
      <c r="C2426" s="15">
        <v>1.5297799791369471E-6</v>
      </c>
      <c r="D2426">
        <f t="shared" si="58"/>
        <v>0</v>
      </c>
    </row>
    <row r="2427" spans="1:4" x14ac:dyDescent="0.2">
      <c r="A2427" s="16">
        <v>1100080</v>
      </c>
      <c r="B2427" s="15"/>
      <c r="C2427" s="15">
        <v>2.1309599560481729E-6</v>
      </c>
      <c r="D2427">
        <f t="shared" si="58"/>
        <v>0</v>
      </c>
    </row>
    <row r="2428" spans="1:4" x14ac:dyDescent="0.2">
      <c r="A2428" s="16">
        <v>1100090</v>
      </c>
      <c r="B2428" s="15"/>
      <c r="C2428" s="15">
        <v>0.99998301267623901</v>
      </c>
      <c r="D2428">
        <f t="shared" si="58"/>
        <v>0</v>
      </c>
    </row>
    <row r="2429" spans="1:4" x14ac:dyDescent="0.2">
      <c r="A2429" s="16">
        <v>1100090</v>
      </c>
      <c r="B2429" s="15"/>
      <c r="C2429" s="15">
        <v>3.2701600503060035E-6</v>
      </c>
      <c r="D2429">
        <f t="shared" si="58"/>
        <v>0</v>
      </c>
    </row>
    <row r="2430" spans="1:4" x14ac:dyDescent="0.2">
      <c r="A2430" s="16">
        <v>1100090</v>
      </c>
      <c r="B2430" s="15"/>
      <c r="C2430" s="15">
        <v>1.3557300007960293E-5</v>
      </c>
      <c r="D2430">
        <f t="shared" si="58"/>
        <v>0</v>
      </c>
    </row>
    <row r="2431" spans="1:4" x14ac:dyDescent="0.2">
      <c r="A2431" s="16">
        <v>1100109</v>
      </c>
      <c r="B2431" s="15"/>
      <c r="C2431" s="15">
        <v>0.9997749924659729</v>
      </c>
      <c r="D2431">
        <f t="shared" si="58"/>
        <v>0</v>
      </c>
    </row>
    <row r="2432" spans="1:4" x14ac:dyDescent="0.2">
      <c r="A2432" s="16">
        <v>1100109</v>
      </c>
      <c r="B2432" s="15"/>
      <c r="C2432" s="15">
        <v>1.11343997559743E-5</v>
      </c>
      <c r="D2432">
        <f t="shared" si="58"/>
        <v>0</v>
      </c>
    </row>
    <row r="2433" spans="1:4" x14ac:dyDescent="0.2">
      <c r="A2433" s="16">
        <v>1100109</v>
      </c>
      <c r="B2433" s="15"/>
      <c r="C2433" s="15">
        <v>3.3137701393570751E-5</v>
      </c>
      <c r="D2433">
        <f t="shared" si="58"/>
        <v>0</v>
      </c>
    </row>
    <row r="2434" spans="1:4" x14ac:dyDescent="0.2">
      <c r="A2434" s="16">
        <v>1100109</v>
      </c>
      <c r="B2434" s="15"/>
      <c r="C2434" s="15">
        <v>1.7747899983078241E-4</v>
      </c>
      <c r="D2434">
        <f t="shared" si="58"/>
        <v>0</v>
      </c>
    </row>
    <row r="2435" spans="1:4" x14ac:dyDescent="0.2">
      <c r="A2435" s="16">
        <v>1100110</v>
      </c>
      <c r="B2435" s="15"/>
      <c r="C2435" s="15">
        <v>1</v>
      </c>
      <c r="D2435">
        <f t="shared" ref="D2435:D2498" si="59">IF(B2435="",0,C2435)</f>
        <v>0</v>
      </c>
    </row>
    <row r="2436" spans="1:4" x14ac:dyDescent="0.2">
      <c r="A2436" s="16">
        <v>1100120</v>
      </c>
      <c r="B2436" s="15"/>
      <c r="C2436" s="15">
        <v>0.99999898672103882</v>
      </c>
      <c r="D2436">
        <f t="shared" si="59"/>
        <v>0</v>
      </c>
    </row>
    <row r="2437" spans="1:4" x14ac:dyDescent="0.2">
      <c r="A2437" s="16">
        <v>1100130</v>
      </c>
      <c r="B2437" s="15"/>
      <c r="C2437" s="15">
        <v>1</v>
      </c>
      <c r="D2437">
        <f t="shared" si="59"/>
        <v>0</v>
      </c>
    </row>
    <row r="2438" spans="1:4" x14ac:dyDescent="0.2">
      <c r="A2438" s="16">
        <v>1100140</v>
      </c>
      <c r="B2438" s="15"/>
      <c r="C2438" s="15">
        <v>0.99998897314071655</v>
      </c>
      <c r="D2438">
        <f t="shared" si="59"/>
        <v>0</v>
      </c>
    </row>
    <row r="2439" spans="1:4" x14ac:dyDescent="0.2">
      <c r="A2439" s="16">
        <v>1100140</v>
      </c>
      <c r="B2439" s="15"/>
      <c r="C2439" s="15">
        <v>1.1228899893467315E-5</v>
      </c>
      <c r="D2439">
        <f t="shared" si="59"/>
        <v>0</v>
      </c>
    </row>
    <row r="2440" spans="1:4" x14ac:dyDescent="0.2">
      <c r="A2440" s="16">
        <v>1100150</v>
      </c>
      <c r="B2440" s="15"/>
      <c r="C2440" s="15">
        <v>1</v>
      </c>
      <c r="D2440">
        <f t="shared" si="59"/>
        <v>0</v>
      </c>
    </row>
    <row r="2441" spans="1:4" x14ac:dyDescent="0.2">
      <c r="A2441" s="16">
        <v>1100160</v>
      </c>
      <c r="B2441" s="15"/>
      <c r="C2441" s="15">
        <v>1</v>
      </c>
      <c r="D2441">
        <f t="shared" si="59"/>
        <v>0</v>
      </c>
    </row>
    <row r="2442" spans="1:4" x14ac:dyDescent="0.2">
      <c r="A2442" s="16">
        <v>1100170</v>
      </c>
      <c r="B2442" s="15"/>
      <c r="C2442" s="15">
        <v>1</v>
      </c>
      <c r="D2442">
        <f t="shared" si="59"/>
        <v>0</v>
      </c>
    </row>
    <row r="2443" spans="1:4" x14ac:dyDescent="0.2">
      <c r="A2443" s="16">
        <v>1100180</v>
      </c>
      <c r="B2443" s="15"/>
      <c r="C2443" s="15">
        <v>1</v>
      </c>
      <c r="D2443">
        <f t="shared" si="59"/>
        <v>0</v>
      </c>
    </row>
    <row r="2444" spans="1:4" x14ac:dyDescent="0.2">
      <c r="A2444" s="16">
        <v>1100190</v>
      </c>
      <c r="B2444" s="15"/>
      <c r="C2444" s="15">
        <v>1</v>
      </c>
      <c r="D2444">
        <f t="shared" si="59"/>
        <v>0</v>
      </c>
    </row>
    <row r="2445" spans="1:4" x14ac:dyDescent="0.2">
      <c r="A2445" s="16">
        <v>1100200</v>
      </c>
      <c r="B2445" s="15"/>
      <c r="C2445" s="15">
        <v>1</v>
      </c>
      <c r="D2445">
        <f t="shared" si="59"/>
        <v>0</v>
      </c>
    </row>
    <row r="2446" spans="1:4" x14ac:dyDescent="0.2">
      <c r="A2446" s="16">
        <v>1100210</v>
      </c>
      <c r="B2446" s="15"/>
      <c r="C2446" s="15">
        <v>0.99999499320983887</v>
      </c>
      <c r="D2446">
        <f t="shared" si="59"/>
        <v>0</v>
      </c>
    </row>
    <row r="2447" spans="1:4" x14ac:dyDescent="0.2">
      <c r="A2447" s="16">
        <v>1100220</v>
      </c>
      <c r="B2447" s="15"/>
      <c r="C2447" s="15">
        <v>1</v>
      </c>
      <c r="D2447">
        <f t="shared" si="59"/>
        <v>0</v>
      </c>
    </row>
    <row r="2448" spans="1:4" x14ac:dyDescent="0.2">
      <c r="A2448" s="16">
        <v>1100230</v>
      </c>
      <c r="B2448" s="15"/>
      <c r="C2448" s="15">
        <v>0.99999898672103882</v>
      </c>
      <c r="D2448">
        <f t="shared" si="59"/>
        <v>0</v>
      </c>
    </row>
    <row r="2449" spans="1:4" x14ac:dyDescent="0.2">
      <c r="A2449" s="16">
        <v>1100240</v>
      </c>
      <c r="B2449" s="15"/>
      <c r="C2449" s="15">
        <v>1</v>
      </c>
      <c r="D2449">
        <f t="shared" si="59"/>
        <v>0</v>
      </c>
    </row>
    <row r="2450" spans="1:4" x14ac:dyDescent="0.2">
      <c r="A2450" s="16">
        <v>1100250</v>
      </c>
      <c r="B2450" s="15"/>
      <c r="C2450" s="15">
        <v>0.99999898672103882</v>
      </c>
      <c r="D2450">
        <f t="shared" si="59"/>
        <v>0</v>
      </c>
    </row>
    <row r="2451" spans="1:4" x14ac:dyDescent="0.2">
      <c r="A2451" s="16">
        <v>1100250</v>
      </c>
      <c r="B2451" s="15"/>
      <c r="C2451" s="15">
        <v>1.5003799944679486E-6</v>
      </c>
      <c r="D2451">
        <f t="shared" si="59"/>
        <v>0</v>
      </c>
    </row>
    <row r="2452" spans="1:4" x14ac:dyDescent="0.2">
      <c r="A2452" s="16">
        <v>1100260</v>
      </c>
      <c r="B2452" s="15"/>
      <c r="C2452" s="15">
        <v>0.9999920129776001</v>
      </c>
      <c r="D2452">
        <f t="shared" si="59"/>
        <v>0</v>
      </c>
    </row>
    <row r="2453" spans="1:4" x14ac:dyDescent="0.2">
      <c r="A2453" s="16">
        <v>1100260</v>
      </c>
      <c r="B2453" s="15"/>
      <c r="C2453" s="15">
        <v>4.9309301175526343E-6</v>
      </c>
      <c r="D2453">
        <f t="shared" si="59"/>
        <v>0</v>
      </c>
    </row>
    <row r="2454" spans="1:4" x14ac:dyDescent="0.2">
      <c r="A2454" s="16">
        <v>1100260</v>
      </c>
      <c r="B2454" s="15"/>
      <c r="C2454" s="15">
        <v>6.2187197613639E-8</v>
      </c>
      <c r="D2454">
        <f t="shared" si="59"/>
        <v>0</v>
      </c>
    </row>
    <row r="2455" spans="1:4" x14ac:dyDescent="0.2">
      <c r="A2455" s="16">
        <v>1100260</v>
      </c>
      <c r="B2455" s="15"/>
      <c r="C2455" s="15">
        <v>2.2357300011321968E-8</v>
      </c>
      <c r="D2455">
        <f t="shared" si="59"/>
        <v>0</v>
      </c>
    </row>
    <row r="2456" spans="1:4" x14ac:dyDescent="0.2">
      <c r="A2456" s="16">
        <v>1100270</v>
      </c>
      <c r="B2456" s="15"/>
      <c r="C2456" s="15">
        <v>0.99999898672103882</v>
      </c>
      <c r="D2456">
        <f t="shared" si="59"/>
        <v>0</v>
      </c>
    </row>
    <row r="2457" spans="1:4" x14ac:dyDescent="0.2">
      <c r="A2457" s="16">
        <v>1100280</v>
      </c>
      <c r="B2457" s="15"/>
      <c r="C2457" s="15">
        <v>0.99999302625656128</v>
      </c>
      <c r="D2457">
        <f t="shared" si="59"/>
        <v>0</v>
      </c>
    </row>
    <row r="2458" spans="1:4" x14ac:dyDescent="0.2">
      <c r="A2458" s="16">
        <v>1100290</v>
      </c>
      <c r="B2458" s="15"/>
      <c r="C2458" s="15">
        <v>1</v>
      </c>
      <c r="D2458">
        <f t="shared" si="59"/>
        <v>0</v>
      </c>
    </row>
    <row r="2459" spans="1:4" x14ac:dyDescent="0.2">
      <c r="A2459" s="16">
        <v>1100300</v>
      </c>
      <c r="B2459" s="15"/>
      <c r="C2459" s="15">
        <v>0.9999849796295166</v>
      </c>
      <c r="D2459">
        <f t="shared" si="59"/>
        <v>0</v>
      </c>
    </row>
    <row r="2460" spans="1:4" x14ac:dyDescent="0.2">
      <c r="A2460" s="16">
        <v>1100310</v>
      </c>
      <c r="B2460" s="15"/>
      <c r="C2460" s="15">
        <v>0.99999797344207764</v>
      </c>
      <c r="D2460">
        <f t="shared" si="59"/>
        <v>0</v>
      </c>
    </row>
    <row r="2461" spans="1:4" x14ac:dyDescent="0.2">
      <c r="A2461" s="16">
        <v>1100320</v>
      </c>
      <c r="B2461" s="15"/>
      <c r="C2461" s="15">
        <v>0.99999302625656128</v>
      </c>
      <c r="D2461">
        <f t="shared" si="59"/>
        <v>0</v>
      </c>
    </row>
    <row r="2462" spans="1:4" x14ac:dyDescent="0.2">
      <c r="A2462" s="16">
        <v>1100330</v>
      </c>
      <c r="B2462" s="15"/>
      <c r="C2462" s="15">
        <v>1</v>
      </c>
      <c r="D2462">
        <f t="shared" si="59"/>
        <v>0</v>
      </c>
    </row>
    <row r="2463" spans="1:4" x14ac:dyDescent="0.2">
      <c r="A2463" s="16">
        <v>1100340</v>
      </c>
      <c r="B2463" s="15"/>
      <c r="C2463" s="15">
        <v>1</v>
      </c>
      <c r="D2463">
        <f t="shared" si="59"/>
        <v>0</v>
      </c>
    </row>
    <row r="2464" spans="1:4" x14ac:dyDescent="0.2">
      <c r="A2464" s="16">
        <v>1100350</v>
      </c>
      <c r="B2464" s="15"/>
      <c r="C2464" s="15">
        <v>1</v>
      </c>
      <c r="D2464">
        <f t="shared" si="59"/>
        <v>0</v>
      </c>
    </row>
    <row r="2465" spans="1:4" x14ac:dyDescent="0.2">
      <c r="A2465" s="16">
        <v>1100360</v>
      </c>
      <c r="B2465" s="15"/>
      <c r="C2465" s="15">
        <v>1</v>
      </c>
      <c r="D2465">
        <f t="shared" si="59"/>
        <v>0</v>
      </c>
    </row>
    <row r="2466" spans="1:4" x14ac:dyDescent="0.2">
      <c r="A2466" s="16">
        <v>1100370</v>
      </c>
      <c r="B2466" s="15"/>
      <c r="C2466" s="15">
        <v>1</v>
      </c>
      <c r="D2466">
        <f t="shared" si="59"/>
        <v>0</v>
      </c>
    </row>
    <row r="2467" spans="1:4" x14ac:dyDescent="0.2">
      <c r="A2467" s="16">
        <v>1100380</v>
      </c>
      <c r="B2467" s="15"/>
      <c r="C2467" s="15">
        <v>0.99999397993087769</v>
      </c>
      <c r="D2467">
        <f t="shared" si="59"/>
        <v>0</v>
      </c>
    </row>
    <row r="2468" spans="1:4" x14ac:dyDescent="0.2">
      <c r="A2468" s="16">
        <v>1100390</v>
      </c>
      <c r="B2468" s="15"/>
      <c r="C2468" s="15">
        <v>1</v>
      </c>
      <c r="D2468">
        <f t="shared" si="59"/>
        <v>0</v>
      </c>
    </row>
    <row r="2469" spans="1:4" x14ac:dyDescent="0.2">
      <c r="A2469" s="16">
        <v>1100400</v>
      </c>
      <c r="B2469" s="15"/>
      <c r="C2469" s="15">
        <v>1</v>
      </c>
      <c r="D2469">
        <f t="shared" si="59"/>
        <v>0</v>
      </c>
    </row>
    <row r="2470" spans="1:4" x14ac:dyDescent="0.2">
      <c r="A2470" s="16">
        <v>1100410</v>
      </c>
      <c r="B2470" s="15"/>
      <c r="C2470" s="15">
        <v>1</v>
      </c>
      <c r="D2470">
        <f t="shared" si="59"/>
        <v>0</v>
      </c>
    </row>
    <row r="2471" spans="1:4" x14ac:dyDescent="0.2">
      <c r="A2471" s="16">
        <v>1100420</v>
      </c>
      <c r="B2471" s="15"/>
      <c r="C2471" s="15">
        <v>1</v>
      </c>
      <c r="D2471">
        <f t="shared" si="59"/>
        <v>0</v>
      </c>
    </row>
    <row r="2472" spans="1:4" x14ac:dyDescent="0.2">
      <c r="A2472" s="16">
        <v>1100430</v>
      </c>
      <c r="B2472" s="15"/>
      <c r="C2472" s="15">
        <v>0.99999797344207764</v>
      </c>
      <c r="D2472">
        <f t="shared" si="59"/>
        <v>0</v>
      </c>
    </row>
    <row r="2473" spans="1:4" x14ac:dyDescent="0.2">
      <c r="A2473" s="16">
        <v>1100440</v>
      </c>
      <c r="B2473" s="15"/>
      <c r="C2473" s="15">
        <v>0.99999898672103882</v>
      </c>
      <c r="D2473">
        <f t="shared" si="59"/>
        <v>0</v>
      </c>
    </row>
    <row r="2474" spans="1:4" x14ac:dyDescent="0.2">
      <c r="A2474" s="16">
        <v>1100450</v>
      </c>
      <c r="B2474" s="15"/>
      <c r="C2474" s="15">
        <v>1</v>
      </c>
      <c r="D2474">
        <f t="shared" si="59"/>
        <v>0</v>
      </c>
    </row>
    <row r="2475" spans="1:4" x14ac:dyDescent="0.2">
      <c r="A2475" s="16">
        <v>1100460</v>
      </c>
      <c r="B2475" s="15"/>
      <c r="C2475" s="15">
        <v>1</v>
      </c>
      <c r="D2475">
        <f t="shared" si="59"/>
        <v>0</v>
      </c>
    </row>
    <row r="2476" spans="1:4" x14ac:dyDescent="0.2">
      <c r="A2476" s="16">
        <v>1100470</v>
      </c>
      <c r="B2476" s="15"/>
      <c r="C2476" s="15">
        <v>1</v>
      </c>
      <c r="D2476">
        <f t="shared" si="59"/>
        <v>0</v>
      </c>
    </row>
    <row r="2477" spans="1:4" x14ac:dyDescent="0.2">
      <c r="A2477" s="16">
        <v>1100480</v>
      </c>
      <c r="B2477" s="15"/>
      <c r="C2477" s="15">
        <v>1</v>
      </c>
      <c r="D2477">
        <f t="shared" si="59"/>
        <v>0</v>
      </c>
    </row>
    <row r="2478" spans="1:4" x14ac:dyDescent="0.2">
      <c r="A2478" s="16">
        <v>1100490</v>
      </c>
      <c r="B2478" s="15"/>
      <c r="C2478" s="15">
        <v>1</v>
      </c>
      <c r="D2478">
        <f t="shared" si="59"/>
        <v>0</v>
      </c>
    </row>
    <row r="2479" spans="1:4" x14ac:dyDescent="0.2">
      <c r="A2479" s="16">
        <v>1100500</v>
      </c>
      <c r="B2479" s="15"/>
      <c r="C2479" s="15">
        <v>1</v>
      </c>
      <c r="D2479">
        <f t="shared" si="59"/>
        <v>0</v>
      </c>
    </row>
    <row r="2480" spans="1:4" x14ac:dyDescent="0.2">
      <c r="A2480" s="16">
        <v>1100510</v>
      </c>
      <c r="B2480" s="15"/>
      <c r="C2480" s="15">
        <v>1</v>
      </c>
      <c r="D2480">
        <f t="shared" si="59"/>
        <v>0</v>
      </c>
    </row>
    <row r="2481" spans="1:4" x14ac:dyDescent="0.2">
      <c r="A2481" s="16">
        <v>1100520</v>
      </c>
      <c r="B2481" s="15"/>
      <c r="C2481" s="15">
        <v>1</v>
      </c>
      <c r="D2481">
        <f t="shared" si="59"/>
        <v>0</v>
      </c>
    </row>
    <row r="2482" spans="1:4" x14ac:dyDescent="0.2">
      <c r="A2482" s="16">
        <v>1100530</v>
      </c>
      <c r="B2482" s="15"/>
      <c r="C2482" s="15">
        <v>0.99999797344207764</v>
      </c>
      <c r="D2482">
        <f t="shared" si="59"/>
        <v>0</v>
      </c>
    </row>
    <row r="2483" spans="1:4" x14ac:dyDescent="0.2">
      <c r="A2483" s="16">
        <v>1100540</v>
      </c>
      <c r="B2483" s="15"/>
      <c r="C2483" s="15">
        <v>1</v>
      </c>
      <c r="D2483">
        <f t="shared" si="59"/>
        <v>0</v>
      </c>
    </row>
    <row r="2484" spans="1:4" x14ac:dyDescent="0.2">
      <c r="A2484" s="16">
        <v>1100550</v>
      </c>
      <c r="B2484" s="15"/>
      <c r="C2484" s="15">
        <v>0.99999797344207764</v>
      </c>
      <c r="D2484">
        <f t="shared" si="59"/>
        <v>0</v>
      </c>
    </row>
    <row r="2485" spans="1:4" x14ac:dyDescent="0.2">
      <c r="A2485" s="16">
        <v>1100560</v>
      </c>
      <c r="B2485" s="15"/>
      <c r="C2485" s="15">
        <v>1</v>
      </c>
      <c r="D2485">
        <f t="shared" si="59"/>
        <v>0</v>
      </c>
    </row>
    <row r="2486" spans="1:4" x14ac:dyDescent="0.2">
      <c r="A2486" s="16">
        <v>1100570</v>
      </c>
      <c r="B2486" s="15"/>
      <c r="C2486" s="15">
        <v>0.99999898672103882</v>
      </c>
      <c r="D2486">
        <f t="shared" si="59"/>
        <v>0</v>
      </c>
    </row>
    <row r="2487" spans="1:4" x14ac:dyDescent="0.2">
      <c r="A2487" s="16">
        <v>1100580</v>
      </c>
      <c r="B2487" s="15"/>
      <c r="C2487" s="15">
        <v>1</v>
      </c>
      <c r="D2487">
        <f t="shared" si="59"/>
        <v>0</v>
      </c>
    </row>
    <row r="2488" spans="1:4" x14ac:dyDescent="0.2">
      <c r="A2488" s="16">
        <v>1100590</v>
      </c>
      <c r="B2488" s="15"/>
      <c r="C2488" s="15">
        <v>0.99999701976776123</v>
      </c>
      <c r="D2488">
        <f t="shared" si="59"/>
        <v>0</v>
      </c>
    </row>
    <row r="2489" spans="1:4" x14ac:dyDescent="0.2">
      <c r="A2489" s="16">
        <v>1100600</v>
      </c>
      <c r="B2489" s="15"/>
      <c r="C2489" s="15">
        <v>1</v>
      </c>
      <c r="D2489">
        <f t="shared" si="59"/>
        <v>0</v>
      </c>
    </row>
    <row r="2490" spans="1:4" x14ac:dyDescent="0.2">
      <c r="A2490" s="16">
        <v>1100610</v>
      </c>
      <c r="B2490" s="15"/>
      <c r="C2490" s="15">
        <v>0.99999898672103882</v>
      </c>
      <c r="D2490">
        <f t="shared" si="59"/>
        <v>0</v>
      </c>
    </row>
    <row r="2491" spans="1:4" x14ac:dyDescent="0.2">
      <c r="A2491" s="16">
        <v>1100620</v>
      </c>
      <c r="B2491" s="15"/>
      <c r="C2491" s="15">
        <v>0.99999898672103882</v>
      </c>
      <c r="D2491">
        <f t="shared" si="59"/>
        <v>0</v>
      </c>
    </row>
    <row r="2492" spans="1:4" x14ac:dyDescent="0.2">
      <c r="A2492" s="16">
        <v>1100630</v>
      </c>
      <c r="B2492" s="15"/>
      <c r="C2492" s="15">
        <v>1</v>
      </c>
      <c r="D2492">
        <f t="shared" si="59"/>
        <v>0</v>
      </c>
    </row>
    <row r="2493" spans="1:4" x14ac:dyDescent="0.2">
      <c r="A2493" s="16">
        <v>1100650</v>
      </c>
      <c r="B2493" s="15"/>
      <c r="C2493" s="15">
        <v>1</v>
      </c>
      <c r="D2493">
        <f t="shared" si="59"/>
        <v>0</v>
      </c>
    </row>
    <row r="2494" spans="1:4" x14ac:dyDescent="0.2">
      <c r="A2494" s="16">
        <v>1100660</v>
      </c>
      <c r="B2494" s="15"/>
      <c r="C2494" s="15">
        <v>1</v>
      </c>
      <c r="D2494">
        <f t="shared" si="59"/>
        <v>0</v>
      </c>
    </row>
    <row r="2495" spans="1:4" x14ac:dyDescent="0.2">
      <c r="A2495" s="16">
        <v>1100670</v>
      </c>
      <c r="B2495" s="15"/>
      <c r="C2495" s="15">
        <v>1</v>
      </c>
      <c r="D2495">
        <f t="shared" si="59"/>
        <v>0</v>
      </c>
    </row>
    <row r="2496" spans="1:4" x14ac:dyDescent="0.2">
      <c r="A2496" s="16">
        <v>1100680</v>
      </c>
      <c r="B2496" s="15"/>
      <c r="C2496" s="15">
        <v>1</v>
      </c>
      <c r="D2496">
        <f t="shared" si="59"/>
        <v>0</v>
      </c>
    </row>
    <row r="2497" spans="1:4" x14ac:dyDescent="0.2">
      <c r="A2497" s="16">
        <v>1100690</v>
      </c>
      <c r="B2497" s="15"/>
      <c r="C2497" s="15">
        <v>1</v>
      </c>
      <c r="D2497">
        <f t="shared" si="59"/>
        <v>0</v>
      </c>
    </row>
    <row r="2498" spans="1:4" x14ac:dyDescent="0.2">
      <c r="A2498" s="16">
        <v>1100700</v>
      </c>
      <c r="B2498" s="15"/>
      <c r="C2498" s="15">
        <v>1</v>
      </c>
      <c r="D2498">
        <f t="shared" si="59"/>
        <v>0</v>
      </c>
    </row>
    <row r="2499" spans="1:4" x14ac:dyDescent="0.2">
      <c r="A2499" s="16">
        <v>1100710</v>
      </c>
      <c r="B2499" s="15"/>
      <c r="C2499" s="15">
        <v>1</v>
      </c>
      <c r="D2499">
        <f t="shared" ref="D2499:D2562" si="60">IF(B2499="",0,C2499)</f>
        <v>0</v>
      </c>
    </row>
    <row r="2500" spans="1:4" x14ac:dyDescent="0.2">
      <c r="A2500" s="16">
        <v>1100720</v>
      </c>
      <c r="B2500" s="15"/>
      <c r="C2500" s="15">
        <v>1</v>
      </c>
      <c r="D2500">
        <f t="shared" si="60"/>
        <v>0</v>
      </c>
    </row>
    <row r="2501" spans="1:4" x14ac:dyDescent="0.2">
      <c r="A2501" s="16">
        <v>1100730</v>
      </c>
      <c r="B2501" s="15"/>
      <c r="C2501" s="15">
        <v>1</v>
      </c>
      <c r="D2501">
        <f t="shared" si="60"/>
        <v>0</v>
      </c>
    </row>
    <row r="2502" spans="1:4" x14ac:dyDescent="0.2">
      <c r="A2502" s="16">
        <v>1100740</v>
      </c>
      <c r="B2502" s="15"/>
      <c r="C2502" s="15">
        <v>1</v>
      </c>
      <c r="D2502">
        <f t="shared" si="60"/>
        <v>0</v>
      </c>
    </row>
    <row r="2503" spans="1:4" x14ac:dyDescent="0.2">
      <c r="A2503" s="16">
        <v>1100750</v>
      </c>
      <c r="B2503" s="15"/>
      <c r="C2503" s="15">
        <v>1</v>
      </c>
      <c r="D2503">
        <f t="shared" si="60"/>
        <v>0</v>
      </c>
    </row>
    <row r="2504" spans="1:4" x14ac:dyDescent="0.2">
      <c r="A2504" s="16">
        <v>1100760</v>
      </c>
      <c r="B2504" s="15"/>
      <c r="C2504" s="15">
        <v>1</v>
      </c>
      <c r="D2504">
        <f t="shared" si="60"/>
        <v>0</v>
      </c>
    </row>
    <row r="2505" spans="1:4" x14ac:dyDescent="0.2">
      <c r="A2505" s="16">
        <v>1100770</v>
      </c>
      <c r="B2505" s="15"/>
      <c r="C2505" s="15">
        <v>1</v>
      </c>
      <c r="D2505">
        <f t="shared" si="60"/>
        <v>0</v>
      </c>
    </row>
    <row r="2506" spans="1:4" x14ac:dyDescent="0.2">
      <c r="A2506" s="16">
        <v>1100780</v>
      </c>
      <c r="B2506" s="15"/>
      <c r="C2506" s="15">
        <v>1</v>
      </c>
      <c r="D2506">
        <f t="shared" si="60"/>
        <v>0</v>
      </c>
    </row>
    <row r="2507" spans="1:4" x14ac:dyDescent="0.2">
      <c r="A2507" s="16">
        <v>1100790</v>
      </c>
      <c r="B2507" s="15"/>
      <c r="C2507" s="15">
        <v>0.99999302625656128</v>
      </c>
      <c r="D2507">
        <f t="shared" si="60"/>
        <v>0</v>
      </c>
    </row>
    <row r="2508" spans="1:4" x14ac:dyDescent="0.2">
      <c r="A2508" s="16">
        <v>1100800</v>
      </c>
      <c r="B2508" s="15"/>
      <c r="C2508" s="15">
        <v>1</v>
      </c>
      <c r="D2508">
        <f t="shared" si="60"/>
        <v>0</v>
      </c>
    </row>
    <row r="2509" spans="1:4" x14ac:dyDescent="0.2">
      <c r="A2509" s="16">
        <v>1100810</v>
      </c>
      <c r="B2509" s="15"/>
      <c r="C2509" s="15">
        <v>1</v>
      </c>
      <c r="D2509">
        <f t="shared" si="60"/>
        <v>0</v>
      </c>
    </row>
    <row r="2510" spans="1:4" x14ac:dyDescent="0.2">
      <c r="A2510" s="16">
        <v>1100820</v>
      </c>
      <c r="B2510" s="15"/>
      <c r="C2510" s="15">
        <v>1</v>
      </c>
      <c r="D2510">
        <f t="shared" si="60"/>
        <v>0</v>
      </c>
    </row>
    <row r="2511" spans="1:4" x14ac:dyDescent="0.2">
      <c r="A2511" s="16">
        <v>1100830</v>
      </c>
      <c r="B2511" s="15"/>
      <c r="C2511" s="15">
        <v>1</v>
      </c>
      <c r="D2511">
        <f t="shared" si="60"/>
        <v>0</v>
      </c>
    </row>
    <row r="2512" spans="1:4" x14ac:dyDescent="0.2">
      <c r="A2512" s="16">
        <v>1100840</v>
      </c>
      <c r="B2512" s="15"/>
      <c r="C2512" s="15">
        <v>1</v>
      </c>
      <c r="D2512">
        <f t="shared" si="60"/>
        <v>0</v>
      </c>
    </row>
    <row r="2513" spans="1:4" x14ac:dyDescent="0.2">
      <c r="A2513" s="16">
        <v>1100850</v>
      </c>
      <c r="B2513" s="15"/>
      <c r="C2513" s="15">
        <v>1</v>
      </c>
      <c r="D2513">
        <f t="shared" si="60"/>
        <v>0</v>
      </c>
    </row>
    <row r="2514" spans="1:4" x14ac:dyDescent="0.2">
      <c r="A2514" s="16">
        <v>1100860</v>
      </c>
      <c r="B2514" s="15"/>
      <c r="C2514" s="15">
        <v>1</v>
      </c>
      <c r="D2514">
        <f t="shared" si="60"/>
        <v>0</v>
      </c>
    </row>
    <row r="2515" spans="1:4" x14ac:dyDescent="0.2">
      <c r="A2515" s="16">
        <v>1100870</v>
      </c>
      <c r="B2515" s="15"/>
      <c r="C2515" s="15">
        <v>1</v>
      </c>
      <c r="D2515">
        <f t="shared" si="60"/>
        <v>0</v>
      </c>
    </row>
    <row r="2516" spans="1:4" x14ac:dyDescent="0.2">
      <c r="A2516" s="16">
        <v>1100880</v>
      </c>
      <c r="B2516" s="15"/>
      <c r="C2516" s="15">
        <v>1</v>
      </c>
      <c r="D2516">
        <f t="shared" si="60"/>
        <v>0</v>
      </c>
    </row>
    <row r="2517" spans="1:4" x14ac:dyDescent="0.2">
      <c r="A2517" s="16">
        <v>1100890</v>
      </c>
      <c r="B2517" s="15"/>
      <c r="C2517" s="15">
        <v>1</v>
      </c>
      <c r="D2517">
        <f t="shared" si="60"/>
        <v>0</v>
      </c>
    </row>
    <row r="2518" spans="1:4" x14ac:dyDescent="0.2">
      <c r="A2518" s="16">
        <v>1100900</v>
      </c>
      <c r="B2518" s="15"/>
      <c r="C2518" s="15">
        <v>1</v>
      </c>
      <c r="D2518">
        <f t="shared" si="60"/>
        <v>0</v>
      </c>
    </row>
    <row r="2519" spans="1:4" x14ac:dyDescent="0.2">
      <c r="A2519" s="16">
        <v>1100910</v>
      </c>
      <c r="B2519" s="15"/>
      <c r="C2519" s="15">
        <v>1</v>
      </c>
      <c r="D2519">
        <f t="shared" si="60"/>
        <v>0</v>
      </c>
    </row>
    <row r="2520" spans="1:4" x14ac:dyDescent="0.2">
      <c r="A2520" s="16">
        <v>1100920</v>
      </c>
      <c r="B2520" s="15"/>
      <c r="C2520" s="15">
        <v>0.99999701976776123</v>
      </c>
      <c r="D2520">
        <f t="shared" si="60"/>
        <v>0</v>
      </c>
    </row>
    <row r="2521" spans="1:4" x14ac:dyDescent="0.2">
      <c r="A2521" s="16">
        <v>1100930</v>
      </c>
      <c r="B2521" s="15"/>
      <c r="C2521" s="15">
        <v>1</v>
      </c>
      <c r="D2521">
        <f t="shared" si="60"/>
        <v>0</v>
      </c>
    </row>
    <row r="2522" spans="1:4" x14ac:dyDescent="0.2">
      <c r="A2522" s="16">
        <v>1100940</v>
      </c>
      <c r="B2522" s="15"/>
      <c r="C2522" s="15">
        <v>1</v>
      </c>
      <c r="D2522">
        <f t="shared" si="60"/>
        <v>0</v>
      </c>
    </row>
    <row r="2523" spans="1:4" x14ac:dyDescent="0.2">
      <c r="A2523" s="16">
        <v>1100950</v>
      </c>
      <c r="B2523" s="15"/>
      <c r="C2523" s="15">
        <v>1</v>
      </c>
      <c r="D2523">
        <f t="shared" si="60"/>
        <v>0</v>
      </c>
    </row>
    <row r="2524" spans="1:4" x14ac:dyDescent="0.2">
      <c r="A2524" s="16">
        <v>1100960</v>
      </c>
      <c r="B2524" s="15"/>
      <c r="C2524" s="15">
        <v>1</v>
      </c>
      <c r="D2524">
        <f t="shared" si="60"/>
        <v>0</v>
      </c>
    </row>
    <row r="2525" spans="1:4" x14ac:dyDescent="0.2">
      <c r="A2525" s="16">
        <v>1100970</v>
      </c>
      <c r="B2525" s="15"/>
      <c r="C2525" s="15">
        <v>0.99999898672103882</v>
      </c>
      <c r="D2525">
        <f t="shared" si="60"/>
        <v>0</v>
      </c>
    </row>
    <row r="2526" spans="1:4" x14ac:dyDescent="0.2">
      <c r="A2526" s="16">
        <v>1100980</v>
      </c>
      <c r="B2526" s="15"/>
      <c r="C2526" s="15">
        <v>1</v>
      </c>
      <c r="D2526">
        <f t="shared" si="60"/>
        <v>0</v>
      </c>
    </row>
    <row r="2527" spans="1:4" x14ac:dyDescent="0.2">
      <c r="A2527" s="16">
        <v>1100990</v>
      </c>
      <c r="B2527" s="15"/>
      <c r="C2527" s="15">
        <v>1</v>
      </c>
      <c r="D2527">
        <f t="shared" si="60"/>
        <v>0</v>
      </c>
    </row>
    <row r="2528" spans="1:4" x14ac:dyDescent="0.2">
      <c r="A2528" s="16">
        <v>1101000</v>
      </c>
      <c r="B2528" s="15"/>
      <c r="C2528" s="15">
        <v>1</v>
      </c>
      <c r="D2528">
        <f t="shared" si="60"/>
        <v>0</v>
      </c>
    </row>
    <row r="2529" spans="1:4" x14ac:dyDescent="0.2">
      <c r="A2529" s="16">
        <v>1101010</v>
      </c>
      <c r="B2529" s="15"/>
      <c r="C2529" s="15">
        <v>1</v>
      </c>
      <c r="D2529">
        <f t="shared" si="60"/>
        <v>0</v>
      </c>
    </row>
    <row r="2530" spans="1:4" x14ac:dyDescent="0.2">
      <c r="A2530" s="16">
        <v>1101020</v>
      </c>
      <c r="B2530" s="15"/>
      <c r="C2530" s="15">
        <v>1</v>
      </c>
      <c r="D2530">
        <f t="shared" si="60"/>
        <v>0</v>
      </c>
    </row>
    <row r="2531" spans="1:4" x14ac:dyDescent="0.2">
      <c r="A2531" s="16">
        <v>1101030</v>
      </c>
      <c r="B2531" s="15"/>
      <c r="C2531" s="15">
        <v>0.99999797344207764</v>
      </c>
      <c r="D2531">
        <f t="shared" si="60"/>
        <v>0</v>
      </c>
    </row>
    <row r="2532" spans="1:4" x14ac:dyDescent="0.2">
      <c r="A2532" s="16">
        <v>1101040</v>
      </c>
      <c r="B2532" s="15"/>
      <c r="C2532" s="15">
        <v>1</v>
      </c>
      <c r="D2532">
        <f t="shared" si="60"/>
        <v>0</v>
      </c>
    </row>
    <row r="2533" spans="1:4" x14ac:dyDescent="0.2">
      <c r="A2533" s="16">
        <v>1101050</v>
      </c>
      <c r="B2533" s="15"/>
      <c r="C2533" s="15">
        <v>1</v>
      </c>
      <c r="D2533">
        <f t="shared" si="60"/>
        <v>0</v>
      </c>
    </row>
    <row r="2534" spans="1:4" x14ac:dyDescent="0.2">
      <c r="A2534" s="16">
        <v>1101060</v>
      </c>
      <c r="B2534" s="15"/>
      <c r="C2534" s="15">
        <v>1.0000100135803223</v>
      </c>
      <c r="D2534">
        <f t="shared" si="60"/>
        <v>0</v>
      </c>
    </row>
    <row r="2535" spans="1:4" x14ac:dyDescent="0.2">
      <c r="A2535" s="16">
        <v>1101070</v>
      </c>
      <c r="B2535" s="15"/>
      <c r="C2535" s="15">
        <v>1</v>
      </c>
      <c r="D2535">
        <f t="shared" si="60"/>
        <v>0</v>
      </c>
    </row>
    <row r="2536" spans="1:4" x14ac:dyDescent="0.2">
      <c r="A2536" s="16">
        <v>1101080</v>
      </c>
      <c r="B2536" s="15"/>
      <c r="C2536" s="15">
        <v>1</v>
      </c>
      <c r="D2536">
        <f t="shared" si="60"/>
        <v>0</v>
      </c>
    </row>
    <row r="2537" spans="1:4" x14ac:dyDescent="0.2">
      <c r="A2537" s="16">
        <v>1101090</v>
      </c>
      <c r="B2537" s="15"/>
      <c r="C2537" s="15">
        <v>1</v>
      </c>
      <c r="D2537">
        <f t="shared" si="60"/>
        <v>0</v>
      </c>
    </row>
    <row r="2538" spans="1:4" x14ac:dyDescent="0.2">
      <c r="A2538" s="16">
        <v>1101100</v>
      </c>
      <c r="B2538" s="15"/>
      <c r="C2538" s="15">
        <v>1</v>
      </c>
      <c r="D2538">
        <f t="shared" si="60"/>
        <v>0</v>
      </c>
    </row>
    <row r="2539" spans="1:4" x14ac:dyDescent="0.2">
      <c r="A2539" s="16">
        <v>1101110</v>
      </c>
      <c r="B2539" s="15"/>
      <c r="C2539" s="15">
        <v>1</v>
      </c>
      <c r="D2539">
        <f t="shared" si="60"/>
        <v>0</v>
      </c>
    </row>
    <row r="2540" spans="1:4" x14ac:dyDescent="0.2">
      <c r="A2540" s="16">
        <v>1101120</v>
      </c>
      <c r="B2540" s="15"/>
      <c r="C2540" s="15">
        <v>1</v>
      </c>
      <c r="D2540">
        <f t="shared" si="60"/>
        <v>0</v>
      </c>
    </row>
    <row r="2541" spans="1:4" x14ac:dyDescent="0.2">
      <c r="A2541" s="16">
        <v>1101130</v>
      </c>
      <c r="B2541" s="15"/>
      <c r="C2541" s="15">
        <v>1</v>
      </c>
      <c r="D2541">
        <f t="shared" si="60"/>
        <v>0</v>
      </c>
    </row>
    <row r="2542" spans="1:4" x14ac:dyDescent="0.2">
      <c r="A2542" s="16">
        <v>1101140</v>
      </c>
      <c r="B2542" s="15"/>
      <c r="C2542" s="15">
        <v>1</v>
      </c>
      <c r="D2542">
        <f t="shared" si="60"/>
        <v>0</v>
      </c>
    </row>
    <row r="2543" spans="1:4" x14ac:dyDescent="0.2">
      <c r="A2543" s="16">
        <v>1101150</v>
      </c>
      <c r="B2543" s="15"/>
      <c r="C2543" s="15">
        <v>1</v>
      </c>
      <c r="D2543">
        <f t="shared" si="60"/>
        <v>0</v>
      </c>
    </row>
    <row r="2544" spans="1:4" x14ac:dyDescent="0.2">
      <c r="A2544" s="16">
        <v>1101160</v>
      </c>
      <c r="B2544" s="15"/>
      <c r="C2544" s="15">
        <v>1</v>
      </c>
      <c r="D2544">
        <f t="shared" si="60"/>
        <v>0</v>
      </c>
    </row>
    <row r="2545" spans="1:4" x14ac:dyDescent="0.2">
      <c r="A2545" s="16">
        <v>1101170</v>
      </c>
      <c r="B2545" s="15"/>
      <c r="C2545" s="15">
        <v>1</v>
      </c>
      <c r="D2545">
        <f t="shared" si="60"/>
        <v>0</v>
      </c>
    </row>
    <row r="2546" spans="1:4" x14ac:dyDescent="0.2">
      <c r="A2546" s="16">
        <v>1101180</v>
      </c>
      <c r="B2546" s="15"/>
      <c r="C2546" s="15">
        <v>1</v>
      </c>
      <c r="D2546">
        <f t="shared" si="60"/>
        <v>0</v>
      </c>
    </row>
    <row r="2547" spans="1:4" x14ac:dyDescent="0.2">
      <c r="A2547" s="16">
        <v>1101190</v>
      </c>
      <c r="B2547" s="15"/>
      <c r="C2547" s="15">
        <v>0.99999701976776123</v>
      </c>
      <c r="D2547">
        <f t="shared" si="60"/>
        <v>0</v>
      </c>
    </row>
    <row r="2548" spans="1:4" x14ac:dyDescent="0.2">
      <c r="A2548" s="16">
        <v>1101200</v>
      </c>
      <c r="B2548" s="15"/>
      <c r="C2548" s="15">
        <v>0.99999701976776123</v>
      </c>
      <c r="D2548">
        <f t="shared" si="60"/>
        <v>0</v>
      </c>
    </row>
    <row r="2549" spans="1:4" x14ac:dyDescent="0.2">
      <c r="A2549" s="16">
        <v>1101210</v>
      </c>
      <c r="B2549" s="15"/>
      <c r="C2549" s="15">
        <v>0.99999701976776123</v>
      </c>
      <c r="D2549">
        <f t="shared" si="60"/>
        <v>0</v>
      </c>
    </row>
    <row r="2550" spans="1:4" x14ac:dyDescent="0.2">
      <c r="A2550" s="16">
        <v>1101220</v>
      </c>
      <c r="B2550" s="15"/>
      <c r="C2550" s="15">
        <v>0.99999797344207764</v>
      </c>
      <c r="D2550">
        <f t="shared" si="60"/>
        <v>0</v>
      </c>
    </row>
    <row r="2551" spans="1:4" x14ac:dyDescent="0.2">
      <c r="A2551" s="16">
        <v>1101230</v>
      </c>
      <c r="B2551" s="15"/>
      <c r="C2551" s="15">
        <v>1</v>
      </c>
      <c r="D2551">
        <f t="shared" si="60"/>
        <v>0</v>
      </c>
    </row>
    <row r="2552" spans="1:4" x14ac:dyDescent="0.2">
      <c r="A2552" s="16">
        <v>1101240</v>
      </c>
      <c r="B2552" s="15"/>
      <c r="C2552" s="15">
        <v>1</v>
      </c>
      <c r="D2552">
        <f t="shared" si="60"/>
        <v>0</v>
      </c>
    </row>
    <row r="2553" spans="1:4" x14ac:dyDescent="0.2">
      <c r="A2553" s="16">
        <v>1101250</v>
      </c>
      <c r="B2553" s="15"/>
      <c r="C2553" s="15">
        <v>1</v>
      </c>
      <c r="D2553">
        <f t="shared" si="60"/>
        <v>0</v>
      </c>
    </row>
    <row r="2554" spans="1:4" x14ac:dyDescent="0.2">
      <c r="A2554" s="16">
        <v>1101260</v>
      </c>
      <c r="B2554" s="15"/>
      <c r="C2554" s="15">
        <v>1</v>
      </c>
      <c r="D2554">
        <f t="shared" si="60"/>
        <v>0</v>
      </c>
    </row>
    <row r="2555" spans="1:4" x14ac:dyDescent="0.2">
      <c r="A2555" s="16">
        <v>1101270</v>
      </c>
      <c r="B2555" s="15"/>
      <c r="C2555" s="15">
        <v>1</v>
      </c>
      <c r="D2555">
        <f t="shared" si="60"/>
        <v>0</v>
      </c>
    </row>
    <row r="2556" spans="1:4" x14ac:dyDescent="0.2">
      <c r="A2556" s="16">
        <v>1101280</v>
      </c>
      <c r="B2556" s="15"/>
      <c r="C2556" s="15">
        <v>1</v>
      </c>
      <c r="D2556">
        <f t="shared" si="60"/>
        <v>0</v>
      </c>
    </row>
    <row r="2557" spans="1:4" x14ac:dyDescent="0.2">
      <c r="A2557" s="16">
        <v>1101290</v>
      </c>
      <c r="B2557" s="15"/>
      <c r="C2557" s="15">
        <v>1</v>
      </c>
      <c r="D2557">
        <f t="shared" si="60"/>
        <v>0</v>
      </c>
    </row>
    <row r="2558" spans="1:4" x14ac:dyDescent="0.2">
      <c r="A2558" s="16">
        <v>1101300</v>
      </c>
      <c r="B2558" s="15"/>
      <c r="C2558" s="15">
        <v>1</v>
      </c>
      <c r="D2558">
        <f t="shared" si="60"/>
        <v>0</v>
      </c>
    </row>
    <row r="2559" spans="1:4" x14ac:dyDescent="0.2">
      <c r="A2559" s="16">
        <v>1101310</v>
      </c>
      <c r="B2559" s="15"/>
      <c r="C2559" s="15">
        <v>1</v>
      </c>
      <c r="D2559">
        <f t="shared" si="60"/>
        <v>0</v>
      </c>
    </row>
    <row r="2560" spans="1:4" x14ac:dyDescent="0.2">
      <c r="A2560" s="16">
        <v>1101320</v>
      </c>
      <c r="B2560" s="15"/>
      <c r="C2560" s="15">
        <v>0.89851301908493042</v>
      </c>
      <c r="D2560">
        <f t="shared" si="60"/>
        <v>0</v>
      </c>
    </row>
    <row r="2561" spans="1:4" x14ac:dyDescent="0.2">
      <c r="A2561" s="16">
        <v>1101330</v>
      </c>
      <c r="B2561" s="15"/>
      <c r="C2561" s="15">
        <v>1</v>
      </c>
      <c r="D2561">
        <f t="shared" si="60"/>
        <v>0</v>
      </c>
    </row>
    <row r="2562" spans="1:4" x14ac:dyDescent="0.2">
      <c r="A2562" s="16">
        <v>1101340</v>
      </c>
      <c r="B2562" s="15"/>
      <c r="C2562" s="15">
        <v>1</v>
      </c>
      <c r="D2562">
        <f t="shared" si="60"/>
        <v>0</v>
      </c>
    </row>
    <row r="2563" spans="1:4" x14ac:dyDescent="0.2">
      <c r="A2563" s="16">
        <v>1101350</v>
      </c>
      <c r="B2563" s="15"/>
      <c r="C2563" s="15">
        <v>1</v>
      </c>
      <c r="D2563">
        <f t="shared" ref="D2563:D2626" si="61">IF(B2563="",0,C2563)</f>
        <v>0</v>
      </c>
    </row>
    <row r="2564" spans="1:4" x14ac:dyDescent="0.2">
      <c r="A2564" s="16">
        <v>1101360</v>
      </c>
      <c r="B2564" s="15"/>
      <c r="C2564" s="15">
        <v>1</v>
      </c>
      <c r="D2564">
        <f t="shared" si="61"/>
        <v>0</v>
      </c>
    </row>
    <row r="2565" spans="1:4" x14ac:dyDescent="0.2">
      <c r="A2565" s="16">
        <v>1101370</v>
      </c>
      <c r="B2565" s="15"/>
      <c r="C2565" s="15">
        <v>1</v>
      </c>
      <c r="D2565">
        <f t="shared" si="61"/>
        <v>0</v>
      </c>
    </row>
    <row r="2566" spans="1:4" x14ac:dyDescent="0.2">
      <c r="A2566" s="16">
        <v>1101380</v>
      </c>
      <c r="B2566" s="15"/>
      <c r="C2566" s="15">
        <v>1</v>
      </c>
      <c r="D2566">
        <f t="shared" si="61"/>
        <v>0</v>
      </c>
    </row>
    <row r="2567" spans="1:4" x14ac:dyDescent="0.2">
      <c r="A2567" s="16">
        <v>1101390</v>
      </c>
      <c r="B2567" s="15"/>
      <c r="C2567" s="15">
        <v>1</v>
      </c>
      <c r="D2567">
        <f t="shared" si="61"/>
        <v>0</v>
      </c>
    </row>
    <row r="2568" spans="1:4" x14ac:dyDescent="0.2">
      <c r="A2568" s="16">
        <v>1101400</v>
      </c>
      <c r="B2568" s="15"/>
      <c r="C2568" s="15">
        <v>0.85829401016235352</v>
      </c>
      <c r="D2568">
        <f t="shared" si="61"/>
        <v>0</v>
      </c>
    </row>
    <row r="2569" spans="1:4" x14ac:dyDescent="0.2">
      <c r="A2569" s="16">
        <v>1101410</v>
      </c>
      <c r="B2569" s="15"/>
      <c r="C2569" s="15">
        <v>1</v>
      </c>
      <c r="D2569">
        <f t="shared" si="61"/>
        <v>0</v>
      </c>
    </row>
    <row r="2570" spans="1:4" x14ac:dyDescent="0.2">
      <c r="A2570" s="16">
        <v>1101420</v>
      </c>
      <c r="B2570" s="15"/>
      <c r="C2570" s="15">
        <v>1</v>
      </c>
      <c r="D2570">
        <f t="shared" si="61"/>
        <v>0</v>
      </c>
    </row>
    <row r="2571" spans="1:4" x14ac:dyDescent="0.2">
      <c r="A2571" s="16">
        <v>1101430</v>
      </c>
      <c r="B2571" s="15"/>
      <c r="C2571" s="15">
        <v>1</v>
      </c>
      <c r="D2571">
        <f t="shared" si="61"/>
        <v>0</v>
      </c>
    </row>
    <row r="2572" spans="1:4" x14ac:dyDescent="0.2">
      <c r="A2572" s="16">
        <v>1101440</v>
      </c>
      <c r="B2572" s="15"/>
      <c r="C2572" s="15">
        <v>1</v>
      </c>
      <c r="D2572">
        <f t="shared" si="61"/>
        <v>0</v>
      </c>
    </row>
    <row r="2573" spans="1:4" x14ac:dyDescent="0.2">
      <c r="A2573" s="16">
        <v>1101450</v>
      </c>
      <c r="B2573" s="15"/>
      <c r="C2573" s="15">
        <v>1</v>
      </c>
      <c r="D2573">
        <f t="shared" si="61"/>
        <v>0</v>
      </c>
    </row>
    <row r="2574" spans="1:4" x14ac:dyDescent="0.2">
      <c r="A2574" s="16">
        <v>1101460</v>
      </c>
      <c r="B2574" s="15"/>
      <c r="C2574" s="15">
        <v>1</v>
      </c>
      <c r="D2574">
        <f t="shared" si="61"/>
        <v>0</v>
      </c>
    </row>
    <row r="2575" spans="1:4" x14ac:dyDescent="0.2">
      <c r="A2575" s="16">
        <v>1101470</v>
      </c>
      <c r="B2575" s="15"/>
      <c r="C2575" s="15">
        <v>1.0000100135803223</v>
      </c>
      <c r="D2575">
        <f t="shared" si="61"/>
        <v>0</v>
      </c>
    </row>
    <row r="2576" spans="1:4" x14ac:dyDescent="0.2">
      <c r="A2576" s="16">
        <v>1101480</v>
      </c>
      <c r="B2576" s="15"/>
      <c r="C2576" s="15">
        <v>1</v>
      </c>
      <c r="D2576">
        <f t="shared" si="61"/>
        <v>0</v>
      </c>
    </row>
    <row r="2577" spans="1:4" x14ac:dyDescent="0.2">
      <c r="A2577" s="16">
        <v>1101490</v>
      </c>
      <c r="B2577" s="15"/>
      <c r="C2577" s="15">
        <v>1</v>
      </c>
      <c r="D2577">
        <f t="shared" si="61"/>
        <v>0</v>
      </c>
    </row>
    <row r="2578" spans="1:4" x14ac:dyDescent="0.2">
      <c r="A2578" s="16">
        <v>1101500</v>
      </c>
      <c r="B2578" s="15"/>
      <c r="C2578" s="15">
        <v>1</v>
      </c>
      <c r="D2578">
        <f t="shared" si="61"/>
        <v>0</v>
      </c>
    </row>
    <row r="2579" spans="1:4" x14ac:dyDescent="0.2">
      <c r="A2579" s="16">
        <v>1101510</v>
      </c>
      <c r="B2579" s="15"/>
      <c r="C2579" s="15">
        <v>1</v>
      </c>
      <c r="D2579">
        <f t="shared" si="61"/>
        <v>0</v>
      </c>
    </row>
    <row r="2580" spans="1:4" x14ac:dyDescent="0.2">
      <c r="A2580" s="16">
        <v>1101520</v>
      </c>
      <c r="B2580" s="15"/>
      <c r="C2580" s="15">
        <v>1</v>
      </c>
      <c r="D2580">
        <f t="shared" si="61"/>
        <v>0</v>
      </c>
    </row>
    <row r="2581" spans="1:4" x14ac:dyDescent="0.2">
      <c r="A2581" s="16">
        <v>1101530</v>
      </c>
      <c r="B2581" s="15"/>
      <c r="C2581" s="15">
        <v>1</v>
      </c>
      <c r="D2581">
        <f t="shared" si="61"/>
        <v>0</v>
      </c>
    </row>
    <row r="2582" spans="1:4" x14ac:dyDescent="0.2">
      <c r="A2582" s="16">
        <v>1101540</v>
      </c>
      <c r="B2582" s="15"/>
      <c r="C2582" s="15">
        <v>1</v>
      </c>
      <c r="D2582">
        <f t="shared" si="61"/>
        <v>0</v>
      </c>
    </row>
    <row r="2583" spans="1:4" x14ac:dyDescent="0.2">
      <c r="A2583" s="16">
        <v>1101550</v>
      </c>
      <c r="B2583" s="15"/>
      <c r="C2583" s="15">
        <v>1</v>
      </c>
      <c r="D2583">
        <f t="shared" si="61"/>
        <v>0</v>
      </c>
    </row>
    <row r="2584" spans="1:4" x14ac:dyDescent="0.2">
      <c r="A2584" s="16">
        <v>1101560</v>
      </c>
      <c r="B2584" s="15"/>
      <c r="C2584" s="15">
        <v>1</v>
      </c>
      <c r="D2584">
        <f t="shared" si="61"/>
        <v>0</v>
      </c>
    </row>
    <row r="2585" spans="1:4" x14ac:dyDescent="0.2">
      <c r="A2585" s="16">
        <v>1101570</v>
      </c>
      <c r="B2585" s="15"/>
      <c r="C2585" s="15">
        <v>1</v>
      </c>
      <c r="D2585">
        <f t="shared" si="61"/>
        <v>0</v>
      </c>
    </row>
    <row r="2586" spans="1:4" x14ac:dyDescent="0.2">
      <c r="A2586" s="16">
        <v>1101580</v>
      </c>
      <c r="B2586" s="15"/>
      <c r="C2586" s="15">
        <v>0.99472200870513916</v>
      </c>
      <c r="D2586">
        <f t="shared" si="61"/>
        <v>0</v>
      </c>
    </row>
    <row r="2587" spans="1:4" x14ac:dyDescent="0.2">
      <c r="A2587" s="16">
        <v>1101590</v>
      </c>
      <c r="B2587" s="15"/>
      <c r="C2587" s="15">
        <v>1</v>
      </c>
      <c r="D2587">
        <f t="shared" si="61"/>
        <v>0</v>
      </c>
    </row>
    <row r="2588" spans="1:4" x14ac:dyDescent="0.2">
      <c r="A2588" s="16">
        <v>1101600</v>
      </c>
      <c r="B2588" s="15"/>
      <c r="C2588" s="15">
        <v>1</v>
      </c>
      <c r="D2588">
        <f t="shared" si="61"/>
        <v>0</v>
      </c>
    </row>
    <row r="2589" spans="1:4" x14ac:dyDescent="0.2">
      <c r="A2589" s="16">
        <v>1101610</v>
      </c>
      <c r="B2589" s="15"/>
      <c r="C2589" s="15">
        <v>1</v>
      </c>
      <c r="D2589">
        <f t="shared" si="61"/>
        <v>0</v>
      </c>
    </row>
    <row r="2590" spans="1:4" x14ac:dyDescent="0.2">
      <c r="A2590" s="16">
        <v>1101620</v>
      </c>
      <c r="B2590" s="15"/>
      <c r="C2590" s="15">
        <v>1</v>
      </c>
      <c r="D2590">
        <f t="shared" si="61"/>
        <v>0</v>
      </c>
    </row>
    <row r="2591" spans="1:4" x14ac:dyDescent="0.2">
      <c r="A2591" s="16">
        <v>1101630</v>
      </c>
      <c r="B2591" s="15"/>
      <c r="C2591" s="15">
        <v>1</v>
      </c>
      <c r="D2591">
        <f t="shared" si="61"/>
        <v>0</v>
      </c>
    </row>
    <row r="2592" spans="1:4" x14ac:dyDescent="0.2">
      <c r="A2592" s="16">
        <v>1101640</v>
      </c>
      <c r="B2592" s="15"/>
      <c r="C2592" s="15">
        <v>1</v>
      </c>
      <c r="D2592">
        <f t="shared" si="61"/>
        <v>0</v>
      </c>
    </row>
    <row r="2593" spans="1:4" x14ac:dyDescent="0.2">
      <c r="A2593" s="16">
        <v>1101650</v>
      </c>
      <c r="B2593" s="15"/>
      <c r="C2593" s="15">
        <v>0.99999701976776123</v>
      </c>
      <c r="D2593">
        <f t="shared" si="61"/>
        <v>0</v>
      </c>
    </row>
    <row r="2594" spans="1:4" x14ac:dyDescent="0.2">
      <c r="A2594" s="16">
        <v>1101660</v>
      </c>
      <c r="B2594" s="15"/>
      <c r="C2594" s="15">
        <v>0.99999600648880005</v>
      </c>
      <c r="D2594">
        <f t="shared" si="61"/>
        <v>0</v>
      </c>
    </row>
    <row r="2595" spans="1:4" x14ac:dyDescent="0.2">
      <c r="A2595" s="16">
        <v>1101670</v>
      </c>
      <c r="B2595" s="15"/>
      <c r="C2595" s="15">
        <v>1</v>
      </c>
      <c r="D2595">
        <f t="shared" si="61"/>
        <v>0</v>
      </c>
    </row>
    <row r="2596" spans="1:4" x14ac:dyDescent="0.2">
      <c r="A2596" s="16">
        <v>1101680</v>
      </c>
      <c r="B2596" s="15"/>
      <c r="C2596" s="15">
        <v>1</v>
      </c>
      <c r="D2596">
        <f t="shared" si="61"/>
        <v>0</v>
      </c>
    </row>
    <row r="2597" spans="1:4" x14ac:dyDescent="0.2">
      <c r="A2597" s="16">
        <v>1101690</v>
      </c>
      <c r="B2597" s="15"/>
      <c r="C2597" s="15">
        <v>1</v>
      </c>
      <c r="D2597">
        <f t="shared" si="61"/>
        <v>0</v>
      </c>
    </row>
    <row r="2598" spans="1:4" x14ac:dyDescent="0.2">
      <c r="A2598" s="16">
        <v>1101700</v>
      </c>
      <c r="B2598" s="15"/>
      <c r="C2598" s="15">
        <v>0.99999600648880005</v>
      </c>
      <c r="D2598">
        <f t="shared" si="61"/>
        <v>0</v>
      </c>
    </row>
    <row r="2599" spans="1:4" x14ac:dyDescent="0.2">
      <c r="A2599" s="16">
        <v>1101710</v>
      </c>
      <c r="B2599" s="15"/>
      <c r="C2599" s="15">
        <v>1</v>
      </c>
      <c r="D2599">
        <f t="shared" si="61"/>
        <v>0</v>
      </c>
    </row>
    <row r="2600" spans="1:4" x14ac:dyDescent="0.2">
      <c r="A2600" s="16">
        <v>1101720</v>
      </c>
      <c r="B2600" s="15"/>
      <c r="C2600" s="15">
        <v>0.99999701976776123</v>
      </c>
      <c r="D2600">
        <f t="shared" si="61"/>
        <v>0</v>
      </c>
    </row>
    <row r="2601" spans="1:4" x14ac:dyDescent="0.2">
      <c r="A2601" s="16">
        <v>1101730</v>
      </c>
      <c r="B2601" s="15"/>
      <c r="C2601" s="15">
        <v>1</v>
      </c>
      <c r="D2601">
        <f t="shared" si="61"/>
        <v>0</v>
      </c>
    </row>
    <row r="2602" spans="1:4" x14ac:dyDescent="0.2">
      <c r="A2602" s="16">
        <v>1101740</v>
      </c>
      <c r="B2602" s="15"/>
      <c r="C2602" s="15">
        <v>1.0000100135803223</v>
      </c>
      <c r="D2602">
        <f t="shared" si="61"/>
        <v>0</v>
      </c>
    </row>
    <row r="2603" spans="1:4" x14ac:dyDescent="0.2">
      <c r="A2603" s="16">
        <v>1101750</v>
      </c>
      <c r="B2603" s="15"/>
      <c r="C2603" s="15">
        <v>1</v>
      </c>
      <c r="D2603">
        <f t="shared" si="61"/>
        <v>0</v>
      </c>
    </row>
    <row r="2604" spans="1:4" x14ac:dyDescent="0.2">
      <c r="A2604" s="16">
        <v>1101760</v>
      </c>
      <c r="B2604" s="15"/>
      <c r="C2604" s="15">
        <v>1</v>
      </c>
      <c r="D2604">
        <f t="shared" si="61"/>
        <v>0</v>
      </c>
    </row>
    <row r="2605" spans="1:4" x14ac:dyDescent="0.2">
      <c r="A2605" s="16">
        <v>1101770</v>
      </c>
      <c r="B2605" s="15"/>
      <c r="C2605" s="15">
        <v>1</v>
      </c>
      <c r="D2605">
        <f t="shared" si="61"/>
        <v>0</v>
      </c>
    </row>
    <row r="2606" spans="1:4" x14ac:dyDescent="0.2">
      <c r="A2606" s="16">
        <v>1101780</v>
      </c>
      <c r="B2606" s="15"/>
      <c r="C2606" s="15">
        <v>1</v>
      </c>
      <c r="D2606">
        <f t="shared" si="61"/>
        <v>0</v>
      </c>
    </row>
    <row r="2607" spans="1:4" x14ac:dyDescent="0.2">
      <c r="A2607" s="16">
        <v>1101790</v>
      </c>
      <c r="B2607" s="15"/>
      <c r="C2607" s="15">
        <v>1</v>
      </c>
      <c r="D2607">
        <f t="shared" si="61"/>
        <v>0</v>
      </c>
    </row>
    <row r="2608" spans="1:4" x14ac:dyDescent="0.2">
      <c r="A2608" s="16">
        <v>1101800</v>
      </c>
      <c r="B2608" s="15"/>
      <c r="C2608" s="15">
        <v>1</v>
      </c>
      <c r="D2608">
        <f t="shared" si="61"/>
        <v>0</v>
      </c>
    </row>
    <row r="2609" spans="1:4" x14ac:dyDescent="0.2">
      <c r="A2609" s="16">
        <v>1101810</v>
      </c>
      <c r="B2609" s="15"/>
      <c r="C2609" s="15">
        <v>1</v>
      </c>
      <c r="D2609">
        <f t="shared" si="61"/>
        <v>0</v>
      </c>
    </row>
    <row r="2610" spans="1:4" x14ac:dyDescent="0.2">
      <c r="A2610" s="16">
        <v>1101820</v>
      </c>
      <c r="B2610" s="15"/>
      <c r="C2610" s="15">
        <v>1</v>
      </c>
      <c r="D2610">
        <f t="shared" si="61"/>
        <v>0</v>
      </c>
    </row>
    <row r="2611" spans="1:4" x14ac:dyDescent="0.2">
      <c r="A2611" s="16">
        <v>1101830</v>
      </c>
      <c r="B2611" s="15"/>
      <c r="C2611" s="15">
        <v>1</v>
      </c>
      <c r="D2611">
        <f t="shared" si="61"/>
        <v>0</v>
      </c>
    </row>
    <row r="2612" spans="1:4" x14ac:dyDescent="0.2">
      <c r="A2612" s="16">
        <v>1101840</v>
      </c>
      <c r="B2612" s="15"/>
      <c r="C2612" s="15">
        <v>1</v>
      </c>
      <c r="D2612">
        <f t="shared" si="61"/>
        <v>0</v>
      </c>
    </row>
    <row r="2613" spans="1:4" x14ac:dyDescent="0.2">
      <c r="A2613" s="16">
        <v>1101850</v>
      </c>
      <c r="B2613" s="15"/>
      <c r="C2613" s="15">
        <v>1</v>
      </c>
      <c r="D2613">
        <f t="shared" si="61"/>
        <v>0</v>
      </c>
    </row>
    <row r="2614" spans="1:4" x14ac:dyDescent="0.2">
      <c r="A2614" s="16">
        <v>1101860</v>
      </c>
      <c r="B2614" s="15"/>
      <c r="C2614" s="15">
        <v>1</v>
      </c>
      <c r="D2614">
        <f t="shared" si="61"/>
        <v>0</v>
      </c>
    </row>
    <row r="2615" spans="1:4" x14ac:dyDescent="0.2">
      <c r="A2615" s="16">
        <v>1101870</v>
      </c>
      <c r="B2615" s="15"/>
      <c r="C2615" s="15">
        <v>1</v>
      </c>
      <c r="D2615">
        <f t="shared" si="61"/>
        <v>0</v>
      </c>
    </row>
    <row r="2616" spans="1:4" x14ac:dyDescent="0.2">
      <c r="A2616" s="16">
        <v>1101880</v>
      </c>
      <c r="B2616" s="15"/>
      <c r="C2616" s="15">
        <v>1</v>
      </c>
      <c r="D2616">
        <f t="shared" si="61"/>
        <v>0</v>
      </c>
    </row>
    <row r="2617" spans="1:4" x14ac:dyDescent="0.2">
      <c r="A2617" s="16">
        <v>1101890</v>
      </c>
      <c r="B2617" s="15"/>
      <c r="C2617" s="15">
        <v>1</v>
      </c>
      <c r="D2617">
        <f t="shared" si="61"/>
        <v>0</v>
      </c>
    </row>
    <row r="2618" spans="1:4" x14ac:dyDescent="0.2">
      <c r="A2618" s="16">
        <v>1101900</v>
      </c>
      <c r="B2618" s="15"/>
      <c r="C2618" s="15">
        <v>1</v>
      </c>
      <c r="D2618">
        <f t="shared" si="61"/>
        <v>0</v>
      </c>
    </row>
    <row r="2619" spans="1:4" x14ac:dyDescent="0.2">
      <c r="A2619" s="16">
        <v>1101910</v>
      </c>
      <c r="B2619" s="15"/>
      <c r="C2619" s="15">
        <v>1</v>
      </c>
      <c r="D2619">
        <f t="shared" si="61"/>
        <v>0</v>
      </c>
    </row>
    <row r="2620" spans="1:4" x14ac:dyDescent="0.2">
      <c r="A2620" s="16">
        <v>1101920</v>
      </c>
      <c r="B2620" s="15"/>
      <c r="C2620" s="15">
        <v>1</v>
      </c>
      <c r="D2620">
        <f t="shared" si="61"/>
        <v>0</v>
      </c>
    </row>
    <row r="2621" spans="1:4" x14ac:dyDescent="0.2">
      <c r="A2621" s="16">
        <v>1101930</v>
      </c>
      <c r="B2621" s="15"/>
      <c r="C2621" s="15">
        <v>1</v>
      </c>
      <c r="D2621">
        <f t="shared" si="61"/>
        <v>0</v>
      </c>
    </row>
    <row r="2622" spans="1:4" x14ac:dyDescent="0.2">
      <c r="A2622" s="16">
        <v>1101940</v>
      </c>
      <c r="B2622" s="15"/>
      <c r="C2622" s="15">
        <v>1</v>
      </c>
      <c r="D2622">
        <f t="shared" si="61"/>
        <v>0</v>
      </c>
    </row>
    <row r="2623" spans="1:4" x14ac:dyDescent="0.2">
      <c r="A2623" s="16">
        <v>1101950</v>
      </c>
      <c r="B2623" s="15"/>
      <c r="C2623" s="15">
        <v>0.99999701976776123</v>
      </c>
      <c r="D2623">
        <f t="shared" si="61"/>
        <v>0</v>
      </c>
    </row>
    <row r="2624" spans="1:4" x14ac:dyDescent="0.2">
      <c r="A2624" s="16">
        <v>1101960</v>
      </c>
      <c r="B2624" s="15"/>
      <c r="C2624" s="15">
        <v>1</v>
      </c>
      <c r="D2624">
        <f t="shared" si="61"/>
        <v>0</v>
      </c>
    </row>
    <row r="2625" spans="1:4" x14ac:dyDescent="0.2">
      <c r="A2625" s="16">
        <v>1101970</v>
      </c>
      <c r="B2625" s="15"/>
      <c r="C2625" s="15">
        <v>1</v>
      </c>
      <c r="D2625">
        <f t="shared" si="61"/>
        <v>0</v>
      </c>
    </row>
    <row r="2626" spans="1:4" x14ac:dyDescent="0.2">
      <c r="A2626" s="16">
        <v>1101980</v>
      </c>
      <c r="B2626" s="15"/>
      <c r="C2626" s="15">
        <v>0.99999701976776123</v>
      </c>
      <c r="D2626">
        <f t="shared" si="61"/>
        <v>0</v>
      </c>
    </row>
    <row r="2627" spans="1:4" x14ac:dyDescent="0.2">
      <c r="A2627" s="16">
        <v>1101990</v>
      </c>
      <c r="B2627" s="15"/>
      <c r="C2627" s="15">
        <v>1</v>
      </c>
      <c r="D2627">
        <f t="shared" ref="D2627:D2690" si="62">IF(B2627="",0,C2627)</f>
        <v>0</v>
      </c>
    </row>
    <row r="2628" spans="1:4" x14ac:dyDescent="0.2">
      <c r="A2628" s="16">
        <v>1102000</v>
      </c>
      <c r="B2628" s="15"/>
      <c r="C2628" s="15">
        <v>0.99999701976776123</v>
      </c>
      <c r="D2628">
        <f t="shared" si="62"/>
        <v>0</v>
      </c>
    </row>
    <row r="2629" spans="1:4" x14ac:dyDescent="0.2">
      <c r="A2629" s="16">
        <v>1102010</v>
      </c>
      <c r="B2629" s="15"/>
      <c r="C2629" s="15">
        <v>1</v>
      </c>
      <c r="D2629">
        <f t="shared" si="62"/>
        <v>0</v>
      </c>
    </row>
    <row r="2630" spans="1:4" x14ac:dyDescent="0.2">
      <c r="A2630" s="16">
        <v>1102020</v>
      </c>
      <c r="B2630" s="15"/>
      <c r="C2630" s="15">
        <v>1</v>
      </c>
      <c r="D2630">
        <f t="shared" si="62"/>
        <v>0</v>
      </c>
    </row>
    <row r="2631" spans="1:4" x14ac:dyDescent="0.2">
      <c r="A2631" s="16">
        <v>1102030</v>
      </c>
      <c r="B2631" s="15"/>
      <c r="C2631" s="15">
        <v>1</v>
      </c>
      <c r="D2631">
        <f t="shared" si="62"/>
        <v>0</v>
      </c>
    </row>
    <row r="2632" spans="1:4" x14ac:dyDescent="0.2">
      <c r="A2632" s="16">
        <v>1102040</v>
      </c>
      <c r="B2632" s="15"/>
      <c r="C2632" s="15">
        <v>1</v>
      </c>
      <c r="D2632">
        <f t="shared" si="62"/>
        <v>0</v>
      </c>
    </row>
    <row r="2633" spans="1:4" x14ac:dyDescent="0.2">
      <c r="A2633" s="16">
        <v>1102050</v>
      </c>
      <c r="B2633" s="15"/>
      <c r="C2633" s="15">
        <v>1</v>
      </c>
      <c r="D2633">
        <f t="shared" si="62"/>
        <v>0</v>
      </c>
    </row>
    <row r="2634" spans="1:4" x14ac:dyDescent="0.2">
      <c r="A2634" s="16">
        <v>1102060</v>
      </c>
      <c r="B2634" s="15"/>
      <c r="C2634" s="15">
        <v>0.99999797344207764</v>
      </c>
      <c r="D2634">
        <f t="shared" si="62"/>
        <v>0</v>
      </c>
    </row>
    <row r="2635" spans="1:4" x14ac:dyDescent="0.2">
      <c r="A2635" s="16">
        <v>1102070</v>
      </c>
      <c r="B2635" s="15"/>
      <c r="C2635" s="15">
        <v>1</v>
      </c>
      <c r="D2635">
        <f t="shared" si="62"/>
        <v>0</v>
      </c>
    </row>
    <row r="2636" spans="1:4" x14ac:dyDescent="0.2">
      <c r="A2636" s="16">
        <v>1102080</v>
      </c>
      <c r="B2636" s="15"/>
      <c r="C2636" s="15">
        <v>1</v>
      </c>
      <c r="D2636">
        <f t="shared" si="62"/>
        <v>0</v>
      </c>
    </row>
    <row r="2637" spans="1:4" x14ac:dyDescent="0.2">
      <c r="A2637" s="16">
        <v>1102090</v>
      </c>
      <c r="B2637" s="15"/>
      <c r="C2637" s="15">
        <v>1</v>
      </c>
      <c r="D2637">
        <f t="shared" si="62"/>
        <v>0</v>
      </c>
    </row>
    <row r="2638" spans="1:4" x14ac:dyDescent="0.2">
      <c r="A2638" s="16">
        <v>1102100</v>
      </c>
      <c r="B2638" s="15"/>
      <c r="C2638" s="15">
        <v>0.99999600648880005</v>
      </c>
      <c r="D2638">
        <f t="shared" si="62"/>
        <v>0</v>
      </c>
    </row>
    <row r="2639" spans="1:4" x14ac:dyDescent="0.2">
      <c r="A2639" s="16">
        <v>1102110</v>
      </c>
      <c r="B2639" s="15"/>
      <c r="C2639" s="15">
        <v>1</v>
      </c>
      <c r="D2639">
        <f t="shared" si="62"/>
        <v>0</v>
      </c>
    </row>
    <row r="2640" spans="1:4" x14ac:dyDescent="0.2">
      <c r="A2640" s="16">
        <v>1102120</v>
      </c>
      <c r="B2640" s="15"/>
      <c r="C2640" s="15">
        <v>1</v>
      </c>
      <c r="D2640">
        <f t="shared" si="62"/>
        <v>0</v>
      </c>
    </row>
    <row r="2641" spans="1:4" x14ac:dyDescent="0.2">
      <c r="A2641" s="16">
        <v>1102130</v>
      </c>
      <c r="B2641" s="15"/>
      <c r="C2641" s="15">
        <v>1</v>
      </c>
      <c r="D2641">
        <f t="shared" si="62"/>
        <v>0</v>
      </c>
    </row>
    <row r="2642" spans="1:4" x14ac:dyDescent="0.2">
      <c r="A2642" s="16">
        <v>1102140</v>
      </c>
      <c r="B2642" s="15"/>
      <c r="C2642" s="15">
        <v>1</v>
      </c>
      <c r="D2642">
        <f t="shared" si="62"/>
        <v>0</v>
      </c>
    </row>
    <row r="2643" spans="1:4" x14ac:dyDescent="0.2">
      <c r="A2643" s="16">
        <v>1102150</v>
      </c>
      <c r="B2643" s="15"/>
      <c r="C2643" s="15">
        <v>1</v>
      </c>
      <c r="D2643">
        <f t="shared" si="62"/>
        <v>0</v>
      </c>
    </row>
    <row r="2644" spans="1:4" x14ac:dyDescent="0.2">
      <c r="A2644" s="16">
        <v>1102160</v>
      </c>
      <c r="B2644" s="15"/>
      <c r="C2644" s="15">
        <v>1</v>
      </c>
      <c r="D2644">
        <f t="shared" si="62"/>
        <v>0</v>
      </c>
    </row>
    <row r="2645" spans="1:4" x14ac:dyDescent="0.2">
      <c r="A2645" s="16">
        <v>1102170</v>
      </c>
      <c r="B2645" s="15"/>
      <c r="C2645" s="15">
        <v>1</v>
      </c>
      <c r="D2645">
        <f t="shared" si="62"/>
        <v>0</v>
      </c>
    </row>
    <row r="2646" spans="1:4" x14ac:dyDescent="0.2">
      <c r="A2646" s="16">
        <v>1102180</v>
      </c>
      <c r="B2646" s="15"/>
      <c r="C2646" s="15">
        <v>1</v>
      </c>
      <c r="D2646">
        <f t="shared" si="62"/>
        <v>0</v>
      </c>
    </row>
    <row r="2647" spans="1:4" x14ac:dyDescent="0.2">
      <c r="A2647" s="16">
        <v>1102190</v>
      </c>
      <c r="B2647" s="15"/>
      <c r="C2647" s="15">
        <v>1</v>
      </c>
      <c r="D2647">
        <f t="shared" si="62"/>
        <v>0</v>
      </c>
    </row>
    <row r="2648" spans="1:4" x14ac:dyDescent="0.2">
      <c r="A2648" s="16">
        <v>1102200</v>
      </c>
      <c r="B2648" s="15"/>
      <c r="C2648" s="15">
        <v>1</v>
      </c>
      <c r="D2648">
        <f t="shared" si="62"/>
        <v>0</v>
      </c>
    </row>
    <row r="2649" spans="1:4" x14ac:dyDescent="0.2">
      <c r="A2649" s="16">
        <v>1102210</v>
      </c>
      <c r="B2649" s="15"/>
      <c r="C2649" s="15">
        <v>1</v>
      </c>
      <c r="D2649">
        <f t="shared" si="62"/>
        <v>0</v>
      </c>
    </row>
    <row r="2650" spans="1:4" x14ac:dyDescent="0.2">
      <c r="A2650" s="16">
        <v>1102220</v>
      </c>
      <c r="B2650" s="15"/>
      <c r="C2650" s="15">
        <v>1</v>
      </c>
      <c r="D2650">
        <f t="shared" si="62"/>
        <v>0</v>
      </c>
    </row>
    <row r="2651" spans="1:4" x14ac:dyDescent="0.2">
      <c r="A2651" s="16">
        <v>1102230</v>
      </c>
      <c r="B2651" s="15"/>
      <c r="C2651" s="15">
        <v>1</v>
      </c>
      <c r="D2651">
        <f t="shared" si="62"/>
        <v>0</v>
      </c>
    </row>
    <row r="2652" spans="1:4" x14ac:dyDescent="0.2">
      <c r="A2652" s="16">
        <v>1102240</v>
      </c>
      <c r="B2652" s="15"/>
      <c r="C2652" s="15">
        <v>1</v>
      </c>
      <c r="D2652">
        <f t="shared" si="62"/>
        <v>0</v>
      </c>
    </row>
    <row r="2653" spans="1:4" x14ac:dyDescent="0.2">
      <c r="A2653" s="16">
        <v>1102250</v>
      </c>
      <c r="B2653" s="15"/>
      <c r="C2653" s="15">
        <v>1</v>
      </c>
      <c r="D2653">
        <f t="shared" si="62"/>
        <v>0</v>
      </c>
    </row>
    <row r="2654" spans="1:4" x14ac:dyDescent="0.2">
      <c r="A2654" s="16">
        <v>1102260</v>
      </c>
      <c r="B2654" s="15"/>
      <c r="C2654" s="15">
        <v>1</v>
      </c>
      <c r="D2654">
        <f t="shared" si="62"/>
        <v>0</v>
      </c>
    </row>
    <row r="2655" spans="1:4" x14ac:dyDescent="0.2">
      <c r="A2655" s="16">
        <v>1102270</v>
      </c>
      <c r="B2655" s="15"/>
      <c r="C2655" s="15">
        <v>1</v>
      </c>
      <c r="D2655">
        <f t="shared" si="62"/>
        <v>0</v>
      </c>
    </row>
    <row r="2656" spans="1:4" x14ac:dyDescent="0.2">
      <c r="A2656" s="16">
        <v>1102280</v>
      </c>
      <c r="B2656" s="15"/>
      <c r="C2656" s="15">
        <v>1</v>
      </c>
      <c r="D2656">
        <f t="shared" si="62"/>
        <v>0</v>
      </c>
    </row>
    <row r="2657" spans="1:4" x14ac:dyDescent="0.2">
      <c r="A2657" s="16">
        <v>1102290</v>
      </c>
      <c r="B2657" s="15"/>
      <c r="C2657" s="15">
        <v>1</v>
      </c>
      <c r="D2657">
        <f t="shared" si="62"/>
        <v>0</v>
      </c>
    </row>
    <row r="2658" spans="1:4" x14ac:dyDescent="0.2">
      <c r="A2658" s="16">
        <v>1102300</v>
      </c>
      <c r="B2658" s="15"/>
      <c r="C2658" s="15">
        <v>1</v>
      </c>
      <c r="D2658">
        <f t="shared" si="62"/>
        <v>0</v>
      </c>
    </row>
    <row r="2659" spans="1:4" x14ac:dyDescent="0.2">
      <c r="A2659" s="16">
        <v>1102310</v>
      </c>
      <c r="B2659" s="15"/>
      <c r="C2659" s="15">
        <v>1</v>
      </c>
      <c r="D2659">
        <f t="shared" si="62"/>
        <v>0</v>
      </c>
    </row>
    <row r="2660" spans="1:4" x14ac:dyDescent="0.2">
      <c r="A2660" s="16">
        <v>1102320</v>
      </c>
      <c r="B2660" s="15"/>
      <c r="C2660" s="15">
        <v>1</v>
      </c>
      <c r="D2660">
        <f t="shared" si="62"/>
        <v>0</v>
      </c>
    </row>
    <row r="2661" spans="1:4" x14ac:dyDescent="0.2">
      <c r="A2661" s="16">
        <v>1102330</v>
      </c>
      <c r="B2661" s="15"/>
      <c r="C2661" s="15">
        <v>1</v>
      </c>
      <c r="D2661">
        <f t="shared" si="62"/>
        <v>0</v>
      </c>
    </row>
    <row r="2662" spans="1:4" x14ac:dyDescent="0.2">
      <c r="A2662" s="16">
        <v>1102340</v>
      </c>
      <c r="B2662" s="15"/>
      <c r="C2662" s="15">
        <v>1</v>
      </c>
      <c r="D2662">
        <f t="shared" si="62"/>
        <v>0</v>
      </c>
    </row>
    <row r="2663" spans="1:4" x14ac:dyDescent="0.2">
      <c r="A2663" s="16">
        <v>1102350</v>
      </c>
      <c r="B2663" s="15"/>
      <c r="C2663" s="15">
        <v>0.99999499320983887</v>
      </c>
      <c r="D2663">
        <f t="shared" si="62"/>
        <v>0</v>
      </c>
    </row>
    <row r="2664" spans="1:4" x14ac:dyDescent="0.2">
      <c r="A2664" s="16">
        <v>1102360</v>
      </c>
      <c r="B2664" s="15"/>
      <c r="C2664" s="15">
        <v>0.99996101856231689</v>
      </c>
      <c r="D2664">
        <f t="shared" si="62"/>
        <v>0</v>
      </c>
    </row>
    <row r="2665" spans="1:4" x14ac:dyDescent="0.2">
      <c r="A2665" s="16">
        <v>1102370</v>
      </c>
      <c r="B2665" s="15"/>
      <c r="C2665" s="15">
        <v>1</v>
      </c>
      <c r="D2665">
        <f t="shared" si="62"/>
        <v>0</v>
      </c>
    </row>
    <row r="2666" spans="1:4" x14ac:dyDescent="0.2">
      <c r="A2666" s="16">
        <v>1102380</v>
      </c>
      <c r="B2666" s="15"/>
      <c r="C2666" s="15">
        <v>1</v>
      </c>
      <c r="D2666">
        <f t="shared" si="62"/>
        <v>0</v>
      </c>
    </row>
    <row r="2667" spans="1:4" x14ac:dyDescent="0.2">
      <c r="A2667" s="16">
        <v>1102390</v>
      </c>
      <c r="B2667" s="15"/>
      <c r="C2667" s="15">
        <v>1</v>
      </c>
      <c r="D2667">
        <f t="shared" si="62"/>
        <v>0</v>
      </c>
    </row>
    <row r="2668" spans="1:4" x14ac:dyDescent="0.2">
      <c r="A2668" s="16">
        <v>1102400</v>
      </c>
      <c r="B2668" s="15"/>
      <c r="C2668" s="15">
        <v>1</v>
      </c>
      <c r="D2668">
        <f t="shared" si="62"/>
        <v>0</v>
      </c>
    </row>
    <row r="2669" spans="1:4" x14ac:dyDescent="0.2">
      <c r="A2669" s="16">
        <v>1102410</v>
      </c>
      <c r="B2669" s="15"/>
      <c r="C2669" s="15">
        <v>1</v>
      </c>
      <c r="D2669">
        <f t="shared" si="62"/>
        <v>0</v>
      </c>
    </row>
    <row r="2670" spans="1:4" x14ac:dyDescent="0.2">
      <c r="A2670" s="16">
        <v>1102420</v>
      </c>
      <c r="B2670" s="15"/>
      <c r="C2670" s="15">
        <v>1</v>
      </c>
      <c r="D2670">
        <f t="shared" si="62"/>
        <v>0</v>
      </c>
    </row>
    <row r="2671" spans="1:4" x14ac:dyDescent="0.2">
      <c r="A2671" s="16">
        <v>1102430</v>
      </c>
      <c r="B2671" s="15"/>
      <c r="C2671" s="15">
        <v>1</v>
      </c>
      <c r="D2671">
        <f t="shared" si="62"/>
        <v>0</v>
      </c>
    </row>
    <row r="2672" spans="1:4" x14ac:dyDescent="0.2">
      <c r="A2672" s="16">
        <v>1102440</v>
      </c>
      <c r="B2672" s="15"/>
      <c r="C2672" s="15">
        <v>1.0000100135803223</v>
      </c>
      <c r="D2672">
        <f t="shared" si="62"/>
        <v>0</v>
      </c>
    </row>
    <row r="2673" spans="1:4" x14ac:dyDescent="0.2">
      <c r="A2673" s="16">
        <v>1102450</v>
      </c>
      <c r="B2673" s="15"/>
      <c r="C2673" s="15">
        <v>1</v>
      </c>
      <c r="D2673">
        <f t="shared" si="62"/>
        <v>0</v>
      </c>
    </row>
    <row r="2674" spans="1:4" x14ac:dyDescent="0.2">
      <c r="A2674" s="16">
        <v>1102460</v>
      </c>
      <c r="B2674" s="15"/>
      <c r="C2674" s="15">
        <v>1</v>
      </c>
      <c r="D2674">
        <f t="shared" si="62"/>
        <v>0</v>
      </c>
    </row>
    <row r="2675" spans="1:4" x14ac:dyDescent="0.2">
      <c r="A2675" s="16">
        <v>1102470</v>
      </c>
      <c r="B2675" s="15"/>
      <c r="C2675" s="15">
        <v>1</v>
      </c>
      <c r="D2675">
        <f t="shared" si="62"/>
        <v>0</v>
      </c>
    </row>
    <row r="2676" spans="1:4" x14ac:dyDescent="0.2">
      <c r="A2676" s="16">
        <v>1102480</v>
      </c>
      <c r="B2676" s="15"/>
      <c r="C2676" s="15">
        <v>0.99773401021957397</v>
      </c>
      <c r="D2676">
        <f t="shared" si="62"/>
        <v>0</v>
      </c>
    </row>
    <row r="2677" spans="1:4" x14ac:dyDescent="0.2">
      <c r="A2677" s="16">
        <v>1102490</v>
      </c>
      <c r="B2677" s="15"/>
      <c r="C2677" s="15">
        <v>0.9936710000038147</v>
      </c>
      <c r="D2677">
        <f t="shared" si="62"/>
        <v>0</v>
      </c>
    </row>
    <row r="2678" spans="1:4" x14ac:dyDescent="0.2">
      <c r="A2678" s="16">
        <v>1102500</v>
      </c>
      <c r="B2678" s="15"/>
      <c r="C2678" s="15">
        <v>1</v>
      </c>
      <c r="D2678">
        <f t="shared" si="62"/>
        <v>0</v>
      </c>
    </row>
    <row r="2679" spans="1:4" x14ac:dyDescent="0.2">
      <c r="A2679" s="16">
        <v>1102510</v>
      </c>
      <c r="B2679" s="15"/>
      <c r="C2679" s="15">
        <v>1</v>
      </c>
      <c r="D2679">
        <f t="shared" si="62"/>
        <v>0</v>
      </c>
    </row>
    <row r="2680" spans="1:4" x14ac:dyDescent="0.2">
      <c r="A2680" s="16">
        <v>1102520</v>
      </c>
      <c r="B2680" s="15"/>
      <c r="C2680" s="15">
        <v>1</v>
      </c>
      <c r="D2680">
        <f t="shared" si="62"/>
        <v>0</v>
      </c>
    </row>
    <row r="2681" spans="1:4" x14ac:dyDescent="0.2">
      <c r="A2681" s="16">
        <v>1102530</v>
      </c>
      <c r="B2681" s="15"/>
      <c r="C2681" s="15">
        <v>1</v>
      </c>
      <c r="D2681">
        <f t="shared" si="62"/>
        <v>0</v>
      </c>
    </row>
    <row r="2682" spans="1:4" x14ac:dyDescent="0.2">
      <c r="A2682" s="16">
        <v>1102540</v>
      </c>
      <c r="B2682" s="15"/>
      <c r="C2682" s="15">
        <v>1</v>
      </c>
      <c r="D2682">
        <f t="shared" si="62"/>
        <v>0</v>
      </c>
    </row>
    <row r="2683" spans="1:4" x14ac:dyDescent="0.2">
      <c r="A2683" s="16">
        <v>1102550</v>
      </c>
      <c r="B2683" s="15"/>
      <c r="C2683" s="15">
        <v>1</v>
      </c>
      <c r="D2683">
        <f t="shared" si="62"/>
        <v>0</v>
      </c>
    </row>
    <row r="2684" spans="1:4" x14ac:dyDescent="0.2">
      <c r="A2684" s="16">
        <v>1102560</v>
      </c>
      <c r="B2684" s="15"/>
      <c r="C2684" s="15">
        <v>1</v>
      </c>
      <c r="D2684">
        <f t="shared" si="62"/>
        <v>0</v>
      </c>
    </row>
    <row r="2685" spans="1:4" x14ac:dyDescent="0.2">
      <c r="A2685" s="16">
        <v>1102570</v>
      </c>
      <c r="B2685" s="15"/>
      <c r="C2685" s="15">
        <v>1</v>
      </c>
      <c r="D2685">
        <f t="shared" si="62"/>
        <v>0</v>
      </c>
    </row>
    <row r="2686" spans="1:4" x14ac:dyDescent="0.2">
      <c r="A2686" s="16">
        <v>1102580</v>
      </c>
      <c r="B2686" s="15"/>
      <c r="C2686" s="15">
        <v>1</v>
      </c>
      <c r="D2686">
        <f t="shared" si="62"/>
        <v>0</v>
      </c>
    </row>
    <row r="2687" spans="1:4" x14ac:dyDescent="0.2">
      <c r="A2687" s="16">
        <v>1102590</v>
      </c>
      <c r="B2687" s="15"/>
      <c r="C2687" s="15">
        <v>1</v>
      </c>
      <c r="D2687">
        <f t="shared" si="62"/>
        <v>0</v>
      </c>
    </row>
    <row r="2688" spans="1:4" x14ac:dyDescent="0.2">
      <c r="A2688" s="16">
        <v>1102600</v>
      </c>
      <c r="B2688" s="15"/>
      <c r="C2688" s="15">
        <v>1.0000100135803223</v>
      </c>
      <c r="D2688">
        <f t="shared" si="62"/>
        <v>0</v>
      </c>
    </row>
    <row r="2689" spans="1:4" x14ac:dyDescent="0.2">
      <c r="A2689" s="16">
        <v>1102610</v>
      </c>
      <c r="B2689" s="15"/>
      <c r="C2689" s="15">
        <v>1</v>
      </c>
      <c r="D2689">
        <f t="shared" si="62"/>
        <v>0</v>
      </c>
    </row>
    <row r="2690" spans="1:4" x14ac:dyDescent="0.2">
      <c r="A2690" s="16">
        <v>1102620</v>
      </c>
      <c r="B2690" s="15"/>
      <c r="C2690" s="15">
        <v>1</v>
      </c>
      <c r="D2690">
        <f t="shared" si="62"/>
        <v>0</v>
      </c>
    </row>
    <row r="2691" spans="1:4" x14ac:dyDescent="0.2">
      <c r="A2691" s="16">
        <v>1102630</v>
      </c>
      <c r="B2691" s="15"/>
      <c r="C2691" s="15">
        <v>1</v>
      </c>
      <c r="D2691">
        <f t="shared" ref="D2691:D2754" si="63">IF(B2691="",0,C2691)</f>
        <v>0</v>
      </c>
    </row>
    <row r="2692" spans="1:4" x14ac:dyDescent="0.2">
      <c r="A2692" s="16">
        <v>1102640</v>
      </c>
      <c r="B2692" s="15"/>
      <c r="C2692" s="15">
        <v>1</v>
      </c>
      <c r="D2692">
        <f t="shared" si="63"/>
        <v>0</v>
      </c>
    </row>
    <row r="2693" spans="1:4" x14ac:dyDescent="0.2">
      <c r="A2693" s="16">
        <v>1102650</v>
      </c>
      <c r="B2693" s="15"/>
      <c r="C2693" s="15">
        <v>1</v>
      </c>
      <c r="D2693">
        <f t="shared" si="63"/>
        <v>0</v>
      </c>
    </row>
    <row r="2694" spans="1:4" x14ac:dyDescent="0.2">
      <c r="A2694" s="16">
        <v>1102660</v>
      </c>
      <c r="B2694" s="15"/>
      <c r="C2694" s="15">
        <v>1</v>
      </c>
      <c r="D2694">
        <f t="shared" si="63"/>
        <v>0</v>
      </c>
    </row>
    <row r="2695" spans="1:4" x14ac:dyDescent="0.2">
      <c r="A2695" s="16">
        <v>1102670</v>
      </c>
      <c r="B2695" s="15"/>
      <c r="C2695" s="15">
        <v>1</v>
      </c>
      <c r="D2695">
        <f t="shared" si="63"/>
        <v>0</v>
      </c>
    </row>
    <row r="2696" spans="1:4" x14ac:dyDescent="0.2">
      <c r="A2696" s="16">
        <v>1102680</v>
      </c>
      <c r="B2696" s="15"/>
      <c r="C2696" s="15">
        <v>1.0000100135803223</v>
      </c>
      <c r="D2696">
        <f t="shared" si="63"/>
        <v>0</v>
      </c>
    </row>
    <row r="2697" spans="1:4" x14ac:dyDescent="0.2">
      <c r="A2697" s="16">
        <v>1102690</v>
      </c>
      <c r="B2697" s="15"/>
      <c r="C2697" s="15">
        <v>1.0000100135803223</v>
      </c>
      <c r="D2697">
        <f t="shared" si="63"/>
        <v>0</v>
      </c>
    </row>
    <row r="2698" spans="1:4" x14ac:dyDescent="0.2">
      <c r="A2698" s="16">
        <v>1102700</v>
      </c>
      <c r="B2698" s="15"/>
      <c r="C2698" s="15">
        <v>1</v>
      </c>
      <c r="D2698">
        <f t="shared" si="63"/>
        <v>0</v>
      </c>
    </row>
    <row r="2699" spans="1:4" x14ac:dyDescent="0.2">
      <c r="A2699" s="16">
        <v>1102710</v>
      </c>
      <c r="B2699" s="15"/>
      <c r="C2699" s="15">
        <v>1</v>
      </c>
      <c r="D2699">
        <f t="shared" si="63"/>
        <v>0</v>
      </c>
    </row>
    <row r="2700" spans="1:4" x14ac:dyDescent="0.2">
      <c r="A2700" s="16">
        <v>1102720</v>
      </c>
      <c r="B2700" s="15"/>
      <c r="C2700" s="15">
        <v>1</v>
      </c>
      <c r="D2700">
        <f t="shared" si="63"/>
        <v>0</v>
      </c>
    </row>
    <row r="2701" spans="1:4" x14ac:dyDescent="0.2">
      <c r="A2701" s="16">
        <v>1102730</v>
      </c>
      <c r="B2701" s="15"/>
      <c r="C2701" s="15">
        <v>1</v>
      </c>
      <c r="D2701">
        <f t="shared" si="63"/>
        <v>0</v>
      </c>
    </row>
    <row r="2702" spans="1:4" x14ac:dyDescent="0.2">
      <c r="A2702" s="16">
        <v>1102740</v>
      </c>
      <c r="B2702" s="15"/>
      <c r="C2702" s="15">
        <v>1</v>
      </c>
      <c r="D2702">
        <f t="shared" si="63"/>
        <v>0</v>
      </c>
    </row>
    <row r="2703" spans="1:4" x14ac:dyDescent="0.2">
      <c r="A2703" s="16">
        <v>1102750</v>
      </c>
      <c r="B2703" s="15"/>
      <c r="C2703" s="15">
        <v>1</v>
      </c>
      <c r="D2703">
        <f t="shared" si="63"/>
        <v>0</v>
      </c>
    </row>
    <row r="2704" spans="1:4" x14ac:dyDescent="0.2">
      <c r="A2704" s="16">
        <v>1102760</v>
      </c>
      <c r="B2704" s="15"/>
      <c r="C2704" s="15">
        <v>1</v>
      </c>
      <c r="D2704">
        <f t="shared" si="63"/>
        <v>0</v>
      </c>
    </row>
    <row r="2705" spans="1:4" x14ac:dyDescent="0.2">
      <c r="A2705" s="16">
        <v>1102770</v>
      </c>
      <c r="B2705" s="15"/>
      <c r="C2705" s="15">
        <v>1</v>
      </c>
      <c r="D2705">
        <f t="shared" si="63"/>
        <v>0</v>
      </c>
    </row>
    <row r="2706" spans="1:4" x14ac:dyDescent="0.2">
      <c r="A2706" s="16">
        <v>1102780</v>
      </c>
      <c r="B2706" s="15"/>
      <c r="C2706" s="15">
        <v>1</v>
      </c>
      <c r="D2706">
        <f t="shared" si="63"/>
        <v>0</v>
      </c>
    </row>
    <row r="2707" spans="1:4" x14ac:dyDescent="0.2">
      <c r="A2707" s="16">
        <v>1102790</v>
      </c>
      <c r="B2707" s="15"/>
      <c r="C2707" s="15">
        <v>1</v>
      </c>
      <c r="D2707">
        <f t="shared" si="63"/>
        <v>0</v>
      </c>
    </row>
    <row r="2708" spans="1:4" x14ac:dyDescent="0.2">
      <c r="A2708" s="16">
        <v>1102800</v>
      </c>
      <c r="B2708" s="15"/>
      <c r="C2708" s="15">
        <v>1</v>
      </c>
      <c r="D2708">
        <f t="shared" si="63"/>
        <v>0</v>
      </c>
    </row>
    <row r="2709" spans="1:4" x14ac:dyDescent="0.2">
      <c r="A2709" s="16">
        <v>1102810</v>
      </c>
      <c r="B2709" s="15"/>
      <c r="C2709" s="15">
        <v>1</v>
      </c>
      <c r="D2709">
        <f t="shared" si="63"/>
        <v>0</v>
      </c>
    </row>
    <row r="2710" spans="1:4" x14ac:dyDescent="0.2">
      <c r="A2710" s="16">
        <v>1102820</v>
      </c>
      <c r="B2710" s="15"/>
      <c r="C2710" s="15">
        <v>1</v>
      </c>
      <c r="D2710">
        <f t="shared" si="63"/>
        <v>0</v>
      </c>
    </row>
    <row r="2711" spans="1:4" x14ac:dyDescent="0.2">
      <c r="A2711" s="16">
        <v>1102830</v>
      </c>
      <c r="B2711" s="15"/>
      <c r="C2711" s="15">
        <v>1</v>
      </c>
      <c r="D2711">
        <f t="shared" si="63"/>
        <v>0</v>
      </c>
    </row>
    <row r="2712" spans="1:4" x14ac:dyDescent="0.2">
      <c r="A2712" s="16">
        <v>1102840</v>
      </c>
      <c r="B2712" s="15"/>
      <c r="C2712" s="15">
        <v>1</v>
      </c>
      <c r="D2712">
        <f t="shared" si="63"/>
        <v>0</v>
      </c>
    </row>
    <row r="2713" spans="1:4" x14ac:dyDescent="0.2">
      <c r="A2713" s="16">
        <v>1102850</v>
      </c>
      <c r="B2713" s="15"/>
      <c r="C2713" s="15">
        <v>0.99999701976776123</v>
      </c>
      <c r="D2713">
        <f t="shared" si="63"/>
        <v>0</v>
      </c>
    </row>
    <row r="2714" spans="1:4" x14ac:dyDescent="0.2">
      <c r="A2714" s="16">
        <v>1102860</v>
      </c>
      <c r="B2714" s="15"/>
      <c r="C2714" s="15">
        <v>0.99999600648880005</v>
      </c>
      <c r="D2714">
        <f t="shared" si="63"/>
        <v>0</v>
      </c>
    </row>
    <row r="2715" spans="1:4" x14ac:dyDescent="0.2">
      <c r="A2715" s="16">
        <v>1102870</v>
      </c>
      <c r="B2715" s="15"/>
      <c r="C2715" s="15">
        <v>1</v>
      </c>
      <c r="D2715">
        <f t="shared" si="63"/>
        <v>0</v>
      </c>
    </row>
    <row r="2716" spans="1:4" x14ac:dyDescent="0.2">
      <c r="A2716" s="16">
        <v>1102880</v>
      </c>
      <c r="B2716" s="15"/>
      <c r="C2716" s="15">
        <v>1.0000100135803223</v>
      </c>
      <c r="D2716">
        <f t="shared" si="63"/>
        <v>0</v>
      </c>
    </row>
    <row r="2717" spans="1:4" x14ac:dyDescent="0.2">
      <c r="A2717" s="16">
        <v>1102890</v>
      </c>
      <c r="B2717" s="15"/>
      <c r="C2717" s="15">
        <v>1</v>
      </c>
      <c r="D2717">
        <f t="shared" si="63"/>
        <v>0</v>
      </c>
    </row>
    <row r="2718" spans="1:4" x14ac:dyDescent="0.2">
      <c r="A2718" s="16">
        <v>1102900</v>
      </c>
      <c r="B2718" s="15"/>
      <c r="C2718" s="15">
        <v>1</v>
      </c>
      <c r="D2718">
        <f t="shared" si="63"/>
        <v>0</v>
      </c>
    </row>
    <row r="2719" spans="1:4" x14ac:dyDescent="0.2">
      <c r="A2719" s="16">
        <v>1102910</v>
      </c>
      <c r="B2719" s="15"/>
      <c r="C2719" s="15">
        <v>1</v>
      </c>
      <c r="D2719">
        <f t="shared" si="63"/>
        <v>0</v>
      </c>
    </row>
    <row r="2720" spans="1:4" x14ac:dyDescent="0.2">
      <c r="A2720" s="16">
        <v>1102920</v>
      </c>
      <c r="B2720" s="15"/>
      <c r="C2720" s="15">
        <v>0.99999701976776123</v>
      </c>
      <c r="D2720">
        <f t="shared" si="63"/>
        <v>0</v>
      </c>
    </row>
    <row r="2721" spans="1:4" x14ac:dyDescent="0.2">
      <c r="A2721" s="16">
        <v>1102930</v>
      </c>
      <c r="B2721" s="15"/>
      <c r="C2721" s="15">
        <v>1</v>
      </c>
      <c r="D2721">
        <f t="shared" si="63"/>
        <v>0</v>
      </c>
    </row>
    <row r="2722" spans="1:4" x14ac:dyDescent="0.2">
      <c r="A2722" s="16">
        <v>1102940</v>
      </c>
      <c r="B2722" s="15"/>
      <c r="C2722" s="15">
        <v>1</v>
      </c>
      <c r="D2722">
        <f t="shared" si="63"/>
        <v>0</v>
      </c>
    </row>
    <row r="2723" spans="1:4" x14ac:dyDescent="0.2">
      <c r="A2723" s="16">
        <v>1102950</v>
      </c>
      <c r="B2723" s="15"/>
      <c r="C2723" s="15">
        <v>1</v>
      </c>
      <c r="D2723">
        <f t="shared" si="63"/>
        <v>0</v>
      </c>
    </row>
    <row r="2724" spans="1:4" x14ac:dyDescent="0.2">
      <c r="A2724" s="16">
        <v>1102960</v>
      </c>
      <c r="B2724" s="15"/>
      <c r="C2724" s="15">
        <v>1</v>
      </c>
      <c r="D2724">
        <f t="shared" si="63"/>
        <v>0</v>
      </c>
    </row>
    <row r="2725" spans="1:4" x14ac:dyDescent="0.2">
      <c r="A2725" s="16">
        <v>1102970</v>
      </c>
      <c r="B2725" s="15"/>
      <c r="C2725" s="15">
        <v>1</v>
      </c>
      <c r="D2725">
        <f t="shared" si="63"/>
        <v>0</v>
      </c>
    </row>
    <row r="2726" spans="1:4" x14ac:dyDescent="0.2">
      <c r="A2726" s="16">
        <v>1102980</v>
      </c>
      <c r="B2726" s="15"/>
      <c r="C2726" s="15">
        <v>1</v>
      </c>
      <c r="D2726">
        <f t="shared" si="63"/>
        <v>0</v>
      </c>
    </row>
    <row r="2727" spans="1:4" x14ac:dyDescent="0.2">
      <c r="A2727" s="16">
        <v>1102990</v>
      </c>
      <c r="B2727" s="15"/>
      <c r="C2727" s="15">
        <v>0.99999302625656128</v>
      </c>
      <c r="D2727">
        <f t="shared" si="63"/>
        <v>0</v>
      </c>
    </row>
    <row r="2728" spans="1:4" x14ac:dyDescent="0.2">
      <c r="A2728" s="16">
        <v>1103000</v>
      </c>
      <c r="B2728" s="15"/>
      <c r="C2728" s="15">
        <v>1</v>
      </c>
      <c r="D2728">
        <f t="shared" si="63"/>
        <v>0</v>
      </c>
    </row>
    <row r="2729" spans="1:4" x14ac:dyDescent="0.2">
      <c r="A2729" s="16">
        <v>1103010</v>
      </c>
      <c r="B2729" s="15"/>
      <c r="C2729" s="15">
        <v>1</v>
      </c>
      <c r="D2729">
        <f t="shared" si="63"/>
        <v>0</v>
      </c>
    </row>
    <row r="2730" spans="1:4" x14ac:dyDescent="0.2">
      <c r="A2730" s="16">
        <v>1103020</v>
      </c>
      <c r="B2730" s="15"/>
      <c r="C2730" s="15">
        <v>0.99999397993087769</v>
      </c>
      <c r="D2730">
        <f t="shared" si="63"/>
        <v>0</v>
      </c>
    </row>
    <row r="2731" spans="1:4" x14ac:dyDescent="0.2">
      <c r="A2731" s="16">
        <v>1103030</v>
      </c>
      <c r="B2731" s="15"/>
      <c r="C2731" s="15">
        <v>0.99999701976776123</v>
      </c>
      <c r="D2731">
        <f t="shared" si="63"/>
        <v>0</v>
      </c>
    </row>
    <row r="2732" spans="1:4" x14ac:dyDescent="0.2">
      <c r="A2732" s="16">
        <v>1103040</v>
      </c>
      <c r="B2732" s="15"/>
      <c r="C2732" s="15">
        <v>0.99999499320983887</v>
      </c>
      <c r="D2732">
        <f t="shared" si="63"/>
        <v>0</v>
      </c>
    </row>
    <row r="2733" spans="1:4" x14ac:dyDescent="0.2">
      <c r="A2733" s="16">
        <v>1103050</v>
      </c>
      <c r="B2733" s="15"/>
      <c r="C2733" s="15">
        <v>0.99999499320983887</v>
      </c>
      <c r="D2733">
        <f t="shared" si="63"/>
        <v>0</v>
      </c>
    </row>
    <row r="2734" spans="1:4" x14ac:dyDescent="0.2">
      <c r="A2734" s="16">
        <v>1103060</v>
      </c>
      <c r="B2734" s="15"/>
      <c r="C2734" s="15">
        <v>1</v>
      </c>
      <c r="D2734">
        <f t="shared" si="63"/>
        <v>0</v>
      </c>
    </row>
    <row r="2735" spans="1:4" x14ac:dyDescent="0.2">
      <c r="A2735" s="16">
        <v>1103070</v>
      </c>
      <c r="B2735" s="15"/>
      <c r="C2735" s="15">
        <v>1.0000100135803223</v>
      </c>
      <c r="D2735">
        <f t="shared" si="63"/>
        <v>0</v>
      </c>
    </row>
    <row r="2736" spans="1:4" x14ac:dyDescent="0.2">
      <c r="A2736" s="16">
        <v>1103080</v>
      </c>
      <c r="B2736" s="15"/>
      <c r="C2736" s="15">
        <v>1</v>
      </c>
      <c r="D2736">
        <f t="shared" si="63"/>
        <v>0</v>
      </c>
    </row>
    <row r="2737" spans="1:4" x14ac:dyDescent="0.2">
      <c r="A2737" s="16">
        <v>1103080</v>
      </c>
      <c r="B2737" s="15"/>
      <c r="C2737" s="15">
        <v>2.3327700660047412E-7</v>
      </c>
      <c r="D2737">
        <f t="shared" si="63"/>
        <v>0</v>
      </c>
    </row>
    <row r="2738" spans="1:4" x14ac:dyDescent="0.2">
      <c r="A2738" s="16">
        <v>1103090</v>
      </c>
      <c r="B2738" s="15"/>
      <c r="C2738" s="15">
        <v>1</v>
      </c>
      <c r="D2738">
        <f t="shared" si="63"/>
        <v>0</v>
      </c>
    </row>
    <row r="2739" spans="1:4" x14ac:dyDescent="0.2">
      <c r="A2739" s="16">
        <v>1103100</v>
      </c>
      <c r="B2739" s="15"/>
      <c r="C2739" s="15">
        <v>1</v>
      </c>
      <c r="D2739">
        <f t="shared" si="63"/>
        <v>0</v>
      </c>
    </row>
    <row r="2740" spans="1:4" x14ac:dyDescent="0.2">
      <c r="A2740" s="16">
        <v>1103110</v>
      </c>
      <c r="B2740" s="15"/>
      <c r="C2740" s="15">
        <v>1</v>
      </c>
      <c r="D2740">
        <f t="shared" si="63"/>
        <v>0</v>
      </c>
    </row>
    <row r="2741" spans="1:4" x14ac:dyDescent="0.2">
      <c r="A2741" s="16">
        <v>1103120</v>
      </c>
      <c r="B2741" s="15"/>
      <c r="C2741" s="15">
        <v>1</v>
      </c>
      <c r="D2741">
        <f t="shared" si="63"/>
        <v>0</v>
      </c>
    </row>
    <row r="2742" spans="1:4" x14ac:dyDescent="0.2">
      <c r="A2742" s="16">
        <v>1103130</v>
      </c>
      <c r="B2742" s="15"/>
      <c r="C2742" s="15">
        <v>0.99999397993087769</v>
      </c>
      <c r="D2742">
        <f t="shared" si="63"/>
        <v>0</v>
      </c>
    </row>
    <row r="2743" spans="1:4" x14ac:dyDescent="0.2">
      <c r="A2743" s="16">
        <v>1103140</v>
      </c>
      <c r="B2743" s="15"/>
      <c r="C2743" s="15">
        <v>1</v>
      </c>
      <c r="D2743">
        <f t="shared" si="63"/>
        <v>0</v>
      </c>
    </row>
    <row r="2744" spans="1:4" x14ac:dyDescent="0.2">
      <c r="A2744" s="16">
        <v>1103150</v>
      </c>
      <c r="B2744" s="15"/>
      <c r="C2744" s="15">
        <v>1</v>
      </c>
      <c r="D2744">
        <f t="shared" si="63"/>
        <v>0</v>
      </c>
    </row>
    <row r="2745" spans="1:4" x14ac:dyDescent="0.2">
      <c r="A2745" s="16">
        <v>1103150</v>
      </c>
      <c r="B2745" s="15"/>
      <c r="C2745" s="15">
        <v>3.8686098946527636E-7</v>
      </c>
      <c r="D2745">
        <f t="shared" si="63"/>
        <v>0</v>
      </c>
    </row>
    <row r="2746" spans="1:4" x14ac:dyDescent="0.2">
      <c r="A2746" s="16">
        <v>1103160</v>
      </c>
      <c r="B2746" s="15"/>
      <c r="C2746" s="15">
        <v>1</v>
      </c>
      <c r="D2746">
        <f t="shared" si="63"/>
        <v>0</v>
      </c>
    </row>
    <row r="2747" spans="1:4" x14ac:dyDescent="0.2">
      <c r="A2747" s="16">
        <v>1103170</v>
      </c>
      <c r="B2747" s="15"/>
      <c r="C2747" s="15">
        <v>0.99998897314071655</v>
      </c>
      <c r="D2747">
        <f t="shared" si="63"/>
        <v>0</v>
      </c>
    </row>
    <row r="2748" spans="1:4" x14ac:dyDescent="0.2">
      <c r="A2748" s="16">
        <v>1103180</v>
      </c>
      <c r="B2748" s="15"/>
      <c r="C2748" s="15">
        <v>1.0000100135803223</v>
      </c>
      <c r="D2748">
        <f t="shared" si="63"/>
        <v>0</v>
      </c>
    </row>
    <row r="2749" spans="1:4" x14ac:dyDescent="0.2">
      <c r="A2749" s="16">
        <v>1103190</v>
      </c>
      <c r="B2749" s="15"/>
      <c r="C2749" s="15">
        <v>1</v>
      </c>
      <c r="D2749">
        <f t="shared" si="63"/>
        <v>0</v>
      </c>
    </row>
    <row r="2750" spans="1:4" x14ac:dyDescent="0.2">
      <c r="A2750" s="16">
        <v>1103200</v>
      </c>
      <c r="B2750" s="15"/>
      <c r="C2750" s="15">
        <v>1</v>
      </c>
      <c r="D2750">
        <f t="shared" si="63"/>
        <v>0</v>
      </c>
    </row>
    <row r="2751" spans="1:4" x14ac:dyDescent="0.2">
      <c r="A2751" s="16">
        <v>1103210</v>
      </c>
      <c r="B2751" s="15"/>
      <c r="C2751" s="15">
        <v>1.0000100135803223</v>
      </c>
      <c r="D2751">
        <f t="shared" si="63"/>
        <v>0</v>
      </c>
    </row>
    <row r="2752" spans="1:4" x14ac:dyDescent="0.2">
      <c r="A2752" s="16">
        <v>1103220</v>
      </c>
      <c r="B2752" s="15"/>
      <c r="C2752" s="15">
        <v>0.99998897314071655</v>
      </c>
      <c r="D2752">
        <f t="shared" si="63"/>
        <v>0</v>
      </c>
    </row>
    <row r="2753" spans="1:4" x14ac:dyDescent="0.2">
      <c r="A2753" s="16">
        <v>1103230</v>
      </c>
      <c r="B2753" s="15"/>
      <c r="C2753" s="15">
        <v>1</v>
      </c>
      <c r="D2753">
        <f t="shared" si="63"/>
        <v>0</v>
      </c>
    </row>
    <row r="2754" spans="1:4" x14ac:dyDescent="0.2">
      <c r="A2754" s="16">
        <v>1103240</v>
      </c>
      <c r="B2754" s="15"/>
      <c r="C2754" s="15">
        <v>1</v>
      </c>
      <c r="D2754">
        <f t="shared" si="63"/>
        <v>0</v>
      </c>
    </row>
    <row r="2755" spans="1:4" x14ac:dyDescent="0.2">
      <c r="A2755" s="16">
        <v>1103250</v>
      </c>
      <c r="B2755" s="15"/>
      <c r="C2755" s="15">
        <v>1</v>
      </c>
      <c r="D2755">
        <f t="shared" ref="D2755:D2818" si="64">IF(B2755="",0,C2755)</f>
        <v>0</v>
      </c>
    </row>
    <row r="2756" spans="1:4" x14ac:dyDescent="0.2">
      <c r="A2756" s="16">
        <v>1103260</v>
      </c>
      <c r="B2756" s="15"/>
      <c r="C2756" s="15">
        <v>1</v>
      </c>
      <c r="D2756">
        <f t="shared" si="64"/>
        <v>0</v>
      </c>
    </row>
    <row r="2757" spans="1:4" x14ac:dyDescent="0.2">
      <c r="A2757" s="16">
        <v>1103270</v>
      </c>
      <c r="B2757" s="15"/>
      <c r="C2757" s="15">
        <v>0.99997997283935547</v>
      </c>
      <c r="D2757">
        <f t="shared" si="64"/>
        <v>0</v>
      </c>
    </row>
    <row r="2758" spans="1:4" x14ac:dyDescent="0.2">
      <c r="A2758" s="16">
        <v>1103270</v>
      </c>
      <c r="B2758" s="15"/>
      <c r="C2758" s="15">
        <v>1.6536299654035247E-6</v>
      </c>
      <c r="D2758">
        <f t="shared" si="64"/>
        <v>0</v>
      </c>
    </row>
    <row r="2759" spans="1:4" x14ac:dyDescent="0.2">
      <c r="A2759" s="16">
        <v>1103270</v>
      </c>
      <c r="B2759" s="15"/>
      <c r="C2759" s="15">
        <v>1.7916499928105623E-5</v>
      </c>
      <c r="D2759">
        <f t="shared" si="64"/>
        <v>0</v>
      </c>
    </row>
    <row r="2760" spans="1:4" x14ac:dyDescent="0.2">
      <c r="A2760" s="16">
        <v>1103289</v>
      </c>
      <c r="B2760" s="15"/>
      <c r="C2760" s="15">
        <v>0.99998998641967773</v>
      </c>
      <c r="D2760">
        <f t="shared" si="64"/>
        <v>0</v>
      </c>
    </row>
    <row r="2761" spans="1:4" x14ac:dyDescent="0.2">
      <c r="A2761" s="16">
        <v>1103289</v>
      </c>
      <c r="B2761" s="15"/>
      <c r="C2761" s="15">
        <v>6.3949501054594293E-6</v>
      </c>
      <c r="D2761">
        <f t="shared" si="64"/>
        <v>0</v>
      </c>
    </row>
    <row r="2762" spans="1:4" x14ac:dyDescent="0.2">
      <c r="A2762" s="16">
        <v>1103290</v>
      </c>
      <c r="B2762" s="15"/>
      <c r="C2762" s="15">
        <v>1</v>
      </c>
      <c r="D2762">
        <f t="shared" si="64"/>
        <v>0</v>
      </c>
    </row>
    <row r="2763" spans="1:4" x14ac:dyDescent="0.2">
      <c r="A2763" s="16">
        <v>1103300</v>
      </c>
      <c r="B2763" s="15"/>
      <c r="C2763" s="15">
        <v>1</v>
      </c>
      <c r="D2763">
        <f t="shared" si="64"/>
        <v>0</v>
      </c>
    </row>
    <row r="2764" spans="1:4" x14ac:dyDescent="0.2">
      <c r="A2764" s="16">
        <v>1103310</v>
      </c>
      <c r="B2764" s="15"/>
      <c r="C2764" s="15">
        <v>0.99999499320983887</v>
      </c>
      <c r="D2764">
        <f t="shared" si="64"/>
        <v>0</v>
      </c>
    </row>
    <row r="2765" spans="1:4" x14ac:dyDescent="0.2">
      <c r="A2765" s="16">
        <v>1103320</v>
      </c>
      <c r="B2765" s="15"/>
      <c r="C2765" s="15">
        <v>1</v>
      </c>
      <c r="D2765">
        <f t="shared" si="64"/>
        <v>0</v>
      </c>
    </row>
    <row r="2766" spans="1:4" x14ac:dyDescent="0.2">
      <c r="A2766" s="16">
        <v>1103330</v>
      </c>
      <c r="B2766" s="15"/>
      <c r="C2766" s="15">
        <v>1</v>
      </c>
      <c r="D2766">
        <f t="shared" si="64"/>
        <v>0</v>
      </c>
    </row>
    <row r="2767" spans="1:4" x14ac:dyDescent="0.2">
      <c r="A2767" s="16">
        <v>1103340</v>
      </c>
      <c r="B2767" s="15"/>
      <c r="C2767" s="15">
        <v>1.0000100135803223</v>
      </c>
      <c r="D2767">
        <f t="shared" si="64"/>
        <v>0</v>
      </c>
    </row>
    <row r="2768" spans="1:4" x14ac:dyDescent="0.2">
      <c r="A2768" s="16">
        <v>1103350</v>
      </c>
      <c r="B2768" s="15"/>
      <c r="C2768" s="15">
        <v>1</v>
      </c>
      <c r="D2768">
        <f t="shared" si="64"/>
        <v>0</v>
      </c>
    </row>
    <row r="2769" spans="1:4" x14ac:dyDescent="0.2">
      <c r="A2769" s="16">
        <v>1103351</v>
      </c>
      <c r="B2769" s="15"/>
      <c r="C2769" s="15">
        <v>0.99987101554870605</v>
      </c>
      <c r="D2769">
        <f t="shared" si="64"/>
        <v>0</v>
      </c>
    </row>
    <row r="2770" spans="1:4" x14ac:dyDescent="0.2">
      <c r="A2770" s="16">
        <v>1103351</v>
      </c>
      <c r="B2770" s="15"/>
      <c r="C2770" s="15">
        <v>1.2944100308232009E-4</v>
      </c>
      <c r="D2770">
        <f t="shared" si="64"/>
        <v>0</v>
      </c>
    </row>
    <row r="2771" spans="1:4" x14ac:dyDescent="0.2">
      <c r="A2771" s="16">
        <v>1103360</v>
      </c>
      <c r="B2771" s="15"/>
      <c r="C2771" s="15">
        <v>0.99999302625656128</v>
      </c>
      <c r="D2771">
        <f t="shared" si="64"/>
        <v>0</v>
      </c>
    </row>
    <row r="2772" spans="1:4" x14ac:dyDescent="0.2">
      <c r="A2772" s="16">
        <v>1103370</v>
      </c>
      <c r="B2772" s="15"/>
      <c r="C2772" s="15">
        <v>1.0000100135803223</v>
      </c>
      <c r="D2772">
        <f t="shared" si="64"/>
        <v>0</v>
      </c>
    </row>
    <row r="2773" spans="1:4" x14ac:dyDescent="0.2">
      <c r="A2773" s="16">
        <v>1103380</v>
      </c>
      <c r="B2773" s="15"/>
      <c r="C2773" s="15">
        <v>0.99999499320983887</v>
      </c>
      <c r="D2773">
        <f t="shared" si="64"/>
        <v>0</v>
      </c>
    </row>
    <row r="2774" spans="1:4" x14ac:dyDescent="0.2">
      <c r="A2774" s="16">
        <v>1103390</v>
      </c>
      <c r="B2774" s="15"/>
      <c r="C2774" s="15">
        <v>1</v>
      </c>
      <c r="D2774">
        <f t="shared" si="64"/>
        <v>0</v>
      </c>
    </row>
    <row r="2775" spans="1:4" x14ac:dyDescent="0.2">
      <c r="A2775" s="16">
        <v>1103400</v>
      </c>
      <c r="B2775" s="15"/>
      <c r="C2775" s="15">
        <v>0.99999701976776123</v>
      </c>
      <c r="D2775">
        <f t="shared" si="64"/>
        <v>0</v>
      </c>
    </row>
    <row r="2776" spans="1:4" x14ac:dyDescent="0.2">
      <c r="A2776" s="16">
        <v>1200010</v>
      </c>
      <c r="B2776" s="15"/>
      <c r="C2776" s="15">
        <v>1</v>
      </c>
      <c r="D2776">
        <f t="shared" si="64"/>
        <v>0</v>
      </c>
    </row>
    <row r="2777" spans="1:4" x14ac:dyDescent="0.2">
      <c r="A2777" s="16">
        <v>1200020</v>
      </c>
      <c r="B2777" s="15"/>
      <c r="C2777" s="15">
        <v>0.99999397993087769</v>
      </c>
      <c r="D2777">
        <f t="shared" si="64"/>
        <v>0</v>
      </c>
    </row>
    <row r="2778" spans="1:4" x14ac:dyDescent="0.2">
      <c r="A2778" s="16">
        <v>1200020</v>
      </c>
      <c r="B2778" s="15"/>
      <c r="C2778" s="15">
        <v>8.0906902439892292E-6</v>
      </c>
      <c r="D2778">
        <f t="shared" si="64"/>
        <v>0</v>
      </c>
    </row>
    <row r="2779" spans="1:4" x14ac:dyDescent="0.2">
      <c r="A2779" s="16">
        <v>1200030</v>
      </c>
      <c r="B2779" s="15"/>
      <c r="C2779" s="15">
        <v>1</v>
      </c>
      <c r="D2779">
        <f t="shared" si="64"/>
        <v>0</v>
      </c>
    </row>
    <row r="2780" spans="1:4" x14ac:dyDescent="0.2">
      <c r="A2780" s="16">
        <v>1200040</v>
      </c>
      <c r="B2780" s="15"/>
      <c r="C2780" s="15">
        <v>0.99996399879455566</v>
      </c>
      <c r="D2780">
        <f t="shared" si="64"/>
        <v>0</v>
      </c>
    </row>
    <row r="2781" spans="1:4" x14ac:dyDescent="0.2">
      <c r="A2781" s="16">
        <v>1200040</v>
      </c>
      <c r="B2781" s="15"/>
      <c r="C2781" s="15">
        <v>3.4796801628544927E-5</v>
      </c>
      <c r="D2781">
        <f t="shared" si="64"/>
        <v>0</v>
      </c>
    </row>
    <row r="2782" spans="1:4" x14ac:dyDescent="0.2">
      <c r="A2782" s="16">
        <v>1200040</v>
      </c>
      <c r="B2782" s="15"/>
      <c r="C2782" s="15">
        <v>1.0829400025613722E-6</v>
      </c>
      <c r="D2782">
        <f t="shared" si="64"/>
        <v>0</v>
      </c>
    </row>
    <row r="2783" spans="1:4" x14ac:dyDescent="0.2">
      <c r="A2783" s="16">
        <v>1200050</v>
      </c>
      <c r="B2783" s="15"/>
      <c r="C2783" s="15">
        <v>0.99999499320983887</v>
      </c>
      <c r="D2783">
        <f t="shared" si="64"/>
        <v>0</v>
      </c>
    </row>
    <row r="2784" spans="1:4" x14ac:dyDescent="0.2">
      <c r="A2784" s="16">
        <v>1200050</v>
      </c>
      <c r="B2784" s="15"/>
      <c r="C2784" s="15">
        <v>2.5376900794071844E-6</v>
      </c>
      <c r="D2784">
        <f t="shared" si="64"/>
        <v>0</v>
      </c>
    </row>
    <row r="2785" spans="1:4" x14ac:dyDescent="0.2">
      <c r="A2785" s="16">
        <v>1200050</v>
      </c>
      <c r="B2785" s="15"/>
      <c r="C2785" s="15">
        <v>1.6916100094022113E-6</v>
      </c>
      <c r="D2785">
        <f t="shared" si="64"/>
        <v>0</v>
      </c>
    </row>
    <row r="2786" spans="1:4" x14ac:dyDescent="0.2">
      <c r="A2786" s="16">
        <v>1200060</v>
      </c>
      <c r="B2786" s="15"/>
      <c r="C2786" s="15">
        <v>0.9999840259552002</v>
      </c>
      <c r="D2786">
        <f t="shared" si="64"/>
        <v>0</v>
      </c>
    </row>
    <row r="2787" spans="1:4" x14ac:dyDescent="0.2">
      <c r="A2787" s="16">
        <v>1200060</v>
      </c>
      <c r="B2787" s="15"/>
      <c r="C2787" s="15">
        <v>1.0648699571902398E-5</v>
      </c>
      <c r="D2787">
        <f t="shared" si="64"/>
        <v>0</v>
      </c>
    </row>
    <row r="2788" spans="1:4" x14ac:dyDescent="0.2">
      <c r="A2788" s="16">
        <v>1200060</v>
      </c>
      <c r="B2788" s="15"/>
      <c r="C2788" s="15">
        <v>5.2903901632816996E-6</v>
      </c>
      <c r="D2788">
        <f t="shared" si="64"/>
        <v>0</v>
      </c>
    </row>
    <row r="2789" spans="1:4" x14ac:dyDescent="0.2">
      <c r="A2789" s="16">
        <v>1300010</v>
      </c>
      <c r="B2789" s="15"/>
      <c r="C2789" s="15">
        <v>1</v>
      </c>
      <c r="D2789">
        <f t="shared" si="64"/>
        <v>0</v>
      </c>
    </row>
    <row r="2790" spans="1:4" x14ac:dyDescent="0.2">
      <c r="A2790" s="16">
        <v>1300020</v>
      </c>
      <c r="B2790" s="15"/>
      <c r="C2790" s="15">
        <v>0.99994099140167236</v>
      </c>
      <c r="D2790">
        <f t="shared" si="64"/>
        <v>0</v>
      </c>
    </row>
    <row r="2791" spans="1:4" x14ac:dyDescent="0.2">
      <c r="A2791" s="16">
        <v>1300020</v>
      </c>
      <c r="B2791" s="15"/>
      <c r="C2791" s="15">
        <v>5.9219000831944868E-5</v>
      </c>
      <c r="D2791">
        <f t="shared" si="64"/>
        <v>0</v>
      </c>
    </row>
    <row r="2792" spans="1:4" x14ac:dyDescent="0.2">
      <c r="A2792" s="16">
        <v>1300030</v>
      </c>
      <c r="B2792" s="15"/>
      <c r="C2792" s="15">
        <v>1</v>
      </c>
      <c r="D2792">
        <f t="shared" si="64"/>
        <v>0</v>
      </c>
    </row>
    <row r="2793" spans="1:4" x14ac:dyDescent="0.2">
      <c r="A2793" s="16">
        <v>1300040</v>
      </c>
      <c r="B2793" s="15"/>
      <c r="C2793" s="15">
        <v>1</v>
      </c>
      <c r="D2793">
        <f t="shared" si="64"/>
        <v>0</v>
      </c>
    </row>
    <row r="2794" spans="1:4" x14ac:dyDescent="0.2">
      <c r="A2794" s="16">
        <v>1300050</v>
      </c>
      <c r="B2794" s="15"/>
      <c r="C2794" s="15">
        <v>1</v>
      </c>
      <c r="D2794">
        <f t="shared" si="64"/>
        <v>0</v>
      </c>
    </row>
    <row r="2795" spans="1:4" x14ac:dyDescent="0.2">
      <c r="A2795" s="16">
        <v>1300060</v>
      </c>
      <c r="B2795" s="15"/>
      <c r="C2795" s="15">
        <v>0.99999600648880005</v>
      </c>
      <c r="D2795">
        <f t="shared" si="64"/>
        <v>0</v>
      </c>
    </row>
    <row r="2796" spans="1:4" x14ac:dyDescent="0.2">
      <c r="A2796" s="16">
        <v>1300070</v>
      </c>
      <c r="B2796" s="15"/>
      <c r="C2796" s="15">
        <v>0.99999797344207764</v>
      </c>
      <c r="D2796">
        <f t="shared" si="64"/>
        <v>0</v>
      </c>
    </row>
    <row r="2797" spans="1:4" x14ac:dyDescent="0.2">
      <c r="A2797" s="16">
        <v>1300080</v>
      </c>
      <c r="B2797" s="15"/>
      <c r="C2797" s="15">
        <v>1</v>
      </c>
      <c r="D2797">
        <f t="shared" si="64"/>
        <v>0</v>
      </c>
    </row>
    <row r="2798" spans="1:4" x14ac:dyDescent="0.2">
      <c r="A2798" s="16">
        <v>1300090</v>
      </c>
      <c r="B2798" s="15"/>
      <c r="C2798" s="15">
        <v>1</v>
      </c>
      <c r="D2798">
        <f t="shared" si="64"/>
        <v>0</v>
      </c>
    </row>
    <row r="2799" spans="1:4" x14ac:dyDescent="0.2">
      <c r="A2799" s="16">
        <v>1300100</v>
      </c>
      <c r="B2799" s="15"/>
      <c r="C2799" s="15">
        <v>1</v>
      </c>
      <c r="D2799">
        <f t="shared" si="64"/>
        <v>0</v>
      </c>
    </row>
    <row r="2800" spans="1:4" x14ac:dyDescent="0.2">
      <c r="A2800" s="16">
        <v>1300110</v>
      </c>
      <c r="B2800" s="15"/>
      <c r="C2800" s="15">
        <v>0.99997401237487793</v>
      </c>
      <c r="D2800">
        <f t="shared" si="64"/>
        <v>0</v>
      </c>
    </row>
    <row r="2801" spans="1:4" x14ac:dyDescent="0.2">
      <c r="A2801" s="16">
        <v>1300120</v>
      </c>
      <c r="B2801" s="15"/>
      <c r="C2801" s="15">
        <v>1.0000100135803223</v>
      </c>
      <c r="D2801">
        <f t="shared" si="64"/>
        <v>0</v>
      </c>
    </row>
    <row r="2802" spans="1:4" x14ac:dyDescent="0.2">
      <c r="A2802" s="16">
        <v>1300130</v>
      </c>
      <c r="B2802" s="15"/>
      <c r="C2802" s="15">
        <v>1</v>
      </c>
      <c r="D2802">
        <f t="shared" si="64"/>
        <v>0</v>
      </c>
    </row>
    <row r="2803" spans="1:4" x14ac:dyDescent="0.2">
      <c r="A2803" s="16">
        <v>1300140</v>
      </c>
      <c r="B2803" s="15"/>
      <c r="C2803" s="15">
        <v>1</v>
      </c>
      <c r="D2803">
        <f t="shared" si="64"/>
        <v>0</v>
      </c>
    </row>
    <row r="2804" spans="1:4" x14ac:dyDescent="0.2">
      <c r="A2804" s="16">
        <v>1300140</v>
      </c>
      <c r="B2804" s="15"/>
      <c r="C2804" s="15">
        <v>2.7421199320087908E-6</v>
      </c>
      <c r="D2804">
        <f t="shared" si="64"/>
        <v>0</v>
      </c>
    </row>
    <row r="2805" spans="1:4" x14ac:dyDescent="0.2">
      <c r="A2805" s="16">
        <v>1300150</v>
      </c>
      <c r="B2805" s="15"/>
      <c r="C2805" s="15">
        <v>1.0000100135803223</v>
      </c>
      <c r="D2805">
        <f t="shared" si="64"/>
        <v>0</v>
      </c>
    </row>
    <row r="2806" spans="1:4" x14ac:dyDescent="0.2">
      <c r="A2806" s="16">
        <v>1300160</v>
      </c>
      <c r="B2806" s="15"/>
      <c r="C2806" s="15">
        <v>1</v>
      </c>
      <c r="D2806">
        <f t="shared" si="64"/>
        <v>0</v>
      </c>
    </row>
    <row r="2807" spans="1:4" x14ac:dyDescent="0.2">
      <c r="A2807" s="16">
        <v>1300170</v>
      </c>
      <c r="B2807" s="15"/>
      <c r="C2807" s="15">
        <v>1</v>
      </c>
      <c r="D2807">
        <f t="shared" si="64"/>
        <v>0</v>
      </c>
    </row>
    <row r="2808" spans="1:4" x14ac:dyDescent="0.2">
      <c r="A2808" s="16">
        <v>1300180</v>
      </c>
      <c r="B2808" s="15"/>
      <c r="C2808" s="15">
        <v>1.0000100135803223</v>
      </c>
      <c r="D2808">
        <f t="shared" si="64"/>
        <v>0</v>
      </c>
    </row>
    <row r="2809" spans="1:4" x14ac:dyDescent="0.2">
      <c r="A2809" s="16">
        <v>1300190</v>
      </c>
      <c r="B2809" s="15"/>
      <c r="C2809" s="15">
        <v>0.99978101253509521</v>
      </c>
      <c r="D2809">
        <f t="shared" si="64"/>
        <v>0</v>
      </c>
    </row>
    <row r="2810" spans="1:4" x14ac:dyDescent="0.2">
      <c r="A2810" s="16">
        <v>1300200</v>
      </c>
      <c r="B2810" s="15"/>
      <c r="C2810" s="15">
        <v>1.0000100135803223</v>
      </c>
      <c r="D2810">
        <f t="shared" si="64"/>
        <v>0</v>
      </c>
    </row>
    <row r="2811" spans="1:4" x14ac:dyDescent="0.2">
      <c r="A2811" s="16">
        <v>1300210</v>
      </c>
      <c r="B2811" s="15"/>
      <c r="C2811" s="15">
        <v>0.99990999698638916</v>
      </c>
      <c r="D2811">
        <f t="shared" si="64"/>
        <v>0</v>
      </c>
    </row>
    <row r="2812" spans="1:4" x14ac:dyDescent="0.2">
      <c r="A2812" s="16">
        <v>1300210</v>
      </c>
      <c r="B2812" s="15"/>
      <c r="C2812" s="15">
        <v>8.700609760126099E-5</v>
      </c>
      <c r="D2812">
        <f t="shared" si="64"/>
        <v>0</v>
      </c>
    </row>
    <row r="2813" spans="1:4" x14ac:dyDescent="0.2">
      <c r="A2813" s="16">
        <v>1300220</v>
      </c>
      <c r="B2813" s="15"/>
      <c r="C2813" s="15">
        <v>0.99999099969863892</v>
      </c>
      <c r="D2813">
        <f t="shared" si="64"/>
        <v>0</v>
      </c>
    </row>
    <row r="2814" spans="1:4" x14ac:dyDescent="0.2">
      <c r="A2814" s="16">
        <v>1300220</v>
      </c>
      <c r="B2814" s="15"/>
      <c r="C2814" s="15">
        <v>1.2180899830127601E-5</v>
      </c>
      <c r="D2814">
        <f t="shared" si="64"/>
        <v>0</v>
      </c>
    </row>
    <row r="2815" spans="1:4" x14ac:dyDescent="0.2">
      <c r="A2815" s="16">
        <v>1300230</v>
      </c>
      <c r="B2815" s="15"/>
      <c r="C2815" s="15">
        <v>1.0000100135803223</v>
      </c>
      <c r="D2815">
        <f t="shared" si="64"/>
        <v>0</v>
      </c>
    </row>
    <row r="2816" spans="1:4" x14ac:dyDescent="0.2">
      <c r="A2816" s="16">
        <v>1300240</v>
      </c>
      <c r="B2816" s="15"/>
      <c r="C2816" s="15">
        <v>1.0000100135803223</v>
      </c>
      <c r="D2816">
        <f t="shared" si="64"/>
        <v>0</v>
      </c>
    </row>
    <row r="2817" spans="1:4" x14ac:dyDescent="0.2">
      <c r="A2817" s="16">
        <v>1300250</v>
      </c>
      <c r="B2817" s="15"/>
      <c r="C2817" s="15">
        <v>0.9999920129776001</v>
      </c>
      <c r="D2817">
        <f t="shared" si="64"/>
        <v>0</v>
      </c>
    </row>
    <row r="2818" spans="1:4" x14ac:dyDescent="0.2">
      <c r="A2818" s="16">
        <v>1300260</v>
      </c>
      <c r="B2818" s="15"/>
      <c r="C2818" s="15">
        <v>0.99999600648880005</v>
      </c>
      <c r="D2818">
        <f t="shared" si="64"/>
        <v>0</v>
      </c>
    </row>
    <row r="2819" spans="1:4" x14ac:dyDescent="0.2">
      <c r="A2819" s="16">
        <v>1300270</v>
      </c>
      <c r="B2819" s="15"/>
      <c r="C2819" s="15">
        <v>1.0000100135803223</v>
      </c>
      <c r="D2819">
        <f t="shared" ref="D2819:D2882" si="65">IF(B2819="",0,C2819)</f>
        <v>0</v>
      </c>
    </row>
    <row r="2820" spans="1:4" x14ac:dyDescent="0.2">
      <c r="A2820" s="16">
        <v>1300280</v>
      </c>
      <c r="B2820" s="15"/>
      <c r="C2820" s="15">
        <v>1</v>
      </c>
      <c r="D2820">
        <f t="shared" si="65"/>
        <v>0</v>
      </c>
    </row>
    <row r="2821" spans="1:4" x14ac:dyDescent="0.2">
      <c r="A2821" s="16">
        <v>1300290</v>
      </c>
      <c r="B2821" s="15"/>
      <c r="C2821" s="15">
        <v>1</v>
      </c>
      <c r="D2821">
        <f t="shared" si="65"/>
        <v>0</v>
      </c>
    </row>
    <row r="2822" spans="1:4" x14ac:dyDescent="0.2">
      <c r="A2822" s="16">
        <v>1300300</v>
      </c>
      <c r="B2822" s="15"/>
      <c r="C2822" s="15">
        <v>1</v>
      </c>
      <c r="D2822">
        <f t="shared" si="65"/>
        <v>0</v>
      </c>
    </row>
    <row r="2823" spans="1:4" x14ac:dyDescent="0.2">
      <c r="A2823" s="16">
        <v>1300310</v>
      </c>
      <c r="B2823" s="15"/>
      <c r="C2823" s="15">
        <v>1</v>
      </c>
      <c r="D2823">
        <f t="shared" si="65"/>
        <v>0</v>
      </c>
    </row>
    <row r="2824" spans="1:4" x14ac:dyDescent="0.2">
      <c r="A2824" s="16">
        <v>1300320</v>
      </c>
      <c r="B2824" s="15"/>
      <c r="C2824" s="15">
        <v>1</v>
      </c>
      <c r="D2824">
        <f t="shared" si="65"/>
        <v>0</v>
      </c>
    </row>
    <row r="2825" spans="1:4" x14ac:dyDescent="0.2">
      <c r="A2825" s="16">
        <v>1300330</v>
      </c>
      <c r="B2825" s="15"/>
      <c r="C2825" s="15">
        <v>1.0000100135803223</v>
      </c>
      <c r="D2825">
        <f t="shared" si="65"/>
        <v>0</v>
      </c>
    </row>
    <row r="2826" spans="1:4" x14ac:dyDescent="0.2">
      <c r="A2826" s="16">
        <v>1300340</v>
      </c>
      <c r="B2826" s="15"/>
      <c r="C2826" s="15">
        <v>0.99999797344207764</v>
      </c>
      <c r="D2826">
        <f t="shared" si="65"/>
        <v>0</v>
      </c>
    </row>
    <row r="2827" spans="1:4" x14ac:dyDescent="0.2">
      <c r="A2827" s="16">
        <v>1300350</v>
      </c>
      <c r="B2827" s="15"/>
      <c r="C2827" s="15">
        <v>1</v>
      </c>
      <c r="D2827">
        <f t="shared" si="65"/>
        <v>0</v>
      </c>
    </row>
    <row r="2828" spans="1:4" x14ac:dyDescent="0.2">
      <c r="A2828" s="16">
        <v>1300360</v>
      </c>
      <c r="B2828" s="15"/>
      <c r="C2828" s="15">
        <v>0.99999499320983887</v>
      </c>
      <c r="D2828">
        <f t="shared" si="65"/>
        <v>0</v>
      </c>
    </row>
    <row r="2829" spans="1:4" x14ac:dyDescent="0.2">
      <c r="A2829" s="16">
        <v>1300370</v>
      </c>
      <c r="B2829" s="15"/>
      <c r="C2829" s="15">
        <v>1.0000100135803223</v>
      </c>
      <c r="D2829">
        <f t="shared" si="65"/>
        <v>0</v>
      </c>
    </row>
    <row r="2830" spans="1:4" x14ac:dyDescent="0.2">
      <c r="A2830" s="16">
        <v>1300380</v>
      </c>
      <c r="B2830" s="15"/>
      <c r="C2830" s="15">
        <v>1</v>
      </c>
      <c r="D2830">
        <f t="shared" si="65"/>
        <v>0</v>
      </c>
    </row>
    <row r="2831" spans="1:4" x14ac:dyDescent="0.2">
      <c r="A2831" s="16">
        <v>1300390</v>
      </c>
      <c r="B2831" s="15"/>
      <c r="C2831" s="15">
        <v>0.99999397993087769</v>
      </c>
      <c r="D2831">
        <f t="shared" si="65"/>
        <v>0</v>
      </c>
    </row>
    <row r="2832" spans="1:4" x14ac:dyDescent="0.2">
      <c r="A2832" s="16">
        <v>1300400</v>
      </c>
      <c r="B2832" s="15"/>
      <c r="C2832" s="15">
        <v>1</v>
      </c>
      <c r="D2832">
        <f t="shared" si="65"/>
        <v>0</v>
      </c>
    </row>
    <row r="2833" spans="1:4" x14ac:dyDescent="0.2">
      <c r="A2833" s="16">
        <v>1300410</v>
      </c>
      <c r="B2833" s="15"/>
      <c r="C2833" s="15">
        <v>1.0000100135803223</v>
      </c>
      <c r="D2833">
        <f t="shared" si="65"/>
        <v>0</v>
      </c>
    </row>
    <row r="2834" spans="1:4" x14ac:dyDescent="0.2">
      <c r="A2834" s="16">
        <v>1300420</v>
      </c>
      <c r="B2834" s="15"/>
      <c r="C2834" s="15">
        <v>1</v>
      </c>
      <c r="D2834">
        <f t="shared" si="65"/>
        <v>0</v>
      </c>
    </row>
    <row r="2835" spans="1:4" x14ac:dyDescent="0.2">
      <c r="A2835" s="16">
        <v>1300430</v>
      </c>
      <c r="B2835" s="15"/>
      <c r="C2835" s="15">
        <v>0.99986499547958374</v>
      </c>
      <c r="D2835">
        <f t="shared" si="65"/>
        <v>0</v>
      </c>
    </row>
    <row r="2836" spans="1:4" x14ac:dyDescent="0.2">
      <c r="A2836" s="16">
        <v>1300440</v>
      </c>
      <c r="B2836" s="15"/>
      <c r="C2836" s="15">
        <v>0.99999499320983887</v>
      </c>
      <c r="D2836">
        <f t="shared" si="65"/>
        <v>0</v>
      </c>
    </row>
    <row r="2837" spans="1:4" x14ac:dyDescent="0.2">
      <c r="A2837" s="16">
        <v>1300450</v>
      </c>
      <c r="B2837" s="15"/>
      <c r="C2837" s="15">
        <v>0.99999397993087769</v>
      </c>
      <c r="D2837">
        <f t="shared" si="65"/>
        <v>0</v>
      </c>
    </row>
    <row r="2838" spans="1:4" x14ac:dyDescent="0.2">
      <c r="A2838" s="16">
        <v>1300460</v>
      </c>
      <c r="B2838" s="15"/>
      <c r="C2838" s="15">
        <v>1</v>
      </c>
      <c r="D2838">
        <f t="shared" si="65"/>
        <v>0</v>
      </c>
    </row>
    <row r="2839" spans="1:4" x14ac:dyDescent="0.2">
      <c r="A2839" s="16">
        <v>1300470</v>
      </c>
      <c r="B2839" s="15"/>
      <c r="C2839" s="15">
        <v>1.0000699758529663</v>
      </c>
      <c r="D2839">
        <f t="shared" si="65"/>
        <v>0</v>
      </c>
    </row>
    <row r="2840" spans="1:4" x14ac:dyDescent="0.2">
      <c r="A2840" s="16">
        <v>1300480</v>
      </c>
      <c r="B2840" s="15"/>
      <c r="C2840" s="15">
        <v>0.99999898672103882</v>
      </c>
      <c r="D2840">
        <f t="shared" si="65"/>
        <v>0</v>
      </c>
    </row>
    <row r="2841" spans="1:4" x14ac:dyDescent="0.2">
      <c r="A2841" s="16">
        <v>1300490</v>
      </c>
      <c r="B2841" s="15"/>
      <c r="C2841" s="15">
        <v>1.0003199577331543</v>
      </c>
      <c r="D2841">
        <f t="shared" si="65"/>
        <v>0</v>
      </c>
    </row>
    <row r="2842" spans="1:4" x14ac:dyDescent="0.2">
      <c r="A2842" s="16">
        <v>1300500</v>
      </c>
      <c r="B2842" s="15"/>
      <c r="C2842" s="15">
        <v>1.0002800226211548</v>
      </c>
      <c r="D2842">
        <f t="shared" si="65"/>
        <v>0</v>
      </c>
    </row>
    <row r="2843" spans="1:4" x14ac:dyDescent="0.2">
      <c r="A2843" s="16">
        <v>1300510</v>
      </c>
      <c r="B2843" s="15"/>
      <c r="C2843" s="15">
        <v>1.0001100301742554</v>
      </c>
      <c r="D2843">
        <f t="shared" si="65"/>
        <v>0</v>
      </c>
    </row>
    <row r="2844" spans="1:4" x14ac:dyDescent="0.2">
      <c r="A2844" s="16">
        <v>1300520</v>
      </c>
      <c r="B2844" s="15"/>
      <c r="C2844" s="15">
        <v>0.99993598461151123</v>
      </c>
      <c r="D2844">
        <f t="shared" si="65"/>
        <v>0</v>
      </c>
    </row>
    <row r="2845" spans="1:4" x14ac:dyDescent="0.2">
      <c r="A2845" s="16">
        <v>1300530</v>
      </c>
      <c r="B2845" s="15"/>
      <c r="C2845" s="15">
        <v>0.99994999170303345</v>
      </c>
      <c r="D2845">
        <f t="shared" si="65"/>
        <v>0</v>
      </c>
    </row>
    <row r="2846" spans="1:4" x14ac:dyDescent="0.2">
      <c r="A2846" s="16">
        <v>1300540</v>
      </c>
      <c r="B2846" s="15"/>
      <c r="C2846" s="15">
        <v>1.0001499652862549</v>
      </c>
      <c r="D2846">
        <f t="shared" si="65"/>
        <v>0</v>
      </c>
    </row>
    <row r="2847" spans="1:4" x14ac:dyDescent="0.2">
      <c r="A2847" s="16">
        <v>1300550</v>
      </c>
      <c r="B2847" s="15"/>
      <c r="C2847" s="15">
        <v>0.99998897314071655</v>
      </c>
      <c r="D2847">
        <f t="shared" si="65"/>
        <v>0</v>
      </c>
    </row>
    <row r="2848" spans="1:4" x14ac:dyDescent="0.2">
      <c r="A2848" s="16">
        <v>1300560</v>
      </c>
      <c r="B2848" s="15"/>
      <c r="C2848" s="15">
        <v>1.0000100135803223</v>
      </c>
      <c r="D2848">
        <f t="shared" si="65"/>
        <v>0</v>
      </c>
    </row>
    <row r="2849" spans="1:4" x14ac:dyDescent="0.2">
      <c r="A2849" s="16">
        <v>1300570</v>
      </c>
      <c r="B2849" s="15"/>
      <c r="C2849" s="15">
        <v>1</v>
      </c>
      <c r="D2849">
        <f t="shared" si="65"/>
        <v>0</v>
      </c>
    </row>
    <row r="2850" spans="1:4" x14ac:dyDescent="0.2">
      <c r="A2850" s="16">
        <v>1300580</v>
      </c>
      <c r="B2850" s="15"/>
      <c r="C2850" s="15">
        <v>1</v>
      </c>
      <c r="D2850">
        <f t="shared" si="65"/>
        <v>0</v>
      </c>
    </row>
    <row r="2851" spans="1:4" x14ac:dyDescent="0.2">
      <c r="A2851" s="16">
        <v>1300590</v>
      </c>
      <c r="B2851" s="15"/>
      <c r="C2851" s="15">
        <v>0.99999600648880005</v>
      </c>
      <c r="D2851">
        <f t="shared" si="65"/>
        <v>0</v>
      </c>
    </row>
    <row r="2852" spans="1:4" x14ac:dyDescent="0.2">
      <c r="A2852" s="16">
        <v>1300600</v>
      </c>
      <c r="B2852" s="15"/>
      <c r="C2852" s="15">
        <v>1</v>
      </c>
      <c r="D2852">
        <f t="shared" si="65"/>
        <v>0</v>
      </c>
    </row>
    <row r="2853" spans="1:4" x14ac:dyDescent="0.2">
      <c r="A2853" s="16">
        <v>1300610</v>
      </c>
      <c r="B2853" s="15"/>
      <c r="C2853" s="15">
        <v>1</v>
      </c>
      <c r="D2853">
        <f t="shared" si="65"/>
        <v>0</v>
      </c>
    </row>
    <row r="2854" spans="1:4" x14ac:dyDescent="0.2">
      <c r="A2854" s="16">
        <v>1300620</v>
      </c>
      <c r="B2854" s="15"/>
      <c r="C2854" s="15">
        <v>1</v>
      </c>
      <c r="D2854">
        <f t="shared" si="65"/>
        <v>0</v>
      </c>
    </row>
    <row r="2855" spans="1:4" x14ac:dyDescent="0.2">
      <c r="A2855" s="16">
        <v>1300630</v>
      </c>
      <c r="B2855" s="15"/>
      <c r="C2855" s="15">
        <v>1</v>
      </c>
      <c r="D2855">
        <f t="shared" si="65"/>
        <v>0</v>
      </c>
    </row>
    <row r="2856" spans="1:4" x14ac:dyDescent="0.2">
      <c r="A2856" s="16">
        <v>1300640</v>
      </c>
      <c r="B2856" s="15"/>
      <c r="C2856" s="15">
        <v>1</v>
      </c>
      <c r="D2856">
        <f t="shared" si="65"/>
        <v>0</v>
      </c>
    </row>
    <row r="2857" spans="1:4" x14ac:dyDescent="0.2">
      <c r="A2857" s="16">
        <v>1300650</v>
      </c>
      <c r="B2857" s="15"/>
      <c r="C2857" s="15">
        <v>1</v>
      </c>
      <c r="D2857">
        <f t="shared" si="65"/>
        <v>0</v>
      </c>
    </row>
    <row r="2858" spans="1:4" x14ac:dyDescent="0.2">
      <c r="A2858" s="16">
        <v>1300660</v>
      </c>
      <c r="B2858" s="15"/>
      <c r="C2858" s="15">
        <v>0.99999499320983887</v>
      </c>
      <c r="D2858">
        <f t="shared" si="65"/>
        <v>0</v>
      </c>
    </row>
    <row r="2859" spans="1:4" x14ac:dyDescent="0.2">
      <c r="A2859" s="16">
        <v>1300670</v>
      </c>
      <c r="B2859" s="15"/>
      <c r="C2859" s="15">
        <v>1</v>
      </c>
      <c r="D2859">
        <f t="shared" si="65"/>
        <v>0</v>
      </c>
    </row>
    <row r="2860" spans="1:4" x14ac:dyDescent="0.2">
      <c r="A2860" s="16">
        <v>1300680</v>
      </c>
      <c r="B2860" s="15"/>
      <c r="C2860" s="15">
        <v>1</v>
      </c>
      <c r="D2860">
        <f t="shared" si="65"/>
        <v>0</v>
      </c>
    </row>
    <row r="2861" spans="1:4" x14ac:dyDescent="0.2">
      <c r="A2861" s="16">
        <v>1300690</v>
      </c>
      <c r="B2861" s="15"/>
      <c r="C2861" s="15">
        <v>1</v>
      </c>
      <c r="D2861">
        <f t="shared" si="65"/>
        <v>0</v>
      </c>
    </row>
    <row r="2862" spans="1:4" x14ac:dyDescent="0.2">
      <c r="A2862" s="16">
        <v>1300700</v>
      </c>
      <c r="B2862" s="15"/>
      <c r="C2862" s="15">
        <v>1</v>
      </c>
      <c r="D2862">
        <f t="shared" si="65"/>
        <v>0</v>
      </c>
    </row>
    <row r="2863" spans="1:4" x14ac:dyDescent="0.2">
      <c r="A2863" s="16">
        <v>1300710</v>
      </c>
      <c r="B2863" s="15"/>
      <c r="C2863" s="15">
        <v>1</v>
      </c>
      <c r="D2863">
        <f t="shared" si="65"/>
        <v>0</v>
      </c>
    </row>
    <row r="2864" spans="1:4" x14ac:dyDescent="0.2">
      <c r="A2864" s="16">
        <v>1300720</v>
      </c>
      <c r="B2864" s="15"/>
      <c r="C2864" s="15">
        <v>1</v>
      </c>
      <c r="D2864">
        <f t="shared" si="65"/>
        <v>0</v>
      </c>
    </row>
    <row r="2865" spans="1:4" x14ac:dyDescent="0.2">
      <c r="A2865" s="16">
        <v>1300730</v>
      </c>
      <c r="B2865" s="15"/>
      <c r="C2865" s="15">
        <v>1</v>
      </c>
      <c r="D2865">
        <f t="shared" si="65"/>
        <v>0</v>
      </c>
    </row>
    <row r="2866" spans="1:4" x14ac:dyDescent="0.2">
      <c r="A2866" s="16">
        <v>1300740</v>
      </c>
      <c r="B2866" s="15"/>
      <c r="C2866" s="15">
        <v>0.99998700618743896</v>
      </c>
      <c r="D2866">
        <f t="shared" si="65"/>
        <v>0</v>
      </c>
    </row>
    <row r="2867" spans="1:4" x14ac:dyDescent="0.2">
      <c r="A2867" s="16">
        <v>1300750</v>
      </c>
      <c r="B2867" s="15"/>
      <c r="C2867" s="15">
        <v>1</v>
      </c>
      <c r="D2867">
        <f t="shared" si="65"/>
        <v>0</v>
      </c>
    </row>
    <row r="2868" spans="1:4" x14ac:dyDescent="0.2">
      <c r="A2868" s="16">
        <v>1300760</v>
      </c>
      <c r="B2868" s="15"/>
      <c r="C2868" s="15">
        <v>1</v>
      </c>
      <c r="D2868">
        <f t="shared" si="65"/>
        <v>0</v>
      </c>
    </row>
    <row r="2869" spans="1:4" x14ac:dyDescent="0.2">
      <c r="A2869" s="16">
        <v>1300770</v>
      </c>
      <c r="B2869" s="15"/>
      <c r="C2869" s="15">
        <v>1</v>
      </c>
      <c r="D2869">
        <f t="shared" si="65"/>
        <v>0</v>
      </c>
    </row>
    <row r="2870" spans="1:4" x14ac:dyDescent="0.2">
      <c r="A2870" s="16">
        <v>1300780</v>
      </c>
      <c r="B2870" s="15"/>
      <c r="C2870" s="15">
        <v>0.99999099969863892</v>
      </c>
      <c r="D2870">
        <f t="shared" si="65"/>
        <v>0</v>
      </c>
    </row>
    <row r="2871" spans="1:4" x14ac:dyDescent="0.2">
      <c r="A2871" s="16">
        <v>1300790</v>
      </c>
      <c r="B2871" s="15"/>
      <c r="C2871" s="15">
        <v>1</v>
      </c>
      <c r="D2871">
        <f t="shared" si="65"/>
        <v>0</v>
      </c>
    </row>
    <row r="2872" spans="1:4" x14ac:dyDescent="0.2">
      <c r="A2872" s="16">
        <v>1300800</v>
      </c>
      <c r="B2872" s="15"/>
      <c r="C2872" s="15">
        <v>1</v>
      </c>
      <c r="D2872">
        <f t="shared" si="65"/>
        <v>0</v>
      </c>
    </row>
    <row r="2873" spans="1:4" x14ac:dyDescent="0.2">
      <c r="A2873" s="16">
        <v>1300810</v>
      </c>
      <c r="B2873" s="15"/>
      <c r="C2873" s="15">
        <v>0.99991202354431152</v>
      </c>
      <c r="D2873">
        <f t="shared" si="65"/>
        <v>0</v>
      </c>
    </row>
    <row r="2874" spans="1:4" x14ac:dyDescent="0.2">
      <c r="A2874" s="16">
        <v>1300820</v>
      </c>
      <c r="B2874" s="15"/>
      <c r="C2874" s="15">
        <v>1</v>
      </c>
      <c r="D2874">
        <f t="shared" si="65"/>
        <v>0</v>
      </c>
    </row>
    <row r="2875" spans="1:4" x14ac:dyDescent="0.2">
      <c r="A2875" s="16">
        <v>1300830</v>
      </c>
      <c r="B2875" s="15"/>
      <c r="C2875" s="15">
        <v>0.99998801946640015</v>
      </c>
      <c r="D2875">
        <f t="shared" si="65"/>
        <v>0</v>
      </c>
    </row>
    <row r="2876" spans="1:4" x14ac:dyDescent="0.2">
      <c r="A2876" s="16">
        <v>1300840</v>
      </c>
      <c r="B2876" s="15"/>
      <c r="C2876" s="15">
        <v>1</v>
      </c>
      <c r="D2876">
        <f t="shared" si="65"/>
        <v>0</v>
      </c>
    </row>
    <row r="2877" spans="1:4" x14ac:dyDescent="0.2">
      <c r="A2877" s="16">
        <v>1300850</v>
      </c>
      <c r="B2877" s="15"/>
      <c r="C2877" s="15">
        <v>0.99978399276733398</v>
      </c>
      <c r="D2877">
        <f t="shared" si="65"/>
        <v>0</v>
      </c>
    </row>
    <row r="2878" spans="1:4" x14ac:dyDescent="0.2">
      <c r="A2878" s="16">
        <v>1300860</v>
      </c>
      <c r="B2878" s="15"/>
      <c r="C2878" s="15">
        <v>1</v>
      </c>
      <c r="D2878">
        <f t="shared" si="65"/>
        <v>0</v>
      </c>
    </row>
    <row r="2879" spans="1:4" x14ac:dyDescent="0.2">
      <c r="A2879" s="16">
        <v>1300870</v>
      </c>
      <c r="B2879" s="15"/>
      <c r="C2879" s="15">
        <v>0.99999701976776123</v>
      </c>
      <c r="D2879">
        <f t="shared" si="65"/>
        <v>0</v>
      </c>
    </row>
    <row r="2880" spans="1:4" x14ac:dyDescent="0.2">
      <c r="A2880" s="16">
        <v>1300880</v>
      </c>
      <c r="B2880" s="15"/>
      <c r="C2880" s="15">
        <v>1</v>
      </c>
      <c r="D2880">
        <f t="shared" si="65"/>
        <v>0</v>
      </c>
    </row>
    <row r="2881" spans="1:4" x14ac:dyDescent="0.2">
      <c r="A2881" s="16">
        <v>1300890</v>
      </c>
      <c r="B2881" s="15"/>
      <c r="C2881" s="15">
        <v>1</v>
      </c>
      <c r="D2881">
        <f t="shared" si="65"/>
        <v>0</v>
      </c>
    </row>
    <row r="2882" spans="1:4" x14ac:dyDescent="0.2">
      <c r="A2882" s="16">
        <v>1300900</v>
      </c>
      <c r="B2882" s="15"/>
      <c r="C2882" s="15">
        <v>1</v>
      </c>
      <c r="D2882">
        <f t="shared" si="65"/>
        <v>0</v>
      </c>
    </row>
    <row r="2883" spans="1:4" x14ac:dyDescent="0.2">
      <c r="A2883" s="16">
        <v>1300910</v>
      </c>
      <c r="B2883" s="15"/>
      <c r="C2883" s="15">
        <v>1.0000100135803223</v>
      </c>
      <c r="D2883">
        <f t="shared" ref="D2883:D2946" si="66">IF(B2883="",0,C2883)</f>
        <v>0</v>
      </c>
    </row>
    <row r="2884" spans="1:4" x14ac:dyDescent="0.2">
      <c r="A2884" s="16">
        <v>1300920</v>
      </c>
      <c r="B2884" s="15"/>
      <c r="C2884" s="15">
        <v>1.0000100135803223</v>
      </c>
      <c r="D2884">
        <f t="shared" si="66"/>
        <v>0</v>
      </c>
    </row>
    <row r="2885" spans="1:4" x14ac:dyDescent="0.2">
      <c r="A2885" s="16">
        <v>1300930</v>
      </c>
      <c r="B2885" s="15"/>
      <c r="C2885" s="15">
        <v>1</v>
      </c>
      <c r="D2885">
        <f t="shared" si="66"/>
        <v>0</v>
      </c>
    </row>
    <row r="2886" spans="1:4" x14ac:dyDescent="0.2">
      <c r="A2886" s="16">
        <v>1300931</v>
      </c>
      <c r="B2886" s="15"/>
      <c r="C2886" s="15">
        <v>1</v>
      </c>
      <c r="D2886">
        <f t="shared" si="66"/>
        <v>0</v>
      </c>
    </row>
    <row r="2887" spans="1:4" x14ac:dyDescent="0.2">
      <c r="A2887" s="16">
        <v>1300940</v>
      </c>
      <c r="B2887" s="15"/>
      <c r="C2887" s="15">
        <v>1</v>
      </c>
      <c r="D2887">
        <f t="shared" si="66"/>
        <v>0</v>
      </c>
    </row>
    <row r="2888" spans="1:4" x14ac:dyDescent="0.2">
      <c r="A2888" s="16">
        <v>1300950</v>
      </c>
      <c r="B2888" s="15"/>
      <c r="C2888" s="15">
        <v>1</v>
      </c>
      <c r="D2888">
        <f t="shared" si="66"/>
        <v>0</v>
      </c>
    </row>
    <row r="2889" spans="1:4" x14ac:dyDescent="0.2">
      <c r="A2889" s="16">
        <v>1300960</v>
      </c>
      <c r="B2889" s="15"/>
      <c r="C2889" s="15">
        <v>1.0001900196075439</v>
      </c>
      <c r="D2889">
        <f t="shared" si="66"/>
        <v>0</v>
      </c>
    </row>
    <row r="2890" spans="1:4" x14ac:dyDescent="0.2">
      <c r="A2890" s="16">
        <v>1300970</v>
      </c>
      <c r="B2890" s="15"/>
      <c r="C2890" s="15">
        <v>1</v>
      </c>
      <c r="D2890">
        <f t="shared" si="66"/>
        <v>0</v>
      </c>
    </row>
    <row r="2891" spans="1:4" x14ac:dyDescent="0.2">
      <c r="A2891" s="16">
        <v>1300980</v>
      </c>
      <c r="B2891" s="15"/>
      <c r="C2891" s="15">
        <v>1.0001000165939331</v>
      </c>
      <c r="D2891">
        <f t="shared" si="66"/>
        <v>0</v>
      </c>
    </row>
    <row r="2892" spans="1:4" x14ac:dyDescent="0.2">
      <c r="A2892" s="16">
        <v>1300990</v>
      </c>
      <c r="B2892" s="15"/>
      <c r="C2892" s="15">
        <v>0.9999769926071167</v>
      </c>
      <c r="D2892">
        <f t="shared" si="66"/>
        <v>0</v>
      </c>
    </row>
    <row r="2893" spans="1:4" x14ac:dyDescent="0.2">
      <c r="A2893" s="16">
        <v>1301000</v>
      </c>
      <c r="B2893" s="15"/>
      <c r="C2893" s="15">
        <v>1.0001300573348999</v>
      </c>
      <c r="D2893">
        <f t="shared" si="66"/>
        <v>0</v>
      </c>
    </row>
    <row r="2894" spans="1:4" x14ac:dyDescent="0.2">
      <c r="A2894" s="16">
        <v>1301010</v>
      </c>
      <c r="B2894" s="15"/>
      <c r="C2894" s="15">
        <v>1.0000200271606445</v>
      </c>
      <c r="D2894">
        <f t="shared" si="66"/>
        <v>0</v>
      </c>
    </row>
    <row r="2895" spans="1:4" x14ac:dyDescent="0.2">
      <c r="A2895" s="16">
        <v>1301020</v>
      </c>
      <c r="B2895" s="15"/>
      <c r="C2895" s="15">
        <v>1</v>
      </c>
      <c r="D2895">
        <f t="shared" si="66"/>
        <v>0</v>
      </c>
    </row>
    <row r="2896" spans="1:4" x14ac:dyDescent="0.2">
      <c r="A2896" s="16">
        <v>1301030</v>
      </c>
      <c r="B2896" s="15"/>
      <c r="C2896" s="15">
        <v>1.0000400543212891</v>
      </c>
      <c r="D2896">
        <f t="shared" si="66"/>
        <v>0</v>
      </c>
    </row>
    <row r="2897" spans="1:4" x14ac:dyDescent="0.2">
      <c r="A2897" s="16">
        <v>1301040</v>
      </c>
      <c r="B2897" s="15"/>
      <c r="C2897" s="15">
        <v>0.99998199939727783</v>
      </c>
      <c r="D2897">
        <f t="shared" si="66"/>
        <v>0</v>
      </c>
    </row>
    <row r="2898" spans="1:4" x14ac:dyDescent="0.2">
      <c r="A2898" s="16">
        <v>1301050</v>
      </c>
      <c r="B2898" s="15"/>
      <c r="C2898" s="15">
        <v>1.0000100135803223</v>
      </c>
      <c r="D2898">
        <f t="shared" si="66"/>
        <v>0</v>
      </c>
    </row>
    <row r="2899" spans="1:4" x14ac:dyDescent="0.2">
      <c r="A2899" s="16">
        <v>1301060</v>
      </c>
      <c r="B2899" s="15"/>
      <c r="C2899" s="15">
        <v>0.99999701976776123</v>
      </c>
      <c r="D2899">
        <f t="shared" si="66"/>
        <v>0</v>
      </c>
    </row>
    <row r="2900" spans="1:4" x14ac:dyDescent="0.2">
      <c r="A2900" s="16">
        <v>1301070</v>
      </c>
      <c r="B2900" s="15"/>
      <c r="C2900" s="15">
        <v>1</v>
      </c>
      <c r="D2900">
        <f t="shared" si="66"/>
        <v>0</v>
      </c>
    </row>
    <row r="2901" spans="1:4" x14ac:dyDescent="0.2">
      <c r="A2901" s="16">
        <v>1301080</v>
      </c>
      <c r="B2901" s="15"/>
      <c r="C2901" s="15">
        <v>1</v>
      </c>
      <c r="D2901">
        <f t="shared" si="66"/>
        <v>0</v>
      </c>
    </row>
    <row r="2902" spans="1:4" x14ac:dyDescent="0.2">
      <c r="A2902" s="16">
        <v>1301090</v>
      </c>
      <c r="B2902" s="15"/>
      <c r="C2902" s="15">
        <v>1</v>
      </c>
      <c r="D2902">
        <f t="shared" si="66"/>
        <v>0</v>
      </c>
    </row>
    <row r="2903" spans="1:4" x14ac:dyDescent="0.2">
      <c r="A2903" s="16">
        <v>1301100</v>
      </c>
      <c r="B2903" s="15"/>
      <c r="C2903" s="15">
        <v>1</v>
      </c>
      <c r="D2903">
        <f t="shared" si="66"/>
        <v>0</v>
      </c>
    </row>
    <row r="2904" spans="1:4" x14ac:dyDescent="0.2">
      <c r="A2904" s="16">
        <v>1301110</v>
      </c>
      <c r="B2904" s="15"/>
      <c r="C2904" s="15">
        <v>1</v>
      </c>
      <c r="D2904">
        <f t="shared" si="66"/>
        <v>0</v>
      </c>
    </row>
    <row r="2905" spans="1:4" x14ac:dyDescent="0.2">
      <c r="A2905" s="16">
        <v>1301120</v>
      </c>
      <c r="B2905" s="15"/>
      <c r="C2905" s="15">
        <v>1</v>
      </c>
      <c r="D2905">
        <f t="shared" si="66"/>
        <v>0</v>
      </c>
    </row>
    <row r="2906" spans="1:4" x14ac:dyDescent="0.2">
      <c r="A2906" s="16">
        <v>1301130</v>
      </c>
      <c r="B2906" s="15"/>
      <c r="C2906" s="15">
        <v>1</v>
      </c>
      <c r="D2906">
        <f t="shared" si="66"/>
        <v>0</v>
      </c>
    </row>
    <row r="2907" spans="1:4" x14ac:dyDescent="0.2">
      <c r="A2907" s="16">
        <v>1301140</v>
      </c>
      <c r="B2907" s="15"/>
      <c r="C2907" s="15">
        <v>0.99999797344207764</v>
      </c>
      <c r="D2907">
        <f t="shared" si="66"/>
        <v>0</v>
      </c>
    </row>
    <row r="2908" spans="1:4" x14ac:dyDescent="0.2">
      <c r="A2908" s="16">
        <v>1301150</v>
      </c>
      <c r="B2908" s="15"/>
      <c r="C2908" s="15">
        <v>1</v>
      </c>
      <c r="D2908">
        <f t="shared" si="66"/>
        <v>0</v>
      </c>
    </row>
    <row r="2909" spans="1:4" x14ac:dyDescent="0.2">
      <c r="A2909" s="16">
        <v>1301160</v>
      </c>
      <c r="B2909" s="15"/>
      <c r="C2909" s="15">
        <v>0.99999898672103882</v>
      </c>
      <c r="D2909">
        <f t="shared" si="66"/>
        <v>0</v>
      </c>
    </row>
    <row r="2910" spans="1:4" x14ac:dyDescent="0.2">
      <c r="A2910" s="16">
        <v>1301170</v>
      </c>
      <c r="B2910" s="15"/>
      <c r="C2910" s="15">
        <v>1</v>
      </c>
      <c r="D2910">
        <f t="shared" si="66"/>
        <v>0</v>
      </c>
    </row>
    <row r="2911" spans="1:4" x14ac:dyDescent="0.2">
      <c r="A2911" s="16">
        <v>1301180</v>
      </c>
      <c r="B2911" s="15"/>
      <c r="C2911" s="15">
        <v>0.9999840259552002</v>
      </c>
      <c r="D2911">
        <f t="shared" si="66"/>
        <v>0</v>
      </c>
    </row>
    <row r="2912" spans="1:4" x14ac:dyDescent="0.2">
      <c r="A2912" s="16">
        <v>1301190</v>
      </c>
      <c r="B2912" s="15"/>
      <c r="C2912" s="15">
        <v>1</v>
      </c>
      <c r="D2912">
        <f t="shared" si="66"/>
        <v>0</v>
      </c>
    </row>
    <row r="2913" spans="1:4" x14ac:dyDescent="0.2">
      <c r="A2913" s="16">
        <v>1301200</v>
      </c>
      <c r="B2913" s="15"/>
      <c r="C2913" s="15">
        <v>1</v>
      </c>
      <c r="D2913">
        <f t="shared" si="66"/>
        <v>0</v>
      </c>
    </row>
    <row r="2914" spans="1:4" x14ac:dyDescent="0.2">
      <c r="A2914" s="16">
        <v>1301210</v>
      </c>
      <c r="B2914" s="15"/>
      <c r="C2914" s="15">
        <v>0.99998599290847778</v>
      </c>
      <c r="D2914">
        <f t="shared" si="66"/>
        <v>0</v>
      </c>
    </row>
    <row r="2915" spans="1:4" x14ac:dyDescent="0.2">
      <c r="A2915" s="16">
        <v>1301220</v>
      </c>
      <c r="B2915" s="15"/>
      <c r="C2915" s="15">
        <v>0.99999701976776123</v>
      </c>
      <c r="D2915">
        <f t="shared" si="66"/>
        <v>0</v>
      </c>
    </row>
    <row r="2916" spans="1:4" x14ac:dyDescent="0.2">
      <c r="A2916" s="16">
        <v>1301230</v>
      </c>
      <c r="B2916" s="15"/>
      <c r="C2916" s="15">
        <v>0.99997597932815552</v>
      </c>
      <c r="D2916">
        <f t="shared" si="66"/>
        <v>0</v>
      </c>
    </row>
    <row r="2917" spans="1:4" x14ac:dyDescent="0.2">
      <c r="A2917" s="16">
        <v>1301240</v>
      </c>
      <c r="B2917" s="15"/>
      <c r="C2917" s="15">
        <v>1</v>
      </c>
      <c r="D2917">
        <f t="shared" si="66"/>
        <v>0</v>
      </c>
    </row>
    <row r="2918" spans="1:4" x14ac:dyDescent="0.2">
      <c r="A2918" s="16">
        <v>1301250</v>
      </c>
      <c r="B2918" s="15"/>
      <c r="C2918" s="15">
        <v>1</v>
      </c>
      <c r="D2918">
        <f t="shared" si="66"/>
        <v>0</v>
      </c>
    </row>
    <row r="2919" spans="1:4" x14ac:dyDescent="0.2">
      <c r="A2919" s="16">
        <v>1400010</v>
      </c>
      <c r="B2919" s="15"/>
      <c r="C2919" s="15">
        <v>1</v>
      </c>
      <c r="D2919">
        <f t="shared" si="66"/>
        <v>0</v>
      </c>
    </row>
    <row r="2920" spans="1:4" x14ac:dyDescent="0.2">
      <c r="A2920" s="16">
        <v>1400020</v>
      </c>
      <c r="B2920" s="15"/>
      <c r="C2920" s="15">
        <v>1.0000100135803223</v>
      </c>
      <c r="D2920">
        <f t="shared" si="66"/>
        <v>0</v>
      </c>
    </row>
    <row r="2921" spans="1:4" x14ac:dyDescent="0.2">
      <c r="A2921" s="16">
        <v>1400030</v>
      </c>
      <c r="B2921" s="15"/>
      <c r="C2921" s="15">
        <v>1.0000300407409668</v>
      </c>
      <c r="D2921">
        <f t="shared" si="66"/>
        <v>0</v>
      </c>
    </row>
    <row r="2922" spans="1:4" x14ac:dyDescent="0.2">
      <c r="A2922" s="16">
        <v>1400040</v>
      </c>
      <c r="B2922" s="15"/>
      <c r="C2922" s="15">
        <v>1.0000100135803223</v>
      </c>
      <c r="D2922">
        <f t="shared" si="66"/>
        <v>0</v>
      </c>
    </row>
    <row r="2923" spans="1:4" x14ac:dyDescent="0.2">
      <c r="A2923" s="16">
        <v>1400050</v>
      </c>
      <c r="B2923" s="15"/>
      <c r="C2923" s="15">
        <v>1</v>
      </c>
      <c r="D2923">
        <f t="shared" si="66"/>
        <v>0</v>
      </c>
    </row>
    <row r="2924" spans="1:4" x14ac:dyDescent="0.2">
      <c r="A2924" s="16">
        <v>1400060</v>
      </c>
      <c r="B2924" s="15"/>
      <c r="C2924" s="15">
        <v>1.0000100135803223</v>
      </c>
      <c r="D2924">
        <f t="shared" si="66"/>
        <v>0</v>
      </c>
    </row>
    <row r="2925" spans="1:4" x14ac:dyDescent="0.2">
      <c r="A2925" s="16">
        <v>1400070</v>
      </c>
      <c r="B2925" s="15"/>
      <c r="C2925" s="15">
        <v>1.0000100135803223</v>
      </c>
      <c r="D2925">
        <f t="shared" si="66"/>
        <v>0</v>
      </c>
    </row>
    <row r="2926" spans="1:4" x14ac:dyDescent="0.2">
      <c r="A2926" s="16">
        <v>1400080</v>
      </c>
      <c r="B2926" s="15"/>
      <c r="C2926" s="15">
        <v>0.99998301267623901</v>
      </c>
      <c r="D2926">
        <f t="shared" si="66"/>
        <v>0</v>
      </c>
    </row>
    <row r="2927" spans="1:4" x14ac:dyDescent="0.2">
      <c r="A2927" s="16">
        <v>1400090</v>
      </c>
      <c r="B2927" s="15"/>
      <c r="C2927" s="15">
        <v>1.0001000165939331</v>
      </c>
      <c r="D2927">
        <f t="shared" si="66"/>
        <v>0</v>
      </c>
    </row>
    <row r="2928" spans="1:4" x14ac:dyDescent="0.2">
      <c r="A2928" s="16">
        <v>1400100</v>
      </c>
      <c r="B2928" s="15"/>
      <c r="C2928" s="15">
        <v>0.99999397993087769</v>
      </c>
      <c r="D2928">
        <f t="shared" si="66"/>
        <v>0</v>
      </c>
    </row>
    <row r="2929" spans="1:4" x14ac:dyDescent="0.2">
      <c r="A2929" s="16">
        <v>1400110</v>
      </c>
      <c r="B2929" s="15"/>
      <c r="C2929" s="15">
        <v>1.0000100135803223</v>
      </c>
      <c r="D2929">
        <f t="shared" si="66"/>
        <v>0</v>
      </c>
    </row>
    <row r="2930" spans="1:4" x14ac:dyDescent="0.2">
      <c r="A2930" s="16">
        <v>1400120</v>
      </c>
      <c r="B2930" s="15"/>
      <c r="C2930" s="15">
        <v>1</v>
      </c>
      <c r="D2930">
        <f t="shared" si="66"/>
        <v>0</v>
      </c>
    </row>
    <row r="2931" spans="1:4" x14ac:dyDescent="0.2">
      <c r="A2931" s="16">
        <v>1400130</v>
      </c>
      <c r="B2931" s="15"/>
      <c r="C2931" s="15">
        <v>1</v>
      </c>
      <c r="D2931">
        <f t="shared" si="66"/>
        <v>0</v>
      </c>
    </row>
    <row r="2932" spans="1:4" x14ac:dyDescent="0.2">
      <c r="A2932" s="16">
        <v>1400140</v>
      </c>
      <c r="B2932" s="15"/>
      <c r="C2932" s="15">
        <v>1</v>
      </c>
      <c r="D2932">
        <f t="shared" si="66"/>
        <v>0</v>
      </c>
    </row>
    <row r="2933" spans="1:4" x14ac:dyDescent="0.2">
      <c r="A2933" s="16">
        <v>1400150</v>
      </c>
      <c r="B2933" s="15"/>
      <c r="C2933" s="15">
        <v>1</v>
      </c>
      <c r="D2933">
        <f t="shared" si="66"/>
        <v>0</v>
      </c>
    </row>
    <row r="2934" spans="1:4" x14ac:dyDescent="0.2">
      <c r="A2934" s="16">
        <v>1400160</v>
      </c>
      <c r="B2934" s="15"/>
      <c r="C2934" s="15">
        <v>0.99999701976776123</v>
      </c>
      <c r="D2934">
        <f t="shared" si="66"/>
        <v>0</v>
      </c>
    </row>
    <row r="2935" spans="1:4" x14ac:dyDescent="0.2">
      <c r="A2935" s="16">
        <v>1400170</v>
      </c>
      <c r="B2935" s="15"/>
      <c r="C2935" s="15">
        <v>1</v>
      </c>
      <c r="D2935">
        <f t="shared" si="66"/>
        <v>0</v>
      </c>
    </row>
    <row r="2936" spans="1:4" x14ac:dyDescent="0.2">
      <c r="A2936" s="16">
        <v>1400180</v>
      </c>
      <c r="B2936" s="15"/>
      <c r="C2936" s="15">
        <v>1</v>
      </c>
      <c r="D2936">
        <f t="shared" si="66"/>
        <v>0</v>
      </c>
    </row>
    <row r="2937" spans="1:4" x14ac:dyDescent="0.2">
      <c r="A2937" s="16">
        <v>1400190</v>
      </c>
      <c r="B2937" s="15"/>
      <c r="C2937" s="15">
        <v>1</v>
      </c>
      <c r="D2937">
        <f t="shared" si="66"/>
        <v>0</v>
      </c>
    </row>
    <row r="2938" spans="1:4" x14ac:dyDescent="0.2">
      <c r="A2938" s="16">
        <v>1400200</v>
      </c>
      <c r="B2938" s="15"/>
      <c r="C2938" s="15">
        <v>1</v>
      </c>
      <c r="D2938">
        <f t="shared" si="66"/>
        <v>0</v>
      </c>
    </row>
    <row r="2939" spans="1:4" x14ac:dyDescent="0.2">
      <c r="A2939" s="16">
        <v>1400210</v>
      </c>
      <c r="B2939" s="15"/>
      <c r="C2939" s="15">
        <v>1</v>
      </c>
      <c r="D2939">
        <f t="shared" si="66"/>
        <v>0</v>
      </c>
    </row>
    <row r="2940" spans="1:4" x14ac:dyDescent="0.2">
      <c r="A2940" s="16">
        <v>1400220</v>
      </c>
      <c r="B2940" s="15"/>
      <c r="C2940" s="15">
        <v>1</v>
      </c>
      <c r="D2940">
        <f t="shared" si="66"/>
        <v>0</v>
      </c>
    </row>
    <row r="2941" spans="1:4" x14ac:dyDescent="0.2">
      <c r="A2941" s="16">
        <v>1400230</v>
      </c>
      <c r="B2941" s="15"/>
      <c r="C2941" s="15">
        <v>1</v>
      </c>
      <c r="D2941">
        <f t="shared" si="66"/>
        <v>0</v>
      </c>
    </row>
    <row r="2942" spans="1:4" x14ac:dyDescent="0.2">
      <c r="A2942" s="16">
        <v>1400240</v>
      </c>
      <c r="B2942" s="15"/>
      <c r="C2942" s="15">
        <v>0.99999499320983887</v>
      </c>
      <c r="D2942">
        <f t="shared" si="66"/>
        <v>0</v>
      </c>
    </row>
    <row r="2943" spans="1:4" x14ac:dyDescent="0.2">
      <c r="A2943" s="16">
        <v>1400250</v>
      </c>
      <c r="B2943" s="15"/>
      <c r="C2943" s="15">
        <v>0.99999600648880005</v>
      </c>
      <c r="D2943">
        <f t="shared" si="66"/>
        <v>0</v>
      </c>
    </row>
    <row r="2944" spans="1:4" x14ac:dyDescent="0.2">
      <c r="A2944" s="16">
        <v>1400260</v>
      </c>
      <c r="B2944" s="15"/>
      <c r="C2944" s="15">
        <v>0.99999600648880005</v>
      </c>
      <c r="D2944">
        <f t="shared" si="66"/>
        <v>0</v>
      </c>
    </row>
    <row r="2945" spans="1:4" x14ac:dyDescent="0.2">
      <c r="A2945" s="16">
        <v>1400270</v>
      </c>
      <c r="B2945" s="15"/>
      <c r="C2945" s="15">
        <v>1</v>
      </c>
      <c r="D2945">
        <f t="shared" si="66"/>
        <v>0</v>
      </c>
    </row>
    <row r="2946" spans="1:4" x14ac:dyDescent="0.2">
      <c r="A2946" s="16">
        <v>1400280</v>
      </c>
      <c r="B2946" s="15"/>
      <c r="C2946" s="15">
        <v>1</v>
      </c>
      <c r="D2946">
        <f t="shared" si="66"/>
        <v>0</v>
      </c>
    </row>
    <row r="2947" spans="1:4" x14ac:dyDescent="0.2">
      <c r="A2947" s="16">
        <v>1400290</v>
      </c>
      <c r="B2947" s="15"/>
      <c r="C2947" s="15">
        <v>1.0000100135803223</v>
      </c>
      <c r="D2947">
        <f t="shared" ref="D2947:D3010" si="67">IF(B2947="",0,C2947)</f>
        <v>0</v>
      </c>
    </row>
    <row r="2948" spans="1:4" x14ac:dyDescent="0.2">
      <c r="A2948" s="16">
        <v>1400300</v>
      </c>
      <c r="B2948" s="15"/>
      <c r="C2948" s="15">
        <v>1</v>
      </c>
      <c r="D2948">
        <f t="shared" si="67"/>
        <v>0</v>
      </c>
    </row>
    <row r="2949" spans="1:4" x14ac:dyDescent="0.2">
      <c r="A2949" s="16">
        <v>1400310</v>
      </c>
      <c r="B2949" s="15"/>
      <c r="C2949" s="15">
        <v>1</v>
      </c>
      <c r="D2949">
        <f t="shared" si="67"/>
        <v>0</v>
      </c>
    </row>
    <row r="2950" spans="1:4" x14ac:dyDescent="0.2">
      <c r="A2950" s="16">
        <v>1400320</v>
      </c>
      <c r="B2950" s="15"/>
      <c r="C2950" s="15">
        <v>1</v>
      </c>
      <c r="D2950">
        <f t="shared" si="67"/>
        <v>0</v>
      </c>
    </row>
    <row r="2951" spans="1:4" x14ac:dyDescent="0.2">
      <c r="A2951" s="16">
        <v>1400330</v>
      </c>
      <c r="B2951" s="15"/>
      <c r="C2951" s="15">
        <v>0.99997997283935547</v>
      </c>
      <c r="D2951">
        <f t="shared" si="67"/>
        <v>0</v>
      </c>
    </row>
    <row r="2952" spans="1:4" x14ac:dyDescent="0.2">
      <c r="A2952" s="16">
        <v>1400340</v>
      </c>
      <c r="B2952" s="15"/>
      <c r="C2952" s="15">
        <v>1</v>
      </c>
      <c r="D2952">
        <f t="shared" si="67"/>
        <v>0</v>
      </c>
    </row>
    <row r="2953" spans="1:4" x14ac:dyDescent="0.2">
      <c r="A2953" s="16">
        <v>1400350</v>
      </c>
      <c r="B2953" s="15"/>
      <c r="C2953" s="15">
        <v>1</v>
      </c>
      <c r="D2953">
        <f t="shared" si="67"/>
        <v>0</v>
      </c>
    </row>
    <row r="2954" spans="1:4" x14ac:dyDescent="0.2">
      <c r="A2954" s="16">
        <v>1400360</v>
      </c>
      <c r="B2954" s="15"/>
      <c r="C2954" s="15">
        <v>1</v>
      </c>
      <c r="D2954">
        <f t="shared" si="67"/>
        <v>0</v>
      </c>
    </row>
    <row r="2955" spans="1:4" x14ac:dyDescent="0.2">
      <c r="A2955" s="16">
        <v>1400370</v>
      </c>
      <c r="B2955" s="15"/>
      <c r="C2955" s="15">
        <v>1</v>
      </c>
      <c r="D2955">
        <f t="shared" si="67"/>
        <v>0</v>
      </c>
    </row>
    <row r="2956" spans="1:4" x14ac:dyDescent="0.2">
      <c r="A2956" s="16">
        <v>1400380</v>
      </c>
      <c r="B2956" s="15"/>
      <c r="C2956" s="15">
        <v>1</v>
      </c>
      <c r="D2956">
        <f t="shared" si="67"/>
        <v>0</v>
      </c>
    </row>
    <row r="2957" spans="1:4" x14ac:dyDescent="0.2">
      <c r="A2957" s="16">
        <v>1400390</v>
      </c>
      <c r="B2957" s="15"/>
      <c r="C2957" s="15">
        <v>0.99998897314071655</v>
      </c>
      <c r="D2957">
        <f t="shared" si="67"/>
        <v>0</v>
      </c>
    </row>
    <row r="2958" spans="1:4" x14ac:dyDescent="0.2">
      <c r="A2958" s="16">
        <v>1400400</v>
      </c>
      <c r="B2958" s="15"/>
      <c r="C2958" s="15">
        <v>0.99998801946640015</v>
      </c>
      <c r="D2958">
        <f t="shared" si="67"/>
        <v>0</v>
      </c>
    </row>
    <row r="2959" spans="1:4" x14ac:dyDescent="0.2">
      <c r="A2959" s="16">
        <v>1400410</v>
      </c>
      <c r="B2959" s="15"/>
      <c r="C2959" s="15">
        <v>1</v>
      </c>
      <c r="D2959">
        <f t="shared" si="67"/>
        <v>0</v>
      </c>
    </row>
    <row r="2960" spans="1:4" x14ac:dyDescent="0.2">
      <c r="A2960" s="16">
        <v>1400420</v>
      </c>
      <c r="B2960" s="15"/>
      <c r="C2960" s="15">
        <v>1</v>
      </c>
      <c r="D2960">
        <f t="shared" si="67"/>
        <v>0</v>
      </c>
    </row>
    <row r="2961" spans="1:4" x14ac:dyDescent="0.2">
      <c r="A2961" s="16">
        <v>1400430</v>
      </c>
      <c r="B2961" s="15"/>
      <c r="C2961" s="15">
        <v>1</v>
      </c>
      <c r="D2961">
        <f t="shared" si="67"/>
        <v>0</v>
      </c>
    </row>
    <row r="2962" spans="1:4" x14ac:dyDescent="0.2">
      <c r="A2962" s="16">
        <v>1400440</v>
      </c>
      <c r="B2962" s="15"/>
      <c r="C2962" s="15">
        <v>1</v>
      </c>
      <c r="D2962">
        <f t="shared" si="67"/>
        <v>0</v>
      </c>
    </row>
    <row r="2963" spans="1:4" x14ac:dyDescent="0.2">
      <c r="A2963" s="16">
        <v>1400450</v>
      </c>
      <c r="B2963" s="15"/>
      <c r="C2963" s="15">
        <v>1</v>
      </c>
      <c r="D2963">
        <f t="shared" si="67"/>
        <v>0</v>
      </c>
    </row>
    <row r="2964" spans="1:4" x14ac:dyDescent="0.2">
      <c r="A2964" s="16">
        <v>1400460</v>
      </c>
      <c r="B2964" s="15"/>
      <c r="C2964" s="15">
        <v>1</v>
      </c>
      <c r="D2964">
        <f t="shared" si="67"/>
        <v>0</v>
      </c>
    </row>
    <row r="2965" spans="1:4" x14ac:dyDescent="0.2">
      <c r="A2965" s="16">
        <v>1400470</v>
      </c>
      <c r="B2965" s="15"/>
      <c r="C2965" s="15">
        <v>1</v>
      </c>
      <c r="D2965">
        <f t="shared" si="67"/>
        <v>0</v>
      </c>
    </row>
    <row r="2966" spans="1:4" x14ac:dyDescent="0.2">
      <c r="A2966" s="16">
        <v>1400480</v>
      </c>
      <c r="B2966" s="15"/>
      <c r="C2966" s="15">
        <v>1</v>
      </c>
      <c r="D2966">
        <f t="shared" si="67"/>
        <v>0</v>
      </c>
    </row>
    <row r="2967" spans="1:4" x14ac:dyDescent="0.2">
      <c r="A2967" s="16">
        <v>1400490</v>
      </c>
      <c r="B2967" s="15"/>
      <c r="C2967" s="15">
        <v>1.000059962272644</v>
      </c>
      <c r="D2967">
        <f t="shared" si="67"/>
        <v>0</v>
      </c>
    </row>
    <row r="2968" spans="1:4" x14ac:dyDescent="0.2">
      <c r="A2968" s="16">
        <v>1400500</v>
      </c>
      <c r="B2968" s="15"/>
      <c r="C2968" s="15">
        <v>0.99998801946640015</v>
      </c>
      <c r="D2968">
        <f t="shared" si="67"/>
        <v>0</v>
      </c>
    </row>
    <row r="2969" spans="1:4" x14ac:dyDescent="0.2">
      <c r="A2969" s="16">
        <v>1400510</v>
      </c>
      <c r="B2969" s="15"/>
      <c r="C2969" s="15">
        <v>0.9999920129776001</v>
      </c>
      <c r="D2969">
        <f t="shared" si="67"/>
        <v>0</v>
      </c>
    </row>
    <row r="2970" spans="1:4" x14ac:dyDescent="0.2">
      <c r="A2970" s="16">
        <v>1400520</v>
      </c>
      <c r="B2970" s="15"/>
      <c r="C2970" s="15">
        <v>1</v>
      </c>
      <c r="D2970">
        <f t="shared" si="67"/>
        <v>0</v>
      </c>
    </row>
    <row r="2971" spans="1:4" x14ac:dyDescent="0.2">
      <c r="A2971" s="16">
        <v>1400530</v>
      </c>
      <c r="B2971" s="15"/>
      <c r="C2971" s="15">
        <v>0.99999898672103882</v>
      </c>
      <c r="D2971">
        <f t="shared" si="67"/>
        <v>0</v>
      </c>
    </row>
    <row r="2972" spans="1:4" x14ac:dyDescent="0.2">
      <c r="A2972" s="16">
        <v>1400540</v>
      </c>
      <c r="B2972" s="15"/>
      <c r="C2972" s="15">
        <v>0.99999499320983887</v>
      </c>
      <c r="D2972">
        <f t="shared" si="67"/>
        <v>0</v>
      </c>
    </row>
    <row r="2973" spans="1:4" x14ac:dyDescent="0.2">
      <c r="A2973" s="16">
        <v>1400550</v>
      </c>
      <c r="B2973" s="15"/>
      <c r="C2973" s="15">
        <v>1</v>
      </c>
      <c r="D2973">
        <f t="shared" si="67"/>
        <v>0</v>
      </c>
    </row>
    <row r="2974" spans="1:4" x14ac:dyDescent="0.2">
      <c r="A2974" s="16">
        <v>1400560</v>
      </c>
      <c r="B2974" s="15"/>
      <c r="C2974" s="15">
        <v>1</v>
      </c>
      <c r="D2974">
        <f t="shared" si="67"/>
        <v>0</v>
      </c>
    </row>
    <row r="2975" spans="1:4" x14ac:dyDescent="0.2">
      <c r="A2975" s="16">
        <v>1400570</v>
      </c>
      <c r="B2975" s="15"/>
      <c r="C2975" s="15">
        <v>1</v>
      </c>
      <c r="D2975">
        <f t="shared" si="67"/>
        <v>0</v>
      </c>
    </row>
    <row r="2976" spans="1:4" x14ac:dyDescent="0.2">
      <c r="A2976" s="16">
        <v>1400580</v>
      </c>
      <c r="B2976" s="15"/>
      <c r="C2976" s="15">
        <v>0.99999898672103882</v>
      </c>
      <c r="D2976">
        <f t="shared" si="67"/>
        <v>0</v>
      </c>
    </row>
    <row r="2977" spans="1:4" x14ac:dyDescent="0.2">
      <c r="A2977" s="16">
        <v>1400590</v>
      </c>
      <c r="B2977" s="15"/>
      <c r="C2977" s="15">
        <v>1</v>
      </c>
      <c r="D2977">
        <f t="shared" si="67"/>
        <v>0</v>
      </c>
    </row>
    <row r="2978" spans="1:4" x14ac:dyDescent="0.2">
      <c r="A2978" s="16">
        <v>1400600</v>
      </c>
      <c r="B2978" s="15"/>
      <c r="C2978" s="15">
        <v>1</v>
      </c>
      <c r="D2978">
        <f t="shared" si="67"/>
        <v>0</v>
      </c>
    </row>
    <row r="2979" spans="1:4" x14ac:dyDescent="0.2">
      <c r="A2979" s="16">
        <v>1400610</v>
      </c>
      <c r="B2979" s="15"/>
      <c r="C2979" s="15">
        <v>1</v>
      </c>
      <c r="D2979">
        <f t="shared" si="67"/>
        <v>0</v>
      </c>
    </row>
    <row r="2980" spans="1:4" x14ac:dyDescent="0.2">
      <c r="A2980" s="16">
        <v>1400620</v>
      </c>
      <c r="B2980" s="15"/>
      <c r="C2980" s="15">
        <v>1</v>
      </c>
      <c r="D2980">
        <f t="shared" si="67"/>
        <v>0</v>
      </c>
    </row>
    <row r="2981" spans="1:4" x14ac:dyDescent="0.2">
      <c r="A2981" s="16">
        <v>1400630</v>
      </c>
      <c r="B2981" s="15"/>
      <c r="C2981" s="15">
        <v>1.0000200271606445</v>
      </c>
      <c r="D2981">
        <f t="shared" si="67"/>
        <v>0</v>
      </c>
    </row>
    <row r="2982" spans="1:4" x14ac:dyDescent="0.2">
      <c r="A2982" s="16">
        <v>1400640</v>
      </c>
      <c r="B2982" s="15"/>
      <c r="C2982" s="15">
        <v>0.99999302625656128</v>
      </c>
      <c r="D2982">
        <f t="shared" si="67"/>
        <v>0</v>
      </c>
    </row>
    <row r="2983" spans="1:4" x14ac:dyDescent="0.2">
      <c r="A2983" s="16">
        <v>1400650</v>
      </c>
      <c r="B2983" s="15"/>
      <c r="C2983" s="15">
        <v>1</v>
      </c>
      <c r="D2983">
        <f t="shared" si="67"/>
        <v>0</v>
      </c>
    </row>
    <row r="2984" spans="1:4" x14ac:dyDescent="0.2">
      <c r="A2984" s="16">
        <v>1400660</v>
      </c>
      <c r="B2984" s="15"/>
      <c r="C2984" s="15">
        <v>0.99999600648880005</v>
      </c>
      <c r="D2984">
        <f t="shared" si="67"/>
        <v>0</v>
      </c>
    </row>
    <row r="2985" spans="1:4" x14ac:dyDescent="0.2">
      <c r="A2985" s="16">
        <v>1400670</v>
      </c>
      <c r="B2985" s="15"/>
      <c r="C2985" s="15">
        <v>1</v>
      </c>
      <c r="D2985">
        <f t="shared" si="67"/>
        <v>0</v>
      </c>
    </row>
    <row r="2986" spans="1:4" x14ac:dyDescent="0.2">
      <c r="A2986" s="16">
        <v>1400680</v>
      </c>
      <c r="B2986" s="15"/>
      <c r="C2986" s="15">
        <v>1</v>
      </c>
      <c r="D2986">
        <f t="shared" si="67"/>
        <v>0</v>
      </c>
    </row>
    <row r="2987" spans="1:4" x14ac:dyDescent="0.2">
      <c r="A2987" s="16">
        <v>1400690</v>
      </c>
      <c r="B2987" s="15"/>
      <c r="C2987" s="15">
        <v>1</v>
      </c>
      <c r="D2987">
        <f t="shared" si="67"/>
        <v>0</v>
      </c>
    </row>
    <row r="2988" spans="1:4" x14ac:dyDescent="0.2">
      <c r="A2988" s="16">
        <v>1400700</v>
      </c>
      <c r="B2988" s="15"/>
      <c r="C2988" s="15">
        <v>1</v>
      </c>
      <c r="D2988">
        <f t="shared" si="67"/>
        <v>0</v>
      </c>
    </row>
    <row r="2989" spans="1:4" x14ac:dyDescent="0.2">
      <c r="A2989" s="16">
        <v>1400710</v>
      </c>
      <c r="B2989" s="15"/>
      <c r="C2989" s="15">
        <v>1</v>
      </c>
      <c r="D2989">
        <f t="shared" si="67"/>
        <v>0</v>
      </c>
    </row>
    <row r="2990" spans="1:4" x14ac:dyDescent="0.2">
      <c r="A2990" s="16">
        <v>1400720</v>
      </c>
      <c r="B2990" s="15"/>
      <c r="C2990" s="15">
        <v>1.0000499486923218</v>
      </c>
      <c r="D2990">
        <f t="shared" si="67"/>
        <v>0</v>
      </c>
    </row>
    <row r="2991" spans="1:4" x14ac:dyDescent="0.2">
      <c r="A2991" s="16">
        <v>1400730</v>
      </c>
      <c r="B2991" s="15"/>
      <c r="C2991" s="15">
        <v>1</v>
      </c>
      <c r="D2991">
        <f t="shared" si="67"/>
        <v>0</v>
      </c>
    </row>
    <row r="2992" spans="1:4" x14ac:dyDescent="0.2">
      <c r="A2992" s="16">
        <v>1400740</v>
      </c>
      <c r="B2992" s="15"/>
      <c r="C2992" s="15">
        <v>0.99998599290847778</v>
      </c>
      <c r="D2992">
        <f t="shared" si="67"/>
        <v>0</v>
      </c>
    </row>
    <row r="2993" spans="1:4" x14ac:dyDescent="0.2">
      <c r="A2993" s="16">
        <v>1400750</v>
      </c>
      <c r="B2993" s="15"/>
      <c r="C2993" s="15">
        <v>1</v>
      </c>
      <c r="D2993">
        <f t="shared" si="67"/>
        <v>0</v>
      </c>
    </row>
    <row r="2994" spans="1:4" x14ac:dyDescent="0.2">
      <c r="A2994" s="16">
        <v>1400760</v>
      </c>
      <c r="B2994" s="15"/>
      <c r="C2994" s="15">
        <v>1</v>
      </c>
      <c r="D2994">
        <f t="shared" si="67"/>
        <v>0</v>
      </c>
    </row>
    <row r="2995" spans="1:4" x14ac:dyDescent="0.2">
      <c r="A2995" s="16">
        <v>1400770</v>
      </c>
      <c r="B2995" s="15"/>
      <c r="C2995" s="15">
        <v>0.99999600648880005</v>
      </c>
      <c r="D2995">
        <f t="shared" si="67"/>
        <v>0</v>
      </c>
    </row>
    <row r="2996" spans="1:4" x14ac:dyDescent="0.2">
      <c r="A2996" s="16">
        <v>1400780</v>
      </c>
      <c r="B2996" s="15"/>
      <c r="C2996" s="15">
        <v>0.99992799758911133</v>
      </c>
      <c r="D2996">
        <f t="shared" si="67"/>
        <v>0</v>
      </c>
    </row>
    <row r="2997" spans="1:4" x14ac:dyDescent="0.2">
      <c r="A2997" s="16">
        <v>1400790</v>
      </c>
      <c r="B2997" s="15"/>
      <c r="C2997" s="15">
        <v>1</v>
      </c>
      <c r="D2997">
        <f t="shared" si="67"/>
        <v>0</v>
      </c>
    </row>
    <row r="2998" spans="1:4" x14ac:dyDescent="0.2">
      <c r="A2998" s="16">
        <v>1400800</v>
      </c>
      <c r="B2998" s="15"/>
      <c r="C2998" s="15">
        <v>1</v>
      </c>
      <c r="D2998">
        <f t="shared" si="67"/>
        <v>0</v>
      </c>
    </row>
    <row r="2999" spans="1:4" x14ac:dyDescent="0.2">
      <c r="A2999" s="16">
        <v>1400810</v>
      </c>
      <c r="B2999" s="15"/>
      <c r="C2999" s="15">
        <v>1</v>
      </c>
      <c r="D2999">
        <f t="shared" si="67"/>
        <v>0</v>
      </c>
    </row>
    <row r="3000" spans="1:4" x14ac:dyDescent="0.2">
      <c r="A3000" s="16">
        <v>1400820</v>
      </c>
      <c r="B3000" s="15"/>
      <c r="C3000" s="15">
        <v>1</v>
      </c>
      <c r="D3000">
        <f t="shared" si="67"/>
        <v>0</v>
      </c>
    </row>
    <row r="3001" spans="1:4" x14ac:dyDescent="0.2">
      <c r="A3001" s="16">
        <v>1400830</v>
      </c>
      <c r="B3001" s="15"/>
      <c r="C3001" s="15">
        <v>1</v>
      </c>
      <c r="D3001">
        <f t="shared" si="67"/>
        <v>0</v>
      </c>
    </row>
    <row r="3002" spans="1:4" x14ac:dyDescent="0.2">
      <c r="A3002" s="16">
        <v>1400840</v>
      </c>
      <c r="B3002" s="15"/>
      <c r="C3002" s="15">
        <v>1</v>
      </c>
      <c r="D3002">
        <f t="shared" si="67"/>
        <v>0</v>
      </c>
    </row>
    <row r="3003" spans="1:4" x14ac:dyDescent="0.2">
      <c r="A3003" s="16">
        <v>1400850</v>
      </c>
      <c r="B3003" s="15"/>
      <c r="C3003" s="15">
        <v>1.0000100135803223</v>
      </c>
      <c r="D3003">
        <f t="shared" si="67"/>
        <v>0</v>
      </c>
    </row>
    <row r="3004" spans="1:4" x14ac:dyDescent="0.2">
      <c r="A3004" s="16">
        <v>1400860</v>
      </c>
      <c r="B3004" s="15"/>
      <c r="C3004" s="15">
        <v>1.0000100135803223</v>
      </c>
      <c r="D3004">
        <f t="shared" si="67"/>
        <v>0</v>
      </c>
    </row>
    <row r="3005" spans="1:4" x14ac:dyDescent="0.2">
      <c r="A3005" s="16">
        <v>1400870</v>
      </c>
      <c r="B3005" s="15"/>
      <c r="C3005" s="15">
        <v>1.0000100135803223</v>
      </c>
      <c r="D3005">
        <f t="shared" si="67"/>
        <v>0</v>
      </c>
    </row>
    <row r="3006" spans="1:4" x14ac:dyDescent="0.2">
      <c r="A3006" s="16">
        <v>1400880</v>
      </c>
      <c r="B3006" s="15"/>
      <c r="C3006" s="15">
        <v>0.99999099969863892</v>
      </c>
      <c r="D3006">
        <f t="shared" si="67"/>
        <v>0</v>
      </c>
    </row>
    <row r="3007" spans="1:4" x14ac:dyDescent="0.2">
      <c r="A3007" s="16">
        <v>1400890</v>
      </c>
      <c r="B3007" s="15"/>
      <c r="C3007" s="15">
        <v>1.0000300407409668</v>
      </c>
      <c r="D3007">
        <f t="shared" si="67"/>
        <v>0</v>
      </c>
    </row>
    <row r="3008" spans="1:4" x14ac:dyDescent="0.2">
      <c r="A3008" s="16">
        <v>1400900</v>
      </c>
      <c r="B3008" s="15"/>
      <c r="C3008" s="15">
        <v>0.99997800588607788</v>
      </c>
      <c r="D3008">
        <f t="shared" si="67"/>
        <v>0</v>
      </c>
    </row>
    <row r="3009" spans="1:4" x14ac:dyDescent="0.2">
      <c r="A3009" s="16">
        <v>1400910</v>
      </c>
      <c r="B3009" s="15"/>
      <c r="C3009" s="15">
        <v>1.0000100135803223</v>
      </c>
      <c r="D3009">
        <f t="shared" si="67"/>
        <v>0</v>
      </c>
    </row>
    <row r="3010" spans="1:4" x14ac:dyDescent="0.2">
      <c r="A3010" s="16">
        <v>1400920</v>
      </c>
      <c r="B3010" s="15"/>
      <c r="C3010" s="15">
        <v>1</v>
      </c>
      <c r="D3010">
        <f t="shared" si="67"/>
        <v>0</v>
      </c>
    </row>
    <row r="3011" spans="1:4" x14ac:dyDescent="0.2">
      <c r="A3011" s="16">
        <v>1400930</v>
      </c>
      <c r="B3011" s="15"/>
      <c r="C3011" s="15">
        <v>1</v>
      </c>
      <c r="D3011">
        <f t="shared" ref="D3011:D3074" si="68">IF(B3011="",0,C3011)</f>
        <v>0</v>
      </c>
    </row>
    <row r="3012" spans="1:4" x14ac:dyDescent="0.2">
      <c r="A3012" s="16">
        <v>1400940</v>
      </c>
      <c r="B3012" s="15"/>
      <c r="C3012" s="15">
        <v>1</v>
      </c>
      <c r="D3012">
        <f t="shared" si="68"/>
        <v>0</v>
      </c>
    </row>
    <row r="3013" spans="1:4" x14ac:dyDescent="0.2">
      <c r="A3013" s="16">
        <v>1400950</v>
      </c>
      <c r="B3013" s="15"/>
      <c r="C3013" s="15">
        <v>1</v>
      </c>
      <c r="D3013">
        <f t="shared" si="68"/>
        <v>0</v>
      </c>
    </row>
    <row r="3014" spans="1:4" x14ac:dyDescent="0.2">
      <c r="A3014" s="16">
        <v>1400960</v>
      </c>
      <c r="B3014" s="15"/>
      <c r="C3014" s="15">
        <v>0.99999701976776123</v>
      </c>
      <c r="D3014">
        <f t="shared" si="68"/>
        <v>0</v>
      </c>
    </row>
    <row r="3015" spans="1:4" x14ac:dyDescent="0.2">
      <c r="A3015" s="16">
        <v>1400970</v>
      </c>
      <c r="B3015" s="15"/>
      <c r="C3015" s="15">
        <v>1</v>
      </c>
      <c r="D3015">
        <f t="shared" si="68"/>
        <v>0</v>
      </c>
    </row>
    <row r="3016" spans="1:4" x14ac:dyDescent="0.2">
      <c r="A3016" s="16">
        <v>1400980</v>
      </c>
      <c r="B3016" s="15"/>
      <c r="C3016" s="15">
        <v>1</v>
      </c>
      <c r="D3016">
        <f t="shared" si="68"/>
        <v>0</v>
      </c>
    </row>
    <row r="3017" spans="1:4" x14ac:dyDescent="0.2">
      <c r="A3017" s="16">
        <v>1400990</v>
      </c>
      <c r="B3017" s="15"/>
      <c r="C3017" s="15">
        <v>1.0000100135803223</v>
      </c>
      <c r="D3017">
        <f t="shared" si="68"/>
        <v>0</v>
      </c>
    </row>
    <row r="3018" spans="1:4" x14ac:dyDescent="0.2">
      <c r="A3018" s="16">
        <v>1401000</v>
      </c>
      <c r="B3018" s="15"/>
      <c r="C3018" s="15">
        <v>1</v>
      </c>
      <c r="D3018">
        <f t="shared" si="68"/>
        <v>0</v>
      </c>
    </row>
    <row r="3019" spans="1:4" x14ac:dyDescent="0.2">
      <c r="A3019" s="16">
        <v>1401010</v>
      </c>
      <c r="B3019" s="15"/>
      <c r="C3019" s="15">
        <v>1</v>
      </c>
      <c r="D3019">
        <f t="shared" si="68"/>
        <v>0</v>
      </c>
    </row>
    <row r="3020" spans="1:4" x14ac:dyDescent="0.2">
      <c r="A3020" s="16">
        <v>1401020</v>
      </c>
      <c r="B3020" s="15"/>
      <c r="C3020" s="15">
        <v>0.99999898672103882</v>
      </c>
      <c r="D3020">
        <f t="shared" si="68"/>
        <v>0</v>
      </c>
    </row>
    <row r="3021" spans="1:4" x14ac:dyDescent="0.2">
      <c r="A3021" s="16">
        <v>1401030</v>
      </c>
      <c r="B3021" s="15"/>
      <c r="C3021" s="15">
        <v>0.99999898672103882</v>
      </c>
      <c r="D3021">
        <f t="shared" si="68"/>
        <v>0</v>
      </c>
    </row>
    <row r="3022" spans="1:4" x14ac:dyDescent="0.2">
      <c r="A3022" s="16">
        <v>1401040</v>
      </c>
      <c r="B3022" s="15"/>
      <c r="C3022" s="15">
        <v>1</v>
      </c>
      <c r="D3022">
        <f t="shared" si="68"/>
        <v>0</v>
      </c>
    </row>
    <row r="3023" spans="1:4" x14ac:dyDescent="0.2">
      <c r="A3023" s="16">
        <v>1401050</v>
      </c>
      <c r="B3023" s="15"/>
      <c r="C3023" s="15">
        <v>1</v>
      </c>
      <c r="D3023">
        <f t="shared" si="68"/>
        <v>0</v>
      </c>
    </row>
    <row r="3024" spans="1:4" x14ac:dyDescent="0.2">
      <c r="A3024" s="16">
        <v>1401060</v>
      </c>
      <c r="B3024" s="15"/>
      <c r="C3024" s="15">
        <v>0.99999499320983887</v>
      </c>
      <c r="D3024">
        <f t="shared" si="68"/>
        <v>0</v>
      </c>
    </row>
    <row r="3025" spans="1:4" x14ac:dyDescent="0.2">
      <c r="A3025" s="16">
        <v>1401070</v>
      </c>
      <c r="B3025" s="15"/>
      <c r="C3025" s="15">
        <v>0.99998897314071655</v>
      </c>
      <c r="D3025">
        <f t="shared" si="68"/>
        <v>0</v>
      </c>
    </row>
    <row r="3026" spans="1:4" x14ac:dyDescent="0.2">
      <c r="A3026" s="16">
        <v>1401080</v>
      </c>
      <c r="B3026" s="15"/>
      <c r="C3026" s="15">
        <v>1</v>
      </c>
      <c r="D3026">
        <f t="shared" si="68"/>
        <v>0</v>
      </c>
    </row>
    <row r="3027" spans="1:4" x14ac:dyDescent="0.2">
      <c r="A3027" s="16">
        <v>1401090</v>
      </c>
      <c r="B3027" s="15"/>
      <c r="C3027" s="15">
        <v>1.0000100135803223</v>
      </c>
      <c r="D3027">
        <f t="shared" si="68"/>
        <v>0</v>
      </c>
    </row>
    <row r="3028" spans="1:4" x14ac:dyDescent="0.2">
      <c r="A3028" s="16">
        <v>1401100</v>
      </c>
      <c r="B3028" s="15"/>
      <c r="C3028" s="15">
        <v>1</v>
      </c>
      <c r="D3028">
        <f t="shared" si="68"/>
        <v>0</v>
      </c>
    </row>
    <row r="3029" spans="1:4" x14ac:dyDescent="0.2">
      <c r="A3029" s="16">
        <v>1401110</v>
      </c>
      <c r="B3029" s="15"/>
      <c r="C3029" s="15">
        <v>1.0000100135803223</v>
      </c>
      <c r="D3029">
        <f t="shared" si="68"/>
        <v>0</v>
      </c>
    </row>
    <row r="3030" spans="1:4" x14ac:dyDescent="0.2">
      <c r="A3030" s="16">
        <v>1401120</v>
      </c>
      <c r="B3030" s="15"/>
      <c r="C3030" s="15">
        <v>1</v>
      </c>
      <c r="D3030">
        <f t="shared" si="68"/>
        <v>0</v>
      </c>
    </row>
    <row r="3031" spans="1:4" x14ac:dyDescent="0.2">
      <c r="A3031" s="16">
        <v>1401130</v>
      </c>
      <c r="B3031" s="15"/>
      <c r="C3031" s="15">
        <v>1</v>
      </c>
      <c r="D3031">
        <f t="shared" si="68"/>
        <v>0</v>
      </c>
    </row>
    <row r="3032" spans="1:4" x14ac:dyDescent="0.2">
      <c r="A3032" s="16">
        <v>1401140</v>
      </c>
      <c r="B3032" s="15"/>
      <c r="C3032" s="15">
        <v>1</v>
      </c>
      <c r="D3032">
        <f t="shared" si="68"/>
        <v>0</v>
      </c>
    </row>
    <row r="3033" spans="1:4" x14ac:dyDescent="0.2">
      <c r="A3033" s="16">
        <v>1401150</v>
      </c>
      <c r="B3033" s="15"/>
      <c r="C3033" s="15">
        <v>1</v>
      </c>
      <c r="D3033">
        <f t="shared" si="68"/>
        <v>0</v>
      </c>
    </row>
    <row r="3034" spans="1:4" x14ac:dyDescent="0.2">
      <c r="A3034" s="16">
        <v>1401160</v>
      </c>
      <c r="B3034" s="15"/>
      <c r="C3034" s="15">
        <v>0.99999499320983887</v>
      </c>
      <c r="D3034">
        <f t="shared" si="68"/>
        <v>0</v>
      </c>
    </row>
    <row r="3035" spans="1:4" x14ac:dyDescent="0.2">
      <c r="A3035" s="16">
        <v>1401170</v>
      </c>
      <c r="B3035" s="15"/>
      <c r="C3035" s="15">
        <v>1</v>
      </c>
      <c r="D3035">
        <f t="shared" si="68"/>
        <v>0</v>
      </c>
    </row>
    <row r="3036" spans="1:4" x14ac:dyDescent="0.2">
      <c r="A3036" s="16">
        <v>1401180</v>
      </c>
      <c r="B3036" s="15"/>
      <c r="C3036" s="15">
        <v>1</v>
      </c>
      <c r="D3036">
        <f t="shared" si="68"/>
        <v>0</v>
      </c>
    </row>
    <row r="3037" spans="1:4" x14ac:dyDescent="0.2">
      <c r="A3037" s="16">
        <v>1500010</v>
      </c>
      <c r="B3037" s="15"/>
      <c r="C3037" s="15">
        <v>1</v>
      </c>
      <c r="D3037">
        <f t="shared" si="68"/>
        <v>0</v>
      </c>
    </row>
    <row r="3038" spans="1:4" x14ac:dyDescent="0.2">
      <c r="A3038" s="16">
        <v>1500020</v>
      </c>
      <c r="B3038" s="15"/>
      <c r="C3038" s="15">
        <v>1</v>
      </c>
      <c r="D3038">
        <f t="shared" si="68"/>
        <v>0</v>
      </c>
    </row>
    <row r="3039" spans="1:4" x14ac:dyDescent="0.2">
      <c r="A3039" s="16">
        <v>1500030</v>
      </c>
      <c r="B3039" s="15"/>
      <c r="C3039" s="15">
        <v>0.99997097253799438</v>
      </c>
      <c r="D3039">
        <f t="shared" si="68"/>
        <v>0</v>
      </c>
    </row>
    <row r="3040" spans="1:4" x14ac:dyDescent="0.2">
      <c r="A3040" s="16">
        <v>1500040</v>
      </c>
      <c r="B3040" s="15"/>
      <c r="C3040" s="15">
        <v>1.0000100135803223</v>
      </c>
      <c r="D3040">
        <f t="shared" si="68"/>
        <v>0</v>
      </c>
    </row>
    <row r="3041" spans="1:4" x14ac:dyDescent="0.2">
      <c r="A3041" s="16">
        <v>1500050</v>
      </c>
      <c r="B3041" s="15"/>
      <c r="C3041" s="15">
        <v>1</v>
      </c>
      <c r="D3041">
        <f t="shared" si="68"/>
        <v>0</v>
      </c>
    </row>
    <row r="3042" spans="1:4" x14ac:dyDescent="0.2">
      <c r="A3042" s="16">
        <v>1500060</v>
      </c>
      <c r="B3042" s="15"/>
      <c r="C3042" s="15">
        <v>1</v>
      </c>
      <c r="D3042">
        <f t="shared" si="68"/>
        <v>0</v>
      </c>
    </row>
    <row r="3043" spans="1:4" x14ac:dyDescent="0.2">
      <c r="A3043" s="16">
        <v>1500070</v>
      </c>
      <c r="B3043" s="15"/>
      <c r="C3043" s="15">
        <v>0.99514901638031006</v>
      </c>
      <c r="D3043">
        <f t="shared" si="68"/>
        <v>0</v>
      </c>
    </row>
    <row r="3044" spans="1:4" x14ac:dyDescent="0.2">
      <c r="A3044" s="16">
        <v>1500080</v>
      </c>
      <c r="B3044" s="15"/>
      <c r="C3044" s="15">
        <v>0.99324798583984375</v>
      </c>
      <c r="D3044">
        <f t="shared" si="68"/>
        <v>0</v>
      </c>
    </row>
    <row r="3045" spans="1:4" x14ac:dyDescent="0.2">
      <c r="A3045" s="16">
        <v>1500090</v>
      </c>
      <c r="B3045" s="15"/>
      <c r="C3045" s="15">
        <v>1</v>
      </c>
      <c r="D3045">
        <f t="shared" si="68"/>
        <v>0</v>
      </c>
    </row>
    <row r="3046" spans="1:4" x14ac:dyDescent="0.2">
      <c r="A3046" s="16">
        <v>1500100</v>
      </c>
      <c r="B3046" s="15"/>
      <c r="C3046" s="15">
        <v>0.99999898672103882</v>
      </c>
      <c r="D3046">
        <f t="shared" si="68"/>
        <v>0</v>
      </c>
    </row>
    <row r="3047" spans="1:4" x14ac:dyDescent="0.2">
      <c r="A3047" s="16">
        <v>1500101</v>
      </c>
      <c r="B3047" s="15"/>
      <c r="C3047" s="15">
        <v>1</v>
      </c>
      <c r="D3047">
        <f t="shared" si="68"/>
        <v>0</v>
      </c>
    </row>
    <row r="3048" spans="1:4" x14ac:dyDescent="0.2">
      <c r="A3048" s="16">
        <v>1500110</v>
      </c>
      <c r="B3048" s="15"/>
      <c r="C3048" s="15">
        <v>0.99999797344207764</v>
      </c>
      <c r="D3048">
        <f t="shared" si="68"/>
        <v>0</v>
      </c>
    </row>
    <row r="3049" spans="1:4" x14ac:dyDescent="0.2">
      <c r="A3049" s="16">
        <v>1500120</v>
      </c>
      <c r="B3049" s="15"/>
      <c r="C3049" s="15">
        <v>0.99999797344207764</v>
      </c>
      <c r="D3049">
        <f t="shared" si="68"/>
        <v>0</v>
      </c>
    </row>
    <row r="3050" spans="1:4" x14ac:dyDescent="0.2">
      <c r="A3050" s="16">
        <v>1500130</v>
      </c>
      <c r="B3050" s="15"/>
      <c r="C3050" s="15">
        <v>1</v>
      </c>
      <c r="D3050">
        <f t="shared" si="68"/>
        <v>0</v>
      </c>
    </row>
    <row r="3051" spans="1:4" x14ac:dyDescent="0.2">
      <c r="A3051" s="16">
        <v>1500140</v>
      </c>
      <c r="B3051" s="15"/>
      <c r="C3051" s="15">
        <v>1</v>
      </c>
      <c r="D3051">
        <f t="shared" si="68"/>
        <v>0</v>
      </c>
    </row>
    <row r="3052" spans="1:4" x14ac:dyDescent="0.2">
      <c r="A3052" s="16">
        <v>1500150</v>
      </c>
      <c r="B3052" s="15"/>
      <c r="C3052" s="15">
        <v>0.99999898672103882</v>
      </c>
      <c r="D3052">
        <f t="shared" si="68"/>
        <v>0</v>
      </c>
    </row>
    <row r="3053" spans="1:4" x14ac:dyDescent="0.2">
      <c r="A3053" s="16">
        <v>1500160</v>
      </c>
      <c r="B3053" s="15"/>
      <c r="C3053" s="15">
        <v>1</v>
      </c>
      <c r="D3053">
        <f t="shared" si="68"/>
        <v>0</v>
      </c>
    </row>
    <row r="3054" spans="1:4" x14ac:dyDescent="0.2">
      <c r="A3054" s="16">
        <v>1500170</v>
      </c>
      <c r="B3054" s="15"/>
      <c r="C3054" s="15">
        <v>1</v>
      </c>
      <c r="D3054">
        <f t="shared" si="68"/>
        <v>0</v>
      </c>
    </row>
    <row r="3055" spans="1:4" x14ac:dyDescent="0.2">
      <c r="A3055" s="16">
        <v>1500180</v>
      </c>
      <c r="B3055" s="15"/>
      <c r="C3055" s="15">
        <v>1</v>
      </c>
      <c r="D3055">
        <f t="shared" si="68"/>
        <v>0</v>
      </c>
    </row>
    <row r="3056" spans="1:4" x14ac:dyDescent="0.2">
      <c r="A3056" s="16">
        <v>1500190</v>
      </c>
      <c r="B3056" s="15"/>
      <c r="C3056" s="15">
        <v>1</v>
      </c>
      <c r="D3056">
        <f t="shared" si="68"/>
        <v>0</v>
      </c>
    </row>
    <row r="3057" spans="1:4" x14ac:dyDescent="0.2">
      <c r="A3057" s="16">
        <v>1500200</v>
      </c>
      <c r="B3057" s="15"/>
      <c r="C3057" s="15">
        <v>1</v>
      </c>
      <c r="D3057">
        <f t="shared" si="68"/>
        <v>0</v>
      </c>
    </row>
    <row r="3058" spans="1:4" x14ac:dyDescent="0.2">
      <c r="A3058" s="16">
        <v>1500210</v>
      </c>
      <c r="B3058" s="15"/>
      <c r="C3058" s="15">
        <v>0.99999898672103882</v>
      </c>
      <c r="D3058">
        <f t="shared" si="68"/>
        <v>0</v>
      </c>
    </row>
    <row r="3059" spans="1:4" x14ac:dyDescent="0.2">
      <c r="A3059" s="16">
        <v>1500220</v>
      </c>
      <c r="B3059" s="15"/>
      <c r="C3059" s="15">
        <v>1</v>
      </c>
      <c r="D3059">
        <f t="shared" si="68"/>
        <v>0</v>
      </c>
    </row>
    <row r="3060" spans="1:4" x14ac:dyDescent="0.2">
      <c r="A3060" s="16">
        <v>1500230</v>
      </c>
      <c r="B3060" s="15"/>
      <c r="C3060" s="15">
        <v>1</v>
      </c>
      <c r="D3060">
        <f t="shared" si="68"/>
        <v>0</v>
      </c>
    </row>
    <row r="3061" spans="1:4" x14ac:dyDescent="0.2">
      <c r="A3061" s="16">
        <v>1500240</v>
      </c>
      <c r="B3061" s="15"/>
      <c r="C3061" s="15">
        <v>1</v>
      </c>
      <c r="D3061">
        <f t="shared" si="68"/>
        <v>0</v>
      </c>
    </row>
    <row r="3062" spans="1:4" x14ac:dyDescent="0.2">
      <c r="A3062" s="16">
        <v>1500250</v>
      </c>
      <c r="B3062" s="15"/>
      <c r="C3062" s="15">
        <v>1</v>
      </c>
      <c r="D3062">
        <f t="shared" si="68"/>
        <v>0</v>
      </c>
    </row>
    <row r="3063" spans="1:4" x14ac:dyDescent="0.2">
      <c r="A3063" s="16">
        <v>1500260</v>
      </c>
      <c r="B3063" s="15"/>
      <c r="C3063" s="15">
        <v>1</v>
      </c>
      <c r="D3063">
        <f t="shared" si="68"/>
        <v>0</v>
      </c>
    </row>
    <row r="3064" spans="1:4" x14ac:dyDescent="0.2">
      <c r="A3064" s="16">
        <v>1500270</v>
      </c>
      <c r="B3064" s="15"/>
      <c r="C3064" s="15">
        <v>1</v>
      </c>
      <c r="D3064">
        <f t="shared" si="68"/>
        <v>0</v>
      </c>
    </row>
    <row r="3065" spans="1:4" x14ac:dyDescent="0.2">
      <c r="A3065" s="16">
        <v>1500280</v>
      </c>
      <c r="B3065" s="15"/>
      <c r="C3065" s="15">
        <v>1</v>
      </c>
      <c r="D3065">
        <f t="shared" si="68"/>
        <v>0</v>
      </c>
    </row>
    <row r="3066" spans="1:4" x14ac:dyDescent="0.2">
      <c r="A3066" s="16">
        <v>1500290</v>
      </c>
      <c r="B3066" s="15"/>
      <c r="C3066" s="15">
        <v>1</v>
      </c>
      <c r="D3066">
        <f t="shared" si="68"/>
        <v>0</v>
      </c>
    </row>
    <row r="3067" spans="1:4" x14ac:dyDescent="0.2">
      <c r="A3067" s="16">
        <v>1500300</v>
      </c>
      <c r="B3067" s="15"/>
      <c r="C3067" s="15">
        <v>1</v>
      </c>
      <c r="D3067">
        <f t="shared" si="68"/>
        <v>0</v>
      </c>
    </row>
    <row r="3068" spans="1:4" x14ac:dyDescent="0.2">
      <c r="A3068" s="16">
        <v>1500310</v>
      </c>
      <c r="B3068" s="15"/>
      <c r="C3068" s="15">
        <v>1</v>
      </c>
      <c r="D3068">
        <f t="shared" si="68"/>
        <v>0</v>
      </c>
    </row>
    <row r="3069" spans="1:4" x14ac:dyDescent="0.2">
      <c r="A3069" s="16">
        <v>1500320</v>
      </c>
      <c r="B3069" s="15"/>
      <c r="C3069" s="15">
        <v>1</v>
      </c>
      <c r="D3069">
        <f t="shared" si="68"/>
        <v>0</v>
      </c>
    </row>
    <row r="3070" spans="1:4" x14ac:dyDescent="0.2">
      <c r="A3070" s="16">
        <v>1500330</v>
      </c>
      <c r="B3070" s="15"/>
      <c r="C3070" s="15">
        <v>1</v>
      </c>
      <c r="D3070">
        <f t="shared" si="68"/>
        <v>0</v>
      </c>
    </row>
    <row r="3071" spans="1:4" x14ac:dyDescent="0.2">
      <c r="A3071" s="16">
        <v>1500340</v>
      </c>
      <c r="B3071" s="15"/>
      <c r="C3071" s="15">
        <v>0.99999701976776123</v>
      </c>
      <c r="D3071">
        <f t="shared" si="68"/>
        <v>0</v>
      </c>
    </row>
    <row r="3072" spans="1:4" x14ac:dyDescent="0.2">
      <c r="A3072" s="16">
        <v>1500350</v>
      </c>
      <c r="B3072" s="15"/>
      <c r="C3072" s="15">
        <v>1</v>
      </c>
      <c r="D3072">
        <f t="shared" si="68"/>
        <v>0</v>
      </c>
    </row>
    <row r="3073" spans="1:4" x14ac:dyDescent="0.2">
      <c r="A3073" s="16">
        <v>1500360</v>
      </c>
      <c r="B3073" s="15"/>
      <c r="C3073" s="15">
        <v>1</v>
      </c>
      <c r="D3073">
        <f t="shared" si="68"/>
        <v>0</v>
      </c>
    </row>
    <row r="3074" spans="1:4" x14ac:dyDescent="0.2">
      <c r="A3074" s="16">
        <v>1500370</v>
      </c>
      <c r="B3074" s="15"/>
      <c r="C3074" s="15">
        <v>1</v>
      </c>
      <c r="D3074">
        <f t="shared" si="68"/>
        <v>0</v>
      </c>
    </row>
    <row r="3075" spans="1:4" x14ac:dyDescent="0.2">
      <c r="A3075" s="16">
        <v>1500380</v>
      </c>
      <c r="B3075" s="15"/>
      <c r="C3075" s="15">
        <v>1</v>
      </c>
      <c r="D3075">
        <f t="shared" ref="D3075:D3138" si="69">IF(B3075="",0,C3075)</f>
        <v>0</v>
      </c>
    </row>
    <row r="3076" spans="1:4" x14ac:dyDescent="0.2">
      <c r="A3076" s="16">
        <v>1500390</v>
      </c>
      <c r="B3076" s="15"/>
      <c r="C3076" s="15">
        <v>1</v>
      </c>
      <c r="D3076">
        <f t="shared" si="69"/>
        <v>0</v>
      </c>
    </row>
    <row r="3077" spans="1:4" x14ac:dyDescent="0.2">
      <c r="A3077" s="16">
        <v>1500400</v>
      </c>
      <c r="B3077" s="15"/>
      <c r="C3077" s="15">
        <v>0.99999701976776123</v>
      </c>
      <c r="D3077">
        <f t="shared" si="69"/>
        <v>0</v>
      </c>
    </row>
    <row r="3078" spans="1:4" x14ac:dyDescent="0.2">
      <c r="A3078" s="16">
        <v>1500410</v>
      </c>
      <c r="B3078" s="15"/>
      <c r="C3078" s="15">
        <v>0.99999898672103882</v>
      </c>
      <c r="D3078">
        <f t="shared" si="69"/>
        <v>0</v>
      </c>
    </row>
    <row r="3079" spans="1:4" x14ac:dyDescent="0.2">
      <c r="A3079" s="16">
        <v>1500420</v>
      </c>
      <c r="B3079" s="15"/>
      <c r="C3079" s="15">
        <v>0.99999898672103882</v>
      </c>
      <c r="D3079">
        <f t="shared" si="69"/>
        <v>0</v>
      </c>
    </row>
    <row r="3080" spans="1:4" x14ac:dyDescent="0.2">
      <c r="A3080" s="16">
        <v>1500430</v>
      </c>
      <c r="B3080" s="15"/>
      <c r="C3080" s="15">
        <v>1</v>
      </c>
      <c r="D3080">
        <f t="shared" si="69"/>
        <v>0</v>
      </c>
    </row>
    <row r="3081" spans="1:4" x14ac:dyDescent="0.2">
      <c r="A3081" s="16">
        <v>1500440</v>
      </c>
      <c r="B3081" s="15"/>
      <c r="C3081" s="15">
        <v>1</v>
      </c>
      <c r="D3081">
        <f t="shared" si="69"/>
        <v>0</v>
      </c>
    </row>
    <row r="3082" spans="1:4" x14ac:dyDescent="0.2">
      <c r="A3082" s="16">
        <v>1500450</v>
      </c>
      <c r="B3082" s="15"/>
      <c r="C3082" s="15">
        <v>1</v>
      </c>
      <c r="D3082">
        <f t="shared" si="69"/>
        <v>0</v>
      </c>
    </row>
    <row r="3083" spans="1:4" x14ac:dyDescent="0.2">
      <c r="A3083" s="16">
        <v>1500460</v>
      </c>
      <c r="B3083" s="15"/>
      <c r="C3083" s="15">
        <v>0.99999600648880005</v>
      </c>
      <c r="D3083">
        <f t="shared" si="69"/>
        <v>0</v>
      </c>
    </row>
    <row r="3084" spans="1:4" x14ac:dyDescent="0.2">
      <c r="A3084" s="16">
        <v>1500470</v>
      </c>
      <c r="B3084" s="15"/>
      <c r="C3084" s="15">
        <v>0.99999898672103882</v>
      </c>
      <c r="D3084">
        <f t="shared" si="69"/>
        <v>0</v>
      </c>
    </row>
    <row r="3085" spans="1:4" x14ac:dyDescent="0.2">
      <c r="A3085" s="16">
        <v>1500470</v>
      </c>
      <c r="B3085" s="15"/>
      <c r="C3085" s="15">
        <v>4.5306700258151977E-7</v>
      </c>
      <c r="D3085">
        <f t="shared" si="69"/>
        <v>0</v>
      </c>
    </row>
    <row r="3086" spans="1:4" x14ac:dyDescent="0.2">
      <c r="A3086" s="16">
        <v>1500480</v>
      </c>
      <c r="B3086" s="15"/>
      <c r="C3086" s="15">
        <v>1</v>
      </c>
      <c r="D3086">
        <f t="shared" si="69"/>
        <v>0</v>
      </c>
    </row>
    <row r="3087" spans="1:4" x14ac:dyDescent="0.2">
      <c r="A3087" s="16">
        <v>1500490</v>
      </c>
      <c r="B3087" s="15"/>
      <c r="C3087" s="15">
        <v>1</v>
      </c>
      <c r="D3087">
        <f t="shared" si="69"/>
        <v>0</v>
      </c>
    </row>
    <row r="3088" spans="1:4" x14ac:dyDescent="0.2">
      <c r="A3088" s="16">
        <v>1500500</v>
      </c>
      <c r="B3088" s="15"/>
      <c r="C3088" s="15">
        <v>1</v>
      </c>
      <c r="D3088">
        <f t="shared" si="69"/>
        <v>0</v>
      </c>
    </row>
    <row r="3089" spans="1:4" x14ac:dyDescent="0.2">
      <c r="A3089" s="16">
        <v>1500510</v>
      </c>
      <c r="B3089" s="15"/>
      <c r="C3089" s="15">
        <v>0.99999898672103882</v>
      </c>
      <c r="D3089">
        <f t="shared" si="69"/>
        <v>0</v>
      </c>
    </row>
    <row r="3090" spans="1:4" x14ac:dyDescent="0.2">
      <c r="A3090" s="16">
        <v>1500520</v>
      </c>
      <c r="B3090" s="15"/>
      <c r="C3090" s="15">
        <v>1</v>
      </c>
      <c r="D3090">
        <f t="shared" si="69"/>
        <v>0</v>
      </c>
    </row>
    <row r="3091" spans="1:4" x14ac:dyDescent="0.2">
      <c r="A3091" s="16">
        <v>1500530</v>
      </c>
      <c r="B3091" s="15"/>
      <c r="C3091" s="15">
        <v>0.99999797344207764</v>
      </c>
      <c r="D3091">
        <f t="shared" si="69"/>
        <v>0</v>
      </c>
    </row>
    <row r="3092" spans="1:4" x14ac:dyDescent="0.2">
      <c r="A3092" s="16">
        <v>1500540</v>
      </c>
      <c r="B3092" s="15"/>
      <c r="C3092" s="15">
        <v>1</v>
      </c>
      <c r="D3092">
        <f t="shared" si="69"/>
        <v>0</v>
      </c>
    </row>
    <row r="3093" spans="1:4" x14ac:dyDescent="0.2">
      <c r="A3093" s="16">
        <v>1500550</v>
      </c>
      <c r="B3093" s="15"/>
      <c r="C3093" s="15">
        <v>1</v>
      </c>
      <c r="D3093">
        <f t="shared" si="69"/>
        <v>0</v>
      </c>
    </row>
    <row r="3094" spans="1:4" x14ac:dyDescent="0.2">
      <c r="A3094" s="16">
        <v>1500560</v>
      </c>
      <c r="B3094" s="15"/>
      <c r="C3094" s="15">
        <v>1</v>
      </c>
      <c r="D3094">
        <f t="shared" si="69"/>
        <v>0</v>
      </c>
    </row>
    <row r="3095" spans="1:4" x14ac:dyDescent="0.2">
      <c r="A3095" s="16">
        <v>1500570</v>
      </c>
      <c r="B3095" s="15"/>
      <c r="C3095" s="15">
        <v>1</v>
      </c>
      <c r="D3095">
        <f t="shared" si="69"/>
        <v>0</v>
      </c>
    </row>
    <row r="3096" spans="1:4" x14ac:dyDescent="0.2">
      <c r="A3096" s="16">
        <v>1500580</v>
      </c>
      <c r="B3096" s="15"/>
      <c r="C3096" s="15">
        <v>1</v>
      </c>
      <c r="D3096">
        <f t="shared" si="69"/>
        <v>0</v>
      </c>
    </row>
    <row r="3097" spans="1:4" x14ac:dyDescent="0.2">
      <c r="A3097" s="16">
        <v>1500590</v>
      </c>
      <c r="B3097" s="15"/>
      <c r="C3097" s="15">
        <v>1</v>
      </c>
      <c r="D3097">
        <f t="shared" si="69"/>
        <v>0</v>
      </c>
    </row>
    <row r="3098" spans="1:4" x14ac:dyDescent="0.2">
      <c r="A3098" s="16">
        <v>1500600</v>
      </c>
      <c r="B3098" s="15"/>
      <c r="C3098" s="15">
        <v>1</v>
      </c>
      <c r="D3098">
        <f t="shared" si="69"/>
        <v>0</v>
      </c>
    </row>
    <row r="3099" spans="1:4" x14ac:dyDescent="0.2">
      <c r="A3099" s="16">
        <v>1500610</v>
      </c>
      <c r="B3099" s="15"/>
      <c r="C3099" s="15">
        <v>1</v>
      </c>
      <c r="D3099">
        <f t="shared" si="69"/>
        <v>0</v>
      </c>
    </row>
    <row r="3100" spans="1:4" x14ac:dyDescent="0.2">
      <c r="A3100" s="16">
        <v>1500620</v>
      </c>
      <c r="B3100" s="15"/>
      <c r="C3100" s="15">
        <v>1</v>
      </c>
      <c r="D3100">
        <f t="shared" si="69"/>
        <v>0</v>
      </c>
    </row>
    <row r="3101" spans="1:4" x14ac:dyDescent="0.2">
      <c r="A3101" s="16">
        <v>1500630</v>
      </c>
      <c r="B3101" s="15"/>
      <c r="C3101" s="15">
        <v>0.99999797344207764</v>
      </c>
      <c r="D3101">
        <f t="shared" si="69"/>
        <v>0</v>
      </c>
    </row>
    <row r="3102" spans="1:4" x14ac:dyDescent="0.2">
      <c r="A3102" s="16">
        <v>1500640</v>
      </c>
      <c r="B3102" s="15"/>
      <c r="C3102" s="15">
        <v>0.99999797344207764</v>
      </c>
      <c r="D3102">
        <f t="shared" si="69"/>
        <v>0</v>
      </c>
    </row>
    <row r="3103" spans="1:4" x14ac:dyDescent="0.2">
      <c r="A3103" s="16">
        <v>1500650</v>
      </c>
      <c r="B3103" s="15"/>
      <c r="C3103" s="15">
        <v>0.99999898672103882</v>
      </c>
      <c r="D3103">
        <f t="shared" si="69"/>
        <v>0</v>
      </c>
    </row>
    <row r="3104" spans="1:4" x14ac:dyDescent="0.2">
      <c r="A3104" s="16">
        <v>1500660</v>
      </c>
      <c r="B3104" s="15"/>
      <c r="C3104" s="15">
        <v>1</v>
      </c>
      <c r="D3104">
        <f t="shared" si="69"/>
        <v>0</v>
      </c>
    </row>
    <row r="3105" spans="1:4" x14ac:dyDescent="0.2">
      <c r="A3105" s="16">
        <v>1500670</v>
      </c>
      <c r="B3105" s="15"/>
      <c r="C3105" s="15">
        <v>1</v>
      </c>
      <c r="D3105">
        <f t="shared" si="69"/>
        <v>0</v>
      </c>
    </row>
    <row r="3106" spans="1:4" x14ac:dyDescent="0.2">
      <c r="A3106" s="16">
        <v>1500680</v>
      </c>
      <c r="B3106" s="15"/>
      <c r="C3106" s="15">
        <v>1</v>
      </c>
      <c r="D3106">
        <f t="shared" si="69"/>
        <v>0</v>
      </c>
    </row>
    <row r="3107" spans="1:4" x14ac:dyDescent="0.2">
      <c r="A3107" s="16">
        <v>1500690</v>
      </c>
      <c r="B3107" s="15"/>
      <c r="C3107" s="15">
        <v>0.81113898754119873</v>
      </c>
      <c r="D3107">
        <f t="shared" si="69"/>
        <v>0</v>
      </c>
    </row>
    <row r="3108" spans="1:4" x14ac:dyDescent="0.2">
      <c r="A3108" s="16">
        <v>1500700</v>
      </c>
      <c r="B3108" s="15"/>
      <c r="C3108" s="15">
        <v>0.99981802701950073</v>
      </c>
      <c r="D3108">
        <f t="shared" si="69"/>
        <v>0</v>
      </c>
    </row>
    <row r="3109" spans="1:4" x14ac:dyDescent="0.2">
      <c r="A3109" s="16">
        <v>1500710</v>
      </c>
      <c r="B3109" s="15"/>
      <c r="C3109" s="15">
        <v>0.98685199022293091</v>
      </c>
      <c r="D3109">
        <f t="shared" si="69"/>
        <v>0</v>
      </c>
    </row>
    <row r="3110" spans="1:4" x14ac:dyDescent="0.2">
      <c r="A3110" s="16">
        <v>1500720</v>
      </c>
      <c r="B3110" s="15"/>
      <c r="C3110" s="15">
        <v>9.26969014108181E-3</v>
      </c>
      <c r="D3110">
        <f t="shared" si="69"/>
        <v>0</v>
      </c>
    </row>
    <row r="3111" spans="1:4" x14ac:dyDescent="0.2">
      <c r="A3111" s="16">
        <v>1500730</v>
      </c>
      <c r="B3111" s="15"/>
      <c r="C3111" s="15">
        <v>0.77281701564788818</v>
      </c>
      <c r="D3111">
        <f t="shared" si="69"/>
        <v>0</v>
      </c>
    </row>
    <row r="3112" spans="1:4" x14ac:dyDescent="0.2">
      <c r="A3112" s="16">
        <v>1500740</v>
      </c>
      <c r="B3112" s="15"/>
      <c r="C3112" s="15">
        <v>0.89693999290466309</v>
      </c>
      <c r="D3112">
        <f t="shared" si="69"/>
        <v>0</v>
      </c>
    </row>
    <row r="3113" spans="1:4" x14ac:dyDescent="0.2">
      <c r="A3113" s="16">
        <v>1500750</v>
      </c>
      <c r="B3113" s="15"/>
      <c r="C3113" s="15">
        <v>0.44304099678993225</v>
      </c>
      <c r="D3113">
        <f t="shared" si="69"/>
        <v>0</v>
      </c>
    </row>
    <row r="3114" spans="1:4" x14ac:dyDescent="0.2">
      <c r="A3114" s="16">
        <v>1500760</v>
      </c>
      <c r="B3114" s="15"/>
      <c r="C3114" s="15">
        <v>0.96544402837753296</v>
      </c>
      <c r="D3114">
        <f t="shared" si="69"/>
        <v>0</v>
      </c>
    </row>
    <row r="3115" spans="1:4" x14ac:dyDescent="0.2">
      <c r="A3115" s="16">
        <v>1500770</v>
      </c>
      <c r="B3115" s="15"/>
      <c r="C3115" s="15">
        <v>0.20632299780845642</v>
      </c>
      <c r="D3115">
        <f t="shared" si="69"/>
        <v>0</v>
      </c>
    </row>
    <row r="3116" spans="1:4" x14ac:dyDescent="0.2">
      <c r="A3116" s="16">
        <v>1500790</v>
      </c>
      <c r="B3116" s="15"/>
      <c r="C3116" s="15">
        <v>0.18469999730587006</v>
      </c>
      <c r="D3116">
        <f t="shared" si="69"/>
        <v>0</v>
      </c>
    </row>
    <row r="3117" spans="1:4" x14ac:dyDescent="0.2">
      <c r="A3117" s="16">
        <v>1500800</v>
      </c>
      <c r="B3117" s="15"/>
      <c r="C3117" s="15">
        <v>0.36789500713348389</v>
      </c>
      <c r="D3117">
        <f t="shared" si="69"/>
        <v>0</v>
      </c>
    </row>
    <row r="3118" spans="1:4" x14ac:dyDescent="0.2">
      <c r="A3118" s="16">
        <v>1500810</v>
      </c>
      <c r="B3118" s="15"/>
      <c r="C3118" s="15">
        <v>0.25138199329376221</v>
      </c>
      <c r="D3118">
        <f t="shared" si="69"/>
        <v>0</v>
      </c>
    </row>
    <row r="3119" spans="1:4" x14ac:dyDescent="0.2">
      <c r="A3119" s="16">
        <v>1500820</v>
      </c>
      <c r="B3119" s="15"/>
      <c r="C3119" s="15">
        <v>6.9305798970162868E-3</v>
      </c>
      <c r="D3119">
        <f t="shared" si="69"/>
        <v>0</v>
      </c>
    </row>
    <row r="3120" spans="1:4" x14ac:dyDescent="0.2">
      <c r="A3120" s="16">
        <v>1500840</v>
      </c>
      <c r="B3120" s="15"/>
      <c r="C3120" s="15">
        <v>7.3483600281178951E-3</v>
      </c>
      <c r="D3120">
        <f t="shared" si="69"/>
        <v>0</v>
      </c>
    </row>
    <row r="3121" spans="1:4" x14ac:dyDescent="0.2">
      <c r="A3121" s="16">
        <v>1500850</v>
      </c>
      <c r="B3121" s="15"/>
      <c r="C3121" s="15">
        <v>1.3715099543333054E-2</v>
      </c>
      <c r="D3121">
        <f t="shared" si="69"/>
        <v>0</v>
      </c>
    </row>
    <row r="3122" spans="1:4" x14ac:dyDescent="0.2">
      <c r="A3122" s="16">
        <v>1500860</v>
      </c>
      <c r="B3122" s="15"/>
      <c r="C3122" s="15">
        <v>8.6750596761703491E-2</v>
      </c>
      <c r="D3122">
        <f t="shared" si="69"/>
        <v>0</v>
      </c>
    </row>
    <row r="3123" spans="1:4" x14ac:dyDescent="0.2">
      <c r="A3123" s="16">
        <v>1500870</v>
      </c>
      <c r="B3123" s="15"/>
      <c r="C3123" s="15">
        <v>7.2913797339424491E-4</v>
      </c>
      <c r="D3123">
        <f t="shared" si="69"/>
        <v>0</v>
      </c>
    </row>
    <row r="3124" spans="1:4" x14ac:dyDescent="0.2">
      <c r="A3124" s="16">
        <v>1500880</v>
      </c>
      <c r="B3124" s="15"/>
      <c r="C3124" s="15">
        <v>4.6220198273658752E-2</v>
      </c>
      <c r="D3124">
        <f t="shared" si="69"/>
        <v>0</v>
      </c>
    </row>
    <row r="3125" spans="1:4" x14ac:dyDescent="0.2">
      <c r="A3125" s="16">
        <v>1500890</v>
      </c>
      <c r="B3125" s="15"/>
      <c r="C3125" s="15">
        <v>0.95645701885223389</v>
      </c>
      <c r="D3125">
        <f t="shared" si="69"/>
        <v>0</v>
      </c>
    </row>
    <row r="3126" spans="1:4" x14ac:dyDescent="0.2">
      <c r="A3126" s="16">
        <v>1500900</v>
      </c>
      <c r="B3126" s="15"/>
      <c r="C3126" s="15">
        <v>0.98243200778961182</v>
      </c>
      <c r="D3126">
        <f t="shared" si="69"/>
        <v>0</v>
      </c>
    </row>
    <row r="3127" spans="1:4" x14ac:dyDescent="0.2">
      <c r="A3127" s="16">
        <v>1500910</v>
      </c>
      <c r="B3127" s="15"/>
      <c r="C3127" s="15">
        <v>1</v>
      </c>
      <c r="D3127">
        <f t="shared" si="69"/>
        <v>0</v>
      </c>
    </row>
    <row r="3128" spans="1:4" x14ac:dyDescent="0.2">
      <c r="A3128" s="16">
        <v>1500920</v>
      </c>
      <c r="B3128" s="15"/>
      <c r="C3128" s="15">
        <v>1</v>
      </c>
      <c r="D3128">
        <f t="shared" si="69"/>
        <v>0</v>
      </c>
    </row>
    <row r="3129" spans="1:4" x14ac:dyDescent="0.2">
      <c r="A3129" s="16">
        <v>1500930</v>
      </c>
      <c r="B3129" s="15"/>
      <c r="C3129" s="15">
        <v>1</v>
      </c>
      <c r="D3129">
        <f t="shared" si="69"/>
        <v>0</v>
      </c>
    </row>
    <row r="3130" spans="1:4" x14ac:dyDescent="0.2">
      <c r="A3130" s="16">
        <v>1500940</v>
      </c>
      <c r="B3130" s="15"/>
      <c r="C3130" s="15">
        <v>1</v>
      </c>
      <c r="D3130">
        <f t="shared" si="69"/>
        <v>0</v>
      </c>
    </row>
    <row r="3131" spans="1:4" x14ac:dyDescent="0.2">
      <c r="A3131" s="16">
        <v>1500950</v>
      </c>
      <c r="B3131" s="15"/>
      <c r="C3131" s="15">
        <v>1</v>
      </c>
      <c r="D3131">
        <f t="shared" si="69"/>
        <v>0</v>
      </c>
    </row>
    <row r="3132" spans="1:4" x14ac:dyDescent="0.2">
      <c r="A3132" s="16">
        <v>1500960</v>
      </c>
      <c r="B3132" s="15"/>
      <c r="C3132" s="15">
        <v>0.99358797073364258</v>
      </c>
      <c r="D3132">
        <f t="shared" si="69"/>
        <v>0</v>
      </c>
    </row>
    <row r="3133" spans="1:4" x14ac:dyDescent="0.2">
      <c r="A3133" s="16">
        <v>1500970</v>
      </c>
      <c r="B3133" s="15"/>
      <c r="C3133" s="15">
        <v>1</v>
      </c>
      <c r="D3133">
        <f t="shared" si="69"/>
        <v>0</v>
      </c>
    </row>
    <row r="3134" spans="1:4" x14ac:dyDescent="0.2">
      <c r="A3134" s="16">
        <v>1500980</v>
      </c>
      <c r="B3134" s="15"/>
      <c r="C3134" s="15">
        <v>1</v>
      </c>
      <c r="D3134">
        <f t="shared" si="69"/>
        <v>0</v>
      </c>
    </row>
    <row r="3135" spans="1:4" x14ac:dyDescent="0.2">
      <c r="A3135" s="16">
        <v>1500990</v>
      </c>
      <c r="B3135" s="15"/>
      <c r="C3135" s="15">
        <v>0.98712801933288574</v>
      </c>
      <c r="D3135">
        <f t="shared" si="69"/>
        <v>0</v>
      </c>
    </row>
    <row r="3136" spans="1:4" x14ac:dyDescent="0.2">
      <c r="A3136" s="16">
        <v>1501000</v>
      </c>
      <c r="B3136" s="15"/>
      <c r="C3136" s="15">
        <v>0.57025599479675293</v>
      </c>
      <c r="D3136">
        <f t="shared" si="69"/>
        <v>0</v>
      </c>
    </row>
    <row r="3137" spans="1:4" x14ac:dyDescent="0.2">
      <c r="A3137" s="16">
        <v>1501010</v>
      </c>
      <c r="B3137" s="15"/>
      <c r="C3137" s="15">
        <v>0.30925700068473816</v>
      </c>
      <c r="D3137">
        <f t="shared" si="69"/>
        <v>0</v>
      </c>
    </row>
    <row r="3138" spans="1:4" x14ac:dyDescent="0.2">
      <c r="A3138" s="16">
        <v>1501020</v>
      </c>
      <c r="B3138" s="15"/>
      <c r="C3138" s="15">
        <v>0.99882900714874268</v>
      </c>
      <c r="D3138">
        <f t="shared" si="69"/>
        <v>0</v>
      </c>
    </row>
    <row r="3139" spans="1:4" x14ac:dyDescent="0.2">
      <c r="A3139" s="16">
        <v>1501030</v>
      </c>
      <c r="B3139" s="15"/>
      <c r="C3139" s="15">
        <v>0.21511000394821167</v>
      </c>
      <c r="D3139">
        <f t="shared" ref="D3139:D3202" si="70">IF(B3139="",0,C3139)</f>
        <v>0</v>
      </c>
    </row>
    <row r="3140" spans="1:4" x14ac:dyDescent="0.2">
      <c r="A3140" s="16">
        <v>1501040</v>
      </c>
      <c r="B3140" s="15"/>
      <c r="C3140" s="15">
        <v>0.99999898672103882</v>
      </c>
      <c r="D3140">
        <f t="shared" si="70"/>
        <v>0</v>
      </c>
    </row>
    <row r="3141" spans="1:4" x14ac:dyDescent="0.2">
      <c r="A3141" s="16">
        <v>1501050</v>
      </c>
      <c r="B3141" s="15"/>
      <c r="C3141" s="15">
        <v>0.99999701976776123</v>
      </c>
      <c r="D3141">
        <f t="shared" si="70"/>
        <v>0</v>
      </c>
    </row>
    <row r="3142" spans="1:4" x14ac:dyDescent="0.2">
      <c r="A3142" s="16">
        <v>1501060</v>
      </c>
      <c r="B3142" s="15"/>
      <c r="C3142" s="15">
        <v>1</v>
      </c>
      <c r="D3142">
        <f t="shared" si="70"/>
        <v>0</v>
      </c>
    </row>
    <row r="3143" spans="1:4" x14ac:dyDescent="0.2">
      <c r="A3143" s="16">
        <v>1501070</v>
      </c>
      <c r="B3143" s="15"/>
      <c r="C3143" s="15">
        <v>1</v>
      </c>
      <c r="D3143">
        <f t="shared" si="70"/>
        <v>0</v>
      </c>
    </row>
    <row r="3144" spans="1:4" x14ac:dyDescent="0.2">
      <c r="A3144" s="16">
        <v>1501080</v>
      </c>
      <c r="B3144" s="15"/>
      <c r="C3144" s="15">
        <v>1</v>
      </c>
      <c r="D3144">
        <f t="shared" si="70"/>
        <v>0</v>
      </c>
    </row>
    <row r="3145" spans="1:4" x14ac:dyDescent="0.2">
      <c r="A3145" s="16">
        <v>1501090</v>
      </c>
      <c r="B3145" s="15"/>
      <c r="C3145" s="15">
        <v>1</v>
      </c>
      <c r="D3145">
        <f t="shared" si="70"/>
        <v>0</v>
      </c>
    </row>
    <row r="3146" spans="1:4" x14ac:dyDescent="0.2">
      <c r="A3146" s="16">
        <v>1501091</v>
      </c>
      <c r="B3146" s="15"/>
      <c r="C3146" s="15">
        <v>0.99999898672103882</v>
      </c>
      <c r="D3146">
        <f t="shared" si="70"/>
        <v>0</v>
      </c>
    </row>
    <row r="3147" spans="1:4" x14ac:dyDescent="0.2">
      <c r="A3147" s="16">
        <v>1501100</v>
      </c>
      <c r="B3147" s="15"/>
      <c r="C3147" s="15">
        <v>0.96147602796554565</v>
      </c>
      <c r="D3147">
        <f t="shared" si="70"/>
        <v>0</v>
      </c>
    </row>
    <row r="3148" spans="1:4" x14ac:dyDescent="0.2">
      <c r="A3148" s="16">
        <v>1501110</v>
      </c>
      <c r="B3148" s="15"/>
      <c r="C3148" s="15">
        <v>1</v>
      </c>
      <c r="D3148">
        <f t="shared" si="70"/>
        <v>0</v>
      </c>
    </row>
    <row r="3149" spans="1:4" x14ac:dyDescent="0.2">
      <c r="A3149" s="16">
        <v>1501120</v>
      </c>
      <c r="B3149" s="15"/>
      <c r="C3149" s="15">
        <v>0.93354701995849609</v>
      </c>
      <c r="D3149">
        <f t="shared" si="70"/>
        <v>0</v>
      </c>
    </row>
    <row r="3150" spans="1:4" x14ac:dyDescent="0.2">
      <c r="A3150" s="16">
        <v>1501130</v>
      </c>
      <c r="B3150" s="15"/>
      <c r="C3150" s="15">
        <v>0.36255401372909546</v>
      </c>
      <c r="D3150">
        <f t="shared" si="70"/>
        <v>0</v>
      </c>
    </row>
    <row r="3151" spans="1:4" x14ac:dyDescent="0.2">
      <c r="A3151" s="16">
        <v>1501140</v>
      </c>
      <c r="B3151" s="15"/>
      <c r="C3151" s="15">
        <v>0.9969480037689209</v>
      </c>
      <c r="D3151">
        <f t="shared" si="70"/>
        <v>0</v>
      </c>
    </row>
    <row r="3152" spans="1:4" x14ac:dyDescent="0.2">
      <c r="A3152" s="16">
        <v>1501150</v>
      </c>
      <c r="B3152" s="15"/>
      <c r="C3152" s="15">
        <v>0.73754400014877319</v>
      </c>
      <c r="D3152">
        <f t="shared" si="70"/>
        <v>0</v>
      </c>
    </row>
    <row r="3153" spans="1:4" x14ac:dyDescent="0.2">
      <c r="A3153" s="16">
        <v>1501160</v>
      </c>
      <c r="B3153" s="15"/>
      <c r="C3153" s="15">
        <v>0.91495198011398315</v>
      </c>
      <c r="D3153">
        <f t="shared" si="70"/>
        <v>0</v>
      </c>
    </row>
    <row r="3154" spans="1:4" x14ac:dyDescent="0.2">
      <c r="A3154" s="16">
        <v>1501170</v>
      </c>
      <c r="B3154" s="15"/>
      <c r="C3154" s="15">
        <v>0.56876599788665771</v>
      </c>
      <c r="D3154">
        <f t="shared" si="70"/>
        <v>0</v>
      </c>
    </row>
    <row r="3155" spans="1:4" x14ac:dyDescent="0.2">
      <c r="A3155" s="16">
        <v>1501180</v>
      </c>
      <c r="B3155" s="15"/>
      <c r="C3155" s="15">
        <v>0.96992200613021851</v>
      </c>
      <c r="D3155">
        <f t="shared" si="70"/>
        <v>0</v>
      </c>
    </row>
    <row r="3156" spans="1:4" x14ac:dyDescent="0.2">
      <c r="A3156" s="16">
        <v>1501190</v>
      </c>
      <c r="B3156" s="15"/>
      <c r="C3156" s="15">
        <v>7.4567303061485291E-2</v>
      </c>
      <c r="D3156">
        <f t="shared" si="70"/>
        <v>0</v>
      </c>
    </row>
    <row r="3157" spans="1:4" x14ac:dyDescent="0.2">
      <c r="A3157" s="16">
        <v>1501200</v>
      </c>
      <c r="B3157" s="15"/>
      <c r="C3157" s="15">
        <v>0.5562250018119812</v>
      </c>
      <c r="D3157">
        <f t="shared" si="70"/>
        <v>0</v>
      </c>
    </row>
    <row r="3158" spans="1:4" x14ac:dyDescent="0.2">
      <c r="A3158" s="16">
        <v>1501210</v>
      </c>
      <c r="B3158" s="15"/>
      <c r="C3158" s="15">
        <v>0.9928240180015564</v>
      </c>
      <c r="D3158">
        <f t="shared" si="70"/>
        <v>0</v>
      </c>
    </row>
    <row r="3159" spans="1:4" x14ac:dyDescent="0.2">
      <c r="A3159" s="16">
        <v>1501220</v>
      </c>
      <c r="B3159" s="15"/>
      <c r="C3159" s="15">
        <v>1</v>
      </c>
      <c r="D3159">
        <f t="shared" si="70"/>
        <v>0</v>
      </c>
    </row>
    <row r="3160" spans="1:4" x14ac:dyDescent="0.2">
      <c r="A3160" s="16">
        <v>1501230</v>
      </c>
      <c r="B3160" s="15"/>
      <c r="C3160" s="15">
        <v>0.96339398622512817</v>
      </c>
      <c r="D3160">
        <f t="shared" si="70"/>
        <v>0</v>
      </c>
    </row>
    <row r="3161" spans="1:4" x14ac:dyDescent="0.2">
      <c r="A3161" s="16">
        <v>1501240</v>
      </c>
      <c r="B3161" s="15"/>
      <c r="C3161" s="15">
        <v>0.90556800365447998</v>
      </c>
      <c r="D3161">
        <f t="shared" si="70"/>
        <v>0</v>
      </c>
    </row>
    <row r="3162" spans="1:4" x14ac:dyDescent="0.2">
      <c r="A3162" s="16">
        <v>1501250</v>
      </c>
      <c r="B3162" s="15"/>
      <c r="C3162" s="15">
        <v>1</v>
      </c>
      <c r="D3162">
        <f t="shared" si="70"/>
        <v>0</v>
      </c>
    </row>
    <row r="3163" spans="1:4" x14ac:dyDescent="0.2">
      <c r="A3163" s="16">
        <v>1501260</v>
      </c>
      <c r="B3163" s="15"/>
      <c r="C3163" s="15">
        <v>1</v>
      </c>
      <c r="D3163">
        <f t="shared" si="70"/>
        <v>0</v>
      </c>
    </row>
    <row r="3164" spans="1:4" x14ac:dyDescent="0.2">
      <c r="A3164" s="16">
        <v>1501270</v>
      </c>
      <c r="B3164" s="15"/>
      <c r="C3164" s="15">
        <v>1</v>
      </c>
      <c r="D3164">
        <f t="shared" si="70"/>
        <v>0</v>
      </c>
    </row>
    <row r="3165" spans="1:4" x14ac:dyDescent="0.2">
      <c r="A3165" s="16">
        <v>1501271</v>
      </c>
      <c r="B3165" s="15"/>
      <c r="C3165" s="15">
        <v>1</v>
      </c>
      <c r="D3165">
        <f t="shared" si="70"/>
        <v>0</v>
      </c>
    </row>
    <row r="3166" spans="1:4" x14ac:dyDescent="0.2">
      <c r="A3166" s="16">
        <v>1501280</v>
      </c>
      <c r="B3166" s="15"/>
      <c r="C3166" s="15">
        <v>1</v>
      </c>
      <c r="D3166">
        <f t="shared" si="70"/>
        <v>0</v>
      </c>
    </row>
    <row r="3167" spans="1:4" x14ac:dyDescent="0.2">
      <c r="A3167" s="16">
        <v>1501281</v>
      </c>
      <c r="B3167" s="15"/>
      <c r="C3167" s="15">
        <v>0.99999797344207764</v>
      </c>
      <c r="D3167">
        <f t="shared" si="70"/>
        <v>0</v>
      </c>
    </row>
    <row r="3168" spans="1:4" x14ac:dyDescent="0.2">
      <c r="A3168" s="16">
        <v>1501290</v>
      </c>
      <c r="B3168" s="15"/>
      <c r="C3168" s="15">
        <v>0.96995699405670166</v>
      </c>
      <c r="D3168">
        <f t="shared" si="70"/>
        <v>0</v>
      </c>
    </row>
    <row r="3169" spans="1:4" x14ac:dyDescent="0.2">
      <c r="A3169" s="16">
        <v>1501291</v>
      </c>
      <c r="B3169" s="15"/>
      <c r="C3169" s="15">
        <v>0.84479802846908569</v>
      </c>
      <c r="D3169">
        <f t="shared" si="70"/>
        <v>0</v>
      </c>
    </row>
    <row r="3170" spans="1:4" x14ac:dyDescent="0.2">
      <c r="A3170" s="16">
        <v>1501292</v>
      </c>
      <c r="B3170" s="15"/>
      <c r="C3170" s="15">
        <v>0.25664100050926208</v>
      </c>
      <c r="D3170">
        <f t="shared" si="70"/>
        <v>0</v>
      </c>
    </row>
    <row r="3171" spans="1:4" x14ac:dyDescent="0.2">
      <c r="A3171" s="16">
        <v>1501300</v>
      </c>
      <c r="B3171" s="15"/>
      <c r="C3171" s="15">
        <v>1</v>
      </c>
      <c r="D3171">
        <f t="shared" si="70"/>
        <v>0</v>
      </c>
    </row>
    <row r="3172" spans="1:4" x14ac:dyDescent="0.2">
      <c r="A3172" s="16">
        <v>1501310</v>
      </c>
      <c r="B3172" s="15"/>
      <c r="C3172" s="15">
        <v>1</v>
      </c>
      <c r="D3172">
        <f t="shared" si="70"/>
        <v>0</v>
      </c>
    </row>
    <row r="3173" spans="1:4" x14ac:dyDescent="0.2">
      <c r="A3173" s="16">
        <v>1501311</v>
      </c>
      <c r="B3173" s="15"/>
      <c r="C3173" s="15">
        <v>1</v>
      </c>
      <c r="D3173">
        <f t="shared" si="70"/>
        <v>0</v>
      </c>
    </row>
    <row r="3174" spans="1:4" x14ac:dyDescent="0.2">
      <c r="A3174" s="16">
        <v>1501320</v>
      </c>
      <c r="B3174" s="15"/>
      <c r="C3174" s="15">
        <v>1</v>
      </c>
      <c r="D3174">
        <f t="shared" si="70"/>
        <v>0</v>
      </c>
    </row>
    <row r="3175" spans="1:4" x14ac:dyDescent="0.2">
      <c r="A3175" s="16">
        <v>1501330</v>
      </c>
      <c r="B3175" s="15"/>
      <c r="C3175" s="15">
        <v>1</v>
      </c>
      <c r="D3175">
        <f t="shared" si="70"/>
        <v>0</v>
      </c>
    </row>
    <row r="3176" spans="1:4" x14ac:dyDescent="0.2">
      <c r="A3176" s="16">
        <v>1501340</v>
      </c>
      <c r="B3176" s="15"/>
      <c r="C3176" s="15">
        <v>1</v>
      </c>
      <c r="D3176">
        <f t="shared" si="70"/>
        <v>0</v>
      </c>
    </row>
    <row r="3177" spans="1:4" x14ac:dyDescent="0.2">
      <c r="A3177" s="16">
        <v>1501350</v>
      </c>
      <c r="B3177" s="15"/>
      <c r="C3177" s="15">
        <v>1</v>
      </c>
      <c r="D3177">
        <f t="shared" si="70"/>
        <v>0</v>
      </c>
    </row>
    <row r="3178" spans="1:4" x14ac:dyDescent="0.2">
      <c r="A3178" s="16">
        <v>1501360</v>
      </c>
      <c r="B3178" s="15"/>
      <c r="C3178" s="15">
        <v>1</v>
      </c>
      <c r="D3178">
        <f t="shared" si="70"/>
        <v>0</v>
      </c>
    </row>
    <row r="3179" spans="1:4" x14ac:dyDescent="0.2">
      <c r="A3179" s="16">
        <v>1501370</v>
      </c>
      <c r="B3179" s="15"/>
      <c r="C3179" s="15">
        <v>1</v>
      </c>
      <c r="D3179">
        <f t="shared" si="70"/>
        <v>0</v>
      </c>
    </row>
    <row r="3180" spans="1:4" x14ac:dyDescent="0.2">
      <c r="A3180" s="16">
        <v>1501380</v>
      </c>
      <c r="B3180" s="15"/>
      <c r="C3180" s="15">
        <v>1</v>
      </c>
      <c r="D3180">
        <f t="shared" si="70"/>
        <v>0</v>
      </c>
    </row>
    <row r="3181" spans="1:4" x14ac:dyDescent="0.2">
      <c r="A3181" s="16">
        <v>1501390</v>
      </c>
      <c r="B3181" s="15"/>
      <c r="C3181" s="15">
        <v>1</v>
      </c>
      <c r="D3181">
        <f t="shared" si="70"/>
        <v>0</v>
      </c>
    </row>
    <row r="3182" spans="1:4" x14ac:dyDescent="0.2">
      <c r="A3182" s="16">
        <v>1501400</v>
      </c>
      <c r="B3182" s="15"/>
      <c r="C3182" s="15">
        <v>0.99999600648880005</v>
      </c>
      <c r="D3182">
        <f t="shared" si="70"/>
        <v>0</v>
      </c>
    </row>
    <row r="3183" spans="1:4" x14ac:dyDescent="0.2">
      <c r="A3183" s="16">
        <v>1501410</v>
      </c>
      <c r="B3183" s="15"/>
      <c r="C3183" s="15">
        <v>1</v>
      </c>
      <c r="D3183">
        <f t="shared" si="70"/>
        <v>0</v>
      </c>
    </row>
    <row r="3184" spans="1:4" x14ac:dyDescent="0.2">
      <c r="A3184" s="16">
        <v>1501420</v>
      </c>
      <c r="B3184" s="15"/>
      <c r="C3184" s="15">
        <v>1</v>
      </c>
      <c r="D3184">
        <f t="shared" si="70"/>
        <v>0</v>
      </c>
    </row>
    <row r="3185" spans="1:4" x14ac:dyDescent="0.2">
      <c r="A3185" s="16">
        <v>1501430</v>
      </c>
      <c r="B3185" s="15"/>
      <c r="C3185" s="15">
        <v>0.99999701976776123</v>
      </c>
      <c r="D3185">
        <f t="shared" si="70"/>
        <v>0</v>
      </c>
    </row>
    <row r="3186" spans="1:4" x14ac:dyDescent="0.2">
      <c r="A3186" s="16">
        <v>1501440</v>
      </c>
      <c r="B3186" s="15"/>
      <c r="C3186" s="15">
        <v>1.0000100135803223</v>
      </c>
      <c r="D3186">
        <f t="shared" si="70"/>
        <v>0</v>
      </c>
    </row>
    <row r="3187" spans="1:4" x14ac:dyDescent="0.2">
      <c r="A3187" s="16">
        <v>1501450</v>
      </c>
      <c r="B3187" s="15"/>
      <c r="C3187" s="15">
        <v>1</v>
      </c>
      <c r="D3187">
        <f t="shared" si="70"/>
        <v>0</v>
      </c>
    </row>
    <row r="3188" spans="1:4" x14ac:dyDescent="0.2">
      <c r="A3188" s="16">
        <v>1501460</v>
      </c>
      <c r="B3188" s="15"/>
      <c r="C3188" s="15">
        <v>1</v>
      </c>
      <c r="D3188">
        <f t="shared" si="70"/>
        <v>0</v>
      </c>
    </row>
    <row r="3189" spans="1:4" x14ac:dyDescent="0.2">
      <c r="A3189" s="16">
        <v>1501470</v>
      </c>
      <c r="B3189" s="15"/>
      <c r="C3189" s="15">
        <v>1</v>
      </c>
      <c r="D3189">
        <f t="shared" si="70"/>
        <v>0</v>
      </c>
    </row>
    <row r="3190" spans="1:4" x14ac:dyDescent="0.2">
      <c r="A3190" s="16">
        <v>1501480</v>
      </c>
      <c r="B3190" s="15"/>
      <c r="C3190" s="15">
        <v>1</v>
      </c>
      <c r="D3190">
        <f t="shared" si="70"/>
        <v>0</v>
      </c>
    </row>
    <row r="3191" spans="1:4" x14ac:dyDescent="0.2">
      <c r="A3191" s="16">
        <v>1501490</v>
      </c>
      <c r="B3191" s="15"/>
      <c r="C3191" s="15">
        <v>1</v>
      </c>
      <c r="D3191">
        <f t="shared" si="70"/>
        <v>0</v>
      </c>
    </row>
    <row r="3192" spans="1:4" x14ac:dyDescent="0.2">
      <c r="A3192" s="16">
        <v>1501500</v>
      </c>
      <c r="B3192" s="15"/>
      <c r="C3192" s="15">
        <v>1</v>
      </c>
      <c r="D3192">
        <f t="shared" si="70"/>
        <v>0</v>
      </c>
    </row>
    <row r="3193" spans="1:4" x14ac:dyDescent="0.2">
      <c r="A3193" s="16">
        <v>1501510</v>
      </c>
      <c r="B3193" s="15"/>
      <c r="C3193" s="15">
        <v>0.99999898672103882</v>
      </c>
      <c r="D3193">
        <f t="shared" si="70"/>
        <v>0</v>
      </c>
    </row>
    <row r="3194" spans="1:4" x14ac:dyDescent="0.2">
      <c r="A3194" s="16">
        <v>1501520</v>
      </c>
      <c r="B3194" s="15"/>
      <c r="C3194" s="15">
        <v>1</v>
      </c>
      <c r="D3194">
        <f t="shared" si="70"/>
        <v>0</v>
      </c>
    </row>
    <row r="3195" spans="1:4" x14ac:dyDescent="0.2">
      <c r="A3195" s="16">
        <v>1501530</v>
      </c>
      <c r="B3195" s="15"/>
      <c r="C3195" s="15">
        <v>1</v>
      </c>
      <c r="D3195">
        <f t="shared" si="70"/>
        <v>0</v>
      </c>
    </row>
    <row r="3196" spans="1:4" x14ac:dyDescent="0.2">
      <c r="A3196" s="16">
        <v>1501540</v>
      </c>
      <c r="B3196" s="15"/>
      <c r="C3196" s="15">
        <v>0.9368939995765686</v>
      </c>
      <c r="D3196">
        <f t="shared" si="70"/>
        <v>0</v>
      </c>
    </row>
    <row r="3197" spans="1:4" x14ac:dyDescent="0.2">
      <c r="A3197" s="16">
        <v>1501550</v>
      </c>
      <c r="B3197" s="15"/>
      <c r="C3197" s="15">
        <v>0.98268997669219971</v>
      </c>
      <c r="D3197">
        <f t="shared" si="70"/>
        <v>0</v>
      </c>
    </row>
    <row r="3198" spans="1:4" x14ac:dyDescent="0.2">
      <c r="A3198" s="16">
        <v>1501560</v>
      </c>
      <c r="B3198" s="15"/>
      <c r="C3198" s="15">
        <v>0.99999797344207764</v>
      </c>
      <c r="D3198">
        <f t="shared" si="70"/>
        <v>0</v>
      </c>
    </row>
    <row r="3199" spans="1:4" x14ac:dyDescent="0.2">
      <c r="A3199" s="16">
        <v>1501570</v>
      </c>
      <c r="B3199" s="15"/>
      <c r="C3199" s="15">
        <v>1</v>
      </c>
      <c r="D3199">
        <f t="shared" si="70"/>
        <v>0</v>
      </c>
    </row>
    <row r="3200" spans="1:4" x14ac:dyDescent="0.2">
      <c r="A3200" s="16">
        <v>1501580</v>
      </c>
      <c r="B3200" s="15"/>
      <c r="C3200" s="15">
        <v>1</v>
      </c>
      <c r="D3200">
        <f t="shared" si="70"/>
        <v>0</v>
      </c>
    </row>
    <row r="3201" spans="1:4" x14ac:dyDescent="0.2">
      <c r="A3201" s="16">
        <v>1501590</v>
      </c>
      <c r="B3201" s="15"/>
      <c r="C3201" s="15">
        <v>1</v>
      </c>
      <c r="D3201">
        <f t="shared" si="70"/>
        <v>0</v>
      </c>
    </row>
    <row r="3202" spans="1:4" x14ac:dyDescent="0.2">
      <c r="A3202" s="16">
        <v>1501600</v>
      </c>
      <c r="B3202" s="15"/>
      <c r="C3202" s="15">
        <v>1</v>
      </c>
      <c r="D3202">
        <f t="shared" si="70"/>
        <v>0</v>
      </c>
    </row>
    <row r="3203" spans="1:4" x14ac:dyDescent="0.2">
      <c r="A3203" s="16">
        <v>1501610</v>
      </c>
      <c r="B3203" s="15"/>
      <c r="C3203" s="15">
        <v>1</v>
      </c>
      <c r="D3203">
        <f t="shared" ref="D3203:D3266" si="71">IF(B3203="",0,C3203)</f>
        <v>0</v>
      </c>
    </row>
    <row r="3204" spans="1:4" x14ac:dyDescent="0.2">
      <c r="A3204" s="16">
        <v>1501620</v>
      </c>
      <c r="B3204" s="15"/>
      <c r="C3204" s="15">
        <v>1</v>
      </c>
      <c r="D3204">
        <f t="shared" si="71"/>
        <v>0</v>
      </c>
    </row>
    <row r="3205" spans="1:4" x14ac:dyDescent="0.2">
      <c r="A3205" s="16">
        <v>1501630</v>
      </c>
      <c r="B3205" s="15"/>
      <c r="C3205" s="15">
        <v>0.99999898672103882</v>
      </c>
      <c r="D3205">
        <f t="shared" si="71"/>
        <v>0</v>
      </c>
    </row>
    <row r="3206" spans="1:4" x14ac:dyDescent="0.2">
      <c r="A3206" s="16">
        <v>1501640</v>
      </c>
      <c r="B3206" s="15"/>
      <c r="C3206" s="15">
        <v>0.99999600648880005</v>
      </c>
      <c r="D3206">
        <f t="shared" si="71"/>
        <v>0</v>
      </c>
    </row>
    <row r="3207" spans="1:4" x14ac:dyDescent="0.2">
      <c r="A3207" s="16">
        <v>1501650</v>
      </c>
      <c r="B3207" s="15"/>
      <c r="C3207" s="15">
        <v>1</v>
      </c>
      <c r="D3207">
        <f t="shared" si="71"/>
        <v>0</v>
      </c>
    </row>
    <row r="3208" spans="1:4" x14ac:dyDescent="0.2">
      <c r="A3208" s="16">
        <v>1501660</v>
      </c>
      <c r="B3208" s="15"/>
      <c r="C3208" s="15">
        <v>1</v>
      </c>
      <c r="D3208">
        <f t="shared" si="71"/>
        <v>0</v>
      </c>
    </row>
    <row r="3209" spans="1:4" x14ac:dyDescent="0.2">
      <c r="A3209" s="16">
        <v>1501670</v>
      </c>
      <c r="B3209" s="15"/>
      <c r="C3209" s="15">
        <v>1</v>
      </c>
      <c r="D3209">
        <f t="shared" si="71"/>
        <v>0</v>
      </c>
    </row>
    <row r="3210" spans="1:4" x14ac:dyDescent="0.2">
      <c r="A3210" s="16">
        <v>1501680</v>
      </c>
      <c r="B3210" s="15"/>
      <c r="C3210" s="15">
        <v>1</v>
      </c>
      <c r="D3210">
        <f t="shared" si="71"/>
        <v>0</v>
      </c>
    </row>
    <row r="3211" spans="1:4" x14ac:dyDescent="0.2">
      <c r="A3211" s="16">
        <v>1501690</v>
      </c>
      <c r="B3211" s="15"/>
      <c r="C3211" s="15">
        <v>1</v>
      </c>
      <c r="D3211">
        <f t="shared" si="71"/>
        <v>0</v>
      </c>
    </row>
    <row r="3212" spans="1:4" x14ac:dyDescent="0.2">
      <c r="A3212" s="16">
        <v>1501700</v>
      </c>
      <c r="B3212" s="15"/>
      <c r="C3212" s="15">
        <v>1</v>
      </c>
      <c r="D3212">
        <f t="shared" si="71"/>
        <v>0</v>
      </c>
    </row>
    <row r="3213" spans="1:4" x14ac:dyDescent="0.2">
      <c r="A3213" s="16">
        <v>1501710</v>
      </c>
      <c r="B3213" s="15"/>
      <c r="C3213" s="15">
        <v>1</v>
      </c>
      <c r="D3213">
        <f t="shared" si="71"/>
        <v>0</v>
      </c>
    </row>
    <row r="3214" spans="1:4" x14ac:dyDescent="0.2">
      <c r="A3214" s="16">
        <v>1501720</v>
      </c>
      <c r="B3214" s="15"/>
      <c r="C3214" s="15">
        <v>1</v>
      </c>
      <c r="D3214">
        <f t="shared" si="71"/>
        <v>0</v>
      </c>
    </row>
    <row r="3215" spans="1:4" x14ac:dyDescent="0.2">
      <c r="A3215" s="16">
        <v>1501730</v>
      </c>
      <c r="B3215" s="15"/>
      <c r="C3215" s="15">
        <v>0.97073698043823242</v>
      </c>
      <c r="D3215">
        <f t="shared" si="71"/>
        <v>0</v>
      </c>
    </row>
    <row r="3216" spans="1:4" x14ac:dyDescent="0.2">
      <c r="A3216" s="16">
        <v>1501740</v>
      </c>
      <c r="B3216" s="15"/>
      <c r="C3216" s="15">
        <v>0.99999797344207764</v>
      </c>
      <c r="D3216">
        <f t="shared" si="71"/>
        <v>0</v>
      </c>
    </row>
    <row r="3217" spans="1:4" x14ac:dyDescent="0.2">
      <c r="A3217" s="16">
        <v>1501750</v>
      </c>
      <c r="B3217" s="15"/>
      <c r="C3217" s="15">
        <v>0.7803339958190918</v>
      </c>
      <c r="D3217">
        <f t="shared" si="71"/>
        <v>0</v>
      </c>
    </row>
    <row r="3218" spans="1:4" x14ac:dyDescent="0.2">
      <c r="A3218" s="16">
        <v>1501760</v>
      </c>
      <c r="B3218" s="15"/>
      <c r="C3218" s="15">
        <v>0.54613202810287476</v>
      </c>
      <c r="D3218">
        <f t="shared" si="71"/>
        <v>0</v>
      </c>
    </row>
    <row r="3219" spans="1:4" x14ac:dyDescent="0.2">
      <c r="A3219" s="16">
        <v>1501770</v>
      </c>
      <c r="B3219" s="15"/>
      <c r="C3219" s="15">
        <v>0.29019901156425476</v>
      </c>
      <c r="D3219">
        <f t="shared" si="71"/>
        <v>0</v>
      </c>
    </row>
    <row r="3220" spans="1:4" x14ac:dyDescent="0.2">
      <c r="A3220" s="16">
        <v>1501780</v>
      </c>
      <c r="B3220" s="15"/>
      <c r="C3220" s="15">
        <v>0.97995501756668091</v>
      </c>
      <c r="D3220">
        <f t="shared" si="71"/>
        <v>0</v>
      </c>
    </row>
    <row r="3221" spans="1:4" x14ac:dyDescent="0.2">
      <c r="A3221" s="16">
        <v>1501790</v>
      </c>
      <c r="B3221" s="15"/>
      <c r="C3221" s="15">
        <v>1</v>
      </c>
      <c r="D3221">
        <f t="shared" si="71"/>
        <v>0</v>
      </c>
    </row>
    <row r="3222" spans="1:4" x14ac:dyDescent="0.2">
      <c r="A3222" s="16">
        <v>1501800</v>
      </c>
      <c r="B3222" s="15"/>
      <c r="C3222" s="15">
        <v>1</v>
      </c>
      <c r="D3222">
        <f t="shared" si="71"/>
        <v>0</v>
      </c>
    </row>
    <row r="3223" spans="1:4" x14ac:dyDescent="0.2">
      <c r="A3223" s="16">
        <v>1501810</v>
      </c>
      <c r="B3223" s="15"/>
      <c r="C3223" s="15">
        <v>1</v>
      </c>
      <c r="D3223">
        <f t="shared" si="71"/>
        <v>0</v>
      </c>
    </row>
    <row r="3224" spans="1:4" x14ac:dyDescent="0.2">
      <c r="A3224" s="16">
        <v>1501820</v>
      </c>
      <c r="B3224" s="15"/>
      <c r="C3224" s="15">
        <v>0.98264098167419434</v>
      </c>
      <c r="D3224">
        <f t="shared" si="71"/>
        <v>0</v>
      </c>
    </row>
    <row r="3225" spans="1:4" x14ac:dyDescent="0.2">
      <c r="A3225" s="16">
        <v>1501830</v>
      </c>
      <c r="B3225" s="15"/>
      <c r="C3225" s="15">
        <v>0.83131802082061768</v>
      </c>
      <c r="D3225">
        <f t="shared" si="71"/>
        <v>0</v>
      </c>
    </row>
    <row r="3226" spans="1:4" x14ac:dyDescent="0.2">
      <c r="A3226" s="16">
        <v>1501840</v>
      </c>
      <c r="B3226" s="15"/>
      <c r="C3226" s="15">
        <v>0.9051859974861145</v>
      </c>
      <c r="D3226">
        <f t="shared" si="71"/>
        <v>0</v>
      </c>
    </row>
    <row r="3227" spans="1:4" x14ac:dyDescent="0.2">
      <c r="A3227" s="16">
        <v>1501850</v>
      </c>
      <c r="B3227" s="15"/>
      <c r="C3227" s="15">
        <v>1</v>
      </c>
      <c r="D3227">
        <f t="shared" si="71"/>
        <v>0</v>
      </c>
    </row>
    <row r="3228" spans="1:4" x14ac:dyDescent="0.2">
      <c r="A3228" s="16">
        <v>1501860</v>
      </c>
      <c r="B3228" s="15"/>
      <c r="C3228" s="15">
        <v>0.99999499320983887</v>
      </c>
      <c r="D3228">
        <f t="shared" si="71"/>
        <v>0</v>
      </c>
    </row>
    <row r="3229" spans="1:4" x14ac:dyDescent="0.2">
      <c r="A3229" s="16">
        <v>1501870</v>
      </c>
      <c r="B3229" s="15"/>
      <c r="C3229" s="15">
        <v>0.93797898292541504</v>
      </c>
      <c r="D3229">
        <f t="shared" si="71"/>
        <v>0</v>
      </c>
    </row>
    <row r="3230" spans="1:4" x14ac:dyDescent="0.2">
      <c r="A3230" s="16">
        <v>1501880</v>
      </c>
      <c r="B3230" s="15"/>
      <c r="C3230" s="15">
        <v>0.98014700412750244</v>
      </c>
      <c r="D3230">
        <f t="shared" si="71"/>
        <v>0</v>
      </c>
    </row>
    <row r="3231" spans="1:4" x14ac:dyDescent="0.2">
      <c r="A3231" s="16">
        <v>1501890</v>
      </c>
      <c r="B3231" s="15"/>
      <c r="C3231" s="15">
        <v>0.83207297325134277</v>
      </c>
      <c r="D3231">
        <f t="shared" si="71"/>
        <v>0</v>
      </c>
    </row>
    <row r="3232" spans="1:4" x14ac:dyDescent="0.2">
      <c r="A3232" s="16">
        <v>1501900</v>
      </c>
      <c r="B3232" s="15"/>
      <c r="C3232" s="15">
        <v>1</v>
      </c>
      <c r="D3232">
        <f t="shared" si="71"/>
        <v>0</v>
      </c>
    </row>
    <row r="3233" spans="1:4" x14ac:dyDescent="0.2">
      <c r="A3233" s="16">
        <v>1501910</v>
      </c>
      <c r="B3233" s="15"/>
      <c r="C3233" s="15">
        <v>1</v>
      </c>
      <c r="D3233">
        <f t="shared" si="71"/>
        <v>0</v>
      </c>
    </row>
    <row r="3234" spans="1:4" x14ac:dyDescent="0.2">
      <c r="A3234" s="16">
        <v>1501920</v>
      </c>
      <c r="B3234" s="15"/>
      <c r="C3234" s="15">
        <v>0.99999898672103882</v>
      </c>
      <c r="D3234">
        <f t="shared" si="71"/>
        <v>0</v>
      </c>
    </row>
    <row r="3235" spans="1:4" x14ac:dyDescent="0.2">
      <c r="A3235" s="16">
        <v>1501930</v>
      </c>
      <c r="B3235" s="15"/>
      <c r="C3235" s="15">
        <v>0.67385601997375488</v>
      </c>
      <c r="D3235">
        <f t="shared" si="71"/>
        <v>0</v>
      </c>
    </row>
    <row r="3236" spans="1:4" x14ac:dyDescent="0.2">
      <c r="A3236" s="16">
        <v>1501940</v>
      </c>
      <c r="B3236" s="15"/>
      <c r="C3236" s="15">
        <v>7.232309877872467E-2</v>
      </c>
      <c r="D3236">
        <f t="shared" si="71"/>
        <v>0</v>
      </c>
    </row>
    <row r="3237" spans="1:4" x14ac:dyDescent="0.2">
      <c r="A3237" s="16">
        <v>1501950</v>
      </c>
      <c r="B3237" s="15"/>
      <c r="C3237" s="15">
        <v>0.99896198511123657</v>
      </c>
      <c r="D3237">
        <f t="shared" si="71"/>
        <v>0</v>
      </c>
    </row>
    <row r="3238" spans="1:4" x14ac:dyDescent="0.2">
      <c r="A3238" s="16">
        <v>1501960</v>
      </c>
      <c r="B3238" s="15"/>
      <c r="C3238" s="15">
        <v>1</v>
      </c>
      <c r="D3238">
        <f t="shared" si="71"/>
        <v>0</v>
      </c>
    </row>
    <row r="3239" spans="1:4" x14ac:dyDescent="0.2">
      <c r="A3239" s="16">
        <v>1501970</v>
      </c>
      <c r="B3239" s="15"/>
      <c r="C3239" s="15">
        <v>1</v>
      </c>
      <c r="D3239">
        <f t="shared" si="71"/>
        <v>0</v>
      </c>
    </row>
    <row r="3240" spans="1:4" x14ac:dyDescent="0.2">
      <c r="A3240" s="16">
        <v>1501980</v>
      </c>
      <c r="B3240" s="15"/>
      <c r="C3240" s="15">
        <v>0.84086602926254272</v>
      </c>
      <c r="D3240">
        <f t="shared" si="71"/>
        <v>0</v>
      </c>
    </row>
    <row r="3241" spans="1:4" x14ac:dyDescent="0.2">
      <c r="A3241" s="16">
        <v>1501990</v>
      </c>
      <c r="B3241" s="15"/>
      <c r="C3241" s="15">
        <v>0.69272398948669434</v>
      </c>
      <c r="D3241">
        <f t="shared" si="71"/>
        <v>0</v>
      </c>
    </row>
    <row r="3242" spans="1:4" x14ac:dyDescent="0.2">
      <c r="A3242" s="16">
        <v>1502000</v>
      </c>
      <c r="B3242" s="15"/>
      <c r="C3242" s="15">
        <v>0.9153519868850708</v>
      </c>
      <c r="D3242">
        <f t="shared" si="71"/>
        <v>0</v>
      </c>
    </row>
    <row r="3243" spans="1:4" x14ac:dyDescent="0.2">
      <c r="A3243" s="16">
        <v>1502010</v>
      </c>
      <c r="B3243" s="15"/>
      <c r="C3243" s="15">
        <v>0.86968600749969482</v>
      </c>
      <c r="D3243">
        <f t="shared" si="71"/>
        <v>0</v>
      </c>
    </row>
    <row r="3244" spans="1:4" x14ac:dyDescent="0.2">
      <c r="A3244" s="16">
        <v>1502020</v>
      </c>
      <c r="B3244" s="15"/>
      <c r="C3244" s="15">
        <v>1</v>
      </c>
      <c r="D3244">
        <f t="shared" si="71"/>
        <v>0</v>
      </c>
    </row>
    <row r="3245" spans="1:4" x14ac:dyDescent="0.2">
      <c r="A3245" s="16">
        <v>1502030</v>
      </c>
      <c r="B3245" s="15"/>
      <c r="C3245" s="15">
        <v>1</v>
      </c>
      <c r="D3245">
        <f t="shared" si="71"/>
        <v>0</v>
      </c>
    </row>
    <row r="3246" spans="1:4" x14ac:dyDescent="0.2">
      <c r="A3246" s="16">
        <v>1502040</v>
      </c>
      <c r="B3246" s="15"/>
      <c r="C3246" s="15">
        <v>1</v>
      </c>
      <c r="D3246">
        <f t="shared" si="71"/>
        <v>0</v>
      </c>
    </row>
    <row r="3247" spans="1:4" x14ac:dyDescent="0.2">
      <c r="A3247" s="16">
        <v>1502050</v>
      </c>
      <c r="B3247" s="15"/>
      <c r="C3247" s="15">
        <v>1</v>
      </c>
      <c r="D3247">
        <f t="shared" si="71"/>
        <v>0</v>
      </c>
    </row>
    <row r="3248" spans="1:4" x14ac:dyDescent="0.2">
      <c r="A3248" s="16">
        <v>1502060</v>
      </c>
      <c r="B3248" s="15"/>
      <c r="C3248" s="15">
        <v>1</v>
      </c>
      <c r="D3248">
        <f t="shared" si="71"/>
        <v>0</v>
      </c>
    </row>
    <row r="3249" spans="1:4" x14ac:dyDescent="0.2">
      <c r="A3249" s="16">
        <v>1502070</v>
      </c>
      <c r="B3249" s="15"/>
      <c r="C3249" s="15">
        <v>1</v>
      </c>
      <c r="D3249">
        <f t="shared" si="71"/>
        <v>0</v>
      </c>
    </row>
    <row r="3250" spans="1:4" x14ac:dyDescent="0.2">
      <c r="A3250" s="16">
        <v>1502080</v>
      </c>
      <c r="B3250" s="15"/>
      <c r="C3250" s="15">
        <v>1</v>
      </c>
      <c r="D3250">
        <f t="shared" si="71"/>
        <v>0</v>
      </c>
    </row>
    <row r="3251" spans="1:4" x14ac:dyDescent="0.2">
      <c r="A3251" s="16">
        <v>1502090</v>
      </c>
      <c r="B3251" s="15"/>
      <c r="C3251" s="15">
        <v>1</v>
      </c>
      <c r="D3251">
        <f t="shared" si="71"/>
        <v>0</v>
      </c>
    </row>
    <row r="3252" spans="1:4" x14ac:dyDescent="0.2">
      <c r="A3252" s="16">
        <v>1502100</v>
      </c>
      <c r="B3252" s="15"/>
      <c r="C3252" s="15">
        <v>1</v>
      </c>
      <c r="D3252">
        <f t="shared" si="71"/>
        <v>0</v>
      </c>
    </row>
    <row r="3253" spans="1:4" x14ac:dyDescent="0.2">
      <c r="A3253" s="16">
        <v>1502110</v>
      </c>
      <c r="B3253" s="15"/>
      <c r="C3253" s="15">
        <v>1</v>
      </c>
      <c r="D3253">
        <f t="shared" si="71"/>
        <v>0</v>
      </c>
    </row>
    <row r="3254" spans="1:4" x14ac:dyDescent="0.2">
      <c r="A3254" s="16">
        <v>1502120</v>
      </c>
      <c r="B3254" s="15"/>
      <c r="C3254" s="15">
        <v>0.99999302625656128</v>
      </c>
      <c r="D3254">
        <f t="shared" si="71"/>
        <v>0</v>
      </c>
    </row>
    <row r="3255" spans="1:4" x14ac:dyDescent="0.2">
      <c r="A3255" s="16">
        <v>1502130</v>
      </c>
      <c r="B3255" s="15"/>
      <c r="C3255" s="15">
        <v>0.99999797344207764</v>
      </c>
      <c r="D3255">
        <f t="shared" si="71"/>
        <v>0</v>
      </c>
    </row>
    <row r="3256" spans="1:4" x14ac:dyDescent="0.2">
      <c r="A3256" s="16">
        <v>1502140</v>
      </c>
      <c r="B3256" s="15"/>
      <c r="C3256" s="15">
        <v>1.0000100135803223</v>
      </c>
      <c r="D3256">
        <f t="shared" si="71"/>
        <v>0</v>
      </c>
    </row>
    <row r="3257" spans="1:4" x14ac:dyDescent="0.2">
      <c r="A3257" s="16">
        <v>1502150</v>
      </c>
      <c r="B3257" s="15"/>
      <c r="C3257" s="15">
        <v>1</v>
      </c>
      <c r="D3257">
        <f t="shared" si="71"/>
        <v>0</v>
      </c>
    </row>
    <row r="3258" spans="1:4" x14ac:dyDescent="0.2">
      <c r="A3258" s="16">
        <v>1502160</v>
      </c>
      <c r="B3258" s="15"/>
      <c r="C3258" s="15">
        <v>1</v>
      </c>
      <c r="D3258">
        <f t="shared" si="71"/>
        <v>0</v>
      </c>
    </row>
    <row r="3259" spans="1:4" x14ac:dyDescent="0.2">
      <c r="A3259" s="16">
        <v>1502170</v>
      </c>
      <c r="B3259" s="15"/>
      <c r="C3259" s="15">
        <v>1</v>
      </c>
      <c r="D3259">
        <f t="shared" si="71"/>
        <v>0</v>
      </c>
    </row>
    <row r="3260" spans="1:4" x14ac:dyDescent="0.2">
      <c r="A3260" s="16">
        <v>1502180</v>
      </c>
      <c r="B3260" s="15"/>
      <c r="C3260" s="15">
        <v>1</v>
      </c>
      <c r="D3260">
        <f t="shared" si="71"/>
        <v>0</v>
      </c>
    </row>
    <row r="3261" spans="1:4" x14ac:dyDescent="0.2">
      <c r="A3261" s="16">
        <v>1502190</v>
      </c>
      <c r="B3261" s="15"/>
      <c r="C3261" s="15">
        <v>1</v>
      </c>
      <c r="D3261">
        <f t="shared" si="71"/>
        <v>0</v>
      </c>
    </row>
    <row r="3262" spans="1:4" x14ac:dyDescent="0.2">
      <c r="A3262" s="16">
        <v>1502200</v>
      </c>
      <c r="B3262" s="15"/>
      <c r="C3262" s="15">
        <v>1</v>
      </c>
      <c r="D3262">
        <f t="shared" si="71"/>
        <v>0</v>
      </c>
    </row>
    <row r="3263" spans="1:4" x14ac:dyDescent="0.2">
      <c r="A3263" s="16">
        <v>1502210</v>
      </c>
      <c r="B3263" s="15"/>
      <c r="C3263" s="15">
        <v>0.99999898672103882</v>
      </c>
      <c r="D3263">
        <f t="shared" si="71"/>
        <v>0</v>
      </c>
    </row>
    <row r="3264" spans="1:4" x14ac:dyDescent="0.2">
      <c r="A3264" s="16">
        <v>1502220</v>
      </c>
      <c r="B3264" s="15"/>
      <c r="C3264" s="15">
        <v>0.99999898672103882</v>
      </c>
      <c r="D3264">
        <f t="shared" si="71"/>
        <v>0</v>
      </c>
    </row>
    <row r="3265" spans="1:4" x14ac:dyDescent="0.2">
      <c r="A3265" s="16">
        <v>1502230</v>
      </c>
      <c r="B3265" s="15"/>
      <c r="C3265" s="15">
        <v>1</v>
      </c>
      <c r="D3265">
        <f t="shared" si="71"/>
        <v>0</v>
      </c>
    </row>
    <row r="3266" spans="1:4" x14ac:dyDescent="0.2">
      <c r="A3266" s="16">
        <v>1502240</v>
      </c>
      <c r="B3266" s="15"/>
      <c r="C3266" s="15">
        <v>1</v>
      </c>
      <c r="D3266">
        <f t="shared" si="71"/>
        <v>0</v>
      </c>
    </row>
    <row r="3267" spans="1:4" x14ac:dyDescent="0.2">
      <c r="A3267" s="16">
        <v>1502250</v>
      </c>
      <c r="B3267" s="15"/>
      <c r="C3267" s="15">
        <v>0.99999898672103882</v>
      </c>
      <c r="D3267">
        <f t="shared" ref="D3267:D3330" si="72">IF(B3267="",0,C3267)</f>
        <v>0</v>
      </c>
    </row>
    <row r="3268" spans="1:4" x14ac:dyDescent="0.2">
      <c r="A3268" s="16">
        <v>1502260</v>
      </c>
      <c r="B3268" s="15"/>
      <c r="C3268" s="15">
        <v>1</v>
      </c>
      <c r="D3268">
        <f t="shared" si="72"/>
        <v>0</v>
      </c>
    </row>
    <row r="3269" spans="1:4" x14ac:dyDescent="0.2">
      <c r="A3269" s="16">
        <v>1502270</v>
      </c>
      <c r="B3269" s="15"/>
      <c r="C3269" s="15">
        <v>1</v>
      </c>
      <c r="D3269">
        <f t="shared" si="72"/>
        <v>0</v>
      </c>
    </row>
    <row r="3270" spans="1:4" x14ac:dyDescent="0.2">
      <c r="A3270" s="16">
        <v>1502280</v>
      </c>
      <c r="B3270" s="15"/>
      <c r="C3270" s="15">
        <v>1</v>
      </c>
      <c r="D3270">
        <f t="shared" si="72"/>
        <v>0</v>
      </c>
    </row>
    <row r="3271" spans="1:4" x14ac:dyDescent="0.2">
      <c r="A3271" s="16">
        <v>1502290</v>
      </c>
      <c r="B3271" s="15"/>
      <c r="C3271" s="15">
        <v>1</v>
      </c>
      <c r="D3271">
        <f t="shared" si="72"/>
        <v>0</v>
      </c>
    </row>
    <row r="3272" spans="1:4" x14ac:dyDescent="0.2">
      <c r="A3272" s="16">
        <v>1502300</v>
      </c>
      <c r="B3272" s="15"/>
      <c r="C3272" s="15">
        <v>1</v>
      </c>
      <c r="D3272">
        <f t="shared" si="72"/>
        <v>0</v>
      </c>
    </row>
    <row r="3273" spans="1:4" x14ac:dyDescent="0.2">
      <c r="A3273" s="16">
        <v>1502310</v>
      </c>
      <c r="B3273" s="15"/>
      <c r="C3273" s="15">
        <v>1</v>
      </c>
      <c r="D3273">
        <f t="shared" si="72"/>
        <v>0</v>
      </c>
    </row>
    <row r="3274" spans="1:4" x14ac:dyDescent="0.2">
      <c r="A3274" s="16">
        <v>1502320</v>
      </c>
      <c r="B3274" s="15"/>
      <c r="C3274" s="15">
        <v>1</v>
      </c>
      <c r="D3274">
        <f t="shared" si="72"/>
        <v>0</v>
      </c>
    </row>
    <row r="3275" spans="1:4" x14ac:dyDescent="0.2">
      <c r="A3275" s="16">
        <v>1600010</v>
      </c>
      <c r="B3275" s="15"/>
      <c r="C3275" s="15">
        <v>0.61162102222442627</v>
      </c>
      <c r="D3275">
        <f t="shared" si="72"/>
        <v>0</v>
      </c>
    </row>
    <row r="3276" spans="1:4" x14ac:dyDescent="0.2">
      <c r="A3276" s="16">
        <v>1600020</v>
      </c>
      <c r="B3276" s="15"/>
      <c r="C3276" s="15">
        <v>0.78599298000335693</v>
      </c>
      <c r="D3276">
        <f t="shared" si="72"/>
        <v>0</v>
      </c>
    </row>
    <row r="3277" spans="1:4" x14ac:dyDescent="0.2">
      <c r="A3277" s="16">
        <v>1600030</v>
      </c>
      <c r="B3277" s="15"/>
      <c r="C3277" s="15">
        <v>0.99995499849319458</v>
      </c>
      <c r="D3277">
        <f t="shared" si="72"/>
        <v>0</v>
      </c>
    </row>
    <row r="3278" spans="1:4" x14ac:dyDescent="0.2">
      <c r="A3278" s="16">
        <v>1600031</v>
      </c>
      <c r="B3278" s="15"/>
      <c r="C3278" s="15">
        <v>1</v>
      </c>
      <c r="D3278">
        <f t="shared" si="72"/>
        <v>0</v>
      </c>
    </row>
    <row r="3279" spans="1:4" x14ac:dyDescent="0.2">
      <c r="A3279" s="16">
        <v>1600040</v>
      </c>
      <c r="B3279" s="15"/>
      <c r="C3279" s="15">
        <v>0.21306200325489044</v>
      </c>
      <c r="D3279">
        <f t="shared" si="72"/>
        <v>0</v>
      </c>
    </row>
    <row r="3280" spans="1:4" x14ac:dyDescent="0.2">
      <c r="A3280" s="16">
        <v>1600050</v>
      </c>
      <c r="B3280" s="15"/>
      <c r="C3280" s="15">
        <v>0.51330500841140747</v>
      </c>
      <c r="D3280">
        <f t="shared" si="72"/>
        <v>0</v>
      </c>
    </row>
    <row r="3281" spans="1:4" x14ac:dyDescent="0.2">
      <c r="A3281" s="16">
        <v>1600060</v>
      </c>
      <c r="B3281" s="15"/>
      <c r="C3281" s="15">
        <v>9.1156601905822754E-2</v>
      </c>
      <c r="D3281">
        <f t="shared" si="72"/>
        <v>0</v>
      </c>
    </row>
    <row r="3282" spans="1:4" x14ac:dyDescent="0.2">
      <c r="A3282" s="16">
        <v>1600070</v>
      </c>
      <c r="B3282" s="15"/>
      <c r="C3282" s="15">
        <v>0.52446597814559937</v>
      </c>
      <c r="D3282">
        <f t="shared" si="72"/>
        <v>0</v>
      </c>
    </row>
    <row r="3283" spans="1:4" x14ac:dyDescent="0.2">
      <c r="A3283" s="16">
        <v>1600080</v>
      </c>
      <c r="B3283" s="15"/>
      <c r="C3283" s="15">
        <v>0.23242700099945068</v>
      </c>
      <c r="D3283">
        <f t="shared" si="72"/>
        <v>0</v>
      </c>
    </row>
    <row r="3284" spans="1:4" x14ac:dyDescent="0.2">
      <c r="A3284" s="16">
        <v>1700010</v>
      </c>
      <c r="B3284" s="15"/>
      <c r="C3284" s="15">
        <v>0.99999701976776123</v>
      </c>
      <c r="D3284">
        <f t="shared" si="72"/>
        <v>0</v>
      </c>
    </row>
    <row r="3285" spans="1:4" x14ac:dyDescent="0.2">
      <c r="A3285" s="16">
        <v>1700020</v>
      </c>
      <c r="B3285" s="15"/>
      <c r="C3285" s="15">
        <v>1</v>
      </c>
      <c r="D3285">
        <f t="shared" si="72"/>
        <v>0</v>
      </c>
    </row>
    <row r="3286" spans="1:4" x14ac:dyDescent="0.2">
      <c r="A3286" s="16">
        <v>1700030</v>
      </c>
      <c r="B3286" s="15"/>
      <c r="C3286" s="15">
        <v>1</v>
      </c>
      <c r="D3286">
        <f t="shared" si="72"/>
        <v>0</v>
      </c>
    </row>
    <row r="3287" spans="1:4" x14ac:dyDescent="0.2">
      <c r="A3287" s="16">
        <v>1700040</v>
      </c>
      <c r="B3287" s="15"/>
      <c r="C3287" s="15">
        <v>1</v>
      </c>
      <c r="D3287">
        <f t="shared" si="72"/>
        <v>0</v>
      </c>
    </row>
    <row r="3288" spans="1:4" x14ac:dyDescent="0.2">
      <c r="A3288" s="16">
        <v>1700050</v>
      </c>
      <c r="B3288" s="15"/>
      <c r="C3288" s="15">
        <v>1</v>
      </c>
      <c r="D3288">
        <f t="shared" si="72"/>
        <v>0</v>
      </c>
    </row>
    <row r="3289" spans="1:4" x14ac:dyDescent="0.2">
      <c r="A3289" s="16">
        <v>1700060</v>
      </c>
      <c r="B3289" s="15"/>
      <c r="C3289" s="15">
        <v>1</v>
      </c>
      <c r="D3289">
        <f t="shared" si="72"/>
        <v>0</v>
      </c>
    </row>
    <row r="3290" spans="1:4" x14ac:dyDescent="0.2">
      <c r="A3290" s="16">
        <v>1700070</v>
      </c>
      <c r="B3290" s="15"/>
      <c r="C3290" s="15">
        <v>0.99999898672103882</v>
      </c>
      <c r="D3290">
        <f t="shared" si="72"/>
        <v>0</v>
      </c>
    </row>
    <row r="3291" spans="1:4" x14ac:dyDescent="0.2">
      <c r="A3291" s="16">
        <v>1700080</v>
      </c>
      <c r="B3291" s="15"/>
      <c r="C3291" s="15">
        <v>1</v>
      </c>
      <c r="D3291">
        <f t="shared" si="72"/>
        <v>0</v>
      </c>
    </row>
    <row r="3292" spans="1:4" x14ac:dyDescent="0.2">
      <c r="A3292" s="16">
        <v>1700090</v>
      </c>
      <c r="B3292" s="15"/>
      <c r="C3292" s="15">
        <v>0.99999898672103882</v>
      </c>
      <c r="D3292">
        <f t="shared" si="72"/>
        <v>0</v>
      </c>
    </row>
    <row r="3293" spans="1:4" x14ac:dyDescent="0.2">
      <c r="A3293" s="16">
        <v>1700100</v>
      </c>
      <c r="B3293" s="15"/>
      <c r="C3293" s="15">
        <v>0.99999898672103882</v>
      </c>
      <c r="D3293">
        <f t="shared" si="72"/>
        <v>0</v>
      </c>
    </row>
    <row r="3294" spans="1:4" x14ac:dyDescent="0.2">
      <c r="A3294" s="16">
        <v>1700110</v>
      </c>
      <c r="B3294" s="15"/>
      <c r="C3294" s="15">
        <v>1</v>
      </c>
      <c r="D3294">
        <f t="shared" si="72"/>
        <v>0</v>
      </c>
    </row>
    <row r="3295" spans="1:4" x14ac:dyDescent="0.2">
      <c r="A3295" s="16">
        <v>1700120</v>
      </c>
      <c r="B3295" s="15"/>
      <c r="C3295" s="15">
        <v>0.99999898672103882</v>
      </c>
      <c r="D3295">
        <f t="shared" si="72"/>
        <v>0</v>
      </c>
    </row>
    <row r="3296" spans="1:4" x14ac:dyDescent="0.2">
      <c r="A3296" s="16">
        <v>1700130</v>
      </c>
      <c r="B3296" s="15"/>
      <c r="C3296" s="15">
        <v>1</v>
      </c>
      <c r="D3296">
        <f t="shared" si="72"/>
        <v>0</v>
      </c>
    </row>
    <row r="3297" spans="1:4" x14ac:dyDescent="0.2">
      <c r="A3297" s="16">
        <v>1700140</v>
      </c>
      <c r="B3297" s="15"/>
      <c r="C3297" s="15">
        <v>1</v>
      </c>
      <c r="D3297">
        <f t="shared" si="72"/>
        <v>0</v>
      </c>
    </row>
    <row r="3298" spans="1:4" x14ac:dyDescent="0.2">
      <c r="A3298" s="16">
        <v>1700150</v>
      </c>
      <c r="B3298" s="15"/>
      <c r="C3298" s="15">
        <v>0.99999898672103882</v>
      </c>
      <c r="D3298">
        <f t="shared" si="72"/>
        <v>0</v>
      </c>
    </row>
    <row r="3299" spans="1:4" x14ac:dyDescent="0.2">
      <c r="A3299" s="16">
        <v>1700160</v>
      </c>
      <c r="B3299" s="15"/>
      <c r="C3299" s="15">
        <v>1</v>
      </c>
      <c r="D3299">
        <f t="shared" si="72"/>
        <v>0</v>
      </c>
    </row>
    <row r="3300" spans="1:4" x14ac:dyDescent="0.2">
      <c r="A3300" s="16">
        <v>1700161</v>
      </c>
      <c r="B3300" s="15"/>
      <c r="C3300" s="15">
        <v>1</v>
      </c>
      <c r="D3300">
        <f t="shared" si="72"/>
        <v>0</v>
      </c>
    </row>
    <row r="3301" spans="1:4" x14ac:dyDescent="0.2">
      <c r="A3301" s="16">
        <v>1700170</v>
      </c>
      <c r="B3301" s="15"/>
      <c r="C3301" s="15">
        <v>1</v>
      </c>
      <c r="D3301">
        <f t="shared" si="72"/>
        <v>0</v>
      </c>
    </row>
    <row r="3302" spans="1:4" x14ac:dyDescent="0.2">
      <c r="A3302" s="16">
        <v>1700180</v>
      </c>
      <c r="B3302" s="15"/>
      <c r="C3302" s="15">
        <v>1</v>
      </c>
      <c r="D3302">
        <f t="shared" si="72"/>
        <v>0</v>
      </c>
    </row>
    <row r="3303" spans="1:4" x14ac:dyDescent="0.2">
      <c r="A3303" s="16">
        <v>1700190</v>
      </c>
      <c r="B3303" s="15"/>
      <c r="C3303" s="15">
        <v>1</v>
      </c>
      <c r="D3303">
        <f t="shared" si="72"/>
        <v>0</v>
      </c>
    </row>
    <row r="3304" spans="1:4" x14ac:dyDescent="0.2">
      <c r="A3304" s="16">
        <v>1700200</v>
      </c>
      <c r="B3304" s="15"/>
      <c r="C3304" s="15">
        <v>1</v>
      </c>
      <c r="D3304">
        <f t="shared" si="72"/>
        <v>0</v>
      </c>
    </row>
    <row r="3305" spans="1:4" x14ac:dyDescent="0.2">
      <c r="A3305" s="16">
        <v>1700210</v>
      </c>
      <c r="B3305" s="15"/>
      <c r="C3305" s="15">
        <v>0.99999898672103882</v>
      </c>
      <c r="D3305">
        <f t="shared" si="72"/>
        <v>0</v>
      </c>
    </row>
    <row r="3306" spans="1:4" x14ac:dyDescent="0.2">
      <c r="A3306" s="16">
        <v>1700220</v>
      </c>
      <c r="B3306" s="15"/>
      <c r="C3306" s="15">
        <v>1</v>
      </c>
      <c r="D3306">
        <f t="shared" si="72"/>
        <v>0</v>
      </c>
    </row>
    <row r="3307" spans="1:4" x14ac:dyDescent="0.2">
      <c r="A3307" s="16">
        <v>1800010</v>
      </c>
      <c r="B3307" s="15"/>
      <c r="C3307" s="15">
        <v>1</v>
      </c>
      <c r="D3307">
        <f t="shared" si="72"/>
        <v>0</v>
      </c>
    </row>
    <row r="3308" spans="1:4" x14ac:dyDescent="0.2">
      <c r="A3308" s="16">
        <v>1800020</v>
      </c>
      <c r="B3308" s="15"/>
      <c r="C3308" s="15">
        <v>1</v>
      </c>
      <c r="D3308">
        <f t="shared" si="72"/>
        <v>0</v>
      </c>
    </row>
    <row r="3309" spans="1:4" x14ac:dyDescent="0.2">
      <c r="A3309" s="16">
        <v>1800030</v>
      </c>
      <c r="B3309" s="15"/>
      <c r="C3309" s="15">
        <v>1</v>
      </c>
      <c r="D3309">
        <f t="shared" si="72"/>
        <v>0</v>
      </c>
    </row>
    <row r="3310" spans="1:4" x14ac:dyDescent="0.2">
      <c r="A3310" s="16">
        <v>1800040</v>
      </c>
      <c r="B3310" s="15"/>
      <c r="C3310" s="15">
        <v>1</v>
      </c>
      <c r="D3310">
        <f t="shared" si="72"/>
        <v>0</v>
      </c>
    </row>
    <row r="3311" spans="1:4" x14ac:dyDescent="0.2">
      <c r="A3311" s="16">
        <v>1800050</v>
      </c>
      <c r="B3311" s="15"/>
      <c r="C3311" s="15">
        <v>1</v>
      </c>
      <c r="D3311">
        <f t="shared" si="72"/>
        <v>0</v>
      </c>
    </row>
    <row r="3312" spans="1:4" x14ac:dyDescent="0.2">
      <c r="A3312" s="16">
        <v>1800060</v>
      </c>
      <c r="B3312" s="15"/>
      <c r="C3312" s="15">
        <v>1</v>
      </c>
      <c r="D3312">
        <f t="shared" si="72"/>
        <v>0</v>
      </c>
    </row>
    <row r="3313" spans="1:4" x14ac:dyDescent="0.2">
      <c r="A3313" s="16">
        <v>1800070</v>
      </c>
      <c r="B3313" s="15"/>
      <c r="C3313" s="15">
        <v>1</v>
      </c>
      <c r="D3313">
        <f t="shared" si="72"/>
        <v>0</v>
      </c>
    </row>
    <row r="3314" spans="1:4" x14ac:dyDescent="0.2">
      <c r="A3314" s="16">
        <v>1800080</v>
      </c>
      <c r="B3314" s="15"/>
      <c r="C3314" s="15">
        <v>1</v>
      </c>
      <c r="D3314">
        <f t="shared" si="72"/>
        <v>0</v>
      </c>
    </row>
    <row r="3315" spans="1:4" x14ac:dyDescent="0.2">
      <c r="A3315" s="16">
        <v>1800090</v>
      </c>
      <c r="B3315" s="15"/>
      <c r="C3315" s="15">
        <v>1</v>
      </c>
      <c r="D3315">
        <f t="shared" si="72"/>
        <v>0</v>
      </c>
    </row>
    <row r="3316" spans="1:4" x14ac:dyDescent="0.2">
      <c r="A3316" s="16">
        <v>1800100</v>
      </c>
      <c r="B3316" s="15"/>
      <c r="C3316" s="15">
        <v>1</v>
      </c>
      <c r="D3316">
        <f t="shared" si="72"/>
        <v>0</v>
      </c>
    </row>
    <row r="3317" spans="1:4" x14ac:dyDescent="0.2">
      <c r="A3317" s="16">
        <v>1800110</v>
      </c>
      <c r="B3317" s="15"/>
      <c r="C3317" s="15">
        <v>1.0000100135803223</v>
      </c>
      <c r="D3317">
        <f t="shared" si="72"/>
        <v>0</v>
      </c>
    </row>
    <row r="3318" spans="1:4" x14ac:dyDescent="0.2">
      <c r="A3318" s="16">
        <v>1800120</v>
      </c>
      <c r="B3318" s="15"/>
      <c r="C3318" s="15">
        <v>1</v>
      </c>
      <c r="D3318">
        <f t="shared" si="72"/>
        <v>0</v>
      </c>
    </row>
    <row r="3319" spans="1:4" x14ac:dyDescent="0.2">
      <c r="A3319" s="16">
        <v>1800130</v>
      </c>
      <c r="B3319" s="15"/>
      <c r="C3319" s="15">
        <v>1</v>
      </c>
      <c r="D3319">
        <f t="shared" si="72"/>
        <v>0</v>
      </c>
    </row>
    <row r="3320" spans="1:4" x14ac:dyDescent="0.2">
      <c r="A3320" s="16">
        <v>1800140</v>
      </c>
      <c r="B3320" s="15"/>
      <c r="C3320" s="15">
        <v>1.0000100135803223</v>
      </c>
      <c r="D3320">
        <f t="shared" si="72"/>
        <v>0</v>
      </c>
    </row>
    <row r="3321" spans="1:4" x14ac:dyDescent="0.2">
      <c r="A3321" s="16">
        <v>1800150</v>
      </c>
      <c r="B3321" s="15"/>
      <c r="C3321" s="15">
        <v>1</v>
      </c>
      <c r="D3321">
        <f t="shared" si="72"/>
        <v>0</v>
      </c>
    </row>
    <row r="3322" spans="1:4" x14ac:dyDescent="0.2">
      <c r="A3322" s="16">
        <v>1800160</v>
      </c>
      <c r="B3322" s="15"/>
      <c r="C3322" s="15">
        <v>1</v>
      </c>
      <c r="D3322">
        <f t="shared" si="72"/>
        <v>0</v>
      </c>
    </row>
    <row r="3323" spans="1:4" x14ac:dyDescent="0.2">
      <c r="A3323" s="16">
        <v>1800170</v>
      </c>
      <c r="B3323" s="15"/>
      <c r="C3323" s="15">
        <v>1</v>
      </c>
      <c r="D3323">
        <f t="shared" si="72"/>
        <v>0</v>
      </c>
    </row>
    <row r="3324" spans="1:4" x14ac:dyDescent="0.2">
      <c r="A3324" s="16">
        <v>1800180</v>
      </c>
      <c r="B3324" s="15"/>
      <c r="C3324" s="15">
        <v>0.99999898672103882</v>
      </c>
      <c r="D3324">
        <f t="shared" si="72"/>
        <v>0</v>
      </c>
    </row>
    <row r="3325" spans="1:4" x14ac:dyDescent="0.2">
      <c r="A3325" s="16">
        <v>1800190</v>
      </c>
      <c r="B3325" s="15"/>
      <c r="C3325" s="15">
        <v>1</v>
      </c>
      <c r="D3325">
        <f t="shared" si="72"/>
        <v>0</v>
      </c>
    </row>
    <row r="3326" spans="1:4" x14ac:dyDescent="0.2">
      <c r="A3326" s="16">
        <v>1800200</v>
      </c>
      <c r="B3326" s="15"/>
      <c r="C3326" s="15">
        <v>0.99981802701950073</v>
      </c>
      <c r="D3326">
        <f t="shared" si="72"/>
        <v>0</v>
      </c>
    </row>
    <row r="3327" spans="1:4" x14ac:dyDescent="0.2">
      <c r="A3327" s="16">
        <v>1800210</v>
      </c>
      <c r="B3327" s="15"/>
      <c r="C3327" s="15">
        <v>1</v>
      </c>
      <c r="D3327">
        <f t="shared" si="72"/>
        <v>0</v>
      </c>
    </row>
    <row r="3328" spans="1:4" x14ac:dyDescent="0.2">
      <c r="A3328" s="16">
        <v>1800220</v>
      </c>
      <c r="B3328" s="15"/>
      <c r="C3328" s="15">
        <v>1</v>
      </c>
      <c r="D3328">
        <f t="shared" si="72"/>
        <v>0</v>
      </c>
    </row>
    <row r="3329" spans="1:4" x14ac:dyDescent="0.2">
      <c r="A3329" s="16">
        <v>1800230</v>
      </c>
      <c r="B3329" s="15"/>
      <c r="C3329" s="15">
        <v>1</v>
      </c>
      <c r="D3329">
        <f t="shared" si="72"/>
        <v>0</v>
      </c>
    </row>
    <row r="3330" spans="1:4" x14ac:dyDescent="0.2">
      <c r="A3330" s="16">
        <v>1800240</v>
      </c>
      <c r="B3330" s="15"/>
      <c r="C3330" s="15">
        <v>1.0000100135803223</v>
      </c>
      <c r="D3330">
        <f t="shared" si="72"/>
        <v>0</v>
      </c>
    </row>
    <row r="3331" spans="1:4" x14ac:dyDescent="0.2">
      <c r="A3331" s="16">
        <v>1800250</v>
      </c>
      <c r="B3331" s="15"/>
      <c r="C3331" s="15">
        <v>0.99999797344207764</v>
      </c>
      <c r="D3331">
        <f t="shared" ref="D3331:D3336" si="73">IF(B3331="",0,C3331)</f>
        <v>0</v>
      </c>
    </row>
    <row r="3332" spans="1:4" x14ac:dyDescent="0.2">
      <c r="A3332" s="16">
        <v>1800260</v>
      </c>
      <c r="B3332" s="15"/>
      <c r="C3332" s="15">
        <v>1</v>
      </c>
      <c r="D3332">
        <f t="shared" si="73"/>
        <v>0</v>
      </c>
    </row>
    <row r="3333" spans="1:4" x14ac:dyDescent="0.2">
      <c r="A3333" s="16">
        <v>1800270</v>
      </c>
      <c r="B3333" s="15"/>
      <c r="C3333" s="15">
        <v>0.9999920129776001</v>
      </c>
      <c r="D3333">
        <f t="shared" si="73"/>
        <v>0</v>
      </c>
    </row>
    <row r="3334" spans="1:4" x14ac:dyDescent="0.2">
      <c r="A3334" s="16">
        <v>1800280</v>
      </c>
      <c r="B3334" s="15"/>
      <c r="C3334" s="15">
        <v>1</v>
      </c>
      <c r="D3334">
        <f t="shared" si="73"/>
        <v>0</v>
      </c>
    </row>
    <row r="3335" spans="1:4" x14ac:dyDescent="0.2">
      <c r="A3335" s="16">
        <v>1800290</v>
      </c>
      <c r="B3335" s="15"/>
      <c r="C3335" s="15">
        <v>1</v>
      </c>
      <c r="D3335">
        <f t="shared" si="73"/>
        <v>0</v>
      </c>
    </row>
    <row r="3336" spans="1:4" x14ac:dyDescent="0.2">
      <c r="A3336" s="16">
        <v>1800300</v>
      </c>
      <c r="B3336" s="15"/>
      <c r="C3336" s="15">
        <v>1</v>
      </c>
      <c r="D3336">
        <f t="shared" si="73"/>
        <v>0</v>
      </c>
    </row>
  </sheetData>
  <autoFilter ref="A1:C3336" xr:uid="{0E0323CD-3BD3-43CE-AED7-8915C1E70996}">
    <sortState xmlns:xlrd2="http://schemas.microsoft.com/office/spreadsheetml/2017/richdata2" ref="A2:C3336">
      <sortCondition ref="B1:B333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E4FB-0896-4A3F-877C-095D79DBD034}">
  <dimension ref="A1:B1332"/>
  <sheetViews>
    <sheetView topLeftCell="A7" workbookViewId="0">
      <selection activeCell="E38" sqref="E38"/>
    </sheetView>
  </sheetViews>
  <sheetFormatPr defaultRowHeight="12.75" x14ac:dyDescent="0.2"/>
  <cols>
    <col min="1" max="1" width="8" bestFit="1" customWidth="1"/>
    <col min="2" max="2" width="26.42578125" bestFit="1" customWidth="1"/>
  </cols>
  <sheetData>
    <row r="1" spans="1:2" x14ac:dyDescent="0.2">
      <c r="A1" s="1" t="s">
        <v>2</v>
      </c>
      <c r="B1" s="1" t="s">
        <v>1506</v>
      </c>
    </row>
    <row r="2" spans="1:2" x14ac:dyDescent="0.2">
      <c r="A2" s="16">
        <v>1000010</v>
      </c>
      <c r="B2" s="2">
        <v>1</v>
      </c>
    </row>
    <row r="3" spans="1:2" x14ac:dyDescent="0.2">
      <c r="A3" s="16">
        <v>1000020</v>
      </c>
      <c r="B3" s="2">
        <v>6</v>
      </c>
    </row>
    <row r="4" spans="1:2" x14ac:dyDescent="0.2">
      <c r="A4" s="16">
        <v>1000030</v>
      </c>
      <c r="B4" s="2">
        <v>0</v>
      </c>
    </row>
    <row r="5" spans="1:2" x14ac:dyDescent="0.2">
      <c r="A5" s="16">
        <v>1000040</v>
      </c>
      <c r="B5" s="2">
        <v>0</v>
      </c>
    </row>
    <row r="6" spans="1:2" x14ac:dyDescent="0.2">
      <c r="A6" s="16">
        <v>1000050</v>
      </c>
      <c r="B6" s="2">
        <v>0</v>
      </c>
    </row>
    <row r="7" spans="1:2" x14ac:dyDescent="0.2">
      <c r="A7" s="16">
        <v>1000060</v>
      </c>
      <c r="B7" s="2">
        <v>0</v>
      </c>
    </row>
    <row r="8" spans="1:2" x14ac:dyDescent="0.2">
      <c r="A8" s="16">
        <v>1000070</v>
      </c>
      <c r="B8" s="2">
        <v>0</v>
      </c>
    </row>
    <row r="9" spans="1:2" x14ac:dyDescent="0.2">
      <c r="A9" s="16">
        <v>1000080</v>
      </c>
      <c r="B9" s="2">
        <v>0</v>
      </c>
    </row>
    <row r="10" spans="1:2" x14ac:dyDescent="0.2">
      <c r="A10" s="16">
        <v>1000090</v>
      </c>
      <c r="B10" s="2">
        <v>0</v>
      </c>
    </row>
    <row r="11" spans="1:2" x14ac:dyDescent="0.2">
      <c r="A11" s="16">
        <v>1000100</v>
      </c>
      <c r="B11" s="2">
        <v>1</v>
      </c>
    </row>
    <row r="12" spans="1:2" x14ac:dyDescent="0.2">
      <c r="A12" s="16">
        <v>1000110</v>
      </c>
      <c r="B12" s="2">
        <v>0</v>
      </c>
    </row>
    <row r="13" spans="1:2" x14ac:dyDescent="0.2">
      <c r="A13" s="16">
        <v>1000120</v>
      </c>
      <c r="B13" s="2">
        <v>0</v>
      </c>
    </row>
    <row r="14" spans="1:2" x14ac:dyDescent="0.2">
      <c r="A14" s="16">
        <v>1000130</v>
      </c>
      <c r="B14" s="2">
        <v>0</v>
      </c>
    </row>
    <row r="15" spans="1:2" x14ac:dyDescent="0.2">
      <c r="A15" s="16">
        <v>1000140</v>
      </c>
      <c r="B15" s="2">
        <v>0</v>
      </c>
    </row>
    <row r="16" spans="1:2" x14ac:dyDescent="0.2">
      <c r="A16" s="16">
        <v>1000150</v>
      </c>
      <c r="B16" s="2">
        <v>0</v>
      </c>
    </row>
    <row r="17" spans="1:2" x14ac:dyDescent="0.2">
      <c r="A17" s="16">
        <v>1000160</v>
      </c>
      <c r="B17" s="2">
        <v>0</v>
      </c>
    </row>
    <row r="18" spans="1:2" x14ac:dyDescent="0.2">
      <c r="A18" s="16">
        <v>1000170</v>
      </c>
      <c r="B18" s="2">
        <v>0</v>
      </c>
    </row>
    <row r="19" spans="1:2" x14ac:dyDescent="0.2">
      <c r="A19" s="16">
        <v>1000180</v>
      </c>
      <c r="B19" s="2">
        <v>1</v>
      </c>
    </row>
    <row r="20" spans="1:2" x14ac:dyDescent="0.2">
      <c r="A20" s="16">
        <v>1000190</v>
      </c>
      <c r="B20" s="2">
        <v>0</v>
      </c>
    </row>
    <row r="21" spans="1:2" x14ac:dyDescent="0.2">
      <c r="A21" s="16">
        <v>1000200</v>
      </c>
      <c r="B21" s="2">
        <v>3</v>
      </c>
    </row>
    <row r="22" spans="1:2" x14ac:dyDescent="0.2">
      <c r="A22" s="16">
        <v>1000210</v>
      </c>
      <c r="B22" s="2">
        <v>2</v>
      </c>
    </row>
    <row r="23" spans="1:2" x14ac:dyDescent="0.2">
      <c r="A23" s="16">
        <v>1000220</v>
      </c>
      <c r="B23" s="2">
        <v>1</v>
      </c>
    </row>
    <row r="24" spans="1:2" x14ac:dyDescent="0.2">
      <c r="A24" s="16">
        <v>1000230</v>
      </c>
      <c r="B24" s="2">
        <v>3</v>
      </c>
    </row>
    <row r="25" spans="1:2" x14ac:dyDescent="0.2">
      <c r="A25" s="16">
        <v>1000240</v>
      </c>
      <c r="B25" s="2">
        <v>2</v>
      </c>
    </row>
    <row r="26" spans="1:2" x14ac:dyDescent="0.2">
      <c r="A26" s="16">
        <v>1000250</v>
      </c>
      <c r="B26" s="2">
        <v>5</v>
      </c>
    </row>
    <row r="27" spans="1:2" x14ac:dyDescent="0.2">
      <c r="A27" s="16">
        <v>1000260</v>
      </c>
      <c r="B27" s="2">
        <v>7</v>
      </c>
    </row>
    <row r="28" spans="1:2" x14ac:dyDescent="0.2">
      <c r="A28" s="16">
        <v>1000270</v>
      </c>
      <c r="B28" s="2">
        <v>0</v>
      </c>
    </row>
    <row r="29" spans="1:2" x14ac:dyDescent="0.2">
      <c r="A29" s="16">
        <v>1000280</v>
      </c>
      <c r="B29" s="2">
        <v>6</v>
      </c>
    </row>
    <row r="30" spans="1:2" x14ac:dyDescent="0.2">
      <c r="A30" s="16">
        <v>1000290</v>
      </c>
      <c r="B30" s="2">
        <v>6</v>
      </c>
    </row>
    <row r="31" spans="1:2" x14ac:dyDescent="0.2">
      <c r="A31" s="16">
        <v>1000300</v>
      </c>
      <c r="B31" s="2">
        <v>0</v>
      </c>
    </row>
    <row r="32" spans="1:2" x14ac:dyDescent="0.2">
      <c r="A32" s="16">
        <v>1000310</v>
      </c>
      <c r="B32" s="2">
        <v>0</v>
      </c>
    </row>
    <row r="33" spans="1:2" x14ac:dyDescent="0.2">
      <c r="A33" s="16">
        <v>1000320</v>
      </c>
      <c r="B33" s="2">
        <v>6</v>
      </c>
    </row>
    <row r="34" spans="1:2" x14ac:dyDescent="0.2">
      <c r="A34" s="16">
        <v>1000330</v>
      </c>
      <c r="B34" s="2">
        <v>15</v>
      </c>
    </row>
    <row r="35" spans="1:2" x14ac:dyDescent="0.2">
      <c r="A35" s="16">
        <v>1000340</v>
      </c>
      <c r="B35" s="2">
        <v>0</v>
      </c>
    </row>
    <row r="36" spans="1:2" x14ac:dyDescent="0.2">
      <c r="A36" s="16">
        <v>1000350</v>
      </c>
      <c r="B36" s="2">
        <v>1</v>
      </c>
    </row>
    <row r="37" spans="1:2" x14ac:dyDescent="0.2">
      <c r="A37" s="16">
        <v>1000360</v>
      </c>
      <c r="B37" s="2">
        <v>0</v>
      </c>
    </row>
    <row r="38" spans="1:2" x14ac:dyDescent="0.2">
      <c r="A38" s="16">
        <v>1000370</v>
      </c>
      <c r="B38" s="2">
        <v>0</v>
      </c>
    </row>
    <row r="39" spans="1:2" x14ac:dyDescent="0.2">
      <c r="A39" s="16">
        <v>1000380</v>
      </c>
      <c r="B39" s="2">
        <v>0</v>
      </c>
    </row>
    <row r="40" spans="1:2" x14ac:dyDescent="0.2">
      <c r="A40" s="16">
        <v>1000381</v>
      </c>
      <c r="B40" s="2">
        <v>0</v>
      </c>
    </row>
    <row r="41" spans="1:2" x14ac:dyDescent="0.2">
      <c r="A41" s="16">
        <v>1000390</v>
      </c>
      <c r="B41" s="2">
        <v>2</v>
      </c>
    </row>
    <row r="42" spans="1:2" x14ac:dyDescent="0.2">
      <c r="A42" s="16">
        <v>1000400</v>
      </c>
      <c r="B42" s="2">
        <v>0</v>
      </c>
    </row>
    <row r="43" spans="1:2" x14ac:dyDescent="0.2">
      <c r="A43" s="16">
        <v>1000410</v>
      </c>
      <c r="B43" s="2">
        <v>6</v>
      </c>
    </row>
    <row r="44" spans="1:2" x14ac:dyDescent="0.2">
      <c r="A44" s="16">
        <v>1000420</v>
      </c>
      <c r="B44" s="2">
        <v>0</v>
      </c>
    </row>
    <row r="45" spans="1:2" x14ac:dyDescent="0.2">
      <c r="A45" s="16">
        <v>1000430</v>
      </c>
      <c r="B45" s="2">
        <v>0</v>
      </c>
    </row>
    <row r="46" spans="1:2" x14ac:dyDescent="0.2">
      <c r="A46" s="16">
        <v>1000440</v>
      </c>
      <c r="B46" s="2">
        <v>0</v>
      </c>
    </row>
    <row r="47" spans="1:2" x14ac:dyDescent="0.2">
      <c r="A47" s="16">
        <v>1000450</v>
      </c>
      <c r="B47" s="2">
        <v>0</v>
      </c>
    </row>
    <row r="48" spans="1:2" x14ac:dyDescent="0.2">
      <c r="A48" s="16">
        <v>1000460</v>
      </c>
      <c r="B48" s="2">
        <v>0</v>
      </c>
    </row>
    <row r="49" spans="1:2" x14ac:dyDescent="0.2">
      <c r="A49" s="16">
        <v>1000470</v>
      </c>
      <c r="B49" s="2">
        <v>0</v>
      </c>
    </row>
    <row r="50" spans="1:2" x14ac:dyDescent="0.2">
      <c r="A50" s="16">
        <v>1000480</v>
      </c>
      <c r="B50" s="2">
        <v>0</v>
      </c>
    </row>
    <row r="51" spans="1:2" x14ac:dyDescent="0.2">
      <c r="A51" s="16">
        <v>1000490</v>
      </c>
      <c r="B51" s="2">
        <v>0</v>
      </c>
    </row>
    <row r="52" spans="1:2" x14ac:dyDescent="0.2">
      <c r="A52" s="16">
        <v>1000500</v>
      </c>
      <c r="B52" s="2">
        <v>0</v>
      </c>
    </row>
    <row r="53" spans="1:2" x14ac:dyDescent="0.2">
      <c r="A53" s="16">
        <v>1000510</v>
      </c>
      <c r="B53" s="2">
        <v>0</v>
      </c>
    </row>
    <row r="54" spans="1:2" x14ac:dyDescent="0.2">
      <c r="A54" s="16">
        <v>1000520</v>
      </c>
      <c r="B54" s="2">
        <v>0</v>
      </c>
    </row>
    <row r="55" spans="1:2" x14ac:dyDescent="0.2">
      <c r="A55" s="16">
        <v>1000530</v>
      </c>
      <c r="B55" s="2">
        <v>0</v>
      </c>
    </row>
    <row r="56" spans="1:2" x14ac:dyDescent="0.2">
      <c r="A56" s="16">
        <v>1000540</v>
      </c>
      <c r="B56" s="2">
        <v>0</v>
      </c>
    </row>
    <row r="57" spans="1:2" x14ac:dyDescent="0.2">
      <c r="A57" s="16">
        <v>1000550</v>
      </c>
      <c r="B57" s="2">
        <v>0</v>
      </c>
    </row>
    <row r="58" spans="1:2" x14ac:dyDescent="0.2">
      <c r="A58" s="16">
        <v>1000560</v>
      </c>
      <c r="B58" s="2">
        <v>3</v>
      </c>
    </row>
    <row r="59" spans="1:2" x14ac:dyDescent="0.2">
      <c r="A59" s="16">
        <v>1000570</v>
      </c>
      <c r="B59" s="2">
        <v>0</v>
      </c>
    </row>
    <row r="60" spans="1:2" x14ac:dyDescent="0.2">
      <c r="A60" s="16">
        <v>1000580</v>
      </c>
      <c r="B60" s="2">
        <v>0</v>
      </c>
    </row>
    <row r="61" spans="1:2" x14ac:dyDescent="0.2">
      <c r="A61" s="16">
        <v>1000590</v>
      </c>
      <c r="B61" s="2">
        <v>3</v>
      </c>
    </row>
    <row r="62" spans="1:2" x14ac:dyDescent="0.2">
      <c r="A62" s="16">
        <v>1000600</v>
      </c>
      <c r="B62" s="2">
        <v>0</v>
      </c>
    </row>
    <row r="63" spans="1:2" x14ac:dyDescent="0.2">
      <c r="A63" s="16">
        <v>1000610</v>
      </c>
      <c r="B63" s="2">
        <v>13</v>
      </c>
    </row>
    <row r="64" spans="1:2" x14ac:dyDescent="0.2">
      <c r="A64" s="16">
        <v>1000620</v>
      </c>
      <c r="B64" s="2">
        <v>1</v>
      </c>
    </row>
    <row r="65" spans="1:2" x14ac:dyDescent="0.2">
      <c r="A65" s="16">
        <v>1000630</v>
      </c>
      <c r="B65" s="2">
        <v>10</v>
      </c>
    </row>
    <row r="66" spans="1:2" x14ac:dyDescent="0.2">
      <c r="A66" s="16">
        <v>1000640</v>
      </c>
      <c r="B66" s="2">
        <v>11</v>
      </c>
    </row>
    <row r="67" spans="1:2" x14ac:dyDescent="0.2">
      <c r="A67" s="16">
        <v>1000650</v>
      </c>
      <c r="B67" s="2">
        <v>0</v>
      </c>
    </row>
    <row r="68" spans="1:2" x14ac:dyDescent="0.2">
      <c r="A68" s="16">
        <v>1000660</v>
      </c>
      <c r="B68" s="2">
        <v>0</v>
      </c>
    </row>
    <row r="69" spans="1:2" x14ac:dyDescent="0.2">
      <c r="A69" s="16">
        <v>1000670</v>
      </c>
      <c r="B69" s="2">
        <v>1</v>
      </c>
    </row>
    <row r="70" spans="1:2" x14ac:dyDescent="0.2">
      <c r="A70" s="16">
        <v>1000680</v>
      </c>
      <c r="B70" s="2">
        <v>8</v>
      </c>
    </row>
    <row r="71" spans="1:2" x14ac:dyDescent="0.2">
      <c r="A71" s="16">
        <v>1000690</v>
      </c>
      <c r="B71" s="2">
        <v>3</v>
      </c>
    </row>
    <row r="72" spans="1:2" x14ac:dyDescent="0.2">
      <c r="A72" s="16">
        <v>1000700</v>
      </c>
      <c r="B72" s="2">
        <v>20</v>
      </c>
    </row>
    <row r="73" spans="1:2" x14ac:dyDescent="0.2">
      <c r="A73" s="16">
        <v>1000710</v>
      </c>
      <c r="B73" s="2">
        <v>5</v>
      </c>
    </row>
    <row r="74" spans="1:2" x14ac:dyDescent="0.2">
      <c r="A74" s="16">
        <v>1000720</v>
      </c>
      <c r="B74" s="2">
        <v>7</v>
      </c>
    </row>
    <row r="75" spans="1:2" x14ac:dyDescent="0.2">
      <c r="A75" s="16">
        <v>1000730</v>
      </c>
      <c r="B75" s="2">
        <v>0</v>
      </c>
    </row>
    <row r="76" spans="1:2" x14ac:dyDescent="0.2">
      <c r="A76" s="16">
        <v>1000740</v>
      </c>
      <c r="B76" s="2">
        <v>9</v>
      </c>
    </row>
    <row r="77" spans="1:2" x14ac:dyDescent="0.2">
      <c r="A77" s="16">
        <v>1000750</v>
      </c>
      <c r="B77" s="2">
        <v>2</v>
      </c>
    </row>
    <row r="78" spans="1:2" x14ac:dyDescent="0.2">
      <c r="A78" s="16">
        <v>1000760</v>
      </c>
      <c r="B78" s="2">
        <v>0</v>
      </c>
    </row>
    <row r="79" spans="1:2" x14ac:dyDescent="0.2">
      <c r="A79" s="16">
        <v>1000770</v>
      </c>
      <c r="B79" s="2">
        <v>0</v>
      </c>
    </row>
    <row r="80" spans="1:2" x14ac:dyDescent="0.2">
      <c r="A80" s="16">
        <v>1000780</v>
      </c>
      <c r="B80" s="2">
        <v>2</v>
      </c>
    </row>
    <row r="81" spans="1:2" x14ac:dyDescent="0.2">
      <c r="A81" s="16">
        <v>1000790</v>
      </c>
      <c r="B81" s="2">
        <v>0</v>
      </c>
    </row>
    <row r="82" spans="1:2" x14ac:dyDescent="0.2">
      <c r="A82" s="16">
        <v>1000800</v>
      </c>
      <c r="B82" s="2">
        <v>0</v>
      </c>
    </row>
    <row r="83" spans="1:2" x14ac:dyDescent="0.2">
      <c r="A83" s="16">
        <v>1000810</v>
      </c>
      <c r="B83" s="2">
        <v>1</v>
      </c>
    </row>
    <row r="84" spans="1:2" x14ac:dyDescent="0.2">
      <c r="A84" s="16">
        <v>1000820</v>
      </c>
      <c r="B84" s="2">
        <v>1</v>
      </c>
    </row>
    <row r="85" spans="1:2" x14ac:dyDescent="0.2">
      <c r="A85" s="16">
        <v>1000830</v>
      </c>
      <c r="B85" s="2">
        <v>0</v>
      </c>
    </row>
    <row r="86" spans="1:2" x14ac:dyDescent="0.2">
      <c r="A86" s="16">
        <v>1000840</v>
      </c>
      <c r="B86" s="2">
        <v>4</v>
      </c>
    </row>
    <row r="87" spans="1:2" x14ac:dyDescent="0.2">
      <c r="A87" s="16">
        <v>1000850</v>
      </c>
      <c r="B87" s="2">
        <v>0</v>
      </c>
    </row>
    <row r="88" spans="1:2" x14ac:dyDescent="0.2">
      <c r="A88" s="16">
        <v>1000860</v>
      </c>
      <c r="B88" s="2">
        <v>0</v>
      </c>
    </row>
    <row r="89" spans="1:2" x14ac:dyDescent="0.2">
      <c r="A89" s="16">
        <v>1000870</v>
      </c>
      <c r="B89" s="2">
        <v>0</v>
      </c>
    </row>
    <row r="90" spans="1:2" x14ac:dyDescent="0.2">
      <c r="A90" s="16">
        <v>1000880</v>
      </c>
      <c r="B90" s="2">
        <v>1</v>
      </c>
    </row>
    <row r="91" spans="1:2" x14ac:dyDescent="0.2">
      <c r="A91" s="16">
        <v>1000890</v>
      </c>
      <c r="B91" s="2">
        <v>0</v>
      </c>
    </row>
    <row r="92" spans="1:2" x14ac:dyDescent="0.2">
      <c r="A92" s="16">
        <v>1000900</v>
      </c>
      <c r="B92" s="2">
        <v>0</v>
      </c>
    </row>
    <row r="93" spans="1:2" x14ac:dyDescent="0.2">
      <c r="A93" s="16">
        <v>1000910</v>
      </c>
      <c r="B93" s="2">
        <v>1</v>
      </c>
    </row>
    <row r="94" spans="1:2" x14ac:dyDescent="0.2">
      <c r="A94" s="16">
        <v>1000920</v>
      </c>
      <c r="B94" s="2">
        <v>0</v>
      </c>
    </row>
    <row r="95" spans="1:2" x14ac:dyDescent="0.2">
      <c r="A95" s="16">
        <v>1000930</v>
      </c>
      <c r="B95" s="2">
        <v>0</v>
      </c>
    </row>
    <row r="96" spans="1:2" x14ac:dyDescent="0.2">
      <c r="A96" s="16">
        <v>1000940</v>
      </c>
      <c r="B96" s="2">
        <v>0</v>
      </c>
    </row>
    <row r="97" spans="1:2" x14ac:dyDescent="0.2">
      <c r="A97" s="16">
        <v>1000950</v>
      </c>
      <c r="B97" s="2">
        <v>0</v>
      </c>
    </row>
    <row r="98" spans="1:2" x14ac:dyDescent="0.2">
      <c r="A98" s="16">
        <v>1000960</v>
      </c>
      <c r="B98" s="2">
        <v>1</v>
      </c>
    </row>
    <row r="99" spans="1:2" x14ac:dyDescent="0.2">
      <c r="A99" s="16">
        <v>1000970</v>
      </c>
      <c r="B99" s="2">
        <v>1</v>
      </c>
    </row>
    <row r="100" spans="1:2" x14ac:dyDescent="0.2">
      <c r="A100" s="16">
        <v>1000980</v>
      </c>
      <c r="B100" s="2">
        <v>1</v>
      </c>
    </row>
    <row r="101" spans="1:2" x14ac:dyDescent="0.2">
      <c r="A101" s="16">
        <v>1000990</v>
      </c>
      <c r="B101" s="2">
        <v>3</v>
      </c>
    </row>
    <row r="102" spans="1:2" x14ac:dyDescent="0.2">
      <c r="A102" s="16">
        <v>1001000</v>
      </c>
      <c r="B102" s="2">
        <v>0</v>
      </c>
    </row>
    <row r="103" spans="1:2" x14ac:dyDescent="0.2">
      <c r="A103" s="16">
        <v>1001010</v>
      </c>
      <c r="B103" s="2">
        <v>0</v>
      </c>
    </row>
    <row r="104" spans="1:2" x14ac:dyDescent="0.2">
      <c r="A104" s="16">
        <v>1001020</v>
      </c>
      <c r="B104" s="2">
        <v>0</v>
      </c>
    </row>
    <row r="105" spans="1:2" x14ac:dyDescent="0.2">
      <c r="A105" s="16">
        <v>1001030</v>
      </c>
      <c r="B105" s="2">
        <v>0</v>
      </c>
    </row>
    <row r="106" spans="1:2" x14ac:dyDescent="0.2">
      <c r="A106" s="16">
        <v>1001040</v>
      </c>
      <c r="B106" s="2">
        <v>1</v>
      </c>
    </row>
    <row r="107" spans="1:2" x14ac:dyDescent="0.2">
      <c r="A107" s="16">
        <v>1001050</v>
      </c>
      <c r="B107" s="2">
        <v>0</v>
      </c>
    </row>
    <row r="108" spans="1:2" x14ac:dyDescent="0.2">
      <c r="A108" s="16">
        <v>1001060</v>
      </c>
      <c r="B108" s="2">
        <v>0</v>
      </c>
    </row>
    <row r="109" spans="1:2" x14ac:dyDescent="0.2">
      <c r="A109" s="16">
        <v>1001070</v>
      </c>
      <c r="B109" s="2">
        <v>0</v>
      </c>
    </row>
    <row r="110" spans="1:2" x14ac:dyDescent="0.2">
      <c r="A110" s="16">
        <v>1001080</v>
      </c>
      <c r="B110" s="2">
        <v>0</v>
      </c>
    </row>
    <row r="111" spans="1:2" x14ac:dyDescent="0.2">
      <c r="A111" s="16">
        <v>1001090</v>
      </c>
      <c r="B111" s="2">
        <v>0</v>
      </c>
    </row>
    <row r="112" spans="1:2" x14ac:dyDescent="0.2">
      <c r="A112" s="16">
        <v>1001100</v>
      </c>
      <c r="B112" s="2">
        <v>2</v>
      </c>
    </row>
    <row r="113" spans="1:2" x14ac:dyDescent="0.2">
      <c r="A113" s="16">
        <v>1001110</v>
      </c>
      <c r="B113" s="2">
        <v>0</v>
      </c>
    </row>
    <row r="114" spans="1:2" x14ac:dyDescent="0.2">
      <c r="A114" s="16">
        <v>1001120</v>
      </c>
      <c r="B114" s="2">
        <v>0</v>
      </c>
    </row>
    <row r="115" spans="1:2" x14ac:dyDescent="0.2">
      <c r="A115" s="16">
        <v>1001130</v>
      </c>
      <c r="B115" s="2">
        <v>0</v>
      </c>
    </row>
    <row r="116" spans="1:2" x14ac:dyDescent="0.2">
      <c r="A116" s="16">
        <v>1001131</v>
      </c>
      <c r="B116" s="2">
        <v>0</v>
      </c>
    </row>
    <row r="117" spans="1:2" x14ac:dyDescent="0.2">
      <c r="A117" s="16">
        <v>1001140</v>
      </c>
      <c r="B117" s="2">
        <v>6</v>
      </c>
    </row>
    <row r="118" spans="1:2" x14ac:dyDescent="0.2">
      <c r="A118" s="16">
        <v>1001150</v>
      </c>
      <c r="B118" s="2">
        <v>0</v>
      </c>
    </row>
    <row r="119" spans="1:2" x14ac:dyDescent="0.2">
      <c r="A119" s="16">
        <v>1001160</v>
      </c>
      <c r="B119" s="2">
        <v>0</v>
      </c>
    </row>
    <row r="120" spans="1:2" x14ac:dyDescent="0.2">
      <c r="A120" s="16">
        <v>1001170</v>
      </c>
      <c r="B120" s="2">
        <v>4</v>
      </c>
    </row>
    <row r="121" spans="1:2" x14ac:dyDescent="0.2">
      <c r="A121" s="16">
        <v>1001180</v>
      </c>
      <c r="B121" s="2">
        <v>1</v>
      </c>
    </row>
    <row r="122" spans="1:2" x14ac:dyDescent="0.2">
      <c r="A122" s="16">
        <v>1001190</v>
      </c>
      <c r="B122" s="2">
        <v>5</v>
      </c>
    </row>
    <row r="123" spans="1:2" x14ac:dyDescent="0.2">
      <c r="A123" s="16">
        <v>1001200</v>
      </c>
      <c r="B123" s="2">
        <v>1</v>
      </c>
    </row>
    <row r="124" spans="1:2" x14ac:dyDescent="0.2">
      <c r="A124" s="16">
        <v>1001210</v>
      </c>
      <c r="B124" s="2">
        <v>2</v>
      </c>
    </row>
    <row r="125" spans="1:2" x14ac:dyDescent="0.2">
      <c r="A125" s="16">
        <v>1001229</v>
      </c>
      <c r="B125" s="2">
        <v>0</v>
      </c>
    </row>
    <row r="126" spans="1:2" x14ac:dyDescent="0.2">
      <c r="A126" s="16">
        <v>1001230</v>
      </c>
      <c r="B126" s="2">
        <v>6</v>
      </c>
    </row>
    <row r="127" spans="1:2" x14ac:dyDescent="0.2">
      <c r="A127" s="16">
        <v>1001240</v>
      </c>
      <c r="B127" s="2">
        <v>2</v>
      </c>
    </row>
    <row r="128" spans="1:2" x14ac:dyDescent="0.2">
      <c r="A128" s="16">
        <v>1001250</v>
      </c>
      <c r="B128" s="2">
        <v>5</v>
      </c>
    </row>
    <row r="129" spans="1:2" x14ac:dyDescent="0.2">
      <c r="A129" s="16">
        <v>1001260</v>
      </c>
      <c r="B129" s="2">
        <v>1</v>
      </c>
    </row>
    <row r="130" spans="1:2" x14ac:dyDescent="0.2">
      <c r="A130" s="16">
        <v>1001270</v>
      </c>
      <c r="B130" s="2">
        <v>1</v>
      </c>
    </row>
    <row r="131" spans="1:2" x14ac:dyDescent="0.2">
      <c r="A131" s="16">
        <v>1001280</v>
      </c>
      <c r="B131" s="2">
        <v>1</v>
      </c>
    </row>
    <row r="132" spans="1:2" x14ac:dyDescent="0.2">
      <c r="A132" s="16">
        <v>1001290</v>
      </c>
      <c r="B132" s="2">
        <v>2</v>
      </c>
    </row>
    <row r="133" spans="1:2" x14ac:dyDescent="0.2">
      <c r="A133" s="16">
        <v>1001300</v>
      </c>
      <c r="B133" s="2">
        <v>3</v>
      </c>
    </row>
    <row r="134" spans="1:2" x14ac:dyDescent="0.2">
      <c r="A134" s="16">
        <v>1001310</v>
      </c>
      <c r="B134" s="2">
        <v>4</v>
      </c>
    </row>
    <row r="135" spans="1:2" x14ac:dyDescent="0.2">
      <c r="A135" s="16">
        <v>1001320</v>
      </c>
      <c r="B135" s="2">
        <v>0</v>
      </c>
    </row>
    <row r="136" spans="1:2" x14ac:dyDescent="0.2">
      <c r="A136" s="16">
        <v>1001330</v>
      </c>
      <c r="B136" s="2">
        <v>0</v>
      </c>
    </row>
    <row r="137" spans="1:2" x14ac:dyDescent="0.2">
      <c r="A137" s="16">
        <v>1001340</v>
      </c>
      <c r="B137" s="2">
        <v>0</v>
      </c>
    </row>
    <row r="138" spans="1:2" x14ac:dyDescent="0.2">
      <c r="A138" s="16">
        <v>1001350</v>
      </c>
      <c r="B138" s="2">
        <v>0</v>
      </c>
    </row>
    <row r="139" spans="1:2" x14ac:dyDescent="0.2">
      <c r="A139" s="16">
        <v>1001360</v>
      </c>
      <c r="B139" s="2">
        <v>0</v>
      </c>
    </row>
    <row r="140" spans="1:2" x14ac:dyDescent="0.2">
      <c r="A140" s="16">
        <v>1001370</v>
      </c>
      <c r="B140" s="2">
        <v>1</v>
      </c>
    </row>
    <row r="141" spans="1:2" x14ac:dyDescent="0.2">
      <c r="A141" s="16">
        <v>1001380</v>
      </c>
      <c r="B141" s="2">
        <v>0</v>
      </c>
    </row>
    <row r="142" spans="1:2" x14ac:dyDescent="0.2">
      <c r="A142" s="16">
        <v>1001390</v>
      </c>
      <c r="B142" s="2">
        <v>0</v>
      </c>
    </row>
    <row r="143" spans="1:2" x14ac:dyDescent="0.2">
      <c r="A143" s="16">
        <v>1001400</v>
      </c>
      <c r="B143" s="2">
        <v>0</v>
      </c>
    </row>
    <row r="144" spans="1:2" x14ac:dyDescent="0.2">
      <c r="A144" s="16">
        <v>1001410</v>
      </c>
      <c r="B144" s="2">
        <v>0</v>
      </c>
    </row>
    <row r="145" spans="1:2" x14ac:dyDescent="0.2">
      <c r="A145" s="16">
        <v>1001420</v>
      </c>
      <c r="B145" s="2">
        <v>0</v>
      </c>
    </row>
    <row r="146" spans="1:2" x14ac:dyDescent="0.2">
      <c r="A146" s="16">
        <v>1001430</v>
      </c>
      <c r="B146" s="2">
        <v>0</v>
      </c>
    </row>
    <row r="147" spans="1:2" x14ac:dyDescent="0.2">
      <c r="A147" s="16">
        <v>1001440</v>
      </c>
      <c r="B147" s="2">
        <v>1</v>
      </c>
    </row>
    <row r="148" spans="1:2" x14ac:dyDescent="0.2">
      <c r="A148" s="16">
        <v>1001450</v>
      </c>
      <c r="B148" s="2">
        <v>0</v>
      </c>
    </row>
    <row r="149" spans="1:2" x14ac:dyDescent="0.2">
      <c r="A149" s="16">
        <v>1001460</v>
      </c>
      <c r="B149" s="2">
        <v>0</v>
      </c>
    </row>
    <row r="150" spans="1:2" x14ac:dyDescent="0.2">
      <c r="A150" s="16">
        <v>1001470</v>
      </c>
      <c r="B150" s="2">
        <v>0</v>
      </c>
    </row>
    <row r="151" spans="1:2" x14ac:dyDescent="0.2">
      <c r="A151" s="16">
        <v>1001480</v>
      </c>
      <c r="B151" s="2">
        <v>1</v>
      </c>
    </row>
    <row r="152" spans="1:2" x14ac:dyDescent="0.2">
      <c r="A152" s="16">
        <v>1001490</v>
      </c>
      <c r="B152" s="2">
        <v>0</v>
      </c>
    </row>
    <row r="153" spans="1:2" x14ac:dyDescent="0.2">
      <c r="A153" s="16">
        <v>1001500</v>
      </c>
      <c r="B153" s="2">
        <v>0</v>
      </c>
    </row>
    <row r="154" spans="1:2" x14ac:dyDescent="0.2">
      <c r="A154" s="16">
        <v>1001510</v>
      </c>
      <c r="B154" s="2">
        <v>0</v>
      </c>
    </row>
    <row r="155" spans="1:2" x14ac:dyDescent="0.2">
      <c r="A155" s="16">
        <v>1001520</v>
      </c>
      <c r="B155" s="2">
        <v>0</v>
      </c>
    </row>
    <row r="156" spans="1:2" x14ac:dyDescent="0.2">
      <c r="A156" s="16">
        <v>1001530</v>
      </c>
      <c r="B156" s="2">
        <v>0</v>
      </c>
    </row>
    <row r="157" spans="1:2" x14ac:dyDescent="0.2">
      <c r="A157" s="16">
        <v>1001540</v>
      </c>
      <c r="B157" s="2">
        <v>0</v>
      </c>
    </row>
    <row r="158" spans="1:2" x14ac:dyDescent="0.2">
      <c r="A158" s="16">
        <v>1001550</v>
      </c>
      <c r="B158" s="2">
        <v>0</v>
      </c>
    </row>
    <row r="159" spans="1:2" x14ac:dyDescent="0.2">
      <c r="A159" s="16">
        <v>1001560</v>
      </c>
      <c r="B159" s="2">
        <v>0</v>
      </c>
    </row>
    <row r="160" spans="1:2" x14ac:dyDescent="0.2">
      <c r="A160" s="16">
        <v>1001570</v>
      </c>
      <c r="B160" s="2">
        <v>0</v>
      </c>
    </row>
    <row r="161" spans="1:2" x14ac:dyDescent="0.2">
      <c r="A161" s="16">
        <v>1001580</v>
      </c>
      <c r="B161" s="2">
        <v>0</v>
      </c>
    </row>
    <row r="162" spans="1:2" x14ac:dyDescent="0.2">
      <c r="A162" s="16">
        <v>1001590</v>
      </c>
      <c r="B162" s="2">
        <v>0</v>
      </c>
    </row>
    <row r="163" spans="1:2" x14ac:dyDescent="0.2">
      <c r="A163" s="16">
        <v>1001600</v>
      </c>
      <c r="B163" s="2">
        <v>0</v>
      </c>
    </row>
    <row r="164" spans="1:2" x14ac:dyDescent="0.2">
      <c r="A164" s="16">
        <v>1001610</v>
      </c>
      <c r="B164" s="2">
        <v>0</v>
      </c>
    </row>
    <row r="165" spans="1:2" x14ac:dyDescent="0.2">
      <c r="A165" s="16">
        <v>1001620</v>
      </c>
      <c r="B165" s="2">
        <v>0</v>
      </c>
    </row>
    <row r="166" spans="1:2" x14ac:dyDescent="0.2">
      <c r="A166" s="16">
        <v>1001630</v>
      </c>
      <c r="B166" s="2">
        <v>0</v>
      </c>
    </row>
    <row r="167" spans="1:2" x14ac:dyDescent="0.2">
      <c r="A167" s="16">
        <v>1001640</v>
      </c>
      <c r="B167" s="2">
        <v>0</v>
      </c>
    </row>
    <row r="168" spans="1:2" x14ac:dyDescent="0.2">
      <c r="A168" s="16">
        <v>1001650</v>
      </c>
      <c r="B168" s="2">
        <v>0</v>
      </c>
    </row>
    <row r="169" spans="1:2" x14ac:dyDescent="0.2">
      <c r="A169" s="16">
        <v>1001651</v>
      </c>
      <c r="B169" s="2">
        <v>0</v>
      </c>
    </row>
    <row r="170" spans="1:2" x14ac:dyDescent="0.2">
      <c r="A170" s="16">
        <v>1001660</v>
      </c>
      <c r="B170" s="2">
        <v>0</v>
      </c>
    </row>
    <row r="171" spans="1:2" x14ac:dyDescent="0.2">
      <c r="A171" s="16">
        <v>1001670</v>
      </c>
      <c r="B171" s="2">
        <v>0</v>
      </c>
    </row>
    <row r="172" spans="1:2" x14ac:dyDescent="0.2">
      <c r="A172" s="16">
        <v>1001680</v>
      </c>
      <c r="B172" s="2">
        <v>0</v>
      </c>
    </row>
    <row r="173" spans="1:2" x14ac:dyDescent="0.2">
      <c r="A173" s="16">
        <v>1001690</v>
      </c>
      <c r="B173" s="2">
        <v>0</v>
      </c>
    </row>
    <row r="174" spans="1:2" x14ac:dyDescent="0.2">
      <c r="A174" s="16">
        <v>1001700</v>
      </c>
      <c r="B174" s="2">
        <v>0</v>
      </c>
    </row>
    <row r="175" spans="1:2" x14ac:dyDescent="0.2">
      <c r="A175" s="16">
        <v>1001710</v>
      </c>
      <c r="B175" s="2">
        <v>0</v>
      </c>
    </row>
    <row r="176" spans="1:2" x14ac:dyDescent="0.2">
      <c r="A176" s="16">
        <v>1001720</v>
      </c>
      <c r="B176" s="2">
        <v>0</v>
      </c>
    </row>
    <row r="177" spans="1:2" x14ac:dyDescent="0.2">
      <c r="A177" s="16">
        <v>1001730</v>
      </c>
      <c r="B177" s="2">
        <v>0</v>
      </c>
    </row>
    <row r="178" spans="1:2" x14ac:dyDescent="0.2">
      <c r="A178" s="16">
        <v>1001740</v>
      </c>
      <c r="B178" s="2">
        <v>0</v>
      </c>
    </row>
    <row r="179" spans="1:2" x14ac:dyDescent="0.2">
      <c r="A179" s="16">
        <v>1001750</v>
      </c>
      <c r="B179" s="2">
        <v>4</v>
      </c>
    </row>
    <row r="180" spans="1:2" x14ac:dyDescent="0.2">
      <c r="A180" s="16">
        <v>1001760</v>
      </c>
      <c r="B180" s="2">
        <v>0</v>
      </c>
    </row>
    <row r="181" spans="1:2" x14ac:dyDescent="0.2">
      <c r="A181" s="16">
        <v>1001770</v>
      </c>
      <c r="B181" s="2">
        <v>0</v>
      </c>
    </row>
    <row r="182" spans="1:2" x14ac:dyDescent="0.2">
      <c r="A182" s="16">
        <v>1001780</v>
      </c>
      <c r="B182" s="2">
        <v>0</v>
      </c>
    </row>
    <row r="183" spans="1:2" x14ac:dyDescent="0.2">
      <c r="A183" s="16">
        <v>1001790</v>
      </c>
      <c r="B183" s="2">
        <v>4</v>
      </c>
    </row>
    <row r="184" spans="1:2" x14ac:dyDescent="0.2">
      <c r="A184" s="16">
        <v>1001800</v>
      </c>
      <c r="B184" s="2">
        <v>0</v>
      </c>
    </row>
    <row r="185" spans="1:2" x14ac:dyDescent="0.2">
      <c r="A185" s="16">
        <v>1001810</v>
      </c>
      <c r="B185" s="2">
        <v>2</v>
      </c>
    </row>
    <row r="186" spans="1:2" x14ac:dyDescent="0.2">
      <c r="A186" s="16">
        <v>1001820</v>
      </c>
      <c r="B186" s="2">
        <v>0</v>
      </c>
    </row>
    <row r="187" spans="1:2" x14ac:dyDescent="0.2">
      <c r="A187" s="16">
        <v>1001830</v>
      </c>
      <c r="B187" s="2">
        <v>0</v>
      </c>
    </row>
    <row r="188" spans="1:2" x14ac:dyDescent="0.2">
      <c r="A188" s="16">
        <v>1001840</v>
      </c>
      <c r="B188" s="2">
        <v>0</v>
      </c>
    </row>
    <row r="189" spans="1:2" x14ac:dyDescent="0.2">
      <c r="A189" s="16">
        <v>1001850</v>
      </c>
      <c r="B189" s="2">
        <v>4</v>
      </c>
    </row>
    <row r="190" spans="1:2" x14ac:dyDescent="0.2">
      <c r="A190" s="16">
        <v>1001860</v>
      </c>
      <c r="B190" s="2">
        <v>0</v>
      </c>
    </row>
    <row r="191" spans="1:2" x14ac:dyDescent="0.2">
      <c r="A191" s="16">
        <v>1001870</v>
      </c>
      <c r="B191" s="2">
        <v>0</v>
      </c>
    </row>
    <row r="192" spans="1:2" x14ac:dyDescent="0.2">
      <c r="A192" s="16">
        <v>1001880</v>
      </c>
      <c r="B192" s="2">
        <v>0</v>
      </c>
    </row>
    <row r="193" spans="1:2" x14ac:dyDescent="0.2">
      <c r="A193" s="16">
        <v>1001890</v>
      </c>
      <c r="B193" s="2">
        <v>1</v>
      </c>
    </row>
    <row r="194" spans="1:2" x14ac:dyDescent="0.2">
      <c r="A194" s="16">
        <v>1001900</v>
      </c>
      <c r="B194" s="2">
        <v>4</v>
      </c>
    </row>
    <row r="195" spans="1:2" x14ac:dyDescent="0.2">
      <c r="A195" s="16">
        <v>1001910</v>
      </c>
      <c r="B195" s="2">
        <v>0</v>
      </c>
    </row>
    <row r="196" spans="1:2" x14ac:dyDescent="0.2">
      <c r="A196" s="16">
        <v>1001920</v>
      </c>
      <c r="B196" s="2">
        <v>0</v>
      </c>
    </row>
    <row r="197" spans="1:2" x14ac:dyDescent="0.2">
      <c r="A197" s="16">
        <v>1001930</v>
      </c>
      <c r="B197" s="2">
        <v>0</v>
      </c>
    </row>
    <row r="198" spans="1:2" x14ac:dyDescent="0.2">
      <c r="A198" s="16">
        <v>1001940</v>
      </c>
      <c r="B198" s="2">
        <v>0</v>
      </c>
    </row>
    <row r="199" spans="1:2" x14ac:dyDescent="0.2">
      <c r="A199" s="16">
        <v>1001950</v>
      </c>
      <c r="B199" s="2">
        <v>0</v>
      </c>
    </row>
    <row r="200" spans="1:2" x14ac:dyDescent="0.2">
      <c r="A200" s="16">
        <v>1001960</v>
      </c>
      <c r="B200" s="2">
        <v>0</v>
      </c>
    </row>
    <row r="201" spans="1:2" x14ac:dyDescent="0.2">
      <c r="A201" s="16">
        <v>1001970</v>
      </c>
      <c r="B201" s="2">
        <v>0</v>
      </c>
    </row>
    <row r="202" spans="1:2" x14ac:dyDescent="0.2">
      <c r="A202" s="16">
        <v>1001980</v>
      </c>
      <c r="B202" s="2">
        <v>0</v>
      </c>
    </row>
    <row r="203" spans="1:2" x14ac:dyDescent="0.2">
      <c r="A203" s="16">
        <v>1001990</v>
      </c>
      <c r="B203" s="2">
        <v>0</v>
      </c>
    </row>
    <row r="204" spans="1:2" x14ac:dyDescent="0.2">
      <c r="A204" s="16">
        <v>1002000</v>
      </c>
      <c r="B204" s="2">
        <v>0</v>
      </c>
    </row>
    <row r="205" spans="1:2" x14ac:dyDescent="0.2">
      <c r="A205" s="16">
        <v>1002010</v>
      </c>
      <c r="B205" s="2">
        <v>0</v>
      </c>
    </row>
    <row r="206" spans="1:2" x14ac:dyDescent="0.2">
      <c r="A206" s="16">
        <v>1002020</v>
      </c>
      <c r="B206" s="2">
        <v>0</v>
      </c>
    </row>
    <row r="207" spans="1:2" x14ac:dyDescent="0.2">
      <c r="A207" s="16">
        <v>1002030</v>
      </c>
      <c r="B207" s="2">
        <v>0</v>
      </c>
    </row>
    <row r="208" spans="1:2" x14ac:dyDescent="0.2">
      <c r="A208" s="16">
        <v>1002040</v>
      </c>
      <c r="B208" s="2">
        <v>0</v>
      </c>
    </row>
    <row r="209" spans="1:2" x14ac:dyDescent="0.2">
      <c r="A209" s="16">
        <v>1002050</v>
      </c>
      <c r="B209" s="2">
        <v>0</v>
      </c>
    </row>
    <row r="210" spans="1:2" x14ac:dyDescent="0.2">
      <c r="A210" s="16">
        <v>1002060</v>
      </c>
      <c r="B210" s="2">
        <v>0</v>
      </c>
    </row>
    <row r="211" spans="1:2" x14ac:dyDescent="0.2">
      <c r="A211" s="16">
        <v>1002070</v>
      </c>
      <c r="B211" s="2">
        <v>0</v>
      </c>
    </row>
    <row r="212" spans="1:2" x14ac:dyDescent="0.2">
      <c r="A212" s="16">
        <v>1002080</v>
      </c>
      <c r="B212" s="2">
        <v>0</v>
      </c>
    </row>
    <row r="213" spans="1:2" x14ac:dyDescent="0.2">
      <c r="A213" s="16">
        <v>1002090</v>
      </c>
      <c r="B213" s="2">
        <v>0</v>
      </c>
    </row>
    <row r="214" spans="1:2" x14ac:dyDescent="0.2">
      <c r="A214" s="16">
        <v>1002100</v>
      </c>
      <c r="B214" s="2">
        <v>0</v>
      </c>
    </row>
    <row r="215" spans="1:2" x14ac:dyDescent="0.2">
      <c r="A215" s="16">
        <v>1002110</v>
      </c>
      <c r="B215" s="2">
        <v>0</v>
      </c>
    </row>
    <row r="216" spans="1:2" x14ac:dyDescent="0.2">
      <c r="A216" s="16">
        <v>1002120</v>
      </c>
      <c r="B216" s="2">
        <v>0</v>
      </c>
    </row>
    <row r="217" spans="1:2" x14ac:dyDescent="0.2">
      <c r="A217" s="16">
        <v>1002130</v>
      </c>
      <c r="B217" s="2">
        <v>0</v>
      </c>
    </row>
    <row r="218" spans="1:2" x14ac:dyDescent="0.2">
      <c r="A218" s="16">
        <v>1002140</v>
      </c>
      <c r="B218" s="2">
        <v>0</v>
      </c>
    </row>
    <row r="219" spans="1:2" x14ac:dyDescent="0.2">
      <c r="A219" s="16">
        <v>1002150</v>
      </c>
      <c r="B219" s="2">
        <v>0</v>
      </c>
    </row>
    <row r="220" spans="1:2" x14ac:dyDescent="0.2">
      <c r="A220" s="16">
        <v>1002160</v>
      </c>
      <c r="B220" s="2">
        <v>0</v>
      </c>
    </row>
    <row r="221" spans="1:2" x14ac:dyDescent="0.2">
      <c r="A221" s="16">
        <v>1002170</v>
      </c>
      <c r="B221" s="2">
        <v>0</v>
      </c>
    </row>
    <row r="222" spans="1:2" x14ac:dyDescent="0.2">
      <c r="A222" s="16">
        <v>1002180</v>
      </c>
      <c r="B222" s="2">
        <v>0</v>
      </c>
    </row>
    <row r="223" spans="1:2" x14ac:dyDescent="0.2">
      <c r="A223" s="16">
        <v>1002190</v>
      </c>
      <c r="B223" s="2">
        <v>0</v>
      </c>
    </row>
    <row r="224" spans="1:2" x14ac:dyDescent="0.2">
      <c r="A224" s="16">
        <v>1002200</v>
      </c>
      <c r="B224" s="2">
        <v>0</v>
      </c>
    </row>
    <row r="225" spans="1:2" x14ac:dyDescent="0.2">
      <c r="A225" s="16">
        <v>1002210</v>
      </c>
      <c r="B225" s="2">
        <v>0</v>
      </c>
    </row>
    <row r="226" spans="1:2" x14ac:dyDescent="0.2">
      <c r="A226" s="16">
        <v>1002220</v>
      </c>
      <c r="B226" s="2">
        <v>0</v>
      </c>
    </row>
    <row r="227" spans="1:2" x14ac:dyDescent="0.2">
      <c r="A227" s="16">
        <v>1002230</v>
      </c>
      <c r="B227" s="2">
        <v>0</v>
      </c>
    </row>
    <row r="228" spans="1:2" x14ac:dyDescent="0.2">
      <c r="A228" s="16">
        <v>1002240</v>
      </c>
      <c r="B228" s="2">
        <v>0</v>
      </c>
    </row>
    <row r="229" spans="1:2" x14ac:dyDescent="0.2">
      <c r="A229" s="16">
        <v>1002250</v>
      </c>
      <c r="B229" s="2">
        <v>0</v>
      </c>
    </row>
    <row r="230" spans="1:2" x14ac:dyDescent="0.2">
      <c r="A230" s="16">
        <v>1002260</v>
      </c>
      <c r="B230" s="2">
        <v>0</v>
      </c>
    </row>
    <row r="231" spans="1:2" x14ac:dyDescent="0.2">
      <c r="A231" s="16">
        <v>1002270</v>
      </c>
      <c r="B231" s="2">
        <v>0</v>
      </c>
    </row>
    <row r="232" spans="1:2" x14ac:dyDescent="0.2">
      <c r="A232" s="16">
        <v>1002280</v>
      </c>
      <c r="B232" s="2">
        <v>0</v>
      </c>
    </row>
    <row r="233" spans="1:2" x14ac:dyDescent="0.2">
      <c r="A233" s="16">
        <v>1002290</v>
      </c>
      <c r="B233" s="2">
        <v>0</v>
      </c>
    </row>
    <row r="234" spans="1:2" x14ac:dyDescent="0.2">
      <c r="A234" s="16">
        <v>1002300</v>
      </c>
      <c r="B234" s="2">
        <v>1</v>
      </c>
    </row>
    <row r="235" spans="1:2" x14ac:dyDescent="0.2">
      <c r="A235" s="16">
        <v>1002310</v>
      </c>
      <c r="B235" s="2">
        <v>0</v>
      </c>
    </row>
    <row r="236" spans="1:2" x14ac:dyDescent="0.2">
      <c r="A236" s="16">
        <v>1002320</v>
      </c>
      <c r="B236" s="2">
        <v>0</v>
      </c>
    </row>
    <row r="237" spans="1:2" x14ac:dyDescent="0.2">
      <c r="A237" s="16">
        <v>1002330</v>
      </c>
      <c r="B237" s="2">
        <v>0</v>
      </c>
    </row>
    <row r="238" spans="1:2" x14ac:dyDescent="0.2">
      <c r="A238" s="16">
        <v>1002340</v>
      </c>
      <c r="B238" s="2">
        <v>0</v>
      </c>
    </row>
    <row r="239" spans="1:2" x14ac:dyDescent="0.2">
      <c r="A239" s="16">
        <v>1002350</v>
      </c>
      <c r="B239" s="2">
        <v>0</v>
      </c>
    </row>
    <row r="240" spans="1:2" x14ac:dyDescent="0.2">
      <c r="A240" s="16">
        <v>1002360</v>
      </c>
      <c r="B240" s="2">
        <v>0</v>
      </c>
    </row>
    <row r="241" spans="1:2" x14ac:dyDescent="0.2">
      <c r="A241" s="16">
        <v>1002370</v>
      </c>
      <c r="B241" s="2">
        <v>0</v>
      </c>
    </row>
    <row r="242" spans="1:2" x14ac:dyDescent="0.2">
      <c r="A242" s="16">
        <v>1002380</v>
      </c>
      <c r="B242" s="2">
        <v>0</v>
      </c>
    </row>
    <row r="243" spans="1:2" x14ac:dyDescent="0.2">
      <c r="A243" s="16">
        <v>1002390</v>
      </c>
      <c r="B243" s="2">
        <v>0</v>
      </c>
    </row>
    <row r="244" spans="1:2" x14ac:dyDescent="0.2">
      <c r="A244" s="16">
        <v>1002400</v>
      </c>
      <c r="B244" s="2">
        <v>0</v>
      </c>
    </row>
    <row r="245" spans="1:2" x14ac:dyDescent="0.2">
      <c r="A245" s="16">
        <v>1002410</v>
      </c>
      <c r="B245" s="2">
        <v>0</v>
      </c>
    </row>
    <row r="246" spans="1:2" x14ac:dyDescent="0.2">
      <c r="A246" s="16">
        <v>1002420</v>
      </c>
      <c r="B246" s="2">
        <v>0</v>
      </c>
    </row>
    <row r="247" spans="1:2" x14ac:dyDescent="0.2">
      <c r="A247" s="16">
        <v>1002430</v>
      </c>
      <c r="B247" s="2">
        <v>0</v>
      </c>
    </row>
    <row r="248" spans="1:2" x14ac:dyDescent="0.2">
      <c r="A248" s="16">
        <v>1002440</v>
      </c>
      <c r="B248" s="2">
        <v>0</v>
      </c>
    </row>
    <row r="249" spans="1:2" x14ac:dyDescent="0.2">
      <c r="A249" s="16">
        <v>1002450</v>
      </c>
      <c r="B249" s="2">
        <v>0</v>
      </c>
    </row>
    <row r="250" spans="1:2" x14ac:dyDescent="0.2">
      <c r="A250" s="16">
        <v>1002460</v>
      </c>
      <c r="B250" s="2">
        <v>0</v>
      </c>
    </row>
    <row r="251" spans="1:2" x14ac:dyDescent="0.2">
      <c r="A251" s="16">
        <v>1002470</v>
      </c>
      <c r="B251" s="2">
        <v>0</v>
      </c>
    </row>
    <row r="252" spans="1:2" x14ac:dyDescent="0.2">
      <c r="A252" s="16">
        <v>1002480</v>
      </c>
      <c r="B252" s="2">
        <v>0</v>
      </c>
    </row>
    <row r="253" spans="1:2" x14ac:dyDescent="0.2">
      <c r="A253" s="16">
        <v>1002490</v>
      </c>
      <c r="B253" s="2">
        <v>0</v>
      </c>
    </row>
    <row r="254" spans="1:2" x14ac:dyDescent="0.2">
      <c r="A254" s="16">
        <v>1002500</v>
      </c>
      <c r="B254" s="2">
        <v>0</v>
      </c>
    </row>
    <row r="255" spans="1:2" x14ac:dyDescent="0.2">
      <c r="A255" s="16">
        <v>1002510</v>
      </c>
      <c r="B255" s="2">
        <v>0</v>
      </c>
    </row>
    <row r="256" spans="1:2" x14ac:dyDescent="0.2">
      <c r="A256" s="16">
        <v>1002520</v>
      </c>
      <c r="B256" s="2">
        <v>0</v>
      </c>
    </row>
    <row r="257" spans="1:2" x14ac:dyDescent="0.2">
      <c r="A257" s="16">
        <v>1002530</v>
      </c>
      <c r="B257" s="2">
        <v>0</v>
      </c>
    </row>
    <row r="258" spans="1:2" x14ac:dyDescent="0.2">
      <c r="A258" s="16">
        <v>1002540</v>
      </c>
      <c r="B258" s="2">
        <v>0</v>
      </c>
    </row>
    <row r="259" spans="1:2" x14ac:dyDescent="0.2">
      <c r="A259" s="16">
        <v>1002550</v>
      </c>
      <c r="B259" s="2">
        <v>0</v>
      </c>
    </row>
    <row r="260" spans="1:2" x14ac:dyDescent="0.2">
      <c r="A260" s="16">
        <v>1002560</v>
      </c>
      <c r="B260" s="2">
        <v>0</v>
      </c>
    </row>
    <row r="261" spans="1:2" x14ac:dyDescent="0.2">
      <c r="A261" s="16">
        <v>1002570</v>
      </c>
      <c r="B261" s="2">
        <v>0</v>
      </c>
    </row>
    <row r="262" spans="1:2" x14ac:dyDescent="0.2">
      <c r="A262" s="16">
        <v>1002580</v>
      </c>
      <c r="B262" s="2">
        <v>0</v>
      </c>
    </row>
    <row r="263" spans="1:2" x14ac:dyDescent="0.2">
      <c r="A263" s="16">
        <v>1002590</v>
      </c>
      <c r="B263" s="2">
        <v>0</v>
      </c>
    </row>
    <row r="264" spans="1:2" x14ac:dyDescent="0.2">
      <c r="A264" s="16">
        <v>1002600</v>
      </c>
      <c r="B264" s="2">
        <v>0</v>
      </c>
    </row>
    <row r="265" spans="1:2" x14ac:dyDescent="0.2">
      <c r="A265" s="16">
        <v>1002610</v>
      </c>
      <c r="B265" s="2">
        <v>0</v>
      </c>
    </row>
    <row r="266" spans="1:2" x14ac:dyDescent="0.2">
      <c r="A266" s="16">
        <v>1002620</v>
      </c>
      <c r="B266" s="2">
        <v>0</v>
      </c>
    </row>
    <row r="267" spans="1:2" x14ac:dyDescent="0.2">
      <c r="A267" s="16">
        <v>1002630</v>
      </c>
      <c r="B267" s="2">
        <v>0</v>
      </c>
    </row>
    <row r="268" spans="1:2" x14ac:dyDescent="0.2">
      <c r="A268" s="16">
        <v>1002640</v>
      </c>
      <c r="B268" s="2">
        <v>0</v>
      </c>
    </row>
    <row r="269" spans="1:2" x14ac:dyDescent="0.2">
      <c r="A269" s="16">
        <v>1002650</v>
      </c>
      <c r="B269" s="2">
        <v>2</v>
      </c>
    </row>
    <row r="270" spans="1:2" x14ac:dyDescent="0.2">
      <c r="A270" s="16">
        <v>1002660</v>
      </c>
      <c r="B270" s="2">
        <v>1</v>
      </c>
    </row>
    <row r="271" spans="1:2" x14ac:dyDescent="0.2">
      <c r="A271" s="16">
        <v>1002670</v>
      </c>
      <c r="B271" s="2">
        <v>3</v>
      </c>
    </row>
    <row r="272" spans="1:2" x14ac:dyDescent="0.2">
      <c r="A272" s="16">
        <v>1002680</v>
      </c>
      <c r="B272" s="2">
        <v>0</v>
      </c>
    </row>
    <row r="273" spans="1:2" x14ac:dyDescent="0.2">
      <c r="A273" s="16">
        <v>1002690</v>
      </c>
      <c r="B273" s="2">
        <v>2</v>
      </c>
    </row>
    <row r="274" spans="1:2" x14ac:dyDescent="0.2">
      <c r="A274" s="16">
        <v>1002700</v>
      </c>
      <c r="B274" s="2">
        <v>0</v>
      </c>
    </row>
    <row r="275" spans="1:2" x14ac:dyDescent="0.2">
      <c r="A275" s="16">
        <v>1002710</v>
      </c>
      <c r="B275" s="2">
        <v>2</v>
      </c>
    </row>
    <row r="276" spans="1:2" x14ac:dyDescent="0.2">
      <c r="A276" s="16">
        <v>1002720</v>
      </c>
      <c r="B276" s="2">
        <v>17</v>
      </c>
    </row>
    <row r="277" spans="1:2" x14ac:dyDescent="0.2">
      <c r="A277" s="16">
        <v>1002730</v>
      </c>
      <c r="B277" s="2">
        <v>2</v>
      </c>
    </row>
    <row r="278" spans="1:2" x14ac:dyDescent="0.2">
      <c r="A278" s="16">
        <v>1002740</v>
      </c>
      <c r="B278" s="2">
        <v>1</v>
      </c>
    </row>
    <row r="279" spans="1:2" x14ac:dyDescent="0.2">
      <c r="A279" s="16">
        <v>1002750</v>
      </c>
      <c r="B279" s="2">
        <v>4</v>
      </c>
    </row>
    <row r="280" spans="1:2" x14ac:dyDescent="0.2">
      <c r="A280" s="16">
        <v>1002760</v>
      </c>
      <c r="B280" s="2">
        <v>0</v>
      </c>
    </row>
    <row r="281" spans="1:2" x14ac:dyDescent="0.2">
      <c r="A281" s="16">
        <v>1002770</v>
      </c>
      <c r="B281" s="2">
        <v>1</v>
      </c>
    </row>
    <row r="282" spans="1:2" x14ac:dyDescent="0.2">
      <c r="A282" s="16">
        <v>1002780</v>
      </c>
      <c r="B282" s="2">
        <v>0</v>
      </c>
    </row>
    <row r="283" spans="1:2" x14ac:dyDescent="0.2">
      <c r="A283" s="16">
        <v>1002790</v>
      </c>
      <c r="B283" s="2">
        <v>1</v>
      </c>
    </row>
    <row r="284" spans="1:2" x14ac:dyDescent="0.2">
      <c r="A284" s="16">
        <v>1002800</v>
      </c>
      <c r="B284" s="2">
        <v>2</v>
      </c>
    </row>
    <row r="285" spans="1:2" x14ac:dyDescent="0.2">
      <c r="A285" s="16">
        <v>1002810</v>
      </c>
      <c r="B285" s="2">
        <v>3</v>
      </c>
    </row>
    <row r="286" spans="1:2" x14ac:dyDescent="0.2">
      <c r="A286" s="16">
        <v>1002820</v>
      </c>
      <c r="B286" s="2">
        <v>1</v>
      </c>
    </row>
    <row r="287" spans="1:2" x14ac:dyDescent="0.2">
      <c r="A287" s="16">
        <v>1002830</v>
      </c>
      <c r="B287" s="2">
        <v>0</v>
      </c>
    </row>
    <row r="288" spans="1:2" x14ac:dyDescent="0.2">
      <c r="A288" s="16">
        <v>1002840</v>
      </c>
      <c r="B288" s="2">
        <v>0</v>
      </c>
    </row>
    <row r="289" spans="1:2" x14ac:dyDescent="0.2">
      <c r="A289" s="16">
        <v>1002850</v>
      </c>
      <c r="B289" s="2">
        <v>0</v>
      </c>
    </row>
    <row r="290" spans="1:2" x14ac:dyDescent="0.2">
      <c r="A290" s="16">
        <v>1002860</v>
      </c>
      <c r="B290" s="2">
        <v>0</v>
      </c>
    </row>
    <row r="291" spans="1:2" x14ac:dyDescent="0.2">
      <c r="A291" s="16">
        <v>1002870</v>
      </c>
      <c r="B291" s="2">
        <v>0</v>
      </c>
    </row>
    <row r="292" spans="1:2" x14ac:dyDescent="0.2">
      <c r="A292" s="16">
        <v>1002880</v>
      </c>
      <c r="B292" s="2">
        <v>0</v>
      </c>
    </row>
    <row r="293" spans="1:2" x14ac:dyDescent="0.2">
      <c r="A293" s="16">
        <v>1002890</v>
      </c>
      <c r="B293" s="2">
        <v>0</v>
      </c>
    </row>
    <row r="294" spans="1:2" x14ac:dyDescent="0.2">
      <c r="A294" s="16">
        <v>1002900</v>
      </c>
      <c r="B294" s="2">
        <v>4</v>
      </c>
    </row>
    <row r="295" spans="1:2" x14ac:dyDescent="0.2">
      <c r="A295" s="16">
        <v>1002910</v>
      </c>
      <c r="B295" s="2">
        <v>0</v>
      </c>
    </row>
    <row r="296" spans="1:2" x14ac:dyDescent="0.2">
      <c r="A296" s="16">
        <v>1002920</v>
      </c>
      <c r="B296" s="2">
        <v>0</v>
      </c>
    </row>
    <row r="297" spans="1:2" x14ac:dyDescent="0.2">
      <c r="A297" s="16">
        <v>1002930</v>
      </c>
      <c r="B297" s="2">
        <v>0</v>
      </c>
    </row>
    <row r="298" spans="1:2" x14ac:dyDescent="0.2">
      <c r="A298" s="16">
        <v>1002940</v>
      </c>
      <c r="B298" s="2">
        <v>2</v>
      </c>
    </row>
    <row r="299" spans="1:2" x14ac:dyDescent="0.2">
      <c r="A299" s="16">
        <v>1002950</v>
      </c>
      <c r="B299" s="2">
        <v>0</v>
      </c>
    </row>
    <row r="300" spans="1:2" x14ac:dyDescent="0.2">
      <c r="A300" s="16">
        <v>1002960</v>
      </c>
      <c r="B300" s="2">
        <v>7</v>
      </c>
    </row>
    <row r="301" spans="1:2" x14ac:dyDescent="0.2">
      <c r="A301" s="16">
        <v>1002970</v>
      </c>
      <c r="B301" s="2">
        <v>2</v>
      </c>
    </row>
    <row r="302" spans="1:2" x14ac:dyDescent="0.2">
      <c r="A302" s="16">
        <v>1002980</v>
      </c>
      <c r="B302" s="2">
        <v>1</v>
      </c>
    </row>
    <row r="303" spans="1:2" x14ac:dyDescent="0.2">
      <c r="A303" s="16">
        <v>1002990</v>
      </c>
      <c r="B303" s="2">
        <v>0</v>
      </c>
    </row>
    <row r="304" spans="1:2" x14ac:dyDescent="0.2">
      <c r="A304" s="16">
        <v>1003000</v>
      </c>
      <c r="B304" s="2">
        <v>1</v>
      </c>
    </row>
    <row r="305" spans="1:2" x14ac:dyDescent="0.2">
      <c r="A305" s="16">
        <v>1003010</v>
      </c>
      <c r="B305" s="2">
        <v>0</v>
      </c>
    </row>
    <row r="306" spans="1:2" x14ac:dyDescent="0.2">
      <c r="A306" s="16">
        <v>1003020</v>
      </c>
      <c r="B306" s="2">
        <v>0</v>
      </c>
    </row>
    <row r="307" spans="1:2" x14ac:dyDescent="0.2">
      <c r="A307" s="16">
        <v>1003030</v>
      </c>
      <c r="B307" s="2">
        <v>0</v>
      </c>
    </row>
    <row r="308" spans="1:2" x14ac:dyDescent="0.2">
      <c r="A308" s="16">
        <v>1003040</v>
      </c>
      <c r="B308" s="2">
        <v>0</v>
      </c>
    </row>
    <row r="309" spans="1:2" x14ac:dyDescent="0.2">
      <c r="A309" s="16">
        <v>1003050</v>
      </c>
      <c r="B309" s="2">
        <v>0</v>
      </c>
    </row>
    <row r="310" spans="1:2" x14ac:dyDescent="0.2">
      <c r="A310" s="16">
        <v>1003060</v>
      </c>
      <c r="B310" s="2">
        <v>0</v>
      </c>
    </row>
    <row r="311" spans="1:2" x14ac:dyDescent="0.2">
      <c r="A311" s="16">
        <v>1003070</v>
      </c>
      <c r="B311" s="2">
        <v>0</v>
      </c>
    </row>
    <row r="312" spans="1:2" x14ac:dyDescent="0.2">
      <c r="A312" s="16">
        <v>1003080</v>
      </c>
      <c r="B312" s="2">
        <v>1</v>
      </c>
    </row>
    <row r="313" spans="1:2" x14ac:dyDescent="0.2">
      <c r="A313" s="16">
        <v>1003090</v>
      </c>
      <c r="B313" s="2">
        <v>0</v>
      </c>
    </row>
    <row r="314" spans="1:2" x14ac:dyDescent="0.2">
      <c r="A314" s="16">
        <v>1003100</v>
      </c>
      <c r="B314" s="2">
        <v>0</v>
      </c>
    </row>
    <row r="315" spans="1:2" x14ac:dyDescent="0.2">
      <c r="A315" s="16">
        <v>1003110</v>
      </c>
      <c r="B315" s="2">
        <v>0</v>
      </c>
    </row>
    <row r="316" spans="1:2" x14ac:dyDescent="0.2">
      <c r="A316" s="16">
        <v>1003120</v>
      </c>
      <c r="B316" s="2">
        <v>0</v>
      </c>
    </row>
    <row r="317" spans="1:2" x14ac:dyDescent="0.2">
      <c r="A317" s="16">
        <v>1003130</v>
      </c>
      <c r="B317" s="2">
        <v>0</v>
      </c>
    </row>
    <row r="318" spans="1:2" x14ac:dyDescent="0.2">
      <c r="A318" s="16">
        <v>1003140</v>
      </c>
      <c r="B318" s="2">
        <v>0</v>
      </c>
    </row>
    <row r="319" spans="1:2" x14ac:dyDescent="0.2">
      <c r="A319" s="16">
        <v>1003150</v>
      </c>
      <c r="B319" s="2">
        <v>1</v>
      </c>
    </row>
    <row r="320" spans="1:2" x14ac:dyDescent="0.2">
      <c r="A320" s="16">
        <v>1003160</v>
      </c>
      <c r="B320" s="2">
        <v>4</v>
      </c>
    </row>
    <row r="321" spans="1:2" x14ac:dyDescent="0.2">
      <c r="A321" s="16">
        <v>1003170</v>
      </c>
      <c r="B321" s="2">
        <v>0</v>
      </c>
    </row>
    <row r="322" spans="1:2" x14ac:dyDescent="0.2">
      <c r="A322" s="16">
        <v>1003180</v>
      </c>
      <c r="B322" s="2">
        <v>0</v>
      </c>
    </row>
    <row r="323" spans="1:2" x14ac:dyDescent="0.2">
      <c r="A323" s="16">
        <v>1003190</v>
      </c>
      <c r="B323" s="2">
        <v>0</v>
      </c>
    </row>
    <row r="324" spans="1:2" x14ac:dyDescent="0.2">
      <c r="A324" s="16">
        <v>1003200</v>
      </c>
      <c r="B324" s="2">
        <v>0</v>
      </c>
    </row>
    <row r="325" spans="1:2" x14ac:dyDescent="0.2">
      <c r="A325" s="16">
        <v>1003210</v>
      </c>
      <c r="B325" s="2">
        <v>0</v>
      </c>
    </row>
    <row r="326" spans="1:2" x14ac:dyDescent="0.2">
      <c r="A326" s="16">
        <v>1003220</v>
      </c>
      <c r="B326" s="2">
        <v>0</v>
      </c>
    </row>
    <row r="327" spans="1:2" x14ac:dyDescent="0.2">
      <c r="A327" s="16">
        <v>1003230</v>
      </c>
      <c r="B327" s="2">
        <v>0</v>
      </c>
    </row>
    <row r="328" spans="1:2" x14ac:dyDescent="0.2">
      <c r="A328" s="16">
        <v>1003240</v>
      </c>
      <c r="B328" s="2">
        <v>0</v>
      </c>
    </row>
    <row r="329" spans="1:2" x14ac:dyDescent="0.2">
      <c r="A329" s="16">
        <v>1003250</v>
      </c>
      <c r="B329" s="2">
        <v>2</v>
      </c>
    </row>
    <row r="330" spans="1:2" x14ac:dyDescent="0.2">
      <c r="A330" s="16">
        <v>1003261</v>
      </c>
      <c r="B330" s="2">
        <v>0</v>
      </c>
    </row>
    <row r="331" spans="1:2" x14ac:dyDescent="0.2">
      <c r="A331" s="16">
        <v>1003270</v>
      </c>
      <c r="B331" s="2">
        <v>5</v>
      </c>
    </row>
    <row r="332" spans="1:2" x14ac:dyDescent="0.2">
      <c r="A332" s="16">
        <v>1003280</v>
      </c>
      <c r="B332" s="2">
        <v>0</v>
      </c>
    </row>
    <row r="333" spans="1:2" x14ac:dyDescent="0.2">
      <c r="A333" s="16">
        <v>1003290</v>
      </c>
      <c r="B333" s="2">
        <v>4</v>
      </c>
    </row>
    <row r="334" spans="1:2" x14ac:dyDescent="0.2">
      <c r="A334" s="16">
        <v>1003300</v>
      </c>
      <c r="B334" s="2">
        <v>16</v>
      </c>
    </row>
    <row r="335" spans="1:2" x14ac:dyDescent="0.2">
      <c r="A335" s="16">
        <v>1003310</v>
      </c>
      <c r="B335" s="2">
        <v>0</v>
      </c>
    </row>
    <row r="336" spans="1:2" x14ac:dyDescent="0.2">
      <c r="A336" s="16">
        <v>1003320</v>
      </c>
      <c r="B336" s="2">
        <v>4</v>
      </c>
    </row>
    <row r="337" spans="1:2" x14ac:dyDescent="0.2">
      <c r="A337" s="16">
        <v>1003330</v>
      </c>
      <c r="B337" s="2">
        <v>0</v>
      </c>
    </row>
    <row r="338" spans="1:2" x14ac:dyDescent="0.2">
      <c r="A338" s="16">
        <v>1003340</v>
      </c>
      <c r="B338" s="2">
        <v>3</v>
      </c>
    </row>
    <row r="339" spans="1:2" x14ac:dyDescent="0.2">
      <c r="A339" s="16">
        <v>1003350</v>
      </c>
      <c r="B339" s="2">
        <v>3</v>
      </c>
    </row>
    <row r="340" spans="1:2" x14ac:dyDescent="0.2">
      <c r="A340" s="16">
        <v>1003360</v>
      </c>
      <c r="B340" s="2">
        <v>5</v>
      </c>
    </row>
    <row r="341" spans="1:2" x14ac:dyDescent="0.2">
      <c r="A341" s="16">
        <v>1003370</v>
      </c>
      <c r="B341" s="2">
        <v>0</v>
      </c>
    </row>
    <row r="342" spans="1:2" x14ac:dyDescent="0.2">
      <c r="A342" s="16">
        <v>1003380</v>
      </c>
      <c r="B342" s="2">
        <v>3</v>
      </c>
    </row>
    <row r="343" spans="1:2" x14ac:dyDescent="0.2">
      <c r="A343" s="16">
        <v>1003390</v>
      </c>
      <c r="B343" s="2">
        <v>1</v>
      </c>
    </row>
    <row r="344" spans="1:2" x14ac:dyDescent="0.2">
      <c r="A344" s="16">
        <v>1003400</v>
      </c>
      <c r="B344" s="2">
        <v>0</v>
      </c>
    </row>
    <row r="345" spans="1:2" x14ac:dyDescent="0.2">
      <c r="A345" s="16">
        <v>1003410</v>
      </c>
      <c r="B345" s="2">
        <v>0</v>
      </c>
    </row>
    <row r="346" spans="1:2" x14ac:dyDescent="0.2">
      <c r="A346" s="16">
        <v>1003420</v>
      </c>
      <c r="B346" s="2">
        <v>0</v>
      </c>
    </row>
    <row r="347" spans="1:2" x14ac:dyDescent="0.2">
      <c r="A347" s="16">
        <v>1003430</v>
      </c>
      <c r="B347" s="2">
        <v>1</v>
      </c>
    </row>
    <row r="348" spans="1:2" x14ac:dyDescent="0.2">
      <c r="A348" s="16">
        <v>1003440</v>
      </c>
      <c r="B348" s="2">
        <v>0</v>
      </c>
    </row>
    <row r="349" spans="1:2" x14ac:dyDescent="0.2">
      <c r="A349" s="16">
        <v>1003450</v>
      </c>
      <c r="B349" s="2">
        <v>0</v>
      </c>
    </row>
    <row r="350" spans="1:2" x14ac:dyDescent="0.2">
      <c r="A350" s="16">
        <v>1003460</v>
      </c>
      <c r="B350" s="2">
        <v>0</v>
      </c>
    </row>
    <row r="351" spans="1:2" x14ac:dyDescent="0.2">
      <c r="A351" s="16">
        <v>1003470</v>
      </c>
      <c r="B351" s="2">
        <v>0</v>
      </c>
    </row>
    <row r="352" spans="1:2" x14ac:dyDescent="0.2">
      <c r="A352" s="16">
        <v>1003480</v>
      </c>
      <c r="B352" s="2">
        <v>1</v>
      </c>
    </row>
    <row r="353" spans="1:2" x14ac:dyDescent="0.2">
      <c r="A353" s="16">
        <v>1003490</v>
      </c>
      <c r="B353" s="2">
        <v>10</v>
      </c>
    </row>
    <row r="354" spans="1:2" x14ac:dyDescent="0.2">
      <c r="A354" s="16">
        <v>1003500</v>
      </c>
      <c r="B354" s="2">
        <v>7</v>
      </c>
    </row>
    <row r="355" spans="1:2" x14ac:dyDescent="0.2">
      <c r="A355" s="16">
        <v>1003510</v>
      </c>
      <c r="B355" s="2">
        <v>10</v>
      </c>
    </row>
    <row r="356" spans="1:2" x14ac:dyDescent="0.2">
      <c r="A356" s="16">
        <v>1003520</v>
      </c>
      <c r="B356" s="2">
        <v>2</v>
      </c>
    </row>
    <row r="357" spans="1:2" x14ac:dyDescent="0.2">
      <c r="A357" s="16">
        <v>1003530</v>
      </c>
      <c r="B357" s="2">
        <v>2</v>
      </c>
    </row>
    <row r="358" spans="1:2" x14ac:dyDescent="0.2">
      <c r="A358" s="16">
        <v>1003540</v>
      </c>
      <c r="B358" s="2">
        <v>8</v>
      </c>
    </row>
    <row r="359" spans="1:2" x14ac:dyDescent="0.2">
      <c r="A359" s="16">
        <v>1003550</v>
      </c>
      <c r="B359" s="2">
        <v>0</v>
      </c>
    </row>
    <row r="360" spans="1:2" x14ac:dyDescent="0.2">
      <c r="A360" s="16">
        <v>1003560</v>
      </c>
      <c r="B360" s="2">
        <v>3</v>
      </c>
    </row>
    <row r="361" spans="1:2" x14ac:dyDescent="0.2">
      <c r="A361" s="16">
        <v>1003570</v>
      </c>
      <c r="B361" s="2">
        <v>0</v>
      </c>
    </row>
    <row r="362" spans="1:2" x14ac:dyDescent="0.2">
      <c r="A362" s="16">
        <v>1003580</v>
      </c>
      <c r="B362" s="2">
        <v>11</v>
      </c>
    </row>
    <row r="363" spans="1:2" x14ac:dyDescent="0.2">
      <c r="A363" s="16">
        <v>1003590</v>
      </c>
      <c r="B363" s="2">
        <v>0</v>
      </c>
    </row>
    <row r="364" spans="1:2" x14ac:dyDescent="0.2">
      <c r="A364" s="16">
        <v>1003600</v>
      </c>
      <c r="B364" s="2">
        <v>0</v>
      </c>
    </row>
    <row r="365" spans="1:2" x14ac:dyDescent="0.2">
      <c r="A365" s="16">
        <v>1003610</v>
      </c>
      <c r="B365" s="2">
        <v>6</v>
      </c>
    </row>
    <row r="366" spans="1:2" x14ac:dyDescent="0.2">
      <c r="A366" s="16">
        <v>1003620</v>
      </c>
      <c r="B366" s="2">
        <v>1</v>
      </c>
    </row>
    <row r="367" spans="1:2" x14ac:dyDescent="0.2">
      <c r="A367" s="16">
        <v>1003630</v>
      </c>
      <c r="B367" s="2">
        <v>10</v>
      </c>
    </row>
    <row r="368" spans="1:2" x14ac:dyDescent="0.2">
      <c r="A368" s="16">
        <v>1003640</v>
      </c>
      <c r="B368" s="2">
        <v>2</v>
      </c>
    </row>
    <row r="369" spans="1:2" x14ac:dyDescent="0.2">
      <c r="A369" s="16">
        <v>1003650</v>
      </c>
      <c r="B369" s="2">
        <v>3</v>
      </c>
    </row>
    <row r="370" spans="1:2" x14ac:dyDescent="0.2">
      <c r="A370" s="16">
        <v>1003660</v>
      </c>
      <c r="B370" s="2">
        <v>0</v>
      </c>
    </row>
    <row r="371" spans="1:2" x14ac:dyDescent="0.2">
      <c r="A371" s="16">
        <v>1003661</v>
      </c>
      <c r="B371" s="2">
        <v>0</v>
      </c>
    </row>
    <row r="372" spans="1:2" x14ac:dyDescent="0.2">
      <c r="A372" s="16">
        <v>1003670</v>
      </c>
      <c r="B372" s="2">
        <v>0</v>
      </c>
    </row>
    <row r="373" spans="1:2" x14ac:dyDescent="0.2">
      <c r="A373" s="16">
        <v>1003680</v>
      </c>
      <c r="B373" s="2">
        <v>4</v>
      </c>
    </row>
    <row r="374" spans="1:2" x14ac:dyDescent="0.2">
      <c r="A374" s="16">
        <v>1003690</v>
      </c>
      <c r="B374" s="2">
        <v>0</v>
      </c>
    </row>
    <row r="375" spans="1:2" x14ac:dyDescent="0.2">
      <c r="A375" s="16">
        <v>1003700</v>
      </c>
      <c r="B375" s="2">
        <v>1</v>
      </c>
    </row>
    <row r="376" spans="1:2" x14ac:dyDescent="0.2">
      <c r="A376" s="16">
        <v>1003710</v>
      </c>
      <c r="B376" s="2">
        <v>0</v>
      </c>
    </row>
    <row r="377" spans="1:2" x14ac:dyDescent="0.2">
      <c r="A377" s="16">
        <v>1003720</v>
      </c>
      <c r="B377" s="2">
        <v>4</v>
      </c>
    </row>
    <row r="378" spans="1:2" x14ac:dyDescent="0.2">
      <c r="A378" s="16">
        <v>1003730</v>
      </c>
      <c r="B378" s="2">
        <v>1</v>
      </c>
    </row>
    <row r="379" spans="1:2" x14ac:dyDescent="0.2">
      <c r="A379" s="16">
        <v>1003740</v>
      </c>
      <c r="B379" s="2">
        <v>4</v>
      </c>
    </row>
    <row r="380" spans="1:2" x14ac:dyDescent="0.2">
      <c r="A380" s="16">
        <v>1003750</v>
      </c>
      <c r="B380" s="2">
        <v>3</v>
      </c>
    </row>
    <row r="381" spans="1:2" x14ac:dyDescent="0.2">
      <c r="A381" s="16">
        <v>1003751</v>
      </c>
      <c r="B381" s="2">
        <v>6</v>
      </c>
    </row>
    <row r="382" spans="1:2" x14ac:dyDescent="0.2">
      <c r="A382" s="16">
        <v>1003760</v>
      </c>
      <c r="B382" s="2">
        <v>8</v>
      </c>
    </row>
    <row r="383" spans="1:2" x14ac:dyDescent="0.2">
      <c r="A383" s="16">
        <v>1003770</v>
      </c>
      <c r="B383" s="2">
        <v>1</v>
      </c>
    </row>
    <row r="384" spans="1:2" x14ac:dyDescent="0.2">
      <c r="A384" s="16">
        <v>1003780</v>
      </c>
      <c r="B384" s="2">
        <v>0</v>
      </c>
    </row>
    <row r="385" spans="1:2" x14ac:dyDescent="0.2">
      <c r="A385" s="16">
        <v>1003790</v>
      </c>
      <c r="B385" s="2">
        <v>0</v>
      </c>
    </row>
    <row r="386" spans="1:2" x14ac:dyDescent="0.2">
      <c r="A386" s="16">
        <v>1003800</v>
      </c>
      <c r="B386" s="2">
        <v>0</v>
      </c>
    </row>
    <row r="387" spans="1:2" x14ac:dyDescent="0.2">
      <c r="A387" s="16">
        <v>1003810</v>
      </c>
      <c r="B387" s="2">
        <v>2</v>
      </c>
    </row>
    <row r="388" spans="1:2" x14ac:dyDescent="0.2">
      <c r="A388" s="16">
        <v>1003820</v>
      </c>
      <c r="B388" s="2">
        <v>0</v>
      </c>
    </row>
    <row r="389" spans="1:2" x14ac:dyDescent="0.2">
      <c r="A389" s="16">
        <v>1003830</v>
      </c>
      <c r="B389" s="2">
        <v>7</v>
      </c>
    </row>
    <row r="390" spans="1:2" x14ac:dyDescent="0.2">
      <c r="A390" s="16">
        <v>1003840</v>
      </c>
      <c r="B390" s="2">
        <v>0</v>
      </c>
    </row>
    <row r="391" spans="1:2" x14ac:dyDescent="0.2">
      <c r="A391" s="16">
        <v>1003850</v>
      </c>
      <c r="B391" s="2">
        <v>1</v>
      </c>
    </row>
    <row r="392" spans="1:2" x14ac:dyDescent="0.2">
      <c r="A392" s="16">
        <v>1003860</v>
      </c>
      <c r="B392" s="2">
        <v>1</v>
      </c>
    </row>
    <row r="393" spans="1:2" x14ac:dyDescent="0.2">
      <c r="A393" s="16">
        <v>1003870</v>
      </c>
      <c r="B393" s="2">
        <v>0</v>
      </c>
    </row>
    <row r="394" spans="1:2" x14ac:dyDescent="0.2">
      <c r="A394" s="16">
        <v>1003880</v>
      </c>
      <c r="B394" s="2">
        <v>0</v>
      </c>
    </row>
    <row r="395" spans="1:2" x14ac:dyDescent="0.2">
      <c r="A395" s="16">
        <v>1003890</v>
      </c>
      <c r="B395" s="2">
        <v>0</v>
      </c>
    </row>
    <row r="396" spans="1:2" x14ac:dyDescent="0.2">
      <c r="A396" s="16">
        <v>1003900</v>
      </c>
      <c r="B396" s="2">
        <v>4</v>
      </c>
    </row>
    <row r="397" spans="1:2" x14ac:dyDescent="0.2">
      <c r="A397" s="16">
        <v>1003910</v>
      </c>
      <c r="B397" s="2">
        <v>3</v>
      </c>
    </row>
    <row r="398" spans="1:2" x14ac:dyDescent="0.2">
      <c r="A398" s="16">
        <v>1003920</v>
      </c>
      <c r="B398" s="2">
        <v>0</v>
      </c>
    </row>
    <row r="399" spans="1:2" x14ac:dyDescent="0.2">
      <c r="A399" s="16">
        <v>1003930</v>
      </c>
      <c r="B399" s="2">
        <v>2</v>
      </c>
    </row>
    <row r="400" spans="1:2" x14ac:dyDescent="0.2">
      <c r="A400" s="16">
        <v>1003940</v>
      </c>
      <c r="B400" s="2">
        <v>34</v>
      </c>
    </row>
    <row r="401" spans="1:2" x14ac:dyDescent="0.2">
      <c r="A401" s="16">
        <v>1003950</v>
      </c>
      <c r="B401" s="2">
        <v>0</v>
      </c>
    </row>
    <row r="402" spans="1:2" x14ac:dyDescent="0.2">
      <c r="A402" s="16">
        <v>1003960</v>
      </c>
      <c r="B402" s="2">
        <v>0</v>
      </c>
    </row>
    <row r="403" spans="1:2" x14ac:dyDescent="0.2">
      <c r="A403" s="16">
        <v>1003970</v>
      </c>
      <c r="B403" s="2">
        <v>0</v>
      </c>
    </row>
    <row r="404" spans="1:2" x14ac:dyDescent="0.2">
      <c r="A404" s="16">
        <v>1003980</v>
      </c>
      <c r="B404" s="2">
        <v>0</v>
      </c>
    </row>
    <row r="405" spans="1:2" x14ac:dyDescent="0.2">
      <c r="A405" s="16">
        <v>1003990</v>
      </c>
      <c r="B405" s="2">
        <v>0</v>
      </c>
    </row>
    <row r="406" spans="1:2" x14ac:dyDescent="0.2">
      <c r="A406" s="16">
        <v>1004000</v>
      </c>
      <c r="B406" s="2">
        <v>0</v>
      </c>
    </row>
    <row r="407" spans="1:2" x14ac:dyDescent="0.2">
      <c r="A407" s="16">
        <v>1004010</v>
      </c>
      <c r="B407" s="2">
        <v>0</v>
      </c>
    </row>
    <row r="408" spans="1:2" x14ac:dyDescent="0.2">
      <c r="A408" s="16">
        <v>1004020</v>
      </c>
      <c r="B408" s="2">
        <v>0</v>
      </c>
    </row>
    <row r="409" spans="1:2" x14ac:dyDescent="0.2">
      <c r="A409" s="16">
        <v>1004030</v>
      </c>
      <c r="B409" s="2">
        <v>0</v>
      </c>
    </row>
    <row r="410" spans="1:2" x14ac:dyDescent="0.2">
      <c r="A410" s="16">
        <v>1004040</v>
      </c>
      <c r="B410" s="2">
        <v>0</v>
      </c>
    </row>
    <row r="411" spans="1:2" x14ac:dyDescent="0.2">
      <c r="A411" s="16">
        <v>1004050</v>
      </c>
      <c r="B411" s="2">
        <v>0</v>
      </c>
    </row>
    <row r="412" spans="1:2" x14ac:dyDescent="0.2">
      <c r="A412" s="16">
        <v>1004060</v>
      </c>
      <c r="B412" s="2">
        <v>0</v>
      </c>
    </row>
    <row r="413" spans="1:2" x14ac:dyDescent="0.2">
      <c r="A413" s="16">
        <v>1004070</v>
      </c>
      <c r="B413" s="2">
        <v>0</v>
      </c>
    </row>
    <row r="414" spans="1:2" x14ac:dyDescent="0.2">
      <c r="A414" s="16">
        <v>1004080</v>
      </c>
      <c r="B414" s="2">
        <v>0</v>
      </c>
    </row>
    <row r="415" spans="1:2" x14ac:dyDescent="0.2">
      <c r="A415" s="16">
        <v>1004090</v>
      </c>
      <c r="B415" s="2">
        <v>1</v>
      </c>
    </row>
    <row r="416" spans="1:2" x14ac:dyDescent="0.2">
      <c r="A416" s="16">
        <v>1004100</v>
      </c>
      <c r="B416" s="2">
        <v>1</v>
      </c>
    </row>
    <row r="417" spans="1:2" x14ac:dyDescent="0.2">
      <c r="A417" s="16">
        <v>1004110</v>
      </c>
      <c r="B417" s="2">
        <v>0</v>
      </c>
    </row>
    <row r="418" spans="1:2" x14ac:dyDescent="0.2">
      <c r="A418" s="16">
        <v>1004120</v>
      </c>
      <c r="B418" s="2">
        <v>0</v>
      </c>
    </row>
    <row r="419" spans="1:2" x14ac:dyDescent="0.2">
      <c r="A419" s="16">
        <v>1004130</v>
      </c>
      <c r="B419" s="2">
        <v>0</v>
      </c>
    </row>
    <row r="420" spans="1:2" x14ac:dyDescent="0.2">
      <c r="A420" s="16">
        <v>1004140</v>
      </c>
      <c r="B420" s="2">
        <v>0</v>
      </c>
    </row>
    <row r="421" spans="1:2" x14ac:dyDescent="0.2">
      <c r="A421" s="16">
        <v>1004150</v>
      </c>
      <c r="B421" s="2">
        <v>0</v>
      </c>
    </row>
    <row r="422" spans="1:2" x14ac:dyDescent="0.2">
      <c r="A422" s="16">
        <v>1004160</v>
      </c>
      <c r="B422" s="2">
        <v>0</v>
      </c>
    </row>
    <row r="423" spans="1:2" x14ac:dyDescent="0.2">
      <c r="A423" s="16">
        <v>1004170</v>
      </c>
      <c r="B423" s="2">
        <v>0</v>
      </c>
    </row>
    <row r="424" spans="1:2" x14ac:dyDescent="0.2">
      <c r="A424" s="16">
        <v>1004180</v>
      </c>
      <c r="B424" s="2">
        <v>0</v>
      </c>
    </row>
    <row r="425" spans="1:2" x14ac:dyDescent="0.2">
      <c r="A425" s="16">
        <v>1004190</v>
      </c>
      <c r="B425" s="2">
        <v>0</v>
      </c>
    </row>
    <row r="426" spans="1:2" x14ac:dyDescent="0.2">
      <c r="A426" s="16">
        <v>1004200</v>
      </c>
      <c r="B426" s="2">
        <v>0</v>
      </c>
    </row>
    <row r="427" spans="1:2" x14ac:dyDescent="0.2">
      <c r="A427" s="16">
        <v>1004210</v>
      </c>
      <c r="B427" s="2">
        <v>0</v>
      </c>
    </row>
    <row r="428" spans="1:2" x14ac:dyDescent="0.2">
      <c r="A428" s="16">
        <v>1004220</v>
      </c>
      <c r="B428" s="2">
        <v>0</v>
      </c>
    </row>
    <row r="429" spans="1:2" x14ac:dyDescent="0.2">
      <c r="A429" s="16">
        <v>1004230</v>
      </c>
      <c r="B429" s="2">
        <v>0</v>
      </c>
    </row>
    <row r="430" spans="1:2" x14ac:dyDescent="0.2">
      <c r="A430" s="16">
        <v>1004240</v>
      </c>
      <c r="B430" s="2">
        <v>0</v>
      </c>
    </row>
    <row r="431" spans="1:2" x14ac:dyDescent="0.2">
      <c r="A431" s="16">
        <v>1004250</v>
      </c>
      <c r="B431" s="2">
        <v>0</v>
      </c>
    </row>
    <row r="432" spans="1:2" x14ac:dyDescent="0.2">
      <c r="A432" s="16">
        <v>1004260</v>
      </c>
      <c r="B432" s="2">
        <v>0</v>
      </c>
    </row>
    <row r="433" spans="1:2" x14ac:dyDescent="0.2">
      <c r="A433" s="16">
        <v>1004270</v>
      </c>
      <c r="B433" s="2">
        <v>2</v>
      </c>
    </row>
    <row r="434" spans="1:2" x14ac:dyDescent="0.2">
      <c r="A434" s="16">
        <v>1004271</v>
      </c>
      <c r="B434" s="2">
        <v>1</v>
      </c>
    </row>
    <row r="435" spans="1:2" x14ac:dyDescent="0.2">
      <c r="A435" s="16">
        <v>1100010</v>
      </c>
      <c r="B435" s="2">
        <v>4</v>
      </c>
    </row>
    <row r="436" spans="1:2" x14ac:dyDescent="0.2">
      <c r="A436" s="16">
        <v>1100020</v>
      </c>
      <c r="B436" s="2">
        <v>0</v>
      </c>
    </row>
    <row r="437" spans="1:2" x14ac:dyDescent="0.2">
      <c r="A437" s="16">
        <v>1100030</v>
      </c>
      <c r="B437" s="2">
        <v>0</v>
      </c>
    </row>
    <row r="438" spans="1:2" x14ac:dyDescent="0.2">
      <c r="A438" s="16">
        <v>1100040</v>
      </c>
      <c r="B438" s="2">
        <v>0</v>
      </c>
    </row>
    <row r="439" spans="1:2" x14ac:dyDescent="0.2">
      <c r="A439" s="16">
        <v>1100050</v>
      </c>
      <c r="B439" s="2">
        <v>0</v>
      </c>
    </row>
    <row r="440" spans="1:2" x14ac:dyDescent="0.2">
      <c r="A440" s="16">
        <v>1100060</v>
      </c>
      <c r="B440" s="2">
        <v>0</v>
      </c>
    </row>
    <row r="441" spans="1:2" x14ac:dyDescent="0.2">
      <c r="A441" s="16">
        <v>1100070</v>
      </c>
      <c r="B441" s="2">
        <v>0</v>
      </c>
    </row>
    <row r="442" spans="1:2" x14ac:dyDescent="0.2">
      <c r="A442" s="16">
        <v>1100080</v>
      </c>
      <c r="B442" s="2">
        <v>1</v>
      </c>
    </row>
    <row r="443" spans="1:2" x14ac:dyDescent="0.2">
      <c r="A443" s="16">
        <v>1100090</v>
      </c>
      <c r="B443" s="2">
        <v>0</v>
      </c>
    </row>
    <row r="444" spans="1:2" x14ac:dyDescent="0.2">
      <c r="A444" s="16">
        <v>1100109</v>
      </c>
      <c r="B444" s="2">
        <v>0</v>
      </c>
    </row>
    <row r="445" spans="1:2" x14ac:dyDescent="0.2">
      <c r="A445" s="16">
        <v>1100110</v>
      </c>
      <c r="B445" s="2">
        <v>0</v>
      </c>
    </row>
    <row r="446" spans="1:2" x14ac:dyDescent="0.2">
      <c r="A446" s="16">
        <v>1100120</v>
      </c>
      <c r="B446" s="2">
        <v>0</v>
      </c>
    </row>
    <row r="447" spans="1:2" x14ac:dyDescent="0.2">
      <c r="A447" s="16">
        <v>1100130</v>
      </c>
      <c r="B447" s="2">
        <v>0</v>
      </c>
    </row>
    <row r="448" spans="1:2" x14ac:dyDescent="0.2">
      <c r="A448" s="16">
        <v>1100140</v>
      </c>
      <c r="B448" s="2">
        <v>1</v>
      </c>
    </row>
    <row r="449" spans="1:2" x14ac:dyDescent="0.2">
      <c r="A449" s="16">
        <v>1100150</v>
      </c>
      <c r="B449" s="2">
        <v>0</v>
      </c>
    </row>
    <row r="450" spans="1:2" x14ac:dyDescent="0.2">
      <c r="A450" s="16">
        <v>1100250</v>
      </c>
      <c r="B450" s="2">
        <v>0</v>
      </c>
    </row>
    <row r="451" spans="1:2" x14ac:dyDescent="0.2">
      <c r="A451" s="16">
        <v>1100170</v>
      </c>
      <c r="B451" s="2">
        <v>0</v>
      </c>
    </row>
    <row r="452" spans="1:2" x14ac:dyDescent="0.2">
      <c r="A452" s="16">
        <v>1100180</v>
      </c>
      <c r="B452" s="2">
        <v>1</v>
      </c>
    </row>
    <row r="453" spans="1:2" x14ac:dyDescent="0.2">
      <c r="A453" s="16">
        <v>1100190</v>
      </c>
      <c r="B453" s="2">
        <v>0</v>
      </c>
    </row>
    <row r="454" spans="1:2" x14ac:dyDescent="0.2">
      <c r="A454" s="16">
        <v>1100210</v>
      </c>
      <c r="B454" s="2">
        <v>0</v>
      </c>
    </row>
    <row r="455" spans="1:2" x14ac:dyDescent="0.2">
      <c r="A455" s="16">
        <v>1100220</v>
      </c>
      <c r="B455" s="2">
        <v>3</v>
      </c>
    </row>
    <row r="456" spans="1:2" x14ac:dyDescent="0.2">
      <c r="A456" s="16">
        <v>1100230</v>
      </c>
      <c r="B456" s="2">
        <v>3</v>
      </c>
    </row>
    <row r="457" spans="1:2" x14ac:dyDescent="0.2">
      <c r="A457" s="16">
        <v>1100240</v>
      </c>
      <c r="B457" s="2">
        <v>12</v>
      </c>
    </row>
    <row r="458" spans="1:2" x14ac:dyDescent="0.2">
      <c r="A458" s="16">
        <v>1100260</v>
      </c>
      <c r="B458" s="2">
        <v>18</v>
      </c>
    </row>
    <row r="459" spans="1:2" x14ac:dyDescent="0.2">
      <c r="A459" s="16">
        <v>1100270</v>
      </c>
      <c r="B459" s="2">
        <v>1</v>
      </c>
    </row>
    <row r="460" spans="1:2" x14ac:dyDescent="0.2">
      <c r="A460" s="16">
        <v>1100280</v>
      </c>
      <c r="B460" s="2">
        <v>0</v>
      </c>
    </row>
    <row r="461" spans="1:2" x14ac:dyDescent="0.2">
      <c r="A461" s="16">
        <v>1100290</v>
      </c>
      <c r="B461" s="2">
        <v>0</v>
      </c>
    </row>
    <row r="462" spans="1:2" x14ac:dyDescent="0.2">
      <c r="A462" s="16">
        <v>1100300</v>
      </c>
      <c r="B462" s="2">
        <v>0</v>
      </c>
    </row>
    <row r="463" spans="1:2" x14ac:dyDescent="0.2">
      <c r="A463" s="16">
        <v>1100310</v>
      </c>
      <c r="B463" s="2">
        <v>0</v>
      </c>
    </row>
    <row r="464" spans="1:2" x14ac:dyDescent="0.2">
      <c r="A464" s="16">
        <v>1100320</v>
      </c>
      <c r="B464" s="2">
        <v>0</v>
      </c>
    </row>
    <row r="465" spans="1:2" x14ac:dyDescent="0.2">
      <c r="A465" s="16">
        <v>1100330</v>
      </c>
      <c r="B465" s="2">
        <v>3</v>
      </c>
    </row>
    <row r="466" spans="1:2" x14ac:dyDescent="0.2">
      <c r="A466" s="16">
        <v>1100340</v>
      </c>
      <c r="B466" s="2">
        <v>0</v>
      </c>
    </row>
    <row r="467" spans="1:2" x14ac:dyDescent="0.2">
      <c r="A467" s="16">
        <v>1100350</v>
      </c>
      <c r="B467" s="2">
        <v>0</v>
      </c>
    </row>
    <row r="468" spans="1:2" x14ac:dyDescent="0.2">
      <c r="A468" s="16">
        <v>1100360</v>
      </c>
      <c r="B468" s="2">
        <v>2</v>
      </c>
    </row>
    <row r="469" spans="1:2" x14ac:dyDescent="0.2">
      <c r="A469" s="16">
        <v>1100370</v>
      </c>
      <c r="B469" s="2">
        <v>1</v>
      </c>
    </row>
    <row r="470" spans="1:2" x14ac:dyDescent="0.2">
      <c r="A470" s="16">
        <v>1100380</v>
      </c>
      <c r="B470" s="2">
        <v>0</v>
      </c>
    </row>
    <row r="471" spans="1:2" x14ac:dyDescent="0.2">
      <c r="A471" s="16">
        <v>1100390</v>
      </c>
      <c r="B471" s="2">
        <v>0</v>
      </c>
    </row>
    <row r="472" spans="1:2" x14ac:dyDescent="0.2">
      <c r="A472" s="16">
        <v>1100400</v>
      </c>
      <c r="B472" s="2">
        <v>0</v>
      </c>
    </row>
    <row r="473" spans="1:2" x14ac:dyDescent="0.2">
      <c r="A473" s="16">
        <v>1100410</v>
      </c>
      <c r="B473" s="2">
        <v>0</v>
      </c>
    </row>
    <row r="474" spans="1:2" x14ac:dyDescent="0.2">
      <c r="A474" s="16">
        <v>1100420</v>
      </c>
      <c r="B474" s="2">
        <v>0</v>
      </c>
    </row>
    <row r="475" spans="1:2" x14ac:dyDescent="0.2">
      <c r="A475" s="16">
        <v>1100430</v>
      </c>
      <c r="B475" s="2">
        <v>0</v>
      </c>
    </row>
    <row r="476" spans="1:2" x14ac:dyDescent="0.2">
      <c r="A476" s="16">
        <v>1100440</v>
      </c>
      <c r="B476" s="2">
        <v>2</v>
      </c>
    </row>
    <row r="477" spans="1:2" x14ac:dyDescent="0.2">
      <c r="A477" s="16">
        <v>1100450</v>
      </c>
      <c r="B477" s="2">
        <v>1</v>
      </c>
    </row>
    <row r="478" spans="1:2" x14ac:dyDescent="0.2">
      <c r="A478" s="16">
        <v>1100460</v>
      </c>
      <c r="B478" s="2">
        <v>0</v>
      </c>
    </row>
    <row r="479" spans="1:2" x14ac:dyDescent="0.2">
      <c r="A479" s="16">
        <v>1100470</v>
      </c>
      <c r="B479" s="2">
        <v>3</v>
      </c>
    </row>
    <row r="480" spans="1:2" x14ac:dyDescent="0.2">
      <c r="A480" s="16">
        <v>1100480</v>
      </c>
      <c r="B480" s="2">
        <v>1</v>
      </c>
    </row>
    <row r="481" spans="1:2" x14ac:dyDescent="0.2">
      <c r="A481" s="16">
        <v>1100490</v>
      </c>
      <c r="B481" s="2">
        <v>0</v>
      </c>
    </row>
    <row r="482" spans="1:2" x14ac:dyDescent="0.2">
      <c r="A482" s="16">
        <v>1100500</v>
      </c>
      <c r="B482" s="2">
        <v>1</v>
      </c>
    </row>
    <row r="483" spans="1:2" x14ac:dyDescent="0.2">
      <c r="A483" s="16">
        <v>1100510</v>
      </c>
      <c r="B483" s="2">
        <v>0</v>
      </c>
    </row>
    <row r="484" spans="1:2" x14ac:dyDescent="0.2">
      <c r="A484" s="16">
        <v>1100520</v>
      </c>
      <c r="B484" s="2">
        <v>0</v>
      </c>
    </row>
    <row r="485" spans="1:2" x14ac:dyDescent="0.2">
      <c r="A485" s="16">
        <v>1100530</v>
      </c>
      <c r="B485" s="2">
        <v>0</v>
      </c>
    </row>
    <row r="486" spans="1:2" x14ac:dyDescent="0.2">
      <c r="A486" s="16">
        <v>1100540</v>
      </c>
      <c r="B486" s="2">
        <v>0</v>
      </c>
    </row>
    <row r="487" spans="1:2" x14ac:dyDescent="0.2">
      <c r="A487" s="16">
        <v>1100550</v>
      </c>
      <c r="B487" s="2">
        <v>1</v>
      </c>
    </row>
    <row r="488" spans="1:2" x14ac:dyDescent="0.2">
      <c r="A488" s="16">
        <v>1100560</v>
      </c>
      <c r="B488" s="2">
        <v>0</v>
      </c>
    </row>
    <row r="489" spans="1:2" x14ac:dyDescent="0.2">
      <c r="A489" s="16">
        <v>1100570</v>
      </c>
      <c r="B489" s="2">
        <v>2</v>
      </c>
    </row>
    <row r="490" spans="1:2" x14ac:dyDescent="0.2">
      <c r="A490" s="16">
        <v>1100580</v>
      </c>
      <c r="B490" s="2">
        <v>0</v>
      </c>
    </row>
    <row r="491" spans="1:2" x14ac:dyDescent="0.2">
      <c r="A491" s="16">
        <v>1100590</v>
      </c>
      <c r="B491" s="2">
        <v>2</v>
      </c>
    </row>
    <row r="492" spans="1:2" x14ac:dyDescent="0.2">
      <c r="A492" s="16">
        <v>1100600</v>
      </c>
      <c r="B492" s="2">
        <v>0</v>
      </c>
    </row>
    <row r="493" spans="1:2" x14ac:dyDescent="0.2">
      <c r="A493" s="16">
        <v>1100610</v>
      </c>
      <c r="B493" s="2">
        <v>0</v>
      </c>
    </row>
    <row r="494" spans="1:2" x14ac:dyDescent="0.2">
      <c r="A494" s="16">
        <v>1100620</v>
      </c>
      <c r="B494" s="2">
        <v>0</v>
      </c>
    </row>
    <row r="495" spans="1:2" x14ac:dyDescent="0.2">
      <c r="A495" s="16">
        <v>1100630</v>
      </c>
      <c r="B495" s="2">
        <v>0</v>
      </c>
    </row>
    <row r="496" spans="1:2" x14ac:dyDescent="0.2">
      <c r="A496" s="16">
        <v>1100650</v>
      </c>
      <c r="B496" s="2">
        <v>4</v>
      </c>
    </row>
    <row r="497" spans="1:2" x14ac:dyDescent="0.2">
      <c r="A497" s="16">
        <v>1100660</v>
      </c>
      <c r="B497" s="2">
        <v>0</v>
      </c>
    </row>
    <row r="498" spans="1:2" x14ac:dyDescent="0.2">
      <c r="A498" s="16">
        <v>1100670</v>
      </c>
      <c r="B498" s="2">
        <v>0</v>
      </c>
    </row>
    <row r="499" spans="1:2" x14ac:dyDescent="0.2">
      <c r="A499" s="16">
        <v>1100680</v>
      </c>
      <c r="B499" s="2">
        <v>0</v>
      </c>
    </row>
    <row r="500" spans="1:2" x14ac:dyDescent="0.2">
      <c r="A500" s="16">
        <v>1100690</v>
      </c>
      <c r="B500" s="2">
        <v>4</v>
      </c>
    </row>
    <row r="501" spans="1:2" x14ac:dyDescent="0.2">
      <c r="A501" s="16">
        <v>1100700</v>
      </c>
      <c r="B501" s="2">
        <v>0</v>
      </c>
    </row>
    <row r="502" spans="1:2" x14ac:dyDescent="0.2">
      <c r="A502" s="16">
        <v>1100710</v>
      </c>
      <c r="B502" s="2">
        <v>0</v>
      </c>
    </row>
    <row r="503" spans="1:2" x14ac:dyDescent="0.2">
      <c r="A503" s="16">
        <v>1100720</v>
      </c>
      <c r="B503" s="2">
        <v>0</v>
      </c>
    </row>
    <row r="504" spans="1:2" x14ac:dyDescent="0.2">
      <c r="A504" s="16">
        <v>1100730</v>
      </c>
      <c r="B504" s="2">
        <v>0</v>
      </c>
    </row>
    <row r="505" spans="1:2" x14ac:dyDescent="0.2">
      <c r="A505" s="16">
        <v>1100740</v>
      </c>
      <c r="B505" s="2">
        <v>2</v>
      </c>
    </row>
    <row r="506" spans="1:2" x14ac:dyDescent="0.2">
      <c r="A506" s="16">
        <v>1100750</v>
      </c>
      <c r="B506" s="2">
        <v>1</v>
      </c>
    </row>
    <row r="507" spans="1:2" x14ac:dyDescent="0.2">
      <c r="A507" s="16">
        <v>1100760</v>
      </c>
      <c r="B507" s="2">
        <v>0</v>
      </c>
    </row>
    <row r="508" spans="1:2" x14ac:dyDescent="0.2">
      <c r="A508" s="16">
        <v>1100770</v>
      </c>
      <c r="B508" s="2">
        <v>0</v>
      </c>
    </row>
    <row r="509" spans="1:2" x14ac:dyDescent="0.2">
      <c r="A509" s="16">
        <v>1100780</v>
      </c>
      <c r="B509" s="2">
        <v>0</v>
      </c>
    </row>
    <row r="510" spans="1:2" x14ac:dyDescent="0.2">
      <c r="A510" s="16">
        <v>1100790</v>
      </c>
      <c r="B510" s="2">
        <v>0</v>
      </c>
    </row>
    <row r="511" spans="1:2" x14ac:dyDescent="0.2">
      <c r="A511" s="16">
        <v>1100800</v>
      </c>
      <c r="B511" s="2">
        <v>0</v>
      </c>
    </row>
    <row r="512" spans="1:2" x14ac:dyDescent="0.2">
      <c r="A512" s="16">
        <v>1100810</v>
      </c>
      <c r="B512" s="2">
        <v>0</v>
      </c>
    </row>
    <row r="513" spans="1:2" x14ac:dyDescent="0.2">
      <c r="A513" s="16">
        <v>1100820</v>
      </c>
      <c r="B513" s="2">
        <v>0</v>
      </c>
    </row>
    <row r="514" spans="1:2" x14ac:dyDescent="0.2">
      <c r="A514" s="16">
        <v>1100830</v>
      </c>
      <c r="B514" s="2">
        <v>3</v>
      </c>
    </row>
    <row r="515" spans="1:2" x14ac:dyDescent="0.2">
      <c r="A515" s="16">
        <v>1100840</v>
      </c>
      <c r="B515" s="2">
        <v>0</v>
      </c>
    </row>
    <row r="516" spans="1:2" x14ac:dyDescent="0.2">
      <c r="A516" s="16">
        <v>1100850</v>
      </c>
      <c r="B516" s="2">
        <v>1</v>
      </c>
    </row>
    <row r="517" spans="1:2" x14ac:dyDescent="0.2">
      <c r="A517" s="16">
        <v>1100860</v>
      </c>
      <c r="B517" s="2">
        <v>0</v>
      </c>
    </row>
    <row r="518" spans="1:2" x14ac:dyDescent="0.2">
      <c r="A518" s="16">
        <v>1100870</v>
      </c>
      <c r="B518" s="2">
        <v>1</v>
      </c>
    </row>
    <row r="519" spans="1:2" x14ac:dyDescent="0.2">
      <c r="A519" s="16">
        <v>1100880</v>
      </c>
      <c r="B519" s="2">
        <v>2</v>
      </c>
    </row>
    <row r="520" spans="1:2" x14ac:dyDescent="0.2">
      <c r="A520" s="16">
        <v>1100890</v>
      </c>
      <c r="B520" s="2">
        <v>1</v>
      </c>
    </row>
    <row r="521" spans="1:2" x14ac:dyDescent="0.2">
      <c r="A521" s="16">
        <v>1100900</v>
      </c>
      <c r="B521" s="2">
        <v>1</v>
      </c>
    </row>
    <row r="522" spans="1:2" x14ac:dyDescent="0.2">
      <c r="A522" s="16">
        <v>1100910</v>
      </c>
      <c r="B522" s="2">
        <v>0</v>
      </c>
    </row>
    <row r="523" spans="1:2" x14ac:dyDescent="0.2">
      <c r="A523" s="16">
        <v>1100920</v>
      </c>
      <c r="B523" s="2">
        <v>1</v>
      </c>
    </row>
    <row r="524" spans="1:2" x14ac:dyDescent="0.2">
      <c r="A524" s="16">
        <v>1100930</v>
      </c>
      <c r="B524" s="2">
        <v>3</v>
      </c>
    </row>
    <row r="525" spans="1:2" x14ac:dyDescent="0.2">
      <c r="A525" s="16">
        <v>1100940</v>
      </c>
      <c r="B525" s="2">
        <v>2</v>
      </c>
    </row>
    <row r="526" spans="1:2" x14ac:dyDescent="0.2">
      <c r="A526" s="16">
        <v>1100950</v>
      </c>
      <c r="B526" s="2">
        <v>0</v>
      </c>
    </row>
    <row r="527" spans="1:2" x14ac:dyDescent="0.2">
      <c r="A527" s="16">
        <v>1100960</v>
      </c>
      <c r="B527" s="2">
        <v>1</v>
      </c>
    </row>
    <row r="528" spans="1:2" x14ac:dyDescent="0.2">
      <c r="A528" s="16">
        <v>1100970</v>
      </c>
      <c r="B528" s="2">
        <v>0</v>
      </c>
    </row>
    <row r="529" spans="1:2" x14ac:dyDescent="0.2">
      <c r="A529" s="16">
        <v>1100980</v>
      </c>
      <c r="B529" s="2">
        <v>0</v>
      </c>
    </row>
    <row r="530" spans="1:2" x14ac:dyDescent="0.2">
      <c r="A530" s="16">
        <v>1100990</v>
      </c>
      <c r="B530" s="2">
        <v>1</v>
      </c>
    </row>
    <row r="531" spans="1:2" x14ac:dyDescent="0.2">
      <c r="A531" s="16">
        <v>1101000</v>
      </c>
      <c r="B531" s="2">
        <v>2</v>
      </c>
    </row>
    <row r="532" spans="1:2" x14ac:dyDescent="0.2">
      <c r="A532" s="16">
        <v>1101010</v>
      </c>
      <c r="B532" s="2">
        <v>0</v>
      </c>
    </row>
    <row r="533" spans="1:2" x14ac:dyDescent="0.2">
      <c r="A533" s="16">
        <v>1101020</v>
      </c>
      <c r="B533" s="2">
        <v>0</v>
      </c>
    </row>
    <row r="534" spans="1:2" x14ac:dyDescent="0.2">
      <c r="A534" s="16">
        <v>1101030</v>
      </c>
      <c r="B534" s="2">
        <v>3</v>
      </c>
    </row>
    <row r="535" spans="1:2" x14ac:dyDescent="0.2">
      <c r="A535" s="16">
        <v>1101040</v>
      </c>
      <c r="B535" s="2">
        <v>2</v>
      </c>
    </row>
    <row r="536" spans="1:2" x14ac:dyDescent="0.2">
      <c r="A536" s="16">
        <v>1101050</v>
      </c>
      <c r="B536" s="2">
        <v>1</v>
      </c>
    </row>
    <row r="537" spans="1:2" x14ac:dyDescent="0.2">
      <c r="A537" s="16">
        <v>1101060</v>
      </c>
      <c r="B537" s="2">
        <v>0</v>
      </c>
    </row>
    <row r="538" spans="1:2" x14ac:dyDescent="0.2">
      <c r="A538" s="16">
        <v>1101070</v>
      </c>
      <c r="B538" s="2">
        <v>0</v>
      </c>
    </row>
    <row r="539" spans="1:2" x14ac:dyDescent="0.2">
      <c r="A539" s="16">
        <v>1101080</v>
      </c>
      <c r="B539" s="2">
        <v>4</v>
      </c>
    </row>
    <row r="540" spans="1:2" x14ac:dyDescent="0.2">
      <c r="A540" s="16">
        <v>1101090</v>
      </c>
      <c r="B540" s="2">
        <v>8</v>
      </c>
    </row>
    <row r="541" spans="1:2" x14ac:dyDescent="0.2">
      <c r="A541" s="16">
        <v>1101100</v>
      </c>
      <c r="B541" s="2">
        <v>1</v>
      </c>
    </row>
    <row r="542" spans="1:2" x14ac:dyDescent="0.2">
      <c r="A542" s="16">
        <v>1101110</v>
      </c>
      <c r="B542" s="2">
        <v>0</v>
      </c>
    </row>
    <row r="543" spans="1:2" x14ac:dyDescent="0.2">
      <c r="A543" s="16">
        <v>1101120</v>
      </c>
      <c r="B543" s="2">
        <v>1</v>
      </c>
    </row>
    <row r="544" spans="1:2" x14ac:dyDescent="0.2">
      <c r="A544" s="16">
        <v>1101130</v>
      </c>
      <c r="B544" s="2">
        <v>0</v>
      </c>
    </row>
    <row r="545" spans="1:2" x14ac:dyDescent="0.2">
      <c r="A545" s="16">
        <v>1101140</v>
      </c>
      <c r="B545" s="2">
        <v>1</v>
      </c>
    </row>
    <row r="546" spans="1:2" x14ac:dyDescent="0.2">
      <c r="A546" s="16">
        <v>1101150</v>
      </c>
      <c r="B546" s="2">
        <v>0</v>
      </c>
    </row>
    <row r="547" spans="1:2" x14ac:dyDescent="0.2">
      <c r="A547" s="16">
        <v>1101160</v>
      </c>
      <c r="B547" s="2">
        <v>0</v>
      </c>
    </row>
    <row r="548" spans="1:2" x14ac:dyDescent="0.2">
      <c r="A548" s="16">
        <v>1101170</v>
      </c>
      <c r="B548" s="2">
        <v>1</v>
      </c>
    </row>
    <row r="549" spans="1:2" x14ac:dyDescent="0.2">
      <c r="A549" s="16">
        <v>1101180</v>
      </c>
      <c r="B549" s="2">
        <v>0</v>
      </c>
    </row>
    <row r="550" spans="1:2" x14ac:dyDescent="0.2">
      <c r="A550" s="16">
        <v>1101190</v>
      </c>
      <c r="B550" s="2">
        <v>0</v>
      </c>
    </row>
    <row r="551" spans="1:2" x14ac:dyDescent="0.2">
      <c r="A551" s="16">
        <v>1101200</v>
      </c>
      <c r="B551" s="2">
        <v>2</v>
      </c>
    </row>
    <row r="552" spans="1:2" x14ac:dyDescent="0.2">
      <c r="A552" s="16">
        <v>1101210</v>
      </c>
      <c r="B552" s="2">
        <v>2</v>
      </c>
    </row>
    <row r="553" spans="1:2" x14ac:dyDescent="0.2">
      <c r="A553" s="16">
        <v>1101220</v>
      </c>
      <c r="B553" s="2">
        <v>0</v>
      </c>
    </row>
    <row r="554" spans="1:2" x14ac:dyDescent="0.2">
      <c r="A554" s="16">
        <v>1101230</v>
      </c>
      <c r="B554" s="2">
        <v>1</v>
      </c>
    </row>
    <row r="555" spans="1:2" x14ac:dyDescent="0.2">
      <c r="A555" s="16">
        <v>1101240</v>
      </c>
      <c r="B555" s="2">
        <v>1</v>
      </c>
    </row>
    <row r="556" spans="1:2" x14ac:dyDescent="0.2">
      <c r="A556" s="16">
        <v>1101250</v>
      </c>
      <c r="B556" s="2">
        <v>0</v>
      </c>
    </row>
    <row r="557" spans="1:2" x14ac:dyDescent="0.2">
      <c r="A557" s="16">
        <v>1101260</v>
      </c>
      <c r="B557" s="2">
        <v>4</v>
      </c>
    </row>
    <row r="558" spans="1:2" x14ac:dyDescent="0.2">
      <c r="A558" s="16">
        <v>1101270</v>
      </c>
      <c r="B558" s="2">
        <v>0</v>
      </c>
    </row>
    <row r="559" spans="1:2" x14ac:dyDescent="0.2">
      <c r="A559" s="16">
        <v>1101280</v>
      </c>
      <c r="B559" s="2">
        <v>0</v>
      </c>
    </row>
    <row r="560" spans="1:2" x14ac:dyDescent="0.2">
      <c r="A560" s="16">
        <v>1101290</v>
      </c>
      <c r="B560" s="2">
        <v>0</v>
      </c>
    </row>
    <row r="561" spans="1:2" x14ac:dyDescent="0.2">
      <c r="A561" s="16">
        <v>1101300</v>
      </c>
      <c r="B561" s="2">
        <v>0</v>
      </c>
    </row>
    <row r="562" spans="1:2" x14ac:dyDescent="0.2">
      <c r="A562" s="16">
        <v>1101310</v>
      </c>
      <c r="B562" s="2">
        <v>0</v>
      </c>
    </row>
    <row r="563" spans="1:2" x14ac:dyDescent="0.2">
      <c r="A563" s="16">
        <v>1101320</v>
      </c>
      <c r="B563" s="2">
        <v>1</v>
      </c>
    </row>
    <row r="564" spans="1:2" x14ac:dyDescent="0.2">
      <c r="A564" s="16">
        <v>1101330</v>
      </c>
      <c r="B564" s="2">
        <v>0</v>
      </c>
    </row>
    <row r="565" spans="1:2" x14ac:dyDescent="0.2">
      <c r="A565" s="16">
        <v>1101340</v>
      </c>
      <c r="B565" s="2">
        <v>0</v>
      </c>
    </row>
    <row r="566" spans="1:2" x14ac:dyDescent="0.2">
      <c r="A566" s="16">
        <v>1101350</v>
      </c>
      <c r="B566" s="2">
        <v>0</v>
      </c>
    </row>
    <row r="567" spans="1:2" x14ac:dyDescent="0.2">
      <c r="A567" s="16">
        <v>1101360</v>
      </c>
      <c r="B567" s="2">
        <v>1</v>
      </c>
    </row>
    <row r="568" spans="1:2" x14ac:dyDescent="0.2">
      <c r="A568" s="16">
        <v>1101370</v>
      </c>
      <c r="B568" s="2">
        <v>1</v>
      </c>
    </row>
    <row r="569" spans="1:2" x14ac:dyDescent="0.2">
      <c r="A569" s="16">
        <v>1101380</v>
      </c>
      <c r="B569" s="2">
        <v>23</v>
      </c>
    </row>
    <row r="570" spans="1:2" x14ac:dyDescent="0.2">
      <c r="A570" s="16">
        <v>1101390</v>
      </c>
      <c r="B570" s="2">
        <v>4</v>
      </c>
    </row>
    <row r="571" spans="1:2" x14ac:dyDescent="0.2">
      <c r="A571" s="16">
        <v>1101400</v>
      </c>
      <c r="B571" s="2">
        <v>8</v>
      </c>
    </row>
    <row r="572" spans="1:2" x14ac:dyDescent="0.2">
      <c r="A572" s="16">
        <v>1101410</v>
      </c>
      <c r="B572" s="2">
        <v>1</v>
      </c>
    </row>
    <row r="573" spans="1:2" x14ac:dyDescent="0.2">
      <c r="A573" s="16">
        <v>1101420</v>
      </c>
      <c r="B573" s="2">
        <v>0</v>
      </c>
    </row>
    <row r="574" spans="1:2" x14ac:dyDescent="0.2">
      <c r="A574" s="16">
        <v>1101430</v>
      </c>
      <c r="B574" s="2">
        <v>0</v>
      </c>
    </row>
    <row r="575" spans="1:2" x14ac:dyDescent="0.2">
      <c r="A575" s="16">
        <v>1101440</v>
      </c>
      <c r="B575" s="2">
        <v>0</v>
      </c>
    </row>
    <row r="576" spans="1:2" x14ac:dyDescent="0.2">
      <c r="A576" s="16">
        <v>1101450</v>
      </c>
      <c r="B576" s="2">
        <v>0</v>
      </c>
    </row>
    <row r="577" spans="1:2" x14ac:dyDescent="0.2">
      <c r="A577" s="16">
        <v>1101460</v>
      </c>
      <c r="B577" s="2">
        <v>0</v>
      </c>
    </row>
    <row r="578" spans="1:2" x14ac:dyDescent="0.2">
      <c r="A578" s="16">
        <v>1101470</v>
      </c>
      <c r="B578" s="2">
        <v>0</v>
      </c>
    </row>
    <row r="579" spans="1:2" x14ac:dyDescent="0.2">
      <c r="A579" s="16">
        <v>1101480</v>
      </c>
      <c r="B579" s="2">
        <v>2</v>
      </c>
    </row>
    <row r="580" spans="1:2" x14ac:dyDescent="0.2">
      <c r="A580" s="16">
        <v>1101490</v>
      </c>
      <c r="B580" s="2">
        <v>0</v>
      </c>
    </row>
    <row r="581" spans="1:2" x14ac:dyDescent="0.2">
      <c r="A581" s="16">
        <v>1101500</v>
      </c>
      <c r="B581" s="2">
        <v>0</v>
      </c>
    </row>
    <row r="582" spans="1:2" x14ac:dyDescent="0.2">
      <c r="A582" s="16">
        <v>1101510</v>
      </c>
      <c r="B582" s="2">
        <v>4</v>
      </c>
    </row>
    <row r="583" spans="1:2" x14ac:dyDescent="0.2">
      <c r="A583" s="16">
        <v>1101520</v>
      </c>
      <c r="B583" s="2">
        <v>0</v>
      </c>
    </row>
    <row r="584" spans="1:2" x14ac:dyDescent="0.2">
      <c r="A584" s="16">
        <v>1101530</v>
      </c>
      <c r="B584" s="2">
        <v>0</v>
      </c>
    </row>
    <row r="585" spans="1:2" x14ac:dyDescent="0.2">
      <c r="A585" s="16">
        <v>1101540</v>
      </c>
      <c r="B585" s="2">
        <v>0</v>
      </c>
    </row>
    <row r="586" spans="1:2" x14ac:dyDescent="0.2">
      <c r="A586" s="16">
        <v>1101550</v>
      </c>
      <c r="B586" s="2">
        <v>0</v>
      </c>
    </row>
    <row r="587" spans="1:2" x14ac:dyDescent="0.2">
      <c r="A587" s="16">
        <v>1101560</v>
      </c>
      <c r="B587" s="2">
        <v>0</v>
      </c>
    </row>
    <row r="588" spans="1:2" x14ac:dyDescent="0.2">
      <c r="A588" s="16">
        <v>1101570</v>
      </c>
      <c r="B588" s="2">
        <v>3</v>
      </c>
    </row>
    <row r="589" spans="1:2" x14ac:dyDescent="0.2">
      <c r="A589" s="16">
        <v>1101580</v>
      </c>
      <c r="B589" s="2">
        <v>0</v>
      </c>
    </row>
    <row r="590" spans="1:2" x14ac:dyDescent="0.2">
      <c r="A590" s="16">
        <v>1101590</v>
      </c>
      <c r="B590" s="2">
        <v>2</v>
      </c>
    </row>
    <row r="591" spans="1:2" x14ac:dyDescent="0.2">
      <c r="A591" s="16">
        <v>1101600</v>
      </c>
      <c r="B591" s="2">
        <v>0</v>
      </c>
    </row>
    <row r="592" spans="1:2" x14ac:dyDescent="0.2">
      <c r="A592" s="16">
        <v>1101610</v>
      </c>
      <c r="B592" s="2">
        <v>3</v>
      </c>
    </row>
    <row r="593" spans="1:2" x14ac:dyDescent="0.2">
      <c r="A593" s="16">
        <v>1101620</v>
      </c>
      <c r="B593" s="2">
        <v>2</v>
      </c>
    </row>
    <row r="594" spans="1:2" x14ac:dyDescent="0.2">
      <c r="A594" s="16">
        <v>1101630</v>
      </c>
      <c r="B594" s="2">
        <v>1</v>
      </c>
    </row>
    <row r="595" spans="1:2" x14ac:dyDescent="0.2">
      <c r="A595" s="16">
        <v>1101640</v>
      </c>
      <c r="B595" s="2">
        <v>10</v>
      </c>
    </row>
    <row r="596" spans="1:2" x14ac:dyDescent="0.2">
      <c r="A596" s="16">
        <v>1101650</v>
      </c>
      <c r="B596" s="2">
        <v>0</v>
      </c>
    </row>
    <row r="597" spans="1:2" x14ac:dyDescent="0.2">
      <c r="A597" s="16">
        <v>1101660</v>
      </c>
      <c r="B597" s="2">
        <v>0</v>
      </c>
    </row>
    <row r="598" spans="1:2" x14ac:dyDescent="0.2">
      <c r="A598" s="16">
        <v>1101670</v>
      </c>
      <c r="B598" s="2">
        <v>0</v>
      </c>
    </row>
    <row r="599" spans="1:2" x14ac:dyDescent="0.2">
      <c r="A599" s="16">
        <v>1101680</v>
      </c>
      <c r="B599" s="2">
        <v>0</v>
      </c>
    </row>
    <row r="600" spans="1:2" x14ac:dyDescent="0.2">
      <c r="A600" s="16">
        <v>1101690</v>
      </c>
      <c r="B600" s="2">
        <v>0</v>
      </c>
    </row>
    <row r="601" spans="1:2" x14ac:dyDescent="0.2">
      <c r="A601" s="16">
        <v>1101700</v>
      </c>
      <c r="B601" s="2">
        <v>0</v>
      </c>
    </row>
    <row r="602" spans="1:2" x14ac:dyDescent="0.2">
      <c r="A602" s="16">
        <v>1101710</v>
      </c>
      <c r="B602" s="2">
        <v>0</v>
      </c>
    </row>
    <row r="603" spans="1:2" x14ac:dyDescent="0.2">
      <c r="A603" s="16">
        <v>1101720</v>
      </c>
      <c r="B603" s="2">
        <v>0</v>
      </c>
    </row>
    <row r="604" spans="1:2" x14ac:dyDescent="0.2">
      <c r="A604" s="16">
        <v>1101730</v>
      </c>
      <c r="B604" s="2">
        <v>2</v>
      </c>
    </row>
    <row r="605" spans="1:2" x14ac:dyDescent="0.2">
      <c r="A605" s="16">
        <v>1101740</v>
      </c>
      <c r="B605" s="2">
        <v>0</v>
      </c>
    </row>
    <row r="606" spans="1:2" x14ac:dyDescent="0.2">
      <c r="A606" s="16">
        <v>1101750</v>
      </c>
      <c r="B606" s="2">
        <v>4</v>
      </c>
    </row>
    <row r="607" spans="1:2" x14ac:dyDescent="0.2">
      <c r="A607" s="16">
        <v>1101760</v>
      </c>
      <c r="B607" s="2">
        <v>3</v>
      </c>
    </row>
    <row r="608" spans="1:2" x14ac:dyDescent="0.2">
      <c r="A608" s="16">
        <v>1101770</v>
      </c>
      <c r="B608" s="2">
        <v>0</v>
      </c>
    </row>
    <row r="609" spans="1:2" x14ac:dyDescent="0.2">
      <c r="A609" s="16">
        <v>1101780</v>
      </c>
      <c r="B609" s="2">
        <v>2</v>
      </c>
    </row>
    <row r="610" spans="1:2" x14ac:dyDescent="0.2">
      <c r="A610" s="16">
        <v>1101790</v>
      </c>
      <c r="B610" s="2">
        <v>1</v>
      </c>
    </row>
    <row r="611" spans="1:2" x14ac:dyDescent="0.2">
      <c r="A611" s="16">
        <v>1101800</v>
      </c>
      <c r="B611" s="2">
        <v>0</v>
      </c>
    </row>
    <row r="612" spans="1:2" x14ac:dyDescent="0.2">
      <c r="A612" s="16">
        <v>1101810</v>
      </c>
      <c r="B612" s="2">
        <v>0</v>
      </c>
    </row>
    <row r="613" spans="1:2" x14ac:dyDescent="0.2">
      <c r="A613" s="16">
        <v>1101820</v>
      </c>
      <c r="B613" s="2">
        <v>0</v>
      </c>
    </row>
    <row r="614" spans="1:2" x14ac:dyDescent="0.2">
      <c r="A614" s="16">
        <v>1101830</v>
      </c>
      <c r="B614" s="2">
        <v>0</v>
      </c>
    </row>
    <row r="615" spans="1:2" x14ac:dyDescent="0.2">
      <c r="A615" s="16">
        <v>1101840</v>
      </c>
      <c r="B615" s="2">
        <v>0</v>
      </c>
    </row>
    <row r="616" spans="1:2" x14ac:dyDescent="0.2">
      <c r="A616" s="16">
        <v>1101850</v>
      </c>
      <c r="B616" s="2">
        <v>0</v>
      </c>
    </row>
    <row r="617" spans="1:2" x14ac:dyDescent="0.2">
      <c r="A617" s="16">
        <v>1101860</v>
      </c>
      <c r="B617" s="2">
        <v>0</v>
      </c>
    </row>
    <row r="618" spans="1:2" x14ac:dyDescent="0.2">
      <c r="A618" s="16">
        <v>1101870</v>
      </c>
      <c r="B618" s="2">
        <v>0</v>
      </c>
    </row>
    <row r="619" spans="1:2" x14ac:dyDescent="0.2">
      <c r="A619" s="16">
        <v>1101880</v>
      </c>
      <c r="B619" s="2">
        <v>0</v>
      </c>
    </row>
    <row r="620" spans="1:2" x14ac:dyDescent="0.2">
      <c r="A620" s="16">
        <v>1101890</v>
      </c>
      <c r="B620" s="2">
        <v>0</v>
      </c>
    </row>
    <row r="621" spans="1:2" x14ac:dyDescent="0.2">
      <c r="A621" s="16">
        <v>1101900</v>
      </c>
      <c r="B621" s="2">
        <v>0</v>
      </c>
    </row>
    <row r="622" spans="1:2" x14ac:dyDescent="0.2">
      <c r="A622" s="16">
        <v>1101910</v>
      </c>
      <c r="B622" s="2">
        <v>0</v>
      </c>
    </row>
    <row r="623" spans="1:2" x14ac:dyDescent="0.2">
      <c r="A623" s="16">
        <v>1101920</v>
      </c>
      <c r="B623" s="2">
        <v>1</v>
      </c>
    </row>
    <row r="624" spans="1:2" x14ac:dyDescent="0.2">
      <c r="A624" s="16">
        <v>1101930</v>
      </c>
      <c r="B624" s="2">
        <v>0</v>
      </c>
    </row>
    <row r="625" spans="1:2" x14ac:dyDescent="0.2">
      <c r="A625" s="16">
        <v>1101940</v>
      </c>
      <c r="B625" s="2">
        <v>0</v>
      </c>
    </row>
    <row r="626" spans="1:2" x14ac:dyDescent="0.2">
      <c r="A626" s="16">
        <v>1101950</v>
      </c>
      <c r="B626" s="2">
        <v>0</v>
      </c>
    </row>
    <row r="627" spans="1:2" x14ac:dyDescent="0.2">
      <c r="A627" s="16">
        <v>1101960</v>
      </c>
      <c r="B627" s="2">
        <v>0</v>
      </c>
    </row>
    <row r="628" spans="1:2" x14ac:dyDescent="0.2">
      <c r="A628" s="16">
        <v>1101970</v>
      </c>
      <c r="B628" s="2">
        <v>0</v>
      </c>
    </row>
    <row r="629" spans="1:2" x14ac:dyDescent="0.2">
      <c r="A629" s="16">
        <v>1101980</v>
      </c>
      <c r="B629" s="2">
        <v>0</v>
      </c>
    </row>
    <row r="630" spans="1:2" x14ac:dyDescent="0.2">
      <c r="A630" s="16">
        <v>1101990</v>
      </c>
      <c r="B630" s="2">
        <v>0</v>
      </c>
    </row>
    <row r="631" spans="1:2" x14ac:dyDescent="0.2">
      <c r="A631" s="16">
        <v>1102000</v>
      </c>
      <c r="B631" s="2">
        <v>0</v>
      </c>
    </row>
    <row r="632" spans="1:2" x14ac:dyDescent="0.2">
      <c r="A632" s="16">
        <v>1102010</v>
      </c>
      <c r="B632" s="2">
        <v>0</v>
      </c>
    </row>
    <row r="633" spans="1:2" x14ac:dyDescent="0.2">
      <c r="A633" s="16">
        <v>1102020</v>
      </c>
      <c r="B633" s="2">
        <v>0</v>
      </c>
    </row>
    <row r="634" spans="1:2" x14ac:dyDescent="0.2">
      <c r="A634" s="16">
        <v>1102030</v>
      </c>
      <c r="B634" s="2">
        <v>37</v>
      </c>
    </row>
    <row r="635" spans="1:2" x14ac:dyDescent="0.2">
      <c r="A635" s="16">
        <v>1102040</v>
      </c>
      <c r="B635" s="2">
        <v>0</v>
      </c>
    </row>
    <row r="636" spans="1:2" x14ac:dyDescent="0.2">
      <c r="A636" s="16">
        <v>1102050</v>
      </c>
      <c r="B636" s="2">
        <v>2</v>
      </c>
    </row>
    <row r="637" spans="1:2" x14ac:dyDescent="0.2">
      <c r="A637" s="16">
        <v>1102060</v>
      </c>
      <c r="B637" s="2">
        <v>0</v>
      </c>
    </row>
    <row r="638" spans="1:2" x14ac:dyDescent="0.2">
      <c r="A638" s="16">
        <v>1102070</v>
      </c>
      <c r="B638" s="2">
        <v>0</v>
      </c>
    </row>
    <row r="639" spans="1:2" x14ac:dyDescent="0.2">
      <c r="A639" s="16">
        <v>1102080</v>
      </c>
      <c r="B639" s="2">
        <v>1</v>
      </c>
    </row>
    <row r="640" spans="1:2" x14ac:dyDescent="0.2">
      <c r="A640" s="16">
        <v>1102090</v>
      </c>
      <c r="B640" s="2">
        <v>0</v>
      </c>
    </row>
    <row r="641" spans="1:2" x14ac:dyDescent="0.2">
      <c r="A641" s="16">
        <v>1102100</v>
      </c>
      <c r="B641" s="2">
        <v>0</v>
      </c>
    </row>
    <row r="642" spans="1:2" x14ac:dyDescent="0.2">
      <c r="A642" s="16">
        <v>1102110</v>
      </c>
      <c r="B642" s="2">
        <v>0</v>
      </c>
    </row>
    <row r="643" spans="1:2" x14ac:dyDescent="0.2">
      <c r="A643" s="16">
        <v>1102120</v>
      </c>
      <c r="B643" s="2">
        <v>0</v>
      </c>
    </row>
    <row r="644" spans="1:2" x14ac:dyDescent="0.2">
      <c r="A644" s="16">
        <v>1102130</v>
      </c>
      <c r="B644" s="2">
        <v>2</v>
      </c>
    </row>
    <row r="645" spans="1:2" x14ac:dyDescent="0.2">
      <c r="A645" s="16">
        <v>1102140</v>
      </c>
      <c r="B645" s="2">
        <v>0</v>
      </c>
    </row>
    <row r="646" spans="1:2" x14ac:dyDescent="0.2">
      <c r="A646" s="16">
        <v>1102150</v>
      </c>
      <c r="B646" s="2">
        <v>0</v>
      </c>
    </row>
    <row r="647" spans="1:2" x14ac:dyDescent="0.2">
      <c r="A647" s="16">
        <v>1102160</v>
      </c>
      <c r="B647" s="2">
        <v>0</v>
      </c>
    </row>
    <row r="648" spans="1:2" x14ac:dyDescent="0.2">
      <c r="A648" s="16">
        <v>1102170</v>
      </c>
      <c r="B648" s="2">
        <v>7</v>
      </c>
    </row>
    <row r="649" spans="1:2" x14ac:dyDescent="0.2">
      <c r="A649" s="16">
        <v>1102180</v>
      </c>
      <c r="B649" s="2">
        <v>10</v>
      </c>
    </row>
    <row r="650" spans="1:2" x14ac:dyDescent="0.2">
      <c r="A650" s="16">
        <v>1102190</v>
      </c>
      <c r="B650" s="2">
        <v>0</v>
      </c>
    </row>
    <row r="651" spans="1:2" x14ac:dyDescent="0.2">
      <c r="A651" s="16">
        <v>1102200</v>
      </c>
      <c r="B651" s="2">
        <v>3</v>
      </c>
    </row>
    <row r="652" spans="1:2" x14ac:dyDescent="0.2">
      <c r="A652" s="16">
        <v>1102210</v>
      </c>
      <c r="B652" s="2">
        <v>0</v>
      </c>
    </row>
    <row r="653" spans="1:2" x14ac:dyDescent="0.2">
      <c r="A653" s="16">
        <v>1102220</v>
      </c>
      <c r="B653" s="2">
        <v>1</v>
      </c>
    </row>
    <row r="654" spans="1:2" x14ac:dyDescent="0.2">
      <c r="A654" s="16">
        <v>1102230</v>
      </c>
      <c r="B654" s="2">
        <v>0</v>
      </c>
    </row>
    <row r="655" spans="1:2" x14ac:dyDescent="0.2">
      <c r="A655" s="16">
        <v>1102240</v>
      </c>
      <c r="B655" s="2">
        <v>0</v>
      </c>
    </row>
    <row r="656" spans="1:2" x14ac:dyDescent="0.2">
      <c r="A656" s="16">
        <v>1102250</v>
      </c>
      <c r="B656" s="2">
        <v>0</v>
      </c>
    </row>
    <row r="657" spans="1:2" x14ac:dyDescent="0.2">
      <c r="A657" s="16">
        <v>1102260</v>
      </c>
      <c r="B657" s="2">
        <v>0</v>
      </c>
    </row>
    <row r="658" spans="1:2" x14ac:dyDescent="0.2">
      <c r="A658" s="16">
        <v>1102270</v>
      </c>
      <c r="B658" s="2">
        <v>0</v>
      </c>
    </row>
    <row r="659" spans="1:2" x14ac:dyDescent="0.2">
      <c r="A659" s="16">
        <v>1102280</v>
      </c>
      <c r="B659" s="2">
        <v>0</v>
      </c>
    </row>
    <row r="660" spans="1:2" x14ac:dyDescent="0.2">
      <c r="A660" s="16">
        <v>1102290</v>
      </c>
      <c r="B660" s="2">
        <v>0</v>
      </c>
    </row>
    <row r="661" spans="1:2" x14ac:dyDescent="0.2">
      <c r="A661" s="16">
        <v>1102300</v>
      </c>
      <c r="B661" s="2">
        <v>1</v>
      </c>
    </row>
    <row r="662" spans="1:2" x14ac:dyDescent="0.2">
      <c r="A662" s="16">
        <v>1102310</v>
      </c>
      <c r="B662" s="2">
        <v>0</v>
      </c>
    </row>
    <row r="663" spans="1:2" x14ac:dyDescent="0.2">
      <c r="A663" s="16">
        <v>1102320</v>
      </c>
      <c r="B663" s="2">
        <v>2</v>
      </c>
    </row>
    <row r="664" spans="1:2" x14ac:dyDescent="0.2">
      <c r="A664" s="16">
        <v>1102330</v>
      </c>
      <c r="B664" s="2">
        <v>0</v>
      </c>
    </row>
    <row r="665" spans="1:2" x14ac:dyDescent="0.2">
      <c r="A665" s="16">
        <v>1102340</v>
      </c>
      <c r="B665" s="2">
        <v>0</v>
      </c>
    </row>
    <row r="666" spans="1:2" x14ac:dyDescent="0.2">
      <c r="A666" s="16">
        <v>1102350</v>
      </c>
      <c r="B666" s="2">
        <v>0</v>
      </c>
    </row>
    <row r="667" spans="1:2" x14ac:dyDescent="0.2">
      <c r="A667" s="16">
        <v>1102360</v>
      </c>
      <c r="B667" s="2">
        <v>0</v>
      </c>
    </row>
    <row r="668" spans="1:2" x14ac:dyDescent="0.2">
      <c r="A668" s="16">
        <v>1102370</v>
      </c>
      <c r="B668" s="2">
        <v>0</v>
      </c>
    </row>
    <row r="669" spans="1:2" x14ac:dyDescent="0.2">
      <c r="A669" s="16">
        <v>1102380</v>
      </c>
      <c r="B669" s="2">
        <v>0</v>
      </c>
    </row>
    <row r="670" spans="1:2" x14ac:dyDescent="0.2">
      <c r="A670" s="16">
        <v>1102390</v>
      </c>
      <c r="B670" s="2">
        <v>0</v>
      </c>
    </row>
    <row r="671" spans="1:2" x14ac:dyDescent="0.2">
      <c r="A671" s="16">
        <v>1102400</v>
      </c>
      <c r="B671" s="2">
        <v>0</v>
      </c>
    </row>
    <row r="672" spans="1:2" x14ac:dyDescent="0.2">
      <c r="A672" s="16">
        <v>1102410</v>
      </c>
      <c r="B672" s="2">
        <v>0</v>
      </c>
    </row>
    <row r="673" spans="1:2" x14ac:dyDescent="0.2">
      <c r="A673" s="16">
        <v>1102420</v>
      </c>
      <c r="B673" s="2">
        <v>0</v>
      </c>
    </row>
    <row r="674" spans="1:2" x14ac:dyDescent="0.2">
      <c r="A674" s="16">
        <v>1102430</v>
      </c>
      <c r="B674" s="2">
        <v>0</v>
      </c>
    </row>
    <row r="675" spans="1:2" x14ac:dyDescent="0.2">
      <c r="A675" s="16">
        <v>1102440</v>
      </c>
      <c r="B675" s="2">
        <v>0</v>
      </c>
    </row>
    <row r="676" spans="1:2" x14ac:dyDescent="0.2">
      <c r="A676" s="16">
        <v>1102450</v>
      </c>
      <c r="B676" s="2">
        <v>0</v>
      </c>
    </row>
    <row r="677" spans="1:2" x14ac:dyDescent="0.2">
      <c r="A677" s="16">
        <v>1102460</v>
      </c>
      <c r="B677" s="2">
        <v>0</v>
      </c>
    </row>
    <row r="678" spans="1:2" x14ac:dyDescent="0.2">
      <c r="A678" s="16">
        <v>1102470</v>
      </c>
      <c r="B678" s="2">
        <v>0</v>
      </c>
    </row>
    <row r="679" spans="1:2" x14ac:dyDescent="0.2">
      <c r="A679" s="16">
        <v>1102480</v>
      </c>
      <c r="B679" s="2">
        <v>1</v>
      </c>
    </row>
    <row r="680" spans="1:2" x14ac:dyDescent="0.2">
      <c r="A680" s="16">
        <v>1102490</v>
      </c>
      <c r="B680" s="2">
        <v>1</v>
      </c>
    </row>
    <row r="681" spans="1:2" x14ac:dyDescent="0.2">
      <c r="A681" s="16">
        <v>1102500</v>
      </c>
      <c r="B681" s="2">
        <v>0</v>
      </c>
    </row>
    <row r="682" spans="1:2" x14ac:dyDescent="0.2">
      <c r="A682" s="16">
        <v>1102510</v>
      </c>
      <c r="B682" s="2">
        <v>0</v>
      </c>
    </row>
    <row r="683" spans="1:2" x14ac:dyDescent="0.2">
      <c r="A683" s="16">
        <v>1102520</v>
      </c>
      <c r="B683" s="2">
        <v>0</v>
      </c>
    </row>
    <row r="684" spans="1:2" x14ac:dyDescent="0.2">
      <c r="A684" s="16">
        <v>1102530</v>
      </c>
      <c r="B684" s="2">
        <v>0</v>
      </c>
    </row>
    <row r="685" spans="1:2" x14ac:dyDescent="0.2">
      <c r="A685" s="16">
        <v>1102540</v>
      </c>
      <c r="B685" s="2">
        <v>0</v>
      </c>
    </row>
    <row r="686" spans="1:2" x14ac:dyDescent="0.2">
      <c r="A686" s="16">
        <v>1102550</v>
      </c>
      <c r="B686" s="2">
        <v>0</v>
      </c>
    </row>
    <row r="687" spans="1:2" x14ac:dyDescent="0.2">
      <c r="A687" s="16">
        <v>1102560</v>
      </c>
      <c r="B687" s="2">
        <v>0</v>
      </c>
    </row>
    <row r="688" spans="1:2" x14ac:dyDescent="0.2">
      <c r="A688" s="16">
        <v>1102570</v>
      </c>
      <c r="B688" s="2">
        <v>0</v>
      </c>
    </row>
    <row r="689" spans="1:2" x14ac:dyDescent="0.2">
      <c r="A689" s="16">
        <v>1102580</v>
      </c>
      <c r="B689" s="2">
        <v>0</v>
      </c>
    </row>
    <row r="690" spans="1:2" x14ac:dyDescent="0.2">
      <c r="A690" s="16">
        <v>1102590</v>
      </c>
      <c r="B690" s="2">
        <v>0</v>
      </c>
    </row>
    <row r="691" spans="1:2" x14ac:dyDescent="0.2">
      <c r="A691" s="16">
        <v>1102600</v>
      </c>
      <c r="B691" s="2">
        <v>2</v>
      </c>
    </row>
    <row r="692" spans="1:2" x14ac:dyDescent="0.2">
      <c r="A692" s="16">
        <v>1102610</v>
      </c>
      <c r="B692" s="2">
        <v>0</v>
      </c>
    </row>
    <row r="693" spans="1:2" x14ac:dyDescent="0.2">
      <c r="A693" s="16">
        <v>1102620</v>
      </c>
      <c r="B693" s="2">
        <v>0</v>
      </c>
    </row>
    <row r="694" spans="1:2" x14ac:dyDescent="0.2">
      <c r="A694" s="16">
        <v>1102630</v>
      </c>
      <c r="B694" s="2">
        <v>0</v>
      </c>
    </row>
    <row r="695" spans="1:2" x14ac:dyDescent="0.2">
      <c r="A695" s="16">
        <v>1102640</v>
      </c>
      <c r="B695" s="2">
        <v>0</v>
      </c>
    </row>
    <row r="696" spans="1:2" x14ac:dyDescent="0.2">
      <c r="A696" s="16">
        <v>1102650</v>
      </c>
      <c r="B696" s="2">
        <v>0</v>
      </c>
    </row>
    <row r="697" spans="1:2" x14ac:dyDescent="0.2">
      <c r="A697" s="16">
        <v>1102660</v>
      </c>
      <c r="B697" s="2">
        <v>0</v>
      </c>
    </row>
    <row r="698" spans="1:2" x14ac:dyDescent="0.2">
      <c r="A698" s="16">
        <v>1102670</v>
      </c>
      <c r="B698" s="2">
        <v>1</v>
      </c>
    </row>
    <row r="699" spans="1:2" x14ac:dyDescent="0.2">
      <c r="A699" s="16">
        <v>1102680</v>
      </c>
      <c r="B699" s="2">
        <v>0</v>
      </c>
    </row>
    <row r="700" spans="1:2" x14ac:dyDescent="0.2">
      <c r="A700" s="16">
        <v>1102690</v>
      </c>
      <c r="B700" s="2">
        <v>0</v>
      </c>
    </row>
    <row r="701" spans="1:2" x14ac:dyDescent="0.2">
      <c r="A701" s="16">
        <v>1102700</v>
      </c>
      <c r="B701" s="2">
        <v>0</v>
      </c>
    </row>
    <row r="702" spans="1:2" x14ac:dyDescent="0.2">
      <c r="A702" s="16">
        <v>1102710</v>
      </c>
      <c r="B702" s="2">
        <v>0</v>
      </c>
    </row>
    <row r="703" spans="1:2" x14ac:dyDescent="0.2">
      <c r="A703" s="16">
        <v>1102720</v>
      </c>
      <c r="B703" s="2">
        <v>0</v>
      </c>
    </row>
    <row r="704" spans="1:2" x14ac:dyDescent="0.2">
      <c r="A704" s="16">
        <v>1102730</v>
      </c>
      <c r="B704" s="2">
        <v>0</v>
      </c>
    </row>
    <row r="705" spans="1:2" x14ac:dyDescent="0.2">
      <c r="A705" s="16">
        <v>1102740</v>
      </c>
      <c r="B705" s="2">
        <v>1</v>
      </c>
    </row>
    <row r="706" spans="1:2" x14ac:dyDescent="0.2">
      <c r="A706" s="16">
        <v>1102750</v>
      </c>
      <c r="B706" s="2">
        <v>0</v>
      </c>
    </row>
    <row r="707" spans="1:2" x14ac:dyDescent="0.2">
      <c r="A707" s="16">
        <v>1102760</v>
      </c>
      <c r="B707" s="2">
        <v>0</v>
      </c>
    </row>
    <row r="708" spans="1:2" x14ac:dyDescent="0.2">
      <c r="A708" s="16">
        <v>1102770</v>
      </c>
      <c r="B708" s="2">
        <v>0</v>
      </c>
    </row>
    <row r="709" spans="1:2" x14ac:dyDescent="0.2">
      <c r="A709" s="16">
        <v>1102780</v>
      </c>
      <c r="B709" s="2">
        <v>1</v>
      </c>
    </row>
    <row r="710" spans="1:2" x14ac:dyDescent="0.2">
      <c r="A710" s="16">
        <v>1102790</v>
      </c>
      <c r="B710" s="2">
        <v>0</v>
      </c>
    </row>
    <row r="711" spans="1:2" x14ac:dyDescent="0.2">
      <c r="A711" s="16">
        <v>1102800</v>
      </c>
      <c r="B711" s="2">
        <v>0</v>
      </c>
    </row>
    <row r="712" spans="1:2" x14ac:dyDescent="0.2">
      <c r="A712" s="16">
        <v>1102810</v>
      </c>
      <c r="B712" s="2">
        <v>0</v>
      </c>
    </row>
    <row r="713" spans="1:2" x14ac:dyDescent="0.2">
      <c r="A713" s="16">
        <v>1102820</v>
      </c>
      <c r="B713" s="2">
        <v>0</v>
      </c>
    </row>
    <row r="714" spans="1:2" x14ac:dyDescent="0.2">
      <c r="A714" s="16">
        <v>1102830</v>
      </c>
      <c r="B714" s="2">
        <v>0</v>
      </c>
    </row>
    <row r="715" spans="1:2" x14ac:dyDescent="0.2">
      <c r="A715" s="16">
        <v>1102840</v>
      </c>
      <c r="B715" s="2">
        <v>1</v>
      </c>
    </row>
    <row r="716" spans="1:2" x14ac:dyDescent="0.2">
      <c r="A716" s="16">
        <v>1102850</v>
      </c>
      <c r="B716" s="2">
        <v>0</v>
      </c>
    </row>
    <row r="717" spans="1:2" x14ac:dyDescent="0.2">
      <c r="A717" s="16">
        <v>1102860</v>
      </c>
      <c r="B717" s="2">
        <v>0</v>
      </c>
    </row>
    <row r="718" spans="1:2" x14ac:dyDescent="0.2">
      <c r="A718" s="16">
        <v>1102870</v>
      </c>
      <c r="B718" s="2">
        <v>0</v>
      </c>
    </row>
    <row r="719" spans="1:2" x14ac:dyDescent="0.2">
      <c r="A719" s="16">
        <v>1102880</v>
      </c>
      <c r="B719" s="2">
        <v>0</v>
      </c>
    </row>
    <row r="720" spans="1:2" x14ac:dyDescent="0.2">
      <c r="A720" s="16">
        <v>1102890</v>
      </c>
      <c r="B720" s="2">
        <v>0</v>
      </c>
    </row>
    <row r="721" spans="1:2" x14ac:dyDescent="0.2">
      <c r="A721" s="16">
        <v>1102900</v>
      </c>
      <c r="B721" s="2">
        <v>0</v>
      </c>
    </row>
    <row r="722" spans="1:2" x14ac:dyDescent="0.2">
      <c r="A722" s="16">
        <v>1102910</v>
      </c>
      <c r="B722" s="2">
        <v>0</v>
      </c>
    </row>
    <row r="723" spans="1:2" x14ac:dyDescent="0.2">
      <c r="A723" s="16">
        <v>1102920</v>
      </c>
      <c r="B723" s="2">
        <v>0</v>
      </c>
    </row>
    <row r="724" spans="1:2" x14ac:dyDescent="0.2">
      <c r="A724" s="16">
        <v>1102930</v>
      </c>
      <c r="B724" s="2">
        <v>0</v>
      </c>
    </row>
    <row r="725" spans="1:2" x14ac:dyDescent="0.2">
      <c r="A725" s="16">
        <v>1102940</v>
      </c>
      <c r="B725" s="2">
        <v>0</v>
      </c>
    </row>
    <row r="726" spans="1:2" x14ac:dyDescent="0.2">
      <c r="A726" s="16">
        <v>1102950</v>
      </c>
      <c r="B726" s="2">
        <v>1</v>
      </c>
    </row>
    <row r="727" spans="1:2" x14ac:dyDescent="0.2">
      <c r="A727" s="16">
        <v>1102960</v>
      </c>
      <c r="B727" s="2">
        <v>5</v>
      </c>
    </row>
    <row r="728" spans="1:2" x14ac:dyDescent="0.2">
      <c r="A728" s="16">
        <v>1102970</v>
      </c>
      <c r="B728" s="2">
        <v>4</v>
      </c>
    </row>
    <row r="729" spans="1:2" x14ac:dyDescent="0.2">
      <c r="A729" s="16">
        <v>1102980</v>
      </c>
      <c r="B729" s="2">
        <v>1</v>
      </c>
    </row>
    <row r="730" spans="1:2" x14ac:dyDescent="0.2">
      <c r="A730" s="16">
        <v>1102990</v>
      </c>
      <c r="B730" s="2">
        <v>0</v>
      </c>
    </row>
    <row r="731" spans="1:2" x14ac:dyDescent="0.2">
      <c r="A731" s="16">
        <v>1103000</v>
      </c>
      <c r="B731" s="2">
        <v>0</v>
      </c>
    </row>
    <row r="732" spans="1:2" x14ac:dyDescent="0.2">
      <c r="A732" s="16">
        <v>1103010</v>
      </c>
      <c r="B732" s="2">
        <v>0</v>
      </c>
    </row>
    <row r="733" spans="1:2" x14ac:dyDescent="0.2">
      <c r="A733" s="16">
        <v>1103020</v>
      </c>
      <c r="B733" s="2">
        <v>0</v>
      </c>
    </row>
    <row r="734" spans="1:2" x14ac:dyDescent="0.2">
      <c r="A734" s="16">
        <v>1103030</v>
      </c>
      <c r="B734" s="2">
        <v>0</v>
      </c>
    </row>
    <row r="735" spans="1:2" x14ac:dyDescent="0.2">
      <c r="A735" s="16">
        <v>1103040</v>
      </c>
      <c r="B735" s="2">
        <v>0</v>
      </c>
    </row>
    <row r="736" spans="1:2" x14ac:dyDescent="0.2">
      <c r="A736" s="16">
        <v>1103050</v>
      </c>
      <c r="B736" s="2">
        <v>0</v>
      </c>
    </row>
    <row r="737" spans="1:2" x14ac:dyDescent="0.2">
      <c r="A737" s="16">
        <v>1103060</v>
      </c>
      <c r="B737" s="2">
        <v>0</v>
      </c>
    </row>
    <row r="738" spans="1:2" x14ac:dyDescent="0.2">
      <c r="A738" s="16">
        <v>1103070</v>
      </c>
      <c r="B738" s="2">
        <v>0</v>
      </c>
    </row>
    <row r="739" spans="1:2" x14ac:dyDescent="0.2">
      <c r="A739" s="16">
        <v>1103080</v>
      </c>
      <c r="B739" s="2">
        <v>0</v>
      </c>
    </row>
    <row r="740" spans="1:2" x14ac:dyDescent="0.2">
      <c r="A740" s="16">
        <v>1103090</v>
      </c>
      <c r="B740" s="2">
        <v>0</v>
      </c>
    </row>
    <row r="741" spans="1:2" x14ac:dyDescent="0.2">
      <c r="A741" s="16">
        <v>1103100</v>
      </c>
      <c r="B741" s="2">
        <v>0</v>
      </c>
    </row>
    <row r="742" spans="1:2" x14ac:dyDescent="0.2">
      <c r="A742" s="16">
        <v>1103110</v>
      </c>
      <c r="B742" s="2">
        <v>0</v>
      </c>
    </row>
    <row r="743" spans="1:2" x14ac:dyDescent="0.2">
      <c r="A743" s="16">
        <v>1103120</v>
      </c>
      <c r="B743" s="2">
        <v>4</v>
      </c>
    </row>
    <row r="744" spans="1:2" x14ac:dyDescent="0.2">
      <c r="A744" s="16">
        <v>1103130</v>
      </c>
      <c r="B744" s="2">
        <v>0</v>
      </c>
    </row>
    <row r="745" spans="1:2" x14ac:dyDescent="0.2">
      <c r="A745" s="16">
        <v>1103140</v>
      </c>
      <c r="B745" s="2">
        <v>0</v>
      </c>
    </row>
    <row r="746" spans="1:2" x14ac:dyDescent="0.2">
      <c r="A746" s="16">
        <v>1103150</v>
      </c>
      <c r="B746" s="2">
        <v>0</v>
      </c>
    </row>
    <row r="747" spans="1:2" x14ac:dyDescent="0.2">
      <c r="A747" s="16">
        <v>1103160</v>
      </c>
      <c r="B747" s="2">
        <v>0</v>
      </c>
    </row>
    <row r="748" spans="1:2" x14ac:dyDescent="0.2">
      <c r="A748" s="16">
        <v>1103170</v>
      </c>
      <c r="B748" s="2">
        <v>0</v>
      </c>
    </row>
    <row r="749" spans="1:2" x14ac:dyDescent="0.2">
      <c r="A749" s="16">
        <v>1103180</v>
      </c>
      <c r="B749" s="2">
        <v>0</v>
      </c>
    </row>
    <row r="750" spans="1:2" x14ac:dyDescent="0.2">
      <c r="A750" s="16">
        <v>1103190</v>
      </c>
      <c r="B750" s="2">
        <v>0</v>
      </c>
    </row>
    <row r="751" spans="1:2" x14ac:dyDescent="0.2">
      <c r="A751" s="16">
        <v>1103200</v>
      </c>
      <c r="B751" s="2">
        <v>0</v>
      </c>
    </row>
    <row r="752" spans="1:2" x14ac:dyDescent="0.2">
      <c r="A752" s="16">
        <v>1103210</v>
      </c>
      <c r="B752" s="2">
        <v>0</v>
      </c>
    </row>
    <row r="753" spans="1:2" x14ac:dyDescent="0.2">
      <c r="A753" s="16">
        <v>1103220</v>
      </c>
      <c r="B753" s="2">
        <v>0</v>
      </c>
    </row>
    <row r="754" spans="1:2" x14ac:dyDescent="0.2">
      <c r="A754" s="16">
        <v>1103230</v>
      </c>
      <c r="B754" s="2">
        <v>1</v>
      </c>
    </row>
    <row r="755" spans="1:2" x14ac:dyDescent="0.2">
      <c r="A755" s="16">
        <v>1103240</v>
      </c>
      <c r="B755" s="2">
        <v>0</v>
      </c>
    </row>
    <row r="756" spans="1:2" x14ac:dyDescent="0.2">
      <c r="A756" s="16">
        <v>1103250</v>
      </c>
      <c r="B756" s="2">
        <v>0</v>
      </c>
    </row>
    <row r="757" spans="1:2" x14ac:dyDescent="0.2">
      <c r="A757" s="16">
        <v>1103260</v>
      </c>
      <c r="B757" s="2">
        <v>0</v>
      </c>
    </row>
    <row r="758" spans="1:2" x14ac:dyDescent="0.2">
      <c r="A758" s="16">
        <v>1103289</v>
      </c>
      <c r="B758" s="2">
        <v>0</v>
      </c>
    </row>
    <row r="759" spans="1:2" x14ac:dyDescent="0.2">
      <c r="A759" s="16">
        <v>1103290</v>
      </c>
      <c r="B759" s="2">
        <v>0</v>
      </c>
    </row>
    <row r="760" spans="1:2" x14ac:dyDescent="0.2">
      <c r="A760" s="16">
        <v>1103300</v>
      </c>
      <c r="B760" s="2">
        <v>0</v>
      </c>
    </row>
    <row r="761" spans="1:2" x14ac:dyDescent="0.2">
      <c r="A761" s="16">
        <v>1103310</v>
      </c>
      <c r="B761" s="2">
        <v>0</v>
      </c>
    </row>
    <row r="762" spans="1:2" x14ac:dyDescent="0.2">
      <c r="A762" s="16">
        <v>1103320</v>
      </c>
      <c r="B762" s="2">
        <v>0</v>
      </c>
    </row>
    <row r="763" spans="1:2" x14ac:dyDescent="0.2">
      <c r="A763" s="16">
        <v>1103330</v>
      </c>
      <c r="B763" s="2">
        <v>0</v>
      </c>
    </row>
    <row r="764" spans="1:2" x14ac:dyDescent="0.2">
      <c r="A764" s="16">
        <v>1103340</v>
      </c>
      <c r="B764" s="2">
        <v>0</v>
      </c>
    </row>
    <row r="765" spans="1:2" x14ac:dyDescent="0.2">
      <c r="A765" s="16">
        <v>1103360</v>
      </c>
      <c r="B765" s="2">
        <v>0</v>
      </c>
    </row>
    <row r="766" spans="1:2" x14ac:dyDescent="0.2">
      <c r="A766" s="16">
        <v>1103370</v>
      </c>
      <c r="B766" s="2">
        <v>0</v>
      </c>
    </row>
    <row r="767" spans="1:2" x14ac:dyDescent="0.2">
      <c r="A767" s="16">
        <v>1103380</v>
      </c>
      <c r="B767" s="2">
        <v>0</v>
      </c>
    </row>
    <row r="768" spans="1:2" x14ac:dyDescent="0.2">
      <c r="A768" s="16">
        <v>1103390</v>
      </c>
      <c r="B768" s="2">
        <v>0</v>
      </c>
    </row>
    <row r="769" spans="1:2" x14ac:dyDescent="0.2">
      <c r="A769" s="16">
        <v>1103400</v>
      </c>
      <c r="B769" s="2">
        <v>0</v>
      </c>
    </row>
    <row r="770" spans="1:2" x14ac:dyDescent="0.2">
      <c r="A770" s="16">
        <v>1200010</v>
      </c>
      <c r="B770" s="2">
        <v>0</v>
      </c>
    </row>
    <row r="771" spans="1:2" x14ac:dyDescent="0.2">
      <c r="A771" s="16">
        <v>1200020</v>
      </c>
      <c r="B771" s="2">
        <v>0</v>
      </c>
    </row>
    <row r="772" spans="1:2" x14ac:dyDescent="0.2">
      <c r="A772" s="16">
        <v>1200030</v>
      </c>
      <c r="B772" s="2">
        <v>0</v>
      </c>
    </row>
    <row r="773" spans="1:2" x14ac:dyDescent="0.2">
      <c r="A773" s="16">
        <v>1200040</v>
      </c>
      <c r="B773" s="2">
        <v>1</v>
      </c>
    </row>
    <row r="774" spans="1:2" x14ac:dyDescent="0.2">
      <c r="A774" s="16">
        <v>1200050</v>
      </c>
      <c r="B774" s="2">
        <v>0</v>
      </c>
    </row>
    <row r="775" spans="1:2" x14ac:dyDescent="0.2">
      <c r="A775" s="16">
        <v>1200060</v>
      </c>
      <c r="B775" s="2">
        <v>0</v>
      </c>
    </row>
    <row r="776" spans="1:2" x14ac:dyDescent="0.2">
      <c r="A776" s="16">
        <v>1300010</v>
      </c>
      <c r="B776" s="2">
        <v>3</v>
      </c>
    </row>
    <row r="777" spans="1:2" x14ac:dyDescent="0.2">
      <c r="A777" s="16">
        <v>1300020</v>
      </c>
      <c r="B777" s="2">
        <v>0</v>
      </c>
    </row>
    <row r="778" spans="1:2" x14ac:dyDescent="0.2">
      <c r="A778" s="16">
        <v>1300030</v>
      </c>
      <c r="B778" s="2">
        <v>0</v>
      </c>
    </row>
    <row r="779" spans="1:2" x14ac:dyDescent="0.2">
      <c r="A779" s="16">
        <v>1300040</v>
      </c>
      <c r="B779" s="2">
        <v>11</v>
      </c>
    </row>
    <row r="780" spans="1:2" x14ac:dyDescent="0.2">
      <c r="A780" s="16">
        <v>1300050</v>
      </c>
      <c r="B780" s="2">
        <v>2</v>
      </c>
    </row>
    <row r="781" spans="1:2" x14ac:dyDescent="0.2">
      <c r="A781" s="16">
        <v>1300060</v>
      </c>
      <c r="B781" s="2">
        <v>0</v>
      </c>
    </row>
    <row r="782" spans="1:2" x14ac:dyDescent="0.2">
      <c r="A782" s="16">
        <v>1300070</v>
      </c>
      <c r="B782" s="2">
        <v>0</v>
      </c>
    </row>
    <row r="783" spans="1:2" x14ac:dyDescent="0.2">
      <c r="A783" s="16">
        <v>1300080</v>
      </c>
      <c r="B783" s="2">
        <v>0</v>
      </c>
    </row>
    <row r="784" spans="1:2" x14ac:dyDescent="0.2">
      <c r="A784" s="16">
        <v>1300090</v>
      </c>
      <c r="B784" s="2">
        <v>0</v>
      </c>
    </row>
    <row r="785" spans="1:2" x14ac:dyDescent="0.2">
      <c r="A785" s="16">
        <v>1300100</v>
      </c>
      <c r="B785" s="2">
        <v>4</v>
      </c>
    </row>
    <row r="786" spans="1:2" x14ac:dyDescent="0.2">
      <c r="A786" s="16">
        <v>1300110</v>
      </c>
      <c r="B786" s="2">
        <v>0</v>
      </c>
    </row>
    <row r="787" spans="1:2" x14ac:dyDescent="0.2">
      <c r="A787" s="16">
        <v>1300120</v>
      </c>
      <c r="B787" s="2">
        <v>0</v>
      </c>
    </row>
    <row r="788" spans="1:2" x14ac:dyDescent="0.2">
      <c r="A788" s="16">
        <v>1300130</v>
      </c>
      <c r="B788" s="2">
        <v>0</v>
      </c>
    </row>
    <row r="789" spans="1:2" x14ac:dyDescent="0.2">
      <c r="A789" s="16">
        <v>1300140</v>
      </c>
      <c r="B789" s="2">
        <v>3</v>
      </c>
    </row>
    <row r="790" spans="1:2" x14ac:dyDescent="0.2">
      <c r="A790" s="16">
        <v>1300150</v>
      </c>
      <c r="B790" s="2">
        <v>5</v>
      </c>
    </row>
    <row r="791" spans="1:2" x14ac:dyDescent="0.2">
      <c r="A791" s="16">
        <v>1300160</v>
      </c>
      <c r="B791" s="2">
        <v>3</v>
      </c>
    </row>
    <row r="792" spans="1:2" x14ac:dyDescent="0.2">
      <c r="A792" s="16">
        <v>1300170</v>
      </c>
      <c r="B792" s="2">
        <v>1</v>
      </c>
    </row>
    <row r="793" spans="1:2" x14ac:dyDescent="0.2">
      <c r="A793" s="16">
        <v>1300180</v>
      </c>
      <c r="B793" s="2">
        <v>0</v>
      </c>
    </row>
    <row r="794" spans="1:2" x14ac:dyDescent="0.2">
      <c r="A794" s="16">
        <v>1300190</v>
      </c>
      <c r="B794" s="2">
        <v>0</v>
      </c>
    </row>
    <row r="795" spans="1:2" x14ac:dyDescent="0.2">
      <c r="A795" s="16">
        <v>1300200</v>
      </c>
      <c r="B795" s="2">
        <v>3</v>
      </c>
    </row>
    <row r="796" spans="1:2" x14ac:dyDescent="0.2">
      <c r="A796" s="16">
        <v>1300210</v>
      </c>
      <c r="B796" s="2">
        <v>1</v>
      </c>
    </row>
    <row r="797" spans="1:2" x14ac:dyDescent="0.2">
      <c r="A797" s="16">
        <v>1300220</v>
      </c>
      <c r="B797" s="2">
        <v>1</v>
      </c>
    </row>
    <row r="798" spans="1:2" x14ac:dyDescent="0.2">
      <c r="A798" s="16">
        <v>1300230</v>
      </c>
      <c r="B798" s="2">
        <v>0</v>
      </c>
    </row>
    <row r="799" spans="1:2" x14ac:dyDescent="0.2">
      <c r="A799" s="16">
        <v>1300240</v>
      </c>
      <c r="B799" s="2">
        <v>0</v>
      </c>
    </row>
    <row r="800" spans="1:2" x14ac:dyDescent="0.2">
      <c r="A800" s="16">
        <v>1300250</v>
      </c>
      <c r="B800" s="2">
        <v>0</v>
      </c>
    </row>
    <row r="801" spans="1:2" x14ac:dyDescent="0.2">
      <c r="A801" s="16">
        <v>1300260</v>
      </c>
      <c r="B801" s="2">
        <v>0</v>
      </c>
    </row>
    <row r="802" spans="1:2" x14ac:dyDescent="0.2">
      <c r="A802" s="16">
        <v>1300270</v>
      </c>
      <c r="B802" s="2">
        <v>0</v>
      </c>
    </row>
    <row r="803" spans="1:2" x14ac:dyDescent="0.2">
      <c r="A803" s="16">
        <v>1300280</v>
      </c>
      <c r="B803" s="2">
        <v>0</v>
      </c>
    </row>
    <row r="804" spans="1:2" x14ac:dyDescent="0.2">
      <c r="A804" s="16">
        <v>1300290</v>
      </c>
      <c r="B804" s="2">
        <v>0</v>
      </c>
    </row>
    <row r="805" spans="1:2" x14ac:dyDescent="0.2">
      <c r="A805" s="16">
        <v>1300300</v>
      </c>
      <c r="B805" s="2">
        <v>0</v>
      </c>
    </row>
    <row r="806" spans="1:2" x14ac:dyDescent="0.2">
      <c r="A806" s="16">
        <v>1300310</v>
      </c>
      <c r="B806" s="2">
        <v>0</v>
      </c>
    </row>
    <row r="807" spans="1:2" x14ac:dyDescent="0.2">
      <c r="A807" s="16">
        <v>1300320</v>
      </c>
      <c r="B807" s="2">
        <v>0</v>
      </c>
    </row>
    <row r="808" spans="1:2" x14ac:dyDescent="0.2">
      <c r="A808" s="16">
        <v>1300330</v>
      </c>
      <c r="B808" s="2">
        <v>0</v>
      </c>
    </row>
    <row r="809" spans="1:2" x14ac:dyDescent="0.2">
      <c r="A809" s="16">
        <v>1300340</v>
      </c>
      <c r="B809" s="2">
        <v>0</v>
      </c>
    </row>
    <row r="810" spans="1:2" x14ac:dyDescent="0.2">
      <c r="A810" s="16">
        <v>1300350</v>
      </c>
      <c r="B810" s="2">
        <v>0</v>
      </c>
    </row>
    <row r="811" spans="1:2" x14ac:dyDescent="0.2">
      <c r="A811" s="16">
        <v>1300360</v>
      </c>
      <c r="B811" s="2">
        <v>0</v>
      </c>
    </row>
    <row r="812" spans="1:2" x14ac:dyDescent="0.2">
      <c r="A812" s="16">
        <v>1300370</v>
      </c>
      <c r="B812" s="2">
        <v>0</v>
      </c>
    </row>
    <row r="813" spans="1:2" x14ac:dyDescent="0.2">
      <c r="A813" s="16">
        <v>1300380</v>
      </c>
      <c r="B813" s="2">
        <v>0</v>
      </c>
    </row>
    <row r="814" spans="1:2" x14ac:dyDescent="0.2">
      <c r="A814" s="16">
        <v>1300390</v>
      </c>
      <c r="B814" s="2">
        <v>0</v>
      </c>
    </row>
    <row r="815" spans="1:2" x14ac:dyDescent="0.2">
      <c r="A815" s="16">
        <v>1300400</v>
      </c>
      <c r="B815" s="2">
        <v>0</v>
      </c>
    </row>
    <row r="816" spans="1:2" x14ac:dyDescent="0.2">
      <c r="A816" s="16">
        <v>1300410</v>
      </c>
      <c r="B816" s="2">
        <v>0</v>
      </c>
    </row>
    <row r="817" spans="1:2" x14ac:dyDescent="0.2">
      <c r="A817" s="16">
        <v>1300420</v>
      </c>
      <c r="B817" s="2">
        <v>0</v>
      </c>
    </row>
    <row r="818" spans="1:2" x14ac:dyDescent="0.2">
      <c r="A818" s="16">
        <v>1300430</v>
      </c>
      <c r="B818" s="2">
        <v>0</v>
      </c>
    </row>
    <row r="819" spans="1:2" x14ac:dyDescent="0.2">
      <c r="A819" s="16">
        <v>1300440</v>
      </c>
      <c r="B819" s="2">
        <v>0</v>
      </c>
    </row>
    <row r="820" spans="1:2" x14ac:dyDescent="0.2">
      <c r="A820" s="16">
        <v>1300450</v>
      </c>
      <c r="B820" s="2">
        <v>0</v>
      </c>
    </row>
    <row r="821" spans="1:2" x14ac:dyDescent="0.2">
      <c r="A821" s="16">
        <v>1300460</v>
      </c>
      <c r="B821" s="2">
        <v>0</v>
      </c>
    </row>
    <row r="822" spans="1:2" x14ac:dyDescent="0.2">
      <c r="A822" s="16">
        <v>1300470</v>
      </c>
      <c r="B822" s="2">
        <v>0</v>
      </c>
    </row>
    <row r="823" spans="1:2" x14ac:dyDescent="0.2">
      <c r="A823" s="16">
        <v>1300480</v>
      </c>
      <c r="B823" s="2">
        <v>0</v>
      </c>
    </row>
    <row r="824" spans="1:2" x14ac:dyDescent="0.2">
      <c r="A824" s="16">
        <v>1300490</v>
      </c>
      <c r="B824" s="2">
        <v>0</v>
      </c>
    </row>
    <row r="825" spans="1:2" x14ac:dyDescent="0.2">
      <c r="A825" s="16">
        <v>1300500</v>
      </c>
      <c r="B825" s="2">
        <v>0</v>
      </c>
    </row>
    <row r="826" spans="1:2" x14ac:dyDescent="0.2">
      <c r="A826" s="16">
        <v>1300510</v>
      </c>
      <c r="B826" s="2">
        <v>0</v>
      </c>
    </row>
    <row r="827" spans="1:2" x14ac:dyDescent="0.2">
      <c r="A827" s="16">
        <v>1300520</v>
      </c>
      <c r="B827" s="2">
        <v>0</v>
      </c>
    </row>
    <row r="828" spans="1:2" x14ac:dyDescent="0.2">
      <c r="A828" s="16">
        <v>1300530</v>
      </c>
      <c r="B828" s="2">
        <v>0</v>
      </c>
    </row>
    <row r="829" spans="1:2" x14ac:dyDescent="0.2">
      <c r="A829" s="16">
        <v>1300540</v>
      </c>
      <c r="B829" s="2">
        <v>0</v>
      </c>
    </row>
    <row r="830" spans="1:2" x14ac:dyDescent="0.2">
      <c r="A830" s="16">
        <v>1300550</v>
      </c>
      <c r="B830" s="2">
        <v>0</v>
      </c>
    </row>
    <row r="831" spans="1:2" x14ac:dyDescent="0.2">
      <c r="A831" s="16">
        <v>1300560</v>
      </c>
      <c r="B831" s="2">
        <v>0</v>
      </c>
    </row>
    <row r="832" spans="1:2" x14ac:dyDescent="0.2">
      <c r="A832" s="16">
        <v>1300570</v>
      </c>
      <c r="B832" s="2">
        <v>0</v>
      </c>
    </row>
    <row r="833" spans="1:2" x14ac:dyDescent="0.2">
      <c r="A833" s="16">
        <v>1300580</v>
      </c>
      <c r="B833" s="2">
        <v>0</v>
      </c>
    </row>
    <row r="834" spans="1:2" x14ac:dyDescent="0.2">
      <c r="A834" s="16">
        <v>1300590</v>
      </c>
      <c r="B834" s="2">
        <v>0</v>
      </c>
    </row>
    <row r="835" spans="1:2" x14ac:dyDescent="0.2">
      <c r="A835" s="16">
        <v>1300600</v>
      </c>
      <c r="B835" s="2">
        <v>0</v>
      </c>
    </row>
    <row r="836" spans="1:2" x14ac:dyDescent="0.2">
      <c r="A836" s="16">
        <v>1300610</v>
      </c>
      <c r="B836" s="2">
        <v>0</v>
      </c>
    </row>
    <row r="837" spans="1:2" x14ac:dyDescent="0.2">
      <c r="A837" s="16">
        <v>1300620</v>
      </c>
      <c r="B837" s="2">
        <v>0</v>
      </c>
    </row>
    <row r="838" spans="1:2" x14ac:dyDescent="0.2">
      <c r="A838" s="16">
        <v>1300630</v>
      </c>
      <c r="B838" s="2">
        <v>0</v>
      </c>
    </row>
    <row r="839" spans="1:2" x14ac:dyDescent="0.2">
      <c r="A839" s="16">
        <v>1300640</v>
      </c>
      <c r="B839" s="2">
        <v>0</v>
      </c>
    </row>
    <row r="840" spans="1:2" x14ac:dyDescent="0.2">
      <c r="A840" s="16">
        <v>1300650</v>
      </c>
      <c r="B840" s="2">
        <v>2</v>
      </c>
    </row>
    <row r="841" spans="1:2" x14ac:dyDescent="0.2">
      <c r="A841" s="16">
        <v>1300660</v>
      </c>
      <c r="B841" s="2">
        <v>0</v>
      </c>
    </row>
    <row r="842" spans="1:2" x14ac:dyDescent="0.2">
      <c r="A842" s="16">
        <v>1300670</v>
      </c>
      <c r="B842" s="2">
        <v>0</v>
      </c>
    </row>
    <row r="843" spans="1:2" x14ac:dyDescent="0.2">
      <c r="A843" s="16">
        <v>1300680</v>
      </c>
      <c r="B843" s="2">
        <v>0</v>
      </c>
    </row>
    <row r="844" spans="1:2" x14ac:dyDescent="0.2">
      <c r="A844" s="16">
        <v>1300690</v>
      </c>
      <c r="B844" s="2">
        <v>3</v>
      </c>
    </row>
    <row r="845" spans="1:2" x14ac:dyDescent="0.2">
      <c r="A845" s="16">
        <v>1300700</v>
      </c>
      <c r="B845" s="2">
        <v>0</v>
      </c>
    </row>
    <row r="846" spans="1:2" x14ac:dyDescent="0.2">
      <c r="A846" s="16">
        <v>1300710</v>
      </c>
      <c r="B846" s="2">
        <v>0</v>
      </c>
    </row>
    <row r="847" spans="1:2" x14ac:dyDescent="0.2">
      <c r="A847" s="16">
        <v>1300720</v>
      </c>
      <c r="B847" s="2">
        <v>0</v>
      </c>
    </row>
    <row r="848" spans="1:2" x14ac:dyDescent="0.2">
      <c r="A848" s="16">
        <v>1300730</v>
      </c>
      <c r="B848" s="2">
        <v>0</v>
      </c>
    </row>
    <row r="849" spans="1:2" x14ac:dyDescent="0.2">
      <c r="A849" s="16">
        <v>1300740</v>
      </c>
      <c r="B849" s="2">
        <v>0</v>
      </c>
    </row>
    <row r="850" spans="1:2" x14ac:dyDescent="0.2">
      <c r="A850" s="16">
        <v>1300750</v>
      </c>
      <c r="B850" s="2">
        <v>0</v>
      </c>
    </row>
    <row r="851" spans="1:2" x14ac:dyDescent="0.2">
      <c r="A851" s="16">
        <v>1300760</v>
      </c>
      <c r="B851" s="2">
        <v>0</v>
      </c>
    </row>
    <row r="852" spans="1:2" x14ac:dyDescent="0.2">
      <c r="A852" s="16">
        <v>1300770</v>
      </c>
      <c r="B852" s="2">
        <v>0</v>
      </c>
    </row>
    <row r="853" spans="1:2" x14ac:dyDescent="0.2">
      <c r="A853" s="16">
        <v>1300780</v>
      </c>
      <c r="B853" s="2">
        <v>0</v>
      </c>
    </row>
    <row r="854" spans="1:2" x14ac:dyDescent="0.2">
      <c r="A854" s="16">
        <v>1300790</v>
      </c>
      <c r="B854" s="2">
        <v>0</v>
      </c>
    </row>
    <row r="855" spans="1:2" x14ac:dyDescent="0.2">
      <c r="A855" s="16">
        <v>1300800</v>
      </c>
      <c r="B855" s="2">
        <v>0</v>
      </c>
    </row>
    <row r="856" spans="1:2" x14ac:dyDescent="0.2">
      <c r="A856" s="16">
        <v>1300810</v>
      </c>
      <c r="B856" s="2">
        <v>0</v>
      </c>
    </row>
    <row r="857" spans="1:2" x14ac:dyDescent="0.2">
      <c r="A857" s="16">
        <v>1300820</v>
      </c>
      <c r="B857" s="2">
        <v>0</v>
      </c>
    </row>
    <row r="858" spans="1:2" x14ac:dyDescent="0.2">
      <c r="A858" s="16">
        <v>1300830</v>
      </c>
      <c r="B858" s="2">
        <v>0</v>
      </c>
    </row>
    <row r="859" spans="1:2" x14ac:dyDescent="0.2">
      <c r="A859" s="16">
        <v>1300840</v>
      </c>
      <c r="B859" s="2">
        <v>0</v>
      </c>
    </row>
    <row r="860" spans="1:2" x14ac:dyDescent="0.2">
      <c r="A860" s="16">
        <v>1300850</v>
      </c>
      <c r="B860" s="2">
        <v>0</v>
      </c>
    </row>
    <row r="861" spans="1:2" x14ac:dyDescent="0.2">
      <c r="A861" s="16">
        <v>1300860</v>
      </c>
      <c r="B861" s="2">
        <v>0</v>
      </c>
    </row>
    <row r="862" spans="1:2" x14ac:dyDescent="0.2">
      <c r="A862" s="16">
        <v>1300870</v>
      </c>
      <c r="B862" s="2">
        <v>0</v>
      </c>
    </row>
    <row r="863" spans="1:2" x14ac:dyDescent="0.2">
      <c r="A863" s="16">
        <v>1300880</v>
      </c>
      <c r="B863" s="2">
        <v>0</v>
      </c>
    </row>
    <row r="864" spans="1:2" x14ac:dyDescent="0.2">
      <c r="A864" s="16">
        <v>1300890</v>
      </c>
      <c r="B864" s="2">
        <v>0</v>
      </c>
    </row>
    <row r="865" spans="1:2" x14ac:dyDescent="0.2">
      <c r="A865" s="16">
        <v>1300900</v>
      </c>
      <c r="B865" s="2">
        <v>0</v>
      </c>
    </row>
    <row r="866" spans="1:2" x14ac:dyDescent="0.2">
      <c r="A866" s="16">
        <v>1300910</v>
      </c>
      <c r="B866" s="2">
        <v>0</v>
      </c>
    </row>
    <row r="867" spans="1:2" x14ac:dyDescent="0.2">
      <c r="A867" s="16">
        <v>1300920</v>
      </c>
      <c r="B867" s="2">
        <v>0</v>
      </c>
    </row>
    <row r="868" spans="1:2" x14ac:dyDescent="0.2">
      <c r="A868" s="16">
        <v>1300930</v>
      </c>
      <c r="B868" s="2">
        <v>0</v>
      </c>
    </row>
    <row r="869" spans="1:2" x14ac:dyDescent="0.2">
      <c r="A869" s="16">
        <v>1300931</v>
      </c>
      <c r="B869" s="2">
        <v>0</v>
      </c>
    </row>
    <row r="870" spans="1:2" x14ac:dyDescent="0.2">
      <c r="A870" s="16">
        <v>1300940</v>
      </c>
      <c r="B870" s="2">
        <v>1</v>
      </c>
    </row>
    <row r="871" spans="1:2" x14ac:dyDescent="0.2">
      <c r="A871" s="16">
        <v>1300950</v>
      </c>
      <c r="B871" s="2">
        <v>0</v>
      </c>
    </row>
    <row r="872" spans="1:2" x14ac:dyDescent="0.2">
      <c r="A872" s="16">
        <v>1300960</v>
      </c>
      <c r="B872" s="2">
        <v>0</v>
      </c>
    </row>
    <row r="873" spans="1:2" x14ac:dyDescent="0.2">
      <c r="A873" s="16">
        <v>1300970</v>
      </c>
      <c r="B873" s="2">
        <v>0</v>
      </c>
    </row>
    <row r="874" spans="1:2" x14ac:dyDescent="0.2">
      <c r="A874" s="16">
        <v>1300980</v>
      </c>
      <c r="B874" s="2">
        <v>0</v>
      </c>
    </row>
    <row r="875" spans="1:2" x14ac:dyDescent="0.2">
      <c r="A875" s="16">
        <v>1300990</v>
      </c>
      <c r="B875" s="2">
        <v>0</v>
      </c>
    </row>
    <row r="876" spans="1:2" x14ac:dyDescent="0.2">
      <c r="A876" s="16">
        <v>1301000</v>
      </c>
      <c r="B876" s="2">
        <v>0</v>
      </c>
    </row>
    <row r="877" spans="1:2" x14ac:dyDescent="0.2">
      <c r="A877" s="16">
        <v>1301010</v>
      </c>
      <c r="B877" s="2">
        <v>0</v>
      </c>
    </row>
    <row r="878" spans="1:2" x14ac:dyDescent="0.2">
      <c r="A878" s="16">
        <v>1301020</v>
      </c>
      <c r="B878" s="2">
        <v>0</v>
      </c>
    </row>
    <row r="879" spans="1:2" x14ac:dyDescent="0.2">
      <c r="A879" s="16">
        <v>1301030</v>
      </c>
      <c r="B879" s="2">
        <v>0</v>
      </c>
    </row>
    <row r="880" spans="1:2" x14ac:dyDescent="0.2">
      <c r="A880" s="16">
        <v>1301040</v>
      </c>
      <c r="B880" s="2">
        <v>0</v>
      </c>
    </row>
    <row r="881" spans="1:2" x14ac:dyDescent="0.2">
      <c r="A881" s="16">
        <v>1301050</v>
      </c>
      <c r="B881" s="2">
        <v>0</v>
      </c>
    </row>
    <row r="882" spans="1:2" x14ac:dyDescent="0.2">
      <c r="A882" s="16">
        <v>1301060</v>
      </c>
      <c r="B882" s="2">
        <v>2</v>
      </c>
    </row>
    <row r="883" spans="1:2" x14ac:dyDescent="0.2">
      <c r="A883" s="16">
        <v>1301070</v>
      </c>
      <c r="B883" s="2">
        <v>0</v>
      </c>
    </row>
    <row r="884" spans="1:2" x14ac:dyDescent="0.2">
      <c r="A884" s="16">
        <v>1301080</v>
      </c>
      <c r="B884" s="2">
        <v>3</v>
      </c>
    </row>
    <row r="885" spans="1:2" x14ac:dyDescent="0.2">
      <c r="A885" s="16">
        <v>1301090</v>
      </c>
      <c r="B885" s="2">
        <v>0</v>
      </c>
    </row>
    <row r="886" spans="1:2" x14ac:dyDescent="0.2">
      <c r="A886" s="16">
        <v>1301100</v>
      </c>
      <c r="B886" s="2">
        <v>0</v>
      </c>
    </row>
    <row r="887" spans="1:2" x14ac:dyDescent="0.2">
      <c r="A887" s="16">
        <v>1301110</v>
      </c>
      <c r="B887" s="2">
        <v>0</v>
      </c>
    </row>
    <row r="888" spans="1:2" x14ac:dyDescent="0.2">
      <c r="A888" s="16">
        <v>1301120</v>
      </c>
      <c r="B888" s="2">
        <v>0</v>
      </c>
    </row>
    <row r="889" spans="1:2" x14ac:dyDescent="0.2">
      <c r="A889" s="16">
        <v>1301130</v>
      </c>
      <c r="B889" s="2">
        <v>0</v>
      </c>
    </row>
    <row r="890" spans="1:2" x14ac:dyDescent="0.2">
      <c r="A890" s="16">
        <v>1301140</v>
      </c>
      <c r="B890" s="2">
        <v>0</v>
      </c>
    </row>
    <row r="891" spans="1:2" x14ac:dyDescent="0.2">
      <c r="A891" s="16">
        <v>1301150</v>
      </c>
      <c r="B891" s="2">
        <v>0</v>
      </c>
    </row>
    <row r="892" spans="1:2" x14ac:dyDescent="0.2">
      <c r="A892" s="16">
        <v>1301160</v>
      </c>
      <c r="B892" s="2">
        <v>0</v>
      </c>
    </row>
    <row r="893" spans="1:2" x14ac:dyDescent="0.2">
      <c r="A893" s="16">
        <v>1301170</v>
      </c>
      <c r="B893" s="2">
        <v>0</v>
      </c>
    </row>
    <row r="894" spans="1:2" x14ac:dyDescent="0.2">
      <c r="A894" s="16">
        <v>1301180</v>
      </c>
      <c r="B894" s="2">
        <v>0</v>
      </c>
    </row>
    <row r="895" spans="1:2" x14ac:dyDescent="0.2">
      <c r="A895" s="16">
        <v>1301190</v>
      </c>
      <c r="B895" s="2">
        <v>0</v>
      </c>
    </row>
    <row r="896" spans="1:2" x14ac:dyDescent="0.2">
      <c r="A896" s="16">
        <v>1301200</v>
      </c>
      <c r="B896" s="2">
        <v>0</v>
      </c>
    </row>
    <row r="897" spans="1:2" x14ac:dyDescent="0.2">
      <c r="A897" s="16">
        <v>1301210</v>
      </c>
      <c r="B897" s="2">
        <v>0</v>
      </c>
    </row>
    <row r="898" spans="1:2" x14ac:dyDescent="0.2">
      <c r="A898" s="16">
        <v>1301220</v>
      </c>
      <c r="B898" s="2">
        <v>0</v>
      </c>
    </row>
    <row r="899" spans="1:2" x14ac:dyDescent="0.2">
      <c r="A899" s="16">
        <v>1301230</v>
      </c>
      <c r="B899" s="2">
        <v>0</v>
      </c>
    </row>
    <row r="900" spans="1:2" x14ac:dyDescent="0.2">
      <c r="A900" s="16">
        <v>1301240</v>
      </c>
      <c r="B900" s="2">
        <v>0</v>
      </c>
    </row>
    <row r="901" spans="1:2" x14ac:dyDescent="0.2">
      <c r="A901" s="16">
        <v>1301250</v>
      </c>
      <c r="B901" s="2">
        <v>0</v>
      </c>
    </row>
    <row r="902" spans="1:2" x14ac:dyDescent="0.2">
      <c r="A902" s="16">
        <v>1400010</v>
      </c>
      <c r="B902" s="2">
        <v>3</v>
      </c>
    </row>
    <row r="903" spans="1:2" x14ac:dyDescent="0.2">
      <c r="A903" s="16">
        <v>1400020</v>
      </c>
      <c r="B903" s="2">
        <v>0</v>
      </c>
    </row>
    <row r="904" spans="1:2" x14ac:dyDescent="0.2">
      <c r="A904" s="16">
        <v>1400030</v>
      </c>
      <c r="B904" s="2">
        <v>0</v>
      </c>
    </row>
    <row r="905" spans="1:2" x14ac:dyDescent="0.2">
      <c r="A905" s="16">
        <v>1400040</v>
      </c>
      <c r="B905" s="2">
        <v>0</v>
      </c>
    </row>
    <row r="906" spans="1:2" x14ac:dyDescent="0.2">
      <c r="A906" s="16">
        <v>1400050</v>
      </c>
      <c r="B906" s="2">
        <v>0</v>
      </c>
    </row>
    <row r="907" spans="1:2" x14ac:dyDescent="0.2">
      <c r="A907" s="16">
        <v>1400060</v>
      </c>
      <c r="B907" s="2">
        <v>0</v>
      </c>
    </row>
    <row r="908" spans="1:2" x14ac:dyDescent="0.2">
      <c r="A908" s="16">
        <v>1400070</v>
      </c>
      <c r="B908" s="2">
        <v>0</v>
      </c>
    </row>
    <row r="909" spans="1:2" x14ac:dyDescent="0.2">
      <c r="A909" s="16">
        <v>1400080</v>
      </c>
      <c r="B909" s="2">
        <v>0</v>
      </c>
    </row>
    <row r="910" spans="1:2" x14ac:dyDescent="0.2">
      <c r="A910" s="16">
        <v>1400090</v>
      </c>
      <c r="B910" s="2">
        <v>0</v>
      </c>
    </row>
    <row r="911" spans="1:2" x14ac:dyDescent="0.2">
      <c r="A911" s="16">
        <v>1400100</v>
      </c>
      <c r="B911" s="2">
        <v>0</v>
      </c>
    </row>
    <row r="912" spans="1:2" x14ac:dyDescent="0.2">
      <c r="A912" s="16">
        <v>1400110</v>
      </c>
      <c r="B912" s="2">
        <v>0</v>
      </c>
    </row>
    <row r="913" spans="1:2" x14ac:dyDescent="0.2">
      <c r="A913" s="16">
        <v>1400120</v>
      </c>
      <c r="B913" s="2">
        <v>0</v>
      </c>
    </row>
    <row r="914" spans="1:2" x14ac:dyDescent="0.2">
      <c r="A914" s="16">
        <v>1400130</v>
      </c>
      <c r="B914" s="2">
        <v>1</v>
      </c>
    </row>
    <row r="915" spans="1:2" x14ac:dyDescent="0.2">
      <c r="A915" s="16">
        <v>1400140</v>
      </c>
      <c r="B915" s="2">
        <v>1</v>
      </c>
    </row>
    <row r="916" spans="1:2" x14ac:dyDescent="0.2">
      <c r="A916" s="16">
        <v>1400150</v>
      </c>
      <c r="B916" s="2">
        <v>2</v>
      </c>
    </row>
    <row r="917" spans="1:2" x14ac:dyDescent="0.2">
      <c r="A917" s="16">
        <v>1400160</v>
      </c>
      <c r="B917" s="2">
        <v>0</v>
      </c>
    </row>
    <row r="918" spans="1:2" x14ac:dyDescent="0.2">
      <c r="A918" s="16">
        <v>1400170</v>
      </c>
      <c r="B918" s="2">
        <v>1</v>
      </c>
    </row>
    <row r="919" spans="1:2" x14ac:dyDescent="0.2">
      <c r="A919" s="16">
        <v>1400180</v>
      </c>
      <c r="B919" s="2">
        <v>1</v>
      </c>
    </row>
    <row r="920" spans="1:2" x14ac:dyDescent="0.2">
      <c r="A920" s="16">
        <v>1400190</v>
      </c>
      <c r="B920" s="2">
        <v>3</v>
      </c>
    </row>
    <row r="921" spans="1:2" x14ac:dyDescent="0.2">
      <c r="A921" s="16">
        <v>1400200</v>
      </c>
      <c r="B921" s="2">
        <v>0</v>
      </c>
    </row>
    <row r="922" spans="1:2" x14ac:dyDescent="0.2">
      <c r="A922" s="16">
        <v>1400210</v>
      </c>
      <c r="B922" s="2">
        <v>0</v>
      </c>
    </row>
    <row r="923" spans="1:2" x14ac:dyDescent="0.2">
      <c r="A923" s="16">
        <v>1400220</v>
      </c>
      <c r="B923" s="2">
        <v>0</v>
      </c>
    </row>
    <row r="924" spans="1:2" x14ac:dyDescent="0.2">
      <c r="A924" s="16">
        <v>1400230</v>
      </c>
      <c r="B924" s="2">
        <v>0</v>
      </c>
    </row>
    <row r="925" spans="1:2" x14ac:dyDescent="0.2">
      <c r="A925" s="16">
        <v>1400240</v>
      </c>
      <c r="B925" s="2">
        <v>0</v>
      </c>
    </row>
    <row r="926" spans="1:2" x14ac:dyDescent="0.2">
      <c r="A926" s="16">
        <v>1400250</v>
      </c>
      <c r="B926" s="2">
        <v>0</v>
      </c>
    </row>
    <row r="927" spans="1:2" x14ac:dyDescent="0.2">
      <c r="A927" s="16">
        <v>1400260</v>
      </c>
      <c r="B927" s="2">
        <v>1</v>
      </c>
    </row>
    <row r="928" spans="1:2" x14ac:dyDescent="0.2">
      <c r="A928" s="16">
        <v>1400270</v>
      </c>
      <c r="B928" s="2">
        <v>5</v>
      </c>
    </row>
    <row r="929" spans="1:2" x14ac:dyDescent="0.2">
      <c r="A929" s="16">
        <v>1400280</v>
      </c>
      <c r="B929" s="2">
        <v>1</v>
      </c>
    </row>
    <row r="930" spans="1:2" x14ac:dyDescent="0.2">
      <c r="A930" s="16">
        <v>1400290</v>
      </c>
      <c r="B930" s="2">
        <v>0</v>
      </c>
    </row>
    <row r="931" spans="1:2" x14ac:dyDescent="0.2">
      <c r="A931" s="16">
        <v>1400300</v>
      </c>
      <c r="B931" s="2">
        <v>0</v>
      </c>
    </row>
    <row r="932" spans="1:2" x14ac:dyDescent="0.2">
      <c r="A932" s="16">
        <v>1400310</v>
      </c>
      <c r="B932" s="2">
        <v>1</v>
      </c>
    </row>
    <row r="933" spans="1:2" x14ac:dyDescent="0.2">
      <c r="A933" s="16">
        <v>1400320</v>
      </c>
      <c r="B933" s="2">
        <v>0</v>
      </c>
    </row>
    <row r="934" spans="1:2" x14ac:dyDescent="0.2">
      <c r="A934" s="16">
        <v>1400330</v>
      </c>
      <c r="B934" s="2">
        <v>0</v>
      </c>
    </row>
    <row r="935" spans="1:2" x14ac:dyDescent="0.2">
      <c r="A935" s="16">
        <v>1400340</v>
      </c>
      <c r="B935" s="2">
        <v>0</v>
      </c>
    </row>
    <row r="936" spans="1:2" x14ac:dyDescent="0.2">
      <c r="A936" s="16">
        <v>1400350</v>
      </c>
      <c r="B936" s="2">
        <v>0</v>
      </c>
    </row>
    <row r="937" spans="1:2" x14ac:dyDescent="0.2">
      <c r="A937" s="16">
        <v>1400360</v>
      </c>
      <c r="B937" s="2">
        <v>0</v>
      </c>
    </row>
    <row r="938" spans="1:2" x14ac:dyDescent="0.2">
      <c r="A938" s="16">
        <v>1400370</v>
      </c>
      <c r="B938" s="2">
        <v>0</v>
      </c>
    </row>
    <row r="939" spans="1:2" x14ac:dyDescent="0.2">
      <c r="A939" s="16">
        <v>1400380</v>
      </c>
      <c r="B939" s="2">
        <v>0</v>
      </c>
    </row>
    <row r="940" spans="1:2" x14ac:dyDescent="0.2">
      <c r="A940" s="16">
        <v>1400390</v>
      </c>
      <c r="B940" s="2">
        <v>0</v>
      </c>
    </row>
    <row r="941" spans="1:2" x14ac:dyDescent="0.2">
      <c r="A941" s="16">
        <v>1400400</v>
      </c>
      <c r="B941" s="2">
        <v>0</v>
      </c>
    </row>
    <row r="942" spans="1:2" x14ac:dyDescent="0.2">
      <c r="A942" s="16">
        <v>1400410</v>
      </c>
      <c r="B942" s="2">
        <v>0</v>
      </c>
    </row>
    <row r="943" spans="1:2" x14ac:dyDescent="0.2">
      <c r="A943" s="16">
        <v>1400420</v>
      </c>
      <c r="B943" s="2">
        <v>0</v>
      </c>
    </row>
    <row r="944" spans="1:2" x14ac:dyDescent="0.2">
      <c r="A944" s="16">
        <v>1400430</v>
      </c>
      <c r="B944" s="2">
        <v>0</v>
      </c>
    </row>
    <row r="945" spans="1:2" x14ac:dyDescent="0.2">
      <c r="A945" s="16">
        <v>1400440</v>
      </c>
      <c r="B945" s="2">
        <v>0</v>
      </c>
    </row>
    <row r="946" spans="1:2" x14ac:dyDescent="0.2">
      <c r="A946" s="16">
        <v>1400450</v>
      </c>
      <c r="B946" s="2">
        <v>0</v>
      </c>
    </row>
    <row r="947" spans="1:2" x14ac:dyDescent="0.2">
      <c r="A947" s="16">
        <v>1400460</v>
      </c>
      <c r="B947" s="2">
        <v>0</v>
      </c>
    </row>
    <row r="948" spans="1:2" x14ac:dyDescent="0.2">
      <c r="A948" s="16">
        <v>1400470</v>
      </c>
      <c r="B948" s="2">
        <v>0</v>
      </c>
    </row>
    <row r="949" spans="1:2" x14ac:dyDescent="0.2">
      <c r="A949" s="16">
        <v>1400480</v>
      </c>
      <c r="B949" s="2">
        <v>0</v>
      </c>
    </row>
    <row r="950" spans="1:2" x14ac:dyDescent="0.2">
      <c r="A950" s="16">
        <v>1400490</v>
      </c>
      <c r="B950" s="2">
        <v>0</v>
      </c>
    </row>
    <row r="951" spans="1:2" x14ac:dyDescent="0.2">
      <c r="A951" s="16">
        <v>1400500</v>
      </c>
      <c r="B951" s="2">
        <v>0</v>
      </c>
    </row>
    <row r="952" spans="1:2" x14ac:dyDescent="0.2">
      <c r="A952" s="16">
        <v>1400510</v>
      </c>
      <c r="B952" s="2">
        <v>0</v>
      </c>
    </row>
    <row r="953" spans="1:2" x14ac:dyDescent="0.2">
      <c r="A953" s="16">
        <v>1400520</v>
      </c>
      <c r="B953" s="2">
        <v>0</v>
      </c>
    </row>
    <row r="954" spans="1:2" x14ac:dyDescent="0.2">
      <c r="A954" s="16">
        <v>1400530</v>
      </c>
      <c r="B954" s="2">
        <v>0</v>
      </c>
    </row>
    <row r="955" spans="1:2" x14ac:dyDescent="0.2">
      <c r="A955" s="16">
        <v>1400540</v>
      </c>
      <c r="B955" s="2">
        <v>0</v>
      </c>
    </row>
    <row r="956" spans="1:2" x14ac:dyDescent="0.2">
      <c r="A956" s="16">
        <v>1400550</v>
      </c>
      <c r="B956" s="2">
        <v>0</v>
      </c>
    </row>
    <row r="957" spans="1:2" x14ac:dyDescent="0.2">
      <c r="A957" s="16">
        <v>1400560</v>
      </c>
      <c r="B957" s="2">
        <v>0</v>
      </c>
    </row>
    <row r="958" spans="1:2" x14ac:dyDescent="0.2">
      <c r="A958" s="16">
        <v>1400570</v>
      </c>
      <c r="B958" s="2">
        <v>0</v>
      </c>
    </row>
    <row r="959" spans="1:2" x14ac:dyDescent="0.2">
      <c r="A959" s="16">
        <v>1400580</v>
      </c>
      <c r="B959" s="2">
        <v>0</v>
      </c>
    </row>
    <row r="960" spans="1:2" x14ac:dyDescent="0.2">
      <c r="A960" s="16">
        <v>1400590</v>
      </c>
      <c r="B960" s="2">
        <v>0</v>
      </c>
    </row>
    <row r="961" spans="1:2" x14ac:dyDescent="0.2">
      <c r="A961" s="16">
        <v>1400600</v>
      </c>
      <c r="B961" s="2">
        <v>0</v>
      </c>
    </row>
    <row r="962" spans="1:2" x14ac:dyDescent="0.2">
      <c r="A962" s="16">
        <v>1400610</v>
      </c>
      <c r="B962" s="2">
        <v>0</v>
      </c>
    </row>
    <row r="963" spans="1:2" x14ac:dyDescent="0.2">
      <c r="A963" s="16">
        <v>1400620</v>
      </c>
      <c r="B963" s="2">
        <v>0</v>
      </c>
    </row>
    <row r="964" spans="1:2" x14ac:dyDescent="0.2">
      <c r="A964" s="16">
        <v>1400630</v>
      </c>
      <c r="B964" s="2">
        <v>0</v>
      </c>
    </row>
    <row r="965" spans="1:2" x14ac:dyDescent="0.2">
      <c r="A965" s="16">
        <v>1400640</v>
      </c>
      <c r="B965" s="2">
        <v>0</v>
      </c>
    </row>
    <row r="966" spans="1:2" x14ac:dyDescent="0.2">
      <c r="A966" s="16">
        <v>1400650</v>
      </c>
      <c r="B966" s="2">
        <v>0</v>
      </c>
    </row>
    <row r="967" spans="1:2" x14ac:dyDescent="0.2">
      <c r="A967" s="16">
        <v>1400660</v>
      </c>
      <c r="B967" s="2">
        <v>0</v>
      </c>
    </row>
    <row r="968" spans="1:2" x14ac:dyDescent="0.2">
      <c r="A968" s="16">
        <v>1400670</v>
      </c>
      <c r="B968" s="2">
        <v>0</v>
      </c>
    </row>
    <row r="969" spans="1:2" x14ac:dyDescent="0.2">
      <c r="A969" s="16">
        <v>1400680</v>
      </c>
      <c r="B969" s="2">
        <v>0</v>
      </c>
    </row>
    <row r="970" spans="1:2" x14ac:dyDescent="0.2">
      <c r="A970" s="16">
        <v>1400690</v>
      </c>
      <c r="B970" s="2">
        <v>0</v>
      </c>
    </row>
    <row r="971" spans="1:2" x14ac:dyDescent="0.2">
      <c r="A971" s="16">
        <v>1400700</v>
      </c>
      <c r="B971" s="2">
        <v>0</v>
      </c>
    </row>
    <row r="972" spans="1:2" x14ac:dyDescent="0.2">
      <c r="A972" s="16">
        <v>1400710</v>
      </c>
      <c r="B972" s="2">
        <v>0</v>
      </c>
    </row>
    <row r="973" spans="1:2" x14ac:dyDescent="0.2">
      <c r="A973" s="16">
        <v>1400720</v>
      </c>
      <c r="B973" s="2">
        <v>0</v>
      </c>
    </row>
    <row r="974" spans="1:2" x14ac:dyDescent="0.2">
      <c r="A974" s="16">
        <v>1400730</v>
      </c>
      <c r="B974" s="2">
        <v>2</v>
      </c>
    </row>
    <row r="975" spans="1:2" x14ac:dyDescent="0.2">
      <c r="A975" s="16">
        <v>1400740</v>
      </c>
      <c r="B975" s="2">
        <v>1</v>
      </c>
    </row>
    <row r="976" spans="1:2" x14ac:dyDescent="0.2">
      <c r="A976" s="16">
        <v>1400750</v>
      </c>
      <c r="B976" s="2">
        <v>0</v>
      </c>
    </row>
    <row r="977" spans="1:2" x14ac:dyDescent="0.2">
      <c r="A977" s="16">
        <v>1400760</v>
      </c>
      <c r="B977" s="2">
        <v>1</v>
      </c>
    </row>
    <row r="978" spans="1:2" x14ac:dyDescent="0.2">
      <c r="A978" s="16">
        <v>1400770</v>
      </c>
      <c r="B978" s="2">
        <v>0</v>
      </c>
    </row>
    <row r="979" spans="1:2" x14ac:dyDescent="0.2">
      <c r="A979" s="16">
        <v>1400780</v>
      </c>
      <c r="B979" s="2">
        <v>0</v>
      </c>
    </row>
    <row r="980" spans="1:2" x14ac:dyDescent="0.2">
      <c r="A980" s="16">
        <v>1400790</v>
      </c>
      <c r="B980" s="2">
        <v>0</v>
      </c>
    </row>
    <row r="981" spans="1:2" x14ac:dyDescent="0.2">
      <c r="A981" s="16">
        <v>1400800</v>
      </c>
      <c r="B981" s="2">
        <v>0</v>
      </c>
    </row>
    <row r="982" spans="1:2" x14ac:dyDescent="0.2">
      <c r="A982" s="16">
        <v>1400810</v>
      </c>
      <c r="B982" s="2">
        <v>1</v>
      </c>
    </row>
    <row r="983" spans="1:2" x14ac:dyDescent="0.2">
      <c r="A983" s="16">
        <v>1400820</v>
      </c>
      <c r="B983" s="2">
        <v>0</v>
      </c>
    </row>
    <row r="984" spans="1:2" x14ac:dyDescent="0.2">
      <c r="A984" s="16">
        <v>1400830</v>
      </c>
      <c r="B984" s="2">
        <v>0</v>
      </c>
    </row>
    <row r="985" spans="1:2" x14ac:dyDescent="0.2">
      <c r="A985" s="16">
        <v>1400840</v>
      </c>
      <c r="B985" s="2">
        <v>0</v>
      </c>
    </row>
    <row r="986" spans="1:2" x14ac:dyDescent="0.2">
      <c r="A986" s="16">
        <v>1400850</v>
      </c>
      <c r="B986" s="2">
        <v>0</v>
      </c>
    </row>
    <row r="987" spans="1:2" x14ac:dyDescent="0.2">
      <c r="A987" s="16">
        <v>1400860</v>
      </c>
      <c r="B987" s="2">
        <v>0</v>
      </c>
    </row>
    <row r="988" spans="1:2" x14ac:dyDescent="0.2">
      <c r="A988" s="16">
        <v>1400870</v>
      </c>
      <c r="B988" s="2">
        <v>1</v>
      </c>
    </row>
    <row r="989" spans="1:2" x14ac:dyDescent="0.2">
      <c r="A989" s="16">
        <v>1400880</v>
      </c>
      <c r="B989" s="2">
        <v>0</v>
      </c>
    </row>
    <row r="990" spans="1:2" x14ac:dyDescent="0.2">
      <c r="A990" s="16">
        <v>1400890</v>
      </c>
      <c r="B990" s="2">
        <v>0</v>
      </c>
    </row>
    <row r="991" spans="1:2" x14ac:dyDescent="0.2">
      <c r="A991" s="16">
        <v>1400900</v>
      </c>
      <c r="B991" s="2">
        <v>0</v>
      </c>
    </row>
    <row r="992" spans="1:2" x14ac:dyDescent="0.2">
      <c r="A992" s="16">
        <v>1400910</v>
      </c>
      <c r="B992" s="2">
        <v>0</v>
      </c>
    </row>
    <row r="993" spans="1:2" x14ac:dyDescent="0.2">
      <c r="A993" s="16">
        <v>1400920</v>
      </c>
      <c r="B993" s="2">
        <v>0</v>
      </c>
    </row>
    <row r="994" spans="1:2" x14ac:dyDescent="0.2">
      <c r="A994" s="16">
        <v>1400930</v>
      </c>
      <c r="B994" s="2">
        <v>0</v>
      </c>
    </row>
    <row r="995" spans="1:2" x14ac:dyDescent="0.2">
      <c r="A995" s="16">
        <v>1400940</v>
      </c>
      <c r="B995" s="2">
        <v>0</v>
      </c>
    </row>
    <row r="996" spans="1:2" x14ac:dyDescent="0.2">
      <c r="A996" s="16">
        <v>1400950</v>
      </c>
      <c r="B996" s="2">
        <v>0</v>
      </c>
    </row>
    <row r="997" spans="1:2" x14ac:dyDescent="0.2">
      <c r="A997" s="16">
        <v>1400960</v>
      </c>
      <c r="B997" s="2">
        <v>0</v>
      </c>
    </row>
    <row r="998" spans="1:2" x14ac:dyDescent="0.2">
      <c r="A998" s="16">
        <v>1400970</v>
      </c>
      <c r="B998" s="2">
        <v>0</v>
      </c>
    </row>
    <row r="999" spans="1:2" x14ac:dyDescent="0.2">
      <c r="A999" s="16">
        <v>1400980</v>
      </c>
      <c r="B999" s="2">
        <v>0</v>
      </c>
    </row>
    <row r="1000" spans="1:2" x14ac:dyDescent="0.2">
      <c r="A1000" s="16">
        <v>1400990</v>
      </c>
      <c r="B1000" s="2">
        <v>0</v>
      </c>
    </row>
    <row r="1001" spans="1:2" x14ac:dyDescent="0.2">
      <c r="A1001" s="16">
        <v>1401000</v>
      </c>
      <c r="B1001" s="2">
        <v>0</v>
      </c>
    </row>
    <row r="1002" spans="1:2" x14ac:dyDescent="0.2">
      <c r="A1002" s="16">
        <v>1401010</v>
      </c>
      <c r="B1002" s="2">
        <v>0</v>
      </c>
    </row>
    <row r="1003" spans="1:2" x14ac:dyDescent="0.2">
      <c r="A1003" s="16">
        <v>1401020</v>
      </c>
      <c r="B1003" s="2">
        <v>0</v>
      </c>
    </row>
    <row r="1004" spans="1:2" x14ac:dyDescent="0.2">
      <c r="A1004" s="16">
        <v>1401030</v>
      </c>
      <c r="B1004" s="2">
        <v>3</v>
      </c>
    </row>
    <row r="1005" spans="1:2" x14ac:dyDescent="0.2">
      <c r="A1005" s="16">
        <v>1401040</v>
      </c>
      <c r="B1005" s="2">
        <v>1</v>
      </c>
    </row>
    <row r="1006" spans="1:2" x14ac:dyDescent="0.2">
      <c r="A1006" s="16">
        <v>1401050</v>
      </c>
      <c r="B1006" s="2">
        <v>0</v>
      </c>
    </row>
    <row r="1007" spans="1:2" x14ac:dyDescent="0.2">
      <c r="A1007" s="16">
        <v>1401060</v>
      </c>
      <c r="B1007" s="2">
        <v>1</v>
      </c>
    </row>
    <row r="1008" spans="1:2" x14ac:dyDescent="0.2">
      <c r="A1008" s="16">
        <v>1401070</v>
      </c>
      <c r="B1008" s="2">
        <v>0</v>
      </c>
    </row>
    <row r="1009" spans="1:2" x14ac:dyDescent="0.2">
      <c r="A1009" s="16">
        <v>1401080</v>
      </c>
      <c r="B1009" s="2">
        <v>0</v>
      </c>
    </row>
    <row r="1010" spans="1:2" x14ac:dyDescent="0.2">
      <c r="A1010" s="16">
        <v>1401090</v>
      </c>
      <c r="B1010" s="2">
        <v>0</v>
      </c>
    </row>
    <row r="1011" spans="1:2" x14ac:dyDescent="0.2">
      <c r="A1011" s="16">
        <v>1401100</v>
      </c>
      <c r="B1011" s="2">
        <v>0</v>
      </c>
    </row>
    <row r="1012" spans="1:2" x14ac:dyDescent="0.2">
      <c r="A1012" s="16">
        <v>1401110</v>
      </c>
      <c r="B1012" s="2">
        <v>0</v>
      </c>
    </row>
    <row r="1013" spans="1:2" x14ac:dyDescent="0.2">
      <c r="A1013" s="16">
        <v>1401120</v>
      </c>
      <c r="B1013" s="2">
        <v>0</v>
      </c>
    </row>
    <row r="1014" spans="1:2" x14ac:dyDescent="0.2">
      <c r="A1014" s="16">
        <v>1401130</v>
      </c>
      <c r="B1014" s="2">
        <v>0</v>
      </c>
    </row>
    <row r="1015" spans="1:2" x14ac:dyDescent="0.2">
      <c r="A1015" s="16">
        <v>1401140</v>
      </c>
      <c r="B1015" s="2">
        <v>0</v>
      </c>
    </row>
    <row r="1016" spans="1:2" x14ac:dyDescent="0.2">
      <c r="A1016" s="16">
        <v>1401150</v>
      </c>
      <c r="B1016" s="2">
        <v>0</v>
      </c>
    </row>
    <row r="1017" spans="1:2" x14ac:dyDescent="0.2">
      <c r="A1017" s="16">
        <v>1401160</v>
      </c>
      <c r="B1017" s="2">
        <v>0</v>
      </c>
    </row>
    <row r="1018" spans="1:2" x14ac:dyDescent="0.2">
      <c r="A1018" s="16">
        <v>1401170</v>
      </c>
      <c r="B1018" s="2">
        <v>0</v>
      </c>
    </row>
    <row r="1019" spans="1:2" x14ac:dyDescent="0.2">
      <c r="A1019" s="16">
        <v>1401180</v>
      </c>
      <c r="B1019" s="2">
        <v>0</v>
      </c>
    </row>
    <row r="1020" spans="1:2" x14ac:dyDescent="0.2">
      <c r="A1020" s="16">
        <v>1500010</v>
      </c>
      <c r="B1020" s="2">
        <v>3</v>
      </c>
    </row>
    <row r="1021" spans="1:2" x14ac:dyDescent="0.2">
      <c r="A1021" s="16">
        <v>1500020</v>
      </c>
      <c r="B1021" s="2">
        <v>0</v>
      </c>
    </row>
    <row r="1022" spans="1:2" x14ac:dyDescent="0.2">
      <c r="A1022" s="16">
        <v>1500030</v>
      </c>
      <c r="B1022" s="2">
        <v>0</v>
      </c>
    </row>
    <row r="1023" spans="1:2" x14ac:dyDescent="0.2">
      <c r="A1023" s="16">
        <v>1500040</v>
      </c>
      <c r="B1023" s="2">
        <v>0</v>
      </c>
    </row>
    <row r="1024" spans="1:2" x14ac:dyDescent="0.2">
      <c r="A1024" s="16">
        <v>1500050</v>
      </c>
      <c r="B1024" s="2">
        <v>2</v>
      </c>
    </row>
    <row r="1025" spans="1:2" x14ac:dyDescent="0.2">
      <c r="A1025" s="16">
        <v>1500060</v>
      </c>
      <c r="B1025" s="2">
        <v>0</v>
      </c>
    </row>
    <row r="1026" spans="1:2" x14ac:dyDescent="0.2">
      <c r="A1026" s="16">
        <v>1500070</v>
      </c>
      <c r="B1026" s="2">
        <v>1</v>
      </c>
    </row>
    <row r="1027" spans="1:2" x14ac:dyDescent="0.2">
      <c r="A1027" s="16">
        <v>1500080</v>
      </c>
      <c r="B1027" s="2">
        <v>8</v>
      </c>
    </row>
    <row r="1028" spans="1:2" x14ac:dyDescent="0.2">
      <c r="A1028" s="16">
        <v>1500090</v>
      </c>
      <c r="B1028" s="2">
        <v>1</v>
      </c>
    </row>
    <row r="1029" spans="1:2" x14ac:dyDescent="0.2">
      <c r="A1029" s="16">
        <v>1500100</v>
      </c>
      <c r="B1029" s="2">
        <v>2</v>
      </c>
    </row>
    <row r="1030" spans="1:2" x14ac:dyDescent="0.2">
      <c r="A1030" s="16">
        <v>1500101</v>
      </c>
      <c r="B1030" s="2">
        <v>2</v>
      </c>
    </row>
    <row r="1031" spans="1:2" x14ac:dyDescent="0.2">
      <c r="A1031" s="16">
        <v>1500110</v>
      </c>
      <c r="B1031" s="2">
        <v>4</v>
      </c>
    </row>
    <row r="1032" spans="1:2" x14ac:dyDescent="0.2">
      <c r="A1032" s="16">
        <v>1500120</v>
      </c>
      <c r="B1032" s="2">
        <v>4</v>
      </c>
    </row>
    <row r="1033" spans="1:2" x14ac:dyDescent="0.2">
      <c r="A1033" s="16">
        <v>1500130</v>
      </c>
      <c r="B1033" s="2">
        <v>5</v>
      </c>
    </row>
    <row r="1034" spans="1:2" x14ac:dyDescent="0.2">
      <c r="A1034" s="16">
        <v>1500140</v>
      </c>
      <c r="B1034" s="2">
        <v>0</v>
      </c>
    </row>
    <row r="1035" spans="1:2" x14ac:dyDescent="0.2">
      <c r="A1035" s="16">
        <v>1500150</v>
      </c>
      <c r="B1035" s="2">
        <v>2</v>
      </c>
    </row>
    <row r="1036" spans="1:2" x14ac:dyDescent="0.2">
      <c r="A1036" s="16">
        <v>1500160</v>
      </c>
      <c r="B1036" s="2">
        <v>1</v>
      </c>
    </row>
    <row r="1037" spans="1:2" x14ac:dyDescent="0.2">
      <c r="A1037" s="16">
        <v>1500170</v>
      </c>
      <c r="B1037" s="2">
        <v>1</v>
      </c>
    </row>
    <row r="1038" spans="1:2" x14ac:dyDescent="0.2">
      <c r="A1038" s="16">
        <v>1500180</v>
      </c>
      <c r="B1038" s="2">
        <v>0</v>
      </c>
    </row>
    <row r="1039" spans="1:2" x14ac:dyDescent="0.2">
      <c r="A1039" s="16">
        <v>1500190</v>
      </c>
      <c r="B1039" s="2">
        <v>1</v>
      </c>
    </row>
    <row r="1040" spans="1:2" x14ac:dyDescent="0.2">
      <c r="A1040" s="16">
        <v>1500200</v>
      </c>
      <c r="B1040" s="2">
        <v>2</v>
      </c>
    </row>
    <row r="1041" spans="1:2" x14ac:dyDescent="0.2">
      <c r="A1041" s="16">
        <v>1500210</v>
      </c>
      <c r="B1041" s="2">
        <v>0</v>
      </c>
    </row>
    <row r="1042" spans="1:2" x14ac:dyDescent="0.2">
      <c r="A1042" s="16">
        <v>1500220</v>
      </c>
      <c r="B1042" s="2">
        <v>0</v>
      </c>
    </row>
    <row r="1043" spans="1:2" x14ac:dyDescent="0.2">
      <c r="A1043" s="16">
        <v>1500230</v>
      </c>
      <c r="B1043" s="2">
        <v>1</v>
      </c>
    </row>
    <row r="1044" spans="1:2" x14ac:dyDescent="0.2">
      <c r="A1044" s="16">
        <v>1500240</v>
      </c>
      <c r="B1044" s="2">
        <v>0</v>
      </c>
    </row>
    <row r="1045" spans="1:2" x14ac:dyDescent="0.2">
      <c r="A1045" s="16">
        <v>1500250</v>
      </c>
      <c r="B1045" s="2">
        <v>2</v>
      </c>
    </row>
    <row r="1046" spans="1:2" x14ac:dyDescent="0.2">
      <c r="A1046" s="16">
        <v>1500260</v>
      </c>
      <c r="B1046" s="2">
        <v>1</v>
      </c>
    </row>
    <row r="1047" spans="1:2" x14ac:dyDescent="0.2">
      <c r="A1047" s="16">
        <v>1500270</v>
      </c>
      <c r="B1047" s="2">
        <v>3</v>
      </c>
    </row>
    <row r="1048" spans="1:2" x14ac:dyDescent="0.2">
      <c r="A1048" s="16">
        <v>1500280</v>
      </c>
      <c r="B1048" s="2">
        <v>0</v>
      </c>
    </row>
    <row r="1049" spans="1:2" x14ac:dyDescent="0.2">
      <c r="A1049" s="16">
        <v>1500290</v>
      </c>
      <c r="B1049" s="2">
        <v>0</v>
      </c>
    </row>
    <row r="1050" spans="1:2" x14ac:dyDescent="0.2">
      <c r="A1050" s="16">
        <v>1500300</v>
      </c>
      <c r="B1050" s="2">
        <v>1</v>
      </c>
    </row>
    <row r="1051" spans="1:2" x14ac:dyDescent="0.2">
      <c r="A1051" s="16">
        <v>1500310</v>
      </c>
      <c r="B1051" s="2">
        <v>0</v>
      </c>
    </row>
    <row r="1052" spans="1:2" x14ac:dyDescent="0.2">
      <c r="A1052" s="16">
        <v>1500320</v>
      </c>
      <c r="B1052" s="2">
        <v>0</v>
      </c>
    </row>
    <row r="1053" spans="1:2" x14ac:dyDescent="0.2">
      <c r="A1053" s="16">
        <v>1500330</v>
      </c>
      <c r="B1053" s="2">
        <v>0</v>
      </c>
    </row>
    <row r="1054" spans="1:2" x14ac:dyDescent="0.2">
      <c r="A1054" s="16">
        <v>1500340</v>
      </c>
      <c r="B1054" s="2">
        <v>2</v>
      </c>
    </row>
    <row r="1055" spans="1:2" x14ac:dyDescent="0.2">
      <c r="A1055" s="16">
        <v>1500350</v>
      </c>
      <c r="B1055" s="2">
        <v>1</v>
      </c>
    </row>
    <row r="1056" spans="1:2" x14ac:dyDescent="0.2">
      <c r="A1056" s="16">
        <v>1500360</v>
      </c>
      <c r="B1056" s="2">
        <v>0</v>
      </c>
    </row>
    <row r="1057" spans="1:2" x14ac:dyDescent="0.2">
      <c r="A1057" s="16">
        <v>1500370</v>
      </c>
      <c r="B1057" s="2">
        <v>0</v>
      </c>
    </row>
    <row r="1058" spans="1:2" x14ac:dyDescent="0.2">
      <c r="A1058" s="16">
        <v>1500380</v>
      </c>
      <c r="B1058" s="2">
        <v>1</v>
      </c>
    </row>
    <row r="1059" spans="1:2" x14ac:dyDescent="0.2">
      <c r="A1059" s="16">
        <v>1500390</v>
      </c>
      <c r="B1059" s="2">
        <v>0</v>
      </c>
    </row>
    <row r="1060" spans="1:2" x14ac:dyDescent="0.2">
      <c r="A1060" s="16">
        <v>1500400</v>
      </c>
      <c r="B1060" s="2">
        <v>0</v>
      </c>
    </row>
    <row r="1061" spans="1:2" x14ac:dyDescent="0.2">
      <c r="A1061" s="16">
        <v>1500410</v>
      </c>
      <c r="B1061" s="2">
        <v>0</v>
      </c>
    </row>
    <row r="1062" spans="1:2" x14ac:dyDescent="0.2">
      <c r="A1062" s="16">
        <v>1500420</v>
      </c>
      <c r="B1062" s="2">
        <v>0</v>
      </c>
    </row>
    <row r="1063" spans="1:2" x14ac:dyDescent="0.2">
      <c r="A1063" s="16">
        <v>1500430</v>
      </c>
      <c r="B1063" s="2">
        <v>3</v>
      </c>
    </row>
    <row r="1064" spans="1:2" x14ac:dyDescent="0.2">
      <c r="A1064" s="16">
        <v>1500440</v>
      </c>
      <c r="B1064" s="2">
        <v>4</v>
      </c>
    </row>
    <row r="1065" spans="1:2" x14ac:dyDescent="0.2">
      <c r="A1065" s="16">
        <v>1500450</v>
      </c>
      <c r="B1065" s="2">
        <v>23</v>
      </c>
    </row>
    <row r="1066" spans="1:2" x14ac:dyDescent="0.2">
      <c r="A1066" s="16">
        <v>1500460</v>
      </c>
      <c r="B1066" s="2">
        <v>9</v>
      </c>
    </row>
    <row r="1067" spans="1:2" x14ac:dyDescent="0.2">
      <c r="A1067" s="16">
        <v>1500470</v>
      </c>
      <c r="B1067" s="2">
        <v>0</v>
      </c>
    </row>
    <row r="1068" spans="1:2" x14ac:dyDescent="0.2">
      <c r="A1068" s="16">
        <v>1500480</v>
      </c>
      <c r="B1068" s="2">
        <v>0</v>
      </c>
    </row>
    <row r="1069" spans="1:2" x14ac:dyDescent="0.2">
      <c r="A1069" s="16">
        <v>1500490</v>
      </c>
      <c r="B1069" s="2">
        <v>1</v>
      </c>
    </row>
    <row r="1070" spans="1:2" x14ac:dyDescent="0.2">
      <c r="A1070" s="16">
        <v>1500500</v>
      </c>
      <c r="B1070" s="2">
        <v>0</v>
      </c>
    </row>
    <row r="1071" spans="1:2" x14ac:dyDescent="0.2">
      <c r="A1071" s="16">
        <v>1500510</v>
      </c>
      <c r="B1071" s="2">
        <v>0</v>
      </c>
    </row>
    <row r="1072" spans="1:2" x14ac:dyDescent="0.2">
      <c r="A1072" s="16">
        <v>1500520</v>
      </c>
      <c r="B1072" s="2">
        <v>3</v>
      </c>
    </row>
    <row r="1073" spans="1:2" x14ac:dyDescent="0.2">
      <c r="A1073" s="16">
        <v>1500530</v>
      </c>
      <c r="B1073" s="2">
        <v>1</v>
      </c>
    </row>
    <row r="1074" spans="1:2" x14ac:dyDescent="0.2">
      <c r="A1074" s="16">
        <v>1500540</v>
      </c>
      <c r="B1074" s="2">
        <v>0</v>
      </c>
    </row>
    <row r="1075" spans="1:2" x14ac:dyDescent="0.2">
      <c r="A1075" s="16">
        <v>1500550</v>
      </c>
      <c r="B1075" s="2">
        <v>0</v>
      </c>
    </row>
    <row r="1076" spans="1:2" x14ac:dyDescent="0.2">
      <c r="A1076" s="16">
        <v>1500560</v>
      </c>
      <c r="B1076" s="2">
        <v>0</v>
      </c>
    </row>
    <row r="1077" spans="1:2" x14ac:dyDescent="0.2">
      <c r="A1077" s="16">
        <v>1500570</v>
      </c>
      <c r="B1077" s="2">
        <v>0</v>
      </c>
    </row>
    <row r="1078" spans="1:2" x14ac:dyDescent="0.2">
      <c r="A1078" s="16">
        <v>1500580</v>
      </c>
      <c r="B1078" s="2">
        <v>0</v>
      </c>
    </row>
    <row r="1079" spans="1:2" x14ac:dyDescent="0.2">
      <c r="A1079" s="16">
        <v>1500590</v>
      </c>
      <c r="B1079" s="2">
        <v>0</v>
      </c>
    </row>
    <row r="1080" spans="1:2" x14ac:dyDescent="0.2">
      <c r="A1080" s="16">
        <v>1500600</v>
      </c>
      <c r="B1080" s="2">
        <v>0</v>
      </c>
    </row>
    <row r="1081" spans="1:2" x14ac:dyDescent="0.2">
      <c r="A1081" s="16">
        <v>1500610</v>
      </c>
      <c r="B1081" s="2">
        <v>3</v>
      </c>
    </row>
    <row r="1082" spans="1:2" x14ac:dyDescent="0.2">
      <c r="A1082" s="16">
        <v>1500620</v>
      </c>
      <c r="B1082" s="2">
        <v>0</v>
      </c>
    </row>
    <row r="1083" spans="1:2" x14ac:dyDescent="0.2">
      <c r="A1083" s="16">
        <v>1500630</v>
      </c>
      <c r="B1083" s="2">
        <v>0</v>
      </c>
    </row>
    <row r="1084" spans="1:2" x14ac:dyDescent="0.2">
      <c r="A1084" s="16">
        <v>1500640</v>
      </c>
      <c r="B1084" s="2">
        <v>3</v>
      </c>
    </row>
    <row r="1085" spans="1:2" x14ac:dyDescent="0.2">
      <c r="A1085" s="16">
        <v>1500650</v>
      </c>
      <c r="B1085" s="2">
        <v>0</v>
      </c>
    </row>
    <row r="1086" spans="1:2" x14ac:dyDescent="0.2">
      <c r="A1086" s="16">
        <v>1500660</v>
      </c>
      <c r="B1086" s="2">
        <v>1</v>
      </c>
    </row>
    <row r="1087" spans="1:2" x14ac:dyDescent="0.2">
      <c r="A1087" s="16">
        <v>1500670</v>
      </c>
      <c r="B1087" s="2">
        <v>3</v>
      </c>
    </row>
    <row r="1088" spans="1:2" x14ac:dyDescent="0.2">
      <c r="A1088" s="16">
        <v>1500680</v>
      </c>
      <c r="B1088" s="2">
        <v>7</v>
      </c>
    </row>
    <row r="1089" spans="1:2" x14ac:dyDescent="0.2">
      <c r="A1089" s="16">
        <v>1500690</v>
      </c>
      <c r="B1089" s="2">
        <v>0</v>
      </c>
    </row>
    <row r="1090" spans="1:2" x14ac:dyDescent="0.2">
      <c r="A1090" s="16">
        <v>1500700</v>
      </c>
      <c r="B1090" s="2">
        <v>0</v>
      </c>
    </row>
    <row r="1091" spans="1:2" x14ac:dyDescent="0.2">
      <c r="A1091" s="16">
        <v>1500710</v>
      </c>
      <c r="B1091" s="2">
        <v>0</v>
      </c>
    </row>
    <row r="1092" spans="1:2" x14ac:dyDescent="0.2">
      <c r="A1092" s="16">
        <v>1500720</v>
      </c>
      <c r="B1092" s="2">
        <v>0</v>
      </c>
    </row>
    <row r="1093" spans="1:2" x14ac:dyDescent="0.2">
      <c r="A1093" s="16">
        <v>1500730</v>
      </c>
      <c r="B1093" s="2">
        <v>0</v>
      </c>
    </row>
    <row r="1094" spans="1:2" x14ac:dyDescent="0.2">
      <c r="A1094" s="16">
        <v>1500740</v>
      </c>
      <c r="B1094" s="2">
        <v>0</v>
      </c>
    </row>
    <row r="1095" spans="1:2" x14ac:dyDescent="0.2">
      <c r="A1095" s="16">
        <v>1500750</v>
      </c>
      <c r="B1095" s="2">
        <v>0</v>
      </c>
    </row>
    <row r="1096" spans="1:2" x14ac:dyDescent="0.2">
      <c r="A1096" s="16">
        <v>1500760</v>
      </c>
      <c r="B1096" s="2">
        <v>0</v>
      </c>
    </row>
    <row r="1097" spans="1:2" x14ac:dyDescent="0.2">
      <c r="A1097" s="16">
        <v>1500770</v>
      </c>
      <c r="B1097" s="2">
        <v>0</v>
      </c>
    </row>
    <row r="1098" spans="1:2" x14ac:dyDescent="0.2">
      <c r="A1098" s="16">
        <v>1500780</v>
      </c>
      <c r="B1098" s="2">
        <v>0</v>
      </c>
    </row>
    <row r="1099" spans="1:2" x14ac:dyDescent="0.2">
      <c r="A1099" s="16">
        <v>1500790</v>
      </c>
      <c r="B1099" s="2">
        <v>0</v>
      </c>
    </row>
    <row r="1100" spans="1:2" x14ac:dyDescent="0.2">
      <c r="A1100" s="16">
        <v>1500800</v>
      </c>
      <c r="B1100" s="2">
        <v>0</v>
      </c>
    </row>
    <row r="1101" spans="1:2" x14ac:dyDescent="0.2">
      <c r="A1101" s="16">
        <v>1500810</v>
      </c>
      <c r="B1101" s="2">
        <v>0</v>
      </c>
    </row>
    <row r="1102" spans="1:2" x14ac:dyDescent="0.2">
      <c r="A1102" s="16">
        <v>1500820</v>
      </c>
      <c r="B1102" s="2">
        <v>0</v>
      </c>
    </row>
    <row r="1103" spans="1:2" x14ac:dyDescent="0.2">
      <c r="A1103" s="16">
        <v>1500830</v>
      </c>
      <c r="B1103" s="2">
        <v>0</v>
      </c>
    </row>
    <row r="1104" spans="1:2" x14ac:dyDescent="0.2">
      <c r="A1104" s="16">
        <v>1500840</v>
      </c>
      <c r="B1104" s="2">
        <v>0</v>
      </c>
    </row>
    <row r="1105" spans="1:2" x14ac:dyDescent="0.2">
      <c r="A1105" s="16">
        <v>1500850</v>
      </c>
      <c r="B1105" s="2">
        <v>0</v>
      </c>
    </row>
    <row r="1106" spans="1:2" x14ac:dyDescent="0.2">
      <c r="A1106" s="16">
        <v>1500860</v>
      </c>
      <c r="B1106" s="2">
        <v>0</v>
      </c>
    </row>
    <row r="1107" spans="1:2" x14ac:dyDescent="0.2">
      <c r="A1107" s="16">
        <v>1500870</v>
      </c>
      <c r="B1107" s="2">
        <v>0</v>
      </c>
    </row>
    <row r="1108" spans="1:2" x14ac:dyDescent="0.2">
      <c r="A1108" s="16">
        <v>1500880</v>
      </c>
      <c r="B1108" s="2">
        <v>0</v>
      </c>
    </row>
    <row r="1109" spans="1:2" x14ac:dyDescent="0.2">
      <c r="A1109" s="16">
        <v>1500890</v>
      </c>
      <c r="B1109" s="2">
        <v>0</v>
      </c>
    </row>
    <row r="1110" spans="1:2" x14ac:dyDescent="0.2">
      <c r="A1110" s="16">
        <v>1500900</v>
      </c>
      <c r="B1110" s="2">
        <v>0</v>
      </c>
    </row>
    <row r="1111" spans="1:2" x14ac:dyDescent="0.2">
      <c r="A1111" s="16">
        <v>1500910</v>
      </c>
      <c r="B1111" s="2">
        <v>4</v>
      </c>
    </row>
    <row r="1112" spans="1:2" x14ac:dyDescent="0.2">
      <c r="A1112" s="16">
        <v>1500920</v>
      </c>
      <c r="B1112" s="2">
        <v>1</v>
      </c>
    </row>
    <row r="1113" spans="1:2" x14ac:dyDescent="0.2">
      <c r="A1113" s="16">
        <v>1500930</v>
      </c>
      <c r="B1113" s="2">
        <v>1</v>
      </c>
    </row>
    <row r="1114" spans="1:2" x14ac:dyDescent="0.2">
      <c r="A1114" s="16">
        <v>1500940</v>
      </c>
      <c r="B1114" s="2">
        <v>0</v>
      </c>
    </row>
    <row r="1115" spans="1:2" x14ac:dyDescent="0.2">
      <c r="A1115" s="16">
        <v>1500950</v>
      </c>
      <c r="B1115" s="2">
        <v>0</v>
      </c>
    </row>
    <row r="1116" spans="1:2" x14ac:dyDescent="0.2">
      <c r="A1116" s="16">
        <v>1500960</v>
      </c>
      <c r="B1116" s="2">
        <v>0</v>
      </c>
    </row>
    <row r="1117" spans="1:2" x14ac:dyDescent="0.2">
      <c r="A1117" s="16">
        <v>1500970</v>
      </c>
      <c r="B1117" s="2">
        <v>0</v>
      </c>
    </row>
    <row r="1118" spans="1:2" x14ac:dyDescent="0.2">
      <c r="A1118" s="16">
        <v>1500980</v>
      </c>
      <c r="B1118" s="2">
        <v>0</v>
      </c>
    </row>
    <row r="1119" spans="1:2" x14ac:dyDescent="0.2">
      <c r="A1119" s="16">
        <v>1500990</v>
      </c>
      <c r="B1119" s="2">
        <v>0</v>
      </c>
    </row>
    <row r="1120" spans="1:2" x14ac:dyDescent="0.2">
      <c r="A1120" s="16">
        <v>1501000</v>
      </c>
      <c r="B1120" s="2">
        <v>0</v>
      </c>
    </row>
    <row r="1121" spans="1:2" x14ac:dyDescent="0.2">
      <c r="A1121" s="16">
        <v>1501010</v>
      </c>
      <c r="B1121" s="2">
        <v>0</v>
      </c>
    </row>
    <row r="1122" spans="1:2" x14ac:dyDescent="0.2">
      <c r="A1122" s="16">
        <v>1501020</v>
      </c>
      <c r="B1122" s="2">
        <v>0</v>
      </c>
    </row>
    <row r="1123" spans="1:2" x14ac:dyDescent="0.2">
      <c r="A1123" s="16">
        <v>1501030</v>
      </c>
      <c r="B1123" s="2">
        <v>0</v>
      </c>
    </row>
    <row r="1124" spans="1:2" x14ac:dyDescent="0.2">
      <c r="A1124" s="16">
        <v>1501040</v>
      </c>
      <c r="B1124" s="2">
        <v>0</v>
      </c>
    </row>
    <row r="1125" spans="1:2" x14ac:dyDescent="0.2">
      <c r="A1125" s="16">
        <v>1501050</v>
      </c>
      <c r="B1125" s="2">
        <v>0</v>
      </c>
    </row>
    <row r="1126" spans="1:2" x14ac:dyDescent="0.2">
      <c r="A1126" s="16">
        <v>1501060</v>
      </c>
      <c r="B1126" s="2">
        <v>0</v>
      </c>
    </row>
    <row r="1127" spans="1:2" x14ac:dyDescent="0.2">
      <c r="A1127" s="16">
        <v>1501070</v>
      </c>
      <c r="B1127" s="2">
        <v>0</v>
      </c>
    </row>
    <row r="1128" spans="1:2" x14ac:dyDescent="0.2">
      <c r="A1128" s="16">
        <v>1501080</v>
      </c>
      <c r="B1128" s="2">
        <v>4</v>
      </c>
    </row>
    <row r="1129" spans="1:2" x14ac:dyDescent="0.2">
      <c r="A1129" s="16">
        <v>1501091</v>
      </c>
      <c r="B1129" s="2">
        <v>14</v>
      </c>
    </row>
    <row r="1130" spans="1:2" x14ac:dyDescent="0.2">
      <c r="A1130" s="16">
        <v>1501100</v>
      </c>
      <c r="B1130" s="2">
        <v>0</v>
      </c>
    </row>
    <row r="1131" spans="1:2" x14ac:dyDescent="0.2">
      <c r="A1131" s="16">
        <v>1501110</v>
      </c>
      <c r="B1131" s="2">
        <v>0</v>
      </c>
    </row>
    <row r="1132" spans="1:2" x14ac:dyDescent="0.2">
      <c r="A1132" s="16">
        <v>1501120</v>
      </c>
      <c r="B1132" s="2">
        <v>1</v>
      </c>
    </row>
    <row r="1133" spans="1:2" x14ac:dyDescent="0.2">
      <c r="A1133" s="16">
        <v>1501130</v>
      </c>
      <c r="B1133" s="2">
        <v>0</v>
      </c>
    </row>
    <row r="1134" spans="1:2" x14ac:dyDescent="0.2">
      <c r="A1134" s="16">
        <v>1501140</v>
      </c>
      <c r="B1134" s="2">
        <v>0</v>
      </c>
    </row>
    <row r="1135" spans="1:2" x14ac:dyDescent="0.2">
      <c r="A1135" s="16">
        <v>1501150</v>
      </c>
      <c r="B1135" s="2">
        <v>0</v>
      </c>
    </row>
    <row r="1136" spans="1:2" x14ac:dyDescent="0.2">
      <c r="A1136" s="16">
        <v>1501160</v>
      </c>
      <c r="B1136" s="2">
        <v>0</v>
      </c>
    </row>
    <row r="1137" spans="1:2" x14ac:dyDescent="0.2">
      <c r="A1137" s="16">
        <v>1501170</v>
      </c>
      <c r="B1137" s="2">
        <v>0</v>
      </c>
    </row>
    <row r="1138" spans="1:2" x14ac:dyDescent="0.2">
      <c r="A1138" s="16">
        <v>1501180</v>
      </c>
      <c r="B1138" s="2">
        <v>0</v>
      </c>
    </row>
    <row r="1139" spans="1:2" x14ac:dyDescent="0.2">
      <c r="A1139" s="16">
        <v>1501190</v>
      </c>
      <c r="B1139" s="2">
        <v>0</v>
      </c>
    </row>
    <row r="1140" spans="1:2" x14ac:dyDescent="0.2">
      <c r="A1140" s="16">
        <v>1501200</v>
      </c>
      <c r="B1140" s="2">
        <v>0</v>
      </c>
    </row>
    <row r="1141" spans="1:2" x14ac:dyDescent="0.2">
      <c r="A1141" s="16">
        <v>1501210</v>
      </c>
      <c r="B1141" s="2">
        <v>0</v>
      </c>
    </row>
    <row r="1142" spans="1:2" x14ac:dyDescent="0.2">
      <c r="A1142" s="16">
        <v>1501220</v>
      </c>
      <c r="B1142" s="2">
        <v>0</v>
      </c>
    </row>
    <row r="1143" spans="1:2" x14ac:dyDescent="0.2">
      <c r="A1143" s="16">
        <v>1501230</v>
      </c>
      <c r="B1143" s="2">
        <v>0</v>
      </c>
    </row>
    <row r="1144" spans="1:2" x14ac:dyDescent="0.2">
      <c r="A1144" s="16">
        <v>1501240</v>
      </c>
      <c r="B1144" s="2">
        <v>0</v>
      </c>
    </row>
    <row r="1145" spans="1:2" x14ac:dyDescent="0.2">
      <c r="A1145" s="16">
        <v>1501250</v>
      </c>
      <c r="B1145" s="2">
        <v>0</v>
      </c>
    </row>
    <row r="1146" spans="1:2" x14ac:dyDescent="0.2">
      <c r="A1146" s="16">
        <v>1501260</v>
      </c>
      <c r="B1146" s="2">
        <v>0</v>
      </c>
    </row>
    <row r="1147" spans="1:2" x14ac:dyDescent="0.2">
      <c r="A1147" s="16">
        <v>1501270</v>
      </c>
      <c r="B1147" s="2">
        <v>0</v>
      </c>
    </row>
    <row r="1148" spans="1:2" x14ac:dyDescent="0.2">
      <c r="A1148" s="16">
        <v>1501271</v>
      </c>
      <c r="B1148" s="2">
        <v>0</v>
      </c>
    </row>
    <row r="1149" spans="1:2" x14ac:dyDescent="0.2">
      <c r="A1149" s="16">
        <v>1501280</v>
      </c>
      <c r="B1149" s="2">
        <v>2</v>
      </c>
    </row>
    <row r="1150" spans="1:2" x14ac:dyDescent="0.2">
      <c r="A1150" s="16">
        <v>1501281</v>
      </c>
      <c r="B1150" s="2">
        <v>0</v>
      </c>
    </row>
    <row r="1151" spans="1:2" x14ac:dyDescent="0.2">
      <c r="A1151" s="16">
        <v>1501290</v>
      </c>
      <c r="B1151" s="2">
        <v>1</v>
      </c>
    </row>
    <row r="1152" spans="1:2" x14ac:dyDescent="0.2">
      <c r="A1152" s="16">
        <v>1501291</v>
      </c>
      <c r="B1152" s="2">
        <v>11</v>
      </c>
    </row>
    <row r="1153" spans="1:2" x14ac:dyDescent="0.2">
      <c r="A1153" s="16">
        <v>1501292</v>
      </c>
      <c r="B1153" s="2">
        <v>0</v>
      </c>
    </row>
    <row r="1154" spans="1:2" x14ac:dyDescent="0.2">
      <c r="A1154" s="16">
        <v>1501300</v>
      </c>
      <c r="B1154" s="2">
        <v>0</v>
      </c>
    </row>
    <row r="1155" spans="1:2" x14ac:dyDescent="0.2">
      <c r="A1155" s="16">
        <v>1501310</v>
      </c>
      <c r="B1155" s="2">
        <v>0</v>
      </c>
    </row>
    <row r="1156" spans="1:2" x14ac:dyDescent="0.2">
      <c r="A1156" s="16">
        <v>1501311</v>
      </c>
      <c r="B1156" s="2">
        <v>0</v>
      </c>
    </row>
    <row r="1157" spans="1:2" x14ac:dyDescent="0.2">
      <c r="A1157" s="16">
        <v>1501320</v>
      </c>
      <c r="B1157" s="2">
        <v>0</v>
      </c>
    </row>
    <row r="1158" spans="1:2" x14ac:dyDescent="0.2">
      <c r="A1158" s="16">
        <v>1501330</v>
      </c>
      <c r="B1158" s="2">
        <v>0</v>
      </c>
    </row>
    <row r="1159" spans="1:2" x14ac:dyDescent="0.2">
      <c r="A1159" s="16">
        <v>1501340</v>
      </c>
      <c r="B1159" s="2">
        <v>0</v>
      </c>
    </row>
    <row r="1160" spans="1:2" x14ac:dyDescent="0.2">
      <c r="A1160" s="16">
        <v>1501350</v>
      </c>
      <c r="B1160" s="2">
        <v>0</v>
      </c>
    </row>
    <row r="1161" spans="1:2" x14ac:dyDescent="0.2">
      <c r="A1161" s="16">
        <v>1501360</v>
      </c>
      <c r="B1161" s="2">
        <v>0</v>
      </c>
    </row>
    <row r="1162" spans="1:2" x14ac:dyDescent="0.2">
      <c r="A1162" s="16">
        <v>1501370</v>
      </c>
      <c r="B1162" s="2">
        <v>0</v>
      </c>
    </row>
    <row r="1163" spans="1:2" x14ac:dyDescent="0.2">
      <c r="A1163" s="16">
        <v>1501380</v>
      </c>
      <c r="B1163" s="2">
        <v>0</v>
      </c>
    </row>
    <row r="1164" spans="1:2" x14ac:dyDescent="0.2">
      <c r="A1164" s="16">
        <v>1501390</v>
      </c>
      <c r="B1164" s="2">
        <v>0</v>
      </c>
    </row>
    <row r="1165" spans="1:2" x14ac:dyDescent="0.2">
      <c r="A1165" s="16">
        <v>1501400</v>
      </c>
      <c r="B1165" s="2">
        <v>0</v>
      </c>
    </row>
    <row r="1166" spans="1:2" x14ac:dyDescent="0.2">
      <c r="A1166" s="16">
        <v>1501410</v>
      </c>
      <c r="B1166" s="2">
        <v>0</v>
      </c>
    </row>
    <row r="1167" spans="1:2" x14ac:dyDescent="0.2">
      <c r="A1167" s="16">
        <v>1501420</v>
      </c>
      <c r="B1167" s="2">
        <v>0</v>
      </c>
    </row>
    <row r="1168" spans="1:2" x14ac:dyDescent="0.2">
      <c r="A1168" s="16">
        <v>1501430</v>
      </c>
      <c r="B1168" s="2">
        <v>0</v>
      </c>
    </row>
    <row r="1169" spans="1:2" x14ac:dyDescent="0.2">
      <c r="A1169" s="16">
        <v>1501440</v>
      </c>
      <c r="B1169" s="2">
        <v>0</v>
      </c>
    </row>
    <row r="1170" spans="1:2" x14ac:dyDescent="0.2">
      <c r="A1170" s="16">
        <v>1501450</v>
      </c>
      <c r="B1170" s="2">
        <v>0</v>
      </c>
    </row>
    <row r="1171" spans="1:2" x14ac:dyDescent="0.2">
      <c r="A1171" s="16">
        <v>1501460</v>
      </c>
      <c r="B1171" s="2">
        <v>0</v>
      </c>
    </row>
    <row r="1172" spans="1:2" x14ac:dyDescent="0.2">
      <c r="A1172" s="16">
        <v>1501470</v>
      </c>
      <c r="B1172" s="2">
        <v>0</v>
      </c>
    </row>
    <row r="1173" spans="1:2" x14ac:dyDescent="0.2">
      <c r="A1173" s="16">
        <v>1501480</v>
      </c>
      <c r="B1173" s="2">
        <v>0</v>
      </c>
    </row>
    <row r="1174" spans="1:2" x14ac:dyDescent="0.2">
      <c r="A1174" s="16">
        <v>1501490</v>
      </c>
      <c r="B1174" s="2">
        <v>4</v>
      </c>
    </row>
    <row r="1175" spans="1:2" x14ac:dyDescent="0.2">
      <c r="A1175" s="16">
        <v>1501500</v>
      </c>
      <c r="B1175" s="2">
        <v>0</v>
      </c>
    </row>
    <row r="1176" spans="1:2" x14ac:dyDescent="0.2">
      <c r="A1176" s="16">
        <v>1501510</v>
      </c>
      <c r="B1176" s="2">
        <v>8</v>
      </c>
    </row>
    <row r="1177" spans="1:2" x14ac:dyDescent="0.2">
      <c r="A1177" s="16">
        <v>1501520</v>
      </c>
      <c r="B1177" s="2">
        <v>3</v>
      </c>
    </row>
    <row r="1178" spans="1:2" x14ac:dyDescent="0.2">
      <c r="A1178" s="16">
        <v>1501530</v>
      </c>
      <c r="B1178" s="2">
        <v>0</v>
      </c>
    </row>
    <row r="1179" spans="1:2" x14ac:dyDescent="0.2">
      <c r="A1179" s="16">
        <v>1501540</v>
      </c>
      <c r="B1179" s="2">
        <v>0</v>
      </c>
    </row>
    <row r="1180" spans="1:2" x14ac:dyDescent="0.2">
      <c r="A1180" s="16">
        <v>1501550</v>
      </c>
      <c r="B1180" s="2">
        <v>0</v>
      </c>
    </row>
    <row r="1181" spans="1:2" x14ac:dyDescent="0.2">
      <c r="A1181" s="16">
        <v>1501560</v>
      </c>
      <c r="B1181" s="2">
        <v>0</v>
      </c>
    </row>
    <row r="1182" spans="1:2" x14ac:dyDescent="0.2">
      <c r="A1182" s="16">
        <v>1501570</v>
      </c>
      <c r="B1182" s="2">
        <v>0</v>
      </c>
    </row>
    <row r="1183" spans="1:2" x14ac:dyDescent="0.2">
      <c r="A1183" s="16">
        <v>1501580</v>
      </c>
      <c r="B1183" s="2">
        <v>0</v>
      </c>
    </row>
    <row r="1184" spans="1:2" x14ac:dyDescent="0.2">
      <c r="A1184" s="16">
        <v>1501590</v>
      </c>
      <c r="B1184" s="2">
        <v>2</v>
      </c>
    </row>
    <row r="1185" spans="1:2" x14ac:dyDescent="0.2">
      <c r="A1185" s="16">
        <v>1501600</v>
      </c>
      <c r="B1185" s="2">
        <v>1</v>
      </c>
    </row>
    <row r="1186" spans="1:2" x14ac:dyDescent="0.2">
      <c r="A1186" s="16">
        <v>1501610</v>
      </c>
      <c r="B1186" s="2">
        <v>1</v>
      </c>
    </row>
    <row r="1187" spans="1:2" x14ac:dyDescent="0.2">
      <c r="A1187" s="16">
        <v>1501620</v>
      </c>
      <c r="B1187" s="2">
        <v>0</v>
      </c>
    </row>
    <row r="1188" spans="1:2" x14ac:dyDescent="0.2">
      <c r="A1188" s="16">
        <v>1501630</v>
      </c>
      <c r="B1188" s="2">
        <v>0</v>
      </c>
    </row>
    <row r="1189" spans="1:2" x14ac:dyDescent="0.2">
      <c r="A1189" s="16">
        <v>1501640</v>
      </c>
      <c r="B1189" s="2">
        <v>0</v>
      </c>
    </row>
    <row r="1190" spans="1:2" x14ac:dyDescent="0.2">
      <c r="A1190" s="16">
        <v>1501650</v>
      </c>
      <c r="B1190" s="2">
        <v>0</v>
      </c>
    </row>
    <row r="1191" spans="1:2" x14ac:dyDescent="0.2">
      <c r="A1191" s="16">
        <v>1501660</v>
      </c>
      <c r="B1191" s="2">
        <v>0</v>
      </c>
    </row>
    <row r="1192" spans="1:2" x14ac:dyDescent="0.2">
      <c r="A1192" s="16">
        <v>1501670</v>
      </c>
      <c r="B1192" s="2">
        <v>0</v>
      </c>
    </row>
    <row r="1193" spans="1:2" x14ac:dyDescent="0.2">
      <c r="A1193" s="16">
        <v>1501680</v>
      </c>
      <c r="B1193" s="2">
        <v>0</v>
      </c>
    </row>
    <row r="1194" spans="1:2" x14ac:dyDescent="0.2">
      <c r="A1194" s="16">
        <v>1501690</v>
      </c>
      <c r="B1194" s="2">
        <v>0</v>
      </c>
    </row>
    <row r="1195" spans="1:2" x14ac:dyDescent="0.2">
      <c r="A1195" s="16">
        <v>1501700</v>
      </c>
      <c r="B1195" s="2">
        <v>0</v>
      </c>
    </row>
    <row r="1196" spans="1:2" x14ac:dyDescent="0.2">
      <c r="A1196" s="16">
        <v>1501710</v>
      </c>
      <c r="B1196" s="2">
        <v>0</v>
      </c>
    </row>
    <row r="1197" spans="1:2" x14ac:dyDescent="0.2">
      <c r="A1197" s="16">
        <v>1501720</v>
      </c>
      <c r="B1197" s="2">
        <v>0</v>
      </c>
    </row>
    <row r="1198" spans="1:2" x14ac:dyDescent="0.2">
      <c r="A1198" s="16">
        <v>1501730</v>
      </c>
      <c r="B1198" s="2">
        <v>0</v>
      </c>
    </row>
    <row r="1199" spans="1:2" x14ac:dyDescent="0.2">
      <c r="A1199" s="16">
        <v>1501740</v>
      </c>
      <c r="B1199" s="2">
        <v>0</v>
      </c>
    </row>
    <row r="1200" spans="1:2" x14ac:dyDescent="0.2">
      <c r="A1200" s="16">
        <v>1501750</v>
      </c>
      <c r="B1200" s="2">
        <v>0</v>
      </c>
    </row>
    <row r="1201" spans="1:2" x14ac:dyDescent="0.2">
      <c r="A1201" s="16">
        <v>1501760</v>
      </c>
      <c r="B1201" s="2">
        <v>0</v>
      </c>
    </row>
    <row r="1202" spans="1:2" x14ac:dyDescent="0.2">
      <c r="A1202" s="16">
        <v>1501770</v>
      </c>
      <c r="B1202" s="2">
        <v>0</v>
      </c>
    </row>
    <row r="1203" spans="1:2" x14ac:dyDescent="0.2">
      <c r="A1203" s="16">
        <v>1501780</v>
      </c>
      <c r="B1203" s="2">
        <v>0</v>
      </c>
    </row>
    <row r="1204" spans="1:2" x14ac:dyDescent="0.2">
      <c r="A1204" s="16">
        <v>1501790</v>
      </c>
      <c r="B1204" s="2">
        <v>0</v>
      </c>
    </row>
    <row r="1205" spans="1:2" x14ac:dyDescent="0.2">
      <c r="A1205" s="16">
        <v>1501800</v>
      </c>
      <c r="B1205" s="2">
        <v>0</v>
      </c>
    </row>
    <row r="1206" spans="1:2" x14ac:dyDescent="0.2">
      <c r="A1206" s="16">
        <v>1501810</v>
      </c>
      <c r="B1206" s="2">
        <v>0</v>
      </c>
    </row>
    <row r="1207" spans="1:2" x14ac:dyDescent="0.2">
      <c r="A1207" s="16">
        <v>1501820</v>
      </c>
      <c r="B1207" s="2">
        <v>0</v>
      </c>
    </row>
    <row r="1208" spans="1:2" x14ac:dyDescent="0.2">
      <c r="A1208" s="16">
        <v>1501830</v>
      </c>
      <c r="B1208" s="2">
        <v>0</v>
      </c>
    </row>
    <row r="1209" spans="1:2" x14ac:dyDescent="0.2">
      <c r="A1209" s="16">
        <v>1501840</v>
      </c>
      <c r="B1209" s="2">
        <v>0</v>
      </c>
    </row>
    <row r="1210" spans="1:2" x14ac:dyDescent="0.2">
      <c r="A1210" s="16">
        <v>1501850</v>
      </c>
      <c r="B1210" s="2">
        <v>0</v>
      </c>
    </row>
    <row r="1211" spans="1:2" x14ac:dyDescent="0.2">
      <c r="A1211" s="16">
        <v>1501860</v>
      </c>
      <c r="B1211" s="2">
        <v>0</v>
      </c>
    </row>
    <row r="1212" spans="1:2" x14ac:dyDescent="0.2">
      <c r="A1212" s="16">
        <v>1501870</v>
      </c>
      <c r="B1212" s="2">
        <v>0</v>
      </c>
    </row>
    <row r="1213" spans="1:2" x14ac:dyDescent="0.2">
      <c r="A1213" s="16">
        <v>1501880</v>
      </c>
      <c r="B1213" s="2">
        <v>0</v>
      </c>
    </row>
    <row r="1214" spans="1:2" x14ac:dyDescent="0.2">
      <c r="A1214" s="16">
        <v>1501890</v>
      </c>
      <c r="B1214" s="2">
        <v>0</v>
      </c>
    </row>
    <row r="1215" spans="1:2" x14ac:dyDescent="0.2">
      <c r="A1215" s="16">
        <v>1501900</v>
      </c>
      <c r="B1215" s="2">
        <v>0</v>
      </c>
    </row>
    <row r="1216" spans="1:2" x14ac:dyDescent="0.2">
      <c r="A1216" s="16">
        <v>1501910</v>
      </c>
      <c r="B1216" s="2">
        <v>0</v>
      </c>
    </row>
    <row r="1217" spans="1:2" x14ac:dyDescent="0.2">
      <c r="A1217" s="16">
        <v>1501920</v>
      </c>
      <c r="B1217" s="2">
        <v>0</v>
      </c>
    </row>
    <row r="1218" spans="1:2" x14ac:dyDescent="0.2">
      <c r="A1218" s="16">
        <v>1501930</v>
      </c>
      <c r="B1218" s="2">
        <v>0</v>
      </c>
    </row>
    <row r="1219" spans="1:2" x14ac:dyDescent="0.2">
      <c r="A1219" s="16">
        <v>1501940</v>
      </c>
      <c r="B1219" s="2">
        <v>0</v>
      </c>
    </row>
    <row r="1220" spans="1:2" x14ac:dyDescent="0.2">
      <c r="A1220" s="16">
        <v>1501950</v>
      </c>
      <c r="B1220" s="2">
        <v>0</v>
      </c>
    </row>
    <row r="1221" spans="1:2" x14ac:dyDescent="0.2">
      <c r="A1221" s="16">
        <v>1501960</v>
      </c>
      <c r="B1221" s="2">
        <v>0</v>
      </c>
    </row>
    <row r="1222" spans="1:2" x14ac:dyDescent="0.2">
      <c r="A1222" s="16">
        <v>1501970</v>
      </c>
      <c r="B1222" s="2">
        <v>0</v>
      </c>
    </row>
    <row r="1223" spans="1:2" x14ac:dyDescent="0.2">
      <c r="A1223" s="16">
        <v>1501980</v>
      </c>
      <c r="B1223" s="2">
        <v>0</v>
      </c>
    </row>
    <row r="1224" spans="1:2" x14ac:dyDescent="0.2">
      <c r="A1224" s="16">
        <v>1501990</v>
      </c>
      <c r="B1224" s="2">
        <v>0</v>
      </c>
    </row>
    <row r="1225" spans="1:2" x14ac:dyDescent="0.2">
      <c r="A1225" s="16">
        <v>1502000</v>
      </c>
      <c r="B1225" s="2">
        <v>0</v>
      </c>
    </row>
    <row r="1226" spans="1:2" x14ac:dyDescent="0.2">
      <c r="A1226" s="16">
        <v>1502010</v>
      </c>
      <c r="B1226" s="2">
        <v>0</v>
      </c>
    </row>
    <row r="1227" spans="1:2" x14ac:dyDescent="0.2">
      <c r="A1227" s="16">
        <v>1502020</v>
      </c>
      <c r="B1227" s="2">
        <v>0</v>
      </c>
    </row>
    <row r="1228" spans="1:2" x14ac:dyDescent="0.2">
      <c r="A1228" s="16">
        <v>1502030</v>
      </c>
      <c r="B1228" s="2">
        <v>0</v>
      </c>
    </row>
    <row r="1229" spans="1:2" x14ac:dyDescent="0.2">
      <c r="A1229" s="16">
        <v>1502040</v>
      </c>
      <c r="B1229" s="2">
        <v>0</v>
      </c>
    </row>
    <row r="1230" spans="1:2" x14ac:dyDescent="0.2">
      <c r="A1230" s="16">
        <v>1502050</v>
      </c>
      <c r="B1230" s="2">
        <v>4</v>
      </c>
    </row>
    <row r="1231" spans="1:2" x14ac:dyDescent="0.2">
      <c r="A1231" s="16">
        <v>1502060</v>
      </c>
      <c r="B1231" s="2">
        <v>0</v>
      </c>
    </row>
    <row r="1232" spans="1:2" x14ac:dyDescent="0.2">
      <c r="A1232" s="16">
        <v>1502070</v>
      </c>
      <c r="B1232" s="2">
        <v>5</v>
      </c>
    </row>
    <row r="1233" spans="1:2" x14ac:dyDescent="0.2">
      <c r="A1233" s="16">
        <v>1502080</v>
      </c>
      <c r="B1233" s="2">
        <v>3</v>
      </c>
    </row>
    <row r="1234" spans="1:2" x14ac:dyDescent="0.2">
      <c r="A1234" s="16">
        <v>1502090</v>
      </c>
      <c r="B1234" s="2">
        <v>3</v>
      </c>
    </row>
    <row r="1235" spans="1:2" x14ac:dyDescent="0.2">
      <c r="A1235" s="16">
        <v>1502100</v>
      </c>
      <c r="B1235" s="2">
        <v>0</v>
      </c>
    </row>
    <row r="1236" spans="1:2" x14ac:dyDescent="0.2">
      <c r="A1236" s="16">
        <v>1502110</v>
      </c>
      <c r="B1236" s="2">
        <v>0</v>
      </c>
    </row>
    <row r="1237" spans="1:2" x14ac:dyDescent="0.2">
      <c r="A1237" s="16">
        <v>1502120</v>
      </c>
      <c r="B1237" s="2">
        <v>0</v>
      </c>
    </row>
    <row r="1238" spans="1:2" x14ac:dyDescent="0.2">
      <c r="A1238" s="16">
        <v>1502130</v>
      </c>
      <c r="B1238" s="2">
        <v>1</v>
      </c>
    </row>
    <row r="1239" spans="1:2" x14ac:dyDescent="0.2">
      <c r="A1239" s="16">
        <v>1502140</v>
      </c>
      <c r="B1239" s="2">
        <v>0</v>
      </c>
    </row>
    <row r="1240" spans="1:2" x14ac:dyDescent="0.2">
      <c r="A1240" s="16">
        <v>1502150</v>
      </c>
      <c r="B1240" s="2">
        <v>2</v>
      </c>
    </row>
    <row r="1241" spans="1:2" x14ac:dyDescent="0.2">
      <c r="A1241" s="16">
        <v>1502160</v>
      </c>
      <c r="B1241" s="2">
        <v>0</v>
      </c>
    </row>
    <row r="1242" spans="1:2" x14ac:dyDescent="0.2">
      <c r="A1242" s="16">
        <v>1502170</v>
      </c>
      <c r="B1242" s="2">
        <v>2</v>
      </c>
    </row>
    <row r="1243" spans="1:2" x14ac:dyDescent="0.2">
      <c r="A1243" s="16">
        <v>1502180</v>
      </c>
      <c r="B1243" s="2">
        <v>0</v>
      </c>
    </row>
    <row r="1244" spans="1:2" x14ac:dyDescent="0.2">
      <c r="A1244" s="16">
        <v>1502190</v>
      </c>
      <c r="B1244" s="2">
        <v>0</v>
      </c>
    </row>
    <row r="1245" spans="1:2" x14ac:dyDescent="0.2">
      <c r="A1245" s="16">
        <v>1502200</v>
      </c>
      <c r="B1245" s="2">
        <v>0</v>
      </c>
    </row>
    <row r="1246" spans="1:2" x14ac:dyDescent="0.2">
      <c r="A1246" s="16">
        <v>1502210</v>
      </c>
      <c r="B1246" s="2">
        <v>1</v>
      </c>
    </row>
    <row r="1247" spans="1:2" x14ac:dyDescent="0.2">
      <c r="A1247" s="16">
        <v>1502220</v>
      </c>
      <c r="B1247" s="2">
        <v>0</v>
      </c>
    </row>
    <row r="1248" spans="1:2" x14ac:dyDescent="0.2">
      <c r="A1248" s="16">
        <v>1502230</v>
      </c>
      <c r="B1248" s="2">
        <v>5</v>
      </c>
    </row>
    <row r="1249" spans="1:2" x14ac:dyDescent="0.2">
      <c r="A1249" s="16">
        <v>1502240</v>
      </c>
      <c r="B1249" s="2">
        <v>1</v>
      </c>
    </row>
    <row r="1250" spans="1:2" x14ac:dyDescent="0.2">
      <c r="A1250" s="16">
        <v>1502250</v>
      </c>
      <c r="B1250" s="2">
        <v>0</v>
      </c>
    </row>
    <row r="1251" spans="1:2" x14ac:dyDescent="0.2">
      <c r="A1251" s="16">
        <v>1502260</v>
      </c>
      <c r="B1251" s="2">
        <v>1</v>
      </c>
    </row>
    <row r="1252" spans="1:2" x14ac:dyDescent="0.2">
      <c r="A1252" s="16">
        <v>1502270</v>
      </c>
      <c r="B1252" s="2">
        <v>0</v>
      </c>
    </row>
    <row r="1253" spans="1:2" x14ac:dyDescent="0.2">
      <c r="A1253" s="16">
        <v>1502280</v>
      </c>
      <c r="B1253" s="2">
        <v>0</v>
      </c>
    </row>
    <row r="1254" spans="1:2" x14ac:dyDescent="0.2">
      <c r="A1254" s="16">
        <v>1502290</v>
      </c>
      <c r="B1254" s="2">
        <v>0</v>
      </c>
    </row>
    <row r="1255" spans="1:2" x14ac:dyDescent="0.2">
      <c r="A1255" s="16">
        <v>1502300</v>
      </c>
      <c r="B1255" s="2">
        <v>1</v>
      </c>
    </row>
    <row r="1256" spans="1:2" x14ac:dyDescent="0.2">
      <c r="A1256" s="16">
        <v>1502310</v>
      </c>
      <c r="B1256" s="2">
        <v>0</v>
      </c>
    </row>
    <row r="1257" spans="1:2" x14ac:dyDescent="0.2">
      <c r="A1257" s="16">
        <v>1502320</v>
      </c>
      <c r="B1257" s="2">
        <v>0</v>
      </c>
    </row>
    <row r="1258" spans="1:2" x14ac:dyDescent="0.2">
      <c r="A1258" s="16">
        <v>1600010</v>
      </c>
      <c r="B1258" s="2">
        <v>0</v>
      </c>
    </row>
    <row r="1259" spans="1:2" x14ac:dyDescent="0.2">
      <c r="A1259" s="16">
        <v>1600020</v>
      </c>
      <c r="B1259" s="2">
        <v>2</v>
      </c>
    </row>
    <row r="1260" spans="1:2" x14ac:dyDescent="0.2">
      <c r="A1260" s="16">
        <v>1600030</v>
      </c>
      <c r="B1260" s="2">
        <v>0</v>
      </c>
    </row>
    <row r="1261" spans="1:2" x14ac:dyDescent="0.2">
      <c r="A1261" s="16">
        <v>1600031</v>
      </c>
      <c r="B1261" s="2">
        <v>1</v>
      </c>
    </row>
    <row r="1262" spans="1:2" x14ac:dyDescent="0.2">
      <c r="A1262" s="16">
        <v>1600040</v>
      </c>
      <c r="B1262" s="2">
        <v>0</v>
      </c>
    </row>
    <row r="1263" spans="1:2" x14ac:dyDescent="0.2">
      <c r="A1263" s="16">
        <v>1600050</v>
      </c>
      <c r="B1263" s="2">
        <v>0</v>
      </c>
    </row>
    <row r="1264" spans="1:2" x14ac:dyDescent="0.2">
      <c r="A1264" s="16">
        <v>1600060</v>
      </c>
      <c r="B1264" s="2">
        <v>0</v>
      </c>
    </row>
    <row r="1265" spans="1:2" x14ac:dyDescent="0.2">
      <c r="A1265" s="16">
        <v>1600070</v>
      </c>
      <c r="B1265" s="2">
        <v>0</v>
      </c>
    </row>
    <row r="1266" spans="1:2" x14ac:dyDescent="0.2">
      <c r="A1266" s="16">
        <v>1600080</v>
      </c>
      <c r="B1266" s="2">
        <v>0</v>
      </c>
    </row>
    <row r="1267" spans="1:2" x14ac:dyDescent="0.2">
      <c r="A1267" s="16">
        <v>1700010</v>
      </c>
      <c r="B1267" s="2">
        <v>16</v>
      </c>
    </row>
    <row r="1268" spans="1:2" x14ac:dyDescent="0.2">
      <c r="A1268" s="16">
        <v>1700020</v>
      </c>
      <c r="B1268" s="2">
        <v>0</v>
      </c>
    </row>
    <row r="1269" spans="1:2" x14ac:dyDescent="0.2">
      <c r="A1269" s="16">
        <v>1700030</v>
      </c>
      <c r="B1269" s="2">
        <v>0</v>
      </c>
    </row>
    <row r="1270" spans="1:2" x14ac:dyDescent="0.2">
      <c r="A1270" s="16">
        <v>1700040</v>
      </c>
      <c r="B1270" s="2">
        <v>2</v>
      </c>
    </row>
    <row r="1271" spans="1:2" x14ac:dyDescent="0.2">
      <c r="A1271" s="16">
        <v>1700050</v>
      </c>
      <c r="B1271" s="2">
        <v>0</v>
      </c>
    </row>
    <row r="1272" spans="1:2" x14ac:dyDescent="0.2">
      <c r="A1272" s="16">
        <v>1700060</v>
      </c>
      <c r="B1272" s="2">
        <v>2</v>
      </c>
    </row>
    <row r="1273" spans="1:2" x14ac:dyDescent="0.2">
      <c r="A1273" s="16">
        <v>1700070</v>
      </c>
      <c r="B1273" s="2">
        <v>1</v>
      </c>
    </row>
    <row r="1274" spans="1:2" x14ac:dyDescent="0.2">
      <c r="A1274" s="16">
        <v>1700080</v>
      </c>
      <c r="B1274" s="2">
        <v>0</v>
      </c>
    </row>
    <row r="1275" spans="1:2" x14ac:dyDescent="0.2">
      <c r="A1275" s="16">
        <v>1700090</v>
      </c>
      <c r="B1275" s="2">
        <v>0</v>
      </c>
    </row>
    <row r="1276" spans="1:2" x14ac:dyDescent="0.2">
      <c r="A1276" s="16">
        <v>1700100</v>
      </c>
      <c r="B1276" s="2">
        <v>0</v>
      </c>
    </row>
    <row r="1277" spans="1:2" x14ac:dyDescent="0.2">
      <c r="A1277" s="16">
        <v>1700110</v>
      </c>
      <c r="B1277" s="2">
        <v>1</v>
      </c>
    </row>
    <row r="1278" spans="1:2" x14ac:dyDescent="0.2">
      <c r="A1278" s="16">
        <v>1700120</v>
      </c>
      <c r="B1278" s="2">
        <v>17</v>
      </c>
    </row>
    <row r="1279" spans="1:2" x14ac:dyDescent="0.2">
      <c r="A1279" s="16">
        <v>1700130</v>
      </c>
      <c r="B1279" s="2">
        <v>3</v>
      </c>
    </row>
    <row r="1280" spans="1:2" x14ac:dyDescent="0.2">
      <c r="A1280" s="16">
        <v>1700140</v>
      </c>
      <c r="B1280" s="2">
        <v>4</v>
      </c>
    </row>
    <row r="1281" spans="1:2" x14ac:dyDescent="0.2">
      <c r="A1281" s="16">
        <v>1700150</v>
      </c>
      <c r="B1281" s="2">
        <v>7</v>
      </c>
    </row>
    <row r="1282" spans="1:2" x14ac:dyDescent="0.2">
      <c r="A1282" s="16">
        <v>1700160</v>
      </c>
      <c r="B1282" s="2">
        <v>0</v>
      </c>
    </row>
    <row r="1283" spans="1:2" x14ac:dyDescent="0.2">
      <c r="A1283" s="16">
        <v>1700161</v>
      </c>
      <c r="B1283" s="2">
        <v>5</v>
      </c>
    </row>
    <row r="1284" spans="1:2" x14ac:dyDescent="0.2">
      <c r="A1284" s="16">
        <v>1700170</v>
      </c>
      <c r="B1284" s="2">
        <v>1</v>
      </c>
    </row>
    <row r="1285" spans="1:2" x14ac:dyDescent="0.2">
      <c r="A1285" s="16">
        <v>1700180</v>
      </c>
      <c r="B1285" s="2">
        <v>1</v>
      </c>
    </row>
    <row r="1286" spans="1:2" x14ac:dyDescent="0.2">
      <c r="A1286" s="16">
        <v>1700190</v>
      </c>
      <c r="B1286" s="2">
        <v>0</v>
      </c>
    </row>
    <row r="1287" spans="1:2" x14ac:dyDescent="0.2">
      <c r="A1287" s="16">
        <v>1700200</v>
      </c>
      <c r="B1287" s="2">
        <v>0</v>
      </c>
    </row>
    <row r="1288" spans="1:2" x14ac:dyDescent="0.2">
      <c r="A1288" s="16">
        <v>1700210</v>
      </c>
      <c r="B1288" s="2">
        <v>0</v>
      </c>
    </row>
    <row r="1289" spans="1:2" x14ac:dyDescent="0.2">
      <c r="A1289" s="16">
        <v>1700220</v>
      </c>
      <c r="B1289" s="2">
        <v>0</v>
      </c>
    </row>
    <row r="1290" spans="1:2" x14ac:dyDescent="0.2">
      <c r="A1290" s="16">
        <v>1800010</v>
      </c>
      <c r="B1290" s="2">
        <v>0</v>
      </c>
    </row>
    <row r="1291" spans="1:2" x14ac:dyDescent="0.2">
      <c r="A1291" s="16">
        <v>1800020</v>
      </c>
      <c r="B1291" s="2">
        <v>0</v>
      </c>
    </row>
    <row r="1292" spans="1:2" x14ac:dyDescent="0.2">
      <c r="A1292" s="16">
        <v>1800030</v>
      </c>
      <c r="B1292" s="2">
        <v>0</v>
      </c>
    </row>
    <row r="1293" spans="1:2" x14ac:dyDescent="0.2">
      <c r="A1293" s="16">
        <v>1800040</v>
      </c>
      <c r="B1293" s="2">
        <v>0</v>
      </c>
    </row>
    <row r="1294" spans="1:2" x14ac:dyDescent="0.2">
      <c r="A1294" s="16">
        <v>1800050</v>
      </c>
      <c r="B1294" s="2">
        <v>0</v>
      </c>
    </row>
    <row r="1295" spans="1:2" x14ac:dyDescent="0.2">
      <c r="A1295" s="16">
        <v>1800060</v>
      </c>
      <c r="B1295" s="2">
        <v>0</v>
      </c>
    </row>
    <row r="1296" spans="1:2" x14ac:dyDescent="0.2">
      <c r="A1296" s="16">
        <v>1800070</v>
      </c>
      <c r="B1296" s="2">
        <v>0</v>
      </c>
    </row>
    <row r="1297" spans="1:2" x14ac:dyDescent="0.2">
      <c r="A1297" s="16">
        <v>1800080</v>
      </c>
      <c r="B1297" s="2">
        <v>0</v>
      </c>
    </row>
    <row r="1298" spans="1:2" x14ac:dyDescent="0.2">
      <c r="A1298" s="16">
        <v>1800090</v>
      </c>
      <c r="B1298" s="2">
        <v>0</v>
      </c>
    </row>
    <row r="1299" spans="1:2" x14ac:dyDescent="0.2">
      <c r="A1299" s="16">
        <v>1800100</v>
      </c>
      <c r="B1299" s="2">
        <v>0</v>
      </c>
    </row>
    <row r="1300" spans="1:2" x14ac:dyDescent="0.2">
      <c r="A1300" s="16">
        <v>1800110</v>
      </c>
      <c r="B1300" s="2">
        <v>0</v>
      </c>
    </row>
    <row r="1301" spans="1:2" x14ac:dyDescent="0.2">
      <c r="A1301" s="16">
        <v>1800120</v>
      </c>
      <c r="B1301" s="2">
        <v>0</v>
      </c>
    </row>
    <row r="1302" spans="1:2" x14ac:dyDescent="0.2">
      <c r="A1302" s="16">
        <v>1800130</v>
      </c>
      <c r="B1302" s="2">
        <v>0</v>
      </c>
    </row>
    <row r="1303" spans="1:2" x14ac:dyDescent="0.2">
      <c r="A1303" s="16">
        <v>1800140</v>
      </c>
      <c r="B1303" s="2">
        <v>0</v>
      </c>
    </row>
    <row r="1304" spans="1:2" x14ac:dyDescent="0.2">
      <c r="A1304" s="16">
        <v>1800150</v>
      </c>
      <c r="B1304" s="2">
        <v>0</v>
      </c>
    </row>
    <row r="1305" spans="1:2" x14ac:dyDescent="0.2">
      <c r="A1305" s="16">
        <v>1800160</v>
      </c>
      <c r="B1305" s="2">
        <v>0</v>
      </c>
    </row>
    <row r="1306" spans="1:2" x14ac:dyDescent="0.2">
      <c r="A1306" s="16">
        <v>1800170</v>
      </c>
      <c r="B1306" s="2">
        <v>0</v>
      </c>
    </row>
    <row r="1307" spans="1:2" x14ac:dyDescent="0.2">
      <c r="A1307" s="16">
        <v>1800180</v>
      </c>
      <c r="B1307" s="2">
        <v>0</v>
      </c>
    </row>
    <row r="1308" spans="1:2" x14ac:dyDescent="0.2">
      <c r="A1308" s="16">
        <v>1800190</v>
      </c>
      <c r="B1308" s="2">
        <v>0</v>
      </c>
    </row>
    <row r="1309" spans="1:2" x14ac:dyDescent="0.2">
      <c r="A1309" s="16">
        <v>1800200</v>
      </c>
      <c r="B1309" s="2">
        <v>0</v>
      </c>
    </row>
    <row r="1310" spans="1:2" x14ac:dyDescent="0.2">
      <c r="A1310" s="16">
        <v>1800210</v>
      </c>
      <c r="B1310" s="2">
        <v>1</v>
      </c>
    </row>
    <row r="1311" spans="1:2" x14ac:dyDescent="0.2">
      <c r="A1311" s="16">
        <v>1800220</v>
      </c>
      <c r="B1311" s="2">
        <v>8</v>
      </c>
    </row>
    <row r="1312" spans="1:2" x14ac:dyDescent="0.2">
      <c r="A1312" s="16">
        <v>1800230</v>
      </c>
      <c r="B1312" s="2">
        <v>0</v>
      </c>
    </row>
    <row r="1313" spans="1:2" x14ac:dyDescent="0.2">
      <c r="A1313" s="16">
        <v>1800240</v>
      </c>
      <c r="B1313" s="2">
        <v>0</v>
      </c>
    </row>
    <row r="1314" spans="1:2" x14ac:dyDescent="0.2">
      <c r="A1314" s="16">
        <v>1800250</v>
      </c>
      <c r="B1314" s="2">
        <v>5</v>
      </c>
    </row>
    <row r="1315" spans="1:2" x14ac:dyDescent="0.2">
      <c r="A1315" s="16">
        <v>1800260</v>
      </c>
      <c r="B1315" s="2">
        <v>0</v>
      </c>
    </row>
    <row r="1316" spans="1:2" x14ac:dyDescent="0.2">
      <c r="A1316" s="16">
        <v>1800270</v>
      </c>
      <c r="B1316" s="2">
        <v>0</v>
      </c>
    </row>
    <row r="1317" spans="1:2" x14ac:dyDescent="0.2">
      <c r="A1317" s="16">
        <v>1800280</v>
      </c>
      <c r="B1317" s="2">
        <v>0</v>
      </c>
    </row>
    <row r="1318" spans="1:2" x14ac:dyDescent="0.2">
      <c r="A1318" s="16">
        <v>1800290</v>
      </c>
      <c r="B1318" s="2">
        <v>9</v>
      </c>
    </row>
    <row r="1319" spans="1:2" x14ac:dyDescent="0.2">
      <c r="A1319" s="16">
        <v>1800300</v>
      </c>
      <c r="B1319" s="2">
        <v>5</v>
      </c>
    </row>
    <row r="1320" spans="1:2" x14ac:dyDescent="0.2">
      <c r="A1320" s="16">
        <v>1100011</v>
      </c>
      <c r="B1320" s="2">
        <v>0</v>
      </c>
    </row>
    <row r="1321" spans="1:2" x14ac:dyDescent="0.2">
      <c r="A1321" s="16">
        <v>1100001</v>
      </c>
      <c r="B1321" s="2">
        <v>0</v>
      </c>
    </row>
    <row r="1322" spans="1:2" x14ac:dyDescent="0.2">
      <c r="A1322" s="16">
        <v>1000001</v>
      </c>
      <c r="B1322" s="2">
        <v>0</v>
      </c>
    </row>
    <row r="1323" spans="1:2" x14ac:dyDescent="0.2">
      <c r="A1323" s="16">
        <v>1100160</v>
      </c>
      <c r="B1323" s="2">
        <v>0</v>
      </c>
    </row>
    <row r="1324" spans="1:2" x14ac:dyDescent="0.2">
      <c r="A1324" s="16">
        <v>1100200</v>
      </c>
      <c r="B1324" s="2">
        <v>0</v>
      </c>
    </row>
    <row r="1325" spans="1:2" x14ac:dyDescent="0.2">
      <c r="A1325" s="16">
        <v>1103270</v>
      </c>
      <c r="B1325" s="2">
        <v>1</v>
      </c>
    </row>
    <row r="1326" spans="1:2" x14ac:dyDescent="0.2">
      <c r="A1326" s="16">
        <v>1004280</v>
      </c>
      <c r="B1326" s="2">
        <v>4</v>
      </c>
    </row>
    <row r="1327" spans="1:2" x14ac:dyDescent="0.2">
      <c r="A1327" s="16">
        <v>1103351</v>
      </c>
      <c r="B1327" s="2">
        <v>0</v>
      </c>
    </row>
    <row r="1328" spans="1:2" x14ac:dyDescent="0.2">
      <c r="A1328" s="16">
        <v>1103350</v>
      </c>
      <c r="B1328" s="2">
        <v>0</v>
      </c>
    </row>
    <row r="1329" spans="1:2" x14ac:dyDescent="0.2">
      <c r="A1329" s="16">
        <v>1003260</v>
      </c>
      <c r="B1329" s="2">
        <v>1</v>
      </c>
    </row>
    <row r="1330" spans="1:2" x14ac:dyDescent="0.2">
      <c r="A1330" s="16">
        <v>1001531</v>
      </c>
      <c r="B1330" s="2">
        <v>1</v>
      </c>
    </row>
    <row r="1331" spans="1:2" x14ac:dyDescent="0.2">
      <c r="A1331" s="16">
        <v>1001571</v>
      </c>
      <c r="B1331" s="2">
        <v>0</v>
      </c>
    </row>
    <row r="1332" spans="1:2" x14ac:dyDescent="0.2">
      <c r="A1332" s="16">
        <v>1501090</v>
      </c>
      <c r="B1332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2615C-746B-4819-A3CF-EBA6403674F1}">
  <dimension ref="A1:Q1332"/>
  <sheetViews>
    <sheetView workbookViewId="0">
      <selection activeCell="J17" sqref="J17"/>
    </sheetView>
  </sheetViews>
  <sheetFormatPr defaultRowHeight="12.75" x14ac:dyDescent="0.2"/>
  <cols>
    <col min="5" max="5" width="28.5703125" customWidth="1"/>
    <col min="16" max="16" width="24.42578125" bestFit="1" customWidth="1"/>
  </cols>
  <sheetData>
    <row r="1" spans="1:17" x14ac:dyDescent="0.2">
      <c r="A1" s="30" t="s">
        <v>3</v>
      </c>
      <c r="B1" s="30" t="s">
        <v>2</v>
      </c>
      <c r="E1" s="30" t="s">
        <v>1502</v>
      </c>
      <c r="F1" s="30" t="s">
        <v>2</v>
      </c>
      <c r="G1" t="s">
        <v>1479</v>
      </c>
      <c r="P1" s="27" t="s">
        <v>1480</v>
      </c>
    </row>
    <row r="2" spans="1:17" x14ac:dyDescent="0.2">
      <c r="A2" s="31">
        <v>1000001</v>
      </c>
      <c r="B2" s="31">
        <v>1000010</v>
      </c>
      <c r="E2" s="14" t="s">
        <v>1481</v>
      </c>
      <c r="F2" s="14">
        <v>1004270</v>
      </c>
      <c r="G2" t="e">
        <f>_xlfn.XLOOKUP(F2,$A$2:$A$1332,$B$2:$B$1332,,0,)</f>
        <v>#N/A</v>
      </c>
      <c r="P2" s="32">
        <v>1000030</v>
      </c>
      <c r="Q2">
        <v>1</v>
      </c>
    </row>
    <row r="3" spans="1:17" x14ac:dyDescent="0.2">
      <c r="A3" s="31">
        <v>1000001</v>
      </c>
      <c r="B3" s="31">
        <v>1000020</v>
      </c>
      <c r="E3" s="14" t="s">
        <v>1482</v>
      </c>
      <c r="F3" s="14">
        <v>1301100</v>
      </c>
      <c r="G3" t="e">
        <f t="shared" ref="G3:M29" si="0">_xlfn.XLOOKUP(F3,$A$2:$A$1332,$B$2:$B$1332,,0,)</f>
        <v>#N/A</v>
      </c>
      <c r="H3" t="e">
        <f t="shared" si="0"/>
        <v>#N/A</v>
      </c>
      <c r="I3" t="e">
        <f t="shared" si="0"/>
        <v>#N/A</v>
      </c>
      <c r="J3" t="e">
        <f t="shared" si="0"/>
        <v>#N/A</v>
      </c>
      <c r="K3" t="e">
        <f t="shared" si="0"/>
        <v>#N/A</v>
      </c>
      <c r="L3" t="e">
        <f t="shared" si="0"/>
        <v>#N/A</v>
      </c>
      <c r="M3" t="e">
        <f t="shared" si="0"/>
        <v>#N/A</v>
      </c>
      <c r="P3" s="27">
        <v>1000040</v>
      </c>
      <c r="Q3">
        <v>1</v>
      </c>
    </row>
    <row r="4" spans="1:17" x14ac:dyDescent="0.2">
      <c r="A4" s="31">
        <v>1000001</v>
      </c>
      <c r="B4" s="31">
        <v>1000030</v>
      </c>
      <c r="E4" s="14" t="s">
        <v>1483</v>
      </c>
      <c r="F4" s="14">
        <v>1000150</v>
      </c>
      <c r="G4">
        <f t="shared" si="0"/>
        <v>1000160</v>
      </c>
      <c r="H4" t="e">
        <f t="shared" si="0"/>
        <v>#N/A</v>
      </c>
      <c r="I4" t="e">
        <f t="shared" si="0"/>
        <v>#N/A</v>
      </c>
      <c r="J4" t="e">
        <f t="shared" si="0"/>
        <v>#N/A</v>
      </c>
      <c r="K4" t="e">
        <f t="shared" si="0"/>
        <v>#N/A</v>
      </c>
      <c r="L4" t="e">
        <f t="shared" si="0"/>
        <v>#N/A</v>
      </c>
      <c r="M4" t="e">
        <f t="shared" si="0"/>
        <v>#N/A</v>
      </c>
      <c r="P4" s="27">
        <v>1000050</v>
      </c>
      <c r="Q4">
        <v>1</v>
      </c>
    </row>
    <row r="5" spans="1:17" x14ac:dyDescent="0.2">
      <c r="A5" s="31">
        <v>1000030</v>
      </c>
      <c r="B5" s="31">
        <v>1000040</v>
      </c>
      <c r="E5" s="14" t="s">
        <v>1483</v>
      </c>
      <c r="F5" s="14">
        <v>1000140</v>
      </c>
      <c r="G5">
        <f t="shared" si="0"/>
        <v>1000150</v>
      </c>
      <c r="H5">
        <f t="shared" si="0"/>
        <v>1000160</v>
      </c>
      <c r="I5" t="e">
        <f t="shared" si="0"/>
        <v>#N/A</v>
      </c>
      <c r="J5" t="e">
        <f t="shared" si="0"/>
        <v>#N/A</v>
      </c>
      <c r="K5" t="e">
        <f t="shared" si="0"/>
        <v>#N/A</v>
      </c>
      <c r="L5" t="e">
        <f t="shared" si="0"/>
        <v>#N/A</v>
      </c>
      <c r="M5" t="e">
        <f t="shared" si="0"/>
        <v>#N/A</v>
      </c>
      <c r="P5" s="27">
        <v>1000060</v>
      </c>
      <c r="Q5">
        <v>1</v>
      </c>
    </row>
    <row r="6" spans="1:17" x14ac:dyDescent="0.2">
      <c r="A6" s="31">
        <v>1000040</v>
      </c>
      <c r="B6" s="31">
        <v>1000050</v>
      </c>
      <c r="E6" s="14" t="s">
        <v>1484</v>
      </c>
      <c r="F6" s="14">
        <v>1101550</v>
      </c>
      <c r="G6" t="e">
        <f t="shared" si="0"/>
        <v>#N/A</v>
      </c>
      <c r="H6" t="e">
        <f t="shared" si="0"/>
        <v>#N/A</v>
      </c>
      <c r="I6" t="e">
        <f t="shared" si="0"/>
        <v>#N/A</v>
      </c>
      <c r="J6" t="e">
        <f t="shared" si="0"/>
        <v>#N/A</v>
      </c>
      <c r="K6" t="e">
        <f t="shared" si="0"/>
        <v>#N/A</v>
      </c>
      <c r="L6" t="e">
        <f t="shared" si="0"/>
        <v>#N/A</v>
      </c>
      <c r="M6" t="e">
        <f t="shared" si="0"/>
        <v>#N/A</v>
      </c>
      <c r="P6" s="27">
        <v>1000070</v>
      </c>
      <c r="Q6">
        <v>1</v>
      </c>
    </row>
    <row r="7" spans="1:17" x14ac:dyDescent="0.2">
      <c r="A7" s="31">
        <v>1000050</v>
      </c>
      <c r="B7" s="31">
        <v>1000060</v>
      </c>
      <c r="E7" s="14" t="s">
        <v>1483</v>
      </c>
      <c r="F7" s="14">
        <v>1300160</v>
      </c>
      <c r="G7">
        <f t="shared" si="0"/>
        <v>1300170</v>
      </c>
      <c r="H7" t="e">
        <f t="shared" si="0"/>
        <v>#N/A</v>
      </c>
      <c r="I7" t="e">
        <f t="shared" si="0"/>
        <v>#N/A</v>
      </c>
      <c r="J7" t="e">
        <f t="shared" si="0"/>
        <v>#N/A</v>
      </c>
      <c r="K7" t="e">
        <f t="shared" si="0"/>
        <v>#N/A</v>
      </c>
      <c r="L7" t="e">
        <f t="shared" si="0"/>
        <v>#N/A</v>
      </c>
      <c r="M7" t="e">
        <f t="shared" si="0"/>
        <v>#N/A</v>
      </c>
      <c r="P7" s="27">
        <v>1000080</v>
      </c>
      <c r="Q7">
        <v>1</v>
      </c>
    </row>
    <row r="8" spans="1:17" x14ac:dyDescent="0.2">
      <c r="A8" s="31">
        <v>1000060</v>
      </c>
      <c r="B8" s="31">
        <v>1000070</v>
      </c>
      <c r="E8" s="14" t="s">
        <v>1485</v>
      </c>
      <c r="F8" s="14">
        <v>1300140</v>
      </c>
      <c r="G8">
        <f t="shared" si="0"/>
        <v>1300150</v>
      </c>
      <c r="H8">
        <f t="shared" si="0"/>
        <v>1300160</v>
      </c>
      <c r="I8">
        <f t="shared" si="0"/>
        <v>1300170</v>
      </c>
      <c r="J8" t="e">
        <f t="shared" si="0"/>
        <v>#N/A</v>
      </c>
      <c r="K8" t="e">
        <f t="shared" si="0"/>
        <v>#N/A</v>
      </c>
      <c r="L8" t="e">
        <f t="shared" si="0"/>
        <v>#N/A</v>
      </c>
      <c r="M8" t="e">
        <f t="shared" si="0"/>
        <v>#N/A</v>
      </c>
      <c r="P8" s="27">
        <v>1000090</v>
      </c>
      <c r="Q8">
        <v>1</v>
      </c>
    </row>
    <row r="9" spans="1:17" x14ac:dyDescent="0.2">
      <c r="A9" s="31">
        <v>1000070</v>
      </c>
      <c r="B9" s="31">
        <v>1000080</v>
      </c>
      <c r="E9" s="14" t="s">
        <v>1486</v>
      </c>
      <c r="F9" s="14">
        <v>1300720</v>
      </c>
      <c r="G9" t="e">
        <f t="shared" si="0"/>
        <v>#N/A</v>
      </c>
      <c r="H9" t="e">
        <f t="shared" si="0"/>
        <v>#N/A</v>
      </c>
      <c r="I9" t="e">
        <f t="shared" si="0"/>
        <v>#N/A</v>
      </c>
      <c r="J9" t="e">
        <f t="shared" si="0"/>
        <v>#N/A</v>
      </c>
      <c r="K9" t="e">
        <f t="shared" si="0"/>
        <v>#N/A</v>
      </c>
      <c r="L9" t="e">
        <f t="shared" si="0"/>
        <v>#N/A</v>
      </c>
      <c r="M9" t="e">
        <f t="shared" si="0"/>
        <v>#N/A</v>
      </c>
      <c r="P9" s="32">
        <v>1000140</v>
      </c>
      <c r="Q9">
        <v>1</v>
      </c>
    </row>
    <row r="10" spans="1:17" x14ac:dyDescent="0.2">
      <c r="A10" s="31">
        <v>1000080</v>
      </c>
      <c r="B10" s="31">
        <v>1000090</v>
      </c>
      <c r="E10" s="14" t="s">
        <v>1487</v>
      </c>
      <c r="F10" s="14">
        <v>1300880</v>
      </c>
      <c r="G10" t="e">
        <f t="shared" si="0"/>
        <v>#N/A</v>
      </c>
      <c r="H10" t="e">
        <f t="shared" si="0"/>
        <v>#N/A</v>
      </c>
      <c r="I10" t="e">
        <f t="shared" si="0"/>
        <v>#N/A</v>
      </c>
      <c r="J10" t="e">
        <f t="shared" si="0"/>
        <v>#N/A</v>
      </c>
      <c r="K10" t="e">
        <f t="shared" si="0"/>
        <v>#N/A</v>
      </c>
      <c r="L10" t="e">
        <f t="shared" si="0"/>
        <v>#N/A</v>
      </c>
      <c r="M10" t="e">
        <f t="shared" si="0"/>
        <v>#N/A</v>
      </c>
      <c r="P10" s="32">
        <v>1000150</v>
      </c>
      <c r="Q10">
        <v>1</v>
      </c>
    </row>
    <row r="11" spans="1:17" x14ac:dyDescent="0.2">
      <c r="A11" s="31">
        <v>1000060</v>
      </c>
      <c r="B11" s="31">
        <v>1000100</v>
      </c>
      <c r="E11" s="14" t="s">
        <v>1488</v>
      </c>
      <c r="F11" s="14">
        <v>1102250</v>
      </c>
      <c r="G11" t="e">
        <f t="shared" si="0"/>
        <v>#N/A</v>
      </c>
      <c r="H11" t="e">
        <f t="shared" si="0"/>
        <v>#N/A</v>
      </c>
      <c r="I11" t="e">
        <f t="shared" si="0"/>
        <v>#N/A</v>
      </c>
      <c r="J11" t="e">
        <f t="shared" si="0"/>
        <v>#N/A</v>
      </c>
      <c r="K11" t="e">
        <f t="shared" si="0"/>
        <v>#N/A</v>
      </c>
      <c r="L11" t="e">
        <f t="shared" si="0"/>
        <v>#N/A</v>
      </c>
      <c r="M11" t="e">
        <f t="shared" si="0"/>
        <v>#N/A</v>
      </c>
      <c r="P11" s="27">
        <v>1000160</v>
      </c>
      <c r="Q11">
        <v>1</v>
      </c>
    </row>
    <row r="12" spans="1:17" x14ac:dyDescent="0.2">
      <c r="A12" s="31">
        <v>1000100</v>
      </c>
      <c r="B12" s="31">
        <v>1000110</v>
      </c>
      <c r="E12" s="14" t="s">
        <v>1489</v>
      </c>
      <c r="F12" s="14">
        <v>1500110</v>
      </c>
      <c r="G12" t="e">
        <f t="shared" si="0"/>
        <v>#N/A</v>
      </c>
      <c r="H12" t="e">
        <f t="shared" si="0"/>
        <v>#N/A</v>
      </c>
      <c r="I12" t="e">
        <f t="shared" si="0"/>
        <v>#N/A</v>
      </c>
      <c r="J12" t="e">
        <f t="shared" si="0"/>
        <v>#N/A</v>
      </c>
      <c r="K12" t="e">
        <f t="shared" si="0"/>
        <v>#N/A</v>
      </c>
      <c r="L12" t="e">
        <f t="shared" si="0"/>
        <v>#N/A</v>
      </c>
      <c r="M12" t="e">
        <f t="shared" si="0"/>
        <v>#N/A</v>
      </c>
      <c r="P12" s="32">
        <v>1001190</v>
      </c>
      <c r="Q12">
        <v>1</v>
      </c>
    </row>
    <row r="13" spans="1:17" x14ac:dyDescent="0.2">
      <c r="A13" s="31">
        <v>1000100</v>
      </c>
      <c r="B13" s="31">
        <v>1000120</v>
      </c>
      <c r="E13" s="14" t="s">
        <v>1490</v>
      </c>
      <c r="F13" s="14">
        <v>1001910</v>
      </c>
      <c r="G13">
        <f t="shared" si="0"/>
        <v>1001920</v>
      </c>
      <c r="H13" t="e">
        <f t="shared" si="0"/>
        <v>#N/A</v>
      </c>
      <c r="I13" t="e">
        <f t="shared" si="0"/>
        <v>#N/A</v>
      </c>
      <c r="J13" t="e">
        <f t="shared" si="0"/>
        <v>#N/A</v>
      </c>
      <c r="K13" t="e">
        <f t="shared" si="0"/>
        <v>#N/A</v>
      </c>
      <c r="L13" t="e">
        <f t="shared" si="0"/>
        <v>#N/A</v>
      </c>
      <c r="M13" t="e">
        <f t="shared" si="0"/>
        <v>#N/A</v>
      </c>
      <c r="P13" s="32">
        <v>1001200</v>
      </c>
      <c r="Q13">
        <v>1</v>
      </c>
    </row>
    <row r="14" spans="1:17" x14ac:dyDescent="0.2">
      <c r="A14" s="31">
        <v>1000120</v>
      </c>
      <c r="B14" s="31">
        <v>1000130</v>
      </c>
      <c r="E14" s="14" t="s">
        <v>1491</v>
      </c>
      <c r="F14" s="14">
        <v>1101450</v>
      </c>
      <c r="G14">
        <f t="shared" si="0"/>
        <v>1101460</v>
      </c>
      <c r="H14" t="e">
        <f t="shared" si="0"/>
        <v>#N/A</v>
      </c>
      <c r="I14" t="e">
        <f t="shared" si="0"/>
        <v>#N/A</v>
      </c>
      <c r="J14" t="e">
        <f t="shared" si="0"/>
        <v>#N/A</v>
      </c>
      <c r="K14" t="e">
        <f t="shared" si="0"/>
        <v>#N/A</v>
      </c>
      <c r="L14" t="e">
        <f t="shared" si="0"/>
        <v>#N/A</v>
      </c>
      <c r="M14" t="e">
        <f t="shared" si="0"/>
        <v>#N/A</v>
      </c>
      <c r="P14" s="32">
        <v>1001370</v>
      </c>
      <c r="Q14">
        <v>1</v>
      </c>
    </row>
    <row r="15" spans="1:17" x14ac:dyDescent="0.2">
      <c r="A15" s="31">
        <v>1000130</v>
      </c>
      <c r="B15" s="31">
        <v>1000140</v>
      </c>
      <c r="E15" s="14" t="s">
        <v>1491</v>
      </c>
      <c r="F15" s="14">
        <v>1101460</v>
      </c>
      <c r="G15" t="e">
        <f t="shared" si="0"/>
        <v>#N/A</v>
      </c>
      <c r="H15" t="e">
        <f t="shared" si="0"/>
        <v>#N/A</v>
      </c>
      <c r="I15" t="e">
        <f t="shared" si="0"/>
        <v>#N/A</v>
      </c>
      <c r="J15" t="e">
        <f t="shared" si="0"/>
        <v>#N/A</v>
      </c>
      <c r="K15" t="e">
        <f t="shared" si="0"/>
        <v>#N/A</v>
      </c>
      <c r="L15" t="e">
        <f t="shared" si="0"/>
        <v>#N/A</v>
      </c>
      <c r="M15" t="e">
        <f t="shared" si="0"/>
        <v>#N/A</v>
      </c>
      <c r="P15" s="27">
        <v>1001380</v>
      </c>
      <c r="Q15">
        <v>1</v>
      </c>
    </row>
    <row r="16" spans="1:17" x14ac:dyDescent="0.2">
      <c r="A16" s="31">
        <v>1000140</v>
      </c>
      <c r="B16" s="31">
        <v>1000150</v>
      </c>
      <c r="E16" s="14" t="s">
        <v>1492</v>
      </c>
      <c r="F16" s="14">
        <v>1101650</v>
      </c>
      <c r="G16">
        <f t="shared" si="0"/>
        <v>1101660</v>
      </c>
      <c r="H16">
        <f t="shared" si="0"/>
        <v>1101670</v>
      </c>
      <c r="I16" t="e">
        <f t="shared" si="0"/>
        <v>#N/A</v>
      </c>
      <c r="J16" t="e">
        <f t="shared" si="0"/>
        <v>#N/A</v>
      </c>
      <c r="K16" t="e">
        <f t="shared" si="0"/>
        <v>#N/A</v>
      </c>
      <c r="L16" t="e">
        <f t="shared" si="0"/>
        <v>#N/A</v>
      </c>
      <c r="M16" t="e">
        <f t="shared" si="0"/>
        <v>#N/A</v>
      </c>
      <c r="P16" s="32">
        <v>1001910</v>
      </c>
      <c r="Q16">
        <v>1</v>
      </c>
    </row>
    <row r="17" spans="1:17" x14ac:dyDescent="0.2">
      <c r="A17" s="31">
        <v>1000150</v>
      </c>
      <c r="B17" s="31">
        <v>1000160</v>
      </c>
      <c r="E17" s="14" t="s">
        <v>1492</v>
      </c>
      <c r="F17" s="14">
        <v>1101640</v>
      </c>
      <c r="G17">
        <f t="shared" si="0"/>
        <v>1101650</v>
      </c>
      <c r="H17">
        <f t="shared" si="0"/>
        <v>1101660</v>
      </c>
      <c r="I17">
        <f t="shared" si="0"/>
        <v>1101670</v>
      </c>
      <c r="J17" t="e">
        <f t="shared" si="0"/>
        <v>#N/A</v>
      </c>
      <c r="K17" t="e">
        <f t="shared" si="0"/>
        <v>#N/A</v>
      </c>
      <c r="L17" t="e">
        <f t="shared" si="0"/>
        <v>#N/A</v>
      </c>
      <c r="M17" t="e">
        <f t="shared" si="0"/>
        <v>#N/A</v>
      </c>
      <c r="P17" s="27">
        <v>1001920</v>
      </c>
      <c r="Q17">
        <v>1</v>
      </c>
    </row>
    <row r="18" spans="1:17" x14ac:dyDescent="0.2">
      <c r="A18" s="31">
        <v>1000130</v>
      </c>
      <c r="B18" s="31">
        <v>1000170</v>
      </c>
      <c r="E18" s="14" t="s">
        <v>1493</v>
      </c>
      <c r="F18" s="14">
        <v>1301220</v>
      </c>
      <c r="G18" t="e">
        <f t="shared" si="0"/>
        <v>#N/A</v>
      </c>
      <c r="H18" t="e">
        <f t="shared" si="0"/>
        <v>#N/A</v>
      </c>
      <c r="I18" t="e">
        <f t="shared" si="0"/>
        <v>#N/A</v>
      </c>
      <c r="J18" t="e">
        <f t="shared" si="0"/>
        <v>#N/A</v>
      </c>
      <c r="K18" t="e">
        <f t="shared" si="0"/>
        <v>#N/A</v>
      </c>
      <c r="L18" t="e">
        <f t="shared" si="0"/>
        <v>#N/A</v>
      </c>
      <c r="M18" t="e">
        <f t="shared" si="0"/>
        <v>#N/A</v>
      </c>
      <c r="P18" s="32">
        <v>1003550</v>
      </c>
      <c r="Q18">
        <v>1</v>
      </c>
    </row>
    <row r="19" spans="1:17" x14ac:dyDescent="0.2">
      <c r="A19" s="31">
        <v>1000170</v>
      </c>
      <c r="B19" s="31">
        <v>1000180</v>
      </c>
      <c r="E19" s="14" t="s">
        <v>1494</v>
      </c>
      <c r="F19" s="14">
        <v>1301220</v>
      </c>
      <c r="G19" t="e">
        <f t="shared" si="0"/>
        <v>#N/A</v>
      </c>
      <c r="H19" t="e">
        <f t="shared" si="0"/>
        <v>#N/A</v>
      </c>
      <c r="I19" t="e">
        <f t="shared" si="0"/>
        <v>#N/A</v>
      </c>
      <c r="J19" t="e">
        <f t="shared" si="0"/>
        <v>#N/A</v>
      </c>
      <c r="K19" t="e">
        <f t="shared" si="0"/>
        <v>#N/A</v>
      </c>
      <c r="L19" t="e">
        <f t="shared" si="0"/>
        <v>#N/A</v>
      </c>
      <c r="M19" t="e">
        <f t="shared" si="0"/>
        <v>#N/A</v>
      </c>
      <c r="P19" s="27">
        <v>1003560</v>
      </c>
      <c r="Q19">
        <v>1</v>
      </c>
    </row>
    <row r="20" spans="1:17" x14ac:dyDescent="0.2">
      <c r="A20" s="31">
        <v>1000180</v>
      </c>
      <c r="B20" s="31">
        <v>1000190</v>
      </c>
      <c r="E20" s="14" t="s">
        <v>1495</v>
      </c>
      <c r="F20" s="14">
        <v>1102030</v>
      </c>
      <c r="G20" t="e">
        <f t="shared" si="0"/>
        <v>#N/A</v>
      </c>
      <c r="H20" t="e">
        <f t="shared" si="0"/>
        <v>#N/A</v>
      </c>
      <c r="I20" t="e">
        <f t="shared" si="0"/>
        <v>#N/A</v>
      </c>
      <c r="J20" t="e">
        <f t="shared" si="0"/>
        <v>#N/A</v>
      </c>
      <c r="K20" t="e">
        <f t="shared" si="0"/>
        <v>#N/A</v>
      </c>
      <c r="L20" t="e">
        <f t="shared" si="0"/>
        <v>#N/A</v>
      </c>
      <c r="M20" t="e">
        <f t="shared" si="0"/>
        <v>#N/A</v>
      </c>
      <c r="P20" s="27">
        <v>1003570</v>
      </c>
      <c r="Q20">
        <v>1</v>
      </c>
    </row>
    <row r="21" spans="1:17" x14ac:dyDescent="0.2">
      <c r="A21" s="31">
        <v>1000190</v>
      </c>
      <c r="B21" s="31">
        <v>1000200</v>
      </c>
      <c r="E21" s="14" t="s">
        <v>1496</v>
      </c>
      <c r="F21" s="14">
        <v>1001190</v>
      </c>
      <c r="G21">
        <f t="shared" si="0"/>
        <v>1001200</v>
      </c>
      <c r="H21" t="e">
        <f t="shared" si="0"/>
        <v>#N/A</v>
      </c>
      <c r="I21" t="e">
        <f t="shared" si="0"/>
        <v>#N/A</v>
      </c>
      <c r="J21" t="e">
        <f t="shared" si="0"/>
        <v>#N/A</v>
      </c>
      <c r="K21" t="e">
        <f t="shared" si="0"/>
        <v>#N/A</v>
      </c>
      <c r="L21" t="e">
        <f t="shared" si="0"/>
        <v>#N/A</v>
      </c>
      <c r="M21" t="e">
        <f t="shared" si="0"/>
        <v>#N/A</v>
      </c>
      <c r="P21" s="32">
        <v>1003580</v>
      </c>
      <c r="Q21">
        <v>1</v>
      </c>
    </row>
    <row r="22" spans="1:17" x14ac:dyDescent="0.2">
      <c r="A22" s="31">
        <v>1000200</v>
      </c>
      <c r="B22" s="31">
        <v>1000210</v>
      </c>
      <c r="E22" s="14" t="s">
        <v>1496</v>
      </c>
      <c r="F22" s="14">
        <v>1001200</v>
      </c>
      <c r="G22" t="e">
        <f t="shared" si="0"/>
        <v>#N/A</v>
      </c>
      <c r="H22" t="e">
        <f t="shared" si="0"/>
        <v>#N/A</v>
      </c>
      <c r="I22" t="e">
        <f t="shared" si="0"/>
        <v>#N/A</v>
      </c>
      <c r="J22" t="e">
        <f t="shared" si="0"/>
        <v>#N/A</v>
      </c>
      <c r="K22" t="e">
        <f t="shared" si="0"/>
        <v>#N/A</v>
      </c>
      <c r="L22" t="e">
        <f t="shared" si="0"/>
        <v>#N/A</v>
      </c>
      <c r="M22" t="e">
        <f t="shared" si="0"/>
        <v>#N/A</v>
      </c>
      <c r="P22" s="27">
        <v>1003590</v>
      </c>
      <c r="Q22">
        <v>1</v>
      </c>
    </row>
    <row r="23" spans="1:17" x14ac:dyDescent="0.2">
      <c r="A23" s="31">
        <v>1000200</v>
      </c>
      <c r="B23" s="31">
        <v>1000220</v>
      </c>
      <c r="E23" s="14" t="s">
        <v>1497</v>
      </c>
      <c r="F23" s="14">
        <v>1004270</v>
      </c>
      <c r="G23" t="e">
        <f t="shared" si="0"/>
        <v>#N/A</v>
      </c>
      <c r="H23" t="e">
        <f t="shared" si="0"/>
        <v>#N/A</v>
      </c>
      <c r="I23" t="e">
        <f t="shared" si="0"/>
        <v>#N/A</v>
      </c>
      <c r="J23" t="e">
        <f t="shared" si="0"/>
        <v>#N/A</v>
      </c>
      <c r="K23" t="e">
        <f t="shared" si="0"/>
        <v>#N/A</v>
      </c>
      <c r="L23" t="e">
        <f t="shared" si="0"/>
        <v>#N/A</v>
      </c>
      <c r="M23" t="e">
        <f t="shared" si="0"/>
        <v>#N/A</v>
      </c>
      <c r="P23" s="27">
        <v>1003600</v>
      </c>
      <c r="Q23">
        <v>1</v>
      </c>
    </row>
    <row r="24" spans="1:17" x14ac:dyDescent="0.2">
      <c r="A24" s="31">
        <v>1000200</v>
      </c>
      <c r="B24" s="31">
        <v>1000230</v>
      </c>
      <c r="E24" s="14" t="s">
        <v>1498</v>
      </c>
      <c r="F24" s="14">
        <v>1001370</v>
      </c>
      <c r="G24">
        <f t="shared" si="0"/>
        <v>1001380</v>
      </c>
      <c r="H24" t="e">
        <f t="shared" si="0"/>
        <v>#N/A</v>
      </c>
      <c r="I24" t="e">
        <f t="shared" si="0"/>
        <v>#N/A</v>
      </c>
      <c r="J24" t="e">
        <f t="shared" si="0"/>
        <v>#N/A</v>
      </c>
      <c r="K24" t="e">
        <f t="shared" si="0"/>
        <v>#N/A</v>
      </c>
      <c r="L24" t="e">
        <f t="shared" si="0"/>
        <v>#N/A</v>
      </c>
      <c r="M24" t="e">
        <f t="shared" si="0"/>
        <v>#N/A</v>
      </c>
      <c r="P24" s="32">
        <v>1004270</v>
      </c>
      <c r="Q24">
        <v>1</v>
      </c>
    </row>
    <row r="25" spans="1:17" x14ac:dyDescent="0.2">
      <c r="A25" s="31">
        <v>1000230</v>
      </c>
      <c r="B25" s="31">
        <v>1000240</v>
      </c>
      <c r="E25" s="14" t="s">
        <v>1499</v>
      </c>
      <c r="F25" s="14">
        <v>1500200</v>
      </c>
      <c r="G25" t="e">
        <f t="shared" si="0"/>
        <v>#N/A</v>
      </c>
      <c r="H25" t="e">
        <f t="shared" si="0"/>
        <v>#N/A</v>
      </c>
      <c r="I25" t="e">
        <f t="shared" si="0"/>
        <v>#N/A</v>
      </c>
      <c r="J25" t="e">
        <f t="shared" si="0"/>
        <v>#N/A</v>
      </c>
      <c r="K25" t="e">
        <f t="shared" si="0"/>
        <v>#N/A</v>
      </c>
      <c r="L25" t="e">
        <f t="shared" si="0"/>
        <v>#N/A</v>
      </c>
      <c r="M25" t="e">
        <f t="shared" si="0"/>
        <v>#N/A</v>
      </c>
      <c r="P25" s="32">
        <v>1101450</v>
      </c>
      <c r="Q25">
        <v>1</v>
      </c>
    </row>
    <row r="26" spans="1:17" x14ac:dyDescent="0.2">
      <c r="A26" s="31">
        <v>1000240</v>
      </c>
      <c r="B26" s="31">
        <v>1000250</v>
      </c>
      <c r="E26" s="14" t="s">
        <v>1500</v>
      </c>
      <c r="F26" s="14">
        <v>1502180</v>
      </c>
      <c r="G26" t="e">
        <f t="shared" si="0"/>
        <v>#N/A</v>
      </c>
      <c r="H26" t="e">
        <f t="shared" si="0"/>
        <v>#N/A</v>
      </c>
      <c r="I26" t="e">
        <f t="shared" si="0"/>
        <v>#N/A</v>
      </c>
      <c r="J26" t="e">
        <f t="shared" si="0"/>
        <v>#N/A</v>
      </c>
      <c r="K26" t="e">
        <f t="shared" si="0"/>
        <v>#N/A</v>
      </c>
      <c r="L26" t="e">
        <f t="shared" si="0"/>
        <v>#N/A</v>
      </c>
      <c r="M26" t="e">
        <f t="shared" si="0"/>
        <v>#N/A</v>
      </c>
      <c r="P26" s="32">
        <v>1101460</v>
      </c>
      <c r="Q26">
        <v>1</v>
      </c>
    </row>
    <row r="27" spans="1:17" x14ac:dyDescent="0.2">
      <c r="A27" s="31">
        <v>1000230</v>
      </c>
      <c r="B27" s="31">
        <v>1000260</v>
      </c>
      <c r="E27" s="14" t="s">
        <v>27</v>
      </c>
      <c r="F27" s="14">
        <v>1000030</v>
      </c>
      <c r="G27">
        <f t="shared" si="0"/>
        <v>1000040</v>
      </c>
      <c r="H27">
        <f t="shared" si="0"/>
        <v>1000050</v>
      </c>
      <c r="I27">
        <f t="shared" si="0"/>
        <v>1000060</v>
      </c>
      <c r="J27">
        <f t="shared" si="0"/>
        <v>1000070</v>
      </c>
      <c r="K27">
        <f t="shared" si="0"/>
        <v>1000080</v>
      </c>
      <c r="L27">
        <f t="shared" si="0"/>
        <v>1000090</v>
      </c>
      <c r="M27" t="e">
        <f t="shared" si="0"/>
        <v>#N/A</v>
      </c>
      <c r="P27" s="32">
        <v>1101550</v>
      </c>
      <c r="Q27">
        <v>1</v>
      </c>
    </row>
    <row r="28" spans="1:17" x14ac:dyDescent="0.2">
      <c r="A28" s="31">
        <v>1000180</v>
      </c>
      <c r="B28" s="31">
        <v>1000270</v>
      </c>
      <c r="E28" s="14" t="s">
        <v>1501</v>
      </c>
      <c r="F28" s="14">
        <v>1003550</v>
      </c>
      <c r="G28">
        <f t="shared" si="0"/>
        <v>1003560</v>
      </c>
      <c r="H28">
        <f t="shared" si="0"/>
        <v>1003570</v>
      </c>
      <c r="I28" t="e">
        <f t="shared" si="0"/>
        <v>#N/A</v>
      </c>
      <c r="J28" t="e">
        <f t="shared" si="0"/>
        <v>#N/A</v>
      </c>
      <c r="K28" t="e">
        <f t="shared" si="0"/>
        <v>#N/A</v>
      </c>
      <c r="L28" t="e">
        <f t="shared" si="0"/>
        <v>#N/A</v>
      </c>
      <c r="M28" t="e">
        <f t="shared" si="0"/>
        <v>#N/A</v>
      </c>
      <c r="P28" s="32">
        <v>1101640</v>
      </c>
      <c r="Q28">
        <v>1</v>
      </c>
    </row>
    <row r="29" spans="1:17" x14ac:dyDescent="0.2">
      <c r="A29" s="31">
        <v>1000180</v>
      </c>
      <c r="B29" s="31">
        <v>1000280</v>
      </c>
      <c r="E29" s="14" t="s">
        <v>1501</v>
      </c>
      <c r="F29" s="14">
        <v>1003580</v>
      </c>
      <c r="G29">
        <f t="shared" si="0"/>
        <v>1003590</v>
      </c>
      <c r="H29">
        <f t="shared" si="0"/>
        <v>1003600</v>
      </c>
      <c r="I29" t="e">
        <f t="shared" si="0"/>
        <v>#N/A</v>
      </c>
      <c r="J29" t="e">
        <f t="shared" si="0"/>
        <v>#N/A</v>
      </c>
      <c r="K29" t="e">
        <f t="shared" si="0"/>
        <v>#N/A</v>
      </c>
      <c r="L29" t="e">
        <f t="shared" si="0"/>
        <v>#N/A</v>
      </c>
      <c r="M29" t="e">
        <f t="shared" si="0"/>
        <v>#N/A</v>
      </c>
      <c r="P29" s="32">
        <v>1101650</v>
      </c>
      <c r="Q29">
        <v>1</v>
      </c>
    </row>
    <row r="30" spans="1:17" x14ac:dyDescent="0.2">
      <c r="A30" s="31">
        <v>1000170</v>
      </c>
      <c r="B30" s="31">
        <v>1000290</v>
      </c>
      <c r="P30" s="27">
        <v>1101660</v>
      </c>
      <c r="Q30">
        <v>1</v>
      </c>
    </row>
    <row r="31" spans="1:17" x14ac:dyDescent="0.2">
      <c r="A31" s="31">
        <v>1000050</v>
      </c>
      <c r="B31" s="31">
        <v>1000300</v>
      </c>
      <c r="P31" s="27">
        <v>1101670</v>
      </c>
      <c r="Q31">
        <v>1</v>
      </c>
    </row>
    <row r="32" spans="1:17" x14ac:dyDescent="0.2">
      <c r="A32" s="31">
        <v>1000040</v>
      </c>
      <c r="B32" s="31">
        <v>1000310</v>
      </c>
      <c r="P32" s="32">
        <v>1102030</v>
      </c>
      <c r="Q32">
        <v>1</v>
      </c>
    </row>
    <row r="33" spans="1:17" x14ac:dyDescent="0.2">
      <c r="A33" s="31">
        <v>1000030</v>
      </c>
      <c r="B33" s="31">
        <v>1000320</v>
      </c>
      <c r="P33" s="32">
        <v>1102250</v>
      </c>
      <c r="Q33">
        <v>1</v>
      </c>
    </row>
    <row r="34" spans="1:17" x14ac:dyDescent="0.2">
      <c r="A34" s="31">
        <v>1000030</v>
      </c>
      <c r="B34" s="31">
        <v>1000330</v>
      </c>
      <c r="P34" s="32">
        <v>1300140</v>
      </c>
      <c r="Q34">
        <v>1</v>
      </c>
    </row>
    <row r="35" spans="1:17" x14ac:dyDescent="0.2">
      <c r="A35" s="31">
        <v>1000030</v>
      </c>
      <c r="B35" s="31">
        <v>1000340</v>
      </c>
      <c r="P35" s="27">
        <v>1300150</v>
      </c>
      <c r="Q35">
        <v>1</v>
      </c>
    </row>
    <row r="36" spans="1:17" x14ac:dyDescent="0.2">
      <c r="A36" s="31">
        <v>1000030</v>
      </c>
      <c r="B36" s="31">
        <v>1000350</v>
      </c>
      <c r="P36" s="32">
        <v>1300160</v>
      </c>
      <c r="Q36">
        <v>1</v>
      </c>
    </row>
    <row r="37" spans="1:17" x14ac:dyDescent="0.2">
      <c r="A37" s="31">
        <v>1000030</v>
      </c>
      <c r="B37" s="31">
        <v>1000360</v>
      </c>
      <c r="P37" s="27">
        <v>1300170</v>
      </c>
      <c r="Q37">
        <v>1</v>
      </c>
    </row>
    <row r="38" spans="1:17" x14ac:dyDescent="0.2">
      <c r="A38" s="31">
        <v>1000360</v>
      </c>
      <c r="B38" s="31">
        <v>1000370</v>
      </c>
      <c r="P38" s="32">
        <v>1300720</v>
      </c>
      <c r="Q38">
        <v>1</v>
      </c>
    </row>
    <row r="39" spans="1:17" x14ac:dyDescent="0.2">
      <c r="A39" s="31">
        <v>1000030</v>
      </c>
      <c r="B39" s="31">
        <v>1000380</v>
      </c>
      <c r="P39" s="32">
        <v>1300880</v>
      </c>
      <c r="Q39">
        <v>1</v>
      </c>
    </row>
    <row r="40" spans="1:17" x14ac:dyDescent="0.2">
      <c r="A40" s="31">
        <v>1000380</v>
      </c>
      <c r="B40" s="31">
        <v>1000381</v>
      </c>
      <c r="P40" s="32">
        <v>1301100</v>
      </c>
      <c r="Q40">
        <v>1</v>
      </c>
    </row>
    <row r="41" spans="1:17" x14ac:dyDescent="0.2">
      <c r="A41" s="31">
        <v>1000381</v>
      </c>
      <c r="B41" s="31">
        <v>1000390</v>
      </c>
      <c r="P41" s="32">
        <v>1301220</v>
      </c>
      <c r="Q41">
        <v>1</v>
      </c>
    </row>
    <row r="42" spans="1:17" x14ac:dyDescent="0.2">
      <c r="A42" s="31">
        <v>1000030</v>
      </c>
      <c r="B42" s="31">
        <v>1000400</v>
      </c>
      <c r="P42" s="32">
        <v>1500110</v>
      </c>
      <c r="Q42">
        <v>1</v>
      </c>
    </row>
    <row r="43" spans="1:17" x14ac:dyDescent="0.2">
      <c r="A43" s="31">
        <v>1000030</v>
      </c>
      <c r="B43" s="31">
        <v>1000410</v>
      </c>
      <c r="P43" s="32">
        <v>1500200</v>
      </c>
      <c r="Q43">
        <v>1</v>
      </c>
    </row>
    <row r="44" spans="1:17" x14ac:dyDescent="0.2">
      <c r="A44" s="31">
        <v>1000030</v>
      </c>
      <c r="B44" s="31">
        <v>1000420</v>
      </c>
      <c r="P44" s="32">
        <v>1502180</v>
      </c>
      <c r="Q44">
        <v>1</v>
      </c>
    </row>
    <row r="45" spans="1:17" x14ac:dyDescent="0.2">
      <c r="A45" s="31">
        <v>1000030</v>
      </c>
      <c r="B45" s="31">
        <v>1000430</v>
      </c>
      <c r="P45" s="27"/>
    </row>
    <row r="46" spans="1:17" x14ac:dyDescent="0.2">
      <c r="A46" s="31">
        <v>1000430</v>
      </c>
      <c r="B46" s="31">
        <v>1000440</v>
      </c>
      <c r="P46" s="27"/>
    </row>
    <row r="47" spans="1:17" x14ac:dyDescent="0.2">
      <c r="A47" s="31">
        <v>1000430</v>
      </c>
      <c r="B47" s="31">
        <v>1000450</v>
      </c>
      <c r="P47" s="27"/>
    </row>
    <row r="48" spans="1:17" x14ac:dyDescent="0.2">
      <c r="A48" s="31">
        <v>1000450</v>
      </c>
      <c r="B48" s="31">
        <v>1000460</v>
      </c>
      <c r="P48" s="27"/>
    </row>
    <row r="49" spans="1:16" x14ac:dyDescent="0.2">
      <c r="A49" s="31">
        <v>1000460</v>
      </c>
      <c r="B49" s="31">
        <v>1000470</v>
      </c>
      <c r="P49" s="27"/>
    </row>
    <row r="50" spans="1:16" x14ac:dyDescent="0.2">
      <c r="A50" s="31">
        <v>1000450</v>
      </c>
      <c r="B50" s="31">
        <v>1000480</v>
      </c>
      <c r="P50" s="27"/>
    </row>
    <row r="51" spans="1:16" x14ac:dyDescent="0.2">
      <c r="A51" s="31">
        <v>1000450</v>
      </c>
      <c r="B51" s="31">
        <v>1000490</v>
      </c>
      <c r="P51" s="27"/>
    </row>
    <row r="52" spans="1:16" x14ac:dyDescent="0.2">
      <c r="A52" s="31">
        <v>1000450</v>
      </c>
      <c r="B52" s="31">
        <v>1000500</v>
      </c>
      <c r="P52" s="27"/>
    </row>
    <row r="53" spans="1:16" x14ac:dyDescent="0.2">
      <c r="A53" s="31">
        <v>1000030</v>
      </c>
      <c r="B53" s="31">
        <v>1000510</v>
      </c>
      <c r="P53" s="27"/>
    </row>
    <row r="54" spans="1:16" x14ac:dyDescent="0.2">
      <c r="A54" s="31">
        <v>1000030</v>
      </c>
      <c r="B54" s="31">
        <v>1000520</v>
      </c>
      <c r="P54" s="27"/>
    </row>
    <row r="55" spans="1:16" x14ac:dyDescent="0.2">
      <c r="A55" s="31">
        <v>1000520</v>
      </c>
      <c r="B55" s="31">
        <v>1000530</v>
      </c>
      <c r="P55" s="27"/>
    </row>
    <row r="56" spans="1:16" x14ac:dyDescent="0.2">
      <c r="A56" s="31">
        <v>1000530</v>
      </c>
      <c r="B56" s="31">
        <v>1000540</v>
      </c>
      <c r="P56" s="27"/>
    </row>
    <row r="57" spans="1:16" x14ac:dyDescent="0.2">
      <c r="A57" s="31">
        <v>1000540</v>
      </c>
      <c r="B57" s="31">
        <v>1000550</v>
      </c>
      <c r="P57" s="27"/>
    </row>
    <row r="58" spans="1:16" x14ac:dyDescent="0.2">
      <c r="A58" s="31">
        <v>1000550</v>
      </c>
      <c r="B58" s="31">
        <v>1000560</v>
      </c>
      <c r="P58" s="27"/>
    </row>
    <row r="59" spans="1:16" x14ac:dyDescent="0.2">
      <c r="A59" s="31">
        <v>1000550</v>
      </c>
      <c r="B59" s="31">
        <v>1000570</v>
      </c>
      <c r="P59" s="27"/>
    </row>
    <row r="60" spans="1:16" x14ac:dyDescent="0.2">
      <c r="A60" s="31">
        <v>1000540</v>
      </c>
      <c r="B60" s="31">
        <v>1000580</v>
      </c>
      <c r="P60" s="27"/>
    </row>
    <row r="61" spans="1:16" x14ac:dyDescent="0.2">
      <c r="A61" s="31">
        <v>1000580</v>
      </c>
      <c r="B61" s="31">
        <v>1000590</v>
      </c>
      <c r="P61" s="27"/>
    </row>
    <row r="62" spans="1:16" x14ac:dyDescent="0.2">
      <c r="A62" s="31">
        <v>1000590</v>
      </c>
      <c r="B62" s="31">
        <v>1000600</v>
      </c>
      <c r="P62" s="27"/>
    </row>
    <row r="63" spans="1:16" x14ac:dyDescent="0.2">
      <c r="A63" s="31">
        <v>1000600</v>
      </c>
      <c r="B63" s="31">
        <v>1000610</v>
      </c>
      <c r="P63" s="27"/>
    </row>
    <row r="64" spans="1:16" x14ac:dyDescent="0.2">
      <c r="A64" s="31">
        <v>1000610</v>
      </c>
      <c r="B64" s="31">
        <v>1000620</v>
      </c>
      <c r="P64" s="27"/>
    </row>
    <row r="65" spans="1:16" x14ac:dyDescent="0.2">
      <c r="A65" s="31">
        <v>1000620</v>
      </c>
      <c r="B65" s="31">
        <v>1000630</v>
      </c>
      <c r="P65" s="27"/>
    </row>
    <row r="66" spans="1:16" x14ac:dyDescent="0.2">
      <c r="A66" s="31">
        <v>1000590</v>
      </c>
      <c r="B66" s="31">
        <v>1000640</v>
      </c>
      <c r="P66" s="27"/>
    </row>
    <row r="67" spans="1:16" x14ac:dyDescent="0.2">
      <c r="A67" s="31">
        <v>1000640</v>
      </c>
      <c r="B67" s="31">
        <v>1000650</v>
      </c>
      <c r="P67" s="27"/>
    </row>
    <row r="68" spans="1:16" x14ac:dyDescent="0.2">
      <c r="A68" s="31">
        <v>1000650</v>
      </c>
      <c r="B68" s="31">
        <v>1000660</v>
      </c>
      <c r="P68" s="27"/>
    </row>
    <row r="69" spans="1:16" x14ac:dyDescent="0.2">
      <c r="A69" s="31">
        <v>1000660</v>
      </c>
      <c r="B69" s="31">
        <v>1000670</v>
      </c>
      <c r="P69" s="27"/>
    </row>
    <row r="70" spans="1:16" x14ac:dyDescent="0.2">
      <c r="A70" s="31">
        <v>1000670</v>
      </c>
      <c r="B70" s="31">
        <v>1000680</v>
      </c>
      <c r="P70" s="27"/>
    </row>
    <row r="71" spans="1:16" x14ac:dyDescent="0.2">
      <c r="A71" s="31">
        <v>1000670</v>
      </c>
      <c r="B71" s="31">
        <v>1000690</v>
      </c>
      <c r="P71" s="27"/>
    </row>
    <row r="72" spans="1:16" x14ac:dyDescent="0.2">
      <c r="A72" s="31">
        <v>1000660</v>
      </c>
      <c r="B72" s="31">
        <v>1000700</v>
      </c>
      <c r="P72" s="27"/>
    </row>
    <row r="73" spans="1:16" x14ac:dyDescent="0.2">
      <c r="A73" s="31">
        <v>1000640</v>
      </c>
      <c r="B73" s="31">
        <v>1000710</v>
      </c>
      <c r="P73" s="27"/>
    </row>
    <row r="74" spans="1:16" x14ac:dyDescent="0.2">
      <c r="A74" s="31">
        <v>1000710</v>
      </c>
      <c r="B74" s="31">
        <v>1000720</v>
      </c>
      <c r="P74" s="27"/>
    </row>
    <row r="75" spans="1:16" x14ac:dyDescent="0.2">
      <c r="A75" s="31">
        <v>1000720</v>
      </c>
      <c r="B75" s="31">
        <v>1000730</v>
      </c>
      <c r="P75" s="27"/>
    </row>
    <row r="76" spans="1:16" x14ac:dyDescent="0.2">
      <c r="A76" s="31">
        <v>1000720</v>
      </c>
      <c r="B76" s="31">
        <v>1000740</v>
      </c>
      <c r="P76" s="27"/>
    </row>
    <row r="77" spans="1:16" x14ac:dyDescent="0.2">
      <c r="A77" s="31">
        <v>1000740</v>
      </c>
      <c r="B77" s="31">
        <v>1000750</v>
      </c>
      <c r="P77" s="27"/>
    </row>
    <row r="78" spans="1:16" x14ac:dyDescent="0.2">
      <c r="A78" s="31">
        <v>1000750</v>
      </c>
      <c r="B78" s="31">
        <v>1000760</v>
      </c>
      <c r="P78" s="27"/>
    </row>
    <row r="79" spans="1:16" x14ac:dyDescent="0.2">
      <c r="A79" s="31">
        <v>1000760</v>
      </c>
      <c r="B79" s="31">
        <v>1000770</v>
      </c>
      <c r="P79" s="27"/>
    </row>
    <row r="80" spans="1:16" x14ac:dyDescent="0.2">
      <c r="A80" s="31">
        <v>1000770</v>
      </c>
      <c r="B80" s="31">
        <v>1000780</v>
      </c>
      <c r="P80" s="27"/>
    </row>
    <row r="81" spans="1:16" x14ac:dyDescent="0.2">
      <c r="A81" s="31">
        <v>1000780</v>
      </c>
      <c r="B81" s="31">
        <v>1000790</v>
      </c>
      <c r="P81" s="27"/>
    </row>
    <row r="82" spans="1:16" x14ac:dyDescent="0.2">
      <c r="A82" s="31">
        <v>1000750</v>
      </c>
      <c r="B82" s="31">
        <v>1000800</v>
      </c>
      <c r="P82" s="27"/>
    </row>
    <row r="83" spans="1:16" x14ac:dyDescent="0.2">
      <c r="A83" s="31">
        <v>1000750</v>
      </c>
      <c r="B83" s="31">
        <v>1000810</v>
      </c>
      <c r="P83" s="27"/>
    </row>
    <row r="84" spans="1:16" x14ac:dyDescent="0.2">
      <c r="A84" s="31">
        <v>1000810</v>
      </c>
      <c r="B84" s="31">
        <v>1000820</v>
      </c>
      <c r="P84" s="27"/>
    </row>
    <row r="85" spans="1:16" x14ac:dyDescent="0.2">
      <c r="A85" s="31">
        <v>1000820</v>
      </c>
      <c r="B85" s="31">
        <v>1000830</v>
      </c>
      <c r="P85" s="27"/>
    </row>
    <row r="86" spans="1:16" x14ac:dyDescent="0.2">
      <c r="A86" s="31">
        <v>1000830</v>
      </c>
      <c r="B86" s="31">
        <v>1000840</v>
      </c>
      <c r="P86" s="27"/>
    </row>
    <row r="87" spans="1:16" x14ac:dyDescent="0.2">
      <c r="A87" s="31">
        <v>1000840</v>
      </c>
      <c r="B87" s="31">
        <v>1000850</v>
      </c>
      <c r="P87" s="27"/>
    </row>
    <row r="88" spans="1:16" x14ac:dyDescent="0.2">
      <c r="A88" s="31">
        <v>1000850</v>
      </c>
      <c r="B88" s="31">
        <v>1000860</v>
      </c>
      <c r="P88" s="27"/>
    </row>
    <row r="89" spans="1:16" x14ac:dyDescent="0.2">
      <c r="A89" s="31">
        <v>1000860</v>
      </c>
      <c r="B89" s="31">
        <v>1000870</v>
      </c>
      <c r="P89" s="27"/>
    </row>
    <row r="90" spans="1:16" x14ac:dyDescent="0.2">
      <c r="A90" s="31">
        <v>1000850</v>
      </c>
      <c r="B90" s="31">
        <v>1000880</v>
      </c>
      <c r="P90" s="27"/>
    </row>
    <row r="91" spans="1:16" x14ac:dyDescent="0.2">
      <c r="A91" s="31">
        <v>1000820</v>
      </c>
      <c r="B91" s="31">
        <v>1000890</v>
      </c>
      <c r="P91" s="27"/>
    </row>
    <row r="92" spans="1:16" x14ac:dyDescent="0.2">
      <c r="A92" s="31">
        <v>1000820</v>
      </c>
      <c r="B92" s="31">
        <v>1000900</v>
      </c>
      <c r="P92" s="27"/>
    </row>
    <row r="93" spans="1:16" x14ac:dyDescent="0.2">
      <c r="A93" s="31">
        <v>1000810</v>
      </c>
      <c r="B93" s="31">
        <v>1000910</v>
      </c>
      <c r="P93" s="27"/>
    </row>
    <row r="94" spans="1:16" x14ac:dyDescent="0.2">
      <c r="A94" s="31">
        <v>1000910</v>
      </c>
      <c r="B94" s="31">
        <v>1000920</v>
      </c>
      <c r="P94" s="27"/>
    </row>
    <row r="95" spans="1:16" x14ac:dyDescent="0.2">
      <c r="A95" s="31">
        <v>1000920</v>
      </c>
      <c r="B95" s="31">
        <v>1000930</v>
      </c>
      <c r="P95" s="27"/>
    </row>
    <row r="96" spans="1:16" x14ac:dyDescent="0.2">
      <c r="A96" s="31">
        <v>1000930</v>
      </c>
      <c r="B96" s="31">
        <v>1000940</v>
      </c>
      <c r="P96" s="27"/>
    </row>
    <row r="97" spans="1:16" x14ac:dyDescent="0.2">
      <c r="A97" s="31">
        <v>1000930</v>
      </c>
      <c r="B97" s="31">
        <v>1000950</v>
      </c>
      <c r="P97" s="27"/>
    </row>
    <row r="98" spans="1:16" x14ac:dyDescent="0.2">
      <c r="A98" s="31">
        <v>1000920</v>
      </c>
      <c r="B98" s="31">
        <v>1000960</v>
      </c>
      <c r="P98" s="27"/>
    </row>
    <row r="99" spans="1:16" x14ac:dyDescent="0.2">
      <c r="A99" s="31">
        <v>1000960</v>
      </c>
      <c r="B99" s="31">
        <v>1000970</v>
      </c>
      <c r="P99" s="27"/>
    </row>
    <row r="100" spans="1:16" x14ac:dyDescent="0.2">
      <c r="A100" s="31">
        <v>1000970</v>
      </c>
      <c r="B100" s="31">
        <v>1000980</v>
      </c>
      <c r="P100" s="27"/>
    </row>
    <row r="101" spans="1:16" x14ac:dyDescent="0.2">
      <c r="A101" s="31">
        <v>1000980</v>
      </c>
      <c r="B101" s="31">
        <v>1000990</v>
      </c>
      <c r="P101" s="27"/>
    </row>
    <row r="102" spans="1:16" x14ac:dyDescent="0.2">
      <c r="A102" s="31">
        <v>1000980</v>
      </c>
      <c r="B102" s="31">
        <v>1001000</v>
      </c>
      <c r="P102" s="27"/>
    </row>
    <row r="103" spans="1:16" x14ac:dyDescent="0.2">
      <c r="A103" s="31">
        <v>1001000</v>
      </c>
      <c r="B103" s="31">
        <v>1001010</v>
      </c>
      <c r="P103" s="27"/>
    </row>
    <row r="104" spans="1:16" x14ac:dyDescent="0.2">
      <c r="A104" s="31">
        <v>1000970</v>
      </c>
      <c r="B104" s="31">
        <v>1001020</v>
      </c>
      <c r="P104" s="27"/>
    </row>
    <row r="105" spans="1:16" x14ac:dyDescent="0.2">
      <c r="A105" s="31">
        <v>1001020</v>
      </c>
      <c r="B105" s="31">
        <v>1001030</v>
      </c>
      <c r="P105" s="27"/>
    </row>
    <row r="106" spans="1:16" x14ac:dyDescent="0.2">
      <c r="A106" s="31">
        <v>1001030</v>
      </c>
      <c r="B106" s="31">
        <v>1001040</v>
      </c>
      <c r="P106" s="27"/>
    </row>
    <row r="107" spans="1:16" x14ac:dyDescent="0.2">
      <c r="A107" s="31">
        <v>1001040</v>
      </c>
      <c r="B107" s="31">
        <v>1001050</v>
      </c>
      <c r="P107" s="27"/>
    </row>
    <row r="108" spans="1:16" x14ac:dyDescent="0.2">
      <c r="A108" s="31">
        <v>1001050</v>
      </c>
      <c r="B108" s="31">
        <v>1001060</v>
      </c>
      <c r="P108" s="27"/>
    </row>
    <row r="109" spans="1:16" x14ac:dyDescent="0.2">
      <c r="A109" s="31">
        <v>1001040</v>
      </c>
      <c r="B109" s="31">
        <v>1001070</v>
      </c>
      <c r="P109" s="27"/>
    </row>
    <row r="110" spans="1:16" x14ac:dyDescent="0.2">
      <c r="A110" s="31">
        <v>1001070</v>
      </c>
      <c r="B110" s="31">
        <v>1001080</v>
      </c>
      <c r="P110" s="27"/>
    </row>
    <row r="111" spans="1:16" x14ac:dyDescent="0.2">
      <c r="A111" s="31">
        <v>1001080</v>
      </c>
      <c r="B111" s="31">
        <v>1001090</v>
      </c>
      <c r="P111" s="27"/>
    </row>
    <row r="112" spans="1:16" x14ac:dyDescent="0.2">
      <c r="A112" s="31">
        <v>1001030</v>
      </c>
      <c r="B112" s="31">
        <v>1001100</v>
      </c>
      <c r="P112" s="27"/>
    </row>
    <row r="113" spans="1:16" x14ac:dyDescent="0.2">
      <c r="A113" s="31">
        <v>1000970</v>
      </c>
      <c r="B113" s="31">
        <v>1001110</v>
      </c>
      <c r="P113" s="27"/>
    </row>
    <row r="114" spans="1:16" x14ac:dyDescent="0.2">
      <c r="A114" s="31">
        <v>1001110</v>
      </c>
      <c r="B114" s="31">
        <v>1001120</v>
      </c>
      <c r="P114" s="27"/>
    </row>
    <row r="115" spans="1:16" x14ac:dyDescent="0.2">
      <c r="A115" s="31">
        <v>1001120</v>
      </c>
      <c r="B115" s="31">
        <v>1001130</v>
      </c>
      <c r="P115" s="27"/>
    </row>
    <row r="116" spans="1:16" x14ac:dyDescent="0.2">
      <c r="A116" s="31">
        <v>1001130</v>
      </c>
      <c r="B116" s="31">
        <v>1001131</v>
      </c>
      <c r="P116" s="27"/>
    </row>
    <row r="117" spans="1:16" x14ac:dyDescent="0.2">
      <c r="A117" s="31">
        <v>1000910</v>
      </c>
      <c r="B117" s="31">
        <v>1001140</v>
      </c>
      <c r="P117" s="27"/>
    </row>
    <row r="118" spans="1:16" x14ac:dyDescent="0.2">
      <c r="A118" s="31">
        <v>1001140</v>
      </c>
      <c r="B118" s="31">
        <v>1001150</v>
      </c>
      <c r="P118" s="27"/>
    </row>
    <row r="119" spans="1:16" x14ac:dyDescent="0.2">
      <c r="A119" s="31">
        <v>1001150</v>
      </c>
      <c r="B119" s="31">
        <v>1001160</v>
      </c>
      <c r="P119" s="27"/>
    </row>
    <row r="120" spans="1:16" x14ac:dyDescent="0.2">
      <c r="A120" s="31">
        <v>1001160</v>
      </c>
      <c r="B120" s="31">
        <v>1001170</v>
      </c>
      <c r="P120" s="27"/>
    </row>
    <row r="121" spans="1:16" x14ac:dyDescent="0.2">
      <c r="A121" s="31">
        <v>1001160</v>
      </c>
      <c r="B121" s="31">
        <v>1001180</v>
      </c>
      <c r="P121" s="27"/>
    </row>
    <row r="122" spans="1:16" x14ac:dyDescent="0.2">
      <c r="A122" s="31">
        <v>1001180</v>
      </c>
      <c r="B122" s="31">
        <v>1001190</v>
      </c>
      <c r="P122" s="27"/>
    </row>
    <row r="123" spans="1:16" x14ac:dyDescent="0.2">
      <c r="A123" s="31">
        <v>1001190</v>
      </c>
      <c r="B123" s="31">
        <v>1001200</v>
      </c>
      <c r="P123" s="27"/>
    </row>
    <row r="124" spans="1:16" x14ac:dyDescent="0.2">
      <c r="A124" s="31">
        <v>1001140</v>
      </c>
      <c r="B124" s="31">
        <v>1001210</v>
      </c>
      <c r="P124" s="27"/>
    </row>
    <row r="125" spans="1:16" x14ac:dyDescent="0.2">
      <c r="A125" s="31">
        <v>1101320</v>
      </c>
      <c r="B125" s="31">
        <v>1001229</v>
      </c>
      <c r="P125" s="27"/>
    </row>
    <row r="126" spans="1:16" x14ac:dyDescent="0.2">
      <c r="A126" s="31">
        <v>1001210</v>
      </c>
      <c r="B126" s="31">
        <v>1001230</v>
      </c>
      <c r="P126" s="27"/>
    </row>
    <row r="127" spans="1:16" x14ac:dyDescent="0.2">
      <c r="A127" s="31">
        <v>1000720</v>
      </c>
      <c r="B127" s="31">
        <v>1001240</v>
      </c>
      <c r="P127" s="27"/>
    </row>
    <row r="128" spans="1:16" x14ac:dyDescent="0.2">
      <c r="A128" s="31">
        <v>1001240</v>
      </c>
      <c r="B128" s="31">
        <v>1001250</v>
      </c>
      <c r="P128" s="27"/>
    </row>
    <row r="129" spans="1:16" x14ac:dyDescent="0.2">
      <c r="A129" s="31">
        <v>1000710</v>
      </c>
      <c r="B129" s="31">
        <v>1001260</v>
      </c>
      <c r="P129" s="27"/>
    </row>
    <row r="130" spans="1:16" x14ac:dyDescent="0.2">
      <c r="A130" s="31">
        <v>1000710</v>
      </c>
      <c r="B130" s="31">
        <v>1001270</v>
      </c>
      <c r="P130" s="27"/>
    </row>
    <row r="131" spans="1:16" x14ac:dyDescent="0.2">
      <c r="A131" s="31">
        <v>1001270</v>
      </c>
      <c r="B131" s="31">
        <v>1001280</v>
      </c>
      <c r="P131" s="27"/>
    </row>
    <row r="132" spans="1:16" x14ac:dyDescent="0.2">
      <c r="A132" s="31">
        <v>1001270</v>
      </c>
      <c r="B132" s="31">
        <v>1001290</v>
      </c>
      <c r="P132" s="27"/>
    </row>
    <row r="133" spans="1:16" x14ac:dyDescent="0.2">
      <c r="A133" s="31">
        <v>1000640</v>
      </c>
      <c r="B133" s="31">
        <v>1001300</v>
      </c>
      <c r="P133" s="27"/>
    </row>
    <row r="134" spans="1:16" x14ac:dyDescent="0.2">
      <c r="A134" s="31">
        <v>1001300</v>
      </c>
      <c r="B134" s="31">
        <v>1001310</v>
      </c>
      <c r="P134" s="27"/>
    </row>
    <row r="135" spans="1:16" x14ac:dyDescent="0.2">
      <c r="A135" s="31">
        <v>1000640</v>
      </c>
      <c r="B135" s="31">
        <v>1001320</v>
      </c>
      <c r="P135" s="27"/>
    </row>
    <row r="136" spans="1:16" x14ac:dyDescent="0.2">
      <c r="A136" s="31">
        <v>1000530</v>
      </c>
      <c r="B136" s="31">
        <v>1001330</v>
      </c>
      <c r="P136" s="27"/>
    </row>
    <row r="137" spans="1:16" x14ac:dyDescent="0.2">
      <c r="A137" s="31">
        <v>1001330</v>
      </c>
      <c r="B137" s="31">
        <v>1001340</v>
      </c>
      <c r="P137" s="27"/>
    </row>
    <row r="138" spans="1:16" x14ac:dyDescent="0.2">
      <c r="A138" s="31">
        <v>1001340</v>
      </c>
      <c r="B138" s="31">
        <v>1001350</v>
      </c>
      <c r="P138" s="27"/>
    </row>
    <row r="139" spans="1:16" x14ac:dyDescent="0.2">
      <c r="A139" s="31">
        <v>1000030</v>
      </c>
      <c r="B139" s="31">
        <v>1001360</v>
      </c>
      <c r="P139" s="27"/>
    </row>
    <row r="140" spans="1:16" x14ac:dyDescent="0.2">
      <c r="A140" s="31">
        <v>1000030</v>
      </c>
      <c r="B140" s="31">
        <v>1001370</v>
      </c>
      <c r="P140" s="27"/>
    </row>
    <row r="141" spans="1:16" x14ac:dyDescent="0.2">
      <c r="A141" s="31">
        <v>1001370</v>
      </c>
      <c r="B141" s="31">
        <v>1001380</v>
      </c>
      <c r="P141" s="27"/>
    </row>
    <row r="142" spans="1:16" x14ac:dyDescent="0.2">
      <c r="A142" s="31">
        <v>1000030</v>
      </c>
      <c r="B142" s="31">
        <v>1001390</v>
      </c>
      <c r="P142" s="27"/>
    </row>
    <row r="143" spans="1:16" x14ac:dyDescent="0.2">
      <c r="A143" s="31">
        <v>1000030</v>
      </c>
      <c r="B143" s="31">
        <v>1001400</v>
      </c>
      <c r="P143" s="27"/>
    </row>
    <row r="144" spans="1:16" x14ac:dyDescent="0.2">
      <c r="A144" s="31">
        <v>1000030</v>
      </c>
      <c r="B144" s="31">
        <v>1001410</v>
      </c>
      <c r="P144" s="27"/>
    </row>
    <row r="145" spans="1:16" x14ac:dyDescent="0.2">
      <c r="A145" s="31">
        <v>1000030</v>
      </c>
      <c r="B145" s="31">
        <v>1001420</v>
      </c>
      <c r="P145" s="27"/>
    </row>
    <row r="146" spans="1:16" x14ac:dyDescent="0.2">
      <c r="A146" s="31">
        <v>1000030</v>
      </c>
      <c r="B146" s="31">
        <v>1001430</v>
      </c>
      <c r="P146" s="27"/>
    </row>
    <row r="147" spans="1:16" x14ac:dyDescent="0.2">
      <c r="A147" s="31">
        <v>1000030</v>
      </c>
      <c r="B147" s="31">
        <v>1001440</v>
      </c>
      <c r="P147" s="27"/>
    </row>
    <row r="148" spans="1:16" x14ac:dyDescent="0.2">
      <c r="A148" s="31">
        <v>1000030</v>
      </c>
      <c r="B148" s="31">
        <v>1001450</v>
      </c>
      <c r="P148" s="27"/>
    </row>
    <row r="149" spans="1:16" x14ac:dyDescent="0.2">
      <c r="A149" s="31">
        <v>1000030</v>
      </c>
      <c r="B149" s="31">
        <v>1001460</v>
      </c>
      <c r="P149" s="27"/>
    </row>
    <row r="150" spans="1:16" x14ac:dyDescent="0.2">
      <c r="A150" s="31">
        <v>1000030</v>
      </c>
      <c r="B150" s="31">
        <v>1001470</v>
      </c>
      <c r="P150" s="27"/>
    </row>
    <row r="151" spans="1:16" x14ac:dyDescent="0.2">
      <c r="A151" s="31">
        <v>1000030</v>
      </c>
      <c r="B151" s="31">
        <v>1001480</v>
      </c>
      <c r="P151" s="27"/>
    </row>
    <row r="152" spans="1:16" x14ac:dyDescent="0.2">
      <c r="A152" s="31">
        <v>1001480</v>
      </c>
      <c r="B152" s="31">
        <v>1001490</v>
      </c>
      <c r="P152" s="27"/>
    </row>
    <row r="153" spans="1:16" x14ac:dyDescent="0.2">
      <c r="A153" s="31">
        <v>1000030</v>
      </c>
      <c r="B153" s="31">
        <v>1001500</v>
      </c>
      <c r="P153" s="27"/>
    </row>
    <row r="154" spans="1:16" x14ac:dyDescent="0.2">
      <c r="A154" s="31">
        <v>1000030</v>
      </c>
      <c r="B154" s="31">
        <v>1001510</v>
      </c>
      <c r="P154" s="27"/>
    </row>
    <row r="155" spans="1:16" x14ac:dyDescent="0.2">
      <c r="A155" s="31">
        <v>1000030</v>
      </c>
      <c r="B155" s="31">
        <v>1001520</v>
      </c>
      <c r="P155" s="27"/>
    </row>
    <row r="156" spans="1:16" x14ac:dyDescent="0.2">
      <c r="A156" s="31">
        <v>1001520</v>
      </c>
      <c r="B156" s="31">
        <v>1001530</v>
      </c>
      <c r="P156" s="27"/>
    </row>
    <row r="157" spans="1:16" x14ac:dyDescent="0.2">
      <c r="A157" s="31">
        <v>1001531</v>
      </c>
      <c r="B157" s="31">
        <v>1001540</v>
      </c>
      <c r="P157" s="27"/>
    </row>
    <row r="158" spans="1:16" x14ac:dyDescent="0.2">
      <c r="A158" s="31">
        <v>1001531</v>
      </c>
      <c r="B158" s="31">
        <v>1001550</v>
      </c>
      <c r="P158" s="27"/>
    </row>
    <row r="159" spans="1:16" x14ac:dyDescent="0.2">
      <c r="A159" s="31">
        <v>1001520</v>
      </c>
      <c r="B159" s="31">
        <v>1001560</v>
      </c>
      <c r="P159" s="27"/>
    </row>
    <row r="160" spans="1:16" x14ac:dyDescent="0.2">
      <c r="A160" s="31">
        <v>1001560</v>
      </c>
      <c r="B160" s="31">
        <v>1001570</v>
      </c>
      <c r="P160" s="27"/>
    </row>
    <row r="161" spans="1:16" x14ac:dyDescent="0.2">
      <c r="A161" s="31">
        <v>1001571</v>
      </c>
      <c r="B161" s="31">
        <v>1001580</v>
      </c>
      <c r="P161" s="27"/>
    </row>
    <row r="162" spans="1:16" x14ac:dyDescent="0.2">
      <c r="A162" s="31">
        <v>1001580</v>
      </c>
      <c r="B162" s="31">
        <v>1001590</v>
      </c>
      <c r="P162" s="27"/>
    </row>
    <row r="163" spans="1:16" x14ac:dyDescent="0.2">
      <c r="A163" s="31">
        <v>1001590</v>
      </c>
      <c r="B163" s="31">
        <v>1001600</v>
      </c>
      <c r="P163" s="27"/>
    </row>
    <row r="164" spans="1:16" x14ac:dyDescent="0.2">
      <c r="A164" s="31">
        <v>1001571</v>
      </c>
      <c r="B164" s="31">
        <v>1001610</v>
      </c>
      <c r="P164" s="27"/>
    </row>
    <row r="165" spans="1:16" x14ac:dyDescent="0.2">
      <c r="A165" s="31">
        <v>1001571</v>
      </c>
      <c r="B165" s="31">
        <v>1001620</v>
      </c>
      <c r="P165" s="27"/>
    </row>
    <row r="166" spans="1:16" x14ac:dyDescent="0.2">
      <c r="A166" s="31">
        <v>1001620</v>
      </c>
      <c r="B166" s="31">
        <v>1001630</v>
      </c>
      <c r="P166" s="27"/>
    </row>
    <row r="167" spans="1:16" x14ac:dyDescent="0.2">
      <c r="A167" s="31">
        <v>1001620</v>
      </c>
      <c r="B167" s="31">
        <v>1001640</v>
      </c>
      <c r="P167" s="27"/>
    </row>
    <row r="168" spans="1:16" x14ac:dyDescent="0.2">
      <c r="A168" s="31">
        <v>1001560</v>
      </c>
      <c r="B168" s="31">
        <v>1001650</v>
      </c>
      <c r="P168" s="27"/>
    </row>
    <row r="169" spans="1:16" x14ac:dyDescent="0.2">
      <c r="A169" s="31">
        <v>1001650</v>
      </c>
      <c r="B169" s="31">
        <v>1001651</v>
      </c>
      <c r="P169" s="27"/>
    </row>
    <row r="170" spans="1:16" x14ac:dyDescent="0.2">
      <c r="A170" s="31">
        <v>1001651</v>
      </c>
      <c r="B170" s="31">
        <v>1001660</v>
      </c>
      <c r="P170" s="27"/>
    </row>
    <row r="171" spans="1:16" x14ac:dyDescent="0.2">
      <c r="A171" s="31">
        <v>1001651</v>
      </c>
      <c r="B171" s="31">
        <v>1001670</v>
      </c>
      <c r="P171" s="27"/>
    </row>
    <row r="172" spans="1:16" x14ac:dyDescent="0.2">
      <c r="A172" s="31">
        <v>1001670</v>
      </c>
      <c r="B172" s="31">
        <v>1001680</v>
      </c>
      <c r="P172" s="27"/>
    </row>
    <row r="173" spans="1:16" x14ac:dyDescent="0.2">
      <c r="A173" s="31">
        <v>1001670</v>
      </c>
      <c r="B173" s="31">
        <v>1001690</v>
      </c>
      <c r="P173" s="27"/>
    </row>
    <row r="174" spans="1:16" x14ac:dyDescent="0.2">
      <c r="A174" s="31">
        <v>1001670</v>
      </c>
      <c r="B174" s="31">
        <v>1001700</v>
      </c>
      <c r="P174" s="27"/>
    </row>
    <row r="175" spans="1:16" x14ac:dyDescent="0.2">
      <c r="A175" s="31">
        <v>1001700</v>
      </c>
      <c r="B175" s="31">
        <v>1001710</v>
      </c>
      <c r="P175" s="27"/>
    </row>
    <row r="176" spans="1:16" x14ac:dyDescent="0.2">
      <c r="A176" s="31">
        <v>1001700</v>
      </c>
      <c r="B176" s="31">
        <v>1001720</v>
      </c>
      <c r="P176" s="27"/>
    </row>
    <row r="177" spans="1:16" x14ac:dyDescent="0.2">
      <c r="A177" s="31">
        <v>1001700</v>
      </c>
      <c r="B177" s="31">
        <v>1001730</v>
      </c>
      <c r="P177" s="27"/>
    </row>
    <row r="178" spans="1:16" x14ac:dyDescent="0.2">
      <c r="A178" s="31">
        <v>1001700</v>
      </c>
      <c r="B178" s="31">
        <v>1001740</v>
      </c>
      <c r="P178" s="27"/>
    </row>
    <row r="179" spans="1:16" x14ac:dyDescent="0.2">
      <c r="A179" s="31">
        <v>1001560</v>
      </c>
      <c r="B179" s="31">
        <v>1001750</v>
      </c>
      <c r="P179" s="27"/>
    </row>
    <row r="180" spans="1:16" x14ac:dyDescent="0.2">
      <c r="A180" s="31">
        <v>1001560</v>
      </c>
      <c r="B180" s="31">
        <v>1001760</v>
      </c>
      <c r="P180" s="27"/>
    </row>
    <row r="181" spans="1:16" x14ac:dyDescent="0.2">
      <c r="A181" s="31">
        <v>1001560</v>
      </c>
      <c r="B181" s="31">
        <v>1001770</v>
      </c>
      <c r="P181" s="27"/>
    </row>
    <row r="182" spans="1:16" x14ac:dyDescent="0.2">
      <c r="A182" s="31">
        <v>1001560</v>
      </c>
      <c r="B182" s="31">
        <v>1001780</v>
      </c>
      <c r="P182" s="27"/>
    </row>
    <row r="183" spans="1:16" x14ac:dyDescent="0.2">
      <c r="A183" s="31">
        <v>1001560</v>
      </c>
      <c r="B183" s="31">
        <v>1001790</v>
      </c>
      <c r="P183" s="27"/>
    </row>
    <row r="184" spans="1:16" x14ac:dyDescent="0.2">
      <c r="A184" s="31">
        <v>1001790</v>
      </c>
      <c r="B184" s="31">
        <v>1001800</v>
      </c>
      <c r="P184" s="27"/>
    </row>
    <row r="185" spans="1:16" x14ac:dyDescent="0.2">
      <c r="A185" s="31">
        <v>1001790</v>
      </c>
      <c r="B185" s="31">
        <v>1001810</v>
      </c>
      <c r="P185" s="27"/>
    </row>
    <row r="186" spans="1:16" x14ac:dyDescent="0.2">
      <c r="A186" s="31">
        <v>1001790</v>
      </c>
      <c r="B186" s="31">
        <v>1001820</v>
      </c>
      <c r="P186" s="27"/>
    </row>
    <row r="187" spans="1:16" x14ac:dyDescent="0.2">
      <c r="A187" s="31">
        <v>1001790</v>
      </c>
      <c r="B187" s="31">
        <v>1001830</v>
      </c>
      <c r="P187" s="27"/>
    </row>
    <row r="188" spans="1:16" x14ac:dyDescent="0.2">
      <c r="A188" s="31">
        <v>1001830</v>
      </c>
      <c r="B188" s="31">
        <v>1001840</v>
      </c>
      <c r="P188" s="27"/>
    </row>
    <row r="189" spans="1:16" x14ac:dyDescent="0.2">
      <c r="A189" s="31">
        <v>1001830</v>
      </c>
      <c r="B189" s="31">
        <v>1001850</v>
      </c>
      <c r="P189" s="27"/>
    </row>
    <row r="190" spans="1:16" x14ac:dyDescent="0.2">
      <c r="A190" s="31">
        <v>1001830</v>
      </c>
      <c r="B190" s="31">
        <v>1001860</v>
      </c>
      <c r="P190" s="27"/>
    </row>
    <row r="191" spans="1:16" x14ac:dyDescent="0.2">
      <c r="A191" s="31">
        <v>1001860</v>
      </c>
      <c r="B191" s="31">
        <v>1001870</v>
      </c>
      <c r="P191" s="27"/>
    </row>
    <row r="192" spans="1:16" x14ac:dyDescent="0.2">
      <c r="A192" s="31">
        <v>1001860</v>
      </c>
      <c r="B192" s="31">
        <v>1001880</v>
      </c>
      <c r="P192" s="27"/>
    </row>
    <row r="193" spans="1:16" x14ac:dyDescent="0.2">
      <c r="A193" s="31">
        <v>1001860</v>
      </c>
      <c r="B193" s="31">
        <v>1001890</v>
      </c>
      <c r="P193" s="27"/>
    </row>
    <row r="194" spans="1:16" x14ac:dyDescent="0.2">
      <c r="A194" s="31">
        <v>1001890</v>
      </c>
      <c r="B194" s="31">
        <v>1001900</v>
      </c>
      <c r="P194" s="27"/>
    </row>
    <row r="195" spans="1:16" x14ac:dyDescent="0.2">
      <c r="A195" s="31">
        <v>1001900</v>
      </c>
      <c r="B195" s="31">
        <v>1001910</v>
      </c>
      <c r="P195" s="27"/>
    </row>
    <row r="196" spans="1:16" x14ac:dyDescent="0.2">
      <c r="A196" s="31">
        <v>1001910</v>
      </c>
      <c r="B196" s="31">
        <v>1001920</v>
      </c>
      <c r="P196" s="27"/>
    </row>
    <row r="197" spans="1:16" x14ac:dyDescent="0.2">
      <c r="A197" s="31">
        <v>1001910</v>
      </c>
      <c r="B197" s="31">
        <v>1001930</v>
      </c>
      <c r="P197" s="27"/>
    </row>
    <row r="198" spans="1:16" x14ac:dyDescent="0.2">
      <c r="A198" s="31">
        <v>1001910</v>
      </c>
      <c r="B198" s="31">
        <v>1001940</v>
      </c>
      <c r="P198" s="27"/>
    </row>
    <row r="199" spans="1:16" x14ac:dyDescent="0.2">
      <c r="A199" s="31">
        <v>1001910</v>
      </c>
      <c r="B199" s="31">
        <v>1001950</v>
      </c>
      <c r="P199" s="27"/>
    </row>
    <row r="200" spans="1:16" x14ac:dyDescent="0.2">
      <c r="A200" s="31">
        <v>1001910</v>
      </c>
      <c r="B200" s="31">
        <v>1001960</v>
      </c>
      <c r="P200" s="27"/>
    </row>
    <row r="201" spans="1:16" x14ac:dyDescent="0.2">
      <c r="A201" s="31">
        <v>1001910</v>
      </c>
      <c r="B201" s="31">
        <v>1001970</v>
      </c>
      <c r="P201" s="27"/>
    </row>
    <row r="202" spans="1:16" x14ac:dyDescent="0.2">
      <c r="A202" s="31">
        <v>1001910</v>
      </c>
      <c r="B202" s="31">
        <v>1001980</v>
      </c>
      <c r="P202" s="27"/>
    </row>
    <row r="203" spans="1:16" x14ac:dyDescent="0.2">
      <c r="A203" s="31">
        <v>1001910</v>
      </c>
      <c r="B203" s="31">
        <v>1001990</v>
      </c>
      <c r="P203" s="27"/>
    </row>
    <row r="204" spans="1:16" x14ac:dyDescent="0.2">
      <c r="A204" s="31">
        <v>1001910</v>
      </c>
      <c r="B204" s="31">
        <v>1002000</v>
      </c>
      <c r="P204" s="27"/>
    </row>
    <row r="205" spans="1:16" x14ac:dyDescent="0.2">
      <c r="A205" s="31">
        <v>1001910</v>
      </c>
      <c r="B205" s="31">
        <v>1002010</v>
      </c>
      <c r="P205" s="27"/>
    </row>
    <row r="206" spans="1:16" x14ac:dyDescent="0.2">
      <c r="A206" s="31">
        <v>1001910</v>
      </c>
      <c r="B206" s="31">
        <v>1002020</v>
      </c>
      <c r="P206" s="27"/>
    </row>
    <row r="207" spans="1:16" x14ac:dyDescent="0.2">
      <c r="A207" s="31">
        <v>1001910</v>
      </c>
      <c r="B207" s="31">
        <v>1002030</v>
      </c>
      <c r="P207" s="27"/>
    </row>
    <row r="208" spans="1:16" x14ac:dyDescent="0.2">
      <c r="A208" s="31">
        <v>1001910</v>
      </c>
      <c r="B208" s="31">
        <v>1002040</v>
      </c>
      <c r="P208" s="27"/>
    </row>
    <row r="209" spans="1:16" x14ac:dyDescent="0.2">
      <c r="A209" s="31">
        <v>1001910</v>
      </c>
      <c r="B209" s="31">
        <v>1002050</v>
      </c>
      <c r="P209" s="27"/>
    </row>
    <row r="210" spans="1:16" x14ac:dyDescent="0.2">
      <c r="A210" s="31">
        <v>1001910</v>
      </c>
      <c r="B210" s="31">
        <v>1002060</v>
      </c>
      <c r="P210" s="27"/>
    </row>
    <row r="211" spans="1:16" x14ac:dyDescent="0.2">
      <c r="A211" s="31">
        <v>1001910</v>
      </c>
      <c r="B211" s="31">
        <v>1002070</v>
      </c>
      <c r="P211" s="27"/>
    </row>
    <row r="212" spans="1:16" x14ac:dyDescent="0.2">
      <c r="A212" s="31">
        <v>1001910</v>
      </c>
      <c r="B212" s="31">
        <v>1002080</v>
      </c>
      <c r="P212" s="27"/>
    </row>
    <row r="213" spans="1:16" x14ac:dyDescent="0.2">
      <c r="A213" s="31">
        <v>1001910</v>
      </c>
      <c r="B213" s="31">
        <v>1002090</v>
      </c>
      <c r="P213" s="27"/>
    </row>
    <row r="214" spans="1:16" x14ac:dyDescent="0.2">
      <c r="A214" s="31">
        <v>1001910</v>
      </c>
      <c r="B214" s="31">
        <v>1002100</v>
      </c>
      <c r="P214" s="27"/>
    </row>
    <row r="215" spans="1:16" x14ac:dyDescent="0.2">
      <c r="A215" s="31">
        <v>1002100</v>
      </c>
      <c r="B215" s="31">
        <v>1002110</v>
      </c>
      <c r="P215" s="27"/>
    </row>
    <row r="216" spans="1:16" x14ac:dyDescent="0.2">
      <c r="A216" s="31">
        <v>1002110</v>
      </c>
      <c r="B216" s="31">
        <v>1002120</v>
      </c>
      <c r="P216" s="27"/>
    </row>
    <row r="217" spans="1:16" x14ac:dyDescent="0.2">
      <c r="A217" s="31">
        <v>1002120</v>
      </c>
      <c r="B217" s="31">
        <v>1002130</v>
      </c>
      <c r="P217" s="27"/>
    </row>
    <row r="218" spans="1:16" x14ac:dyDescent="0.2">
      <c r="A218" s="31">
        <v>1001910</v>
      </c>
      <c r="B218" s="31">
        <v>1002140</v>
      </c>
      <c r="P218" s="27"/>
    </row>
    <row r="219" spans="1:16" x14ac:dyDescent="0.2">
      <c r="A219" s="31">
        <v>1002140</v>
      </c>
      <c r="B219" s="31">
        <v>1002150</v>
      </c>
      <c r="P219" s="27"/>
    </row>
    <row r="220" spans="1:16" x14ac:dyDescent="0.2">
      <c r="A220" s="31">
        <v>1002150</v>
      </c>
      <c r="B220" s="31">
        <v>1002160</v>
      </c>
      <c r="P220" s="27"/>
    </row>
    <row r="221" spans="1:16" x14ac:dyDescent="0.2">
      <c r="A221" s="31">
        <v>1002160</v>
      </c>
      <c r="B221" s="31">
        <v>1002170</v>
      </c>
      <c r="P221" s="27"/>
    </row>
    <row r="222" spans="1:16" x14ac:dyDescent="0.2">
      <c r="A222" s="31">
        <v>1002170</v>
      </c>
      <c r="B222" s="31">
        <v>1002180</v>
      </c>
      <c r="P222" s="27"/>
    </row>
    <row r="223" spans="1:16" x14ac:dyDescent="0.2">
      <c r="A223" s="31">
        <v>1002170</v>
      </c>
      <c r="B223" s="31">
        <v>1002190</v>
      </c>
      <c r="P223" s="27"/>
    </row>
    <row r="224" spans="1:16" x14ac:dyDescent="0.2">
      <c r="A224" s="31">
        <v>1002190</v>
      </c>
      <c r="B224" s="31">
        <v>1002200</v>
      </c>
      <c r="P224" s="27"/>
    </row>
    <row r="225" spans="1:16" x14ac:dyDescent="0.2">
      <c r="A225" s="31">
        <v>1002160</v>
      </c>
      <c r="B225" s="31">
        <v>1002210</v>
      </c>
      <c r="P225" s="27"/>
    </row>
    <row r="226" spans="1:16" x14ac:dyDescent="0.2">
      <c r="A226" s="31">
        <v>1002210</v>
      </c>
      <c r="B226" s="31">
        <v>1002220</v>
      </c>
      <c r="P226" s="27"/>
    </row>
    <row r="227" spans="1:16" x14ac:dyDescent="0.2">
      <c r="A227" s="31">
        <v>1002150</v>
      </c>
      <c r="B227" s="31">
        <v>1002230</v>
      </c>
      <c r="P227" s="27"/>
    </row>
    <row r="228" spans="1:16" x14ac:dyDescent="0.2">
      <c r="A228" s="31">
        <v>1002150</v>
      </c>
      <c r="B228" s="31">
        <v>1002240</v>
      </c>
      <c r="P228" s="27"/>
    </row>
    <row r="229" spans="1:16" x14ac:dyDescent="0.2">
      <c r="A229" s="31">
        <v>1001910</v>
      </c>
      <c r="B229" s="31">
        <v>1002250</v>
      </c>
      <c r="P229" s="27"/>
    </row>
    <row r="230" spans="1:16" x14ac:dyDescent="0.2">
      <c r="A230" s="31">
        <v>1001910</v>
      </c>
      <c r="B230" s="31">
        <v>1002260</v>
      </c>
      <c r="P230" s="27"/>
    </row>
    <row r="231" spans="1:16" x14ac:dyDescent="0.2">
      <c r="A231" s="31">
        <v>1001910</v>
      </c>
      <c r="B231" s="31">
        <v>1002270</v>
      </c>
      <c r="P231" s="27"/>
    </row>
    <row r="232" spans="1:16" x14ac:dyDescent="0.2">
      <c r="A232" s="31">
        <v>1001910</v>
      </c>
      <c r="B232" s="31">
        <v>1002280</v>
      </c>
      <c r="P232" s="27"/>
    </row>
    <row r="233" spans="1:16" x14ac:dyDescent="0.2">
      <c r="A233" s="31">
        <v>1002280</v>
      </c>
      <c r="B233" s="31">
        <v>1002290</v>
      </c>
      <c r="P233" s="27"/>
    </row>
    <row r="234" spans="1:16" x14ac:dyDescent="0.2">
      <c r="A234" s="31">
        <v>1002280</v>
      </c>
      <c r="B234" s="31">
        <v>1002300</v>
      </c>
      <c r="P234" s="27"/>
    </row>
    <row r="235" spans="1:16" x14ac:dyDescent="0.2">
      <c r="A235" s="31">
        <v>1002300</v>
      </c>
      <c r="B235" s="31">
        <v>1002310</v>
      </c>
      <c r="P235" s="27"/>
    </row>
    <row r="236" spans="1:16" x14ac:dyDescent="0.2">
      <c r="A236" s="31">
        <v>1002310</v>
      </c>
      <c r="B236" s="31">
        <v>1002320</v>
      </c>
      <c r="P236" s="27"/>
    </row>
    <row r="237" spans="1:16" x14ac:dyDescent="0.2">
      <c r="A237" s="31">
        <v>1002310</v>
      </c>
      <c r="B237" s="31">
        <v>1002330</v>
      </c>
      <c r="P237" s="27"/>
    </row>
    <row r="238" spans="1:16" x14ac:dyDescent="0.2">
      <c r="A238" s="31">
        <v>1002310</v>
      </c>
      <c r="B238" s="31">
        <v>1002340</v>
      </c>
      <c r="P238" s="27"/>
    </row>
    <row r="239" spans="1:16" x14ac:dyDescent="0.2">
      <c r="A239" s="31">
        <v>1001910</v>
      </c>
      <c r="B239" s="31">
        <v>1002350</v>
      </c>
      <c r="P239" s="27"/>
    </row>
    <row r="240" spans="1:16" x14ac:dyDescent="0.2">
      <c r="A240" s="31">
        <v>1002350</v>
      </c>
      <c r="B240" s="31">
        <v>1002360</v>
      </c>
      <c r="P240" s="27"/>
    </row>
    <row r="241" spans="1:16" x14ac:dyDescent="0.2">
      <c r="A241" s="31">
        <v>1002360</v>
      </c>
      <c r="B241" s="31">
        <v>1002370</v>
      </c>
      <c r="P241" s="27"/>
    </row>
    <row r="242" spans="1:16" x14ac:dyDescent="0.2">
      <c r="A242" s="31">
        <v>1002370</v>
      </c>
      <c r="B242" s="31">
        <v>1002380</v>
      </c>
      <c r="P242" s="27"/>
    </row>
    <row r="243" spans="1:16" x14ac:dyDescent="0.2">
      <c r="A243" s="31">
        <v>1002370</v>
      </c>
      <c r="B243" s="31">
        <v>1002390</v>
      </c>
      <c r="P243" s="27"/>
    </row>
    <row r="244" spans="1:16" x14ac:dyDescent="0.2">
      <c r="A244" s="31">
        <v>1002350</v>
      </c>
      <c r="B244" s="31">
        <v>1002400</v>
      </c>
      <c r="P244" s="27"/>
    </row>
    <row r="245" spans="1:16" x14ac:dyDescent="0.2">
      <c r="A245" s="31">
        <v>1002400</v>
      </c>
      <c r="B245" s="31">
        <v>1002410</v>
      </c>
      <c r="P245" s="27"/>
    </row>
    <row r="246" spans="1:16" x14ac:dyDescent="0.2">
      <c r="A246" s="31">
        <v>1002400</v>
      </c>
      <c r="B246" s="31">
        <v>1002420</v>
      </c>
      <c r="P246" s="27"/>
    </row>
    <row r="247" spans="1:16" x14ac:dyDescent="0.2">
      <c r="A247" s="31">
        <v>1002420</v>
      </c>
      <c r="B247" s="31">
        <v>1002430</v>
      </c>
      <c r="P247" s="27"/>
    </row>
    <row r="248" spans="1:16" x14ac:dyDescent="0.2">
      <c r="A248" s="31">
        <v>1002420</v>
      </c>
      <c r="B248" s="31">
        <v>1002440</v>
      </c>
      <c r="P248" s="27"/>
    </row>
    <row r="249" spans="1:16" x14ac:dyDescent="0.2">
      <c r="A249" s="31">
        <v>1002400</v>
      </c>
      <c r="B249" s="31">
        <v>1002450</v>
      </c>
      <c r="P249" s="27"/>
    </row>
    <row r="250" spans="1:16" x14ac:dyDescent="0.2">
      <c r="A250" s="31">
        <v>1002450</v>
      </c>
      <c r="B250" s="31">
        <v>1002460</v>
      </c>
      <c r="P250" s="27"/>
    </row>
    <row r="251" spans="1:16" x14ac:dyDescent="0.2">
      <c r="A251" s="31">
        <v>1002450</v>
      </c>
      <c r="B251" s="31">
        <v>1002470</v>
      </c>
      <c r="P251" s="27"/>
    </row>
    <row r="252" spans="1:16" x14ac:dyDescent="0.2">
      <c r="A252" s="31">
        <v>1002470</v>
      </c>
      <c r="B252" s="31">
        <v>1002480</v>
      </c>
      <c r="P252" s="27"/>
    </row>
    <row r="253" spans="1:16" x14ac:dyDescent="0.2">
      <c r="A253" s="31">
        <v>1001910</v>
      </c>
      <c r="B253" s="31">
        <v>1002490</v>
      </c>
      <c r="P253" s="27"/>
    </row>
    <row r="254" spans="1:16" x14ac:dyDescent="0.2">
      <c r="A254" s="31">
        <v>1001910</v>
      </c>
      <c r="B254" s="31">
        <v>1002500</v>
      </c>
      <c r="P254" s="27"/>
    </row>
    <row r="255" spans="1:16" x14ac:dyDescent="0.2">
      <c r="A255" s="31">
        <v>1002500</v>
      </c>
      <c r="B255" s="31">
        <v>1002510</v>
      </c>
      <c r="P255" s="27"/>
    </row>
    <row r="256" spans="1:16" x14ac:dyDescent="0.2">
      <c r="A256" s="31">
        <v>1002510</v>
      </c>
      <c r="B256" s="31">
        <v>1002520</v>
      </c>
      <c r="P256" s="27"/>
    </row>
    <row r="257" spans="1:16" x14ac:dyDescent="0.2">
      <c r="A257" s="31">
        <v>1002520</v>
      </c>
      <c r="B257" s="31">
        <v>1002530</v>
      </c>
      <c r="P257" s="27"/>
    </row>
    <row r="258" spans="1:16" x14ac:dyDescent="0.2">
      <c r="A258" s="31">
        <v>1002530</v>
      </c>
      <c r="B258" s="31">
        <v>1002540</v>
      </c>
      <c r="P258" s="27"/>
    </row>
    <row r="259" spans="1:16" x14ac:dyDescent="0.2">
      <c r="A259" s="31">
        <v>1002500</v>
      </c>
      <c r="B259" s="31">
        <v>1002550</v>
      </c>
      <c r="P259" s="27"/>
    </row>
    <row r="260" spans="1:16" x14ac:dyDescent="0.2">
      <c r="A260" s="31">
        <v>1001910</v>
      </c>
      <c r="B260" s="31">
        <v>1002560</v>
      </c>
      <c r="P260" s="27"/>
    </row>
    <row r="261" spans="1:16" x14ac:dyDescent="0.2">
      <c r="A261" s="31">
        <v>1001910</v>
      </c>
      <c r="B261" s="31">
        <v>1002570</v>
      </c>
      <c r="P261" s="27"/>
    </row>
    <row r="262" spans="1:16" x14ac:dyDescent="0.2">
      <c r="A262" s="31">
        <v>1001910</v>
      </c>
      <c r="B262" s="31">
        <v>1002580</v>
      </c>
      <c r="P262" s="27"/>
    </row>
    <row r="263" spans="1:16" x14ac:dyDescent="0.2">
      <c r="A263" s="31">
        <v>1002580</v>
      </c>
      <c r="B263" s="31">
        <v>1002590</v>
      </c>
      <c r="P263" s="27"/>
    </row>
    <row r="264" spans="1:16" x14ac:dyDescent="0.2">
      <c r="A264" s="31">
        <v>1002590</v>
      </c>
      <c r="B264" s="31">
        <v>1002600</v>
      </c>
      <c r="P264" s="27"/>
    </row>
    <row r="265" spans="1:16" x14ac:dyDescent="0.2">
      <c r="A265" s="31">
        <v>1002600</v>
      </c>
      <c r="B265" s="31">
        <v>1002610</v>
      </c>
      <c r="P265" s="27"/>
    </row>
    <row r="266" spans="1:16" x14ac:dyDescent="0.2">
      <c r="A266" s="31">
        <v>1002610</v>
      </c>
      <c r="B266" s="31">
        <v>1002620</v>
      </c>
      <c r="P266" s="27"/>
    </row>
    <row r="267" spans="1:16" x14ac:dyDescent="0.2">
      <c r="A267" s="31">
        <v>1002620</v>
      </c>
      <c r="B267" s="31">
        <v>1002630</v>
      </c>
      <c r="P267" s="27"/>
    </row>
    <row r="268" spans="1:16" x14ac:dyDescent="0.2">
      <c r="A268" s="31">
        <v>1002630</v>
      </c>
      <c r="B268" s="31">
        <v>1002640</v>
      </c>
      <c r="P268" s="27"/>
    </row>
    <row r="269" spans="1:16" x14ac:dyDescent="0.2">
      <c r="A269" s="31">
        <v>1002640</v>
      </c>
      <c r="B269" s="31">
        <v>1002650</v>
      </c>
      <c r="P269" s="27"/>
    </row>
    <row r="270" spans="1:16" x14ac:dyDescent="0.2">
      <c r="A270" s="31">
        <v>1002640</v>
      </c>
      <c r="B270" s="31">
        <v>1002660</v>
      </c>
      <c r="P270" s="27"/>
    </row>
    <row r="271" spans="1:16" x14ac:dyDescent="0.2">
      <c r="A271" s="31">
        <v>1002660</v>
      </c>
      <c r="B271" s="31">
        <v>1002670</v>
      </c>
      <c r="P271" s="27"/>
    </row>
    <row r="272" spans="1:16" x14ac:dyDescent="0.2">
      <c r="A272" s="31">
        <v>1002670</v>
      </c>
      <c r="B272" s="31">
        <v>1002680</v>
      </c>
      <c r="P272" s="27"/>
    </row>
    <row r="273" spans="1:16" x14ac:dyDescent="0.2">
      <c r="A273" s="31">
        <v>1002680</v>
      </c>
      <c r="B273" s="31">
        <v>1002690</v>
      </c>
      <c r="P273" s="27"/>
    </row>
    <row r="274" spans="1:16" x14ac:dyDescent="0.2">
      <c r="A274" s="31">
        <v>1002690</v>
      </c>
      <c r="B274" s="31">
        <v>1002700</v>
      </c>
      <c r="P274" s="27"/>
    </row>
    <row r="275" spans="1:16" x14ac:dyDescent="0.2">
      <c r="A275" s="31">
        <v>1002690</v>
      </c>
      <c r="B275" s="31">
        <v>1002710</v>
      </c>
      <c r="P275" s="27"/>
    </row>
    <row r="276" spans="1:16" x14ac:dyDescent="0.2">
      <c r="A276" s="31">
        <v>1002710</v>
      </c>
      <c r="B276" s="31">
        <v>1002720</v>
      </c>
      <c r="P276" s="27"/>
    </row>
    <row r="277" spans="1:16" x14ac:dyDescent="0.2">
      <c r="A277" s="31">
        <v>1002720</v>
      </c>
      <c r="B277" s="31">
        <v>1002730</v>
      </c>
      <c r="P277" s="27"/>
    </row>
    <row r="278" spans="1:16" x14ac:dyDescent="0.2">
      <c r="A278" s="31">
        <v>1002720</v>
      </c>
      <c r="B278" s="31">
        <v>1002740</v>
      </c>
      <c r="P278" s="27"/>
    </row>
    <row r="279" spans="1:16" x14ac:dyDescent="0.2">
      <c r="A279" s="31">
        <v>1002690</v>
      </c>
      <c r="B279" s="31">
        <v>1002750</v>
      </c>
      <c r="P279" s="27"/>
    </row>
    <row r="280" spans="1:16" x14ac:dyDescent="0.2">
      <c r="A280" s="31">
        <v>1002750</v>
      </c>
      <c r="B280" s="31">
        <v>1002760</v>
      </c>
      <c r="P280" s="27"/>
    </row>
    <row r="281" spans="1:16" x14ac:dyDescent="0.2">
      <c r="A281" s="31">
        <v>1002760</v>
      </c>
      <c r="B281" s="31">
        <v>1002770</v>
      </c>
      <c r="P281" s="27"/>
    </row>
    <row r="282" spans="1:16" x14ac:dyDescent="0.2">
      <c r="A282" s="31">
        <v>1002680</v>
      </c>
      <c r="B282" s="31">
        <v>1002780</v>
      </c>
      <c r="P282" s="27"/>
    </row>
    <row r="283" spans="1:16" x14ac:dyDescent="0.2">
      <c r="A283" s="31">
        <v>1002670</v>
      </c>
      <c r="B283" s="31">
        <v>1002790</v>
      </c>
      <c r="P283" s="27"/>
    </row>
    <row r="284" spans="1:16" x14ac:dyDescent="0.2">
      <c r="A284" s="31">
        <v>1002790</v>
      </c>
      <c r="B284" s="31">
        <v>1002800</v>
      </c>
      <c r="P284" s="27"/>
    </row>
    <row r="285" spans="1:16" x14ac:dyDescent="0.2">
      <c r="A285" s="31">
        <v>1002800</v>
      </c>
      <c r="B285" s="31">
        <v>1002810</v>
      </c>
      <c r="P285" s="27"/>
    </row>
    <row r="286" spans="1:16" x14ac:dyDescent="0.2">
      <c r="A286" s="31">
        <v>1002810</v>
      </c>
      <c r="B286" s="31">
        <v>1002820</v>
      </c>
      <c r="P286" s="27"/>
    </row>
    <row r="287" spans="1:16" x14ac:dyDescent="0.2">
      <c r="A287" s="31">
        <v>1002820</v>
      </c>
      <c r="B287" s="31">
        <v>1002830</v>
      </c>
      <c r="P287" s="27"/>
    </row>
    <row r="288" spans="1:16" x14ac:dyDescent="0.2">
      <c r="A288" s="31">
        <v>1002830</v>
      </c>
      <c r="B288" s="31">
        <v>1002840</v>
      </c>
      <c r="P288" s="27"/>
    </row>
    <row r="289" spans="1:16" x14ac:dyDescent="0.2">
      <c r="A289" s="31">
        <v>1002840</v>
      </c>
      <c r="B289" s="31">
        <v>1002850</v>
      </c>
      <c r="P289" s="27"/>
    </row>
    <row r="290" spans="1:16" x14ac:dyDescent="0.2">
      <c r="A290" s="31">
        <v>1002850</v>
      </c>
      <c r="B290" s="31">
        <v>1002860</v>
      </c>
      <c r="P290" s="27"/>
    </row>
    <row r="291" spans="1:16" x14ac:dyDescent="0.2">
      <c r="A291" s="31">
        <v>1002860</v>
      </c>
      <c r="B291" s="31">
        <v>1002870</v>
      </c>
      <c r="P291" s="27"/>
    </row>
    <row r="292" spans="1:16" x14ac:dyDescent="0.2">
      <c r="A292" s="31">
        <v>1002840</v>
      </c>
      <c r="B292" s="31">
        <v>1002880</v>
      </c>
      <c r="P292" s="27"/>
    </row>
    <row r="293" spans="1:16" x14ac:dyDescent="0.2">
      <c r="A293" s="31">
        <v>1002820</v>
      </c>
      <c r="B293" s="31">
        <v>1002890</v>
      </c>
      <c r="P293" s="27"/>
    </row>
    <row r="294" spans="1:16" x14ac:dyDescent="0.2">
      <c r="A294" s="31">
        <v>1002890</v>
      </c>
      <c r="B294" s="31">
        <v>1002900</v>
      </c>
      <c r="P294" s="27"/>
    </row>
    <row r="295" spans="1:16" x14ac:dyDescent="0.2">
      <c r="A295" s="31">
        <v>1002890</v>
      </c>
      <c r="B295" s="31">
        <v>1002910</v>
      </c>
      <c r="P295" s="27"/>
    </row>
    <row r="296" spans="1:16" x14ac:dyDescent="0.2">
      <c r="A296" s="31">
        <v>1002910</v>
      </c>
      <c r="B296" s="31">
        <v>1002920</v>
      </c>
      <c r="P296" s="27"/>
    </row>
    <row r="297" spans="1:16" x14ac:dyDescent="0.2">
      <c r="A297" s="31">
        <v>1002920</v>
      </c>
      <c r="B297" s="31">
        <v>1002930</v>
      </c>
      <c r="P297" s="27"/>
    </row>
    <row r="298" spans="1:16" x14ac:dyDescent="0.2">
      <c r="A298" s="31">
        <v>1002810</v>
      </c>
      <c r="B298" s="31">
        <v>1002940</v>
      </c>
      <c r="P298" s="27"/>
    </row>
    <row r="299" spans="1:16" x14ac:dyDescent="0.2">
      <c r="A299" s="31">
        <v>1002800</v>
      </c>
      <c r="B299" s="31">
        <v>1002950</v>
      </c>
      <c r="P299" s="27"/>
    </row>
    <row r="300" spans="1:16" x14ac:dyDescent="0.2">
      <c r="A300" s="31">
        <v>1002800</v>
      </c>
      <c r="B300" s="31">
        <v>1002960</v>
      </c>
      <c r="P300" s="27"/>
    </row>
    <row r="301" spans="1:16" x14ac:dyDescent="0.2">
      <c r="A301" s="31">
        <v>1002960</v>
      </c>
      <c r="B301" s="31">
        <v>1002970</v>
      </c>
      <c r="P301" s="27"/>
    </row>
    <row r="302" spans="1:16" x14ac:dyDescent="0.2">
      <c r="A302" s="31">
        <v>1002660</v>
      </c>
      <c r="B302" s="31">
        <v>1002980</v>
      </c>
      <c r="P302" s="27"/>
    </row>
    <row r="303" spans="1:16" x14ac:dyDescent="0.2">
      <c r="A303" s="31">
        <v>1002660</v>
      </c>
      <c r="B303" s="31">
        <v>1002990</v>
      </c>
      <c r="P303" s="27"/>
    </row>
    <row r="304" spans="1:16" x14ac:dyDescent="0.2">
      <c r="A304" s="31">
        <v>1002660</v>
      </c>
      <c r="B304" s="31">
        <v>1003000</v>
      </c>
      <c r="P304" s="27"/>
    </row>
    <row r="305" spans="1:16" x14ac:dyDescent="0.2">
      <c r="A305" s="31">
        <v>1003000</v>
      </c>
      <c r="B305" s="31">
        <v>1003010</v>
      </c>
      <c r="P305" s="27"/>
    </row>
    <row r="306" spans="1:16" x14ac:dyDescent="0.2">
      <c r="A306" s="31">
        <v>1002630</v>
      </c>
      <c r="B306" s="31">
        <v>1003020</v>
      </c>
      <c r="P306" s="27"/>
    </row>
    <row r="307" spans="1:16" x14ac:dyDescent="0.2">
      <c r="A307" s="31">
        <v>1002620</v>
      </c>
      <c r="B307" s="31">
        <v>1003030</v>
      </c>
      <c r="P307" s="27"/>
    </row>
    <row r="308" spans="1:16" x14ac:dyDescent="0.2">
      <c r="A308" s="31">
        <v>1003030</v>
      </c>
      <c r="B308" s="31">
        <v>1003040</v>
      </c>
      <c r="P308" s="27"/>
    </row>
    <row r="309" spans="1:16" x14ac:dyDescent="0.2">
      <c r="A309" s="31">
        <v>1002610</v>
      </c>
      <c r="B309" s="31">
        <v>1003050</v>
      </c>
      <c r="P309" s="27"/>
    </row>
    <row r="310" spans="1:16" x14ac:dyDescent="0.2">
      <c r="A310" s="31">
        <v>1002600</v>
      </c>
      <c r="B310" s="31">
        <v>1003060</v>
      </c>
      <c r="P310" s="27"/>
    </row>
    <row r="311" spans="1:16" x14ac:dyDescent="0.2">
      <c r="A311" s="31">
        <v>1002590</v>
      </c>
      <c r="B311" s="31">
        <v>1003070</v>
      </c>
      <c r="P311" s="27"/>
    </row>
    <row r="312" spans="1:16" x14ac:dyDescent="0.2">
      <c r="A312" s="31">
        <v>1003070</v>
      </c>
      <c r="B312" s="31">
        <v>1003080</v>
      </c>
      <c r="P312" s="27"/>
    </row>
    <row r="313" spans="1:16" x14ac:dyDescent="0.2">
      <c r="A313" s="31">
        <v>1003080</v>
      </c>
      <c r="B313" s="31">
        <v>1003090</v>
      </c>
      <c r="P313" s="27"/>
    </row>
    <row r="314" spans="1:16" x14ac:dyDescent="0.2">
      <c r="A314" s="31">
        <v>1003090</v>
      </c>
      <c r="B314" s="31">
        <v>1003100</v>
      </c>
      <c r="P314" s="27"/>
    </row>
    <row r="315" spans="1:16" x14ac:dyDescent="0.2">
      <c r="A315" s="31">
        <v>1003090</v>
      </c>
      <c r="B315" s="31">
        <v>1003110</v>
      </c>
      <c r="P315" s="27"/>
    </row>
    <row r="316" spans="1:16" x14ac:dyDescent="0.2">
      <c r="A316" s="31">
        <v>1002590</v>
      </c>
      <c r="B316" s="31">
        <v>1003120</v>
      </c>
      <c r="P316" s="27"/>
    </row>
    <row r="317" spans="1:16" x14ac:dyDescent="0.2">
      <c r="A317" s="31">
        <v>1003120</v>
      </c>
      <c r="B317" s="31">
        <v>1003130</v>
      </c>
      <c r="P317" s="27"/>
    </row>
    <row r="318" spans="1:16" x14ac:dyDescent="0.2">
      <c r="A318" s="31">
        <v>1003130</v>
      </c>
      <c r="B318" s="31">
        <v>1003140</v>
      </c>
      <c r="P318" s="27"/>
    </row>
    <row r="319" spans="1:16" x14ac:dyDescent="0.2">
      <c r="A319" s="31">
        <v>1003140</v>
      </c>
      <c r="B319" s="31">
        <v>1003150</v>
      </c>
      <c r="P319" s="27"/>
    </row>
    <row r="320" spans="1:16" x14ac:dyDescent="0.2">
      <c r="A320" s="31">
        <v>1003150</v>
      </c>
      <c r="B320" s="31">
        <v>1003160</v>
      </c>
      <c r="P320" s="27"/>
    </row>
    <row r="321" spans="1:16" x14ac:dyDescent="0.2">
      <c r="A321" s="31">
        <v>1003160</v>
      </c>
      <c r="B321" s="31">
        <v>1003170</v>
      </c>
      <c r="P321" s="27"/>
    </row>
    <row r="322" spans="1:16" x14ac:dyDescent="0.2">
      <c r="A322" s="31">
        <v>1003170</v>
      </c>
      <c r="B322" s="31">
        <v>1003180</v>
      </c>
      <c r="P322" s="27"/>
    </row>
    <row r="323" spans="1:16" x14ac:dyDescent="0.2">
      <c r="A323" s="31">
        <v>1003140</v>
      </c>
      <c r="B323" s="31">
        <v>1003190</v>
      </c>
      <c r="P323" s="27"/>
    </row>
    <row r="324" spans="1:16" x14ac:dyDescent="0.2">
      <c r="A324" s="31">
        <v>1001910</v>
      </c>
      <c r="B324" s="31">
        <v>1003200</v>
      </c>
      <c r="P324" s="27"/>
    </row>
    <row r="325" spans="1:16" x14ac:dyDescent="0.2">
      <c r="A325" s="31">
        <v>1001910</v>
      </c>
      <c r="B325" s="31">
        <v>1003210</v>
      </c>
      <c r="P325" s="27"/>
    </row>
    <row r="326" spans="1:16" x14ac:dyDescent="0.2">
      <c r="A326" s="31">
        <v>1001900</v>
      </c>
      <c r="B326" s="31">
        <v>1003220</v>
      </c>
      <c r="P326" s="27"/>
    </row>
    <row r="327" spans="1:16" x14ac:dyDescent="0.2">
      <c r="A327" s="31">
        <v>1001900</v>
      </c>
      <c r="B327" s="31">
        <v>1003230</v>
      </c>
      <c r="P327" s="27"/>
    </row>
    <row r="328" spans="1:16" x14ac:dyDescent="0.2">
      <c r="A328" s="31">
        <v>1003230</v>
      </c>
      <c r="B328" s="31">
        <v>1003240</v>
      </c>
      <c r="P328" s="27"/>
    </row>
    <row r="329" spans="1:16" x14ac:dyDescent="0.2">
      <c r="A329" s="31">
        <v>1003240</v>
      </c>
      <c r="B329" s="31">
        <v>1003250</v>
      </c>
      <c r="P329" s="27"/>
    </row>
    <row r="330" spans="1:16" x14ac:dyDescent="0.2">
      <c r="A330" s="31">
        <v>1003260</v>
      </c>
      <c r="B330" s="31">
        <v>1003261</v>
      </c>
      <c r="P330" s="27"/>
    </row>
    <row r="331" spans="1:16" x14ac:dyDescent="0.2">
      <c r="A331" s="31">
        <v>1003261</v>
      </c>
      <c r="B331" s="31">
        <v>1003270</v>
      </c>
      <c r="P331" s="27"/>
    </row>
    <row r="332" spans="1:16" x14ac:dyDescent="0.2">
      <c r="A332" s="31">
        <v>1003270</v>
      </c>
      <c r="B332" s="31">
        <v>1003280</v>
      </c>
      <c r="P332" s="27"/>
    </row>
    <row r="333" spans="1:16" x14ac:dyDescent="0.2">
      <c r="A333" s="31">
        <v>1003280</v>
      </c>
      <c r="B333" s="31">
        <v>1003290</v>
      </c>
      <c r="P333" s="27"/>
    </row>
    <row r="334" spans="1:16" x14ac:dyDescent="0.2">
      <c r="A334" s="31">
        <v>1003290</v>
      </c>
      <c r="B334" s="31">
        <v>1003300</v>
      </c>
      <c r="P334" s="27"/>
    </row>
    <row r="335" spans="1:16" x14ac:dyDescent="0.2">
      <c r="A335" s="31">
        <v>1003300</v>
      </c>
      <c r="B335" s="31">
        <v>1003310</v>
      </c>
      <c r="P335" s="27"/>
    </row>
    <row r="336" spans="1:16" x14ac:dyDescent="0.2">
      <c r="A336" s="31">
        <v>1003310</v>
      </c>
      <c r="B336" s="31">
        <v>1003320</v>
      </c>
      <c r="P336" s="27"/>
    </row>
    <row r="337" spans="1:16" x14ac:dyDescent="0.2">
      <c r="A337" s="31">
        <v>1003290</v>
      </c>
      <c r="B337" s="31">
        <v>1003330</v>
      </c>
      <c r="P337" s="27"/>
    </row>
    <row r="338" spans="1:16" x14ac:dyDescent="0.2">
      <c r="A338" s="31">
        <v>1003330</v>
      </c>
      <c r="B338" s="31">
        <v>1003340</v>
      </c>
      <c r="P338" s="27"/>
    </row>
    <row r="339" spans="1:16" x14ac:dyDescent="0.2">
      <c r="A339" s="31">
        <v>1003340</v>
      </c>
      <c r="B339" s="31">
        <v>1003350</v>
      </c>
      <c r="P339" s="27"/>
    </row>
    <row r="340" spans="1:16" x14ac:dyDescent="0.2">
      <c r="A340" s="31">
        <v>1003350</v>
      </c>
      <c r="B340" s="31">
        <v>1003360</v>
      </c>
      <c r="P340" s="27"/>
    </row>
    <row r="341" spans="1:16" x14ac:dyDescent="0.2">
      <c r="A341" s="31">
        <v>1003340</v>
      </c>
      <c r="B341" s="31">
        <v>1003370</v>
      </c>
      <c r="P341" s="27"/>
    </row>
    <row r="342" spans="1:16" x14ac:dyDescent="0.2">
      <c r="A342" s="31">
        <v>1003340</v>
      </c>
      <c r="B342" s="31">
        <v>1003380</v>
      </c>
      <c r="P342" s="27"/>
    </row>
    <row r="343" spans="1:16" x14ac:dyDescent="0.2">
      <c r="A343" s="31">
        <v>1003330</v>
      </c>
      <c r="B343" s="31">
        <v>1003390</v>
      </c>
      <c r="P343" s="27"/>
    </row>
    <row r="344" spans="1:16" x14ac:dyDescent="0.2">
      <c r="A344" s="31">
        <v>1003390</v>
      </c>
      <c r="B344" s="31">
        <v>1003400</v>
      </c>
      <c r="P344" s="27"/>
    </row>
    <row r="345" spans="1:16" x14ac:dyDescent="0.2">
      <c r="A345" s="31">
        <v>1003330</v>
      </c>
      <c r="B345" s="31">
        <v>1003410</v>
      </c>
      <c r="P345" s="27"/>
    </row>
    <row r="346" spans="1:16" x14ac:dyDescent="0.2">
      <c r="A346" s="31">
        <v>1003410</v>
      </c>
      <c r="B346" s="31">
        <v>1003420</v>
      </c>
      <c r="P346" s="27"/>
    </row>
    <row r="347" spans="1:16" x14ac:dyDescent="0.2">
      <c r="A347" s="31">
        <v>1003261</v>
      </c>
      <c r="B347" s="31">
        <v>1003430</v>
      </c>
      <c r="P347" s="27"/>
    </row>
    <row r="348" spans="1:16" x14ac:dyDescent="0.2">
      <c r="A348" s="31">
        <v>1003260</v>
      </c>
      <c r="B348" s="31">
        <v>1003440</v>
      </c>
      <c r="P348" s="27"/>
    </row>
    <row r="349" spans="1:16" x14ac:dyDescent="0.2">
      <c r="A349" s="31">
        <v>1003260</v>
      </c>
      <c r="B349" s="31">
        <v>1003450</v>
      </c>
      <c r="P349" s="27"/>
    </row>
    <row r="350" spans="1:16" x14ac:dyDescent="0.2">
      <c r="A350" s="31">
        <v>1003250</v>
      </c>
      <c r="B350" s="31">
        <v>1003460</v>
      </c>
      <c r="P350" s="27"/>
    </row>
    <row r="351" spans="1:16" x14ac:dyDescent="0.2">
      <c r="A351" s="31">
        <v>1003460</v>
      </c>
      <c r="B351" s="31">
        <v>1003470</v>
      </c>
      <c r="P351" s="27"/>
    </row>
    <row r="352" spans="1:16" x14ac:dyDescent="0.2">
      <c r="A352" s="31">
        <v>1003470</v>
      </c>
      <c r="B352" s="31">
        <v>1003480</v>
      </c>
      <c r="P352" s="27"/>
    </row>
    <row r="353" spans="1:16" x14ac:dyDescent="0.2">
      <c r="A353" s="31">
        <v>1003480</v>
      </c>
      <c r="B353" s="31">
        <v>1003490</v>
      </c>
      <c r="P353" s="27"/>
    </row>
    <row r="354" spans="1:16" x14ac:dyDescent="0.2">
      <c r="A354" s="31">
        <v>1003490</v>
      </c>
      <c r="B354" s="31">
        <v>1003500</v>
      </c>
      <c r="P354" s="27"/>
    </row>
    <row r="355" spans="1:16" x14ac:dyDescent="0.2">
      <c r="A355" s="31">
        <v>1003500</v>
      </c>
      <c r="B355" s="31">
        <v>1003510</v>
      </c>
      <c r="P355" s="27"/>
    </row>
    <row r="356" spans="1:16" x14ac:dyDescent="0.2">
      <c r="A356" s="31">
        <v>1003510</v>
      </c>
      <c r="B356" s="31">
        <v>1003520</v>
      </c>
      <c r="P356" s="27"/>
    </row>
    <row r="357" spans="1:16" x14ac:dyDescent="0.2">
      <c r="A357" s="31">
        <v>1003510</v>
      </c>
      <c r="B357" s="31">
        <v>1003530</v>
      </c>
      <c r="P357" s="27"/>
    </row>
    <row r="358" spans="1:16" x14ac:dyDescent="0.2">
      <c r="A358" s="31">
        <v>1003510</v>
      </c>
      <c r="B358" s="31">
        <v>1003540</v>
      </c>
      <c r="P358" s="27"/>
    </row>
    <row r="359" spans="1:16" x14ac:dyDescent="0.2">
      <c r="A359" s="31">
        <v>1003540</v>
      </c>
      <c r="B359" s="31">
        <v>1003550</v>
      </c>
      <c r="P359" s="27"/>
    </row>
    <row r="360" spans="1:16" x14ac:dyDescent="0.2">
      <c r="A360" s="31">
        <v>1003550</v>
      </c>
      <c r="B360" s="31">
        <v>1003560</v>
      </c>
      <c r="P360" s="27"/>
    </row>
    <row r="361" spans="1:16" x14ac:dyDescent="0.2">
      <c r="A361" s="31">
        <v>1003560</v>
      </c>
      <c r="B361" s="31">
        <v>1003570</v>
      </c>
      <c r="P361" s="27"/>
    </row>
    <row r="362" spans="1:16" x14ac:dyDescent="0.2">
      <c r="A362" s="31">
        <v>1003550</v>
      </c>
      <c r="B362" s="31">
        <v>1003580</v>
      </c>
      <c r="P362" s="27"/>
    </row>
    <row r="363" spans="1:16" x14ac:dyDescent="0.2">
      <c r="A363" s="31">
        <v>1003580</v>
      </c>
      <c r="B363" s="31">
        <v>1003590</v>
      </c>
      <c r="P363" s="27"/>
    </row>
    <row r="364" spans="1:16" x14ac:dyDescent="0.2">
      <c r="A364" s="31">
        <v>1003590</v>
      </c>
      <c r="B364" s="31">
        <v>1003600</v>
      </c>
      <c r="P364" s="27"/>
    </row>
    <row r="365" spans="1:16" x14ac:dyDescent="0.2">
      <c r="A365" s="31">
        <v>1003550</v>
      </c>
      <c r="B365" s="31">
        <v>1003610</v>
      </c>
      <c r="P365" s="27"/>
    </row>
    <row r="366" spans="1:16" x14ac:dyDescent="0.2">
      <c r="A366" s="31">
        <v>1003610</v>
      </c>
      <c r="B366" s="31">
        <v>1003620</v>
      </c>
      <c r="P366" s="27"/>
    </row>
    <row r="367" spans="1:16" x14ac:dyDescent="0.2">
      <c r="A367" s="31">
        <v>1003490</v>
      </c>
      <c r="B367" s="31">
        <v>1003630</v>
      </c>
      <c r="P367" s="27"/>
    </row>
    <row r="368" spans="1:16" x14ac:dyDescent="0.2">
      <c r="A368" s="31">
        <v>1003490</v>
      </c>
      <c r="B368" s="31">
        <v>1003640</v>
      </c>
      <c r="P368" s="27"/>
    </row>
    <row r="369" spans="1:16" x14ac:dyDescent="0.2">
      <c r="A369" s="31">
        <v>1003640</v>
      </c>
      <c r="B369" s="31">
        <v>1003650</v>
      </c>
      <c r="P369" s="27"/>
    </row>
    <row r="370" spans="1:16" x14ac:dyDescent="0.2">
      <c r="A370" s="31">
        <v>1003650</v>
      </c>
      <c r="B370" s="31">
        <v>1003660</v>
      </c>
      <c r="P370" s="27"/>
    </row>
    <row r="371" spans="1:16" x14ac:dyDescent="0.2">
      <c r="A371" s="31">
        <v>1003660</v>
      </c>
      <c r="B371" s="31">
        <v>1003661</v>
      </c>
      <c r="P371" s="27"/>
    </row>
    <row r="372" spans="1:16" x14ac:dyDescent="0.2">
      <c r="A372" s="31">
        <v>1003650</v>
      </c>
      <c r="B372" s="31">
        <v>1003670</v>
      </c>
      <c r="P372" s="27"/>
    </row>
    <row r="373" spans="1:16" x14ac:dyDescent="0.2">
      <c r="A373" s="31">
        <v>1003650</v>
      </c>
      <c r="B373" s="31">
        <v>1003680</v>
      </c>
      <c r="P373" s="27"/>
    </row>
    <row r="374" spans="1:16" x14ac:dyDescent="0.2">
      <c r="A374" s="31">
        <v>1003680</v>
      </c>
      <c r="B374" s="31">
        <v>1003690</v>
      </c>
      <c r="P374" s="27"/>
    </row>
    <row r="375" spans="1:16" x14ac:dyDescent="0.2">
      <c r="A375" s="31">
        <v>1003690</v>
      </c>
      <c r="B375" s="31">
        <v>1003700</v>
      </c>
      <c r="P375" s="27"/>
    </row>
    <row r="376" spans="1:16" x14ac:dyDescent="0.2">
      <c r="A376" s="31">
        <v>1003690</v>
      </c>
      <c r="B376" s="31">
        <v>1003710</v>
      </c>
      <c r="P376" s="27"/>
    </row>
    <row r="377" spans="1:16" x14ac:dyDescent="0.2">
      <c r="A377" s="31">
        <v>1003710</v>
      </c>
      <c r="B377" s="31">
        <v>1003720</v>
      </c>
      <c r="P377" s="27"/>
    </row>
    <row r="378" spans="1:16" x14ac:dyDescent="0.2">
      <c r="A378" s="31">
        <v>1003720</v>
      </c>
      <c r="B378" s="31">
        <v>1003730</v>
      </c>
      <c r="P378" s="27"/>
    </row>
    <row r="379" spans="1:16" x14ac:dyDescent="0.2">
      <c r="A379" s="31">
        <v>1003730</v>
      </c>
      <c r="B379" s="31">
        <v>1003740</v>
      </c>
      <c r="P379" s="27"/>
    </row>
    <row r="380" spans="1:16" x14ac:dyDescent="0.2">
      <c r="A380" s="31">
        <v>1003680</v>
      </c>
      <c r="B380" s="31">
        <v>1003750</v>
      </c>
      <c r="P380" s="27"/>
    </row>
    <row r="381" spans="1:16" x14ac:dyDescent="0.2">
      <c r="A381" s="31">
        <v>1003750</v>
      </c>
      <c r="B381" s="31">
        <v>1003751</v>
      </c>
      <c r="P381" s="27"/>
    </row>
    <row r="382" spans="1:16" x14ac:dyDescent="0.2">
      <c r="A382" s="31">
        <v>1003751</v>
      </c>
      <c r="B382" s="31">
        <v>1003760</v>
      </c>
      <c r="P382" s="27"/>
    </row>
    <row r="383" spans="1:16" x14ac:dyDescent="0.2">
      <c r="A383" s="31">
        <v>1003760</v>
      </c>
      <c r="B383" s="31">
        <v>1003770</v>
      </c>
      <c r="P383" s="27"/>
    </row>
    <row r="384" spans="1:16" x14ac:dyDescent="0.2">
      <c r="A384" s="31">
        <v>1003770</v>
      </c>
      <c r="B384" s="31">
        <v>1003780</v>
      </c>
      <c r="P384" s="27"/>
    </row>
    <row r="385" spans="1:16" x14ac:dyDescent="0.2">
      <c r="A385" s="31">
        <v>1003770</v>
      </c>
      <c r="B385" s="31">
        <v>1003790</v>
      </c>
      <c r="P385" s="27"/>
    </row>
    <row r="386" spans="1:16" x14ac:dyDescent="0.2">
      <c r="A386" s="31">
        <v>1003790</v>
      </c>
      <c r="B386" s="31">
        <v>1003800</v>
      </c>
      <c r="P386" s="27"/>
    </row>
    <row r="387" spans="1:16" x14ac:dyDescent="0.2">
      <c r="A387" s="31">
        <v>1003480</v>
      </c>
      <c r="B387" s="31">
        <v>1003810</v>
      </c>
      <c r="P387" s="27"/>
    </row>
    <row r="388" spans="1:16" x14ac:dyDescent="0.2">
      <c r="A388" s="31">
        <v>1003810</v>
      </c>
      <c r="B388" s="31">
        <v>1003820</v>
      </c>
      <c r="P388" s="27"/>
    </row>
    <row r="389" spans="1:16" x14ac:dyDescent="0.2">
      <c r="A389" s="31">
        <v>1003820</v>
      </c>
      <c r="B389" s="31">
        <v>1003830</v>
      </c>
      <c r="P389" s="27"/>
    </row>
    <row r="390" spans="1:16" x14ac:dyDescent="0.2">
      <c r="A390" s="31">
        <v>1003480</v>
      </c>
      <c r="B390" s="31">
        <v>1003840</v>
      </c>
      <c r="P390" s="27"/>
    </row>
    <row r="391" spans="1:16" x14ac:dyDescent="0.2">
      <c r="A391" s="31">
        <v>1003460</v>
      </c>
      <c r="B391" s="31">
        <v>1003850</v>
      </c>
      <c r="P391" s="27"/>
    </row>
    <row r="392" spans="1:16" x14ac:dyDescent="0.2">
      <c r="A392" s="31">
        <v>1001900</v>
      </c>
      <c r="B392" s="31">
        <v>1003860</v>
      </c>
      <c r="P392" s="27"/>
    </row>
    <row r="393" spans="1:16" x14ac:dyDescent="0.2">
      <c r="A393" s="31">
        <v>1001900</v>
      </c>
      <c r="B393" s="31">
        <v>1003870</v>
      </c>
      <c r="P393" s="27"/>
    </row>
    <row r="394" spans="1:16" x14ac:dyDescent="0.2">
      <c r="A394" s="31">
        <v>1001900</v>
      </c>
      <c r="B394" s="31">
        <v>1003880</v>
      </c>
      <c r="P394" s="27"/>
    </row>
    <row r="395" spans="1:16" x14ac:dyDescent="0.2">
      <c r="A395" s="31">
        <v>1001900</v>
      </c>
      <c r="B395" s="31">
        <v>1003890</v>
      </c>
      <c r="P395" s="27"/>
    </row>
    <row r="396" spans="1:16" x14ac:dyDescent="0.2">
      <c r="A396" s="31">
        <v>1001890</v>
      </c>
      <c r="B396" s="31">
        <v>1003900</v>
      </c>
      <c r="P396" s="27"/>
    </row>
    <row r="397" spans="1:16" x14ac:dyDescent="0.2">
      <c r="A397" s="31">
        <v>1001890</v>
      </c>
      <c r="B397" s="31">
        <v>1003910</v>
      </c>
      <c r="P397" s="27"/>
    </row>
    <row r="398" spans="1:16" x14ac:dyDescent="0.2">
      <c r="A398" s="31">
        <v>1001520</v>
      </c>
      <c r="B398" s="31">
        <v>1003920</v>
      </c>
      <c r="P398" s="27"/>
    </row>
    <row r="399" spans="1:16" x14ac:dyDescent="0.2">
      <c r="A399" s="31">
        <v>1000030</v>
      </c>
      <c r="B399" s="31">
        <v>1003930</v>
      </c>
      <c r="P399" s="27"/>
    </row>
    <row r="400" spans="1:16" x14ac:dyDescent="0.2">
      <c r="A400" s="31">
        <v>1000030</v>
      </c>
      <c r="B400" s="31">
        <v>1003940</v>
      </c>
      <c r="P400" s="27"/>
    </row>
    <row r="401" spans="1:16" x14ac:dyDescent="0.2">
      <c r="A401" s="31">
        <v>1000030</v>
      </c>
      <c r="B401" s="31">
        <v>1003950</v>
      </c>
      <c r="P401" s="27"/>
    </row>
    <row r="402" spans="1:16" x14ac:dyDescent="0.2">
      <c r="A402" s="31">
        <v>1000030</v>
      </c>
      <c r="B402" s="31">
        <v>1003960</v>
      </c>
      <c r="P402" s="27"/>
    </row>
    <row r="403" spans="1:16" x14ac:dyDescent="0.2">
      <c r="A403" s="31">
        <v>1000030</v>
      </c>
      <c r="B403" s="31">
        <v>1003970</v>
      </c>
      <c r="P403" s="27"/>
    </row>
    <row r="404" spans="1:16" x14ac:dyDescent="0.2">
      <c r="A404" s="31">
        <v>1000030</v>
      </c>
      <c r="B404" s="31">
        <v>1003980</v>
      </c>
      <c r="P404" s="27"/>
    </row>
    <row r="405" spans="1:16" x14ac:dyDescent="0.2">
      <c r="A405" s="31">
        <v>1000030</v>
      </c>
      <c r="B405" s="31">
        <v>1003990</v>
      </c>
      <c r="P405" s="27"/>
    </row>
    <row r="406" spans="1:16" x14ac:dyDescent="0.2">
      <c r="A406" s="31">
        <v>1000030</v>
      </c>
      <c r="B406" s="31">
        <v>1004000</v>
      </c>
      <c r="P406" s="27"/>
    </row>
    <row r="407" spans="1:16" x14ac:dyDescent="0.2">
      <c r="A407" s="31">
        <v>1000030</v>
      </c>
      <c r="B407" s="31">
        <v>1004010</v>
      </c>
      <c r="P407" s="27"/>
    </row>
    <row r="408" spans="1:16" x14ac:dyDescent="0.2">
      <c r="A408" s="31">
        <v>1000030</v>
      </c>
      <c r="B408" s="31">
        <v>1004020</v>
      </c>
      <c r="P408" s="27"/>
    </row>
    <row r="409" spans="1:16" x14ac:dyDescent="0.2">
      <c r="A409" s="31">
        <v>1004020</v>
      </c>
      <c r="B409" s="31">
        <v>1004030</v>
      </c>
      <c r="P409" s="27"/>
    </row>
    <row r="410" spans="1:16" x14ac:dyDescent="0.2">
      <c r="A410" s="31">
        <v>1000030</v>
      </c>
      <c r="B410" s="31">
        <v>1004040</v>
      </c>
      <c r="P410" s="27"/>
    </row>
    <row r="411" spans="1:16" x14ac:dyDescent="0.2">
      <c r="A411" s="31">
        <v>1004040</v>
      </c>
      <c r="B411" s="31">
        <v>1004050</v>
      </c>
      <c r="P411" s="27"/>
    </row>
    <row r="412" spans="1:16" x14ac:dyDescent="0.2">
      <c r="A412" s="31">
        <v>1004050</v>
      </c>
      <c r="B412" s="31">
        <v>1004060</v>
      </c>
      <c r="P412" s="27"/>
    </row>
    <row r="413" spans="1:16" x14ac:dyDescent="0.2">
      <c r="A413" s="31">
        <v>1004060</v>
      </c>
      <c r="B413" s="31">
        <v>1004070</v>
      </c>
      <c r="P413" s="27"/>
    </row>
    <row r="414" spans="1:16" x14ac:dyDescent="0.2">
      <c r="A414" s="31">
        <v>1004060</v>
      </c>
      <c r="B414" s="31">
        <v>1004080</v>
      </c>
      <c r="P414" s="27"/>
    </row>
    <row r="415" spans="1:16" x14ac:dyDescent="0.2">
      <c r="A415" s="31">
        <v>1000030</v>
      </c>
      <c r="B415" s="31">
        <v>1004090</v>
      </c>
      <c r="P415" s="27"/>
    </row>
    <row r="416" spans="1:16" x14ac:dyDescent="0.2">
      <c r="A416" s="31">
        <v>1000030</v>
      </c>
      <c r="B416" s="31">
        <v>1004100</v>
      </c>
      <c r="P416" s="27"/>
    </row>
    <row r="417" spans="1:16" x14ac:dyDescent="0.2">
      <c r="A417" s="31">
        <v>1000030</v>
      </c>
      <c r="B417" s="31">
        <v>1004110</v>
      </c>
      <c r="P417" s="27"/>
    </row>
    <row r="418" spans="1:16" x14ac:dyDescent="0.2">
      <c r="A418" s="31">
        <v>1000030</v>
      </c>
      <c r="B418" s="31">
        <v>1004120</v>
      </c>
      <c r="P418" s="27"/>
    </row>
    <row r="419" spans="1:16" x14ac:dyDescent="0.2">
      <c r="A419" s="31">
        <v>1000030</v>
      </c>
      <c r="B419" s="31">
        <v>1004130</v>
      </c>
      <c r="P419" s="27"/>
    </row>
    <row r="420" spans="1:16" x14ac:dyDescent="0.2">
      <c r="A420" s="31">
        <v>1004130</v>
      </c>
      <c r="B420" s="31">
        <v>1004140</v>
      </c>
      <c r="P420" s="27"/>
    </row>
    <row r="421" spans="1:16" x14ac:dyDescent="0.2">
      <c r="A421" s="31">
        <v>1000030</v>
      </c>
      <c r="B421" s="31">
        <v>1004150</v>
      </c>
      <c r="P421" s="27"/>
    </row>
    <row r="422" spans="1:16" x14ac:dyDescent="0.2">
      <c r="A422" s="31">
        <v>1000030</v>
      </c>
      <c r="B422" s="31">
        <v>1004160</v>
      </c>
      <c r="P422" s="27"/>
    </row>
    <row r="423" spans="1:16" x14ac:dyDescent="0.2">
      <c r="A423" s="31">
        <v>1004160</v>
      </c>
      <c r="B423" s="31">
        <v>1004170</v>
      </c>
      <c r="P423" s="27"/>
    </row>
    <row r="424" spans="1:16" x14ac:dyDescent="0.2">
      <c r="A424" s="31">
        <v>1004170</v>
      </c>
      <c r="B424" s="31">
        <v>1004180</v>
      </c>
      <c r="P424" s="27"/>
    </row>
    <row r="425" spans="1:16" x14ac:dyDescent="0.2">
      <c r="A425" s="31">
        <v>1000030</v>
      </c>
      <c r="B425" s="31">
        <v>1004190</v>
      </c>
      <c r="P425" s="27"/>
    </row>
    <row r="426" spans="1:16" x14ac:dyDescent="0.2">
      <c r="A426" s="31">
        <v>1004190</v>
      </c>
      <c r="B426" s="31">
        <v>1004200</v>
      </c>
      <c r="P426" s="27"/>
    </row>
    <row r="427" spans="1:16" x14ac:dyDescent="0.2">
      <c r="A427" s="31">
        <v>1000030</v>
      </c>
      <c r="B427" s="31">
        <v>1004210</v>
      </c>
      <c r="P427" s="27"/>
    </row>
    <row r="428" spans="1:16" x14ac:dyDescent="0.2">
      <c r="A428" s="31">
        <v>1000030</v>
      </c>
      <c r="B428" s="31">
        <v>1004220</v>
      </c>
      <c r="P428" s="27"/>
    </row>
    <row r="429" spans="1:16" x14ac:dyDescent="0.2">
      <c r="A429" s="31">
        <v>1000030</v>
      </c>
      <c r="B429" s="31">
        <v>1004230</v>
      </c>
      <c r="P429" s="27"/>
    </row>
    <row r="430" spans="1:16" x14ac:dyDescent="0.2">
      <c r="A430" s="31">
        <v>1000030</v>
      </c>
      <c r="B430" s="31">
        <v>1004240</v>
      </c>
      <c r="P430" s="27"/>
    </row>
    <row r="431" spans="1:16" x14ac:dyDescent="0.2">
      <c r="A431" s="31">
        <v>1000030</v>
      </c>
      <c r="B431" s="31">
        <v>1004250</v>
      </c>
      <c r="P431" s="27"/>
    </row>
    <row r="432" spans="1:16" x14ac:dyDescent="0.2">
      <c r="A432" s="31">
        <v>1000030</v>
      </c>
      <c r="B432" s="31">
        <v>1004260</v>
      </c>
      <c r="P432" s="27"/>
    </row>
    <row r="433" spans="1:16" x14ac:dyDescent="0.2">
      <c r="A433" s="31">
        <v>1000001</v>
      </c>
      <c r="B433" s="31">
        <v>1004270</v>
      </c>
      <c r="P433" s="27"/>
    </row>
    <row r="434" spans="1:16" x14ac:dyDescent="0.2">
      <c r="A434" s="31">
        <v>1000030</v>
      </c>
      <c r="B434" s="31">
        <v>1004271</v>
      </c>
      <c r="P434" s="27"/>
    </row>
    <row r="435" spans="1:16" x14ac:dyDescent="0.2">
      <c r="A435" s="31">
        <v>1100000</v>
      </c>
      <c r="B435" s="31">
        <v>1100010</v>
      </c>
      <c r="P435" s="27"/>
    </row>
    <row r="436" spans="1:16" x14ac:dyDescent="0.2">
      <c r="A436" s="31">
        <v>1100000</v>
      </c>
      <c r="B436" s="31">
        <v>1100020</v>
      </c>
      <c r="P436" s="27"/>
    </row>
    <row r="437" spans="1:16" x14ac:dyDescent="0.2">
      <c r="A437" s="31">
        <v>1100000</v>
      </c>
      <c r="B437" s="31">
        <v>1100030</v>
      </c>
      <c r="P437" s="27"/>
    </row>
    <row r="438" spans="1:16" x14ac:dyDescent="0.2">
      <c r="A438" s="31">
        <v>1100030</v>
      </c>
      <c r="B438" s="31">
        <v>1100040</v>
      </c>
      <c r="P438" s="27"/>
    </row>
    <row r="439" spans="1:16" x14ac:dyDescent="0.2">
      <c r="A439" s="31">
        <v>1100030</v>
      </c>
      <c r="B439" s="31">
        <v>1100050</v>
      </c>
      <c r="P439" s="27"/>
    </row>
    <row r="440" spans="1:16" x14ac:dyDescent="0.2">
      <c r="A440" s="31">
        <v>1100000</v>
      </c>
      <c r="B440" s="31">
        <v>1100060</v>
      </c>
      <c r="P440" s="27"/>
    </row>
    <row r="441" spans="1:16" x14ac:dyDescent="0.2">
      <c r="A441" s="31">
        <v>1100001</v>
      </c>
      <c r="B441" s="31">
        <v>1100070</v>
      </c>
      <c r="P441" s="27"/>
    </row>
    <row r="442" spans="1:16" x14ac:dyDescent="0.2">
      <c r="A442" s="31">
        <v>1100070</v>
      </c>
      <c r="B442" s="31">
        <v>1100080</v>
      </c>
      <c r="P442" s="27"/>
    </row>
    <row r="443" spans="1:16" x14ac:dyDescent="0.2">
      <c r="A443" s="31">
        <v>1100080</v>
      </c>
      <c r="B443" s="31">
        <v>1100090</v>
      </c>
      <c r="P443" s="27"/>
    </row>
    <row r="444" spans="1:16" x14ac:dyDescent="0.2">
      <c r="A444" s="31">
        <v>1100000</v>
      </c>
      <c r="B444" s="31">
        <v>1100109</v>
      </c>
      <c r="P444" s="27"/>
    </row>
    <row r="445" spans="1:16" x14ac:dyDescent="0.2">
      <c r="A445" s="31">
        <v>1100080</v>
      </c>
      <c r="B445" s="31">
        <v>1100110</v>
      </c>
      <c r="P445" s="27"/>
    </row>
    <row r="446" spans="1:16" x14ac:dyDescent="0.2">
      <c r="A446" s="31">
        <v>1100110</v>
      </c>
      <c r="B446" s="31">
        <v>1100120</v>
      </c>
      <c r="P446" s="27"/>
    </row>
    <row r="447" spans="1:16" x14ac:dyDescent="0.2">
      <c r="A447" s="31">
        <v>1100110</v>
      </c>
      <c r="B447" s="31">
        <v>1100130</v>
      </c>
      <c r="P447" s="27"/>
    </row>
    <row r="448" spans="1:16" x14ac:dyDescent="0.2">
      <c r="A448" s="31">
        <v>1100110</v>
      </c>
      <c r="B448" s="31">
        <v>1100140</v>
      </c>
      <c r="P448" s="27"/>
    </row>
    <row r="449" spans="1:16" x14ac:dyDescent="0.2">
      <c r="A449" s="31">
        <v>1100001</v>
      </c>
      <c r="B449" s="31">
        <v>1100150</v>
      </c>
      <c r="P449" s="27"/>
    </row>
    <row r="450" spans="1:16" x14ac:dyDescent="0.2">
      <c r="A450" s="31">
        <v>1100220</v>
      </c>
      <c r="B450" s="31">
        <v>1100250</v>
      </c>
      <c r="P450" s="27"/>
    </row>
    <row r="451" spans="1:16" x14ac:dyDescent="0.2">
      <c r="A451" s="31">
        <v>1100001</v>
      </c>
      <c r="B451" s="31">
        <v>1100170</v>
      </c>
      <c r="P451" s="27"/>
    </row>
    <row r="452" spans="1:16" x14ac:dyDescent="0.2">
      <c r="A452" s="31">
        <v>1100170</v>
      </c>
      <c r="B452" s="31">
        <v>1100180</v>
      </c>
      <c r="P452" s="27"/>
    </row>
    <row r="453" spans="1:16" x14ac:dyDescent="0.2">
      <c r="A453" s="31">
        <v>1100001</v>
      </c>
      <c r="B453" s="31">
        <v>1100190</v>
      </c>
      <c r="P453" s="27"/>
    </row>
    <row r="454" spans="1:16" x14ac:dyDescent="0.2">
      <c r="A454" s="31">
        <v>1100220</v>
      </c>
      <c r="B454" s="31">
        <v>1100210</v>
      </c>
      <c r="P454" s="27"/>
    </row>
    <row r="455" spans="1:16" x14ac:dyDescent="0.2">
      <c r="A455" s="31">
        <v>1100001</v>
      </c>
      <c r="B455" s="31">
        <v>1100220</v>
      </c>
      <c r="P455" s="27"/>
    </row>
    <row r="456" spans="1:16" x14ac:dyDescent="0.2">
      <c r="A456" s="31">
        <v>1100250</v>
      </c>
      <c r="B456" s="31">
        <v>1100230</v>
      </c>
      <c r="P456" s="27"/>
    </row>
    <row r="457" spans="1:16" x14ac:dyDescent="0.2">
      <c r="A457" s="31">
        <v>1100230</v>
      </c>
      <c r="B457" s="31">
        <v>1100240</v>
      </c>
      <c r="P457" s="27"/>
    </row>
    <row r="458" spans="1:16" x14ac:dyDescent="0.2">
      <c r="A458" s="31">
        <v>1100250</v>
      </c>
      <c r="B458" s="31">
        <v>1100260</v>
      </c>
      <c r="P458" s="27"/>
    </row>
    <row r="459" spans="1:16" x14ac:dyDescent="0.2">
      <c r="A459" s="31">
        <v>1100260</v>
      </c>
      <c r="B459" s="31">
        <v>1100270</v>
      </c>
      <c r="P459" s="27"/>
    </row>
    <row r="460" spans="1:16" x14ac:dyDescent="0.2">
      <c r="A460" s="31">
        <v>1100270</v>
      </c>
      <c r="B460" s="31">
        <v>1100280</v>
      </c>
      <c r="P460" s="27"/>
    </row>
    <row r="461" spans="1:16" x14ac:dyDescent="0.2">
      <c r="A461" s="31">
        <v>1100270</v>
      </c>
      <c r="B461" s="31">
        <v>1100290</v>
      </c>
      <c r="P461" s="27"/>
    </row>
    <row r="462" spans="1:16" x14ac:dyDescent="0.2">
      <c r="A462" s="31">
        <v>1100290</v>
      </c>
      <c r="B462" s="31">
        <v>1100300</v>
      </c>
      <c r="P462" s="27"/>
    </row>
    <row r="463" spans="1:16" x14ac:dyDescent="0.2">
      <c r="A463" s="31">
        <v>1100300</v>
      </c>
      <c r="B463" s="31">
        <v>1100310</v>
      </c>
      <c r="P463" s="27"/>
    </row>
    <row r="464" spans="1:16" x14ac:dyDescent="0.2">
      <c r="A464" s="31">
        <v>1100310</v>
      </c>
      <c r="B464" s="31">
        <v>1100320</v>
      </c>
      <c r="P464" s="27"/>
    </row>
    <row r="465" spans="1:16" x14ac:dyDescent="0.2">
      <c r="A465" s="31">
        <v>1100310</v>
      </c>
      <c r="B465" s="31">
        <v>1100330</v>
      </c>
      <c r="P465" s="27"/>
    </row>
    <row r="466" spans="1:16" x14ac:dyDescent="0.2">
      <c r="A466" s="31">
        <v>1100330</v>
      </c>
      <c r="B466" s="31">
        <v>1100340</v>
      </c>
      <c r="P466" s="27"/>
    </row>
    <row r="467" spans="1:16" x14ac:dyDescent="0.2">
      <c r="A467" s="31">
        <v>1100340</v>
      </c>
      <c r="B467" s="31">
        <v>1100350</v>
      </c>
      <c r="P467" s="27"/>
    </row>
    <row r="468" spans="1:16" x14ac:dyDescent="0.2">
      <c r="A468" s="31">
        <v>1100350</v>
      </c>
      <c r="B468" s="31">
        <v>1100360</v>
      </c>
      <c r="P468" s="27"/>
    </row>
    <row r="469" spans="1:16" x14ac:dyDescent="0.2">
      <c r="A469" s="31">
        <v>1100360</v>
      </c>
      <c r="B469" s="31">
        <v>1100370</v>
      </c>
      <c r="P469" s="27"/>
    </row>
    <row r="470" spans="1:16" x14ac:dyDescent="0.2">
      <c r="A470" s="31">
        <v>1100370</v>
      </c>
      <c r="B470" s="31">
        <v>1100380</v>
      </c>
      <c r="P470" s="27"/>
    </row>
    <row r="471" spans="1:16" x14ac:dyDescent="0.2">
      <c r="A471" s="31">
        <v>1100380</v>
      </c>
      <c r="B471" s="31">
        <v>1100390</v>
      </c>
      <c r="P471" s="27"/>
    </row>
    <row r="472" spans="1:16" x14ac:dyDescent="0.2">
      <c r="A472" s="31">
        <v>1100390</v>
      </c>
      <c r="B472" s="31">
        <v>1100400</v>
      </c>
      <c r="P472" s="27"/>
    </row>
    <row r="473" spans="1:16" x14ac:dyDescent="0.2">
      <c r="A473" s="31">
        <v>1100400</v>
      </c>
      <c r="B473" s="31">
        <v>1100410</v>
      </c>
      <c r="P473" s="27"/>
    </row>
    <row r="474" spans="1:16" x14ac:dyDescent="0.2">
      <c r="A474" s="31">
        <v>1100400</v>
      </c>
      <c r="B474" s="31">
        <v>1100420</v>
      </c>
      <c r="P474" s="27"/>
    </row>
    <row r="475" spans="1:16" x14ac:dyDescent="0.2">
      <c r="A475" s="31">
        <v>1100420</v>
      </c>
      <c r="B475" s="31">
        <v>1100430</v>
      </c>
      <c r="P475" s="27"/>
    </row>
    <row r="476" spans="1:16" x14ac:dyDescent="0.2">
      <c r="A476" s="31">
        <v>1100430</v>
      </c>
      <c r="B476" s="31">
        <v>1100440</v>
      </c>
      <c r="P476" s="27"/>
    </row>
    <row r="477" spans="1:16" x14ac:dyDescent="0.2">
      <c r="A477" s="31">
        <v>1100440</v>
      </c>
      <c r="B477" s="31">
        <v>1100450</v>
      </c>
      <c r="P477" s="27"/>
    </row>
    <row r="478" spans="1:16" x14ac:dyDescent="0.2">
      <c r="A478" s="31">
        <v>1100440</v>
      </c>
      <c r="B478" s="31">
        <v>1100460</v>
      </c>
      <c r="P478" s="27"/>
    </row>
    <row r="479" spans="1:16" x14ac:dyDescent="0.2">
      <c r="A479" s="31">
        <v>1100460</v>
      </c>
      <c r="B479" s="31">
        <v>1100470</v>
      </c>
      <c r="P479" s="27"/>
    </row>
    <row r="480" spans="1:16" x14ac:dyDescent="0.2">
      <c r="A480" s="31">
        <v>1100460</v>
      </c>
      <c r="B480" s="31">
        <v>1100480</v>
      </c>
      <c r="P480" s="27"/>
    </row>
    <row r="481" spans="1:16" x14ac:dyDescent="0.2">
      <c r="A481" s="31">
        <v>1100460</v>
      </c>
      <c r="B481" s="31">
        <v>1100490</v>
      </c>
      <c r="P481" s="27"/>
    </row>
    <row r="482" spans="1:16" x14ac:dyDescent="0.2">
      <c r="A482" s="31">
        <v>1100490</v>
      </c>
      <c r="B482" s="31">
        <v>1100500</v>
      </c>
      <c r="P482" s="27"/>
    </row>
    <row r="483" spans="1:16" x14ac:dyDescent="0.2">
      <c r="A483" s="31">
        <v>1100500</v>
      </c>
      <c r="B483" s="31">
        <v>1100510</v>
      </c>
      <c r="P483" s="27"/>
    </row>
    <row r="484" spans="1:16" x14ac:dyDescent="0.2">
      <c r="A484" s="31">
        <v>1100510</v>
      </c>
      <c r="B484" s="31">
        <v>1100520</v>
      </c>
      <c r="P484" s="27"/>
    </row>
    <row r="485" spans="1:16" x14ac:dyDescent="0.2">
      <c r="A485" s="31">
        <v>1100520</v>
      </c>
      <c r="B485" s="31">
        <v>1100530</v>
      </c>
      <c r="P485" s="27"/>
    </row>
    <row r="486" spans="1:16" x14ac:dyDescent="0.2">
      <c r="A486" s="31">
        <v>1100530</v>
      </c>
      <c r="B486" s="31">
        <v>1100540</v>
      </c>
      <c r="P486" s="27"/>
    </row>
    <row r="487" spans="1:16" x14ac:dyDescent="0.2">
      <c r="A487" s="31">
        <v>1100540</v>
      </c>
      <c r="B487" s="31">
        <v>1100550</v>
      </c>
      <c r="P487" s="27"/>
    </row>
    <row r="488" spans="1:16" x14ac:dyDescent="0.2">
      <c r="A488" s="31">
        <v>1100550</v>
      </c>
      <c r="B488" s="31">
        <v>1100560</v>
      </c>
      <c r="P488" s="27"/>
    </row>
    <row r="489" spans="1:16" x14ac:dyDescent="0.2">
      <c r="A489" s="31">
        <v>1100560</v>
      </c>
      <c r="B489" s="31">
        <v>1100570</v>
      </c>
      <c r="P489" s="27"/>
    </row>
    <row r="490" spans="1:16" x14ac:dyDescent="0.2">
      <c r="A490" s="31">
        <v>1100570</v>
      </c>
      <c r="B490" s="31">
        <v>1100580</v>
      </c>
      <c r="P490" s="27"/>
    </row>
    <row r="491" spans="1:16" x14ac:dyDescent="0.2">
      <c r="A491" s="31">
        <v>1100580</v>
      </c>
      <c r="B491" s="31">
        <v>1100590</v>
      </c>
      <c r="P491" s="27"/>
    </row>
    <row r="492" spans="1:16" x14ac:dyDescent="0.2">
      <c r="A492" s="31">
        <v>1100590</v>
      </c>
      <c r="B492" s="31">
        <v>1100600</v>
      </c>
      <c r="P492" s="27"/>
    </row>
    <row r="493" spans="1:16" x14ac:dyDescent="0.2">
      <c r="A493" s="31">
        <v>1100600</v>
      </c>
      <c r="B493" s="31">
        <v>1100610</v>
      </c>
      <c r="P493" s="27"/>
    </row>
    <row r="494" spans="1:16" x14ac:dyDescent="0.2">
      <c r="A494" s="31">
        <v>1100610</v>
      </c>
      <c r="B494" s="31">
        <v>1100620</v>
      </c>
      <c r="P494" s="27"/>
    </row>
    <row r="495" spans="1:16" x14ac:dyDescent="0.2">
      <c r="A495" s="31">
        <v>1100620</v>
      </c>
      <c r="B495" s="31">
        <v>1100630</v>
      </c>
      <c r="P495" s="27"/>
    </row>
    <row r="496" spans="1:16" x14ac:dyDescent="0.2">
      <c r="A496" s="31">
        <v>1100570</v>
      </c>
      <c r="B496" s="31">
        <v>1100650</v>
      </c>
      <c r="P496" s="27"/>
    </row>
    <row r="497" spans="1:16" x14ac:dyDescent="0.2">
      <c r="A497" s="31">
        <v>1100550</v>
      </c>
      <c r="B497" s="31">
        <v>1100660</v>
      </c>
      <c r="P497" s="27"/>
    </row>
    <row r="498" spans="1:16" x14ac:dyDescent="0.2">
      <c r="A498" s="31">
        <v>1100530</v>
      </c>
      <c r="B498" s="31">
        <v>1100670</v>
      </c>
      <c r="P498" s="27"/>
    </row>
    <row r="499" spans="1:16" x14ac:dyDescent="0.2">
      <c r="A499" s="31">
        <v>1100670</v>
      </c>
      <c r="B499" s="31">
        <v>1100680</v>
      </c>
      <c r="P499" s="27"/>
    </row>
    <row r="500" spans="1:16" x14ac:dyDescent="0.2">
      <c r="A500" s="31">
        <v>1100680</v>
      </c>
      <c r="B500" s="31">
        <v>1100690</v>
      </c>
      <c r="P500" s="27"/>
    </row>
    <row r="501" spans="1:16" x14ac:dyDescent="0.2">
      <c r="A501" s="31">
        <v>1100690</v>
      </c>
      <c r="B501" s="31">
        <v>1100700</v>
      </c>
      <c r="P501" s="27"/>
    </row>
    <row r="502" spans="1:16" x14ac:dyDescent="0.2">
      <c r="A502" s="31">
        <v>1100700</v>
      </c>
      <c r="B502" s="31">
        <v>1100710</v>
      </c>
      <c r="P502" s="27"/>
    </row>
    <row r="503" spans="1:16" x14ac:dyDescent="0.2">
      <c r="A503" s="31">
        <v>1100700</v>
      </c>
      <c r="B503" s="31">
        <v>1100720</v>
      </c>
      <c r="P503" s="27"/>
    </row>
    <row r="504" spans="1:16" x14ac:dyDescent="0.2">
      <c r="A504" s="31">
        <v>1100680</v>
      </c>
      <c r="B504" s="31">
        <v>1100730</v>
      </c>
      <c r="P504" s="27"/>
    </row>
    <row r="505" spans="1:16" x14ac:dyDescent="0.2">
      <c r="A505" s="31">
        <v>1100730</v>
      </c>
      <c r="B505" s="31">
        <v>1100740</v>
      </c>
      <c r="P505" s="27"/>
    </row>
    <row r="506" spans="1:16" x14ac:dyDescent="0.2">
      <c r="A506" s="31">
        <v>1100740</v>
      </c>
      <c r="B506" s="31">
        <v>1100750</v>
      </c>
      <c r="P506" s="27"/>
    </row>
    <row r="507" spans="1:16" x14ac:dyDescent="0.2">
      <c r="A507" s="31">
        <v>1100750</v>
      </c>
      <c r="B507" s="31">
        <v>1100760</v>
      </c>
      <c r="P507" s="27"/>
    </row>
    <row r="508" spans="1:16" x14ac:dyDescent="0.2">
      <c r="A508" s="31">
        <v>1100510</v>
      </c>
      <c r="B508" s="31">
        <v>1100770</v>
      </c>
      <c r="P508" s="27"/>
    </row>
    <row r="509" spans="1:16" x14ac:dyDescent="0.2">
      <c r="A509" s="31">
        <v>1100770</v>
      </c>
      <c r="B509" s="31">
        <v>1100780</v>
      </c>
      <c r="P509" s="27"/>
    </row>
    <row r="510" spans="1:16" x14ac:dyDescent="0.2">
      <c r="A510" s="31">
        <v>1100780</v>
      </c>
      <c r="B510" s="31">
        <v>1100790</v>
      </c>
      <c r="P510" s="27"/>
    </row>
    <row r="511" spans="1:16" x14ac:dyDescent="0.2">
      <c r="A511" s="31">
        <v>1100790</v>
      </c>
      <c r="B511" s="31">
        <v>1100800</v>
      </c>
      <c r="P511" s="27"/>
    </row>
    <row r="512" spans="1:16" x14ac:dyDescent="0.2">
      <c r="A512" s="31">
        <v>1100800</v>
      </c>
      <c r="B512" s="31">
        <v>1100810</v>
      </c>
      <c r="P512" s="27"/>
    </row>
    <row r="513" spans="1:16" x14ac:dyDescent="0.2">
      <c r="A513" s="31">
        <v>1100810</v>
      </c>
      <c r="B513" s="31">
        <v>1100820</v>
      </c>
      <c r="P513" s="27"/>
    </row>
    <row r="514" spans="1:16" x14ac:dyDescent="0.2">
      <c r="A514" s="31">
        <v>1100820</v>
      </c>
      <c r="B514" s="31">
        <v>1100830</v>
      </c>
      <c r="P514" s="27"/>
    </row>
    <row r="515" spans="1:16" x14ac:dyDescent="0.2">
      <c r="A515" s="31">
        <v>1100490</v>
      </c>
      <c r="B515" s="31">
        <v>1100840</v>
      </c>
      <c r="P515" s="27"/>
    </row>
    <row r="516" spans="1:16" x14ac:dyDescent="0.2">
      <c r="A516" s="31">
        <v>1100840</v>
      </c>
      <c r="B516" s="31">
        <v>1100850</v>
      </c>
      <c r="P516" s="27"/>
    </row>
    <row r="517" spans="1:16" x14ac:dyDescent="0.2">
      <c r="A517" s="31">
        <v>1100850</v>
      </c>
      <c r="B517" s="31">
        <v>1100860</v>
      </c>
      <c r="P517" s="27"/>
    </row>
    <row r="518" spans="1:16" x14ac:dyDescent="0.2">
      <c r="A518" s="31">
        <v>1100860</v>
      </c>
      <c r="B518" s="31">
        <v>1100870</v>
      </c>
      <c r="P518" s="27"/>
    </row>
    <row r="519" spans="1:16" x14ac:dyDescent="0.2">
      <c r="A519" s="31">
        <v>1100870</v>
      </c>
      <c r="B519" s="31">
        <v>1100880</v>
      </c>
      <c r="P519" s="27"/>
    </row>
    <row r="520" spans="1:16" x14ac:dyDescent="0.2">
      <c r="A520" s="31">
        <v>1100880</v>
      </c>
      <c r="B520" s="31">
        <v>1100890</v>
      </c>
      <c r="P520" s="27"/>
    </row>
    <row r="521" spans="1:16" x14ac:dyDescent="0.2">
      <c r="A521" s="31">
        <v>1100890</v>
      </c>
      <c r="B521" s="31">
        <v>1100900</v>
      </c>
      <c r="P521" s="27"/>
    </row>
    <row r="522" spans="1:16" x14ac:dyDescent="0.2">
      <c r="A522" s="31">
        <v>1100900</v>
      </c>
      <c r="B522" s="31">
        <v>1100910</v>
      </c>
      <c r="P522" s="27"/>
    </row>
    <row r="523" spans="1:16" x14ac:dyDescent="0.2">
      <c r="A523" s="31">
        <v>1100910</v>
      </c>
      <c r="B523" s="31">
        <v>1100920</v>
      </c>
      <c r="P523" s="27"/>
    </row>
    <row r="524" spans="1:16" x14ac:dyDescent="0.2">
      <c r="A524" s="31">
        <v>1100920</v>
      </c>
      <c r="B524" s="31">
        <v>1100930</v>
      </c>
      <c r="P524" s="27"/>
    </row>
    <row r="525" spans="1:16" x14ac:dyDescent="0.2">
      <c r="A525" s="31">
        <v>1100930</v>
      </c>
      <c r="B525" s="31">
        <v>1100940</v>
      </c>
      <c r="P525" s="27"/>
    </row>
    <row r="526" spans="1:16" x14ac:dyDescent="0.2">
      <c r="A526" s="31">
        <v>1100940</v>
      </c>
      <c r="B526" s="31">
        <v>1100950</v>
      </c>
      <c r="P526" s="27"/>
    </row>
    <row r="527" spans="1:16" x14ac:dyDescent="0.2">
      <c r="A527" s="31">
        <v>1100950</v>
      </c>
      <c r="B527" s="31">
        <v>1100960</v>
      </c>
      <c r="P527" s="27"/>
    </row>
    <row r="528" spans="1:16" x14ac:dyDescent="0.2">
      <c r="A528" s="31">
        <v>1100960</v>
      </c>
      <c r="B528" s="31">
        <v>1100970</v>
      </c>
      <c r="P528" s="27"/>
    </row>
    <row r="529" spans="1:16" x14ac:dyDescent="0.2">
      <c r="A529" s="31">
        <v>1100970</v>
      </c>
      <c r="B529" s="31">
        <v>1100980</v>
      </c>
      <c r="P529" s="27"/>
    </row>
    <row r="530" spans="1:16" x14ac:dyDescent="0.2">
      <c r="A530" s="31">
        <v>1100950</v>
      </c>
      <c r="B530" s="31">
        <v>1100990</v>
      </c>
      <c r="P530" s="27"/>
    </row>
    <row r="531" spans="1:16" x14ac:dyDescent="0.2">
      <c r="A531" s="31">
        <v>1100990</v>
      </c>
      <c r="B531" s="31">
        <v>1101000</v>
      </c>
      <c r="P531" s="27"/>
    </row>
    <row r="532" spans="1:16" x14ac:dyDescent="0.2">
      <c r="A532" s="31">
        <v>1101000</v>
      </c>
      <c r="B532" s="31">
        <v>1101010</v>
      </c>
      <c r="P532" s="27"/>
    </row>
    <row r="533" spans="1:16" x14ac:dyDescent="0.2">
      <c r="A533" s="31">
        <v>1100990</v>
      </c>
      <c r="B533" s="31">
        <v>1101020</v>
      </c>
      <c r="P533" s="27"/>
    </row>
    <row r="534" spans="1:16" x14ac:dyDescent="0.2">
      <c r="A534" s="31">
        <v>1100950</v>
      </c>
      <c r="B534" s="31">
        <v>1101030</v>
      </c>
      <c r="P534" s="27"/>
    </row>
    <row r="535" spans="1:16" x14ac:dyDescent="0.2">
      <c r="A535" s="31">
        <v>1100940</v>
      </c>
      <c r="B535" s="31">
        <v>1101040</v>
      </c>
      <c r="P535" s="27"/>
    </row>
    <row r="536" spans="1:16" x14ac:dyDescent="0.2">
      <c r="A536" s="31">
        <v>1101040</v>
      </c>
      <c r="B536" s="31">
        <v>1101050</v>
      </c>
      <c r="P536" s="27"/>
    </row>
    <row r="537" spans="1:16" x14ac:dyDescent="0.2">
      <c r="A537" s="31">
        <v>1100910</v>
      </c>
      <c r="B537" s="31">
        <v>1101060</v>
      </c>
      <c r="P537" s="27"/>
    </row>
    <row r="538" spans="1:16" x14ac:dyDescent="0.2">
      <c r="A538" s="31">
        <v>1101060</v>
      </c>
      <c r="B538" s="31">
        <v>1101070</v>
      </c>
      <c r="P538" s="27"/>
    </row>
    <row r="539" spans="1:16" x14ac:dyDescent="0.2">
      <c r="A539" s="31">
        <v>1100890</v>
      </c>
      <c r="B539" s="31">
        <v>1101080</v>
      </c>
      <c r="P539" s="27"/>
    </row>
    <row r="540" spans="1:16" x14ac:dyDescent="0.2">
      <c r="A540" s="31">
        <v>1100880</v>
      </c>
      <c r="B540" s="31">
        <v>1101090</v>
      </c>
      <c r="P540" s="27"/>
    </row>
    <row r="541" spans="1:16" x14ac:dyDescent="0.2">
      <c r="A541" s="31">
        <v>1100860</v>
      </c>
      <c r="B541" s="31">
        <v>1101100</v>
      </c>
      <c r="P541" s="27"/>
    </row>
    <row r="542" spans="1:16" x14ac:dyDescent="0.2">
      <c r="A542" s="31">
        <v>1101100</v>
      </c>
      <c r="B542" s="31">
        <v>1101110</v>
      </c>
      <c r="P542" s="27"/>
    </row>
    <row r="543" spans="1:16" x14ac:dyDescent="0.2">
      <c r="A543" s="31">
        <v>1100850</v>
      </c>
      <c r="B543" s="31">
        <v>1101120</v>
      </c>
      <c r="P543" s="27"/>
    </row>
    <row r="544" spans="1:16" x14ac:dyDescent="0.2">
      <c r="A544" s="31">
        <v>1100490</v>
      </c>
      <c r="B544" s="31">
        <v>1101130</v>
      </c>
      <c r="P544" s="27"/>
    </row>
    <row r="545" spans="1:16" x14ac:dyDescent="0.2">
      <c r="A545" s="31">
        <v>1101130</v>
      </c>
      <c r="B545" s="31">
        <v>1101140</v>
      </c>
      <c r="P545" s="27"/>
    </row>
    <row r="546" spans="1:16" x14ac:dyDescent="0.2">
      <c r="A546" s="31">
        <v>1101140</v>
      </c>
      <c r="B546" s="31">
        <v>1101150</v>
      </c>
      <c r="P546" s="27"/>
    </row>
    <row r="547" spans="1:16" x14ac:dyDescent="0.2">
      <c r="A547" s="31">
        <v>1101140</v>
      </c>
      <c r="B547" s="31">
        <v>1101160</v>
      </c>
      <c r="P547" s="27"/>
    </row>
    <row r="548" spans="1:16" x14ac:dyDescent="0.2">
      <c r="A548" s="31">
        <v>1101140</v>
      </c>
      <c r="B548" s="31">
        <v>1101170</v>
      </c>
      <c r="P548" s="27"/>
    </row>
    <row r="549" spans="1:16" x14ac:dyDescent="0.2">
      <c r="A549" s="31">
        <v>1101140</v>
      </c>
      <c r="B549" s="31">
        <v>1101180</v>
      </c>
      <c r="P549" s="27"/>
    </row>
    <row r="550" spans="1:16" x14ac:dyDescent="0.2">
      <c r="A550" s="31">
        <v>1100460</v>
      </c>
      <c r="B550" s="31">
        <v>1101190</v>
      </c>
      <c r="P550" s="27"/>
    </row>
    <row r="551" spans="1:16" x14ac:dyDescent="0.2">
      <c r="A551" s="31">
        <v>1100460</v>
      </c>
      <c r="B551" s="31">
        <v>1101200</v>
      </c>
      <c r="P551" s="27"/>
    </row>
    <row r="552" spans="1:16" x14ac:dyDescent="0.2">
      <c r="A552" s="31">
        <v>1100460</v>
      </c>
      <c r="B552" s="31">
        <v>1101210</v>
      </c>
      <c r="P552" s="27"/>
    </row>
    <row r="553" spans="1:16" x14ac:dyDescent="0.2">
      <c r="A553" s="31">
        <v>1100460</v>
      </c>
      <c r="B553" s="31">
        <v>1101220</v>
      </c>
      <c r="P553" s="27"/>
    </row>
    <row r="554" spans="1:16" x14ac:dyDescent="0.2">
      <c r="A554" s="31">
        <v>1100440</v>
      </c>
      <c r="B554" s="31">
        <v>1101230</v>
      </c>
      <c r="P554" s="27"/>
    </row>
    <row r="555" spans="1:16" x14ac:dyDescent="0.2">
      <c r="A555" s="31">
        <v>1100430</v>
      </c>
      <c r="B555" s="31">
        <v>1101240</v>
      </c>
      <c r="P555" s="27"/>
    </row>
    <row r="556" spans="1:16" x14ac:dyDescent="0.2">
      <c r="A556" s="31">
        <v>1101240</v>
      </c>
      <c r="B556" s="31">
        <v>1101250</v>
      </c>
      <c r="P556" s="27"/>
    </row>
    <row r="557" spans="1:16" x14ac:dyDescent="0.2">
      <c r="A557" s="31">
        <v>1101250</v>
      </c>
      <c r="B557" s="31">
        <v>1101260</v>
      </c>
      <c r="P557" s="27"/>
    </row>
    <row r="558" spans="1:16" x14ac:dyDescent="0.2">
      <c r="A558" s="31">
        <v>1101260</v>
      </c>
      <c r="B558" s="31">
        <v>1101270</v>
      </c>
      <c r="P558" s="27"/>
    </row>
    <row r="559" spans="1:16" x14ac:dyDescent="0.2">
      <c r="A559" s="31">
        <v>1101270</v>
      </c>
      <c r="B559" s="31">
        <v>1101280</v>
      </c>
      <c r="P559" s="27"/>
    </row>
    <row r="560" spans="1:16" x14ac:dyDescent="0.2">
      <c r="A560" s="31">
        <v>1101280</v>
      </c>
      <c r="B560" s="31">
        <v>1101290</v>
      </c>
      <c r="P560" s="27"/>
    </row>
    <row r="561" spans="1:16" x14ac:dyDescent="0.2">
      <c r="A561" s="31">
        <v>1101290</v>
      </c>
      <c r="B561" s="31">
        <v>1101300</v>
      </c>
      <c r="P561" s="27"/>
    </row>
    <row r="562" spans="1:16" x14ac:dyDescent="0.2">
      <c r="A562" s="31">
        <v>1101300</v>
      </c>
      <c r="B562" s="31">
        <v>1101310</v>
      </c>
      <c r="P562" s="27"/>
    </row>
    <row r="563" spans="1:16" x14ac:dyDescent="0.2">
      <c r="A563" s="31">
        <v>1101310</v>
      </c>
      <c r="B563" s="31">
        <v>1101320</v>
      </c>
      <c r="P563" s="27"/>
    </row>
    <row r="564" spans="1:16" x14ac:dyDescent="0.2">
      <c r="A564" s="31">
        <v>1101310</v>
      </c>
      <c r="B564" s="31">
        <v>1101330</v>
      </c>
      <c r="P564" s="27"/>
    </row>
    <row r="565" spans="1:16" x14ac:dyDescent="0.2">
      <c r="A565" s="31">
        <v>1101290</v>
      </c>
      <c r="B565" s="31">
        <v>1101340</v>
      </c>
      <c r="P565" s="27"/>
    </row>
    <row r="566" spans="1:16" x14ac:dyDescent="0.2">
      <c r="A566" s="31">
        <v>1101340</v>
      </c>
      <c r="B566" s="31">
        <v>1101350</v>
      </c>
      <c r="P566" s="27"/>
    </row>
    <row r="567" spans="1:16" x14ac:dyDescent="0.2">
      <c r="A567" s="31">
        <v>1101350</v>
      </c>
      <c r="B567" s="31">
        <v>1101360</v>
      </c>
      <c r="P567" s="27"/>
    </row>
    <row r="568" spans="1:16" x14ac:dyDescent="0.2">
      <c r="A568" s="31">
        <v>1101360</v>
      </c>
      <c r="B568" s="31">
        <v>1101370</v>
      </c>
      <c r="P568" s="27"/>
    </row>
    <row r="569" spans="1:16" x14ac:dyDescent="0.2">
      <c r="A569" s="31">
        <v>1101370</v>
      </c>
      <c r="B569" s="31">
        <v>1101380</v>
      </c>
      <c r="P569" s="27"/>
    </row>
    <row r="570" spans="1:16" x14ac:dyDescent="0.2">
      <c r="A570" s="31">
        <v>1101380</v>
      </c>
      <c r="B570" s="31">
        <v>1101390</v>
      </c>
      <c r="P570" s="27"/>
    </row>
    <row r="571" spans="1:16" x14ac:dyDescent="0.2">
      <c r="A571" s="31">
        <v>1101370</v>
      </c>
      <c r="B571" s="31">
        <v>1101400</v>
      </c>
      <c r="P571" s="27"/>
    </row>
    <row r="572" spans="1:16" x14ac:dyDescent="0.2">
      <c r="A572" s="31">
        <v>1101360</v>
      </c>
      <c r="B572" s="31">
        <v>1101410</v>
      </c>
      <c r="P572" s="27"/>
    </row>
    <row r="573" spans="1:16" x14ac:dyDescent="0.2">
      <c r="A573" s="31">
        <v>1101350</v>
      </c>
      <c r="B573" s="31">
        <v>1101420</v>
      </c>
      <c r="P573" s="27"/>
    </row>
    <row r="574" spans="1:16" x14ac:dyDescent="0.2">
      <c r="A574" s="31">
        <v>1101340</v>
      </c>
      <c r="B574" s="31">
        <v>1101430</v>
      </c>
      <c r="P574" s="27"/>
    </row>
    <row r="575" spans="1:16" x14ac:dyDescent="0.2">
      <c r="A575" s="31">
        <v>1101280</v>
      </c>
      <c r="B575" s="31">
        <v>1101440</v>
      </c>
      <c r="P575" s="27"/>
    </row>
    <row r="576" spans="1:16" x14ac:dyDescent="0.2">
      <c r="A576" s="31">
        <v>1101440</v>
      </c>
      <c r="B576" s="31">
        <v>1101450</v>
      </c>
      <c r="P576" s="27"/>
    </row>
    <row r="577" spans="1:16" x14ac:dyDescent="0.2">
      <c r="A577" s="31">
        <v>1101450</v>
      </c>
      <c r="B577" s="31">
        <v>1101460</v>
      </c>
      <c r="P577" s="27"/>
    </row>
    <row r="578" spans="1:16" x14ac:dyDescent="0.2">
      <c r="A578" s="31">
        <v>1101270</v>
      </c>
      <c r="B578" s="31">
        <v>1101470</v>
      </c>
      <c r="P578" s="27"/>
    </row>
    <row r="579" spans="1:16" x14ac:dyDescent="0.2">
      <c r="A579" s="31">
        <v>1101470</v>
      </c>
      <c r="B579" s="31">
        <v>1101480</v>
      </c>
      <c r="P579" s="27"/>
    </row>
    <row r="580" spans="1:16" x14ac:dyDescent="0.2">
      <c r="A580" s="31">
        <v>1101480</v>
      </c>
      <c r="B580" s="31">
        <v>1101490</v>
      </c>
      <c r="P580" s="27"/>
    </row>
    <row r="581" spans="1:16" x14ac:dyDescent="0.2">
      <c r="A581" s="31">
        <v>1101490</v>
      </c>
      <c r="B581" s="31">
        <v>1101500</v>
      </c>
      <c r="P581" s="27"/>
    </row>
    <row r="582" spans="1:16" x14ac:dyDescent="0.2">
      <c r="A582" s="31">
        <v>1101500</v>
      </c>
      <c r="B582" s="31">
        <v>1101510</v>
      </c>
      <c r="P582" s="27"/>
    </row>
    <row r="583" spans="1:16" x14ac:dyDescent="0.2">
      <c r="A583" s="31">
        <v>1101510</v>
      </c>
      <c r="B583" s="31">
        <v>1101520</v>
      </c>
      <c r="P583" s="27"/>
    </row>
    <row r="584" spans="1:16" x14ac:dyDescent="0.2">
      <c r="A584" s="31">
        <v>1101520</v>
      </c>
      <c r="B584" s="31">
        <v>1101530</v>
      </c>
      <c r="P584" s="27"/>
    </row>
    <row r="585" spans="1:16" x14ac:dyDescent="0.2">
      <c r="A585" s="31">
        <v>1101510</v>
      </c>
      <c r="B585" s="31">
        <v>1101540</v>
      </c>
      <c r="P585" s="27"/>
    </row>
    <row r="586" spans="1:16" x14ac:dyDescent="0.2">
      <c r="A586" s="31">
        <v>1101540</v>
      </c>
      <c r="B586" s="31">
        <v>1101550</v>
      </c>
      <c r="P586" s="27"/>
    </row>
    <row r="587" spans="1:16" x14ac:dyDescent="0.2">
      <c r="A587" s="31">
        <v>1101500</v>
      </c>
      <c r="B587" s="31">
        <v>1101560</v>
      </c>
      <c r="P587" s="27"/>
    </row>
    <row r="588" spans="1:16" x14ac:dyDescent="0.2">
      <c r="A588" s="31">
        <v>1101560</v>
      </c>
      <c r="B588" s="31">
        <v>1101570</v>
      </c>
      <c r="P588" s="27"/>
    </row>
    <row r="589" spans="1:16" x14ac:dyDescent="0.2">
      <c r="A589" s="31">
        <v>1101570</v>
      </c>
      <c r="B589" s="31">
        <v>1101580</v>
      </c>
      <c r="P589" s="27"/>
    </row>
    <row r="590" spans="1:16" x14ac:dyDescent="0.2">
      <c r="A590" s="31">
        <v>1101490</v>
      </c>
      <c r="B590" s="31">
        <v>1101590</v>
      </c>
      <c r="P590" s="27"/>
    </row>
    <row r="591" spans="1:16" x14ac:dyDescent="0.2">
      <c r="A591" s="31">
        <v>1101590</v>
      </c>
      <c r="B591" s="31">
        <v>1101600</v>
      </c>
      <c r="P591" s="27"/>
    </row>
    <row r="592" spans="1:16" x14ac:dyDescent="0.2">
      <c r="A592" s="31">
        <v>1101600</v>
      </c>
      <c r="B592" s="31">
        <v>1101610</v>
      </c>
      <c r="P592" s="27"/>
    </row>
    <row r="593" spans="1:16" x14ac:dyDescent="0.2">
      <c r="A593" s="31">
        <v>1101260</v>
      </c>
      <c r="B593" s="31">
        <v>1101620</v>
      </c>
      <c r="P593" s="27"/>
    </row>
    <row r="594" spans="1:16" x14ac:dyDescent="0.2">
      <c r="A594" s="31">
        <v>1101620</v>
      </c>
      <c r="B594" s="31">
        <v>1101630</v>
      </c>
      <c r="P594" s="27"/>
    </row>
    <row r="595" spans="1:16" x14ac:dyDescent="0.2">
      <c r="A595" s="31">
        <v>1101630</v>
      </c>
      <c r="B595" s="31">
        <v>1101640</v>
      </c>
      <c r="P595" s="27"/>
    </row>
    <row r="596" spans="1:16" x14ac:dyDescent="0.2">
      <c r="A596" s="31">
        <v>1101640</v>
      </c>
      <c r="B596" s="31">
        <v>1101650</v>
      </c>
      <c r="P596" s="27"/>
    </row>
    <row r="597" spans="1:16" x14ac:dyDescent="0.2">
      <c r="A597" s="31">
        <v>1101650</v>
      </c>
      <c r="B597" s="31">
        <v>1101660</v>
      </c>
      <c r="P597" s="27"/>
    </row>
    <row r="598" spans="1:16" x14ac:dyDescent="0.2">
      <c r="A598" s="31">
        <v>1101660</v>
      </c>
      <c r="B598" s="31">
        <v>1101670</v>
      </c>
      <c r="P598" s="27"/>
    </row>
    <row r="599" spans="1:16" x14ac:dyDescent="0.2">
      <c r="A599" s="31">
        <v>1101660</v>
      </c>
      <c r="B599" s="31">
        <v>1101680</v>
      </c>
      <c r="P599" s="27"/>
    </row>
    <row r="600" spans="1:16" x14ac:dyDescent="0.2">
      <c r="A600" s="31">
        <v>1101680</v>
      </c>
      <c r="B600" s="31">
        <v>1101690</v>
      </c>
      <c r="P600" s="27"/>
    </row>
    <row r="601" spans="1:16" x14ac:dyDescent="0.2">
      <c r="A601" s="31">
        <v>1101660</v>
      </c>
      <c r="B601" s="31">
        <v>1101700</v>
      </c>
      <c r="P601" s="27"/>
    </row>
    <row r="602" spans="1:16" x14ac:dyDescent="0.2">
      <c r="A602" s="31">
        <v>1101650</v>
      </c>
      <c r="B602" s="31">
        <v>1101710</v>
      </c>
      <c r="P602" s="27"/>
    </row>
    <row r="603" spans="1:16" x14ac:dyDescent="0.2">
      <c r="A603" s="31">
        <v>1101710</v>
      </c>
      <c r="B603" s="31">
        <v>1101720</v>
      </c>
      <c r="P603" s="27"/>
    </row>
    <row r="604" spans="1:16" x14ac:dyDescent="0.2">
      <c r="A604" s="31">
        <v>1101720</v>
      </c>
      <c r="B604" s="31">
        <v>1101730</v>
      </c>
      <c r="P604" s="27"/>
    </row>
    <row r="605" spans="1:16" x14ac:dyDescent="0.2">
      <c r="A605" s="31">
        <v>1101630</v>
      </c>
      <c r="B605" s="31">
        <v>1101740</v>
      </c>
      <c r="P605" s="27"/>
    </row>
    <row r="606" spans="1:16" x14ac:dyDescent="0.2">
      <c r="A606" s="31">
        <v>1101740</v>
      </c>
      <c r="B606" s="31">
        <v>1101750</v>
      </c>
      <c r="P606" s="27"/>
    </row>
    <row r="607" spans="1:16" x14ac:dyDescent="0.2">
      <c r="A607" s="31">
        <v>1101750</v>
      </c>
      <c r="B607" s="31">
        <v>1101760</v>
      </c>
      <c r="P607" s="27"/>
    </row>
    <row r="608" spans="1:16" x14ac:dyDescent="0.2">
      <c r="A608" s="31">
        <v>1101740</v>
      </c>
      <c r="B608" s="31">
        <v>1101770</v>
      </c>
      <c r="P608" s="27"/>
    </row>
    <row r="609" spans="1:16" x14ac:dyDescent="0.2">
      <c r="A609" s="31">
        <v>1101770</v>
      </c>
      <c r="B609" s="31">
        <v>1101780</v>
      </c>
      <c r="P609" s="27"/>
    </row>
    <row r="610" spans="1:16" x14ac:dyDescent="0.2">
      <c r="A610" s="31">
        <v>1101250</v>
      </c>
      <c r="B610" s="31">
        <v>1101790</v>
      </c>
      <c r="P610" s="27"/>
    </row>
    <row r="611" spans="1:16" x14ac:dyDescent="0.2">
      <c r="A611" s="31">
        <v>1101790</v>
      </c>
      <c r="B611" s="31">
        <v>1101800</v>
      </c>
      <c r="P611" s="27"/>
    </row>
    <row r="612" spans="1:16" x14ac:dyDescent="0.2">
      <c r="A612" s="31">
        <v>1101800</v>
      </c>
      <c r="B612" s="31">
        <v>1101810</v>
      </c>
      <c r="P612" s="27"/>
    </row>
    <row r="613" spans="1:16" x14ac:dyDescent="0.2">
      <c r="A613" s="31">
        <v>1101800</v>
      </c>
      <c r="B613" s="31">
        <v>1101820</v>
      </c>
      <c r="P613" s="27"/>
    </row>
    <row r="614" spans="1:16" x14ac:dyDescent="0.2">
      <c r="A614" s="31">
        <v>1101790</v>
      </c>
      <c r="B614" s="31">
        <v>1101830</v>
      </c>
      <c r="P614" s="27"/>
    </row>
    <row r="615" spans="1:16" x14ac:dyDescent="0.2">
      <c r="A615" s="31">
        <v>1100390</v>
      </c>
      <c r="B615" s="31">
        <v>1101840</v>
      </c>
      <c r="P615" s="27"/>
    </row>
    <row r="616" spans="1:16" x14ac:dyDescent="0.2">
      <c r="A616" s="31">
        <v>1100390</v>
      </c>
      <c r="B616" s="31">
        <v>1101850</v>
      </c>
      <c r="P616" s="27"/>
    </row>
    <row r="617" spans="1:16" x14ac:dyDescent="0.2">
      <c r="A617" s="31">
        <v>1100380</v>
      </c>
      <c r="B617" s="31">
        <v>1101860</v>
      </c>
      <c r="P617" s="27"/>
    </row>
    <row r="618" spans="1:16" x14ac:dyDescent="0.2">
      <c r="A618" s="31">
        <v>1100380</v>
      </c>
      <c r="B618" s="31">
        <v>1101870</v>
      </c>
      <c r="P618" s="27"/>
    </row>
    <row r="619" spans="1:16" x14ac:dyDescent="0.2">
      <c r="A619" s="31">
        <v>1101870</v>
      </c>
      <c r="B619" s="31">
        <v>1101880</v>
      </c>
      <c r="P619" s="27"/>
    </row>
    <row r="620" spans="1:16" x14ac:dyDescent="0.2">
      <c r="A620" s="31">
        <v>1101880</v>
      </c>
      <c r="B620" s="31">
        <v>1101890</v>
      </c>
      <c r="P620" s="27"/>
    </row>
    <row r="621" spans="1:16" x14ac:dyDescent="0.2">
      <c r="A621" s="31">
        <v>1101870</v>
      </c>
      <c r="B621" s="31">
        <v>1101900</v>
      </c>
      <c r="P621" s="27"/>
    </row>
    <row r="622" spans="1:16" x14ac:dyDescent="0.2">
      <c r="A622" s="31">
        <v>1100370</v>
      </c>
      <c r="B622" s="31">
        <v>1101910</v>
      </c>
      <c r="P622" s="27"/>
    </row>
    <row r="623" spans="1:16" x14ac:dyDescent="0.2">
      <c r="A623" s="31">
        <v>1100350</v>
      </c>
      <c r="B623" s="31">
        <v>1101920</v>
      </c>
      <c r="P623" s="27"/>
    </row>
    <row r="624" spans="1:16" x14ac:dyDescent="0.2">
      <c r="A624" s="31">
        <v>1101920</v>
      </c>
      <c r="B624" s="31">
        <v>1101930</v>
      </c>
      <c r="P624" s="27"/>
    </row>
    <row r="625" spans="1:16" x14ac:dyDescent="0.2">
      <c r="A625" s="31">
        <v>1101930</v>
      </c>
      <c r="B625" s="31">
        <v>1101940</v>
      </c>
      <c r="P625" s="27"/>
    </row>
    <row r="626" spans="1:16" x14ac:dyDescent="0.2">
      <c r="A626" s="31">
        <v>1101930</v>
      </c>
      <c r="B626" s="31">
        <v>1101950</v>
      </c>
      <c r="P626" s="27"/>
    </row>
    <row r="627" spans="1:16" x14ac:dyDescent="0.2">
      <c r="A627" s="31">
        <v>1101930</v>
      </c>
      <c r="B627" s="31">
        <v>1101960</v>
      </c>
      <c r="P627" s="27"/>
    </row>
    <row r="628" spans="1:16" x14ac:dyDescent="0.2">
      <c r="A628" s="31">
        <v>1101960</v>
      </c>
      <c r="B628" s="31">
        <v>1101970</v>
      </c>
      <c r="P628" s="27"/>
    </row>
    <row r="629" spans="1:16" x14ac:dyDescent="0.2">
      <c r="A629" s="31">
        <v>1101960</v>
      </c>
      <c r="B629" s="31">
        <v>1101980</v>
      </c>
      <c r="P629" s="27"/>
    </row>
    <row r="630" spans="1:16" x14ac:dyDescent="0.2">
      <c r="A630" s="31">
        <v>1101960</v>
      </c>
      <c r="B630" s="31">
        <v>1101990</v>
      </c>
      <c r="P630" s="27"/>
    </row>
    <row r="631" spans="1:16" x14ac:dyDescent="0.2">
      <c r="A631" s="31">
        <v>1101990</v>
      </c>
      <c r="B631" s="31">
        <v>1102000</v>
      </c>
      <c r="P631" s="27"/>
    </row>
    <row r="632" spans="1:16" x14ac:dyDescent="0.2">
      <c r="A632" s="31">
        <v>1101990</v>
      </c>
      <c r="B632" s="31">
        <v>1102010</v>
      </c>
      <c r="P632" s="27"/>
    </row>
    <row r="633" spans="1:16" x14ac:dyDescent="0.2">
      <c r="A633" s="31">
        <v>1102010</v>
      </c>
      <c r="B633" s="31">
        <v>1102020</v>
      </c>
      <c r="P633" s="27"/>
    </row>
    <row r="634" spans="1:16" x14ac:dyDescent="0.2">
      <c r="A634" s="31">
        <v>1102020</v>
      </c>
      <c r="B634" s="31">
        <v>1102030</v>
      </c>
      <c r="P634" s="27"/>
    </row>
    <row r="635" spans="1:16" x14ac:dyDescent="0.2">
      <c r="A635" s="31">
        <v>1102020</v>
      </c>
      <c r="B635" s="31">
        <v>1102040</v>
      </c>
      <c r="P635" s="27"/>
    </row>
    <row r="636" spans="1:16" x14ac:dyDescent="0.2">
      <c r="A636" s="31">
        <v>1102040</v>
      </c>
      <c r="B636" s="31">
        <v>1102050</v>
      </c>
      <c r="P636" s="27"/>
    </row>
    <row r="637" spans="1:16" x14ac:dyDescent="0.2">
      <c r="A637" s="31">
        <v>1102020</v>
      </c>
      <c r="B637" s="31">
        <v>1102060</v>
      </c>
      <c r="P637" s="27"/>
    </row>
    <row r="638" spans="1:16" x14ac:dyDescent="0.2">
      <c r="A638" s="31">
        <v>1101930</v>
      </c>
      <c r="B638" s="31">
        <v>1102070</v>
      </c>
      <c r="P638" s="27"/>
    </row>
    <row r="639" spans="1:16" x14ac:dyDescent="0.2">
      <c r="A639" s="31">
        <v>1102070</v>
      </c>
      <c r="B639" s="31">
        <v>1102080</v>
      </c>
      <c r="P639" s="27"/>
    </row>
    <row r="640" spans="1:16" x14ac:dyDescent="0.2">
      <c r="A640" s="31">
        <v>1102080</v>
      </c>
      <c r="B640" s="31">
        <v>1102090</v>
      </c>
      <c r="P640" s="27"/>
    </row>
    <row r="641" spans="1:16" x14ac:dyDescent="0.2">
      <c r="A641" s="31">
        <v>1101920</v>
      </c>
      <c r="B641" s="31">
        <v>1102100</v>
      </c>
      <c r="P641" s="27"/>
    </row>
    <row r="642" spans="1:16" x14ac:dyDescent="0.2">
      <c r="A642" s="31">
        <v>1101920</v>
      </c>
      <c r="B642" s="31">
        <v>1102110</v>
      </c>
      <c r="P642" s="27"/>
    </row>
    <row r="643" spans="1:16" x14ac:dyDescent="0.2">
      <c r="A643" s="31">
        <v>1102110</v>
      </c>
      <c r="B643" s="31">
        <v>1102120</v>
      </c>
      <c r="P643" s="27"/>
    </row>
    <row r="644" spans="1:16" x14ac:dyDescent="0.2">
      <c r="A644" s="31">
        <v>1101920</v>
      </c>
      <c r="B644" s="31">
        <v>1102130</v>
      </c>
      <c r="P644" s="27"/>
    </row>
    <row r="645" spans="1:16" x14ac:dyDescent="0.2">
      <c r="A645" s="31">
        <v>1102130</v>
      </c>
      <c r="B645" s="31">
        <v>1102140</v>
      </c>
      <c r="P645" s="27"/>
    </row>
    <row r="646" spans="1:16" x14ac:dyDescent="0.2">
      <c r="A646" s="31">
        <v>1100340</v>
      </c>
      <c r="B646" s="31">
        <v>1102150</v>
      </c>
      <c r="P646" s="27"/>
    </row>
    <row r="647" spans="1:16" x14ac:dyDescent="0.2">
      <c r="A647" s="31">
        <v>1102150</v>
      </c>
      <c r="B647" s="31">
        <v>1102160</v>
      </c>
      <c r="P647" s="27"/>
    </row>
    <row r="648" spans="1:16" x14ac:dyDescent="0.2">
      <c r="A648" s="31">
        <v>1102160</v>
      </c>
      <c r="B648" s="31">
        <v>1102170</v>
      </c>
      <c r="P648" s="27"/>
    </row>
    <row r="649" spans="1:16" x14ac:dyDescent="0.2">
      <c r="A649" s="31">
        <v>1102170</v>
      </c>
      <c r="B649" s="31">
        <v>1102180</v>
      </c>
      <c r="P649" s="27"/>
    </row>
    <row r="650" spans="1:16" x14ac:dyDescent="0.2">
      <c r="A650" s="31">
        <v>1102180</v>
      </c>
      <c r="B650" s="31">
        <v>1102190</v>
      </c>
      <c r="P650" s="27"/>
    </row>
    <row r="651" spans="1:16" x14ac:dyDescent="0.2">
      <c r="A651" s="31">
        <v>1102160</v>
      </c>
      <c r="B651" s="31">
        <v>1102200</v>
      </c>
      <c r="P651" s="27"/>
    </row>
    <row r="652" spans="1:16" x14ac:dyDescent="0.2">
      <c r="A652" s="31">
        <v>1102200</v>
      </c>
      <c r="B652" s="31">
        <v>1102210</v>
      </c>
      <c r="P652" s="27"/>
    </row>
    <row r="653" spans="1:16" x14ac:dyDescent="0.2">
      <c r="A653" s="31">
        <v>1102160</v>
      </c>
      <c r="B653" s="31">
        <v>1102220</v>
      </c>
      <c r="P653" s="27"/>
    </row>
    <row r="654" spans="1:16" x14ac:dyDescent="0.2">
      <c r="A654" s="31">
        <v>1102220</v>
      </c>
      <c r="B654" s="31">
        <v>1102230</v>
      </c>
      <c r="P654" s="27"/>
    </row>
    <row r="655" spans="1:16" x14ac:dyDescent="0.2">
      <c r="A655" s="31">
        <v>1102160</v>
      </c>
      <c r="B655" s="31">
        <v>1102240</v>
      </c>
      <c r="P655" s="27"/>
    </row>
    <row r="656" spans="1:16" x14ac:dyDescent="0.2">
      <c r="A656" s="31">
        <v>1102240</v>
      </c>
      <c r="B656" s="31">
        <v>1102250</v>
      </c>
      <c r="P656" s="27"/>
    </row>
    <row r="657" spans="1:16" x14ac:dyDescent="0.2">
      <c r="A657" s="31">
        <v>1100310</v>
      </c>
      <c r="B657" s="31">
        <v>1102260</v>
      </c>
      <c r="P657" s="27"/>
    </row>
    <row r="658" spans="1:16" x14ac:dyDescent="0.2">
      <c r="A658" s="31">
        <v>1100310</v>
      </c>
      <c r="B658" s="31">
        <v>1102270</v>
      </c>
      <c r="P658" s="27"/>
    </row>
    <row r="659" spans="1:16" x14ac:dyDescent="0.2">
      <c r="A659" s="31">
        <v>1100290</v>
      </c>
      <c r="B659" s="31">
        <v>1102280</v>
      </c>
      <c r="P659" s="27"/>
    </row>
    <row r="660" spans="1:16" x14ac:dyDescent="0.2">
      <c r="A660" s="31">
        <v>1100260</v>
      </c>
      <c r="B660" s="31">
        <v>1102290</v>
      </c>
      <c r="P660" s="27"/>
    </row>
    <row r="661" spans="1:16" x14ac:dyDescent="0.2">
      <c r="A661" s="31">
        <v>1102290</v>
      </c>
      <c r="B661" s="31">
        <v>1102300</v>
      </c>
      <c r="P661" s="27"/>
    </row>
    <row r="662" spans="1:16" x14ac:dyDescent="0.2">
      <c r="A662" s="31">
        <v>1102300</v>
      </c>
      <c r="B662" s="31">
        <v>1102310</v>
      </c>
      <c r="P662" s="27"/>
    </row>
    <row r="663" spans="1:16" x14ac:dyDescent="0.2">
      <c r="A663" s="31">
        <v>1102310</v>
      </c>
      <c r="B663" s="31">
        <v>1102320</v>
      </c>
      <c r="P663" s="27"/>
    </row>
    <row r="664" spans="1:16" x14ac:dyDescent="0.2">
      <c r="A664" s="31">
        <v>1102310</v>
      </c>
      <c r="B664" s="31">
        <v>1102330</v>
      </c>
      <c r="P664" s="27"/>
    </row>
    <row r="665" spans="1:16" x14ac:dyDescent="0.2">
      <c r="A665" s="31">
        <v>1102330</v>
      </c>
      <c r="B665" s="31">
        <v>1102340</v>
      </c>
      <c r="P665" s="27"/>
    </row>
    <row r="666" spans="1:16" x14ac:dyDescent="0.2">
      <c r="A666" s="31">
        <v>1102310</v>
      </c>
      <c r="B666" s="31">
        <v>1102350</v>
      </c>
      <c r="P666" s="27"/>
    </row>
    <row r="667" spans="1:16" x14ac:dyDescent="0.2">
      <c r="A667" s="31">
        <v>1102310</v>
      </c>
      <c r="B667" s="31">
        <v>1102360</v>
      </c>
      <c r="P667" s="27"/>
    </row>
    <row r="668" spans="1:16" x14ac:dyDescent="0.2">
      <c r="A668" s="31">
        <v>1102360</v>
      </c>
      <c r="B668" s="31">
        <v>1102370</v>
      </c>
      <c r="P668" s="27"/>
    </row>
    <row r="669" spans="1:16" x14ac:dyDescent="0.2">
      <c r="A669" s="31">
        <v>1102370</v>
      </c>
      <c r="B669" s="31">
        <v>1102380</v>
      </c>
      <c r="P669" s="27"/>
    </row>
    <row r="670" spans="1:16" x14ac:dyDescent="0.2">
      <c r="A670" s="31">
        <v>1102380</v>
      </c>
      <c r="B670" s="31">
        <v>1102390</v>
      </c>
      <c r="P670" s="27"/>
    </row>
    <row r="671" spans="1:16" x14ac:dyDescent="0.2">
      <c r="A671" s="31">
        <v>1102390</v>
      </c>
      <c r="B671" s="31">
        <v>1102400</v>
      </c>
      <c r="P671" s="27"/>
    </row>
    <row r="672" spans="1:16" x14ac:dyDescent="0.2">
      <c r="A672" s="31">
        <v>1102380</v>
      </c>
      <c r="B672" s="31">
        <v>1102410</v>
      </c>
      <c r="P672" s="27"/>
    </row>
    <row r="673" spans="1:16" x14ac:dyDescent="0.2">
      <c r="A673" s="31">
        <v>1102370</v>
      </c>
      <c r="B673" s="31">
        <v>1102420</v>
      </c>
      <c r="P673" s="27"/>
    </row>
    <row r="674" spans="1:16" x14ac:dyDescent="0.2">
      <c r="A674" s="31">
        <v>1102370</v>
      </c>
      <c r="B674" s="31">
        <v>1102430</v>
      </c>
      <c r="P674" s="27"/>
    </row>
    <row r="675" spans="1:16" x14ac:dyDescent="0.2">
      <c r="A675" s="31">
        <v>1102360</v>
      </c>
      <c r="B675" s="31">
        <v>1102440</v>
      </c>
      <c r="P675" s="27"/>
    </row>
    <row r="676" spans="1:16" x14ac:dyDescent="0.2">
      <c r="A676" s="31">
        <v>1102440</v>
      </c>
      <c r="B676" s="31">
        <v>1102450</v>
      </c>
      <c r="P676" s="27"/>
    </row>
    <row r="677" spans="1:16" x14ac:dyDescent="0.2">
      <c r="A677" s="31">
        <v>1102450</v>
      </c>
      <c r="B677" s="31">
        <v>1102460</v>
      </c>
      <c r="P677" s="27"/>
    </row>
    <row r="678" spans="1:16" x14ac:dyDescent="0.2">
      <c r="A678" s="31">
        <v>1102460</v>
      </c>
      <c r="B678" s="31">
        <v>1102470</v>
      </c>
      <c r="P678" s="27"/>
    </row>
    <row r="679" spans="1:16" x14ac:dyDescent="0.2">
      <c r="A679" s="31">
        <v>1102470</v>
      </c>
      <c r="B679" s="31">
        <v>1102480</v>
      </c>
      <c r="P679" s="27"/>
    </row>
    <row r="680" spans="1:16" x14ac:dyDescent="0.2">
      <c r="A680" s="31">
        <v>1102480</v>
      </c>
      <c r="B680" s="31">
        <v>1102490</v>
      </c>
      <c r="P680" s="27"/>
    </row>
    <row r="681" spans="1:16" x14ac:dyDescent="0.2">
      <c r="A681" s="31">
        <v>1102490</v>
      </c>
      <c r="B681" s="31">
        <v>1102500</v>
      </c>
      <c r="P681" s="27"/>
    </row>
    <row r="682" spans="1:16" x14ac:dyDescent="0.2">
      <c r="A682" s="31">
        <v>1102490</v>
      </c>
      <c r="B682" s="31">
        <v>1102510</v>
      </c>
      <c r="P682" s="27"/>
    </row>
    <row r="683" spans="1:16" x14ac:dyDescent="0.2">
      <c r="A683" s="31">
        <v>1102480</v>
      </c>
      <c r="B683" s="31">
        <v>1102520</v>
      </c>
      <c r="P683" s="27"/>
    </row>
    <row r="684" spans="1:16" x14ac:dyDescent="0.2">
      <c r="A684" s="31">
        <v>1102520</v>
      </c>
      <c r="B684" s="31">
        <v>1102530</v>
      </c>
      <c r="P684" s="27"/>
    </row>
    <row r="685" spans="1:16" x14ac:dyDescent="0.2">
      <c r="A685" s="31">
        <v>1102530</v>
      </c>
      <c r="B685" s="31">
        <v>1102540</v>
      </c>
      <c r="P685" s="27"/>
    </row>
    <row r="686" spans="1:16" x14ac:dyDescent="0.2">
      <c r="A686" s="31">
        <v>1102540</v>
      </c>
      <c r="B686" s="31">
        <v>1102550</v>
      </c>
      <c r="P686" s="27"/>
    </row>
    <row r="687" spans="1:16" x14ac:dyDescent="0.2">
      <c r="A687" s="31">
        <v>1102550</v>
      </c>
      <c r="B687" s="31">
        <v>1102560</v>
      </c>
      <c r="P687" s="27"/>
    </row>
    <row r="688" spans="1:16" x14ac:dyDescent="0.2">
      <c r="A688" s="31">
        <v>1102550</v>
      </c>
      <c r="B688" s="31">
        <v>1102570</v>
      </c>
      <c r="P688" s="27"/>
    </row>
    <row r="689" spans="1:16" x14ac:dyDescent="0.2">
      <c r="A689" s="31">
        <v>1102570</v>
      </c>
      <c r="B689" s="31">
        <v>1102580</v>
      </c>
      <c r="P689" s="27"/>
    </row>
    <row r="690" spans="1:16" x14ac:dyDescent="0.2">
      <c r="A690" s="31">
        <v>1102540</v>
      </c>
      <c r="B690" s="31">
        <v>1102590</v>
      </c>
      <c r="P690" s="27"/>
    </row>
    <row r="691" spans="1:16" x14ac:dyDescent="0.2">
      <c r="A691" s="31">
        <v>1102530</v>
      </c>
      <c r="B691" s="31">
        <v>1102600</v>
      </c>
      <c r="P691" s="27"/>
    </row>
    <row r="692" spans="1:16" x14ac:dyDescent="0.2">
      <c r="A692" s="31">
        <v>1102520</v>
      </c>
      <c r="B692" s="31">
        <v>1102610</v>
      </c>
      <c r="P692" s="27"/>
    </row>
    <row r="693" spans="1:16" x14ac:dyDescent="0.2">
      <c r="A693" s="31">
        <v>1102480</v>
      </c>
      <c r="B693" s="31">
        <v>1102620</v>
      </c>
      <c r="P693" s="27"/>
    </row>
    <row r="694" spans="1:16" x14ac:dyDescent="0.2">
      <c r="A694" s="31">
        <v>1102480</v>
      </c>
      <c r="B694" s="31">
        <v>1102630</v>
      </c>
      <c r="P694" s="27"/>
    </row>
    <row r="695" spans="1:16" x14ac:dyDescent="0.2">
      <c r="A695" s="31">
        <v>1102470</v>
      </c>
      <c r="B695" s="31">
        <v>1102640</v>
      </c>
      <c r="P695" s="27"/>
    </row>
    <row r="696" spans="1:16" x14ac:dyDescent="0.2">
      <c r="A696" s="31">
        <v>1102640</v>
      </c>
      <c r="B696" s="31">
        <v>1102650</v>
      </c>
      <c r="P696" s="27"/>
    </row>
    <row r="697" spans="1:16" x14ac:dyDescent="0.2">
      <c r="A697" s="31">
        <v>1102650</v>
      </c>
      <c r="B697" s="31">
        <v>1102660</v>
      </c>
      <c r="P697" s="27"/>
    </row>
    <row r="698" spans="1:16" x14ac:dyDescent="0.2">
      <c r="A698" s="31">
        <v>1102660</v>
      </c>
      <c r="B698" s="31">
        <v>1102670</v>
      </c>
      <c r="P698" s="27"/>
    </row>
    <row r="699" spans="1:16" x14ac:dyDescent="0.2">
      <c r="A699" s="31">
        <v>1102670</v>
      </c>
      <c r="B699" s="31">
        <v>1102680</v>
      </c>
      <c r="P699" s="27"/>
    </row>
    <row r="700" spans="1:16" x14ac:dyDescent="0.2">
      <c r="A700" s="31">
        <v>1102670</v>
      </c>
      <c r="B700" s="31">
        <v>1102690</v>
      </c>
      <c r="P700" s="27"/>
    </row>
    <row r="701" spans="1:16" x14ac:dyDescent="0.2">
      <c r="A701" s="31">
        <v>1102690</v>
      </c>
      <c r="B701" s="31">
        <v>1102700</v>
      </c>
      <c r="P701" s="27"/>
    </row>
    <row r="702" spans="1:16" x14ac:dyDescent="0.2">
      <c r="A702" s="31">
        <v>1102660</v>
      </c>
      <c r="B702" s="31">
        <v>1102710</v>
      </c>
      <c r="P702" s="27"/>
    </row>
    <row r="703" spans="1:16" x14ac:dyDescent="0.2">
      <c r="A703" s="31">
        <v>1102650</v>
      </c>
      <c r="B703" s="31">
        <v>1102720</v>
      </c>
      <c r="P703" s="27"/>
    </row>
    <row r="704" spans="1:16" x14ac:dyDescent="0.2">
      <c r="A704" s="31">
        <v>1102640</v>
      </c>
      <c r="B704" s="31">
        <v>1102730</v>
      </c>
      <c r="P704" s="27"/>
    </row>
    <row r="705" spans="1:16" x14ac:dyDescent="0.2">
      <c r="A705" s="31">
        <v>1102640</v>
      </c>
      <c r="B705" s="31">
        <v>1102740</v>
      </c>
      <c r="P705" s="27"/>
    </row>
    <row r="706" spans="1:16" x14ac:dyDescent="0.2">
      <c r="A706" s="31">
        <v>1102640</v>
      </c>
      <c r="B706" s="31">
        <v>1102750</v>
      </c>
      <c r="P706" s="27"/>
    </row>
    <row r="707" spans="1:16" x14ac:dyDescent="0.2">
      <c r="A707" s="31">
        <v>1102460</v>
      </c>
      <c r="B707" s="31">
        <v>1102760</v>
      </c>
      <c r="P707" s="27"/>
    </row>
    <row r="708" spans="1:16" x14ac:dyDescent="0.2">
      <c r="A708" s="31">
        <v>1102300</v>
      </c>
      <c r="B708" s="31">
        <v>1102770</v>
      </c>
      <c r="P708" s="27"/>
    </row>
    <row r="709" spans="1:16" x14ac:dyDescent="0.2">
      <c r="A709" s="31">
        <v>1102770</v>
      </c>
      <c r="B709" s="31">
        <v>1102780</v>
      </c>
      <c r="P709" s="27"/>
    </row>
    <row r="710" spans="1:16" x14ac:dyDescent="0.2">
      <c r="A710" s="31">
        <v>1102780</v>
      </c>
      <c r="B710" s="31">
        <v>1102790</v>
      </c>
      <c r="P710" s="27"/>
    </row>
    <row r="711" spans="1:16" x14ac:dyDescent="0.2">
      <c r="A711" s="31">
        <v>1100250</v>
      </c>
      <c r="B711" s="31">
        <v>1102800</v>
      </c>
      <c r="P711" s="27"/>
    </row>
    <row r="712" spans="1:16" x14ac:dyDescent="0.2">
      <c r="A712" s="31">
        <v>1100250</v>
      </c>
      <c r="B712" s="31">
        <v>1102810</v>
      </c>
      <c r="P712" s="27"/>
    </row>
    <row r="713" spans="1:16" x14ac:dyDescent="0.2">
      <c r="A713" s="31">
        <v>1102810</v>
      </c>
      <c r="B713" s="31">
        <v>1102820</v>
      </c>
      <c r="P713" s="27"/>
    </row>
    <row r="714" spans="1:16" x14ac:dyDescent="0.2">
      <c r="A714" s="31">
        <v>1102820</v>
      </c>
      <c r="B714" s="31">
        <v>1102830</v>
      </c>
      <c r="P714" s="27"/>
    </row>
    <row r="715" spans="1:16" x14ac:dyDescent="0.2">
      <c r="A715" s="31">
        <v>1102810</v>
      </c>
      <c r="B715" s="31">
        <v>1102840</v>
      </c>
      <c r="P715" s="27"/>
    </row>
    <row r="716" spans="1:16" x14ac:dyDescent="0.2">
      <c r="A716" s="31">
        <v>1100250</v>
      </c>
      <c r="B716" s="31">
        <v>1102850</v>
      </c>
      <c r="P716" s="27"/>
    </row>
    <row r="717" spans="1:16" x14ac:dyDescent="0.2">
      <c r="A717" s="31">
        <v>1102850</v>
      </c>
      <c r="B717" s="31">
        <v>1102860</v>
      </c>
      <c r="P717" s="27"/>
    </row>
    <row r="718" spans="1:16" x14ac:dyDescent="0.2">
      <c r="A718" s="31">
        <v>1102860</v>
      </c>
      <c r="B718" s="31">
        <v>1102870</v>
      </c>
      <c r="P718" s="27"/>
    </row>
    <row r="719" spans="1:16" x14ac:dyDescent="0.2">
      <c r="A719" s="31">
        <v>1102870</v>
      </c>
      <c r="B719" s="31">
        <v>1102880</v>
      </c>
      <c r="P719" s="27"/>
    </row>
    <row r="720" spans="1:16" x14ac:dyDescent="0.2">
      <c r="A720" s="31">
        <v>1102880</v>
      </c>
      <c r="B720" s="31">
        <v>1102890</v>
      </c>
      <c r="P720" s="27"/>
    </row>
    <row r="721" spans="1:16" x14ac:dyDescent="0.2">
      <c r="A721" s="31">
        <v>1102850</v>
      </c>
      <c r="B721" s="31">
        <v>1102900</v>
      </c>
      <c r="P721" s="27"/>
    </row>
    <row r="722" spans="1:16" x14ac:dyDescent="0.2">
      <c r="A722" s="31">
        <v>1102900</v>
      </c>
      <c r="B722" s="31">
        <v>1102910</v>
      </c>
      <c r="P722" s="27"/>
    </row>
    <row r="723" spans="1:16" x14ac:dyDescent="0.2">
      <c r="A723" s="31">
        <v>1102910</v>
      </c>
      <c r="B723" s="31">
        <v>1102920</v>
      </c>
      <c r="P723" s="27"/>
    </row>
    <row r="724" spans="1:16" x14ac:dyDescent="0.2">
      <c r="A724" s="31">
        <v>1102920</v>
      </c>
      <c r="B724" s="31">
        <v>1102930</v>
      </c>
      <c r="P724" s="27"/>
    </row>
    <row r="725" spans="1:16" x14ac:dyDescent="0.2">
      <c r="A725" s="31">
        <v>1100220</v>
      </c>
      <c r="B725" s="31">
        <v>1102940</v>
      </c>
      <c r="P725" s="27"/>
    </row>
    <row r="726" spans="1:16" x14ac:dyDescent="0.2">
      <c r="A726" s="31">
        <v>1102940</v>
      </c>
      <c r="B726" s="31">
        <v>1102950</v>
      </c>
      <c r="P726" s="27"/>
    </row>
    <row r="727" spans="1:16" x14ac:dyDescent="0.2">
      <c r="A727" s="31">
        <v>1102950</v>
      </c>
      <c r="B727" s="31">
        <v>1102960</v>
      </c>
      <c r="P727" s="27"/>
    </row>
    <row r="728" spans="1:16" x14ac:dyDescent="0.2">
      <c r="A728" s="31">
        <v>1102950</v>
      </c>
      <c r="B728" s="31">
        <v>1102970</v>
      </c>
      <c r="P728" s="27"/>
    </row>
    <row r="729" spans="1:16" x14ac:dyDescent="0.2">
      <c r="A729" s="31">
        <v>1102970</v>
      </c>
      <c r="B729" s="31">
        <v>1102980</v>
      </c>
      <c r="P729" s="27"/>
    </row>
    <row r="730" spans="1:16" x14ac:dyDescent="0.2">
      <c r="A730" s="31">
        <v>1102940</v>
      </c>
      <c r="B730" s="31">
        <v>1102990</v>
      </c>
      <c r="P730" s="27"/>
    </row>
    <row r="731" spans="1:16" x14ac:dyDescent="0.2">
      <c r="A731" s="31">
        <v>1100220</v>
      </c>
      <c r="B731" s="31">
        <v>1103000</v>
      </c>
      <c r="P731" s="27"/>
    </row>
    <row r="732" spans="1:16" x14ac:dyDescent="0.2">
      <c r="A732" s="31">
        <v>1100001</v>
      </c>
      <c r="B732" s="31">
        <v>1103010</v>
      </c>
      <c r="P732" s="27"/>
    </row>
    <row r="733" spans="1:16" x14ac:dyDescent="0.2">
      <c r="A733" s="31">
        <v>1100001</v>
      </c>
      <c r="B733" s="31">
        <v>1103020</v>
      </c>
      <c r="P733" s="27"/>
    </row>
    <row r="734" spans="1:16" x14ac:dyDescent="0.2">
      <c r="A734" s="31">
        <v>1100001</v>
      </c>
      <c r="B734" s="31">
        <v>1103030</v>
      </c>
      <c r="P734" s="27"/>
    </row>
    <row r="735" spans="1:16" x14ac:dyDescent="0.2">
      <c r="A735" s="31">
        <v>1103030</v>
      </c>
      <c r="B735" s="31">
        <v>1103040</v>
      </c>
      <c r="P735" s="27"/>
    </row>
    <row r="736" spans="1:16" x14ac:dyDescent="0.2">
      <c r="A736" s="31">
        <v>1103040</v>
      </c>
      <c r="B736" s="31">
        <v>1103050</v>
      </c>
      <c r="P736" s="27"/>
    </row>
    <row r="737" spans="1:16" x14ac:dyDescent="0.2">
      <c r="A737" s="31">
        <v>1103050</v>
      </c>
      <c r="B737" s="31">
        <v>1103060</v>
      </c>
      <c r="P737" s="27"/>
    </row>
    <row r="738" spans="1:16" x14ac:dyDescent="0.2">
      <c r="A738" s="31">
        <v>1100001</v>
      </c>
      <c r="B738" s="31">
        <v>1103070</v>
      </c>
      <c r="P738" s="27"/>
    </row>
    <row r="739" spans="1:16" x14ac:dyDescent="0.2">
      <c r="A739" s="31">
        <v>1103070</v>
      </c>
      <c r="B739" s="31">
        <v>1103080</v>
      </c>
      <c r="P739" s="27"/>
    </row>
    <row r="740" spans="1:16" x14ac:dyDescent="0.2">
      <c r="A740" s="31">
        <v>1103070</v>
      </c>
      <c r="B740" s="31">
        <v>1103090</v>
      </c>
      <c r="P740" s="27"/>
    </row>
    <row r="741" spans="1:16" x14ac:dyDescent="0.2">
      <c r="A741" s="31">
        <v>1103090</v>
      </c>
      <c r="B741" s="31">
        <v>1103100</v>
      </c>
      <c r="P741" s="27"/>
    </row>
    <row r="742" spans="1:16" x14ac:dyDescent="0.2">
      <c r="A742" s="31">
        <v>1103100</v>
      </c>
      <c r="B742" s="31">
        <v>1103110</v>
      </c>
      <c r="P742" s="27"/>
    </row>
    <row r="743" spans="1:16" x14ac:dyDescent="0.2">
      <c r="A743" s="31">
        <v>1103110</v>
      </c>
      <c r="B743" s="31">
        <v>1103120</v>
      </c>
      <c r="P743" s="27"/>
    </row>
    <row r="744" spans="1:16" x14ac:dyDescent="0.2">
      <c r="A744" s="31">
        <v>1103090</v>
      </c>
      <c r="B744" s="31">
        <v>1103130</v>
      </c>
      <c r="P744" s="27"/>
    </row>
    <row r="745" spans="1:16" x14ac:dyDescent="0.2">
      <c r="A745" s="31">
        <v>1100001</v>
      </c>
      <c r="B745" s="31">
        <v>1103140</v>
      </c>
      <c r="P745" s="27"/>
    </row>
    <row r="746" spans="1:16" x14ac:dyDescent="0.2">
      <c r="A746" s="31">
        <v>1100001</v>
      </c>
      <c r="B746" s="31">
        <v>1103150</v>
      </c>
      <c r="P746" s="27"/>
    </row>
    <row r="747" spans="1:16" x14ac:dyDescent="0.2">
      <c r="A747" s="31">
        <v>1100001</v>
      </c>
      <c r="B747" s="31">
        <v>1103160</v>
      </c>
      <c r="P747" s="27"/>
    </row>
    <row r="748" spans="1:16" x14ac:dyDescent="0.2">
      <c r="A748" s="31">
        <v>1100001</v>
      </c>
      <c r="B748" s="31">
        <v>1103170</v>
      </c>
      <c r="P748" s="27"/>
    </row>
    <row r="749" spans="1:16" x14ac:dyDescent="0.2">
      <c r="A749" s="31">
        <v>1100001</v>
      </c>
      <c r="B749" s="31">
        <v>1103180</v>
      </c>
      <c r="P749" s="27"/>
    </row>
    <row r="750" spans="1:16" x14ac:dyDescent="0.2">
      <c r="A750" s="31">
        <v>1103180</v>
      </c>
      <c r="B750" s="31">
        <v>1103190</v>
      </c>
      <c r="P750" s="27"/>
    </row>
    <row r="751" spans="1:16" x14ac:dyDescent="0.2">
      <c r="A751" s="31">
        <v>1103230</v>
      </c>
      <c r="B751" s="31">
        <v>1103200</v>
      </c>
      <c r="P751" s="27"/>
    </row>
    <row r="752" spans="1:16" x14ac:dyDescent="0.2">
      <c r="A752" s="31">
        <v>1100001</v>
      </c>
      <c r="B752" s="31">
        <v>1103210</v>
      </c>
      <c r="P752" s="27"/>
    </row>
    <row r="753" spans="1:16" x14ac:dyDescent="0.2">
      <c r="A753" s="31">
        <v>1100000</v>
      </c>
      <c r="B753" s="31">
        <v>1103220</v>
      </c>
      <c r="P753" s="27"/>
    </row>
    <row r="754" spans="1:16" x14ac:dyDescent="0.2">
      <c r="A754" s="31">
        <v>1103220</v>
      </c>
      <c r="B754" s="31">
        <v>1103230</v>
      </c>
      <c r="P754" s="27"/>
    </row>
    <row r="755" spans="1:16" x14ac:dyDescent="0.2">
      <c r="A755" s="31">
        <v>1103230</v>
      </c>
      <c r="B755" s="31">
        <v>1103240</v>
      </c>
      <c r="P755" s="27"/>
    </row>
    <row r="756" spans="1:16" x14ac:dyDescent="0.2">
      <c r="A756" s="31">
        <v>1103240</v>
      </c>
      <c r="B756" s="31">
        <v>1103250</v>
      </c>
      <c r="P756" s="27"/>
    </row>
    <row r="757" spans="1:16" x14ac:dyDescent="0.2">
      <c r="A757" s="31">
        <v>1103250</v>
      </c>
      <c r="B757" s="31">
        <v>1103260</v>
      </c>
      <c r="P757" s="27"/>
    </row>
    <row r="758" spans="1:16" x14ac:dyDescent="0.2">
      <c r="A758" s="31">
        <v>1300200</v>
      </c>
      <c r="B758" s="31">
        <v>1103289</v>
      </c>
      <c r="P758" s="27"/>
    </row>
    <row r="759" spans="1:16" x14ac:dyDescent="0.2">
      <c r="A759" s="31">
        <v>1103250</v>
      </c>
      <c r="B759" s="31">
        <v>1103290</v>
      </c>
      <c r="P759" s="27"/>
    </row>
    <row r="760" spans="1:16" x14ac:dyDescent="0.2">
      <c r="A760" s="31">
        <v>1103290</v>
      </c>
      <c r="B760" s="31">
        <v>1103300</v>
      </c>
      <c r="P760" s="27"/>
    </row>
    <row r="761" spans="1:16" x14ac:dyDescent="0.2">
      <c r="A761" s="31">
        <v>1100000</v>
      </c>
      <c r="B761" s="31">
        <v>1103310</v>
      </c>
      <c r="P761" s="27"/>
    </row>
    <row r="762" spans="1:16" x14ac:dyDescent="0.2">
      <c r="A762" s="31">
        <v>1103310</v>
      </c>
      <c r="B762" s="31">
        <v>1103320</v>
      </c>
      <c r="P762" s="27"/>
    </row>
    <row r="763" spans="1:16" x14ac:dyDescent="0.2">
      <c r="A763" s="31">
        <v>1103310</v>
      </c>
      <c r="B763" s="31">
        <v>1103330</v>
      </c>
      <c r="P763" s="27"/>
    </row>
    <row r="764" spans="1:16" x14ac:dyDescent="0.2">
      <c r="A764" s="31">
        <v>1100000</v>
      </c>
      <c r="B764" s="31">
        <v>1103340</v>
      </c>
      <c r="P764" s="27"/>
    </row>
    <row r="765" spans="1:16" x14ac:dyDescent="0.2">
      <c r="A765" s="31">
        <v>1100000</v>
      </c>
      <c r="B765" s="31">
        <v>1103360</v>
      </c>
      <c r="P765" s="27"/>
    </row>
    <row r="766" spans="1:16" x14ac:dyDescent="0.2">
      <c r="A766" s="31">
        <v>1100000</v>
      </c>
      <c r="B766" s="31">
        <v>1103370</v>
      </c>
      <c r="P766" s="27"/>
    </row>
    <row r="767" spans="1:16" x14ac:dyDescent="0.2">
      <c r="A767" s="31">
        <v>1100000</v>
      </c>
      <c r="B767" s="31">
        <v>1103380</v>
      </c>
      <c r="P767" s="27"/>
    </row>
    <row r="768" spans="1:16" x14ac:dyDescent="0.2">
      <c r="A768" s="31">
        <v>1100000</v>
      </c>
      <c r="B768" s="31">
        <v>1103390</v>
      </c>
      <c r="P768" s="27"/>
    </row>
    <row r="769" spans="1:16" x14ac:dyDescent="0.2">
      <c r="A769" s="31">
        <v>1100000</v>
      </c>
      <c r="B769" s="31">
        <v>1103400</v>
      </c>
      <c r="P769" s="27"/>
    </row>
    <row r="770" spans="1:16" x14ac:dyDescent="0.2">
      <c r="A770" s="31">
        <v>1200000</v>
      </c>
      <c r="B770" s="31">
        <v>1200010</v>
      </c>
      <c r="P770" s="27"/>
    </row>
    <row r="771" spans="1:16" x14ac:dyDescent="0.2">
      <c r="A771" s="31">
        <v>1200000</v>
      </c>
      <c r="B771" s="31">
        <v>1200020</v>
      </c>
      <c r="P771" s="27"/>
    </row>
    <row r="772" spans="1:16" x14ac:dyDescent="0.2">
      <c r="A772" s="31">
        <v>1200000</v>
      </c>
      <c r="B772" s="31">
        <v>1200030</v>
      </c>
      <c r="P772" s="27"/>
    </row>
    <row r="773" spans="1:16" x14ac:dyDescent="0.2">
      <c r="A773" s="31">
        <v>1200000</v>
      </c>
      <c r="B773" s="31">
        <v>1200040</v>
      </c>
      <c r="P773" s="27"/>
    </row>
    <row r="774" spans="1:16" x14ac:dyDescent="0.2">
      <c r="A774" s="31">
        <v>1200000</v>
      </c>
      <c r="B774" s="31">
        <v>1200050</v>
      </c>
      <c r="P774" s="27"/>
    </row>
    <row r="775" spans="1:16" x14ac:dyDescent="0.2">
      <c r="A775" s="31">
        <v>1200000</v>
      </c>
      <c r="B775" s="31">
        <v>1200060</v>
      </c>
      <c r="P775" s="27"/>
    </row>
    <row r="776" spans="1:16" x14ac:dyDescent="0.2">
      <c r="A776" s="31">
        <v>1300000</v>
      </c>
      <c r="B776" s="31">
        <v>1300010</v>
      </c>
      <c r="P776" s="27"/>
    </row>
    <row r="777" spans="1:16" x14ac:dyDescent="0.2">
      <c r="A777" s="31">
        <v>1300000</v>
      </c>
      <c r="B777" s="31">
        <v>1300020</v>
      </c>
      <c r="P777" s="27"/>
    </row>
    <row r="778" spans="1:16" x14ac:dyDescent="0.2">
      <c r="A778" s="31">
        <v>1300000</v>
      </c>
      <c r="B778" s="31">
        <v>1300030</v>
      </c>
      <c r="P778" s="27"/>
    </row>
    <row r="779" spans="1:16" x14ac:dyDescent="0.2">
      <c r="A779" s="31">
        <v>1300000</v>
      </c>
      <c r="B779" s="31">
        <v>1300040</v>
      </c>
      <c r="P779" s="27"/>
    </row>
    <row r="780" spans="1:16" x14ac:dyDescent="0.2">
      <c r="A780" s="31">
        <v>1300000</v>
      </c>
      <c r="B780" s="31">
        <v>1300050</v>
      </c>
      <c r="P780" s="27"/>
    </row>
    <row r="781" spans="1:16" x14ac:dyDescent="0.2">
      <c r="A781" s="31">
        <v>1300000</v>
      </c>
      <c r="B781" s="31">
        <v>1300060</v>
      </c>
      <c r="P781" s="27"/>
    </row>
    <row r="782" spans="1:16" x14ac:dyDescent="0.2">
      <c r="A782" s="31">
        <v>1300060</v>
      </c>
      <c r="B782" s="31">
        <v>1300070</v>
      </c>
      <c r="P782" s="27"/>
    </row>
    <row r="783" spans="1:16" x14ac:dyDescent="0.2">
      <c r="A783" s="31">
        <v>1300060</v>
      </c>
      <c r="B783" s="31">
        <v>1300080</v>
      </c>
      <c r="P783" s="27"/>
    </row>
    <row r="784" spans="1:16" x14ac:dyDescent="0.2">
      <c r="A784" s="31">
        <v>1300080</v>
      </c>
      <c r="B784" s="31">
        <v>1300090</v>
      </c>
      <c r="P784" s="27"/>
    </row>
    <row r="785" spans="1:16" x14ac:dyDescent="0.2">
      <c r="A785" s="31">
        <v>1300090</v>
      </c>
      <c r="B785" s="31">
        <v>1300100</v>
      </c>
      <c r="P785" s="27"/>
    </row>
    <row r="786" spans="1:16" x14ac:dyDescent="0.2">
      <c r="A786" s="31">
        <v>1300080</v>
      </c>
      <c r="B786" s="31">
        <v>1300110</v>
      </c>
      <c r="P786" s="27"/>
    </row>
    <row r="787" spans="1:16" x14ac:dyDescent="0.2">
      <c r="A787" s="31">
        <v>1300110</v>
      </c>
      <c r="B787" s="31">
        <v>1300120</v>
      </c>
      <c r="P787" s="27"/>
    </row>
    <row r="788" spans="1:16" x14ac:dyDescent="0.2">
      <c r="A788" s="31">
        <v>1300120</v>
      </c>
      <c r="B788" s="31">
        <v>1300130</v>
      </c>
      <c r="P788" s="27"/>
    </row>
    <row r="789" spans="1:16" x14ac:dyDescent="0.2">
      <c r="A789" s="31">
        <v>1300130</v>
      </c>
      <c r="B789" s="31">
        <v>1300140</v>
      </c>
      <c r="P789" s="27"/>
    </row>
    <row r="790" spans="1:16" x14ac:dyDescent="0.2">
      <c r="A790" s="31">
        <v>1300140</v>
      </c>
      <c r="B790" s="31">
        <v>1300150</v>
      </c>
      <c r="P790" s="27"/>
    </row>
    <row r="791" spans="1:16" x14ac:dyDescent="0.2">
      <c r="A791" s="31">
        <v>1300150</v>
      </c>
      <c r="B791" s="31">
        <v>1300160</v>
      </c>
      <c r="P791" s="27"/>
    </row>
    <row r="792" spans="1:16" x14ac:dyDescent="0.2">
      <c r="A792" s="31">
        <v>1300160</v>
      </c>
      <c r="B792" s="31">
        <v>1300170</v>
      </c>
      <c r="P792" s="27"/>
    </row>
    <row r="793" spans="1:16" x14ac:dyDescent="0.2">
      <c r="A793" s="31">
        <v>1300160</v>
      </c>
      <c r="B793" s="31">
        <v>1300180</v>
      </c>
      <c r="P793" s="27"/>
    </row>
    <row r="794" spans="1:16" x14ac:dyDescent="0.2">
      <c r="A794" s="31">
        <v>1300160</v>
      </c>
      <c r="B794" s="31">
        <v>1300190</v>
      </c>
      <c r="P794" s="27"/>
    </row>
    <row r="795" spans="1:16" x14ac:dyDescent="0.2">
      <c r="A795" s="31">
        <v>1300160</v>
      </c>
      <c r="B795" s="31">
        <v>1300200</v>
      </c>
      <c r="P795" s="27"/>
    </row>
    <row r="796" spans="1:16" x14ac:dyDescent="0.2">
      <c r="A796" s="31">
        <v>1300200</v>
      </c>
      <c r="B796" s="31">
        <v>1300210</v>
      </c>
      <c r="P796" s="27"/>
    </row>
    <row r="797" spans="1:16" x14ac:dyDescent="0.2">
      <c r="A797" s="31">
        <v>1300140</v>
      </c>
      <c r="B797" s="31">
        <v>1300220</v>
      </c>
      <c r="P797" s="27"/>
    </row>
    <row r="798" spans="1:16" x14ac:dyDescent="0.2">
      <c r="A798" s="31">
        <v>1300220</v>
      </c>
      <c r="B798" s="31">
        <v>1300230</v>
      </c>
      <c r="P798" s="27"/>
    </row>
    <row r="799" spans="1:16" x14ac:dyDescent="0.2">
      <c r="A799" s="31">
        <v>1300230</v>
      </c>
      <c r="B799" s="31">
        <v>1300240</v>
      </c>
      <c r="P799" s="27"/>
    </row>
    <row r="800" spans="1:16" x14ac:dyDescent="0.2">
      <c r="A800" s="31">
        <v>1300000</v>
      </c>
      <c r="B800" s="31">
        <v>1300250</v>
      </c>
      <c r="P800" s="27"/>
    </row>
    <row r="801" spans="1:16" x14ac:dyDescent="0.2">
      <c r="A801" s="31">
        <v>1300000</v>
      </c>
      <c r="B801" s="31">
        <v>1300260</v>
      </c>
      <c r="P801" s="27"/>
    </row>
    <row r="802" spans="1:16" x14ac:dyDescent="0.2">
      <c r="A802" s="31">
        <v>1300000</v>
      </c>
      <c r="B802" s="31">
        <v>1300270</v>
      </c>
      <c r="P802" s="27"/>
    </row>
    <row r="803" spans="1:16" x14ac:dyDescent="0.2">
      <c r="A803" s="31">
        <v>1300000</v>
      </c>
      <c r="B803" s="31">
        <v>1300280</v>
      </c>
      <c r="P803" s="27"/>
    </row>
    <row r="804" spans="1:16" x14ac:dyDescent="0.2">
      <c r="A804" s="31">
        <v>1300000</v>
      </c>
      <c r="B804" s="31">
        <v>1300290</v>
      </c>
      <c r="P804" s="27"/>
    </row>
    <row r="805" spans="1:16" x14ac:dyDescent="0.2">
      <c r="A805" s="31">
        <v>1300000</v>
      </c>
      <c r="B805" s="31">
        <v>1300300</v>
      </c>
      <c r="P805" s="27"/>
    </row>
    <row r="806" spans="1:16" x14ac:dyDescent="0.2">
      <c r="A806" s="31">
        <v>1300300</v>
      </c>
      <c r="B806" s="31">
        <v>1300310</v>
      </c>
      <c r="P806" s="27"/>
    </row>
    <row r="807" spans="1:16" x14ac:dyDescent="0.2">
      <c r="A807" s="31">
        <v>1300310</v>
      </c>
      <c r="B807" s="31">
        <v>1300320</v>
      </c>
      <c r="P807" s="27"/>
    </row>
    <row r="808" spans="1:16" x14ac:dyDescent="0.2">
      <c r="A808" s="31">
        <v>1300320</v>
      </c>
      <c r="B808" s="31">
        <v>1300330</v>
      </c>
      <c r="P808" s="27"/>
    </row>
    <row r="809" spans="1:16" x14ac:dyDescent="0.2">
      <c r="A809" s="31">
        <v>1300320</v>
      </c>
      <c r="B809" s="31">
        <v>1300340</v>
      </c>
      <c r="P809" s="27"/>
    </row>
    <row r="810" spans="1:16" x14ac:dyDescent="0.2">
      <c r="A810" s="31">
        <v>1300340</v>
      </c>
      <c r="B810" s="31">
        <v>1300350</v>
      </c>
      <c r="P810" s="27"/>
    </row>
    <row r="811" spans="1:16" x14ac:dyDescent="0.2">
      <c r="A811" s="31">
        <v>1300350</v>
      </c>
      <c r="B811" s="31">
        <v>1300360</v>
      </c>
      <c r="P811" s="27"/>
    </row>
    <row r="812" spans="1:16" x14ac:dyDescent="0.2">
      <c r="A812" s="31">
        <v>1300360</v>
      </c>
      <c r="B812" s="31">
        <v>1300370</v>
      </c>
      <c r="P812" s="27"/>
    </row>
    <row r="813" spans="1:16" x14ac:dyDescent="0.2">
      <c r="A813" s="31">
        <v>1300360</v>
      </c>
      <c r="B813" s="31">
        <v>1300380</v>
      </c>
      <c r="P813" s="27"/>
    </row>
    <row r="814" spans="1:16" x14ac:dyDescent="0.2">
      <c r="A814" s="31">
        <v>1300380</v>
      </c>
      <c r="B814" s="31">
        <v>1300390</v>
      </c>
      <c r="P814" s="27"/>
    </row>
    <row r="815" spans="1:16" x14ac:dyDescent="0.2">
      <c r="A815" s="31">
        <v>1300380</v>
      </c>
      <c r="B815" s="31">
        <v>1300400</v>
      </c>
      <c r="P815" s="27"/>
    </row>
    <row r="816" spans="1:16" x14ac:dyDescent="0.2">
      <c r="A816" s="31">
        <v>1300380</v>
      </c>
      <c r="B816" s="31">
        <v>1300410</v>
      </c>
      <c r="P816" s="27"/>
    </row>
    <row r="817" spans="1:16" x14ac:dyDescent="0.2">
      <c r="A817" s="31">
        <v>1300410</v>
      </c>
      <c r="B817" s="31">
        <v>1300420</v>
      </c>
      <c r="P817" s="27"/>
    </row>
    <row r="818" spans="1:16" x14ac:dyDescent="0.2">
      <c r="A818" s="31">
        <v>1300420</v>
      </c>
      <c r="B818" s="31">
        <v>1300430</v>
      </c>
      <c r="P818" s="27"/>
    </row>
    <row r="819" spans="1:16" x14ac:dyDescent="0.2">
      <c r="A819" s="31">
        <v>1300420</v>
      </c>
      <c r="B819" s="31">
        <v>1300440</v>
      </c>
      <c r="P819" s="27"/>
    </row>
    <row r="820" spans="1:16" x14ac:dyDescent="0.2">
      <c r="A820" s="31">
        <v>1300440</v>
      </c>
      <c r="B820" s="31">
        <v>1300450</v>
      </c>
      <c r="P820" s="27"/>
    </row>
    <row r="821" spans="1:16" x14ac:dyDescent="0.2">
      <c r="A821" s="31">
        <v>1300420</v>
      </c>
      <c r="B821" s="31">
        <v>1300460</v>
      </c>
      <c r="P821" s="27"/>
    </row>
    <row r="822" spans="1:16" x14ac:dyDescent="0.2">
      <c r="A822" s="31">
        <v>1300460</v>
      </c>
      <c r="B822" s="31">
        <v>1300470</v>
      </c>
      <c r="P822" s="27"/>
    </row>
    <row r="823" spans="1:16" x14ac:dyDescent="0.2">
      <c r="A823" s="31">
        <v>1300470</v>
      </c>
      <c r="B823" s="31">
        <v>1300480</v>
      </c>
      <c r="P823" s="27"/>
    </row>
    <row r="824" spans="1:16" x14ac:dyDescent="0.2">
      <c r="A824" s="31">
        <v>1300480</v>
      </c>
      <c r="B824" s="31">
        <v>1300490</v>
      </c>
      <c r="P824" s="27"/>
    </row>
    <row r="825" spans="1:16" x14ac:dyDescent="0.2">
      <c r="A825" s="31">
        <v>1300480</v>
      </c>
      <c r="B825" s="31">
        <v>1300500</v>
      </c>
      <c r="P825" s="27"/>
    </row>
    <row r="826" spans="1:16" x14ac:dyDescent="0.2">
      <c r="A826" s="31">
        <v>1300480</v>
      </c>
      <c r="B826" s="31">
        <v>1300510</v>
      </c>
      <c r="P826" s="27"/>
    </row>
    <row r="827" spans="1:16" x14ac:dyDescent="0.2">
      <c r="A827" s="31">
        <v>1300480</v>
      </c>
      <c r="B827" s="31">
        <v>1300520</v>
      </c>
      <c r="P827" s="27"/>
    </row>
    <row r="828" spans="1:16" x14ac:dyDescent="0.2">
      <c r="A828" s="31">
        <v>1300480</v>
      </c>
      <c r="B828" s="31">
        <v>1300530</v>
      </c>
      <c r="P828" s="27"/>
    </row>
    <row r="829" spans="1:16" x14ac:dyDescent="0.2">
      <c r="A829" s="31">
        <v>1300480</v>
      </c>
      <c r="B829" s="31">
        <v>1300540</v>
      </c>
      <c r="P829" s="27"/>
    </row>
    <row r="830" spans="1:16" x14ac:dyDescent="0.2">
      <c r="A830" s="31">
        <v>1300460</v>
      </c>
      <c r="B830" s="31">
        <v>1300550</v>
      </c>
      <c r="P830" s="27"/>
    </row>
    <row r="831" spans="1:16" x14ac:dyDescent="0.2">
      <c r="A831" s="31">
        <v>1300460</v>
      </c>
      <c r="B831" s="31">
        <v>1300560</v>
      </c>
      <c r="P831" s="27"/>
    </row>
    <row r="832" spans="1:16" x14ac:dyDescent="0.2">
      <c r="A832" s="31">
        <v>1300410</v>
      </c>
      <c r="B832" s="31">
        <v>1300570</v>
      </c>
      <c r="P832" s="27"/>
    </row>
    <row r="833" spans="1:16" x14ac:dyDescent="0.2">
      <c r="A833" s="31">
        <v>1300410</v>
      </c>
      <c r="B833" s="31">
        <v>1300580</v>
      </c>
      <c r="P833" s="27"/>
    </row>
    <row r="834" spans="1:16" x14ac:dyDescent="0.2">
      <c r="A834" s="31">
        <v>1300580</v>
      </c>
      <c r="B834" s="31">
        <v>1300590</v>
      </c>
      <c r="P834" s="27"/>
    </row>
    <row r="835" spans="1:16" x14ac:dyDescent="0.2">
      <c r="A835" s="31">
        <v>1300590</v>
      </c>
      <c r="B835" s="31">
        <v>1300600</v>
      </c>
      <c r="P835" s="27"/>
    </row>
    <row r="836" spans="1:16" x14ac:dyDescent="0.2">
      <c r="A836" s="31">
        <v>1300600</v>
      </c>
      <c r="B836" s="31">
        <v>1300610</v>
      </c>
      <c r="P836" s="27"/>
    </row>
    <row r="837" spans="1:16" x14ac:dyDescent="0.2">
      <c r="A837" s="31">
        <v>1300580</v>
      </c>
      <c r="B837" s="31">
        <v>1300620</v>
      </c>
      <c r="P837" s="27"/>
    </row>
    <row r="838" spans="1:16" x14ac:dyDescent="0.2">
      <c r="A838" s="31">
        <v>1300620</v>
      </c>
      <c r="B838" s="31">
        <v>1300630</v>
      </c>
      <c r="P838" s="27"/>
    </row>
    <row r="839" spans="1:16" x14ac:dyDescent="0.2">
      <c r="A839" s="31">
        <v>1300620</v>
      </c>
      <c r="B839" s="31">
        <v>1300640</v>
      </c>
      <c r="P839" s="27"/>
    </row>
    <row r="840" spans="1:16" x14ac:dyDescent="0.2">
      <c r="A840" s="31">
        <v>1300640</v>
      </c>
      <c r="B840" s="31">
        <v>1300650</v>
      </c>
      <c r="P840" s="27"/>
    </row>
    <row r="841" spans="1:16" x14ac:dyDescent="0.2">
      <c r="A841" s="31">
        <v>1300410</v>
      </c>
      <c r="B841" s="31">
        <v>1300660</v>
      </c>
      <c r="P841" s="27"/>
    </row>
    <row r="842" spans="1:16" x14ac:dyDescent="0.2">
      <c r="A842" s="31">
        <v>1300350</v>
      </c>
      <c r="B842" s="31">
        <v>1300670</v>
      </c>
      <c r="P842" s="27"/>
    </row>
    <row r="843" spans="1:16" x14ac:dyDescent="0.2">
      <c r="A843" s="31">
        <v>1300670</v>
      </c>
      <c r="B843" s="31">
        <v>1300680</v>
      </c>
      <c r="P843" s="27"/>
    </row>
    <row r="844" spans="1:16" x14ac:dyDescent="0.2">
      <c r="A844" s="31">
        <v>1300320</v>
      </c>
      <c r="B844" s="31">
        <v>1300690</v>
      </c>
      <c r="P844" s="27"/>
    </row>
    <row r="845" spans="1:16" x14ac:dyDescent="0.2">
      <c r="A845" s="31">
        <v>1300690</v>
      </c>
      <c r="B845" s="31">
        <v>1300700</v>
      </c>
      <c r="P845" s="27"/>
    </row>
    <row r="846" spans="1:16" x14ac:dyDescent="0.2">
      <c r="A846" s="31">
        <v>1300310</v>
      </c>
      <c r="B846" s="31">
        <v>1300710</v>
      </c>
      <c r="P846" s="27"/>
    </row>
    <row r="847" spans="1:16" x14ac:dyDescent="0.2">
      <c r="A847" s="31">
        <v>1300710</v>
      </c>
      <c r="B847" s="31">
        <v>1300720</v>
      </c>
      <c r="P847" s="27"/>
    </row>
    <row r="848" spans="1:16" x14ac:dyDescent="0.2">
      <c r="A848" s="31">
        <v>1300300</v>
      </c>
      <c r="B848" s="31">
        <v>1300730</v>
      </c>
      <c r="P848" s="27"/>
    </row>
    <row r="849" spans="1:16" x14ac:dyDescent="0.2">
      <c r="A849" s="31">
        <v>1300000</v>
      </c>
      <c r="B849" s="31">
        <v>1300740</v>
      </c>
      <c r="P849" s="27"/>
    </row>
    <row r="850" spans="1:16" x14ac:dyDescent="0.2">
      <c r="A850" s="31">
        <v>1300740</v>
      </c>
      <c r="B850" s="31">
        <v>1300750</v>
      </c>
      <c r="P850" s="27"/>
    </row>
    <row r="851" spans="1:16" x14ac:dyDescent="0.2">
      <c r="A851" s="31">
        <v>1300750</v>
      </c>
      <c r="B851" s="31">
        <v>1300760</v>
      </c>
      <c r="P851" s="27"/>
    </row>
    <row r="852" spans="1:16" x14ac:dyDescent="0.2">
      <c r="A852" s="31">
        <v>1300760</v>
      </c>
      <c r="B852" s="31">
        <v>1300770</v>
      </c>
      <c r="P852" s="27"/>
    </row>
    <row r="853" spans="1:16" x14ac:dyDescent="0.2">
      <c r="A853" s="31">
        <v>1300770</v>
      </c>
      <c r="B853" s="31">
        <v>1300780</v>
      </c>
      <c r="P853" s="27"/>
    </row>
    <row r="854" spans="1:16" x14ac:dyDescent="0.2">
      <c r="A854" s="31">
        <v>1300780</v>
      </c>
      <c r="B854" s="31">
        <v>1300790</v>
      </c>
      <c r="P854" s="27"/>
    </row>
    <row r="855" spans="1:16" x14ac:dyDescent="0.2">
      <c r="A855" s="31">
        <v>1300770</v>
      </c>
      <c r="B855" s="31">
        <v>1300800</v>
      </c>
      <c r="P855" s="27"/>
    </row>
    <row r="856" spans="1:16" x14ac:dyDescent="0.2">
      <c r="A856" s="31">
        <v>1300800</v>
      </c>
      <c r="B856" s="31">
        <v>1300810</v>
      </c>
      <c r="P856" s="27"/>
    </row>
    <row r="857" spans="1:16" x14ac:dyDescent="0.2">
      <c r="A857" s="31">
        <v>1300800</v>
      </c>
      <c r="B857" s="31">
        <v>1300820</v>
      </c>
      <c r="P857" s="27"/>
    </row>
    <row r="858" spans="1:16" x14ac:dyDescent="0.2">
      <c r="A858" s="31">
        <v>1300820</v>
      </c>
      <c r="B858" s="31">
        <v>1300830</v>
      </c>
      <c r="P858" s="27"/>
    </row>
    <row r="859" spans="1:16" x14ac:dyDescent="0.2">
      <c r="A859" s="31">
        <v>1300800</v>
      </c>
      <c r="B859" s="31">
        <v>1300840</v>
      </c>
      <c r="P859" s="27"/>
    </row>
    <row r="860" spans="1:16" x14ac:dyDescent="0.2">
      <c r="A860" s="31">
        <v>1300800</v>
      </c>
      <c r="B860" s="31">
        <v>1300850</v>
      </c>
      <c r="P860" s="27"/>
    </row>
    <row r="861" spans="1:16" x14ac:dyDescent="0.2">
      <c r="A861" s="31">
        <v>1300740</v>
      </c>
      <c r="B861" s="31">
        <v>1300860</v>
      </c>
      <c r="P861" s="27"/>
    </row>
    <row r="862" spans="1:16" x14ac:dyDescent="0.2">
      <c r="A862" s="31">
        <v>1300860</v>
      </c>
      <c r="B862" s="31">
        <v>1300870</v>
      </c>
      <c r="P862" s="27"/>
    </row>
    <row r="863" spans="1:16" x14ac:dyDescent="0.2">
      <c r="A863" s="31">
        <v>1300000</v>
      </c>
      <c r="B863" s="31">
        <v>1300880</v>
      </c>
      <c r="P863" s="27"/>
    </row>
    <row r="864" spans="1:16" x14ac:dyDescent="0.2">
      <c r="A864" s="31">
        <v>1300000</v>
      </c>
      <c r="B864" s="31">
        <v>1300890</v>
      </c>
      <c r="P864" s="27"/>
    </row>
    <row r="865" spans="1:16" x14ac:dyDescent="0.2">
      <c r="A865" s="31">
        <v>1300890</v>
      </c>
      <c r="B865" s="31">
        <v>1300900</v>
      </c>
      <c r="P865" s="27"/>
    </row>
    <row r="866" spans="1:16" x14ac:dyDescent="0.2">
      <c r="A866" s="31">
        <v>1300900</v>
      </c>
      <c r="B866" s="31">
        <v>1300910</v>
      </c>
      <c r="P866" s="27"/>
    </row>
    <row r="867" spans="1:16" x14ac:dyDescent="0.2">
      <c r="A867" s="31">
        <v>1300900</v>
      </c>
      <c r="B867" s="31">
        <v>1300920</v>
      </c>
      <c r="P867" s="27"/>
    </row>
    <row r="868" spans="1:16" x14ac:dyDescent="0.2">
      <c r="A868" s="31">
        <v>1300900</v>
      </c>
      <c r="B868" s="31">
        <v>1300930</v>
      </c>
      <c r="P868" s="27"/>
    </row>
    <row r="869" spans="1:16" x14ac:dyDescent="0.2">
      <c r="A869" s="31">
        <v>1300930</v>
      </c>
      <c r="B869" s="31">
        <v>1300931</v>
      </c>
      <c r="P869" s="27"/>
    </row>
    <row r="870" spans="1:16" x14ac:dyDescent="0.2">
      <c r="A870" s="31">
        <v>1300930</v>
      </c>
      <c r="B870" s="31">
        <v>1300940</v>
      </c>
      <c r="P870" s="27"/>
    </row>
    <row r="871" spans="1:16" x14ac:dyDescent="0.2">
      <c r="A871" s="31">
        <v>1300931</v>
      </c>
      <c r="B871" s="31">
        <v>1300950</v>
      </c>
      <c r="P871" s="27"/>
    </row>
    <row r="872" spans="1:16" x14ac:dyDescent="0.2">
      <c r="A872" s="31">
        <v>1300950</v>
      </c>
      <c r="B872" s="31">
        <v>1300960</v>
      </c>
      <c r="P872" s="27"/>
    </row>
    <row r="873" spans="1:16" x14ac:dyDescent="0.2">
      <c r="A873" s="31">
        <v>1300950</v>
      </c>
      <c r="B873" s="31">
        <v>1300970</v>
      </c>
      <c r="P873" s="27"/>
    </row>
    <row r="874" spans="1:16" x14ac:dyDescent="0.2">
      <c r="A874" s="31">
        <v>1300970</v>
      </c>
      <c r="B874" s="31">
        <v>1300980</v>
      </c>
      <c r="P874" s="27"/>
    </row>
    <row r="875" spans="1:16" x14ac:dyDescent="0.2">
      <c r="A875" s="31">
        <v>1300950</v>
      </c>
      <c r="B875" s="31">
        <v>1300990</v>
      </c>
      <c r="P875" s="27"/>
    </row>
    <row r="876" spans="1:16" x14ac:dyDescent="0.2">
      <c r="A876" s="31">
        <v>1300950</v>
      </c>
      <c r="B876" s="31">
        <v>1301000</v>
      </c>
      <c r="P876" s="27"/>
    </row>
    <row r="877" spans="1:16" x14ac:dyDescent="0.2">
      <c r="A877" s="31">
        <v>1300950</v>
      </c>
      <c r="B877" s="31">
        <v>1301010</v>
      </c>
      <c r="P877" s="27"/>
    </row>
    <row r="878" spans="1:16" x14ac:dyDescent="0.2">
      <c r="A878" s="31">
        <v>1300931</v>
      </c>
      <c r="B878" s="31">
        <v>1301020</v>
      </c>
      <c r="P878" s="27"/>
    </row>
    <row r="879" spans="1:16" x14ac:dyDescent="0.2">
      <c r="A879" s="31">
        <v>1301020</v>
      </c>
      <c r="B879" s="31">
        <v>1301030</v>
      </c>
      <c r="P879" s="27"/>
    </row>
    <row r="880" spans="1:16" x14ac:dyDescent="0.2">
      <c r="A880" s="31">
        <v>1301020</v>
      </c>
      <c r="B880" s="31">
        <v>1301040</v>
      </c>
      <c r="P880" s="27"/>
    </row>
    <row r="881" spans="1:16" x14ac:dyDescent="0.2">
      <c r="A881" s="31">
        <v>1300000</v>
      </c>
      <c r="B881" s="31">
        <v>1301050</v>
      </c>
      <c r="P881" s="27"/>
    </row>
    <row r="882" spans="1:16" x14ac:dyDescent="0.2">
      <c r="A882" s="31">
        <v>1300000</v>
      </c>
      <c r="B882" s="31">
        <v>1301060</v>
      </c>
      <c r="P882" s="27"/>
    </row>
    <row r="883" spans="1:16" x14ac:dyDescent="0.2">
      <c r="A883" s="31">
        <v>1300000</v>
      </c>
      <c r="B883" s="31">
        <v>1301070</v>
      </c>
      <c r="P883" s="27"/>
    </row>
    <row r="884" spans="1:16" x14ac:dyDescent="0.2">
      <c r="A884" s="31">
        <v>1300000</v>
      </c>
      <c r="B884" s="31">
        <v>1301080</v>
      </c>
      <c r="P884" s="27"/>
    </row>
    <row r="885" spans="1:16" x14ac:dyDescent="0.2">
      <c r="A885" s="31">
        <v>1300000</v>
      </c>
      <c r="B885" s="31">
        <v>1301090</v>
      </c>
      <c r="P885" s="27"/>
    </row>
    <row r="886" spans="1:16" x14ac:dyDescent="0.2">
      <c r="A886" s="31">
        <v>1300000</v>
      </c>
      <c r="B886" s="31">
        <v>1301100</v>
      </c>
      <c r="P886" s="27"/>
    </row>
    <row r="887" spans="1:16" x14ac:dyDescent="0.2">
      <c r="A887" s="31">
        <v>1300000</v>
      </c>
      <c r="B887" s="31">
        <v>1301110</v>
      </c>
      <c r="P887" s="27"/>
    </row>
    <row r="888" spans="1:16" x14ac:dyDescent="0.2">
      <c r="A888" s="31">
        <v>1300000</v>
      </c>
      <c r="B888" s="31">
        <v>1301120</v>
      </c>
      <c r="P888" s="27"/>
    </row>
    <row r="889" spans="1:16" x14ac:dyDescent="0.2">
      <c r="A889" s="31">
        <v>1300000</v>
      </c>
      <c r="B889" s="31">
        <v>1301130</v>
      </c>
      <c r="P889" s="27"/>
    </row>
    <row r="890" spans="1:16" x14ac:dyDescent="0.2">
      <c r="A890" s="31">
        <v>1300000</v>
      </c>
      <c r="B890" s="31">
        <v>1301140</v>
      </c>
      <c r="P890" s="27"/>
    </row>
    <row r="891" spans="1:16" x14ac:dyDescent="0.2">
      <c r="A891" s="31">
        <v>1300000</v>
      </c>
      <c r="B891" s="31">
        <v>1301150</v>
      </c>
      <c r="P891" s="27"/>
    </row>
    <row r="892" spans="1:16" x14ac:dyDescent="0.2">
      <c r="A892" s="31">
        <v>1300000</v>
      </c>
      <c r="B892" s="31">
        <v>1301160</v>
      </c>
      <c r="P892" s="27"/>
    </row>
    <row r="893" spans="1:16" x14ac:dyDescent="0.2">
      <c r="A893" s="31">
        <v>1300000</v>
      </c>
      <c r="B893" s="31">
        <v>1301170</v>
      </c>
      <c r="P893" s="27"/>
    </row>
    <row r="894" spans="1:16" x14ac:dyDescent="0.2">
      <c r="A894" s="31">
        <v>1300000</v>
      </c>
      <c r="B894" s="31">
        <v>1301180</v>
      </c>
      <c r="P894" s="27"/>
    </row>
    <row r="895" spans="1:16" x14ac:dyDescent="0.2">
      <c r="A895" s="31">
        <v>1300000</v>
      </c>
      <c r="B895" s="31">
        <v>1301190</v>
      </c>
      <c r="P895" s="27"/>
    </row>
    <row r="896" spans="1:16" x14ac:dyDescent="0.2">
      <c r="A896" s="31">
        <v>1300000</v>
      </c>
      <c r="B896" s="31">
        <v>1301200</v>
      </c>
      <c r="P896" s="27"/>
    </row>
    <row r="897" spans="1:16" x14ac:dyDescent="0.2">
      <c r="A897" s="31">
        <v>1300000</v>
      </c>
      <c r="B897" s="31">
        <v>1301210</v>
      </c>
      <c r="P897" s="27"/>
    </row>
    <row r="898" spans="1:16" x14ac:dyDescent="0.2">
      <c r="A898" s="31">
        <v>1300000</v>
      </c>
      <c r="B898" s="31">
        <v>1301220</v>
      </c>
      <c r="P898" s="27"/>
    </row>
    <row r="899" spans="1:16" x14ac:dyDescent="0.2">
      <c r="A899" s="31">
        <v>1300000</v>
      </c>
      <c r="B899" s="31">
        <v>1301230</v>
      </c>
      <c r="P899" s="27"/>
    </row>
    <row r="900" spans="1:16" x14ac:dyDescent="0.2">
      <c r="A900" s="31">
        <v>1300000</v>
      </c>
      <c r="B900" s="31">
        <v>1301240</v>
      </c>
      <c r="P900" s="27"/>
    </row>
    <row r="901" spans="1:16" x14ac:dyDescent="0.2">
      <c r="A901" s="31">
        <v>1300000</v>
      </c>
      <c r="B901" s="31">
        <v>1301250</v>
      </c>
      <c r="P901" s="27"/>
    </row>
    <row r="902" spans="1:16" x14ac:dyDescent="0.2">
      <c r="A902" s="31">
        <v>1400000</v>
      </c>
      <c r="B902" s="31">
        <v>1400010</v>
      </c>
      <c r="P902" s="27"/>
    </row>
    <row r="903" spans="1:16" x14ac:dyDescent="0.2">
      <c r="A903" s="31">
        <v>1400000</v>
      </c>
      <c r="B903" s="31">
        <v>1400020</v>
      </c>
      <c r="P903" s="27"/>
    </row>
    <row r="904" spans="1:16" x14ac:dyDescent="0.2">
      <c r="A904" s="31">
        <v>1400000</v>
      </c>
      <c r="B904" s="31">
        <v>1400030</v>
      </c>
      <c r="P904" s="27"/>
    </row>
    <row r="905" spans="1:16" x14ac:dyDescent="0.2">
      <c r="A905" s="31">
        <v>1400000</v>
      </c>
      <c r="B905" s="31">
        <v>1400040</v>
      </c>
      <c r="P905" s="27"/>
    </row>
    <row r="906" spans="1:16" x14ac:dyDescent="0.2">
      <c r="A906" s="31">
        <v>1400000</v>
      </c>
      <c r="B906" s="31">
        <v>1400050</v>
      </c>
      <c r="P906" s="27"/>
    </row>
    <row r="907" spans="1:16" x14ac:dyDescent="0.2">
      <c r="A907" s="31">
        <v>1400000</v>
      </c>
      <c r="B907" s="31">
        <v>1400060</v>
      </c>
      <c r="P907" s="27"/>
    </row>
    <row r="908" spans="1:16" x14ac:dyDescent="0.2">
      <c r="A908" s="31">
        <v>1400000</v>
      </c>
      <c r="B908" s="31">
        <v>1400070</v>
      </c>
      <c r="P908" s="27"/>
    </row>
    <row r="909" spans="1:16" x14ac:dyDescent="0.2">
      <c r="A909" s="31">
        <v>1400000</v>
      </c>
      <c r="B909" s="31">
        <v>1400080</v>
      </c>
      <c r="P909" s="27"/>
    </row>
    <row r="910" spans="1:16" x14ac:dyDescent="0.2">
      <c r="A910" s="31">
        <v>1400000</v>
      </c>
      <c r="B910" s="31">
        <v>1400090</v>
      </c>
      <c r="P910" s="27"/>
    </row>
    <row r="911" spans="1:16" x14ac:dyDescent="0.2">
      <c r="A911" s="31">
        <v>1400000</v>
      </c>
      <c r="B911" s="31">
        <v>1400100</v>
      </c>
      <c r="P911" s="27"/>
    </row>
    <row r="912" spans="1:16" x14ac:dyDescent="0.2">
      <c r="A912" s="31">
        <v>1400000</v>
      </c>
      <c r="B912" s="31">
        <v>1400110</v>
      </c>
      <c r="P912" s="27"/>
    </row>
    <row r="913" spans="1:16" x14ac:dyDescent="0.2">
      <c r="A913" s="31">
        <v>1400000</v>
      </c>
      <c r="B913" s="31">
        <v>1400120</v>
      </c>
      <c r="P913" s="27"/>
    </row>
    <row r="914" spans="1:16" x14ac:dyDescent="0.2">
      <c r="A914" s="31">
        <v>1400000</v>
      </c>
      <c r="B914" s="31">
        <v>1400130</v>
      </c>
      <c r="P914" s="27"/>
    </row>
    <row r="915" spans="1:16" x14ac:dyDescent="0.2">
      <c r="A915" s="31">
        <v>1400000</v>
      </c>
      <c r="B915" s="31">
        <v>1400140</v>
      </c>
      <c r="P915" s="27"/>
    </row>
    <row r="916" spans="1:16" x14ac:dyDescent="0.2">
      <c r="A916" s="31">
        <v>1400000</v>
      </c>
      <c r="B916" s="31">
        <v>1400150</v>
      </c>
      <c r="P916" s="27"/>
    </row>
    <row r="917" spans="1:16" x14ac:dyDescent="0.2">
      <c r="A917" s="31">
        <v>1400000</v>
      </c>
      <c r="B917" s="31">
        <v>1400160</v>
      </c>
      <c r="P917" s="27"/>
    </row>
    <row r="918" spans="1:16" x14ac:dyDescent="0.2">
      <c r="A918" s="31">
        <v>1400000</v>
      </c>
      <c r="B918" s="31">
        <v>1400170</v>
      </c>
      <c r="P918" s="27"/>
    </row>
    <row r="919" spans="1:16" x14ac:dyDescent="0.2">
      <c r="A919" s="31">
        <v>1400000</v>
      </c>
      <c r="B919" s="31">
        <v>1400180</v>
      </c>
      <c r="P919" s="27"/>
    </row>
    <row r="920" spans="1:16" x14ac:dyDescent="0.2">
      <c r="A920" s="31">
        <v>1400000</v>
      </c>
      <c r="B920" s="31">
        <v>1400190</v>
      </c>
      <c r="P920" s="27"/>
    </row>
    <row r="921" spans="1:16" x14ac:dyDescent="0.2">
      <c r="A921" s="31">
        <v>1400000</v>
      </c>
      <c r="B921" s="31">
        <v>1400200</v>
      </c>
      <c r="P921" s="27"/>
    </row>
    <row r="922" spans="1:16" x14ac:dyDescent="0.2">
      <c r="A922" s="31">
        <v>1400000</v>
      </c>
      <c r="B922" s="31">
        <v>1400210</v>
      </c>
      <c r="P922" s="27"/>
    </row>
    <row r="923" spans="1:16" x14ac:dyDescent="0.2">
      <c r="A923" s="31">
        <v>1400000</v>
      </c>
      <c r="B923" s="31">
        <v>1400220</v>
      </c>
      <c r="P923" s="27"/>
    </row>
    <row r="924" spans="1:16" x14ac:dyDescent="0.2">
      <c r="A924" s="31">
        <v>1400000</v>
      </c>
      <c r="B924" s="31">
        <v>1400230</v>
      </c>
      <c r="P924" s="27"/>
    </row>
    <row r="925" spans="1:16" x14ac:dyDescent="0.2">
      <c r="A925" s="31">
        <v>1400000</v>
      </c>
      <c r="B925" s="31">
        <v>1400240</v>
      </c>
      <c r="P925" s="27"/>
    </row>
    <row r="926" spans="1:16" x14ac:dyDescent="0.2">
      <c r="A926" s="31">
        <v>1400240</v>
      </c>
      <c r="B926" s="31">
        <v>1400250</v>
      </c>
      <c r="P926" s="27"/>
    </row>
    <row r="927" spans="1:16" x14ac:dyDescent="0.2">
      <c r="A927" s="31">
        <v>1400240</v>
      </c>
      <c r="B927" s="31">
        <v>1400260</v>
      </c>
      <c r="P927" s="27"/>
    </row>
    <row r="928" spans="1:16" x14ac:dyDescent="0.2">
      <c r="A928" s="31">
        <v>1400000</v>
      </c>
      <c r="B928" s="31">
        <v>1400270</v>
      </c>
      <c r="P928" s="27"/>
    </row>
    <row r="929" spans="1:16" x14ac:dyDescent="0.2">
      <c r="A929" s="31">
        <v>1400000</v>
      </c>
      <c r="B929" s="31">
        <v>1400280</v>
      </c>
      <c r="P929" s="27"/>
    </row>
    <row r="930" spans="1:16" x14ac:dyDescent="0.2">
      <c r="A930" s="31">
        <v>1400000</v>
      </c>
      <c r="B930" s="31">
        <v>1400290</v>
      </c>
      <c r="P930" s="27"/>
    </row>
    <row r="931" spans="1:16" x14ac:dyDescent="0.2">
      <c r="A931" s="31">
        <v>1400000</v>
      </c>
      <c r="B931" s="31">
        <v>1400300</v>
      </c>
      <c r="P931" s="27"/>
    </row>
    <row r="932" spans="1:16" x14ac:dyDescent="0.2">
      <c r="A932" s="31">
        <v>1400000</v>
      </c>
      <c r="B932" s="31">
        <v>1400310</v>
      </c>
      <c r="P932" s="27"/>
    </row>
    <row r="933" spans="1:16" x14ac:dyDescent="0.2">
      <c r="A933" s="31">
        <v>1400000</v>
      </c>
      <c r="B933" s="31">
        <v>1400320</v>
      </c>
      <c r="P933" s="27"/>
    </row>
    <row r="934" spans="1:16" x14ac:dyDescent="0.2">
      <c r="A934" s="31">
        <v>1400000</v>
      </c>
      <c r="B934" s="31">
        <v>1400330</v>
      </c>
      <c r="P934" s="27"/>
    </row>
    <row r="935" spans="1:16" x14ac:dyDescent="0.2">
      <c r="A935" s="31">
        <v>1400000</v>
      </c>
      <c r="B935" s="31">
        <v>1400340</v>
      </c>
      <c r="P935" s="27"/>
    </row>
    <row r="936" spans="1:16" x14ac:dyDescent="0.2">
      <c r="A936" s="31">
        <v>1400000</v>
      </c>
      <c r="B936" s="31">
        <v>1400350</v>
      </c>
      <c r="P936" s="27"/>
    </row>
    <row r="937" spans="1:16" x14ac:dyDescent="0.2">
      <c r="A937" s="31">
        <v>1400000</v>
      </c>
      <c r="B937" s="31">
        <v>1400360</v>
      </c>
      <c r="P937" s="27"/>
    </row>
    <row r="938" spans="1:16" x14ac:dyDescent="0.2">
      <c r="A938" s="31">
        <v>1400000</v>
      </c>
      <c r="B938" s="31">
        <v>1400370</v>
      </c>
      <c r="P938" s="27"/>
    </row>
    <row r="939" spans="1:16" x14ac:dyDescent="0.2">
      <c r="A939" s="31">
        <v>1400000</v>
      </c>
      <c r="B939" s="31">
        <v>1400380</v>
      </c>
      <c r="P939" s="27"/>
    </row>
    <row r="940" spans="1:16" x14ac:dyDescent="0.2">
      <c r="A940" s="31">
        <v>1400000</v>
      </c>
      <c r="B940" s="31">
        <v>1400390</v>
      </c>
      <c r="P940" s="27"/>
    </row>
    <row r="941" spans="1:16" x14ac:dyDescent="0.2">
      <c r="A941" s="31">
        <v>1400000</v>
      </c>
      <c r="B941" s="31">
        <v>1400400</v>
      </c>
      <c r="P941" s="27"/>
    </row>
    <row r="942" spans="1:16" x14ac:dyDescent="0.2">
      <c r="A942" s="31">
        <v>1400000</v>
      </c>
      <c r="B942" s="31">
        <v>1400410</v>
      </c>
      <c r="P942" s="27"/>
    </row>
    <row r="943" spans="1:16" x14ac:dyDescent="0.2">
      <c r="A943" s="31">
        <v>1400000</v>
      </c>
      <c r="B943" s="31">
        <v>1400420</v>
      </c>
      <c r="P943" s="27"/>
    </row>
    <row r="944" spans="1:16" x14ac:dyDescent="0.2">
      <c r="A944" s="31">
        <v>1400000</v>
      </c>
      <c r="B944" s="31">
        <v>1400430</v>
      </c>
      <c r="P944" s="27"/>
    </row>
    <row r="945" spans="1:16" x14ac:dyDescent="0.2">
      <c r="A945" s="31">
        <v>1400000</v>
      </c>
      <c r="B945" s="31">
        <v>1400440</v>
      </c>
      <c r="P945" s="27"/>
    </row>
    <row r="946" spans="1:16" x14ac:dyDescent="0.2">
      <c r="A946" s="31">
        <v>1400000</v>
      </c>
      <c r="B946" s="31">
        <v>1400450</v>
      </c>
      <c r="P946" s="27"/>
    </row>
    <row r="947" spans="1:16" x14ac:dyDescent="0.2">
      <c r="A947" s="31">
        <v>1400000</v>
      </c>
      <c r="B947" s="31">
        <v>1400460</v>
      </c>
      <c r="P947" s="27"/>
    </row>
    <row r="948" spans="1:16" x14ac:dyDescent="0.2">
      <c r="A948" s="31">
        <v>1400000</v>
      </c>
      <c r="B948" s="31">
        <v>1400470</v>
      </c>
      <c r="P948" s="27"/>
    </row>
    <row r="949" spans="1:16" x14ac:dyDescent="0.2">
      <c r="A949" s="31">
        <v>1400000</v>
      </c>
      <c r="B949" s="31">
        <v>1400480</v>
      </c>
      <c r="P949" s="27"/>
    </row>
    <row r="950" spans="1:16" x14ac:dyDescent="0.2">
      <c r="A950" s="31">
        <v>1400000</v>
      </c>
      <c r="B950" s="31">
        <v>1400490</v>
      </c>
      <c r="P950" s="27"/>
    </row>
    <row r="951" spans="1:16" x14ac:dyDescent="0.2">
      <c r="A951" s="31">
        <v>1400000</v>
      </c>
      <c r="B951" s="31">
        <v>1400500</v>
      </c>
      <c r="P951" s="27"/>
    </row>
    <row r="952" spans="1:16" x14ac:dyDescent="0.2">
      <c r="A952" s="31">
        <v>1400000</v>
      </c>
      <c r="B952" s="31">
        <v>1400510</v>
      </c>
      <c r="P952" s="27"/>
    </row>
    <row r="953" spans="1:16" x14ac:dyDescent="0.2">
      <c r="A953" s="31">
        <v>1400000</v>
      </c>
      <c r="B953" s="31">
        <v>1400520</v>
      </c>
      <c r="P953" s="27"/>
    </row>
    <row r="954" spans="1:16" x14ac:dyDescent="0.2">
      <c r="A954" s="31">
        <v>1400000</v>
      </c>
      <c r="B954" s="31">
        <v>1400530</v>
      </c>
      <c r="P954" s="27"/>
    </row>
    <row r="955" spans="1:16" x14ac:dyDescent="0.2">
      <c r="A955" s="31">
        <v>1400000</v>
      </c>
      <c r="B955" s="31">
        <v>1400540</v>
      </c>
      <c r="P955" s="27"/>
    </row>
    <row r="956" spans="1:16" x14ac:dyDescent="0.2">
      <c r="A956" s="31">
        <v>1400000</v>
      </c>
      <c r="B956" s="31">
        <v>1400550</v>
      </c>
      <c r="P956" s="27"/>
    </row>
    <row r="957" spans="1:16" x14ac:dyDescent="0.2">
      <c r="A957" s="31">
        <v>1400000</v>
      </c>
      <c r="B957" s="31">
        <v>1400560</v>
      </c>
      <c r="P957" s="27"/>
    </row>
    <row r="958" spans="1:16" x14ac:dyDescent="0.2">
      <c r="A958" s="31">
        <v>1400000</v>
      </c>
      <c r="B958" s="31">
        <v>1400570</v>
      </c>
      <c r="P958" s="27"/>
    </row>
    <row r="959" spans="1:16" x14ac:dyDescent="0.2">
      <c r="A959" s="31">
        <v>1400000</v>
      </c>
      <c r="B959" s="31">
        <v>1400580</v>
      </c>
      <c r="P959" s="27"/>
    </row>
    <row r="960" spans="1:16" x14ac:dyDescent="0.2">
      <c r="A960" s="31">
        <v>1400000</v>
      </c>
      <c r="B960" s="31">
        <v>1400590</v>
      </c>
      <c r="P960" s="27"/>
    </row>
    <row r="961" spans="1:16" x14ac:dyDescent="0.2">
      <c r="A961" s="31">
        <v>1400000</v>
      </c>
      <c r="B961" s="31">
        <v>1400600</v>
      </c>
      <c r="P961" s="27"/>
    </row>
    <row r="962" spans="1:16" x14ac:dyDescent="0.2">
      <c r="A962" s="31">
        <v>1400000</v>
      </c>
      <c r="B962" s="31">
        <v>1400610</v>
      </c>
      <c r="P962" s="27"/>
    </row>
    <row r="963" spans="1:16" x14ac:dyDescent="0.2">
      <c r="A963" s="31">
        <v>1400000</v>
      </c>
      <c r="B963" s="31">
        <v>1400620</v>
      </c>
      <c r="P963" s="27"/>
    </row>
    <row r="964" spans="1:16" x14ac:dyDescent="0.2">
      <c r="A964" s="31">
        <v>1400000</v>
      </c>
      <c r="B964" s="31">
        <v>1400630</v>
      </c>
      <c r="P964" s="27"/>
    </row>
    <row r="965" spans="1:16" x14ac:dyDescent="0.2">
      <c r="A965" s="31">
        <v>1400000</v>
      </c>
      <c r="B965" s="31">
        <v>1400640</v>
      </c>
      <c r="P965" s="27"/>
    </row>
    <row r="966" spans="1:16" x14ac:dyDescent="0.2">
      <c r="A966" s="31">
        <v>1400000</v>
      </c>
      <c r="B966" s="31">
        <v>1400650</v>
      </c>
      <c r="P966" s="27"/>
    </row>
    <row r="967" spans="1:16" x14ac:dyDescent="0.2">
      <c r="A967" s="31">
        <v>1400000</v>
      </c>
      <c r="B967" s="31">
        <v>1400660</v>
      </c>
      <c r="P967" s="27"/>
    </row>
    <row r="968" spans="1:16" x14ac:dyDescent="0.2">
      <c r="A968" s="31">
        <v>1400000</v>
      </c>
      <c r="B968" s="31">
        <v>1400670</v>
      </c>
      <c r="P968" s="27"/>
    </row>
    <row r="969" spans="1:16" x14ac:dyDescent="0.2">
      <c r="A969" s="31">
        <v>1400000</v>
      </c>
      <c r="B969" s="31">
        <v>1400680</v>
      </c>
      <c r="P969" s="27"/>
    </row>
    <row r="970" spans="1:16" x14ac:dyDescent="0.2">
      <c r="A970" s="31">
        <v>1400000</v>
      </c>
      <c r="B970" s="31">
        <v>1400690</v>
      </c>
      <c r="P970" s="27"/>
    </row>
    <row r="971" spans="1:16" x14ac:dyDescent="0.2">
      <c r="A971" s="31">
        <v>1400000</v>
      </c>
      <c r="B971" s="31">
        <v>1400700</v>
      </c>
      <c r="P971" s="27"/>
    </row>
    <row r="972" spans="1:16" x14ac:dyDescent="0.2">
      <c r="A972" s="31">
        <v>1400000</v>
      </c>
      <c r="B972" s="31">
        <v>1400710</v>
      </c>
      <c r="P972" s="27"/>
    </row>
    <row r="973" spans="1:16" x14ac:dyDescent="0.2">
      <c r="A973" s="31">
        <v>1400000</v>
      </c>
      <c r="B973" s="31">
        <v>1400720</v>
      </c>
      <c r="P973" s="27"/>
    </row>
    <row r="974" spans="1:16" x14ac:dyDescent="0.2">
      <c r="A974" s="31">
        <v>1400000</v>
      </c>
      <c r="B974" s="31">
        <v>1400730</v>
      </c>
      <c r="P974" s="27"/>
    </row>
    <row r="975" spans="1:16" x14ac:dyDescent="0.2">
      <c r="A975" s="31">
        <v>1400000</v>
      </c>
      <c r="B975" s="31">
        <v>1400740</v>
      </c>
      <c r="P975" s="27"/>
    </row>
    <row r="976" spans="1:16" x14ac:dyDescent="0.2">
      <c r="A976" s="31">
        <v>1400000</v>
      </c>
      <c r="B976" s="31">
        <v>1400750</v>
      </c>
      <c r="P976" s="27"/>
    </row>
    <row r="977" spans="1:16" x14ac:dyDescent="0.2">
      <c r="A977" s="31">
        <v>1400000</v>
      </c>
      <c r="B977" s="31">
        <v>1400760</v>
      </c>
      <c r="P977" s="27"/>
    </row>
    <row r="978" spans="1:16" x14ac:dyDescent="0.2">
      <c r="A978" s="31">
        <v>1400000</v>
      </c>
      <c r="B978" s="31">
        <v>1400770</v>
      </c>
      <c r="P978" s="27"/>
    </row>
    <row r="979" spans="1:16" x14ac:dyDescent="0.2">
      <c r="A979" s="31">
        <v>1400000</v>
      </c>
      <c r="B979" s="31">
        <v>1400780</v>
      </c>
      <c r="P979" s="27"/>
    </row>
    <row r="980" spans="1:16" x14ac:dyDescent="0.2">
      <c r="A980" s="31">
        <v>1400000</v>
      </c>
      <c r="B980" s="31">
        <v>1400790</v>
      </c>
      <c r="P980" s="27"/>
    </row>
    <row r="981" spans="1:16" x14ac:dyDescent="0.2">
      <c r="A981" s="31">
        <v>1400790</v>
      </c>
      <c r="B981" s="31">
        <v>1400800</v>
      </c>
      <c r="P981" s="27"/>
    </row>
    <row r="982" spans="1:16" x14ac:dyDescent="0.2">
      <c r="A982" s="31">
        <v>1400800</v>
      </c>
      <c r="B982" s="31">
        <v>1400810</v>
      </c>
      <c r="P982" s="27"/>
    </row>
    <row r="983" spans="1:16" x14ac:dyDescent="0.2">
      <c r="A983" s="31">
        <v>1400800</v>
      </c>
      <c r="B983" s="31">
        <v>1400820</v>
      </c>
      <c r="P983" s="27"/>
    </row>
    <row r="984" spans="1:16" x14ac:dyDescent="0.2">
      <c r="A984" s="31">
        <v>1400000</v>
      </c>
      <c r="B984" s="31">
        <v>1400830</v>
      </c>
      <c r="P984" s="27"/>
    </row>
    <row r="985" spans="1:16" x14ac:dyDescent="0.2">
      <c r="A985" s="31">
        <v>1400000</v>
      </c>
      <c r="B985" s="31">
        <v>1400840</v>
      </c>
      <c r="P985" s="27"/>
    </row>
    <row r="986" spans="1:16" x14ac:dyDescent="0.2">
      <c r="A986" s="31">
        <v>1400000</v>
      </c>
      <c r="B986" s="31">
        <v>1400850</v>
      </c>
      <c r="P986" s="27"/>
    </row>
    <row r="987" spans="1:16" x14ac:dyDescent="0.2">
      <c r="A987" s="31">
        <v>1400000</v>
      </c>
      <c r="B987" s="31">
        <v>1400860</v>
      </c>
      <c r="P987" s="27"/>
    </row>
    <row r="988" spans="1:16" x14ac:dyDescent="0.2">
      <c r="A988" s="31">
        <v>1400000</v>
      </c>
      <c r="B988" s="31">
        <v>1400870</v>
      </c>
      <c r="P988" s="27"/>
    </row>
    <row r="989" spans="1:16" x14ac:dyDescent="0.2">
      <c r="A989" s="31">
        <v>1400000</v>
      </c>
      <c r="B989" s="31">
        <v>1400880</v>
      </c>
      <c r="P989" s="27"/>
    </row>
    <row r="990" spans="1:16" x14ac:dyDescent="0.2">
      <c r="A990" s="31">
        <v>1400000</v>
      </c>
      <c r="B990" s="31">
        <v>1400890</v>
      </c>
      <c r="P990" s="27"/>
    </row>
    <row r="991" spans="1:16" x14ac:dyDescent="0.2">
      <c r="A991" s="31">
        <v>1400000</v>
      </c>
      <c r="B991" s="31">
        <v>1400900</v>
      </c>
      <c r="P991" s="27"/>
    </row>
    <row r="992" spans="1:16" x14ac:dyDescent="0.2">
      <c r="A992" s="31">
        <v>1400000</v>
      </c>
      <c r="B992" s="31">
        <v>1400910</v>
      </c>
      <c r="P992" s="27"/>
    </row>
    <row r="993" spans="1:16" x14ac:dyDescent="0.2">
      <c r="A993" s="31">
        <v>1400000</v>
      </c>
      <c r="B993" s="31">
        <v>1400920</v>
      </c>
      <c r="P993" s="27"/>
    </row>
    <row r="994" spans="1:16" x14ac:dyDescent="0.2">
      <c r="A994" s="31">
        <v>1400000</v>
      </c>
      <c r="B994" s="31">
        <v>1400930</v>
      </c>
      <c r="P994" s="27"/>
    </row>
    <row r="995" spans="1:16" x14ac:dyDescent="0.2">
      <c r="A995" s="31">
        <v>1400000</v>
      </c>
      <c r="B995" s="31">
        <v>1400940</v>
      </c>
      <c r="P995" s="27"/>
    </row>
    <row r="996" spans="1:16" x14ac:dyDescent="0.2">
      <c r="A996" s="31">
        <v>1400000</v>
      </c>
      <c r="B996" s="31">
        <v>1400950</v>
      </c>
      <c r="P996" s="27"/>
    </row>
    <row r="997" spans="1:16" x14ac:dyDescent="0.2">
      <c r="A997" s="31">
        <v>1400000</v>
      </c>
      <c r="B997" s="31">
        <v>1400960</v>
      </c>
      <c r="P997" s="27"/>
    </row>
    <row r="998" spans="1:16" x14ac:dyDescent="0.2">
      <c r="A998" s="31">
        <v>1400000</v>
      </c>
      <c r="B998" s="31">
        <v>1400970</v>
      </c>
      <c r="P998" s="27"/>
    </row>
    <row r="999" spans="1:16" x14ac:dyDescent="0.2">
      <c r="A999" s="31">
        <v>1400000</v>
      </c>
      <c r="B999" s="31">
        <v>1400980</v>
      </c>
      <c r="P999" s="27"/>
    </row>
    <row r="1000" spans="1:16" x14ac:dyDescent="0.2">
      <c r="A1000" s="31">
        <v>1400000</v>
      </c>
      <c r="B1000" s="31">
        <v>1400990</v>
      </c>
      <c r="P1000" s="27"/>
    </row>
    <row r="1001" spans="1:16" x14ac:dyDescent="0.2">
      <c r="A1001" s="31">
        <v>1400000</v>
      </c>
      <c r="B1001" s="31">
        <v>1401000</v>
      </c>
      <c r="P1001" s="27"/>
    </row>
    <row r="1002" spans="1:16" x14ac:dyDescent="0.2">
      <c r="A1002" s="31">
        <v>1400000</v>
      </c>
      <c r="B1002" s="31">
        <v>1401010</v>
      </c>
      <c r="P1002" s="27"/>
    </row>
    <row r="1003" spans="1:16" x14ac:dyDescent="0.2">
      <c r="A1003" s="31">
        <v>1400000</v>
      </c>
      <c r="B1003" s="31">
        <v>1401020</v>
      </c>
      <c r="P1003" s="27"/>
    </row>
    <row r="1004" spans="1:16" x14ac:dyDescent="0.2">
      <c r="A1004" s="31">
        <v>1400000</v>
      </c>
      <c r="B1004" s="31">
        <v>1401030</v>
      </c>
      <c r="P1004" s="27"/>
    </row>
    <row r="1005" spans="1:16" x14ac:dyDescent="0.2">
      <c r="A1005" s="31">
        <v>1400000</v>
      </c>
      <c r="B1005" s="31">
        <v>1401040</v>
      </c>
      <c r="P1005" s="27"/>
    </row>
    <row r="1006" spans="1:16" x14ac:dyDescent="0.2">
      <c r="A1006" s="31">
        <v>1400000</v>
      </c>
      <c r="B1006" s="31">
        <v>1401050</v>
      </c>
      <c r="P1006" s="27"/>
    </row>
    <row r="1007" spans="1:16" x14ac:dyDescent="0.2">
      <c r="A1007" s="31">
        <v>1400000</v>
      </c>
      <c r="B1007" s="31">
        <v>1401060</v>
      </c>
      <c r="P1007" s="27"/>
    </row>
    <row r="1008" spans="1:16" x14ac:dyDescent="0.2">
      <c r="A1008" s="31">
        <v>1400000</v>
      </c>
      <c r="B1008" s="31">
        <v>1401070</v>
      </c>
      <c r="P1008" s="27"/>
    </row>
    <row r="1009" spans="1:16" x14ac:dyDescent="0.2">
      <c r="A1009" s="31">
        <v>1400000</v>
      </c>
      <c r="B1009" s="31">
        <v>1401080</v>
      </c>
      <c r="P1009" s="27"/>
    </row>
    <row r="1010" spans="1:16" x14ac:dyDescent="0.2">
      <c r="A1010" s="31">
        <v>1400000</v>
      </c>
      <c r="B1010" s="31">
        <v>1401090</v>
      </c>
      <c r="P1010" s="27"/>
    </row>
    <row r="1011" spans="1:16" x14ac:dyDescent="0.2">
      <c r="A1011" s="31">
        <v>1400000</v>
      </c>
      <c r="B1011" s="31">
        <v>1401100</v>
      </c>
      <c r="P1011" s="27"/>
    </row>
    <row r="1012" spans="1:16" x14ac:dyDescent="0.2">
      <c r="A1012" s="31">
        <v>1400000</v>
      </c>
      <c r="B1012" s="31">
        <v>1401110</v>
      </c>
      <c r="P1012" s="27"/>
    </row>
    <row r="1013" spans="1:16" x14ac:dyDescent="0.2">
      <c r="A1013" s="31">
        <v>1400000</v>
      </c>
      <c r="B1013" s="31">
        <v>1401120</v>
      </c>
      <c r="P1013" s="27"/>
    </row>
    <row r="1014" spans="1:16" x14ac:dyDescent="0.2">
      <c r="A1014" s="31">
        <v>1400000</v>
      </c>
      <c r="B1014" s="31">
        <v>1401130</v>
      </c>
      <c r="P1014" s="27"/>
    </row>
    <row r="1015" spans="1:16" x14ac:dyDescent="0.2">
      <c r="A1015" s="31">
        <v>1400000</v>
      </c>
      <c r="B1015" s="31">
        <v>1401140</v>
      </c>
      <c r="P1015" s="27"/>
    </row>
    <row r="1016" spans="1:16" x14ac:dyDescent="0.2">
      <c r="A1016" s="31">
        <v>1400000</v>
      </c>
      <c r="B1016" s="31">
        <v>1401150</v>
      </c>
      <c r="P1016" s="27"/>
    </row>
    <row r="1017" spans="1:16" x14ac:dyDescent="0.2">
      <c r="A1017" s="31">
        <v>1400000</v>
      </c>
      <c r="B1017" s="31">
        <v>1401160</v>
      </c>
      <c r="P1017" s="27"/>
    </row>
    <row r="1018" spans="1:16" x14ac:dyDescent="0.2">
      <c r="A1018" s="31">
        <v>1400000</v>
      </c>
      <c r="B1018" s="31">
        <v>1401170</v>
      </c>
      <c r="P1018" s="27"/>
    </row>
    <row r="1019" spans="1:16" x14ac:dyDescent="0.2">
      <c r="A1019" s="31">
        <v>1400000</v>
      </c>
      <c r="B1019" s="31">
        <v>1401180</v>
      </c>
      <c r="P1019" s="27"/>
    </row>
    <row r="1020" spans="1:16" x14ac:dyDescent="0.2">
      <c r="A1020" s="31">
        <v>1500000</v>
      </c>
      <c r="B1020" s="31">
        <v>1500010</v>
      </c>
      <c r="P1020" s="27"/>
    </row>
    <row r="1021" spans="1:16" x14ac:dyDescent="0.2">
      <c r="A1021" s="31">
        <v>1500010</v>
      </c>
      <c r="B1021" s="31">
        <v>1500020</v>
      </c>
      <c r="P1021" s="27"/>
    </row>
    <row r="1022" spans="1:16" x14ac:dyDescent="0.2">
      <c r="A1022" s="31">
        <v>1500020</v>
      </c>
      <c r="B1022" s="31">
        <v>1500030</v>
      </c>
      <c r="P1022" s="27"/>
    </row>
    <row r="1023" spans="1:16" x14ac:dyDescent="0.2">
      <c r="A1023" s="31">
        <v>1500030</v>
      </c>
      <c r="B1023" s="31">
        <v>1500040</v>
      </c>
      <c r="P1023" s="27"/>
    </row>
    <row r="1024" spans="1:16" x14ac:dyDescent="0.2">
      <c r="A1024" s="31">
        <v>1500040</v>
      </c>
      <c r="B1024" s="31">
        <v>1500050</v>
      </c>
      <c r="P1024" s="27"/>
    </row>
    <row r="1025" spans="1:16" x14ac:dyDescent="0.2">
      <c r="A1025" s="31">
        <v>1500040</v>
      </c>
      <c r="B1025" s="31">
        <v>1500060</v>
      </c>
      <c r="P1025" s="27"/>
    </row>
    <row r="1026" spans="1:16" x14ac:dyDescent="0.2">
      <c r="A1026" s="31">
        <v>1500040</v>
      </c>
      <c r="B1026" s="31">
        <v>1500070</v>
      </c>
      <c r="P1026" s="27"/>
    </row>
    <row r="1027" spans="1:16" x14ac:dyDescent="0.2">
      <c r="A1027" s="31">
        <v>1500070</v>
      </c>
      <c r="B1027" s="31">
        <v>1500080</v>
      </c>
      <c r="P1027" s="27"/>
    </row>
    <row r="1028" spans="1:16" x14ac:dyDescent="0.2">
      <c r="A1028" s="31">
        <v>1500070</v>
      </c>
      <c r="B1028" s="31">
        <v>1500090</v>
      </c>
      <c r="P1028" s="27"/>
    </row>
    <row r="1029" spans="1:16" x14ac:dyDescent="0.2">
      <c r="A1029" s="31">
        <v>1500090</v>
      </c>
      <c r="B1029" s="31">
        <v>1500100</v>
      </c>
      <c r="P1029" s="27"/>
    </row>
    <row r="1030" spans="1:16" x14ac:dyDescent="0.2">
      <c r="A1030" s="31">
        <v>1500100</v>
      </c>
      <c r="B1030" s="31">
        <v>1500101</v>
      </c>
      <c r="P1030" s="27"/>
    </row>
    <row r="1031" spans="1:16" x14ac:dyDescent="0.2">
      <c r="A1031" s="31">
        <v>1500101</v>
      </c>
      <c r="B1031" s="31">
        <v>1500110</v>
      </c>
      <c r="P1031" s="27"/>
    </row>
    <row r="1032" spans="1:16" x14ac:dyDescent="0.2">
      <c r="A1032" s="31">
        <v>1500100</v>
      </c>
      <c r="B1032" s="31">
        <v>1500120</v>
      </c>
      <c r="P1032" s="27"/>
    </row>
    <row r="1033" spans="1:16" x14ac:dyDescent="0.2">
      <c r="A1033" s="31">
        <v>1500090</v>
      </c>
      <c r="B1033" s="31">
        <v>1500130</v>
      </c>
      <c r="P1033" s="27"/>
    </row>
    <row r="1034" spans="1:16" x14ac:dyDescent="0.2">
      <c r="A1034" s="31">
        <v>1500090</v>
      </c>
      <c r="B1034" s="31">
        <v>1500140</v>
      </c>
      <c r="P1034" s="27"/>
    </row>
    <row r="1035" spans="1:16" x14ac:dyDescent="0.2">
      <c r="A1035" s="31">
        <v>1500140</v>
      </c>
      <c r="B1035" s="31">
        <v>1500150</v>
      </c>
      <c r="P1035" s="27"/>
    </row>
    <row r="1036" spans="1:16" x14ac:dyDescent="0.2">
      <c r="A1036" s="31">
        <v>1500140</v>
      </c>
      <c r="B1036" s="31">
        <v>1500160</v>
      </c>
      <c r="P1036" s="27"/>
    </row>
    <row r="1037" spans="1:16" x14ac:dyDescent="0.2">
      <c r="A1037" s="31">
        <v>1500160</v>
      </c>
      <c r="B1037" s="31">
        <v>1500170</v>
      </c>
      <c r="P1037" s="27"/>
    </row>
    <row r="1038" spans="1:16" x14ac:dyDescent="0.2">
      <c r="A1038" s="31">
        <v>1500170</v>
      </c>
      <c r="B1038" s="31">
        <v>1500180</v>
      </c>
      <c r="P1038" s="27"/>
    </row>
    <row r="1039" spans="1:16" x14ac:dyDescent="0.2">
      <c r="A1039" s="31">
        <v>1500180</v>
      </c>
      <c r="B1039" s="31">
        <v>1500190</v>
      </c>
      <c r="P1039" s="27"/>
    </row>
    <row r="1040" spans="1:16" x14ac:dyDescent="0.2">
      <c r="A1040" s="31">
        <v>1500190</v>
      </c>
      <c r="B1040" s="31">
        <v>1500200</v>
      </c>
      <c r="P1040" s="27"/>
    </row>
    <row r="1041" spans="1:16" x14ac:dyDescent="0.2">
      <c r="A1041" s="31">
        <v>1500180</v>
      </c>
      <c r="B1041" s="31">
        <v>1500210</v>
      </c>
      <c r="P1041" s="27"/>
    </row>
    <row r="1042" spans="1:16" x14ac:dyDescent="0.2">
      <c r="A1042" s="31">
        <v>1500210</v>
      </c>
      <c r="B1042" s="31">
        <v>1500220</v>
      </c>
      <c r="P1042" s="27"/>
    </row>
    <row r="1043" spans="1:16" x14ac:dyDescent="0.2">
      <c r="A1043" s="31">
        <v>1500210</v>
      </c>
      <c r="B1043" s="31">
        <v>1500230</v>
      </c>
      <c r="P1043" s="27"/>
    </row>
    <row r="1044" spans="1:16" x14ac:dyDescent="0.2">
      <c r="A1044" s="31">
        <v>1500230</v>
      </c>
      <c r="B1044" s="31">
        <v>1500240</v>
      </c>
      <c r="P1044" s="27"/>
    </row>
    <row r="1045" spans="1:16" x14ac:dyDescent="0.2">
      <c r="A1045" s="31">
        <v>1500230</v>
      </c>
      <c r="B1045" s="31">
        <v>1500250</v>
      </c>
      <c r="P1045" s="27"/>
    </row>
    <row r="1046" spans="1:16" x14ac:dyDescent="0.2">
      <c r="A1046" s="31">
        <v>1500250</v>
      </c>
      <c r="B1046" s="31">
        <v>1500260</v>
      </c>
      <c r="P1046" s="27"/>
    </row>
    <row r="1047" spans="1:16" x14ac:dyDescent="0.2">
      <c r="A1047" s="31">
        <v>1500250</v>
      </c>
      <c r="B1047" s="31">
        <v>1500270</v>
      </c>
      <c r="P1047" s="27"/>
    </row>
    <row r="1048" spans="1:16" x14ac:dyDescent="0.2">
      <c r="A1048" s="31">
        <v>1500250</v>
      </c>
      <c r="B1048" s="31">
        <v>1500280</v>
      </c>
      <c r="P1048" s="27"/>
    </row>
    <row r="1049" spans="1:16" x14ac:dyDescent="0.2">
      <c r="A1049" s="31">
        <v>1500280</v>
      </c>
      <c r="B1049" s="31">
        <v>1500290</v>
      </c>
      <c r="P1049" s="27"/>
    </row>
    <row r="1050" spans="1:16" x14ac:dyDescent="0.2">
      <c r="A1050" s="31">
        <v>1500170</v>
      </c>
      <c r="B1050" s="31">
        <v>1500300</v>
      </c>
      <c r="P1050" s="27"/>
    </row>
    <row r="1051" spans="1:16" x14ac:dyDescent="0.2">
      <c r="A1051" s="31">
        <v>1500170</v>
      </c>
      <c r="B1051" s="31">
        <v>1500310</v>
      </c>
      <c r="P1051" s="27"/>
    </row>
    <row r="1052" spans="1:16" x14ac:dyDescent="0.2">
      <c r="A1052" s="31">
        <v>1500310</v>
      </c>
      <c r="B1052" s="31">
        <v>1500320</v>
      </c>
      <c r="P1052" s="27"/>
    </row>
    <row r="1053" spans="1:16" x14ac:dyDescent="0.2">
      <c r="A1053" s="31">
        <v>1500310</v>
      </c>
      <c r="B1053" s="31">
        <v>1500330</v>
      </c>
      <c r="P1053" s="27"/>
    </row>
    <row r="1054" spans="1:16" x14ac:dyDescent="0.2">
      <c r="A1054" s="31">
        <v>1500310</v>
      </c>
      <c r="B1054" s="31">
        <v>1500340</v>
      </c>
      <c r="P1054" s="27"/>
    </row>
    <row r="1055" spans="1:16" x14ac:dyDescent="0.2">
      <c r="A1055" s="31">
        <v>1500340</v>
      </c>
      <c r="B1055" s="31">
        <v>1500350</v>
      </c>
      <c r="P1055" s="27"/>
    </row>
    <row r="1056" spans="1:16" x14ac:dyDescent="0.2">
      <c r="A1056" s="31">
        <v>1500340</v>
      </c>
      <c r="B1056" s="31">
        <v>1500360</v>
      </c>
      <c r="P1056" s="27"/>
    </row>
    <row r="1057" spans="1:16" x14ac:dyDescent="0.2">
      <c r="A1057" s="31">
        <v>1500340</v>
      </c>
      <c r="B1057" s="31">
        <v>1500370</v>
      </c>
      <c r="P1057" s="27"/>
    </row>
    <row r="1058" spans="1:16" x14ac:dyDescent="0.2">
      <c r="A1058" s="31">
        <v>1500370</v>
      </c>
      <c r="B1058" s="31">
        <v>1500380</v>
      </c>
      <c r="P1058" s="27"/>
    </row>
    <row r="1059" spans="1:16" x14ac:dyDescent="0.2">
      <c r="A1059" s="31">
        <v>1500380</v>
      </c>
      <c r="B1059" s="31">
        <v>1500390</v>
      </c>
      <c r="P1059" s="27"/>
    </row>
    <row r="1060" spans="1:16" x14ac:dyDescent="0.2">
      <c r="A1060" s="31">
        <v>1500390</v>
      </c>
      <c r="B1060" s="31">
        <v>1500400</v>
      </c>
      <c r="P1060" s="27"/>
    </row>
    <row r="1061" spans="1:16" x14ac:dyDescent="0.2">
      <c r="A1061" s="31">
        <v>1500400</v>
      </c>
      <c r="B1061" s="31">
        <v>1500410</v>
      </c>
      <c r="P1061" s="27"/>
    </row>
    <row r="1062" spans="1:16" x14ac:dyDescent="0.2">
      <c r="A1062" s="31">
        <v>1500400</v>
      </c>
      <c r="B1062" s="31">
        <v>1500420</v>
      </c>
      <c r="P1062" s="27"/>
    </row>
    <row r="1063" spans="1:16" x14ac:dyDescent="0.2">
      <c r="A1063" s="31">
        <v>1500370</v>
      </c>
      <c r="B1063" s="31">
        <v>1500430</v>
      </c>
      <c r="P1063" s="27"/>
    </row>
    <row r="1064" spans="1:16" x14ac:dyDescent="0.2">
      <c r="A1064" s="31">
        <v>1500430</v>
      </c>
      <c r="B1064" s="31">
        <v>1500440</v>
      </c>
      <c r="P1064" s="27"/>
    </row>
    <row r="1065" spans="1:16" x14ac:dyDescent="0.2">
      <c r="A1065" s="31">
        <v>1500430</v>
      </c>
      <c r="B1065" s="31">
        <v>1500450</v>
      </c>
      <c r="P1065" s="27"/>
    </row>
    <row r="1066" spans="1:16" x14ac:dyDescent="0.2">
      <c r="A1066" s="31">
        <v>1500450</v>
      </c>
      <c r="B1066" s="31">
        <v>1500460</v>
      </c>
      <c r="P1066" s="27"/>
    </row>
    <row r="1067" spans="1:16" x14ac:dyDescent="0.2">
      <c r="A1067" s="31">
        <v>1500430</v>
      </c>
      <c r="B1067" s="31">
        <v>1500470</v>
      </c>
      <c r="P1067" s="27"/>
    </row>
    <row r="1068" spans="1:16" x14ac:dyDescent="0.2">
      <c r="A1068" s="31">
        <v>1500470</v>
      </c>
      <c r="B1068" s="31">
        <v>1500480</v>
      </c>
      <c r="P1068" s="27"/>
    </row>
    <row r="1069" spans="1:16" x14ac:dyDescent="0.2">
      <c r="A1069" s="31">
        <v>1500370</v>
      </c>
      <c r="B1069" s="31">
        <v>1500490</v>
      </c>
      <c r="P1069" s="27"/>
    </row>
    <row r="1070" spans="1:16" x14ac:dyDescent="0.2">
      <c r="A1070" s="31">
        <v>1500370</v>
      </c>
      <c r="B1070" s="31">
        <v>1500500</v>
      </c>
      <c r="P1070" s="27"/>
    </row>
    <row r="1071" spans="1:16" x14ac:dyDescent="0.2">
      <c r="A1071" s="31">
        <v>1500370</v>
      </c>
      <c r="B1071" s="31">
        <v>1500510</v>
      </c>
      <c r="P1071" s="27"/>
    </row>
    <row r="1072" spans="1:16" x14ac:dyDescent="0.2">
      <c r="A1072" s="31">
        <v>1500510</v>
      </c>
      <c r="B1072" s="31">
        <v>1500520</v>
      </c>
      <c r="P1072" s="27"/>
    </row>
    <row r="1073" spans="1:16" x14ac:dyDescent="0.2">
      <c r="A1073" s="31">
        <v>1500520</v>
      </c>
      <c r="B1073" s="31">
        <v>1500530</v>
      </c>
      <c r="P1073" s="27"/>
    </row>
    <row r="1074" spans="1:16" x14ac:dyDescent="0.2">
      <c r="A1074" s="31">
        <v>1500530</v>
      </c>
      <c r="B1074" s="31">
        <v>1500540</v>
      </c>
      <c r="P1074" s="27"/>
    </row>
    <row r="1075" spans="1:16" x14ac:dyDescent="0.2">
      <c r="A1075" s="31">
        <v>1500540</v>
      </c>
      <c r="B1075" s="31">
        <v>1500550</v>
      </c>
      <c r="P1075" s="27"/>
    </row>
    <row r="1076" spans="1:16" x14ac:dyDescent="0.2">
      <c r="A1076" s="31">
        <v>1500540</v>
      </c>
      <c r="B1076" s="31">
        <v>1500560</v>
      </c>
      <c r="P1076" s="27"/>
    </row>
    <row r="1077" spans="1:16" x14ac:dyDescent="0.2">
      <c r="A1077" s="31">
        <v>1500560</v>
      </c>
      <c r="B1077" s="31">
        <v>1500570</v>
      </c>
      <c r="P1077" s="27"/>
    </row>
    <row r="1078" spans="1:16" x14ac:dyDescent="0.2">
      <c r="A1078" s="31">
        <v>1500570</v>
      </c>
      <c r="B1078" s="31">
        <v>1500580</v>
      </c>
      <c r="P1078" s="27"/>
    </row>
    <row r="1079" spans="1:16" x14ac:dyDescent="0.2">
      <c r="A1079" s="31">
        <v>1500580</v>
      </c>
      <c r="B1079" s="31">
        <v>1500590</v>
      </c>
      <c r="P1079" s="27"/>
    </row>
    <row r="1080" spans="1:16" x14ac:dyDescent="0.2">
      <c r="A1080" s="31">
        <v>1500580</v>
      </c>
      <c r="B1080" s="31">
        <v>1500600</v>
      </c>
      <c r="P1080" s="27"/>
    </row>
    <row r="1081" spans="1:16" x14ac:dyDescent="0.2">
      <c r="A1081" s="31">
        <v>1500600</v>
      </c>
      <c r="B1081" s="31">
        <v>1500610</v>
      </c>
      <c r="P1081" s="27"/>
    </row>
    <row r="1082" spans="1:16" x14ac:dyDescent="0.2">
      <c r="A1082" s="31">
        <v>1500610</v>
      </c>
      <c r="B1082" s="31">
        <v>1500620</v>
      </c>
      <c r="P1082" s="27"/>
    </row>
    <row r="1083" spans="1:16" x14ac:dyDescent="0.2">
      <c r="A1083" s="31">
        <v>1500610</v>
      </c>
      <c r="B1083" s="31">
        <v>1500630</v>
      </c>
      <c r="P1083" s="27"/>
    </row>
    <row r="1084" spans="1:16" x14ac:dyDescent="0.2">
      <c r="A1084" s="31">
        <v>1500600</v>
      </c>
      <c r="B1084" s="31">
        <v>1500640</v>
      </c>
      <c r="P1084" s="27"/>
    </row>
    <row r="1085" spans="1:16" x14ac:dyDescent="0.2">
      <c r="A1085" s="31">
        <v>1500570</v>
      </c>
      <c r="B1085" s="31">
        <v>1500650</v>
      </c>
      <c r="P1085" s="27"/>
    </row>
    <row r="1086" spans="1:16" x14ac:dyDescent="0.2">
      <c r="A1086" s="31">
        <v>1500570</v>
      </c>
      <c r="B1086" s="31">
        <v>1500660</v>
      </c>
      <c r="P1086" s="27"/>
    </row>
    <row r="1087" spans="1:16" x14ac:dyDescent="0.2">
      <c r="A1087" s="31">
        <v>1500570</v>
      </c>
      <c r="B1087" s="31">
        <v>1500670</v>
      </c>
      <c r="P1087" s="27"/>
    </row>
    <row r="1088" spans="1:16" x14ac:dyDescent="0.2">
      <c r="A1088" s="31">
        <v>1500670</v>
      </c>
      <c r="B1088" s="31">
        <v>1500680</v>
      </c>
      <c r="P1088" s="27"/>
    </row>
    <row r="1089" spans="1:16" x14ac:dyDescent="0.2">
      <c r="A1089" s="31">
        <v>1500680</v>
      </c>
      <c r="B1089" s="31">
        <v>1500690</v>
      </c>
      <c r="P1089" s="27"/>
    </row>
    <row r="1090" spans="1:16" x14ac:dyDescent="0.2">
      <c r="A1090" s="31">
        <v>1500690</v>
      </c>
      <c r="B1090" s="31">
        <v>1500700</v>
      </c>
      <c r="P1090" s="27"/>
    </row>
    <row r="1091" spans="1:16" x14ac:dyDescent="0.2">
      <c r="A1091" s="31">
        <v>1500690</v>
      </c>
      <c r="B1091" s="31">
        <v>1500710</v>
      </c>
      <c r="P1091" s="27"/>
    </row>
    <row r="1092" spans="1:16" x14ac:dyDescent="0.2">
      <c r="A1092" s="31">
        <v>1500690</v>
      </c>
      <c r="B1092" s="31">
        <v>1500720</v>
      </c>
      <c r="P1092" s="27"/>
    </row>
    <row r="1093" spans="1:16" x14ac:dyDescent="0.2">
      <c r="A1093" s="31">
        <v>1500690</v>
      </c>
      <c r="B1093" s="31">
        <v>1500730</v>
      </c>
      <c r="P1093" s="27"/>
    </row>
    <row r="1094" spans="1:16" x14ac:dyDescent="0.2">
      <c r="A1094" s="31">
        <v>1500690</v>
      </c>
      <c r="B1094" s="31">
        <v>1500740</v>
      </c>
      <c r="P1094" s="27"/>
    </row>
    <row r="1095" spans="1:16" x14ac:dyDescent="0.2">
      <c r="A1095" s="31">
        <v>1500690</v>
      </c>
      <c r="B1095" s="31">
        <v>1500750</v>
      </c>
      <c r="P1095" s="27"/>
    </row>
    <row r="1096" spans="1:16" x14ac:dyDescent="0.2">
      <c r="A1096" s="31">
        <v>1500690</v>
      </c>
      <c r="B1096" s="31">
        <v>1500760</v>
      </c>
      <c r="P1096" s="27"/>
    </row>
    <row r="1097" spans="1:16" x14ac:dyDescent="0.2">
      <c r="A1097" s="31">
        <v>1500690</v>
      </c>
      <c r="B1097" s="31">
        <v>1500770</v>
      </c>
      <c r="P1097" s="27"/>
    </row>
    <row r="1098" spans="1:16" x14ac:dyDescent="0.2">
      <c r="A1098" s="31">
        <v>1500770</v>
      </c>
      <c r="B1098" s="31">
        <v>1500780</v>
      </c>
      <c r="P1098" s="27"/>
    </row>
    <row r="1099" spans="1:16" x14ac:dyDescent="0.2">
      <c r="A1099" s="31">
        <v>1500770</v>
      </c>
      <c r="B1099" s="31">
        <v>1500790</v>
      </c>
      <c r="P1099" s="27"/>
    </row>
    <row r="1100" spans="1:16" x14ac:dyDescent="0.2">
      <c r="A1100" s="31">
        <v>1500770</v>
      </c>
      <c r="B1100" s="31">
        <v>1500800</v>
      </c>
      <c r="P1100" s="27"/>
    </row>
    <row r="1101" spans="1:16" x14ac:dyDescent="0.2">
      <c r="A1101" s="31">
        <v>1500770</v>
      </c>
      <c r="B1101" s="31">
        <v>1500810</v>
      </c>
      <c r="P1101" s="27"/>
    </row>
    <row r="1102" spans="1:16" x14ac:dyDescent="0.2">
      <c r="A1102" s="31">
        <v>1500810</v>
      </c>
      <c r="B1102" s="31">
        <v>1500820</v>
      </c>
      <c r="P1102" s="27"/>
    </row>
    <row r="1103" spans="1:16" x14ac:dyDescent="0.2">
      <c r="A1103" s="31">
        <v>1500810</v>
      </c>
      <c r="B1103" s="31">
        <v>1500830</v>
      </c>
      <c r="P1103" s="27"/>
    </row>
    <row r="1104" spans="1:16" x14ac:dyDescent="0.2">
      <c r="A1104" s="31">
        <v>1500810</v>
      </c>
      <c r="B1104" s="31">
        <v>1500840</v>
      </c>
      <c r="P1104" s="27"/>
    </row>
    <row r="1105" spans="1:16" x14ac:dyDescent="0.2">
      <c r="A1105" s="31">
        <v>1500810</v>
      </c>
      <c r="B1105" s="31">
        <v>1500850</v>
      </c>
      <c r="P1105" s="27"/>
    </row>
    <row r="1106" spans="1:16" x14ac:dyDescent="0.2">
      <c r="A1106" s="31">
        <v>1500810</v>
      </c>
      <c r="B1106" s="31">
        <v>1500860</v>
      </c>
      <c r="P1106" s="27"/>
    </row>
    <row r="1107" spans="1:16" x14ac:dyDescent="0.2">
      <c r="A1107" s="31">
        <v>1500770</v>
      </c>
      <c r="B1107" s="31">
        <v>1500870</v>
      </c>
      <c r="P1107" s="27"/>
    </row>
    <row r="1108" spans="1:16" x14ac:dyDescent="0.2">
      <c r="A1108" s="31">
        <v>1500770</v>
      </c>
      <c r="B1108" s="31">
        <v>1500880</v>
      </c>
      <c r="P1108" s="27"/>
    </row>
    <row r="1109" spans="1:16" x14ac:dyDescent="0.2">
      <c r="A1109" s="31">
        <v>1500770</v>
      </c>
      <c r="B1109" s="31">
        <v>1500890</v>
      </c>
      <c r="P1109" s="27"/>
    </row>
    <row r="1110" spans="1:16" x14ac:dyDescent="0.2">
      <c r="A1110" s="31">
        <v>1500770</v>
      </c>
      <c r="B1110" s="31">
        <v>1500900</v>
      </c>
      <c r="P1110" s="27"/>
    </row>
    <row r="1111" spans="1:16" x14ac:dyDescent="0.2">
      <c r="A1111" s="31">
        <v>1500680</v>
      </c>
      <c r="B1111" s="31">
        <v>1500910</v>
      </c>
      <c r="P1111" s="27"/>
    </row>
    <row r="1112" spans="1:16" x14ac:dyDescent="0.2">
      <c r="A1112" s="31">
        <v>1500910</v>
      </c>
      <c r="B1112" s="31">
        <v>1500920</v>
      </c>
      <c r="P1112" s="27"/>
    </row>
    <row r="1113" spans="1:16" x14ac:dyDescent="0.2">
      <c r="A1113" s="31">
        <v>1500670</v>
      </c>
      <c r="B1113" s="31">
        <v>1500930</v>
      </c>
      <c r="P1113" s="27"/>
    </row>
    <row r="1114" spans="1:16" x14ac:dyDescent="0.2">
      <c r="A1114" s="31">
        <v>1500930</v>
      </c>
      <c r="B1114" s="31">
        <v>1500940</v>
      </c>
      <c r="P1114" s="27"/>
    </row>
    <row r="1115" spans="1:16" x14ac:dyDescent="0.2">
      <c r="A1115" s="31">
        <v>1500940</v>
      </c>
      <c r="B1115" s="31">
        <v>1500950</v>
      </c>
      <c r="P1115" s="27"/>
    </row>
    <row r="1116" spans="1:16" x14ac:dyDescent="0.2">
      <c r="A1116" s="31">
        <v>1500950</v>
      </c>
      <c r="B1116" s="31">
        <v>1500960</v>
      </c>
      <c r="P1116" s="27"/>
    </row>
    <row r="1117" spans="1:16" x14ac:dyDescent="0.2">
      <c r="A1117" s="31">
        <v>1500950</v>
      </c>
      <c r="B1117" s="31">
        <v>1500970</v>
      </c>
      <c r="P1117" s="27"/>
    </row>
    <row r="1118" spans="1:16" x14ac:dyDescent="0.2">
      <c r="A1118" s="31">
        <v>1500970</v>
      </c>
      <c r="B1118" s="31">
        <v>1500980</v>
      </c>
      <c r="P1118" s="27"/>
    </row>
    <row r="1119" spans="1:16" x14ac:dyDescent="0.2">
      <c r="A1119" s="31">
        <v>1500970</v>
      </c>
      <c r="B1119" s="31">
        <v>1500990</v>
      </c>
      <c r="P1119" s="27"/>
    </row>
    <row r="1120" spans="1:16" x14ac:dyDescent="0.2">
      <c r="A1120" s="31">
        <v>1500990</v>
      </c>
      <c r="B1120" s="31">
        <v>1501000</v>
      </c>
      <c r="P1120" s="27"/>
    </row>
    <row r="1121" spans="1:16" x14ac:dyDescent="0.2">
      <c r="A1121" s="31">
        <v>1500990</v>
      </c>
      <c r="B1121" s="31">
        <v>1501010</v>
      </c>
      <c r="P1121" s="27"/>
    </row>
    <row r="1122" spans="1:16" x14ac:dyDescent="0.2">
      <c r="A1122" s="31">
        <v>1500990</v>
      </c>
      <c r="B1122" s="31">
        <v>1501020</v>
      </c>
      <c r="P1122" s="27"/>
    </row>
    <row r="1123" spans="1:16" x14ac:dyDescent="0.2">
      <c r="A1123" s="31">
        <v>1500990</v>
      </c>
      <c r="B1123" s="31">
        <v>1501030</v>
      </c>
      <c r="P1123" s="27"/>
    </row>
    <row r="1124" spans="1:16" x14ac:dyDescent="0.2">
      <c r="A1124" s="31">
        <v>1500940</v>
      </c>
      <c r="B1124" s="31">
        <v>1501040</v>
      </c>
      <c r="P1124" s="27"/>
    </row>
    <row r="1125" spans="1:16" x14ac:dyDescent="0.2">
      <c r="A1125" s="31">
        <v>1500940</v>
      </c>
      <c r="B1125" s="31">
        <v>1501050</v>
      </c>
      <c r="P1125" s="27"/>
    </row>
    <row r="1126" spans="1:16" x14ac:dyDescent="0.2">
      <c r="A1126" s="31">
        <v>1500940</v>
      </c>
      <c r="B1126" s="31">
        <v>1501060</v>
      </c>
      <c r="P1126" s="27"/>
    </row>
    <row r="1127" spans="1:16" x14ac:dyDescent="0.2">
      <c r="A1127" s="31">
        <v>1500930</v>
      </c>
      <c r="B1127" s="31">
        <v>1501070</v>
      </c>
      <c r="P1127" s="27"/>
    </row>
    <row r="1128" spans="1:16" x14ac:dyDescent="0.2">
      <c r="A1128" s="31">
        <v>1500930</v>
      </c>
      <c r="B1128" s="31">
        <v>1501080</v>
      </c>
      <c r="P1128" s="27"/>
    </row>
    <row r="1129" spans="1:16" x14ac:dyDescent="0.2">
      <c r="A1129" s="31">
        <v>1500690</v>
      </c>
      <c r="B1129" s="31">
        <v>1501091</v>
      </c>
      <c r="P1129" s="27"/>
    </row>
    <row r="1130" spans="1:16" x14ac:dyDescent="0.2">
      <c r="A1130" s="31">
        <v>1501091</v>
      </c>
      <c r="B1130" s="31">
        <v>1501100</v>
      </c>
      <c r="P1130" s="27"/>
    </row>
    <row r="1131" spans="1:16" x14ac:dyDescent="0.2">
      <c r="A1131" s="31">
        <v>1501100</v>
      </c>
      <c r="B1131" s="31">
        <v>1501110</v>
      </c>
      <c r="P1131" s="27"/>
    </row>
    <row r="1132" spans="1:16" x14ac:dyDescent="0.2">
      <c r="A1132" s="31">
        <v>1501110</v>
      </c>
      <c r="B1132" s="31">
        <v>1501120</v>
      </c>
      <c r="P1132" s="27"/>
    </row>
    <row r="1133" spans="1:16" x14ac:dyDescent="0.2">
      <c r="A1133" s="31">
        <v>1501120</v>
      </c>
      <c r="B1133" s="31">
        <v>1501130</v>
      </c>
      <c r="P1133" s="27"/>
    </row>
    <row r="1134" spans="1:16" x14ac:dyDescent="0.2">
      <c r="A1134" s="31">
        <v>1501120</v>
      </c>
      <c r="B1134" s="31">
        <v>1501140</v>
      </c>
      <c r="P1134" s="27"/>
    </row>
    <row r="1135" spans="1:16" x14ac:dyDescent="0.2">
      <c r="A1135" s="31">
        <v>1501120</v>
      </c>
      <c r="B1135" s="31">
        <v>1501150</v>
      </c>
      <c r="P1135" s="27"/>
    </row>
    <row r="1136" spans="1:16" x14ac:dyDescent="0.2">
      <c r="A1136" s="31">
        <v>1501150</v>
      </c>
      <c r="B1136" s="31">
        <v>1501160</v>
      </c>
      <c r="P1136" s="27"/>
    </row>
    <row r="1137" spans="1:16" x14ac:dyDescent="0.2">
      <c r="A1137" s="31">
        <v>1501150</v>
      </c>
      <c r="B1137" s="31">
        <v>1501170</v>
      </c>
      <c r="P1137" s="27"/>
    </row>
    <row r="1138" spans="1:16" x14ac:dyDescent="0.2">
      <c r="A1138" s="31">
        <v>1501150</v>
      </c>
      <c r="B1138" s="31">
        <v>1501180</v>
      </c>
      <c r="P1138" s="27"/>
    </row>
    <row r="1139" spans="1:16" x14ac:dyDescent="0.2">
      <c r="A1139" s="31">
        <v>1501150</v>
      </c>
      <c r="B1139" s="31">
        <v>1501190</v>
      </c>
      <c r="P1139" s="27"/>
    </row>
    <row r="1140" spans="1:16" x14ac:dyDescent="0.2">
      <c r="A1140" s="31">
        <v>1501120</v>
      </c>
      <c r="B1140" s="31">
        <v>1501200</v>
      </c>
      <c r="P1140" s="27"/>
    </row>
    <row r="1141" spans="1:16" x14ac:dyDescent="0.2">
      <c r="A1141" s="31">
        <v>1501120</v>
      </c>
      <c r="B1141" s="31">
        <v>1501210</v>
      </c>
      <c r="P1141" s="27"/>
    </row>
    <row r="1142" spans="1:16" x14ac:dyDescent="0.2">
      <c r="A1142" s="31">
        <v>1501110</v>
      </c>
      <c r="B1142" s="31">
        <v>1501220</v>
      </c>
      <c r="P1142" s="27"/>
    </row>
    <row r="1143" spans="1:16" x14ac:dyDescent="0.2">
      <c r="A1143" s="31">
        <v>1501100</v>
      </c>
      <c r="B1143" s="31">
        <v>1501230</v>
      </c>
      <c r="P1143" s="27"/>
    </row>
    <row r="1144" spans="1:16" x14ac:dyDescent="0.2">
      <c r="A1144" s="31">
        <v>1501100</v>
      </c>
      <c r="B1144" s="31">
        <v>1501240</v>
      </c>
      <c r="P1144" s="27"/>
    </row>
    <row r="1145" spans="1:16" x14ac:dyDescent="0.2">
      <c r="A1145" s="31">
        <v>1501100</v>
      </c>
      <c r="B1145" s="31">
        <v>1501250</v>
      </c>
      <c r="P1145" s="27"/>
    </row>
    <row r="1146" spans="1:16" x14ac:dyDescent="0.2">
      <c r="A1146" s="31">
        <v>1501100</v>
      </c>
      <c r="B1146" s="31">
        <v>1501260</v>
      </c>
      <c r="P1146" s="27"/>
    </row>
    <row r="1147" spans="1:16" x14ac:dyDescent="0.2">
      <c r="A1147" s="31">
        <v>1501090</v>
      </c>
      <c r="B1147" s="31">
        <v>1501270</v>
      </c>
      <c r="P1147" s="27"/>
    </row>
    <row r="1148" spans="1:16" x14ac:dyDescent="0.2">
      <c r="A1148" s="31">
        <v>1501270</v>
      </c>
      <c r="B1148" s="31">
        <v>1501271</v>
      </c>
      <c r="P1148" s="27"/>
    </row>
    <row r="1149" spans="1:16" x14ac:dyDescent="0.2">
      <c r="A1149" s="31">
        <v>1501091</v>
      </c>
      <c r="B1149" s="31">
        <v>1501280</v>
      </c>
      <c r="P1149" s="27"/>
    </row>
    <row r="1150" spans="1:16" x14ac:dyDescent="0.2">
      <c r="A1150" s="31">
        <v>1501280</v>
      </c>
      <c r="B1150" s="31">
        <v>1501281</v>
      </c>
      <c r="P1150" s="27"/>
    </row>
    <row r="1151" spans="1:16" x14ac:dyDescent="0.2">
      <c r="A1151" s="31">
        <v>1501091</v>
      </c>
      <c r="B1151" s="31">
        <v>1501290</v>
      </c>
      <c r="P1151" s="27"/>
    </row>
    <row r="1152" spans="1:16" x14ac:dyDescent="0.2">
      <c r="A1152" s="31">
        <v>1501290</v>
      </c>
      <c r="B1152" s="31">
        <v>1501291</v>
      </c>
      <c r="P1152" s="27"/>
    </row>
    <row r="1153" spans="1:16" x14ac:dyDescent="0.2">
      <c r="A1153" s="31">
        <v>1501291</v>
      </c>
      <c r="B1153" s="31">
        <v>1501292</v>
      </c>
      <c r="P1153" s="27"/>
    </row>
    <row r="1154" spans="1:16" x14ac:dyDescent="0.2">
      <c r="A1154" s="31">
        <v>1501091</v>
      </c>
      <c r="B1154" s="31">
        <v>1501300</v>
      </c>
      <c r="P1154" s="27"/>
    </row>
    <row r="1155" spans="1:16" x14ac:dyDescent="0.2">
      <c r="A1155" s="31">
        <v>1501090</v>
      </c>
      <c r="B1155" s="31">
        <v>1501310</v>
      </c>
      <c r="P1155" s="27"/>
    </row>
    <row r="1156" spans="1:16" x14ac:dyDescent="0.2">
      <c r="A1156" s="31">
        <v>1501310</v>
      </c>
      <c r="B1156" s="31">
        <v>1501311</v>
      </c>
      <c r="P1156" s="27"/>
    </row>
    <row r="1157" spans="1:16" x14ac:dyDescent="0.2">
      <c r="A1157" s="31">
        <v>1500540</v>
      </c>
      <c r="B1157" s="31">
        <v>1501320</v>
      </c>
      <c r="P1157" s="27"/>
    </row>
    <row r="1158" spans="1:16" x14ac:dyDescent="0.2">
      <c r="A1158" s="31">
        <v>1501320</v>
      </c>
      <c r="B1158" s="31">
        <v>1501330</v>
      </c>
      <c r="P1158" s="27"/>
    </row>
    <row r="1159" spans="1:16" x14ac:dyDescent="0.2">
      <c r="A1159" s="31">
        <v>1501330</v>
      </c>
      <c r="B1159" s="31">
        <v>1501340</v>
      </c>
      <c r="P1159" s="27"/>
    </row>
    <row r="1160" spans="1:16" x14ac:dyDescent="0.2">
      <c r="A1160" s="31">
        <v>1501340</v>
      </c>
      <c r="B1160" s="31">
        <v>1501350</v>
      </c>
      <c r="P1160" s="27"/>
    </row>
    <row r="1161" spans="1:16" x14ac:dyDescent="0.2">
      <c r="A1161" s="31">
        <v>1501340</v>
      </c>
      <c r="B1161" s="31">
        <v>1501360</v>
      </c>
      <c r="P1161" s="27"/>
    </row>
    <row r="1162" spans="1:16" x14ac:dyDescent="0.2">
      <c r="A1162" s="31">
        <v>1501330</v>
      </c>
      <c r="B1162" s="31">
        <v>1501370</v>
      </c>
      <c r="P1162" s="27"/>
    </row>
    <row r="1163" spans="1:16" x14ac:dyDescent="0.2">
      <c r="A1163" s="31">
        <v>1501370</v>
      </c>
      <c r="B1163" s="31">
        <v>1501380</v>
      </c>
      <c r="P1163" s="27"/>
    </row>
    <row r="1164" spans="1:16" x14ac:dyDescent="0.2">
      <c r="A1164" s="31">
        <v>1501380</v>
      </c>
      <c r="B1164" s="31">
        <v>1501390</v>
      </c>
      <c r="P1164" s="27"/>
    </row>
    <row r="1165" spans="1:16" x14ac:dyDescent="0.2">
      <c r="A1165" s="31">
        <v>1501390</v>
      </c>
      <c r="B1165" s="31">
        <v>1501400</v>
      </c>
      <c r="P1165" s="27"/>
    </row>
    <row r="1166" spans="1:16" x14ac:dyDescent="0.2">
      <c r="A1166" s="31">
        <v>1501380</v>
      </c>
      <c r="B1166" s="31">
        <v>1501410</v>
      </c>
      <c r="P1166" s="27"/>
    </row>
    <row r="1167" spans="1:16" x14ac:dyDescent="0.2">
      <c r="A1167" s="31">
        <v>1501370</v>
      </c>
      <c r="B1167" s="31">
        <v>1501420</v>
      </c>
      <c r="P1167" s="27"/>
    </row>
    <row r="1168" spans="1:16" x14ac:dyDescent="0.2">
      <c r="A1168" s="31">
        <v>1501320</v>
      </c>
      <c r="B1168" s="31">
        <v>1501430</v>
      </c>
      <c r="P1168" s="27"/>
    </row>
    <row r="1169" spans="1:16" x14ac:dyDescent="0.2">
      <c r="A1169" s="31">
        <v>1500540</v>
      </c>
      <c r="B1169" s="31">
        <v>1501440</v>
      </c>
      <c r="P1169" s="27"/>
    </row>
    <row r="1170" spans="1:16" x14ac:dyDescent="0.2">
      <c r="A1170" s="31">
        <v>1500540</v>
      </c>
      <c r="B1170" s="31">
        <v>1501450</v>
      </c>
      <c r="P1170" s="27"/>
    </row>
    <row r="1171" spans="1:16" x14ac:dyDescent="0.2">
      <c r="A1171" s="31">
        <v>1500530</v>
      </c>
      <c r="B1171" s="31">
        <v>1501460</v>
      </c>
      <c r="P1171" s="27"/>
    </row>
    <row r="1172" spans="1:16" x14ac:dyDescent="0.2">
      <c r="A1172" s="31">
        <v>1500530</v>
      </c>
      <c r="B1172" s="31">
        <v>1501470</v>
      </c>
      <c r="P1172" s="27"/>
    </row>
    <row r="1173" spans="1:16" x14ac:dyDescent="0.2">
      <c r="A1173" s="31">
        <v>1500530</v>
      </c>
      <c r="B1173" s="31">
        <v>1501480</v>
      </c>
      <c r="P1173" s="27"/>
    </row>
    <row r="1174" spans="1:16" x14ac:dyDescent="0.2">
      <c r="A1174" s="31">
        <v>1500530</v>
      </c>
      <c r="B1174" s="31">
        <v>1501490</v>
      </c>
      <c r="P1174" s="27"/>
    </row>
    <row r="1175" spans="1:16" x14ac:dyDescent="0.2">
      <c r="A1175" s="31">
        <v>1500530</v>
      </c>
      <c r="B1175" s="31">
        <v>1501500</v>
      </c>
      <c r="P1175" s="27"/>
    </row>
    <row r="1176" spans="1:16" x14ac:dyDescent="0.2">
      <c r="A1176" s="31">
        <v>1500520</v>
      </c>
      <c r="B1176" s="31">
        <v>1501510</v>
      </c>
      <c r="P1176" s="27"/>
    </row>
    <row r="1177" spans="1:16" x14ac:dyDescent="0.2">
      <c r="A1177" s="31">
        <v>1501510</v>
      </c>
      <c r="B1177" s="31">
        <v>1501520</v>
      </c>
      <c r="P1177" s="27"/>
    </row>
    <row r="1178" spans="1:16" x14ac:dyDescent="0.2">
      <c r="A1178" s="31">
        <v>1501520</v>
      </c>
      <c r="B1178" s="31">
        <v>1501530</v>
      </c>
      <c r="P1178" s="27"/>
    </row>
    <row r="1179" spans="1:16" x14ac:dyDescent="0.2">
      <c r="A1179" s="31">
        <v>1501530</v>
      </c>
      <c r="B1179" s="31">
        <v>1501540</v>
      </c>
      <c r="P1179" s="27"/>
    </row>
    <row r="1180" spans="1:16" x14ac:dyDescent="0.2">
      <c r="A1180" s="31">
        <v>1501520</v>
      </c>
      <c r="B1180" s="31">
        <v>1501550</v>
      </c>
      <c r="P1180" s="27"/>
    </row>
    <row r="1181" spans="1:16" x14ac:dyDescent="0.2">
      <c r="A1181" s="31">
        <v>1500520</v>
      </c>
      <c r="B1181" s="31">
        <v>1501560</v>
      </c>
      <c r="P1181" s="27"/>
    </row>
    <row r="1182" spans="1:16" x14ac:dyDescent="0.2">
      <c r="A1182" s="31">
        <v>1501560</v>
      </c>
      <c r="B1182" s="31">
        <v>1501570</v>
      </c>
      <c r="P1182" s="27"/>
    </row>
    <row r="1183" spans="1:16" x14ac:dyDescent="0.2">
      <c r="A1183" s="31">
        <v>1500520</v>
      </c>
      <c r="B1183" s="31">
        <v>1501580</v>
      </c>
      <c r="P1183" s="27"/>
    </row>
    <row r="1184" spans="1:16" x14ac:dyDescent="0.2">
      <c r="A1184" s="31">
        <v>1500370</v>
      </c>
      <c r="B1184" s="31">
        <v>1501590</v>
      </c>
      <c r="P1184" s="27"/>
    </row>
    <row r="1185" spans="1:16" x14ac:dyDescent="0.2">
      <c r="A1185" s="31">
        <v>1500340</v>
      </c>
      <c r="B1185" s="31">
        <v>1501600</v>
      </c>
      <c r="P1185" s="27"/>
    </row>
    <row r="1186" spans="1:16" x14ac:dyDescent="0.2">
      <c r="A1186" s="31">
        <v>1500310</v>
      </c>
      <c r="B1186" s="31">
        <v>1501610</v>
      </c>
      <c r="P1186" s="27"/>
    </row>
    <row r="1187" spans="1:16" x14ac:dyDescent="0.2">
      <c r="A1187" s="31">
        <v>1501610</v>
      </c>
      <c r="B1187" s="31">
        <v>1501620</v>
      </c>
      <c r="P1187" s="27"/>
    </row>
    <row r="1188" spans="1:16" x14ac:dyDescent="0.2">
      <c r="A1188" s="31">
        <v>1501610</v>
      </c>
      <c r="B1188" s="31">
        <v>1501630</v>
      </c>
      <c r="P1188" s="27"/>
    </row>
    <row r="1189" spans="1:16" x14ac:dyDescent="0.2">
      <c r="A1189" s="31">
        <v>1501610</v>
      </c>
      <c r="B1189" s="31">
        <v>1501640</v>
      </c>
      <c r="P1189" s="27"/>
    </row>
    <row r="1190" spans="1:16" x14ac:dyDescent="0.2">
      <c r="A1190" s="31">
        <v>1501640</v>
      </c>
      <c r="B1190" s="31">
        <v>1501650</v>
      </c>
      <c r="P1190" s="27"/>
    </row>
    <row r="1191" spans="1:16" x14ac:dyDescent="0.2">
      <c r="A1191" s="31">
        <v>1501640</v>
      </c>
      <c r="B1191" s="31">
        <v>1501660</v>
      </c>
      <c r="P1191" s="27"/>
    </row>
    <row r="1192" spans="1:16" x14ac:dyDescent="0.2">
      <c r="A1192" s="31">
        <v>1501640</v>
      </c>
      <c r="B1192" s="31">
        <v>1501670</v>
      </c>
      <c r="P1192" s="27"/>
    </row>
    <row r="1193" spans="1:16" x14ac:dyDescent="0.2">
      <c r="A1193" s="31">
        <v>1501640</v>
      </c>
      <c r="B1193" s="31">
        <v>1501680</v>
      </c>
      <c r="P1193" s="27"/>
    </row>
    <row r="1194" spans="1:16" x14ac:dyDescent="0.2">
      <c r="A1194" s="31">
        <v>1501640</v>
      </c>
      <c r="B1194" s="31">
        <v>1501690</v>
      </c>
      <c r="P1194" s="27"/>
    </row>
    <row r="1195" spans="1:16" x14ac:dyDescent="0.2">
      <c r="A1195" s="31">
        <v>1501640</v>
      </c>
      <c r="B1195" s="31">
        <v>1501700</v>
      </c>
      <c r="P1195" s="27"/>
    </row>
    <row r="1196" spans="1:16" x14ac:dyDescent="0.2">
      <c r="A1196" s="31">
        <v>1501640</v>
      </c>
      <c r="B1196" s="31">
        <v>1501710</v>
      </c>
      <c r="P1196" s="27"/>
    </row>
    <row r="1197" spans="1:16" x14ac:dyDescent="0.2">
      <c r="A1197" s="31">
        <v>1501710</v>
      </c>
      <c r="B1197" s="31">
        <v>1501720</v>
      </c>
      <c r="P1197" s="27"/>
    </row>
    <row r="1198" spans="1:16" x14ac:dyDescent="0.2">
      <c r="A1198" s="31">
        <v>1501720</v>
      </c>
      <c r="B1198" s="31">
        <v>1501730</v>
      </c>
      <c r="P1198" s="27"/>
    </row>
    <row r="1199" spans="1:16" x14ac:dyDescent="0.2">
      <c r="A1199" s="31">
        <v>1501730</v>
      </c>
      <c r="B1199" s="31">
        <v>1501740</v>
      </c>
      <c r="P1199" s="27"/>
    </row>
    <row r="1200" spans="1:16" x14ac:dyDescent="0.2">
      <c r="A1200" s="31">
        <v>1501740</v>
      </c>
      <c r="B1200" s="31">
        <v>1501750</v>
      </c>
      <c r="P1200" s="27"/>
    </row>
    <row r="1201" spans="1:16" x14ac:dyDescent="0.2">
      <c r="A1201" s="31">
        <v>1501750</v>
      </c>
      <c r="B1201" s="31">
        <v>1501760</v>
      </c>
      <c r="P1201" s="27"/>
    </row>
    <row r="1202" spans="1:16" x14ac:dyDescent="0.2">
      <c r="A1202" s="31">
        <v>1501760</v>
      </c>
      <c r="B1202" s="31">
        <v>1501770</v>
      </c>
      <c r="P1202" s="27"/>
    </row>
    <row r="1203" spans="1:16" x14ac:dyDescent="0.2">
      <c r="A1203" s="31">
        <v>1501730</v>
      </c>
      <c r="B1203" s="31">
        <v>1501780</v>
      </c>
      <c r="P1203" s="27"/>
    </row>
    <row r="1204" spans="1:16" x14ac:dyDescent="0.2">
      <c r="A1204" s="31">
        <v>1501710</v>
      </c>
      <c r="B1204" s="31">
        <v>1501790</v>
      </c>
      <c r="P1204" s="27"/>
    </row>
    <row r="1205" spans="1:16" x14ac:dyDescent="0.2">
      <c r="A1205" s="31">
        <v>1501710</v>
      </c>
      <c r="B1205" s="31">
        <v>1501800</v>
      </c>
      <c r="P1205" s="27"/>
    </row>
    <row r="1206" spans="1:16" x14ac:dyDescent="0.2">
      <c r="A1206" s="31">
        <v>1501800</v>
      </c>
      <c r="B1206" s="31">
        <v>1501810</v>
      </c>
      <c r="P1206" s="27"/>
    </row>
    <row r="1207" spans="1:16" x14ac:dyDescent="0.2">
      <c r="A1207" s="31">
        <v>1501710</v>
      </c>
      <c r="B1207" s="31">
        <v>1501820</v>
      </c>
      <c r="P1207" s="27"/>
    </row>
    <row r="1208" spans="1:16" x14ac:dyDescent="0.2">
      <c r="A1208" s="31">
        <v>1501820</v>
      </c>
      <c r="B1208" s="31">
        <v>1501830</v>
      </c>
      <c r="P1208" s="27"/>
    </row>
    <row r="1209" spans="1:16" x14ac:dyDescent="0.2">
      <c r="A1209" s="31">
        <v>1501830</v>
      </c>
      <c r="B1209" s="31">
        <v>1501840</v>
      </c>
      <c r="P1209" s="27"/>
    </row>
    <row r="1210" spans="1:16" x14ac:dyDescent="0.2">
      <c r="A1210" s="31">
        <v>1501840</v>
      </c>
      <c r="B1210" s="31">
        <v>1501850</v>
      </c>
      <c r="P1210" s="27"/>
    </row>
    <row r="1211" spans="1:16" x14ac:dyDescent="0.2">
      <c r="A1211" s="31">
        <v>1501850</v>
      </c>
      <c r="B1211" s="31">
        <v>1501860</v>
      </c>
      <c r="P1211" s="27"/>
    </row>
    <row r="1212" spans="1:16" x14ac:dyDescent="0.2">
      <c r="A1212" s="31">
        <v>1501840</v>
      </c>
      <c r="B1212" s="31">
        <v>1501870</v>
      </c>
      <c r="P1212" s="27"/>
    </row>
    <row r="1213" spans="1:16" x14ac:dyDescent="0.2">
      <c r="A1213" s="31">
        <v>1501870</v>
      </c>
      <c r="B1213" s="31">
        <v>1501880</v>
      </c>
      <c r="P1213" s="27"/>
    </row>
    <row r="1214" spans="1:16" x14ac:dyDescent="0.2">
      <c r="A1214" s="31">
        <v>1501870</v>
      </c>
      <c r="B1214" s="31">
        <v>1501890</v>
      </c>
      <c r="P1214" s="27"/>
    </row>
    <row r="1215" spans="1:16" x14ac:dyDescent="0.2">
      <c r="A1215" s="31">
        <v>1501890</v>
      </c>
      <c r="B1215" s="31">
        <v>1501900</v>
      </c>
      <c r="P1215" s="27"/>
    </row>
    <row r="1216" spans="1:16" x14ac:dyDescent="0.2">
      <c r="A1216" s="31">
        <v>1501900</v>
      </c>
      <c r="B1216" s="31">
        <v>1501910</v>
      </c>
      <c r="P1216" s="27"/>
    </row>
    <row r="1217" spans="1:16" x14ac:dyDescent="0.2">
      <c r="A1217" s="31">
        <v>1501900</v>
      </c>
      <c r="B1217" s="31">
        <v>1501920</v>
      </c>
      <c r="P1217" s="27"/>
    </row>
    <row r="1218" spans="1:16" x14ac:dyDescent="0.2">
      <c r="A1218" s="31">
        <v>1501920</v>
      </c>
      <c r="B1218" s="31">
        <v>1501930</v>
      </c>
      <c r="P1218" s="27"/>
    </row>
    <row r="1219" spans="1:16" x14ac:dyDescent="0.2">
      <c r="A1219" s="31">
        <v>1501930</v>
      </c>
      <c r="B1219" s="31">
        <v>1501940</v>
      </c>
      <c r="P1219" s="27"/>
    </row>
    <row r="1220" spans="1:16" x14ac:dyDescent="0.2">
      <c r="A1220" s="31">
        <v>1501930</v>
      </c>
      <c r="B1220" s="31">
        <v>1501950</v>
      </c>
      <c r="P1220" s="27"/>
    </row>
    <row r="1221" spans="1:16" x14ac:dyDescent="0.2">
      <c r="A1221" s="31">
        <v>1501920</v>
      </c>
      <c r="B1221" s="31">
        <v>1501960</v>
      </c>
      <c r="P1221" s="27"/>
    </row>
    <row r="1222" spans="1:16" x14ac:dyDescent="0.2">
      <c r="A1222" s="31">
        <v>1501900</v>
      </c>
      <c r="B1222" s="31">
        <v>1501970</v>
      </c>
      <c r="P1222" s="27"/>
    </row>
    <row r="1223" spans="1:16" x14ac:dyDescent="0.2">
      <c r="A1223" s="31">
        <v>1501900</v>
      </c>
      <c r="B1223" s="31">
        <v>1501980</v>
      </c>
      <c r="P1223" s="27"/>
    </row>
    <row r="1224" spans="1:16" x14ac:dyDescent="0.2">
      <c r="A1224" s="31">
        <v>1501830</v>
      </c>
      <c r="B1224" s="31">
        <v>1501990</v>
      </c>
      <c r="P1224" s="27"/>
    </row>
    <row r="1225" spans="1:16" x14ac:dyDescent="0.2">
      <c r="A1225" s="31">
        <v>1501990</v>
      </c>
      <c r="B1225" s="31">
        <v>1502000</v>
      </c>
      <c r="P1225" s="27"/>
    </row>
    <row r="1226" spans="1:16" x14ac:dyDescent="0.2">
      <c r="A1226" s="31">
        <v>1501990</v>
      </c>
      <c r="B1226" s="31">
        <v>1502010</v>
      </c>
      <c r="P1226" s="27"/>
    </row>
    <row r="1227" spans="1:16" x14ac:dyDescent="0.2">
      <c r="A1227" s="31">
        <v>1501820</v>
      </c>
      <c r="B1227" s="31">
        <v>1502020</v>
      </c>
      <c r="P1227" s="27"/>
    </row>
    <row r="1228" spans="1:16" x14ac:dyDescent="0.2">
      <c r="A1228" s="31">
        <v>1502020</v>
      </c>
      <c r="B1228" s="31">
        <v>1502030</v>
      </c>
      <c r="P1228" s="27"/>
    </row>
    <row r="1229" spans="1:16" x14ac:dyDescent="0.2">
      <c r="A1229" s="31">
        <v>1501640</v>
      </c>
      <c r="B1229" s="31">
        <v>1502040</v>
      </c>
      <c r="P1229" s="27"/>
    </row>
    <row r="1230" spans="1:16" x14ac:dyDescent="0.2">
      <c r="A1230" s="31">
        <v>1500090</v>
      </c>
      <c r="B1230" s="31">
        <v>1502050</v>
      </c>
      <c r="P1230" s="27"/>
    </row>
    <row r="1231" spans="1:16" x14ac:dyDescent="0.2">
      <c r="A1231" s="31">
        <v>1500030</v>
      </c>
      <c r="B1231" s="31">
        <v>1502060</v>
      </c>
      <c r="P1231" s="27"/>
    </row>
    <row r="1232" spans="1:16" x14ac:dyDescent="0.2">
      <c r="A1232" s="31">
        <v>1500030</v>
      </c>
      <c r="B1232" s="31">
        <v>1502070</v>
      </c>
      <c r="P1232" s="27"/>
    </row>
    <row r="1233" spans="1:16" x14ac:dyDescent="0.2">
      <c r="A1233" s="31">
        <v>1500020</v>
      </c>
      <c r="B1233" s="31">
        <v>1502080</v>
      </c>
      <c r="P1233" s="27"/>
    </row>
    <row r="1234" spans="1:16" x14ac:dyDescent="0.2">
      <c r="A1234" s="31">
        <v>1502080</v>
      </c>
      <c r="B1234" s="31">
        <v>1502090</v>
      </c>
      <c r="P1234" s="27"/>
    </row>
    <row r="1235" spans="1:16" x14ac:dyDescent="0.2">
      <c r="A1235" s="31">
        <v>1502080</v>
      </c>
      <c r="B1235" s="31">
        <v>1502100</v>
      </c>
      <c r="P1235" s="27"/>
    </row>
    <row r="1236" spans="1:16" x14ac:dyDescent="0.2">
      <c r="A1236" s="31">
        <v>1502100</v>
      </c>
      <c r="B1236" s="31">
        <v>1502110</v>
      </c>
      <c r="P1236" s="27"/>
    </row>
    <row r="1237" spans="1:16" x14ac:dyDescent="0.2">
      <c r="A1237" s="31">
        <v>1502100</v>
      </c>
      <c r="B1237" s="31">
        <v>1502120</v>
      </c>
      <c r="P1237" s="27"/>
    </row>
    <row r="1238" spans="1:16" x14ac:dyDescent="0.2">
      <c r="A1238" s="31">
        <v>1502120</v>
      </c>
      <c r="B1238" s="31">
        <v>1502130</v>
      </c>
      <c r="P1238" s="27"/>
    </row>
    <row r="1239" spans="1:16" x14ac:dyDescent="0.2">
      <c r="A1239" s="31">
        <v>1502120</v>
      </c>
      <c r="B1239" s="31">
        <v>1502140</v>
      </c>
      <c r="P1239" s="27"/>
    </row>
    <row r="1240" spans="1:16" x14ac:dyDescent="0.2">
      <c r="A1240" s="31">
        <v>1502140</v>
      </c>
      <c r="B1240" s="31">
        <v>1502150</v>
      </c>
      <c r="P1240" s="27"/>
    </row>
    <row r="1241" spans="1:16" x14ac:dyDescent="0.2">
      <c r="A1241" s="31">
        <v>1502150</v>
      </c>
      <c r="B1241" s="31">
        <v>1502160</v>
      </c>
      <c r="P1241" s="27"/>
    </row>
    <row r="1242" spans="1:16" x14ac:dyDescent="0.2">
      <c r="A1242" s="31">
        <v>1502160</v>
      </c>
      <c r="B1242" s="31">
        <v>1502170</v>
      </c>
      <c r="P1242" s="27"/>
    </row>
    <row r="1243" spans="1:16" x14ac:dyDescent="0.2">
      <c r="A1243" s="31">
        <v>1502150</v>
      </c>
      <c r="B1243" s="31">
        <v>1502180</v>
      </c>
      <c r="P1243" s="27"/>
    </row>
    <row r="1244" spans="1:16" x14ac:dyDescent="0.2">
      <c r="A1244" s="31">
        <v>1502100</v>
      </c>
      <c r="B1244" s="31">
        <v>1502190</v>
      </c>
      <c r="P1244" s="27"/>
    </row>
    <row r="1245" spans="1:16" x14ac:dyDescent="0.2">
      <c r="A1245" s="31">
        <v>1500000</v>
      </c>
      <c r="B1245" s="31">
        <v>1502200</v>
      </c>
      <c r="P1245" s="27"/>
    </row>
    <row r="1246" spans="1:16" x14ac:dyDescent="0.2">
      <c r="A1246" s="31">
        <v>1502200</v>
      </c>
      <c r="B1246" s="31">
        <v>1502210</v>
      </c>
      <c r="P1246" s="27"/>
    </row>
    <row r="1247" spans="1:16" x14ac:dyDescent="0.2">
      <c r="A1247" s="31">
        <v>1502200</v>
      </c>
      <c r="B1247" s="31">
        <v>1502220</v>
      </c>
      <c r="P1247" s="27"/>
    </row>
    <row r="1248" spans="1:16" x14ac:dyDescent="0.2">
      <c r="A1248" s="31">
        <v>1502200</v>
      </c>
      <c r="B1248" s="31">
        <v>1502230</v>
      </c>
      <c r="P1248" s="27"/>
    </row>
    <row r="1249" spans="1:16" x14ac:dyDescent="0.2">
      <c r="A1249" s="31">
        <v>1502230</v>
      </c>
      <c r="B1249" s="31">
        <v>1502240</v>
      </c>
      <c r="P1249" s="27"/>
    </row>
    <row r="1250" spans="1:16" x14ac:dyDescent="0.2">
      <c r="A1250" s="31">
        <v>1502240</v>
      </c>
      <c r="B1250" s="31">
        <v>1502250</v>
      </c>
      <c r="P1250" s="27"/>
    </row>
    <row r="1251" spans="1:16" x14ac:dyDescent="0.2">
      <c r="A1251" s="31">
        <v>1502230</v>
      </c>
      <c r="B1251" s="31">
        <v>1502260</v>
      </c>
      <c r="P1251" s="27"/>
    </row>
    <row r="1252" spans="1:16" x14ac:dyDescent="0.2">
      <c r="A1252" s="31">
        <v>1502230</v>
      </c>
      <c r="B1252" s="31">
        <v>1502270</v>
      </c>
      <c r="P1252" s="27"/>
    </row>
    <row r="1253" spans="1:16" x14ac:dyDescent="0.2">
      <c r="A1253" s="31">
        <v>1502270</v>
      </c>
      <c r="B1253" s="31">
        <v>1502280</v>
      </c>
      <c r="P1253" s="27"/>
    </row>
    <row r="1254" spans="1:16" x14ac:dyDescent="0.2">
      <c r="A1254" s="31">
        <v>1502270</v>
      </c>
      <c r="B1254" s="31">
        <v>1502290</v>
      </c>
      <c r="P1254" s="27"/>
    </row>
    <row r="1255" spans="1:16" x14ac:dyDescent="0.2">
      <c r="A1255" s="31">
        <v>1502290</v>
      </c>
      <c r="B1255" s="31">
        <v>1502300</v>
      </c>
      <c r="P1255" s="27"/>
    </row>
    <row r="1256" spans="1:16" x14ac:dyDescent="0.2">
      <c r="A1256" s="31">
        <v>1502270</v>
      </c>
      <c r="B1256" s="31">
        <v>1502310</v>
      </c>
      <c r="P1256" s="27"/>
    </row>
    <row r="1257" spans="1:16" x14ac:dyDescent="0.2">
      <c r="A1257" s="31">
        <v>1502310</v>
      </c>
      <c r="B1257" s="31">
        <v>1502320</v>
      </c>
      <c r="P1257" s="27"/>
    </row>
    <row r="1258" spans="1:16" x14ac:dyDescent="0.2">
      <c r="A1258" s="31">
        <v>1600000</v>
      </c>
      <c r="B1258" s="31">
        <v>1600010</v>
      </c>
      <c r="P1258" s="27"/>
    </row>
    <row r="1259" spans="1:16" x14ac:dyDescent="0.2">
      <c r="A1259" s="31">
        <v>1600010</v>
      </c>
      <c r="B1259" s="31">
        <v>1600020</v>
      </c>
      <c r="P1259" s="27"/>
    </row>
    <row r="1260" spans="1:16" x14ac:dyDescent="0.2">
      <c r="A1260" s="31">
        <v>1600020</v>
      </c>
      <c r="B1260" s="31">
        <v>1600030</v>
      </c>
      <c r="P1260" s="27"/>
    </row>
    <row r="1261" spans="1:16" x14ac:dyDescent="0.2">
      <c r="A1261" s="31">
        <v>1600030</v>
      </c>
      <c r="B1261" s="31">
        <v>1600031</v>
      </c>
      <c r="P1261" s="27"/>
    </row>
    <row r="1262" spans="1:16" x14ac:dyDescent="0.2">
      <c r="A1262" s="31">
        <v>1600031</v>
      </c>
      <c r="B1262" s="31">
        <v>1600040</v>
      </c>
      <c r="P1262" s="27"/>
    </row>
    <row r="1263" spans="1:16" x14ac:dyDescent="0.2">
      <c r="A1263" s="31">
        <v>1600031</v>
      </c>
      <c r="B1263" s="31">
        <v>1600050</v>
      </c>
      <c r="P1263" s="27"/>
    </row>
    <row r="1264" spans="1:16" x14ac:dyDescent="0.2">
      <c r="A1264" s="31">
        <v>1600050</v>
      </c>
      <c r="B1264" s="31">
        <v>1600060</v>
      </c>
      <c r="P1264" s="27"/>
    </row>
    <row r="1265" spans="1:16" x14ac:dyDescent="0.2">
      <c r="A1265" s="31">
        <v>1600031</v>
      </c>
      <c r="B1265" s="31">
        <v>1600070</v>
      </c>
      <c r="P1265" s="27"/>
    </row>
    <row r="1266" spans="1:16" x14ac:dyDescent="0.2">
      <c r="A1266" s="31">
        <v>1600020</v>
      </c>
      <c r="B1266" s="31">
        <v>1600080</v>
      </c>
      <c r="P1266" s="27"/>
    </row>
    <row r="1267" spans="1:16" x14ac:dyDescent="0.2">
      <c r="A1267" s="31">
        <v>1700000</v>
      </c>
      <c r="B1267" s="31">
        <v>1700010</v>
      </c>
      <c r="P1267" s="27"/>
    </row>
    <row r="1268" spans="1:16" x14ac:dyDescent="0.2">
      <c r="A1268" s="31">
        <v>1700010</v>
      </c>
      <c r="B1268" s="31">
        <v>1700020</v>
      </c>
      <c r="P1268" s="27"/>
    </row>
    <row r="1269" spans="1:16" x14ac:dyDescent="0.2">
      <c r="A1269" s="31">
        <v>1700010</v>
      </c>
      <c r="B1269" s="31">
        <v>1700030</v>
      </c>
      <c r="P1269" s="27"/>
    </row>
    <row r="1270" spans="1:16" x14ac:dyDescent="0.2">
      <c r="A1270" s="31">
        <v>1700030</v>
      </c>
      <c r="B1270" s="31">
        <v>1700040</v>
      </c>
      <c r="P1270" s="27"/>
    </row>
    <row r="1271" spans="1:16" x14ac:dyDescent="0.2">
      <c r="A1271" s="31">
        <v>1700040</v>
      </c>
      <c r="B1271" s="31">
        <v>1700050</v>
      </c>
      <c r="P1271" s="27"/>
    </row>
    <row r="1272" spans="1:16" x14ac:dyDescent="0.2">
      <c r="A1272" s="31">
        <v>1700040</v>
      </c>
      <c r="B1272" s="31">
        <v>1700060</v>
      </c>
      <c r="P1272" s="27"/>
    </row>
    <row r="1273" spans="1:16" x14ac:dyDescent="0.2">
      <c r="A1273" s="31">
        <v>1700040</v>
      </c>
      <c r="B1273" s="31">
        <v>1700070</v>
      </c>
      <c r="P1273" s="27"/>
    </row>
    <row r="1274" spans="1:16" x14ac:dyDescent="0.2">
      <c r="A1274" s="31">
        <v>1700040</v>
      </c>
      <c r="B1274" s="31">
        <v>1700080</v>
      </c>
      <c r="P1274" s="27"/>
    </row>
    <row r="1275" spans="1:16" x14ac:dyDescent="0.2">
      <c r="A1275" s="31">
        <v>1700040</v>
      </c>
      <c r="B1275" s="31">
        <v>1700090</v>
      </c>
      <c r="P1275" s="27"/>
    </row>
    <row r="1276" spans="1:16" x14ac:dyDescent="0.2">
      <c r="A1276" s="31">
        <v>1700090</v>
      </c>
      <c r="B1276" s="31">
        <v>1700100</v>
      </c>
      <c r="P1276" s="27"/>
    </row>
    <row r="1277" spans="1:16" x14ac:dyDescent="0.2">
      <c r="A1277" s="31">
        <v>1700090</v>
      </c>
      <c r="B1277" s="31">
        <v>1700110</v>
      </c>
      <c r="P1277" s="27"/>
    </row>
    <row r="1278" spans="1:16" x14ac:dyDescent="0.2">
      <c r="A1278" s="31">
        <v>1700040</v>
      </c>
      <c r="B1278" s="31">
        <v>1700120</v>
      </c>
      <c r="P1278" s="27"/>
    </row>
    <row r="1279" spans="1:16" x14ac:dyDescent="0.2">
      <c r="A1279" s="31">
        <v>1700040</v>
      </c>
      <c r="B1279" s="31">
        <v>1700130</v>
      </c>
      <c r="P1279" s="27"/>
    </row>
    <row r="1280" spans="1:16" x14ac:dyDescent="0.2">
      <c r="A1280" s="31">
        <v>1700130</v>
      </c>
      <c r="B1280" s="31">
        <v>1700140</v>
      </c>
      <c r="P1280" s="27"/>
    </row>
    <row r="1281" spans="1:16" x14ac:dyDescent="0.2">
      <c r="A1281" s="31">
        <v>1700040</v>
      </c>
      <c r="B1281" s="31">
        <v>1700150</v>
      </c>
      <c r="P1281" s="27"/>
    </row>
    <row r="1282" spans="1:16" x14ac:dyDescent="0.2">
      <c r="A1282" s="31">
        <v>1700150</v>
      </c>
      <c r="B1282" s="31">
        <v>1700160</v>
      </c>
      <c r="P1282" s="27"/>
    </row>
    <row r="1283" spans="1:16" x14ac:dyDescent="0.2">
      <c r="A1283" s="31">
        <v>1700160</v>
      </c>
      <c r="B1283" s="31">
        <v>1700161</v>
      </c>
      <c r="P1283" s="27"/>
    </row>
    <row r="1284" spans="1:16" x14ac:dyDescent="0.2">
      <c r="A1284" s="31">
        <v>1700161</v>
      </c>
      <c r="B1284" s="31">
        <v>1700170</v>
      </c>
      <c r="P1284" s="27"/>
    </row>
    <row r="1285" spans="1:16" x14ac:dyDescent="0.2">
      <c r="A1285" s="31">
        <v>1700161</v>
      </c>
      <c r="B1285" s="31">
        <v>1700180</v>
      </c>
      <c r="P1285" s="27"/>
    </row>
    <row r="1286" spans="1:16" x14ac:dyDescent="0.2">
      <c r="A1286" s="31">
        <v>1700180</v>
      </c>
      <c r="B1286" s="31">
        <v>1700190</v>
      </c>
      <c r="P1286" s="27"/>
    </row>
    <row r="1287" spans="1:16" x14ac:dyDescent="0.2">
      <c r="A1287" s="31">
        <v>1700190</v>
      </c>
      <c r="B1287" s="31">
        <v>1700200</v>
      </c>
      <c r="P1287" s="27"/>
    </row>
    <row r="1288" spans="1:16" x14ac:dyDescent="0.2">
      <c r="A1288" s="31">
        <v>1700200</v>
      </c>
      <c r="B1288" s="31">
        <v>1700210</v>
      </c>
      <c r="P1288" s="27"/>
    </row>
    <row r="1289" spans="1:16" x14ac:dyDescent="0.2">
      <c r="A1289" s="31">
        <v>1700010</v>
      </c>
      <c r="B1289" s="31">
        <v>1700220</v>
      </c>
      <c r="P1289" s="27"/>
    </row>
    <row r="1290" spans="1:16" x14ac:dyDescent="0.2">
      <c r="A1290" s="31">
        <v>1800000</v>
      </c>
      <c r="B1290" s="31">
        <v>1800010</v>
      </c>
      <c r="P1290" s="27"/>
    </row>
    <row r="1291" spans="1:16" x14ac:dyDescent="0.2">
      <c r="A1291" s="31">
        <v>1800010</v>
      </c>
      <c r="B1291" s="31">
        <v>1800020</v>
      </c>
      <c r="P1291" s="27"/>
    </row>
    <row r="1292" spans="1:16" x14ac:dyDescent="0.2">
      <c r="A1292" s="31">
        <v>1800020</v>
      </c>
      <c r="B1292" s="31">
        <v>1800030</v>
      </c>
      <c r="P1292" s="27"/>
    </row>
    <row r="1293" spans="1:16" x14ac:dyDescent="0.2">
      <c r="A1293" s="31">
        <v>1800020</v>
      </c>
      <c r="B1293" s="31">
        <v>1800040</v>
      </c>
      <c r="P1293" s="27"/>
    </row>
    <row r="1294" spans="1:16" x14ac:dyDescent="0.2">
      <c r="A1294" s="31">
        <v>1800040</v>
      </c>
      <c r="B1294" s="31">
        <v>1800050</v>
      </c>
      <c r="P1294" s="27"/>
    </row>
    <row r="1295" spans="1:16" x14ac:dyDescent="0.2">
      <c r="A1295" s="31">
        <v>1800050</v>
      </c>
      <c r="B1295" s="31">
        <v>1800060</v>
      </c>
      <c r="P1295" s="27"/>
    </row>
    <row r="1296" spans="1:16" x14ac:dyDescent="0.2">
      <c r="A1296" s="31">
        <v>1800060</v>
      </c>
      <c r="B1296" s="31">
        <v>1800070</v>
      </c>
      <c r="P1296" s="27"/>
    </row>
    <row r="1297" spans="1:16" x14ac:dyDescent="0.2">
      <c r="A1297" s="31">
        <v>1800060</v>
      </c>
      <c r="B1297" s="31">
        <v>1800080</v>
      </c>
      <c r="P1297" s="27"/>
    </row>
    <row r="1298" spans="1:16" x14ac:dyDescent="0.2">
      <c r="A1298" s="31">
        <v>1800050</v>
      </c>
      <c r="B1298" s="31">
        <v>1800090</v>
      </c>
      <c r="P1298" s="27"/>
    </row>
    <row r="1299" spans="1:16" x14ac:dyDescent="0.2">
      <c r="A1299" s="31">
        <v>1800040</v>
      </c>
      <c r="B1299" s="31">
        <v>1800100</v>
      </c>
      <c r="P1299" s="27"/>
    </row>
    <row r="1300" spans="1:16" x14ac:dyDescent="0.2">
      <c r="A1300" s="31">
        <v>1800100</v>
      </c>
      <c r="B1300" s="31">
        <v>1800110</v>
      </c>
      <c r="P1300" s="27"/>
    </row>
    <row r="1301" spans="1:16" x14ac:dyDescent="0.2">
      <c r="A1301" s="31">
        <v>1800110</v>
      </c>
      <c r="B1301" s="31">
        <v>1800120</v>
      </c>
      <c r="P1301" s="27"/>
    </row>
    <row r="1302" spans="1:16" x14ac:dyDescent="0.2">
      <c r="A1302" s="31">
        <v>1800120</v>
      </c>
      <c r="B1302" s="31">
        <v>1800130</v>
      </c>
      <c r="P1302" s="27"/>
    </row>
    <row r="1303" spans="1:16" x14ac:dyDescent="0.2">
      <c r="A1303" s="31">
        <v>1800120</v>
      </c>
      <c r="B1303" s="31">
        <v>1800140</v>
      </c>
      <c r="P1303" s="27"/>
    </row>
    <row r="1304" spans="1:16" x14ac:dyDescent="0.2">
      <c r="A1304" s="31">
        <v>1800120</v>
      </c>
      <c r="B1304" s="31">
        <v>1800150</v>
      </c>
      <c r="P1304" s="27"/>
    </row>
    <row r="1305" spans="1:16" x14ac:dyDescent="0.2">
      <c r="A1305" s="31">
        <v>1800150</v>
      </c>
      <c r="B1305" s="31">
        <v>1800160</v>
      </c>
      <c r="P1305" s="27"/>
    </row>
    <row r="1306" spans="1:16" x14ac:dyDescent="0.2">
      <c r="A1306" s="31">
        <v>1800040</v>
      </c>
      <c r="B1306" s="31">
        <v>1800170</v>
      </c>
      <c r="P1306" s="27"/>
    </row>
    <row r="1307" spans="1:16" x14ac:dyDescent="0.2">
      <c r="A1307" s="31">
        <v>1800170</v>
      </c>
      <c r="B1307" s="31">
        <v>1800180</v>
      </c>
      <c r="P1307" s="27"/>
    </row>
    <row r="1308" spans="1:16" x14ac:dyDescent="0.2">
      <c r="A1308" s="31">
        <v>1800010</v>
      </c>
      <c r="B1308" s="31">
        <v>1800190</v>
      </c>
      <c r="P1308" s="27"/>
    </row>
    <row r="1309" spans="1:16" x14ac:dyDescent="0.2">
      <c r="A1309" s="31">
        <v>1800000</v>
      </c>
      <c r="B1309" s="31">
        <v>1800200</v>
      </c>
      <c r="P1309" s="27"/>
    </row>
    <row r="1310" spans="1:16" x14ac:dyDescent="0.2">
      <c r="A1310" s="31">
        <v>1800200</v>
      </c>
      <c r="B1310" s="31">
        <v>1800210</v>
      </c>
      <c r="P1310" s="27"/>
    </row>
    <row r="1311" spans="1:16" x14ac:dyDescent="0.2">
      <c r="A1311" s="31">
        <v>1800210</v>
      </c>
      <c r="B1311" s="31">
        <v>1800220</v>
      </c>
      <c r="P1311" s="27"/>
    </row>
    <row r="1312" spans="1:16" x14ac:dyDescent="0.2">
      <c r="A1312" s="31">
        <v>1800220</v>
      </c>
      <c r="B1312" s="31">
        <v>1800230</v>
      </c>
      <c r="P1312" s="27"/>
    </row>
    <row r="1313" spans="1:16" x14ac:dyDescent="0.2">
      <c r="A1313" s="31">
        <v>1800210</v>
      </c>
      <c r="B1313" s="31">
        <v>1800240</v>
      </c>
      <c r="P1313" s="27"/>
    </row>
    <row r="1314" spans="1:16" x14ac:dyDescent="0.2">
      <c r="A1314" s="31">
        <v>1800210</v>
      </c>
      <c r="B1314" s="31">
        <v>1800250</v>
      </c>
      <c r="P1314" s="27"/>
    </row>
    <row r="1315" spans="1:16" x14ac:dyDescent="0.2">
      <c r="A1315" s="31">
        <v>1800250</v>
      </c>
      <c r="B1315" s="31">
        <v>1800260</v>
      </c>
      <c r="P1315" s="27"/>
    </row>
    <row r="1316" spans="1:16" x14ac:dyDescent="0.2">
      <c r="A1316" s="31">
        <v>1800260</v>
      </c>
      <c r="B1316" s="31">
        <v>1800270</v>
      </c>
      <c r="P1316" s="27"/>
    </row>
    <row r="1317" spans="1:16" x14ac:dyDescent="0.2">
      <c r="A1317" s="31">
        <v>1800270</v>
      </c>
      <c r="B1317" s="31">
        <v>1800280</v>
      </c>
      <c r="P1317" s="27"/>
    </row>
    <row r="1318" spans="1:16" x14ac:dyDescent="0.2">
      <c r="A1318" s="31">
        <v>1800000</v>
      </c>
      <c r="B1318" s="31">
        <v>1800290</v>
      </c>
      <c r="P1318" s="27"/>
    </row>
    <row r="1319" spans="1:16" x14ac:dyDescent="0.2">
      <c r="A1319" s="31">
        <v>1800290</v>
      </c>
      <c r="B1319" s="31">
        <v>1800300</v>
      </c>
      <c r="P1319" s="27"/>
    </row>
    <row r="1320" spans="1:16" x14ac:dyDescent="0.2">
      <c r="A1320" s="31">
        <v>1200000</v>
      </c>
      <c r="B1320" s="31">
        <v>1100011</v>
      </c>
      <c r="P1320" s="27"/>
    </row>
    <row r="1321" spans="1:16" x14ac:dyDescent="0.2">
      <c r="A1321" s="31">
        <v>1100000</v>
      </c>
      <c r="B1321" s="31">
        <v>1100001</v>
      </c>
      <c r="P1321" s="27"/>
    </row>
    <row r="1322" spans="1:16" x14ac:dyDescent="0.2">
      <c r="A1322" s="31">
        <v>1000000</v>
      </c>
      <c r="B1322" s="31">
        <v>1000001</v>
      </c>
      <c r="P1322" s="27"/>
    </row>
    <row r="1323" spans="1:16" x14ac:dyDescent="0.2">
      <c r="A1323" s="31">
        <v>1100150</v>
      </c>
      <c r="B1323" s="31">
        <v>1100160</v>
      </c>
      <c r="P1323" s="27"/>
    </row>
    <row r="1324" spans="1:16" x14ac:dyDescent="0.2">
      <c r="A1324" s="31">
        <v>1100190</v>
      </c>
      <c r="B1324" s="31">
        <v>1100200</v>
      </c>
      <c r="P1324" s="27"/>
    </row>
    <row r="1325" spans="1:16" x14ac:dyDescent="0.2">
      <c r="A1325" s="31">
        <v>1103260</v>
      </c>
      <c r="B1325" s="31">
        <v>1103270</v>
      </c>
      <c r="P1325" s="27"/>
    </row>
    <row r="1326" spans="1:16" x14ac:dyDescent="0.2">
      <c r="A1326" s="31">
        <v>1000030</v>
      </c>
      <c r="B1326" s="31">
        <v>1004280</v>
      </c>
      <c r="P1326" s="27"/>
    </row>
    <row r="1327" spans="1:16" x14ac:dyDescent="0.2">
      <c r="A1327" s="31">
        <v>1103260</v>
      </c>
      <c r="B1327" s="31">
        <v>1103351</v>
      </c>
      <c r="P1327" s="27"/>
    </row>
    <row r="1328" spans="1:16" x14ac:dyDescent="0.2">
      <c r="A1328" s="31">
        <v>1100000</v>
      </c>
      <c r="B1328" s="31">
        <v>1103350</v>
      </c>
      <c r="P1328" s="27"/>
    </row>
    <row r="1329" spans="1:16" x14ac:dyDescent="0.2">
      <c r="A1329" s="31">
        <v>1003250</v>
      </c>
      <c r="B1329" s="31">
        <v>1003260</v>
      </c>
      <c r="P1329" s="27"/>
    </row>
    <row r="1330" spans="1:16" x14ac:dyDescent="0.2">
      <c r="A1330" s="31">
        <v>1001530</v>
      </c>
      <c r="B1330" s="31">
        <v>1001531</v>
      </c>
      <c r="P1330" s="27"/>
    </row>
    <row r="1331" spans="1:16" x14ac:dyDescent="0.2">
      <c r="A1331" s="31">
        <v>1001570</v>
      </c>
      <c r="B1331" s="31">
        <v>1001571</v>
      </c>
      <c r="P1331" s="27"/>
    </row>
    <row r="1332" spans="1:16" x14ac:dyDescent="0.2">
      <c r="A1332" s="31">
        <v>1500670</v>
      </c>
      <c r="B1332" s="31">
        <v>1501090</v>
      </c>
      <c r="P1332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7B08-A39C-403C-B227-C52364FD9EA8}">
  <dimension ref="A1:B1332"/>
  <sheetViews>
    <sheetView topLeftCell="A1290" workbookViewId="0">
      <selection activeCell="D12" sqref="D12"/>
    </sheetView>
  </sheetViews>
  <sheetFormatPr defaultRowHeight="12.75" x14ac:dyDescent="0.2"/>
  <cols>
    <col min="2" max="2" width="24.85546875" bestFit="1" customWidth="1"/>
  </cols>
  <sheetData>
    <row r="1" spans="1:2" x14ac:dyDescent="0.2">
      <c r="A1" t="s">
        <v>2</v>
      </c>
      <c r="B1" t="s">
        <v>1504</v>
      </c>
    </row>
    <row r="2" spans="1:2" x14ac:dyDescent="0.2">
      <c r="A2">
        <v>1700010</v>
      </c>
      <c r="B2">
        <v>459.25900000000001</v>
      </c>
    </row>
    <row r="3" spans="1:2" x14ac:dyDescent="0.2">
      <c r="A3">
        <v>1700020</v>
      </c>
      <c r="B3">
        <v>152.625</v>
      </c>
    </row>
    <row r="4" spans="1:2" x14ac:dyDescent="0.2">
      <c r="A4">
        <v>1700030</v>
      </c>
      <c r="B4">
        <v>516.07899999999995</v>
      </c>
    </row>
    <row r="5" spans="1:2" x14ac:dyDescent="0.2">
      <c r="A5">
        <v>1700220</v>
      </c>
      <c r="B5">
        <v>411.58699999999999</v>
      </c>
    </row>
    <row r="6" spans="1:2" x14ac:dyDescent="0.2">
      <c r="A6">
        <v>1700040</v>
      </c>
      <c r="B6">
        <v>214.48400000000001</v>
      </c>
    </row>
    <row r="7" spans="1:2" x14ac:dyDescent="0.2">
      <c r="A7">
        <v>1700050</v>
      </c>
      <c r="B7">
        <v>154.01599999999999</v>
      </c>
    </row>
    <row r="8" spans="1:2" x14ac:dyDescent="0.2">
      <c r="A8">
        <v>1700060</v>
      </c>
      <c r="B8">
        <v>204.48699999999999</v>
      </c>
    </row>
    <row r="9" spans="1:2" x14ac:dyDescent="0.2">
      <c r="A9">
        <v>1700070</v>
      </c>
      <c r="B9">
        <v>169.125</v>
      </c>
    </row>
    <row r="10" spans="1:2" x14ac:dyDescent="0.2">
      <c r="A10">
        <v>1700080</v>
      </c>
      <c r="B10">
        <v>343.45499999999998</v>
      </c>
    </row>
    <row r="11" spans="1:2" x14ac:dyDescent="0.2">
      <c r="A11">
        <v>1700090</v>
      </c>
      <c r="B11">
        <v>237.584</v>
      </c>
    </row>
    <row r="12" spans="1:2" x14ac:dyDescent="0.2">
      <c r="A12">
        <v>1700120</v>
      </c>
      <c r="B12">
        <v>252.22200000000001</v>
      </c>
    </row>
    <row r="13" spans="1:2" x14ac:dyDescent="0.2">
      <c r="A13">
        <v>1700130</v>
      </c>
      <c r="B13">
        <v>450.66500000000002</v>
      </c>
    </row>
    <row r="14" spans="1:2" x14ac:dyDescent="0.2">
      <c r="A14">
        <v>1700150</v>
      </c>
      <c r="B14">
        <v>717.197</v>
      </c>
    </row>
    <row r="15" spans="1:2" x14ac:dyDescent="0.2">
      <c r="A15">
        <v>1700100</v>
      </c>
      <c r="B15">
        <v>229.59</v>
      </c>
    </row>
    <row r="16" spans="1:2" x14ac:dyDescent="0.2">
      <c r="A16">
        <v>1700110</v>
      </c>
      <c r="B16">
        <v>362.28699999999998</v>
      </c>
    </row>
    <row r="17" spans="1:2" x14ac:dyDescent="0.2">
      <c r="A17">
        <v>1700140</v>
      </c>
      <c r="B17">
        <v>325.30700000000002</v>
      </c>
    </row>
    <row r="18" spans="1:2" x14ac:dyDescent="0.2">
      <c r="A18">
        <v>1700160</v>
      </c>
      <c r="B18">
        <v>610.06899999999996</v>
      </c>
    </row>
    <row r="19" spans="1:2" x14ac:dyDescent="0.2">
      <c r="A19">
        <v>1700161</v>
      </c>
      <c r="B19">
        <v>328.911</v>
      </c>
    </row>
    <row r="20" spans="1:2" x14ac:dyDescent="0.2">
      <c r="A20">
        <v>1700170</v>
      </c>
      <c r="B20">
        <v>142.18100000000001</v>
      </c>
    </row>
    <row r="21" spans="1:2" x14ac:dyDescent="0.2">
      <c r="A21">
        <v>1700180</v>
      </c>
      <c r="B21">
        <v>112.637</v>
      </c>
    </row>
    <row r="22" spans="1:2" x14ac:dyDescent="0.2">
      <c r="A22">
        <v>1700190</v>
      </c>
      <c r="B22">
        <v>104.73</v>
      </c>
    </row>
    <row r="23" spans="1:2" x14ac:dyDescent="0.2">
      <c r="A23">
        <v>1700200</v>
      </c>
      <c r="B23">
        <v>59.526000000000003</v>
      </c>
    </row>
    <row r="24" spans="1:2" x14ac:dyDescent="0.2">
      <c r="A24">
        <v>1700210</v>
      </c>
      <c r="B24">
        <v>119.574</v>
      </c>
    </row>
    <row r="25" spans="1:2" x14ac:dyDescent="0.2">
      <c r="A25">
        <v>1800010</v>
      </c>
      <c r="B25">
        <v>278.22300000000001</v>
      </c>
    </row>
    <row r="26" spans="1:2" x14ac:dyDescent="0.2">
      <c r="A26">
        <v>1800200</v>
      </c>
      <c r="B26">
        <v>19.376999999999999</v>
      </c>
    </row>
    <row r="27" spans="1:2" x14ac:dyDescent="0.2">
      <c r="A27">
        <v>1800290</v>
      </c>
      <c r="B27">
        <v>415.36500000000001</v>
      </c>
    </row>
    <row r="28" spans="1:2" x14ac:dyDescent="0.2">
      <c r="A28">
        <v>1800020</v>
      </c>
      <c r="B28">
        <v>231.67</v>
      </c>
    </row>
    <row r="29" spans="1:2" x14ac:dyDescent="0.2">
      <c r="A29">
        <v>1800190</v>
      </c>
      <c r="B29">
        <v>370.23399999999998</v>
      </c>
    </row>
    <row r="30" spans="1:2" x14ac:dyDescent="0.2">
      <c r="A30">
        <v>1800030</v>
      </c>
      <c r="B30">
        <v>438.14800000000002</v>
      </c>
    </row>
    <row r="31" spans="1:2" x14ac:dyDescent="0.2">
      <c r="A31">
        <v>1800040</v>
      </c>
      <c r="B31">
        <v>254.001</v>
      </c>
    </row>
    <row r="32" spans="1:2" x14ac:dyDescent="0.2">
      <c r="A32">
        <v>1800050</v>
      </c>
      <c r="B32">
        <v>464.14499999999998</v>
      </c>
    </row>
    <row r="33" spans="1:2" x14ac:dyDescent="0.2">
      <c r="A33">
        <v>1800100</v>
      </c>
      <c r="B33">
        <v>375.47800000000001</v>
      </c>
    </row>
    <row r="34" spans="1:2" x14ac:dyDescent="0.2">
      <c r="A34">
        <v>1800170</v>
      </c>
      <c r="B34">
        <v>375.18900000000002</v>
      </c>
    </row>
    <row r="35" spans="1:2" x14ac:dyDescent="0.2">
      <c r="A35">
        <v>1800060</v>
      </c>
      <c r="B35">
        <v>370.197</v>
      </c>
    </row>
    <row r="36" spans="1:2" x14ac:dyDescent="0.2">
      <c r="A36">
        <v>1800090</v>
      </c>
      <c r="B36">
        <v>538.23</v>
      </c>
    </row>
    <row r="37" spans="1:2" x14ac:dyDescent="0.2">
      <c r="A37">
        <v>1800070</v>
      </c>
      <c r="B37">
        <v>554.44200000000001</v>
      </c>
    </row>
    <row r="38" spans="1:2" x14ac:dyDescent="0.2">
      <c r="A38">
        <v>1800080</v>
      </c>
      <c r="B38">
        <v>528.82600000000002</v>
      </c>
    </row>
    <row r="39" spans="1:2" x14ac:dyDescent="0.2">
      <c r="A39">
        <v>1800110</v>
      </c>
      <c r="B39">
        <v>541.50199999999995</v>
      </c>
    </row>
    <row r="40" spans="1:2" x14ac:dyDescent="0.2">
      <c r="A40">
        <v>1800120</v>
      </c>
      <c r="B40">
        <v>468.58199999999999</v>
      </c>
    </row>
    <row r="41" spans="1:2" x14ac:dyDescent="0.2">
      <c r="A41">
        <v>1800130</v>
      </c>
      <c r="B41">
        <v>324.16300000000001</v>
      </c>
    </row>
    <row r="42" spans="1:2" x14ac:dyDescent="0.2">
      <c r="A42">
        <v>1800140</v>
      </c>
      <c r="B42">
        <v>508.19499999999999</v>
      </c>
    </row>
    <row r="43" spans="1:2" x14ac:dyDescent="0.2">
      <c r="A43">
        <v>1800150</v>
      </c>
      <c r="B43">
        <v>541.62599999999998</v>
      </c>
    </row>
    <row r="44" spans="1:2" x14ac:dyDescent="0.2">
      <c r="A44">
        <v>1800160</v>
      </c>
      <c r="B44">
        <v>648.72299999999996</v>
      </c>
    </row>
    <row r="45" spans="1:2" x14ac:dyDescent="0.2">
      <c r="A45">
        <v>1800180</v>
      </c>
      <c r="B45">
        <v>484.09800000000001</v>
      </c>
    </row>
    <row r="46" spans="1:2" x14ac:dyDescent="0.2">
      <c r="A46">
        <v>1800210</v>
      </c>
      <c r="B46">
        <v>512.85299999999995</v>
      </c>
    </row>
    <row r="47" spans="1:2" x14ac:dyDescent="0.2">
      <c r="A47">
        <v>1800220</v>
      </c>
      <c r="B47">
        <v>506.28399999999999</v>
      </c>
    </row>
    <row r="48" spans="1:2" x14ac:dyDescent="0.2">
      <c r="A48">
        <v>1800240</v>
      </c>
      <c r="B48">
        <v>474.63900000000001</v>
      </c>
    </row>
    <row r="49" spans="1:2" x14ac:dyDescent="0.2">
      <c r="A49">
        <v>1800250</v>
      </c>
      <c r="B49">
        <v>387.89499999999998</v>
      </c>
    </row>
    <row r="50" spans="1:2" x14ac:dyDescent="0.2">
      <c r="A50">
        <v>1800230</v>
      </c>
      <c r="B50">
        <v>257.798</v>
      </c>
    </row>
    <row r="51" spans="1:2" x14ac:dyDescent="0.2">
      <c r="A51">
        <v>1800260</v>
      </c>
      <c r="B51">
        <v>157.04599999999999</v>
      </c>
    </row>
    <row r="52" spans="1:2" x14ac:dyDescent="0.2">
      <c r="A52">
        <v>1800270</v>
      </c>
      <c r="B52">
        <v>247.77</v>
      </c>
    </row>
    <row r="53" spans="1:2" x14ac:dyDescent="0.2">
      <c r="A53">
        <v>1800280</v>
      </c>
      <c r="B53">
        <v>249.755</v>
      </c>
    </row>
    <row r="54" spans="1:2" x14ac:dyDescent="0.2">
      <c r="A54">
        <v>1800300</v>
      </c>
      <c r="B54">
        <v>462.94799999999998</v>
      </c>
    </row>
    <row r="55" spans="1:2" x14ac:dyDescent="0.2">
      <c r="A55">
        <v>1600010</v>
      </c>
      <c r="B55">
        <v>531.851</v>
      </c>
    </row>
    <row r="56" spans="1:2" x14ac:dyDescent="0.2">
      <c r="A56">
        <v>1600020</v>
      </c>
      <c r="B56">
        <v>279.02800000000002</v>
      </c>
    </row>
    <row r="57" spans="1:2" x14ac:dyDescent="0.2">
      <c r="A57">
        <v>1600030</v>
      </c>
      <c r="B57">
        <v>501.12900000000002</v>
      </c>
    </row>
    <row r="58" spans="1:2" x14ac:dyDescent="0.2">
      <c r="A58">
        <v>1600080</v>
      </c>
      <c r="B58">
        <v>152.79300000000001</v>
      </c>
    </row>
    <row r="59" spans="1:2" x14ac:dyDescent="0.2">
      <c r="A59">
        <v>1600031</v>
      </c>
      <c r="B59">
        <v>412.46100000000001</v>
      </c>
    </row>
    <row r="60" spans="1:2" x14ac:dyDescent="0.2">
      <c r="A60">
        <v>1600040</v>
      </c>
      <c r="B60">
        <v>190.547</v>
      </c>
    </row>
    <row r="61" spans="1:2" x14ac:dyDescent="0.2">
      <c r="A61">
        <v>1600050</v>
      </c>
      <c r="B61">
        <v>201.95500000000001</v>
      </c>
    </row>
    <row r="62" spans="1:2" x14ac:dyDescent="0.2">
      <c r="A62">
        <v>1600070</v>
      </c>
      <c r="B62">
        <v>171.52600000000001</v>
      </c>
    </row>
    <row r="63" spans="1:2" x14ac:dyDescent="0.2">
      <c r="A63">
        <v>1600060</v>
      </c>
      <c r="B63">
        <v>85.018000000000001</v>
      </c>
    </row>
    <row r="64" spans="1:2" x14ac:dyDescent="0.2">
      <c r="A64">
        <v>1500010</v>
      </c>
      <c r="B64">
        <v>260.42700000000002</v>
      </c>
    </row>
    <row r="65" spans="1:2" x14ac:dyDescent="0.2">
      <c r="A65">
        <v>1502200</v>
      </c>
      <c r="B65">
        <v>234.02</v>
      </c>
    </row>
    <row r="66" spans="1:2" x14ac:dyDescent="0.2">
      <c r="A66">
        <v>1500020</v>
      </c>
      <c r="B66">
        <v>701.46299999999997</v>
      </c>
    </row>
    <row r="67" spans="1:2" x14ac:dyDescent="0.2">
      <c r="A67">
        <v>1500030</v>
      </c>
      <c r="B67">
        <v>90.063999999999993</v>
      </c>
    </row>
    <row r="68" spans="1:2" x14ac:dyDescent="0.2">
      <c r="A68">
        <v>1502080</v>
      </c>
      <c r="B68">
        <v>204.67</v>
      </c>
    </row>
    <row r="69" spans="1:2" x14ac:dyDescent="0.2">
      <c r="A69">
        <v>1500040</v>
      </c>
      <c r="B69">
        <v>120.441</v>
      </c>
    </row>
    <row r="70" spans="1:2" x14ac:dyDescent="0.2">
      <c r="A70">
        <v>1502060</v>
      </c>
      <c r="B70">
        <v>714.06799999999998</v>
      </c>
    </row>
    <row r="71" spans="1:2" x14ac:dyDescent="0.2">
      <c r="A71">
        <v>1502070</v>
      </c>
      <c r="B71">
        <v>175.672</v>
      </c>
    </row>
    <row r="72" spans="1:2" x14ac:dyDescent="0.2">
      <c r="A72">
        <v>1500050</v>
      </c>
      <c r="B72">
        <v>240.46299999999999</v>
      </c>
    </row>
    <row r="73" spans="1:2" x14ac:dyDescent="0.2">
      <c r="A73">
        <v>1500060</v>
      </c>
      <c r="B73">
        <v>495.54899999999998</v>
      </c>
    </row>
    <row r="74" spans="1:2" x14ac:dyDescent="0.2">
      <c r="A74">
        <v>1500070</v>
      </c>
      <c r="B74">
        <v>90.286000000000001</v>
      </c>
    </row>
    <row r="75" spans="1:2" x14ac:dyDescent="0.2">
      <c r="A75">
        <v>1500080</v>
      </c>
      <c r="B75">
        <v>380.91699999999997</v>
      </c>
    </row>
    <row r="76" spans="1:2" x14ac:dyDescent="0.2">
      <c r="A76">
        <v>1500090</v>
      </c>
      <c r="B76">
        <v>123.95</v>
      </c>
    </row>
    <row r="77" spans="1:2" x14ac:dyDescent="0.2">
      <c r="A77">
        <v>1500100</v>
      </c>
      <c r="B77">
        <v>123.099</v>
      </c>
    </row>
    <row r="78" spans="1:2" x14ac:dyDescent="0.2">
      <c r="A78">
        <v>1500130</v>
      </c>
      <c r="B78">
        <v>209.684</v>
      </c>
    </row>
    <row r="79" spans="1:2" x14ac:dyDescent="0.2">
      <c r="A79">
        <v>1500140</v>
      </c>
      <c r="B79">
        <v>185.56100000000001</v>
      </c>
    </row>
    <row r="80" spans="1:2" x14ac:dyDescent="0.2">
      <c r="A80">
        <v>1502050</v>
      </c>
      <c r="B80">
        <v>185.452</v>
      </c>
    </row>
    <row r="81" spans="1:2" x14ac:dyDescent="0.2">
      <c r="A81">
        <v>1500101</v>
      </c>
      <c r="B81">
        <v>101.42100000000001</v>
      </c>
    </row>
    <row r="82" spans="1:2" x14ac:dyDescent="0.2">
      <c r="A82">
        <v>1500120</v>
      </c>
      <c r="B82">
        <v>176.04</v>
      </c>
    </row>
    <row r="83" spans="1:2" x14ac:dyDescent="0.2">
      <c r="A83">
        <v>1500110</v>
      </c>
      <c r="B83">
        <v>157.53399999999999</v>
      </c>
    </row>
    <row r="84" spans="1:2" x14ac:dyDescent="0.2">
      <c r="A84">
        <v>1500150</v>
      </c>
      <c r="B84">
        <v>117.84099999999999</v>
      </c>
    </row>
    <row r="85" spans="1:2" x14ac:dyDescent="0.2">
      <c r="A85">
        <v>1500160</v>
      </c>
      <c r="B85">
        <v>151.703</v>
      </c>
    </row>
    <row r="86" spans="1:2" x14ac:dyDescent="0.2">
      <c r="A86">
        <v>1500170</v>
      </c>
      <c r="B86">
        <v>202.07599999999999</v>
      </c>
    </row>
    <row r="87" spans="1:2" x14ac:dyDescent="0.2">
      <c r="A87">
        <v>1500180</v>
      </c>
      <c r="B87">
        <v>211</v>
      </c>
    </row>
    <row r="88" spans="1:2" x14ac:dyDescent="0.2">
      <c r="A88">
        <v>1500300</v>
      </c>
      <c r="B88">
        <v>514.024</v>
      </c>
    </row>
    <row r="89" spans="1:2" x14ac:dyDescent="0.2">
      <c r="A89">
        <v>1500310</v>
      </c>
      <c r="B89">
        <v>379.35399999999998</v>
      </c>
    </row>
    <row r="90" spans="1:2" x14ac:dyDescent="0.2">
      <c r="A90">
        <v>1500190</v>
      </c>
      <c r="B90">
        <v>276.471</v>
      </c>
    </row>
    <row r="91" spans="1:2" x14ac:dyDescent="0.2">
      <c r="A91">
        <v>1500210</v>
      </c>
      <c r="B91">
        <v>119.505</v>
      </c>
    </row>
    <row r="92" spans="1:2" x14ac:dyDescent="0.2">
      <c r="A92">
        <v>1500200</v>
      </c>
      <c r="B92">
        <v>233.75200000000001</v>
      </c>
    </row>
    <row r="93" spans="1:2" x14ac:dyDescent="0.2">
      <c r="A93">
        <v>1500220</v>
      </c>
      <c r="B93">
        <v>146.755</v>
      </c>
    </row>
    <row r="94" spans="1:2" x14ac:dyDescent="0.2">
      <c r="A94">
        <v>1500230</v>
      </c>
      <c r="B94">
        <v>280.625</v>
      </c>
    </row>
    <row r="95" spans="1:2" x14ac:dyDescent="0.2">
      <c r="A95">
        <v>1500240</v>
      </c>
      <c r="B95">
        <v>116.80500000000001</v>
      </c>
    </row>
    <row r="96" spans="1:2" x14ac:dyDescent="0.2">
      <c r="A96">
        <v>1500250</v>
      </c>
      <c r="B96">
        <v>251.405</v>
      </c>
    </row>
    <row r="97" spans="1:2" x14ac:dyDescent="0.2">
      <c r="A97">
        <v>1500260</v>
      </c>
      <c r="B97">
        <v>146.864</v>
      </c>
    </row>
    <row r="98" spans="1:2" x14ac:dyDescent="0.2">
      <c r="A98">
        <v>1500270</v>
      </c>
      <c r="B98">
        <v>291.91699999999997</v>
      </c>
    </row>
    <row r="99" spans="1:2" x14ac:dyDescent="0.2">
      <c r="A99">
        <v>1500280</v>
      </c>
      <c r="B99">
        <v>113.947</v>
      </c>
    </row>
    <row r="100" spans="1:2" x14ac:dyDescent="0.2">
      <c r="A100">
        <v>1500290</v>
      </c>
      <c r="B100">
        <v>151.71700000000001</v>
      </c>
    </row>
    <row r="101" spans="1:2" x14ac:dyDescent="0.2">
      <c r="A101">
        <v>1500320</v>
      </c>
      <c r="B101">
        <v>37.212000000000003</v>
      </c>
    </row>
    <row r="102" spans="1:2" x14ac:dyDescent="0.2">
      <c r="A102">
        <v>1500330</v>
      </c>
      <c r="B102">
        <v>1.708</v>
      </c>
    </row>
    <row r="103" spans="1:2" x14ac:dyDescent="0.2">
      <c r="A103">
        <v>1500340</v>
      </c>
      <c r="B103">
        <v>128.232</v>
      </c>
    </row>
    <row r="104" spans="1:2" x14ac:dyDescent="0.2">
      <c r="A104">
        <v>1501610</v>
      </c>
      <c r="B104">
        <v>209.18</v>
      </c>
    </row>
    <row r="105" spans="1:2" x14ac:dyDescent="0.2">
      <c r="A105">
        <v>1500350</v>
      </c>
      <c r="B105">
        <v>277.72399999999999</v>
      </c>
    </row>
    <row r="106" spans="1:2" x14ac:dyDescent="0.2">
      <c r="A106">
        <v>1500360</v>
      </c>
      <c r="B106">
        <v>108.816</v>
      </c>
    </row>
    <row r="107" spans="1:2" x14ac:dyDescent="0.2">
      <c r="A107">
        <v>1500370</v>
      </c>
      <c r="B107">
        <v>110.52</v>
      </c>
    </row>
    <row r="108" spans="1:2" x14ac:dyDescent="0.2">
      <c r="A108">
        <v>1501600</v>
      </c>
      <c r="B108">
        <v>165.98400000000001</v>
      </c>
    </row>
    <row r="109" spans="1:2" x14ac:dyDescent="0.2">
      <c r="A109">
        <v>1500380</v>
      </c>
      <c r="B109">
        <v>207.81800000000001</v>
      </c>
    </row>
    <row r="110" spans="1:2" x14ac:dyDescent="0.2">
      <c r="A110">
        <v>1500430</v>
      </c>
      <c r="B110">
        <v>234.2</v>
      </c>
    </row>
    <row r="111" spans="1:2" x14ac:dyDescent="0.2">
      <c r="A111">
        <v>1500490</v>
      </c>
      <c r="B111">
        <v>89.677000000000007</v>
      </c>
    </row>
    <row r="112" spans="1:2" x14ac:dyDescent="0.2">
      <c r="A112">
        <v>1500500</v>
      </c>
      <c r="B112">
        <v>221.518</v>
      </c>
    </row>
    <row r="113" spans="1:2" x14ac:dyDescent="0.2">
      <c r="A113">
        <v>1500510</v>
      </c>
      <c r="B113">
        <v>164.946</v>
      </c>
    </row>
    <row r="114" spans="1:2" x14ac:dyDescent="0.2">
      <c r="A114">
        <v>1501590</v>
      </c>
      <c r="B114">
        <v>298.15699999999998</v>
      </c>
    </row>
    <row r="115" spans="1:2" x14ac:dyDescent="0.2">
      <c r="A115">
        <v>1500390</v>
      </c>
      <c r="B115">
        <v>131.446</v>
      </c>
    </row>
    <row r="116" spans="1:2" x14ac:dyDescent="0.2">
      <c r="A116">
        <v>1500400</v>
      </c>
      <c r="B116">
        <v>87.016000000000005</v>
      </c>
    </row>
    <row r="117" spans="1:2" x14ac:dyDescent="0.2">
      <c r="A117">
        <v>1500410</v>
      </c>
      <c r="B117">
        <v>81.100999999999999</v>
      </c>
    </row>
    <row r="118" spans="1:2" x14ac:dyDescent="0.2">
      <c r="A118">
        <v>1500420</v>
      </c>
      <c r="B118">
        <v>64.477000000000004</v>
      </c>
    </row>
    <row r="119" spans="1:2" x14ac:dyDescent="0.2">
      <c r="A119">
        <v>1500440</v>
      </c>
      <c r="B119">
        <v>238.554</v>
      </c>
    </row>
    <row r="120" spans="1:2" x14ac:dyDescent="0.2">
      <c r="A120">
        <v>1500450</v>
      </c>
      <c r="B120">
        <v>217.84899999999999</v>
      </c>
    </row>
    <row r="121" spans="1:2" x14ac:dyDescent="0.2">
      <c r="A121">
        <v>1500470</v>
      </c>
      <c r="B121">
        <v>202.535</v>
      </c>
    </row>
    <row r="122" spans="1:2" x14ac:dyDescent="0.2">
      <c r="A122">
        <v>1500460</v>
      </c>
      <c r="B122">
        <v>167.90600000000001</v>
      </c>
    </row>
    <row r="123" spans="1:2" x14ac:dyDescent="0.2">
      <c r="A123">
        <v>1500480</v>
      </c>
      <c r="B123">
        <v>363.61200000000002</v>
      </c>
    </row>
    <row r="124" spans="1:2" x14ac:dyDescent="0.2">
      <c r="A124">
        <v>1500520</v>
      </c>
      <c r="B124">
        <v>726.52099999999996</v>
      </c>
    </row>
    <row r="125" spans="1:2" x14ac:dyDescent="0.2">
      <c r="A125">
        <v>1500530</v>
      </c>
      <c r="B125">
        <v>482.42599999999999</v>
      </c>
    </row>
    <row r="126" spans="1:2" x14ac:dyDescent="0.2">
      <c r="A126">
        <v>1501510</v>
      </c>
      <c r="B126">
        <v>185.72900000000001</v>
      </c>
    </row>
    <row r="127" spans="1:2" x14ac:dyDescent="0.2">
      <c r="A127">
        <v>1501560</v>
      </c>
      <c r="B127">
        <v>128.108</v>
      </c>
    </row>
    <row r="128" spans="1:2" x14ac:dyDescent="0.2">
      <c r="A128">
        <v>1501580</v>
      </c>
      <c r="B128">
        <v>99.299000000000007</v>
      </c>
    </row>
    <row r="129" spans="1:2" x14ac:dyDescent="0.2">
      <c r="A129">
        <v>1500540</v>
      </c>
      <c r="B129">
        <v>215.184</v>
      </c>
    </row>
    <row r="130" spans="1:2" x14ac:dyDescent="0.2">
      <c r="A130">
        <v>1501460</v>
      </c>
      <c r="B130">
        <v>262.10700000000003</v>
      </c>
    </row>
    <row r="131" spans="1:2" x14ac:dyDescent="0.2">
      <c r="A131">
        <v>1501470</v>
      </c>
      <c r="B131">
        <v>621.42100000000005</v>
      </c>
    </row>
    <row r="132" spans="1:2" x14ac:dyDescent="0.2">
      <c r="A132">
        <v>1501480</v>
      </c>
      <c r="B132">
        <v>723.75400000000002</v>
      </c>
    </row>
    <row r="133" spans="1:2" x14ac:dyDescent="0.2">
      <c r="A133">
        <v>1501490</v>
      </c>
      <c r="B133">
        <v>200.20699999999999</v>
      </c>
    </row>
    <row r="134" spans="1:2" x14ac:dyDescent="0.2">
      <c r="A134">
        <v>1501500</v>
      </c>
      <c r="B134">
        <v>308.024</v>
      </c>
    </row>
    <row r="135" spans="1:2" x14ac:dyDescent="0.2">
      <c r="A135">
        <v>1500550</v>
      </c>
      <c r="B135">
        <v>210.435</v>
      </c>
    </row>
    <row r="136" spans="1:2" x14ac:dyDescent="0.2">
      <c r="A136">
        <v>1500560</v>
      </c>
      <c r="B136">
        <v>347.09899999999999</v>
      </c>
    </row>
    <row r="137" spans="1:2" x14ac:dyDescent="0.2">
      <c r="A137">
        <v>1501320</v>
      </c>
      <c r="B137">
        <v>157.589</v>
      </c>
    </row>
    <row r="138" spans="1:2" x14ac:dyDescent="0.2">
      <c r="A138">
        <v>1501440</v>
      </c>
      <c r="B138">
        <v>372.35300000000001</v>
      </c>
    </row>
    <row r="139" spans="1:2" x14ac:dyDescent="0.2">
      <c r="A139">
        <v>1501450</v>
      </c>
      <c r="B139">
        <v>296.04599999999999</v>
      </c>
    </row>
    <row r="140" spans="1:2" x14ac:dyDescent="0.2">
      <c r="A140">
        <v>1500570</v>
      </c>
      <c r="B140">
        <v>505.387</v>
      </c>
    </row>
    <row r="141" spans="1:2" x14ac:dyDescent="0.2">
      <c r="A141">
        <v>1500580</v>
      </c>
      <c r="B141">
        <v>771.529</v>
      </c>
    </row>
    <row r="142" spans="1:2" x14ac:dyDescent="0.2">
      <c r="A142">
        <v>1500650</v>
      </c>
      <c r="B142">
        <v>237.006</v>
      </c>
    </row>
    <row r="143" spans="1:2" x14ac:dyDescent="0.2">
      <c r="A143">
        <v>1500660</v>
      </c>
      <c r="B143">
        <v>74.992999999999995</v>
      </c>
    </row>
    <row r="144" spans="1:2" x14ac:dyDescent="0.2">
      <c r="A144">
        <v>1500670</v>
      </c>
      <c r="B144">
        <v>96.858999999999995</v>
      </c>
    </row>
    <row r="145" spans="1:2" x14ac:dyDescent="0.2">
      <c r="A145">
        <v>1500590</v>
      </c>
      <c r="B145">
        <v>676.37199999999996</v>
      </c>
    </row>
    <row r="146" spans="1:2" x14ac:dyDescent="0.2">
      <c r="A146">
        <v>1500600</v>
      </c>
      <c r="B146">
        <v>571.05600000000004</v>
      </c>
    </row>
    <row r="147" spans="1:2" x14ac:dyDescent="0.2">
      <c r="A147">
        <v>1500610</v>
      </c>
      <c r="B147">
        <v>625.37400000000002</v>
      </c>
    </row>
    <row r="148" spans="1:2" x14ac:dyDescent="0.2">
      <c r="A148">
        <v>1500640</v>
      </c>
      <c r="B148">
        <v>415.73399999999998</v>
      </c>
    </row>
    <row r="149" spans="1:2" x14ac:dyDescent="0.2">
      <c r="A149">
        <v>1500620</v>
      </c>
      <c r="B149">
        <v>482.44299999999998</v>
      </c>
    </row>
    <row r="150" spans="1:2" x14ac:dyDescent="0.2">
      <c r="A150">
        <v>1500630</v>
      </c>
      <c r="B150">
        <v>260.37599999999998</v>
      </c>
    </row>
    <row r="151" spans="1:2" x14ac:dyDescent="0.2">
      <c r="A151">
        <v>1500680</v>
      </c>
      <c r="B151">
        <v>356.16800000000001</v>
      </c>
    </row>
    <row r="152" spans="1:2" x14ac:dyDescent="0.2">
      <c r="A152">
        <v>1500930</v>
      </c>
      <c r="B152">
        <v>383.60399999999998</v>
      </c>
    </row>
    <row r="153" spans="1:2" x14ac:dyDescent="0.2">
      <c r="A153">
        <v>1501090</v>
      </c>
      <c r="B153">
        <v>667.89700000000005</v>
      </c>
    </row>
    <row r="154" spans="1:2" x14ac:dyDescent="0.2">
      <c r="A154">
        <v>1500690</v>
      </c>
      <c r="B154">
        <v>459.98099999999999</v>
      </c>
    </row>
    <row r="155" spans="1:2" x14ac:dyDescent="0.2">
      <c r="A155">
        <v>1500910</v>
      </c>
      <c r="B155">
        <v>227.095</v>
      </c>
    </row>
    <row r="156" spans="1:2" x14ac:dyDescent="0.2">
      <c r="A156">
        <v>1500700</v>
      </c>
      <c r="B156">
        <v>243.887</v>
      </c>
    </row>
    <row r="157" spans="1:2" x14ac:dyDescent="0.2">
      <c r="A157">
        <v>1500710</v>
      </c>
      <c r="B157">
        <v>477.24400000000003</v>
      </c>
    </row>
    <row r="158" spans="1:2" x14ac:dyDescent="0.2">
      <c r="A158">
        <v>1500720</v>
      </c>
      <c r="B158">
        <v>228.761</v>
      </c>
    </row>
    <row r="159" spans="1:2" x14ac:dyDescent="0.2">
      <c r="A159">
        <v>1500730</v>
      </c>
      <c r="B159">
        <v>155.483</v>
      </c>
    </row>
    <row r="160" spans="1:2" x14ac:dyDescent="0.2">
      <c r="A160">
        <v>1500740</v>
      </c>
      <c r="B160">
        <v>542.803</v>
      </c>
    </row>
    <row r="161" spans="1:2" x14ac:dyDescent="0.2">
      <c r="A161">
        <v>1500750</v>
      </c>
      <c r="B161">
        <v>410.26</v>
      </c>
    </row>
    <row r="162" spans="1:2" x14ac:dyDescent="0.2">
      <c r="A162">
        <v>1500760</v>
      </c>
      <c r="B162">
        <v>410.65499999999997</v>
      </c>
    </row>
    <row r="163" spans="1:2" x14ac:dyDescent="0.2">
      <c r="A163">
        <v>1500770</v>
      </c>
      <c r="B163">
        <v>320.733</v>
      </c>
    </row>
    <row r="164" spans="1:2" x14ac:dyDescent="0.2">
      <c r="A164">
        <v>1501091</v>
      </c>
      <c r="B164">
        <v>596.31700000000001</v>
      </c>
    </row>
    <row r="165" spans="1:2" x14ac:dyDescent="0.2">
      <c r="A165">
        <v>1500780</v>
      </c>
      <c r="B165">
        <v>403.86399999999998</v>
      </c>
    </row>
    <row r="166" spans="1:2" x14ac:dyDescent="0.2">
      <c r="A166">
        <v>1500790</v>
      </c>
      <c r="B166">
        <v>46.142000000000003</v>
      </c>
    </row>
    <row r="167" spans="1:2" x14ac:dyDescent="0.2">
      <c r="A167">
        <v>1500800</v>
      </c>
      <c r="B167">
        <v>263.83499999999998</v>
      </c>
    </row>
    <row r="168" spans="1:2" x14ac:dyDescent="0.2">
      <c r="A168">
        <v>1500810</v>
      </c>
      <c r="B168">
        <v>100.631</v>
      </c>
    </row>
    <row r="169" spans="1:2" x14ac:dyDescent="0.2">
      <c r="A169">
        <v>1500870</v>
      </c>
      <c r="B169">
        <v>246.98699999999999</v>
      </c>
    </row>
    <row r="170" spans="1:2" x14ac:dyDescent="0.2">
      <c r="A170">
        <v>1500880</v>
      </c>
      <c r="B170">
        <v>22.920999999999999</v>
      </c>
    </row>
    <row r="171" spans="1:2" x14ac:dyDescent="0.2">
      <c r="A171">
        <v>1500890</v>
      </c>
      <c r="B171">
        <v>240.04</v>
      </c>
    </row>
    <row r="172" spans="1:2" x14ac:dyDescent="0.2">
      <c r="A172">
        <v>1500900</v>
      </c>
      <c r="B172">
        <v>180.43700000000001</v>
      </c>
    </row>
    <row r="173" spans="1:2" x14ac:dyDescent="0.2">
      <c r="A173">
        <v>1500820</v>
      </c>
      <c r="B173">
        <v>89.515000000000001</v>
      </c>
    </row>
    <row r="174" spans="1:2" x14ac:dyDescent="0.2">
      <c r="A174">
        <v>1500830</v>
      </c>
      <c r="B174">
        <v>253.12899999999999</v>
      </c>
    </row>
    <row r="175" spans="1:2" x14ac:dyDescent="0.2">
      <c r="A175">
        <v>1500840</v>
      </c>
      <c r="B175">
        <v>74.054000000000002</v>
      </c>
    </row>
    <row r="176" spans="1:2" x14ac:dyDescent="0.2">
      <c r="A176">
        <v>1500850</v>
      </c>
      <c r="B176">
        <v>78.254000000000005</v>
      </c>
    </row>
    <row r="177" spans="1:2" x14ac:dyDescent="0.2">
      <c r="A177">
        <v>1500860</v>
      </c>
      <c r="B177">
        <v>165.14699999999999</v>
      </c>
    </row>
    <row r="178" spans="1:2" x14ac:dyDescent="0.2">
      <c r="A178">
        <v>1500920</v>
      </c>
      <c r="B178">
        <v>66.480999999999995</v>
      </c>
    </row>
    <row r="179" spans="1:2" x14ac:dyDescent="0.2">
      <c r="A179">
        <v>1500940</v>
      </c>
      <c r="B179">
        <v>197.24799999999999</v>
      </c>
    </row>
    <row r="180" spans="1:2" x14ac:dyDescent="0.2">
      <c r="A180">
        <v>1501070</v>
      </c>
      <c r="B180">
        <v>252.19300000000001</v>
      </c>
    </row>
    <row r="181" spans="1:2" x14ac:dyDescent="0.2">
      <c r="A181">
        <v>1501080</v>
      </c>
      <c r="B181">
        <v>102.577</v>
      </c>
    </row>
    <row r="182" spans="1:2" x14ac:dyDescent="0.2">
      <c r="A182">
        <v>1500950</v>
      </c>
      <c r="B182">
        <v>195.03100000000001</v>
      </c>
    </row>
    <row r="183" spans="1:2" x14ac:dyDescent="0.2">
      <c r="A183">
        <v>1501040</v>
      </c>
      <c r="B183">
        <v>419.08</v>
      </c>
    </row>
    <row r="184" spans="1:2" x14ac:dyDescent="0.2">
      <c r="A184">
        <v>1501050</v>
      </c>
      <c r="B184">
        <v>625.14599999999996</v>
      </c>
    </row>
    <row r="185" spans="1:2" x14ac:dyDescent="0.2">
      <c r="A185">
        <v>1501060</v>
      </c>
      <c r="B185">
        <v>274.33</v>
      </c>
    </row>
    <row r="186" spans="1:2" x14ac:dyDescent="0.2">
      <c r="A186">
        <v>1500960</v>
      </c>
      <c r="B186">
        <v>299.483</v>
      </c>
    </row>
    <row r="187" spans="1:2" x14ac:dyDescent="0.2">
      <c r="A187">
        <v>1500970</v>
      </c>
      <c r="B187">
        <v>60.694000000000003</v>
      </c>
    </row>
    <row r="188" spans="1:2" x14ac:dyDescent="0.2">
      <c r="A188">
        <v>1500980</v>
      </c>
      <c r="B188">
        <v>365.66300000000001</v>
      </c>
    </row>
    <row r="189" spans="1:2" x14ac:dyDescent="0.2">
      <c r="A189">
        <v>1500990</v>
      </c>
      <c r="B189">
        <v>465.01299999999998</v>
      </c>
    </row>
    <row r="190" spans="1:2" x14ac:dyDescent="0.2">
      <c r="A190">
        <v>1501000</v>
      </c>
      <c r="B190">
        <v>190.67</v>
      </c>
    </row>
    <row r="191" spans="1:2" x14ac:dyDescent="0.2">
      <c r="A191">
        <v>1501010</v>
      </c>
      <c r="B191">
        <v>169.60300000000001</v>
      </c>
    </row>
    <row r="192" spans="1:2" x14ac:dyDescent="0.2">
      <c r="A192">
        <v>1501020</v>
      </c>
      <c r="B192">
        <v>439.274</v>
      </c>
    </row>
    <row r="193" spans="1:2" x14ac:dyDescent="0.2">
      <c r="A193">
        <v>1501030</v>
      </c>
      <c r="B193">
        <v>374.81400000000002</v>
      </c>
    </row>
    <row r="194" spans="1:2" x14ac:dyDescent="0.2">
      <c r="A194">
        <v>1501270</v>
      </c>
      <c r="B194">
        <v>508.57</v>
      </c>
    </row>
    <row r="195" spans="1:2" x14ac:dyDescent="0.2">
      <c r="A195">
        <v>1501310</v>
      </c>
      <c r="B195">
        <v>393.43099999999998</v>
      </c>
    </row>
    <row r="196" spans="1:2" x14ac:dyDescent="0.2">
      <c r="A196">
        <v>1501100</v>
      </c>
      <c r="B196">
        <v>363.96199999999999</v>
      </c>
    </row>
    <row r="197" spans="1:2" x14ac:dyDescent="0.2">
      <c r="A197">
        <v>1501280</v>
      </c>
      <c r="B197">
        <v>275.62099999999998</v>
      </c>
    </row>
    <row r="198" spans="1:2" x14ac:dyDescent="0.2">
      <c r="A198">
        <v>1501290</v>
      </c>
      <c r="B198">
        <v>297.39800000000002</v>
      </c>
    </row>
    <row r="199" spans="1:2" x14ac:dyDescent="0.2">
      <c r="A199">
        <v>1501300</v>
      </c>
      <c r="B199">
        <v>389.91699999999997</v>
      </c>
    </row>
    <row r="200" spans="1:2" x14ac:dyDescent="0.2">
      <c r="A200">
        <v>1501110</v>
      </c>
      <c r="B200">
        <v>241.785</v>
      </c>
    </row>
    <row r="201" spans="1:2" x14ac:dyDescent="0.2">
      <c r="A201">
        <v>1501230</v>
      </c>
      <c r="B201">
        <v>416.45</v>
      </c>
    </row>
    <row r="202" spans="1:2" x14ac:dyDescent="0.2">
      <c r="A202">
        <v>1501240</v>
      </c>
      <c r="B202">
        <v>299.09500000000003</v>
      </c>
    </row>
    <row r="203" spans="1:2" x14ac:dyDescent="0.2">
      <c r="A203">
        <v>1501250</v>
      </c>
      <c r="B203">
        <v>145.64400000000001</v>
      </c>
    </row>
    <row r="204" spans="1:2" x14ac:dyDescent="0.2">
      <c r="A204">
        <v>1501260</v>
      </c>
      <c r="B204">
        <v>50.932000000000002</v>
      </c>
    </row>
    <row r="205" spans="1:2" x14ac:dyDescent="0.2">
      <c r="A205">
        <v>1501120</v>
      </c>
      <c r="B205">
        <v>310.36799999999999</v>
      </c>
    </row>
    <row r="206" spans="1:2" x14ac:dyDescent="0.2">
      <c r="A206">
        <v>1501220</v>
      </c>
      <c r="B206">
        <v>233.24700000000001</v>
      </c>
    </row>
    <row r="207" spans="1:2" x14ac:dyDescent="0.2">
      <c r="A207">
        <v>1501130</v>
      </c>
      <c r="B207">
        <v>450.82499999999999</v>
      </c>
    </row>
    <row r="208" spans="1:2" x14ac:dyDescent="0.2">
      <c r="A208">
        <v>1501140</v>
      </c>
      <c r="B208">
        <v>263.95800000000003</v>
      </c>
    </row>
    <row r="209" spans="1:2" x14ac:dyDescent="0.2">
      <c r="A209">
        <v>1501150</v>
      </c>
      <c r="B209">
        <v>300.99799999999999</v>
      </c>
    </row>
    <row r="210" spans="1:2" x14ac:dyDescent="0.2">
      <c r="A210">
        <v>1501200</v>
      </c>
      <c r="B210">
        <v>202.624</v>
      </c>
    </row>
    <row r="211" spans="1:2" x14ac:dyDescent="0.2">
      <c r="A211">
        <v>1501210</v>
      </c>
      <c r="B211">
        <v>275.07799999999997</v>
      </c>
    </row>
    <row r="212" spans="1:2" x14ac:dyDescent="0.2">
      <c r="A212">
        <v>1501160</v>
      </c>
      <c r="B212">
        <v>192.499</v>
      </c>
    </row>
    <row r="213" spans="1:2" x14ac:dyDescent="0.2">
      <c r="A213">
        <v>1501170</v>
      </c>
      <c r="B213">
        <v>465.96600000000001</v>
      </c>
    </row>
    <row r="214" spans="1:2" x14ac:dyDescent="0.2">
      <c r="A214">
        <v>1501180</v>
      </c>
      <c r="B214">
        <v>177.66</v>
      </c>
    </row>
    <row r="215" spans="1:2" x14ac:dyDescent="0.2">
      <c r="A215">
        <v>1501190</v>
      </c>
      <c r="B215">
        <v>103.518</v>
      </c>
    </row>
    <row r="216" spans="1:2" x14ac:dyDescent="0.2">
      <c r="A216">
        <v>1501271</v>
      </c>
      <c r="B216">
        <v>370.70499999999998</v>
      </c>
    </row>
    <row r="217" spans="1:2" x14ac:dyDescent="0.2">
      <c r="A217">
        <v>1501281</v>
      </c>
      <c r="B217">
        <v>246.11799999999999</v>
      </c>
    </row>
    <row r="218" spans="1:2" x14ac:dyDescent="0.2">
      <c r="A218">
        <v>1501291</v>
      </c>
      <c r="B218">
        <v>244.90100000000001</v>
      </c>
    </row>
    <row r="219" spans="1:2" x14ac:dyDescent="0.2">
      <c r="A219">
        <v>1501292</v>
      </c>
      <c r="B219">
        <v>41.453000000000003</v>
      </c>
    </row>
    <row r="220" spans="1:2" x14ac:dyDescent="0.2">
      <c r="A220">
        <v>1501311</v>
      </c>
      <c r="B220">
        <v>260.37200000000001</v>
      </c>
    </row>
    <row r="221" spans="1:2" x14ac:dyDescent="0.2">
      <c r="A221">
        <v>1501330</v>
      </c>
      <c r="B221">
        <v>44.1</v>
      </c>
    </row>
    <row r="222" spans="1:2" x14ac:dyDescent="0.2">
      <c r="A222">
        <v>1501430</v>
      </c>
      <c r="B222">
        <v>44.055999999999997</v>
      </c>
    </row>
    <row r="223" spans="1:2" x14ac:dyDescent="0.2">
      <c r="A223">
        <v>1501340</v>
      </c>
      <c r="B223">
        <v>62.12</v>
      </c>
    </row>
    <row r="224" spans="1:2" x14ac:dyDescent="0.2">
      <c r="A224">
        <v>1501370</v>
      </c>
      <c r="B224">
        <v>51.625</v>
      </c>
    </row>
    <row r="225" spans="1:2" x14ac:dyDescent="0.2">
      <c r="A225">
        <v>1501350</v>
      </c>
      <c r="B225">
        <v>55.884</v>
      </c>
    </row>
    <row r="226" spans="1:2" x14ac:dyDescent="0.2">
      <c r="A226">
        <v>1501360</v>
      </c>
      <c r="B226">
        <v>111.651</v>
      </c>
    </row>
    <row r="227" spans="1:2" x14ac:dyDescent="0.2">
      <c r="A227">
        <v>1501380</v>
      </c>
      <c r="B227">
        <v>50.896999999999998</v>
      </c>
    </row>
    <row r="228" spans="1:2" x14ac:dyDescent="0.2">
      <c r="A228">
        <v>1501420</v>
      </c>
      <c r="B228">
        <v>93.296999999999997</v>
      </c>
    </row>
    <row r="229" spans="1:2" x14ac:dyDescent="0.2">
      <c r="A229">
        <v>1501390</v>
      </c>
      <c r="B229">
        <v>71.686999999999998</v>
      </c>
    </row>
    <row r="230" spans="1:2" x14ac:dyDescent="0.2">
      <c r="A230">
        <v>1501410</v>
      </c>
      <c r="B230">
        <v>96.090999999999994</v>
      </c>
    </row>
    <row r="231" spans="1:2" x14ac:dyDescent="0.2">
      <c r="A231">
        <v>1501400</v>
      </c>
      <c r="B231">
        <v>84.283000000000001</v>
      </c>
    </row>
    <row r="232" spans="1:2" x14ac:dyDescent="0.2">
      <c r="A232">
        <v>1501520</v>
      </c>
      <c r="B232">
        <v>206.58600000000001</v>
      </c>
    </row>
    <row r="233" spans="1:2" x14ac:dyDescent="0.2">
      <c r="A233">
        <v>1501530</v>
      </c>
      <c r="B233">
        <v>369.13900000000001</v>
      </c>
    </row>
    <row r="234" spans="1:2" x14ac:dyDescent="0.2">
      <c r="A234">
        <v>1501550</v>
      </c>
      <c r="B234">
        <v>201.49700000000001</v>
      </c>
    </row>
    <row r="235" spans="1:2" x14ac:dyDescent="0.2">
      <c r="A235">
        <v>1501540</v>
      </c>
      <c r="B235">
        <v>251.91300000000001</v>
      </c>
    </row>
    <row r="236" spans="1:2" x14ac:dyDescent="0.2">
      <c r="A236">
        <v>1501570</v>
      </c>
      <c r="B236">
        <v>124.694</v>
      </c>
    </row>
    <row r="237" spans="1:2" x14ac:dyDescent="0.2">
      <c r="A237">
        <v>1501620</v>
      </c>
      <c r="B237">
        <v>93.301000000000002</v>
      </c>
    </row>
    <row r="238" spans="1:2" x14ac:dyDescent="0.2">
      <c r="A238">
        <v>1501630</v>
      </c>
      <c r="B238">
        <v>43.825000000000003</v>
      </c>
    </row>
    <row r="239" spans="1:2" x14ac:dyDescent="0.2">
      <c r="A239">
        <v>1501640</v>
      </c>
      <c r="B239">
        <v>263.51799999999997</v>
      </c>
    </row>
    <row r="240" spans="1:2" x14ac:dyDescent="0.2">
      <c r="A240">
        <v>1501650</v>
      </c>
      <c r="B240">
        <v>366.99400000000003</v>
      </c>
    </row>
    <row r="241" spans="1:2" x14ac:dyDescent="0.2">
      <c r="A241">
        <v>1501660</v>
      </c>
      <c r="B241">
        <v>428.99799999999999</v>
      </c>
    </row>
    <row r="242" spans="1:2" x14ac:dyDescent="0.2">
      <c r="A242">
        <v>1501670</v>
      </c>
      <c r="B242">
        <v>178.85300000000001</v>
      </c>
    </row>
    <row r="243" spans="1:2" x14ac:dyDescent="0.2">
      <c r="A243">
        <v>1501680</v>
      </c>
      <c r="B243">
        <v>336.47899999999998</v>
      </c>
    </row>
    <row r="244" spans="1:2" x14ac:dyDescent="0.2">
      <c r="A244">
        <v>1501690</v>
      </c>
      <c r="B244">
        <v>31.78</v>
      </c>
    </row>
    <row r="245" spans="1:2" x14ac:dyDescent="0.2">
      <c r="A245">
        <v>1501700</v>
      </c>
      <c r="B245">
        <v>411.42899999999997</v>
      </c>
    </row>
    <row r="246" spans="1:2" x14ac:dyDescent="0.2">
      <c r="A246">
        <v>1501710</v>
      </c>
      <c r="B246">
        <v>259.63299999999998</v>
      </c>
    </row>
    <row r="247" spans="1:2" x14ac:dyDescent="0.2">
      <c r="A247">
        <v>1502040</v>
      </c>
      <c r="B247">
        <v>80.551000000000002</v>
      </c>
    </row>
    <row r="248" spans="1:2" x14ac:dyDescent="0.2">
      <c r="A248">
        <v>1501720</v>
      </c>
      <c r="B248">
        <v>100.083</v>
      </c>
    </row>
    <row r="249" spans="1:2" x14ac:dyDescent="0.2">
      <c r="A249">
        <v>1501790</v>
      </c>
      <c r="B249">
        <v>138.63</v>
      </c>
    </row>
    <row r="250" spans="1:2" x14ac:dyDescent="0.2">
      <c r="A250">
        <v>1501800</v>
      </c>
      <c r="B250">
        <v>87.846000000000004</v>
      </c>
    </row>
    <row r="251" spans="1:2" x14ac:dyDescent="0.2">
      <c r="A251">
        <v>1501820</v>
      </c>
      <c r="B251">
        <v>200.26300000000001</v>
      </c>
    </row>
    <row r="252" spans="1:2" x14ac:dyDescent="0.2">
      <c r="A252">
        <v>1501730</v>
      </c>
      <c r="B252">
        <v>40.127000000000002</v>
      </c>
    </row>
    <row r="253" spans="1:2" x14ac:dyDescent="0.2">
      <c r="A253">
        <v>1501740</v>
      </c>
      <c r="B253">
        <v>349.197</v>
      </c>
    </row>
    <row r="254" spans="1:2" x14ac:dyDescent="0.2">
      <c r="A254">
        <v>1501780</v>
      </c>
      <c r="B254">
        <v>366.67</v>
      </c>
    </row>
    <row r="255" spans="1:2" x14ac:dyDescent="0.2">
      <c r="A255">
        <v>1501750</v>
      </c>
      <c r="B255">
        <v>309.84100000000001</v>
      </c>
    </row>
    <row r="256" spans="1:2" x14ac:dyDescent="0.2">
      <c r="A256">
        <v>1501760</v>
      </c>
      <c r="B256">
        <v>640.93399999999997</v>
      </c>
    </row>
    <row r="257" spans="1:2" x14ac:dyDescent="0.2">
      <c r="A257">
        <v>1501770</v>
      </c>
      <c r="B257">
        <v>384.42599999999999</v>
      </c>
    </row>
    <row r="258" spans="1:2" x14ac:dyDescent="0.2">
      <c r="A258">
        <v>1501810</v>
      </c>
      <c r="B258">
        <v>69.275999999999996</v>
      </c>
    </row>
    <row r="259" spans="1:2" x14ac:dyDescent="0.2">
      <c r="A259">
        <v>1501830</v>
      </c>
      <c r="B259">
        <v>175.25700000000001</v>
      </c>
    </row>
    <row r="260" spans="1:2" x14ac:dyDescent="0.2">
      <c r="A260">
        <v>1502020</v>
      </c>
      <c r="B260">
        <v>72.89</v>
      </c>
    </row>
    <row r="261" spans="1:2" x14ac:dyDescent="0.2">
      <c r="A261">
        <v>1501840</v>
      </c>
      <c r="B261">
        <v>212.94300000000001</v>
      </c>
    </row>
    <row r="262" spans="1:2" x14ac:dyDescent="0.2">
      <c r="A262">
        <v>1501990</v>
      </c>
      <c r="B262">
        <v>645.60699999999997</v>
      </c>
    </row>
    <row r="263" spans="1:2" x14ac:dyDescent="0.2">
      <c r="A263">
        <v>1501850</v>
      </c>
      <c r="B263">
        <v>294.59699999999998</v>
      </c>
    </row>
    <row r="264" spans="1:2" x14ac:dyDescent="0.2">
      <c r="A264">
        <v>1501870</v>
      </c>
      <c r="B264">
        <v>372.82100000000003</v>
      </c>
    </row>
    <row r="265" spans="1:2" x14ac:dyDescent="0.2">
      <c r="A265">
        <v>1501860</v>
      </c>
      <c r="B265">
        <v>887.279</v>
      </c>
    </row>
    <row r="266" spans="1:2" x14ac:dyDescent="0.2">
      <c r="A266">
        <v>1501880</v>
      </c>
      <c r="B266">
        <v>340.19</v>
      </c>
    </row>
    <row r="267" spans="1:2" x14ac:dyDescent="0.2">
      <c r="A267">
        <v>1501890</v>
      </c>
      <c r="B267">
        <v>547.79999999999995</v>
      </c>
    </row>
    <row r="268" spans="1:2" x14ac:dyDescent="0.2">
      <c r="A268">
        <v>1501900</v>
      </c>
      <c r="B268">
        <v>425.10700000000003</v>
      </c>
    </row>
    <row r="269" spans="1:2" x14ac:dyDescent="0.2">
      <c r="A269">
        <v>1501910</v>
      </c>
      <c r="B269">
        <v>295.72899999999998</v>
      </c>
    </row>
    <row r="270" spans="1:2" x14ac:dyDescent="0.2">
      <c r="A270">
        <v>1501920</v>
      </c>
      <c r="B270">
        <v>545.54</v>
      </c>
    </row>
    <row r="271" spans="1:2" x14ac:dyDescent="0.2">
      <c r="A271">
        <v>1501970</v>
      </c>
      <c r="B271">
        <v>556.35699999999997</v>
      </c>
    </row>
    <row r="272" spans="1:2" x14ac:dyDescent="0.2">
      <c r="A272">
        <v>1501980</v>
      </c>
      <c r="B272">
        <v>390.41699999999997</v>
      </c>
    </row>
    <row r="273" spans="1:2" x14ac:dyDescent="0.2">
      <c r="A273">
        <v>1501930</v>
      </c>
      <c r="B273">
        <v>641.27599999999995</v>
      </c>
    </row>
    <row r="274" spans="1:2" x14ac:dyDescent="0.2">
      <c r="A274">
        <v>1501960</v>
      </c>
      <c r="B274">
        <v>748.88900000000001</v>
      </c>
    </row>
    <row r="275" spans="1:2" x14ac:dyDescent="0.2">
      <c r="A275">
        <v>1501940</v>
      </c>
      <c r="B275">
        <v>327.27499999999998</v>
      </c>
    </row>
    <row r="276" spans="1:2" x14ac:dyDescent="0.2">
      <c r="A276">
        <v>1501950</v>
      </c>
      <c r="B276">
        <v>825.27800000000002</v>
      </c>
    </row>
    <row r="277" spans="1:2" x14ac:dyDescent="0.2">
      <c r="A277">
        <v>1502000</v>
      </c>
      <c r="B277">
        <v>736.351</v>
      </c>
    </row>
    <row r="278" spans="1:2" x14ac:dyDescent="0.2">
      <c r="A278">
        <v>1502010</v>
      </c>
      <c r="B278">
        <v>638.40599999999995</v>
      </c>
    </row>
    <row r="279" spans="1:2" x14ac:dyDescent="0.2">
      <c r="A279">
        <v>1502030</v>
      </c>
      <c r="B279">
        <v>262.67200000000003</v>
      </c>
    </row>
    <row r="280" spans="1:2" x14ac:dyDescent="0.2">
      <c r="A280">
        <v>1502090</v>
      </c>
      <c r="B280">
        <v>89.275999999999996</v>
      </c>
    </row>
    <row r="281" spans="1:2" x14ac:dyDescent="0.2">
      <c r="A281">
        <v>1502100</v>
      </c>
      <c r="B281">
        <v>76.846999999999994</v>
      </c>
    </row>
    <row r="282" spans="1:2" x14ac:dyDescent="0.2">
      <c r="A282">
        <v>1502110</v>
      </c>
      <c r="B282">
        <v>218.04900000000001</v>
      </c>
    </row>
    <row r="283" spans="1:2" x14ac:dyDescent="0.2">
      <c r="A283">
        <v>1502120</v>
      </c>
      <c r="B283">
        <v>111.02</v>
      </c>
    </row>
    <row r="284" spans="1:2" x14ac:dyDescent="0.2">
      <c r="A284">
        <v>1502190</v>
      </c>
      <c r="B284">
        <v>70.025999999999996</v>
      </c>
    </row>
    <row r="285" spans="1:2" x14ac:dyDescent="0.2">
      <c r="A285">
        <v>1502130</v>
      </c>
      <c r="B285">
        <v>196.15600000000001</v>
      </c>
    </row>
    <row r="286" spans="1:2" x14ac:dyDescent="0.2">
      <c r="A286">
        <v>1502140</v>
      </c>
      <c r="B286">
        <v>170.79499999999999</v>
      </c>
    </row>
    <row r="287" spans="1:2" x14ac:dyDescent="0.2">
      <c r="A287">
        <v>1502150</v>
      </c>
      <c r="B287">
        <v>217.476</v>
      </c>
    </row>
    <row r="288" spans="1:2" x14ac:dyDescent="0.2">
      <c r="A288">
        <v>1502160</v>
      </c>
      <c r="B288">
        <v>285.35599999999999</v>
      </c>
    </row>
    <row r="289" spans="1:2" x14ac:dyDescent="0.2">
      <c r="A289">
        <v>1502180</v>
      </c>
      <c r="B289">
        <v>151.172</v>
      </c>
    </row>
    <row r="290" spans="1:2" x14ac:dyDescent="0.2">
      <c r="A290">
        <v>1502170</v>
      </c>
      <c r="B290">
        <v>210.93700000000001</v>
      </c>
    </row>
    <row r="291" spans="1:2" x14ac:dyDescent="0.2">
      <c r="A291">
        <v>1502210</v>
      </c>
      <c r="B291">
        <v>256.209</v>
      </c>
    </row>
    <row r="292" spans="1:2" x14ac:dyDescent="0.2">
      <c r="A292">
        <v>1502220</v>
      </c>
      <c r="B292">
        <v>247.12100000000001</v>
      </c>
    </row>
    <row r="293" spans="1:2" x14ac:dyDescent="0.2">
      <c r="A293">
        <v>1502230</v>
      </c>
      <c r="B293">
        <v>146.93600000000001</v>
      </c>
    </row>
    <row r="294" spans="1:2" x14ac:dyDescent="0.2">
      <c r="A294">
        <v>1502240</v>
      </c>
      <c r="B294">
        <v>164.98699999999999</v>
      </c>
    </row>
    <row r="295" spans="1:2" x14ac:dyDescent="0.2">
      <c r="A295">
        <v>1502260</v>
      </c>
      <c r="B295">
        <v>117.706</v>
      </c>
    </row>
    <row r="296" spans="1:2" x14ac:dyDescent="0.2">
      <c r="A296">
        <v>1502270</v>
      </c>
      <c r="B296">
        <v>85.793000000000006</v>
      </c>
    </row>
    <row r="297" spans="1:2" x14ac:dyDescent="0.2">
      <c r="A297">
        <v>1502250</v>
      </c>
      <c r="B297">
        <v>371.99400000000003</v>
      </c>
    </row>
    <row r="298" spans="1:2" x14ac:dyDescent="0.2">
      <c r="A298">
        <v>1502280</v>
      </c>
      <c r="B298">
        <v>128.26300000000001</v>
      </c>
    </row>
    <row r="299" spans="1:2" x14ac:dyDescent="0.2">
      <c r="A299">
        <v>1502290</v>
      </c>
      <c r="B299">
        <v>378.38400000000001</v>
      </c>
    </row>
    <row r="300" spans="1:2" x14ac:dyDescent="0.2">
      <c r="A300">
        <v>1502310</v>
      </c>
      <c r="B300">
        <v>401.97300000000001</v>
      </c>
    </row>
    <row r="301" spans="1:2" x14ac:dyDescent="0.2">
      <c r="A301">
        <v>1502300</v>
      </c>
      <c r="B301">
        <v>259.30200000000002</v>
      </c>
    </row>
    <row r="302" spans="1:2" x14ac:dyDescent="0.2">
      <c r="A302">
        <v>1502320</v>
      </c>
      <c r="B302">
        <v>456.77699999999999</v>
      </c>
    </row>
    <row r="303" spans="1:2" x14ac:dyDescent="0.2">
      <c r="A303">
        <v>1100010</v>
      </c>
      <c r="B303">
        <v>706.16</v>
      </c>
    </row>
    <row r="304" spans="1:2" x14ac:dyDescent="0.2">
      <c r="A304">
        <v>1100020</v>
      </c>
      <c r="B304">
        <v>586.40800000000002</v>
      </c>
    </row>
    <row r="305" spans="1:2" x14ac:dyDescent="0.2">
      <c r="A305">
        <v>1100030</v>
      </c>
      <c r="B305">
        <v>641.01</v>
      </c>
    </row>
    <row r="306" spans="1:2" x14ac:dyDescent="0.2">
      <c r="A306">
        <v>1100060</v>
      </c>
      <c r="B306">
        <v>601.69600000000003</v>
      </c>
    </row>
    <row r="307" spans="1:2" x14ac:dyDescent="0.2">
      <c r="A307">
        <v>1100109</v>
      </c>
      <c r="B307">
        <v>779.84100000000001</v>
      </c>
    </row>
    <row r="308" spans="1:2" x14ac:dyDescent="0.2">
      <c r="A308">
        <v>1103220</v>
      </c>
      <c r="B308">
        <v>586.39499999999998</v>
      </c>
    </row>
    <row r="309" spans="1:2" x14ac:dyDescent="0.2">
      <c r="A309">
        <v>1103310</v>
      </c>
      <c r="B309">
        <v>591.86400000000003</v>
      </c>
    </row>
    <row r="310" spans="1:2" x14ac:dyDescent="0.2">
      <c r="A310">
        <v>1103340</v>
      </c>
      <c r="B310">
        <v>590.66800000000001</v>
      </c>
    </row>
    <row r="311" spans="1:2" x14ac:dyDescent="0.2">
      <c r="A311">
        <v>1103360</v>
      </c>
      <c r="B311">
        <v>583.25300000000004</v>
      </c>
    </row>
    <row r="312" spans="1:2" x14ac:dyDescent="0.2">
      <c r="A312">
        <v>1103370</v>
      </c>
      <c r="B312">
        <v>580.39200000000005</v>
      </c>
    </row>
    <row r="313" spans="1:2" x14ac:dyDescent="0.2">
      <c r="A313">
        <v>1103380</v>
      </c>
      <c r="B313">
        <v>588.29</v>
      </c>
    </row>
    <row r="314" spans="1:2" x14ac:dyDescent="0.2">
      <c r="A314">
        <v>1103390</v>
      </c>
      <c r="B314">
        <v>573.16</v>
      </c>
    </row>
    <row r="315" spans="1:2" x14ac:dyDescent="0.2">
      <c r="A315">
        <v>1103400</v>
      </c>
      <c r="B315">
        <v>615.96900000000005</v>
      </c>
    </row>
    <row r="316" spans="1:2" x14ac:dyDescent="0.2">
      <c r="A316">
        <v>1103350</v>
      </c>
      <c r="B316">
        <v>682.39200000000005</v>
      </c>
    </row>
    <row r="317" spans="1:2" x14ac:dyDescent="0.2">
      <c r="A317">
        <v>1100040</v>
      </c>
      <c r="B317">
        <v>609.88</v>
      </c>
    </row>
    <row r="318" spans="1:2" x14ac:dyDescent="0.2">
      <c r="A318">
        <v>1100050</v>
      </c>
      <c r="B318">
        <v>597.01199999999994</v>
      </c>
    </row>
    <row r="319" spans="1:2" x14ac:dyDescent="0.2">
      <c r="A319">
        <v>1103230</v>
      </c>
      <c r="B319">
        <v>683.25099999999998</v>
      </c>
    </row>
    <row r="320" spans="1:2" x14ac:dyDescent="0.2">
      <c r="A320">
        <v>1103200</v>
      </c>
      <c r="B320">
        <v>680.08600000000001</v>
      </c>
    </row>
    <row r="321" spans="1:2" x14ac:dyDescent="0.2">
      <c r="A321">
        <v>1103240</v>
      </c>
      <c r="B321">
        <v>424.99400000000003</v>
      </c>
    </row>
    <row r="322" spans="1:2" x14ac:dyDescent="0.2">
      <c r="A322">
        <v>1103250</v>
      </c>
      <c r="B322">
        <v>534.70399999999995</v>
      </c>
    </row>
    <row r="323" spans="1:2" x14ac:dyDescent="0.2">
      <c r="A323">
        <v>1103260</v>
      </c>
      <c r="B323">
        <v>721.86400000000003</v>
      </c>
    </row>
    <row r="324" spans="1:2" x14ac:dyDescent="0.2">
      <c r="A324">
        <v>1103290</v>
      </c>
      <c r="B324">
        <v>681.45500000000004</v>
      </c>
    </row>
    <row r="325" spans="1:2" x14ac:dyDescent="0.2">
      <c r="A325">
        <v>1103270</v>
      </c>
      <c r="B325">
        <v>695.46600000000001</v>
      </c>
    </row>
    <row r="326" spans="1:2" x14ac:dyDescent="0.2">
      <c r="A326">
        <v>1103351</v>
      </c>
      <c r="B326">
        <v>761.80799999999999</v>
      </c>
    </row>
    <row r="327" spans="1:2" x14ac:dyDescent="0.2">
      <c r="A327">
        <v>1103300</v>
      </c>
      <c r="B327">
        <v>787.47900000000004</v>
      </c>
    </row>
    <row r="328" spans="1:2" x14ac:dyDescent="0.2">
      <c r="A328">
        <v>1103320</v>
      </c>
      <c r="B328">
        <v>347.97300000000001</v>
      </c>
    </row>
    <row r="329" spans="1:2" x14ac:dyDescent="0.2">
      <c r="A329">
        <v>1103330</v>
      </c>
      <c r="B329">
        <v>631.62900000000002</v>
      </c>
    </row>
    <row r="330" spans="1:2" x14ac:dyDescent="0.2">
      <c r="A330">
        <v>1100001</v>
      </c>
      <c r="B330">
        <v>277.274</v>
      </c>
    </row>
    <row r="331" spans="1:2" x14ac:dyDescent="0.2">
      <c r="A331">
        <v>1100070</v>
      </c>
      <c r="B331">
        <v>616.71600000000001</v>
      </c>
    </row>
    <row r="332" spans="1:2" x14ac:dyDescent="0.2">
      <c r="A332">
        <v>1100150</v>
      </c>
      <c r="B332">
        <v>606.59799999999996</v>
      </c>
    </row>
    <row r="333" spans="1:2" x14ac:dyDescent="0.2">
      <c r="A333">
        <v>1100170</v>
      </c>
      <c r="B333">
        <v>583.19899999999996</v>
      </c>
    </row>
    <row r="334" spans="1:2" x14ac:dyDescent="0.2">
      <c r="A334">
        <v>1100190</v>
      </c>
      <c r="B334">
        <v>537.01</v>
      </c>
    </row>
    <row r="335" spans="1:2" x14ac:dyDescent="0.2">
      <c r="A335">
        <v>1100220</v>
      </c>
      <c r="B335">
        <v>508.58</v>
      </c>
    </row>
    <row r="336" spans="1:2" x14ac:dyDescent="0.2">
      <c r="A336">
        <v>1103010</v>
      </c>
      <c r="B336">
        <v>641.10299999999995</v>
      </c>
    </row>
    <row r="337" spans="1:2" x14ac:dyDescent="0.2">
      <c r="A337">
        <v>1103020</v>
      </c>
      <c r="B337">
        <v>600.98299999999995</v>
      </c>
    </row>
    <row r="338" spans="1:2" x14ac:dyDescent="0.2">
      <c r="A338">
        <v>1103030</v>
      </c>
      <c r="B338">
        <v>541.59900000000005</v>
      </c>
    </row>
    <row r="339" spans="1:2" x14ac:dyDescent="0.2">
      <c r="A339">
        <v>1103070</v>
      </c>
      <c r="B339">
        <v>587.73699999999997</v>
      </c>
    </row>
    <row r="340" spans="1:2" x14ac:dyDescent="0.2">
      <c r="A340">
        <v>1103140</v>
      </c>
      <c r="B340">
        <v>592.47500000000002</v>
      </c>
    </row>
    <row r="341" spans="1:2" x14ac:dyDescent="0.2">
      <c r="A341">
        <v>1103150</v>
      </c>
      <c r="B341">
        <v>291.75299999999999</v>
      </c>
    </row>
    <row r="342" spans="1:2" x14ac:dyDescent="0.2">
      <c r="A342">
        <v>1103160</v>
      </c>
      <c r="B342">
        <v>554.78700000000003</v>
      </c>
    </row>
    <row r="343" spans="1:2" x14ac:dyDescent="0.2">
      <c r="A343">
        <v>1103170</v>
      </c>
      <c r="B343">
        <v>72.938999999999993</v>
      </c>
    </row>
    <row r="344" spans="1:2" x14ac:dyDescent="0.2">
      <c r="A344">
        <v>1103180</v>
      </c>
      <c r="B344">
        <v>331.93400000000003</v>
      </c>
    </row>
    <row r="345" spans="1:2" x14ac:dyDescent="0.2">
      <c r="A345">
        <v>1103210</v>
      </c>
      <c r="B345">
        <v>463.50200000000001</v>
      </c>
    </row>
    <row r="346" spans="1:2" x14ac:dyDescent="0.2">
      <c r="A346">
        <v>1100080</v>
      </c>
      <c r="B346">
        <v>567.97</v>
      </c>
    </row>
    <row r="347" spans="1:2" x14ac:dyDescent="0.2">
      <c r="A347">
        <v>1100090</v>
      </c>
      <c r="B347">
        <v>583.60699999999997</v>
      </c>
    </row>
    <row r="348" spans="1:2" x14ac:dyDescent="0.2">
      <c r="A348">
        <v>1100110</v>
      </c>
      <c r="B348">
        <v>764.51900000000001</v>
      </c>
    </row>
    <row r="349" spans="1:2" x14ac:dyDescent="0.2">
      <c r="A349">
        <v>1100120</v>
      </c>
      <c r="B349">
        <v>543.62400000000002</v>
      </c>
    </row>
    <row r="350" spans="1:2" x14ac:dyDescent="0.2">
      <c r="A350">
        <v>1100130</v>
      </c>
      <c r="B350">
        <v>793.40499999999997</v>
      </c>
    </row>
    <row r="351" spans="1:2" x14ac:dyDescent="0.2">
      <c r="A351">
        <v>1100140</v>
      </c>
      <c r="B351">
        <v>732.74</v>
      </c>
    </row>
    <row r="352" spans="1:2" x14ac:dyDescent="0.2">
      <c r="A352">
        <v>1100160</v>
      </c>
      <c r="B352">
        <v>747.51300000000003</v>
      </c>
    </row>
    <row r="353" spans="1:2" x14ac:dyDescent="0.2">
      <c r="A353">
        <v>1100180</v>
      </c>
      <c r="B353">
        <v>587.69899999999996</v>
      </c>
    </row>
    <row r="354" spans="1:2" x14ac:dyDescent="0.2">
      <c r="A354">
        <v>1100200</v>
      </c>
      <c r="B354">
        <v>559.54100000000005</v>
      </c>
    </row>
    <row r="355" spans="1:2" x14ac:dyDescent="0.2">
      <c r="A355">
        <v>1100250</v>
      </c>
      <c r="B355">
        <v>468.25599999999997</v>
      </c>
    </row>
    <row r="356" spans="1:2" x14ac:dyDescent="0.2">
      <c r="A356">
        <v>1100210</v>
      </c>
      <c r="B356">
        <v>531.29600000000005</v>
      </c>
    </row>
    <row r="357" spans="1:2" x14ac:dyDescent="0.2">
      <c r="A357">
        <v>1102940</v>
      </c>
      <c r="B357">
        <v>688.70100000000002</v>
      </c>
    </row>
    <row r="358" spans="1:2" x14ac:dyDescent="0.2">
      <c r="A358">
        <v>1103000</v>
      </c>
      <c r="B358">
        <v>693.64099999999996</v>
      </c>
    </row>
    <row r="359" spans="1:2" x14ac:dyDescent="0.2">
      <c r="A359">
        <v>1100240</v>
      </c>
      <c r="B359">
        <v>450.11</v>
      </c>
    </row>
    <row r="360" spans="1:2" x14ac:dyDescent="0.2">
      <c r="A360">
        <v>1100230</v>
      </c>
      <c r="B360">
        <v>540.56500000000005</v>
      </c>
    </row>
    <row r="361" spans="1:2" x14ac:dyDescent="0.2">
      <c r="A361">
        <v>1100260</v>
      </c>
      <c r="B361">
        <v>560.78099999999995</v>
      </c>
    </row>
    <row r="362" spans="1:2" x14ac:dyDescent="0.2">
      <c r="A362">
        <v>1102800</v>
      </c>
      <c r="B362">
        <v>642.11199999999997</v>
      </c>
    </row>
    <row r="363" spans="1:2" x14ac:dyDescent="0.2">
      <c r="A363">
        <v>1102810</v>
      </c>
      <c r="B363">
        <v>416.45499999999998</v>
      </c>
    </row>
    <row r="364" spans="1:2" x14ac:dyDescent="0.2">
      <c r="A364">
        <v>1102850</v>
      </c>
      <c r="B364">
        <v>581.89400000000001</v>
      </c>
    </row>
    <row r="365" spans="1:2" x14ac:dyDescent="0.2">
      <c r="A365">
        <v>1100270</v>
      </c>
      <c r="B365">
        <v>638.82600000000002</v>
      </c>
    </row>
    <row r="366" spans="1:2" x14ac:dyDescent="0.2">
      <c r="A366">
        <v>1102290</v>
      </c>
      <c r="B366">
        <v>442.49200000000002</v>
      </c>
    </row>
    <row r="367" spans="1:2" x14ac:dyDescent="0.2">
      <c r="A367">
        <v>1100280</v>
      </c>
      <c r="B367">
        <v>675.18100000000004</v>
      </c>
    </row>
    <row r="368" spans="1:2" x14ac:dyDescent="0.2">
      <c r="A368">
        <v>1100290</v>
      </c>
      <c r="B368">
        <v>346.178</v>
      </c>
    </row>
    <row r="369" spans="1:2" x14ac:dyDescent="0.2">
      <c r="A369">
        <v>1100300</v>
      </c>
      <c r="B369">
        <v>427.072</v>
      </c>
    </row>
    <row r="370" spans="1:2" x14ac:dyDescent="0.2">
      <c r="A370">
        <v>1102280</v>
      </c>
      <c r="B370">
        <v>505.81200000000001</v>
      </c>
    </row>
    <row r="371" spans="1:2" x14ac:dyDescent="0.2">
      <c r="A371">
        <v>1100310</v>
      </c>
      <c r="B371">
        <v>145.149</v>
      </c>
    </row>
    <row r="372" spans="1:2" x14ac:dyDescent="0.2">
      <c r="A372">
        <v>1100320</v>
      </c>
      <c r="B372">
        <v>168.435</v>
      </c>
    </row>
    <row r="373" spans="1:2" x14ac:dyDescent="0.2">
      <c r="A373">
        <v>1100330</v>
      </c>
      <c r="B373">
        <v>413.47199999999998</v>
      </c>
    </row>
    <row r="374" spans="1:2" x14ac:dyDescent="0.2">
      <c r="A374">
        <v>1102260</v>
      </c>
      <c r="B374">
        <v>551.40700000000004</v>
      </c>
    </row>
    <row r="375" spans="1:2" x14ac:dyDescent="0.2">
      <c r="A375">
        <v>1102270</v>
      </c>
      <c r="B375">
        <v>341.64299999999997</v>
      </c>
    </row>
    <row r="376" spans="1:2" x14ac:dyDescent="0.2">
      <c r="A376">
        <v>1100340</v>
      </c>
      <c r="B376">
        <v>382.096</v>
      </c>
    </row>
    <row r="377" spans="1:2" x14ac:dyDescent="0.2">
      <c r="A377">
        <v>1100350</v>
      </c>
      <c r="B377">
        <v>285.108</v>
      </c>
    </row>
    <row r="378" spans="1:2" x14ac:dyDescent="0.2">
      <c r="A378">
        <v>1102150</v>
      </c>
      <c r="B378">
        <v>169.98699999999999</v>
      </c>
    </row>
    <row r="379" spans="1:2" x14ac:dyDescent="0.2">
      <c r="A379">
        <v>1100360</v>
      </c>
      <c r="B379">
        <v>554.04700000000003</v>
      </c>
    </row>
    <row r="380" spans="1:2" x14ac:dyDescent="0.2">
      <c r="A380">
        <v>1101920</v>
      </c>
      <c r="B380">
        <v>432.58300000000003</v>
      </c>
    </row>
    <row r="381" spans="1:2" x14ac:dyDescent="0.2">
      <c r="A381">
        <v>1100370</v>
      </c>
      <c r="B381">
        <v>428.84199999999998</v>
      </c>
    </row>
    <row r="382" spans="1:2" x14ac:dyDescent="0.2">
      <c r="A382">
        <v>1100380</v>
      </c>
      <c r="B382">
        <v>322.995</v>
      </c>
    </row>
    <row r="383" spans="1:2" x14ac:dyDescent="0.2">
      <c r="A383">
        <v>1101910</v>
      </c>
      <c r="B383">
        <v>167.11099999999999</v>
      </c>
    </row>
    <row r="384" spans="1:2" x14ac:dyDescent="0.2">
      <c r="A384">
        <v>1100390</v>
      </c>
      <c r="B384">
        <v>666.36199999999997</v>
      </c>
    </row>
    <row r="385" spans="1:2" x14ac:dyDescent="0.2">
      <c r="A385">
        <v>1101860</v>
      </c>
      <c r="B385">
        <v>299.30500000000001</v>
      </c>
    </row>
    <row r="386" spans="1:2" x14ac:dyDescent="0.2">
      <c r="A386">
        <v>1101870</v>
      </c>
      <c r="B386">
        <v>310.71300000000002</v>
      </c>
    </row>
    <row r="387" spans="1:2" x14ac:dyDescent="0.2">
      <c r="A387">
        <v>1100400</v>
      </c>
      <c r="B387">
        <v>850.59699999999998</v>
      </c>
    </row>
    <row r="388" spans="1:2" x14ac:dyDescent="0.2">
      <c r="A388">
        <v>1101840</v>
      </c>
      <c r="B388">
        <v>506.85599999999999</v>
      </c>
    </row>
    <row r="389" spans="1:2" x14ac:dyDescent="0.2">
      <c r="A389">
        <v>1101850</v>
      </c>
      <c r="B389">
        <v>393.05</v>
      </c>
    </row>
    <row r="390" spans="1:2" x14ac:dyDescent="0.2">
      <c r="A390">
        <v>1100410</v>
      </c>
      <c r="B390">
        <v>879.05899999999997</v>
      </c>
    </row>
    <row r="391" spans="1:2" x14ac:dyDescent="0.2">
      <c r="A391">
        <v>1100420</v>
      </c>
      <c r="B391">
        <v>501.596</v>
      </c>
    </row>
    <row r="392" spans="1:2" x14ac:dyDescent="0.2">
      <c r="A392">
        <v>1100430</v>
      </c>
      <c r="B392">
        <v>325.96100000000001</v>
      </c>
    </row>
    <row r="393" spans="1:2" x14ac:dyDescent="0.2">
      <c r="A393">
        <v>1100440</v>
      </c>
      <c r="B393">
        <v>200.923</v>
      </c>
    </row>
    <row r="394" spans="1:2" x14ac:dyDescent="0.2">
      <c r="A394">
        <v>1101240</v>
      </c>
      <c r="B394">
        <v>366.84300000000002</v>
      </c>
    </row>
    <row r="395" spans="1:2" x14ac:dyDescent="0.2">
      <c r="A395">
        <v>1100450</v>
      </c>
      <c r="B395">
        <v>181.99</v>
      </c>
    </row>
    <row r="396" spans="1:2" x14ac:dyDescent="0.2">
      <c r="A396">
        <v>1100460</v>
      </c>
      <c r="B396">
        <v>242.62899999999999</v>
      </c>
    </row>
    <row r="397" spans="1:2" x14ac:dyDescent="0.2">
      <c r="A397">
        <v>1101230</v>
      </c>
      <c r="B397">
        <v>92.682000000000002</v>
      </c>
    </row>
    <row r="398" spans="1:2" x14ac:dyDescent="0.2">
      <c r="A398">
        <v>1100470</v>
      </c>
      <c r="B398">
        <v>151.70599999999999</v>
      </c>
    </row>
    <row r="399" spans="1:2" x14ac:dyDescent="0.2">
      <c r="A399">
        <v>1100480</v>
      </c>
      <c r="B399">
        <v>80.447999999999993</v>
      </c>
    </row>
    <row r="400" spans="1:2" x14ac:dyDescent="0.2">
      <c r="A400">
        <v>1100490</v>
      </c>
      <c r="B400">
        <v>110.453</v>
      </c>
    </row>
    <row r="401" spans="1:2" x14ac:dyDescent="0.2">
      <c r="A401">
        <v>1101190</v>
      </c>
      <c r="B401">
        <v>56.164999999999999</v>
      </c>
    </row>
    <row r="402" spans="1:2" x14ac:dyDescent="0.2">
      <c r="A402">
        <v>1101200</v>
      </c>
      <c r="B402">
        <v>198.33500000000001</v>
      </c>
    </row>
    <row r="403" spans="1:2" x14ac:dyDescent="0.2">
      <c r="A403">
        <v>1101210</v>
      </c>
      <c r="B403">
        <v>193.22300000000001</v>
      </c>
    </row>
    <row r="404" spans="1:2" x14ac:dyDescent="0.2">
      <c r="A404">
        <v>1101220</v>
      </c>
      <c r="B404">
        <v>132.779</v>
      </c>
    </row>
    <row r="405" spans="1:2" x14ac:dyDescent="0.2">
      <c r="A405">
        <v>1100500</v>
      </c>
      <c r="B405">
        <v>272.60500000000002</v>
      </c>
    </row>
    <row r="406" spans="1:2" x14ac:dyDescent="0.2">
      <c r="A406">
        <v>1100840</v>
      </c>
      <c r="B406">
        <v>66.834000000000003</v>
      </c>
    </row>
    <row r="407" spans="1:2" x14ac:dyDescent="0.2">
      <c r="A407">
        <v>1101130</v>
      </c>
      <c r="B407">
        <v>357.53800000000001</v>
      </c>
    </row>
    <row r="408" spans="1:2" x14ac:dyDescent="0.2">
      <c r="A408">
        <v>1100510</v>
      </c>
      <c r="B408">
        <v>116.988</v>
      </c>
    </row>
    <row r="409" spans="1:2" x14ac:dyDescent="0.2">
      <c r="A409">
        <v>1100520</v>
      </c>
      <c r="B409">
        <v>88.076999999999998</v>
      </c>
    </row>
    <row r="410" spans="1:2" x14ac:dyDescent="0.2">
      <c r="A410">
        <v>1100770</v>
      </c>
      <c r="B410">
        <v>362.51499999999999</v>
      </c>
    </row>
    <row r="411" spans="1:2" x14ac:dyDescent="0.2">
      <c r="A411">
        <v>1100530</v>
      </c>
      <c r="B411">
        <v>102.38500000000001</v>
      </c>
    </row>
    <row r="412" spans="1:2" x14ac:dyDescent="0.2">
      <c r="A412">
        <v>1100540</v>
      </c>
      <c r="B412">
        <v>94.073999999999998</v>
      </c>
    </row>
    <row r="413" spans="1:2" x14ac:dyDescent="0.2">
      <c r="A413">
        <v>1100670</v>
      </c>
      <c r="B413">
        <v>16.126000000000001</v>
      </c>
    </row>
    <row r="414" spans="1:2" x14ac:dyDescent="0.2">
      <c r="A414">
        <v>1100550</v>
      </c>
      <c r="B414">
        <v>131.208</v>
      </c>
    </row>
    <row r="415" spans="1:2" x14ac:dyDescent="0.2">
      <c r="A415">
        <v>1100560</v>
      </c>
      <c r="B415">
        <v>124.83499999999999</v>
      </c>
    </row>
    <row r="416" spans="1:2" x14ac:dyDescent="0.2">
      <c r="A416">
        <v>1100660</v>
      </c>
      <c r="B416">
        <v>232.977</v>
      </c>
    </row>
    <row r="417" spans="1:2" x14ac:dyDescent="0.2">
      <c r="A417">
        <v>1100570</v>
      </c>
      <c r="B417">
        <v>177.255</v>
      </c>
    </row>
    <row r="418" spans="1:2" x14ac:dyDescent="0.2">
      <c r="A418">
        <v>1100580</v>
      </c>
      <c r="B418">
        <v>230.261</v>
      </c>
    </row>
    <row r="419" spans="1:2" x14ac:dyDescent="0.2">
      <c r="A419">
        <v>1100650</v>
      </c>
      <c r="B419">
        <v>335.71100000000001</v>
      </c>
    </row>
    <row r="420" spans="1:2" x14ac:dyDescent="0.2">
      <c r="A420">
        <v>1100590</v>
      </c>
      <c r="B420">
        <v>214.24100000000001</v>
      </c>
    </row>
    <row r="421" spans="1:2" x14ac:dyDescent="0.2">
      <c r="A421">
        <v>1100600</v>
      </c>
      <c r="B421">
        <v>296.84300000000002</v>
      </c>
    </row>
    <row r="422" spans="1:2" x14ac:dyDescent="0.2">
      <c r="A422">
        <v>1100610</v>
      </c>
      <c r="B422">
        <v>222.309</v>
      </c>
    </row>
    <row r="423" spans="1:2" x14ac:dyDescent="0.2">
      <c r="A423">
        <v>1100620</v>
      </c>
      <c r="B423">
        <v>198.125</v>
      </c>
    </row>
    <row r="424" spans="1:2" x14ac:dyDescent="0.2">
      <c r="A424">
        <v>1100630</v>
      </c>
      <c r="B424">
        <v>134.226</v>
      </c>
    </row>
    <row r="425" spans="1:2" x14ac:dyDescent="0.2">
      <c r="A425">
        <v>1100680</v>
      </c>
      <c r="B425">
        <v>120.15300000000001</v>
      </c>
    </row>
    <row r="426" spans="1:2" x14ac:dyDescent="0.2">
      <c r="A426">
        <v>1100690</v>
      </c>
      <c r="B426">
        <v>182.13300000000001</v>
      </c>
    </row>
    <row r="427" spans="1:2" x14ac:dyDescent="0.2">
      <c r="A427">
        <v>1100730</v>
      </c>
      <c r="B427">
        <v>203.37</v>
      </c>
    </row>
    <row r="428" spans="1:2" x14ac:dyDescent="0.2">
      <c r="A428">
        <v>1100700</v>
      </c>
      <c r="B428">
        <v>211.36199999999999</v>
      </c>
    </row>
    <row r="429" spans="1:2" x14ac:dyDescent="0.2">
      <c r="A429">
        <v>1100710</v>
      </c>
      <c r="B429">
        <v>154.60599999999999</v>
      </c>
    </row>
    <row r="430" spans="1:2" x14ac:dyDescent="0.2">
      <c r="A430">
        <v>1100720</v>
      </c>
      <c r="B430">
        <v>123.70399999999999</v>
      </c>
    </row>
    <row r="431" spans="1:2" x14ac:dyDescent="0.2">
      <c r="A431">
        <v>1100740</v>
      </c>
      <c r="B431">
        <v>233.93</v>
      </c>
    </row>
    <row r="432" spans="1:2" x14ac:dyDescent="0.2">
      <c r="A432">
        <v>1100750</v>
      </c>
      <c r="B432">
        <v>179.416</v>
      </c>
    </row>
    <row r="433" spans="1:2" x14ac:dyDescent="0.2">
      <c r="A433">
        <v>1100760</v>
      </c>
      <c r="B433">
        <v>280.57799999999997</v>
      </c>
    </row>
    <row r="434" spans="1:2" x14ac:dyDescent="0.2">
      <c r="A434">
        <v>1100780</v>
      </c>
      <c r="B434">
        <v>213.67400000000001</v>
      </c>
    </row>
    <row r="435" spans="1:2" x14ac:dyDescent="0.2">
      <c r="A435">
        <v>1100790</v>
      </c>
      <c r="B435">
        <v>27.114999999999998</v>
      </c>
    </row>
    <row r="436" spans="1:2" x14ac:dyDescent="0.2">
      <c r="A436">
        <v>1100800</v>
      </c>
      <c r="B436">
        <v>182.63800000000001</v>
      </c>
    </row>
    <row r="437" spans="1:2" x14ac:dyDescent="0.2">
      <c r="A437">
        <v>1100810</v>
      </c>
      <c r="B437">
        <v>358.04300000000001</v>
      </c>
    </row>
    <row r="438" spans="1:2" x14ac:dyDescent="0.2">
      <c r="A438">
        <v>1100820</v>
      </c>
      <c r="B438">
        <v>226.178</v>
      </c>
    </row>
    <row r="439" spans="1:2" x14ac:dyDescent="0.2">
      <c r="A439">
        <v>1100830</v>
      </c>
      <c r="B439">
        <v>370.904</v>
      </c>
    </row>
    <row r="440" spans="1:2" x14ac:dyDescent="0.2">
      <c r="A440">
        <v>1100850</v>
      </c>
      <c r="B440">
        <v>180.56899999999999</v>
      </c>
    </row>
    <row r="441" spans="1:2" x14ac:dyDescent="0.2">
      <c r="A441">
        <v>1100860</v>
      </c>
      <c r="B441">
        <v>111.518</v>
      </c>
    </row>
    <row r="442" spans="1:2" x14ac:dyDescent="0.2">
      <c r="A442">
        <v>1101120</v>
      </c>
      <c r="B442">
        <v>290.279</v>
      </c>
    </row>
    <row r="443" spans="1:2" x14ac:dyDescent="0.2">
      <c r="A443">
        <v>1100870</v>
      </c>
      <c r="B443">
        <v>248.16900000000001</v>
      </c>
    </row>
    <row r="444" spans="1:2" x14ac:dyDescent="0.2">
      <c r="A444">
        <v>1101100</v>
      </c>
      <c r="B444">
        <v>273.608</v>
      </c>
    </row>
    <row r="445" spans="1:2" x14ac:dyDescent="0.2">
      <c r="A445">
        <v>1100880</v>
      </c>
      <c r="B445">
        <v>330.60500000000002</v>
      </c>
    </row>
    <row r="446" spans="1:2" x14ac:dyDescent="0.2">
      <c r="A446">
        <v>1100890</v>
      </c>
      <c r="B446">
        <v>318.31599999999997</v>
      </c>
    </row>
    <row r="447" spans="1:2" x14ac:dyDescent="0.2">
      <c r="A447">
        <v>1101090</v>
      </c>
      <c r="B447">
        <v>345.86099999999999</v>
      </c>
    </row>
    <row r="448" spans="1:2" x14ac:dyDescent="0.2">
      <c r="A448">
        <v>1100900</v>
      </c>
      <c r="B448">
        <v>332.80200000000002</v>
      </c>
    </row>
    <row r="449" spans="1:2" x14ac:dyDescent="0.2">
      <c r="A449">
        <v>1101080</v>
      </c>
      <c r="B449">
        <v>244.29900000000001</v>
      </c>
    </row>
    <row r="450" spans="1:2" x14ac:dyDescent="0.2">
      <c r="A450">
        <v>1100910</v>
      </c>
      <c r="B450">
        <v>557.56200000000001</v>
      </c>
    </row>
    <row r="451" spans="1:2" x14ac:dyDescent="0.2">
      <c r="A451">
        <v>1100920</v>
      </c>
      <c r="B451">
        <v>461.70400000000001</v>
      </c>
    </row>
    <row r="452" spans="1:2" x14ac:dyDescent="0.2">
      <c r="A452">
        <v>1101060</v>
      </c>
      <c r="B452">
        <v>797.30399999999997</v>
      </c>
    </row>
    <row r="453" spans="1:2" x14ac:dyDescent="0.2">
      <c r="A453">
        <v>1100930</v>
      </c>
      <c r="B453">
        <v>370.584</v>
      </c>
    </row>
    <row r="454" spans="1:2" x14ac:dyDescent="0.2">
      <c r="A454">
        <v>1100940</v>
      </c>
      <c r="B454">
        <v>330.92200000000003</v>
      </c>
    </row>
    <row r="455" spans="1:2" x14ac:dyDescent="0.2">
      <c r="A455">
        <v>1100950</v>
      </c>
      <c r="B455">
        <v>268.69799999999998</v>
      </c>
    </row>
    <row r="456" spans="1:2" x14ac:dyDescent="0.2">
      <c r="A456">
        <v>1101040</v>
      </c>
      <c r="B456">
        <v>349.959</v>
      </c>
    </row>
    <row r="457" spans="1:2" x14ac:dyDescent="0.2">
      <c r="A457">
        <v>1100960</v>
      </c>
      <c r="B457">
        <v>430.78</v>
      </c>
    </row>
    <row r="458" spans="1:2" x14ac:dyDescent="0.2">
      <c r="A458">
        <v>1100990</v>
      </c>
      <c r="B458">
        <v>210.321</v>
      </c>
    </row>
    <row r="459" spans="1:2" x14ac:dyDescent="0.2">
      <c r="A459">
        <v>1101030</v>
      </c>
      <c r="B459">
        <v>238.63800000000001</v>
      </c>
    </row>
    <row r="460" spans="1:2" x14ac:dyDescent="0.2">
      <c r="A460">
        <v>1100970</v>
      </c>
      <c r="B460">
        <v>94.712000000000003</v>
      </c>
    </row>
    <row r="461" spans="1:2" x14ac:dyDescent="0.2">
      <c r="A461">
        <v>1100980</v>
      </c>
      <c r="B461">
        <v>143.637</v>
      </c>
    </row>
    <row r="462" spans="1:2" x14ac:dyDescent="0.2">
      <c r="A462">
        <v>1101000</v>
      </c>
      <c r="B462">
        <v>298.07600000000002</v>
      </c>
    </row>
    <row r="463" spans="1:2" x14ac:dyDescent="0.2">
      <c r="A463">
        <v>1101020</v>
      </c>
      <c r="B463">
        <v>100.404</v>
      </c>
    </row>
    <row r="464" spans="1:2" x14ac:dyDescent="0.2">
      <c r="A464">
        <v>1101010</v>
      </c>
      <c r="B464">
        <v>161.501</v>
      </c>
    </row>
    <row r="465" spans="1:2" x14ac:dyDescent="0.2">
      <c r="A465">
        <v>1101050</v>
      </c>
      <c r="B465">
        <v>548.61500000000001</v>
      </c>
    </row>
    <row r="466" spans="1:2" x14ac:dyDescent="0.2">
      <c r="A466">
        <v>1101070</v>
      </c>
      <c r="B466">
        <v>972.72400000000005</v>
      </c>
    </row>
    <row r="467" spans="1:2" x14ac:dyDescent="0.2">
      <c r="A467">
        <v>1101110</v>
      </c>
      <c r="B467">
        <v>282.73200000000003</v>
      </c>
    </row>
    <row r="468" spans="1:2" x14ac:dyDescent="0.2">
      <c r="A468">
        <v>1101140</v>
      </c>
      <c r="B468">
        <v>214.77199999999999</v>
      </c>
    </row>
    <row r="469" spans="1:2" x14ac:dyDescent="0.2">
      <c r="A469">
        <v>1101150</v>
      </c>
      <c r="B469">
        <v>200.07</v>
      </c>
    </row>
    <row r="470" spans="1:2" x14ac:dyDescent="0.2">
      <c r="A470">
        <v>1101160</v>
      </c>
      <c r="B470">
        <v>293.79700000000003</v>
      </c>
    </row>
    <row r="471" spans="1:2" x14ac:dyDescent="0.2">
      <c r="A471">
        <v>1101170</v>
      </c>
      <c r="B471">
        <v>130.97499999999999</v>
      </c>
    </row>
    <row r="472" spans="1:2" x14ac:dyDescent="0.2">
      <c r="A472">
        <v>1101180</v>
      </c>
      <c r="B472">
        <v>8.6649999999999991</v>
      </c>
    </row>
    <row r="473" spans="1:2" x14ac:dyDescent="0.2">
      <c r="A473">
        <v>1101250</v>
      </c>
      <c r="B473">
        <v>101.545</v>
      </c>
    </row>
    <row r="474" spans="1:2" x14ac:dyDescent="0.2">
      <c r="A474">
        <v>1101260</v>
      </c>
      <c r="B474">
        <v>278.46699999999998</v>
      </c>
    </row>
    <row r="475" spans="1:2" x14ac:dyDescent="0.2">
      <c r="A475">
        <v>1101790</v>
      </c>
      <c r="B475">
        <v>292.745</v>
      </c>
    </row>
    <row r="476" spans="1:2" x14ac:dyDescent="0.2">
      <c r="A476">
        <v>1101270</v>
      </c>
      <c r="B476">
        <v>185.30699999999999</v>
      </c>
    </row>
    <row r="477" spans="1:2" x14ac:dyDescent="0.2">
      <c r="A477">
        <v>1101620</v>
      </c>
      <c r="B477">
        <v>241.803</v>
      </c>
    </row>
    <row r="478" spans="1:2" x14ac:dyDescent="0.2">
      <c r="A478">
        <v>1101280</v>
      </c>
      <c r="B478">
        <v>272.30500000000001</v>
      </c>
    </row>
    <row r="479" spans="1:2" x14ac:dyDescent="0.2">
      <c r="A479">
        <v>1101470</v>
      </c>
      <c r="B479">
        <v>434.762</v>
      </c>
    </row>
    <row r="480" spans="1:2" x14ac:dyDescent="0.2">
      <c r="A480">
        <v>1101290</v>
      </c>
      <c r="B480">
        <v>232.46299999999999</v>
      </c>
    </row>
    <row r="481" spans="1:2" x14ac:dyDescent="0.2">
      <c r="A481">
        <v>1101440</v>
      </c>
      <c r="B481">
        <v>542.12699999999995</v>
      </c>
    </row>
    <row r="482" spans="1:2" x14ac:dyDescent="0.2">
      <c r="A482">
        <v>1101300</v>
      </c>
      <c r="B482">
        <v>599.91800000000001</v>
      </c>
    </row>
    <row r="483" spans="1:2" x14ac:dyDescent="0.2">
      <c r="A483">
        <v>1101340</v>
      </c>
      <c r="B483">
        <v>429.30599999999998</v>
      </c>
    </row>
    <row r="484" spans="1:2" x14ac:dyDescent="0.2">
      <c r="A484">
        <v>1101310</v>
      </c>
      <c r="B484">
        <v>249.42699999999999</v>
      </c>
    </row>
    <row r="485" spans="1:2" x14ac:dyDescent="0.2">
      <c r="A485">
        <v>1101320</v>
      </c>
      <c r="B485">
        <v>135.268</v>
      </c>
    </row>
    <row r="486" spans="1:2" x14ac:dyDescent="0.2">
      <c r="A486">
        <v>1101330</v>
      </c>
      <c r="B486">
        <v>219.375</v>
      </c>
    </row>
    <row r="487" spans="1:2" x14ac:dyDescent="0.2">
      <c r="A487">
        <v>1001229</v>
      </c>
      <c r="B487">
        <v>69.635999999999996</v>
      </c>
    </row>
    <row r="488" spans="1:2" x14ac:dyDescent="0.2">
      <c r="A488">
        <v>1101350</v>
      </c>
      <c r="B488">
        <v>366.26499999999999</v>
      </c>
    </row>
    <row r="489" spans="1:2" x14ac:dyDescent="0.2">
      <c r="A489">
        <v>1101430</v>
      </c>
      <c r="B489">
        <v>580.39200000000005</v>
      </c>
    </row>
    <row r="490" spans="1:2" x14ac:dyDescent="0.2">
      <c r="A490">
        <v>1101360</v>
      </c>
      <c r="B490">
        <v>200.71700000000001</v>
      </c>
    </row>
    <row r="491" spans="1:2" x14ac:dyDescent="0.2">
      <c r="A491">
        <v>1101420</v>
      </c>
      <c r="B491">
        <v>258.61799999999999</v>
      </c>
    </row>
    <row r="492" spans="1:2" x14ac:dyDescent="0.2">
      <c r="A492">
        <v>1101370</v>
      </c>
      <c r="B492">
        <v>397.73599999999999</v>
      </c>
    </row>
    <row r="493" spans="1:2" x14ac:dyDescent="0.2">
      <c r="A493">
        <v>1101410</v>
      </c>
      <c r="B493">
        <v>197.792</v>
      </c>
    </row>
    <row r="494" spans="1:2" x14ac:dyDescent="0.2">
      <c r="A494">
        <v>1101380</v>
      </c>
      <c r="B494">
        <v>505.66300000000001</v>
      </c>
    </row>
    <row r="495" spans="1:2" x14ac:dyDescent="0.2">
      <c r="A495">
        <v>1101400</v>
      </c>
      <c r="B495">
        <v>229.553</v>
      </c>
    </row>
    <row r="496" spans="1:2" x14ac:dyDescent="0.2">
      <c r="A496">
        <v>1101390</v>
      </c>
      <c r="B496">
        <v>529.95799999999997</v>
      </c>
    </row>
    <row r="497" spans="1:2" x14ac:dyDescent="0.2">
      <c r="A497">
        <v>1101450</v>
      </c>
      <c r="B497">
        <v>548.34500000000003</v>
      </c>
    </row>
    <row r="498" spans="1:2" x14ac:dyDescent="0.2">
      <c r="A498">
        <v>1101460</v>
      </c>
      <c r="B498">
        <v>655.66</v>
      </c>
    </row>
    <row r="499" spans="1:2" x14ac:dyDescent="0.2">
      <c r="A499">
        <v>1101480</v>
      </c>
      <c r="B499">
        <v>378.85500000000002</v>
      </c>
    </row>
    <row r="500" spans="1:2" x14ac:dyDescent="0.2">
      <c r="A500">
        <v>1101490</v>
      </c>
      <c r="B500">
        <v>299.03800000000001</v>
      </c>
    </row>
    <row r="501" spans="1:2" x14ac:dyDescent="0.2">
      <c r="A501">
        <v>1101500</v>
      </c>
      <c r="B501">
        <v>491.19600000000003</v>
      </c>
    </row>
    <row r="502" spans="1:2" x14ac:dyDescent="0.2">
      <c r="A502">
        <v>1101590</v>
      </c>
      <c r="B502">
        <v>449.20600000000002</v>
      </c>
    </row>
    <row r="503" spans="1:2" x14ac:dyDescent="0.2">
      <c r="A503">
        <v>1101510</v>
      </c>
      <c r="B503">
        <v>306.35599999999999</v>
      </c>
    </row>
    <row r="504" spans="1:2" x14ac:dyDescent="0.2">
      <c r="A504">
        <v>1101560</v>
      </c>
      <c r="B504">
        <v>378.45499999999998</v>
      </c>
    </row>
    <row r="505" spans="1:2" x14ac:dyDescent="0.2">
      <c r="A505">
        <v>1101520</v>
      </c>
      <c r="B505">
        <v>660.14099999999996</v>
      </c>
    </row>
    <row r="506" spans="1:2" x14ac:dyDescent="0.2">
      <c r="A506">
        <v>1101540</v>
      </c>
      <c r="B506">
        <v>606.98400000000004</v>
      </c>
    </row>
    <row r="507" spans="1:2" x14ac:dyDescent="0.2">
      <c r="A507">
        <v>1101530</v>
      </c>
      <c r="B507">
        <v>704.26499999999999</v>
      </c>
    </row>
    <row r="508" spans="1:2" x14ac:dyDescent="0.2">
      <c r="A508">
        <v>1101550</v>
      </c>
      <c r="B508">
        <v>487.51299999999998</v>
      </c>
    </row>
    <row r="509" spans="1:2" x14ac:dyDescent="0.2">
      <c r="A509">
        <v>1101570</v>
      </c>
      <c r="B509">
        <v>147.61000000000001</v>
      </c>
    </row>
    <row r="510" spans="1:2" x14ac:dyDescent="0.2">
      <c r="A510">
        <v>1101580</v>
      </c>
      <c r="B510">
        <v>196.09899999999999</v>
      </c>
    </row>
    <row r="511" spans="1:2" x14ac:dyDescent="0.2">
      <c r="A511">
        <v>1101600</v>
      </c>
      <c r="B511">
        <v>524.005</v>
      </c>
    </row>
    <row r="512" spans="1:2" x14ac:dyDescent="0.2">
      <c r="A512">
        <v>1101610</v>
      </c>
      <c r="B512">
        <v>633.72400000000005</v>
      </c>
    </row>
    <row r="513" spans="1:2" x14ac:dyDescent="0.2">
      <c r="A513">
        <v>1101630</v>
      </c>
      <c r="B513">
        <v>208.77</v>
      </c>
    </row>
    <row r="514" spans="1:2" x14ac:dyDescent="0.2">
      <c r="A514">
        <v>1101640</v>
      </c>
      <c r="B514">
        <v>252.297</v>
      </c>
    </row>
    <row r="515" spans="1:2" x14ac:dyDescent="0.2">
      <c r="A515">
        <v>1101740</v>
      </c>
      <c r="B515">
        <v>287.61500000000001</v>
      </c>
    </row>
    <row r="516" spans="1:2" x14ac:dyDescent="0.2">
      <c r="A516">
        <v>1101650</v>
      </c>
      <c r="B516">
        <v>410.20699999999999</v>
      </c>
    </row>
    <row r="517" spans="1:2" x14ac:dyDescent="0.2">
      <c r="A517">
        <v>1101660</v>
      </c>
      <c r="B517">
        <v>200.99799999999999</v>
      </c>
    </row>
    <row r="518" spans="1:2" x14ac:dyDescent="0.2">
      <c r="A518">
        <v>1101710</v>
      </c>
      <c r="B518">
        <v>24.146000000000001</v>
      </c>
    </row>
    <row r="519" spans="1:2" x14ac:dyDescent="0.2">
      <c r="A519">
        <v>1101670</v>
      </c>
      <c r="B519">
        <v>346.416</v>
      </c>
    </row>
    <row r="520" spans="1:2" x14ac:dyDescent="0.2">
      <c r="A520">
        <v>1101680</v>
      </c>
      <c r="B520">
        <v>506.03300000000002</v>
      </c>
    </row>
    <row r="521" spans="1:2" x14ac:dyDescent="0.2">
      <c r="A521">
        <v>1101700</v>
      </c>
      <c r="B521">
        <v>239.25899999999999</v>
      </c>
    </row>
    <row r="522" spans="1:2" x14ac:dyDescent="0.2">
      <c r="A522">
        <v>1101690</v>
      </c>
      <c r="B522">
        <v>127.83499999999999</v>
      </c>
    </row>
    <row r="523" spans="1:2" x14ac:dyDescent="0.2">
      <c r="A523">
        <v>1101720</v>
      </c>
      <c r="B523">
        <v>146.77799999999999</v>
      </c>
    </row>
    <row r="524" spans="1:2" x14ac:dyDescent="0.2">
      <c r="A524">
        <v>1101730</v>
      </c>
      <c r="B524">
        <v>225.61500000000001</v>
      </c>
    </row>
    <row r="525" spans="1:2" x14ac:dyDescent="0.2">
      <c r="A525">
        <v>1101750</v>
      </c>
      <c r="B525">
        <v>314.01499999999999</v>
      </c>
    </row>
    <row r="526" spans="1:2" x14ac:dyDescent="0.2">
      <c r="A526">
        <v>1101770</v>
      </c>
      <c r="B526">
        <v>295.69099999999997</v>
      </c>
    </row>
    <row r="527" spans="1:2" x14ac:dyDescent="0.2">
      <c r="A527">
        <v>1101760</v>
      </c>
      <c r="B527">
        <v>306.33100000000002</v>
      </c>
    </row>
    <row r="528" spans="1:2" x14ac:dyDescent="0.2">
      <c r="A528">
        <v>1101780</v>
      </c>
      <c r="B528">
        <v>290.97300000000001</v>
      </c>
    </row>
    <row r="529" spans="1:2" x14ac:dyDescent="0.2">
      <c r="A529">
        <v>1101800</v>
      </c>
      <c r="B529">
        <v>483.19900000000001</v>
      </c>
    </row>
    <row r="530" spans="1:2" x14ac:dyDescent="0.2">
      <c r="A530">
        <v>1101830</v>
      </c>
      <c r="B530">
        <v>475.46899999999999</v>
      </c>
    </row>
    <row r="531" spans="1:2" x14ac:dyDescent="0.2">
      <c r="A531">
        <v>1101810</v>
      </c>
      <c r="B531">
        <v>608.48599999999999</v>
      </c>
    </row>
    <row r="532" spans="1:2" x14ac:dyDescent="0.2">
      <c r="A532">
        <v>1101820</v>
      </c>
      <c r="B532">
        <v>678.80100000000004</v>
      </c>
    </row>
    <row r="533" spans="1:2" x14ac:dyDescent="0.2">
      <c r="A533">
        <v>1101880</v>
      </c>
      <c r="B533">
        <v>325.685</v>
      </c>
    </row>
    <row r="534" spans="1:2" x14ac:dyDescent="0.2">
      <c r="A534">
        <v>1101900</v>
      </c>
      <c r="B534">
        <v>302.25099999999998</v>
      </c>
    </row>
    <row r="535" spans="1:2" x14ac:dyDescent="0.2">
      <c r="A535">
        <v>1101890</v>
      </c>
      <c r="B535">
        <v>441.22800000000001</v>
      </c>
    </row>
    <row r="536" spans="1:2" x14ac:dyDescent="0.2">
      <c r="A536">
        <v>1101930</v>
      </c>
      <c r="B536">
        <v>437.69200000000001</v>
      </c>
    </row>
    <row r="537" spans="1:2" x14ac:dyDescent="0.2">
      <c r="A537">
        <v>1102100</v>
      </c>
      <c r="B537">
        <v>629.52300000000002</v>
      </c>
    </row>
    <row r="538" spans="1:2" x14ac:dyDescent="0.2">
      <c r="A538">
        <v>1102110</v>
      </c>
      <c r="B538">
        <v>682.84699999999998</v>
      </c>
    </row>
    <row r="539" spans="1:2" x14ac:dyDescent="0.2">
      <c r="A539">
        <v>1102130</v>
      </c>
      <c r="B539">
        <v>496.09500000000003</v>
      </c>
    </row>
    <row r="540" spans="1:2" x14ac:dyDescent="0.2">
      <c r="A540">
        <v>1101940</v>
      </c>
      <c r="B540">
        <v>693.28800000000001</v>
      </c>
    </row>
    <row r="541" spans="1:2" x14ac:dyDescent="0.2">
      <c r="A541">
        <v>1101950</v>
      </c>
      <c r="B541">
        <v>504.4</v>
      </c>
    </row>
    <row r="542" spans="1:2" x14ac:dyDescent="0.2">
      <c r="A542">
        <v>1101960</v>
      </c>
      <c r="B542">
        <v>543.06899999999996</v>
      </c>
    </row>
    <row r="543" spans="1:2" x14ac:dyDescent="0.2">
      <c r="A543">
        <v>1102070</v>
      </c>
      <c r="B543">
        <v>832.49400000000003</v>
      </c>
    </row>
    <row r="544" spans="1:2" x14ac:dyDescent="0.2">
      <c r="A544">
        <v>1101970</v>
      </c>
      <c r="B544">
        <v>395.45299999999997</v>
      </c>
    </row>
    <row r="545" spans="1:2" x14ac:dyDescent="0.2">
      <c r="A545">
        <v>1101980</v>
      </c>
      <c r="B545">
        <v>418.07299999999998</v>
      </c>
    </row>
    <row r="546" spans="1:2" x14ac:dyDescent="0.2">
      <c r="A546">
        <v>1101990</v>
      </c>
      <c r="B546">
        <v>386.17200000000003</v>
      </c>
    </row>
    <row r="547" spans="1:2" x14ac:dyDescent="0.2">
      <c r="A547">
        <v>1102000</v>
      </c>
      <c r="B547">
        <v>476.16699999999997</v>
      </c>
    </row>
    <row r="548" spans="1:2" x14ac:dyDescent="0.2">
      <c r="A548">
        <v>1102010</v>
      </c>
      <c r="B548">
        <v>282.87799999999999</v>
      </c>
    </row>
    <row r="549" spans="1:2" x14ac:dyDescent="0.2">
      <c r="A549">
        <v>1102020</v>
      </c>
      <c r="B549">
        <v>462.61</v>
      </c>
    </row>
    <row r="550" spans="1:2" x14ac:dyDescent="0.2">
      <c r="A550">
        <v>1102030</v>
      </c>
      <c r="B550">
        <v>380.62099999999998</v>
      </c>
    </row>
    <row r="551" spans="1:2" x14ac:dyDescent="0.2">
      <c r="A551">
        <v>1102040</v>
      </c>
      <c r="B551">
        <v>649.08000000000004</v>
      </c>
    </row>
    <row r="552" spans="1:2" x14ac:dyDescent="0.2">
      <c r="A552">
        <v>1102060</v>
      </c>
      <c r="B552">
        <v>196.107</v>
      </c>
    </row>
    <row r="553" spans="1:2" x14ac:dyDescent="0.2">
      <c r="A553">
        <v>1102050</v>
      </c>
      <c r="B553">
        <v>315.024</v>
      </c>
    </row>
    <row r="554" spans="1:2" x14ac:dyDescent="0.2">
      <c r="A554">
        <v>1102080</v>
      </c>
      <c r="B554">
        <v>838.14800000000002</v>
      </c>
    </row>
    <row r="555" spans="1:2" x14ac:dyDescent="0.2">
      <c r="A555">
        <v>1102090</v>
      </c>
      <c r="B555">
        <v>799.23500000000001</v>
      </c>
    </row>
    <row r="556" spans="1:2" x14ac:dyDescent="0.2">
      <c r="A556">
        <v>1102120</v>
      </c>
      <c r="B556">
        <v>768.92</v>
      </c>
    </row>
    <row r="557" spans="1:2" x14ac:dyDescent="0.2">
      <c r="A557">
        <v>1102140</v>
      </c>
      <c r="B557">
        <v>383.24099999999999</v>
      </c>
    </row>
    <row r="558" spans="1:2" x14ac:dyDescent="0.2">
      <c r="A558">
        <v>1102160</v>
      </c>
      <c r="B558">
        <v>251.48099999999999</v>
      </c>
    </row>
    <row r="559" spans="1:2" x14ac:dyDescent="0.2">
      <c r="A559">
        <v>1102170</v>
      </c>
      <c r="B559">
        <v>479.63400000000001</v>
      </c>
    </row>
    <row r="560" spans="1:2" x14ac:dyDescent="0.2">
      <c r="A560">
        <v>1102200</v>
      </c>
      <c r="B560">
        <v>328.17700000000002</v>
      </c>
    </row>
    <row r="561" spans="1:2" x14ac:dyDescent="0.2">
      <c r="A561">
        <v>1102220</v>
      </c>
      <c r="B561">
        <v>410.10300000000001</v>
      </c>
    </row>
    <row r="562" spans="1:2" x14ac:dyDescent="0.2">
      <c r="A562">
        <v>1102240</v>
      </c>
      <c r="B562">
        <v>178.97200000000001</v>
      </c>
    </row>
    <row r="563" spans="1:2" x14ac:dyDescent="0.2">
      <c r="A563">
        <v>1102180</v>
      </c>
      <c r="B563">
        <v>528.721</v>
      </c>
    </row>
    <row r="564" spans="1:2" x14ac:dyDescent="0.2">
      <c r="A564">
        <v>1102190</v>
      </c>
      <c r="B564">
        <v>553.62699999999995</v>
      </c>
    </row>
    <row r="565" spans="1:2" x14ac:dyDescent="0.2">
      <c r="A565">
        <v>1102210</v>
      </c>
      <c r="B565">
        <v>450.96300000000002</v>
      </c>
    </row>
    <row r="566" spans="1:2" x14ac:dyDescent="0.2">
      <c r="A566">
        <v>1102230</v>
      </c>
      <c r="B566">
        <v>500.75</v>
      </c>
    </row>
    <row r="567" spans="1:2" x14ac:dyDescent="0.2">
      <c r="A567">
        <v>1102250</v>
      </c>
      <c r="B567">
        <v>459.27600000000001</v>
      </c>
    </row>
    <row r="568" spans="1:2" x14ac:dyDescent="0.2">
      <c r="A568">
        <v>1102300</v>
      </c>
      <c r="B568">
        <v>532.09799999999996</v>
      </c>
    </row>
    <row r="569" spans="1:2" x14ac:dyDescent="0.2">
      <c r="A569">
        <v>1102310</v>
      </c>
      <c r="B569">
        <v>714.14599999999996</v>
      </c>
    </row>
    <row r="570" spans="1:2" x14ac:dyDescent="0.2">
      <c r="A570">
        <v>1102770</v>
      </c>
      <c r="B570">
        <v>854.60500000000002</v>
      </c>
    </row>
    <row r="571" spans="1:2" x14ac:dyDescent="0.2">
      <c r="A571">
        <v>1102320</v>
      </c>
      <c r="B571">
        <v>509.4</v>
      </c>
    </row>
    <row r="572" spans="1:2" x14ac:dyDescent="0.2">
      <c r="A572">
        <v>1102330</v>
      </c>
      <c r="B572">
        <v>529.46500000000003</v>
      </c>
    </row>
    <row r="573" spans="1:2" x14ac:dyDescent="0.2">
      <c r="A573">
        <v>1102350</v>
      </c>
      <c r="B573">
        <v>812.18700000000001</v>
      </c>
    </row>
    <row r="574" spans="1:2" x14ac:dyDescent="0.2">
      <c r="A574">
        <v>1102360</v>
      </c>
      <c r="B574">
        <v>692.23099999999999</v>
      </c>
    </row>
    <row r="575" spans="1:2" x14ac:dyDescent="0.2">
      <c r="A575">
        <v>1102340</v>
      </c>
      <c r="B575">
        <v>361.03</v>
      </c>
    </row>
    <row r="576" spans="1:2" x14ac:dyDescent="0.2">
      <c r="A576">
        <v>1102370</v>
      </c>
      <c r="B576">
        <v>799.61900000000003</v>
      </c>
    </row>
    <row r="577" spans="1:2" x14ac:dyDescent="0.2">
      <c r="A577">
        <v>1102440</v>
      </c>
      <c r="B577">
        <v>610.98</v>
      </c>
    </row>
    <row r="578" spans="1:2" x14ac:dyDescent="0.2">
      <c r="A578">
        <v>1102380</v>
      </c>
      <c r="B578">
        <v>740.36199999999997</v>
      </c>
    </row>
    <row r="579" spans="1:2" x14ac:dyDescent="0.2">
      <c r="A579">
        <v>1102420</v>
      </c>
      <c r="B579">
        <v>670.63400000000001</v>
      </c>
    </row>
    <row r="580" spans="1:2" x14ac:dyDescent="0.2">
      <c r="A580">
        <v>1102430</v>
      </c>
      <c r="B580">
        <v>800.29399999999998</v>
      </c>
    </row>
    <row r="581" spans="1:2" x14ac:dyDescent="0.2">
      <c r="A581">
        <v>1102390</v>
      </c>
      <c r="B581">
        <v>631.50900000000001</v>
      </c>
    </row>
    <row r="582" spans="1:2" x14ac:dyDescent="0.2">
      <c r="A582">
        <v>1102410</v>
      </c>
      <c r="B582">
        <v>598.47</v>
      </c>
    </row>
    <row r="583" spans="1:2" x14ac:dyDescent="0.2">
      <c r="A583">
        <v>1102400</v>
      </c>
      <c r="B583">
        <v>480.21499999999997</v>
      </c>
    </row>
    <row r="584" spans="1:2" x14ac:dyDescent="0.2">
      <c r="A584">
        <v>1102450</v>
      </c>
      <c r="B584">
        <v>775.64700000000005</v>
      </c>
    </row>
    <row r="585" spans="1:2" x14ac:dyDescent="0.2">
      <c r="A585">
        <v>1102460</v>
      </c>
      <c r="B585">
        <v>877.56700000000001</v>
      </c>
    </row>
    <row r="586" spans="1:2" x14ac:dyDescent="0.2">
      <c r="A586">
        <v>1102470</v>
      </c>
      <c r="B586">
        <v>624.78300000000002</v>
      </c>
    </row>
    <row r="587" spans="1:2" x14ac:dyDescent="0.2">
      <c r="A587">
        <v>1102760</v>
      </c>
      <c r="B587">
        <v>855.01499999999999</v>
      </c>
    </row>
    <row r="588" spans="1:2" x14ac:dyDescent="0.2">
      <c r="A588">
        <v>1102480</v>
      </c>
      <c r="B588">
        <v>592.42399999999998</v>
      </c>
    </row>
    <row r="589" spans="1:2" x14ac:dyDescent="0.2">
      <c r="A589">
        <v>1102640</v>
      </c>
      <c r="B589">
        <v>684.75599999999997</v>
      </c>
    </row>
    <row r="590" spans="1:2" x14ac:dyDescent="0.2">
      <c r="A590">
        <v>1102490</v>
      </c>
      <c r="B590">
        <v>493.84399999999999</v>
      </c>
    </row>
    <row r="591" spans="1:2" x14ac:dyDescent="0.2">
      <c r="A591">
        <v>1102520</v>
      </c>
      <c r="B591">
        <v>768.202</v>
      </c>
    </row>
    <row r="592" spans="1:2" x14ac:dyDescent="0.2">
      <c r="A592">
        <v>1102620</v>
      </c>
      <c r="B592">
        <v>743.053</v>
      </c>
    </row>
    <row r="593" spans="1:2" x14ac:dyDescent="0.2">
      <c r="A593">
        <v>1102630</v>
      </c>
      <c r="B593">
        <v>618.04999999999995</v>
      </c>
    </row>
    <row r="594" spans="1:2" x14ac:dyDescent="0.2">
      <c r="A594">
        <v>1102500</v>
      </c>
      <c r="B594">
        <v>525.17499999999995</v>
      </c>
    </row>
    <row r="595" spans="1:2" x14ac:dyDescent="0.2">
      <c r="A595">
        <v>1102510</v>
      </c>
      <c r="B595">
        <v>673.89300000000003</v>
      </c>
    </row>
    <row r="596" spans="1:2" x14ac:dyDescent="0.2">
      <c r="A596">
        <v>1102530</v>
      </c>
      <c r="B596">
        <v>762.17399999999998</v>
      </c>
    </row>
    <row r="597" spans="1:2" x14ac:dyDescent="0.2">
      <c r="A597">
        <v>1102610</v>
      </c>
      <c r="B597">
        <v>684.42</v>
      </c>
    </row>
    <row r="598" spans="1:2" x14ac:dyDescent="0.2">
      <c r="A598">
        <v>1102540</v>
      </c>
      <c r="B598">
        <v>602.428</v>
      </c>
    </row>
    <row r="599" spans="1:2" x14ac:dyDescent="0.2">
      <c r="A599">
        <v>1102600</v>
      </c>
      <c r="B599">
        <v>646.78300000000002</v>
      </c>
    </row>
    <row r="600" spans="1:2" x14ac:dyDescent="0.2">
      <c r="A600">
        <v>1102550</v>
      </c>
      <c r="B600">
        <v>364.03800000000001</v>
      </c>
    </row>
    <row r="601" spans="1:2" x14ac:dyDescent="0.2">
      <c r="A601">
        <v>1102590</v>
      </c>
      <c r="B601">
        <v>679.202</v>
      </c>
    </row>
    <row r="602" spans="1:2" x14ac:dyDescent="0.2">
      <c r="A602">
        <v>1102560</v>
      </c>
      <c r="B602">
        <v>495.80599999999998</v>
      </c>
    </row>
    <row r="603" spans="1:2" x14ac:dyDescent="0.2">
      <c r="A603">
        <v>1102570</v>
      </c>
      <c r="B603">
        <v>677.55600000000004</v>
      </c>
    </row>
    <row r="604" spans="1:2" x14ac:dyDescent="0.2">
      <c r="A604">
        <v>1102580</v>
      </c>
      <c r="B604">
        <v>636.52</v>
      </c>
    </row>
    <row r="605" spans="1:2" x14ac:dyDescent="0.2">
      <c r="A605">
        <v>1102650</v>
      </c>
      <c r="B605">
        <v>585.92600000000004</v>
      </c>
    </row>
    <row r="606" spans="1:2" x14ac:dyDescent="0.2">
      <c r="A606">
        <v>1102730</v>
      </c>
      <c r="B606">
        <v>636.36199999999997</v>
      </c>
    </row>
    <row r="607" spans="1:2" x14ac:dyDescent="0.2">
      <c r="A607">
        <v>1102740</v>
      </c>
      <c r="B607">
        <v>702.79499999999996</v>
      </c>
    </row>
    <row r="608" spans="1:2" x14ac:dyDescent="0.2">
      <c r="A608">
        <v>1102750</v>
      </c>
      <c r="B608">
        <v>577.11099999999999</v>
      </c>
    </row>
    <row r="609" spans="1:2" x14ac:dyDescent="0.2">
      <c r="A609">
        <v>1102660</v>
      </c>
      <c r="B609">
        <v>500.649</v>
      </c>
    </row>
    <row r="610" spans="1:2" x14ac:dyDescent="0.2">
      <c r="A610">
        <v>1102720</v>
      </c>
      <c r="B610">
        <v>657.81799999999998</v>
      </c>
    </row>
    <row r="611" spans="1:2" x14ac:dyDescent="0.2">
      <c r="A611">
        <v>1102670</v>
      </c>
      <c r="B611">
        <v>703.10599999999999</v>
      </c>
    </row>
    <row r="612" spans="1:2" x14ac:dyDescent="0.2">
      <c r="A612">
        <v>1102710</v>
      </c>
      <c r="B612">
        <v>790.64800000000002</v>
      </c>
    </row>
    <row r="613" spans="1:2" x14ac:dyDescent="0.2">
      <c r="A613">
        <v>1102680</v>
      </c>
      <c r="B613">
        <v>484.18</v>
      </c>
    </row>
    <row r="614" spans="1:2" x14ac:dyDescent="0.2">
      <c r="A614">
        <v>1102690</v>
      </c>
      <c r="B614">
        <v>590.88400000000001</v>
      </c>
    </row>
    <row r="615" spans="1:2" x14ac:dyDescent="0.2">
      <c r="A615">
        <v>1102700</v>
      </c>
      <c r="B615">
        <v>556.02499999999998</v>
      </c>
    </row>
    <row r="616" spans="1:2" x14ac:dyDescent="0.2">
      <c r="A616">
        <v>1102780</v>
      </c>
      <c r="B616">
        <v>954.22299999999996</v>
      </c>
    </row>
    <row r="617" spans="1:2" x14ac:dyDescent="0.2">
      <c r="A617">
        <v>1102790</v>
      </c>
      <c r="B617">
        <v>963.78800000000001</v>
      </c>
    </row>
    <row r="618" spans="1:2" x14ac:dyDescent="0.2">
      <c r="A618">
        <v>1102820</v>
      </c>
      <c r="B618">
        <v>590.85599999999999</v>
      </c>
    </row>
    <row r="619" spans="1:2" x14ac:dyDescent="0.2">
      <c r="A619">
        <v>1102840</v>
      </c>
      <c r="B619">
        <v>692.01400000000001</v>
      </c>
    </row>
    <row r="620" spans="1:2" x14ac:dyDescent="0.2">
      <c r="A620">
        <v>1102830</v>
      </c>
      <c r="B620">
        <v>706.74699999999996</v>
      </c>
    </row>
    <row r="621" spans="1:2" x14ac:dyDescent="0.2">
      <c r="A621">
        <v>1102860</v>
      </c>
      <c r="B621">
        <v>698.25699999999995</v>
      </c>
    </row>
    <row r="622" spans="1:2" x14ac:dyDescent="0.2">
      <c r="A622">
        <v>1102900</v>
      </c>
      <c r="B622">
        <v>569.74400000000003</v>
      </c>
    </row>
    <row r="623" spans="1:2" x14ac:dyDescent="0.2">
      <c r="A623">
        <v>1102870</v>
      </c>
      <c r="B623">
        <v>596.83500000000004</v>
      </c>
    </row>
    <row r="624" spans="1:2" x14ac:dyDescent="0.2">
      <c r="A624">
        <v>1102880</v>
      </c>
      <c r="B624">
        <v>778.31200000000001</v>
      </c>
    </row>
    <row r="625" spans="1:2" x14ac:dyDescent="0.2">
      <c r="A625">
        <v>1102890</v>
      </c>
      <c r="B625">
        <v>724.14700000000005</v>
      </c>
    </row>
    <row r="626" spans="1:2" x14ac:dyDescent="0.2">
      <c r="A626">
        <v>1102910</v>
      </c>
      <c r="B626">
        <v>670</v>
      </c>
    </row>
    <row r="627" spans="1:2" x14ac:dyDescent="0.2">
      <c r="A627">
        <v>1102920</v>
      </c>
      <c r="B627">
        <v>684.61199999999997</v>
      </c>
    </row>
    <row r="628" spans="1:2" x14ac:dyDescent="0.2">
      <c r="A628">
        <v>1102930</v>
      </c>
      <c r="B628">
        <v>706.97199999999998</v>
      </c>
    </row>
    <row r="629" spans="1:2" x14ac:dyDescent="0.2">
      <c r="A629">
        <v>1102950</v>
      </c>
      <c r="B629">
        <v>675.18</v>
      </c>
    </row>
    <row r="630" spans="1:2" x14ac:dyDescent="0.2">
      <c r="A630">
        <v>1102990</v>
      </c>
      <c r="B630">
        <v>606.77200000000005</v>
      </c>
    </row>
    <row r="631" spans="1:2" x14ac:dyDescent="0.2">
      <c r="A631">
        <v>1102960</v>
      </c>
      <c r="B631">
        <v>593.745</v>
      </c>
    </row>
    <row r="632" spans="1:2" x14ac:dyDescent="0.2">
      <c r="A632">
        <v>1102970</v>
      </c>
      <c r="B632">
        <v>525.31700000000001</v>
      </c>
    </row>
    <row r="633" spans="1:2" x14ac:dyDescent="0.2">
      <c r="A633">
        <v>1102980</v>
      </c>
      <c r="B633">
        <v>621.34900000000005</v>
      </c>
    </row>
    <row r="634" spans="1:2" x14ac:dyDescent="0.2">
      <c r="A634">
        <v>1103040</v>
      </c>
      <c r="B634">
        <v>582.92600000000004</v>
      </c>
    </row>
    <row r="635" spans="1:2" x14ac:dyDescent="0.2">
      <c r="A635">
        <v>1103050</v>
      </c>
      <c r="B635">
        <v>583.20600000000002</v>
      </c>
    </row>
    <row r="636" spans="1:2" x14ac:dyDescent="0.2">
      <c r="A636">
        <v>1103060</v>
      </c>
      <c r="B636">
        <v>511.52800000000002</v>
      </c>
    </row>
    <row r="637" spans="1:2" x14ac:dyDescent="0.2">
      <c r="A637">
        <v>1103080</v>
      </c>
      <c r="B637">
        <v>526.77099999999996</v>
      </c>
    </row>
    <row r="638" spans="1:2" x14ac:dyDescent="0.2">
      <c r="A638">
        <v>1103090</v>
      </c>
      <c r="B638">
        <v>446.56799999999998</v>
      </c>
    </row>
    <row r="639" spans="1:2" x14ac:dyDescent="0.2">
      <c r="A639">
        <v>1103100</v>
      </c>
      <c r="B639">
        <v>651.58399999999995</v>
      </c>
    </row>
    <row r="640" spans="1:2" x14ac:dyDescent="0.2">
      <c r="A640">
        <v>1103130</v>
      </c>
      <c r="B640">
        <v>549.67700000000002</v>
      </c>
    </row>
    <row r="641" spans="1:2" x14ac:dyDescent="0.2">
      <c r="A641">
        <v>1103110</v>
      </c>
      <c r="B641">
        <v>407.15699999999998</v>
      </c>
    </row>
    <row r="642" spans="1:2" x14ac:dyDescent="0.2">
      <c r="A642">
        <v>1103120</v>
      </c>
      <c r="B642">
        <v>635.88099999999997</v>
      </c>
    </row>
    <row r="643" spans="1:2" x14ac:dyDescent="0.2">
      <c r="A643">
        <v>1103190</v>
      </c>
      <c r="B643">
        <v>461.73700000000002</v>
      </c>
    </row>
    <row r="644" spans="1:2" x14ac:dyDescent="0.2">
      <c r="A644">
        <v>1000030</v>
      </c>
      <c r="B644">
        <v>79.215000000000003</v>
      </c>
    </row>
    <row r="645" spans="1:2" x14ac:dyDescent="0.2">
      <c r="A645">
        <v>1000040</v>
      </c>
      <c r="B645">
        <v>672.58399999999995</v>
      </c>
    </row>
    <row r="646" spans="1:2" x14ac:dyDescent="0.2">
      <c r="A646">
        <v>1000320</v>
      </c>
      <c r="B646">
        <v>632.25300000000004</v>
      </c>
    </row>
    <row r="647" spans="1:2" x14ac:dyDescent="0.2">
      <c r="A647">
        <v>1000330</v>
      </c>
      <c r="B647">
        <v>851.76199999999994</v>
      </c>
    </row>
    <row r="648" spans="1:2" x14ac:dyDescent="0.2">
      <c r="A648">
        <v>1000340</v>
      </c>
      <c r="B648">
        <v>707.31100000000004</v>
      </c>
    </row>
    <row r="649" spans="1:2" x14ac:dyDescent="0.2">
      <c r="A649">
        <v>1000350</v>
      </c>
      <c r="B649">
        <v>630.46600000000001</v>
      </c>
    </row>
    <row r="650" spans="1:2" x14ac:dyDescent="0.2">
      <c r="A650">
        <v>1000360</v>
      </c>
      <c r="B650">
        <v>648.28200000000004</v>
      </c>
    </row>
    <row r="651" spans="1:2" x14ac:dyDescent="0.2">
      <c r="A651">
        <v>1000380</v>
      </c>
      <c r="B651">
        <v>630.1</v>
      </c>
    </row>
    <row r="652" spans="1:2" x14ac:dyDescent="0.2">
      <c r="A652">
        <v>1000400</v>
      </c>
      <c r="B652">
        <v>486.45299999999997</v>
      </c>
    </row>
    <row r="653" spans="1:2" x14ac:dyDescent="0.2">
      <c r="A653">
        <v>1000410</v>
      </c>
      <c r="B653">
        <v>924.68399999999997</v>
      </c>
    </row>
    <row r="654" spans="1:2" x14ac:dyDescent="0.2">
      <c r="A654">
        <v>1000420</v>
      </c>
      <c r="B654">
        <v>694.78499999999997</v>
      </c>
    </row>
    <row r="655" spans="1:2" x14ac:dyDescent="0.2">
      <c r="A655">
        <v>1000430</v>
      </c>
      <c r="B655">
        <v>590.255</v>
      </c>
    </row>
    <row r="656" spans="1:2" x14ac:dyDescent="0.2">
      <c r="A656">
        <v>1000510</v>
      </c>
      <c r="B656">
        <v>693.83299999999997</v>
      </c>
    </row>
    <row r="657" spans="1:2" x14ac:dyDescent="0.2">
      <c r="A657">
        <v>1000520</v>
      </c>
      <c r="B657">
        <v>709.14499999999998</v>
      </c>
    </row>
    <row r="658" spans="1:2" x14ac:dyDescent="0.2">
      <c r="A658">
        <v>1001360</v>
      </c>
      <c r="B658">
        <v>599.23299999999995</v>
      </c>
    </row>
    <row r="659" spans="1:2" x14ac:dyDescent="0.2">
      <c r="A659">
        <v>1001370</v>
      </c>
      <c r="B659">
        <v>502.62299999999999</v>
      </c>
    </row>
    <row r="660" spans="1:2" x14ac:dyDescent="0.2">
      <c r="A660">
        <v>1001390</v>
      </c>
      <c r="B660">
        <v>400.64299999999997</v>
      </c>
    </row>
    <row r="661" spans="1:2" x14ac:dyDescent="0.2">
      <c r="A661">
        <v>1001400</v>
      </c>
      <c r="B661">
        <v>755.31299999999999</v>
      </c>
    </row>
    <row r="662" spans="1:2" x14ac:dyDescent="0.2">
      <c r="A662">
        <v>1001410</v>
      </c>
      <c r="B662">
        <v>661.11800000000005</v>
      </c>
    </row>
    <row r="663" spans="1:2" x14ac:dyDescent="0.2">
      <c r="A663">
        <v>1001420</v>
      </c>
      <c r="B663">
        <v>613.25</v>
      </c>
    </row>
    <row r="664" spans="1:2" x14ac:dyDescent="0.2">
      <c r="A664">
        <v>1001430</v>
      </c>
      <c r="B664">
        <v>477.10899999999998</v>
      </c>
    </row>
    <row r="665" spans="1:2" x14ac:dyDescent="0.2">
      <c r="A665">
        <v>1001440</v>
      </c>
      <c r="B665">
        <v>489.35199999999998</v>
      </c>
    </row>
    <row r="666" spans="1:2" x14ac:dyDescent="0.2">
      <c r="A666">
        <v>1001450</v>
      </c>
      <c r="B666">
        <v>527.596</v>
      </c>
    </row>
    <row r="667" spans="1:2" x14ac:dyDescent="0.2">
      <c r="A667">
        <v>1001460</v>
      </c>
      <c r="B667">
        <v>619.58900000000006</v>
      </c>
    </row>
    <row r="668" spans="1:2" x14ac:dyDescent="0.2">
      <c r="A668">
        <v>1001470</v>
      </c>
      <c r="B668">
        <v>686.49599999999998</v>
      </c>
    </row>
    <row r="669" spans="1:2" x14ac:dyDescent="0.2">
      <c r="A669">
        <v>1001480</v>
      </c>
      <c r="B669">
        <v>432.62900000000002</v>
      </c>
    </row>
    <row r="670" spans="1:2" x14ac:dyDescent="0.2">
      <c r="A670">
        <v>1001500</v>
      </c>
      <c r="B670">
        <v>375.37299999999999</v>
      </c>
    </row>
    <row r="671" spans="1:2" x14ac:dyDescent="0.2">
      <c r="A671">
        <v>1001510</v>
      </c>
      <c r="B671">
        <v>460.81099999999998</v>
      </c>
    </row>
    <row r="672" spans="1:2" x14ac:dyDescent="0.2">
      <c r="A672">
        <v>1001520</v>
      </c>
      <c r="B672">
        <v>414.16699999999997</v>
      </c>
    </row>
    <row r="673" spans="1:2" x14ac:dyDescent="0.2">
      <c r="A673">
        <v>1003930</v>
      </c>
      <c r="B673">
        <v>718.39200000000005</v>
      </c>
    </row>
    <row r="674" spans="1:2" x14ac:dyDescent="0.2">
      <c r="A674">
        <v>1003940</v>
      </c>
      <c r="B674">
        <v>814.10900000000004</v>
      </c>
    </row>
    <row r="675" spans="1:2" x14ac:dyDescent="0.2">
      <c r="A675">
        <v>1003950</v>
      </c>
      <c r="B675">
        <v>580.04899999999998</v>
      </c>
    </row>
    <row r="676" spans="1:2" x14ac:dyDescent="0.2">
      <c r="A676">
        <v>1003960</v>
      </c>
      <c r="B676">
        <v>6.5490000000000004</v>
      </c>
    </row>
    <row r="677" spans="1:2" x14ac:dyDescent="0.2">
      <c r="A677">
        <v>1003970</v>
      </c>
      <c r="B677">
        <v>220.44499999999999</v>
      </c>
    </row>
    <row r="678" spans="1:2" x14ac:dyDescent="0.2">
      <c r="A678">
        <v>1003980</v>
      </c>
      <c r="B678">
        <v>35.369</v>
      </c>
    </row>
    <row r="679" spans="1:2" x14ac:dyDescent="0.2">
      <c r="A679">
        <v>1003990</v>
      </c>
      <c r="B679">
        <v>661.05799999999999</v>
      </c>
    </row>
    <row r="680" spans="1:2" x14ac:dyDescent="0.2">
      <c r="A680">
        <v>1004000</v>
      </c>
      <c r="B680">
        <v>243.62100000000001</v>
      </c>
    </row>
    <row r="681" spans="1:2" x14ac:dyDescent="0.2">
      <c r="A681">
        <v>1004010</v>
      </c>
      <c r="B681">
        <v>677.88099999999997</v>
      </c>
    </row>
    <row r="682" spans="1:2" x14ac:dyDescent="0.2">
      <c r="A682">
        <v>1004020</v>
      </c>
      <c r="B682">
        <v>468.38799999999998</v>
      </c>
    </row>
    <row r="683" spans="1:2" x14ac:dyDescent="0.2">
      <c r="A683">
        <v>1004040</v>
      </c>
      <c r="B683">
        <v>483.58499999999998</v>
      </c>
    </row>
    <row r="684" spans="1:2" x14ac:dyDescent="0.2">
      <c r="A684">
        <v>1004090</v>
      </c>
      <c r="B684">
        <v>498.83100000000002</v>
      </c>
    </row>
    <row r="685" spans="1:2" x14ac:dyDescent="0.2">
      <c r="A685">
        <v>1004100</v>
      </c>
      <c r="B685">
        <v>511.36900000000003</v>
      </c>
    </row>
    <row r="686" spans="1:2" x14ac:dyDescent="0.2">
      <c r="A686">
        <v>1004110</v>
      </c>
      <c r="B686">
        <v>510.32299999999998</v>
      </c>
    </row>
    <row r="687" spans="1:2" x14ac:dyDescent="0.2">
      <c r="A687">
        <v>1004120</v>
      </c>
      <c r="B687">
        <v>284.47399999999999</v>
      </c>
    </row>
    <row r="688" spans="1:2" x14ac:dyDescent="0.2">
      <c r="A688">
        <v>1004130</v>
      </c>
      <c r="B688">
        <v>455.82400000000001</v>
      </c>
    </row>
    <row r="689" spans="1:2" x14ac:dyDescent="0.2">
      <c r="A689">
        <v>1004150</v>
      </c>
      <c r="B689">
        <v>572.24599999999998</v>
      </c>
    </row>
    <row r="690" spans="1:2" x14ac:dyDescent="0.2">
      <c r="A690">
        <v>1004160</v>
      </c>
      <c r="B690">
        <v>339.05</v>
      </c>
    </row>
    <row r="691" spans="1:2" x14ac:dyDescent="0.2">
      <c r="A691">
        <v>1004190</v>
      </c>
      <c r="B691">
        <v>217.33199999999999</v>
      </c>
    </row>
    <row r="692" spans="1:2" x14ac:dyDescent="0.2">
      <c r="A692">
        <v>1004210</v>
      </c>
      <c r="B692">
        <v>222.304</v>
      </c>
    </row>
    <row r="693" spans="1:2" x14ac:dyDescent="0.2">
      <c r="A693">
        <v>1004220</v>
      </c>
      <c r="B693">
        <v>427.97699999999998</v>
      </c>
    </row>
    <row r="694" spans="1:2" x14ac:dyDescent="0.2">
      <c r="A694">
        <v>1004230</v>
      </c>
      <c r="B694">
        <v>214.27500000000001</v>
      </c>
    </row>
    <row r="695" spans="1:2" x14ac:dyDescent="0.2">
      <c r="A695">
        <v>1004240</v>
      </c>
      <c r="B695">
        <v>34.384</v>
      </c>
    </row>
    <row r="696" spans="1:2" x14ac:dyDescent="0.2">
      <c r="A696">
        <v>1004250</v>
      </c>
      <c r="B696">
        <v>521.03399999999999</v>
      </c>
    </row>
    <row r="697" spans="1:2" x14ac:dyDescent="0.2">
      <c r="A697">
        <v>1004260</v>
      </c>
      <c r="B697">
        <v>588.75099999999998</v>
      </c>
    </row>
    <row r="698" spans="1:2" x14ac:dyDescent="0.2">
      <c r="A698">
        <v>1004271</v>
      </c>
      <c r="B698">
        <v>612.68499999999995</v>
      </c>
    </row>
    <row r="699" spans="1:2" x14ac:dyDescent="0.2">
      <c r="A699">
        <v>1004280</v>
      </c>
      <c r="B699">
        <v>617.71500000000003</v>
      </c>
    </row>
    <row r="700" spans="1:2" x14ac:dyDescent="0.2">
      <c r="A700">
        <v>1000050</v>
      </c>
      <c r="B700">
        <v>591.077</v>
      </c>
    </row>
    <row r="701" spans="1:2" x14ac:dyDescent="0.2">
      <c r="A701">
        <v>1000310</v>
      </c>
      <c r="B701">
        <v>526.072</v>
      </c>
    </row>
    <row r="702" spans="1:2" x14ac:dyDescent="0.2">
      <c r="A702">
        <v>1000060</v>
      </c>
      <c r="B702">
        <v>349.48500000000001</v>
      </c>
    </row>
    <row r="703" spans="1:2" x14ac:dyDescent="0.2">
      <c r="A703">
        <v>1000300</v>
      </c>
      <c r="B703">
        <v>350.48500000000001</v>
      </c>
    </row>
    <row r="704" spans="1:2" x14ac:dyDescent="0.2">
      <c r="A704">
        <v>1000070</v>
      </c>
      <c r="B704">
        <v>380.43299999999999</v>
      </c>
    </row>
    <row r="705" spans="1:2" x14ac:dyDescent="0.2">
      <c r="A705">
        <v>1000100</v>
      </c>
      <c r="B705">
        <v>253.864</v>
      </c>
    </row>
    <row r="706" spans="1:2" x14ac:dyDescent="0.2">
      <c r="A706">
        <v>1000080</v>
      </c>
      <c r="B706">
        <v>678.35299999999995</v>
      </c>
    </row>
    <row r="707" spans="1:2" x14ac:dyDescent="0.2">
      <c r="A707">
        <v>1000090</v>
      </c>
      <c r="B707">
        <v>550.94000000000005</v>
      </c>
    </row>
    <row r="708" spans="1:2" x14ac:dyDescent="0.2">
      <c r="A708">
        <v>1000110</v>
      </c>
      <c r="B708">
        <v>385.88499999999999</v>
      </c>
    </row>
    <row r="709" spans="1:2" x14ac:dyDescent="0.2">
      <c r="A709">
        <v>1000120</v>
      </c>
      <c r="B709">
        <v>173.63399999999999</v>
      </c>
    </row>
    <row r="710" spans="1:2" x14ac:dyDescent="0.2">
      <c r="A710">
        <v>1000130</v>
      </c>
      <c r="B710">
        <v>305.66899999999998</v>
      </c>
    </row>
    <row r="711" spans="1:2" x14ac:dyDescent="0.2">
      <c r="A711">
        <v>1000140</v>
      </c>
      <c r="B711">
        <v>474.39499999999998</v>
      </c>
    </row>
    <row r="712" spans="1:2" x14ac:dyDescent="0.2">
      <c r="A712">
        <v>1000170</v>
      </c>
      <c r="B712">
        <v>359.26400000000001</v>
      </c>
    </row>
    <row r="713" spans="1:2" x14ac:dyDescent="0.2">
      <c r="A713">
        <v>1000150</v>
      </c>
      <c r="B713">
        <v>512.29499999999996</v>
      </c>
    </row>
    <row r="714" spans="1:2" x14ac:dyDescent="0.2">
      <c r="A714">
        <v>1000160</v>
      </c>
      <c r="B714">
        <v>239.255</v>
      </c>
    </row>
    <row r="715" spans="1:2" x14ac:dyDescent="0.2">
      <c r="A715">
        <v>1000180</v>
      </c>
      <c r="B715">
        <v>176.95599999999999</v>
      </c>
    </row>
    <row r="716" spans="1:2" x14ac:dyDescent="0.2">
      <c r="A716">
        <v>1000290</v>
      </c>
      <c r="B716">
        <v>489.64499999999998</v>
      </c>
    </row>
    <row r="717" spans="1:2" x14ac:dyDescent="0.2">
      <c r="A717">
        <v>1000190</v>
      </c>
      <c r="B717">
        <v>183.47200000000001</v>
      </c>
    </row>
    <row r="718" spans="1:2" x14ac:dyDescent="0.2">
      <c r="A718">
        <v>1000270</v>
      </c>
      <c r="B718">
        <v>114.07599999999999</v>
      </c>
    </row>
    <row r="719" spans="1:2" x14ac:dyDescent="0.2">
      <c r="A719">
        <v>1000280</v>
      </c>
      <c r="B719">
        <v>347.11700000000002</v>
      </c>
    </row>
    <row r="720" spans="1:2" x14ac:dyDescent="0.2">
      <c r="A720">
        <v>1000200</v>
      </c>
      <c r="B720">
        <v>241.18299999999999</v>
      </c>
    </row>
    <row r="721" spans="1:2" x14ac:dyDescent="0.2">
      <c r="A721">
        <v>1000210</v>
      </c>
      <c r="B721">
        <v>216.15</v>
      </c>
    </row>
    <row r="722" spans="1:2" x14ac:dyDescent="0.2">
      <c r="A722">
        <v>1000220</v>
      </c>
      <c r="B722">
        <v>179.452</v>
      </c>
    </row>
    <row r="723" spans="1:2" x14ac:dyDescent="0.2">
      <c r="A723">
        <v>1000230</v>
      </c>
      <c r="B723">
        <v>161.91900000000001</v>
      </c>
    </row>
    <row r="724" spans="1:2" x14ac:dyDescent="0.2">
      <c r="A724">
        <v>1000240</v>
      </c>
      <c r="B724">
        <v>202.65799999999999</v>
      </c>
    </row>
    <row r="725" spans="1:2" x14ac:dyDescent="0.2">
      <c r="A725">
        <v>1000260</v>
      </c>
      <c r="B725">
        <v>175.87899999999999</v>
      </c>
    </row>
    <row r="726" spans="1:2" x14ac:dyDescent="0.2">
      <c r="A726">
        <v>1000250</v>
      </c>
      <c r="B726">
        <v>256.798</v>
      </c>
    </row>
    <row r="727" spans="1:2" x14ac:dyDescent="0.2">
      <c r="A727">
        <v>1000370</v>
      </c>
      <c r="B727">
        <v>682.35500000000002</v>
      </c>
    </row>
    <row r="728" spans="1:2" x14ac:dyDescent="0.2">
      <c r="A728">
        <v>1000381</v>
      </c>
      <c r="B728">
        <v>675.95799999999997</v>
      </c>
    </row>
    <row r="729" spans="1:2" x14ac:dyDescent="0.2">
      <c r="A729">
        <v>1000390</v>
      </c>
      <c r="B729">
        <v>523.101</v>
      </c>
    </row>
    <row r="730" spans="1:2" x14ac:dyDescent="0.2">
      <c r="A730">
        <v>1000440</v>
      </c>
      <c r="B730">
        <v>570.60699999999997</v>
      </c>
    </row>
    <row r="731" spans="1:2" x14ac:dyDescent="0.2">
      <c r="A731">
        <v>1000450</v>
      </c>
      <c r="B731">
        <v>700.40499999999997</v>
      </c>
    </row>
    <row r="732" spans="1:2" x14ac:dyDescent="0.2">
      <c r="A732">
        <v>1000460</v>
      </c>
      <c r="B732">
        <v>643.75800000000004</v>
      </c>
    </row>
    <row r="733" spans="1:2" x14ac:dyDescent="0.2">
      <c r="A733">
        <v>1000480</v>
      </c>
      <c r="B733">
        <v>662.04700000000003</v>
      </c>
    </row>
    <row r="734" spans="1:2" x14ac:dyDescent="0.2">
      <c r="A734">
        <v>1000490</v>
      </c>
      <c r="B734">
        <v>623.60199999999998</v>
      </c>
    </row>
    <row r="735" spans="1:2" x14ac:dyDescent="0.2">
      <c r="A735">
        <v>1000500</v>
      </c>
      <c r="B735">
        <v>578.71699999999998</v>
      </c>
    </row>
    <row r="736" spans="1:2" x14ac:dyDescent="0.2">
      <c r="A736">
        <v>1000470</v>
      </c>
      <c r="B736">
        <v>698.51599999999996</v>
      </c>
    </row>
    <row r="737" spans="1:2" x14ac:dyDescent="0.2">
      <c r="A737">
        <v>1000530</v>
      </c>
      <c r="B737">
        <v>682.28499999999997</v>
      </c>
    </row>
    <row r="738" spans="1:2" x14ac:dyDescent="0.2">
      <c r="A738">
        <v>1000540</v>
      </c>
      <c r="B738">
        <v>461.709</v>
      </c>
    </row>
    <row r="739" spans="1:2" x14ac:dyDescent="0.2">
      <c r="A739">
        <v>1001330</v>
      </c>
      <c r="B739">
        <v>352.197</v>
      </c>
    </row>
    <row r="740" spans="1:2" x14ac:dyDescent="0.2">
      <c r="A740">
        <v>1000550</v>
      </c>
      <c r="B740">
        <v>283.15199999999999</v>
      </c>
    </row>
    <row r="741" spans="1:2" x14ac:dyDescent="0.2">
      <c r="A741">
        <v>1000580</v>
      </c>
      <c r="B741">
        <v>315.83999999999997</v>
      </c>
    </row>
    <row r="742" spans="1:2" x14ac:dyDescent="0.2">
      <c r="A742">
        <v>1000560</v>
      </c>
      <c r="B742">
        <v>657.86</v>
      </c>
    </row>
    <row r="743" spans="1:2" x14ac:dyDescent="0.2">
      <c r="A743">
        <v>1000570</v>
      </c>
      <c r="B743">
        <v>708.26099999999997</v>
      </c>
    </row>
    <row r="744" spans="1:2" x14ac:dyDescent="0.2">
      <c r="A744">
        <v>1000590</v>
      </c>
      <c r="B744">
        <v>460.63200000000001</v>
      </c>
    </row>
    <row r="745" spans="1:2" x14ac:dyDescent="0.2">
      <c r="A745">
        <v>1000600</v>
      </c>
      <c r="B745">
        <v>196.76900000000001</v>
      </c>
    </row>
    <row r="746" spans="1:2" x14ac:dyDescent="0.2">
      <c r="A746">
        <v>1000640</v>
      </c>
      <c r="B746">
        <v>447.45600000000002</v>
      </c>
    </row>
    <row r="747" spans="1:2" x14ac:dyDescent="0.2">
      <c r="A747">
        <v>1000610</v>
      </c>
      <c r="B747">
        <v>479.95800000000003</v>
      </c>
    </row>
    <row r="748" spans="1:2" x14ac:dyDescent="0.2">
      <c r="A748">
        <v>1000620</v>
      </c>
      <c r="B748">
        <v>487.00799999999998</v>
      </c>
    </row>
    <row r="749" spans="1:2" x14ac:dyDescent="0.2">
      <c r="A749">
        <v>1000630</v>
      </c>
      <c r="B749">
        <v>570.21299999999997</v>
      </c>
    </row>
    <row r="750" spans="1:2" x14ac:dyDescent="0.2">
      <c r="A750">
        <v>1000650</v>
      </c>
      <c r="B750">
        <v>430.178</v>
      </c>
    </row>
    <row r="751" spans="1:2" x14ac:dyDescent="0.2">
      <c r="A751">
        <v>1000710</v>
      </c>
      <c r="B751">
        <v>278.62099999999998</v>
      </c>
    </row>
    <row r="752" spans="1:2" x14ac:dyDescent="0.2">
      <c r="A752">
        <v>1001300</v>
      </c>
      <c r="B752">
        <v>563.37199999999996</v>
      </c>
    </row>
    <row r="753" spans="1:2" x14ac:dyDescent="0.2">
      <c r="A753">
        <v>1001320</v>
      </c>
      <c r="B753">
        <v>475.33300000000003</v>
      </c>
    </row>
    <row r="754" spans="1:2" x14ac:dyDescent="0.2">
      <c r="A754">
        <v>1000660</v>
      </c>
      <c r="B754">
        <v>143.102</v>
      </c>
    </row>
    <row r="755" spans="1:2" x14ac:dyDescent="0.2">
      <c r="A755">
        <v>1000670</v>
      </c>
      <c r="B755">
        <v>523.077</v>
      </c>
    </row>
    <row r="756" spans="1:2" x14ac:dyDescent="0.2">
      <c r="A756">
        <v>1000700</v>
      </c>
      <c r="B756">
        <v>529.36400000000003</v>
      </c>
    </row>
    <row r="757" spans="1:2" x14ac:dyDescent="0.2">
      <c r="A757">
        <v>1000680</v>
      </c>
      <c r="B757">
        <v>695.70899999999995</v>
      </c>
    </row>
    <row r="758" spans="1:2" x14ac:dyDescent="0.2">
      <c r="A758">
        <v>1000690</v>
      </c>
      <c r="B758">
        <v>660.33199999999999</v>
      </c>
    </row>
    <row r="759" spans="1:2" x14ac:dyDescent="0.2">
      <c r="A759">
        <v>1000720</v>
      </c>
      <c r="B759">
        <v>258.053</v>
      </c>
    </row>
    <row r="760" spans="1:2" x14ac:dyDescent="0.2">
      <c r="A760">
        <v>1001260</v>
      </c>
      <c r="B760">
        <v>309.29700000000003</v>
      </c>
    </row>
    <row r="761" spans="1:2" x14ac:dyDescent="0.2">
      <c r="A761">
        <v>1001270</v>
      </c>
      <c r="B761">
        <v>349.03500000000003</v>
      </c>
    </row>
    <row r="762" spans="1:2" x14ac:dyDescent="0.2">
      <c r="A762">
        <v>1000730</v>
      </c>
      <c r="B762">
        <v>429.863</v>
      </c>
    </row>
    <row r="763" spans="1:2" x14ac:dyDescent="0.2">
      <c r="A763">
        <v>1000740</v>
      </c>
      <c r="B763">
        <v>144.47200000000001</v>
      </c>
    </row>
    <row r="764" spans="1:2" x14ac:dyDescent="0.2">
      <c r="A764">
        <v>1001240</v>
      </c>
      <c r="B764">
        <v>229.167</v>
      </c>
    </row>
    <row r="765" spans="1:2" x14ac:dyDescent="0.2">
      <c r="A765">
        <v>1000750</v>
      </c>
      <c r="B765">
        <v>292.01100000000002</v>
      </c>
    </row>
    <row r="766" spans="1:2" x14ac:dyDescent="0.2">
      <c r="A766">
        <v>1000760</v>
      </c>
      <c r="B766">
        <v>203.238</v>
      </c>
    </row>
    <row r="767" spans="1:2" x14ac:dyDescent="0.2">
      <c r="A767">
        <v>1000800</v>
      </c>
      <c r="B767">
        <v>178.74100000000001</v>
      </c>
    </row>
    <row r="768" spans="1:2" x14ac:dyDescent="0.2">
      <c r="A768">
        <v>1000810</v>
      </c>
      <c r="B768">
        <v>223.75899999999999</v>
      </c>
    </row>
    <row r="769" spans="1:2" x14ac:dyDescent="0.2">
      <c r="A769">
        <v>1000770</v>
      </c>
      <c r="B769">
        <v>202.41800000000001</v>
      </c>
    </row>
    <row r="770" spans="1:2" x14ac:dyDescent="0.2">
      <c r="A770">
        <v>1000780</v>
      </c>
      <c r="B770">
        <v>182.42599999999999</v>
      </c>
    </row>
    <row r="771" spans="1:2" x14ac:dyDescent="0.2">
      <c r="A771">
        <v>1000790</v>
      </c>
      <c r="B771">
        <v>203.66800000000001</v>
      </c>
    </row>
    <row r="772" spans="1:2" x14ac:dyDescent="0.2">
      <c r="A772">
        <v>1000820</v>
      </c>
      <c r="B772">
        <v>260.42500000000001</v>
      </c>
    </row>
    <row r="773" spans="1:2" x14ac:dyDescent="0.2">
      <c r="A773">
        <v>1000910</v>
      </c>
      <c r="B773">
        <v>306.50599999999997</v>
      </c>
    </row>
    <row r="774" spans="1:2" x14ac:dyDescent="0.2">
      <c r="A774">
        <v>1000830</v>
      </c>
      <c r="B774">
        <v>399.63900000000001</v>
      </c>
    </row>
    <row r="775" spans="1:2" x14ac:dyDescent="0.2">
      <c r="A775">
        <v>1000890</v>
      </c>
      <c r="B775">
        <v>281.70400000000001</v>
      </c>
    </row>
    <row r="776" spans="1:2" x14ac:dyDescent="0.2">
      <c r="A776">
        <v>1000900</v>
      </c>
      <c r="B776">
        <v>230.726</v>
      </c>
    </row>
    <row r="777" spans="1:2" x14ac:dyDescent="0.2">
      <c r="A777">
        <v>1000840</v>
      </c>
      <c r="B777">
        <v>361.97699999999998</v>
      </c>
    </row>
    <row r="778" spans="1:2" x14ac:dyDescent="0.2">
      <c r="A778">
        <v>1000850</v>
      </c>
      <c r="B778">
        <v>362.81700000000001</v>
      </c>
    </row>
    <row r="779" spans="1:2" x14ac:dyDescent="0.2">
      <c r="A779">
        <v>1000860</v>
      </c>
      <c r="B779">
        <v>293.96899999999999</v>
      </c>
    </row>
    <row r="780" spans="1:2" x14ac:dyDescent="0.2">
      <c r="A780">
        <v>1000880</v>
      </c>
      <c r="B780">
        <v>237.47900000000001</v>
      </c>
    </row>
    <row r="781" spans="1:2" x14ac:dyDescent="0.2">
      <c r="A781">
        <v>1000870</v>
      </c>
      <c r="B781">
        <v>297.86</v>
      </c>
    </row>
    <row r="782" spans="1:2" x14ac:dyDescent="0.2">
      <c r="A782">
        <v>1000920</v>
      </c>
      <c r="B782">
        <v>376.55500000000001</v>
      </c>
    </row>
    <row r="783" spans="1:2" x14ac:dyDescent="0.2">
      <c r="A783">
        <v>1001140</v>
      </c>
      <c r="B783">
        <v>143.559</v>
      </c>
    </row>
    <row r="784" spans="1:2" x14ac:dyDescent="0.2">
      <c r="A784">
        <v>1000930</v>
      </c>
      <c r="B784">
        <v>363.73700000000002</v>
      </c>
    </row>
    <row r="785" spans="1:2" x14ac:dyDescent="0.2">
      <c r="A785">
        <v>1000960</v>
      </c>
      <c r="B785">
        <v>425.589</v>
      </c>
    </row>
    <row r="786" spans="1:2" x14ac:dyDescent="0.2">
      <c r="A786">
        <v>1000940</v>
      </c>
      <c r="B786">
        <v>241.809</v>
      </c>
    </row>
    <row r="787" spans="1:2" x14ac:dyDescent="0.2">
      <c r="A787">
        <v>1000950</v>
      </c>
      <c r="B787">
        <v>197.096</v>
      </c>
    </row>
    <row r="788" spans="1:2" x14ac:dyDescent="0.2">
      <c r="A788">
        <v>1000970</v>
      </c>
      <c r="B788">
        <v>192.643</v>
      </c>
    </row>
    <row r="789" spans="1:2" x14ac:dyDescent="0.2">
      <c r="A789">
        <v>1000980</v>
      </c>
      <c r="B789">
        <v>79.242999999999995</v>
      </c>
    </row>
    <row r="790" spans="1:2" x14ac:dyDescent="0.2">
      <c r="A790">
        <v>1001020</v>
      </c>
      <c r="B790">
        <v>176.869</v>
      </c>
    </row>
    <row r="791" spans="1:2" x14ac:dyDescent="0.2">
      <c r="A791">
        <v>1001110</v>
      </c>
      <c r="B791">
        <v>111.9</v>
      </c>
    </row>
    <row r="792" spans="1:2" x14ac:dyDescent="0.2">
      <c r="A792">
        <v>1000990</v>
      </c>
      <c r="B792">
        <v>231.84700000000001</v>
      </c>
    </row>
    <row r="793" spans="1:2" x14ac:dyDescent="0.2">
      <c r="A793">
        <v>1001000</v>
      </c>
      <c r="B793">
        <v>114.379</v>
      </c>
    </row>
    <row r="794" spans="1:2" x14ac:dyDescent="0.2">
      <c r="A794">
        <v>1001010</v>
      </c>
      <c r="B794">
        <v>142.30199999999999</v>
      </c>
    </row>
    <row r="795" spans="1:2" x14ac:dyDescent="0.2">
      <c r="A795">
        <v>1001030</v>
      </c>
      <c r="B795">
        <v>167.40899999999999</v>
      </c>
    </row>
    <row r="796" spans="1:2" x14ac:dyDescent="0.2">
      <c r="A796">
        <v>1001040</v>
      </c>
      <c r="B796">
        <v>110.754</v>
      </c>
    </row>
    <row r="797" spans="1:2" x14ac:dyDescent="0.2">
      <c r="A797">
        <v>1001100</v>
      </c>
      <c r="B797">
        <v>215.65</v>
      </c>
    </row>
    <row r="798" spans="1:2" x14ac:dyDescent="0.2">
      <c r="A798">
        <v>1001050</v>
      </c>
      <c r="B798">
        <v>105.126</v>
      </c>
    </row>
    <row r="799" spans="1:2" x14ac:dyDescent="0.2">
      <c r="A799">
        <v>1001070</v>
      </c>
      <c r="B799">
        <v>142.73099999999999</v>
      </c>
    </row>
    <row r="800" spans="1:2" x14ac:dyDescent="0.2">
      <c r="A800">
        <v>1001060</v>
      </c>
      <c r="B800">
        <v>225.65299999999999</v>
      </c>
    </row>
    <row r="801" spans="1:2" x14ac:dyDescent="0.2">
      <c r="A801">
        <v>1001080</v>
      </c>
      <c r="B801">
        <v>182.904</v>
      </c>
    </row>
    <row r="802" spans="1:2" x14ac:dyDescent="0.2">
      <c r="A802">
        <v>1001090</v>
      </c>
      <c r="B802">
        <v>128.023</v>
      </c>
    </row>
    <row r="803" spans="1:2" x14ac:dyDescent="0.2">
      <c r="A803">
        <v>1001120</v>
      </c>
      <c r="B803">
        <v>12.967000000000001</v>
      </c>
    </row>
    <row r="804" spans="1:2" x14ac:dyDescent="0.2">
      <c r="A804">
        <v>1001130</v>
      </c>
      <c r="B804">
        <v>106.542</v>
      </c>
    </row>
    <row r="805" spans="1:2" x14ac:dyDescent="0.2">
      <c r="A805">
        <v>1001131</v>
      </c>
      <c r="B805">
        <v>111.47</v>
      </c>
    </row>
    <row r="806" spans="1:2" x14ac:dyDescent="0.2">
      <c r="A806">
        <v>1001150</v>
      </c>
      <c r="B806">
        <v>230.58799999999999</v>
      </c>
    </row>
    <row r="807" spans="1:2" x14ac:dyDescent="0.2">
      <c r="A807">
        <v>1001210</v>
      </c>
      <c r="B807">
        <v>132.565</v>
      </c>
    </row>
    <row r="808" spans="1:2" x14ac:dyDescent="0.2">
      <c r="A808">
        <v>1001160</v>
      </c>
      <c r="B808">
        <v>142.584</v>
      </c>
    </row>
    <row r="809" spans="1:2" x14ac:dyDescent="0.2">
      <c r="A809">
        <v>1001170</v>
      </c>
      <c r="B809">
        <v>133.94300000000001</v>
      </c>
    </row>
    <row r="810" spans="1:2" x14ac:dyDescent="0.2">
      <c r="A810">
        <v>1001180</v>
      </c>
      <c r="B810">
        <v>138.35599999999999</v>
      </c>
    </row>
    <row r="811" spans="1:2" x14ac:dyDescent="0.2">
      <c r="A811">
        <v>1001190</v>
      </c>
      <c r="B811">
        <v>238.58799999999999</v>
      </c>
    </row>
    <row r="812" spans="1:2" x14ac:dyDescent="0.2">
      <c r="A812">
        <v>1001200</v>
      </c>
      <c r="B812">
        <v>153.428</v>
      </c>
    </row>
    <row r="813" spans="1:2" x14ac:dyDescent="0.2">
      <c r="A813">
        <v>1001230</v>
      </c>
      <c r="B813">
        <v>343.04500000000002</v>
      </c>
    </row>
    <row r="814" spans="1:2" x14ac:dyDescent="0.2">
      <c r="A814">
        <v>1001250</v>
      </c>
      <c r="B814">
        <v>328.524</v>
      </c>
    </row>
    <row r="815" spans="1:2" x14ac:dyDescent="0.2">
      <c r="A815">
        <v>1001280</v>
      </c>
      <c r="B815">
        <v>115.20099999999999</v>
      </c>
    </row>
    <row r="816" spans="1:2" x14ac:dyDescent="0.2">
      <c r="A816">
        <v>1001290</v>
      </c>
      <c r="B816">
        <v>407.166</v>
      </c>
    </row>
    <row r="817" spans="1:2" x14ac:dyDescent="0.2">
      <c r="A817">
        <v>1001310</v>
      </c>
      <c r="B817">
        <v>588.88</v>
      </c>
    </row>
    <row r="818" spans="1:2" x14ac:dyDescent="0.2">
      <c r="A818">
        <v>1001340</v>
      </c>
      <c r="B818">
        <v>688.94299999999998</v>
      </c>
    </row>
    <row r="819" spans="1:2" x14ac:dyDescent="0.2">
      <c r="A819">
        <v>1001350</v>
      </c>
      <c r="B819">
        <v>777.22699999999998</v>
      </c>
    </row>
    <row r="820" spans="1:2" x14ac:dyDescent="0.2">
      <c r="A820">
        <v>1001380</v>
      </c>
      <c r="B820">
        <v>455.863</v>
      </c>
    </row>
    <row r="821" spans="1:2" x14ac:dyDescent="0.2">
      <c r="A821">
        <v>1001490</v>
      </c>
      <c r="B821">
        <v>411.66500000000002</v>
      </c>
    </row>
    <row r="822" spans="1:2" x14ac:dyDescent="0.2">
      <c r="A822">
        <v>1001530</v>
      </c>
      <c r="B822">
        <v>422.21899999999999</v>
      </c>
    </row>
    <row r="823" spans="1:2" x14ac:dyDescent="0.2">
      <c r="A823">
        <v>1001560</v>
      </c>
      <c r="B823">
        <v>539.54999999999995</v>
      </c>
    </row>
    <row r="824" spans="1:2" x14ac:dyDescent="0.2">
      <c r="A824">
        <v>1003920</v>
      </c>
      <c r="B824">
        <v>429.74799999999999</v>
      </c>
    </row>
    <row r="825" spans="1:2" x14ac:dyDescent="0.2">
      <c r="A825">
        <v>1001531</v>
      </c>
      <c r="B825">
        <v>381.31299999999999</v>
      </c>
    </row>
    <row r="826" spans="1:2" x14ac:dyDescent="0.2">
      <c r="A826">
        <v>1001540</v>
      </c>
      <c r="B826">
        <v>425.19900000000001</v>
      </c>
    </row>
    <row r="827" spans="1:2" x14ac:dyDescent="0.2">
      <c r="A827">
        <v>1001550</v>
      </c>
      <c r="B827">
        <v>492.34300000000002</v>
      </c>
    </row>
    <row r="828" spans="1:2" x14ac:dyDescent="0.2">
      <c r="A828">
        <v>1001570</v>
      </c>
      <c r="B828">
        <v>555.178</v>
      </c>
    </row>
    <row r="829" spans="1:2" x14ac:dyDescent="0.2">
      <c r="A829">
        <v>1001650</v>
      </c>
      <c r="B829">
        <v>565.75199999999995</v>
      </c>
    </row>
    <row r="830" spans="1:2" x14ac:dyDescent="0.2">
      <c r="A830">
        <v>1001750</v>
      </c>
      <c r="B830">
        <v>430.40499999999997</v>
      </c>
    </row>
    <row r="831" spans="1:2" x14ac:dyDescent="0.2">
      <c r="A831">
        <v>1001760</v>
      </c>
      <c r="B831">
        <v>503.22</v>
      </c>
    </row>
    <row r="832" spans="1:2" x14ac:dyDescent="0.2">
      <c r="A832">
        <v>1001770</v>
      </c>
      <c r="B832">
        <v>406.35399999999998</v>
      </c>
    </row>
    <row r="833" spans="1:2" x14ac:dyDescent="0.2">
      <c r="A833">
        <v>1001780</v>
      </c>
      <c r="B833">
        <v>536.33699999999999</v>
      </c>
    </row>
    <row r="834" spans="1:2" x14ac:dyDescent="0.2">
      <c r="A834">
        <v>1001790</v>
      </c>
      <c r="B834">
        <v>375.90199999999999</v>
      </c>
    </row>
    <row r="835" spans="1:2" x14ac:dyDescent="0.2">
      <c r="A835">
        <v>1001571</v>
      </c>
      <c r="B835">
        <v>467.14</v>
      </c>
    </row>
    <row r="836" spans="1:2" x14ac:dyDescent="0.2">
      <c r="A836">
        <v>1001580</v>
      </c>
      <c r="B836">
        <v>541.21900000000005</v>
      </c>
    </row>
    <row r="837" spans="1:2" x14ac:dyDescent="0.2">
      <c r="A837">
        <v>1001610</v>
      </c>
      <c r="B837">
        <v>404.58100000000002</v>
      </c>
    </row>
    <row r="838" spans="1:2" x14ac:dyDescent="0.2">
      <c r="A838">
        <v>1001620</v>
      </c>
      <c r="B838">
        <v>625.65899999999999</v>
      </c>
    </row>
    <row r="839" spans="1:2" x14ac:dyDescent="0.2">
      <c r="A839">
        <v>1001590</v>
      </c>
      <c r="B839">
        <v>505.92399999999998</v>
      </c>
    </row>
    <row r="840" spans="1:2" x14ac:dyDescent="0.2">
      <c r="A840">
        <v>1001600</v>
      </c>
      <c r="B840">
        <v>581.16899999999998</v>
      </c>
    </row>
    <row r="841" spans="1:2" x14ac:dyDescent="0.2">
      <c r="A841">
        <v>1001630</v>
      </c>
      <c r="B841">
        <v>465.358</v>
      </c>
    </row>
    <row r="842" spans="1:2" x14ac:dyDescent="0.2">
      <c r="A842">
        <v>1001640</v>
      </c>
      <c r="B842">
        <v>417.43299999999999</v>
      </c>
    </row>
    <row r="843" spans="1:2" x14ac:dyDescent="0.2">
      <c r="A843">
        <v>1001651</v>
      </c>
      <c r="B843">
        <v>488.80099999999999</v>
      </c>
    </row>
    <row r="844" spans="1:2" x14ac:dyDescent="0.2">
      <c r="A844">
        <v>1001660</v>
      </c>
      <c r="B844">
        <v>274.916</v>
      </c>
    </row>
    <row r="845" spans="1:2" x14ac:dyDescent="0.2">
      <c r="A845">
        <v>1001670</v>
      </c>
      <c r="B845">
        <v>351.98200000000003</v>
      </c>
    </row>
    <row r="846" spans="1:2" x14ac:dyDescent="0.2">
      <c r="A846">
        <v>1001680</v>
      </c>
      <c r="B846">
        <v>347.93599999999998</v>
      </c>
    </row>
    <row r="847" spans="1:2" x14ac:dyDescent="0.2">
      <c r="A847">
        <v>1001690</v>
      </c>
      <c r="B847">
        <v>291.42899999999997</v>
      </c>
    </row>
    <row r="848" spans="1:2" x14ac:dyDescent="0.2">
      <c r="A848">
        <v>1001700</v>
      </c>
      <c r="B848">
        <v>187.63</v>
      </c>
    </row>
    <row r="849" spans="1:2" x14ac:dyDescent="0.2">
      <c r="A849">
        <v>1001710</v>
      </c>
      <c r="B849">
        <v>177.51300000000001</v>
      </c>
    </row>
    <row r="850" spans="1:2" x14ac:dyDescent="0.2">
      <c r="A850">
        <v>1001720</v>
      </c>
      <c r="B850">
        <v>184.73400000000001</v>
      </c>
    </row>
    <row r="851" spans="1:2" x14ac:dyDescent="0.2">
      <c r="A851">
        <v>1001730</v>
      </c>
      <c r="B851">
        <v>314.50599999999997</v>
      </c>
    </row>
    <row r="852" spans="1:2" x14ac:dyDescent="0.2">
      <c r="A852">
        <v>1001740</v>
      </c>
      <c r="B852">
        <v>235.506</v>
      </c>
    </row>
    <row r="853" spans="1:2" x14ac:dyDescent="0.2">
      <c r="A853">
        <v>1001800</v>
      </c>
      <c r="B853">
        <v>275.41500000000002</v>
      </c>
    </row>
    <row r="854" spans="1:2" x14ac:dyDescent="0.2">
      <c r="A854">
        <v>1001810</v>
      </c>
      <c r="B854">
        <v>228.93700000000001</v>
      </c>
    </row>
    <row r="855" spans="1:2" x14ac:dyDescent="0.2">
      <c r="A855">
        <v>1001820</v>
      </c>
      <c r="B855">
        <v>340.23200000000003</v>
      </c>
    </row>
    <row r="856" spans="1:2" x14ac:dyDescent="0.2">
      <c r="A856">
        <v>1001830</v>
      </c>
      <c r="B856">
        <v>474.06</v>
      </c>
    </row>
    <row r="857" spans="1:2" x14ac:dyDescent="0.2">
      <c r="A857">
        <v>1001840</v>
      </c>
      <c r="B857">
        <v>293.59899999999999</v>
      </c>
    </row>
    <row r="858" spans="1:2" x14ac:dyDescent="0.2">
      <c r="A858">
        <v>1001850</v>
      </c>
      <c r="B858">
        <v>325.21600000000001</v>
      </c>
    </row>
    <row r="859" spans="1:2" x14ac:dyDescent="0.2">
      <c r="A859">
        <v>1001860</v>
      </c>
      <c r="B859">
        <v>254.678</v>
      </c>
    </row>
    <row r="860" spans="1:2" x14ac:dyDescent="0.2">
      <c r="A860">
        <v>1001870</v>
      </c>
      <c r="B860">
        <v>372.52499999999998</v>
      </c>
    </row>
    <row r="861" spans="1:2" x14ac:dyDescent="0.2">
      <c r="A861">
        <v>1001880</v>
      </c>
      <c r="B861">
        <v>189.44300000000001</v>
      </c>
    </row>
    <row r="862" spans="1:2" x14ac:dyDescent="0.2">
      <c r="A862">
        <v>1001890</v>
      </c>
      <c r="B862">
        <v>257.37400000000002</v>
      </c>
    </row>
    <row r="863" spans="1:2" x14ac:dyDescent="0.2">
      <c r="A863">
        <v>1001900</v>
      </c>
      <c r="B863">
        <v>484.029</v>
      </c>
    </row>
    <row r="864" spans="1:2" x14ac:dyDescent="0.2">
      <c r="A864">
        <v>1003900</v>
      </c>
      <c r="B864">
        <v>489.98200000000003</v>
      </c>
    </row>
    <row r="865" spans="1:2" x14ac:dyDescent="0.2">
      <c r="A865">
        <v>1003910</v>
      </c>
      <c r="B865">
        <v>383.10199999999998</v>
      </c>
    </row>
    <row r="866" spans="1:2" x14ac:dyDescent="0.2">
      <c r="A866">
        <v>1001910</v>
      </c>
      <c r="B866">
        <v>299.74400000000003</v>
      </c>
    </row>
    <row r="867" spans="1:2" x14ac:dyDescent="0.2">
      <c r="A867">
        <v>1003220</v>
      </c>
      <c r="B867">
        <v>515.88099999999997</v>
      </c>
    </row>
    <row r="868" spans="1:2" x14ac:dyDescent="0.2">
      <c r="A868">
        <v>1003230</v>
      </c>
      <c r="B868">
        <v>620.80200000000002</v>
      </c>
    </row>
    <row r="869" spans="1:2" x14ac:dyDescent="0.2">
      <c r="A869">
        <v>1003860</v>
      </c>
      <c r="B869">
        <v>604.33699999999999</v>
      </c>
    </row>
    <row r="870" spans="1:2" x14ac:dyDescent="0.2">
      <c r="A870">
        <v>1003870</v>
      </c>
      <c r="B870">
        <v>609.12699999999995</v>
      </c>
    </row>
    <row r="871" spans="1:2" x14ac:dyDescent="0.2">
      <c r="A871">
        <v>1003880</v>
      </c>
      <c r="B871">
        <v>600.34100000000001</v>
      </c>
    </row>
    <row r="872" spans="1:2" x14ac:dyDescent="0.2">
      <c r="A872">
        <v>1003890</v>
      </c>
      <c r="B872">
        <v>584.95000000000005</v>
      </c>
    </row>
    <row r="873" spans="1:2" x14ac:dyDescent="0.2">
      <c r="A873">
        <v>1001920</v>
      </c>
      <c r="B873">
        <v>549.36400000000003</v>
      </c>
    </row>
    <row r="874" spans="1:2" x14ac:dyDescent="0.2">
      <c r="A874">
        <v>1001930</v>
      </c>
      <c r="B874">
        <v>643.19299999999998</v>
      </c>
    </row>
    <row r="875" spans="1:2" x14ac:dyDescent="0.2">
      <c r="A875">
        <v>1001940</v>
      </c>
      <c r="B875">
        <v>598.77700000000004</v>
      </c>
    </row>
    <row r="876" spans="1:2" x14ac:dyDescent="0.2">
      <c r="A876">
        <v>1001950</v>
      </c>
      <c r="B876">
        <v>604.74800000000005</v>
      </c>
    </row>
    <row r="877" spans="1:2" x14ac:dyDescent="0.2">
      <c r="A877">
        <v>1001960</v>
      </c>
      <c r="B877">
        <v>424.66199999999998</v>
      </c>
    </row>
    <row r="878" spans="1:2" x14ac:dyDescent="0.2">
      <c r="A878">
        <v>1001970</v>
      </c>
      <c r="B878">
        <v>439.072</v>
      </c>
    </row>
    <row r="879" spans="1:2" x14ac:dyDescent="0.2">
      <c r="A879">
        <v>1001980</v>
      </c>
      <c r="B879">
        <v>539.58399999999995</v>
      </c>
    </row>
    <row r="880" spans="1:2" x14ac:dyDescent="0.2">
      <c r="A880">
        <v>1001990</v>
      </c>
      <c r="B880">
        <v>618.66499999999996</v>
      </c>
    </row>
    <row r="881" spans="1:2" x14ac:dyDescent="0.2">
      <c r="A881">
        <v>1002000</v>
      </c>
      <c r="B881">
        <v>612.15</v>
      </c>
    </row>
    <row r="882" spans="1:2" x14ac:dyDescent="0.2">
      <c r="A882">
        <v>1002010</v>
      </c>
      <c r="B882">
        <v>582.17100000000005</v>
      </c>
    </row>
    <row r="883" spans="1:2" x14ac:dyDescent="0.2">
      <c r="A883">
        <v>1002020</v>
      </c>
      <c r="B883">
        <v>544.47699999999998</v>
      </c>
    </row>
    <row r="884" spans="1:2" x14ac:dyDescent="0.2">
      <c r="A884">
        <v>1002030</v>
      </c>
      <c r="B884">
        <v>524.41399999999999</v>
      </c>
    </row>
    <row r="885" spans="1:2" x14ac:dyDescent="0.2">
      <c r="A885">
        <v>1002040</v>
      </c>
      <c r="B885">
        <v>708.55499999999995</v>
      </c>
    </row>
    <row r="886" spans="1:2" x14ac:dyDescent="0.2">
      <c r="A886">
        <v>1002050</v>
      </c>
      <c r="B886">
        <v>613.79700000000003</v>
      </c>
    </row>
    <row r="887" spans="1:2" x14ac:dyDescent="0.2">
      <c r="A887">
        <v>1002060</v>
      </c>
      <c r="B887">
        <v>449.12900000000002</v>
      </c>
    </row>
    <row r="888" spans="1:2" x14ac:dyDescent="0.2">
      <c r="A888">
        <v>1002070</v>
      </c>
      <c r="B888">
        <v>626.25300000000004</v>
      </c>
    </row>
    <row r="889" spans="1:2" x14ac:dyDescent="0.2">
      <c r="A889">
        <v>1002080</v>
      </c>
      <c r="B889">
        <v>472.11799999999999</v>
      </c>
    </row>
    <row r="890" spans="1:2" x14ac:dyDescent="0.2">
      <c r="A890">
        <v>1002090</v>
      </c>
      <c r="B890">
        <v>288.74299999999999</v>
      </c>
    </row>
    <row r="891" spans="1:2" x14ac:dyDescent="0.2">
      <c r="A891">
        <v>1002100</v>
      </c>
      <c r="B891">
        <v>447.161</v>
      </c>
    </row>
    <row r="892" spans="1:2" x14ac:dyDescent="0.2">
      <c r="A892">
        <v>1002140</v>
      </c>
      <c r="B892">
        <v>487.37599999999998</v>
      </c>
    </row>
    <row r="893" spans="1:2" x14ac:dyDescent="0.2">
      <c r="A893">
        <v>1002250</v>
      </c>
      <c r="B893">
        <v>363.09899999999999</v>
      </c>
    </row>
    <row r="894" spans="1:2" x14ac:dyDescent="0.2">
      <c r="A894">
        <v>1002260</v>
      </c>
      <c r="B894">
        <v>493.834</v>
      </c>
    </row>
    <row r="895" spans="1:2" x14ac:dyDescent="0.2">
      <c r="A895">
        <v>1002270</v>
      </c>
      <c r="B895">
        <v>491.11</v>
      </c>
    </row>
    <row r="896" spans="1:2" x14ac:dyDescent="0.2">
      <c r="A896">
        <v>1002280</v>
      </c>
      <c r="B896">
        <v>589.45799999999997</v>
      </c>
    </row>
    <row r="897" spans="1:2" x14ac:dyDescent="0.2">
      <c r="A897">
        <v>1002350</v>
      </c>
      <c r="B897">
        <v>591.71799999999996</v>
      </c>
    </row>
    <row r="898" spans="1:2" x14ac:dyDescent="0.2">
      <c r="A898">
        <v>1002490</v>
      </c>
      <c r="B898">
        <v>247.98099999999999</v>
      </c>
    </row>
    <row r="899" spans="1:2" x14ac:dyDescent="0.2">
      <c r="A899">
        <v>1002500</v>
      </c>
      <c r="B899">
        <v>509.18900000000002</v>
      </c>
    </row>
    <row r="900" spans="1:2" x14ac:dyDescent="0.2">
      <c r="A900">
        <v>1002560</v>
      </c>
      <c r="B900">
        <v>834.702</v>
      </c>
    </row>
    <row r="901" spans="1:2" x14ac:dyDescent="0.2">
      <c r="A901">
        <v>1002570</v>
      </c>
      <c r="B901">
        <v>582.25199999999995</v>
      </c>
    </row>
    <row r="902" spans="1:2" x14ac:dyDescent="0.2">
      <c r="A902">
        <v>1002580</v>
      </c>
      <c r="B902">
        <v>625.73299999999995</v>
      </c>
    </row>
    <row r="903" spans="1:2" x14ac:dyDescent="0.2">
      <c r="A903">
        <v>1003200</v>
      </c>
      <c r="B903">
        <v>314.73099999999999</v>
      </c>
    </row>
    <row r="904" spans="1:2" x14ac:dyDescent="0.2">
      <c r="A904">
        <v>1003210</v>
      </c>
      <c r="B904">
        <v>468.93200000000002</v>
      </c>
    </row>
    <row r="905" spans="1:2" x14ac:dyDescent="0.2">
      <c r="A905">
        <v>1002110</v>
      </c>
      <c r="B905">
        <v>434.995</v>
      </c>
    </row>
    <row r="906" spans="1:2" x14ac:dyDescent="0.2">
      <c r="A906">
        <v>1002120</v>
      </c>
      <c r="B906">
        <v>387.20800000000003</v>
      </c>
    </row>
    <row r="907" spans="1:2" x14ac:dyDescent="0.2">
      <c r="A907">
        <v>1002130</v>
      </c>
      <c r="B907">
        <v>405.88400000000001</v>
      </c>
    </row>
    <row r="908" spans="1:2" x14ac:dyDescent="0.2">
      <c r="A908">
        <v>1002150</v>
      </c>
      <c r="B908">
        <v>498.16399999999999</v>
      </c>
    </row>
    <row r="909" spans="1:2" x14ac:dyDescent="0.2">
      <c r="A909">
        <v>1002160</v>
      </c>
      <c r="B909">
        <v>521.20600000000002</v>
      </c>
    </row>
    <row r="910" spans="1:2" x14ac:dyDescent="0.2">
      <c r="A910">
        <v>1002230</v>
      </c>
      <c r="B910">
        <v>588.95399999999995</v>
      </c>
    </row>
    <row r="911" spans="1:2" x14ac:dyDescent="0.2">
      <c r="A911">
        <v>1002240</v>
      </c>
      <c r="B911">
        <v>342.137</v>
      </c>
    </row>
    <row r="912" spans="1:2" x14ac:dyDescent="0.2">
      <c r="A912">
        <v>1002170</v>
      </c>
      <c r="B912">
        <v>427.988</v>
      </c>
    </row>
    <row r="913" spans="1:2" x14ac:dyDescent="0.2">
      <c r="A913">
        <v>1002210</v>
      </c>
      <c r="B913">
        <v>389.65899999999999</v>
      </c>
    </row>
    <row r="914" spans="1:2" x14ac:dyDescent="0.2">
      <c r="A914">
        <v>1002180</v>
      </c>
      <c r="B914">
        <v>377.57100000000003</v>
      </c>
    </row>
    <row r="915" spans="1:2" x14ac:dyDescent="0.2">
      <c r="A915">
        <v>1002190</v>
      </c>
      <c r="B915">
        <v>496.29199999999997</v>
      </c>
    </row>
    <row r="916" spans="1:2" x14ac:dyDescent="0.2">
      <c r="A916">
        <v>1002200</v>
      </c>
      <c r="B916">
        <v>359.815</v>
      </c>
    </row>
    <row r="917" spans="1:2" x14ac:dyDescent="0.2">
      <c r="A917">
        <v>1002220</v>
      </c>
      <c r="B917">
        <v>456.51</v>
      </c>
    </row>
    <row r="918" spans="1:2" x14ac:dyDescent="0.2">
      <c r="A918">
        <v>1002290</v>
      </c>
      <c r="B918">
        <v>288.27600000000001</v>
      </c>
    </row>
    <row r="919" spans="1:2" x14ac:dyDescent="0.2">
      <c r="A919">
        <v>1002300</v>
      </c>
      <c r="B919">
        <v>970.83500000000004</v>
      </c>
    </row>
    <row r="920" spans="1:2" x14ac:dyDescent="0.2">
      <c r="A920">
        <v>1002310</v>
      </c>
      <c r="B920">
        <v>238.441</v>
      </c>
    </row>
    <row r="921" spans="1:2" x14ac:dyDescent="0.2">
      <c r="A921">
        <v>1002320</v>
      </c>
      <c r="B921">
        <v>169.55600000000001</v>
      </c>
    </row>
    <row r="922" spans="1:2" x14ac:dyDescent="0.2">
      <c r="A922">
        <v>1002330</v>
      </c>
      <c r="B922">
        <v>141.40299999999999</v>
      </c>
    </row>
    <row r="923" spans="1:2" x14ac:dyDescent="0.2">
      <c r="A923">
        <v>1002340</v>
      </c>
      <c r="B923">
        <v>115.63500000000001</v>
      </c>
    </row>
    <row r="924" spans="1:2" x14ac:dyDescent="0.2">
      <c r="A924">
        <v>1002360</v>
      </c>
      <c r="B924">
        <v>664.86699999999996</v>
      </c>
    </row>
    <row r="925" spans="1:2" x14ac:dyDescent="0.2">
      <c r="A925">
        <v>1002400</v>
      </c>
      <c r="B925">
        <v>309.48099999999999</v>
      </c>
    </row>
    <row r="926" spans="1:2" x14ac:dyDescent="0.2">
      <c r="A926">
        <v>1002370</v>
      </c>
      <c r="B926">
        <v>789.072</v>
      </c>
    </row>
    <row r="927" spans="1:2" x14ac:dyDescent="0.2">
      <c r="A927">
        <v>1002380</v>
      </c>
      <c r="B927">
        <v>784.04200000000003</v>
      </c>
    </row>
    <row r="928" spans="1:2" x14ac:dyDescent="0.2">
      <c r="A928">
        <v>1002390</v>
      </c>
      <c r="B928">
        <v>586.70600000000002</v>
      </c>
    </row>
    <row r="929" spans="1:2" x14ac:dyDescent="0.2">
      <c r="A929">
        <v>1002410</v>
      </c>
      <c r="B929">
        <v>658.06600000000003</v>
      </c>
    </row>
    <row r="930" spans="1:2" x14ac:dyDescent="0.2">
      <c r="A930">
        <v>1002420</v>
      </c>
      <c r="B930">
        <v>791.74599999999998</v>
      </c>
    </row>
    <row r="931" spans="1:2" x14ac:dyDescent="0.2">
      <c r="A931">
        <v>1002450</v>
      </c>
      <c r="B931">
        <v>483.84399999999999</v>
      </c>
    </row>
    <row r="932" spans="1:2" x14ac:dyDescent="0.2">
      <c r="A932">
        <v>1002430</v>
      </c>
      <c r="B932">
        <v>660.76700000000005</v>
      </c>
    </row>
    <row r="933" spans="1:2" x14ac:dyDescent="0.2">
      <c r="A933">
        <v>1002440</v>
      </c>
      <c r="B933">
        <v>507.95600000000002</v>
      </c>
    </row>
    <row r="934" spans="1:2" x14ac:dyDescent="0.2">
      <c r="A934">
        <v>1002460</v>
      </c>
      <c r="B934">
        <v>415.70699999999999</v>
      </c>
    </row>
    <row r="935" spans="1:2" x14ac:dyDescent="0.2">
      <c r="A935">
        <v>1002470</v>
      </c>
      <c r="B935">
        <v>402.33100000000002</v>
      </c>
    </row>
    <row r="936" spans="1:2" x14ac:dyDescent="0.2">
      <c r="A936">
        <v>1002480</v>
      </c>
      <c r="B936">
        <v>219.09</v>
      </c>
    </row>
    <row r="937" spans="1:2" x14ac:dyDescent="0.2">
      <c r="A937">
        <v>1002510</v>
      </c>
      <c r="B937">
        <v>200.37</v>
      </c>
    </row>
    <row r="938" spans="1:2" x14ac:dyDescent="0.2">
      <c r="A938">
        <v>1002550</v>
      </c>
      <c r="B938">
        <v>243.85499999999999</v>
      </c>
    </row>
    <row r="939" spans="1:2" x14ac:dyDescent="0.2">
      <c r="A939">
        <v>1002520</v>
      </c>
      <c r="B939">
        <v>494.92599999999999</v>
      </c>
    </row>
    <row r="940" spans="1:2" x14ac:dyDescent="0.2">
      <c r="A940">
        <v>1002530</v>
      </c>
      <c r="B940">
        <v>568.48400000000004</v>
      </c>
    </row>
    <row r="941" spans="1:2" x14ac:dyDescent="0.2">
      <c r="A941">
        <v>1002540</v>
      </c>
      <c r="B941">
        <v>532.56799999999998</v>
      </c>
    </row>
    <row r="942" spans="1:2" x14ac:dyDescent="0.2">
      <c r="A942">
        <v>1002590</v>
      </c>
      <c r="B942">
        <v>896.40099999999995</v>
      </c>
    </row>
    <row r="943" spans="1:2" x14ac:dyDescent="0.2">
      <c r="A943">
        <v>1002600</v>
      </c>
      <c r="B943">
        <v>548.95299999999997</v>
      </c>
    </row>
    <row r="944" spans="1:2" x14ac:dyDescent="0.2">
      <c r="A944">
        <v>1003070</v>
      </c>
      <c r="B944">
        <v>687.16399999999999</v>
      </c>
    </row>
    <row r="945" spans="1:2" x14ac:dyDescent="0.2">
      <c r="A945">
        <v>1003120</v>
      </c>
      <c r="B945">
        <v>864.15700000000004</v>
      </c>
    </row>
    <row r="946" spans="1:2" x14ac:dyDescent="0.2">
      <c r="A946">
        <v>1002610</v>
      </c>
      <c r="B946">
        <v>480.87900000000002</v>
      </c>
    </row>
    <row r="947" spans="1:2" x14ac:dyDescent="0.2">
      <c r="A947">
        <v>1003060</v>
      </c>
      <c r="B947">
        <v>362.012</v>
      </c>
    </row>
    <row r="948" spans="1:2" x14ac:dyDescent="0.2">
      <c r="A948">
        <v>1002620</v>
      </c>
      <c r="B948">
        <v>272.142</v>
      </c>
    </row>
    <row r="949" spans="1:2" x14ac:dyDescent="0.2">
      <c r="A949">
        <v>1003050</v>
      </c>
      <c r="B949">
        <v>210.29599999999999</v>
      </c>
    </row>
    <row r="950" spans="1:2" x14ac:dyDescent="0.2">
      <c r="A950">
        <v>1002630</v>
      </c>
      <c r="B950">
        <v>292.923</v>
      </c>
    </row>
    <row r="951" spans="1:2" x14ac:dyDescent="0.2">
      <c r="A951">
        <v>1003030</v>
      </c>
      <c r="B951">
        <v>167.91399999999999</v>
      </c>
    </row>
    <row r="952" spans="1:2" x14ac:dyDescent="0.2">
      <c r="A952">
        <v>1002640</v>
      </c>
      <c r="B952">
        <v>229.37700000000001</v>
      </c>
    </row>
    <row r="953" spans="1:2" x14ac:dyDescent="0.2">
      <c r="A953">
        <v>1003020</v>
      </c>
      <c r="B953">
        <v>204.21799999999999</v>
      </c>
    </row>
    <row r="954" spans="1:2" x14ac:dyDescent="0.2">
      <c r="A954">
        <v>1002650</v>
      </c>
      <c r="B954">
        <v>184.011</v>
      </c>
    </row>
    <row r="955" spans="1:2" x14ac:dyDescent="0.2">
      <c r="A955">
        <v>1002660</v>
      </c>
      <c r="B955">
        <v>188.858</v>
      </c>
    </row>
    <row r="956" spans="1:2" x14ac:dyDescent="0.2">
      <c r="A956">
        <v>1002670</v>
      </c>
      <c r="B956">
        <v>165.017</v>
      </c>
    </row>
    <row r="957" spans="1:2" x14ac:dyDescent="0.2">
      <c r="A957">
        <v>1002980</v>
      </c>
      <c r="B957">
        <v>73.724000000000004</v>
      </c>
    </row>
    <row r="958" spans="1:2" x14ac:dyDescent="0.2">
      <c r="A958">
        <v>1002990</v>
      </c>
      <c r="B958">
        <v>218.38399999999999</v>
      </c>
    </row>
    <row r="959" spans="1:2" x14ac:dyDescent="0.2">
      <c r="A959">
        <v>1003000</v>
      </c>
      <c r="B959">
        <v>117.15900000000001</v>
      </c>
    </row>
    <row r="960" spans="1:2" x14ac:dyDescent="0.2">
      <c r="A960">
        <v>1002680</v>
      </c>
      <c r="B960">
        <v>197.703</v>
      </c>
    </row>
    <row r="961" spans="1:2" x14ac:dyDescent="0.2">
      <c r="A961">
        <v>1002790</v>
      </c>
      <c r="B961">
        <v>254.185</v>
      </c>
    </row>
    <row r="962" spans="1:2" x14ac:dyDescent="0.2">
      <c r="A962">
        <v>1002690</v>
      </c>
      <c r="B962">
        <v>293.11200000000002</v>
      </c>
    </row>
    <row r="963" spans="1:2" x14ac:dyDescent="0.2">
      <c r="A963">
        <v>1002780</v>
      </c>
      <c r="B963">
        <v>80.534999999999997</v>
      </c>
    </row>
    <row r="964" spans="1:2" x14ac:dyDescent="0.2">
      <c r="A964">
        <v>1002700</v>
      </c>
      <c r="B964">
        <v>96.24</v>
      </c>
    </row>
    <row r="965" spans="1:2" x14ac:dyDescent="0.2">
      <c r="A965">
        <v>1002710</v>
      </c>
      <c r="B965">
        <v>224.18799999999999</v>
      </c>
    </row>
    <row r="966" spans="1:2" x14ac:dyDescent="0.2">
      <c r="A966">
        <v>1002750</v>
      </c>
      <c r="B966">
        <v>188.85</v>
      </c>
    </row>
    <row r="967" spans="1:2" x14ac:dyDescent="0.2">
      <c r="A967">
        <v>1002720</v>
      </c>
      <c r="B967">
        <v>172.48099999999999</v>
      </c>
    </row>
    <row r="968" spans="1:2" x14ac:dyDescent="0.2">
      <c r="A968">
        <v>1002730</v>
      </c>
      <c r="B968">
        <v>172.54900000000001</v>
      </c>
    </row>
    <row r="969" spans="1:2" x14ac:dyDescent="0.2">
      <c r="A969">
        <v>1002740</v>
      </c>
      <c r="B969">
        <v>321.85000000000002</v>
      </c>
    </row>
    <row r="970" spans="1:2" x14ac:dyDescent="0.2">
      <c r="A970">
        <v>1002760</v>
      </c>
      <c r="B970">
        <v>184.33500000000001</v>
      </c>
    </row>
    <row r="971" spans="1:2" x14ac:dyDescent="0.2">
      <c r="A971">
        <v>1002770</v>
      </c>
      <c r="B971">
        <v>181.125</v>
      </c>
    </row>
    <row r="972" spans="1:2" x14ac:dyDescent="0.2">
      <c r="A972">
        <v>1002800</v>
      </c>
      <c r="B972">
        <v>234.30699999999999</v>
      </c>
    </row>
    <row r="973" spans="1:2" x14ac:dyDescent="0.2">
      <c r="A973">
        <v>1002810</v>
      </c>
      <c r="B973">
        <v>173.56399999999999</v>
      </c>
    </row>
    <row r="974" spans="1:2" x14ac:dyDescent="0.2">
      <c r="A974">
        <v>1002950</v>
      </c>
      <c r="B974">
        <v>265.613</v>
      </c>
    </row>
    <row r="975" spans="1:2" x14ac:dyDescent="0.2">
      <c r="A975">
        <v>1002960</v>
      </c>
      <c r="B975">
        <v>195.79900000000001</v>
      </c>
    </row>
    <row r="976" spans="1:2" x14ac:dyDescent="0.2">
      <c r="A976">
        <v>1002820</v>
      </c>
      <c r="B976">
        <v>193.815</v>
      </c>
    </row>
    <row r="977" spans="1:2" x14ac:dyDescent="0.2">
      <c r="A977">
        <v>1002940</v>
      </c>
      <c r="B977">
        <v>236.148</v>
      </c>
    </row>
    <row r="978" spans="1:2" x14ac:dyDescent="0.2">
      <c r="A978">
        <v>1002830</v>
      </c>
      <c r="B978">
        <v>115.746</v>
      </c>
    </row>
    <row r="979" spans="1:2" x14ac:dyDescent="0.2">
      <c r="A979">
        <v>1002890</v>
      </c>
      <c r="B979">
        <v>135.999</v>
      </c>
    </row>
    <row r="980" spans="1:2" x14ac:dyDescent="0.2">
      <c r="A980">
        <v>1002840</v>
      </c>
      <c r="B980">
        <v>144.13200000000001</v>
      </c>
    </row>
    <row r="981" spans="1:2" x14ac:dyDescent="0.2">
      <c r="A981">
        <v>1002850</v>
      </c>
      <c r="B981">
        <v>216.94300000000001</v>
      </c>
    </row>
    <row r="982" spans="1:2" x14ac:dyDescent="0.2">
      <c r="A982">
        <v>1002880</v>
      </c>
      <c r="B982">
        <v>223.065</v>
      </c>
    </row>
    <row r="983" spans="1:2" x14ac:dyDescent="0.2">
      <c r="A983">
        <v>1002860</v>
      </c>
      <c r="B983">
        <v>227.274</v>
      </c>
    </row>
    <row r="984" spans="1:2" x14ac:dyDescent="0.2">
      <c r="A984">
        <v>1002870</v>
      </c>
      <c r="B984">
        <v>252.99700000000001</v>
      </c>
    </row>
    <row r="985" spans="1:2" x14ac:dyDescent="0.2">
      <c r="A985">
        <v>1002900</v>
      </c>
      <c r="B985">
        <v>315.37599999999998</v>
      </c>
    </row>
    <row r="986" spans="1:2" x14ac:dyDescent="0.2">
      <c r="A986">
        <v>1002910</v>
      </c>
      <c r="B986">
        <v>184.03</v>
      </c>
    </row>
    <row r="987" spans="1:2" x14ac:dyDescent="0.2">
      <c r="A987">
        <v>1002920</v>
      </c>
      <c r="B987">
        <v>175.77199999999999</v>
      </c>
    </row>
    <row r="988" spans="1:2" x14ac:dyDescent="0.2">
      <c r="A988">
        <v>1002930</v>
      </c>
      <c r="B988">
        <v>171.03299999999999</v>
      </c>
    </row>
    <row r="989" spans="1:2" x14ac:dyDescent="0.2">
      <c r="A989">
        <v>1002970</v>
      </c>
      <c r="B989">
        <v>166.51300000000001</v>
      </c>
    </row>
    <row r="990" spans="1:2" x14ac:dyDescent="0.2">
      <c r="A990">
        <v>1003010</v>
      </c>
      <c r="B990">
        <v>166.221</v>
      </c>
    </row>
    <row r="991" spans="1:2" x14ac:dyDescent="0.2">
      <c r="A991">
        <v>1003040</v>
      </c>
      <c r="B991">
        <v>172.661</v>
      </c>
    </row>
    <row r="992" spans="1:2" x14ac:dyDescent="0.2">
      <c r="A992">
        <v>1003080</v>
      </c>
      <c r="B992">
        <v>621.07799999999997</v>
      </c>
    </row>
    <row r="993" spans="1:2" x14ac:dyDescent="0.2">
      <c r="A993">
        <v>1003090</v>
      </c>
      <c r="B993">
        <v>328.20100000000002</v>
      </c>
    </row>
    <row r="994" spans="1:2" x14ac:dyDescent="0.2">
      <c r="A994">
        <v>1003100</v>
      </c>
      <c r="B994">
        <v>570.577</v>
      </c>
    </row>
    <row r="995" spans="1:2" x14ac:dyDescent="0.2">
      <c r="A995">
        <v>1003110</v>
      </c>
      <c r="B995">
        <v>225.52</v>
      </c>
    </row>
    <row r="996" spans="1:2" x14ac:dyDescent="0.2">
      <c r="A996">
        <v>1003130</v>
      </c>
      <c r="B996">
        <v>666.53599999999994</v>
      </c>
    </row>
    <row r="997" spans="1:2" x14ac:dyDescent="0.2">
      <c r="A997">
        <v>1003140</v>
      </c>
      <c r="B997">
        <v>385.24099999999999</v>
      </c>
    </row>
    <row r="998" spans="1:2" x14ac:dyDescent="0.2">
      <c r="A998">
        <v>1003150</v>
      </c>
      <c r="B998">
        <v>214.215</v>
      </c>
    </row>
    <row r="999" spans="1:2" x14ac:dyDescent="0.2">
      <c r="A999">
        <v>1003190</v>
      </c>
      <c r="B999">
        <v>153.45099999999999</v>
      </c>
    </row>
    <row r="1000" spans="1:2" x14ac:dyDescent="0.2">
      <c r="A1000">
        <v>1003160</v>
      </c>
      <c r="B1000">
        <v>110.57899999999999</v>
      </c>
    </row>
    <row r="1001" spans="1:2" x14ac:dyDescent="0.2">
      <c r="A1001">
        <v>1003170</v>
      </c>
      <c r="B1001">
        <v>192.001</v>
      </c>
    </row>
    <row r="1002" spans="1:2" x14ac:dyDescent="0.2">
      <c r="A1002">
        <v>1003180</v>
      </c>
      <c r="B1002">
        <v>103.988</v>
      </c>
    </row>
    <row r="1003" spans="1:2" x14ac:dyDescent="0.2">
      <c r="A1003">
        <v>1003240</v>
      </c>
      <c r="B1003">
        <v>539.09500000000003</v>
      </c>
    </row>
    <row r="1004" spans="1:2" x14ac:dyDescent="0.2">
      <c r="A1004">
        <v>1003250</v>
      </c>
      <c r="B1004">
        <v>501.20699999999999</v>
      </c>
    </row>
    <row r="1005" spans="1:2" x14ac:dyDescent="0.2">
      <c r="A1005">
        <v>1003460</v>
      </c>
      <c r="B1005">
        <v>572.97799999999995</v>
      </c>
    </row>
    <row r="1006" spans="1:2" x14ac:dyDescent="0.2">
      <c r="A1006">
        <v>1003260</v>
      </c>
      <c r="B1006">
        <v>260.90800000000002</v>
      </c>
    </row>
    <row r="1007" spans="1:2" x14ac:dyDescent="0.2">
      <c r="A1007">
        <v>1003261</v>
      </c>
      <c r="B1007">
        <v>242.63800000000001</v>
      </c>
    </row>
    <row r="1008" spans="1:2" x14ac:dyDescent="0.2">
      <c r="A1008">
        <v>1003440</v>
      </c>
      <c r="B1008">
        <v>276.37299999999999</v>
      </c>
    </row>
    <row r="1009" spans="1:2" x14ac:dyDescent="0.2">
      <c r="A1009">
        <v>1003450</v>
      </c>
      <c r="B1009">
        <v>363.24200000000002</v>
      </c>
    </row>
    <row r="1010" spans="1:2" x14ac:dyDescent="0.2">
      <c r="A1010">
        <v>1003270</v>
      </c>
      <c r="B1010">
        <v>296.90499999999997</v>
      </c>
    </row>
    <row r="1011" spans="1:2" x14ac:dyDescent="0.2">
      <c r="A1011">
        <v>1003430</v>
      </c>
      <c r="B1011">
        <v>294.839</v>
      </c>
    </row>
    <row r="1012" spans="1:2" x14ac:dyDescent="0.2">
      <c r="A1012">
        <v>1003280</v>
      </c>
      <c r="B1012">
        <v>405.15899999999999</v>
      </c>
    </row>
    <row r="1013" spans="1:2" x14ac:dyDescent="0.2">
      <c r="A1013">
        <v>1003290</v>
      </c>
      <c r="B1013">
        <v>350.65100000000001</v>
      </c>
    </row>
    <row r="1014" spans="1:2" x14ac:dyDescent="0.2">
      <c r="A1014">
        <v>1003300</v>
      </c>
      <c r="B1014">
        <v>286.25</v>
      </c>
    </row>
    <row r="1015" spans="1:2" x14ac:dyDescent="0.2">
      <c r="A1015">
        <v>1003330</v>
      </c>
      <c r="B1015">
        <v>409.17500000000001</v>
      </c>
    </row>
    <row r="1016" spans="1:2" x14ac:dyDescent="0.2">
      <c r="A1016">
        <v>1003310</v>
      </c>
      <c r="B1016">
        <v>247.773</v>
      </c>
    </row>
    <row r="1017" spans="1:2" x14ac:dyDescent="0.2">
      <c r="A1017">
        <v>1003320</v>
      </c>
      <c r="B1017">
        <v>376.06099999999998</v>
      </c>
    </row>
    <row r="1018" spans="1:2" x14ac:dyDescent="0.2">
      <c r="A1018">
        <v>1003340</v>
      </c>
      <c r="B1018">
        <v>209.45599999999999</v>
      </c>
    </row>
    <row r="1019" spans="1:2" x14ac:dyDescent="0.2">
      <c r="A1019">
        <v>1003390</v>
      </c>
      <c r="B1019">
        <v>325.93200000000002</v>
      </c>
    </row>
    <row r="1020" spans="1:2" x14ac:dyDescent="0.2">
      <c r="A1020">
        <v>1003410</v>
      </c>
      <c r="B1020">
        <v>562.25099999999998</v>
      </c>
    </row>
    <row r="1021" spans="1:2" x14ac:dyDescent="0.2">
      <c r="A1021">
        <v>1003350</v>
      </c>
      <c r="B1021">
        <v>250.786</v>
      </c>
    </row>
    <row r="1022" spans="1:2" x14ac:dyDescent="0.2">
      <c r="A1022">
        <v>1003370</v>
      </c>
      <c r="B1022">
        <v>365.238</v>
      </c>
    </row>
    <row r="1023" spans="1:2" x14ac:dyDescent="0.2">
      <c r="A1023">
        <v>1003380</v>
      </c>
      <c r="B1023">
        <v>353.255</v>
      </c>
    </row>
    <row r="1024" spans="1:2" x14ac:dyDescent="0.2">
      <c r="A1024">
        <v>1003360</v>
      </c>
      <c r="B1024">
        <v>148.78100000000001</v>
      </c>
    </row>
    <row r="1025" spans="1:2" x14ac:dyDescent="0.2">
      <c r="A1025">
        <v>1003400</v>
      </c>
      <c r="B1025">
        <v>318.31700000000001</v>
      </c>
    </row>
    <row r="1026" spans="1:2" x14ac:dyDescent="0.2">
      <c r="A1026">
        <v>1003420</v>
      </c>
      <c r="B1026">
        <v>650.75800000000004</v>
      </c>
    </row>
    <row r="1027" spans="1:2" x14ac:dyDescent="0.2">
      <c r="A1027">
        <v>1003470</v>
      </c>
      <c r="B1027">
        <v>285.00900000000001</v>
      </c>
    </row>
    <row r="1028" spans="1:2" x14ac:dyDescent="0.2">
      <c r="A1028">
        <v>1003850</v>
      </c>
      <c r="B1028">
        <v>261.79500000000002</v>
      </c>
    </row>
    <row r="1029" spans="1:2" x14ac:dyDescent="0.2">
      <c r="A1029">
        <v>1003480</v>
      </c>
      <c r="B1029">
        <v>250.476</v>
      </c>
    </row>
    <row r="1030" spans="1:2" x14ac:dyDescent="0.2">
      <c r="A1030">
        <v>1003490</v>
      </c>
      <c r="B1030">
        <v>349.30200000000002</v>
      </c>
    </row>
    <row r="1031" spans="1:2" x14ac:dyDescent="0.2">
      <c r="A1031">
        <v>1003810</v>
      </c>
      <c r="B1031">
        <v>209.50299999999999</v>
      </c>
    </row>
    <row r="1032" spans="1:2" x14ac:dyDescent="0.2">
      <c r="A1032">
        <v>1003840</v>
      </c>
      <c r="B1032">
        <v>566.19799999999998</v>
      </c>
    </row>
    <row r="1033" spans="1:2" x14ac:dyDescent="0.2">
      <c r="A1033">
        <v>1003500</v>
      </c>
      <c r="B1033">
        <v>294.76100000000002</v>
      </c>
    </row>
    <row r="1034" spans="1:2" x14ac:dyDescent="0.2">
      <c r="A1034">
        <v>1003630</v>
      </c>
      <c r="B1034">
        <v>460.226</v>
      </c>
    </row>
    <row r="1035" spans="1:2" x14ac:dyDescent="0.2">
      <c r="A1035">
        <v>1003640</v>
      </c>
      <c r="B1035">
        <v>186.92599999999999</v>
      </c>
    </row>
    <row r="1036" spans="1:2" x14ac:dyDescent="0.2">
      <c r="A1036">
        <v>1003510</v>
      </c>
      <c r="B1036">
        <v>321.392</v>
      </c>
    </row>
    <row r="1037" spans="1:2" x14ac:dyDescent="0.2">
      <c r="A1037">
        <v>1003520</v>
      </c>
      <c r="B1037">
        <v>547.69200000000001</v>
      </c>
    </row>
    <row r="1038" spans="1:2" x14ac:dyDescent="0.2">
      <c r="A1038">
        <v>1003530</v>
      </c>
      <c r="B1038">
        <v>291.27100000000002</v>
      </c>
    </row>
    <row r="1039" spans="1:2" x14ac:dyDescent="0.2">
      <c r="A1039">
        <v>1003540</v>
      </c>
      <c r="B1039">
        <v>387.755</v>
      </c>
    </row>
    <row r="1040" spans="1:2" x14ac:dyDescent="0.2">
      <c r="A1040">
        <v>1003550</v>
      </c>
      <c r="B1040">
        <v>278.11599999999999</v>
      </c>
    </row>
    <row r="1041" spans="1:2" x14ac:dyDescent="0.2">
      <c r="A1041">
        <v>1003560</v>
      </c>
      <c r="B1041">
        <v>233.88200000000001</v>
      </c>
    </row>
    <row r="1042" spans="1:2" x14ac:dyDescent="0.2">
      <c r="A1042">
        <v>1003580</v>
      </c>
      <c r="B1042">
        <v>262.12700000000001</v>
      </c>
    </row>
    <row r="1043" spans="1:2" x14ac:dyDescent="0.2">
      <c r="A1043">
        <v>1003610</v>
      </c>
      <c r="B1043">
        <v>228.50800000000001</v>
      </c>
    </row>
    <row r="1044" spans="1:2" x14ac:dyDescent="0.2">
      <c r="A1044">
        <v>1003570</v>
      </c>
      <c r="B1044">
        <v>134.75700000000001</v>
      </c>
    </row>
    <row r="1045" spans="1:2" x14ac:dyDescent="0.2">
      <c r="A1045">
        <v>1003590</v>
      </c>
      <c r="B1045">
        <v>163.619</v>
      </c>
    </row>
    <row r="1046" spans="1:2" x14ac:dyDescent="0.2">
      <c r="A1046">
        <v>1003600</v>
      </c>
      <c r="B1046">
        <v>354.98</v>
      </c>
    </row>
    <row r="1047" spans="1:2" x14ac:dyDescent="0.2">
      <c r="A1047">
        <v>1003620</v>
      </c>
      <c r="B1047">
        <v>329.404</v>
      </c>
    </row>
    <row r="1048" spans="1:2" x14ac:dyDescent="0.2">
      <c r="A1048">
        <v>1003650</v>
      </c>
      <c r="B1048">
        <v>234.78800000000001</v>
      </c>
    </row>
    <row r="1049" spans="1:2" x14ac:dyDescent="0.2">
      <c r="A1049">
        <v>1003660</v>
      </c>
      <c r="B1049">
        <v>36.496000000000002</v>
      </c>
    </row>
    <row r="1050" spans="1:2" x14ac:dyDescent="0.2">
      <c r="A1050">
        <v>1003670</v>
      </c>
      <c r="B1050">
        <v>2.2050000000000001</v>
      </c>
    </row>
    <row r="1051" spans="1:2" x14ac:dyDescent="0.2">
      <c r="A1051">
        <v>1003680</v>
      </c>
      <c r="B1051">
        <v>398.35899999999998</v>
      </c>
    </row>
    <row r="1052" spans="1:2" x14ac:dyDescent="0.2">
      <c r="A1052">
        <v>1003661</v>
      </c>
      <c r="B1052">
        <v>0.39700000000000002</v>
      </c>
    </row>
    <row r="1053" spans="1:2" x14ac:dyDescent="0.2">
      <c r="A1053">
        <v>1003690</v>
      </c>
      <c r="B1053">
        <v>124.654</v>
      </c>
    </row>
    <row r="1054" spans="1:2" x14ac:dyDescent="0.2">
      <c r="A1054">
        <v>1003750</v>
      </c>
      <c r="B1054">
        <v>338.858</v>
      </c>
    </row>
    <row r="1055" spans="1:2" x14ac:dyDescent="0.2">
      <c r="A1055">
        <v>1003700</v>
      </c>
      <c r="B1055">
        <v>257.065</v>
      </c>
    </row>
    <row r="1056" spans="1:2" x14ac:dyDescent="0.2">
      <c r="A1056">
        <v>1003710</v>
      </c>
      <c r="B1056">
        <v>286.51400000000001</v>
      </c>
    </row>
    <row r="1057" spans="1:2" x14ac:dyDescent="0.2">
      <c r="A1057">
        <v>1003720</v>
      </c>
      <c r="B1057">
        <v>336.61500000000001</v>
      </c>
    </row>
    <row r="1058" spans="1:2" x14ac:dyDescent="0.2">
      <c r="A1058">
        <v>1003730</v>
      </c>
      <c r="B1058">
        <v>130.06200000000001</v>
      </c>
    </row>
    <row r="1059" spans="1:2" x14ac:dyDescent="0.2">
      <c r="A1059">
        <v>1003740</v>
      </c>
      <c r="B1059">
        <v>319.29899999999998</v>
      </c>
    </row>
    <row r="1060" spans="1:2" x14ac:dyDescent="0.2">
      <c r="A1060">
        <v>1003751</v>
      </c>
      <c r="B1060">
        <v>300.649</v>
      </c>
    </row>
    <row r="1061" spans="1:2" x14ac:dyDescent="0.2">
      <c r="A1061">
        <v>1003760</v>
      </c>
      <c r="B1061">
        <v>194.24600000000001</v>
      </c>
    </row>
    <row r="1062" spans="1:2" x14ac:dyDescent="0.2">
      <c r="A1062">
        <v>1003770</v>
      </c>
      <c r="B1062">
        <v>179.87799999999999</v>
      </c>
    </row>
    <row r="1063" spans="1:2" x14ac:dyDescent="0.2">
      <c r="A1063">
        <v>1003780</v>
      </c>
      <c r="B1063">
        <v>368.17</v>
      </c>
    </row>
    <row r="1064" spans="1:2" x14ac:dyDescent="0.2">
      <c r="A1064">
        <v>1003790</v>
      </c>
      <c r="B1064">
        <v>179.45599999999999</v>
      </c>
    </row>
    <row r="1065" spans="1:2" x14ac:dyDescent="0.2">
      <c r="A1065">
        <v>1003800</v>
      </c>
      <c r="B1065">
        <v>83.277000000000001</v>
      </c>
    </row>
    <row r="1066" spans="1:2" x14ac:dyDescent="0.2">
      <c r="A1066">
        <v>1003820</v>
      </c>
      <c r="B1066">
        <v>208.83199999999999</v>
      </c>
    </row>
    <row r="1067" spans="1:2" x14ac:dyDescent="0.2">
      <c r="A1067">
        <v>1003830</v>
      </c>
      <c r="B1067">
        <v>326.375</v>
      </c>
    </row>
    <row r="1068" spans="1:2" x14ac:dyDescent="0.2">
      <c r="A1068">
        <v>1004030</v>
      </c>
      <c r="B1068">
        <v>310.697</v>
      </c>
    </row>
    <row r="1069" spans="1:2" x14ac:dyDescent="0.2">
      <c r="A1069">
        <v>1004050</v>
      </c>
      <c r="B1069">
        <v>744.42200000000003</v>
      </c>
    </row>
    <row r="1070" spans="1:2" x14ac:dyDescent="0.2">
      <c r="A1070">
        <v>1004060</v>
      </c>
      <c r="B1070">
        <v>559.81500000000005</v>
      </c>
    </row>
    <row r="1071" spans="1:2" x14ac:dyDescent="0.2">
      <c r="A1071">
        <v>1004070</v>
      </c>
      <c r="B1071">
        <v>569.96199999999999</v>
      </c>
    </row>
    <row r="1072" spans="1:2" x14ac:dyDescent="0.2">
      <c r="A1072">
        <v>1004080</v>
      </c>
      <c r="B1072">
        <v>607.80200000000002</v>
      </c>
    </row>
    <row r="1073" spans="1:2" x14ac:dyDescent="0.2">
      <c r="A1073">
        <v>1004140</v>
      </c>
      <c r="B1073">
        <v>659.08399999999995</v>
      </c>
    </row>
    <row r="1074" spans="1:2" x14ac:dyDescent="0.2">
      <c r="A1074">
        <v>1004170</v>
      </c>
      <c r="B1074">
        <v>428.18799999999999</v>
      </c>
    </row>
    <row r="1075" spans="1:2" x14ac:dyDescent="0.2">
      <c r="A1075">
        <v>1004180</v>
      </c>
      <c r="B1075">
        <v>591.32500000000005</v>
      </c>
    </row>
    <row r="1076" spans="1:2" x14ac:dyDescent="0.2">
      <c r="A1076">
        <v>1004200</v>
      </c>
      <c r="B1076">
        <v>370.81799999999998</v>
      </c>
    </row>
    <row r="1077" spans="1:2" x14ac:dyDescent="0.2">
      <c r="A1077">
        <v>1000001</v>
      </c>
      <c r="B1077">
        <v>278.59399999999999</v>
      </c>
    </row>
    <row r="1078" spans="1:2" x14ac:dyDescent="0.2">
      <c r="A1078">
        <v>1000010</v>
      </c>
      <c r="B1078">
        <v>689.89599999999996</v>
      </c>
    </row>
    <row r="1079" spans="1:2" x14ac:dyDescent="0.2">
      <c r="A1079">
        <v>1000020</v>
      </c>
      <c r="B1079">
        <v>696.93</v>
      </c>
    </row>
    <row r="1080" spans="1:2" x14ac:dyDescent="0.2">
      <c r="A1080">
        <v>1004270</v>
      </c>
      <c r="B1080">
        <v>636.44600000000003</v>
      </c>
    </row>
    <row r="1081" spans="1:2" x14ac:dyDescent="0.2">
      <c r="A1081">
        <v>1200010</v>
      </c>
      <c r="B1081">
        <v>496.02199999999999</v>
      </c>
    </row>
    <row r="1082" spans="1:2" x14ac:dyDescent="0.2">
      <c r="A1082">
        <v>1200020</v>
      </c>
      <c r="B1082">
        <v>459.904</v>
      </c>
    </row>
    <row r="1083" spans="1:2" x14ac:dyDescent="0.2">
      <c r="A1083">
        <v>1200030</v>
      </c>
      <c r="B1083">
        <v>216.55799999999999</v>
      </c>
    </row>
    <row r="1084" spans="1:2" x14ac:dyDescent="0.2">
      <c r="A1084">
        <v>1200040</v>
      </c>
      <c r="B1084">
        <v>615.43200000000002</v>
      </c>
    </row>
    <row r="1085" spans="1:2" x14ac:dyDescent="0.2">
      <c r="A1085">
        <v>1200050</v>
      </c>
      <c r="B1085">
        <v>574.42899999999997</v>
      </c>
    </row>
    <row r="1086" spans="1:2" x14ac:dyDescent="0.2">
      <c r="A1086">
        <v>1200060</v>
      </c>
      <c r="B1086">
        <v>313.791</v>
      </c>
    </row>
    <row r="1087" spans="1:2" x14ac:dyDescent="0.2">
      <c r="A1087">
        <v>1100011</v>
      </c>
      <c r="B1087">
        <v>569.05899999999997</v>
      </c>
    </row>
    <row r="1088" spans="1:2" x14ac:dyDescent="0.2">
      <c r="A1088">
        <v>1300010</v>
      </c>
      <c r="B1088">
        <v>649.32799999999997</v>
      </c>
    </row>
    <row r="1089" spans="1:2" x14ac:dyDescent="0.2">
      <c r="A1089">
        <v>1300020</v>
      </c>
      <c r="B1089">
        <v>683.26199999999994</v>
      </c>
    </row>
    <row r="1090" spans="1:2" x14ac:dyDescent="0.2">
      <c r="A1090">
        <v>1300030</v>
      </c>
      <c r="B1090">
        <v>540.26700000000005</v>
      </c>
    </row>
    <row r="1091" spans="1:2" x14ac:dyDescent="0.2">
      <c r="A1091">
        <v>1300040</v>
      </c>
      <c r="B1091">
        <v>681.02700000000004</v>
      </c>
    </row>
    <row r="1092" spans="1:2" x14ac:dyDescent="0.2">
      <c r="A1092">
        <v>1300050</v>
      </c>
      <c r="B1092">
        <v>623.75699999999995</v>
      </c>
    </row>
    <row r="1093" spans="1:2" x14ac:dyDescent="0.2">
      <c r="A1093">
        <v>1300060</v>
      </c>
      <c r="B1093">
        <v>401.76799999999997</v>
      </c>
    </row>
    <row r="1094" spans="1:2" x14ac:dyDescent="0.2">
      <c r="A1094">
        <v>1300250</v>
      </c>
      <c r="B1094">
        <v>228.99199999999999</v>
      </c>
    </row>
    <row r="1095" spans="1:2" x14ac:dyDescent="0.2">
      <c r="A1095">
        <v>1300260</v>
      </c>
      <c r="B1095">
        <v>315.25400000000002</v>
      </c>
    </row>
    <row r="1096" spans="1:2" x14ac:dyDescent="0.2">
      <c r="A1096">
        <v>1300270</v>
      </c>
      <c r="B1096">
        <v>169.40799999999999</v>
      </c>
    </row>
    <row r="1097" spans="1:2" x14ac:dyDescent="0.2">
      <c r="A1097">
        <v>1300280</v>
      </c>
      <c r="B1097">
        <v>410.90300000000002</v>
      </c>
    </row>
    <row r="1098" spans="1:2" x14ac:dyDescent="0.2">
      <c r="A1098">
        <v>1300290</v>
      </c>
      <c r="B1098">
        <v>453.68</v>
      </c>
    </row>
    <row r="1099" spans="1:2" x14ac:dyDescent="0.2">
      <c r="A1099">
        <v>1300300</v>
      </c>
      <c r="B1099">
        <v>347.30900000000003</v>
      </c>
    </row>
    <row r="1100" spans="1:2" x14ac:dyDescent="0.2">
      <c r="A1100">
        <v>1300740</v>
      </c>
      <c r="B1100">
        <v>442.94200000000001</v>
      </c>
    </row>
    <row r="1101" spans="1:2" x14ac:dyDescent="0.2">
      <c r="A1101">
        <v>1300880</v>
      </c>
      <c r="B1101">
        <v>464.81299999999999</v>
      </c>
    </row>
    <row r="1102" spans="1:2" x14ac:dyDescent="0.2">
      <c r="A1102">
        <v>1300890</v>
      </c>
      <c r="B1102">
        <v>517.93399999999997</v>
      </c>
    </row>
    <row r="1103" spans="1:2" x14ac:dyDescent="0.2">
      <c r="A1103">
        <v>1301050</v>
      </c>
      <c r="B1103">
        <v>683.55799999999999</v>
      </c>
    </row>
    <row r="1104" spans="1:2" x14ac:dyDescent="0.2">
      <c r="A1104">
        <v>1301060</v>
      </c>
      <c r="B1104">
        <v>548.78700000000003</v>
      </c>
    </row>
    <row r="1105" spans="1:2" x14ac:dyDescent="0.2">
      <c r="A1105">
        <v>1301070</v>
      </c>
      <c r="B1105">
        <v>483.06700000000001</v>
      </c>
    </row>
    <row r="1106" spans="1:2" x14ac:dyDescent="0.2">
      <c r="A1106">
        <v>1301080</v>
      </c>
      <c r="B1106">
        <v>505.66699999999997</v>
      </c>
    </row>
    <row r="1107" spans="1:2" x14ac:dyDescent="0.2">
      <c r="A1107">
        <v>1301090</v>
      </c>
      <c r="B1107">
        <v>462.834</v>
      </c>
    </row>
    <row r="1108" spans="1:2" x14ac:dyDescent="0.2">
      <c r="A1108">
        <v>1301100</v>
      </c>
      <c r="B1108">
        <v>471.63600000000002</v>
      </c>
    </row>
    <row r="1109" spans="1:2" x14ac:dyDescent="0.2">
      <c r="A1109">
        <v>1301110</v>
      </c>
      <c r="B1109">
        <v>582.31700000000001</v>
      </c>
    </row>
    <row r="1110" spans="1:2" x14ac:dyDescent="0.2">
      <c r="A1110">
        <v>1301120</v>
      </c>
      <c r="B1110">
        <v>553.87800000000004</v>
      </c>
    </row>
    <row r="1111" spans="1:2" x14ac:dyDescent="0.2">
      <c r="A1111">
        <v>1301130</v>
      </c>
      <c r="B1111">
        <v>639.75699999999995</v>
      </c>
    </row>
    <row r="1112" spans="1:2" x14ac:dyDescent="0.2">
      <c r="A1112">
        <v>1301140</v>
      </c>
      <c r="B1112">
        <v>501.22199999999998</v>
      </c>
    </row>
    <row r="1113" spans="1:2" x14ac:dyDescent="0.2">
      <c r="A1113">
        <v>1301150</v>
      </c>
      <c r="B1113">
        <v>540.96299999999997</v>
      </c>
    </row>
    <row r="1114" spans="1:2" x14ac:dyDescent="0.2">
      <c r="A1114">
        <v>1301160</v>
      </c>
      <c r="B1114">
        <v>318.09899999999999</v>
      </c>
    </row>
    <row r="1115" spans="1:2" x14ac:dyDescent="0.2">
      <c r="A1115">
        <v>1301170</v>
      </c>
      <c r="B1115">
        <v>355.29300000000001</v>
      </c>
    </row>
    <row r="1116" spans="1:2" x14ac:dyDescent="0.2">
      <c r="A1116">
        <v>1301180</v>
      </c>
      <c r="B1116">
        <v>76.87</v>
      </c>
    </row>
    <row r="1117" spans="1:2" x14ac:dyDescent="0.2">
      <c r="A1117">
        <v>1301190</v>
      </c>
      <c r="B1117">
        <v>192.72900000000001</v>
      </c>
    </row>
    <row r="1118" spans="1:2" x14ac:dyDescent="0.2">
      <c r="A1118">
        <v>1301200</v>
      </c>
      <c r="B1118">
        <v>546.22199999999998</v>
      </c>
    </row>
    <row r="1119" spans="1:2" x14ac:dyDescent="0.2">
      <c r="A1119">
        <v>1301210</v>
      </c>
      <c r="B1119">
        <v>205.15299999999999</v>
      </c>
    </row>
    <row r="1120" spans="1:2" x14ac:dyDescent="0.2">
      <c r="A1120">
        <v>1301220</v>
      </c>
      <c r="B1120">
        <v>596.75800000000004</v>
      </c>
    </row>
    <row r="1121" spans="1:2" x14ac:dyDescent="0.2">
      <c r="A1121">
        <v>1301230</v>
      </c>
      <c r="B1121">
        <v>320.45600000000002</v>
      </c>
    </row>
    <row r="1122" spans="1:2" x14ac:dyDescent="0.2">
      <c r="A1122">
        <v>1301240</v>
      </c>
      <c r="B1122">
        <v>424.96699999999998</v>
      </c>
    </row>
    <row r="1123" spans="1:2" x14ac:dyDescent="0.2">
      <c r="A1123">
        <v>1301250</v>
      </c>
      <c r="B1123">
        <v>201.608</v>
      </c>
    </row>
    <row r="1124" spans="1:2" x14ac:dyDescent="0.2">
      <c r="A1124">
        <v>1300070</v>
      </c>
      <c r="B1124">
        <v>291.74700000000001</v>
      </c>
    </row>
    <row r="1125" spans="1:2" x14ac:dyDescent="0.2">
      <c r="A1125">
        <v>1300080</v>
      </c>
      <c r="B1125">
        <v>386.99700000000001</v>
      </c>
    </row>
    <row r="1126" spans="1:2" x14ac:dyDescent="0.2">
      <c r="A1126">
        <v>1300090</v>
      </c>
      <c r="B1126">
        <v>582.82500000000005</v>
      </c>
    </row>
    <row r="1127" spans="1:2" x14ac:dyDescent="0.2">
      <c r="A1127">
        <v>1300110</v>
      </c>
      <c r="B1127">
        <v>319.98200000000003</v>
      </c>
    </row>
    <row r="1128" spans="1:2" x14ac:dyDescent="0.2">
      <c r="A1128">
        <v>1300100</v>
      </c>
      <c r="B1128">
        <v>709.27</v>
      </c>
    </row>
    <row r="1129" spans="1:2" x14ac:dyDescent="0.2">
      <c r="A1129">
        <v>1300120</v>
      </c>
      <c r="B1129">
        <v>611.21799999999996</v>
      </c>
    </row>
    <row r="1130" spans="1:2" x14ac:dyDescent="0.2">
      <c r="A1130">
        <v>1300130</v>
      </c>
      <c r="B1130">
        <v>696.75699999999995</v>
      </c>
    </row>
    <row r="1131" spans="1:2" x14ac:dyDescent="0.2">
      <c r="A1131">
        <v>1300140</v>
      </c>
      <c r="B1131">
        <v>610.875</v>
      </c>
    </row>
    <row r="1132" spans="1:2" x14ac:dyDescent="0.2">
      <c r="A1132">
        <v>1300150</v>
      </c>
      <c r="B1132">
        <v>740.53099999999995</v>
      </c>
    </row>
    <row r="1133" spans="1:2" x14ac:dyDescent="0.2">
      <c r="A1133">
        <v>1300220</v>
      </c>
      <c r="B1133">
        <v>695.79200000000003</v>
      </c>
    </row>
    <row r="1134" spans="1:2" x14ac:dyDescent="0.2">
      <c r="A1134">
        <v>1300160</v>
      </c>
      <c r="B1134">
        <v>621.87</v>
      </c>
    </row>
    <row r="1135" spans="1:2" x14ac:dyDescent="0.2">
      <c r="A1135">
        <v>1300170</v>
      </c>
      <c r="B1135">
        <v>648.53</v>
      </c>
    </row>
    <row r="1136" spans="1:2" x14ac:dyDescent="0.2">
      <c r="A1136">
        <v>1300180</v>
      </c>
      <c r="B1136">
        <v>672.96900000000005</v>
      </c>
    </row>
    <row r="1137" spans="1:2" x14ac:dyDescent="0.2">
      <c r="A1137">
        <v>1300190</v>
      </c>
      <c r="B1137">
        <v>847.95100000000002</v>
      </c>
    </row>
    <row r="1138" spans="1:2" x14ac:dyDescent="0.2">
      <c r="A1138">
        <v>1300200</v>
      </c>
      <c r="B1138">
        <v>711.79600000000005</v>
      </c>
    </row>
    <row r="1139" spans="1:2" x14ac:dyDescent="0.2">
      <c r="A1139">
        <v>1103289</v>
      </c>
      <c r="B1139">
        <v>726.78300000000002</v>
      </c>
    </row>
    <row r="1140" spans="1:2" x14ac:dyDescent="0.2">
      <c r="A1140">
        <v>1300210</v>
      </c>
      <c r="B1140">
        <v>687.49400000000003</v>
      </c>
    </row>
    <row r="1141" spans="1:2" x14ac:dyDescent="0.2">
      <c r="A1141">
        <v>1300230</v>
      </c>
      <c r="B1141">
        <v>516.40700000000004</v>
      </c>
    </row>
    <row r="1142" spans="1:2" x14ac:dyDescent="0.2">
      <c r="A1142">
        <v>1300240</v>
      </c>
      <c r="B1142">
        <v>761.81399999999996</v>
      </c>
    </row>
    <row r="1143" spans="1:2" x14ac:dyDescent="0.2">
      <c r="A1143">
        <v>1300310</v>
      </c>
      <c r="B1143">
        <v>451.65600000000001</v>
      </c>
    </row>
    <row r="1144" spans="1:2" x14ac:dyDescent="0.2">
      <c r="A1144">
        <v>1300730</v>
      </c>
      <c r="B1144">
        <v>734.44299999999998</v>
      </c>
    </row>
    <row r="1145" spans="1:2" x14ac:dyDescent="0.2">
      <c r="A1145">
        <v>1300320</v>
      </c>
      <c r="B1145">
        <v>650.00900000000001</v>
      </c>
    </row>
    <row r="1146" spans="1:2" x14ac:dyDescent="0.2">
      <c r="A1146">
        <v>1300710</v>
      </c>
      <c r="B1146">
        <v>769.58</v>
      </c>
    </row>
    <row r="1147" spans="1:2" x14ac:dyDescent="0.2">
      <c r="A1147">
        <v>1300330</v>
      </c>
      <c r="B1147">
        <v>542.90200000000004</v>
      </c>
    </row>
    <row r="1148" spans="1:2" x14ac:dyDescent="0.2">
      <c r="A1148">
        <v>1300340</v>
      </c>
      <c r="B1148">
        <v>359.19799999999998</v>
      </c>
    </row>
    <row r="1149" spans="1:2" x14ac:dyDescent="0.2">
      <c r="A1149">
        <v>1300690</v>
      </c>
      <c r="B1149">
        <v>725.95100000000002</v>
      </c>
    </row>
    <row r="1150" spans="1:2" x14ac:dyDescent="0.2">
      <c r="A1150">
        <v>1300350</v>
      </c>
      <c r="B1150">
        <v>489.28199999999998</v>
      </c>
    </row>
    <row r="1151" spans="1:2" x14ac:dyDescent="0.2">
      <c r="A1151">
        <v>1300360</v>
      </c>
      <c r="B1151">
        <v>397.839</v>
      </c>
    </row>
    <row r="1152" spans="1:2" x14ac:dyDescent="0.2">
      <c r="A1152">
        <v>1300670</v>
      </c>
      <c r="B1152">
        <v>422.04500000000002</v>
      </c>
    </row>
    <row r="1153" spans="1:2" x14ac:dyDescent="0.2">
      <c r="A1153">
        <v>1300370</v>
      </c>
      <c r="B1153">
        <v>501.8</v>
      </c>
    </row>
    <row r="1154" spans="1:2" x14ac:dyDescent="0.2">
      <c r="A1154">
        <v>1300380</v>
      </c>
      <c r="B1154">
        <v>564.16999999999996</v>
      </c>
    </row>
    <row r="1155" spans="1:2" x14ac:dyDescent="0.2">
      <c r="A1155">
        <v>1300390</v>
      </c>
      <c r="B1155">
        <v>345.541</v>
      </c>
    </row>
    <row r="1156" spans="1:2" x14ac:dyDescent="0.2">
      <c r="A1156">
        <v>1300400</v>
      </c>
      <c r="B1156">
        <v>614.13</v>
      </c>
    </row>
    <row r="1157" spans="1:2" x14ac:dyDescent="0.2">
      <c r="A1157">
        <v>1300410</v>
      </c>
      <c r="B1157">
        <v>367.30900000000003</v>
      </c>
    </row>
    <row r="1158" spans="1:2" x14ac:dyDescent="0.2">
      <c r="A1158">
        <v>1300420</v>
      </c>
      <c r="B1158">
        <v>398.18599999999998</v>
      </c>
    </row>
    <row r="1159" spans="1:2" x14ac:dyDescent="0.2">
      <c r="A1159">
        <v>1300570</v>
      </c>
      <c r="B1159">
        <v>702.85799999999995</v>
      </c>
    </row>
    <row r="1160" spans="1:2" x14ac:dyDescent="0.2">
      <c r="A1160">
        <v>1300580</v>
      </c>
      <c r="B1160">
        <v>570.23400000000004</v>
      </c>
    </row>
    <row r="1161" spans="1:2" x14ac:dyDescent="0.2">
      <c r="A1161">
        <v>1300660</v>
      </c>
      <c r="B1161">
        <v>540.53800000000001</v>
      </c>
    </row>
    <row r="1162" spans="1:2" x14ac:dyDescent="0.2">
      <c r="A1162">
        <v>1300430</v>
      </c>
      <c r="B1162">
        <v>698.16399999999999</v>
      </c>
    </row>
    <row r="1163" spans="1:2" x14ac:dyDescent="0.2">
      <c r="A1163">
        <v>1300440</v>
      </c>
      <c r="B1163">
        <v>485.14800000000002</v>
      </c>
    </row>
    <row r="1164" spans="1:2" x14ac:dyDescent="0.2">
      <c r="A1164">
        <v>1300460</v>
      </c>
      <c r="B1164">
        <v>668.08799999999997</v>
      </c>
    </row>
    <row r="1165" spans="1:2" x14ac:dyDescent="0.2">
      <c r="A1165">
        <v>1300450</v>
      </c>
      <c r="B1165">
        <v>661.86699999999996</v>
      </c>
    </row>
    <row r="1166" spans="1:2" x14ac:dyDescent="0.2">
      <c r="A1166">
        <v>1300470</v>
      </c>
      <c r="B1166">
        <v>751.54</v>
      </c>
    </row>
    <row r="1167" spans="1:2" x14ac:dyDescent="0.2">
      <c r="A1167">
        <v>1300550</v>
      </c>
      <c r="B1167">
        <v>867.26300000000003</v>
      </c>
    </row>
    <row r="1168" spans="1:2" x14ac:dyDescent="0.2">
      <c r="A1168">
        <v>1300560</v>
      </c>
      <c r="B1168">
        <v>492.82600000000002</v>
      </c>
    </row>
    <row r="1169" spans="1:2" x14ac:dyDescent="0.2">
      <c r="A1169">
        <v>1300480</v>
      </c>
      <c r="B1169">
        <v>704.19600000000003</v>
      </c>
    </row>
    <row r="1170" spans="1:2" x14ac:dyDescent="0.2">
      <c r="A1170">
        <v>1300490</v>
      </c>
      <c r="B1170">
        <v>702.43799999999999</v>
      </c>
    </row>
    <row r="1171" spans="1:2" x14ac:dyDescent="0.2">
      <c r="A1171">
        <v>1300500</v>
      </c>
      <c r="B1171">
        <v>728.93299999999999</v>
      </c>
    </row>
    <row r="1172" spans="1:2" x14ac:dyDescent="0.2">
      <c r="A1172">
        <v>1300510</v>
      </c>
      <c r="B1172">
        <v>642.95000000000005</v>
      </c>
    </row>
    <row r="1173" spans="1:2" x14ac:dyDescent="0.2">
      <c r="A1173">
        <v>1300520</v>
      </c>
      <c r="B1173">
        <v>642.95000000000005</v>
      </c>
    </row>
    <row r="1174" spans="1:2" x14ac:dyDescent="0.2">
      <c r="A1174">
        <v>1300530</v>
      </c>
      <c r="B1174">
        <v>661.53599999999994</v>
      </c>
    </row>
    <row r="1175" spans="1:2" x14ac:dyDescent="0.2">
      <c r="A1175">
        <v>1300540</v>
      </c>
      <c r="B1175">
        <v>674.47199999999998</v>
      </c>
    </row>
    <row r="1176" spans="1:2" x14ac:dyDescent="0.2">
      <c r="A1176">
        <v>1300590</v>
      </c>
      <c r="B1176">
        <v>519.904</v>
      </c>
    </row>
    <row r="1177" spans="1:2" x14ac:dyDescent="0.2">
      <c r="A1177">
        <v>1300620</v>
      </c>
      <c r="B1177">
        <v>719.74099999999999</v>
      </c>
    </row>
    <row r="1178" spans="1:2" x14ac:dyDescent="0.2">
      <c r="A1178">
        <v>1300600</v>
      </c>
      <c r="B1178">
        <v>493.154</v>
      </c>
    </row>
    <row r="1179" spans="1:2" x14ac:dyDescent="0.2">
      <c r="A1179">
        <v>1300610</v>
      </c>
      <c r="B1179">
        <v>542.69200000000001</v>
      </c>
    </row>
    <row r="1180" spans="1:2" x14ac:dyDescent="0.2">
      <c r="A1180">
        <v>1300630</v>
      </c>
      <c r="B1180">
        <v>730.91499999999996</v>
      </c>
    </row>
    <row r="1181" spans="1:2" x14ac:dyDescent="0.2">
      <c r="A1181">
        <v>1300640</v>
      </c>
      <c r="B1181">
        <v>640.76900000000001</v>
      </c>
    </row>
    <row r="1182" spans="1:2" x14ac:dyDescent="0.2">
      <c r="A1182">
        <v>1300650</v>
      </c>
      <c r="B1182">
        <v>610.27300000000002</v>
      </c>
    </row>
    <row r="1183" spans="1:2" x14ac:dyDescent="0.2">
      <c r="A1183">
        <v>1300680</v>
      </c>
      <c r="B1183">
        <v>521.83399999999995</v>
      </c>
    </row>
    <row r="1184" spans="1:2" x14ac:dyDescent="0.2">
      <c r="A1184">
        <v>1300700</v>
      </c>
      <c r="B1184">
        <v>728.58299999999997</v>
      </c>
    </row>
    <row r="1185" spans="1:2" x14ac:dyDescent="0.2">
      <c r="A1185">
        <v>1300720</v>
      </c>
      <c r="B1185">
        <v>547.00400000000002</v>
      </c>
    </row>
    <row r="1186" spans="1:2" x14ac:dyDescent="0.2">
      <c r="A1186">
        <v>1300750</v>
      </c>
      <c r="B1186">
        <v>378.80799999999999</v>
      </c>
    </row>
    <row r="1187" spans="1:2" x14ac:dyDescent="0.2">
      <c r="A1187">
        <v>1300860</v>
      </c>
      <c r="B1187">
        <v>680.60799999999995</v>
      </c>
    </row>
    <row r="1188" spans="1:2" x14ac:dyDescent="0.2">
      <c r="A1188">
        <v>1300760</v>
      </c>
      <c r="B1188">
        <v>579.351</v>
      </c>
    </row>
    <row r="1189" spans="1:2" x14ac:dyDescent="0.2">
      <c r="A1189">
        <v>1300770</v>
      </c>
      <c r="B1189">
        <v>489.28300000000002</v>
      </c>
    </row>
    <row r="1190" spans="1:2" x14ac:dyDescent="0.2">
      <c r="A1190">
        <v>1300780</v>
      </c>
      <c r="B1190">
        <v>414.767</v>
      </c>
    </row>
    <row r="1191" spans="1:2" x14ac:dyDescent="0.2">
      <c r="A1191">
        <v>1300800</v>
      </c>
      <c r="B1191">
        <v>593.57500000000005</v>
      </c>
    </row>
    <row r="1192" spans="1:2" x14ac:dyDescent="0.2">
      <c r="A1192">
        <v>1300790</v>
      </c>
      <c r="B1192">
        <v>565.37</v>
      </c>
    </row>
    <row r="1193" spans="1:2" x14ac:dyDescent="0.2">
      <c r="A1193">
        <v>1300810</v>
      </c>
      <c r="B1193">
        <v>650.40099999999995</v>
      </c>
    </row>
    <row r="1194" spans="1:2" x14ac:dyDescent="0.2">
      <c r="A1194">
        <v>1300820</v>
      </c>
      <c r="B1194">
        <v>633.10500000000002</v>
      </c>
    </row>
    <row r="1195" spans="1:2" x14ac:dyDescent="0.2">
      <c r="A1195">
        <v>1300840</v>
      </c>
      <c r="B1195">
        <v>672.73900000000003</v>
      </c>
    </row>
    <row r="1196" spans="1:2" x14ac:dyDescent="0.2">
      <c r="A1196">
        <v>1300850</v>
      </c>
      <c r="B1196">
        <v>618.69000000000005</v>
      </c>
    </row>
    <row r="1197" spans="1:2" x14ac:dyDescent="0.2">
      <c r="A1197">
        <v>1300830</v>
      </c>
      <c r="B1197">
        <v>703.33600000000001</v>
      </c>
    </row>
    <row r="1198" spans="1:2" x14ac:dyDescent="0.2">
      <c r="A1198">
        <v>1300870</v>
      </c>
      <c r="B1198">
        <v>378.928</v>
      </c>
    </row>
    <row r="1199" spans="1:2" x14ac:dyDescent="0.2">
      <c r="A1199">
        <v>1300900</v>
      </c>
      <c r="B1199">
        <v>315.98399999999998</v>
      </c>
    </row>
    <row r="1200" spans="1:2" x14ac:dyDescent="0.2">
      <c r="A1200">
        <v>1300910</v>
      </c>
      <c r="B1200">
        <v>557.09</v>
      </c>
    </row>
    <row r="1201" spans="1:2" x14ac:dyDescent="0.2">
      <c r="A1201">
        <v>1300920</v>
      </c>
      <c r="B1201">
        <v>433.03</v>
      </c>
    </row>
    <row r="1202" spans="1:2" x14ac:dyDescent="0.2">
      <c r="A1202">
        <v>1300930</v>
      </c>
      <c r="B1202">
        <v>189.47499999999999</v>
      </c>
    </row>
    <row r="1203" spans="1:2" x14ac:dyDescent="0.2">
      <c r="A1203">
        <v>1300931</v>
      </c>
      <c r="B1203">
        <v>384.11700000000002</v>
      </c>
    </row>
    <row r="1204" spans="1:2" x14ac:dyDescent="0.2">
      <c r="A1204">
        <v>1300940</v>
      </c>
      <c r="B1204">
        <v>541.93100000000004</v>
      </c>
    </row>
    <row r="1205" spans="1:2" x14ac:dyDescent="0.2">
      <c r="A1205">
        <v>1300950</v>
      </c>
      <c r="B1205">
        <v>679.36</v>
      </c>
    </row>
    <row r="1206" spans="1:2" x14ac:dyDescent="0.2">
      <c r="A1206">
        <v>1301020</v>
      </c>
      <c r="B1206">
        <v>491.03300000000002</v>
      </c>
    </row>
    <row r="1207" spans="1:2" x14ac:dyDescent="0.2">
      <c r="A1207">
        <v>1300960</v>
      </c>
      <c r="B1207">
        <v>708.12800000000004</v>
      </c>
    </row>
    <row r="1208" spans="1:2" x14ac:dyDescent="0.2">
      <c r="A1208">
        <v>1300970</v>
      </c>
      <c r="B1208">
        <v>659.17</v>
      </c>
    </row>
    <row r="1209" spans="1:2" x14ac:dyDescent="0.2">
      <c r="A1209">
        <v>1300990</v>
      </c>
      <c r="B1209">
        <v>978.77700000000004</v>
      </c>
    </row>
    <row r="1210" spans="1:2" x14ac:dyDescent="0.2">
      <c r="A1210">
        <v>1301000</v>
      </c>
      <c r="B1210">
        <v>670.18299999999999</v>
      </c>
    </row>
    <row r="1211" spans="1:2" x14ac:dyDescent="0.2">
      <c r="A1211">
        <v>1301010</v>
      </c>
      <c r="B1211">
        <v>655.39599999999996</v>
      </c>
    </row>
    <row r="1212" spans="1:2" x14ac:dyDescent="0.2">
      <c r="A1212">
        <v>1300980</v>
      </c>
      <c r="B1212">
        <v>720.93100000000004</v>
      </c>
    </row>
    <row r="1213" spans="1:2" x14ac:dyDescent="0.2">
      <c r="A1213">
        <v>1301030</v>
      </c>
      <c r="B1213">
        <v>573.85900000000004</v>
      </c>
    </row>
    <row r="1214" spans="1:2" x14ac:dyDescent="0.2">
      <c r="A1214">
        <v>1301040</v>
      </c>
      <c r="B1214">
        <v>648.60400000000004</v>
      </c>
    </row>
    <row r="1215" spans="1:2" x14ac:dyDescent="0.2">
      <c r="A1215">
        <v>1400010</v>
      </c>
      <c r="B1215">
        <v>165.40299999999999</v>
      </c>
    </row>
    <row r="1216" spans="1:2" x14ac:dyDescent="0.2">
      <c r="A1216">
        <v>1400020</v>
      </c>
      <c r="B1216">
        <v>42.768999999999998</v>
      </c>
    </row>
    <row r="1217" spans="1:2" x14ac:dyDescent="0.2">
      <c r="A1217">
        <v>1400030</v>
      </c>
      <c r="B1217">
        <v>159.63800000000001</v>
      </c>
    </row>
    <row r="1218" spans="1:2" x14ac:dyDescent="0.2">
      <c r="A1218">
        <v>1400040</v>
      </c>
      <c r="B1218">
        <v>8.1890000000000001</v>
      </c>
    </row>
    <row r="1219" spans="1:2" x14ac:dyDescent="0.2">
      <c r="A1219">
        <v>1400050</v>
      </c>
      <c r="B1219">
        <v>60.244</v>
      </c>
    </row>
    <row r="1220" spans="1:2" x14ac:dyDescent="0.2">
      <c r="A1220">
        <v>1400060</v>
      </c>
      <c r="B1220">
        <v>3.4</v>
      </c>
    </row>
    <row r="1221" spans="1:2" x14ac:dyDescent="0.2">
      <c r="A1221">
        <v>1400070</v>
      </c>
      <c r="B1221">
        <v>38.088000000000001</v>
      </c>
    </row>
    <row r="1222" spans="1:2" x14ac:dyDescent="0.2">
      <c r="A1222">
        <v>1400080</v>
      </c>
      <c r="B1222">
        <v>0.28100000000000003</v>
      </c>
    </row>
    <row r="1223" spans="1:2" x14ac:dyDescent="0.2">
      <c r="A1223">
        <v>1400090</v>
      </c>
      <c r="B1223">
        <v>0.23400000000000001</v>
      </c>
    </row>
    <row r="1224" spans="1:2" x14ac:dyDescent="0.2">
      <c r="A1224">
        <v>1400100</v>
      </c>
      <c r="B1224">
        <v>29.638999999999999</v>
      </c>
    </row>
    <row r="1225" spans="1:2" x14ac:dyDescent="0.2">
      <c r="A1225">
        <v>1400110</v>
      </c>
      <c r="B1225">
        <v>64.930999999999997</v>
      </c>
    </row>
    <row r="1226" spans="1:2" x14ac:dyDescent="0.2">
      <c r="A1226">
        <v>1400120</v>
      </c>
      <c r="B1226">
        <v>48.625</v>
      </c>
    </row>
    <row r="1227" spans="1:2" x14ac:dyDescent="0.2">
      <c r="A1227">
        <v>1400130</v>
      </c>
      <c r="B1227">
        <v>69.263000000000005</v>
      </c>
    </row>
    <row r="1228" spans="1:2" x14ac:dyDescent="0.2">
      <c r="A1228">
        <v>1400140</v>
      </c>
      <c r="B1228">
        <v>115.434</v>
      </c>
    </row>
    <row r="1229" spans="1:2" x14ac:dyDescent="0.2">
      <c r="A1229">
        <v>1400150</v>
      </c>
      <c r="B1229">
        <v>217.10900000000001</v>
      </c>
    </row>
    <row r="1230" spans="1:2" x14ac:dyDescent="0.2">
      <c r="A1230">
        <v>1400160</v>
      </c>
      <c r="B1230">
        <v>147.96700000000001</v>
      </c>
    </row>
    <row r="1231" spans="1:2" x14ac:dyDescent="0.2">
      <c r="A1231">
        <v>1400170</v>
      </c>
      <c r="B1231">
        <v>181.72900000000001</v>
      </c>
    </row>
    <row r="1232" spans="1:2" x14ac:dyDescent="0.2">
      <c r="A1232">
        <v>1400180</v>
      </c>
      <c r="B1232">
        <v>73.516999999999996</v>
      </c>
    </row>
    <row r="1233" spans="1:2" x14ac:dyDescent="0.2">
      <c r="A1233">
        <v>1400190</v>
      </c>
      <c r="B1233">
        <v>138.16</v>
      </c>
    </row>
    <row r="1234" spans="1:2" x14ac:dyDescent="0.2">
      <c r="A1234">
        <v>1400200</v>
      </c>
      <c r="B1234">
        <v>83.694000000000003</v>
      </c>
    </row>
    <row r="1235" spans="1:2" x14ac:dyDescent="0.2">
      <c r="A1235">
        <v>1400210</v>
      </c>
      <c r="B1235">
        <v>181.03100000000001</v>
      </c>
    </row>
    <row r="1236" spans="1:2" x14ac:dyDescent="0.2">
      <c r="A1236">
        <v>1400220</v>
      </c>
      <c r="B1236">
        <v>130.83199999999999</v>
      </c>
    </row>
    <row r="1237" spans="1:2" x14ac:dyDescent="0.2">
      <c r="A1237">
        <v>1400230</v>
      </c>
      <c r="B1237">
        <v>113.628</v>
      </c>
    </row>
    <row r="1238" spans="1:2" x14ac:dyDescent="0.2">
      <c r="A1238">
        <v>1400240</v>
      </c>
      <c r="B1238">
        <v>79.522000000000006</v>
      </c>
    </row>
    <row r="1239" spans="1:2" x14ac:dyDescent="0.2">
      <c r="A1239">
        <v>1400270</v>
      </c>
      <c r="B1239">
        <v>176.06200000000001</v>
      </c>
    </row>
    <row r="1240" spans="1:2" x14ac:dyDescent="0.2">
      <c r="A1240">
        <v>1400280</v>
      </c>
      <c r="B1240">
        <v>85.453000000000003</v>
      </c>
    </row>
    <row r="1241" spans="1:2" x14ac:dyDescent="0.2">
      <c r="A1241">
        <v>1400290</v>
      </c>
      <c r="B1241">
        <v>124.545</v>
      </c>
    </row>
    <row r="1242" spans="1:2" x14ac:dyDescent="0.2">
      <c r="A1242">
        <v>1400300</v>
      </c>
      <c r="B1242">
        <v>85.960999999999999</v>
      </c>
    </row>
    <row r="1243" spans="1:2" x14ac:dyDescent="0.2">
      <c r="A1243">
        <v>1400310</v>
      </c>
      <c r="B1243">
        <v>89.537999999999997</v>
      </c>
    </row>
    <row r="1244" spans="1:2" x14ac:dyDescent="0.2">
      <c r="A1244">
        <v>1400320</v>
      </c>
      <c r="B1244">
        <v>60.606000000000002</v>
      </c>
    </row>
    <row r="1245" spans="1:2" x14ac:dyDescent="0.2">
      <c r="A1245">
        <v>1400330</v>
      </c>
      <c r="B1245">
        <v>0.22700000000000001</v>
      </c>
    </row>
    <row r="1246" spans="1:2" x14ac:dyDescent="0.2">
      <c r="A1246">
        <v>1400340</v>
      </c>
      <c r="B1246">
        <v>65.039000000000001</v>
      </c>
    </row>
    <row r="1247" spans="1:2" x14ac:dyDescent="0.2">
      <c r="A1247">
        <v>1400350</v>
      </c>
      <c r="B1247">
        <v>57.048999999999999</v>
      </c>
    </row>
    <row r="1248" spans="1:2" x14ac:dyDescent="0.2">
      <c r="A1248">
        <v>1400360</v>
      </c>
      <c r="B1248">
        <v>105.072</v>
      </c>
    </row>
    <row r="1249" spans="1:2" x14ac:dyDescent="0.2">
      <c r="A1249">
        <v>1400370</v>
      </c>
      <c r="B1249">
        <v>38.637</v>
      </c>
    </row>
    <row r="1250" spans="1:2" x14ac:dyDescent="0.2">
      <c r="A1250">
        <v>1400380</v>
      </c>
      <c r="B1250">
        <v>52.078000000000003</v>
      </c>
    </row>
    <row r="1251" spans="1:2" x14ac:dyDescent="0.2">
      <c r="A1251">
        <v>1400390</v>
      </c>
      <c r="B1251">
        <v>29.288</v>
      </c>
    </row>
    <row r="1252" spans="1:2" x14ac:dyDescent="0.2">
      <c r="A1252">
        <v>1400400</v>
      </c>
      <c r="B1252">
        <v>91.611999999999995</v>
      </c>
    </row>
    <row r="1253" spans="1:2" x14ac:dyDescent="0.2">
      <c r="A1253">
        <v>1400410</v>
      </c>
      <c r="B1253">
        <v>100.19199999999999</v>
      </c>
    </row>
    <row r="1254" spans="1:2" x14ac:dyDescent="0.2">
      <c r="A1254">
        <v>1400420</v>
      </c>
      <c r="B1254">
        <v>13.708</v>
      </c>
    </row>
    <row r="1255" spans="1:2" x14ac:dyDescent="0.2">
      <c r="A1255">
        <v>1400430</v>
      </c>
      <c r="B1255">
        <v>52.509</v>
      </c>
    </row>
    <row r="1256" spans="1:2" x14ac:dyDescent="0.2">
      <c r="A1256">
        <v>1400440</v>
      </c>
      <c r="B1256">
        <v>26.896000000000001</v>
      </c>
    </row>
    <row r="1257" spans="1:2" x14ac:dyDescent="0.2">
      <c r="A1257">
        <v>1400450</v>
      </c>
      <c r="B1257">
        <v>70.728999999999999</v>
      </c>
    </row>
    <row r="1258" spans="1:2" x14ac:dyDescent="0.2">
      <c r="A1258">
        <v>1400460</v>
      </c>
      <c r="B1258">
        <v>34.195</v>
      </c>
    </row>
    <row r="1259" spans="1:2" x14ac:dyDescent="0.2">
      <c r="A1259">
        <v>1400470</v>
      </c>
      <c r="B1259">
        <v>46.436</v>
      </c>
    </row>
    <row r="1260" spans="1:2" x14ac:dyDescent="0.2">
      <c r="A1260">
        <v>1400480</v>
      </c>
      <c r="B1260">
        <v>29.760999999999999</v>
      </c>
    </row>
    <row r="1261" spans="1:2" x14ac:dyDescent="0.2">
      <c r="A1261">
        <v>1400490</v>
      </c>
      <c r="B1261">
        <v>82.066000000000003</v>
      </c>
    </row>
    <row r="1262" spans="1:2" x14ac:dyDescent="0.2">
      <c r="A1262">
        <v>1400500</v>
      </c>
      <c r="B1262">
        <v>101.114</v>
      </c>
    </row>
    <row r="1263" spans="1:2" x14ac:dyDescent="0.2">
      <c r="A1263">
        <v>1400510</v>
      </c>
      <c r="B1263">
        <v>49.701999999999998</v>
      </c>
    </row>
    <row r="1264" spans="1:2" x14ac:dyDescent="0.2">
      <c r="A1264">
        <v>1400520</v>
      </c>
      <c r="B1264">
        <v>88.39</v>
      </c>
    </row>
    <row r="1265" spans="1:2" x14ac:dyDescent="0.2">
      <c r="A1265">
        <v>1400530</v>
      </c>
      <c r="B1265">
        <v>120.17</v>
      </c>
    </row>
    <row r="1266" spans="1:2" x14ac:dyDescent="0.2">
      <c r="A1266">
        <v>1400540</v>
      </c>
      <c r="B1266">
        <v>69.903999999999996</v>
      </c>
    </row>
    <row r="1267" spans="1:2" x14ac:dyDescent="0.2">
      <c r="A1267">
        <v>1400550</v>
      </c>
      <c r="B1267">
        <v>78.701999999999998</v>
      </c>
    </row>
    <row r="1268" spans="1:2" x14ac:dyDescent="0.2">
      <c r="A1268">
        <v>1400560</v>
      </c>
      <c r="B1268">
        <v>17.673999999999999</v>
      </c>
    </row>
    <row r="1269" spans="1:2" x14ac:dyDescent="0.2">
      <c r="A1269">
        <v>1400570</v>
      </c>
      <c r="B1269">
        <v>65.450999999999993</v>
      </c>
    </row>
    <row r="1270" spans="1:2" x14ac:dyDescent="0.2">
      <c r="A1270">
        <v>1400580</v>
      </c>
      <c r="B1270">
        <v>224.322</v>
      </c>
    </row>
    <row r="1271" spans="1:2" x14ac:dyDescent="0.2">
      <c r="A1271">
        <v>1400590</v>
      </c>
      <c r="B1271">
        <v>102.941</v>
      </c>
    </row>
    <row r="1272" spans="1:2" x14ac:dyDescent="0.2">
      <c r="A1272">
        <v>1400600</v>
      </c>
      <c r="B1272">
        <v>38.950000000000003</v>
      </c>
    </row>
    <row r="1273" spans="1:2" x14ac:dyDescent="0.2">
      <c r="A1273">
        <v>1400610</v>
      </c>
      <c r="B1273">
        <v>61.746000000000002</v>
      </c>
    </row>
    <row r="1274" spans="1:2" x14ac:dyDescent="0.2">
      <c r="A1274">
        <v>1400620</v>
      </c>
      <c r="B1274">
        <v>44.439</v>
      </c>
    </row>
    <row r="1275" spans="1:2" x14ac:dyDescent="0.2">
      <c r="A1275">
        <v>1400630</v>
      </c>
      <c r="B1275">
        <v>163.71299999999999</v>
      </c>
    </row>
    <row r="1276" spans="1:2" x14ac:dyDescent="0.2">
      <c r="A1276">
        <v>1400640</v>
      </c>
      <c r="B1276">
        <v>103.809</v>
      </c>
    </row>
    <row r="1277" spans="1:2" x14ac:dyDescent="0.2">
      <c r="A1277">
        <v>1400650</v>
      </c>
      <c r="B1277">
        <v>24.491</v>
      </c>
    </row>
    <row r="1278" spans="1:2" x14ac:dyDescent="0.2">
      <c r="A1278">
        <v>1400660</v>
      </c>
      <c r="B1278">
        <v>16.286999999999999</v>
      </c>
    </row>
    <row r="1279" spans="1:2" x14ac:dyDescent="0.2">
      <c r="A1279">
        <v>1400670</v>
      </c>
      <c r="B1279">
        <v>35.337000000000003</v>
      </c>
    </row>
    <row r="1280" spans="1:2" x14ac:dyDescent="0.2">
      <c r="A1280">
        <v>1400680</v>
      </c>
      <c r="B1280">
        <v>125.252</v>
      </c>
    </row>
    <row r="1281" spans="1:2" x14ac:dyDescent="0.2">
      <c r="A1281">
        <v>1400690</v>
      </c>
      <c r="B1281">
        <v>54.432000000000002</v>
      </c>
    </row>
    <row r="1282" spans="1:2" x14ac:dyDescent="0.2">
      <c r="A1282">
        <v>1400700</v>
      </c>
      <c r="B1282">
        <v>85.817999999999998</v>
      </c>
    </row>
    <row r="1283" spans="1:2" x14ac:dyDescent="0.2">
      <c r="A1283">
        <v>1400710</v>
      </c>
      <c r="B1283">
        <v>87.537999999999997</v>
      </c>
    </row>
    <row r="1284" spans="1:2" x14ac:dyDescent="0.2">
      <c r="A1284">
        <v>1400720</v>
      </c>
      <c r="B1284">
        <v>11.44</v>
      </c>
    </row>
    <row r="1285" spans="1:2" x14ac:dyDescent="0.2">
      <c r="A1285">
        <v>1400730</v>
      </c>
      <c r="B1285">
        <v>76.456999999999994</v>
      </c>
    </row>
    <row r="1286" spans="1:2" x14ac:dyDescent="0.2">
      <c r="A1286">
        <v>1400740</v>
      </c>
      <c r="B1286">
        <v>23.97</v>
      </c>
    </row>
    <row r="1287" spans="1:2" x14ac:dyDescent="0.2">
      <c r="A1287">
        <v>1400750</v>
      </c>
      <c r="B1287">
        <v>145.17599999999999</v>
      </c>
    </row>
    <row r="1288" spans="1:2" x14ac:dyDescent="0.2">
      <c r="A1288">
        <v>1400760</v>
      </c>
      <c r="B1288">
        <v>140.17400000000001</v>
      </c>
    </row>
    <row r="1289" spans="1:2" x14ac:dyDescent="0.2">
      <c r="A1289">
        <v>1400770</v>
      </c>
      <c r="B1289">
        <v>85.063000000000002</v>
      </c>
    </row>
    <row r="1290" spans="1:2" x14ac:dyDescent="0.2">
      <c r="A1290">
        <v>1400780</v>
      </c>
      <c r="B1290">
        <v>0.224</v>
      </c>
    </row>
    <row r="1291" spans="1:2" x14ac:dyDescent="0.2">
      <c r="A1291">
        <v>1400790</v>
      </c>
      <c r="B1291">
        <v>51.533000000000001</v>
      </c>
    </row>
    <row r="1292" spans="1:2" x14ac:dyDescent="0.2">
      <c r="A1292">
        <v>1400830</v>
      </c>
      <c r="B1292">
        <v>94.313999999999993</v>
      </c>
    </row>
    <row r="1293" spans="1:2" x14ac:dyDescent="0.2">
      <c r="A1293">
        <v>1400840</v>
      </c>
      <c r="B1293">
        <v>68.244</v>
      </c>
    </row>
    <row r="1294" spans="1:2" x14ac:dyDescent="0.2">
      <c r="A1294">
        <v>1400850</v>
      </c>
      <c r="B1294">
        <v>39.176000000000002</v>
      </c>
    </row>
    <row r="1295" spans="1:2" x14ac:dyDescent="0.2">
      <c r="A1295">
        <v>1400860</v>
      </c>
      <c r="B1295">
        <v>33.905000000000001</v>
      </c>
    </row>
    <row r="1296" spans="1:2" x14ac:dyDescent="0.2">
      <c r="A1296">
        <v>1400870</v>
      </c>
      <c r="B1296">
        <v>13.816000000000001</v>
      </c>
    </row>
    <row r="1297" spans="1:2" x14ac:dyDescent="0.2">
      <c r="A1297">
        <v>1400880</v>
      </c>
      <c r="B1297">
        <v>8.3360000000000003</v>
      </c>
    </row>
    <row r="1298" spans="1:2" x14ac:dyDescent="0.2">
      <c r="A1298">
        <v>1400890</v>
      </c>
      <c r="B1298">
        <v>39.502000000000002</v>
      </c>
    </row>
    <row r="1299" spans="1:2" x14ac:dyDescent="0.2">
      <c r="A1299">
        <v>1400900</v>
      </c>
      <c r="B1299">
        <v>164.94300000000001</v>
      </c>
    </row>
    <row r="1300" spans="1:2" x14ac:dyDescent="0.2">
      <c r="A1300">
        <v>1400910</v>
      </c>
      <c r="B1300">
        <v>65.527000000000001</v>
      </c>
    </row>
    <row r="1301" spans="1:2" x14ac:dyDescent="0.2">
      <c r="A1301">
        <v>1400920</v>
      </c>
      <c r="B1301">
        <v>64.021000000000001</v>
      </c>
    </row>
    <row r="1302" spans="1:2" x14ac:dyDescent="0.2">
      <c r="A1302">
        <v>1400930</v>
      </c>
      <c r="B1302">
        <v>37.75</v>
      </c>
    </row>
    <row r="1303" spans="1:2" x14ac:dyDescent="0.2">
      <c r="A1303">
        <v>1400940</v>
      </c>
      <c r="B1303">
        <v>185.77</v>
      </c>
    </row>
    <row r="1304" spans="1:2" x14ac:dyDescent="0.2">
      <c r="A1304">
        <v>1400950</v>
      </c>
      <c r="B1304">
        <v>140.702</v>
      </c>
    </row>
    <row r="1305" spans="1:2" x14ac:dyDescent="0.2">
      <c r="A1305">
        <v>1400960</v>
      </c>
      <c r="B1305">
        <v>97.224999999999994</v>
      </c>
    </row>
    <row r="1306" spans="1:2" x14ac:dyDescent="0.2">
      <c r="A1306">
        <v>1400970</v>
      </c>
      <c r="B1306">
        <v>80.055000000000007</v>
      </c>
    </row>
    <row r="1307" spans="1:2" x14ac:dyDescent="0.2">
      <c r="A1307">
        <v>1400980</v>
      </c>
      <c r="B1307">
        <v>73.748000000000005</v>
      </c>
    </row>
    <row r="1308" spans="1:2" x14ac:dyDescent="0.2">
      <c r="A1308">
        <v>1400990</v>
      </c>
      <c r="B1308">
        <v>20.302</v>
      </c>
    </row>
    <row r="1309" spans="1:2" x14ac:dyDescent="0.2">
      <c r="A1309">
        <v>1401000</v>
      </c>
      <c r="B1309">
        <v>83.626000000000005</v>
      </c>
    </row>
    <row r="1310" spans="1:2" x14ac:dyDescent="0.2">
      <c r="A1310">
        <v>1401010</v>
      </c>
      <c r="B1310">
        <v>113.384</v>
      </c>
    </row>
    <row r="1311" spans="1:2" x14ac:dyDescent="0.2">
      <c r="A1311">
        <v>1401020</v>
      </c>
      <c r="B1311">
        <v>129.512</v>
      </c>
    </row>
    <row r="1312" spans="1:2" x14ac:dyDescent="0.2">
      <c r="A1312">
        <v>1401030</v>
      </c>
      <c r="B1312">
        <v>116.20099999999999</v>
      </c>
    </row>
    <row r="1313" spans="1:2" x14ac:dyDescent="0.2">
      <c r="A1313">
        <v>1401040</v>
      </c>
      <c r="B1313">
        <v>98.968000000000004</v>
      </c>
    </row>
    <row r="1314" spans="1:2" x14ac:dyDescent="0.2">
      <c r="A1314">
        <v>1401050</v>
      </c>
      <c r="B1314">
        <v>99.926000000000002</v>
      </c>
    </row>
    <row r="1315" spans="1:2" x14ac:dyDescent="0.2">
      <c r="A1315">
        <v>1401060</v>
      </c>
      <c r="B1315">
        <v>100.44499999999999</v>
      </c>
    </row>
    <row r="1316" spans="1:2" x14ac:dyDescent="0.2">
      <c r="A1316">
        <v>1401070</v>
      </c>
      <c r="B1316">
        <v>25.635000000000002</v>
      </c>
    </row>
    <row r="1317" spans="1:2" x14ac:dyDescent="0.2">
      <c r="A1317">
        <v>1401080</v>
      </c>
      <c r="B1317">
        <v>9.6980000000000004</v>
      </c>
    </row>
    <row r="1318" spans="1:2" x14ac:dyDescent="0.2">
      <c r="A1318">
        <v>1401090</v>
      </c>
      <c r="B1318">
        <v>22.702000000000002</v>
      </c>
    </row>
    <row r="1319" spans="1:2" x14ac:dyDescent="0.2">
      <c r="A1319">
        <v>1401100</v>
      </c>
      <c r="B1319">
        <v>22.558</v>
      </c>
    </row>
    <row r="1320" spans="1:2" x14ac:dyDescent="0.2">
      <c r="A1320">
        <v>1401110</v>
      </c>
      <c r="B1320">
        <v>31.882000000000001</v>
      </c>
    </row>
    <row r="1321" spans="1:2" x14ac:dyDescent="0.2">
      <c r="A1321">
        <v>1401120</v>
      </c>
      <c r="B1321">
        <v>21.318999999999999</v>
      </c>
    </row>
    <row r="1322" spans="1:2" x14ac:dyDescent="0.2">
      <c r="A1322">
        <v>1401130</v>
      </c>
      <c r="B1322">
        <v>92.587000000000003</v>
      </c>
    </row>
    <row r="1323" spans="1:2" x14ac:dyDescent="0.2">
      <c r="A1323">
        <v>1401140</v>
      </c>
      <c r="B1323">
        <v>70.685000000000002</v>
      </c>
    </row>
    <row r="1324" spans="1:2" x14ac:dyDescent="0.2">
      <c r="A1324">
        <v>1401150</v>
      </c>
      <c r="B1324">
        <v>83.14</v>
      </c>
    </row>
    <row r="1325" spans="1:2" x14ac:dyDescent="0.2">
      <c r="A1325">
        <v>1401160</v>
      </c>
      <c r="B1325">
        <v>86.09</v>
      </c>
    </row>
    <row r="1326" spans="1:2" x14ac:dyDescent="0.2">
      <c r="A1326">
        <v>1401170</v>
      </c>
      <c r="B1326">
        <v>110.473</v>
      </c>
    </row>
    <row r="1327" spans="1:2" x14ac:dyDescent="0.2">
      <c r="A1327">
        <v>1401180</v>
      </c>
      <c r="B1327">
        <v>155.23400000000001</v>
      </c>
    </row>
    <row r="1328" spans="1:2" x14ac:dyDescent="0.2">
      <c r="A1328">
        <v>1400250</v>
      </c>
      <c r="B1328">
        <v>104.82</v>
      </c>
    </row>
    <row r="1329" spans="1:2" x14ac:dyDescent="0.2">
      <c r="A1329">
        <v>1400260</v>
      </c>
      <c r="B1329">
        <v>57.143999999999998</v>
      </c>
    </row>
    <row r="1330" spans="1:2" x14ac:dyDescent="0.2">
      <c r="A1330">
        <v>1400800</v>
      </c>
      <c r="B1330">
        <v>92.168999999999997</v>
      </c>
    </row>
    <row r="1331" spans="1:2" x14ac:dyDescent="0.2">
      <c r="A1331">
        <v>1400810</v>
      </c>
      <c r="B1331">
        <v>131.61000000000001</v>
      </c>
    </row>
    <row r="1332" spans="1:2" x14ac:dyDescent="0.2">
      <c r="A1332">
        <v>1400820</v>
      </c>
      <c r="B1332">
        <v>102.279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BCA7B-1660-4227-AED6-A418ECB399C0}">
  <dimension ref="A1:I1333"/>
  <sheetViews>
    <sheetView topLeftCell="A1293" workbookViewId="0">
      <selection activeCell="G3" sqref="G3:G1333"/>
    </sheetView>
  </sheetViews>
  <sheetFormatPr defaultRowHeight="12.75" x14ac:dyDescent="0.2"/>
  <cols>
    <col min="1" max="1" width="8" bestFit="1" customWidth="1"/>
    <col min="2" max="2" width="11.140625" bestFit="1" customWidth="1"/>
    <col min="5" max="5" width="16" customWidth="1"/>
    <col min="6" max="6" width="10.140625" customWidth="1"/>
    <col min="8" max="8" width="11.140625" bestFit="1" customWidth="1"/>
  </cols>
  <sheetData>
    <row r="1" spans="1:9" x14ac:dyDescent="0.2">
      <c r="A1" s="36" t="s">
        <v>1476</v>
      </c>
      <c r="B1" s="36"/>
      <c r="D1" s="37" t="s">
        <v>1515</v>
      </c>
      <c r="E1" s="37"/>
      <c r="F1" s="26"/>
      <c r="G1" s="37" t="s">
        <v>1516</v>
      </c>
      <c r="H1" s="37"/>
    </row>
    <row r="2" spans="1:9" x14ac:dyDescent="0.2">
      <c r="A2" s="1" t="s">
        <v>2</v>
      </c>
      <c r="B2" s="1" t="s">
        <v>1475</v>
      </c>
      <c r="D2" s="1" t="s">
        <v>2</v>
      </c>
      <c r="E2" s="1" t="s">
        <v>1475</v>
      </c>
      <c r="G2" s="33" t="s">
        <v>2</v>
      </c>
      <c r="H2" s="33" t="s">
        <v>1475</v>
      </c>
      <c r="I2" s="34"/>
    </row>
    <row r="3" spans="1:9" x14ac:dyDescent="0.2">
      <c r="A3" s="16">
        <v>1000010</v>
      </c>
      <c r="B3" s="2">
        <v>0</v>
      </c>
      <c r="D3" s="16">
        <v>1000010</v>
      </c>
      <c r="E3" s="2">
        <v>0</v>
      </c>
      <c r="G3" s="35">
        <v>1000010</v>
      </c>
      <c r="H3">
        <v>0</v>
      </c>
      <c r="I3" s="34"/>
    </row>
    <row r="4" spans="1:9" x14ac:dyDescent="0.2">
      <c r="A4" s="16">
        <v>1000020</v>
      </c>
      <c r="B4" s="2">
        <v>1</v>
      </c>
      <c r="D4" s="16">
        <v>1000020</v>
      </c>
      <c r="E4" s="2">
        <v>0</v>
      </c>
      <c r="G4" s="35">
        <v>1000020</v>
      </c>
      <c r="H4">
        <v>0</v>
      </c>
      <c r="I4" s="34"/>
    </row>
    <row r="5" spans="1:9" x14ac:dyDescent="0.2">
      <c r="A5" s="16">
        <v>1000030</v>
      </c>
      <c r="B5" s="2">
        <v>0</v>
      </c>
      <c r="D5" s="16">
        <v>1000030</v>
      </c>
      <c r="E5" s="2">
        <v>0</v>
      </c>
      <c r="G5" s="35">
        <v>1000030</v>
      </c>
      <c r="H5">
        <v>0</v>
      </c>
      <c r="I5" s="34"/>
    </row>
    <row r="6" spans="1:9" x14ac:dyDescent="0.2">
      <c r="A6" s="16">
        <v>1000040</v>
      </c>
      <c r="B6" s="2">
        <v>0</v>
      </c>
      <c r="D6" s="16">
        <v>1000040</v>
      </c>
      <c r="E6" s="2">
        <v>0</v>
      </c>
      <c r="G6" s="35">
        <v>1000040</v>
      </c>
      <c r="H6">
        <v>0</v>
      </c>
      <c r="I6" s="34"/>
    </row>
    <row r="7" spans="1:9" x14ac:dyDescent="0.2">
      <c r="A7" s="16">
        <v>1000050</v>
      </c>
      <c r="B7" s="2">
        <v>0</v>
      </c>
      <c r="D7" s="16">
        <v>1000050</v>
      </c>
      <c r="E7" s="2">
        <v>0</v>
      </c>
      <c r="G7" s="35">
        <v>1000050</v>
      </c>
      <c r="H7">
        <v>0</v>
      </c>
      <c r="I7" s="34"/>
    </row>
    <row r="8" spans="1:9" x14ac:dyDescent="0.2">
      <c r="A8" s="16">
        <v>1000060</v>
      </c>
      <c r="B8" s="2">
        <v>0</v>
      </c>
      <c r="D8" s="16">
        <v>1000060</v>
      </c>
      <c r="E8" s="2">
        <v>0</v>
      </c>
      <c r="G8" s="35">
        <v>1000060</v>
      </c>
      <c r="H8">
        <v>0</v>
      </c>
      <c r="I8" s="34"/>
    </row>
    <row r="9" spans="1:9" x14ac:dyDescent="0.2">
      <c r="A9" s="16">
        <v>1000070</v>
      </c>
      <c r="B9" s="2">
        <v>0</v>
      </c>
      <c r="D9" s="16">
        <v>1000070</v>
      </c>
      <c r="E9" s="2">
        <v>0</v>
      </c>
      <c r="G9" s="35">
        <v>1000070</v>
      </c>
      <c r="H9">
        <v>0</v>
      </c>
      <c r="I9" s="34"/>
    </row>
    <row r="10" spans="1:9" x14ac:dyDescent="0.2">
      <c r="A10" s="16">
        <v>1000080</v>
      </c>
      <c r="B10" s="2">
        <v>0</v>
      </c>
      <c r="D10" s="16">
        <v>1000080</v>
      </c>
      <c r="E10" s="2">
        <v>0</v>
      </c>
      <c r="G10" s="35">
        <v>1000080</v>
      </c>
      <c r="H10">
        <v>0</v>
      </c>
      <c r="I10" s="34"/>
    </row>
    <row r="11" spans="1:9" x14ac:dyDescent="0.2">
      <c r="A11" s="16">
        <v>1000090</v>
      </c>
      <c r="B11" s="2">
        <v>2</v>
      </c>
      <c r="D11" s="16">
        <v>1000090</v>
      </c>
      <c r="E11" s="2">
        <v>0</v>
      </c>
      <c r="G11" s="35">
        <v>1000090</v>
      </c>
      <c r="H11">
        <v>0</v>
      </c>
      <c r="I11" s="34"/>
    </row>
    <row r="12" spans="1:9" x14ac:dyDescent="0.2">
      <c r="A12" s="16">
        <v>1000100</v>
      </c>
      <c r="B12" s="2">
        <v>2</v>
      </c>
      <c r="D12" s="16">
        <v>1000100</v>
      </c>
      <c r="E12" s="2">
        <v>2</v>
      </c>
      <c r="G12" s="35">
        <v>1000100</v>
      </c>
      <c r="H12">
        <v>1</v>
      </c>
      <c r="I12" s="34"/>
    </row>
    <row r="13" spans="1:9" x14ac:dyDescent="0.2">
      <c r="A13" s="16">
        <v>1000110</v>
      </c>
      <c r="B13" s="2">
        <v>0</v>
      </c>
      <c r="D13" s="16">
        <v>1000110</v>
      </c>
      <c r="E13" s="2">
        <v>0</v>
      </c>
      <c r="G13" s="35">
        <v>1000110</v>
      </c>
      <c r="H13">
        <v>0</v>
      </c>
      <c r="I13" s="34"/>
    </row>
    <row r="14" spans="1:9" x14ac:dyDescent="0.2">
      <c r="A14" s="16">
        <v>1000120</v>
      </c>
      <c r="B14" s="2">
        <v>0</v>
      </c>
      <c r="D14" s="16">
        <v>1000120</v>
      </c>
      <c r="E14" s="2">
        <v>0</v>
      </c>
      <c r="G14" s="35">
        <v>1000120</v>
      </c>
      <c r="H14">
        <v>0</v>
      </c>
      <c r="I14" s="34"/>
    </row>
    <row r="15" spans="1:9" x14ac:dyDescent="0.2">
      <c r="A15" s="16">
        <v>1000130</v>
      </c>
      <c r="B15" s="2">
        <v>1</v>
      </c>
      <c r="D15" s="16">
        <v>1000130</v>
      </c>
      <c r="E15" s="2">
        <v>0</v>
      </c>
      <c r="G15" s="35">
        <v>1000130</v>
      </c>
      <c r="H15">
        <v>0</v>
      </c>
      <c r="I15" s="34"/>
    </row>
    <row r="16" spans="1:9" x14ac:dyDescent="0.2">
      <c r="A16" s="16">
        <v>1000140</v>
      </c>
      <c r="B16" s="2">
        <v>0</v>
      </c>
      <c r="D16" s="16">
        <v>1000140</v>
      </c>
      <c r="E16" s="2">
        <v>0</v>
      </c>
      <c r="G16" s="35">
        <v>1000140</v>
      </c>
      <c r="H16">
        <v>0</v>
      </c>
      <c r="I16" s="34"/>
    </row>
    <row r="17" spans="1:9" x14ac:dyDescent="0.2">
      <c r="A17" s="16">
        <v>1000150</v>
      </c>
      <c r="B17" s="2">
        <v>0</v>
      </c>
      <c r="D17" s="16">
        <v>1000150</v>
      </c>
      <c r="E17" s="2">
        <v>0</v>
      </c>
      <c r="G17" s="35">
        <v>1000150</v>
      </c>
      <c r="H17">
        <v>0</v>
      </c>
      <c r="I17" s="34"/>
    </row>
    <row r="18" spans="1:9" x14ac:dyDescent="0.2">
      <c r="A18" s="16">
        <v>1000160</v>
      </c>
      <c r="B18" s="2">
        <v>0</v>
      </c>
      <c r="D18" s="16">
        <v>1000160</v>
      </c>
      <c r="E18" s="2">
        <v>0</v>
      </c>
      <c r="G18" s="35">
        <v>1000160</v>
      </c>
      <c r="H18">
        <v>0</v>
      </c>
      <c r="I18" s="34"/>
    </row>
    <row r="19" spans="1:9" x14ac:dyDescent="0.2">
      <c r="A19" s="16">
        <v>1000170</v>
      </c>
      <c r="B19" s="2">
        <v>0</v>
      </c>
      <c r="D19" s="16">
        <v>1000170</v>
      </c>
      <c r="E19" s="2">
        <v>0</v>
      </c>
      <c r="G19" s="35">
        <v>1000170</v>
      </c>
      <c r="H19">
        <v>0</v>
      </c>
      <c r="I19" s="34"/>
    </row>
    <row r="20" spans="1:9" x14ac:dyDescent="0.2">
      <c r="A20" s="16">
        <v>1000180</v>
      </c>
      <c r="B20" s="2">
        <v>1</v>
      </c>
      <c r="D20" s="16">
        <v>1000180</v>
      </c>
      <c r="E20" s="2">
        <v>0</v>
      </c>
      <c r="G20" s="35">
        <v>1000180</v>
      </c>
      <c r="H20">
        <v>0</v>
      </c>
      <c r="I20" s="34"/>
    </row>
    <row r="21" spans="1:9" x14ac:dyDescent="0.2">
      <c r="A21" s="16">
        <v>1000190</v>
      </c>
      <c r="B21" s="2">
        <v>2</v>
      </c>
      <c r="D21" s="16">
        <v>1000190</v>
      </c>
      <c r="E21" s="2">
        <v>0</v>
      </c>
      <c r="G21" s="35">
        <v>1000190</v>
      </c>
      <c r="H21">
        <v>0</v>
      </c>
      <c r="I21" s="34"/>
    </row>
    <row r="22" spans="1:9" x14ac:dyDescent="0.2">
      <c r="A22" s="16">
        <v>1000200</v>
      </c>
      <c r="B22" s="2">
        <v>3</v>
      </c>
      <c r="D22" s="16">
        <v>1000200</v>
      </c>
      <c r="E22" s="2">
        <v>0</v>
      </c>
      <c r="G22" s="35">
        <v>1000200</v>
      </c>
      <c r="H22">
        <v>0</v>
      </c>
      <c r="I22" s="34"/>
    </row>
    <row r="23" spans="1:9" x14ac:dyDescent="0.2">
      <c r="A23" s="16">
        <v>1000210</v>
      </c>
      <c r="B23" s="2">
        <v>7</v>
      </c>
      <c r="D23" s="16">
        <v>1000210</v>
      </c>
      <c r="E23" s="2">
        <v>4</v>
      </c>
      <c r="G23" s="35">
        <v>1000210</v>
      </c>
      <c r="H23">
        <v>0</v>
      </c>
      <c r="I23" s="34"/>
    </row>
    <row r="24" spans="1:9" x14ac:dyDescent="0.2">
      <c r="A24" s="16">
        <v>1000220</v>
      </c>
      <c r="B24" s="2">
        <v>3</v>
      </c>
      <c r="D24" s="16">
        <v>1000220</v>
      </c>
      <c r="E24" s="2">
        <v>3</v>
      </c>
      <c r="G24" s="35">
        <v>1000220</v>
      </c>
      <c r="H24">
        <v>2</v>
      </c>
      <c r="I24" s="34"/>
    </row>
    <row r="25" spans="1:9" x14ac:dyDescent="0.2">
      <c r="A25" s="16">
        <v>1000230</v>
      </c>
      <c r="B25" s="2">
        <v>0</v>
      </c>
      <c r="D25" s="16">
        <v>1000230</v>
      </c>
      <c r="E25" s="2">
        <v>0</v>
      </c>
      <c r="G25" s="35">
        <v>1000230</v>
      </c>
      <c r="H25">
        <v>0</v>
      </c>
      <c r="I25" s="34"/>
    </row>
    <row r="26" spans="1:9" x14ac:dyDescent="0.2">
      <c r="A26" s="16">
        <v>1000240</v>
      </c>
      <c r="B26" s="2">
        <v>1</v>
      </c>
      <c r="D26" s="16">
        <v>1000240</v>
      </c>
      <c r="E26" s="2">
        <v>1</v>
      </c>
      <c r="G26" s="35">
        <v>1000240</v>
      </c>
      <c r="H26">
        <v>0</v>
      </c>
      <c r="I26" s="34"/>
    </row>
    <row r="27" spans="1:9" x14ac:dyDescent="0.2">
      <c r="A27" s="16">
        <v>1000250</v>
      </c>
      <c r="B27" s="2">
        <v>1</v>
      </c>
      <c r="D27" s="16">
        <v>1000250</v>
      </c>
      <c r="E27" s="2">
        <v>0</v>
      </c>
      <c r="G27" s="35">
        <v>1000250</v>
      </c>
      <c r="H27">
        <v>0</v>
      </c>
      <c r="I27" s="34"/>
    </row>
    <row r="28" spans="1:9" x14ac:dyDescent="0.2">
      <c r="A28" s="16">
        <v>1000260</v>
      </c>
      <c r="B28" s="2">
        <v>3</v>
      </c>
      <c r="D28" s="16">
        <v>1000260</v>
      </c>
      <c r="E28" s="2">
        <v>1</v>
      </c>
      <c r="G28" s="35">
        <v>1000260</v>
      </c>
      <c r="H28">
        <v>1</v>
      </c>
      <c r="I28" s="34"/>
    </row>
    <row r="29" spans="1:9" x14ac:dyDescent="0.2">
      <c r="A29" s="16">
        <v>1000270</v>
      </c>
      <c r="B29" s="2">
        <v>0</v>
      </c>
      <c r="D29" s="16">
        <v>1000270</v>
      </c>
      <c r="E29" s="2">
        <v>0</v>
      </c>
      <c r="G29" s="35">
        <v>1000270</v>
      </c>
      <c r="H29">
        <v>0</v>
      </c>
      <c r="I29" s="34"/>
    </row>
    <row r="30" spans="1:9" x14ac:dyDescent="0.2">
      <c r="A30" s="16">
        <v>1000280</v>
      </c>
      <c r="B30" s="2">
        <v>9</v>
      </c>
      <c r="D30" s="16">
        <v>1000280</v>
      </c>
      <c r="E30" s="2">
        <v>3</v>
      </c>
      <c r="G30" s="35">
        <v>1000280</v>
      </c>
      <c r="H30">
        <v>0</v>
      </c>
      <c r="I30" s="34"/>
    </row>
    <row r="31" spans="1:9" x14ac:dyDescent="0.2">
      <c r="A31" s="16">
        <v>1000290</v>
      </c>
      <c r="B31" s="2">
        <v>1</v>
      </c>
      <c r="D31" s="16">
        <v>1000290</v>
      </c>
      <c r="E31" s="2">
        <v>1</v>
      </c>
      <c r="G31" s="35">
        <v>1000290</v>
      </c>
      <c r="H31">
        <v>1</v>
      </c>
      <c r="I31" s="34"/>
    </row>
    <row r="32" spans="1:9" x14ac:dyDescent="0.2">
      <c r="A32" s="16">
        <v>1000300</v>
      </c>
      <c r="B32" s="2">
        <v>0</v>
      </c>
      <c r="D32" s="16">
        <v>1000300</v>
      </c>
      <c r="E32" s="2">
        <v>0</v>
      </c>
      <c r="G32" s="35">
        <v>1000300</v>
      </c>
      <c r="H32">
        <v>0</v>
      </c>
      <c r="I32" s="34"/>
    </row>
    <row r="33" spans="1:9" x14ac:dyDescent="0.2">
      <c r="A33" s="16">
        <v>1000310</v>
      </c>
      <c r="B33" s="2">
        <v>0</v>
      </c>
      <c r="D33" s="16">
        <v>1000310</v>
      </c>
      <c r="E33" s="2">
        <v>0</v>
      </c>
      <c r="G33" s="35">
        <v>1000310</v>
      </c>
      <c r="H33">
        <v>0</v>
      </c>
      <c r="I33" s="34"/>
    </row>
    <row r="34" spans="1:9" x14ac:dyDescent="0.2">
      <c r="A34" s="16">
        <v>1000320</v>
      </c>
      <c r="B34" s="2">
        <v>16</v>
      </c>
      <c r="D34" s="16">
        <v>1000320</v>
      </c>
      <c r="E34" s="2">
        <v>5</v>
      </c>
      <c r="G34" s="35">
        <v>1000320</v>
      </c>
      <c r="H34">
        <v>1</v>
      </c>
      <c r="I34" s="34"/>
    </row>
    <row r="35" spans="1:9" x14ac:dyDescent="0.2">
      <c r="A35" s="16">
        <v>1000330</v>
      </c>
      <c r="B35" s="2">
        <v>0</v>
      </c>
      <c r="D35" s="16">
        <v>1000330</v>
      </c>
      <c r="E35" s="2">
        <v>0</v>
      </c>
      <c r="G35" s="35">
        <v>1000330</v>
      </c>
      <c r="H35">
        <v>0</v>
      </c>
      <c r="I35" s="34"/>
    </row>
    <row r="36" spans="1:9" x14ac:dyDescent="0.2">
      <c r="A36" s="16">
        <v>1000340</v>
      </c>
      <c r="B36" s="2">
        <v>0</v>
      </c>
      <c r="D36" s="16">
        <v>1000340</v>
      </c>
      <c r="E36" s="2">
        <v>0</v>
      </c>
      <c r="G36" s="35">
        <v>1000340</v>
      </c>
      <c r="H36">
        <v>0</v>
      </c>
      <c r="I36" s="34"/>
    </row>
    <row r="37" spans="1:9" x14ac:dyDescent="0.2">
      <c r="A37" s="16">
        <v>1000350</v>
      </c>
      <c r="B37" s="2">
        <v>8</v>
      </c>
      <c r="D37" s="16">
        <v>1000350</v>
      </c>
      <c r="E37" s="2">
        <v>2</v>
      </c>
      <c r="G37" s="35">
        <v>1000350</v>
      </c>
      <c r="H37">
        <v>1</v>
      </c>
      <c r="I37" s="34"/>
    </row>
    <row r="38" spans="1:9" x14ac:dyDescent="0.2">
      <c r="A38" s="16">
        <v>1000360</v>
      </c>
      <c r="B38" s="2">
        <v>0</v>
      </c>
      <c r="D38" s="16">
        <v>1000360</v>
      </c>
      <c r="E38" s="2">
        <v>0</v>
      </c>
      <c r="G38" s="35">
        <v>1000360</v>
      </c>
      <c r="H38">
        <v>0</v>
      </c>
      <c r="I38" s="34"/>
    </row>
    <row r="39" spans="1:9" x14ac:dyDescent="0.2">
      <c r="A39" s="16">
        <v>1000370</v>
      </c>
      <c r="B39" s="2">
        <v>0</v>
      </c>
      <c r="D39" s="16">
        <v>1000370</v>
      </c>
      <c r="E39" s="2">
        <v>0</v>
      </c>
      <c r="G39" s="35">
        <v>1000370</v>
      </c>
      <c r="H39">
        <v>0</v>
      </c>
      <c r="I39" s="34"/>
    </row>
    <row r="40" spans="1:9" x14ac:dyDescent="0.2">
      <c r="A40" s="16">
        <v>1000380</v>
      </c>
      <c r="B40" s="2">
        <v>0</v>
      </c>
      <c r="D40" s="16">
        <v>1000380</v>
      </c>
      <c r="E40" s="2">
        <v>0</v>
      </c>
      <c r="G40" s="35">
        <v>1000380</v>
      </c>
      <c r="H40">
        <v>0</v>
      </c>
      <c r="I40" s="34"/>
    </row>
    <row r="41" spans="1:9" x14ac:dyDescent="0.2">
      <c r="A41" s="16">
        <v>1000381</v>
      </c>
      <c r="B41" s="2">
        <v>2</v>
      </c>
      <c r="D41" s="16">
        <v>1000381</v>
      </c>
      <c r="E41" s="2">
        <v>0</v>
      </c>
      <c r="G41" s="35">
        <v>1000381</v>
      </c>
      <c r="H41">
        <v>0</v>
      </c>
      <c r="I41" s="34"/>
    </row>
    <row r="42" spans="1:9" x14ac:dyDescent="0.2">
      <c r="A42" s="16">
        <v>1000390</v>
      </c>
      <c r="B42" s="2">
        <v>0</v>
      </c>
      <c r="D42" s="16">
        <v>1000390</v>
      </c>
      <c r="E42" s="2">
        <v>0</v>
      </c>
      <c r="G42" s="35">
        <v>1000390</v>
      </c>
      <c r="H42">
        <v>0</v>
      </c>
      <c r="I42" s="34"/>
    </row>
    <row r="43" spans="1:9" x14ac:dyDescent="0.2">
      <c r="A43" s="16">
        <v>1000400</v>
      </c>
      <c r="B43" s="2">
        <v>0</v>
      </c>
      <c r="D43" s="16">
        <v>1000400</v>
      </c>
      <c r="E43" s="2">
        <v>0</v>
      </c>
      <c r="G43" s="35">
        <v>1000400</v>
      </c>
      <c r="H43">
        <v>0</v>
      </c>
      <c r="I43" s="34"/>
    </row>
    <row r="44" spans="1:9" x14ac:dyDescent="0.2">
      <c r="A44" s="16">
        <v>1000410</v>
      </c>
      <c r="B44" s="2">
        <v>3</v>
      </c>
      <c r="D44" s="16">
        <v>1000410</v>
      </c>
      <c r="E44" s="2">
        <v>3</v>
      </c>
      <c r="G44" s="35">
        <v>1000410</v>
      </c>
      <c r="H44">
        <v>1</v>
      </c>
      <c r="I44" s="34"/>
    </row>
    <row r="45" spans="1:9" x14ac:dyDescent="0.2">
      <c r="A45" s="16">
        <v>1000420</v>
      </c>
      <c r="B45" s="2">
        <v>0</v>
      </c>
      <c r="D45" s="16">
        <v>1000420</v>
      </c>
      <c r="E45" s="2">
        <v>0</v>
      </c>
      <c r="G45" s="35">
        <v>1000420</v>
      </c>
      <c r="H45">
        <v>0</v>
      </c>
      <c r="I45" s="34"/>
    </row>
    <row r="46" spans="1:9" x14ac:dyDescent="0.2">
      <c r="A46" s="16">
        <v>1000430</v>
      </c>
      <c r="B46" s="2">
        <v>1</v>
      </c>
      <c r="D46" s="16">
        <v>1000430</v>
      </c>
      <c r="E46" s="2">
        <v>0</v>
      </c>
      <c r="G46" s="35">
        <v>1000430</v>
      </c>
      <c r="H46">
        <v>0</v>
      </c>
      <c r="I46" s="34"/>
    </row>
    <row r="47" spans="1:9" x14ac:dyDescent="0.2">
      <c r="A47" s="16">
        <v>1000440</v>
      </c>
      <c r="B47" s="2">
        <v>0</v>
      </c>
      <c r="D47" s="16">
        <v>1000440</v>
      </c>
      <c r="E47" s="2">
        <v>0</v>
      </c>
      <c r="G47" s="35">
        <v>1000440</v>
      </c>
      <c r="H47">
        <v>0</v>
      </c>
      <c r="I47" s="34"/>
    </row>
    <row r="48" spans="1:9" x14ac:dyDescent="0.2">
      <c r="A48" s="16">
        <v>1000450</v>
      </c>
      <c r="B48" s="2">
        <v>0</v>
      </c>
      <c r="D48" s="16">
        <v>1000450</v>
      </c>
      <c r="E48" s="2">
        <v>0</v>
      </c>
      <c r="G48" s="35">
        <v>1000450</v>
      </c>
      <c r="H48">
        <v>0</v>
      </c>
      <c r="I48" s="34"/>
    </row>
    <row r="49" spans="1:9" x14ac:dyDescent="0.2">
      <c r="A49" s="16">
        <v>1000460</v>
      </c>
      <c r="B49" s="2">
        <v>0</v>
      </c>
      <c r="D49" s="16">
        <v>1000460</v>
      </c>
      <c r="E49" s="2">
        <v>0</v>
      </c>
      <c r="G49" s="35">
        <v>1000460</v>
      </c>
      <c r="H49">
        <v>0</v>
      </c>
      <c r="I49" s="34"/>
    </row>
    <row r="50" spans="1:9" x14ac:dyDescent="0.2">
      <c r="A50" s="16">
        <v>1000470</v>
      </c>
      <c r="B50" s="2">
        <v>0</v>
      </c>
      <c r="D50" s="16">
        <v>1000470</v>
      </c>
      <c r="E50" s="2">
        <v>0</v>
      </c>
      <c r="G50" s="35">
        <v>1000470</v>
      </c>
      <c r="H50">
        <v>0</v>
      </c>
      <c r="I50" s="34"/>
    </row>
    <row r="51" spans="1:9" x14ac:dyDescent="0.2">
      <c r="A51" s="16">
        <v>1000480</v>
      </c>
      <c r="B51" s="2">
        <v>0</v>
      </c>
      <c r="D51" s="16">
        <v>1000480</v>
      </c>
      <c r="E51" s="2">
        <v>0</v>
      </c>
      <c r="G51" s="35">
        <v>1000480</v>
      </c>
      <c r="H51">
        <v>0</v>
      </c>
      <c r="I51" s="34"/>
    </row>
    <row r="52" spans="1:9" x14ac:dyDescent="0.2">
      <c r="A52" s="16">
        <v>1000490</v>
      </c>
      <c r="B52" s="2">
        <v>0</v>
      </c>
      <c r="D52" s="16">
        <v>1000490</v>
      </c>
      <c r="E52" s="2">
        <v>0</v>
      </c>
      <c r="G52" s="35">
        <v>1000490</v>
      </c>
      <c r="H52">
        <v>0</v>
      </c>
      <c r="I52" s="34"/>
    </row>
    <row r="53" spans="1:9" x14ac:dyDescent="0.2">
      <c r="A53" s="16">
        <v>1000500</v>
      </c>
      <c r="B53" s="2">
        <v>1</v>
      </c>
      <c r="D53" s="16">
        <v>1000500</v>
      </c>
      <c r="E53" s="2">
        <v>0</v>
      </c>
      <c r="G53" s="35">
        <v>1000500</v>
      </c>
      <c r="H53">
        <v>0</v>
      </c>
      <c r="I53" s="34"/>
    </row>
    <row r="54" spans="1:9" x14ac:dyDescent="0.2">
      <c r="A54" s="16">
        <v>1000510</v>
      </c>
      <c r="B54" s="2">
        <v>0</v>
      </c>
      <c r="D54" s="16">
        <v>1000510</v>
      </c>
      <c r="E54" s="2">
        <v>0</v>
      </c>
      <c r="G54" s="35">
        <v>1000510</v>
      </c>
      <c r="H54">
        <v>0</v>
      </c>
      <c r="I54" s="34"/>
    </row>
    <row r="55" spans="1:9" x14ac:dyDescent="0.2">
      <c r="A55" s="16">
        <v>1000520</v>
      </c>
      <c r="B55" s="2">
        <v>0</v>
      </c>
      <c r="D55" s="16">
        <v>1000520</v>
      </c>
      <c r="E55" s="2">
        <v>0</v>
      </c>
      <c r="G55" s="35">
        <v>1000520</v>
      </c>
      <c r="H55">
        <v>0</v>
      </c>
      <c r="I55" s="34"/>
    </row>
    <row r="56" spans="1:9" x14ac:dyDescent="0.2">
      <c r="A56" s="16">
        <v>1000530</v>
      </c>
      <c r="B56" s="2">
        <v>2</v>
      </c>
      <c r="D56" s="16">
        <v>1000530</v>
      </c>
      <c r="E56" s="2">
        <v>0</v>
      </c>
      <c r="G56" s="35">
        <v>1000530</v>
      </c>
      <c r="H56">
        <v>0</v>
      </c>
      <c r="I56" s="34"/>
    </row>
    <row r="57" spans="1:9" x14ac:dyDescent="0.2">
      <c r="A57" s="16">
        <v>1000540</v>
      </c>
      <c r="B57" s="2">
        <v>2</v>
      </c>
      <c r="D57" s="16">
        <v>1000540</v>
      </c>
      <c r="E57" s="2">
        <v>0</v>
      </c>
      <c r="G57" s="35">
        <v>1000540</v>
      </c>
      <c r="H57">
        <v>0</v>
      </c>
      <c r="I57" s="34"/>
    </row>
    <row r="58" spans="1:9" x14ac:dyDescent="0.2">
      <c r="A58" s="16">
        <v>1000550</v>
      </c>
      <c r="B58" s="2">
        <v>0</v>
      </c>
      <c r="D58" s="16">
        <v>1000550</v>
      </c>
      <c r="E58" s="2">
        <v>0</v>
      </c>
      <c r="G58" s="35">
        <v>1000550</v>
      </c>
      <c r="H58">
        <v>0</v>
      </c>
      <c r="I58" s="34"/>
    </row>
    <row r="59" spans="1:9" x14ac:dyDescent="0.2">
      <c r="A59" s="16">
        <v>1000560</v>
      </c>
      <c r="B59" s="2">
        <v>1</v>
      </c>
      <c r="D59" s="16">
        <v>1000560</v>
      </c>
      <c r="E59" s="2">
        <v>1</v>
      </c>
      <c r="G59" s="35">
        <v>1000560</v>
      </c>
      <c r="H59">
        <v>1</v>
      </c>
      <c r="I59" s="34"/>
    </row>
    <row r="60" spans="1:9" x14ac:dyDescent="0.2">
      <c r="A60" s="16">
        <v>1000570</v>
      </c>
      <c r="B60" s="2">
        <v>0</v>
      </c>
      <c r="D60" s="16">
        <v>1000570</v>
      </c>
      <c r="E60" s="2">
        <v>0</v>
      </c>
      <c r="G60" s="35">
        <v>1000570</v>
      </c>
      <c r="H60">
        <v>0</v>
      </c>
      <c r="I60" s="34"/>
    </row>
    <row r="61" spans="1:9" x14ac:dyDescent="0.2">
      <c r="A61" s="16">
        <v>1000580</v>
      </c>
      <c r="B61" s="2">
        <v>1</v>
      </c>
      <c r="D61" s="16">
        <v>1000580</v>
      </c>
      <c r="E61" s="2">
        <v>1</v>
      </c>
      <c r="G61" s="35">
        <v>1000580</v>
      </c>
      <c r="H61">
        <v>0</v>
      </c>
      <c r="I61" s="34"/>
    </row>
    <row r="62" spans="1:9" x14ac:dyDescent="0.2">
      <c r="A62" s="16">
        <v>1000590</v>
      </c>
      <c r="B62" s="2">
        <v>2</v>
      </c>
      <c r="D62" s="16">
        <v>1000590</v>
      </c>
      <c r="E62" s="2">
        <v>2</v>
      </c>
      <c r="G62" s="35">
        <v>1000590</v>
      </c>
      <c r="H62">
        <v>0</v>
      </c>
      <c r="I62" s="34"/>
    </row>
    <row r="63" spans="1:9" x14ac:dyDescent="0.2">
      <c r="A63" s="16">
        <v>1000600</v>
      </c>
      <c r="B63" s="2">
        <v>0</v>
      </c>
      <c r="D63" s="16">
        <v>1000600</v>
      </c>
      <c r="E63" s="2">
        <v>1</v>
      </c>
      <c r="G63" s="35">
        <v>1000600</v>
      </c>
      <c r="H63">
        <v>0</v>
      </c>
      <c r="I63" s="34"/>
    </row>
    <row r="64" spans="1:9" x14ac:dyDescent="0.2">
      <c r="A64" s="16">
        <v>1000610</v>
      </c>
      <c r="B64" s="2">
        <v>12</v>
      </c>
      <c r="D64" s="16">
        <v>1000610</v>
      </c>
      <c r="E64" s="2">
        <v>3</v>
      </c>
      <c r="G64" s="35">
        <v>1000610</v>
      </c>
      <c r="H64">
        <v>1</v>
      </c>
      <c r="I64" s="34"/>
    </row>
    <row r="65" spans="1:9" x14ac:dyDescent="0.2">
      <c r="A65" s="16">
        <v>1000620</v>
      </c>
      <c r="B65" s="2">
        <v>2</v>
      </c>
      <c r="D65" s="16">
        <v>1000620</v>
      </c>
      <c r="E65" s="2">
        <v>1</v>
      </c>
      <c r="G65" s="35">
        <v>1000620</v>
      </c>
      <c r="H65">
        <v>1</v>
      </c>
      <c r="I65" s="34"/>
    </row>
    <row r="66" spans="1:9" x14ac:dyDescent="0.2">
      <c r="A66" s="16">
        <v>1000630</v>
      </c>
      <c r="B66" s="2">
        <v>41</v>
      </c>
      <c r="D66" s="16">
        <v>1000630</v>
      </c>
      <c r="E66" s="2">
        <v>15</v>
      </c>
      <c r="G66" s="35">
        <v>1000630</v>
      </c>
      <c r="H66">
        <v>8</v>
      </c>
      <c r="I66" s="34"/>
    </row>
    <row r="67" spans="1:9" x14ac:dyDescent="0.2">
      <c r="A67" s="16">
        <v>1000640</v>
      </c>
      <c r="B67" s="2">
        <v>13</v>
      </c>
      <c r="D67" s="16">
        <v>1000640</v>
      </c>
      <c r="E67" s="2">
        <v>8</v>
      </c>
      <c r="G67" s="35">
        <v>1000640</v>
      </c>
      <c r="H67">
        <v>5</v>
      </c>
      <c r="I67" s="34"/>
    </row>
    <row r="68" spans="1:9" x14ac:dyDescent="0.2">
      <c r="A68" s="16">
        <v>1000650</v>
      </c>
      <c r="B68" s="2">
        <v>5</v>
      </c>
      <c r="D68" s="16">
        <v>1000650</v>
      </c>
      <c r="E68" s="2">
        <v>2</v>
      </c>
      <c r="G68" s="35">
        <v>1000650</v>
      </c>
      <c r="H68">
        <v>0</v>
      </c>
      <c r="I68" s="34"/>
    </row>
    <row r="69" spans="1:9" x14ac:dyDescent="0.2">
      <c r="A69" s="16">
        <v>1000660</v>
      </c>
      <c r="B69" s="2">
        <v>1</v>
      </c>
      <c r="D69" s="16">
        <v>1000660</v>
      </c>
      <c r="E69" s="2">
        <v>2</v>
      </c>
      <c r="G69" s="35">
        <v>1000660</v>
      </c>
      <c r="H69">
        <v>0</v>
      </c>
      <c r="I69" s="34"/>
    </row>
    <row r="70" spans="1:9" x14ac:dyDescent="0.2">
      <c r="A70" s="16">
        <v>1000670</v>
      </c>
      <c r="B70" s="2">
        <v>4</v>
      </c>
      <c r="D70" s="16">
        <v>1000670</v>
      </c>
      <c r="E70" s="2">
        <v>2</v>
      </c>
      <c r="G70" s="35">
        <v>1000670</v>
      </c>
      <c r="H70">
        <v>2</v>
      </c>
      <c r="I70" s="34"/>
    </row>
    <row r="71" spans="1:9" x14ac:dyDescent="0.2">
      <c r="A71" s="16">
        <v>1000680</v>
      </c>
      <c r="B71" s="2">
        <v>8</v>
      </c>
      <c r="D71" s="16">
        <v>1000680</v>
      </c>
      <c r="E71" s="2">
        <v>6</v>
      </c>
      <c r="G71" s="35">
        <v>1000680</v>
      </c>
      <c r="H71">
        <v>6</v>
      </c>
      <c r="I71" s="34"/>
    </row>
    <row r="72" spans="1:9" x14ac:dyDescent="0.2">
      <c r="A72" s="16">
        <v>1000690</v>
      </c>
      <c r="B72" s="2">
        <v>9</v>
      </c>
      <c r="D72" s="16">
        <v>1000690</v>
      </c>
      <c r="E72" s="2">
        <v>4</v>
      </c>
      <c r="G72" s="35">
        <v>1000690</v>
      </c>
      <c r="H72">
        <v>4</v>
      </c>
      <c r="I72" s="34"/>
    </row>
    <row r="73" spans="1:9" x14ac:dyDescent="0.2">
      <c r="A73" s="16">
        <v>1000700</v>
      </c>
      <c r="B73" s="2">
        <v>14</v>
      </c>
      <c r="D73" s="16">
        <v>1000700</v>
      </c>
      <c r="E73" s="2">
        <v>14</v>
      </c>
      <c r="G73" s="35">
        <v>1000700</v>
      </c>
      <c r="H73">
        <v>4</v>
      </c>
      <c r="I73" s="34"/>
    </row>
    <row r="74" spans="1:9" x14ac:dyDescent="0.2">
      <c r="A74" s="16">
        <v>1000710</v>
      </c>
      <c r="B74" s="2">
        <v>1</v>
      </c>
      <c r="D74" s="16">
        <v>1000710</v>
      </c>
      <c r="E74" s="2">
        <v>1</v>
      </c>
      <c r="G74" s="35">
        <v>1000710</v>
      </c>
      <c r="H74">
        <v>0</v>
      </c>
      <c r="I74" s="34"/>
    </row>
    <row r="75" spans="1:9" x14ac:dyDescent="0.2">
      <c r="A75" s="16">
        <v>1000720</v>
      </c>
      <c r="B75" s="2">
        <v>3</v>
      </c>
      <c r="D75" s="16">
        <v>1000720</v>
      </c>
      <c r="E75" s="2">
        <v>1</v>
      </c>
      <c r="G75" s="35">
        <v>1000720</v>
      </c>
      <c r="H75">
        <v>0</v>
      </c>
      <c r="I75" s="34"/>
    </row>
    <row r="76" spans="1:9" x14ac:dyDescent="0.2">
      <c r="A76" s="16">
        <v>1000730</v>
      </c>
      <c r="B76" s="2">
        <v>0</v>
      </c>
      <c r="D76" s="16">
        <v>1000730</v>
      </c>
      <c r="E76" s="2">
        <v>0</v>
      </c>
      <c r="G76" s="35">
        <v>1000730</v>
      </c>
      <c r="H76">
        <v>0</v>
      </c>
      <c r="I76" s="34"/>
    </row>
    <row r="77" spans="1:9" x14ac:dyDescent="0.2">
      <c r="A77" s="16">
        <v>1000740</v>
      </c>
      <c r="B77" s="2">
        <v>2</v>
      </c>
      <c r="D77" s="16">
        <v>1000740</v>
      </c>
      <c r="E77" s="2">
        <v>3</v>
      </c>
      <c r="G77" s="35">
        <v>1000740</v>
      </c>
      <c r="H77">
        <v>0</v>
      </c>
      <c r="I77" s="34"/>
    </row>
    <row r="78" spans="1:9" x14ac:dyDescent="0.2">
      <c r="A78" s="16">
        <v>1000750</v>
      </c>
      <c r="B78" s="2">
        <v>1</v>
      </c>
      <c r="D78" s="16">
        <v>1000750</v>
      </c>
      <c r="E78" s="2">
        <v>1</v>
      </c>
      <c r="G78" s="35">
        <v>1000750</v>
      </c>
      <c r="H78">
        <v>0</v>
      </c>
      <c r="I78" s="34"/>
    </row>
    <row r="79" spans="1:9" x14ac:dyDescent="0.2">
      <c r="A79" s="16">
        <v>1000760</v>
      </c>
      <c r="B79" s="2">
        <v>0</v>
      </c>
      <c r="D79" s="16">
        <v>1000760</v>
      </c>
      <c r="E79" s="2">
        <v>0</v>
      </c>
      <c r="G79" s="35">
        <v>1000760</v>
      </c>
      <c r="H79">
        <v>0</v>
      </c>
      <c r="I79" s="34"/>
    </row>
    <row r="80" spans="1:9" x14ac:dyDescent="0.2">
      <c r="A80" s="16">
        <v>1000770</v>
      </c>
      <c r="B80" s="2">
        <v>0</v>
      </c>
      <c r="D80" s="16">
        <v>1000770</v>
      </c>
      <c r="E80" s="2">
        <v>0</v>
      </c>
      <c r="G80" s="35">
        <v>1000770</v>
      </c>
      <c r="H80">
        <v>0</v>
      </c>
      <c r="I80" s="34"/>
    </row>
    <row r="81" spans="1:9" x14ac:dyDescent="0.2">
      <c r="A81" s="16">
        <v>1000780</v>
      </c>
      <c r="B81" s="2">
        <v>2</v>
      </c>
      <c r="D81" s="16">
        <v>1000780</v>
      </c>
      <c r="E81" s="2">
        <v>1</v>
      </c>
      <c r="G81" s="35">
        <v>1000780</v>
      </c>
      <c r="H81">
        <v>0</v>
      </c>
      <c r="I81" s="34"/>
    </row>
    <row r="82" spans="1:9" x14ac:dyDescent="0.2">
      <c r="A82" s="16">
        <v>1000790</v>
      </c>
      <c r="B82" s="2">
        <v>0</v>
      </c>
      <c r="D82" s="16">
        <v>1000790</v>
      </c>
      <c r="E82" s="2">
        <v>0</v>
      </c>
      <c r="G82" s="35">
        <v>1000790</v>
      </c>
      <c r="H82">
        <v>0</v>
      </c>
      <c r="I82" s="34"/>
    </row>
    <row r="83" spans="1:9" x14ac:dyDescent="0.2">
      <c r="A83" s="16">
        <v>1000800</v>
      </c>
      <c r="B83" s="2">
        <v>0</v>
      </c>
      <c r="D83" s="16">
        <v>1000800</v>
      </c>
      <c r="E83" s="2">
        <v>0</v>
      </c>
      <c r="G83" s="35">
        <v>1000800</v>
      </c>
      <c r="H83">
        <v>0</v>
      </c>
      <c r="I83" s="34"/>
    </row>
    <row r="84" spans="1:9" x14ac:dyDescent="0.2">
      <c r="A84" s="16">
        <v>1000810</v>
      </c>
      <c r="B84" s="2">
        <v>0</v>
      </c>
      <c r="D84" s="16">
        <v>1000810</v>
      </c>
      <c r="E84" s="2">
        <v>0</v>
      </c>
      <c r="G84" s="35">
        <v>1000810</v>
      </c>
      <c r="H84">
        <v>0</v>
      </c>
      <c r="I84" s="34"/>
    </row>
    <row r="85" spans="1:9" x14ac:dyDescent="0.2">
      <c r="A85" s="16">
        <v>1000820</v>
      </c>
      <c r="B85" s="2">
        <v>0</v>
      </c>
      <c r="D85" s="16">
        <v>1000820</v>
      </c>
      <c r="E85" s="2">
        <v>0</v>
      </c>
      <c r="G85" s="35">
        <v>1000820</v>
      </c>
      <c r="H85">
        <v>0</v>
      </c>
      <c r="I85" s="34"/>
    </row>
    <row r="86" spans="1:9" x14ac:dyDescent="0.2">
      <c r="A86" s="16">
        <v>1000830</v>
      </c>
      <c r="B86" s="2">
        <v>2</v>
      </c>
      <c r="D86" s="16">
        <v>1000830</v>
      </c>
      <c r="E86" s="2">
        <v>1</v>
      </c>
      <c r="G86" s="35">
        <v>1000830</v>
      </c>
      <c r="H86">
        <v>1</v>
      </c>
      <c r="I86" s="34"/>
    </row>
    <row r="87" spans="1:9" x14ac:dyDescent="0.2">
      <c r="A87" s="16">
        <v>1000840</v>
      </c>
      <c r="B87" s="2">
        <v>3</v>
      </c>
      <c r="D87" s="16">
        <v>1000840</v>
      </c>
      <c r="E87" s="2">
        <v>2</v>
      </c>
      <c r="G87" s="35">
        <v>1000840</v>
      </c>
      <c r="H87">
        <v>2</v>
      </c>
      <c r="I87" s="34"/>
    </row>
    <row r="88" spans="1:9" x14ac:dyDescent="0.2">
      <c r="A88" s="16">
        <v>1000850</v>
      </c>
      <c r="B88" s="2">
        <v>7</v>
      </c>
      <c r="D88" s="16">
        <v>1000850</v>
      </c>
      <c r="E88" s="2">
        <v>0</v>
      </c>
      <c r="G88" s="35">
        <v>1000850</v>
      </c>
      <c r="H88">
        <v>0</v>
      </c>
      <c r="I88" s="34"/>
    </row>
    <row r="89" spans="1:9" x14ac:dyDescent="0.2">
      <c r="A89" s="16">
        <v>1000860</v>
      </c>
      <c r="B89" s="2">
        <v>0</v>
      </c>
      <c r="D89" s="16">
        <v>1000860</v>
      </c>
      <c r="E89" s="2">
        <v>0</v>
      </c>
      <c r="G89" s="35">
        <v>1000860</v>
      </c>
      <c r="H89">
        <v>0</v>
      </c>
      <c r="I89" s="34"/>
    </row>
    <row r="90" spans="1:9" x14ac:dyDescent="0.2">
      <c r="A90" s="16">
        <v>1000870</v>
      </c>
      <c r="B90" s="2">
        <v>0</v>
      </c>
      <c r="D90" s="16">
        <v>1000870</v>
      </c>
      <c r="E90" s="2">
        <v>0</v>
      </c>
      <c r="G90" s="35">
        <v>1000870</v>
      </c>
      <c r="H90">
        <v>0</v>
      </c>
      <c r="I90" s="34"/>
    </row>
    <row r="91" spans="1:9" x14ac:dyDescent="0.2">
      <c r="A91" s="16">
        <v>1000880</v>
      </c>
      <c r="B91" s="2">
        <v>1</v>
      </c>
      <c r="D91" s="16">
        <v>1000880</v>
      </c>
      <c r="E91" s="2">
        <v>1</v>
      </c>
      <c r="G91" s="35">
        <v>1000880</v>
      </c>
      <c r="H91">
        <v>0</v>
      </c>
      <c r="I91" s="34"/>
    </row>
    <row r="92" spans="1:9" x14ac:dyDescent="0.2">
      <c r="A92" s="16">
        <v>1000890</v>
      </c>
      <c r="B92" s="2">
        <v>2</v>
      </c>
      <c r="D92" s="16">
        <v>1000890</v>
      </c>
      <c r="E92" s="2">
        <v>3</v>
      </c>
      <c r="G92" s="35">
        <v>1000890</v>
      </c>
      <c r="H92">
        <v>0</v>
      </c>
      <c r="I92" s="34"/>
    </row>
    <row r="93" spans="1:9" x14ac:dyDescent="0.2">
      <c r="A93" s="16">
        <v>1000900</v>
      </c>
      <c r="B93" s="2">
        <v>0</v>
      </c>
      <c r="D93" s="16">
        <v>1000900</v>
      </c>
      <c r="E93" s="2">
        <v>0</v>
      </c>
      <c r="G93" s="35">
        <v>1000900</v>
      </c>
      <c r="H93">
        <v>0</v>
      </c>
      <c r="I93" s="34"/>
    </row>
    <row r="94" spans="1:9" x14ac:dyDescent="0.2">
      <c r="A94" s="16">
        <v>1000910</v>
      </c>
      <c r="B94" s="2">
        <v>0</v>
      </c>
      <c r="D94" s="16">
        <v>1000910</v>
      </c>
      <c r="E94" s="2">
        <v>0</v>
      </c>
      <c r="G94" s="35">
        <v>1000910</v>
      </c>
      <c r="H94">
        <v>0</v>
      </c>
      <c r="I94" s="34"/>
    </row>
    <row r="95" spans="1:9" x14ac:dyDescent="0.2">
      <c r="A95" s="16">
        <v>1000920</v>
      </c>
      <c r="B95" s="2">
        <v>5</v>
      </c>
      <c r="D95" s="16">
        <v>1000920</v>
      </c>
      <c r="E95" s="2">
        <v>1</v>
      </c>
      <c r="G95" s="35">
        <v>1000920</v>
      </c>
      <c r="H95">
        <v>0</v>
      </c>
      <c r="I95" s="34"/>
    </row>
    <row r="96" spans="1:9" x14ac:dyDescent="0.2">
      <c r="A96" s="16">
        <v>1000930</v>
      </c>
      <c r="B96" s="2">
        <v>2</v>
      </c>
      <c r="D96" s="16">
        <v>1000930</v>
      </c>
      <c r="E96" s="2">
        <v>2</v>
      </c>
      <c r="G96" s="35">
        <v>1000930</v>
      </c>
      <c r="H96">
        <v>0</v>
      </c>
      <c r="I96" s="34"/>
    </row>
    <row r="97" spans="1:9" x14ac:dyDescent="0.2">
      <c r="A97" s="16">
        <v>1000940</v>
      </c>
      <c r="B97" s="2">
        <v>1</v>
      </c>
      <c r="D97" s="16">
        <v>1000940</v>
      </c>
      <c r="E97" s="2">
        <v>1</v>
      </c>
      <c r="G97" s="35">
        <v>1000940</v>
      </c>
      <c r="H97">
        <v>1</v>
      </c>
      <c r="I97" s="34"/>
    </row>
    <row r="98" spans="1:9" x14ac:dyDescent="0.2">
      <c r="A98" s="16">
        <v>1000950</v>
      </c>
      <c r="B98" s="2">
        <v>6</v>
      </c>
      <c r="D98" s="16">
        <v>1000950</v>
      </c>
      <c r="E98" s="2">
        <v>3</v>
      </c>
      <c r="G98" s="35">
        <v>1000950</v>
      </c>
      <c r="H98">
        <v>0</v>
      </c>
      <c r="I98" s="34"/>
    </row>
    <row r="99" spans="1:9" x14ac:dyDescent="0.2">
      <c r="A99" s="16">
        <v>1000960</v>
      </c>
      <c r="B99" s="2">
        <v>5</v>
      </c>
      <c r="D99" s="16">
        <v>1000960</v>
      </c>
      <c r="E99" s="2">
        <v>5</v>
      </c>
      <c r="G99" s="35">
        <v>1000960</v>
      </c>
      <c r="H99">
        <v>0</v>
      </c>
      <c r="I99" s="34"/>
    </row>
    <row r="100" spans="1:9" x14ac:dyDescent="0.2">
      <c r="A100" s="16">
        <v>1000970</v>
      </c>
      <c r="B100" s="2">
        <v>2</v>
      </c>
      <c r="D100" s="16">
        <v>1000970</v>
      </c>
      <c r="E100" s="2">
        <v>1</v>
      </c>
      <c r="G100" s="35">
        <v>1000970</v>
      </c>
      <c r="H100">
        <v>0</v>
      </c>
      <c r="I100" s="34"/>
    </row>
    <row r="101" spans="1:9" x14ac:dyDescent="0.2">
      <c r="A101" s="16">
        <v>1000980</v>
      </c>
      <c r="B101" s="2">
        <v>4</v>
      </c>
      <c r="D101" s="16">
        <v>1000980</v>
      </c>
      <c r="E101" s="2">
        <v>4</v>
      </c>
      <c r="G101" s="35">
        <v>1000980</v>
      </c>
      <c r="H101">
        <v>2</v>
      </c>
      <c r="I101" s="34"/>
    </row>
    <row r="102" spans="1:9" x14ac:dyDescent="0.2">
      <c r="A102" s="16">
        <v>1000990</v>
      </c>
      <c r="B102" s="2">
        <v>3</v>
      </c>
      <c r="D102" s="16">
        <v>1000990</v>
      </c>
      <c r="E102" s="2">
        <v>4</v>
      </c>
      <c r="G102" s="35">
        <v>1000990</v>
      </c>
      <c r="H102">
        <v>0</v>
      </c>
      <c r="I102" s="34"/>
    </row>
    <row r="103" spans="1:9" x14ac:dyDescent="0.2">
      <c r="A103" s="16">
        <v>1001000</v>
      </c>
      <c r="B103" s="2">
        <v>0</v>
      </c>
      <c r="D103" s="16">
        <v>1001000</v>
      </c>
      <c r="E103" s="2">
        <v>0</v>
      </c>
      <c r="G103" s="35">
        <v>1001000</v>
      </c>
      <c r="H103">
        <v>0</v>
      </c>
      <c r="I103" s="34"/>
    </row>
    <row r="104" spans="1:9" x14ac:dyDescent="0.2">
      <c r="A104" s="16">
        <v>1001010</v>
      </c>
      <c r="B104" s="2">
        <v>0</v>
      </c>
      <c r="D104" s="16">
        <v>1001010</v>
      </c>
      <c r="E104" s="2">
        <v>0</v>
      </c>
      <c r="G104" s="35">
        <v>1001010</v>
      </c>
      <c r="H104">
        <v>0</v>
      </c>
      <c r="I104" s="34"/>
    </row>
    <row r="105" spans="1:9" x14ac:dyDescent="0.2">
      <c r="A105" s="16">
        <v>1001020</v>
      </c>
      <c r="B105" s="2">
        <v>2</v>
      </c>
      <c r="D105" s="16">
        <v>1001020</v>
      </c>
      <c r="E105" s="2">
        <v>1</v>
      </c>
      <c r="G105" s="35">
        <v>1001020</v>
      </c>
      <c r="H105">
        <v>0</v>
      </c>
      <c r="I105" s="34"/>
    </row>
    <row r="106" spans="1:9" x14ac:dyDescent="0.2">
      <c r="A106" s="16">
        <v>1001030</v>
      </c>
      <c r="B106" s="2">
        <v>0</v>
      </c>
      <c r="D106" s="16">
        <v>1001030</v>
      </c>
      <c r="E106" s="2">
        <v>0</v>
      </c>
      <c r="G106" s="35">
        <v>1001030</v>
      </c>
      <c r="H106">
        <v>0</v>
      </c>
      <c r="I106" s="34"/>
    </row>
    <row r="107" spans="1:9" x14ac:dyDescent="0.2">
      <c r="A107" s="16">
        <v>1001040</v>
      </c>
      <c r="B107" s="2">
        <v>11</v>
      </c>
      <c r="D107" s="16">
        <v>1001040</v>
      </c>
      <c r="E107" s="2">
        <v>3</v>
      </c>
      <c r="G107" s="35">
        <v>1001040</v>
      </c>
      <c r="H107">
        <v>0</v>
      </c>
      <c r="I107" s="34"/>
    </row>
    <row r="108" spans="1:9" x14ac:dyDescent="0.2">
      <c r="A108" s="16">
        <v>1001050</v>
      </c>
      <c r="B108" s="2">
        <v>4</v>
      </c>
      <c r="D108" s="16">
        <v>1001050</v>
      </c>
      <c r="E108" s="2">
        <v>0</v>
      </c>
      <c r="G108" s="35">
        <v>1001050</v>
      </c>
      <c r="H108">
        <v>0</v>
      </c>
      <c r="I108" s="34"/>
    </row>
    <row r="109" spans="1:9" x14ac:dyDescent="0.2">
      <c r="A109" s="16">
        <v>1001060</v>
      </c>
      <c r="B109" s="2">
        <v>0</v>
      </c>
      <c r="D109" s="16">
        <v>1001060</v>
      </c>
      <c r="E109" s="2">
        <v>0</v>
      </c>
      <c r="G109" s="35">
        <v>1001060</v>
      </c>
      <c r="H109">
        <v>0</v>
      </c>
      <c r="I109" s="34"/>
    </row>
    <row r="110" spans="1:9" x14ac:dyDescent="0.2">
      <c r="A110" s="16">
        <v>1001070</v>
      </c>
      <c r="B110" s="2">
        <v>0</v>
      </c>
      <c r="D110" s="16">
        <v>1001070</v>
      </c>
      <c r="E110" s="2">
        <v>0</v>
      </c>
      <c r="G110" s="35">
        <v>1001070</v>
      </c>
      <c r="H110">
        <v>0</v>
      </c>
      <c r="I110" s="34"/>
    </row>
    <row r="111" spans="1:9" x14ac:dyDescent="0.2">
      <c r="A111" s="16">
        <v>1001080</v>
      </c>
      <c r="B111" s="2">
        <v>4</v>
      </c>
      <c r="D111" s="16">
        <v>1001080</v>
      </c>
      <c r="E111" s="2">
        <v>0</v>
      </c>
      <c r="G111" s="35">
        <v>1001080</v>
      </c>
      <c r="H111">
        <v>0</v>
      </c>
      <c r="I111" s="34"/>
    </row>
    <row r="112" spans="1:9" x14ac:dyDescent="0.2">
      <c r="A112" s="16">
        <v>1001090</v>
      </c>
      <c r="B112" s="2">
        <v>4</v>
      </c>
      <c r="D112" s="16">
        <v>1001090</v>
      </c>
      <c r="E112" s="2">
        <v>1</v>
      </c>
      <c r="G112" s="35">
        <v>1001090</v>
      </c>
      <c r="H112">
        <v>0</v>
      </c>
      <c r="I112" s="34"/>
    </row>
    <row r="113" spans="1:9" x14ac:dyDescent="0.2">
      <c r="A113" s="16">
        <v>1001100</v>
      </c>
      <c r="B113" s="2">
        <v>4</v>
      </c>
      <c r="D113" s="16">
        <v>1001100</v>
      </c>
      <c r="E113" s="2">
        <v>2</v>
      </c>
      <c r="G113" s="35">
        <v>1001100</v>
      </c>
      <c r="H113">
        <v>0</v>
      </c>
      <c r="I113" s="34"/>
    </row>
    <row r="114" spans="1:9" x14ac:dyDescent="0.2">
      <c r="A114" s="16">
        <v>1001110</v>
      </c>
      <c r="B114" s="2">
        <v>2</v>
      </c>
      <c r="D114" s="16">
        <v>1001110</v>
      </c>
      <c r="E114" s="2">
        <v>0</v>
      </c>
      <c r="G114" s="35">
        <v>1001110</v>
      </c>
      <c r="H114">
        <v>0</v>
      </c>
      <c r="I114" s="34"/>
    </row>
    <row r="115" spans="1:9" x14ac:dyDescent="0.2">
      <c r="A115" s="16">
        <v>1001120</v>
      </c>
      <c r="B115" s="2">
        <v>0</v>
      </c>
      <c r="D115" s="16">
        <v>1001120</v>
      </c>
      <c r="E115" s="2">
        <v>0</v>
      </c>
      <c r="G115" s="35">
        <v>1001120</v>
      </c>
      <c r="H115">
        <v>0</v>
      </c>
      <c r="I115" s="34"/>
    </row>
    <row r="116" spans="1:9" x14ac:dyDescent="0.2">
      <c r="A116" s="16">
        <v>1001130</v>
      </c>
      <c r="B116" s="2">
        <v>2</v>
      </c>
      <c r="D116" s="16">
        <v>1001130</v>
      </c>
      <c r="E116" s="2">
        <v>0</v>
      </c>
      <c r="G116" s="35">
        <v>1001130</v>
      </c>
      <c r="H116">
        <v>0</v>
      </c>
      <c r="I116" s="34"/>
    </row>
    <row r="117" spans="1:9" x14ac:dyDescent="0.2">
      <c r="A117" s="16">
        <v>1001131</v>
      </c>
      <c r="B117" s="2">
        <v>0</v>
      </c>
      <c r="D117" s="16">
        <v>1001131</v>
      </c>
      <c r="E117" s="2">
        <v>0</v>
      </c>
      <c r="G117" s="35">
        <v>1001131</v>
      </c>
      <c r="H117">
        <v>0</v>
      </c>
      <c r="I117" s="34"/>
    </row>
    <row r="118" spans="1:9" x14ac:dyDescent="0.2">
      <c r="A118" s="16">
        <v>1001140</v>
      </c>
      <c r="B118" s="2">
        <v>3</v>
      </c>
      <c r="D118" s="16">
        <v>1001140</v>
      </c>
      <c r="E118" s="2">
        <v>0</v>
      </c>
      <c r="G118" s="35">
        <v>1001140</v>
      </c>
      <c r="H118">
        <v>0</v>
      </c>
      <c r="I118" s="34"/>
    </row>
    <row r="119" spans="1:9" x14ac:dyDescent="0.2">
      <c r="A119" s="16">
        <v>1001150</v>
      </c>
      <c r="B119" s="2">
        <v>1</v>
      </c>
      <c r="D119" s="16">
        <v>1001150</v>
      </c>
      <c r="E119" s="2">
        <v>0</v>
      </c>
      <c r="G119" s="35">
        <v>1001150</v>
      </c>
      <c r="H119">
        <v>0</v>
      </c>
      <c r="I119" s="34"/>
    </row>
    <row r="120" spans="1:9" x14ac:dyDescent="0.2">
      <c r="A120" s="16">
        <v>1001160</v>
      </c>
      <c r="B120" s="2">
        <v>1</v>
      </c>
      <c r="D120" s="16">
        <v>1001160</v>
      </c>
      <c r="E120" s="2">
        <v>0</v>
      </c>
      <c r="G120" s="35">
        <v>1001160</v>
      </c>
      <c r="H120">
        <v>0</v>
      </c>
      <c r="I120" s="34"/>
    </row>
    <row r="121" spans="1:9" x14ac:dyDescent="0.2">
      <c r="A121" s="16">
        <v>1001170</v>
      </c>
      <c r="B121" s="2">
        <v>3</v>
      </c>
      <c r="D121" s="16">
        <v>1001170</v>
      </c>
      <c r="E121" s="2">
        <v>3</v>
      </c>
      <c r="G121" s="35">
        <v>1001170</v>
      </c>
      <c r="H121">
        <v>2</v>
      </c>
      <c r="I121" s="34"/>
    </row>
    <row r="122" spans="1:9" x14ac:dyDescent="0.2">
      <c r="A122" s="16">
        <v>1001180</v>
      </c>
      <c r="B122" s="2">
        <v>3</v>
      </c>
      <c r="D122" s="16">
        <v>1001180</v>
      </c>
      <c r="E122" s="2">
        <v>2</v>
      </c>
      <c r="G122" s="35">
        <v>1001180</v>
      </c>
      <c r="H122">
        <v>0</v>
      </c>
      <c r="I122" s="34"/>
    </row>
    <row r="123" spans="1:9" x14ac:dyDescent="0.2">
      <c r="A123" s="16">
        <v>1001190</v>
      </c>
      <c r="B123" s="2">
        <v>5</v>
      </c>
      <c r="D123" s="16">
        <v>1001190</v>
      </c>
      <c r="E123" s="2">
        <v>8</v>
      </c>
      <c r="G123" s="35">
        <v>1001190</v>
      </c>
      <c r="H123">
        <v>0</v>
      </c>
      <c r="I123" s="34"/>
    </row>
    <row r="124" spans="1:9" x14ac:dyDescent="0.2">
      <c r="A124" s="16">
        <v>1001200</v>
      </c>
      <c r="B124" s="2">
        <v>3</v>
      </c>
      <c r="D124" s="16">
        <v>1001200</v>
      </c>
      <c r="E124" s="2">
        <v>3</v>
      </c>
      <c r="G124" s="35">
        <v>1001200</v>
      </c>
      <c r="H124">
        <v>0</v>
      </c>
      <c r="I124" s="34"/>
    </row>
    <row r="125" spans="1:9" x14ac:dyDescent="0.2">
      <c r="A125" s="16">
        <v>1001210</v>
      </c>
      <c r="B125" s="2">
        <v>8</v>
      </c>
      <c r="D125" s="16">
        <v>1001210</v>
      </c>
      <c r="E125" s="2">
        <v>2</v>
      </c>
      <c r="G125" s="35">
        <v>1001210</v>
      </c>
      <c r="H125">
        <v>1</v>
      </c>
      <c r="I125" s="34"/>
    </row>
    <row r="126" spans="1:9" x14ac:dyDescent="0.2">
      <c r="A126" s="16">
        <v>1001229</v>
      </c>
      <c r="B126" s="2">
        <v>0</v>
      </c>
      <c r="D126" s="16">
        <v>1001229</v>
      </c>
      <c r="E126" s="2">
        <v>0</v>
      </c>
      <c r="G126" s="35">
        <v>1001229</v>
      </c>
      <c r="H126">
        <v>0</v>
      </c>
      <c r="I126" s="34"/>
    </row>
    <row r="127" spans="1:9" x14ac:dyDescent="0.2">
      <c r="A127" s="16">
        <v>1001230</v>
      </c>
      <c r="B127" s="2">
        <v>9</v>
      </c>
      <c r="D127" s="16">
        <v>1001230</v>
      </c>
      <c r="E127" s="2">
        <v>2</v>
      </c>
      <c r="G127" s="35">
        <v>1001230</v>
      </c>
      <c r="H127">
        <v>0</v>
      </c>
      <c r="I127" s="34"/>
    </row>
    <row r="128" spans="1:9" x14ac:dyDescent="0.2">
      <c r="A128" s="16">
        <v>1001240</v>
      </c>
      <c r="B128" s="2">
        <v>3</v>
      </c>
      <c r="D128" s="16">
        <v>1001240</v>
      </c>
      <c r="E128" s="2">
        <v>2</v>
      </c>
      <c r="G128" s="35">
        <v>1001240</v>
      </c>
      <c r="H128">
        <v>0</v>
      </c>
      <c r="I128" s="34"/>
    </row>
    <row r="129" spans="1:9" x14ac:dyDescent="0.2">
      <c r="A129" s="16">
        <v>1001250</v>
      </c>
      <c r="B129" s="2">
        <v>2</v>
      </c>
      <c r="D129" s="16">
        <v>1001250</v>
      </c>
      <c r="E129" s="2">
        <v>1</v>
      </c>
      <c r="G129" s="35">
        <v>1001250</v>
      </c>
      <c r="H129">
        <v>0</v>
      </c>
      <c r="I129" s="34"/>
    </row>
    <row r="130" spans="1:9" x14ac:dyDescent="0.2">
      <c r="A130" s="16">
        <v>1001260</v>
      </c>
      <c r="B130" s="2">
        <v>3</v>
      </c>
      <c r="D130" s="16">
        <v>1001260</v>
      </c>
      <c r="E130" s="2">
        <v>3</v>
      </c>
      <c r="G130" s="35">
        <v>1001260</v>
      </c>
      <c r="H130">
        <v>1</v>
      </c>
      <c r="I130" s="34"/>
    </row>
    <row r="131" spans="1:9" x14ac:dyDescent="0.2">
      <c r="A131" s="16">
        <v>1001270</v>
      </c>
      <c r="B131" s="2">
        <v>4</v>
      </c>
      <c r="D131" s="16">
        <v>1001270</v>
      </c>
      <c r="E131" s="2">
        <v>0</v>
      </c>
      <c r="G131" s="35">
        <v>1001270</v>
      </c>
      <c r="H131">
        <v>0</v>
      </c>
      <c r="I131" s="34"/>
    </row>
    <row r="132" spans="1:9" x14ac:dyDescent="0.2">
      <c r="A132" s="16">
        <v>1001280</v>
      </c>
      <c r="B132" s="2">
        <v>2</v>
      </c>
      <c r="D132" s="16">
        <v>1001280</v>
      </c>
      <c r="E132" s="2">
        <v>3</v>
      </c>
      <c r="G132" s="35">
        <v>1001280</v>
      </c>
      <c r="H132">
        <v>0</v>
      </c>
      <c r="I132" s="34"/>
    </row>
    <row r="133" spans="1:9" x14ac:dyDescent="0.2">
      <c r="A133" s="16">
        <v>1001290</v>
      </c>
      <c r="B133" s="2">
        <v>3</v>
      </c>
      <c r="D133" s="16">
        <v>1001290</v>
      </c>
      <c r="E133" s="2">
        <v>2</v>
      </c>
      <c r="G133" s="35">
        <v>1001290</v>
      </c>
      <c r="H133">
        <v>1</v>
      </c>
      <c r="I133" s="34"/>
    </row>
    <row r="134" spans="1:9" x14ac:dyDescent="0.2">
      <c r="A134" s="16">
        <v>1001300</v>
      </c>
      <c r="B134" s="2">
        <v>4</v>
      </c>
      <c r="D134" s="16">
        <v>1001300</v>
      </c>
      <c r="E134" s="2">
        <v>3</v>
      </c>
      <c r="G134" s="35">
        <v>1001300</v>
      </c>
      <c r="H134">
        <v>1</v>
      </c>
      <c r="I134" s="34"/>
    </row>
    <row r="135" spans="1:9" x14ac:dyDescent="0.2">
      <c r="A135" s="16">
        <v>1001310</v>
      </c>
      <c r="B135" s="2">
        <v>2</v>
      </c>
      <c r="D135" s="16">
        <v>1001310</v>
      </c>
      <c r="E135" s="2">
        <v>2</v>
      </c>
      <c r="G135" s="35">
        <v>1001310</v>
      </c>
      <c r="H135">
        <v>2</v>
      </c>
      <c r="I135" s="34"/>
    </row>
    <row r="136" spans="1:9" x14ac:dyDescent="0.2">
      <c r="A136" s="16">
        <v>1001320</v>
      </c>
      <c r="B136" s="2">
        <v>1</v>
      </c>
      <c r="D136" s="16">
        <v>1001320</v>
      </c>
      <c r="E136" s="2">
        <v>0</v>
      </c>
      <c r="G136" s="35">
        <v>1001320</v>
      </c>
      <c r="H136">
        <v>0</v>
      </c>
      <c r="I136" s="34"/>
    </row>
    <row r="137" spans="1:9" x14ac:dyDescent="0.2">
      <c r="A137" s="16">
        <v>1001330</v>
      </c>
      <c r="B137" s="2">
        <v>0</v>
      </c>
      <c r="D137" s="16">
        <v>1001330</v>
      </c>
      <c r="E137" s="2">
        <v>0</v>
      </c>
      <c r="G137" s="35">
        <v>1001330</v>
      </c>
      <c r="H137">
        <v>0</v>
      </c>
      <c r="I137" s="34"/>
    </row>
    <row r="138" spans="1:9" x14ac:dyDescent="0.2">
      <c r="A138" s="16">
        <v>1001340</v>
      </c>
      <c r="B138" s="2">
        <v>0</v>
      </c>
      <c r="D138" s="16">
        <v>1001340</v>
      </c>
      <c r="E138" s="2">
        <v>0</v>
      </c>
      <c r="G138" s="35">
        <v>1001340</v>
      </c>
      <c r="H138">
        <v>0</v>
      </c>
      <c r="I138" s="34"/>
    </row>
    <row r="139" spans="1:9" x14ac:dyDescent="0.2">
      <c r="A139" s="16">
        <v>1001350</v>
      </c>
      <c r="B139" s="2">
        <v>0</v>
      </c>
      <c r="D139" s="16">
        <v>1001350</v>
      </c>
      <c r="E139" s="2">
        <v>0</v>
      </c>
      <c r="G139" s="35">
        <v>1001350</v>
      </c>
      <c r="H139">
        <v>0</v>
      </c>
      <c r="I139" s="34"/>
    </row>
    <row r="140" spans="1:9" x14ac:dyDescent="0.2">
      <c r="A140" s="16">
        <v>1001360</v>
      </c>
      <c r="B140" s="2">
        <v>0</v>
      </c>
      <c r="D140" s="16">
        <v>1001360</v>
      </c>
      <c r="E140" s="2">
        <v>0</v>
      </c>
      <c r="G140" s="35">
        <v>1001360</v>
      </c>
      <c r="H140">
        <v>0</v>
      </c>
      <c r="I140" s="34"/>
    </row>
    <row r="141" spans="1:9" x14ac:dyDescent="0.2">
      <c r="A141" s="16">
        <v>1001370</v>
      </c>
      <c r="B141" s="2">
        <v>8</v>
      </c>
      <c r="D141" s="16">
        <v>1001370</v>
      </c>
      <c r="E141" s="2">
        <v>4</v>
      </c>
      <c r="G141" s="35">
        <v>1001370</v>
      </c>
      <c r="H141">
        <v>4</v>
      </c>
      <c r="I141" s="34"/>
    </row>
    <row r="142" spans="1:9" x14ac:dyDescent="0.2">
      <c r="A142" s="16">
        <v>1001380</v>
      </c>
      <c r="B142" s="2">
        <v>25</v>
      </c>
      <c r="D142" s="16">
        <v>1001380</v>
      </c>
      <c r="E142" s="2">
        <v>13</v>
      </c>
      <c r="G142" s="35">
        <v>1001380</v>
      </c>
      <c r="H142">
        <v>13</v>
      </c>
      <c r="I142" s="34"/>
    </row>
    <row r="143" spans="1:9" x14ac:dyDescent="0.2">
      <c r="A143" s="16">
        <v>1001390</v>
      </c>
      <c r="B143" s="2">
        <v>0</v>
      </c>
      <c r="D143" s="16">
        <v>1001390</v>
      </c>
      <c r="E143" s="2">
        <v>0</v>
      </c>
      <c r="G143" s="35">
        <v>1001390</v>
      </c>
      <c r="H143">
        <v>0</v>
      </c>
      <c r="I143" s="34"/>
    </row>
    <row r="144" spans="1:9" x14ac:dyDescent="0.2">
      <c r="A144" s="16">
        <v>1001400</v>
      </c>
      <c r="B144" s="2">
        <v>0</v>
      </c>
      <c r="D144" s="16">
        <v>1001400</v>
      </c>
      <c r="E144" s="2">
        <v>0</v>
      </c>
      <c r="G144" s="35">
        <v>1001400</v>
      </c>
      <c r="H144">
        <v>0</v>
      </c>
      <c r="I144" s="34"/>
    </row>
    <row r="145" spans="1:9" x14ac:dyDescent="0.2">
      <c r="A145" s="16">
        <v>1001410</v>
      </c>
      <c r="B145" s="2">
        <v>0</v>
      </c>
      <c r="D145" s="16">
        <v>1001410</v>
      </c>
      <c r="E145" s="2">
        <v>0</v>
      </c>
      <c r="G145" s="35">
        <v>1001410</v>
      </c>
      <c r="H145">
        <v>0</v>
      </c>
      <c r="I145" s="34"/>
    </row>
    <row r="146" spans="1:9" x14ac:dyDescent="0.2">
      <c r="A146" s="16">
        <v>1001420</v>
      </c>
      <c r="B146" s="2">
        <v>0</v>
      </c>
      <c r="D146" s="16">
        <v>1001420</v>
      </c>
      <c r="E146" s="2">
        <v>0</v>
      </c>
      <c r="G146" s="35">
        <v>1001420</v>
      </c>
      <c r="H146">
        <v>0</v>
      </c>
      <c r="I146" s="34"/>
    </row>
    <row r="147" spans="1:9" x14ac:dyDescent="0.2">
      <c r="A147" s="16">
        <v>1001430</v>
      </c>
      <c r="B147" s="2">
        <v>0</v>
      </c>
      <c r="D147" s="16">
        <v>1001430</v>
      </c>
      <c r="E147" s="2">
        <v>0</v>
      </c>
      <c r="G147" s="35">
        <v>1001430</v>
      </c>
      <c r="H147">
        <v>0</v>
      </c>
      <c r="I147" s="34"/>
    </row>
    <row r="148" spans="1:9" x14ac:dyDescent="0.2">
      <c r="A148" s="16">
        <v>1001440</v>
      </c>
      <c r="B148" s="2">
        <v>0</v>
      </c>
      <c r="D148" s="16">
        <v>1001440</v>
      </c>
      <c r="E148" s="2">
        <v>0</v>
      </c>
      <c r="G148" s="35">
        <v>1001440</v>
      </c>
      <c r="H148">
        <v>0</v>
      </c>
      <c r="I148" s="34"/>
    </row>
    <row r="149" spans="1:9" x14ac:dyDescent="0.2">
      <c r="A149" s="16">
        <v>1001450</v>
      </c>
      <c r="B149" s="2">
        <v>0</v>
      </c>
      <c r="D149" s="16">
        <v>1001450</v>
      </c>
      <c r="E149" s="2">
        <v>0</v>
      </c>
      <c r="G149" s="35">
        <v>1001450</v>
      </c>
      <c r="H149">
        <v>0</v>
      </c>
      <c r="I149" s="34"/>
    </row>
    <row r="150" spans="1:9" x14ac:dyDescent="0.2">
      <c r="A150" s="16">
        <v>1001460</v>
      </c>
      <c r="B150" s="2">
        <v>0</v>
      </c>
      <c r="D150" s="16">
        <v>1001460</v>
      </c>
      <c r="E150" s="2">
        <v>0</v>
      </c>
      <c r="G150" s="35">
        <v>1001460</v>
      </c>
      <c r="H150">
        <v>0</v>
      </c>
      <c r="I150" s="34"/>
    </row>
    <row r="151" spans="1:9" x14ac:dyDescent="0.2">
      <c r="A151" s="16">
        <v>1001470</v>
      </c>
      <c r="B151" s="2">
        <v>0</v>
      </c>
      <c r="D151" s="16">
        <v>1001470</v>
      </c>
      <c r="E151" s="2">
        <v>0</v>
      </c>
      <c r="G151" s="35">
        <v>1001470</v>
      </c>
      <c r="H151">
        <v>0</v>
      </c>
      <c r="I151" s="34"/>
    </row>
    <row r="152" spans="1:9" x14ac:dyDescent="0.2">
      <c r="A152" s="16">
        <v>1001480</v>
      </c>
      <c r="B152" s="2">
        <v>1</v>
      </c>
      <c r="D152" s="16">
        <v>1001480</v>
      </c>
      <c r="E152" s="2">
        <v>0</v>
      </c>
      <c r="G152" s="35">
        <v>1001480</v>
      </c>
      <c r="H152">
        <v>0</v>
      </c>
      <c r="I152" s="34"/>
    </row>
    <row r="153" spans="1:9" x14ac:dyDescent="0.2">
      <c r="A153" s="16">
        <v>1001490</v>
      </c>
      <c r="B153" s="2">
        <v>0</v>
      </c>
      <c r="D153" s="16">
        <v>1001490</v>
      </c>
      <c r="E153" s="2">
        <v>0</v>
      </c>
      <c r="G153" s="35">
        <v>1001490</v>
      </c>
      <c r="H153">
        <v>0</v>
      </c>
      <c r="I153" s="34"/>
    </row>
    <row r="154" spans="1:9" x14ac:dyDescent="0.2">
      <c r="A154" s="16">
        <v>1001500</v>
      </c>
      <c r="B154" s="2">
        <v>0</v>
      </c>
      <c r="D154" s="16">
        <v>1001500</v>
      </c>
      <c r="E154" s="2">
        <v>0</v>
      </c>
      <c r="G154" s="35">
        <v>1001500</v>
      </c>
      <c r="H154">
        <v>0</v>
      </c>
      <c r="I154" s="34"/>
    </row>
    <row r="155" spans="1:9" x14ac:dyDescent="0.2">
      <c r="A155" s="16">
        <v>1001510</v>
      </c>
      <c r="B155" s="2">
        <v>0</v>
      </c>
      <c r="D155" s="16">
        <v>1001510</v>
      </c>
      <c r="E155" s="2">
        <v>0</v>
      </c>
      <c r="G155" s="35">
        <v>1001510</v>
      </c>
      <c r="H155">
        <v>0</v>
      </c>
      <c r="I155" s="34"/>
    </row>
    <row r="156" spans="1:9" x14ac:dyDescent="0.2">
      <c r="A156" s="16">
        <v>1001520</v>
      </c>
      <c r="B156" s="2">
        <v>0</v>
      </c>
      <c r="D156" s="16">
        <v>1001520</v>
      </c>
      <c r="E156" s="2">
        <v>0</v>
      </c>
      <c r="G156" s="35">
        <v>1001520</v>
      </c>
      <c r="H156">
        <v>0</v>
      </c>
      <c r="I156" s="34"/>
    </row>
    <row r="157" spans="1:9" x14ac:dyDescent="0.2">
      <c r="A157" s="16">
        <v>1001530</v>
      </c>
      <c r="B157" s="2">
        <v>1</v>
      </c>
      <c r="D157" s="16">
        <v>1001530</v>
      </c>
      <c r="E157" s="2">
        <v>0</v>
      </c>
      <c r="G157" s="35">
        <v>1001530</v>
      </c>
      <c r="H157">
        <v>0</v>
      </c>
      <c r="I157" s="34"/>
    </row>
    <row r="158" spans="1:9" x14ac:dyDescent="0.2">
      <c r="A158" s="16">
        <v>1001540</v>
      </c>
      <c r="B158" s="2">
        <v>0</v>
      </c>
      <c r="D158" s="16">
        <v>1001540</v>
      </c>
      <c r="E158" s="2">
        <v>0</v>
      </c>
      <c r="G158" s="35">
        <v>1001540</v>
      </c>
      <c r="H158">
        <v>0</v>
      </c>
      <c r="I158" s="34"/>
    </row>
    <row r="159" spans="1:9" x14ac:dyDescent="0.2">
      <c r="A159" s="16">
        <v>1001550</v>
      </c>
      <c r="B159" s="2">
        <v>0</v>
      </c>
      <c r="D159" s="16">
        <v>1001550</v>
      </c>
      <c r="E159" s="2">
        <v>0</v>
      </c>
      <c r="G159" s="35">
        <v>1001550</v>
      </c>
      <c r="H159">
        <v>0</v>
      </c>
      <c r="I159" s="34"/>
    </row>
    <row r="160" spans="1:9" x14ac:dyDescent="0.2">
      <c r="A160" s="16">
        <v>1001560</v>
      </c>
      <c r="B160" s="2">
        <v>1</v>
      </c>
      <c r="D160" s="16">
        <v>1001560</v>
      </c>
      <c r="E160" s="2">
        <v>0</v>
      </c>
      <c r="G160" s="35">
        <v>1001560</v>
      </c>
      <c r="H160">
        <v>0</v>
      </c>
      <c r="I160" s="34"/>
    </row>
    <row r="161" spans="1:9" x14ac:dyDescent="0.2">
      <c r="A161" s="16">
        <v>1001570</v>
      </c>
      <c r="B161" s="2">
        <v>0</v>
      </c>
      <c r="D161" s="16">
        <v>1001570</v>
      </c>
      <c r="E161" s="2">
        <v>0</v>
      </c>
      <c r="G161" s="35">
        <v>1001570</v>
      </c>
      <c r="H161">
        <v>0</v>
      </c>
      <c r="I161" s="34"/>
    </row>
    <row r="162" spans="1:9" x14ac:dyDescent="0.2">
      <c r="A162" s="16">
        <v>1001580</v>
      </c>
      <c r="B162" s="2">
        <v>0</v>
      </c>
      <c r="D162" s="16">
        <v>1001580</v>
      </c>
      <c r="E162" s="2">
        <v>0</v>
      </c>
      <c r="G162" s="35">
        <v>1001580</v>
      </c>
      <c r="H162">
        <v>0</v>
      </c>
      <c r="I162" s="34"/>
    </row>
    <row r="163" spans="1:9" x14ac:dyDescent="0.2">
      <c r="A163" s="16">
        <v>1001590</v>
      </c>
      <c r="B163" s="2">
        <v>0</v>
      </c>
      <c r="D163" s="16">
        <v>1001590</v>
      </c>
      <c r="E163" s="2">
        <v>0</v>
      </c>
      <c r="G163" s="35">
        <v>1001590</v>
      </c>
      <c r="H163">
        <v>0</v>
      </c>
      <c r="I163" s="34"/>
    </row>
    <row r="164" spans="1:9" x14ac:dyDescent="0.2">
      <c r="A164" s="16">
        <v>1001600</v>
      </c>
      <c r="B164" s="2">
        <v>0</v>
      </c>
      <c r="D164" s="16">
        <v>1001600</v>
      </c>
      <c r="E164" s="2">
        <v>0</v>
      </c>
      <c r="G164" s="35">
        <v>1001600</v>
      </c>
      <c r="H164">
        <v>0</v>
      </c>
      <c r="I164" s="34"/>
    </row>
    <row r="165" spans="1:9" x14ac:dyDescent="0.2">
      <c r="A165" s="16">
        <v>1001610</v>
      </c>
      <c r="B165" s="2">
        <v>0</v>
      </c>
      <c r="D165" s="16">
        <v>1001610</v>
      </c>
      <c r="E165" s="2">
        <v>0</v>
      </c>
      <c r="G165" s="35">
        <v>1001610</v>
      </c>
      <c r="H165">
        <v>0</v>
      </c>
      <c r="I165" s="34"/>
    </row>
    <row r="166" spans="1:9" x14ac:dyDescent="0.2">
      <c r="A166" s="16">
        <v>1001620</v>
      </c>
      <c r="B166" s="2">
        <v>0</v>
      </c>
      <c r="D166" s="16">
        <v>1001620</v>
      </c>
      <c r="E166" s="2">
        <v>0</v>
      </c>
      <c r="G166" s="35">
        <v>1001620</v>
      </c>
      <c r="H166">
        <v>0</v>
      </c>
      <c r="I166" s="34"/>
    </row>
    <row r="167" spans="1:9" x14ac:dyDescent="0.2">
      <c r="A167" s="16">
        <v>1001630</v>
      </c>
      <c r="B167" s="2">
        <v>0</v>
      </c>
      <c r="D167" s="16">
        <v>1001630</v>
      </c>
      <c r="E167" s="2">
        <v>0</v>
      </c>
      <c r="G167" s="35">
        <v>1001630</v>
      </c>
      <c r="H167">
        <v>0</v>
      </c>
      <c r="I167" s="34"/>
    </row>
    <row r="168" spans="1:9" x14ac:dyDescent="0.2">
      <c r="A168" s="16">
        <v>1001640</v>
      </c>
      <c r="B168" s="2">
        <v>0</v>
      </c>
      <c r="D168" s="16">
        <v>1001640</v>
      </c>
      <c r="E168" s="2">
        <v>0</v>
      </c>
      <c r="G168" s="35">
        <v>1001640</v>
      </c>
      <c r="H168">
        <v>0</v>
      </c>
      <c r="I168" s="34"/>
    </row>
    <row r="169" spans="1:9" x14ac:dyDescent="0.2">
      <c r="A169" s="16">
        <v>1001650</v>
      </c>
      <c r="B169" s="2">
        <v>0</v>
      </c>
      <c r="D169" s="16">
        <v>1001650</v>
      </c>
      <c r="E169" s="2">
        <v>0</v>
      </c>
      <c r="G169" s="35">
        <v>1001650</v>
      </c>
      <c r="H169">
        <v>0</v>
      </c>
      <c r="I169" s="34"/>
    </row>
    <row r="170" spans="1:9" x14ac:dyDescent="0.2">
      <c r="A170" s="16">
        <v>1001651</v>
      </c>
      <c r="B170" s="2">
        <v>0</v>
      </c>
      <c r="D170" s="16">
        <v>1001651</v>
      </c>
      <c r="E170" s="2">
        <v>0</v>
      </c>
      <c r="G170" s="35">
        <v>1001651</v>
      </c>
      <c r="H170">
        <v>0</v>
      </c>
      <c r="I170" s="34"/>
    </row>
    <row r="171" spans="1:9" x14ac:dyDescent="0.2">
      <c r="A171" s="16">
        <v>1001660</v>
      </c>
      <c r="B171" s="2">
        <v>0</v>
      </c>
      <c r="D171" s="16">
        <v>1001660</v>
      </c>
      <c r="E171" s="2">
        <v>0</v>
      </c>
      <c r="G171" s="35">
        <v>1001660</v>
      </c>
      <c r="H171">
        <v>0</v>
      </c>
      <c r="I171" s="34"/>
    </row>
    <row r="172" spans="1:9" x14ac:dyDescent="0.2">
      <c r="A172" s="16">
        <v>1001670</v>
      </c>
      <c r="B172" s="2">
        <v>0</v>
      </c>
      <c r="D172" s="16">
        <v>1001670</v>
      </c>
      <c r="E172" s="2">
        <v>0</v>
      </c>
      <c r="G172" s="35">
        <v>1001670</v>
      </c>
      <c r="H172">
        <v>0</v>
      </c>
      <c r="I172" s="34"/>
    </row>
    <row r="173" spans="1:9" x14ac:dyDescent="0.2">
      <c r="A173" s="16">
        <v>1001680</v>
      </c>
      <c r="B173" s="2">
        <v>0</v>
      </c>
      <c r="D173" s="16">
        <v>1001680</v>
      </c>
      <c r="E173" s="2">
        <v>0</v>
      </c>
      <c r="G173" s="35">
        <v>1001680</v>
      </c>
      <c r="H173">
        <v>0</v>
      </c>
      <c r="I173" s="34"/>
    </row>
    <row r="174" spans="1:9" x14ac:dyDescent="0.2">
      <c r="A174" s="16">
        <v>1001690</v>
      </c>
      <c r="B174" s="2">
        <v>0</v>
      </c>
      <c r="D174" s="16">
        <v>1001690</v>
      </c>
      <c r="E174" s="2">
        <v>0</v>
      </c>
      <c r="G174" s="35">
        <v>1001690</v>
      </c>
      <c r="H174">
        <v>0</v>
      </c>
      <c r="I174" s="34"/>
    </row>
    <row r="175" spans="1:9" x14ac:dyDescent="0.2">
      <c r="A175" s="16">
        <v>1001700</v>
      </c>
      <c r="B175" s="2">
        <v>0</v>
      </c>
      <c r="D175" s="16">
        <v>1001700</v>
      </c>
      <c r="E175" s="2">
        <v>0</v>
      </c>
      <c r="G175" s="35">
        <v>1001700</v>
      </c>
      <c r="H175">
        <v>0</v>
      </c>
      <c r="I175" s="34"/>
    </row>
    <row r="176" spans="1:9" x14ac:dyDescent="0.2">
      <c r="A176" s="16">
        <v>1001710</v>
      </c>
      <c r="B176" s="2">
        <v>0</v>
      </c>
      <c r="D176" s="16">
        <v>1001710</v>
      </c>
      <c r="E176" s="2">
        <v>0</v>
      </c>
      <c r="G176" s="35">
        <v>1001710</v>
      </c>
      <c r="H176">
        <v>0</v>
      </c>
      <c r="I176" s="34"/>
    </row>
    <row r="177" spans="1:9" x14ac:dyDescent="0.2">
      <c r="A177" s="16">
        <v>1001720</v>
      </c>
      <c r="B177" s="2">
        <v>0</v>
      </c>
      <c r="D177" s="16">
        <v>1001720</v>
      </c>
      <c r="E177" s="2">
        <v>0</v>
      </c>
      <c r="G177" s="35">
        <v>1001720</v>
      </c>
      <c r="H177">
        <v>0</v>
      </c>
      <c r="I177" s="34"/>
    </row>
    <row r="178" spans="1:9" x14ac:dyDescent="0.2">
      <c r="A178" s="16">
        <v>1001730</v>
      </c>
      <c r="B178" s="2">
        <v>0</v>
      </c>
      <c r="D178" s="16">
        <v>1001730</v>
      </c>
      <c r="E178" s="2">
        <v>0</v>
      </c>
      <c r="G178" s="35">
        <v>1001730</v>
      </c>
      <c r="H178">
        <v>0</v>
      </c>
      <c r="I178" s="34"/>
    </row>
    <row r="179" spans="1:9" x14ac:dyDescent="0.2">
      <c r="A179" s="16">
        <v>1001740</v>
      </c>
      <c r="B179" s="2">
        <v>0</v>
      </c>
      <c r="D179" s="16">
        <v>1001740</v>
      </c>
      <c r="E179" s="2">
        <v>0</v>
      </c>
      <c r="G179" s="35">
        <v>1001740</v>
      </c>
      <c r="H179">
        <v>0</v>
      </c>
      <c r="I179" s="34"/>
    </row>
    <row r="180" spans="1:9" x14ac:dyDescent="0.2">
      <c r="A180" s="16">
        <v>1001750</v>
      </c>
      <c r="B180" s="2">
        <v>9</v>
      </c>
      <c r="D180" s="16">
        <v>1001750</v>
      </c>
      <c r="E180" s="2">
        <v>6</v>
      </c>
      <c r="G180" s="35">
        <v>1001750</v>
      </c>
      <c r="H180">
        <v>2</v>
      </c>
      <c r="I180" s="34"/>
    </row>
    <row r="181" spans="1:9" x14ac:dyDescent="0.2">
      <c r="A181" s="16">
        <v>1001760</v>
      </c>
      <c r="B181" s="2">
        <v>0</v>
      </c>
      <c r="D181" s="16">
        <v>1001760</v>
      </c>
      <c r="E181" s="2">
        <v>0</v>
      </c>
      <c r="G181" s="35">
        <v>1001760</v>
      </c>
      <c r="H181">
        <v>0</v>
      </c>
      <c r="I181" s="34"/>
    </row>
    <row r="182" spans="1:9" x14ac:dyDescent="0.2">
      <c r="A182" s="16">
        <v>1001770</v>
      </c>
      <c r="B182" s="2">
        <v>0</v>
      </c>
      <c r="D182" s="16">
        <v>1001770</v>
      </c>
      <c r="E182" s="2">
        <v>0</v>
      </c>
      <c r="G182" s="35">
        <v>1001770</v>
      </c>
      <c r="H182">
        <v>0</v>
      </c>
      <c r="I182" s="34"/>
    </row>
    <row r="183" spans="1:9" x14ac:dyDescent="0.2">
      <c r="A183" s="16">
        <v>1001780</v>
      </c>
      <c r="B183" s="2">
        <v>0</v>
      </c>
      <c r="D183" s="16">
        <v>1001780</v>
      </c>
      <c r="E183" s="2">
        <v>0</v>
      </c>
      <c r="G183" s="35">
        <v>1001780</v>
      </c>
      <c r="H183">
        <v>0</v>
      </c>
      <c r="I183" s="34"/>
    </row>
    <row r="184" spans="1:9" x14ac:dyDescent="0.2">
      <c r="A184" s="16">
        <v>1001790</v>
      </c>
      <c r="B184" s="2">
        <v>12</v>
      </c>
      <c r="D184" s="16">
        <v>1001790</v>
      </c>
      <c r="E184" s="2">
        <v>4</v>
      </c>
      <c r="G184" s="35">
        <v>1001790</v>
      </c>
      <c r="H184">
        <v>2</v>
      </c>
      <c r="I184" s="34"/>
    </row>
    <row r="185" spans="1:9" x14ac:dyDescent="0.2">
      <c r="A185" s="16">
        <v>1001800</v>
      </c>
      <c r="B185" s="2">
        <v>0</v>
      </c>
      <c r="D185" s="16">
        <v>1001800</v>
      </c>
      <c r="E185" s="2">
        <v>0</v>
      </c>
      <c r="G185" s="35">
        <v>1001800</v>
      </c>
      <c r="H185">
        <v>0</v>
      </c>
      <c r="I185" s="34"/>
    </row>
    <row r="186" spans="1:9" x14ac:dyDescent="0.2">
      <c r="A186" s="16">
        <v>1001810</v>
      </c>
      <c r="B186" s="2">
        <v>2</v>
      </c>
      <c r="D186" s="16">
        <v>1001810</v>
      </c>
      <c r="E186" s="2">
        <v>3</v>
      </c>
      <c r="G186" s="35">
        <v>1001810</v>
      </c>
      <c r="H186">
        <v>0</v>
      </c>
      <c r="I186" s="34"/>
    </row>
    <row r="187" spans="1:9" x14ac:dyDescent="0.2">
      <c r="A187" s="16">
        <v>1001820</v>
      </c>
      <c r="B187" s="2">
        <v>0</v>
      </c>
      <c r="D187" s="16">
        <v>1001820</v>
      </c>
      <c r="E187" s="2">
        <v>0</v>
      </c>
      <c r="G187" s="35">
        <v>1001820</v>
      </c>
      <c r="H187">
        <v>0</v>
      </c>
      <c r="I187" s="34"/>
    </row>
    <row r="188" spans="1:9" x14ac:dyDescent="0.2">
      <c r="A188" s="16">
        <v>1001830</v>
      </c>
      <c r="B188" s="2">
        <v>2</v>
      </c>
      <c r="D188" s="16">
        <v>1001830</v>
      </c>
      <c r="E188" s="2">
        <v>1</v>
      </c>
      <c r="G188" s="35">
        <v>1001830</v>
      </c>
      <c r="H188">
        <v>0</v>
      </c>
      <c r="I188" s="34"/>
    </row>
    <row r="189" spans="1:9" x14ac:dyDescent="0.2">
      <c r="A189" s="16">
        <v>1001840</v>
      </c>
      <c r="B189" s="2">
        <v>0</v>
      </c>
      <c r="D189" s="16">
        <v>1001840</v>
      </c>
      <c r="E189" s="2">
        <v>0</v>
      </c>
      <c r="G189" s="35">
        <v>1001840</v>
      </c>
      <c r="H189">
        <v>0</v>
      </c>
      <c r="I189" s="34"/>
    </row>
    <row r="190" spans="1:9" x14ac:dyDescent="0.2">
      <c r="A190" s="16">
        <v>1001850</v>
      </c>
      <c r="B190" s="2">
        <v>5</v>
      </c>
      <c r="D190" s="16">
        <v>1001850</v>
      </c>
      <c r="E190" s="2">
        <v>3</v>
      </c>
      <c r="G190" s="35">
        <v>1001850</v>
      </c>
      <c r="H190">
        <v>0</v>
      </c>
      <c r="I190" s="34"/>
    </row>
    <row r="191" spans="1:9" x14ac:dyDescent="0.2">
      <c r="A191" s="16">
        <v>1001860</v>
      </c>
      <c r="B191" s="2">
        <v>4</v>
      </c>
      <c r="D191" s="16">
        <v>1001860</v>
      </c>
      <c r="E191" s="2">
        <v>3</v>
      </c>
      <c r="G191" s="35">
        <v>1001860</v>
      </c>
      <c r="H191">
        <v>2</v>
      </c>
      <c r="I191" s="34"/>
    </row>
    <row r="192" spans="1:9" x14ac:dyDescent="0.2">
      <c r="A192" s="16">
        <v>1001870</v>
      </c>
      <c r="B192" s="2">
        <v>1</v>
      </c>
      <c r="D192" s="16">
        <v>1001870</v>
      </c>
      <c r="E192" s="2">
        <v>0</v>
      </c>
      <c r="G192" s="35">
        <v>1001870</v>
      </c>
      <c r="H192">
        <v>0</v>
      </c>
      <c r="I192" s="34"/>
    </row>
    <row r="193" spans="1:9" x14ac:dyDescent="0.2">
      <c r="A193" s="16">
        <v>1001880</v>
      </c>
      <c r="B193" s="2">
        <v>0</v>
      </c>
      <c r="D193" s="16">
        <v>1001880</v>
      </c>
      <c r="E193" s="2">
        <v>0</v>
      </c>
      <c r="G193" s="35">
        <v>1001880</v>
      </c>
      <c r="H193">
        <v>0</v>
      </c>
      <c r="I193" s="34"/>
    </row>
    <row r="194" spans="1:9" x14ac:dyDescent="0.2">
      <c r="A194" s="16">
        <v>1001890</v>
      </c>
      <c r="B194" s="2">
        <v>4</v>
      </c>
      <c r="D194" s="16">
        <v>1001890</v>
      </c>
      <c r="E194" s="2">
        <v>2</v>
      </c>
      <c r="G194" s="35">
        <v>1001890</v>
      </c>
      <c r="H194">
        <v>0</v>
      </c>
      <c r="I194" s="34"/>
    </row>
    <row r="195" spans="1:9" x14ac:dyDescent="0.2">
      <c r="A195" s="16">
        <v>1001900</v>
      </c>
      <c r="B195" s="2">
        <v>7</v>
      </c>
      <c r="D195" s="16">
        <v>1001900</v>
      </c>
      <c r="E195" s="2">
        <v>1</v>
      </c>
      <c r="G195" s="35">
        <v>1001900</v>
      </c>
      <c r="H195">
        <v>0</v>
      </c>
      <c r="I195" s="34"/>
    </row>
    <row r="196" spans="1:9" x14ac:dyDescent="0.2">
      <c r="A196" s="16">
        <v>1001910</v>
      </c>
      <c r="B196" s="2">
        <v>0</v>
      </c>
      <c r="D196" s="16">
        <v>1001910</v>
      </c>
      <c r="E196" s="2">
        <v>0</v>
      </c>
      <c r="G196" s="35">
        <v>1001910</v>
      </c>
      <c r="H196">
        <v>0</v>
      </c>
      <c r="I196" s="34"/>
    </row>
    <row r="197" spans="1:9" x14ac:dyDescent="0.2">
      <c r="A197" s="16">
        <v>1001920</v>
      </c>
      <c r="B197" s="2">
        <v>0</v>
      </c>
      <c r="D197" s="16">
        <v>1001920</v>
      </c>
      <c r="E197" s="2">
        <v>0</v>
      </c>
      <c r="G197" s="35">
        <v>1001920</v>
      </c>
      <c r="H197">
        <v>0</v>
      </c>
      <c r="I197" s="34"/>
    </row>
    <row r="198" spans="1:9" x14ac:dyDescent="0.2">
      <c r="A198" s="16">
        <v>1001930</v>
      </c>
      <c r="B198" s="2">
        <v>1</v>
      </c>
      <c r="D198" s="16">
        <v>1001930</v>
      </c>
      <c r="E198" s="2">
        <v>0</v>
      </c>
      <c r="G198" s="35">
        <v>1001930</v>
      </c>
      <c r="H198">
        <v>0</v>
      </c>
      <c r="I198" s="34"/>
    </row>
    <row r="199" spans="1:9" x14ac:dyDescent="0.2">
      <c r="A199" s="16">
        <v>1001940</v>
      </c>
      <c r="B199" s="2">
        <v>1</v>
      </c>
      <c r="D199" s="16">
        <v>1001940</v>
      </c>
      <c r="E199" s="2">
        <v>0</v>
      </c>
      <c r="G199" s="35">
        <v>1001940</v>
      </c>
      <c r="H199">
        <v>0</v>
      </c>
      <c r="I199" s="34"/>
    </row>
    <row r="200" spans="1:9" x14ac:dyDescent="0.2">
      <c r="A200" s="16">
        <v>1001950</v>
      </c>
      <c r="B200" s="2">
        <v>0</v>
      </c>
      <c r="D200" s="16">
        <v>1001950</v>
      </c>
      <c r="E200" s="2">
        <v>0</v>
      </c>
      <c r="G200" s="35">
        <v>1001950</v>
      </c>
      <c r="H200">
        <v>0</v>
      </c>
      <c r="I200" s="34"/>
    </row>
    <row r="201" spans="1:9" x14ac:dyDescent="0.2">
      <c r="A201" s="16">
        <v>1001960</v>
      </c>
      <c r="B201" s="2">
        <v>0</v>
      </c>
      <c r="D201" s="16">
        <v>1001960</v>
      </c>
      <c r="E201" s="2">
        <v>0</v>
      </c>
      <c r="G201" s="35">
        <v>1001960</v>
      </c>
      <c r="H201">
        <v>0</v>
      </c>
      <c r="I201" s="34"/>
    </row>
    <row r="202" spans="1:9" x14ac:dyDescent="0.2">
      <c r="A202" s="16">
        <v>1001970</v>
      </c>
      <c r="B202" s="2">
        <v>0</v>
      </c>
      <c r="D202" s="16">
        <v>1001970</v>
      </c>
      <c r="E202" s="2">
        <v>0</v>
      </c>
      <c r="G202" s="35">
        <v>1001970</v>
      </c>
      <c r="H202">
        <v>0</v>
      </c>
      <c r="I202" s="34"/>
    </row>
    <row r="203" spans="1:9" x14ac:dyDescent="0.2">
      <c r="A203" s="16">
        <v>1001980</v>
      </c>
      <c r="B203" s="2">
        <v>0</v>
      </c>
      <c r="D203" s="16">
        <v>1001980</v>
      </c>
      <c r="E203" s="2">
        <v>0</v>
      </c>
      <c r="G203" s="35">
        <v>1001980</v>
      </c>
      <c r="H203">
        <v>0</v>
      </c>
      <c r="I203" s="34"/>
    </row>
    <row r="204" spans="1:9" x14ac:dyDescent="0.2">
      <c r="A204" s="16">
        <v>1001990</v>
      </c>
      <c r="B204" s="2">
        <v>0</v>
      </c>
      <c r="D204" s="16">
        <v>1001990</v>
      </c>
      <c r="E204" s="2">
        <v>0</v>
      </c>
      <c r="G204" s="35">
        <v>1001990</v>
      </c>
      <c r="H204">
        <v>0</v>
      </c>
      <c r="I204" s="34"/>
    </row>
    <row r="205" spans="1:9" x14ac:dyDescent="0.2">
      <c r="A205" s="16">
        <v>1002000</v>
      </c>
      <c r="B205" s="2">
        <v>1</v>
      </c>
      <c r="D205" s="16">
        <v>1002000</v>
      </c>
      <c r="E205" s="2">
        <v>0</v>
      </c>
      <c r="G205" s="35">
        <v>1002000</v>
      </c>
      <c r="H205">
        <v>0</v>
      </c>
      <c r="I205" s="34"/>
    </row>
    <row r="206" spans="1:9" x14ac:dyDescent="0.2">
      <c r="A206" s="16">
        <v>1002010</v>
      </c>
      <c r="B206" s="2">
        <v>1</v>
      </c>
      <c r="D206" s="16">
        <v>1002010</v>
      </c>
      <c r="E206" s="2">
        <v>0</v>
      </c>
      <c r="G206" s="35">
        <v>1002010</v>
      </c>
      <c r="H206">
        <v>0</v>
      </c>
      <c r="I206" s="34"/>
    </row>
    <row r="207" spans="1:9" x14ac:dyDescent="0.2">
      <c r="A207" s="16">
        <v>1002020</v>
      </c>
      <c r="B207" s="2">
        <v>0</v>
      </c>
      <c r="D207" s="16">
        <v>1002020</v>
      </c>
      <c r="E207" s="2">
        <v>0</v>
      </c>
      <c r="G207" s="35">
        <v>1002020</v>
      </c>
      <c r="H207">
        <v>0</v>
      </c>
      <c r="I207" s="34"/>
    </row>
    <row r="208" spans="1:9" x14ac:dyDescent="0.2">
      <c r="A208" s="16">
        <v>1002030</v>
      </c>
      <c r="B208" s="2">
        <v>0</v>
      </c>
      <c r="D208" s="16">
        <v>1002030</v>
      </c>
      <c r="E208" s="2">
        <v>0</v>
      </c>
      <c r="G208" s="35">
        <v>1002030</v>
      </c>
      <c r="H208">
        <v>0</v>
      </c>
      <c r="I208" s="34"/>
    </row>
    <row r="209" spans="1:9" x14ac:dyDescent="0.2">
      <c r="A209" s="16">
        <v>1002040</v>
      </c>
      <c r="B209" s="2">
        <v>0</v>
      </c>
      <c r="D209" s="16">
        <v>1002040</v>
      </c>
      <c r="E209" s="2">
        <v>0</v>
      </c>
      <c r="G209" s="35">
        <v>1002040</v>
      </c>
      <c r="H209">
        <v>0</v>
      </c>
      <c r="I209" s="34"/>
    </row>
    <row r="210" spans="1:9" x14ac:dyDescent="0.2">
      <c r="A210" s="16">
        <v>1002050</v>
      </c>
      <c r="B210" s="2">
        <v>0</v>
      </c>
      <c r="D210" s="16">
        <v>1002050</v>
      </c>
      <c r="E210" s="2">
        <v>0</v>
      </c>
      <c r="G210" s="35">
        <v>1002050</v>
      </c>
      <c r="H210">
        <v>0</v>
      </c>
      <c r="I210" s="34"/>
    </row>
    <row r="211" spans="1:9" x14ac:dyDescent="0.2">
      <c r="A211" s="16">
        <v>1002060</v>
      </c>
      <c r="B211" s="2">
        <v>0</v>
      </c>
      <c r="D211" s="16">
        <v>1002060</v>
      </c>
      <c r="E211" s="2">
        <v>0</v>
      </c>
      <c r="G211" s="35">
        <v>1002060</v>
      </c>
      <c r="H211">
        <v>0</v>
      </c>
      <c r="I211" s="34"/>
    </row>
    <row r="212" spans="1:9" x14ac:dyDescent="0.2">
      <c r="A212" s="16">
        <v>1002070</v>
      </c>
      <c r="B212" s="2">
        <v>0</v>
      </c>
      <c r="D212" s="16">
        <v>1002070</v>
      </c>
      <c r="E212" s="2">
        <v>0</v>
      </c>
      <c r="G212" s="35">
        <v>1002070</v>
      </c>
      <c r="H212">
        <v>0</v>
      </c>
      <c r="I212" s="34"/>
    </row>
    <row r="213" spans="1:9" x14ac:dyDescent="0.2">
      <c r="A213" s="16">
        <v>1002080</v>
      </c>
      <c r="B213" s="2">
        <v>0</v>
      </c>
      <c r="D213" s="16">
        <v>1002080</v>
      </c>
      <c r="E213" s="2">
        <v>0</v>
      </c>
      <c r="G213" s="35">
        <v>1002080</v>
      </c>
      <c r="H213">
        <v>0</v>
      </c>
      <c r="I213" s="34"/>
    </row>
    <row r="214" spans="1:9" x14ac:dyDescent="0.2">
      <c r="A214" s="16">
        <v>1002090</v>
      </c>
      <c r="B214" s="2">
        <v>0</v>
      </c>
      <c r="D214" s="16">
        <v>1002090</v>
      </c>
      <c r="E214" s="2">
        <v>0</v>
      </c>
      <c r="G214" s="35">
        <v>1002090</v>
      </c>
      <c r="H214">
        <v>0</v>
      </c>
      <c r="I214" s="34"/>
    </row>
    <row r="215" spans="1:9" x14ac:dyDescent="0.2">
      <c r="A215" s="16">
        <v>1002100</v>
      </c>
      <c r="B215" s="2">
        <v>0</v>
      </c>
      <c r="D215" s="16">
        <v>1002100</v>
      </c>
      <c r="E215" s="2">
        <v>0</v>
      </c>
      <c r="G215" s="35">
        <v>1002100</v>
      </c>
      <c r="H215">
        <v>0</v>
      </c>
      <c r="I215" s="34"/>
    </row>
    <row r="216" spans="1:9" x14ac:dyDescent="0.2">
      <c r="A216" s="16">
        <v>1002110</v>
      </c>
      <c r="B216" s="2">
        <v>0</v>
      </c>
      <c r="D216" s="16">
        <v>1002110</v>
      </c>
      <c r="E216" s="2">
        <v>0</v>
      </c>
      <c r="G216" s="35">
        <v>1002110</v>
      </c>
      <c r="H216">
        <v>0</v>
      </c>
      <c r="I216" s="34"/>
    </row>
    <row r="217" spans="1:9" x14ac:dyDescent="0.2">
      <c r="A217" s="16">
        <v>1002120</v>
      </c>
      <c r="B217" s="2">
        <v>0</v>
      </c>
      <c r="D217" s="16">
        <v>1002120</v>
      </c>
      <c r="E217" s="2">
        <v>0</v>
      </c>
      <c r="G217" s="35">
        <v>1002120</v>
      </c>
      <c r="H217">
        <v>0</v>
      </c>
      <c r="I217" s="34"/>
    </row>
    <row r="218" spans="1:9" x14ac:dyDescent="0.2">
      <c r="A218" s="16">
        <v>1002130</v>
      </c>
      <c r="B218" s="2">
        <v>0</v>
      </c>
      <c r="D218" s="16">
        <v>1002130</v>
      </c>
      <c r="E218" s="2">
        <v>0</v>
      </c>
      <c r="G218" s="35">
        <v>1002130</v>
      </c>
      <c r="H218">
        <v>0</v>
      </c>
      <c r="I218" s="34"/>
    </row>
    <row r="219" spans="1:9" x14ac:dyDescent="0.2">
      <c r="A219" s="16">
        <v>1002140</v>
      </c>
      <c r="B219" s="2">
        <v>0</v>
      </c>
      <c r="D219" s="16">
        <v>1002140</v>
      </c>
      <c r="E219" s="2">
        <v>0</v>
      </c>
      <c r="G219" s="35">
        <v>1002140</v>
      </c>
      <c r="H219">
        <v>0</v>
      </c>
      <c r="I219" s="34"/>
    </row>
    <row r="220" spans="1:9" x14ac:dyDescent="0.2">
      <c r="A220" s="16">
        <v>1002150</v>
      </c>
      <c r="B220" s="2">
        <v>0</v>
      </c>
      <c r="D220" s="16">
        <v>1002150</v>
      </c>
      <c r="E220" s="2">
        <v>0</v>
      </c>
      <c r="G220" s="35">
        <v>1002150</v>
      </c>
      <c r="H220">
        <v>0</v>
      </c>
      <c r="I220" s="34"/>
    </row>
    <row r="221" spans="1:9" x14ac:dyDescent="0.2">
      <c r="A221" s="16">
        <v>1002160</v>
      </c>
      <c r="B221" s="2">
        <v>0</v>
      </c>
      <c r="D221" s="16">
        <v>1002160</v>
      </c>
      <c r="E221" s="2">
        <v>0</v>
      </c>
      <c r="G221" s="35">
        <v>1002160</v>
      </c>
      <c r="H221">
        <v>0</v>
      </c>
      <c r="I221" s="34"/>
    </row>
    <row r="222" spans="1:9" x14ac:dyDescent="0.2">
      <c r="A222" s="16">
        <v>1002170</v>
      </c>
      <c r="B222" s="2">
        <v>0</v>
      </c>
      <c r="D222" s="16">
        <v>1002170</v>
      </c>
      <c r="E222" s="2">
        <v>0</v>
      </c>
      <c r="G222" s="35">
        <v>1002170</v>
      </c>
      <c r="H222">
        <v>0</v>
      </c>
      <c r="I222" s="34"/>
    </row>
    <row r="223" spans="1:9" x14ac:dyDescent="0.2">
      <c r="A223" s="16">
        <v>1002180</v>
      </c>
      <c r="B223" s="2">
        <v>0</v>
      </c>
      <c r="D223" s="16">
        <v>1002180</v>
      </c>
      <c r="E223" s="2">
        <v>0</v>
      </c>
      <c r="G223" s="35">
        <v>1002180</v>
      </c>
      <c r="H223">
        <v>0</v>
      </c>
      <c r="I223" s="34"/>
    </row>
    <row r="224" spans="1:9" x14ac:dyDescent="0.2">
      <c r="A224" s="16">
        <v>1002190</v>
      </c>
      <c r="B224" s="2">
        <v>0</v>
      </c>
      <c r="D224" s="16">
        <v>1002190</v>
      </c>
      <c r="E224" s="2">
        <v>0</v>
      </c>
      <c r="G224" s="35">
        <v>1002190</v>
      </c>
      <c r="H224">
        <v>0</v>
      </c>
      <c r="I224" s="34"/>
    </row>
    <row r="225" spans="1:9" x14ac:dyDescent="0.2">
      <c r="A225" s="16">
        <v>1002200</v>
      </c>
      <c r="B225" s="2">
        <v>9</v>
      </c>
      <c r="D225" s="16">
        <v>1002200</v>
      </c>
      <c r="E225" s="2">
        <v>1</v>
      </c>
      <c r="G225" s="35">
        <v>1002200</v>
      </c>
      <c r="H225">
        <v>0</v>
      </c>
      <c r="I225" s="34"/>
    </row>
    <row r="226" spans="1:9" x14ac:dyDescent="0.2">
      <c r="A226" s="16">
        <v>1002210</v>
      </c>
      <c r="B226" s="2">
        <v>0</v>
      </c>
      <c r="D226" s="16">
        <v>1002210</v>
      </c>
      <c r="E226" s="2">
        <v>0</v>
      </c>
      <c r="G226" s="35">
        <v>1002210</v>
      </c>
      <c r="H226">
        <v>0</v>
      </c>
      <c r="I226" s="34"/>
    </row>
    <row r="227" spans="1:9" x14ac:dyDescent="0.2">
      <c r="A227" s="16">
        <v>1002220</v>
      </c>
      <c r="B227" s="2">
        <v>0</v>
      </c>
      <c r="D227" s="16">
        <v>1002220</v>
      </c>
      <c r="E227" s="2">
        <v>0</v>
      </c>
      <c r="G227" s="35">
        <v>1002220</v>
      </c>
      <c r="H227">
        <v>0</v>
      </c>
      <c r="I227" s="34"/>
    </row>
    <row r="228" spans="1:9" x14ac:dyDescent="0.2">
      <c r="A228" s="16">
        <v>1002230</v>
      </c>
      <c r="B228" s="2">
        <v>0</v>
      </c>
      <c r="D228" s="16">
        <v>1002230</v>
      </c>
      <c r="E228" s="2">
        <v>0</v>
      </c>
      <c r="G228" s="35">
        <v>1002230</v>
      </c>
      <c r="H228">
        <v>0</v>
      </c>
      <c r="I228" s="34"/>
    </row>
    <row r="229" spans="1:9" x14ac:dyDescent="0.2">
      <c r="A229" s="16">
        <v>1002240</v>
      </c>
      <c r="B229" s="2">
        <v>0</v>
      </c>
      <c r="D229" s="16">
        <v>1002240</v>
      </c>
      <c r="E229" s="2">
        <v>0</v>
      </c>
      <c r="G229" s="35">
        <v>1002240</v>
      </c>
      <c r="H229">
        <v>0</v>
      </c>
      <c r="I229" s="34"/>
    </row>
    <row r="230" spans="1:9" x14ac:dyDescent="0.2">
      <c r="A230" s="16">
        <v>1002250</v>
      </c>
      <c r="B230" s="2">
        <v>0</v>
      </c>
      <c r="D230" s="16">
        <v>1002250</v>
      </c>
      <c r="E230" s="2">
        <v>0</v>
      </c>
      <c r="G230" s="35">
        <v>1002250</v>
      </c>
      <c r="H230">
        <v>0</v>
      </c>
      <c r="I230" s="34"/>
    </row>
    <row r="231" spans="1:9" x14ac:dyDescent="0.2">
      <c r="A231" s="16">
        <v>1002260</v>
      </c>
      <c r="B231" s="2">
        <v>0</v>
      </c>
      <c r="D231" s="16">
        <v>1002260</v>
      </c>
      <c r="E231" s="2">
        <v>0</v>
      </c>
      <c r="G231" s="35">
        <v>1002260</v>
      </c>
      <c r="H231">
        <v>0</v>
      </c>
      <c r="I231" s="34"/>
    </row>
    <row r="232" spans="1:9" x14ac:dyDescent="0.2">
      <c r="A232" s="16">
        <v>1002270</v>
      </c>
      <c r="B232" s="2">
        <v>0</v>
      </c>
      <c r="D232" s="16">
        <v>1002270</v>
      </c>
      <c r="E232" s="2">
        <v>0</v>
      </c>
      <c r="G232" s="35">
        <v>1002270</v>
      </c>
      <c r="H232">
        <v>0</v>
      </c>
      <c r="I232" s="34"/>
    </row>
    <row r="233" spans="1:9" x14ac:dyDescent="0.2">
      <c r="A233" s="16">
        <v>1002280</v>
      </c>
      <c r="B233" s="2">
        <v>0</v>
      </c>
      <c r="D233" s="16">
        <v>1002280</v>
      </c>
      <c r="E233" s="2">
        <v>0</v>
      </c>
      <c r="G233" s="35">
        <v>1002280</v>
      </c>
      <c r="H233">
        <v>0</v>
      </c>
      <c r="I233" s="34"/>
    </row>
    <row r="234" spans="1:9" x14ac:dyDescent="0.2">
      <c r="A234" s="16">
        <v>1002290</v>
      </c>
      <c r="B234" s="2">
        <v>0</v>
      </c>
      <c r="D234" s="16">
        <v>1002290</v>
      </c>
      <c r="E234" s="2">
        <v>0</v>
      </c>
      <c r="G234" s="35">
        <v>1002290</v>
      </c>
      <c r="H234">
        <v>0</v>
      </c>
      <c r="I234" s="34"/>
    </row>
    <row r="235" spans="1:9" x14ac:dyDescent="0.2">
      <c r="A235" s="16">
        <v>1002300</v>
      </c>
      <c r="B235" s="2">
        <v>0</v>
      </c>
      <c r="D235" s="16">
        <v>1002300</v>
      </c>
      <c r="E235" s="2">
        <v>0</v>
      </c>
      <c r="G235" s="35">
        <v>1002300</v>
      </c>
      <c r="H235">
        <v>0</v>
      </c>
      <c r="I235" s="34"/>
    </row>
    <row r="236" spans="1:9" x14ac:dyDescent="0.2">
      <c r="A236" s="16">
        <v>1002310</v>
      </c>
      <c r="B236" s="2">
        <v>0</v>
      </c>
      <c r="D236" s="16">
        <v>1002310</v>
      </c>
      <c r="E236" s="2">
        <v>0</v>
      </c>
      <c r="G236" s="35">
        <v>1002310</v>
      </c>
      <c r="H236">
        <v>0</v>
      </c>
      <c r="I236" s="34"/>
    </row>
    <row r="237" spans="1:9" x14ac:dyDescent="0.2">
      <c r="A237" s="16">
        <v>1002320</v>
      </c>
      <c r="B237" s="2">
        <v>0</v>
      </c>
      <c r="D237" s="16">
        <v>1002320</v>
      </c>
      <c r="E237" s="2">
        <v>0</v>
      </c>
      <c r="G237" s="35">
        <v>1002320</v>
      </c>
      <c r="H237">
        <v>0</v>
      </c>
      <c r="I237" s="34"/>
    </row>
    <row r="238" spans="1:9" x14ac:dyDescent="0.2">
      <c r="A238" s="16">
        <v>1002330</v>
      </c>
      <c r="B238" s="2">
        <v>0</v>
      </c>
      <c r="D238" s="16">
        <v>1002330</v>
      </c>
      <c r="E238" s="2">
        <v>0</v>
      </c>
      <c r="G238" s="35">
        <v>1002330</v>
      </c>
      <c r="H238">
        <v>0</v>
      </c>
      <c r="I238" s="34"/>
    </row>
    <row r="239" spans="1:9" x14ac:dyDescent="0.2">
      <c r="A239" s="16">
        <v>1002340</v>
      </c>
      <c r="B239" s="2">
        <v>0</v>
      </c>
      <c r="D239" s="16">
        <v>1002340</v>
      </c>
      <c r="E239" s="2">
        <v>0</v>
      </c>
      <c r="G239" s="35">
        <v>1002340</v>
      </c>
      <c r="H239">
        <v>0</v>
      </c>
      <c r="I239" s="34"/>
    </row>
    <row r="240" spans="1:9" x14ac:dyDescent="0.2">
      <c r="A240" s="16">
        <v>1002350</v>
      </c>
      <c r="B240" s="2">
        <v>0</v>
      </c>
      <c r="D240" s="16">
        <v>1002350</v>
      </c>
      <c r="E240" s="2">
        <v>0</v>
      </c>
      <c r="G240" s="35">
        <v>1002350</v>
      </c>
      <c r="H240">
        <v>0</v>
      </c>
      <c r="I240" s="34"/>
    </row>
    <row r="241" spans="1:9" x14ac:dyDescent="0.2">
      <c r="A241" s="16">
        <v>1002360</v>
      </c>
      <c r="B241" s="2">
        <v>0</v>
      </c>
      <c r="D241" s="16">
        <v>1002360</v>
      </c>
      <c r="E241" s="2">
        <v>0</v>
      </c>
      <c r="G241" s="35">
        <v>1002360</v>
      </c>
      <c r="H241">
        <v>0</v>
      </c>
      <c r="I241" s="34"/>
    </row>
    <row r="242" spans="1:9" x14ac:dyDescent="0.2">
      <c r="A242" s="16">
        <v>1002370</v>
      </c>
      <c r="B242" s="2">
        <v>0</v>
      </c>
      <c r="D242" s="16">
        <v>1002370</v>
      </c>
      <c r="E242" s="2">
        <v>0</v>
      </c>
      <c r="G242" s="35">
        <v>1002370</v>
      </c>
      <c r="H242">
        <v>0</v>
      </c>
      <c r="I242" s="34"/>
    </row>
    <row r="243" spans="1:9" x14ac:dyDescent="0.2">
      <c r="A243" s="16">
        <v>1002380</v>
      </c>
      <c r="B243" s="2">
        <v>3</v>
      </c>
      <c r="D243" s="16">
        <v>1002380</v>
      </c>
      <c r="E243" s="2">
        <v>1</v>
      </c>
      <c r="G243" s="35">
        <v>1002380</v>
      </c>
      <c r="H243">
        <v>0</v>
      </c>
      <c r="I243" s="34"/>
    </row>
    <row r="244" spans="1:9" x14ac:dyDescent="0.2">
      <c r="A244" s="16">
        <v>1002390</v>
      </c>
      <c r="B244" s="2">
        <v>0</v>
      </c>
      <c r="D244" s="16">
        <v>1002390</v>
      </c>
      <c r="E244" s="2">
        <v>0</v>
      </c>
      <c r="G244" s="35">
        <v>1002390</v>
      </c>
      <c r="H244">
        <v>0</v>
      </c>
      <c r="I244" s="34"/>
    </row>
    <row r="245" spans="1:9" x14ac:dyDescent="0.2">
      <c r="A245" s="16">
        <v>1002400</v>
      </c>
      <c r="B245" s="2">
        <v>0</v>
      </c>
      <c r="D245" s="16">
        <v>1002400</v>
      </c>
      <c r="E245" s="2">
        <v>0</v>
      </c>
      <c r="G245" s="35">
        <v>1002400</v>
      </c>
      <c r="H245">
        <v>0</v>
      </c>
      <c r="I245" s="34"/>
    </row>
    <row r="246" spans="1:9" x14ac:dyDescent="0.2">
      <c r="A246" s="16">
        <v>1002410</v>
      </c>
      <c r="B246" s="2">
        <v>0</v>
      </c>
      <c r="D246" s="16">
        <v>1002410</v>
      </c>
      <c r="E246" s="2">
        <v>0</v>
      </c>
      <c r="G246" s="35">
        <v>1002410</v>
      </c>
      <c r="H246">
        <v>0</v>
      </c>
      <c r="I246" s="34"/>
    </row>
    <row r="247" spans="1:9" x14ac:dyDescent="0.2">
      <c r="A247" s="16">
        <v>1002420</v>
      </c>
      <c r="B247" s="2">
        <v>0</v>
      </c>
      <c r="D247" s="16">
        <v>1002420</v>
      </c>
      <c r="E247" s="2">
        <v>0</v>
      </c>
      <c r="G247" s="35">
        <v>1002420</v>
      </c>
      <c r="H247">
        <v>0</v>
      </c>
      <c r="I247" s="34"/>
    </row>
    <row r="248" spans="1:9" x14ac:dyDescent="0.2">
      <c r="A248" s="16">
        <v>1002430</v>
      </c>
      <c r="B248" s="2">
        <v>0</v>
      </c>
      <c r="D248" s="16">
        <v>1002430</v>
      </c>
      <c r="E248" s="2">
        <v>0</v>
      </c>
      <c r="G248" s="35">
        <v>1002430</v>
      </c>
      <c r="H248">
        <v>0</v>
      </c>
      <c r="I248" s="34"/>
    </row>
    <row r="249" spans="1:9" x14ac:dyDescent="0.2">
      <c r="A249" s="16">
        <v>1002440</v>
      </c>
      <c r="B249" s="2">
        <v>0</v>
      </c>
      <c r="D249" s="16">
        <v>1002440</v>
      </c>
      <c r="E249" s="2">
        <v>0</v>
      </c>
      <c r="G249" s="35">
        <v>1002440</v>
      </c>
      <c r="H249">
        <v>0</v>
      </c>
      <c r="I249" s="34"/>
    </row>
    <row r="250" spans="1:9" x14ac:dyDescent="0.2">
      <c r="A250" s="16">
        <v>1002450</v>
      </c>
      <c r="B250" s="2">
        <v>0</v>
      </c>
      <c r="D250" s="16">
        <v>1002450</v>
      </c>
      <c r="E250" s="2">
        <v>0</v>
      </c>
      <c r="G250" s="35">
        <v>1002450</v>
      </c>
      <c r="H250">
        <v>0</v>
      </c>
      <c r="I250" s="34"/>
    </row>
    <row r="251" spans="1:9" x14ac:dyDescent="0.2">
      <c r="A251" s="16">
        <v>1002460</v>
      </c>
      <c r="B251" s="2">
        <v>0</v>
      </c>
      <c r="D251" s="16">
        <v>1002460</v>
      </c>
      <c r="E251" s="2">
        <v>0</v>
      </c>
      <c r="G251" s="35">
        <v>1002460</v>
      </c>
      <c r="H251">
        <v>0</v>
      </c>
      <c r="I251" s="34"/>
    </row>
    <row r="252" spans="1:9" x14ac:dyDescent="0.2">
      <c r="A252" s="16">
        <v>1002470</v>
      </c>
      <c r="B252" s="2">
        <v>0</v>
      </c>
      <c r="D252" s="16">
        <v>1002470</v>
      </c>
      <c r="E252" s="2">
        <v>0</v>
      </c>
      <c r="G252" s="35">
        <v>1002470</v>
      </c>
      <c r="H252">
        <v>0</v>
      </c>
      <c r="I252" s="34"/>
    </row>
    <row r="253" spans="1:9" x14ac:dyDescent="0.2">
      <c r="A253" s="16">
        <v>1002480</v>
      </c>
      <c r="B253" s="2">
        <v>11</v>
      </c>
      <c r="D253" s="16">
        <v>1002480</v>
      </c>
      <c r="E253" s="2">
        <v>0</v>
      </c>
      <c r="G253" s="35">
        <v>1002480</v>
      </c>
      <c r="H253">
        <v>0</v>
      </c>
      <c r="I253" s="34"/>
    </row>
    <row r="254" spans="1:9" x14ac:dyDescent="0.2">
      <c r="A254" s="16">
        <v>1002490</v>
      </c>
      <c r="B254" s="2">
        <v>0</v>
      </c>
      <c r="D254" s="16">
        <v>1002490</v>
      </c>
      <c r="E254" s="2">
        <v>0</v>
      </c>
      <c r="G254" s="35">
        <v>1002490</v>
      </c>
      <c r="H254">
        <v>0</v>
      </c>
      <c r="I254" s="34"/>
    </row>
    <row r="255" spans="1:9" x14ac:dyDescent="0.2">
      <c r="A255" s="16">
        <v>1002500</v>
      </c>
      <c r="B255" s="2">
        <v>0</v>
      </c>
      <c r="D255" s="16">
        <v>1002500</v>
      </c>
      <c r="E255" s="2">
        <v>0</v>
      </c>
      <c r="G255" s="35">
        <v>1002500</v>
      </c>
      <c r="H255">
        <v>0</v>
      </c>
      <c r="I255" s="34"/>
    </row>
    <row r="256" spans="1:9" x14ac:dyDescent="0.2">
      <c r="A256" s="16">
        <v>1002510</v>
      </c>
      <c r="B256" s="2">
        <v>0</v>
      </c>
      <c r="D256" s="16">
        <v>1002510</v>
      </c>
      <c r="E256" s="2">
        <v>0</v>
      </c>
      <c r="G256" s="35">
        <v>1002510</v>
      </c>
      <c r="H256">
        <v>0</v>
      </c>
      <c r="I256" s="34"/>
    </row>
    <row r="257" spans="1:9" x14ac:dyDescent="0.2">
      <c r="A257" s="16">
        <v>1002520</v>
      </c>
      <c r="B257" s="2">
        <v>0</v>
      </c>
      <c r="D257" s="16">
        <v>1002520</v>
      </c>
      <c r="E257" s="2">
        <v>0</v>
      </c>
      <c r="G257" s="35">
        <v>1002520</v>
      </c>
      <c r="H257">
        <v>0</v>
      </c>
      <c r="I257" s="34"/>
    </row>
    <row r="258" spans="1:9" x14ac:dyDescent="0.2">
      <c r="A258" s="16">
        <v>1002530</v>
      </c>
      <c r="B258" s="2">
        <v>0</v>
      </c>
      <c r="D258" s="16">
        <v>1002530</v>
      </c>
      <c r="E258" s="2">
        <v>0</v>
      </c>
      <c r="G258" s="35">
        <v>1002530</v>
      </c>
      <c r="H258">
        <v>0</v>
      </c>
      <c r="I258" s="34"/>
    </row>
    <row r="259" spans="1:9" x14ac:dyDescent="0.2">
      <c r="A259" s="16">
        <v>1002540</v>
      </c>
      <c r="B259" s="2">
        <v>0</v>
      </c>
      <c r="D259" s="16">
        <v>1002540</v>
      </c>
      <c r="E259" s="2">
        <v>0</v>
      </c>
      <c r="G259" s="35">
        <v>1002540</v>
      </c>
      <c r="H259">
        <v>0</v>
      </c>
      <c r="I259" s="34"/>
    </row>
    <row r="260" spans="1:9" x14ac:dyDescent="0.2">
      <c r="A260" s="16">
        <v>1002550</v>
      </c>
      <c r="B260" s="2">
        <v>0</v>
      </c>
      <c r="D260" s="16">
        <v>1002550</v>
      </c>
      <c r="E260" s="2">
        <v>0</v>
      </c>
      <c r="G260" s="35">
        <v>1002550</v>
      </c>
      <c r="H260">
        <v>0</v>
      </c>
      <c r="I260" s="34"/>
    </row>
    <row r="261" spans="1:9" x14ac:dyDescent="0.2">
      <c r="A261" s="16">
        <v>1002560</v>
      </c>
      <c r="B261" s="2">
        <v>0</v>
      </c>
      <c r="D261" s="16">
        <v>1002560</v>
      </c>
      <c r="E261" s="2">
        <v>0</v>
      </c>
      <c r="G261" s="35">
        <v>1002560</v>
      </c>
      <c r="H261">
        <v>0</v>
      </c>
      <c r="I261" s="34"/>
    </row>
    <row r="262" spans="1:9" x14ac:dyDescent="0.2">
      <c r="A262" s="16">
        <v>1002570</v>
      </c>
      <c r="B262" s="2">
        <v>0</v>
      </c>
      <c r="D262" s="16">
        <v>1002570</v>
      </c>
      <c r="E262" s="2">
        <v>0</v>
      </c>
      <c r="G262" s="35">
        <v>1002570</v>
      </c>
      <c r="H262">
        <v>0</v>
      </c>
      <c r="I262" s="34"/>
    </row>
    <row r="263" spans="1:9" x14ac:dyDescent="0.2">
      <c r="A263" s="16">
        <v>1002580</v>
      </c>
      <c r="B263" s="2">
        <v>1</v>
      </c>
      <c r="D263" s="16">
        <v>1002580</v>
      </c>
      <c r="E263" s="2">
        <v>0</v>
      </c>
      <c r="G263" s="35">
        <v>1002580</v>
      </c>
      <c r="H263">
        <v>0</v>
      </c>
      <c r="I263" s="34"/>
    </row>
    <row r="264" spans="1:9" x14ac:dyDescent="0.2">
      <c r="A264" s="16">
        <v>1002590</v>
      </c>
      <c r="B264" s="2">
        <v>0</v>
      </c>
      <c r="D264" s="16">
        <v>1002590</v>
      </c>
      <c r="E264" s="2">
        <v>0</v>
      </c>
      <c r="G264" s="35">
        <v>1002590</v>
      </c>
      <c r="H264">
        <v>0</v>
      </c>
      <c r="I264" s="34"/>
    </row>
    <row r="265" spans="1:9" x14ac:dyDescent="0.2">
      <c r="A265" s="16">
        <v>1002600</v>
      </c>
      <c r="B265" s="2">
        <v>0</v>
      </c>
      <c r="D265" s="16">
        <v>1002600</v>
      </c>
      <c r="E265" s="2">
        <v>0</v>
      </c>
      <c r="G265" s="35">
        <v>1002600</v>
      </c>
      <c r="H265">
        <v>0</v>
      </c>
      <c r="I265" s="34"/>
    </row>
    <row r="266" spans="1:9" x14ac:dyDescent="0.2">
      <c r="A266" s="16">
        <v>1002610</v>
      </c>
      <c r="B266" s="2">
        <v>0</v>
      </c>
      <c r="D266" s="16">
        <v>1002610</v>
      </c>
      <c r="E266" s="2">
        <v>0</v>
      </c>
      <c r="G266" s="35">
        <v>1002610</v>
      </c>
      <c r="H266">
        <v>0</v>
      </c>
      <c r="I266" s="34"/>
    </row>
    <row r="267" spans="1:9" x14ac:dyDescent="0.2">
      <c r="A267" s="16">
        <v>1002620</v>
      </c>
      <c r="B267" s="2">
        <v>0</v>
      </c>
      <c r="D267" s="16">
        <v>1002620</v>
      </c>
      <c r="E267" s="2">
        <v>0</v>
      </c>
      <c r="G267" s="35">
        <v>1002620</v>
      </c>
      <c r="H267">
        <v>0</v>
      </c>
      <c r="I267" s="34"/>
    </row>
    <row r="268" spans="1:9" x14ac:dyDescent="0.2">
      <c r="A268" s="16">
        <v>1002630</v>
      </c>
      <c r="B268" s="2">
        <v>0</v>
      </c>
      <c r="D268" s="16">
        <v>1002630</v>
      </c>
      <c r="E268" s="2">
        <v>0</v>
      </c>
      <c r="G268" s="35">
        <v>1002630</v>
      </c>
      <c r="H268">
        <v>0</v>
      </c>
      <c r="I268" s="34"/>
    </row>
    <row r="269" spans="1:9" x14ac:dyDescent="0.2">
      <c r="A269" s="16">
        <v>1002640</v>
      </c>
      <c r="B269" s="2">
        <v>0</v>
      </c>
      <c r="D269" s="16">
        <v>1002640</v>
      </c>
      <c r="E269" s="2">
        <v>0</v>
      </c>
      <c r="G269" s="35">
        <v>1002640</v>
      </c>
      <c r="H269">
        <v>0</v>
      </c>
      <c r="I269" s="34"/>
    </row>
    <row r="270" spans="1:9" x14ac:dyDescent="0.2">
      <c r="A270" s="16">
        <v>1002650</v>
      </c>
      <c r="B270" s="2">
        <v>0</v>
      </c>
      <c r="D270" s="16">
        <v>1002650</v>
      </c>
      <c r="E270" s="2">
        <v>0</v>
      </c>
      <c r="G270" s="35">
        <v>1002650</v>
      </c>
      <c r="H270">
        <v>0</v>
      </c>
      <c r="I270" s="34"/>
    </row>
    <row r="271" spans="1:9" x14ac:dyDescent="0.2">
      <c r="A271" s="16">
        <v>1002660</v>
      </c>
      <c r="B271" s="2">
        <v>0</v>
      </c>
      <c r="D271" s="16">
        <v>1002660</v>
      </c>
      <c r="E271" s="2">
        <v>0</v>
      </c>
      <c r="G271" s="35">
        <v>1002660</v>
      </c>
      <c r="H271">
        <v>0</v>
      </c>
      <c r="I271" s="34"/>
    </row>
    <row r="272" spans="1:9" x14ac:dyDescent="0.2">
      <c r="A272" s="16">
        <v>1002670</v>
      </c>
      <c r="B272" s="2">
        <v>5</v>
      </c>
      <c r="D272" s="16">
        <v>1002670</v>
      </c>
      <c r="E272" s="2">
        <v>3</v>
      </c>
      <c r="G272" s="35">
        <v>1002670</v>
      </c>
      <c r="H272">
        <v>0</v>
      </c>
      <c r="I272" s="34"/>
    </row>
    <row r="273" spans="1:9" x14ac:dyDescent="0.2">
      <c r="A273" s="16">
        <v>1002680</v>
      </c>
      <c r="B273" s="2">
        <v>0</v>
      </c>
      <c r="D273" s="16">
        <v>1002680</v>
      </c>
      <c r="E273" s="2">
        <v>0</v>
      </c>
      <c r="G273" s="35">
        <v>1002680</v>
      </c>
      <c r="H273">
        <v>0</v>
      </c>
      <c r="I273" s="34"/>
    </row>
    <row r="274" spans="1:9" x14ac:dyDescent="0.2">
      <c r="A274" s="16">
        <v>1002690</v>
      </c>
      <c r="B274" s="2">
        <v>0</v>
      </c>
      <c r="D274" s="16">
        <v>1002690</v>
      </c>
      <c r="E274" s="2">
        <v>0</v>
      </c>
      <c r="G274" s="35">
        <v>1002690</v>
      </c>
      <c r="H274">
        <v>0</v>
      </c>
      <c r="I274" s="34"/>
    </row>
    <row r="275" spans="1:9" x14ac:dyDescent="0.2">
      <c r="A275" s="16">
        <v>1002700</v>
      </c>
      <c r="B275" s="2">
        <v>1</v>
      </c>
      <c r="D275" s="16">
        <v>1002700</v>
      </c>
      <c r="E275" s="2">
        <v>0</v>
      </c>
      <c r="G275" s="35">
        <v>1002700</v>
      </c>
      <c r="H275">
        <v>0</v>
      </c>
      <c r="I275" s="34"/>
    </row>
    <row r="276" spans="1:9" x14ac:dyDescent="0.2">
      <c r="A276" s="16">
        <v>1002710</v>
      </c>
      <c r="B276" s="2">
        <v>2</v>
      </c>
      <c r="D276" s="16">
        <v>1002710</v>
      </c>
      <c r="E276" s="2">
        <v>3</v>
      </c>
      <c r="G276" s="35">
        <v>1002710</v>
      </c>
      <c r="H276">
        <v>1</v>
      </c>
      <c r="I276" s="34"/>
    </row>
    <row r="277" spans="1:9" x14ac:dyDescent="0.2">
      <c r="A277" s="16">
        <v>1002720</v>
      </c>
      <c r="B277" s="2">
        <v>4</v>
      </c>
      <c r="D277" s="16">
        <v>1002720</v>
      </c>
      <c r="E277" s="2">
        <v>4</v>
      </c>
      <c r="G277" s="35">
        <v>1002720</v>
      </c>
      <c r="H277">
        <v>2</v>
      </c>
      <c r="I277" s="34"/>
    </row>
    <row r="278" spans="1:9" x14ac:dyDescent="0.2">
      <c r="A278" s="16">
        <v>1002730</v>
      </c>
      <c r="B278" s="2">
        <v>0</v>
      </c>
      <c r="D278" s="16">
        <v>1002730</v>
      </c>
      <c r="E278" s="2">
        <v>0</v>
      </c>
      <c r="G278" s="35">
        <v>1002730</v>
      </c>
      <c r="H278">
        <v>0</v>
      </c>
      <c r="I278" s="34"/>
    </row>
    <row r="279" spans="1:9" x14ac:dyDescent="0.2">
      <c r="A279" s="16">
        <v>1002740</v>
      </c>
      <c r="B279" s="2">
        <v>1</v>
      </c>
      <c r="D279" s="16">
        <v>1002740</v>
      </c>
      <c r="E279" s="2">
        <v>1</v>
      </c>
      <c r="G279" s="35">
        <v>1002740</v>
      </c>
      <c r="H279">
        <v>1</v>
      </c>
      <c r="I279" s="34"/>
    </row>
    <row r="280" spans="1:9" x14ac:dyDescent="0.2">
      <c r="A280" s="16">
        <v>1002750</v>
      </c>
      <c r="B280" s="2">
        <v>4</v>
      </c>
      <c r="D280" s="16">
        <v>1002750</v>
      </c>
      <c r="E280" s="2">
        <v>2</v>
      </c>
      <c r="G280" s="35">
        <v>1002750</v>
      </c>
      <c r="H280">
        <v>0</v>
      </c>
      <c r="I280" s="34"/>
    </row>
    <row r="281" spans="1:9" x14ac:dyDescent="0.2">
      <c r="A281" s="16">
        <v>1002760</v>
      </c>
      <c r="B281" s="2">
        <v>1</v>
      </c>
      <c r="D281" s="16">
        <v>1002760</v>
      </c>
      <c r="E281" s="2">
        <v>0</v>
      </c>
      <c r="G281" s="35">
        <v>1002760</v>
      </c>
      <c r="H281">
        <v>0</v>
      </c>
      <c r="I281" s="34"/>
    </row>
    <row r="282" spans="1:9" x14ac:dyDescent="0.2">
      <c r="A282" s="16">
        <v>1002770</v>
      </c>
      <c r="B282" s="2">
        <v>1</v>
      </c>
      <c r="D282" s="16">
        <v>1002770</v>
      </c>
      <c r="E282" s="2">
        <v>1</v>
      </c>
      <c r="G282" s="35">
        <v>1002770</v>
      </c>
      <c r="H282">
        <v>1</v>
      </c>
      <c r="I282" s="34"/>
    </row>
    <row r="283" spans="1:9" x14ac:dyDescent="0.2">
      <c r="A283" s="16">
        <v>1002780</v>
      </c>
      <c r="B283" s="2">
        <v>0</v>
      </c>
      <c r="D283" s="16">
        <v>1002780</v>
      </c>
      <c r="E283" s="2">
        <v>0</v>
      </c>
      <c r="G283" s="35">
        <v>1002780</v>
      </c>
      <c r="H283">
        <v>0</v>
      </c>
      <c r="I283" s="34"/>
    </row>
    <row r="284" spans="1:9" x14ac:dyDescent="0.2">
      <c r="A284" s="16">
        <v>1002790</v>
      </c>
      <c r="B284" s="2">
        <v>4</v>
      </c>
      <c r="D284" s="16">
        <v>1002790</v>
      </c>
      <c r="E284" s="2">
        <v>2</v>
      </c>
      <c r="G284" s="35">
        <v>1002790</v>
      </c>
      <c r="H284">
        <v>1</v>
      </c>
      <c r="I284" s="34"/>
    </row>
    <row r="285" spans="1:9" x14ac:dyDescent="0.2">
      <c r="A285" s="16">
        <v>1002800</v>
      </c>
      <c r="B285" s="2">
        <v>3</v>
      </c>
      <c r="D285" s="16">
        <v>1002800</v>
      </c>
      <c r="E285" s="2">
        <v>2</v>
      </c>
      <c r="G285" s="35">
        <v>1002800</v>
      </c>
      <c r="H285">
        <v>0</v>
      </c>
      <c r="I285" s="34"/>
    </row>
    <row r="286" spans="1:9" x14ac:dyDescent="0.2">
      <c r="A286" s="16">
        <v>1002810</v>
      </c>
      <c r="B286" s="2">
        <v>0</v>
      </c>
      <c r="D286" s="16">
        <v>1002810</v>
      </c>
      <c r="E286" s="2">
        <v>0</v>
      </c>
      <c r="G286" s="35">
        <v>1002810</v>
      </c>
      <c r="H286">
        <v>0</v>
      </c>
      <c r="I286" s="34"/>
    </row>
    <row r="287" spans="1:9" x14ac:dyDescent="0.2">
      <c r="A287" s="16">
        <v>1002820</v>
      </c>
      <c r="B287" s="2">
        <v>1</v>
      </c>
      <c r="D287" s="16">
        <v>1002820</v>
      </c>
      <c r="E287" s="2">
        <v>0</v>
      </c>
      <c r="G287" s="35">
        <v>1002820</v>
      </c>
      <c r="H287">
        <v>0</v>
      </c>
      <c r="I287" s="34"/>
    </row>
    <row r="288" spans="1:9" x14ac:dyDescent="0.2">
      <c r="A288" s="16">
        <v>1002830</v>
      </c>
      <c r="B288" s="2">
        <v>2</v>
      </c>
      <c r="D288" s="16">
        <v>1002830</v>
      </c>
      <c r="E288" s="2">
        <v>2</v>
      </c>
      <c r="G288" s="35">
        <v>1002830</v>
      </c>
      <c r="H288">
        <v>0</v>
      </c>
      <c r="I288" s="34"/>
    </row>
    <row r="289" spans="1:9" x14ac:dyDescent="0.2">
      <c r="A289" s="16">
        <v>1002840</v>
      </c>
      <c r="B289" s="2">
        <v>0</v>
      </c>
      <c r="D289" s="16">
        <v>1002840</v>
      </c>
      <c r="E289" s="2">
        <v>0</v>
      </c>
      <c r="G289" s="35">
        <v>1002840</v>
      </c>
      <c r="H289">
        <v>0</v>
      </c>
      <c r="I289" s="34"/>
    </row>
    <row r="290" spans="1:9" x14ac:dyDescent="0.2">
      <c r="A290" s="16">
        <v>1002850</v>
      </c>
      <c r="B290" s="2">
        <v>0</v>
      </c>
      <c r="D290" s="16">
        <v>1002850</v>
      </c>
      <c r="E290" s="2">
        <v>0</v>
      </c>
      <c r="G290" s="35">
        <v>1002850</v>
      </c>
      <c r="H290">
        <v>0</v>
      </c>
      <c r="I290" s="34"/>
    </row>
    <row r="291" spans="1:9" x14ac:dyDescent="0.2">
      <c r="A291" s="16">
        <v>1002860</v>
      </c>
      <c r="B291" s="2">
        <v>0</v>
      </c>
      <c r="D291" s="16">
        <v>1002860</v>
      </c>
      <c r="E291" s="2">
        <v>0</v>
      </c>
      <c r="G291" s="35">
        <v>1002860</v>
      </c>
      <c r="H291">
        <v>0</v>
      </c>
      <c r="I291" s="34"/>
    </row>
    <row r="292" spans="1:9" x14ac:dyDescent="0.2">
      <c r="A292" s="16">
        <v>1002870</v>
      </c>
      <c r="B292" s="2">
        <v>0</v>
      </c>
      <c r="D292" s="16">
        <v>1002870</v>
      </c>
      <c r="E292" s="2">
        <v>0</v>
      </c>
      <c r="G292" s="35">
        <v>1002870</v>
      </c>
      <c r="H292">
        <v>0</v>
      </c>
      <c r="I292" s="34"/>
    </row>
    <row r="293" spans="1:9" x14ac:dyDescent="0.2">
      <c r="A293" s="16">
        <v>1002880</v>
      </c>
      <c r="B293" s="2">
        <v>0</v>
      </c>
      <c r="D293" s="16">
        <v>1002880</v>
      </c>
      <c r="E293" s="2">
        <v>0</v>
      </c>
      <c r="G293" s="35">
        <v>1002880</v>
      </c>
      <c r="H293">
        <v>0</v>
      </c>
      <c r="I293" s="34"/>
    </row>
    <row r="294" spans="1:9" x14ac:dyDescent="0.2">
      <c r="A294" s="16">
        <v>1002890</v>
      </c>
      <c r="B294" s="2">
        <v>1</v>
      </c>
      <c r="D294" s="16">
        <v>1002890</v>
      </c>
      <c r="E294" s="2">
        <v>0</v>
      </c>
      <c r="G294" s="35">
        <v>1002890</v>
      </c>
      <c r="H294">
        <v>0</v>
      </c>
      <c r="I294" s="34"/>
    </row>
    <row r="295" spans="1:9" x14ac:dyDescent="0.2">
      <c r="A295" s="16">
        <v>1002900</v>
      </c>
      <c r="B295" s="2">
        <v>1</v>
      </c>
      <c r="D295" s="16">
        <v>1002900</v>
      </c>
      <c r="E295" s="2">
        <v>0</v>
      </c>
      <c r="G295" s="35">
        <v>1002900</v>
      </c>
      <c r="H295">
        <v>0</v>
      </c>
      <c r="I295" s="34"/>
    </row>
    <row r="296" spans="1:9" x14ac:dyDescent="0.2">
      <c r="A296" s="16">
        <v>1002910</v>
      </c>
      <c r="B296" s="2">
        <v>0</v>
      </c>
      <c r="D296" s="16">
        <v>1002910</v>
      </c>
      <c r="E296" s="2">
        <v>0</v>
      </c>
      <c r="G296" s="35">
        <v>1002910</v>
      </c>
      <c r="H296">
        <v>0</v>
      </c>
      <c r="I296" s="34"/>
    </row>
    <row r="297" spans="1:9" x14ac:dyDescent="0.2">
      <c r="A297" s="16">
        <v>1002920</v>
      </c>
      <c r="B297" s="2">
        <v>0</v>
      </c>
      <c r="D297" s="16">
        <v>1002920</v>
      </c>
      <c r="E297" s="2">
        <v>0</v>
      </c>
      <c r="G297" s="35">
        <v>1002920</v>
      </c>
      <c r="H297">
        <v>0</v>
      </c>
      <c r="I297" s="34"/>
    </row>
    <row r="298" spans="1:9" x14ac:dyDescent="0.2">
      <c r="A298" s="16">
        <v>1002930</v>
      </c>
      <c r="B298" s="2">
        <v>0</v>
      </c>
      <c r="D298" s="16">
        <v>1002930</v>
      </c>
      <c r="E298" s="2">
        <v>0</v>
      </c>
      <c r="G298" s="35">
        <v>1002930</v>
      </c>
      <c r="H298">
        <v>0</v>
      </c>
      <c r="I298" s="34"/>
    </row>
    <row r="299" spans="1:9" x14ac:dyDescent="0.2">
      <c r="A299" s="16">
        <v>1002940</v>
      </c>
      <c r="B299" s="2">
        <v>3</v>
      </c>
      <c r="D299" s="16">
        <v>1002940</v>
      </c>
      <c r="E299" s="2">
        <v>0</v>
      </c>
      <c r="G299" s="35">
        <v>1002940</v>
      </c>
      <c r="H299">
        <v>0</v>
      </c>
      <c r="I299" s="34"/>
    </row>
    <row r="300" spans="1:9" x14ac:dyDescent="0.2">
      <c r="A300" s="16">
        <v>1002950</v>
      </c>
      <c r="B300" s="2">
        <v>4</v>
      </c>
      <c r="D300" s="16">
        <v>1002950</v>
      </c>
      <c r="E300" s="2">
        <v>2</v>
      </c>
      <c r="G300" s="35">
        <v>1002950</v>
      </c>
      <c r="H300">
        <v>0</v>
      </c>
      <c r="I300" s="34"/>
    </row>
    <row r="301" spans="1:9" x14ac:dyDescent="0.2">
      <c r="A301" s="16">
        <v>1002960</v>
      </c>
      <c r="B301" s="2">
        <v>4</v>
      </c>
      <c r="D301" s="16">
        <v>1002960</v>
      </c>
      <c r="E301" s="2">
        <v>2</v>
      </c>
      <c r="G301" s="35">
        <v>1002960</v>
      </c>
      <c r="H301">
        <v>0</v>
      </c>
      <c r="I301" s="34"/>
    </row>
    <row r="302" spans="1:9" x14ac:dyDescent="0.2">
      <c r="A302" s="16">
        <v>1002970</v>
      </c>
      <c r="B302" s="2">
        <v>4</v>
      </c>
      <c r="D302" s="16">
        <v>1002970</v>
      </c>
      <c r="E302" s="2">
        <v>0</v>
      </c>
      <c r="G302" s="35">
        <v>1002970</v>
      </c>
      <c r="H302">
        <v>0</v>
      </c>
      <c r="I302" s="34"/>
    </row>
    <row r="303" spans="1:9" x14ac:dyDescent="0.2">
      <c r="A303" s="16">
        <v>1002980</v>
      </c>
      <c r="B303" s="2">
        <v>0</v>
      </c>
      <c r="D303" s="16">
        <v>1002980</v>
      </c>
      <c r="E303" s="2">
        <v>0</v>
      </c>
      <c r="G303" s="35">
        <v>1002980</v>
      </c>
      <c r="H303">
        <v>0</v>
      </c>
      <c r="I303" s="34"/>
    </row>
    <row r="304" spans="1:9" x14ac:dyDescent="0.2">
      <c r="A304" s="16">
        <v>1002990</v>
      </c>
      <c r="B304" s="2">
        <v>1</v>
      </c>
      <c r="D304" s="16">
        <v>1002990</v>
      </c>
      <c r="E304" s="2">
        <v>1</v>
      </c>
      <c r="G304" s="35">
        <v>1002990</v>
      </c>
      <c r="H304">
        <v>0</v>
      </c>
      <c r="I304" s="34"/>
    </row>
    <row r="305" spans="1:9" x14ac:dyDescent="0.2">
      <c r="A305" s="16">
        <v>1003000</v>
      </c>
      <c r="B305" s="2">
        <v>1</v>
      </c>
      <c r="D305" s="16">
        <v>1003000</v>
      </c>
      <c r="E305" s="2">
        <v>1</v>
      </c>
      <c r="G305" s="35">
        <v>1003000</v>
      </c>
      <c r="H305">
        <v>0</v>
      </c>
      <c r="I305" s="34"/>
    </row>
    <row r="306" spans="1:9" x14ac:dyDescent="0.2">
      <c r="A306" s="16">
        <v>1003010</v>
      </c>
      <c r="B306" s="2">
        <v>0</v>
      </c>
      <c r="D306" s="16">
        <v>1003010</v>
      </c>
      <c r="E306" s="2">
        <v>0</v>
      </c>
      <c r="G306" s="35">
        <v>1003010</v>
      </c>
      <c r="H306">
        <v>0</v>
      </c>
      <c r="I306" s="34"/>
    </row>
    <row r="307" spans="1:9" x14ac:dyDescent="0.2">
      <c r="A307" s="16">
        <v>1003020</v>
      </c>
      <c r="B307" s="2">
        <v>1</v>
      </c>
      <c r="D307" s="16">
        <v>1003020</v>
      </c>
      <c r="E307" s="2">
        <v>0</v>
      </c>
      <c r="G307" s="35">
        <v>1003020</v>
      </c>
      <c r="H307">
        <v>0</v>
      </c>
      <c r="I307" s="34"/>
    </row>
    <row r="308" spans="1:9" x14ac:dyDescent="0.2">
      <c r="A308" s="16">
        <v>1003030</v>
      </c>
      <c r="B308" s="2">
        <v>2</v>
      </c>
      <c r="D308" s="16">
        <v>1003030</v>
      </c>
      <c r="E308" s="2">
        <v>1</v>
      </c>
      <c r="G308" s="35">
        <v>1003030</v>
      </c>
      <c r="H308">
        <v>0</v>
      </c>
      <c r="I308" s="34"/>
    </row>
    <row r="309" spans="1:9" x14ac:dyDescent="0.2">
      <c r="A309" s="16">
        <v>1003040</v>
      </c>
      <c r="B309" s="2">
        <v>0</v>
      </c>
      <c r="D309" s="16">
        <v>1003040</v>
      </c>
      <c r="E309" s="2">
        <v>0</v>
      </c>
      <c r="G309" s="35">
        <v>1003040</v>
      </c>
      <c r="H309">
        <v>0</v>
      </c>
      <c r="I309" s="34"/>
    </row>
    <row r="310" spans="1:9" x14ac:dyDescent="0.2">
      <c r="A310" s="16">
        <v>1003050</v>
      </c>
      <c r="B310" s="2">
        <v>0</v>
      </c>
      <c r="D310" s="16">
        <v>1003050</v>
      </c>
      <c r="E310" s="2">
        <v>0</v>
      </c>
      <c r="G310" s="35">
        <v>1003050</v>
      </c>
      <c r="H310">
        <v>0</v>
      </c>
      <c r="I310" s="34"/>
    </row>
    <row r="311" spans="1:9" x14ac:dyDescent="0.2">
      <c r="A311" s="16">
        <v>1003060</v>
      </c>
      <c r="B311" s="2">
        <v>0</v>
      </c>
      <c r="D311" s="16">
        <v>1003060</v>
      </c>
      <c r="E311" s="2">
        <v>0</v>
      </c>
      <c r="G311" s="35">
        <v>1003060</v>
      </c>
      <c r="H311">
        <v>0</v>
      </c>
      <c r="I311" s="34"/>
    </row>
    <row r="312" spans="1:9" x14ac:dyDescent="0.2">
      <c r="A312" s="16">
        <v>1003070</v>
      </c>
      <c r="B312" s="2">
        <v>0</v>
      </c>
      <c r="D312" s="16">
        <v>1003070</v>
      </c>
      <c r="E312" s="2">
        <v>0</v>
      </c>
      <c r="G312" s="35">
        <v>1003070</v>
      </c>
      <c r="H312">
        <v>0</v>
      </c>
      <c r="I312" s="34"/>
    </row>
    <row r="313" spans="1:9" x14ac:dyDescent="0.2">
      <c r="A313" s="16">
        <v>1003080</v>
      </c>
      <c r="B313" s="2">
        <v>0</v>
      </c>
      <c r="D313" s="16">
        <v>1003080</v>
      </c>
      <c r="E313" s="2">
        <v>0</v>
      </c>
      <c r="G313" s="35">
        <v>1003080</v>
      </c>
      <c r="H313">
        <v>0</v>
      </c>
      <c r="I313" s="34"/>
    </row>
    <row r="314" spans="1:9" x14ac:dyDescent="0.2">
      <c r="A314" s="16">
        <v>1003090</v>
      </c>
      <c r="B314" s="2">
        <v>1</v>
      </c>
      <c r="D314" s="16">
        <v>1003090</v>
      </c>
      <c r="E314" s="2">
        <v>1</v>
      </c>
      <c r="G314" s="35">
        <v>1003090</v>
      </c>
      <c r="H314">
        <v>0</v>
      </c>
      <c r="I314" s="34"/>
    </row>
    <row r="315" spans="1:9" x14ac:dyDescent="0.2">
      <c r="A315" s="16">
        <v>1003100</v>
      </c>
      <c r="B315" s="2">
        <v>3</v>
      </c>
      <c r="D315" s="16">
        <v>1003100</v>
      </c>
      <c r="E315" s="2">
        <v>1</v>
      </c>
      <c r="G315" s="35">
        <v>1003100</v>
      </c>
      <c r="H315">
        <v>0</v>
      </c>
      <c r="I315" s="34"/>
    </row>
    <row r="316" spans="1:9" x14ac:dyDescent="0.2">
      <c r="A316" s="16">
        <v>1003110</v>
      </c>
      <c r="B316" s="2">
        <v>0</v>
      </c>
      <c r="D316" s="16">
        <v>1003110</v>
      </c>
      <c r="E316" s="2">
        <v>0</v>
      </c>
      <c r="G316" s="35">
        <v>1003110</v>
      </c>
      <c r="H316">
        <v>0</v>
      </c>
      <c r="I316" s="34"/>
    </row>
    <row r="317" spans="1:9" x14ac:dyDescent="0.2">
      <c r="A317" s="16">
        <v>1003120</v>
      </c>
      <c r="B317" s="2">
        <v>0</v>
      </c>
      <c r="D317" s="16">
        <v>1003120</v>
      </c>
      <c r="E317" s="2">
        <v>0</v>
      </c>
      <c r="G317" s="35">
        <v>1003120</v>
      </c>
      <c r="H317">
        <v>0</v>
      </c>
      <c r="I317" s="34"/>
    </row>
    <row r="318" spans="1:9" x14ac:dyDescent="0.2">
      <c r="A318" s="16">
        <v>1003130</v>
      </c>
      <c r="B318" s="2">
        <v>0</v>
      </c>
      <c r="D318" s="16">
        <v>1003130</v>
      </c>
      <c r="E318" s="2">
        <v>0</v>
      </c>
      <c r="G318" s="35">
        <v>1003130</v>
      </c>
      <c r="H318">
        <v>0</v>
      </c>
      <c r="I318" s="34"/>
    </row>
    <row r="319" spans="1:9" x14ac:dyDescent="0.2">
      <c r="A319" s="16">
        <v>1003140</v>
      </c>
      <c r="B319" s="2">
        <v>0</v>
      </c>
      <c r="D319" s="16">
        <v>1003140</v>
      </c>
      <c r="E319" s="2">
        <v>0</v>
      </c>
      <c r="G319" s="35">
        <v>1003140</v>
      </c>
      <c r="H319">
        <v>0</v>
      </c>
      <c r="I319" s="34"/>
    </row>
    <row r="320" spans="1:9" x14ac:dyDescent="0.2">
      <c r="A320" s="16">
        <v>1003150</v>
      </c>
      <c r="B320" s="2">
        <v>0</v>
      </c>
      <c r="D320" s="16">
        <v>1003150</v>
      </c>
      <c r="E320" s="2">
        <v>0</v>
      </c>
      <c r="G320" s="35">
        <v>1003150</v>
      </c>
      <c r="H320">
        <v>0</v>
      </c>
      <c r="I320" s="34"/>
    </row>
    <row r="321" spans="1:9" x14ac:dyDescent="0.2">
      <c r="A321" s="16">
        <v>1003160</v>
      </c>
      <c r="B321" s="2">
        <v>0</v>
      </c>
      <c r="D321" s="16">
        <v>1003160</v>
      </c>
      <c r="E321" s="2">
        <v>0</v>
      </c>
      <c r="G321" s="35">
        <v>1003160</v>
      </c>
      <c r="H321">
        <v>0</v>
      </c>
      <c r="I321" s="34"/>
    </row>
    <row r="322" spans="1:9" x14ac:dyDescent="0.2">
      <c r="A322" s="16">
        <v>1003170</v>
      </c>
      <c r="B322" s="2">
        <v>15</v>
      </c>
      <c r="D322" s="16">
        <v>1003170</v>
      </c>
      <c r="E322" s="2">
        <v>0</v>
      </c>
      <c r="G322" s="35">
        <v>1003170</v>
      </c>
      <c r="H322">
        <v>0</v>
      </c>
      <c r="I322" s="34"/>
    </row>
    <row r="323" spans="1:9" x14ac:dyDescent="0.2">
      <c r="A323" s="16">
        <v>1003180</v>
      </c>
      <c r="B323" s="2">
        <v>0</v>
      </c>
      <c r="D323" s="16">
        <v>1003180</v>
      </c>
      <c r="E323" s="2">
        <v>0</v>
      </c>
      <c r="G323" s="35">
        <v>1003180</v>
      </c>
      <c r="H323">
        <v>0</v>
      </c>
      <c r="I323" s="34"/>
    </row>
    <row r="324" spans="1:9" x14ac:dyDescent="0.2">
      <c r="A324" s="16">
        <v>1003190</v>
      </c>
      <c r="B324" s="2">
        <v>0</v>
      </c>
      <c r="D324" s="16">
        <v>1003190</v>
      </c>
      <c r="E324" s="2">
        <v>0</v>
      </c>
      <c r="G324" s="35">
        <v>1003190</v>
      </c>
      <c r="H324">
        <v>0</v>
      </c>
      <c r="I324" s="34"/>
    </row>
    <row r="325" spans="1:9" x14ac:dyDescent="0.2">
      <c r="A325" s="16">
        <v>1003200</v>
      </c>
      <c r="B325" s="2">
        <v>0</v>
      </c>
      <c r="D325" s="16">
        <v>1003200</v>
      </c>
      <c r="E325" s="2">
        <v>0</v>
      </c>
      <c r="G325" s="35">
        <v>1003200</v>
      </c>
      <c r="H325">
        <v>0</v>
      </c>
      <c r="I325" s="34"/>
    </row>
    <row r="326" spans="1:9" x14ac:dyDescent="0.2">
      <c r="A326" s="16">
        <v>1003210</v>
      </c>
      <c r="B326" s="2">
        <v>0</v>
      </c>
      <c r="D326" s="16">
        <v>1003210</v>
      </c>
      <c r="E326" s="2">
        <v>0</v>
      </c>
      <c r="G326" s="35">
        <v>1003210</v>
      </c>
      <c r="H326">
        <v>0</v>
      </c>
      <c r="I326" s="34"/>
    </row>
    <row r="327" spans="1:9" x14ac:dyDescent="0.2">
      <c r="A327" s="16">
        <v>1003220</v>
      </c>
      <c r="B327" s="2">
        <v>0</v>
      </c>
      <c r="D327" s="16">
        <v>1003220</v>
      </c>
      <c r="E327" s="2">
        <v>0</v>
      </c>
      <c r="G327" s="35">
        <v>1003220</v>
      </c>
      <c r="H327">
        <v>0</v>
      </c>
      <c r="I327" s="34"/>
    </row>
    <row r="328" spans="1:9" x14ac:dyDescent="0.2">
      <c r="A328" s="16">
        <v>1003230</v>
      </c>
      <c r="B328" s="2">
        <v>0</v>
      </c>
      <c r="D328" s="16">
        <v>1003230</v>
      </c>
      <c r="E328" s="2">
        <v>0</v>
      </c>
      <c r="G328" s="35">
        <v>1003230</v>
      </c>
      <c r="H328">
        <v>0</v>
      </c>
      <c r="I328" s="34"/>
    </row>
    <row r="329" spans="1:9" x14ac:dyDescent="0.2">
      <c r="A329" s="16">
        <v>1003240</v>
      </c>
      <c r="B329" s="2">
        <v>0</v>
      </c>
      <c r="D329" s="16">
        <v>1003240</v>
      </c>
      <c r="E329" s="2">
        <v>0</v>
      </c>
      <c r="G329" s="35">
        <v>1003240</v>
      </c>
      <c r="H329">
        <v>0</v>
      </c>
      <c r="I329" s="34"/>
    </row>
    <row r="330" spans="1:9" x14ac:dyDescent="0.2">
      <c r="A330" s="16">
        <v>1003250</v>
      </c>
      <c r="B330" s="2">
        <v>0</v>
      </c>
      <c r="D330" s="16">
        <v>1003250</v>
      </c>
      <c r="E330" s="2">
        <v>0</v>
      </c>
      <c r="G330" s="35">
        <v>1003250</v>
      </c>
      <c r="H330">
        <v>0</v>
      </c>
      <c r="I330" s="34"/>
    </row>
    <row r="331" spans="1:9" x14ac:dyDescent="0.2">
      <c r="A331" s="16">
        <v>1003261</v>
      </c>
      <c r="B331" s="2">
        <v>1</v>
      </c>
      <c r="D331" s="16">
        <v>1003261</v>
      </c>
      <c r="E331" s="2">
        <v>0</v>
      </c>
      <c r="G331" s="35">
        <v>1003261</v>
      </c>
      <c r="H331">
        <v>0</v>
      </c>
      <c r="I331" s="34"/>
    </row>
    <row r="332" spans="1:9" x14ac:dyDescent="0.2">
      <c r="A332" s="16">
        <v>1003270</v>
      </c>
      <c r="B332" s="2">
        <v>15</v>
      </c>
      <c r="D332" s="16">
        <v>1003270</v>
      </c>
      <c r="E332" s="2">
        <v>2</v>
      </c>
      <c r="G332" s="35">
        <v>1003270</v>
      </c>
      <c r="H332">
        <v>1</v>
      </c>
      <c r="I332" s="34"/>
    </row>
    <row r="333" spans="1:9" x14ac:dyDescent="0.2">
      <c r="A333" s="16">
        <v>1003280</v>
      </c>
      <c r="B333" s="2">
        <v>3</v>
      </c>
      <c r="D333" s="16">
        <v>1003280</v>
      </c>
      <c r="E333" s="2">
        <v>3</v>
      </c>
      <c r="G333" s="35">
        <v>1003280</v>
      </c>
      <c r="H333">
        <v>0</v>
      </c>
      <c r="I333" s="34"/>
    </row>
    <row r="334" spans="1:9" x14ac:dyDescent="0.2">
      <c r="A334" s="16">
        <v>1003290</v>
      </c>
      <c r="B334" s="2">
        <v>7</v>
      </c>
      <c r="D334" s="16">
        <v>1003290</v>
      </c>
      <c r="E334" s="2">
        <v>3</v>
      </c>
      <c r="G334" s="35">
        <v>1003290</v>
      </c>
      <c r="H334">
        <v>1</v>
      </c>
      <c r="I334" s="34"/>
    </row>
    <row r="335" spans="1:9" x14ac:dyDescent="0.2">
      <c r="A335" s="16">
        <v>1003300</v>
      </c>
      <c r="B335" s="2">
        <v>25</v>
      </c>
      <c r="D335" s="16">
        <v>1003300</v>
      </c>
      <c r="E335" s="2">
        <v>22</v>
      </c>
      <c r="G335" s="35">
        <v>1003300</v>
      </c>
      <c r="H335">
        <v>9</v>
      </c>
      <c r="I335" s="34"/>
    </row>
    <row r="336" spans="1:9" x14ac:dyDescent="0.2">
      <c r="A336" s="16">
        <v>1003310</v>
      </c>
      <c r="B336" s="2">
        <v>0</v>
      </c>
      <c r="D336" s="16">
        <v>1003310</v>
      </c>
      <c r="E336" s="2">
        <v>0</v>
      </c>
      <c r="G336" s="35">
        <v>1003310</v>
      </c>
      <c r="H336">
        <v>0</v>
      </c>
      <c r="I336" s="34"/>
    </row>
    <row r="337" spans="1:9" x14ac:dyDescent="0.2">
      <c r="A337" s="16">
        <v>1003320</v>
      </c>
      <c r="B337" s="2">
        <v>21</v>
      </c>
      <c r="D337" s="16">
        <v>1003320</v>
      </c>
      <c r="E337" s="2">
        <v>22</v>
      </c>
      <c r="G337" s="35">
        <v>1003320</v>
      </c>
      <c r="H337">
        <v>0</v>
      </c>
      <c r="I337" s="34"/>
    </row>
    <row r="338" spans="1:9" x14ac:dyDescent="0.2">
      <c r="A338" s="16">
        <v>1003330</v>
      </c>
      <c r="B338" s="2">
        <v>15</v>
      </c>
      <c r="D338" s="16">
        <v>1003330</v>
      </c>
      <c r="E338" s="2">
        <v>5</v>
      </c>
      <c r="G338" s="35">
        <v>1003330</v>
      </c>
      <c r="H338">
        <v>3</v>
      </c>
      <c r="I338" s="34"/>
    </row>
    <row r="339" spans="1:9" x14ac:dyDescent="0.2">
      <c r="A339" s="16">
        <v>1003340</v>
      </c>
      <c r="B339" s="2">
        <v>16</v>
      </c>
      <c r="D339" s="16">
        <v>1003340</v>
      </c>
      <c r="E339" s="2">
        <v>12</v>
      </c>
      <c r="G339" s="35">
        <v>1003340</v>
      </c>
      <c r="H339">
        <v>3</v>
      </c>
      <c r="I339" s="34"/>
    </row>
    <row r="340" spans="1:9" x14ac:dyDescent="0.2">
      <c r="A340" s="16">
        <v>1003350</v>
      </c>
      <c r="B340" s="2">
        <v>5</v>
      </c>
      <c r="D340" s="16">
        <v>1003350</v>
      </c>
      <c r="E340" s="2">
        <v>5</v>
      </c>
      <c r="G340" s="35">
        <v>1003350</v>
      </c>
      <c r="H340">
        <v>1</v>
      </c>
      <c r="I340" s="34"/>
    </row>
    <row r="341" spans="1:9" x14ac:dyDescent="0.2">
      <c r="A341" s="16">
        <v>1003360</v>
      </c>
      <c r="B341" s="2">
        <v>5</v>
      </c>
      <c r="D341" s="16">
        <v>1003360</v>
      </c>
      <c r="E341" s="2">
        <v>4</v>
      </c>
      <c r="G341" s="35">
        <v>1003360</v>
      </c>
      <c r="H341">
        <v>0</v>
      </c>
      <c r="I341" s="34"/>
    </row>
    <row r="342" spans="1:9" x14ac:dyDescent="0.2">
      <c r="A342" s="16">
        <v>1003370</v>
      </c>
      <c r="B342" s="2">
        <v>7</v>
      </c>
      <c r="D342" s="16">
        <v>1003370</v>
      </c>
      <c r="E342" s="2">
        <v>8</v>
      </c>
      <c r="G342" s="35">
        <v>1003370</v>
      </c>
      <c r="H342">
        <v>1</v>
      </c>
      <c r="I342" s="34"/>
    </row>
    <row r="343" spans="1:9" x14ac:dyDescent="0.2">
      <c r="A343" s="16">
        <v>1003380</v>
      </c>
      <c r="B343" s="2">
        <v>4</v>
      </c>
      <c r="D343" s="16">
        <v>1003380</v>
      </c>
      <c r="E343" s="2">
        <v>5</v>
      </c>
      <c r="G343" s="35">
        <v>1003380</v>
      </c>
      <c r="H343">
        <v>0</v>
      </c>
      <c r="I343" s="34"/>
    </row>
    <row r="344" spans="1:9" x14ac:dyDescent="0.2">
      <c r="A344" s="16">
        <v>1003390</v>
      </c>
      <c r="B344" s="2">
        <v>4</v>
      </c>
      <c r="D344" s="16">
        <v>1003390</v>
      </c>
      <c r="E344" s="2">
        <v>1</v>
      </c>
      <c r="G344" s="35">
        <v>1003390</v>
      </c>
      <c r="H344">
        <v>0</v>
      </c>
      <c r="I344" s="34"/>
    </row>
    <row r="345" spans="1:9" x14ac:dyDescent="0.2">
      <c r="A345" s="16">
        <v>1003400</v>
      </c>
      <c r="B345" s="2">
        <v>0</v>
      </c>
      <c r="D345" s="16">
        <v>1003400</v>
      </c>
      <c r="E345" s="2">
        <v>0</v>
      </c>
      <c r="G345" s="35">
        <v>1003400</v>
      </c>
      <c r="H345">
        <v>0</v>
      </c>
      <c r="I345" s="34"/>
    </row>
    <row r="346" spans="1:9" x14ac:dyDescent="0.2">
      <c r="A346" s="16">
        <v>1003410</v>
      </c>
      <c r="B346" s="2">
        <v>0</v>
      </c>
      <c r="D346" s="16">
        <v>1003410</v>
      </c>
      <c r="E346" s="2">
        <v>0</v>
      </c>
      <c r="G346" s="35">
        <v>1003410</v>
      </c>
      <c r="H346">
        <v>0</v>
      </c>
      <c r="I346" s="34"/>
    </row>
    <row r="347" spans="1:9" x14ac:dyDescent="0.2">
      <c r="A347" s="16">
        <v>1003420</v>
      </c>
      <c r="B347" s="2">
        <v>0</v>
      </c>
      <c r="D347" s="16">
        <v>1003420</v>
      </c>
      <c r="E347" s="2">
        <v>0</v>
      </c>
      <c r="G347" s="35">
        <v>1003420</v>
      </c>
      <c r="H347">
        <v>0</v>
      </c>
      <c r="I347" s="34"/>
    </row>
    <row r="348" spans="1:9" x14ac:dyDescent="0.2">
      <c r="A348" s="16">
        <v>1003430</v>
      </c>
      <c r="B348" s="2">
        <v>12</v>
      </c>
      <c r="D348" s="16">
        <v>1003430</v>
      </c>
      <c r="E348" s="2">
        <v>5</v>
      </c>
      <c r="G348" s="35">
        <v>1003430</v>
      </c>
      <c r="H348">
        <v>0</v>
      </c>
      <c r="I348" s="34"/>
    </row>
    <row r="349" spans="1:9" x14ac:dyDescent="0.2">
      <c r="A349" s="16">
        <v>1003440</v>
      </c>
      <c r="B349" s="2">
        <v>4</v>
      </c>
      <c r="D349" s="16">
        <v>1003440</v>
      </c>
      <c r="E349" s="2">
        <v>0</v>
      </c>
      <c r="G349" s="35">
        <v>1003440</v>
      </c>
      <c r="H349">
        <v>0</v>
      </c>
      <c r="I349" s="34"/>
    </row>
    <row r="350" spans="1:9" x14ac:dyDescent="0.2">
      <c r="A350" s="16">
        <v>1003450</v>
      </c>
      <c r="B350" s="2">
        <v>0</v>
      </c>
      <c r="D350" s="16">
        <v>1003450</v>
      </c>
      <c r="E350" s="2">
        <v>0</v>
      </c>
      <c r="G350" s="35">
        <v>1003450</v>
      </c>
      <c r="H350">
        <v>0</v>
      </c>
      <c r="I350" s="34"/>
    </row>
    <row r="351" spans="1:9" x14ac:dyDescent="0.2">
      <c r="A351" s="16">
        <v>1003460</v>
      </c>
      <c r="B351" s="2">
        <v>0</v>
      </c>
      <c r="D351" s="16">
        <v>1003460</v>
      </c>
      <c r="E351" s="2">
        <v>0</v>
      </c>
      <c r="G351" s="35">
        <v>1003460</v>
      </c>
      <c r="H351">
        <v>0</v>
      </c>
      <c r="I351" s="34"/>
    </row>
    <row r="352" spans="1:9" x14ac:dyDescent="0.2">
      <c r="A352" s="16">
        <v>1003470</v>
      </c>
      <c r="B352" s="2">
        <v>3</v>
      </c>
      <c r="D352" s="16">
        <v>1003470</v>
      </c>
      <c r="E352" s="2">
        <v>0</v>
      </c>
      <c r="G352" s="35">
        <v>1003470</v>
      </c>
      <c r="H352">
        <v>0</v>
      </c>
      <c r="I352" s="34"/>
    </row>
    <row r="353" spans="1:9" x14ac:dyDescent="0.2">
      <c r="A353" s="16">
        <v>1003480</v>
      </c>
      <c r="B353" s="2">
        <v>5</v>
      </c>
      <c r="D353" s="16">
        <v>1003480</v>
      </c>
      <c r="E353" s="2">
        <v>2</v>
      </c>
      <c r="G353" s="35">
        <v>1003480</v>
      </c>
      <c r="H353">
        <v>0</v>
      </c>
      <c r="I353" s="34"/>
    </row>
    <row r="354" spans="1:9" x14ac:dyDescent="0.2">
      <c r="A354" s="16">
        <v>1003490</v>
      </c>
      <c r="B354" s="2">
        <v>23</v>
      </c>
      <c r="D354" s="16">
        <v>1003490</v>
      </c>
      <c r="E354" s="2">
        <v>19</v>
      </c>
      <c r="G354" s="35">
        <v>1003490</v>
      </c>
      <c r="H354">
        <v>4</v>
      </c>
      <c r="I354" s="34"/>
    </row>
    <row r="355" spans="1:9" x14ac:dyDescent="0.2">
      <c r="A355" s="16">
        <v>1003500</v>
      </c>
      <c r="B355" s="2">
        <v>12</v>
      </c>
      <c r="D355" s="16">
        <v>1003500</v>
      </c>
      <c r="E355" s="2">
        <v>12</v>
      </c>
      <c r="G355" s="35">
        <v>1003500</v>
      </c>
      <c r="H355">
        <v>5</v>
      </c>
      <c r="I355" s="34"/>
    </row>
    <row r="356" spans="1:9" x14ac:dyDescent="0.2">
      <c r="A356" s="16">
        <v>1003510</v>
      </c>
      <c r="B356" s="2">
        <v>32</v>
      </c>
      <c r="D356" s="16">
        <v>1003510</v>
      </c>
      <c r="E356" s="2">
        <v>17</v>
      </c>
      <c r="G356" s="35">
        <v>1003510</v>
      </c>
      <c r="H356">
        <v>9</v>
      </c>
      <c r="I356" s="34"/>
    </row>
    <row r="357" spans="1:9" x14ac:dyDescent="0.2">
      <c r="A357" s="16">
        <v>1003520</v>
      </c>
      <c r="B357" s="2">
        <v>1</v>
      </c>
      <c r="D357" s="16">
        <v>1003520</v>
      </c>
      <c r="E357" s="2">
        <v>0</v>
      </c>
      <c r="G357" s="35">
        <v>1003520</v>
      </c>
      <c r="H357">
        <v>0</v>
      </c>
      <c r="I357" s="34"/>
    </row>
    <row r="358" spans="1:9" x14ac:dyDescent="0.2">
      <c r="A358" s="16">
        <v>1003530</v>
      </c>
      <c r="B358" s="2">
        <v>3</v>
      </c>
      <c r="D358" s="16">
        <v>1003530</v>
      </c>
      <c r="E358" s="2">
        <v>1</v>
      </c>
      <c r="G358" s="35">
        <v>1003530</v>
      </c>
      <c r="H358">
        <v>0</v>
      </c>
      <c r="I358" s="34"/>
    </row>
    <row r="359" spans="1:9" x14ac:dyDescent="0.2">
      <c r="A359" s="16">
        <v>1003540</v>
      </c>
      <c r="B359" s="2">
        <v>8</v>
      </c>
      <c r="D359" s="16">
        <v>1003540</v>
      </c>
      <c r="E359" s="2">
        <v>8</v>
      </c>
      <c r="G359" s="35">
        <v>1003540</v>
      </c>
      <c r="H359">
        <v>1</v>
      </c>
      <c r="I359" s="34"/>
    </row>
    <row r="360" spans="1:9" x14ac:dyDescent="0.2">
      <c r="A360" s="16">
        <v>1003550</v>
      </c>
      <c r="B360" s="2">
        <v>7</v>
      </c>
      <c r="D360" s="16">
        <v>1003550</v>
      </c>
      <c r="E360" s="2">
        <v>3</v>
      </c>
      <c r="G360" s="35">
        <v>1003550</v>
      </c>
      <c r="H360">
        <v>1</v>
      </c>
      <c r="I360" s="34"/>
    </row>
    <row r="361" spans="1:9" x14ac:dyDescent="0.2">
      <c r="A361" s="16">
        <v>1003560</v>
      </c>
      <c r="B361" s="2">
        <v>9</v>
      </c>
      <c r="D361" s="16">
        <v>1003560</v>
      </c>
      <c r="E361" s="2">
        <v>1</v>
      </c>
      <c r="G361" s="35">
        <v>1003560</v>
      </c>
      <c r="H361">
        <v>1</v>
      </c>
      <c r="I361" s="34"/>
    </row>
    <row r="362" spans="1:9" x14ac:dyDescent="0.2">
      <c r="A362" s="16">
        <v>1003570</v>
      </c>
      <c r="B362" s="2">
        <v>0</v>
      </c>
      <c r="D362" s="16">
        <v>1003570</v>
      </c>
      <c r="E362" s="2">
        <v>1</v>
      </c>
      <c r="G362" s="35">
        <v>1003570</v>
      </c>
      <c r="H362">
        <v>1</v>
      </c>
      <c r="I362" s="34"/>
    </row>
    <row r="363" spans="1:9" x14ac:dyDescent="0.2">
      <c r="A363" s="16">
        <v>1003580</v>
      </c>
      <c r="B363" s="2">
        <v>33</v>
      </c>
      <c r="D363" s="16">
        <v>1003580</v>
      </c>
      <c r="E363" s="2">
        <v>22</v>
      </c>
      <c r="G363" s="35">
        <v>1003580</v>
      </c>
      <c r="H363">
        <v>11</v>
      </c>
      <c r="I363" s="34"/>
    </row>
    <row r="364" spans="1:9" x14ac:dyDescent="0.2">
      <c r="A364" s="16">
        <v>1003590</v>
      </c>
      <c r="B364" s="2">
        <v>0</v>
      </c>
      <c r="D364" s="16">
        <v>1003590</v>
      </c>
      <c r="E364" s="2">
        <v>0</v>
      </c>
      <c r="G364" s="35">
        <v>1003590</v>
      </c>
      <c r="H364">
        <v>0</v>
      </c>
      <c r="I364" s="34"/>
    </row>
    <row r="365" spans="1:9" x14ac:dyDescent="0.2">
      <c r="A365" s="16">
        <v>1003600</v>
      </c>
      <c r="B365" s="2">
        <v>0</v>
      </c>
      <c r="D365" s="16">
        <v>1003600</v>
      </c>
      <c r="E365" s="2">
        <v>0</v>
      </c>
      <c r="G365" s="35">
        <v>1003600</v>
      </c>
      <c r="H365">
        <v>0</v>
      </c>
      <c r="I365" s="34"/>
    </row>
    <row r="366" spans="1:9" x14ac:dyDescent="0.2">
      <c r="A366" s="16">
        <v>1003610</v>
      </c>
      <c r="B366" s="2">
        <v>21</v>
      </c>
      <c r="D366" s="16">
        <v>1003610</v>
      </c>
      <c r="E366" s="2">
        <v>15</v>
      </c>
      <c r="G366" s="35">
        <v>1003610</v>
      </c>
      <c r="H366">
        <v>4</v>
      </c>
      <c r="I366" s="34"/>
    </row>
    <row r="367" spans="1:9" x14ac:dyDescent="0.2">
      <c r="A367" s="16">
        <v>1003620</v>
      </c>
      <c r="B367" s="2">
        <v>0</v>
      </c>
      <c r="D367" s="16">
        <v>1003620</v>
      </c>
      <c r="E367" s="2">
        <v>0</v>
      </c>
      <c r="G367" s="35">
        <v>1003620</v>
      </c>
      <c r="H367">
        <v>0</v>
      </c>
      <c r="I367" s="34"/>
    </row>
    <row r="368" spans="1:9" x14ac:dyDescent="0.2">
      <c r="A368" s="16">
        <v>1003630</v>
      </c>
      <c r="B368" s="2">
        <v>15</v>
      </c>
      <c r="D368" s="16">
        <v>1003630</v>
      </c>
      <c r="E368" s="2">
        <v>12</v>
      </c>
      <c r="G368" s="35">
        <v>1003630</v>
      </c>
      <c r="H368">
        <v>6</v>
      </c>
      <c r="I368" s="34"/>
    </row>
    <row r="369" spans="1:9" x14ac:dyDescent="0.2">
      <c r="A369" s="16">
        <v>1003640</v>
      </c>
      <c r="B369" s="2">
        <v>1</v>
      </c>
      <c r="D369" s="16">
        <v>1003640</v>
      </c>
      <c r="E369" s="2">
        <v>2</v>
      </c>
      <c r="G369" s="35">
        <v>1003640</v>
      </c>
      <c r="H369">
        <v>0</v>
      </c>
      <c r="I369" s="34"/>
    </row>
    <row r="370" spans="1:9" x14ac:dyDescent="0.2">
      <c r="A370" s="16">
        <v>1003650</v>
      </c>
      <c r="B370" s="2">
        <v>10</v>
      </c>
      <c r="D370" s="16">
        <v>1003650</v>
      </c>
      <c r="E370" s="2">
        <v>10</v>
      </c>
      <c r="G370" s="35">
        <v>1003650</v>
      </c>
      <c r="H370">
        <v>1</v>
      </c>
      <c r="I370" s="34"/>
    </row>
    <row r="371" spans="1:9" x14ac:dyDescent="0.2">
      <c r="A371" s="16">
        <v>1003660</v>
      </c>
      <c r="B371" s="2">
        <v>0</v>
      </c>
      <c r="D371" s="16">
        <v>1003660</v>
      </c>
      <c r="E371" s="2">
        <v>0</v>
      </c>
      <c r="G371" s="35">
        <v>1003660</v>
      </c>
      <c r="H371">
        <v>0</v>
      </c>
      <c r="I371" s="34"/>
    </row>
    <row r="372" spans="1:9" x14ac:dyDescent="0.2">
      <c r="A372" s="16">
        <v>1003661</v>
      </c>
      <c r="B372" s="2">
        <v>0</v>
      </c>
      <c r="D372" s="16">
        <v>1003661</v>
      </c>
      <c r="E372" s="2">
        <v>0</v>
      </c>
      <c r="G372" s="35">
        <v>1003661</v>
      </c>
      <c r="H372">
        <v>0</v>
      </c>
      <c r="I372" s="34"/>
    </row>
    <row r="373" spans="1:9" x14ac:dyDescent="0.2">
      <c r="A373" s="16">
        <v>1003670</v>
      </c>
      <c r="B373" s="2">
        <v>0</v>
      </c>
      <c r="D373" s="16">
        <v>1003670</v>
      </c>
      <c r="E373" s="2">
        <v>0</v>
      </c>
      <c r="G373" s="35">
        <v>1003670</v>
      </c>
      <c r="H373">
        <v>0</v>
      </c>
      <c r="I373" s="34"/>
    </row>
    <row r="374" spans="1:9" x14ac:dyDescent="0.2">
      <c r="A374" s="16">
        <v>1003680</v>
      </c>
      <c r="B374" s="2">
        <v>9</v>
      </c>
      <c r="D374" s="16">
        <v>1003680</v>
      </c>
      <c r="E374" s="2">
        <v>7</v>
      </c>
      <c r="G374" s="35">
        <v>1003680</v>
      </c>
      <c r="H374">
        <v>1</v>
      </c>
      <c r="I374" s="34"/>
    </row>
    <row r="375" spans="1:9" x14ac:dyDescent="0.2">
      <c r="A375" s="16">
        <v>1003690</v>
      </c>
      <c r="B375" s="2">
        <v>0</v>
      </c>
      <c r="D375" s="16">
        <v>1003690</v>
      </c>
      <c r="E375" s="2">
        <v>0</v>
      </c>
      <c r="G375" s="35">
        <v>1003690</v>
      </c>
      <c r="H375">
        <v>0</v>
      </c>
      <c r="I375" s="34"/>
    </row>
    <row r="376" spans="1:9" x14ac:dyDescent="0.2">
      <c r="A376" s="16">
        <v>1003700</v>
      </c>
      <c r="B376" s="2">
        <v>15</v>
      </c>
      <c r="D376" s="16">
        <v>1003700</v>
      </c>
      <c r="E376" s="2">
        <v>10</v>
      </c>
      <c r="G376" s="35">
        <v>1003700</v>
      </c>
      <c r="H376">
        <v>2</v>
      </c>
      <c r="I376" s="34"/>
    </row>
    <row r="377" spans="1:9" x14ac:dyDescent="0.2">
      <c r="A377" s="16">
        <v>1003710</v>
      </c>
      <c r="B377" s="2">
        <v>9</v>
      </c>
      <c r="D377" s="16">
        <v>1003710</v>
      </c>
      <c r="E377" s="2">
        <v>7</v>
      </c>
      <c r="G377" s="35">
        <v>1003710</v>
      </c>
      <c r="H377">
        <v>2</v>
      </c>
      <c r="I377" s="34"/>
    </row>
    <row r="378" spans="1:9" x14ac:dyDescent="0.2">
      <c r="A378" s="16">
        <v>1003720</v>
      </c>
      <c r="B378" s="2">
        <v>17</v>
      </c>
      <c r="D378" s="16">
        <v>1003720</v>
      </c>
      <c r="E378" s="2">
        <v>13</v>
      </c>
      <c r="G378" s="35">
        <v>1003720</v>
      </c>
      <c r="H378">
        <v>3</v>
      </c>
      <c r="I378" s="34"/>
    </row>
    <row r="379" spans="1:9" x14ac:dyDescent="0.2">
      <c r="A379" s="16">
        <v>1003730</v>
      </c>
      <c r="B379" s="2">
        <v>5</v>
      </c>
      <c r="D379" s="16">
        <v>1003730</v>
      </c>
      <c r="E379" s="2">
        <v>0</v>
      </c>
      <c r="G379" s="35">
        <v>1003730</v>
      </c>
      <c r="H379">
        <v>0</v>
      </c>
      <c r="I379" s="34"/>
    </row>
    <row r="380" spans="1:9" x14ac:dyDescent="0.2">
      <c r="A380" s="16">
        <v>1003740</v>
      </c>
      <c r="B380" s="2">
        <v>5</v>
      </c>
      <c r="D380" s="16">
        <v>1003740</v>
      </c>
      <c r="E380" s="2">
        <v>4</v>
      </c>
      <c r="G380" s="35">
        <v>1003740</v>
      </c>
      <c r="H380">
        <v>0</v>
      </c>
      <c r="I380" s="34"/>
    </row>
    <row r="381" spans="1:9" x14ac:dyDescent="0.2">
      <c r="A381" s="16">
        <v>1003750</v>
      </c>
      <c r="B381" s="2">
        <v>7</v>
      </c>
      <c r="D381" s="16">
        <v>1003750</v>
      </c>
      <c r="E381" s="2">
        <v>6</v>
      </c>
      <c r="G381" s="35">
        <v>1003750</v>
      </c>
      <c r="H381">
        <v>1</v>
      </c>
      <c r="I381" s="34"/>
    </row>
    <row r="382" spans="1:9" x14ac:dyDescent="0.2">
      <c r="A382" s="16">
        <v>1003751</v>
      </c>
      <c r="B382" s="2">
        <v>20</v>
      </c>
      <c r="D382" s="16">
        <v>1003751</v>
      </c>
      <c r="E382" s="2">
        <v>15</v>
      </c>
      <c r="G382" s="35">
        <v>1003751</v>
      </c>
      <c r="H382">
        <v>2</v>
      </c>
      <c r="I382" s="34"/>
    </row>
    <row r="383" spans="1:9" x14ac:dyDescent="0.2">
      <c r="A383" s="16">
        <v>1003760</v>
      </c>
      <c r="B383" s="2">
        <v>24</v>
      </c>
      <c r="D383" s="16">
        <v>1003760</v>
      </c>
      <c r="E383" s="2">
        <v>19</v>
      </c>
      <c r="G383" s="35">
        <v>1003760</v>
      </c>
      <c r="H383">
        <v>1</v>
      </c>
      <c r="I383" s="34"/>
    </row>
    <row r="384" spans="1:9" x14ac:dyDescent="0.2">
      <c r="A384" s="16">
        <v>1003770</v>
      </c>
      <c r="B384" s="2">
        <v>3</v>
      </c>
      <c r="D384" s="16">
        <v>1003770</v>
      </c>
      <c r="E384" s="2">
        <v>4</v>
      </c>
      <c r="G384" s="35">
        <v>1003770</v>
      </c>
      <c r="H384">
        <v>0</v>
      </c>
      <c r="I384" s="34"/>
    </row>
    <row r="385" spans="1:9" x14ac:dyDescent="0.2">
      <c r="A385" s="16">
        <v>1003780</v>
      </c>
      <c r="B385" s="2">
        <v>0</v>
      </c>
      <c r="D385" s="16">
        <v>1003780</v>
      </c>
      <c r="E385" s="2">
        <v>0</v>
      </c>
      <c r="G385" s="35">
        <v>1003780</v>
      </c>
      <c r="H385">
        <v>0</v>
      </c>
      <c r="I385" s="34"/>
    </row>
    <row r="386" spans="1:9" x14ac:dyDescent="0.2">
      <c r="A386" s="16">
        <v>1003790</v>
      </c>
      <c r="B386" s="2">
        <v>0</v>
      </c>
      <c r="D386" s="16">
        <v>1003790</v>
      </c>
      <c r="E386" s="2">
        <v>0</v>
      </c>
      <c r="G386" s="35">
        <v>1003790</v>
      </c>
      <c r="H386">
        <v>0</v>
      </c>
      <c r="I386" s="34"/>
    </row>
    <row r="387" spans="1:9" x14ac:dyDescent="0.2">
      <c r="A387" s="16">
        <v>1003800</v>
      </c>
      <c r="B387" s="2">
        <v>0</v>
      </c>
      <c r="D387" s="16">
        <v>1003800</v>
      </c>
      <c r="E387" s="2">
        <v>0</v>
      </c>
      <c r="G387" s="35">
        <v>1003800</v>
      </c>
      <c r="H387">
        <v>0</v>
      </c>
      <c r="I387" s="34"/>
    </row>
    <row r="388" spans="1:9" x14ac:dyDescent="0.2">
      <c r="A388" s="16">
        <v>1003810</v>
      </c>
      <c r="B388" s="2">
        <v>8</v>
      </c>
      <c r="D388" s="16">
        <v>1003810</v>
      </c>
      <c r="E388" s="2">
        <v>0</v>
      </c>
      <c r="G388" s="35">
        <v>1003810</v>
      </c>
      <c r="H388">
        <v>0</v>
      </c>
      <c r="I388" s="34"/>
    </row>
    <row r="389" spans="1:9" x14ac:dyDescent="0.2">
      <c r="A389" s="16">
        <v>1003820</v>
      </c>
      <c r="B389" s="2">
        <v>0</v>
      </c>
      <c r="D389" s="16">
        <v>1003820</v>
      </c>
      <c r="E389" s="2">
        <v>0</v>
      </c>
      <c r="G389" s="35">
        <v>1003820</v>
      </c>
      <c r="H389">
        <v>0</v>
      </c>
      <c r="I389" s="34"/>
    </row>
    <row r="390" spans="1:9" x14ac:dyDescent="0.2">
      <c r="A390" s="16">
        <v>1003830</v>
      </c>
      <c r="B390" s="2">
        <v>19</v>
      </c>
      <c r="D390" s="16">
        <v>1003830</v>
      </c>
      <c r="E390" s="2">
        <v>13</v>
      </c>
      <c r="G390" s="35">
        <v>1003830</v>
      </c>
      <c r="H390">
        <v>4</v>
      </c>
      <c r="I390" s="34"/>
    </row>
    <row r="391" spans="1:9" x14ac:dyDescent="0.2">
      <c r="A391" s="16">
        <v>1003840</v>
      </c>
      <c r="B391" s="2">
        <v>0</v>
      </c>
      <c r="D391" s="16">
        <v>1003840</v>
      </c>
      <c r="E391" s="2">
        <v>0</v>
      </c>
      <c r="G391" s="35">
        <v>1003840</v>
      </c>
      <c r="H391">
        <v>0</v>
      </c>
      <c r="I391" s="34"/>
    </row>
    <row r="392" spans="1:9" x14ac:dyDescent="0.2">
      <c r="A392" s="16">
        <v>1003850</v>
      </c>
      <c r="B392" s="2">
        <v>6</v>
      </c>
      <c r="D392" s="16">
        <v>1003850</v>
      </c>
      <c r="E392" s="2">
        <v>2</v>
      </c>
      <c r="G392" s="35">
        <v>1003850</v>
      </c>
      <c r="H392">
        <v>0</v>
      </c>
      <c r="I392" s="34"/>
    </row>
    <row r="393" spans="1:9" x14ac:dyDescent="0.2">
      <c r="A393" s="16">
        <v>1003860</v>
      </c>
      <c r="B393" s="2">
        <v>1</v>
      </c>
      <c r="D393" s="16">
        <v>1003860</v>
      </c>
      <c r="E393" s="2">
        <v>0</v>
      </c>
      <c r="G393" s="35">
        <v>1003860</v>
      </c>
      <c r="H393">
        <v>0</v>
      </c>
      <c r="I393" s="34"/>
    </row>
    <row r="394" spans="1:9" x14ac:dyDescent="0.2">
      <c r="A394" s="16">
        <v>1003870</v>
      </c>
      <c r="B394" s="2">
        <v>0</v>
      </c>
      <c r="D394" s="16">
        <v>1003870</v>
      </c>
      <c r="E394" s="2">
        <v>0</v>
      </c>
      <c r="G394" s="35">
        <v>1003870</v>
      </c>
      <c r="H394">
        <v>0</v>
      </c>
      <c r="I394" s="34"/>
    </row>
    <row r="395" spans="1:9" x14ac:dyDescent="0.2">
      <c r="A395" s="16">
        <v>1003880</v>
      </c>
      <c r="B395" s="2">
        <v>0</v>
      </c>
      <c r="D395" s="16">
        <v>1003880</v>
      </c>
      <c r="E395" s="2">
        <v>0</v>
      </c>
      <c r="G395" s="35">
        <v>1003880</v>
      </c>
      <c r="H395">
        <v>0</v>
      </c>
      <c r="I395" s="34"/>
    </row>
    <row r="396" spans="1:9" x14ac:dyDescent="0.2">
      <c r="A396" s="16">
        <v>1003890</v>
      </c>
      <c r="B396" s="2">
        <v>0</v>
      </c>
      <c r="D396" s="16">
        <v>1003890</v>
      </c>
      <c r="E396" s="2">
        <v>0</v>
      </c>
      <c r="G396" s="35">
        <v>1003890</v>
      </c>
      <c r="H396">
        <v>0</v>
      </c>
      <c r="I396" s="34"/>
    </row>
    <row r="397" spans="1:9" x14ac:dyDescent="0.2">
      <c r="A397" s="16">
        <v>1003900</v>
      </c>
      <c r="B397" s="2">
        <v>2</v>
      </c>
      <c r="D397" s="16">
        <v>1003900</v>
      </c>
      <c r="E397" s="2">
        <v>0</v>
      </c>
      <c r="G397" s="35">
        <v>1003900</v>
      </c>
      <c r="H397">
        <v>0</v>
      </c>
      <c r="I397" s="34"/>
    </row>
    <row r="398" spans="1:9" x14ac:dyDescent="0.2">
      <c r="A398" s="16">
        <v>1003910</v>
      </c>
      <c r="B398" s="2">
        <v>19</v>
      </c>
      <c r="D398" s="16">
        <v>1003910</v>
      </c>
      <c r="E398" s="2">
        <v>16</v>
      </c>
      <c r="G398" s="35">
        <v>1003910</v>
      </c>
      <c r="H398">
        <v>10</v>
      </c>
      <c r="I398" s="34"/>
    </row>
    <row r="399" spans="1:9" x14ac:dyDescent="0.2">
      <c r="A399" s="16">
        <v>1003920</v>
      </c>
      <c r="B399" s="2">
        <v>0</v>
      </c>
      <c r="D399" s="16">
        <v>1003920</v>
      </c>
      <c r="E399" s="2">
        <v>0</v>
      </c>
      <c r="G399" s="35">
        <v>1003920</v>
      </c>
      <c r="H399">
        <v>0</v>
      </c>
      <c r="I399" s="34"/>
    </row>
    <row r="400" spans="1:9" x14ac:dyDescent="0.2">
      <c r="A400" s="16">
        <v>1003930</v>
      </c>
      <c r="B400" s="2">
        <v>0</v>
      </c>
      <c r="D400" s="16">
        <v>1003930</v>
      </c>
      <c r="E400" s="2">
        <v>0</v>
      </c>
      <c r="G400" s="35">
        <v>1003930</v>
      </c>
      <c r="H400">
        <v>0</v>
      </c>
      <c r="I400" s="34"/>
    </row>
    <row r="401" spans="1:9" x14ac:dyDescent="0.2">
      <c r="A401" s="16">
        <v>1003940</v>
      </c>
      <c r="B401" s="2">
        <v>17</v>
      </c>
      <c r="D401" s="16">
        <v>1003940</v>
      </c>
      <c r="E401" s="2">
        <v>4</v>
      </c>
      <c r="G401" s="35">
        <v>1003940</v>
      </c>
      <c r="H401">
        <v>2</v>
      </c>
      <c r="I401" s="34"/>
    </row>
    <row r="402" spans="1:9" x14ac:dyDescent="0.2">
      <c r="A402" s="16">
        <v>1003950</v>
      </c>
      <c r="B402" s="2">
        <v>0</v>
      </c>
      <c r="D402" s="16">
        <v>1003950</v>
      </c>
      <c r="E402" s="2">
        <v>0</v>
      </c>
      <c r="G402" s="35">
        <v>1003950</v>
      </c>
      <c r="H402">
        <v>0</v>
      </c>
      <c r="I402" s="34"/>
    </row>
    <row r="403" spans="1:9" x14ac:dyDescent="0.2">
      <c r="A403" s="16">
        <v>1003960</v>
      </c>
      <c r="B403" s="2">
        <v>0</v>
      </c>
      <c r="D403" s="16">
        <v>1003960</v>
      </c>
      <c r="E403" s="2">
        <v>0</v>
      </c>
      <c r="G403" s="35">
        <v>1003960</v>
      </c>
      <c r="H403">
        <v>0</v>
      </c>
      <c r="I403" s="34"/>
    </row>
    <row r="404" spans="1:9" x14ac:dyDescent="0.2">
      <c r="A404" s="16">
        <v>1003970</v>
      </c>
      <c r="B404" s="2">
        <v>0</v>
      </c>
      <c r="D404" s="16">
        <v>1003970</v>
      </c>
      <c r="E404" s="2">
        <v>0</v>
      </c>
      <c r="G404" s="35">
        <v>1003970</v>
      </c>
      <c r="H404">
        <v>0</v>
      </c>
      <c r="I404" s="34"/>
    </row>
    <row r="405" spans="1:9" x14ac:dyDescent="0.2">
      <c r="A405" s="16">
        <v>1003980</v>
      </c>
      <c r="B405" s="2">
        <v>0</v>
      </c>
      <c r="D405" s="16">
        <v>1003980</v>
      </c>
      <c r="E405" s="2">
        <v>0</v>
      </c>
      <c r="G405" s="35">
        <v>1003980</v>
      </c>
      <c r="H405">
        <v>0</v>
      </c>
      <c r="I405" s="34"/>
    </row>
    <row r="406" spans="1:9" x14ac:dyDescent="0.2">
      <c r="A406" s="16">
        <v>1003990</v>
      </c>
      <c r="B406" s="2">
        <v>0</v>
      </c>
      <c r="D406" s="16">
        <v>1003990</v>
      </c>
      <c r="E406" s="2">
        <v>0</v>
      </c>
      <c r="G406" s="35">
        <v>1003990</v>
      </c>
      <c r="H406">
        <v>0</v>
      </c>
      <c r="I406" s="34"/>
    </row>
    <row r="407" spans="1:9" x14ac:dyDescent="0.2">
      <c r="A407" s="16">
        <v>1004000</v>
      </c>
      <c r="B407" s="2">
        <v>0</v>
      </c>
      <c r="D407" s="16">
        <v>1004000</v>
      </c>
      <c r="E407" s="2">
        <v>0</v>
      </c>
      <c r="G407" s="35">
        <v>1004000</v>
      </c>
      <c r="H407">
        <v>0</v>
      </c>
      <c r="I407" s="34"/>
    </row>
    <row r="408" spans="1:9" x14ac:dyDescent="0.2">
      <c r="A408" s="16">
        <v>1004010</v>
      </c>
      <c r="B408" s="2">
        <v>0</v>
      </c>
      <c r="D408" s="16">
        <v>1004010</v>
      </c>
      <c r="E408" s="2">
        <v>0</v>
      </c>
      <c r="G408" s="35">
        <v>1004010</v>
      </c>
      <c r="H408">
        <v>0</v>
      </c>
      <c r="I408" s="34"/>
    </row>
    <row r="409" spans="1:9" x14ac:dyDescent="0.2">
      <c r="A409" s="16">
        <v>1004020</v>
      </c>
      <c r="B409" s="2">
        <v>0</v>
      </c>
      <c r="D409" s="16">
        <v>1004020</v>
      </c>
      <c r="E409" s="2">
        <v>0</v>
      </c>
      <c r="G409" s="35">
        <v>1004020</v>
      </c>
      <c r="H409">
        <v>0</v>
      </c>
      <c r="I409" s="34"/>
    </row>
    <row r="410" spans="1:9" x14ac:dyDescent="0.2">
      <c r="A410" s="16">
        <v>1004030</v>
      </c>
      <c r="B410" s="2">
        <v>0</v>
      </c>
      <c r="D410" s="16">
        <v>1004030</v>
      </c>
      <c r="E410" s="2">
        <v>0</v>
      </c>
      <c r="G410" s="35">
        <v>1004030</v>
      </c>
      <c r="H410">
        <v>0</v>
      </c>
      <c r="I410" s="34"/>
    </row>
    <row r="411" spans="1:9" x14ac:dyDescent="0.2">
      <c r="A411" s="16">
        <v>1004040</v>
      </c>
      <c r="B411" s="2">
        <v>0</v>
      </c>
      <c r="D411" s="16">
        <v>1004040</v>
      </c>
      <c r="E411" s="2">
        <v>0</v>
      </c>
      <c r="G411" s="35">
        <v>1004040</v>
      </c>
      <c r="H411">
        <v>0</v>
      </c>
      <c r="I411" s="34"/>
    </row>
    <row r="412" spans="1:9" x14ac:dyDescent="0.2">
      <c r="A412" s="16">
        <v>1004050</v>
      </c>
      <c r="B412" s="2">
        <v>0</v>
      </c>
      <c r="D412" s="16">
        <v>1004050</v>
      </c>
      <c r="E412" s="2">
        <v>0</v>
      </c>
      <c r="G412" s="35">
        <v>1004050</v>
      </c>
      <c r="H412">
        <v>0</v>
      </c>
      <c r="I412" s="34"/>
    </row>
    <row r="413" spans="1:9" x14ac:dyDescent="0.2">
      <c r="A413" s="16">
        <v>1004060</v>
      </c>
      <c r="B413" s="2">
        <v>0</v>
      </c>
      <c r="D413" s="16">
        <v>1004060</v>
      </c>
      <c r="E413" s="2">
        <v>0</v>
      </c>
      <c r="G413" s="35">
        <v>1004060</v>
      </c>
      <c r="H413">
        <v>0</v>
      </c>
      <c r="I413" s="34"/>
    </row>
    <row r="414" spans="1:9" x14ac:dyDescent="0.2">
      <c r="A414" s="16">
        <v>1004070</v>
      </c>
      <c r="B414" s="2">
        <v>0</v>
      </c>
      <c r="D414" s="16">
        <v>1004070</v>
      </c>
      <c r="E414" s="2">
        <v>0</v>
      </c>
      <c r="G414" s="35">
        <v>1004070</v>
      </c>
      <c r="H414">
        <v>0</v>
      </c>
      <c r="I414" s="34"/>
    </row>
    <row r="415" spans="1:9" x14ac:dyDescent="0.2">
      <c r="A415" s="16">
        <v>1004080</v>
      </c>
      <c r="B415" s="2">
        <v>0</v>
      </c>
      <c r="D415" s="16">
        <v>1004080</v>
      </c>
      <c r="E415" s="2">
        <v>0</v>
      </c>
      <c r="G415" s="35">
        <v>1004080</v>
      </c>
      <c r="H415">
        <v>0</v>
      </c>
      <c r="I415" s="34"/>
    </row>
    <row r="416" spans="1:9" x14ac:dyDescent="0.2">
      <c r="A416" s="16">
        <v>1004090</v>
      </c>
      <c r="B416" s="2">
        <v>0</v>
      </c>
      <c r="D416" s="16">
        <v>1004090</v>
      </c>
      <c r="E416" s="2">
        <v>0</v>
      </c>
      <c r="G416" s="35">
        <v>1004090</v>
      </c>
      <c r="H416">
        <v>0</v>
      </c>
      <c r="I416" s="34"/>
    </row>
    <row r="417" spans="1:9" x14ac:dyDescent="0.2">
      <c r="A417" s="16">
        <v>1004100</v>
      </c>
      <c r="B417" s="2">
        <v>7</v>
      </c>
      <c r="D417" s="16">
        <v>1004100</v>
      </c>
      <c r="E417" s="2">
        <v>4</v>
      </c>
      <c r="G417" s="35">
        <v>1004100</v>
      </c>
      <c r="H417">
        <v>2</v>
      </c>
      <c r="I417" s="34"/>
    </row>
    <row r="418" spans="1:9" x14ac:dyDescent="0.2">
      <c r="A418" s="16">
        <v>1004110</v>
      </c>
      <c r="B418" s="2">
        <v>0</v>
      </c>
      <c r="D418" s="16">
        <v>1004110</v>
      </c>
      <c r="E418" s="2">
        <v>0</v>
      </c>
      <c r="G418" s="35">
        <v>1004110</v>
      </c>
      <c r="H418">
        <v>0</v>
      </c>
      <c r="I418" s="34"/>
    </row>
    <row r="419" spans="1:9" x14ac:dyDescent="0.2">
      <c r="A419" s="16">
        <v>1004120</v>
      </c>
      <c r="B419" s="2">
        <v>0</v>
      </c>
      <c r="D419" s="16">
        <v>1004120</v>
      </c>
      <c r="E419" s="2">
        <v>0</v>
      </c>
      <c r="G419" s="35">
        <v>1004120</v>
      </c>
      <c r="H419">
        <v>0</v>
      </c>
      <c r="I419" s="34"/>
    </row>
    <row r="420" spans="1:9" x14ac:dyDescent="0.2">
      <c r="A420" s="16">
        <v>1004130</v>
      </c>
      <c r="B420" s="2">
        <v>0</v>
      </c>
      <c r="D420" s="16">
        <v>1004130</v>
      </c>
      <c r="E420" s="2">
        <v>0</v>
      </c>
      <c r="G420" s="35">
        <v>1004130</v>
      </c>
      <c r="H420">
        <v>0</v>
      </c>
      <c r="I420" s="34"/>
    </row>
    <row r="421" spans="1:9" x14ac:dyDescent="0.2">
      <c r="A421" s="16">
        <v>1004140</v>
      </c>
      <c r="B421" s="2">
        <v>0</v>
      </c>
      <c r="D421" s="16">
        <v>1004140</v>
      </c>
      <c r="E421" s="2">
        <v>0</v>
      </c>
      <c r="G421" s="35">
        <v>1004140</v>
      </c>
      <c r="H421">
        <v>0</v>
      </c>
      <c r="I421" s="34"/>
    </row>
    <row r="422" spans="1:9" x14ac:dyDescent="0.2">
      <c r="A422" s="16">
        <v>1004150</v>
      </c>
      <c r="B422" s="2">
        <v>0</v>
      </c>
      <c r="D422" s="16">
        <v>1004150</v>
      </c>
      <c r="E422" s="2">
        <v>0</v>
      </c>
      <c r="G422" s="35">
        <v>1004150</v>
      </c>
      <c r="H422">
        <v>0</v>
      </c>
      <c r="I422" s="34"/>
    </row>
    <row r="423" spans="1:9" x14ac:dyDescent="0.2">
      <c r="A423" s="16">
        <v>1004160</v>
      </c>
      <c r="B423" s="2">
        <v>0</v>
      </c>
      <c r="D423" s="16">
        <v>1004160</v>
      </c>
      <c r="E423" s="2">
        <v>0</v>
      </c>
      <c r="G423" s="35">
        <v>1004160</v>
      </c>
      <c r="H423">
        <v>0</v>
      </c>
      <c r="I423" s="34"/>
    </row>
    <row r="424" spans="1:9" x14ac:dyDescent="0.2">
      <c r="A424" s="16">
        <v>1004170</v>
      </c>
      <c r="B424" s="2">
        <v>0</v>
      </c>
      <c r="D424" s="16">
        <v>1004170</v>
      </c>
      <c r="E424" s="2">
        <v>0</v>
      </c>
      <c r="G424" s="35">
        <v>1004170</v>
      </c>
      <c r="H424">
        <v>0</v>
      </c>
      <c r="I424" s="34"/>
    </row>
    <row r="425" spans="1:9" x14ac:dyDescent="0.2">
      <c r="A425" s="16">
        <v>1004180</v>
      </c>
      <c r="B425" s="2">
        <v>0</v>
      </c>
      <c r="D425" s="16">
        <v>1004180</v>
      </c>
      <c r="E425" s="2">
        <v>0</v>
      </c>
      <c r="G425" s="35">
        <v>1004180</v>
      </c>
      <c r="H425">
        <v>0</v>
      </c>
      <c r="I425" s="34"/>
    </row>
    <row r="426" spans="1:9" x14ac:dyDescent="0.2">
      <c r="A426" s="16">
        <v>1004190</v>
      </c>
      <c r="B426" s="2">
        <v>0</v>
      </c>
      <c r="D426" s="16">
        <v>1004190</v>
      </c>
      <c r="E426" s="2">
        <v>0</v>
      </c>
      <c r="G426" s="35">
        <v>1004190</v>
      </c>
      <c r="H426">
        <v>0</v>
      </c>
      <c r="I426" s="34"/>
    </row>
    <row r="427" spans="1:9" x14ac:dyDescent="0.2">
      <c r="A427" s="16">
        <v>1004200</v>
      </c>
      <c r="B427" s="2">
        <v>0</v>
      </c>
      <c r="D427" s="16">
        <v>1004200</v>
      </c>
      <c r="E427" s="2">
        <v>0</v>
      </c>
      <c r="G427" s="35">
        <v>1004200</v>
      </c>
      <c r="H427">
        <v>0</v>
      </c>
      <c r="I427" s="34"/>
    </row>
    <row r="428" spans="1:9" x14ac:dyDescent="0.2">
      <c r="A428" s="16">
        <v>1004210</v>
      </c>
      <c r="B428" s="2">
        <v>0</v>
      </c>
      <c r="D428" s="16">
        <v>1004210</v>
      </c>
      <c r="E428" s="2">
        <v>0</v>
      </c>
      <c r="G428" s="35">
        <v>1004210</v>
      </c>
      <c r="H428">
        <v>0</v>
      </c>
      <c r="I428" s="34"/>
    </row>
    <row r="429" spans="1:9" x14ac:dyDescent="0.2">
      <c r="A429" s="16">
        <v>1004220</v>
      </c>
      <c r="B429" s="2">
        <v>0</v>
      </c>
      <c r="D429" s="16">
        <v>1004220</v>
      </c>
      <c r="E429" s="2">
        <v>0</v>
      </c>
      <c r="G429" s="35">
        <v>1004220</v>
      </c>
      <c r="H429">
        <v>0</v>
      </c>
      <c r="I429" s="34"/>
    </row>
    <row r="430" spans="1:9" x14ac:dyDescent="0.2">
      <c r="A430" s="16">
        <v>1004230</v>
      </c>
      <c r="B430" s="2">
        <v>0</v>
      </c>
      <c r="D430" s="16">
        <v>1004230</v>
      </c>
      <c r="E430" s="2">
        <v>0</v>
      </c>
      <c r="G430" s="35">
        <v>1004230</v>
      </c>
      <c r="H430">
        <v>0</v>
      </c>
      <c r="I430" s="34"/>
    </row>
    <row r="431" spans="1:9" x14ac:dyDescent="0.2">
      <c r="A431" s="16">
        <v>1004240</v>
      </c>
      <c r="B431" s="2">
        <v>0</v>
      </c>
      <c r="D431" s="16">
        <v>1004240</v>
      </c>
      <c r="E431" s="2">
        <v>0</v>
      </c>
      <c r="G431" s="35">
        <v>1004240</v>
      </c>
      <c r="H431">
        <v>0</v>
      </c>
      <c r="I431" s="34"/>
    </row>
    <row r="432" spans="1:9" x14ac:dyDescent="0.2">
      <c r="A432" s="16">
        <v>1004250</v>
      </c>
      <c r="B432" s="2">
        <v>0</v>
      </c>
      <c r="D432" s="16">
        <v>1004250</v>
      </c>
      <c r="E432" s="2">
        <v>0</v>
      </c>
      <c r="G432" s="35">
        <v>1004250</v>
      </c>
      <c r="H432">
        <v>0</v>
      </c>
      <c r="I432" s="34"/>
    </row>
    <row r="433" spans="1:9" x14ac:dyDescent="0.2">
      <c r="A433" s="16">
        <v>1004260</v>
      </c>
      <c r="B433" s="2">
        <v>0</v>
      </c>
      <c r="D433" s="16">
        <v>1004260</v>
      </c>
      <c r="E433" s="2">
        <v>0</v>
      </c>
      <c r="G433" s="35">
        <v>1004260</v>
      </c>
      <c r="H433">
        <v>0</v>
      </c>
      <c r="I433" s="34"/>
    </row>
    <row r="434" spans="1:9" x14ac:dyDescent="0.2">
      <c r="A434" s="16">
        <v>1004270</v>
      </c>
      <c r="B434" s="2">
        <v>0</v>
      </c>
      <c r="D434" s="16">
        <v>1004270</v>
      </c>
      <c r="E434" s="2">
        <v>0</v>
      </c>
      <c r="G434" s="35">
        <v>1004270</v>
      </c>
      <c r="H434">
        <v>0</v>
      </c>
      <c r="I434" s="34"/>
    </row>
    <row r="435" spans="1:9" x14ac:dyDescent="0.2">
      <c r="A435" s="16">
        <v>1004271</v>
      </c>
      <c r="B435" s="2">
        <v>0</v>
      </c>
      <c r="D435" s="16">
        <v>1004271</v>
      </c>
      <c r="E435" s="2">
        <v>0</v>
      </c>
      <c r="G435" s="35">
        <v>1004271</v>
      </c>
      <c r="H435">
        <v>0</v>
      </c>
      <c r="I435" s="34"/>
    </row>
    <row r="436" spans="1:9" x14ac:dyDescent="0.2">
      <c r="A436" s="16">
        <v>1100010</v>
      </c>
      <c r="B436" s="2">
        <v>0</v>
      </c>
      <c r="D436" s="16">
        <v>1100010</v>
      </c>
      <c r="E436" s="2">
        <v>0</v>
      </c>
      <c r="G436" s="35">
        <v>1100010</v>
      </c>
      <c r="H436">
        <v>0</v>
      </c>
      <c r="I436" s="34"/>
    </row>
    <row r="437" spans="1:9" x14ac:dyDescent="0.2">
      <c r="A437" s="16">
        <v>1100020</v>
      </c>
      <c r="B437" s="2">
        <v>0</v>
      </c>
      <c r="D437" s="16">
        <v>1100020</v>
      </c>
      <c r="E437" s="2">
        <v>0</v>
      </c>
      <c r="G437" s="35">
        <v>1100020</v>
      </c>
      <c r="H437">
        <v>0</v>
      </c>
      <c r="I437" s="34"/>
    </row>
    <row r="438" spans="1:9" x14ac:dyDescent="0.2">
      <c r="A438" s="16">
        <v>1100030</v>
      </c>
      <c r="B438" s="2">
        <v>0</v>
      </c>
      <c r="D438" s="16">
        <v>1100030</v>
      </c>
      <c r="E438" s="2">
        <v>0</v>
      </c>
      <c r="G438" s="35">
        <v>1100030</v>
      </c>
      <c r="H438">
        <v>0</v>
      </c>
      <c r="I438" s="34"/>
    </row>
    <row r="439" spans="1:9" x14ac:dyDescent="0.2">
      <c r="A439" s="16">
        <v>1100040</v>
      </c>
      <c r="B439" s="2">
        <v>0</v>
      </c>
      <c r="D439" s="16">
        <v>1100040</v>
      </c>
      <c r="E439" s="2">
        <v>0</v>
      </c>
      <c r="G439" s="35">
        <v>1100040</v>
      </c>
      <c r="H439">
        <v>0</v>
      </c>
      <c r="I439" s="34"/>
    </row>
    <row r="440" spans="1:9" x14ac:dyDescent="0.2">
      <c r="A440" s="16">
        <v>1100050</v>
      </c>
      <c r="B440" s="2">
        <v>0</v>
      </c>
      <c r="D440" s="16">
        <v>1100050</v>
      </c>
      <c r="E440" s="2">
        <v>0</v>
      </c>
      <c r="G440" s="35">
        <v>1100050</v>
      </c>
      <c r="H440">
        <v>0</v>
      </c>
      <c r="I440" s="34"/>
    </row>
    <row r="441" spans="1:9" x14ac:dyDescent="0.2">
      <c r="A441" s="16">
        <v>1100060</v>
      </c>
      <c r="B441" s="2">
        <v>0</v>
      </c>
      <c r="D441" s="16">
        <v>1100060</v>
      </c>
      <c r="E441" s="2">
        <v>0</v>
      </c>
      <c r="G441" s="35">
        <v>1100060</v>
      </c>
      <c r="H441">
        <v>0</v>
      </c>
      <c r="I441" s="34"/>
    </row>
    <row r="442" spans="1:9" x14ac:dyDescent="0.2">
      <c r="A442" s="16">
        <v>1100070</v>
      </c>
      <c r="B442" s="2">
        <v>1</v>
      </c>
      <c r="D442" s="16">
        <v>1100070</v>
      </c>
      <c r="E442" s="2">
        <v>0</v>
      </c>
      <c r="G442" s="35">
        <v>1100070</v>
      </c>
      <c r="H442">
        <v>0</v>
      </c>
      <c r="I442" s="34"/>
    </row>
    <row r="443" spans="1:9" x14ac:dyDescent="0.2">
      <c r="A443" s="16">
        <v>1100080</v>
      </c>
      <c r="B443" s="2">
        <v>0</v>
      </c>
      <c r="D443" s="16">
        <v>1100080</v>
      </c>
      <c r="E443" s="2">
        <v>0</v>
      </c>
      <c r="G443" s="35">
        <v>1100080</v>
      </c>
      <c r="H443">
        <v>0</v>
      </c>
      <c r="I443" s="34"/>
    </row>
    <row r="444" spans="1:9" x14ac:dyDescent="0.2">
      <c r="A444" s="16">
        <v>1100090</v>
      </c>
      <c r="B444" s="2">
        <v>0</v>
      </c>
      <c r="D444" s="16">
        <v>1100090</v>
      </c>
      <c r="E444" s="2">
        <v>0</v>
      </c>
      <c r="G444" s="35">
        <v>1100090</v>
      </c>
      <c r="H444">
        <v>0</v>
      </c>
      <c r="I444" s="34"/>
    </row>
    <row r="445" spans="1:9" x14ac:dyDescent="0.2">
      <c r="A445" s="16">
        <v>1100109</v>
      </c>
      <c r="B445" s="2">
        <v>0</v>
      </c>
      <c r="D445" s="16">
        <v>1100109</v>
      </c>
      <c r="E445" s="2">
        <v>0</v>
      </c>
      <c r="G445" s="35">
        <v>1100109</v>
      </c>
      <c r="H445">
        <v>0</v>
      </c>
      <c r="I445" s="34"/>
    </row>
    <row r="446" spans="1:9" x14ac:dyDescent="0.2">
      <c r="A446" s="16">
        <v>1100110</v>
      </c>
      <c r="B446" s="2">
        <v>0</v>
      </c>
      <c r="D446" s="16">
        <v>1100110</v>
      </c>
      <c r="E446" s="2">
        <v>0</v>
      </c>
      <c r="G446" s="35">
        <v>1100110</v>
      </c>
      <c r="H446">
        <v>0</v>
      </c>
      <c r="I446" s="34"/>
    </row>
    <row r="447" spans="1:9" x14ac:dyDescent="0.2">
      <c r="A447" s="16">
        <v>1100120</v>
      </c>
      <c r="B447" s="2">
        <v>0</v>
      </c>
      <c r="D447" s="16">
        <v>1100120</v>
      </c>
      <c r="E447" s="2">
        <v>0</v>
      </c>
      <c r="G447" s="35">
        <v>1100120</v>
      </c>
      <c r="H447">
        <v>0</v>
      </c>
      <c r="I447" s="34"/>
    </row>
    <row r="448" spans="1:9" x14ac:dyDescent="0.2">
      <c r="A448" s="16">
        <v>1100130</v>
      </c>
      <c r="B448" s="2">
        <v>0</v>
      </c>
      <c r="D448" s="16">
        <v>1100130</v>
      </c>
      <c r="E448" s="2">
        <v>0</v>
      </c>
      <c r="G448" s="35">
        <v>1100130</v>
      </c>
      <c r="H448">
        <v>0</v>
      </c>
      <c r="I448" s="34"/>
    </row>
    <row r="449" spans="1:9" x14ac:dyDescent="0.2">
      <c r="A449" s="16">
        <v>1100140</v>
      </c>
      <c r="B449" s="2">
        <v>2</v>
      </c>
      <c r="D449" s="16">
        <v>1100140</v>
      </c>
      <c r="E449" s="2">
        <v>0</v>
      </c>
      <c r="G449" s="35">
        <v>1100140</v>
      </c>
      <c r="H449">
        <v>0</v>
      </c>
      <c r="I449" s="34"/>
    </row>
    <row r="450" spans="1:9" x14ac:dyDescent="0.2">
      <c r="A450" s="16">
        <v>1100150</v>
      </c>
      <c r="B450" s="2">
        <v>4</v>
      </c>
      <c r="D450" s="16">
        <v>1100150</v>
      </c>
      <c r="E450" s="2">
        <v>0</v>
      </c>
      <c r="G450" s="35">
        <v>1100150</v>
      </c>
      <c r="H450">
        <v>0</v>
      </c>
      <c r="I450" s="34"/>
    </row>
    <row r="451" spans="1:9" x14ac:dyDescent="0.2">
      <c r="A451" s="16">
        <v>1100250</v>
      </c>
      <c r="B451" s="2">
        <v>0</v>
      </c>
      <c r="D451" s="16">
        <v>1100250</v>
      </c>
      <c r="E451" s="2">
        <v>1</v>
      </c>
      <c r="G451" s="35">
        <v>1100250</v>
      </c>
      <c r="H451">
        <v>0</v>
      </c>
      <c r="I451" s="34"/>
    </row>
    <row r="452" spans="1:9" x14ac:dyDescent="0.2">
      <c r="A452" s="16">
        <v>1100170</v>
      </c>
      <c r="B452" s="2">
        <v>0</v>
      </c>
      <c r="D452" s="16">
        <v>1100170</v>
      </c>
      <c r="E452" s="2">
        <v>0</v>
      </c>
      <c r="G452" s="35">
        <v>1100170</v>
      </c>
      <c r="H452">
        <v>0</v>
      </c>
      <c r="I452" s="34"/>
    </row>
    <row r="453" spans="1:9" x14ac:dyDescent="0.2">
      <c r="A453" s="16">
        <v>1100180</v>
      </c>
      <c r="B453" s="2">
        <v>0</v>
      </c>
      <c r="D453" s="16">
        <v>1100180</v>
      </c>
      <c r="E453" s="2">
        <v>0</v>
      </c>
      <c r="G453" s="35">
        <v>1100180</v>
      </c>
      <c r="H453">
        <v>0</v>
      </c>
      <c r="I453" s="34"/>
    </row>
    <row r="454" spans="1:9" x14ac:dyDescent="0.2">
      <c r="A454" s="16">
        <v>1100190</v>
      </c>
      <c r="B454" s="2">
        <v>0</v>
      </c>
      <c r="D454" s="16">
        <v>1100190</v>
      </c>
      <c r="E454" s="2">
        <v>0</v>
      </c>
      <c r="G454" s="35">
        <v>1100190</v>
      </c>
      <c r="H454">
        <v>0</v>
      </c>
      <c r="I454" s="34"/>
    </row>
    <row r="455" spans="1:9" x14ac:dyDescent="0.2">
      <c r="A455" s="16">
        <v>1100210</v>
      </c>
      <c r="B455" s="2">
        <v>0</v>
      </c>
      <c r="D455" s="16">
        <v>1100210</v>
      </c>
      <c r="E455" s="2">
        <v>0</v>
      </c>
      <c r="G455" s="35">
        <v>1100210</v>
      </c>
      <c r="H455">
        <v>0</v>
      </c>
      <c r="I455" s="34"/>
    </row>
    <row r="456" spans="1:9" x14ac:dyDescent="0.2">
      <c r="A456" s="16">
        <v>1100220</v>
      </c>
      <c r="B456" s="2">
        <v>3</v>
      </c>
      <c r="D456" s="16">
        <v>1100220</v>
      </c>
      <c r="E456" s="2">
        <v>0</v>
      </c>
      <c r="G456" s="35">
        <v>1100220</v>
      </c>
      <c r="H456">
        <v>0</v>
      </c>
      <c r="I456" s="34"/>
    </row>
    <row r="457" spans="1:9" x14ac:dyDescent="0.2">
      <c r="A457" s="16">
        <v>1100230</v>
      </c>
      <c r="B457" s="2">
        <v>7</v>
      </c>
      <c r="D457" s="16">
        <v>1100230</v>
      </c>
      <c r="E457" s="2">
        <v>1</v>
      </c>
      <c r="G457" s="35">
        <v>1100230</v>
      </c>
      <c r="H457">
        <v>0</v>
      </c>
      <c r="I457" s="34"/>
    </row>
    <row r="458" spans="1:9" x14ac:dyDescent="0.2">
      <c r="A458" s="16">
        <v>1100240</v>
      </c>
      <c r="B458" s="2">
        <v>4</v>
      </c>
      <c r="D458" s="16">
        <v>1100240</v>
      </c>
      <c r="E458" s="2">
        <v>0</v>
      </c>
      <c r="G458" s="35">
        <v>1100240</v>
      </c>
      <c r="H458">
        <v>0</v>
      </c>
      <c r="I458" s="34"/>
    </row>
    <row r="459" spans="1:9" x14ac:dyDescent="0.2">
      <c r="A459" s="16">
        <v>1100260</v>
      </c>
      <c r="B459" s="2">
        <v>26</v>
      </c>
      <c r="D459" s="16">
        <v>1100260</v>
      </c>
      <c r="E459" s="2">
        <v>6</v>
      </c>
      <c r="G459" s="35">
        <v>1100260</v>
      </c>
      <c r="H459">
        <v>0</v>
      </c>
      <c r="I459" s="34"/>
    </row>
    <row r="460" spans="1:9" x14ac:dyDescent="0.2">
      <c r="A460" s="16">
        <v>1100270</v>
      </c>
      <c r="B460" s="2">
        <v>0</v>
      </c>
      <c r="D460" s="16">
        <v>1100270</v>
      </c>
      <c r="E460" s="2">
        <v>0</v>
      </c>
      <c r="G460" s="35">
        <v>1100270</v>
      </c>
      <c r="H460">
        <v>0</v>
      </c>
      <c r="I460" s="34"/>
    </row>
    <row r="461" spans="1:9" x14ac:dyDescent="0.2">
      <c r="A461" s="16">
        <v>1100280</v>
      </c>
      <c r="B461" s="2">
        <v>0</v>
      </c>
      <c r="D461" s="16">
        <v>1100280</v>
      </c>
      <c r="E461" s="2">
        <v>0</v>
      </c>
      <c r="G461" s="35">
        <v>1100280</v>
      </c>
      <c r="H461">
        <v>0</v>
      </c>
      <c r="I461" s="34"/>
    </row>
    <row r="462" spans="1:9" x14ac:dyDescent="0.2">
      <c r="A462" s="16">
        <v>1100290</v>
      </c>
      <c r="B462" s="2">
        <v>3</v>
      </c>
      <c r="D462" s="16">
        <v>1100290</v>
      </c>
      <c r="E462" s="2">
        <v>0</v>
      </c>
      <c r="G462" s="35">
        <v>1100290</v>
      </c>
      <c r="H462">
        <v>0</v>
      </c>
      <c r="I462" s="34"/>
    </row>
    <row r="463" spans="1:9" x14ac:dyDescent="0.2">
      <c r="A463" s="16">
        <v>1100300</v>
      </c>
      <c r="B463" s="2">
        <v>0</v>
      </c>
      <c r="D463" s="16">
        <v>1100300</v>
      </c>
      <c r="E463" s="2">
        <v>0</v>
      </c>
      <c r="G463" s="35">
        <v>1100300</v>
      </c>
      <c r="H463">
        <v>0</v>
      </c>
      <c r="I463" s="34"/>
    </row>
    <row r="464" spans="1:9" x14ac:dyDescent="0.2">
      <c r="A464" s="16">
        <v>1100310</v>
      </c>
      <c r="B464" s="2">
        <v>0</v>
      </c>
      <c r="D464" s="16">
        <v>1100310</v>
      </c>
      <c r="E464" s="2">
        <v>0</v>
      </c>
      <c r="G464" s="35">
        <v>1100310</v>
      </c>
      <c r="H464">
        <v>0</v>
      </c>
      <c r="I464" s="34"/>
    </row>
    <row r="465" spans="1:9" x14ac:dyDescent="0.2">
      <c r="A465" s="16">
        <v>1100320</v>
      </c>
      <c r="B465" s="2">
        <v>0</v>
      </c>
      <c r="D465" s="16">
        <v>1100320</v>
      </c>
      <c r="E465" s="2">
        <v>0</v>
      </c>
      <c r="G465" s="35">
        <v>1100320</v>
      </c>
      <c r="H465">
        <v>0</v>
      </c>
      <c r="I465" s="34"/>
    </row>
    <row r="466" spans="1:9" x14ac:dyDescent="0.2">
      <c r="A466" s="16">
        <v>1100330</v>
      </c>
      <c r="B466" s="2">
        <v>2</v>
      </c>
      <c r="D466" s="16">
        <v>1100330</v>
      </c>
      <c r="E466" s="2">
        <v>0</v>
      </c>
      <c r="G466" s="35">
        <v>1100330</v>
      </c>
      <c r="H466">
        <v>0</v>
      </c>
      <c r="I466" s="34"/>
    </row>
    <row r="467" spans="1:9" x14ac:dyDescent="0.2">
      <c r="A467" s="16">
        <v>1100340</v>
      </c>
      <c r="B467" s="2">
        <v>0</v>
      </c>
      <c r="D467" s="16">
        <v>1100340</v>
      </c>
      <c r="E467" s="2">
        <v>0</v>
      </c>
      <c r="G467" s="35">
        <v>1100340</v>
      </c>
      <c r="H467">
        <v>0</v>
      </c>
      <c r="I467" s="34"/>
    </row>
    <row r="468" spans="1:9" x14ac:dyDescent="0.2">
      <c r="A468" s="16">
        <v>1100350</v>
      </c>
      <c r="B468" s="2">
        <v>0</v>
      </c>
      <c r="D468" s="16">
        <v>1100350</v>
      </c>
      <c r="E468" s="2">
        <v>0</v>
      </c>
      <c r="G468" s="35">
        <v>1100350</v>
      </c>
      <c r="H468">
        <v>0</v>
      </c>
      <c r="I468" s="34"/>
    </row>
    <row r="469" spans="1:9" x14ac:dyDescent="0.2">
      <c r="A469" s="16">
        <v>1100360</v>
      </c>
      <c r="B469" s="2">
        <v>3</v>
      </c>
      <c r="D469" s="16">
        <v>1100360</v>
      </c>
      <c r="E469" s="2">
        <v>0</v>
      </c>
      <c r="G469" s="35">
        <v>1100360</v>
      </c>
      <c r="H469">
        <v>0</v>
      </c>
      <c r="I469" s="34"/>
    </row>
    <row r="470" spans="1:9" x14ac:dyDescent="0.2">
      <c r="A470" s="16">
        <v>1100370</v>
      </c>
      <c r="B470" s="2">
        <v>1</v>
      </c>
      <c r="D470" s="16">
        <v>1100370</v>
      </c>
      <c r="E470" s="2">
        <v>0</v>
      </c>
      <c r="G470" s="35">
        <v>1100370</v>
      </c>
      <c r="H470">
        <v>0</v>
      </c>
      <c r="I470" s="34"/>
    </row>
    <row r="471" spans="1:9" x14ac:dyDescent="0.2">
      <c r="A471" s="16">
        <v>1100380</v>
      </c>
      <c r="B471" s="2">
        <v>0</v>
      </c>
      <c r="D471" s="16">
        <v>1100380</v>
      </c>
      <c r="E471" s="2">
        <v>0</v>
      </c>
      <c r="G471" s="35">
        <v>1100380</v>
      </c>
      <c r="H471">
        <v>0</v>
      </c>
      <c r="I471" s="34"/>
    </row>
    <row r="472" spans="1:9" x14ac:dyDescent="0.2">
      <c r="A472" s="16">
        <v>1100390</v>
      </c>
      <c r="B472" s="2">
        <v>0</v>
      </c>
      <c r="D472" s="16">
        <v>1100390</v>
      </c>
      <c r="E472" s="2">
        <v>0</v>
      </c>
      <c r="G472" s="35">
        <v>1100390</v>
      </c>
      <c r="H472">
        <v>0</v>
      </c>
      <c r="I472" s="34"/>
    </row>
    <row r="473" spans="1:9" x14ac:dyDescent="0.2">
      <c r="A473" s="16">
        <v>1100400</v>
      </c>
      <c r="B473" s="2">
        <v>0</v>
      </c>
      <c r="D473" s="16">
        <v>1100400</v>
      </c>
      <c r="E473" s="2">
        <v>0</v>
      </c>
      <c r="G473" s="35">
        <v>1100400</v>
      </c>
      <c r="H473">
        <v>0</v>
      </c>
      <c r="I473" s="34"/>
    </row>
    <row r="474" spans="1:9" x14ac:dyDescent="0.2">
      <c r="A474" s="16">
        <v>1100410</v>
      </c>
      <c r="B474" s="2">
        <v>0</v>
      </c>
      <c r="D474" s="16">
        <v>1100410</v>
      </c>
      <c r="E474" s="2">
        <v>0</v>
      </c>
      <c r="G474" s="35">
        <v>1100410</v>
      </c>
      <c r="H474">
        <v>0</v>
      </c>
      <c r="I474" s="34"/>
    </row>
    <row r="475" spans="1:9" x14ac:dyDescent="0.2">
      <c r="A475" s="16">
        <v>1100420</v>
      </c>
      <c r="B475" s="2">
        <v>0</v>
      </c>
      <c r="D475" s="16">
        <v>1100420</v>
      </c>
      <c r="E475" s="2">
        <v>0</v>
      </c>
      <c r="G475" s="35">
        <v>1100420</v>
      </c>
      <c r="H475">
        <v>0</v>
      </c>
      <c r="I475" s="34"/>
    </row>
    <row r="476" spans="1:9" x14ac:dyDescent="0.2">
      <c r="A476" s="16">
        <v>1100430</v>
      </c>
      <c r="B476" s="2">
        <v>0</v>
      </c>
      <c r="D476" s="16">
        <v>1100430</v>
      </c>
      <c r="E476" s="2">
        <v>0</v>
      </c>
      <c r="G476" s="35">
        <v>1100430</v>
      </c>
      <c r="H476">
        <v>0</v>
      </c>
      <c r="I476" s="34"/>
    </row>
    <row r="477" spans="1:9" x14ac:dyDescent="0.2">
      <c r="A477" s="16">
        <v>1100440</v>
      </c>
      <c r="B477" s="2">
        <v>13</v>
      </c>
      <c r="D477" s="16">
        <v>1100440</v>
      </c>
      <c r="E477" s="2">
        <v>5</v>
      </c>
      <c r="G477" s="35">
        <v>1100440</v>
      </c>
      <c r="H477">
        <v>0</v>
      </c>
      <c r="I477" s="34"/>
    </row>
    <row r="478" spans="1:9" x14ac:dyDescent="0.2">
      <c r="A478" s="16">
        <v>1100450</v>
      </c>
      <c r="B478" s="2">
        <v>4</v>
      </c>
      <c r="D478" s="16">
        <v>1100450</v>
      </c>
      <c r="E478" s="2">
        <v>4</v>
      </c>
      <c r="G478" s="35">
        <v>1100450</v>
      </c>
      <c r="H478">
        <v>0</v>
      </c>
      <c r="I478" s="34"/>
    </row>
    <row r="479" spans="1:9" x14ac:dyDescent="0.2">
      <c r="A479" s="16">
        <v>1100460</v>
      </c>
      <c r="B479" s="2">
        <v>4</v>
      </c>
      <c r="D479" s="16">
        <v>1100460</v>
      </c>
      <c r="E479" s="2">
        <v>2</v>
      </c>
      <c r="G479" s="35">
        <v>1100460</v>
      </c>
      <c r="H479">
        <v>0</v>
      </c>
      <c r="I479" s="34"/>
    </row>
    <row r="480" spans="1:9" x14ac:dyDescent="0.2">
      <c r="A480" s="16">
        <v>1100470</v>
      </c>
      <c r="B480" s="2">
        <v>0</v>
      </c>
      <c r="D480" s="16">
        <v>1100470</v>
      </c>
      <c r="E480" s="2">
        <v>0</v>
      </c>
      <c r="G480" s="35">
        <v>1100470</v>
      </c>
      <c r="H480">
        <v>0</v>
      </c>
      <c r="I480" s="34"/>
    </row>
    <row r="481" spans="1:9" x14ac:dyDescent="0.2">
      <c r="A481" s="16">
        <v>1100480</v>
      </c>
      <c r="B481" s="2">
        <v>0</v>
      </c>
      <c r="D481" s="16">
        <v>1100480</v>
      </c>
      <c r="E481" s="2">
        <v>0</v>
      </c>
      <c r="G481" s="35">
        <v>1100480</v>
      </c>
      <c r="H481">
        <v>0</v>
      </c>
      <c r="I481" s="34"/>
    </row>
    <row r="482" spans="1:9" x14ac:dyDescent="0.2">
      <c r="A482" s="16">
        <v>1100490</v>
      </c>
      <c r="B482" s="2">
        <v>0</v>
      </c>
      <c r="D482" s="16">
        <v>1100490</v>
      </c>
      <c r="E482" s="2">
        <v>0</v>
      </c>
      <c r="G482" s="35">
        <v>1100490</v>
      </c>
      <c r="H482">
        <v>0</v>
      </c>
      <c r="I482" s="34"/>
    </row>
    <row r="483" spans="1:9" x14ac:dyDescent="0.2">
      <c r="A483" s="16">
        <v>1100500</v>
      </c>
      <c r="B483" s="2">
        <v>0</v>
      </c>
      <c r="D483" s="16">
        <v>1100500</v>
      </c>
      <c r="E483" s="2">
        <v>0</v>
      </c>
      <c r="G483" s="35">
        <v>1100500</v>
      </c>
      <c r="H483">
        <v>0</v>
      </c>
      <c r="I483" s="34"/>
    </row>
    <row r="484" spans="1:9" x14ac:dyDescent="0.2">
      <c r="A484" s="16">
        <v>1100510</v>
      </c>
      <c r="B484" s="2">
        <v>1</v>
      </c>
      <c r="D484" s="16">
        <v>1100510</v>
      </c>
      <c r="E484" s="2">
        <v>0</v>
      </c>
      <c r="G484" s="35">
        <v>1100510</v>
      </c>
      <c r="H484">
        <v>0</v>
      </c>
      <c r="I484" s="34"/>
    </row>
    <row r="485" spans="1:9" x14ac:dyDescent="0.2">
      <c r="A485" s="16">
        <v>1100520</v>
      </c>
      <c r="B485" s="2">
        <v>2</v>
      </c>
      <c r="D485" s="16">
        <v>1100520</v>
      </c>
      <c r="E485" s="2">
        <v>1</v>
      </c>
      <c r="G485" s="35">
        <v>1100520</v>
      </c>
      <c r="H485">
        <v>0</v>
      </c>
      <c r="I485" s="34"/>
    </row>
    <row r="486" spans="1:9" x14ac:dyDescent="0.2">
      <c r="A486" s="16">
        <v>1100530</v>
      </c>
      <c r="B486" s="2">
        <v>1</v>
      </c>
      <c r="D486" s="16">
        <v>1100530</v>
      </c>
      <c r="E486" s="2">
        <v>1</v>
      </c>
      <c r="G486" s="35">
        <v>1100530</v>
      </c>
      <c r="H486">
        <v>0</v>
      </c>
      <c r="I486" s="34"/>
    </row>
    <row r="487" spans="1:9" x14ac:dyDescent="0.2">
      <c r="A487" s="16">
        <v>1100540</v>
      </c>
      <c r="B487" s="2">
        <v>1</v>
      </c>
      <c r="D487" s="16">
        <v>1100540</v>
      </c>
      <c r="E487" s="2">
        <v>1</v>
      </c>
      <c r="G487" s="35">
        <v>1100540</v>
      </c>
      <c r="H487">
        <v>0</v>
      </c>
      <c r="I487" s="34"/>
    </row>
    <row r="488" spans="1:9" x14ac:dyDescent="0.2">
      <c r="A488" s="16">
        <v>1100550</v>
      </c>
      <c r="B488" s="2">
        <v>6</v>
      </c>
      <c r="D488" s="16">
        <v>1100550</v>
      </c>
      <c r="E488" s="2">
        <v>0</v>
      </c>
      <c r="G488" s="35">
        <v>1100550</v>
      </c>
      <c r="H488">
        <v>0</v>
      </c>
      <c r="I488" s="34"/>
    </row>
    <row r="489" spans="1:9" x14ac:dyDescent="0.2">
      <c r="A489" s="16">
        <v>1100560</v>
      </c>
      <c r="B489" s="2">
        <v>0</v>
      </c>
      <c r="D489" s="16">
        <v>1100560</v>
      </c>
      <c r="E489" s="2">
        <v>0</v>
      </c>
      <c r="G489" s="35">
        <v>1100560</v>
      </c>
      <c r="H489">
        <v>0</v>
      </c>
      <c r="I489" s="34"/>
    </row>
    <row r="490" spans="1:9" x14ac:dyDescent="0.2">
      <c r="A490" s="16">
        <v>1100570</v>
      </c>
      <c r="B490" s="2">
        <v>5</v>
      </c>
      <c r="D490" s="16">
        <v>1100570</v>
      </c>
      <c r="E490" s="2">
        <v>5</v>
      </c>
      <c r="G490" s="35">
        <v>1100570</v>
      </c>
      <c r="H490">
        <v>1</v>
      </c>
      <c r="I490" s="34"/>
    </row>
    <row r="491" spans="1:9" x14ac:dyDescent="0.2">
      <c r="A491" s="16">
        <v>1100580</v>
      </c>
      <c r="B491" s="2">
        <v>0</v>
      </c>
      <c r="D491" s="16">
        <v>1100580</v>
      </c>
      <c r="E491" s="2">
        <v>0</v>
      </c>
      <c r="G491" s="35">
        <v>1100580</v>
      </c>
      <c r="H491">
        <v>0</v>
      </c>
      <c r="I491" s="34"/>
    </row>
    <row r="492" spans="1:9" x14ac:dyDescent="0.2">
      <c r="A492" s="16">
        <v>1100590</v>
      </c>
      <c r="B492" s="2">
        <v>0</v>
      </c>
      <c r="D492" s="16">
        <v>1100590</v>
      </c>
      <c r="E492" s="2">
        <v>0</v>
      </c>
      <c r="G492" s="35">
        <v>1100590</v>
      </c>
      <c r="H492">
        <v>0</v>
      </c>
      <c r="I492" s="34"/>
    </row>
    <row r="493" spans="1:9" x14ac:dyDescent="0.2">
      <c r="A493" s="16">
        <v>1100600</v>
      </c>
      <c r="B493" s="2">
        <v>2</v>
      </c>
      <c r="D493" s="16">
        <v>1100600</v>
      </c>
      <c r="E493" s="2">
        <v>0</v>
      </c>
      <c r="G493" s="35">
        <v>1100600</v>
      </c>
      <c r="H493">
        <v>0</v>
      </c>
      <c r="I493" s="34"/>
    </row>
    <row r="494" spans="1:9" x14ac:dyDescent="0.2">
      <c r="A494" s="16">
        <v>1100610</v>
      </c>
      <c r="B494" s="2">
        <v>0</v>
      </c>
      <c r="D494" s="16">
        <v>1100610</v>
      </c>
      <c r="E494" s="2">
        <v>0</v>
      </c>
      <c r="G494" s="35">
        <v>1100610</v>
      </c>
      <c r="H494">
        <v>0</v>
      </c>
      <c r="I494" s="34"/>
    </row>
    <row r="495" spans="1:9" x14ac:dyDescent="0.2">
      <c r="A495" s="16">
        <v>1100620</v>
      </c>
      <c r="B495" s="2">
        <v>0</v>
      </c>
      <c r="D495" s="16">
        <v>1100620</v>
      </c>
      <c r="E495" s="2">
        <v>0</v>
      </c>
      <c r="G495" s="35">
        <v>1100620</v>
      </c>
      <c r="H495">
        <v>0</v>
      </c>
      <c r="I495" s="34"/>
    </row>
    <row r="496" spans="1:9" x14ac:dyDescent="0.2">
      <c r="A496" s="16">
        <v>1100630</v>
      </c>
      <c r="B496" s="2">
        <v>0</v>
      </c>
      <c r="D496" s="16">
        <v>1100630</v>
      </c>
      <c r="E496" s="2">
        <v>0</v>
      </c>
      <c r="G496" s="35">
        <v>1100630</v>
      </c>
      <c r="H496">
        <v>0</v>
      </c>
      <c r="I496" s="34"/>
    </row>
    <row r="497" spans="1:9" x14ac:dyDescent="0.2">
      <c r="A497" s="16">
        <v>1100650</v>
      </c>
      <c r="B497" s="2">
        <v>1</v>
      </c>
      <c r="D497" s="16">
        <v>1100650</v>
      </c>
      <c r="E497" s="2">
        <v>1</v>
      </c>
      <c r="G497" s="35">
        <v>1100650</v>
      </c>
      <c r="H497">
        <v>0</v>
      </c>
      <c r="I497" s="34"/>
    </row>
    <row r="498" spans="1:9" x14ac:dyDescent="0.2">
      <c r="A498" s="16">
        <v>1100660</v>
      </c>
      <c r="B498" s="2">
        <v>0</v>
      </c>
      <c r="D498" s="16">
        <v>1100660</v>
      </c>
      <c r="E498" s="2">
        <v>0</v>
      </c>
      <c r="G498" s="35">
        <v>1100660</v>
      </c>
      <c r="H498">
        <v>0</v>
      </c>
      <c r="I498" s="34"/>
    </row>
    <row r="499" spans="1:9" x14ac:dyDescent="0.2">
      <c r="A499" s="16">
        <v>1100670</v>
      </c>
      <c r="B499" s="2">
        <v>2</v>
      </c>
      <c r="D499" s="16">
        <v>1100670</v>
      </c>
      <c r="E499" s="2">
        <v>2</v>
      </c>
      <c r="G499" s="35">
        <v>1100670</v>
      </c>
      <c r="H499">
        <v>0</v>
      </c>
      <c r="I499" s="34"/>
    </row>
    <row r="500" spans="1:9" x14ac:dyDescent="0.2">
      <c r="A500" s="16">
        <v>1100680</v>
      </c>
      <c r="B500" s="2">
        <v>0</v>
      </c>
      <c r="D500" s="16">
        <v>1100680</v>
      </c>
      <c r="E500" s="2">
        <v>0</v>
      </c>
      <c r="G500" s="35">
        <v>1100680</v>
      </c>
      <c r="H500">
        <v>0</v>
      </c>
      <c r="I500" s="34"/>
    </row>
    <row r="501" spans="1:9" x14ac:dyDescent="0.2">
      <c r="A501" s="16">
        <v>1100690</v>
      </c>
      <c r="B501" s="2">
        <v>3</v>
      </c>
      <c r="D501" s="16">
        <v>1100690</v>
      </c>
      <c r="E501" s="2">
        <v>3</v>
      </c>
      <c r="G501" s="35">
        <v>1100690</v>
      </c>
      <c r="H501">
        <v>0</v>
      </c>
      <c r="I501" s="34"/>
    </row>
    <row r="502" spans="1:9" x14ac:dyDescent="0.2">
      <c r="A502" s="16">
        <v>1100700</v>
      </c>
      <c r="B502" s="2">
        <v>0</v>
      </c>
      <c r="D502" s="16">
        <v>1100700</v>
      </c>
      <c r="E502" s="2">
        <v>0</v>
      </c>
      <c r="G502" s="35">
        <v>1100700</v>
      </c>
      <c r="H502">
        <v>0</v>
      </c>
      <c r="I502" s="34"/>
    </row>
    <row r="503" spans="1:9" x14ac:dyDescent="0.2">
      <c r="A503" s="16">
        <v>1100710</v>
      </c>
      <c r="B503" s="2">
        <v>0</v>
      </c>
      <c r="D503" s="16">
        <v>1100710</v>
      </c>
      <c r="E503" s="2">
        <v>0</v>
      </c>
      <c r="G503" s="35">
        <v>1100710</v>
      </c>
      <c r="H503">
        <v>0</v>
      </c>
      <c r="I503" s="34"/>
    </row>
    <row r="504" spans="1:9" x14ac:dyDescent="0.2">
      <c r="A504" s="16">
        <v>1100720</v>
      </c>
      <c r="B504" s="2">
        <v>0</v>
      </c>
      <c r="D504" s="16">
        <v>1100720</v>
      </c>
      <c r="E504" s="2">
        <v>0</v>
      </c>
      <c r="G504" s="35">
        <v>1100720</v>
      </c>
      <c r="H504">
        <v>0</v>
      </c>
      <c r="I504" s="34"/>
    </row>
    <row r="505" spans="1:9" x14ac:dyDescent="0.2">
      <c r="A505" s="16">
        <v>1100730</v>
      </c>
      <c r="B505" s="2">
        <v>0</v>
      </c>
      <c r="D505" s="16">
        <v>1100730</v>
      </c>
      <c r="E505" s="2">
        <v>0</v>
      </c>
      <c r="G505" s="35">
        <v>1100730</v>
      </c>
      <c r="H505">
        <v>0</v>
      </c>
      <c r="I505" s="34"/>
    </row>
    <row r="506" spans="1:9" x14ac:dyDescent="0.2">
      <c r="A506" s="16">
        <v>1100740</v>
      </c>
      <c r="B506" s="2">
        <v>2</v>
      </c>
      <c r="D506" s="16">
        <v>1100740</v>
      </c>
      <c r="E506" s="2">
        <v>0</v>
      </c>
      <c r="G506" s="35">
        <v>1100740</v>
      </c>
      <c r="H506">
        <v>0</v>
      </c>
      <c r="I506" s="34"/>
    </row>
    <row r="507" spans="1:9" x14ac:dyDescent="0.2">
      <c r="A507" s="16">
        <v>1100750</v>
      </c>
      <c r="B507" s="2">
        <v>0</v>
      </c>
      <c r="D507" s="16">
        <v>1100750</v>
      </c>
      <c r="E507" s="2">
        <v>0</v>
      </c>
      <c r="G507" s="35">
        <v>1100750</v>
      </c>
      <c r="H507">
        <v>0</v>
      </c>
      <c r="I507" s="34"/>
    </row>
    <row r="508" spans="1:9" x14ac:dyDescent="0.2">
      <c r="A508" s="16">
        <v>1100760</v>
      </c>
      <c r="B508" s="2">
        <v>0</v>
      </c>
      <c r="D508" s="16">
        <v>1100760</v>
      </c>
      <c r="E508" s="2">
        <v>0</v>
      </c>
      <c r="G508" s="35">
        <v>1100760</v>
      </c>
      <c r="H508">
        <v>0</v>
      </c>
      <c r="I508" s="34"/>
    </row>
    <row r="509" spans="1:9" x14ac:dyDescent="0.2">
      <c r="A509" s="16">
        <v>1100770</v>
      </c>
      <c r="B509" s="2">
        <v>0</v>
      </c>
      <c r="D509" s="16">
        <v>1100770</v>
      </c>
      <c r="E509" s="2">
        <v>0</v>
      </c>
      <c r="G509" s="35">
        <v>1100770</v>
      </c>
      <c r="H509">
        <v>0</v>
      </c>
      <c r="I509" s="34"/>
    </row>
    <row r="510" spans="1:9" x14ac:dyDescent="0.2">
      <c r="A510" s="16">
        <v>1100780</v>
      </c>
      <c r="B510" s="2">
        <v>0</v>
      </c>
      <c r="D510" s="16">
        <v>1100780</v>
      </c>
      <c r="E510" s="2">
        <v>0</v>
      </c>
      <c r="G510" s="35">
        <v>1100780</v>
      </c>
      <c r="H510">
        <v>0</v>
      </c>
      <c r="I510" s="34"/>
    </row>
    <row r="511" spans="1:9" x14ac:dyDescent="0.2">
      <c r="A511" s="16">
        <v>1100790</v>
      </c>
      <c r="B511" s="2">
        <v>0</v>
      </c>
      <c r="D511" s="16">
        <v>1100790</v>
      </c>
      <c r="E511" s="2">
        <v>0</v>
      </c>
      <c r="G511" s="35">
        <v>1100790</v>
      </c>
      <c r="H511">
        <v>0</v>
      </c>
      <c r="I511" s="34"/>
    </row>
    <row r="512" spans="1:9" x14ac:dyDescent="0.2">
      <c r="A512" s="16">
        <v>1100800</v>
      </c>
      <c r="B512" s="2">
        <v>0</v>
      </c>
      <c r="D512" s="16">
        <v>1100800</v>
      </c>
      <c r="E512" s="2">
        <v>0</v>
      </c>
      <c r="G512" s="35">
        <v>1100800</v>
      </c>
      <c r="H512">
        <v>0</v>
      </c>
      <c r="I512" s="34"/>
    </row>
    <row r="513" spans="1:9" x14ac:dyDescent="0.2">
      <c r="A513" s="16">
        <v>1100810</v>
      </c>
      <c r="B513" s="2">
        <v>3</v>
      </c>
      <c r="D513" s="16">
        <v>1100810</v>
      </c>
      <c r="E513" s="2">
        <v>2</v>
      </c>
      <c r="G513" s="35">
        <v>1100810</v>
      </c>
      <c r="H513">
        <v>1</v>
      </c>
      <c r="I513" s="34"/>
    </row>
    <row r="514" spans="1:9" x14ac:dyDescent="0.2">
      <c r="A514" s="16">
        <v>1100820</v>
      </c>
      <c r="B514" s="2">
        <v>1</v>
      </c>
      <c r="D514" s="16">
        <v>1100820</v>
      </c>
      <c r="E514" s="2">
        <v>1</v>
      </c>
      <c r="G514" s="35">
        <v>1100820</v>
      </c>
      <c r="H514">
        <v>0</v>
      </c>
      <c r="I514" s="34"/>
    </row>
    <row r="515" spans="1:9" x14ac:dyDescent="0.2">
      <c r="A515" s="16">
        <v>1100830</v>
      </c>
      <c r="B515" s="2">
        <v>2</v>
      </c>
      <c r="D515" s="16">
        <v>1100830</v>
      </c>
      <c r="E515" s="2">
        <v>0</v>
      </c>
      <c r="G515" s="35">
        <v>1100830</v>
      </c>
      <c r="H515">
        <v>0</v>
      </c>
      <c r="I515" s="34"/>
    </row>
    <row r="516" spans="1:9" x14ac:dyDescent="0.2">
      <c r="A516" s="16">
        <v>1100840</v>
      </c>
      <c r="B516" s="2">
        <v>0</v>
      </c>
      <c r="D516" s="16">
        <v>1100840</v>
      </c>
      <c r="E516" s="2">
        <v>0</v>
      </c>
      <c r="G516" s="35">
        <v>1100840</v>
      </c>
      <c r="H516">
        <v>0</v>
      </c>
      <c r="I516" s="34"/>
    </row>
    <row r="517" spans="1:9" x14ac:dyDescent="0.2">
      <c r="A517" s="16">
        <v>1100850</v>
      </c>
      <c r="B517" s="2">
        <v>0</v>
      </c>
      <c r="D517" s="16">
        <v>1100850</v>
      </c>
      <c r="E517" s="2">
        <v>0</v>
      </c>
      <c r="G517" s="35">
        <v>1100850</v>
      </c>
      <c r="H517">
        <v>0</v>
      </c>
      <c r="I517" s="34"/>
    </row>
    <row r="518" spans="1:9" x14ac:dyDescent="0.2">
      <c r="A518" s="16">
        <v>1100860</v>
      </c>
      <c r="B518" s="2">
        <v>1</v>
      </c>
      <c r="D518" s="16">
        <v>1100860</v>
      </c>
      <c r="E518" s="2">
        <v>0</v>
      </c>
      <c r="G518" s="35">
        <v>1100860</v>
      </c>
      <c r="H518">
        <v>0</v>
      </c>
      <c r="I518" s="34"/>
    </row>
    <row r="519" spans="1:9" x14ac:dyDescent="0.2">
      <c r="A519" s="16">
        <v>1100870</v>
      </c>
      <c r="B519" s="2">
        <v>0</v>
      </c>
      <c r="D519" s="16">
        <v>1100870</v>
      </c>
      <c r="E519" s="2">
        <v>0</v>
      </c>
      <c r="G519" s="35">
        <v>1100870</v>
      </c>
      <c r="H519">
        <v>0</v>
      </c>
      <c r="I519" s="34"/>
    </row>
    <row r="520" spans="1:9" x14ac:dyDescent="0.2">
      <c r="A520" s="16">
        <v>1100880</v>
      </c>
      <c r="B520" s="2">
        <v>0</v>
      </c>
      <c r="D520" s="16">
        <v>1100880</v>
      </c>
      <c r="E520" s="2">
        <v>0</v>
      </c>
      <c r="G520" s="35">
        <v>1100880</v>
      </c>
      <c r="H520">
        <v>0</v>
      </c>
      <c r="I520" s="34"/>
    </row>
    <row r="521" spans="1:9" x14ac:dyDescent="0.2">
      <c r="A521" s="16">
        <v>1100890</v>
      </c>
      <c r="B521" s="2">
        <v>0</v>
      </c>
      <c r="D521" s="16">
        <v>1100890</v>
      </c>
      <c r="E521" s="2">
        <v>0</v>
      </c>
      <c r="G521" s="35">
        <v>1100890</v>
      </c>
      <c r="H521">
        <v>0</v>
      </c>
      <c r="I521" s="34"/>
    </row>
    <row r="522" spans="1:9" x14ac:dyDescent="0.2">
      <c r="A522" s="16">
        <v>1100900</v>
      </c>
      <c r="B522" s="2">
        <v>1</v>
      </c>
      <c r="D522" s="16">
        <v>1100900</v>
      </c>
      <c r="E522" s="2">
        <v>0</v>
      </c>
      <c r="G522" s="35">
        <v>1100900</v>
      </c>
      <c r="H522">
        <v>0</v>
      </c>
      <c r="I522" s="34"/>
    </row>
    <row r="523" spans="1:9" x14ac:dyDescent="0.2">
      <c r="A523" s="16">
        <v>1100910</v>
      </c>
      <c r="B523" s="2">
        <v>0</v>
      </c>
      <c r="D523" s="16">
        <v>1100910</v>
      </c>
      <c r="E523" s="2">
        <v>0</v>
      </c>
      <c r="G523" s="35">
        <v>1100910</v>
      </c>
      <c r="H523">
        <v>0</v>
      </c>
      <c r="I523" s="34"/>
    </row>
    <row r="524" spans="1:9" x14ac:dyDescent="0.2">
      <c r="A524" s="16">
        <v>1100920</v>
      </c>
      <c r="B524" s="2">
        <v>0</v>
      </c>
      <c r="D524" s="16">
        <v>1100920</v>
      </c>
      <c r="E524" s="2">
        <v>0</v>
      </c>
      <c r="G524" s="35">
        <v>1100920</v>
      </c>
      <c r="H524">
        <v>0</v>
      </c>
      <c r="I524" s="34"/>
    </row>
    <row r="525" spans="1:9" x14ac:dyDescent="0.2">
      <c r="A525" s="16">
        <v>1100930</v>
      </c>
      <c r="B525" s="2">
        <v>0</v>
      </c>
      <c r="D525" s="16">
        <v>1100930</v>
      </c>
      <c r="E525" s="2">
        <v>0</v>
      </c>
      <c r="G525" s="35">
        <v>1100930</v>
      </c>
      <c r="H525">
        <v>0</v>
      </c>
      <c r="I525" s="34"/>
    </row>
    <row r="526" spans="1:9" x14ac:dyDescent="0.2">
      <c r="A526" s="16">
        <v>1100940</v>
      </c>
      <c r="B526" s="2">
        <v>0</v>
      </c>
      <c r="D526" s="16">
        <v>1100940</v>
      </c>
      <c r="E526" s="2">
        <v>0</v>
      </c>
      <c r="G526" s="35">
        <v>1100940</v>
      </c>
      <c r="H526">
        <v>0</v>
      </c>
      <c r="I526" s="34"/>
    </row>
    <row r="527" spans="1:9" x14ac:dyDescent="0.2">
      <c r="A527" s="16">
        <v>1100950</v>
      </c>
      <c r="B527" s="2">
        <v>0</v>
      </c>
      <c r="D527" s="16">
        <v>1100950</v>
      </c>
      <c r="E527" s="2">
        <v>0</v>
      </c>
      <c r="G527" s="35">
        <v>1100950</v>
      </c>
      <c r="H527">
        <v>0</v>
      </c>
      <c r="I527" s="34"/>
    </row>
    <row r="528" spans="1:9" x14ac:dyDescent="0.2">
      <c r="A528" s="16">
        <v>1100960</v>
      </c>
      <c r="B528" s="2">
        <v>0</v>
      </c>
      <c r="D528" s="16">
        <v>1100960</v>
      </c>
      <c r="E528" s="2">
        <v>0</v>
      </c>
      <c r="G528" s="35">
        <v>1100960</v>
      </c>
      <c r="H528">
        <v>0</v>
      </c>
      <c r="I528" s="34"/>
    </row>
    <row r="529" spans="1:9" x14ac:dyDescent="0.2">
      <c r="A529" s="16">
        <v>1100970</v>
      </c>
      <c r="B529" s="2">
        <v>0</v>
      </c>
      <c r="D529" s="16">
        <v>1100970</v>
      </c>
      <c r="E529" s="2">
        <v>0</v>
      </c>
      <c r="G529" s="35">
        <v>1100970</v>
      </c>
      <c r="H529">
        <v>0</v>
      </c>
      <c r="I529" s="34"/>
    </row>
    <row r="530" spans="1:9" x14ac:dyDescent="0.2">
      <c r="A530" s="16">
        <v>1100980</v>
      </c>
      <c r="B530" s="2">
        <v>0</v>
      </c>
      <c r="D530" s="16">
        <v>1100980</v>
      </c>
      <c r="E530" s="2">
        <v>0</v>
      </c>
      <c r="G530" s="35">
        <v>1100980</v>
      </c>
      <c r="H530">
        <v>0</v>
      </c>
      <c r="I530" s="34"/>
    </row>
    <row r="531" spans="1:9" x14ac:dyDescent="0.2">
      <c r="A531" s="16">
        <v>1100990</v>
      </c>
      <c r="B531" s="2">
        <v>0</v>
      </c>
      <c r="D531" s="16">
        <v>1100990</v>
      </c>
      <c r="E531" s="2">
        <v>0</v>
      </c>
      <c r="G531" s="35">
        <v>1100990</v>
      </c>
      <c r="H531">
        <v>0</v>
      </c>
      <c r="I531" s="34"/>
    </row>
    <row r="532" spans="1:9" x14ac:dyDescent="0.2">
      <c r="A532" s="16">
        <v>1101000</v>
      </c>
      <c r="B532" s="2">
        <v>0</v>
      </c>
      <c r="D532" s="16">
        <v>1101000</v>
      </c>
      <c r="E532" s="2">
        <v>0</v>
      </c>
      <c r="G532" s="35">
        <v>1101000</v>
      </c>
      <c r="H532">
        <v>0</v>
      </c>
      <c r="I532" s="34"/>
    </row>
    <row r="533" spans="1:9" x14ac:dyDescent="0.2">
      <c r="A533" s="16">
        <v>1101010</v>
      </c>
      <c r="B533" s="2">
        <v>0</v>
      </c>
      <c r="D533" s="16">
        <v>1101010</v>
      </c>
      <c r="E533" s="2">
        <v>0</v>
      </c>
      <c r="G533" s="35">
        <v>1101010</v>
      </c>
      <c r="H533">
        <v>0</v>
      </c>
      <c r="I533" s="34"/>
    </row>
    <row r="534" spans="1:9" x14ac:dyDescent="0.2">
      <c r="A534" s="16">
        <v>1101020</v>
      </c>
      <c r="B534" s="2">
        <v>0</v>
      </c>
      <c r="D534" s="16">
        <v>1101020</v>
      </c>
      <c r="E534" s="2">
        <v>0</v>
      </c>
      <c r="G534" s="35">
        <v>1101020</v>
      </c>
      <c r="H534">
        <v>0</v>
      </c>
      <c r="I534" s="34"/>
    </row>
    <row r="535" spans="1:9" x14ac:dyDescent="0.2">
      <c r="A535" s="16">
        <v>1101030</v>
      </c>
      <c r="B535" s="2">
        <v>0</v>
      </c>
      <c r="D535" s="16">
        <v>1101030</v>
      </c>
      <c r="E535" s="2">
        <v>0</v>
      </c>
      <c r="G535" s="35">
        <v>1101030</v>
      </c>
      <c r="H535">
        <v>0</v>
      </c>
      <c r="I535" s="34"/>
    </row>
    <row r="536" spans="1:9" x14ac:dyDescent="0.2">
      <c r="A536" s="16">
        <v>1101040</v>
      </c>
      <c r="B536" s="2">
        <v>1</v>
      </c>
      <c r="D536" s="16">
        <v>1101040</v>
      </c>
      <c r="E536" s="2">
        <v>0</v>
      </c>
      <c r="G536" s="35">
        <v>1101040</v>
      </c>
      <c r="H536">
        <v>0</v>
      </c>
      <c r="I536" s="34"/>
    </row>
    <row r="537" spans="1:9" x14ac:dyDescent="0.2">
      <c r="A537" s="16">
        <v>1101050</v>
      </c>
      <c r="B537" s="2">
        <v>0</v>
      </c>
      <c r="D537" s="16">
        <v>1101050</v>
      </c>
      <c r="E537" s="2">
        <v>0</v>
      </c>
      <c r="G537" s="35">
        <v>1101050</v>
      </c>
      <c r="H537">
        <v>0</v>
      </c>
      <c r="I537" s="34"/>
    </row>
    <row r="538" spans="1:9" x14ac:dyDescent="0.2">
      <c r="A538" s="16">
        <v>1101060</v>
      </c>
      <c r="B538" s="2">
        <v>0</v>
      </c>
      <c r="D538" s="16">
        <v>1101060</v>
      </c>
      <c r="E538" s="2">
        <v>0</v>
      </c>
      <c r="G538" s="35">
        <v>1101060</v>
      </c>
      <c r="H538">
        <v>0</v>
      </c>
      <c r="I538" s="34"/>
    </row>
    <row r="539" spans="1:9" x14ac:dyDescent="0.2">
      <c r="A539" s="16">
        <v>1101070</v>
      </c>
      <c r="B539" s="2">
        <v>0</v>
      </c>
      <c r="D539" s="16">
        <v>1101070</v>
      </c>
      <c r="E539" s="2">
        <v>0</v>
      </c>
      <c r="G539" s="35">
        <v>1101070</v>
      </c>
      <c r="H539">
        <v>0</v>
      </c>
      <c r="I539" s="34"/>
    </row>
    <row r="540" spans="1:9" x14ac:dyDescent="0.2">
      <c r="A540" s="16">
        <v>1101080</v>
      </c>
      <c r="B540" s="2">
        <v>0</v>
      </c>
      <c r="D540" s="16">
        <v>1101080</v>
      </c>
      <c r="E540" s="2">
        <v>0</v>
      </c>
      <c r="G540" s="35">
        <v>1101080</v>
      </c>
      <c r="H540">
        <v>0</v>
      </c>
      <c r="I540" s="34"/>
    </row>
    <row r="541" spans="1:9" x14ac:dyDescent="0.2">
      <c r="A541" s="16">
        <v>1101090</v>
      </c>
      <c r="B541" s="2">
        <v>2</v>
      </c>
      <c r="D541" s="16">
        <v>1101090</v>
      </c>
      <c r="E541" s="2">
        <v>0</v>
      </c>
      <c r="G541" s="35">
        <v>1101090</v>
      </c>
      <c r="H541">
        <v>0</v>
      </c>
      <c r="I541" s="34"/>
    </row>
    <row r="542" spans="1:9" x14ac:dyDescent="0.2">
      <c r="A542" s="16">
        <v>1101100</v>
      </c>
      <c r="B542" s="2">
        <v>0</v>
      </c>
      <c r="D542" s="16">
        <v>1101100</v>
      </c>
      <c r="E542" s="2">
        <v>0</v>
      </c>
      <c r="G542" s="35">
        <v>1101100</v>
      </c>
      <c r="H542">
        <v>0</v>
      </c>
      <c r="I542" s="34"/>
    </row>
    <row r="543" spans="1:9" x14ac:dyDescent="0.2">
      <c r="A543" s="16">
        <v>1101110</v>
      </c>
      <c r="B543" s="2">
        <v>1</v>
      </c>
      <c r="D543" s="16">
        <v>1101110</v>
      </c>
      <c r="E543" s="2">
        <v>1</v>
      </c>
      <c r="G543" s="35">
        <v>1101110</v>
      </c>
      <c r="H543">
        <v>0</v>
      </c>
      <c r="I543" s="34"/>
    </row>
    <row r="544" spans="1:9" x14ac:dyDescent="0.2">
      <c r="A544" s="16">
        <v>1101120</v>
      </c>
      <c r="B544" s="2">
        <v>1</v>
      </c>
      <c r="D544" s="16">
        <v>1101120</v>
      </c>
      <c r="E544" s="2">
        <v>2</v>
      </c>
      <c r="G544" s="35">
        <v>1101120</v>
      </c>
      <c r="H544">
        <v>0</v>
      </c>
      <c r="I544" s="34"/>
    </row>
    <row r="545" spans="1:9" x14ac:dyDescent="0.2">
      <c r="A545" s="16">
        <v>1101130</v>
      </c>
      <c r="B545" s="2">
        <v>1</v>
      </c>
      <c r="D545" s="16">
        <v>1101130</v>
      </c>
      <c r="E545" s="2">
        <v>0</v>
      </c>
      <c r="G545" s="35">
        <v>1101130</v>
      </c>
      <c r="H545">
        <v>0</v>
      </c>
      <c r="I545" s="34"/>
    </row>
    <row r="546" spans="1:9" x14ac:dyDescent="0.2">
      <c r="A546" s="16">
        <v>1101140</v>
      </c>
      <c r="B546" s="2">
        <v>1</v>
      </c>
      <c r="D546" s="16">
        <v>1101140</v>
      </c>
      <c r="E546" s="2">
        <v>0</v>
      </c>
      <c r="G546" s="35">
        <v>1101140</v>
      </c>
      <c r="H546">
        <v>0</v>
      </c>
      <c r="I546" s="34"/>
    </row>
    <row r="547" spans="1:9" x14ac:dyDescent="0.2">
      <c r="A547" s="16">
        <v>1101150</v>
      </c>
      <c r="B547" s="2">
        <v>0</v>
      </c>
      <c r="D547" s="16">
        <v>1101150</v>
      </c>
      <c r="E547" s="2">
        <v>0</v>
      </c>
      <c r="G547" s="35">
        <v>1101150</v>
      </c>
      <c r="H547">
        <v>0</v>
      </c>
      <c r="I547" s="34"/>
    </row>
    <row r="548" spans="1:9" x14ac:dyDescent="0.2">
      <c r="A548" s="16">
        <v>1101160</v>
      </c>
      <c r="B548" s="2">
        <v>5</v>
      </c>
      <c r="D548" s="16">
        <v>1101160</v>
      </c>
      <c r="E548" s="2">
        <v>2</v>
      </c>
      <c r="G548" s="35">
        <v>1101160</v>
      </c>
      <c r="H548">
        <v>0</v>
      </c>
      <c r="I548" s="34"/>
    </row>
    <row r="549" spans="1:9" x14ac:dyDescent="0.2">
      <c r="A549" s="16">
        <v>1101170</v>
      </c>
      <c r="B549" s="2">
        <v>4</v>
      </c>
      <c r="D549" s="16">
        <v>1101170</v>
      </c>
      <c r="E549" s="2">
        <v>3</v>
      </c>
      <c r="G549" s="35">
        <v>1101170</v>
      </c>
      <c r="H549">
        <v>0</v>
      </c>
      <c r="I549" s="34"/>
    </row>
    <row r="550" spans="1:9" x14ac:dyDescent="0.2">
      <c r="A550" s="16">
        <v>1101180</v>
      </c>
      <c r="B550" s="2">
        <v>0</v>
      </c>
      <c r="D550" s="16">
        <v>1101180</v>
      </c>
      <c r="E550" s="2">
        <v>0</v>
      </c>
      <c r="G550" s="35">
        <v>1101180</v>
      </c>
      <c r="H550">
        <v>0</v>
      </c>
      <c r="I550" s="34"/>
    </row>
    <row r="551" spans="1:9" x14ac:dyDescent="0.2">
      <c r="A551" s="16">
        <v>1101190</v>
      </c>
      <c r="B551" s="2">
        <v>0</v>
      </c>
      <c r="D551" s="16">
        <v>1101190</v>
      </c>
      <c r="E551" s="2">
        <v>0</v>
      </c>
      <c r="G551" s="35">
        <v>1101190</v>
      </c>
      <c r="H551">
        <v>0</v>
      </c>
      <c r="I551" s="34"/>
    </row>
    <row r="552" spans="1:9" x14ac:dyDescent="0.2">
      <c r="A552" s="16">
        <v>1101200</v>
      </c>
      <c r="B552" s="2">
        <v>5</v>
      </c>
      <c r="D552" s="16">
        <v>1101200</v>
      </c>
      <c r="E552" s="2">
        <v>0</v>
      </c>
      <c r="G552" s="35">
        <v>1101200</v>
      </c>
      <c r="H552">
        <v>0</v>
      </c>
      <c r="I552" s="34"/>
    </row>
    <row r="553" spans="1:9" x14ac:dyDescent="0.2">
      <c r="A553" s="16">
        <v>1101210</v>
      </c>
      <c r="B553" s="2">
        <v>1</v>
      </c>
      <c r="D553" s="16">
        <v>1101210</v>
      </c>
      <c r="E553" s="2">
        <v>0</v>
      </c>
      <c r="G553" s="35">
        <v>1101210</v>
      </c>
      <c r="H553">
        <v>0</v>
      </c>
      <c r="I553" s="34"/>
    </row>
    <row r="554" spans="1:9" x14ac:dyDescent="0.2">
      <c r="A554" s="16">
        <v>1101220</v>
      </c>
      <c r="B554" s="2">
        <v>0</v>
      </c>
      <c r="D554" s="16">
        <v>1101220</v>
      </c>
      <c r="E554" s="2">
        <v>0</v>
      </c>
      <c r="G554" s="35">
        <v>1101220</v>
      </c>
      <c r="H554">
        <v>0</v>
      </c>
      <c r="I554" s="34"/>
    </row>
    <row r="555" spans="1:9" x14ac:dyDescent="0.2">
      <c r="A555" s="16">
        <v>1101230</v>
      </c>
      <c r="B555" s="2">
        <v>0</v>
      </c>
      <c r="D555" s="16">
        <v>1101230</v>
      </c>
      <c r="E555" s="2">
        <v>0</v>
      </c>
      <c r="G555" s="35">
        <v>1101230</v>
      </c>
      <c r="H555">
        <v>0</v>
      </c>
      <c r="I555" s="34"/>
    </row>
    <row r="556" spans="1:9" x14ac:dyDescent="0.2">
      <c r="A556" s="16">
        <v>1101240</v>
      </c>
      <c r="B556" s="2">
        <v>0</v>
      </c>
      <c r="D556" s="16">
        <v>1101240</v>
      </c>
      <c r="E556" s="2">
        <v>0</v>
      </c>
      <c r="G556" s="35">
        <v>1101240</v>
      </c>
      <c r="H556">
        <v>0</v>
      </c>
      <c r="I556" s="34"/>
    </row>
    <row r="557" spans="1:9" x14ac:dyDescent="0.2">
      <c r="A557" s="16">
        <v>1101250</v>
      </c>
      <c r="B557" s="2">
        <v>0</v>
      </c>
      <c r="D557" s="16">
        <v>1101250</v>
      </c>
      <c r="E557" s="2">
        <v>0</v>
      </c>
      <c r="G557" s="35">
        <v>1101250</v>
      </c>
      <c r="H557">
        <v>0</v>
      </c>
      <c r="I557" s="34"/>
    </row>
    <row r="558" spans="1:9" x14ac:dyDescent="0.2">
      <c r="A558" s="16">
        <v>1101260</v>
      </c>
      <c r="B558" s="2">
        <v>5</v>
      </c>
      <c r="D558" s="16">
        <v>1101260</v>
      </c>
      <c r="E558" s="2">
        <v>3</v>
      </c>
      <c r="G558" s="35">
        <v>1101260</v>
      </c>
      <c r="H558">
        <v>0</v>
      </c>
      <c r="I558" s="34"/>
    </row>
    <row r="559" spans="1:9" x14ac:dyDescent="0.2">
      <c r="A559" s="16">
        <v>1101270</v>
      </c>
      <c r="B559" s="2">
        <v>2</v>
      </c>
      <c r="D559" s="16">
        <v>1101270</v>
      </c>
      <c r="E559" s="2">
        <v>0</v>
      </c>
      <c r="G559" s="35">
        <v>1101270</v>
      </c>
      <c r="H559">
        <v>0</v>
      </c>
      <c r="I559" s="34"/>
    </row>
    <row r="560" spans="1:9" x14ac:dyDescent="0.2">
      <c r="A560" s="16">
        <v>1101280</v>
      </c>
      <c r="B560" s="2">
        <v>0</v>
      </c>
      <c r="D560" s="16">
        <v>1101280</v>
      </c>
      <c r="E560" s="2">
        <v>0</v>
      </c>
      <c r="G560" s="35">
        <v>1101280</v>
      </c>
      <c r="H560">
        <v>0</v>
      </c>
      <c r="I560" s="34"/>
    </row>
    <row r="561" spans="1:9" x14ac:dyDescent="0.2">
      <c r="A561" s="16">
        <v>1101290</v>
      </c>
      <c r="B561" s="2">
        <v>0</v>
      </c>
      <c r="D561" s="16">
        <v>1101290</v>
      </c>
      <c r="E561" s="2">
        <v>0</v>
      </c>
      <c r="G561" s="35">
        <v>1101290</v>
      </c>
      <c r="H561">
        <v>0</v>
      </c>
      <c r="I561" s="34"/>
    </row>
    <row r="562" spans="1:9" x14ac:dyDescent="0.2">
      <c r="A562" s="16">
        <v>1101300</v>
      </c>
      <c r="B562" s="2">
        <v>0</v>
      </c>
      <c r="D562" s="16">
        <v>1101300</v>
      </c>
      <c r="E562" s="2">
        <v>0</v>
      </c>
      <c r="G562" s="35">
        <v>1101300</v>
      </c>
      <c r="H562">
        <v>0</v>
      </c>
      <c r="I562" s="34"/>
    </row>
    <row r="563" spans="1:9" x14ac:dyDescent="0.2">
      <c r="A563" s="16">
        <v>1101310</v>
      </c>
      <c r="B563" s="2">
        <v>0</v>
      </c>
      <c r="D563" s="16">
        <v>1101310</v>
      </c>
      <c r="E563" s="2">
        <v>0</v>
      </c>
      <c r="G563" s="35">
        <v>1101310</v>
      </c>
      <c r="H563">
        <v>0</v>
      </c>
      <c r="I563" s="34"/>
    </row>
    <row r="564" spans="1:9" x14ac:dyDescent="0.2">
      <c r="A564" s="16">
        <v>1101320</v>
      </c>
      <c r="B564" s="2">
        <v>7</v>
      </c>
      <c r="D564" s="16">
        <v>1101320</v>
      </c>
      <c r="E564" s="2">
        <v>3</v>
      </c>
      <c r="G564" s="35">
        <v>1101320</v>
      </c>
      <c r="H564">
        <v>0</v>
      </c>
      <c r="I564" s="34"/>
    </row>
    <row r="565" spans="1:9" x14ac:dyDescent="0.2">
      <c r="A565" s="16">
        <v>1101330</v>
      </c>
      <c r="B565" s="2">
        <v>0</v>
      </c>
      <c r="D565" s="16">
        <v>1101330</v>
      </c>
      <c r="E565" s="2">
        <v>0</v>
      </c>
      <c r="G565" s="35">
        <v>1101330</v>
      </c>
      <c r="H565">
        <v>0</v>
      </c>
      <c r="I565" s="34"/>
    </row>
    <row r="566" spans="1:9" x14ac:dyDescent="0.2">
      <c r="A566" s="16">
        <v>1101340</v>
      </c>
      <c r="B566" s="2">
        <v>0</v>
      </c>
      <c r="D566" s="16">
        <v>1101340</v>
      </c>
      <c r="E566" s="2">
        <v>0</v>
      </c>
      <c r="G566" s="35">
        <v>1101340</v>
      </c>
      <c r="H566">
        <v>0</v>
      </c>
      <c r="I566" s="34"/>
    </row>
    <row r="567" spans="1:9" x14ac:dyDescent="0.2">
      <c r="A567" s="16">
        <v>1101350</v>
      </c>
      <c r="B567" s="2">
        <v>0</v>
      </c>
      <c r="D567" s="16">
        <v>1101350</v>
      </c>
      <c r="E567" s="2">
        <v>0</v>
      </c>
      <c r="G567" s="35">
        <v>1101350</v>
      </c>
      <c r="H567">
        <v>0</v>
      </c>
      <c r="I567" s="34"/>
    </row>
    <row r="568" spans="1:9" x14ac:dyDescent="0.2">
      <c r="A568" s="16">
        <v>1101360</v>
      </c>
      <c r="B568" s="2">
        <v>0</v>
      </c>
      <c r="D568" s="16">
        <v>1101360</v>
      </c>
      <c r="E568" s="2">
        <v>0</v>
      </c>
      <c r="G568" s="35">
        <v>1101360</v>
      </c>
      <c r="H568">
        <v>0</v>
      </c>
      <c r="I568" s="34"/>
    </row>
    <row r="569" spans="1:9" x14ac:dyDescent="0.2">
      <c r="A569" s="16">
        <v>1101370</v>
      </c>
      <c r="B569" s="2">
        <v>0</v>
      </c>
      <c r="D569" s="16">
        <v>1101370</v>
      </c>
      <c r="E569" s="2">
        <v>0</v>
      </c>
      <c r="G569" s="35">
        <v>1101370</v>
      </c>
      <c r="H569">
        <v>0</v>
      </c>
      <c r="I569" s="34"/>
    </row>
    <row r="570" spans="1:9" x14ac:dyDescent="0.2">
      <c r="A570" s="16">
        <v>1101380</v>
      </c>
      <c r="B570" s="2">
        <v>31</v>
      </c>
      <c r="D570" s="16">
        <v>1101380</v>
      </c>
      <c r="E570" s="2">
        <v>23</v>
      </c>
      <c r="G570" s="35">
        <v>1101380</v>
      </c>
      <c r="H570">
        <v>10</v>
      </c>
      <c r="I570" s="34"/>
    </row>
    <row r="571" spans="1:9" x14ac:dyDescent="0.2">
      <c r="A571" s="16">
        <v>1101390</v>
      </c>
      <c r="B571" s="2">
        <v>3</v>
      </c>
      <c r="D571" s="16">
        <v>1101390</v>
      </c>
      <c r="E571" s="2">
        <v>3</v>
      </c>
      <c r="G571" s="35">
        <v>1101390</v>
      </c>
      <c r="H571">
        <v>1</v>
      </c>
      <c r="I571" s="34"/>
    </row>
    <row r="572" spans="1:9" x14ac:dyDescent="0.2">
      <c r="A572" s="16">
        <v>1101400</v>
      </c>
      <c r="B572" s="2">
        <v>5</v>
      </c>
      <c r="D572" s="16">
        <v>1101400</v>
      </c>
      <c r="E572" s="2">
        <v>6</v>
      </c>
      <c r="G572" s="35">
        <v>1101400</v>
      </c>
      <c r="H572">
        <v>2</v>
      </c>
      <c r="I572" s="34"/>
    </row>
    <row r="573" spans="1:9" x14ac:dyDescent="0.2">
      <c r="A573" s="16">
        <v>1101410</v>
      </c>
      <c r="B573" s="2">
        <v>0</v>
      </c>
      <c r="D573" s="16">
        <v>1101410</v>
      </c>
      <c r="E573" s="2">
        <v>0</v>
      </c>
      <c r="G573" s="35">
        <v>1101410</v>
      </c>
      <c r="H573">
        <v>0</v>
      </c>
      <c r="I573" s="34"/>
    </row>
    <row r="574" spans="1:9" x14ac:dyDescent="0.2">
      <c r="A574" s="16">
        <v>1101420</v>
      </c>
      <c r="B574" s="2">
        <v>1</v>
      </c>
      <c r="D574" s="16">
        <v>1101420</v>
      </c>
      <c r="E574" s="2">
        <v>0</v>
      </c>
      <c r="G574" s="35">
        <v>1101420</v>
      </c>
      <c r="H574">
        <v>0</v>
      </c>
      <c r="I574" s="34"/>
    </row>
    <row r="575" spans="1:9" x14ac:dyDescent="0.2">
      <c r="A575" s="16">
        <v>1101430</v>
      </c>
      <c r="B575" s="2">
        <v>2</v>
      </c>
      <c r="D575" s="16">
        <v>1101430</v>
      </c>
      <c r="E575" s="2">
        <v>0</v>
      </c>
      <c r="G575" s="35">
        <v>1101430</v>
      </c>
      <c r="H575">
        <v>0</v>
      </c>
      <c r="I575" s="34"/>
    </row>
    <row r="576" spans="1:9" x14ac:dyDescent="0.2">
      <c r="A576" s="16">
        <v>1101440</v>
      </c>
      <c r="B576" s="2">
        <v>0</v>
      </c>
      <c r="D576" s="16">
        <v>1101440</v>
      </c>
      <c r="E576" s="2">
        <v>0</v>
      </c>
      <c r="G576" s="35">
        <v>1101440</v>
      </c>
      <c r="H576">
        <v>0</v>
      </c>
      <c r="I576" s="34"/>
    </row>
    <row r="577" spans="1:9" x14ac:dyDescent="0.2">
      <c r="A577" s="16">
        <v>1101450</v>
      </c>
      <c r="B577" s="2">
        <v>0</v>
      </c>
      <c r="D577" s="16">
        <v>1101450</v>
      </c>
      <c r="E577" s="2">
        <v>0</v>
      </c>
      <c r="G577" s="35">
        <v>1101450</v>
      </c>
      <c r="H577">
        <v>0</v>
      </c>
      <c r="I577" s="34"/>
    </row>
    <row r="578" spans="1:9" x14ac:dyDescent="0.2">
      <c r="A578" s="16">
        <v>1101460</v>
      </c>
      <c r="B578" s="2">
        <v>0</v>
      </c>
      <c r="D578" s="16">
        <v>1101460</v>
      </c>
      <c r="E578" s="2">
        <v>0</v>
      </c>
      <c r="G578" s="35">
        <v>1101460</v>
      </c>
      <c r="H578">
        <v>0</v>
      </c>
      <c r="I578" s="34"/>
    </row>
    <row r="579" spans="1:9" x14ac:dyDescent="0.2">
      <c r="A579" s="16">
        <v>1101470</v>
      </c>
      <c r="B579" s="2">
        <v>0</v>
      </c>
      <c r="D579" s="16">
        <v>1101470</v>
      </c>
      <c r="E579" s="2">
        <v>0</v>
      </c>
      <c r="G579" s="35">
        <v>1101470</v>
      </c>
      <c r="H579">
        <v>0</v>
      </c>
      <c r="I579" s="34"/>
    </row>
    <row r="580" spans="1:9" x14ac:dyDescent="0.2">
      <c r="A580" s="16">
        <v>1101480</v>
      </c>
      <c r="B580" s="2">
        <v>1</v>
      </c>
      <c r="D580" s="16">
        <v>1101480</v>
      </c>
      <c r="E580" s="2">
        <v>1</v>
      </c>
      <c r="G580" s="35">
        <v>1101480</v>
      </c>
      <c r="H580">
        <v>0</v>
      </c>
      <c r="I580" s="34"/>
    </row>
    <row r="581" spans="1:9" x14ac:dyDescent="0.2">
      <c r="A581" s="16">
        <v>1101490</v>
      </c>
      <c r="B581" s="2">
        <v>2</v>
      </c>
      <c r="D581" s="16">
        <v>1101490</v>
      </c>
      <c r="E581" s="2">
        <v>2</v>
      </c>
      <c r="G581" s="35">
        <v>1101490</v>
      </c>
      <c r="H581">
        <v>0</v>
      </c>
      <c r="I581" s="34"/>
    </row>
    <row r="582" spans="1:9" x14ac:dyDescent="0.2">
      <c r="A582" s="16">
        <v>1101500</v>
      </c>
      <c r="B582" s="2">
        <v>0</v>
      </c>
      <c r="D582" s="16">
        <v>1101500</v>
      </c>
      <c r="E582" s="2">
        <v>0</v>
      </c>
      <c r="G582" s="35">
        <v>1101500</v>
      </c>
      <c r="H582">
        <v>0</v>
      </c>
      <c r="I582" s="34"/>
    </row>
    <row r="583" spans="1:9" x14ac:dyDescent="0.2">
      <c r="A583" s="16">
        <v>1101510</v>
      </c>
      <c r="B583" s="2">
        <v>8</v>
      </c>
      <c r="D583" s="16">
        <v>1101510</v>
      </c>
      <c r="E583" s="2">
        <v>3</v>
      </c>
      <c r="G583" s="35">
        <v>1101510</v>
      </c>
      <c r="H583">
        <v>0</v>
      </c>
      <c r="I583" s="34"/>
    </row>
    <row r="584" spans="1:9" x14ac:dyDescent="0.2">
      <c r="A584" s="16">
        <v>1101520</v>
      </c>
      <c r="B584" s="2">
        <v>0</v>
      </c>
      <c r="D584" s="16">
        <v>1101520</v>
      </c>
      <c r="E584" s="2">
        <v>0</v>
      </c>
      <c r="G584" s="35">
        <v>1101520</v>
      </c>
      <c r="H584">
        <v>0</v>
      </c>
      <c r="I584" s="34"/>
    </row>
    <row r="585" spans="1:9" x14ac:dyDescent="0.2">
      <c r="A585" s="16">
        <v>1101530</v>
      </c>
      <c r="B585" s="2">
        <v>0</v>
      </c>
      <c r="D585" s="16">
        <v>1101530</v>
      </c>
      <c r="E585" s="2">
        <v>0</v>
      </c>
      <c r="G585" s="35">
        <v>1101530</v>
      </c>
      <c r="H585">
        <v>0</v>
      </c>
      <c r="I585" s="34"/>
    </row>
    <row r="586" spans="1:9" x14ac:dyDescent="0.2">
      <c r="A586" s="16">
        <v>1101540</v>
      </c>
      <c r="B586" s="2">
        <v>0</v>
      </c>
      <c r="D586" s="16">
        <v>1101540</v>
      </c>
      <c r="E586" s="2">
        <v>0</v>
      </c>
      <c r="G586" s="35">
        <v>1101540</v>
      </c>
      <c r="H586">
        <v>0</v>
      </c>
      <c r="I586" s="34"/>
    </row>
    <row r="587" spans="1:9" x14ac:dyDescent="0.2">
      <c r="A587" s="16">
        <v>1101550</v>
      </c>
      <c r="B587" s="2">
        <v>0</v>
      </c>
      <c r="D587" s="16">
        <v>1101550</v>
      </c>
      <c r="E587" s="2">
        <v>0</v>
      </c>
      <c r="G587" s="35">
        <v>1101550</v>
      </c>
      <c r="H587">
        <v>0</v>
      </c>
      <c r="I587" s="34"/>
    </row>
    <row r="588" spans="1:9" x14ac:dyDescent="0.2">
      <c r="A588" s="16">
        <v>1101560</v>
      </c>
      <c r="B588" s="2">
        <v>3</v>
      </c>
      <c r="D588" s="16">
        <v>1101560</v>
      </c>
      <c r="E588" s="2">
        <v>0</v>
      </c>
      <c r="G588" s="35">
        <v>1101560</v>
      </c>
      <c r="H588">
        <v>0</v>
      </c>
      <c r="I588" s="34"/>
    </row>
    <row r="589" spans="1:9" x14ac:dyDescent="0.2">
      <c r="A589" s="16">
        <v>1101570</v>
      </c>
      <c r="B589" s="2">
        <v>0</v>
      </c>
      <c r="D589" s="16">
        <v>1101570</v>
      </c>
      <c r="E589" s="2">
        <v>0</v>
      </c>
      <c r="G589" s="35">
        <v>1101570</v>
      </c>
      <c r="H589">
        <v>0</v>
      </c>
      <c r="I589" s="34"/>
    </row>
    <row r="590" spans="1:9" x14ac:dyDescent="0.2">
      <c r="A590" s="16">
        <v>1101580</v>
      </c>
      <c r="B590" s="2">
        <v>0</v>
      </c>
      <c r="D590" s="16">
        <v>1101580</v>
      </c>
      <c r="E590" s="2">
        <v>0</v>
      </c>
      <c r="G590" s="35">
        <v>1101580</v>
      </c>
      <c r="H590">
        <v>0</v>
      </c>
      <c r="I590" s="34"/>
    </row>
    <row r="591" spans="1:9" x14ac:dyDescent="0.2">
      <c r="A591" s="16">
        <v>1101590</v>
      </c>
      <c r="B591" s="2">
        <v>5</v>
      </c>
      <c r="D591" s="16">
        <v>1101590</v>
      </c>
      <c r="E591" s="2">
        <v>3</v>
      </c>
      <c r="G591" s="35">
        <v>1101590</v>
      </c>
      <c r="H591">
        <v>0</v>
      </c>
      <c r="I591" s="34"/>
    </row>
    <row r="592" spans="1:9" x14ac:dyDescent="0.2">
      <c r="A592" s="16">
        <v>1101600</v>
      </c>
      <c r="B592" s="2">
        <v>1</v>
      </c>
      <c r="D592" s="16">
        <v>1101600</v>
      </c>
      <c r="E592" s="2">
        <v>2</v>
      </c>
      <c r="G592" s="35">
        <v>1101600</v>
      </c>
      <c r="H592">
        <v>0</v>
      </c>
      <c r="I592" s="34"/>
    </row>
    <row r="593" spans="1:9" x14ac:dyDescent="0.2">
      <c r="A593" s="16">
        <v>1101610</v>
      </c>
      <c r="B593" s="2">
        <v>7</v>
      </c>
      <c r="D593" s="16">
        <v>1101610</v>
      </c>
      <c r="E593" s="2">
        <v>5</v>
      </c>
      <c r="G593" s="35">
        <v>1101610</v>
      </c>
      <c r="H593">
        <v>0</v>
      </c>
      <c r="I593" s="34"/>
    </row>
    <row r="594" spans="1:9" x14ac:dyDescent="0.2">
      <c r="A594" s="16">
        <v>1101620</v>
      </c>
      <c r="B594" s="2">
        <v>12</v>
      </c>
      <c r="D594" s="16">
        <v>1101620</v>
      </c>
      <c r="E594" s="2">
        <v>10</v>
      </c>
      <c r="G594" s="35">
        <v>1101620</v>
      </c>
      <c r="H594">
        <v>0</v>
      </c>
      <c r="I594" s="34"/>
    </row>
    <row r="595" spans="1:9" x14ac:dyDescent="0.2">
      <c r="A595" s="16">
        <v>1101630</v>
      </c>
      <c r="B595" s="2">
        <v>0</v>
      </c>
      <c r="D595" s="16">
        <v>1101630</v>
      </c>
      <c r="E595" s="2">
        <v>0</v>
      </c>
      <c r="G595" s="35">
        <v>1101630</v>
      </c>
      <c r="H595">
        <v>0</v>
      </c>
      <c r="I595" s="34"/>
    </row>
    <row r="596" spans="1:9" x14ac:dyDescent="0.2">
      <c r="A596" s="16">
        <v>1101640</v>
      </c>
      <c r="B596" s="2">
        <v>50</v>
      </c>
      <c r="D596" s="16">
        <v>1101640</v>
      </c>
      <c r="E596" s="2">
        <v>23</v>
      </c>
      <c r="G596" s="35">
        <v>1101640</v>
      </c>
      <c r="H596">
        <v>1</v>
      </c>
      <c r="I596" s="34"/>
    </row>
    <row r="597" spans="1:9" x14ac:dyDescent="0.2">
      <c r="A597" s="16">
        <v>1101650</v>
      </c>
      <c r="B597" s="2">
        <v>1</v>
      </c>
      <c r="D597" s="16">
        <v>1101650</v>
      </c>
      <c r="E597" s="2">
        <v>1</v>
      </c>
      <c r="G597" s="35">
        <v>1101650</v>
      </c>
      <c r="H597">
        <v>0</v>
      </c>
      <c r="I597" s="34"/>
    </row>
    <row r="598" spans="1:9" x14ac:dyDescent="0.2">
      <c r="A598" s="16">
        <v>1101660</v>
      </c>
      <c r="B598" s="2">
        <v>0</v>
      </c>
      <c r="D598" s="16">
        <v>1101660</v>
      </c>
      <c r="E598" s="2">
        <v>0</v>
      </c>
      <c r="G598" s="35">
        <v>1101660</v>
      </c>
      <c r="H598">
        <v>0</v>
      </c>
      <c r="I598" s="34"/>
    </row>
    <row r="599" spans="1:9" x14ac:dyDescent="0.2">
      <c r="A599" s="16">
        <v>1101670</v>
      </c>
      <c r="B599" s="2">
        <v>0</v>
      </c>
      <c r="D599" s="16">
        <v>1101670</v>
      </c>
      <c r="E599" s="2">
        <v>0</v>
      </c>
      <c r="G599" s="35">
        <v>1101670</v>
      </c>
      <c r="H599">
        <v>0</v>
      </c>
      <c r="I599" s="34"/>
    </row>
    <row r="600" spans="1:9" x14ac:dyDescent="0.2">
      <c r="A600" s="16">
        <v>1101680</v>
      </c>
      <c r="B600" s="2">
        <v>0</v>
      </c>
      <c r="D600" s="16">
        <v>1101680</v>
      </c>
      <c r="E600" s="2">
        <v>0</v>
      </c>
      <c r="G600" s="35">
        <v>1101680</v>
      </c>
      <c r="H600">
        <v>0</v>
      </c>
      <c r="I600" s="34"/>
    </row>
    <row r="601" spans="1:9" x14ac:dyDescent="0.2">
      <c r="A601" s="16">
        <v>1101690</v>
      </c>
      <c r="B601" s="2">
        <v>0</v>
      </c>
      <c r="D601" s="16">
        <v>1101690</v>
      </c>
      <c r="E601" s="2">
        <v>0</v>
      </c>
      <c r="G601" s="35">
        <v>1101690</v>
      </c>
      <c r="H601">
        <v>0</v>
      </c>
      <c r="I601" s="34"/>
    </row>
    <row r="602" spans="1:9" x14ac:dyDescent="0.2">
      <c r="A602" s="16">
        <v>1101700</v>
      </c>
      <c r="B602" s="2">
        <v>0</v>
      </c>
      <c r="D602" s="16">
        <v>1101700</v>
      </c>
      <c r="E602" s="2">
        <v>0</v>
      </c>
      <c r="G602" s="35">
        <v>1101700</v>
      </c>
      <c r="H602">
        <v>0</v>
      </c>
      <c r="I602" s="34"/>
    </row>
    <row r="603" spans="1:9" x14ac:dyDescent="0.2">
      <c r="A603" s="16">
        <v>1101710</v>
      </c>
      <c r="B603" s="2">
        <v>0</v>
      </c>
      <c r="D603" s="16">
        <v>1101710</v>
      </c>
      <c r="E603" s="2">
        <v>0</v>
      </c>
      <c r="G603" s="35">
        <v>1101710</v>
      </c>
      <c r="H603">
        <v>0</v>
      </c>
      <c r="I603" s="34"/>
    </row>
    <row r="604" spans="1:9" x14ac:dyDescent="0.2">
      <c r="A604" s="16">
        <v>1101720</v>
      </c>
      <c r="B604" s="2">
        <v>0</v>
      </c>
      <c r="D604" s="16">
        <v>1101720</v>
      </c>
      <c r="E604" s="2">
        <v>0</v>
      </c>
      <c r="G604" s="35">
        <v>1101720</v>
      </c>
      <c r="H604">
        <v>0</v>
      </c>
      <c r="I604" s="34"/>
    </row>
    <row r="605" spans="1:9" x14ac:dyDescent="0.2">
      <c r="A605" s="16">
        <v>1101730</v>
      </c>
      <c r="B605" s="2">
        <v>1</v>
      </c>
      <c r="D605" s="16">
        <v>1101730</v>
      </c>
      <c r="E605" s="2">
        <v>1</v>
      </c>
      <c r="G605" s="35">
        <v>1101730</v>
      </c>
      <c r="H605">
        <v>0</v>
      </c>
      <c r="I605" s="34"/>
    </row>
    <row r="606" spans="1:9" x14ac:dyDescent="0.2">
      <c r="A606" s="16">
        <v>1101740</v>
      </c>
      <c r="B606" s="2">
        <v>1</v>
      </c>
      <c r="D606" s="16">
        <v>1101740</v>
      </c>
      <c r="E606" s="2">
        <v>0</v>
      </c>
      <c r="G606" s="35">
        <v>1101740</v>
      </c>
      <c r="H606">
        <v>0</v>
      </c>
      <c r="I606" s="34"/>
    </row>
    <row r="607" spans="1:9" x14ac:dyDescent="0.2">
      <c r="A607" s="16">
        <v>1101750</v>
      </c>
      <c r="B607" s="2">
        <v>14</v>
      </c>
      <c r="D607" s="16">
        <v>1101750</v>
      </c>
      <c r="E607" s="2">
        <v>7</v>
      </c>
      <c r="G607" s="35">
        <v>1101750</v>
      </c>
      <c r="H607">
        <v>5</v>
      </c>
      <c r="I607" s="34"/>
    </row>
    <row r="608" spans="1:9" x14ac:dyDescent="0.2">
      <c r="A608" s="16">
        <v>1101760</v>
      </c>
      <c r="B608" s="2">
        <v>11</v>
      </c>
      <c r="D608" s="16">
        <v>1101760</v>
      </c>
      <c r="E608" s="2">
        <v>11</v>
      </c>
      <c r="G608" s="35">
        <v>1101760</v>
      </c>
      <c r="H608">
        <v>0</v>
      </c>
      <c r="I608" s="34"/>
    </row>
    <row r="609" spans="1:9" x14ac:dyDescent="0.2">
      <c r="A609" s="16">
        <v>1101770</v>
      </c>
      <c r="B609" s="2">
        <v>0</v>
      </c>
      <c r="D609" s="16">
        <v>1101770</v>
      </c>
      <c r="E609" s="2">
        <v>0</v>
      </c>
      <c r="G609" s="35">
        <v>1101770</v>
      </c>
      <c r="H609">
        <v>0</v>
      </c>
      <c r="I609" s="34"/>
    </row>
    <row r="610" spans="1:9" x14ac:dyDescent="0.2">
      <c r="A610" s="16">
        <v>1101780</v>
      </c>
      <c r="B610" s="2">
        <v>0</v>
      </c>
      <c r="D610" s="16">
        <v>1101780</v>
      </c>
      <c r="E610" s="2">
        <v>0</v>
      </c>
      <c r="G610" s="35">
        <v>1101780</v>
      </c>
      <c r="H610">
        <v>0</v>
      </c>
      <c r="I610" s="34"/>
    </row>
    <row r="611" spans="1:9" x14ac:dyDescent="0.2">
      <c r="A611" s="16">
        <v>1101790</v>
      </c>
      <c r="B611" s="2">
        <v>1</v>
      </c>
      <c r="D611" s="16">
        <v>1101790</v>
      </c>
      <c r="E611" s="2">
        <v>0</v>
      </c>
      <c r="G611" s="35">
        <v>1101790</v>
      </c>
      <c r="H611">
        <v>0</v>
      </c>
      <c r="I611" s="34"/>
    </row>
    <row r="612" spans="1:9" x14ac:dyDescent="0.2">
      <c r="A612" s="16">
        <v>1101800</v>
      </c>
      <c r="B612" s="2">
        <v>0</v>
      </c>
      <c r="D612" s="16">
        <v>1101800</v>
      </c>
      <c r="E612" s="2">
        <v>0</v>
      </c>
      <c r="G612" s="35">
        <v>1101800</v>
      </c>
      <c r="H612">
        <v>0</v>
      </c>
      <c r="I612" s="34"/>
    </row>
    <row r="613" spans="1:9" x14ac:dyDescent="0.2">
      <c r="A613" s="16">
        <v>1101810</v>
      </c>
      <c r="B613" s="2">
        <v>0</v>
      </c>
      <c r="D613" s="16">
        <v>1101810</v>
      </c>
      <c r="E613" s="2">
        <v>0</v>
      </c>
      <c r="G613" s="35">
        <v>1101810</v>
      </c>
      <c r="H613">
        <v>0</v>
      </c>
      <c r="I613" s="34"/>
    </row>
    <row r="614" spans="1:9" x14ac:dyDescent="0.2">
      <c r="A614" s="16">
        <v>1101820</v>
      </c>
      <c r="B614" s="2">
        <v>0</v>
      </c>
      <c r="D614" s="16">
        <v>1101820</v>
      </c>
      <c r="E614" s="2">
        <v>0</v>
      </c>
      <c r="G614" s="35">
        <v>1101820</v>
      </c>
      <c r="H614">
        <v>0</v>
      </c>
      <c r="I614" s="34"/>
    </row>
    <row r="615" spans="1:9" x14ac:dyDescent="0.2">
      <c r="A615" s="16">
        <v>1101830</v>
      </c>
      <c r="B615" s="2">
        <v>0</v>
      </c>
      <c r="D615" s="16">
        <v>1101830</v>
      </c>
      <c r="E615" s="2">
        <v>0</v>
      </c>
      <c r="G615" s="35">
        <v>1101830</v>
      </c>
      <c r="H615">
        <v>0</v>
      </c>
      <c r="I615" s="34"/>
    </row>
    <row r="616" spans="1:9" x14ac:dyDescent="0.2">
      <c r="A616" s="16">
        <v>1101840</v>
      </c>
      <c r="B616" s="2">
        <v>0</v>
      </c>
      <c r="D616" s="16">
        <v>1101840</v>
      </c>
      <c r="E616" s="2">
        <v>0</v>
      </c>
      <c r="G616" s="35">
        <v>1101840</v>
      </c>
      <c r="H616">
        <v>0</v>
      </c>
      <c r="I616" s="34"/>
    </row>
    <row r="617" spans="1:9" x14ac:dyDescent="0.2">
      <c r="A617" s="16">
        <v>1101850</v>
      </c>
      <c r="B617" s="2">
        <v>0</v>
      </c>
      <c r="D617" s="16">
        <v>1101850</v>
      </c>
      <c r="E617" s="2">
        <v>0</v>
      </c>
      <c r="G617" s="35">
        <v>1101850</v>
      </c>
      <c r="H617">
        <v>0</v>
      </c>
      <c r="I617" s="34"/>
    </row>
    <row r="618" spans="1:9" x14ac:dyDescent="0.2">
      <c r="A618" s="16">
        <v>1101860</v>
      </c>
      <c r="B618" s="2">
        <v>0</v>
      </c>
      <c r="D618" s="16">
        <v>1101860</v>
      </c>
      <c r="E618" s="2">
        <v>0</v>
      </c>
      <c r="G618" s="35">
        <v>1101860</v>
      </c>
      <c r="H618">
        <v>0</v>
      </c>
      <c r="I618" s="34"/>
    </row>
    <row r="619" spans="1:9" x14ac:dyDescent="0.2">
      <c r="A619" s="16">
        <v>1101870</v>
      </c>
      <c r="B619" s="2">
        <v>1</v>
      </c>
      <c r="D619" s="16">
        <v>1101870</v>
      </c>
      <c r="E619" s="2">
        <v>0</v>
      </c>
      <c r="G619" s="35">
        <v>1101870</v>
      </c>
      <c r="H619">
        <v>0</v>
      </c>
      <c r="I619" s="34"/>
    </row>
    <row r="620" spans="1:9" x14ac:dyDescent="0.2">
      <c r="A620" s="16">
        <v>1101880</v>
      </c>
      <c r="B620" s="2">
        <v>0</v>
      </c>
      <c r="D620" s="16">
        <v>1101880</v>
      </c>
      <c r="E620" s="2">
        <v>0</v>
      </c>
      <c r="G620" s="35">
        <v>1101880</v>
      </c>
      <c r="H620">
        <v>0</v>
      </c>
      <c r="I620" s="34"/>
    </row>
    <row r="621" spans="1:9" x14ac:dyDescent="0.2">
      <c r="A621" s="16">
        <v>1101890</v>
      </c>
      <c r="B621" s="2">
        <v>1</v>
      </c>
      <c r="D621" s="16">
        <v>1101890</v>
      </c>
      <c r="E621" s="2">
        <v>0</v>
      </c>
      <c r="G621" s="35">
        <v>1101890</v>
      </c>
      <c r="H621">
        <v>0</v>
      </c>
      <c r="I621" s="34"/>
    </row>
    <row r="622" spans="1:9" x14ac:dyDescent="0.2">
      <c r="A622" s="16">
        <v>1101900</v>
      </c>
      <c r="B622" s="2">
        <v>0</v>
      </c>
      <c r="D622" s="16">
        <v>1101900</v>
      </c>
      <c r="E622" s="2">
        <v>0</v>
      </c>
      <c r="G622" s="35">
        <v>1101900</v>
      </c>
      <c r="H622">
        <v>0</v>
      </c>
      <c r="I622" s="34"/>
    </row>
    <row r="623" spans="1:9" x14ac:dyDescent="0.2">
      <c r="A623" s="16">
        <v>1101910</v>
      </c>
      <c r="B623" s="2">
        <v>0</v>
      </c>
      <c r="D623" s="16">
        <v>1101910</v>
      </c>
      <c r="E623" s="2">
        <v>0</v>
      </c>
      <c r="G623" s="35">
        <v>1101910</v>
      </c>
      <c r="H623">
        <v>0</v>
      </c>
      <c r="I623" s="34"/>
    </row>
    <row r="624" spans="1:9" x14ac:dyDescent="0.2">
      <c r="A624" s="16">
        <v>1101920</v>
      </c>
      <c r="B624" s="2">
        <v>0</v>
      </c>
      <c r="D624" s="16">
        <v>1101920</v>
      </c>
      <c r="E624" s="2">
        <v>0</v>
      </c>
      <c r="G624" s="35">
        <v>1101920</v>
      </c>
      <c r="H624">
        <v>0</v>
      </c>
      <c r="I624" s="34"/>
    </row>
    <row r="625" spans="1:9" x14ac:dyDescent="0.2">
      <c r="A625" s="16">
        <v>1101930</v>
      </c>
      <c r="B625" s="2">
        <v>0</v>
      </c>
      <c r="D625" s="16">
        <v>1101930</v>
      </c>
      <c r="E625" s="2">
        <v>0</v>
      </c>
      <c r="G625" s="35">
        <v>1101930</v>
      </c>
      <c r="H625">
        <v>0</v>
      </c>
      <c r="I625" s="34"/>
    </row>
    <row r="626" spans="1:9" x14ac:dyDescent="0.2">
      <c r="A626" s="16">
        <v>1101940</v>
      </c>
      <c r="B626" s="2">
        <v>0</v>
      </c>
      <c r="D626" s="16">
        <v>1101940</v>
      </c>
      <c r="E626" s="2">
        <v>0</v>
      </c>
      <c r="G626" s="35">
        <v>1101940</v>
      </c>
      <c r="H626">
        <v>0</v>
      </c>
      <c r="I626" s="34"/>
    </row>
    <row r="627" spans="1:9" x14ac:dyDescent="0.2">
      <c r="A627" s="16">
        <v>1101950</v>
      </c>
      <c r="B627" s="2">
        <v>0</v>
      </c>
      <c r="D627" s="16">
        <v>1101950</v>
      </c>
      <c r="E627" s="2">
        <v>0</v>
      </c>
      <c r="G627" s="35">
        <v>1101950</v>
      </c>
      <c r="H627">
        <v>0</v>
      </c>
      <c r="I627" s="34"/>
    </row>
    <row r="628" spans="1:9" x14ac:dyDescent="0.2">
      <c r="A628" s="16">
        <v>1101960</v>
      </c>
      <c r="B628" s="2">
        <v>0</v>
      </c>
      <c r="D628" s="16">
        <v>1101960</v>
      </c>
      <c r="E628" s="2">
        <v>0</v>
      </c>
      <c r="G628" s="35">
        <v>1101960</v>
      </c>
      <c r="H628">
        <v>0</v>
      </c>
      <c r="I628" s="34"/>
    </row>
    <row r="629" spans="1:9" x14ac:dyDescent="0.2">
      <c r="A629" s="16">
        <v>1101970</v>
      </c>
      <c r="B629" s="2">
        <v>0</v>
      </c>
      <c r="D629" s="16">
        <v>1101970</v>
      </c>
      <c r="E629" s="2">
        <v>0</v>
      </c>
      <c r="G629" s="35">
        <v>1101970</v>
      </c>
      <c r="H629">
        <v>0</v>
      </c>
      <c r="I629" s="34"/>
    </row>
    <row r="630" spans="1:9" x14ac:dyDescent="0.2">
      <c r="A630" s="16">
        <v>1101980</v>
      </c>
      <c r="B630" s="2">
        <v>0</v>
      </c>
      <c r="D630" s="16">
        <v>1101980</v>
      </c>
      <c r="E630" s="2">
        <v>0</v>
      </c>
      <c r="G630" s="35">
        <v>1101980</v>
      </c>
      <c r="H630">
        <v>0</v>
      </c>
      <c r="I630" s="34"/>
    </row>
    <row r="631" spans="1:9" x14ac:dyDescent="0.2">
      <c r="A631" s="16">
        <v>1101990</v>
      </c>
      <c r="B631" s="2">
        <v>0</v>
      </c>
      <c r="D631" s="16">
        <v>1101990</v>
      </c>
      <c r="E631" s="2">
        <v>0</v>
      </c>
      <c r="G631" s="35">
        <v>1101990</v>
      </c>
      <c r="H631">
        <v>0</v>
      </c>
      <c r="I631" s="34"/>
    </row>
    <row r="632" spans="1:9" x14ac:dyDescent="0.2">
      <c r="A632" s="16">
        <v>1102000</v>
      </c>
      <c r="B632" s="2">
        <v>0</v>
      </c>
      <c r="D632" s="16">
        <v>1102000</v>
      </c>
      <c r="E632" s="2">
        <v>0</v>
      </c>
      <c r="G632" s="35">
        <v>1102000</v>
      </c>
      <c r="H632">
        <v>0</v>
      </c>
      <c r="I632" s="34"/>
    </row>
    <row r="633" spans="1:9" x14ac:dyDescent="0.2">
      <c r="A633" s="16">
        <v>1102010</v>
      </c>
      <c r="B633" s="2">
        <v>0</v>
      </c>
      <c r="D633" s="16">
        <v>1102010</v>
      </c>
      <c r="E633" s="2">
        <v>0</v>
      </c>
      <c r="G633" s="35">
        <v>1102010</v>
      </c>
      <c r="H633">
        <v>0</v>
      </c>
      <c r="I633" s="34"/>
    </row>
    <row r="634" spans="1:9" x14ac:dyDescent="0.2">
      <c r="A634" s="16">
        <v>1102020</v>
      </c>
      <c r="B634" s="2">
        <v>0</v>
      </c>
      <c r="D634" s="16">
        <v>1102020</v>
      </c>
      <c r="E634" s="2">
        <v>0</v>
      </c>
      <c r="G634" s="35">
        <v>1102020</v>
      </c>
      <c r="H634">
        <v>0</v>
      </c>
      <c r="I634" s="34"/>
    </row>
    <row r="635" spans="1:9" x14ac:dyDescent="0.2">
      <c r="A635" s="16">
        <v>1102030</v>
      </c>
      <c r="B635" s="2">
        <v>51</v>
      </c>
      <c r="D635" s="16">
        <v>1102030</v>
      </c>
      <c r="E635" s="2">
        <v>34</v>
      </c>
      <c r="G635" s="35">
        <v>1102030</v>
      </c>
      <c r="H635">
        <v>10</v>
      </c>
      <c r="I635" s="34"/>
    </row>
    <row r="636" spans="1:9" x14ac:dyDescent="0.2">
      <c r="A636" s="16">
        <v>1102040</v>
      </c>
      <c r="B636" s="2">
        <v>0</v>
      </c>
      <c r="D636" s="16">
        <v>1102040</v>
      </c>
      <c r="E636" s="2">
        <v>0</v>
      </c>
      <c r="G636" s="35">
        <v>1102040</v>
      </c>
      <c r="H636">
        <v>0</v>
      </c>
      <c r="I636" s="34"/>
    </row>
    <row r="637" spans="1:9" x14ac:dyDescent="0.2">
      <c r="A637" s="16">
        <v>1102050</v>
      </c>
      <c r="B637" s="2">
        <v>3</v>
      </c>
      <c r="D637" s="16">
        <v>1102050</v>
      </c>
      <c r="E637" s="2">
        <v>3</v>
      </c>
      <c r="G637" s="35">
        <v>1102050</v>
      </c>
      <c r="H637">
        <v>0</v>
      </c>
      <c r="I637" s="34"/>
    </row>
    <row r="638" spans="1:9" x14ac:dyDescent="0.2">
      <c r="A638" s="16">
        <v>1102060</v>
      </c>
      <c r="B638" s="2">
        <v>0</v>
      </c>
      <c r="D638" s="16">
        <v>1102060</v>
      </c>
      <c r="E638" s="2">
        <v>0</v>
      </c>
      <c r="G638" s="35">
        <v>1102060</v>
      </c>
      <c r="H638">
        <v>0</v>
      </c>
      <c r="I638" s="34"/>
    </row>
    <row r="639" spans="1:9" x14ac:dyDescent="0.2">
      <c r="A639" s="16">
        <v>1102070</v>
      </c>
      <c r="B639" s="2">
        <v>0</v>
      </c>
      <c r="D639" s="16">
        <v>1102070</v>
      </c>
      <c r="E639" s="2">
        <v>0</v>
      </c>
      <c r="G639" s="35">
        <v>1102070</v>
      </c>
      <c r="H639">
        <v>0</v>
      </c>
      <c r="I639" s="34"/>
    </row>
    <row r="640" spans="1:9" x14ac:dyDescent="0.2">
      <c r="A640" s="16">
        <v>1102080</v>
      </c>
      <c r="B640" s="2">
        <v>0</v>
      </c>
      <c r="D640" s="16">
        <v>1102080</v>
      </c>
      <c r="E640" s="2">
        <v>0</v>
      </c>
      <c r="G640" s="35">
        <v>1102080</v>
      </c>
      <c r="H640">
        <v>0</v>
      </c>
      <c r="I640" s="34"/>
    </row>
    <row r="641" spans="1:9" x14ac:dyDescent="0.2">
      <c r="A641" s="16">
        <v>1102090</v>
      </c>
      <c r="B641" s="2">
        <v>0</v>
      </c>
      <c r="D641" s="16">
        <v>1102090</v>
      </c>
      <c r="E641" s="2">
        <v>0</v>
      </c>
      <c r="G641" s="35">
        <v>1102090</v>
      </c>
      <c r="H641">
        <v>0</v>
      </c>
      <c r="I641" s="34"/>
    </row>
    <row r="642" spans="1:9" x14ac:dyDescent="0.2">
      <c r="A642" s="16">
        <v>1102100</v>
      </c>
      <c r="B642" s="2">
        <v>0</v>
      </c>
      <c r="D642" s="16">
        <v>1102100</v>
      </c>
      <c r="E642" s="2">
        <v>0</v>
      </c>
      <c r="G642" s="35">
        <v>1102100</v>
      </c>
      <c r="H642">
        <v>0</v>
      </c>
      <c r="I642" s="34"/>
    </row>
    <row r="643" spans="1:9" x14ac:dyDescent="0.2">
      <c r="A643" s="16">
        <v>1102110</v>
      </c>
      <c r="B643" s="2">
        <v>0</v>
      </c>
      <c r="D643" s="16">
        <v>1102110</v>
      </c>
      <c r="E643" s="2">
        <v>0</v>
      </c>
      <c r="G643" s="35">
        <v>1102110</v>
      </c>
      <c r="H643">
        <v>0</v>
      </c>
      <c r="I643" s="34"/>
    </row>
    <row r="644" spans="1:9" x14ac:dyDescent="0.2">
      <c r="A644" s="16">
        <v>1102120</v>
      </c>
      <c r="B644" s="2">
        <v>0</v>
      </c>
      <c r="D644" s="16">
        <v>1102120</v>
      </c>
      <c r="E644" s="2">
        <v>0</v>
      </c>
      <c r="G644" s="35">
        <v>1102120</v>
      </c>
      <c r="H644">
        <v>0</v>
      </c>
      <c r="I644" s="34"/>
    </row>
    <row r="645" spans="1:9" x14ac:dyDescent="0.2">
      <c r="A645" s="16">
        <v>1102130</v>
      </c>
      <c r="B645" s="2">
        <v>3</v>
      </c>
      <c r="D645" s="16">
        <v>1102130</v>
      </c>
      <c r="E645" s="2">
        <v>0</v>
      </c>
      <c r="G645" s="35">
        <v>1102130</v>
      </c>
      <c r="H645">
        <v>0</v>
      </c>
      <c r="I645" s="34"/>
    </row>
    <row r="646" spans="1:9" x14ac:dyDescent="0.2">
      <c r="A646" s="16">
        <v>1102140</v>
      </c>
      <c r="B646" s="2">
        <v>0</v>
      </c>
      <c r="D646" s="16">
        <v>1102140</v>
      </c>
      <c r="E646" s="2">
        <v>0</v>
      </c>
      <c r="G646" s="35">
        <v>1102140</v>
      </c>
      <c r="H646">
        <v>0</v>
      </c>
      <c r="I646" s="34"/>
    </row>
    <row r="647" spans="1:9" x14ac:dyDescent="0.2">
      <c r="A647" s="16">
        <v>1102150</v>
      </c>
      <c r="B647" s="2">
        <v>0</v>
      </c>
      <c r="D647" s="16">
        <v>1102150</v>
      </c>
      <c r="E647" s="2">
        <v>0</v>
      </c>
      <c r="G647" s="35">
        <v>1102150</v>
      </c>
      <c r="H647">
        <v>0</v>
      </c>
      <c r="I647" s="34"/>
    </row>
    <row r="648" spans="1:9" x14ac:dyDescent="0.2">
      <c r="A648" s="16">
        <v>1102160</v>
      </c>
      <c r="B648" s="2">
        <v>0</v>
      </c>
      <c r="D648" s="16">
        <v>1102160</v>
      </c>
      <c r="E648" s="2">
        <v>0</v>
      </c>
      <c r="G648" s="35">
        <v>1102160</v>
      </c>
      <c r="H648">
        <v>0</v>
      </c>
      <c r="I648" s="34"/>
    </row>
    <row r="649" spans="1:9" x14ac:dyDescent="0.2">
      <c r="A649" s="16">
        <v>1102170</v>
      </c>
      <c r="B649" s="2">
        <v>9</v>
      </c>
      <c r="D649" s="16">
        <v>1102170</v>
      </c>
      <c r="E649" s="2">
        <v>8</v>
      </c>
      <c r="G649" s="35">
        <v>1102170</v>
      </c>
      <c r="H649">
        <v>2</v>
      </c>
      <c r="I649" s="34"/>
    </row>
    <row r="650" spans="1:9" x14ac:dyDescent="0.2">
      <c r="A650" s="16">
        <v>1102180</v>
      </c>
      <c r="B650" s="2">
        <v>19</v>
      </c>
      <c r="D650" s="16">
        <v>1102180</v>
      </c>
      <c r="E650" s="2">
        <v>7</v>
      </c>
      <c r="G650" s="35">
        <v>1102180</v>
      </c>
      <c r="H650">
        <v>2</v>
      </c>
      <c r="I650" s="34"/>
    </row>
    <row r="651" spans="1:9" x14ac:dyDescent="0.2">
      <c r="A651" s="16">
        <v>1102190</v>
      </c>
      <c r="B651" s="2">
        <v>0</v>
      </c>
      <c r="D651" s="16">
        <v>1102190</v>
      </c>
      <c r="E651" s="2">
        <v>0</v>
      </c>
      <c r="G651" s="35">
        <v>1102190</v>
      </c>
      <c r="H651">
        <v>0</v>
      </c>
      <c r="I651" s="34"/>
    </row>
    <row r="652" spans="1:9" x14ac:dyDescent="0.2">
      <c r="A652" s="16">
        <v>1102200</v>
      </c>
      <c r="B652" s="2">
        <v>4</v>
      </c>
      <c r="D652" s="16">
        <v>1102200</v>
      </c>
      <c r="E652" s="2">
        <v>2</v>
      </c>
      <c r="G652" s="35">
        <v>1102200</v>
      </c>
      <c r="H652">
        <v>0</v>
      </c>
      <c r="I652" s="34"/>
    </row>
    <row r="653" spans="1:9" x14ac:dyDescent="0.2">
      <c r="A653" s="16">
        <v>1102210</v>
      </c>
      <c r="B653" s="2">
        <v>0</v>
      </c>
      <c r="D653" s="16">
        <v>1102210</v>
      </c>
      <c r="E653" s="2">
        <v>0</v>
      </c>
      <c r="G653" s="35">
        <v>1102210</v>
      </c>
      <c r="H653">
        <v>0</v>
      </c>
      <c r="I653" s="34"/>
    </row>
    <row r="654" spans="1:9" x14ac:dyDescent="0.2">
      <c r="A654" s="16">
        <v>1102220</v>
      </c>
      <c r="B654" s="2">
        <v>6</v>
      </c>
      <c r="D654" s="16">
        <v>1102220</v>
      </c>
      <c r="E654" s="2">
        <v>5</v>
      </c>
      <c r="G654" s="35">
        <v>1102220</v>
      </c>
      <c r="H654">
        <v>3</v>
      </c>
      <c r="I654" s="34"/>
    </row>
    <row r="655" spans="1:9" x14ac:dyDescent="0.2">
      <c r="A655" s="16">
        <v>1102230</v>
      </c>
      <c r="B655" s="2">
        <v>5</v>
      </c>
      <c r="D655" s="16">
        <v>1102230</v>
      </c>
      <c r="E655" s="2">
        <v>6</v>
      </c>
      <c r="G655" s="35">
        <v>1102230</v>
      </c>
      <c r="H655">
        <v>1</v>
      </c>
      <c r="I655" s="34"/>
    </row>
    <row r="656" spans="1:9" x14ac:dyDescent="0.2">
      <c r="A656" s="16">
        <v>1102240</v>
      </c>
      <c r="B656" s="2">
        <v>1</v>
      </c>
      <c r="D656" s="16">
        <v>1102240</v>
      </c>
      <c r="E656" s="2">
        <v>1</v>
      </c>
      <c r="G656" s="35">
        <v>1102240</v>
      </c>
      <c r="H656">
        <v>0</v>
      </c>
      <c r="I656" s="34"/>
    </row>
    <row r="657" spans="1:9" x14ac:dyDescent="0.2">
      <c r="A657" s="16">
        <v>1102250</v>
      </c>
      <c r="B657" s="2">
        <v>0</v>
      </c>
      <c r="D657" s="16">
        <v>1102250</v>
      </c>
      <c r="E657" s="2">
        <v>0</v>
      </c>
      <c r="G657" s="35">
        <v>1102250</v>
      </c>
      <c r="H657">
        <v>0</v>
      </c>
      <c r="I657" s="34"/>
    </row>
    <row r="658" spans="1:9" x14ac:dyDescent="0.2">
      <c r="A658" s="16">
        <v>1102260</v>
      </c>
      <c r="B658" s="2">
        <v>0</v>
      </c>
      <c r="D658" s="16">
        <v>1102260</v>
      </c>
      <c r="E658" s="2">
        <v>0</v>
      </c>
      <c r="G658" s="35">
        <v>1102260</v>
      </c>
      <c r="H658">
        <v>0</v>
      </c>
      <c r="I658" s="34"/>
    </row>
    <row r="659" spans="1:9" x14ac:dyDescent="0.2">
      <c r="A659" s="16">
        <v>1102270</v>
      </c>
      <c r="B659" s="2">
        <v>0</v>
      </c>
      <c r="D659" s="16">
        <v>1102270</v>
      </c>
      <c r="E659" s="2">
        <v>0</v>
      </c>
      <c r="G659" s="35">
        <v>1102270</v>
      </c>
      <c r="H659">
        <v>0</v>
      </c>
      <c r="I659" s="34"/>
    </row>
    <row r="660" spans="1:9" x14ac:dyDescent="0.2">
      <c r="A660" s="16">
        <v>1102280</v>
      </c>
      <c r="B660" s="2">
        <v>0</v>
      </c>
      <c r="D660" s="16">
        <v>1102280</v>
      </c>
      <c r="E660" s="2">
        <v>0</v>
      </c>
      <c r="G660" s="35">
        <v>1102280</v>
      </c>
      <c r="H660">
        <v>0</v>
      </c>
      <c r="I660" s="34"/>
    </row>
    <row r="661" spans="1:9" x14ac:dyDescent="0.2">
      <c r="A661" s="16">
        <v>1102290</v>
      </c>
      <c r="B661" s="2">
        <v>0</v>
      </c>
      <c r="D661" s="16">
        <v>1102290</v>
      </c>
      <c r="E661" s="2">
        <v>0</v>
      </c>
      <c r="G661" s="35">
        <v>1102290</v>
      </c>
      <c r="H661">
        <v>0</v>
      </c>
      <c r="I661" s="34"/>
    </row>
    <row r="662" spans="1:9" x14ac:dyDescent="0.2">
      <c r="A662" s="16">
        <v>1102300</v>
      </c>
      <c r="B662" s="2">
        <v>0</v>
      </c>
      <c r="D662" s="16">
        <v>1102300</v>
      </c>
      <c r="E662" s="2">
        <v>0</v>
      </c>
      <c r="G662" s="35">
        <v>1102300</v>
      </c>
      <c r="H662">
        <v>0</v>
      </c>
      <c r="I662" s="34"/>
    </row>
    <row r="663" spans="1:9" x14ac:dyDescent="0.2">
      <c r="A663" s="16">
        <v>1102310</v>
      </c>
      <c r="B663" s="2">
        <v>1</v>
      </c>
      <c r="D663" s="16">
        <v>1102310</v>
      </c>
      <c r="E663" s="2">
        <v>0</v>
      </c>
      <c r="G663" s="35">
        <v>1102310</v>
      </c>
      <c r="H663">
        <v>0</v>
      </c>
      <c r="I663" s="34"/>
    </row>
    <row r="664" spans="1:9" x14ac:dyDescent="0.2">
      <c r="A664" s="16">
        <v>1102320</v>
      </c>
      <c r="B664" s="2">
        <v>0</v>
      </c>
      <c r="D664" s="16">
        <v>1102320</v>
      </c>
      <c r="E664" s="2">
        <v>0</v>
      </c>
      <c r="G664" s="35">
        <v>1102320</v>
      </c>
      <c r="H664">
        <v>0</v>
      </c>
      <c r="I664" s="34"/>
    </row>
    <row r="665" spans="1:9" x14ac:dyDescent="0.2">
      <c r="A665" s="16">
        <v>1102330</v>
      </c>
      <c r="B665" s="2">
        <v>0</v>
      </c>
      <c r="D665" s="16">
        <v>1102330</v>
      </c>
      <c r="E665" s="2">
        <v>0</v>
      </c>
      <c r="G665" s="35">
        <v>1102330</v>
      </c>
      <c r="H665">
        <v>0</v>
      </c>
      <c r="I665" s="34"/>
    </row>
    <row r="666" spans="1:9" x14ac:dyDescent="0.2">
      <c r="A666" s="16">
        <v>1102340</v>
      </c>
      <c r="B666" s="2">
        <v>0</v>
      </c>
      <c r="D666" s="16">
        <v>1102340</v>
      </c>
      <c r="E666" s="2">
        <v>0</v>
      </c>
      <c r="G666" s="35">
        <v>1102340</v>
      </c>
      <c r="H666">
        <v>0</v>
      </c>
      <c r="I666" s="34"/>
    </row>
    <row r="667" spans="1:9" x14ac:dyDescent="0.2">
      <c r="A667" s="16">
        <v>1102350</v>
      </c>
      <c r="B667" s="2">
        <v>0</v>
      </c>
      <c r="D667" s="16">
        <v>1102350</v>
      </c>
      <c r="E667" s="2">
        <v>0</v>
      </c>
      <c r="G667" s="35">
        <v>1102350</v>
      </c>
      <c r="H667">
        <v>0</v>
      </c>
      <c r="I667" s="34"/>
    </row>
    <row r="668" spans="1:9" x14ac:dyDescent="0.2">
      <c r="A668" s="16">
        <v>1102360</v>
      </c>
      <c r="B668" s="2">
        <v>0</v>
      </c>
      <c r="D668" s="16">
        <v>1102360</v>
      </c>
      <c r="E668" s="2">
        <v>0</v>
      </c>
      <c r="G668" s="35">
        <v>1102360</v>
      </c>
      <c r="H668">
        <v>0</v>
      </c>
      <c r="I668" s="34"/>
    </row>
    <row r="669" spans="1:9" x14ac:dyDescent="0.2">
      <c r="A669" s="16">
        <v>1102370</v>
      </c>
      <c r="B669" s="2">
        <v>0</v>
      </c>
      <c r="D669" s="16">
        <v>1102370</v>
      </c>
      <c r="E669" s="2">
        <v>0</v>
      </c>
      <c r="G669" s="35">
        <v>1102370</v>
      </c>
      <c r="H669">
        <v>0</v>
      </c>
      <c r="I669" s="34"/>
    </row>
    <row r="670" spans="1:9" x14ac:dyDescent="0.2">
      <c r="A670" s="16">
        <v>1102380</v>
      </c>
      <c r="B670" s="2">
        <v>0</v>
      </c>
      <c r="D670" s="16">
        <v>1102380</v>
      </c>
      <c r="E670" s="2">
        <v>0</v>
      </c>
      <c r="G670" s="35">
        <v>1102380</v>
      </c>
      <c r="H670">
        <v>0</v>
      </c>
      <c r="I670" s="34"/>
    </row>
    <row r="671" spans="1:9" x14ac:dyDescent="0.2">
      <c r="A671" s="16">
        <v>1102390</v>
      </c>
      <c r="B671" s="2">
        <v>0</v>
      </c>
      <c r="D671" s="16">
        <v>1102390</v>
      </c>
      <c r="E671" s="2">
        <v>0</v>
      </c>
      <c r="G671" s="35">
        <v>1102390</v>
      </c>
      <c r="H671">
        <v>0</v>
      </c>
      <c r="I671" s="34"/>
    </row>
    <row r="672" spans="1:9" x14ac:dyDescent="0.2">
      <c r="A672" s="16">
        <v>1102400</v>
      </c>
      <c r="B672" s="2">
        <v>0</v>
      </c>
      <c r="D672" s="16">
        <v>1102400</v>
      </c>
      <c r="E672" s="2">
        <v>0</v>
      </c>
      <c r="G672" s="35">
        <v>1102400</v>
      </c>
      <c r="H672">
        <v>0</v>
      </c>
      <c r="I672" s="34"/>
    </row>
    <row r="673" spans="1:9" x14ac:dyDescent="0.2">
      <c r="A673" s="16">
        <v>1102410</v>
      </c>
      <c r="B673" s="2">
        <v>0</v>
      </c>
      <c r="D673" s="16">
        <v>1102410</v>
      </c>
      <c r="E673" s="2">
        <v>0</v>
      </c>
      <c r="G673" s="35">
        <v>1102410</v>
      </c>
      <c r="H673">
        <v>0</v>
      </c>
      <c r="I673" s="34"/>
    </row>
    <row r="674" spans="1:9" x14ac:dyDescent="0.2">
      <c r="A674" s="16">
        <v>1102420</v>
      </c>
      <c r="B674" s="2">
        <v>0</v>
      </c>
      <c r="D674" s="16">
        <v>1102420</v>
      </c>
      <c r="E674" s="2">
        <v>0</v>
      </c>
      <c r="G674" s="35">
        <v>1102420</v>
      </c>
      <c r="H674">
        <v>0</v>
      </c>
      <c r="I674" s="34"/>
    </row>
    <row r="675" spans="1:9" x14ac:dyDescent="0.2">
      <c r="A675" s="16">
        <v>1102430</v>
      </c>
      <c r="B675" s="2">
        <v>0</v>
      </c>
      <c r="D675" s="16">
        <v>1102430</v>
      </c>
      <c r="E675" s="2">
        <v>0</v>
      </c>
      <c r="G675" s="35">
        <v>1102430</v>
      </c>
      <c r="H675">
        <v>0</v>
      </c>
      <c r="I675" s="34"/>
    </row>
    <row r="676" spans="1:9" x14ac:dyDescent="0.2">
      <c r="A676" s="16">
        <v>1102440</v>
      </c>
      <c r="B676" s="2">
        <v>0</v>
      </c>
      <c r="D676" s="16">
        <v>1102440</v>
      </c>
      <c r="E676" s="2">
        <v>0</v>
      </c>
      <c r="G676" s="35">
        <v>1102440</v>
      </c>
      <c r="H676">
        <v>0</v>
      </c>
      <c r="I676" s="34"/>
    </row>
    <row r="677" spans="1:9" x14ac:dyDescent="0.2">
      <c r="A677" s="16">
        <v>1102450</v>
      </c>
      <c r="B677" s="2">
        <v>0</v>
      </c>
      <c r="D677" s="16">
        <v>1102450</v>
      </c>
      <c r="E677" s="2">
        <v>0</v>
      </c>
      <c r="G677" s="35">
        <v>1102450</v>
      </c>
      <c r="H677">
        <v>0</v>
      </c>
      <c r="I677" s="34"/>
    </row>
    <row r="678" spans="1:9" x14ac:dyDescent="0.2">
      <c r="A678" s="16">
        <v>1102460</v>
      </c>
      <c r="B678" s="2">
        <v>0</v>
      </c>
      <c r="D678" s="16">
        <v>1102460</v>
      </c>
      <c r="E678" s="2">
        <v>0</v>
      </c>
      <c r="G678" s="35">
        <v>1102460</v>
      </c>
      <c r="H678">
        <v>0</v>
      </c>
      <c r="I678" s="34"/>
    </row>
    <row r="679" spans="1:9" x14ac:dyDescent="0.2">
      <c r="A679" s="16">
        <v>1102470</v>
      </c>
      <c r="B679" s="2">
        <v>0</v>
      </c>
      <c r="D679" s="16">
        <v>1102470</v>
      </c>
      <c r="E679" s="2">
        <v>0</v>
      </c>
      <c r="G679" s="35">
        <v>1102470</v>
      </c>
      <c r="H679">
        <v>0</v>
      </c>
      <c r="I679" s="34"/>
    </row>
    <row r="680" spans="1:9" x14ac:dyDescent="0.2">
      <c r="A680" s="16">
        <v>1102480</v>
      </c>
      <c r="B680" s="2">
        <v>1</v>
      </c>
      <c r="D680" s="16">
        <v>1102480</v>
      </c>
      <c r="E680" s="2">
        <v>0</v>
      </c>
      <c r="G680" s="35">
        <v>1102480</v>
      </c>
      <c r="H680">
        <v>0</v>
      </c>
      <c r="I680" s="34"/>
    </row>
    <row r="681" spans="1:9" x14ac:dyDescent="0.2">
      <c r="A681" s="16">
        <v>1102490</v>
      </c>
      <c r="B681" s="2">
        <v>1</v>
      </c>
      <c r="D681" s="16">
        <v>1102490</v>
      </c>
      <c r="E681" s="2">
        <v>0</v>
      </c>
      <c r="G681" s="35">
        <v>1102490</v>
      </c>
      <c r="H681">
        <v>0</v>
      </c>
      <c r="I681" s="34"/>
    </row>
    <row r="682" spans="1:9" x14ac:dyDescent="0.2">
      <c r="A682" s="16">
        <v>1102500</v>
      </c>
      <c r="B682" s="2">
        <v>1</v>
      </c>
      <c r="D682" s="16">
        <v>1102500</v>
      </c>
      <c r="E682" s="2">
        <v>0</v>
      </c>
      <c r="G682" s="35">
        <v>1102500</v>
      </c>
      <c r="H682">
        <v>0</v>
      </c>
      <c r="I682" s="34"/>
    </row>
    <row r="683" spans="1:9" x14ac:dyDescent="0.2">
      <c r="A683" s="16">
        <v>1102510</v>
      </c>
      <c r="B683" s="2">
        <v>0</v>
      </c>
      <c r="D683" s="16">
        <v>1102510</v>
      </c>
      <c r="E683" s="2">
        <v>0</v>
      </c>
      <c r="G683" s="35">
        <v>1102510</v>
      </c>
      <c r="H683">
        <v>0</v>
      </c>
      <c r="I683" s="34"/>
    </row>
    <row r="684" spans="1:9" x14ac:dyDescent="0.2">
      <c r="A684" s="16">
        <v>1102520</v>
      </c>
      <c r="B684" s="2">
        <v>0</v>
      </c>
      <c r="D684" s="16">
        <v>1102520</v>
      </c>
      <c r="E684" s="2">
        <v>0</v>
      </c>
      <c r="G684" s="35">
        <v>1102520</v>
      </c>
      <c r="H684">
        <v>0</v>
      </c>
      <c r="I684" s="34"/>
    </row>
    <row r="685" spans="1:9" x14ac:dyDescent="0.2">
      <c r="A685" s="16">
        <v>1102530</v>
      </c>
      <c r="B685" s="2">
        <v>0</v>
      </c>
      <c r="D685" s="16">
        <v>1102530</v>
      </c>
      <c r="E685" s="2">
        <v>0</v>
      </c>
      <c r="G685" s="35">
        <v>1102530</v>
      </c>
      <c r="H685">
        <v>0</v>
      </c>
      <c r="I685" s="34"/>
    </row>
    <row r="686" spans="1:9" x14ac:dyDescent="0.2">
      <c r="A686" s="16">
        <v>1102540</v>
      </c>
      <c r="B686" s="2">
        <v>0</v>
      </c>
      <c r="D686" s="16">
        <v>1102540</v>
      </c>
      <c r="E686" s="2">
        <v>0</v>
      </c>
      <c r="G686" s="35">
        <v>1102540</v>
      </c>
      <c r="H686">
        <v>0</v>
      </c>
      <c r="I686" s="34"/>
    </row>
    <row r="687" spans="1:9" x14ac:dyDescent="0.2">
      <c r="A687" s="16">
        <v>1102550</v>
      </c>
      <c r="B687" s="2">
        <v>0</v>
      </c>
      <c r="D687" s="16">
        <v>1102550</v>
      </c>
      <c r="E687" s="2">
        <v>0</v>
      </c>
      <c r="G687" s="35">
        <v>1102550</v>
      </c>
      <c r="H687">
        <v>0</v>
      </c>
      <c r="I687" s="34"/>
    </row>
    <row r="688" spans="1:9" x14ac:dyDescent="0.2">
      <c r="A688" s="16">
        <v>1102560</v>
      </c>
      <c r="B688" s="2">
        <v>0</v>
      </c>
      <c r="D688" s="16">
        <v>1102560</v>
      </c>
      <c r="E688" s="2">
        <v>0</v>
      </c>
      <c r="G688" s="35">
        <v>1102560</v>
      </c>
      <c r="H688">
        <v>0</v>
      </c>
      <c r="I688" s="34"/>
    </row>
    <row r="689" spans="1:9" x14ac:dyDescent="0.2">
      <c r="A689" s="16">
        <v>1102570</v>
      </c>
      <c r="B689" s="2">
        <v>0</v>
      </c>
      <c r="D689" s="16">
        <v>1102570</v>
      </c>
      <c r="E689" s="2">
        <v>0</v>
      </c>
      <c r="G689" s="35">
        <v>1102570</v>
      </c>
      <c r="H689">
        <v>0</v>
      </c>
      <c r="I689" s="34"/>
    </row>
    <row r="690" spans="1:9" x14ac:dyDescent="0.2">
      <c r="A690" s="16">
        <v>1102580</v>
      </c>
      <c r="B690" s="2">
        <v>0</v>
      </c>
      <c r="D690" s="16">
        <v>1102580</v>
      </c>
      <c r="E690" s="2">
        <v>0</v>
      </c>
      <c r="G690" s="35">
        <v>1102580</v>
      </c>
      <c r="H690">
        <v>0</v>
      </c>
      <c r="I690" s="34"/>
    </row>
    <row r="691" spans="1:9" x14ac:dyDescent="0.2">
      <c r="A691" s="16">
        <v>1102590</v>
      </c>
      <c r="B691" s="2">
        <v>0</v>
      </c>
      <c r="D691" s="16">
        <v>1102590</v>
      </c>
      <c r="E691" s="2">
        <v>0</v>
      </c>
      <c r="G691" s="35">
        <v>1102590</v>
      </c>
      <c r="H691">
        <v>0</v>
      </c>
      <c r="I691" s="34"/>
    </row>
    <row r="692" spans="1:9" x14ac:dyDescent="0.2">
      <c r="A692" s="16">
        <v>1102600</v>
      </c>
      <c r="B692" s="2">
        <v>1</v>
      </c>
      <c r="D692" s="16">
        <v>1102600</v>
      </c>
      <c r="E692" s="2">
        <v>0</v>
      </c>
      <c r="G692" s="35">
        <v>1102600</v>
      </c>
      <c r="H692">
        <v>0</v>
      </c>
      <c r="I692" s="34"/>
    </row>
    <row r="693" spans="1:9" x14ac:dyDescent="0.2">
      <c r="A693" s="16">
        <v>1102610</v>
      </c>
      <c r="B693" s="2">
        <v>0</v>
      </c>
      <c r="D693" s="16">
        <v>1102610</v>
      </c>
      <c r="E693" s="2">
        <v>0</v>
      </c>
      <c r="G693" s="35">
        <v>1102610</v>
      </c>
      <c r="H693">
        <v>0</v>
      </c>
      <c r="I693" s="34"/>
    </row>
    <row r="694" spans="1:9" x14ac:dyDescent="0.2">
      <c r="A694" s="16">
        <v>1102620</v>
      </c>
      <c r="B694" s="2">
        <v>0</v>
      </c>
      <c r="D694" s="16">
        <v>1102620</v>
      </c>
      <c r="E694" s="2">
        <v>0</v>
      </c>
      <c r="G694" s="35">
        <v>1102620</v>
      </c>
      <c r="H694">
        <v>0</v>
      </c>
      <c r="I694" s="34"/>
    </row>
    <row r="695" spans="1:9" x14ac:dyDescent="0.2">
      <c r="A695" s="16">
        <v>1102630</v>
      </c>
      <c r="B695" s="2">
        <v>0</v>
      </c>
      <c r="D695" s="16">
        <v>1102630</v>
      </c>
      <c r="E695" s="2">
        <v>0</v>
      </c>
      <c r="G695" s="35">
        <v>1102630</v>
      </c>
      <c r="H695">
        <v>0</v>
      </c>
      <c r="I695" s="34"/>
    </row>
    <row r="696" spans="1:9" x14ac:dyDescent="0.2">
      <c r="A696" s="16">
        <v>1102640</v>
      </c>
      <c r="B696" s="2">
        <v>0</v>
      </c>
      <c r="D696" s="16">
        <v>1102640</v>
      </c>
      <c r="E696" s="2">
        <v>0</v>
      </c>
      <c r="G696" s="35">
        <v>1102640</v>
      </c>
      <c r="H696">
        <v>0</v>
      </c>
      <c r="I696" s="34"/>
    </row>
    <row r="697" spans="1:9" x14ac:dyDescent="0.2">
      <c r="A697" s="16">
        <v>1102650</v>
      </c>
      <c r="B697" s="2">
        <v>0</v>
      </c>
      <c r="D697" s="16">
        <v>1102650</v>
      </c>
      <c r="E697" s="2">
        <v>0</v>
      </c>
      <c r="G697" s="35">
        <v>1102650</v>
      </c>
      <c r="H697">
        <v>0</v>
      </c>
      <c r="I697" s="34"/>
    </row>
    <row r="698" spans="1:9" x14ac:dyDescent="0.2">
      <c r="A698" s="16">
        <v>1102660</v>
      </c>
      <c r="B698" s="2">
        <v>0</v>
      </c>
      <c r="D698" s="16">
        <v>1102660</v>
      </c>
      <c r="E698" s="2">
        <v>0</v>
      </c>
      <c r="G698" s="35">
        <v>1102660</v>
      </c>
      <c r="H698">
        <v>0</v>
      </c>
      <c r="I698" s="34"/>
    </row>
    <row r="699" spans="1:9" x14ac:dyDescent="0.2">
      <c r="A699" s="16">
        <v>1102670</v>
      </c>
      <c r="B699" s="2">
        <v>0</v>
      </c>
      <c r="D699" s="16">
        <v>1102670</v>
      </c>
      <c r="E699" s="2">
        <v>0</v>
      </c>
      <c r="G699" s="35">
        <v>1102670</v>
      </c>
      <c r="H699">
        <v>0</v>
      </c>
      <c r="I699" s="34"/>
    </row>
    <row r="700" spans="1:9" x14ac:dyDescent="0.2">
      <c r="A700" s="16">
        <v>1102680</v>
      </c>
      <c r="B700" s="2">
        <v>0</v>
      </c>
      <c r="D700" s="16">
        <v>1102680</v>
      </c>
      <c r="E700" s="2">
        <v>0</v>
      </c>
      <c r="G700" s="35">
        <v>1102680</v>
      </c>
      <c r="H700">
        <v>0</v>
      </c>
      <c r="I700" s="34"/>
    </row>
    <row r="701" spans="1:9" x14ac:dyDescent="0.2">
      <c r="A701" s="16">
        <v>1102690</v>
      </c>
      <c r="B701" s="2">
        <v>0</v>
      </c>
      <c r="D701" s="16">
        <v>1102690</v>
      </c>
      <c r="E701" s="2">
        <v>0</v>
      </c>
      <c r="G701" s="35">
        <v>1102690</v>
      </c>
      <c r="H701">
        <v>0</v>
      </c>
      <c r="I701" s="34"/>
    </row>
    <row r="702" spans="1:9" x14ac:dyDescent="0.2">
      <c r="A702" s="16">
        <v>1102700</v>
      </c>
      <c r="B702" s="2">
        <v>0</v>
      </c>
      <c r="D702" s="16">
        <v>1102700</v>
      </c>
      <c r="E702" s="2">
        <v>0</v>
      </c>
      <c r="G702" s="35">
        <v>1102700</v>
      </c>
      <c r="H702">
        <v>0</v>
      </c>
      <c r="I702" s="34"/>
    </row>
    <row r="703" spans="1:9" x14ac:dyDescent="0.2">
      <c r="A703" s="16">
        <v>1102710</v>
      </c>
      <c r="B703" s="2">
        <v>0</v>
      </c>
      <c r="D703" s="16">
        <v>1102710</v>
      </c>
      <c r="E703" s="2">
        <v>0</v>
      </c>
      <c r="G703" s="35">
        <v>1102710</v>
      </c>
      <c r="H703">
        <v>0</v>
      </c>
      <c r="I703" s="34"/>
    </row>
    <row r="704" spans="1:9" x14ac:dyDescent="0.2">
      <c r="A704" s="16">
        <v>1102720</v>
      </c>
      <c r="B704" s="2">
        <v>0</v>
      </c>
      <c r="D704" s="16">
        <v>1102720</v>
      </c>
      <c r="E704" s="2">
        <v>0</v>
      </c>
      <c r="G704" s="35">
        <v>1102720</v>
      </c>
      <c r="H704">
        <v>0</v>
      </c>
      <c r="I704" s="34"/>
    </row>
    <row r="705" spans="1:9" x14ac:dyDescent="0.2">
      <c r="A705" s="16">
        <v>1102730</v>
      </c>
      <c r="B705" s="2">
        <v>1</v>
      </c>
      <c r="D705" s="16">
        <v>1102730</v>
      </c>
      <c r="E705" s="2">
        <v>0</v>
      </c>
      <c r="G705" s="35">
        <v>1102730</v>
      </c>
      <c r="H705">
        <v>0</v>
      </c>
      <c r="I705" s="34"/>
    </row>
    <row r="706" spans="1:9" x14ac:dyDescent="0.2">
      <c r="A706" s="16">
        <v>1102740</v>
      </c>
      <c r="B706" s="2">
        <v>0</v>
      </c>
      <c r="D706" s="16">
        <v>1102740</v>
      </c>
      <c r="E706" s="2">
        <v>0</v>
      </c>
      <c r="G706" s="35">
        <v>1102740</v>
      </c>
      <c r="H706">
        <v>0</v>
      </c>
      <c r="I706" s="34"/>
    </row>
    <row r="707" spans="1:9" x14ac:dyDescent="0.2">
      <c r="A707" s="16">
        <v>1102750</v>
      </c>
      <c r="B707" s="2">
        <v>0</v>
      </c>
      <c r="D707" s="16">
        <v>1102750</v>
      </c>
      <c r="E707" s="2">
        <v>0</v>
      </c>
      <c r="G707" s="35">
        <v>1102750</v>
      </c>
      <c r="H707">
        <v>0</v>
      </c>
      <c r="I707" s="34"/>
    </row>
    <row r="708" spans="1:9" x14ac:dyDescent="0.2">
      <c r="A708" s="16">
        <v>1102760</v>
      </c>
      <c r="B708" s="2">
        <v>0</v>
      </c>
      <c r="D708" s="16">
        <v>1102760</v>
      </c>
      <c r="E708" s="2">
        <v>0</v>
      </c>
      <c r="G708" s="35">
        <v>1102760</v>
      </c>
      <c r="H708">
        <v>0</v>
      </c>
      <c r="I708" s="34"/>
    </row>
    <row r="709" spans="1:9" x14ac:dyDescent="0.2">
      <c r="A709" s="16">
        <v>1102770</v>
      </c>
      <c r="B709" s="2">
        <v>1</v>
      </c>
      <c r="D709" s="16">
        <v>1102770</v>
      </c>
      <c r="E709" s="2">
        <v>0</v>
      </c>
      <c r="G709" s="35">
        <v>1102770</v>
      </c>
      <c r="H709">
        <v>0</v>
      </c>
      <c r="I709" s="34"/>
    </row>
    <row r="710" spans="1:9" x14ac:dyDescent="0.2">
      <c r="A710" s="16">
        <v>1102780</v>
      </c>
      <c r="B710" s="2">
        <v>0</v>
      </c>
      <c r="D710" s="16">
        <v>1102780</v>
      </c>
      <c r="E710" s="2">
        <v>0</v>
      </c>
      <c r="G710" s="35">
        <v>1102780</v>
      </c>
      <c r="H710">
        <v>0</v>
      </c>
      <c r="I710" s="34"/>
    </row>
    <row r="711" spans="1:9" x14ac:dyDescent="0.2">
      <c r="A711" s="16">
        <v>1102790</v>
      </c>
      <c r="B711" s="2">
        <v>0</v>
      </c>
      <c r="D711" s="16">
        <v>1102790</v>
      </c>
      <c r="E711" s="2">
        <v>0</v>
      </c>
      <c r="G711" s="35">
        <v>1102790</v>
      </c>
      <c r="H711">
        <v>0</v>
      </c>
      <c r="I711" s="34"/>
    </row>
    <row r="712" spans="1:9" x14ac:dyDescent="0.2">
      <c r="A712" s="16">
        <v>1102800</v>
      </c>
      <c r="B712" s="2">
        <v>0</v>
      </c>
      <c r="D712" s="16">
        <v>1102800</v>
      </c>
      <c r="E712" s="2">
        <v>0</v>
      </c>
      <c r="G712" s="35">
        <v>1102800</v>
      </c>
      <c r="H712">
        <v>0</v>
      </c>
      <c r="I712" s="34"/>
    </row>
    <row r="713" spans="1:9" x14ac:dyDescent="0.2">
      <c r="A713" s="16">
        <v>1102810</v>
      </c>
      <c r="B713" s="2">
        <v>0</v>
      </c>
      <c r="D713" s="16">
        <v>1102810</v>
      </c>
      <c r="E713" s="2">
        <v>0</v>
      </c>
      <c r="G713" s="35">
        <v>1102810</v>
      </c>
      <c r="H713">
        <v>0</v>
      </c>
      <c r="I713" s="34"/>
    </row>
    <row r="714" spans="1:9" x14ac:dyDescent="0.2">
      <c r="A714" s="16">
        <v>1102820</v>
      </c>
      <c r="B714" s="2">
        <v>0</v>
      </c>
      <c r="D714" s="16">
        <v>1102820</v>
      </c>
      <c r="E714" s="2">
        <v>0</v>
      </c>
      <c r="G714" s="35">
        <v>1102820</v>
      </c>
      <c r="H714">
        <v>0</v>
      </c>
      <c r="I714" s="34"/>
    </row>
    <row r="715" spans="1:9" x14ac:dyDescent="0.2">
      <c r="A715" s="16">
        <v>1102830</v>
      </c>
      <c r="B715" s="2">
        <v>0</v>
      </c>
      <c r="D715" s="16">
        <v>1102830</v>
      </c>
      <c r="E715" s="2">
        <v>0</v>
      </c>
      <c r="G715" s="35">
        <v>1102830</v>
      </c>
      <c r="H715">
        <v>0</v>
      </c>
      <c r="I715" s="34"/>
    </row>
    <row r="716" spans="1:9" x14ac:dyDescent="0.2">
      <c r="A716" s="16">
        <v>1102840</v>
      </c>
      <c r="B716" s="2">
        <v>0</v>
      </c>
      <c r="D716" s="16">
        <v>1102840</v>
      </c>
      <c r="E716" s="2">
        <v>0</v>
      </c>
      <c r="G716" s="35">
        <v>1102840</v>
      </c>
      <c r="H716">
        <v>0</v>
      </c>
      <c r="I716" s="34"/>
    </row>
    <row r="717" spans="1:9" x14ac:dyDescent="0.2">
      <c r="A717" s="16">
        <v>1102850</v>
      </c>
      <c r="B717" s="2">
        <v>0</v>
      </c>
      <c r="D717" s="16">
        <v>1102850</v>
      </c>
      <c r="E717" s="2">
        <v>0</v>
      </c>
      <c r="G717" s="35">
        <v>1102850</v>
      </c>
      <c r="H717">
        <v>0</v>
      </c>
      <c r="I717" s="34"/>
    </row>
    <row r="718" spans="1:9" x14ac:dyDescent="0.2">
      <c r="A718" s="16">
        <v>1102860</v>
      </c>
      <c r="B718" s="2">
        <v>0</v>
      </c>
      <c r="D718" s="16">
        <v>1102860</v>
      </c>
      <c r="E718" s="2">
        <v>0</v>
      </c>
      <c r="G718" s="35">
        <v>1102860</v>
      </c>
      <c r="H718">
        <v>0</v>
      </c>
      <c r="I718" s="34"/>
    </row>
    <row r="719" spans="1:9" x14ac:dyDescent="0.2">
      <c r="A719" s="16">
        <v>1102870</v>
      </c>
      <c r="B719" s="2">
        <v>0</v>
      </c>
      <c r="D719" s="16">
        <v>1102870</v>
      </c>
      <c r="E719" s="2">
        <v>0</v>
      </c>
      <c r="G719" s="35">
        <v>1102870</v>
      </c>
      <c r="H719">
        <v>0</v>
      </c>
      <c r="I719" s="34"/>
    </row>
    <row r="720" spans="1:9" x14ac:dyDescent="0.2">
      <c r="A720" s="16">
        <v>1102880</v>
      </c>
      <c r="B720" s="2">
        <v>0</v>
      </c>
      <c r="D720" s="16">
        <v>1102880</v>
      </c>
      <c r="E720" s="2">
        <v>0</v>
      </c>
      <c r="G720" s="35">
        <v>1102880</v>
      </c>
      <c r="H720">
        <v>0</v>
      </c>
      <c r="I720" s="34"/>
    </row>
    <row r="721" spans="1:9" x14ac:dyDescent="0.2">
      <c r="A721" s="16">
        <v>1102890</v>
      </c>
      <c r="B721" s="2">
        <v>0</v>
      </c>
      <c r="D721" s="16">
        <v>1102890</v>
      </c>
      <c r="E721" s="2">
        <v>0</v>
      </c>
      <c r="G721" s="35">
        <v>1102890</v>
      </c>
      <c r="H721">
        <v>0</v>
      </c>
      <c r="I721" s="34"/>
    </row>
    <row r="722" spans="1:9" x14ac:dyDescent="0.2">
      <c r="A722" s="16">
        <v>1102900</v>
      </c>
      <c r="B722" s="2">
        <v>0</v>
      </c>
      <c r="D722" s="16">
        <v>1102900</v>
      </c>
      <c r="E722" s="2">
        <v>0</v>
      </c>
      <c r="G722" s="35">
        <v>1102900</v>
      </c>
      <c r="H722">
        <v>0</v>
      </c>
      <c r="I722" s="34"/>
    </row>
    <row r="723" spans="1:9" x14ac:dyDescent="0.2">
      <c r="A723" s="16">
        <v>1102910</v>
      </c>
      <c r="B723" s="2">
        <v>0</v>
      </c>
      <c r="D723" s="16">
        <v>1102910</v>
      </c>
      <c r="E723" s="2">
        <v>0</v>
      </c>
      <c r="G723" s="35">
        <v>1102910</v>
      </c>
      <c r="H723">
        <v>0</v>
      </c>
      <c r="I723" s="34"/>
    </row>
    <row r="724" spans="1:9" x14ac:dyDescent="0.2">
      <c r="A724" s="16">
        <v>1102920</v>
      </c>
      <c r="B724" s="2">
        <v>0</v>
      </c>
      <c r="D724" s="16">
        <v>1102920</v>
      </c>
      <c r="E724" s="2">
        <v>0</v>
      </c>
      <c r="G724" s="35">
        <v>1102920</v>
      </c>
      <c r="H724">
        <v>0</v>
      </c>
      <c r="I724" s="34"/>
    </row>
    <row r="725" spans="1:9" x14ac:dyDescent="0.2">
      <c r="A725" s="16">
        <v>1102930</v>
      </c>
      <c r="B725" s="2">
        <v>0</v>
      </c>
      <c r="D725" s="16">
        <v>1102930</v>
      </c>
      <c r="E725" s="2">
        <v>0</v>
      </c>
      <c r="G725" s="35">
        <v>1102930</v>
      </c>
      <c r="H725">
        <v>0</v>
      </c>
      <c r="I725" s="34"/>
    </row>
    <row r="726" spans="1:9" x14ac:dyDescent="0.2">
      <c r="A726" s="16">
        <v>1102940</v>
      </c>
      <c r="B726" s="2">
        <v>2</v>
      </c>
      <c r="D726" s="16">
        <v>1102940</v>
      </c>
      <c r="E726" s="2">
        <v>0</v>
      </c>
      <c r="G726" s="35">
        <v>1102940</v>
      </c>
      <c r="H726">
        <v>0</v>
      </c>
      <c r="I726" s="34"/>
    </row>
    <row r="727" spans="1:9" x14ac:dyDescent="0.2">
      <c r="A727" s="16">
        <v>1102950</v>
      </c>
      <c r="B727" s="2">
        <v>19</v>
      </c>
      <c r="D727" s="16">
        <v>1102950</v>
      </c>
      <c r="E727" s="2">
        <v>1</v>
      </c>
      <c r="G727" s="35">
        <v>1102950</v>
      </c>
      <c r="H727">
        <v>1</v>
      </c>
      <c r="I727" s="34"/>
    </row>
    <row r="728" spans="1:9" x14ac:dyDescent="0.2">
      <c r="A728" s="16">
        <v>1102960</v>
      </c>
      <c r="B728" s="2">
        <v>7</v>
      </c>
      <c r="D728" s="16">
        <v>1102960</v>
      </c>
      <c r="E728" s="2">
        <v>1</v>
      </c>
      <c r="G728" s="35">
        <v>1102960</v>
      </c>
      <c r="H728">
        <v>0</v>
      </c>
      <c r="I728" s="34"/>
    </row>
    <row r="729" spans="1:9" x14ac:dyDescent="0.2">
      <c r="A729" s="16">
        <v>1102970</v>
      </c>
      <c r="B729" s="2">
        <v>6</v>
      </c>
      <c r="D729" s="16">
        <v>1102970</v>
      </c>
      <c r="E729" s="2">
        <v>1</v>
      </c>
      <c r="G729" s="35">
        <v>1102970</v>
      </c>
      <c r="H729">
        <v>1</v>
      </c>
      <c r="I729" s="34"/>
    </row>
    <row r="730" spans="1:9" x14ac:dyDescent="0.2">
      <c r="A730" s="16">
        <v>1102980</v>
      </c>
      <c r="B730" s="2">
        <v>1</v>
      </c>
      <c r="D730" s="16">
        <v>1102980</v>
      </c>
      <c r="E730" s="2">
        <v>1</v>
      </c>
      <c r="G730" s="35">
        <v>1102980</v>
      </c>
      <c r="H730">
        <v>0</v>
      </c>
      <c r="I730" s="34"/>
    </row>
    <row r="731" spans="1:9" x14ac:dyDescent="0.2">
      <c r="A731" s="16">
        <v>1102990</v>
      </c>
      <c r="B731" s="2">
        <v>0</v>
      </c>
      <c r="D731" s="16">
        <v>1102990</v>
      </c>
      <c r="E731" s="2">
        <v>0</v>
      </c>
      <c r="G731" s="35">
        <v>1102990</v>
      </c>
      <c r="H731">
        <v>0</v>
      </c>
      <c r="I731" s="34"/>
    </row>
    <row r="732" spans="1:9" x14ac:dyDescent="0.2">
      <c r="A732" s="16">
        <v>1103000</v>
      </c>
      <c r="B732" s="2">
        <v>0</v>
      </c>
      <c r="D732" s="16">
        <v>1103000</v>
      </c>
      <c r="E732" s="2">
        <v>0</v>
      </c>
      <c r="G732" s="35">
        <v>1103000</v>
      </c>
      <c r="H732">
        <v>0</v>
      </c>
      <c r="I732" s="34"/>
    </row>
    <row r="733" spans="1:9" x14ac:dyDescent="0.2">
      <c r="A733" s="16">
        <v>1103010</v>
      </c>
      <c r="B733" s="2">
        <v>0</v>
      </c>
      <c r="D733" s="16">
        <v>1103010</v>
      </c>
      <c r="E733" s="2">
        <v>0</v>
      </c>
      <c r="G733" s="35">
        <v>1103010</v>
      </c>
      <c r="H733">
        <v>0</v>
      </c>
      <c r="I733" s="34"/>
    </row>
    <row r="734" spans="1:9" x14ac:dyDescent="0.2">
      <c r="A734" s="16">
        <v>1103020</v>
      </c>
      <c r="B734" s="2">
        <v>0</v>
      </c>
      <c r="D734" s="16">
        <v>1103020</v>
      </c>
      <c r="E734" s="2">
        <v>0</v>
      </c>
      <c r="G734" s="35">
        <v>1103020</v>
      </c>
      <c r="H734">
        <v>0</v>
      </c>
      <c r="I734" s="34"/>
    </row>
    <row r="735" spans="1:9" x14ac:dyDescent="0.2">
      <c r="A735" s="16">
        <v>1103030</v>
      </c>
      <c r="B735" s="2">
        <v>0</v>
      </c>
      <c r="D735" s="16">
        <v>1103030</v>
      </c>
      <c r="E735" s="2">
        <v>0</v>
      </c>
      <c r="G735" s="35">
        <v>1103030</v>
      </c>
      <c r="H735">
        <v>0</v>
      </c>
      <c r="I735" s="34"/>
    </row>
    <row r="736" spans="1:9" x14ac:dyDescent="0.2">
      <c r="A736" s="16">
        <v>1103040</v>
      </c>
      <c r="B736" s="2">
        <v>0</v>
      </c>
      <c r="D736" s="16">
        <v>1103040</v>
      </c>
      <c r="E736" s="2">
        <v>0</v>
      </c>
      <c r="G736" s="35">
        <v>1103040</v>
      </c>
      <c r="H736">
        <v>0</v>
      </c>
      <c r="I736" s="34"/>
    </row>
    <row r="737" spans="1:9" x14ac:dyDescent="0.2">
      <c r="A737" s="16">
        <v>1103050</v>
      </c>
      <c r="B737" s="2">
        <v>0</v>
      </c>
      <c r="D737" s="16">
        <v>1103050</v>
      </c>
      <c r="E737" s="2">
        <v>0</v>
      </c>
      <c r="G737" s="35">
        <v>1103050</v>
      </c>
      <c r="H737">
        <v>0</v>
      </c>
      <c r="I737" s="34"/>
    </row>
    <row r="738" spans="1:9" x14ac:dyDescent="0.2">
      <c r="A738" s="16">
        <v>1103060</v>
      </c>
      <c r="B738" s="2">
        <v>4</v>
      </c>
      <c r="D738" s="16">
        <v>1103060</v>
      </c>
      <c r="E738" s="2">
        <v>0</v>
      </c>
      <c r="G738" s="35">
        <v>1103060</v>
      </c>
      <c r="H738">
        <v>0</v>
      </c>
      <c r="I738" s="34"/>
    </row>
    <row r="739" spans="1:9" x14ac:dyDescent="0.2">
      <c r="A739" s="16">
        <v>1103070</v>
      </c>
      <c r="B739" s="2">
        <v>0</v>
      </c>
      <c r="D739" s="16">
        <v>1103070</v>
      </c>
      <c r="E739" s="2">
        <v>0</v>
      </c>
      <c r="G739" s="35">
        <v>1103070</v>
      </c>
      <c r="H739">
        <v>0</v>
      </c>
      <c r="I739" s="34"/>
    </row>
    <row r="740" spans="1:9" x14ac:dyDescent="0.2">
      <c r="A740" s="16">
        <v>1103080</v>
      </c>
      <c r="B740" s="2">
        <v>0</v>
      </c>
      <c r="D740" s="16">
        <v>1103080</v>
      </c>
      <c r="E740" s="2">
        <v>0</v>
      </c>
      <c r="G740" s="35">
        <v>1103080</v>
      </c>
      <c r="H740">
        <v>0</v>
      </c>
      <c r="I740" s="34"/>
    </row>
    <row r="741" spans="1:9" x14ac:dyDescent="0.2">
      <c r="A741" s="16">
        <v>1103090</v>
      </c>
      <c r="B741" s="2">
        <v>0</v>
      </c>
      <c r="D741" s="16">
        <v>1103090</v>
      </c>
      <c r="E741" s="2">
        <v>0</v>
      </c>
      <c r="G741" s="35">
        <v>1103090</v>
      </c>
      <c r="H741">
        <v>0</v>
      </c>
      <c r="I741" s="34"/>
    </row>
    <row r="742" spans="1:9" x14ac:dyDescent="0.2">
      <c r="A742" s="16">
        <v>1103100</v>
      </c>
      <c r="B742" s="2">
        <v>0</v>
      </c>
      <c r="D742" s="16">
        <v>1103100</v>
      </c>
      <c r="E742" s="2">
        <v>0</v>
      </c>
      <c r="G742" s="35">
        <v>1103100</v>
      </c>
      <c r="H742">
        <v>0</v>
      </c>
      <c r="I742" s="34"/>
    </row>
    <row r="743" spans="1:9" x14ac:dyDescent="0.2">
      <c r="A743" s="16">
        <v>1103110</v>
      </c>
      <c r="B743" s="2">
        <v>0</v>
      </c>
      <c r="D743" s="16">
        <v>1103110</v>
      </c>
      <c r="E743" s="2">
        <v>0</v>
      </c>
      <c r="G743" s="35">
        <v>1103110</v>
      </c>
      <c r="H743">
        <v>0</v>
      </c>
      <c r="I743" s="34"/>
    </row>
    <row r="744" spans="1:9" x14ac:dyDescent="0.2">
      <c r="A744" s="16">
        <v>1103120</v>
      </c>
      <c r="B744" s="2">
        <v>6</v>
      </c>
      <c r="D744" s="16">
        <v>1103120</v>
      </c>
      <c r="E744" s="2">
        <v>3</v>
      </c>
      <c r="G744" s="35">
        <v>1103120</v>
      </c>
      <c r="H744">
        <v>0</v>
      </c>
      <c r="I744" s="34"/>
    </row>
    <row r="745" spans="1:9" x14ac:dyDescent="0.2">
      <c r="A745" s="16">
        <v>1103130</v>
      </c>
      <c r="B745" s="2">
        <v>0</v>
      </c>
      <c r="D745" s="16">
        <v>1103130</v>
      </c>
      <c r="E745" s="2">
        <v>0</v>
      </c>
      <c r="G745" s="35">
        <v>1103130</v>
      </c>
      <c r="H745">
        <v>0</v>
      </c>
      <c r="I745" s="34"/>
    </row>
    <row r="746" spans="1:9" x14ac:dyDescent="0.2">
      <c r="A746" s="16">
        <v>1103140</v>
      </c>
      <c r="B746" s="2">
        <v>0</v>
      </c>
      <c r="D746" s="16">
        <v>1103140</v>
      </c>
      <c r="E746" s="2">
        <v>0</v>
      </c>
      <c r="G746" s="35">
        <v>1103140</v>
      </c>
      <c r="H746">
        <v>0</v>
      </c>
      <c r="I746" s="34"/>
    </row>
    <row r="747" spans="1:9" x14ac:dyDescent="0.2">
      <c r="A747" s="16">
        <v>1103150</v>
      </c>
      <c r="B747" s="2">
        <v>1</v>
      </c>
      <c r="D747" s="16">
        <v>1103150</v>
      </c>
      <c r="E747" s="2">
        <v>0</v>
      </c>
      <c r="G747" s="35">
        <v>1103150</v>
      </c>
      <c r="H747">
        <v>0</v>
      </c>
      <c r="I747" s="34"/>
    </row>
    <row r="748" spans="1:9" x14ac:dyDescent="0.2">
      <c r="A748" s="16">
        <v>1103160</v>
      </c>
      <c r="B748" s="2">
        <v>0</v>
      </c>
      <c r="D748" s="16">
        <v>1103160</v>
      </c>
      <c r="E748" s="2">
        <v>0</v>
      </c>
      <c r="G748" s="35">
        <v>1103160</v>
      </c>
      <c r="H748">
        <v>0</v>
      </c>
      <c r="I748" s="34"/>
    </row>
    <row r="749" spans="1:9" x14ac:dyDescent="0.2">
      <c r="A749" s="16">
        <v>1103170</v>
      </c>
      <c r="B749" s="2">
        <v>0</v>
      </c>
      <c r="D749" s="16">
        <v>1103170</v>
      </c>
      <c r="E749" s="2">
        <v>0</v>
      </c>
      <c r="G749" s="35">
        <v>1103170</v>
      </c>
      <c r="H749">
        <v>0</v>
      </c>
      <c r="I749" s="34"/>
    </row>
    <row r="750" spans="1:9" x14ac:dyDescent="0.2">
      <c r="A750" s="16">
        <v>1103180</v>
      </c>
      <c r="B750" s="2">
        <v>0</v>
      </c>
      <c r="D750" s="16">
        <v>1103180</v>
      </c>
      <c r="E750" s="2">
        <v>0</v>
      </c>
      <c r="G750" s="35">
        <v>1103180</v>
      </c>
      <c r="H750">
        <v>0</v>
      </c>
      <c r="I750" s="34"/>
    </row>
    <row r="751" spans="1:9" x14ac:dyDescent="0.2">
      <c r="A751" s="16">
        <v>1103190</v>
      </c>
      <c r="B751" s="2">
        <v>0</v>
      </c>
      <c r="D751" s="16">
        <v>1103190</v>
      </c>
      <c r="E751" s="2">
        <v>0</v>
      </c>
      <c r="G751" s="35">
        <v>1103190</v>
      </c>
      <c r="H751">
        <v>0</v>
      </c>
      <c r="I751" s="34"/>
    </row>
    <row r="752" spans="1:9" x14ac:dyDescent="0.2">
      <c r="A752" s="16">
        <v>1103200</v>
      </c>
      <c r="B752" s="2">
        <v>0</v>
      </c>
      <c r="D752" s="16">
        <v>1103200</v>
      </c>
      <c r="E752" s="2">
        <v>0</v>
      </c>
      <c r="G752" s="35">
        <v>1103200</v>
      </c>
      <c r="H752">
        <v>0</v>
      </c>
      <c r="I752" s="34"/>
    </row>
    <row r="753" spans="1:9" x14ac:dyDescent="0.2">
      <c r="A753" s="16">
        <v>1103210</v>
      </c>
      <c r="B753" s="2">
        <v>0</v>
      </c>
      <c r="D753" s="16">
        <v>1103210</v>
      </c>
      <c r="E753" s="2">
        <v>0</v>
      </c>
      <c r="G753" s="35">
        <v>1103210</v>
      </c>
      <c r="H753">
        <v>0</v>
      </c>
      <c r="I753" s="34"/>
    </row>
    <row r="754" spans="1:9" x14ac:dyDescent="0.2">
      <c r="A754" s="16">
        <v>1103220</v>
      </c>
      <c r="B754" s="2">
        <v>0</v>
      </c>
      <c r="D754" s="16">
        <v>1103220</v>
      </c>
      <c r="E754" s="2">
        <v>0</v>
      </c>
      <c r="G754" s="35">
        <v>1103220</v>
      </c>
      <c r="H754">
        <v>0</v>
      </c>
      <c r="I754" s="34"/>
    </row>
    <row r="755" spans="1:9" x14ac:dyDescent="0.2">
      <c r="A755" s="16">
        <v>1103230</v>
      </c>
      <c r="B755" s="2">
        <v>0</v>
      </c>
      <c r="D755" s="16">
        <v>1103230</v>
      </c>
      <c r="E755" s="2">
        <v>0</v>
      </c>
      <c r="G755" s="35">
        <v>1103230</v>
      </c>
      <c r="H755">
        <v>0</v>
      </c>
      <c r="I755" s="34"/>
    </row>
    <row r="756" spans="1:9" x14ac:dyDescent="0.2">
      <c r="A756" s="16">
        <v>1103240</v>
      </c>
      <c r="B756" s="2">
        <v>0</v>
      </c>
      <c r="D756" s="16">
        <v>1103240</v>
      </c>
      <c r="E756" s="2">
        <v>0</v>
      </c>
      <c r="G756" s="35">
        <v>1103240</v>
      </c>
      <c r="H756">
        <v>0</v>
      </c>
      <c r="I756" s="34"/>
    </row>
    <row r="757" spans="1:9" x14ac:dyDescent="0.2">
      <c r="A757" s="16">
        <v>1103250</v>
      </c>
      <c r="B757" s="2">
        <v>0</v>
      </c>
      <c r="D757" s="16">
        <v>1103250</v>
      </c>
      <c r="E757" s="2">
        <v>0</v>
      </c>
      <c r="G757" s="35">
        <v>1103250</v>
      </c>
      <c r="H757">
        <v>0</v>
      </c>
      <c r="I757" s="34"/>
    </row>
    <row r="758" spans="1:9" x14ac:dyDescent="0.2">
      <c r="A758" s="16">
        <v>1103260</v>
      </c>
      <c r="B758" s="2">
        <v>0</v>
      </c>
      <c r="D758" s="16">
        <v>1103260</v>
      </c>
      <c r="E758" s="2">
        <v>0</v>
      </c>
      <c r="G758" s="35">
        <v>1103260</v>
      </c>
      <c r="H758">
        <v>0</v>
      </c>
      <c r="I758" s="34"/>
    </row>
    <row r="759" spans="1:9" x14ac:dyDescent="0.2">
      <c r="A759" s="16">
        <v>1103289</v>
      </c>
      <c r="B759" s="2">
        <v>2</v>
      </c>
      <c r="D759" s="16">
        <v>1103289</v>
      </c>
      <c r="E759" s="2">
        <v>0</v>
      </c>
      <c r="G759" s="35">
        <v>1103289</v>
      </c>
      <c r="H759">
        <v>0</v>
      </c>
      <c r="I759" s="34"/>
    </row>
    <row r="760" spans="1:9" x14ac:dyDescent="0.2">
      <c r="A760" s="16">
        <v>1103290</v>
      </c>
      <c r="B760" s="2">
        <v>0</v>
      </c>
      <c r="D760" s="16">
        <v>1103290</v>
      </c>
      <c r="E760" s="2">
        <v>0</v>
      </c>
      <c r="G760" s="35">
        <v>1103290</v>
      </c>
      <c r="H760">
        <v>0</v>
      </c>
      <c r="I760" s="34"/>
    </row>
    <row r="761" spans="1:9" x14ac:dyDescent="0.2">
      <c r="A761" s="16">
        <v>1103300</v>
      </c>
      <c r="B761" s="2">
        <v>0</v>
      </c>
      <c r="D761" s="16">
        <v>1103300</v>
      </c>
      <c r="E761" s="2">
        <v>0</v>
      </c>
      <c r="G761" s="35">
        <v>1103300</v>
      </c>
      <c r="H761">
        <v>0</v>
      </c>
      <c r="I761" s="34"/>
    </row>
    <row r="762" spans="1:9" x14ac:dyDescent="0.2">
      <c r="A762" s="16">
        <v>1103310</v>
      </c>
      <c r="B762" s="2">
        <v>0</v>
      </c>
      <c r="D762" s="16">
        <v>1103310</v>
      </c>
      <c r="E762" s="2">
        <v>0</v>
      </c>
      <c r="G762" s="35">
        <v>1103310</v>
      </c>
      <c r="H762">
        <v>0</v>
      </c>
      <c r="I762" s="34"/>
    </row>
    <row r="763" spans="1:9" x14ac:dyDescent="0.2">
      <c r="A763" s="16">
        <v>1103320</v>
      </c>
      <c r="B763" s="2">
        <v>0</v>
      </c>
      <c r="D763" s="16">
        <v>1103320</v>
      </c>
      <c r="E763" s="2">
        <v>0</v>
      </c>
      <c r="G763" s="35">
        <v>1103320</v>
      </c>
      <c r="H763">
        <v>0</v>
      </c>
      <c r="I763" s="34"/>
    </row>
    <row r="764" spans="1:9" x14ac:dyDescent="0.2">
      <c r="A764" s="16">
        <v>1103330</v>
      </c>
      <c r="B764" s="2">
        <v>0</v>
      </c>
      <c r="D764" s="16">
        <v>1103330</v>
      </c>
      <c r="E764" s="2">
        <v>0</v>
      </c>
      <c r="G764" s="35">
        <v>1103330</v>
      </c>
      <c r="H764">
        <v>0</v>
      </c>
      <c r="I764" s="34"/>
    </row>
    <row r="765" spans="1:9" x14ac:dyDescent="0.2">
      <c r="A765" s="16">
        <v>1103340</v>
      </c>
      <c r="B765" s="2">
        <v>0</v>
      </c>
      <c r="D765" s="16">
        <v>1103340</v>
      </c>
      <c r="E765" s="2">
        <v>0</v>
      </c>
      <c r="G765" s="35">
        <v>1103340</v>
      </c>
      <c r="H765">
        <v>0</v>
      </c>
      <c r="I765" s="34"/>
    </row>
    <row r="766" spans="1:9" x14ac:dyDescent="0.2">
      <c r="A766" s="16">
        <v>1103360</v>
      </c>
      <c r="B766" s="2">
        <v>0</v>
      </c>
      <c r="D766" s="16">
        <v>1103360</v>
      </c>
      <c r="E766" s="2">
        <v>0</v>
      </c>
      <c r="G766" s="35">
        <v>1103360</v>
      </c>
      <c r="H766">
        <v>0</v>
      </c>
      <c r="I766" s="34"/>
    </row>
    <row r="767" spans="1:9" x14ac:dyDescent="0.2">
      <c r="A767" s="16">
        <v>1103370</v>
      </c>
      <c r="B767" s="2">
        <v>0</v>
      </c>
      <c r="D767" s="16">
        <v>1103370</v>
      </c>
      <c r="E767" s="2">
        <v>0</v>
      </c>
      <c r="G767" s="35">
        <v>1103370</v>
      </c>
      <c r="H767">
        <v>0</v>
      </c>
      <c r="I767" s="34"/>
    </row>
    <row r="768" spans="1:9" x14ac:dyDescent="0.2">
      <c r="A768" s="16">
        <v>1103380</v>
      </c>
      <c r="B768" s="2">
        <v>0</v>
      </c>
      <c r="D768" s="16">
        <v>1103380</v>
      </c>
      <c r="E768" s="2">
        <v>0</v>
      </c>
      <c r="G768" s="35">
        <v>1103380</v>
      </c>
      <c r="H768">
        <v>0</v>
      </c>
      <c r="I768" s="34"/>
    </row>
    <row r="769" spans="1:9" x14ac:dyDescent="0.2">
      <c r="A769" s="16">
        <v>1103390</v>
      </c>
      <c r="B769" s="2">
        <v>0</v>
      </c>
      <c r="D769" s="16">
        <v>1103390</v>
      </c>
      <c r="E769" s="2">
        <v>0</v>
      </c>
      <c r="G769" s="35">
        <v>1103390</v>
      </c>
      <c r="H769">
        <v>0</v>
      </c>
      <c r="I769" s="34"/>
    </row>
    <row r="770" spans="1:9" x14ac:dyDescent="0.2">
      <c r="A770" s="16">
        <v>1103400</v>
      </c>
      <c r="B770" s="2">
        <v>0</v>
      </c>
      <c r="D770" s="16">
        <v>1103400</v>
      </c>
      <c r="E770" s="2">
        <v>0</v>
      </c>
      <c r="G770" s="35">
        <v>1103400</v>
      </c>
      <c r="H770">
        <v>0</v>
      </c>
      <c r="I770" s="34"/>
    </row>
    <row r="771" spans="1:9" x14ac:dyDescent="0.2">
      <c r="A771" s="16">
        <v>1200010</v>
      </c>
      <c r="B771" s="2">
        <v>0</v>
      </c>
      <c r="D771" s="16">
        <v>1200010</v>
      </c>
      <c r="E771" s="2">
        <v>0</v>
      </c>
      <c r="G771" s="35">
        <v>1200010</v>
      </c>
      <c r="H771">
        <v>0</v>
      </c>
      <c r="I771" s="34"/>
    </row>
    <row r="772" spans="1:9" x14ac:dyDescent="0.2">
      <c r="A772" s="16">
        <v>1200020</v>
      </c>
      <c r="B772" s="2">
        <v>0</v>
      </c>
      <c r="D772" s="16">
        <v>1200020</v>
      </c>
      <c r="E772" s="2">
        <v>0</v>
      </c>
      <c r="G772" s="35">
        <v>1200020</v>
      </c>
      <c r="H772">
        <v>0</v>
      </c>
      <c r="I772" s="34"/>
    </row>
    <row r="773" spans="1:9" x14ac:dyDescent="0.2">
      <c r="A773" s="16">
        <v>1200030</v>
      </c>
      <c r="B773" s="2">
        <v>0</v>
      </c>
      <c r="D773" s="16">
        <v>1200030</v>
      </c>
      <c r="E773" s="2">
        <v>0</v>
      </c>
      <c r="G773" s="35">
        <v>1200030</v>
      </c>
      <c r="H773">
        <v>0</v>
      </c>
      <c r="I773" s="34"/>
    </row>
    <row r="774" spans="1:9" x14ac:dyDescent="0.2">
      <c r="A774" s="16">
        <v>1200040</v>
      </c>
      <c r="B774" s="2">
        <v>0</v>
      </c>
      <c r="D774" s="16">
        <v>1200040</v>
      </c>
      <c r="E774" s="2">
        <v>0</v>
      </c>
      <c r="G774" s="35">
        <v>1200040</v>
      </c>
      <c r="H774">
        <v>0</v>
      </c>
      <c r="I774" s="34"/>
    </row>
    <row r="775" spans="1:9" x14ac:dyDescent="0.2">
      <c r="A775" s="16">
        <v>1200050</v>
      </c>
      <c r="B775" s="2">
        <v>0</v>
      </c>
      <c r="D775" s="16">
        <v>1200050</v>
      </c>
      <c r="E775" s="2">
        <v>0</v>
      </c>
      <c r="G775" s="35">
        <v>1200050</v>
      </c>
      <c r="H775">
        <v>0</v>
      </c>
      <c r="I775" s="34"/>
    </row>
    <row r="776" spans="1:9" x14ac:dyDescent="0.2">
      <c r="A776" s="16">
        <v>1200060</v>
      </c>
      <c r="B776" s="2">
        <v>0</v>
      </c>
      <c r="D776" s="16">
        <v>1200060</v>
      </c>
      <c r="E776" s="2">
        <v>0</v>
      </c>
      <c r="G776" s="35">
        <v>1200060</v>
      </c>
      <c r="H776">
        <v>0</v>
      </c>
      <c r="I776" s="34"/>
    </row>
    <row r="777" spans="1:9" x14ac:dyDescent="0.2">
      <c r="A777" s="16">
        <v>1300010</v>
      </c>
      <c r="B777" s="2">
        <v>0</v>
      </c>
      <c r="D777" s="16">
        <v>1300010</v>
      </c>
      <c r="E777" s="2">
        <v>0</v>
      </c>
      <c r="G777" s="35">
        <v>1300010</v>
      </c>
      <c r="H777">
        <v>0</v>
      </c>
      <c r="I777" s="34"/>
    </row>
    <row r="778" spans="1:9" x14ac:dyDescent="0.2">
      <c r="A778" s="16">
        <v>1300020</v>
      </c>
      <c r="B778" s="2">
        <v>0</v>
      </c>
      <c r="D778" s="16">
        <v>1300020</v>
      </c>
      <c r="E778" s="2">
        <v>0</v>
      </c>
      <c r="G778" s="35">
        <v>1300020</v>
      </c>
      <c r="H778">
        <v>0</v>
      </c>
      <c r="I778" s="34"/>
    </row>
    <row r="779" spans="1:9" x14ac:dyDescent="0.2">
      <c r="A779" s="16">
        <v>1300030</v>
      </c>
      <c r="B779" s="2">
        <v>0</v>
      </c>
      <c r="D779" s="16">
        <v>1300030</v>
      </c>
      <c r="E779" s="2">
        <v>0</v>
      </c>
      <c r="G779" s="35">
        <v>1300030</v>
      </c>
      <c r="H779">
        <v>0</v>
      </c>
      <c r="I779" s="34"/>
    </row>
    <row r="780" spans="1:9" x14ac:dyDescent="0.2">
      <c r="A780" s="16">
        <v>1300040</v>
      </c>
      <c r="B780" s="2">
        <v>18</v>
      </c>
      <c r="D780" s="16">
        <v>1300040</v>
      </c>
      <c r="E780" s="2">
        <v>6</v>
      </c>
      <c r="G780" s="35">
        <v>1300040</v>
      </c>
      <c r="H780">
        <v>2</v>
      </c>
      <c r="I780" s="34"/>
    </row>
    <row r="781" spans="1:9" x14ac:dyDescent="0.2">
      <c r="A781" s="16">
        <v>1300050</v>
      </c>
      <c r="B781" s="2">
        <v>0</v>
      </c>
      <c r="D781" s="16">
        <v>1300050</v>
      </c>
      <c r="E781" s="2">
        <v>0</v>
      </c>
      <c r="G781" s="35">
        <v>1300050</v>
      </c>
      <c r="H781">
        <v>0</v>
      </c>
      <c r="I781" s="34"/>
    </row>
    <row r="782" spans="1:9" x14ac:dyDescent="0.2">
      <c r="A782" s="16">
        <v>1300060</v>
      </c>
      <c r="B782" s="2">
        <v>0</v>
      </c>
      <c r="D782" s="16">
        <v>1300060</v>
      </c>
      <c r="E782" s="2">
        <v>0</v>
      </c>
      <c r="G782" s="35">
        <v>1300060</v>
      </c>
      <c r="H782">
        <v>0</v>
      </c>
      <c r="I782" s="34"/>
    </row>
    <row r="783" spans="1:9" x14ac:dyDescent="0.2">
      <c r="A783" s="16">
        <v>1300070</v>
      </c>
      <c r="B783" s="2">
        <v>0</v>
      </c>
      <c r="D783" s="16">
        <v>1300070</v>
      </c>
      <c r="E783" s="2">
        <v>0</v>
      </c>
      <c r="G783" s="35">
        <v>1300070</v>
      </c>
      <c r="H783">
        <v>0</v>
      </c>
      <c r="I783" s="34"/>
    </row>
    <row r="784" spans="1:9" x14ac:dyDescent="0.2">
      <c r="A784" s="16">
        <v>1300080</v>
      </c>
      <c r="B784" s="2">
        <v>0</v>
      </c>
      <c r="D784" s="16">
        <v>1300080</v>
      </c>
      <c r="E784" s="2">
        <v>0</v>
      </c>
      <c r="G784" s="35">
        <v>1300080</v>
      </c>
      <c r="H784">
        <v>0</v>
      </c>
      <c r="I784" s="34"/>
    </row>
    <row r="785" spans="1:9" x14ac:dyDescent="0.2">
      <c r="A785" s="16">
        <v>1300090</v>
      </c>
      <c r="B785" s="2">
        <v>0</v>
      </c>
      <c r="D785" s="16">
        <v>1300090</v>
      </c>
      <c r="E785" s="2">
        <v>0</v>
      </c>
      <c r="G785" s="35">
        <v>1300090</v>
      </c>
      <c r="H785">
        <v>0</v>
      </c>
      <c r="I785" s="34"/>
    </row>
    <row r="786" spans="1:9" x14ac:dyDescent="0.2">
      <c r="A786" s="16">
        <v>1300100</v>
      </c>
      <c r="B786" s="2">
        <v>8</v>
      </c>
      <c r="D786" s="16">
        <v>1300100</v>
      </c>
      <c r="E786" s="2">
        <v>0</v>
      </c>
      <c r="G786" s="35">
        <v>1300100</v>
      </c>
      <c r="H786">
        <v>0</v>
      </c>
      <c r="I786" s="34"/>
    </row>
    <row r="787" spans="1:9" x14ac:dyDescent="0.2">
      <c r="A787" s="16">
        <v>1300110</v>
      </c>
      <c r="B787" s="2">
        <v>0</v>
      </c>
      <c r="D787" s="16">
        <v>1300110</v>
      </c>
      <c r="E787" s="2">
        <v>0</v>
      </c>
      <c r="G787" s="35">
        <v>1300110</v>
      </c>
      <c r="H787">
        <v>0</v>
      </c>
      <c r="I787" s="34"/>
    </row>
    <row r="788" spans="1:9" x14ac:dyDescent="0.2">
      <c r="A788" s="16">
        <v>1300120</v>
      </c>
      <c r="B788" s="2">
        <v>0</v>
      </c>
      <c r="D788" s="16">
        <v>1300120</v>
      </c>
      <c r="E788" s="2">
        <v>0</v>
      </c>
      <c r="G788" s="35">
        <v>1300120</v>
      </c>
      <c r="H788">
        <v>0</v>
      </c>
      <c r="I788" s="34"/>
    </row>
    <row r="789" spans="1:9" x14ac:dyDescent="0.2">
      <c r="A789" s="16">
        <v>1300130</v>
      </c>
      <c r="B789" s="2">
        <v>0</v>
      </c>
      <c r="D789" s="16">
        <v>1300130</v>
      </c>
      <c r="E789" s="2">
        <v>0</v>
      </c>
      <c r="G789" s="35">
        <v>1300130</v>
      </c>
      <c r="H789">
        <v>0</v>
      </c>
      <c r="I789" s="34"/>
    </row>
    <row r="790" spans="1:9" x14ac:dyDescent="0.2">
      <c r="A790" s="16">
        <v>1300140</v>
      </c>
      <c r="B790" s="2">
        <v>16</v>
      </c>
      <c r="D790" s="16">
        <v>1300140</v>
      </c>
      <c r="E790" s="2">
        <v>4</v>
      </c>
      <c r="G790" s="35">
        <v>1300140</v>
      </c>
      <c r="H790">
        <v>1</v>
      </c>
      <c r="I790" s="34"/>
    </row>
    <row r="791" spans="1:9" x14ac:dyDescent="0.2">
      <c r="A791" s="16">
        <v>1300150</v>
      </c>
      <c r="B791" s="2">
        <v>0</v>
      </c>
      <c r="D791" s="16">
        <v>1300150</v>
      </c>
      <c r="E791" s="2">
        <v>0</v>
      </c>
      <c r="G791" s="35">
        <v>1300150</v>
      </c>
      <c r="H791">
        <v>0</v>
      </c>
      <c r="I791" s="34"/>
    </row>
    <row r="792" spans="1:9" x14ac:dyDescent="0.2">
      <c r="A792" s="16">
        <v>1300160</v>
      </c>
      <c r="B792" s="2">
        <v>15</v>
      </c>
      <c r="D792" s="16">
        <v>1300160</v>
      </c>
      <c r="E792" s="2">
        <v>2</v>
      </c>
      <c r="G792" s="35">
        <v>1300160</v>
      </c>
      <c r="H792">
        <v>0</v>
      </c>
      <c r="I792" s="34"/>
    </row>
    <row r="793" spans="1:9" x14ac:dyDescent="0.2">
      <c r="A793" s="16">
        <v>1300170</v>
      </c>
      <c r="B793" s="2">
        <v>1</v>
      </c>
      <c r="D793" s="16">
        <v>1300170</v>
      </c>
      <c r="E793" s="2">
        <v>1</v>
      </c>
      <c r="G793" s="35">
        <v>1300170</v>
      </c>
      <c r="H793">
        <v>0</v>
      </c>
      <c r="I793" s="34"/>
    </row>
    <row r="794" spans="1:9" x14ac:dyDescent="0.2">
      <c r="A794" s="16">
        <v>1300180</v>
      </c>
      <c r="B794" s="2">
        <v>0</v>
      </c>
      <c r="D794" s="16">
        <v>1300180</v>
      </c>
      <c r="E794" s="2">
        <v>0</v>
      </c>
      <c r="G794" s="35">
        <v>1300180</v>
      </c>
      <c r="H794">
        <v>0</v>
      </c>
      <c r="I794" s="34"/>
    </row>
    <row r="795" spans="1:9" x14ac:dyDescent="0.2">
      <c r="A795" s="16">
        <v>1300190</v>
      </c>
      <c r="B795" s="2">
        <v>0</v>
      </c>
      <c r="D795" s="16">
        <v>1300190</v>
      </c>
      <c r="E795" s="2">
        <v>0</v>
      </c>
      <c r="G795" s="35">
        <v>1300190</v>
      </c>
      <c r="H795">
        <v>0</v>
      </c>
      <c r="I795" s="34"/>
    </row>
    <row r="796" spans="1:9" x14ac:dyDescent="0.2">
      <c r="A796" s="16">
        <v>1300200</v>
      </c>
      <c r="B796" s="2">
        <v>5</v>
      </c>
      <c r="D796" s="16">
        <v>1300200</v>
      </c>
      <c r="E796" s="2">
        <v>0</v>
      </c>
      <c r="G796" s="35">
        <v>1300200</v>
      </c>
      <c r="H796">
        <v>0</v>
      </c>
      <c r="I796" s="34"/>
    </row>
    <row r="797" spans="1:9" x14ac:dyDescent="0.2">
      <c r="A797" s="16">
        <v>1300210</v>
      </c>
      <c r="B797" s="2">
        <v>9</v>
      </c>
      <c r="D797" s="16">
        <v>1300210</v>
      </c>
      <c r="E797" s="2">
        <v>0</v>
      </c>
      <c r="G797" s="35">
        <v>1300210</v>
      </c>
      <c r="H797">
        <v>0</v>
      </c>
      <c r="I797" s="34"/>
    </row>
    <row r="798" spans="1:9" x14ac:dyDescent="0.2">
      <c r="A798" s="16">
        <v>1300220</v>
      </c>
      <c r="B798" s="2">
        <v>1</v>
      </c>
      <c r="D798" s="16">
        <v>1300220</v>
      </c>
      <c r="E798" s="2">
        <v>1</v>
      </c>
      <c r="G798" s="35">
        <v>1300220</v>
      </c>
      <c r="H798">
        <v>1</v>
      </c>
      <c r="I798" s="34"/>
    </row>
    <row r="799" spans="1:9" x14ac:dyDescent="0.2">
      <c r="A799" s="16">
        <v>1300230</v>
      </c>
      <c r="B799" s="2">
        <v>3</v>
      </c>
      <c r="D799" s="16">
        <v>1300230</v>
      </c>
      <c r="E799" s="2">
        <v>2</v>
      </c>
      <c r="G799" s="35">
        <v>1300230</v>
      </c>
      <c r="H799">
        <v>0</v>
      </c>
      <c r="I799" s="34"/>
    </row>
    <row r="800" spans="1:9" x14ac:dyDescent="0.2">
      <c r="A800" s="16">
        <v>1300240</v>
      </c>
      <c r="B800" s="2">
        <v>2</v>
      </c>
      <c r="D800" s="16">
        <v>1300240</v>
      </c>
      <c r="E800" s="2">
        <v>3</v>
      </c>
      <c r="G800" s="35">
        <v>1300240</v>
      </c>
      <c r="H800">
        <v>0</v>
      </c>
      <c r="I800" s="34"/>
    </row>
    <row r="801" spans="1:9" x14ac:dyDescent="0.2">
      <c r="A801" s="16">
        <v>1300250</v>
      </c>
      <c r="B801" s="2">
        <v>0</v>
      </c>
      <c r="D801" s="16">
        <v>1300250</v>
      </c>
      <c r="E801" s="2">
        <v>0</v>
      </c>
      <c r="G801" s="35">
        <v>1300250</v>
      </c>
      <c r="H801">
        <v>0</v>
      </c>
      <c r="I801" s="34"/>
    </row>
    <row r="802" spans="1:9" x14ac:dyDescent="0.2">
      <c r="A802" s="16">
        <v>1300260</v>
      </c>
      <c r="B802" s="2">
        <v>0</v>
      </c>
      <c r="D802" s="16">
        <v>1300260</v>
      </c>
      <c r="E802" s="2">
        <v>0</v>
      </c>
      <c r="G802" s="35">
        <v>1300260</v>
      </c>
      <c r="H802">
        <v>0</v>
      </c>
      <c r="I802" s="34"/>
    </row>
    <row r="803" spans="1:9" x14ac:dyDescent="0.2">
      <c r="A803" s="16">
        <v>1300270</v>
      </c>
      <c r="B803" s="2">
        <v>0</v>
      </c>
      <c r="D803" s="16">
        <v>1300270</v>
      </c>
      <c r="E803" s="2">
        <v>0</v>
      </c>
      <c r="G803" s="35">
        <v>1300270</v>
      </c>
      <c r="H803">
        <v>0</v>
      </c>
      <c r="I803" s="34"/>
    </row>
    <row r="804" spans="1:9" x14ac:dyDescent="0.2">
      <c r="A804" s="16">
        <v>1300280</v>
      </c>
      <c r="B804" s="2">
        <v>0</v>
      </c>
      <c r="D804" s="16">
        <v>1300280</v>
      </c>
      <c r="E804" s="2">
        <v>0</v>
      </c>
      <c r="G804" s="35">
        <v>1300280</v>
      </c>
      <c r="H804">
        <v>0</v>
      </c>
      <c r="I804" s="34"/>
    </row>
    <row r="805" spans="1:9" x14ac:dyDescent="0.2">
      <c r="A805" s="16">
        <v>1300290</v>
      </c>
      <c r="B805" s="2">
        <v>0</v>
      </c>
      <c r="D805" s="16">
        <v>1300290</v>
      </c>
      <c r="E805" s="2">
        <v>0</v>
      </c>
      <c r="G805" s="35">
        <v>1300290</v>
      </c>
      <c r="H805">
        <v>0</v>
      </c>
      <c r="I805" s="34"/>
    </row>
    <row r="806" spans="1:9" x14ac:dyDescent="0.2">
      <c r="A806" s="16">
        <v>1300300</v>
      </c>
      <c r="B806" s="2">
        <v>0</v>
      </c>
      <c r="D806" s="16">
        <v>1300300</v>
      </c>
      <c r="E806" s="2">
        <v>0</v>
      </c>
      <c r="G806" s="35">
        <v>1300300</v>
      </c>
      <c r="H806">
        <v>0</v>
      </c>
      <c r="I806" s="34"/>
    </row>
    <row r="807" spans="1:9" x14ac:dyDescent="0.2">
      <c r="A807" s="16">
        <v>1300310</v>
      </c>
      <c r="B807" s="2">
        <v>0</v>
      </c>
      <c r="D807" s="16">
        <v>1300310</v>
      </c>
      <c r="E807" s="2">
        <v>0</v>
      </c>
      <c r="G807" s="35">
        <v>1300310</v>
      </c>
      <c r="H807">
        <v>0</v>
      </c>
      <c r="I807" s="34"/>
    </row>
    <row r="808" spans="1:9" x14ac:dyDescent="0.2">
      <c r="A808" s="16">
        <v>1300320</v>
      </c>
      <c r="B808" s="2">
        <v>0</v>
      </c>
      <c r="D808" s="16">
        <v>1300320</v>
      </c>
      <c r="E808" s="2">
        <v>0</v>
      </c>
      <c r="G808" s="35">
        <v>1300320</v>
      </c>
      <c r="H808">
        <v>0</v>
      </c>
      <c r="I808" s="34"/>
    </row>
    <row r="809" spans="1:9" x14ac:dyDescent="0.2">
      <c r="A809" s="16">
        <v>1300330</v>
      </c>
      <c r="B809" s="2">
        <v>0</v>
      </c>
      <c r="D809" s="16">
        <v>1300330</v>
      </c>
      <c r="E809" s="2">
        <v>0</v>
      </c>
      <c r="G809" s="35">
        <v>1300330</v>
      </c>
      <c r="H809">
        <v>0</v>
      </c>
      <c r="I809" s="34"/>
    </row>
    <row r="810" spans="1:9" x14ac:dyDescent="0.2">
      <c r="A810" s="16">
        <v>1300340</v>
      </c>
      <c r="B810" s="2">
        <v>0</v>
      </c>
      <c r="D810" s="16">
        <v>1300340</v>
      </c>
      <c r="E810" s="2">
        <v>0</v>
      </c>
      <c r="G810" s="35">
        <v>1300340</v>
      </c>
      <c r="H810">
        <v>0</v>
      </c>
      <c r="I810" s="34"/>
    </row>
    <row r="811" spans="1:9" x14ac:dyDescent="0.2">
      <c r="A811" s="16">
        <v>1300350</v>
      </c>
      <c r="B811" s="2">
        <v>0</v>
      </c>
      <c r="D811" s="16">
        <v>1300350</v>
      </c>
      <c r="E811" s="2">
        <v>0</v>
      </c>
      <c r="G811" s="35">
        <v>1300350</v>
      </c>
      <c r="H811">
        <v>0</v>
      </c>
      <c r="I811" s="34"/>
    </row>
    <row r="812" spans="1:9" x14ac:dyDescent="0.2">
      <c r="A812" s="16">
        <v>1300360</v>
      </c>
      <c r="B812" s="2">
        <v>0</v>
      </c>
      <c r="D812" s="16">
        <v>1300360</v>
      </c>
      <c r="E812" s="2">
        <v>0</v>
      </c>
      <c r="G812" s="35">
        <v>1300360</v>
      </c>
      <c r="H812">
        <v>0</v>
      </c>
      <c r="I812" s="34"/>
    </row>
    <row r="813" spans="1:9" x14ac:dyDescent="0.2">
      <c r="A813" s="16">
        <v>1300370</v>
      </c>
      <c r="B813" s="2">
        <v>0</v>
      </c>
      <c r="D813" s="16">
        <v>1300370</v>
      </c>
      <c r="E813" s="2">
        <v>0</v>
      </c>
      <c r="G813" s="35">
        <v>1300370</v>
      </c>
      <c r="H813">
        <v>0</v>
      </c>
      <c r="I813" s="34"/>
    </row>
    <row r="814" spans="1:9" x14ac:dyDescent="0.2">
      <c r="A814" s="16">
        <v>1300380</v>
      </c>
      <c r="B814" s="2">
        <v>0</v>
      </c>
      <c r="D814" s="16">
        <v>1300380</v>
      </c>
      <c r="E814" s="2">
        <v>0</v>
      </c>
      <c r="G814" s="35">
        <v>1300380</v>
      </c>
      <c r="H814">
        <v>0</v>
      </c>
      <c r="I814" s="34"/>
    </row>
    <row r="815" spans="1:9" x14ac:dyDescent="0.2">
      <c r="A815" s="16">
        <v>1300390</v>
      </c>
      <c r="B815" s="2">
        <v>0</v>
      </c>
      <c r="D815" s="16">
        <v>1300390</v>
      </c>
      <c r="E815" s="2">
        <v>0</v>
      </c>
      <c r="G815" s="35">
        <v>1300390</v>
      </c>
      <c r="H815">
        <v>0</v>
      </c>
      <c r="I815" s="34"/>
    </row>
    <row r="816" spans="1:9" x14ac:dyDescent="0.2">
      <c r="A816" s="16">
        <v>1300400</v>
      </c>
      <c r="B816" s="2">
        <v>0</v>
      </c>
      <c r="D816" s="16">
        <v>1300400</v>
      </c>
      <c r="E816" s="2">
        <v>0</v>
      </c>
      <c r="G816" s="35">
        <v>1300400</v>
      </c>
      <c r="H816">
        <v>0</v>
      </c>
      <c r="I816" s="34"/>
    </row>
    <row r="817" spans="1:9" x14ac:dyDescent="0.2">
      <c r="A817" s="16">
        <v>1300410</v>
      </c>
      <c r="B817" s="2">
        <v>0</v>
      </c>
      <c r="D817" s="16">
        <v>1300410</v>
      </c>
      <c r="E817" s="2">
        <v>0</v>
      </c>
      <c r="G817" s="35">
        <v>1300410</v>
      </c>
      <c r="H817">
        <v>0</v>
      </c>
      <c r="I817" s="34"/>
    </row>
    <row r="818" spans="1:9" x14ac:dyDescent="0.2">
      <c r="A818" s="16">
        <v>1300420</v>
      </c>
      <c r="B818" s="2">
        <v>0</v>
      </c>
      <c r="D818" s="16">
        <v>1300420</v>
      </c>
      <c r="E818" s="2">
        <v>0</v>
      </c>
      <c r="G818" s="35">
        <v>1300420</v>
      </c>
      <c r="H818">
        <v>0</v>
      </c>
      <c r="I818" s="34"/>
    </row>
    <row r="819" spans="1:9" x14ac:dyDescent="0.2">
      <c r="A819" s="16">
        <v>1300430</v>
      </c>
      <c r="B819" s="2">
        <v>0</v>
      </c>
      <c r="D819" s="16">
        <v>1300430</v>
      </c>
      <c r="E819" s="2">
        <v>0</v>
      </c>
      <c r="G819" s="35">
        <v>1300430</v>
      </c>
      <c r="H819">
        <v>0</v>
      </c>
      <c r="I819" s="34"/>
    </row>
    <row r="820" spans="1:9" x14ac:dyDescent="0.2">
      <c r="A820" s="16">
        <v>1300440</v>
      </c>
      <c r="B820" s="2">
        <v>0</v>
      </c>
      <c r="D820" s="16">
        <v>1300440</v>
      </c>
      <c r="E820" s="2">
        <v>0</v>
      </c>
      <c r="G820" s="35">
        <v>1300440</v>
      </c>
      <c r="H820">
        <v>0</v>
      </c>
      <c r="I820" s="34"/>
    </row>
    <row r="821" spans="1:9" x14ac:dyDescent="0.2">
      <c r="A821" s="16">
        <v>1300450</v>
      </c>
      <c r="B821" s="2">
        <v>0</v>
      </c>
      <c r="D821" s="16">
        <v>1300450</v>
      </c>
      <c r="E821" s="2">
        <v>0</v>
      </c>
      <c r="G821" s="35">
        <v>1300450</v>
      </c>
      <c r="H821">
        <v>0</v>
      </c>
      <c r="I821" s="34"/>
    </row>
    <row r="822" spans="1:9" x14ac:dyDescent="0.2">
      <c r="A822" s="16">
        <v>1300460</v>
      </c>
      <c r="B822" s="2">
        <v>0</v>
      </c>
      <c r="D822" s="16">
        <v>1300460</v>
      </c>
      <c r="E822" s="2">
        <v>0</v>
      </c>
      <c r="G822" s="35">
        <v>1300460</v>
      </c>
      <c r="H822">
        <v>0</v>
      </c>
      <c r="I822" s="34"/>
    </row>
    <row r="823" spans="1:9" x14ac:dyDescent="0.2">
      <c r="A823" s="16">
        <v>1300470</v>
      </c>
      <c r="B823" s="2">
        <v>0</v>
      </c>
      <c r="D823" s="16">
        <v>1300470</v>
      </c>
      <c r="E823" s="2">
        <v>0</v>
      </c>
      <c r="G823" s="35">
        <v>1300470</v>
      </c>
      <c r="H823">
        <v>0</v>
      </c>
      <c r="I823" s="34"/>
    </row>
    <row r="824" spans="1:9" x14ac:dyDescent="0.2">
      <c r="A824" s="16">
        <v>1300480</v>
      </c>
      <c r="B824" s="2">
        <v>0</v>
      </c>
      <c r="D824" s="16">
        <v>1300480</v>
      </c>
      <c r="E824" s="2">
        <v>0</v>
      </c>
      <c r="G824" s="35">
        <v>1300480</v>
      </c>
      <c r="H824">
        <v>0</v>
      </c>
      <c r="I824" s="34"/>
    </row>
    <row r="825" spans="1:9" x14ac:dyDescent="0.2">
      <c r="A825" s="16">
        <v>1300490</v>
      </c>
      <c r="B825" s="2">
        <v>0</v>
      </c>
      <c r="D825" s="16">
        <v>1300490</v>
      </c>
      <c r="E825" s="2">
        <v>0</v>
      </c>
      <c r="G825" s="35">
        <v>1300490</v>
      </c>
      <c r="H825">
        <v>0</v>
      </c>
      <c r="I825" s="34"/>
    </row>
    <row r="826" spans="1:9" x14ac:dyDescent="0.2">
      <c r="A826" s="16">
        <v>1300500</v>
      </c>
      <c r="B826" s="2">
        <v>0</v>
      </c>
      <c r="D826" s="16">
        <v>1300500</v>
      </c>
      <c r="E826" s="2">
        <v>0</v>
      </c>
      <c r="G826" s="35">
        <v>1300500</v>
      </c>
      <c r="H826">
        <v>0</v>
      </c>
      <c r="I826" s="34"/>
    </row>
    <row r="827" spans="1:9" x14ac:dyDescent="0.2">
      <c r="A827" s="16">
        <v>1300510</v>
      </c>
      <c r="B827" s="2">
        <v>0</v>
      </c>
      <c r="D827" s="16">
        <v>1300510</v>
      </c>
      <c r="E827" s="2">
        <v>0</v>
      </c>
      <c r="G827" s="35">
        <v>1300510</v>
      </c>
      <c r="H827">
        <v>0</v>
      </c>
      <c r="I827" s="34"/>
    </row>
    <row r="828" spans="1:9" x14ac:dyDescent="0.2">
      <c r="A828" s="16">
        <v>1300520</v>
      </c>
      <c r="B828" s="2">
        <v>0</v>
      </c>
      <c r="D828" s="16">
        <v>1300520</v>
      </c>
      <c r="E828" s="2">
        <v>0</v>
      </c>
      <c r="G828" s="35">
        <v>1300520</v>
      </c>
      <c r="H828">
        <v>0</v>
      </c>
      <c r="I828" s="34"/>
    </row>
    <row r="829" spans="1:9" x14ac:dyDescent="0.2">
      <c r="A829" s="16">
        <v>1300530</v>
      </c>
      <c r="B829" s="2">
        <v>0</v>
      </c>
      <c r="D829" s="16">
        <v>1300530</v>
      </c>
      <c r="E829" s="2">
        <v>0</v>
      </c>
      <c r="G829" s="35">
        <v>1300530</v>
      </c>
      <c r="H829">
        <v>0</v>
      </c>
      <c r="I829" s="34"/>
    </row>
    <row r="830" spans="1:9" x14ac:dyDescent="0.2">
      <c r="A830" s="16">
        <v>1300540</v>
      </c>
      <c r="B830" s="2">
        <v>0</v>
      </c>
      <c r="D830" s="16">
        <v>1300540</v>
      </c>
      <c r="E830" s="2">
        <v>0</v>
      </c>
      <c r="G830" s="35">
        <v>1300540</v>
      </c>
      <c r="H830">
        <v>0</v>
      </c>
      <c r="I830" s="34"/>
    </row>
    <row r="831" spans="1:9" x14ac:dyDescent="0.2">
      <c r="A831" s="16">
        <v>1300550</v>
      </c>
      <c r="B831" s="2">
        <v>0</v>
      </c>
      <c r="D831" s="16">
        <v>1300550</v>
      </c>
      <c r="E831" s="2">
        <v>0</v>
      </c>
      <c r="G831" s="35">
        <v>1300550</v>
      </c>
      <c r="H831">
        <v>0</v>
      </c>
      <c r="I831" s="34"/>
    </row>
    <row r="832" spans="1:9" x14ac:dyDescent="0.2">
      <c r="A832" s="16">
        <v>1300560</v>
      </c>
      <c r="B832" s="2">
        <v>0</v>
      </c>
      <c r="D832" s="16">
        <v>1300560</v>
      </c>
      <c r="E832" s="2">
        <v>0</v>
      </c>
      <c r="G832" s="35">
        <v>1300560</v>
      </c>
      <c r="H832">
        <v>0</v>
      </c>
      <c r="I832" s="34"/>
    </row>
    <row r="833" spans="1:9" x14ac:dyDescent="0.2">
      <c r="A833" s="16">
        <v>1300570</v>
      </c>
      <c r="B833" s="2">
        <v>0</v>
      </c>
      <c r="D833" s="16">
        <v>1300570</v>
      </c>
      <c r="E833" s="2">
        <v>0</v>
      </c>
      <c r="G833" s="35">
        <v>1300570</v>
      </c>
      <c r="H833">
        <v>0</v>
      </c>
      <c r="I833" s="34"/>
    </row>
    <row r="834" spans="1:9" x14ac:dyDescent="0.2">
      <c r="A834" s="16">
        <v>1300580</v>
      </c>
      <c r="B834" s="2">
        <v>0</v>
      </c>
      <c r="D834" s="16">
        <v>1300580</v>
      </c>
      <c r="E834" s="2">
        <v>0</v>
      </c>
      <c r="G834" s="35">
        <v>1300580</v>
      </c>
      <c r="H834">
        <v>0</v>
      </c>
      <c r="I834" s="34"/>
    </row>
    <row r="835" spans="1:9" x14ac:dyDescent="0.2">
      <c r="A835" s="16">
        <v>1300590</v>
      </c>
      <c r="B835" s="2">
        <v>0</v>
      </c>
      <c r="D835" s="16">
        <v>1300590</v>
      </c>
      <c r="E835" s="2">
        <v>0</v>
      </c>
      <c r="G835" s="35">
        <v>1300590</v>
      </c>
      <c r="H835">
        <v>0</v>
      </c>
      <c r="I835" s="34"/>
    </row>
    <row r="836" spans="1:9" x14ac:dyDescent="0.2">
      <c r="A836" s="16">
        <v>1300600</v>
      </c>
      <c r="B836" s="2">
        <v>0</v>
      </c>
      <c r="D836" s="16">
        <v>1300600</v>
      </c>
      <c r="E836" s="2">
        <v>0</v>
      </c>
      <c r="G836" s="35">
        <v>1300600</v>
      </c>
      <c r="H836">
        <v>0</v>
      </c>
      <c r="I836" s="34"/>
    </row>
    <row r="837" spans="1:9" x14ac:dyDescent="0.2">
      <c r="A837" s="16">
        <v>1300610</v>
      </c>
      <c r="B837" s="2">
        <v>0</v>
      </c>
      <c r="D837" s="16">
        <v>1300610</v>
      </c>
      <c r="E837" s="2">
        <v>0</v>
      </c>
      <c r="G837" s="35">
        <v>1300610</v>
      </c>
      <c r="H837">
        <v>0</v>
      </c>
      <c r="I837" s="34"/>
    </row>
    <row r="838" spans="1:9" x14ac:dyDescent="0.2">
      <c r="A838" s="16">
        <v>1300620</v>
      </c>
      <c r="B838" s="2">
        <v>0</v>
      </c>
      <c r="D838" s="16">
        <v>1300620</v>
      </c>
      <c r="E838" s="2">
        <v>0</v>
      </c>
      <c r="G838" s="35">
        <v>1300620</v>
      </c>
      <c r="H838">
        <v>0</v>
      </c>
      <c r="I838" s="34"/>
    </row>
    <row r="839" spans="1:9" x14ac:dyDescent="0.2">
      <c r="A839" s="16">
        <v>1300630</v>
      </c>
      <c r="B839" s="2">
        <v>0</v>
      </c>
      <c r="D839" s="16">
        <v>1300630</v>
      </c>
      <c r="E839" s="2">
        <v>0</v>
      </c>
      <c r="G839" s="35">
        <v>1300630</v>
      </c>
      <c r="H839">
        <v>0</v>
      </c>
      <c r="I839" s="34"/>
    </row>
    <row r="840" spans="1:9" x14ac:dyDescent="0.2">
      <c r="A840" s="16">
        <v>1300640</v>
      </c>
      <c r="B840" s="2">
        <v>0</v>
      </c>
      <c r="D840" s="16">
        <v>1300640</v>
      </c>
      <c r="E840" s="2">
        <v>0</v>
      </c>
      <c r="G840" s="35">
        <v>1300640</v>
      </c>
      <c r="H840">
        <v>0</v>
      </c>
      <c r="I840" s="34"/>
    </row>
    <row r="841" spans="1:9" x14ac:dyDescent="0.2">
      <c r="A841" s="16">
        <v>1300650</v>
      </c>
      <c r="B841" s="2">
        <v>8</v>
      </c>
      <c r="D841" s="16">
        <v>1300650</v>
      </c>
      <c r="E841" s="2">
        <v>0</v>
      </c>
      <c r="G841" s="35">
        <v>1300650</v>
      </c>
      <c r="H841">
        <v>0</v>
      </c>
      <c r="I841" s="34"/>
    </row>
    <row r="842" spans="1:9" x14ac:dyDescent="0.2">
      <c r="A842" s="16">
        <v>1300660</v>
      </c>
      <c r="B842" s="2">
        <v>0</v>
      </c>
      <c r="D842" s="16">
        <v>1300660</v>
      </c>
      <c r="E842" s="2">
        <v>0</v>
      </c>
      <c r="G842" s="35">
        <v>1300660</v>
      </c>
      <c r="H842">
        <v>0</v>
      </c>
      <c r="I842" s="34"/>
    </row>
    <row r="843" spans="1:9" x14ac:dyDescent="0.2">
      <c r="A843" s="16">
        <v>1300670</v>
      </c>
      <c r="B843" s="2">
        <v>0</v>
      </c>
      <c r="D843" s="16">
        <v>1300670</v>
      </c>
      <c r="E843" s="2">
        <v>0</v>
      </c>
      <c r="G843" s="35">
        <v>1300670</v>
      </c>
      <c r="H843">
        <v>0</v>
      </c>
      <c r="I843" s="34"/>
    </row>
    <row r="844" spans="1:9" x14ac:dyDescent="0.2">
      <c r="A844" s="16">
        <v>1300680</v>
      </c>
      <c r="B844" s="2">
        <v>0</v>
      </c>
      <c r="D844" s="16">
        <v>1300680</v>
      </c>
      <c r="E844" s="2">
        <v>0</v>
      </c>
      <c r="G844" s="35">
        <v>1300680</v>
      </c>
      <c r="H844">
        <v>0</v>
      </c>
      <c r="I844" s="34"/>
    </row>
    <row r="845" spans="1:9" x14ac:dyDescent="0.2">
      <c r="A845" s="16">
        <v>1300690</v>
      </c>
      <c r="B845" s="2">
        <v>2</v>
      </c>
      <c r="D845" s="16">
        <v>1300690</v>
      </c>
      <c r="E845" s="2">
        <v>0</v>
      </c>
      <c r="G845" s="35">
        <v>1300690</v>
      </c>
      <c r="H845">
        <v>0</v>
      </c>
      <c r="I845" s="34"/>
    </row>
    <row r="846" spans="1:9" x14ac:dyDescent="0.2">
      <c r="A846" s="16">
        <v>1300700</v>
      </c>
      <c r="B846" s="2">
        <v>0</v>
      </c>
      <c r="D846" s="16">
        <v>1300700</v>
      </c>
      <c r="E846" s="2">
        <v>0</v>
      </c>
      <c r="G846" s="35">
        <v>1300700</v>
      </c>
      <c r="H846">
        <v>0</v>
      </c>
      <c r="I846" s="34"/>
    </row>
    <row r="847" spans="1:9" x14ac:dyDescent="0.2">
      <c r="A847" s="16">
        <v>1300710</v>
      </c>
      <c r="B847" s="2">
        <v>0</v>
      </c>
      <c r="D847" s="16">
        <v>1300710</v>
      </c>
      <c r="E847" s="2">
        <v>0</v>
      </c>
      <c r="G847" s="35">
        <v>1300710</v>
      </c>
      <c r="H847">
        <v>0</v>
      </c>
      <c r="I847" s="34"/>
    </row>
    <row r="848" spans="1:9" x14ac:dyDescent="0.2">
      <c r="A848" s="16">
        <v>1300720</v>
      </c>
      <c r="B848" s="2">
        <v>0</v>
      </c>
      <c r="D848" s="16">
        <v>1300720</v>
      </c>
      <c r="E848" s="2">
        <v>0</v>
      </c>
      <c r="G848" s="35">
        <v>1300720</v>
      </c>
      <c r="H848">
        <v>0</v>
      </c>
      <c r="I848" s="34"/>
    </row>
    <row r="849" spans="1:9" x14ac:dyDescent="0.2">
      <c r="A849" s="16">
        <v>1300730</v>
      </c>
      <c r="B849" s="2">
        <v>0</v>
      </c>
      <c r="D849" s="16">
        <v>1300730</v>
      </c>
      <c r="E849" s="2">
        <v>0</v>
      </c>
      <c r="G849" s="35">
        <v>1300730</v>
      </c>
      <c r="H849">
        <v>0</v>
      </c>
      <c r="I849" s="34"/>
    </row>
    <row r="850" spans="1:9" x14ac:dyDescent="0.2">
      <c r="A850" s="16">
        <v>1300740</v>
      </c>
      <c r="B850" s="2">
        <v>0</v>
      </c>
      <c r="D850" s="16">
        <v>1300740</v>
      </c>
      <c r="E850" s="2">
        <v>0</v>
      </c>
      <c r="G850" s="35">
        <v>1300740</v>
      </c>
      <c r="H850">
        <v>0</v>
      </c>
      <c r="I850" s="34"/>
    </row>
    <row r="851" spans="1:9" x14ac:dyDescent="0.2">
      <c r="A851" s="16">
        <v>1300750</v>
      </c>
      <c r="B851" s="2">
        <v>0</v>
      </c>
      <c r="D851" s="16">
        <v>1300750</v>
      </c>
      <c r="E851" s="2">
        <v>0</v>
      </c>
      <c r="G851" s="35">
        <v>1300750</v>
      </c>
      <c r="H851">
        <v>0</v>
      </c>
      <c r="I851" s="34"/>
    </row>
    <row r="852" spans="1:9" x14ac:dyDescent="0.2">
      <c r="A852" s="16">
        <v>1300760</v>
      </c>
      <c r="B852" s="2">
        <v>0</v>
      </c>
      <c r="D852" s="16">
        <v>1300760</v>
      </c>
      <c r="E852" s="2">
        <v>0</v>
      </c>
      <c r="G852" s="35">
        <v>1300760</v>
      </c>
      <c r="H852">
        <v>0</v>
      </c>
      <c r="I852" s="34"/>
    </row>
    <row r="853" spans="1:9" x14ac:dyDescent="0.2">
      <c r="A853" s="16">
        <v>1300770</v>
      </c>
      <c r="B853" s="2">
        <v>0</v>
      </c>
      <c r="D853" s="16">
        <v>1300770</v>
      </c>
      <c r="E853" s="2">
        <v>0</v>
      </c>
      <c r="G853" s="35">
        <v>1300770</v>
      </c>
      <c r="H853">
        <v>0</v>
      </c>
      <c r="I853" s="34"/>
    </row>
    <row r="854" spans="1:9" x14ac:dyDescent="0.2">
      <c r="A854" s="16">
        <v>1300780</v>
      </c>
      <c r="B854" s="2">
        <v>0</v>
      </c>
      <c r="D854" s="16">
        <v>1300780</v>
      </c>
      <c r="E854" s="2">
        <v>0</v>
      </c>
      <c r="G854" s="35">
        <v>1300780</v>
      </c>
      <c r="H854">
        <v>0</v>
      </c>
      <c r="I854" s="34"/>
    </row>
    <row r="855" spans="1:9" x14ac:dyDescent="0.2">
      <c r="A855" s="16">
        <v>1300790</v>
      </c>
      <c r="B855" s="2">
        <v>0</v>
      </c>
      <c r="D855" s="16">
        <v>1300790</v>
      </c>
      <c r="E855" s="2">
        <v>0</v>
      </c>
      <c r="G855" s="35">
        <v>1300790</v>
      </c>
      <c r="H855">
        <v>0</v>
      </c>
      <c r="I855" s="34"/>
    </row>
    <row r="856" spans="1:9" x14ac:dyDescent="0.2">
      <c r="A856" s="16">
        <v>1300800</v>
      </c>
      <c r="B856" s="2">
        <v>0</v>
      </c>
      <c r="D856" s="16">
        <v>1300800</v>
      </c>
      <c r="E856" s="2">
        <v>0</v>
      </c>
      <c r="G856" s="35">
        <v>1300800</v>
      </c>
      <c r="H856">
        <v>0</v>
      </c>
      <c r="I856" s="34"/>
    </row>
    <row r="857" spans="1:9" x14ac:dyDescent="0.2">
      <c r="A857" s="16">
        <v>1300810</v>
      </c>
      <c r="B857" s="2">
        <v>0</v>
      </c>
      <c r="D857" s="16">
        <v>1300810</v>
      </c>
      <c r="E857" s="2">
        <v>0</v>
      </c>
      <c r="G857" s="35">
        <v>1300810</v>
      </c>
      <c r="H857">
        <v>0</v>
      </c>
      <c r="I857" s="34"/>
    </row>
    <row r="858" spans="1:9" x14ac:dyDescent="0.2">
      <c r="A858" s="16">
        <v>1300820</v>
      </c>
      <c r="B858" s="2">
        <v>0</v>
      </c>
      <c r="D858" s="16">
        <v>1300820</v>
      </c>
      <c r="E858" s="2">
        <v>0</v>
      </c>
      <c r="G858" s="35">
        <v>1300820</v>
      </c>
      <c r="H858">
        <v>0</v>
      </c>
      <c r="I858" s="34"/>
    </row>
    <row r="859" spans="1:9" x14ac:dyDescent="0.2">
      <c r="A859" s="16">
        <v>1300830</v>
      </c>
      <c r="B859" s="2">
        <v>0</v>
      </c>
      <c r="D859" s="16">
        <v>1300830</v>
      </c>
      <c r="E859" s="2">
        <v>0</v>
      </c>
      <c r="G859" s="35">
        <v>1300830</v>
      </c>
      <c r="H859">
        <v>0</v>
      </c>
      <c r="I859" s="34"/>
    </row>
    <row r="860" spans="1:9" x14ac:dyDescent="0.2">
      <c r="A860" s="16">
        <v>1300840</v>
      </c>
      <c r="B860" s="2">
        <v>0</v>
      </c>
      <c r="D860" s="16">
        <v>1300840</v>
      </c>
      <c r="E860" s="2">
        <v>0</v>
      </c>
      <c r="G860" s="35">
        <v>1300840</v>
      </c>
      <c r="H860">
        <v>0</v>
      </c>
      <c r="I860" s="34"/>
    </row>
    <row r="861" spans="1:9" x14ac:dyDescent="0.2">
      <c r="A861" s="16">
        <v>1300850</v>
      </c>
      <c r="B861" s="2">
        <v>0</v>
      </c>
      <c r="D861" s="16">
        <v>1300850</v>
      </c>
      <c r="E861" s="2">
        <v>0</v>
      </c>
      <c r="G861" s="35">
        <v>1300850</v>
      </c>
      <c r="H861">
        <v>0</v>
      </c>
      <c r="I861" s="34"/>
    </row>
    <row r="862" spans="1:9" x14ac:dyDescent="0.2">
      <c r="A862" s="16">
        <v>1300860</v>
      </c>
      <c r="B862" s="2">
        <v>0</v>
      </c>
      <c r="D862" s="16">
        <v>1300860</v>
      </c>
      <c r="E862" s="2">
        <v>0</v>
      </c>
      <c r="G862" s="35">
        <v>1300860</v>
      </c>
      <c r="H862">
        <v>0</v>
      </c>
      <c r="I862" s="34"/>
    </row>
    <row r="863" spans="1:9" x14ac:dyDescent="0.2">
      <c r="A863" s="16">
        <v>1300870</v>
      </c>
      <c r="B863" s="2">
        <v>0</v>
      </c>
      <c r="D863" s="16">
        <v>1300870</v>
      </c>
      <c r="E863" s="2">
        <v>0</v>
      </c>
      <c r="G863" s="35">
        <v>1300870</v>
      </c>
      <c r="H863">
        <v>0</v>
      </c>
      <c r="I863" s="34"/>
    </row>
    <row r="864" spans="1:9" x14ac:dyDescent="0.2">
      <c r="A864" s="16">
        <v>1300880</v>
      </c>
      <c r="B864" s="2">
        <v>0</v>
      </c>
      <c r="D864" s="16">
        <v>1300880</v>
      </c>
      <c r="E864" s="2">
        <v>0</v>
      </c>
      <c r="G864" s="35">
        <v>1300880</v>
      </c>
      <c r="H864">
        <v>0</v>
      </c>
      <c r="I864" s="34"/>
    </row>
    <row r="865" spans="1:9" x14ac:dyDescent="0.2">
      <c r="A865" s="16">
        <v>1300890</v>
      </c>
      <c r="B865" s="2">
        <v>0</v>
      </c>
      <c r="D865" s="16">
        <v>1300890</v>
      </c>
      <c r="E865" s="2">
        <v>0</v>
      </c>
      <c r="G865" s="35">
        <v>1300890</v>
      </c>
      <c r="H865">
        <v>0</v>
      </c>
      <c r="I865" s="34"/>
    </row>
    <row r="866" spans="1:9" x14ac:dyDescent="0.2">
      <c r="A866" s="16">
        <v>1300900</v>
      </c>
      <c r="B866" s="2">
        <v>0</v>
      </c>
      <c r="D866" s="16">
        <v>1300900</v>
      </c>
      <c r="E866" s="2">
        <v>0</v>
      </c>
      <c r="G866" s="35">
        <v>1300900</v>
      </c>
      <c r="H866">
        <v>0</v>
      </c>
      <c r="I866" s="34"/>
    </row>
    <row r="867" spans="1:9" x14ac:dyDescent="0.2">
      <c r="A867" s="16">
        <v>1300910</v>
      </c>
      <c r="B867" s="2">
        <v>0</v>
      </c>
      <c r="D867" s="16">
        <v>1300910</v>
      </c>
      <c r="E867" s="2">
        <v>0</v>
      </c>
      <c r="G867" s="35">
        <v>1300910</v>
      </c>
      <c r="H867">
        <v>0</v>
      </c>
      <c r="I867" s="34"/>
    </row>
    <row r="868" spans="1:9" x14ac:dyDescent="0.2">
      <c r="A868" s="16">
        <v>1300920</v>
      </c>
      <c r="B868" s="2">
        <v>0</v>
      </c>
      <c r="D868" s="16">
        <v>1300920</v>
      </c>
      <c r="E868" s="2">
        <v>0</v>
      </c>
      <c r="G868" s="35">
        <v>1300920</v>
      </c>
      <c r="H868">
        <v>0</v>
      </c>
      <c r="I868" s="34"/>
    </row>
    <row r="869" spans="1:9" x14ac:dyDescent="0.2">
      <c r="A869" s="16">
        <v>1300930</v>
      </c>
      <c r="B869" s="2">
        <v>0</v>
      </c>
      <c r="D869" s="16">
        <v>1300930</v>
      </c>
      <c r="E869" s="2">
        <v>0</v>
      </c>
      <c r="G869" s="35">
        <v>1300930</v>
      </c>
      <c r="H869">
        <v>0</v>
      </c>
      <c r="I869" s="34"/>
    </row>
    <row r="870" spans="1:9" x14ac:dyDescent="0.2">
      <c r="A870" s="16">
        <v>1300931</v>
      </c>
      <c r="B870" s="2">
        <v>0</v>
      </c>
      <c r="D870" s="16">
        <v>1300931</v>
      </c>
      <c r="E870" s="2">
        <v>0</v>
      </c>
      <c r="G870" s="35">
        <v>1300931</v>
      </c>
      <c r="H870">
        <v>0</v>
      </c>
      <c r="I870" s="34"/>
    </row>
    <row r="871" spans="1:9" x14ac:dyDescent="0.2">
      <c r="A871" s="16">
        <v>1300940</v>
      </c>
      <c r="B871" s="2">
        <v>0</v>
      </c>
      <c r="D871" s="16">
        <v>1300940</v>
      </c>
      <c r="E871" s="2">
        <v>0</v>
      </c>
      <c r="G871" s="35">
        <v>1300940</v>
      </c>
      <c r="H871">
        <v>0</v>
      </c>
      <c r="I871" s="34"/>
    </row>
    <row r="872" spans="1:9" x14ac:dyDescent="0.2">
      <c r="A872" s="16">
        <v>1300950</v>
      </c>
      <c r="B872" s="2">
        <v>0</v>
      </c>
      <c r="D872" s="16">
        <v>1300950</v>
      </c>
      <c r="E872" s="2">
        <v>0</v>
      </c>
      <c r="G872" s="35">
        <v>1300950</v>
      </c>
      <c r="H872">
        <v>0</v>
      </c>
      <c r="I872" s="34"/>
    </row>
    <row r="873" spans="1:9" x14ac:dyDescent="0.2">
      <c r="A873" s="16">
        <v>1300960</v>
      </c>
      <c r="B873" s="2">
        <v>0</v>
      </c>
      <c r="D873" s="16">
        <v>1300960</v>
      </c>
      <c r="E873" s="2">
        <v>0</v>
      </c>
      <c r="G873" s="35">
        <v>1300960</v>
      </c>
      <c r="H873">
        <v>0</v>
      </c>
      <c r="I873" s="34"/>
    </row>
    <row r="874" spans="1:9" x14ac:dyDescent="0.2">
      <c r="A874" s="16">
        <v>1300970</v>
      </c>
      <c r="B874" s="2">
        <v>0</v>
      </c>
      <c r="D874" s="16">
        <v>1300970</v>
      </c>
      <c r="E874" s="2">
        <v>0</v>
      </c>
      <c r="G874" s="35">
        <v>1300970</v>
      </c>
      <c r="H874">
        <v>0</v>
      </c>
      <c r="I874" s="34"/>
    </row>
    <row r="875" spans="1:9" x14ac:dyDescent="0.2">
      <c r="A875" s="16">
        <v>1300980</v>
      </c>
      <c r="B875" s="2">
        <v>0</v>
      </c>
      <c r="D875" s="16">
        <v>1300980</v>
      </c>
      <c r="E875" s="2">
        <v>0</v>
      </c>
      <c r="G875" s="35">
        <v>1300980</v>
      </c>
      <c r="H875">
        <v>0</v>
      </c>
      <c r="I875" s="34"/>
    </row>
    <row r="876" spans="1:9" x14ac:dyDescent="0.2">
      <c r="A876" s="16">
        <v>1300990</v>
      </c>
      <c r="B876" s="2">
        <v>0</v>
      </c>
      <c r="D876" s="16">
        <v>1300990</v>
      </c>
      <c r="E876" s="2">
        <v>0</v>
      </c>
      <c r="G876" s="35">
        <v>1300990</v>
      </c>
      <c r="H876">
        <v>0</v>
      </c>
      <c r="I876" s="34"/>
    </row>
    <row r="877" spans="1:9" x14ac:dyDescent="0.2">
      <c r="A877" s="16">
        <v>1301000</v>
      </c>
      <c r="B877" s="2">
        <v>0</v>
      </c>
      <c r="D877" s="16">
        <v>1301000</v>
      </c>
      <c r="E877" s="2">
        <v>0</v>
      </c>
      <c r="G877" s="35">
        <v>1301000</v>
      </c>
      <c r="H877">
        <v>0</v>
      </c>
      <c r="I877" s="34"/>
    </row>
    <row r="878" spans="1:9" x14ac:dyDescent="0.2">
      <c r="A878" s="16">
        <v>1301010</v>
      </c>
      <c r="B878" s="2">
        <v>0</v>
      </c>
      <c r="D878" s="16">
        <v>1301010</v>
      </c>
      <c r="E878" s="2">
        <v>0</v>
      </c>
      <c r="G878" s="35">
        <v>1301010</v>
      </c>
      <c r="H878">
        <v>0</v>
      </c>
      <c r="I878" s="34"/>
    </row>
    <row r="879" spans="1:9" x14ac:dyDescent="0.2">
      <c r="A879" s="16">
        <v>1301020</v>
      </c>
      <c r="B879" s="2">
        <v>0</v>
      </c>
      <c r="D879" s="16">
        <v>1301020</v>
      </c>
      <c r="E879" s="2">
        <v>0</v>
      </c>
      <c r="G879" s="35">
        <v>1301020</v>
      </c>
      <c r="H879">
        <v>0</v>
      </c>
      <c r="I879" s="34"/>
    </row>
    <row r="880" spans="1:9" x14ac:dyDescent="0.2">
      <c r="A880" s="16">
        <v>1301030</v>
      </c>
      <c r="B880" s="2">
        <v>0</v>
      </c>
      <c r="D880" s="16">
        <v>1301030</v>
      </c>
      <c r="E880" s="2">
        <v>0</v>
      </c>
      <c r="G880" s="35">
        <v>1301030</v>
      </c>
      <c r="H880">
        <v>0</v>
      </c>
      <c r="I880" s="34"/>
    </row>
    <row r="881" spans="1:9" x14ac:dyDescent="0.2">
      <c r="A881" s="16">
        <v>1301040</v>
      </c>
      <c r="B881" s="2">
        <v>0</v>
      </c>
      <c r="D881" s="16">
        <v>1301040</v>
      </c>
      <c r="E881" s="2">
        <v>0</v>
      </c>
      <c r="G881" s="35">
        <v>1301040</v>
      </c>
      <c r="H881">
        <v>0</v>
      </c>
      <c r="I881" s="34"/>
    </row>
    <row r="882" spans="1:9" x14ac:dyDescent="0.2">
      <c r="A882" s="16">
        <v>1301050</v>
      </c>
      <c r="B882" s="2">
        <v>0</v>
      </c>
      <c r="D882" s="16">
        <v>1301050</v>
      </c>
      <c r="E882" s="2">
        <v>0</v>
      </c>
      <c r="G882" s="35">
        <v>1301050</v>
      </c>
      <c r="H882">
        <v>0</v>
      </c>
      <c r="I882" s="34"/>
    </row>
    <row r="883" spans="1:9" x14ac:dyDescent="0.2">
      <c r="A883" s="16">
        <v>1301060</v>
      </c>
      <c r="B883" s="2">
        <v>0</v>
      </c>
      <c r="D883" s="16">
        <v>1301060</v>
      </c>
      <c r="E883" s="2">
        <v>0</v>
      </c>
      <c r="G883" s="35">
        <v>1301060</v>
      </c>
      <c r="H883">
        <v>0</v>
      </c>
      <c r="I883" s="34"/>
    </row>
    <row r="884" spans="1:9" x14ac:dyDescent="0.2">
      <c r="A884" s="16">
        <v>1301070</v>
      </c>
      <c r="B884" s="2">
        <v>0</v>
      </c>
      <c r="D884" s="16">
        <v>1301070</v>
      </c>
      <c r="E884" s="2">
        <v>0</v>
      </c>
      <c r="G884" s="35">
        <v>1301070</v>
      </c>
      <c r="H884">
        <v>0</v>
      </c>
      <c r="I884" s="34"/>
    </row>
    <row r="885" spans="1:9" x14ac:dyDescent="0.2">
      <c r="A885" s="16">
        <v>1301080</v>
      </c>
      <c r="B885" s="2">
        <v>2</v>
      </c>
      <c r="D885" s="16">
        <v>1301080</v>
      </c>
      <c r="E885" s="2">
        <v>0</v>
      </c>
      <c r="G885" s="35">
        <v>1301080</v>
      </c>
      <c r="H885">
        <v>0</v>
      </c>
      <c r="I885" s="34"/>
    </row>
    <row r="886" spans="1:9" x14ac:dyDescent="0.2">
      <c r="A886" s="16">
        <v>1301090</v>
      </c>
      <c r="B886" s="2">
        <v>0</v>
      </c>
      <c r="D886" s="16">
        <v>1301090</v>
      </c>
      <c r="E886" s="2">
        <v>0</v>
      </c>
      <c r="G886" s="35">
        <v>1301090</v>
      </c>
      <c r="H886">
        <v>0</v>
      </c>
      <c r="I886" s="34"/>
    </row>
    <row r="887" spans="1:9" x14ac:dyDescent="0.2">
      <c r="A887" s="16">
        <v>1301100</v>
      </c>
      <c r="B887" s="2">
        <v>0</v>
      </c>
      <c r="D887" s="16">
        <v>1301100</v>
      </c>
      <c r="E887" s="2">
        <v>0</v>
      </c>
      <c r="G887" s="35">
        <v>1301100</v>
      </c>
      <c r="H887">
        <v>0</v>
      </c>
      <c r="I887" s="34"/>
    </row>
    <row r="888" spans="1:9" x14ac:dyDescent="0.2">
      <c r="A888" s="16">
        <v>1301110</v>
      </c>
      <c r="B888" s="2">
        <v>0</v>
      </c>
      <c r="D888" s="16">
        <v>1301110</v>
      </c>
      <c r="E888" s="2">
        <v>0</v>
      </c>
      <c r="G888" s="35">
        <v>1301110</v>
      </c>
      <c r="H888">
        <v>0</v>
      </c>
      <c r="I888" s="34"/>
    </row>
    <row r="889" spans="1:9" x14ac:dyDescent="0.2">
      <c r="A889" s="16">
        <v>1301120</v>
      </c>
      <c r="B889" s="2">
        <v>0</v>
      </c>
      <c r="D889" s="16">
        <v>1301120</v>
      </c>
      <c r="E889" s="2">
        <v>0</v>
      </c>
      <c r="G889" s="35">
        <v>1301120</v>
      </c>
      <c r="H889">
        <v>0</v>
      </c>
      <c r="I889" s="34"/>
    </row>
    <row r="890" spans="1:9" x14ac:dyDescent="0.2">
      <c r="A890" s="16">
        <v>1301130</v>
      </c>
      <c r="B890" s="2">
        <v>0</v>
      </c>
      <c r="D890" s="16">
        <v>1301130</v>
      </c>
      <c r="E890" s="2">
        <v>0</v>
      </c>
      <c r="G890" s="35">
        <v>1301130</v>
      </c>
      <c r="H890">
        <v>0</v>
      </c>
      <c r="I890" s="34"/>
    </row>
    <row r="891" spans="1:9" x14ac:dyDescent="0.2">
      <c r="A891" s="16">
        <v>1301140</v>
      </c>
      <c r="B891" s="2">
        <v>0</v>
      </c>
      <c r="D891" s="16">
        <v>1301140</v>
      </c>
      <c r="E891" s="2">
        <v>0</v>
      </c>
      <c r="G891" s="35">
        <v>1301140</v>
      </c>
      <c r="H891">
        <v>0</v>
      </c>
      <c r="I891" s="34"/>
    </row>
    <row r="892" spans="1:9" x14ac:dyDescent="0.2">
      <c r="A892" s="16">
        <v>1301150</v>
      </c>
      <c r="B892" s="2">
        <v>0</v>
      </c>
      <c r="D892" s="16">
        <v>1301150</v>
      </c>
      <c r="E892" s="2">
        <v>0</v>
      </c>
      <c r="G892" s="35">
        <v>1301150</v>
      </c>
      <c r="H892">
        <v>0</v>
      </c>
      <c r="I892" s="34"/>
    </row>
    <row r="893" spans="1:9" x14ac:dyDescent="0.2">
      <c r="A893" s="16">
        <v>1301160</v>
      </c>
      <c r="B893" s="2">
        <v>0</v>
      </c>
      <c r="D893" s="16">
        <v>1301160</v>
      </c>
      <c r="E893" s="2">
        <v>0</v>
      </c>
      <c r="G893" s="35">
        <v>1301160</v>
      </c>
      <c r="H893">
        <v>0</v>
      </c>
      <c r="I893" s="34"/>
    </row>
    <row r="894" spans="1:9" x14ac:dyDescent="0.2">
      <c r="A894" s="16">
        <v>1301170</v>
      </c>
      <c r="B894" s="2">
        <v>0</v>
      </c>
      <c r="D894" s="16">
        <v>1301170</v>
      </c>
      <c r="E894" s="2">
        <v>0</v>
      </c>
      <c r="G894" s="35">
        <v>1301170</v>
      </c>
      <c r="H894">
        <v>0</v>
      </c>
      <c r="I894" s="34"/>
    </row>
    <row r="895" spans="1:9" x14ac:dyDescent="0.2">
      <c r="A895" s="16">
        <v>1301180</v>
      </c>
      <c r="B895" s="2">
        <v>0</v>
      </c>
      <c r="D895" s="16">
        <v>1301180</v>
      </c>
      <c r="E895" s="2">
        <v>0</v>
      </c>
      <c r="G895" s="35">
        <v>1301180</v>
      </c>
      <c r="H895">
        <v>0</v>
      </c>
      <c r="I895" s="34"/>
    </row>
    <row r="896" spans="1:9" x14ac:dyDescent="0.2">
      <c r="A896" s="16">
        <v>1301190</v>
      </c>
      <c r="B896" s="2">
        <v>0</v>
      </c>
      <c r="D896" s="16">
        <v>1301190</v>
      </c>
      <c r="E896" s="2">
        <v>0</v>
      </c>
      <c r="G896" s="35">
        <v>1301190</v>
      </c>
      <c r="H896">
        <v>0</v>
      </c>
      <c r="I896" s="34"/>
    </row>
    <row r="897" spans="1:9" x14ac:dyDescent="0.2">
      <c r="A897" s="16">
        <v>1301200</v>
      </c>
      <c r="B897" s="2">
        <v>0</v>
      </c>
      <c r="D897" s="16">
        <v>1301200</v>
      </c>
      <c r="E897" s="2">
        <v>0</v>
      </c>
      <c r="G897" s="35">
        <v>1301200</v>
      </c>
      <c r="H897">
        <v>0</v>
      </c>
      <c r="I897" s="34"/>
    </row>
    <row r="898" spans="1:9" x14ac:dyDescent="0.2">
      <c r="A898" s="16">
        <v>1301210</v>
      </c>
      <c r="B898" s="2">
        <v>0</v>
      </c>
      <c r="D898" s="16">
        <v>1301210</v>
      </c>
      <c r="E898" s="2">
        <v>0</v>
      </c>
      <c r="G898" s="35">
        <v>1301210</v>
      </c>
      <c r="H898">
        <v>0</v>
      </c>
      <c r="I898" s="34"/>
    </row>
    <row r="899" spans="1:9" x14ac:dyDescent="0.2">
      <c r="A899" s="16">
        <v>1301220</v>
      </c>
      <c r="B899" s="2">
        <v>2</v>
      </c>
      <c r="D899" s="16">
        <v>1301220</v>
      </c>
      <c r="E899" s="2">
        <v>0</v>
      </c>
      <c r="G899" s="35">
        <v>1301220</v>
      </c>
      <c r="H899">
        <v>0</v>
      </c>
      <c r="I899" s="34"/>
    </row>
    <row r="900" spans="1:9" x14ac:dyDescent="0.2">
      <c r="A900" s="16">
        <v>1301230</v>
      </c>
      <c r="B900" s="2">
        <v>0</v>
      </c>
      <c r="D900" s="16">
        <v>1301230</v>
      </c>
      <c r="E900" s="2">
        <v>0</v>
      </c>
      <c r="G900" s="35">
        <v>1301230</v>
      </c>
      <c r="H900">
        <v>0</v>
      </c>
      <c r="I900" s="34"/>
    </row>
    <row r="901" spans="1:9" x14ac:dyDescent="0.2">
      <c r="A901" s="16">
        <v>1301240</v>
      </c>
      <c r="B901" s="2">
        <v>0</v>
      </c>
      <c r="D901" s="16">
        <v>1301240</v>
      </c>
      <c r="E901" s="2">
        <v>0</v>
      </c>
      <c r="G901" s="35">
        <v>1301240</v>
      </c>
      <c r="H901">
        <v>0</v>
      </c>
      <c r="I901" s="34"/>
    </row>
    <row r="902" spans="1:9" x14ac:dyDescent="0.2">
      <c r="A902" s="16">
        <v>1301250</v>
      </c>
      <c r="B902" s="2">
        <v>0</v>
      </c>
      <c r="D902" s="16">
        <v>1301250</v>
      </c>
      <c r="E902" s="2">
        <v>0</v>
      </c>
      <c r="G902" s="35">
        <v>1301250</v>
      </c>
      <c r="H902">
        <v>0</v>
      </c>
      <c r="I902" s="34"/>
    </row>
    <row r="903" spans="1:9" x14ac:dyDescent="0.2">
      <c r="A903" s="16">
        <v>1400010</v>
      </c>
      <c r="B903" s="2">
        <v>0</v>
      </c>
      <c r="D903" s="16">
        <v>1400010</v>
      </c>
      <c r="E903" s="2">
        <v>0</v>
      </c>
      <c r="G903" s="35">
        <v>1400010</v>
      </c>
      <c r="H903">
        <v>0</v>
      </c>
      <c r="I903" s="34"/>
    </row>
    <row r="904" spans="1:9" x14ac:dyDescent="0.2">
      <c r="A904" s="16">
        <v>1400020</v>
      </c>
      <c r="B904" s="2">
        <v>0</v>
      </c>
      <c r="D904" s="16">
        <v>1400020</v>
      </c>
      <c r="E904" s="2">
        <v>0</v>
      </c>
      <c r="G904" s="35">
        <v>1400020</v>
      </c>
      <c r="H904">
        <v>0</v>
      </c>
      <c r="I904" s="34"/>
    </row>
    <row r="905" spans="1:9" x14ac:dyDescent="0.2">
      <c r="A905" s="16">
        <v>1400030</v>
      </c>
      <c r="B905" s="2">
        <v>0</v>
      </c>
      <c r="D905" s="16">
        <v>1400030</v>
      </c>
      <c r="E905" s="2">
        <v>0</v>
      </c>
      <c r="G905" s="35">
        <v>1400030</v>
      </c>
      <c r="H905">
        <v>0</v>
      </c>
      <c r="I905" s="34"/>
    </row>
    <row r="906" spans="1:9" x14ac:dyDescent="0.2">
      <c r="A906" s="16">
        <v>1400040</v>
      </c>
      <c r="B906" s="2">
        <v>0</v>
      </c>
      <c r="D906" s="16">
        <v>1400040</v>
      </c>
      <c r="E906" s="2">
        <v>0</v>
      </c>
      <c r="G906" s="35">
        <v>1400040</v>
      </c>
      <c r="H906">
        <v>0</v>
      </c>
      <c r="I906" s="34"/>
    </row>
    <row r="907" spans="1:9" x14ac:dyDescent="0.2">
      <c r="A907" s="16">
        <v>1400050</v>
      </c>
      <c r="B907" s="2">
        <v>0</v>
      </c>
      <c r="D907" s="16">
        <v>1400050</v>
      </c>
      <c r="E907" s="2">
        <v>0</v>
      </c>
      <c r="G907" s="35">
        <v>1400050</v>
      </c>
      <c r="H907">
        <v>0</v>
      </c>
      <c r="I907" s="34"/>
    </row>
    <row r="908" spans="1:9" x14ac:dyDescent="0.2">
      <c r="A908" s="16">
        <v>1400060</v>
      </c>
      <c r="B908" s="2">
        <v>0</v>
      </c>
      <c r="D908" s="16">
        <v>1400060</v>
      </c>
      <c r="E908" s="2">
        <v>0</v>
      </c>
      <c r="G908" s="35">
        <v>1400060</v>
      </c>
      <c r="H908">
        <v>0</v>
      </c>
      <c r="I908" s="34"/>
    </row>
    <row r="909" spans="1:9" x14ac:dyDescent="0.2">
      <c r="A909" s="16">
        <v>1400070</v>
      </c>
      <c r="B909" s="2">
        <v>0</v>
      </c>
      <c r="D909" s="16">
        <v>1400070</v>
      </c>
      <c r="E909" s="2">
        <v>0</v>
      </c>
      <c r="G909" s="35">
        <v>1400070</v>
      </c>
      <c r="H909">
        <v>0</v>
      </c>
      <c r="I909" s="34"/>
    </row>
    <row r="910" spans="1:9" x14ac:dyDescent="0.2">
      <c r="A910" s="16">
        <v>1400080</v>
      </c>
      <c r="B910" s="2">
        <v>0</v>
      </c>
      <c r="D910" s="16">
        <v>1400080</v>
      </c>
      <c r="E910" s="2">
        <v>0</v>
      </c>
      <c r="G910" s="35">
        <v>1400080</v>
      </c>
      <c r="H910">
        <v>0</v>
      </c>
      <c r="I910" s="34"/>
    </row>
    <row r="911" spans="1:9" x14ac:dyDescent="0.2">
      <c r="A911" s="16">
        <v>1400090</v>
      </c>
      <c r="B911" s="2">
        <v>0</v>
      </c>
      <c r="D911" s="16">
        <v>1400090</v>
      </c>
      <c r="E911" s="2">
        <v>0</v>
      </c>
      <c r="G911" s="35">
        <v>1400090</v>
      </c>
      <c r="H911">
        <v>0</v>
      </c>
      <c r="I911" s="34"/>
    </row>
    <row r="912" spans="1:9" x14ac:dyDescent="0.2">
      <c r="A912" s="16">
        <v>1400100</v>
      </c>
      <c r="B912" s="2">
        <v>0</v>
      </c>
      <c r="D912" s="16">
        <v>1400100</v>
      </c>
      <c r="E912" s="2">
        <v>0</v>
      </c>
      <c r="G912" s="35">
        <v>1400100</v>
      </c>
      <c r="H912">
        <v>0</v>
      </c>
      <c r="I912" s="34"/>
    </row>
    <row r="913" spans="1:9" x14ac:dyDescent="0.2">
      <c r="A913" s="16">
        <v>1400110</v>
      </c>
      <c r="B913" s="2">
        <v>0</v>
      </c>
      <c r="D913" s="16">
        <v>1400110</v>
      </c>
      <c r="E913" s="2">
        <v>0</v>
      </c>
      <c r="G913" s="35">
        <v>1400110</v>
      </c>
      <c r="H913">
        <v>0</v>
      </c>
      <c r="I913" s="34"/>
    </row>
    <row r="914" spans="1:9" x14ac:dyDescent="0.2">
      <c r="A914" s="16">
        <v>1400120</v>
      </c>
      <c r="B914" s="2">
        <v>0</v>
      </c>
      <c r="D914" s="16">
        <v>1400120</v>
      </c>
      <c r="E914" s="2">
        <v>0</v>
      </c>
      <c r="G914" s="35">
        <v>1400120</v>
      </c>
      <c r="H914">
        <v>0</v>
      </c>
      <c r="I914" s="34"/>
    </row>
    <row r="915" spans="1:9" x14ac:dyDescent="0.2">
      <c r="A915" s="16">
        <v>1400130</v>
      </c>
      <c r="B915" s="2">
        <v>1</v>
      </c>
      <c r="D915" s="16">
        <v>1400130</v>
      </c>
      <c r="E915" s="2">
        <v>0</v>
      </c>
      <c r="G915" s="35">
        <v>1400130</v>
      </c>
      <c r="H915">
        <v>0</v>
      </c>
      <c r="I915" s="34"/>
    </row>
    <row r="916" spans="1:9" x14ac:dyDescent="0.2">
      <c r="A916" s="16">
        <v>1400140</v>
      </c>
      <c r="B916" s="2">
        <v>1</v>
      </c>
      <c r="D916" s="16">
        <v>1400140</v>
      </c>
      <c r="E916" s="2">
        <v>0</v>
      </c>
      <c r="G916" s="35">
        <v>1400140</v>
      </c>
      <c r="H916">
        <v>0</v>
      </c>
      <c r="I916" s="34"/>
    </row>
    <row r="917" spans="1:9" x14ac:dyDescent="0.2">
      <c r="A917" s="16">
        <v>1400150</v>
      </c>
      <c r="B917" s="2">
        <v>20</v>
      </c>
      <c r="D917" s="16">
        <v>1400150</v>
      </c>
      <c r="E917" s="2">
        <v>2</v>
      </c>
      <c r="G917" s="35">
        <v>1400150</v>
      </c>
      <c r="H917">
        <v>0</v>
      </c>
      <c r="I917" s="34"/>
    </row>
    <row r="918" spans="1:9" x14ac:dyDescent="0.2">
      <c r="A918" s="16">
        <v>1400160</v>
      </c>
      <c r="B918" s="2">
        <v>0</v>
      </c>
      <c r="D918" s="16">
        <v>1400160</v>
      </c>
      <c r="E918" s="2">
        <v>0</v>
      </c>
      <c r="G918" s="35">
        <v>1400160</v>
      </c>
      <c r="H918">
        <v>0</v>
      </c>
      <c r="I918" s="34"/>
    </row>
    <row r="919" spans="1:9" x14ac:dyDescent="0.2">
      <c r="A919" s="16">
        <v>1400170</v>
      </c>
      <c r="B919" s="2">
        <v>0</v>
      </c>
      <c r="D919" s="16">
        <v>1400170</v>
      </c>
      <c r="E919" s="2">
        <v>0</v>
      </c>
      <c r="G919" s="35">
        <v>1400170</v>
      </c>
      <c r="H919">
        <v>0</v>
      </c>
      <c r="I919" s="34"/>
    </row>
    <row r="920" spans="1:9" x14ac:dyDescent="0.2">
      <c r="A920" s="16">
        <v>1400180</v>
      </c>
      <c r="B920" s="2">
        <v>0</v>
      </c>
      <c r="D920" s="16">
        <v>1400180</v>
      </c>
      <c r="E920" s="2">
        <v>0</v>
      </c>
      <c r="G920" s="35">
        <v>1400180</v>
      </c>
      <c r="H920">
        <v>0</v>
      </c>
      <c r="I920" s="34"/>
    </row>
    <row r="921" spans="1:9" x14ac:dyDescent="0.2">
      <c r="A921" s="16">
        <v>1400190</v>
      </c>
      <c r="B921" s="2">
        <v>10</v>
      </c>
      <c r="D921" s="16">
        <v>1400190</v>
      </c>
      <c r="E921" s="2">
        <v>2</v>
      </c>
      <c r="G921" s="35">
        <v>1400190</v>
      </c>
      <c r="H921">
        <v>0</v>
      </c>
      <c r="I921" s="34"/>
    </row>
    <row r="922" spans="1:9" x14ac:dyDescent="0.2">
      <c r="A922" s="16">
        <v>1400200</v>
      </c>
      <c r="B922" s="2">
        <v>5</v>
      </c>
      <c r="D922" s="16">
        <v>1400200</v>
      </c>
      <c r="E922" s="2">
        <v>0</v>
      </c>
      <c r="G922" s="35">
        <v>1400200</v>
      </c>
      <c r="H922">
        <v>0</v>
      </c>
      <c r="I922" s="34"/>
    </row>
    <row r="923" spans="1:9" x14ac:dyDescent="0.2">
      <c r="A923" s="16">
        <v>1400210</v>
      </c>
      <c r="B923" s="2">
        <v>0</v>
      </c>
      <c r="D923" s="16">
        <v>1400210</v>
      </c>
      <c r="E923" s="2">
        <v>0</v>
      </c>
      <c r="G923" s="35">
        <v>1400210</v>
      </c>
      <c r="H923">
        <v>0</v>
      </c>
      <c r="I923" s="34"/>
    </row>
    <row r="924" spans="1:9" x14ac:dyDescent="0.2">
      <c r="A924" s="16">
        <v>1400220</v>
      </c>
      <c r="B924" s="2">
        <v>0</v>
      </c>
      <c r="D924" s="16">
        <v>1400220</v>
      </c>
      <c r="E924" s="2">
        <v>0</v>
      </c>
      <c r="G924" s="35">
        <v>1400220</v>
      </c>
      <c r="H924">
        <v>0</v>
      </c>
      <c r="I924" s="34"/>
    </row>
    <row r="925" spans="1:9" x14ac:dyDescent="0.2">
      <c r="A925" s="16">
        <v>1400230</v>
      </c>
      <c r="B925" s="2">
        <v>0</v>
      </c>
      <c r="D925" s="16">
        <v>1400230</v>
      </c>
      <c r="E925" s="2">
        <v>0</v>
      </c>
      <c r="G925" s="35">
        <v>1400230</v>
      </c>
      <c r="H925">
        <v>0</v>
      </c>
      <c r="I925" s="34"/>
    </row>
    <row r="926" spans="1:9" x14ac:dyDescent="0.2">
      <c r="A926" s="16">
        <v>1400240</v>
      </c>
      <c r="B926" s="2">
        <v>1</v>
      </c>
      <c r="D926" s="16">
        <v>1400240</v>
      </c>
      <c r="E926" s="2">
        <v>1</v>
      </c>
      <c r="G926" s="35">
        <v>1400240</v>
      </c>
      <c r="H926">
        <v>0</v>
      </c>
      <c r="I926" s="34"/>
    </row>
    <row r="927" spans="1:9" x14ac:dyDescent="0.2">
      <c r="A927" s="16">
        <v>1400250</v>
      </c>
      <c r="B927" s="2">
        <v>10</v>
      </c>
      <c r="D927" s="16">
        <v>1400250</v>
      </c>
      <c r="E927" s="2">
        <v>0</v>
      </c>
      <c r="G927" s="35">
        <v>1400250</v>
      </c>
      <c r="H927">
        <v>0</v>
      </c>
      <c r="I927" s="34"/>
    </row>
    <row r="928" spans="1:9" x14ac:dyDescent="0.2">
      <c r="A928" s="16">
        <v>1400260</v>
      </c>
      <c r="B928" s="2">
        <v>5</v>
      </c>
      <c r="D928" s="16">
        <v>1400260</v>
      </c>
      <c r="E928" s="2">
        <v>0</v>
      </c>
      <c r="G928" s="35">
        <v>1400260</v>
      </c>
      <c r="H928">
        <v>0</v>
      </c>
      <c r="I928" s="34"/>
    </row>
    <row r="929" spans="1:9" x14ac:dyDescent="0.2">
      <c r="A929" s="16">
        <v>1400270</v>
      </c>
      <c r="B929" s="2">
        <v>3</v>
      </c>
      <c r="D929" s="16">
        <v>1400270</v>
      </c>
      <c r="E929" s="2">
        <v>0</v>
      </c>
      <c r="G929" s="35">
        <v>1400270</v>
      </c>
      <c r="H929">
        <v>0</v>
      </c>
      <c r="I929" s="34"/>
    </row>
    <row r="930" spans="1:9" x14ac:dyDescent="0.2">
      <c r="A930" s="16">
        <v>1400280</v>
      </c>
      <c r="B930" s="2">
        <v>0</v>
      </c>
      <c r="D930" s="16">
        <v>1400280</v>
      </c>
      <c r="E930" s="2">
        <v>0</v>
      </c>
      <c r="G930" s="35">
        <v>1400280</v>
      </c>
      <c r="H930">
        <v>0</v>
      </c>
      <c r="I930" s="34"/>
    </row>
    <row r="931" spans="1:9" x14ac:dyDescent="0.2">
      <c r="A931" s="16">
        <v>1400290</v>
      </c>
      <c r="B931" s="2">
        <v>0</v>
      </c>
      <c r="D931" s="16">
        <v>1400290</v>
      </c>
      <c r="E931" s="2">
        <v>0</v>
      </c>
      <c r="G931" s="35">
        <v>1400290</v>
      </c>
      <c r="H931">
        <v>0</v>
      </c>
      <c r="I931" s="34"/>
    </row>
    <row r="932" spans="1:9" x14ac:dyDescent="0.2">
      <c r="A932" s="16">
        <v>1400300</v>
      </c>
      <c r="B932" s="2">
        <v>0</v>
      </c>
      <c r="D932" s="16">
        <v>1400300</v>
      </c>
      <c r="E932" s="2">
        <v>0</v>
      </c>
      <c r="G932" s="35">
        <v>1400300</v>
      </c>
      <c r="H932">
        <v>0</v>
      </c>
      <c r="I932" s="34"/>
    </row>
    <row r="933" spans="1:9" x14ac:dyDescent="0.2">
      <c r="A933" s="16">
        <v>1400310</v>
      </c>
      <c r="B933" s="2">
        <v>1</v>
      </c>
      <c r="D933" s="16">
        <v>1400310</v>
      </c>
      <c r="E933" s="2">
        <v>0</v>
      </c>
      <c r="G933" s="35">
        <v>1400310</v>
      </c>
      <c r="H933">
        <v>0</v>
      </c>
      <c r="I933" s="34"/>
    </row>
    <row r="934" spans="1:9" x14ac:dyDescent="0.2">
      <c r="A934" s="16">
        <v>1400320</v>
      </c>
      <c r="B934" s="2">
        <v>0</v>
      </c>
      <c r="D934" s="16">
        <v>1400320</v>
      </c>
      <c r="E934" s="2">
        <v>0</v>
      </c>
      <c r="G934" s="35">
        <v>1400320</v>
      </c>
      <c r="H934">
        <v>0</v>
      </c>
      <c r="I934" s="34"/>
    </row>
    <row r="935" spans="1:9" x14ac:dyDescent="0.2">
      <c r="A935" s="16">
        <v>1400330</v>
      </c>
      <c r="B935" s="2">
        <v>0</v>
      </c>
      <c r="D935" s="16">
        <v>1400330</v>
      </c>
      <c r="E935" s="2">
        <v>0</v>
      </c>
      <c r="G935" s="35">
        <v>1400330</v>
      </c>
      <c r="H935">
        <v>0</v>
      </c>
      <c r="I935" s="34"/>
    </row>
    <row r="936" spans="1:9" x14ac:dyDescent="0.2">
      <c r="A936" s="16">
        <v>1400340</v>
      </c>
      <c r="B936" s="2">
        <v>0</v>
      </c>
      <c r="D936" s="16">
        <v>1400340</v>
      </c>
      <c r="E936" s="2">
        <v>0</v>
      </c>
      <c r="G936" s="35">
        <v>1400340</v>
      </c>
      <c r="H936">
        <v>0</v>
      </c>
      <c r="I936" s="34"/>
    </row>
    <row r="937" spans="1:9" x14ac:dyDescent="0.2">
      <c r="A937" s="16">
        <v>1400350</v>
      </c>
      <c r="B937" s="2">
        <v>0</v>
      </c>
      <c r="D937" s="16">
        <v>1400350</v>
      </c>
      <c r="E937" s="2">
        <v>0</v>
      </c>
      <c r="G937" s="35">
        <v>1400350</v>
      </c>
      <c r="H937">
        <v>0</v>
      </c>
      <c r="I937" s="34"/>
    </row>
    <row r="938" spans="1:9" x14ac:dyDescent="0.2">
      <c r="A938" s="16">
        <v>1400360</v>
      </c>
      <c r="B938" s="2">
        <v>0</v>
      </c>
      <c r="D938" s="16">
        <v>1400360</v>
      </c>
      <c r="E938" s="2">
        <v>0</v>
      </c>
      <c r="G938" s="35">
        <v>1400360</v>
      </c>
      <c r="H938">
        <v>0</v>
      </c>
      <c r="I938" s="34"/>
    </row>
    <row r="939" spans="1:9" x14ac:dyDescent="0.2">
      <c r="A939" s="16">
        <v>1400370</v>
      </c>
      <c r="B939" s="2">
        <v>0</v>
      </c>
      <c r="D939" s="16">
        <v>1400370</v>
      </c>
      <c r="E939" s="2">
        <v>0</v>
      </c>
      <c r="G939" s="35">
        <v>1400370</v>
      </c>
      <c r="H939">
        <v>0</v>
      </c>
      <c r="I939" s="34"/>
    </row>
    <row r="940" spans="1:9" x14ac:dyDescent="0.2">
      <c r="A940" s="16">
        <v>1400380</v>
      </c>
      <c r="B940" s="2">
        <v>0</v>
      </c>
      <c r="D940" s="16">
        <v>1400380</v>
      </c>
      <c r="E940" s="2">
        <v>0</v>
      </c>
      <c r="G940" s="35">
        <v>1400380</v>
      </c>
      <c r="H940">
        <v>0</v>
      </c>
      <c r="I940" s="34"/>
    </row>
    <row r="941" spans="1:9" x14ac:dyDescent="0.2">
      <c r="A941" s="16">
        <v>1400390</v>
      </c>
      <c r="B941" s="2">
        <v>0</v>
      </c>
      <c r="D941" s="16">
        <v>1400390</v>
      </c>
      <c r="E941" s="2">
        <v>0</v>
      </c>
      <c r="G941" s="35">
        <v>1400390</v>
      </c>
      <c r="H941">
        <v>0</v>
      </c>
      <c r="I941" s="34"/>
    </row>
    <row r="942" spans="1:9" x14ac:dyDescent="0.2">
      <c r="A942" s="16">
        <v>1400400</v>
      </c>
      <c r="B942" s="2">
        <v>0</v>
      </c>
      <c r="D942" s="16">
        <v>1400400</v>
      </c>
      <c r="E942" s="2">
        <v>0</v>
      </c>
      <c r="G942" s="35">
        <v>1400400</v>
      </c>
      <c r="H942">
        <v>0</v>
      </c>
      <c r="I942" s="34"/>
    </row>
    <row r="943" spans="1:9" x14ac:dyDescent="0.2">
      <c r="A943" s="16">
        <v>1400410</v>
      </c>
      <c r="B943" s="2">
        <v>0</v>
      </c>
      <c r="D943" s="16">
        <v>1400410</v>
      </c>
      <c r="E943" s="2">
        <v>0</v>
      </c>
      <c r="G943" s="35">
        <v>1400410</v>
      </c>
      <c r="H943">
        <v>0</v>
      </c>
      <c r="I943" s="34"/>
    </row>
    <row r="944" spans="1:9" x14ac:dyDescent="0.2">
      <c r="A944" s="16">
        <v>1400420</v>
      </c>
      <c r="B944" s="2">
        <v>0</v>
      </c>
      <c r="D944" s="16">
        <v>1400420</v>
      </c>
      <c r="E944" s="2">
        <v>0</v>
      </c>
      <c r="G944" s="35">
        <v>1400420</v>
      </c>
      <c r="H944">
        <v>0</v>
      </c>
      <c r="I944" s="34"/>
    </row>
    <row r="945" spans="1:9" x14ac:dyDescent="0.2">
      <c r="A945" s="16">
        <v>1400430</v>
      </c>
      <c r="B945" s="2">
        <v>0</v>
      </c>
      <c r="D945" s="16">
        <v>1400430</v>
      </c>
      <c r="E945" s="2">
        <v>0</v>
      </c>
      <c r="G945" s="35">
        <v>1400430</v>
      </c>
      <c r="H945">
        <v>0</v>
      </c>
      <c r="I945" s="34"/>
    </row>
    <row r="946" spans="1:9" x14ac:dyDescent="0.2">
      <c r="A946" s="16">
        <v>1400440</v>
      </c>
      <c r="B946" s="2">
        <v>0</v>
      </c>
      <c r="D946" s="16">
        <v>1400440</v>
      </c>
      <c r="E946" s="2">
        <v>0</v>
      </c>
      <c r="G946" s="35">
        <v>1400440</v>
      </c>
      <c r="H946">
        <v>0</v>
      </c>
      <c r="I946" s="34"/>
    </row>
    <row r="947" spans="1:9" x14ac:dyDescent="0.2">
      <c r="A947" s="16">
        <v>1400450</v>
      </c>
      <c r="B947" s="2">
        <v>0</v>
      </c>
      <c r="D947" s="16">
        <v>1400450</v>
      </c>
      <c r="E947" s="2">
        <v>0</v>
      </c>
      <c r="G947" s="35">
        <v>1400450</v>
      </c>
      <c r="H947">
        <v>0</v>
      </c>
      <c r="I947" s="34"/>
    </row>
    <row r="948" spans="1:9" x14ac:dyDescent="0.2">
      <c r="A948" s="16">
        <v>1400460</v>
      </c>
      <c r="B948" s="2">
        <v>0</v>
      </c>
      <c r="D948" s="16">
        <v>1400460</v>
      </c>
      <c r="E948" s="2">
        <v>0</v>
      </c>
      <c r="G948" s="35">
        <v>1400460</v>
      </c>
      <c r="H948">
        <v>0</v>
      </c>
      <c r="I948" s="34"/>
    </row>
    <row r="949" spans="1:9" x14ac:dyDescent="0.2">
      <c r="A949" s="16">
        <v>1400470</v>
      </c>
      <c r="B949" s="2">
        <v>0</v>
      </c>
      <c r="D949" s="16">
        <v>1400470</v>
      </c>
      <c r="E949" s="2">
        <v>0</v>
      </c>
      <c r="G949" s="35">
        <v>1400470</v>
      </c>
      <c r="H949">
        <v>0</v>
      </c>
      <c r="I949" s="34"/>
    </row>
    <row r="950" spans="1:9" x14ac:dyDescent="0.2">
      <c r="A950" s="16">
        <v>1400480</v>
      </c>
      <c r="B950" s="2">
        <v>0</v>
      </c>
      <c r="D950" s="16">
        <v>1400480</v>
      </c>
      <c r="E950" s="2">
        <v>0</v>
      </c>
      <c r="G950" s="35">
        <v>1400480</v>
      </c>
      <c r="H950">
        <v>0</v>
      </c>
      <c r="I950" s="34"/>
    </row>
    <row r="951" spans="1:9" x14ac:dyDescent="0.2">
      <c r="A951" s="16">
        <v>1400490</v>
      </c>
      <c r="B951" s="2">
        <v>0</v>
      </c>
      <c r="D951" s="16">
        <v>1400490</v>
      </c>
      <c r="E951" s="2">
        <v>0</v>
      </c>
      <c r="G951" s="35">
        <v>1400490</v>
      </c>
      <c r="H951">
        <v>0</v>
      </c>
      <c r="I951" s="34"/>
    </row>
    <row r="952" spans="1:9" x14ac:dyDescent="0.2">
      <c r="A952" s="16">
        <v>1400500</v>
      </c>
      <c r="B952" s="2">
        <v>0</v>
      </c>
      <c r="D952" s="16">
        <v>1400500</v>
      </c>
      <c r="E952" s="2">
        <v>0</v>
      </c>
      <c r="G952" s="35">
        <v>1400500</v>
      </c>
      <c r="H952">
        <v>0</v>
      </c>
      <c r="I952" s="34"/>
    </row>
    <row r="953" spans="1:9" x14ac:dyDescent="0.2">
      <c r="A953" s="16">
        <v>1400510</v>
      </c>
      <c r="B953" s="2">
        <v>0</v>
      </c>
      <c r="D953" s="16">
        <v>1400510</v>
      </c>
      <c r="E953" s="2">
        <v>0</v>
      </c>
      <c r="G953" s="35">
        <v>1400510</v>
      </c>
      <c r="H953">
        <v>0</v>
      </c>
      <c r="I953" s="34"/>
    </row>
    <row r="954" spans="1:9" x14ac:dyDescent="0.2">
      <c r="A954" s="16">
        <v>1400520</v>
      </c>
      <c r="B954" s="2">
        <v>0</v>
      </c>
      <c r="D954" s="16">
        <v>1400520</v>
      </c>
      <c r="E954" s="2">
        <v>0</v>
      </c>
      <c r="G954" s="35">
        <v>1400520</v>
      </c>
      <c r="H954">
        <v>0</v>
      </c>
      <c r="I954" s="34"/>
    </row>
    <row r="955" spans="1:9" x14ac:dyDescent="0.2">
      <c r="A955" s="16">
        <v>1400530</v>
      </c>
      <c r="B955" s="2">
        <v>0</v>
      </c>
      <c r="D955" s="16">
        <v>1400530</v>
      </c>
      <c r="E955" s="2">
        <v>0</v>
      </c>
      <c r="G955" s="35">
        <v>1400530</v>
      </c>
      <c r="H955">
        <v>0</v>
      </c>
      <c r="I955" s="34"/>
    </row>
    <row r="956" spans="1:9" x14ac:dyDescent="0.2">
      <c r="A956" s="16">
        <v>1400540</v>
      </c>
      <c r="B956" s="2">
        <v>0</v>
      </c>
      <c r="D956" s="16">
        <v>1400540</v>
      </c>
      <c r="E956" s="2">
        <v>0</v>
      </c>
      <c r="G956" s="35">
        <v>1400540</v>
      </c>
      <c r="H956">
        <v>0</v>
      </c>
      <c r="I956" s="34"/>
    </row>
    <row r="957" spans="1:9" x14ac:dyDescent="0.2">
      <c r="A957" s="16">
        <v>1400550</v>
      </c>
      <c r="B957" s="2">
        <v>0</v>
      </c>
      <c r="D957" s="16">
        <v>1400550</v>
      </c>
      <c r="E957" s="2">
        <v>0</v>
      </c>
      <c r="G957" s="35">
        <v>1400550</v>
      </c>
      <c r="H957">
        <v>0</v>
      </c>
      <c r="I957" s="34"/>
    </row>
    <row r="958" spans="1:9" x14ac:dyDescent="0.2">
      <c r="A958" s="16">
        <v>1400560</v>
      </c>
      <c r="B958" s="2">
        <v>0</v>
      </c>
      <c r="D958" s="16">
        <v>1400560</v>
      </c>
      <c r="E958" s="2">
        <v>0</v>
      </c>
      <c r="G958" s="35">
        <v>1400560</v>
      </c>
      <c r="H958">
        <v>0</v>
      </c>
      <c r="I958" s="34"/>
    </row>
    <row r="959" spans="1:9" x14ac:dyDescent="0.2">
      <c r="A959" s="16">
        <v>1400570</v>
      </c>
      <c r="B959" s="2">
        <v>1</v>
      </c>
      <c r="D959" s="16">
        <v>1400570</v>
      </c>
      <c r="E959" s="2">
        <v>0</v>
      </c>
      <c r="G959" s="35">
        <v>1400570</v>
      </c>
      <c r="H959">
        <v>0</v>
      </c>
      <c r="I959" s="34"/>
    </row>
    <row r="960" spans="1:9" x14ac:dyDescent="0.2">
      <c r="A960" s="16">
        <v>1400580</v>
      </c>
      <c r="B960" s="2">
        <v>0</v>
      </c>
      <c r="D960" s="16">
        <v>1400580</v>
      </c>
      <c r="E960" s="2">
        <v>0</v>
      </c>
      <c r="G960" s="35">
        <v>1400580</v>
      </c>
      <c r="H960">
        <v>0</v>
      </c>
      <c r="I960" s="34"/>
    </row>
    <row r="961" spans="1:9" x14ac:dyDescent="0.2">
      <c r="A961" s="16">
        <v>1400590</v>
      </c>
      <c r="B961" s="2">
        <v>0</v>
      </c>
      <c r="D961" s="16">
        <v>1400590</v>
      </c>
      <c r="E961" s="2">
        <v>0</v>
      </c>
      <c r="G961" s="35">
        <v>1400590</v>
      </c>
      <c r="H961">
        <v>0</v>
      </c>
      <c r="I961" s="34"/>
    </row>
    <row r="962" spans="1:9" x14ac:dyDescent="0.2">
      <c r="A962" s="16">
        <v>1400600</v>
      </c>
      <c r="B962" s="2">
        <v>0</v>
      </c>
      <c r="D962" s="16">
        <v>1400600</v>
      </c>
      <c r="E962" s="2">
        <v>0</v>
      </c>
      <c r="G962" s="35">
        <v>1400600</v>
      </c>
      <c r="H962">
        <v>0</v>
      </c>
      <c r="I962" s="34"/>
    </row>
    <row r="963" spans="1:9" x14ac:dyDescent="0.2">
      <c r="A963" s="16">
        <v>1400610</v>
      </c>
      <c r="B963" s="2">
        <v>0</v>
      </c>
      <c r="D963" s="16">
        <v>1400610</v>
      </c>
      <c r="E963" s="2">
        <v>0</v>
      </c>
      <c r="G963" s="35">
        <v>1400610</v>
      </c>
      <c r="H963">
        <v>0</v>
      </c>
      <c r="I963" s="34"/>
    </row>
    <row r="964" spans="1:9" x14ac:dyDescent="0.2">
      <c r="A964" s="16">
        <v>1400620</v>
      </c>
      <c r="B964" s="2">
        <v>0</v>
      </c>
      <c r="D964" s="16">
        <v>1400620</v>
      </c>
      <c r="E964" s="2">
        <v>0</v>
      </c>
      <c r="G964" s="35">
        <v>1400620</v>
      </c>
      <c r="H964">
        <v>0</v>
      </c>
      <c r="I964" s="34"/>
    </row>
    <row r="965" spans="1:9" x14ac:dyDescent="0.2">
      <c r="A965" s="16">
        <v>1400630</v>
      </c>
      <c r="B965" s="2">
        <v>0</v>
      </c>
      <c r="D965" s="16">
        <v>1400630</v>
      </c>
      <c r="E965" s="2">
        <v>0</v>
      </c>
      <c r="G965" s="35">
        <v>1400630</v>
      </c>
      <c r="H965">
        <v>0</v>
      </c>
      <c r="I965" s="34"/>
    </row>
    <row r="966" spans="1:9" x14ac:dyDescent="0.2">
      <c r="A966" s="16">
        <v>1400640</v>
      </c>
      <c r="B966" s="2">
        <v>0</v>
      </c>
      <c r="D966" s="16">
        <v>1400640</v>
      </c>
      <c r="E966" s="2">
        <v>0</v>
      </c>
      <c r="G966" s="35">
        <v>1400640</v>
      </c>
      <c r="H966">
        <v>0</v>
      </c>
      <c r="I966" s="34"/>
    </row>
    <row r="967" spans="1:9" x14ac:dyDescent="0.2">
      <c r="A967" s="16">
        <v>1400650</v>
      </c>
      <c r="B967" s="2">
        <v>0</v>
      </c>
      <c r="D967" s="16">
        <v>1400650</v>
      </c>
      <c r="E967" s="2">
        <v>0</v>
      </c>
      <c r="G967" s="35">
        <v>1400650</v>
      </c>
      <c r="H967">
        <v>0</v>
      </c>
      <c r="I967" s="34"/>
    </row>
    <row r="968" spans="1:9" x14ac:dyDescent="0.2">
      <c r="A968" s="16">
        <v>1400660</v>
      </c>
      <c r="B968" s="2">
        <v>0</v>
      </c>
      <c r="D968" s="16">
        <v>1400660</v>
      </c>
      <c r="E968" s="2">
        <v>0</v>
      </c>
      <c r="G968" s="35">
        <v>1400660</v>
      </c>
      <c r="H968">
        <v>0</v>
      </c>
      <c r="I968" s="34"/>
    </row>
    <row r="969" spans="1:9" x14ac:dyDescent="0.2">
      <c r="A969" s="16">
        <v>1400670</v>
      </c>
      <c r="B969" s="2">
        <v>0</v>
      </c>
      <c r="D969" s="16">
        <v>1400670</v>
      </c>
      <c r="E969" s="2">
        <v>0</v>
      </c>
      <c r="G969" s="35">
        <v>1400670</v>
      </c>
      <c r="H969">
        <v>0</v>
      </c>
      <c r="I969" s="34"/>
    </row>
    <row r="970" spans="1:9" x14ac:dyDescent="0.2">
      <c r="A970" s="16">
        <v>1400680</v>
      </c>
      <c r="B970" s="2">
        <v>0</v>
      </c>
      <c r="D970" s="16">
        <v>1400680</v>
      </c>
      <c r="E970" s="2">
        <v>0</v>
      </c>
      <c r="G970" s="35">
        <v>1400680</v>
      </c>
      <c r="H970">
        <v>0</v>
      </c>
      <c r="I970" s="34"/>
    </row>
    <row r="971" spans="1:9" x14ac:dyDescent="0.2">
      <c r="A971" s="16">
        <v>1400690</v>
      </c>
      <c r="B971" s="2">
        <v>0</v>
      </c>
      <c r="D971" s="16">
        <v>1400690</v>
      </c>
      <c r="E971" s="2">
        <v>0</v>
      </c>
      <c r="G971" s="35">
        <v>1400690</v>
      </c>
      <c r="H971">
        <v>0</v>
      </c>
      <c r="I971" s="34"/>
    </row>
    <row r="972" spans="1:9" x14ac:dyDescent="0.2">
      <c r="A972" s="16">
        <v>1400700</v>
      </c>
      <c r="B972" s="2">
        <v>0</v>
      </c>
      <c r="D972" s="16">
        <v>1400700</v>
      </c>
      <c r="E972" s="2">
        <v>0</v>
      </c>
      <c r="G972" s="35">
        <v>1400700</v>
      </c>
      <c r="H972">
        <v>0</v>
      </c>
      <c r="I972" s="34"/>
    </row>
    <row r="973" spans="1:9" x14ac:dyDescent="0.2">
      <c r="A973" s="16">
        <v>1400710</v>
      </c>
      <c r="B973" s="2">
        <v>0</v>
      </c>
      <c r="D973" s="16">
        <v>1400710</v>
      </c>
      <c r="E973" s="2">
        <v>0</v>
      </c>
      <c r="G973" s="35">
        <v>1400710</v>
      </c>
      <c r="H973">
        <v>0</v>
      </c>
      <c r="I973" s="34"/>
    </row>
    <row r="974" spans="1:9" x14ac:dyDescent="0.2">
      <c r="A974" s="16">
        <v>1400720</v>
      </c>
      <c r="B974" s="2">
        <v>0</v>
      </c>
      <c r="D974" s="16">
        <v>1400720</v>
      </c>
      <c r="E974" s="2">
        <v>0</v>
      </c>
      <c r="G974" s="35">
        <v>1400720</v>
      </c>
      <c r="H974">
        <v>0</v>
      </c>
      <c r="I974" s="34"/>
    </row>
    <row r="975" spans="1:9" x14ac:dyDescent="0.2">
      <c r="A975" s="16">
        <v>1400730</v>
      </c>
      <c r="B975" s="2">
        <v>0</v>
      </c>
      <c r="D975" s="16">
        <v>1400730</v>
      </c>
      <c r="E975" s="2">
        <v>0</v>
      </c>
      <c r="G975" s="35">
        <v>1400730</v>
      </c>
      <c r="H975">
        <v>0</v>
      </c>
      <c r="I975" s="34"/>
    </row>
    <row r="976" spans="1:9" x14ac:dyDescent="0.2">
      <c r="A976" s="16">
        <v>1400740</v>
      </c>
      <c r="B976" s="2">
        <v>0</v>
      </c>
      <c r="D976" s="16">
        <v>1400740</v>
      </c>
      <c r="E976" s="2">
        <v>0</v>
      </c>
      <c r="G976" s="35">
        <v>1400740</v>
      </c>
      <c r="H976">
        <v>0</v>
      </c>
      <c r="I976" s="34"/>
    </row>
    <row r="977" spans="1:9" x14ac:dyDescent="0.2">
      <c r="A977" s="16">
        <v>1400750</v>
      </c>
      <c r="B977" s="2">
        <v>0</v>
      </c>
      <c r="D977" s="16">
        <v>1400750</v>
      </c>
      <c r="E977" s="2">
        <v>0</v>
      </c>
      <c r="G977" s="35">
        <v>1400750</v>
      </c>
      <c r="H977">
        <v>0</v>
      </c>
      <c r="I977" s="34"/>
    </row>
    <row r="978" spans="1:9" x14ac:dyDescent="0.2">
      <c r="A978" s="16">
        <v>1400760</v>
      </c>
      <c r="B978" s="2">
        <v>0</v>
      </c>
      <c r="D978" s="16">
        <v>1400760</v>
      </c>
      <c r="E978" s="2">
        <v>0</v>
      </c>
      <c r="G978" s="35">
        <v>1400760</v>
      </c>
      <c r="H978">
        <v>0</v>
      </c>
      <c r="I978" s="34"/>
    </row>
    <row r="979" spans="1:9" x14ac:dyDescent="0.2">
      <c r="A979" s="16">
        <v>1400770</v>
      </c>
      <c r="B979" s="2">
        <v>1</v>
      </c>
      <c r="D979" s="16">
        <v>1400770</v>
      </c>
      <c r="E979" s="2">
        <v>0</v>
      </c>
      <c r="G979" s="35">
        <v>1400770</v>
      </c>
      <c r="H979">
        <v>0</v>
      </c>
      <c r="I979" s="34"/>
    </row>
    <row r="980" spans="1:9" x14ac:dyDescent="0.2">
      <c r="A980" s="16">
        <v>1400780</v>
      </c>
      <c r="B980" s="2">
        <v>0</v>
      </c>
      <c r="D980" s="16">
        <v>1400780</v>
      </c>
      <c r="E980" s="2">
        <v>0</v>
      </c>
      <c r="G980" s="35">
        <v>1400780</v>
      </c>
      <c r="H980">
        <v>0</v>
      </c>
      <c r="I980" s="34"/>
    </row>
    <row r="981" spans="1:9" x14ac:dyDescent="0.2">
      <c r="A981" s="16">
        <v>1400790</v>
      </c>
      <c r="B981" s="2">
        <v>0</v>
      </c>
      <c r="D981" s="16">
        <v>1400790</v>
      </c>
      <c r="E981" s="2">
        <v>0</v>
      </c>
      <c r="G981" s="35">
        <v>1400790</v>
      </c>
      <c r="H981">
        <v>0</v>
      </c>
      <c r="I981" s="34"/>
    </row>
    <row r="982" spans="1:9" x14ac:dyDescent="0.2">
      <c r="A982" s="16">
        <v>1400800</v>
      </c>
      <c r="B982" s="2">
        <v>0</v>
      </c>
      <c r="D982" s="16">
        <v>1400800</v>
      </c>
      <c r="E982" s="2">
        <v>0</v>
      </c>
      <c r="G982" s="35">
        <v>1400800</v>
      </c>
      <c r="H982">
        <v>0</v>
      </c>
      <c r="I982" s="34"/>
    </row>
    <row r="983" spans="1:9" x14ac:dyDescent="0.2">
      <c r="A983" s="16">
        <v>1400810</v>
      </c>
      <c r="B983" s="2">
        <v>12</v>
      </c>
      <c r="D983" s="16">
        <v>1400810</v>
      </c>
      <c r="E983" s="2">
        <v>0</v>
      </c>
      <c r="G983" s="35">
        <v>1400810</v>
      </c>
      <c r="H983">
        <v>0</v>
      </c>
      <c r="I983" s="34"/>
    </row>
    <row r="984" spans="1:9" x14ac:dyDescent="0.2">
      <c r="A984" s="16">
        <v>1400820</v>
      </c>
      <c r="B984" s="2">
        <v>1</v>
      </c>
      <c r="D984" s="16">
        <v>1400820</v>
      </c>
      <c r="E984" s="2">
        <v>0</v>
      </c>
      <c r="G984" s="35">
        <v>1400820</v>
      </c>
      <c r="H984">
        <v>0</v>
      </c>
      <c r="I984" s="34"/>
    </row>
    <row r="985" spans="1:9" x14ac:dyDescent="0.2">
      <c r="A985" s="16">
        <v>1400830</v>
      </c>
      <c r="B985" s="2">
        <v>0</v>
      </c>
      <c r="D985" s="16">
        <v>1400830</v>
      </c>
      <c r="E985" s="2">
        <v>0</v>
      </c>
      <c r="G985" s="35">
        <v>1400830</v>
      </c>
      <c r="H985">
        <v>0</v>
      </c>
      <c r="I985" s="34"/>
    </row>
    <row r="986" spans="1:9" x14ac:dyDescent="0.2">
      <c r="A986" s="16">
        <v>1400840</v>
      </c>
      <c r="B986" s="2">
        <v>1</v>
      </c>
      <c r="D986" s="16">
        <v>1400840</v>
      </c>
      <c r="E986" s="2">
        <v>1</v>
      </c>
      <c r="G986" s="35">
        <v>1400840</v>
      </c>
      <c r="H986">
        <v>1</v>
      </c>
      <c r="I986" s="34"/>
    </row>
    <row r="987" spans="1:9" x14ac:dyDescent="0.2">
      <c r="A987" s="16">
        <v>1400850</v>
      </c>
      <c r="B987" s="2">
        <v>0</v>
      </c>
      <c r="D987" s="16">
        <v>1400850</v>
      </c>
      <c r="E987" s="2">
        <v>0</v>
      </c>
      <c r="G987" s="35">
        <v>1400850</v>
      </c>
      <c r="H987">
        <v>0</v>
      </c>
      <c r="I987" s="34"/>
    </row>
    <row r="988" spans="1:9" x14ac:dyDescent="0.2">
      <c r="A988" s="16">
        <v>1400860</v>
      </c>
      <c r="B988" s="2">
        <v>0</v>
      </c>
      <c r="D988" s="16">
        <v>1400860</v>
      </c>
      <c r="E988" s="2">
        <v>0</v>
      </c>
      <c r="G988" s="35">
        <v>1400860</v>
      </c>
      <c r="H988">
        <v>0</v>
      </c>
      <c r="I988" s="34"/>
    </row>
    <row r="989" spans="1:9" x14ac:dyDescent="0.2">
      <c r="A989" s="16">
        <v>1400870</v>
      </c>
      <c r="B989" s="2">
        <v>0</v>
      </c>
      <c r="D989" s="16">
        <v>1400870</v>
      </c>
      <c r="E989" s="2">
        <v>0</v>
      </c>
      <c r="G989" s="35">
        <v>1400870</v>
      </c>
      <c r="H989">
        <v>0</v>
      </c>
      <c r="I989" s="34"/>
    </row>
    <row r="990" spans="1:9" x14ac:dyDescent="0.2">
      <c r="A990" s="16">
        <v>1400880</v>
      </c>
      <c r="B990" s="2">
        <v>0</v>
      </c>
      <c r="D990" s="16">
        <v>1400880</v>
      </c>
      <c r="E990" s="2">
        <v>0</v>
      </c>
      <c r="G990" s="35">
        <v>1400880</v>
      </c>
      <c r="H990">
        <v>0</v>
      </c>
      <c r="I990" s="34"/>
    </row>
    <row r="991" spans="1:9" x14ac:dyDescent="0.2">
      <c r="A991" s="16">
        <v>1400890</v>
      </c>
      <c r="B991" s="2">
        <v>0</v>
      </c>
      <c r="D991" s="16">
        <v>1400890</v>
      </c>
      <c r="E991" s="2">
        <v>0</v>
      </c>
      <c r="G991" s="35">
        <v>1400890</v>
      </c>
      <c r="H991">
        <v>0</v>
      </c>
      <c r="I991" s="34"/>
    </row>
    <row r="992" spans="1:9" x14ac:dyDescent="0.2">
      <c r="A992" s="16">
        <v>1400900</v>
      </c>
      <c r="B992" s="2">
        <v>0</v>
      </c>
      <c r="D992" s="16">
        <v>1400900</v>
      </c>
      <c r="E992" s="2">
        <v>0</v>
      </c>
      <c r="G992" s="35">
        <v>1400900</v>
      </c>
      <c r="H992">
        <v>0</v>
      </c>
      <c r="I992" s="34"/>
    </row>
    <row r="993" spans="1:9" x14ac:dyDescent="0.2">
      <c r="A993" s="16">
        <v>1400910</v>
      </c>
      <c r="B993" s="2">
        <v>0</v>
      </c>
      <c r="D993" s="16">
        <v>1400910</v>
      </c>
      <c r="E993" s="2">
        <v>0</v>
      </c>
      <c r="G993" s="35">
        <v>1400910</v>
      </c>
      <c r="H993">
        <v>0</v>
      </c>
      <c r="I993" s="34"/>
    </row>
    <row r="994" spans="1:9" x14ac:dyDescent="0.2">
      <c r="A994" s="16">
        <v>1400920</v>
      </c>
      <c r="B994" s="2">
        <v>0</v>
      </c>
      <c r="D994" s="16">
        <v>1400920</v>
      </c>
      <c r="E994" s="2">
        <v>0</v>
      </c>
      <c r="G994" s="35">
        <v>1400920</v>
      </c>
      <c r="H994">
        <v>0</v>
      </c>
      <c r="I994" s="34"/>
    </row>
    <row r="995" spans="1:9" x14ac:dyDescent="0.2">
      <c r="A995" s="16">
        <v>1400930</v>
      </c>
      <c r="B995" s="2">
        <v>0</v>
      </c>
      <c r="D995" s="16">
        <v>1400930</v>
      </c>
      <c r="E995" s="2">
        <v>0</v>
      </c>
      <c r="G995" s="35">
        <v>1400930</v>
      </c>
      <c r="H995">
        <v>0</v>
      </c>
      <c r="I995" s="34"/>
    </row>
    <row r="996" spans="1:9" x14ac:dyDescent="0.2">
      <c r="A996" s="16">
        <v>1400940</v>
      </c>
      <c r="B996" s="2">
        <v>0</v>
      </c>
      <c r="D996" s="16">
        <v>1400940</v>
      </c>
      <c r="E996" s="2">
        <v>0</v>
      </c>
      <c r="G996" s="35">
        <v>1400940</v>
      </c>
      <c r="H996">
        <v>0</v>
      </c>
      <c r="I996" s="34"/>
    </row>
    <row r="997" spans="1:9" x14ac:dyDescent="0.2">
      <c r="A997" s="16">
        <v>1400950</v>
      </c>
      <c r="B997" s="2">
        <v>0</v>
      </c>
      <c r="D997" s="16">
        <v>1400950</v>
      </c>
      <c r="E997" s="2">
        <v>0</v>
      </c>
      <c r="G997" s="35">
        <v>1400950</v>
      </c>
      <c r="H997">
        <v>0</v>
      </c>
      <c r="I997" s="34"/>
    </row>
    <row r="998" spans="1:9" x14ac:dyDescent="0.2">
      <c r="A998" s="16">
        <v>1400960</v>
      </c>
      <c r="B998" s="2">
        <v>0</v>
      </c>
      <c r="D998" s="16">
        <v>1400960</v>
      </c>
      <c r="E998" s="2">
        <v>0</v>
      </c>
      <c r="G998" s="35">
        <v>1400960</v>
      </c>
      <c r="H998">
        <v>0</v>
      </c>
      <c r="I998" s="34"/>
    </row>
    <row r="999" spans="1:9" x14ac:dyDescent="0.2">
      <c r="A999" s="16">
        <v>1400970</v>
      </c>
      <c r="B999" s="2">
        <v>0</v>
      </c>
      <c r="D999" s="16">
        <v>1400970</v>
      </c>
      <c r="E999" s="2">
        <v>0</v>
      </c>
      <c r="G999" s="35">
        <v>1400970</v>
      </c>
      <c r="H999">
        <v>0</v>
      </c>
      <c r="I999" s="34"/>
    </row>
    <row r="1000" spans="1:9" x14ac:dyDescent="0.2">
      <c r="A1000" s="16">
        <v>1400980</v>
      </c>
      <c r="B1000" s="2">
        <v>0</v>
      </c>
      <c r="D1000" s="16">
        <v>1400980</v>
      </c>
      <c r="E1000" s="2">
        <v>0</v>
      </c>
      <c r="G1000" s="35">
        <v>1400980</v>
      </c>
      <c r="H1000">
        <v>0</v>
      </c>
      <c r="I1000" s="34"/>
    </row>
    <row r="1001" spans="1:9" x14ac:dyDescent="0.2">
      <c r="A1001" s="16">
        <v>1400990</v>
      </c>
      <c r="B1001" s="2">
        <v>0</v>
      </c>
      <c r="D1001" s="16">
        <v>1400990</v>
      </c>
      <c r="E1001" s="2">
        <v>0</v>
      </c>
      <c r="G1001" s="35">
        <v>1400990</v>
      </c>
      <c r="H1001">
        <v>0</v>
      </c>
      <c r="I1001" s="34"/>
    </row>
    <row r="1002" spans="1:9" x14ac:dyDescent="0.2">
      <c r="A1002" s="16">
        <v>1401000</v>
      </c>
      <c r="B1002" s="2">
        <v>0</v>
      </c>
      <c r="D1002" s="16">
        <v>1401000</v>
      </c>
      <c r="E1002" s="2">
        <v>0</v>
      </c>
      <c r="G1002" s="35">
        <v>1401000</v>
      </c>
      <c r="H1002">
        <v>0</v>
      </c>
      <c r="I1002" s="34"/>
    </row>
    <row r="1003" spans="1:9" x14ac:dyDescent="0.2">
      <c r="A1003" s="16">
        <v>1401010</v>
      </c>
      <c r="B1003" s="2">
        <v>0</v>
      </c>
      <c r="D1003" s="16">
        <v>1401010</v>
      </c>
      <c r="E1003" s="2">
        <v>0</v>
      </c>
      <c r="G1003" s="35">
        <v>1401010</v>
      </c>
      <c r="H1003">
        <v>0</v>
      </c>
      <c r="I1003" s="34"/>
    </row>
    <row r="1004" spans="1:9" x14ac:dyDescent="0.2">
      <c r="A1004" s="16">
        <v>1401020</v>
      </c>
      <c r="B1004" s="2">
        <v>0</v>
      </c>
      <c r="D1004" s="16">
        <v>1401020</v>
      </c>
      <c r="E1004" s="2">
        <v>0</v>
      </c>
      <c r="G1004" s="35">
        <v>1401020</v>
      </c>
      <c r="H1004">
        <v>0</v>
      </c>
      <c r="I1004" s="34"/>
    </row>
    <row r="1005" spans="1:9" x14ac:dyDescent="0.2">
      <c r="A1005" s="16">
        <v>1401030</v>
      </c>
      <c r="B1005" s="2">
        <v>0</v>
      </c>
      <c r="D1005" s="16">
        <v>1401030</v>
      </c>
      <c r="E1005" s="2">
        <v>0</v>
      </c>
      <c r="G1005" s="35">
        <v>1401030</v>
      </c>
      <c r="H1005">
        <v>0</v>
      </c>
      <c r="I1005" s="34"/>
    </row>
    <row r="1006" spans="1:9" x14ac:dyDescent="0.2">
      <c r="A1006" s="16">
        <v>1401040</v>
      </c>
      <c r="B1006" s="2">
        <v>0</v>
      </c>
      <c r="D1006" s="16">
        <v>1401040</v>
      </c>
      <c r="E1006" s="2">
        <v>0</v>
      </c>
      <c r="G1006" s="35">
        <v>1401040</v>
      </c>
      <c r="H1006">
        <v>0</v>
      </c>
      <c r="I1006" s="34"/>
    </row>
    <row r="1007" spans="1:9" x14ac:dyDescent="0.2">
      <c r="A1007" s="16">
        <v>1401050</v>
      </c>
      <c r="B1007" s="2">
        <v>2</v>
      </c>
      <c r="D1007" s="16">
        <v>1401050</v>
      </c>
      <c r="E1007" s="2">
        <v>2</v>
      </c>
      <c r="G1007" s="35">
        <v>1401050</v>
      </c>
      <c r="H1007">
        <v>1</v>
      </c>
      <c r="I1007" s="34"/>
    </row>
    <row r="1008" spans="1:9" x14ac:dyDescent="0.2">
      <c r="A1008" s="16">
        <v>1401060</v>
      </c>
      <c r="B1008" s="2">
        <v>0</v>
      </c>
      <c r="D1008" s="16">
        <v>1401060</v>
      </c>
      <c r="E1008" s="2">
        <v>1</v>
      </c>
      <c r="G1008" s="35">
        <v>1401060</v>
      </c>
      <c r="H1008">
        <v>0</v>
      </c>
      <c r="I1008" s="34"/>
    </row>
    <row r="1009" spans="1:9" x14ac:dyDescent="0.2">
      <c r="A1009" s="16">
        <v>1401070</v>
      </c>
      <c r="B1009" s="2">
        <v>0</v>
      </c>
      <c r="D1009" s="16">
        <v>1401070</v>
      </c>
      <c r="E1009" s="2">
        <v>0</v>
      </c>
      <c r="G1009" s="35">
        <v>1401070</v>
      </c>
      <c r="H1009">
        <v>0</v>
      </c>
      <c r="I1009" s="34"/>
    </row>
    <row r="1010" spans="1:9" x14ac:dyDescent="0.2">
      <c r="A1010" s="16">
        <v>1401080</v>
      </c>
      <c r="B1010" s="2">
        <v>0</v>
      </c>
      <c r="D1010" s="16">
        <v>1401080</v>
      </c>
      <c r="E1010" s="2">
        <v>0</v>
      </c>
      <c r="G1010" s="35">
        <v>1401080</v>
      </c>
      <c r="H1010">
        <v>0</v>
      </c>
      <c r="I1010" s="34"/>
    </row>
    <row r="1011" spans="1:9" x14ac:dyDescent="0.2">
      <c r="A1011" s="16">
        <v>1401090</v>
      </c>
      <c r="B1011" s="2">
        <v>0</v>
      </c>
      <c r="D1011" s="16">
        <v>1401090</v>
      </c>
      <c r="E1011" s="2">
        <v>0</v>
      </c>
      <c r="G1011" s="35">
        <v>1401090</v>
      </c>
      <c r="H1011">
        <v>0</v>
      </c>
      <c r="I1011" s="34"/>
    </row>
    <row r="1012" spans="1:9" x14ac:dyDescent="0.2">
      <c r="A1012" s="16">
        <v>1401100</v>
      </c>
      <c r="B1012" s="2">
        <v>0</v>
      </c>
      <c r="D1012" s="16">
        <v>1401100</v>
      </c>
      <c r="E1012" s="2">
        <v>0</v>
      </c>
      <c r="G1012" s="35">
        <v>1401100</v>
      </c>
      <c r="H1012">
        <v>0</v>
      </c>
      <c r="I1012" s="34"/>
    </row>
    <row r="1013" spans="1:9" x14ac:dyDescent="0.2">
      <c r="A1013" s="16">
        <v>1401110</v>
      </c>
      <c r="B1013" s="2">
        <v>0</v>
      </c>
      <c r="D1013" s="16">
        <v>1401110</v>
      </c>
      <c r="E1013" s="2">
        <v>0</v>
      </c>
      <c r="G1013" s="35">
        <v>1401110</v>
      </c>
      <c r="H1013">
        <v>0</v>
      </c>
      <c r="I1013" s="34"/>
    </row>
    <row r="1014" spans="1:9" x14ac:dyDescent="0.2">
      <c r="A1014" s="16">
        <v>1401120</v>
      </c>
      <c r="B1014" s="2">
        <v>0</v>
      </c>
      <c r="D1014" s="16">
        <v>1401120</v>
      </c>
      <c r="E1014" s="2">
        <v>0</v>
      </c>
      <c r="G1014" s="35">
        <v>1401120</v>
      </c>
      <c r="H1014">
        <v>0</v>
      </c>
      <c r="I1014" s="34"/>
    </row>
    <row r="1015" spans="1:9" x14ac:dyDescent="0.2">
      <c r="A1015" s="16">
        <v>1401130</v>
      </c>
      <c r="B1015" s="2">
        <v>0</v>
      </c>
      <c r="D1015" s="16">
        <v>1401130</v>
      </c>
      <c r="E1015" s="2">
        <v>0</v>
      </c>
      <c r="G1015" s="35">
        <v>1401130</v>
      </c>
      <c r="H1015">
        <v>0</v>
      </c>
      <c r="I1015" s="34"/>
    </row>
    <row r="1016" spans="1:9" x14ac:dyDescent="0.2">
      <c r="A1016" s="16">
        <v>1401140</v>
      </c>
      <c r="B1016" s="2">
        <v>0</v>
      </c>
      <c r="D1016" s="16">
        <v>1401140</v>
      </c>
      <c r="E1016" s="2">
        <v>0</v>
      </c>
      <c r="G1016" s="35">
        <v>1401140</v>
      </c>
      <c r="H1016">
        <v>0</v>
      </c>
      <c r="I1016" s="34"/>
    </row>
    <row r="1017" spans="1:9" x14ac:dyDescent="0.2">
      <c r="A1017" s="16">
        <v>1401150</v>
      </c>
      <c r="B1017" s="2">
        <v>0</v>
      </c>
      <c r="D1017" s="16">
        <v>1401150</v>
      </c>
      <c r="E1017" s="2">
        <v>0</v>
      </c>
      <c r="G1017" s="35">
        <v>1401150</v>
      </c>
      <c r="H1017">
        <v>0</v>
      </c>
      <c r="I1017" s="34"/>
    </row>
    <row r="1018" spans="1:9" x14ac:dyDescent="0.2">
      <c r="A1018" s="16">
        <v>1401160</v>
      </c>
      <c r="B1018" s="2">
        <v>0</v>
      </c>
      <c r="D1018" s="16">
        <v>1401160</v>
      </c>
      <c r="E1018" s="2">
        <v>0</v>
      </c>
      <c r="G1018" s="35">
        <v>1401160</v>
      </c>
      <c r="H1018">
        <v>0</v>
      </c>
      <c r="I1018" s="34"/>
    </row>
    <row r="1019" spans="1:9" x14ac:dyDescent="0.2">
      <c r="A1019" s="16">
        <v>1401170</v>
      </c>
      <c r="B1019" s="2">
        <v>0</v>
      </c>
      <c r="D1019" s="16">
        <v>1401170</v>
      </c>
      <c r="E1019" s="2">
        <v>0</v>
      </c>
      <c r="G1019" s="35">
        <v>1401170</v>
      </c>
      <c r="H1019">
        <v>0</v>
      </c>
      <c r="I1019" s="34"/>
    </row>
    <row r="1020" spans="1:9" x14ac:dyDescent="0.2">
      <c r="A1020" s="16">
        <v>1401180</v>
      </c>
      <c r="B1020" s="2">
        <v>1</v>
      </c>
      <c r="D1020" s="16">
        <v>1401180</v>
      </c>
      <c r="E1020" s="2">
        <v>1</v>
      </c>
      <c r="G1020" s="35">
        <v>1401180</v>
      </c>
      <c r="H1020">
        <v>0</v>
      </c>
      <c r="I1020" s="34"/>
    </row>
    <row r="1021" spans="1:9" x14ac:dyDescent="0.2">
      <c r="A1021" s="16">
        <v>1500010</v>
      </c>
      <c r="B1021" s="2">
        <v>0</v>
      </c>
      <c r="D1021" s="16">
        <v>1500010</v>
      </c>
      <c r="E1021" s="2">
        <v>0</v>
      </c>
      <c r="G1021" s="35">
        <v>1500010</v>
      </c>
      <c r="H1021">
        <v>0</v>
      </c>
      <c r="I1021" s="34"/>
    </row>
    <row r="1022" spans="1:9" x14ac:dyDescent="0.2">
      <c r="A1022" s="16">
        <v>1500020</v>
      </c>
      <c r="B1022" s="2">
        <v>0</v>
      </c>
      <c r="D1022" s="16">
        <v>1500020</v>
      </c>
      <c r="E1022" s="2">
        <v>0</v>
      </c>
      <c r="G1022" s="35">
        <v>1500020</v>
      </c>
      <c r="H1022">
        <v>0</v>
      </c>
      <c r="I1022" s="34"/>
    </row>
    <row r="1023" spans="1:9" x14ac:dyDescent="0.2">
      <c r="A1023" s="16">
        <v>1500030</v>
      </c>
      <c r="B1023" s="2">
        <v>0</v>
      </c>
      <c r="D1023" s="16">
        <v>1500030</v>
      </c>
      <c r="E1023" s="2">
        <v>0</v>
      </c>
      <c r="G1023" s="35">
        <v>1500030</v>
      </c>
      <c r="H1023">
        <v>0</v>
      </c>
      <c r="I1023" s="34"/>
    </row>
    <row r="1024" spans="1:9" x14ac:dyDescent="0.2">
      <c r="A1024" s="16">
        <v>1500040</v>
      </c>
      <c r="B1024" s="2">
        <v>0</v>
      </c>
      <c r="D1024" s="16">
        <v>1500040</v>
      </c>
      <c r="E1024" s="2">
        <v>0</v>
      </c>
      <c r="G1024" s="35">
        <v>1500040</v>
      </c>
      <c r="H1024">
        <v>0</v>
      </c>
      <c r="I1024" s="34"/>
    </row>
    <row r="1025" spans="1:9" x14ac:dyDescent="0.2">
      <c r="A1025" s="16">
        <v>1500050</v>
      </c>
      <c r="B1025" s="2">
        <v>0</v>
      </c>
      <c r="D1025" s="16">
        <v>1500050</v>
      </c>
      <c r="E1025" s="2">
        <v>0</v>
      </c>
      <c r="G1025" s="35">
        <v>1500050</v>
      </c>
      <c r="H1025">
        <v>0</v>
      </c>
      <c r="I1025" s="34"/>
    </row>
    <row r="1026" spans="1:9" x14ac:dyDescent="0.2">
      <c r="A1026" s="16">
        <v>1500060</v>
      </c>
      <c r="B1026" s="2">
        <v>0</v>
      </c>
      <c r="D1026" s="16">
        <v>1500060</v>
      </c>
      <c r="E1026" s="2">
        <v>0</v>
      </c>
      <c r="G1026" s="35">
        <v>1500060</v>
      </c>
      <c r="H1026">
        <v>0</v>
      </c>
      <c r="I1026" s="34"/>
    </row>
    <row r="1027" spans="1:9" x14ac:dyDescent="0.2">
      <c r="A1027" s="16">
        <v>1500070</v>
      </c>
      <c r="B1027" s="2">
        <v>0</v>
      </c>
      <c r="D1027" s="16">
        <v>1500070</v>
      </c>
      <c r="E1027" s="2">
        <v>1</v>
      </c>
      <c r="G1027" s="35">
        <v>1500070</v>
      </c>
      <c r="H1027">
        <v>0</v>
      </c>
      <c r="I1027" s="34"/>
    </row>
    <row r="1028" spans="1:9" x14ac:dyDescent="0.2">
      <c r="A1028" s="16">
        <v>1500080</v>
      </c>
      <c r="B1028" s="2">
        <v>24</v>
      </c>
      <c r="D1028" s="16">
        <v>1500080</v>
      </c>
      <c r="E1028" s="2">
        <v>20</v>
      </c>
      <c r="G1028" s="35">
        <v>1500080</v>
      </c>
      <c r="H1028">
        <v>1</v>
      </c>
      <c r="I1028" s="34"/>
    </row>
    <row r="1029" spans="1:9" x14ac:dyDescent="0.2">
      <c r="A1029" s="16">
        <v>1500090</v>
      </c>
      <c r="B1029" s="2">
        <v>0</v>
      </c>
      <c r="D1029" s="16">
        <v>1500090</v>
      </c>
      <c r="E1029" s="2">
        <v>1</v>
      </c>
      <c r="G1029" s="35">
        <v>1500090</v>
      </c>
      <c r="H1029">
        <v>0</v>
      </c>
      <c r="I1029" s="34"/>
    </row>
    <row r="1030" spans="1:9" x14ac:dyDescent="0.2">
      <c r="A1030" s="16">
        <v>1500100</v>
      </c>
      <c r="B1030" s="2">
        <v>9</v>
      </c>
      <c r="D1030" s="16">
        <v>1500100</v>
      </c>
      <c r="E1030" s="2">
        <v>3</v>
      </c>
      <c r="G1030" s="35">
        <v>1500100</v>
      </c>
      <c r="H1030">
        <v>0</v>
      </c>
      <c r="I1030" s="34"/>
    </row>
    <row r="1031" spans="1:9" x14ac:dyDescent="0.2">
      <c r="A1031" s="16">
        <v>1500101</v>
      </c>
      <c r="B1031" s="2">
        <v>0</v>
      </c>
      <c r="D1031" s="16">
        <v>1500101</v>
      </c>
      <c r="E1031" s="2">
        <v>0</v>
      </c>
      <c r="G1031" s="35">
        <v>1500101</v>
      </c>
      <c r="H1031">
        <v>0</v>
      </c>
      <c r="I1031" s="34"/>
    </row>
    <row r="1032" spans="1:9" x14ac:dyDescent="0.2">
      <c r="A1032" s="16">
        <v>1500110</v>
      </c>
      <c r="B1032" s="2">
        <v>9</v>
      </c>
      <c r="D1032" s="16">
        <v>1500110</v>
      </c>
      <c r="E1032" s="2">
        <v>4</v>
      </c>
      <c r="G1032" s="35">
        <v>1500110</v>
      </c>
      <c r="H1032">
        <v>0</v>
      </c>
      <c r="I1032" s="34"/>
    </row>
    <row r="1033" spans="1:9" x14ac:dyDescent="0.2">
      <c r="A1033" s="16">
        <v>1500120</v>
      </c>
      <c r="B1033" s="2">
        <v>3</v>
      </c>
      <c r="D1033" s="16">
        <v>1500120</v>
      </c>
      <c r="E1033" s="2">
        <v>2</v>
      </c>
      <c r="G1033" s="35">
        <v>1500120</v>
      </c>
      <c r="H1033">
        <v>0</v>
      </c>
      <c r="I1033" s="34"/>
    </row>
    <row r="1034" spans="1:9" x14ac:dyDescent="0.2">
      <c r="A1034" s="16">
        <v>1500130</v>
      </c>
      <c r="B1034" s="2">
        <v>17</v>
      </c>
      <c r="D1034" s="16">
        <v>1500130</v>
      </c>
      <c r="E1034" s="2">
        <v>6</v>
      </c>
      <c r="G1034" s="35">
        <v>1500130</v>
      </c>
      <c r="H1034">
        <v>0</v>
      </c>
      <c r="I1034" s="34"/>
    </row>
    <row r="1035" spans="1:9" x14ac:dyDescent="0.2">
      <c r="A1035" s="16">
        <v>1500140</v>
      </c>
      <c r="B1035" s="2">
        <v>0</v>
      </c>
      <c r="D1035" s="16">
        <v>1500140</v>
      </c>
      <c r="E1035" s="2">
        <v>0</v>
      </c>
      <c r="G1035" s="35">
        <v>1500140</v>
      </c>
      <c r="H1035">
        <v>0</v>
      </c>
      <c r="I1035" s="34"/>
    </row>
    <row r="1036" spans="1:9" x14ac:dyDescent="0.2">
      <c r="A1036" s="16">
        <v>1500150</v>
      </c>
      <c r="B1036" s="2">
        <v>2</v>
      </c>
      <c r="D1036" s="16">
        <v>1500150</v>
      </c>
      <c r="E1036" s="2">
        <v>1</v>
      </c>
      <c r="G1036" s="35">
        <v>1500150</v>
      </c>
      <c r="H1036">
        <v>0</v>
      </c>
      <c r="I1036" s="34"/>
    </row>
    <row r="1037" spans="1:9" x14ac:dyDescent="0.2">
      <c r="A1037" s="16">
        <v>1500160</v>
      </c>
      <c r="B1037" s="2">
        <v>0</v>
      </c>
      <c r="D1037" s="16">
        <v>1500160</v>
      </c>
      <c r="E1037" s="2">
        <v>0</v>
      </c>
      <c r="G1037" s="35">
        <v>1500160</v>
      </c>
      <c r="H1037">
        <v>0</v>
      </c>
      <c r="I1037" s="34"/>
    </row>
    <row r="1038" spans="1:9" x14ac:dyDescent="0.2">
      <c r="A1038" s="16">
        <v>1500170</v>
      </c>
      <c r="B1038" s="2">
        <v>0</v>
      </c>
      <c r="D1038" s="16">
        <v>1500170</v>
      </c>
      <c r="E1038" s="2">
        <v>0</v>
      </c>
      <c r="G1038" s="35">
        <v>1500170</v>
      </c>
      <c r="H1038">
        <v>0</v>
      </c>
      <c r="I1038" s="34"/>
    </row>
    <row r="1039" spans="1:9" x14ac:dyDescent="0.2">
      <c r="A1039" s="16">
        <v>1500180</v>
      </c>
      <c r="B1039" s="2">
        <v>0</v>
      </c>
      <c r="D1039" s="16">
        <v>1500180</v>
      </c>
      <c r="E1039" s="2">
        <v>0</v>
      </c>
      <c r="G1039" s="35">
        <v>1500180</v>
      </c>
      <c r="H1039">
        <v>0</v>
      </c>
      <c r="I1039" s="34"/>
    </row>
    <row r="1040" spans="1:9" x14ac:dyDescent="0.2">
      <c r="A1040" s="16">
        <v>1500190</v>
      </c>
      <c r="B1040" s="2">
        <v>5</v>
      </c>
      <c r="D1040" s="16">
        <v>1500190</v>
      </c>
      <c r="E1040" s="2">
        <v>3</v>
      </c>
      <c r="G1040" s="35">
        <v>1500190</v>
      </c>
      <c r="H1040">
        <v>0</v>
      </c>
      <c r="I1040" s="34"/>
    </row>
    <row r="1041" spans="1:9" x14ac:dyDescent="0.2">
      <c r="A1041" s="16">
        <v>1500200</v>
      </c>
      <c r="B1041" s="2">
        <v>7</v>
      </c>
      <c r="D1041" s="16">
        <v>1500200</v>
      </c>
      <c r="E1041" s="2">
        <v>1</v>
      </c>
      <c r="G1041" s="35">
        <v>1500200</v>
      </c>
      <c r="H1041">
        <v>0</v>
      </c>
      <c r="I1041" s="34"/>
    </row>
    <row r="1042" spans="1:9" x14ac:dyDescent="0.2">
      <c r="A1042" s="16">
        <v>1500210</v>
      </c>
      <c r="B1042" s="2">
        <v>1</v>
      </c>
      <c r="D1042" s="16">
        <v>1500210</v>
      </c>
      <c r="E1042" s="2">
        <v>0</v>
      </c>
      <c r="G1042" s="35">
        <v>1500210</v>
      </c>
      <c r="H1042">
        <v>0</v>
      </c>
      <c r="I1042" s="34"/>
    </row>
    <row r="1043" spans="1:9" x14ac:dyDescent="0.2">
      <c r="A1043" s="16">
        <v>1500220</v>
      </c>
      <c r="B1043" s="2">
        <v>1</v>
      </c>
      <c r="D1043" s="16">
        <v>1500220</v>
      </c>
      <c r="E1043" s="2">
        <v>0</v>
      </c>
      <c r="G1043" s="35">
        <v>1500220</v>
      </c>
      <c r="H1043">
        <v>0</v>
      </c>
      <c r="I1043" s="34"/>
    </row>
    <row r="1044" spans="1:9" x14ac:dyDescent="0.2">
      <c r="A1044" s="16">
        <v>1500230</v>
      </c>
      <c r="B1044" s="2">
        <v>1</v>
      </c>
      <c r="D1044" s="16">
        <v>1500230</v>
      </c>
      <c r="E1044" s="2">
        <v>1</v>
      </c>
      <c r="G1044" s="35">
        <v>1500230</v>
      </c>
      <c r="H1044">
        <v>0</v>
      </c>
      <c r="I1044" s="34"/>
    </row>
    <row r="1045" spans="1:9" x14ac:dyDescent="0.2">
      <c r="A1045" s="16">
        <v>1500240</v>
      </c>
      <c r="B1045" s="2">
        <v>0</v>
      </c>
      <c r="D1045" s="16">
        <v>1500240</v>
      </c>
      <c r="E1045" s="2">
        <v>0</v>
      </c>
      <c r="G1045" s="35">
        <v>1500240</v>
      </c>
      <c r="H1045">
        <v>0</v>
      </c>
      <c r="I1045" s="34"/>
    </row>
    <row r="1046" spans="1:9" x14ac:dyDescent="0.2">
      <c r="A1046" s="16">
        <v>1500250</v>
      </c>
      <c r="B1046" s="2">
        <v>4</v>
      </c>
      <c r="D1046" s="16">
        <v>1500250</v>
      </c>
      <c r="E1046" s="2">
        <v>4</v>
      </c>
      <c r="G1046" s="35">
        <v>1500250</v>
      </c>
      <c r="H1046">
        <v>0</v>
      </c>
      <c r="I1046" s="34"/>
    </row>
    <row r="1047" spans="1:9" x14ac:dyDescent="0.2">
      <c r="A1047" s="16">
        <v>1500260</v>
      </c>
      <c r="B1047" s="2">
        <v>1</v>
      </c>
      <c r="D1047" s="16">
        <v>1500260</v>
      </c>
      <c r="E1047" s="2">
        <v>0</v>
      </c>
      <c r="G1047" s="35">
        <v>1500260</v>
      </c>
      <c r="H1047">
        <v>0</v>
      </c>
      <c r="I1047" s="34"/>
    </row>
    <row r="1048" spans="1:9" x14ac:dyDescent="0.2">
      <c r="A1048" s="16">
        <v>1500270</v>
      </c>
      <c r="B1048" s="2">
        <v>4</v>
      </c>
      <c r="D1048" s="16">
        <v>1500270</v>
      </c>
      <c r="E1048" s="2">
        <v>1</v>
      </c>
      <c r="G1048" s="35">
        <v>1500270</v>
      </c>
      <c r="H1048">
        <v>0</v>
      </c>
      <c r="I1048" s="34"/>
    </row>
    <row r="1049" spans="1:9" x14ac:dyDescent="0.2">
      <c r="A1049" s="16">
        <v>1500280</v>
      </c>
      <c r="B1049" s="2">
        <v>0</v>
      </c>
      <c r="D1049" s="16">
        <v>1500280</v>
      </c>
      <c r="E1049" s="2">
        <v>0</v>
      </c>
      <c r="G1049" s="35">
        <v>1500280</v>
      </c>
      <c r="H1049">
        <v>0</v>
      </c>
      <c r="I1049" s="34"/>
    </row>
    <row r="1050" spans="1:9" x14ac:dyDescent="0.2">
      <c r="A1050" s="16">
        <v>1500290</v>
      </c>
      <c r="B1050" s="2">
        <v>1</v>
      </c>
      <c r="D1050" s="16">
        <v>1500290</v>
      </c>
      <c r="E1050" s="2">
        <v>0</v>
      </c>
      <c r="G1050" s="35">
        <v>1500290</v>
      </c>
      <c r="H1050">
        <v>0</v>
      </c>
      <c r="I1050" s="34"/>
    </row>
    <row r="1051" spans="1:9" x14ac:dyDescent="0.2">
      <c r="A1051" s="16">
        <v>1500300</v>
      </c>
      <c r="B1051" s="2">
        <v>0</v>
      </c>
      <c r="D1051" s="16">
        <v>1500300</v>
      </c>
      <c r="E1051" s="2">
        <v>0</v>
      </c>
      <c r="G1051" s="35">
        <v>1500300</v>
      </c>
      <c r="H1051">
        <v>0</v>
      </c>
      <c r="I1051" s="34"/>
    </row>
    <row r="1052" spans="1:9" x14ac:dyDescent="0.2">
      <c r="A1052" s="16">
        <v>1500310</v>
      </c>
      <c r="B1052" s="2">
        <v>1</v>
      </c>
      <c r="D1052" s="16">
        <v>1500310</v>
      </c>
      <c r="E1052" s="2">
        <v>0</v>
      </c>
      <c r="G1052" s="35">
        <v>1500310</v>
      </c>
      <c r="H1052">
        <v>0</v>
      </c>
      <c r="I1052" s="34"/>
    </row>
    <row r="1053" spans="1:9" x14ac:dyDescent="0.2">
      <c r="A1053" s="16">
        <v>1500320</v>
      </c>
      <c r="B1053" s="2">
        <v>0</v>
      </c>
      <c r="D1053" s="16">
        <v>1500320</v>
      </c>
      <c r="E1053" s="2">
        <v>0</v>
      </c>
      <c r="G1053" s="35">
        <v>1500320</v>
      </c>
      <c r="H1053">
        <v>0</v>
      </c>
      <c r="I1053" s="34"/>
    </row>
    <row r="1054" spans="1:9" x14ac:dyDescent="0.2">
      <c r="A1054" s="16">
        <v>1500330</v>
      </c>
      <c r="B1054" s="2">
        <v>0</v>
      </c>
      <c r="D1054" s="16">
        <v>1500330</v>
      </c>
      <c r="E1054" s="2">
        <v>0</v>
      </c>
      <c r="G1054" s="35">
        <v>1500330</v>
      </c>
      <c r="H1054">
        <v>0</v>
      </c>
      <c r="I1054" s="34"/>
    </row>
    <row r="1055" spans="1:9" x14ac:dyDescent="0.2">
      <c r="A1055" s="16">
        <v>1500340</v>
      </c>
      <c r="B1055" s="2">
        <v>6</v>
      </c>
      <c r="D1055" s="16">
        <v>1500340</v>
      </c>
      <c r="E1055" s="2">
        <v>1</v>
      </c>
      <c r="G1055" s="35">
        <v>1500340</v>
      </c>
      <c r="H1055">
        <v>0</v>
      </c>
      <c r="I1055" s="34"/>
    </row>
    <row r="1056" spans="1:9" x14ac:dyDescent="0.2">
      <c r="A1056" s="16">
        <v>1500350</v>
      </c>
      <c r="B1056" s="2">
        <v>1</v>
      </c>
      <c r="D1056" s="16">
        <v>1500350</v>
      </c>
      <c r="E1056" s="2">
        <v>1</v>
      </c>
      <c r="G1056" s="35">
        <v>1500350</v>
      </c>
      <c r="H1056">
        <v>0</v>
      </c>
      <c r="I1056" s="34"/>
    </row>
    <row r="1057" spans="1:9" x14ac:dyDescent="0.2">
      <c r="A1057" s="16">
        <v>1500360</v>
      </c>
      <c r="B1057" s="2">
        <v>1</v>
      </c>
      <c r="D1057" s="16">
        <v>1500360</v>
      </c>
      <c r="E1057" s="2">
        <v>0</v>
      </c>
      <c r="G1057" s="35">
        <v>1500360</v>
      </c>
      <c r="H1057">
        <v>0</v>
      </c>
      <c r="I1057" s="34"/>
    </row>
    <row r="1058" spans="1:9" x14ac:dyDescent="0.2">
      <c r="A1058" s="16">
        <v>1500370</v>
      </c>
      <c r="B1058" s="2">
        <v>0</v>
      </c>
      <c r="D1058" s="16">
        <v>1500370</v>
      </c>
      <c r="E1058" s="2">
        <v>0</v>
      </c>
      <c r="G1058" s="35">
        <v>1500370</v>
      </c>
      <c r="H1058">
        <v>0</v>
      </c>
      <c r="I1058" s="34"/>
    </row>
    <row r="1059" spans="1:9" x14ac:dyDescent="0.2">
      <c r="A1059" s="16">
        <v>1500380</v>
      </c>
      <c r="B1059" s="2">
        <v>0</v>
      </c>
      <c r="D1059" s="16">
        <v>1500380</v>
      </c>
      <c r="E1059" s="2">
        <v>0</v>
      </c>
      <c r="G1059" s="35">
        <v>1500380</v>
      </c>
      <c r="H1059">
        <v>0</v>
      </c>
      <c r="I1059" s="34"/>
    </row>
    <row r="1060" spans="1:9" x14ac:dyDescent="0.2">
      <c r="A1060" s="16">
        <v>1500390</v>
      </c>
      <c r="B1060" s="2">
        <v>0</v>
      </c>
      <c r="D1060" s="16">
        <v>1500390</v>
      </c>
      <c r="E1060" s="2">
        <v>0</v>
      </c>
      <c r="G1060" s="35">
        <v>1500390</v>
      </c>
      <c r="H1060">
        <v>0</v>
      </c>
      <c r="I1060" s="34"/>
    </row>
    <row r="1061" spans="1:9" x14ac:dyDescent="0.2">
      <c r="A1061" s="16">
        <v>1500400</v>
      </c>
      <c r="B1061" s="2">
        <v>0</v>
      </c>
      <c r="D1061" s="16">
        <v>1500400</v>
      </c>
      <c r="E1061" s="2">
        <v>0</v>
      </c>
      <c r="G1061" s="35">
        <v>1500400</v>
      </c>
      <c r="H1061">
        <v>0</v>
      </c>
      <c r="I1061" s="34"/>
    </row>
    <row r="1062" spans="1:9" x14ac:dyDescent="0.2">
      <c r="A1062" s="16">
        <v>1500410</v>
      </c>
      <c r="B1062" s="2">
        <v>0</v>
      </c>
      <c r="D1062" s="16">
        <v>1500410</v>
      </c>
      <c r="E1062" s="2">
        <v>0</v>
      </c>
      <c r="G1062" s="35">
        <v>1500410</v>
      </c>
      <c r="H1062">
        <v>0</v>
      </c>
      <c r="I1062" s="34"/>
    </row>
    <row r="1063" spans="1:9" x14ac:dyDescent="0.2">
      <c r="A1063" s="16">
        <v>1500420</v>
      </c>
      <c r="B1063" s="2">
        <v>0</v>
      </c>
      <c r="D1063" s="16">
        <v>1500420</v>
      </c>
      <c r="E1063" s="2">
        <v>0</v>
      </c>
      <c r="G1063" s="35">
        <v>1500420</v>
      </c>
      <c r="H1063">
        <v>0</v>
      </c>
      <c r="I1063" s="34"/>
    </row>
    <row r="1064" spans="1:9" x14ac:dyDescent="0.2">
      <c r="A1064" s="16">
        <v>1500430</v>
      </c>
      <c r="B1064" s="2">
        <v>10</v>
      </c>
      <c r="D1064" s="16">
        <v>1500430</v>
      </c>
      <c r="E1064" s="2">
        <v>1</v>
      </c>
      <c r="G1064" s="35">
        <v>1500430</v>
      </c>
      <c r="H1064">
        <v>0</v>
      </c>
      <c r="I1064" s="34"/>
    </row>
    <row r="1065" spans="1:9" x14ac:dyDescent="0.2">
      <c r="A1065" s="16">
        <v>1500440</v>
      </c>
      <c r="B1065" s="2">
        <v>7</v>
      </c>
      <c r="D1065" s="16">
        <v>1500440</v>
      </c>
      <c r="E1065" s="2">
        <v>5</v>
      </c>
      <c r="G1065" s="35">
        <v>1500440</v>
      </c>
      <c r="H1065">
        <v>2</v>
      </c>
      <c r="I1065" s="34"/>
    </row>
    <row r="1066" spans="1:9" x14ac:dyDescent="0.2">
      <c r="A1066" s="16">
        <v>1500450</v>
      </c>
      <c r="B1066" s="2">
        <v>64</v>
      </c>
      <c r="D1066" s="16">
        <v>1500450</v>
      </c>
      <c r="E1066" s="2">
        <v>34</v>
      </c>
      <c r="G1066" s="35">
        <v>1500450</v>
      </c>
      <c r="H1066">
        <v>6</v>
      </c>
      <c r="I1066" s="34"/>
    </row>
    <row r="1067" spans="1:9" x14ac:dyDescent="0.2">
      <c r="A1067" s="16">
        <v>1500460</v>
      </c>
      <c r="B1067" s="2">
        <v>21</v>
      </c>
      <c r="D1067" s="16">
        <v>1500460</v>
      </c>
      <c r="E1067" s="2">
        <v>17</v>
      </c>
      <c r="G1067" s="35">
        <v>1500460</v>
      </c>
      <c r="H1067">
        <v>1</v>
      </c>
      <c r="I1067" s="34"/>
    </row>
    <row r="1068" spans="1:9" x14ac:dyDescent="0.2">
      <c r="A1068" s="16">
        <v>1500470</v>
      </c>
      <c r="B1068" s="2">
        <v>12</v>
      </c>
      <c r="D1068" s="16">
        <v>1500470</v>
      </c>
      <c r="E1068" s="2">
        <v>1</v>
      </c>
      <c r="G1068" s="35">
        <v>1500470</v>
      </c>
      <c r="H1068">
        <v>0</v>
      </c>
      <c r="I1068" s="34"/>
    </row>
    <row r="1069" spans="1:9" x14ac:dyDescent="0.2">
      <c r="A1069" s="16">
        <v>1500480</v>
      </c>
      <c r="B1069" s="2">
        <v>3</v>
      </c>
      <c r="D1069" s="16">
        <v>1500480</v>
      </c>
      <c r="E1069" s="2">
        <v>0</v>
      </c>
      <c r="G1069" s="35">
        <v>1500480</v>
      </c>
      <c r="H1069">
        <v>0</v>
      </c>
      <c r="I1069" s="34"/>
    </row>
    <row r="1070" spans="1:9" x14ac:dyDescent="0.2">
      <c r="A1070" s="16">
        <v>1500490</v>
      </c>
      <c r="B1070" s="2">
        <v>5</v>
      </c>
      <c r="D1070" s="16">
        <v>1500490</v>
      </c>
      <c r="E1070" s="2">
        <v>4</v>
      </c>
      <c r="G1070" s="35">
        <v>1500490</v>
      </c>
      <c r="H1070">
        <v>1</v>
      </c>
      <c r="I1070" s="34"/>
    </row>
    <row r="1071" spans="1:9" x14ac:dyDescent="0.2">
      <c r="A1071" s="16">
        <v>1500500</v>
      </c>
      <c r="B1071" s="2">
        <v>0</v>
      </c>
      <c r="D1071" s="16">
        <v>1500500</v>
      </c>
      <c r="E1071" s="2">
        <v>0</v>
      </c>
      <c r="G1071" s="35">
        <v>1500500</v>
      </c>
      <c r="H1071">
        <v>0</v>
      </c>
      <c r="I1071" s="34"/>
    </row>
    <row r="1072" spans="1:9" x14ac:dyDescent="0.2">
      <c r="A1072" s="16">
        <v>1500510</v>
      </c>
      <c r="B1072" s="2">
        <v>0</v>
      </c>
      <c r="D1072" s="16">
        <v>1500510</v>
      </c>
      <c r="E1072" s="2">
        <v>0</v>
      </c>
      <c r="G1072" s="35">
        <v>1500510</v>
      </c>
      <c r="H1072">
        <v>0</v>
      </c>
      <c r="I1072" s="34"/>
    </row>
    <row r="1073" spans="1:9" x14ac:dyDescent="0.2">
      <c r="A1073" s="16">
        <v>1500520</v>
      </c>
      <c r="B1073" s="2">
        <v>18</v>
      </c>
      <c r="D1073" s="16">
        <v>1500520</v>
      </c>
      <c r="E1073" s="2">
        <v>9</v>
      </c>
      <c r="G1073" s="35">
        <v>1500520</v>
      </c>
      <c r="H1073">
        <v>3</v>
      </c>
      <c r="I1073" s="34"/>
    </row>
    <row r="1074" spans="1:9" x14ac:dyDescent="0.2">
      <c r="A1074" s="16">
        <v>1500530</v>
      </c>
      <c r="B1074" s="2">
        <v>1</v>
      </c>
      <c r="D1074" s="16">
        <v>1500530</v>
      </c>
      <c r="E1074" s="2">
        <v>0</v>
      </c>
      <c r="G1074" s="35">
        <v>1500530</v>
      </c>
      <c r="H1074">
        <v>0</v>
      </c>
      <c r="I1074" s="34"/>
    </row>
    <row r="1075" spans="1:9" x14ac:dyDescent="0.2">
      <c r="A1075" s="16">
        <v>1500540</v>
      </c>
      <c r="B1075" s="2">
        <v>0</v>
      </c>
      <c r="D1075" s="16">
        <v>1500540</v>
      </c>
      <c r="E1075" s="2">
        <v>0</v>
      </c>
      <c r="G1075" s="35">
        <v>1500540</v>
      </c>
      <c r="H1075">
        <v>0</v>
      </c>
      <c r="I1075" s="34"/>
    </row>
    <row r="1076" spans="1:9" x14ac:dyDescent="0.2">
      <c r="A1076" s="16">
        <v>1500550</v>
      </c>
      <c r="B1076" s="2">
        <v>1</v>
      </c>
      <c r="D1076" s="16">
        <v>1500550</v>
      </c>
      <c r="E1076" s="2">
        <v>1</v>
      </c>
      <c r="G1076" s="35">
        <v>1500550</v>
      </c>
      <c r="H1076">
        <v>0</v>
      </c>
      <c r="I1076" s="34"/>
    </row>
    <row r="1077" spans="1:9" x14ac:dyDescent="0.2">
      <c r="A1077" s="16">
        <v>1500560</v>
      </c>
      <c r="B1077" s="2">
        <v>0</v>
      </c>
      <c r="D1077" s="16">
        <v>1500560</v>
      </c>
      <c r="E1077" s="2">
        <v>0</v>
      </c>
      <c r="G1077" s="35">
        <v>1500560</v>
      </c>
      <c r="H1077">
        <v>0</v>
      </c>
      <c r="I1077" s="34"/>
    </row>
    <row r="1078" spans="1:9" x14ac:dyDescent="0.2">
      <c r="A1078" s="16">
        <v>1500570</v>
      </c>
      <c r="B1078" s="2">
        <v>0</v>
      </c>
      <c r="D1078" s="16">
        <v>1500570</v>
      </c>
      <c r="E1078" s="2">
        <v>0</v>
      </c>
      <c r="G1078" s="35">
        <v>1500570</v>
      </c>
      <c r="H1078">
        <v>0</v>
      </c>
      <c r="I1078" s="34"/>
    </row>
    <row r="1079" spans="1:9" x14ac:dyDescent="0.2">
      <c r="A1079" s="16">
        <v>1500580</v>
      </c>
      <c r="B1079" s="2">
        <v>0</v>
      </c>
      <c r="D1079" s="16">
        <v>1500580</v>
      </c>
      <c r="E1079" s="2">
        <v>0</v>
      </c>
      <c r="G1079" s="35">
        <v>1500580</v>
      </c>
      <c r="H1079">
        <v>0</v>
      </c>
      <c r="I1079" s="34"/>
    </row>
    <row r="1080" spans="1:9" x14ac:dyDescent="0.2">
      <c r="A1080" s="16">
        <v>1500590</v>
      </c>
      <c r="B1080" s="2">
        <v>0</v>
      </c>
      <c r="D1080" s="16">
        <v>1500590</v>
      </c>
      <c r="E1080" s="2">
        <v>0</v>
      </c>
      <c r="G1080" s="35">
        <v>1500590</v>
      </c>
      <c r="H1080">
        <v>0</v>
      </c>
      <c r="I1080" s="34"/>
    </row>
    <row r="1081" spans="1:9" x14ac:dyDescent="0.2">
      <c r="A1081" s="16">
        <v>1500600</v>
      </c>
      <c r="B1081" s="2">
        <v>0</v>
      </c>
      <c r="D1081" s="16">
        <v>1500600</v>
      </c>
      <c r="E1081" s="2">
        <v>0</v>
      </c>
      <c r="G1081" s="35">
        <v>1500600</v>
      </c>
      <c r="H1081">
        <v>0</v>
      </c>
      <c r="I1081" s="34"/>
    </row>
    <row r="1082" spans="1:9" x14ac:dyDescent="0.2">
      <c r="A1082" s="16">
        <v>1500610</v>
      </c>
      <c r="B1082" s="2">
        <v>1</v>
      </c>
      <c r="D1082" s="16">
        <v>1500610</v>
      </c>
      <c r="E1082" s="2">
        <v>1</v>
      </c>
      <c r="G1082" s="35">
        <v>1500610</v>
      </c>
      <c r="H1082">
        <v>1</v>
      </c>
      <c r="I1082" s="34"/>
    </row>
    <row r="1083" spans="1:9" x14ac:dyDescent="0.2">
      <c r="A1083" s="16">
        <v>1500620</v>
      </c>
      <c r="B1083" s="2">
        <v>0</v>
      </c>
      <c r="D1083" s="16">
        <v>1500620</v>
      </c>
      <c r="E1083" s="2">
        <v>0</v>
      </c>
      <c r="G1083" s="35">
        <v>1500620</v>
      </c>
      <c r="H1083">
        <v>0</v>
      </c>
      <c r="I1083" s="34"/>
    </row>
    <row r="1084" spans="1:9" x14ac:dyDescent="0.2">
      <c r="A1084" s="16">
        <v>1500630</v>
      </c>
      <c r="B1084" s="2">
        <v>0</v>
      </c>
      <c r="D1084" s="16">
        <v>1500630</v>
      </c>
      <c r="E1084" s="2">
        <v>0</v>
      </c>
      <c r="G1084" s="35">
        <v>1500630</v>
      </c>
      <c r="H1084">
        <v>0</v>
      </c>
      <c r="I1084" s="34"/>
    </row>
    <row r="1085" spans="1:9" x14ac:dyDescent="0.2">
      <c r="A1085" s="16">
        <v>1500640</v>
      </c>
      <c r="B1085" s="2">
        <v>1</v>
      </c>
      <c r="D1085" s="16">
        <v>1500640</v>
      </c>
      <c r="E1085" s="2">
        <v>1</v>
      </c>
      <c r="G1085" s="35">
        <v>1500640</v>
      </c>
      <c r="H1085">
        <v>0</v>
      </c>
      <c r="I1085" s="34"/>
    </row>
    <row r="1086" spans="1:9" x14ac:dyDescent="0.2">
      <c r="A1086" s="16">
        <v>1500650</v>
      </c>
      <c r="B1086" s="2">
        <v>0</v>
      </c>
      <c r="D1086" s="16">
        <v>1500650</v>
      </c>
      <c r="E1086" s="2">
        <v>0</v>
      </c>
      <c r="G1086" s="35">
        <v>1500650</v>
      </c>
      <c r="H1086">
        <v>0</v>
      </c>
      <c r="I1086" s="34"/>
    </row>
    <row r="1087" spans="1:9" x14ac:dyDescent="0.2">
      <c r="A1087" s="16">
        <v>1500660</v>
      </c>
      <c r="B1087" s="2">
        <v>0</v>
      </c>
      <c r="D1087" s="16">
        <v>1500660</v>
      </c>
      <c r="E1087" s="2">
        <v>0</v>
      </c>
      <c r="G1087" s="35">
        <v>1500660</v>
      </c>
      <c r="H1087">
        <v>0</v>
      </c>
      <c r="I1087" s="34"/>
    </row>
    <row r="1088" spans="1:9" x14ac:dyDescent="0.2">
      <c r="A1088" s="16">
        <v>1500670</v>
      </c>
      <c r="B1088" s="2">
        <v>0</v>
      </c>
      <c r="D1088" s="16">
        <v>1500670</v>
      </c>
      <c r="E1088" s="2">
        <v>0</v>
      </c>
      <c r="G1088" s="35">
        <v>1500670</v>
      </c>
      <c r="H1088">
        <v>0</v>
      </c>
      <c r="I1088" s="34"/>
    </row>
    <row r="1089" spans="1:9" x14ac:dyDescent="0.2">
      <c r="A1089" s="16">
        <v>1500680</v>
      </c>
      <c r="B1089" s="2">
        <v>9</v>
      </c>
      <c r="D1089" s="16">
        <v>1500680</v>
      </c>
      <c r="E1089" s="2">
        <v>4</v>
      </c>
      <c r="G1089" s="35">
        <v>1500680</v>
      </c>
      <c r="H1089">
        <v>0</v>
      </c>
      <c r="I1089" s="34"/>
    </row>
    <row r="1090" spans="1:9" x14ac:dyDescent="0.2">
      <c r="A1090" s="16">
        <v>1500690</v>
      </c>
      <c r="B1090" s="2">
        <v>0</v>
      </c>
      <c r="D1090" s="16">
        <v>1500690</v>
      </c>
      <c r="E1090" s="2">
        <v>0</v>
      </c>
      <c r="G1090" s="35">
        <v>1500690</v>
      </c>
      <c r="H1090">
        <v>0</v>
      </c>
      <c r="I1090" s="34"/>
    </row>
    <row r="1091" spans="1:9" x14ac:dyDescent="0.2">
      <c r="A1091" s="16">
        <v>1500700</v>
      </c>
      <c r="B1091" s="2">
        <v>0</v>
      </c>
      <c r="D1091" s="16">
        <v>1500700</v>
      </c>
      <c r="E1091" s="2">
        <v>0</v>
      </c>
      <c r="G1091" s="35">
        <v>1500700</v>
      </c>
      <c r="H1091">
        <v>0</v>
      </c>
      <c r="I1091" s="34"/>
    </row>
    <row r="1092" spans="1:9" x14ac:dyDescent="0.2">
      <c r="A1092" s="16">
        <v>1500710</v>
      </c>
      <c r="B1092" s="2">
        <v>0</v>
      </c>
      <c r="D1092" s="16">
        <v>1500710</v>
      </c>
      <c r="E1092" s="2">
        <v>0</v>
      </c>
      <c r="G1092" s="35">
        <v>1500710</v>
      </c>
      <c r="H1092">
        <v>0</v>
      </c>
      <c r="I1092" s="34"/>
    </row>
    <row r="1093" spans="1:9" x14ac:dyDescent="0.2">
      <c r="A1093" s="16">
        <v>1500720</v>
      </c>
      <c r="B1093" s="2">
        <v>0</v>
      </c>
      <c r="D1093" s="16">
        <v>1500720</v>
      </c>
      <c r="E1093" s="2">
        <v>0</v>
      </c>
      <c r="G1093" s="35">
        <v>1500720</v>
      </c>
      <c r="H1093">
        <v>0</v>
      </c>
      <c r="I1093" s="34"/>
    </row>
    <row r="1094" spans="1:9" x14ac:dyDescent="0.2">
      <c r="A1094" s="16">
        <v>1500730</v>
      </c>
      <c r="B1094" s="2">
        <v>0</v>
      </c>
      <c r="D1094" s="16">
        <v>1500730</v>
      </c>
      <c r="E1094" s="2">
        <v>0</v>
      </c>
      <c r="G1094" s="35">
        <v>1500730</v>
      </c>
      <c r="H1094">
        <v>0</v>
      </c>
      <c r="I1094" s="34"/>
    </row>
    <row r="1095" spans="1:9" x14ac:dyDescent="0.2">
      <c r="A1095" s="16">
        <v>1500740</v>
      </c>
      <c r="B1095" s="2">
        <v>0</v>
      </c>
      <c r="D1095" s="16">
        <v>1500740</v>
      </c>
      <c r="E1095" s="2">
        <v>0</v>
      </c>
      <c r="G1095" s="35">
        <v>1500740</v>
      </c>
      <c r="H1095">
        <v>0</v>
      </c>
      <c r="I1095" s="34"/>
    </row>
    <row r="1096" spans="1:9" x14ac:dyDescent="0.2">
      <c r="A1096" s="16">
        <v>1500750</v>
      </c>
      <c r="B1096" s="2">
        <v>0</v>
      </c>
      <c r="D1096" s="16">
        <v>1500750</v>
      </c>
      <c r="E1096" s="2">
        <v>0</v>
      </c>
      <c r="G1096" s="35">
        <v>1500750</v>
      </c>
      <c r="H1096">
        <v>0</v>
      </c>
      <c r="I1096" s="34"/>
    </row>
    <row r="1097" spans="1:9" x14ac:dyDescent="0.2">
      <c r="A1097" s="16">
        <v>1500760</v>
      </c>
      <c r="B1097" s="2">
        <v>0</v>
      </c>
      <c r="D1097" s="16">
        <v>1500760</v>
      </c>
      <c r="E1097" s="2">
        <v>0</v>
      </c>
      <c r="G1097" s="35">
        <v>1500760</v>
      </c>
      <c r="H1097">
        <v>0</v>
      </c>
      <c r="I1097" s="34"/>
    </row>
    <row r="1098" spans="1:9" x14ac:dyDescent="0.2">
      <c r="A1098" s="16">
        <v>1500770</v>
      </c>
      <c r="B1098" s="2">
        <v>0</v>
      </c>
      <c r="D1098" s="16">
        <v>1500770</v>
      </c>
      <c r="E1098" s="2">
        <v>0</v>
      </c>
      <c r="G1098" s="35">
        <v>1500770</v>
      </c>
      <c r="H1098">
        <v>0</v>
      </c>
      <c r="I1098" s="34"/>
    </row>
    <row r="1099" spans="1:9" x14ac:dyDescent="0.2">
      <c r="A1099" s="16">
        <v>1500780</v>
      </c>
      <c r="B1099" s="2">
        <v>0</v>
      </c>
      <c r="D1099" s="16">
        <v>1500780</v>
      </c>
      <c r="E1099" s="2">
        <v>0</v>
      </c>
      <c r="G1099" s="35">
        <v>1500780</v>
      </c>
      <c r="H1099">
        <v>0</v>
      </c>
      <c r="I1099" s="34"/>
    </row>
    <row r="1100" spans="1:9" x14ac:dyDescent="0.2">
      <c r="A1100" s="16">
        <v>1500790</v>
      </c>
      <c r="B1100" s="2">
        <v>0</v>
      </c>
      <c r="D1100" s="16">
        <v>1500790</v>
      </c>
      <c r="E1100" s="2">
        <v>0</v>
      </c>
      <c r="G1100" s="35">
        <v>1500790</v>
      </c>
      <c r="H1100">
        <v>0</v>
      </c>
      <c r="I1100" s="34"/>
    </row>
    <row r="1101" spans="1:9" x14ac:dyDescent="0.2">
      <c r="A1101" s="16">
        <v>1500800</v>
      </c>
      <c r="B1101" s="2">
        <v>0</v>
      </c>
      <c r="D1101" s="16">
        <v>1500800</v>
      </c>
      <c r="E1101" s="2">
        <v>0</v>
      </c>
      <c r="G1101" s="35">
        <v>1500800</v>
      </c>
      <c r="H1101">
        <v>0</v>
      </c>
      <c r="I1101" s="34"/>
    </row>
    <row r="1102" spans="1:9" x14ac:dyDescent="0.2">
      <c r="A1102" s="16">
        <v>1500810</v>
      </c>
      <c r="B1102" s="2">
        <v>0</v>
      </c>
      <c r="D1102" s="16">
        <v>1500810</v>
      </c>
      <c r="E1102" s="2">
        <v>0</v>
      </c>
      <c r="G1102" s="35">
        <v>1500810</v>
      </c>
      <c r="H1102">
        <v>0</v>
      </c>
      <c r="I1102" s="34"/>
    </row>
    <row r="1103" spans="1:9" x14ac:dyDescent="0.2">
      <c r="A1103" s="16">
        <v>1500820</v>
      </c>
      <c r="B1103" s="2">
        <v>0</v>
      </c>
      <c r="D1103" s="16">
        <v>1500820</v>
      </c>
      <c r="E1103" s="2">
        <v>0</v>
      </c>
      <c r="G1103" s="35">
        <v>1500820</v>
      </c>
      <c r="H1103">
        <v>0</v>
      </c>
      <c r="I1103" s="34"/>
    </row>
    <row r="1104" spans="1:9" x14ac:dyDescent="0.2">
      <c r="A1104" s="16">
        <v>1500830</v>
      </c>
      <c r="B1104" s="2">
        <v>0</v>
      </c>
      <c r="D1104" s="16">
        <v>1500830</v>
      </c>
      <c r="E1104" s="2">
        <v>0</v>
      </c>
      <c r="G1104" s="35">
        <v>1500830</v>
      </c>
      <c r="H1104">
        <v>0</v>
      </c>
      <c r="I1104" s="34"/>
    </row>
    <row r="1105" spans="1:9" x14ac:dyDescent="0.2">
      <c r="A1105" s="16">
        <v>1500840</v>
      </c>
      <c r="B1105" s="2">
        <v>0</v>
      </c>
      <c r="D1105" s="16">
        <v>1500840</v>
      </c>
      <c r="E1105" s="2">
        <v>0</v>
      </c>
      <c r="G1105" s="35">
        <v>1500840</v>
      </c>
      <c r="H1105">
        <v>0</v>
      </c>
      <c r="I1105" s="34"/>
    </row>
    <row r="1106" spans="1:9" x14ac:dyDescent="0.2">
      <c r="A1106" s="16">
        <v>1500850</v>
      </c>
      <c r="B1106" s="2">
        <v>0</v>
      </c>
      <c r="D1106" s="16">
        <v>1500850</v>
      </c>
      <c r="E1106" s="2">
        <v>0</v>
      </c>
      <c r="G1106" s="35">
        <v>1500850</v>
      </c>
      <c r="H1106">
        <v>0</v>
      </c>
      <c r="I1106" s="34"/>
    </row>
    <row r="1107" spans="1:9" x14ac:dyDescent="0.2">
      <c r="A1107" s="16">
        <v>1500860</v>
      </c>
      <c r="B1107" s="2">
        <v>0</v>
      </c>
      <c r="D1107" s="16">
        <v>1500860</v>
      </c>
      <c r="E1107" s="2">
        <v>0</v>
      </c>
      <c r="G1107" s="35">
        <v>1500860</v>
      </c>
      <c r="H1107">
        <v>0</v>
      </c>
      <c r="I1107" s="34"/>
    </row>
    <row r="1108" spans="1:9" x14ac:dyDescent="0.2">
      <c r="A1108" s="16">
        <v>1500870</v>
      </c>
      <c r="B1108" s="2">
        <v>0</v>
      </c>
      <c r="D1108" s="16">
        <v>1500870</v>
      </c>
      <c r="E1108" s="2">
        <v>0</v>
      </c>
      <c r="G1108" s="35">
        <v>1500870</v>
      </c>
      <c r="H1108">
        <v>0</v>
      </c>
      <c r="I1108" s="34"/>
    </row>
    <row r="1109" spans="1:9" x14ac:dyDescent="0.2">
      <c r="A1109" s="16">
        <v>1500880</v>
      </c>
      <c r="B1109" s="2">
        <v>0</v>
      </c>
      <c r="D1109" s="16">
        <v>1500880</v>
      </c>
      <c r="E1109" s="2">
        <v>0</v>
      </c>
      <c r="G1109" s="35">
        <v>1500880</v>
      </c>
      <c r="H1109">
        <v>0</v>
      </c>
      <c r="I1109" s="34"/>
    </row>
    <row r="1110" spans="1:9" x14ac:dyDescent="0.2">
      <c r="A1110" s="16">
        <v>1500890</v>
      </c>
      <c r="B1110" s="2">
        <v>0</v>
      </c>
      <c r="D1110" s="16">
        <v>1500890</v>
      </c>
      <c r="E1110" s="2">
        <v>0</v>
      </c>
      <c r="G1110" s="35">
        <v>1500890</v>
      </c>
      <c r="H1110">
        <v>0</v>
      </c>
      <c r="I1110" s="34"/>
    </row>
    <row r="1111" spans="1:9" x14ac:dyDescent="0.2">
      <c r="A1111" s="16">
        <v>1500900</v>
      </c>
      <c r="B1111" s="2">
        <v>0</v>
      </c>
      <c r="D1111" s="16">
        <v>1500900</v>
      </c>
      <c r="E1111" s="2">
        <v>0</v>
      </c>
      <c r="G1111" s="35">
        <v>1500900</v>
      </c>
      <c r="H1111">
        <v>0</v>
      </c>
      <c r="I1111" s="34"/>
    </row>
    <row r="1112" spans="1:9" x14ac:dyDescent="0.2">
      <c r="A1112" s="16">
        <v>1500910</v>
      </c>
      <c r="B1112" s="2">
        <v>2</v>
      </c>
      <c r="D1112" s="16">
        <v>1500910</v>
      </c>
      <c r="E1112" s="2">
        <v>1</v>
      </c>
      <c r="G1112" s="35">
        <v>1500910</v>
      </c>
      <c r="H1112">
        <v>0</v>
      </c>
      <c r="I1112" s="34"/>
    </row>
    <row r="1113" spans="1:9" x14ac:dyDescent="0.2">
      <c r="A1113" s="16">
        <v>1500920</v>
      </c>
      <c r="B1113" s="2">
        <v>0</v>
      </c>
      <c r="D1113" s="16">
        <v>1500920</v>
      </c>
      <c r="E1113" s="2">
        <v>0</v>
      </c>
      <c r="G1113" s="35">
        <v>1500920</v>
      </c>
      <c r="H1113">
        <v>0</v>
      </c>
      <c r="I1113" s="34"/>
    </row>
    <row r="1114" spans="1:9" x14ac:dyDescent="0.2">
      <c r="A1114" s="16">
        <v>1500930</v>
      </c>
      <c r="B1114" s="2">
        <v>0</v>
      </c>
      <c r="D1114" s="16">
        <v>1500930</v>
      </c>
      <c r="E1114" s="2">
        <v>0</v>
      </c>
      <c r="G1114" s="35">
        <v>1500930</v>
      </c>
      <c r="H1114">
        <v>0</v>
      </c>
      <c r="I1114" s="34"/>
    </row>
    <row r="1115" spans="1:9" x14ac:dyDescent="0.2">
      <c r="A1115" s="16">
        <v>1500940</v>
      </c>
      <c r="B1115" s="2">
        <v>0</v>
      </c>
      <c r="D1115" s="16">
        <v>1500940</v>
      </c>
      <c r="E1115" s="2">
        <v>0</v>
      </c>
      <c r="G1115" s="35">
        <v>1500940</v>
      </c>
      <c r="H1115">
        <v>0</v>
      </c>
      <c r="I1115" s="34"/>
    </row>
    <row r="1116" spans="1:9" x14ac:dyDescent="0.2">
      <c r="A1116" s="16">
        <v>1500950</v>
      </c>
      <c r="B1116" s="2">
        <v>0</v>
      </c>
      <c r="D1116" s="16">
        <v>1500950</v>
      </c>
      <c r="E1116" s="2">
        <v>0</v>
      </c>
      <c r="G1116" s="35">
        <v>1500950</v>
      </c>
      <c r="H1116">
        <v>0</v>
      </c>
      <c r="I1116" s="34"/>
    </row>
    <row r="1117" spans="1:9" x14ac:dyDescent="0.2">
      <c r="A1117" s="16">
        <v>1500960</v>
      </c>
      <c r="B1117" s="2">
        <v>0</v>
      </c>
      <c r="D1117" s="16">
        <v>1500960</v>
      </c>
      <c r="E1117" s="2">
        <v>0</v>
      </c>
      <c r="G1117" s="35">
        <v>1500960</v>
      </c>
      <c r="H1117">
        <v>0</v>
      </c>
      <c r="I1117" s="34"/>
    </row>
    <row r="1118" spans="1:9" x14ac:dyDescent="0.2">
      <c r="A1118" s="16">
        <v>1500970</v>
      </c>
      <c r="B1118" s="2">
        <v>0</v>
      </c>
      <c r="D1118" s="16">
        <v>1500970</v>
      </c>
      <c r="E1118" s="2">
        <v>0</v>
      </c>
      <c r="G1118" s="35">
        <v>1500970</v>
      </c>
      <c r="H1118">
        <v>0</v>
      </c>
      <c r="I1118" s="34"/>
    </row>
    <row r="1119" spans="1:9" x14ac:dyDescent="0.2">
      <c r="A1119" s="16">
        <v>1500980</v>
      </c>
      <c r="B1119" s="2">
        <v>0</v>
      </c>
      <c r="D1119" s="16">
        <v>1500980</v>
      </c>
      <c r="E1119" s="2">
        <v>0</v>
      </c>
      <c r="G1119" s="35">
        <v>1500980</v>
      </c>
      <c r="H1119">
        <v>0</v>
      </c>
      <c r="I1119" s="34"/>
    </row>
    <row r="1120" spans="1:9" x14ac:dyDescent="0.2">
      <c r="A1120" s="16">
        <v>1500990</v>
      </c>
      <c r="B1120" s="2">
        <v>0</v>
      </c>
      <c r="D1120" s="16">
        <v>1500990</v>
      </c>
      <c r="E1120" s="2">
        <v>0</v>
      </c>
      <c r="G1120" s="35">
        <v>1500990</v>
      </c>
      <c r="H1120">
        <v>0</v>
      </c>
      <c r="I1120" s="34"/>
    </row>
    <row r="1121" spans="1:9" x14ac:dyDescent="0.2">
      <c r="A1121" s="16">
        <v>1501000</v>
      </c>
      <c r="B1121" s="2">
        <v>0</v>
      </c>
      <c r="D1121" s="16">
        <v>1501000</v>
      </c>
      <c r="E1121" s="2">
        <v>0</v>
      </c>
      <c r="G1121" s="35">
        <v>1501000</v>
      </c>
      <c r="H1121">
        <v>0</v>
      </c>
      <c r="I1121" s="34"/>
    </row>
    <row r="1122" spans="1:9" x14ac:dyDescent="0.2">
      <c r="A1122" s="16">
        <v>1501010</v>
      </c>
      <c r="B1122" s="2">
        <v>0</v>
      </c>
      <c r="D1122" s="16">
        <v>1501010</v>
      </c>
      <c r="E1122" s="2">
        <v>0</v>
      </c>
      <c r="G1122" s="35">
        <v>1501010</v>
      </c>
      <c r="H1122">
        <v>0</v>
      </c>
      <c r="I1122" s="34"/>
    </row>
    <row r="1123" spans="1:9" x14ac:dyDescent="0.2">
      <c r="A1123" s="16">
        <v>1501020</v>
      </c>
      <c r="B1123" s="2">
        <v>0</v>
      </c>
      <c r="D1123" s="16">
        <v>1501020</v>
      </c>
      <c r="E1123" s="2">
        <v>0</v>
      </c>
      <c r="G1123" s="35">
        <v>1501020</v>
      </c>
      <c r="H1123">
        <v>0</v>
      </c>
      <c r="I1123" s="34"/>
    </row>
    <row r="1124" spans="1:9" x14ac:dyDescent="0.2">
      <c r="A1124" s="16">
        <v>1501030</v>
      </c>
      <c r="B1124" s="2">
        <v>0</v>
      </c>
      <c r="D1124" s="16">
        <v>1501030</v>
      </c>
      <c r="E1124" s="2">
        <v>0</v>
      </c>
      <c r="G1124" s="35">
        <v>1501030</v>
      </c>
      <c r="H1124">
        <v>0</v>
      </c>
      <c r="I1124" s="34"/>
    </row>
    <row r="1125" spans="1:9" x14ac:dyDescent="0.2">
      <c r="A1125" s="16">
        <v>1501040</v>
      </c>
      <c r="B1125" s="2">
        <v>0</v>
      </c>
      <c r="D1125" s="16">
        <v>1501040</v>
      </c>
      <c r="E1125" s="2">
        <v>0</v>
      </c>
      <c r="G1125" s="35">
        <v>1501040</v>
      </c>
      <c r="H1125">
        <v>0</v>
      </c>
      <c r="I1125" s="34"/>
    </row>
    <row r="1126" spans="1:9" x14ac:dyDescent="0.2">
      <c r="A1126" s="16">
        <v>1501050</v>
      </c>
      <c r="B1126" s="2">
        <v>0</v>
      </c>
      <c r="D1126" s="16">
        <v>1501050</v>
      </c>
      <c r="E1126" s="2">
        <v>0</v>
      </c>
      <c r="G1126" s="35">
        <v>1501050</v>
      </c>
      <c r="H1126">
        <v>0</v>
      </c>
      <c r="I1126" s="34"/>
    </row>
    <row r="1127" spans="1:9" x14ac:dyDescent="0.2">
      <c r="A1127" s="16">
        <v>1501060</v>
      </c>
      <c r="B1127" s="2">
        <v>0</v>
      </c>
      <c r="D1127" s="16">
        <v>1501060</v>
      </c>
      <c r="E1127" s="2">
        <v>0</v>
      </c>
      <c r="G1127" s="35">
        <v>1501060</v>
      </c>
      <c r="H1127">
        <v>0</v>
      </c>
      <c r="I1127" s="34"/>
    </row>
    <row r="1128" spans="1:9" x14ac:dyDescent="0.2">
      <c r="A1128" s="16">
        <v>1501070</v>
      </c>
      <c r="B1128" s="2">
        <v>0</v>
      </c>
      <c r="D1128" s="16">
        <v>1501070</v>
      </c>
      <c r="E1128" s="2">
        <v>0</v>
      </c>
      <c r="G1128" s="35">
        <v>1501070</v>
      </c>
      <c r="H1128">
        <v>0</v>
      </c>
      <c r="I1128" s="34"/>
    </row>
    <row r="1129" spans="1:9" x14ac:dyDescent="0.2">
      <c r="A1129" s="16">
        <v>1501080</v>
      </c>
      <c r="B1129" s="2">
        <v>5</v>
      </c>
      <c r="D1129" s="16">
        <v>1501080</v>
      </c>
      <c r="E1129" s="2">
        <v>2</v>
      </c>
      <c r="G1129" s="35">
        <v>1501080</v>
      </c>
      <c r="H1129">
        <v>0</v>
      </c>
      <c r="I1129" s="34"/>
    </row>
    <row r="1130" spans="1:9" x14ac:dyDescent="0.2">
      <c r="A1130" s="16">
        <v>1501091</v>
      </c>
      <c r="B1130" s="2">
        <v>28</v>
      </c>
      <c r="D1130" s="16">
        <v>1501091</v>
      </c>
      <c r="E1130" s="2">
        <v>24</v>
      </c>
      <c r="G1130" s="35">
        <v>1501091</v>
      </c>
      <c r="H1130">
        <v>6</v>
      </c>
      <c r="I1130" s="34"/>
    </row>
    <row r="1131" spans="1:9" x14ac:dyDescent="0.2">
      <c r="A1131" s="16">
        <v>1501100</v>
      </c>
      <c r="B1131" s="2">
        <v>0</v>
      </c>
      <c r="D1131" s="16">
        <v>1501100</v>
      </c>
      <c r="E1131" s="2">
        <v>0</v>
      </c>
      <c r="G1131" s="35">
        <v>1501100</v>
      </c>
      <c r="H1131">
        <v>0</v>
      </c>
      <c r="I1131" s="34"/>
    </row>
    <row r="1132" spans="1:9" x14ac:dyDescent="0.2">
      <c r="A1132" s="16">
        <v>1501110</v>
      </c>
      <c r="B1132" s="2">
        <v>0</v>
      </c>
      <c r="D1132" s="16">
        <v>1501110</v>
      </c>
      <c r="E1132" s="2">
        <v>0</v>
      </c>
      <c r="G1132" s="35">
        <v>1501110</v>
      </c>
      <c r="H1132">
        <v>0</v>
      </c>
      <c r="I1132" s="34"/>
    </row>
    <row r="1133" spans="1:9" x14ac:dyDescent="0.2">
      <c r="A1133" s="16">
        <v>1501120</v>
      </c>
      <c r="B1133" s="2">
        <v>0</v>
      </c>
      <c r="D1133" s="16">
        <v>1501120</v>
      </c>
      <c r="E1133" s="2">
        <v>0</v>
      </c>
      <c r="G1133" s="35">
        <v>1501120</v>
      </c>
      <c r="H1133">
        <v>0</v>
      </c>
      <c r="I1133" s="34"/>
    </row>
    <row r="1134" spans="1:9" x14ac:dyDescent="0.2">
      <c r="A1134" s="16">
        <v>1501130</v>
      </c>
      <c r="B1134" s="2">
        <v>0</v>
      </c>
      <c r="D1134" s="16">
        <v>1501130</v>
      </c>
      <c r="E1134" s="2">
        <v>0</v>
      </c>
      <c r="G1134" s="35">
        <v>1501130</v>
      </c>
      <c r="H1134">
        <v>0</v>
      </c>
      <c r="I1134" s="34"/>
    </row>
    <row r="1135" spans="1:9" x14ac:dyDescent="0.2">
      <c r="A1135" s="16">
        <v>1501140</v>
      </c>
      <c r="B1135" s="2">
        <v>0</v>
      </c>
      <c r="D1135" s="16">
        <v>1501140</v>
      </c>
      <c r="E1135" s="2">
        <v>0</v>
      </c>
      <c r="G1135" s="35">
        <v>1501140</v>
      </c>
      <c r="H1135">
        <v>0</v>
      </c>
      <c r="I1135" s="34"/>
    </row>
    <row r="1136" spans="1:9" x14ac:dyDescent="0.2">
      <c r="A1136" s="16">
        <v>1501150</v>
      </c>
      <c r="B1136" s="2">
        <v>0</v>
      </c>
      <c r="D1136" s="16">
        <v>1501150</v>
      </c>
      <c r="E1136" s="2">
        <v>0</v>
      </c>
      <c r="G1136" s="35">
        <v>1501150</v>
      </c>
      <c r="H1136">
        <v>0</v>
      </c>
      <c r="I1136" s="34"/>
    </row>
    <row r="1137" spans="1:9" x14ac:dyDescent="0.2">
      <c r="A1137" s="16">
        <v>1501160</v>
      </c>
      <c r="B1137" s="2">
        <v>0</v>
      </c>
      <c r="D1137" s="16">
        <v>1501160</v>
      </c>
      <c r="E1137" s="2">
        <v>0</v>
      </c>
      <c r="G1137" s="35">
        <v>1501160</v>
      </c>
      <c r="H1137">
        <v>0</v>
      </c>
      <c r="I1137" s="34"/>
    </row>
    <row r="1138" spans="1:9" x14ac:dyDescent="0.2">
      <c r="A1138" s="16">
        <v>1501170</v>
      </c>
      <c r="B1138" s="2">
        <v>0</v>
      </c>
      <c r="D1138" s="16">
        <v>1501170</v>
      </c>
      <c r="E1138" s="2">
        <v>0</v>
      </c>
      <c r="G1138" s="35">
        <v>1501170</v>
      </c>
      <c r="H1138">
        <v>0</v>
      </c>
      <c r="I1138" s="34"/>
    </row>
    <row r="1139" spans="1:9" x14ac:dyDescent="0.2">
      <c r="A1139" s="16">
        <v>1501180</v>
      </c>
      <c r="B1139" s="2">
        <v>0</v>
      </c>
      <c r="D1139" s="16">
        <v>1501180</v>
      </c>
      <c r="E1139" s="2">
        <v>0</v>
      </c>
      <c r="G1139" s="35">
        <v>1501180</v>
      </c>
      <c r="H1139">
        <v>0</v>
      </c>
      <c r="I1139" s="34"/>
    </row>
    <row r="1140" spans="1:9" x14ac:dyDescent="0.2">
      <c r="A1140" s="16">
        <v>1501190</v>
      </c>
      <c r="B1140" s="2">
        <v>0</v>
      </c>
      <c r="D1140" s="16">
        <v>1501190</v>
      </c>
      <c r="E1140" s="2">
        <v>0</v>
      </c>
      <c r="G1140" s="35">
        <v>1501190</v>
      </c>
      <c r="H1140">
        <v>0</v>
      </c>
      <c r="I1140" s="34"/>
    </row>
    <row r="1141" spans="1:9" x14ac:dyDescent="0.2">
      <c r="A1141" s="16">
        <v>1501200</v>
      </c>
      <c r="B1141" s="2">
        <v>0</v>
      </c>
      <c r="D1141" s="16">
        <v>1501200</v>
      </c>
      <c r="E1141" s="2">
        <v>0</v>
      </c>
      <c r="G1141" s="35">
        <v>1501200</v>
      </c>
      <c r="H1141">
        <v>0</v>
      </c>
      <c r="I1141" s="34"/>
    </row>
    <row r="1142" spans="1:9" x14ac:dyDescent="0.2">
      <c r="A1142" s="16">
        <v>1501210</v>
      </c>
      <c r="B1142" s="2">
        <v>0</v>
      </c>
      <c r="D1142" s="16">
        <v>1501210</v>
      </c>
      <c r="E1142" s="2">
        <v>0</v>
      </c>
      <c r="G1142" s="35">
        <v>1501210</v>
      </c>
      <c r="H1142">
        <v>0</v>
      </c>
      <c r="I1142" s="34"/>
    </row>
    <row r="1143" spans="1:9" x14ac:dyDescent="0.2">
      <c r="A1143" s="16">
        <v>1501220</v>
      </c>
      <c r="B1143" s="2">
        <v>0</v>
      </c>
      <c r="D1143" s="16">
        <v>1501220</v>
      </c>
      <c r="E1143" s="2">
        <v>0</v>
      </c>
      <c r="G1143" s="35">
        <v>1501220</v>
      </c>
      <c r="H1143">
        <v>0</v>
      </c>
      <c r="I1143" s="34"/>
    </row>
    <row r="1144" spans="1:9" x14ac:dyDescent="0.2">
      <c r="A1144" s="16">
        <v>1501230</v>
      </c>
      <c r="B1144" s="2">
        <v>0</v>
      </c>
      <c r="D1144" s="16">
        <v>1501230</v>
      </c>
      <c r="E1144" s="2">
        <v>0</v>
      </c>
      <c r="G1144" s="35">
        <v>1501230</v>
      </c>
      <c r="H1144">
        <v>0</v>
      </c>
      <c r="I1144" s="34"/>
    </row>
    <row r="1145" spans="1:9" x14ac:dyDescent="0.2">
      <c r="A1145" s="16">
        <v>1501240</v>
      </c>
      <c r="B1145" s="2">
        <v>0</v>
      </c>
      <c r="D1145" s="16">
        <v>1501240</v>
      </c>
      <c r="E1145" s="2">
        <v>0</v>
      </c>
      <c r="G1145" s="35">
        <v>1501240</v>
      </c>
      <c r="H1145">
        <v>0</v>
      </c>
      <c r="I1145" s="34"/>
    </row>
    <row r="1146" spans="1:9" x14ac:dyDescent="0.2">
      <c r="A1146" s="16">
        <v>1501250</v>
      </c>
      <c r="B1146" s="2">
        <v>3</v>
      </c>
      <c r="D1146" s="16">
        <v>1501250</v>
      </c>
      <c r="E1146" s="2">
        <v>0</v>
      </c>
      <c r="G1146" s="35">
        <v>1501250</v>
      </c>
      <c r="H1146">
        <v>0</v>
      </c>
      <c r="I1146" s="34"/>
    </row>
    <row r="1147" spans="1:9" x14ac:dyDescent="0.2">
      <c r="A1147" s="16">
        <v>1501260</v>
      </c>
      <c r="B1147" s="2">
        <v>0</v>
      </c>
      <c r="D1147" s="16">
        <v>1501260</v>
      </c>
      <c r="E1147" s="2">
        <v>0</v>
      </c>
      <c r="G1147" s="35">
        <v>1501260</v>
      </c>
      <c r="H1147">
        <v>0</v>
      </c>
      <c r="I1147" s="34"/>
    </row>
    <row r="1148" spans="1:9" x14ac:dyDescent="0.2">
      <c r="A1148" s="16">
        <v>1501270</v>
      </c>
      <c r="B1148" s="2">
        <v>0</v>
      </c>
      <c r="D1148" s="16">
        <v>1501270</v>
      </c>
      <c r="E1148" s="2">
        <v>1</v>
      </c>
      <c r="G1148" s="35">
        <v>1501270</v>
      </c>
      <c r="H1148">
        <v>0</v>
      </c>
      <c r="I1148" s="34"/>
    </row>
    <row r="1149" spans="1:9" x14ac:dyDescent="0.2">
      <c r="A1149" s="16">
        <v>1501271</v>
      </c>
      <c r="B1149" s="2">
        <v>0</v>
      </c>
      <c r="D1149" s="16">
        <v>1501271</v>
      </c>
      <c r="E1149" s="2">
        <v>0</v>
      </c>
      <c r="G1149" s="35">
        <v>1501271</v>
      </c>
      <c r="H1149">
        <v>0</v>
      </c>
      <c r="I1149" s="34"/>
    </row>
    <row r="1150" spans="1:9" x14ac:dyDescent="0.2">
      <c r="A1150" s="16">
        <v>1501280</v>
      </c>
      <c r="B1150" s="2">
        <v>3</v>
      </c>
      <c r="D1150" s="16">
        <v>1501280</v>
      </c>
      <c r="E1150" s="2">
        <v>1</v>
      </c>
      <c r="G1150" s="35">
        <v>1501280</v>
      </c>
      <c r="H1150">
        <v>0</v>
      </c>
      <c r="I1150" s="34"/>
    </row>
    <row r="1151" spans="1:9" x14ac:dyDescent="0.2">
      <c r="A1151" s="16">
        <v>1501281</v>
      </c>
      <c r="B1151" s="2">
        <v>8</v>
      </c>
      <c r="D1151" s="16">
        <v>1501281</v>
      </c>
      <c r="E1151" s="2">
        <v>0</v>
      </c>
      <c r="G1151" s="35">
        <v>1501281</v>
      </c>
      <c r="H1151">
        <v>0</v>
      </c>
      <c r="I1151" s="34"/>
    </row>
    <row r="1152" spans="1:9" x14ac:dyDescent="0.2">
      <c r="A1152" s="16">
        <v>1501290</v>
      </c>
      <c r="B1152" s="2">
        <v>0</v>
      </c>
      <c r="D1152" s="16">
        <v>1501290</v>
      </c>
      <c r="E1152" s="2">
        <v>0</v>
      </c>
      <c r="G1152" s="35">
        <v>1501290</v>
      </c>
      <c r="H1152">
        <v>0</v>
      </c>
      <c r="I1152" s="34"/>
    </row>
    <row r="1153" spans="1:9" x14ac:dyDescent="0.2">
      <c r="A1153" s="16">
        <v>1501291</v>
      </c>
      <c r="B1153" s="2">
        <v>2</v>
      </c>
      <c r="D1153" s="16">
        <v>1501291</v>
      </c>
      <c r="E1153" s="2">
        <v>1</v>
      </c>
      <c r="G1153" s="35">
        <v>1501291</v>
      </c>
      <c r="H1153">
        <v>0</v>
      </c>
      <c r="I1153" s="34"/>
    </row>
    <row r="1154" spans="1:9" x14ac:dyDescent="0.2">
      <c r="A1154" s="16">
        <v>1501292</v>
      </c>
      <c r="B1154" s="2">
        <v>0</v>
      </c>
      <c r="D1154" s="16">
        <v>1501292</v>
      </c>
      <c r="E1154" s="2">
        <v>0</v>
      </c>
      <c r="G1154" s="35">
        <v>1501292</v>
      </c>
      <c r="H1154">
        <v>0</v>
      </c>
      <c r="I1154" s="34"/>
    </row>
    <row r="1155" spans="1:9" x14ac:dyDescent="0.2">
      <c r="A1155" s="16">
        <v>1501300</v>
      </c>
      <c r="B1155" s="2">
        <v>1</v>
      </c>
      <c r="D1155" s="16">
        <v>1501300</v>
      </c>
      <c r="E1155" s="2">
        <v>1</v>
      </c>
      <c r="G1155" s="35">
        <v>1501300</v>
      </c>
      <c r="H1155">
        <v>0</v>
      </c>
      <c r="I1155" s="34"/>
    </row>
    <row r="1156" spans="1:9" x14ac:dyDescent="0.2">
      <c r="A1156" s="16">
        <v>1501310</v>
      </c>
      <c r="B1156" s="2">
        <v>0</v>
      </c>
      <c r="D1156" s="16">
        <v>1501310</v>
      </c>
      <c r="E1156" s="2">
        <v>0</v>
      </c>
      <c r="G1156" s="35">
        <v>1501310</v>
      </c>
      <c r="H1156">
        <v>0</v>
      </c>
      <c r="I1156" s="34"/>
    </row>
    <row r="1157" spans="1:9" x14ac:dyDescent="0.2">
      <c r="A1157" s="16">
        <v>1501311</v>
      </c>
      <c r="B1157" s="2">
        <v>0</v>
      </c>
      <c r="D1157" s="16">
        <v>1501311</v>
      </c>
      <c r="E1157" s="2">
        <v>0</v>
      </c>
      <c r="G1157" s="35">
        <v>1501311</v>
      </c>
      <c r="H1157">
        <v>0</v>
      </c>
      <c r="I1157" s="34"/>
    </row>
    <row r="1158" spans="1:9" x14ac:dyDescent="0.2">
      <c r="A1158" s="16">
        <v>1501320</v>
      </c>
      <c r="B1158" s="2">
        <v>0</v>
      </c>
      <c r="D1158" s="16">
        <v>1501320</v>
      </c>
      <c r="E1158" s="2">
        <v>0</v>
      </c>
      <c r="G1158" s="35">
        <v>1501320</v>
      </c>
      <c r="H1158">
        <v>0</v>
      </c>
      <c r="I1158" s="34"/>
    </row>
    <row r="1159" spans="1:9" x14ac:dyDescent="0.2">
      <c r="A1159" s="16">
        <v>1501330</v>
      </c>
      <c r="B1159" s="2">
        <v>0</v>
      </c>
      <c r="D1159" s="16">
        <v>1501330</v>
      </c>
      <c r="E1159" s="2">
        <v>0</v>
      </c>
      <c r="G1159" s="35">
        <v>1501330</v>
      </c>
      <c r="H1159">
        <v>0</v>
      </c>
      <c r="I1159" s="34"/>
    </row>
    <row r="1160" spans="1:9" x14ac:dyDescent="0.2">
      <c r="A1160" s="16">
        <v>1501340</v>
      </c>
      <c r="B1160" s="2">
        <v>0</v>
      </c>
      <c r="D1160" s="16">
        <v>1501340</v>
      </c>
      <c r="E1160" s="2">
        <v>0</v>
      </c>
      <c r="G1160" s="35">
        <v>1501340</v>
      </c>
      <c r="H1160">
        <v>0</v>
      </c>
      <c r="I1160" s="34"/>
    </row>
    <row r="1161" spans="1:9" x14ac:dyDescent="0.2">
      <c r="A1161" s="16">
        <v>1501350</v>
      </c>
      <c r="B1161" s="2">
        <v>0</v>
      </c>
      <c r="D1161" s="16">
        <v>1501350</v>
      </c>
      <c r="E1161" s="2">
        <v>0</v>
      </c>
      <c r="G1161" s="35">
        <v>1501350</v>
      </c>
      <c r="H1161">
        <v>0</v>
      </c>
      <c r="I1161" s="34"/>
    </row>
    <row r="1162" spans="1:9" x14ac:dyDescent="0.2">
      <c r="A1162" s="16">
        <v>1501360</v>
      </c>
      <c r="B1162" s="2">
        <v>0</v>
      </c>
      <c r="D1162" s="16">
        <v>1501360</v>
      </c>
      <c r="E1162" s="2">
        <v>0</v>
      </c>
      <c r="G1162" s="35">
        <v>1501360</v>
      </c>
      <c r="H1162">
        <v>0</v>
      </c>
      <c r="I1162" s="34"/>
    </row>
    <row r="1163" spans="1:9" x14ac:dyDescent="0.2">
      <c r="A1163" s="16">
        <v>1501370</v>
      </c>
      <c r="B1163" s="2">
        <v>0</v>
      </c>
      <c r="D1163" s="16">
        <v>1501370</v>
      </c>
      <c r="E1163" s="2">
        <v>0</v>
      </c>
      <c r="G1163" s="35">
        <v>1501370</v>
      </c>
      <c r="H1163">
        <v>0</v>
      </c>
      <c r="I1163" s="34"/>
    </row>
    <row r="1164" spans="1:9" x14ac:dyDescent="0.2">
      <c r="A1164" s="16">
        <v>1501380</v>
      </c>
      <c r="B1164" s="2">
        <v>0</v>
      </c>
      <c r="D1164" s="16">
        <v>1501380</v>
      </c>
      <c r="E1164" s="2">
        <v>0</v>
      </c>
      <c r="G1164" s="35">
        <v>1501380</v>
      </c>
      <c r="H1164">
        <v>0</v>
      </c>
      <c r="I1164" s="34"/>
    </row>
    <row r="1165" spans="1:9" x14ac:dyDescent="0.2">
      <c r="A1165" s="16">
        <v>1501390</v>
      </c>
      <c r="B1165" s="2">
        <v>0</v>
      </c>
      <c r="D1165" s="16">
        <v>1501390</v>
      </c>
      <c r="E1165" s="2">
        <v>0</v>
      </c>
      <c r="G1165" s="35">
        <v>1501390</v>
      </c>
      <c r="H1165">
        <v>0</v>
      </c>
      <c r="I1165" s="34"/>
    </row>
    <row r="1166" spans="1:9" x14ac:dyDescent="0.2">
      <c r="A1166" s="16">
        <v>1501400</v>
      </c>
      <c r="B1166" s="2">
        <v>0</v>
      </c>
      <c r="D1166" s="16">
        <v>1501400</v>
      </c>
      <c r="E1166" s="2">
        <v>0</v>
      </c>
      <c r="G1166" s="35">
        <v>1501400</v>
      </c>
      <c r="H1166">
        <v>0</v>
      </c>
      <c r="I1166" s="34"/>
    </row>
    <row r="1167" spans="1:9" x14ac:dyDescent="0.2">
      <c r="A1167" s="16">
        <v>1501410</v>
      </c>
      <c r="B1167" s="2">
        <v>0</v>
      </c>
      <c r="D1167" s="16">
        <v>1501410</v>
      </c>
      <c r="E1167" s="2">
        <v>0</v>
      </c>
      <c r="G1167" s="35">
        <v>1501410</v>
      </c>
      <c r="H1167">
        <v>0</v>
      </c>
      <c r="I1167" s="34"/>
    </row>
    <row r="1168" spans="1:9" x14ac:dyDescent="0.2">
      <c r="A1168" s="16">
        <v>1501420</v>
      </c>
      <c r="B1168" s="2">
        <v>0</v>
      </c>
      <c r="D1168" s="16">
        <v>1501420</v>
      </c>
      <c r="E1168" s="2">
        <v>0</v>
      </c>
      <c r="G1168" s="35">
        <v>1501420</v>
      </c>
      <c r="H1168">
        <v>0</v>
      </c>
      <c r="I1168" s="34"/>
    </row>
    <row r="1169" spans="1:9" x14ac:dyDescent="0.2">
      <c r="A1169" s="16">
        <v>1501430</v>
      </c>
      <c r="B1169" s="2">
        <v>0</v>
      </c>
      <c r="D1169" s="16">
        <v>1501430</v>
      </c>
      <c r="E1169" s="2">
        <v>0</v>
      </c>
      <c r="G1169" s="35">
        <v>1501430</v>
      </c>
      <c r="H1169">
        <v>0</v>
      </c>
      <c r="I1169" s="34"/>
    </row>
    <row r="1170" spans="1:9" x14ac:dyDescent="0.2">
      <c r="A1170" s="16">
        <v>1501440</v>
      </c>
      <c r="B1170" s="2">
        <v>0</v>
      </c>
      <c r="D1170" s="16">
        <v>1501440</v>
      </c>
      <c r="E1170" s="2">
        <v>0</v>
      </c>
      <c r="G1170" s="35">
        <v>1501440</v>
      </c>
      <c r="H1170">
        <v>0</v>
      </c>
      <c r="I1170" s="34"/>
    </row>
    <row r="1171" spans="1:9" x14ac:dyDescent="0.2">
      <c r="A1171" s="16">
        <v>1501450</v>
      </c>
      <c r="B1171" s="2">
        <v>0</v>
      </c>
      <c r="D1171" s="16">
        <v>1501450</v>
      </c>
      <c r="E1171" s="2">
        <v>0</v>
      </c>
      <c r="G1171" s="35">
        <v>1501450</v>
      </c>
      <c r="H1171">
        <v>0</v>
      </c>
      <c r="I1171" s="34"/>
    </row>
    <row r="1172" spans="1:9" x14ac:dyDescent="0.2">
      <c r="A1172" s="16">
        <v>1501460</v>
      </c>
      <c r="B1172" s="2">
        <v>1</v>
      </c>
      <c r="D1172" s="16">
        <v>1501460</v>
      </c>
      <c r="E1172" s="2">
        <v>1</v>
      </c>
      <c r="G1172" s="35">
        <v>1501460</v>
      </c>
      <c r="H1172">
        <v>0</v>
      </c>
      <c r="I1172" s="34"/>
    </row>
    <row r="1173" spans="1:9" x14ac:dyDescent="0.2">
      <c r="A1173" s="16">
        <v>1501470</v>
      </c>
      <c r="B1173" s="2">
        <v>0</v>
      </c>
      <c r="D1173" s="16">
        <v>1501470</v>
      </c>
      <c r="E1173" s="2">
        <v>0</v>
      </c>
      <c r="G1173" s="35">
        <v>1501470</v>
      </c>
      <c r="H1173">
        <v>0</v>
      </c>
      <c r="I1173" s="34"/>
    </row>
    <row r="1174" spans="1:9" x14ac:dyDescent="0.2">
      <c r="A1174" s="16">
        <v>1501480</v>
      </c>
      <c r="B1174" s="2">
        <v>0</v>
      </c>
      <c r="D1174" s="16">
        <v>1501480</v>
      </c>
      <c r="E1174" s="2">
        <v>0</v>
      </c>
      <c r="G1174" s="35">
        <v>1501480</v>
      </c>
      <c r="H1174">
        <v>0</v>
      </c>
      <c r="I1174" s="34"/>
    </row>
    <row r="1175" spans="1:9" x14ac:dyDescent="0.2">
      <c r="A1175" s="16">
        <v>1501490</v>
      </c>
      <c r="B1175" s="2">
        <v>0</v>
      </c>
      <c r="D1175" s="16">
        <v>1501490</v>
      </c>
      <c r="E1175" s="2">
        <v>0</v>
      </c>
      <c r="G1175" s="35">
        <v>1501490</v>
      </c>
      <c r="H1175">
        <v>0</v>
      </c>
      <c r="I1175" s="34"/>
    </row>
    <row r="1176" spans="1:9" x14ac:dyDescent="0.2">
      <c r="A1176" s="16">
        <v>1501500</v>
      </c>
      <c r="B1176" s="2">
        <v>0</v>
      </c>
      <c r="D1176" s="16">
        <v>1501500</v>
      </c>
      <c r="E1176" s="2">
        <v>0</v>
      </c>
      <c r="G1176" s="35">
        <v>1501500</v>
      </c>
      <c r="H1176">
        <v>0</v>
      </c>
      <c r="I1176" s="34"/>
    </row>
    <row r="1177" spans="1:9" x14ac:dyDescent="0.2">
      <c r="A1177" s="16">
        <v>1501510</v>
      </c>
      <c r="B1177" s="2">
        <v>8</v>
      </c>
      <c r="D1177" s="16">
        <v>1501510</v>
      </c>
      <c r="E1177" s="2">
        <v>3</v>
      </c>
      <c r="G1177" s="35">
        <v>1501510</v>
      </c>
      <c r="H1177">
        <v>1</v>
      </c>
      <c r="I1177" s="34"/>
    </row>
    <row r="1178" spans="1:9" x14ac:dyDescent="0.2">
      <c r="A1178" s="16">
        <v>1501520</v>
      </c>
      <c r="B1178" s="2">
        <v>2</v>
      </c>
      <c r="D1178" s="16">
        <v>1501520</v>
      </c>
      <c r="E1178" s="2">
        <v>1</v>
      </c>
      <c r="G1178" s="35">
        <v>1501520</v>
      </c>
      <c r="H1178">
        <v>0</v>
      </c>
      <c r="I1178" s="34"/>
    </row>
    <row r="1179" spans="1:9" x14ac:dyDescent="0.2">
      <c r="A1179" s="16">
        <v>1501530</v>
      </c>
      <c r="B1179" s="2">
        <v>0</v>
      </c>
      <c r="D1179" s="16">
        <v>1501530</v>
      </c>
      <c r="E1179" s="2">
        <v>0</v>
      </c>
      <c r="G1179" s="35">
        <v>1501530</v>
      </c>
      <c r="H1179">
        <v>0</v>
      </c>
      <c r="I1179" s="34"/>
    </row>
    <row r="1180" spans="1:9" x14ac:dyDescent="0.2">
      <c r="A1180" s="16">
        <v>1501540</v>
      </c>
      <c r="B1180" s="2">
        <v>1</v>
      </c>
      <c r="D1180" s="16">
        <v>1501540</v>
      </c>
      <c r="E1180" s="2">
        <v>0</v>
      </c>
      <c r="G1180" s="35">
        <v>1501540</v>
      </c>
      <c r="H1180">
        <v>0</v>
      </c>
      <c r="I1180" s="34"/>
    </row>
    <row r="1181" spans="1:9" x14ac:dyDescent="0.2">
      <c r="A1181" s="16">
        <v>1501550</v>
      </c>
      <c r="B1181" s="2">
        <v>0</v>
      </c>
      <c r="D1181" s="16">
        <v>1501550</v>
      </c>
      <c r="E1181" s="2">
        <v>0</v>
      </c>
      <c r="G1181" s="35">
        <v>1501550</v>
      </c>
      <c r="H1181">
        <v>0</v>
      </c>
      <c r="I1181" s="34"/>
    </row>
    <row r="1182" spans="1:9" x14ac:dyDescent="0.2">
      <c r="A1182" s="16">
        <v>1501560</v>
      </c>
      <c r="B1182" s="2">
        <v>0</v>
      </c>
      <c r="D1182" s="16">
        <v>1501560</v>
      </c>
      <c r="E1182" s="2">
        <v>0</v>
      </c>
      <c r="G1182" s="35">
        <v>1501560</v>
      </c>
      <c r="H1182">
        <v>0</v>
      </c>
      <c r="I1182" s="34"/>
    </row>
    <row r="1183" spans="1:9" x14ac:dyDescent="0.2">
      <c r="A1183" s="16">
        <v>1501570</v>
      </c>
      <c r="B1183" s="2">
        <v>0</v>
      </c>
      <c r="D1183" s="16">
        <v>1501570</v>
      </c>
      <c r="E1183" s="2">
        <v>0</v>
      </c>
      <c r="G1183" s="35">
        <v>1501570</v>
      </c>
      <c r="H1183">
        <v>0</v>
      </c>
      <c r="I1183" s="34"/>
    </row>
    <row r="1184" spans="1:9" x14ac:dyDescent="0.2">
      <c r="A1184" s="16">
        <v>1501580</v>
      </c>
      <c r="B1184" s="2">
        <v>0</v>
      </c>
      <c r="D1184" s="16">
        <v>1501580</v>
      </c>
      <c r="E1184" s="2">
        <v>0</v>
      </c>
      <c r="G1184" s="35">
        <v>1501580</v>
      </c>
      <c r="H1184">
        <v>0</v>
      </c>
      <c r="I1184" s="34"/>
    </row>
    <row r="1185" spans="1:9" x14ac:dyDescent="0.2">
      <c r="A1185" s="16">
        <v>1501590</v>
      </c>
      <c r="B1185" s="2">
        <v>0</v>
      </c>
      <c r="D1185" s="16">
        <v>1501590</v>
      </c>
      <c r="E1185" s="2">
        <v>0</v>
      </c>
      <c r="G1185" s="35">
        <v>1501590</v>
      </c>
      <c r="H1185">
        <v>0</v>
      </c>
      <c r="I1185" s="34"/>
    </row>
    <row r="1186" spans="1:9" x14ac:dyDescent="0.2">
      <c r="A1186" s="16">
        <v>1501600</v>
      </c>
      <c r="B1186" s="2">
        <v>0</v>
      </c>
      <c r="D1186" s="16">
        <v>1501600</v>
      </c>
      <c r="E1186" s="2">
        <v>0</v>
      </c>
      <c r="G1186" s="35">
        <v>1501600</v>
      </c>
      <c r="H1186">
        <v>0</v>
      </c>
      <c r="I1186" s="34"/>
    </row>
    <row r="1187" spans="1:9" x14ac:dyDescent="0.2">
      <c r="A1187" s="16">
        <v>1501610</v>
      </c>
      <c r="B1187" s="2">
        <v>0</v>
      </c>
      <c r="D1187" s="16">
        <v>1501610</v>
      </c>
      <c r="E1187" s="2">
        <v>0</v>
      </c>
      <c r="G1187" s="35">
        <v>1501610</v>
      </c>
      <c r="H1187">
        <v>0</v>
      </c>
      <c r="I1187" s="34"/>
    </row>
    <row r="1188" spans="1:9" x14ac:dyDescent="0.2">
      <c r="A1188" s="16">
        <v>1501620</v>
      </c>
      <c r="B1188" s="2">
        <v>0</v>
      </c>
      <c r="D1188" s="16">
        <v>1501620</v>
      </c>
      <c r="E1188" s="2">
        <v>0</v>
      </c>
      <c r="G1188" s="35">
        <v>1501620</v>
      </c>
      <c r="H1188">
        <v>0</v>
      </c>
      <c r="I1188" s="34"/>
    </row>
    <row r="1189" spans="1:9" x14ac:dyDescent="0.2">
      <c r="A1189" s="16">
        <v>1501630</v>
      </c>
      <c r="B1189" s="2">
        <v>0</v>
      </c>
      <c r="D1189" s="16">
        <v>1501630</v>
      </c>
      <c r="E1189" s="2">
        <v>0</v>
      </c>
      <c r="G1189" s="35">
        <v>1501630</v>
      </c>
      <c r="H1189">
        <v>0</v>
      </c>
      <c r="I1189" s="34"/>
    </row>
    <row r="1190" spans="1:9" x14ac:dyDescent="0.2">
      <c r="A1190" s="16">
        <v>1501640</v>
      </c>
      <c r="B1190" s="2">
        <v>1</v>
      </c>
      <c r="D1190" s="16">
        <v>1501640</v>
      </c>
      <c r="E1190" s="2">
        <v>0</v>
      </c>
      <c r="G1190" s="35">
        <v>1501640</v>
      </c>
      <c r="H1190">
        <v>0</v>
      </c>
      <c r="I1190" s="34"/>
    </row>
    <row r="1191" spans="1:9" x14ac:dyDescent="0.2">
      <c r="A1191" s="16">
        <v>1501650</v>
      </c>
      <c r="B1191" s="2">
        <v>0</v>
      </c>
      <c r="D1191" s="16">
        <v>1501650</v>
      </c>
      <c r="E1191" s="2">
        <v>0</v>
      </c>
      <c r="G1191" s="35">
        <v>1501650</v>
      </c>
      <c r="H1191">
        <v>0</v>
      </c>
      <c r="I1191" s="34"/>
    </row>
    <row r="1192" spans="1:9" x14ac:dyDescent="0.2">
      <c r="A1192" s="16">
        <v>1501660</v>
      </c>
      <c r="B1192" s="2">
        <v>0</v>
      </c>
      <c r="D1192" s="16">
        <v>1501660</v>
      </c>
      <c r="E1192" s="2">
        <v>0</v>
      </c>
      <c r="G1192" s="35">
        <v>1501660</v>
      </c>
      <c r="H1192">
        <v>0</v>
      </c>
      <c r="I1192" s="34"/>
    </row>
    <row r="1193" spans="1:9" x14ac:dyDescent="0.2">
      <c r="A1193" s="16">
        <v>1501670</v>
      </c>
      <c r="B1193" s="2">
        <v>0</v>
      </c>
      <c r="D1193" s="16">
        <v>1501670</v>
      </c>
      <c r="E1193" s="2">
        <v>0</v>
      </c>
      <c r="G1193" s="35">
        <v>1501670</v>
      </c>
      <c r="H1193">
        <v>0</v>
      </c>
      <c r="I1193" s="34"/>
    </row>
    <row r="1194" spans="1:9" x14ac:dyDescent="0.2">
      <c r="A1194" s="16">
        <v>1501680</v>
      </c>
      <c r="B1194" s="2">
        <v>0</v>
      </c>
      <c r="D1194" s="16">
        <v>1501680</v>
      </c>
      <c r="E1194" s="2">
        <v>0</v>
      </c>
      <c r="G1194" s="35">
        <v>1501680</v>
      </c>
      <c r="H1194">
        <v>0</v>
      </c>
      <c r="I1194" s="34"/>
    </row>
    <row r="1195" spans="1:9" x14ac:dyDescent="0.2">
      <c r="A1195" s="16">
        <v>1501690</v>
      </c>
      <c r="B1195" s="2">
        <v>0</v>
      </c>
      <c r="D1195" s="16">
        <v>1501690</v>
      </c>
      <c r="E1195" s="2">
        <v>0</v>
      </c>
      <c r="G1195" s="35">
        <v>1501690</v>
      </c>
      <c r="H1195">
        <v>0</v>
      </c>
      <c r="I1195" s="34"/>
    </row>
    <row r="1196" spans="1:9" x14ac:dyDescent="0.2">
      <c r="A1196" s="16">
        <v>1501700</v>
      </c>
      <c r="B1196" s="2">
        <v>0</v>
      </c>
      <c r="D1196" s="16">
        <v>1501700</v>
      </c>
      <c r="E1196" s="2">
        <v>0</v>
      </c>
      <c r="G1196" s="35">
        <v>1501700</v>
      </c>
      <c r="H1196">
        <v>0</v>
      </c>
      <c r="I1196" s="34"/>
    </row>
    <row r="1197" spans="1:9" x14ac:dyDescent="0.2">
      <c r="A1197" s="16">
        <v>1501710</v>
      </c>
      <c r="B1197" s="2">
        <v>0</v>
      </c>
      <c r="D1197" s="16">
        <v>1501710</v>
      </c>
      <c r="E1197" s="2">
        <v>0</v>
      </c>
      <c r="G1197" s="35">
        <v>1501710</v>
      </c>
      <c r="H1197">
        <v>0</v>
      </c>
      <c r="I1197" s="34"/>
    </row>
    <row r="1198" spans="1:9" x14ac:dyDescent="0.2">
      <c r="A1198" s="16">
        <v>1501720</v>
      </c>
      <c r="B1198" s="2">
        <v>0</v>
      </c>
      <c r="D1198" s="16">
        <v>1501720</v>
      </c>
      <c r="E1198" s="2">
        <v>0</v>
      </c>
      <c r="G1198" s="35">
        <v>1501720</v>
      </c>
      <c r="H1198">
        <v>0</v>
      </c>
      <c r="I1198" s="34"/>
    </row>
    <row r="1199" spans="1:9" x14ac:dyDescent="0.2">
      <c r="A1199" s="16">
        <v>1501730</v>
      </c>
      <c r="B1199" s="2">
        <v>0</v>
      </c>
      <c r="D1199" s="16">
        <v>1501730</v>
      </c>
      <c r="E1199" s="2">
        <v>0</v>
      </c>
      <c r="G1199" s="35">
        <v>1501730</v>
      </c>
      <c r="H1199">
        <v>0</v>
      </c>
      <c r="I1199" s="34"/>
    </row>
    <row r="1200" spans="1:9" x14ac:dyDescent="0.2">
      <c r="A1200" s="16">
        <v>1501740</v>
      </c>
      <c r="B1200" s="2">
        <v>0</v>
      </c>
      <c r="D1200" s="16">
        <v>1501740</v>
      </c>
      <c r="E1200" s="2">
        <v>0</v>
      </c>
      <c r="G1200" s="35">
        <v>1501740</v>
      </c>
      <c r="H1200">
        <v>0</v>
      </c>
      <c r="I1200" s="34"/>
    </row>
    <row r="1201" spans="1:9" x14ac:dyDescent="0.2">
      <c r="A1201" s="16">
        <v>1501750</v>
      </c>
      <c r="B1201" s="2">
        <v>0</v>
      </c>
      <c r="D1201" s="16">
        <v>1501750</v>
      </c>
      <c r="E1201" s="2">
        <v>0</v>
      </c>
      <c r="G1201" s="35">
        <v>1501750</v>
      </c>
      <c r="H1201">
        <v>0</v>
      </c>
      <c r="I1201" s="34"/>
    </row>
    <row r="1202" spans="1:9" x14ac:dyDescent="0.2">
      <c r="A1202" s="16">
        <v>1501760</v>
      </c>
      <c r="B1202" s="2">
        <v>0</v>
      </c>
      <c r="D1202" s="16">
        <v>1501760</v>
      </c>
      <c r="E1202" s="2">
        <v>0</v>
      </c>
      <c r="G1202" s="35">
        <v>1501760</v>
      </c>
      <c r="H1202">
        <v>0</v>
      </c>
      <c r="I1202" s="34"/>
    </row>
    <row r="1203" spans="1:9" x14ac:dyDescent="0.2">
      <c r="A1203" s="16">
        <v>1501770</v>
      </c>
      <c r="B1203" s="2">
        <v>0</v>
      </c>
      <c r="D1203" s="16">
        <v>1501770</v>
      </c>
      <c r="E1203" s="2">
        <v>0</v>
      </c>
      <c r="G1203" s="35">
        <v>1501770</v>
      </c>
      <c r="H1203">
        <v>0</v>
      </c>
      <c r="I1203" s="34"/>
    </row>
    <row r="1204" spans="1:9" x14ac:dyDescent="0.2">
      <c r="A1204" s="16">
        <v>1501780</v>
      </c>
      <c r="B1204" s="2">
        <v>0</v>
      </c>
      <c r="D1204" s="16">
        <v>1501780</v>
      </c>
      <c r="E1204" s="2">
        <v>0</v>
      </c>
      <c r="G1204" s="35">
        <v>1501780</v>
      </c>
      <c r="H1204">
        <v>0</v>
      </c>
      <c r="I1204" s="34"/>
    </row>
    <row r="1205" spans="1:9" x14ac:dyDescent="0.2">
      <c r="A1205" s="16">
        <v>1501790</v>
      </c>
      <c r="B1205" s="2">
        <v>1</v>
      </c>
      <c r="D1205" s="16">
        <v>1501790</v>
      </c>
      <c r="E1205" s="2">
        <v>0</v>
      </c>
      <c r="G1205" s="35">
        <v>1501790</v>
      </c>
      <c r="H1205">
        <v>0</v>
      </c>
      <c r="I1205" s="34"/>
    </row>
    <row r="1206" spans="1:9" x14ac:dyDescent="0.2">
      <c r="A1206" s="16">
        <v>1501800</v>
      </c>
      <c r="B1206" s="2">
        <v>3</v>
      </c>
      <c r="D1206" s="16">
        <v>1501800</v>
      </c>
      <c r="E1206" s="2">
        <v>0</v>
      </c>
      <c r="G1206" s="35">
        <v>1501800</v>
      </c>
      <c r="H1206">
        <v>0</v>
      </c>
      <c r="I1206" s="34"/>
    </row>
    <row r="1207" spans="1:9" x14ac:dyDescent="0.2">
      <c r="A1207" s="16">
        <v>1501810</v>
      </c>
      <c r="B1207" s="2">
        <v>0</v>
      </c>
      <c r="D1207" s="16">
        <v>1501810</v>
      </c>
      <c r="E1207" s="2">
        <v>0</v>
      </c>
      <c r="G1207" s="35">
        <v>1501810</v>
      </c>
      <c r="H1207">
        <v>0</v>
      </c>
      <c r="I1207" s="34"/>
    </row>
    <row r="1208" spans="1:9" x14ac:dyDescent="0.2">
      <c r="A1208" s="16">
        <v>1501820</v>
      </c>
      <c r="B1208" s="2">
        <v>2</v>
      </c>
      <c r="D1208" s="16">
        <v>1501820</v>
      </c>
      <c r="E1208" s="2">
        <v>0</v>
      </c>
      <c r="G1208" s="35">
        <v>1501820</v>
      </c>
      <c r="H1208">
        <v>0</v>
      </c>
      <c r="I1208" s="34"/>
    </row>
    <row r="1209" spans="1:9" x14ac:dyDescent="0.2">
      <c r="A1209" s="16">
        <v>1501830</v>
      </c>
      <c r="B1209" s="2">
        <v>0</v>
      </c>
      <c r="D1209" s="16">
        <v>1501830</v>
      </c>
      <c r="E1209" s="2">
        <v>0</v>
      </c>
      <c r="G1209" s="35">
        <v>1501830</v>
      </c>
      <c r="H1209">
        <v>0</v>
      </c>
      <c r="I1209" s="34"/>
    </row>
    <row r="1210" spans="1:9" x14ac:dyDescent="0.2">
      <c r="A1210" s="16">
        <v>1501840</v>
      </c>
      <c r="B1210" s="2">
        <v>0</v>
      </c>
      <c r="D1210" s="16">
        <v>1501840</v>
      </c>
      <c r="E1210" s="2">
        <v>0</v>
      </c>
      <c r="G1210" s="35">
        <v>1501840</v>
      </c>
      <c r="H1210">
        <v>0</v>
      </c>
      <c r="I1210" s="34"/>
    </row>
    <row r="1211" spans="1:9" x14ac:dyDescent="0.2">
      <c r="A1211" s="16">
        <v>1501850</v>
      </c>
      <c r="B1211" s="2">
        <v>0</v>
      </c>
      <c r="D1211" s="16">
        <v>1501850</v>
      </c>
      <c r="E1211" s="2">
        <v>0</v>
      </c>
      <c r="G1211" s="35">
        <v>1501850</v>
      </c>
      <c r="H1211">
        <v>0</v>
      </c>
      <c r="I1211" s="34"/>
    </row>
    <row r="1212" spans="1:9" x14ac:dyDescent="0.2">
      <c r="A1212" s="16">
        <v>1501860</v>
      </c>
      <c r="B1212" s="2">
        <v>0</v>
      </c>
      <c r="D1212" s="16">
        <v>1501860</v>
      </c>
      <c r="E1212" s="2">
        <v>0</v>
      </c>
      <c r="G1212" s="35">
        <v>1501860</v>
      </c>
      <c r="H1212">
        <v>0</v>
      </c>
      <c r="I1212" s="34"/>
    </row>
    <row r="1213" spans="1:9" x14ac:dyDescent="0.2">
      <c r="A1213" s="16">
        <v>1501870</v>
      </c>
      <c r="B1213" s="2">
        <v>0</v>
      </c>
      <c r="D1213" s="16">
        <v>1501870</v>
      </c>
      <c r="E1213" s="2">
        <v>0</v>
      </c>
      <c r="G1213" s="35">
        <v>1501870</v>
      </c>
      <c r="H1213">
        <v>0</v>
      </c>
      <c r="I1213" s="34"/>
    </row>
    <row r="1214" spans="1:9" x14ac:dyDescent="0.2">
      <c r="A1214" s="16">
        <v>1501880</v>
      </c>
      <c r="B1214" s="2">
        <v>0</v>
      </c>
      <c r="D1214" s="16">
        <v>1501880</v>
      </c>
      <c r="E1214" s="2">
        <v>0</v>
      </c>
      <c r="G1214" s="35">
        <v>1501880</v>
      </c>
      <c r="H1214">
        <v>0</v>
      </c>
      <c r="I1214" s="34"/>
    </row>
    <row r="1215" spans="1:9" x14ac:dyDescent="0.2">
      <c r="A1215" s="16">
        <v>1501890</v>
      </c>
      <c r="B1215" s="2">
        <v>0</v>
      </c>
      <c r="D1215" s="16">
        <v>1501890</v>
      </c>
      <c r="E1215" s="2">
        <v>0</v>
      </c>
      <c r="G1215" s="35">
        <v>1501890</v>
      </c>
      <c r="H1215">
        <v>0</v>
      </c>
      <c r="I1215" s="34"/>
    </row>
    <row r="1216" spans="1:9" x14ac:dyDescent="0.2">
      <c r="A1216" s="16">
        <v>1501900</v>
      </c>
      <c r="B1216" s="2">
        <v>0</v>
      </c>
      <c r="D1216" s="16">
        <v>1501900</v>
      </c>
      <c r="E1216" s="2">
        <v>0</v>
      </c>
      <c r="G1216" s="35">
        <v>1501900</v>
      </c>
      <c r="H1216">
        <v>0</v>
      </c>
      <c r="I1216" s="34"/>
    </row>
    <row r="1217" spans="1:9" x14ac:dyDescent="0.2">
      <c r="A1217" s="16">
        <v>1501910</v>
      </c>
      <c r="B1217" s="2">
        <v>0</v>
      </c>
      <c r="D1217" s="16">
        <v>1501910</v>
      </c>
      <c r="E1217" s="2">
        <v>0</v>
      </c>
      <c r="G1217" s="35">
        <v>1501910</v>
      </c>
      <c r="H1217">
        <v>0</v>
      </c>
      <c r="I1217" s="34"/>
    </row>
    <row r="1218" spans="1:9" x14ac:dyDescent="0.2">
      <c r="A1218" s="16">
        <v>1501920</v>
      </c>
      <c r="B1218" s="2">
        <v>0</v>
      </c>
      <c r="D1218" s="16">
        <v>1501920</v>
      </c>
      <c r="E1218" s="2">
        <v>0</v>
      </c>
      <c r="G1218" s="35">
        <v>1501920</v>
      </c>
      <c r="H1218">
        <v>0</v>
      </c>
      <c r="I1218" s="34"/>
    </row>
    <row r="1219" spans="1:9" x14ac:dyDescent="0.2">
      <c r="A1219" s="16">
        <v>1501930</v>
      </c>
      <c r="B1219" s="2">
        <v>0</v>
      </c>
      <c r="D1219" s="16">
        <v>1501930</v>
      </c>
      <c r="E1219" s="2">
        <v>0</v>
      </c>
      <c r="G1219" s="35">
        <v>1501930</v>
      </c>
      <c r="H1219">
        <v>0</v>
      </c>
      <c r="I1219" s="34"/>
    </row>
    <row r="1220" spans="1:9" x14ac:dyDescent="0.2">
      <c r="A1220" s="16">
        <v>1501940</v>
      </c>
      <c r="B1220" s="2">
        <v>0</v>
      </c>
      <c r="D1220" s="16">
        <v>1501940</v>
      </c>
      <c r="E1220" s="2">
        <v>0</v>
      </c>
      <c r="G1220" s="35">
        <v>1501940</v>
      </c>
      <c r="H1220">
        <v>0</v>
      </c>
      <c r="I1220" s="34"/>
    </row>
    <row r="1221" spans="1:9" x14ac:dyDescent="0.2">
      <c r="A1221" s="16">
        <v>1501950</v>
      </c>
      <c r="B1221" s="2">
        <v>0</v>
      </c>
      <c r="D1221" s="16">
        <v>1501950</v>
      </c>
      <c r="E1221" s="2">
        <v>0</v>
      </c>
      <c r="G1221" s="35">
        <v>1501950</v>
      </c>
      <c r="H1221">
        <v>0</v>
      </c>
      <c r="I1221" s="34"/>
    </row>
    <row r="1222" spans="1:9" x14ac:dyDescent="0.2">
      <c r="A1222" s="16">
        <v>1501960</v>
      </c>
      <c r="B1222" s="2">
        <v>0</v>
      </c>
      <c r="D1222" s="16">
        <v>1501960</v>
      </c>
      <c r="E1222" s="2">
        <v>0</v>
      </c>
      <c r="G1222" s="35">
        <v>1501960</v>
      </c>
      <c r="H1222">
        <v>0</v>
      </c>
      <c r="I1222" s="34"/>
    </row>
    <row r="1223" spans="1:9" x14ac:dyDescent="0.2">
      <c r="A1223" s="16">
        <v>1501970</v>
      </c>
      <c r="B1223" s="2">
        <v>0</v>
      </c>
      <c r="D1223" s="16">
        <v>1501970</v>
      </c>
      <c r="E1223" s="2">
        <v>0</v>
      </c>
      <c r="G1223" s="35">
        <v>1501970</v>
      </c>
      <c r="H1223">
        <v>0</v>
      </c>
      <c r="I1223" s="34"/>
    </row>
    <row r="1224" spans="1:9" x14ac:dyDescent="0.2">
      <c r="A1224" s="16">
        <v>1501980</v>
      </c>
      <c r="B1224" s="2">
        <v>0</v>
      </c>
      <c r="D1224" s="16">
        <v>1501980</v>
      </c>
      <c r="E1224" s="2">
        <v>0</v>
      </c>
      <c r="G1224" s="35">
        <v>1501980</v>
      </c>
      <c r="H1224">
        <v>0</v>
      </c>
      <c r="I1224" s="34"/>
    </row>
    <row r="1225" spans="1:9" x14ac:dyDescent="0.2">
      <c r="A1225" s="16">
        <v>1501990</v>
      </c>
      <c r="B1225" s="2">
        <v>0</v>
      </c>
      <c r="D1225" s="16">
        <v>1501990</v>
      </c>
      <c r="E1225" s="2">
        <v>0</v>
      </c>
      <c r="G1225" s="35">
        <v>1501990</v>
      </c>
      <c r="H1225">
        <v>0</v>
      </c>
      <c r="I1225" s="34"/>
    </row>
    <row r="1226" spans="1:9" x14ac:dyDescent="0.2">
      <c r="A1226" s="16">
        <v>1502000</v>
      </c>
      <c r="B1226" s="2">
        <v>0</v>
      </c>
      <c r="D1226" s="16">
        <v>1502000</v>
      </c>
      <c r="E1226" s="2">
        <v>0</v>
      </c>
      <c r="G1226" s="35">
        <v>1502000</v>
      </c>
      <c r="H1226">
        <v>0</v>
      </c>
      <c r="I1226" s="34"/>
    </row>
    <row r="1227" spans="1:9" x14ac:dyDescent="0.2">
      <c r="A1227" s="16">
        <v>1502010</v>
      </c>
      <c r="B1227" s="2">
        <v>0</v>
      </c>
      <c r="D1227" s="16">
        <v>1502010</v>
      </c>
      <c r="E1227" s="2">
        <v>0</v>
      </c>
      <c r="G1227" s="35">
        <v>1502010</v>
      </c>
      <c r="H1227">
        <v>0</v>
      </c>
      <c r="I1227" s="34"/>
    </row>
    <row r="1228" spans="1:9" x14ac:dyDescent="0.2">
      <c r="A1228" s="16">
        <v>1502020</v>
      </c>
      <c r="B1228" s="2">
        <v>0</v>
      </c>
      <c r="D1228" s="16">
        <v>1502020</v>
      </c>
      <c r="E1228" s="2">
        <v>0</v>
      </c>
      <c r="G1228" s="35">
        <v>1502020</v>
      </c>
      <c r="H1228">
        <v>0</v>
      </c>
      <c r="I1228" s="34"/>
    </row>
    <row r="1229" spans="1:9" x14ac:dyDescent="0.2">
      <c r="A1229" s="16">
        <v>1502030</v>
      </c>
      <c r="B1229" s="2">
        <v>0</v>
      </c>
      <c r="D1229" s="16">
        <v>1502030</v>
      </c>
      <c r="E1229" s="2">
        <v>0</v>
      </c>
      <c r="G1229" s="35">
        <v>1502030</v>
      </c>
      <c r="H1229">
        <v>0</v>
      </c>
      <c r="I1229" s="34"/>
    </row>
    <row r="1230" spans="1:9" x14ac:dyDescent="0.2">
      <c r="A1230" s="16">
        <v>1502040</v>
      </c>
      <c r="B1230" s="2">
        <v>0</v>
      </c>
      <c r="D1230" s="16">
        <v>1502040</v>
      </c>
      <c r="E1230" s="2">
        <v>0</v>
      </c>
      <c r="G1230" s="35">
        <v>1502040</v>
      </c>
      <c r="H1230">
        <v>0</v>
      </c>
      <c r="I1230" s="34"/>
    </row>
    <row r="1231" spans="1:9" x14ac:dyDescent="0.2">
      <c r="A1231" s="16">
        <v>1502050</v>
      </c>
      <c r="B1231" s="2">
        <v>7</v>
      </c>
      <c r="D1231" s="16">
        <v>1502050</v>
      </c>
      <c r="E1231" s="2">
        <v>4</v>
      </c>
      <c r="G1231" s="35">
        <v>1502050</v>
      </c>
      <c r="H1231">
        <v>0</v>
      </c>
      <c r="I1231" s="34"/>
    </row>
    <row r="1232" spans="1:9" x14ac:dyDescent="0.2">
      <c r="A1232" s="16">
        <v>1502060</v>
      </c>
      <c r="B1232" s="2">
        <v>0</v>
      </c>
      <c r="D1232" s="16">
        <v>1502060</v>
      </c>
      <c r="E1232" s="2">
        <v>0</v>
      </c>
      <c r="G1232" s="35">
        <v>1502060</v>
      </c>
      <c r="H1232">
        <v>0</v>
      </c>
      <c r="I1232" s="34"/>
    </row>
    <row r="1233" spans="1:9" x14ac:dyDescent="0.2">
      <c r="A1233" s="16">
        <v>1502070</v>
      </c>
      <c r="B1233" s="2">
        <v>1</v>
      </c>
      <c r="D1233" s="16">
        <v>1502070</v>
      </c>
      <c r="E1233" s="2">
        <v>1</v>
      </c>
      <c r="G1233" s="35">
        <v>1502070</v>
      </c>
      <c r="H1233">
        <v>0</v>
      </c>
      <c r="I1233" s="34"/>
    </row>
    <row r="1234" spans="1:9" x14ac:dyDescent="0.2">
      <c r="A1234" s="16">
        <v>1502080</v>
      </c>
      <c r="B1234" s="2">
        <v>0</v>
      </c>
      <c r="D1234" s="16">
        <v>1502080</v>
      </c>
      <c r="E1234" s="2">
        <v>0</v>
      </c>
      <c r="G1234" s="35">
        <v>1502080</v>
      </c>
      <c r="H1234">
        <v>0</v>
      </c>
      <c r="I1234" s="34"/>
    </row>
    <row r="1235" spans="1:9" x14ac:dyDescent="0.2">
      <c r="A1235" s="16">
        <v>1502090</v>
      </c>
      <c r="B1235" s="2">
        <v>1</v>
      </c>
      <c r="D1235" s="16">
        <v>1502090</v>
      </c>
      <c r="E1235" s="2">
        <v>1</v>
      </c>
      <c r="G1235" s="35">
        <v>1502090</v>
      </c>
      <c r="H1235">
        <v>0</v>
      </c>
      <c r="I1235" s="34"/>
    </row>
    <row r="1236" spans="1:9" x14ac:dyDescent="0.2">
      <c r="A1236" s="16">
        <v>1502100</v>
      </c>
      <c r="B1236" s="2">
        <v>0</v>
      </c>
      <c r="D1236" s="16">
        <v>1502100</v>
      </c>
      <c r="E1236" s="2">
        <v>0</v>
      </c>
      <c r="G1236" s="35">
        <v>1502100</v>
      </c>
      <c r="H1236">
        <v>0</v>
      </c>
      <c r="I1236" s="34"/>
    </row>
    <row r="1237" spans="1:9" x14ac:dyDescent="0.2">
      <c r="A1237" s="16">
        <v>1502110</v>
      </c>
      <c r="B1237" s="2">
        <v>3</v>
      </c>
      <c r="D1237" s="16">
        <v>1502110</v>
      </c>
      <c r="E1237" s="2">
        <v>2</v>
      </c>
      <c r="G1237" s="35">
        <v>1502110</v>
      </c>
      <c r="H1237">
        <v>0</v>
      </c>
      <c r="I1237" s="34"/>
    </row>
    <row r="1238" spans="1:9" x14ac:dyDescent="0.2">
      <c r="A1238" s="16">
        <v>1502120</v>
      </c>
      <c r="B1238" s="2">
        <v>0</v>
      </c>
      <c r="D1238" s="16">
        <v>1502120</v>
      </c>
      <c r="E1238" s="2">
        <v>0</v>
      </c>
      <c r="G1238" s="35">
        <v>1502120</v>
      </c>
      <c r="H1238">
        <v>0</v>
      </c>
      <c r="I1238" s="34"/>
    </row>
    <row r="1239" spans="1:9" x14ac:dyDescent="0.2">
      <c r="A1239" s="16">
        <v>1502130</v>
      </c>
      <c r="B1239" s="2">
        <v>0</v>
      </c>
      <c r="D1239" s="16">
        <v>1502130</v>
      </c>
      <c r="E1239" s="2">
        <v>0</v>
      </c>
      <c r="G1239" s="35">
        <v>1502130</v>
      </c>
      <c r="H1239">
        <v>0</v>
      </c>
      <c r="I1239" s="34"/>
    </row>
    <row r="1240" spans="1:9" x14ac:dyDescent="0.2">
      <c r="A1240" s="16">
        <v>1502140</v>
      </c>
      <c r="B1240" s="2">
        <v>0</v>
      </c>
      <c r="D1240" s="16">
        <v>1502140</v>
      </c>
      <c r="E1240" s="2">
        <v>0</v>
      </c>
      <c r="G1240" s="35">
        <v>1502140</v>
      </c>
      <c r="H1240">
        <v>0</v>
      </c>
      <c r="I1240" s="34"/>
    </row>
    <row r="1241" spans="1:9" x14ac:dyDescent="0.2">
      <c r="A1241" s="16">
        <v>1502150</v>
      </c>
      <c r="B1241" s="2">
        <v>3</v>
      </c>
      <c r="D1241" s="16">
        <v>1502150</v>
      </c>
      <c r="E1241" s="2">
        <v>3</v>
      </c>
      <c r="G1241" s="35">
        <v>1502150</v>
      </c>
      <c r="H1241">
        <v>0</v>
      </c>
      <c r="I1241" s="34"/>
    </row>
    <row r="1242" spans="1:9" x14ac:dyDescent="0.2">
      <c r="A1242" s="16">
        <v>1502160</v>
      </c>
      <c r="B1242" s="2">
        <v>0</v>
      </c>
      <c r="D1242" s="16">
        <v>1502160</v>
      </c>
      <c r="E1242" s="2">
        <v>0</v>
      </c>
      <c r="G1242" s="35">
        <v>1502160</v>
      </c>
      <c r="H1242">
        <v>0</v>
      </c>
      <c r="I1242" s="34"/>
    </row>
    <row r="1243" spans="1:9" x14ac:dyDescent="0.2">
      <c r="A1243" s="16">
        <v>1502170</v>
      </c>
      <c r="B1243" s="2">
        <v>9</v>
      </c>
      <c r="D1243" s="16">
        <v>1502170</v>
      </c>
      <c r="E1243" s="2">
        <v>10</v>
      </c>
      <c r="G1243" s="35">
        <v>1502170</v>
      </c>
      <c r="H1243">
        <v>1</v>
      </c>
      <c r="I1243" s="34"/>
    </row>
    <row r="1244" spans="1:9" x14ac:dyDescent="0.2">
      <c r="A1244" s="16">
        <v>1502180</v>
      </c>
      <c r="B1244" s="2">
        <v>5</v>
      </c>
      <c r="D1244" s="16">
        <v>1502180</v>
      </c>
      <c r="E1244" s="2">
        <v>1</v>
      </c>
      <c r="G1244" s="35">
        <v>1502180</v>
      </c>
      <c r="H1244">
        <v>0</v>
      </c>
      <c r="I1244" s="34"/>
    </row>
    <row r="1245" spans="1:9" x14ac:dyDescent="0.2">
      <c r="A1245" s="16">
        <v>1502190</v>
      </c>
      <c r="B1245" s="2">
        <v>1</v>
      </c>
      <c r="D1245" s="16">
        <v>1502190</v>
      </c>
      <c r="E1245" s="2">
        <v>1</v>
      </c>
      <c r="G1245" s="35">
        <v>1502190</v>
      </c>
      <c r="H1245">
        <v>1</v>
      </c>
      <c r="I1245" s="34"/>
    </row>
    <row r="1246" spans="1:9" x14ac:dyDescent="0.2">
      <c r="A1246" s="16">
        <v>1502200</v>
      </c>
      <c r="B1246" s="2">
        <v>0</v>
      </c>
      <c r="D1246" s="16">
        <v>1502200</v>
      </c>
      <c r="E1246" s="2">
        <v>0</v>
      </c>
      <c r="G1246" s="35">
        <v>1502200</v>
      </c>
      <c r="H1246">
        <v>0</v>
      </c>
      <c r="I1246" s="34"/>
    </row>
    <row r="1247" spans="1:9" x14ac:dyDescent="0.2">
      <c r="A1247" s="16">
        <v>1502210</v>
      </c>
      <c r="B1247" s="2">
        <v>3</v>
      </c>
      <c r="D1247" s="16">
        <v>1502210</v>
      </c>
      <c r="E1247" s="2">
        <v>2</v>
      </c>
      <c r="G1247" s="35">
        <v>1502210</v>
      </c>
      <c r="H1247">
        <v>0</v>
      </c>
      <c r="I1247" s="34"/>
    </row>
    <row r="1248" spans="1:9" x14ac:dyDescent="0.2">
      <c r="A1248" s="16">
        <v>1502220</v>
      </c>
      <c r="B1248" s="2">
        <v>0</v>
      </c>
      <c r="D1248" s="16">
        <v>1502220</v>
      </c>
      <c r="E1248" s="2">
        <v>0</v>
      </c>
      <c r="G1248" s="35">
        <v>1502220</v>
      </c>
      <c r="H1248">
        <v>0</v>
      </c>
      <c r="I1248" s="34"/>
    </row>
    <row r="1249" spans="1:9" x14ac:dyDescent="0.2">
      <c r="A1249" s="16">
        <v>1502230</v>
      </c>
      <c r="B1249" s="2">
        <v>2</v>
      </c>
      <c r="D1249" s="16">
        <v>1502230</v>
      </c>
      <c r="E1249" s="2">
        <v>0</v>
      </c>
      <c r="G1249" s="35">
        <v>1502230</v>
      </c>
      <c r="H1249">
        <v>0</v>
      </c>
      <c r="I1249" s="34"/>
    </row>
    <row r="1250" spans="1:9" x14ac:dyDescent="0.2">
      <c r="A1250" s="16">
        <v>1502240</v>
      </c>
      <c r="B1250" s="2">
        <v>0</v>
      </c>
      <c r="D1250" s="16">
        <v>1502240</v>
      </c>
      <c r="E1250" s="2">
        <v>0</v>
      </c>
      <c r="G1250" s="35">
        <v>1502240</v>
      </c>
      <c r="H1250">
        <v>0</v>
      </c>
      <c r="I1250" s="34"/>
    </row>
    <row r="1251" spans="1:9" x14ac:dyDescent="0.2">
      <c r="A1251" s="16">
        <v>1502250</v>
      </c>
      <c r="B1251" s="2">
        <v>0</v>
      </c>
      <c r="D1251" s="16">
        <v>1502250</v>
      </c>
      <c r="E1251" s="2">
        <v>0</v>
      </c>
      <c r="G1251" s="35">
        <v>1502250</v>
      </c>
      <c r="H1251">
        <v>0</v>
      </c>
      <c r="I1251" s="34"/>
    </row>
    <row r="1252" spans="1:9" x14ac:dyDescent="0.2">
      <c r="A1252" s="16">
        <v>1502260</v>
      </c>
      <c r="B1252" s="2">
        <v>3</v>
      </c>
      <c r="D1252" s="16">
        <v>1502260</v>
      </c>
      <c r="E1252" s="2">
        <v>1</v>
      </c>
      <c r="G1252" s="35">
        <v>1502260</v>
      </c>
      <c r="H1252">
        <v>0</v>
      </c>
      <c r="I1252" s="34"/>
    </row>
    <row r="1253" spans="1:9" x14ac:dyDescent="0.2">
      <c r="A1253" s="16">
        <v>1502270</v>
      </c>
      <c r="B1253" s="2">
        <v>1</v>
      </c>
      <c r="D1253" s="16">
        <v>1502270</v>
      </c>
      <c r="E1253" s="2">
        <v>1</v>
      </c>
      <c r="G1253" s="35">
        <v>1502270</v>
      </c>
      <c r="H1253">
        <v>1</v>
      </c>
      <c r="I1253" s="34"/>
    </row>
    <row r="1254" spans="1:9" x14ac:dyDescent="0.2">
      <c r="A1254" s="16">
        <v>1502280</v>
      </c>
      <c r="B1254" s="2">
        <v>1</v>
      </c>
      <c r="D1254" s="16">
        <v>1502280</v>
      </c>
      <c r="E1254" s="2">
        <v>2</v>
      </c>
      <c r="G1254" s="35">
        <v>1502280</v>
      </c>
      <c r="H1254">
        <v>1</v>
      </c>
      <c r="I1254" s="34"/>
    </row>
    <row r="1255" spans="1:9" x14ac:dyDescent="0.2">
      <c r="A1255" s="16">
        <v>1502290</v>
      </c>
      <c r="B1255" s="2">
        <v>0</v>
      </c>
      <c r="D1255" s="16">
        <v>1502290</v>
      </c>
      <c r="E1255" s="2">
        <v>0</v>
      </c>
      <c r="G1255" s="35">
        <v>1502290</v>
      </c>
      <c r="H1255">
        <v>0</v>
      </c>
      <c r="I1255" s="34"/>
    </row>
    <row r="1256" spans="1:9" x14ac:dyDescent="0.2">
      <c r="A1256" s="16">
        <v>1502300</v>
      </c>
      <c r="B1256" s="2">
        <v>0</v>
      </c>
      <c r="D1256" s="16">
        <v>1502300</v>
      </c>
      <c r="E1256" s="2">
        <v>0</v>
      </c>
      <c r="G1256" s="35">
        <v>1502300</v>
      </c>
      <c r="H1256">
        <v>0</v>
      </c>
      <c r="I1256" s="34"/>
    </row>
    <row r="1257" spans="1:9" x14ac:dyDescent="0.2">
      <c r="A1257" s="16">
        <v>1502310</v>
      </c>
      <c r="B1257" s="2">
        <v>0</v>
      </c>
      <c r="D1257" s="16">
        <v>1502310</v>
      </c>
      <c r="E1257" s="2">
        <v>0</v>
      </c>
      <c r="G1257" s="35">
        <v>1502310</v>
      </c>
      <c r="H1257">
        <v>0</v>
      </c>
      <c r="I1257" s="34"/>
    </row>
    <row r="1258" spans="1:9" x14ac:dyDescent="0.2">
      <c r="A1258" s="16">
        <v>1502320</v>
      </c>
      <c r="B1258" s="2">
        <v>0</v>
      </c>
      <c r="D1258" s="16">
        <v>1502320</v>
      </c>
      <c r="E1258" s="2">
        <v>0</v>
      </c>
      <c r="G1258" s="35">
        <v>1502320</v>
      </c>
      <c r="H1258">
        <v>0</v>
      </c>
      <c r="I1258" s="34"/>
    </row>
    <row r="1259" spans="1:9" x14ac:dyDescent="0.2">
      <c r="A1259" s="16">
        <v>1600010</v>
      </c>
      <c r="B1259" s="2">
        <v>0</v>
      </c>
      <c r="D1259" s="16">
        <v>1600010</v>
      </c>
      <c r="E1259" s="2">
        <v>0</v>
      </c>
      <c r="G1259" s="35">
        <v>1600010</v>
      </c>
      <c r="H1259">
        <v>0</v>
      </c>
      <c r="I1259" s="34"/>
    </row>
    <row r="1260" spans="1:9" x14ac:dyDescent="0.2">
      <c r="A1260" s="16">
        <v>1600020</v>
      </c>
      <c r="B1260" s="2">
        <v>1</v>
      </c>
      <c r="D1260" s="16">
        <v>1600020</v>
      </c>
      <c r="E1260" s="2">
        <v>0</v>
      </c>
      <c r="G1260" s="35">
        <v>1600020</v>
      </c>
      <c r="H1260">
        <v>0</v>
      </c>
      <c r="I1260" s="34"/>
    </row>
    <row r="1261" spans="1:9" x14ac:dyDescent="0.2">
      <c r="A1261" s="16">
        <v>1600030</v>
      </c>
      <c r="B1261" s="2">
        <v>0</v>
      </c>
      <c r="D1261" s="16">
        <v>1600030</v>
      </c>
      <c r="E1261" s="2">
        <v>0</v>
      </c>
      <c r="G1261" s="35">
        <v>1600030</v>
      </c>
      <c r="H1261">
        <v>0</v>
      </c>
      <c r="I1261" s="34"/>
    </row>
    <row r="1262" spans="1:9" x14ac:dyDescent="0.2">
      <c r="A1262" s="16">
        <v>1600031</v>
      </c>
      <c r="B1262" s="2">
        <v>0</v>
      </c>
      <c r="D1262" s="16">
        <v>1600031</v>
      </c>
      <c r="E1262" s="2">
        <v>0</v>
      </c>
      <c r="G1262" s="35">
        <v>1600031</v>
      </c>
      <c r="H1262">
        <v>0</v>
      </c>
      <c r="I1262" s="34"/>
    </row>
    <row r="1263" spans="1:9" x14ac:dyDescent="0.2">
      <c r="A1263" s="16">
        <v>1600040</v>
      </c>
      <c r="B1263" s="2">
        <v>0</v>
      </c>
      <c r="D1263" s="16">
        <v>1600040</v>
      </c>
      <c r="E1263" s="2">
        <v>0</v>
      </c>
      <c r="G1263" s="35">
        <v>1600040</v>
      </c>
      <c r="H1263">
        <v>0</v>
      </c>
      <c r="I1263" s="34"/>
    </row>
    <row r="1264" spans="1:9" x14ac:dyDescent="0.2">
      <c r="A1264" s="16">
        <v>1600050</v>
      </c>
      <c r="B1264" s="2">
        <v>0</v>
      </c>
      <c r="D1264" s="16">
        <v>1600050</v>
      </c>
      <c r="E1264" s="2">
        <v>0</v>
      </c>
      <c r="G1264" s="35">
        <v>1600050</v>
      </c>
      <c r="H1264">
        <v>0</v>
      </c>
      <c r="I1264" s="34"/>
    </row>
    <row r="1265" spans="1:9" x14ac:dyDescent="0.2">
      <c r="A1265" s="16">
        <v>1600060</v>
      </c>
      <c r="B1265" s="2">
        <v>0</v>
      </c>
      <c r="D1265" s="16">
        <v>1600060</v>
      </c>
      <c r="E1265" s="2">
        <v>0</v>
      </c>
      <c r="G1265" s="35">
        <v>1600060</v>
      </c>
      <c r="H1265">
        <v>0</v>
      </c>
      <c r="I1265" s="34"/>
    </row>
    <row r="1266" spans="1:9" x14ac:dyDescent="0.2">
      <c r="A1266" s="16">
        <v>1600070</v>
      </c>
      <c r="B1266" s="2">
        <v>0</v>
      </c>
      <c r="D1266" s="16">
        <v>1600070</v>
      </c>
      <c r="E1266" s="2">
        <v>0</v>
      </c>
      <c r="G1266" s="35">
        <v>1600070</v>
      </c>
      <c r="H1266">
        <v>0</v>
      </c>
      <c r="I1266" s="34"/>
    </row>
    <row r="1267" spans="1:9" x14ac:dyDescent="0.2">
      <c r="A1267" s="16">
        <v>1600080</v>
      </c>
      <c r="B1267" s="2">
        <v>0</v>
      </c>
      <c r="D1267" s="16">
        <v>1600080</v>
      </c>
      <c r="E1267" s="2">
        <v>0</v>
      </c>
      <c r="G1267" s="35">
        <v>1600080</v>
      </c>
      <c r="H1267">
        <v>0</v>
      </c>
      <c r="I1267" s="34"/>
    </row>
    <row r="1268" spans="1:9" x14ac:dyDescent="0.2">
      <c r="A1268" s="16">
        <v>1700010</v>
      </c>
      <c r="B1268" s="2">
        <v>13</v>
      </c>
      <c r="D1268" s="16">
        <v>1700010</v>
      </c>
      <c r="E1268" s="2">
        <v>4</v>
      </c>
      <c r="G1268" s="35">
        <v>1700010</v>
      </c>
      <c r="H1268">
        <v>0</v>
      </c>
      <c r="I1268" s="34"/>
    </row>
    <row r="1269" spans="1:9" x14ac:dyDescent="0.2">
      <c r="A1269" s="16">
        <v>1700020</v>
      </c>
      <c r="B1269" s="2">
        <v>0</v>
      </c>
      <c r="D1269" s="16">
        <v>1700020</v>
      </c>
      <c r="E1269" s="2">
        <v>0</v>
      </c>
      <c r="G1269" s="35">
        <v>1700020</v>
      </c>
      <c r="H1269">
        <v>0</v>
      </c>
      <c r="I1269" s="34"/>
    </row>
    <row r="1270" spans="1:9" x14ac:dyDescent="0.2">
      <c r="A1270" s="16">
        <v>1700030</v>
      </c>
      <c r="B1270" s="2">
        <v>0</v>
      </c>
      <c r="D1270" s="16">
        <v>1700030</v>
      </c>
      <c r="E1270" s="2">
        <v>0</v>
      </c>
      <c r="G1270" s="35">
        <v>1700030</v>
      </c>
      <c r="H1270">
        <v>0</v>
      </c>
      <c r="I1270" s="34"/>
    </row>
    <row r="1271" spans="1:9" x14ac:dyDescent="0.2">
      <c r="A1271" s="16">
        <v>1700040</v>
      </c>
      <c r="B1271" s="2">
        <v>0</v>
      </c>
      <c r="D1271" s="16">
        <v>1700040</v>
      </c>
      <c r="E1271" s="2">
        <v>0</v>
      </c>
      <c r="G1271" s="35">
        <v>1700040</v>
      </c>
      <c r="H1271">
        <v>0</v>
      </c>
      <c r="I1271" s="34"/>
    </row>
    <row r="1272" spans="1:9" x14ac:dyDescent="0.2">
      <c r="A1272" s="16">
        <v>1700050</v>
      </c>
      <c r="B1272" s="2">
        <v>0</v>
      </c>
      <c r="D1272" s="16">
        <v>1700050</v>
      </c>
      <c r="E1272" s="2">
        <v>0</v>
      </c>
      <c r="G1272" s="35">
        <v>1700050</v>
      </c>
      <c r="H1272">
        <v>0</v>
      </c>
      <c r="I1272" s="34"/>
    </row>
    <row r="1273" spans="1:9" x14ac:dyDescent="0.2">
      <c r="A1273" s="16">
        <v>1700060</v>
      </c>
      <c r="B1273" s="2">
        <v>1</v>
      </c>
      <c r="D1273" s="16">
        <v>1700060</v>
      </c>
      <c r="E1273" s="2">
        <v>0</v>
      </c>
      <c r="G1273" s="35">
        <v>1700060</v>
      </c>
      <c r="H1273">
        <v>0</v>
      </c>
      <c r="I1273" s="34"/>
    </row>
    <row r="1274" spans="1:9" x14ac:dyDescent="0.2">
      <c r="A1274" s="16">
        <v>1700070</v>
      </c>
      <c r="B1274" s="2">
        <v>1</v>
      </c>
      <c r="D1274" s="16">
        <v>1700070</v>
      </c>
      <c r="E1274" s="2">
        <v>0</v>
      </c>
      <c r="G1274" s="35">
        <v>1700070</v>
      </c>
      <c r="H1274">
        <v>0</v>
      </c>
      <c r="I1274" s="34"/>
    </row>
    <row r="1275" spans="1:9" x14ac:dyDescent="0.2">
      <c r="A1275" s="16">
        <v>1700080</v>
      </c>
      <c r="B1275" s="2">
        <v>1</v>
      </c>
      <c r="D1275" s="16">
        <v>1700080</v>
      </c>
      <c r="E1275" s="2">
        <v>0</v>
      </c>
      <c r="G1275" s="35">
        <v>1700080</v>
      </c>
      <c r="H1275">
        <v>0</v>
      </c>
      <c r="I1275" s="34"/>
    </row>
    <row r="1276" spans="1:9" x14ac:dyDescent="0.2">
      <c r="A1276" s="16">
        <v>1700090</v>
      </c>
      <c r="B1276" s="2">
        <v>0</v>
      </c>
      <c r="D1276" s="16">
        <v>1700090</v>
      </c>
      <c r="E1276" s="2">
        <v>0</v>
      </c>
      <c r="G1276" s="35">
        <v>1700090</v>
      </c>
      <c r="H1276">
        <v>0</v>
      </c>
      <c r="I1276" s="34"/>
    </row>
    <row r="1277" spans="1:9" x14ac:dyDescent="0.2">
      <c r="A1277" s="16">
        <v>1700100</v>
      </c>
      <c r="B1277" s="2">
        <v>0</v>
      </c>
      <c r="D1277" s="16">
        <v>1700100</v>
      </c>
      <c r="E1277" s="2">
        <v>0</v>
      </c>
      <c r="G1277" s="35">
        <v>1700100</v>
      </c>
      <c r="H1277">
        <v>0</v>
      </c>
      <c r="I1277" s="34"/>
    </row>
    <row r="1278" spans="1:9" x14ac:dyDescent="0.2">
      <c r="A1278" s="16">
        <v>1700110</v>
      </c>
      <c r="B1278" s="2">
        <v>0</v>
      </c>
      <c r="D1278" s="16">
        <v>1700110</v>
      </c>
      <c r="E1278" s="2">
        <v>0</v>
      </c>
      <c r="G1278" s="35">
        <v>1700110</v>
      </c>
      <c r="H1278">
        <v>0</v>
      </c>
      <c r="I1278" s="34"/>
    </row>
    <row r="1279" spans="1:9" x14ac:dyDescent="0.2">
      <c r="A1279" s="16">
        <v>1700120</v>
      </c>
      <c r="B1279" s="2">
        <v>2</v>
      </c>
      <c r="D1279" s="16">
        <v>1700120</v>
      </c>
      <c r="E1279" s="2">
        <v>0</v>
      </c>
      <c r="G1279" s="35">
        <v>1700120</v>
      </c>
      <c r="H1279">
        <v>0</v>
      </c>
      <c r="I1279" s="34"/>
    </row>
    <row r="1280" spans="1:9" x14ac:dyDescent="0.2">
      <c r="A1280" s="16">
        <v>1700130</v>
      </c>
      <c r="B1280" s="2">
        <v>0</v>
      </c>
      <c r="D1280" s="16">
        <v>1700130</v>
      </c>
      <c r="E1280" s="2">
        <v>0</v>
      </c>
      <c r="G1280" s="35">
        <v>1700130</v>
      </c>
      <c r="H1280">
        <v>0</v>
      </c>
      <c r="I1280" s="34"/>
    </row>
    <row r="1281" spans="1:9" x14ac:dyDescent="0.2">
      <c r="A1281" s="16">
        <v>1700140</v>
      </c>
      <c r="B1281" s="2">
        <v>0</v>
      </c>
      <c r="D1281" s="16">
        <v>1700140</v>
      </c>
      <c r="E1281" s="2">
        <v>0</v>
      </c>
      <c r="G1281" s="35">
        <v>1700140</v>
      </c>
      <c r="H1281">
        <v>0</v>
      </c>
      <c r="I1281" s="34"/>
    </row>
    <row r="1282" spans="1:9" x14ac:dyDescent="0.2">
      <c r="A1282" s="16">
        <v>1700150</v>
      </c>
      <c r="B1282" s="2">
        <v>0</v>
      </c>
      <c r="D1282" s="16">
        <v>1700150</v>
      </c>
      <c r="E1282" s="2">
        <v>0</v>
      </c>
      <c r="G1282" s="35">
        <v>1700150</v>
      </c>
      <c r="H1282">
        <v>0</v>
      </c>
      <c r="I1282" s="34"/>
    </row>
    <row r="1283" spans="1:9" x14ac:dyDescent="0.2">
      <c r="A1283" s="16">
        <v>1700160</v>
      </c>
      <c r="B1283" s="2">
        <v>0</v>
      </c>
      <c r="D1283" s="16">
        <v>1700160</v>
      </c>
      <c r="E1283" s="2">
        <v>0</v>
      </c>
      <c r="G1283" s="35">
        <v>1700160</v>
      </c>
      <c r="H1283">
        <v>0</v>
      </c>
      <c r="I1283" s="34"/>
    </row>
    <row r="1284" spans="1:9" x14ac:dyDescent="0.2">
      <c r="A1284" s="16">
        <v>1700161</v>
      </c>
      <c r="B1284" s="2">
        <v>0</v>
      </c>
      <c r="D1284" s="16">
        <v>1700161</v>
      </c>
      <c r="E1284" s="2">
        <v>0</v>
      </c>
      <c r="G1284" s="35">
        <v>1700161</v>
      </c>
      <c r="H1284">
        <v>0</v>
      </c>
      <c r="I1284" s="34"/>
    </row>
    <row r="1285" spans="1:9" x14ac:dyDescent="0.2">
      <c r="A1285" s="16">
        <v>1700170</v>
      </c>
      <c r="B1285" s="2">
        <v>0</v>
      </c>
      <c r="D1285" s="16">
        <v>1700170</v>
      </c>
      <c r="E1285" s="2">
        <v>0</v>
      </c>
      <c r="G1285" s="35">
        <v>1700170</v>
      </c>
      <c r="H1285">
        <v>0</v>
      </c>
      <c r="I1285" s="34"/>
    </row>
    <row r="1286" spans="1:9" x14ac:dyDescent="0.2">
      <c r="A1286" s="16">
        <v>1700180</v>
      </c>
      <c r="B1286" s="2">
        <v>1</v>
      </c>
      <c r="D1286" s="16">
        <v>1700180</v>
      </c>
      <c r="E1286" s="2">
        <v>0</v>
      </c>
      <c r="G1286" s="35">
        <v>1700180</v>
      </c>
      <c r="H1286">
        <v>0</v>
      </c>
      <c r="I1286" s="34"/>
    </row>
    <row r="1287" spans="1:9" x14ac:dyDescent="0.2">
      <c r="A1287" s="16">
        <v>1700190</v>
      </c>
      <c r="B1287" s="2">
        <v>0</v>
      </c>
      <c r="D1287" s="16">
        <v>1700190</v>
      </c>
      <c r="E1287" s="2">
        <v>0</v>
      </c>
      <c r="G1287" s="35">
        <v>1700190</v>
      </c>
      <c r="H1287">
        <v>0</v>
      </c>
      <c r="I1287" s="34"/>
    </row>
    <row r="1288" spans="1:9" x14ac:dyDescent="0.2">
      <c r="A1288" s="16">
        <v>1700200</v>
      </c>
      <c r="B1288" s="2">
        <v>2</v>
      </c>
      <c r="D1288" s="16">
        <v>1700200</v>
      </c>
      <c r="E1288" s="2">
        <v>0</v>
      </c>
      <c r="G1288" s="35">
        <v>1700200</v>
      </c>
      <c r="H1288">
        <v>0</v>
      </c>
      <c r="I1288" s="34"/>
    </row>
    <row r="1289" spans="1:9" x14ac:dyDescent="0.2">
      <c r="A1289" s="16">
        <v>1700210</v>
      </c>
      <c r="B1289" s="2">
        <v>0</v>
      </c>
      <c r="D1289" s="16">
        <v>1700210</v>
      </c>
      <c r="E1289" s="2">
        <v>0</v>
      </c>
      <c r="G1289" s="35">
        <v>1700210</v>
      </c>
      <c r="H1289">
        <v>0</v>
      </c>
      <c r="I1289" s="34"/>
    </row>
    <row r="1290" spans="1:9" x14ac:dyDescent="0.2">
      <c r="A1290" s="16">
        <v>1700220</v>
      </c>
      <c r="B1290" s="2">
        <v>0</v>
      </c>
      <c r="D1290" s="16">
        <v>1700220</v>
      </c>
      <c r="E1290" s="2">
        <v>0</v>
      </c>
      <c r="G1290" s="35">
        <v>1700220</v>
      </c>
      <c r="H1290">
        <v>0</v>
      </c>
      <c r="I1290" s="34"/>
    </row>
    <row r="1291" spans="1:9" x14ac:dyDescent="0.2">
      <c r="A1291" s="16">
        <v>1800010</v>
      </c>
      <c r="B1291" s="2">
        <v>0</v>
      </c>
      <c r="D1291" s="16">
        <v>1800010</v>
      </c>
      <c r="E1291" s="2">
        <v>0</v>
      </c>
      <c r="G1291" s="35">
        <v>1800010</v>
      </c>
      <c r="H1291">
        <v>0</v>
      </c>
      <c r="I1291" s="34"/>
    </row>
    <row r="1292" spans="1:9" x14ac:dyDescent="0.2">
      <c r="A1292" s="16">
        <v>1800020</v>
      </c>
      <c r="B1292" s="2">
        <v>0</v>
      </c>
      <c r="D1292" s="16">
        <v>1800020</v>
      </c>
      <c r="E1292" s="2">
        <v>0</v>
      </c>
      <c r="G1292" s="35">
        <v>1800020</v>
      </c>
      <c r="H1292">
        <v>0</v>
      </c>
      <c r="I1292" s="34"/>
    </row>
    <row r="1293" spans="1:9" x14ac:dyDescent="0.2">
      <c r="A1293" s="16">
        <v>1800030</v>
      </c>
      <c r="B1293" s="2">
        <v>0</v>
      </c>
      <c r="D1293" s="16">
        <v>1800030</v>
      </c>
      <c r="E1293" s="2">
        <v>0</v>
      </c>
      <c r="G1293" s="35">
        <v>1800030</v>
      </c>
      <c r="H1293">
        <v>0</v>
      </c>
      <c r="I1293" s="34"/>
    </row>
    <row r="1294" spans="1:9" x14ac:dyDescent="0.2">
      <c r="A1294" s="16">
        <v>1800040</v>
      </c>
      <c r="B1294" s="2">
        <v>0</v>
      </c>
      <c r="D1294" s="16">
        <v>1800040</v>
      </c>
      <c r="E1294" s="2">
        <v>0</v>
      </c>
      <c r="G1294" s="35">
        <v>1800040</v>
      </c>
      <c r="H1294">
        <v>0</v>
      </c>
      <c r="I1294" s="34"/>
    </row>
    <row r="1295" spans="1:9" x14ac:dyDescent="0.2">
      <c r="A1295" s="16">
        <v>1800050</v>
      </c>
      <c r="B1295" s="2">
        <v>0</v>
      </c>
      <c r="D1295" s="16">
        <v>1800050</v>
      </c>
      <c r="E1295" s="2">
        <v>0</v>
      </c>
      <c r="G1295" s="35">
        <v>1800050</v>
      </c>
      <c r="H1295">
        <v>0</v>
      </c>
      <c r="I1295" s="34"/>
    </row>
    <row r="1296" spans="1:9" x14ac:dyDescent="0.2">
      <c r="A1296" s="16">
        <v>1800060</v>
      </c>
      <c r="B1296" s="2">
        <v>0</v>
      </c>
      <c r="D1296" s="16">
        <v>1800060</v>
      </c>
      <c r="E1296" s="2">
        <v>0</v>
      </c>
      <c r="G1296" s="35">
        <v>1800060</v>
      </c>
      <c r="H1296">
        <v>0</v>
      </c>
      <c r="I1296" s="34"/>
    </row>
    <row r="1297" spans="1:9" x14ac:dyDescent="0.2">
      <c r="A1297" s="16">
        <v>1800070</v>
      </c>
      <c r="B1297" s="2">
        <v>0</v>
      </c>
      <c r="D1297" s="16">
        <v>1800070</v>
      </c>
      <c r="E1297" s="2">
        <v>0</v>
      </c>
      <c r="G1297" s="35">
        <v>1800070</v>
      </c>
      <c r="H1297">
        <v>0</v>
      </c>
      <c r="I1297" s="34"/>
    </row>
    <row r="1298" spans="1:9" x14ac:dyDescent="0.2">
      <c r="A1298" s="16">
        <v>1800080</v>
      </c>
      <c r="B1298" s="2">
        <v>0</v>
      </c>
      <c r="D1298" s="16">
        <v>1800080</v>
      </c>
      <c r="E1298" s="2">
        <v>0</v>
      </c>
      <c r="G1298" s="35">
        <v>1800080</v>
      </c>
      <c r="H1298">
        <v>0</v>
      </c>
      <c r="I1298" s="34"/>
    </row>
    <row r="1299" spans="1:9" x14ac:dyDescent="0.2">
      <c r="A1299" s="16">
        <v>1800090</v>
      </c>
      <c r="B1299" s="2">
        <v>0</v>
      </c>
      <c r="D1299" s="16">
        <v>1800090</v>
      </c>
      <c r="E1299" s="2">
        <v>0</v>
      </c>
      <c r="G1299" s="35">
        <v>1800090</v>
      </c>
      <c r="H1299">
        <v>0</v>
      </c>
      <c r="I1299" s="34"/>
    </row>
    <row r="1300" spans="1:9" x14ac:dyDescent="0.2">
      <c r="A1300" s="16">
        <v>1800100</v>
      </c>
      <c r="B1300" s="2">
        <v>0</v>
      </c>
      <c r="D1300" s="16">
        <v>1800100</v>
      </c>
      <c r="E1300" s="2">
        <v>0</v>
      </c>
      <c r="G1300" s="35">
        <v>1800100</v>
      </c>
      <c r="H1300">
        <v>0</v>
      </c>
      <c r="I1300" s="34"/>
    </row>
    <row r="1301" spans="1:9" x14ac:dyDescent="0.2">
      <c r="A1301" s="16">
        <v>1800110</v>
      </c>
      <c r="B1301" s="2">
        <v>0</v>
      </c>
      <c r="D1301" s="16">
        <v>1800110</v>
      </c>
      <c r="E1301" s="2">
        <v>0</v>
      </c>
      <c r="G1301" s="35">
        <v>1800110</v>
      </c>
      <c r="H1301">
        <v>0</v>
      </c>
      <c r="I1301" s="34"/>
    </row>
    <row r="1302" spans="1:9" x14ac:dyDescent="0.2">
      <c r="A1302" s="16">
        <v>1800120</v>
      </c>
      <c r="B1302" s="2">
        <v>1</v>
      </c>
      <c r="D1302" s="16">
        <v>1800120</v>
      </c>
      <c r="E1302" s="2">
        <v>0</v>
      </c>
      <c r="G1302" s="35">
        <v>1800120</v>
      </c>
      <c r="H1302">
        <v>0</v>
      </c>
      <c r="I1302" s="34"/>
    </row>
    <row r="1303" spans="1:9" x14ac:dyDescent="0.2">
      <c r="A1303" s="16">
        <v>1800130</v>
      </c>
      <c r="B1303" s="2">
        <v>0</v>
      </c>
      <c r="D1303" s="16">
        <v>1800130</v>
      </c>
      <c r="E1303" s="2">
        <v>0</v>
      </c>
      <c r="G1303" s="35">
        <v>1800130</v>
      </c>
      <c r="H1303">
        <v>0</v>
      </c>
      <c r="I1303" s="34"/>
    </row>
    <row r="1304" spans="1:9" x14ac:dyDescent="0.2">
      <c r="A1304" s="16">
        <v>1800140</v>
      </c>
      <c r="B1304" s="2">
        <v>0</v>
      </c>
      <c r="D1304" s="16">
        <v>1800140</v>
      </c>
      <c r="E1304" s="2">
        <v>0</v>
      </c>
      <c r="G1304" s="35">
        <v>1800140</v>
      </c>
      <c r="H1304">
        <v>0</v>
      </c>
      <c r="I1304" s="34"/>
    </row>
    <row r="1305" spans="1:9" x14ac:dyDescent="0.2">
      <c r="A1305" s="16">
        <v>1800150</v>
      </c>
      <c r="B1305" s="2">
        <v>0</v>
      </c>
      <c r="D1305" s="16">
        <v>1800150</v>
      </c>
      <c r="E1305" s="2">
        <v>0</v>
      </c>
      <c r="G1305" s="35">
        <v>1800150</v>
      </c>
      <c r="H1305">
        <v>0</v>
      </c>
      <c r="I1305" s="34"/>
    </row>
    <row r="1306" spans="1:9" x14ac:dyDescent="0.2">
      <c r="A1306" s="16">
        <v>1800160</v>
      </c>
      <c r="B1306" s="2">
        <v>0</v>
      </c>
      <c r="D1306" s="16">
        <v>1800160</v>
      </c>
      <c r="E1306" s="2">
        <v>0</v>
      </c>
      <c r="G1306" s="35">
        <v>1800160</v>
      </c>
      <c r="H1306">
        <v>0</v>
      </c>
      <c r="I1306" s="34"/>
    </row>
    <row r="1307" spans="1:9" x14ac:dyDescent="0.2">
      <c r="A1307" s="16">
        <v>1800170</v>
      </c>
      <c r="B1307" s="2">
        <v>0</v>
      </c>
      <c r="D1307" s="16">
        <v>1800170</v>
      </c>
      <c r="E1307" s="2">
        <v>0</v>
      </c>
      <c r="G1307" s="35">
        <v>1800170</v>
      </c>
      <c r="H1307">
        <v>0</v>
      </c>
      <c r="I1307" s="34"/>
    </row>
    <row r="1308" spans="1:9" x14ac:dyDescent="0.2">
      <c r="A1308" s="16">
        <v>1800180</v>
      </c>
      <c r="B1308" s="2">
        <v>0</v>
      </c>
      <c r="D1308" s="16">
        <v>1800180</v>
      </c>
      <c r="E1308" s="2">
        <v>0</v>
      </c>
      <c r="G1308" s="35">
        <v>1800180</v>
      </c>
      <c r="H1308">
        <v>0</v>
      </c>
      <c r="I1308" s="34"/>
    </row>
    <row r="1309" spans="1:9" x14ac:dyDescent="0.2">
      <c r="A1309" s="16">
        <v>1800190</v>
      </c>
      <c r="B1309" s="2">
        <v>0</v>
      </c>
      <c r="D1309" s="16">
        <v>1800190</v>
      </c>
      <c r="E1309" s="2">
        <v>0</v>
      </c>
      <c r="G1309" s="35">
        <v>1800190</v>
      </c>
      <c r="H1309">
        <v>0</v>
      </c>
      <c r="I1309" s="34"/>
    </row>
    <row r="1310" spans="1:9" x14ac:dyDescent="0.2">
      <c r="A1310" s="16">
        <v>1800200</v>
      </c>
      <c r="B1310" s="2">
        <v>0</v>
      </c>
      <c r="D1310" s="16">
        <v>1800200</v>
      </c>
      <c r="E1310" s="2">
        <v>0</v>
      </c>
      <c r="G1310" s="35">
        <v>1800200</v>
      </c>
      <c r="H1310">
        <v>0</v>
      </c>
      <c r="I1310" s="34"/>
    </row>
    <row r="1311" spans="1:9" x14ac:dyDescent="0.2">
      <c r="A1311" s="16">
        <v>1800210</v>
      </c>
      <c r="B1311" s="2">
        <v>4</v>
      </c>
      <c r="D1311" s="16">
        <v>1800210</v>
      </c>
      <c r="E1311" s="2">
        <v>3</v>
      </c>
      <c r="G1311" s="35">
        <v>1800210</v>
      </c>
      <c r="H1311">
        <v>2</v>
      </c>
      <c r="I1311" s="34"/>
    </row>
    <row r="1312" spans="1:9" x14ac:dyDescent="0.2">
      <c r="A1312" s="16">
        <v>1800220</v>
      </c>
      <c r="B1312" s="2">
        <v>20</v>
      </c>
      <c r="D1312" s="16">
        <v>1800220</v>
      </c>
      <c r="E1312" s="2">
        <v>13</v>
      </c>
      <c r="G1312" s="35">
        <v>1800220</v>
      </c>
      <c r="H1312">
        <v>3</v>
      </c>
      <c r="I1312" s="34"/>
    </row>
    <row r="1313" spans="1:9" x14ac:dyDescent="0.2">
      <c r="A1313" s="16">
        <v>1800230</v>
      </c>
      <c r="B1313" s="2">
        <v>5</v>
      </c>
      <c r="D1313" s="16">
        <v>1800230</v>
      </c>
      <c r="E1313" s="2">
        <v>2</v>
      </c>
      <c r="G1313" s="35">
        <v>1800230</v>
      </c>
      <c r="H1313">
        <v>2</v>
      </c>
      <c r="I1313" s="34"/>
    </row>
    <row r="1314" spans="1:9" x14ac:dyDescent="0.2">
      <c r="A1314" s="16">
        <v>1800240</v>
      </c>
      <c r="B1314" s="2">
        <v>1</v>
      </c>
      <c r="D1314" s="16">
        <v>1800240</v>
      </c>
      <c r="E1314" s="2">
        <v>1</v>
      </c>
      <c r="G1314" s="35">
        <v>1800240</v>
      </c>
      <c r="H1314">
        <v>1</v>
      </c>
      <c r="I1314" s="34"/>
    </row>
    <row r="1315" spans="1:9" x14ac:dyDescent="0.2">
      <c r="A1315" s="16">
        <v>1800250</v>
      </c>
      <c r="B1315" s="2">
        <v>6</v>
      </c>
      <c r="D1315" s="16">
        <v>1800250</v>
      </c>
      <c r="E1315" s="2">
        <v>6</v>
      </c>
      <c r="G1315" s="35">
        <v>1800250</v>
      </c>
      <c r="H1315">
        <v>3</v>
      </c>
      <c r="I1315" s="34"/>
    </row>
    <row r="1316" spans="1:9" x14ac:dyDescent="0.2">
      <c r="A1316" s="16">
        <v>1800260</v>
      </c>
      <c r="B1316" s="2">
        <v>0</v>
      </c>
      <c r="D1316" s="16">
        <v>1800260</v>
      </c>
      <c r="E1316" s="2">
        <v>0</v>
      </c>
      <c r="G1316" s="35">
        <v>1800260</v>
      </c>
      <c r="H1316">
        <v>0</v>
      </c>
      <c r="I1316" s="34"/>
    </row>
    <row r="1317" spans="1:9" x14ac:dyDescent="0.2">
      <c r="A1317" s="16">
        <v>1800270</v>
      </c>
      <c r="B1317" s="2">
        <v>0</v>
      </c>
      <c r="D1317" s="16">
        <v>1800270</v>
      </c>
      <c r="E1317" s="2">
        <v>0</v>
      </c>
      <c r="G1317" s="35">
        <v>1800270</v>
      </c>
      <c r="H1317">
        <v>0</v>
      </c>
      <c r="I1317" s="34"/>
    </row>
    <row r="1318" spans="1:9" x14ac:dyDescent="0.2">
      <c r="A1318" s="16">
        <v>1800280</v>
      </c>
      <c r="B1318" s="2">
        <v>0</v>
      </c>
      <c r="D1318" s="16">
        <v>1800280</v>
      </c>
      <c r="E1318" s="2">
        <v>0</v>
      </c>
      <c r="G1318" s="35">
        <v>1800280</v>
      </c>
      <c r="H1318">
        <v>0</v>
      </c>
      <c r="I1318" s="34"/>
    </row>
    <row r="1319" spans="1:9" x14ac:dyDescent="0.2">
      <c r="A1319" s="16">
        <v>1800290</v>
      </c>
      <c r="B1319" s="2">
        <v>21</v>
      </c>
      <c r="D1319" s="16">
        <v>1800290</v>
      </c>
      <c r="E1319" s="2">
        <v>8</v>
      </c>
      <c r="G1319" s="35">
        <v>1800290</v>
      </c>
      <c r="H1319">
        <v>2</v>
      </c>
      <c r="I1319" s="34"/>
    </row>
    <row r="1320" spans="1:9" x14ac:dyDescent="0.2">
      <c r="A1320" s="16">
        <v>1800300</v>
      </c>
      <c r="B1320" s="2">
        <v>10</v>
      </c>
      <c r="D1320" s="16">
        <v>1800300</v>
      </c>
      <c r="E1320" s="2">
        <v>10</v>
      </c>
      <c r="G1320" s="35">
        <v>1800300</v>
      </c>
      <c r="H1320">
        <v>0</v>
      </c>
      <c r="I1320" s="34"/>
    </row>
    <row r="1321" spans="1:9" x14ac:dyDescent="0.2">
      <c r="A1321" s="16">
        <v>1100011</v>
      </c>
      <c r="B1321" s="2">
        <v>0</v>
      </c>
      <c r="D1321" s="16">
        <v>1100011</v>
      </c>
      <c r="E1321" s="2">
        <v>0</v>
      </c>
      <c r="G1321" s="35">
        <v>1100011</v>
      </c>
      <c r="H1321">
        <v>0</v>
      </c>
      <c r="I1321" s="34"/>
    </row>
    <row r="1322" spans="1:9" x14ac:dyDescent="0.2">
      <c r="A1322" s="16">
        <v>1100001</v>
      </c>
      <c r="B1322" s="2">
        <v>0</v>
      </c>
      <c r="D1322" s="16">
        <v>1100001</v>
      </c>
      <c r="E1322" s="2">
        <v>0</v>
      </c>
      <c r="G1322" s="35">
        <v>1100001</v>
      </c>
      <c r="H1322">
        <v>0</v>
      </c>
      <c r="I1322" s="34"/>
    </row>
    <row r="1323" spans="1:9" x14ac:dyDescent="0.2">
      <c r="A1323" s="16">
        <v>1000001</v>
      </c>
      <c r="B1323" s="2">
        <v>0</v>
      </c>
      <c r="D1323" s="16">
        <v>1000001</v>
      </c>
      <c r="E1323" s="2">
        <v>0</v>
      </c>
      <c r="G1323" s="35">
        <v>1000001</v>
      </c>
      <c r="H1323">
        <v>0</v>
      </c>
      <c r="I1323" s="34"/>
    </row>
    <row r="1324" spans="1:9" x14ac:dyDescent="0.2">
      <c r="A1324" s="16">
        <v>1100160</v>
      </c>
      <c r="B1324" s="2">
        <v>0</v>
      </c>
      <c r="D1324" s="16">
        <v>1100160</v>
      </c>
      <c r="E1324" s="2">
        <v>0</v>
      </c>
      <c r="G1324" s="35">
        <v>1100160</v>
      </c>
      <c r="H1324">
        <v>0</v>
      </c>
      <c r="I1324" s="34"/>
    </row>
    <row r="1325" spans="1:9" x14ac:dyDescent="0.2">
      <c r="A1325" s="16">
        <v>1100200</v>
      </c>
      <c r="B1325" s="2">
        <v>0</v>
      </c>
      <c r="D1325" s="16">
        <v>1100200</v>
      </c>
      <c r="E1325" s="2">
        <v>0</v>
      </c>
      <c r="G1325" s="35">
        <v>1100200</v>
      </c>
      <c r="H1325">
        <v>0</v>
      </c>
      <c r="I1325" s="34"/>
    </row>
    <row r="1326" spans="1:9" x14ac:dyDescent="0.2">
      <c r="A1326" s="16">
        <v>1103270</v>
      </c>
      <c r="B1326" s="2">
        <v>2</v>
      </c>
      <c r="D1326" s="16">
        <v>1103270</v>
      </c>
      <c r="E1326" s="2">
        <v>0</v>
      </c>
      <c r="G1326" s="35">
        <v>1103270</v>
      </c>
      <c r="H1326">
        <v>0</v>
      </c>
      <c r="I1326" s="34"/>
    </row>
    <row r="1327" spans="1:9" x14ac:dyDescent="0.2">
      <c r="A1327" s="16">
        <v>1004280</v>
      </c>
      <c r="B1327" s="2">
        <v>2</v>
      </c>
      <c r="D1327" s="16">
        <v>1004280</v>
      </c>
      <c r="E1327" s="2">
        <v>0</v>
      </c>
      <c r="G1327" s="35">
        <v>1004280</v>
      </c>
      <c r="H1327">
        <v>0</v>
      </c>
      <c r="I1327" s="34"/>
    </row>
    <row r="1328" spans="1:9" x14ac:dyDescent="0.2">
      <c r="A1328" s="16">
        <v>1103351</v>
      </c>
      <c r="B1328" s="2">
        <v>0</v>
      </c>
      <c r="D1328" s="16">
        <v>1103351</v>
      </c>
      <c r="E1328" s="2">
        <v>0</v>
      </c>
      <c r="G1328" s="35">
        <v>1103351</v>
      </c>
      <c r="H1328">
        <v>0</v>
      </c>
      <c r="I1328" s="34"/>
    </row>
    <row r="1329" spans="1:9" x14ac:dyDescent="0.2">
      <c r="A1329" s="16">
        <v>1103350</v>
      </c>
      <c r="B1329" s="2">
        <v>0</v>
      </c>
      <c r="D1329" s="16">
        <v>1103350</v>
      </c>
      <c r="E1329" s="2">
        <v>0</v>
      </c>
      <c r="G1329" s="35">
        <v>1103350</v>
      </c>
      <c r="H1329">
        <v>0</v>
      </c>
      <c r="I1329" s="34"/>
    </row>
    <row r="1330" spans="1:9" x14ac:dyDescent="0.2">
      <c r="A1330" s="16">
        <v>1003260</v>
      </c>
      <c r="B1330" s="2">
        <v>4</v>
      </c>
      <c r="D1330" s="16">
        <v>1003260</v>
      </c>
      <c r="E1330" s="2">
        <v>1</v>
      </c>
      <c r="G1330" s="35">
        <v>1003260</v>
      </c>
      <c r="H1330">
        <v>0</v>
      </c>
      <c r="I1330" s="34"/>
    </row>
    <row r="1331" spans="1:9" x14ac:dyDescent="0.2">
      <c r="A1331" s="16">
        <v>1001531</v>
      </c>
      <c r="B1331" s="2">
        <v>0</v>
      </c>
      <c r="D1331" s="16">
        <v>1001531</v>
      </c>
      <c r="E1331" s="2">
        <v>0</v>
      </c>
      <c r="G1331" s="35">
        <v>1001531</v>
      </c>
      <c r="H1331">
        <v>0</v>
      </c>
      <c r="I1331" s="34"/>
    </row>
    <row r="1332" spans="1:9" x14ac:dyDescent="0.2">
      <c r="A1332" s="16">
        <v>1001571</v>
      </c>
      <c r="B1332" s="2">
        <v>0</v>
      </c>
      <c r="D1332" s="16">
        <v>1001571</v>
      </c>
      <c r="E1332" s="2">
        <v>0</v>
      </c>
      <c r="G1332" s="35">
        <v>1001571</v>
      </c>
      <c r="H1332">
        <v>0</v>
      </c>
      <c r="I1332" s="34"/>
    </row>
    <row r="1333" spans="1:9" x14ac:dyDescent="0.2">
      <c r="A1333" s="16">
        <v>1501090</v>
      </c>
      <c r="B1333" s="2">
        <v>0</v>
      </c>
      <c r="D1333" s="16">
        <v>1501090</v>
      </c>
      <c r="E1333" s="2">
        <v>0</v>
      </c>
      <c r="G1333" s="35">
        <v>1501090</v>
      </c>
      <c r="H1333">
        <v>0</v>
      </c>
    </row>
  </sheetData>
  <mergeCells count="3">
    <mergeCell ref="A1:B1"/>
    <mergeCell ref="D1:E1"/>
    <mergeCell ref="G1: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72E44-0AF3-4738-8957-3C88CC413276}">
  <dimension ref="A1:F1483"/>
  <sheetViews>
    <sheetView workbookViewId="0">
      <selection activeCell="I20" sqref="I20"/>
    </sheetView>
  </sheetViews>
  <sheetFormatPr defaultRowHeight="12.75" x14ac:dyDescent="0.2"/>
  <cols>
    <col min="1" max="1" width="8" bestFit="1" customWidth="1"/>
    <col min="2" max="2" width="28.7109375" bestFit="1" customWidth="1"/>
    <col min="5" max="5" width="18.5703125" bestFit="1" customWidth="1"/>
    <col min="6" max="6" width="13.140625" bestFit="1" customWidth="1"/>
  </cols>
  <sheetData>
    <row r="1" spans="1:6" x14ac:dyDescent="0.2">
      <c r="A1" s="1" t="s">
        <v>2</v>
      </c>
      <c r="B1" s="1" t="s">
        <v>1470</v>
      </c>
      <c r="D1" s="14" t="s">
        <v>2</v>
      </c>
      <c r="E1" s="14" t="s">
        <v>1472</v>
      </c>
      <c r="F1" s="14" t="s">
        <v>1473</v>
      </c>
    </row>
    <row r="2" spans="1:6" x14ac:dyDescent="0.2">
      <c r="A2" s="15" t="s">
        <v>22</v>
      </c>
      <c r="B2" s="15">
        <v>0</v>
      </c>
      <c r="D2" s="20">
        <v>1000010</v>
      </c>
      <c r="E2">
        <f>COUNTIFS($A$2:$A$1483,D2)</f>
        <v>1</v>
      </c>
      <c r="F2">
        <f>AVERAGEIF($A$2:$A$1483,D2,$B$2:$B$1483)</f>
        <v>0</v>
      </c>
    </row>
    <row r="3" spans="1:6" x14ac:dyDescent="0.2">
      <c r="A3" s="15" t="s">
        <v>25</v>
      </c>
      <c r="B3" s="15">
        <v>0</v>
      </c>
      <c r="D3" s="20">
        <v>1000020</v>
      </c>
      <c r="E3">
        <f t="shared" ref="E3:E66" si="0">COUNTIFS($A$2:$A$1483,D3)</f>
        <v>1</v>
      </c>
      <c r="F3">
        <f t="shared" ref="F3:F66" si="1">AVERAGEIF($A$2:$A$1483,D3,$B$2:$B$1483)</f>
        <v>0</v>
      </c>
    </row>
    <row r="4" spans="1:6" x14ac:dyDescent="0.2">
      <c r="A4" s="15" t="s">
        <v>26</v>
      </c>
      <c r="B4" s="15">
        <v>0</v>
      </c>
      <c r="D4" s="20">
        <v>1000030</v>
      </c>
      <c r="E4">
        <f t="shared" si="0"/>
        <v>1</v>
      </c>
      <c r="F4">
        <f t="shared" si="1"/>
        <v>0</v>
      </c>
    </row>
    <row r="5" spans="1:6" x14ac:dyDescent="0.2">
      <c r="A5" s="15" t="s">
        <v>28</v>
      </c>
      <c r="B5" s="15">
        <v>54.5</v>
      </c>
      <c r="D5" s="20">
        <v>1000040</v>
      </c>
      <c r="E5">
        <f t="shared" si="0"/>
        <v>1</v>
      </c>
      <c r="F5">
        <f t="shared" si="1"/>
        <v>54.5</v>
      </c>
    </row>
    <row r="6" spans="1:6" x14ac:dyDescent="0.2">
      <c r="A6" s="15" t="s">
        <v>29</v>
      </c>
      <c r="B6" s="15">
        <v>60</v>
      </c>
      <c r="D6" s="20">
        <v>1000050</v>
      </c>
      <c r="E6">
        <f t="shared" si="0"/>
        <v>1</v>
      </c>
      <c r="F6">
        <f t="shared" si="1"/>
        <v>60</v>
      </c>
    </row>
    <row r="7" spans="1:6" x14ac:dyDescent="0.2">
      <c r="A7" s="15" t="s">
        <v>30</v>
      </c>
      <c r="B7" s="15">
        <v>0</v>
      </c>
      <c r="D7" s="20">
        <v>1000060</v>
      </c>
      <c r="E7">
        <f t="shared" si="0"/>
        <v>1</v>
      </c>
      <c r="F7">
        <f t="shared" si="1"/>
        <v>0</v>
      </c>
    </row>
    <row r="8" spans="1:6" x14ac:dyDescent="0.2">
      <c r="A8" s="15" t="s">
        <v>31</v>
      </c>
      <c r="B8" s="15">
        <v>23.6</v>
      </c>
      <c r="D8" s="20">
        <v>1000070</v>
      </c>
      <c r="E8">
        <f t="shared" si="0"/>
        <v>1</v>
      </c>
      <c r="F8">
        <f t="shared" si="1"/>
        <v>23.6</v>
      </c>
    </row>
    <row r="9" spans="1:6" x14ac:dyDescent="0.2">
      <c r="A9" s="15" t="s">
        <v>32</v>
      </c>
      <c r="B9" s="15">
        <v>0</v>
      </c>
      <c r="D9" s="20">
        <v>1000080</v>
      </c>
      <c r="E9">
        <f t="shared" si="0"/>
        <v>1</v>
      </c>
      <c r="F9">
        <f t="shared" si="1"/>
        <v>0</v>
      </c>
    </row>
    <row r="10" spans="1:6" x14ac:dyDescent="0.2">
      <c r="A10" s="15" t="s">
        <v>33</v>
      </c>
      <c r="B10" s="15">
        <v>0</v>
      </c>
      <c r="D10" s="20">
        <v>1000090</v>
      </c>
      <c r="E10">
        <f t="shared" si="0"/>
        <v>1</v>
      </c>
      <c r="F10">
        <f t="shared" si="1"/>
        <v>0</v>
      </c>
    </row>
    <row r="11" spans="1:6" x14ac:dyDescent="0.2">
      <c r="A11" s="15" t="s">
        <v>34</v>
      </c>
      <c r="B11" s="15">
        <v>0</v>
      </c>
      <c r="D11" s="20">
        <v>1000100</v>
      </c>
      <c r="E11">
        <f t="shared" si="0"/>
        <v>1</v>
      </c>
      <c r="F11">
        <f t="shared" si="1"/>
        <v>0</v>
      </c>
    </row>
    <row r="12" spans="1:6" x14ac:dyDescent="0.2">
      <c r="A12" s="15" t="s">
        <v>35</v>
      </c>
      <c r="B12" s="15">
        <v>0</v>
      </c>
      <c r="D12" s="20">
        <v>1000110</v>
      </c>
      <c r="E12">
        <f t="shared" si="0"/>
        <v>1</v>
      </c>
      <c r="F12">
        <f t="shared" si="1"/>
        <v>0</v>
      </c>
    </row>
    <row r="13" spans="1:6" x14ac:dyDescent="0.2">
      <c r="A13" s="15" t="s">
        <v>36</v>
      </c>
      <c r="B13" s="15">
        <v>0</v>
      </c>
      <c r="D13" s="20">
        <v>1000120</v>
      </c>
      <c r="E13">
        <f t="shared" si="0"/>
        <v>1</v>
      </c>
      <c r="F13">
        <f t="shared" si="1"/>
        <v>0</v>
      </c>
    </row>
    <row r="14" spans="1:6" x14ac:dyDescent="0.2">
      <c r="A14" s="15" t="s">
        <v>37</v>
      </c>
      <c r="B14" s="15">
        <v>72</v>
      </c>
      <c r="D14" s="20">
        <v>1000130</v>
      </c>
      <c r="E14">
        <f t="shared" si="0"/>
        <v>1</v>
      </c>
      <c r="F14">
        <f t="shared" si="1"/>
        <v>72</v>
      </c>
    </row>
    <row r="15" spans="1:6" x14ac:dyDescent="0.2">
      <c r="A15" s="15" t="s">
        <v>38</v>
      </c>
      <c r="B15" s="15">
        <v>0</v>
      </c>
      <c r="D15" s="20">
        <v>1000140</v>
      </c>
      <c r="E15">
        <f t="shared" si="0"/>
        <v>1</v>
      </c>
      <c r="F15">
        <f t="shared" si="1"/>
        <v>0</v>
      </c>
    </row>
    <row r="16" spans="1:6" x14ac:dyDescent="0.2">
      <c r="A16" s="15" t="s">
        <v>39</v>
      </c>
      <c r="B16" s="15">
        <v>0</v>
      </c>
      <c r="D16" s="20">
        <v>1000150</v>
      </c>
      <c r="E16">
        <f t="shared" si="0"/>
        <v>1</v>
      </c>
      <c r="F16">
        <f t="shared" si="1"/>
        <v>0</v>
      </c>
    </row>
    <row r="17" spans="1:6" x14ac:dyDescent="0.2">
      <c r="A17" s="15" t="s">
        <v>40</v>
      </c>
      <c r="B17" s="15">
        <v>0</v>
      </c>
      <c r="D17" s="20">
        <v>1000160</v>
      </c>
      <c r="E17">
        <f t="shared" si="0"/>
        <v>1</v>
      </c>
      <c r="F17">
        <f t="shared" si="1"/>
        <v>0</v>
      </c>
    </row>
    <row r="18" spans="1:6" x14ac:dyDescent="0.2">
      <c r="A18" s="15" t="s">
        <v>41</v>
      </c>
      <c r="B18" s="15">
        <v>0</v>
      </c>
      <c r="D18" s="20">
        <v>1000170</v>
      </c>
      <c r="E18">
        <f t="shared" si="0"/>
        <v>1</v>
      </c>
      <c r="F18">
        <f t="shared" si="1"/>
        <v>0</v>
      </c>
    </row>
    <row r="19" spans="1:6" x14ac:dyDescent="0.2">
      <c r="A19" s="15" t="s">
        <v>42</v>
      </c>
      <c r="B19" s="15">
        <v>0</v>
      </c>
      <c r="D19" s="20">
        <v>1000180</v>
      </c>
      <c r="E19">
        <f t="shared" si="0"/>
        <v>1</v>
      </c>
      <c r="F19">
        <f t="shared" si="1"/>
        <v>0</v>
      </c>
    </row>
    <row r="20" spans="1:6" x14ac:dyDescent="0.2">
      <c r="A20" s="15" t="s">
        <v>43</v>
      </c>
      <c r="B20" s="15">
        <v>0</v>
      </c>
      <c r="D20" s="20">
        <v>1000190</v>
      </c>
      <c r="E20">
        <f t="shared" si="0"/>
        <v>1</v>
      </c>
      <c r="F20">
        <f t="shared" si="1"/>
        <v>0</v>
      </c>
    </row>
    <row r="21" spans="1:6" x14ac:dyDescent="0.2">
      <c r="A21" s="15" t="s">
        <v>44</v>
      </c>
      <c r="B21" s="15">
        <v>0</v>
      </c>
      <c r="D21" s="20">
        <v>1000200</v>
      </c>
      <c r="E21">
        <f t="shared" si="0"/>
        <v>1</v>
      </c>
      <c r="F21">
        <f t="shared" si="1"/>
        <v>0</v>
      </c>
    </row>
    <row r="22" spans="1:6" x14ac:dyDescent="0.2">
      <c r="A22" s="15" t="s">
        <v>45</v>
      </c>
      <c r="B22" s="15">
        <v>0</v>
      </c>
      <c r="D22" s="20">
        <v>1000210</v>
      </c>
      <c r="E22">
        <f t="shared" si="0"/>
        <v>1</v>
      </c>
      <c r="F22">
        <f t="shared" si="1"/>
        <v>0</v>
      </c>
    </row>
    <row r="23" spans="1:6" x14ac:dyDescent="0.2">
      <c r="A23" s="15" t="s">
        <v>46</v>
      </c>
      <c r="B23" s="15">
        <v>0</v>
      </c>
      <c r="D23" s="20">
        <v>1000220</v>
      </c>
      <c r="E23">
        <f t="shared" si="0"/>
        <v>1</v>
      </c>
      <c r="F23">
        <f t="shared" si="1"/>
        <v>0</v>
      </c>
    </row>
    <row r="24" spans="1:6" x14ac:dyDescent="0.2">
      <c r="A24" s="15" t="s">
        <v>47</v>
      </c>
      <c r="B24" s="15">
        <v>0</v>
      </c>
      <c r="D24" s="20">
        <v>1000230</v>
      </c>
      <c r="E24">
        <f t="shared" si="0"/>
        <v>1</v>
      </c>
      <c r="F24">
        <f t="shared" si="1"/>
        <v>0</v>
      </c>
    </row>
    <row r="25" spans="1:6" x14ac:dyDescent="0.2">
      <c r="A25" s="15" t="s">
        <v>48</v>
      </c>
      <c r="B25" s="15">
        <v>0</v>
      </c>
      <c r="D25" s="20">
        <v>1000240</v>
      </c>
      <c r="E25">
        <f t="shared" si="0"/>
        <v>1</v>
      </c>
      <c r="F25">
        <f t="shared" si="1"/>
        <v>0</v>
      </c>
    </row>
    <row r="26" spans="1:6" x14ac:dyDescent="0.2">
      <c r="A26" s="15" t="s">
        <v>49</v>
      </c>
      <c r="B26" s="15">
        <v>0</v>
      </c>
      <c r="D26" s="20">
        <v>1000250</v>
      </c>
      <c r="E26">
        <f t="shared" si="0"/>
        <v>1</v>
      </c>
      <c r="F26">
        <f t="shared" si="1"/>
        <v>0</v>
      </c>
    </row>
    <row r="27" spans="1:6" x14ac:dyDescent="0.2">
      <c r="A27" s="15" t="s">
        <v>50</v>
      </c>
      <c r="B27" s="15">
        <v>0</v>
      </c>
      <c r="D27" s="20">
        <v>1000260</v>
      </c>
      <c r="E27">
        <f t="shared" si="0"/>
        <v>1</v>
      </c>
      <c r="F27">
        <f t="shared" si="1"/>
        <v>0</v>
      </c>
    </row>
    <row r="28" spans="1:6" x14ac:dyDescent="0.2">
      <c r="A28" s="15" t="s">
        <v>51</v>
      </c>
      <c r="B28" s="15">
        <v>0</v>
      </c>
      <c r="D28" s="20">
        <v>1000270</v>
      </c>
      <c r="E28">
        <f t="shared" si="0"/>
        <v>1</v>
      </c>
      <c r="F28">
        <f t="shared" si="1"/>
        <v>0</v>
      </c>
    </row>
    <row r="29" spans="1:6" x14ac:dyDescent="0.2">
      <c r="A29" s="15" t="s">
        <v>52</v>
      </c>
      <c r="B29" s="15">
        <v>0</v>
      </c>
      <c r="D29" s="20">
        <v>1000280</v>
      </c>
      <c r="E29">
        <f t="shared" si="0"/>
        <v>1</v>
      </c>
      <c r="F29">
        <f t="shared" si="1"/>
        <v>0</v>
      </c>
    </row>
    <row r="30" spans="1:6" x14ac:dyDescent="0.2">
      <c r="A30" s="15" t="s">
        <v>53</v>
      </c>
      <c r="B30" s="15">
        <v>0</v>
      </c>
      <c r="D30" s="20">
        <v>1000290</v>
      </c>
      <c r="E30">
        <f t="shared" si="0"/>
        <v>1</v>
      </c>
      <c r="F30">
        <f t="shared" si="1"/>
        <v>0</v>
      </c>
    </row>
    <row r="31" spans="1:6" x14ac:dyDescent="0.2">
      <c r="A31" s="15" t="s">
        <v>54</v>
      </c>
      <c r="B31" s="15">
        <v>0</v>
      </c>
      <c r="D31" s="20">
        <v>1000300</v>
      </c>
      <c r="E31">
        <f t="shared" si="0"/>
        <v>1</v>
      </c>
      <c r="F31">
        <f t="shared" si="1"/>
        <v>0</v>
      </c>
    </row>
    <row r="32" spans="1:6" x14ac:dyDescent="0.2">
      <c r="A32" s="15" t="s">
        <v>55</v>
      </c>
      <c r="B32" s="15">
        <v>0</v>
      </c>
      <c r="D32" s="20">
        <v>1000310</v>
      </c>
      <c r="E32">
        <f t="shared" si="0"/>
        <v>1</v>
      </c>
      <c r="F32">
        <f t="shared" si="1"/>
        <v>0</v>
      </c>
    </row>
    <row r="33" spans="1:6" x14ac:dyDescent="0.2">
      <c r="A33" s="15" t="s">
        <v>56</v>
      </c>
      <c r="B33" s="15">
        <v>17.2</v>
      </c>
      <c r="D33" s="20">
        <v>1000320</v>
      </c>
      <c r="E33">
        <f t="shared" si="0"/>
        <v>7</v>
      </c>
      <c r="F33">
        <f t="shared" si="1"/>
        <v>21.992857142857144</v>
      </c>
    </row>
    <row r="34" spans="1:6" x14ac:dyDescent="0.2">
      <c r="A34" s="15" t="s">
        <v>56</v>
      </c>
      <c r="B34" s="15">
        <v>21.5</v>
      </c>
      <c r="D34" s="20">
        <v>1000330</v>
      </c>
      <c r="E34">
        <f t="shared" si="0"/>
        <v>1</v>
      </c>
      <c r="F34">
        <f t="shared" si="1"/>
        <v>0</v>
      </c>
    </row>
    <row r="35" spans="1:6" x14ac:dyDescent="0.2">
      <c r="A35" s="15" t="s">
        <v>56</v>
      </c>
      <c r="B35" s="15">
        <v>28.9</v>
      </c>
      <c r="D35" s="20">
        <v>1000340</v>
      </c>
      <c r="E35">
        <f t="shared" si="0"/>
        <v>1</v>
      </c>
      <c r="F35">
        <f t="shared" si="1"/>
        <v>0</v>
      </c>
    </row>
    <row r="36" spans="1:6" x14ac:dyDescent="0.2">
      <c r="A36" s="15" t="s">
        <v>56</v>
      </c>
      <c r="B36" s="15">
        <v>34.9</v>
      </c>
      <c r="D36" s="20">
        <v>1000350</v>
      </c>
      <c r="E36">
        <f t="shared" si="0"/>
        <v>1</v>
      </c>
      <c r="F36">
        <f t="shared" si="1"/>
        <v>0</v>
      </c>
    </row>
    <row r="37" spans="1:6" x14ac:dyDescent="0.2">
      <c r="A37" s="15" t="s">
        <v>56</v>
      </c>
      <c r="B37" s="15">
        <v>11.7</v>
      </c>
      <c r="D37" s="20">
        <v>1000360</v>
      </c>
      <c r="E37">
        <f t="shared" si="0"/>
        <v>1</v>
      </c>
      <c r="F37">
        <f t="shared" si="1"/>
        <v>10.4</v>
      </c>
    </row>
    <row r="38" spans="1:6" x14ac:dyDescent="0.2">
      <c r="A38" s="15" t="s">
        <v>56</v>
      </c>
      <c r="B38" s="15">
        <v>26.2</v>
      </c>
      <c r="D38" s="20">
        <v>1000370</v>
      </c>
      <c r="E38">
        <f t="shared" si="0"/>
        <v>2</v>
      </c>
      <c r="F38">
        <f t="shared" si="1"/>
        <v>35.700000000000003</v>
      </c>
    </row>
    <row r="39" spans="1:6" x14ac:dyDescent="0.2">
      <c r="A39" s="15" t="s">
        <v>56</v>
      </c>
      <c r="B39" s="15">
        <v>13.55</v>
      </c>
      <c r="D39" s="20">
        <v>1000380</v>
      </c>
      <c r="E39">
        <f t="shared" si="0"/>
        <v>1</v>
      </c>
      <c r="F39">
        <f t="shared" si="1"/>
        <v>0</v>
      </c>
    </row>
    <row r="40" spans="1:6" x14ac:dyDescent="0.2">
      <c r="A40" s="15" t="s">
        <v>57</v>
      </c>
      <c r="B40" s="15">
        <v>0</v>
      </c>
      <c r="D40" s="20">
        <v>1000381</v>
      </c>
      <c r="E40">
        <f t="shared" si="0"/>
        <v>2</v>
      </c>
      <c r="F40">
        <f t="shared" si="1"/>
        <v>8.15</v>
      </c>
    </row>
    <row r="41" spans="1:6" x14ac:dyDescent="0.2">
      <c r="A41" s="15" t="s">
        <v>58</v>
      </c>
      <c r="B41" s="15">
        <v>0</v>
      </c>
      <c r="D41" s="20">
        <v>1000390</v>
      </c>
      <c r="E41">
        <f t="shared" si="0"/>
        <v>3</v>
      </c>
      <c r="F41">
        <f t="shared" si="1"/>
        <v>11.333333333333334</v>
      </c>
    </row>
    <row r="42" spans="1:6" x14ac:dyDescent="0.2">
      <c r="A42" s="15" t="s">
        <v>59</v>
      </c>
      <c r="B42" s="15">
        <v>0</v>
      </c>
      <c r="D42" s="20">
        <v>1000400</v>
      </c>
      <c r="E42">
        <f t="shared" si="0"/>
        <v>1</v>
      </c>
      <c r="F42">
        <f t="shared" si="1"/>
        <v>0</v>
      </c>
    </row>
    <row r="43" spans="1:6" x14ac:dyDescent="0.2">
      <c r="A43" s="15" t="s">
        <v>60</v>
      </c>
      <c r="B43" s="15">
        <v>10.4</v>
      </c>
      <c r="D43" s="20">
        <v>1000410</v>
      </c>
      <c r="E43">
        <f t="shared" si="0"/>
        <v>1</v>
      </c>
      <c r="F43">
        <f t="shared" si="1"/>
        <v>6.7</v>
      </c>
    </row>
    <row r="44" spans="1:6" x14ac:dyDescent="0.2">
      <c r="A44" s="15" t="s">
        <v>61</v>
      </c>
      <c r="B44" s="15">
        <v>40.700000000000003</v>
      </c>
      <c r="D44" s="20">
        <v>1000420</v>
      </c>
      <c r="E44">
        <f t="shared" si="0"/>
        <v>1</v>
      </c>
      <c r="F44">
        <f t="shared" si="1"/>
        <v>0</v>
      </c>
    </row>
    <row r="45" spans="1:6" x14ac:dyDescent="0.2">
      <c r="A45" s="15" t="s">
        <v>61</v>
      </c>
      <c r="B45" s="15">
        <v>30.7</v>
      </c>
      <c r="D45" s="20">
        <v>1000430</v>
      </c>
      <c r="E45">
        <f t="shared" si="0"/>
        <v>2</v>
      </c>
      <c r="F45">
        <f t="shared" si="1"/>
        <v>23.05</v>
      </c>
    </row>
    <row r="46" spans="1:6" x14ac:dyDescent="0.2">
      <c r="A46" s="15" t="s">
        <v>62</v>
      </c>
      <c r="B46" s="15">
        <v>0</v>
      </c>
      <c r="D46" s="20">
        <v>1000440</v>
      </c>
      <c r="E46">
        <f t="shared" si="0"/>
        <v>1</v>
      </c>
      <c r="F46">
        <f t="shared" si="1"/>
        <v>15.8</v>
      </c>
    </row>
    <row r="47" spans="1:6" x14ac:dyDescent="0.2">
      <c r="A47" s="15" t="s">
        <v>63</v>
      </c>
      <c r="B47" s="15">
        <v>1</v>
      </c>
      <c r="D47" s="20">
        <v>1000450</v>
      </c>
      <c r="E47">
        <f t="shared" si="0"/>
        <v>2</v>
      </c>
      <c r="F47">
        <f t="shared" si="1"/>
        <v>20.825000000000003</v>
      </c>
    </row>
    <row r="48" spans="1:6" x14ac:dyDescent="0.2">
      <c r="A48" s="15" t="s">
        <v>63</v>
      </c>
      <c r="B48" s="15">
        <v>15.3</v>
      </c>
      <c r="D48" s="20">
        <v>1000460</v>
      </c>
      <c r="E48">
        <f t="shared" si="0"/>
        <v>1</v>
      </c>
      <c r="F48">
        <f t="shared" si="1"/>
        <v>0</v>
      </c>
    </row>
    <row r="49" spans="1:6" x14ac:dyDescent="0.2">
      <c r="A49" s="15" t="s">
        <v>64</v>
      </c>
      <c r="B49" s="15">
        <v>20.6</v>
      </c>
      <c r="D49" s="20">
        <v>1000470</v>
      </c>
      <c r="E49">
        <f t="shared" si="0"/>
        <v>1</v>
      </c>
      <c r="F49">
        <f t="shared" si="1"/>
        <v>0</v>
      </c>
    </row>
    <row r="50" spans="1:6" x14ac:dyDescent="0.2">
      <c r="A50" s="15" t="s">
        <v>64</v>
      </c>
      <c r="B50" s="15">
        <v>8.8000000000000007</v>
      </c>
      <c r="D50" s="20">
        <v>1000480</v>
      </c>
      <c r="E50">
        <f t="shared" si="0"/>
        <v>2</v>
      </c>
      <c r="F50">
        <f t="shared" si="1"/>
        <v>2.9</v>
      </c>
    </row>
    <row r="51" spans="1:6" x14ac:dyDescent="0.2">
      <c r="A51" s="15" t="s">
        <v>64</v>
      </c>
      <c r="B51" s="15">
        <v>4.5999999999999996</v>
      </c>
      <c r="D51" s="20">
        <v>1000490</v>
      </c>
      <c r="E51">
        <f t="shared" si="0"/>
        <v>1</v>
      </c>
      <c r="F51">
        <f t="shared" si="1"/>
        <v>11</v>
      </c>
    </row>
    <row r="52" spans="1:6" x14ac:dyDescent="0.2">
      <c r="A52" s="15" t="s">
        <v>65</v>
      </c>
      <c r="B52" s="15">
        <v>0</v>
      </c>
      <c r="D52" s="20">
        <v>1000500</v>
      </c>
      <c r="E52">
        <f t="shared" si="0"/>
        <v>1</v>
      </c>
      <c r="F52">
        <f t="shared" si="1"/>
        <v>23</v>
      </c>
    </row>
    <row r="53" spans="1:6" x14ac:dyDescent="0.2">
      <c r="A53" s="15" t="s">
        <v>66</v>
      </c>
      <c r="B53" s="15">
        <v>6.7</v>
      </c>
      <c r="D53" s="20">
        <v>1000510</v>
      </c>
      <c r="E53">
        <f t="shared" si="0"/>
        <v>1</v>
      </c>
      <c r="F53">
        <f t="shared" si="1"/>
        <v>0</v>
      </c>
    </row>
    <row r="54" spans="1:6" x14ac:dyDescent="0.2">
      <c r="A54" s="15" t="s">
        <v>67</v>
      </c>
      <c r="B54" s="15">
        <v>0</v>
      </c>
      <c r="D54" s="20">
        <v>1000520</v>
      </c>
      <c r="E54">
        <f t="shared" si="0"/>
        <v>1</v>
      </c>
      <c r="F54">
        <f t="shared" si="1"/>
        <v>0</v>
      </c>
    </row>
    <row r="55" spans="1:6" x14ac:dyDescent="0.2">
      <c r="A55" s="15" t="s">
        <v>68</v>
      </c>
      <c r="B55" s="15">
        <v>27</v>
      </c>
      <c r="D55" s="20">
        <v>1000530</v>
      </c>
      <c r="E55">
        <f t="shared" si="0"/>
        <v>1</v>
      </c>
      <c r="F55">
        <f t="shared" si="1"/>
        <v>0</v>
      </c>
    </row>
    <row r="56" spans="1:6" x14ac:dyDescent="0.2">
      <c r="A56" s="15" t="s">
        <v>68</v>
      </c>
      <c r="B56" s="15">
        <v>19.100000000000001</v>
      </c>
      <c r="D56" s="20">
        <v>1000540</v>
      </c>
      <c r="E56">
        <f t="shared" si="0"/>
        <v>1</v>
      </c>
      <c r="F56">
        <f t="shared" si="1"/>
        <v>0</v>
      </c>
    </row>
    <row r="57" spans="1:6" x14ac:dyDescent="0.2">
      <c r="A57" s="15" t="s">
        <v>69</v>
      </c>
      <c r="B57" s="15">
        <v>15.8</v>
      </c>
      <c r="D57" s="20">
        <v>1000550</v>
      </c>
      <c r="E57">
        <f t="shared" si="0"/>
        <v>1</v>
      </c>
      <c r="F57">
        <f t="shared" si="1"/>
        <v>41.8</v>
      </c>
    </row>
    <row r="58" spans="1:6" x14ac:dyDescent="0.2">
      <c r="A58" s="15" t="s">
        <v>70</v>
      </c>
      <c r="B58" s="15">
        <v>25.3</v>
      </c>
      <c r="D58" s="20">
        <v>1000560</v>
      </c>
      <c r="E58">
        <f t="shared" si="0"/>
        <v>1</v>
      </c>
      <c r="F58">
        <f t="shared" si="1"/>
        <v>0</v>
      </c>
    </row>
    <row r="59" spans="1:6" x14ac:dyDescent="0.2">
      <c r="A59" s="15" t="s">
        <v>70</v>
      </c>
      <c r="B59" s="15">
        <v>16.350000000000001</v>
      </c>
      <c r="D59" s="20">
        <v>1000570</v>
      </c>
      <c r="E59">
        <f t="shared" si="0"/>
        <v>1</v>
      </c>
      <c r="F59">
        <f t="shared" si="1"/>
        <v>0</v>
      </c>
    </row>
    <row r="60" spans="1:6" x14ac:dyDescent="0.2">
      <c r="A60" s="15" t="s">
        <v>71</v>
      </c>
      <c r="B60" s="15">
        <v>0</v>
      </c>
      <c r="D60" s="20">
        <v>1000580</v>
      </c>
      <c r="E60">
        <f t="shared" si="0"/>
        <v>1</v>
      </c>
      <c r="F60">
        <f t="shared" si="1"/>
        <v>0</v>
      </c>
    </row>
    <row r="61" spans="1:6" x14ac:dyDescent="0.2">
      <c r="A61" s="15" t="s">
        <v>72</v>
      </c>
      <c r="B61" s="15">
        <v>0</v>
      </c>
      <c r="D61" s="20">
        <v>1000590</v>
      </c>
      <c r="E61">
        <f t="shared" si="0"/>
        <v>1</v>
      </c>
      <c r="F61">
        <f t="shared" si="1"/>
        <v>0</v>
      </c>
    </row>
    <row r="62" spans="1:6" x14ac:dyDescent="0.2">
      <c r="A62" s="15" t="s">
        <v>73</v>
      </c>
      <c r="B62" s="15">
        <v>4.5999999999999996</v>
      </c>
      <c r="D62" s="20">
        <v>1000600</v>
      </c>
      <c r="E62">
        <f t="shared" si="0"/>
        <v>1</v>
      </c>
      <c r="F62">
        <f t="shared" si="1"/>
        <v>48.8</v>
      </c>
    </row>
    <row r="63" spans="1:6" x14ac:dyDescent="0.2">
      <c r="A63" s="15" t="s">
        <v>73</v>
      </c>
      <c r="B63" s="15">
        <v>1.2</v>
      </c>
      <c r="D63" s="20">
        <v>1000610</v>
      </c>
      <c r="E63">
        <f t="shared" si="0"/>
        <v>1</v>
      </c>
      <c r="F63">
        <f t="shared" si="1"/>
        <v>0</v>
      </c>
    </row>
    <row r="64" spans="1:6" x14ac:dyDescent="0.2">
      <c r="A64" s="15" t="s">
        <v>74</v>
      </c>
      <c r="B64" s="15">
        <v>11</v>
      </c>
      <c r="D64" s="20">
        <v>1000620</v>
      </c>
      <c r="E64">
        <f t="shared" si="0"/>
        <v>1</v>
      </c>
      <c r="F64">
        <f t="shared" si="1"/>
        <v>0</v>
      </c>
    </row>
    <row r="65" spans="1:6" x14ac:dyDescent="0.2">
      <c r="A65" s="15" t="s">
        <v>75</v>
      </c>
      <c r="B65" s="15">
        <v>23</v>
      </c>
      <c r="D65" s="20">
        <v>1000630</v>
      </c>
      <c r="E65">
        <f t="shared" si="0"/>
        <v>1</v>
      </c>
      <c r="F65">
        <f t="shared" si="1"/>
        <v>0</v>
      </c>
    </row>
    <row r="66" spans="1:6" x14ac:dyDescent="0.2">
      <c r="A66" s="15" t="s">
        <v>76</v>
      </c>
      <c r="B66" s="15">
        <v>0</v>
      </c>
      <c r="D66" s="20">
        <v>1000640</v>
      </c>
      <c r="E66">
        <f t="shared" si="0"/>
        <v>1</v>
      </c>
      <c r="F66">
        <f t="shared" si="1"/>
        <v>0</v>
      </c>
    </row>
    <row r="67" spans="1:6" x14ac:dyDescent="0.2">
      <c r="A67" s="15" t="s">
        <v>77</v>
      </c>
      <c r="B67" s="15">
        <v>0</v>
      </c>
      <c r="D67" s="20">
        <v>1000650</v>
      </c>
      <c r="E67">
        <f t="shared" ref="E67:E130" si="2">COUNTIFS($A$2:$A$1483,D67)</f>
        <v>1</v>
      </c>
      <c r="F67">
        <f t="shared" ref="F67:F130" si="3">AVERAGEIF($A$2:$A$1483,D67,$B$2:$B$1483)</f>
        <v>0</v>
      </c>
    </row>
    <row r="68" spans="1:6" x14ac:dyDescent="0.2">
      <c r="A68" s="15" t="s">
        <v>78</v>
      </c>
      <c r="B68" s="15">
        <v>0</v>
      </c>
      <c r="D68" s="20">
        <v>1000660</v>
      </c>
      <c r="E68">
        <f t="shared" si="2"/>
        <v>1</v>
      </c>
      <c r="F68">
        <f t="shared" si="3"/>
        <v>0</v>
      </c>
    </row>
    <row r="69" spans="1:6" x14ac:dyDescent="0.2">
      <c r="A69" s="15" t="s">
        <v>79</v>
      </c>
      <c r="B69" s="15">
        <v>0</v>
      </c>
      <c r="D69" s="20">
        <v>1000670</v>
      </c>
      <c r="E69">
        <f t="shared" si="2"/>
        <v>1</v>
      </c>
      <c r="F69">
        <f t="shared" si="3"/>
        <v>0</v>
      </c>
    </row>
    <row r="70" spans="1:6" x14ac:dyDescent="0.2">
      <c r="A70" s="15" t="s">
        <v>80</v>
      </c>
      <c r="B70" s="15">
        <v>41.8</v>
      </c>
      <c r="D70" s="20">
        <v>1000680</v>
      </c>
      <c r="E70">
        <f t="shared" si="2"/>
        <v>1</v>
      </c>
      <c r="F70">
        <f t="shared" si="3"/>
        <v>0</v>
      </c>
    </row>
    <row r="71" spans="1:6" x14ac:dyDescent="0.2">
      <c r="A71" s="15" t="s">
        <v>81</v>
      </c>
      <c r="B71" s="15">
        <v>0</v>
      </c>
      <c r="D71" s="20">
        <v>1000690</v>
      </c>
      <c r="E71">
        <f t="shared" si="2"/>
        <v>1</v>
      </c>
      <c r="F71">
        <f t="shared" si="3"/>
        <v>0</v>
      </c>
    </row>
    <row r="72" spans="1:6" x14ac:dyDescent="0.2">
      <c r="A72" s="15" t="s">
        <v>82</v>
      </c>
      <c r="B72" s="15">
        <v>0</v>
      </c>
      <c r="D72" s="20">
        <v>1000700</v>
      </c>
      <c r="E72">
        <f t="shared" si="2"/>
        <v>1</v>
      </c>
      <c r="F72">
        <f t="shared" si="3"/>
        <v>30.3</v>
      </c>
    </row>
    <row r="73" spans="1:6" x14ac:dyDescent="0.2">
      <c r="A73" s="15" t="s">
        <v>83</v>
      </c>
      <c r="B73" s="15">
        <v>0</v>
      </c>
      <c r="D73" s="20">
        <v>1000710</v>
      </c>
      <c r="E73">
        <f t="shared" si="2"/>
        <v>1</v>
      </c>
      <c r="F73">
        <f t="shared" si="3"/>
        <v>0</v>
      </c>
    </row>
    <row r="74" spans="1:6" x14ac:dyDescent="0.2">
      <c r="A74" s="15" t="s">
        <v>84</v>
      </c>
      <c r="B74" s="15">
        <v>0</v>
      </c>
      <c r="D74" s="20">
        <v>1000720</v>
      </c>
      <c r="E74">
        <f t="shared" si="2"/>
        <v>1</v>
      </c>
      <c r="F74">
        <f t="shared" si="3"/>
        <v>0</v>
      </c>
    </row>
    <row r="75" spans="1:6" x14ac:dyDescent="0.2">
      <c r="A75" s="15" t="s">
        <v>85</v>
      </c>
      <c r="B75" s="15">
        <v>48.8</v>
      </c>
      <c r="D75" s="20">
        <v>1000730</v>
      </c>
      <c r="E75">
        <f t="shared" si="2"/>
        <v>1</v>
      </c>
      <c r="F75">
        <f t="shared" si="3"/>
        <v>0</v>
      </c>
    </row>
    <row r="76" spans="1:6" x14ac:dyDescent="0.2">
      <c r="A76" s="15" t="s">
        <v>86</v>
      </c>
      <c r="B76" s="15">
        <v>0</v>
      </c>
      <c r="D76" s="20">
        <v>1000740</v>
      </c>
      <c r="E76">
        <f t="shared" si="2"/>
        <v>1</v>
      </c>
      <c r="F76">
        <f t="shared" si="3"/>
        <v>0</v>
      </c>
    </row>
    <row r="77" spans="1:6" x14ac:dyDescent="0.2">
      <c r="A77" s="15" t="s">
        <v>87</v>
      </c>
      <c r="B77" s="15">
        <v>0</v>
      </c>
      <c r="D77" s="20">
        <v>1000750</v>
      </c>
      <c r="E77">
        <f t="shared" si="2"/>
        <v>1</v>
      </c>
      <c r="F77">
        <f t="shared" si="3"/>
        <v>0</v>
      </c>
    </row>
    <row r="78" spans="1:6" x14ac:dyDescent="0.2">
      <c r="A78" s="15" t="s">
        <v>88</v>
      </c>
      <c r="B78" s="15">
        <v>0</v>
      </c>
      <c r="D78" s="20">
        <v>1000760</v>
      </c>
      <c r="E78">
        <f t="shared" si="2"/>
        <v>1</v>
      </c>
      <c r="F78">
        <f t="shared" si="3"/>
        <v>0</v>
      </c>
    </row>
    <row r="79" spans="1:6" x14ac:dyDescent="0.2">
      <c r="A79" s="15" t="s">
        <v>89</v>
      </c>
      <c r="B79" s="15">
        <v>0</v>
      </c>
      <c r="D79" s="20">
        <v>1000770</v>
      </c>
      <c r="E79">
        <f t="shared" si="2"/>
        <v>1</v>
      </c>
      <c r="F79">
        <f t="shared" si="3"/>
        <v>0</v>
      </c>
    </row>
    <row r="80" spans="1:6" x14ac:dyDescent="0.2">
      <c r="A80" s="15" t="s">
        <v>90</v>
      </c>
      <c r="B80" s="15">
        <v>0</v>
      </c>
      <c r="D80" s="20">
        <v>1000780</v>
      </c>
      <c r="E80">
        <f t="shared" si="2"/>
        <v>1</v>
      </c>
      <c r="F80">
        <f t="shared" si="3"/>
        <v>0</v>
      </c>
    </row>
    <row r="81" spans="1:6" x14ac:dyDescent="0.2">
      <c r="A81" s="15" t="s">
        <v>91</v>
      </c>
      <c r="B81" s="15">
        <v>0</v>
      </c>
      <c r="D81" s="20">
        <v>1000790</v>
      </c>
      <c r="E81">
        <f t="shared" si="2"/>
        <v>1</v>
      </c>
      <c r="F81">
        <f t="shared" si="3"/>
        <v>0</v>
      </c>
    </row>
    <row r="82" spans="1:6" x14ac:dyDescent="0.2">
      <c r="A82" s="15" t="s">
        <v>92</v>
      </c>
      <c r="B82" s="15">
        <v>0</v>
      </c>
      <c r="D82" s="20">
        <v>1000800</v>
      </c>
      <c r="E82">
        <f t="shared" si="2"/>
        <v>1</v>
      </c>
      <c r="F82">
        <f t="shared" si="3"/>
        <v>0</v>
      </c>
    </row>
    <row r="83" spans="1:6" x14ac:dyDescent="0.2">
      <c r="A83" s="15" t="s">
        <v>93</v>
      </c>
      <c r="B83" s="15">
        <v>0</v>
      </c>
      <c r="D83" s="20">
        <v>1000810</v>
      </c>
      <c r="E83">
        <f t="shared" si="2"/>
        <v>1</v>
      </c>
      <c r="F83">
        <f t="shared" si="3"/>
        <v>0</v>
      </c>
    </row>
    <row r="84" spans="1:6" x14ac:dyDescent="0.2">
      <c r="A84" s="15" t="s">
        <v>94</v>
      </c>
      <c r="B84" s="15">
        <v>0</v>
      </c>
      <c r="D84" s="20">
        <v>1000820</v>
      </c>
      <c r="E84">
        <f t="shared" si="2"/>
        <v>1</v>
      </c>
      <c r="F84">
        <f t="shared" si="3"/>
        <v>0</v>
      </c>
    </row>
    <row r="85" spans="1:6" x14ac:dyDescent="0.2">
      <c r="A85" s="15" t="s">
        <v>95</v>
      </c>
      <c r="B85" s="15">
        <v>30.3</v>
      </c>
      <c r="D85" s="20">
        <v>1000830</v>
      </c>
      <c r="E85">
        <f t="shared" si="2"/>
        <v>1</v>
      </c>
      <c r="F85">
        <f t="shared" si="3"/>
        <v>0</v>
      </c>
    </row>
    <row r="86" spans="1:6" x14ac:dyDescent="0.2">
      <c r="A86" s="15" t="s">
        <v>96</v>
      </c>
      <c r="B86" s="15">
        <v>0</v>
      </c>
      <c r="D86" s="20">
        <v>1000840</v>
      </c>
      <c r="E86">
        <f t="shared" si="2"/>
        <v>1</v>
      </c>
      <c r="F86">
        <f t="shared" si="3"/>
        <v>81.7</v>
      </c>
    </row>
    <row r="87" spans="1:6" x14ac:dyDescent="0.2">
      <c r="A87" s="15" t="s">
        <v>97</v>
      </c>
      <c r="B87" s="15">
        <v>0</v>
      </c>
      <c r="D87" s="20">
        <v>1000850</v>
      </c>
      <c r="E87">
        <f t="shared" si="2"/>
        <v>1</v>
      </c>
      <c r="F87">
        <f t="shared" si="3"/>
        <v>0</v>
      </c>
    </row>
    <row r="88" spans="1:6" x14ac:dyDescent="0.2">
      <c r="A88" s="15" t="s">
        <v>98</v>
      </c>
      <c r="B88" s="15">
        <v>0</v>
      </c>
      <c r="D88" s="20">
        <v>1000860</v>
      </c>
      <c r="E88">
        <f t="shared" si="2"/>
        <v>1</v>
      </c>
      <c r="F88">
        <f t="shared" si="3"/>
        <v>0</v>
      </c>
    </row>
    <row r="89" spans="1:6" x14ac:dyDescent="0.2">
      <c r="A89" s="15" t="s">
        <v>99</v>
      </c>
      <c r="B89" s="15">
        <v>0</v>
      </c>
      <c r="D89" s="20">
        <v>1000870</v>
      </c>
      <c r="E89">
        <f t="shared" si="2"/>
        <v>1</v>
      </c>
      <c r="F89">
        <f t="shared" si="3"/>
        <v>0</v>
      </c>
    </row>
    <row r="90" spans="1:6" x14ac:dyDescent="0.2">
      <c r="A90" s="15" t="s">
        <v>100</v>
      </c>
      <c r="B90" s="15">
        <v>0</v>
      </c>
      <c r="D90" s="20">
        <v>1000880</v>
      </c>
      <c r="E90">
        <f t="shared" si="2"/>
        <v>1</v>
      </c>
      <c r="F90">
        <f t="shared" si="3"/>
        <v>0</v>
      </c>
    </row>
    <row r="91" spans="1:6" x14ac:dyDescent="0.2">
      <c r="A91" s="15" t="s">
        <v>101</v>
      </c>
      <c r="B91" s="15">
        <v>0</v>
      </c>
      <c r="D91" s="20">
        <v>1000890</v>
      </c>
      <c r="E91">
        <f t="shared" si="2"/>
        <v>1</v>
      </c>
      <c r="F91">
        <f t="shared" si="3"/>
        <v>0</v>
      </c>
    </row>
    <row r="92" spans="1:6" x14ac:dyDescent="0.2">
      <c r="A92" s="15" t="s">
        <v>102</v>
      </c>
      <c r="B92" s="15">
        <v>0</v>
      </c>
      <c r="D92" s="20">
        <v>1000900</v>
      </c>
      <c r="E92">
        <f t="shared" si="2"/>
        <v>1</v>
      </c>
      <c r="F92">
        <f t="shared" si="3"/>
        <v>0</v>
      </c>
    </row>
    <row r="93" spans="1:6" x14ac:dyDescent="0.2">
      <c r="A93" s="15" t="s">
        <v>103</v>
      </c>
      <c r="B93" s="15">
        <v>0</v>
      </c>
      <c r="D93" s="20">
        <v>1000910</v>
      </c>
      <c r="E93">
        <f t="shared" si="2"/>
        <v>1</v>
      </c>
      <c r="F93">
        <f t="shared" si="3"/>
        <v>0</v>
      </c>
    </row>
    <row r="94" spans="1:6" x14ac:dyDescent="0.2">
      <c r="A94" s="15" t="s">
        <v>104</v>
      </c>
      <c r="B94" s="15">
        <v>0</v>
      </c>
      <c r="D94" s="20">
        <v>1000920</v>
      </c>
      <c r="E94">
        <f t="shared" si="2"/>
        <v>1</v>
      </c>
      <c r="F94">
        <f t="shared" si="3"/>
        <v>0</v>
      </c>
    </row>
    <row r="95" spans="1:6" x14ac:dyDescent="0.2">
      <c r="A95" s="15" t="s">
        <v>105</v>
      </c>
      <c r="B95" s="15">
        <v>0</v>
      </c>
      <c r="D95" s="20">
        <v>1000930</v>
      </c>
      <c r="E95">
        <f t="shared" si="2"/>
        <v>1</v>
      </c>
      <c r="F95">
        <f t="shared" si="3"/>
        <v>0</v>
      </c>
    </row>
    <row r="96" spans="1:6" x14ac:dyDescent="0.2">
      <c r="A96" s="15" t="s">
        <v>106</v>
      </c>
      <c r="B96" s="15">
        <v>0</v>
      </c>
      <c r="D96" s="20">
        <v>1000940</v>
      </c>
      <c r="E96">
        <f t="shared" si="2"/>
        <v>1</v>
      </c>
      <c r="F96">
        <f t="shared" si="3"/>
        <v>0</v>
      </c>
    </row>
    <row r="97" spans="1:6" x14ac:dyDescent="0.2">
      <c r="A97" s="15" t="s">
        <v>107</v>
      </c>
      <c r="B97" s="15">
        <v>0</v>
      </c>
      <c r="D97" s="20">
        <v>1000950</v>
      </c>
      <c r="E97">
        <f t="shared" si="2"/>
        <v>1</v>
      </c>
      <c r="F97">
        <f t="shared" si="3"/>
        <v>0</v>
      </c>
    </row>
    <row r="98" spans="1:6" x14ac:dyDescent="0.2">
      <c r="A98" s="15" t="s">
        <v>108</v>
      </c>
      <c r="B98" s="15">
        <v>0</v>
      </c>
      <c r="D98" s="20">
        <v>1000960</v>
      </c>
      <c r="E98">
        <f t="shared" si="2"/>
        <v>1</v>
      </c>
      <c r="F98">
        <f t="shared" si="3"/>
        <v>0</v>
      </c>
    </row>
    <row r="99" spans="1:6" x14ac:dyDescent="0.2">
      <c r="A99" s="15" t="s">
        <v>109</v>
      </c>
      <c r="B99" s="15">
        <v>81.7</v>
      </c>
      <c r="D99" s="20">
        <v>1000970</v>
      </c>
      <c r="E99">
        <f t="shared" si="2"/>
        <v>1</v>
      </c>
      <c r="F99">
        <f t="shared" si="3"/>
        <v>0</v>
      </c>
    </row>
    <row r="100" spans="1:6" x14ac:dyDescent="0.2">
      <c r="A100" s="15" t="s">
        <v>110</v>
      </c>
      <c r="B100" s="15">
        <v>0</v>
      </c>
      <c r="D100" s="20">
        <v>1000980</v>
      </c>
      <c r="E100">
        <f t="shared" si="2"/>
        <v>1</v>
      </c>
      <c r="F100">
        <f t="shared" si="3"/>
        <v>0</v>
      </c>
    </row>
    <row r="101" spans="1:6" x14ac:dyDescent="0.2">
      <c r="A101" s="15" t="s">
        <v>111</v>
      </c>
      <c r="B101" s="15">
        <v>0</v>
      </c>
      <c r="D101" s="20">
        <v>1000990</v>
      </c>
      <c r="E101">
        <f t="shared" si="2"/>
        <v>1</v>
      </c>
      <c r="F101">
        <f t="shared" si="3"/>
        <v>0</v>
      </c>
    </row>
    <row r="102" spans="1:6" x14ac:dyDescent="0.2">
      <c r="A102" s="15" t="s">
        <v>112</v>
      </c>
      <c r="B102" s="15">
        <v>0</v>
      </c>
      <c r="D102" s="20">
        <v>1001000</v>
      </c>
      <c r="E102">
        <f t="shared" si="2"/>
        <v>1</v>
      </c>
      <c r="F102">
        <f t="shared" si="3"/>
        <v>85.7</v>
      </c>
    </row>
    <row r="103" spans="1:6" x14ac:dyDescent="0.2">
      <c r="A103" s="15" t="s">
        <v>113</v>
      </c>
      <c r="B103" s="15">
        <v>0</v>
      </c>
      <c r="D103" s="20">
        <v>1001010</v>
      </c>
      <c r="E103">
        <f t="shared" si="2"/>
        <v>2</v>
      </c>
      <c r="F103">
        <f t="shared" si="3"/>
        <v>93.15</v>
      </c>
    </row>
    <row r="104" spans="1:6" x14ac:dyDescent="0.2">
      <c r="A104" s="15" t="s">
        <v>114</v>
      </c>
      <c r="B104" s="15">
        <v>0</v>
      </c>
      <c r="D104" s="20">
        <v>1001020</v>
      </c>
      <c r="E104">
        <f t="shared" si="2"/>
        <v>2</v>
      </c>
      <c r="F104">
        <f t="shared" si="3"/>
        <v>93.775000000000006</v>
      </c>
    </row>
    <row r="105" spans="1:6" x14ac:dyDescent="0.2">
      <c r="A105" s="15" t="s">
        <v>115</v>
      </c>
      <c r="B105" s="15">
        <v>0</v>
      </c>
      <c r="D105" s="20">
        <v>1001030</v>
      </c>
      <c r="E105">
        <f t="shared" si="2"/>
        <v>1</v>
      </c>
      <c r="F105">
        <f t="shared" si="3"/>
        <v>0</v>
      </c>
    </row>
    <row r="106" spans="1:6" x14ac:dyDescent="0.2">
      <c r="A106" s="15" t="s">
        <v>116</v>
      </c>
      <c r="B106" s="15">
        <v>0</v>
      </c>
      <c r="D106" s="20">
        <v>1001040</v>
      </c>
      <c r="E106">
        <f t="shared" si="2"/>
        <v>1</v>
      </c>
      <c r="F106">
        <f t="shared" si="3"/>
        <v>0</v>
      </c>
    </row>
    <row r="107" spans="1:6" x14ac:dyDescent="0.2">
      <c r="A107" s="15" t="s">
        <v>117</v>
      </c>
      <c r="B107" s="15">
        <v>0</v>
      </c>
      <c r="D107" s="20">
        <v>1001050</v>
      </c>
      <c r="E107">
        <f t="shared" si="2"/>
        <v>1</v>
      </c>
      <c r="F107">
        <f t="shared" si="3"/>
        <v>0</v>
      </c>
    </row>
    <row r="108" spans="1:6" x14ac:dyDescent="0.2">
      <c r="A108" s="15" t="s">
        <v>118</v>
      </c>
      <c r="B108" s="15">
        <v>0</v>
      </c>
      <c r="D108" s="20">
        <v>1001060</v>
      </c>
      <c r="E108">
        <f t="shared" si="2"/>
        <v>1</v>
      </c>
      <c r="F108">
        <f t="shared" si="3"/>
        <v>0</v>
      </c>
    </row>
    <row r="109" spans="1:6" x14ac:dyDescent="0.2">
      <c r="A109" s="15" t="s">
        <v>119</v>
      </c>
      <c r="B109" s="15">
        <v>0</v>
      </c>
      <c r="D109" s="20">
        <v>1001070</v>
      </c>
      <c r="E109">
        <f t="shared" si="2"/>
        <v>1</v>
      </c>
      <c r="F109">
        <f t="shared" si="3"/>
        <v>0</v>
      </c>
    </row>
    <row r="110" spans="1:6" x14ac:dyDescent="0.2">
      <c r="A110" s="15" t="s">
        <v>120</v>
      </c>
      <c r="B110" s="15">
        <v>0</v>
      </c>
      <c r="D110" s="20">
        <v>1001080</v>
      </c>
      <c r="E110">
        <f t="shared" si="2"/>
        <v>1</v>
      </c>
      <c r="F110">
        <f t="shared" si="3"/>
        <v>0</v>
      </c>
    </row>
    <row r="111" spans="1:6" x14ac:dyDescent="0.2">
      <c r="A111" s="15" t="s">
        <v>121</v>
      </c>
      <c r="B111" s="15">
        <v>0</v>
      </c>
      <c r="D111" s="20">
        <v>1001090</v>
      </c>
      <c r="E111">
        <f t="shared" si="2"/>
        <v>1</v>
      </c>
      <c r="F111">
        <f t="shared" si="3"/>
        <v>0</v>
      </c>
    </row>
    <row r="112" spans="1:6" x14ac:dyDescent="0.2">
      <c r="A112" s="15" t="s">
        <v>122</v>
      </c>
      <c r="B112" s="15">
        <v>0</v>
      </c>
      <c r="D112" s="20">
        <v>1001100</v>
      </c>
      <c r="E112">
        <f t="shared" si="2"/>
        <v>1</v>
      </c>
      <c r="F112">
        <f t="shared" si="3"/>
        <v>0</v>
      </c>
    </row>
    <row r="113" spans="1:6" x14ac:dyDescent="0.2">
      <c r="A113" s="15" t="s">
        <v>123</v>
      </c>
      <c r="B113" s="15">
        <v>0</v>
      </c>
      <c r="D113" s="20">
        <v>1001110</v>
      </c>
      <c r="E113">
        <f t="shared" si="2"/>
        <v>1</v>
      </c>
      <c r="F113">
        <f t="shared" si="3"/>
        <v>0</v>
      </c>
    </row>
    <row r="114" spans="1:6" x14ac:dyDescent="0.2">
      <c r="A114" s="15" t="s">
        <v>124</v>
      </c>
      <c r="B114" s="15">
        <v>0</v>
      </c>
      <c r="D114" s="20">
        <v>1001120</v>
      </c>
      <c r="E114">
        <f t="shared" si="2"/>
        <v>1</v>
      </c>
      <c r="F114">
        <f t="shared" si="3"/>
        <v>0</v>
      </c>
    </row>
    <row r="115" spans="1:6" x14ac:dyDescent="0.2">
      <c r="A115" s="15" t="s">
        <v>125</v>
      </c>
      <c r="B115" s="15">
        <v>85.7</v>
      </c>
      <c r="D115" s="20">
        <v>1001130</v>
      </c>
      <c r="E115">
        <f t="shared" si="2"/>
        <v>1</v>
      </c>
      <c r="F115">
        <f t="shared" si="3"/>
        <v>91.4</v>
      </c>
    </row>
    <row r="116" spans="1:6" x14ac:dyDescent="0.2">
      <c r="A116" s="15" t="s">
        <v>126</v>
      </c>
      <c r="B116" s="15">
        <v>93</v>
      </c>
      <c r="D116" s="20">
        <v>1001131</v>
      </c>
      <c r="E116">
        <f t="shared" si="2"/>
        <v>1</v>
      </c>
      <c r="F116">
        <f t="shared" si="3"/>
        <v>0</v>
      </c>
    </row>
    <row r="117" spans="1:6" x14ac:dyDescent="0.2">
      <c r="A117" s="15" t="s">
        <v>126</v>
      </c>
      <c r="B117" s="15">
        <v>93.3</v>
      </c>
      <c r="D117" s="20">
        <v>1001140</v>
      </c>
      <c r="E117">
        <f t="shared" si="2"/>
        <v>1</v>
      </c>
      <c r="F117">
        <f t="shared" si="3"/>
        <v>0</v>
      </c>
    </row>
    <row r="118" spans="1:6" x14ac:dyDescent="0.2">
      <c r="A118" s="15" t="s">
        <v>127</v>
      </c>
      <c r="B118" s="15">
        <v>94.75</v>
      </c>
      <c r="D118" s="20">
        <v>1001150</v>
      </c>
      <c r="E118">
        <f t="shared" si="2"/>
        <v>1</v>
      </c>
      <c r="F118">
        <f t="shared" si="3"/>
        <v>0</v>
      </c>
    </row>
    <row r="119" spans="1:6" x14ac:dyDescent="0.2">
      <c r="A119" s="15" t="s">
        <v>127</v>
      </c>
      <c r="B119" s="15">
        <v>92.8</v>
      </c>
      <c r="D119" s="20">
        <v>1001160</v>
      </c>
      <c r="E119">
        <f t="shared" si="2"/>
        <v>1</v>
      </c>
      <c r="F119">
        <f t="shared" si="3"/>
        <v>0</v>
      </c>
    </row>
    <row r="120" spans="1:6" x14ac:dyDescent="0.2">
      <c r="A120" s="15" t="s">
        <v>128</v>
      </c>
      <c r="B120" s="15">
        <v>0</v>
      </c>
      <c r="D120" s="20">
        <v>1001170</v>
      </c>
      <c r="E120">
        <f t="shared" si="2"/>
        <v>1</v>
      </c>
      <c r="F120">
        <f t="shared" si="3"/>
        <v>0</v>
      </c>
    </row>
    <row r="121" spans="1:6" x14ac:dyDescent="0.2">
      <c r="A121" s="15" t="s">
        <v>129</v>
      </c>
      <c r="B121" s="15">
        <v>0</v>
      </c>
      <c r="D121" s="20">
        <v>1001180</v>
      </c>
      <c r="E121">
        <f t="shared" si="2"/>
        <v>1</v>
      </c>
      <c r="F121">
        <f t="shared" si="3"/>
        <v>0</v>
      </c>
    </row>
    <row r="122" spans="1:6" x14ac:dyDescent="0.2">
      <c r="A122" s="15" t="s">
        <v>130</v>
      </c>
      <c r="B122" s="15">
        <v>0</v>
      </c>
      <c r="D122" s="20">
        <v>1001190</v>
      </c>
      <c r="E122">
        <f t="shared" si="2"/>
        <v>1</v>
      </c>
      <c r="F122">
        <f t="shared" si="3"/>
        <v>0</v>
      </c>
    </row>
    <row r="123" spans="1:6" x14ac:dyDescent="0.2">
      <c r="A123" s="15" t="s">
        <v>131</v>
      </c>
      <c r="B123" s="15">
        <v>0</v>
      </c>
      <c r="D123" s="20">
        <v>1001200</v>
      </c>
      <c r="E123">
        <f t="shared" si="2"/>
        <v>1</v>
      </c>
      <c r="F123">
        <f t="shared" si="3"/>
        <v>0</v>
      </c>
    </row>
    <row r="124" spans="1:6" x14ac:dyDescent="0.2">
      <c r="A124" s="15" t="s">
        <v>132</v>
      </c>
      <c r="B124" s="15">
        <v>0</v>
      </c>
      <c r="D124" s="20">
        <v>1001210</v>
      </c>
      <c r="E124">
        <f t="shared" si="2"/>
        <v>1</v>
      </c>
      <c r="F124">
        <f t="shared" si="3"/>
        <v>0</v>
      </c>
    </row>
    <row r="125" spans="1:6" x14ac:dyDescent="0.2">
      <c r="A125" s="15" t="s">
        <v>133</v>
      </c>
      <c r="B125" s="15">
        <v>0</v>
      </c>
      <c r="D125" s="20">
        <v>1001229</v>
      </c>
      <c r="E125">
        <f t="shared" si="2"/>
        <v>1</v>
      </c>
      <c r="F125">
        <f t="shared" si="3"/>
        <v>0</v>
      </c>
    </row>
    <row r="126" spans="1:6" x14ac:dyDescent="0.2">
      <c r="A126" s="15" t="s">
        <v>134</v>
      </c>
      <c r="B126" s="15">
        <v>0</v>
      </c>
      <c r="D126" s="20">
        <v>1001230</v>
      </c>
      <c r="E126">
        <f t="shared" si="2"/>
        <v>1</v>
      </c>
      <c r="F126">
        <f t="shared" si="3"/>
        <v>0</v>
      </c>
    </row>
    <row r="127" spans="1:6" x14ac:dyDescent="0.2">
      <c r="A127" s="15" t="s">
        <v>135</v>
      </c>
      <c r="B127" s="15">
        <v>0</v>
      </c>
      <c r="D127" s="20">
        <v>1001240</v>
      </c>
      <c r="E127">
        <f t="shared" si="2"/>
        <v>1</v>
      </c>
      <c r="F127">
        <f t="shared" si="3"/>
        <v>0</v>
      </c>
    </row>
    <row r="128" spans="1:6" x14ac:dyDescent="0.2">
      <c r="A128" s="15" t="s">
        <v>136</v>
      </c>
      <c r="B128" s="15">
        <v>0</v>
      </c>
      <c r="D128" s="20">
        <v>1001250</v>
      </c>
      <c r="E128">
        <f t="shared" si="2"/>
        <v>1</v>
      </c>
      <c r="F128">
        <f t="shared" si="3"/>
        <v>0</v>
      </c>
    </row>
    <row r="129" spans="1:6" x14ac:dyDescent="0.2">
      <c r="A129" s="15" t="s">
        <v>137</v>
      </c>
      <c r="B129" s="15">
        <v>0</v>
      </c>
      <c r="D129" s="20">
        <v>1001260</v>
      </c>
      <c r="E129">
        <f t="shared" si="2"/>
        <v>1</v>
      </c>
      <c r="F129">
        <f t="shared" si="3"/>
        <v>50.5</v>
      </c>
    </row>
    <row r="130" spans="1:6" x14ac:dyDescent="0.2">
      <c r="A130" s="15" t="s">
        <v>138</v>
      </c>
      <c r="B130" s="15">
        <v>91.4</v>
      </c>
      <c r="D130" s="20">
        <v>1001270</v>
      </c>
      <c r="E130">
        <f t="shared" si="2"/>
        <v>1</v>
      </c>
      <c r="F130">
        <f t="shared" si="3"/>
        <v>0</v>
      </c>
    </row>
    <row r="131" spans="1:6" x14ac:dyDescent="0.2">
      <c r="A131" s="15" t="s">
        <v>1355</v>
      </c>
      <c r="B131" s="15">
        <v>0</v>
      </c>
      <c r="D131" s="20">
        <v>1001280</v>
      </c>
      <c r="E131">
        <f t="shared" ref="E131:E194" si="4">COUNTIFS($A$2:$A$1483,D131)</f>
        <v>1</v>
      </c>
      <c r="F131">
        <f t="shared" ref="F131:F194" si="5">AVERAGEIF($A$2:$A$1483,D131,$B$2:$B$1483)</f>
        <v>0</v>
      </c>
    </row>
    <row r="132" spans="1:6" x14ac:dyDescent="0.2">
      <c r="A132" s="15" t="s">
        <v>139</v>
      </c>
      <c r="B132" s="15">
        <v>0</v>
      </c>
      <c r="D132" s="20">
        <v>1001290</v>
      </c>
      <c r="E132">
        <f t="shared" si="4"/>
        <v>1</v>
      </c>
      <c r="F132">
        <f t="shared" si="5"/>
        <v>0</v>
      </c>
    </row>
    <row r="133" spans="1:6" x14ac:dyDescent="0.2">
      <c r="A133" s="15" t="s">
        <v>140</v>
      </c>
      <c r="B133" s="15">
        <v>0</v>
      </c>
      <c r="D133" s="20">
        <v>1001300</v>
      </c>
      <c r="E133">
        <f t="shared" si="4"/>
        <v>1</v>
      </c>
      <c r="F133">
        <f t="shared" si="5"/>
        <v>0</v>
      </c>
    </row>
    <row r="134" spans="1:6" x14ac:dyDescent="0.2">
      <c r="A134" s="15" t="s">
        <v>141</v>
      </c>
      <c r="B134" s="15">
        <v>0</v>
      </c>
      <c r="D134" s="20">
        <v>1001310</v>
      </c>
      <c r="E134">
        <f t="shared" si="4"/>
        <v>1</v>
      </c>
      <c r="F134">
        <f t="shared" si="5"/>
        <v>0</v>
      </c>
    </row>
    <row r="135" spans="1:6" x14ac:dyDescent="0.2">
      <c r="A135" s="15" t="s">
        <v>142</v>
      </c>
      <c r="B135" s="15">
        <v>0</v>
      </c>
      <c r="D135" s="20">
        <v>1001320</v>
      </c>
      <c r="E135">
        <f t="shared" si="4"/>
        <v>1</v>
      </c>
      <c r="F135">
        <f t="shared" si="5"/>
        <v>0</v>
      </c>
    </row>
    <row r="136" spans="1:6" x14ac:dyDescent="0.2">
      <c r="A136" s="15" t="s">
        <v>143</v>
      </c>
      <c r="B136" s="15">
        <v>0</v>
      </c>
      <c r="D136" s="20">
        <v>1001330</v>
      </c>
      <c r="E136">
        <f t="shared" si="4"/>
        <v>1</v>
      </c>
      <c r="F136">
        <f t="shared" si="5"/>
        <v>0</v>
      </c>
    </row>
    <row r="137" spans="1:6" x14ac:dyDescent="0.2">
      <c r="A137" s="15" t="s">
        <v>144</v>
      </c>
      <c r="B137" s="15">
        <v>0</v>
      </c>
      <c r="D137" s="20">
        <v>1001340</v>
      </c>
      <c r="E137">
        <f t="shared" si="4"/>
        <v>1</v>
      </c>
      <c r="F137">
        <f t="shared" si="5"/>
        <v>0</v>
      </c>
    </row>
    <row r="138" spans="1:6" x14ac:dyDescent="0.2">
      <c r="A138" s="15" t="s">
        <v>145</v>
      </c>
      <c r="B138" s="15">
        <v>0</v>
      </c>
      <c r="D138" s="20">
        <v>1001350</v>
      </c>
      <c r="E138">
        <f t="shared" si="4"/>
        <v>1</v>
      </c>
      <c r="F138">
        <f t="shared" si="5"/>
        <v>0</v>
      </c>
    </row>
    <row r="139" spans="1:6" x14ac:dyDescent="0.2">
      <c r="A139" s="15" t="s">
        <v>146</v>
      </c>
      <c r="B139" s="15">
        <v>0</v>
      </c>
      <c r="D139" s="20">
        <v>1001360</v>
      </c>
      <c r="E139">
        <f t="shared" si="4"/>
        <v>1</v>
      </c>
      <c r="F139">
        <f t="shared" si="5"/>
        <v>0</v>
      </c>
    </row>
    <row r="140" spans="1:6" x14ac:dyDescent="0.2">
      <c r="A140" s="15" t="s">
        <v>1356</v>
      </c>
      <c r="B140" s="15">
        <v>0</v>
      </c>
      <c r="D140" s="20">
        <v>1001370</v>
      </c>
      <c r="E140">
        <f t="shared" si="4"/>
        <v>3</v>
      </c>
      <c r="F140">
        <f t="shared" si="5"/>
        <v>44.1</v>
      </c>
    </row>
    <row r="141" spans="1:6" x14ac:dyDescent="0.2">
      <c r="A141" s="15" t="s">
        <v>149</v>
      </c>
      <c r="B141" s="15">
        <v>0</v>
      </c>
      <c r="D141" s="20">
        <v>1001380</v>
      </c>
      <c r="E141">
        <f t="shared" si="4"/>
        <v>3</v>
      </c>
      <c r="F141">
        <f t="shared" si="5"/>
        <v>44.433333333333337</v>
      </c>
    </row>
    <row r="142" spans="1:6" x14ac:dyDescent="0.2">
      <c r="A142" s="15" t="s">
        <v>150</v>
      </c>
      <c r="B142" s="15">
        <v>0</v>
      </c>
      <c r="D142" s="20">
        <v>1001390</v>
      </c>
      <c r="E142">
        <f t="shared" si="4"/>
        <v>1</v>
      </c>
      <c r="F142">
        <f t="shared" si="5"/>
        <v>0</v>
      </c>
    </row>
    <row r="143" spans="1:6" x14ac:dyDescent="0.2">
      <c r="A143" s="15" t="s">
        <v>151</v>
      </c>
      <c r="B143" s="15">
        <v>0</v>
      </c>
      <c r="D143" s="20">
        <v>1001400</v>
      </c>
      <c r="E143">
        <f t="shared" si="4"/>
        <v>1</v>
      </c>
      <c r="F143">
        <f t="shared" si="5"/>
        <v>0</v>
      </c>
    </row>
    <row r="144" spans="1:6" x14ac:dyDescent="0.2">
      <c r="A144" s="15" t="s">
        <v>152</v>
      </c>
      <c r="B144" s="15">
        <v>50.5</v>
      </c>
      <c r="D144" s="20">
        <v>1001410</v>
      </c>
      <c r="E144">
        <f t="shared" si="4"/>
        <v>1</v>
      </c>
      <c r="F144">
        <f t="shared" si="5"/>
        <v>0</v>
      </c>
    </row>
    <row r="145" spans="1:6" x14ac:dyDescent="0.2">
      <c r="A145" s="15" t="s">
        <v>153</v>
      </c>
      <c r="B145" s="15">
        <v>0</v>
      </c>
      <c r="D145" s="20">
        <v>1001420</v>
      </c>
      <c r="E145">
        <f t="shared" si="4"/>
        <v>1</v>
      </c>
      <c r="F145">
        <f t="shared" si="5"/>
        <v>0</v>
      </c>
    </row>
    <row r="146" spans="1:6" x14ac:dyDescent="0.2">
      <c r="A146" s="15" t="s">
        <v>154</v>
      </c>
      <c r="B146" s="15">
        <v>0</v>
      </c>
      <c r="D146" s="20">
        <v>1001430</v>
      </c>
      <c r="E146">
        <f t="shared" si="4"/>
        <v>1</v>
      </c>
      <c r="F146">
        <f t="shared" si="5"/>
        <v>0</v>
      </c>
    </row>
    <row r="147" spans="1:6" x14ac:dyDescent="0.2">
      <c r="A147" s="15" t="s">
        <v>155</v>
      </c>
      <c r="B147" s="15">
        <v>0</v>
      </c>
      <c r="D147" s="20">
        <v>1001440</v>
      </c>
      <c r="E147">
        <f t="shared" si="4"/>
        <v>1</v>
      </c>
      <c r="F147">
        <f t="shared" si="5"/>
        <v>0</v>
      </c>
    </row>
    <row r="148" spans="1:6" x14ac:dyDescent="0.2">
      <c r="A148" s="15" t="s">
        <v>156</v>
      </c>
      <c r="B148" s="15">
        <v>0</v>
      </c>
      <c r="D148" s="20">
        <v>1001450</v>
      </c>
      <c r="E148">
        <f t="shared" si="4"/>
        <v>1</v>
      </c>
      <c r="F148">
        <f t="shared" si="5"/>
        <v>0</v>
      </c>
    </row>
    <row r="149" spans="1:6" x14ac:dyDescent="0.2">
      <c r="A149" s="15" t="s">
        <v>157</v>
      </c>
      <c r="B149" s="15">
        <v>0</v>
      </c>
      <c r="D149" s="20">
        <v>1001460</v>
      </c>
      <c r="E149">
        <f t="shared" si="4"/>
        <v>1</v>
      </c>
      <c r="F149">
        <f t="shared" si="5"/>
        <v>0</v>
      </c>
    </row>
    <row r="150" spans="1:6" x14ac:dyDescent="0.2">
      <c r="A150" s="15" t="s">
        <v>158</v>
      </c>
      <c r="B150" s="15">
        <v>0</v>
      </c>
      <c r="D150" s="20">
        <v>1001470</v>
      </c>
      <c r="E150">
        <f t="shared" si="4"/>
        <v>1</v>
      </c>
      <c r="F150">
        <f t="shared" si="5"/>
        <v>0</v>
      </c>
    </row>
    <row r="151" spans="1:6" x14ac:dyDescent="0.2">
      <c r="A151" s="15" t="s">
        <v>159</v>
      </c>
      <c r="B151" s="15">
        <v>0</v>
      </c>
      <c r="D151" s="20">
        <v>1001480</v>
      </c>
      <c r="E151">
        <f t="shared" si="4"/>
        <v>3</v>
      </c>
      <c r="F151">
        <f t="shared" si="5"/>
        <v>25.933333333333334</v>
      </c>
    </row>
    <row r="152" spans="1:6" x14ac:dyDescent="0.2">
      <c r="A152" s="15" t="s">
        <v>160</v>
      </c>
      <c r="B152" s="15">
        <v>0</v>
      </c>
      <c r="D152" s="20">
        <v>1001490</v>
      </c>
      <c r="E152">
        <f t="shared" si="4"/>
        <v>1</v>
      </c>
      <c r="F152">
        <f t="shared" si="5"/>
        <v>0</v>
      </c>
    </row>
    <row r="153" spans="1:6" x14ac:dyDescent="0.2">
      <c r="A153" s="15" t="s">
        <v>161</v>
      </c>
      <c r="B153" s="15">
        <v>0</v>
      </c>
      <c r="D153" s="20">
        <v>1001500</v>
      </c>
      <c r="E153">
        <f t="shared" si="4"/>
        <v>1</v>
      </c>
      <c r="F153">
        <f t="shared" si="5"/>
        <v>0</v>
      </c>
    </row>
    <row r="154" spans="1:6" x14ac:dyDescent="0.2">
      <c r="A154" s="15" t="s">
        <v>162</v>
      </c>
      <c r="B154" s="15">
        <v>0</v>
      </c>
      <c r="D154" s="20">
        <v>1001510</v>
      </c>
      <c r="E154">
        <f t="shared" si="4"/>
        <v>11</v>
      </c>
      <c r="F154">
        <f t="shared" si="5"/>
        <v>28.054545454545451</v>
      </c>
    </row>
    <row r="155" spans="1:6" x14ac:dyDescent="0.2">
      <c r="A155" s="15" t="s">
        <v>163</v>
      </c>
      <c r="B155" s="15">
        <v>24.9</v>
      </c>
      <c r="D155" s="20">
        <v>1001520</v>
      </c>
      <c r="E155">
        <f t="shared" si="4"/>
        <v>1</v>
      </c>
      <c r="F155">
        <f t="shared" si="5"/>
        <v>0</v>
      </c>
    </row>
    <row r="156" spans="1:6" x14ac:dyDescent="0.2">
      <c r="A156" s="15" t="s">
        <v>163</v>
      </c>
      <c r="B156" s="15">
        <v>50.2</v>
      </c>
      <c r="D156" s="20">
        <v>1001530</v>
      </c>
      <c r="E156">
        <f t="shared" si="4"/>
        <v>1</v>
      </c>
      <c r="F156">
        <f t="shared" si="5"/>
        <v>36.299999999999997</v>
      </c>
    </row>
    <row r="157" spans="1:6" x14ac:dyDescent="0.2">
      <c r="A157" s="15" t="s">
        <v>163</v>
      </c>
      <c r="B157" s="15">
        <v>57.2</v>
      </c>
      <c r="D157" s="20">
        <v>1001540</v>
      </c>
      <c r="E157">
        <f t="shared" si="4"/>
        <v>1</v>
      </c>
      <c r="F157">
        <f t="shared" si="5"/>
        <v>0</v>
      </c>
    </row>
    <row r="158" spans="1:6" x14ac:dyDescent="0.2">
      <c r="A158" s="15" t="s">
        <v>164</v>
      </c>
      <c r="B158" s="15">
        <v>44.5</v>
      </c>
      <c r="D158" s="20">
        <v>1001550</v>
      </c>
      <c r="E158">
        <f t="shared" si="4"/>
        <v>1</v>
      </c>
      <c r="F158">
        <f t="shared" si="5"/>
        <v>0</v>
      </c>
    </row>
    <row r="159" spans="1:6" x14ac:dyDescent="0.2">
      <c r="A159" s="15" t="s">
        <v>164</v>
      </c>
      <c r="B159" s="15">
        <v>46.3</v>
      </c>
      <c r="D159" s="20">
        <v>1001560</v>
      </c>
      <c r="E159">
        <f t="shared" si="4"/>
        <v>1</v>
      </c>
      <c r="F159">
        <f t="shared" si="5"/>
        <v>7.25</v>
      </c>
    </row>
    <row r="160" spans="1:6" x14ac:dyDescent="0.2">
      <c r="A160" s="15" t="s">
        <v>164</v>
      </c>
      <c r="B160" s="15">
        <v>42.5</v>
      </c>
      <c r="D160" s="20">
        <v>1001570</v>
      </c>
      <c r="E160">
        <f t="shared" si="4"/>
        <v>6</v>
      </c>
      <c r="F160">
        <f t="shared" si="5"/>
        <v>18.016666666666666</v>
      </c>
    </row>
    <row r="161" spans="1:6" x14ac:dyDescent="0.2">
      <c r="A161" s="15" t="s">
        <v>165</v>
      </c>
      <c r="B161" s="15">
        <v>0</v>
      </c>
      <c r="D161" s="20">
        <v>1001580</v>
      </c>
      <c r="E161">
        <f t="shared" si="4"/>
        <v>1</v>
      </c>
      <c r="F161">
        <f t="shared" si="5"/>
        <v>0</v>
      </c>
    </row>
    <row r="162" spans="1:6" x14ac:dyDescent="0.2">
      <c r="A162" s="15" t="s">
        <v>166</v>
      </c>
      <c r="B162" s="15">
        <v>0</v>
      </c>
      <c r="D162" s="20">
        <v>1001590</v>
      </c>
      <c r="E162">
        <f t="shared" si="4"/>
        <v>1</v>
      </c>
      <c r="F162">
        <f t="shared" si="5"/>
        <v>0</v>
      </c>
    </row>
    <row r="163" spans="1:6" x14ac:dyDescent="0.2">
      <c r="A163" s="15" t="s">
        <v>167</v>
      </c>
      <c r="B163" s="15">
        <v>0</v>
      </c>
      <c r="D163" s="20">
        <v>1001600</v>
      </c>
      <c r="E163">
        <f t="shared" si="4"/>
        <v>1</v>
      </c>
      <c r="F163">
        <f t="shared" si="5"/>
        <v>0</v>
      </c>
    </row>
    <row r="164" spans="1:6" x14ac:dyDescent="0.2">
      <c r="A164" s="15" t="s">
        <v>168</v>
      </c>
      <c r="B164" s="15">
        <v>0</v>
      </c>
      <c r="D164" s="20">
        <v>1001610</v>
      </c>
      <c r="E164">
        <f t="shared" si="4"/>
        <v>1</v>
      </c>
      <c r="F164">
        <f t="shared" si="5"/>
        <v>0</v>
      </c>
    </row>
    <row r="165" spans="1:6" x14ac:dyDescent="0.2">
      <c r="A165" s="15" t="s">
        <v>169</v>
      </c>
      <c r="B165" s="15">
        <v>0</v>
      </c>
      <c r="D165" s="20">
        <v>1001620</v>
      </c>
      <c r="E165">
        <f t="shared" si="4"/>
        <v>1</v>
      </c>
      <c r="F165">
        <f t="shared" si="5"/>
        <v>0</v>
      </c>
    </row>
    <row r="166" spans="1:6" x14ac:dyDescent="0.2">
      <c r="A166" s="15" t="s">
        <v>170</v>
      </c>
      <c r="B166" s="15">
        <v>0</v>
      </c>
      <c r="D166" s="20">
        <v>1001630</v>
      </c>
      <c r="E166">
        <f t="shared" si="4"/>
        <v>1</v>
      </c>
      <c r="F166">
        <f t="shared" si="5"/>
        <v>0</v>
      </c>
    </row>
    <row r="167" spans="1:6" x14ac:dyDescent="0.2">
      <c r="A167" s="15" t="s">
        <v>171</v>
      </c>
      <c r="B167" s="15">
        <v>0</v>
      </c>
      <c r="D167" s="20">
        <v>1001640</v>
      </c>
      <c r="E167">
        <f t="shared" si="4"/>
        <v>1</v>
      </c>
      <c r="F167">
        <f t="shared" si="5"/>
        <v>0</v>
      </c>
    </row>
    <row r="168" spans="1:6" x14ac:dyDescent="0.2">
      <c r="A168" s="15" t="s">
        <v>172</v>
      </c>
      <c r="B168" s="15">
        <v>0</v>
      </c>
      <c r="D168" s="20">
        <v>1001650</v>
      </c>
      <c r="E168">
        <f t="shared" si="4"/>
        <v>2</v>
      </c>
      <c r="F168">
        <f t="shared" si="5"/>
        <v>52.5</v>
      </c>
    </row>
    <row r="169" spans="1:6" x14ac:dyDescent="0.2">
      <c r="A169" s="15" t="s">
        <v>173</v>
      </c>
      <c r="B169" s="15">
        <v>0</v>
      </c>
      <c r="D169" s="20">
        <v>1001651</v>
      </c>
      <c r="E169">
        <f t="shared" si="4"/>
        <v>1</v>
      </c>
      <c r="F169">
        <f t="shared" si="5"/>
        <v>0</v>
      </c>
    </row>
    <row r="170" spans="1:6" x14ac:dyDescent="0.2">
      <c r="A170" s="15" t="s">
        <v>174</v>
      </c>
      <c r="B170" s="15">
        <v>18.899999999999999</v>
      </c>
      <c r="D170" s="20">
        <v>1001660</v>
      </c>
      <c r="E170">
        <f t="shared" si="4"/>
        <v>1</v>
      </c>
      <c r="F170">
        <f t="shared" si="5"/>
        <v>0</v>
      </c>
    </row>
    <row r="171" spans="1:6" x14ac:dyDescent="0.2">
      <c r="A171" s="15" t="s">
        <v>174</v>
      </c>
      <c r="B171" s="15">
        <v>57.7</v>
      </c>
      <c r="D171" s="20">
        <v>1001670</v>
      </c>
      <c r="E171">
        <f t="shared" si="4"/>
        <v>1</v>
      </c>
      <c r="F171">
        <f t="shared" si="5"/>
        <v>0</v>
      </c>
    </row>
    <row r="172" spans="1:6" x14ac:dyDescent="0.2">
      <c r="A172" s="15" t="s">
        <v>174</v>
      </c>
      <c r="B172" s="15">
        <v>1.2</v>
      </c>
      <c r="D172" s="20">
        <v>1001680</v>
      </c>
      <c r="E172">
        <f t="shared" si="4"/>
        <v>1</v>
      </c>
      <c r="F172">
        <f t="shared" si="5"/>
        <v>0</v>
      </c>
    </row>
    <row r="173" spans="1:6" x14ac:dyDescent="0.2">
      <c r="A173" s="15" t="s">
        <v>175</v>
      </c>
      <c r="B173" s="15">
        <v>0</v>
      </c>
      <c r="D173" s="20">
        <v>1001690</v>
      </c>
      <c r="E173">
        <f t="shared" si="4"/>
        <v>1</v>
      </c>
      <c r="F173">
        <f t="shared" si="5"/>
        <v>0</v>
      </c>
    </row>
    <row r="174" spans="1:6" x14ac:dyDescent="0.2">
      <c r="A174" s="15" t="s">
        <v>176</v>
      </c>
      <c r="B174" s="15">
        <v>0</v>
      </c>
      <c r="D174" s="20">
        <v>1001700</v>
      </c>
      <c r="E174">
        <f t="shared" si="4"/>
        <v>1</v>
      </c>
      <c r="F174">
        <f t="shared" si="5"/>
        <v>0</v>
      </c>
    </row>
    <row r="175" spans="1:6" x14ac:dyDescent="0.2">
      <c r="A175" s="15" t="s">
        <v>177</v>
      </c>
      <c r="B175" s="15">
        <v>43.8</v>
      </c>
      <c r="D175" s="20">
        <v>1001710</v>
      </c>
      <c r="E175">
        <f t="shared" si="4"/>
        <v>1</v>
      </c>
      <c r="F175">
        <f t="shared" si="5"/>
        <v>0</v>
      </c>
    </row>
    <row r="176" spans="1:6" x14ac:dyDescent="0.2">
      <c r="A176" s="15" t="s">
        <v>177</v>
      </c>
      <c r="B176" s="15">
        <v>14.4</v>
      </c>
      <c r="D176" s="20">
        <v>1001720</v>
      </c>
      <c r="E176">
        <f t="shared" si="4"/>
        <v>1</v>
      </c>
      <c r="F176">
        <f t="shared" si="5"/>
        <v>0</v>
      </c>
    </row>
    <row r="177" spans="1:6" x14ac:dyDescent="0.2">
      <c r="A177" s="15" t="s">
        <v>177</v>
      </c>
      <c r="B177" s="15">
        <v>23.1</v>
      </c>
      <c r="D177" s="20">
        <v>1001730</v>
      </c>
      <c r="E177">
        <f t="shared" si="4"/>
        <v>1</v>
      </c>
      <c r="F177">
        <f t="shared" si="5"/>
        <v>0</v>
      </c>
    </row>
    <row r="178" spans="1:6" x14ac:dyDescent="0.2">
      <c r="A178" s="15" t="s">
        <v>177</v>
      </c>
      <c r="B178" s="15">
        <v>36.299999999999997</v>
      </c>
      <c r="D178" s="20">
        <v>1001740</v>
      </c>
      <c r="E178">
        <f t="shared" si="4"/>
        <v>1</v>
      </c>
      <c r="F178">
        <f t="shared" si="5"/>
        <v>0</v>
      </c>
    </row>
    <row r="179" spans="1:6" x14ac:dyDescent="0.2">
      <c r="A179" s="15" t="s">
        <v>177</v>
      </c>
      <c r="B179" s="15">
        <v>42.1</v>
      </c>
      <c r="D179" s="20">
        <v>1001750</v>
      </c>
      <c r="E179">
        <f t="shared" si="4"/>
        <v>1</v>
      </c>
      <c r="F179">
        <f t="shared" si="5"/>
        <v>0</v>
      </c>
    </row>
    <row r="180" spans="1:6" x14ac:dyDescent="0.2">
      <c r="A180" s="15" t="s">
        <v>177</v>
      </c>
      <c r="B180" s="15">
        <v>49.4</v>
      </c>
      <c r="D180" s="20">
        <v>1001760</v>
      </c>
      <c r="E180">
        <f t="shared" si="4"/>
        <v>6</v>
      </c>
      <c r="F180">
        <f t="shared" si="5"/>
        <v>16.099999999999998</v>
      </c>
    </row>
    <row r="181" spans="1:6" x14ac:dyDescent="0.2">
      <c r="A181" s="15" t="s">
        <v>177</v>
      </c>
      <c r="B181" s="15">
        <v>44</v>
      </c>
      <c r="D181" s="20">
        <v>1001770</v>
      </c>
      <c r="E181">
        <f t="shared" si="4"/>
        <v>1</v>
      </c>
      <c r="F181">
        <f t="shared" si="5"/>
        <v>0</v>
      </c>
    </row>
    <row r="182" spans="1:6" x14ac:dyDescent="0.2">
      <c r="A182" s="15" t="s">
        <v>177</v>
      </c>
      <c r="B182" s="15">
        <v>14.3</v>
      </c>
      <c r="D182" s="20">
        <v>1001780</v>
      </c>
      <c r="E182">
        <f t="shared" si="4"/>
        <v>2</v>
      </c>
      <c r="F182">
        <f t="shared" si="5"/>
        <v>2.125</v>
      </c>
    </row>
    <row r="183" spans="1:6" x14ac:dyDescent="0.2">
      <c r="A183" s="15" t="s">
        <v>177</v>
      </c>
      <c r="B183" s="15">
        <v>8.5</v>
      </c>
      <c r="D183" s="20">
        <v>1001790</v>
      </c>
      <c r="E183">
        <f t="shared" si="4"/>
        <v>1</v>
      </c>
      <c r="F183">
        <f t="shared" si="5"/>
        <v>0</v>
      </c>
    </row>
    <row r="184" spans="1:6" x14ac:dyDescent="0.2">
      <c r="A184" s="15" t="s">
        <v>177</v>
      </c>
      <c r="B184" s="15">
        <v>10.4</v>
      </c>
      <c r="D184" s="20">
        <v>1001800</v>
      </c>
      <c r="E184">
        <f t="shared" si="4"/>
        <v>1</v>
      </c>
      <c r="F184">
        <f t="shared" si="5"/>
        <v>0</v>
      </c>
    </row>
    <row r="185" spans="1:6" x14ac:dyDescent="0.2">
      <c r="A185" s="15" t="s">
        <v>177</v>
      </c>
      <c r="B185" s="15">
        <v>22.3</v>
      </c>
      <c r="D185" s="20">
        <v>1001810</v>
      </c>
      <c r="E185">
        <f t="shared" si="4"/>
        <v>1</v>
      </c>
      <c r="F185">
        <f t="shared" si="5"/>
        <v>44.8</v>
      </c>
    </row>
    <row r="186" spans="1:6" x14ac:dyDescent="0.2">
      <c r="A186" s="15" t="s">
        <v>178</v>
      </c>
      <c r="B186" s="15">
        <v>0</v>
      </c>
      <c r="D186" s="20">
        <v>1001820</v>
      </c>
      <c r="E186">
        <f t="shared" si="4"/>
        <v>1</v>
      </c>
      <c r="F186">
        <f t="shared" si="5"/>
        <v>0</v>
      </c>
    </row>
    <row r="187" spans="1:6" x14ac:dyDescent="0.2">
      <c r="A187" s="15" t="s">
        <v>179</v>
      </c>
      <c r="B187" s="15">
        <v>36.299999999999997</v>
      </c>
      <c r="D187" s="20">
        <v>1001830</v>
      </c>
      <c r="E187">
        <f t="shared" si="4"/>
        <v>1</v>
      </c>
      <c r="F187">
        <f t="shared" si="5"/>
        <v>0</v>
      </c>
    </row>
    <row r="188" spans="1:6" x14ac:dyDescent="0.2">
      <c r="A188" s="15" t="s">
        <v>1357</v>
      </c>
      <c r="B188" s="15">
        <v>0</v>
      </c>
      <c r="D188" s="20">
        <v>1001840</v>
      </c>
      <c r="E188">
        <f t="shared" si="4"/>
        <v>1</v>
      </c>
      <c r="F188">
        <f t="shared" si="5"/>
        <v>0</v>
      </c>
    </row>
    <row r="189" spans="1:6" x14ac:dyDescent="0.2">
      <c r="A189" s="15" t="s">
        <v>1358</v>
      </c>
      <c r="B189" s="15">
        <v>0</v>
      </c>
      <c r="D189" s="20">
        <v>1001850</v>
      </c>
      <c r="E189">
        <f t="shared" si="4"/>
        <v>1</v>
      </c>
      <c r="F189">
        <f t="shared" si="5"/>
        <v>57.2</v>
      </c>
    </row>
    <row r="190" spans="1:6" x14ac:dyDescent="0.2">
      <c r="A190" s="15" t="s">
        <v>181</v>
      </c>
      <c r="B190" s="15">
        <v>7.25</v>
      </c>
      <c r="D190" s="20">
        <v>1001860</v>
      </c>
      <c r="E190">
        <f t="shared" si="4"/>
        <v>1</v>
      </c>
      <c r="F190">
        <f t="shared" si="5"/>
        <v>24.3</v>
      </c>
    </row>
    <row r="191" spans="1:6" x14ac:dyDescent="0.2">
      <c r="A191" s="15" t="s">
        <v>182</v>
      </c>
      <c r="B191" s="15">
        <v>19.8</v>
      </c>
      <c r="D191" s="20">
        <v>1001870</v>
      </c>
      <c r="E191">
        <f t="shared" si="4"/>
        <v>1</v>
      </c>
      <c r="F191">
        <f t="shared" si="5"/>
        <v>0</v>
      </c>
    </row>
    <row r="192" spans="1:6" x14ac:dyDescent="0.2">
      <c r="A192" s="15" t="s">
        <v>182</v>
      </c>
      <c r="B192" s="15">
        <v>15.2</v>
      </c>
      <c r="D192" s="20">
        <v>1001880</v>
      </c>
      <c r="E192">
        <f t="shared" si="4"/>
        <v>1</v>
      </c>
      <c r="F192">
        <f t="shared" si="5"/>
        <v>0</v>
      </c>
    </row>
    <row r="193" spans="1:6" x14ac:dyDescent="0.2">
      <c r="A193" s="15" t="s">
        <v>182</v>
      </c>
      <c r="B193" s="15">
        <v>22</v>
      </c>
      <c r="D193" s="20">
        <v>1001890</v>
      </c>
      <c r="E193">
        <f t="shared" si="4"/>
        <v>1</v>
      </c>
      <c r="F193">
        <f t="shared" si="5"/>
        <v>0</v>
      </c>
    </row>
    <row r="194" spans="1:6" x14ac:dyDescent="0.2">
      <c r="A194" s="15" t="s">
        <v>182</v>
      </c>
      <c r="B194" s="15">
        <v>16.899999999999999</v>
      </c>
      <c r="D194" s="20">
        <v>1001900</v>
      </c>
      <c r="E194">
        <f t="shared" si="4"/>
        <v>2</v>
      </c>
      <c r="F194">
        <f t="shared" si="5"/>
        <v>46.7</v>
      </c>
    </row>
    <row r="195" spans="1:6" x14ac:dyDescent="0.2">
      <c r="A195" s="15" t="s">
        <v>182</v>
      </c>
      <c r="B195" s="15">
        <v>18.600000000000001</v>
      </c>
      <c r="D195" s="20">
        <v>1001910</v>
      </c>
      <c r="E195">
        <f t="shared" ref="E195:E258" si="6">COUNTIFS($A$2:$A$1483,D195)</f>
        <v>1</v>
      </c>
      <c r="F195">
        <f t="shared" ref="F195:F258" si="7">AVERAGEIF($A$2:$A$1483,D195,$B$2:$B$1483)</f>
        <v>0</v>
      </c>
    </row>
    <row r="196" spans="1:6" x14ac:dyDescent="0.2">
      <c r="A196" s="15" t="s">
        <v>182</v>
      </c>
      <c r="B196" s="15">
        <v>15.6</v>
      </c>
      <c r="D196" s="20">
        <v>1001920</v>
      </c>
      <c r="E196">
        <f t="shared" si="6"/>
        <v>3</v>
      </c>
      <c r="F196">
        <f t="shared" si="7"/>
        <v>48.5</v>
      </c>
    </row>
    <row r="197" spans="1:6" x14ac:dyDescent="0.2">
      <c r="A197" s="15" t="s">
        <v>183</v>
      </c>
      <c r="B197" s="15">
        <v>0</v>
      </c>
      <c r="D197" s="20">
        <v>1001930</v>
      </c>
      <c r="E197">
        <f t="shared" si="6"/>
        <v>1</v>
      </c>
      <c r="F197">
        <f t="shared" si="7"/>
        <v>24.9</v>
      </c>
    </row>
    <row r="198" spans="1:6" x14ac:dyDescent="0.2">
      <c r="A198" s="15" t="s">
        <v>185</v>
      </c>
      <c r="B198" s="15">
        <v>0</v>
      </c>
      <c r="D198" s="20">
        <v>1001940</v>
      </c>
      <c r="E198">
        <f t="shared" si="6"/>
        <v>2</v>
      </c>
      <c r="F198">
        <f t="shared" si="7"/>
        <v>12.5</v>
      </c>
    </row>
    <row r="199" spans="1:6" x14ac:dyDescent="0.2">
      <c r="A199" s="15" t="s">
        <v>1359</v>
      </c>
      <c r="B199" s="15">
        <v>0</v>
      </c>
      <c r="D199" s="20">
        <v>1001950</v>
      </c>
      <c r="E199">
        <f t="shared" si="6"/>
        <v>1</v>
      </c>
      <c r="F199">
        <f t="shared" si="7"/>
        <v>0</v>
      </c>
    </row>
    <row r="200" spans="1:6" x14ac:dyDescent="0.2">
      <c r="A200" s="15" t="s">
        <v>1360</v>
      </c>
      <c r="B200" s="15">
        <v>0</v>
      </c>
      <c r="D200" s="20">
        <v>1001960</v>
      </c>
      <c r="E200">
        <f t="shared" si="6"/>
        <v>1</v>
      </c>
      <c r="F200">
        <f t="shared" si="7"/>
        <v>0</v>
      </c>
    </row>
    <row r="201" spans="1:6" x14ac:dyDescent="0.2">
      <c r="A201" s="15" t="s">
        <v>186</v>
      </c>
      <c r="B201" s="15">
        <v>0</v>
      </c>
      <c r="D201" s="20">
        <v>1001970</v>
      </c>
      <c r="E201">
        <f t="shared" si="6"/>
        <v>1</v>
      </c>
      <c r="F201">
        <f t="shared" si="7"/>
        <v>0</v>
      </c>
    </row>
    <row r="202" spans="1:6" x14ac:dyDescent="0.2">
      <c r="A202" s="15" t="s">
        <v>1361</v>
      </c>
      <c r="B202" s="15">
        <v>0</v>
      </c>
      <c r="D202" s="20">
        <v>1001980</v>
      </c>
      <c r="E202">
        <f t="shared" si="6"/>
        <v>1</v>
      </c>
      <c r="F202">
        <f t="shared" si="7"/>
        <v>0</v>
      </c>
    </row>
    <row r="203" spans="1:6" x14ac:dyDescent="0.2">
      <c r="A203" s="15" t="s">
        <v>1362</v>
      </c>
      <c r="B203" s="15">
        <v>0</v>
      </c>
      <c r="D203" s="20">
        <v>1001990</v>
      </c>
      <c r="E203">
        <f t="shared" si="6"/>
        <v>1</v>
      </c>
      <c r="F203">
        <f t="shared" si="7"/>
        <v>0</v>
      </c>
    </row>
    <row r="204" spans="1:6" x14ac:dyDescent="0.2">
      <c r="A204" s="15" t="s">
        <v>187</v>
      </c>
      <c r="B204" s="15">
        <v>46.4</v>
      </c>
      <c r="D204" s="20">
        <v>1002000</v>
      </c>
      <c r="E204">
        <f t="shared" si="6"/>
        <v>1</v>
      </c>
      <c r="F204">
        <f t="shared" si="7"/>
        <v>0</v>
      </c>
    </row>
    <row r="205" spans="1:6" x14ac:dyDescent="0.2">
      <c r="A205" s="15" t="s">
        <v>187</v>
      </c>
      <c r="B205" s="15">
        <v>58.6</v>
      </c>
      <c r="D205" s="20">
        <v>1002010</v>
      </c>
      <c r="E205">
        <f t="shared" si="6"/>
        <v>1</v>
      </c>
      <c r="F205">
        <f t="shared" si="7"/>
        <v>0</v>
      </c>
    </row>
    <row r="206" spans="1:6" x14ac:dyDescent="0.2">
      <c r="A206" s="15" t="s">
        <v>188</v>
      </c>
      <c r="B206" s="15">
        <v>0</v>
      </c>
      <c r="D206" s="20">
        <v>1002020</v>
      </c>
      <c r="E206">
        <f t="shared" si="6"/>
        <v>1</v>
      </c>
      <c r="F206">
        <f t="shared" si="7"/>
        <v>0</v>
      </c>
    </row>
    <row r="207" spans="1:6" x14ac:dyDescent="0.2">
      <c r="A207" s="15" t="s">
        <v>1363</v>
      </c>
      <c r="B207" s="15">
        <v>0</v>
      </c>
      <c r="D207" s="20">
        <v>1002030</v>
      </c>
      <c r="E207">
        <f t="shared" si="6"/>
        <v>1</v>
      </c>
      <c r="F207">
        <f t="shared" si="7"/>
        <v>0</v>
      </c>
    </row>
    <row r="208" spans="1:6" x14ac:dyDescent="0.2">
      <c r="A208" s="15" t="s">
        <v>189</v>
      </c>
      <c r="B208" s="15">
        <v>0</v>
      </c>
      <c r="D208" s="20">
        <v>1002040</v>
      </c>
      <c r="E208">
        <f t="shared" si="6"/>
        <v>1</v>
      </c>
      <c r="F208">
        <f t="shared" si="7"/>
        <v>0</v>
      </c>
    </row>
    <row r="209" spans="1:6" x14ac:dyDescent="0.2">
      <c r="A209" s="15" t="s">
        <v>190</v>
      </c>
      <c r="B209" s="15">
        <v>0</v>
      </c>
      <c r="D209" s="20">
        <v>1002050</v>
      </c>
      <c r="E209">
        <f t="shared" si="6"/>
        <v>1</v>
      </c>
      <c r="F209">
        <f t="shared" si="7"/>
        <v>0</v>
      </c>
    </row>
    <row r="210" spans="1:6" x14ac:dyDescent="0.2">
      <c r="A210" s="15" t="s">
        <v>1364</v>
      </c>
      <c r="B210" s="15">
        <v>0</v>
      </c>
      <c r="D210" s="20">
        <v>1002060</v>
      </c>
      <c r="E210">
        <f t="shared" si="6"/>
        <v>1</v>
      </c>
      <c r="F210">
        <f t="shared" si="7"/>
        <v>0</v>
      </c>
    </row>
    <row r="211" spans="1:6" x14ac:dyDescent="0.2">
      <c r="A211" s="15" t="s">
        <v>191</v>
      </c>
      <c r="B211" s="15">
        <v>0</v>
      </c>
      <c r="D211" s="20">
        <v>1002070</v>
      </c>
      <c r="E211">
        <f t="shared" si="6"/>
        <v>1</v>
      </c>
      <c r="F211">
        <f t="shared" si="7"/>
        <v>0</v>
      </c>
    </row>
    <row r="212" spans="1:6" x14ac:dyDescent="0.2">
      <c r="A212" s="15" t="s">
        <v>1365</v>
      </c>
      <c r="B212" s="15">
        <v>0</v>
      </c>
      <c r="D212" s="20">
        <v>1002080</v>
      </c>
      <c r="E212">
        <f t="shared" si="6"/>
        <v>1</v>
      </c>
      <c r="F212">
        <f t="shared" si="7"/>
        <v>0</v>
      </c>
    </row>
    <row r="213" spans="1:6" x14ac:dyDescent="0.2">
      <c r="A213" s="15" t="s">
        <v>1366</v>
      </c>
      <c r="B213" s="15">
        <v>0</v>
      </c>
      <c r="D213" s="20">
        <v>1002090</v>
      </c>
      <c r="E213">
        <f t="shared" si="6"/>
        <v>1</v>
      </c>
      <c r="F213">
        <f t="shared" si="7"/>
        <v>47.5</v>
      </c>
    </row>
    <row r="214" spans="1:6" x14ac:dyDescent="0.2">
      <c r="A214" s="15" t="s">
        <v>1367</v>
      </c>
      <c r="B214" s="15">
        <v>0</v>
      </c>
      <c r="D214" s="20">
        <v>1002100</v>
      </c>
      <c r="E214">
        <f t="shared" si="6"/>
        <v>6</v>
      </c>
      <c r="F214">
        <f t="shared" si="7"/>
        <v>44.066666666666663</v>
      </c>
    </row>
    <row r="215" spans="1:6" x14ac:dyDescent="0.2">
      <c r="A215" s="15" t="s">
        <v>1368</v>
      </c>
      <c r="B215" s="15">
        <v>0</v>
      </c>
      <c r="D215" s="20">
        <v>1002110</v>
      </c>
      <c r="E215">
        <f t="shared" si="6"/>
        <v>1</v>
      </c>
      <c r="F215">
        <f t="shared" si="7"/>
        <v>0</v>
      </c>
    </row>
    <row r="216" spans="1:6" x14ac:dyDescent="0.2">
      <c r="A216" s="15" t="s">
        <v>192</v>
      </c>
      <c r="B216" s="15">
        <v>0</v>
      </c>
      <c r="D216" s="20">
        <v>1002120</v>
      </c>
      <c r="E216">
        <f t="shared" si="6"/>
        <v>1</v>
      </c>
      <c r="F216">
        <f t="shared" si="7"/>
        <v>0</v>
      </c>
    </row>
    <row r="217" spans="1:6" x14ac:dyDescent="0.2">
      <c r="A217" s="15" t="s">
        <v>193</v>
      </c>
      <c r="B217" s="15">
        <v>13</v>
      </c>
      <c r="D217" s="20">
        <v>1002130</v>
      </c>
      <c r="E217">
        <f t="shared" si="6"/>
        <v>1</v>
      </c>
      <c r="F217">
        <f t="shared" si="7"/>
        <v>0</v>
      </c>
    </row>
    <row r="218" spans="1:6" x14ac:dyDescent="0.2">
      <c r="A218" s="15" t="s">
        <v>193</v>
      </c>
      <c r="B218" s="15">
        <v>23.8</v>
      </c>
      <c r="D218" s="20">
        <v>1002140</v>
      </c>
      <c r="E218">
        <f t="shared" si="6"/>
        <v>1</v>
      </c>
      <c r="F218">
        <f t="shared" si="7"/>
        <v>66.099999999999994</v>
      </c>
    </row>
    <row r="219" spans="1:6" x14ac:dyDescent="0.2">
      <c r="A219" s="15" t="s">
        <v>193</v>
      </c>
      <c r="B219" s="15">
        <v>29.8</v>
      </c>
      <c r="D219" s="20">
        <v>1002150</v>
      </c>
      <c r="E219">
        <f t="shared" si="6"/>
        <v>1</v>
      </c>
      <c r="F219">
        <f t="shared" si="7"/>
        <v>0</v>
      </c>
    </row>
    <row r="220" spans="1:6" x14ac:dyDescent="0.2">
      <c r="A220" s="15" t="s">
        <v>193</v>
      </c>
      <c r="B220" s="15">
        <v>0.5</v>
      </c>
      <c r="D220" s="20">
        <v>1002160</v>
      </c>
      <c r="E220">
        <f t="shared" si="6"/>
        <v>1</v>
      </c>
      <c r="F220">
        <f t="shared" si="7"/>
        <v>0</v>
      </c>
    </row>
    <row r="221" spans="1:6" x14ac:dyDescent="0.2">
      <c r="A221" s="15" t="s">
        <v>193</v>
      </c>
      <c r="B221" s="15">
        <v>8.4</v>
      </c>
      <c r="D221" s="20">
        <v>1002170</v>
      </c>
      <c r="E221">
        <f t="shared" si="6"/>
        <v>1</v>
      </c>
      <c r="F221">
        <f t="shared" si="7"/>
        <v>0</v>
      </c>
    </row>
    <row r="222" spans="1:6" x14ac:dyDescent="0.2">
      <c r="A222" s="15" t="s">
        <v>193</v>
      </c>
      <c r="B222" s="15">
        <v>21.1</v>
      </c>
      <c r="D222" s="20">
        <v>1002180</v>
      </c>
      <c r="E222">
        <f t="shared" si="6"/>
        <v>1</v>
      </c>
      <c r="F222">
        <f t="shared" si="7"/>
        <v>0</v>
      </c>
    </row>
    <row r="223" spans="1:6" x14ac:dyDescent="0.2">
      <c r="A223" s="15" t="s">
        <v>194</v>
      </c>
      <c r="B223" s="15">
        <v>0</v>
      </c>
      <c r="D223" s="20">
        <v>1002190</v>
      </c>
      <c r="E223">
        <f t="shared" si="6"/>
        <v>1</v>
      </c>
      <c r="F223">
        <f t="shared" si="7"/>
        <v>0</v>
      </c>
    </row>
    <row r="224" spans="1:6" x14ac:dyDescent="0.2">
      <c r="A224" s="15" t="s">
        <v>195</v>
      </c>
      <c r="B224" s="15">
        <v>0</v>
      </c>
      <c r="D224" s="20">
        <v>1002200</v>
      </c>
      <c r="E224">
        <f t="shared" si="6"/>
        <v>1</v>
      </c>
      <c r="F224">
        <f t="shared" si="7"/>
        <v>0</v>
      </c>
    </row>
    <row r="225" spans="1:6" x14ac:dyDescent="0.2">
      <c r="A225" s="15" t="s">
        <v>195</v>
      </c>
      <c r="B225" s="15">
        <v>4.25</v>
      </c>
      <c r="D225" s="20">
        <v>1002210</v>
      </c>
      <c r="E225">
        <f t="shared" si="6"/>
        <v>1</v>
      </c>
      <c r="F225">
        <f t="shared" si="7"/>
        <v>0</v>
      </c>
    </row>
    <row r="226" spans="1:6" x14ac:dyDescent="0.2">
      <c r="A226" s="15" t="s">
        <v>196</v>
      </c>
      <c r="B226" s="15">
        <v>0</v>
      </c>
      <c r="D226" s="20">
        <v>1002220</v>
      </c>
      <c r="E226">
        <f t="shared" si="6"/>
        <v>1</v>
      </c>
      <c r="F226">
        <f t="shared" si="7"/>
        <v>0</v>
      </c>
    </row>
    <row r="227" spans="1:6" x14ac:dyDescent="0.2">
      <c r="A227" s="15" t="s">
        <v>197</v>
      </c>
      <c r="B227" s="15">
        <v>0</v>
      </c>
      <c r="D227" s="20">
        <v>1002230</v>
      </c>
      <c r="E227">
        <f t="shared" si="6"/>
        <v>1</v>
      </c>
      <c r="F227">
        <f t="shared" si="7"/>
        <v>0</v>
      </c>
    </row>
    <row r="228" spans="1:6" x14ac:dyDescent="0.2">
      <c r="A228" s="15" t="s">
        <v>198</v>
      </c>
      <c r="B228" s="15">
        <v>44.8</v>
      </c>
      <c r="D228" s="20">
        <v>1002240</v>
      </c>
      <c r="E228">
        <f t="shared" si="6"/>
        <v>1</v>
      </c>
      <c r="F228">
        <f t="shared" si="7"/>
        <v>0</v>
      </c>
    </row>
    <row r="229" spans="1:6" x14ac:dyDescent="0.2">
      <c r="A229" s="15" t="s">
        <v>199</v>
      </c>
      <c r="B229" s="15">
        <v>0</v>
      </c>
      <c r="D229" s="20">
        <v>1002250</v>
      </c>
      <c r="E229">
        <f t="shared" si="6"/>
        <v>1</v>
      </c>
      <c r="F229">
        <f t="shared" si="7"/>
        <v>32.299999999999997</v>
      </c>
    </row>
    <row r="230" spans="1:6" x14ac:dyDescent="0.2">
      <c r="A230" s="15" t="s">
        <v>200</v>
      </c>
      <c r="B230" s="15">
        <v>0</v>
      </c>
      <c r="D230" s="20">
        <v>1002260</v>
      </c>
      <c r="E230">
        <f t="shared" si="6"/>
        <v>1</v>
      </c>
      <c r="F230">
        <f t="shared" si="7"/>
        <v>54.35</v>
      </c>
    </row>
    <row r="231" spans="1:6" x14ac:dyDescent="0.2">
      <c r="A231" s="15" t="s">
        <v>201</v>
      </c>
      <c r="B231" s="15">
        <v>0</v>
      </c>
      <c r="D231" s="20">
        <v>1002270</v>
      </c>
      <c r="E231">
        <f t="shared" si="6"/>
        <v>1</v>
      </c>
      <c r="F231">
        <f t="shared" si="7"/>
        <v>0</v>
      </c>
    </row>
    <row r="232" spans="1:6" x14ac:dyDescent="0.2">
      <c r="A232" s="15" t="s">
        <v>202</v>
      </c>
      <c r="B232" s="15">
        <v>57.2</v>
      </c>
      <c r="D232" s="20">
        <v>1002280</v>
      </c>
      <c r="E232">
        <f t="shared" si="6"/>
        <v>1</v>
      </c>
      <c r="F232">
        <f t="shared" si="7"/>
        <v>11.7</v>
      </c>
    </row>
    <row r="233" spans="1:6" x14ac:dyDescent="0.2">
      <c r="A233" s="15" t="s">
        <v>203</v>
      </c>
      <c r="B233" s="15">
        <v>24.3</v>
      </c>
      <c r="D233" s="20">
        <v>1002290</v>
      </c>
      <c r="E233">
        <f t="shared" si="6"/>
        <v>1</v>
      </c>
      <c r="F233">
        <f t="shared" si="7"/>
        <v>0</v>
      </c>
    </row>
    <row r="234" spans="1:6" x14ac:dyDescent="0.2">
      <c r="A234" s="15" t="s">
        <v>204</v>
      </c>
      <c r="B234" s="15">
        <v>0</v>
      </c>
      <c r="D234" s="20">
        <v>1002300</v>
      </c>
      <c r="E234">
        <f t="shared" si="6"/>
        <v>1</v>
      </c>
      <c r="F234">
        <f t="shared" si="7"/>
        <v>0</v>
      </c>
    </row>
    <row r="235" spans="1:6" x14ac:dyDescent="0.2">
      <c r="A235" s="15" t="s">
        <v>205</v>
      </c>
      <c r="B235" s="15">
        <v>0</v>
      </c>
      <c r="D235" s="20">
        <v>1002310</v>
      </c>
      <c r="E235">
        <f t="shared" si="6"/>
        <v>2</v>
      </c>
      <c r="F235">
        <f t="shared" si="7"/>
        <v>66.574999999999989</v>
      </c>
    </row>
    <row r="236" spans="1:6" x14ac:dyDescent="0.2">
      <c r="A236" s="15" t="s">
        <v>206</v>
      </c>
      <c r="B236" s="15">
        <v>0</v>
      </c>
      <c r="D236" s="20">
        <v>1002320</v>
      </c>
      <c r="E236">
        <f t="shared" si="6"/>
        <v>1</v>
      </c>
      <c r="F236">
        <f t="shared" si="7"/>
        <v>0</v>
      </c>
    </row>
    <row r="237" spans="1:6" x14ac:dyDescent="0.2">
      <c r="A237" s="15" t="s">
        <v>207</v>
      </c>
      <c r="B237" s="15">
        <v>42.9</v>
      </c>
      <c r="D237" s="20">
        <v>1002330</v>
      </c>
      <c r="E237">
        <f t="shared" si="6"/>
        <v>1</v>
      </c>
      <c r="F237">
        <f t="shared" si="7"/>
        <v>0</v>
      </c>
    </row>
    <row r="238" spans="1:6" x14ac:dyDescent="0.2">
      <c r="A238" s="15" t="s">
        <v>207</v>
      </c>
      <c r="B238" s="15">
        <v>50.5</v>
      </c>
      <c r="D238" s="20">
        <v>1002340</v>
      </c>
      <c r="E238">
        <f t="shared" si="6"/>
        <v>1</v>
      </c>
      <c r="F238">
        <f t="shared" si="7"/>
        <v>0</v>
      </c>
    </row>
    <row r="239" spans="1:6" x14ac:dyDescent="0.2">
      <c r="A239" s="15" t="s">
        <v>208</v>
      </c>
      <c r="B239" s="15">
        <v>0</v>
      </c>
      <c r="D239" s="20">
        <v>1002350</v>
      </c>
      <c r="E239">
        <f t="shared" si="6"/>
        <v>1</v>
      </c>
      <c r="F239">
        <f t="shared" si="7"/>
        <v>53.6</v>
      </c>
    </row>
    <row r="240" spans="1:6" x14ac:dyDescent="0.2">
      <c r="A240" s="15" t="s">
        <v>209</v>
      </c>
      <c r="B240" s="15">
        <v>41.2</v>
      </c>
      <c r="D240" s="20">
        <v>1002360</v>
      </c>
      <c r="E240">
        <f t="shared" si="6"/>
        <v>1</v>
      </c>
      <c r="F240">
        <f t="shared" si="7"/>
        <v>0</v>
      </c>
    </row>
    <row r="241" spans="1:6" x14ac:dyDescent="0.2">
      <c r="A241" s="15" t="s">
        <v>209</v>
      </c>
      <c r="B241" s="15">
        <v>40.700000000000003</v>
      </c>
      <c r="D241" s="20">
        <v>1002370</v>
      </c>
      <c r="E241">
        <f t="shared" si="6"/>
        <v>1</v>
      </c>
      <c r="F241">
        <f t="shared" si="7"/>
        <v>0</v>
      </c>
    </row>
    <row r="242" spans="1:6" x14ac:dyDescent="0.2">
      <c r="A242" s="15" t="s">
        <v>209</v>
      </c>
      <c r="B242" s="15">
        <v>63.6</v>
      </c>
      <c r="D242" s="20">
        <v>1002380</v>
      </c>
      <c r="E242">
        <f t="shared" si="6"/>
        <v>1</v>
      </c>
      <c r="F242">
        <f t="shared" si="7"/>
        <v>0</v>
      </c>
    </row>
    <row r="243" spans="1:6" x14ac:dyDescent="0.2">
      <c r="A243" s="15" t="s">
        <v>210</v>
      </c>
      <c r="B243" s="15">
        <v>24.9</v>
      </c>
      <c r="D243" s="20">
        <v>1002390</v>
      </c>
      <c r="E243">
        <f t="shared" si="6"/>
        <v>1</v>
      </c>
      <c r="F243">
        <f t="shared" si="7"/>
        <v>0</v>
      </c>
    </row>
    <row r="244" spans="1:6" x14ac:dyDescent="0.2">
      <c r="A244" s="15" t="s">
        <v>211</v>
      </c>
      <c r="B244" s="15">
        <v>16.399999999999999</v>
      </c>
      <c r="D244" s="20">
        <v>1002400</v>
      </c>
      <c r="E244">
        <f t="shared" si="6"/>
        <v>1</v>
      </c>
      <c r="F244">
        <f t="shared" si="7"/>
        <v>0</v>
      </c>
    </row>
    <row r="245" spans="1:6" x14ac:dyDescent="0.2">
      <c r="A245" s="15" t="s">
        <v>211</v>
      </c>
      <c r="B245" s="15">
        <v>8.6</v>
      </c>
      <c r="D245" s="20">
        <v>1002410</v>
      </c>
      <c r="E245">
        <f t="shared" si="6"/>
        <v>1</v>
      </c>
      <c r="F245">
        <f t="shared" si="7"/>
        <v>0</v>
      </c>
    </row>
    <row r="246" spans="1:6" x14ac:dyDescent="0.2">
      <c r="A246" s="15" t="s">
        <v>212</v>
      </c>
      <c r="B246" s="15">
        <v>0</v>
      </c>
      <c r="D246" s="20">
        <v>1002420</v>
      </c>
      <c r="E246">
        <f t="shared" si="6"/>
        <v>1</v>
      </c>
      <c r="F246">
        <f t="shared" si="7"/>
        <v>0</v>
      </c>
    </row>
    <row r="247" spans="1:6" x14ac:dyDescent="0.2">
      <c r="A247" s="15" t="s">
        <v>213</v>
      </c>
      <c r="B247" s="15">
        <v>0</v>
      </c>
      <c r="D247" s="20">
        <v>1002430</v>
      </c>
      <c r="E247">
        <f t="shared" si="6"/>
        <v>1</v>
      </c>
      <c r="F247">
        <f t="shared" si="7"/>
        <v>0</v>
      </c>
    </row>
    <row r="248" spans="1:6" x14ac:dyDescent="0.2">
      <c r="A248" s="15" t="s">
        <v>214</v>
      </c>
      <c r="B248" s="15">
        <v>0</v>
      </c>
      <c r="D248" s="20">
        <v>1002440</v>
      </c>
      <c r="E248">
        <f t="shared" si="6"/>
        <v>1</v>
      </c>
      <c r="F248">
        <f t="shared" si="7"/>
        <v>0</v>
      </c>
    </row>
    <row r="249" spans="1:6" x14ac:dyDescent="0.2">
      <c r="A249" s="15" t="s">
        <v>215</v>
      </c>
      <c r="B249" s="15">
        <v>0</v>
      </c>
      <c r="D249" s="20">
        <v>1002450</v>
      </c>
      <c r="E249">
        <f t="shared" si="6"/>
        <v>1</v>
      </c>
      <c r="F249">
        <f t="shared" si="7"/>
        <v>1.6</v>
      </c>
    </row>
    <row r="250" spans="1:6" x14ac:dyDescent="0.2">
      <c r="A250" s="15" t="s">
        <v>216</v>
      </c>
      <c r="B250" s="15">
        <v>0</v>
      </c>
      <c r="D250" s="20">
        <v>1002460</v>
      </c>
      <c r="E250">
        <f t="shared" si="6"/>
        <v>1</v>
      </c>
      <c r="F250">
        <f t="shared" si="7"/>
        <v>0</v>
      </c>
    </row>
    <row r="251" spans="1:6" x14ac:dyDescent="0.2">
      <c r="A251" s="15" t="s">
        <v>217</v>
      </c>
      <c r="B251" s="15">
        <v>0</v>
      </c>
      <c r="D251" s="20">
        <v>1002470</v>
      </c>
      <c r="E251">
        <f t="shared" si="6"/>
        <v>1</v>
      </c>
      <c r="F251">
        <f t="shared" si="7"/>
        <v>0</v>
      </c>
    </row>
    <row r="252" spans="1:6" x14ac:dyDescent="0.2">
      <c r="A252" s="15" t="s">
        <v>218</v>
      </c>
      <c r="B252" s="15">
        <v>0</v>
      </c>
      <c r="D252" s="20">
        <v>1002480</v>
      </c>
      <c r="E252">
        <f t="shared" si="6"/>
        <v>1</v>
      </c>
      <c r="F252">
        <f t="shared" si="7"/>
        <v>0</v>
      </c>
    </row>
    <row r="253" spans="1:6" x14ac:dyDescent="0.2">
      <c r="A253" s="15" t="s">
        <v>219</v>
      </c>
      <c r="B253" s="15">
        <v>0</v>
      </c>
      <c r="D253" s="20">
        <v>1002490</v>
      </c>
      <c r="E253">
        <f t="shared" si="6"/>
        <v>1</v>
      </c>
      <c r="F253">
        <f t="shared" si="7"/>
        <v>0</v>
      </c>
    </row>
    <row r="254" spans="1:6" x14ac:dyDescent="0.2">
      <c r="A254" s="15" t="s">
        <v>220</v>
      </c>
      <c r="B254" s="15">
        <v>0</v>
      </c>
      <c r="D254" s="20">
        <v>1002500</v>
      </c>
      <c r="E254">
        <f t="shared" si="6"/>
        <v>1</v>
      </c>
      <c r="F254">
        <f t="shared" si="7"/>
        <v>0</v>
      </c>
    </row>
    <row r="255" spans="1:6" x14ac:dyDescent="0.2">
      <c r="A255" s="15" t="s">
        <v>221</v>
      </c>
      <c r="B255" s="15">
        <v>0</v>
      </c>
      <c r="D255" s="20">
        <v>1002510</v>
      </c>
      <c r="E255">
        <f t="shared" si="6"/>
        <v>1</v>
      </c>
      <c r="F255">
        <f t="shared" si="7"/>
        <v>14.5</v>
      </c>
    </row>
    <row r="256" spans="1:6" x14ac:dyDescent="0.2">
      <c r="A256" s="15" t="s">
        <v>222</v>
      </c>
      <c r="B256" s="15">
        <v>0</v>
      </c>
      <c r="D256" s="20">
        <v>1002520</v>
      </c>
      <c r="E256">
        <f t="shared" si="6"/>
        <v>1</v>
      </c>
      <c r="F256">
        <f t="shared" si="7"/>
        <v>0</v>
      </c>
    </row>
    <row r="257" spans="1:6" x14ac:dyDescent="0.2">
      <c r="A257" s="15" t="s">
        <v>223</v>
      </c>
      <c r="B257" s="15">
        <v>0</v>
      </c>
      <c r="D257" s="20">
        <v>1002530</v>
      </c>
      <c r="E257">
        <f t="shared" si="6"/>
        <v>1</v>
      </c>
      <c r="F257">
        <f t="shared" si="7"/>
        <v>0</v>
      </c>
    </row>
    <row r="258" spans="1:6" x14ac:dyDescent="0.2">
      <c r="A258" s="15" t="s">
        <v>224</v>
      </c>
      <c r="B258" s="15">
        <v>0</v>
      </c>
      <c r="D258" s="20">
        <v>1002540</v>
      </c>
      <c r="E258">
        <f t="shared" si="6"/>
        <v>1</v>
      </c>
      <c r="F258">
        <f t="shared" si="7"/>
        <v>0</v>
      </c>
    </row>
    <row r="259" spans="1:6" x14ac:dyDescent="0.2">
      <c r="A259" s="15" t="s">
        <v>225</v>
      </c>
      <c r="B259" s="15">
        <v>0</v>
      </c>
      <c r="D259" s="20">
        <v>1002550</v>
      </c>
      <c r="E259">
        <f t="shared" ref="E259:E322" si="8">COUNTIFS($A$2:$A$1483,D259)</f>
        <v>1</v>
      </c>
      <c r="F259">
        <f t="shared" ref="F259:F322" si="9">AVERAGEIF($A$2:$A$1483,D259,$B$2:$B$1483)</f>
        <v>0</v>
      </c>
    </row>
    <row r="260" spans="1:6" x14ac:dyDescent="0.2">
      <c r="A260" s="15" t="s">
        <v>226</v>
      </c>
      <c r="B260" s="15">
        <v>47.5</v>
      </c>
      <c r="D260" s="20">
        <v>1002560</v>
      </c>
      <c r="E260">
        <f t="shared" si="8"/>
        <v>1</v>
      </c>
      <c r="F260">
        <f t="shared" si="9"/>
        <v>0</v>
      </c>
    </row>
    <row r="261" spans="1:6" x14ac:dyDescent="0.2">
      <c r="A261" s="15" t="s">
        <v>227</v>
      </c>
      <c r="B261" s="15">
        <v>53.3</v>
      </c>
      <c r="D261" s="20">
        <v>1002570</v>
      </c>
      <c r="E261">
        <f t="shared" si="8"/>
        <v>1</v>
      </c>
      <c r="F261">
        <f t="shared" si="9"/>
        <v>0</v>
      </c>
    </row>
    <row r="262" spans="1:6" x14ac:dyDescent="0.2">
      <c r="A262" s="15" t="s">
        <v>227</v>
      </c>
      <c r="B262" s="15">
        <v>12.9</v>
      </c>
      <c r="D262" s="20">
        <v>1002580</v>
      </c>
      <c r="E262">
        <f t="shared" si="8"/>
        <v>1</v>
      </c>
      <c r="F262">
        <f t="shared" si="9"/>
        <v>0</v>
      </c>
    </row>
    <row r="263" spans="1:6" x14ac:dyDescent="0.2">
      <c r="A263" s="15" t="s">
        <v>227</v>
      </c>
      <c r="B263" s="15">
        <v>37</v>
      </c>
      <c r="D263" s="20">
        <v>1002590</v>
      </c>
      <c r="E263">
        <f t="shared" si="8"/>
        <v>2</v>
      </c>
      <c r="F263">
        <f t="shared" si="9"/>
        <v>77.25</v>
      </c>
    </row>
    <row r="264" spans="1:6" x14ac:dyDescent="0.2">
      <c r="A264" s="15" t="s">
        <v>227</v>
      </c>
      <c r="B264" s="15">
        <v>52.6</v>
      </c>
      <c r="D264" s="20">
        <v>1002600</v>
      </c>
      <c r="E264">
        <f t="shared" si="8"/>
        <v>1</v>
      </c>
      <c r="F264">
        <f t="shared" si="9"/>
        <v>0</v>
      </c>
    </row>
    <row r="265" spans="1:6" x14ac:dyDescent="0.2">
      <c r="A265" s="15" t="s">
        <v>227</v>
      </c>
      <c r="B265" s="15">
        <v>50.1</v>
      </c>
      <c r="D265" s="20">
        <v>1002610</v>
      </c>
      <c r="E265">
        <f t="shared" si="8"/>
        <v>1</v>
      </c>
      <c r="F265">
        <f t="shared" si="9"/>
        <v>0</v>
      </c>
    </row>
    <row r="266" spans="1:6" x14ac:dyDescent="0.2">
      <c r="A266" s="15" t="s">
        <v>227</v>
      </c>
      <c r="B266" s="15">
        <v>58.5</v>
      </c>
      <c r="D266" s="20">
        <v>1002620</v>
      </c>
      <c r="E266">
        <f t="shared" si="8"/>
        <v>1</v>
      </c>
      <c r="F266">
        <f t="shared" si="9"/>
        <v>70.8</v>
      </c>
    </row>
    <row r="267" spans="1:6" x14ac:dyDescent="0.2">
      <c r="A267" s="15" t="s">
        <v>228</v>
      </c>
      <c r="B267" s="15">
        <v>0</v>
      </c>
      <c r="D267" s="20">
        <v>1002630</v>
      </c>
      <c r="E267">
        <f t="shared" si="8"/>
        <v>1</v>
      </c>
      <c r="F267">
        <f t="shared" si="9"/>
        <v>0</v>
      </c>
    </row>
    <row r="268" spans="1:6" x14ac:dyDescent="0.2">
      <c r="A268" s="15" t="s">
        <v>229</v>
      </c>
      <c r="B268" s="15">
        <v>0</v>
      </c>
      <c r="D268" s="20">
        <v>1002640</v>
      </c>
      <c r="E268">
        <f t="shared" si="8"/>
        <v>1</v>
      </c>
      <c r="F268">
        <f t="shared" si="9"/>
        <v>0</v>
      </c>
    </row>
    <row r="269" spans="1:6" x14ac:dyDescent="0.2">
      <c r="A269" s="15" t="s">
        <v>230</v>
      </c>
      <c r="B269" s="15">
        <v>0</v>
      </c>
      <c r="D269" s="20">
        <v>1002650</v>
      </c>
      <c r="E269">
        <f t="shared" si="8"/>
        <v>1</v>
      </c>
      <c r="F269">
        <f t="shared" si="9"/>
        <v>0</v>
      </c>
    </row>
    <row r="270" spans="1:6" x14ac:dyDescent="0.2">
      <c r="A270" s="15" t="s">
        <v>231</v>
      </c>
      <c r="B270" s="15">
        <v>66.099999999999994</v>
      </c>
      <c r="D270" s="20">
        <v>1002660</v>
      </c>
      <c r="E270">
        <f t="shared" si="8"/>
        <v>1</v>
      </c>
      <c r="F270">
        <f t="shared" si="9"/>
        <v>0</v>
      </c>
    </row>
    <row r="271" spans="1:6" x14ac:dyDescent="0.2">
      <c r="A271" s="15" t="s">
        <v>232</v>
      </c>
      <c r="B271" s="15">
        <v>0</v>
      </c>
      <c r="D271" s="20">
        <v>1002670</v>
      </c>
      <c r="E271">
        <f t="shared" si="8"/>
        <v>1</v>
      </c>
      <c r="F271">
        <f t="shared" si="9"/>
        <v>0</v>
      </c>
    </row>
    <row r="272" spans="1:6" x14ac:dyDescent="0.2">
      <c r="A272" s="15" t="s">
        <v>233</v>
      </c>
      <c r="B272" s="15">
        <v>0</v>
      </c>
      <c r="D272" s="20">
        <v>1002680</v>
      </c>
      <c r="E272">
        <f t="shared" si="8"/>
        <v>1</v>
      </c>
      <c r="F272">
        <f t="shared" si="9"/>
        <v>0</v>
      </c>
    </row>
    <row r="273" spans="1:6" x14ac:dyDescent="0.2">
      <c r="A273" s="15" t="s">
        <v>234</v>
      </c>
      <c r="B273" s="15">
        <v>0</v>
      </c>
      <c r="D273" s="20">
        <v>1002690</v>
      </c>
      <c r="E273">
        <f t="shared" si="8"/>
        <v>1</v>
      </c>
      <c r="F273">
        <f t="shared" si="9"/>
        <v>0</v>
      </c>
    </row>
    <row r="274" spans="1:6" x14ac:dyDescent="0.2">
      <c r="A274" s="15" t="s">
        <v>235</v>
      </c>
      <c r="B274" s="15">
        <v>0</v>
      </c>
      <c r="D274" s="20">
        <v>1002700</v>
      </c>
      <c r="E274">
        <f t="shared" si="8"/>
        <v>1</v>
      </c>
      <c r="F274">
        <f t="shared" si="9"/>
        <v>0</v>
      </c>
    </row>
    <row r="275" spans="1:6" x14ac:dyDescent="0.2">
      <c r="A275" s="15" t="s">
        <v>236</v>
      </c>
      <c r="B275" s="15">
        <v>0</v>
      </c>
      <c r="D275" s="20">
        <v>1002710</v>
      </c>
      <c r="E275">
        <f t="shared" si="8"/>
        <v>1</v>
      </c>
      <c r="F275">
        <f t="shared" si="9"/>
        <v>0</v>
      </c>
    </row>
    <row r="276" spans="1:6" x14ac:dyDescent="0.2">
      <c r="A276" s="15" t="s">
        <v>237</v>
      </c>
      <c r="B276" s="15">
        <v>0</v>
      </c>
      <c r="D276" s="20">
        <v>1002720</v>
      </c>
      <c r="E276">
        <f t="shared" si="8"/>
        <v>1</v>
      </c>
      <c r="F276">
        <f t="shared" si="9"/>
        <v>0</v>
      </c>
    </row>
    <row r="277" spans="1:6" x14ac:dyDescent="0.2">
      <c r="A277" s="15" t="s">
        <v>238</v>
      </c>
      <c r="B277" s="15">
        <v>0</v>
      </c>
      <c r="D277" s="20">
        <v>1002730</v>
      </c>
      <c r="E277">
        <f t="shared" si="8"/>
        <v>1</v>
      </c>
      <c r="F277">
        <f t="shared" si="9"/>
        <v>0</v>
      </c>
    </row>
    <row r="278" spans="1:6" x14ac:dyDescent="0.2">
      <c r="A278" s="15" t="s">
        <v>239</v>
      </c>
      <c r="B278" s="15">
        <v>0</v>
      </c>
      <c r="D278" s="20">
        <v>1002740</v>
      </c>
      <c r="E278">
        <f t="shared" si="8"/>
        <v>1</v>
      </c>
      <c r="F278">
        <f t="shared" si="9"/>
        <v>0</v>
      </c>
    </row>
    <row r="279" spans="1:6" x14ac:dyDescent="0.2">
      <c r="A279" s="15" t="s">
        <v>240</v>
      </c>
      <c r="B279" s="15">
        <v>0</v>
      </c>
      <c r="D279" s="20">
        <v>1002750</v>
      </c>
      <c r="E279">
        <f t="shared" si="8"/>
        <v>1</v>
      </c>
      <c r="F279">
        <f t="shared" si="9"/>
        <v>0</v>
      </c>
    </row>
    <row r="280" spans="1:6" x14ac:dyDescent="0.2">
      <c r="A280" s="15" t="s">
        <v>241</v>
      </c>
      <c r="B280" s="15">
        <v>0</v>
      </c>
      <c r="D280" s="20">
        <v>1002760</v>
      </c>
      <c r="E280">
        <f t="shared" si="8"/>
        <v>1</v>
      </c>
      <c r="F280">
        <f t="shared" si="9"/>
        <v>0</v>
      </c>
    </row>
    <row r="281" spans="1:6" x14ac:dyDescent="0.2">
      <c r="A281" s="15" t="s">
        <v>242</v>
      </c>
      <c r="B281" s="15">
        <v>32.299999999999997</v>
      </c>
      <c r="D281" s="20">
        <v>1002770</v>
      </c>
      <c r="E281">
        <f t="shared" si="8"/>
        <v>1</v>
      </c>
      <c r="F281">
        <f t="shared" si="9"/>
        <v>0</v>
      </c>
    </row>
    <row r="282" spans="1:6" x14ac:dyDescent="0.2">
      <c r="A282" s="15" t="s">
        <v>243</v>
      </c>
      <c r="B282" s="15">
        <v>54.35</v>
      </c>
      <c r="D282" s="20">
        <v>1002780</v>
      </c>
      <c r="E282">
        <f t="shared" si="8"/>
        <v>1</v>
      </c>
      <c r="F282">
        <f t="shared" si="9"/>
        <v>0</v>
      </c>
    </row>
    <row r="283" spans="1:6" x14ac:dyDescent="0.2">
      <c r="A283" s="15" t="s">
        <v>244</v>
      </c>
      <c r="B283" s="15">
        <v>0</v>
      </c>
      <c r="D283" s="20">
        <v>1002790</v>
      </c>
      <c r="E283">
        <f t="shared" si="8"/>
        <v>1</v>
      </c>
      <c r="F283">
        <f t="shared" si="9"/>
        <v>0</v>
      </c>
    </row>
    <row r="284" spans="1:6" x14ac:dyDescent="0.2">
      <c r="A284" s="15" t="s">
        <v>245</v>
      </c>
      <c r="B284" s="15">
        <v>11.7</v>
      </c>
      <c r="D284" s="20">
        <v>1002800</v>
      </c>
      <c r="E284">
        <f t="shared" si="8"/>
        <v>1</v>
      </c>
      <c r="F284">
        <f t="shared" si="9"/>
        <v>0</v>
      </c>
    </row>
    <row r="285" spans="1:6" x14ac:dyDescent="0.2">
      <c r="A285" s="15" t="s">
        <v>246</v>
      </c>
      <c r="B285" s="15">
        <v>0</v>
      </c>
      <c r="D285" s="20">
        <v>1002810</v>
      </c>
      <c r="E285">
        <f t="shared" si="8"/>
        <v>1</v>
      </c>
      <c r="F285">
        <f t="shared" si="9"/>
        <v>0</v>
      </c>
    </row>
    <row r="286" spans="1:6" x14ac:dyDescent="0.2">
      <c r="A286" s="15" t="s">
        <v>247</v>
      </c>
      <c r="B286" s="15">
        <v>0</v>
      </c>
      <c r="D286" s="20">
        <v>1002820</v>
      </c>
      <c r="E286">
        <f t="shared" si="8"/>
        <v>1</v>
      </c>
      <c r="F286">
        <f t="shared" si="9"/>
        <v>0</v>
      </c>
    </row>
    <row r="287" spans="1:6" x14ac:dyDescent="0.2">
      <c r="A287" s="15" t="s">
        <v>248</v>
      </c>
      <c r="B287" s="15">
        <v>83.85</v>
      </c>
      <c r="D287" s="20">
        <v>1002830</v>
      </c>
      <c r="E287">
        <f t="shared" si="8"/>
        <v>1</v>
      </c>
      <c r="F287">
        <f t="shared" si="9"/>
        <v>0</v>
      </c>
    </row>
    <row r="288" spans="1:6" x14ac:dyDescent="0.2">
      <c r="A288" s="15" t="s">
        <v>248</v>
      </c>
      <c r="B288" s="15">
        <v>49.3</v>
      </c>
      <c r="D288" s="20">
        <v>1002840</v>
      </c>
      <c r="E288">
        <f t="shared" si="8"/>
        <v>2</v>
      </c>
      <c r="F288">
        <f t="shared" si="9"/>
        <v>76.525000000000006</v>
      </c>
    </row>
    <row r="289" spans="1:6" x14ac:dyDescent="0.2">
      <c r="A289" s="15" t="s">
        <v>1369</v>
      </c>
      <c r="B289" s="15">
        <v>0</v>
      </c>
      <c r="D289" s="20">
        <v>1002850</v>
      </c>
      <c r="E289">
        <f t="shared" si="8"/>
        <v>1</v>
      </c>
      <c r="F289">
        <f t="shared" si="9"/>
        <v>0</v>
      </c>
    </row>
    <row r="290" spans="1:6" x14ac:dyDescent="0.2">
      <c r="A290" s="15" t="s">
        <v>1370</v>
      </c>
      <c r="B290" s="15">
        <v>0</v>
      </c>
      <c r="D290" s="20">
        <v>1002860</v>
      </c>
      <c r="E290">
        <f t="shared" si="8"/>
        <v>1</v>
      </c>
      <c r="F290">
        <f t="shared" si="9"/>
        <v>89</v>
      </c>
    </row>
    <row r="291" spans="1:6" x14ac:dyDescent="0.2">
      <c r="A291" s="15" t="s">
        <v>249</v>
      </c>
      <c r="B291" s="15">
        <v>0</v>
      </c>
      <c r="D291" s="20">
        <v>1002870</v>
      </c>
      <c r="E291">
        <f t="shared" si="8"/>
        <v>1</v>
      </c>
      <c r="F291">
        <f t="shared" si="9"/>
        <v>0</v>
      </c>
    </row>
    <row r="292" spans="1:6" x14ac:dyDescent="0.2">
      <c r="A292" s="15" t="s">
        <v>250</v>
      </c>
      <c r="B292" s="15">
        <v>53.6</v>
      </c>
      <c r="D292" s="20">
        <v>1002880</v>
      </c>
      <c r="E292">
        <f t="shared" si="8"/>
        <v>1</v>
      </c>
      <c r="F292">
        <f t="shared" si="9"/>
        <v>0</v>
      </c>
    </row>
    <row r="293" spans="1:6" x14ac:dyDescent="0.2">
      <c r="A293" s="15" t="s">
        <v>251</v>
      </c>
      <c r="B293" s="15">
        <v>0</v>
      </c>
      <c r="D293" s="20">
        <v>1002890</v>
      </c>
      <c r="E293">
        <f t="shared" si="8"/>
        <v>1</v>
      </c>
      <c r="F293">
        <f t="shared" si="9"/>
        <v>0</v>
      </c>
    </row>
    <row r="294" spans="1:6" x14ac:dyDescent="0.2">
      <c r="A294" s="15" t="s">
        <v>252</v>
      </c>
      <c r="B294" s="15">
        <v>0</v>
      </c>
      <c r="D294" s="20">
        <v>1002900</v>
      </c>
      <c r="E294">
        <f t="shared" si="8"/>
        <v>1</v>
      </c>
      <c r="F294">
        <f t="shared" si="9"/>
        <v>0</v>
      </c>
    </row>
    <row r="295" spans="1:6" x14ac:dyDescent="0.2">
      <c r="A295" s="15" t="s">
        <v>253</v>
      </c>
      <c r="B295" s="15">
        <v>0</v>
      </c>
      <c r="D295" s="20">
        <v>1002910</v>
      </c>
      <c r="E295">
        <f t="shared" si="8"/>
        <v>1</v>
      </c>
      <c r="F295">
        <f t="shared" si="9"/>
        <v>77.8</v>
      </c>
    </row>
    <row r="296" spans="1:6" x14ac:dyDescent="0.2">
      <c r="A296" s="15" t="s">
        <v>254</v>
      </c>
      <c r="B296" s="15">
        <v>0</v>
      </c>
      <c r="D296" s="20">
        <v>1002920</v>
      </c>
      <c r="E296">
        <f t="shared" si="8"/>
        <v>1</v>
      </c>
      <c r="F296">
        <f t="shared" si="9"/>
        <v>0</v>
      </c>
    </row>
    <row r="297" spans="1:6" x14ac:dyDescent="0.2">
      <c r="A297" s="15" t="s">
        <v>255</v>
      </c>
      <c r="B297" s="15">
        <v>0</v>
      </c>
      <c r="D297" s="20">
        <v>1002930</v>
      </c>
      <c r="E297">
        <f t="shared" si="8"/>
        <v>1</v>
      </c>
      <c r="F297">
        <f t="shared" si="9"/>
        <v>0</v>
      </c>
    </row>
    <row r="298" spans="1:6" x14ac:dyDescent="0.2">
      <c r="A298" s="15" t="s">
        <v>256</v>
      </c>
      <c r="B298" s="15">
        <v>0</v>
      </c>
      <c r="D298" s="20">
        <v>1002940</v>
      </c>
      <c r="E298">
        <f t="shared" si="8"/>
        <v>1</v>
      </c>
      <c r="F298">
        <f t="shared" si="9"/>
        <v>0</v>
      </c>
    </row>
    <row r="299" spans="1:6" x14ac:dyDescent="0.2">
      <c r="A299" s="15" t="s">
        <v>257</v>
      </c>
      <c r="B299" s="15">
        <v>0</v>
      </c>
      <c r="D299" s="20">
        <v>1002950</v>
      </c>
      <c r="E299">
        <f t="shared" si="8"/>
        <v>1</v>
      </c>
      <c r="F299">
        <f t="shared" si="9"/>
        <v>0</v>
      </c>
    </row>
    <row r="300" spans="1:6" x14ac:dyDescent="0.2">
      <c r="A300" s="15" t="s">
        <v>258</v>
      </c>
      <c r="B300" s="15">
        <v>0</v>
      </c>
      <c r="D300" s="20">
        <v>1002960</v>
      </c>
      <c r="E300">
        <f t="shared" si="8"/>
        <v>1</v>
      </c>
      <c r="F300">
        <f t="shared" si="9"/>
        <v>0</v>
      </c>
    </row>
    <row r="301" spans="1:6" x14ac:dyDescent="0.2">
      <c r="A301" s="15" t="s">
        <v>259</v>
      </c>
      <c r="B301" s="15">
        <v>0</v>
      </c>
      <c r="D301" s="20">
        <v>1002970</v>
      </c>
      <c r="E301">
        <f t="shared" si="8"/>
        <v>1</v>
      </c>
      <c r="F301">
        <f t="shared" si="9"/>
        <v>0</v>
      </c>
    </row>
    <row r="302" spans="1:6" x14ac:dyDescent="0.2">
      <c r="A302" s="15" t="s">
        <v>260</v>
      </c>
      <c r="B302" s="15">
        <v>1.6</v>
      </c>
      <c r="D302" s="20">
        <v>1002980</v>
      </c>
      <c r="E302">
        <f t="shared" si="8"/>
        <v>1</v>
      </c>
      <c r="F302">
        <f t="shared" si="9"/>
        <v>0</v>
      </c>
    </row>
    <row r="303" spans="1:6" x14ac:dyDescent="0.2">
      <c r="A303" s="15" t="s">
        <v>261</v>
      </c>
      <c r="B303" s="15">
        <v>0</v>
      </c>
      <c r="D303" s="20">
        <v>1002990</v>
      </c>
      <c r="E303">
        <f t="shared" si="8"/>
        <v>1</v>
      </c>
      <c r="F303">
        <f t="shared" si="9"/>
        <v>0</v>
      </c>
    </row>
    <row r="304" spans="1:6" x14ac:dyDescent="0.2">
      <c r="A304" s="15" t="s">
        <v>262</v>
      </c>
      <c r="B304" s="15">
        <v>0</v>
      </c>
      <c r="D304" s="20">
        <v>1003000</v>
      </c>
      <c r="E304">
        <f t="shared" si="8"/>
        <v>1</v>
      </c>
      <c r="F304">
        <f t="shared" si="9"/>
        <v>83.8</v>
      </c>
    </row>
    <row r="305" spans="1:6" x14ac:dyDescent="0.2">
      <c r="A305" s="15" t="s">
        <v>263</v>
      </c>
      <c r="B305" s="15">
        <v>0</v>
      </c>
      <c r="D305" s="20">
        <v>1003010</v>
      </c>
      <c r="E305">
        <f t="shared" si="8"/>
        <v>1</v>
      </c>
      <c r="F305">
        <f t="shared" si="9"/>
        <v>0</v>
      </c>
    </row>
    <row r="306" spans="1:6" x14ac:dyDescent="0.2">
      <c r="A306" s="15" t="s">
        <v>264</v>
      </c>
      <c r="B306" s="15">
        <v>0</v>
      </c>
      <c r="D306" s="20">
        <v>1003020</v>
      </c>
      <c r="E306">
        <f t="shared" si="8"/>
        <v>1</v>
      </c>
      <c r="F306">
        <f t="shared" si="9"/>
        <v>0</v>
      </c>
    </row>
    <row r="307" spans="1:6" x14ac:dyDescent="0.2">
      <c r="A307" s="15" t="s">
        <v>265</v>
      </c>
      <c r="B307" s="15">
        <v>0</v>
      </c>
      <c r="D307" s="20">
        <v>1003030</v>
      </c>
      <c r="E307">
        <f t="shared" si="8"/>
        <v>1</v>
      </c>
      <c r="F307">
        <f t="shared" si="9"/>
        <v>0</v>
      </c>
    </row>
    <row r="308" spans="1:6" x14ac:dyDescent="0.2">
      <c r="A308" s="15" t="s">
        <v>266</v>
      </c>
      <c r="B308" s="15">
        <v>14.5</v>
      </c>
      <c r="D308" s="20">
        <v>1003040</v>
      </c>
      <c r="E308">
        <f t="shared" si="8"/>
        <v>1</v>
      </c>
      <c r="F308">
        <f t="shared" si="9"/>
        <v>0</v>
      </c>
    </row>
    <row r="309" spans="1:6" x14ac:dyDescent="0.2">
      <c r="A309" s="15" t="s">
        <v>267</v>
      </c>
      <c r="B309" s="15">
        <v>0</v>
      </c>
      <c r="D309" s="20">
        <v>1003050</v>
      </c>
      <c r="E309">
        <f t="shared" si="8"/>
        <v>1</v>
      </c>
      <c r="F309">
        <f t="shared" si="9"/>
        <v>0</v>
      </c>
    </row>
    <row r="310" spans="1:6" x14ac:dyDescent="0.2">
      <c r="A310" s="15" t="s">
        <v>268</v>
      </c>
      <c r="B310" s="15">
        <v>0</v>
      </c>
      <c r="D310" s="20">
        <v>1003060</v>
      </c>
      <c r="E310">
        <f t="shared" si="8"/>
        <v>1</v>
      </c>
      <c r="F310">
        <f t="shared" si="9"/>
        <v>0</v>
      </c>
    </row>
    <row r="311" spans="1:6" x14ac:dyDescent="0.2">
      <c r="A311" s="15" t="s">
        <v>269</v>
      </c>
      <c r="B311" s="15">
        <v>0</v>
      </c>
      <c r="D311" s="20">
        <v>1003070</v>
      </c>
      <c r="E311">
        <f t="shared" si="8"/>
        <v>1</v>
      </c>
      <c r="F311">
        <f t="shared" si="9"/>
        <v>0</v>
      </c>
    </row>
    <row r="312" spans="1:6" x14ac:dyDescent="0.2">
      <c r="A312" s="15" t="s">
        <v>270</v>
      </c>
      <c r="B312" s="15">
        <v>0</v>
      </c>
      <c r="D312" s="20">
        <v>1003080</v>
      </c>
      <c r="E312">
        <f t="shared" si="8"/>
        <v>1</v>
      </c>
      <c r="F312">
        <f t="shared" si="9"/>
        <v>0</v>
      </c>
    </row>
    <row r="313" spans="1:6" x14ac:dyDescent="0.2">
      <c r="A313" s="15" t="s">
        <v>271</v>
      </c>
      <c r="B313" s="15">
        <v>0</v>
      </c>
      <c r="D313" s="20">
        <v>1003090</v>
      </c>
      <c r="E313">
        <f t="shared" si="8"/>
        <v>1</v>
      </c>
      <c r="F313">
        <f t="shared" si="9"/>
        <v>0</v>
      </c>
    </row>
    <row r="314" spans="1:6" x14ac:dyDescent="0.2">
      <c r="A314" s="15" t="s">
        <v>272</v>
      </c>
      <c r="B314" s="15">
        <v>0</v>
      </c>
      <c r="D314" s="20">
        <v>1003100</v>
      </c>
      <c r="E314">
        <f t="shared" si="8"/>
        <v>1</v>
      </c>
      <c r="F314">
        <f t="shared" si="9"/>
        <v>0</v>
      </c>
    </row>
    <row r="315" spans="1:6" x14ac:dyDescent="0.2">
      <c r="A315" s="15" t="s">
        <v>273</v>
      </c>
      <c r="B315" s="15">
        <v>0</v>
      </c>
      <c r="D315" s="20">
        <v>1003110</v>
      </c>
      <c r="E315">
        <f t="shared" si="8"/>
        <v>1</v>
      </c>
      <c r="F315">
        <f t="shared" si="9"/>
        <v>0</v>
      </c>
    </row>
    <row r="316" spans="1:6" x14ac:dyDescent="0.2">
      <c r="A316" s="15" t="s">
        <v>274</v>
      </c>
      <c r="B316" s="15">
        <v>73.599999999999994</v>
      </c>
      <c r="D316" s="20">
        <v>1003120</v>
      </c>
      <c r="E316">
        <f t="shared" si="8"/>
        <v>1</v>
      </c>
      <c r="F316">
        <f t="shared" si="9"/>
        <v>0</v>
      </c>
    </row>
    <row r="317" spans="1:6" x14ac:dyDescent="0.2">
      <c r="A317" s="15" t="s">
        <v>274</v>
      </c>
      <c r="B317" s="15">
        <v>80.900000000000006</v>
      </c>
      <c r="D317" s="20">
        <v>1003130</v>
      </c>
      <c r="E317">
        <f t="shared" si="8"/>
        <v>1</v>
      </c>
      <c r="F317">
        <f t="shared" si="9"/>
        <v>0</v>
      </c>
    </row>
    <row r="318" spans="1:6" x14ac:dyDescent="0.2">
      <c r="A318" s="15" t="s">
        <v>275</v>
      </c>
      <c r="B318" s="15">
        <v>0</v>
      </c>
      <c r="D318" s="20">
        <v>1003140</v>
      </c>
      <c r="E318">
        <f t="shared" si="8"/>
        <v>1</v>
      </c>
      <c r="F318">
        <f t="shared" si="9"/>
        <v>0</v>
      </c>
    </row>
    <row r="319" spans="1:6" x14ac:dyDescent="0.2">
      <c r="A319" s="15" t="s">
        <v>276</v>
      </c>
      <c r="B319" s="15">
        <v>0</v>
      </c>
      <c r="D319" s="20">
        <v>1003150</v>
      </c>
      <c r="E319">
        <f t="shared" si="8"/>
        <v>1</v>
      </c>
      <c r="F319">
        <f t="shared" si="9"/>
        <v>66.900000000000006</v>
      </c>
    </row>
    <row r="320" spans="1:6" x14ac:dyDescent="0.2">
      <c r="A320" s="15" t="s">
        <v>277</v>
      </c>
      <c r="B320" s="15">
        <v>70.8</v>
      </c>
      <c r="D320" s="20">
        <v>1003160</v>
      </c>
      <c r="E320">
        <f t="shared" si="8"/>
        <v>1</v>
      </c>
      <c r="F320">
        <f t="shared" si="9"/>
        <v>87</v>
      </c>
    </row>
    <row r="321" spans="1:6" x14ac:dyDescent="0.2">
      <c r="A321" s="15" t="s">
        <v>278</v>
      </c>
      <c r="B321" s="15">
        <v>0</v>
      </c>
      <c r="D321" s="20">
        <v>1003170</v>
      </c>
      <c r="E321">
        <f t="shared" si="8"/>
        <v>1</v>
      </c>
      <c r="F321">
        <f t="shared" si="9"/>
        <v>0</v>
      </c>
    </row>
    <row r="322" spans="1:6" x14ac:dyDescent="0.2">
      <c r="A322" s="15" t="s">
        <v>279</v>
      </c>
      <c r="B322" s="15">
        <v>0</v>
      </c>
      <c r="D322" s="20">
        <v>1003180</v>
      </c>
      <c r="E322">
        <f t="shared" si="8"/>
        <v>1</v>
      </c>
      <c r="F322">
        <f t="shared" si="9"/>
        <v>91.6</v>
      </c>
    </row>
    <row r="323" spans="1:6" x14ac:dyDescent="0.2">
      <c r="A323" s="15" t="s">
        <v>280</v>
      </c>
      <c r="B323" s="15">
        <v>0</v>
      </c>
      <c r="D323" s="20">
        <v>1003190</v>
      </c>
      <c r="E323">
        <f t="shared" ref="E323:E386" si="10">COUNTIFS($A$2:$A$1483,D323)</f>
        <v>1</v>
      </c>
      <c r="F323">
        <f t="shared" ref="F323:F386" si="11">AVERAGEIF($A$2:$A$1483,D323,$B$2:$B$1483)</f>
        <v>0</v>
      </c>
    </row>
    <row r="324" spans="1:6" x14ac:dyDescent="0.2">
      <c r="A324" s="15" t="s">
        <v>281</v>
      </c>
      <c r="B324" s="15">
        <v>0</v>
      </c>
      <c r="D324" s="20">
        <v>1003200</v>
      </c>
      <c r="E324">
        <f t="shared" si="10"/>
        <v>1</v>
      </c>
      <c r="F324">
        <f t="shared" si="11"/>
        <v>0</v>
      </c>
    </row>
    <row r="325" spans="1:6" x14ac:dyDescent="0.2">
      <c r="A325" s="15" t="s">
        <v>282</v>
      </c>
      <c r="B325" s="15">
        <v>0</v>
      </c>
      <c r="D325" s="20">
        <v>1003210</v>
      </c>
      <c r="E325">
        <f t="shared" si="10"/>
        <v>1</v>
      </c>
      <c r="F325">
        <f t="shared" si="11"/>
        <v>0</v>
      </c>
    </row>
    <row r="326" spans="1:6" x14ac:dyDescent="0.2">
      <c r="A326" s="15" t="s">
        <v>283</v>
      </c>
      <c r="B326" s="15">
        <v>0</v>
      </c>
      <c r="D326" s="20">
        <v>1003220</v>
      </c>
      <c r="E326">
        <f t="shared" si="10"/>
        <v>1</v>
      </c>
      <c r="F326">
        <f t="shared" si="11"/>
        <v>18.5</v>
      </c>
    </row>
    <row r="327" spans="1:6" x14ac:dyDescent="0.2">
      <c r="A327" s="15" t="s">
        <v>284</v>
      </c>
      <c r="B327" s="15">
        <v>0</v>
      </c>
      <c r="D327" s="20">
        <v>1003230</v>
      </c>
      <c r="E327">
        <f t="shared" si="10"/>
        <v>1</v>
      </c>
      <c r="F327">
        <f t="shared" si="11"/>
        <v>0</v>
      </c>
    </row>
    <row r="328" spans="1:6" x14ac:dyDescent="0.2">
      <c r="A328" s="15" t="s">
        <v>285</v>
      </c>
      <c r="B328" s="15">
        <v>0</v>
      </c>
      <c r="D328" s="20">
        <v>1003240</v>
      </c>
      <c r="E328">
        <f t="shared" si="10"/>
        <v>1</v>
      </c>
      <c r="F328">
        <f t="shared" si="11"/>
        <v>0</v>
      </c>
    </row>
    <row r="329" spans="1:6" x14ac:dyDescent="0.2">
      <c r="A329" s="15" t="s">
        <v>286</v>
      </c>
      <c r="B329" s="15">
        <v>0</v>
      </c>
      <c r="D329" s="20">
        <v>1003250</v>
      </c>
      <c r="E329">
        <f t="shared" si="10"/>
        <v>2</v>
      </c>
      <c r="F329">
        <f t="shared" si="11"/>
        <v>49.25</v>
      </c>
    </row>
    <row r="330" spans="1:6" x14ac:dyDescent="0.2">
      <c r="A330" s="15" t="s">
        <v>287</v>
      </c>
      <c r="B330" s="15">
        <v>0</v>
      </c>
      <c r="D330" s="20">
        <v>1003261</v>
      </c>
      <c r="E330">
        <f t="shared" si="10"/>
        <v>1</v>
      </c>
      <c r="F330">
        <f t="shared" si="11"/>
        <v>55.2</v>
      </c>
    </row>
    <row r="331" spans="1:6" x14ac:dyDescent="0.2">
      <c r="A331" s="15" t="s">
        <v>288</v>
      </c>
      <c r="B331" s="15">
        <v>0</v>
      </c>
      <c r="D331" s="20">
        <v>1003270</v>
      </c>
      <c r="E331">
        <f t="shared" si="10"/>
        <v>1</v>
      </c>
      <c r="F331">
        <f t="shared" si="11"/>
        <v>0</v>
      </c>
    </row>
    <row r="332" spans="1:6" x14ac:dyDescent="0.2">
      <c r="A332" s="15" t="s">
        <v>289</v>
      </c>
      <c r="B332" s="15">
        <v>0</v>
      </c>
      <c r="D332" s="20">
        <v>1003280</v>
      </c>
      <c r="E332">
        <f t="shared" si="10"/>
        <v>1</v>
      </c>
      <c r="F332">
        <f t="shared" si="11"/>
        <v>52</v>
      </c>
    </row>
    <row r="333" spans="1:6" x14ac:dyDescent="0.2">
      <c r="A333" s="15" t="s">
        <v>290</v>
      </c>
      <c r="B333" s="15">
        <v>0</v>
      </c>
      <c r="D333" s="20">
        <v>1003290</v>
      </c>
      <c r="E333">
        <f t="shared" si="10"/>
        <v>1</v>
      </c>
      <c r="F333">
        <f t="shared" si="11"/>
        <v>0</v>
      </c>
    </row>
    <row r="334" spans="1:6" x14ac:dyDescent="0.2">
      <c r="A334" s="15" t="s">
        <v>291</v>
      </c>
      <c r="B334" s="15">
        <v>0</v>
      </c>
      <c r="D334" s="20">
        <v>1003300</v>
      </c>
      <c r="E334">
        <f t="shared" si="10"/>
        <v>1</v>
      </c>
      <c r="F334">
        <f t="shared" si="11"/>
        <v>0</v>
      </c>
    </row>
    <row r="335" spans="1:6" x14ac:dyDescent="0.2">
      <c r="A335" s="15" t="s">
        <v>292</v>
      </c>
      <c r="B335" s="15">
        <v>0</v>
      </c>
      <c r="D335" s="20">
        <v>1003310</v>
      </c>
      <c r="E335">
        <f t="shared" si="10"/>
        <v>1</v>
      </c>
      <c r="F335">
        <f t="shared" si="11"/>
        <v>0</v>
      </c>
    </row>
    <row r="336" spans="1:6" x14ac:dyDescent="0.2">
      <c r="A336" s="15" t="s">
        <v>293</v>
      </c>
      <c r="B336" s="15">
        <v>0</v>
      </c>
      <c r="D336" s="20">
        <v>1003320</v>
      </c>
      <c r="E336">
        <f t="shared" si="10"/>
        <v>1</v>
      </c>
      <c r="F336">
        <f t="shared" si="11"/>
        <v>0</v>
      </c>
    </row>
    <row r="337" spans="1:6" x14ac:dyDescent="0.2">
      <c r="A337" s="15" t="s">
        <v>294</v>
      </c>
      <c r="B337" s="15">
        <v>0</v>
      </c>
      <c r="D337" s="20">
        <v>1003330</v>
      </c>
      <c r="E337">
        <f t="shared" si="10"/>
        <v>1</v>
      </c>
      <c r="F337">
        <f t="shared" si="11"/>
        <v>0</v>
      </c>
    </row>
    <row r="338" spans="1:6" x14ac:dyDescent="0.2">
      <c r="A338" s="15" t="s">
        <v>295</v>
      </c>
      <c r="B338" s="15">
        <v>0</v>
      </c>
      <c r="D338" s="20">
        <v>1003340</v>
      </c>
      <c r="E338">
        <f t="shared" si="10"/>
        <v>1</v>
      </c>
      <c r="F338">
        <f t="shared" si="11"/>
        <v>0</v>
      </c>
    </row>
    <row r="339" spans="1:6" x14ac:dyDescent="0.2">
      <c r="A339" s="15" t="s">
        <v>296</v>
      </c>
      <c r="B339" s="15">
        <v>0</v>
      </c>
      <c r="D339" s="20">
        <v>1003350</v>
      </c>
      <c r="E339">
        <f t="shared" si="10"/>
        <v>1</v>
      </c>
      <c r="F339">
        <f t="shared" si="11"/>
        <v>0</v>
      </c>
    </row>
    <row r="340" spans="1:6" x14ac:dyDescent="0.2">
      <c r="A340" s="15" t="s">
        <v>297</v>
      </c>
      <c r="B340" s="15">
        <v>0</v>
      </c>
      <c r="D340" s="20">
        <v>1003360</v>
      </c>
      <c r="E340">
        <f t="shared" si="10"/>
        <v>1</v>
      </c>
      <c r="F340">
        <f t="shared" si="11"/>
        <v>0</v>
      </c>
    </row>
    <row r="341" spans="1:6" x14ac:dyDescent="0.2">
      <c r="A341" s="15" t="s">
        <v>298</v>
      </c>
      <c r="B341" s="15">
        <v>0</v>
      </c>
      <c r="D341" s="20">
        <v>1003370</v>
      </c>
      <c r="E341">
        <f t="shared" si="10"/>
        <v>1</v>
      </c>
      <c r="F341">
        <f t="shared" si="11"/>
        <v>0</v>
      </c>
    </row>
    <row r="342" spans="1:6" x14ac:dyDescent="0.2">
      <c r="A342" s="15" t="s">
        <v>299</v>
      </c>
      <c r="B342" s="15">
        <v>84.1</v>
      </c>
      <c r="D342" s="20">
        <v>1003380</v>
      </c>
      <c r="E342">
        <f t="shared" si="10"/>
        <v>1</v>
      </c>
      <c r="F342">
        <f t="shared" si="11"/>
        <v>0</v>
      </c>
    </row>
    <row r="343" spans="1:6" x14ac:dyDescent="0.2">
      <c r="A343" s="15" t="s">
        <v>299</v>
      </c>
      <c r="B343" s="15">
        <v>68.95</v>
      </c>
      <c r="D343" s="20">
        <v>1003390</v>
      </c>
      <c r="E343">
        <f t="shared" si="10"/>
        <v>1</v>
      </c>
      <c r="F343">
        <f t="shared" si="11"/>
        <v>0</v>
      </c>
    </row>
    <row r="344" spans="1:6" x14ac:dyDescent="0.2">
      <c r="A344" s="15" t="s">
        <v>300</v>
      </c>
      <c r="B344" s="15">
        <v>0</v>
      </c>
      <c r="D344" s="20">
        <v>1003400</v>
      </c>
      <c r="E344">
        <f t="shared" si="10"/>
        <v>1</v>
      </c>
      <c r="F344">
        <f t="shared" si="11"/>
        <v>0</v>
      </c>
    </row>
    <row r="345" spans="1:6" x14ac:dyDescent="0.2">
      <c r="A345" s="15" t="s">
        <v>301</v>
      </c>
      <c r="B345" s="15">
        <v>89</v>
      </c>
      <c r="D345" s="20">
        <v>1003410</v>
      </c>
      <c r="E345">
        <f t="shared" si="10"/>
        <v>1</v>
      </c>
      <c r="F345">
        <f t="shared" si="11"/>
        <v>0</v>
      </c>
    </row>
    <row r="346" spans="1:6" x14ac:dyDescent="0.2">
      <c r="A346" s="15" t="s">
        <v>1371</v>
      </c>
      <c r="B346" s="15">
        <v>0</v>
      </c>
      <c r="D346" s="20">
        <v>1003420</v>
      </c>
      <c r="E346">
        <f t="shared" si="10"/>
        <v>1</v>
      </c>
      <c r="F346">
        <f t="shared" si="11"/>
        <v>0</v>
      </c>
    </row>
    <row r="347" spans="1:6" x14ac:dyDescent="0.2">
      <c r="A347" s="15" t="s">
        <v>1372</v>
      </c>
      <c r="B347" s="15">
        <v>0</v>
      </c>
      <c r="D347" s="20">
        <v>1003430</v>
      </c>
      <c r="E347">
        <f t="shared" si="10"/>
        <v>4</v>
      </c>
      <c r="F347">
        <f t="shared" si="11"/>
        <v>54.075000000000003</v>
      </c>
    </row>
    <row r="348" spans="1:6" x14ac:dyDescent="0.2">
      <c r="A348" s="15" t="s">
        <v>302</v>
      </c>
      <c r="B348" s="15">
        <v>0</v>
      </c>
      <c r="D348" s="20">
        <v>1003440</v>
      </c>
      <c r="E348">
        <f t="shared" si="10"/>
        <v>2</v>
      </c>
      <c r="F348">
        <f t="shared" si="11"/>
        <v>50.95</v>
      </c>
    </row>
    <row r="349" spans="1:6" x14ac:dyDescent="0.2">
      <c r="A349" s="15" t="s">
        <v>303</v>
      </c>
      <c r="B349" s="15">
        <v>0</v>
      </c>
      <c r="D349" s="20">
        <v>1003450</v>
      </c>
      <c r="E349">
        <f t="shared" si="10"/>
        <v>1</v>
      </c>
      <c r="F349">
        <f t="shared" si="11"/>
        <v>0</v>
      </c>
    </row>
    <row r="350" spans="1:6" x14ac:dyDescent="0.2">
      <c r="A350" s="15" t="s">
        <v>304</v>
      </c>
      <c r="B350" s="15">
        <v>77.8</v>
      </c>
      <c r="D350" s="20">
        <v>1003460</v>
      </c>
      <c r="E350">
        <f t="shared" si="10"/>
        <v>1</v>
      </c>
      <c r="F350">
        <f t="shared" si="11"/>
        <v>0</v>
      </c>
    </row>
    <row r="351" spans="1:6" x14ac:dyDescent="0.2">
      <c r="A351" s="15" t="s">
        <v>305</v>
      </c>
      <c r="B351" s="15">
        <v>0</v>
      </c>
      <c r="D351" s="20">
        <v>1003470</v>
      </c>
      <c r="E351">
        <f t="shared" si="10"/>
        <v>1</v>
      </c>
      <c r="F351">
        <f t="shared" si="11"/>
        <v>64.099999999999994</v>
      </c>
    </row>
    <row r="352" spans="1:6" x14ac:dyDescent="0.2">
      <c r="A352" s="15" t="s">
        <v>1373</v>
      </c>
      <c r="B352" s="15">
        <v>0</v>
      </c>
      <c r="D352" s="20">
        <v>1003480</v>
      </c>
      <c r="E352">
        <f t="shared" si="10"/>
        <v>1</v>
      </c>
      <c r="F352">
        <f t="shared" si="11"/>
        <v>0</v>
      </c>
    </row>
    <row r="353" spans="1:6" x14ac:dyDescent="0.2">
      <c r="A353" s="15" t="s">
        <v>306</v>
      </c>
      <c r="B353" s="15">
        <v>0</v>
      </c>
      <c r="D353" s="20">
        <v>1003490</v>
      </c>
      <c r="E353">
        <f t="shared" si="10"/>
        <v>8</v>
      </c>
      <c r="F353">
        <f t="shared" si="11"/>
        <v>43.437499999999993</v>
      </c>
    </row>
    <row r="354" spans="1:6" x14ac:dyDescent="0.2">
      <c r="A354" s="15" t="s">
        <v>307</v>
      </c>
      <c r="B354" s="15">
        <v>0</v>
      </c>
      <c r="D354" s="20">
        <v>1003500</v>
      </c>
      <c r="E354">
        <f t="shared" si="10"/>
        <v>1</v>
      </c>
      <c r="F354">
        <f t="shared" si="11"/>
        <v>0</v>
      </c>
    </row>
    <row r="355" spans="1:6" x14ac:dyDescent="0.2">
      <c r="A355" s="15" t="s">
        <v>308</v>
      </c>
      <c r="B355" s="15">
        <v>0</v>
      </c>
      <c r="D355" s="20">
        <v>1003510</v>
      </c>
      <c r="E355">
        <f t="shared" si="10"/>
        <v>1</v>
      </c>
      <c r="F355">
        <f t="shared" si="11"/>
        <v>0</v>
      </c>
    </row>
    <row r="356" spans="1:6" x14ac:dyDescent="0.2">
      <c r="A356" s="15" t="s">
        <v>309</v>
      </c>
      <c r="B356" s="15">
        <v>0</v>
      </c>
      <c r="D356" s="20">
        <v>1003520</v>
      </c>
      <c r="E356">
        <f t="shared" si="10"/>
        <v>1</v>
      </c>
      <c r="F356">
        <f t="shared" si="11"/>
        <v>0</v>
      </c>
    </row>
    <row r="357" spans="1:6" x14ac:dyDescent="0.2">
      <c r="A357" s="15" t="s">
        <v>310</v>
      </c>
      <c r="B357" s="15">
        <v>0</v>
      </c>
      <c r="D357" s="20">
        <v>1003530</v>
      </c>
      <c r="E357">
        <f t="shared" si="10"/>
        <v>1</v>
      </c>
      <c r="F357">
        <f t="shared" si="11"/>
        <v>0</v>
      </c>
    </row>
    <row r="358" spans="1:6" x14ac:dyDescent="0.2">
      <c r="A358" s="15" t="s">
        <v>311</v>
      </c>
      <c r="B358" s="15">
        <v>0</v>
      </c>
      <c r="D358" s="20">
        <v>1003540</v>
      </c>
      <c r="E358">
        <f t="shared" si="10"/>
        <v>1</v>
      </c>
      <c r="F358">
        <f t="shared" si="11"/>
        <v>36.299999999999997</v>
      </c>
    </row>
    <row r="359" spans="1:6" x14ac:dyDescent="0.2">
      <c r="A359" s="15" t="s">
        <v>312</v>
      </c>
      <c r="B359" s="15">
        <v>83.8</v>
      </c>
      <c r="D359" s="20">
        <v>1003550</v>
      </c>
      <c r="E359">
        <f t="shared" si="10"/>
        <v>1</v>
      </c>
      <c r="F359">
        <f t="shared" si="11"/>
        <v>0</v>
      </c>
    </row>
    <row r="360" spans="1:6" x14ac:dyDescent="0.2">
      <c r="A360" s="15" t="s">
        <v>313</v>
      </c>
      <c r="B360" s="15">
        <v>0</v>
      </c>
      <c r="D360" s="20">
        <v>1003560</v>
      </c>
      <c r="E360">
        <f t="shared" si="10"/>
        <v>1</v>
      </c>
      <c r="F360">
        <f t="shared" si="11"/>
        <v>0</v>
      </c>
    </row>
    <row r="361" spans="1:6" x14ac:dyDescent="0.2">
      <c r="A361" s="15" t="s">
        <v>314</v>
      </c>
      <c r="B361" s="15">
        <v>0</v>
      </c>
      <c r="D361" s="20">
        <v>1003570</v>
      </c>
      <c r="E361">
        <f t="shared" si="10"/>
        <v>1</v>
      </c>
      <c r="F361">
        <f t="shared" si="11"/>
        <v>0</v>
      </c>
    </row>
    <row r="362" spans="1:6" x14ac:dyDescent="0.2">
      <c r="A362" s="15" t="s">
        <v>315</v>
      </c>
      <c r="B362" s="15">
        <v>0</v>
      </c>
      <c r="D362" s="20">
        <v>1003580</v>
      </c>
      <c r="E362">
        <f t="shared" si="10"/>
        <v>1</v>
      </c>
      <c r="F362">
        <f t="shared" si="11"/>
        <v>0</v>
      </c>
    </row>
    <row r="363" spans="1:6" x14ac:dyDescent="0.2">
      <c r="A363" s="15" t="s">
        <v>1374</v>
      </c>
      <c r="B363" s="15">
        <v>0</v>
      </c>
      <c r="D363" s="20">
        <v>1003590</v>
      </c>
      <c r="E363">
        <f t="shared" si="10"/>
        <v>1</v>
      </c>
      <c r="F363">
        <f t="shared" si="11"/>
        <v>0</v>
      </c>
    </row>
    <row r="364" spans="1:6" x14ac:dyDescent="0.2">
      <c r="A364" s="15" t="s">
        <v>316</v>
      </c>
      <c r="B364" s="15">
        <v>0</v>
      </c>
      <c r="D364" s="20">
        <v>1003600</v>
      </c>
      <c r="E364">
        <f t="shared" si="10"/>
        <v>1</v>
      </c>
      <c r="F364">
        <f t="shared" si="11"/>
        <v>0</v>
      </c>
    </row>
    <row r="365" spans="1:6" x14ac:dyDescent="0.2">
      <c r="A365" s="15" t="s">
        <v>317</v>
      </c>
      <c r="B365" s="15">
        <v>0</v>
      </c>
      <c r="D365" s="20">
        <v>1003610</v>
      </c>
      <c r="E365">
        <f t="shared" si="10"/>
        <v>1</v>
      </c>
      <c r="F365">
        <f t="shared" si="11"/>
        <v>65.3</v>
      </c>
    </row>
    <row r="366" spans="1:6" x14ac:dyDescent="0.2">
      <c r="A366" s="15" t="s">
        <v>318</v>
      </c>
      <c r="B366" s="15">
        <v>0</v>
      </c>
      <c r="D366" s="20">
        <v>1003620</v>
      </c>
      <c r="E366">
        <f t="shared" si="10"/>
        <v>1</v>
      </c>
      <c r="F366">
        <f t="shared" si="11"/>
        <v>0</v>
      </c>
    </row>
    <row r="367" spans="1:6" x14ac:dyDescent="0.2">
      <c r="A367" s="15" t="s">
        <v>319</v>
      </c>
      <c r="B367" s="15">
        <v>0</v>
      </c>
      <c r="D367" s="20">
        <v>1003630</v>
      </c>
      <c r="E367">
        <f t="shared" si="10"/>
        <v>1</v>
      </c>
      <c r="F367">
        <f t="shared" si="11"/>
        <v>0</v>
      </c>
    </row>
    <row r="368" spans="1:6" x14ac:dyDescent="0.2">
      <c r="A368" s="15" t="s">
        <v>320</v>
      </c>
      <c r="B368" s="15">
        <v>0</v>
      </c>
      <c r="D368" s="20">
        <v>1003640</v>
      </c>
      <c r="E368">
        <f t="shared" si="10"/>
        <v>1</v>
      </c>
      <c r="F368">
        <f t="shared" si="11"/>
        <v>0</v>
      </c>
    </row>
    <row r="369" spans="1:6" x14ac:dyDescent="0.2">
      <c r="A369" s="15" t="s">
        <v>321</v>
      </c>
      <c r="B369" s="15">
        <v>0</v>
      </c>
      <c r="D369" s="20">
        <v>1003650</v>
      </c>
      <c r="E369">
        <f t="shared" si="10"/>
        <v>3</v>
      </c>
      <c r="F369">
        <f t="shared" si="11"/>
        <v>61.366666666666667</v>
      </c>
    </row>
    <row r="370" spans="1:6" x14ac:dyDescent="0.2">
      <c r="A370" s="15" t="s">
        <v>322</v>
      </c>
      <c r="B370" s="15">
        <v>0</v>
      </c>
      <c r="D370" s="20">
        <v>1003660</v>
      </c>
      <c r="E370">
        <f t="shared" si="10"/>
        <v>1</v>
      </c>
      <c r="F370">
        <f t="shared" si="11"/>
        <v>0</v>
      </c>
    </row>
    <row r="371" spans="1:6" x14ac:dyDescent="0.2">
      <c r="A371" s="15" t="s">
        <v>323</v>
      </c>
      <c r="B371" s="15">
        <v>0</v>
      </c>
      <c r="D371" s="20">
        <v>1003661</v>
      </c>
      <c r="E371">
        <f t="shared" si="10"/>
        <v>2</v>
      </c>
      <c r="F371">
        <f t="shared" si="11"/>
        <v>60.4</v>
      </c>
    </row>
    <row r="372" spans="1:6" x14ac:dyDescent="0.2">
      <c r="A372" s="15" t="s">
        <v>324</v>
      </c>
      <c r="B372" s="15">
        <v>0</v>
      </c>
      <c r="D372" s="20">
        <v>1003670</v>
      </c>
      <c r="E372">
        <f t="shared" si="10"/>
        <v>2</v>
      </c>
      <c r="F372">
        <f t="shared" si="11"/>
        <v>51</v>
      </c>
    </row>
    <row r="373" spans="1:6" x14ac:dyDescent="0.2">
      <c r="A373" s="15" t="s">
        <v>325</v>
      </c>
      <c r="B373" s="15">
        <v>0</v>
      </c>
      <c r="D373" s="20">
        <v>1003680</v>
      </c>
      <c r="E373">
        <f t="shared" si="10"/>
        <v>1</v>
      </c>
      <c r="F373">
        <f t="shared" si="11"/>
        <v>0</v>
      </c>
    </row>
    <row r="374" spans="1:6" x14ac:dyDescent="0.2">
      <c r="A374" s="15" t="s">
        <v>326</v>
      </c>
      <c r="B374" s="15">
        <v>66.900000000000006</v>
      </c>
      <c r="D374" s="20">
        <v>1003690</v>
      </c>
      <c r="E374">
        <f t="shared" si="10"/>
        <v>1</v>
      </c>
      <c r="F374">
        <f t="shared" si="11"/>
        <v>0</v>
      </c>
    </row>
    <row r="375" spans="1:6" x14ac:dyDescent="0.2">
      <c r="A375" s="15" t="s">
        <v>327</v>
      </c>
      <c r="B375" s="15">
        <v>87</v>
      </c>
      <c r="D375" s="20">
        <v>1003700</v>
      </c>
      <c r="E375">
        <f t="shared" si="10"/>
        <v>1</v>
      </c>
      <c r="F375">
        <f t="shared" si="11"/>
        <v>81.8</v>
      </c>
    </row>
    <row r="376" spans="1:6" x14ac:dyDescent="0.2">
      <c r="A376" s="15" t="s">
        <v>328</v>
      </c>
      <c r="B376" s="15">
        <v>0</v>
      </c>
      <c r="D376" s="20">
        <v>1003710</v>
      </c>
      <c r="E376">
        <f t="shared" si="10"/>
        <v>1</v>
      </c>
      <c r="F376">
        <f t="shared" si="11"/>
        <v>72.3</v>
      </c>
    </row>
    <row r="377" spans="1:6" x14ac:dyDescent="0.2">
      <c r="A377" s="15" t="s">
        <v>329</v>
      </c>
      <c r="B377" s="15">
        <v>91.6</v>
      </c>
      <c r="D377" s="20">
        <v>1003720</v>
      </c>
      <c r="E377">
        <f t="shared" si="10"/>
        <v>1</v>
      </c>
      <c r="F377">
        <f t="shared" si="11"/>
        <v>43.55</v>
      </c>
    </row>
    <row r="378" spans="1:6" x14ac:dyDescent="0.2">
      <c r="A378" s="15" t="s">
        <v>1375</v>
      </c>
      <c r="B378" s="15">
        <v>0</v>
      </c>
      <c r="D378" s="20">
        <v>1003730</v>
      </c>
      <c r="E378">
        <f t="shared" si="10"/>
        <v>1</v>
      </c>
      <c r="F378">
        <f t="shared" si="11"/>
        <v>0</v>
      </c>
    </row>
    <row r="379" spans="1:6" x14ac:dyDescent="0.2">
      <c r="A379" s="15" t="s">
        <v>330</v>
      </c>
      <c r="B379" s="15">
        <v>0</v>
      </c>
      <c r="D379" s="20">
        <v>1003740</v>
      </c>
      <c r="E379">
        <f t="shared" si="10"/>
        <v>1</v>
      </c>
      <c r="F379">
        <f t="shared" si="11"/>
        <v>0</v>
      </c>
    </row>
    <row r="380" spans="1:6" x14ac:dyDescent="0.2">
      <c r="A380" s="15" t="s">
        <v>1376</v>
      </c>
      <c r="B380" s="15">
        <v>0</v>
      </c>
      <c r="D380" s="20">
        <v>1003750</v>
      </c>
      <c r="E380">
        <f t="shared" si="10"/>
        <v>1</v>
      </c>
      <c r="F380">
        <f t="shared" si="11"/>
        <v>0</v>
      </c>
    </row>
    <row r="381" spans="1:6" x14ac:dyDescent="0.2">
      <c r="A381" s="15" t="s">
        <v>331</v>
      </c>
      <c r="B381" s="15">
        <v>18.5</v>
      </c>
      <c r="D381" s="20">
        <v>1003751</v>
      </c>
      <c r="E381">
        <f t="shared" si="10"/>
        <v>1</v>
      </c>
      <c r="F381">
        <f t="shared" si="11"/>
        <v>35</v>
      </c>
    </row>
    <row r="382" spans="1:6" x14ac:dyDescent="0.2">
      <c r="A382" s="15" t="s">
        <v>332</v>
      </c>
      <c r="B382" s="15">
        <v>0</v>
      </c>
      <c r="D382" s="20">
        <v>1003760</v>
      </c>
      <c r="E382">
        <f t="shared" si="10"/>
        <v>1</v>
      </c>
      <c r="F382">
        <f t="shared" si="11"/>
        <v>53.9</v>
      </c>
    </row>
    <row r="383" spans="1:6" x14ac:dyDescent="0.2">
      <c r="A383" s="15" t="s">
        <v>333</v>
      </c>
      <c r="B383" s="15">
        <v>0</v>
      </c>
      <c r="D383" s="20">
        <v>1003770</v>
      </c>
      <c r="E383">
        <f t="shared" si="10"/>
        <v>1</v>
      </c>
      <c r="F383">
        <f t="shared" si="11"/>
        <v>0</v>
      </c>
    </row>
    <row r="384" spans="1:6" x14ac:dyDescent="0.2">
      <c r="A384" s="15" t="s">
        <v>334</v>
      </c>
      <c r="B384" s="15">
        <v>50.5</v>
      </c>
      <c r="D384" s="20">
        <v>1003780</v>
      </c>
      <c r="E384">
        <f t="shared" si="10"/>
        <v>1</v>
      </c>
      <c r="F384">
        <f t="shared" si="11"/>
        <v>0</v>
      </c>
    </row>
    <row r="385" spans="1:6" x14ac:dyDescent="0.2">
      <c r="A385" s="15" t="s">
        <v>334</v>
      </c>
      <c r="B385" s="15">
        <v>48</v>
      </c>
      <c r="D385" s="20">
        <v>1003790</v>
      </c>
      <c r="E385">
        <f t="shared" si="10"/>
        <v>1</v>
      </c>
      <c r="F385">
        <f t="shared" si="11"/>
        <v>0</v>
      </c>
    </row>
    <row r="386" spans="1:6" x14ac:dyDescent="0.2">
      <c r="A386" s="15" t="s">
        <v>335</v>
      </c>
      <c r="B386" s="15">
        <v>55.2</v>
      </c>
      <c r="D386" s="20">
        <v>1003800</v>
      </c>
      <c r="E386">
        <f t="shared" si="10"/>
        <v>1</v>
      </c>
      <c r="F386">
        <f t="shared" si="11"/>
        <v>0</v>
      </c>
    </row>
    <row r="387" spans="1:6" x14ac:dyDescent="0.2">
      <c r="A387" s="15" t="s">
        <v>337</v>
      </c>
      <c r="B387" s="15">
        <v>0</v>
      </c>
      <c r="D387" s="20">
        <v>1003810</v>
      </c>
      <c r="E387">
        <f t="shared" ref="E387:E450" si="12">COUNTIFS($A$2:$A$1483,D387)</f>
        <v>1</v>
      </c>
      <c r="F387">
        <f t="shared" ref="F387:F450" si="13">AVERAGEIF($A$2:$A$1483,D387,$B$2:$B$1483)</f>
        <v>71.650000000000006</v>
      </c>
    </row>
    <row r="388" spans="1:6" x14ac:dyDescent="0.2">
      <c r="A388" s="15" t="s">
        <v>338</v>
      </c>
      <c r="B388" s="15">
        <v>52</v>
      </c>
      <c r="D388" s="20">
        <v>1003820</v>
      </c>
      <c r="E388">
        <f t="shared" si="12"/>
        <v>1</v>
      </c>
      <c r="F388">
        <f t="shared" si="13"/>
        <v>0</v>
      </c>
    </row>
    <row r="389" spans="1:6" x14ac:dyDescent="0.2">
      <c r="A389" s="15" t="s">
        <v>339</v>
      </c>
      <c r="B389" s="15">
        <v>0</v>
      </c>
      <c r="D389" s="20">
        <v>1003830</v>
      </c>
      <c r="E389">
        <f t="shared" si="12"/>
        <v>1</v>
      </c>
      <c r="F389">
        <f t="shared" si="13"/>
        <v>66.75</v>
      </c>
    </row>
    <row r="390" spans="1:6" x14ac:dyDescent="0.2">
      <c r="A390" s="15" t="s">
        <v>340</v>
      </c>
      <c r="B390" s="15">
        <v>0</v>
      </c>
      <c r="D390" s="20">
        <v>1003840</v>
      </c>
      <c r="E390">
        <f t="shared" si="12"/>
        <v>2</v>
      </c>
      <c r="F390">
        <f t="shared" si="13"/>
        <v>15.65</v>
      </c>
    </row>
    <row r="391" spans="1:6" x14ac:dyDescent="0.2">
      <c r="A391" s="15" t="s">
        <v>341</v>
      </c>
      <c r="B391" s="15">
        <v>0</v>
      </c>
      <c r="D391" s="20">
        <v>1003850</v>
      </c>
      <c r="E391">
        <f t="shared" si="12"/>
        <v>5</v>
      </c>
      <c r="F391">
        <f t="shared" si="13"/>
        <v>45.53</v>
      </c>
    </row>
    <row r="392" spans="1:6" x14ac:dyDescent="0.2">
      <c r="A392" s="15" t="s">
        <v>342</v>
      </c>
      <c r="B392" s="15">
        <v>0</v>
      </c>
      <c r="D392" s="20">
        <v>1003860</v>
      </c>
      <c r="E392">
        <f t="shared" si="12"/>
        <v>3</v>
      </c>
      <c r="F392">
        <f t="shared" si="13"/>
        <v>10.4</v>
      </c>
    </row>
    <row r="393" spans="1:6" x14ac:dyDescent="0.2">
      <c r="A393" s="15" t="s">
        <v>343</v>
      </c>
      <c r="B393" s="15">
        <v>0</v>
      </c>
      <c r="D393" s="20">
        <v>1003870</v>
      </c>
      <c r="E393">
        <f t="shared" si="12"/>
        <v>3</v>
      </c>
      <c r="F393">
        <f t="shared" si="13"/>
        <v>18.733333333333334</v>
      </c>
    </row>
    <row r="394" spans="1:6" x14ac:dyDescent="0.2">
      <c r="A394" s="15" t="s">
        <v>344</v>
      </c>
      <c r="B394" s="15">
        <v>0</v>
      </c>
      <c r="D394" s="20">
        <v>1003880</v>
      </c>
      <c r="E394">
        <f t="shared" si="12"/>
        <v>2</v>
      </c>
      <c r="F394">
        <f t="shared" si="13"/>
        <v>8.85</v>
      </c>
    </row>
    <row r="395" spans="1:6" x14ac:dyDescent="0.2">
      <c r="A395" s="15" t="s">
        <v>345</v>
      </c>
      <c r="B395" s="15">
        <v>0</v>
      </c>
      <c r="D395" s="20">
        <v>1003890</v>
      </c>
      <c r="E395">
        <f t="shared" si="12"/>
        <v>4</v>
      </c>
      <c r="F395">
        <f t="shared" si="13"/>
        <v>22.424999999999997</v>
      </c>
    </row>
    <row r="396" spans="1:6" x14ac:dyDescent="0.2">
      <c r="A396" s="15" t="s">
        <v>346</v>
      </c>
      <c r="B396" s="15">
        <v>0</v>
      </c>
      <c r="D396" s="20">
        <v>1003900</v>
      </c>
      <c r="E396">
        <f t="shared" si="12"/>
        <v>1</v>
      </c>
      <c r="F396">
        <f t="shared" si="13"/>
        <v>0</v>
      </c>
    </row>
    <row r="397" spans="1:6" x14ac:dyDescent="0.2">
      <c r="A397" s="15" t="s">
        <v>347</v>
      </c>
      <c r="B397" s="15">
        <v>0</v>
      </c>
      <c r="D397" s="20">
        <v>1003910</v>
      </c>
      <c r="E397">
        <f t="shared" si="12"/>
        <v>3</v>
      </c>
      <c r="F397">
        <f t="shared" si="13"/>
        <v>58.733333333333327</v>
      </c>
    </row>
    <row r="398" spans="1:6" x14ac:dyDescent="0.2">
      <c r="A398" s="15" t="s">
        <v>348</v>
      </c>
      <c r="B398" s="15">
        <v>0</v>
      </c>
      <c r="D398" s="20">
        <v>1003920</v>
      </c>
      <c r="E398">
        <f t="shared" si="12"/>
        <v>1</v>
      </c>
      <c r="F398">
        <f t="shared" si="13"/>
        <v>0</v>
      </c>
    </row>
    <row r="399" spans="1:6" x14ac:dyDescent="0.2">
      <c r="A399" s="15" t="s">
        <v>349</v>
      </c>
      <c r="B399" s="15">
        <v>0</v>
      </c>
      <c r="D399" s="20">
        <v>1003930</v>
      </c>
      <c r="E399">
        <f t="shared" si="12"/>
        <v>1</v>
      </c>
      <c r="F399">
        <f t="shared" si="13"/>
        <v>0</v>
      </c>
    </row>
    <row r="400" spans="1:6" x14ac:dyDescent="0.2">
      <c r="A400" s="15" t="s">
        <v>350</v>
      </c>
      <c r="B400" s="15">
        <v>0</v>
      </c>
      <c r="D400" s="20">
        <v>1003940</v>
      </c>
      <c r="E400">
        <f t="shared" si="12"/>
        <v>1</v>
      </c>
      <c r="F400">
        <f t="shared" si="13"/>
        <v>3.45</v>
      </c>
    </row>
    <row r="401" spans="1:6" x14ac:dyDescent="0.2">
      <c r="A401" s="15" t="s">
        <v>351</v>
      </c>
      <c r="B401" s="15">
        <v>0</v>
      </c>
      <c r="D401" s="20">
        <v>1003950</v>
      </c>
      <c r="E401">
        <f t="shared" si="12"/>
        <v>1</v>
      </c>
      <c r="F401">
        <f t="shared" si="13"/>
        <v>0</v>
      </c>
    </row>
    <row r="402" spans="1:6" x14ac:dyDescent="0.2">
      <c r="A402" s="15" t="s">
        <v>352</v>
      </c>
      <c r="B402" s="15">
        <v>0</v>
      </c>
      <c r="D402" s="20">
        <v>1003960</v>
      </c>
      <c r="E402">
        <f t="shared" si="12"/>
        <v>1</v>
      </c>
      <c r="F402">
        <f t="shared" si="13"/>
        <v>0</v>
      </c>
    </row>
    <row r="403" spans="1:6" x14ac:dyDescent="0.2">
      <c r="A403" s="15" t="s">
        <v>353</v>
      </c>
      <c r="B403" s="15">
        <v>37</v>
      </c>
      <c r="D403" s="20">
        <v>1003970</v>
      </c>
      <c r="E403">
        <f t="shared" si="12"/>
        <v>1</v>
      </c>
      <c r="F403">
        <f t="shared" si="13"/>
        <v>0</v>
      </c>
    </row>
    <row r="404" spans="1:6" x14ac:dyDescent="0.2">
      <c r="A404" s="15" t="s">
        <v>353</v>
      </c>
      <c r="B404" s="15">
        <v>59.7</v>
      </c>
      <c r="D404" s="20">
        <v>1003980</v>
      </c>
      <c r="E404">
        <f t="shared" si="12"/>
        <v>1</v>
      </c>
      <c r="F404">
        <f t="shared" si="13"/>
        <v>0</v>
      </c>
    </row>
    <row r="405" spans="1:6" x14ac:dyDescent="0.2">
      <c r="A405" s="15" t="s">
        <v>353</v>
      </c>
      <c r="B405" s="15">
        <v>47.7</v>
      </c>
      <c r="D405" s="20">
        <v>1003990</v>
      </c>
      <c r="E405">
        <f t="shared" si="12"/>
        <v>1</v>
      </c>
      <c r="F405">
        <f t="shared" si="13"/>
        <v>0</v>
      </c>
    </row>
    <row r="406" spans="1:6" x14ac:dyDescent="0.2">
      <c r="A406" s="15" t="s">
        <v>353</v>
      </c>
      <c r="B406" s="15">
        <v>71.900000000000006</v>
      </c>
      <c r="D406" s="20">
        <v>1004000</v>
      </c>
      <c r="E406">
        <f t="shared" si="12"/>
        <v>1</v>
      </c>
      <c r="F406">
        <f t="shared" si="13"/>
        <v>0</v>
      </c>
    </row>
    <row r="407" spans="1:6" x14ac:dyDescent="0.2">
      <c r="A407" s="15" t="s">
        <v>354</v>
      </c>
      <c r="B407" s="15">
        <v>70.2</v>
      </c>
      <c r="D407" s="20">
        <v>1004010</v>
      </c>
      <c r="E407">
        <f t="shared" si="12"/>
        <v>1</v>
      </c>
      <c r="F407">
        <f t="shared" si="13"/>
        <v>0</v>
      </c>
    </row>
    <row r="408" spans="1:6" x14ac:dyDescent="0.2">
      <c r="A408" s="15" t="s">
        <v>354</v>
      </c>
      <c r="B408" s="15">
        <v>31.7</v>
      </c>
      <c r="D408" s="20">
        <v>1004020</v>
      </c>
      <c r="E408">
        <f t="shared" si="12"/>
        <v>1</v>
      </c>
      <c r="F408">
        <f t="shared" si="13"/>
        <v>0</v>
      </c>
    </row>
    <row r="409" spans="1:6" x14ac:dyDescent="0.2">
      <c r="A409" s="15" t="s">
        <v>355</v>
      </c>
      <c r="B409" s="15">
        <v>0</v>
      </c>
      <c r="D409" s="20">
        <v>1004030</v>
      </c>
      <c r="E409">
        <f t="shared" si="12"/>
        <v>1</v>
      </c>
      <c r="F409">
        <f t="shared" si="13"/>
        <v>0</v>
      </c>
    </row>
    <row r="410" spans="1:6" x14ac:dyDescent="0.2">
      <c r="A410" s="15" t="s">
        <v>356</v>
      </c>
      <c r="B410" s="15">
        <v>0</v>
      </c>
      <c r="D410" s="20">
        <v>1004040</v>
      </c>
      <c r="E410">
        <f t="shared" si="12"/>
        <v>2</v>
      </c>
      <c r="F410">
        <f t="shared" si="13"/>
        <v>12.95</v>
      </c>
    </row>
    <row r="411" spans="1:6" x14ac:dyDescent="0.2">
      <c r="A411" s="15" t="s">
        <v>357</v>
      </c>
      <c r="B411" s="15">
        <v>64.099999999999994</v>
      </c>
      <c r="D411" s="20">
        <v>1004050</v>
      </c>
      <c r="E411">
        <f t="shared" si="12"/>
        <v>1</v>
      </c>
      <c r="F411">
        <f t="shared" si="13"/>
        <v>22.7</v>
      </c>
    </row>
    <row r="412" spans="1:6" x14ac:dyDescent="0.2">
      <c r="A412" s="15" t="s">
        <v>358</v>
      </c>
      <c r="B412" s="15">
        <v>0</v>
      </c>
      <c r="D412" s="20">
        <v>1004060</v>
      </c>
      <c r="E412">
        <f t="shared" si="12"/>
        <v>1</v>
      </c>
      <c r="F412">
        <f t="shared" si="13"/>
        <v>0</v>
      </c>
    </row>
    <row r="413" spans="1:6" x14ac:dyDescent="0.2">
      <c r="A413" s="15" t="s">
        <v>359</v>
      </c>
      <c r="B413" s="15">
        <v>64.599999999999994</v>
      </c>
      <c r="D413" s="20">
        <v>1004070</v>
      </c>
      <c r="E413">
        <f t="shared" si="12"/>
        <v>1</v>
      </c>
      <c r="F413">
        <f t="shared" si="13"/>
        <v>0</v>
      </c>
    </row>
    <row r="414" spans="1:6" x14ac:dyDescent="0.2">
      <c r="A414" s="15" t="s">
        <v>359</v>
      </c>
      <c r="B414" s="15">
        <v>54.8</v>
      </c>
      <c r="D414" s="20">
        <v>1004080</v>
      </c>
      <c r="E414">
        <f t="shared" si="12"/>
        <v>1</v>
      </c>
      <c r="F414">
        <f t="shared" si="13"/>
        <v>0</v>
      </c>
    </row>
    <row r="415" spans="1:6" x14ac:dyDescent="0.2">
      <c r="A415" s="15" t="s">
        <v>359</v>
      </c>
      <c r="B415" s="15">
        <v>51.6</v>
      </c>
      <c r="D415" s="20">
        <v>1004090</v>
      </c>
      <c r="E415">
        <f t="shared" si="12"/>
        <v>1</v>
      </c>
      <c r="F415">
        <f t="shared" si="13"/>
        <v>0</v>
      </c>
    </row>
    <row r="416" spans="1:6" x14ac:dyDescent="0.2">
      <c r="A416" s="15" t="s">
        <v>359</v>
      </c>
      <c r="B416" s="15">
        <v>35.9</v>
      </c>
      <c r="D416" s="20">
        <v>1004100</v>
      </c>
      <c r="E416">
        <f t="shared" si="12"/>
        <v>1</v>
      </c>
      <c r="F416">
        <f t="shared" si="13"/>
        <v>8.1</v>
      </c>
    </row>
    <row r="417" spans="1:6" x14ac:dyDescent="0.2">
      <c r="A417" s="15" t="s">
        <v>359</v>
      </c>
      <c r="B417" s="15">
        <v>14.5</v>
      </c>
      <c r="D417" s="20">
        <v>1004110</v>
      </c>
      <c r="E417">
        <f t="shared" si="12"/>
        <v>1</v>
      </c>
      <c r="F417">
        <f t="shared" si="13"/>
        <v>0</v>
      </c>
    </row>
    <row r="418" spans="1:6" x14ac:dyDescent="0.2">
      <c r="A418" s="15" t="s">
        <v>359</v>
      </c>
      <c r="B418" s="15">
        <v>36.5</v>
      </c>
      <c r="D418" s="20">
        <v>1004120</v>
      </c>
      <c r="E418">
        <f t="shared" si="12"/>
        <v>1</v>
      </c>
      <c r="F418">
        <f t="shared" si="13"/>
        <v>0</v>
      </c>
    </row>
    <row r="419" spans="1:6" x14ac:dyDescent="0.2">
      <c r="A419" s="15" t="s">
        <v>359</v>
      </c>
      <c r="B419" s="15">
        <v>41.7</v>
      </c>
      <c r="D419" s="20">
        <v>1004130</v>
      </c>
      <c r="E419">
        <f t="shared" si="12"/>
        <v>1</v>
      </c>
      <c r="F419">
        <f t="shared" si="13"/>
        <v>0</v>
      </c>
    </row>
    <row r="420" spans="1:6" x14ac:dyDescent="0.2">
      <c r="A420" s="15" t="s">
        <v>359</v>
      </c>
      <c r="B420" s="15">
        <v>47.9</v>
      </c>
      <c r="D420" s="20">
        <v>1004140</v>
      </c>
      <c r="E420">
        <f t="shared" si="12"/>
        <v>1</v>
      </c>
      <c r="F420">
        <f t="shared" si="13"/>
        <v>0</v>
      </c>
    </row>
    <row r="421" spans="1:6" x14ac:dyDescent="0.2">
      <c r="A421" s="15" t="s">
        <v>360</v>
      </c>
      <c r="B421" s="15">
        <v>0</v>
      </c>
      <c r="D421" s="20">
        <v>1004150</v>
      </c>
      <c r="E421">
        <f t="shared" si="12"/>
        <v>1</v>
      </c>
      <c r="F421">
        <f t="shared" si="13"/>
        <v>0</v>
      </c>
    </row>
    <row r="422" spans="1:6" x14ac:dyDescent="0.2">
      <c r="A422" s="15" t="s">
        <v>361</v>
      </c>
      <c r="B422" s="15">
        <v>0</v>
      </c>
      <c r="D422" s="20">
        <v>1004160</v>
      </c>
      <c r="E422">
        <f t="shared" si="12"/>
        <v>1</v>
      </c>
      <c r="F422">
        <f t="shared" si="13"/>
        <v>28.4</v>
      </c>
    </row>
    <row r="423" spans="1:6" x14ac:dyDescent="0.2">
      <c r="A423" s="15" t="s">
        <v>362</v>
      </c>
      <c r="B423" s="15">
        <v>0</v>
      </c>
      <c r="D423" s="20">
        <v>1004170</v>
      </c>
      <c r="E423">
        <f t="shared" si="12"/>
        <v>1</v>
      </c>
      <c r="F423">
        <f t="shared" si="13"/>
        <v>0</v>
      </c>
    </row>
    <row r="424" spans="1:6" x14ac:dyDescent="0.2">
      <c r="A424" s="15" t="s">
        <v>363</v>
      </c>
      <c r="B424" s="15">
        <v>0</v>
      </c>
      <c r="D424" s="20">
        <v>1004180</v>
      </c>
      <c r="E424">
        <f t="shared" si="12"/>
        <v>1</v>
      </c>
      <c r="F424">
        <f t="shared" si="13"/>
        <v>0</v>
      </c>
    </row>
    <row r="425" spans="1:6" x14ac:dyDescent="0.2">
      <c r="A425" s="15" t="s">
        <v>364</v>
      </c>
      <c r="B425" s="15">
        <v>36.299999999999997</v>
      </c>
      <c r="D425" s="20">
        <v>1004190</v>
      </c>
      <c r="E425">
        <f t="shared" si="12"/>
        <v>1</v>
      </c>
      <c r="F425">
        <f t="shared" si="13"/>
        <v>0</v>
      </c>
    </row>
    <row r="426" spans="1:6" x14ac:dyDescent="0.2">
      <c r="A426" s="15" t="s">
        <v>365</v>
      </c>
      <c r="B426" s="15">
        <v>0</v>
      </c>
      <c r="D426" s="20">
        <v>1004200</v>
      </c>
      <c r="E426">
        <f t="shared" si="12"/>
        <v>1</v>
      </c>
      <c r="F426">
        <f t="shared" si="13"/>
        <v>0</v>
      </c>
    </row>
    <row r="427" spans="1:6" x14ac:dyDescent="0.2">
      <c r="A427" s="15" t="s">
        <v>366</v>
      </c>
      <c r="B427" s="15">
        <v>0</v>
      </c>
      <c r="D427" s="20">
        <v>1004210</v>
      </c>
      <c r="E427">
        <f t="shared" si="12"/>
        <v>1</v>
      </c>
      <c r="F427">
        <f t="shared" si="13"/>
        <v>0</v>
      </c>
    </row>
    <row r="428" spans="1:6" x14ac:dyDescent="0.2">
      <c r="A428" s="15" t="s">
        <v>367</v>
      </c>
      <c r="B428" s="15">
        <v>0</v>
      </c>
      <c r="D428" s="20">
        <v>1004220</v>
      </c>
      <c r="E428">
        <f t="shared" si="12"/>
        <v>1</v>
      </c>
      <c r="F428">
        <f t="shared" si="13"/>
        <v>0</v>
      </c>
    </row>
    <row r="429" spans="1:6" x14ac:dyDescent="0.2">
      <c r="A429" s="15" t="s">
        <v>368</v>
      </c>
      <c r="B429" s="15">
        <v>0</v>
      </c>
      <c r="D429" s="20">
        <v>1004230</v>
      </c>
      <c r="E429">
        <f t="shared" si="12"/>
        <v>1</v>
      </c>
      <c r="F429">
        <f t="shared" si="13"/>
        <v>0</v>
      </c>
    </row>
    <row r="430" spans="1:6" x14ac:dyDescent="0.2">
      <c r="A430" s="15" t="s">
        <v>369</v>
      </c>
      <c r="B430" s="15">
        <v>0</v>
      </c>
      <c r="D430" s="20">
        <v>1004240</v>
      </c>
      <c r="E430">
        <f t="shared" si="12"/>
        <v>1</v>
      </c>
      <c r="F430">
        <f t="shared" si="13"/>
        <v>0</v>
      </c>
    </row>
    <row r="431" spans="1:6" x14ac:dyDescent="0.2">
      <c r="A431" s="15" t="s">
        <v>1377</v>
      </c>
      <c r="B431" s="15">
        <v>0</v>
      </c>
      <c r="D431" s="20">
        <v>1004250</v>
      </c>
      <c r="E431">
        <f t="shared" si="12"/>
        <v>1</v>
      </c>
      <c r="F431">
        <f t="shared" si="13"/>
        <v>0</v>
      </c>
    </row>
    <row r="432" spans="1:6" x14ac:dyDescent="0.2">
      <c r="A432" s="15" t="s">
        <v>370</v>
      </c>
      <c r="B432" s="15">
        <v>65.3</v>
      </c>
      <c r="D432" s="20">
        <v>1004260</v>
      </c>
      <c r="E432">
        <f t="shared" si="12"/>
        <v>1</v>
      </c>
      <c r="F432">
        <f t="shared" si="13"/>
        <v>0</v>
      </c>
    </row>
    <row r="433" spans="1:6" x14ac:dyDescent="0.2">
      <c r="A433" s="15" t="s">
        <v>371</v>
      </c>
      <c r="B433" s="15">
        <v>0</v>
      </c>
      <c r="D433" s="20">
        <v>1004270</v>
      </c>
      <c r="E433">
        <f t="shared" si="12"/>
        <v>1</v>
      </c>
      <c r="F433">
        <f t="shared" si="13"/>
        <v>0</v>
      </c>
    </row>
    <row r="434" spans="1:6" x14ac:dyDescent="0.2">
      <c r="A434" s="15" t="s">
        <v>372</v>
      </c>
      <c r="B434" s="15">
        <v>0</v>
      </c>
      <c r="D434" s="20">
        <v>1004271</v>
      </c>
      <c r="E434">
        <f t="shared" si="12"/>
        <v>1</v>
      </c>
      <c r="F434">
        <f t="shared" si="13"/>
        <v>12.6</v>
      </c>
    </row>
    <row r="435" spans="1:6" x14ac:dyDescent="0.2">
      <c r="A435" s="15" t="s">
        <v>373</v>
      </c>
      <c r="B435" s="15">
        <v>0</v>
      </c>
      <c r="D435" s="20">
        <v>1100010</v>
      </c>
      <c r="E435">
        <f t="shared" si="12"/>
        <v>1</v>
      </c>
      <c r="F435">
        <f t="shared" si="13"/>
        <v>0</v>
      </c>
    </row>
    <row r="436" spans="1:6" x14ac:dyDescent="0.2">
      <c r="A436" s="15" t="s">
        <v>374</v>
      </c>
      <c r="B436" s="15">
        <v>69.099999999999994</v>
      </c>
      <c r="D436" s="20">
        <v>1100020</v>
      </c>
      <c r="E436">
        <f t="shared" si="12"/>
        <v>1</v>
      </c>
      <c r="F436">
        <f t="shared" si="13"/>
        <v>0</v>
      </c>
    </row>
    <row r="437" spans="1:6" x14ac:dyDescent="0.2">
      <c r="A437" s="15" t="s">
        <v>374</v>
      </c>
      <c r="B437" s="15">
        <v>70.5</v>
      </c>
      <c r="D437" s="20">
        <v>1100030</v>
      </c>
      <c r="E437">
        <f t="shared" si="12"/>
        <v>1</v>
      </c>
      <c r="F437">
        <f t="shared" si="13"/>
        <v>0</v>
      </c>
    </row>
    <row r="438" spans="1:6" x14ac:dyDescent="0.2">
      <c r="A438" s="15" t="s">
        <v>374</v>
      </c>
      <c r="B438" s="15">
        <v>44.5</v>
      </c>
      <c r="D438" s="20">
        <v>1100040</v>
      </c>
      <c r="E438">
        <f t="shared" si="12"/>
        <v>1</v>
      </c>
      <c r="F438">
        <f t="shared" si="13"/>
        <v>0</v>
      </c>
    </row>
    <row r="439" spans="1:6" x14ac:dyDescent="0.2">
      <c r="A439" s="15" t="s">
        <v>375</v>
      </c>
      <c r="B439" s="15">
        <v>0</v>
      </c>
      <c r="D439" s="20">
        <v>1100050</v>
      </c>
      <c r="E439">
        <f t="shared" si="12"/>
        <v>1</v>
      </c>
      <c r="F439">
        <f t="shared" si="13"/>
        <v>0</v>
      </c>
    </row>
    <row r="440" spans="1:6" x14ac:dyDescent="0.2">
      <c r="A440" s="15" t="s">
        <v>1378</v>
      </c>
      <c r="B440" s="15">
        <v>74.3</v>
      </c>
      <c r="D440" s="20">
        <v>1100060</v>
      </c>
      <c r="E440">
        <f t="shared" si="12"/>
        <v>1</v>
      </c>
      <c r="F440">
        <f t="shared" si="13"/>
        <v>0</v>
      </c>
    </row>
    <row r="441" spans="1:6" x14ac:dyDescent="0.2">
      <c r="A441" s="15" t="s">
        <v>1378</v>
      </c>
      <c r="B441" s="15">
        <v>46.5</v>
      </c>
      <c r="D441" s="20">
        <v>1100070</v>
      </c>
      <c r="E441">
        <f t="shared" si="12"/>
        <v>1</v>
      </c>
      <c r="F441">
        <f t="shared" si="13"/>
        <v>0</v>
      </c>
    </row>
    <row r="442" spans="1:6" x14ac:dyDescent="0.2">
      <c r="A442" s="15" t="s">
        <v>376</v>
      </c>
      <c r="B442" s="15">
        <v>55</v>
      </c>
      <c r="D442" s="20">
        <v>1100080</v>
      </c>
      <c r="E442">
        <f t="shared" si="12"/>
        <v>1</v>
      </c>
      <c r="F442">
        <f t="shared" si="13"/>
        <v>0</v>
      </c>
    </row>
    <row r="443" spans="1:6" x14ac:dyDescent="0.2">
      <c r="A443" s="15" t="s">
        <v>376</v>
      </c>
      <c r="B443" s="15">
        <v>47</v>
      </c>
      <c r="D443" s="20">
        <v>1100090</v>
      </c>
      <c r="E443">
        <f t="shared" si="12"/>
        <v>1</v>
      </c>
      <c r="F443">
        <f t="shared" si="13"/>
        <v>0</v>
      </c>
    </row>
    <row r="444" spans="1:6" x14ac:dyDescent="0.2">
      <c r="A444" s="15" t="s">
        <v>377</v>
      </c>
      <c r="B444" s="15">
        <v>0</v>
      </c>
      <c r="D444" s="20">
        <v>1100109</v>
      </c>
      <c r="E444">
        <f t="shared" si="12"/>
        <v>1</v>
      </c>
      <c r="F444">
        <f t="shared" si="13"/>
        <v>0</v>
      </c>
    </row>
    <row r="445" spans="1:6" x14ac:dyDescent="0.2">
      <c r="A445" s="15" t="s">
        <v>378</v>
      </c>
      <c r="B445" s="15">
        <v>0</v>
      </c>
      <c r="D445" s="20">
        <v>1100110</v>
      </c>
      <c r="E445">
        <f t="shared" si="12"/>
        <v>1</v>
      </c>
      <c r="F445">
        <f t="shared" si="13"/>
        <v>0</v>
      </c>
    </row>
    <row r="446" spans="1:6" x14ac:dyDescent="0.2">
      <c r="A446" s="15" t="s">
        <v>379</v>
      </c>
      <c r="B446" s="15">
        <v>81.8</v>
      </c>
      <c r="D446" s="20">
        <v>1100120</v>
      </c>
      <c r="E446">
        <f t="shared" si="12"/>
        <v>1</v>
      </c>
      <c r="F446">
        <f t="shared" si="13"/>
        <v>0</v>
      </c>
    </row>
    <row r="447" spans="1:6" x14ac:dyDescent="0.2">
      <c r="A447" s="15" t="s">
        <v>380</v>
      </c>
      <c r="B447" s="15">
        <v>72.3</v>
      </c>
      <c r="D447" s="20">
        <v>1100130</v>
      </c>
      <c r="E447">
        <f t="shared" si="12"/>
        <v>1</v>
      </c>
      <c r="F447">
        <f t="shared" si="13"/>
        <v>0</v>
      </c>
    </row>
    <row r="448" spans="1:6" x14ac:dyDescent="0.2">
      <c r="A448" s="15" t="s">
        <v>381</v>
      </c>
      <c r="B448" s="15">
        <v>43.55</v>
      </c>
      <c r="D448" s="20">
        <v>1100140</v>
      </c>
      <c r="E448">
        <f t="shared" si="12"/>
        <v>1</v>
      </c>
      <c r="F448">
        <f t="shared" si="13"/>
        <v>0</v>
      </c>
    </row>
    <row r="449" spans="1:6" x14ac:dyDescent="0.2">
      <c r="A449" s="15" t="s">
        <v>382</v>
      </c>
      <c r="B449" s="15">
        <v>0</v>
      </c>
      <c r="D449" s="20">
        <v>1100150</v>
      </c>
      <c r="E449">
        <f t="shared" si="12"/>
        <v>1</v>
      </c>
      <c r="F449">
        <f t="shared" si="13"/>
        <v>0</v>
      </c>
    </row>
    <row r="450" spans="1:6" x14ac:dyDescent="0.2">
      <c r="A450" s="15" t="s">
        <v>1379</v>
      </c>
      <c r="B450" s="15">
        <v>0</v>
      </c>
      <c r="D450" s="20">
        <v>1100250</v>
      </c>
      <c r="E450">
        <f t="shared" si="12"/>
        <v>1</v>
      </c>
      <c r="F450">
        <f t="shared" si="13"/>
        <v>0</v>
      </c>
    </row>
    <row r="451" spans="1:6" x14ac:dyDescent="0.2">
      <c r="A451" s="15" t="s">
        <v>383</v>
      </c>
      <c r="B451" s="15">
        <v>0</v>
      </c>
      <c r="D451" s="20">
        <v>1100170</v>
      </c>
      <c r="E451">
        <f t="shared" ref="E451:E514" si="14">COUNTIFS($A$2:$A$1483,D451)</f>
        <v>1</v>
      </c>
      <c r="F451">
        <f t="shared" ref="F451:F514" si="15">AVERAGEIF($A$2:$A$1483,D451,$B$2:$B$1483)</f>
        <v>0</v>
      </c>
    </row>
    <row r="452" spans="1:6" x14ac:dyDescent="0.2">
      <c r="A452" s="15" t="s">
        <v>384</v>
      </c>
      <c r="B452" s="15">
        <v>35</v>
      </c>
      <c r="D452" s="20">
        <v>1100180</v>
      </c>
      <c r="E452">
        <f t="shared" si="14"/>
        <v>1</v>
      </c>
      <c r="F452">
        <f t="shared" si="15"/>
        <v>0</v>
      </c>
    </row>
    <row r="453" spans="1:6" x14ac:dyDescent="0.2">
      <c r="A453" s="15" t="s">
        <v>385</v>
      </c>
      <c r="B453" s="15">
        <v>53.9</v>
      </c>
      <c r="D453" s="20">
        <v>1100190</v>
      </c>
      <c r="E453">
        <f t="shared" si="14"/>
        <v>1</v>
      </c>
      <c r="F453">
        <f t="shared" si="15"/>
        <v>0</v>
      </c>
    </row>
    <row r="454" spans="1:6" x14ac:dyDescent="0.2">
      <c r="A454" s="15" t="s">
        <v>386</v>
      </c>
      <c r="B454" s="15">
        <v>0</v>
      </c>
      <c r="D454" s="20">
        <v>1100210</v>
      </c>
      <c r="E454">
        <f t="shared" si="14"/>
        <v>1</v>
      </c>
      <c r="F454">
        <f t="shared" si="15"/>
        <v>0</v>
      </c>
    </row>
    <row r="455" spans="1:6" x14ac:dyDescent="0.2">
      <c r="A455" s="15" t="s">
        <v>1380</v>
      </c>
      <c r="B455" s="15">
        <v>0</v>
      </c>
      <c r="D455" s="20">
        <v>1100220</v>
      </c>
      <c r="E455">
        <f t="shared" si="14"/>
        <v>1</v>
      </c>
      <c r="F455">
        <f t="shared" si="15"/>
        <v>0</v>
      </c>
    </row>
    <row r="456" spans="1:6" x14ac:dyDescent="0.2">
      <c r="A456" s="15" t="s">
        <v>387</v>
      </c>
      <c r="B456" s="15">
        <v>0</v>
      </c>
      <c r="D456" s="20">
        <v>1100230</v>
      </c>
      <c r="E456">
        <f t="shared" si="14"/>
        <v>1</v>
      </c>
      <c r="F456">
        <f t="shared" si="15"/>
        <v>0</v>
      </c>
    </row>
    <row r="457" spans="1:6" x14ac:dyDescent="0.2">
      <c r="A457" s="15" t="s">
        <v>1381</v>
      </c>
      <c r="B457" s="15">
        <v>0</v>
      </c>
      <c r="D457" s="20">
        <v>1100240</v>
      </c>
      <c r="E457">
        <f t="shared" si="14"/>
        <v>1</v>
      </c>
      <c r="F457">
        <f t="shared" si="15"/>
        <v>0</v>
      </c>
    </row>
    <row r="458" spans="1:6" x14ac:dyDescent="0.2">
      <c r="A458" s="15" t="s">
        <v>388</v>
      </c>
      <c r="B458" s="15">
        <v>71.650000000000006</v>
      </c>
      <c r="D458" s="20">
        <v>1100260</v>
      </c>
      <c r="E458">
        <f t="shared" si="14"/>
        <v>1</v>
      </c>
      <c r="F458">
        <f t="shared" si="15"/>
        <v>0</v>
      </c>
    </row>
    <row r="459" spans="1:6" x14ac:dyDescent="0.2">
      <c r="A459" s="15" t="s">
        <v>389</v>
      </c>
      <c r="B459" s="15">
        <v>0</v>
      </c>
      <c r="D459" s="20">
        <v>1100270</v>
      </c>
      <c r="E459">
        <f t="shared" si="14"/>
        <v>1</v>
      </c>
      <c r="F459">
        <f t="shared" si="15"/>
        <v>4.5</v>
      </c>
    </row>
    <row r="460" spans="1:6" x14ac:dyDescent="0.2">
      <c r="A460" s="15" t="s">
        <v>390</v>
      </c>
      <c r="B460" s="15">
        <v>66.75</v>
      </c>
      <c r="D460" s="20">
        <v>1100280</v>
      </c>
      <c r="E460">
        <f t="shared" si="14"/>
        <v>1</v>
      </c>
      <c r="F460">
        <f t="shared" si="15"/>
        <v>0</v>
      </c>
    </row>
    <row r="461" spans="1:6" x14ac:dyDescent="0.2">
      <c r="A461" s="15" t="s">
        <v>391</v>
      </c>
      <c r="B461" s="15">
        <v>20.8</v>
      </c>
      <c r="D461" s="20">
        <v>1100290</v>
      </c>
      <c r="E461">
        <f t="shared" si="14"/>
        <v>1</v>
      </c>
      <c r="F461">
        <f t="shared" si="15"/>
        <v>0</v>
      </c>
    </row>
    <row r="462" spans="1:6" x14ac:dyDescent="0.2">
      <c r="A462" s="15" t="s">
        <v>391</v>
      </c>
      <c r="B462" s="15">
        <v>10.5</v>
      </c>
      <c r="D462" s="20">
        <v>1100300</v>
      </c>
      <c r="E462">
        <f t="shared" si="14"/>
        <v>1</v>
      </c>
      <c r="F462">
        <f t="shared" si="15"/>
        <v>0</v>
      </c>
    </row>
    <row r="463" spans="1:6" x14ac:dyDescent="0.2">
      <c r="A463" s="15" t="s">
        <v>392</v>
      </c>
      <c r="B463" s="15">
        <v>70.05</v>
      </c>
      <c r="D463" s="20">
        <v>1100310</v>
      </c>
      <c r="E463">
        <f t="shared" si="14"/>
        <v>1</v>
      </c>
      <c r="F463">
        <f t="shared" si="15"/>
        <v>0</v>
      </c>
    </row>
    <row r="464" spans="1:6" x14ac:dyDescent="0.2">
      <c r="A464" s="15" t="s">
        <v>392</v>
      </c>
      <c r="B464" s="15">
        <v>64.75</v>
      </c>
      <c r="D464" s="20">
        <v>1100320</v>
      </c>
      <c r="E464">
        <f t="shared" si="14"/>
        <v>1</v>
      </c>
      <c r="F464">
        <f t="shared" si="15"/>
        <v>0</v>
      </c>
    </row>
    <row r="465" spans="1:6" x14ac:dyDescent="0.2">
      <c r="A465" s="15" t="s">
        <v>392</v>
      </c>
      <c r="B465" s="15">
        <v>9</v>
      </c>
      <c r="D465" s="20">
        <v>1100330</v>
      </c>
      <c r="E465">
        <f t="shared" si="14"/>
        <v>1</v>
      </c>
      <c r="F465">
        <f t="shared" si="15"/>
        <v>0</v>
      </c>
    </row>
    <row r="466" spans="1:6" x14ac:dyDescent="0.2">
      <c r="A466" s="15" t="s">
        <v>392</v>
      </c>
      <c r="B466" s="15">
        <v>54.65</v>
      </c>
      <c r="D466" s="20">
        <v>1100340</v>
      </c>
      <c r="E466">
        <f t="shared" si="14"/>
        <v>1</v>
      </c>
      <c r="F466">
        <f t="shared" si="15"/>
        <v>0</v>
      </c>
    </row>
    <row r="467" spans="1:6" x14ac:dyDescent="0.2">
      <c r="A467" s="15" t="s">
        <v>392</v>
      </c>
      <c r="B467" s="15">
        <v>29.2</v>
      </c>
      <c r="D467" s="20">
        <v>1100350</v>
      </c>
      <c r="E467">
        <f t="shared" si="14"/>
        <v>1</v>
      </c>
      <c r="F467">
        <f t="shared" si="15"/>
        <v>0</v>
      </c>
    </row>
    <row r="468" spans="1:6" x14ac:dyDescent="0.2">
      <c r="A468" s="15" t="s">
        <v>393</v>
      </c>
      <c r="B468" s="15">
        <v>8.1</v>
      </c>
      <c r="D468" s="20">
        <v>1100360</v>
      </c>
      <c r="E468">
        <f t="shared" si="14"/>
        <v>1</v>
      </c>
      <c r="F468">
        <f t="shared" si="15"/>
        <v>0</v>
      </c>
    </row>
    <row r="469" spans="1:6" x14ac:dyDescent="0.2">
      <c r="A469" s="15" t="s">
        <v>393</v>
      </c>
      <c r="B469" s="15">
        <v>8.1</v>
      </c>
      <c r="D469" s="20">
        <v>1100370</v>
      </c>
      <c r="E469">
        <f t="shared" si="14"/>
        <v>1</v>
      </c>
      <c r="F469">
        <f t="shared" si="15"/>
        <v>0</v>
      </c>
    </row>
    <row r="470" spans="1:6" x14ac:dyDescent="0.2">
      <c r="A470" s="15" t="s">
        <v>393</v>
      </c>
      <c r="B470" s="15">
        <v>15</v>
      </c>
      <c r="D470" s="20">
        <v>1100380</v>
      </c>
      <c r="E470">
        <f t="shared" si="14"/>
        <v>1</v>
      </c>
      <c r="F470">
        <f t="shared" si="15"/>
        <v>0</v>
      </c>
    </row>
    <row r="471" spans="1:6" x14ac:dyDescent="0.2">
      <c r="A471" s="15" t="s">
        <v>394</v>
      </c>
      <c r="B471" s="15">
        <v>1.4</v>
      </c>
      <c r="D471" s="20">
        <v>1100390</v>
      </c>
      <c r="E471">
        <f t="shared" si="14"/>
        <v>1</v>
      </c>
      <c r="F471">
        <f t="shared" si="15"/>
        <v>0</v>
      </c>
    </row>
    <row r="472" spans="1:6" x14ac:dyDescent="0.2">
      <c r="A472" s="15" t="s">
        <v>394</v>
      </c>
      <c r="B472" s="15">
        <v>11.8</v>
      </c>
      <c r="D472" s="20">
        <v>1100400</v>
      </c>
      <c r="E472">
        <f t="shared" si="14"/>
        <v>1</v>
      </c>
      <c r="F472">
        <f t="shared" si="15"/>
        <v>0</v>
      </c>
    </row>
    <row r="473" spans="1:6" x14ac:dyDescent="0.2">
      <c r="A473" s="15" t="s">
        <v>394</v>
      </c>
      <c r="B473" s="15">
        <v>43</v>
      </c>
      <c r="D473" s="20">
        <v>1100410</v>
      </c>
      <c r="E473">
        <f t="shared" si="14"/>
        <v>1</v>
      </c>
      <c r="F473">
        <f t="shared" si="15"/>
        <v>0</v>
      </c>
    </row>
    <row r="474" spans="1:6" x14ac:dyDescent="0.2">
      <c r="A474" s="15" t="s">
        <v>395</v>
      </c>
      <c r="B474" s="15">
        <v>7.7</v>
      </c>
      <c r="D474" s="20">
        <v>1100420</v>
      </c>
      <c r="E474">
        <f t="shared" si="14"/>
        <v>1</v>
      </c>
      <c r="F474">
        <f t="shared" si="15"/>
        <v>0</v>
      </c>
    </row>
    <row r="475" spans="1:6" x14ac:dyDescent="0.2">
      <c r="A475" s="15" t="s">
        <v>395</v>
      </c>
      <c r="B475" s="15">
        <v>10</v>
      </c>
      <c r="D475" s="20">
        <v>1100430</v>
      </c>
      <c r="E475">
        <f t="shared" si="14"/>
        <v>1</v>
      </c>
      <c r="F475">
        <f t="shared" si="15"/>
        <v>0</v>
      </c>
    </row>
    <row r="476" spans="1:6" x14ac:dyDescent="0.2">
      <c r="A476" s="15" t="s">
        <v>396</v>
      </c>
      <c r="B476" s="15">
        <v>30.8</v>
      </c>
      <c r="D476" s="20">
        <v>1100440</v>
      </c>
      <c r="E476">
        <f t="shared" si="14"/>
        <v>1</v>
      </c>
      <c r="F476">
        <f t="shared" si="15"/>
        <v>0</v>
      </c>
    </row>
    <row r="477" spans="1:6" x14ac:dyDescent="0.2">
      <c r="A477" s="15" t="s">
        <v>396</v>
      </c>
      <c r="B477" s="15">
        <v>23.9</v>
      </c>
      <c r="D477" s="20">
        <v>1100450</v>
      </c>
      <c r="E477">
        <f t="shared" si="14"/>
        <v>1</v>
      </c>
      <c r="F477">
        <f t="shared" si="15"/>
        <v>0</v>
      </c>
    </row>
    <row r="478" spans="1:6" x14ac:dyDescent="0.2">
      <c r="A478" s="15" t="s">
        <v>396</v>
      </c>
      <c r="B478" s="15">
        <v>22.9</v>
      </c>
      <c r="D478" s="20">
        <v>1100460</v>
      </c>
      <c r="E478">
        <f t="shared" si="14"/>
        <v>1</v>
      </c>
      <c r="F478">
        <f t="shared" si="15"/>
        <v>0</v>
      </c>
    </row>
    <row r="479" spans="1:6" x14ac:dyDescent="0.2">
      <c r="A479" s="15" t="s">
        <v>396</v>
      </c>
      <c r="B479" s="15">
        <v>12.1</v>
      </c>
      <c r="D479" s="20">
        <v>1100470</v>
      </c>
      <c r="E479">
        <f t="shared" si="14"/>
        <v>1</v>
      </c>
      <c r="F479">
        <f t="shared" si="15"/>
        <v>0</v>
      </c>
    </row>
    <row r="480" spans="1:6" x14ac:dyDescent="0.2">
      <c r="A480" s="15" t="s">
        <v>397</v>
      </c>
      <c r="B480" s="15">
        <v>0</v>
      </c>
      <c r="D480" s="20">
        <v>1100480</v>
      </c>
      <c r="E480">
        <f t="shared" si="14"/>
        <v>1</v>
      </c>
      <c r="F480">
        <f t="shared" si="15"/>
        <v>71.400000000000006</v>
      </c>
    </row>
    <row r="481" spans="1:6" x14ac:dyDescent="0.2">
      <c r="A481" s="15" t="s">
        <v>398</v>
      </c>
      <c r="B481" s="15">
        <v>58.6</v>
      </c>
      <c r="D481" s="20">
        <v>1100490</v>
      </c>
      <c r="E481">
        <f t="shared" si="14"/>
        <v>1</v>
      </c>
      <c r="F481">
        <f t="shared" si="15"/>
        <v>0</v>
      </c>
    </row>
    <row r="482" spans="1:6" x14ac:dyDescent="0.2">
      <c r="A482" s="15" t="s">
        <v>398</v>
      </c>
      <c r="B482" s="15">
        <v>67</v>
      </c>
      <c r="D482" s="20">
        <v>1100500</v>
      </c>
      <c r="E482">
        <f t="shared" si="14"/>
        <v>1</v>
      </c>
      <c r="F482">
        <f t="shared" si="15"/>
        <v>0</v>
      </c>
    </row>
    <row r="483" spans="1:6" x14ac:dyDescent="0.2">
      <c r="A483" s="15" t="s">
        <v>398</v>
      </c>
      <c r="B483" s="15">
        <v>50.6</v>
      </c>
      <c r="D483" s="20">
        <v>1100510</v>
      </c>
      <c r="E483">
        <f t="shared" si="14"/>
        <v>1</v>
      </c>
      <c r="F483">
        <f t="shared" si="15"/>
        <v>0</v>
      </c>
    </row>
    <row r="484" spans="1:6" x14ac:dyDescent="0.2">
      <c r="A484" s="15" t="s">
        <v>399</v>
      </c>
      <c r="B484" s="15">
        <v>0</v>
      </c>
      <c r="D484" s="20">
        <v>1100520</v>
      </c>
      <c r="E484">
        <f t="shared" si="14"/>
        <v>1</v>
      </c>
      <c r="F484">
        <f t="shared" si="15"/>
        <v>0</v>
      </c>
    </row>
    <row r="485" spans="1:6" x14ac:dyDescent="0.2">
      <c r="A485" s="15" t="s">
        <v>400</v>
      </c>
      <c r="B485" s="15">
        <v>0</v>
      </c>
      <c r="D485" s="20">
        <v>1100530</v>
      </c>
      <c r="E485">
        <f t="shared" si="14"/>
        <v>1</v>
      </c>
      <c r="F485">
        <f t="shared" si="15"/>
        <v>0</v>
      </c>
    </row>
    <row r="486" spans="1:6" x14ac:dyDescent="0.2">
      <c r="A486" s="15" t="s">
        <v>401</v>
      </c>
      <c r="B486" s="15">
        <v>3.45</v>
      </c>
      <c r="D486" s="20">
        <v>1100540</v>
      </c>
      <c r="E486">
        <f t="shared" si="14"/>
        <v>1</v>
      </c>
      <c r="F486">
        <f t="shared" si="15"/>
        <v>0</v>
      </c>
    </row>
    <row r="487" spans="1:6" x14ac:dyDescent="0.2">
      <c r="A487" s="15" t="s">
        <v>402</v>
      </c>
      <c r="B487" s="15">
        <v>0</v>
      </c>
      <c r="D487" s="20">
        <v>1100550</v>
      </c>
      <c r="E487">
        <f t="shared" si="14"/>
        <v>1</v>
      </c>
      <c r="F487">
        <f t="shared" si="15"/>
        <v>0</v>
      </c>
    </row>
    <row r="488" spans="1:6" x14ac:dyDescent="0.2">
      <c r="A488" s="15" t="s">
        <v>403</v>
      </c>
      <c r="B488" s="15">
        <v>0</v>
      </c>
      <c r="D488" s="20">
        <v>1100560</v>
      </c>
      <c r="E488">
        <f t="shared" si="14"/>
        <v>1</v>
      </c>
      <c r="F488">
        <f t="shared" si="15"/>
        <v>0</v>
      </c>
    </row>
    <row r="489" spans="1:6" x14ac:dyDescent="0.2">
      <c r="A489" s="15" t="s">
        <v>404</v>
      </c>
      <c r="B489" s="15">
        <v>0</v>
      </c>
      <c r="D489" s="20">
        <v>1100570</v>
      </c>
      <c r="E489">
        <f t="shared" si="14"/>
        <v>1</v>
      </c>
      <c r="F489">
        <f t="shared" si="15"/>
        <v>0</v>
      </c>
    </row>
    <row r="490" spans="1:6" x14ac:dyDescent="0.2">
      <c r="A490" s="15" t="s">
        <v>1382</v>
      </c>
      <c r="B490" s="15">
        <v>0</v>
      </c>
      <c r="D490" s="20">
        <v>1100580</v>
      </c>
      <c r="E490">
        <f t="shared" si="14"/>
        <v>1</v>
      </c>
      <c r="F490">
        <f t="shared" si="15"/>
        <v>0</v>
      </c>
    </row>
    <row r="491" spans="1:6" x14ac:dyDescent="0.2">
      <c r="A491" s="15" t="s">
        <v>405</v>
      </c>
      <c r="B491" s="15">
        <v>0</v>
      </c>
      <c r="D491" s="20">
        <v>1100590</v>
      </c>
      <c r="E491">
        <f t="shared" si="14"/>
        <v>1</v>
      </c>
      <c r="F491">
        <f t="shared" si="15"/>
        <v>85.4</v>
      </c>
    </row>
    <row r="492" spans="1:6" x14ac:dyDescent="0.2">
      <c r="A492" s="15" t="s">
        <v>406</v>
      </c>
      <c r="B492" s="15">
        <v>0</v>
      </c>
      <c r="D492" s="20">
        <v>1100600</v>
      </c>
      <c r="E492">
        <f t="shared" si="14"/>
        <v>1</v>
      </c>
      <c r="F492">
        <f t="shared" si="15"/>
        <v>0</v>
      </c>
    </row>
    <row r="493" spans="1:6" x14ac:dyDescent="0.2">
      <c r="A493" s="15" t="s">
        <v>407</v>
      </c>
      <c r="B493" s="15">
        <v>0</v>
      </c>
      <c r="D493" s="20">
        <v>1100610</v>
      </c>
      <c r="E493">
        <f t="shared" si="14"/>
        <v>1</v>
      </c>
      <c r="F493">
        <f t="shared" si="15"/>
        <v>0</v>
      </c>
    </row>
    <row r="494" spans="1:6" x14ac:dyDescent="0.2">
      <c r="A494" s="15" t="s">
        <v>408</v>
      </c>
      <c r="B494" s="15">
        <v>0</v>
      </c>
      <c r="D494" s="20">
        <v>1100620</v>
      </c>
      <c r="E494">
        <f t="shared" si="14"/>
        <v>1</v>
      </c>
      <c r="F494">
        <f t="shared" si="15"/>
        <v>0</v>
      </c>
    </row>
    <row r="495" spans="1:6" x14ac:dyDescent="0.2">
      <c r="A495" s="15" t="s">
        <v>409</v>
      </c>
      <c r="B495" s="15">
        <v>0</v>
      </c>
      <c r="D495" s="20">
        <v>1100630</v>
      </c>
      <c r="E495">
        <f t="shared" si="14"/>
        <v>1</v>
      </c>
      <c r="F495">
        <f t="shared" si="15"/>
        <v>0</v>
      </c>
    </row>
    <row r="496" spans="1:6" x14ac:dyDescent="0.2">
      <c r="A496" s="15" t="s">
        <v>410</v>
      </c>
      <c r="B496" s="15">
        <v>7.2</v>
      </c>
      <c r="D496" s="20">
        <v>1100650</v>
      </c>
      <c r="E496">
        <f t="shared" si="14"/>
        <v>1</v>
      </c>
      <c r="F496">
        <f t="shared" si="15"/>
        <v>0</v>
      </c>
    </row>
    <row r="497" spans="1:6" x14ac:dyDescent="0.2">
      <c r="A497" s="15" t="s">
        <v>410</v>
      </c>
      <c r="B497" s="15">
        <v>18.7</v>
      </c>
      <c r="D497" s="20">
        <v>1100660</v>
      </c>
      <c r="E497">
        <f t="shared" si="14"/>
        <v>1</v>
      </c>
      <c r="F497">
        <f t="shared" si="15"/>
        <v>0</v>
      </c>
    </row>
    <row r="498" spans="1:6" x14ac:dyDescent="0.2">
      <c r="A498" s="15" t="s">
        <v>411</v>
      </c>
      <c r="B498" s="15">
        <v>22.7</v>
      </c>
      <c r="D498" s="20">
        <v>1100670</v>
      </c>
      <c r="E498">
        <f t="shared" si="14"/>
        <v>1</v>
      </c>
      <c r="F498">
        <f t="shared" si="15"/>
        <v>75.900000000000006</v>
      </c>
    </row>
    <row r="499" spans="1:6" x14ac:dyDescent="0.2">
      <c r="A499" s="15" t="s">
        <v>412</v>
      </c>
      <c r="B499" s="15">
        <v>0</v>
      </c>
      <c r="D499" s="20">
        <v>1100680</v>
      </c>
      <c r="E499">
        <f t="shared" si="14"/>
        <v>1</v>
      </c>
      <c r="F499">
        <f t="shared" si="15"/>
        <v>0</v>
      </c>
    </row>
    <row r="500" spans="1:6" x14ac:dyDescent="0.2">
      <c r="A500" s="15" t="s">
        <v>413</v>
      </c>
      <c r="B500" s="15">
        <v>0</v>
      </c>
      <c r="D500" s="20">
        <v>1100690</v>
      </c>
      <c r="E500">
        <f t="shared" si="14"/>
        <v>1</v>
      </c>
      <c r="F500">
        <f t="shared" si="15"/>
        <v>80.8</v>
      </c>
    </row>
    <row r="501" spans="1:6" x14ac:dyDescent="0.2">
      <c r="A501" s="15" t="s">
        <v>414</v>
      </c>
      <c r="B501" s="15">
        <v>0</v>
      </c>
      <c r="D501" s="20">
        <v>1100700</v>
      </c>
      <c r="E501">
        <f t="shared" si="14"/>
        <v>1</v>
      </c>
      <c r="F501">
        <f t="shared" si="15"/>
        <v>0</v>
      </c>
    </row>
    <row r="502" spans="1:6" x14ac:dyDescent="0.2">
      <c r="A502" s="15" t="s">
        <v>415</v>
      </c>
      <c r="B502" s="15">
        <v>0</v>
      </c>
      <c r="D502" s="20">
        <v>1100710</v>
      </c>
      <c r="E502">
        <f t="shared" si="14"/>
        <v>1</v>
      </c>
      <c r="F502">
        <f t="shared" si="15"/>
        <v>82.65</v>
      </c>
    </row>
    <row r="503" spans="1:6" x14ac:dyDescent="0.2">
      <c r="A503" s="15" t="s">
        <v>416</v>
      </c>
      <c r="B503" s="15">
        <v>8.1</v>
      </c>
      <c r="D503" s="20">
        <v>1100720</v>
      </c>
      <c r="E503">
        <f t="shared" si="14"/>
        <v>1</v>
      </c>
      <c r="F503">
        <f t="shared" si="15"/>
        <v>0</v>
      </c>
    </row>
    <row r="504" spans="1:6" x14ac:dyDescent="0.2">
      <c r="A504" s="15" t="s">
        <v>417</v>
      </c>
      <c r="B504" s="15">
        <v>0</v>
      </c>
      <c r="D504" s="20">
        <v>1100730</v>
      </c>
      <c r="E504">
        <f t="shared" si="14"/>
        <v>1</v>
      </c>
      <c r="F504">
        <f t="shared" si="15"/>
        <v>0</v>
      </c>
    </row>
    <row r="505" spans="1:6" x14ac:dyDescent="0.2">
      <c r="A505" s="15" t="s">
        <v>418</v>
      </c>
      <c r="B505" s="15">
        <v>0</v>
      </c>
      <c r="D505" s="20">
        <v>1100740</v>
      </c>
      <c r="E505">
        <f t="shared" si="14"/>
        <v>2</v>
      </c>
      <c r="F505">
        <f t="shared" si="15"/>
        <v>67.349999999999994</v>
      </c>
    </row>
    <row r="506" spans="1:6" x14ac:dyDescent="0.2">
      <c r="A506" s="15" t="s">
        <v>419</v>
      </c>
      <c r="B506" s="15">
        <v>0</v>
      </c>
      <c r="D506" s="20">
        <v>1100750</v>
      </c>
      <c r="E506">
        <f t="shared" si="14"/>
        <v>1</v>
      </c>
      <c r="F506">
        <f t="shared" si="15"/>
        <v>0</v>
      </c>
    </row>
    <row r="507" spans="1:6" x14ac:dyDescent="0.2">
      <c r="A507" s="15" t="s">
        <v>420</v>
      </c>
      <c r="B507" s="15">
        <v>0</v>
      </c>
      <c r="D507" s="20">
        <v>1100760</v>
      </c>
      <c r="E507">
        <f t="shared" si="14"/>
        <v>1</v>
      </c>
      <c r="F507">
        <f t="shared" si="15"/>
        <v>0</v>
      </c>
    </row>
    <row r="508" spans="1:6" x14ac:dyDescent="0.2">
      <c r="A508" s="15" t="s">
        <v>421</v>
      </c>
      <c r="B508" s="15">
        <v>0</v>
      </c>
      <c r="D508" s="20">
        <v>1100770</v>
      </c>
      <c r="E508">
        <f t="shared" si="14"/>
        <v>3</v>
      </c>
      <c r="F508">
        <f t="shared" si="15"/>
        <v>77.8</v>
      </c>
    </row>
    <row r="509" spans="1:6" x14ac:dyDescent="0.2">
      <c r="A509" s="15" t="s">
        <v>422</v>
      </c>
      <c r="B509" s="15">
        <v>28.4</v>
      </c>
      <c r="D509" s="20">
        <v>1100780</v>
      </c>
      <c r="E509">
        <f t="shared" si="14"/>
        <v>1</v>
      </c>
      <c r="F509">
        <f t="shared" si="15"/>
        <v>0</v>
      </c>
    </row>
    <row r="510" spans="1:6" x14ac:dyDescent="0.2">
      <c r="A510" s="15" t="s">
        <v>423</v>
      </c>
      <c r="B510" s="15">
        <v>0</v>
      </c>
      <c r="D510" s="20">
        <v>1100790</v>
      </c>
      <c r="E510">
        <f t="shared" si="14"/>
        <v>1</v>
      </c>
      <c r="F510">
        <f t="shared" si="15"/>
        <v>0</v>
      </c>
    </row>
    <row r="511" spans="1:6" x14ac:dyDescent="0.2">
      <c r="A511" s="15" t="s">
        <v>424</v>
      </c>
      <c r="B511" s="15">
        <v>0</v>
      </c>
      <c r="D511" s="20">
        <v>1100800</v>
      </c>
      <c r="E511">
        <f t="shared" si="14"/>
        <v>1</v>
      </c>
      <c r="F511">
        <f t="shared" si="15"/>
        <v>0</v>
      </c>
    </row>
    <row r="512" spans="1:6" x14ac:dyDescent="0.2">
      <c r="A512" s="15" t="s">
        <v>425</v>
      </c>
      <c r="B512" s="15">
        <v>0</v>
      </c>
      <c r="D512" s="20">
        <v>1100810</v>
      </c>
      <c r="E512">
        <f t="shared" si="14"/>
        <v>1</v>
      </c>
      <c r="F512">
        <f t="shared" si="15"/>
        <v>0</v>
      </c>
    </row>
    <row r="513" spans="1:6" x14ac:dyDescent="0.2">
      <c r="A513" s="15" t="s">
        <v>426</v>
      </c>
      <c r="B513" s="15">
        <v>0</v>
      </c>
      <c r="D513" s="20">
        <v>1100820</v>
      </c>
      <c r="E513">
        <f t="shared" si="14"/>
        <v>1</v>
      </c>
      <c r="F513">
        <f t="shared" si="15"/>
        <v>0</v>
      </c>
    </row>
    <row r="514" spans="1:6" x14ac:dyDescent="0.2">
      <c r="A514" s="15" t="s">
        <v>427</v>
      </c>
      <c r="B514" s="15">
        <v>0</v>
      </c>
      <c r="D514" s="20">
        <v>1100830</v>
      </c>
      <c r="E514">
        <f t="shared" si="14"/>
        <v>1</v>
      </c>
      <c r="F514">
        <f t="shared" si="15"/>
        <v>0</v>
      </c>
    </row>
    <row r="515" spans="1:6" x14ac:dyDescent="0.2">
      <c r="A515" s="15" t="s">
        <v>428</v>
      </c>
      <c r="B515" s="15">
        <v>0</v>
      </c>
      <c r="D515" s="20">
        <v>1100840</v>
      </c>
      <c r="E515">
        <f t="shared" ref="E515:E578" si="16">COUNTIFS($A$2:$A$1483,D515)</f>
        <v>1</v>
      </c>
      <c r="F515">
        <f t="shared" ref="F515:F578" si="17">AVERAGEIF($A$2:$A$1483,D515,$B$2:$B$1483)</f>
        <v>0</v>
      </c>
    </row>
    <row r="516" spans="1:6" x14ac:dyDescent="0.2">
      <c r="A516" s="15" t="s">
        <v>429</v>
      </c>
      <c r="B516" s="15">
        <v>0</v>
      </c>
      <c r="D516" s="20">
        <v>1100850</v>
      </c>
      <c r="E516">
        <f t="shared" si="16"/>
        <v>1</v>
      </c>
      <c r="F516">
        <f t="shared" si="17"/>
        <v>0</v>
      </c>
    </row>
    <row r="517" spans="1:6" x14ac:dyDescent="0.2">
      <c r="A517" s="15" t="s">
        <v>430</v>
      </c>
      <c r="B517" s="15">
        <v>0</v>
      </c>
      <c r="D517" s="20">
        <v>1100860</v>
      </c>
      <c r="E517">
        <f t="shared" si="16"/>
        <v>1</v>
      </c>
      <c r="F517">
        <f t="shared" si="17"/>
        <v>0</v>
      </c>
    </row>
    <row r="518" spans="1:6" x14ac:dyDescent="0.2">
      <c r="A518" s="15" t="s">
        <v>431</v>
      </c>
      <c r="B518" s="15">
        <v>0</v>
      </c>
      <c r="D518" s="20">
        <v>1100870</v>
      </c>
      <c r="E518">
        <f t="shared" si="16"/>
        <v>1</v>
      </c>
      <c r="F518">
        <f t="shared" si="17"/>
        <v>76.7</v>
      </c>
    </row>
    <row r="519" spans="1:6" x14ac:dyDescent="0.2">
      <c r="A519" s="15" t="s">
        <v>432</v>
      </c>
      <c r="B519" s="15">
        <v>0</v>
      </c>
      <c r="D519" s="20">
        <v>1100880</v>
      </c>
      <c r="E519">
        <f t="shared" si="16"/>
        <v>1</v>
      </c>
      <c r="F519">
        <f t="shared" si="17"/>
        <v>0</v>
      </c>
    </row>
    <row r="520" spans="1:6" x14ac:dyDescent="0.2">
      <c r="A520" s="15" t="s">
        <v>433</v>
      </c>
      <c r="B520" s="15">
        <v>0</v>
      </c>
      <c r="D520" s="20">
        <v>1100890</v>
      </c>
      <c r="E520">
        <f t="shared" si="16"/>
        <v>1</v>
      </c>
      <c r="F520">
        <f t="shared" si="17"/>
        <v>0</v>
      </c>
    </row>
    <row r="521" spans="1:6" x14ac:dyDescent="0.2">
      <c r="A521" s="15" t="s">
        <v>434</v>
      </c>
      <c r="B521" s="15">
        <v>12.6</v>
      </c>
      <c r="D521" s="20">
        <v>1100900</v>
      </c>
      <c r="E521">
        <f t="shared" si="16"/>
        <v>1</v>
      </c>
      <c r="F521">
        <f t="shared" si="17"/>
        <v>0</v>
      </c>
    </row>
    <row r="522" spans="1:6" x14ac:dyDescent="0.2">
      <c r="A522" s="15" t="s">
        <v>435</v>
      </c>
      <c r="B522" s="15">
        <v>0</v>
      </c>
      <c r="D522" s="20">
        <v>1100910</v>
      </c>
      <c r="E522">
        <f t="shared" si="16"/>
        <v>1</v>
      </c>
      <c r="F522">
        <f t="shared" si="17"/>
        <v>0</v>
      </c>
    </row>
    <row r="523" spans="1:6" x14ac:dyDescent="0.2">
      <c r="A523" s="15" t="s">
        <v>438</v>
      </c>
      <c r="B523" s="15">
        <v>0</v>
      </c>
      <c r="D523" s="20">
        <v>1100920</v>
      </c>
      <c r="E523">
        <f t="shared" si="16"/>
        <v>1</v>
      </c>
      <c r="F523">
        <f t="shared" si="17"/>
        <v>0</v>
      </c>
    </row>
    <row r="524" spans="1:6" x14ac:dyDescent="0.2">
      <c r="A524" s="15" t="s">
        <v>439</v>
      </c>
      <c r="B524" s="15">
        <v>0</v>
      </c>
      <c r="D524" s="20">
        <v>1100930</v>
      </c>
      <c r="E524">
        <f t="shared" si="16"/>
        <v>1</v>
      </c>
      <c r="F524">
        <f t="shared" si="17"/>
        <v>0</v>
      </c>
    </row>
    <row r="525" spans="1:6" x14ac:dyDescent="0.2">
      <c r="A525" s="15" t="s">
        <v>440</v>
      </c>
      <c r="B525" s="15">
        <v>0</v>
      </c>
      <c r="D525" s="20">
        <v>1100940</v>
      </c>
      <c r="E525">
        <f t="shared" si="16"/>
        <v>1</v>
      </c>
      <c r="F525">
        <f t="shared" si="17"/>
        <v>0</v>
      </c>
    </row>
    <row r="526" spans="1:6" x14ac:dyDescent="0.2">
      <c r="A526" s="15" t="s">
        <v>441</v>
      </c>
      <c r="B526" s="15">
        <v>0</v>
      </c>
      <c r="D526" s="20">
        <v>1100950</v>
      </c>
      <c r="E526">
        <f t="shared" si="16"/>
        <v>1</v>
      </c>
      <c r="F526">
        <f t="shared" si="17"/>
        <v>0</v>
      </c>
    </row>
    <row r="527" spans="1:6" x14ac:dyDescent="0.2">
      <c r="A527" s="15" t="s">
        <v>442</v>
      </c>
      <c r="B527" s="15">
        <v>0</v>
      </c>
      <c r="D527" s="20">
        <v>1100960</v>
      </c>
      <c r="E527">
        <f t="shared" si="16"/>
        <v>2</v>
      </c>
      <c r="F527">
        <f t="shared" si="17"/>
        <v>78.849999999999994</v>
      </c>
    </row>
    <row r="528" spans="1:6" x14ac:dyDescent="0.2">
      <c r="A528" s="15" t="s">
        <v>443</v>
      </c>
      <c r="B528" s="15">
        <v>0</v>
      </c>
      <c r="D528" s="20">
        <v>1100970</v>
      </c>
      <c r="E528">
        <f t="shared" si="16"/>
        <v>1</v>
      </c>
      <c r="F528">
        <f t="shared" si="17"/>
        <v>0</v>
      </c>
    </row>
    <row r="529" spans="1:6" x14ac:dyDescent="0.2">
      <c r="A529" s="15" t="s">
        <v>445</v>
      </c>
      <c r="B529" s="15">
        <v>0</v>
      </c>
      <c r="D529" s="20">
        <v>1100980</v>
      </c>
      <c r="E529">
        <f t="shared" si="16"/>
        <v>1</v>
      </c>
      <c r="F529">
        <f t="shared" si="17"/>
        <v>0</v>
      </c>
    </row>
    <row r="530" spans="1:6" x14ac:dyDescent="0.2">
      <c r="A530" s="15" t="s">
        <v>446</v>
      </c>
      <c r="B530" s="15">
        <v>0</v>
      </c>
      <c r="D530" s="20">
        <v>1100990</v>
      </c>
      <c r="E530">
        <f t="shared" si="16"/>
        <v>1</v>
      </c>
      <c r="F530">
        <f t="shared" si="17"/>
        <v>0</v>
      </c>
    </row>
    <row r="531" spans="1:6" x14ac:dyDescent="0.2">
      <c r="A531" s="15" t="s">
        <v>447</v>
      </c>
      <c r="B531" s="15">
        <v>0</v>
      </c>
      <c r="D531" s="20">
        <v>1101000</v>
      </c>
      <c r="E531">
        <f t="shared" si="16"/>
        <v>2</v>
      </c>
      <c r="F531">
        <f t="shared" si="17"/>
        <v>87.175000000000011</v>
      </c>
    </row>
    <row r="532" spans="1:6" x14ac:dyDescent="0.2">
      <c r="A532" s="15" t="s">
        <v>448</v>
      </c>
      <c r="B532" s="15">
        <v>0</v>
      </c>
      <c r="D532" s="20">
        <v>1101010</v>
      </c>
      <c r="E532">
        <f t="shared" si="16"/>
        <v>1</v>
      </c>
      <c r="F532">
        <f t="shared" si="17"/>
        <v>91.5</v>
      </c>
    </row>
    <row r="533" spans="1:6" x14ac:dyDescent="0.2">
      <c r="A533" s="15" t="s">
        <v>449</v>
      </c>
      <c r="B533" s="15">
        <v>0</v>
      </c>
      <c r="D533" s="20">
        <v>1101020</v>
      </c>
      <c r="E533">
        <f t="shared" si="16"/>
        <v>1</v>
      </c>
      <c r="F533">
        <f t="shared" si="17"/>
        <v>0</v>
      </c>
    </row>
    <row r="534" spans="1:6" x14ac:dyDescent="0.2">
      <c r="A534" s="15" t="s">
        <v>450</v>
      </c>
      <c r="B534" s="15">
        <v>0</v>
      </c>
      <c r="D534" s="20">
        <v>1101030</v>
      </c>
      <c r="E534">
        <f t="shared" si="16"/>
        <v>1</v>
      </c>
      <c r="F534">
        <f t="shared" si="17"/>
        <v>73</v>
      </c>
    </row>
    <row r="535" spans="1:6" x14ac:dyDescent="0.2">
      <c r="A535" s="15" t="s">
        <v>451</v>
      </c>
      <c r="B535" s="15">
        <v>0</v>
      </c>
      <c r="D535" s="20">
        <v>1101040</v>
      </c>
      <c r="E535">
        <f t="shared" si="16"/>
        <v>1</v>
      </c>
      <c r="F535">
        <f t="shared" si="17"/>
        <v>0</v>
      </c>
    </row>
    <row r="536" spans="1:6" x14ac:dyDescent="0.2">
      <c r="A536" s="15" t="s">
        <v>452</v>
      </c>
      <c r="B536" s="15">
        <v>0</v>
      </c>
      <c r="D536" s="20">
        <v>1101050</v>
      </c>
      <c r="E536">
        <f t="shared" si="16"/>
        <v>1</v>
      </c>
      <c r="F536">
        <f t="shared" si="17"/>
        <v>0</v>
      </c>
    </row>
    <row r="537" spans="1:6" x14ac:dyDescent="0.2">
      <c r="A537" s="15" t="s">
        <v>453</v>
      </c>
      <c r="B537" s="15">
        <v>0</v>
      </c>
      <c r="D537" s="20">
        <v>1101060</v>
      </c>
      <c r="E537">
        <f t="shared" si="16"/>
        <v>1</v>
      </c>
      <c r="F537">
        <f t="shared" si="17"/>
        <v>0</v>
      </c>
    </row>
    <row r="538" spans="1:6" x14ac:dyDescent="0.2">
      <c r="A538" s="15" t="s">
        <v>455</v>
      </c>
      <c r="B538" s="15">
        <v>0</v>
      </c>
      <c r="D538" s="20">
        <v>1101070</v>
      </c>
      <c r="E538">
        <f t="shared" si="16"/>
        <v>1</v>
      </c>
      <c r="F538">
        <f t="shared" si="17"/>
        <v>0</v>
      </c>
    </row>
    <row r="539" spans="1:6" x14ac:dyDescent="0.2">
      <c r="A539" s="15" t="s">
        <v>456</v>
      </c>
      <c r="B539" s="15">
        <v>0</v>
      </c>
      <c r="D539" s="20">
        <v>1101080</v>
      </c>
      <c r="E539">
        <f t="shared" si="16"/>
        <v>1</v>
      </c>
      <c r="F539">
        <f t="shared" si="17"/>
        <v>0</v>
      </c>
    </row>
    <row r="540" spans="1:6" x14ac:dyDescent="0.2">
      <c r="A540" s="15" t="s">
        <v>457</v>
      </c>
      <c r="B540" s="15">
        <v>0</v>
      </c>
      <c r="D540" s="20">
        <v>1101090</v>
      </c>
      <c r="E540">
        <f t="shared" si="16"/>
        <v>1</v>
      </c>
      <c r="F540">
        <f t="shared" si="17"/>
        <v>0</v>
      </c>
    </row>
    <row r="541" spans="1:6" x14ac:dyDescent="0.2">
      <c r="A541" s="15" t="s">
        <v>458</v>
      </c>
      <c r="B541" s="15">
        <v>0</v>
      </c>
      <c r="D541" s="20">
        <v>1101100</v>
      </c>
      <c r="E541">
        <f t="shared" si="16"/>
        <v>1</v>
      </c>
      <c r="F541">
        <f t="shared" si="17"/>
        <v>0</v>
      </c>
    </row>
    <row r="542" spans="1:6" x14ac:dyDescent="0.2">
      <c r="A542" s="15" t="s">
        <v>454</v>
      </c>
      <c r="B542" s="15">
        <v>0</v>
      </c>
      <c r="D542" s="20">
        <v>1101110</v>
      </c>
      <c r="E542">
        <f t="shared" si="16"/>
        <v>1</v>
      </c>
      <c r="F542">
        <f t="shared" si="17"/>
        <v>0</v>
      </c>
    </row>
    <row r="543" spans="1:6" x14ac:dyDescent="0.2">
      <c r="A543" s="15" t="s">
        <v>459</v>
      </c>
      <c r="B543" s="15">
        <v>0</v>
      </c>
      <c r="D543" s="20">
        <v>1101120</v>
      </c>
      <c r="E543">
        <f t="shared" si="16"/>
        <v>1</v>
      </c>
      <c r="F543">
        <f t="shared" si="17"/>
        <v>0</v>
      </c>
    </row>
    <row r="544" spans="1:6" x14ac:dyDescent="0.2">
      <c r="A544" s="15" t="s">
        <v>460</v>
      </c>
      <c r="B544" s="15">
        <v>0</v>
      </c>
      <c r="D544" s="20">
        <v>1101130</v>
      </c>
      <c r="E544">
        <f t="shared" si="16"/>
        <v>1</v>
      </c>
      <c r="F544">
        <f t="shared" si="17"/>
        <v>0</v>
      </c>
    </row>
    <row r="545" spans="1:6" x14ac:dyDescent="0.2">
      <c r="A545" s="15" t="s">
        <v>461</v>
      </c>
      <c r="B545" s="15">
        <v>0</v>
      </c>
      <c r="D545" s="20">
        <v>1101140</v>
      </c>
      <c r="E545">
        <f t="shared" si="16"/>
        <v>1</v>
      </c>
      <c r="F545">
        <f t="shared" si="17"/>
        <v>38.200000000000003</v>
      </c>
    </row>
    <row r="546" spans="1:6" x14ac:dyDescent="0.2">
      <c r="A546" s="15" t="s">
        <v>462</v>
      </c>
      <c r="B546" s="15">
        <v>4.5</v>
      </c>
      <c r="D546" s="20">
        <v>1101150</v>
      </c>
      <c r="E546">
        <f t="shared" si="16"/>
        <v>1</v>
      </c>
      <c r="F546">
        <f t="shared" si="17"/>
        <v>0</v>
      </c>
    </row>
    <row r="547" spans="1:6" x14ac:dyDescent="0.2">
      <c r="A547" s="15" t="s">
        <v>463</v>
      </c>
      <c r="B547" s="15">
        <v>0</v>
      </c>
      <c r="D547" s="20">
        <v>1101160</v>
      </c>
      <c r="E547">
        <f t="shared" si="16"/>
        <v>1</v>
      </c>
      <c r="F547">
        <f t="shared" si="17"/>
        <v>0</v>
      </c>
    </row>
    <row r="548" spans="1:6" x14ac:dyDescent="0.2">
      <c r="A548" s="15" t="s">
        <v>464</v>
      </c>
      <c r="B548" s="15">
        <v>0</v>
      </c>
      <c r="D548" s="20">
        <v>1101170</v>
      </c>
      <c r="E548">
        <f t="shared" si="16"/>
        <v>1</v>
      </c>
      <c r="F548">
        <f t="shared" si="17"/>
        <v>0</v>
      </c>
    </row>
    <row r="549" spans="1:6" x14ac:dyDescent="0.2">
      <c r="A549" s="15" t="s">
        <v>465</v>
      </c>
      <c r="B549" s="15">
        <v>0</v>
      </c>
      <c r="D549" s="20">
        <v>1101180</v>
      </c>
      <c r="E549">
        <f t="shared" si="16"/>
        <v>1</v>
      </c>
      <c r="F549">
        <f t="shared" si="17"/>
        <v>0</v>
      </c>
    </row>
    <row r="550" spans="1:6" x14ac:dyDescent="0.2">
      <c r="A550" s="15" t="s">
        <v>466</v>
      </c>
      <c r="B550" s="15">
        <v>0</v>
      </c>
      <c r="D550" s="20">
        <v>1101190</v>
      </c>
      <c r="E550">
        <f t="shared" si="16"/>
        <v>1</v>
      </c>
      <c r="F550">
        <f t="shared" si="17"/>
        <v>0</v>
      </c>
    </row>
    <row r="551" spans="1:6" x14ac:dyDescent="0.2">
      <c r="A551" s="15" t="s">
        <v>467</v>
      </c>
      <c r="B551" s="15">
        <v>0</v>
      </c>
      <c r="D551" s="20">
        <v>1101200</v>
      </c>
      <c r="E551">
        <f t="shared" si="16"/>
        <v>1</v>
      </c>
      <c r="F551">
        <f t="shared" si="17"/>
        <v>0</v>
      </c>
    </row>
    <row r="552" spans="1:6" x14ac:dyDescent="0.2">
      <c r="A552" s="15" t="s">
        <v>468</v>
      </c>
      <c r="B552" s="15">
        <v>0</v>
      </c>
      <c r="D552" s="20">
        <v>1101210</v>
      </c>
      <c r="E552">
        <f t="shared" si="16"/>
        <v>1</v>
      </c>
      <c r="F552">
        <f t="shared" si="17"/>
        <v>0</v>
      </c>
    </row>
    <row r="553" spans="1:6" x14ac:dyDescent="0.2">
      <c r="A553" s="15" t="s">
        <v>469</v>
      </c>
      <c r="B553" s="15">
        <v>0</v>
      </c>
      <c r="D553" s="20">
        <v>1101220</v>
      </c>
      <c r="E553">
        <f t="shared" si="16"/>
        <v>1</v>
      </c>
      <c r="F553">
        <f t="shared" si="17"/>
        <v>0</v>
      </c>
    </row>
    <row r="554" spans="1:6" x14ac:dyDescent="0.2">
      <c r="A554" s="15" t="s">
        <v>470</v>
      </c>
      <c r="B554" s="15">
        <v>0</v>
      </c>
      <c r="D554" s="20">
        <v>1101230</v>
      </c>
      <c r="E554">
        <f t="shared" si="16"/>
        <v>1</v>
      </c>
      <c r="F554">
        <f t="shared" si="17"/>
        <v>0</v>
      </c>
    </row>
    <row r="555" spans="1:6" x14ac:dyDescent="0.2">
      <c r="A555" s="15" t="s">
        <v>471</v>
      </c>
      <c r="B555" s="15">
        <v>0</v>
      </c>
      <c r="D555" s="20">
        <v>1101240</v>
      </c>
      <c r="E555">
        <f t="shared" si="16"/>
        <v>1</v>
      </c>
      <c r="F555">
        <f t="shared" si="17"/>
        <v>70.599999999999994</v>
      </c>
    </row>
    <row r="556" spans="1:6" x14ac:dyDescent="0.2">
      <c r="A556" s="15" t="s">
        <v>472</v>
      </c>
      <c r="B556" s="15">
        <v>0</v>
      </c>
      <c r="D556" s="20">
        <v>1101250</v>
      </c>
      <c r="E556">
        <f t="shared" si="16"/>
        <v>1</v>
      </c>
      <c r="F556">
        <f t="shared" si="17"/>
        <v>0</v>
      </c>
    </row>
    <row r="557" spans="1:6" x14ac:dyDescent="0.2">
      <c r="A557" s="15" t="s">
        <v>473</v>
      </c>
      <c r="B557" s="15">
        <v>0</v>
      </c>
      <c r="D557" s="20">
        <v>1101260</v>
      </c>
      <c r="E557">
        <f t="shared" si="16"/>
        <v>1</v>
      </c>
      <c r="F557">
        <f t="shared" si="17"/>
        <v>62.7</v>
      </c>
    </row>
    <row r="558" spans="1:6" x14ac:dyDescent="0.2">
      <c r="A558" s="15" t="s">
        <v>474</v>
      </c>
      <c r="B558" s="15">
        <v>0</v>
      </c>
      <c r="D558" s="20">
        <v>1101270</v>
      </c>
      <c r="E558">
        <f t="shared" si="16"/>
        <v>2</v>
      </c>
      <c r="F558">
        <f t="shared" si="17"/>
        <v>79.174999999999997</v>
      </c>
    </row>
    <row r="559" spans="1:6" x14ac:dyDescent="0.2">
      <c r="A559" s="15" t="s">
        <v>475</v>
      </c>
      <c r="B559" s="15">
        <v>0</v>
      </c>
      <c r="D559" s="20">
        <v>1101280</v>
      </c>
      <c r="E559">
        <f t="shared" si="16"/>
        <v>1</v>
      </c>
      <c r="F559">
        <f t="shared" si="17"/>
        <v>0</v>
      </c>
    </row>
    <row r="560" spans="1:6" x14ac:dyDescent="0.2">
      <c r="A560" s="15" t="s">
        <v>476</v>
      </c>
      <c r="B560" s="15">
        <v>0</v>
      </c>
      <c r="D560" s="20">
        <v>1101290</v>
      </c>
      <c r="E560">
        <f t="shared" si="16"/>
        <v>1</v>
      </c>
      <c r="F560">
        <f t="shared" si="17"/>
        <v>0</v>
      </c>
    </row>
    <row r="561" spans="1:6" x14ac:dyDescent="0.2">
      <c r="A561" s="15" t="s">
        <v>477</v>
      </c>
      <c r="B561" s="15">
        <v>0</v>
      </c>
      <c r="D561" s="20">
        <v>1101300</v>
      </c>
      <c r="E561">
        <f t="shared" si="16"/>
        <v>2</v>
      </c>
      <c r="F561">
        <f t="shared" si="17"/>
        <v>62.35</v>
      </c>
    </row>
    <row r="562" spans="1:6" x14ac:dyDescent="0.2">
      <c r="A562" s="15" t="s">
        <v>478</v>
      </c>
      <c r="B562" s="15">
        <v>0</v>
      </c>
      <c r="D562" s="20">
        <v>1101310</v>
      </c>
      <c r="E562">
        <f t="shared" si="16"/>
        <v>1</v>
      </c>
      <c r="F562">
        <f t="shared" si="17"/>
        <v>56.2</v>
      </c>
    </row>
    <row r="563" spans="1:6" x14ac:dyDescent="0.2">
      <c r="A563" s="15" t="s">
        <v>479</v>
      </c>
      <c r="B563" s="15">
        <v>0</v>
      </c>
      <c r="D563" s="20">
        <v>1101320</v>
      </c>
      <c r="E563">
        <f t="shared" si="16"/>
        <v>1</v>
      </c>
      <c r="F563">
        <f t="shared" si="17"/>
        <v>0</v>
      </c>
    </row>
    <row r="564" spans="1:6" x14ac:dyDescent="0.2">
      <c r="A564" s="15" t="s">
        <v>480</v>
      </c>
      <c r="B564" s="15">
        <v>0</v>
      </c>
      <c r="D564" s="20">
        <v>1101330</v>
      </c>
      <c r="E564">
        <f t="shared" si="16"/>
        <v>1</v>
      </c>
      <c r="F564">
        <f t="shared" si="17"/>
        <v>0</v>
      </c>
    </row>
    <row r="565" spans="1:6" x14ac:dyDescent="0.2">
      <c r="A565" s="15" t="s">
        <v>481</v>
      </c>
      <c r="B565" s="15">
        <v>0</v>
      </c>
      <c r="D565" s="20">
        <v>1101340</v>
      </c>
      <c r="E565">
        <f t="shared" si="16"/>
        <v>1</v>
      </c>
      <c r="F565">
        <f t="shared" si="17"/>
        <v>0</v>
      </c>
    </row>
    <row r="566" spans="1:6" x14ac:dyDescent="0.2">
      <c r="A566" s="15" t="s">
        <v>482</v>
      </c>
      <c r="B566" s="15">
        <v>0</v>
      </c>
      <c r="D566" s="20">
        <v>1101350</v>
      </c>
      <c r="E566">
        <f t="shared" si="16"/>
        <v>1</v>
      </c>
      <c r="F566">
        <f t="shared" si="17"/>
        <v>0</v>
      </c>
    </row>
    <row r="567" spans="1:6" x14ac:dyDescent="0.2">
      <c r="A567" s="15" t="s">
        <v>483</v>
      </c>
      <c r="B567" s="15">
        <v>71.400000000000006</v>
      </c>
      <c r="D567" s="20">
        <v>1101360</v>
      </c>
      <c r="E567">
        <f t="shared" si="16"/>
        <v>1</v>
      </c>
      <c r="F567">
        <f t="shared" si="17"/>
        <v>0</v>
      </c>
    </row>
    <row r="568" spans="1:6" x14ac:dyDescent="0.2">
      <c r="A568" s="15" t="s">
        <v>484</v>
      </c>
      <c r="B568" s="15">
        <v>0</v>
      </c>
      <c r="D568" s="20">
        <v>1101370</v>
      </c>
      <c r="E568">
        <f t="shared" si="16"/>
        <v>1</v>
      </c>
      <c r="F568">
        <f t="shared" si="17"/>
        <v>0</v>
      </c>
    </row>
    <row r="569" spans="1:6" x14ac:dyDescent="0.2">
      <c r="A569" s="15" t="s">
        <v>485</v>
      </c>
      <c r="B569" s="15">
        <v>0</v>
      </c>
      <c r="D569" s="20">
        <v>1101380</v>
      </c>
      <c r="E569">
        <f t="shared" si="16"/>
        <v>1</v>
      </c>
      <c r="F569">
        <f t="shared" si="17"/>
        <v>0</v>
      </c>
    </row>
    <row r="570" spans="1:6" x14ac:dyDescent="0.2">
      <c r="A570" s="15" t="s">
        <v>486</v>
      </c>
      <c r="B570" s="15">
        <v>0</v>
      </c>
      <c r="D570" s="20">
        <v>1101390</v>
      </c>
      <c r="E570">
        <f t="shared" si="16"/>
        <v>1</v>
      </c>
      <c r="F570">
        <f t="shared" si="17"/>
        <v>0</v>
      </c>
    </row>
    <row r="571" spans="1:6" x14ac:dyDescent="0.2">
      <c r="A571" s="15" t="s">
        <v>487</v>
      </c>
      <c r="B571" s="15">
        <v>0</v>
      </c>
      <c r="D571" s="20">
        <v>1101400</v>
      </c>
      <c r="E571">
        <f t="shared" si="16"/>
        <v>1</v>
      </c>
      <c r="F571">
        <f t="shared" si="17"/>
        <v>0</v>
      </c>
    </row>
    <row r="572" spans="1:6" x14ac:dyDescent="0.2">
      <c r="A572" s="15" t="s">
        <v>488</v>
      </c>
      <c r="B572" s="15">
        <v>0</v>
      </c>
      <c r="D572" s="20">
        <v>1101410</v>
      </c>
      <c r="E572">
        <f t="shared" si="16"/>
        <v>1</v>
      </c>
      <c r="F572">
        <f t="shared" si="17"/>
        <v>0</v>
      </c>
    </row>
    <row r="573" spans="1:6" x14ac:dyDescent="0.2">
      <c r="A573" s="15" t="s">
        <v>489</v>
      </c>
      <c r="B573" s="15">
        <v>0</v>
      </c>
      <c r="D573" s="20">
        <v>1101420</v>
      </c>
      <c r="E573">
        <f t="shared" si="16"/>
        <v>1</v>
      </c>
      <c r="F573">
        <f t="shared" si="17"/>
        <v>0</v>
      </c>
    </row>
    <row r="574" spans="1:6" x14ac:dyDescent="0.2">
      <c r="A574" s="15" t="s">
        <v>490</v>
      </c>
      <c r="B574" s="15">
        <v>0</v>
      </c>
      <c r="D574" s="20">
        <v>1101430</v>
      </c>
      <c r="E574">
        <f t="shared" si="16"/>
        <v>1</v>
      </c>
      <c r="F574">
        <f t="shared" si="17"/>
        <v>0</v>
      </c>
    </row>
    <row r="575" spans="1:6" x14ac:dyDescent="0.2">
      <c r="A575" s="15" t="s">
        <v>491</v>
      </c>
      <c r="B575" s="15">
        <v>0</v>
      </c>
      <c r="D575" s="20">
        <v>1101440</v>
      </c>
      <c r="E575">
        <f t="shared" si="16"/>
        <v>1</v>
      </c>
      <c r="F575">
        <f t="shared" si="17"/>
        <v>0</v>
      </c>
    </row>
    <row r="576" spans="1:6" x14ac:dyDescent="0.2">
      <c r="A576" s="15" t="s">
        <v>492</v>
      </c>
      <c r="B576" s="15">
        <v>0</v>
      </c>
      <c r="D576" s="20">
        <v>1101450</v>
      </c>
      <c r="E576">
        <f t="shared" si="16"/>
        <v>1</v>
      </c>
      <c r="F576">
        <f t="shared" si="17"/>
        <v>0</v>
      </c>
    </row>
    <row r="577" spans="1:6" x14ac:dyDescent="0.2">
      <c r="A577" s="15" t="s">
        <v>493</v>
      </c>
      <c r="B577" s="15">
        <v>0</v>
      </c>
      <c r="D577" s="20">
        <v>1101460</v>
      </c>
      <c r="E577">
        <f t="shared" si="16"/>
        <v>1</v>
      </c>
      <c r="F577">
        <f t="shared" si="17"/>
        <v>0</v>
      </c>
    </row>
    <row r="578" spans="1:6" x14ac:dyDescent="0.2">
      <c r="A578" s="15" t="s">
        <v>494</v>
      </c>
      <c r="B578" s="15">
        <v>85.4</v>
      </c>
      <c r="D578" s="20">
        <v>1101470</v>
      </c>
      <c r="E578">
        <f t="shared" si="16"/>
        <v>1</v>
      </c>
      <c r="F578">
        <f t="shared" si="17"/>
        <v>0</v>
      </c>
    </row>
    <row r="579" spans="1:6" x14ac:dyDescent="0.2">
      <c r="A579" s="15" t="s">
        <v>495</v>
      </c>
      <c r="B579" s="15">
        <v>0</v>
      </c>
      <c r="D579" s="20">
        <v>1101480</v>
      </c>
      <c r="E579">
        <f t="shared" ref="E579:E642" si="18">COUNTIFS($A$2:$A$1483,D579)</f>
        <v>1</v>
      </c>
      <c r="F579">
        <f t="shared" ref="F579:F642" si="19">AVERAGEIF($A$2:$A$1483,D579,$B$2:$B$1483)</f>
        <v>0</v>
      </c>
    </row>
    <row r="580" spans="1:6" x14ac:dyDescent="0.2">
      <c r="A580" s="15" t="s">
        <v>496</v>
      </c>
      <c r="B580" s="15">
        <v>0</v>
      </c>
      <c r="D580" s="20">
        <v>1101490</v>
      </c>
      <c r="E580">
        <f t="shared" si="18"/>
        <v>1</v>
      </c>
      <c r="F580">
        <f t="shared" si="19"/>
        <v>0</v>
      </c>
    </row>
    <row r="581" spans="1:6" x14ac:dyDescent="0.2">
      <c r="A581" s="15" t="s">
        <v>497</v>
      </c>
      <c r="B581" s="15">
        <v>0</v>
      </c>
      <c r="D581" s="20">
        <v>1101500</v>
      </c>
      <c r="E581">
        <f t="shared" si="18"/>
        <v>2</v>
      </c>
      <c r="F581">
        <f t="shared" si="19"/>
        <v>54.65</v>
      </c>
    </row>
    <row r="582" spans="1:6" x14ac:dyDescent="0.2">
      <c r="A582" s="15" t="s">
        <v>1383</v>
      </c>
      <c r="B582" s="15">
        <v>0</v>
      </c>
      <c r="D582" s="20">
        <v>1101510</v>
      </c>
      <c r="E582">
        <f t="shared" si="18"/>
        <v>1</v>
      </c>
      <c r="F582">
        <f t="shared" si="19"/>
        <v>0</v>
      </c>
    </row>
    <row r="583" spans="1:6" x14ac:dyDescent="0.2">
      <c r="A583" s="15" t="s">
        <v>498</v>
      </c>
      <c r="B583" s="15">
        <v>0</v>
      </c>
      <c r="D583" s="20">
        <v>1101520</v>
      </c>
      <c r="E583">
        <f t="shared" si="18"/>
        <v>1</v>
      </c>
      <c r="F583">
        <f t="shared" si="19"/>
        <v>0</v>
      </c>
    </row>
    <row r="584" spans="1:6" x14ac:dyDescent="0.2">
      <c r="A584" s="15" t="s">
        <v>499</v>
      </c>
      <c r="B584" s="15">
        <v>0</v>
      </c>
      <c r="D584" s="20">
        <v>1101530</v>
      </c>
      <c r="E584">
        <f t="shared" si="18"/>
        <v>1</v>
      </c>
      <c r="F584">
        <f t="shared" si="19"/>
        <v>0</v>
      </c>
    </row>
    <row r="585" spans="1:6" x14ac:dyDescent="0.2">
      <c r="A585" s="15" t="s">
        <v>500</v>
      </c>
      <c r="B585" s="15">
        <v>75.900000000000006</v>
      </c>
      <c r="D585" s="20">
        <v>1101540</v>
      </c>
      <c r="E585">
        <f t="shared" si="18"/>
        <v>1</v>
      </c>
      <c r="F585">
        <f t="shared" si="19"/>
        <v>0</v>
      </c>
    </row>
    <row r="586" spans="1:6" x14ac:dyDescent="0.2">
      <c r="A586" s="15" t="s">
        <v>501</v>
      </c>
      <c r="B586" s="15">
        <v>0</v>
      </c>
      <c r="D586" s="20">
        <v>1101550</v>
      </c>
      <c r="E586">
        <f t="shared" si="18"/>
        <v>1</v>
      </c>
      <c r="F586">
        <f t="shared" si="19"/>
        <v>0</v>
      </c>
    </row>
    <row r="587" spans="1:6" x14ac:dyDescent="0.2">
      <c r="A587" s="15" t="s">
        <v>502</v>
      </c>
      <c r="B587" s="15">
        <v>80.8</v>
      </c>
      <c r="D587" s="20">
        <v>1101560</v>
      </c>
      <c r="E587">
        <f t="shared" si="18"/>
        <v>1</v>
      </c>
      <c r="F587">
        <f t="shared" si="19"/>
        <v>0</v>
      </c>
    </row>
    <row r="588" spans="1:6" x14ac:dyDescent="0.2">
      <c r="A588" s="15" t="s">
        <v>503</v>
      </c>
      <c r="B588" s="15">
        <v>0</v>
      </c>
      <c r="D588" s="20">
        <v>1101570</v>
      </c>
      <c r="E588">
        <f t="shared" si="18"/>
        <v>1</v>
      </c>
      <c r="F588">
        <f t="shared" si="19"/>
        <v>0</v>
      </c>
    </row>
    <row r="589" spans="1:6" x14ac:dyDescent="0.2">
      <c r="A589" s="15" t="s">
        <v>1384</v>
      </c>
      <c r="B589" s="15">
        <v>82.65</v>
      </c>
      <c r="D589" s="20">
        <v>1101580</v>
      </c>
      <c r="E589">
        <f t="shared" si="18"/>
        <v>1</v>
      </c>
      <c r="F589">
        <f t="shared" si="19"/>
        <v>0</v>
      </c>
    </row>
    <row r="590" spans="1:6" x14ac:dyDescent="0.2">
      <c r="A590" s="15" t="s">
        <v>1385</v>
      </c>
      <c r="B590" s="15">
        <v>0</v>
      </c>
      <c r="D590" s="20">
        <v>1101590</v>
      </c>
      <c r="E590">
        <f t="shared" si="18"/>
        <v>1</v>
      </c>
      <c r="F590">
        <f t="shared" si="19"/>
        <v>0</v>
      </c>
    </row>
    <row r="591" spans="1:6" x14ac:dyDescent="0.2">
      <c r="A591" s="15" t="s">
        <v>504</v>
      </c>
      <c r="B591" s="15">
        <v>0</v>
      </c>
      <c r="D591" s="20">
        <v>1101600</v>
      </c>
      <c r="E591">
        <f t="shared" si="18"/>
        <v>1</v>
      </c>
      <c r="F591">
        <f t="shared" si="19"/>
        <v>0</v>
      </c>
    </row>
    <row r="592" spans="1:6" x14ac:dyDescent="0.2">
      <c r="A592" s="15" t="s">
        <v>505</v>
      </c>
      <c r="B592" s="15">
        <v>66.599999999999994</v>
      </c>
      <c r="D592" s="20">
        <v>1101610</v>
      </c>
      <c r="E592">
        <f t="shared" si="18"/>
        <v>1</v>
      </c>
      <c r="F592">
        <f t="shared" si="19"/>
        <v>0</v>
      </c>
    </row>
    <row r="593" spans="1:6" x14ac:dyDescent="0.2">
      <c r="A593" s="15" t="s">
        <v>505</v>
      </c>
      <c r="B593" s="15">
        <v>68.099999999999994</v>
      </c>
      <c r="D593" s="20">
        <v>1101620</v>
      </c>
      <c r="E593">
        <f t="shared" si="18"/>
        <v>1</v>
      </c>
      <c r="F593">
        <f t="shared" si="19"/>
        <v>68.95</v>
      </c>
    </row>
    <row r="594" spans="1:6" x14ac:dyDescent="0.2">
      <c r="A594" s="15" t="s">
        <v>506</v>
      </c>
      <c r="B594" s="15">
        <v>0</v>
      </c>
      <c r="D594" s="20">
        <v>1101630</v>
      </c>
      <c r="E594">
        <f t="shared" si="18"/>
        <v>1</v>
      </c>
      <c r="F594">
        <f t="shared" si="19"/>
        <v>0</v>
      </c>
    </row>
    <row r="595" spans="1:6" x14ac:dyDescent="0.2">
      <c r="A595" s="15" t="s">
        <v>1386</v>
      </c>
      <c r="B595" s="15">
        <v>0</v>
      </c>
      <c r="D595" s="20">
        <v>1101640</v>
      </c>
      <c r="E595">
        <f t="shared" si="18"/>
        <v>1</v>
      </c>
      <c r="F595">
        <f t="shared" si="19"/>
        <v>62.5</v>
      </c>
    </row>
    <row r="596" spans="1:6" x14ac:dyDescent="0.2">
      <c r="A596" s="15" t="s">
        <v>507</v>
      </c>
      <c r="B596" s="15">
        <v>86.7</v>
      </c>
      <c r="D596" s="20">
        <v>1101650</v>
      </c>
      <c r="E596">
        <f t="shared" si="18"/>
        <v>1</v>
      </c>
      <c r="F596">
        <f t="shared" si="19"/>
        <v>0</v>
      </c>
    </row>
    <row r="597" spans="1:6" x14ac:dyDescent="0.2">
      <c r="A597" s="15" t="s">
        <v>507</v>
      </c>
      <c r="B597" s="15">
        <v>80.3</v>
      </c>
      <c r="D597" s="20">
        <v>1101660</v>
      </c>
      <c r="E597">
        <f t="shared" si="18"/>
        <v>1</v>
      </c>
      <c r="F597">
        <f t="shared" si="19"/>
        <v>0</v>
      </c>
    </row>
    <row r="598" spans="1:6" x14ac:dyDescent="0.2">
      <c r="A598" s="15" t="s">
        <v>507</v>
      </c>
      <c r="B598" s="15">
        <v>66.400000000000006</v>
      </c>
      <c r="D598" s="20">
        <v>1101670</v>
      </c>
      <c r="E598">
        <f t="shared" si="18"/>
        <v>1</v>
      </c>
      <c r="F598">
        <f t="shared" si="19"/>
        <v>0</v>
      </c>
    </row>
    <row r="599" spans="1:6" x14ac:dyDescent="0.2">
      <c r="A599" s="15" t="s">
        <v>508</v>
      </c>
      <c r="B599" s="15">
        <v>0</v>
      </c>
      <c r="D599" s="20">
        <v>1101680</v>
      </c>
      <c r="E599">
        <f t="shared" si="18"/>
        <v>2</v>
      </c>
      <c r="F599">
        <f t="shared" si="19"/>
        <v>60.024999999999999</v>
      </c>
    </row>
    <row r="600" spans="1:6" x14ac:dyDescent="0.2">
      <c r="A600" s="15" t="s">
        <v>509</v>
      </c>
      <c r="B600" s="15">
        <v>0</v>
      </c>
      <c r="D600" s="20">
        <v>1101690</v>
      </c>
      <c r="E600">
        <f t="shared" si="18"/>
        <v>1</v>
      </c>
      <c r="F600">
        <f t="shared" si="19"/>
        <v>0</v>
      </c>
    </row>
    <row r="601" spans="1:6" x14ac:dyDescent="0.2">
      <c r="A601" s="15" t="s">
        <v>510</v>
      </c>
      <c r="B601" s="15">
        <v>0</v>
      </c>
      <c r="D601" s="20">
        <v>1101700</v>
      </c>
      <c r="E601">
        <f t="shared" si="18"/>
        <v>1</v>
      </c>
      <c r="F601">
        <f t="shared" si="19"/>
        <v>0</v>
      </c>
    </row>
    <row r="602" spans="1:6" x14ac:dyDescent="0.2">
      <c r="A602" s="15" t="s">
        <v>511</v>
      </c>
      <c r="B602" s="15">
        <v>0</v>
      </c>
      <c r="D602" s="20">
        <v>1101710</v>
      </c>
      <c r="E602">
        <f t="shared" si="18"/>
        <v>1</v>
      </c>
      <c r="F602">
        <f t="shared" si="19"/>
        <v>74.5</v>
      </c>
    </row>
    <row r="603" spans="1:6" x14ac:dyDescent="0.2">
      <c r="A603" s="15" t="s">
        <v>512</v>
      </c>
      <c r="B603" s="15">
        <v>0</v>
      </c>
      <c r="D603" s="20">
        <v>1101720</v>
      </c>
      <c r="E603">
        <f t="shared" si="18"/>
        <v>1</v>
      </c>
      <c r="F603">
        <f t="shared" si="19"/>
        <v>0</v>
      </c>
    </row>
    <row r="604" spans="1:6" x14ac:dyDescent="0.2">
      <c r="A604" s="15" t="s">
        <v>513</v>
      </c>
      <c r="B604" s="15">
        <v>0</v>
      </c>
      <c r="D604" s="20">
        <v>1101730</v>
      </c>
      <c r="E604">
        <f t="shared" si="18"/>
        <v>1</v>
      </c>
      <c r="F604">
        <f t="shared" si="19"/>
        <v>0</v>
      </c>
    </row>
    <row r="605" spans="1:6" x14ac:dyDescent="0.2">
      <c r="A605" s="15" t="s">
        <v>514</v>
      </c>
      <c r="B605" s="15">
        <v>0</v>
      </c>
      <c r="D605" s="20">
        <v>1101740</v>
      </c>
      <c r="E605">
        <f t="shared" si="18"/>
        <v>1</v>
      </c>
      <c r="F605">
        <f t="shared" si="19"/>
        <v>0</v>
      </c>
    </row>
    <row r="606" spans="1:6" x14ac:dyDescent="0.2">
      <c r="A606" s="15" t="s">
        <v>515</v>
      </c>
      <c r="B606" s="15">
        <v>0</v>
      </c>
      <c r="D606" s="20">
        <v>1101750</v>
      </c>
      <c r="E606">
        <f t="shared" si="18"/>
        <v>1</v>
      </c>
      <c r="F606">
        <f t="shared" si="19"/>
        <v>0</v>
      </c>
    </row>
    <row r="607" spans="1:6" x14ac:dyDescent="0.2">
      <c r="A607" s="15" t="s">
        <v>516</v>
      </c>
      <c r="B607" s="15">
        <v>0</v>
      </c>
      <c r="D607" s="20">
        <v>1101760</v>
      </c>
      <c r="E607">
        <f t="shared" si="18"/>
        <v>1</v>
      </c>
      <c r="F607">
        <f t="shared" si="19"/>
        <v>0</v>
      </c>
    </row>
    <row r="608" spans="1:6" x14ac:dyDescent="0.2">
      <c r="A608" s="15" t="s">
        <v>517</v>
      </c>
      <c r="B608" s="15">
        <v>76.7</v>
      </c>
      <c r="D608" s="20">
        <v>1101770</v>
      </c>
      <c r="E608">
        <f t="shared" si="18"/>
        <v>1</v>
      </c>
      <c r="F608">
        <f t="shared" si="19"/>
        <v>0</v>
      </c>
    </row>
    <row r="609" spans="1:6" x14ac:dyDescent="0.2">
      <c r="A609" s="15" t="s">
        <v>518</v>
      </c>
      <c r="B609" s="15">
        <v>0</v>
      </c>
      <c r="D609" s="20">
        <v>1101780</v>
      </c>
      <c r="E609">
        <f t="shared" si="18"/>
        <v>1</v>
      </c>
      <c r="F609">
        <f t="shared" si="19"/>
        <v>0</v>
      </c>
    </row>
    <row r="610" spans="1:6" x14ac:dyDescent="0.2">
      <c r="A610" s="15" t="s">
        <v>519</v>
      </c>
      <c r="B610" s="15">
        <v>0</v>
      </c>
      <c r="D610" s="20">
        <v>1101790</v>
      </c>
      <c r="E610">
        <f t="shared" si="18"/>
        <v>1</v>
      </c>
      <c r="F610">
        <f t="shared" si="19"/>
        <v>68.5</v>
      </c>
    </row>
    <row r="611" spans="1:6" x14ac:dyDescent="0.2">
      <c r="A611" s="15" t="s">
        <v>520</v>
      </c>
      <c r="B611" s="15">
        <v>0</v>
      </c>
      <c r="D611" s="20">
        <v>1101800</v>
      </c>
      <c r="E611">
        <f t="shared" si="18"/>
        <v>1</v>
      </c>
      <c r="F611">
        <f t="shared" si="19"/>
        <v>0</v>
      </c>
    </row>
    <row r="612" spans="1:6" x14ac:dyDescent="0.2">
      <c r="A612" s="15" t="s">
        <v>521</v>
      </c>
      <c r="B612" s="15">
        <v>0</v>
      </c>
      <c r="D612" s="20">
        <v>1101810</v>
      </c>
      <c r="E612">
        <f t="shared" si="18"/>
        <v>1</v>
      </c>
      <c r="F612">
        <f t="shared" si="19"/>
        <v>0</v>
      </c>
    </row>
    <row r="613" spans="1:6" x14ac:dyDescent="0.2">
      <c r="A613" s="15" t="s">
        <v>522</v>
      </c>
      <c r="B613" s="15">
        <v>0</v>
      </c>
      <c r="D613" s="20">
        <v>1101820</v>
      </c>
      <c r="E613">
        <f t="shared" si="18"/>
        <v>1</v>
      </c>
      <c r="F613">
        <f t="shared" si="19"/>
        <v>0</v>
      </c>
    </row>
    <row r="614" spans="1:6" x14ac:dyDescent="0.2">
      <c r="A614" s="15" t="s">
        <v>523</v>
      </c>
      <c r="B614" s="15">
        <v>0</v>
      </c>
      <c r="D614" s="20">
        <v>1101830</v>
      </c>
      <c r="E614">
        <f t="shared" si="18"/>
        <v>1</v>
      </c>
      <c r="F614">
        <f t="shared" si="19"/>
        <v>0</v>
      </c>
    </row>
    <row r="615" spans="1:6" x14ac:dyDescent="0.2">
      <c r="A615" s="15" t="s">
        <v>524</v>
      </c>
      <c r="B615" s="15">
        <v>0</v>
      </c>
      <c r="D615" s="20">
        <v>1101840</v>
      </c>
      <c r="E615">
        <f t="shared" si="18"/>
        <v>1</v>
      </c>
      <c r="F615">
        <f t="shared" si="19"/>
        <v>0</v>
      </c>
    </row>
    <row r="616" spans="1:6" x14ac:dyDescent="0.2">
      <c r="A616" s="15" t="s">
        <v>525</v>
      </c>
      <c r="B616" s="15">
        <v>0</v>
      </c>
      <c r="D616" s="20">
        <v>1101850</v>
      </c>
      <c r="E616">
        <f t="shared" si="18"/>
        <v>1</v>
      </c>
      <c r="F616">
        <f t="shared" si="19"/>
        <v>0</v>
      </c>
    </row>
    <row r="617" spans="1:6" x14ac:dyDescent="0.2">
      <c r="A617" s="15" t="s">
        <v>526</v>
      </c>
      <c r="B617" s="15">
        <v>83.3</v>
      </c>
      <c r="D617" s="20">
        <v>1101860</v>
      </c>
      <c r="E617">
        <f t="shared" si="18"/>
        <v>1</v>
      </c>
      <c r="F617">
        <f t="shared" si="19"/>
        <v>0</v>
      </c>
    </row>
    <row r="618" spans="1:6" x14ac:dyDescent="0.2">
      <c r="A618" s="15" t="s">
        <v>526</v>
      </c>
      <c r="B618" s="15">
        <v>74.400000000000006</v>
      </c>
      <c r="D618" s="20">
        <v>1101870</v>
      </c>
      <c r="E618">
        <f t="shared" si="18"/>
        <v>1</v>
      </c>
      <c r="F618">
        <f t="shared" si="19"/>
        <v>80.5</v>
      </c>
    </row>
    <row r="619" spans="1:6" x14ac:dyDescent="0.2">
      <c r="A619" s="15" t="s">
        <v>527</v>
      </c>
      <c r="B619" s="15">
        <v>0</v>
      </c>
      <c r="D619" s="20">
        <v>1101880</v>
      </c>
      <c r="E619">
        <f t="shared" si="18"/>
        <v>1</v>
      </c>
      <c r="F619">
        <f t="shared" si="19"/>
        <v>0</v>
      </c>
    </row>
    <row r="620" spans="1:6" x14ac:dyDescent="0.2">
      <c r="A620" s="15" t="s">
        <v>528</v>
      </c>
      <c r="B620" s="15">
        <v>0</v>
      </c>
      <c r="D620" s="20">
        <v>1101890</v>
      </c>
      <c r="E620">
        <f t="shared" si="18"/>
        <v>1</v>
      </c>
      <c r="F620">
        <f t="shared" si="19"/>
        <v>0</v>
      </c>
    </row>
    <row r="621" spans="1:6" x14ac:dyDescent="0.2">
      <c r="A621" s="15" t="s">
        <v>529</v>
      </c>
      <c r="B621" s="15">
        <v>0</v>
      </c>
      <c r="D621" s="20">
        <v>1101900</v>
      </c>
      <c r="E621">
        <f t="shared" si="18"/>
        <v>1</v>
      </c>
      <c r="F621">
        <f t="shared" si="19"/>
        <v>0</v>
      </c>
    </row>
    <row r="622" spans="1:6" x14ac:dyDescent="0.2">
      <c r="A622" s="15" t="s">
        <v>530</v>
      </c>
      <c r="B622" s="15">
        <v>92.45</v>
      </c>
      <c r="D622" s="20">
        <v>1101910</v>
      </c>
      <c r="E622">
        <f t="shared" si="18"/>
        <v>1</v>
      </c>
      <c r="F622">
        <f t="shared" si="19"/>
        <v>37.799999999999997</v>
      </c>
    </row>
    <row r="623" spans="1:6" x14ac:dyDescent="0.2">
      <c r="A623" s="15" t="s">
        <v>530</v>
      </c>
      <c r="B623" s="15">
        <v>81.900000000000006</v>
      </c>
      <c r="D623" s="20">
        <v>1101920</v>
      </c>
      <c r="E623">
        <f t="shared" si="18"/>
        <v>1</v>
      </c>
      <c r="F623">
        <f t="shared" si="19"/>
        <v>0</v>
      </c>
    </row>
    <row r="624" spans="1:6" x14ac:dyDescent="0.2">
      <c r="A624" s="15" t="s">
        <v>531</v>
      </c>
      <c r="B624" s="15">
        <v>91.5</v>
      </c>
      <c r="D624" s="20">
        <v>1101930</v>
      </c>
      <c r="E624">
        <f t="shared" si="18"/>
        <v>1</v>
      </c>
      <c r="F624">
        <f t="shared" si="19"/>
        <v>0</v>
      </c>
    </row>
    <row r="625" spans="1:6" x14ac:dyDescent="0.2">
      <c r="A625" s="15" t="s">
        <v>1387</v>
      </c>
      <c r="B625" s="15">
        <v>0</v>
      </c>
      <c r="D625" s="20">
        <v>1101940</v>
      </c>
      <c r="E625">
        <f t="shared" si="18"/>
        <v>1</v>
      </c>
      <c r="F625">
        <f t="shared" si="19"/>
        <v>0</v>
      </c>
    </row>
    <row r="626" spans="1:6" x14ac:dyDescent="0.2">
      <c r="A626" s="15" t="s">
        <v>532</v>
      </c>
      <c r="B626" s="15">
        <v>73</v>
      </c>
      <c r="D626" s="20">
        <v>1101950</v>
      </c>
      <c r="E626">
        <f t="shared" si="18"/>
        <v>1</v>
      </c>
      <c r="F626">
        <f t="shared" si="19"/>
        <v>0</v>
      </c>
    </row>
    <row r="627" spans="1:6" x14ac:dyDescent="0.2">
      <c r="A627" s="15" t="s">
        <v>533</v>
      </c>
      <c r="B627" s="15">
        <v>0</v>
      </c>
      <c r="D627" s="20">
        <v>1101960</v>
      </c>
      <c r="E627">
        <f t="shared" si="18"/>
        <v>1</v>
      </c>
      <c r="F627">
        <f t="shared" si="19"/>
        <v>0</v>
      </c>
    </row>
    <row r="628" spans="1:6" x14ac:dyDescent="0.2">
      <c r="A628" s="15" t="s">
        <v>534</v>
      </c>
      <c r="B628" s="15">
        <v>0</v>
      </c>
      <c r="D628" s="20">
        <v>1101970</v>
      </c>
      <c r="E628">
        <f t="shared" si="18"/>
        <v>1</v>
      </c>
      <c r="F628">
        <f t="shared" si="19"/>
        <v>0</v>
      </c>
    </row>
    <row r="629" spans="1:6" x14ac:dyDescent="0.2">
      <c r="A629" s="15" t="s">
        <v>535</v>
      </c>
      <c r="B629" s="15">
        <v>0</v>
      </c>
      <c r="D629" s="20">
        <v>1101980</v>
      </c>
      <c r="E629">
        <f t="shared" si="18"/>
        <v>1</v>
      </c>
      <c r="F629">
        <f t="shared" si="19"/>
        <v>0</v>
      </c>
    </row>
    <row r="630" spans="1:6" x14ac:dyDescent="0.2">
      <c r="A630" s="15" t="s">
        <v>536</v>
      </c>
      <c r="B630" s="15">
        <v>0</v>
      </c>
      <c r="D630" s="20">
        <v>1101990</v>
      </c>
      <c r="E630">
        <f t="shared" si="18"/>
        <v>1</v>
      </c>
      <c r="F630">
        <f t="shared" si="19"/>
        <v>0</v>
      </c>
    </row>
    <row r="631" spans="1:6" x14ac:dyDescent="0.2">
      <c r="A631" s="15" t="s">
        <v>537</v>
      </c>
      <c r="B631" s="15">
        <v>0</v>
      </c>
      <c r="D631" s="20">
        <v>1102000</v>
      </c>
      <c r="E631">
        <f t="shared" si="18"/>
        <v>1</v>
      </c>
      <c r="F631">
        <f t="shared" si="19"/>
        <v>0</v>
      </c>
    </row>
    <row r="632" spans="1:6" x14ac:dyDescent="0.2">
      <c r="A632" s="15" t="s">
        <v>538</v>
      </c>
      <c r="B632" s="15">
        <v>0</v>
      </c>
      <c r="D632" s="20">
        <v>1102010</v>
      </c>
      <c r="E632">
        <f t="shared" si="18"/>
        <v>1</v>
      </c>
      <c r="F632">
        <f t="shared" si="19"/>
        <v>0</v>
      </c>
    </row>
    <row r="633" spans="1:6" x14ac:dyDescent="0.2">
      <c r="A633" s="15" t="s">
        <v>539</v>
      </c>
      <c r="B633" s="15">
        <v>0</v>
      </c>
      <c r="D633" s="20">
        <v>1102020</v>
      </c>
      <c r="E633">
        <f t="shared" si="18"/>
        <v>1</v>
      </c>
      <c r="F633">
        <f t="shared" si="19"/>
        <v>0</v>
      </c>
    </row>
    <row r="634" spans="1:6" x14ac:dyDescent="0.2">
      <c r="A634" s="15" t="s">
        <v>540</v>
      </c>
      <c r="B634" s="15">
        <v>0</v>
      </c>
      <c r="D634" s="20">
        <v>1102030</v>
      </c>
      <c r="E634">
        <f t="shared" si="18"/>
        <v>2</v>
      </c>
      <c r="F634">
        <f t="shared" si="19"/>
        <v>45.95</v>
      </c>
    </row>
    <row r="635" spans="1:6" x14ac:dyDescent="0.2">
      <c r="A635" s="15" t="s">
        <v>541</v>
      </c>
      <c r="B635" s="15">
        <v>0</v>
      </c>
      <c r="D635" s="20">
        <v>1102040</v>
      </c>
      <c r="E635">
        <f t="shared" si="18"/>
        <v>1</v>
      </c>
      <c r="F635">
        <f t="shared" si="19"/>
        <v>0</v>
      </c>
    </row>
    <row r="636" spans="1:6" x14ac:dyDescent="0.2">
      <c r="A636" s="15" t="s">
        <v>542</v>
      </c>
      <c r="B636" s="15">
        <v>0</v>
      </c>
      <c r="D636" s="20">
        <v>1102050</v>
      </c>
      <c r="E636">
        <f t="shared" si="18"/>
        <v>1</v>
      </c>
      <c r="F636">
        <f t="shared" si="19"/>
        <v>0</v>
      </c>
    </row>
    <row r="637" spans="1:6" x14ac:dyDescent="0.2">
      <c r="A637" s="15" t="s">
        <v>543</v>
      </c>
      <c r="B637" s="15">
        <v>38.200000000000003</v>
      </c>
      <c r="D637" s="20">
        <v>1102060</v>
      </c>
      <c r="E637">
        <f t="shared" si="18"/>
        <v>1</v>
      </c>
      <c r="F637">
        <f t="shared" si="19"/>
        <v>0</v>
      </c>
    </row>
    <row r="638" spans="1:6" x14ac:dyDescent="0.2">
      <c r="A638" s="15" t="s">
        <v>544</v>
      </c>
      <c r="B638" s="15">
        <v>0</v>
      </c>
      <c r="D638" s="20">
        <v>1102070</v>
      </c>
      <c r="E638">
        <f t="shared" si="18"/>
        <v>1</v>
      </c>
      <c r="F638">
        <f t="shared" si="19"/>
        <v>0</v>
      </c>
    </row>
    <row r="639" spans="1:6" x14ac:dyDescent="0.2">
      <c r="A639" s="15" t="s">
        <v>545</v>
      </c>
      <c r="B639" s="15">
        <v>0</v>
      </c>
      <c r="D639" s="20">
        <v>1102080</v>
      </c>
      <c r="E639">
        <f t="shared" si="18"/>
        <v>1</v>
      </c>
      <c r="F639">
        <f t="shared" si="19"/>
        <v>0</v>
      </c>
    </row>
    <row r="640" spans="1:6" x14ac:dyDescent="0.2">
      <c r="A640" s="15" t="s">
        <v>546</v>
      </c>
      <c r="B640" s="15">
        <v>0</v>
      </c>
      <c r="D640" s="20">
        <v>1102090</v>
      </c>
      <c r="E640">
        <f t="shared" si="18"/>
        <v>1</v>
      </c>
      <c r="F640">
        <f t="shared" si="19"/>
        <v>0</v>
      </c>
    </row>
    <row r="641" spans="1:6" x14ac:dyDescent="0.2">
      <c r="A641" s="15" t="s">
        <v>1388</v>
      </c>
      <c r="B641" s="15">
        <v>0</v>
      </c>
      <c r="D641" s="20">
        <v>1102100</v>
      </c>
      <c r="E641">
        <f t="shared" si="18"/>
        <v>1</v>
      </c>
      <c r="F641">
        <f t="shared" si="19"/>
        <v>0</v>
      </c>
    </row>
    <row r="642" spans="1:6" x14ac:dyDescent="0.2">
      <c r="A642" s="15" t="s">
        <v>547</v>
      </c>
      <c r="B642" s="15">
        <v>0</v>
      </c>
      <c r="D642" s="20">
        <v>1102110</v>
      </c>
      <c r="E642">
        <f t="shared" si="18"/>
        <v>1</v>
      </c>
      <c r="F642">
        <f t="shared" si="19"/>
        <v>0</v>
      </c>
    </row>
    <row r="643" spans="1:6" x14ac:dyDescent="0.2">
      <c r="A643" s="15" t="s">
        <v>548</v>
      </c>
      <c r="B643" s="15">
        <v>0</v>
      </c>
      <c r="D643" s="20">
        <v>1102120</v>
      </c>
      <c r="E643">
        <f t="shared" ref="E643:E706" si="20">COUNTIFS($A$2:$A$1483,D643)</f>
        <v>1</v>
      </c>
      <c r="F643">
        <f t="shared" ref="F643:F706" si="21">AVERAGEIF($A$2:$A$1483,D643,$B$2:$B$1483)</f>
        <v>0</v>
      </c>
    </row>
    <row r="644" spans="1:6" x14ac:dyDescent="0.2">
      <c r="A644" s="15" t="s">
        <v>549</v>
      </c>
      <c r="B644" s="15">
        <v>0</v>
      </c>
      <c r="D644" s="20">
        <v>1102130</v>
      </c>
      <c r="E644">
        <f t="shared" si="20"/>
        <v>1</v>
      </c>
      <c r="F644">
        <f t="shared" si="21"/>
        <v>0</v>
      </c>
    </row>
    <row r="645" spans="1:6" x14ac:dyDescent="0.2">
      <c r="A645" s="15" t="s">
        <v>550</v>
      </c>
      <c r="B645" s="15">
        <v>0</v>
      </c>
      <c r="D645" s="20">
        <v>1102140</v>
      </c>
      <c r="E645">
        <f t="shared" si="20"/>
        <v>1</v>
      </c>
      <c r="F645">
        <f t="shared" si="21"/>
        <v>0</v>
      </c>
    </row>
    <row r="646" spans="1:6" x14ac:dyDescent="0.2">
      <c r="A646" s="15" t="s">
        <v>551</v>
      </c>
      <c r="B646" s="15">
        <v>0</v>
      </c>
      <c r="D646" s="20">
        <v>1102150</v>
      </c>
      <c r="E646">
        <f t="shared" si="20"/>
        <v>1</v>
      </c>
      <c r="F646">
        <f t="shared" si="21"/>
        <v>0</v>
      </c>
    </row>
    <row r="647" spans="1:6" x14ac:dyDescent="0.2">
      <c r="A647" s="15" t="s">
        <v>552</v>
      </c>
      <c r="B647" s="15">
        <v>70.599999999999994</v>
      </c>
      <c r="D647" s="20">
        <v>1102160</v>
      </c>
      <c r="E647">
        <f t="shared" si="20"/>
        <v>1</v>
      </c>
      <c r="F647">
        <f t="shared" si="21"/>
        <v>0</v>
      </c>
    </row>
    <row r="648" spans="1:6" x14ac:dyDescent="0.2">
      <c r="A648" s="15" t="s">
        <v>553</v>
      </c>
      <c r="B648" s="15">
        <v>0</v>
      </c>
      <c r="D648" s="20">
        <v>1102170</v>
      </c>
      <c r="E648">
        <f t="shared" si="20"/>
        <v>1</v>
      </c>
      <c r="F648">
        <f t="shared" si="21"/>
        <v>0</v>
      </c>
    </row>
    <row r="649" spans="1:6" x14ac:dyDescent="0.2">
      <c r="A649" s="15" t="s">
        <v>554</v>
      </c>
      <c r="B649" s="15">
        <v>62.7</v>
      </c>
      <c r="D649" s="20">
        <v>1102180</v>
      </c>
      <c r="E649">
        <f t="shared" si="20"/>
        <v>1</v>
      </c>
      <c r="F649">
        <f t="shared" si="21"/>
        <v>0</v>
      </c>
    </row>
    <row r="650" spans="1:6" x14ac:dyDescent="0.2">
      <c r="A650" s="15" t="s">
        <v>555</v>
      </c>
      <c r="B650" s="15">
        <v>74.849999999999994</v>
      </c>
      <c r="D650" s="20">
        <v>1102190</v>
      </c>
      <c r="E650">
        <f t="shared" si="20"/>
        <v>1</v>
      </c>
      <c r="F650">
        <f t="shared" si="21"/>
        <v>0</v>
      </c>
    </row>
    <row r="651" spans="1:6" x14ac:dyDescent="0.2">
      <c r="A651" s="15" t="s">
        <v>555</v>
      </c>
      <c r="B651" s="15">
        <v>83.5</v>
      </c>
      <c r="D651" s="20">
        <v>1102200</v>
      </c>
      <c r="E651">
        <f t="shared" si="20"/>
        <v>1</v>
      </c>
      <c r="F651">
        <f t="shared" si="21"/>
        <v>0</v>
      </c>
    </row>
    <row r="652" spans="1:6" x14ac:dyDescent="0.2">
      <c r="A652" s="15" t="s">
        <v>556</v>
      </c>
      <c r="B652" s="15">
        <v>0</v>
      </c>
      <c r="D652" s="20">
        <v>1102210</v>
      </c>
      <c r="E652">
        <f t="shared" si="20"/>
        <v>1</v>
      </c>
      <c r="F652">
        <f t="shared" si="21"/>
        <v>0</v>
      </c>
    </row>
    <row r="653" spans="1:6" x14ac:dyDescent="0.2">
      <c r="A653" s="15" t="s">
        <v>557</v>
      </c>
      <c r="B653" s="15">
        <v>0</v>
      </c>
      <c r="D653" s="20">
        <v>1102220</v>
      </c>
      <c r="E653">
        <f t="shared" si="20"/>
        <v>1</v>
      </c>
      <c r="F653">
        <f t="shared" si="21"/>
        <v>0</v>
      </c>
    </row>
    <row r="654" spans="1:6" x14ac:dyDescent="0.2">
      <c r="A654" s="15" t="s">
        <v>558</v>
      </c>
      <c r="B654" s="15">
        <v>64.900000000000006</v>
      </c>
      <c r="D654" s="20">
        <v>1102230</v>
      </c>
      <c r="E654">
        <f t="shared" si="20"/>
        <v>1</v>
      </c>
      <c r="F654">
        <f t="shared" si="21"/>
        <v>0</v>
      </c>
    </row>
    <row r="655" spans="1:6" x14ac:dyDescent="0.2">
      <c r="A655" s="15" t="s">
        <v>558</v>
      </c>
      <c r="B655" s="15">
        <v>59.8</v>
      </c>
      <c r="D655" s="20">
        <v>1102240</v>
      </c>
      <c r="E655">
        <f t="shared" si="20"/>
        <v>1</v>
      </c>
      <c r="F655">
        <f t="shared" si="21"/>
        <v>0</v>
      </c>
    </row>
    <row r="656" spans="1:6" x14ac:dyDescent="0.2">
      <c r="A656" s="15" t="s">
        <v>559</v>
      </c>
      <c r="B656" s="15">
        <v>56.2</v>
      </c>
      <c r="D656" s="20">
        <v>1102250</v>
      </c>
      <c r="E656">
        <f t="shared" si="20"/>
        <v>1</v>
      </c>
      <c r="F656">
        <f t="shared" si="21"/>
        <v>0</v>
      </c>
    </row>
    <row r="657" spans="1:6" x14ac:dyDescent="0.2">
      <c r="A657" s="15" t="s">
        <v>147</v>
      </c>
      <c r="B657" s="15">
        <v>0</v>
      </c>
      <c r="D657" s="20">
        <v>1102260</v>
      </c>
      <c r="E657">
        <f t="shared" si="20"/>
        <v>1</v>
      </c>
      <c r="F657">
        <f t="shared" si="21"/>
        <v>0</v>
      </c>
    </row>
    <row r="658" spans="1:6" x14ac:dyDescent="0.2">
      <c r="A658" s="15" t="s">
        <v>560</v>
      </c>
      <c r="B658" s="15">
        <v>0</v>
      </c>
      <c r="D658" s="20">
        <v>1102270</v>
      </c>
      <c r="E658">
        <f t="shared" si="20"/>
        <v>1</v>
      </c>
      <c r="F658">
        <f t="shared" si="21"/>
        <v>0</v>
      </c>
    </row>
    <row r="659" spans="1:6" x14ac:dyDescent="0.2">
      <c r="A659" s="15" t="s">
        <v>561</v>
      </c>
      <c r="B659" s="15">
        <v>0</v>
      </c>
      <c r="D659" s="20">
        <v>1102280</v>
      </c>
      <c r="E659">
        <f t="shared" si="20"/>
        <v>1</v>
      </c>
      <c r="F659">
        <f t="shared" si="21"/>
        <v>0</v>
      </c>
    </row>
    <row r="660" spans="1:6" x14ac:dyDescent="0.2">
      <c r="A660" s="15" t="s">
        <v>562</v>
      </c>
      <c r="B660" s="15">
        <v>0</v>
      </c>
      <c r="D660" s="20">
        <v>1102290</v>
      </c>
      <c r="E660">
        <f t="shared" si="20"/>
        <v>1</v>
      </c>
      <c r="F660">
        <f t="shared" si="21"/>
        <v>0</v>
      </c>
    </row>
    <row r="661" spans="1:6" x14ac:dyDescent="0.2">
      <c r="A661" s="15" t="s">
        <v>563</v>
      </c>
      <c r="B661" s="15">
        <v>0</v>
      </c>
      <c r="D661" s="20">
        <v>1102300</v>
      </c>
      <c r="E661">
        <f t="shared" si="20"/>
        <v>1</v>
      </c>
      <c r="F661">
        <f t="shared" si="21"/>
        <v>0</v>
      </c>
    </row>
    <row r="662" spans="1:6" x14ac:dyDescent="0.2">
      <c r="A662" s="15" t="s">
        <v>564</v>
      </c>
      <c r="B662" s="15">
        <v>0</v>
      </c>
      <c r="D662" s="20">
        <v>1102310</v>
      </c>
      <c r="E662">
        <f t="shared" si="20"/>
        <v>1</v>
      </c>
      <c r="F662">
        <f t="shared" si="21"/>
        <v>0</v>
      </c>
    </row>
    <row r="663" spans="1:6" x14ac:dyDescent="0.2">
      <c r="A663" s="15" t="s">
        <v>565</v>
      </c>
      <c r="B663" s="15">
        <v>0</v>
      </c>
      <c r="D663" s="20">
        <v>1102320</v>
      </c>
      <c r="E663">
        <f t="shared" si="20"/>
        <v>1</v>
      </c>
      <c r="F663">
        <f t="shared" si="21"/>
        <v>0</v>
      </c>
    </row>
    <row r="664" spans="1:6" x14ac:dyDescent="0.2">
      <c r="A664" s="15" t="s">
        <v>566</v>
      </c>
      <c r="B664" s="15">
        <v>0</v>
      </c>
      <c r="D664" s="20">
        <v>1102330</v>
      </c>
      <c r="E664">
        <f t="shared" si="20"/>
        <v>1</v>
      </c>
      <c r="F664">
        <f t="shared" si="21"/>
        <v>0</v>
      </c>
    </row>
    <row r="665" spans="1:6" x14ac:dyDescent="0.2">
      <c r="A665" s="15" t="s">
        <v>567</v>
      </c>
      <c r="B665" s="15">
        <v>0</v>
      </c>
      <c r="D665" s="20">
        <v>1102340</v>
      </c>
      <c r="E665">
        <f t="shared" si="20"/>
        <v>1</v>
      </c>
      <c r="F665">
        <f t="shared" si="21"/>
        <v>0</v>
      </c>
    </row>
    <row r="666" spans="1:6" x14ac:dyDescent="0.2">
      <c r="A666" s="15" t="s">
        <v>568</v>
      </c>
      <c r="B666" s="15">
        <v>0</v>
      </c>
      <c r="D666" s="20">
        <v>1102350</v>
      </c>
      <c r="E666">
        <f t="shared" si="20"/>
        <v>1</v>
      </c>
      <c r="F666">
        <f t="shared" si="21"/>
        <v>0</v>
      </c>
    </row>
    <row r="667" spans="1:6" x14ac:dyDescent="0.2">
      <c r="A667" s="15" t="s">
        <v>569</v>
      </c>
      <c r="B667" s="15">
        <v>0</v>
      </c>
      <c r="D667" s="20">
        <v>1102360</v>
      </c>
      <c r="E667">
        <f t="shared" si="20"/>
        <v>1</v>
      </c>
      <c r="F667">
        <f t="shared" si="21"/>
        <v>0</v>
      </c>
    </row>
    <row r="668" spans="1:6" x14ac:dyDescent="0.2">
      <c r="A668" s="15" t="s">
        <v>570</v>
      </c>
      <c r="B668" s="15">
        <v>0</v>
      </c>
      <c r="D668" s="20">
        <v>1102370</v>
      </c>
      <c r="E668">
        <f t="shared" si="20"/>
        <v>1</v>
      </c>
      <c r="F668">
        <f t="shared" si="21"/>
        <v>0</v>
      </c>
    </row>
    <row r="669" spans="1:6" x14ac:dyDescent="0.2">
      <c r="A669" s="15" t="s">
        <v>571</v>
      </c>
      <c r="B669" s="15">
        <v>0</v>
      </c>
      <c r="D669" s="20">
        <v>1102380</v>
      </c>
      <c r="E669">
        <f t="shared" si="20"/>
        <v>1</v>
      </c>
      <c r="F669">
        <f t="shared" si="21"/>
        <v>0</v>
      </c>
    </row>
    <row r="670" spans="1:6" x14ac:dyDescent="0.2">
      <c r="A670" s="15" t="s">
        <v>572</v>
      </c>
      <c r="B670" s="15">
        <v>0</v>
      </c>
      <c r="D670" s="20">
        <v>1102390</v>
      </c>
      <c r="E670">
        <f t="shared" si="20"/>
        <v>2</v>
      </c>
      <c r="F670">
        <f t="shared" si="21"/>
        <v>23.174999999999997</v>
      </c>
    </row>
    <row r="671" spans="1:6" x14ac:dyDescent="0.2">
      <c r="A671" s="15" t="s">
        <v>573</v>
      </c>
      <c r="B671" s="15">
        <v>0</v>
      </c>
      <c r="D671" s="20">
        <v>1102400</v>
      </c>
      <c r="E671">
        <f t="shared" si="20"/>
        <v>1</v>
      </c>
      <c r="F671">
        <f t="shared" si="21"/>
        <v>0</v>
      </c>
    </row>
    <row r="672" spans="1:6" x14ac:dyDescent="0.2">
      <c r="A672" s="15" t="s">
        <v>574</v>
      </c>
      <c r="B672" s="15">
        <v>0</v>
      </c>
      <c r="D672" s="20">
        <v>1102410</v>
      </c>
      <c r="E672">
        <f t="shared" si="20"/>
        <v>1</v>
      </c>
      <c r="F672">
        <f t="shared" si="21"/>
        <v>0</v>
      </c>
    </row>
    <row r="673" spans="1:6" x14ac:dyDescent="0.2">
      <c r="A673" s="15" t="s">
        <v>575</v>
      </c>
      <c r="B673" s="15">
        <v>0</v>
      </c>
      <c r="D673" s="20">
        <v>1102420</v>
      </c>
      <c r="E673">
        <f t="shared" si="20"/>
        <v>1</v>
      </c>
      <c r="F673">
        <f t="shared" si="21"/>
        <v>1.2</v>
      </c>
    </row>
    <row r="674" spans="1:6" x14ac:dyDescent="0.2">
      <c r="A674" s="15" t="s">
        <v>576</v>
      </c>
      <c r="B674" s="15">
        <v>0</v>
      </c>
      <c r="D674" s="20">
        <v>1102430</v>
      </c>
      <c r="E674">
        <f t="shared" si="20"/>
        <v>1</v>
      </c>
      <c r="F674">
        <f t="shared" si="21"/>
        <v>0</v>
      </c>
    </row>
    <row r="675" spans="1:6" x14ac:dyDescent="0.2">
      <c r="A675" s="15" t="s">
        <v>577</v>
      </c>
      <c r="B675" s="15">
        <v>50.9</v>
      </c>
      <c r="D675" s="20">
        <v>1102440</v>
      </c>
      <c r="E675">
        <f t="shared" si="20"/>
        <v>1</v>
      </c>
      <c r="F675">
        <f t="shared" si="21"/>
        <v>0</v>
      </c>
    </row>
    <row r="676" spans="1:6" x14ac:dyDescent="0.2">
      <c r="A676" s="15" t="s">
        <v>577</v>
      </c>
      <c r="B676" s="15">
        <v>58.4</v>
      </c>
      <c r="D676" s="20">
        <v>1102450</v>
      </c>
      <c r="E676">
        <f t="shared" si="20"/>
        <v>1</v>
      </c>
      <c r="F676">
        <f t="shared" si="21"/>
        <v>0</v>
      </c>
    </row>
    <row r="677" spans="1:6" x14ac:dyDescent="0.2">
      <c r="A677" s="15" t="s">
        <v>578</v>
      </c>
      <c r="B677" s="15">
        <v>0</v>
      </c>
      <c r="D677" s="20">
        <v>1102460</v>
      </c>
      <c r="E677">
        <f t="shared" si="20"/>
        <v>1</v>
      </c>
      <c r="F677">
        <f t="shared" si="21"/>
        <v>0</v>
      </c>
    </row>
    <row r="678" spans="1:6" x14ac:dyDescent="0.2">
      <c r="A678" s="15" t="s">
        <v>579</v>
      </c>
      <c r="B678" s="15">
        <v>0</v>
      </c>
      <c r="D678" s="20">
        <v>1102470</v>
      </c>
      <c r="E678">
        <f t="shared" si="20"/>
        <v>1</v>
      </c>
      <c r="F678">
        <f t="shared" si="21"/>
        <v>0</v>
      </c>
    </row>
    <row r="679" spans="1:6" x14ac:dyDescent="0.2">
      <c r="A679" s="15" t="s">
        <v>580</v>
      </c>
      <c r="B679" s="15">
        <v>0</v>
      </c>
      <c r="D679" s="20">
        <v>1102480</v>
      </c>
      <c r="E679">
        <f t="shared" si="20"/>
        <v>1</v>
      </c>
      <c r="F679">
        <f t="shared" si="21"/>
        <v>0</v>
      </c>
    </row>
    <row r="680" spans="1:6" x14ac:dyDescent="0.2">
      <c r="A680" s="15" t="s">
        <v>581</v>
      </c>
      <c r="B680" s="15">
        <v>0</v>
      </c>
      <c r="D680" s="20">
        <v>1102490</v>
      </c>
      <c r="E680">
        <f t="shared" si="20"/>
        <v>1</v>
      </c>
      <c r="F680">
        <f t="shared" si="21"/>
        <v>0</v>
      </c>
    </row>
    <row r="681" spans="1:6" x14ac:dyDescent="0.2">
      <c r="A681" s="15" t="s">
        <v>582</v>
      </c>
      <c r="B681" s="15">
        <v>0</v>
      </c>
      <c r="D681" s="20">
        <v>1102500</v>
      </c>
      <c r="E681">
        <f t="shared" si="20"/>
        <v>1</v>
      </c>
      <c r="F681">
        <f t="shared" si="21"/>
        <v>0</v>
      </c>
    </row>
    <row r="682" spans="1:6" x14ac:dyDescent="0.2">
      <c r="A682" s="15" t="s">
        <v>583</v>
      </c>
      <c r="B682" s="15">
        <v>0</v>
      </c>
      <c r="D682" s="20">
        <v>1102510</v>
      </c>
      <c r="E682">
        <f t="shared" si="20"/>
        <v>1</v>
      </c>
      <c r="F682">
        <f t="shared" si="21"/>
        <v>0</v>
      </c>
    </row>
    <row r="683" spans="1:6" x14ac:dyDescent="0.2">
      <c r="A683" s="15" t="s">
        <v>584</v>
      </c>
      <c r="B683" s="15">
        <v>0</v>
      </c>
      <c r="D683" s="20">
        <v>1102520</v>
      </c>
      <c r="E683">
        <f t="shared" si="20"/>
        <v>1</v>
      </c>
      <c r="F683">
        <f t="shared" si="21"/>
        <v>0</v>
      </c>
    </row>
    <row r="684" spans="1:6" x14ac:dyDescent="0.2">
      <c r="A684" s="15" t="s">
        <v>585</v>
      </c>
      <c r="B684" s="15">
        <v>0</v>
      </c>
      <c r="D684" s="20">
        <v>1102530</v>
      </c>
      <c r="E684">
        <f t="shared" si="20"/>
        <v>1</v>
      </c>
      <c r="F684">
        <f t="shared" si="21"/>
        <v>0</v>
      </c>
    </row>
    <row r="685" spans="1:6" x14ac:dyDescent="0.2">
      <c r="A685" s="15" t="s">
        <v>586</v>
      </c>
      <c r="B685" s="15">
        <v>0</v>
      </c>
      <c r="D685" s="20">
        <v>1102540</v>
      </c>
      <c r="E685">
        <f t="shared" si="20"/>
        <v>2</v>
      </c>
      <c r="F685">
        <f t="shared" si="21"/>
        <v>34.25</v>
      </c>
    </row>
    <row r="686" spans="1:6" x14ac:dyDescent="0.2">
      <c r="A686" s="15" t="s">
        <v>587</v>
      </c>
      <c r="B686" s="15">
        <v>0</v>
      </c>
      <c r="D686" s="20">
        <v>1102550</v>
      </c>
      <c r="E686">
        <f t="shared" si="20"/>
        <v>1</v>
      </c>
      <c r="F686">
        <f t="shared" si="21"/>
        <v>29.8</v>
      </c>
    </row>
    <row r="687" spans="1:6" x14ac:dyDescent="0.2">
      <c r="A687" s="15" t="s">
        <v>588</v>
      </c>
      <c r="B687" s="15">
        <v>0</v>
      </c>
      <c r="D687" s="20">
        <v>1102560</v>
      </c>
      <c r="E687">
        <f t="shared" si="20"/>
        <v>1</v>
      </c>
      <c r="F687">
        <f t="shared" si="21"/>
        <v>0</v>
      </c>
    </row>
    <row r="688" spans="1:6" x14ac:dyDescent="0.2">
      <c r="A688" s="15" t="s">
        <v>589</v>
      </c>
      <c r="B688" s="15">
        <v>68.95</v>
      </c>
      <c r="D688" s="20">
        <v>1102570</v>
      </c>
      <c r="E688">
        <f t="shared" si="20"/>
        <v>1</v>
      </c>
      <c r="F688">
        <f t="shared" si="21"/>
        <v>0</v>
      </c>
    </row>
    <row r="689" spans="1:6" x14ac:dyDescent="0.2">
      <c r="A689" s="15" t="s">
        <v>590</v>
      </c>
      <c r="B689" s="15">
        <v>0</v>
      </c>
      <c r="D689" s="20">
        <v>1102580</v>
      </c>
      <c r="E689">
        <f t="shared" si="20"/>
        <v>1</v>
      </c>
      <c r="F689">
        <f t="shared" si="21"/>
        <v>0</v>
      </c>
    </row>
    <row r="690" spans="1:6" x14ac:dyDescent="0.2">
      <c r="A690" s="15" t="s">
        <v>591</v>
      </c>
      <c r="B690" s="15">
        <v>62.5</v>
      </c>
      <c r="D690" s="20">
        <v>1102590</v>
      </c>
      <c r="E690">
        <f t="shared" si="20"/>
        <v>1</v>
      </c>
      <c r="F690">
        <f t="shared" si="21"/>
        <v>0</v>
      </c>
    </row>
    <row r="691" spans="1:6" x14ac:dyDescent="0.2">
      <c r="A691" s="15" t="s">
        <v>592</v>
      </c>
      <c r="B691" s="15">
        <v>0</v>
      </c>
      <c r="D691" s="20">
        <v>1102600</v>
      </c>
      <c r="E691">
        <f t="shared" si="20"/>
        <v>1</v>
      </c>
      <c r="F691">
        <f t="shared" si="21"/>
        <v>0</v>
      </c>
    </row>
    <row r="692" spans="1:6" x14ac:dyDescent="0.2">
      <c r="A692" s="15" t="s">
        <v>593</v>
      </c>
      <c r="B692" s="15">
        <v>0</v>
      </c>
      <c r="D692" s="20">
        <v>1102610</v>
      </c>
      <c r="E692">
        <f t="shared" si="20"/>
        <v>1</v>
      </c>
      <c r="F692">
        <f t="shared" si="21"/>
        <v>0</v>
      </c>
    </row>
    <row r="693" spans="1:6" x14ac:dyDescent="0.2">
      <c r="A693" s="15" t="s">
        <v>594</v>
      </c>
      <c r="B693" s="15">
        <v>0</v>
      </c>
      <c r="D693" s="20">
        <v>1102620</v>
      </c>
      <c r="E693">
        <f t="shared" si="20"/>
        <v>1</v>
      </c>
      <c r="F693">
        <f t="shared" si="21"/>
        <v>0</v>
      </c>
    </row>
    <row r="694" spans="1:6" x14ac:dyDescent="0.2">
      <c r="A694" s="15" t="s">
        <v>595</v>
      </c>
      <c r="B694" s="15">
        <v>65</v>
      </c>
      <c r="D694" s="20">
        <v>1102630</v>
      </c>
      <c r="E694">
        <f t="shared" si="20"/>
        <v>1</v>
      </c>
      <c r="F694">
        <f t="shared" si="21"/>
        <v>0</v>
      </c>
    </row>
    <row r="695" spans="1:6" x14ac:dyDescent="0.2">
      <c r="A695" s="15" t="s">
        <v>595</v>
      </c>
      <c r="B695" s="15">
        <v>55.05</v>
      </c>
      <c r="D695" s="20">
        <v>1102640</v>
      </c>
      <c r="E695">
        <f t="shared" si="20"/>
        <v>1</v>
      </c>
      <c r="F695">
        <f t="shared" si="21"/>
        <v>0</v>
      </c>
    </row>
    <row r="696" spans="1:6" x14ac:dyDescent="0.2">
      <c r="A696" s="15" t="s">
        <v>596</v>
      </c>
      <c r="B696" s="15">
        <v>0</v>
      </c>
      <c r="D696" s="20">
        <v>1102650</v>
      </c>
      <c r="E696">
        <f t="shared" si="20"/>
        <v>1</v>
      </c>
      <c r="F696">
        <f t="shared" si="21"/>
        <v>19.3</v>
      </c>
    </row>
    <row r="697" spans="1:6" x14ac:dyDescent="0.2">
      <c r="A697" s="15" t="s">
        <v>597</v>
      </c>
      <c r="B697" s="15">
        <v>0</v>
      </c>
      <c r="D697" s="20">
        <v>1102660</v>
      </c>
      <c r="E697">
        <f t="shared" si="20"/>
        <v>1</v>
      </c>
      <c r="F697">
        <f t="shared" si="21"/>
        <v>0</v>
      </c>
    </row>
    <row r="698" spans="1:6" x14ac:dyDescent="0.2">
      <c r="A698" s="15" t="s">
        <v>598</v>
      </c>
      <c r="B698" s="15">
        <v>74.5</v>
      </c>
      <c r="D698" s="20">
        <v>1102670</v>
      </c>
      <c r="E698">
        <f t="shared" si="20"/>
        <v>1</v>
      </c>
      <c r="F698">
        <f t="shared" si="21"/>
        <v>0</v>
      </c>
    </row>
    <row r="699" spans="1:6" x14ac:dyDescent="0.2">
      <c r="A699" s="15" t="s">
        <v>599</v>
      </c>
      <c r="B699" s="15">
        <v>0</v>
      </c>
      <c r="D699" s="20">
        <v>1102680</v>
      </c>
      <c r="E699">
        <f t="shared" si="20"/>
        <v>1</v>
      </c>
      <c r="F699">
        <f t="shared" si="21"/>
        <v>0</v>
      </c>
    </row>
    <row r="700" spans="1:6" x14ac:dyDescent="0.2">
      <c r="A700" s="15" t="s">
        <v>600</v>
      </c>
      <c r="B700" s="15">
        <v>0</v>
      </c>
      <c r="D700" s="20">
        <v>1102690</v>
      </c>
      <c r="E700">
        <f t="shared" si="20"/>
        <v>1</v>
      </c>
      <c r="F700">
        <f t="shared" si="21"/>
        <v>0</v>
      </c>
    </row>
    <row r="701" spans="1:6" x14ac:dyDescent="0.2">
      <c r="A701" s="15" t="s">
        <v>601</v>
      </c>
      <c r="B701" s="15">
        <v>0</v>
      </c>
      <c r="D701" s="20">
        <v>1102700</v>
      </c>
      <c r="E701">
        <f t="shared" si="20"/>
        <v>1</v>
      </c>
      <c r="F701">
        <f t="shared" si="21"/>
        <v>0</v>
      </c>
    </row>
    <row r="702" spans="1:6" x14ac:dyDescent="0.2">
      <c r="A702" s="15" t="s">
        <v>602</v>
      </c>
      <c r="B702" s="15">
        <v>0</v>
      </c>
      <c r="D702" s="20">
        <v>1102710</v>
      </c>
      <c r="E702">
        <f t="shared" si="20"/>
        <v>1</v>
      </c>
      <c r="F702">
        <f t="shared" si="21"/>
        <v>0</v>
      </c>
    </row>
    <row r="703" spans="1:6" x14ac:dyDescent="0.2">
      <c r="A703" s="15" t="s">
        <v>603</v>
      </c>
      <c r="B703" s="15">
        <v>0</v>
      </c>
      <c r="D703" s="20">
        <v>1102720</v>
      </c>
      <c r="E703">
        <f t="shared" si="20"/>
        <v>1</v>
      </c>
      <c r="F703">
        <f t="shared" si="21"/>
        <v>0</v>
      </c>
    </row>
    <row r="704" spans="1:6" x14ac:dyDescent="0.2">
      <c r="A704" s="15" t="s">
        <v>604</v>
      </c>
      <c r="B704" s="15">
        <v>0</v>
      </c>
      <c r="D704" s="20">
        <v>1102730</v>
      </c>
      <c r="E704">
        <f t="shared" si="20"/>
        <v>1</v>
      </c>
      <c r="F704">
        <f t="shared" si="21"/>
        <v>0</v>
      </c>
    </row>
    <row r="705" spans="1:6" x14ac:dyDescent="0.2">
      <c r="A705" s="15" t="s">
        <v>605</v>
      </c>
      <c r="B705" s="15">
        <v>0</v>
      </c>
      <c r="D705" s="20">
        <v>1102740</v>
      </c>
      <c r="E705">
        <f t="shared" si="20"/>
        <v>1</v>
      </c>
      <c r="F705">
        <f t="shared" si="21"/>
        <v>0</v>
      </c>
    </row>
    <row r="706" spans="1:6" x14ac:dyDescent="0.2">
      <c r="A706" s="15" t="s">
        <v>606</v>
      </c>
      <c r="B706" s="15">
        <v>68.5</v>
      </c>
      <c r="D706" s="20">
        <v>1102750</v>
      </c>
      <c r="E706">
        <f t="shared" si="20"/>
        <v>1</v>
      </c>
      <c r="F706">
        <f t="shared" si="21"/>
        <v>50.4</v>
      </c>
    </row>
    <row r="707" spans="1:6" x14ac:dyDescent="0.2">
      <c r="A707" s="15" t="s">
        <v>607</v>
      </c>
      <c r="B707" s="15">
        <v>0</v>
      </c>
      <c r="D707" s="20">
        <v>1102760</v>
      </c>
      <c r="E707">
        <f t="shared" ref="E707:E770" si="22">COUNTIFS($A$2:$A$1483,D707)</f>
        <v>1</v>
      </c>
      <c r="F707">
        <f t="shared" ref="F707:F770" si="23">AVERAGEIF($A$2:$A$1483,D707,$B$2:$B$1483)</f>
        <v>0</v>
      </c>
    </row>
    <row r="708" spans="1:6" x14ac:dyDescent="0.2">
      <c r="A708" s="15" t="s">
        <v>608</v>
      </c>
      <c r="B708" s="15">
        <v>0</v>
      </c>
      <c r="D708" s="20">
        <v>1102770</v>
      </c>
      <c r="E708">
        <f t="shared" si="22"/>
        <v>1</v>
      </c>
      <c r="F708">
        <f t="shared" si="23"/>
        <v>0</v>
      </c>
    </row>
    <row r="709" spans="1:6" x14ac:dyDescent="0.2">
      <c r="A709" s="15" t="s">
        <v>609</v>
      </c>
      <c r="B709" s="15">
        <v>0</v>
      </c>
      <c r="D709" s="20">
        <v>1102780</v>
      </c>
      <c r="E709">
        <f t="shared" si="22"/>
        <v>1</v>
      </c>
      <c r="F709">
        <f t="shared" si="23"/>
        <v>0</v>
      </c>
    </row>
    <row r="710" spans="1:6" x14ac:dyDescent="0.2">
      <c r="A710" s="15" t="s">
        <v>610</v>
      </c>
      <c r="B710" s="15">
        <v>0</v>
      </c>
      <c r="D710" s="20">
        <v>1102790</v>
      </c>
      <c r="E710">
        <f t="shared" si="22"/>
        <v>1</v>
      </c>
      <c r="F710">
        <f t="shared" si="23"/>
        <v>0</v>
      </c>
    </row>
    <row r="711" spans="1:6" x14ac:dyDescent="0.2">
      <c r="A711" s="15" t="s">
        <v>611</v>
      </c>
      <c r="B711" s="15">
        <v>0</v>
      </c>
      <c r="D711" s="20">
        <v>1102800</v>
      </c>
      <c r="E711">
        <f t="shared" si="22"/>
        <v>1</v>
      </c>
      <c r="F711">
        <f t="shared" si="23"/>
        <v>0</v>
      </c>
    </row>
    <row r="712" spans="1:6" x14ac:dyDescent="0.2">
      <c r="A712" s="15" t="s">
        <v>612</v>
      </c>
      <c r="B712" s="15">
        <v>0</v>
      </c>
      <c r="D712" s="20">
        <v>1102810</v>
      </c>
      <c r="E712">
        <f t="shared" si="22"/>
        <v>1</v>
      </c>
      <c r="F712">
        <f t="shared" si="23"/>
        <v>0</v>
      </c>
    </row>
    <row r="713" spans="1:6" x14ac:dyDescent="0.2">
      <c r="A713" s="15" t="s">
        <v>613</v>
      </c>
      <c r="B713" s="15">
        <v>0</v>
      </c>
      <c r="D713" s="20">
        <v>1102820</v>
      </c>
      <c r="E713">
        <f t="shared" si="22"/>
        <v>1</v>
      </c>
      <c r="F713">
        <f t="shared" si="23"/>
        <v>38.200000000000003</v>
      </c>
    </row>
    <row r="714" spans="1:6" x14ac:dyDescent="0.2">
      <c r="A714" s="15" t="s">
        <v>614</v>
      </c>
      <c r="B714" s="15">
        <v>80.5</v>
      </c>
      <c r="D714" s="20">
        <v>1102830</v>
      </c>
      <c r="E714">
        <f t="shared" si="22"/>
        <v>1</v>
      </c>
      <c r="F714">
        <f t="shared" si="23"/>
        <v>0</v>
      </c>
    </row>
    <row r="715" spans="1:6" x14ac:dyDescent="0.2">
      <c r="A715" s="15" t="s">
        <v>615</v>
      </c>
      <c r="B715" s="15">
        <v>0</v>
      </c>
      <c r="D715" s="20">
        <v>1102840</v>
      </c>
      <c r="E715">
        <f t="shared" si="22"/>
        <v>1</v>
      </c>
      <c r="F715">
        <f t="shared" si="23"/>
        <v>0</v>
      </c>
    </row>
    <row r="716" spans="1:6" x14ac:dyDescent="0.2">
      <c r="A716" s="15" t="s">
        <v>616</v>
      </c>
      <c r="B716" s="15">
        <v>0</v>
      </c>
      <c r="D716" s="20">
        <v>1102850</v>
      </c>
      <c r="E716">
        <f t="shared" si="22"/>
        <v>1</v>
      </c>
      <c r="F716">
        <f t="shared" si="23"/>
        <v>4</v>
      </c>
    </row>
    <row r="717" spans="1:6" x14ac:dyDescent="0.2">
      <c r="A717" s="15" t="s">
        <v>617</v>
      </c>
      <c r="B717" s="15">
        <v>0</v>
      </c>
      <c r="D717" s="20">
        <v>1102860</v>
      </c>
      <c r="E717">
        <f t="shared" si="22"/>
        <v>1</v>
      </c>
      <c r="F717">
        <f t="shared" si="23"/>
        <v>0</v>
      </c>
    </row>
    <row r="718" spans="1:6" x14ac:dyDescent="0.2">
      <c r="A718" s="15" t="s">
        <v>618</v>
      </c>
      <c r="B718" s="15">
        <v>37.799999999999997</v>
      </c>
      <c r="D718" s="20">
        <v>1102870</v>
      </c>
      <c r="E718">
        <f t="shared" si="22"/>
        <v>1</v>
      </c>
      <c r="F718">
        <f t="shared" si="23"/>
        <v>0</v>
      </c>
    </row>
    <row r="719" spans="1:6" x14ac:dyDescent="0.2">
      <c r="A719" s="15" t="s">
        <v>619</v>
      </c>
      <c r="B719" s="15">
        <v>0</v>
      </c>
      <c r="D719" s="20">
        <v>1102880</v>
      </c>
      <c r="E719">
        <f t="shared" si="22"/>
        <v>1</v>
      </c>
      <c r="F719">
        <f t="shared" si="23"/>
        <v>0</v>
      </c>
    </row>
    <row r="720" spans="1:6" x14ac:dyDescent="0.2">
      <c r="A720" s="15" t="s">
        <v>620</v>
      </c>
      <c r="B720" s="15">
        <v>0</v>
      </c>
      <c r="D720" s="20">
        <v>1102890</v>
      </c>
      <c r="E720">
        <f t="shared" si="22"/>
        <v>1</v>
      </c>
      <c r="F720">
        <f t="shared" si="23"/>
        <v>0</v>
      </c>
    </row>
    <row r="721" spans="1:6" x14ac:dyDescent="0.2">
      <c r="A721" s="15" t="s">
        <v>621</v>
      </c>
      <c r="B721" s="15">
        <v>0</v>
      </c>
      <c r="D721" s="20">
        <v>1102900</v>
      </c>
      <c r="E721">
        <f t="shared" si="22"/>
        <v>1</v>
      </c>
      <c r="F721">
        <f t="shared" si="23"/>
        <v>0</v>
      </c>
    </row>
    <row r="722" spans="1:6" x14ac:dyDescent="0.2">
      <c r="A722" s="15" t="s">
        <v>622</v>
      </c>
      <c r="B722" s="15">
        <v>0</v>
      </c>
      <c r="D722" s="20">
        <v>1102910</v>
      </c>
      <c r="E722">
        <f t="shared" si="22"/>
        <v>1</v>
      </c>
      <c r="F722">
        <f t="shared" si="23"/>
        <v>0</v>
      </c>
    </row>
    <row r="723" spans="1:6" x14ac:dyDescent="0.2">
      <c r="A723" s="15" t="s">
        <v>623</v>
      </c>
      <c r="B723" s="15">
        <v>0</v>
      </c>
      <c r="D723" s="20">
        <v>1102920</v>
      </c>
      <c r="E723">
        <f t="shared" si="22"/>
        <v>1</v>
      </c>
      <c r="F723">
        <f t="shared" si="23"/>
        <v>0</v>
      </c>
    </row>
    <row r="724" spans="1:6" x14ac:dyDescent="0.2">
      <c r="A724" s="15" t="s">
        <v>624</v>
      </c>
      <c r="B724" s="15">
        <v>0</v>
      </c>
      <c r="D724" s="20">
        <v>1102930</v>
      </c>
      <c r="E724">
        <f t="shared" si="22"/>
        <v>1</v>
      </c>
      <c r="F724">
        <f t="shared" si="23"/>
        <v>0</v>
      </c>
    </row>
    <row r="725" spans="1:6" x14ac:dyDescent="0.2">
      <c r="A725" s="15" t="s">
        <v>625</v>
      </c>
      <c r="B725" s="15">
        <v>0</v>
      </c>
      <c r="D725" s="20">
        <v>1102940</v>
      </c>
      <c r="E725">
        <f t="shared" si="22"/>
        <v>1</v>
      </c>
      <c r="F725">
        <f t="shared" si="23"/>
        <v>0</v>
      </c>
    </row>
    <row r="726" spans="1:6" x14ac:dyDescent="0.2">
      <c r="A726" s="15" t="s">
        <v>626</v>
      </c>
      <c r="B726" s="15">
        <v>0</v>
      </c>
      <c r="D726" s="20">
        <v>1102950</v>
      </c>
      <c r="E726">
        <f t="shared" si="22"/>
        <v>1</v>
      </c>
      <c r="F726">
        <f t="shared" si="23"/>
        <v>0</v>
      </c>
    </row>
    <row r="727" spans="1:6" x14ac:dyDescent="0.2">
      <c r="A727" s="15" t="s">
        <v>627</v>
      </c>
      <c r="B727" s="15">
        <v>0</v>
      </c>
      <c r="D727" s="20">
        <v>1102960</v>
      </c>
      <c r="E727">
        <f t="shared" si="22"/>
        <v>1</v>
      </c>
      <c r="F727">
        <f t="shared" si="23"/>
        <v>0</v>
      </c>
    </row>
    <row r="728" spans="1:6" x14ac:dyDescent="0.2">
      <c r="A728" s="15" t="s">
        <v>628</v>
      </c>
      <c r="B728" s="15">
        <v>0</v>
      </c>
      <c r="D728" s="20">
        <v>1102970</v>
      </c>
      <c r="E728">
        <f t="shared" si="22"/>
        <v>1</v>
      </c>
      <c r="F728">
        <f t="shared" si="23"/>
        <v>8.1</v>
      </c>
    </row>
    <row r="729" spans="1:6" x14ac:dyDescent="0.2">
      <c r="A729" s="15" t="s">
        <v>629</v>
      </c>
      <c r="B729" s="15">
        <v>0</v>
      </c>
      <c r="D729" s="20">
        <v>1102980</v>
      </c>
      <c r="E729">
        <f t="shared" si="22"/>
        <v>1</v>
      </c>
      <c r="F729">
        <f t="shared" si="23"/>
        <v>0</v>
      </c>
    </row>
    <row r="730" spans="1:6" x14ac:dyDescent="0.2">
      <c r="A730" s="15" t="s">
        <v>630</v>
      </c>
      <c r="B730" s="15">
        <v>52.3</v>
      </c>
      <c r="D730" s="20">
        <v>1102990</v>
      </c>
      <c r="E730">
        <f t="shared" si="22"/>
        <v>1</v>
      </c>
      <c r="F730">
        <f t="shared" si="23"/>
        <v>0</v>
      </c>
    </row>
    <row r="731" spans="1:6" x14ac:dyDescent="0.2">
      <c r="A731" s="15" t="s">
        <v>630</v>
      </c>
      <c r="B731" s="15">
        <v>39.6</v>
      </c>
      <c r="D731" s="20">
        <v>1103000</v>
      </c>
      <c r="E731">
        <f t="shared" si="22"/>
        <v>1</v>
      </c>
      <c r="F731">
        <f t="shared" si="23"/>
        <v>0</v>
      </c>
    </row>
    <row r="732" spans="1:6" x14ac:dyDescent="0.2">
      <c r="A732" s="15" t="s">
        <v>631</v>
      </c>
      <c r="B732" s="15">
        <v>0</v>
      </c>
      <c r="D732" s="20">
        <v>1103010</v>
      </c>
      <c r="E732">
        <f t="shared" si="22"/>
        <v>1</v>
      </c>
      <c r="F732">
        <f t="shared" si="23"/>
        <v>0</v>
      </c>
    </row>
    <row r="733" spans="1:6" x14ac:dyDescent="0.2">
      <c r="A733" s="15" t="s">
        <v>632</v>
      </c>
      <c r="B733" s="15">
        <v>0</v>
      </c>
      <c r="D733" s="20">
        <v>1103020</v>
      </c>
      <c r="E733">
        <f t="shared" si="22"/>
        <v>1</v>
      </c>
      <c r="F733">
        <f t="shared" si="23"/>
        <v>0</v>
      </c>
    </row>
    <row r="734" spans="1:6" x14ac:dyDescent="0.2">
      <c r="A734" s="15" t="s">
        <v>633</v>
      </c>
      <c r="B734" s="15">
        <v>0</v>
      </c>
      <c r="D734" s="20">
        <v>1103030</v>
      </c>
      <c r="E734">
        <f t="shared" si="22"/>
        <v>1</v>
      </c>
      <c r="F734">
        <f t="shared" si="23"/>
        <v>0</v>
      </c>
    </row>
    <row r="735" spans="1:6" x14ac:dyDescent="0.2">
      <c r="A735" s="15" t="s">
        <v>634</v>
      </c>
      <c r="B735" s="15">
        <v>0</v>
      </c>
      <c r="D735" s="20">
        <v>1103040</v>
      </c>
      <c r="E735">
        <f t="shared" si="22"/>
        <v>1</v>
      </c>
      <c r="F735">
        <f t="shared" si="23"/>
        <v>0</v>
      </c>
    </row>
    <row r="736" spans="1:6" x14ac:dyDescent="0.2">
      <c r="A736" s="15" t="s">
        <v>635</v>
      </c>
      <c r="B736" s="15">
        <v>0</v>
      </c>
      <c r="D736" s="20">
        <v>1103050</v>
      </c>
      <c r="E736">
        <f t="shared" si="22"/>
        <v>1</v>
      </c>
      <c r="F736">
        <f t="shared" si="23"/>
        <v>0</v>
      </c>
    </row>
    <row r="737" spans="1:6" x14ac:dyDescent="0.2">
      <c r="A737" s="15" t="s">
        <v>636</v>
      </c>
      <c r="B737" s="15">
        <v>0</v>
      </c>
      <c r="D737" s="20">
        <v>1103060</v>
      </c>
      <c r="E737">
        <f t="shared" si="22"/>
        <v>1</v>
      </c>
      <c r="F737">
        <f t="shared" si="23"/>
        <v>0</v>
      </c>
    </row>
    <row r="738" spans="1:6" x14ac:dyDescent="0.2">
      <c r="A738" s="15" t="s">
        <v>1389</v>
      </c>
      <c r="B738" s="15">
        <v>0</v>
      </c>
      <c r="D738" s="20">
        <v>1103070</v>
      </c>
      <c r="E738">
        <f t="shared" si="22"/>
        <v>1</v>
      </c>
      <c r="F738">
        <f t="shared" si="23"/>
        <v>0</v>
      </c>
    </row>
    <row r="739" spans="1:6" x14ac:dyDescent="0.2">
      <c r="A739" s="15" t="s">
        <v>637</v>
      </c>
      <c r="B739" s="15">
        <v>0</v>
      </c>
      <c r="D739" s="20">
        <v>1103080</v>
      </c>
      <c r="E739">
        <f t="shared" si="22"/>
        <v>1</v>
      </c>
      <c r="F739">
        <f t="shared" si="23"/>
        <v>0</v>
      </c>
    </row>
    <row r="740" spans="1:6" x14ac:dyDescent="0.2">
      <c r="A740" s="15" t="s">
        <v>638</v>
      </c>
      <c r="B740" s="15">
        <v>0</v>
      </c>
      <c r="D740" s="20">
        <v>1103090</v>
      </c>
      <c r="E740">
        <f t="shared" si="22"/>
        <v>1</v>
      </c>
      <c r="F740">
        <f t="shared" si="23"/>
        <v>0</v>
      </c>
    </row>
    <row r="741" spans="1:6" x14ac:dyDescent="0.2">
      <c r="A741" s="15" t="s">
        <v>639</v>
      </c>
      <c r="B741" s="15">
        <v>0</v>
      </c>
      <c r="D741" s="20">
        <v>1103100</v>
      </c>
      <c r="E741">
        <f t="shared" si="22"/>
        <v>1</v>
      </c>
      <c r="F741">
        <f t="shared" si="23"/>
        <v>0</v>
      </c>
    </row>
    <row r="742" spans="1:6" x14ac:dyDescent="0.2">
      <c r="A742" s="15" t="s">
        <v>640</v>
      </c>
      <c r="B742" s="15">
        <v>0</v>
      </c>
      <c r="D742" s="20">
        <v>1103110</v>
      </c>
      <c r="E742">
        <f t="shared" si="22"/>
        <v>1</v>
      </c>
      <c r="F742">
        <f t="shared" si="23"/>
        <v>0</v>
      </c>
    </row>
    <row r="743" spans="1:6" x14ac:dyDescent="0.2">
      <c r="A743" s="15" t="s">
        <v>641</v>
      </c>
      <c r="B743" s="15">
        <v>0</v>
      </c>
      <c r="D743" s="20">
        <v>1103120</v>
      </c>
      <c r="E743">
        <f t="shared" si="22"/>
        <v>1</v>
      </c>
      <c r="F743">
        <f t="shared" si="23"/>
        <v>0</v>
      </c>
    </row>
    <row r="744" spans="1:6" x14ac:dyDescent="0.2">
      <c r="A744" s="15" t="s">
        <v>642</v>
      </c>
      <c r="B744" s="15">
        <v>0</v>
      </c>
      <c r="D744" s="20">
        <v>1103130</v>
      </c>
      <c r="E744">
        <f t="shared" si="22"/>
        <v>1</v>
      </c>
      <c r="F744">
        <f t="shared" si="23"/>
        <v>0</v>
      </c>
    </row>
    <row r="745" spans="1:6" x14ac:dyDescent="0.2">
      <c r="A745" s="15" t="s">
        <v>643</v>
      </c>
      <c r="B745" s="15">
        <v>0</v>
      </c>
      <c r="D745" s="20">
        <v>1103140</v>
      </c>
      <c r="E745">
        <f t="shared" si="22"/>
        <v>1</v>
      </c>
      <c r="F745">
        <f t="shared" si="23"/>
        <v>0</v>
      </c>
    </row>
    <row r="746" spans="1:6" x14ac:dyDescent="0.2">
      <c r="A746" s="15" t="s">
        <v>644</v>
      </c>
      <c r="B746" s="15">
        <v>0</v>
      </c>
      <c r="D746" s="20">
        <v>1103150</v>
      </c>
      <c r="E746">
        <f t="shared" si="22"/>
        <v>1</v>
      </c>
      <c r="F746">
        <f t="shared" si="23"/>
        <v>0</v>
      </c>
    </row>
    <row r="747" spans="1:6" x14ac:dyDescent="0.2">
      <c r="A747" s="15" t="s">
        <v>645</v>
      </c>
      <c r="B747" s="15">
        <v>0</v>
      </c>
      <c r="D747" s="20">
        <v>1103160</v>
      </c>
      <c r="E747">
        <f t="shared" si="22"/>
        <v>1</v>
      </c>
      <c r="F747">
        <f t="shared" si="23"/>
        <v>0</v>
      </c>
    </row>
    <row r="748" spans="1:6" x14ac:dyDescent="0.2">
      <c r="A748" s="15" t="s">
        <v>646</v>
      </c>
      <c r="B748" s="15">
        <v>0</v>
      </c>
      <c r="D748" s="20">
        <v>1103170</v>
      </c>
      <c r="E748">
        <f t="shared" si="22"/>
        <v>1</v>
      </c>
      <c r="F748">
        <f t="shared" si="23"/>
        <v>0</v>
      </c>
    </row>
    <row r="749" spans="1:6" x14ac:dyDescent="0.2">
      <c r="A749" s="15" t="s">
        <v>647</v>
      </c>
      <c r="B749" s="15">
        <v>0</v>
      </c>
      <c r="D749" s="20">
        <v>1103180</v>
      </c>
      <c r="E749">
        <f t="shared" si="22"/>
        <v>1</v>
      </c>
      <c r="F749">
        <f t="shared" si="23"/>
        <v>0</v>
      </c>
    </row>
    <row r="750" spans="1:6" x14ac:dyDescent="0.2">
      <c r="A750" s="15" t="s">
        <v>648</v>
      </c>
      <c r="B750" s="15">
        <v>0</v>
      </c>
      <c r="D750" s="20">
        <v>1103190</v>
      </c>
      <c r="E750">
        <f t="shared" si="22"/>
        <v>1</v>
      </c>
      <c r="F750">
        <f t="shared" si="23"/>
        <v>1.25</v>
      </c>
    </row>
    <row r="751" spans="1:6" x14ac:dyDescent="0.2">
      <c r="A751" s="15" t="s">
        <v>649</v>
      </c>
      <c r="B751" s="15">
        <v>0</v>
      </c>
      <c r="D751" s="20">
        <v>1103200</v>
      </c>
      <c r="E751">
        <f t="shared" si="22"/>
        <v>1</v>
      </c>
      <c r="F751">
        <f t="shared" si="23"/>
        <v>0</v>
      </c>
    </row>
    <row r="752" spans="1:6" x14ac:dyDescent="0.2">
      <c r="A752" s="15" t="s">
        <v>650</v>
      </c>
      <c r="B752" s="15">
        <v>0</v>
      </c>
      <c r="D752" s="20">
        <v>1103210</v>
      </c>
      <c r="E752">
        <f t="shared" si="22"/>
        <v>1</v>
      </c>
      <c r="F752">
        <f t="shared" si="23"/>
        <v>0</v>
      </c>
    </row>
    <row r="753" spans="1:6" x14ac:dyDescent="0.2">
      <c r="A753" s="15" t="s">
        <v>651</v>
      </c>
      <c r="B753" s="15">
        <v>0</v>
      </c>
      <c r="D753" s="20">
        <v>1103220</v>
      </c>
      <c r="E753">
        <f t="shared" si="22"/>
        <v>1</v>
      </c>
      <c r="F753">
        <f t="shared" si="23"/>
        <v>0</v>
      </c>
    </row>
    <row r="754" spans="1:6" x14ac:dyDescent="0.2">
      <c r="A754" s="15" t="s">
        <v>652</v>
      </c>
      <c r="B754" s="15">
        <v>0</v>
      </c>
      <c r="D754" s="20">
        <v>1103230</v>
      </c>
      <c r="E754">
        <f t="shared" si="22"/>
        <v>1</v>
      </c>
      <c r="F754">
        <f t="shared" si="23"/>
        <v>6.5</v>
      </c>
    </row>
    <row r="755" spans="1:6" x14ac:dyDescent="0.2">
      <c r="A755" s="15" t="s">
        <v>653</v>
      </c>
      <c r="B755" s="15">
        <v>0</v>
      </c>
      <c r="D755" s="20">
        <v>1103240</v>
      </c>
      <c r="E755">
        <f t="shared" si="22"/>
        <v>2</v>
      </c>
      <c r="F755">
        <f t="shared" si="23"/>
        <v>4.8</v>
      </c>
    </row>
    <row r="756" spans="1:6" x14ac:dyDescent="0.2">
      <c r="A756" s="15" t="s">
        <v>654</v>
      </c>
      <c r="B756" s="15">
        <v>0</v>
      </c>
      <c r="D756" s="20">
        <v>1103250</v>
      </c>
      <c r="E756">
        <f t="shared" si="22"/>
        <v>1</v>
      </c>
      <c r="F756">
        <f t="shared" si="23"/>
        <v>5.8</v>
      </c>
    </row>
    <row r="757" spans="1:6" x14ac:dyDescent="0.2">
      <c r="A757" s="15" t="s">
        <v>655</v>
      </c>
      <c r="B757" s="15">
        <v>0</v>
      </c>
      <c r="D757" s="20">
        <v>1103260</v>
      </c>
      <c r="E757">
        <f t="shared" si="22"/>
        <v>1</v>
      </c>
      <c r="F757">
        <f t="shared" si="23"/>
        <v>6.9</v>
      </c>
    </row>
    <row r="758" spans="1:6" x14ac:dyDescent="0.2">
      <c r="A758" s="15" t="s">
        <v>656</v>
      </c>
      <c r="B758" s="15">
        <v>0</v>
      </c>
      <c r="D758" s="20">
        <v>1103289</v>
      </c>
      <c r="E758">
        <f t="shared" si="22"/>
        <v>1</v>
      </c>
      <c r="F758">
        <f t="shared" si="23"/>
        <v>0</v>
      </c>
    </row>
    <row r="759" spans="1:6" x14ac:dyDescent="0.2">
      <c r="A759" s="15" t="s">
        <v>657</v>
      </c>
      <c r="B759" s="15">
        <v>0</v>
      </c>
      <c r="D759" s="20">
        <v>1103290</v>
      </c>
      <c r="E759">
        <f t="shared" si="22"/>
        <v>1</v>
      </c>
      <c r="F759">
        <f t="shared" si="23"/>
        <v>0</v>
      </c>
    </row>
    <row r="760" spans="1:6" x14ac:dyDescent="0.2">
      <c r="A760" s="15" t="s">
        <v>658</v>
      </c>
      <c r="B760" s="15">
        <v>0</v>
      </c>
      <c r="D760" s="20">
        <v>1103300</v>
      </c>
      <c r="E760">
        <f t="shared" si="22"/>
        <v>1</v>
      </c>
      <c r="F760">
        <f t="shared" si="23"/>
        <v>0</v>
      </c>
    </row>
    <row r="761" spans="1:6" x14ac:dyDescent="0.2">
      <c r="A761" s="15" t="s">
        <v>659</v>
      </c>
      <c r="B761" s="15">
        <v>0</v>
      </c>
      <c r="D761" s="20">
        <v>1103310</v>
      </c>
      <c r="E761">
        <f t="shared" si="22"/>
        <v>1</v>
      </c>
      <c r="F761">
        <f t="shared" si="23"/>
        <v>0</v>
      </c>
    </row>
    <row r="762" spans="1:6" x14ac:dyDescent="0.2">
      <c r="A762" s="15" t="s">
        <v>660</v>
      </c>
      <c r="B762" s="15">
        <v>0</v>
      </c>
      <c r="D762" s="20">
        <v>1103320</v>
      </c>
      <c r="E762">
        <f t="shared" si="22"/>
        <v>1</v>
      </c>
      <c r="F762">
        <f t="shared" si="23"/>
        <v>0</v>
      </c>
    </row>
    <row r="763" spans="1:6" x14ac:dyDescent="0.2">
      <c r="A763" s="15" t="s">
        <v>661</v>
      </c>
      <c r="B763" s="15">
        <v>0</v>
      </c>
      <c r="D763" s="20">
        <v>1103330</v>
      </c>
      <c r="E763">
        <f t="shared" si="22"/>
        <v>1</v>
      </c>
      <c r="F763">
        <f t="shared" si="23"/>
        <v>0</v>
      </c>
    </row>
    <row r="764" spans="1:6" x14ac:dyDescent="0.2">
      <c r="A764" s="15" t="s">
        <v>662</v>
      </c>
      <c r="B764" s="15">
        <v>0</v>
      </c>
      <c r="D764" s="20">
        <v>1103340</v>
      </c>
      <c r="E764">
        <f t="shared" si="22"/>
        <v>1</v>
      </c>
      <c r="F764">
        <f t="shared" si="23"/>
        <v>0</v>
      </c>
    </row>
    <row r="765" spans="1:6" x14ac:dyDescent="0.2">
      <c r="A765" s="15" t="s">
        <v>663</v>
      </c>
      <c r="B765" s="15">
        <v>0</v>
      </c>
      <c r="D765" s="20">
        <v>1103360</v>
      </c>
      <c r="E765">
        <f t="shared" si="22"/>
        <v>1</v>
      </c>
      <c r="F765">
        <f t="shared" si="23"/>
        <v>0</v>
      </c>
    </row>
    <row r="766" spans="1:6" x14ac:dyDescent="0.2">
      <c r="A766" s="15" t="s">
        <v>664</v>
      </c>
      <c r="B766" s="15">
        <v>0</v>
      </c>
      <c r="D766" s="20">
        <v>1103370</v>
      </c>
      <c r="E766">
        <f t="shared" si="22"/>
        <v>1</v>
      </c>
      <c r="F766">
        <f t="shared" si="23"/>
        <v>0</v>
      </c>
    </row>
    <row r="767" spans="1:6" x14ac:dyDescent="0.2">
      <c r="A767" s="15" t="s">
        <v>665</v>
      </c>
      <c r="B767" s="15">
        <v>23.2</v>
      </c>
      <c r="D767" s="20">
        <v>1103380</v>
      </c>
      <c r="E767">
        <f t="shared" si="22"/>
        <v>1</v>
      </c>
      <c r="F767">
        <f t="shared" si="23"/>
        <v>0</v>
      </c>
    </row>
    <row r="768" spans="1:6" x14ac:dyDescent="0.2">
      <c r="A768" s="15" t="s">
        <v>665</v>
      </c>
      <c r="B768" s="15">
        <v>23.15</v>
      </c>
      <c r="D768" s="20">
        <v>1103390</v>
      </c>
      <c r="E768">
        <f t="shared" si="22"/>
        <v>1</v>
      </c>
      <c r="F768">
        <f t="shared" si="23"/>
        <v>0</v>
      </c>
    </row>
    <row r="769" spans="1:6" x14ac:dyDescent="0.2">
      <c r="A769" s="15" t="s">
        <v>666</v>
      </c>
      <c r="B769" s="15">
        <v>0</v>
      </c>
      <c r="D769" s="20">
        <v>1103400</v>
      </c>
      <c r="E769">
        <f t="shared" si="22"/>
        <v>1</v>
      </c>
      <c r="F769">
        <f t="shared" si="23"/>
        <v>0</v>
      </c>
    </row>
    <row r="770" spans="1:6" x14ac:dyDescent="0.2">
      <c r="A770" s="15" t="s">
        <v>667</v>
      </c>
      <c r="B770" s="15">
        <v>0</v>
      </c>
      <c r="D770" s="20">
        <v>1200010</v>
      </c>
      <c r="E770">
        <f t="shared" si="22"/>
        <v>1</v>
      </c>
      <c r="F770">
        <f t="shared" si="23"/>
        <v>0</v>
      </c>
    </row>
    <row r="771" spans="1:6" x14ac:dyDescent="0.2">
      <c r="A771" s="15" t="s">
        <v>668</v>
      </c>
      <c r="B771" s="15">
        <v>1.2</v>
      </c>
      <c r="D771" s="20">
        <v>1200020</v>
      </c>
      <c r="E771">
        <f t="shared" ref="E771:E834" si="24">COUNTIFS($A$2:$A$1483,D771)</f>
        <v>1</v>
      </c>
      <c r="F771">
        <f t="shared" ref="F771:F834" si="25">AVERAGEIF($A$2:$A$1483,D771,$B$2:$B$1483)</f>
        <v>4.8</v>
      </c>
    </row>
    <row r="772" spans="1:6" x14ac:dyDescent="0.2">
      <c r="A772" s="15" t="s">
        <v>669</v>
      </c>
      <c r="B772" s="15">
        <v>0</v>
      </c>
      <c r="D772" s="20">
        <v>1200030</v>
      </c>
      <c r="E772">
        <f t="shared" si="24"/>
        <v>1</v>
      </c>
      <c r="F772">
        <f t="shared" si="25"/>
        <v>0</v>
      </c>
    </row>
    <row r="773" spans="1:6" x14ac:dyDescent="0.2">
      <c r="A773" s="15" t="s">
        <v>670</v>
      </c>
      <c r="B773" s="15">
        <v>0</v>
      </c>
      <c r="D773" s="20">
        <v>1200040</v>
      </c>
      <c r="E773">
        <f t="shared" si="24"/>
        <v>7</v>
      </c>
      <c r="F773">
        <f t="shared" si="25"/>
        <v>16.157142857142855</v>
      </c>
    </row>
    <row r="774" spans="1:6" x14ac:dyDescent="0.2">
      <c r="A774" s="15" t="s">
        <v>671</v>
      </c>
      <c r="B774" s="15">
        <v>0</v>
      </c>
      <c r="D774" s="20">
        <v>1200050</v>
      </c>
      <c r="E774">
        <f t="shared" si="24"/>
        <v>1</v>
      </c>
      <c r="F774">
        <f t="shared" si="25"/>
        <v>0</v>
      </c>
    </row>
    <row r="775" spans="1:6" x14ac:dyDescent="0.2">
      <c r="A775" s="15" t="s">
        <v>672</v>
      </c>
      <c r="B775" s="15">
        <v>0</v>
      </c>
      <c r="D775" s="20">
        <v>1200060</v>
      </c>
      <c r="E775">
        <f t="shared" si="24"/>
        <v>1</v>
      </c>
      <c r="F775">
        <f t="shared" si="25"/>
        <v>0</v>
      </c>
    </row>
    <row r="776" spans="1:6" x14ac:dyDescent="0.2">
      <c r="A776" s="15" t="s">
        <v>673</v>
      </c>
      <c r="B776" s="15">
        <v>0</v>
      </c>
      <c r="D776" s="20">
        <v>1300010</v>
      </c>
      <c r="E776">
        <f t="shared" si="24"/>
        <v>1</v>
      </c>
      <c r="F776">
        <f t="shared" si="25"/>
        <v>15.7</v>
      </c>
    </row>
    <row r="777" spans="1:6" x14ac:dyDescent="0.2">
      <c r="A777" s="15" t="s">
        <v>674</v>
      </c>
      <c r="B777" s="15">
        <v>0</v>
      </c>
      <c r="D777" s="20">
        <v>1300020</v>
      </c>
      <c r="E777">
        <f t="shared" si="24"/>
        <v>2</v>
      </c>
      <c r="F777">
        <f t="shared" si="25"/>
        <v>36.299999999999997</v>
      </c>
    </row>
    <row r="778" spans="1:6" x14ac:dyDescent="0.2">
      <c r="A778" s="15" t="s">
        <v>675</v>
      </c>
      <c r="B778" s="15">
        <v>0</v>
      </c>
      <c r="D778" s="20">
        <v>1300030</v>
      </c>
      <c r="E778">
        <f t="shared" si="24"/>
        <v>1</v>
      </c>
      <c r="F778">
        <f t="shared" si="25"/>
        <v>0</v>
      </c>
    </row>
    <row r="779" spans="1:6" x14ac:dyDescent="0.2">
      <c r="A779" s="15" t="s">
        <v>676</v>
      </c>
      <c r="B779" s="15">
        <v>0</v>
      </c>
      <c r="D779" s="20">
        <v>1300040</v>
      </c>
      <c r="E779">
        <f t="shared" si="24"/>
        <v>1</v>
      </c>
      <c r="F779">
        <f t="shared" si="25"/>
        <v>0</v>
      </c>
    </row>
    <row r="780" spans="1:6" x14ac:dyDescent="0.2">
      <c r="A780" s="15" t="s">
        <v>677</v>
      </c>
      <c r="B780" s="15">
        <v>0</v>
      </c>
      <c r="D780" s="20">
        <v>1300050</v>
      </c>
      <c r="E780">
        <f t="shared" si="24"/>
        <v>1</v>
      </c>
      <c r="F780">
        <f t="shared" si="25"/>
        <v>0</v>
      </c>
    </row>
    <row r="781" spans="1:6" x14ac:dyDescent="0.2">
      <c r="A781" s="15" t="s">
        <v>678</v>
      </c>
      <c r="B781" s="15">
        <v>0</v>
      </c>
      <c r="D781" s="20">
        <v>1300060</v>
      </c>
      <c r="E781">
        <f t="shared" si="24"/>
        <v>1</v>
      </c>
      <c r="F781">
        <f t="shared" si="25"/>
        <v>0</v>
      </c>
    </row>
    <row r="782" spans="1:6" x14ac:dyDescent="0.2">
      <c r="A782" s="15" t="s">
        <v>679</v>
      </c>
      <c r="B782" s="15">
        <v>0</v>
      </c>
      <c r="D782" s="20">
        <v>1300070</v>
      </c>
      <c r="E782">
        <f t="shared" si="24"/>
        <v>1</v>
      </c>
      <c r="F782">
        <f t="shared" si="25"/>
        <v>0</v>
      </c>
    </row>
    <row r="783" spans="1:6" x14ac:dyDescent="0.2">
      <c r="A783" s="15" t="s">
        <v>680</v>
      </c>
      <c r="B783" s="15">
        <v>38.6</v>
      </c>
      <c r="D783" s="20">
        <v>1300080</v>
      </c>
      <c r="E783">
        <f t="shared" si="24"/>
        <v>1</v>
      </c>
      <c r="F783">
        <f t="shared" si="25"/>
        <v>0</v>
      </c>
    </row>
    <row r="784" spans="1:6" x14ac:dyDescent="0.2">
      <c r="A784" s="15" t="s">
        <v>680</v>
      </c>
      <c r="B784" s="15">
        <v>29.9</v>
      </c>
      <c r="D784" s="20">
        <v>1300090</v>
      </c>
      <c r="E784">
        <f t="shared" si="24"/>
        <v>1</v>
      </c>
      <c r="F784">
        <f t="shared" si="25"/>
        <v>0</v>
      </c>
    </row>
    <row r="785" spans="1:6" x14ac:dyDescent="0.2">
      <c r="A785" s="15" t="s">
        <v>681</v>
      </c>
      <c r="B785" s="15">
        <v>29.8</v>
      </c>
      <c r="D785" s="20">
        <v>1300100</v>
      </c>
      <c r="E785">
        <f t="shared" si="24"/>
        <v>1</v>
      </c>
      <c r="F785">
        <f t="shared" si="25"/>
        <v>0</v>
      </c>
    </row>
    <row r="786" spans="1:6" x14ac:dyDescent="0.2">
      <c r="A786" s="15" t="s">
        <v>682</v>
      </c>
      <c r="B786" s="15">
        <v>0</v>
      </c>
      <c r="D786" s="20">
        <v>1300110</v>
      </c>
      <c r="E786">
        <f t="shared" si="24"/>
        <v>1</v>
      </c>
      <c r="F786">
        <f t="shared" si="25"/>
        <v>0</v>
      </c>
    </row>
    <row r="787" spans="1:6" x14ac:dyDescent="0.2">
      <c r="A787" s="15" t="s">
        <v>683</v>
      </c>
      <c r="B787" s="15">
        <v>0</v>
      </c>
      <c r="D787" s="20">
        <v>1300120</v>
      </c>
      <c r="E787">
        <f t="shared" si="24"/>
        <v>1</v>
      </c>
      <c r="F787">
        <f t="shared" si="25"/>
        <v>0</v>
      </c>
    </row>
    <row r="788" spans="1:6" x14ac:dyDescent="0.2">
      <c r="A788" s="15" t="s">
        <v>684</v>
      </c>
      <c r="B788" s="15">
        <v>0</v>
      </c>
      <c r="D788" s="20">
        <v>1300130</v>
      </c>
      <c r="E788">
        <f t="shared" si="24"/>
        <v>1</v>
      </c>
      <c r="F788">
        <f t="shared" si="25"/>
        <v>0</v>
      </c>
    </row>
    <row r="789" spans="1:6" x14ac:dyDescent="0.2">
      <c r="A789" s="15" t="s">
        <v>685</v>
      </c>
      <c r="B789" s="15">
        <v>0</v>
      </c>
      <c r="D789" s="20">
        <v>1300140</v>
      </c>
      <c r="E789">
        <f t="shared" si="24"/>
        <v>1</v>
      </c>
      <c r="F789">
        <f t="shared" si="25"/>
        <v>0</v>
      </c>
    </row>
    <row r="790" spans="1:6" x14ac:dyDescent="0.2">
      <c r="A790" s="15" t="s">
        <v>686</v>
      </c>
      <c r="B790" s="15">
        <v>0</v>
      </c>
      <c r="D790" s="20">
        <v>1300150</v>
      </c>
      <c r="E790">
        <f t="shared" si="24"/>
        <v>1</v>
      </c>
      <c r="F790">
        <f t="shared" si="25"/>
        <v>0</v>
      </c>
    </row>
    <row r="791" spans="1:6" x14ac:dyDescent="0.2">
      <c r="A791" s="15" t="s">
        <v>687</v>
      </c>
      <c r="B791" s="15">
        <v>0</v>
      </c>
      <c r="D791" s="20">
        <v>1300160</v>
      </c>
      <c r="E791">
        <f t="shared" si="24"/>
        <v>1</v>
      </c>
      <c r="F791">
        <f t="shared" si="25"/>
        <v>0</v>
      </c>
    </row>
    <row r="792" spans="1:6" x14ac:dyDescent="0.2">
      <c r="A792" s="15" t="s">
        <v>688</v>
      </c>
      <c r="B792" s="15">
        <v>0</v>
      </c>
      <c r="D792" s="20">
        <v>1300170</v>
      </c>
      <c r="E792">
        <f t="shared" si="24"/>
        <v>1</v>
      </c>
      <c r="F792">
        <f t="shared" si="25"/>
        <v>0</v>
      </c>
    </row>
    <row r="793" spans="1:6" x14ac:dyDescent="0.2">
      <c r="A793" s="15" t="s">
        <v>689</v>
      </c>
      <c r="B793" s="15">
        <v>0</v>
      </c>
      <c r="D793" s="20">
        <v>1300180</v>
      </c>
      <c r="E793">
        <f t="shared" si="24"/>
        <v>1</v>
      </c>
      <c r="F793">
        <f t="shared" si="25"/>
        <v>0</v>
      </c>
    </row>
    <row r="794" spans="1:6" x14ac:dyDescent="0.2">
      <c r="A794" s="15" t="s">
        <v>690</v>
      </c>
      <c r="B794" s="15">
        <v>0</v>
      </c>
      <c r="D794" s="20">
        <v>1300190</v>
      </c>
      <c r="E794">
        <f t="shared" si="24"/>
        <v>1</v>
      </c>
      <c r="F794">
        <f t="shared" si="25"/>
        <v>0</v>
      </c>
    </row>
    <row r="795" spans="1:6" x14ac:dyDescent="0.2">
      <c r="A795" s="15" t="s">
        <v>691</v>
      </c>
      <c r="B795" s="15">
        <v>19.3</v>
      </c>
      <c r="D795" s="20">
        <v>1300200</v>
      </c>
      <c r="E795">
        <f t="shared" si="24"/>
        <v>1</v>
      </c>
      <c r="F795">
        <f t="shared" si="25"/>
        <v>0</v>
      </c>
    </row>
    <row r="796" spans="1:6" x14ac:dyDescent="0.2">
      <c r="A796" s="15" t="s">
        <v>692</v>
      </c>
      <c r="B796" s="15">
        <v>0</v>
      </c>
      <c r="D796" s="20">
        <v>1300210</v>
      </c>
      <c r="E796">
        <f t="shared" si="24"/>
        <v>1</v>
      </c>
      <c r="F796">
        <f t="shared" si="25"/>
        <v>0</v>
      </c>
    </row>
    <row r="797" spans="1:6" x14ac:dyDescent="0.2">
      <c r="A797" s="15" t="s">
        <v>693</v>
      </c>
      <c r="B797" s="15">
        <v>0</v>
      </c>
      <c r="D797" s="20">
        <v>1300220</v>
      </c>
      <c r="E797">
        <f t="shared" si="24"/>
        <v>1</v>
      </c>
      <c r="F797">
        <f t="shared" si="25"/>
        <v>0</v>
      </c>
    </row>
    <row r="798" spans="1:6" x14ac:dyDescent="0.2">
      <c r="A798" s="15" t="s">
        <v>694</v>
      </c>
      <c r="B798" s="15">
        <v>0</v>
      </c>
      <c r="D798" s="20">
        <v>1300230</v>
      </c>
      <c r="E798">
        <f t="shared" si="24"/>
        <v>1</v>
      </c>
      <c r="F798">
        <f t="shared" si="25"/>
        <v>0</v>
      </c>
    </row>
    <row r="799" spans="1:6" x14ac:dyDescent="0.2">
      <c r="A799" s="15" t="s">
        <v>695</v>
      </c>
      <c r="B799" s="15">
        <v>0</v>
      </c>
      <c r="D799" s="20">
        <v>1300240</v>
      </c>
      <c r="E799">
        <f t="shared" si="24"/>
        <v>1</v>
      </c>
      <c r="F799">
        <f t="shared" si="25"/>
        <v>0</v>
      </c>
    </row>
    <row r="800" spans="1:6" x14ac:dyDescent="0.2">
      <c r="A800" s="15" t="s">
        <v>696</v>
      </c>
      <c r="B800" s="15">
        <v>0</v>
      </c>
      <c r="D800" s="20">
        <v>1300250</v>
      </c>
      <c r="E800">
        <f t="shared" si="24"/>
        <v>1</v>
      </c>
      <c r="F800">
        <f t="shared" si="25"/>
        <v>0</v>
      </c>
    </row>
    <row r="801" spans="1:6" x14ac:dyDescent="0.2">
      <c r="A801" s="15" t="s">
        <v>697</v>
      </c>
      <c r="B801" s="15">
        <v>0</v>
      </c>
      <c r="D801" s="20">
        <v>1300260</v>
      </c>
      <c r="E801">
        <f t="shared" si="24"/>
        <v>1</v>
      </c>
      <c r="F801">
        <f t="shared" si="25"/>
        <v>0</v>
      </c>
    </row>
    <row r="802" spans="1:6" x14ac:dyDescent="0.2">
      <c r="A802" s="15" t="s">
        <v>698</v>
      </c>
      <c r="B802" s="15">
        <v>0</v>
      </c>
      <c r="D802" s="20">
        <v>1300270</v>
      </c>
      <c r="E802">
        <f t="shared" si="24"/>
        <v>1</v>
      </c>
      <c r="F802">
        <f t="shared" si="25"/>
        <v>0</v>
      </c>
    </row>
    <row r="803" spans="1:6" x14ac:dyDescent="0.2">
      <c r="A803" s="15" t="s">
        <v>699</v>
      </c>
      <c r="B803" s="15">
        <v>0</v>
      </c>
      <c r="D803" s="20">
        <v>1300280</v>
      </c>
      <c r="E803">
        <f t="shared" si="24"/>
        <v>1</v>
      </c>
      <c r="F803">
        <f t="shared" si="25"/>
        <v>0</v>
      </c>
    </row>
    <row r="804" spans="1:6" x14ac:dyDescent="0.2">
      <c r="A804" s="15" t="s">
        <v>700</v>
      </c>
      <c r="B804" s="15">
        <v>0</v>
      </c>
      <c r="D804" s="20">
        <v>1300290</v>
      </c>
      <c r="E804">
        <f t="shared" si="24"/>
        <v>1</v>
      </c>
      <c r="F804">
        <f t="shared" si="25"/>
        <v>0</v>
      </c>
    </row>
    <row r="805" spans="1:6" x14ac:dyDescent="0.2">
      <c r="A805" s="15" t="s">
        <v>701</v>
      </c>
      <c r="B805" s="15">
        <v>50.4</v>
      </c>
      <c r="D805" s="20">
        <v>1300300</v>
      </c>
      <c r="E805">
        <f t="shared" si="24"/>
        <v>2</v>
      </c>
      <c r="F805">
        <f t="shared" si="25"/>
        <v>12.25</v>
      </c>
    </row>
    <row r="806" spans="1:6" x14ac:dyDescent="0.2">
      <c r="A806" s="15" t="s">
        <v>702</v>
      </c>
      <c r="B806" s="15">
        <v>0</v>
      </c>
      <c r="D806" s="20">
        <v>1300310</v>
      </c>
      <c r="E806">
        <f t="shared" si="24"/>
        <v>1</v>
      </c>
      <c r="F806">
        <f t="shared" si="25"/>
        <v>39</v>
      </c>
    </row>
    <row r="807" spans="1:6" x14ac:dyDescent="0.2">
      <c r="A807" s="15" t="s">
        <v>703</v>
      </c>
      <c r="B807" s="15">
        <v>0</v>
      </c>
      <c r="D807" s="20">
        <v>1300320</v>
      </c>
      <c r="E807">
        <f t="shared" si="24"/>
        <v>1</v>
      </c>
      <c r="F807">
        <f t="shared" si="25"/>
        <v>0</v>
      </c>
    </row>
    <row r="808" spans="1:6" x14ac:dyDescent="0.2">
      <c r="A808" s="15" t="s">
        <v>704</v>
      </c>
      <c r="B808" s="15">
        <v>0</v>
      </c>
      <c r="D808" s="20">
        <v>1300330</v>
      </c>
      <c r="E808">
        <f t="shared" si="24"/>
        <v>1</v>
      </c>
      <c r="F808">
        <f t="shared" si="25"/>
        <v>0</v>
      </c>
    </row>
    <row r="809" spans="1:6" x14ac:dyDescent="0.2">
      <c r="A809" s="15" t="s">
        <v>705</v>
      </c>
      <c r="B809" s="15">
        <v>0</v>
      </c>
      <c r="D809" s="20">
        <v>1300340</v>
      </c>
      <c r="E809">
        <f t="shared" si="24"/>
        <v>1</v>
      </c>
      <c r="F809">
        <f t="shared" si="25"/>
        <v>0</v>
      </c>
    </row>
    <row r="810" spans="1:6" x14ac:dyDescent="0.2">
      <c r="A810" s="15" t="s">
        <v>706</v>
      </c>
      <c r="B810" s="15">
        <v>0</v>
      </c>
      <c r="D810" s="20">
        <v>1300350</v>
      </c>
      <c r="E810">
        <f t="shared" si="24"/>
        <v>1</v>
      </c>
      <c r="F810">
        <f t="shared" si="25"/>
        <v>0</v>
      </c>
    </row>
    <row r="811" spans="1:6" x14ac:dyDescent="0.2">
      <c r="A811" s="15" t="s">
        <v>707</v>
      </c>
      <c r="B811" s="15">
        <v>0</v>
      </c>
      <c r="D811" s="20">
        <v>1300360</v>
      </c>
      <c r="E811">
        <f t="shared" si="24"/>
        <v>1</v>
      </c>
      <c r="F811">
        <f t="shared" si="25"/>
        <v>0</v>
      </c>
    </row>
    <row r="812" spans="1:6" x14ac:dyDescent="0.2">
      <c r="A812" s="15" t="s">
        <v>708</v>
      </c>
      <c r="B812" s="15">
        <v>38.200000000000003</v>
      </c>
      <c r="D812" s="20">
        <v>1300370</v>
      </c>
      <c r="E812">
        <f t="shared" si="24"/>
        <v>1</v>
      </c>
      <c r="F812">
        <f t="shared" si="25"/>
        <v>0</v>
      </c>
    </row>
    <row r="813" spans="1:6" x14ac:dyDescent="0.2">
      <c r="A813" s="15" t="s">
        <v>709</v>
      </c>
      <c r="B813" s="15">
        <v>0</v>
      </c>
      <c r="D813" s="20">
        <v>1300380</v>
      </c>
      <c r="E813">
        <f t="shared" si="24"/>
        <v>1</v>
      </c>
      <c r="F813">
        <f t="shared" si="25"/>
        <v>0</v>
      </c>
    </row>
    <row r="814" spans="1:6" x14ac:dyDescent="0.2">
      <c r="A814" s="15" t="s">
        <v>710</v>
      </c>
      <c r="B814" s="15">
        <v>0</v>
      </c>
      <c r="D814" s="20">
        <v>1300390</v>
      </c>
      <c r="E814">
        <f t="shared" si="24"/>
        <v>1</v>
      </c>
      <c r="F814">
        <f t="shared" si="25"/>
        <v>0</v>
      </c>
    </row>
    <row r="815" spans="1:6" x14ac:dyDescent="0.2">
      <c r="A815" s="15" t="s">
        <v>711</v>
      </c>
      <c r="B815" s="15">
        <v>4</v>
      </c>
      <c r="D815" s="20">
        <v>1300400</v>
      </c>
      <c r="E815">
        <f t="shared" si="24"/>
        <v>1</v>
      </c>
      <c r="F815">
        <f t="shared" si="25"/>
        <v>0</v>
      </c>
    </row>
    <row r="816" spans="1:6" x14ac:dyDescent="0.2">
      <c r="A816" s="15" t="s">
        <v>712</v>
      </c>
      <c r="B816" s="15">
        <v>0</v>
      </c>
      <c r="D816" s="20">
        <v>1300410</v>
      </c>
      <c r="E816">
        <f t="shared" si="24"/>
        <v>1</v>
      </c>
      <c r="F816">
        <f t="shared" si="25"/>
        <v>0</v>
      </c>
    </row>
    <row r="817" spans="1:6" x14ac:dyDescent="0.2">
      <c r="A817" s="15" t="s">
        <v>713</v>
      </c>
      <c r="B817" s="15">
        <v>0</v>
      </c>
      <c r="D817" s="20">
        <v>1300420</v>
      </c>
      <c r="E817">
        <f t="shared" si="24"/>
        <v>1</v>
      </c>
      <c r="F817">
        <f t="shared" si="25"/>
        <v>0</v>
      </c>
    </row>
    <row r="818" spans="1:6" x14ac:dyDescent="0.2">
      <c r="A818" s="15" t="s">
        <v>714</v>
      </c>
      <c r="B818" s="15">
        <v>0</v>
      </c>
      <c r="D818" s="20">
        <v>1300430</v>
      </c>
      <c r="E818">
        <f t="shared" si="24"/>
        <v>1</v>
      </c>
      <c r="F818">
        <f t="shared" si="25"/>
        <v>0</v>
      </c>
    </row>
    <row r="819" spans="1:6" x14ac:dyDescent="0.2">
      <c r="A819" s="15" t="s">
        <v>715</v>
      </c>
      <c r="B819" s="15">
        <v>0</v>
      </c>
      <c r="D819" s="20">
        <v>1300440</v>
      </c>
      <c r="E819">
        <f t="shared" si="24"/>
        <v>1</v>
      </c>
      <c r="F819">
        <f t="shared" si="25"/>
        <v>0</v>
      </c>
    </row>
    <row r="820" spans="1:6" x14ac:dyDescent="0.2">
      <c r="A820" s="15" t="s">
        <v>716</v>
      </c>
      <c r="B820" s="15">
        <v>0</v>
      </c>
      <c r="D820" s="20">
        <v>1300450</v>
      </c>
      <c r="E820">
        <f t="shared" si="24"/>
        <v>1</v>
      </c>
      <c r="F820">
        <f t="shared" si="25"/>
        <v>0</v>
      </c>
    </row>
    <row r="821" spans="1:6" x14ac:dyDescent="0.2">
      <c r="A821" s="15" t="s">
        <v>717</v>
      </c>
      <c r="B821" s="15">
        <v>0</v>
      </c>
      <c r="D821" s="20">
        <v>1300460</v>
      </c>
      <c r="E821">
        <f t="shared" si="24"/>
        <v>1</v>
      </c>
      <c r="F821">
        <f t="shared" si="25"/>
        <v>0</v>
      </c>
    </row>
    <row r="822" spans="1:6" x14ac:dyDescent="0.2">
      <c r="A822" s="15" t="s">
        <v>718</v>
      </c>
      <c r="B822" s="15">
        <v>0</v>
      </c>
      <c r="D822" s="20">
        <v>1300470</v>
      </c>
      <c r="E822">
        <f t="shared" si="24"/>
        <v>1</v>
      </c>
      <c r="F822">
        <f t="shared" si="25"/>
        <v>0</v>
      </c>
    </row>
    <row r="823" spans="1:6" x14ac:dyDescent="0.2">
      <c r="A823" s="15" t="s">
        <v>719</v>
      </c>
      <c r="B823" s="15">
        <v>0</v>
      </c>
      <c r="D823" s="20">
        <v>1300480</v>
      </c>
      <c r="E823">
        <f t="shared" si="24"/>
        <v>1</v>
      </c>
      <c r="F823">
        <f t="shared" si="25"/>
        <v>0</v>
      </c>
    </row>
    <row r="824" spans="1:6" x14ac:dyDescent="0.2">
      <c r="A824" s="15" t="s">
        <v>720</v>
      </c>
      <c r="B824" s="15">
        <v>0</v>
      </c>
      <c r="D824" s="20">
        <v>1300490</v>
      </c>
      <c r="E824">
        <f t="shared" si="24"/>
        <v>1</v>
      </c>
      <c r="F824">
        <f t="shared" si="25"/>
        <v>0</v>
      </c>
    </row>
    <row r="825" spans="1:6" x14ac:dyDescent="0.2">
      <c r="A825" s="15" t="s">
        <v>721</v>
      </c>
      <c r="B825" s="15">
        <v>0</v>
      </c>
      <c r="D825" s="20">
        <v>1300500</v>
      </c>
      <c r="E825">
        <f t="shared" si="24"/>
        <v>1</v>
      </c>
      <c r="F825">
        <f t="shared" si="25"/>
        <v>0</v>
      </c>
    </row>
    <row r="826" spans="1:6" x14ac:dyDescent="0.2">
      <c r="A826" s="15" t="s">
        <v>722</v>
      </c>
      <c r="B826" s="15">
        <v>0</v>
      </c>
      <c r="D826" s="20">
        <v>1300510</v>
      </c>
      <c r="E826">
        <f t="shared" si="24"/>
        <v>1</v>
      </c>
      <c r="F826">
        <f t="shared" si="25"/>
        <v>0</v>
      </c>
    </row>
    <row r="827" spans="1:6" x14ac:dyDescent="0.2">
      <c r="A827" s="15" t="s">
        <v>723</v>
      </c>
      <c r="B827" s="15">
        <v>8.1</v>
      </c>
      <c r="D827" s="20">
        <v>1300520</v>
      </c>
      <c r="E827">
        <f t="shared" si="24"/>
        <v>1</v>
      </c>
      <c r="F827">
        <f t="shared" si="25"/>
        <v>0</v>
      </c>
    </row>
    <row r="828" spans="1:6" x14ac:dyDescent="0.2">
      <c r="A828" s="15" t="s">
        <v>724</v>
      </c>
      <c r="B828" s="15">
        <v>0</v>
      </c>
      <c r="D828" s="20">
        <v>1300530</v>
      </c>
      <c r="E828">
        <f t="shared" si="24"/>
        <v>1</v>
      </c>
      <c r="F828">
        <f t="shared" si="25"/>
        <v>0</v>
      </c>
    </row>
    <row r="829" spans="1:6" x14ac:dyDescent="0.2">
      <c r="A829" s="15" t="s">
        <v>725</v>
      </c>
      <c r="B829" s="15">
        <v>0</v>
      </c>
      <c r="D829" s="20">
        <v>1300540</v>
      </c>
      <c r="E829">
        <f t="shared" si="24"/>
        <v>1</v>
      </c>
      <c r="F829">
        <f t="shared" si="25"/>
        <v>0</v>
      </c>
    </row>
    <row r="830" spans="1:6" x14ac:dyDescent="0.2">
      <c r="A830" s="15" t="s">
        <v>726</v>
      </c>
      <c r="B830" s="15">
        <v>0</v>
      </c>
      <c r="D830" s="20">
        <v>1300550</v>
      </c>
      <c r="E830">
        <f t="shared" si="24"/>
        <v>1</v>
      </c>
      <c r="F830">
        <f t="shared" si="25"/>
        <v>0</v>
      </c>
    </row>
    <row r="831" spans="1:6" x14ac:dyDescent="0.2">
      <c r="A831" s="15" t="s">
        <v>727</v>
      </c>
      <c r="B831" s="15">
        <v>0</v>
      </c>
      <c r="D831" s="20">
        <v>1300560</v>
      </c>
      <c r="E831">
        <f t="shared" si="24"/>
        <v>1</v>
      </c>
      <c r="F831">
        <f t="shared" si="25"/>
        <v>0</v>
      </c>
    </row>
    <row r="832" spans="1:6" x14ac:dyDescent="0.2">
      <c r="A832" s="15" t="s">
        <v>728</v>
      </c>
      <c r="B832" s="15">
        <v>0</v>
      </c>
      <c r="D832" s="20">
        <v>1300570</v>
      </c>
      <c r="E832">
        <f t="shared" si="24"/>
        <v>1</v>
      </c>
      <c r="F832">
        <f t="shared" si="25"/>
        <v>0</v>
      </c>
    </row>
    <row r="833" spans="1:6" x14ac:dyDescent="0.2">
      <c r="A833" s="15" t="s">
        <v>729</v>
      </c>
      <c r="B833" s="15">
        <v>0</v>
      </c>
      <c r="D833" s="20">
        <v>1300580</v>
      </c>
      <c r="E833">
        <f t="shared" si="24"/>
        <v>1</v>
      </c>
      <c r="F833">
        <f t="shared" si="25"/>
        <v>0</v>
      </c>
    </row>
    <row r="834" spans="1:6" x14ac:dyDescent="0.2">
      <c r="A834" s="15" t="s">
        <v>730</v>
      </c>
      <c r="B834" s="15">
        <v>0</v>
      </c>
      <c r="D834" s="20">
        <v>1300590</v>
      </c>
      <c r="E834">
        <f t="shared" si="24"/>
        <v>1</v>
      </c>
      <c r="F834">
        <f t="shared" si="25"/>
        <v>0</v>
      </c>
    </row>
    <row r="835" spans="1:6" x14ac:dyDescent="0.2">
      <c r="A835" s="15" t="s">
        <v>731</v>
      </c>
      <c r="B835" s="15">
        <v>0</v>
      </c>
      <c r="D835" s="20">
        <v>1300600</v>
      </c>
      <c r="E835">
        <f t="shared" ref="E835:E898" si="26">COUNTIFS($A$2:$A$1483,D835)</f>
        <v>1</v>
      </c>
      <c r="F835">
        <f t="shared" ref="F835:F898" si="27">AVERAGEIF($A$2:$A$1483,D835,$B$2:$B$1483)</f>
        <v>0</v>
      </c>
    </row>
    <row r="836" spans="1:6" x14ac:dyDescent="0.2">
      <c r="A836" s="15" t="s">
        <v>732</v>
      </c>
      <c r="B836" s="15">
        <v>0</v>
      </c>
      <c r="D836" s="20">
        <v>1300610</v>
      </c>
      <c r="E836">
        <f t="shared" si="26"/>
        <v>1</v>
      </c>
      <c r="F836">
        <f t="shared" si="27"/>
        <v>0</v>
      </c>
    </row>
    <row r="837" spans="1:6" x14ac:dyDescent="0.2">
      <c r="A837" s="15" t="s">
        <v>733</v>
      </c>
      <c r="B837" s="15">
        <v>0</v>
      </c>
      <c r="D837" s="20">
        <v>1300620</v>
      </c>
      <c r="E837">
        <f t="shared" si="26"/>
        <v>1</v>
      </c>
      <c r="F837">
        <f t="shared" si="27"/>
        <v>0</v>
      </c>
    </row>
    <row r="838" spans="1:6" x14ac:dyDescent="0.2">
      <c r="A838" s="15" t="s">
        <v>734</v>
      </c>
      <c r="B838" s="15">
        <v>0</v>
      </c>
      <c r="D838" s="20">
        <v>1300630</v>
      </c>
      <c r="E838">
        <f t="shared" si="26"/>
        <v>1</v>
      </c>
      <c r="F838">
        <f t="shared" si="27"/>
        <v>0</v>
      </c>
    </row>
    <row r="839" spans="1:6" x14ac:dyDescent="0.2">
      <c r="A839" s="15" t="s">
        <v>735</v>
      </c>
      <c r="B839" s="15">
        <v>0</v>
      </c>
      <c r="D839" s="20">
        <v>1300640</v>
      </c>
      <c r="E839">
        <f t="shared" si="26"/>
        <v>1</v>
      </c>
      <c r="F839">
        <f t="shared" si="27"/>
        <v>0</v>
      </c>
    </row>
    <row r="840" spans="1:6" x14ac:dyDescent="0.2">
      <c r="A840" s="15" t="s">
        <v>736</v>
      </c>
      <c r="B840" s="15">
        <v>0</v>
      </c>
      <c r="D840" s="20">
        <v>1300650</v>
      </c>
      <c r="E840">
        <f t="shared" si="26"/>
        <v>1</v>
      </c>
      <c r="F840">
        <f t="shared" si="27"/>
        <v>0</v>
      </c>
    </row>
    <row r="841" spans="1:6" x14ac:dyDescent="0.2">
      <c r="A841" s="15" t="s">
        <v>737</v>
      </c>
      <c r="B841" s="15">
        <v>0</v>
      </c>
      <c r="D841" s="20">
        <v>1300660</v>
      </c>
      <c r="E841">
        <f t="shared" si="26"/>
        <v>1</v>
      </c>
      <c r="F841">
        <f t="shared" si="27"/>
        <v>0</v>
      </c>
    </row>
    <row r="842" spans="1:6" x14ac:dyDescent="0.2">
      <c r="A842" s="15" t="s">
        <v>738</v>
      </c>
      <c r="B842" s="15">
        <v>0</v>
      </c>
      <c r="D842" s="20">
        <v>1300670</v>
      </c>
      <c r="E842">
        <f t="shared" si="26"/>
        <v>1</v>
      </c>
      <c r="F842">
        <f t="shared" si="27"/>
        <v>0</v>
      </c>
    </row>
    <row r="843" spans="1:6" x14ac:dyDescent="0.2">
      <c r="A843" s="15" t="s">
        <v>739</v>
      </c>
      <c r="B843" s="15">
        <v>0</v>
      </c>
      <c r="D843" s="20">
        <v>1300680</v>
      </c>
      <c r="E843">
        <f t="shared" si="26"/>
        <v>1</v>
      </c>
      <c r="F843">
        <f t="shared" si="27"/>
        <v>0</v>
      </c>
    </row>
    <row r="844" spans="1:6" x14ac:dyDescent="0.2">
      <c r="A844" s="15" t="s">
        <v>740</v>
      </c>
      <c r="B844" s="15">
        <v>0</v>
      </c>
      <c r="D844" s="20">
        <v>1300690</v>
      </c>
      <c r="E844">
        <f t="shared" si="26"/>
        <v>1</v>
      </c>
      <c r="F844">
        <f t="shared" si="27"/>
        <v>0</v>
      </c>
    </row>
    <row r="845" spans="1:6" x14ac:dyDescent="0.2">
      <c r="A845" s="15" t="s">
        <v>741</v>
      </c>
      <c r="B845" s="15">
        <v>0</v>
      </c>
      <c r="D845" s="20">
        <v>1300700</v>
      </c>
      <c r="E845">
        <f t="shared" si="26"/>
        <v>1</v>
      </c>
      <c r="F845">
        <f t="shared" si="27"/>
        <v>0</v>
      </c>
    </row>
    <row r="846" spans="1:6" x14ac:dyDescent="0.2">
      <c r="A846" s="15" t="s">
        <v>742</v>
      </c>
      <c r="B846" s="15">
        <v>0</v>
      </c>
      <c r="D846" s="20">
        <v>1300710</v>
      </c>
      <c r="E846">
        <f t="shared" si="26"/>
        <v>1</v>
      </c>
      <c r="F846">
        <f t="shared" si="27"/>
        <v>0</v>
      </c>
    </row>
    <row r="847" spans="1:6" x14ac:dyDescent="0.2">
      <c r="A847" s="15" t="s">
        <v>1390</v>
      </c>
      <c r="B847" s="15">
        <v>0</v>
      </c>
      <c r="D847" s="20">
        <v>1300720</v>
      </c>
      <c r="E847">
        <f t="shared" si="26"/>
        <v>1</v>
      </c>
      <c r="F847">
        <f t="shared" si="27"/>
        <v>0</v>
      </c>
    </row>
    <row r="848" spans="1:6" x14ac:dyDescent="0.2">
      <c r="A848" s="15" t="s">
        <v>743</v>
      </c>
      <c r="B848" s="15">
        <v>0</v>
      </c>
      <c r="D848" s="20">
        <v>1300730</v>
      </c>
      <c r="E848">
        <f t="shared" si="26"/>
        <v>1</v>
      </c>
      <c r="F848">
        <f t="shared" si="27"/>
        <v>0</v>
      </c>
    </row>
    <row r="849" spans="1:6" x14ac:dyDescent="0.2">
      <c r="A849" s="15" t="s">
        <v>744</v>
      </c>
      <c r="B849" s="15">
        <v>1.25</v>
      </c>
      <c r="D849" s="20">
        <v>1300740</v>
      </c>
      <c r="E849">
        <f t="shared" si="26"/>
        <v>1</v>
      </c>
      <c r="F849">
        <f t="shared" si="27"/>
        <v>0</v>
      </c>
    </row>
    <row r="850" spans="1:6" x14ac:dyDescent="0.2">
      <c r="A850" s="15" t="s">
        <v>745</v>
      </c>
      <c r="B850" s="15">
        <v>0</v>
      </c>
      <c r="D850" s="20">
        <v>1300750</v>
      </c>
      <c r="E850">
        <f t="shared" si="26"/>
        <v>1</v>
      </c>
      <c r="F850">
        <f t="shared" si="27"/>
        <v>0</v>
      </c>
    </row>
    <row r="851" spans="1:6" x14ac:dyDescent="0.2">
      <c r="A851" s="15" t="s">
        <v>747</v>
      </c>
      <c r="B851" s="15">
        <v>0</v>
      </c>
      <c r="D851" s="20">
        <v>1300760</v>
      </c>
      <c r="E851">
        <f t="shared" si="26"/>
        <v>1</v>
      </c>
      <c r="F851">
        <f t="shared" si="27"/>
        <v>0</v>
      </c>
    </row>
    <row r="852" spans="1:6" x14ac:dyDescent="0.2">
      <c r="A852" s="15" t="s">
        <v>748</v>
      </c>
      <c r="B852" s="15">
        <v>0</v>
      </c>
      <c r="D852" s="20">
        <v>1300770</v>
      </c>
      <c r="E852">
        <f t="shared" si="26"/>
        <v>1</v>
      </c>
      <c r="F852">
        <f t="shared" si="27"/>
        <v>0</v>
      </c>
    </row>
    <row r="853" spans="1:6" x14ac:dyDescent="0.2">
      <c r="A853" s="15" t="s">
        <v>746</v>
      </c>
      <c r="B853" s="15">
        <v>6.5</v>
      </c>
      <c r="D853" s="20">
        <v>1300780</v>
      </c>
      <c r="E853">
        <f t="shared" si="26"/>
        <v>1</v>
      </c>
      <c r="F853">
        <f t="shared" si="27"/>
        <v>0</v>
      </c>
    </row>
    <row r="854" spans="1:6" x14ac:dyDescent="0.2">
      <c r="A854" s="15" t="s">
        <v>749</v>
      </c>
      <c r="B854" s="15">
        <v>4</v>
      </c>
      <c r="D854" s="20">
        <v>1300790</v>
      </c>
      <c r="E854">
        <f t="shared" si="26"/>
        <v>1</v>
      </c>
      <c r="F854">
        <f t="shared" si="27"/>
        <v>0</v>
      </c>
    </row>
    <row r="855" spans="1:6" x14ac:dyDescent="0.2">
      <c r="A855" s="15" t="s">
        <v>749</v>
      </c>
      <c r="B855" s="15">
        <v>5.6</v>
      </c>
      <c r="D855" s="20">
        <v>1300800</v>
      </c>
      <c r="E855">
        <f t="shared" si="26"/>
        <v>1</v>
      </c>
      <c r="F855">
        <f t="shared" si="27"/>
        <v>0</v>
      </c>
    </row>
    <row r="856" spans="1:6" x14ac:dyDescent="0.2">
      <c r="A856" s="15" t="s">
        <v>750</v>
      </c>
      <c r="B856" s="15">
        <v>5.8</v>
      </c>
      <c r="D856" s="20">
        <v>1300810</v>
      </c>
      <c r="E856">
        <f t="shared" si="26"/>
        <v>1</v>
      </c>
      <c r="F856">
        <f t="shared" si="27"/>
        <v>0</v>
      </c>
    </row>
    <row r="857" spans="1:6" x14ac:dyDescent="0.2">
      <c r="A857" s="15" t="s">
        <v>751</v>
      </c>
      <c r="B857" s="15">
        <v>6.9</v>
      </c>
      <c r="D857" s="20">
        <v>1300820</v>
      </c>
      <c r="E857">
        <f t="shared" si="26"/>
        <v>1</v>
      </c>
      <c r="F857">
        <f t="shared" si="27"/>
        <v>0</v>
      </c>
    </row>
    <row r="858" spans="1:6" x14ac:dyDescent="0.2">
      <c r="A858" s="15" t="s">
        <v>752</v>
      </c>
      <c r="B858" s="15">
        <v>0</v>
      </c>
      <c r="D858" s="20">
        <v>1300830</v>
      </c>
      <c r="E858">
        <f t="shared" si="26"/>
        <v>1</v>
      </c>
      <c r="F858">
        <f t="shared" si="27"/>
        <v>0</v>
      </c>
    </row>
    <row r="859" spans="1:6" x14ac:dyDescent="0.2">
      <c r="A859" s="15" t="s">
        <v>755</v>
      </c>
      <c r="B859" s="15">
        <v>0</v>
      </c>
      <c r="D859" s="20">
        <v>1300840</v>
      </c>
      <c r="E859">
        <f t="shared" si="26"/>
        <v>1</v>
      </c>
      <c r="F859">
        <f t="shared" si="27"/>
        <v>0</v>
      </c>
    </row>
    <row r="860" spans="1:6" x14ac:dyDescent="0.2">
      <c r="A860" s="15" t="s">
        <v>756</v>
      </c>
      <c r="B860" s="15">
        <v>0</v>
      </c>
      <c r="D860" s="20">
        <v>1300850</v>
      </c>
      <c r="E860">
        <f t="shared" si="26"/>
        <v>1</v>
      </c>
      <c r="F860">
        <f t="shared" si="27"/>
        <v>0</v>
      </c>
    </row>
    <row r="861" spans="1:6" x14ac:dyDescent="0.2">
      <c r="A861" s="15" t="s">
        <v>757</v>
      </c>
      <c r="B861" s="15">
        <v>0</v>
      </c>
      <c r="D861" s="20">
        <v>1300860</v>
      </c>
      <c r="E861">
        <f t="shared" si="26"/>
        <v>1</v>
      </c>
      <c r="F861">
        <f t="shared" si="27"/>
        <v>0</v>
      </c>
    </row>
    <row r="862" spans="1:6" x14ac:dyDescent="0.2">
      <c r="A862" s="15" t="s">
        <v>758</v>
      </c>
      <c r="B862" s="15">
        <v>0</v>
      </c>
      <c r="D862" s="20">
        <v>1300870</v>
      </c>
      <c r="E862">
        <f t="shared" si="26"/>
        <v>1</v>
      </c>
      <c r="F862">
        <f t="shared" si="27"/>
        <v>0</v>
      </c>
    </row>
    <row r="863" spans="1:6" x14ac:dyDescent="0.2">
      <c r="A863" s="15" t="s">
        <v>759</v>
      </c>
      <c r="B863" s="15">
        <v>0</v>
      </c>
      <c r="D863" s="20">
        <v>1300880</v>
      </c>
      <c r="E863">
        <f t="shared" si="26"/>
        <v>1</v>
      </c>
      <c r="F863">
        <f t="shared" si="27"/>
        <v>0</v>
      </c>
    </row>
    <row r="864" spans="1:6" x14ac:dyDescent="0.2">
      <c r="A864" s="15" t="s">
        <v>760</v>
      </c>
      <c r="B864" s="15">
        <v>0</v>
      </c>
      <c r="D864" s="20">
        <v>1300890</v>
      </c>
      <c r="E864">
        <f t="shared" si="26"/>
        <v>1</v>
      </c>
      <c r="F864">
        <f t="shared" si="27"/>
        <v>12.8</v>
      </c>
    </row>
    <row r="865" spans="1:6" x14ac:dyDescent="0.2">
      <c r="A865" s="15" t="s">
        <v>761</v>
      </c>
      <c r="B865" s="15">
        <v>0</v>
      </c>
      <c r="D865" s="20">
        <v>1300900</v>
      </c>
      <c r="E865">
        <f t="shared" si="26"/>
        <v>1</v>
      </c>
      <c r="F865">
        <f t="shared" si="27"/>
        <v>0</v>
      </c>
    </row>
    <row r="866" spans="1:6" x14ac:dyDescent="0.2">
      <c r="A866" s="15" t="s">
        <v>762</v>
      </c>
      <c r="B866" s="15">
        <v>0</v>
      </c>
      <c r="D866" s="20">
        <v>1300910</v>
      </c>
      <c r="E866">
        <f t="shared" si="26"/>
        <v>1</v>
      </c>
      <c r="F866">
        <f t="shared" si="27"/>
        <v>0</v>
      </c>
    </row>
    <row r="867" spans="1:6" x14ac:dyDescent="0.2">
      <c r="A867" s="15" t="s">
        <v>763</v>
      </c>
      <c r="B867" s="15">
        <v>0</v>
      </c>
      <c r="D867" s="20">
        <v>1300920</v>
      </c>
      <c r="E867">
        <f t="shared" si="26"/>
        <v>1</v>
      </c>
      <c r="F867">
        <f t="shared" si="27"/>
        <v>0</v>
      </c>
    </row>
    <row r="868" spans="1:6" x14ac:dyDescent="0.2">
      <c r="A868" s="15" t="s">
        <v>764</v>
      </c>
      <c r="B868" s="15">
        <v>0</v>
      </c>
      <c r="D868" s="20">
        <v>1300930</v>
      </c>
      <c r="E868">
        <f t="shared" si="26"/>
        <v>1</v>
      </c>
      <c r="F868">
        <f t="shared" si="27"/>
        <v>0</v>
      </c>
    </row>
    <row r="869" spans="1:6" x14ac:dyDescent="0.2">
      <c r="A869" s="15" t="s">
        <v>765</v>
      </c>
      <c r="B869" s="15">
        <v>0</v>
      </c>
      <c r="D869" s="20">
        <v>1300931</v>
      </c>
      <c r="E869">
        <f t="shared" si="26"/>
        <v>1</v>
      </c>
      <c r="F869">
        <f t="shared" si="27"/>
        <v>0</v>
      </c>
    </row>
    <row r="870" spans="1:6" x14ac:dyDescent="0.2">
      <c r="A870" s="15" t="s">
        <v>766</v>
      </c>
      <c r="B870" s="15">
        <v>0</v>
      </c>
      <c r="D870" s="20">
        <v>1300940</v>
      </c>
      <c r="E870">
        <f t="shared" si="26"/>
        <v>1</v>
      </c>
      <c r="F870">
        <f t="shared" si="27"/>
        <v>0</v>
      </c>
    </row>
    <row r="871" spans="1:6" x14ac:dyDescent="0.2">
      <c r="A871" s="15" t="s">
        <v>768</v>
      </c>
      <c r="B871" s="15">
        <v>4.8</v>
      </c>
      <c r="D871" s="20">
        <v>1300950</v>
      </c>
      <c r="E871">
        <f t="shared" si="26"/>
        <v>1</v>
      </c>
      <c r="F871">
        <f t="shared" si="27"/>
        <v>0</v>
      </c>
    </row>
    <row r="872" spans="1:6" x14ac:dyDescent="0.2">
      <c r="A872" s="15" t="s">
        <v>769</v>
      </c>
      <c r="B872" s="15">
        <v>0</v>
      </c>
      <c r="D872" s="20">
        <v>1300960</v>
      </c>
      <c r="E872">
        <f t="shared" si="26"/>
        <v>1</v>
      </c>
      <c r="F872">
        <f t="shared" si="27"/>
        <v>0</v>
      </c>
    </row>
    <row r="873" spans="1:6" x14ac:dyDescent="0.2">
      <c r="A873" s="15" t="s">
        <v>770</v>
      </c>
      <c r="B873" s="15">
        <v>8.5500000000000007</v>
      </c>
      <c r="D873" s="20">
        <v>1300970</v>
      </c>
      <c r="E873">
        <f t="shared" si="26"/>
        <v>1</v>
      </c>
      <c r="F873">
        <f t="shared" si="27"/>
        <v>0</v>
      </c>
    </row>
    <row r="874" spans="1:6" x14ac:dyDescent="0.2">
      <c r="A874" s="15" t="s">
        <v>770</v>
      </c>
      <c r="B874" s="15">
        <v>16.100000000000001</v>
      </c>
      <c r="D874" s="20">
        <v>1300980</v>
      </c>
      <c r="E874">
        <f t="shared" si="26"/>
        <v>1</v>
      </c>
      <c r="F874">
        <f t="shared" si="27"/>
        <v>0</v>
      </c>
    </row>
    <row r="875" spans="1:6" x14ac:dyDescent="0.2">
      <c r="A875" s="15" t="s">
        <v>770</v>
      </c>
      <c r="B875" s="15">
        <v>20.6</v>
      </c>
      <c r="D875" s="20">
        <v>1300990</v>
      </c>
      <c r="E875">
        <f t="shared" si="26"/>
        <v>1</v>
      </c>
      <c r="F875">
        <f t="shared" si="27"/>
        <v>0</v>
      </c>
    </row>
    <row r="876" spans="1:6" x14ac:dyDescent="0.2">
      <c r="A876" s="15" t="s">
        <v>770</v>
      </c>
      <c r="B876" s="15">
        <v>9</v>
      </c>
      <c r="D876" s="20">
        <v>1301000</v>
      </c>
      <c r="E876">
        <f t="shared" si="26"/>
        <v>1</v>
      </c>
      <c r="F876">
        <f t="shared" si="27"/>
        <v>0</v>
      </c>
    </row>
    <row r="877" spans="1:6" x14ac:dyDescent="0.2">
      <c r="A877" s="15" t="s">
        <v>770</v>
      </c>
      <c r="B877" s="15">
        <v>0.65</v>
      </c>
      <c r="D877" s="20">
        <v>1301010</v>
      </c>
      <c r="E877">
        <f t="shared" si="26"/>
        <v>1</v>
      </c>
      <c r="F877">
        <f t="shared" si="27"/>
        <v>0</v>
      </c>
    </row>
    <row r="878" spans="1:6" x14ac:dyDescent="0.2">
      <c r="A878" s="15" t="s">
        <v>770</v>
      </c>
      <c r="B878" s="15">
        <v>24.3</v>
      </c>
      <c r="D878" s="20">
        <v>1301020</v>
      </c>
      <c r="E878">
        <f t="shared" si="26"/>
        <v>1</v>
      </c>
      <c r="F878">
        <f t="shared" si="27"/>
        <v>0</v>
      </c>
    </row>
    <row r="879" spans="1:6" x14ac:dyDescent="0.2">
      <c r="A879" s="15" t="s">
        <v>770</v>
      </c>
      <c r="B879" s="15">
        <v>33.9</v>
      </c>
      <c r="D879" s="20">
        <v>1301030</v>
      </c>
      <c r="E879">
        <f t="shared" si="26"/>
        <v>1</v>
      </c>
      <c r="F879">
        <f t="shared" si="27"/>
        <v>0</v>
      </c>
    </row>
    <row r="880" spans="1:6" x14ac:dyDescent="0.2">
      <c r="A880" s="15" t="s">
        <v>771</v>
      </c>
      <c r="B880" s="15">
        <v>0</v>
      </c>
      <c r="D880" s="20">
        <v>1301040</v>
      </c>
      <c r="E880">
        <f t="shared" si="26"/>
        <v>1</v>
      </c>
      <c r="F880">
        <f t="shared" si="27"/>
        <v>0</v>
      </c>
    </row>
    <row r="881" spans="1:6" x14ac:dyDescent="0.2">
      <c r="A881" s="15" t="s">
        <v>772</v>
      </c>
      <c r="B881" s="15">
        <v>0</v>
      </c>
      <c r="D881" s="20">
        <v>1301050</v>
      </c>
      <c r="E881">
        <f t="shared" si="26"/>
        <v>1</v>
      </c>
      <c r="F881">
        <f t="shared" si="27"/>
        <v>0</v>
      </c>
    </row>
    <row r="882" spans="1:6" x14ac:dyDescent="0.2">
      <c r="A882" s="15" t="s">
        <v>773</v>
      </c>
      <c r="B882" s="15">
        <v>15.7</v>
      </c>
      <c r="D882" s="20">
        <v>1301060</v>
      </c>
      <c r="E882">
        <f t="shared" si="26"/>
        <v>1</v>
      </c>
      <c r="F882">
        <f t="shared" si="27"/>
        <v>0</v>
      </c>
    </row>
    <row r="883" spans="1:6" x14ac:dyDescent="0.2">
      <c r="A883" s="15" t="s">
        <v>775</v>
      </c>
      <c r="B883" s="15">
        <v>41.7</v>
      </c>
      <c r="D883" s="20">
        <v>1301070</v>
      </c>
      <c r="E883">
        <f t="shared" si="26"/>
        <v>1</v>
      </c>
      <c r="F883">
        <f t="shared" si="27"/>
        <v>0</v>
      </c>
    </row>
    <row r="884" spans="1:6" x14ac:dyDescent="0.2">
      <c r="A884" s="15" t="s">
        <v>775</v>
      </c>
      <c r="B884" s="15">
        <v>30.9</v>
      </c>
      <c r="D884" s="20">
        <v>1301080</v>
      </c>
      <c r="E884">
        <f t="shared" si="26"/>
        <v>1</v>
      </c>
      <c r="F884">
        <f t="shared" si="27"/>
        <v>25.7</v>
      </c>
    </row>
    <row r="885" spans="1:6" x14ac:dyDescent="0.2">
      <c r="A885" s="15" t="s">
        <v>776</v>
      </c>
      <c r="B885" s="15">
        <v>0</v>
      </c>
      <c r="D885" s="20">
        <v>1301090</v>
      </c>
      <c r="E885">
        <f t="shared" si="26"/>
        <v>1</v>
      </c>
      <c r="F885">
        <f t="shared" si="27"/>
        <v>0</v>
      </c>
    </row>
    <row r="886" spans="1:6" x14ac:dyDescent="0.2">
      <c r="A886" s="15" t="s">
        <v>777</v>
      </c>
      <c r="B886" s="15">
        <v>0</v>
      </c>
      <c r="D886" s="20">
        <v>1301100</v>
      </c>
      <c r="E886">
        <f t="shared" si="26"/>
        <v>1</v>
      </c>
      <c r="F886">
        <f t="shared" si="27"/>
        <v>0</v>
      </c>
    </row>
    <row r="887" spans="1:6" x14ac:dyDescent="0.2">
      <c r="A887" s="15" t="s">
        <v>778</v>
      </c>
      <c r="B887" s="15">
        <v>0</v>
      </c>
      <c r="D887" s="20">
        <v>1301110</v>
      </c>
      <c r="E887">
        <f t="shared" si="26"/>
        <v>1</v>
      </c>
      <c r="F887">
        <f t="shared" si="27"/>
        <v>0</v>
      </c>
    </row>
    <row r="888" spans="1:6" x14ac:dyDescent="0.2">
      <c r="A888" s="15" t="s">
        <v>779</v>
      </c>
      <c r="B888" s="15">
        <v>0</v>
      </c>
      <c r="D888" s="20">
        <v>1301120</v>
      </c>
      <c r="E888">
        <f t="shared" si="26"/>
        <v>1</v>
      </c>
      <c r="F888">
        <f t="shared" si="27"/>
        <v>0</v>
      </c>
    </row>
    <row r="889" spans="1:6" x14ac:dyDescent="0.2">
      <c r="A889" s="15" t="s">
        <v>780</v>
      </c>
      <c r="B889" s="15">
        <v>0</v>
      </c>
      <c r="D889" s="20">
        <v>1301130</v>
      </c>
      <c r="E889">
        <f t="shared" si="26"/>
        <v>1</v>
      </c>
      <c r="F889">
        <f t="shared" si="27"/>
        <v>0</v>
      </c>
    </row>
    <row r="890" spans="1:6" x14ac:dyDescent="0.2">
      <c r="A890" s="15" t="s">
        <v>781</v>
      </c>
      <c r="B890" s="15">
        <v>0</v>
      </c>
      <c r="D890" s="20">
        <v>1301140</v>
      </c>
      <c r="E890">
        <f t="shared" si="26"/>
        <v>1</v>
      </c>
      <c r="F890">
        <f t="shared" si="27"/>
        <v>0</v>
      </c>
    </row>
    <row r="891" spans="1:6" x14ac:dyDescent="0.2">
      <c r="A891" s="15" t="s">
        <v>782</v>
      </c>
      <c r="B891" s="15">
        <v>0</v>
      </c>
      <c r="D891" s="20">
        <v>1301150</v>
      </c>
      <c r="E891">
        <f t="shared" si="26"/>
        <v>1</v>
      </c>
      <c r="F891">
        <f t="shared" si="27"/>
        <v>0</v>
      </c>
    </row>
    <row r="892" spans="1:6" x14ac:dyDescent="0.2">
      <c r="A892" s="15" t="s">
        <v>783</v>
      </c>
      <c r="B892" s="15">
        <v>0</v>
      </c>
      <c r="D892" s="20">
        <v>1301160</v>
      </c>
      <c r="E892">
        <f t="shared" si="26"/>
        <v>1</v>
      </c>
      <c r="F892">
        <f t="shared" si="27"/>
        <v>0</v>
      </c>
    </row>
    <row r="893" spans="1:6" x14ac:dyDescent="0.2">
      <c r="A893" s="15" t="s">
        <v>784</v>
      </c>
      <c r="B893" s="15">
        <v>0</v>
      </c>
      <c r="D893" s="20">
        <v>1301170</v>
      </c>
      <c r="E893">
        <f t="shared" si="26"/>
        <v>1</v>
      </c>
      <c r="F893">
        <f t="shared" si="27"/>
        <v>0</v>
      </c>
    </row>
    <row r="894" spans="1:6" x14ac:dyDescent="0.2">
      <c r="A894" s="15" t="s">
        <v>785</v>
      </c>
      <c r="B894" s="15">
        <v>0</v>
      </c>
      <c r="D894" s="20">
        <v>1301180</v>
      </c>
      <c r="E894">
        <f t="shared" si="26"/>
        <v>1</v>
      </c>
      <c r="F894">
        <f t="shared" si="27"/>
        <v>0</v>
      </c>
    </row>
    <row r="895" spans="1:6" x14ac:dyDescent="0.2">
      <c r="A895" s="15" t="s">
        <v>786</v>
      </c>
      <c r="B895" s="15">
        <v>0</v>
      </c>
      <c r="D895" s="20">
        <v>1301190</v>
      </c>
      <c r="E895">
        <f t="shared" si="26"/>
        <v>1</v>
      </c>
      <c r="F895">
        <f t="shared" si="27"/>
        <v>0</v>
      </c>
    </row>
    <row r="896" spans="1:6" x14ac:dyDescent="0.2">
      <c r="A896" s="15" t="s">
        <v>787</v>
      </c>
      <c r="B896" s="15">
        <v>0</v>
      </c>
      <c r="D896" s="20">
        <v>1301200</v>
      </c>
      <c r="E896">
        <f t="shared" si="26"/>
        <v>3</v>
      </c>
      <c r="F896">
        <f t="shared" si="27"/>
        <v>21.850000000000005</v>
      </c>
    </row>
    <row r="897" spans="1:6" x14ac:dyDescent="0.2">
      <c r="A897" s="15" t="s">
        <v>788</v>
      </c>
      <c r="B897" s="15">
        <v>0</v>
      </c>
      <c r="D897" s="20">
        <v>1301210</v>
      </c>
      <c r="E897">
        <f t="shared" si="26"/>
        <v>1</v>
      </c>
      <c r="F897">
        <f t="shared" si="27"/>
        <v>0</v>
      </c>
    </row>
    <row r="898" spans="1:6" x14ac:dyDescent="0.2">
      <c r="A898" s="15" t="s">
        <v>789</v>
      </c>
      <c r="B898" s="15">
        <v>0</v>
      </c>
      <c r="D898" s="20">
        <v>1301220</v>
      </c>
      <c r="E898">
        <f t="shared" si="26"/>
        <v>2</v>
      </c>
      <c r="F898">
        <f t="shared" si="27"/>
        <v>11.350000000000001</v>
      </c>
    </row>
    <row r="899" spans="1:6" x14ac:dyDescent="0.2">
      <c r="A899" s="15" t="s">
        <v>790</v>
      </c>
      <c r="B899" s="15">
        <v>0</v>
      </c>
      <c r="D899" s="20">
        <v>1301230</v>
      </c>
      <c r="E899">
        <f t="shared" ref="E899:E962" si="28">COUNTIFS($A$2:$A$1483,D899)</f>
        <v>1</v>
      </c>
      <c r="F899">
        <f t="shared" ref="F899:F962" si="29">AVERAGEIF($A$2:$A$1483,D899,$B$2:$B$1483)</f>
        <v>0</v>
      </c>
    </row>
    <row r="900" spans="1:6" x14ac:dyDescent="0.2">
      <c r="A900" s="15" t="s">
        <v>791</v>
      </c>
      <c r="B900" s="15">
        <v>0</v>
      </c>
      <c r="D900" s="20">
        <v>1301240</v>
      </c>
      <c r="E900">
        <f t="shared" si="28"/>
        <v>1</v>
      </c>
      <c r="F900">
        <f t="shared" si="29"/>
        <v>0</v>
      </c>
    </row>
    <row r="901" spans="1:6" x14ac:dyDescent="0.2">
      <c r="A901" s="15" t="s">
        <v>792</v>
      </c>
      <c r="B901" s="15">
        <v>0</v>
      </c>
      <c r="D901" s="20">
        <v>1301250</v>
      </c>
      <c r="E901">
        <f t="shared" si="28"/>
        <v>1</v>
      </c>
      <c r="F901">
        <f t="shared" si="29"/>
        <v>0</v>
      </c>
    </row>
    <row r="902" spans="1:6" x14ac:dyDescent="0.2">
      <c r="A902" s="15" t="s">
        <v>753</v>
      </c>
      <c r="B902" s="15">
        <v>0</v>
      </c>
      <c r="D902" s="20">
        <v>1400010</v>
      </c>
      <c r="E902">
        <f t="shared" si="28"/>
        <v>1</v>
      </c>
      <c r="F902">
        <f t="shared" si="29"/>
        <v>0</v>
      </c>
    </row>
    <row r="903" spans="1:6" x14ac:dyDescent="0.2">
      <c r="A903" s="15" t="s">
        <v>793</v>
      </c>
      <c r="B903" s="15">
        <v>0</v>
      </c>
      <c r="D903" s="20">
        <v>1400020</v>
      </c>
      <c r="E903">
        <f t="shared" si="28"/>
        <v>1</v>
      </c>
      <c r="F903">
        <f t="shared" si="29"/>
        <v>0</v>
      </c>
    </row>
    <row r="904" spans="1:6" x14ac:dyDescent="0.2">
      <c r="A904" s="15" t="s">
        <v>794</v>
      </c>
      <c r="B904" s="15">
        <v>0</v>
      </c>
      <c r="D904" s="20">
        <v>1400030</v>
      </c>
      <c r="E904">
        <f t="shared" si="28"/>
        <v>1</v>
      </c>
      <c r="F904">
        <f t="shared" si="29"/>
        <v>0</v>
      </c>
    </row>
    <row r="905" spans="1:6" x14ac:dyDescent="0.2">
      <c r="A905" s="15" t="s">
        <v>795</v>
      </c>
      <c r="B905" s="15">
        <v>0</v>
      </c>
      <c r="D905" s="20">
        <v>1400040</v>
      </c>
      <c r="E905">
        <f t="shared" si="28"/>
        <v>1</v>
      </c>
      <c r="F905">
        <f t="shared" si="29"/>
        <v>0</v>
      </c>
    </row>
    <row r="906" spans="1:6" x14ac:dyDescent="0.2">
      <c r="A906" s="15" t="s">
        <v>796</v>
      </c>
      <c r="B906" s="15">
        <v>0</v>
      </c>
      <c r="D906" s="20">
        <v>1400050</v>
      </c>
      <c r="E906">
        <f t="shared" si="28"/>
        <v>1</v>
      </c>
      <c r="F906">
        <f t="shared" si="29"/>
        <v>0</v>
      </c>
    </row>
    <row r="907" spans="1:6" x14ac:dyDescent="0.2">
      <c r="A907" s="15" t="s">
        <v>797</v>
      </c>
      <c r="B907" s="15">
        <v>0</v>
      </c>
      <c r="D907" s="20">
        <v>1400060</v>
      </c>
      <c r="E907">
        <f t="shared" si="28"/>
        <v>1</v>
      </c>
      <c r="F907">
        <f t="shared" si="29"/>
        <v>0</v>
      </c>
    </row>
    <row r="908" spans="1:6" x14ac:dyDescent="0.2">
      <c r="A908" s="15" t="s">
        <v>798</v>
      </c>
      <c r="B908" s="15">
        <v>0</v>
      </c>
      <c r="D908" s="20">
        <v>1400070</v>
      </c>
      <c r="E908">
        <f t="shared" si="28"/>
        <v>1</v>
      </c>
      <c r="F908">
        <f t="shared" si="29"/>
        <v>0</v>
      </c>
    </row>
    <row r="909" spans="1:6" x14ac:dyDescent="0.2">
      <c r="A909" s="15" t="s">
        <v>799</v>
      </c>
      <c r="B909" s="15">
        <v>0</v>
      </c>
      <c r="D909" s="20">
        <v>1400080</v>
      </c>
      <c r="E909">
        <f t="shared" si="28"/>
        <v>1</v>
      </c>
      <c r="F909">
        <f t="shared" si="29"/>
        <v>0</v>
      </c>
    </row>
    <row r="910" spans="1:6" x14ac:dyDescent="0.2">
      <c r="A910" s="15" t="s">
        <v>800</v>
      </c>
      <c r="B910" s="15">
        <v>0</v>
      </c>
      <c r="D910" s="20">
        <v>1400090</v>
      </c>
      <c r="E910">
        <f t="shared" si="28"/>
        <v>1</v>
      </c>
      <c r="F910">
        <f t="shared" si="29"/>
        <v>0</v>
      </c>
    </row>
    <row r="911" spans="1:6" x14ac:dyDescent="0.2">
      <c r="A911" s="15" t="s">
        <v>801</v>
      </c>
      <c r="B911" s="15">
        <v>0</v>
      </c>
      <c r="D911" s="20">
        <v>1400100</v>
      </c>
      <c r="E911">
        <f t="shared" si="28"/>
        <v>1</v>
      </c>
      <c r="F911">
        <f t="shared" si="29"/>
        <v>0</v>
      </c>
    </row>
    <row r="912" spans="1:6" x14ac:dyDescent="0.2">
      <c r="A912" s="15" t="s">
        <v>802</v>
      </c>
      <c r="B912" s="15">
        <v>11.6</v>
      </c>
      <c r="D912" s="20">
        <v>1400110</v>
      </c>
      <c r="E912">
        <f t="shared" si="28"/>
        <v>1</v>
      </c>
      <c r="F912">
        <f t="shared" si="29"/>
        <v>0</v>
      </c>
    </row>
    <row r="913" spans="1:6" x14ac:dyDescent="0.2">
      <c r="A913" s="15" t="s">
        <v>802</v>
      </c>
      <c r="B913" s="15">
        <v>12.9</v>
      </c>
      <c r="D913" s="20">
        <v>1400120</v>
      </c>
      <c r="E913">
        <f t="shared" si="28"/>
        <v>1</v>
      </c>
      <c r="F913">
        <f t="shared" si="29"/>
        <v>0</v>
      </c>
    </row>
    <row r="914" spans="1:6" x14ac:dyDescent="0.2">
      <c r="A914" s="15" t="s">
        <v>803</v>
      </c>
      <c r="B914" s="15">
        <v>39</v>
      </c>
      <c r="D914" s="20">
        <v>1400130</v>
      </c>
      <c r="E914">
        <f t="shared" si="28"/>
        <v>1</v>
      </c>
      <c r="F914">
        <f t="shared" si="29"/>
        <v>0</v>
      </c>
    </row>
    <row r="915" spans="1:6" x14ac:dyDescent="0.2">
      <c r="A915" s="15" t="s">
        <v>804</v>
      </c>
      <c r="B915" s="15">
        <v>0</v>
      </c>
      <c r="D915" s="20">
        <v>1400140</v>
      </c>
      <c r="E915">
        <f t="shared" si="28"/>
        <v>1</v>
      </c>
      <c r="F915">
        <f t="shared" si="29"/>
        <v>0</v>
      </c>
    </row>
    <row r="916" spans="1:6" x14ac:dyDescent="0.2">
      <c r="A916" s="15" t="s">
        <v>805</v>
      </c>
      <c r="B916" s="15">
        <v>0</v>
      </c>
      <c r="D916" s="20">
        <v>1400150</v>
      </c>
      <c r="E916">
        <f t="shared" si="28"/>
        <v>1</v>
      </c>
      <c r="F916">
        <f t="shared" si="29"/>
        <v>54.9</v>
      </c>
    </row>
    <row r="917" spans="1:6" x14ac:dyDescent="0.2">
      <c r="A917" s="15" t="s">
        <v>806</v>
      </c>
      <c r="B917" s="15">
        <v>0</v>
      </c>
      <c r="D917" s="20">
        <v>1400160</v>
      </c>
      <c r="E917">
        <f t="shared" si="28"/>
        <v>1</v>
      </c>
      <c r="F917">
        <f t="shared" si="29"/>
        <v>0</v>
      </c>
    </row>
    <row r="918" spans="1:6" x14ac:dyDescent="0.2">
      <c r="A918" s="15" t="s">
        <v>807</v>
      </c>
      <c r="B918" s="15">
        <v>0</v>
      </c>
      <c r="D918" s="20">
        <v>1400170</v>
      </c>
      <c r="E918">
        <f t="shared" si="28"/>
        <v>1</v>
      </c>
      <c r="F918">
        <f t="shared" si="29"/>
        <v>59.9</v>
      </c>
    </row>
    <row r="919" spans="1:6" x14ac:dyDescent="0.2">
      <c r="A919" s="15" t="s">
        <v>808</v>
      </c>
      <c r="B919" s="15">
        <v>0</v>
      </c>
      <c r="D919" s="20">
        <v>1400180</v>
      </c>
      <c r="E919">
        <f t="shared" si="28"/>
        <v>1</v>
      </c>
      <c r="F919">
        <f t="shared" si="29"/>
        <v>0</v>
      </c>
    </row>
    <row r="920" spans="1:6" x14ac:dyDescent="0.2">
      <c r="A920" s="15" t="s">
        <v>809</v>
      </c>
      <c r="B920" s="15">
        <v>0</v>
      </c>
      <c r="D920" s="20">
        <v>1400190</v>
      </c>
      <c r="E920">
        <f t="shared" si="28"/>
        <v>1</v>
      </c>
      <c r="F920">
        <f t="shared" si="29"/>
        <v>0</v>
      </c>
    </row>
    <row r="921" spans="1:6" x14ac:dyDescent="0.2">
      <c r="A921" s="15" t="s">
        <v>810</v>
      </c>
      <c r="B921" s="15">
        <v>0</v>
      </c>
      <c r="D921" s="20">
        <v>1400200</v>
      </c>
      <c r="E921">
        <f t="shared" si="28"/>
        <v>1</v>
      </c>
      <c r="F921">
        <f t="shared" si="29"/>
        <v>0</v>
      </c>
    </row>
    <row r="922" spans="1:6" x14ac:dyDescent="0.2">
      <c r="A922" s="15" t="s">
        <v>811</v>
      </c>
      <c r="B922" s="15">
        <v>0</v>
      </c>
      <c r="D922" s="20">
        <v>1400210</v>
      </c>
      <c r="E922">
        <f t="shared" si="28"/>
        <v>1</v>
      </c>
      <c r="F922">
        <f t="shared" si="29"/>
        <v>0</v>
      </c>
    </row>
    <row r="923" spans="1:6" x14ac:dyDescent="0.2">
      <c r="A923" s="15" t="s">
        <v>812</v>
      </c>
      <c r="B923" s="15">
        <v>0</v>
      </c>
      <c r="D923" s="20">
        <v>1400220</v>
      </c>
      <c r="E923">
        <f t="shared" si="28"/>
        <v>1</v>
      </c>
      <c r="F923">
        <f t="shared" si="29"/>
        <v>0</v>
      </c>
    </row>
    <row r="924" spans="1:6" x14ac:dyDescent="0.2">
      <c r="A924" s="15" t="s">
        <v>813</v>
      </c>
      <c r="B924" s="15">
        <v>0</v>
      </c>
      <c r="D924" s="20">
        <v>1400230</v>
      </c>
      <c r="E924">
        <f t="shared" si="28"/>
        <v>1</v>
      </c>
      <c r="F924">
        <f t="shared" si="29"/>
        <v>0</v>
      </c>
    </row>
    <row r="925" spans="1:6" x14ac:dyDescent="0.2">
      <c r="A925" s="15" t="s">
        <v>814</v>
      </c>
      <c r="B925" s="15">
        <v>0</v>
      </c>
      <c r="D925" s="20">
        <v>1400240</v>
      </c>
      <c r="E925">
        <f t="shared" si="28"/>
        <v>2</v>
      </c>
      <c r="F925">
        <f t="shared" si="29"/>
        <v>61.45</v>
      </c>
    </row>
    <row r="926" spans="1:6" x14ac:dyDescent="0.2">
      <c r="A926" s="15" t="s">
        <v>815</v>
      </c>
      <c r="B926" s="15">
        <v>0</v>
      </c>
      <c r="D926" s="20">
        <v>1400250</v>
      </c>
      <c r="E926">
        <f t="shared" si="28"/>
        <v>1</v>
      </c>
      <c r="F926">
        <f t="shared" si="29"/>
        <v>0</v>
      </c>
    </row>
    <row r="927" spans="1:6" x14ac:dyDescent="0.2">
      <c r="A927" s="15" t="s">
        <v>816</v>
      </c>
      <c r="B927" s="15">
        <v>0</v>
      </c>
      <c r="D927" s="20">
        <v>1400260</v>
      </c>
      <c r="E927">
        <f t="shared" si="28"/>
        <v>1</v>
      </c>
      <c r="F927">
        <f t="shared" si="29"/>
        <v>0</v>
      </c>
    </row>
    <row r="928" spans="1:6" x14ac:dyDescent="0.2">
      <c r="A928" s="15" t="s">
        <v>817</v>
      </c>
      <c r="B928" s="15">
        <v>0</v>
      </c>
      <c r="D928" s="20">
        <v>1400270</v>
      </c>
      <c r="E928">
        <f t="shared" si="28"/>
        <v>1</v>
      </c>
      <c r="F928">
        <f t="shared" si="29"/>
        <v>0</v>
      </c>
    </row>
    <row r="929" spans="1:6" x14ac:dyDescent="0.2">
      <c r="A929" s="15" t="s">
        <v>818</v>
      </c>
      <c r="B929" s="15">
        <v>0</v>
      </c>
      <c r="D929" s="20">
        <v>1400280</v>
      </c>
      <c r="E929">
        <f t="shared" si="28"/>
        <v>2</v>
      </c>
      <c r="F929">
        <f t="shared" si="29"/>
        <v>56.7</v>
      </c>
    </row>
    <row r="930" spans="1:6" x14ac:dyDescent="0.2">
      <c r="A930" s="15" t="s">
        <v>819</v>
      </c>
      <c r="B930" s="15">
        <v>0</v>
      </c>
      <c r="D930" s="20">
        <v>1400290</v>
      </c>
      <c r="E930">
        <f t="shared" si="28"/>
        <v>1</v>
      </c>
      <c r="F930">
        <f t="shared" si="29"/>
        <v>0</v>
      </c>
    </row>
    <row r="931" spans="1:6" x14ac:dyDescent="0.2">
      <c r="A931" s="15" t="s">
        <v>820</v>
      </c>
      <c r="B931" s="15">
        <v>0</v>
      </c>
      <c r="D931" s="20">
        <v>1400300</v>
      </c>
      <c r="E931">
        <f t="shared" si="28"/>
        <v>1</v>
      </c>
      <c r="F931">
        <f t="shared" si="29"/>
        <v>0</v>
      </c>
    </row>
    <row r="932" spans="1:6" x14ac:dyDescent="0.2">
      <c r="A932" s="15" t="s">
        <v>821</v>
      </c>
      <c r="B932" s="15">
        <v>0</v>
      </c>
      <c r="D932" s="20">
        <v>1400310</v>
      </c>
      <c r="E932">
        <f t="shared" si="28"/>
        <v>1</v>
      </c>
      <c r="F932">
        <f t="shared" si="29"/>
        <v>0</v>
      </c>
    </row>
    <row r="933" spans="1:6" x14ac:dyDescent="0.2">
      <c r="A933" s="15" t="s">
        <v>822</v>
      </c>
      <c r="B933" s="15">
        <v>0</v>
      </c>
      <c r="D933" s="20">
        <v>1400320</v>
      </c>
      <c r="E933">
        <f t="shared" si="28"/>
        <v>1</v>
      </c>
      <c r="F933">
        <f t="shared" si="29"/>
        <v>0</v>
      </c>
    </row>
    <row r="934" spans="1:6" x14ac:dyDescent="0.2">
      <c r="A934" s="15" t="s">
        <v>823</v>
      </c>
      <c r="B934" s="15">
        <v>0</v>
      </c>
      <c r="D934" s="20">
        <v>1400330</v>
      </c>
      <c r="E934">
        <f t="shared" si="28"/>
        <v>1</v>
      </c>
      <c r="F934">
        <f t="shared" si="29"/>
        <v>0</v>
      </c>
    </row>
    <row r="935" spans="1:6" x14ac:dyDescent="0.2">
      <c r="A935" s="15" t="s">
        <v>824</v>
      </c>
      <c r="B935" s="15">
        <v>0</v>
      </c>
      <c r="D935" s="20">
        <v>1400340</v>
      </c>
      <c r="E935">
        <f t="shared" si="28"/>
        <v>1</v>
      </c>
      <c r="F935">
        <f t="shared" si="29"/>
        <v>0</v>
      </c>
    </row>
    <row r="936" spans="1:6" x14ac:dyDescent="0.2">
      <c r="A936" s="15" t="s">
        <v>825</v>
      </c>
      <c r="B936" s="15">
        <v>0</v>
      </c>
      <c r="D936" s="20">
        <v>1400350</v>
      </c>
      <c r="E936">
        <f t="shared" si="28"/>
        <v>1</v>
      </c>
      <c r="F936">
        <f t="shared" si="29"/>
        <v>0</v>
      </c>
    </row>
    <row r="937" spans="1:6" x14ac:dyDescent="0.2">
      <c r="A937" s="15" t="s">
        <v>826</v>
      </c>
      <c r="B937" s="15">
        <v>0</v>
      </c>
      <c r="D937" s="20">
        <v>1400360</v>
      </c>
      <c r="E937">
        <f t="shared" si="28"/>
        <v>2</v>
      </c>
      <c r="F937">
        <f t="shared" si="29"/>
        <v>58.25</v>
      </c>
    </row>
    <row r="938" spans="1:6" x14ac:dyDescent="0.2">
      <c r="A938" s="15" t="s">
        <v>827</v>
      </c>
      <c r="B938" s="15">
        <v>0</v>
      </c>
      <c r="D938" s="20">
        <v>1400370</v>
      </c>
      <c r="E938">
        <f t="shared" si="28"/>
        <v>1</v>
      </c>
      <c r="F938">
        <f t="shared" si="29"/>
        <v>0</v>
      </c>
    </row>
    <row r="939" spans="1:6" x14ac:dyDescent="0.2">
      <c r="A939" s="15" t="s">
        <v>828</v>
      </c>
      <c r="B939" s="15">
        <v>0</v>
      </c>
      <c r="D939" s="20">
        <v>1400380</v>
      </c>
      <c r="E939">
        <f t="shared" si="28"/>
        <v>1</v>
      </c>
      <c r="F939">
        <f t="shared" si="29"/>
        <v>0</v>
      </c>
    </row>
    <row r="940" spans="1:6" x14ac:dyDescent="0.2">
      <c r="A940" s="15" t="s">
        <v>829</v>
      </c>
      <c r="B940" s="15">
        <v>0</v>
      </c>
      <c r="D940" s="20">
        <v>1400390</v>
      </c>
      <c r="E940">
        <f t="shared" si="28"/>
        <v>1</v>
      </c>
      <c r="F940">
        <f t="shared" si="29"/>
        <v>0</v>
      </c>
    </row>
    <row r="941" spans="1:6" x14ac:dyDescent="0.2">
      <c r="A941" s="15" t="s">
        <v>830</v>
      </c>
      <c r="B941" s="15">
        <v>0</v>
      </c>
      <c r="D941" s="20">
        <v>1400400</v>
      </c>
      <c r="E941">
        <f t="shared" si="28"/>
        <v>1</v>
      </c>
      <c r="F941">
        <f t="shared" si="29"/>
        <v>0</v>
      </c>
    </row>
    <row r="942" spans="1:6" x14ac:dyDescent="0.2">
      <c r="A942" s="15" t="s">
        <v>831</v>
      </c>
      <c r="B942" s="15">
        <v>0</v>
      </c>
      <c r="D942" s="20">
        <v>1400410</v>
      </c>
      <c r="E942">
        <f t="shared" si="28"/>
        <v>1</v>
      </c>
      <c r="F942">
        <f t="shared" si="29"/>
        <v>0</v>
      </c>
    </row>
    <row r="943" spans="1:6" x14ac:dyDescent="0.2">
      <c r="A943" s="15" t="s">
        <v>832</v>
      </c>
      <c r="B943" s="15">
        <v>0</v>
      </c>
      <c r="D943" s="20">
        <v>1400420</v>
      </c>
      <c r="E943">
        <f t="shared" si="28"/>
        <v>1</v>
      </c>
      <c r="F943">
        <f t="shared" si="29"/>
        <v>0</v>
      </c>
    </row>
    <row r="944" spans="1:6" x14ac:dyDescent="0.2">
      <c r="A944" s="15" t="s">
        <v>833</v>
      </c>
      <c r="B944" s="15">
        <v>0</v>
      </c>
      <c r="D944" s="20">
        <v>1400430</v>
      </c>
      <c r="E944">
        <f t="shared" si="28"/>
        <v>1</v>
      </c>
      <c r="F944">
        <f t="shared" si="29"/>
        <v>0</v>
      </c>
    </row>
    <row r="945" spans="1:6" x14ac:dyDescent="0.2">
      <c r="A945" s="15" t="s">
        <v>834</v>
      </c>
      <c r="B945" s="15">
        <v>0</v>
      </c>
      <c r="D945" s="20">
        <v>1400440</v>
      </c>
      <c r="E945">
        <f t="shared" si="28"/>
        <v>1</v>
      </c>
      <c r="F945">
        <f t="shared" si="29"/>
        <v>0</v>
      </c>
    </row>
    <row r="946" spans="1:6" x14ac:dyDescent="0.2">
      <c r="A946" s="15" t="s">
        <v>835</v>
      </c>
      <c r="B946" s="15">
        <v>0</v>
      </c>
      <c r="D946" s="20">
        <v>1400450</v>
      </c>
      <c r="E946">
        <f t="shared" si="28"/>
        <v>1</v>
      </c>
      <c r="F946">
        <f t="shared" si="29"/>
        <v>0</v>
      </c>
    </row>
    <row r="947" spans="1:6" x14ac:dyDescent="0.2">
      <c r="A947" s="15" t="s">
        <v>836</v>
      </c>
      <c r="B947" s="15">
        <v>0</v>
      </c>
      <c r="D947" s="20">
        <v>1400460</v>
      </c>
      <c r="E947">
        <f t="shared" si="28"/>
        <v>1</v>
      </c>
      <c r="F947">
        <f t="shared" si="29"/>
        <v>0</v>
      </c>
    </row>
    <row r="948" spans="1:6" x14ac:dyDescent="0.2">
      <c r="A948" s="15" t="s">
        <v>837</v>
      </c>
      <c r="B948" s="15">
        <v>0</v>
      </c>
      <c r="D948" s="20">
        <v>1400470</v>
      </c>
      <c r="E948">
        <f t="shared" si="28"/>
        <v>1</v>
      </c>
      <c r="F948">
        <f t="shared" si="29"/>
        <v>0</v>
      </c>
    </row>
    <row r="949" spans="1:6" x14ac:dyDescent="0.2">
      <c r="A949" s="15" t="s">
        <v>838</v>
      </c>
      <c r="B949" s="15">
        <v>0</v>
      </c>
      <c r="D949" s="20">
        <v>1400480</v>
      </c>
      <c r="E949">
        <f t="shared" si="28"/>
        <v>1</v>
      </c>
      <c r="F949">
        <f t="shared" si="29"/>
        <v>0</v>
      </c>
    </row>
    <row r="950" spans="1:6" x14ac:dyDescent="0.2">
      <c r="A950" s="15" t="s">
        <v>839</v>
      </c>
      <c r="B950" s="15">
        <v>0</v>
      </c>
      <c r="D950" s="20">
        <v>1400490</v>
      </c>
      <c r="E950">
        <f t="shared" si="28"/>
        <v>1</v>
      </c>
      <c r="F950">
        <f t="shared" si="29"/>
        <v>0</v>
      </c>
    </row>
    <row r="951" spans="1:6" x14ac:dyDescent="0.2">
      <c r="A951" s="15" t="s">
        <v>840</v>
      </c>
      <c r="B951" s="15">
        <v>0</v>
      </c>
      <c r="D951" s="20">
        <v>1400500</v>
      </c>
      <c r="E951">
        <f t="shared" si="28"/>
        <v>1</v>
      </c>
      <c r="F951">
        <f t="shared" si="29"/>
        <v>0</v>
      </c>
    </row>
    <row r="952" spans="1:6" x14ac:dyDescent="0.2">
      <c r="A952" s="15" t="s">
        <v>841</v>
      </c>
      <c r="B952" s="15">
        <v>0</v>
      </c>
      <c r="D952" s="20">
        <v>1400510</v>
      </c>
      <c r="E952">
        <f t="shared" si="28"/>
        <v>1</v>
      </c>
      <c r="F952">
        <f t="shared" si="29"/>
        <v>0</v>
      </c>
    </row>
    <row r="953" spans="1:6" x14ac:dyDescent="0.2">
      <c r="A953" s="15" t="s">
        <v>842</v>
      </c>
      <c r="B953" s="15">
        <v>0</v>
      </c>
      <c r="D953" s="20">
        <v>1400520</v>
      </c>
      <c r="E953">
        <f t="shared" si="28"/>
        <v>1</v>
      </c>
      <c r="F953">
        <f t="shared" si="29"/>
        <v>0</v>
      </c>
    </row>
    <row r="954" spans="1:6" x14ac:dyDescent="0.2">
      <c r="A954" s="15" t="s">
        <v>843</v>
      </c>
      <c r="B954" s="15">
        <v>0</v>
      </c>
      <c r="D954" s="20">
        <v>1400530</v>
      </c>
      <c r="E954">
        <f t="shared" si="28"/>
        <v>1</v>
      </c>
      <c r="F954">
        <f t="shared" si="29"/>
        <v>0</v>
      </c>
    </row>
    <row r="955" spans="1:6" x14ac:dyDescent="0.2">
      <c r="A955" s="15" t="s">
        <v>844</v>
      </c>
      <c r="B955" s="15">
        <v>0</v>
      </c>
      <c r="D955" s="20">
        <v>1400540</v>
      </c>
      <c r="E955">
        <f t="shared" si="28"/>
        <v>1</v>
      </c>
      <c r="F955">
        <f t="shared" si="29"/>
        <v>0</v>
      </c>
    </row>
    <row r="956" spans="1:6" x14ac:dyDescent="0.2">
      <c r="A956" s="15" t="s">
        <v>845</v>
      </c>
      <c r="B956" s="15">
        <v>0</v>
      </c>
      <c r="D956" s="20">
        <v>1400550</v>
      </c>
      <c r="E956">
        <f t="shared" si="28"/>
        <v>1</v>
      </c>
      <c r="F956">
        <f t="shared" si="29"/>
        <v>0</v>
      </c>
    </row>
    <row r="957" spans="1:6" x14ac:dyDescent="0.2">
      <c r="A957" s="15" t="s">
        <v>846</v>
      </c>
      <c r="B957" s="15">
        <v>0</v>
      </c>
      <c r="D957" s="20">
        <v>1400560</v>
      </c>
      <c r="E957">
        <f t="shared" si="28"/>
        <v>1</v>
      </c>
      <c r="F957">
        <f t="shared" si="29"/>
        <v>0</v>
      </c>
    </row>
    <row r="958" spans="1:6" x14ac:dyDescent="0.2">
      <c r="A958" s="15" t="s">
        <v>847</v>
      </c>
      <c r="B958" s="15">
        <v>0</v>
      </c>
      <c r="D958" s="20">
        <v>1400570</v>
      </c>
      <c r="E958">
        <f t="shared" si="28"/>
        <v>1</v>
      </c>
      <c r="F958">
        <f t="shared" si="29"/>
        <v>68</v>
      </c>
    </row>
    <row r="959" spans="1:6" x14ac:dyDescent="0.2">
      <c r="A959" s="15" t="s">
        <v>848</v>
      </c>
      <c r="B959" s="15">
        <v>0</v>
      </c>
      <c r="D959" s="20">
        <v>1400580</v>
      </c>
      <c r="E959">
        <f t="shared" si="28"/>
        <v>1</v>
      </c>
      <c r="F959">
        <f t="shared" si="29"/>
        <v>0</v>
      </c>
    </row>
    <row r="960" spans="1:6" x14ac:dyDescent="0.2">
      <c r="A960" s="15" t="s">
        <v>849</v>
      </c>
      <c r="B960" s="15">
        <v>0</v>
      </c>
      <c r="D960" s="20">
        <v>1400590</v>
      </c>
      <c r="E960">
        <f t="shared" si="28"/>
        <v>1</v>
      </c>
      <c r="F960">
        <f t="shared" si="29"/>
        <v>0</v>
      </c>
    </row>
    <row r="961" spans="1:6" x14ac:dyDescent="0.2">
      <c r="A961" s="15" t="s">
        <v>850</v>
      </c>
      <c r="B961" s="15">
        <v>0</v>
      </c>
      <c r="D961" s="20">
        <v>1400600</v>
      </c>
      <c r="E961">
        <f t="shared" si="28"/>
        <v>1</v>
      </c>
      <c r="F961">
        <f t="shared" si="29"/>
        <v>0</v>
      </c>
    </row>
    <row r="962" spans="1:6" x14ac:dyDescent="0.2">
      <c r="A962" s="15" t="s">
        <v>851</v>
      </c>
      <c r="B962" s="15">
        <v>0</v>
      </c>
      <c r="D962" s="20">
        <v>1400610</v>
      </c>
      <c r="E962">
        <f t="shared" si="28"/>
        <v>1</v>
      </c>
      <c r="F962">
        <f t="shared" si="29"/>
        <v>0</v>
      </c>
    </row>
    <row r="963" spans="1:6" x14ac:dyDescent="0.2">
      <c r="A963" s="15" t="s">
        <v>852</v>
      </c>
      <c r="B963" s="15">
        <v>0</v>
      </c>
      <c r="D963" s="20">
        <v>1400620</v>
      </c>
      <c r="E963">
        <f t="shared" ref="E963:E1026" si="30">COUNTIFS($A$2:$A$1483,D963)</f>
        <v>1</v>
      </c>
      <c r="F963">
        <f t="shared" ref="F963:F1026" si="31">AVERAGEIF($A$2:$A$1483,D963,$B$2:$B$1483)</f>
        <v>0</v>
      </c>
    </row>
    <row r="964" spans="1:6" x14ac:dyDescent="0.2">
      <c r="A964" s="15" t="s">
        <v>853</v>
      </c>
      <c r="B964" s="15">
        <v>0</v>
      </c>
      <c r="D964" s="20">
        <v>1400630</v>
      </c>
      <c r="E964">
        <f t="shared" si="30"/>
        <v>1</v>
      </c>
      <c r="F964">
        <f t="shared" si="31"/>
        <v>0</v>
      </c>
    </row>
    <row r="965" spans="1:6" x14ac:dyDescent="0.2">
      <c r="A965" s="15" t="s">
        <v>854</v>
      </c>
      <c r="B965" s="15">
        <v>0</v>
      </c>
      <c r="D965" s="20">
        <v>1400640</v>
      </c>
      <c r="E965">
        <f t="shared" si="30"/>
        <v>1</v>
      </c>
      <c r="F965">
        <f t="shared" si="31"/>
        <v>0</v>
      </c>
    </row>
    <row r="966" spans="1:6" x14ac:dyDescent="0.2">
      <c r="A966" s="15" t="s">
        <v>855</v>
      </c>
      <c r="B966" s="15">
        <v>0</v>
      </c>
      <c r="D966" s="20">
        <v>1400650</v>
      </c>
      <c r="E966">
        <f t="shared" si="30"/>
        <v>1</v>
      </c>
      <c r="F966">
        <f t="shared" si="31"/>
        <v>0</v>
      </c>
    </row>
    <row r="967" spans="1:6" x14ac:dyDescent="0.2">
      <c r="A967" s="15" t="s">
        <v>856</v>
      </c>
      <c r="B967" s="15">
        <v>0</v>
      </c>
      <c r="D967" s="20">
        <v>1400660</v>
      </c>
      <c r="E967">
        <f t="shared" si="30"/>
        <v>1</v>
      </c>
      <c r="F967">
        <f t="shared" si="31"/>
        <v>0</v>
      </c>
    </row>
    <row r="968" spans="1:6" x14ac:dyDescent="0.2">
      <c r="A968" s="15" t="s">
        <v>857</v>
      </c>
      <c r="B968" s="15">
        <v>0</v>
      </c>
      <c r="D968" s="20">
        <v>1400670</v>
      </c>
      <c r="E968">
        <f t="shared" si="30"/>
        <v>1</v>
      </c>
      <c r="F968">
        <f t="shared" si="31"/>
        <v>0</v>
      </c>
    </row>
    <row r="969" spans="1:6" x14ac:dyDescent="0.2">
      <c r="A969" s="15" t="s">
        <v>858</v>
      </c>
      <c r="B969" s="15">
        <v>0</v>
      </c>
      <c r="D969" s="20">
        <v>1400680</v>
      </c>
      <c r="E969">
        <f t="shared" si="30"/>
        <v>1</v>
      </c>
      <c r="F969">
        <f t="shared" si="31"/>
        <v>0</v>
      </c>
    </row>
    <row r="970" spans="1:6" x14ac:dyDescent="0.2">
      <c r="A970" s="15" t="s">
        <v>859</v>
      </c>
      <c r="B970" s="15">
        <v>0</v>
      </c>
      <c r="D970" s="20">
        <v>1400690</v>
      </c>
      <c r="E970">
        <f t="shared" si="30"/>
        <v>1</v>
      </c>
      <c r="F970">
        <f t="shared" si="31"/>
        <v>0</v>
      </c>
    </row>
    <row r="971" spans="1:6" x14ac:dyDescent="0.2">
      <c r="A971" s="15" t="s">
        <v>860</v>
      </c>
      <c r="B971" s="15">
        <v>0</v>
      </c>
      <c r="D971" s="20">
        <v>1400700</v>
      </c>
      <c r="E971">
        <f t="shared" si="30"/>
        <v>1</v>
      </c>
      <c r="F971">
        <f t="shared" si="31"/>
        <v>0</v>
      </c>
    </row>
    <row r="972" spans="1:6" x14ac:dyDescent="0.2">
      <c r="A972" s="15" t="s">
        <v>861</v>
      </c>
      <c r="B972" s="15">
        <v>12.8</v>
      </c>
      <c r="D972" s="20">
        <v>1400710</v>
      </c>
      <c r="E972">
        <f t="shared" si="30"/>
        <v>1</v>
      </c>
      <c r="F972">
        <f t="shared" si="31"/>
        <v>0</v>
      </c>
    </row>
    <row r="973" spans="1:6" x14ac:dyDescent="0.2">
      <c r="A973" s="15" t="s">
        <v>862</v>
      </c>
      <c r="B973" s="15">
        <v>0</v>
      </c>
      <c r="D973" s="20">
        <v>1400720</v>
      </c>
      <c r="E973">
        <f t="shared" si="30"/>
        <v>1</v>
      </c>
      <c r="F973">
        <f t="shared" si="31"/>
        <v>0</v>
      </c>
    </row>
    <row r="974" spans="1:6" x14ac:dyDescent="0.2">
      <c r="A974" s="15" t="s">
        <v>863</v>
      </c>
      <c r="B974" s="15">
        <v>0</v>
      </c>
      <c r="D974" s="20">
        <v>1400730</v>
      </c>
      <c r="E974">
        <f t="shared" si="30"/>
        <v>1</v>
      </c>
      <c r="F974">
        <f t="shared" si="31"/>
        <v>0</v>
      </c>
    </row>
    <row r="975" spans="1:6" x14ac:dyDescent="0.2">
      <c r="A975" s="15" t="s">
        <v>864</v>
      </c>
      <c r="B975" s="15">
        <v>0</v>
      </c>
      <c r="D975" s="20">
        <v>1400740</v>
      </c>
      <c r="E975">
        <f t="shared" si="30"/>
        <v>1</v>
      </c>
      <c r="F975">
        <f t="shared" si="31"/>
        <v>0</v>
      </c>
    </row>
    <row r="976" spans="1:6" x14ac:dyDescent="0.2">
      <c r="A976" s="15" t="s">
        <v>865</v>
      </c>
      <c r="B976" s="15">
        <v>0</v>
      </c>
      <c r="D976" s="20">
        <v>1400750</v>
      </c>
      <c r="E976">
        <f t="shared" si="30"/>
        <v>1</v>
      </c>
      <c r="F976">
        <f t="shared" si="31"/>
        <v>0</v>
      </c>
    </row>
    <row r="977" spans="1:6" x14ac:dyDescent="0.2">
      <c r="A977" s="15" t="s">
        <v>866</v>
      </c>
      <c r="B977" s="15">
        <v>0</v>
      </c>
      <c r="D977" s="20">
        <v>1400760</v>
      </c>
      <c r="E977">
        <f t="shared" si="30"/>
        <v>1</v>
      </c>
      <c r="F977">
        <f t="shared" si="31"/>
        <v>0</v>
      </c>
    </row>
    <row r="978" spans="1:6" x14ac:dyDescent="0.2">
      <c r="A978" s="15" t="s">
        <v>867</v>
      </c>
      <c r="B978" s="15">
        <v>0</v>
      </c>
      <c r="D978" s="20">
        <v>1400770</v>
      </c>
      <c r="E978">
        <f t="shared" si="30"/>
        <v>1</v>
      </c>
      <c r="F978">
        <f t="shared" si="31"/>
        <v>0</v>
      </c>
    </row>
    <row r="979" spans="1:6" x14ac:dyDescent="0.2">
      <c r="A979" s="15" t="s">
        <v>868</v>
      </c>
      <c r="B979" s="15">
        <v>0</v>
      </c>
      <c r="D979" s="20">
        <v>1400780</v>
      </c>
      <c r="E979">
        <f t="shared" si="30"/>
        <v>1</v>
      </c>
      <c r="F979">
        <f t="shared" si="31"/>
        <v>0</v>
      </c>
    </row>
    <row r="980" spans="1:6" x14ac:dyDescent="0.2">
      <c r="A980" s="15" t="s">
        <v>869</v>
      </c>
      <c r="B980" s="15">
        <v>0</v>
      </c>
      <c r="D980" s="20">
        <v>1400790</v>
      </c>
      <c r="E980">
        <f t="shared" si="30"/>
        <v>2</v>
      </c>
      <c r="F980">
        <f t="shared" si="31"/>
        <v>33.049999999999997</v>
      </c>
    </row>
    <row r="981" spans="1:6" x14ac:dyDescent="0.2">
      <c r="A981" s="15" t="s">
        <v>870</v>
      </c>
      <c r="B981" s="15">
        <v>0</v>
      </c>
      <c r="D981" s="20">
        <v>1400800</v>
      </c>
      <c r="E981">
        <f t="shared" si="30"/>
        <v>1</v>
      </c>
      <c r="F981">
        <f t="shared" si="31"/>
        <v>61.15</v>
      </c>
    </row>
    <row r="982" spans="1:6" x14ac:dyDescent="0.2">
      <c r="A982" s="15" t="s">
        <v>871</v>
      </c>
      <c r="B982" s="15">
        <v>0</v>
      </c>
      <c r="D982" s="20">
        <v>1400810</v>
      </c>
      <c r="E982">
        <f t="shared" si="30"/>
        <v>1</v>
      </c>
      <c r="F982">
        <f t="shared" si="31"/>
        <v>0</v>
      </c>
    </row>
    <row r="983" spans="1:6" x14ac:dyDescent="0.2">
      <c r="A983" s="15" t="s">
        <v>872</v>
      </c>
      <c r="B983" s="15">
        <v>0</v>
      </c>
      <c r="D983" s="20">
        <v>1400820</v>
      </c>
      <c r="E983">
        <f t="shared" si="30"/>
        <v>1</v>
      </c>
      <c r="F983">
        <f t="shared" si="31"/>
        <v>36.799999999999997</v>
      </c>
    </row>
    <row r="984" spans="1:6" x14ac:dyDescent="0.2">
      <c r="A984" s="15" t="s">
        <v>873</v>
      </c>
      <c r="B984" s="15">
        <v>0</v>
      </c>
      <c r="D984" s="20">
        <v>1400830</v>
      </c>
      <c r="E984">
        <f t="shared" si="30"/>
        <v>1</v>
      </c>
      <c r="F984">
        <f t="shared" si="31"/>
        <v>0</v>
      </c>
    </row>
    <row r="985" spans="1:6" x14ac:dyDescent="0.2">
      <c r="A985" s="15" t="s">
        <v>874</v>
      </c>
      <c r="B985" s="15">
        <v>0</v>
      </c>
      <c r="D985" s="20">
        <v>1400840</v>
      </c>
      <c r="E985">
        <f t="shared" si="30"/>
        <v>1</v>
      </c>
      <c r="F985">
        <f t="shared" si="31"/>
        <v>0</v>
      </c>
    </row>
    <row r="986" spans="1:6" x14ac:dyDescent="0.2">
      <c r="A986" s="15" t="s">
        <v>875</v>
      </c>
      <c r="B986" s="15">
        <v>0</v>
      </c>
      <c r="D986" s="20">
        <v>1400850</v>
      </c>
      <c r="E986">
        <f t="shared" si="30"/>
        <v>1</v>
      </c>
      <c r="F986">
        <f t="shared" si="31"/>
        <v>0</v>
      </c>
    </row>
    <row r="987" spans="1:6" x14ac:dyDescent="0.2">
      <c r="A987" s="15" t="s">
        <v>876</v>
      </c>
      <c r="B987" s="15">
        <v>0</v>
      </c>
      <c r="D987" s="20">
        <v>1400860</v>
      </c>
      <c r="E987">
        <f t="shared" si="30"/>
        <v>1</v>
      </c>
      <c r="F987">
        <f t="shared" si="31"/>
        <v>0</v>
      </c>
    </row>
    <row r="988" spans="1:6" x14ac:dyDescent="0.2">
      <c r="A988" s="15" t="s">
        <v>877</v>
      </c>
      <c r="B988" s="15">
        <v>0</v>
      </c>
      <c r="D988" s="20">
        <v>1400870</v>
      </c>
      <c r="E988">
        <f t="shared" si="30"/>
        <v>1</v>
      </c>
      <c r="F988">
        <f t="shared" si="31"/>
        <v>0</v>
      </c>
    </row>
    <row r="989" spans="1:6" x14ac:dyDescent="0.2">
      <c r="A989" s="15" t="s">
        <v>878</v>
      </c>
      <c r="B989" s="15">
        <v>0</v>
      </c>
      <c r="D989" s="20">
        <v>1400880</v>
      </c>
      <c r="E989">
        <f t="shared" si="30"/>
        <v>1</v>
      </c>
      <c r="F989">
        <f t="shared" si="31"/>
        <v>0</v>
      </c>
    </row>
    <row r="990" spans="1:6" x14ac:dyDescent="0.2">
      <c r="A990" s="15" t="s">
        <v>879</v>
      </c>
      <c r="B990" s="15">
        <v>0</v>
      </c>
      <c r="D990" s="20">
        <v>1400890</v>
      </c>
      <c r="E990">
        <f t="shared" si="30"/>
        <v>1</v>
      </c>
      <c r="F990">
        <f t="shared" si="31"/>
        <v>0</v>
      </c>
    </row>
    <row r="991" spans="1:6" x14ac:dyDescent="0.2">
      <c r="A991" s="15" t="s">
        <v>880</v>
      </c>
      <c r="B991" s="15">
        <v>0</v>
      </c>
      <c r="D991" s="20">
        <v>1400900</v>
      </c>
      <c r="E991">
        <f t="shared" si="30"/>
        <v>1</v>
      </c>
      <c r="F991">
        <f t="shared" si="31"/>
        <v>0</v>
      </c>
    </row>
    <row r="992" spans="1:6" x14ac:dyDescent="0.2">
      <c r="A992" s="15" t="s">
        <v>881</v>
      </c>
      <c r="B992" s="15">
        <v>25.7</v>
      </c>
      <c r="D992" s="20">
        <v>1400910</v>
      </c>
      <c r="E992">
        <f t="shared" si="30"/>
        <v>1</v>
      </c>
      <c r="F992">
        <f t="shared" si="31"/>
        <v>0</v>
      </c>
    </row>
    <row r="993" spans="1:6" x14ac:dyDescent="0.2">
      <c r="A993" s="15" t="s">
        <v>882</v>
      </c>
      <c r="B993" s="15">
        <v>0</v>
      </c>
      <c r="D993" s="20">
        <v>1400920</v>
      </c>
      <c r="E993">
        <f t="shared" si="30"/>
        <v>1</v>
      </c>
      <c r="F993">
        <f t="shared" si="31"/>
        <v>0</v>
      </c>
    </row>
    <row r="994" spans="1:6" x14ac:dyDescent="0.2">
      <c r="A994" s="15" t="s">
        <v>883</v>
      </c>
      <c r="B994" s="15">
        <v>0</v>
      </c>
      <c r="D994" s="20">
        <v>1400930</v>
      </c>
      <c r="E994">
        <f t="shared" si="30"/>
        <v>1</v>
      </c>
      <c r="F994">
        <f t="shared" si="31"/>
        <v>0</v>
      </c>
    </row>
    <row r="995" spans="1:6" x14ac:dyDescent="0.2">
      <c r="A995" s="15" t="s">
        <v>884</v>
      </c>
      <c r="B995" s="15">
        <v>0</v>
      </c>
      <c r="D995" s="20">
        <v>1400940</v>
      </c>
      <c r="E995">
        <f t="shared" si="30"/>
        <v>1</v>
      </c>
      <c r="F995">
        <f t="shared" si="31"/>
        <v>0</v>
      </c>
    </row>
    <row r="996" spans="1:6" x14ac:dyDescent="0.2">
      <c r="A996" s="15" t="s">
        <v>885</v>
      </c>
      <c r="B996" s="15">
        <v>0</v>
      </c>
      <c r="D996" s="20">
        <v>1400950</v>
      </c>
      <c r="E996">
        <f t="shared" si="30"/>
        <v>1</v>
      </c>
      <c r="F996">
        <f t="shared" si="31"/>
        <v>0</v>
      </c>
    </row>
    <row r="997" spans="1:6" x14ac:dyDescent="0.2">
      <c r="A997" s="15" t="s">
        <v>886</v>
      </c>
      <c r="B997" s="15">
        <v>0</v>
      </c>
      <c r="D997" s="20">
        <v>1400960</v>
      </c>
      <c r="E997">
        <f t="shared" si="30"/>
        <v>1</v>
      </c>
      <c r="F997">
        <f t="shared" si="31"/>
        <v>0</v>
      </c>
    </row>
    <row r="998" spans="1:6" x14ac:dyDescent="0.2">
      <c r="A998" s="15" t="s">
        <v>887</v>
      </c>
      <c r="B998" s="15">
        <v>0</v>
      </c>
      <c r="D998" s="20">
        <v>1400970</v>
      </c>
      <c r="E998">
        <f t="shared" si="30"/>
        <v>1</v>
      </c>
      <c r="F998">
        <f t="shared" si="31"/>
        <v>0</v>
      </c>
    </row>
    <row r="999" spans="1:6" x14ac:dyDescent="0.2">
      <c r="A999" s="15" t="s">
        <v>888</v>
      </c>
      <c r="B999" s="15">
        <v>0</v>
      </c>
      <c r="D999" s="20">
        <v>1400980</v>
      </c>
      <c r="E999">
        <f t="shared" si="30"/>
        <v>1</v>
      </c>
      <c r="F999">
        <f t="shared" si="31"/>
        <v>0</v>
      </c>
    </row>
    <row r="1000" spans="1:6" x14ac:dyDescent="0.2">
      <c r="A1000" s="15" t="s">
        <v>889</v>
      </c>
      <c r="B1000" s="15">
        <v>0</v>
      </c>
      <c r="D1000" s="20">
        <v>1400990</v>
      </c>
      <c r="E1000">
        <f t="shared" si="30"/>
        <v>1</v>
      </c>
      <c r="F1000">
        <f t="shared" si="31"/>
        <v>0</v>
      </c>
    </row>
    <row r="1001" spans="1:6" x14ac:dyDescent="0.2">
      <c r="A1001" s="15" t="s">
        <v>890</v>
      </c>
      <c r="B1001" s="15">
        <v>0</v>
      </c>
      <c r="D1001" s="20">
        <v>1401000</v>
      </c>
      <c r="E1001">
        <f t="shared" si="30"/>
        <v>1</v>
      </c>
      <c r="F1001">
        <f t="shared" si="31"/>
        <v>0</v>
      </c>
    </row>
    <row r="1002" spans="1:6" x14ac:dyDescent="0.2">
      <c r="A1002" s="15" t="s">
        <v>891</v>
      </c>
      <c r="B1002" s="15">
        <v>0</v>
      </c>
      <c r="D1002" s="20">
        <v>1401010</v>
      </c>
      <c r="E1002">
        <f t="shared" si="30"/>
        <v>1</v>
      </c>
      <c r="F1002">
        <f t="shared" si="31"/>
        <v>0</v>
      </c>
    </row>
    <row r="1003" spans="1:6" x14ac:dyDescent="0.2">
      <c r="A1003" s="15" t="s">
        <v>892</v>
      </c>
      <c r="B1003" s="15">
        <v>0</v>
      </c>
      <c r="D1003" s="20">
        <v>1401020</v>
      </c>
      <c r="E1003">
        <f t="shared" si="30"/>
        <v>1</v>
      </c>
      <c r="F1003">
        <f t="shared" si="31"/>
        <v>0</v>
      </c>
    </row>
    <row r="1004" spans="1:6" x14ac:dyDescent="0.2">
      <c r="A1004" s="15" t="s">
        <v>893</v>
      </c>
      <c r="B1004" s="15">
        <v>22.95</v>
      </c>
      <c r="D1004" s="20">
        <v>1401030</v>
      </c>
      <c r="E1004">
        <f t="shared" si="30"/>
        <v>1</v>
      </c>
      <c r="F1004">
        <f t="shared" si="31"/>
        <v>0</v>
      </c>
    </row>
    <row r="1005" spans="1:6" x14ac:dyDescent="0.2">
      <c r="A1005" s="15" t="s">
        <v>893</v>
      </c>
      <c r="B1005" s="15">
        <v>19.5</v>
      </c>
      <c r="D1005" s="20">
        <v>1401040</v>
      </c>
      <c r="E1005">
        <f t="shared" si="30"/>
        <v>1</v>
      </c>
      <c r="F1005">
        <f t="shared" si="31"/>
        <v>0</v>
      </c>
    </row>
    <row r="1006" spans="1:6" x14ac:dyDescent="0.2">
      <c r="A1006" s="15" t="s">
        <v>893</v>
      </c>
      <c r="B1006" s="15">
        <v>23.1</v>
      </c>
      <c r="D1006" s="20">
        <v>1401050</v>
      </c>
      <c r="E1006">
        <f t="shared" si="30"/>
        <v>1</v>
      </c>
      <c r="F1006">
        <f t="shared" si="31"/>
        <v>0</v>
      </c>
    </row>
    <row r="1007" spans="1:6" x14ac:dyDescent="0.2">
      <c r="A1007" s="15" t="s">
        <v>894</v>
      </c>
      <c r="B1007" s="15">
        <v>0</v>
      </c>
      <c r="D1007" s="20">
        <v>1401060</v>
      </c>
      <c r="E1007">
        <f t="shared" si="30"/>
        <v>1</v>
      </c>
      <c r="F1007">
        <f t="shared" si="31"/>
        <v>0</v>
      </c>
    </row>
    <row r="1008" spans="1:6" x14ac:dyDescent="0.2">
      <c r="A1008" s="15" t="s">
        <v>895</v>
      </c>
      <c r="B1008" s="15">
        <v>11.3</v>
      </c>
      <c r="D1008" s="20">
        <v>1401070</v>
      </c>
      <c r="E1008">
        <f t="shared" si="30"/>
        <v>1</v>
      </c>
      <c r="F1008">
        <f t="shared" si="31"/>
        <v>0</v>
      </c>
    </row>
    <row r="1009" spans="1:6" x14ac:dyDescent="0.2">
      <c r="A1009" s="15" t="s">
        <v>895</v>
      </c>
      <c r="B1009" s="15">
        <v>11.4</v>
      </c>
      <c r="D1009" s="20">
        <v>1401080</v>
      </c>
      <c r="E1009">
        <f t="shared" si="30"/>
        <v>1</v>
      </c>
      <c r="F1009">
        <f t="shared" si="31"/>
        <v>0</v>
      </c>
    </row>
    <row r="1010" spans="1:6" x14ac:dyDescent="0.2">
      <c r="A1010" s="15" t="s">
        <v>896</v>
      </c>
      <c r="B1010" s="15">
        <v>0</v>
      </c>
      <c r="D1010" s="20">
        <v>1401090</v>
      </c>
      <c r="E1010">
        <f t="shared" si="30"/>
        <v>1</v>
      </c>
      <c r="F1010">
        <f t="shared" si="31"/>
        <v>0</v>
      </c>
    </row>
    <row r="1011" spans="1:6" x14ac:dyDescent="0.2">
      <c r="A1011" s="15" t="s">
        <v>897</v>
      </c>
      <c r="B1011" s="15">
        <v>0</v>
      </c>
      <c r="D1011" s="20">
        <v>1401100</v>
      </c>
      <c r="E1011">
        <f t="shared" si="30"/>
        <v>1</v>
      </c>
      <c r="F1011">
        <f t="shared" si="31"/>
        <v>0</v>
      </c>
    </row>
    <row r="1012" spans="1:6" x14ac:dyDescent="0.2">
      <c r="A1012" s="15" t="s">
        <v>898</v>
      </c>
      <c r="B1012" s="15">
        <v>0</v>
      </c>
      <c r="D1012" s="20">
        <v>1401110</v>
      </c>
      <c r="E1012">
        <f t="shared" si="30"/>
        <v>1</v>
      </c>
      <c r="F1012">
        <f t="shared" si="31"/>
        <v>0</v>
      </c>
    </row>
    <row r="1013" spans="1:6" x14ac:dyDescent="0.2">
      <c r="A1013" s="15" t="s">
        <v>899</v>
      </c>
      <c r="B1013" s="15">
        <v>0</v>
      </c>
      <c r="D1013" s="20">
        <v>1401120</v>
      </c>
      <c r="E1013">
        <f t="shared" si="30"/>
        <v>1</v>
      </c>
      <c r="F1013">
        <f t="shared" si="31"/>
        <v>0</v>
      </c>
    </row>
    <row r="1014" spans="1:6" x14ac:dyDescent="0.2">
      <c r="A1014" s="15" t="s">
        <v>901</v>
      </c>
      <c r="B1014" s="15">
        <v>0</v>
      </c>
      <c r="D1014" s="20">
        <v>1401130</v>
      </c>
      <c r="E1014">
        <f t="shared" si="30"/>
        <v>1</v>
      </c>
      <c r="F1014">
        <f t="shared" si="31"/>
        <v>0</v>
      </c>
    </row>
    <row r="1015" spans="1:6" x14ac:dyDescent="0.2">
      <c r="A1015" s="15" t="s">
        <v>902</v>
      </c>
      <c r="B1015" s="15">
        <v>0</v>
      </c>
      <c r="D1015" s="20">
        <v>1401140</v>
      </c>
      <c r="E1015">
        <f t="shared" si="30"/>
        <v>1</v>
      </c>
      <c r="F1015">
        <f t="shared" si="31"/>
        <v>0</v>
      </c>
    </row>
    <row r="1016" spans="1:6" x14ac:dyDescent="0.2">
      <c r="A1016" s="15" t="s">
        <v>903</v>
      </c>
      <c r="B1016" s="15">
        <v>0</v>
      </c>
      <c r="D1016" s="20">
        <v>1401150</v>
      </c>
      <c r="E1016">
        <f t="shared" si="30"/>
        <v>1</v>
      </c>
      <c r="F1016">
        <f t="shared" si="31"/>
        <v>0</v>
      </c>
    </row>
    <row r="1017" spans="1:6" x14ac:dyDescent="0.2">
      <c r="A1017" s="15" t="s">
        <v>904</v>
      </c>
      <c r="B1017" s="15">
        <v>0</v>
      </c>
      <c r="D1017" s="20">
        <v>1401160</v>
      </c>
      <c r="E1017">
        <f t="shared" si="30"/>
        <v>1</v>
      </c>
      <c r="F1017">
        <f t="shared" si="31"/>
        <v>0</v>
      </c>
    </row>
    <row r="1018" spans="1:6" x14ac:dyDescent="0.2">
      <c r="A1018" s="15" t="s">
        <v>905</v>
      </c>
      <c r="B1018" s="15">
        <v>0</v>
      </c>
      <c r="D1018" s="20">
        <v>1401170</v>
      </c>
      <c r="E1018">
        <f t="shared" si="30"/>
        <v>1</v>
      </c>
      <c r="F1018">
        <f t="shared" si="31"/>
        <v>0</v>
      </c>
    </row>
    <row r="1019" spans="1:6" x14ac:dyDescent="0.2">
      <c r="A1019" s="15" t="s">
        <v>906</v>
      </c>
      <c r="B1019" s="15">
        <v>0</v>
      </c>
      <c r="D1019" s="20">
        <v>1401180</v>
      </c>
      <c r="E1019">
        <f t="shared" si="30"/>
        <v>1</v>
      </c>
      <c r="F1019">
        <f t="shared" si="31"/>
        <v>0</v>
      </c>
    </row>
    <row r="1020" spans="1:6" x14ac:dyDescent="0.2">
      <c r="A1020" s="15" t="s">
        <v>1391</v>
      </c>
      <c r="B1020" s="15">
        <v>0</v>
      </c>
      <c r="D1020" s="20">
        <v>1500010</v>
      </c>
      <c r="E1020">
        <f t="shared" si="30"/>
        <v>1</v>
      </c>
      <c r="F1020">
        <f t="shared" si="31"/>
        <v>0</v>
      </c>
    </row>
    <row r="1021" spans="1:6" x14ac:dyDescent="0.2">
      <c r="A1021" s="15" t="s">
        <v>1392</v>
      </c>
      <c r="B1021" s="15">
        <v>0</v>
      </c>
      <c r="D1021" s="20">
        <v>1500020</v>
      </c>
      <c r="E1021">
        <f t="shared" si="30"/>
        <v>1</v>
      </c>
      <c r="F1021">
        <f t="shared" si="31"/>
        <v>0</v>
      </c>
    </row>
    <row r="1022" spans="1:6" x14ac:dyDescent="0.2">
      <c r="A1022" s="15" t="s">
        <v>907</v>
      </c>
      <c r="B1022" s="15">
        <v>0</v>
      </c>
      <c r="D1022" s="20">
        <v>1500030</v>
      </c>
      <c r="E1022">
        <f t="shared" si="30"/>
        <v>1</v>
      </c>
      <c r="F1022">
        <f t="shared" si="31"/>
        <v>0</v>
      </c>
    </row>
    <row r="1023" spans="1:6" x14ac:dyDescent="0.2">
      <c r="A1023" s="15" t="s">
        <v>908</v>
      </c>
      <c r="B1023" s="15">
        <v>0</v>
      </c>
      <c r="D1023" s="20">
        <v>1500040</v>
      </c>
      <c r="E1023">
        <f t="shared" si="30"/>
        <v>1</v>
      </c>
      <c r="F1023">
        <f t="shared" si="31"/>
        <v>0</v>
      </c>
    </row>
    <row r="1024" spans="1:6" x14ac:dyDescent="0.2">
      <c r="A1024" s="15" t="s">
        <v>909</v>
      </c>
      <c r="B1024" s="15">
        <v>0</v>
      </c>
      <c r="D1024" s="20">
        <v>1500050</v>
      </c>
      <c r="E1024">
        <f t="shared" si="30"/>
        <v>1</v>
      </c>
      <c r="F1024">
        <f t="shared" si="31"/>
        <v>0</v>
      </c>
    </row>
    <row r="1025" spans="1:6" x14ac:dyDescent="0.2">
      <c r="A1025" s="15" t="s">
        <v>910</v>
      </c>
      <c r="B1025" s="15">
        <v>0</v>
      </c>
      <c r="D1025" s="20">
        <v>1500060</v>
      </c>
      <c r="E1025">
        <f t="shared" si="30"/>
        <v>1</v>
      </c>
      <c r="F1025">
        <f t="shared" si="31"/>
        <v>0</v>
      </c>
    </row>
    <row r="1026" spans="1:6" x14ac:dyDescent="0.2">
      <c r="A1026" s="15" t="s">
        <v>911</v>
      </c>
      <c r="B1026" s="15">
        <v>0</v>
      </c>
      <c r="D1026" s="20">
        <v>1500070</v>
      </c>
      <c r="E1026">
        <f t="shared" si="30"/>
        <v>1</v>
      </c>
      <c r="F1026">
        <f t="shared" si="31"/>
        <v>0</v>
      </c>
    </row>
    <row r="1027" spans="1:6" x14ac:dyDescent="0.2">
      <c r="A1027" s="15" t="s">
        <v>912</v>
      </c>
      <c r="B1027" s="15">
        <v>54.9</v>
      </c>
      <c r="D1027" s="20">
        <v>1500080</v>
      </c>
      <c r="E1027">
        <f t="shared" ref="E1027:E1090" si="32">COUNTIFS($A$2:$A$1483,D1027)</f>
        <v>1</v>
      </c>
      <c r="F1027">
        <f t="shared" ref="F1027:F1090" si="33">AVERAGEIF($A$2:$A$1483,D1027,$B$2:$B$1483)</f>
        <v>0</v>
      </c>
    </row>
    <row r="1028" spans="1:6" x14ac:dyDescent="0.2">
      <c r="A1028" s="15" t="s">
        <v>913</v>
      </c>
      <c r="B1028" s="15">
        <v>0</v>
      </c>
      <c r="D1028" s="20">
        <v>1500090</v>
      </c>
      <c r="E1028">
        <f t="shared" si="32"/>
        <v>1</v>
      </c>
      <c r="F1028">
        <f t="shared" si="33"/>
        <v>0</v>
      </c>
    </row>
    <row r="1029" spans="1:6" x14ac:dyDescent="0.2">
      <c r="A1029" s="15" t="s">
        <v>914</v>
      </c>
      <c r="B1029" s="15">
        <v>59.9</v>
      </c>
      <c r="D1029" s="20">
        <v>1500100</v>
      </c>
      <c r="E1029">
        <f t="shared" si="32"/>
        <v>1</v>
      </c>
      <c r="F1029">
        <f t="shared" si="33"/>
        <v>0</v>
      </c>
    </row>
    <row r="1030" spans="1:6" x14ac:dyDescent="0.2">
      <c r="A1030" s="15" t="s">
        <v>915</v>
      </c>
      <c r="B1030" s="15">
        <v>0</v>
      </c>
      <c r="D1030" s="20">
        <v>1500101</v>
      </c>
      <c r="E1030">
        <f t="shared" si="32"/>
        <v>1</v>
      </c>
      <c r="F1030">
        <f t="shared" si="33"/>
        <v>53.9</v>
      </c>
    </row>
    <row r="1031" spans="1:6" x14ac:dyDescent="0.2">
      <c r="A1031" s="15" t="s">
        <v>916</v>
      </c>
      <c r="B1031" s="15">
        <v>0</v>
      </c>
      <c r="D1031" s="20">
        <v>1500110</v>
      </c>
      <c r="E1031">
        <f t="shared" si="32"/>
        <v>1</v>
      </c>
      <c r="F1031">
        <f t="shared" si="33"/>
        <v>0</v>
      </c>
    </row>
    <row r="1032" spans="1:6" x14ac:dyDescent="0.2">
      <c r="A1032" s="15" t="s">
        <v>917</v>
      </c>
      <c r="B1032" s="15">
        <v>0</v>
      </c>
      <c r="D1032" s="20">
        <v>1500120</v>
      </c>
      <c r="E1032">
        <f t="shared" si="32"/>
        <v>1</v>
      </c>
      <c r="F1032">
        <f t="shared" si="33"/>
        <v>0</v>
      </c>
    </row>
    <row r="1033" spans="1:6" x14ac:dyDescent="0.2">
      <c r="A1033" s="15" t="s">
        <v>918</v>
      </c>
      <c r="B1033" s="15">
        <v>0</v>
      </c>
      <c r="D1033" s="20">
        <v>1500130</v>
      </c>
      <c r="E1033">
        <f t="shared" si="32"/>
        <v>1</v>
      </c>
      <c r="F1033">
        <f t="shared" si="33"/>
        <v>0</v>
      </c>
    </row>
    <row r="1034" spans="1:6" x14ac:dyDescent="0.2">
      <c r="A1034" s="15" t="s">
        <v>919</v>
      </c>
      <c r="B1034" s="15">
        <v>0</v>
      </c>
      <c r="D1034" s="20">
        <v>1500140</v>
      </c>
      <c r="E1034">
        <f t="shared" si="32"/>
        <v>1</v>
      </c>
      <c r="F1034">
        <f t="shared" si="33"/>
        <v>0</v>
      </c>
    </row>
    <row r="1035" spans="1:6" x14ac:dyDescent="0.2">
      <c r="A1035" s="15" t="s">
        <v>920</v>
      </c>
      <c r="B1035" s="15">
        <v>0</v>
      </c>
      <c r="D1035" s="20">
        <v>1500150</v>
      </c>
      <c r="E1035">
        <f t="shared" si="32"/>
        <v>2</v>
      </c>
      <c r="F1035">
        <f t="shared" si="33"/>
        <v>80.55</v>
      </c>
    </row>
    <row r="1036" spans="1:6" x14ac:dyDescent="0.2">
      <c r="A1036" s="15" t="s">
        <v>921</v>
      </c>
      <c r="B1036" s="15">
        <v>67.400000000000006</v>
      </c>
      <c r="D1036" s="20">
        <v>1500160</v>
      </c>
      <c r="E1036">
        <f t="shared" si="32"/>
        <v>1</v>
      </c>
      <c r="F1036">
        <f t="shared" si="33"/>
        <v>0</v>
      </c>
    </row>
    <row r="1037" spans="1:6" x14ac:dyDescent="0.2">
      <c r="A1037" s="15" t="s">
        <v>921</v>
      </c>
      <c r="B1037" s="15">
        <v>55.5</v>
      </c>
      <c r="D1037" s="20">
        <v>1500170</v>
      </c>
      <c r="E1037">
        <f t="shared" si="32"/>
        <v>1</v>
      </c>
      <c r="F1037">
        <f t="shared" si="33"/>
        <v>0</v>
      </c>
    </row>
    <row r="1038" spans="1:6" x14ac:dyDescent="0.2">
      <c r="A1038" s="15" t="s">
        <v>922</v>
      </c>
      <c r="B1038" s="15">
        <v>0</v>
      </c>
      <c r="D1038" s="20">
        <v>1500180</v>
      </c>
      <c r="E1038">
        <f t="shared" si="32"/>
        <v>1</v>
      </c>
      <c r="F1038">
        <f t="shared" si="33"/>
        <v>0</v>
      </c>
    </row>
    <row r="1039" spans="1:6" x14ac:dyDescent="0.2">
      <c r="A1039" s="15" t="s">
        <v>923</v>
      </c>
      <c r="B1039" s="15">
        <v>0</v>
      </c>
      <c r="D1039" s="20">
        <v>1500190</v>
      </c>
      <c r="E1039">
        <f t="shared" si="32"/>
        <v>1</v>
      </c>
      <c r="F1039">
        <f t="shared" si="33"/>
        <v>66.2</v>
      </c>
    </row>
    <row r="1040" spans="1:6" x14ac:dyDescent="0.2">
      <c r="A1040" s="15" t="s">
        <v>924</v>
      </c>
      <c r="B1040" s="15">
        <v>0</v>
      </c>
      <c r="D1040" s="20">
        <v>1500200</v>
      </c>
      <c r="E1040">
        <f t="shared" si="32"/>
        <v>1</v>
      </c>
      <c r="F1040">
        <f t="shared" si="33"/>
        <v>0</v>
      </c>
    </row>
    <row r="1041" spans="1:6" x14ac:dyDescent="0.2">
      <c r="A1041" s="15" t="s">
        <v>925</v>
      </c>
      <c r="B1041" s="15">
        <v>54.8</v>
      </c>
      <c r="D1041" s="20">
        <v>1500210</v>
      </c>
      <c r="E1041">
        <f t="shared" si="32"/>
        <v>1</v>
      </c>
      <c r="F1041">
        <f t="shared" si="33"/>
        <v>0</v>
      </c>
    </row>
    <row r="1042" spans="1:6" x14ac:dyDescent="0.2">
      <c r="A1042" s="15" t="s">
        <v>925</v>
      </c>
      <c r="B1042" s="15">
        <v>58.6</v>
      </c>
      <c r="D1042" s="20">
        <v>1500220</v>
      </c>
      <c r="E1042">
        <f t="shared" si="32"/>
        <v>1</v>
      </c>
      <c r="F1042">
        <f t="shared" si="33"/>
        <v>0</v>
      </c>
    </row>
    <row r="1043" spans="1:6" x14ac:dyDescent="0.2">
      <c r="A1043" s="15" t="s">
        <v>926</v>
      </c>
      <c r="B1043" s="15">
        <v>0</v>
      </c>
      <c r="D1043" s="20">
        <v>1500230</v>
      </c>
      <c r="E1043">
        <f t="shared" si="32"/>
        <v>1</v>
      </c>
      <c r="F1043">
        <f t="shared" si="33"/>
        <v>0</v>
      </c>
    </row>
    <row r="1044" spans="1:6" x14ac:dyDescent="0.2">
      <c r="A1044" s="15" t="s">
        <v>927</v>
      </c>
      <c r="B1044" s="15">
        <v>0</v>
      </c>
      <c r="D1044" s="20">
        <v>1500240</v>
      </c>
      <c r="E1044">
        <f t="shared" si="32"/>
        <v>1</v>
      </c>
      <c r="F1044">
        <f t="shared" si="33"/>
        <v>0</v>
      </c>
    </row>
    <row r="1045" spans="1:6" x14ac:dyDescent="0.2">
      <c r="A1045" s="15" t="s">
        <v>928</v>
      </c>
      <c r="B1045" s="15">
        <v>0</v>
      </c>
      <c r="D1045" s="20">
        <v>1500250</v>
      </c>
      <c r="E1045">
        <f t="shared" si="32"/>
        <v>1</v>
      </c>
      <c r="F1045">
        <f t="shared" si="33"/>
        <v>0</v>
      </c>
    </row>
    <row r="1046" spans="1:6" x14ac:dyDescent="0.2">
      <c r="A1046" s="15" t="s">
        <v>929</v>
      </c>
      <c r="B1046" s="15">
        <v>0</v>
      </c>
      <c r="D1046" s="20">
        <v>1500260</v>
      </c>
      <c r="E1046">
        <f t="shared" si="32"/>
        <v>1</v>
      </c>
      <c r="F1046">
        <f t="shared" si="33"/>
        <v>0</v>
      </c>
    </row>
    <row r="1047" spans="1:6" x14ac:dyDescent="0.2">
      <c r="A1047" s="15" t="s">
        <v>1393</v>
      </c>
      <c r="B1047" s="15">
        <v>0</v>
      </c>
      <c r="D1047" s="20">
        <v>1500270</v>
      </c>
      <c r="E1047">
        <f t="shared" si="32"/>
        <v>1</v>
      </c>
      <c r="F1047">
        <f t="shared" si="33"/>
        <v>0</v>
      </c>
    </row>
    <row r="1048" spans="1:6" x14ac:dyDescent="0.2">
      <c r="A1048" s="15" t="s">
        <v>930</v>
      </c>
      <c r="B1048" s="15">
        <v>0</v>
      </c>
      <c r="D1048" s="20">
        <v>1500280</v>
      </c>
      <c r="E1048">
        <f t="shared" si="32"/>
        <v>1</v>
      </c>
      <c r="F1048">
        <f t="shared" si="33"/>
        <v>0</v>
      </c>
    </row>
    <row r="1049" spans="1:6" x14ac:dyDescent="0.2">
      <c r="A1049" s="15" t="s">
        <v>931</v>
      </c>
      <c r="B1049" s="15">
        <v>0</v>
      </c>
      <c r="D1049" s="20">
        <v>1500290</v>
      </c>
      <c r="E1049">
        <f t="shared" si="32"/>
        <v>1</v>
      </c>
      <c r="F1049">
        <f t="shared" si="33"/>
        <v>0</v>
      </c>
    </row>
    <row r="1050" spans="1:6" x14ac:dyDescent="0.2">
      <c r="A1050" s="15" t="s">
        <v>932</v>
      </c>
      <c r="B1050" s="15">
        <v>51</v>
      </c>
      <c r="D1050" s="20">
        <v>1500300</v>
      </c>
      <c r="E1050">
        <f t="shared" si="32"/>
        <v>1</v>
      </c>
      <c r="F1050">
        <f t="shared" si="33"/>
        <v>0</v>
      </c>
    </row>
    <row r="1051" spans="1:6" x14ac:dyDescent="0.2">
      <c r="A1051" s="15" t="s">
        <v>932</v>
      </c>
      <c r="B1051" s="15">
        <v>65.5</v>
      </c>
      <c r="D1051" s="20">
        <v>1500310</v>
      </c>
      <c r="E1051">
        <f t="shared" si="32"/>
        <v>1</v>
      </c>
      <c r="F1051">
        <f t="shared" si="33"/>
        <v>0</v>
      </c>
    </row>
    <row r="1052" spans="1:6" x14ac:dyDescent="0.2">
      <c r="A1052" s="15" t="s">
        <v>933</v>
      </c>
      <c r="B1052" s="15">
        <v>0</v>
      </c>
      <c r="D1052" s="20">
        <v>1500320</v>
      </c>
      <c r="E1052">
        <f t="shared" si="32"/>
        <v>1</v>
      </c>
      <c r="F1052">
        <f t="shared" si="33"/>
        <v>0</v>
      </c>
    </row>
    <row r="1053" spans="1:6" x14ac:dyDescent="0.2">
      <c r="A1053" s="15" t="s">
        <v>934</v>
      </c>
      <c r="B1053" s="15">
        <v>0</v>
      </c>
      <c r="D1053" s="20">
        <v>1500330</v>
      </c>
      <c r="E1053">
        <f t="shared" si="32"/>
        <v>1</v>
      </c>
      <c r="F1053">
        <f t="shared" si="33"/>
        <v>0</v>
      </c>
    </row>
    <row r="1054" spans="1:6" x14ac:dyDescent="0.2">
      <c r="A1054" s="15" t="s">
        <v>935</v>
      </c>
      <c r="B1054" s="15">
        <v>0</v>
      </c>
      <c r="D1054" s="20">
        <v>1500340</v>
      </c>
      <c r="E1054">
        <f t="shared" si="32"/>
        <v>1</v>
      </c>
      <c r="F1054">
        <f t="shared" si="33"/>
        <v>0</v>
      </c>
    </row>
    <row r="1055" spans="1:6" x14ac:dyDescent="0.2">
      <c r="A1055" s="15" t="s">
        <v>936</v>
      </c>
      <c r="B1055" s="15">
        <v>0</v>
      </c>
      <c r="D1055" s="20">
        <v>1500350</v>
      </c>
      <c r="E1055">
        <f t="shared" si="32"/>
        <v>1</v>
      </c>
      <c r="F1055">
        <f t="shared" si="33"/>
        <v>0</v>
      </c>
    </row>
    <row r="1056" spans="1:6" x14ac:dyDescent="0.2">
      <c r="A1056" s="15" t="s">
        <v>937</v>
      </c>
      <c r="B1056" s="15">
        <v>0</v>
      </c>
      <c r="D1056" s="20">
        <v>1500360</v>
      </c>
      <c r="E1056">
        <f t="shared" si="32"/>
        <v>1</v>
      </c>
      <c r="F1056">
        <f t="shared" si="33"/>
        <v>0</v>
      </c>
    </row>
    <row r="1057" spans="1:6" x14ac:dyDescent="0.2">
      <c r="A1057" s="15" t="s">
        <v>938</v>
      </c>
      <c r="B1057" s="15">
        <v>0</v>
      </c>
      <c r="D1057" s="20">
        <v>1500370</v>
      </c>
      <c r="E1057">
        <f t="shared" si="32"/>
        <v>1</v>
      </c>
      <c r="F1057">
        <f t="shared" si="33"/>
        <v>0</v>
      </c>
    </row>
    <row r="1058" spans="1:6" x14ac:dyDescent="0.2">
      <c r="A1058" s="15" t="s">
        <v>939</v>
      </c>
      <c r="B1058" s="15">
        <v>0</v>
      </c>
      <c r="D1058" s="20">
        <v>1500380</v>
      </c>
      <c r="E1058">
        <f t="shared" si="32"/>
        <v>2</v>
      </c>
      <c r="F1058">
        <f t="shared" si="33"/>
        <v>76.800000000000011</v>
      </c>
    </row>
    <row r="1059" spans="1:6" x14ac:dyDescent="0.2">
      <c r="A1059" s="15" t="s">
        <v>940</v>
      </c>
      <c r="B1059" s="15">
        <v>0</v>
      </c>
      <c r="D1059" s="20">
        <v>1500390</v>
      </c>
      <c r="E1059">
        <f t="shared" si="32"/>
        <v>1</v>
      </c>
      <c r="F1059">
        <f t="shared" si="33"/>
        <v>75.2</v>
      </c>
    </row>
    <row r="1060" spans="1:6" x14ac:dyDescent="0.2">
      <c r="A1060" s="15" t="s">
        <v>941</v>
      </c>
      <c r="B1060" s="15">
        <v>0</v>
      </c>
      <c r="D1060" s="20">
        <v>1500400</v>
      </c>
      <c r="E1060">
        <f t="shared" si="32"/>
        <v>1</v>
      </c>
      <c r="F1060">
        <f t="shared" si="33"/>
        <v>0</v>
      </c>
    </row>
    <row r="1061" spans="1:6" x14ac:dyDescent="0.2">
      <c r="A1061" s="15" t="s">
        <v>942</v>
      </c>
      <c r="B1061" s="15">
        <v>0</v>
      </c>
      <c r="D1061" s="20">
        <v>1500410</v>
      </c>
      <c r="E1061">
        <f t="shared" si="32"/>
        <v>1</v>
      </c>
      <c r="F1061">
        <f t="shared" si="33"/>
        <v>0</v>
      </c>
    </row>
    <row r="1062" spans="1:6" x14ac:dyDescent="0.2">
      <c r="A1062" s="15" t="s">
        <v>943</v>
      </c>
      <c r="B1062" s="15">
        <v>0</v>
      </c>
      <c r="D1062" s="20">
        <v>1500420</v>
      </c>
      <c r="E1062">
        <f t="shared" si="32"/>
        <v>1</v>
      </c>
      <c r="F1062">
        <f t="shared" si="33"/>
        <v>0</v>
      </c>
    </row>
    <row r="1063" spans="1:6" x14ac:dyDescent="0.2">
      <c r="A1063" s="15" t="s">
        <v>944</v>
      </c>
      <c r="B1063" s="15">
        <v>0</v>
      </c>
      <c r="D1063" s="20">
        <v>1500430</v>
      </c>
      <c r="E1063">
        <f t="shared" si="32"/>
        <v>1</v>
      </c>
      <c r="F1063">
        <f t="shared" si="33"/>
        <v>51.5</v>
      </c>
    </row>
    <row r="1064" spans="1:6" x14ac:dyDescent="0.2">
      <c r="A1064" s="15" t="s">
        <v>945</v>
      </c>
      <c r="B1064" s="15">
        <v>0</v>
      </c>
      <c r="D1064" s="20">
        <v>1500440</v>
      </c>
      <c r="E1064">
        <f t="shared" si="32"/>
        <v>1</v>
      </c>
      <c r="F1064">
        <f t="shared" si="33"/>
        <v>0</v>
      </c>
    </row>
    <row r="1065" spans="1:6" x14ac:dyDescent="0.2">
      <c r="A1065" s="15" t="s">
        <v>946</v>
      </c>
      <c r="B1065" s="15">
        <v>0</v>
      </c>
      <c r="D1065" s="20">
        <v>1500450</v>
      </c>
      <c r="E1065">
        <f t="shared" si="32"/>
        <v>1</v>
      </c>
      <c r="F1065">
        <f t="shared" si="33"/>
        <v>0</v>
      </c>
    </row>
    <row r="1066" spans="1:6" x14ac:dyDescent="0.2">
      <c r="A1066" s="15" t="s">
        <v>947</v>
      </c>
      <c r="B1066" s="15">
        <v>0</v>
      </c>
      <c r="D1066" s="20">
        <v>1500460</v>
      </c>
      <c r="E1066">
        <f t="shared" si="32"/>
        <v>1</v>
      </c>
      <c r="F1066">
        <f t="shared" si="33"/>
        <v>0</v>
      </c>
    </row>
    <row r="1067" spans="1:6" x14ac:dyDescent="0.2">
      <c r="A1067" s="15" t="s">
        <v>948</v>
      </c>
      <c r="B1067" s="15">
        <v>0</v>
      </c>
      <c r="D1067" s="20">
        <v>1500470</v>
      </c>
      <c r="E1067">
        <f t="shared" si="32"/>
        <v>1</v>
      </c>
      <c r="F1067">
        <f t="shared" si="33"/>
        <v>66.5</v>
      </c>
    </row>
    <row r="1068" spans="1:6" x14ac:dyDescent="0.2">
      <c r="A1068" s="15" t="s">
        <v>949</v>
      </c>
      <c r="B1068" s="15">
        <v>0</v>
      </c>
      <c r="D1068" s="20">
        <v>1500480</v>
      </c>
      <c r="E1068">
        <f t="shared" si="32"/>
        <v>1</v>
      </c>
      <c r="F1068">
        <f t="shared" si="33"/>
        <v>0</v>
      </c>
    </row>
    <row r="1069" spans="1:6" x14ac:dyDescent="0.2">
      <c r="A1069" s="15" t="s">
        <v>950</v>
      </c>
      <c r="B1069" s="15">
        <v>0</v>
      </c>
      <c r="D1069" s="20">
        <v>1500490</v>
      </c>
      <c r="E1069">
        <f t="shared" si="32"/>
        <v>1</v>
      </c>
      <c r="F1069">
        <f t="shared" si="33"/>
        <v>0</v>
      </c>
    </row>
    <row r="1070" spans="1:6" x14ac:dyDescent="0.2">
      <c r="A1070" s="15" t="s">
        <v>951</v>
      </c>
      <c r="B1070" s="15">
        <v>0</v>
      </c>
      <c r="D1070" s="20">
        <v>1500500</v>
      </c>
      <c r="E1070">
        <f t="shared" si="32"/>
        <v>1</v>
      </c>
      <c r="F1070">
        <f t="shared" si="33"/>
        <v>0</v>
      </c>
    </row>
    <row r="1071" spans="1:6" x14ac:dyDescent="0.2">
      <c r="A1071" s="15" t="s">
        <v>952</v>
      </c>
      <c r="B1071" s="15">
        <v>0</v>
      </c>
      <c r="D1071" s="20">
        <v>1500510</v>
      </c>
      <c r="E1071">
        <f t="shared" si="32"/>
        <v>1</v>
      </c>
      <c r="F1071">
        <f t="shared" si="33"/>
        <v>0</v>
      </c>
    </row>
    <row r="1072" spans="1:6" x14ac:dyDescent="0.2">
      <c r="A1072" s="15" t="s">
        <v>953</v>
      </c>
      <c r="B1072" s="15">
        <v>68</v>
      </c>
      <c r="D1072" s="20">
        <v>1500520</v>
      </c>
      <c r="E1072">
        <f t="shared" si="32"/>
        <v>1</v>
      </c>
      <c r="F1072">
        <f t="shared" si="33"/>
        <v>0</v>
      </c>
    </row>
    <row r="1073" spans="1:6" x14ac:dyDescent="0.2">
      <c r="A1073" s="15" t="s">
        <v>954</v>
      </c>
      <c r="B1073" s="15">
        <v>0</v>
      </c>
      <c r="D1073" s="20">
        <v>1500530</v>
      </c>
      <c r="E1073">
        <f t="shared" si="32"/>
        <v>1</v>
      </c>
      <c r="F1073">
        <f t="shared" si="33"/>
        <v>88.5</v>
      </c>
    </row>
    <row r="1074" spans="1:6" x14ac:dyDescent="0.2">
      <c r="A1074" s="15" t="s">
        <v>955</v>
      </c>
      <c r="B1074" s="15">
        <v>0</v>
      </c>
      <c r="D1074" s="20">
        <v>1500540</v>
      </c>
      <c r="E1074">
        <f t="shared" si="32"/>
        <v>1</v>
      </c>
      <c r="F1074">
        <f t="shared" si="33"/>
        <v>0</v>
      </c>
    </row>
    <row r="1075" spans="1:6" x14ac:dyDescent="0.2">
      <c r="A1075" s="15" t="s">
        <v>956</v>
      </c>
      <c r="B1075" s="15">
        <v>0</v>
      </c>
      <c r="D1075" s="20">
        <v>1500550</v>
      </c>
      <c r="E1075">
        <f t="shared" si="32"/>
        <v>1</v>
      </c>
      <c r="F1075">
        <f t="shared" si="33"/>
        <v>0</v>
      </c>
    </row>
    <row r="1076" spans="1:6" x14ac:dyDescent="0.2">
      <c r="A1076" s="15" t="s">
        <v>957</v>
      </c>
      <c r="B1076" s="15">
        <v>0</v>
      </c>
      <c r="D1076" s="20">
        <v>1500560</v>
      </c>
      <c r="E1076">
        <f t="shared" si="32"/>
        <v>1</v>
      </c>
      <c r="F1076">
        <f t="shared" si="33"/>
        <v>0</v>
      </c>
    </row>
    <row r="1077" spans="1:6" x14ac:dyDescent="0.2">
      <c r="A1077" s="15" t="s">
        <v>958</v>
      </c>
      <c r="B1077" s="15">
        <v>0</v>
      </c>
      <c r="D1077" s="20">
        <v>1500570</v>
      </c>
      <c r="E1077">
        <f t="shared" si="32"/>
        <v>1</v>
      </c>
      <c r="F1077">
        <f t="shared" si="33"/>
        <v>0</v>
      </c>
    </row>
    <row r="1078" spans="1:6" x14ac:dyDescent="0.2">
      <c r="A1078" s="15" t="s">
        <v>959</v>
      </c>
      <c r="B1078" s="15">
        <v>0</v>
      </c>
      <c r="D1078" s="20">
        <v>1500580</v>
      </c>
      <c r="E1078">
        <f t="shared" si="32"/>
        <v>2</v>
      </c>
      <c r="F1078">
        <f t="shared" si="33"/>
        <v>39.35</v>
      </c>
    </row>
    <row r="1079" spans="1:6" x14ac:dyDescent="0.2">
      <c r="A1079" s="15" t="s">
        <v>960</v>
      </c>
      <c r="B1079" s="15">
        <v>0</v>
      </c>
      <c r="D1079" s="20">
        <v>1500590</v>
      </c>
      <c r="E1079">
        <f t="shared" si="32"/>
        <v>1</v>
      </c>
      <c r="F1079">
        <f t="shared" si="33"/>
        <v>77.599999999999994</v>
      </c>
    </row>
    <row r="1080" spans="1:6" x14ac:dyDescent="0.2">
      <c r="A1080" s="15" t="s">
        <v>961</v>
      </c>
      <c r="B1080" s="15">
        <v>0</v>
      </c>
      <c r="D1080" s="20">
        <v>1500600</v>
      </c>
      <c r="E1080">
        <f t="shared" si="32"/>
        <v>2</v>
      </c>
      <c r="F1080">
        <f t="shared" si="33"/>
        <v>58.650000000000006</v>
      </c>
    </row>
    <row r="1081" spans="1:6" x14ac:dyDescent="0.2">
      <c r="A1081" s="15" t="s">
        <v>962</v>
      </c>
      <c r="B1081" s="15">
        <v>0</v>
      </c>
      <c r="D1081" s="20">
        <v>1500610</v>
      </c>
      <c r="E1081">
        <f t="shared" si="32"/>
        <v>1</v>
      </c>
      <c r="F1081">
        <f t="shared" si="33"/>
        <v>0</v>
      </c>
    </row>
    <row r="1082" spans="1:6" x14ac:dyDescent="0.2">
      <c r="A1082" s="15" t="s">
        <v>963</v>
      </c>
      <c r="B1082" s="15">
        <v>0</v>
      </c>
      <c r="D1082" s="20">
        <v>1500620</v>
      </c>
      <c r="E1082">
        <f t="shared" si="32"/>
        <v>1</v>
      </c>
      <c r="F1082">
        <f t="shared" si="33"/>
        <v>0</v>
      </c>
    </row>
    <row r="1083" spans="1:6" x14ac:dyDescent="0.2">
      <c r="A1083" s="15" t="s">
        <v>964</v>
      </c>
      <c r="B1083" s="15">
        <v>0</v>
      </c>
      <c r="D1083" s="20">
        <v>1500630</v>
      </c>
      <c r="E1083">
        <f t="shared" si="32"/>
        <v>1</v>
      </c>
      <c r="F1083">
        <f t="shared" si="33"/>
        <v>0</v>
      </c>
    </row>
    <row r="1084" spans="1:6" x14ac:dyDescent="0.2">
      <c r="A1084" s="15" t="s">
        <v>965</v>
      </c>
      <c r="B1084" s="15">
        <v>0</v>
      </c>
      <c r="D1084" s="20">
        <v>1500640</v>
      </c>
      <c r="E1084">
        <f t="shared" si="32"/>
        <v>2</v>
      </c>
      <c r="F1084">
        <f t="shared" si="33"/>
        <v>83.449999999999989</v>
      </c>
    </row>
    <row r="1085" spans="1:6" x14ac:dyDescent="0.2">
      <c r="A1085" s="15" t="s">
        <v>966</v>
      </c>
      <c r="B1085" s="15">
        <v>0</v>
      </c>
      <c r="D1085" s="20">
        <v>1500650</v>
      </c>
      <c r="E1085">
        <f t="shared" si="32"/>
        <v>1</v>
      </c>
      <c r="F1085">
        <f t="shared" si="33"/>
        <v>0</v>
      </c>
    </row>
    <row r="1086" spans="1:6" x14ac:dyDescent="0.2">
      <c r="A1086" s="15" t="s">
        <v>967</v>
      </c>
      <c r="B1086" s="15">
        <v>0</v>
      </c>
      <c r="D1086" s="20">
        <v>1500660</v>
      </c>
      <c r="E1086">
        <f t="shared" si="32"/>
        <v>1</v>
      </c>
      <c r="F1086">
        <f t="shared" si="33"/>
        <v>0</v>
      </c>
    </row>
    <row r="1087" spans="1:6" x14ac:dyDescent="0.2">
      <c r="A1087" s="15" t="s">
        <v>968</v>
      </c>
      <c r="B1087" s="15">
        <v>0</v>
      </c>
      <c r="D1087" s="20">
        <v>1500670</v>
      </c>
      <c r="E1087">
        <f t="shared" si="32"/>
        <v>1</v>
      </c>
      <c r="F1087">
        <f t="shared" si="33"/>
        <v>0</v>
      </c>
    </row>
    <row r="1088" spans="1:6" x14ac:dyDescent="0.2">
      <c r="A1088" s="15" t="s">
        <v>969</v>
      </c>
      <c r="B1088" s="15">
        <v>0</v>
      </c>
      <c r="D1088" s="20">
        <v>1500680</v>
      </c>
      <c r="E1088">
        <f t="shared" si="32"/>
        <v>1</v>
      </c>
      <c r="F1088">
        <f t="shared" si="33"/>
        <v>59.4</v>
      </c>
    </row>
    <row r="1089" spans="1:6" x14ac:dyDescent="0.2">
      <c r="A1089" s="15" t="s">
        <v>970</v>
      </c>
      <c r="B1089" s="15">
        <v>0</v>
      </c>
      <c r="D1089" s="20">
        <v>1500690</v>
      </c>
      <c r="E1089">
        <f t="shared" si="32"/>
        <v>1</v>
      </c>
      <c r="F1089">
        <f t="shared" si="33"/>
        <v>72.05</v>
      </c>
    </row>
    <row r="1090" spans="1:6" x14ac:dyDescent="0.2">
      <c r="A1090" s="15" t="s">
        <v>971</v>
      </c>
      <c r="B1090" s="15">
        <v>0</v>
      </c>
      <c r="D1090" s="20">
        <v>1500700</v>
      </c>
      <c r="E1090">
        <f t="shared" si="32"/>
        <v>1</v>
      </c>
      <c r="F1090">
        <f t="shared" si="33"/>
        <v>79.650000000000006</v>
      </c>
    </row>
    <row r="1091" spans="1:6" x14ac:dyDescent="0.2">
      <c r="A1091" s="15" t="s">
        <v>972</v>
      </c>
      <c r="B1091" s="15">
        <v>0</v>
      </c>
      <c r="D1091" s="20">
        <v>1500710</v>
      </c>
      <c r="E1091">
        <f t="shared" ref="E1091:E1154" si="34">COUNTIFS($A$2:$A$1483,D1091)</f>
        <v>1</v>
      </c>
      <c r="F1091">
        <f t="shared" ref="F1091:F1154" si="35">AVERAGEIF($A$2:$A$1483,D1091,$B$2:$B$1483)</f>
        <v>0</v>
      </c>
    </row>
    <row r="1092" spans="1:6" x14ac:dyDescent="0.2">
      <c r="A1092" s="15" t="s">
        <v>973</v>
      </c>
      <c r="B1092" s="15">
        <v>0</v>
      </c>
      <c r="D1092" s="20">
        <v>1500720</v>
      </c>
      <c r="E1092">
        <f t="shared" si="34"/>
        <v>1</v>
      </c>
      <c r="F1092">
        <f t="shared" si="35"/>
        <v>0</v>
      </c>
    </row>
    <row r="1093" spans="1:6" x14ac:dyDescent="0.2">
      <c r="A1093" s="15" t="s">
        <v>974</v>
      </c>
      <c r="B1093" s="15">
        <v>0</v>
      </c>
      <c r="D1093" s="20">
        <v>1500730</v>
      </c>
      <c r="E1093">
        <f t="shared" si="34"/>
        <v>1</v>
      </c>
      <c r="F1093">
        <f t="shared" si="35"/>
        <v>0</v>
      </c>
    </row>
    <row r="1094" spans="1:6" x14ac:dyDescent="0.2">
      <c r="A1094" s="15" t="s">
        <v>975</v>
      </c>
      <c r="B1094" s="15">
        <v>30.3</v>
      </c>
      <c r="D1094" s="20">
        <v>1500740</v>
      </c>
      <c r="E1094">
        <f t="shared" si="34"/>
        <v>1</v>
      </c>
      <c r="F1094">
        <f t="shared" si="35"/>
        <v>0</v>
      </c>
    </row>
    <row r="1095" spans="1:6" x14ac:dyDescent="0.2">
      <c r="A1095" s="15" t="s">
        <v>975</v>
      </c>
      <c r="B1095" s="15">
        <v>35.799999999999997</v>
      </c>
      <c r="D1095" s="20">
        <v>1500750</v>
      </c>
      <c r="E1095">
        <f t="shared" si="34"/>
        <v>1</v>
      </c>
      <c r="F1095">
        <f t="shared" si="35"/>
        <v>0</v>
      </c>
    </row>
    <row r="1096" spans="1:6" x14ac:dyDescent="0.2">
      <c r="A1096" s="15" t="s">
        <v>976</v>
      </c>
      <c r="B1096" s="15">
        <v>61.15</v>
      </c>
      <c r="D1096" s="20">
        <v>1500760</v>
      </c>
      <c r="E1096">
        <f t="shared" si="34"/>
        <v>1</v>
      </c>
      <c r="F1096">
        <f t="shared" si="35"/>
        <v>88.1</v>
      </c>
    </row>
    <row r="1097" spans="1:6" x14ac:dyDescent="0.2">
      <c r="A1097" s="15" t="s">
        <v>977</v>
      </c>
      <c r="B1097" s="15">
        <v>0</v>
      </c>
      <c r="D1097" s="20">
        <v>1500770</v>
      </c>
      <c r="E1097">
        <f t="shared" si="34"/>
        <v>1</v>
      </c>
      <c r="F1097">
        <f t="shared" si="35"/>
        <v>77.2</v>
      </c>
    </row>
    <row r="1098" spans="1:6" x14ac:dyDescent="0.2">
      <c r="A1098" s="15" t="s">
        <v>978</v>
      </c>
      <c r="B1098" s="15">
        <v>36.799999999999997</v>
      </c>
      <c r="D1098" s="20">
        <v>1500780</v>
      </c>
      <c r="E1098">
        <f t="shared" si="34"/>
        <v>1</v>
      </c>
      <c r="F1098">
        <f t="shared" si="35"/>
        <v>95.8</v>
      </c>
    </row>
    <row r="1099" spans="1:6" x14ac:dyDescent="0.2">
      <c r="A1099" s="15" t="s">
        <v>979</v>
      </c>
      <c r="B1099" s="15">
        <v>0</v>
      </c>
      <c r="D1099" s="20">
        <v>1500790</v>
      </c>
      <c r="E1099">
        <f t="shared" si="34"/>
        <v>1</v>
      </c>
      <c r="F1099">
        <f t="shared" si="35"/>
        <v>0</v>
      </c>
    </row>
    <row r="1100" spans="1:6" x14ac:dyDescent="0.2">
      <c r="A1100" s="15" t="s">
        <v>980</v>
      </c>
      <c r="B1100" s="15">
        <v>0</v>
      </c>
      <c r="D1100" s="20">
        <v>1500800</v>
      </c>
      <c r="E1100">
        <f t="shared" si="34"/>
        <v>1</v>
      </c>
      <c r="F1100">
        <f t="shared" si="35"/>
        <v>0</v>
      </c>
    </row>
    <row r="1101" spans="1:6" x14ac:dyDescent="0.2">
      <c r="A1101" s="15" t="s">
        <v>981</v>
      </c>
      <c r="B1101" s="15">
        <v>0</v>
      </c>
      <c r="D1101" s="20">
        <v>1500810</v>
      </c>
      <c r="E1101">
        <f t="shared" si="34"/>
        <v>1</v>
      </c>
      <c r="F1101">
        <f t="shared" si="35"/>
        <v>0</v>
      </c>
    </row>
    <row r="1102" spans="1:6" x14ac:dyDescent="0.2">
      <c r="A1102" s="15" t="s">
        <v>982</v>
      </c>
      <c r="B1102" s="15">
        <v>0</v>
      </c>
      <c r="D1102" s="20">
        <v>1500820</v>
      </c>
      <c r="E1102">
        <f t="shared" si="34"/>
        <v>1</v>
      </c>
      <c r="F1102">
        <f t="shared" si="35"/>
        <v>0</v>
      </c>
    </row>
    <row r="1103" spans="1:6" x14ac:dyDescent="0.2">
      <c r="A1103" s="15" t="s">
        <v>983</v>
      </c>
      <c r="B1103" s="15">
        <v>0</v>
      </c>
      <c r="D1103" s="20">
        <v>1500830</v>
      </c>
      <c r="E1103">
        <f t="shared" si="34"/>
        <v>1</v>
      </c>
      <c r="F1103">
        <f t="shared" si="35"/>
        <v>0</v>
      </c>
    </row>
    <row r="1104" spans="1:6" x14ac:dyDescent="0.2">
      <c r="A1104" s="15" t="s">
        <v>984</v>
      </c>
      <c r="B1104" s="15">
        <v>0</v>
      </c>
      <c r="D1104" s="20">
        <v>1500840</v>
      </c>
      <c r="E1104">
        <f t="shared" si="34"/>
        <v>1</v>
      </c>
      <c r="F1104">
        <f t="shared" si="35"/>
        <v>0</v>
      </c>
    </row>
    <row r="1105" spans="1:6" x14ac:dyDescent="0.2">
      <c r="A1105" s="15" t="s">
        <v>985</v>
      </c>
      <c r="B1105" s="15">
        <v>0</v>
      </c>
      <c r="D1105" s="20">
        <v>1500850</v>
      </c>
      <c r="E1105">
        <f t="shared" si="34"/>
        <v>1</v>
      </c>
      <c r="F1105">
        <f t="shared" si="35"/>
        <v>0</v>
      </c>
    </row>
    <row r="1106" spans="1:6" x14ac:dyDescent="0.2">
      <c r="A1106" s="15" t="s">
        <v>986</v>
      </c>
      <c r="B1106" s="15">
        <v>0</v>
      </c>
      <c r="D1106" s="20">
        <v>1500860</v>
      </c>
      <c r="E1106">
        <f t="shared" si="34"/>
        <v>1</v>
      </c>
      <c r="F1106">
        <f t="shared" si="35"/>
        <v>0</v>
      </c>
    </row>
    <row r="1107" spans="1:6" x14ac:dyDescent="0.2">
      <c r="A1107" s="15" t="s">
        <v>987</v>
      </c>
      <c r="B1107" s="15">
        <v>0</v>
      </c>
      <c r="D1107" s="20">
        <v>1500870</v>
      </c>
      <c r="E1107">
        <f t="shared" si="34"/>
        <v>1</v>
      </c>
      <c r="F1107">
        <f t="shared" si="35"/>
        <v>0</v>
      </c>
    </row>
    <row r="1108" spans="1:6" x14ac:dyDescent="0.2">
      <c r="A1108" s="15" t="s">
        <v>988</v>
      </c>
      <c r="B1108" s="15">
        <v>0</v>
      </c>
      <c r="D1108" s="20">
        <v>1500880</v>
      </c>
      <c r="E1108">
        <f t="shared" si="34"/>
        <v>1</v>
      </c>
      <c r="F1108">
        <f t="shared" si="35"/>
        <v>0</v>
      </c>
    </row>
    <row r="1109" spans="1:6" x14ac:dyDescent="0.2">
      <c r="A1109" s="15" t="s">
        <v>989</v>
      </c>
      <c r="B1109" s="15">
        <v>0</v>
      </c>
      <c r="D1109" s="20">
        <v>1500890</v>
      </c>
      <c r="E1109">
        <f t="shared" si="34"/>
        <v>1</v>
      </c>
      <c r="F1109">
        <f t="shared" si="35"/>
        <v>0</v>
      </c>
    </row>
    <row r="1110" spans="1:6" x14ac:dyDescent="0.2">
      <c r="A1110" s="15" t="s">
        <v>990</v>
      </c>
      <c r="B1110" s="15">
        <v>0</v>
      </c>
      <c r="D1110" s="20">
        <v>1500900</v>
      </c>
      <c r="E1110">
        <f t="shared" si="34"/>
        <v>1</v>
      </c>
      <c r="F1110">
        <f t="shared" si="35"/>
        <v>0</v>
      </c>
    </row>
    <row r="1111" spans="1:6" x14ac:dyDescent="0.2">
      <c r="A1111" s="15" t="s">
        <v>991</v>
      </c>
      <c r="B1111" s="15">
        <v>0</v>
      </c>
      <c r="D1111" s="20">
        <v>1500910</v>
      </c>
      <c r="E1111">
        <f t="shared" si="34"/>
        <v>1</v>
      </c>
      <c r="F1111">
        <f t="shared" si="35"/>
        <v>88.3</v>
      </c>
    </row>
    <row r="1112" spans="1:6" x14ac:dyDescent="0.2">
      <c r="A1112" s="15" t="s">
        <v>992</v>
      </c>
      <c r="B1112" s="15">
        <v>0</v>
      </c>
      <c r="D1112" s="20">
        <v>1500920</v>
      </c>
      <c r="E1112">
        <f t="shared" si="34"/>
        <v>1</v>
      </c>
      <c r="F1112">
        <f t="shared" si="35"/>
        <v>0</v>
      </c>
    </row>
    <row r="1113" spans="1:6" x14ac:dyDescent="0.2">
      <c r="A1113" s="15" t="s">
        <v>993</v>
      </c>
      <c r="B1113" s="15">
        <v>0</v>
      </c>
      <c r="D1113" s="20">
        <v>1500930</v>
      </c>
      <c r="E1113">
        <f t="shared" si="34"/>
        <v>1</v>
      </c>
      <c r="F1113">
        <f t="shared" si="35"/>
        <v>0</v>
      </c>
    </row>
    <row r="1114" spans="1:6" x14ac:dyDescent="0.2">
      <c r="A1114" s="15" t="s">
        <v>994</v>
      </c>
      <c r="B1114" s="15">
        <v>0</v>
      </c>
      <c r="D1114" s="20">
        <v>1500940</v>
      </c>
      <c r="E1114">
        <f t="shared" si="34"/>
        <v>1</v>
      </c>
      <c r="F1114">
        <f t="shared" si="35"/>
        <v>0</v>
      </c>
    </row>
    <row r="1115" spans="1:6" x14ac:dyDescent="0.2">
      <c r="A1115" s="15" t="s">
        <v>995</v>
      </c>
      <c r="B1115" s="15">
        <v>0</v>
      </c>
      <c r="D1115" s="20">
        <v>1500950</v>
      </c>
      <c r="E1115">
        <f t="shared" si="34"/>
        <v>1</v>
      </c>
      <c r="F1115">
        <f t="shared" si="35"/>
        <v>0</v>
      </c>
    </row>
    <row r="1116" spans="1:6" x14ac:dyDescent="0.2">
      <c r="A1116" s="15" t="s">
        <v>996</v>
      </c>
      <c r="B1116" s="15">
        <v>0</v>
      </c>
      <c r="D1116" s="20">
        <v>1500960</v>
      </c>
      <c r="E1116">
        <f t="shared" si="34"/>
        <v>1</v>
      </c>
      <c r="F1116">
        <f t="shared" si="35"/>
        <v>0</v>
      </c>
    </row>
    <row r="1117" spans="1:6" x14ac:dyDescent="0.2">
      <c r="A1117" s="15" t="s">
        <v>997</v>
      </c>
      <c r="B1117" s="15">
        <v>0</v>
      </c>
      <c r="D1117" s="20">
        <v>1500970</v>
      </c>
      <c r="E1117">
        <f t="shared" si="34"/>
        <v>1</v>
      </c>
      <c r="F1117">
        <f t="shared" si="35"/>
        <v>0</v>
      </c>
    </row>
    <row r="1118" spans="1:6" x14ac:dyDescent="0.2">
      <c r="A1118" s="15" t="s">
        <v>998</v>
      </c>
      <c r="B1118" s="15">
        <v>0</v>
      </c>
      <c r="D1118" s="20">
        <v>1500980</v>
      </c>
      <c r="E1118">
        <f t="shared" si="34"/>
        <v>1</v>
      </c>
      <c r="F1118">
        <f t="shared" si="35"/>
        <v>0</v>
      </c>
    </row>
    <row r="1119" spans="1:6" x14ac:dyDescent="0.2">
      <c r="A1119" s="15" t="s">
        <v>999</v>
      </c>
      <c r="B1119" s="15">
        <v>0</v>
      </c>
      <c r="D1119" s="20">
        <v>1500990</v>
      </c>
      <c r="E1119">
        <f t="shared" si="34"/>
        <v>1</v>
      </c>
      <c r="F1119">
        <f t="shared" si="35"/>
        <v>0</v>
      </c>
    </row>
    <row r="1120" spans="1:6" x14ac:dyDescent="0.2">
      <c r="A1120" s="15" t="s">
        <v>1000</v>
      </c>
      <c r="B1120" s="15">
        <v>0</v>
      </c>
      <c r="D1120" s="20">
        <v>1501000</v>
      </c>
      <c r="E1120">
        <f t="shared" si="34"/>
        <v>1</v>
      </c>
      <c r="F1120">
        <f t="shared" si="35"/>
        <v>0</v>
      </c>
    </row>
    <row r="1121" spans="1:6" x14ac:dyDescent="0.2">
      <c r="A1121" s="15" t="s">
        <v>1001</v>
      </c>
      <c r="B1121" s="15">
        <v>0</v>
      </c>
      <c r="D1121" s="20">
        <v>1501010</v>
      </c>
      <c r="E1121">
        <f t="shared" si="34"/>
        <v>1</v>
      </c>
      <c r="F1121">
        <f t="shared" si="35"/>
        <v>0</v>
      </c>
    </row>
    <row r="1122" spans="1:6" x14ac:dyDescent="0.2">
      <c r="A1122" s="15" t="s">
        <v>1002</v>
      </c>
      <c r="B1122" s="15">
        <v>0</v>
      </c>
      <c r="D1122" s="20">
        <v>1501020</v>
      </c>
      <c r="E1122">
        <f t="shared" si="34"/>
        <v>1</v>
      </c>
      <c r="F1122">
        <f t="shared" si="35"/>
        <v>0</v>
      </c>
    </row>
    <row r="1123" spans="1:6" x14ac:dyDescent="0.2">
      <c r="A1123" s="15" t="s">
        <v>1003</v>
      </c>
      <c r="B1123" s="15">
        <v>0</v>
      </c>
      <c r="D1123" s="20">
        <v>1501030</v>
      </c>
      <c r="E1123">
        <f t="shared" si="34"/>
        <v>1</v>
      </c>
      <c r="F1123">
        <f t="shared" si="35"/>
        <v>0</v>
      </c>
    </row>
    <row r="1124" spans="1:6" x14ac:dyDescent="0.2">
      <c r="A1124" s="15" t="s">
        <v>1004</v>
      </c>
      <c r="B1124" s="15">
        <v>0</v>
      </c>
      <c r="D1124" s="20">
        <v>1501040</v>
      </c>
      <c r="E1124">
        <f t="shared" si="34"/>
        <v>1</v>
      </c>
      <c r="F1124">
        <f t="shared" si="35"/>
        <v>0</v>
      </c>
    </row>
    <row r="1125" spans="1:6" x14ac:dyDescent="0.2">
      <c r="A1125" s="15" t="s">
        <v>1005</v>
      </c>
      <c r="B1125" s="15">
        <v>0</v>
      </c>
      <c r="D1125" s="20">
        <v>1501050</v>
      </c>
      <c r="E1125">
        <f t="shared" si="34"/>
        <v>1</v>
      </c>
      <c r="F1125">
        <f t="shared" si="35"/>
        <v>0</v>
      </c>
    </row>
    <row r="1126" spans="1:6" x14ac:dyDescent="0.2">
      <c r="A1126" s="15" t="s">
        <v>1006</v>
      </c>
      <c r="B1126" s="15">
        <v>0</v>
      </c>
      <c r="D1126" s="20">
        <v>1501060</v>
      </c>
      <c r="E1126">
        <f t="shared" si="34"/>
        <v>1</v>
      </c>
      <c r="F1126">
        <f t="shared" si="35"/>
        <v>0</v>
      </c>
    </row>
    <row r="1127" spans="1:6" x14ac:dyDescent="0.2">
      <c r="A1127" s="15" t="s">
        <v>1007</v>
      </c>
      <c r="B1127" s="15">
        <v>0</v>
      </c>
      <c r="D1127" s="20">
        <v>1501070</v>
      </c>
      <c r="E1127">
        <f t="shared" si="34"/>
        <v>1</v>
      </c>
      <c r="F1127">
        <f t="shared" si="35"/>
        <v>0</v>
      </c>
    </row>
    <row r="1128" spans="1:6" x14ac:dyDescent="0.2">
      <c r="A1128" s="15" t="s">
        <v>1008</v>
      </c>
      <c r="B1128" s="15">
        <v>0</v>
      </c>
      <c r="D1128" s="20">
        <v>1501080</v>
      </c>
      <c r="E1128">
        <f t="shared" si="34"/>
        <v>1</v>
      </c>
      <c r="F1128">
        <f t="shared" si="35"/>
        <v>0</v>
      </c>
    </row>
    <row r="1129" spans="1:6" x14ac:dyDescent="0.2">
      <c r="A1129" s="15" t="s">
        <v>1009</v>
      </c>
      <c r="B1129" s="15">
        <v>0</v>
      </c>
      <c r="D1129" s="20">
        <v>1501091</v>
      </c>
      <c r="E1129">
        <f t="shared" si="34"/>
        <v>3</v>
      </c>
      <c r="F1129">
        <f t="shared" si="35"/>
        <v>67.63333333333334</v>
      </c>
    </row>
    <row r="1130" spans="1:6" x14ac:dyDescent="0.2">
      <c r="A1130" s="15" t="s">
        <v>1010</v>
      </c>
      <c r="B1130" s="15">
        <v>0</v>
      </c>
      <c r="D1130" s="20">
        <v>1501100</v>
      </c>
      <c r="E1130">
        <f t="shared" si="34"/>
        <v>1</v>
      </c>
      <c r="F1130">
        <f t="shared" si="35"/>
        <v>43.2</v>
      </c>
    </row>
    <row r="1131" spans="1:6" x14ac:dyDescent="0.2">
      <c r="A1131" s="15" t="s">
        <v>1011</v>
      </c>
      <c r="B1131" s="15">
        <v>0</v>
      </c>
      <c r="D1131" s="20">
        <v>1501110</v>
      </c>
      <c r="E1131">
        <f t="shared" si="34"/>
        <v>1</v>
      </c>
      <c r="F1131">
        <f t="shared" si="35"/>
        <v>0</v>
      </c>
    </row>
    <row r="1132" spans="1:6" x14ac:dyDescent="0.2">
      <c r="A1132" s="15" t="s">
        <v>1012</v>
      </c>
      <c r="B1132" s="15">
        <v>0</v>
      </c>
      <c r="D1132" s="20">
        <v>1501120</v>
      </c>
      <c r="E1132">
        <f t="shared" si="34"/>
        <v>1</v>
      </c>
      <c r="F1132">
        <f t="shared" si="35"/>
        <v>0</v>
      </c>
    </row>
    <row r="1133" spans="1:6" x14ac:dyDescent="0.2">
      <c r="A1133" s="15" t="s">
        <v>1013</v>
      </c>
      <c r="B1133" s="15">
        <v>0</v>
      </c>
      <c r="D1133" s="20">
        <v>1501130</v>
      </c>
      <c r="E1133">
        <f t="shared" si="34"/>
        <v>1</v>
      </c>
      <c r="F1133">
        <f t="shared" si="35"/>
        <v>0</v>
      </c>
    </row>
    <row r="1134" spans="1:6" x14ac:dyDescent="0.2">
      <c r="A1134" s="15" t="s">
        <v>1014</v>
      </c>
      <c r="B1134" s="15">
        <v>0</v>
      </c>
      <c r="D1134" s="20">
        <v>1501140</v>
      </c>
      <c r="E1134">
        <f t="shared" si="34"/>
        <v>1</v>
      </c>
      <c r="F1134">
        <f t="shared" si="35"/>
        <v>0</v>
      </c>
    </row>
    <row r="1135" spans="1:6" x14ac:dyDescent="0.2">
      <c r="A1135" s="15" t="s">
        <v>1015</v>
      </c>
      <c r="B1135" s="15">
        <v>0</v>
      </c>
      <c r="D1135" s="20">
        <v>1501150</v>
      </c>
      <c r="E1135">
        <f t="shared" si="34"/>
        <v>1</v>
      </c>
      <c r="F1135">
        <f t="shared" si="35"/>
        <v>0</v>
      </c>
    </row>
    <row r="1136" spans="1:6" x14ac:dyDescent="0.2">
      <c r="A1136" s="15" t="s">
        <v>1018</v>
      </c>
      <c r="B1136" s="15">
        <v>0</v>
      </c>
      <c r="D1136" s="20">
        <v>1501160</v>
      </c>
      <c r="E1136">
        <f t="shared" si="34"/>
        <v>1</v>
      </c>
      <c r="F1136">
        <f t="shared" si="35"/>
        <v>0</v>
      </c>
    </row>
    <row r="1137" spans="1:6" x14ac:dyDescent="0.2">
      <c r="A1137" s="15" t="s">
        <v>1019</v>
      </c>
      <c r="B1137" s="15">
        <v>0</v>
      </c>
      <c r="D1137" s="20">
        <v>1501170</v>
      </c>
      <c r="E1137">
        <f t="shared" si="34"/>
        <v>1</v>
      </c>
      <c r="F1137">
        <f t="shared" si="35"/>
        <v>0</v>
      </c>
    </row>
    <row r="1138" spans="1:6" x14ac:dyDescent="0.2">
      <c r="A1138" s="15" t="s">
        <v>1020</v>
      </c>
      <c r="B1138" s="15">
        <v>0</v>
      </c>
      <c r="D1138" s="20">
        <v>1501180</v>
      </c>
      <c r="E1138">
        <f t="shared" si="34"/>
        <v>1</v>
      </c>
      <c r="F1138">
        <f t="shared" si="35"/>
        <v>0</v>
      </c>
    </row>
    <row r="1139" spans="1:6" x14ac:dyDescent="0.2">
      <c r="A1139" s="15" t="s">
        <v>1021</v>
      </c>
      <c r="B1139" s="15">
        <v>0</v>
      </c>
      <c r="D1139" s="20">
        <v>1501190</v>
      </c>
      <c r="E1139">
        <f t="shared" si="34"/>
        <v>1</v>
      </c>
      <c r="F1139">
        <f t="shared" si="35"/>
        <v>0</v>
      </c>
    </row>
    <row r="1140" spans="1:6" x14ac:dyDescent="0.2">
      <c r="A1140" s="15" t="s">
        <v>1022</v>
      </c>
      <c r="B1140" s="15">
        <v>0</v>
      </c>
      <c r="D1140" s="20">
        <v>1501200</v>
      </c>
      <c r="E1140">
        <f t="shared" si="34"/>
        <v>1</v>
      </c>
      <c r="F1140">
        <f t="shared" si="35"/>
        <v>0</v>
      </c>
    </row>
    <row r="1141" spans="1:6" x14ac:dyDescent="0.2">
      <c r="A1141" s="15" t="s">
        <v>1023</v>
      </c>
      <c r="B1141" s="15">
        <v>0</v>
      </c>
      <c r="D1141" s="20">
        <v>1501210</v>
      </c>
      <c r="E1141">
        <f t="shared" si="34"/>
        <v>1</v>
      </c>
      <c r="F1141">
        <f t="shared" si="35"/>
        <v>0</v>
      </c>
    </row>
    <row r="1142" spans="1:6" x14ac:dyDescent="0.2">
      <c r="A1142" s="15" t="s">
        <v>1024</v>
      </c>
      <c r="B1142" s="15">
        <v>0</v>
      </c>
      <c r="D1142" s="20">
        <v>1501220</v>
      </c>
      <c r="E1142">
        <f t="shared" si="34"/>
        <v>1</v>
      </c>
      <c r="F1142">
        <f t="shared" si="35"/>
        <v>0</v>
      </c>
    </row>
    <row r="1143" spans="1:6" x14ac:dyDescent="0.2">
      <c r="A1143" s="15" t="s">
        <v>1025</v>
      </c>
      <c r="B1143" s="15">
        <v>0</v>
      </c>
      <c r="D1143" s="20">
        <v>1501230</v>
      </c>
      <c r="E1143">
        <f t="shared" si="34"/>
        <v>1</v>
      </c>
      <c r="F1143">
        <f t="shared" si="35"/>
        <v>0</v>
      </c>
    </row>
    <row r="1144" spans="1:6" x14ac:dyDescent="0.2">
      <c r="A1144" s="15" t="s">
        <v>1026</v>
      </c>
      <c r="B1144" s="15">
        <v>0</v>
      </c>
      <c r="D1144" s="20">
        <v>1501240</v>
      </c>
      <c r="E1144">
        <f t="shared" si="34"/>
        <v>1</v>
      </c>
      <c r="F1144">
        <f t="shared" si="35"/>
        <v>0</v>
      </c>
    </row>
    <row r="1145" spans="1:6" x14ac:dyDescent="0.2">
      <c r="A1145" s="15" t="s">
        <v>1027</v>
      </c>
      <c r="B1145" s="15">
        <v>53.9</v>
      </c>
      <c r="D1145" s="20">
        <v>1501250</v>
      </c>
      <c r="E1145">
        <f t="shared" si="34"/>
        <v>1</v>
      </c>
      <c r="F1145">
        <f t="shared" si="35"/>
        <v>70.099999999999994</v>
      </c>
    </row>
    <row r="1146" spans="1:6" x14ac:dyDescent="0.2">
      <c r="A1146" s="15" t="s">
        <v>1028</v>
      </c>
      <c r="B1146" s="15">
        <v>0</v>
      </c>
      <c r="D1146" s="20">
        <v>1501260</v>
      </c>
      <c r="E1146">
        <f t="shared" si="34"/>
        <v>1</v>
      </c>
      <c r="F1146">
        <f t="shared" si="35"/>
        <v>0</v>
      </c>
    </row>
    <row r="1147" spans="1:6" x14ac:dyDescent="0.2">
      <c r="A1147" s="15" t="s">
        <v>1029</v>
      </c>
      <c r="B1147" s="15">
        <v>0</v>
      </c>
      <c r="D1147" s="20">
        <v>1501270</v>
      </c>
      <c r="E1147">
        <f t="shared" si="34"/>
        <v>1</v>
      </c>
      <c r="F1147">
        <f t="shared" si="35"/>
        <v>0</v>
      </c>
    </row>
    <row r="1148" spans="1:6" x14ac:dyDescent="0.2">
      <c r="A1148" s="15" t="s">
        <v>1030</v>
      </c>
      <c r="B1148" s="15">
        <v>0</v>
      </c>
      <c r="D1148" s="20">
        <v>1501271</v>
      </c>
      <c r="E1148">
        <f t="shared" si="34"/>
        <v>1</v>
      </c>
      <c r="F1148">
        <f t="shared" si="35"/>
        <v>0</v>
      </c>
    </row>
    <row r="1149" spans="1:6" x14ac:dyDescent="0.2">
      <c r="A1149" s="15" t="s">
        <v>1031</v>
      </c>
      <c r="B1149" s="15">
        <v>0</v>
      </c>
      <c r="D1149" s="20">
        <v>1501280</v>
      </c>
      <c r="E1149">
        <f t="shared" si="34"/>
        <v>1</v>
      </c>
      <c r="F1149">
        <f t="shared" si="35"/>
        <v>0</v>
      </c>
    </row>
    <row r="1150" spans="1:6" x14ac:dyDescent="0.2">
      <c r="A1150" s="15" t="s">
        <v>1032</v>
      </c>
      <c r="B1150" s="15">
        <v>83.3</v>
      </c>
      <c r="D1150" s="20">
        <v>1501281</v>
      </c>
      <c r="E1150">
        <f t="shared" si="34"/>
        <v>1</v>
      </c>
      <c r="F1150">
        <f t="shared" si="35"/>
        <v>0</v>
      </c>
    </row>
    <row r="1151" spans="1:6" x14ac:dyDescent="0.2">
      <c r="A1151" s="15" t="s">
        <v>1032</v>
      </c>
      <c r="B1151" s="15">
        <v>77.8</v>
      </c>
      <c r="D1151" s="20">
        <v>1501290</v>
      </c>
      <c r="E1151">
        <f t="shared" si="34"/>
        <v>1</v>
      </c>
      <c r="F1151">
        <f t="shared" si="35"/>
        <v>0</v>
      </c>
    </row>
    <row r="1152" spans="1:6" x14ac:dyDescent="0.2">
      <c r="A1152" s="15" t="s">
        <v>1033</v>
      </c>
      <c r="B1152" s="15">
        <v>0</v>
      </c>
      <c r="D1152" s="20">
        <v>1501291</v>
      </c>
      <c r="E1152">
        <f t="shared" si="34"/>
        <v>1</v>
      </c>
      <c r="F1152">
        <f t="shared" si="35"/>
        <v>0</v>
      </c>
    </row>
    <row r="1153" spans="1:6" x14ac:dyDescent="0.2">
      <c r="A1153" s="15" t="s">
        <v>1034</v>
      </c>
      <c r="B1153" s="15">
        <v>0</v>
      </c>
      <c r="D1153" s="20">
        <v>1501292</v>
      </c>
      <c r="E1153">
        <f t="shared" si="34"/>
        <v>1</v>
      </c>
      <c r="F1153">
        <f t="shared" si="35"/>
        <v>0</v>
      </c>
    </row>
    <row r="1154" spans="1:6" x14ac:dyDescent="0.2">
      <c r="A1154" s="15" t="s">
        <v>1035</v>
      </c>
      <c r="B1154" s="15">
        <v>0</v>
      </c>
      <c r="D1154" s="20">
        <v>1501300</v>
      </c>
      <c r="E1154">
        <f t="shared" si="34"/>
        <v>1</v>
      </c>
      <c r="F1154">
        <f t="shared" si="35"/>
        <v>0</v>
      </c>
    </row>
    <row r="1155" spans="1:6" x14ac:dyDescent="0.2">
      <c r="A1155" s="15" t="s">
        <v>1036</v>
      </c>
      <c r="B1155" s="15">
        <v>66.2</v>
      </c>
      <c r="D1155" s="20">
        <v>1501310</v>
      </c>
      <c r="E1155">
        <f t="shared" ref="E1155:E1218" si="36">COUNTIFS($A$2:$A$1483,D1155)</f>
        <v>1</v>
      </c>
      <c r="F1155">
        <f t="shared" ref="F1155:F1218" si="37">AVERAGEIF($A$2:$A$1483,D1155,$B$2:$B$1483)</f>
        <v>0</v>
      </c>
    </row>
    <row r="1156" spans="1:6" x14ac:dyDescent="0.2">
      <c r="A1156" s="15" t="s">
        <v>1037</v>
      </c>
      <c r="B1156" s="15">
        <v>0</v>
      </c>
      <c r="D1156" s="20">
        <v>1501311</v>
      </c>
      <c r="E1156">
        <f t="shared" si="36"/>
        <v>1</v>
      </c>
      <c r="F1156">
        <f t="shared" si="37"/>
        <v>0</v>
      </c>
    </row>
    <row r="1157" spans="1:6" x14ac:dyDescent="0.2">
      <c r="A1157" s="15" t="s">
        <v>1038</v>
      </c>
      <c r="B1157" s="15">
        <v>0</v>
      </c>
      <c r="D1157" s="20">
        <v>1501320</v>
      </c>
      <c r="E1157">
        <f t="shared" si="36"/>
        <v>1</v>
      </c>
      <c r="F1157">
        <f t="shared" si="37"/>
        <v>0</v>
      </c>
    </row>
    <row r="1158" spans="1:6" x14ac:dyDescent="0.2">
      <c r="A1158" s="15" t="s">
        <v>1039</v>
      </c>
      <c r="B1158" s="15">
        <v>0</v>
      </c>
      <c r="D1158" s="20">
        <v>1501330</v>
      </c>
      <c r="E1158">
        <f t="shared" si="36"/>
        <v>1</v>
      </c>
      <c r="F1158">
        <f t="shared" si="37"/>
        <v>0</v>
      </c>
    </row>
    <row r="1159" spans="1:6" x14ac:dyDescent="0.2">
      <c r="A1159" s="15" t="s">
        <v>1040</v>
      </c>
      <c r="B1159" s="15">
        <v>0</v>
      </c>
      <c r="D1159" s="20">
        <v>1501340</v>
      </c>
      <c r="E1159">
        <f t="shared" si="36"/>
        <v>1</v>
      </c>
      <c r="F1159">
        <f t="shared" si="37"/>
        <v>91.5</v>
      </c>
    </row>
    <row r="1160" spans="1:6" x14ac:dyDescent="0.2">
      <c r="A1160" s="15" t="s">
        <v>1041</v>
      </c>
      <c r="B1160" s="15">
        <v>0</v>
      </c>
      <c r="D1160" s="20">
        <v>1501350</v>
      </c>
      <c r="E1160">
        <f t="shared" si="36"/>
        <v>1</v>
      </c>
      <c r="F1160">
        <f t="shared" si="37"/>
        <v>0</v>
      </c>
    </row>
    <row r="1161" spans="1:6" x14ac:dyDescent="0.2">
      <c r="A1161" s="15" t="s">
        <v>1042</v>
      </c>
      <c r="B1161" s="15">
        <v>0</v>
      </c>
      <c r="D1161" s="20">
        <v>1501360</v>
      </c>
      <c r="E1161">
        <f t="shared" si="36"/>
        <v>1</v>
      </c>
      <c r="F1161">
        <f t="shared" si="37"/>
        <v>0</v>
      </c>
    </row>
    <row r="1162" spans="1:6" x14ac:dyDescent="0.2">
      <c r="A1162" s="15" t="s">
        <v>1043</v>
      </c>
      <c r="B1162" s="15">
        <v>0</v>
      </c>
      <c r="D1162" s="20">
        <v>1501370</v>
      </c>
      <c r="E1162">
        <f t="shared" si="36"/>
        <v>1</v>
      </c>
      <c r="F1162">
        <f t="shared" si="37"/>
        <v>89.1</v>
      </c>
    </row>
    <row r="1163" spans="1:6" x14ac:dyDescent="0.2">
      <c r="A1163" s="15" t="s">
        <v>1044</v>
      </c>
      <c r="B1163" s="15">
        <v>0</v>
      </c>
      <c r="D1163" s="20">
        <v>1501380</v>
      </c>
      <c r="E1163">
        <f t="shared" si="36"/>
        <v>1</v>
      </c>
      <c r="F1163">
        <f t="shared" si="37"/>
        <v>0</v>
      </c>
    </row>
    <row r="1164" spans="1:6" x14ac:dyDescent="0.2">
      <c r="A1164" s="15" t="s">
        <v>1045</v>
      </c>
      <c r="B1164" s="15">
        <v>0</v>
      </c>
      <c r="D1164" s="20">
        <v>1501390</v>
      </c>
      <c r="E1164">
        <f t="shared" si="36"/>
        <v>1</v>
      </c>
      <c r="F1164">
        <f t="shared" si="37"/>
        <v>0</v>
      </c>
    </row>
    <row r="1165" spans="1:6" x14ac:dyDescent="0.2">
      <c r="A1165" s="15" t="s">
        <v>1046</v>
      </c>
      <c r="B1165" s="15">
        <v>0</v>
      </c>
      <c r="D1165" s="20">
        <v>1501400</v>
      </c>
      <c r="E1165">
        <f t="shared" si="36"/>
        <v>1</v>
      </c>
      <c r="F1165">
        <f t="shared" si="37"/>
        <v>0</v>
      </c>
    </row>
    <row r="1166" spans="1:6" x14ac:dyDescent="0.2">
      <c r="A1166" s="15" t="s">
        <v>1047</v>
      </c>
      <c r="B1166" s="15">
        <v>0</v>
      </c>
      <c r="D1166" s="20">
        <v>1501410</v>
      </c>
      <c r="E1166">
        <f t="shared" si="36"/>
        <v>1</v>
      </c>
      <c r="F1166">
        <f t="shared" si="37"/>
        <v>0</v>
      </c>
    </row>
    <row r="1167" spans="1:6" x14ac:dyDescent="0.2">
      <c r="A1167" s="15" t="s">
        <v>1048</v>
      </c>
      <c r="B1167" s="15">
        <v>0</v>
      </c>
      <c r="D1167" s="20">
        <v>1501420</v>
      </c>
      <c r="E1167">
        <f t="shared" si="36"/>
        <v>1</v>
      </c>
      <c r="F1167">
        <f t="shared" si="37"/>
        <v>0</v>
      </c>
    </row>
    <row r="1168" spans="1:6" x14ac:dyDescent="0.2">
      <c r="A1168" s="15" t="s">
        <v>1049</v>
      </c>
      <c r="B1168" s="15">
        <v>0</v>
      </c>
      <c r="D1168" s="20">
        <v>1501430</v>
      </c>
      <c r="E1168">
        <f t="shared" si="36"/>
        <v>1</v>
      </c>
      <c r="F1168">
        <f t="shared" si="37"/>
        <v>0</v>
      </c>
    </row>
    <row r="1169" spans="1:6" x14ac:dyDescent="0.2">
      <c r="A1169" s="15" t="s">
        <v>1394</v>
      </c>
      <c r="B1169" s="15">
        <v>0</v>
      </c>
      <c r="D1169" s="20">
        <v>1501440</v>
      </c>
      <c r="E1169">
        <f t="shared" si="36"/>
        <v>1</v>
      </c>
      <c r="F1169">
        <f t="shared" si="37"/>
        <v>0</v>
      </c>
    </row>
    <row r="1170" spans="1:6" x14ac:dyDescent="0.2">
      <c r="A1170" s="15" t="s">
        <v>1050</v>
      </c>
      <c r="B1170" s="15">
        <v>0</v>
      </c>
      <c r="D1170" s="20">
        <v>1501450</v>
      </c>
      <c r="E1170">
        <f t="shared" si="36"/>
        <v>1</v>
      </c>
      <c r="F1170">
        <f t="shared" si="37"/>
        <v>0</v>
      </c>
    </row>
    <row r="1171" spans="1:6" x14ac:dyDescent="0.2">
      <c r="A1171" s="15" t="s">
        <v>1051</v>
      </c>
      <c r="B1171" s="15">
        <v>0</v>
      </c>
      <c r="D1171" s="20">
        <v>1501460</v>
      </c>
      <c r="E1171">
        <f t="shared" si="36"/>
        <v>1</v>
      </c>
      <c r="F1171">
        <f t="shared" si="37"/>
        <v>0</v>
      </c>
    </row>
    <row r="1172" spans="1:6" x14ac:dyDescent="0.2">
      <c r="A1172" s="15" t="s">
        <v>1052</v>
      </c>
      <c r="B1172" s="15">
        <v>0</v>
      </c>
      <c r="D1172" s="20">
        <v>1501470</v>
      </c>
      <c r="E1172">
        <f t="shared" si="36"/>
        <v>1</v>
      </c>
      <c r="F1172">
        <f t="shared" si="37"/>
        <v>0</v>
      </c>
    </row>
    <row r="1173" spans="1:6" x14ac:dyDescent="0.2">
      <c r="A1173" s="15" t="s">
        <v>1053</v>
      </c>
      <c r="B1173" s="15">
        <v>0</v>
      </c>
      <c r="D1173" s="20">
        <v>1501480</v>
      </c>
      <c r="E1173">
        <f t="shared" si="36"/>
        <v>1</v>
      </c>
      <c r="F1173">
        <f t="shared" si="37"/>
        <v>0</v>
      </c>
    </row>
    <row r="1174" spans="1:6" x14ac:dyDescent="0.2">
      <c r="A1174" s="15" t="s">
        <v>1054</v>
      </c>
      <c r="B1174" s="15">
        <v>70.7</v>
      </c>
      <c r="D1174" s="20">
        <v>1501490</v>
      </c>
      <c r="E1174">
        <f t="shared" si="36"/>
        <v>1</v>
      </c>
      <c r="F1174">
        <f t="shared" si="37"/>
        <v>61.7</v>
      </c>
    </row>
    <row r="1175" spans="1:6" x14ac:dyDescent="0.2">
      <c r="A1175" s="15" t="s">
        <v>1054</v>
      </c>
      <c r="B1175" s="15">
        <v>82.9</v>
      </c>
      <c r="D1175" s="20">
        <v>1501500</v>
      </c>
      <c r="E1175">
        <f t="shared" si="36"/>
        <v>1</v>
      </c>
      <c r="F1175">
        <f t="shared" si="37"/>
        <v>0</v>
      </c>
    </row>
    <row r="1176" spans="1:6" x14ac:dyDescent="0.2">
      <c r="A1176" s="15" t="s">
        <v>1055</v>
      </c>
      <c r="B1176" s="15">
        <v>75.2</v>
      </c>
      <c r="D1176" s="20">
        <v>1501510</v>
      </c>
      <c r="E1176">
        <f t="shared" si="36"/>
        <v>1</v>
      </c>
      <c r="F1176">
        <f t="shared" si="37"/>
        <v>71.7</v>
      </c>
    </row>
    <row r="1177" spans="1:6" x14ac:dyDescent="0.2">
      <c r="A1177" s="15" t="s">
        <v>1056</v>
      </c>
      <c r="B1177" s="15">
        <v>0</v>
      </c>
      <c r="D1177" s="20">
        <v>1501520</v>
      </c>
      <c r="E1177">
        <f t="shared" si="36"/>
        <v>2</v>
      </c>
      <c r="F1177">
        <f t="shared" si="37"/>
        <v>88.8</v>
      </c>
    </row>
    <row r="1178" spans="1:6" x14ac:dyDescent="0.2">
      <c r="A1178" s="15" t="s">
        <v>1395</v>
      </c>
      <c r="B1178" s="15">
        <v>0</v>
      </c>
      <c r="D1178" s="20">
        <v>1501530</v>
      </c>
      <c r="E1178">
        <f t="shared" si="36"/>
        <v>1</v>
      </c>
      <c r="F1178">
        <f t="shared" si="37"/>
        <v>88.2</v>
      </c>
    </row>
    <row r="1179" spans="1:6" x14ac:dyDescent="0.2">
      <c r="A1179" s="15" t="s">
        <v>1396</v>
      </c>
      <c r="B1179" s="15">
        <v>0</v>
      </c>
      <c r="D1179" s="20">
        <v>1501540</v>
      </c>
      <c r="E1179">
        <f t="shared" si="36"/>
        <v>2</v>
      </c>
      <c r="F1179">
        <f t="shared" si="37"/>
        <v>92.375</v>
      </c>
    </row>
    <row r="1180" spans="1:6" x14ac:dyDescent="0.2">
      <c r="A1180" s="15" t="s">
        <v>1057</v>
      </c>
      <c r="B1180" s="15">
        <v>51.5</v>
      </c>
      <c r="D1180" s="20">
        <v>1501550</v>
      </c>
      <c r="E1180">
        <f t="shared" si="36"/>
        <v>1</v>
      </c>
      <c r="F1180">
        <f t="shared" si="37"/>
        <v>87.7</v>
      </c>
    </row>
    <row r="1181" spans="1:6" x14ac:dyDescent="0.2">
      <c r="A1181" s="15" t="s">
        <v>1058</v>
      </c>
      <c r="B1181" s="15">
        <v>0</v>
      </c>
      <c r="D1181" s="20">
        <v>1501560</v>
      </c>
      <c r="E1181">
        <f t="shared" si="36"/>
        <v>1</v>
      </c>
      <c r="F1181">
        <f t="shared" si="37"/>
        <v>0</v>
      </c>
    </row>
    <row r="1182" spans="1:6" x14ac:dyDescent="0.2">
      <c r="A1182" s="15" t="s">
        <v>1059</v>
      </c>
      <c r="B1182" s="15">
        <v>0</v>
      </c>
      <c r="D1182" s="20">
        <v>1501570</v>
      </c>
      <c r="E1182">
        <f t="shared" si="36"/>
        <v>1</v>
      </c>
      <c r="F1182">
        <f t="shared" si="37"/>
        <v>0</v>
      </c>
    </row>
    <row r="1183" spans="1:6" x14ac:dyDescent="0.2">
      <c r="A1183" s="15" t="s">
        <v>1060</v>
      </c>
      <c r="B1183" s="15">
        <v>0</v>
      </c>
      <c r="D1183" s="20">
        <v>1501580</v>
      </c>
      <c r="E1183">
        <f t="shared" si="36"/>
        <v>1</v>
      </c>
      <c r="F1183">
        <f t="shared" si="37"/>
        <v>0</v>
      </c>
    </row>
    <row r="1184" spans="1:6" x14ac:dyDescent="0.2">
      <c r="A1184" s="15" t="s">
        <v>1061</v>
      </c>
      <c r="B1184" s="15">
        <v>66.5</v>
      </c>
      <c r="D1184" s="20">
        <v>1501590</v>
      </c>
      <c r="E1184">
        <f t="shared" si="36"/>
        <v>1</v>
      </c>
      <c r="F1184">
        <f t="shared" si="37"/>
        <v>0</v>
      </c>
    </row>
    <row r="1185" spans="1:6" x14ac:dyDescent="0.2">
      <c r="A1185" s="15" t="s">
        <v>1062</v>
      </c>
      <c r="B1185" s="15">
        <v>0</v>
      </c>
      <c r="D1185" s="20">
        <v>1501600</v>
      </c>
      <c r="E1185">
        <f t="shared" si="36"/>
        <v>1</v>
      </c>
      <c r="F1185">
        <f t="shared" si="37"/>
        <v>0</v>
      </c>
    </row>
    <row r="1186" spans="1:6" x14ac:dyDescent="0.2">
      <c r="A1186" s="15" t="s">
        <v>1063</v>
      </c>
      <c r="B1186" s="15">
        <v>0</v>
      </c>
      <c r="D1186" s="20">
        <v>1501610</v>
      </c>
      <c r="E1186">
        <f t="shared" si="36"/>
        <v>1</v>
      </c>
      <c r="F1186">
        <f t="shared" si="37"/>
        <v>66.5</v>
      </c>
    </row>
    <row r="1187" spans="1:6" x14ac:dyDescent="0.2">
      <c r="A1187" s="15" t="s">
        <v>1064</v>
      </c>
      <c r="B1187" s="15">
        <v>0</v>
      </c>
      <c r="D1187" s="20">
        <v>1501620</v>
      </c>
      <c r="E1187">
        <f t="shared" si="36"/>
        <v>1</v>
      </c>
      <c r="F1187">
        <f t="shared" si="37"/>
        <v>0</v>
      </c>
    </row>
    <row r="1188" spans="1:6" x14ac:dyDescent="0.2">
      <c r="A1188" s="15" t="s">
        <v>1065</v>
      </c>
      <c r="B1188" s="15">
        <v>0</v>
      </c>
      <c r="D1188" s="20">
        <v>1501630</v>
      </c>
      <c r="E1188">
        <f t="shared" si="36"/>
        <v>1</v>
      </c>
      <c r="F1188">
        <f t="shared" si="37"/>
        <v>0</v>
      </c>
    </row>
    <row r="1189" spans="1:6" x14ac:dyDescent="0.2">
      <c r="A1189" s="15" t="s">
        <v>1066</v>
      </c>
      <c r="B1189" s="15">
        <v>0</v>
      </c>
      <c r="D1189" s="20">
        <v>1501640</v>
      </c>
      <c r="E1189">
        <f t="shared" si="36"/>
        <v>1</v>
      </c>
      <c r="F1189">
        <f t="shared" si="37"/>
        <v>59.95</v>
      </c>
    </row>
    <row r="1190" spans="1:6" x14ac:dyDescent="0.2">
      <c r="A1190" s="15" t="s">
        <v>1067</v>
      </c>
      <c r="B1190" s="15">
        <v>88.5</v>
      </c>
      <c r="D1190" s="20">
        <v>1501650</v>
      </c>
      <c r="E1190">
        <f t="shared" si="36"/>
        <v>1</v>
      </c>
      <c r="F1190">
        <f t="shared" si="37"/>
        <v>0</v>
      </c>
    </row>
    <row r="1191" spans="1:6" x14ac:dyDescent="0.2">
      <c r="A1191" s="15" t="s">
        <v>1068</v>
      </c>
      <c r="B1191" s="15">
        <v>0</v>
      </c>
      <c r="D1191" s="20">
        <v>1501660</v>
      </c>
      <c r="E1191">
        <f t="shared" si="36"/>
        <v>1</v>
      </c>
      <c r="F1191">
        <f t="shared" si="37"/>
        <v>0</v>
      </c>
    </row>
    <row r="1192" spans="1:6" x14ac:dyDescent="0.2">
      <c r="A1192" s="15" t="s">
        <v>1069</v>
      </c>
      <c r="B1192" s="15">
        <v>0</v>
      </c>
      <c r="D1192" s="20">
        <v>1501670</v>
      </c>
      <c r="E1192">
        <f t="shared" si="36"/>
        <v>1</v>
      </c>
      <c r="F1192">
        <f t="shared" si="37"/>
        <v>0</v>
      </c>
    </row>
    <row r="1193" spans="1:6" x14ac:dyDescent="0.2">
      <c r="A1193" s="15" t="s">
        <v>1070</v>
      </c>
      <c r="B1193" s="15">
        <v>0</v>
      </c>
      <c r="D1193" s="20">
        <v>1501680</v>
      </c>
      <c r="E1193">
        <f t="shared" si="36"/>
        <v>1</v>
      </c>
      <c r="F1193">
        <f t="shared" si="37"/>
        <v>0</v>
      </c>
    </row>
    <row r="1194" spans="1:6" x14ac:dyDescent="0.2">
      <c r="A1194" s="15" t="s">
        <v>1071</v>
      </c>
      <c r="B1194" s="15">
        <v>0</v>
      </c>
      <c r="D1194" s="20">
        <v>1501690</v>
      </c>
      <c r="E1194">
        <f t="shared" si="36"/>
        <v>1</v>
      </c>
      <c r="F1194">
        <f t="shared" si="37"/>
        <v>0</v>
      </c>
    </row>
    <row r="1195" spans="1:6" x14ac:dyDescent="0.2">
      <c r="A1195" s="15" t="s">
        <v>1072</v>
      </c>
      <c r="B1195" s="15">
        <v>16.2</v>
      </c>
      <c r="D1195" s="20">
        <v>1501700</v>
      </c>
      <c r="E1195">
        <f t="shared" si="36"/>
        <v>1</v>
      </c>
      <c r="F1195">
        <f t="shared" si="37"/>
        <v>0</v>
      </c>
    </row>
    <row r="1196" spans="1:6" x14ac:dyDescent="0.2">
      <c r="A1196" s="15" t="s">
        <v>1072</v>
      </c>
      <c r="B1196" s="15">
        <v>62.5</v>
      </c>
      <c r="D1196" s="20">
        <v>1501710</v>
      </c>
      <c r="E1196">
        <f t="shared" si="36"/>
        <v>1</v>
      </c>
      <c r="F1196">
        <f t="shared" si="37"/>
        <v>0</v>
      </c>
    </row>
    <row r="1197" spans="1:6" x14ac:dyDescent="0.2">
      <c r="A1197" s="15" t="s">
        <v>1073</v>
      </c>
      <c r="B1197" s="15">
        <v>77.599999999999994</v>
      </c>
      <c r="D1197" s="20">
        <v>1501720</v>
      </c>
      <c r="E1197">
        <f t="shared" si="36"/>
        <v>1</v>
      </c>
      <c r="F1197">
        <f t="shared" si="37"/>
        <v>49.6</v>
      </c>
    </row>
    <row r="1198" spans="1:6" x14ac:dyDescent="0.2">
      <c r="A1198" s="15" t="s">
        <v>1074</v>
      </c>
      <c r="B1198" s="15">
        <v>44.1</v>
      </c>
      <c r="D1198" s="20">
        <v>1501730</v>
      </c>
      <c r="E1198">
        <f t="shared" si="36"/>
        <v>1</v>
      </c>
      <c r="F1198">
        <f t="shared" si="37"/>
        <v>0</v>
      </c>
    </row>
    <row r="1199" spans="1:6" x14ac:dyDescent="0.2">
      <c r="A1199" s="15" t="s">
        <v>1074</v>
      </c>
      <c r="B1199" s="15">
        <v>73.2</v>
      </c>
      <c r="D1199" s="20">
        <v>1501740</v>
      </c>
      <c r="E1199">
        <f t="shared" si="36"/>
        <v>1</v>
      </c>
      <c r="F1199">
        <f t="shared" si="37"/>
        <v>0</v>
      </c>
    </row>
    <row r="1200" spans="1:6" x14ac:dyDescent="0.2">
      <c r="A1200" s="15" t="s">
        <v>1075</v>
      </c>
      <c r="B1200" s="15">
        <v>0</v>
      </c>
      <c r="D1200" s="20">
        <v>1501750</v>
      </c>
      <c r="E1200">
        <f t="shared" si="36"/>
        <v>1</v>
      </c>
      <c r="F1200">
        <f t="shared" si="37"/>
        <v>0</v>
      </c>
    </row>
    <row r="1201" spans="1:6" x14ac:dyDescent="0.2">
      <c r="A1201" s="15" t="s">
        <v>1076</v>
      </c>
      <c r="B1201" s="15">
        <v>0</v>
      </c>
      <c r="D1201" s="20">
        <v>1501760</v>
      </c>
      <c r="E1201">
        <f t="shared" si="36"/>
        <v>1</v>
      </c>
      <c r="F1201">
        <f t="shared" si="37"/>
        <v>0</v>
      </c>
    </row>
    <row r="1202" spans="1:6" x14ac:dyDescent="0.2">
      <c r="A1202" s="15" t="s">
        <v>1077</v>
      </c>
      <c r="B1202" s="15">
        <v>0</v>
      </c>
      <c r="D1202" s="20">
        <v>1501770</v>
      </c>
      <c r="E1202">
        <f t="shared" si="36"/>
        <v>1</v>
      </c>
      <c r="F1202">
        <f t="shared" si="37"/>
        <v>0</v>
      </c>
    </row>
    <row r="1203" spans="1:6" x14ac:dyDescent="0.2">
      <c r="A1203" s="15" t="s">
        <v>1078</v>
      </c>
      <c r="B1203" s="15">
        <v>80.8</v>
      </c>
      <c r="D1203" s="20">
        <v>1501780</v>
      </c>
      <c r="E1203">
        <f t="shared" si="36"/>
        <v>1</v>
      </c>
      <c r="F1203">
        <f t="shared" si="37"/>
        <v>0</v>
      </c>
    </row>
    <row r="1204" spans="1:6" x14ac:dyDescent="0.2">
      <c r="A1204" s="15" t="s">
        <v>1078</v>
      </c>
      <c r="B1204" s="15">
        <v>86.1</v>
      </c>
      <c r="D1204" s="20">
        <v>1501790</v>
      </c>
      <c r="E1204">
        <f t="shared" si="36"/>
        <v>1</v>
      </c>
      <c r="F1204">
        <f t="shared" si="37"/>
        <v>0</v>
      </c>
    </row>
    <row r="1205" spans="1:6" x14ac:dyDescent="0.2">
      <c r="A1205" s="15" t="s">
        <v>1079</v>
      </c>
      <c r="B1205" s="15">
        <v>0</v>
      </c>
      <c r="D1205" s="20">
        <v>1501800</v>
      </c>
      <c r="E1205">
        <f t="shared" si="36"/>
        <v>1</v>
      </c>
      <c r="F1205">
        <f t="shared" si="37"/>
        <v>56.4</v>
      </c>
    </row>
    <row r="1206" spans="1:6" x14ac:dyDescent="0.2">
      <c r="A1206" s="15" t="s">
        <v>1080</v>
      </c>
      <c r="B1206" s="15">
        <v>0</v>
      </c>
      <c r="D1206" s="20">
        <v>1501810</v>
      </c>
      <c r="E1206">
        <f t="shared" si="36"/>
        <v>1</v>
      </c>
      <c r="F1206">
        <f t="shared" si="37"/>
        <v>0</v>
      </c>
    </row>
    <row r="1207" spans="1:6" x14ac:dyDescent="0.2">
      <c r="A1207" s="15" t="s">
        <v>1081</v>
      </c>
      <c r="B1207" s="15">
        <v>0</v>
      </c>
      <c r="D1207" s="20">
        <v>1501820</v>
      </c>
      <c r="E1207">
        <f t="shared" si="36"/>
        <v>1</v>
      </c>
      <c r="F1207">
        <f t="shared" si="37"/>
        <v>0</v>
      </c>
    </row>
    <row r="1208" spans="1:6" x14ac:dyDescent="0.2">
      <c r="A1208" s="15" t="s">
        <v>1082</v>
      </c>
      <c r="B1208" s="15">
        <v>59.4</v>
      </c>
      <c r="D1208" s="20">
        <v>1501830</v>
      </c>
      <c r="E1208">
        <f t="shared" si="36"/>
        <v>1</v>
      </c>
      <c r="F1208">
        <f t="shared" si="37"/>
        <v>0</v>
      </c>
    </row>
    <row r="1209" spans="1:6" x14ac:dyDescent="0.2">
      <c r="A1209" s="15" t="s">
        <v>1083</v>
      </c>
      <c r="B1209" s="15">
        <v>72.05</v>
      </c>
      <c r="D1209" s="20">
        <v>1501840</v>
      </c>
      <c r="E1209">
        <f t="shared" si="36"/>
        <v>1</v>
      </c>
      <c r="F1209">
        <f t="shared" si="37"/>
        <v>72.599999999999994</v>
      </c>
    </row>
    <row r="1210" spans="1:6" x14ac:dyDescent="0.2">
      <c r="A1210" s="15" t="s">
        <v>1397</v>
      </c>
      <c r="B1210" s="15">
        <v>79.650000000000006</v>
      </c>
      <c r="D1210" s="20">
        <v>1501850</v>
      </c>
      <c r="E1210">
        <f t="shared" si="36"/>
        <v>1</v>
      </c>
      <c r="F1210">
        <f t="shared" si="37"/>
        <v>0</v>
      </c>
    </row>
    <row r="1211" spans="1:6" x14ac:dyDescent="0.2">
      <c r="A1211" s="15" t="s">
        <v>1398</v>
      </c>
      <c r="B1211" s="15">
        <v>0</v>
      </c>
      <c r="D1211" s="20">
        <v>1501860</v>
      </c>
      <c r="E1211">
        <f t="shared" si="36"/>
        <v>1</v>
      </c>
      <c r="F1211">
        <f t="shared" si="37"/>
        <v>0</v>
      </c>
    </row>
    <row r="1212" spans="1:6" x14ac:dyDescent="0.2">
      <c r="A1212" s="15" t="s">
        <v>1399</v>
      </c>
      <c r="B1212" s="15">
        <v>0</v>
      </c>
      <c r="D1212" s="20">
        <v>1501870</v>
      </c>
      <c r="E1212">
        <f t="shared" si="36"/>
        <v>1</v>
      </c>
      <c r="F1212">
        <f t="shared" si="37"/>
        <v>76.849999999999994</v>
      </c>
    </row>
    <row r="1213" spans="1:6" x14ac:dyDescent="0.2">
      <c r="A1213" s="15" t="s">
        <v>1400</v>
      </c>
      <c r="B1213" s="15">
        <v>0</v>
      </c>
      <c r="D1213" s="20">
        <v>1501880</v>
      </c>
      <c r="E1213">
        <f t="shared" si="36"/>
        <v>1</v>
      </c>
      <c r="F1213">
        <f t="shared" si="37"/>
        <v>97</v>
      </c>
    </row>
    <row r="1214" spans="1:6" x14ac:dyDescent="0.2">
      <c r="A1214" s="15" t="s">
        <v>1401</v>
      </c>
      <c r="B1214" s="15">
        <v>0</v>
      </c>
      <c r="D1214" s="20">
        <v>1501890</v>
      </c>
      <c r="E1214">
        <f t="shared" si="36"/>
        <v>1</v>
      </c>
      <c r="F1214">
        <f t="shared" si="37"/>
        <v>0</v>
      </c>
    </row>
    <row r="1215" spans="1:6" x14ac:dyDescent="0.2">
      <c r="A1215" s="15" t="s">
        <v>1402</v>
      </c>
      <c r="B1215" s="15">
        <v>0</v>
      </c>
      <c r="D1215" s="20">
        <v>1501900</v>
      </c>
      <c r="E1215">
        <f t="shared" si="36"/>
        <v>1</v>
      </c>
      <c r="F1215">
        <f t="shared" si="37"/>
        <v>0</v>
      </c>
    </row>
    <row r="1216" spans="1:6" x14ac:dyDescent="0.2">
      <c r="A1216" s="15" t="s">
        <v>1403</v>
      </c>
      <c r="B1216" s="15">
        <v>88.1</v>
      </c>
      <c r="D1216" s="20">
        <v>1501910</v>
      </c>
      <c r="E1216">
        <f t="shared" si="36"/>
        <v>1</v>
      </c>
      <c r="F1216">
        <f t="shared" si="37"/>
        <v>0</v>
      </c>
    </row>
    <row r="1217" spans="1:6" x14ac:dyDescent="0.2">
      <c r="A1217" s="15" t="s">
        <v>1084</v>
      </c>
      <c r="B1217" s="15">
        <v>77.2</v>
      </c>
      <c r="D1217" s="20">
        <v>1501920</v>
      </c>
      <c r="E1217">
        <f t="shared" si="36"/>
        <v>1</v>
      </c>
      <c r="F1217">
        <f t="shared" si="37"/>
        <v>0</v>
      </c>
    </row>
    <row r="1218" spans="1:6" x14ac:dyDescent="0.2">
      <c r="A1218" s="15" t="s">
        <v>1404</v>
      </c>
      <c r="B1218" s="15">
        <v>95.8</v>
      </c>
      <c r="D1218" s="20">
        <v>1501930</v>
      </c>
      <c r="E1218">
        <f t="shared" si="36"/>
        <v>1</v>
      </c>
      <c r="F1218">
        <f t="shared" si="37"/>
        <v>0</v>
      </c>
    </row>
    <row r="1219" spans="1:6" x14ac:dyDescent="0.2">
      <c r="A1219" s="15" t="s">
        <v>1405</v>
      </c>
      <c r="B1219" s="15">
        <v>0</v>
      </c>
      <c r="D1219" s="20">
        <v>1501940</v>
      </c>
      <c r="E1219">
        <f t="shared" ref="E1219:E1282" si="38">COUNTIFS($A$2:$A$1483,D1219)</f>
        <v>1</v>
      </c>
      <c r="F1219">
        <f t="shared" ref="F1219:F1282" si="39">AVERAGEIF($A$2:$A$1483,D1219,$B$2:$B$1483)</f>
        <v>0</v>
      </c>
    </row>
    <row r="1220" spans="1:6" x14ac:dyDescent="0.2">
      <c r="A1220" s="15" t="s">
        <v>1406</v>
      </c>
      <c r="B1220" s="15">
        <v>0</v>
      </c>
      <c r="D1220" s="20">
        <v>1501950</v>
      </c>
      <c r="E1220">
        <f t="shared" si="38"/>
        <v>1</v>
      </c>
      <c r="F1220">
        <f t="shared" si="39"/>
        <v>0</v>
      </c>
    </row>
    <row r="1221" spans="1:6" x14ac:dyDescent="0.2">
      <c r="A1221" s="15" t="s">
        <v>1085</v>
      </c>
      <c r="B1221" s="15">
        <v>0</v>
      </c>
      <c r="D1221" s="20">
        <v>1501960</v>
      </c>
      <c r="E1221">
        <f t="shared" si="38"/>
        <v>1</v>
      </c>
      <c r="F1221">
        <f t="shared" si="39"/>
        <v>0</v>
      </c>
    </row>
    <row r="1222" spans="1:6" x14ac:dyDescent="0.2">
      <c r="A1222" s="15" t="s">
        <v>1407</v>
      </c>
      <c r="B1222" s="15">
        <v>0</v>
      </c>
      <c r="D1222" s="20">
        <v>1501970</v>
      </c>
      <c r="E1222">
        <f t="shared" si="38"/>
        <v>1</v>
      </c>
      <c r="F1222">
        <f t="shared" si="39"/>
        <v>0</v>
      </c>
    </row>
    <row r="1223" spans="1:6" x14ac:dyDescent="0.2">
      <c r="A1223" s="15" t="s">
        <v>1408</v>
      </c>
      <c r="B1223" s="15">
        <v>0</v>
      </c>
      <c r="D1223" s="20">
        <v>1501980</v>
      </c>
      <c r="E1223">
        <f t="shared" si="38"/>
        <v>1</v>
      </c>
      <c r="F1223">
        <f t="shared" si="39"/>
        <v>0</v>
      </c>
    </row>
    <row r="1224" spans="1:6" x14ac:dyDescent="0.2">
      <c r="A1224" s="15" t="s">
        <v>1409</v>
      </c>
      <c r="B1224" s="15">
        <v>0</v>
      </c>
      <c r="D1224" s="20">
        <v>1501990</v>
      </c>
      <c r="E1224">
        <f t="shared" si="38"/>
        <v>1</v>
      </c>
      <c r="F1224">
        <f t="shared" si="39"/>
        <v>0</v>
      </c>
    </row>
    <row r="1225" spans="1:6" x14ac:dyDescent="0.2">
      <c r="A1225" s="15" t="s">
        <v>1410</v>
      </c>
      <c r="B1225" s="15">
        <v>0</v>
      </c>
      <c r="D1225" s="20">
        <v>1502000</v>
      </c>
      <c r="E1225">
        <f t="shared" si="38"/>
        <v>1</v>
      </c>
      <c r="F1225">
        <f t="shared" si="39"/>
        <v>0</v>
      </c>
    </row>
    <row r="1226" spans="1:6" x14ac:dyDescent="0.2">
      <c r="A1226" s="15" t="s">
        <v>1411</v>
      </c>
      <c r="B1226" s="15">
        <v>0</v>
      </c>
      <c r="D1226" s="20">
        <v>1502010</v>
      </c>
      <c r="E1226">
        <f t="shared" si="38"/>
        <v>1</v>
      </c>
      <c r="F1226">
        <f t="shared" si="39"/>
        <v>0</v>
      </c>
    </row>
    <row r="1227" spans="1:6" x14ac:dyDescent="0.2">
      <c r="A1227" s="15" t="s">
        <v>1412</v>
      </c>
      <c r="B1227" s="15">
        <v>0</v>
      </c>
      <c r="D1227" s="20">
        <v>1502020</v>
      </c>
      <c r="E1227">
        <f t="shared" si="38"/>
        <v>1</v>
      </c>
      <c r="F1227">
        <f t="shared" si="39"/>
        <v>0</v>
      </c>
    </row>
    <row r="1228" spans="1:6" x14ac:dyDescent="0.2">
      <c r="A1228" s="15" t="s">
        <v>1413</v>
      </c>
      <c r="B1228" s="15">
        <v>0</v>
      </c>
      <c r="D1228" s="20">
        <v>1502030</v>
      </c>
      <c r="E1228">
        <f t="shared" si="38"/>
        <v>1</v>
      </c>
      <c r="F1228">
        <f t="shared" si="39"/>
        <v>95.9</v>
      </c>
    </row>
    <row r="1229" spans="1:6" x14ac:dyDescent="0.2">
      <c r="A1229" s="15" t="s">
        <v>1414</v>
      </c>
      <c r="B1229" s="15">
        <v>0</v>
      </c>
      <c r="D1229" s="20">
        <v>1502040</v>
      </c>
      <c r="E1229">
        <f t="shared" si="38"/>
        <v>1</v>
      </c>
      <c r="F1229">
        <f t="shared" si="39"/>
        <v>0</v>
      </c>
    </row>
    <row r="1230" spans="1:6" x14ac:dyDescent="0.2">
      <c r="A1230" s="15" t="s">
        <v>1415</v>
      </c>
      <c r="B1230" s="15">
        <v>0</v>
      </c>
      <c r="D1230" s="20">
        <v>1502050</v>
      </c>
      <c r="E1230">
        <f t="shared" si="38"/>
        <v>1</v>
      </c>
      <c r="F1230">
        <f t="shared" si="39"/>
        <v>0</v>
      </c>
    </row>
    <row r="1231" spans="1:6" x14ac:dyDescent="0.2">
      <c r="A1231" s="15" t="s">
        <v>1086</v>
      </c>
      <c r="B1231" s="15">
        <v>88.3</v>
      </c>
      <c r="D1231" s="20">
        <v>1502060</v>
      </c>
      <c r="E1231">
        <f t="shared" si="38"/>
        <v>1</v>
      </c>
      <c r="F1231">
        <f t="shared" si="39"/>
        <v>0</v>
      </c>
    </row>
    <row r="1232" spans="1:6" x14ac:dyDescent="0.2">
      <c r="A1232" s="15" t="s">
        <v>1087</v>
      </c>
      <c r="B1232" s="15">
        <v>0</v>
      </c>
      <c r="D1232" s="20">
        <v>1502070</v>
      </c>
      <c r="E1232">
        <f t="shared" si="38"/>
        <v>1</v>
      </c>
      <c r="F1232">
        <f t="shared" si="39"/>
        <v>0</v>
      </c>
    </row>
    <row r="1233" spans="1:6" x14ac:dyDescent="0.2">
      <c r="A1233" s="15" t="s">
        <v>1088</v>
      </c>
      <c r="B1233" s="15">
        <v>0</v>
      </c>
      <c r="D1233" s="20">
        <v>1502080</v>
      </c>
      <c r="E1233">
        <f t="shared" si="38"/>
        <v>1</v>
      </c>
      <c r="F1233">
        <f t="shared" si="39"/>
        <v>0</v>
      </c>
    </row>
    <row r="1234" spans="1:6" x14ac:dyDescent="0.2">
      <c r="A1234" s="15" t="s">
        <v>1089</v>
      </c>
      <c r="B1234" s="15">
        <v>0</v>
      </c>
      <c r="D1234" s="20">
        <v>1502090</v>
      </c>
      <c r="E1234">
        <f t="shared" si="38"/>
        <v>1</v>
      </c>
      <c r="F1234">
        <f t="shared" si="39"/>
        <v>0</v>
      </c>
    </row>
    <row r="1235" spans="1:6" x14ac:dyDescent="0.2">
      <c r="A1235" s="15" t="s">
        <v>1090</v>
      </c>
      <c r="B1235" s="15">
        <v>0</v>
      </c>
      <c r="D1235" s="20">
        <v>1502100</v>
      </c>
      <c r="E1235">
        <f t="shared" si="38"/>
        <v>1</v>
      </c>
      <c r="F1235">
        <f t="shared" si="39"/>
        <v>0</v>
      </c>
    </row>
    <row r="1236" spans="1:6" x14ac:dyDescent="0.2">
      <c r="A1236" s="15" t="s">
        <v>1416</v>
      </c>
      <c r="B1236" s="15">
        <v>0</v>
      </c>
      <c r="D1236" s="20">
        <v>1502110</v>
      </c>
      <c r="E1236">
        <f t="shared" si="38"/>
        <v>1</v>
      </c>
      <c r="F1236">
        <f t="shared" si="39"/>
        <v>0</v>
      </c>
    </row>
    <row r="1237" spans="1:6" x14ac:dyDescent="0.2">
      <c r="A1237" s="15" t="s">
        <v>1091</v>
      </c>
      <c r="B1237" s="15">
        <v>0</v>
      </c>
      <c r="D1237" s="20">
        <v>1502120</v>
      </c>
      <c r="E1237">
        <f t="shared" si="38"/>
        <v>1</v>
      </c>
      <c r="F1237">
        <f t="shared" si="39"/>
        <v>0</v>
      </c>
    </row>
    <row r="1238" spans="1:6" x14ac:dyDescent="0.2">
      <c r="A1238" s="15" t="s">
        <v>1417</v>
      </c>
      <c r="B1238" s="15">
        <v>0</v>
      </c>
      <c r="D1238" s="20">
        <v>1502130</v>
      </c>
      <c r="E1238">
        <f t="shared" si="38"/>
        <v>1</v>
      </c>
      <c r="F1238">
        <f t="shared" si="39"/>
        <v>0</v>
      </c>
    </row>
    <row r="1239" spans="1:6" x14ac:dyDescent="0.2">
      <c r="A1239" s="15" t="s">
        <v>1092</v>
      </c>
      <c r="B1239" s="15">
        <v>0</v>
      </c>
      <c r="D1239" s="20">
        <v>1502140</v>
      </c>
      <c r="E1239">
        <f t="shared" si="38"/>
        <v>1</v>
      </c>
      <c r="F1239">
        <f t="shared" si="39"/>
        <v>0</v>
      </c>
    </row>
    <row r="1240" spans="1:6" x14ac:dyDescent="0.2">
      <c r="A1240" s="15" t="s">
        <v>1418</v>
      </c>
      <c r="B1240" s="15">
        <v>0</v>
      </c>
      <c r="D1240" s="20">
        <v>1502150</v>
      </c>
      <c r="E1240">
        <f t="shared" si="38"/>
        <v>1</v>
      </c>
      <c r="F1240">
        <f t="shared" si="39"/>
        <v>0</v>
      </c>
    </row>
    <row r="1241" spans="1:6" x14ac:dyDescent="0.2">
      <c r="A1241" s="15" t="s">
        <v>1419</v>
      </c>
      <c r="B1241" s="15">
        <v>0</v>
      </c>
      <c r="D1241" s="20">
        <v>1502160</v>
      </c>
      <c r="E1241">
        <f t="shared" si="38"/>
        <v>1</v>
      </c>
      <c r="F1241">
        <f t="shared" si="39"/>
        <v>0</v>
      </c>
    </row>
    <row r="1242" spans="1:6" x14ac:dyDescent="0.2">
      <c r="A1242" s="15" t="s">
        <v>1420</v>
      </c>
      <c r="B1242" s="15">
        <v>0</v>
      </c>
      <c r="D1242" s="20">
        <v>1502170</v>
      </c>
      <c r="E1242">
        <f t="shared" si="38"/>
        <v>1</v>
      </c>
      <c r="F1242">
        <f t="shared" si="39"/>
        <v>0</v>
      </c>
    </row>
    <row r="1243" spans="1:6" x14ac:dyDescent="0.2">
      <c r="A1243" s="15" t="s">
        <v>1421</v>
      </c>
      <c r="B1243" s="15">
        <v>0</v>
      </c>
      <c r="D1243" s="20">
        <v>1502180</v>
      </c>
      <c r="E1243">
        <f t="shared" si="38"/>
        <v>1</v>
      </c>
      <c r="F1243">
        <f t="shared" si="39"/>
        <v>0</v>
      </c>
    </row>
    <row r="1244" spans="1:6" x14ac:dyDescent="0.2">
      <c r="A1244" s="15" t="s">
        <v>1422</v>
      </c>
      <c r="B1244" s="15">
        <v>0</v>
      </c>
      <c r="D1244" s="20">
        <v>1502190</v>
      </c>
      <c r="E1244">
        <f t="shared" si="38"/>
        <v>1</v>
      </c>
      <c r="F1244">
        <f t="shared" si="39"/>
        <v>0</v>
      </c>
    </row>
    <row r="1245" spans="1:6" x14ac:dyDescent="0.2">
      <c r="A1245" s="15" t="s">
        <v>1423</v>
      </c>
      <c r="B1245" s="15">
        <v>0</v>
      </c>
      <c r="D1245" s="20">
        <v>1502200</v>
      </c>
      <c r="E1245">
        <f t="shared" si="38"/>
        <v>1</v>
      </c>
      <c r="F1245">
        <f t="shared" si="39"/>
        <v>0</v>
      </c>
    </row>
    <row r="1246" spans="1:6" x14ac:dyDescent="0.2">
      <c r="A1246" s="15" t="s">
        <v>1093</v>
      </c>
      <c r="B1246" s="15">
        <v>0</v>
      </c>
      <c r="D1246" s="20">
        <v>1502210</v>
      </c>
      <c r="E1246">
        <f t="shared" si="38"/>
        <v>1</v>
      </c>
      <c r="F1246">
        <f t="shared" si="39"/>
        <v>0</v>
      </c>
    </row>
    <row r="1247" spans="1:6" x14ac:dyDescent="0.2">
      <c r="A1247" s="15" t="s">
        <v>1424</v>
      </c>
      <c r="B1247" s="15">
        <v>0</v>
      </c>
      <c r="D1247" s="20">
        <v>1502220</v>
      </c>
      <c r="E1247">
        <f t="shared" si="38"/>
        <v>1</v>
      </c>
      <c r="F1247">
        <f t="shared" si="39"/>
        <v>0</v>
      </c>
    </row>
    <row r="1248" spans="1:6" x14ac:dyDescent="0.2">
      <c r="A1248" s="15" t="s">
        <v>1094</v>
      </c>
      <c r="B1248" s="15">
        <v>0</v>
      </c>
      <c r="D1248" s="20">
        <v>1502230</v>
      </c>
      <c r="E1248">
        <f t="shared" si="38"/>
        <v>2</v>
      </c>
      <c r="F1248">
        <f t="shared" si="39"/>
        <v>72.150000000000006</v>
      </c>
    </row>
    <row r="1249" spans="1:6" x14ac:dyDescent="0.2">
      <c r="A1249" s="15" t="s">
        <v>1095</v>
      </c>
      <c r="B1249" s="15">
        <v>52.3</v>
      </c>
      <c r="D1249" s="20">
        <v>1502240</v>
      </c>
      <c r="E1249">
        <f t="shared" si="38"/>
        <v>2</v>
      </c>
      <c r="F1249">
        <f t="shared" si="39"/>
        <v>90.174999999999997</v>
      </c>
    </row>
    <row r="1250" spans="1:6" x14ac:dyDescent="0.2">
      <c r="A1250" s="15" t="s">
        <v>1095</v>
      </c>
      <c r="B1250" s="15">
        <v>77.2</v>
      </c>
      <c r="D1250" s="20">
        <v>1502250</v>
      </c>
      <c r="E1250">
        <f t="shared" si="38"/>
        <v>1</v>
      </c>
      <c r="F1250">
        <f t="shared" si="39"/>
        <v>0</v>
      </c>
    </row>
    <row r="1251" spans="1:6" x14ac:dyDescent="0.2">
      <c r="A1251" s="15" t="s">
        <v>1095</v>
      </c>
      <c r="B1251" s="15">
        <v>73.400000000000006</v>
      </c>
      <c r="D1251" s="20">
        <v>1502260</v>
      </c>
      <c r="E1251">
        <f t="shared" si="38"/>
        <v>1</v>
      </c>
      <c r="F1251">
        <f t="shared" si="39"/>
        <v>83.5</v>
      </c>
    </row>
    <row r="1252" spans="1:6" x14ac:dyDescent="0.2">
      <c r="A1252" s="15" t="s">
        <v>1096</v>
      </c>
      <c r="B1252" s="15">
        <v>43.2</v>
      </c>
      <c r="D1252" s="20">
        <v>1502270</v>
      </c>
      <c r="E1252">
        <f t="shared" si="38"/>
        <v>1</v>
      </c>
      <c r="F1252">
        <f t="shared" si="39"/>
        <v>0</v>
      </c>
    </row>
    <row r="1253" spans="1:6" x14ac:dyDescent="0.2">
      <c r="A1253" s="15" t="s">
        <v>1097</v>
      </c>
      <c r="B1253" s="15">
        <v>0</v>
      </c>
      <c r="D1253" s="20">
        <v>1502280</v>
      </c>
      <c r="E1253">
        <f t="shared" si="38"/>
        <v>1</v>
      </c>
      <c r="F1253">
        <f t="shared" si="39"/>
        <v>0</v>
      </c>
    </row>
    <row r="1254" spans="1:6" x14ac:dyDescent="0.2">
      <c r="A1254" s="15" t="s">
        <v>1098</v>
      </c>
      <c r="B1254" s="15">
        <v>0</v>
      </c>
      <c r="D1254" s="20">
        <v>1502290</v>
      </c>
      <c r="E1254">
        <f t="shared" si="38"/>
        <v>1</v>
      </c>
      <c r="F1254">
        <f t="shared" si="39"/>
        <v>0</v>
      </c>
    </row>
    <row r="1255" spans="1:6" x14ac:dyDescent="0.2">
      <c r="A1255" s="15" t="s">
        <v>1425</v>
      </c>
      <c r="B1255" s="15">
        <v>0</v>
      </c>
      <c r="D1255" s="20">
        <v>1502300</v>
      </c>
      <c r="E1255">
        <f t="shared" si="38"/>
        <v>1</v>
      </c>
      <c r="F1255">
        <f t="shared" si="39"/>
        <v>0</v>
      </c>
    </row>
    <row r="1256" spans="1:6" x14ac:dyDescent="0.2">
      <c r="A1256" s="15" t="s">
        <v>1426</v>
      </c>
      <c r="B1256" s="15">
        <v>0</v>
      </c>
      <c r="D1256" s="20">
        <v>1502310</v>
      </c>
      <c r="E1256">
        <f t="shared" si="38"/>
        <v>1</v>
      </c>
      <c r="F1256">
        <f t="shared" si="39"/>
        <v>0</v>
      </c>
    </row>
    <row r="1257" spans="1:6" x14ac:dyDescent="0.2">
      <c r="A1257" s="15" t="s">
        <v>1099</v>
      </c>
      <c r="B1257" s="15">
        <v>0</v>
      </c>
      <c r="D1257" s="20">
        <v>1502320</v>
      </c>
      <c r="E1257">
        <f t="shared" si="38"/>
        <v>1</v>
      </c>
      <c r="F1257">
        <f t="shared" si="39"/>
        <v>0</v>
      </c>
    </row>
    <row r="1258" spans="1:6" x14ac:dyDescent="0.2">
      <c r="A1258" s="15" t="s">
        <v>1427</v>
      </c>
      <c r="B1258" s="15">
        <v>0</v>
      </c>
      <c r="D1258" s="20">
        <v>1600010</v>
      </c>
      <c r="E1258">
        <f t="shared" si="38"/>
        <v>1</v>
      </c>
      <c r="F1258">
        <f t="shared" si="39"/>
        <v>0</v>
      </c>
    </row>
    <row r="1259" spans="1:6" x14ac:dyDescent="0.2">
      <c r="A1259" s="15" t="s">
        <v>1100</v>
      </c>
      <c r="B1259" s="15">
        <v>0</v>
      </c>
      <c r="D1259" s="20">
        <v>1600020</v>
      </c>
      <c r="E1259">
        <f t="shared" si="38"/>
        <v>1</v>
      </c>
      <c r="F1259">
        <f t="shared" si="39"/>
        <v>0</v>
      </c>
    </row>
    <row r="1260" spans="1:6" x14ac:dyDescent="0.2">
      <c r="A1260" s="15" t="s">
        <v>1428</v>
      </c>
      <c r="B1260" s="15">
        <v>0</v>
      </c>
      <c r="D1260" s="20">
        <v>1600030</v>
      </c>
      <c r="E1260">
        <f t="shared" si="38"/>
        <v>1</v>
      </c>
      <c r="F1260">
        <f t="shared" si="39"/>
        <v>0</v>
      </c>
    </row>
    <row r="1261" spans="1:6" x14ac:dyDescent="0.2">
      <c r="A1261" s="15" t="s">
        <v>1429</v>
      </c>
      <c r="B1261" s="15">
        <v>0</v>
      </c>
      <c r="D1261" s="20">
        <v>1600031</v>
      </c>
      <c r="E1261">
        <f t="shared" si="38"/>
        <v>1</v>
      </c>
      <c r="F1261">
        <f t="shared" si="39"/>
        <v>0</v>
      </c>
    </row>
    <row r="1262" spans="1:6" x14ac:dyDescent="0.2">
      <c r="A1262" s="15" t="s">
        <v>1430</v>
      </c>
      <c r="B1262" s="15">
        <v>0</v>
      </c>
      <c r="D1262" s="20">
        <v>1600040</v>
      </c>
      <c r="E1262">
        <f t="shared" si="38"/>
        <v>1</v>
      </c>
      <c r="F1262">
        <f t="shared" si="39"/>
        <v>0</v>
      </c>
    </row>
    <row r="1263" spans="1:6" x14ac:dyDescent="0.2">
      <c r="A1263" s="15" t="s">
        <v>1431</v>
      </c>
      <c r="B1263" s="15">
        <v>0</v>
      </c>
      <c r="D1263" s="20">
        <v>1600050</v>
      </c>
      <c r="E1263">
        <f t="shared" si="38"/>
        <v>1</v>
      </c>
      <c r="F1263">
        <f t="shared" si="39"/>
        <v>0</v>
      </c>
    </row>
    <row r="1264" spans="1:6" x14ac:dyDescent="0.2">
      <c r="A1264" s="15" t="s">
        <v>1432</v>
      </c>
      <c r="B1264" s="15">
        <v>0</v>
      </c>
      <c r="D1264" s="20">
        <v>1600060</v>
      </c>
      <c r="E1264">
        <f t="shared" si="38"/>
        <v>1</v>
      </c>
      <c r="F1264">
        <f t="shared" si="39"/>
        <v>0</v>
      </c>
    </row>
    <row r="1265" spans="1:6" x14ac:dyDescent="0.2">
      <c r="A1265" s="15" t="s">
        <v>1433</v>
      </c>
      <c r="B1265" s="15">
        <v>0</v>
      </c>
      <c r="D1265" s="20">
        <v>1600070</v>
      </c>
      <c r="E1265">
        <f t="shared" si="38"/>
        <v>1</v>
      </c>
      <c r="F1265">
        <f t="shared" si="39"/>
        <v>0</v>
      </c>
    </row>
    <row r="1266" spans="1:6" x14ac:dyDescent="0.2">
      <c r="A1266" s="15" t="s">
        <v>1101</v>
      </c>
      <c r="B1266" s="15">
        <v>0</v>
      </c>
      <c r="D1266" s="20">
        <v>1600080</v>
      </c>
      <c r="E1266">
        <f t="shared" si="38"/>
        <v>1</v>
      </c>
      <c r="F1266">
        <f t="shared" si="39"/>
        <v>0</v>
      </c>
    </row>
    <row r="1267" spans="1:6" x14ac:dyDescent="0.2">
      <c r="A1267" s="15" t="s">
        <v>1102</v>
      </c>
      <c r="B1267" s="15">
        <v>70.099999999999994</v>
      </c>
      <c r="D1267" s="20">
        <v>1700010</v>
      </c>
      <c r="E1267">
        <f t="shared" si="38"/>
        <v>1</v>
      </c>
      <c r="F1267">
        <f t="shared" si="39"/>
        <v>0</v>
      </c>
    </row>
    <row r="1268" spans="1:6" x14ac:dyDescent="0.2">
      <c r="A1268" s="15" t="s">
        <v>1434</v>
      </c>
      <c r="B1268" s="15">
        <v>0</v>
      </c>
      <c r="D1268" s="20">
        <v>1700020</v>
      </c>
      <c r="E1268">
        <f t="shared" si="38"/>
        <v>1</v>
      </c>
      <c r="F1268">
        <f t="shared" si="39"/>
        <v>0</v>
      </c>
    </row>
    <row r="1269" spans="1:6" x14ac:dyDescent="0.2">
      <c r="A1269" s="15" t="s">
        <v>1103</v>
      </c>
      <c r="B1269" s="15">
        <v>0</v>
      </c>
      <c r="D1269" s="20">
        <v>1700030</v>
      </c>
      <c r="E1269">
        <f t="shared" si="38"/>
        <v>1</v>
      </c>
      <c r="F1269">
        <f t="shared" si="39"/>
        <v>0</v>
      </c>
    </row>
    <row r="1270" spans="1:6" x14ac:dyDescent="0.2">
      <c r="A1270" s="15" t="s">
        <v>1105</v>
      </c>
      <c r="B1270" s="15">
        <v>0</v>
      </c>
      <c r="D1270" s="20">
        <v>1700040</v>
      </c>
      <c r="E1270">
        <f t="shared" si="38"/>
        <v>1</v>
      </c>
      <c r="F1270">
        <f t="shared" si="39"/>
        <v>0</v>
      </c>
    </row>
    <row r="1271" spans="1:6" x14ac:dyDescent="0.2">
      <c r="A1271" s="15" t="s">
        <v>1106</v>
      </c>
      <c r="B1271" s="15">
        <v>0</v>
      </c>
      <c r="D1271" s="20">
        <v>1700050</v>
      </c>
      <c r="E1271">
        <f t="shared" si="38"/>
        <v>1</v>
      </c>
      <c r="F1271">
        <f t="shared" si="39"/>
        <v>0</v>
      </c>
    </row>
    <row r="1272" spans="1:6" x14ac:dyDescent="0.2">
      <c r="A1272" s="15" t="s">
        <v>1107</v>
      </c>
      <c r="B1272" s="15">
        <v>0</v>
      </c>
      <c r="D1272" s="20">
        <v>1700060</v>
      </c>
      <c r="E1272">
        <f t="shared" si="38"/>
        <v>1</v>
      </c>
      <c r="F1272">
        <f t="shared" si="39"/>
        <v>0</v>
      </c>
    </row>
    <row r="1273" spans="1:6" x14ac:dyDescent="0.2">
      <c r="A1273" s="15" t="s">
        <v>1108</v>
      </c>
      <c r="B1273" s="15">
        <v>0</v>
      </c>
      <c r="D1273" s="20">
        <v>1700070</v>
      </c>
      <c r="E1273">
        <f t="shared" si="38"/>
        <v>1</v>
      </c>
      <c r="F1273">
        <f t="shared" si="39"/>
        <v>0</v>
      </c>
    </row>
    <row r="1274" spans="1:6" x14ac:dyDescent="0.2">
      <c r="A1274" s="15" t="s">
        <v>1109</v>
      </c>
      <c r="B1274" s="15">
        <v>0</v>
      </c>
      <c r="D1274" s="20">
        <v>1700080</v>
      </c>
      <c r="E1274">
        <f t="shared" si="38"/>
        <v>1</v>
      </c>
      <c r="F1274">
        <f t="shared" si="39"/>
        <v>0</v>
      </c>
    </row>
    <row r="1275" spans="1:6" x14ac:dyDescent="0.2">
      <c r="A1275" s="15" t="s">
        <v>1435</v>
      </c>
      <c r="B1275" s="15">
        <v>0</v>
      </c>
      <c r="D1275" s="20">
        <v>1700090</v>
      </c>
      <c r="E1275">
        <f t="shared" si="38"/>
        <v>1</v>
      </c>
      <c r="F1275">
        <f t="shared" si="39"/>
        <v>0</v>
      </c>
    </row>
    <row r="1276" spans="1:6" x14ac:dyDescent="0.2">
      <c r="A1276" s="15" t="s">
        <v>1110</v>
      </c>
      <c r="B1276" s="15">
        <v>0</v>
      </c>
      <c r="D1276" s="20">
        <v>1700100</v>
      </c>
      <c r="E1276">
        <f t="shared" si="38"/>
        <v>1</v>
      </c>
      <c r="F1276">
        <f t="shared" si="39"/>
        <v>0</v>
      </c>
    </row>
    <row r="1277" spans="1:6" x14ac:dyDescent="0.2">
      <c r="A1277" s="15" t="s">
        <v>1111</v>
      </c>
      <c r="B1277" s="15">
        <v>0</v>
      </c>
      <c r="D1277" s="20">
        <v>1700110</v>
      </c>
      <c r="E1277">
        <f t="shared" si="38"/>
        <v>1</v>
      </c>
      <c r="F1277">
        <f t="shared" si="39"/>
        <v>0</v>
      </c>
    </row>
    <row r="1278" spans="1:6" x14ac:dyDescent="0.2">
      <c r="A1278" s="15" t="s">
        <v>1436</v>
      </c>
      <c r="B1278" s="15">
        <v>0</v>
      </c>
      <c r="D1278" s="20">
        <v>1700120</v>
      </c>
      <c r="E1278">
        <f t="shared" si="38"/>
        <v>1</v>
      </c>
      <c r="F1278">
        <f t="shared" si="39"/>
        <v>0</v>
      </c>
    </row>
    <row r="1279" spans="1:6" x14ac:dyDescent="0.2">
      <c r="A1279" s="15" t="s">
        <v>1112</v>
      </c>
      <c r="B1279" s="15">
        <v>0</v>
      </c>
      <c r="D1279" s="20">
        <v>1700130</v>
      </c>
      <c r="E1279">
        <f t="shared" si="38"/>
        <v>1</v>
      </c>
      <c r="F1279">
        <f t="shared" si="39"/>
        <v>0</v>
      </c>
    </row>
    <row r="1280" spans="1:6" x14ac:dyDescent="0.2">
      <c r="A1280" s="15" t="s">
        <v>1113</v>
      </c>
      <c r="B1280" s="15">
        <v>0</v>
      </c>
      <c r="D1280" s="20">
        <v>1700140</v>
      </c>
      <c r="E1280">
        <f t="shared" si="38"/>
        <v>1</v>
      </c>
      <c r="F1280">
        <f t="shared" si="39"/>
        <v>0</v>
      </c>
    </row>
    <row r="1281" spans="1:6" x14ac:dyDescent="0.2">
      <c r="A1281" s="15" t="s">
        <v>1114</v>
      </c>
      <c r="B1281" s="15">
        <v>91.5</v>
      </c>
      <c r="D1281" s="20">
        <v>1700150</v>
      </c>
      <c r="E1281">
        <f t="shared" si="38"/>
        <v>1</v>
      </c>
      <c r="F1281">
        <f t="shared" si="39"/>
        <v>60.15</v>
      </c>
    </row>
    <row r="1282" spans="1:6" x14ac:dyDescent="0.2">
      <c r="A1282" s="15" t="s">
        <v>1437</v>
      </c>
      <c r="B1282" s="15">
        <v>0</v>
      </c>
      <c r="D1282" s="20">
        <v>1700160</v>
      </c>
      <c r="E1282">
        <f t="shared" si="38"/>
        <v>1</v>
      </c>
      <c r="F1282">
        <f t="shared" si="39"/>
        <v>0</v>
      </c>
    </row>
    <row r="1283" spans="1:6" x14ac:dyDescent="0.2">
      <c r="A1283" s="15" t="s">
        <v>1438</v>
      </c>
      <c r="B1283" s="15">
        <v>0</v>
      </c>
      <c r="D1283" s="20">
        <v>1700161</v>
      </c>
      <c r="E1283">
        <f t="shared" ref="E1283:E1332" si="40">COUNTIFS($A$2:$A$1483,D1283)</f>
        <v>1</v>
      </c>
      <c r="F1283">
        <f t="shared" ref="F1283:F1332" si="41">AVERAGEIF($A$2:$A$1483,D1283,$B$2:$B$1483)</f>
        <v>59.1</v>
      </c>
    </row>
    <row r="1284" spans="1:6" x14ac:dyDescent="0.2">
      <c r="A1284" s="15" t="s">
        <v>1115</v>
      </c>
      <c r="B1284" s="15">
        <v>89.1</v>
      </c>
      <c r="D1284" s="20">
        <v>1700170</v>
      </c>
      <c r="E1284">
        <f t="shared" si="40"/>
        <v>1</v>
      </c>
      <c r="F1284">
        <f t="shared" si="41"/>
        <v>0</v>
      </c>
    </row>
    <row r="1285" spans="1:6" x14ac:dyDescent="0.2">
      <c r="A1285" s="15" t="s">
        <v>1116</v>
      </c>
      <c r="B1285" s="15">
        <v>0</v>
      </c>
      <c r="D1285" s="20">
        <v>1700180</v>
      </c>
      <c r="E1285">
        <f t="shared" si="40"/>
        <v>1</v>
      </c>
      <c r="F1285">
        <f t="shared" si="41"/>
        <v>0</v>
      </c>
    </row>
    <row r="1286" spans="1:6" x14ac:dyDescent="0.2">
      <c r="A1286" s="15" t="s">
        <v>1117</v>
      </c>
      <c r="B1286" s="15">
        <v>0</v>
      </c>
      <c r="D1286" s="20">
        <v>1700190</v>
      </c>
      <c r="E1286">
        <f t="shared" si="40"/>
        <v>2</v>
      </c>
      <c r="F1286">
        <f t="shared" si="41"/>
        <v>89.6</v>
      </c>
    </row>
    <row r="1287" spans="1:6" x14ac:dyDescent="0.2">
      <c r="A1287" s="15" t="s">
        <v>1439</v>
      </c>
      <c r="B1287" s="15">
        <v>0</v>
      </c>
      <c r="D1287" s="20">
        <v>1700200</v>
      </c>
      <c r="E1287">
        <f t="shared" si="40"/>
        <v>1</v>
      </c>
      <c r="F1287">
        <f t="shared" si="41"/>
        <v>0</v>
      </c>
    </row>
    <row r="1288" spans="1:6" x14ac:dyDescent="0.2">
      <c r="A1288" s="15" t="s">
        <v>1440</v>
      </c>
      <c r="B1288" s="15">
        <v>0</v>
      </c>
      <c r="D1288" s="20">
        <v>1700210</v>
      </c>
      <c r="E1288">
        <f t="shared" si="40"/>
        <v>1</v>
      </c>
      <c r="F1288">
        <f t="shared" si="41"/>
        <v>0</v>
      </c>
    </row>
    <row r="1289" spans="1:6" x14ac:dyDescent="0.2">
      <c r="A1289" s="15" t="s">
        <v>1441</v>
      </c>
      <c r="B1289" s="15">
        <v>0</v>
      </c>
      <c r="D1289" s="20">
        <v>1700220</v>
      </c>
      <c r="E1289">
        <f t="shared" si="40"/>
        <v>1</v>
      </c>
      <c r="F1289">
        <f t="shared" si="41"/>
        <v>0</v>
      </c>
    </row>
    <row r="1290" spans="1:6" x14ac:dyDescent="0.2">
      <c r="A1290" s="15" t="s">
        <v>1118</v>
      </c>
      <c r="B1290" s="15">
        <v>0</v>
      </c>
      <c r="D1290" s="20">
        <v>1800010</v>
      </c>
      <c r="E1290">
        <f t="shared" si="40"/>
        <v>1</v>
      </c>
      <c r="F1290">
        <f t="shared" si="41"/>
        <v>47.85</v>
      </c>
    </row>
    <row r="1291" spans="1:6" x14ac:dyDescent="0.2">
      <c r="A1291" s="15" t="s">
        <v>1119</v>
      </c>
      <c r="B1291" s="15">
        <v>0</v>
      </c>
      <c r="D1291" s="20">
        <v>1800020</v>
      </c>
      <c r="E1291">
        <f t="shared" si="40"/>
        <v>1</v>
      </c>
      <c r="F1291">
        <f t="shared" si="41"/>
        <v>44.1</v>
      </c>
    </row>
    <row r="1292" spans="1:6" x14ac:dyDescent="0.2">
      <c r="A1292" s="15" t="s">
        <v>1120</v>
      </c>
      <c r="B1292" s="15">
        <v>0</v>
      </c>
      <c r="D1292" s="20">
        <v>1800030</v>
      </c>
      <c r="E1292">
        <f t="shared" si="40"/>
        <v>2</v>
      </c>
      <c r="F1292">
        <f t="shared" si="41"/>
        <v>53.8</v>
      </c>
    </row>
    <row r="1293" spans="1:6" x14ac:dyDescent="0.2">
      <c r="A1293" s="15" t="s">
        <v>1121</v>
      </c>
      <c r="B1293" s="15">
        <v>0</v>
      </c>
      <c r="D1293" s="20">
        <v>1800040</v>
      </c>
      <c r="E1293">
        <f t="shared" si="40"/>
        <v>4</v>
      </c>
      <c r="F1293">
        <f t="shared" si="41"/>
        <v>34.449999999999996</v>
      </c>
    </row>
    <row r="1294" spans="1:6" x14ac:dyDescent="0.2">
      <c r="A1294" s="15" t="s">
        <v>1442</v>
      </c>
      <c r="B1294" s="15">
        <v>0</v>
      </c>
      <c r="D1294" s="20">
        <v>1800050</v>
      </c>
      <c r="E1294">
        <f t="shared" si="40"/>
        <v>1</v>
      </c>
      <c r="F1294">
        <f t="shared" si="41"/>
        <v>0</v>
      </c>
    </row>
    <row r="1295" spans="1:6" x14ac:dyDescent="0.2">
      <c r="A1295" s="15" t="s">
        <v>1122</v>
      </c>
      <c r="B1295" s="15">
        <v>0</v>
      </c>
      <c r="D1295" s="20">
        <v>1800060</v>
      </c>
      <c r="E1295">
        <f t="shared" si="40"/>
        <v>1</v>
      </c>
      <c r="F1295">
        <f t="shared" si="41"/>
        <v>0</v>
      </c>
    </row>
    <row r="1296" spans="1:6" x14ac:dyDescent="0.2">
      <c r="A1296" s="15" t="s">
        <v>1123</v>
      </c>
      <c r="B1296" s="15">
        <v>61.7</v>
      </c>
      <c r="D1296" s="20">
        <v>1800070</v>
      </c>
      <c r="E1296">
        <f t="shared" si="40"/>
        <v>1</v>
      </c>
      <c r="F1296">
        <f t="shared" si="41"/>
        <v>0</v>
      </c>
    </row>
    <row r="1297" spans="1:6" x14ac:dyDescent="0.2">
      <c r="A1297" s="15" t="s">
        <v>1124</v>
      </c>
      <c r="B1297" s="15">
        <v>0</v>
      </c>
      <c r="D1297" s="20">
        <v>1800080</v>
      </c>
      <c r="E1297">
        <f t="shared" si="40"/>
        <v>1</v>
      </c>
      <c r="F1297">
        <f t="shared" si="41"/>
        <v>0</v>
      </c>
    </row>
    <row r="1298" spans="1:6" x14ac:dyDescent="0.2">
      <c r="A1298" s="15" t="s">
        <v>1125</v>
      </c>
      <c r="B1298" s="15">
        <v>71.7</v>
      </c>
      <c r="D1298" s="20">
        <v>1800090</v>
      </c>
      <c r="E1298">
        <f t="shared" si="40"/>
        <v>1</v>
      </c>
      <c r="F1298">
        <f t="shared" si="41"/>
        <v>0</v>
      </c>
    </row>
    <row r="1299" spans="1:6" x14ac:dyDescent="0.2">
      <c r="A1299" s="15" t="s">
        <v>1126</v>
      </c>
      <c r="B1299" s="15">
        <v>80.599999999999994</v>
      </c>
      <c r="D1299" s="20">
        <v>1800100</v>
      </c>
      <c r="E1299">
        <f t="shared" si="40"/>
        <v>1</v>
      </c>
      <c r="F1299">
        <f t="shared" si="41"/>
        <v>0</v>
      </c>
    </row>
    <row r="1300" spans="1:6" x14ac:dyDescent="0.2">
      <c r="A1300" s="15" t="s">
        <v>1126</v>
      </c>
      <c r="B1300" s="15">
        <v>97</v>
      </c>
      <c r="D1300" s="20">
        <v>1800110</v>
      </c>
      <c r="E1300">
        <f t="shared" si="40"/>
        <v>1</v>
      </c>
      <c r="F1300">
        <f t="shared" si="41"/>
        <v>0</v>
      </c>
    </row>
    <row r="1301" spans="1:6" x14ac:dyDescent="0.2">
      <c r="A1301" s="15" t="s">
        <v>1127</v>
      </c>
      <c r="B1301" s="15">
        <v>88.2</v>
      </c>
      <c r="D1301" s="20">
        <v>1800120</v>
      </c>
      <c r="E1301">
        <f t="shared" si="40"/>
        <v>1</v>
      </c>
      <c r="F1301">
        <f t="shared" si="41"/>
        <v>0</v>
      </c>
    </row>
    <row r="1302" spans="1:6" x14ac:dyDescent="0.2">
      <c r="A1302" s="15" t="s">
        <v>1128</v>
      </c>
      <c r="B1302" s="15">
        <v>92.95</v>
      </c>
      <c r="D1302" s="20">
        <v>1800130</v>
      </c>
      <c r="E1302">
        <f t="shared" si="40"/>
        <v>1</v>
      </c>
      <c r="F1302">
        <f t="shared" si="41"/>
        <v>0</v>
      </c>
    </row>
    <row r="1303" spans="1:6" x14ac:dyDescent="0.2">
      <c r="A1303" s="15" t="s">
        <v>1128</v>
      </c>
      <c r="B1303" s="15">
        <v>91.8</v>
      </c>
      <c r="D1303" s="20">
        <v>1800140</v>
      </c>
      <c r="E1303">
        <f t="shared" si="40"/>
        <v>1</v>
      </c>
      <c r="F1303">
        <f t="shared" si="41"/>
        <v>0</v>
      </c>
    </row>
    <row r="1304" spans="1:6" x14ac:dyDescent="0.2">
      <c r="A1304" s="15" t="s">
        <v>1129</v>
      </c>
      <c r="B1304" s="15">
        <v>87.7</v>
      </c>
      <c r="D1304" s="20">
        <v>1800150</v>
      </c>
      <c r="E1304">
        <f t="shared" si="40"/>
        <v>1</v>
      </c>
      <c r="F1304">
        <f t="shared" si="41"/>
        <v>0</v>
      </c>
    </row>
    <row r="1305" spans="1:6" x14ac:dyDescent="0.2">
      <c r="A1305" s="15" t="s">
        <v>1130</v>
      </c>
      <c r="B1305" s="15">
        <v>0</v>
      </c>
      <c r="D1305" s="20">
        <v>1800160</v>
      </c>
      <c r="E1305">
        <f t="shared" si="40"/>
        <v>1</v>
      </c>
      <c r="F1305">
        <f t="shared" si="41"/>
        <v>0</v>
      </c>
    </row>
    <row r="1306" spans="1:6" x14ac:dyDescent="0.2">
      <c r="A1306" s="15" t="s">
        <v>1131</v>
      </c>
      <c r="B1306" s="15">
        <v>0</v>
      </c>
      <c r="D1306" s="20">
        <v>1800170</v>
      </c>
      <c r="E1306">
        <f t="shared" si="40"/>
        <v>1</v>
      </c>
      <c r="F1306">
        <f t="shared" si="41"/>
        <v>0</v>
      </c>
    </row>
    <row r="1307" spans="1:6" x14ac:dyDescent="0.2">
      <c r="A1307" s="15" t="s">
        <v>1132</v>
      </c>
      <c r="B1307" s="15">
        <v>0</v>
      </c>
      <c r="D1307" s="20">
        <v>1800180</v>
      </c>
      <c r="E1307">
        <f t="shared" si="40"/>
        <v>1</v>
      </c>
      <c r="F1307">
        <f t="shared" si="41"/>
        <v>0</v>
      </c>
    </row>
    <row r="1308" spans="1:6" x14ac:dyDescent="0.2">
      <c r="A1308" s="15" t="s">
        <v>1133</v>
      </c>
      <c r="B1308" s="15">
        <v>0</v>
      </c>
      <c r="D1308" s="20">
        <v>1800190</v>
      </c>
      <c r="E1308">
        <f t="shared" si="40"/>
        <v>1</v>
      </c>
      <c r="F1308">
        <f t="shared" si="41"/>
        <v>0</v>
      </c>
    </row>
    <row r="1309" spans="1:6" x14ac:dyDescent="0.2">
      <c r="A1309" s="15" t="s">
        <v>1134</v>
      </c>
      <c r="B1309" s="15">
        <v>0</v>
      </c>
      <c r="D1309" s="20">
        <v>1800200</v>
      </c>
      <c r="E1309">
        <f t="shared" si="40"/>
        <v>1</v>
      </c>
      <c r="F1309">
        <f t="shared" si="41"/>
        <v>0</v>
      </c>
    </row>
    <row r="1310" spans="1:6" x14ac:dyDescent="0.2">
      <c r="A1310" s="15" t="s">
        <v>1135</v>
      </c>
      <c r="B1310" s="15">
        <v>66.5</v>
      </c>
      <c r="D1310" s="20">
        <v>1800210</v>
      </c>
      <c r="E1310">
        <f t="shared" si="40"/>
        <v>1</v>
      </c>
      <c r="F1310">
        <f t="shared" si="41"/>
        <v>0</v>
      </c>
    </row>
    <row r="1311" spans="1:6" x14ac:dyDescent="0.2">
      <c r="A1311" s="15" t="s">
        <v>1136</v>
      </c>
      <c r="B1311" s="15">
        <v>0</v>
      </c>
      <c r="D1311" s="20">
        <v>1800220</v>
      </c>
      <c r="E1311">
        <f t="shared" si="40"/>
        <v>1</v>
      </c>
      <c r="F1311">
        <f t="shared" si="41"/>
        <v>0</v>
      </c>
    </row>
    <row r="1312" spans="1:6" x14ac:dyDescent="0.2">
      <c r="A1312" s="15" t="s">
        <v>1137</v>
      </c>
      <c r="B1312" s="15">
        <v>0</v>
      </c>
      <c r="D1312" s="20">
        <v>1800230</v>
      </c>
      <c r="E1312">
        <f t="shared" si="40"/>
        <v>1</v>
      </c>
      <c r="F1312">
        <f t="shared" si="41"/>
        <v>0</v>
      </c>
    </row>
    <row r="1313" spans="1:6" x14ac:dyDescent="0.2">
      <c r="A1313" s="15" t="s">
        <v>1138</v>
      </c>
      <c r="B1313" s="15">
        <v>59.95</v>
      </c>
      <c r="D1313" s="20">
        <v>1800240</v>
      </c>
      <c r="E1313">
        <f t="shared" si="40"/>
        <v>1</v>
      </c>
      <c r="F1313">
        <f t="shared" si="41"/>
        <v>0</v>
      </c>
    </row>
    <row r="1314" spans="1:6" x14ac:dyDescent="0.2">
      <c r="A1314" s="15" t="s">
        <v>1139</v>
      </c>
      <c r="B1314" s="15">
        <v>0</v>
      </c>
      <c r="D1314" s="20">
        <v>1800250</v>
      </c>
      <c r="E1314">
        <f t="shared" si="40"/>
        <v>1</v>
      </c>
      <c r="F1314">
        <f t="shared" si="41"/>
        <v>0</v>
      </c>
    </row>
    <row r="1315" spans="1:6" x14ac:dyDescent="0.2">
      <c r="A1315" s="15" t="s">
        <v>1443</v>
      </c>
      <c r="B1315" s="15">
        <v>0</v>
      </c>
      <c r="D1315" s="20">
        <v>1800260</v>
      </c>
      <c r="E1315">
        <f t="shared" si="40"/>
        <v>1</v>
      </c>
      <c r="F1315">
        <f t="shared" si="41"/>
        <v>0</v>
      </c>
    </row>
    <row r="1316" spans="1:6" x14ac:dyDescent="0.2">
      <c r="A1316" s="15" t="s">
        <v>1444</v>
      </c>
      <c r="B1316" s="15">
        <v>0</v>
      </c>
      <c r="D1316" s="20">
        <v>1800270</v>
      </c>
      <c r="E1316">
        <f t="shared" si="40"/>
        <v>1</v>
      </c>
      <c r="F1316">
        <f t="shared" si="41"/>
        <v>0</v>
      </c>
    </row>
    <row r="1317" spans="1:6" x14ac:dyDescent="0.2">
      <c r="A1317" s="15" t="s">
        <v>1445</v>
      </c>
      <c r="B1317" s="15">
        <v>0</v>
      </c>
      <c r="D1317" s="20">
        <v>1800280</v>
      </c>
      <c r="E1317">
        <f t="shared" si="40"/>
        <v>1</v>
      </c>
      <c r="F1317">
        <f t="shared" si="41"/>
        <v>0</v>
      </c>
    </row>
    <row r="1318" spans="1:6" x14ac:dyDescent="0.2">
      <c r="A1318" s="15" t="s">
        <v>1446</v>
      </c>
      <c r="B1318" s="15">
        <v>0</v>
      </c>
      <c r="D1318" s="20">
        <v>1800290</v>
      </c>
      <c r="E1318">
        <f t="shared" si="40"/>
        <v>1</v>
      </c>
      <c r="F1318">
        <f t="shared" si="41"/>
        <v>0</v>
      </c>
    </row>
    <row r="1319" spans="1:6" x14ac:dyDescent="0.2">
      <c r="A1319" s="15" t="s">
        <v>1447</v>
      </c>
      <c r="B1319" s="15">
        <v>0</v>
      </c>
      <c r="D1319" s="20">
        <v>1800300</v>
      </c>
      <c r="E1319">
        <f t="shared" si="40"/>
        <v>1</v>
      </c>
      <c r="F1319">
        <f t="shared" si="41"/>
        <v>0</v>
      </c>
    </row>
    <row r="1320" spans="1:6" x14ac:dyDescent="0.2">
      <c r="A1320" s="15" t="s">
        <v>1140</v>
      </c>
      <c r="B1320" s="15">
        <v>0</v>
      </c>
      <c r="D1320" s="20">
        <v>1100011</v>
      </c>
      <c r="E1320">
        <f t="shared" si="40"/>
        <v>1</v>
      </c>
      <c r="F1320">
        <f t="shared" si="41"/>
        <v>0</v>
      </c>
    </row>
    <row r="1321" spans="1:6" x14ac:dyDescent="0.2">
      <c r="A1321" s="15" t="s">
        <v>1141</v>
      </c>
      <c r="B1321" s="15">
        <v>49.6</v>
      </c>
      <c r="D1321" s="20">
        <v>1100001</v>
      </c>
      <c r="E1321">
        <f t="shared" si="40"/>
        <v>1</v>
      </c>
      <c r="F1321">
        <f t="shared" si="41"/>
        <v>0</v>
      </c>
    </row>
    <row r="1322" spans="1:6" x14ac:dyDescent="0.2">
      <c r="A1322" s="15" t="s">
        <v>1142</v>
      </c>
      <c r="B1322" s="15">
        <v>0</v>
      </c>
      <c r="D1322" s="20">
        <v>1000001</v>
      </c>
      <c r="E1322">
        <f t="shared" si="40"/>
        <v>1</v>
      </c>
      <c r="F1322">
        <f t="shared" si="41"/>
        <v>0</v>
      </c>
    </row>
    <row r="1323" spans="1:6" x14ac:dyDescent="0.2">
      <c r="A1323" s="15" t="s">
        <v>1143</v>
      </c>
      <c r="B1323" s="15">
        <v>0</v>
      </c>
      <c r="D1323" s="20">
        <v>1100160</v>
      </c>
      <c r="E1323">
        <f t="shared" si="40"/>
        <v>1</v>
      </c>
      <c r="F1323">
        <f t="shared" si="41"/>
        <v>0</v>
      </c>
    </row>
    <row r="1324" spans="1:6" x14ac:dyDescent="0.2">
      <c r="A1324" s="15" t="s">
        <v>1144</v>
      </c>
      <c r="B1324" s="15">
        <v>0</v>
      </c>
      <c r="D1324" s="20">
        <v>1100200</v>
      </c>
      <c r="E1324">
        <f t="shared" si="40"/>
        <v>1</v>
      </c>
      <c r="F1324">
        <f t="shared" si="41"/>
        <v>0</v>
      </c>
    </row>
    <row r="1325" spans="1:6" x14ac:dyDescent="0.2">
      <c r="A1325" s="15" t="s">
        <v>1145</v>
      </c>
      <c r="B1325" s="15">
        <v>0</v>
      </c>
      <c r="D1325" s="20">
        <v>1103270</v>
      </c>
      <c r="E1325">
        <f t="shared" si="40"/>
        <v>1</v>
      </c>
      <c r="F1325">
        <f t="shared" si="41"/>
        <v>0</v>
      </c>
    </row>
    <row r="1326" spans="1:6" x14ac:dyDescent="0.2">
      <c r="A1326" s="15" t="s">
        <v>1448</v>
      </c>
      <c r="B1326" s="15">
        <v>0</v>
      </c>
      <c r="D1326" s="20">
        <v>1004280</v>
      </c>
      <c r="E1326">
        <f t="shared" si="40"/>
        <v>21</v>
      </c>
      <c r="F1326">
        <f t="shared" si="41"/>
        <v>9.9714285714285733</v>
      </c>
    </row>
    <row r="1327" spans="1:6" x14ac:dyDescent="0.2">
      <c r="A1327" s="15" t="s">
        <v>1449</v>
      </c>
      <c r="B1327" s="15">
        <v>0</v>
      </c>
      <c r="D1327" s="20">
        <v>1103351</v>
      </c>
      <c r="E1327">
        <f t="shared" si="40"/>
        <v>1</v>
      </c>
      <c r="F1327">
        <f t="shared" si="41"/>
        <v>0</v>
      </c>
    </row>
    <row r="1328" spans="1:6" x14ac:dyDescent="0.2">
      <c r="A1328" s="15" t="s">
        <v>1146</v>
      </c>
      <c r="B1328" s="15">
        <v>0</v>
      </c>
      <c r="D1328" s="20">
        <v>1103350</v>
      </c>
      <c r="E1328">
        <f t="shared" si="40"/>
        <v>1</v>
      </c>
      <c r="F1328">
        <f t="shared" si="41"/>
        <v>0</v>
      </c>
    </row>
    <row r="1329" spans="1:6" x14ac:dyDescent="0.2">
      <c r="A1329" s="15" t="s">
        <v>1147</v>
      </c>
      <c r="B1329" s="15">
        <v>56.4</v>
      </c>
      <c r="D1329" s="20">
        <v>1003260</v>
      </c>
      <c r="E1329">
        <f t="shared" si="40"/>
        <v>1</v>
      </c>
      <c r="F1329">
        <f t="shared" si="41"/>
        <v>0</v>
      </c>
    </row>
    <row r="1330" spans="1:6" x14ac:dyDescent="0.2">
      <c r="A1330" s="15" t="s">
        <v>1450</v>
      </c>
      <c r="B1330" s="15">
        <v>0</v>
      </c>
      <c r="D1330" s="20">
        <v>1001531</v>
      </c>
      <c r="E1330">
        <f t="shared" si="40"/>
        <v>1</v>
      </c>
      <c r="F1330">
        <f t="shared" si="41"/>
        <v>51.4</v>
      </c>
    </row>
    <row r="1331" spans="1:6" x14ac:dyDescent="0.2">
      <c r="A1331" s="15" t="s">
        <v>1148</v>
      </c>
      <c r="B1331" s="15">
        <v>0</v>
      </c>
      <c r="D1331" s="20">
        <v>1001571</v>
      </c>
      <c r="E1331">
        <f t="shared" si="40"/>
        <v>1</v>
      </c>
      <c r="F1331">
        <f t="shared" si="41"/>
        <v>0</v>
      </c>
    </row>
    <row r="1332" spans="1:6" x14ac:dyDescent="0.2">
      <c r="A1332" s="15" t="s">
        <v>1149</v>
      </c>
      <c r="B1332" s="15">
        <v>0</v>
      </c>
      <c r="D1332" s="20">
        <v>1501090</v>
      </c>
      <c r="E1332">
        <f t="shared" si="40"/>
        <v>1</v>
      </c>
      <c r="F1332">
        <f t="shared" si="41"/>
        <v>0</v>
      </c>
    </row>
    <row r="1333" spans="1:6" x14ac:dyDescent="0.2">
      <c r="A1333" s="15" t="s">
        <v>1150</v>
      </c>
      <c r="B1333" s="15">
        <v>72.599999999999994</v>
      </c>
    </row>
    <row r="1334" spans="1:6" x14ac:dyDescent="0.2">
      <c r="A1334" s="15" t="s">
        <v>1151</v>
      </c>
      <c r="B1334" s="15">
        <v>0</v>
      </c>
    </row>
    <row r="1335" spans="1:6" x14ac:dyDescent="0.2">
      <c r="A1335" s="15" t="s">
        <v>1451</v>
      </c>
      <c r="B1335" s="15">
        <v>0</v>
      </c>
    </row>
    <row r="1336" spans="1:6" x14ac:dyDescent="0.2">
      <c r="A1336" s="15" t="s">
        <v>1152</v>
      </c>
      <c r="B1336" s="15">
        <v>76.849999999999994</v>
      </c>
    </row>
    <row r="1337" spans="1:6" x14ac:dyDescent="0.2">
      <c r="A1337" s="15" t="s">
        <v>1452</v>
      </c>
      <c r="B1337" s="15">
        <v>97</v>
      </c>
    </row>
    <row r="1338" spans="1:6" x14ac:dyDescent="0.2">
      <c r="A1338" s="15" t="s">
        <v>1153</v>
      </c>
      <c r="B1338" s="15">
        <v>0</v>
      </c>
    </row>
    <row r="1339" spans="1:6" x14ac:dyDescent="0.2">
      <c r="A1339" s="15" t="s">
        <v>1154</v>
      </c>
      <c r="B1339" s="15">
        <v>0</v>
      </c>
    </row>
    <row r="1340" spans="1:6" x14ac:dyDescent="0.2">
      <c r="A1340" s="15" t="s">
        <v>1453</v>
      </c>
      <c r="B1340" s="15">
        <v>0</v>
      </c>
    </row>
    <row r="1341" spans="1:6" x14ac:dyDescent="0.2">
      <c r="A1341" s="15" t="s">
        <v>1155</v>
      </c>
      <c r="B1341" s="15">
        <v>0</v>
      </c>
    </row>
    <row r="1342" spans="1:6" x14ac:dyDescent="0.2">
      <c r="A1342" s="15" t="s">
        <v>1156</v>
      </c>
      <c r="B1342" s="15">
        <v>0</v>
      </c>
    </row>
    <row r="1343" spans="1:6" x14ac:dyDescent="0.2">
      <c r="A1343" s="15" t="s">
        <v>1454</v>
      </c>
      <c r="B1343" s="15">
        <v>0</v>
      </c>
    </row>
    <row r="1344" spans="1:6" x14ac:dyDescent="0.2">
      <c r="A1344" s="15" t="s">
        <v>1455</v>
      </c>
      <c r="B1344" s="15">
        <v>0</v>
      </c>
    </row>
    <row r="1345" spans="1:2" x14ac:dyDescent="0.2">
      <c r="A1345" s="15" t="s">
        <v>1456</v>
      </c>
      <c r="B1345" s="15">
        <v>0</v>
      </c>
    </row>
    <row r="1346" spans="1:2" x14ac:dyDescent="0.2">
      <c r="A1346" s="15" t="s">
        <v>1457</v>
      </c>
      <c r="B1346" s="15">
        <v>0</v>
      </c>
    </row>
    <row r="1347" spans="1:2" x14ac:dyDescent="0.2">
      <c r="A1347" s="15" t="s">
        <v>1458</v>
      </c>
      <c r="B1347" s="15">
        <v>0</v>
      </c>
    </row>
    <row r="1348" spans="1:2" x14ac:dyDescent="0.2">
      <c r="A1348" s="15" t="s">
        <v>1157</v>
      </c>
      <c r="B1348" s="15">
        <v>0</v>
      </c>
    </row>
    <row r="1349" spans="1:2" x14ac:dyDescent="0.2">
      <c r="A1349" s="15" t="s">
        <v>1459</v>
      </c>
      <c r="B1349" s="15">
        <v>0</v>
      </c>
    </row>
    <row r="1350" spans="1:2" x14ac:dyDescent="0.2">
      <c r="A1350" s="15" t="s">
        <v>1460</v>
      </c>
      <c r="B1350" s="15">
        <v>0</v>
      </c>
    </row>
    <row r="1351" spans="1:2" x14ac:dyDescent="0.2">
      <c r="A1351" s="15" t="s">
        <v>1158</v>
      </c>
      <c r="B1351" s="15">
        <v>0</v>
      </c>
    </row>
    <row r="1352" spans="1:2" x14ac:dyDescent="0.2">
      <c r="A1352" s="15" t="s">
        <v>1461</v>
      </c>
      <c r="B1352" s="15">
        <v>95.9</v>
      </c>
    </row>
    <row r="1353" spans="1:2" x14ac:dyDescent="0.2">
      <c r="A1353" s="15" t="s">
        <v>1159</v>
      </c>
      <c r="B1353" s="15">
        <v>0</v>
      </c>
    </row>
    <row r="1354" spans="1:2" x14ac:dyDescent="0.2">
      <c r="A1354" s="15" t="s">
        <v>1160</v>
      </c>
      <c r="B1354" s="15">
        <v>0</v>
      </c>
    </row>
    <row r="1355" spans="1:2" x14ac:dyDescent="0.2">
      <c r="A1355" s="15" t="s">
        <v>1161</v>
      </c>
      <c r="B1355" s="15">
        <v>0</v>
      </c>
    </row>
    <row r="1356" spans="1:2" x14ac:dyDescent="0.2">
      <c r="A1356" s="15" t="s">
        <v>1162</v>
      </c>
      <c r="B1356" s="15">
        <v>0</v>
      </c>
    </row>
    <row r="1357" spans="1:2" x14ac:dyDescent="0.2">
      <c r="A1357" s="15" t="s">
        <v>1163</v>
      </c>
      <c r="B1357" s="15">
        <v>0</v>
      </c>
    </row>
    <row r="1358" spans="1:2" x14ac:dyDescent="0.2">
      <c r="A1358" s="15" t="s">
        <v>1164</v>
      </c>
      <c r="B1358" s="15">
        <v>0</v>
      </c>
    </row>
    <row r="1359" spans="1:2" x14ac:dyDescent="0.2">
      <c r="A1359" s="15" t="s">
        <v>1165</v>
      </c>
      <c r="B1359" s="15">
        <v>0</v>
      </c>
    </row>
    <row r="1360" spans="1:2" x14ac:dyDescent="0.2">
      <c r="A1360" s="15" t="s">
        <v>1166</v>
      </c>
      <c r="B1360" s="15">
        <v>0</v>
      </c>
    </row>
    <row r="1361" spans="1:2" x14ac:dyDescent="0.2">
      <c r="A1361" s="15" t="s">
        <v>1167</v>
      </c>
      <c r="B1361" s="15">
        <v>0</v>
      </c>
    </row>
    <row r="1362" spans="1:2" x14ac:dyDescent="0.2">
      <c r="A1362" s="15" t="s">
        <v>1168</v>
      </c>
      <c r="B1362" s="15">
        <v>0</v>
      </c>
    </row>
    <row r="1363" spans="1:2" x14ac:dyDescent="0.2">
      <c r="A1363" s="15" t="s">
        <v>1169</v>
      </c>
      <c r="B1363" s="15">
        <v>0</v>
      </c>
    </row>
    <row r="1364" spans="1:2" x14ac:dyDescent="0.2">
      <c r="A1364" s="15" t="s">
        <v>1170</v>
      </c>
      <c r="B1364" s="15">
        <v>0</v>
      </c>
    </row>
    <row r="1365" spans="1:2" x14ac:dyDescent="0.2">
      <c r="A1365" s="15" t="s">
        <v>1171</v>
      </c>
      <c r="B1365" s="15">
        <v>0</v>
      </c>
    </row>
    <row r="1366" spans="1:2" x14ac:dyDescent="0.2">
      <c r="A1366" s="15" t="s">
        <v>1172</v>
      </c>
      <c r="B1366" s="15">
        <v>0</v>
      </c>
    </row>
    <row r="1367" spans="1:2" x14ac:dyDescent="0.2">
      <c r="A1367" s="15" t="s">
        <v>1173</v>
      </c>
      <c r="B1367" s="15">
        <v>0</v>
      </c>
    </row>
    <row r="1368" spans="1:2" x14ac:dyDescent="0.2">
      <c r="A1368" s="15" t="s">
        <v>1174</v>
      </c>
      <c r="B1368" s="15">
        <v>0</v>
      </c>
    </row>
    <row r="1369" spans="1:2" x14ac:dyDescent="0.2">
      <c r="A1369" s="15" t="s">
        <v>1175</v>
      </c>
      <c r="B1369" s="15">
        <v>0</v>
      </c>
    </row>
    <row r="1370" spans="1:2" x14ac:dyDescent="0.2">
      <c r="A1370" s="15" t="s">
        <v>1176</v>
      </c>
      <c r="B1370" s="15">
        <v>0</v>
      </c>
    </row>
    <row r="1371" spans="1:2" x14ac:dyDescent="0.2">
      <c r="A1371" s="15" t="s">
        <v>1177</v>
      </c>
      <c r="B1371" s="15">
        <v>0</v>
      </c>
    </row>
    <row r="1372" spans="1:2" x14ac:dyDescent="0.2">
      <c r="A1372" s="15" t="s">
        <v>1178</v>
      </c>
      <c r="B1372" s="15">
        <v>78.599999999999994</v>
      </c>
    </row>
    <row r="1373" spans="1:2" x14ac:dyDescent="0.2">
      <c r="A1373" s="15" t="s">
        <v>1178</v>
      </c>
      <c r="B1373" s="15">
        <v>65.7</v>
      </c>
    </row>
    <row r="1374" spans="1:2" x14ac:dyDescent="0.2">
      <c r="A1374" s="15" t="s">
        <v>1179</v>
      </c>
      <c r="B1374" s="15">
        <v>90.75</v>
      </c>
    </row>
    <row r="1375" spans="1:2" x14ac:dyDescent="0.2">
      <c r="A1375" s="15" t="s">
        <v>1179</v>
      </c>
      <c r="B1375" s="15">
        <v>89.6</v>
      </c>
    </row>
    <row r="1376" spans="1:2" x14ac:dyDescent="0.2">
      <c r="A1376" s="15" t="s">
        <v>1180</v>
      </c>
      <c r="B1376" s="15">
        <v>0</v>
      </c>
    </row>
    <row r="1377" spans="1:2" x14ac:dyDescent="0.2">
      <c r="A1377" s="15" t="s">
        <v>1181</v>
      </c>
      <c r="B1377" s="15">
        <v>83.5</v>
      </c>
    </row>
    <row r="1378" spans="1:2" x14ac:dyDescent="0.2">
      <c r="A1378" s="15" t="s">
        <v>1182</v>
      </c>
      <c r="B1378" s="15">
        <v>0</v>
      </c>
    </row>
    <row r="1379" spans="1:2" x14ac:dyDescent="0.2">
      <c r="A1379" s="15" t="s">
        <v>1183</v>
      </c>
      <c r="B1379" s="15">
        <v>0</v>
      </c>
    </row>
    <row r="1380" spans="1:2" x14ac:dyDescent="0.2">
      <c r="A1380" s="15" t="s">
        <v>1184</v>
      </c>
      <c r="B1380" s="15">
        <v>0</v>
      </c>
    </row>
    <row r="1381" spans="1:2" x14ac:dyDescent="0.2">
      <c r="A1381" s="15" t="s">
        <v>1185</v>
      </c>
      <c r="B1381" s="15">
        <v>0</v>
      </c>
    </row>
    <row r="1382" spans="1:2" x14ac:dyDescent="0.2">
      <c r="A1382" s="15" t="s">
        <v>1186</v>
      </c>
      <c r="B1382" s="15">
        <v>0</v>
      </c>
    </row>
    <row r="1383" spans="1:2" x14ac:dyDescent="0.2">
      <c r="A1383" s="15" t="s">
        <v>1462</v>
      </c>
      <c r="B1383" s="15">
        <v>0</v>
      </c>
    </row>
    <row r="1384" spans="1:2" x14ac:dyDescent="0.2">
      <c r="A1384" s="15" t="s">
        <v>1187</v>
      </c>
      <c r="B1384" s="15">
        <v>0</v>
      </c>
    </row>
    <row r="1385" spans="1:2" x14ac:dyDescent="0.2">
      <c r="A1385" s="15" t="s">
        <v>1190</v>
      </c>
      <c r="B1385" s="15">
        <v>0</v>
      </c>
    </row>
    <row r="1386" spans="1:2" x14ac:dyDescent="0.2">
      <c r="A1386" s="15" t="s">
        <v>1191</v>
      </c>
      <c r="B1386" s="15">
        <v>0</v>
      </c>
    </row>
    <row r="1387" spans="1:2" x14ac:dyDescent="0.2">
      <c r="A1387" s="15" t="s">
        <v>1192</v>
      </c>
      <c r="B1387" s="15">
        <v>0</v>
      </c>
    </row>
    <row r="1388" spans="1:2" x14ac:dyDescent="0.2">
      <c r="A1388" s="15" t="s">
        <v>1193</v>
      </c>
      <c r="B1388" s="15">
        <v>0</v>
      </c>
    </row>
    <row r="1389" spans="1:2" x14ac:dyDescent="0.2">
      <c r="A1389" s="15" t="s">
        <v>1194</v>
      </c>
      <c r="B1389" s="15">
        <v>0</v>
      </c>
    </row>
    <row r="1390" spans="1:2" x14ac:dyDescent="0.2">
      <c r="A1390" s="15" t="s">
        <v>1463</v>
      </c>
      <c r="B1390" s="15">
        <v>0</v>
      </c>
    </row>
    <row r="1391" spans="1:2" x14ac:dyDescent="0.2">
      <c r="A1391" s="15" t="s">
        <v>1195</v>
      </c>
      <c r="B1391" s="15">
        <v>0</v>
      </c>
    </row>
    <row r="1392" spans="1:2" x14ac:dyDescent="0.2">
      <c r="A1392" s="15" t="s">
        <v>1196</v>
      </c>
      <c r="B1392" s="15">
        <v>0</v>
      </c>
    </row>
    <row r="1393" spans="1:2" x14ac:dyDescent="0.2">
      <c r="A1393" s="15" t="s">
        <v>1197</v>
      </c>
      <c r="B1393" s="15">
        <v>0</v>
      </c>
    </row>
    <row r="1394" spans="1:2" x14ac:dyDescent="0.2">
      <c r="A1394" s="15" t="s">
        <v>1200</v>
      </c>
      <c r="B1394" s="15">
        <v>0</v>
      </c>
    </row>
    <row r="1395" spans="1:2" x14ac:dyDescent="0.2">
      <c r="A1395" s="15" t="s">
        <v>1201</v>
      </c>
      <c r="B1395" s="15">
        <v>0</v>
      </c>
    </row>
    <row r="1396" spans="1:2" x14ac:dyDescent="0.2">
      <c r="A1396" s="15" t="s">
        <v>1202</v>
      </c>
      <c r="B1396" s="15">
        <v>0</v>
      </c>
    </row>
    <row r="1397" spans="1:2" x14ac:dyDescent="0.2">
      <c r="A1397" s="15" t="s">
        <v>1203</v>
      </c>
      <c r="B1397" s="15">
        <v>0</v>
      </c>
    </row>
    <row r="1398" spans="1:2" x14ac:dyDescent="0.2">
      <c r="A1398" s="15" t="s">
        <v>1204</v>
      </c>
      <c r="B1398" s="15">
        <v>0</v>
      </c>
    </row>
    <row r="1399" spans="1:2" x14ac:dyDescent="0.2">
      <c r="A1399" s="15" t="s">
        <v>1205</v>
      </c>
      <c r="B1399" s="15">
        <v>0</v>
      </c>
    </row>
    <row r="1400" spans="1:2" x14ac:dyDescent="0.2">
      <c r="A1400" s="15" t="s">
        <v>1206</v>
      </c>
      <c r="B1400" s="15">
        <v>0</v>
      </c>
    </row>
    <row r="1401" spans="1:2" x14ac:dyDescent="0.2">
      <c r="A1401" s="15" t="s">
        <v>1207</v>
      </c>
      <c r="B1401" s="15">
        <v>0</v>
      </c>
    </row>
    <row r="1402" spans="1:2" x14ac:dyDescent="0.2">
      <c r="A1402" s="15" t="s">
        <v>1208</v>
      </c>
      <c r="B1402" s="15">
        <v>0</v>
      </c>
    </row>
    <row r="1403" spans="1:2" x14ac:dyDescent="0.2">
      <c r="A1403" s="15" t="s">
        <v>1209</v>
      </c>
      <c r="B1403" s="15">
        <v>0</v>
      </c>
    </row>
    <row r="1404" spans="1:2" x14ac:dyDescent="0.2">
      <c r="A1404" s="15" t="s">
        <v>1210</v>
      </c>
      <c r="B1404" s="15">
        <v>0</v>
      </c>
    </row>
    <row r="1405" spans="1:2" x14ac:dyDescent="0.2">
      <c r="A1405" s="15" t="s">
        <v>1211</v>
      </c>
      <c r="B1405" s="15">
        <v>0</v>
      </c>
    </row>
    <row r="1406" spans="1:2" x14ac:dyDescent="0.2">
      <c r="A1406" s="15" t="s">
        <v>1212</v>
      </c>
      <c r="B1406" s="15">
        <v>0</v>
      </c>
    </row>
    <row r="1407" spans="1:2" x14ac:dyDescent="0.2">
      <c r="A1407" s="15" t="s">
        <v>1213</v>
      </c>
      <c r="B1407" s="15">
        <v>60.15</v>
      </c>
    </row>
    <row r="1408" spans="1:2" x14ac:dyDescent="0.2">
      <c r="A1408" s="15" t="s">
        <v>1214</v>
      </c>
      <c r="B1408" s="15">
        <v>0</v>
      </c>
    </row>
    <row r="1409" spans="1:2" x14ac:dyDescent="0.2">
      <c r="A1409" s="15" t="s">
        <v>1215</v>
      </c>
      <c r="B1409" s="15">
        <v>59.1</v>
      </c>
    </row>
    <row r="1410" spans="1:2" x14ac:dyDescent="0.2">
      <c r="A1410" s="15" t="s">
        <v>1216</v>
      </c>
      <c r="B1410" s="15">
        <v>0</v>
      </c>
    </row>
    <row r="1411" spans="1:2" x14ac:dyDescent="0.2">
      <c r="A1411" s="15" t="s">
        <v>1217</v>
      </c>
      <c r="B1411" s="15">
        <v>0</v>
      </c>
    </row>
    <row r="1412" spans="1:2" x14ac:dyDescent="0.2">
      <c r="A1412" s="15" t="s">
        <v>1218</v>
      </c>
      <c r="B1412" s="15">
        <v>91.7</v>
      </c>
    </row>
    <row r="1413" spans="1:2" x14ac:dyDescent="0.2">
      <c r="A1413" s="15" t="s">
        <v>1218</v>
      </c>
      <c r="B1413" s="15">
        <v>87.5</v>
      </c>
    </row>
    <row r="1414" spans="1:2" x14ac:dyDescent="0.2">
      <c r="A1414" s="15" t="s">
        <v>1219</v>
      </c>
      <c r="B1414" s="15">
        <v>0</v>
      </c>
    </row>
    <row r="1415" spans="1:2" x14ac:dyDescent="0.2">
      <c r="A1415" s="15" t="s">
        <v>1464</v>
      </c>
      <c r="B1415" s="15">
        <v>0</v>
      </c>
    </row>
    <row r="1416" spans="1:2" x14ac:dyDescent="0.2">
      <c r="A1416" s="15" t="s">
        <v>1465</v>
      </c>
      <c r="B1416" s="15">
        <v>0</v>
      </c>
    </row>
    <row r="1417" spans="1:2" x14ac:dyDescent="0.2">
      <c r="A1417" s="15" t="s">
        <v>1220</v>
      </c>
      <c r="B1417" s="15">
        <v>47.85</v>
      </c>
    </row>
    <row r="1418" spans="1:2" x14ac:dyDescent="0.2">
      <c r="A1418" s="15" t="s">
        <v>1222</v>
      </c>
      <c r="B1418" s="15">
        <v>44.1</v>
      </c>
    </row>
    <row r="1419" spans="1:2" x14ac:dyDescent="0.2">
      <c r="A1419" s="15" t="s">
        <v>1223</v>
      </c>
      <c r="B1419" s="15">
        <v>58.4</v>
      </c>
    </row>
    <row r="1420" spans="1:2" x14ac:dyDescent="0.2">
      <c r="A1420" s="15" t="s">
        <v>1223</v>
      </c>
      <c r="B1420" s="15">
        <v>49.2</v>
      </c>
    </row>
    <row r="1421" spans="1:2" x14ac:dyDescent="0.2">
      <c r="A1421" s="15" t="s">
        <v>1224</v>
      </c>
      <c r="B1421" s="15">
        <v>39.4</v>
      </c>
    </row>
    <row r="1422" spans="1:2" x14ac:dyDescent="0.2">
      <c r="A1422" s="15" t="s">
        <v>1224</v>
      </c>
      <c r="B1422" s="15">
        <v>29.2</v>
      </c>
    </row>
    <row r="1423" spans="1:2" x14ac:dyDescent="0.2">
      <c r="A1423" s="15" t="s">
        <v>1224</v>
      </c>
      <c r="B1423" s="15">
        <v>37.5</v>
      </c>
    </row>
    <row r="1424" spans="1:2" x14ac:dyDescent="0.2">
      <c r="A1424" s="15" t="s">
        <v>1224</v>
      </c>
      <c r="B1424" s="15">
        <v>31.7</v>
      </c>
    </row>
    <row r="1425" spans="1:2" x14ac:dyDescent="0.2">
      <c r="A1425" s="15" t="s">
        <v>1225</v>
      </c>
      <c r="B1425" s="15">
        <v>0</v>
      </c>
    </row>
    <row r="1426" spans="1:2" x14ac:dyDescent="0.2">
      <c r="A1426" s="15" t="s">
        <v>1226</v>
      </c>
      <c r="B1426" s="15">
        <v>0</v>
      </c>
    </row>
    <row r="1427" spans="1:2" x14ac:dyDescent="0.2">
      <c r="A1427" s="15" t="s">
        <v>1227</v>
      </c>
      <c r="B1427" s="15">
        <v>0</v>
      </c>
    </row>
    <row r="1428" spans="1:2" x14ac:dyDescent="0.2">
      <c r="A1428" s="15" t="s">
        <v>1228</v>
      </c>
      <c r="B1428" s="15">
        <v>0</v>
      </c>
    </row>
    <row r="1429" spans="1:2" x14ac:dyDescent="0.2">
      <c r="A1429" s="15" t="s">
        <v>1229</v>
      </c>
      <c r="B1429" s="15">
        <v>0</v>
      </c>
    </row>
    <row r="1430" spans="1:2" x14ac:dyDescent="0.2">
      <c r="A1430" s="15" t="s">
        <v>1230</v>
      </c>
      <c r="B1430" s="15">
        <v>0</v>
      </c>
    </row>
    <row r="1431" spans="1:2" x14ac:dyDescent="0.2">
      <c r="A1431" s="15" t="s">
        <v>1231</v>
      </c>
      <c r="B1431" s="15">
        <v>0</v>
      </c>
    </row>
    <row r="1432" spans="1:2" x14ac:dyDescent="0.2">
      <c r="A1432" s="15" t="s">
        <v>1232</v>
      </c>
      <c r="B1432" s="15">
        <v>0</v>
      </c>
    </row>
    <row r="1433" spans="1:2" x14ac:dyDescent="0.2">
      <c r="A1433" s="15" t="s">
        <v>1233</v>
      </c>
      <c r="B1433" s="15">
        <v>0</v>
      </c>
    </row>
    <row r="1434" spans="1:2" x14ac:dyDescent="0.2">
      <c r="A1434" s="15" t="s">
        <v>1234</v>
      </c>
      <c r="B1434" s="15">
        <v>0</v>
      </c>
    </row>
    <row r="1435" spans="1:2" x14ac:dyDescent="0.2">
      <c r="A1435" s="15" t="s">
        <v>1235</v>
      </c>
      <c r="B1435" s="15">
        <v>0</v>
      </c>
    </row>
    <row r="1436" spans="1:2" x14ac:dyDescent="0.2">
      <c r="A1436" s="15" t="s">
        <v>1236</v>
      </c>
      <c r="B1436" s="15">
        <v>0</v>
      </c>
    </row>
    <row r="1437" spans="1:2" x14ac:dyDescent="0.2">
      <c r="A1437" s="15" t="s">
        <v>1237</v>
      </c>
      <c r="B1437" s="15">
        <v>0</v>
      </c>
    </row>
    <row r="1438" spans="1:2" x14ac:dyDescent="0.2">
      <c r="A1438" s="15" t="s">
        <v>1238</v>
      </c>
      <c r="B1438" s="15">
        <v>0</v>
      </c>
    </row>
    <row r="1439" spans="1:2" x14ac:dyDescent="0.2">
      <c r="A1439" s="15" t="s">
        <v>1239</v>
      </c>
      <c r="B1439" s="15">
        <v>0</v>
      </c>
    </row>
    <row r="1440" spans="1:2" x14ac:dyDescent="0.2">
      <c r="A1440" s="15" t="s">
        <v>1240</v>
      </c>
      <c r="B1440" s="15">
        <v>0</v>
      </c>
    </row>
    <row r="1441" spans="1:2" x14ac:dyDescent="0.2">
      <c r="A1441" s="15" t="s">
        <v>1241</v>
      </c>
      <c r="B1441" s="15">
        <v>0</v>
      </c>
    </row>
    <row r="1442" spans="1:2" x14ac:dyDescent="0.2">
      <c r="A1442" s="15" t="s">
        <v>1242</v>
      </c>
      <c r="B1442" s="15">
        <v>0</v>
      </c>
    </row>
    <row r="1443" spans="1:2" x14ac:dyDescent="0.2">
      <c r="A1443" s="15" t="s">
        <v>1243</v>
      </c>
      <c r="B1443" s="15">
        <v>0</v>
      </c>
    </row>
    <row r="1444" spans="1:2" x14ac:dyDescent="0.2">
      <c r="A1444" s="15" t="s">
        <v>1244</v>
      </c>
      <c r="B1444" s="15">
        <v>0</v>
      </c>
    </row>
    <row r="1445" spans="1:2" x14ac:dyDescent="0.2">
      <c r="A1445" s="15" t="s">
        <v>1245</v>
      </c>
      <c r="B1445" s="15">
        <v>0</v>
      </c>
    </row>
    <row r="1446" spans="1:2" x14ac:dyDescent="0.2">
      <c r="A1446" s="15" t="s">
        <v>1246</v>
      </c>
      <c r="B1446" s="15">
        <v>0</v>
      </c>
    </row>
    <row r="1447" spans="1:2" x14ac:dyDescent="0.2">
      <c r="A1447" s="15" t="s">
        <v>1247</v>
      </c>
      <c r="B1447" s="15">
        <v>0</v>
      </c>
    </row>
    <row r="1448" spans="1:2" x14ac:dyDescent="0.2">
      <c r="A1448" s="15" t="s">
        <v>1248</v>
      </c>
      <c r="B1448" s="15">
        <v>0</v>
      </c>
    </row>
    <row r="1449" spans="1:2" x14ac:dyDescent="0.2">
      <c r="A1449" s="15" t="s">
        <v>1249</v>
      </c>
      <c r="B1449" s="15">
        <v>0</v>
      </c>
    </row>
    <row r="1450" spans="1:2" x14ac:dyDescent="0.2">
      <c r="A1450" s="15" t="s">
        <v>1250</v>
      </c>
      <c r="B1450" s="15">
        <v>0</v>
      </c>
    </row>
    <row r="1451" spans="1:2" x14ac:dyDescent="0.2">
      <c r="A1451" s="15" t="s">
        <v>1251</v>
      </c>
      <c r="B1451" s="15">
        <v>0</v>
      </c>
    </row>
    <row r="1452" spans="1:2" x14ac:dyDescent="0.2">
      <c r="A1452" s="15" t="s">
        <v>444</v>
      </c>
      <c r="B1452" s="15">
        <v>0</v>
      </c>
    </row>
    <row r="1453" spans="1:2" x14ac:dyDescent="0.2">
      <c r="A1453" s="15" t="s">
        <v>23</v>
      </c>
      <c r="B1453" s="15">
        <v>0</v>
      </c>
    </row>
    <row r="1454" spans="1:2" x14ac:dyDescent="0.2">
      <c r="A1454" s="15" t="s">
        <v>1253</v>
      </c>
      <c r="B1454" s="15">
        <v>0</v>
      </c>
    </row>
    <row r="1455" spans="1:2" x14ac:dyDescent="0.2">
      <c r="A1455" s="15" t="s">
        <v>1254</v>
      </c>
      <c r="B1455" s="15">
        <v>0</v>
      </c>
    </row>
    <row r="1456" spans="1:2" x14ac:dyDescent="0.2">
      <c r="A1456" s="15" t="s">
        <v>1255</v>
      </c>
      <c r="B1456" s="15">
        <v>0</v>
      </c>
    </row>
    <row r="1457" spans="1:2" x14ac:dyDescent="0.2">
      <c r="A1457" s="15" t="s">
        <v>1256</v>
      </c>
      <c r="B1457" s="15">
        <v>3.7</v>
      </c>
    </row>
    <row r="1458" spans="1:2" x14ac:dyDescent="0.2">
      <c r="A1458" s="15" t="s">
        <v>1256</v>
      </c>
      <c r="B1458" s="15">
        <v>9.1999999999999993</v>
      </c>
    </row>
    <row r="1459" spans="1:2" x14ac:dyDescent="0.2">
      <c r="A1459" s="15" t="s">
        <v>1256</v>
      </c>
      <c r="B1459" s="15">
        <v>3.9</v>
      </c>
    </row>
    <row r="1460" spans="1:2" x14ac:dyDescent="0.2">
      <c r="A1460" s="15" t="s">
        <v>1256</v>
      </c>
      <c r="B1460" s="15">
        <v>0</v>
      </c>
    </row>
    <row r="1461" spans="1:2" x14ac:dyDescent="0.2">
      <c r="A1461" s="15" t="s">
        <v>1256</v>
      </c>
      <c r="B1461" s="15">
        <v>6.2</v>
      </c>
    </row>
    <row r="1462" spans="1:2" x14ac:dyDescent="0.2">
      <c r="A1462" s="15" t="s">
        <v>1256</v>
      </c>
      <c r="B1462" s="15">
        <v>9</v>
      </c>
    </row>
    <row r="1463" spans="1:2" x14ac:dyDescent="0.2">
      <c r="A1463" s="15" t="s">
        <v>1256</v>
      </c>
      <c r="B1463" s="15">
        <v>9.9</v>
      </c>
    </row>
    <row r="1464" spans="1:2" x14ac:dyDescent="0.2">
      <c r="A1464" s="15" t="s">
        <v>1256</v>
      </c>
      <c r="B1464" s="15">
        <v>12.7</v>
      </c>
    </row>
    <row r="1465" spans="1:2" x14ac:dyDescent="0.2">
      <c r="A1465" s="15" t="s">
        <v>1256</v>
      </c>
      <c r="B1465" s="15">
        <v>12.8</v>
      </c>
    </row>
    <row r="1466" spans="1:2" x14ac:dyDescent="0.2">
      <c r="A1466" s="15" t="s">
        <v>1256</v>
      </c>
      <c r="B1466" s="15">
        <v>21.5</v>
      </c>
    </row>
    <row r="1467" spans="1:2" x14ac:dyDescent="0.2">
      <c r="A1467" s="15" t="s">
        <v>1256</v>
      </c>
      <c r="B1467" s="15">
        <v>10</v>
      </c>
    </row>
    <row r="1468" spans="1:2" x14ac:dyDescent="0.2">
      <c r="A1468" s="15" t="s">
        <v>1256</v>
      </c>
      <c r="B1468" s="15">
        <v>14</v>
      </c>
    </row>
    <row r="1469" spans="1:2" x14ac:dyDescent="0.2">
      <c r="A1469" s="15" t="s">
        <v>1256</v>
      </c>
      <c r="B1469" s="15">
        <v>7.8</v>
      </c>
    </row>
    <row r="1470" spans="1:2" x14ac:dyDescent="0.2">
      <c r="A1470" s="15" t="s">
        <v>1256</v>
      </c>
      <c r="B1470" s="15">
        <v>11.9</v>
      </c>
    </row>
    <row r="1471" spans="1:2" x14ac:dyDescent="0.2">
      <c r="A1471" s="15" t="s">
        <v>1256</v>
      </c>
      <c r="B1471" s="15">
        <v>14.05</v>
      </c>
    </row>
    <row r="1472" spans="1:2" x14ac:dyDescent="0.2">
      <c r="A1472" s="15" t="s">
        <v>1256</v>
      </c>
      <c r="B1472" s="15">
        <v>14.05</v>
      </c>
    </row>
    <row r="1473" spans="1:2" x14ac:dyDescent="0.2">
      <c r="A1473" s="15" t="s">
        <v>1256</v>
      </c>
      <c r="B1473" s="15">
        <v>10.35</v>
      </c>
    </row>
    <row r="1474" spans="1:2" x14ac:dyDescent="0.2">
      <c r="A1474" s="15" t="s">
        <v>1256</v>
      </c>
      <c r="B1474" s="15">
        <v>16.55</v>
      </c>
    </row>
    <row r="1475" spans="1:2" x14ac:dyDescent="0.2">
      <c r="A1475" s="15" t="s">
        <v>1256</v>
      </c>
      <c r="B1475" s="15">
        <v>4.6500000000000004</v>
      </c>
    </row>
    <row r="1476" spans="1:2" x14ac:dyDescent="0.2">
      <c r="A1476" s="15" t="s">
        <v>1256</v>
      </c>
      <c r="B1476" s="15">
        <v>6</v>
      </c>
    </row>
    <row r="1477" spans="1:2" x14ac:dyDescent="0.2">
      <c r="A1477" s="15" t="s">
        <v>1256</v>
      </c>
      <c r="B1477" s="15">
        <v>11.15</v>
      </c>
    </row>
    <row r="1478" spans="1:2" x14ac:dyDescent="0.2">
      <c r="A1478" s="15" t="s">
        <v>1257</v>
      </c>
      <c r="B1478" s="15">
        <v>0</v>
      </c>
    </row>
    <row r="1479" spans="1:2" x14ac:dyDescent="0.2">
      <c r="A1479" s="15" t="s">
        <v>1258</v>
      </c>
      <c r="B1479" s="15">
        <v>0</v>
      </c>
    </row>
    <row r="1480" spans="1:2" x14ac:dyDescent="0.2">
      <c r="A1480" s="15" t="s">
        <v>336</v>
      </c>
      <c r="B1480" s="15">
        <v>0</v>
      </c>
    </row>
    <row r="1481" spans="1:2" x14ac:dyDescent="0.2">
      <c r="A1481" s="15" t="s">
        <v>180</v>
      </c>
      <c r="B1481" s="15">
        <v>51.4</v>
      </c>
    </row>
    <row r="1482" spans="1:2" x14ac:dyDescent="0.2">
      <c r="A1482" s="15" t="s">
        <v>184</v>
      </c>
      <c r="B1482" s="15">
        <v>0</v>
      </c>
    </row>
    <row r="1483" spans="1:2" x14ac:dyDescent="0.2">
      <c r="A1483" s="15" t="s">
        <v>1104</v>
      </c>
      <c r="B1483" s="1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F5683-0D39-433D-9628-D037A1E3C9E0}">
  <dimension ref="A1:E7044"/>
  <sheetViews>
    <sheetView workbookViewId="0">
      <selection activeCell="E2" sqref="E2"/>
    </sheetView>
  </sheetViews>
  <sheetFormatPr defaultRowHeight="12.75" x14ac:dyDescent="0.2"/>
  <cols>
    <col min="1" max="1" width="8" bestFit="1" customWidth="1"/>
    <col min="2" max="2" width="16" customWidth="1"/>
    <col min="5" max="5" width="13.7109375" bestFit="1" customWidth="1"/>
  </cols>
  <sheetData>
    <row r="1" spans="1:5" x14ac:dyDescent="0.2">
      <c r="A1" s="1" t="s">
        <v>2</v>
      </c>
      <c r="B1" s="1" t="s">
        <v>1298</v>
      </c>
    </row>
    <row r="2" spans="1:5" x14ac:dyDescent="0.2">
      <c r="A2" s="16">
        <v>1000001</v>
      </c>
      <c r="B2" s="15">
        <v>0</v>
      </c>
      <c r="D2" s="7">
        <v>1000001</v>
      </c>
      <c r="E2" s="17" cm="1">
        <f t="array" ref="E2">MEDIAN(IF(A:A=D2,B:B))</f>
        <v>0</v>
      </c>
    </row>
    <row r="3" spans="1:5" x14ac:dyDescent="0.2">
      <c r="A3" s="16">
        <v>1000001</v>
      </c>
      <c r="B3" s="15">
        <v>0.34859405100000002</v>
      </c>
      <c r="D3" s="7">
        <v>1000010</v>
      </c>
      <c r="E3" s="17" cm="1">
        <f t="array" ref="E3">MEDIAN(IF(A:A=D3,B:B))</f>
        <v>0.17429702550000001</v>
      </c>
    </row>
    <row r="4" spans="1:5" x14ac:dyDescent="0.2">
      <c r="A4" s="16">
        <v>1000001</v>
      </c>
      <c r="B4" s="15">
        <v>0</v>
      </c>
      <c r="D4" s="7">
        <v>1000020</v>
      </c>
      <c r="E4" s="17" cm="1">
        <f t="array" ref="E4">MEDIAN(IF(A:A=D4,B:B))</f>
        <v>0</v>
      </c>
    </row>
    <row r="5" spans="1:5" x14ac:dyDescent="0.2">
      <c r="A5" s="16">
        <v>1000001</v>
      </c>
      <c r="B5" s="15">
        <v>0</v>
      </c>
      <c r="D5" s="7">
        <v>1000030</v>
      </c>
      <c r="E5" s="17" cm="1">
        <f t="array" ref="E5">MEDIAN(IF(A:A=D5,B:B))</f>
        <v>0.303609197</v>
      </c>
    </row>
    <row r="6" spans="1:5" x14ac:dyDescent="0.2">
      <c r="A6" s="16">
        <v>1000001</v>
      </c>
      <c r="B6" s="15">
        <v>0.48792930600000001</v>
      </c>
      <c r="D6" s="7">
        <v>1000040</v>
      </c>
      <c r="E6" s="17" cm="1">
        <f t="array" ref="E6">MEDIAN(IF(A:A=D6,B:B))</f>
        <v>0.35972532950000002</v>
      </c>
    </row>
    <row r="7" spans="1:5" x14ac:dyDescent="0.2">
      <c r="A7" s="16">
        <v>1000010</v>
      </c>
      <c r="B7" s="15">
        <v>0.494189606</v>
      </c>
      <c r="D7" s="7">
        <v>1000050</v>
      </c>
      <c r="E7" s="17" cm="1">
        <f t="array" ref="E7">MEDIAN(IF(A:A=D7,B:B))</f>
        <v>0.34207238600000001</v>
      </c>
    </row>
    <row r="8" spans="1:5" x14ac:dyDescent="0.2">
      <c r="A8" s="16">
        <v>1000010</v>
      </c>
      <c r="B8" s="15">
        <v>0</v>
      </c>
      <c r="D8" s="7">
        <v>1000060</v>
      </c>
      <c r="E8" s="17" cm="1">
        <f t="array" ref="E8">MEDIAN(IF(A:A=D8,B:B))</f>
        <v>0.34207238600000001</v>
      </c>
    </row>
    <row r="9" spans="1:5" x14ac:dyDescent="0.2">
      <c r="A9" s="16">
        <v>1000010</v>
      </c>
      <c r="B9" s="15">
        <v>0.34859405100000002</v>
      </c>
      <c r="D9" s="7">
        <v>1000070</v>
      </c>
      <c r="E9" s="17" cm="1">
        <f t="array" ref="E9">MEDIAN(IF(A:A=D9,B:B))</f>
        <v>0.34207238600000001</v>
      </c>
    </row>
    <row r="10" spans="1:5" x14ac:dyDescent="0.2">
      <c r="A10" s="16">
        <v>1000010</v>
      </c>
      <c r="B10" s="15">
        <v>0</v>
      </c>
      <c r="D10" s="7">
        <v>1000080</v>
      </c>
      <c r="E10" s="17" cm="1">
        <f t="array" ref="E10">MEDIAN(IF(A:A=D10,B:B))</f>
        <v>0.36508940899999998</v>
      </c>
    </row>
    <row r="11" spans="1:5" x14ac:dyDescent="0.2">
      <c r="A11" s="16">
        <v>1000010</v>
      </c>
      <c r="B11" s="15">
        <v>0.35726389600000003</v>
      </c>
      <c r="D11" s="7">
        <v>1000090</v>
      </c>
      <c r="E11" s="17" cm="1">
        <f t="array" ref="E11">MEDIAN(IF(A:A=D11,B:B))</f>
        <v>0.33744817599999999</v>
      </c>
    </row>
    <row r="12" spans="1:5" x14ac:dyDescent="0.2">
      <c r="A12" s="16">
        <v>1000010</v>
      </c>
      <c r="B12" s="15">
        <v>0</v>
      </c>
      <c r="D12" s="7">
        <v>1000100</v>
      </c>
      <c r="E12" s="17" cm="1">
        <f t="array" ref="E12">MEDIAN(IF(A:A=D12,B:B))</f>
        <v>0.34207238600000001</v>
      </c>
    </row>
    <row r="13" spans="1:5" x14ac:dyDescent="0.2">
      <c r="A13" s="16">
        <v>1000010</v>
      </c>
      <c r="B13" s="15">
        <v>0</v>
      </c>
      <c r="D13" s="7">
        <v>1000110</v>
      </c>
      <c r="E13" s="17" cm="1">
        <f t="array" ref="E13">MEDIAN(IF(A:A=D13,B:B))</f>
        <v>0.37737827299999999</v>
      </c>
    </row>
    <row r="14" spans="1:5" x14ac:dyDescent="0.2">
      <c r="A14" s="16">
        <v>1000010</v>
      </c>
      <c r="B14" s="15">
        <v>0.48792930600000001</v>
      </c>
      <c r="D14" s="7">
        <v>1000120</v>
      </c>
      <c r="E14" s="17" cm="1">
        <f t="array" ref="E14">MEDIAN(IF(A:A=D14,B:B))</f>
        <v>0.34207238600000001</v>
      </c>
    </row>
    <row r="15" spans="1:5" x14ac:dyDescent="0.2">
      <c r="A15" s="16">
        <v>1000010</v>
      </c>
      <c r="B15" s="15">
        <v>0</v>
      </c>
      <c r="D15" s="7">
        <v>1000130</v>
      </c>
      <c r="E15" s="17" cm="1">
        <f t="array" ref="E15">MEDIAN(IF(A:A=D15,B:B))</f>
        <v>0.34207238600000001</v>
      </c>
    </row>
    <row r="16" spans="1:5" x14ac:dyDescent="0.2">
      <c r="A16" s="16">
        <v>1000010</v>
      </c>
      <c r="B16" s="15">
        <v>0.35726389600000003</v>
      </c>
      <c r="D16" s="7">
        <v>1000140</v>
      </c>
      <c r="E16" s="17" cm="1">
        <f t="array" ref="E16">MEDIAN(IF(A:A=D16,B:B))</f>
        <v>0.28897203650000003</v>
      </c>
    </row>
    <row r="17" spans="1:5" x14ac:dyDescent="0.2">
      <c r="A17" s="16">
        <v>1000020</v>
      </c>
      <c r="B17" s="15">
        <v>0</v>
      </c>
      <c r="D17" s="7">
        <v>1000150</v>
      </c>
      <c r="E17" s="17" cm="1">
        <f t="array" ref="E17">MEDIAN(IF(A:A=D17,B:B))</f>
        <v>0.34207238600000001</v>
      </c>
    </row>
    <row r="18" spans="1:5" x14ac:dyDescent="0.2">
      <c r="A18" s="16">
        <v>1000020</v>
      </c>
      <c r="B18" s="15">
        <v>0</v>
      </c>
      <c r="D18" s="7">
        <v>1000160</v>
      </c>
      <c r="E18" s="17" cm="1">
        <f t="array" ref="E18">MEDIAN(IF(A:A=D18,B:B))</f>
        <v>0.235871687</v>
      </c>
    </row>
    <row r="19" spans="1:5" x14ac:dyDescent="0.2">
      <c r="A19" s="16">
        <v>1000020</v>
      </c>
      <c r="B19" s="15">
        <v>0</v>
      </c>
      <c r="D19" s="7">
        <v>1000170</v>
      </c>
      <c r="E19" s="17" cm="1">
        <f t="array" ref="E19">MEDIAN(IF(A:A=D19,B:B))</f>
        <v>0.28897203650000003</v>
      </c>
    </row>
    <row r="20" spans="1:5" x14ac:dyDescent="0.2">
      <c r="A20" s="16">
        <v>1000020</v>
      </c>
      <c r="B20" s="15">
        <v>0.34859405100000002</v>
      </c>
      <c r="D20" s="7">
        <v>1000180</v>
      </c>
      <c r="E20" s="17" cm="1">
        <f t="array" ref="E20">MEDIAN(IF(A:A=D20,B:B))</f>
        <v>0.235871687</v>
      </c>
    </row>
    <row r="21" spans="1:5" x14ac:dyDescent="0.2">
      <c r="A21" s="16">
        <v>1000020</v>
      </c>
      <c r="B21" s="15">
        <v>0</v>
      </c>
      <c r="D21" s="7">
        <v>1000190</v>
      </c>
      <c r="E21" s="17" cm="1">
        <f t="array" ref="E21">MEDIAN(IF(A:A=D21,B:B))</f>
        <v>0.235871687</v>
      </c>
    </row>
    <row r="22" spans="1:5" x14ac:dyDescent="0.2">
      <c r="A22" s="16">
        <v>1000020</v>
      </c>
      <c r="B22" s="15">
        <v>0</v>
      </c>
      <c r="D22" s="7">
        <v>1000200</v>
      </c>
      <c r="E22" s="17" cm="1">
        <f t="array" ref="E22">MEDIAN(IF(A:A=D22,B:B))</f>
        <v>0.2319480495</v>
      </c>
    </row>
    <row r="23" spans="1:5" x14ac:dyDescent="0.2">
      <c r="A23" s="16">
        <v>1000020</v>
      </c>
      <c r="B23" s="15">
        <v>0.48792930600000001</v>
      </c>
      <c r="D23" s="7">
        <v>1000210</v>
      </c>
      <c r="E23" s="17" cm="1">
        <f t="array" ref="E23">MEDIAN(IF(A:A=D23,B:B))</f>
        <v>0.235871687</v>
      </c>
    </row>
    <row r="24" spans="1:5" x14ac:dyDescent="0.2">
      <c r="A24" s="16">
        <v>1000030</v>
      </c>
      <c r="B24" s="15">
        <v>0</v>
      </c>
      <c r="D24" s="7">
        <v>1000220</v>
      </c>
      <c r="E24" s="17" cm="1">
        <f t="array" ref="E24">MEDIAN(IF(A:A=D24,B:B))</f>
        <v>0.1179358435</v>
      </c>
    </row>
    <row r="25" spans="1:5" x14ac:dyDescent="0.2">
      <c r="A25" s="16">
        <v>1000030</v>
      </c>
      <c r="B25" s="15">
        <v>0.45960193599999999</v>
      </c>
      <c r="D25" s="7">
        <v>1000230</v>
      </c>
      <c r="E25" s="17" cm="1">
        <f t="array" ref="E25">MEDIAN(IF(A:A=D25,B:B))</f>
        <v>0.2093380285</v>
      </c>
    </row>
    <row r="26" spans="1:5" x14ac:dyDescent="0.2">
      <c r="A26" s="16">
        <v>1000030</v>
      </c>
      <c r="B26" s="15">
        <v>0</v>
      </c>
      <c r="D26" s="7">
        <v>1000240</v>
      </c>
      <c r="E26" s="17" cm="1">
        <f t="array" ref="E26">MEDIAN(IF(A:A=D26,B:B))</f>
        <v>0.2093380285</v>
      </c>
    </row>
    <row r="27" spans="1:5" x14ac:dyDescent="0.2">
      <c r="A27" s="16">
        <v>1000030</v>
      </c>
      <c r="B27" s="15">
        <v>0.37737827299999999</v>
      </c>
      <c r="D27" s="7">
        <v>1000250</v>
      </c>
      <c r="E27" s="17" cm="1">
        <f t="array" ref="E27">MEDIAN(IF(A:A=D27,B:B))</f>
        <v>0.22802441200000001</v>
      </c>
    </row>
    <row r="28" spans="1:5" x14ac:dyDescent="0.2">
      <c r="A28" s="16">
        <v>1000030</v>
      </c>
      <c r="B28" s="15">
        <v>0.45449654</v>
      </c>
      <c r="D28" s="7">
        <v>1000260</v>
      </c>
      <c r="E28" s="17" cm="1">
        <f t="array" ref="E28">MEDIAN(IF(A:A=D28,B:B))</f>
        <v>0.235871687</v>
      </c>
    </row>
    <row r="29" spans="1:5" x14ac:dyDescent="0.2">
      <c r="A29" s="16">
        <v>1000030</v>
      </c>
      <c r="B29" s="15">
        <v>0</v>
      </c>
      <c r="D29" s="7">
        <v>1000270</v>
      </c>
      <c r="E29" s="17" cm="1">
        <f t="array" ref="E29">MEDIAN(IF(A:A=D29,B:B))</f>
        <v>0.235871687</v>
      </c>
    </row>
    <row r="30" spans="1:5" x14ac:dyDescent="0.2">
      <c r="A30" s="16">
        <v>1000030</v>
      </c>
      <c r="B30" s="15">
        <v>0</v>
      </c>
      <c r="D30" s="7">
        <v>1000280</v>
      </c>
      <c r="E30" s="17" cm="1">
        <f t="array" ref="E30">MEDIAN(IF(A:A=D30,B:B))</f>
        <v>0.28665993150000002</v>
      </c>
    </row>
    <row r="31" spans="1:5" x14ac:dyDescent="0.2">
      <c r="A31" s="16">
        <v>1000030</v>
      </c>
      <c r="B31" s="15">
        <v>0</v>
      </c>
      <c r="D31" s="7">
        <v>1000290</v>
      </c>
      <c r="E31" s="17" cm="1">
        <f t="array" ref="E31">MEDIAN(IF(A:A=D31,B:B))</f>
        <v>0.28897203650000003</v>
      </c>
    </row>
    <row r="32" spans="1:5" x14ac:dyDescent="0.2">
      <c r="A32" s="16">
        <v>1000030</v>
      </c>
      <c r="B32" s="15">
        <v>0</v>
      </c>
      <c r="D32" s="7">
        <v>1000300</v>
      </c>
      <c r="E32" s="17" cm="1">
        <f t="array" ref="E32">MEDIAN(IF(A:A=D32,B:B))</f>
        <v>0.37737827299999999</v>
      </c>
    </row>
    <row r="33" spans="1:5" x14ac:dyDescent="0.2">
      <c r="A33" s="16">
        <v>1000030</v>
      </c>
      <c r="B33" s="15">
        <v>0</v>
      </c>
      <c r="D33" s="7">
        <v>1000310</v>
      </c>
      <c r="E33" s="17" cm="1">
        <f t="array" ref="E33">MEDIAN(IF(A:A=D33,B:B))</f>
        <v>0.35972532950000002</v>
      </c>
    </row>
    <row r="34" spans="1:5" x14ac:dyDescent="0.2">
      <c r="A34" s="16">
        <v>1000030</v>
      </c>
      <c r="B34" s="15">
        <v>0.42668465300000002</v>
      </c>
      <c r="D34" s="7">
        <v>1000320</v>
      </c>
      <c r="E34" s="17" cm="1">
        <f t="array" ref="E34">MEDIAN(IF(A:A=D34,B:B))</f>
        <v>0.40984855799999997</v>
      </c>
    </row>
    <row r="35" spans="1:5" x14ac:dyDescent="0.2">
      <c r="A35" s="16">
        <v>1000030</v>
      </c>
      <c r="B35" s="15">
        <v>0</v>
      </c>
      <c r="D35" s="7">
        <v>1000330</v>
      </c>
      <c r="E35" s="17" cm="1">
        <f t="array" ref="E35">MEDIAN(IF(A:A=D35,B:B))</f>
        <v>0.45449654</v>
      </c>
    </row>
    <row r="36" spans="1:5" x14ac:dyDescent="0.2">
      <c r="A36" s="16">
        <v>1000030</v>
      </c>
      <c r="B36" s="15">
        <v>0.39662110699999997</v>
      </c>
      <c r="D36" s="7">
        <v>1000340</v>
      </c>
      <c r="E36" s="17" cm="1">
        <f t="array" ref="E36">MEDIAN(IF(A:A=D36,B:B))</f>
        <v>0.22724827</v>
      </c>
    </row>
    <row r="37" spans="1:5" x14ac:dyDescent="0.2">
      <c r="A37" s="16">
        <v>1000030</v>
      </c>
      <c r="B37" s="15">
        <v>0.34348006599999997</v>
      </c>
      <c r="D37" s="7">
        <v>1000350</v>
      </c>
      <c r="E37" s="17" cm="1">
        <f t="array" ref="E37">MEDIAN(IF(A:A=D37,B:B))</f>
        <v>0.40521496150000003</v>
      </c>
    </row>
    <row r="38" spans="1:5" x14ac:dyDescent="0.2">
      <c r="A38" s="16">
        <v>1000030</v>
      </c>
      <c r="B38" s="15">
        <v>0</v>
      </c>
      <c r="D38" s="7">
        <v>1000360</v>
      </c>
      <c r="E38" s="17" cm="1">
        <f t="array" ref="E38">MEDIAN(IF(A:A=D38,B:B))</f>
        <v>0</v>
      </c>
    </row>
    <row r="39" spans="1:5" x14ac:dyDescent="0.2">
      <c r="A39" s="16">
        <v>1000030</v>
      </c>
      <c r="B39" s="15">
        <v>0</v>
      </c>
      <c r="D39" s="7">
        <v>1000370</v>
      </c>
      <c r="E39" s="17" cm="1">
        <f t="array" ref="E39">MEDIAN(IF(A:A=D39,B:B))</f>
        <v>0.38151036100000002</v>
      </c>
    </row>
    <row r="40" spans="1:5" x14ac:dyDescent="0.2">
      <c r="A40" s="16">
        <v>1000030</v>
      </c>
      <c r="B40" s="15">
        <v>0</v>
      </c>
      <c r="D40" s="7">
        <v>1000380</v>
      </c>
      <c r="E40" s="17" cm="1">
        <f t="array" ref="E40">MEDIAN(IF(A:A=D40,B:B))</f>
        <v>0.42906965149999998</v>
      </c>
    </row>
    <row r="41" spans="1:5" x14ac:dyDescent="0.2">
      <c r="A41" s="16">
        <v>1000030</v>
      </c>
      <c r="B41" s="15">
        <v>0.40244479</v>
      </c>
      <c r="D41" s="7">
        <v>1000381</v>
      </c>
      <c r="E41" s="17" cm="1">
        <f t="array" ref="E41">MEDIAN(IF(A:A=D41,B:B))</f>
        <v>0.42673211900000002</v>
      </c>
    </row>
    <row r="42" spans="1:5" x14ac:dyDescent="0.2">
      <c r="A42" s="16">
        <v>1000030</v>
      </c>
      <c r="B42" s="15">
        <v>0.40288248599999998</v>
      </c>
      <c r="D42" s="7">
        <v>1000390</v>
      </c>
      <c r="E42" s="17" cm="1">
        <f t="array" ref="E42">MEDIAN(IF(A:A=D42,B:B))</f>
        <v>0.40244479</v>
      </c>
    </row>
    <row r="43" spans="1:5" x14ac:dyDescent="0.2">
      <c r="A43" s="16">
        <v>1000030</v>
      </c>
      <c r="B43" s="15">
        <v>0.42270557199999997</v>
      </c>
      <c r="D43" s="7">
        <v>1000400</v>
      </c>
      <c r="E43" s="17" cm="1">
        <f t="array" ref="E43">MEDIAN(IF(A:A=D43,B:B))</f>
        <v>0.41480730249999997</v>
      </c>
    </row>
    <row r="44" spans="1:5" x14ac:dyDescent="0.2">
      <c r="A44" s="16">
        <v>1000030</v>
      </c>
      <c r="B44" s="15">
        <v>0.38374527000000003</v>
      </c>
      <c r="D44" s="7">
        <v>1000410</v>
      </c>
      <c r="E44" s="17" cm="1">
        <f t="array" ref="E44">MEDIAN(IF(A:A=D44,B:B))</f>
        <v>0.45449654</v>
      </c>
    </row>
    <row r="45" spans="1:5" x14ac:dyDescent="0.2">
      <c r="A45" s="16">
        <v>1000030</v>
      </c>
      <c r="B45" s="15">
        <v>0.42661590900000002</v>
      </c>
      <c r="D45" s="7">
        <v>1000420</v>
      </c>
      <c r="E45" s="17" cm="1">
        <f t="array" ref="E45">MEDIAN(IF(A:A=D45,B:B))</f>
        <v>0.303609197</v>
      </c>
    </row>
    <row r="46" spans="1:5" x14ac:dyDescent="0.2">
      <c r="A46" s="16">
        <v>1000030</v>
      </c>
      <c r="B46" s="15">
        <v>0</v>
      </c>
      <c r="D46" s="7">
        <v>1000430</v>
      </c>
      <c r="E46" s="17" cm="1">
        <f t="array" ref="E46">MEDIAN(IF(A:A=D46,B:B))</f>
        <v>0.41685804799999998</v>
      </c>
    </row>
    <row r="47" spans="1:5" x14ac:dyDescent="0.2">
      <c r="A47" s="16">
        <v>1000030</v>
      </c>
      <c r="B47" s="15">
        <v>0.43853350600000002</v>
      </c>
      <c r="D47" s="7">
        <v>1000440</v>
      </c>
      <c r="E47" s="17" cm="1">
        <f t="array" ref="E47">MEDIAN(IF(A:A=D47,B:B))</f>
        <v>0.34348006599999997</v>
      </c>
    </row>
    <row r="48" spans="1:5" x14ac:dyDescent="0.2">
      <c r="A48" s="16">
        <v>1000030</v>
      </c>
      <c r="B48" s="15">
        <v>0.303609197</v>
      </c>
      <c r="D48" s="7">
        <v>1000450</v>
      </c>
      <c r="E48" s="17" cm="1">
        <f t="array" ref="E48">MEDIAN(IF(A:A=D48,B:B))</f>
        <v>0.39727348699999998</v>
      </c>
    </row>
    <row r="49" spans="1:5" x14ac:dyDescent="0.2">
      <c r="A49" s="16">
        <v>1000040</v>
      </c>
      <c r="B49" s="15">
        <v>0.34207238600000001</v>
      </c>
      <c r="D49" s="7">
        <v>1000460</v>
      </c>
      <c r="E49" s="17" cm="1">
        <f t="array" ref="E49">MEDIAN(IF(A:A=D49,B:B))</f>
        <v>0.40706576750000001</v>
      </c>
    </row>
    <row r="50" spans="1:5" x14ac:dyDescent="0.2">
      <c r="A50" s="16">
        <v>1000040</v>
      </c>
      <c r="B50" s="15">
        <v>0.37737827299999999</v>
      </c>
      <c r="D50" s="7">
        <v>1000470</v>
      </c>
      <c r="E50" s="17" cm="1">
        <f t="array" ref="E50">MEDIAN(IF(A:A=D50,B:B))</f>
        <v>0.39694729699999998</v>
      </c>
    </row>
    <row r="51" spans="1:5" x14ac:dyDescent="0.2">
      <c r="A51" s="16">
        <v>1000050</v>
      </c>
      <c r="B51" s="15">
        <v>0</v>
      </c>
      <c r="D51" s="7">
        <v>1000480</v>
      </c>
      <c r="E51" s="17" cm="1">
        <f t="array" ref="E51">MEDIAN(IF(A:A=D51,B:B))</f>
        <v>0.360934804</v>
      </c>
    </row>
    <row r="52" spans="1:5" x14ac:dyDescent="0.2">
      <c r="A52" s="16">
        <v>1000050</v>
      </c>
      <c r="B52" s="15">
        <v>0.34207238600000001</v>
      </c>
      <c r="D52" s="7">
        <v>1000490</v>
      </c>
      <c r="E52" s="17" cm="1">
        <f t="array" ref="E52">MEDIAN(IF(A:A=D52,B:B))</f>
        <v>0.34348006599999997</v>
      </c>
    </row>
    <row r="53" spans="1:5" x14ac:dyDescent="0.2">
      <c r="A53" s="16">
        <v>1000050</v>
      </c>
      <c r="B53" s="15">
        <v>0.37737827299999999</v>
      </c>
      <c r="D53" s="7">
        <v>1000500</v>
      </c>
      <c r="E53" s="17" cm="1">
        <f t="array" ref="E53">MEDIAN(IF(A:A=D53,B:B))</f>
        <v>0.35904538800000002</v>
      </c>
    </row>
    <row r="54" spans="1:5" x14ac:dyDescent="0.2">
      <c r="A54" s="16">
        <v>1000060</v>
      </c>
      <c r="B54" s="15">
        <v>0.34207238600000001</v>
      </c>
      <c r="D54" s="7">
        <v>1000510</v>
      </c>
      <c r="E54" s="17" cm="1">
        <f t="array" ref="E54">MEDIAN(IF(A:A=D54,B:B))</f>
        <v>0.41685804799999998</v>
      </c>
    </row>
    <row r="55" spans="1:5" x14ac:dyDescent="0.2">
      <c r="A55" s="16">
        <v>1000070</v>
      </c>
      <c r="B55" s="15">
        <v>0</v>
      </c>
      <c r="D55" s="7">
        <v>1000520</v>
      </c>
      <c r="E55" s="17" cm="1">
        <f t="array" ref="E55">MEDIAN(IF(A:A=D55,B:B))</f>
        <v>0.45704923799999997</v>
      </c>
    </row>
    <row r="56" spans="1:5" x14ac:dyDescent="0.2">
      <c r="A56" s="16">
        <v>1000070</v>
      </c>
      <c r="B56" s="15">
        <v>0.45960193599999999</v>
      </c>
      <c r="D56" s="7">
        <v>1000530</v>
      </c>
      <c r="E56" s="17" cm="1">
        <f t="array" ref="E56">MEDIAN(IF(A:A=D56,B:B))</f>
        <v>0.41615310100000003</v>
      </c>
    </row>
    <row r="57" spans="1:5" x14ac:dyDescent="0.2">
      <c r="A57" s="16">
        <v>1000070</v>
      </c>
      <c r="B57" s="15">
        <v>0.34207238600000001</v>
      </c>
      <c r="D57" s="7">
        <v>1000540</v>
      </c>
      <c r="E57" s="17" cm="1">
        <f t="array" ref="E57">MEDIAN(IF(A:A=D57,B:B))</f>
        <v>0.42385418399999997</v>
      </c>
    </row>
    <row r="58" spans="1:5" x14ac:dyDescent="0.2">
      <c r="A58" s="16">
        <v>1000080</v>
      </c>
      <c r="B58" s="15">
        <v>0.33744817599999999</v>
      </c>
      <c r="D58" s="7">
        <v>1000550</v>
      </c>
      <c r="E58" s="17" cm="1">
        <f t="array" ref="E58">MEDIAN(IF(A:A=D58,B:B))</f>
        <v>0.388106432</v>
      </c>
    </row>
    <row r="59" spans="1:5" x14ac:dyDescent="0.2">
      <c r="A59" s="16">
        <v>1000080</v>
      </c>
      <c r="B59" s="15">
        <v>0.388106432</v>
      </c>
      <c r="D59" s="7">
        <v>1000560</v>
      </c>
      <c r="E59" s="17" cm="1">
        <f t="array" ref="E59">MEDIAN(IF(A:A=D59,B:B))</f>
        <v>0.36508940899999998</v>
      </c>
    </row>
    <row r="60" spans="1:5" x14ac:dyDescent="0.2">
      <c r="A60" s="16">
        <v>1000080</v>
      </c>
      <c r="B60" s="15">
        <v>0.45960193599999999</v>
      </c>
      <c r="D60" s="7">
        <v>1000570</v>
      </c>
      <c r="E60" s="17" cm="1">
        <f t="array" ref="E60">MEDIAN(IF(A:A=D60,B:B))</f>
        <v>0.42385418399999997</v>
      </c>
    </row>
    <row r="61" spans="1:5" x14ac:dyDescent="0.2">
      <c r="A61" s="16">
        <v>1000080</v>
      </c>
      <c r="B61" s="15">
        <v>0.34207238600000001</v>
      </c>
      <c r="D61" s="7">
        <v>1000580</v>
      </c>
      <c r="E61" s="17" cm="1">
        <f t="array" ref="E61">MEDIAN(IF(A:A=D61,B:B))</f>
        <v>0.37951060650000001</v>
      </c>
    </row>
    <row r="62" spans="1:5" x14ac:dyDescent="0.2">
      <c r="A62" s="16">
        <v>1000090</v>
      </c>
      <c r="B62" s="15">
        <v>0.235871687</v>
      </c>
      <c r="D62" s="7">
        <v>1000590</v>
      </c>
      <c r="E62" s="17" cm="1">
        <f t="array" ref="E62">MEDIAN(IF(A:A=D62,B:B))</f>
        <v>0.36361574750000003</v>
      </c>
    </row>
    <row r="63" spans="1:5" x14ac:dyDescent="0.2">
      <c r="A63" s="16">
        <v>1000090</v>
      </c>
      <c r="B63" s="15">
        <v>0.33744817599999999</v>
      </c>
      <c r="D63" s="7">
        <v>1000600</v>
      </c>
      <c r="E63" s="17" cm="1">
        <f t="array" ref="E63">MEDIAN(IF(A:A=D63,B:B))</f>
        <v>0.37951060650000001</v>
      </c>
    </row>
    <row r="64" spans="1:5" x14ac:dyDescent="0.2">
      <c r="A64" s="16">
        <v>1000090</v>
      </c>
      <c r="B64" s="15">
        <v>0.34207238600000001</v>
      </c>
      <c r="D64" s="7">
        <v>1000610</v>
      </c>
      <c r="E64" s="17" cm="1">
        <f t="array" ref="E64">MEDIAN(IF(A:A=D64,B:B))</f>
        <v>0.37091478100000003</v>
      </c>
    </row>
    <row r="65" spans="1:5" x14ac:dyDescent="0.2">
      <c r="A65" s="16">
        <v>1000100</v>
      </c>
      <c r="B65" s="15">
        <v>0.34207238600000001</v>
      </c>
      <c r="D65" s="7">
        <v>1000620</v>
      </c>
      <c r="E65" s="17" cm="1">
        <f t="array" ref="E65">MEDIAN(IF(A:A=D65,B:B))</f>
        <v>0.37091478100000003</v>
      </c>
    </row>
    <row r="66" spans="1:5" x14ac:dyDescent="0.2">
      <c r="A66" s="16">
        <v>1000110</v>
      </c>
      <c r="B66" s="15">
        <v>0.34207238600000001</v>
      </c>
      <c r="D66" s="7">
        <v>1000630</v>
      </c>
      <c r="E66" s="17" cm="1">
        <f t="array" ref="E66">MEDIAN(IF(A:A=D66,B:B))</f>
        <v>0.36247430749999998</v>
      </c>
    </row>
    <row r="67" spans="1:5" x14ac:dyDescent="0.2">
      <c r="A67" s="16">
        <v>1000110</v>
      </c>
      <c r="B67" s="15">
        <v>0.446546685</v>
      </c>
      <c r="D67" s="7">
        <v>1000640</v>
      </c>
      <c r="E67" s="17" cm="1">
        <f t="array" ref="E67">MEDIAN(IF(A:A=D67,B:B))</f>
        <v>0.28665993150000002</v>
      </c>
    </row>
    <row r="68" spans="1:5" x14ac:dyDescent="0.2">
      <c r="A68" s="16">
        <v>1000110</v>
      </c>
      <c r="B68" s="15">
        <v>0.37737827299999999</v>
      </c>
      <c r="D68" s="7">
        <v>1000650</v>
      </c>
      <c r="E68" s="17" cm="1">
        <f t="array" ref="E68">MEDIAN(IF(A:A=D68,B:B))</f>
        <v>0.34688244499999998</v>
      </c>
    </row>
    <row r="69" spans="1:5" x14ac:dyDescent="0.2">
      <c r="A69" s="16">
        <v>1000120</v>
      </c>
      <c r="B69" s="15">
        <v>0.34207238600000001</v>
      </c>
      <c r="D69" s="7">
        <v>1000660</v>
      </c>
      <c r="E69" s="17" cm="1">
        <f t="array" ref="E69">MEDIAN(IF(A:A=D69,B:B))</f>
        <v>0.34688244499999998</v>
      </c>
    </row>
    <row r="70" spans="1:5" x14ac:dyDescent="0.2">
      <c r="A70" s="16">
        <v>1000130</v>
      </c>
      <c r="B70" s="15">
        <v>0.34207238600000001</v>
      </c>
      <c r="D70" s="7">
        <v>1000670</v>
      </c>
      <c r="E70" s="17" cm="1">
        <f t="array" ref="E70">MEDIAN(IF(A:A=D70,B:B))</f>
        <v>0.36361574750000003</v>
      </c>
    </row>
    <row r="71" spans="1:5" x14ac:dyDescent="0.2">
      <c r="A71" s="16">
        <v>1000140</v>
      </c>
      <c r="B71" s="15">
        <v>0.235871687</v>
      </c>
      <c r="D71" s="7">
        <v>1000680</v>
      </c>
      <c r="E71" s="17" cm="1">
        <f t="array" ref="E71">MEDIAN(IF(A:A=D71,B:B))</f>
        <v>0.35631671399999998</v>
      </c>
    </row>
    <row r="72" spans="1:5" x14ac:dyDescent="0.2">
      <c r="A72" s="16">
        <v>1000140</v>
      </c>
      <c r="B72" s="15">
        <v>0.34207238600000001</v>
      </c>
      <c r="D72" s="7">
        <v>1000690</v>
      </c>
      <c r="E72" s="17" cm="1">
        <f t="array" ref="E72">MEDIAN(IF(A:A=D72,B:B))</f>
        <v>0.23053315099999999</v>
      </c>
    </row>
    <row r="73" spans="1:5" x14ac:dyDescent="0.2">
      <c r="A73" s="16">
        <v>1000150</v>
      </c>
      <c r="B73" s="15">
        <v>0.235871687</v>
      </c>
      <c r="D73" s="7">
        <v>1000700</v>
      </c>
      <c r="E73" s="17" cm="1">
        <f t="array" ref="E73">MEDIAN(IF(A:A=D73,B:B))</f>
        <v>0.33744817599999999</v>
      </c>
    </row>
    <row r="74" spans="1:5" x14ac:dyDescent="0.2">
      <c r="A74" s="16">
        <v>1000150</v>
      </c>
      <c r="B74" s="15">
        <v>0</v>
      </c>
      <c r="D74" s="7">
        <v>1000710</v>
      </c>
      <c r="E74" s="17" cm="1">
        <f t="array" ref="E74">MEDIAN(IF(A:A=D74,B:B))</f>
        <v>0.23053315099999999</v>
      </c>
    </row>
    <row r="75" spans="1:5" x14ac:dyDescent="0.2">
      <c r="A75" s="16">
        <v>1000150</v>
      </c>
      <c r="B75" s="15">
        <v>0.39121321799999997</v>
      </c>
      <c r="D75" s="7">
        <v>1000720</v>
      </c>
      <c r="E75" s="17" cm="1">
        <f t="array" ref="E75">MEDIAN(IF(A:A=D75,B:B))</f>
        <v>0.22802441200000001</v>
      </c>
    </row>
    <row r="76" spans="1:5" x14ac:dyDescent="0.2">
      <c r="A76" s="16">
        <v>1000150</v>
      </c>
      <c r="B76" s="15">
        <v>0.34207238600000001</v>
      </c>
      <c r="D76" s="7">
        <v>1000730</v>
      </c>
      <c r="E76" s="17" cm="1">
        <f t="array" ref="E76">MEDIAN(IF(A:A=D76,B:B))</f>
        <v>0.22802441200000001</v>
      </c>
    </row>
    <row r="77" spans="1:5" x14ac:dyDescent="0.2">
      <c r="A77" s="16">
        <v>1000150</v>
      </c>
      <c r="B77" s="15">
        <v>0.446546685</v>
      </c>
      <c r="D77" s="7">
        <v>1000740</v>
      </c>
      <c r="E77" s="17" cm="1">
        <f t="array" ref="E77">MEDIAN(IF(A:A=D77,B:B))</f>
        <v>0.2292787815</v>
      </c>
    </row>
    <row r="78" spans="1:5" x14ac:dyDescent="0.2">
      <c r="A78" s="16">
        <v>1000160</v>
      </c>
      <c r="B78" s="15">
        <v>0.235871687</v>
      </c>
      <c r="D78" s="7">
        <v>1000750</v>
      </c>
      <c r="E78" s="17" cm="1">
        <f t="array" ref="E78">MEDIAN(IF(A:A=D78,B:B))</f>
        <v>0.2292787815</v>
      </c>
    </row>
    <row r="79" spans="1:5" x14ac:dyDescent="0.2">
      <c r="A79" s="16">
        <v>1000160</v>
      </c>
      <c r="B79" s="15">
        <v>0</v>
      </c>
      <c r="D79" s="7">
        <v>1000760</v>
      </c>
      <c r="E79" s="17" cm="1">
        <f t="array" ref="E79">MEDIAN(IF(A:A=D79,B:B))</f>
        <v>0.20485507850000001</v>
      </c>
    </row>
    <row r="80" spans="1:5" x14ac:dyDescent="0.2">
      <c r="A80" s="16">
        <v>1000160</v>
      </c>
      <c r="B80" s="15">
        <v>0.34207238600000001</v>
      </c>
      <c r="D80" s="7">
        <v>1000770</v>
      </c>
      <c r="E80" s="17" cm="1">
        <f t="array" ref="E80">MEDIAN(IF(A:A=D80,B:B))</f>
        <v>0.20485507850000001</v>
      </c>
    </row>
    <row r="81" spans="1:5" x14ac:dyDescent="0.2">
      <c r="A81" s="16">
        <v>1000170</v>
      </c>
      <c r="B81" s="15">
        <v>0.235871687</v>
      </c>
      <c r="D81" s="7">
        <v>1000780</v>
      </c>
      <c r="E81" s="17" cm="1">
        <f t="array" ref="E81">MEDIAN(IF(A:A=D81,B:B))</f>
        <v>0.20485507850000001</v>
      </c>
    </row>
    <row r="82" spans="1:5" x14ac:dyDescent="0.2">
      <c r="A82" s="16">
        <v>1000170</v>
      </c>
      <c r="B82" s="15">
        <v>0.34207238600000001</v>
      </c>
      <c r="D82" s="7">
        <v>1000790</v>
      </c>
      <c r="E82" s="17" cm="1">
        <f t="array" ref="E82">MEDIAN(IF(A:A=D82,B:B))</f>
        <v>0.20485507850000001</v>
      </c>
    </row>
    <row r="83" spans="1:5" x14ac:dyDescent="0.2">
      <c r="A83" s="16">
        <v>1000180</v>
      </c>
      <c r="B83" s="15">
        <v>0.235871687</v>
      </c>
      <c r="D83" s="7">
        <v>1000800</v>
      </c>
      <c r="E83" s="17" cm="1">
        <f t="array" ref="E83">MEDIAN(IF(A:A=D83,B:B))</f>
        <v>0.20485507850000001</v>
      </c>
    </row>
    <row r="84" spans="1:5" x14ac:dyDescent="0.2">
      <c r="A84" s="16">
        <v>1000190</v>
      </c>
      <c r="B84" s="15">
        <v>0.235871687</v>
      </c>
      <c r="D84" s="7">
        <v>1000810</v>
      </c>
      <c r="E84" s="17" cm="1">
        <f t="array" ref="E84">MEDIAN(IF(A:A=D84,B:B))</f>
        <v>0.23053315099999999</v>
      </c>
    </row>
    <row r="85" spans="1:5" x14ac:dyDescent="0.2">
      <c r="A85" s="16">
        <v>1000200</v>
      </c>
      <c r="B85" s="15">
        <v>0.235871687</v>
      </c>
      <c r="D85" s="7">
        <v>1000820</v>
      </c>
      <c r="E85" s="17" cm="1">
        <f t="array" ref="E85">MEDIAN(IF(A:A=D85,B:B))</f>
        <v>0.20485507850000001</v>
      </c>
    </row>
    <row r="86" spans="1:5" x14ac:dyDescent="0.2">
      <c r="A86" s="16">
        <v>1000200</v>
      </c>
      <c r="B86" s="15">
        <v>0.22802441200000001</v>
      </c>
      <c r="D86" s="7">
        <v>1000830</v>
      </c>
      <c r="E86" s="17" cm="1">
        <f t="array" ref="E86">MEDIAN(IF(A:A=D86,B:B))</f>
        <v>0.23068445799999998</v>
      </c>
    </row>
    <row r="87" spans="1:5" x14ac:dyDescent="0.2">
      <c r="A87" s="16">
        <v>1000210</v>
      </c>
      <c r="B87" s="15">
        <v>0.235871687</v>
      </c>
      <c r="D87" s="7">
        <v>1000840</v>
      </c>
      <c r="E87" s="17" cm="1">
        <f t="array" ref="E87">MEDIAN(IF(A:A=D87,B:B))</f>
        <v>0.23068445799999998</v>
      </c>
    </row>
    <row r="88" spans="1:5" x14ac:dyDescent="0.2">
      <c r="A88" s="16">
        <v>1000220</v>
      </c>
      <c r="B88" s="15">
        <v>0.235871687</v>
      </c>
      <c r="D88" s="7">
        <v>1000850</v>
      </c>
      <c r="E88" s="17" cm="1">
        <f t="array" ref="E88">MEDIAN(IF(A:A=D88,B:B))</f>
        <v>0.23068445799999998</v>
      </c>
    </row>
    <row r="89" spans="1:5" x14ac:dyDescent="0.2">
      <c r="A89" s="16">
        <v>1000220</v>
      </c>
      <c r="B89" s="15">
        <v>0</v>
      </c>
      <c r="D89" s="7">
        <v>1000860</v>
      </c>
      <c r="E89" s="17" cm="1">
        <f t="array" ref="E89">MEDIAN(IF(A:A=D89,B:B))</f>
        <v>0.230835765</v>
      </c>
    </row>
    <row r="90" spans="1:5" x14ac:dyDescent="0.2">
      <c r="A90" s="16">
        <v>1000230</v>
      </c>
      <c r="B90" s="15">
        <v>0.235871687</v>
      </c>
      <c r="D90" s="7">
        <v>1000870</v>
      </c>
      <c r="E90" s="17" cm="1">
        <f t="array" ref="E90">MEDIAN(IF(A:A=D90,B:B))</f>
        <v>0.23053315099999999</v>
      </c>
    </row>
    <row r="91" spans="1:5" x14ac:dyDescent="0.2">
      <c r="A91" s="16">
        <v>1000230</v>
      </c>
      <c r="B91" s="15">
        <v>0.18280436999999999</v>
      </c>
      <c r="D91" s="7">
        <v>1000880</v>
      </c>
      <c r="E91" s="17" cm="1">
        <f t="array" ref="E91">MEDIAN(IF(A:A=D91,B:B))</f>
        <v>0.19157380800000001</v>
      </c>
    </row>
    <row r="92" spans="1:5" x14ac:dyDescent="0.2">
      <c r="A92" s="16">
        <v>1000240</v>
      </c>
      <c r="B92" s="15">
        <v>0.235871687</v>
      </c>
      <c r="D92" s="7">
        <v>1000890</v>
      </c>
      <c r="E92" s="17" cm="1">
        <f t="array" ref="E92">MEDIAN(IF(A:A=D92,B:B))</f>
        <v>0.20485507850000001</v>
      </c>
    </row>
    <row r="93" spans="1:5" x14ac:dyDescent="0.2">
      <c r="A93" s="16">
        <v>1000240</v>
      </c>
      <c r="B93" s="15">
        <v>0.18280436999999999</v>
      </c>
      <c r="D93" s="7">
        <v>1000900</v>
      </c>
      <c r="E93" s="17" cm="1">
        <f t="array" ref="E93">MEDIAN(IF(A:A=D93,B:B))</f>
        <v>0.20485507850000001</v>
      </c>
    </row>
    <row r="94" spans="1:5" x14ac:dyDescent="0.2">
      <c r="A94" s="16">
        <v>1000250</v>
      </c>
      <c r="B94" s="15">
        <v>0.235871687</v>
      </c>
      <c r="D94" s="7">
        <v>1000910</v>
      </c>
      <c r="E94" s="17" cm="1">
        <f t="array" ref="E94">MEDIAN(IF(A:A=D94,B:B))</f>
        <v>0.23068445799999998</v>
      </c>
    </row>
    <row r="95" spans="1:5" x14ac:dyDescent="0.2">
      <c r="A95" s="16">
        <v>1000250</v>
      </c>
      <c r="B95" s="15">
        <v>0.18280436999999999</v>
      </c>
      <c r="D95" s="7">
        <v>1000920</v>
      </c>
      <c r="E95" s="17" cm="1">
        <f t="array" ref="E95">MEDIAN(IF(A:A=D95,B:B))</f>
        <v>0.230835765</v>
      </c>
    </row>
    <row r="96" spans="1:5" x14ac:dyDescent="0.2">
      <c r="A96" s="16">
        <v>1000250</v>
      </c>
      <c r="B96" s="15">
        <v>0.22802441200000001</v>
      </c>
      <c r="D96" s="7">
        <v>1000930</v>
      </c>
      <c r="E96" s="17" cm="1">
        <f t="array" ref="E96">MEDIAN(IF(A:A=D96,B:B))</f>
        <v>0.23053315099999999</v>
      </c>
    </row>
    <row r="97" spans="1:5" x14ac:dyDescent="0.2">
      <c r="A97" s="16">
        <v>1000260</v>
      </c>
      <c r="B97" s="15">
        <v>0.235871687</v>
      </c>
      <c r="D97" s="7">
        <v>1000940</v>
      </c>
      <c r="E97" s="17" cm="1">
        <f t="array" ref="E97">MEDIAN(IF(A:A=D97,B:B))</f>
        <v>0.23068445799999998</v>
      </c>
    </row>
    <row r="98" spans="1:5" x14ac:dyDescent="0.2">
      <c r="A98" s="16">
        <v>1000260</v>
      </c>
      <c r="B98" s="15">
        <v>0.28101609100000002</v>
      </c>
      <c r="D98" s="7">
        <v>1000950</v>
      </c>
      <c r="E98" s="17" cm="1">
        <f t="array" ref="E98">MEDIAN(IF(A:A=D98,B:B))</f>
        <v>0.23053315099999999</v>
      </c>
    </row>
    <row r="99" spans="1:5" x14ac:dyDescent="0.2">
      <c r="A99" s="16">
        <v>1000260</v>
      </c>
      <c r="B99" s="15">
        <v>0.18280436999999999</v>
      </c>
      <c r="D99" s="7">
        <v>1000960</v>
      </c>
      <c r="E99" s="17" cm="1">
        <f t="array" ref="E99">MEDIAN(IF(A:A=D99,B:B))</f>
        <v>0.23053315099999999</v>
      </c>
    </row>
    <row r="100" spans="1:5" x14ac:dyDescent="0.2">
      <c r="A100" s="16">
        <v>1000270</v>
      </c>
      <c r="B100" s="15">
        <v>0.235871687</v>
      </c>
      <c r="D100" s="7">
        <v>1000970</v>
      </c>
      <c r="E100" s="17" cm="1">
        <f t="array" ref="E100">MEDIAN(IF(A:A=D100,B:B))</f>
        <v>0.2110534795</v>
      </c>
    </row>
    <row r="101" spans="1:5" x14ac:dyDescent="0.2">
      <c r="A101" s="16">
        <v>1000270</v>
      </c>
      <c r="B101" s="15">
        <v>0</v>
      </c>
      <c r="D101" s="7">
        <v>1000980</v>
      </c>
      <c r="E101" s="17" cm="1">
        <f t="array" ref="E101">MEDIAN(IF(A:A=D101,B:B))</f>
        <v>0.17707782</v>
      </c>
    </row>
    <row r="102" spans="1:5" x14ac:dyDescent="0.2">
      <c r="A102" s="16">
        <v>1000270</v>
      </c>
      <c r="B102" s="15">
        <v>0.34207238600000001</v>
      </c>
      <c r="D102" s="7">
        <v>1000990</v>
      </c>
      <c r="E102" s="17" cm="1">
        <f t="array" ref="E102">MEDIAN(IF(A:A=D102,B:B))</f>
        <v>0.19157380800000001</v>
      </c>
    </row>
    <row r="103" spans="1:5" x14ac:dyDescent="0.2">
      <c r="A103" s="16">
        <v>1000280</v>
      </c>
      <c r="B103" s="15">
        <v>0.235871687</v>
      </c>
      <c r="D103" s="7">
        <v>1001000</v>
      </c>
      <c r="E103" s="17" cm="1">
        <f t="array" ref="E103">MEDIAN(IF(A:A=D103,B:B))</f>
        <v>0.16258183200000001</v>
      </c>
    </row>
    <row r="104" spans="1:5" x14ac:dyDescent="0.2">
      <c r="A104" s="16">
        <v>1000280</v>
      </c>
      <c r="B104" s="15">
        <v>0.33744817599999999</v>
      </c>
      <c r="D104" s="7">
        <v>1001010</v>
      </c>
      <c r="E104" s="17" cm="1">
        <f t="array" ref="E104">MEDIAN(IF(A:A=D104,B:B))</f>
        <v>0.1062460385</v>
      </c>
    </row>
    <row r="105" spans="1:5" x14ac:dyDescent="0.2">
      <c r="A105" s="16">
        <v>1000280</v>
      </c>
      <c r="B105" s="15">
        <v>0.22802441200000001</v>
      </c>
      <c r="D105" s="7">
        <v>1001020</v>
      </c>
      <c r="E105" s="17" cm="1">
        <f t="array" ref="E105">MEDIAN(IF(A:A=D105,B:B))</f>
        <v>0.2110534795</v>
      </c>
    </row>
    <row r="106" spans="1:5" x14ac:dyDescent="0.2">
      <c r="A106" s="16">
        <v>1000280</v>
      </c>
      <c r="B106" s="15">
        <v>0.34207238600000001</v>
      </c>
      <c r="D106" s="7">
        <v>1001030</v>
      </c>
      <c r="E106" s="17" cm="1">
        <f t="array" ref="E106">MEDIAN(IF(A:A=D106,B:B))</f>
        <v>0.18821360549999999</v>
      </c>
    </row>
    <row r="107" spans="1:5" x14ac:dyDescent="0.2">
      <c r="A107" s="16">
        <v>1000290</v>
      </c>
      <c r="B107" s="15">
        <v>0.235871687</v>
      </c>
      <c r="D107" s="7">
        <v>1001040</v>
      </c>
      <c r="E107" s="17" cm="1">
        <f t="array" ref="E107">MEDIAN(IF(A:A=D107,B:B))</f>
        <v>0.120279369</v>
      </c>
    </row>
    <row r="108" spans="1:5" x14ac:dyDescent="0.2">
      <c r="A108" s="16">
        <v>1000290</v>
      </c>
      <c r="B108" s="15">
        <v>0.34207238600000001</v>
      </c>
      <c r="D108" s="7">
        <v>1001050</v>
      </c>
      <c r="E108" s="17" cm="1">
        <f t="array" ref="E108">MEDIAN(IF(A:A=D108,B:B))</f>
        <v>0.10384049300000001</v>
      </c>
    </row>
    <row r="109" spans="1:5" x14ac:dyDescent="0.2">
      <c r="A109" s="16">
        <v>1000300</v>
      </c>
      <c r="B109" s="15">
        <v>0.34207238600000001</v>
      </c>
      <c r="D109" s="7">
        <v>1001060</v>
      </c>
      <c r="E109" s="17" cm="1">
        <f t="array" ref="E109">MEDIAN(IF(A:A=D109,B:B))</f>
        <v>0.120279369</v>
      </c>
    </row>
    <row r="110" spans="1:5" x14ac:dyDescent="0.2">
      <c r="A110" s="16">
        <v>1000300</v>
      </c>
      <c r="B110" s="15">
        <v>0.446546685</v>
      </c>
      <c r="D110" s="7">
        <v>1001070</v>
      </c>
      <c r="E110" s="17" cm="1">
        <f t="array" ref="E110">MEDIAN(IF(A:A=D110,B:B))</f>
        <v>0.120279369</v>
      </c>
    </row>
    <row r="111" spans="1:5" x14ac:dyDescent="0.2">
      <c r="A111" s="16">
        <v>1000300</v>
      </c>
      <c r="B111" s="15">
        <v>0.37737827299999999</v>
      </c>
      <c r="D111" s="7">
        <v>1001080</v>
      </c>
      <c r="E111" s="17" cm="1">
        <f t="array" ref="E111">MEDIAN(IF(A:A=D111,B:B))</f>
        <v>8.8037652999999993E-2</v>
      </c>
    </row>
    <row r="112" spans="1:5" x14ac:dyDescent="0.2">
      <c r="A112" s="16">
        <v>1000310</v>
      </c>
      <c r="B112" s="15">
        <v>0.34207238600000001</v>
      </c>
      <c r="D112" s="7">
        <v>1001090</v>
      </c>
      <c r="E112" s="17" cm="1">
        <f t="array" ref="E112">MEDIAN(IF(A:A=D112,B:B))</f>
        <v>0.103031451</v>
      </c>
    </row>
    <row r="113" spans="1:5" x14ac:dyDescent="0.2">
      <c r="A113" s="16">
        <v>1000310</v>
      </c>
      <c r="B113" s="15">
        <v>0.37737827299999999</v>
      </c>
      <c r="D113" s="7">
        <v>1001100</v>
      </c>
      <c r="E113" s="17" cm="1">
        <f t="array" ref="E113">MEDIAN(IF(A:A=D113,B:B))</f>
        <v>0.15592658850000002</v>
      </c>
    </row>
    <row r="114" spans="1:5" x14ac:dyDescent="0.2">
      <c r="A114" s="16">
        <v>1000320</v>
      </c>
      <c r="B114" s="15">
        <v>0.41615310100000003</v>
      </c>
      <c r="D114" s="7">
        <v>1001110</v>
      </c>
      <c r="E114" s="17" cm="1">
        <f t="array" ref="E114">MEDIAN(IF(A:A=D114,B:B))</f>
        <v>0.19157380800000001</v>
      </c>
    </row>
    <row r="115" spans="1:5" x14ac:dyDescent="0.2">
      <c r="A115" s="16">
        <v>1000320</v>
      </c>
      <c r="B115" s="15">
        <v>0.38151036100000002</v>
      </c>
      <c r="D115" s="7">
        <v>1001120</v>
      </c>
      <c r="E115" s="17" cm="1">
        <f t="array" ref="E115">MEDIAN(IF(A:A=D115,B:B))</f>
        <v>0.120279369</v>
      </c>
    </row>
    <row r="116" spans="1:5" x14ac:dyDescent="0.2">
      <c r="A116" s="16">
        <v>1000320</v>
      </c>
      <c r="B116" s="15">
        <v>0.40354401499999998</v>
      </c>
      <c r="D116" s="7">
        <v>1001130</v>
      </c>
      <c r="E116" s="17" cm="1">
        <f t="array" ref="E116">MEDIAN(IF(A:A=D116,B:B))</f>
        <v>8.7561576000000002E-2</v>
      </c>
    </row>
    <row r="117" spans="1:5" x14ac:dyDescent="0.2">
      <c r="A117" s="16">
        <v>1000320</v>
      </c>
      <c r="B117" s="15">
        <v>0.45449654</v>
      </c>
      <c r="D117" s="7">
        <v>1001131</v>
      </c>
      <c r="E117" s="17" cm="1">
        <f t="array" ref="E117">MEDIAN(IF(A:A=D117,B:B))</f>
        <v>0</v>
      </c>
    </row>
    <row r="118" spans="1:5" x14ac:dyDescent="0.2">
      <c r="A118" s="16">
        <v>1000320</v>
      </c>
      <c r="B118" s="15">
        <v>0.38151036100000002</v>
      </c>
      <c r="D118" s="7">
        <v>1001140</v>
      </c>
      <c r="E118" s="17" cm="1">
        <f t="array" ref="E118">MEDIAN(IF(A:A=D118,B:B))</f>
        <v>0.23068445799999998</v>
      </c>
    </row>
    <row r="119" spans="1:5" x14ac:dyDescent="0.2">
      <c r="A119" s="16">
        <v>1000320</v>
      </c>
      <c r="B119" s="15">
        <v>0.45449654</v>
      </c>
      <c r="D119" s="7">
        <v>1001150</v>
      </c>
      <c r="E119" s="17" cm="1">
        <f t="array" ref="E119">MEDIAN(IF(A:A=D119,B:B))</f>
        <v>0.23053315099999999</v>
      </c>
    </row>
    <row r="120" spans="1:5" x14ac:dyDescent="0.2">
      <c r="A120" s="16">
        <v>1000330</v>
      </c>
      <c r="B120" s="15">
        <v>0.45449654</v>
      </c>
      <c r="D120" s="7">
        <v>1001160</v>
      </c>
      <c r="E120" s="17" cm="1">
        <f t="array" ref="E120">MEDIAN(IF(A:A=D120,B:B))</f>
        <v>0.22190320949999998</v>
      </c>
    </row>
    <row r="121" spans="1:5" x14ac:dyDescent="0.2">
      <c r="A121" s="16">
        <v>1000340</v>
      </c>
      <c r="B121" s="15">
        <v>0.45449654</v>
      </c>
      <c r="D121" s="7">
        <v>1001170</v>
      </c>
      <c r="E121" s="17" cm="1">
        <f t="array" ref="E121">MEDIAN(IF(A:A=D121,B:B))</f>
        <v>0.2292787815</v>
      </c>
    </row>
    <row r="122" spans="1:5" x14ac:dyDescent="0.2">
      <c r="A122" s="16">
        <v>1000340</v>
      </c>
      <c r="B122" s="15">
        <v>0</v>
      </c>
      <c r="D122" s="7">
        <v>1001180</v>
      </c>
      <c r="E122" s="17" cm="1">
        <f t="array" ref="E122">MEDIAN(IF(A:A=D122,B:B))</f>
        <v>0.22190320949999998</v>
      </c>
    </row>
    <row r="123" spans="1:5" x14ac:dyDescent="0.2">
      <c r="A123" s="16">
        <v>1000350</v>
      </c>
      <c r="B123" s="15">
        <v>0.42668465300000002</v>
      </c>
      <c r="D123" s="7">
        <v>1001190</v>
      </c>
      <c r="E123" s="17" cm="1">
        <f t="array" ref="E123">MEDIAN(IF(A:A=D123,B:B))</f>
        <v>0.33744817599999999</v>
      </c>
    </row>
    <row r="124" spans="1:5" x14ac:dyDescent="0.2">
      <c r="A124" s="16">
        <v>1000350</v>
      </c>
      <c r="B124" s="15">
        <v>0.38374527000000003</v>
      </c>
      <c r="D124" s="7">
        <v>1001200</v>
      </c>
      <c r="E124" s="17" cm="1">
        <f t="array" ref="E124">MEDIAN(IF(A:A=D124,B:B))</f>
        <v>0.23053315099999999</v>
      </c>
    </row>
    <row r="125" spans="1:5" x14ac:dyDescent="0.2">
      <c r="A125" s="16">
        <v>1000350</v>
      </c>
      <c r="B125" s="15">
        <v>0</v>
      </c>
      <c r="D125" s="7">
        <v>1001210</v>
      </c>
      <c r="E125" s="17" cm="1">
        <f t="array" ref="E125">MEDIAN(IF(A:A=D125,B:B))</f>
        <v>0.2765571765</v>
      </c>
    </row>
    <row r="126" spans="1:5" x14ac:dyDescent="0.2">
      <c r="A126" s="16">
        <v>1000350</v>
      </c>
      <c r="B126" s="15">
        <v>0.43853350600000002</v>
      </c>
      <c r="D126" s="7">
        <v>1001229</v>
      </c>
      <c r="E126" s="17" cm="1">
        <f t="array" ref="E126">MEDIAN(IF(A:A=D126,B:B))</f>
        <v>0.21327326799999999</v>
      </c>
    </row>
    <row r="127" spans="1:5" x14ac:dyDescent="0.2">
      <c r="A127" s="16">
        <v>1000360</v>
      </c>
      <c r="B127" s="15">
        <v>0.40354401499999998</v>
      </c>
      <c r="D127" s="7">
        <v>1001230</v>
      </c>
      <c r="E127" s="17" cm="1">
        <f t="array" ref="E127">MEDIAN(IF(A:A=D127,B:B))</f>
        <v>0.22190320949999998</v>
      </c>
    </row>
    <row r="128" spans="1:5" x14ac:dyDescent="0.2">
      <c r="A128" s="16">
        <v>1000360</v>
      </c>
      <c r="B128" s="15">
        <v>0.362353447</v>
      </c>
      <c r="D128" s="7">
        <v>1001240</v>
      </c>
      <c r="E128" s="17" cm="1">
        <f t="array" ref="E128">MEDIAN(IF(A:A=D128,B:B))</f>
        <v>0.2319480495</v>
      </c>
    </row>
    <row r="129" spans="1:5" x14ac:dyDescent="0.2">
      <c r="A129" s="16">
        <v>1000360</v>
      </c>
      <c r="B129" s="15">
        <v>0</v>
      </c>
      <c r="D129" s="7">
        <v>1001250</v>
      </c>
      <c r="E129" s="17" cm="1">
        <f t="array" ref="E129">MEDIAN(IF(A:A=D129,B:B))</f>
        <v>0.2319480495</v>
      </c>
    </row>
    <row r="130" spans="1:5" x14ac:dyDescent="0.2">
      <c r="A130" s="16">
        <v>1000360</v>
      </c>
      <c r="B130" s="15">
        <v>0</v>
      </c>
      <c r="D130" s="7">
        <v>1001260</v>
      </c>
      <c r="E130" s="17" cm="1">
        <f t="array" ref="E130">MEDIAN(IF(A:A=D130,B:B))</f>
        <v>0.33744817599999999</v>
      </c>
    </row>
    <row r="131" spans="1:5" x14ac:dyDescent="0.2">
      <c r="A131" s="16">
        <v>1000360</v>
      </c>
      <c r="B131" s="15">
        <v>0</v>
      </c>
      <c r="D131" s="7">
        <v>1001270</v>
      </c>
      <c r="E131" s="17" cm="1">
        <f t="array" ref="E131">MEDIAN(IF(A:A=D131,B:B))</f>
        <v>0.282736294</v>
      </c>
    </row>
    <row r="132" spans="1:5" x14ac:dyDescent="0.2">
      <c r="A132" s="16">
        <v>1000360</v>
      </c>
      <c r="B132" s="15">
        <v>0</v>
      </c>
      <c r="D132" s="7">
        <v>1001280</v>
      </c>
      <c r="E132" s="17" cm="1">
        <f t="array" ref="E132">MEDIAN(IF(A:A=D132,B:B))</f>
        <v>0.282736294</v>
      </c>
    </row>
    <row r="133" spans="1:5" x14ac:dyDescent="0.2">
      <c r="A133" s="16">
        <v>1000360</v>
      </c>
      <c r="B133" s="15">
        <v>0</v>
      </c>
      <c r="D133" s="7">
        <v>1001290</v>
      </c>
      <c r="E133" s="17" cm="1">
        <f t="array" ref="E133">MEDIAN(IF(A:A=D133,B:B))</f>
        <v>0.2319480495</v>
      </c>
    </row>
    <row r="134" spans="1:5" x14ac:dyDescent="0.2">
      <c r="A134" s="16">
        <v>1000360</v>
      </c>
      <c r="B134" s="15">
        <v>0.48792930600000001</v>
      </c>
      <c r="D134" s="7">
        <v>1001300</v>
      </c>
      <c r="E134" s="17" cm="1">
        <f t="array" ref="E134">MEDIAN(IF(A:A=D134,B:B))</f>
        <v>0.28665993150000002</v>
      </c>
    </row>
    <row r="135" spans="1:5" x14ac:dyDescent="0.2">
      <c r="A135" s="16">
        <v>1000360</v>
      </c>
      <c r="B135" s="15">
        <v>0.362353447</v>
      </c>
      <c r="D135" s="7">
        <v>1001310</v>
      </c>
      <c r="E135" s="17" cm="1">
        <f t="array" ref="E135">MEDIAN(IF(A:A=D135,B:B))</f>
        <v>0.36277730399999997</v>
      </c>
    </row>
    <row r="136" spans="1:5" x14ac:dyDescent="0.2">
      <c r="A136" s="16">
        <v>1000360</v>
      </c>
      <c r="B136" s="15">
        <v>0</v>
      </c>
      <c r="D136" s="7">
        <v>1001320</v>
      </c>
      <c r="E136" s="17" cm="1">
        <f t="array" ref="E136">MEDIAN(IF(A:A=D136,B:B))</f>
        <v>0.28665993150000002</v>
      </c>
    </row>
    <row r="137" spans="1:5" x14ac:dyDescent="0.2">
      <c r="A137" s="16">
        <v>1000370</v>
      </c>
      <c r="B137" s="15">
        <v>0.38151036100000002</v>
      </c>
      <c r="D137" s="7">
        <v>1001330</v>
      </c>
      <c r="E137" s="17" cm="1">
        <f t="array" ref="E137">MEDIAN(IF(A:A=D137,B:B))</f>
        <v>0.40212976649999999</v>
      </c>
    </row>
    <row r="138" spans="1:5" x14ac:dyDescent="0.2">
      <c r="A138" s="16">
        <v>1000370</v>
      </c>
      <c r="B138" s="15">
        <v>0.40354401499999998</v>
      </c>
      <c r="D138" s="7">
        <v>1001340</v>
      </c>
      <c r="E138" s="17" cm="1">
        <f t="array" ref="E138">MEDIAN(IF(A:A=D138,B:B))</f>
        <v>0.40212976649999999</v>
      </c>
    </row>
    <row r="139" spans="1:5" x14ac:dyDescent="0.2">
      <c r="A139" s="16">
        <v>1000370</v>
      </c>
      <c r="B139" s="15">
        <v>0.45449654</v>
      </c>
      <c r="D139" s="7">
        <v>1001350</v>
      </c>
      <c r="E139" s="17" cm="1">
        <f t="array" ref="E139">MEDIAN(IF(A:A=D139,B:B))</f>
        <v>0.37951060650000001</v>
      </c>
    </row>
    <row r="140" spans="1:5" x14ac:dyDescent="0.2">
      <c r="A140" s="16">
        <v>1000370</v>
      </c>
      <c r="B140" s="15">
        <v>0</v>
      </c>
      <c r="D140" s="7">
        <v>1001360</v>
      </c>
      <c r="E140" s="17" cm="1">
        <f t="array" ref="E140">MEDIAN(IF(A:A=D140,B:B))</f>
        <v>0</v>
      </c>
    </row>
    <row r="141" spans="1:5" x14ac:dyDescent="0.2">
      <c r="A141" s="16">
        <v>1000370</v>
      </c>
      <c r="B141" s="15">
        <v>0.38151036100000002</v>
      </c>
      <c r="D141" s="7">
        <v>1001370</v>
      </c>
      <c r="E141" s="17" cm="1">
        <f t="array" ref="E141">MEDIAN(IF(A:A=D141,B:B))</f>
        <v>0.41791726800000001</v>
      </c>
    </row>
    <row r="142" spans="1:5" x14ac:dyDescent="0.2">
      <c r="A142" s="16">
        <v>1000380</v>
      </c>
      <c r="B142" s="15">
        <v>0.431407184</v>
      </c>
      <c r="D142" s="7">
        <v>1001380</v>
      </c>
      <c r="E142" s="17" cm="1">
        <f t="array" ref="E142">MEDIAN(IF(A:A=D142,B:B))</f>
        <v>0.39648194850000001</v>
      </c>
    </row>
    <row r="143" spans="1:5" x14ac:dyDescent="0.2">
      <c r="A143" s="16">
        <v>1000380</v>
      </c>
      <c r="B143" s="15">
        <v>0.446546685</v>
      </c>
      <c r="D143" s="7">
        <v>1001390</v>
      </c>
      <c r="E143" s="17" cm="1">
        <f t="array" ref="E143">MEDIAN(IF(A:A=D143,B:B))</f>
        <v>0.201222395</v>
      </c>
    </row>
    <row r="144" spans="1:5" x14ac:dyDescent="0.2">
      <c r="A144" s="16">
        <v>1000380</v>
      </c>
      <c r="B144" s="15">
        <v>0.44124924799999998</v>
      </c>
      <c r="D144" s="7">
        <v>1001400</v>
      </c>
      <c r="E144" s="17" cm="1">
        <f t="array" ref="E144">MEDIAN(IF(A:A=D144,B:B))</f>
        <v>0.42906965149999998</v>
      </c>
    </row>
    <row r="145" spans="1:5" x14ac:dyDescent="0.2">
      <c r="A145" s="16">
        <v>1000380</v>
      </c>
      <c r="B145" s="15">
        <v>0.42673211900000002</v>
      </c>
      <c r="D145" s="7">
        <v>1001410</v>
      </c>
      <c r="E145" s="17" cm="1">
        <f t="array" ref="E145">MEDIAN(IF(A:A=D145,B:B))</f>
        <v>0.40288248599999998</v>
      </c>
    </row>
    <row r="146" spans="1:5" x14ac:dyDescent="0.2">
      <c r="A146" s="16">
        <v>1000380</v>
      </c>
      <c r="B146" s="15">
        <v>0.40244479</v>
      </c>
      <c r="D146" s="7">
        <v>1001420</v>
      </c>
      <c r="E146" s="17" cm="1">
        <f t="array" ref="E146">MEDIAN(IF(A:A=D146,B:B))</f>
        <v>0.20144124299999999</v>
      </c>
    </row>
    <row r="147" spans="1:5" x14ac:dyDescent="0.2">
      <c r="A147" s="16">
        <v>1000380</v>
      </c>
      <c r="B147" s="15">
        <v>0.40288248599999998</v>
      </c>
      <c r="D147" s="7">
        <v>1001430</v>
      </c>
      <c r="E147" s="17" cm="1">
        <f t="array" ref="E147">MEDIAN(IF(A:A=D147,B:B))</f>
        <v>0.42270557199999997</v>
      </c>
    </row>
    <row r="148" spans="1:5" x14ac:dyDescent="0.2">
      <c r="A148" s="16">
        <v>1000381</v>
      </c>
      <c r="B148" s="15">
        <v>0.39121321799999997</v>
      </c>
      <c r="D148" s="7">
        <v>1001440</v>
      </c>
      <c r="E148" s="17" cm="1">
        <f t="array" ref="E148">MEDIAN(IF(A:A=D148,B:B))</f>
        <v>0.20144124299999999</v>
      </c>
    </row>
    <row r="149" spans="1:5" x14ac:dyDescent="0.2">
      <c r="A149" s="16">
        <v>1000381</v>
      </c>
      <c r="B149" s="15">
        <v>0.37023187200000002</v>
      </c>
      <c r="D149" s="7">
        <v>1001450</v>
      </c>
      <c r="E149" s="17" cm="1">
        <f t="array" ref="E149">MEDIAN(IF(A:A=D149,B:B))</f>
        <v>0.40244479</v>
      </c>
    </row>
    <row r="150" spans="1:5" x14ac:dyDescent="0.2">
      <c r="A150" s="16">
        <v>1000381</v>
      </c>
      <c r="B150" s="15">
        <v>0.431407184</v>
      </c>
      <c r="D150" s="7">
        <v>1001460</v>
      </c>
      <c r="E150" s="17" cm="1">
        <f t="array" ref="E150">MEDIAN(IF(A:A=D150,B:B))</f>
        <v>0.4096633395</v>
      </c>
    </row>
    <row r="151" spans="1:5" x14ac:dyDescent="0.2">
      <c r="A151" s="16">
        <v>1000381</v>
      </c>
      <c r="B151" s="15">
        <v>0.40101055699999999</v>
      </c>
      <c r="D151" s="7">
        <v>1001470</v>
      </c>
      <c r="E151" s="17" cm="1">
        <f t="array" ref="E151">MEDIAN(IF(A:A=D151,B:B))</f>
        <v>0.40266363799999999</v>
      </c>
    </row>
    <row r="152" spans="1:5" x14ac:dyDescent="0.2">
      <c r="A152" s="16">
        <v>1000381</v>
      </c>
      <c r="B152" s="15">
        <v>0.446546685</v>
      </c>
      <c r="D152" s="7">
        <v>1001480</v>
      </c>
      <c r="E152" s="17" cm="1">
        <f t="array" ref="E152">MEDIAN(IF(A:A=D152,B:B))</f>
        <v>0.41279402899999995</v>
      </c>
    </row>
    <row r="153" spans="1:5" x14ac:dyDescent="0.2">
      <c r="A153" s="16">
        <v>1000381</v>
      </c>
      <c r="B153" s="15">
        <v>0.44124924799999998</v>
      </c>
      <c r="D153" s="7">
        <v>1001490</v>
      </c>
      <c r="E153" s="17" cm="1">
        <f t="array" ref="E153">MEDIAN(IF(A:A=D153,B:B))</f>
        <v>0.41257518100000001</v>
      </c>
    </row>
    <row r="154" spans="1:5" x14ac:dyDescent="0.2">
      <c r="A154" s="16">
        <v>1000381</v>
      </c>
      <c r="B154" s="15">
        <v>0.42673211900000002</v>
      </c>
      <c r="D154" s="7">
        <v>1001500</v>
      </c>
      <c r="E154" s="17" cm="1">
        <f t="array" ref="E154">MEDIAN(IF(A:A=D154,B:B))</f>
        <v>0.41685804799999998</v>
      </c>
    </row>
    <row r="155" spans="1:5" x14ac:dyDescent="0.2">
      <c r="A155" s="16">
        <v>1000390</v>
      </c>
      <c r="B155" s="15">
        <v>0.36383398300000003</v>
      </c>
      <c r="D155" s="7">
        <v>1001510</v>
      </c>
      <c r="E155" s="17" cm="1">
        <f t="array" ref="E155">MEDIAN(IF(A:A=D155,B:B))</f>
        <v>0.34207238600000001</v>
      </c>
    </row>
    <row r="156" spans="1:5" x14ac:dyDescent="0.2">
      <c r="A156" s="16">
        <v>1000390</v>
      </c>
      <c r="B156" s="15">
        <v>0.37023187200000002</v>
      </c>
      <c r="D156" s="7">
        <v>1001520</v>
      </c>
      <c r="E156" s="17" cm="1">
        <f t="array" ref="E156">MEDIAN(IF(A:A=D156,B:B))</f>
        <v>0.322150883</v>
      </c>
    </row>
    <row r="157" spans="1:5" x14ac:dyDescent="0.2">
      <c r="A157" s="16">
        <v>1000390</v>
      </c>
      <c r="B157" s="15">
        <v>0.431407184</v>
      </c>
      <c r="D157" s="7">
        <v>1001530</v>
      </c>
      <c r="E157" s="17" cm="1">
        <f t="array" ref="E157">MEDIAN(IF(A:A=D157,B:B))</f>
        <v>0.35652996800000003</v>
      </c>
    </row>
    <row r="158" spans="1:5" x14ac:dyDescent="0.2">
      <c r="A158" s="16">
        <v>1000390</v>
      </c>
      <c r="B158" s="15">
        <v>0.46856425699999998</v>
      </c>
      <c r="D158" s="7">
        <v>1001531</v>
      </c>
      <c r="E158" s="17" cm="1">
        <f t="array" ref="E158">MEDIAN(IF(A:A=D158,B:B))</f>
        <v>0.39008493950000001</v>
      </c>
    </row>
    <row r="159" spans="1:5" x14ac:dyDescent="0.2">
      <c r="A159" s="16">
        <v>1000390</v>
      </c>
      <c r="B159" s="15">
        <v>0</v>
      </c>
      <c r="D159" s="7">
        <v>1001540</v>
      </c>
      <c r="E159" s="17" cm="1">
        <f t="array" ref="E159">MEDIAN(IF(A:A=D159,B:B))</f>
        <v>0.35103675099999998</v>
      </c>
    </row>
    <row r="160" spans="1:5" x14ac:dyDescent="0.2">
      <c r="A160" s="16">
        <v>1000390</v>
      </c>
      <c r="B160" s="15">
        <v>0.44204134099999998</v>
      </c>
      <c r="D160" s="7">
        <v>1001550</v>
      </c>
      <c r="E160" s="17" cm="1">
        <f t="array" ref="E160">MEDIAN(IF(A:A=D160,B:B))</f>
        <v>0.41309805700000002</v>
      </c>
    </row>
    <row r="161" spans="1:5" x14ac:dyDescent="0.2">
      <c r="A161" s="16">
        <v>1000390</v>
      </c>
      <c r="B161" s="15">
        <v>0.44124924799999998</v>
      </c>
      <c r="D161" s="7">
        <v>1001560</v>
      </c>
      <c r="E161" s="17" cm="1">
        <f t="array" ref="E161">MEDIAN(IF(A:A=D161,B:B))</f>
        <v>0.35202108700000001</v>
      </c>
    </row>
    <row r="162" spans="1:5" x14ac:dyDescent="0.2">
      <c r="A162" s="16">
        <v>1000390</v>
      </c>
      <c r="B162" s="15">
        <v>0.42673211900000002</v>
      </c>
      <c r="D162" s="7">
        <v>1001570</v>
      </c>
      <c r="E162" s="17" cm="1">
        <f t="array" ref="E162">MEDIAN(IF(A:A=D162,B:B))</f>
        <v>0.35904538800000002</v>
      </c>
    </row>
    <row r="163" spans="1:5" x14ac:dyDescent="0.2">
      <c r="A163" s="16">
        <v>1000390</v>
      </c>
      <c r="B163" s="15">
        <v>0.393684798</v>
      </c>
      <c r="D163" s="7">
        <v>1001571</v>
      </c>
      <c r="E163" s="17" cm="1">
        <f t="array" ref="E163">MEDIAN(IF(A:A=D163,B:B))</f>
        <v>0.3611449115</v>
      </c>
    </row>
    <row r="164" spans="1:5" x14ac:dyDescent="0.2">
      <c r="A164" s="16">
        <v>1000390</v>
      </c>
      <c r="B164" s="15">
        <v>0.39662110699999997</v>
      </c>
      <c r="D164" s="7">
        <v>1001580</v>
      </c>
      <c r="E164" s="17" cm="1">
        <f t="array" ref="E164">MEDIAN(IF(A:A=D164,B:B))</f>
        <v>0.35249689299999998</v>
      </c>
    </row>
    <row r="165" spans="1:5" x14ac:dyDescent="0.2">
      <c r="A165" s="16">
        <v>1000390</v>
      </c>
      <c r="B165" s="15">
        <v>0.40244479</v>
      </c>
      <c r="D165" s="7">
        <v>1001590</v>
      </c>
      <c r="E165" s="17" cm="1">
        <f t="array" ref="E165">MEDIAN(IF(A:A=D165,B:B))</f>
        <v>0.35249689299999998</v>
      </c>
    </row>
    <row r="166" spans="1:5" x14ac:dyDescent="0.2">
      <c r="A166" s="16">
        <v>1000400</v>
      </c>
      <c r="B166" s="15">
        <v>0.42673211900000002</v>
      </c>
      <c r="D166" s="7">
        <v>1001600</v>
      </c>
      <c r="E166" s="17" cm="1">
        <f t="array" ref="E166">MEDIAN(IF(A:A=D166,B:B))</f>
        <v>0.346535288</v>
      </c>
    </row>
    <row r="167" spans="1:5" x14ac:dyDescent="0.2">
      <c r="A167" s="16">
        <v>1000400</v>
      </c>
      <c r="B167" s="15">
        <v>0.40288248599999998</v>
      </c>
      <c r="D167" s="7">
        <v>1001610</v>
      </c>
      <c r="E167" s="17" cm="1">
        <f t="array" ref="E167">MEDIAN(IF(A:A=D167,B:B))</f>
        <v>0.37533336399999995</v>
      </c>
    </row>
    <row r="168" spans="1:5" x14ac:dyDescent="0.2">
      <c r="A168" s="16">
        <v>1000410</v>
      </c>
      <c r="B168" s="15">
        <v>0.45449654</v>
      </c>
      <c r="D168" s="7">
        <v>1001620</v>
      </c>
      <c r="E168" s="17" cm="1">
        <f t="array" ref="E168">MEDIAN(IF(A:A=D168,B:B))</f>
        <v>0.38742229299999997</v>
      </c>
    </row>
    <row r="169" spans="1:5" x14ac:dyDescent="0.2">
      <c r="A169" s="16">
        <v>1000420</v>
      </c>
      <c r="B169" s="15">
        <v>0.340692569</v>
      </c>
      <c r="D169" s="7">
        <v>1001630</v>
      </c>
      <c r="E169" s="17" cm="1">
        <f t="array" ref="E169">MEDIAN(IF(A:A=D169,B:B))</f>
        <v>0.31278487700000002</v>
      </c>
    </row>
    <row r="170" spans="1:5" x14ac:dyDescent="0.2">
      <c r="A170" s="16">
        <v>1000420</v>
      </c>
      <c r="B170" s="15">
        <v>0</v>
      </c>
      <c r="D170" s="7">
        <v>1001640</v>
      </c>
      <c r="E170" s="17" cm="1">
        <f t="array" ref="E170">MEDIAN(IF(A:A=D170,B:B))</f>
        <v>0.38742229299999997</v>
      </c>
    </row>
    <row r="171" spans="1:5" x14ac:dyDescent="0.2">
      <c r="A171" s="16">
        <v>1000420</v>
      </c>
      <c r="B171" s="15">
        <v>0.303609197</v>
      </c>
      <c r="D171" s="7">
        <v>1001650</v>
      </c>
      <c r="E171" s="17" cm="1">
        <f t="array" ref="E171">MEDIAN(IF(A:A=D171,B:B))</f>
        <v>0.33479645349999998</v>
      </c>
    </row>
    <row r="172" spans="1:5" x14ac:dyDescent="0.2">
      <c r="A172" s="16">
        <v>1000430</v>
      </c>
      <c r="B172" s="15">
        <v>0.42270557199999997</v>
      </c>
      <c r="D172" s="7">
        <v>1001651</v>
      </c>
      <c r="E172" s="17" cm="1">
        <f t="array" ref="E172">MEDIAN(IF(A:A=D172,B:B))</f>
        <v>0.344996786</v>
      </c>
    </row>
    <row r="173" spans="1:5" x14ac:dyDescent="0.2">
      <c r="A173" s="16">
        <v>1000430</v>
      </c>
      <c r="B173" s="15">
        <v>0.41685804799999998</v>
      </c>
      <c r="D173" s="7">
        <v>1001660</v>
      </c>
      <c r="E173" s="17" cm="1">
        <f t="array" ref="E173">MEDIAN(IF(A:A=D173,B:B))</f>
        <v>0.344996786</v>
      </c>
    </row>
    <row r="174" spans="1:5" x14ac:dyDescent="0.2">
      <c r="A174" s="16">
        <v>1000430</v>
      </c>
      <c r="B174" s="15">
        <v>0.303609197</v>
      </c>
      <c r="D174" s="7">
        <v>1001670</v>
      </c>
      <c r="E174" s="17" cm="1">
        <f t="array" ref="E174">MEDIAN(IF(A:A=D174,B:B))</f>
        <v>0.29783311550000002</v>
      </c>
    </row>
    <row r="175" spans="1:5" x14ac:dyDescent="0.2">
      <c r="A175" s="16">
        <v>1000440</v>
      </c>
      <c r="B175" s="15">
        <v>0.34348006599999997</v>
      </c>
      <c r="D175" s="7">
        <v>1001680</v>
      </c>
      <c r="E175" s="17" cm="1">
        <f t="array" ref="E175">MEDIAN(IF(A:A=D175,B:B))</f>
        <v>0.28856802300000001</v>
      </c>
    </row>
    <row r="176" spans="1:5" x14ac:dyDescent="0.2">
      <c r="A176" s="16">
        <v>1000440</v>
      </c>
      <c r="B176" s="15">
        <v>0.41685804799999998</v>
      </c>
      <c r="D176" s="7">
        <v>1001690</v>
      </c>
      <c r="E176" s="17" cm="1">
        <f t="array" ref="E176">MEDIAN(IF(A:A=D176,B:B))</f>
        <v>0.28856802300000001</v>
      </c>
    </row>
    <row r="177" spans="1:5" x14ac:dyDescent="0.2">
      <c r="A177" s="16">
        <v>1000440</v>
      </c>
      <c r="B177" s="15">
        <v>0.303609197</v>
      </c>
      <c r="D177" s="7">
        <v>1001700</v>
      </c>
      <c r="E177" s="17" cm="1">
        <f t="array" ref="E177">MEDIAN(IF(A:A=D177,B:B))</f>
        <v>0.344996786</v>
      </c>
    </row>
    <row r="178" spans="1:5" x14ac:dyDescent="0.2">
      <c r="A178" s="16">
        <v>1000450</v>
      </c>
      <c r="B178" s="15">
        <v>0.34348006599999997</v>
      </c>
      <c r="D178" s="7">
        <v>1001710</v>
      </c>
      <c r="E178" s="17" cm="1">
        <f t="array" ref="E178">MEDIAN(IF(A:A=D178,B:B))</f>
        <v>0.281727161</v>
      </c>
    </row>
    <row r="179" spans="1:5" x14ac:dyDescent="0.2">
      <c r="A179" s="16">
        <v>1000450</v>
      </c>
      <c r="B179" s="15">
        <v>0.39727348699999998</v>
      </c>
      <c r="D179" s="7">
        <v>1001720</v>
      </c>
      <c r="E179" s="17" cm="1">
        <f t="array" ref="E179">MEDIAN(IF(A:A=D179,B:B))</f>
        <v>0.1253347225</v>
      </c>
    </row>
    <row r="180" spans="1:5" x14ac:dyDescent="0.2">
      <c r="A180" s="16">
        <v>1000450</v>
      </c>
      <c r="B180" s="15">
        <v>0.41685804799999998</v>
      </c>
      <c r="D180" s="7">
        <v>1001730</v>
      </c>
      <c r="E180" s="17" cm="1">
        <f t="array" ref="E180">MEDIAN(IF(A:A=D180,B:B))</f>
        <v>0.332640885</v>
      </c>
    </row>
    <row r="181" spans="1:5" x14ac:dyDescent="0.2">
      <c r="A181" s="16">
        <v>1000460</v>
      </c>
      <c r="B181" s="15">
        <v>0.39662110699999997</v>
      </c>
      <c r="D181" s="7">
        <v>1001740</v>
      </c>
      <c r="E181" s="17" cm="1">
        <f t="array" ref="E181">MEDIAN(IF(A:A=D181,B:B))</f>
        <v>0.26961873400000003</v>
      </c>
    </row>
    <row r="182" spans="1:5" x14ac:dyDescent="0.2">
      <c r="A182" s="16">
        <v>1000460</v>
      </c>
      <c r="B182" s="15">
        <v>0.42270557199999997</v>
      </c>
      <c r="D182" s="7">
        <v>1001750</v>
      </c>
      <c r="E182" s="17" cm="1">
        <f t="array" ref="E182">MEDIAN(IF(A:A=D182,B:B))</f>
        <v>0.32459612100000002</v>
      </c>
    </row>
    <row r="183" spans="1:5" x14ac:dyDescent="0.2">
      <c r="A183" s="16">
        <v>1000460</v>
      </c>
      <c r="B183" s="15">
        <v>0.39727348699999998</v>
      </c>
      <c r="D183" s="7">
        <v>1001760</v>
      </c>
      <c r="E183" s="17" cm="1">
        <f t="array" ref="E183">MEDIAN(IF(A:A=D183,B:B))</f>
        <v>0.38145539499999997</v>
      </c>
    </row>
    <row r="184" spans="1:5" x14ac:dyDescent="0.2">
      <c r="A184" s="16">
        <v>1000460</v>
      </c>
      <c r="B184" s="15">
        <v>0.41685804799999998</v>
      </c>
      <c r="D184" s="7">
        <v>1001770</v>
      </c>
      <c r="E184" s="17" cm="1">
        <f t="array" ref="E184">MEDIAN(IF(A:A=D184,B:B))</f>
        <v>0.36898302799999999</v>
      </c>
    </row>
    <row r="185" spans="1:5" x14ac:dyDescent="0.2">
      <c r="A185" s="16">
        <v>1000470</v>
      </c>
      <c r="B185" s="15">
        <v>0.299422882</v>
      </c>
      <c r="D185" s="7">
        <v>1001780</v>
      </c>
      <c r="E185" s="17" cm="1">
        <f t="array" ref="E185">MEDIAN(IF(A:A=D185,B:B))</f>
        <v>0.3702503915</v>
      </c>
    </row>
    <row r="186" spans="1:5" x14ac:dyDescent="0.2">
      <c r="A186" s="16">
        <v>1000470</v>
      </c>
      <c r="B186" s="15">
        <v>0.39662110699999997</v>
      </c>
      <c r="D186" s="7">
        <v>1001790</v>
      </c>
      <c r="E186" s="17" cm="1">
        <f t="array" ref="E186">MEDIAN(IF(A:A=D186,B:B))</f>
        <v>0.32459612100000002</v>
      </c>
    </row>
    <row r="187" spans="1:5" x14ac:dyDescent="0.2">
      <c r="A187" s="16">
        <v>1000470</v>
      </c>
      <c r="B187" s="15">
        <v>0.39727348699999998</v>
      </c>
      <c r="D187" s="7">
        <v>1001800</v>
      </c>
      <c r="E187" s="17" cm="1">
        <f t="array" ref="E187">MEDIAN(IF(A:A=D187,B:B))</f>
        <v>0.35904538800000002</v>
      </c>
    </row>
    <row r="188" spans="1:5" x14ac:dyDescent="0.2">
      <c r="A188" s="16">
        <v>1000470</v>
      </c>
      <c r="B188" s="15">
        <v>0.41685804799999998</v>
      </c>
      <c r="D188" s="7">
        <v>1001810</v>
      </c>
      <c r="E188" s="17" cm="1">
        <f t="array" ref="E188">MEDIAN(IF(A:A=D188,B:B))</f>
        <v>0.32459612100000002</v>
      </c>
    </row>
    <row r="189" spans="1:5" x14ac:dyDescent="0.2">
      <c r="A189" s="16">
        <v>1000480</v>
      </c>
      <c r="B189" s="15">
        <v>0.32459612100000002</v>
      </c>
      <c r="D189" s="7">
        <v>1001820</v>
      </c>
      <c r="E189" s="17" cm="1">
        <f t="array" ref="E189">MEDIAN(IF(A:A=D189,B:B))</f>
        <v>0.360934804</v>
      </c>
    </row>
    <row r="190" spans="1:5" x14ac:dyDescent="0.2">
      <c r="A190" s="16">
        <v>1000480</v>
      </c>
      <c r="B190" s="15">
        <v>0.299422882</v>
      </c>
      <c r="D190" s="7">
        <v>1001830</v>
      </c>
      <c r="E190" s="17" cm="1">
        <f t="array" ref="E190">MEDIAN(IF(A:A=D190,B:B))</f>
        <v>0.360934804</v>
      </c>
    </row>
    <row r="191" spans="1:5" x14ac:dyDescent="0.2">
      <c r="A191" s="16">
        <v>1000480</v>
      </c>
      <c r="B191" s="15">
        <v>0.39727348699999998</v>
      </c>
      <c r="D191" s="7">
        <v>1001840</v>
      </c>
      <c r="E191" s="17" cm="1">
        <f t="array" ref="E191">MEDIAN(IF(A:A=D191,B:B))</f>
        <v>0.32459612100000002</v>
      </c>
    </row>
    <row r="192" spans="1:5" x14ac:dyDescent="0.2">
      <c r="A192" s="16">
        <v>1000480</v>
      </c>
      <c r="B192" s="15">
        <v>0.41685804799999998</v>
      </c>
      <c r="D192" s="7">
        <v>1001850</v>
      </c>
      <c r="E192" s="17" cm="1">
        <f t="array" ref="E192">MEDIAN(IF(A:A=D192,B:B))</f>
        <v>0.29768814300000002</v>
      </c>
    </row>
    <row r="193" spans="1:5" x14ac:dyDescent="0.2">
      <c r="A193" s="16">
        <v>1000490</v>
      </c>
      <c r="B193" s="15">
        <v>0.340692569</v>
      </c>
      <c r="D193" s="7">
        <v>1001860</v>
      </c>
      <c r="E193" s="17" cm="1">
        <f t="array" ref="E193">MEDIAN(IF(A:A=D193,B:B))</f>
        <v>0.31200950150000001</v>
      </c>
    </row>
    <row r="194" spans="1:5" x14ac:dyDescent="0.2">
      <c r="A194" s="16">
        <v>1000490</v>
      </c>
      <c r="B194" s="15">
        <v>0.34348006599999997</v>
      </c>
      <c r="D194" s="7">
        <v>1001870</v>
      </c>
      <c r="E194" s="17" cm="1">
        <f t="array" ref="E194">MEDIAN(IF(A:A=D194,B:B))</f>
        <v>0.39727348699999998</v>
      </c>
    </row>
    <row r="195" spans="1:5" x14ac:dyDescent="0.2">
      <c r="A195" s="16">
        <v>1000490</v>
      </c>
      <c r="B195" s="15">
        <v>0.39727348699999998</v>
      </c>
      <c r="D195" s="7">
        <v>1001880</v>
      </c>
      <c r="E195" s="17" cm="1">
        <f t="array" ref="E195">MEDIAN(IF(A:A=D195,B:B))</f>
        <v>0.32459612100000002</v>
      </c>
    </row>
    <row r="196" spans="1:5" x14ac:dyDescent="0.2">
      <c r="A196" s="16">
        <v>1000490</v>
      </c>
      <c r="B196" s="15">
        <v>0.41685804799999998</v>
      </c>
      <c r="D196" s="7">
        <v>1001890</v>
      </c>
      <c r="E196" s="17" cm="1">
        <f t="array" ref="E196">MEDIAN(IF(A:A=D196,B:B))</f>
        <v>0.299422882</v>
      </c>
    </row>
    <row r="197" spans="1:5" x14ac:dyDescent="0.2">
      <c r="A197" s="16">
        <v>1000490</v>
      </c>
      <c r="B197" s="15">
        <v>0.303609197</v>
      </c>
      <c r="D197" s="7">
        <v>1001900</v>
      </c>
      <c r="E197" s="17" cm="1">
        <f t="array" ref="E197">MEDIAN(IF(A:A=D197,B:B))</f>
        <v>0.37875939050000001</v>
      </c>
    </row>
    <row r="198" spans="1:5" x14ac:dyDescent="0.2">
      <c r="A198" s="16">
        <v>1000500</v>
      </c>
      <c r="B198" s="15">
        <v>0.32459612100000002</v>
      </c>
      <c r="D198" s="7">
        <v>1001910</v>
      </c>
      <c r="E198" s="17" cm="1">
        <f t="array" ref="E198">MEDIAN(IF(A:A=D198,B:B))</f>
        <v>0.29509453400000002</v>
      </c>
    </row>
    <row r="199" spans="1:5" x14ac:dyDescent="0.2">
      <c r="A199" s="16">
        <v>1000500</v>
      </c>
      <c r="B199" s="15">
        <v>0.35904538800000002</v>
      </c>
      <c r="D199" s="7">
        <v>1001920</v>
      </c>
      <c r="E199" s="17" cm="1">
        <f t="array" ref="E199">MEDIAN(IF(A:A=D199,B:B))</f>
        <v>0.16832916349999999</v>
      </c>
    </row>
    <row r="200" spans="1:5" x14ac:dyDescent="0.2">
      <c r="A200" s="16">
        <v>1000500</v>
      </c>
      <c r="B200" s="15">
        <v>0.38145539499999997</v>
      </c>
      <c r="D200" s="7">
        <v>1001930</v>
      </c>
      <c r="E200" s="17" cm="1">
        <f t="array" ref="E200">MEDIAN(IF(A:A=D200,B:B))</f>
        <v>0.36393577249999998</v>
      </c>
    </row>
    <row r="201" spans="1:5" x14ac:dyDescent="0.2">
      <c r="A201" s="16">
        <v>1000500</v>
      </c>
      <c r="B201" s="15">
        <v>0.340692569</v>
      </c>
      <c r="D201" s="7">
        <v>1001940</v>
      </c>
      <c r="E201" s="17" cm="1">
        <f t="array" ref="E201">MEDIAN(IF(A:A=D201,B:B))</f>
        <v>0.46856425699999998</v>
      </c>
    </row>
    <row r="202" spans="1:5" x14ac:dyDescent="0.2">
      <c r="A202" s="16">
        <v>1000500</v>
      </c>
      <c r="B202" s="15">
        <v>0.39727348699999998</v>
      </c>
      <c r="D202" s="7">
        <v>1001950</v>
      </c>
      <c r="E202" s="17" cm="1">
        <f t="array" ref="E202">MEDIAN(IF(A:A=D202,B:B))</f>
        <v>0.33665832699999998</v>
      </c>
    </row>
    <row r="203" spans="1:5" x14ac:dyDescent="0.2">
      <c r="A203" s="16">
        <v>1000510</v>
      </c>
      <c r="B203" s="15">
        <v>0.39662110699999997</v>
      </c>
      <c r="D203" s="7">
        <v>1001960</v>
      </c>
      <c r="E203" s="17" cm="1">
        <f t="array" ref="E203">MEDIAN(IF(A:A=D203,B:B))</f>
        <v>0.14050804550000001</v>
      </c>
    </row>
    <row r="204" spans="1:5" x14ac:dyDescent="0.2">
      <c r="A204" s="16">
        <v>1000510</v>
      </c>
      <c r="B204" s="15">
        <v>0.42270557199999997</v>
      </c>
      <c r="D204" s="7">
        <v>1001970</v>
      </c>
      <c r="E204" s="17" cm="1">
        <f t="array" ref="E204">MEDIAN(IF(A:A=D204,B:B))</f>
        <v>0.23428212849999999</v>
      </c>
    </row>
    <row r="205" spans="1:5" x14ac:dyDescent="0.2">
      <c r="A205" s="16">
        <v>1000510</v>
      </c>
      <c r="B205" s="15">
        <v>0.41685804799999998</v>
      </c>
      <c r="D205" s="7">
        <v>1001980</v>
      </c>
      <c r="E205" s="17" cm="1">
        <f t="array" ref="E205">MEDIAN(IF(A:A=D205,B:B))</f>
        <v>0</v>
      </c>
    </row>
    <row r="206" spans="1:5" x14ac:dyDescent="0.2">
      <c r="A206" s="16">
        <v>1000520</v>
      </c>
      <c r="B206" s="15">
        <v>0.45960193599999999</v>
      </c>
      <c r="D206" s="7">
        <v>1001990</v>
      </c>
      <c r="E206" s="17" cm="1">
        <f t="array" ref="E206">MEDIAN(IF(A:A=D206,B:B))</f>
        <v>0.44204134099999998</v>
      </c>
    </row>
    <row r="207" spans="1:5" x14ac:dyDescent="0.2">
      <c r="A207" s="16">
        <v>1000520</v>
      </c>
      <c r="B207" s="15">
        <v>0.45449654</v>
      </c>
      <c r="D207" s="7">
        <v>1002000</v>
      </c>
      <c r="E207" s="17" cm="1">
        <f t="array" ref="E207">MEDIAN(IF(A:A=D207,B:B))</f>
        <v>0.23428212849999999</v>
      </c>
    </row>
    <row r="208" spans="1:5" x14ac:dyDescent="0.2">
      <c r="A208" s="16">
        <v>1000530</v>
      </c>
      <c r="B208" s="15">
        <v>0.388106432</v>
      </c>
      <c r="D208" s="7">
        <v>1002010</v>
      </c>
      <c r="E208" s="17" cm="1">
        <f t="array" ref="E208">MEDIAN(IF(A:A=D208,B:B))</f>
        <v>0.37023187200000002</v>
      </c>
    </row>
    <row r="209" spans="1:5" x14ac:dyDescent="0.2">
      <c r="A209" s="16">
        <v>1000530</v>
      </c>
      <c r="B209" s="15">
        <v>0.45960193599999999</v>
      </c>
      <c r="D209" s="7">
        <v>1002020</v>
      </c>
      <c r="E209" s="17" cm="1">
        <f t="array" ref="E209">MEDIAN(IF(A:A=D209,B:B))</f>
        <v>0.41619912000000003</v>
      </c>
    </row>
    <row r="210" spans="1:5" x14ac:dyDescent="0.2">
      <c r="A210" s="16">
        <v>1000530</v>
      </c>
      <c r="B210" s="15">
        <v>0.41615310100000003</v>
      </c>
      <c r="D210" s="7">
        <v>1002030</v>
      </c>
      <c r="E210" s="17" cm="1">
        <f t="array" ref="E210">MEDIAN(IF(A:A=D210,B:B))</f>
        <v>0.37023187200000002</v>
      </c>
    </row>
    <row r="211" spans="1:5" x14ac:dyDescent="0.2">
      <c r="A211" s="16">
        <v>1000540</v>
      </c>
      <c r="B211" s="15">
        <v>0.388106432</v>
      </c>
      <c r="D211" s="7">
        <v>1002040</v>
      </c>
      <c r="E211" s="17" cm="1">
        <f t="array" ref="E211">MEDIAN(IF(A:A=D211,B:B))</f>
        <v>0.37023187200000002</v>
      </c>
    </row>
    <row r="212" spans="1:5" x14ac:dyDescent="0.2">
      <c r="A212" s="16">
        <v>1000540</v>
      </c>
      <c r="B212" s="15">
        <v>0.45960193599999999</v>
      </c>
      <c r="D212" s="7">
        <v>1002050</v>
      </c>
      <c r="E212" s="17" cm="1">
        <f t="array" ref="E212">MEDIAN(IF(A:A=D212,B:B))</f>
        <v>0.18511593600000001</v>
      </c>
    </row>
    <row r="213" spans="1:5" x14ac:dyDescent="0.2">
      <c r="A213" s="16">
        <v>1000550</v>
      </c>
      <c r="B213" s="15">
        <v>0.388106432</v>
      </c>
      <c r="D213" s="7">
        <v>1002060</v>
      </c>
      <c r="E213" s="17" cm="1">
        <f t="array" ref="E213">MEDIAN(IF(A:A=D213,B:B))</f>
        <v>0.25833974749999999</v>
      </c>
    </row>
    <row r="214" spans="1:5" x14ac:dyDescent="0.2">
      <c r="A214" s="16">
        <v>1000560</v>
      </c>
      <c r="B214" s="15">
        <v>0.33744817599999999</v>
      </c>
      <c r="D214" s="7">
        <v>1002070</v>
      </c>
      <c r="E214" s="17" cm="1">
        <f t="array" ref="E214">MEDIAN(IF(A:A=D214,B:B))</f>
        <v>0.301773913</v>
      </c>
    </row>
    <row r="215" spans="1:5" x14ac:dyDescent="0.2">
      <c r="A215" s="16">
        <v>1000560</v>
      </c>
      <c r="B215" s="15">
        <v>0.388106432</v>
      </c>
      <c r="D215" s="7">
        <v>1002080</v>
      </c>
      <c r="E215" s="17" cm="1">
        <f t="array" ref="E215">MEDIAN(IF(A:A=D215,B:B))</f>
        <v>0.29509453400000002</v>
      </c>
    </row>
    <row r="216" spans="1:5" x14ac:dyDescent="0.2">
      <c r="A216" s="16">
        <v>1000560</v>
      </c>
      <c r="B216" s="15">
        <v>0.45960193599999999</v>
      </c>
      <c r="D216" s="7">
        <v>1002090</v>
      </c>
      <c r="E216" s="17" cm="1">
        <f t="array" ref="E216">MEDIAN(IF(A:A=D216,B:B))</f>
        <v>0.30086123450000002</v>
      </c>
    </row>
    <row r="217" spans="1:5" x14ac:dyDescent="0.2">
      <c r="A217" s="16">
        <v>1000560</v>
      </c>
      <c r="B217" s="15">
        <v>0.34207238600000001</v>
      </c>
      <c r="D217" s="7">
        <v>1002100</v>
      </c>
      <c r="E217" s="17" cm="1">
        <f t="array" ref="E217">MEDIAN(IF(A:A=D217,B:B))</f>
        <v>0.30086123450000002</v>
      </c>
    </row>
    <row r="218" spans="1:5" x14ac:dyDescent="0.2">
      <c r="A218" s="16">
        <v>1000570</v>
      </c>
      <c r="B218" s="15">
        <v>0.388106432</v>
      </c>
      <c r="D218" s="7">
        <v>1002110</v>
      </c>
      <c r="E218" s="17" cm="1">
        <f t="array" ref="E218">MEDIAN(IF(A:A=D218,B:B))</f>
        <v>0.27739736500000001</v>
      </c>
    </row>
    <row r="219" spans="1:5" x14ac:dyDescent="0.2">
      <c r="A219" s="16">
        <v>1000570</v>
      </c>
      <c r="B219" s="15">
        <v>0.45960193599999999</v>
      </c>
      <c r="D219" s="7">
        <v>1002120</v>
      </c>
      <c r="E219" s="17" cm="1">
        <f t="array" ref="E219">MEDIAN(IF(A:A=D219,B:B))</f>
        <v>0.27739736500000001</v>
      </c>
    </row>
    <row r="220" spans="1:5" x14ac:dyDescent="0.2">
      <c r="A220" s="16">
        <v>1000580</v>
      </c>
      <c r="B220" s="15">
        <v>0.37091478100000003</v>
      </c>
      <c r="D220" s="7">
        <v>1002130</v>
      </c>
      <c r="E220" s="17" cm="1">
        <f t="array" ref="E220">MEDIAN(IF(A:A=D220,B:B))</f>
        <v>0.29509453400000002</v>
      </c>
    </row>
    <row r="221" spans="1:5" x14ac:dyDescent="0.2">
      <c r="A221" s="16">
        <v>1000580</v>
      </c>
      <c r="B221" s="15">
        <v>0.388106432</v>
      </c>
      <c r="D221" s="7">
        <v>1002140</v>
      </c>
      <c r="E221" s="17" cm="1">
        <f t="array" ref="E221">MEDIAN(IF(A:A=D221,B:B))</f>
        <v>0.29509453400000002</v>
      </c>
    </row>
    <row r="222" spans="1:5" x14ac:dyDescent="0.2">
      <c r="A222" s="16">
        <v>1000590</v>
      </c>
      <c r="B222" s="15">
        <v>0.37091478100000003</v>
      </c>
      <c r="D222" s="7">
        <v>1002150</v>
      </c>
      <c r="E222" s="17" cm="1">
        <f t="array" ref="E222">MEDIAN(IF(A:A=D222,B:B))</f>
        <v>0.29509453400000002</v>
      </c>
    </row>
    <row r="223" spans="1:5" x14ac:dyDescent="0.2">
      <c r="A223" s="16">
        <v>1000590</v>
      </c>
      <c r="B223" s="15">
        <v>0.33744817599999999</v>
      </c>
      <c r="D223" s="7">
        <v>1002160</v>
      </c>
      <c r="E223" s="17" cm="1">
        <f t="array" ref="E223">MEDIAN(IF(A:A=D223,B:B))</f>
        <v>0.29509453400000002</v>
      </c>
    </row>
    <row r="224" spans="1:5" x14ac:dyDescent="0.2">
      <c r="A224" s="16">
        <v>1000590</v>
      </c>
      <c r="B224" s="15">
        <v>0.35631671399999998</v>
      </c>
      <c r="D224" s="7">
        <v>1002170</v>
      </c>
      <c r="E224" s="17" cm="1">
        <f t="array" ref="E224">MEDIAN(IF(A:A=D224,B:B))</f>
        <v>0.14754726700000001</v>
      </c>
    </row>
    <row r="225" spans="1:5" x14ac:dyDescent="0.2">
      <c r="A225" s="16">
        <v>1000590</v>
      </c>
      <c r="B225" s="15">
        <v>0.388106432</v>
      </c>
      <c r="D225" s="7">
        <v>1002180</v>
      </c>
      <c r="E225" s="17" cm="1">
        <f t="array" ref="E225">MEDIAN(IF(A:A=D225,B:B))</f>
        <v>0.14754726700000001</v>
      </c>
    </row>
    <row r="226" spans="1:5" x14ac:dyDescent="0.2">
      <c r="A226" s="16">
        <v>1000600</v>
      </c>
      <c r="B226" s="15">
        <v>0.37091478100000003</v>
      </c>
      <c r="D226" s="7">
        <v>1002190</v>
      </c>
      <c r="E226" s="17" cm="1">
        <f t="array" ref="E226">MEDIAN(IF(A:A=D226,B:B))</f>
        <v>0.29509453400000002</v>
      </c>
    </row>
    <row r="227" spans="1:5" x14ac:dyDescent="0.2">
      <c r="A227" s="16">
        <v>1000600</v>
      </c>
      <c r="B227" s="15">
        <v>0.388106432</v>
      </c>
      <c r="D227" s="7">
        <v>1002200</v>
      </c>
      <c r="E227" s="17" cm="1">
        <f t="array" ref="E227">MEDIAN(IF(A:A=D227,B:B))</f>
        <v>0.23652193800000001</v>
      </c>
    </row>
    <row r="228" spans="1:5" x14ac:dyDescent="0.2">
      <c r="A228" s="16">
        <v>1000610</v>
      </c>
      <c r="B228" s="15">
        <v>0.37091478100000003</v>
      </c>
      <c r="D228" s="7">
        <v>1002210</v>
      </c>
      <c r="E228" s="17" cm="1">
        <f t="array" ref="E228">MEDIAN(IF(A:A=D228,B:B))</f>
        <v>0.29326917699999999</v>
      </c>
    </row>
    <row r="229" spans="1:5" x14ac:dyDescent="0.2">
      <c r="A229" s="16">
        <v>1000610</v>
      </c>
      <c r="B229" s="15">
        <v>0.35631671399999998</v>
      </c>
      <c r="D229" s="7">
        <v>1002220</v>
      </c>
      <c r="E229" s="17" cm="1">
        <f t="array" ref="E229">MEDIAN(IF(A:A=D229,B:B))</f>
        <v>0</v>
      </c>
    </row>
    <row r="230" spans="1:5" x14ac:dyDescent="0.2">
      <c r="A230" s="16">
        <v>1000610</v>
      </c>
      <c r="B230" s="15">
        <v>0.388106432</v>
      </c>
      <c r="D230" s="7">
        <v>1002230</v>
      </c>
      <c r="E230" s="17" cm="1">
        <f t="array" ref="E230">MEDIAN(IF(A:A=D230,B:B))</f>
        <v>0.28550413100000005</v>
      </c>
    </row>
    <row r="231" spans="1:5" x14ac:dyDescent="0.2">
      <c r="A231" s="16">
        <v>1000620</v>
      </c>
      <c r="B231" s="15">
        <v>0.37091478100000003</v>
      </c>
      <c r="D231" s="7">
        <v>1002240</v>
      </c>
      <c r="E231" s="17" cm="1">
        <f t="array" ref="E231">MEDIAN(IF(A:A=D231,B:B))</f>
        <v>0.29326917699999999</v>
      </c>
    </row>
    <row r="232" spans="1:5" x14ac:dyDescent="0.2">
      <c r="A232" s="16">
        <v>1000620</v>
      </c>
      <c r="B232" s="15">
        <v>0.388106432</v>
      </c>
      <c r="D232" s="7">
        <v>1002250</v>
      </c>
      <c r="E232" s="17" cm="1">
        <f t="array" ref="E232">MEDIAN(IF(A:A=D232,B:B))</f>
        <v>0.28608772800000004</v>
      </c>
    </row>
    <row r="233" spans="1:5" x14ac:dyDescent="0.2">
      <c r="A233" s="16">
        <v>1000620</v>
      </c>
      <c r="B233" s="15">
        <v>0.36863190099999998</v>
      </c>
      <c r="D233" s="7">
        <v>1002260</v>
      </c>
      <c r="E233" s="17" cm="1">
        <f t="array" ref="E233">MEDIAN(IF(A:A=D233,B:B))</f>
        <v>0.30031637</v>
      </c>
    </row>
    <row r="234" spans="1:5" x14ac:dyDescent="0.2">
      <c r="A234" s="16">
        <v>1000630</v>
      </c>
      <c r="B234" s="15">
        <v>0.37091478100000003</v>
      </c>
      <c r="D234" s="7">
        <v>1002270</v>
      </c>
      <c r="E234" s="17" cm="1">
        <f t="array" ref="E234">MEDIAN(IF(A:A=D234,B:B))</f>
        <v>0.18511593600000001</v>
      </c>
    </row>
    <row r="235" spans="1:5" x14ac:dyDescent="0.2">
      <c r="A235" s="16">
        <v>1000630</v>
      </c>
      <c r="B235" s="15">
        <v>0.35631671399999998</v>
      </c>
      <c r="D235" s="7">
        <v>1002280</v>
      </c>
      <c r="E235" s="17" cm="1">
        <f t="array" ref="E235">MEDIAN(IF(A:A=D235,B:B))</f>
        <v>0.28993803849999999</v>
      </c>
    </row>
    <row r="236" spans="1:5" x14ac:dyDescent="0.2">
      <c r="A236" s="16">
        <v>1000630</v>
      </c>
      <c r="B236" s="15">
        <v>0.21327326799999999</v>
      </c>
      <c r="D236" s="7">
        <v>1002290</v>
      </c>
      <c r="E236" s="17" cm="1">
        <f t="array" ref="E236">MEDIAN(IF(A:A=D236,B:B))</f>
        <v>0.14050804550000001</v>
      </c>
    </row>
    <row r="237" spans="1:5" x14ac:dyDescent="0.2">
      <c r="A237" s="16">
        <v>1000630</v>
      </c>
      <c r="B237" s="15">
        <v>0.36863190099999998</v>
      </c>
      <c r="D237" s="7">
        <v>1002300</v>
      </c>
      <c r="E237" s="17" cm="1">
        <f t="array" ref="E237">MEDIAN(IF(A:A=D237,B:B))</f>
        <v>0.28993803849999999</v>
      </c>
    </row>
    <row r="238" spans="1:5" x14ac:dyDescent="0.2">
      <c r="A238" s="16">
        <v>1000640</v>
      </c>
      <c r="B238" s="15">
        <v>0.235871687</v>
      </c>
      <c r="D238" s="7">
        <v>1002310</v>
      </c>
      <c r="E238" s="17" cm="1">
        <f t="array" ref="E238">MEDIAN(IF(A:A=D238,B:B))</f>
        <v>0.24588167799999999</v>
      </c>
    </row>
    <row r="239" spans="1:5" x14ac:dyDescent="0.2">
      <c r="A239" s="16">
        <v>1000640</v>
      </c>
      <c r="B239" s="15">
        <v>0.33744817599999999</v>
      </c>
      <c r="D239" s="7">
        <v>1002320</v>
      </c>
      <c r="E239" s="17" cm="1">
        <f t="array" ref="E239">MEDIAN(IF(A:A=D239,B:B))</f>
        <v>0.25844388900000004</v>
      </c>
    </row>
    <row r="240" spans="1:5" x14ac:dyDescent="0.2">
      <c r="A240" s="16">
        <v>1000640</v>
      </c>
      <c r="B240" s="15">
        <v>0.35631671399999998</v>
      </c>
      <c r="D240" s="7">
        <v>1002330</v>
      </c>
      <c r="E240" s="17" cm="1">
        <f t="array" ref="E240">MEDIAN(IF(A:A=D240,B:B))</f>
        <v>0.235871687</v>
      </c>
    </row>
    <row r="241" spans="1:5" x14ac:dyDescent="0.2">
      <c r="A241" s="16">
        <v>1000640</v>
      </c>
      <c r="B241" s="15">
        <v>0.22802441200000001</v>
      </c>
      <c r="D241" s="7">
        <v>1002340</v>
      </c>
      <c r="E241" s="17" cm="1">
        <f t="array" ref="E241">MEDIAN(IF(A:A=D241,B:B))</f>
        <v>0.24588167799999999</v>
      </c>
    </row>
    <row r="242" spans="1:5" x14ac:dyDescent="0.2">
      <c r="A242" s="16">
        <v>1000650</v>
      </c>
      <c r="B242" s="15">
        <v>0.33744817599999999</v>
      </c>
      <c r="D242" s="7">
        <v>1002350</v>
      </c>
      <c r="E242" s="17" cm="1">
        <f t="array" ref="E242">MEDIAN(IF(A:A=D242,B:B))</f>
        <v>0.29885998600000002</v>
      </c>
    </row>
    <row r="243" spans="1:5" x14ac:dyDescent="0.2">
      <c r="A243" s="16">
        <v>1000650</v>
      </c>
      <c r="B243" s="15">
        <v>0.35631671399999998</v>
      </c>
      <c r="D243" s="7">
        <v>1002360</v>
      </c>
      <c r="E243" s="17" cm="1">
        <f t="array" ref="E243">MEDIAN(IF(A:A=D243,B:B))</f>
        <v>0.35716615200000001</v>
      </c>
    </row>
    <row r="244" spans="1:5" x14ac:dyDescent="0.2">
      <c r="A244" s="16">
        <v>1000660</v>
      </c>
      <c r="B244" s="15">
        <v>0.33744817599999999</v>
      </c>
      <c r="D244" s="7">
        <v>1002370</v>
      </c>
      <c r="E244" s="17" cm="1">
        <f t="array" ref="E244">MEDIAN(IF(A:A=D244,B:B))</f>
        <v>0.35716615200000001</v>
      </c>
    </row>
    <row r="245" spans="1:5" x14ac:dyDescent="0.2">
      <c r="A245" s="16">
        <v>1000660</v>
      </c>
      <c r="B245" s="15">
        <v>0.35631671399999998</v>
      </c>
      <c r="D245" s="7">
        <v>1002380</v>
      </c>
      <c r="E245" s="17" cm="1">
        <f t="array" ref="E245">MEDIAN(IF(A:A=D245,B:B))</f>
        <v>0.29885998600000002</v>
      </c>
    </row>
    <row r="246" spans="1:5" x14ac:dyDescent="0.2">
      <c r="A246" s="16">
        <v>1000670</v>
      </c>
      <c r="B246" s="15">
        <v>0.37091478100000003</v>
      </c>
      <c r="D246" s="7">
        <v>1002390</v>
      </c>
      <c r="E246" s="17" cm="1">
        <f t="array" ref="E246">MEDIAN(IF(A:A=D246,B:B))</f>
        <v>0.17858307600000001</v>
      </c>
    </row>
    <row r="247" spans="1:5" x14ac:dyDescent="0.2">
      <c r="A247" s="16">
        <v>1000670</v>
      </c>
      <c r="B247" s="15">
        <v>0.35631671399999998</v>
      </c>
      <c r="D247" s="7">
        <v>1002400</v>
      </c>
      <c r="E247" s="17" cm="1">
        <f t="array" ref="E247">MEDIAN(IF(A:A=D247,B:B))</f>
        <v>0.35716615200000001</v>
      </c>
    </row>
    <row r="248" spans="1:5" x14ac:dyDescent="0.2">
      <c r="A248" s="16">
        <v>1000680</v>
      </c>
      <c r="B248" s="15">
        <v>0.37091478100000003</v>
      </c>
      <c r="D248" s="7">
        <v>1002410</v>
      </c>
      <c r="E248" s="17" cm="1">
        <f t="array" ref="E248">MEDIAN(IF(A:A=D248,B:B))</f>
        <v>0.27575419499999998</v>
      </c>
    </row>
    <row r="249" spans="1:5" x14ac:dyDescent="0.2">
      <c r="A249" s="16">
        <v>1000680</v>
      </c>
      <c r="B249" s="15">
        <v>0.35631671399999998</v>
      </c>
      <c r="D249" s="7">
        <v>1002420</v>
      </c>
      <c r="E249" s="17" cm="1">
        <f t="array" ref="E249">MEDIAN(IF(A:A=D249,B:B))</f>
        <v>0.17858307600000001</v>
      </c>
    </row>
    <row r="250" spans="1:5" x14ac:dyDescent="0.2">
      <c r="A250" s="16">
        <v>1000680</v>
      </c>
      <c r="B250" s="15">
        <v>0.21327326799999999</v>
      </c>
      <c r="D250" s="7">
        <v>1002430</v>
      </c>
      <c r="E250" s="17" cm="1">
        <f t="array" ref="E250">MEDIAN(IF(A:A=D250,B:B))</f>
        <v>0.205680801</v>
      </c>
    </row>
    <row r="251" spans="1:5" x14ac:dyDescent="0.2">
      <c r="A251" s="16">
        <v>1000690</v>
      </c>
      <c r="B251" s="15">
        <v>0.35631671399999998</v>
      </c>
      <c r="D251" s="7">
        <v>1002440</v>
      </c>
      <c r="E251" s="17" cm="1">
        <f t="array" ref="E251">MEDIAN(IF(A:A=D251,B:B))</f>
        <v>0.17858307600000001</v>
      </c>
    </row>
    <row r="252" spans="1:5" x14ac:dyDescent="0.2">
      <c r="A252" s="16">
        <v>1000690</v>
      </c>
      <c r="B252" s="15">
        <v>0.21327326799999999</v>
      </c>
      <c r="D252" s="7">
        <v>1002450</v>
      </c>
      <c r="E252" s="17" cm="1">
        <f t="array" ref="E252">MEDIAN(IF(A:A=D252,B:B))</f>
        <v>0.17858307600000001</v>
      </c>
    </row>
    <row r="253" spans="1:5" x14ac:dyDescent="0.2">
      <c r="A253" s="16">
        <v>1000690</v>
      </c>
      <c r="B253" s="15">
        <v>0.23053315099999999</v>
      </c>
      <c r="D253" s="7">
        <v>1002460</v>
      </c>
      <c r="E253" s="17" cm="1">
        <f t="array" ref="E253">MEDIAN(IF(A:A=D253,B:B))</f>
        <v>0.26152555300000002</v>
      </c>
    </row>
    <row r="254" spans="1:5" x14ac:dyDescent="0.2">
      <c r="A254" s="16">
        <v>1000700</v>
      </c>
      <c r="B254" s="15">
        <v>0.33744817599999999</v>
      </c>
      <c r="D254" s="7">
        <v>1002470</v>
      </c>
      <c r="E254" s="17" cm="1">
        <f t="array" ref="E254">MEDIAN(IF(A:A=D254,B:B))</f>
        <v>0.17858307600000001</v>
      </c>
    </row>
    <row r="255" spans="1:5" x14ac:dyDescent="0.2">
      <c r="A255" s="16">
        <v>1000700</v>
      </c>
      <c r="B255" s="15">
        <v>0.35631671399999998</v>
      </c>
      <c r="D255" s="7">
        <v>1002480</v>
      </c>
      <c r="E255" s="17" cm="1">
        <f t="array" ref="E255">MEDIAN(IF(A:A=D255,B:B))</f>
        <v>0.207775882</v>
      </c>
    </row>
    <row r="256" spans="1:5" x14ac:dyDescent="0.2">
      <c r="A256" s="16">
        <v>1000700</v>
      </c>
      <c r="B256" s="15">
        <v>0.23053315099999999</v>
      </c>
      <c r="D256" s="7">
        <v>1002490</v>
      </c>
      <c r="E256" s="17" cm="1">
        <f t="array" ref="E256">MEDIAN(IF(A:A=D256,B:B))</f>
        <v>0.29326917699999999</v>
      </c>
    </row>
    <row r="257" spans="1:5" x14ac:dyDescent="0.2">
      <c r="A257" s="16">
        <v>1000710</v>
      </c>
      <c r="B257" s="15">
        <v>0.33744817599999999</v>
      </c>
      <c r="D257" s="7">
        <v>1002500</v>
      </c>
      <c r="E257" s="17" cm="1">
        <f t="array" ref="E257">MEDIAN(IF(A:A=D257,B:B))</f>
        <v>0.30845329199999999</v>
      </c>
    </row>
    <row r="258" spans="1:5" x14ac:dyDescent="0.2">
      <c r="A258" s="16">
        <v>1000710</v>
      </c>
      <c r="B258" s="15">
        <v>0.23053315099999999</v>
      </c>
      <c r="D258" s="7">
        <v>1002510</v>
      </c>
      <c r="E258" s="17" cm="1">
        <f t="array" ref="E258">MEDIAN(IF(A:A=D258,B:B))</f>
        <v>0.29326917699999999</v>
      </c>
    </row>
    <row r="259" spans="1:5" x14ac:dyDescent="0.2">
      <c r="A259" s="16">
        <v>1000710</v>
      </c>
      <c r="B259" s="15">
        <v>0.22802441200000001</v>
      </c>
      <c r="D259" s="7">
        <v>1002520</v>
      </c>
      <c r="E259" s="17" cm="1">
        <f t="array" ref="E259">MEDIAN(IF(A:A=D259,B:B))</f>
        <v>0.26152555300000002</v>
      </c>
    </row>
    <row r="260" spans="1:5" x14ac:dyDescent="0.2">
      <c r="A260" s="16">
        <v>1000720</v>
      </c>
      <c r="B260" s="15">
        <v>0.33744817599999999</v>
      </c>
      <c r="D260" s="7">
        <v>1002530</v>
      </c>
      <c r="E260" s="17" cm="1">
        <f t="array" ref="E260">MEDIAN(IF(A:A=D260,B:B))</f>
        <v>0.28608772800000004</v>
      </c>
    </row>
    <row r="261" spans="1:5" x14ac:dyDescent="0.2">
      <c r="A261" s="16">
        <v>1000720</v>
      </c>
      <c r="B261" s="15">
        <v>0.17887439199999999</v>
      </c>
      <c r="D261" s="7">
        <v>1002540</v>
      </c>
      <c r="E261" s="17" cm="1">
        <f t="array" ref="E261">MEDIAN(IF(A:A=D261,B:B))</f>
        <v>0.29162600699999996</v>
      </c>
    </row>
    <row r="262" spans="1:5" x14ac:dyDescent="0.2">
      <c r="A262" s="16">
        <v>1000720</v>
      </c>
      <c r="B262" s="15">
        <v>0.18280436999999999</v>
      </c>
      <c r="D262" s="7">
        <v>1002550</v>
      </c>
      <c r="E262" s="17" cm="1">
        <f t="array" ref="E262">MEDIAN(IF(A:A=D262,B:B))</f>
        <v>0.28608772800000004</v>
      </c>
    </row>
    <row r="263" spans="1:5" x14ac:dyDescent="0.2">
      <c r="A263" s="16">
        <v>1000720</v>
      </c>
      <c r="B263" s="15">
        <v>0.23053315099999999</v>
      </c>
      <c r="D263" s="7">
        <v>1002560</v>
      </c>
      <c r="E263" s="17" cm="1">
        <f t="array" ref="E263">MEDIAN(IF(A:A=D263,B:B))</f>
        <v>0.30031637</v>
      </c>
    </row>
    <row r="264" spans="1:5" x14ac:dyDescent="0.2">
      <c r="A264" s="16">
        <v>1000720</v>
      </c>
      <c r="B264" s="15">
        <v>0.22802441200000001</v>
      </c>
      <c r="D264" s="7">
        <v>1002570</v>
      </c>
      <c r="E264" s="17" cm="1">
        <f t="array" ref="E264">MEDIAN(IF(A:A=D264,B:B))</f>
        <v>0.46856425699999998</v>
      </c>
    </row>
    <row r="265" spans="1:5" x14ac:dyDescent="0.2">
      <c r="A265" s="16">
        <v>1000730</v>
      </c>
      <c r="B265" s="15">
        <v>0.235871687</v>
      </c>
      <c r="D265" s="7">
        <v>1002580</v>
      </c>
      <c r="E265" s="17" cm="1">
        <f t="array" ref="E265">MEDIAN(IF(A:A=D265,B:B))</f>
        <v>0.29442141150000001</v>
      </c>
    </row>
    <row r="266" spans="1:5" x14ac:dyDescent="0.2">
      <c r="A266" s="16">
        <v>1000730</v>
      </c>
      <c r="B266" s="15">
        <v>0.18280436999999999</v>
      </c>
      <c r="D266" s="7">
        <v>1002590</v>
      </c>
      <c r="E266" s="17" cm="1">
        <f t="array" ref="E266">MEDIAN(IF(A:A=D266,B:B))</f>
        <v>0.26344888450000004</v>
      </c>
    </row>
    <row r="267" spans="1:5" x14ac:dyDescent="0.2">
      <c r="A267" s="16">
        <v>1000730</v>
      </c>
      <c r="B267" s="15">
        <v>0.22802441200000001</v>
      </c>
      <c r="D267" s="7">
        <v>1002600</v>
      </c>
      <c r="E267" s="17" cm="1">
        <f t="array" ref="E267">MEDIAN(IF(A:A=D267,B:B))</f>
        <v>0.26344888450000004</v>
      </c>
    </row>
    <row r="268" spans="1:5" x14ac:dyDescent="0.2">
      <c r="A268" s="16">
        <v>1000740</v>
      </c>
      <c r="B268" s="15">
        <v>0.17887439199999999</v>
      </c>
      <c r="D268" s="7">
        <v>1002610</v>
      </c>
      <c r="E268" s="17" cm="1">
        <f t="array" ref="E268">MEDIAN(IF(A:A=D268,B:B))</f>
        <v>0.24588167799999999</v>
      </c>
    </row>
    <row r="269" spans="1:5" x14ac:dyDescent="0.2">
      <c r="A269" s="16">
        <v>1000740</v>
      </c>
      <c r="B269" s="15">
        <v>0.23053315099999999</v>
      </c>
      <c r="D269" s="7">
        <v>1002620</v>
      </c>
      <c r="E269" s="17" cm="1">
        <f t="array" ref="E269">MEDIAN(IF(A:A=D269,B:B))</f>
        <v>0.24588167799999999</v>
      </c>
    </row>
    <row r="270" spans="1:5" x14ac:dyDescent="0.2">
      <c r="A270" s="16">
        <v>1000740</v>
      </c>
      <c r="B270" s="15">
        <v>0.230835765</v>
      </c>
      <c r="D270" s="7">
        <v>1002630</v>
      </c>
      <c r="E270" s="17" cm="1">
        <f t="array" ref="E270">MEDIAN(IF(A:A=D270,B:B))</f>
        <v>0.24588167799999999</v>
      </c>
    </row>
    <row r="271" spans="1:5" x14ac:dyDescent="0.2">
      <c r="A271" s="16">
        <v>1000740</v>
      </c>
      <c r="B271" s="15">
        <v>0.22802441200000001</v>
      </c>
      <c r="D271" s="7">
        <v>1002640</v>
      </c>
      <c r="E271" s="17" cm="1">
        <f t="array" ref="E271">MEDIAN(IF(A:A=D271,B:B))</f>
        <v>0.21434302399999999</v>
      </c>
    </row>
    <row r="272" spans="1:5" x14ac:dyDescent="0.2">
      <c r="A272" s="16">
        <v>1000750</v>
      </c>
      <c r="B272" s="15">
        <v>0.17887439199999999</v>
      </c>
      <c r="D272" s="7">
        <v>1002650</v>
      </c>
      <c r="E272" s="17" cm="1">
        <f t="array" ref="E272">MEDIAN(IF(A:A=D272,B:B))</f>
        <v>0.22528158500000001</v>
      </c>
    </row>
    <row r="273" spans="1:5" x14ac:dyDescent="0.2">
      <c r="A273" s="16">
        <v>1000750</v>
      </c>
      <c r="B273" s="15">
        <v>0.23053315099999999</v>
      </c>
      <c r="D273" s="7">
        <v>1002660</v>
      </c>
      <c r="E273" s="17" cm="1">
        <f t="array" ref="E273">MEDIAN(IF(A:A=D273,B:B))</f>
        <v>0.21434302399999999</v>
      </c>
    </row>
    <row r="274" spans="1:5" x14ac:dyDescent="0.2">
      <c r="A274" s="16">
        <v>1000750</v>
      </c>
      <c r="B274" s="15">
        <v>0.230835765</v>
      </c>
      <c r="D274" s="7">
        <v>1002670</v>
      </c>
      <c r="E274" s="17" cm="1">
        <f t="array" ref="E274">MEDIAN(IF(A:A=D274,B:B))</f>
        <v>0.18280436999999999</v>
      </c>
    </row>
    <row r="275" spans="1:5" x14ac:dyDescent="0.2">
      <c r="A275" s="16">
        <v>1000750</v>
      </c>
      <c r="B275" s="15">
        <v>0.22802441200000001</v>
      </c>
      <c r="D275" s="7">
        <v>1002680</v>
      </c>
      <c r="E275" s="17" cm="1">
        <f t="array" ref="E275">MEDIAN(IF(A:A=D275,B:B))</f>
        <v>0.18083938099999999</v>
      </c>
    </row>
    <row r="276" spans="1:5" x14ac:dyDescent="0.2">
      <c r="A276" s="16">
        <v>1000760</v>
      </c>
      <c r="B276" s="15">
        <v>0.17887439199999999</v>
      </c>
      <c r="D276" s="7">
        <v>1002690</v>
      </c>
      <c r="E276" s="17" cm="1">
        <f t="array" ref="E276">MEDIAN(IF(A:A=D276,B:B))</f>
        <v>0.18083938099999999</v>
      </c>
    </row>
    <row r="277" spans="1:5" x14ac:dyDescent="0.2">
      <c r="A277" s="16">
        <v>1000760</v>
      </c>
      <c r="B277" s="15">
        <v>0.230835765</v>
      </c>
      <c r="D277" s="7">
        <v>1002700</v>
      </c>
      <c r="E277" s="17" cm="1">
        <f t="array" ref="E277">MEDIAN(IF(A:A=D277,B:B))</f>
        <v>0.18280436999999999</v>
      </c>
    </row>
    <row r="278" spans="1:5" x14ac:dyDescent="0.2">
      <c r="A278" s="16">
        <v>1000770</v>
      </c>
      <c r="B278" s="15">
        <v>0.17887439199999999</v>
      </c>
      <c r="D278" s="7">
        <v>1002710</v>
      </c>
      <c r="E278" s="17" cm="1">
        <f t="array" ref="E278">MEDIAN(IF(A:A=D278,B:B))</f>
        <v>0.18280436999999999</v>
      </c>
    </row>
    <row r="279" spans="1:5" x14ac:dyDescent="0.2">
      <c r="A279" s="16">
        <v>1000770</v>
      </c>
      <c r="B279" s="15">
        <v>0.230835765</v>
      </c>
      <c r="D279" s="7">
        <v>1002720</v>
      </c>
      <c r="E279" s="17" cm="1">
        <f t="array" ref="E279">MEDIAN(IF(A:A=D279,B:B))</f>
        <v>0.24087668249999999</v>
      </c>
    </row>
    <row r="280" spans="1:5" x14ac:dyDescent="0.2">
      <c r="A280" s="16">
        <v>1000780</v>
      </c>
      <c r="B280" s="15">
        <v>0.17887439199999999</v>
      </c>
      <c r="D280" s="7">
        <v>1002730</v>
      </c>
      <c r="E280" s="17" cm="1">
        <f t="array" ref="E280">MEDIAN(IF(A:A=D280,B:B))</f>
        <v>0.2093380285</v>
      </c>
    </row>
    <row r="281" spans="1:5" x14ac:dyDescent="0.2">
      <c r="A281" s="16">
        <v>1000780</v>
      </c>
      <c r="B281" s="15">
        <v>0.230835765</v>
      </c>
      <c r="D281" s="7">
        <v>1002740</v>
      </c>
      <c r="E281" s="17" cm="1">
        <f t="array" ref="E281">MEDIAN(IF(A:A=D281,B:B))</f>
        <v>0.22802441200000001</v>
      </c>
    </row>
    <row r="282" spans="1:5" x14ac:dyDescent="0.2">
      <c r="A282" s="16">
        <v>1000790</v>
      </c>
      <c r="B282" s="15">
        <v>0.17887439199999999</v>
      </c>
      <c r="D282" s="7">
        <v>1002750</v>
      </c>
      <c r="E282" s="17" cm="1">
        <f t="array" ref="E282">MEDIAN(IF(A:A=D282,B:B))</f>
        <v>0.18280436999999999</v>
      </c>
    </row>
    <row r="283" spans="1:5" x14ac:dyDescent="0.2">
      <c r="A283" s="16">
        <v>1000790</v>
      </c>
      <c r="B283" s="15">
        <v>0.230835765</v>
      </c>
      <c r="D283" s="7">
        <v>1002760</v>
      </c>
      <c r="E283" s="17" cm="1">
        <f t="array" ref="E283">MEDIAN(IF(A:A=D283,B:B))</f>
        <v>0.18083938099999999</v>
      </c>
    </row>
    <row r="284" spans="1:5" x14ac:dyDescent="0.2">
      <c r="A284" s="16">
        <v>1000800</v>
      </c>
      <c r="B284" s="15">
        <v>0.17887439199999999</v>
      </c>
      <c r="D284" s="7">
        <v>1002770</v>
      </c>
      <c r="E284" s="17" cm="1">
        <f t="array" ref="E284">MEDIAN(IF(A:A=D284,B:B))</f>
        <v>0.18280436999999999</v>
      </c>
    </row>
    <row r="285" spans="1:5" x14ac:dyDescent="0.2">
      <c r="A285" s="16">
        <v>1000800</v>
      </c>
      <c r="B285" s="15">
        <v>0.230835765</v>
      </c>
      <c r="D285" s="7">
        <v>1002780</v>
      </c>
      <c r="E285" s="17" cm="1">
        <f t="array" ref="E285">MEDIAN(IF(A:A=D285,B:B))</f>
        <v>0.21434302399999999</v>
      </c>
    </row>
    <row r="286" spans="1:5" x14ac:dyDescent="0.2">
      <c r="A286" s="16">
        <v>1000810</v>
      </c>
      <c r="B286" s="15">
        <v>0.17887439199999999</v>
      </c>
      <c r="D286" s="7">
        <v>1002790</v>
      </c>
      <c r="E286" s="17" cm="1">
        <f t="array" ref="E286">MEDIAN(IF(A:A=D286,B:B))</f>
        <v>0.18083938099999999</v>
      </c>
    </row>
    <row r="287" spans="1:5" x14ac:dyDescent="0.2">
      <c r="A287" s="16">
        <v>1000810</v>
      </c>
      <c r="B287" s="15">
        <v>0.23053315099999999</v>
      </c>
      <c r="D287" s="7">
        <v>1002800</v>
      </c>
      <c r="E287" s="17" cm="1">
        <f t="array" ref="E287">MEDIAN(IF(A:A=D287,B:B))</f>
        <v>0.18280436999999999</v>
      </c>
    </row>
    <row r="288" spans="1:5" x14ac:dyDescent="0.2">
      <c r="A288" s="16">
        <v>1000810</v>
      </c>
      <c r="B288" s="15">
        <v>0.230835765</v>
      </c>
      <c r="D288" s="7">
        <v>1002810</v>
      </c>
      <c r="E288" s="17" cm="1">
        <f t="array" ref="E288">MEDIAN(IF(A:A=D288,B:B))</f>
        <v>0.18083938099999999</v>
      </c>
    </row>
    <row r="289" spans="1:5" x14ac:dyDescent="0.2">
      <c r="A289" s="16">
        <v>1000820</v>
      </c>
      <c r="B289" s="15">
        <v>0.17887439199999999</v>
      </c>
      <c r="D289" s="7">
        <v>1002820</v>
      </c>
      <c r="E289" s="17" cm="1">
        <f t="array" ref="E289">MEDIAN(IF(A:A=D289,B:B))</f>
        <v>0.16258183200000001</v>
      </c>
    </row>
    <row r="290" spans="1:5" x14ac:dyDescent="0.2">
      <c r="A290" s="16">
        <v>1000820</v>
      </c>
      <c r="B290" s="15">
        <v>0.230835765</v>
      </c>
      <c r="D290" s="7">
        <v>1002830</v>
      </c>
      <c r="E290" s="17" cm="1">
        <f t="array" ref="E290">MEDIAN(IF(A:A=D290,B:B))</f>
        <v>0.16258183200000001</v>
      </c>
    </row>
    <row r="291" spans="1:5" x14ac:dyDescent="0.2">
      <c r="A291" s="16">
        <v>1000830</v>
      </c>
      <c r="B291" s="15">
        <v>0.23053315099999999</v>
      </c>
      <c r="D291" s="7">
        <v>1002840</v>
      </c>
      <c r="E291" s="17" cm="1">
        <f t="array" ref="E291">MEDIAN(IF(A:A=D291,B:B))</f>
        <v>0.16258183200000001</v>
      </c>
    </row>
    <row r="292" spans="1:5" x14ac:dyDescent="0.2">
      <c r="A292" s="16">
        <v>1000830</v>
      </c>
      <c r="B292" s="15">
        <v>0.230835765</v>
      </c>
      <c r="D292" s="7">
        <v>1002850</v>
      </c>
      <c r="E292" s="17" cm="1">
        <f t="array" ref="E292">MEDIAN(IF(A:A=D292,B:B))</f>
        <v>0.16051534049999999</v>
      </c>
    </row>
    <row r="293" spans="1:5" x14ac:dyDescent="0.2">
      <c r="A293" s="16">
        <v>1000840</v>
      </c>
      <c r="B293" s="15">
        <v>0.23053315099999999</v>
      </c>
      <c r="D293" s="7">
        <v>1002860</v>
      </c>
      <c r="E293" s="17" cm="1">
        <f t="array" ref="E293">MEDIAN(IF(A:A=D293,B:B))</f>
        <v>0.17887439199999999</v>
      </c>
    </row>
    <row r="294" spans="1:5" x14ac:dyDescent="0.2">
      <c r="A294" s="16">
        <v>1000840</v>
      </c>
      <c r="B294" s="15">
        <v>0.230835765</v>
      </c>
      <c r="D294" s="7">
        <v>1002870</v>
      </c>
      <c r="E294" s="17" cm="1">
        <f t="array" ref="E294">MEDIAN(IF(A:A=D294,B:B))</f>
        <v>0.17887439199999999</v>
      </c>
    </row>
    <row r="295" spans="1:5" x14ac:dyDescent="0.2">
      <c r="A295" s="16">
        <v>1000850</v>
      </c>
      <c r="B295" s="15">
        <v>0.23053315099999999</v>
      </c>
      <c r="D295" s="7">
        <v>1002880</v>
      </c>
      <c r="E295" s="17" cm="1">
        <f t="array" ref="E295">MEDIAN(IF(A:A=D295,B:B))</f>
        <v>0.16258183200000001</v>
      </c>
    </row>
    <row r="296" spans="1:5" x14ac:dyDescent="0.2">
      <c r="A296" s="16">
        <v>1000850</v>
      </c>
      <c r="B296" s="15">
        <v>0.230835765</v>
      </c>
      <c r="D296" s="7">
        <v>1002890</v>
      </c>
      <c r="E296" s="17" cm="1">
        <f t="array" ref="E296">MEDIAN(IF(A:A=D296,B:B))</f>
        <v>0.17072811199999999</v>
      </c>
    </row>
    <row r="297" spans="1:5" x14ac:dyDescent="0.2">
      <c r="A297" s="16">
        <v>1000860</v>
      </c>
      <c r="B297" s="15">
        <v>0.230835765</v>
      </c>
      <c r="D297" s="7">
        <v>1002900</v>
      </c>
      <c r="E297" s="17" cm="1">
        <f t="array" ref="E297">MEDIAN(IF(A:A=D297,B:B))</f>
        <v>0.19157380800000001</v>
      </c>
    </row>
    <row r="298" spans="1:5" x14ac:dyDescent="0.2">
      <c r="A298" s="16">
        <v>1000870</v>
      </c>
      <c r="B298" s="15">
        <v>0.19157380800000001</v>
      </c>
      <c r="D298" s="7">
        <v>1002910</v>
      </c>
      <c r="E298" s="17" cm="1">
        <f t="array" ref="E298">MEDIAN(IF(A:A=D298,B:B))</f>
        <v>0.14215628899999999</v>
      </c>
    </row>
    <row r="299" spans="1:5" x14ac:dyDescent="0.2">
      <c r="A299" s="16">
        <v>1000870</v>
      </c>
      <c r="B299" s="15">
        <v>0.23053315099999999</v>
      </c>
      <c r="D299" s="7">
        <v>1002920</v>
      </c>
      <c r="E299" s="17" cm="1">
        <f t="array" ref="E299">MEDIAN(IF(A:A=D299,B:B))</f>
        <v>0.15236906049999999</v>
      </c>
    </row>
    <row r="300" spans="1:5" x14ac:dyDescent="0.2">
      <c r="A300" s="16">
        <v>1000870</v>
      </c>
      <c r="B300" s="15">
        <v>0.230835765</v>
      </c>
      <c r="D300" s="7">
        <v>1002930</v>
      </c>
      <c r="E300" s="17" cm="1">
        <f t="array" ref="E300">MEDIAN(IF(A:A=D300,B:B))</f>
        <v>0.15236906049999999</v>
      </c>
    </row>
    <row r="301" spans="1:5" x14ac:dyDescent="0.2">
      <c r="A301" s="16">
        <v>1000880</v>
      </c>
      <c r="B301" s="15">
        <v>0.16258183200000001</v>
      </c>
      <c r="D301" s="7">
        <v>1002940</v>
      </c>
      <c r="E301" s="17" cm="1">
        <f t="array" ref="E301">MEDIAN(IF(A:A=D301,B:B))</f>
        <v>0.17887439199999999</v>
      </c>
    </row>
    <row r="302" spans="1:5" x14ac:dyDescent="0.2">
      <c r="A302" s="16">
        <v>1000880</v>
      </c>
      <c r="B302" s="15">
        <v>0.19157380800000001</v>
      </c>
      <c r="D302" s="7">
        <v>1002950</v>
      </c>
      <c r="E302" s="17" cm="1">
        <f t="array" ref="E302">MEDIAN(IF(A:A=D302,B:B))</f>
        <v>0.20485507850000001</v>
      </c>
    </row>
    <row r="303" spans="1:5" x14ac:dyDescent="0.2">
      <c r="A303" s="16">
        <v>1000880</v>
      </c>
      <c r="B303" s="15">
        <v>0.230835765</v>
      </c>
      <c r="D303" s="7">
        <v>1002960</v>
      </c>
      <c r="E303" s="17" cm="1">
        <f t="array" ref="E303">MEDIAN(IF(A:A=D303,B:B))</f>
        <v>0.17887439199999999</v>
      </c>
    </row>
    <row r="304" spans="1:5" x14ac:dyDescent="0.2">
      <c r="A304" s="16">
        <v>1000890</v>
      </c>
      <c r="B304" s="15">
        <v>0.17887439199999999</v>
      </c>
      <c r="D304" s="7">
        <v>1002970</v>
      </c>
      <c r="E304" s="17" cm="1">
        <f t="array" ref="E304">MEDIAN(IF(A:A=D304,B:B))</f>
        <v>0.22802441200000001</v>
      </c>
    </row>
    <row r="305" spans="1:5" x14ac:dyDescent="0.2">
      <c r="A305" s="16">
        <v>1000890</v>
      </c>
      <c r="B305" s="15">
        <v>0.230835765</v>
      </c>
      <c r="D305" s="7">
        <v>1002980</v>
      </c>
      <c r="E305" s="17" cm="1">
        <f t="array" ref="E305">MEDIAN(IF(A:A=D305,B:B))</f>
        <v>0.21434302399999999</v>
      </c>
    </row>
    <row r="306" spans="1:5" x14ac:dyDescent="0.2">
      <c r="A306" s="16">
        <v>1000900</v>
      </c>
      <c r="B306" s="15">
        <v>0.17887439199999999</v>
      </c>
      <c r="D306" s="7">
        <v>1002990</v>
      </c>
      <c r="E306" s="17" cm="1">
        <f t="array" ref="E306">MEDIAN(IF(A:A=D306,B:B))</f>
        <v>0.21434302399999999</v>
      </c>
    </row>
    <row r="307" spans="1:5" x14ac:dyDescent="0.2">
      <c r="A307" s="16">
        <v>1000900</v>
      </c>
      <c r="B307" s="15">
        <v>0.230835765</v>
      </c>
      <c r="D307" s="7">
        <v>1003000</v>
      </c>
      <c r="E307" s="17" cm="1">
        <f t="array" ref="E307">MEDIAN(IF(A:A=D307,B:B))</f>
        <v>0.18083938099999999</v>
      </c>
    </row>
    <row r="308" spans="1:5" x14ac:dyDescent="0.2">
      <c r="A308" s="16">
        <v>1000910</v>
      </c>
      <c r="B308" s="15">
        <v>0.23053315099999999</v>
      </c>
      <c r="D308" s="7">
        <v>1003010</v>
      </c>
      <c r="E308" s="17" cm="1">
        <f t="array" ref="E308">MEDIAN(IF(A:A=D308,B:B))</f>
        <v>0.19634009799999999</v>
      </c>
    </row>
    <row r="309" spans="1:5" x14ac:dyDescent="0.2">
      <c r="A309" s="16">
        <v>1000910</v>
      </c>
      <c r="B309" s="15">
        <v>0.230835765</v>
      </c>
      <c r="D309" s="7">
        <v>1003020</v>
      </c>
      <c r="E309" s="17" cm="1">
        <f t="array" ref="E309">MEDIAN(IF(A:A=D309,B:B))</f>
        <v>0.2355816315</v>
      </c>
    </row>
    <row r="310" spans="1:5" x14ac:dyDescent="0.2">
      <c r="A310" s="16">
        <v>1000920</v>
      </c>
      <c r="B310" s="15">
        <v>0.29535283600000001</v>
      </c>
      <c r="D310" s="7">
        <v>1003030</v>
      </c>
      <c r="E310" s="17" cm="1">
        <f t="array" ref="E310">MEDIAN(IF(A:A=D310,B:B))</f>
        <v>0.24588167799999999</v>
      </c>
    </row>
    <row r="311" spans="1:5" x14ac:dyDescent="0.2">
      <c r="A311" s="16">
        <v>1000920</v>
      </c>
      <c r="B311" s="15">
        <v>0.23053315099999999</v>
      </c>
      <c r="D311" s="7">
        <v>1003040</v>
      </c>
      <c r="E311" s="17" cm="1">
        <f t="array" ref="E311">MEDIAN(IF(A:A=D311,B:B))</f>
        <v>0.2355816315</v>
      </c>
    </row>
    <row r="312" spans="1:5" x14ac:dyDescent="0.2">
      <c r="A312" s="16">
        <v>1000920</v>
      </c>
      <c r="B312" s="15">
        <v>0.230835765</v>
      </c>
      <c r="D312" s="7">
        <v>1003050</v>
      </c>
      <c r="E312" s="17" cm="1">
        <f t="array" ref="E312">MEDIAN(IF(A:A=D312,B:B))</f>
        <v>0.24588167799999999</v>
      </c>
    </row>
    <row r="313" spans="1:5" x14ac:dyDescent="0.2">
      <c r="A313" s="16">
        <v>1000930</v>
      </c>
      <c r="B313" s="15">
        <v>0.23053315099999999</v>
      </c>
      <c r="D313" s="7">
        <v>1003060</v>
      </c>
      <c r="E313" s="17" cm="1">
        <f t="array" ref="E313">MEDIAN(IF(A:A=D313,B:B))</f>
        <v>0.26344888450000004</v>
      </c>
    </row>
    <row r="314" spans="1:5" x14ac:dyDescent="0.2">
      <c r="A314" s="16">
        <v>1000940</v>
      </c>
      <c r="B314" s="15">
        <v>0.23053315099999999</v>
      </c>
      <c r="D314" s="7">
        <v>1003070</v>
      </c>
      <c r="E314" s="17" cm="1">
        <f t="array" ref="E314">MEDIAN(IF(A:A=D314,B:B))</f>
        <v>0.26207078550000001</v>
      </c>
    </row>
    <row r="315" spans="1:5" x14ac:dyDescent="0.2">
      <c r="A315" s="16">
        <v>1000940</v>
      </c>
      <c r="B315" s="15">
        <v>0.230835765</v>
      </c>
      <c r="D315" s="7">
        <v>1003080</v>
      </c>
      <c r="E315" s="17" cm="1">
        <f t="array" ref="E315">MEDIAN(IF(A:A=D315,B:B))</f>
        <v>0.29885998600000002</v>
      </c>
    </row>
    <row r="316" spans="1:5" x14ac:dyDescent="0.2">
      <c r="A316" s="16">
        <v>1000950</v>
      </c>
      <c r="B316" s="15">
        <v>0.19157380800000001</v>
      </c>
      <c r="D316" s="7">
        <v>1003090</v>
      </c>
      <c r="E316" s="17" cm="1">
        <f t="array" ref="E316">MEDIAN(IF(A:A=D316,B:B))</f>
        <v>0.17858307600000001</v>
      </c>
    </row>
    <row r="317" spans="1:5" x14ac:dyDescent="0.2">
      <c r="A317" s="16">
        <v>1000950</v>
      </c>
      <c r="B317" s="15">
        <v>0.23053315099999999</v>
      </c>
      <c r="D317" s="7">
        <v>1003100</v>
      </c>
      <c r="E317" s="17" cm="1">
        <f t="array" ref="E317">MEDIAN(IF(A:A=D317,B:B))</f>
        <v>0.17858307600000001</v>
      </c>
    </row>
    <row r="318" spans="1:5" x14ac:dyDescent="0.2">
      <c r="A318" s="16">
        <v>1000950</v>
      </c>
      <c r="B318" s="15">
        <v>0.230835765</v>
      </c>
      <c r="D318" s="7">
        <v>1003110</v>
      </c>
      <c r="E318" s="17" cm="1">
        <f t="array" ref="E318">MEDIAN(IF(A:A=D318,B:B))</f>
        <v>0.205680801</v>
      </c>
    </row>
    <row r="319" spans="1:5" x14ac:dyDescent="0.2">
      <c r="A319" s="16">
        <v>1000960</v>
      </c>
      <c r="B319" s="15">
        <v>0.29535283600000001</v>
      </c>
      <c r="D319" s="7">
        <v>1003120</v>
      </c>
      <c r="E319" s="17" cm="1">
        <f t="array" ref="E319">MEDIAN(IF(A:A=D319,B:B))</f>
        <v>0.24588167799999999</v>
      </c>
    </row>
    <row r="320" spans="1:5" x14ac:dyDescent="0.2">
      <c r="A320" s="16">
        <v>1000960</v>
      </c>
      <c r="B320" s="15">
        <v>0.19157380800000001</v>
      </c>
      <c r="D320" s="7">
        <v>1003130</v>
      </c>
      <c r="E320" s="17" cm="1">
        <f t="array" ref="E320">MEDIAN(IF(A:A=D320,B:B))</f>
        <v>0.24588167799999999</v>
      </c>
    </row>
    <row r="321" spans="1:5" x14ac:dyDescent="0.2">
      <c r="A321" s="16">
        <v>1000960</v>
      </c>
      <c r="B321" s="15">
        <v>0.23053315099999999</v>
      </c>
      <c r="D321" s="7">
        <v>1003140</v>
      </c>
      <c r="E321" s="17" cm="1">
        <f t="array" ref="E321">MEDIAN(IF(A:A=D321,B:B))</f>
        <v>0.2355816315</v>
      </c>
    </row>
    <row r="322" spans="1:5" x14ac:dyDescent="0.2">
      <c r="A322" s="16">
        <v>1000970</v>
      </c>
      <c r="B322" s="15">
        <v>0.19157380800000001</v>
      </c>
      <c r="D322" s="7">
        <v>1003150</v>
      </c>
      <c r="E322" s="17" cm="1">
        <f t="array" ref="E322">MEDIAN(IF(A:A=D322,B:B))</f>
        <v>0.22528158500000001</v>
      </c>
    </row>
    <row r="323" spans="1:5" x14ac:dyDescent="0.2">
      <c r="A323" s="16">
        <v>1000970</v>
      </c>
      <c r="B323" s="15">
        <v>0.23053315099999999</v>
      </c>
      <c r="D323" s="7">
        <v>1003160</v>
      </c>
      <c r="E323" s="17" cm="1">
        <f t="array" ref="E323">MEDIAN(IF(A:A=D323,B:B))</f>
        <v>0.205680801</v>
      </c>
    </row>
    <row r="324" spans="1:5" x14ac:dyDescent="0.2">
      <c r="A324" s="16">
        <v>1000980</v>
      </c>
      <c r="B324" s="15">
        <v>0.16258183200000001</v>
      </c>
      <c r="D324" s="7">
        <v>1003170</v>
      </c>
      <c r="E324" s="17" cm="1">
        <f t="array" ref="E324">MEDIAN(IF(A:A=D324,B:B))</f>
        <v>0.205680801</v>
      </c>
    </row>
    <row r="325" spans="1:5" x14ac:dyDescent="0.2">
      <c r="A325" s="16">
        <v>1000980</v>
      </c>
      <c r="B325" s="15">
        <v>4.9910244999999999E-2</v>
      </c>
      <c r="D325" s="7">
        <v>1003180</v>
      </c>
      <c r="E325" s="17" cm="1">
        <f t="array" ref="E325">MEDIAN(IF(A:A=D325,B:B))</f>
        <v>0.19634009799999999</v>
      </c>
    </row>
    <row r="326" spans="1:5" x14ac:dyDescent="0.2">
      <c r="A326" s="16">
        <v>1000980</v>
      </c>
      <c r="B326" s="15">
        <v>8.8513729999999999E-2</v>
      </c>
      <c r="D326" s="7">
        <v>1003190</v>
      </c>
      <c r="E326" s="17" cm="1">
        <f t="array" ref="E326">MEDIAN(IF(A:A=D326,B:B))</f>
        <v>0.2355816315</v>
      </c>
    </row>
    <row r="327" spans="1:5" x14ac:dyDescent="0.2">
      <c r="A327" s="16">
        <v>1000980</v>
      </c>
      <c r="B327" s="15">
        <v>0.19157380800000001</v>
      </c>
      <c r="D327" s="7">
        <v>1003200</v>
      </c>
      <c r="E327" s="17" cm="1">
        <f t="array" ref="E327">MEDIAN(IF(A:A=D327,B:B))</f>
        <v>0.28998283699999999</v>
      </c>
    </row>
    <row r="328" spans="1:5" x14ac:dyDescent="0.2">
      <c r="A328" s="16">
        <v>1000980</v>
      </c>
      <c r="B328" s="15">
        <v>0.23053315099999999</v>
      </c>
      <c r="D328" s="7">
        <v>1003210</v>
      </c>
      <c r="E328" s="17" cm="1">
        <f t="array" ref="E328">MEDIAN(IF(A:A=D328,B:B))</f>
        <v>0.32357449449999998</v>
      </c>
    </row>
    <row r="329" spans="1:5" x14ac:dyDescent="0.2">
      <c r="A329" s="16">
        <v>1000980</v>
      </c>
      <c r="B329" s="15">
        <v>0.230835765</v>
      </c>
      <c r="D329" s="7">
        <v>1003220</v>
      </c>
      <c r="E329" s="17" cm="1">
        <f t="array" ref="E329">MEDIAN(IF(A:A=D329,B:B))</f>
        <v>0.39515295249999999</v>
      </c>
    </row>
    <row r="330" spans="1:5" x14ac:dyDescent="0.2">
      <c r="A330" s="16">
        <v>1000990</v>
      </c>
      <c r="B330" s="15">
        <v>0.16258183200000001</v>
      </c>
      <c r="D330" s="7">
        <v>1003230</v>
      </c>
      <c r="E330" s="17" cm="1">
        <f t="array" ref="E330">MEDIAN(IF(A:A=D330,B:B))</f>
        <v>0.34999498900000003</v>
      </c>
    </row>
    <row r="331" spans="1:5" x14ac:dyDescent="0.2">
      <c r="A331" s="16">
        <v>1000990</v>
      </c>
      <c r="B331" s="15">
        <v>0.19157380800000001</v>
      </c>
      <c r="D331" s="7">
        <v>1003240</v>
      </c>
      <c r="E331" s="17" cm="1">
        <f t="array" ref="E331">MEDIAN(IF(A:A=D331,B:B))</f>
        <v>0.33615599499999999</v>
      </c>
    </row>
    <row r="332" spans="1:5" x14ac:dyDescent="0.2">
      <c r="A332" s="16">
        <v>1000990</v>
      </c>
      <c r="B332" s="15">
        <v>0.230835765</v>
      </c>
      <c r="D332" s="7">
        <v>1003250</v>
      </c>
      <c r="E332" s="17" cm="1">
        <f t="array" ref="E332">MEDIAN(IF(A:A=D332,B:B))</f>
        <v>0.29595340399999998</v>
      </c>
    </row>
    <row r="333" spans="1:5" x14ac:dyDescent="0.2">
      <c r="A333" s="16">
        <v>1001000</v>
      </c>
      <c r="B333" s="15">
        <v>0.16258183200000001</v>
      </c>
      <c r="D333" s="7">
        <v>1003260</v>
      </c>
      <c r="E333" s="17" cm="1">
        <f t="array" ref="E333">MEDIAN(IF(A:A=D333,B:B))</f>
        <v>0.29653309949999995</v>
      </c>
    </row>
    <row r="334" spans="1:5" x14ac:dyDescent="0.2">
      <c r="A334" s="16">
        <v>1001000</v>
      </c>
      <c r="B334" s="15">
        <v>4.9910244999999999E-2</v>
      </c>
      <c r="D334" s="7">
        <v>1003261</v>
      </c>
      <c r="E334" s="17" cm="1">
        <f t="array" ref="E334">MEDIAN(IF(A:A=D334,B:B))</f>
        <v>0.25691020399999998</v>
      </c>
    </row>
    <row r="335" spans="1:5" x14ac:dyDescent="0.2">
      <c r="A335" s="16">
        <v>1001000</v>
      </c>
      <c r="B335" s="15">
        <v>0.19157380800000001</v>
      </c>
      <c r="D335" s="7">
        <v>1003270</v>
      </c>
      <c r="E335" s="17" cm="1">
        <f t="array" ref="E335">MEDIAN(IF(A:A=D335,B:B))</f>
        <v>0.25833974749999999</v>
      </c>
    </row>
    <row r="336" spans="1:5" x14ac:dyDescent="0.2">
      <c r="A336" s="16">
        <v>1001010</v>
      </c>
      <c r="B336" s="15">
        <v>4.0754489999999997E-2</v>
      </c>
      <c r="D336" s="7">
        <v>1003280</v>
      </c>
      <c r="E336" s="17" cm="1">
        <f t="array" ref="E336">MEDIAN(IF(A:A=D336,B:B))</f>
        <v>0</v>
      </c>
    </row>
    <row r="337" spans="1:5" x14ac:dyDescent="0.2">
      <c r="A337" s="16">
        <v>1001010</v>
      </c>
      <c r="B337" s="15">
        <v>0.16572731700000001</v>
      </c>
      <c r="D337" s="7">
        <v>1003290</v>
      </c>
      <c r="E337" s="17" cm="1">
        <f t="array" ref="E337">MEDIAN(IF(A:A=D337,B:B))</f>
        <v>0.25833974749999999</v>
      </c>
    </row>
    <row r="338" spans="1:5" x14ac:dyDescent="0.2">
      <c r="A338" s="16">
        <v>1001010</v>
      </c>
      <c r="B338" s="15">
        <v>0.16258183200000001</v>
      </c>
      <c r="D338" s="7">
        <v>1003300</v>
      </c>
      <c r="E338" s="17" cm="1">
        <f t="array" ref="E338">MEDIAN(IF(A:A=D338,B:B))</f>
        <v>0.25976929100000001</v>
      </c>
    </row>
    <row r="339" spans="1:5" x14ac:dyDescent="0.2">
      <c r="A339" s="16">
        <v>1001010</v>
      </c>
      <c r="B339" s="15">
        <v>4.9910244999999999E-2</v>
      </c>
      <c r="D339" s="7">
        <v>1003310</v>
      </c>
      <c r="E339" s="17" cm="1">
        <f t="array" ref="E339">MEDIAN(IF(A:A=D339,B:B))</f>
        <v>0.26784150950000002</v>
      </c>
    </row>
    <row r="340" spans="1:5" x14ac:dyDescent="0.2">
      <c r="A340" s="16">
        <v>1001020</v>
      </c>
      <c r="B340" s="15">
        <v>0.19157380800000001</v>
      </c>
      <c r="D340" s="7">
        <v>1003320</v>
      </c>
      <c r="E340" s="17" cm="1">
        <f t="array" ref="E340">MEDIAN(IF(A:A=D340,B:B))</f>
        <v>0.27591372800000002</v>
      </c>
    </row>
    <row r="341" spans="1:5" x14ac:dyDescent="0.2">
      <c r="A341" s="16">
        <v>1001020</v>
      </c>
      <c r="B341" s="15">
        <v>0.23053315099999999</v>
      </c>
      <c r="D341" s="7">
        <v>1003330</v>
      </c>
      <c r="E341" s="17" cm="1">
        <f t="array" ref="E341">MEDIAN(IF(A:A=D341,B:B))</f>
        <v>0.25833974749999999</v>
      </c>
    </row>
    <row r="342" spans="1:5" x14ac:dyDescent="0.2">
      <c r="A342" s="16">
        <v>1001030</v>
      </c>
      <c r="B342" s="15">
        <v>0.29535283600000001</v>
      </c>
      <c r="D342" s="7">
        <v>1003340</v>
      </c>
      <c r="E342" s="17" cm="1">
        <f t="array" ref="E342">MEDIAN(IF(A:A=D342,B:B))</f>
        <v>0.25976929100000001</v>
      </c>
    </row>
    <row r="343" spans="1:5" x14ac:dyDescent="0.2">
      <c r="A343" s="16">
        <v>1001030</v>
      </c>
      <c r="B343" s="15">
        <v>0.19157380800000001</v>
      </c>
      <c r="D343" s="7">
        <v>1003350</v>
      </c>
      <c r="E343" s="17" cm="1">
        <f t="array" ref="E343">MEDIAN(IF(A:A=D343,B:B))</f>
        <v>0.27591372800000002</v>
      </c>
    </row>
    <row r="344" spans="1:5" x14ac:dyDescent="0.2">
      <c r="A344" s="16">
        <v>1001030</v>
      </c>
      <c r="B344" s="15">
        <v>0.120279369</v>
      </c>
      <c r="D344" s="7">
        <v>1003360</v>
      </c>
      <c r="E344" s="17" cm="1">
        <f t="array" ref="E344">MEDIAN(IF(A:A=D344,B:B))</f>
        <v>0.19987036450000001</v>
      </c>
    </row>
    <row r="345" spans="1:5" x14ac:dyDescent="0.2">
      <c r="A345" s="16">
        <v>1001030</v>
      </c>
      <c r="B345" s="15">
        <v>0.184853403</v>
      </c>
      <c r="D345" s="7">
        <v>1003370</v>
      </c>
      <c r="E345" s="17" cm="1">
        <f t="array" ref="E345">MEDIAN(IF(A:A=D345,B:B))</f>
        <v>0.26784150950000002</v>
      </c>
    </row>
    <row r="346" spans="1:5" x14ac:dyDescent="0.2">
      <c r="A346" s="16">
        <v>1001040</v>
      </c>
      <c r="B346" s="15">
        <v>8.8513729999999999E-2</v>
      </c>
      <c r="D346" s="7">
        <v>1003380</v>
      </c>
      <c r="E346" s="17" cm="1">
        <f t="array" ref="E346">MEDIAN(IF(A:A=D346,B:B))</f>
        <v>0.22171189550000001</v>
      </c>
    </row>
    <row r="347" spans="1:5" x14ac:dyDescent="0.2">
      <c r="A347" s="16">
        <v>1001040</v>
      </c>
      <c r="B347" s="15">
        <v>0.19157380800000001</v>
      </c>
      <c r="D347" s="7">
        <v>1003390</v>
      </c>
      <c r="E347" s="17" cm="1">
        <f t="array" ref="E347">MEDIAN(IF(A:A=D347,B:B))</f>
        <v>0.22171189550000001</v>
      </c>
    </row>
    <row r="348" spans="1:5" x14ac:dyDescent="0.2">
      <c r="A348" s="16">
        <v>1001040</v>
      </c>
      <c r="B348" s="15">
        <v>0.120279369</v>
      </c>
      <c r="D348" s="7">
        <v>1003400</v>
      </c>
      <c r="E348" s="17" cm="1">
        <f t="array" ref="E348">MEDIAN(IF(A:A=D348,B:B))</f>
        <v>0.27591372800000002</v>
      </c>
    </row>
    <row r="349" spans="1:5" x14ac:dyDescent="0.2">
      <c r="A349" s="16">
        <v>1001050</v>
      </c>
      <c r="B349" s="15">
        <v>8.7401617000000001E-2</v>
      </c>
      <c r="D349" s="7">
        <v>1003410</v>
      </c>
      <c r="E349" s="17" cm="1">
        <f t="array" ref="E349">MEDIAN(IF(A:A=D349,B:B))</f>
        <v>0.27591372800000002</v>
      </c>
    </row>
    <row r="350" spans="1:5" x14ac:dyDescent="0.2">
      <c r="A350" s="16">
        <v>1001050</v>
      </c>
      <c r="B350" s="15">
        <v>0.120279369</v>
      </c>
      <c r="D350" s="7">
        <v>1003420</v>
      </c>
      <c r="E350" s="17" cm="1">
        <f t="array" ref="E350">MEDIAN(IF(A:A=D350,B:B))</f>
        <v>0.27591372800000002</v>
      </c>
    </row>
    <row r="351" spans="1:5" x14ac:dyDescent="0.2">
      <c r="A351" s="16">
        <v>1001060</v>
      </c>
      <c r="B351" s="15">
        <v>8.7401617000000001E-2</v>
      </c>
      <c r="D351" s="7">
        <v>1003430</v>
      </c>
      <c r="E351" s="17" cm="1">
        <f t="array" ref="E351">MEDIAN(IF(A:A=D351,B:B))</f>
        <v>0.25976929100000001</v>
      </c>
    </row>
    <row r="352" spans="1:5" x14ac:dyDescent="0.2">
      <c r="A352" s="16">
        <v>1001060</v>
      </c>
      <c r="B352" s="15">
        <v>0.120279369</v>
      </c>
      <c r="D352" s="7">
        <v>1003440</v>
      </c>
      <c r="E352" s="17" cm="1">
        <f t="array" ref="E352">MEDIAN(IF(A:A=D352,B:B))</f>
        <v>0.29653309949999995</v>
      </c>
    </row>
    <row r="353" spans="1:5" x14ac:dyDescent="0.2">
      <c r="A353" s="16">
        <v>1001060</v>
      </c>
      <c r="B353" s="15">
        <v>0.184853403</v>
      </c>
      <c r="D353" s="7">
        <v>1003450</v>
      </c>
      <c r="E353" s="17" cm="1">
        <f t="array" ref="E353">MEDIAN(IF(A:A=D353,B:B))</f>
        <v>0.25691020399999998</v>
      </c>
    </row>
    <row r="354" spans="1:5" x14ac:dyDescent="0.2">
      <c r="A354" s="16">
        <v>1001070</v>
      </c>
      <c r="B354" s="15">
        <v>0.120279369</v>
      </c>
      <c r="D354" s="7">
        <v>1003460</v>
      </c>
      <c r="E354" s="17" cm="1">
        <f t="array" ref="E354">MEDIAN(IF(A:A=D354,B:B))</f>
        <v>0.29653309949999995</v>
      </c>
    </row>
    <row r="355" spans="1:5" x14ac:dyDescent="0.2">
      <c r="A355" s="16">
        <v>1001080</v>
      </c>
      <c r="B355" s="15">
        <v>8.7561576000000002E-2</v>
      </c>
      <c r="D355" s="7">
        <v>1003470</v>
      </c>
      <c r="E355" s="17" cm="1">
        <f t="array" ref="E355">MEDIAN(IF(A:A=D355,B:B))</f>
        <v>0.31605469949999998</v>
      </c>
    </row>
    <row r="356" spans="1:5" x14ac:dyDescent="0.2">
      <c r="A356" s="16">
        <v>1001080</v>
      </c>
      <c r="B356" s="15">
        <v>8.8513729999999999E-2</v>
      </c>
      <c r="D356" s="7">
        <v>1003480</v>
      </c>
      <c r="E356" s="17" cm="1">
        <f t="array" ref="E356">MEDIAN(IF(A:A=D356,B:B))</f>
        <v>0.31605469949999998</v>
      </c>
    </row>
    <row r="357" spans="1:5" x14ac:dyDescent="0.2">
      <c r="A357" s="16">
        <v>1001080</v>
      </c>
      <c r="B357" s="15">
        <v>0</v>
      </c>
      <c r="D357" s="7">
        <v>1003490</v>
      </c>
      <c r="E357" s="17" cm="1">
        <f t="array" ref="E357">MEDIAN(IF(A:A=D357,B:B))</f>
        <v>0.29595340399999998</v>
      </c>
    </row>
    <row r="358" spans="1:5" x14ac:dyDescent="0.2">
      <c r="A358" s="16">
        <v>1001080</v>
      </c>
      <c r="B358" s="15">
        <v>8.7401617000000001E-2</v>
      </c>
      <c r="D358" s="7">
        <v>1003500</v>
      </c>
      <c r="E358" s="17" cm="1">
        <f t="array" ref="E358">MEDIAN(IF(A:A=D358,B:B))</f>
        <v>0.264092035</v>
      </c>
    </row>
    <row r="359" spans="1:5" x14ac:dyDescent="0.2">
      <c r="A359" s="16">
        <v>1001080</v>
      </c>
      <c r="B359" s="15">
        <v>0.103031451</v>
      </c>
      <c r="D359" s="7">
        <v>1003510</v>
      </c>
      <c r="E359" s="17" cm="1">
        <f t="array" ref="E359">MEDIAN(IF(A:A=D359,B:B))</f>
        <v>0.25261461200000002</v>
      </c>
    </row>
    <row r="360" spans="1:5" x14ac:dyDescent="0.2">
      <c r="A360" s="16">
        <v>1001080</v>
      </c>
      <c r="B360" s="15">
        <v>0.120279369</v>
      </c>
      <c r="D360" s="7">
        <v>1003520</v>
      </c>
      <c r="E360" s="17" cm="1">
        <f t="array" ref="E360">MEDIAN(IF(A:A=D360,B:B))</f>
        <v>0.25261461200000002</v>
      </c>
    </row>
    <row r="361" spans="1:5" x14ac:dyDescent="0.2">
      <c r="A361" s="16">
        <v>1001090</v>
      </c>
      <c r="B361" s="15">
        <v>8.7401617000000001E-2</v>
      </c>
      <c r="D361" s="7">
        <v>1003530</v>
      </c>
      <c r="E361" s="17" cm="1">
        <f t="array" ref="E361">MEDIAN(IF(A:A=D361,B:B))</f>
        <v>0.29595340399999998</v>
      </c>
    </row>
    <row r="362" spans="1:5" x14ac:dyDescent="0.2">
      <c r="A362" s="16">
        <v>1001090</v>
      </c>
      <c r="B362" s="15">
        <v>0.103031451</v>
      </c>
      <c r="D362" s="7">
        <v>1003540</v>
      </c>
      <c r="E362" s="17" cm="1">
        <f t="array" ref="E362">MEDIAN(IF(A:A=D362,B:B))</f>
        <v>0.29595340399999998</v>
      </c>
    </row>
    <row r="363" spans="1:5" x14ac:dyDescent="0.2">
      <c r="A363" s="16">
        <v>1001090</v>
      </c>
      <c r="B363" s="15">
        <v>0.120279369</v>
      </c>
      <c r="D363" s="7">
        <v>1003550</v>
      </c>
      <c r="E363" s="17" cm="1">
        <f t="array" ref="E363">MEDIAN(IF(A:A=D363,B:B))</f>
        <v>0.28059256799999999</v>
      </c>
    </row>
    <row r="364" spans="1:5" x14ac:dyDescent="0.2">
      <c r="A364" s="16">
        <v>1001100</v>
      </c>
      <c r="B364" s="15">
        <v>0.19157380800000001</v>
      </c>
      <c r="D364" s="7">
        <v>1003560</v>
      </c>
      <c r="E364" s="17" cm="1">
        <f t="array" ref="E364">MEDIAN(IF(A:A=D364,B:B))</f>
        <v>0.27261711300000002</v>
      </c>
    </row>
    <row r="365" spans="1:5" x14ac:dyDescent="0.2">
      <c r="A365" s="16">
        <v>1001100</v>
      </c>
      <c r="B365" s="15">
        <v>0.120279369</v>
      </c>
      <c r="D365" s="7">
        <v>1003570</v>
      </c>
      <c r="E365" s="17" cm="1">
        <f t="array" ref="E365">MEDIAN(IF(A:A=D365,B:B))</f>
        <v>0.27261711300000002</v>
      </c>
    </row>
    <row r="366" spans="1:5" x14ac:dyDescent="0.2">
      <c r="A366" s="16">
        <v>1001110</v>
      </c>
      <c r="B366" s="15">
        <v>0.19157380800000001</v>
      </c>
      <c r="D366" s="7">
        <v>1003580</v>
      </c>
      <c r="E366" s="17" cm="1">
        <f t="array" ref="E366">MEDIAN(IF(A:A=D366,B:B))</f>
        <v>0.28059256799999999</v>
      </c>
    </row>
    <row r="367" spans="1:5" x14ac:dyDescent="0.2">
      <c r="A367" s="16">
        <v>1001120</v>
      </c>
      <c r="B367" s="15">
        <v>8.8513729999999999E-2</v>
      </c>
      <c r="D367" s="7">
        <v>1003590</v>
      </c>
      <c r="E367" s="17" cm="1">
        <f t="array" ref="E367">MEDIAN(IF(A:A=D367,B:B))</f>
        <v>0.27261711300000002</v>
      </c>
    </row>
    <row r="368" spans="1:5" x14ac:dyDescent="0.2">
      <c r="A368" s="16">
        <v>1001120</v>
      </c>
      <c r="B368" s="15">
        <v>0.19157380800000001</v>
      </c>
      <c r="D368" s="7">
        <v>1003600</v>
      </c>
      <c r="E368" s="17" cm="1">
        <f t="array" ref="E368">MEDIAN(IF(A:A=D368,B:B))</f>
        <v>0.25096012049999999</v>
      </c>
    </row>
    <row r="369" spans="1:5" x14ac:dyDescent="0.2">
      <c r="A369" s="16">
        <v>1001120</v>
      </c>
      <c r="B369" s="15">
        <v>0.120279369</v>
      </c>
      <c r="D369" s="7">
        <v>1003610</v>
      </c>
      <c r="E369" s="17" cm="1">
        <f t="array" ref="E369">MEDIAN(IF(A:A=D369,B:B))</f>
        <v>0.28856802300000001</v>
      </c>
    </row>
    <row r="370" spans="1:5" x14ac:dyDescent="0.2">
      <c r="A370" s="16">
        <v>1001130</v>
      </c>
      <c r="B370" s="15">
        <v>0</v>
      </c>
      <c r="D370" s="7">
        <v>1003620</v>
      </c>
      <c r="E370" s="17" cm="1">
        <f t="array" ref="E370">MEDIAN(IF(A:A=D370,B:B))</f>
        <v>0.30658207199999998</v>
      </c>
    </row>
    <row r="371" spans="1:5" x14ac:dyDescent="0.2">
      <c r="A371" s="16">
        <v>1001130</v>
      </c>
      <c r="B371" s="15">
        <v>4.0754489999999997E-2</v>
      </c>
      <c r="D371" s="7">
        <v>1003630</v>
      </c>
      <c r="E371" s="17" cm="1">
        <f t="array" ref="E371">MEDIAN(IF(A:A=D371,B:B))</f>
        <v>0.29768814300000002</v>
      </c>
    </row>
    <row r="372" spans="1:5" x14ac:dyDescent="0.2">
      <c r="A372" s="16">
        <v>1001130</v>
      </c>
      <c r="B372" s="15">
        <v>0</v>
      </c>
      <c r="D372" s="7">
        <v>1003640</v>
      </c>
      <c r="E372" s="17" cm="1">
        <f t="array" ref="E372">MEDIAN(IF(A:A=D372,B:B))</f>
        <v>0.264092035</v>
      </c>
    </row>
    <row r="373" spans="1:5" x14ac:dyDescent="0.2">
      <c r="A373" s="16">
        <v>1001130</v>
      </c>
      <c r="B373" s="15">
        <v>9.1912637000000005E-2</v>
      </c>
      <c r="D373" s="7">
        <v>1003650</v>
      </c>
      <c r="E373" s="17" cm="1">
        <f t="array" ref="E373">MEDIAN(IF(A:A=D373,B:B))</f>
        <v>0.23261211100000001</v>
      </c>
    </row>
    <row r="374" spans="1:5" x14ac:dyDescent="0.2">
      <c r="A374" s="16">
        <v>1001130</v>
      </c>
      <c r="B374" s="15">
        <v>0</v>
      </c>
      <c r="D374" s="7">
        <v>1003660</v>
      </c>
      <c r="E374" s="17" cm="1">
        <f t="array" ref="E374">MEDIAN(IF(A:A=D374,B:B))</f>
        <v>0.232230666</v>
      </c>
    </row>
    <row r="375" spans="1:5" x14ac:dyDescent="0.2">
      <c r="A375" s="16">
        <v>1001130</v>
      </c>
      <c r="B375" s="15">
        <v>4.9910244999999999E-2</v>
      </c>
      <c r="D375" s="7">
        <v>1003661</v>
      </c>
      <c r="E375" s="17" cm="1">
        <f t="array" ref="E375">MEDIAN(IF(A:A=D375,B:B))</f>
        <v>0.264092035</v>
      </c>
    </row>
    <row r="376" spans="1:5" x14ac:dyDescent="0.2">
      <c r="A376" s="16">
        <v>1001130</v>
      </c>
      <c r="B376" s="15">
        <v>8.7561576000000002E-2</v>
      </c>
      <c r="D376" s="7">
        <v>1003670</v>
      </c>
      <c r="E376" s="17" cm="1">
        <f t="array" ref="E376">MEDIAN(IF(A:A=D376,B:B))</f>
        <v>0.264092035</v>
      </c>
    </row>
    <row r="377" spans="1:5" x14ac:dyDescent="0.2">
      <c r="A377" s="16">
        <v>1001130</v>
      </c>
      <c r="B377" s="15">
        <v>8.8513729999999999E-2</v>
      </c>
      <c r="D377" s="7">
        <v>1003680</v>
      </c>
      <c r="E377" s="17" cm="1">
        <f t="array" ref="E377">MEDIAN(IF(A:A=D377,B:B))</f>
        <v>0.25261461200000002</v>
      </c>
    </row>
    <row r="378" spans="1:5" x14ac:dyDescent="0.2">
      <c r="A378" s="16">
        <v>1001130</v>
      </c>
      <c r="B378" s="15">
        <v>0.19157380800000001</v>
      </c>
      <c r="D378" s="7">
        <v>1003690</v>
      </c>
      <c r="E378" s="17" cm="1">
        <f t="array" ref="E378">MEDIAN(IF(A:A=D378,B:B))</f>
        <v>0.23242138849999999</v>
      </c>
    </row>
    <row r="379" spans="1:5" x14ac:dyDescent="0.2">
      <c r="A379" s="16">
        <v>1001130</v>
      </c>
      <c r="B379" s="15">
        <v>0.103031451</v>
      </c>
      <c r="D379" s="7">
        <v>1003700</v>
      </c>
      <c r="E379" s="17" cm="1">
        <f t="array" ref="E379">MEDIAN(IF(A:A=D379,B:B))</f>
        <v>0.20479523799999999</v>
      </c>
    </row>
    <row r="380" spans="1:5" x14ac:dyDescent="0.2">
      <c r="A380" s="16">
        <v>1001130</v>
      </c>
      <c r="B380" s="15">
        <v>0.120279369</v>
      </c>
      <c r="D380" s="7">
        <v>1003710</v>
      </c>
      <c r="E380" s="17" cm="1">
        <f t="array" ref="E380">MEDIAN(IF(A:A=D380,B:B))</f>
        <v>0.23242138849999999</v>
      </c>
    </row>
    <row r="381" spans="1:5" x14ac:dyDescent="0.2">
      <c r="A381" s="16">
        <v>1001131</v>
      </c>
      <c r="B381" s="15">
        <v>9.1912637000000005E-2</v>
      </c>
      <c r="D381" s="7">
        <v>1003720</v>
      </c>
      <c r="E381" s="17" cm="1">
        <f t="array" ref="E381">MEDIAN(IF(A:A=D381,B:B))</f>
        <v>0.23144126450000002</v>
      </c>
    </row>
    <row r="382" spans="1:5" x14ac:dyDescent="0.2">
      <c r="A382" s="16">
        <v>1001131</v>
      </c>
      <c r="B382" s="15">
        <v>0</v>
      </c>
      <c r="D382" s="7">
        <v>1003730</v>
      </c>
      <c r="E382" s="17" cm="1">
        <f t="array" ref="E382">MEDIAN(IF(A:A=D382,B:B))</f>
        <v>0.232230666</v>
      </c>
    </row>
    <row r="383" spans="1:5" x14ac:dyDescent="0.2">
      <c r="A383" s="16">
        <v>1001131</v>
      </c>
      <c r="B383" s="15">
        <v>0</v>
      </c>
      <c r="D383" s="7">
        <v>1003740</v>
      </c>
      <c r="E383" s="17" cm="1">
        <f t="array" ref="E383">MEDIAN(IF(A:A=D383,B:B))</f>
        <v>0.25976929100000001</v>
      </c>
    </row>
    <row r="384" spans="1:5" x14ac:dyDescent="0.2">
      <c r="A384" s="16">
        <v>1001131</v>
      </c>
      <c r="B384" s="15">
        <v>8.7561576000000002E-2</v>
      </c>
      <c r="D384" s="7">
        <v>1003750</v>
      </c>
      <c r="E384" s="17" cm="1">
        <f t="array" ref="E384">MEDIAN(IF(A:A=D384,B:B))</f>
        <v>0.27261711300000002</v>
      </c>
    </row>
    <row r="385" spans="1:5" x14ac:dyDescent="0.2">
      <c r="A385" s="16">
        <v>1001131</v>
      </c>
      <c r="B385" s="15">
        <v>0</v>
      </c>
      <c r="D385" s="7">
        <v>1003751</v>
      </c>
      <c r="E385" s="17" cm="1">
        <f t="array" ref="E385">MEDIAN(IF(A:A=D385,B:B))</f>
        <v>0.20479523799999999</v>
      </c>
    </row>
    <row r="386" spans="1:5" x14ac:dyDescent="0.2">
      <c r="A386" s="16">
        <v>1001131</v>
      </c>
      <c r="B386" s="15">
        <v>8.8513729999999999E-2</v>
      </c>
      <c r="D386" s="7">
        <v>1003760</v>
      </c>
      <c r="E386" s="17" cm="1">
        <f t="array" ref="E386">MEDIAN(IF(A:A=D386,B:B))</f>
        <v>0.22219669950000001</v>
      </c>
    </row>
    <row r="387" spans="1:5" x14ac:dyDescent="0.2">
      <c r="A387" s="16">
        <v>1001131</v>
      </c>
      <c r="B387" s="15">
        <v>0</v>
      </c>
      <c r="D387" s="7">
        <v>1003770</v>
      </c>
      <c r="E387" s="17" cm="1">
        <f t="array" ref="E387">MEDIAN(IF(A:A=D387,B:B))</f>
        <v>0.24219920050000002</v>
      </c>
    </row>
    <row r="388" spans="1:5" x14ac:dyDescent="0.2">
      <c r="A388" s="16">
        <v>1001131</v>
      </c>
      <c r="B388" s="15">
        <v>0</v>
      </c>
      <c r="D388" s="7">
        <v>1003780</v>
      </c>
      <c r="E388" s="17" cm="1">
        <f t="array" ref="E388">MEDIAN(IF(A:A=D388,B:B))</f>
        <v>0.10589064400000001</v>
      </c>
    </row>
    <row r="389" spans="1:5" x14ac:dyDescent="0.2">
      <c r="A389" s="16">
        <v>1001131</v>
      </c>
      <c r="B389" s="15">
        <v>0.103031451</v>
      </c>
      <c r="D389" s="7">
        <v>1003790</v>
      </c>
      <c r="E389" s="17" cm="1">
        <f t="array" ref="E389">MEDIAN(IF(A:A=D389,B:B))</f>
        <v>0.251250796</v>
      </c>
    </row>
    <row r="390" spans="1:5" x14ac:dyDescent="0.2">
      <c r="A390" s="16">
        <v>1001140</v>
      </c>
      <c r="B390" s="15">
        <v>0.29535283600000001</v>
      </c>
      <c r="D390" s="7">
        <v>1003800</v>
      </c>
      <c r="E390" s="17" cm="1">
        <f t="array" ref="E390">MEDIAN(IF(A:A=D390,B:B))</f>
        <v>0.21178128800000001</v>
      </c>
    </row>
    <row r="391" spans="1:5" x14ac:dyDescent="0.2">
      <c r="A391" s="16">
        <v>1001140</v>
      </c>
      <c r="B391" s="15">
        <v>0.23053315099999999</v>
      </c>
      <c r="D391" s="7">
        <v>1003810</v>
      </c>
      <c r="E391" s="17" cm="1">
        <f t="array" ref="E391">MEDIAN(IF(A:A=D391,B:B))</f>
        <v>0.31605469949999998</v>
      </c>
    </row>
    <row r="392" spans="1:5" x14ac:dyDescent="0.2">
      <c r="A392" s="16">
        <v>1001140</v>
      </c>
      <c r="B392" s="15">
        <v>0.230835765</v>
      </c>
      <c r="D392" s="7">
        <v>1003820</v>
      </c>
      <c r="E392" s="17" cm="1">
        <f t="array" ref="E392">MEDIAN(IF(A:A=D392,B:B))</f>
        <v>0.264092035</v>
      </c>
    </row>
    <row r="393" spans="1:5" x14ac:dyDescent="0.2">
      <c r="A393" s="16">
        <v>1001140</v>
      </c>
      <c r="B393" s="15">
        <v>0.22802441200000001</v>
      </c>
      <c r="D393" s="7">
        <v>1003830</v>
      </c>
      <c r="E393" s="17" cm="1">
        <f t="array" ref="E393">MEDIAN(IF(A:A=D393,B:B))</f>
        <v>0.27786134750000002</v>
      </c>
    </row>
    <row r="394" spans="1:5" x14ac:dyDescent="0.2">
      <c r="A394" s="16">
        <v>1001150</v>
      </c>
      <c r="B394" s="15">
        <v>0.29535283600000001</v>
      </c>
      <c r="D394" s="7">
        <v>1003840</v>
      </c>
      <c r="E394" s="17" cm="1">
        <f t="array" ref="E394">MEDIAN(IF(A:A=D394,B:B))</f>
        <v>0.29595340399999998</v>
      </c>
    </row>
    <row r="395" spans="1:5" x14ac:dyDescent="0.2">
      <c r="A395" s="16">
        <v>1001150</v>
      </c>
      <c r="B395" s="15">
        <v>0.21327326799999999</v>
      </c>
      <c r="D395" s="7">
        <v>1003850</v>
      </c>
      <c r="E395" s="17" cm="1">
        <f t="array" ref="E395">MEDIAN(IF(A:A=D395,B:B))</f>
        <v>0.29595340399999998</v>
      </c>
    </row>
    <row r="396" spans="1:5" x14ac:dyDescent="0.2">
      <c r="A396" s="16">
        <v>1001150</v>
      </c>
      <c r="B396" s="15">
        <v>0.23053315099999999</v>
      </c>
      <c r="D396" s="7">
        <v>1003860</v>
      </c>
      <c r="E396" s="17" cm="1">
        <f t="array" ref="E396">MEDIAN(IF(A:A=D396,B:B))</f>
        <v>0.39662110699999997</v>
      </c>
    </row>
    <row r="397" spans="1:5" x14ac:dyDescent="0.2">
      <c r="A397" s="16">
        <v>1001160</v>
      </c>
      <c r="B397" s="15">
        <v>0.21327326799999999</v>
      </c>
      <c r="D397" s="7">
        <v>1003870</v>
      </c>
      <c r="E397" s="17" cm="1">
        <f t="array" ref="E397">MEDIAN(IF(A:A=D397,B:B))</f>
        <v>0.41619912000000003</v>
      </c>
    </row>
    <row r="398" spans="1:5" x14ac:dyDescent="0.2">
      <c r="A398" s="16">
        <v>1001160</v>
      </c>
      <c r="B398" s="15">
        <v>0.23053315099999999</v>
      </c>
      <c r="D398" s="7">
        <v>1003880</v>
      </c>
      <c r="E398" s="17" cm="1">
        <f t="array" ref="E398">MEDIAN(IF(A:A=D398,B:B))</f>
        <v>0.34655384</v>
      </c>
    </row>
    <row r="399" spans="1:5" x14ac:dyDescent="0.2">
      <c r="A399" s="16">
        <v>1001170</v>
      </c>
      <c r="B399" s="15">
        <v>0.23053315099999999</v>
      </c>
      <c r="D399" s="7">
        <v>1003890</v>
      </c>
      <c r="E399" s="17" cm="1">
        <f t="array" ref="E399">MEDIAN(IF(A:A=D399,B:B))</f>
        <v>0.44204134099999998</v>
      </c>
    </row>
    <row r="400" spans="1:5" x14ac:dyDescent="0.2">
      <c r="A400" s="16">
        <v>1001170</v>
      </c>
      <c r="B400" s="15">
        <v>0.22802441200000001</v>
      </c>
      <c r="D400" s="7">
        <v>1003900</v>
      </c>
      <c r="E400" s="17" cm="1">
        <f t="array" ref="E400">MEDIAN(IF(A:A=D400,B:B))</f>
        <v>0.35814046499999996</v>
      </c>
    </row>
    <row r="401" spans="1:5" x14ac:dyDescent="0.2">
      <c r="A401" s="16">
        <v>1001180</v>
      </c>
      <c r="B401" s="15">
        <v>0.21327326799999999</v>
      </c>
      <c r="D401" s="7">
        <v>1003910</v>
      </c>
      <c r="E401" s="17" cm="1">
        <f t="array" ref="E401">MEDIAN(IF(A:A=D401,B:B))</f>
        <v>0.32459612100000002</v>
      </c>
    </row>
    <row r="402" spans="1:5" x14ac:dyDescent="0.2">
      <c r="A402" s="16">
        <v>1001180</v>
      </c>
      <c r="B402" s="15">
        <v>0.23053315099999999</v>
      </c>
      <c r="D402" s="7">
        <v>1003920</v>
      </c>
      <c r="E402" s="17" cm="1">
        <f t="array" ref="E402">MEDIAN(IF(A:A=D402,B:B))</f>
        <v>0.340692569</v>
      </c>
    </row>
    <row r="403" spans="1:5" x14ac:dyDescent="0.2">
      <c r="A403" s="16">
        <v>1001190</v>
      </c>
      <c r="B403" s="15">
        <v>0.33744817599999999</v>
      </c>
      <c r="D403" s="7">
        <v>1003930</v>
      </c>
      <c r="E403" s="17" cm="1">
        <f t="array" ref="E403">MEDIAN(IF(A:A=D403,B:B))</f>
        <v>0.38274235249999999</v>
      </c>
    </row>
    <row r="404" spans="1:5" x14ac:dyDescent="0.2">
      <c r="A404" s="16">
        <v>1001190</v>
      </c>
      <c r="B404" s="15">
        <v>0.35631671399999998</v>
      </c>
      <c r="D404" s="7">
        <v>1003940</v>
      </c>
      <c r="E404" s="17" cm="1">
        <f t="array" ref="E404">MEDIAN(IF(A:A=D404,B:B))</f>
        <v>0.41615310100000003</v>
      </c>
    </row>
    <row r="405" spans="1:5" x14ac:dyDescent="0.2">
      <c r="A405" s="16">
        <v>1001190</v>
      </c>
      <c r="B405" s="15">
        <v>0.23053315099999999</v>
      </c>
      <c r="D405" s="7">
        <v>1003950</v>
      </c>
      <c r="E405" s="17" cm="1">
        <f t="array" ref="E405">MEDIAN(IF(A:A=D405,B:B))</f>
        <v>0.36315738450000001</v>
      </c>
    </row>
    <row r="406" spans="1:5" x14ac:dyDescent="0.2">
      <c r="A406" s="16">
        <v>1001200</v>
      </c>
      <c r="B406" s="15">
        <v>0.33744817599999999</v>
      </c>
      <c r="D406" s="7">
        <v>1003960</v>
      </c>
      <c r="E406" s="17" cm="1">
        <f t="array" ref="E406">MEDIAN(IF(A:A=D406,B:B))</f>
        <v>0</v>
      </c>
    </row>
    <row r="407" spans="1:5" x14ac:dyDescent="0.2">
      <c r="A407" s="16">
        <v>1001200</v>
      </c>
      <c r="B407" s="15">
        <v>0.23053315099999999</v>
      </c>
      <c r="D407" s="7">
        <v>1003970</v>
      </c>
      <c r="E407" s="17" cm="1">
        <f t="array" ref="E407">MEDIAN(IF(A:A=D407,B:B))</f>
        <v>0</v>
      </c>
    </row>
    <row r="408" spans="1:5" x14ac:dyDescent="0.2">
      <c r="A408" s="16">
        <v>1001200</v>
      </c>
      <c r="B408" s="15">
        <v>0.22802441200000001</v>
      </c>
      <c r="D408" s="7">
        <v>1003980</v>
      </c>
      <c r="E408" s="17" cm="1">
        <f t="array" ref="E408">MEDIAN(IF(A:A=D408,B:B))</f>
        <v>0</v>
      </c>
    </row>
    <row r="409" spans="1:5" x14ac:dyDescent="0.2">
      <c r="A409" s="16">
        <v>1001210</v>
      </c>
      <c r="B409" s="15">
        <v>0.37091478100000003</v>
      </c>
      <c r="D409" s="7">
        <v>1003990</v>
      </c>
      <c r="E409" s="17" cm="1">
        <f t="array" ref="E409">MEDIAN(IF(A:A=D409,B:B))</f>
        <v>0.41257518100000001</v>
      </c>
    </row>
    <row r="410" spans="1:5" x14ac:dyDescent="0.2">
      <c r="A410" s="16">
        <v>1001210</v>
      </c>
      <c r="B410" s="15">
        <v>0.35631671399999998</v>
      </c>
      <c r="D410" s="7">
        <v>1004000</v>
      </c>
      <c r="E410" s="17" cm="1">
        <f t="array" ref="E410">MEDIAN(IF(A:A=D410,B:B))</f>
        <v>0.32354463150000001</v>
      </c>
    </row>
    <row r="411" spans="1:5" x14ac:dyDescent="0.2">
      <c r="A411" s="16">
        <v>1001210</v>
      </c>
      <c r="B411" s="15">
        <v>0.29535283600000001</v>
      </c>
      <c r="D411" s="7">
        <v>1004010</v>
      </c>
      <c r="E411" s="17" cm="1">
        <f t="array" ref="E411">MEDIAN(IF(A:A=D411,B:B))</f>
        <v>0.41257518100000001</v>
      </c>
    </row>
    <row r="412" spans="1:5" x14ac:dyDescent="0.2">
      <c r="A412" s="16">
        <v>1001210</v>
      </c>
      <c r="B412" s="15">
        <v>0.21327326799999999</v>
      </c>
      <c r="D412" s="7">
        <v>1004020</v>
      </c>
      <c r="E412" s="17" cm="1">
        <f t="array" ref="E412">MEDIAN(IF(A:A=D412,B:B))</f>
        <v>0.38016905699999998</v>
      </c>
    </row>
    <row r="413" spans="1:5" x14ac:dyDescent="0.2">
      <c r="A413" s="16">
        <v>1001210</v>
      </c>
      <c r="B413" s="15">
        <v>0.257761517</v>
      </c>
      <c r="D413" s="7">
        <v>1004030</v>
      </c>
      <c r="E413" s="17" cm="1">
        <f t="array" ref="E413">MEDIAN(IF(A:A=D413,B:B))</f>
        <v>0.32354463150000001</v>
      </c>
    </row>
    <row r="414" spans="1:5" x14ac:dyDescent="0.2">
      <c r="A414" s="16">
        <v>1001210</v>
      </c>
      <c r="B414" s="15">
        <v>0.23053315099999999</v>
      </c>
      <c r="D414" s="7">
        <v>1004040</v>
      </c>
      <c r="E414" s="17" cm="1">
        <f t="array" ref="E414">MEDIAN(IF(A:A=D414,B:B))</f>
        <v>0.41685804799999998</v>
      </c>
    </row>
    <row r="415" spans="1:5" x14ac:dyDescent="0.2">
      <c r="A415" s="16">
        <v>1001229</v>
      </c>
      <c r="B415" s="15">
        <v>0.21327326799999999</v>
      </c>
      <c r="D415" s="7">
        <v>1004050</v>
      </c>
      <c r="E415" s="17" cm="1">
        <f t="array" ref="E415">MEDIAN(IF(A:A=D415,B:B))</f>
        <v>0.39662110699999997</v>
      </c>
    </row>
    <row r="416" spans="1:5" x14ac:dyDescent="0.2">
      <c r="A416" s="16">
        <v>1001230</v>
      </c>
      <c r="B416" s="15">
        <v>0.21327326799999999</v>
      </c>
      <c r="D416" s="7">
        <v>1004060</v>
      </c>
      <c r="E416" s="17" cm="1">
        <f t="array" ref="E416">MEDIAN(IF(A:A=D416,B:B))</f>
        <v>0.4096633395</v>
      </c>
    </row>
    <row r="417" spans="1:5" x14ac:dyDescent="0.2">
      <c r="A417" s="16">
        <v>1001230</v>
      </c>
      <c r="B417" s="15">
        <v>0.23053315099999999</v>
      </c>
      <c r="D417" s="7">
        <v>1004070</v>
      </c>
      <c r="E417" s="17" cm="1">
        <f t="array" ref="E417">MEDIAN(IF(A:A=D417,B:B))</f>
        <v>0.393684798</v>
      </c>
    </row>
    <row r="418" spans="1:5" x14ac:dyDescent="0.2">
      <c r="A418" s="16">
        <v>1001240</v>
      </c>
      <c r="B418" s="15">
        <v>0.235871687</v>
      </c>
      <c r="D418" s="7">
        <v>1004080</v>
      </c>
      <c r="E418" s="17" cm="1">
        <f t="array" ref="E418">MEDIAN(IF(A:A=D418,B:B))</f>
        <v>0.39662110699999997</v>
      </c>
    </row>
    <row r="419" spans="1:5" x14ac:dyDescent="0.2">
      <c r="A419" s="16">
        <v>1001240</v>
      </c>
      <c r="B419" s="15">
        <v>0.22802441200000001</v>
      </c>
      <c r="D419" s="7">
        <v>1004090</v>
      </c>
      <c r="E419" s="17" cm="1">
        <f t="array" ref="E419">MEDIAN(IF(A:A=D419,B:B))</f>
        <v>0.37737827299999999</v>
      </c>
    </row>
    <row r="420" spans="1:5" x14ac:dyDescent="0.2">
      <c r="A420" s="16">
        <v>1001250</v>
      </c>
      <c r="B420" s="15">
        <v>0.235871687</v>
      </c>
      <c r="D420" s="7">
        <v>1004100</v>
      </c>
      <c r="E420" s="17" cm="1">
        <f t="array" ref="E420">MEDIAN(IF(A:A=D420,B:B))</f>
        <v>0.340692569</v>
      </c>
    </row>
    <row r="421" spans="1:5" x14ac:dyDescent="0.2">
      <c r="A421" s="16">
        <v>1001250</v>
      </c>
      <c r="B421" s="15">
        <v>0.22802441200000001</v>
      </c>
      <c r="D421" s="7">
        <v>1004110</v>
      </c>
      <c r="E421" s="17" cm="1">
        <f t="array" ref="E421">MEDIAN(IF(A:A=D421,B:B))</f>
        <v>0.21330795450000001</v>
      </c>
    </row>
    <row r="422" spans="1:5" x14ac:dyDescent="0.2">
      <c r="A422" s="16">
        <v>1001260</v>
      </c>
      <c r="B422" s="15">
        <v>0.33744817599999999</v>
      </c>
      <c r="D422" s="7">
        <v>1004120</v>
      </c>
      <c r="E422" s="17" cm="1">
        <f t="array" ref="E422">MEDIAN(IF(A:A=D422,B:B))</f>
        <v>0.32354463150000001</v>
      </c>
    </row>
    <row r="423" spans="1:5" x14ac:dyDescent="0.2">
      <c r="A423" s="16">
        <v>1001260</v>
      </c>
      <c r="B423" s="15">
        <v>0.35631671399999998</v>
      </c>
      <c r="D423" s="7">
        <v>1004130</v>
      </c>
      <c r="E423" s="17" cm="1">
        <f t="array" ref="E423">MEDIAN(IF(A:A=D423,B:B))</f>
        <v>0.41196247899999999</v>
      </c>
    </row>
    <row r="424" spans="1:5" x14ac:dyDescent="0.2">
      <c r="A424" s="16">
        <v>1001260</v>
      </c>
      <c r="B424" s="15">
        <v>0.23053315099999999</v>
      </c>
      <c r="D424" s="7">
        <v>1004140</v>
      </c>
      <c r="E424" s="17" cm="1">
        <f t="array" ref="E424">MEDIAN(IF(A:A=D424,B:B))</f>
        <v>0.41196247899999999</v>
      </c>
    </row>
    <row r="425" spans="1:5" x14ac:dyDescent="0.2">
      <c r="A425" s="16">
        <v>1001270</v>
      </c>
      <c r="B425" s="15">
        <v>0.33744817599999999</v>
      </c>
      <c r="D425" s="7">
        <v>1004150</v>
      </c>
      <c r="E425" s="17" cm="1">
        <f t="array" ref="E425">MEDIAN(IF(A:A=D425,B:B))</f>
        <v>0.41196247899999999</v>
      </c>
    </row>
    <row r="426" spans="1:5" x14ac:dyDescent="0.2">
      <c r="A426" s="16">
        <v>1001270</v>
      </c>
      <c r="B426" s="15">
        <v>0.22802441200000001</v>
      </c>
      <c r="D426" s="7">
        <v>1004160</v>
      </c>
      <c r="E426" s="17" cm="1">
        <f t="array" ref="E426">MEDIAN(IF(A:A=D426,B:B))</f>
        <v>0.34348006599999997</v>
      </c>
    </row>
    <row r="427" spans="1:5" x14ac:dyDescent="0.2">
      <c r="A427" s="16">
        <v>1001280</v>
      </c>
      <c r="B427" s="15">
        <v>0.33744817599999999</v>
      </c>
      <c r="D427" s="7">
        <v>1004170</v>
      </c>
      <c r="E427" s="17" cm="1">
        <f t="array" ref="E427">MEDIAN(IF(A:A=D427,B:B))</f>
        <v>0.32354463150000001</v>
      </c>
    </row>
    <row r="428" spans="1:5" x14ac:dyDescent="0.2">
      <c r="A428" s="16">
        <v>1001280</v>
      </c>
      <c r="B428" s="15">
        <v>0.22802441200000001</v>
      </c>
      <c r="D428" s="7">
        <v>1004180</v>
      </c>
      <c r="E428" s="17" cm="1">
        <f t="array" ref="E428">MEDIAN(IF(A:A=D428,B:B))</f>
        <v>0.34348006599999997</v>
      </c>
    </row>
    <row r="429" spans="1:5" x14ac:dyDescent="0.2">
      <c r="A429" s="16">
        <v>1001290</v>
      </c>
      <c r="B429" s="15">
        <v>0.235871687</v>
      </c>
      <c r="D429" s="7">
        <v>1004190</v>
      </c>
      <c r="E429" s="17" cm="1">
        <f t="array" ref="E429">MEDIAN(IF(A:A=D429,B:B))</f>
        <v>0.303609197</v>
      </c>
    </row>
    <row r="430" spans="1:5" x14ac:dyDescent="0.2">
      <c r="A430" s="16">
        <v>1001290</v>
      </c>
      <c r="B430" s="15">
        <v>0.22802441200000001</v>
      </c>
      <c r="D430" s="7">
        <v>1004200</v>
      </c>
      <c r="E430" s="17" cm="1">
        <f t="array" ref="E430">MEDIAN(IF(A:A=D430,B:B))</f>
        <v>0.340692569</v>
      </c>
    </row>
    <row r="431" spans="1:5" x14ac:dyDescent="0.2">
      <c r="A431" s="16">
        <v>1001300</v>
      </c>
      <c r="B431" s="15">
        <v>0.235871687</v>
      </c>
      <c r="D431" s="7">
        <v>1004210</v>
      </c>
      <c r="E431" s="17" cm="1">
        <f t="array" ref="E431">MEDIAN(IF(A:A=D431,B:B))</f>
        <v>0.303609197</v>
      </c>
    </row>
    <row r="432" spans="1:5" x14ac:dyDescent="0.2">
      <c r="A432" s="16">
        <v>1001300</v>
      </c>
      <c r="B432" s="15">
        <v>0.33744817599999999</v>
      </c>
      <c r="D432" s="7">
        <v>1004220</v>
      </c>
      <c r="E432" s="17" cm="1">
        <f t="array" ref="E432">MEDIAN(IF(A:A=D432,B:B))</f>
        <v>0.303609197</v>
      </c>
    </row>
    <row r="433" spans="1:5" x14ac:dyDescent="0.2">
      <c r="A433" s="16">
        <v>1001310</v>
      </c>
      <c r="B433" s="15">
        <v>0.33744817599999999</v>
      </c>
      <c r="D433" s="7">
        <v>1004230</v>
      </c>
      <c r="E433" s="17" cm="1">
        <f t="array" ref="E433">MEDIAN(IF(A:A=D433,B:B))</f>
        <v>0.303609197</v>
      </c>
    </row>
    <row r="434" spans="1:5" x14ac:dyDescent="0.2">
      <c r="A434" s="16">
        <v>1001310</v>
      </c>
      <c r="B434" s="15">
        <v>0.388106432</v>
      </c>
      <c r="D434" s="7">
        <v>1004240</v>
      </c>
      <c r="E434" s="17" cm="1">
        <f t="array" ref="E434">MEDIAN(IF(A:A=D434,B:B))</f>
        <v>0.303609197</v>
      </c>
    </row>
    <row r="435" spans="1:5" x14ac:dyDescent="0.2">
      <c r="A435" s="16">
        <v>1001320</v>
      </c>
      <c r="B435" s="15">
        <v>0.235871687</v>
      </c>
      <c r="D435" s="7">
        <v>1004250</v>
      </c>
      <c r="E435" s="17" cm="1">
        <f t="array" ref="E435">MEDIAN(IF(A:A=D435,B:B))</f>
        <v>0.40288248599999998</v>
      </c>
    </row>
    <row r="436" spans="1:5" x14ac:dyDescent="0.2">
      <c r="A436" s="16">
        <v>1001320</v>
      </c>
      <c r="B436" s="15">
        <v>0.33744817599999999</v>
      </c>
      <c r="D436" s="7">
        <v>1004260</v>
      </c>
      <c r="E436" s="17" cm="1">
        <f t="array" ref="E436">MEDIAN(IF(A:A=D436,B:B))</f>
        <v>0.37737827299999999</v>
      </c>
    </row>
    <row r="437" spans="1:5" x14ac:dyDescent="0.2">
      <c r="A437" s="16">
        <v>1001330</v>
      </c>
      <c r="B437" s="15">
        <v>0.388106432</v>
      </c>
      <c r="D437" s="7">
        <v>1004270</v>
      </c>
      <c r="E437" s="17" cm="1">
        <f t="array" ref="E437">MEDIAN(IF(A:A=D437,B:B))</f>
        <v>0.30932644949999999</v>
      </c>
    </row>
    <row r="438" spans="1:5" x14ac:dyDescent="0.2">
      <c r="A438" s="16">
        <v>1001330</v>
      </c>
      <c r="B438" s="15">
        <v>0.41615310100000003</v>
      </c>
      <c r="D438" s="7">
        <v>1004271</v>
      </c>
      <c r="E438" s="17" cm="1">
        <f t="array" ref="E438">MEDIAN(IF(A:A=D438,B:B))</f>
        <v>0.21334232650000001</v>
      </c>
    </row>
    <row r="439" spans="1:5" x14ac:dyDescent="0.2">
      <c r="A439" s="16">
        <v>1001340</v>
      </c>
      <c r="B439" s="15">
        <v>0.388106432</v>
      </c>
      <c r="D439" s="7">
        <v>1004280</v>
      </c>
      <c r="E439" s="17" cm="1">
        <f t="array" ref="E439">MEDIAN(IF(A:A=D439,B:B))</f>
        <v>0.19187263500000001</v>
      </c>
    </row>
    <row r="440" spans="1:5" x14ac:dyDescent="0.2">
      <c r="A440" s="16">
        <v>1001340</v>
      </c>
      <c r="B440" s="15">
        <v>0.41615310100000003</v>
      </c>
      <c r="D440" s="7">
        <v>1100001</v>
      </c>
      <c r="E440" s="17" cm="1">
        <f t="array" ref="E440">MEDIAN(IF(A:A=D440,B:B))</f>
        <v>0</v>
      </c>
    </row>
    <row r="441" spans="1:5" x14ac:dyDescent="0.2">
      <c r="A441" s="16">
        <v>1001350</v>
      </c>
      <c r="B441" s="15">
        <v>0.37091478100000003</v>
      </c>
      <c r="D441" s="7">
        <v>1100010</v>
      </c>
      <c r="E441" s="17" cm="1">
        <f t="array" ref="E441">MEDIAN(IF(A:A=D441,B:B))</f>
        <v>0</v>
      </c>
    </row>
    <row r="442" spans="1:5" x14ac:dyDescent="0.2">
      <c r="A442" s="16">
        <v>1001350</v>
      </c>
      <c r="B442" s="15">
        <v>0.388106432</v>
      </c>
      <c r="D442" s="7">
        <v>1100011</v>
      </c>
      <c r="E442" s="17" cm="1">
        <f t="array" ref="E442">MEDIAN(IF(A:A=D442,B:B))</f>
        <v>0</v>
      </c>
    </row>
    <row r="443" spans="1:5" x14ac:dyDescent="0.2">
      <c r="A443" s="16">
        <v>1001350</v>
      </c>
      <c r="B443" s="15">
        <v>0.41615310100000003</v>
      </c>
      <c r="D443" s="7">
        <v>1100020</v>
      </c>
      <c r="E443" s="17" cm="1">
        <f t="array" ref="E443">MEDIAN(IF(A:A=D443,B:B))</f>
        <v>0</v>
      </c>
    </row>
    <row r="444" spans="1:5" x14ac:dyDescent="0.2">
      <c r="A444" s="16">
        <v>1001350</v>
      </c>
      <c r="B444" s="15">
        <v>0.36863190099999998</v>
      </c>
      <c r="D444" s="7">
        <v>1100030</v>
      </c>
      <c r="E444" s="17" cm="1">
        <f t="array" ref="E444">MEDIAN(IF(A:A=D444,B:B))</f>
        <v>0</v>
      </c>
    </row>
    <row r="445" spans="1:5" x14ac:dyDescent="0.2">
      <c r="A445" s="16">
        <v>1001360</v>
      </c>
      <c r="B445" s="15">
        <v>0</v>
      </c>
      <c r="D445" s="7">
        <v>1100040</v>
      </c>
      <c r="E445" s="17" cm="1">
        <f t="array" ref="E445">MEDIAN(IF(A:A=D445,B:B))</f>
        <v>0</v>
      </c>
    </row>
    <row r="446" spans="1:5" x14ac:dyDescent="0.2">
      <c r="A446" s="16">
        <v>1001360</v>
      </c>
      <c r="B446" s="15">
        <v>0</v>
      </c>
      <c r="D446" s="7">
        <v>1100050</v>
      </c>
      <c r="E446" s="17" cm="1">
        <f t="array" ref="E446">MEDIAN(IF(A:A=D446,B:B))</f>
        <v>0</v>
      </c>
    </row>
    <row r="447" spans="1:5" x14ac:dyDescent="0.2">
      <c r="A447" s="16">
        <v>1001360</v>
      </c>
      <c r="B447" s="15">
        <v>0</v>
      </c>
      <c r="D447" s="7">
        <v>1100060</v>
      </c>
      <c r="E447" s="17" cm="1">
        <f t="array" ref="E447">MEDIAN(IF(A:A=D447,B:B))</f>
        <v>0</v>
      </c>
    </row>
    <row r="448" spans="1:5" x14ac:dyDescent="0.2">
      <c r="A448" s="16">
        <v>1001370</v>
      </c>
      <c r="B448" s="15">
        <v>0.38257377599999998</v>
      </c>
      <c r="D448" s="7">
        <v>1100070</v>
      </c>
      <c r="E448" s="17" cm="1">
        <f t="array" ref="E448">MEDIAN(IF(A:A=D448,B:B))</f>
        <v>0</v>
      </c>
    </row>
    <row r="449" spans="1:5" x14ac:dyDescent="0.2">
      <c r="A449" s="16">
        <v>1001370</v>
      </c>
      <c r="B449" s="15">
        <v>0.39884900400000001</v>
      </c>
      <c r="D449" s="7">
        <v>1100080</v>
      </c>
      <c r="E449" s="17" cm="1">
        <f t="array" ref="E449">MEDIAN(IF(A:A=D449,B:B))</f>
        <v>0</v>
      </c>
    </row>
    <row r="450" spans="1:5" x14ac:dyDescent="0.2">
      <c r="A450" s="16">
        <v>1001370</v>
      </c>
      <c r="B450" s="15">
        <v>0.47800216200000001</v>
      </c>
      <c r="D450" s="7">
        <v>1100090</v>
      </c>
      <c r="E450" s="17" cm="1">
        <f t="array" ref="E450">MEDIAN(IF(A:A=D450,B:B))</f>
        <v>0</v>
      </c>
    </row>
    <row r="451" spans="1:5" x14ac:dyDescent="0.2">
      <c r="A451" s="16">
        <v>1001370</v>
      </c>
      <c r="B451" s="15">
        <v>0.44697450100000002</v>
      </c>
      <c r="D451" s="7">
        <v>1100109</v>
      </c>
      <c r="E451" s="17" cm="1">
        <f t="array" ref="E451">MEDIAN(IF(A:A=D451,B:B))</f>
        <v>0</v>
      </c>
    </row>
    <row r="452" spans="1:5" x14ac:dyDescent="0.2">
      <c r="A452" s="16">
        <v>1001370</v>
      </c>
      <c r="B452" s="15">
        <v>0.409218627</v>
      </c>
      <c r="D452" s="7">
        <v>1100110</v>
      </c>
      <c r="E452" s="17" cm="1">
        <f t="array" ref="E452">MEDIAN(IF(A:A=D452,B:B))</f>
        <v>0</v>
      </c>
    </row>
    <row r="453" spans="1:5" x14ac:dyDescent="0.2">
      <c r="A453" s="16">
        <v>1001370</v>
      </c>
      <c r="B453" s="15">
        <v>0.471935785</v>
      </c>
      <c r="D453" s="7">
        <v>1100120</v>
      </c>
      <c r="E453" s="17" cm="1">
        <f t="array" ref="E453">MEDIAN(IF(A:A=D453,B:B))</f>
        <v>0</v>
      </c>
    </row>
    <row r="454" spans="1:5" x14ac:dyDescent="0.2">
      <c r="A454" s="16">
        <v>1001370</v>
      </c>
      <c r="B454" s="15">
        <v>0.42668465300000002</v>
      </c>
      <c r="D454" s="7">
        <v>1100130</v>
      </c>
      <c r="E454" s="17" cm="1">
        <f t="array" ref="E454">MEDIAN(IF(A:A=D454,B:B))</f>
        <v>0</v>
      </c>
    </row>
    <row r="455" spans="1:5" x14ac:dyDescent="0.2">
      <c r="A455" s="16">
        <v>1001370</v>
      </c>
      <c r="B455" s="15">
        <v>0.38374527000000003</v>
      </c>
      <c r="D455" s="7">
        <v>1100140</v>
      </c>
      <c r="E455" s="17" cm="1">
        <f t="array" ref="E455">MEDIAN(IF(A:A=D455,B:B))</f>
        <v>0</v>
      </c>
    </row>
    <row r="456" spans="1:5" x14ac:dyDescent="0.2">
      <c r="A456" s="16">
        <v>1001370</v>
      </c>
      <c r="B456" s="15">
        <v>0.42661590900000002</v>
      </c>
      <c r="D456" s="7">
        <v>1100150</v>
      </c>
      <c r="E456" s="17" cm="1">
        <f t="array" ref="E456">MEDIAN(IF(A:A=D456,B:B))</f>
        <v>0</v>
      </c>
    </row>
    <row r="457" spans="1:5" x14ac:dyDescent="0.2">
      <c r="A457" s="16">
        <v>1001370</v>
      </c>
      <c r="B457" s="15">
        <v>0</v>
      </c>
      <c r="D457" s="7">
        <v>1100160</v>
      </c>
      <c r="E457" s="17" cm="1">
        <f t="array" ref="E457">MEDIAN(IF(A:A=D457,B:B))</f>
        <v>0</v>
      </c>
    </row>
    <row r="458" spans="1:5" x14ac:dyDescent="0.2">
      <c r="A458" s="16">
        <v>1001370</v>
      </c>
      <c r="B458" s="15">
        <v>0.44697450100000002</v>
      </c>
      <c r="D458" s="7">
        <v>1100170</v>
      </c>
      <c r="E458" s="17" cm="1">
        <f t="array" ref="E458">MEDIAN(IF(A:A=D458,B:B))</f>
        <v>0</v>
      </c>
    </row>
    <row r="459" spans="1:5" x14ac:dyDescent="0.2">
      <c r="A459" s="16">
        <v>1001370</v>
      </c>
      <c r="B459" s="15">
        <v>0.38374527000000003</v>
      </c>
      <c r="D459" s="7">
        <v>1100180</v>
      </c>
      <c r="E459" s="17" cm="1">
        <f t="array" ref="E459">MEDIAN(IF(A:A=D459,B:B))</f>
        <v>0</v>
      </c>
    </row>
    <row r="460" spans="1:5" x14ac:dyDescent="0.2">
      <c r="A460" s="16">
        <v>1001380</v>
      </c>
      <c r="B460" s="15">
        <v>0.409218627</v>
      </c>
      <c r="D460" s="7">
        <v>1100190</v>
      </c>
      <c r="E460" s="17" cm="1">
        <f t="array" ref="E460">MEDIAN(IF(A:A=D460,B:B))</f>
        <v>0.1811767235</v>
      </c>
    </row>
    <row r="461" spans="1:5" x14ac:dyDescent="0.2">
      <c r="A461" s="16">
        <v>1001380</v>
      </c>
      <c r="B461" s="15">
        <v>0.471935785</v>
      </c>
      <c r="D461" s="7">
        <v>1100200</v>
      </c>
      <c r="E461" s="17" cm="1">
        <f t="array" ref="E461">MEDIAN(IF(A:A=D461,B:B))</f>
        <v>0</v>
      </c>
    </row>
    <row r="462" spans="1:5" x14ac:dyDescent="0.2">
      <c r="A462" s="16">
        <v>1001380</v>
      </c>
      <c r="B462" s="15">
        <v>0.372367367</v>
      </c>
      <c r="D462" s="7">
        <v>1100210</v>
      </c>
      <c r="E462" s="17" cm="1">
        <f t="array" ref="E462">MEDIAN(IF(A:A=D462,B:B))</f>
        <v>0.1811767235</v>
      </c>
    </row>
    <row r="463" spans="1:5" x14ac:dyDescent="0.2">
      <c r="A463" s="16">
        <v>1001380</v>
      </c>
      <c r="B463" s="15">
        <v>0.38374527000000003</v>
      </c>
      <c r="D463" s="7">
        <v>1100220</v>
      </c>
      <c r="E463" s="17" cm="1">
        <f t="array" ref="E463">MEDIAN(IF(A:A=D463,B:B))</f>
        <v>0.1811767235</v>
      </c>
    </row>
    <row r="464" spans="1:5" x14ac:dyDescent="0.2">
      <c r="A464" s="16">
        <v>1001380</v>
      </c>
      <c r="B464" s="15">
        <v>0.42661590900000002</v>
      </c>
      <c r="D464" s="7">
        <v>1100230</v>
      </c>
      <c r="E464" s="17" cm="1">
        <f t="array" ref="E464">MEDIAN(IF(A:A=D464,B:B))</f>
        <v>0.362353447</v>
      </c>
    </row>
    <row r="465" spans="1:5" x14ac:dyDescent="0.2">
      <c r="A465" s="16">
        <v>1001380</v>
      </c>
      <c r="B465" s="15">
        <v>0</v>
      </c>
      <c r="D465" s="7">
        <v>1100240</v>
      </c>
      <c r="E465" s="17" cm="1">
        <f t="array" ref="E465">MEDIAN(IF(A:A=D465,B:B))</f>
        <v>0.362353447</v>
      </c>
    </row>
    <row r="466" spans="1:5" x14ac:dyDescent="0.2">
      <c r="A466" s="16">
        <v>1001390</v>
      </c>
      <c r="B466" s="15">
        <v>0</v>
      </c>
      <c r="D466" s="7">
        <v>1100250</v>
      </c>
      <c r="E466" s="17" cm="1">
        <f t="array" ref="E466">MEDIAN(IF(A:A=D466,B:B))</f>
        <v>0.362353447</v>
      </c>
    </row>
    <row r="467" spans="1:5" x14ac:dyDescent="0.2">
      <c r="A467" s="16">
        <v>1001390</v>
      </c>
      <c r="B467" s="15">
        <v>0.40244479</v>
      </c>
      <c r="D467" s="7">
        <v>1100260</v>
      </c>
      <c r="E467" s="17" cm="1">
        <f t="array" ref="E467">MEDIAN(IF(A:A=D467,B:B))</f>
        <v>0.39252718799999997</v>
      </c>
    </row>
    <row r="468" spans="1:5" x14ac:dyDescent="0.2">
      <c r="A468" s="16">
        <v>1001400</v>
      </c>
      <c r="B468" s="15">
        <v>0.431407184</v>
      </c>
      <c r="D468" s="7">
        <v>1100270</v>
      </c>
      <c r="E468" s="17" cm="1">
        <f t="array" ref="E468">MEDIAN(IF(A:A=D468,B:B))</f>
        <v>0.37694184050000001</v>
      </c>
    </row>
    <row r="469" spans="1:5" x14ac:dyDescent="0.2">
      <c r="A469" s="16">
        <v>1001400</v>
      </c>
      <c r="B469" s="15">
        <v>0.446546685</v>
      </c>
      <c r="D469" s="7">
        <v>1100280</v>
      </c>
      <c r="E469" s="17" cm="1">
        <f t="array" ref="E469">MEDIAN(IF(A:A=D469,B:B))</f>
        <v>0.39910061499999999</v>
      </c>
    </row>
    <row r="470" spans="1:5" x14ac:dyDescent="0.2">
      <c r="A470" s="16">
        <v>1001400</v>
      </c>
      <c r="B470" s="15">
        <v>0.42673211900000002</v>
      </c>
      <c r="D470" s="7">
        <v>1100290</v>
      </c>
      <c r="E470" s="17" cm="1">
        <f t="array" ref="E470">MEDIAN(IF(A:A=D470,B:B))</f>
        <v>0.37237332000000001</v>
      </c>
    </row>
    <row r="471" spans="1:5" x14ac:dyDescent="0.2">
      <c r="A471" s="16">
        <v>1001400</v>
      </c>
      <c r="B471" s="15">
        <v>0.40288248599999998</v>
      </c>
      <c r="D471" s="7">
        <v>1100300</v>
      </c>
      <c r="E471" s="17" cm="1">
        <f t="array" ref="E471">MEDIAN(IF(A:A=D471,B:B))</f>
        <v>0.38727717500000003</v>
      </c>
    </row>
    <row r="472" spans="1:5" x14ac:dyDescent="0.2">
      <c r="A472" s="16">
        <v>1001410</v>
      </c>
      <c r="B472" s="15">
        <v>0.40288248599999998</v>
      </c>
      <c r="D472" s="7">
        <v>1100310</v>
      </c>
      <c r="E472" s="17" cm="1">
        <f t="array" ref="E472">MEDIAN(IF(A:A=D472,B:B))</f>
        <v>0.35576845800000001</v>
      </c>
    </row>
    <row r="473" spans="1:5" x14ac:dyDescent="0.2">
      <c r="A473" s="16">
        <v>1001420</v>
      </c>
      <c r="B473" s="15">
        <v>0</v>
      </c>
      <c r="D473" s="7">
        <v>1100320</v>
      </c>
      <c r="E473" s="17" cm="1">
        <f t="array" ref="E473">MEDIAN(IF(A:A=D473,B:B))</f>
        <v>0.35576845800000001</v>
      </c>
    </row>
    <row r="474" spans="1:5" x14ac:dyDescent="0.2">
      <c r="A474" s="16">
        <v>1001420</v>
      </c>
      <c r="B474" s="15">
        <v>0.40288248599999998</v>
      </c>
      <c r="D474" s="7">
        <v>1100330</v>
      </c>
      <c r="E474" s="17" cm="1">
        <f t="array" ref="E474">MEDIAN(IF(A:A=D474,B:B))</f>
        <v>0.358312189</v>
      </c>
    </row>
    <row r="475" spans="1:5" x14ac:dyDescent="0.2">
      <c r="A475" s="16">
        <v>1001430</v>
      </c>
      <c r="B475" s="15">
        <v>0.42270557199999997</v>
      </c>
      <c r="D475" s="7">
        <v>1100340</v>
      </c>
      <c r="E475" s="17" cm="1">
        <f t="array" ref="E475">MEDIAN(IF(A:A=D475,B:B))</f>
        <v>0.36085592</v>
      </c>
    </row>
    <row r="476" spans="1:5" x14ac:dyDescent="0.2">
      <c r="A476" s="16">
        <v>1001440</v>
      </c>
      <c r="B476" s="15">
        <v>0</v>
      </c>
      <c r="D476" s="7">
        <v>1100350</v>
      </c>
      <c r="E476" s="17" cm="1">
        <f t="array" ref="E476">MEDIAN(IF(A:A=D476,B:B))</f>
        <v>0.30523541599999998</v>
      </c>
    </row>
    <row r="477" spans="1:5" x14ac:dyDescent="0.2">
      <c r="A477" s="16">
        <v>1001440</v>
      </c>
      <c r="B477" s="15">
        <v>0.40288248599999998</v>
      </c>
      <c r="D477" s="7">
        <v>1100360</v>
      </c>
      <c r="E477" s="17" cm="1">
        <f t="array" ref="E477">MEDIAN(IF(A:A=D477,B:B))</f>
        <v>0.34732767599999997</v>
      </c>
    </row>
    <row r="478" spans="1:5" x14ac:dyDescent="0.2">
      <c r="A478" s="16">
        <v>1001450</v>
      </c>
      <c r="B478" s="15">
        <v>0</v>
      </c>
      <c r="D478" s="7">
        <v>1100370</v>
      </c>
      <c r="E478" s="17" cm="1">
        <f t="array" ref="E478">MEDIAN(IF(A:A=D478,B:B))</f>
        <v>0.35277705800000003</v>
      </c>
    </row>
    <row r="479" spans="1:5" x14ac:dyDescent="0.2">
      <c r="A479" s="16">
        <v>1001450</v>
      </c>
      <c r="B479" s="15">
        <v>0.40244479</v>
      </c>
      <c r="D479" s="7">
        <v>1100380</v>
      </c>
      <c r="E479" s="17" cm="1">
        <f t="array" ref="E479">MEDIAN(IF(A:A=D479,B:B))</f>
        <v>0.35277705800000003</v>
      </c>
    </row>
    <row r="480" spans="1:5" x14ac:dyDescent="0.2">
      <c r="A480" s="16">
        <v>1001450</v>
      </c>
      <c r="B480" s="15">
        <v>0.40288248599999998</v>
      </c>
      <c r="D480" s="7">
        <v>1100390</v>
      </c>
      <c r="E480" s="17" cm="1">
        <f t="array" ref="E480">MEDIAN(IF(A:A=D480,B:B))</f>
        <v>0.34353122600000002</v>
      </c>
    </row>
    <row r="481" spans="1:5" x14ac:dyDescent="0.2">
      <c r="A481" s="16">
        <v>1001460</v>
      </c>
      <c r="B481" s="15">
        <v>0.39662110699999997</v>
      </c>
      <c r="D481" s="7">
        <v>1100400</v>
      </c>
      <c r="E481" s="17" cm="1">
        <f t="array" ref="E481">MEDIAN(IF(A:A=D481,B:B))</f>
        <v>0.34353122600000002</v>
      </c>
    </row>
    <row r="482" spans="1:5" x14ac:dyDescent="0.2">
      <c r="A482" s="16">
        <v>1001460</v>
      </c>
      <c r="B482" s="15">
        <v>0.42270557199999997</v>
      </c>
      <c r="D482" s="7">
        <v>1100410</v>
      </c>
      <c r="E482" s="17" cm="1">
        <f t="array" ref="E482">MEDIAN(IF(A:A=D482,B:B))</f>
        <v>0.34353122600000002</v>
      </c>
    </row>
    <row r="483" spans="1:5" x14ac:dyDescent="0.2">
      <c r="A483" s="16">
        <v>1001470</v>
      </c>
      <c r="B483" s="15">
        <v>0.42673211900000002</v>
      </c>
      <c r="D483" s="7">
        <v>1100420</v>
      </c>
      <c r="E483" s="17" cm="1">
        <f t="array" ref="E483">MEDIAN(IF(A:A=D483,B:B))</f>
        <v>0.31050264849999998</v>
      </c>
    </row>
    <row r="484" spans="1:5" x14ac:dyDescent="0.2">
      <c r="A484" s="16">
        <v>1001470</v>
      </c>
      <c r="B484" s="15">
        <v>0</v>
      </c>
      <c r="D484" s="7">
        <v>1100430</v>
      </c>
      <c r="E484" s="17" cm="1">
        <f t="array" ref="E484">MEDIAN(IF(A:A=D484,B:B))</f>
        <v>0.27747407099999999</v>
      </c>
    </row>
    <row r="485" spans="1:5" x14ac:dyDescent="0.2">
      <c r="A485" s="16">
        <v>1001470</v>
      </c>
      <c r="B485" s="15">
        <v>0.40244479</v>
      </c>
      <c r="D485" s="7">
        <v>1100440</v>
      </c>
      <c r="E485" s="17" cm="1">
        <f t="array" ref="E485">MEDIAN(IF(A:A=D485,B:B))</f>
        <v>0.18342968700000001</v>
      </c>
    </row>
    <row r="486" spans="1:5" x14ac:dyDescent="0.2">
      <c r="A486" s="16">
        <v>1001470</v>
      </c>
      <c r="B486" s="15">
        <v>0.40288248599999998</v>
      </c>
      <c r="D486" s="7">
        <v>1100450</v>
      </c>
      <c r="E486" s="17" cm="1">
        <f t="array" ref="E486">MEDIAN(IF(A:A=D486,B:B))</f>
        <v>0.19619289200000001</v>
      </c>
    </row>
    <row r="487" spans="1:5" x14ac:dyDescent="0.2">
      <c r="A487" s="16">
        <v>1001480</v>
      </c>
      <c r="B487" s="15">
        <v>0.44204134099999998</v>
      </c>
      <c r="D487" s="7">
        <v>1100460</v>
      </c>
      <c r="E487" s="17" cm="1">
        <f t="array" ref="E487">MEDIAN(IF(A:A=D487,B:B))</f>
        <v>0.18342968700000001</v>
      </c>
    </row>
    <row r="488" spans="1:5" x14ac:dyDescent="0.2">
      <c r="A488" s="16">
        <v>1001480</v>
      </c>
      <c r="B488" s="15">
        <v>0.44124924799999998</v>
      </c>
      <c r="D488" s="7">
        <v>1100470</v>
      </c>
      <c r="E488" s="17" cm="1">
        <f t="array" ref="E488">MEDIAN(IF(A:A=D488,B:B))</f>
        <v>0.18050497700000001</v>
      </c>
    </row>
    <row r="489" spans="1:5" x14ac:dyDescent="0.2">
      <c r="A489" s="16">
        <v>1001480</v>
      </c>
      <c r="B489" s="15">
        <v>0.42673211900000002</v>
      </c>
      <c r="D489" s="7">
        <v>1100480</v>
      </c>
      <c r="E489" s="17" cm="1">
        <f t="array" ref="E489">MEDIAN(IF(A:A=D489,B:B))</f>
        <v>0.15464704600000001</v>
      </c>
    </row>
    <row r="490" spans="1:5" x14ac:dyDescent="0.2">
      <c r="A490" s="16">
        <v>1001480</v>
      </c>
      <c r="B490" s="15">
        <v>0.39662110699999997</v>
      </c>
      <c r="D490" s="7">
        <v>1100490</v>
      </c>
      <c r="E490" s="17" cm="1">
        <f t="array" ref="E490">MEDIAN(IF(A:A=D490,B:B))</f>
        <v>0.15400178850000001</v>
      </c>
    </row>
    <row r="491" spans="1:5" x14ac:dyDescent="0.2">
      <c r="A491" s="16">
        <v>1001480</v>
      </c>
      <c r="B491" s="15">
        <v>0</v>
      </c>
      <c r="D491" s="7">
        <v>1100500</v>
      </c>
      <c r="E491" s="17" cm="1">
        <f t="array" ref="E491">MEDIAN(IF(A:A=D491,B:B))</f>
        <v>0.15335653099999999</v>
      </c>
    </row>
    <row r="492" spans="1:5" x14ac:dyDescent="0.2">
      <c r="A492" s="16">
        <v>1001480</v>
      </c>
      <c r="B492" s="15">
        <v>0.40244479</v>
      </c>
      <c r="D492" s="7">
        <v>1100510</v>
      </c>
      <c r="E492" s="17" cm="1">
        <f t="array" ref="E492">MEDIAN(IF(A:A=D492,B:B))</f>
        <v>0.15335653099999999</v>
      </c>
    </row>
    <row r="493" spans="1:5" x14ac:dyDescent="0.2">
      <c r="A493" s="16">
        <v>1001480</v>
      </c>
      <c r="B493" s="15">
        <v>0.40288248599999998</v>
      </c>
      <c r="D493" s="7">
        <v>1100520</v>
      </c>
      <c r="E493" s="17" cm="1">
        <f t="array" ref="E493">MEDIAN(IF(A:A=D493,B:B))</f>
        <v>0.16463582399999999</v>
      </c>
    </row>
    <row r="494" spans="1:5" x14ac:dyDescent="0.2">
      <c r="A494" s="16">
        <v>1001480</v>
      </c>
      <c r="B494" s="15">
        <v>0.42270557199999997</v>
      </c>
      <c r="D494" s="7">
        <v>1100530</v>
      </c>
      <c r="E494" s="17" cm="1">
        <f t="array" ref="E494">MEDIAN(IF(A:A=D494,B:B))</f>
        <v>0.16463582399999999</v>
      </c>
    </row>
    <row r="495" spans="1:5" x14ac:dyDescent="0.2">
      <c r="A495" s="16">
        <v>1001490</v>
      </c>
      <c r="B495" s="15">
        <v>0.40244479</v>
      </c>
      <c r="D495" s="7">
        <v>1100540</v>
      </c>
      <c r="E495" s="17" cm="1">
        <f t="array" ref="E495">MEDIAN(IF(A:A=D495,B:B))</f>
        <v>0.144418245</v>
      </c>
    </row>
    <row r="496" spans="1:5" x14ac:dyDescent="0.2">
      <c r="A496" s="16">
        <v>1001490</v>
      </c>
      <c r="B496" s="15">
        <v>0.42270557199999997</v>
      </c>
      <c r="D496" s="7">
        <v>1100550</v>
      </c>
      <c r="E496" s="17" cm="1">
        <f t="array" ref="E496">MEDIAN(IF(A:A=D496,B:B))</f>
        <v>8.9379365000000002E-2</v>
      </c>
    </row>
    <row r="497" spans="1:5" x14ac:dyDescent="0.2">
      <c r="A497" s="16">
        <v>1001500</v>
      </c>
      <c r="B497" s="15">
        <v>0.42270557199999997</v>
      </c>
      <c r="D497" s="7">
        <v>1100560</v>
      </c>
      <c r="E497" s="17" cm="1">
        <f t="array" ref="E497">MEDIAN(IF(A:A=D497,B:B))</f>
        <v>9.1357113000000004E-2</v>
      </c>
    </row>
    <row r="498" spans="1:5" x14ac:dyDescent="0.2">
      <c r="A498" s="16">
        <v>1001500</v>
      </c>
      <c r="B498" s="15">
        <v>0.41685804799999998</v>
      </c>
      <c r="D498" s="7">
        <v>1100570</v>
      </c>
      <c r="E498" s="17" cm="1">
        <f t="array" ref="E498">MEDIAN(IF(A:A=D498,B:B))</f>
        <v>9.7194281999999993E-2</v>
      </c>
    </row>
    <row r="499" spans="1:5" x14ac:dyDescent="0.2">
      <c r="A499" s="16">
        <v>1001500</v>
      </c>
      <c r="B499" s="15">
        <v>0.303609197</v>
      </c>
      <c r="D499" s="7">
        <v>1100580</v>
      </c>
      <c r="E499" s="17" cm="1">
        <f t="array" ref="E499">MEDIAN(IF(A:A=D499,B:B))</f>
        <v>9.5216533999999992E-2</v>
      </c>
    </row>
    <row r="500" spans="1:5" x14ac:dyDescent="0.2">
      <c r="A500" s="16">
        <v>1001510</v>
      </c>
      <c r="B500" s="15">
        <v>0.235871687</v>
      </c>
      <c r="D500" s="7">
        <v>1100590</v>
      </c>
      <c r="E500" s="17" cm="1">
        <f t="array" ref="E500">MEDIAN(IF(A:A=D500,B:B))</f>
        <v>8.7401617000000001E-2</v>
      </c>
    </row>
    <row r="501" spans="1:5" x14ac:dyDescent="0.2">
      <c r="A501" s="16">
        <v>1001510</v>
      </c>
      <c r="B501" s="15">
        <v>0</v>
      </c>
      <c r="D501" s="7">
        <v>1100600</v>
      </c>
      <c r="E501" s="17" cm="1">
        <f t="array" ref="E501">MEDIAN(IF(A:A=D501,B:B))</f>
        <v>7.0720859999999997E-2</v>
      </c>
    </row>
    <row r="502" spans="1:5" x14ac:dyDescent="0.2">
      <c r="A502" s="16">
        <v>1001510</v>
      </c>
      <c r="B502" s="15">
        <v>0.39121321799999997</v>
      </c>
      <c r="D502" s="7">
        <v>1100610</v>
      </c>
      <c r="E502" s="17" cm="1">
        <f t="array" ref="E502">MEDIAN(IF(A:A=D502,B:B))</f>
        <v>2.70200515E-2</v>
      </c>
    </row>
    <row r="503" spans="1:5" x14ac:dyDescent="0.2">
      <c r="A503" s="16">
        <v>1001510</v>
      </c>
      <c r="B503" s="15">
        <v>0</v>
      </c>
      <c r="D503" s="7">
        <v>1100620</v>
      </c>
      <c r="E503" s="17" cm="1">
        <f t="array" ref="E503">MEDIAN(IF(A:A=D503,B:B))</f>
        <v>0</v>
      </c>
    </row>
    <row r="504" spans="1:5" x14ac:dyDescent="0.2">
      <c r="A504" s="16">
        <v>1001510</v>
      </c>
      <c r="B504" s="15">
        <v>0.33665832699999998</v>
      </c>
      <c r="D504" s="7">
        <v>1100630</v>
      </c>
      <c r="E504" s="17" cm="1">
        <f t="array" ref="E504">MEDIAN(IF(A:A=D504,B:B))</f>
        <v>0</v>
      </c>
    </row>
    <row r="505" spans="1:5" x14ac:dyDescent="0.2">
      <c r="A505" s="16">
        <v>1001510</v>
      </c>
      <c r="B505" s="15">
        <v>0.28101609100000002</v>
      </c>
      <c r="D505" s="7">
        <v>1100650</v>
      </c>
      <c r="E505" s="17" cm="1">
        <f t="array" ref="E505">MEDIAN(IF(A:A=D505,B:B))</f>
        <v>0.103031451</v>
      </c>
    </row>
    <row r="506" spans="1:5" x14ac:dyDescent="0.2">
      <c r="A506" s="16">
        <v>1001510</v>
      </c>
      <c r="B506" s="15">
        <v>0.431407184</v>
      </c>
      <c r="D506" s="7">
        <v>1100660</v>
      </c>
      <c r="E506" s="17" cm="1">
        <f t="array" ref="E506">MEDIAN(IF(A:A=D506,B:B))</f>
        <v>9.1357113000000004E-2</v>
      </c>
    </row>
    <row r="507" spans="1:5" x14ac:dyDescent="0.2">
      <c r="A507" s="16">
        <v>1001510</v>
      </c>
      <c r="B507" s="15">
        <v>0.40101055699999999</v>
      </c>
      <c r="D507" s="7">
        <v>1100670</v>
      </c>
      <c r="E507" s="17" cm="1">
        <f t="array" ref="E507">MEDIAN(IF(A:A=D507,B:B))</f>
        <v>0.117887679</v>
      </c>
    </row>
    <row r="508" spans="1:5" x14ac:dyDescent="0.2">
      <c r="A508" s="16">
        <v>1001510</v>
      </c>
      <c r="B508" s="15">
        <v>0.34207238600000001</v>
      </c>
      <c r="D508" s="7">
        <v>1100680</v>
      </c>
      <c r="E508" s="17" cm="1">
        <f t="array" ref="E508">MEDIAN(IF(A:A=D508,B:B))</f>
        <v>9.1357113000000004E-2</v>
      </c>
    </row>
    <row r="509" spans="1:5" x14ac:dyDescent="0.2">
      <c r="A509" s="16">
        <v>1001510</v>
      </c>
      <c r="B509" s="15">
        <v>0.446546685</v>
      </c>
      <c r="D509" s="7">
        <v>1100690</v>
      </c>
      <c r="E509" s="17" cm="1">
        <f t="array" ref="E509">MEDIAN(IF(A:A=D509,B:B))</f>
        <v>0.10341147000000001</v>
      </c>
    </row>
    <row r="510" spans="1:5" x14ac:dyDescent="0.2">
      <c r="A510" s="16">
        <v>1001510</v>
      </c>
      <c r="B510" s="15">
        <v>0.37737827299999999</v>
      </c>
      <c r="D510" s="7">
        <v>1100700</v>
      </c>
      <c r="E510" s="17" cm="1">
        <f t="array" ref="E510">MEDIAN(IF(A:A=D510,B:B))</f>
        <v>4.5678556500000002E-2</v>
      </c>
    </row>
    <row r="511" spans="1:5" x14ac:dyDescent="0.2">
      <c r="A511" s="16">
        <v>1001520</v>
      </c>
      <c r="B511" s="15">
        <v>0.340692569</v>
      </c>
      <c r="D511" s="7">
        <v>1100710</v>
      </c>
      <c r="E511" s="17" cm="1">
        <f t="array" ref="E511">MEDIAN(IF(A:A=D511,B:B))</f>
        <v>2.70200515E-2</v>
      </c>
    </row>
    <row r="512" spans="1:5" x14ac:dyDescent="0.2">
      <c r="A512" s="16">
        <v>1001520</v>
      </c>
      <c r="B512" s="15">
        <v>0.303609197</v>
      </c>
      <c r="D512" s="7">
        <v>1100720</v>
      </c>
      <c r="E512" s="17" cm="1">
        <f t="array" ref="E512">MEDIAN(IF(A:A=D512,B:B))</f>
        <v>4.9775086000000003E-2</v>
      </c>
    </row>
    <row r="513" spans="1:5" x14ac:dyDescent="0.2">
      <c r="A513" s="16">
        <v>1001530</v>
      </c>
      <c r="B513" s="15">
        <v>0.40780251200000001</v>
      </c>
      <c r="D513" s="7">
        <v>1100730</v>
      </c>
      <c r="E513" s="17" cm="1">
        <f t="array" ref="E513">MEDIAN(IF(A:A=D513,B:B))</f>
        <v>4.5678556500000002E-2</v>
      </c>
    </row>
    <row r="514" spans="1:5" x14ac:dyDescent="0.2">
      <c r="A514" s="16">
        <v>1001530</v>
      </c>
      <c r="B514" s="15">
        <v>0.38145539499999997</v>
      </c>
      <c r="D514" s="7">
        <v>1100740</v>
      </c>
      <c r="E514" s="17" cm="1">
        <f t="array" ref="E514">MEDIAN(IF(A:A=D514,B:B))</f>
        <v>4.5678556500000002E-2</v>
      </c>
    </row>
    <row r="515" spans="1:5" x14ac:dyDescent="0.2">
      <c r="A515" s="16">
        <v>1001530</v>
      </c>
      <c r="B515" s="15">
        <v>0.372367367</v>
      </c>
      <c r="D515" s="7">
        <v>1100750</v>
      </c>
      <c r="E515" s="17" cm="1">
        <f t="array" ref="E515">MEDIAN(IF(A:A=D515,B:B))</f>
        <v>4.5678556500000002E-2</v>
      </c>
    </row>
    <row r="516" spans="1:5" x14ac:dyDescent="0.2">
      <c r="A516" s="16">
        <v>1001530</v>
      </c>
      <c r="B516" s="15">
        <v>0.340692569</v>
      </c>
      <c r="D516" s="7">
        <v>1100760</v>
      </c>
      <c r="E516" s="17" cm="1">
        <f t="array" ref="E516">MEDIAN(IF(A:A=D516,B:B))</f>
        <v>7.0720859999999997E-2</v>
      </c>
    </row>
    <row r="517" spans="1:5" x14ac:dyDescent="0.2">
      <c r="A517" s="16">
        <v>1001530</v>
      </c>
      <c r="B517" s="15">
        <v>0</v>
      </c>
      <c r="D517" s="7">
        <v>1100770</v>
      </c>
      <c r="E517" s="17" cm="1">
        <f t="array" ref="E517">MEDIAN(IF(A:A=D517,B:B))</f>
        <v>0.16584402450000002</v>
      </c>
    </row>
    <row r="518" spans="1:5" x14ac:dyDescent="0.2">
      <c r="A518" s="16">
        <v>1001530</v>
      </c>
      <c r="B518" s="15">
        <v>0.303609197</v>
      </c>
      <c r="D518" s="7">
        <v>1100780</v>
      </c>
      <c r="E518" s="17" cm="1">
        <f t="array" ref="E518">MEDIAN(IF(A:A=D518,B:B))</f>
        <v>0.16584402450000002</v>
      </c>
    </row>
    <row r="519" spans="1:5" x14ac:dyDescent="0.2">
      <c r="A519" s="16">
        <v>1001531</v>
      </c>
      <c r="B519" s="15">
        <v>0.471935785</v>
      </c>
      <c r="D519" s="7">
        <v>1100790</v>
      </c>
      <c r="E519" s="17" cm="1">
        <f t="array" ref="E519">MEDIAN(IF(A:A=D519,B:B))</f>
        <v>0.16584402450000002</v>
      </c>
    </row>
    <row r="520" spans="1:5" x14ac:dyDescent="0.2">
      <c r="A520" s="16">
        <v>1001531</v>
      </c>
      <c r="B520" s="15">
        <v>0.40780251200000001</v>
      </c>
      <c r="D520" s="7">
        <v>1100800</v>
      </c>
      <c r="E520" s="17" cm="1">
        <f t="array" ref="E520">MEDIAN(IF(A:A=D520,B:B))</f>
        <v>0.16584402450000002</v>
      </c>
    </row>
    <row r="521" spans="1:5" x14ac:dyDescent="0.2">
      <c r="A521" s="16">
        <v>1001531</v>
      </c>
      <c r="B521" s="15">
        <v>0.41309805700000002</v>
      </c>
      <c r="D521" s="7">
        <v>1100810</v>
      </c>
      <c r="E521" s="17" cm="1">
        <f t="array" ref="E521">MEDIAN(IF(A:A=D521,B:B))</f>
        <v>0.16584402450000002</v>
      </c>
    </row>
    <row r="522" spans="1:5" x14ac:dyDescent="0.2">
      <c r="A522" s="16">
        <v>1001531</v>
      </c>
      <c r="B522" s="15">
        <v>0.372367367</v>
      </c>
      <c r="D522" s="7">
        <v>1100820</v>
      </c>
      <c r="E522" s="17" cm="1">
        <f t="array" ref="E522">MEDIAN(IF(A:A=D522,B:B))</f>
        <v>0.11546582699999999</v>
      </c>
    </row>
    <row r="523" spans="1:5" x14ac:dyDescent="0.2">
      <c r="A523" s="16">
        <v>1001531</v>
      </c>
      <c r="B523" s="15">
        <v>0.340692569</v>
      </c>
      <c r="D523" s="7">
        <v>1100830</v>
      </c>
      <c r="E523" s="17" cm="1">
        <f t="array" ref="E523">MEDIAN(IF(A:A=D523,B:B))</f>
        <v>0.144418245</v>
      </c>
    </row>
    <row r="524" spans="1:5" x14ac:dyDescent="0.2">
      <c r="A524" s="16">
        <v>1001531</v>
      </c>
      <c r="B524" s="15">
        <v>0.33317696200000002</v>
      </c>
      <c r="D524" s="7">
        <v>1100840</v>
      </c>
      <c r="E524" s="17" cm="1">
        <f t="array" ref="E524">MEDIAN(IF(A:A=D524,B:B))</f>
        <v>0.15400178850000001</v>
      </c>
    </row>
    <row r="525" spans="1:5" x14ac:dyDescent="0.2">
      <c r="A525" s="16">
        <v>1001531</v>
      </c>
      <c r="B525" s="15">
        <v>0.42661590900000002</v>
      </c>
      <c r="D525" s="7">
        <v>1100850</v>
      </c>
      <c r="E525" s="17" cm="1">
        <f t="array" ref="E525">MEDIAN(IF(A:A=D525,B:B))</f>
        <v>0.15464704600000001</v>
      </c>
    </row>
    <row r="526" spans="1:5" x14ac:dyDescent="0.2">
      <c r="A526" s="16">
        <v>1001531</v>
      </c>
      <c r="B526" s="15">
        <v>0</v>
      </c>
      <c r="D526" s="7">
        <v>1100860</v>
      </c>
      <c r="E526" s="17" cm="1">
        <f t="array" ref="E526">MEDIAN(IF(A:A=D526,B:B))</f>
        <v>0.18050497700000001</v>
      </c>
    </row>
    <row r="527" spans="1:5" x14ac:dyDescent="0.2">
      <c r="A527" s="16">
        <v>1001540</v>
      </c>
      <c r="B527" s="15">
        <v>0.32567687899999997</v>
      </c>
      <c r="D527" s="7">
        <v>1100870</v>
      </c>
      <c r="E527" s="17" cm="1">
        <f t="array" ref="E527">MEDIAN(IF(A:A=D527,B:B))</f>
        <v>0.18388739050000003</v>
      </c>
    </row>
    <row r="528" spans="1:5" x14ac:dyDescent="0.2">
      <c r="A528" s="16">
        <v>1001540</v>
      </c>
      <c r="B528" s="15">
        <v>0</v>
      </c>
      <c r="D528" s="7">
        <v>1100880</v>
      </c>
      <c r="E528" s="17" cm="1">
        <f t="array" ref="E528">MEDIAN(IF(A:A=D528,B:B))</f>
        <v>0.18726980400000001</v>
      </c>
    </row>
    <row r="529" spans="1:5" x14ac:dyDescent="0.2">
      <c r="A529" s="16">
        <v>1001540</v>
      </c>
      <c r="B529" s="15">
        <v>0</v>
      </c>
      <c r="D529" s="7">
        <v>1100890</v>
      </c>
      <c r="E529" s="17" cm="1">
        <f t="array" ref="E529">MEDIAN(IF(A:A=D529,B:B))</f>
        <v>0.214623957</v>
      </c>
    </row>
    <row r="530" spans="1:5" x14ac:dyDescent="0.2">
      <c r="A530" s="16">
        <v>1001540</v>
      </c>
      <c r="B530" s="15">
        <v>0.41631431099999999</v>
      </c>
      <c r="D530" s="7">
        <v>1100900</v>
      </c>
      <c r="E530" s="17" cm="1">
        <f t="array" ref="E530">MEDIAN(IF(A:A=D530,B:B))</f>
        <v>0.214623957</v>
      </c>
    </row>
    <row r="531" spans="1:5" x14ac:dyDescent="0.2">
      <c r="A531" s="16">
        <v>1001540</v>
      </c>
      <c r="B531" s="15">
        <v>0</v>
      </c>
      <c r="D531" s="7">
        <v>1100910</v>
      </c>
      <c r="E531" s="17" cm="1">
        <f t="array" ref="E531">MEDIAN(IF(A:A=D531,B:B))</f>
        <v>0.24197811</v>
      </c>
    </row>
    <row r="532" spans="1:5" x14ac:dyDescent="0.2">
      <c r="A532" s="16">
        <v>1001540</v>
      </c>
      <c r="B532" s="15">
        <v>0.33094163799999998</v>
      </c>
      <c r="D532" s="7">
        <v>1100920</v>
      </c>
      <c r="E532" s="17" cm="1">
        <f t="array" ref="E532">MEDIAN(IF(A:A=D532,B:B))</f>
        <v>0.24197811</v>
      </c>
    </row>
    <row r="533" spans="1:5" x14ac:dyDescent="0.2">
      <c r="A533" s="16">
        <v>1001540</v>
      </c>
      <c r="B533" s="15">
        <v>0.471935785</v>
      </c>
      <c r="D533" s="7">
        <v>1100930</v>
      </c>
      <c r="E533" s="17" cm="1">
        <f t="array" ref="E533">MEDIAN(IF(A:A=D533,B:B))</f>
        <v>0.18726980400000001</v>
      </c>
    </row>
    <row r="534" spans="1:5" x14ac:dyDescent="0.2">
      <c r="A534" s="16">
        <v>1001540</v>
      </c>
      <c r="B534" s="15">
        <v>0.36324443499999998</v>
      </c>
      <c r="D534" s="7">
        <v>1100940</v>
      </c>
      <c r="E534" s="17" cm="1">
        <f t="array" ref="E534">MEDIAN(IF(A:A=D534,B:B))</f>
        <v>0.24197811</v>
      </c>
    </row>
    <row r="535" spans="1:5" x14ac:dyDescent="0.2">
      <c r="A535" s="16">
        <v>1001540</v>
      </c>
      <c r="B535" s="15">
        <v>0.40780251200000001</v>
      </c>
      <c r="D535" s="7">
        <v>1100950</v>
      </c>
      <c r="E535" s="17" cm="1">
        <f t="array" ref="E535">MEDIAN(IF(A:A=D535,B:B))</f>
        <v>0.144418245</v>
      </c>
    </row>
    <row r="536" spans="1:5" x14ac:dyDescent="0.2">
      <c r="A536" s="16">
        <v>1001540</v>
      </c>
      <c r="B536" s="15">
        <v>0.41309805700000002</v>
      </c>
      <c r="D536" s="7">
        <v>1100960</v>
      </c>
      <c r="E536" s="17" cm="1">
        <f t="array" ref="E536">MEDIAN(IF(A:A=D536,B:B))</f>
        <v>0.11546582699999999</v>
      </c>
    </row>
    <row r="537" spans="1:5" x14ac:dyDescent="0.2">
      <c r="A537" s="16">
        <v>1001540</v>
      </c>
      <c r="B537" s="15">
        <v>0.372367367</v>
      </c>
      <c r="D537" s="7">
        <v>1100970</v>
      </c>
      <c r="E537" s="17" cm="1">
        <f t="array" ref="E537">MEDIAN(IF(A:A=D537,B:B))</f>
        <v>0.11546582699999999</v>
      </c>
    </row>
    <row r="538" spans="1:5" x14ac:dyDescent="0.2">
      <c r="A538" s="16">
        <v>1001540</v>
      </c>
      <c r="B538" s="15">
        <v>0.33317696200000002</v>
      </c>
      <c r="D538" s="7">
        <v>1100980</v>
      </c>
      <c r="E538" s="17" cm="1">
        <f t="array" ref="E538">MEDIAN(IF(A:A=D538,B:B))</f>
        <v>5.7732913499999997E-2</v>
      </c>
    </row>
    <row r="539" spans="1:5" x14ac:dyDescent="0.2">
      <c r="A539" s="16">
        <v>1001540</v>
      </c>
      <c r="B539" s="15">
        <v>0.33882906699999998</v>
      </c>
      <c r="D539" s="7">
        <v>1100990</v>
      </c>
      <c r="E539" s="17" cm="1">
        <f t="array" ref="E539">MEDIAN(IF(A:A=D539,B:B))</f>
        <v>0.17872196849999999</v>
      </c>
    </row>
    <row r="540" spans="1:5" x14ac:dyDescent="0.2">
      <c r="A540" s="16">
        <v>1001540</v>
      </c>
      <c r="B540" s="15">
        <v>0.43092519000000001</v>
      </c>
      <c r="D540" s="7">
        <v>1101000</v>
      </c>
      <c r="E540" s="17" cm="1">
        <f t="array" ref="E540">MEDIAN(IF(A:A=D540,B:B))</f>
        <v>0.17872196849999999</v>
      </c>
    </row>
    <row r="541" spans="1:5" x14ac:dyDescent="0.2">
      <c r="A541" s="16">
        <v>1001550</v>
      </c>
      <c r="B541" s="15">
        <v>0.38257377599999998</v>
      </c>
      <c r="D541" s="7">
        <v>1101010</v>
      </c>
      <c r="E541" s="17" cm="1">
        <f t="array" ref="E541">MEDIAN(IF(A:A=D541,B:B))</f>
        <v>0.10750799950000001</v>
      </c>
    </row>
    <row r="542" spans="1:5" x14ac:dyDescent="0.2">
      <c r="A542" s="16">
        <v>1001550</v>
      </c>
      <c r="B542" s="15">
        <v>0.409218627</v>
      </c>
      <c r="D542" s="7">
        <v>1101020</v>
      </c>
      <c r="E542" s="17" cm="1">
        <f t="array" ref="E542">MEDIAN(IF(A:A=D542,B:B))</f>
        <v>0.17872196849999999</v>
      </c>
    </row>
    <row r="543" spans="1:5" x14ac:dyDescent="0.2">
      <c r="A543" s="16">
        <v>1001550</v>
      </c>
      <c r="B543" s="15">
        <v>0.471935785</v>
      </c>
      <c r="D543" s="7">
        <v>1101030</v>
      </c>
      <c r="E543" s="17" cm="1">
        <f t="array" ref="E543">MEDIAN(IF(A:A=D543,B:B))</f>
        <v>0.10341147000000001</v>
      </c>
    </row>
    <row r="544" spans="1:5" x14ac:dyDescent="0.2">
      <c r="A544" s="16">
        <v>1001550</v>
      </c>
      <c r="B544" s="15">
        <v>0.41309805700000002</v>
      </c>
      <c r="D544" s="7">
        <v>1101040</v>
      </c>
      <c r="E544" s="17" cm="1">
        <f t="array" ref="E544">MEDIAN(IF(A:A=D544,B:B))</f>
        <v>0.11546582699999999</v>
      </c>
    </row>
    <row r="545" spans="1:5" x14ac:dyDescent="0.2">
      <c r="A545" s="16">
        <v>1001550</v>
      </c>
      <c r="B545" s="15">
        <v>0.372367367</v>
      </c>
      <c r="D545" s="7">
        <v>1101050</v>
      </c>
      <c r="E545" s="17" cm="1">
        <f t="array" ref="E545">MEDIAN(IF(A:A=D545,B:B))</f>
        <v>0.24197811</v>
      </c>
    </row>
    <row r="546" spans="1:5" x14ac:dyDescent="0.2">
      <c r="A546" s="16">
        <v>1001550</v>
      </c>
      <c r="B546" s="15">
        <v>0.43092519000000001</v>
      </c>
      <c r="D546" s="7">
        <v>1101060</v>
      </c>
      <c r="E546" s="17" cm="1">
        <f t="array" ref="E546">MEDIAN(IF(A:A=D546,B:B))</f>
        <v>0.24197811</v>
      </c>
    </row>
    <row r="547" spans="1:5" x14ac:dyDescent="0.2">
      <c r="A547" s="16">
        <v>1001550</v>
      </c>
      <c r="B547" s="15">
        <v>0.42661590900000002</v>
      </c>
      <c r="D547" s="7">
        <v>1101070</v>
      </c>
      <c r="E547" s="17" cm="1">
        <f t="array" ref="E547">MEDIAN(IF(A:A=D547,B:B))</f>
        <v>0.24260127549999999</v>
      </c>
    </row>
    <row r="548" spans="1:5" x14ac:dyDescent="0.2">
      <c r="A548" s="16">
        <v>1001560</v>
      </c>
      <c r="B548" s="15">
        <v>0.344996786</v>
      </c>
      <c r="D548" s="7">
        <v>1101080</v>
      </c>
      <c r="E548" s="17" cm="1">
        <f t="array" ref="E548">MEDIAN(IF(A:A=D548,B:B))</f>
        <v>0.214623957</v>
      </c>
    </row>
    <row r="549" spans="1:5" x14ac:dyDescent="0.2">
      <c r="A549" s="16">
        <v>1001560</v>
      </c>
      <c r="B549" s="15">
        <v>0.32459612100000002</v>
      </c>
      <c r="D549" s="7">
        <v>1101090</v>
      </c>
      <c r="E549" s="17" cm="1">
        <f t="array" ref="E549">MEDIAN(IF(A:A=D549,B:B))</f>
        <v>0.18388739050000003</v>
      </c>
    </row>
    <row r="550" spans="1:5" x14ac:dyDescent="0.2">
      <c r="A550" s="16">
        <v>1001560</v>
      </c>
      <c r="B550" s="15">
        <v>0.35904538800000002</v>
      </c>
      <c r="D550" s="7">
        <v>1101100</v>
      </c>
      <c r="E550" s="17" cm="1">
        <f t="array" ref="E550">MEDIAN(IF(A:A=D550,B:B))</f>
        <v>0.18726980400000001</v>
      </c>
    </row>
    <row r="551" spans="1:5" x14ac:dyDescent="0.2">
      <c r="A551" s="16">
        <v>1001560</v>
      </c>
      <c r="B551" s="15">
        <v>0.38145539499999997</v>
      </c>
      <c r="D551" s="7">
        <v>1101110</v>
      </c>
      <c r="E551" s="17" cm="1">
        <f t="array" ref="E551">MEDIAN(IF(A:A=D551,B:B))</f>
        <v>0.18726980400000001</v>
      </c>
    </row>
    <row r="552" spans="1:5" x14ac:dyDescent="0.2">
      <c r="A552" s="16">
        <v>1001560</v>
      </c>
      <c r="B552" s="15">
        <v>0.340692569</v>
      </c>
      <c r="D552" s="7">
        <v>1101120</v>
      </c>
      <c r="E552" s="17" cm="1">
        <f t="array" ref="E552">MEDIAN(IF(A:A=D552,B:B))</f>
        <v>0.16584402450000002</v>
      </c>
    </row>
    <row r="553" spans="1:5" x14ac:dyDescent="0.2">
      <c r="A553" s="16">
        <v>1001560</v>
      </c>
      <c r="B553" s="15">
        <v>0.39727348699999998</v>
      </c>
      <c r="D553" s="7">
        <v>1101130</v>
      </c>
      <c r="E553" s="17" cm="1">
        <f t="array" ref="E553">MEDIAN(IF(A:A=D553,B:B))</f>
        <v>0.15400178850000001</v>
      </c>
    </row>
    <row r="554" spans="1:5" x14ac:dyDescent="0.2">
      <c r="A554" s="16">
        <v>1001570</v>
      </c>
      <c r="B554" s="15">
        <v>0.344996786</v>
      </c>
      <c r="D554" s="7">
        <v>1101140</v>
      </c>
      <c r="E554" s="17" cm="1">
        <f t="array" ref="E554">MEDIAN(IF(A:A=D554,B:B))</f>
        <v>0.14888738800000001</v>
      </c>
    </row>
    <row r="555" spans="1:5" x14ac:dyDescent="0.2">
      <c r="A555" s="16">
        <v>1001570</v>
      </c>
      <c r="B555" s="15">
        <v>0.35904538800000002</v>
      </c>
      <c r="D555" s="7">
        <v>1101150</v>
      </c>
      <c r="E555" s="17" cm="1">
        <f t="array" ref="E555">MEDIAN(IF(A:A=D555,B:B))</f>
        <v>0.16910496699999999</v>
      </c>
    </row>
    <row r="556" spans="1:5" x14ac:dyDescent="0.2">
      <c r="A556" s="16">
        <v>1001570</v>
      </c>
      <c r="B556" s="15">
        <v>0.38145539499999997</v>
      </c>
      <c r="D556" s="7">
        <v>1101160</v>
      </c>
      <c r="E556" s="17" cm="1">
        <f t="array" ref="E556">MEDIAN(IF(A:A=D556,B:B))</f>
        <v>0.16910496699999999</v>
      </c>
    </row>
    <row r="557" spans="1:5" x14ac:dyDescent="0.2">
      <c r="A557" s="16">
        <v>1001571</v>
      </c>
      <c r="B557" s="15">
        <v>0.25066944499999999</v>
      </c>
      <c r="D557" s="7">
        <v>1101170</v>
      </c>
      <c r="E557" s="17" cm="1">
        <f t="array" ref="E557">MEDIAN(IF(A:A=D557,B:B))</f>
        <v>0.184853403</v>
      </c>
    </row>
    <row r="558" spans="1:5" x14ac:dyDescent="0.2">
      <c r="A558" s="16">
        <v>1001571</v>
      </c>
      <c r="B558" s="15">
        <v>0.344996786</v>
      </c>
      <c r="D558" s="7">
        <v>1101180</v>
      </c>
      <c r="E558" s="17" cm="1">
        <f t="array" ref="E558">MEDIAN(IF(A:A=D558,B:B))</f>
        <v>0.15335653099999999</v>
      </c>
    </row>
    <row r="559" spans="1:5" x14ac:dyDescent="0.2">
      <c r="A559" s="16">
        <v>1001571</v>
      </c>
      <c r="B559" s="15">
        <v>0.36324443499999998</v>
      </c>
      <c r="D559" s="7">
        <v>1101190</v>
      </c>
      <c r="E559" s="17" cm="1">
        <f t="array" ref="E559">MEDIAN(IF(A:A=D559,B:B))</f>
        <v>0.16903836650000001</v>
      </c>
    </row>
    <row r="560" spans="1:5" x14ac:dyDescent="0.2">
      <c r="A560" s="16">
        <v>1001571</v>
      </c>
      <c r="B560" s="15">
        <v>0.38742229299999997</v>
      </c>
      <c r="D560" s="7">
        <v>1101200</v>
      </c>
      <c r="E560" s="17" cm="1">
        <f t="array" ref="E560">MEDIAN(IF(A:A=D560,B:B))</f>
        <v>0.20895609700000001</v>
      </c>
    </row>
    <row r="561" spans="1:5" x14ac:dyDescent="0.2">
      <c r="A561" s="16">
        <v>1001571</v>
      </c>
      <c r="B561" s="15">
        <v>0.40780251200000001</v>
      </c>
      <c r="D561" s="7">
        <v>1101210</v>
      </c>
      <c r="E561" s="17" cm="1">
        <f t="array" ref="E561">MEDIAN(IF(A:A=D561,B:B))</f>
        <v>0.18050497700000001</v>
      </c>
    </row>
    <row r="562" spans="1:5" x14ac:dyDescent="0.2">
      <c r="A562" s="16">
        <v>1001571</v>
      </c>
      <c r="B562" s="15">
        <v>0.35904538800000002</v>
      </c>
      <c r="D562" s="7">
        <v>1101220</v>
      </c>
      <c r="E562" s="17" cm="1">
        <f t="array" ref="E562">MEDIAN(IF(A:A=D562,B:B))</f>
        <v>0.18342968700000001</v>
      </c>
    </row>
    <row r="563" spans="1:5" x14ac:dyDescent="0.2">
      <c r="A563" s="16">
        <v>1001571</v>
      </c>
      <c r="B563" s="15">
        <v>0.38145539499999997</v>
      </c>
      <c r="D563" s="7">
        <v>1101230</v>
      </c>
      <c r="E563" s="17" cm="1">
        <f t="array" ref="E563">MEDIAN(IF(A:A=D563,B:B))</f>
        <v>0.20895609700000001</v>
      </c>
    </row>
    <row r="564" spans="1:5" x14ac:dyDescent="0.2">
      <c r="A564" s="16">
        <v>1001571</v>
      </c>
      <c r="B564" s="15">
        <v>0.372367367</v>
      </c>
      <c r="D564" s="7">
        <v>1101240</v>
      </c>
      <c r="E564" s="17" cm="1">
        <f t="array" ref="E564">MEDIAN(IF(A:A=D564,B:B))</f>
        <v>0.339040754</v>
      </c>
    </row>
    <row r="565" spans="1:5" x14ac:dyDescent="0.2">
      <c r="A565" s="16">
        <v>1001571</v>
      </c>
      <c r="B565" s="15">
        <v>0.340692569</v>
      </c>
      <c r="D565" s="7">
        <v>1101250</v>
      </c>
      <c r="E565" s="17" cm="1">
        <f t="array" ref="E565">MEDIAN(IF(A:A=D565,B:B))</f>
        <v>0.27747407099999999</v>
      </c>
    </row>
    <row r="566" spans="1:5" x14ac:dyDescent="0.2">
      <c r="A566" s="16">
        <v>1001571</v>
      </c>
      <c r="B566" s="15">
        <v>0.33317696200000002</v>
      </c>
      <c r="D566" s="7">
        <v>1101260</v>
      </c>
      <c r="E566" s="17" cm="1">
        <f t="array" ref="E566">MEDIAN(IF(A:A=D566,B:B))</f>
        <v>0.27747407099999999</v>
      </c>
    </row>
    <row r="567" spans="1:5" x14ac:dyDescent="0.2">
      <c r="A567" s="16">
        <v>1001580</v>
      </c>
      <c r="B567" s="15">
        <v>0.34057368300000002</v>
      </c>
      <c r="D567" s="7">
        <v>1101270</v>
      </c>
      <c r="E567" s="17" cm="1">
        <f t="array" ref="E567">MEDIAN(IF(A:A=D567,B:B))</f>
        <v>0.27550851649999997</v>
      </c>
    </row>
    <row r="568" spans="1:5" x14ac:dyDescent="0.2">
      <c r="A568" s="16">
        <v>1001580</v>
      </c>
      <c r="B568" s="15">
        <v>0.38054518900000001</v>
      </c>
      <c r="D568" s="7">
        <v>1101280</v>
      </c>
      <c r="E568" s="17" cm="1">
        <f t="array" ref="E568">MEDIAN(IF(A:A=D568,B:B))</f>
        <v>0.32012502349999999</v>
      </c>
    </row>
    <row r="569" spans="1:5" x14ac:dyDescent="0.2">
      <c r="A569" s="16">
        <v>1001580</v>
      </c>
      <c r="B569" s="15">
        <v>0</v>
      </c>
      <c r="D569" s="7">
        <v>1101290</v>
      </c>
      <c r="E569" s="17" cm="1">
        <f t="array" ref="E569">MEDIAN(IF(A:A=D569,B:B))</f>
        <v>0.2572412805</v>
      </c>
    </row>
    <row r="570" spans="1:5" x14ac:dyDescent="0.2">
      <c r="A570" s="16">
        <v>1001580</v>
      </c>
      <c r="B570" s="15">
        <v>0.41631431099999999</v>
      </c>
      <c r="D570" s="7">
        <v>1101300</v>
      </c>
      <c r="E570" s="17" cm="1">
        <f t="array" ref="E570">MEDIAN(IF(A:A=D570,B:B))</f>
        <v>0.2765571765</v>
      </c>
    </row>
    <row r="571" spans="1:5" x14ac:dyDescent="0.2">
      <c r="A571" s="16">
        <v>1001580</v>
      </c>
      <c r="B571" s="15">
        <v>0</v>
      </c>
      <c r="D571" s="7">
        <v>1101310</v>
      </c>
      <c r="E571" s="17" cm="1">
        <f t="array" ref="E571">MEDIAN(IF(A:A=D571,B:B))</f>
        <v>0.25431305199999998</v>
      </c>
    </row>
    <row r="572" spans="1:5" x14ac:dyDescent="0.2">
      <c r="A572" s="16">
        <v>1001580</v>
      </c>
      <c r="B572" s="15">
        <v>0.35249689299999998</v>
      </c>
      <c r="D572" s="7">
        <v>1101320</v>
      </c>
      <c r="E572" s="17" cm="1">
        <f t="array" ref="E572">MEDIAN(IF(A:A=D572,B:B))</f>
        <v>0.257761517</v>
      </c>
    </row>
    <row r="573" spans="1:5" x14ac:dyDescent="0.2">
      <c r="A573" s="16">
        <v>1001580</v>
      </c>
      <c r="B573" s="15">
        <v>0.36324443499999998</v>
      </c>
      <c r="D573" s="7">
        <v>1101330</v>
      </c>
      <c r="E573" s="17" cm="1">
        <f t="array" ref="E573">MEDIAN(IF(A:A=D573,B:B))</f>
        <v>0.23551739249999998</v>
      </c>
    </row>
    <row r="574" spans="1:5" x14ac:dyDescent="0.2">
      <c r="A574" s="16">
        <v>1001580</v>
      </c>
      <c r="B574" s="15">
        <v>0.41309805700000002</v>
      </c>
      <c r="D574" s="7">
        <v>1101340</v>
      </c>
      <c r="E574" s="17" cm="1">
        <f t="array" ref="E574">MEDIAN(IF(A:A=D574,B:B))</f>
        <v>0.27948540499999996</v>
      </c>
    </row>
    <row r="575" spans="1:5" x14ac:dyDescent="0.2">
      <c r="A575" s="16">
        <v>1001580</v>
      </c>
      <c r="B575" s="15">
        <v>0.33317696200000002</v>
      </c>
      <c r="D575" s="7">
        <v>1101350</v>
      </c>
      <c r="E575" s="17" cm="1">
        <f t="array" ref="E575">MEDIAN(IF(A:A=D575,B:B))</f>
        <v>0.30120929299999999</v>
      </c>
    </row>
    <row r="576" spans="1:5" x14ac:dyDescent="0.2">
      <c r="A576" s="16">
        <v>1001590</v>
      </c>
      <c r="B576" s="15">
        <v>0</v>
      </c>
      <c r="D576" s="7">
        <v>1101360</v>
      </c>
      <c r="E576" s="17" cm="1">
        <f t="array" ref="E576">MEDIAN(IF(A:A=D576,B:B))</f>
        <v>0.32738843549999996</v>
      </c>
    </row>
    <row r="577" spans="1:5" x14ac:dyDescent="0.2">
      <c r="A577" s="16">
        <v>1001590</v>
      </c>
      <c r="B577" s="15">
        <v>0.41631431099999999</v>
      </c>
      <c r="D577" s="7">
        <v>1101370</v>
      </c>
      <c r="E577" s="17" cm="1">
        <f t="array" ref="E577">MEDIAN(IF(A:A=D577,B:B))</f>
        <v>0.38282362749999999</v>
      </c>
    </row>
    <row r="578" spans="1:5" x14ac:dyDescent="0.2">
      <c r="A578" s="16">
        <v>1001590</v>
      </c>
      <c r="B578" s="15">
        <v>0</v>
      </c>
      <c r="D578" s="7">
        <v>1101380</v>
      </c>
      <c r="E578" s="17" cm="1">
        <f t="array" ref="E578">MEDIAN(IF(A:A=D578,B:B))</f>
        <v>0.36977334100000003</v>
      </c>
    </row>
    <row r="579" spans="1:5" x14ac:dyDescent="0.2">
      <c r="A579" s="16">
        <v>1001590</v>
      </c>
      <c r="B579" s="15">
        <v>0.35249689299999998</v>
      </c>
      <c r="D579" s="7">
        <v>1101390</v>
      </c>
      <c r="E579" s="17" cm="1">
        <f t="array" ref="E579">MEDIAN(IF(A:A=D579,B:B))</f>
        <v>0.388106432</v>
      </c>
    </row>
    <row r="580" spans="1:5" x14ac:dyDescent="0.2">
      <c r="A580" s="16">
        <v>1001590</v>
      </c>
      <c r="B580" s="15">
        <v>0.31278487700000002</v>
      </c>
      <c r="D580" s="7">
        <v>1101400</v>
      </c>
      <c r="E580" s="17" cm="1">
        <f t="array" ref="E580">MEDIAN(IF(A:A=D580,B:B))</f>
        <v>0.31319670899999996</v>
      </c>
    </row>
    <row r="581" spans="1:5" x14ac:dyDescent="0.2">
      <c r="A581" s="16">
        <v>1001590</v>
      </c>
      <c r="B581" s="15">
        <v>0.36324443499999998</v>
      </c>
      <c r="D581" s="7">
        <v>1101410</v>
      </c>
      <c r="E581" s="17" cm="1">
        <f t="array" ref="E581">MEDIAN(IF(A:A=D581,B:B))</f>
        <v>0.23551739249999998</v>
      </c>
    </row>
    <row r="582" spans="1:5" x14ac:dyDescent="0.2">
      <c r="A582" s="16">
        <v>1001590</v>
      </c>
      <c r="B582" s="15">
        <v>0.38742229299999997</v>
      </c>
      <c r="D582" s="7">
        <v>1101420</v>
      </c>
      <c r="E582" s="17" cm="1">
        <f t="array" ref="E582">MEDIAN(IF(A:A=D582,B:B))</f>
        <v>0.257761517</v>
      </c>
    </row>
    <row r="583" spans="1:5" x14ac:dyDescent="0.2">
      <c r="A583" s="16">
        <v>1001600</v>
      </c>
      <c r="B583" s="15">
        <v>0</v>
      </c>
      <c r="D583" s="7">
        <v>1101430</v>
      </c>
      <c r="E583" s="17" cm="1">
        <f t="array" ref="E583">MEDIAN(IF(A:A=D583,B:B))</f>
        <v>0.36802805399999999</v>
      </c>
    </row>
    <row r="584" spans="1:5" x14ac:dyDescent="0.2">
      <c r="A584" s="16">
        <v>1001600</v>
      </c>
      <c r="B584" s="15">
        <v>0.34057368300000002</v>
      </c>
      <c r="D584" s="7">
        <v>1101440</v>
      </c>
      <c r="E584" s="17" cm="1">
        <f t="array" ref="E584">MEDIAN(IF(A:A=D584,B:B))</f>
        <v>0.32012502349999999</v>
      </c>
    </row>
    <row r="585" spans="1:5" x14ac:dyDescent="0.2">
      <c r="A585" s="16">
        <v>1001600</v>
      </c>
      <c r="B585" s="15">
        <v>0.41631431099999999</v>
      </c>
      <c r="D585" s="7">
        <v>1101450</v>
      </c>
      <c r="E585" s="17" cm="1">
        <f t="array" ref="E585">MEDIAN(IF(A:A=D585,B:B))</f>
        <v>0.339040754</v>
      </c>
    </row>
    <row r="586" spans="1:5" x14ac:dyDescent="0.2">
      <c r="A586" s="16">
        <v>1001600</v>
      </c>
      <c r="B586" s="15">
        <v>0.35249689299999998</v>
      </c>
      <c r="D586" s="7">
        <v>1101460</v>
      </c>
      <c r="E586" s="17" cm="1">
        <f t="array" ref="E586">MEDIAN(IF(A:A=D586,B:B))</f>
        <v>0.339040754</v>
      </c>
    </row>
    <row r="587" spans="1:5" x14ac:dyDescent="0.2">
      <c r="A587" s="16">
        <v>1001610</v>
      </c>
      <c r="B587" s="15">
        <v>0.36324443499999998</v>
      </c>
      <c r="D587" s="7">
        <v>1101470</v>
      </c>
      <c r="E587" s="17" cm="1">
        <f t="array" ref="E587">MEDIAN(IF(A:A=D587,B:B))</f>
        <v>0.30120929299999999</v>
      </c>
    </row>
    <row r="588" spans="1:5" x14ac:dyDescent="0.2">
      <c r="A588" s="16">
        <v>1001610</v>
      </c>
      <c r="B588" s="15">
        <v>0.38742229299999997</v>
      </c>
      <c r="D588" s="7">
        <v>1101480</v>
      </c>
      <c r="E588" s="17" cm="1">
        <f t="array" ref="E588">MEDIAN(IF(A:A=D588,B:B))</f>
        <v>0.272580288</v>
      </c>
    </row>
    <row r="589" spans="1:5" x14ac:dyDescent="0.2">
      <c r="A589" s="16">
        <v>1001620</v>
      </c>
      <c r="B589" s="15">
        <v>0.36324443499999998</v>
      </c>
      <c r="D589" s="7">
        <v>1101490</v>
      </c>
      <c r="E589" s="17" cm="1">
        <f t="array" ref="E589">MEDIAN(IF(A:A=D589,B:B))</f>
        <v>0.29535283600000001</v>
      </c>
    </row>
    <row r="590" spans="1:5" x14ac:dyDescent="0.2">
      <c r="A590" s="16">
        <v>1001620</v>
      </c>
      <c r="B590" s="15">
        <v>0.38742229299999997</v>
      </c>
      <c r="D590" s="7">
        <v>1101500</v>
      </c>
      <c r="E590" s="17" cm="1">
        <f t="array" ref="E590">MEDIAN(IF(A:A=D590,B:B))</f>
        <v>0.29828106450000003</v>
      </c>
    </row>
    <row r="591" spans="1:5" x14ac:dyDescent="0.2">
      <c r="A591" s="16">
        <v>1001620</v>
      </c>
      <c r="B591" s="15">
        <v>0.40780251200000001</v>
      </c>
      <c r="D591" s="7">
        <v>1101510</v>
      </c>
      <c r="E591" s="17" cm="1">
        <f t="array" ref="E591">MEDIAN(IF(A:A=D591,B:B))</f>
        <v>0.2629429935</v>
      </c>
    </row>
    <row r="592" spans="1:5" x14ac:dyDescent="0.2">
      <c r="A592" s="16">
        <v>1001630</v>
      </c>
      <c r="B592" s="15">
        <v>0.31278487700000002</v>
      </c>
      <c r="D592" s="7">
        <v>1101520</v>
      </c>
      <c r="E592" s="17" cm="1">
        <f t="array" ref="E592">MEDIAN(IF(A:A=D592,B:B))</f>
        <v>0.24346332200000001</v>
      </c>
    </row>
    <row r="593" spans="1:5" x14ac:dyDescent="0.2">
      <c r="A593" s="16">
        <v>1001630</v>
      </c>
      <c r="B593" s="15">
        <v>0.25066944499999999</v>
      </c>
      <c r="D593" s="7">
        <v>1101530</v>
      </c>
      <c r="E593" s="17" cm="1">
        <f t="array" ref="E593">MEDIAN(IF(A:A=D593,B:B))</f>
        <v>0.29535283600000001</v>
      </c>
    </row>
    <row r="594" spans="1:5" x14ac:dyDescent="0.2">
      <c r="A594" s="16">
        <v>1001630</v>
      </c>
      <c r="B594" s="15">
        <v>0.38742229299999997</v>
      </c>
      <c r="D594" s="7">
        <v>1101540</v>
      </c>
      <c r="E594" s="17" cm="1">
        <f t="array" ref="E594">MEDIAN(IF(A:A=D594,B:B))</f>
        <v>0.2629429935</v>
      </c>
    </row>
    <row r="595" spans="1:5" x14ac:dyDescent="0.2">
      <c r="A595" s="16">
        <v>1001640</v>
      </c>
      <c r="B595" s="15">
        <v>0.25066944499999999</v>
      </c>
      <c r="D595" s="7">
        <v>1101550</v>
      </c>
      <c r="E595" s="17" cm="1">
        <f t="array" ref="E595">MEDIAN(IF(A:A=D595,B:B))</f>
        <v>0.23053315099999999</v>
      </c>
    </row>
    <row r="596" spans="1:5" x14ac:dyDescent="0.2">
      <c r="A596" s="16">
        <v>1001640</v>
      </c>
      <c r="B596" s="15">
        <v>0.38742229299999997</v>
      </c>
      <c r="D596" s="7">
        <v>1101560</v>
      </c>
      <c r="E596" s="17" cm="1">
        <f t="array" ref="E596">MEDIAN(IF(A:A=D596,B:B))</f>
        <v>0.25431305199999998</v>
      </c>
    </row>
    <row r="597" spans="1:5" x14ac:dyDescent="0.2">
      <c r="A597" s="16">
        <v>1001640</v>
      </c>
      <c r="B597" s="15">
        <v>0.40780251200000001</v>
      </c>
      <c r="D597" s="7">
        <v>1101570</v>
      </c>
      <c r="E597" s="17" cm="1">
        <f t="array" ref="E597">MEDIAN(IF(A:A=D597,B:B))</f>
        <v>0.25431305199999998</v>
      </c>
    </row>
    <row r="598" spans="1:5" x14ac:dyDescent="0.2">
      <c r="A598" s="16">
        <v>1001650</v>
      </c>
      <c r="B598" s="15">
        <v>0.344996786</v>
      </c>
      <c r="D598" s="7">
        <v>1101580</v>
      </c>
      <c r="E598" s="17" cm="1">
        <f t="array" ref="E598">MEDIAN(IF(A:A=D598,B:B))</f>
        <v>0.23053315099999999</v>
      </c>
    </row>
    <row r="599" spans="1:5" x14ac:dyDescent="0.2">
      <c r="A599" s="16">
        <v>1001650</v>
      </c>
      <c r="B599" s="15">
        <v>0.27261711300000002</v>
      </c>
      <c r="D599" s="7">
        <v>1101590</v>
      </c>
      <c r="E599" s="17" cm="1">
        <f t="array" ref="E599">MEDIAN(IF(A:A=D599,B:B))</f>
        <v>0.29535283600000001</v>
      </c>
    </row>
    <row r="600" spans="1:5" x14ac:dyDescent="0.2">
      <c r="A600" s="16">
        <v>1001650</v>
      </c>
      <c r="B600" s="15">
        <v>0.32459612100000002</v>
      </c>
      <c r="D600" s="7">
        <v>1101600</v>
      </c>
      <c r="E600" s="17" cm="1">
        <f t="array" ref="E600">MEDIAN(IF(A:A=D600,B:B))</f>
        <v>0.29535283600000001</v>
      </c>
    </row>
    <row r="601" spans="1:5" x14ac:dyDescent="0.2">
      <c r="A601" s="16">
        <v>1001650</v>
      </c>
      <c r="B601" s="15">
        <v>0.35904538800000002</v>
      </c>
      <c r="D601" s="7">
        <v>1101610</v>
      </c>
      <c r="E601" s="17" cm="1">
        <f t="array" ref="E601">MEDIAN(IF(A:A=D601,B:B))</f>
        <v>0.29535283600000001</v>
      </c>
    </row>
    <row r="602" spans="1:5" x14ac:dyDescent="0.2">
      <c r="A602" s="16">
        <v>1001651</v>
      </c>
      <c r="B602" s="15">
        <v>0.344996786</v>
      </c>
      <c r="D602" s="7">
        <v>1101620</v>
      </c>
      <c r="E602" s="17" cm="1">
        <f t="array" ref="E602">MEDIAN(IF(A:A=D602,B:B))</f>
        <v>0.24980774</v>
      </c>
    </row>
    <row r="603" spans="1:5" x14ac:dyDescent="0.2">
      <c r="A603" s="16">
        <v>1001651</v>
      </c>
      <c r="B603" s="15">
        <v>0.27261711300000002</v>
      </c>
      <c r="D603" s="7">
        <v>1101630</v>
      </c>
      <c r="E603" s="17" cm="1">
        <f t="array" ref="E603">MEDIAN(IF(A:A=D603,B:B))</f>
        <v>0.23547686649999999</v>
      </c>
    </row>
    <row r="604" spans="1:5" x14ac:dyDescent="0.2">
      <c r="A604" s="16">
        <v>1001651</v>
      </c>
      <c r="B604" s="15">
        <v>0.35904538800000002</v>
      </c>
      <c r="D604" s="7">
        <v>1101640</v>
      </c>
      <c r="E604" s="17" cm="1">
        <f t="array" ref="E604">MEDIAN(IF(A:A=D604,B:B))</f>
        <v>0.20299969800000001</v>
      </c>
    </row>
    <row r="605" spans="1:5" x14ac:dyDescent="0.2">
      <c r="A605" s="16">
        <v>1001660</v>
      </c>
      <c r="B605" s="15">
        <v>0.25066944499999999</v>
      </c>
      <c r="D605" s="7">
        <v>1101650</v>
      </c>
      <c r="E605" s="17" cm="1">
        <f t="array" ref="E605">MEDIAN(IF(A:A=D605,B:B))</f>
        <v>0.18821360549999999</v>
      </c>
    </row>
    <row r="606" spans="1:5" x14ac:dyDescent="0.2">
      <c r="A606" s="16">
        <v>1001660</v>
      </c>
      <c r="B606" s="15">
        <v>0.344996786</v>
      </c>
      <c r="D606" s="7">
        <v>1101660</v>
      </c>
      <c r="E606" s="17" cm="1">
        <f t="array" ref="E606">MEDIAN(IF(A:A=D606,B:B))</f>
        <v>0.15335653099999999</v>
      </c>
    </row>
    <row r="607" spans="1:5" x14ac:dyDescent="0.2">
      <c r="A607" s="16">
        <v>1001660</v>
      </c>
      <c r="B607" s="15">
        <v>0.35904538800000002</v>
      </c>
      <c r="D607" s="7">
        <v>1101670</v>
      </c>
      <c r="E607" s="17" cm="1">
        <f t="array" ref="E607">MEDIAN(IF(A:A=D607,B:B))</f>
        <v>0.13612751000000001</v>
      </c>
    </row>
    <row r="608" spans="1:5" x14ac:dyDescent="0.2">
      <c r="A608" s="16">
        <v>1001670</v>
      </c>
      <c r="B608" s="15">
        <v>0.25066944499999999</v>
      </c>
      <c r="D608" s="7">
        <v>1101680</v>
      </c>
      <c r="E608" s="17" cm="1">
        <f t="array" ref="E608">MEDIAN(IF(A:A=D608,B:B))</f>
        <v>0.184853403</v>
      </c>
    </row>
    <row r="609" spans="1:5" x14ac:dyDescent="0.2">
      <c r="A609" s="16">
        <v>1001670</v>
      </c>
      <c r="B609" s="15">
        <v>0.344996786</v>
      </c>
      <c r="D609" s="7">
        <v>1101690</v>
      </c>
      <c r="E609" s="17" cm="1">
        <f t="array" ref="E609">MEDIAN(IF(A:A=D609,B:B))</f>
        <v>0.120279369</v>
      </c>
    </row>
    <row r="610" spans="1:5" x14ac:dyDescent="0.2">
      <c r="A610" s="16">
        <v>1001680</v>
      </c>
      <c r="B610" s="15">
        <v>0.344996786</v>
      </c>
      <c r="D610" s="7">
        <v>1101700</v>
      </c>
      <c r="E610" s="17" cm="1">
        <f t="array" ref="E610">MEDIAN(IF(A:A=D610,B:B))</f>
        <v>0.117887679</v>
      </c>
    </row>
    <row r="611" spans="1:5" x14ac:dyDescent="0.2">
      <c r="A611" s="16">
        <v>1001680</v>
      </c>
      <c r="B611" s="15">
        <v>0.28856802300000001</v>
      </c>
      <c r="D611" s="7">
        <v>1101710</v>
      </c>
      <c r="E611" s="17" cm="1">
        <f t="array" ref="E611">MEDIAN(IF(A:A=D611,B:B))</f>
        <v>0.24010311950000002</v>
      </c>
    </row>
    <row r="612" spans="1:5" x14ac:dyDescent="0.2">
      <c r="A612" s="16">
        <v>1001680</v>
      </c>
      <c r="B612" s="15">
        <v>0.27261711300000002</v>
      </c>
      <c r="D612" s="7">
        <v>1101720</v>
      </c>
      <c r="E612" s="17" cm="1">
        <f t="array" ref="E612">MEDIAN(IF(A:A=D612,B:B))</f>
        <v>0.18821360549999999</v>
      </c>
    </row>
    <row r="613" spans="1:5" x14ac:dyDescent="0.2">
      <c r="A613" s="16">
        <v>1001690</v>
      </c>
      <c r="B613" s="15">
        <v>0.25066944499999999</v>
      </c>
      <c r="D613" s="7">
        <v>1101730</v>
      </c>
      <c r="E613" s="17" cm="1">
        <f t="array" ref="E613">MEDIAN(IF(A:A=D613,B:B))</f>
        <v>0.152566386</v>
      </c>
    </row>
    <row r="614" spans="1:5" x14ac:dyDescent="0.2">
      <c r="A614" s="16">
        <v>1001690</v>
      </c>
      <c r="B614" s="15">
        <v>0.344996786</v>
      </c>
      <c r="D614" s="7">
        <v>1101740</v>
      </c>
      <c r="E614" s="17" cm="1">
        <f t="array" ref="E614">MEDIAN(IF(A:A=D614,B:B))</f>
        <v>0.23547686649999999</v>
      </c>
    </row>
    <row r="615" spans="1:5" x14ac:dyDescent="0.2">
      <c r="A615" s="16">
        <v>1001690</v>
      </c>
      <c r="B615" s="15">
        <v>0.28856802300000001</v>
      </c>
      <c r="D615" s="7">
        <v>1101750</v>
      </c>
      <c r="E615" s="17" cm="1">
        <f t="array" ref="E615">MEDIAN(IF(A:A=D615,B:B))</f>
        <v>0.272580288</v>
      </c>
    </row>
    <row r="616" spans="1:5" x14ac:dyDescent="0.2">
      <c r="A616" s="16">
        <v>1001700</v>
      </c>
      <c r="B616" s="15">
        <v>0.31278487700000002</v>
      </c>
      <c r="D616" s="7">
        <v>1101760</v>
      </c>
      <c r="E616" s="17" cm="1">
        <f t="array" ref="E616">MEDIAN(IF(A:A=D616,B:B))</f>
        <v>0.24980774</v>
      </c>
    </row>
    <row r="617" spans="1:5" x14ac:dyDescent="0.2">
      <c r="A617" s="16">
        <v>1001700</v>
      </c>
      <c r="B617" s="15">
        <v>0.25066944499999999</v>
      </c>
      <c r="D617" s="7">
        <v>1101770</v>
      </c>
      <c r="E617" s="17" cm="1">
        <f t="array" ref="E617">MEDIAN(IF(A:A=D617,B:B))</f>
        <v>0.23547686649999999</v>
      </c>
    </row>
    <row r="618" spans="1:5" x14ac:dyDescent="0.2">
      <c r="A618" s="16">
        <v>1001700</v>
      </c>
      <c r="B618" s="15">
        <v>0.344996786</v>
      </c>
      <c r="D618" s="7">
        <v>1101780</v>
      </c>
      <c r="E618" s="17" cm="1">
        <f t="array" ref="E618">MEDIAN(IF(A:A=D618,B:B))</f>
        <v>0.23547686649999999</v>
      </c>
    </row>
    <row r="619" spans="1:5" x14ac:dyDescent="0.2">
      <c r="A619" s="16">
        <v>1001700</v>
      </c>
      <c r="B619" s="15">
        <v>0.38742229299999997</v>
      </c>
      <c r="D619" s="7">
        <v>1101790</v>
      </c>
      <c r="E619" s="17" cm="1">
        <f t="array" ref="E619">MEDIAN(IF(A:A=D619,B:B))</f>
        <v>0.30120929299999999</v>
      </c>
    </row>
    <row r="620" spans="1:5" x14ac:dyDescent="0.2">
      <c r="A620" s="16">
        <v>1001700</v>
      </c>
      <c r="B620" s="15">
        <v>0.35904538800000002</v>
      </c>
      <c r="D620" s="7">
        <v>1101800</v>
      </c>
      <c r="E620" s="17" cm="1">
        <f t="array" ref="E620">MEDIAN(IF(A:A=D620,B:B))</f>
        <v>0.32012502349999999</v>
      </c>
    </row>
    <row r="621" spans="1:5" x14ac:dyDescent="0.2">
      <c r="A621" s="16">
        <v>1001710</v>
      </c>
      <c r="B621" s="15">
        <v>0.31278487700000002</v>
      </c>
      <c r="D621" s="7">
        <v>1101810</v>
      </c>
      <c r="E621" s="17" cm="1">
        <f t="array" ref="E621">MEDIAN(IF(A:A=D621,B:B))</f>
        <v>0.39701535399999999</v>
      </c>
    </row>
    <row r="622" spans="1:5" x14ac:dyDescent="0.2">
      <c r="A622" s="16">
        <v>1001710</v>
      </c>
      <c r="B622" s="15">
        <v>0.25066944499999999</v>
      </c>
      <c r="D622" s="7">
        <v>1101820</v>
      </c>
      <c r="E622" s="17" cm="1">
        <f t="array" ref="E622">MEDIAN(IF(A:A=D622,B:B))</f>
        <v>0.37521078699999999</v>
      </c>
    </row>
    <row r="623" spans="1:5" x14ac:dyDescent="0.2">
      <c r="A623" s="16">
        <v>1001720</v>
      </c>
      <c r="B623" s="15">
        <v>0</v>
      </c>
      <c r="D623" s="7">
        <v>1101830</v>
      </c>
      <c r="E623" s="17" cm="1">
        <f t="array" ref="E623">MEDIAN(IF(A:A=D623,B:B))</f>
        <v>0.34353122600000002</v>
      </c>
    </row>
    <row r="624" spans="1:5" x14ac:dyDescent="0.2">
      <c r="A624" s="16">
        <v>1001720</v>
      </c>
      <c r="B624" s="15">
        <v>0</v>
      </c>
      <c r="D624" s="7">
        <v>1101840</v>
      </c>
      <c r="E624" s="17" cm="1">
        <f t="array" ref="E624">MEDIAN(IF(A:A=D624,B:B))</f>
        <v>0.31050264849999998</v>
      </c>
    </row>
    <row r="625" spans="1:5" x14ac:dyDescent="0.2">
      <c r="A625" s="16">
        <v>1001720</v>
      </c>
      <c r="B625" s="15">
        <v>0.31278487700000002</v>
      </c>
      <c r="D625" s="7">
        <v>1101850</v>
      </c>
      <c r="E625" s="17" cm="1">
        <f t="array" ref="E625">MEDIAN(IF(A:A=D625,B:B))</f>
        <v>0.34353122600000002</v>
      </c>
    </row>
    <row r="626" spans="1:5" x14ac:dyDescent="0.2">
      <c r="A626" s="16">
        <v>1001720</v>
      </c>
      <c r="B626" s="15">
        <v>0.25066944499999999</v>
      </c>
      <c r="D626" s="7">
        <v>1101860</v>
      </c>
      <c r="E626" s="17" cm="1">
        <f t="array" ref="E626">MEDIAN(IF(A:A=D626,B:B))</f>
        <v>0.34353122600000002</v>
      </c>
    </row>
    <row r="627" spans="1:5" x14ac:dyDescent="0.2">
      <c r="A627" s="16">
        <v>1001730</v>
      </c>
      <c r="B627" s="15">
        <v>0</v>
      </c>
      <c r="D627" s="7">
        <v>1101870</v>
      </c>
      <c r="E627" s="17" cm="1">
        <f t="array" ref="E627">MEDIAN(IF(A:A=D627,B:B))</f>
        <v>0.34353122600000002</v>
      </c>
    </row>
    <row r="628" spans="1:5" x14ac:dyDescent="0.2">
      <c r="A628" s="16">
        <v>1001730</v>
      </c>
      <c r="B628" s="15">
        <v>0.35249689299999998</v>
      </c>
      <c r="D628" s="7">
        <v>1101880</v>
      </c>
      <c r="E628" s="17" cm="1">
        <f t="array" ref="E628">MEDIAN(IF(A:A=D628,B:B))</f>
        <v>0.34128599000000004</v>
      </c>
    </row>
    <row r="629" spans="1:5" x14ac:dyDescent="0.2">
      <c r="A629" s="16">
        <v>1001730</v>
      </c>
      <c r="B629" s="15">
        <v>0.31278487700000002</v>
      </c>
      <c r="D629" s="7">
        <v>1101890</v>
      </c>
      <c r="E629" s="17" cm="1">
        <f t="array" ref="E629">MEDIAN(IF(A:A=D629,B:B))</f>
        <v>0.339040754</v>
      </c>
    </row>
    <row r="630" spans="1:5" x14ac:dyDescent="0.2">
      <c r="A630" s="16">
        <v>1001730</v>
      </c>
      <c r="B630" s="15">
        <v>0.38742229299999997</v>
      </c>
      <c r="D630" s="7">
        <v>1101900</v>
      </c>
      <c r="E630" s="17" cm="1">
        <f t="array" ref="E630">MEDIAN(IF(A:A=D630,B:B))</f>
        <v>0.34353122600000002</v>
      </c>
    </row>
    <row r="631" spans="1:5" x14ac:dyDescent="0.2">
      <c r="A631" s="16">
        <v>1001740</v>
      </c>
      <c r="B631" s="15">
        <v>0.23980633600000001</v>
      </c>
      <c r="D631" s="7">
        <v>1101910</v>
      </c>
      <c r="E631" s="17" cm="1">
        <f t="array" ref="E631">MEDIAN(IF(A:A=D631,B:B))</f>
        <v>0.36202288999999999</v>
      </c>
    </row>
    <row r="632" spans="1:5" x14ac:dyDescent="0.2">
      <c r="A632" s="16">
        <v>1001740</v>
      </c>
      <c r="B632" s="15">
        <v>0</v>
      </c>
      <c r="D632" s="7">
        <v>1101920</v>
      </c>
      <c r="E632" s="17" cm="1">
        <f t="array" ref="E632">MEDIAN(IF(A:A=D632,B:B))</f>
        <v>0.35467528299999995</v>
      </c>
    </row>
    <row r="633" spans="1:5" x14ac:dyDescent="0.2">
      <c r="A633" s="16">
        <v>1001740</v>
      </c>
      <c r="B633" s="15">
        <v>0.31278487700000002</v>
      </c>
      <c r="D633" s="7">
        <v>1101930</v>
      </c>
      <c r="E633" s="17" cm="1">
        <f t="array" ref="E633">MEDIAN(IF(A:A=D633,B:B))</f>
        <v>0.34732767599999997</v>
      </c>
    </row>
    <row r="634" spans="1:5" x14ac:dyDescent="0.2">
      <c r="A634" s="16">
        <v>1001740</v>
      </c>
      <c r="B634" s="15">
        <v>0.25066944499999999</v>
      </c>
      <c r="D634" s="7">
        <v>1101940</v>
      </c>
      <c r="E634" s="17" cm="1">
        <f t="array" ref="E634">MEDIAN(IF(A:A=D634,B:B))</f>
        <v>0.35467528299999995</v>
      </c>
    </row>
    <row r="635" spans="1:5" x14ac:dyDescent="0.2">
      <c r="A635" s="16">
        <v>1001740</v>
      </c>
      <c r="B635" s="15">
        <v>0.344996786</v>
      </c>
      <c r="D635" s="7">
        <v>1101950</v>
      </c>
      <c r="E635" s="17" cm="1">
        <f t="array" ref="E635">MEDIAN(IF(A:A=D635,B:B))</f>
        <v>0.32628154599999998</v>
      </c>
    </row>
    <row r="636" spans="1:5" x14ac:dyDescent="0.2">
      <c r="A636" s="16">
        <v>1001740</v>
      </c>
      <c r="B636" s="15">
        <v>0.28856802300000001</v>
      </c>
      <c r="D636" s="7">
        <v>1101960</v>
      </c>
      <c r="E636" s="17" cm="1">
        <f t="array" ref="E636">MEDIAN(IF(A:A=D636,B:B))</f>
        <v>0.35467528299999995</v>
      </c>
    </row>
    <row r="637" spans="1:5" x14ac:dyDescent="0.2">
      <c r="A637" s="16">
        <v>1001750</v>
      </c>
      <c r="B637" s="15">
        <v>0.344996786</v>
      </c>
      <c r="D637" s="7">
        <v>1101970</v>
      </c>
      <c r="E637" s="17" cm="1">
        <f t="array" ref="E637">MEDIAN(IF(A:A=D637,B:B))</f>
        <v>0.35467528299999995</v>
      </c>
    </row>
    <row r="638" spans="1:5" x14ac:dyDescent="0.2">
      <c r="A638" s="16">
        <v>1001750</v>
      </c>
      <c r="B638" s="15">
        <v>0.27261711300000002</v>
      </c>
      <c r="D638" s="7">
        <v>1101980</v>
      </c>
      <c r="E638" s="17" cm="1">
        <f t="array" ref="E638">MEDIAN(IF(A:A=D638,B:B))</f>
        <v>0.33708362400000003</v>
      </c>
    </row>
    <row r="639" spans="1:5" x14ac:dyDescent="0.2">
      <c r="A639" s="16">
        <v>1001750</v>
      </c>
      <c r="B639" s="15">
        <v>0.32459612100000002</v>
      </c>
      <c r="D639" s="7">
        <v>1101990</v>
      </c>
      <c r="E639" s="17" cm="1">
        <f t="array" ref="E639">MEDIAN(IF(A:A=D639,B:B))</f>
        <v>0.33708362400000003</v>
      </c>
    </row>
    <row r="640" spans="1:5" x14ac:dyDescent="0.2">
      <c r="A640" s="16">
        <v>1001760</v>
      </c>
      <c r="B640" s="15">
        <v>0.38145539499999997</v>
      </c>
      <c r="D640" s="7">
        <v>1102000</v>
      </c>
      <c r="E640" s="17" cm="1">
        <f t="array" ref="E640">MEDIAN(IF(A:A=D640,B:B))</f>
        <v>0.33708362400000003</v>
      </c>
    </row>
    <row r="641" spans="1:5" x14ac:dyDescent="0.2">
      <c r="A641" s="16">
        <v>1001760</v>
      </c>
      <c r="B641" s="15">
        <v>0.340692569</v>
      </c>
      <c r="D641" s="7">
        <v>1102010</v>
      </c>
      <c r="E641" s="17" cm="1">
        <f t="array" ref="E641">MEDIAN(IF(A:A=D641,B:B))</f>
        <v>0.34732767599999997</v>
      </c>
    </row>
    <row r="642" spans="1:5" x14ac:dyDescent="0.2">
      <c r="A642" s="16">
        <v>1001760</v>
      </c>
      <c r="B642" s="15">
        <v>0.39727348699999998</v>
      </c>
      <c r="D642" s="7">
        <v>1102020</v>
      </c>
      <c r="E642" s="17" cm="1">
        <f t="array" ref="E642">MEDIAN(IF(A:A=D642,B:B))</f>
        <v>0.32683957200000002</v>
      </c>
    </row>
    <row r="643" spans="1:5" x14ac:dyDescent="0.2">
      <c r="A643" s="16">
        <v>1001770</v>
      </c>
      <c r="B643" s="15">
        <v>0.340692569</v>
      </c>
      <c r="D643" s="7">
        <v>1102030</v>
      </c>
      <c r="E643" s="17" cm="1">
        <f t="array" ref="E643">MEDIAN(IF(A:A=D643,B:B))</f>
        <v>0.32683957200000002</v>
      </c>
    </row>
    <row r="644" spans="1:5" x14ac:dyDescent="0.2">
      <c r="A644" s="16">
        <v>1001770</v>
      </c>
      <c r="B644" s="15">
        <v>0.39727348699999998</v>
      </c>
      <c r="D644" s="7">
        <v>1102040</v>
      </c>
      <c r="E644" s="17" cm="1">
        <f t="array" ref="E644">MEDIAN(IF(A:A=D644,B:B))</f>
        <v>0.33708362400000003</v>
      </c>
    </row>
    <row r="645" spans="1:5" x14ac:dyDescent="0.2">
      <c r="A645" s="16">
        <v>1001780</v>
      </c>
      <c r="B645" s="15">
        <v>0.40780251200000001</v>
      </c>
      <c r="D645" s="7">
        <v>1102050</v>
      </c>
      <c r="E645" s="17" cm="1">
        <f t="array" ref="E645">MEDIAN(IF(A:A=D645,B:B))</f>
        <v>0.32683957200000002</v>
      </c>
    </row>
    <row r="646" spans="1:5" x14ac:dyDescent="0.2">
      <c r="A646" s="16">
        <v>1001780</v>
      </c>
      <c r="B646" s="15">
        <v>0.35904538800000002</v>
      </c>
      <c r="D646" s="7">
        <v>1102060</v>
      </c>
      <c r="E646" s="17" cm="1">
        <f t="array" ref="E646">MEDIAN(IF(A:A=D646,B:B))</f>
        <v>0.33708362400000003</v>
      </c>
    </row>
    <row r="647" spans="1:5" x14ac:dyDescent="0.2">
      <c r="A647" s="16">
        <v>1001780</v>
      </c>
      <c r="B647" s="15">
        <v>0.38145539499999997</v>
      </c>
      <c r="D647" s="7">
        <v>1102070</v>
      </c>
      <c r="E647" s="17" cm="1">
        <f t="array" ref="E647">MEDIAN(IF(A:A=D647,B:B))</f>
        <v>0.34732767599999997</v>
      </c>
    </row>
    <row r="648" spans="1:5" x14ac:dyDescent="0.2">
      <c r="A648" s="16">
        <v>1001780</v>
      </c>
      <c r="B648" s="15">
        <v>0.340692569</v>
      </c>
      <c r="D648" s="7">
        <v>1102080</v>
      </c>
      <c r="E648" s="17" cm="1">
        <f t="array" ref="E648">MEDIAN(IF(A:A=D648,B:B))</f>
        <v>0.345429451</v>
      </c>
    </row>
    <row r="649" spans="1:5" x14ac:dyDescent="0.2">
      <c r="A649" s="16">
        <v>1001790</v>
      </c>
      <c r="B649" s="15">
        <v>0.32459612100000002</v>
      </c>
      <c r="D649" s="7">
        <v>1102090</v>
      </c>
      <c r="E649" s="17" cm="1">
        <f t="array" ref="E649">MEDIAN(IF(A:A=D649,B:B))</f>
        <v>0.35277705800000003</v>
      </c>
    </row>
    <row r="650" spans="1:5" x14ac:dyDescent="0.2">
      <c r="A650" s="16">
        <v>1001800</v>
      </c>
      <c r="B650" s="15">
        <v>0.32459612100000002</v>
      </c>
      <c r="D650" s="7">
        <v>1102100</v>
      </c>
      <c r="E650" s="17" cm="1">
        <f t="array" ref="E650">MEDIAN(IF(A:A=D650,B:B))</f>
        <v>0.34732767599999997</v>
      </c>
    </row>
    <row r="651" spans="1:5" x14ac:dyDescent="0.2">
      <c r="A651" s="16">
        <v>1001800</v>
      </c>
      <c r="B651" s="15">
        <v>0.35904538800000002</v>
      </c>
      <c r="D651" s="7">
        <v>1102110</v>
      </c>
      <c r="E651" s="17" cm="1">
        <f t="array" ref="E651">MEDIAN(IF(A:A=D651,B:B))</f>
        <v>0.35467528299999995</v>
      </c>
    </row>
    <row r="652" spans="1:5" x14ac:dyDescent="0.2">
      <c r="A652" s="16">
        <v>1001800</v>
      </c>
      <c r="B652" s="15">
        <v>0.39727348699999998</v>
      </c>
      <c r="D652" s="7">
        <v>1102120</v>
      </c>
      <c r="E652" s="17" cm="1">
        <f t="array" ref="E652">MEDIAN(IF(A:A=D652,B:B))</f>
        <v>0.35467528299999995</v>
      </c>
    </row>
    <row r="653" spans="1:5" x14ac:dyDescent="0.2">
      <c r="A653" s="16">
        <v>1001810</v>
      </c>
      <c r="B653" s="15">
        <v>0.32459612100000002</v>
      </c>
      <c r="D653" s="7">
        <v>1102130</v>
      </c>
      <c r="E653" s="17" cm="1">
        <f t="array" ref="E653">MEDIAN(IF(A:A=D653,B:B))</f>
        <v>0.30523541599999998</v>
      </c>
    </row>
    <row r="654" spans="1:5" x14ac:dyDescent="0.2">
      <c r="A654" s="16">
        <v>1001820</v>
      </c>
      <c r="B654" s="15">
        <v>0.32459612100000002</v>
      </c>
      <c r="D654" s="7">
        <v>1102140</v>
      </c>
      <c r="E654" s="17" cm="1">
        <f t="array" ref="E654">MEDIAN(IF(A:A=D654,B:B))</f>
        <v>0.32683957200000002</v>
      </c>
    </row>
    <row r="655" spans="1:5" x14ac:dyDescent="0.2">
      <c r="A655" s="16">
        <v>1001820</v>
      </c>
      <c r="B655" s="15">
        <v>0.39727348699999998</v>
      </c>
      <c r="D655" s="7">
        <v>1102150</v>
      </c>
      <c r="E655" s="17" cm="1">
        <f t="array" ref="E655">MEDIAN(IF(A:A=D655,B:B))</f>
        <v>0.33304566800000002</v>
      </c>
    </row>
    <row r="656" spans="1:5" x14ac:dyDescent="0.2">
      <c r="A656" s="16">
        <v>1001830</v>
      </c>
      <c r="B656" s="15">
        <v>0.32459612100000002</v>
      </c>
      <c r="D656" s="7">
        <v>1102160</v>
      </c>
      <c r="E656" s="17" cm="1">
        <f t="array" ref="E656">MEDIAN(IF(A:A=D656,B:B))</f>
        <v>0.30523541599999998</v>
      </c>
    </row>
    <row r="657" spans="1:5" x14ac:dyDescent="0.2">
      <c r="A657" s="16">
        <v>1001830</v>
      </c>
      <c r="B657" s="15">
        <v>0.39727348699999998</v>
      </c>
      <c r="D657" s="7">
        <v>1102170</v>
      </c>
      <c r="E657" s="17" cm="1">
        <f t="array" ref="E657">MEDIAN(IF(A:A=D657,B:B))</f>
        <v>0.32606459799999998</v>
      </c>
    </row>
    <row r="658" spans="1:5" x14ac:dyDescent="0.2">
      <c r="A658" s="16">
        <v>1001840</v>
      </c>
      <c r="B658" s="15">
        <v>0.32459612100000002</v>
      </c>
      <c r="D658" s="7">
        <v>1102180</v>
      </c>
      <c r="E658" s="17" cm="1">
        <f t="array" ref="E658">MEDIAN(IF(A:A=D658,B:B))</f>
        <v>0.32683957200000002</v>
      </c>
    </row>
    <row r="659" spans="1:5" x14ac:dyDescent="0.2">
      <c r="A659" s="16">
        <v>1001840</v>
      </c>
      <c r="B659" s="15">
        <v>0.299422882</v>
      </c>
      <c r="D659" s="7">
        <v>1102190</v>
      </c>
      <c r="E659" s="17" cm="1">
        <f t="array" ref="E659">MEDIAN(IF(A:A=D659,B:B))</f>
        <v>0.33964281100000004</v>
      </c>
    </row>
    <row r="660" spans="1:5" x14ac:dyDescent="0.2">
      <c r="A660" s="16">
        <v>1001840</v>
      </c>
      <c r="B660" s="15">
        <v>0.39727348699999998</v>
      </c>
      <c r="D660" s="7">
        <v>1102200</v>
      </c>
      <c r="E660" s="17" cm="1">
        <f t="array" ref="E660">MEDIAN(IF(A:A=D660,B:B))</f>
        <v>0.30523541599999998</v>
      </c>
    </row>
    <row r="661" spans="1:5" x14ac:dyDescent="0.2">
      <c r="A661" s="16">
        <v>1001850</v>
      </c>
      <c r="B661" s="15">
        <v>0.27261711300000002</v>
      </c>
      <c r="D661" s="7">
        <v>1102210</v>
      </c>
      <c r="E661" s="17" cm="1">
        <f t="array" ref="E661">MEDIAN(IF(A:A=D661,B:B))</f>
        <v>0.30523541599999998</v>
      </c>
    </row>
    <row r="662" spans="1:5" x14ac:dyDescent="0.2">
      <c r="A662" s="16">
        <v>1001850</v>
      </c>
      <c r="B662" s="15">
        <v>0.32459612100000002</v>
      </c>
      <c r="D662" s="7">
        <v>1102220</v>
      </c>
      <c r="E662" s="17" cm="1">
        <f t="array" ref="E662">MEDIAN(IF(A:A=D662,B:B))</f>
        <v>0.36085592</v>
      </c>
    </row>
    <row r="663" spans="1:5" x14ac:dyDescent="0.2">
      <c r="A663" s="16">
        <v>1001850</v>
      </c>
      <c r="B663" s="15">
        <v>0.299422882</v>
      </c>
      <c r="D663" s="7">
        <v>1102230</v>
      </c>
      <c r="E663" s="17" cm="1">
        <f t="array" ref="E663">MEDIAN(IF(A:A=D663,B:B))</f>
        <v>0.18042796</v>
      </c>
    </row>
    <row r="664" spans="1:5" x14ac:dyDescent="0.2">
      <c r="A664" s="16">
        <v>1001850</v>
      </c>
      <c r="B664" s="15">
        <v>0.29595340399999998</v>
      </c>
      <c r="D664" s="7">
        <v>1102240</v>
      </c>
      <c r="E664" s="17" cm="1">
        <f t="array" ref="E664">MEDIAN(IF(A:A=D664,B:B))</f>
        <v>0.36085592</v>
      </c>
    </row>
    <row r="665" spans="1:5" x14ac:dyDescent="0.2">
      <c r="A665" s="16">
        <v>1001860</v>
      </c>
      <c r="B665" s="15">
        <v>0.32459612100000002</v>
      </c>
      <c r="D665" s="7">
        <v>1102250</v>
      </c>
      <c r="E665" s="17" cm="1">
        <f t="array" ref="E665">MEDIAN(IF(A:A=D665,B:B))</f>
        <v>0.35576845800000001</v>
      </c>
    </row>
    <row r="666" spans="1:5" x14ac:dyDescent="0.2">
      <c r="A666" s="16">
        <v>1001860</v>
      </c>
      <c r="B666" s="15">
        <v>0.299422882</v>
      </c>
      <c r="D666" s="7">
        <v>1102260</v>
      </c>
      <c r="E666" s="17" cm="1">
        <f t="array" ref="E666">MEDIAN(IF(A:A=D666,B:B))</f>
        <v>0.4082219755</v>
      </c>
    </row>
    <row r="667" spans="1:5" x14ac:dyDescent="0.2">
      <c r="A667" s="16">
        <v>1001870</v>
      </c>
      <c r="B667" s="15">
        <v>0.299422882</v>
      </c>
      <c r="D667" s="7">
        <v>1102270</v>
      </c>
      <c r="E667" s="17" cm="1">
        <f t="array" ref="E667">MEDIAN(IF(A:A=D667,B:B))</f>
        <v>0.35576845800000001</v>
      </c>
    </row>
    <row r="668" spans="1:5" x14ac:dyDescent="0.2">
      <c r="A668" s="16">
        <v>1001870</v>
      </c>
      <c r="B668" s="15">
        <v>0.39727348699999998</v>
      </c>
      <c r="D668" s="7">
        <v>1102280</v>
      </c>
      <c r="E668" s="17" cm="1">
        <f t="array" ref="E668">MEDIAN(IF(A:A=D668,B:B))</f>
        <v>0.37237332000000001</v>
      </c>
    </row>
    <row r="669" spans="1:5" x14ac:dyDescent="0.2">
      <c r="A669" s="16">
        <v>1001870</v>
      </c>
      <c r="B669" s="15">
        <v>0.41685804799999998</v>
      </c>
      <c r="D669" s="7">
        <v>1102290</v>
      </c>
      <c r="E669" s="17" cm="1">
        <f t="array" ref="E669">MEDIAN(IF(A:A=D669,B:B))</f>
        <v>0.38151036100000002</v>
      </c>
    </row>
    <row r="670" spans="1:5" x14ac:dyDescent="0.2">
      <c r="A670" s="16">
        <v>1001880</v>
      </c>
      <c r="B670" s="15">
        <v>0.32459612100000002</v>
      </c>
      <c r="D670" s="7">
        <v>1102300</v>
      </c>
      <c r="E670" s="17" cm="1">
        <f t="array" ref="E670">MEDIAN(IF(A:A=D670,B:B))</f>
        <v>0.38151036100000002</v>
      </c>
    </row>
    <row r="671" spans="1:5" x14ac:dyDescent="0.2">
      <c r="A671" s="16">
        <v>1001880</v>
      </c>
      <c r="B671" s="15">
        <v>0.299422882</v>
      </c>
      <c r="D671" s="7">
        <v>1102310</v>
      </c>
      <c r="E671" s="17" cm="1">
        <f t="array" ref="E671">MEDIAN(IF(A:A=D671,B:B))</f>
        <v>0.37257923700000001</v>
      </c>
    </row>
    <row r="672" spans="1:5" x14ac:dyDescent="0.2">
      <c r="A672" s="16">
        <v>1001880</v>
      </c>
      <c r="B672" s="15">
        <v>0.39727348699999998</v>
      </c>
      <c r="D672" s="7">
        <v>1102320</v>
      </c>
      <c r="E672" s="17" cm="1">
        <f t="array" ref="E672">MEDIAN(IF(A:A=D672,B:B))</f>
        <v>0.37247627849999998</v>
      </c>
    </row>
    <row r="673" spans="1:5" x14ac:dyDescent="0.2">
      <c r="A673" s="16">
        <v>1001890</v>
      </c>
      <c r="B673" s="15">
        <v>0.299422882</v>
      </c>
      <c r="D673" s="7">
        <v>1102330</v>
      </c>
      <c r="E673" s="17" cm="1">
        <f t="array" ref="E673">MEDIAN(IF(A:A=D673,B:B))</f>
        <v>0.37257923700000001</v>
      </c>
    </row>
    <row r="674" spans="1:5" x14ac:dyDescent="0.2">
      <c r="A674" s="16">
        <v>1001900</v>
      </c>
      <c r="B674" s="15">
        <v>0.36383398300000003</v>
      </c>
      <c r="D674" s="7">
        <v>1102340</v>
      </c>
      <c r="E674" s="17" cm="1">
        <f t="array" ref="E674">MEDIAN(IF(A:A=D674,B:B))</f>
        <v>0.37247627849999998</v>
      </c>
    </row>
    <row r="675" spans="1:5" x14ac:dyDescent="0.2">
      <c r="A675" s="16">
        <v>1001900</v>
      </c>
      <c r="B675" s="15">
        <v>0.25691020399999998</v>
      </c>
      <c r="D675" s="7">
        <v>1102350</v>
      </c>
      <c r="E675" s="17" cm="1">
        <f t="array" ref="E675">MEDIAN(IF(A:A=D675,B:B))</f>
        <v>0.42441792899999997</v>
      </c>
    </row>
    <row r="676" spans="1:5" x14ac:dyDescent="0.2">
      <c r="A676" s="16">
        <v>1001900</v>
      </c>
      <c r="B676" s="15">
        <v>0.33615599499999999</v>
      </c>
      <c r="D676" s="7">
        <v>1102360</v>
      </c>
      <c r="E676" s="17" cm="1">
        <f t="array" ref="E676">MEDIAN(IF(A:A=D676,B:B))</f>
        <v>0.42441792899999997</v>
      </c>
    </row>
    <row r="677" spans="1:5" x14ac:dyDescent="0.2">
      <c r="A677" s="16">
        <v>1001900</v>
      </c>
      <c r="B677" s="15">
        <v>0</v>
      </c>
      <c r="D677" s="7">
        <v>1102370</v>
      </c>
      <c r="E677" s="17" cm="1">
        <f t="array" ref="E677">MEDIAN(IF(A:A=D677,B:B))</f>
        <v>0.42441792899999997</v>
      </c>
    </row>
    <row r="678" spans="1:5" x14ac:dyDescent="0.2">
      <c r="A678" s="16">
        <v>1001900</v>
      </c>
      <c r="B678" s="15">
        <v>0.46856425699999998</v>
      </c>
      <c r="D678" s="7">
        <v>1102380</v>
      </c>
      <c r="E678" s="17" cm="1">
        <f t="array" ref="E678">MEDIAN(IF(A:A=D678,B:B))</f>
        <v>0.42441792899999997</v>
      </c>
    </row>
    <row r="679" spans="1:5" x14ac:dyDescent="0.2">
      <c r="A679" s="16">
        <v>1001900</v>
      </c>
      <c r="B679" s="15">
        <v>0.44204134099999998</v>
      </c>
      <c r="D679" s="7">
        <v>1102390</v>
      </c>
      <c r="E679" s="17" cm="1">
        <f t="array" ref="E679">MEDIAN(IF(A:A=D679,B:B))</f>
        <v>0.42372755600000001</v>
      </c>
    </row>
    <row r="680" spans="1:5" x14ac:dyDescent="0.2">
      <c r="A680" s="16">
        <v>1001900</v>
      </c>
      <c r="B680" s="15">
        <v>0.299422882</v>
      </c>
      <c r="D680" s="7">
        <v>1102400</v>
      </c>
      <c r="E680" s="17" cm="1">
        <f t="array" ref="E680">MEDIAN(IF(A:A=D680,B:B))</f>
        <v>0.42372755600000001</v>
      </c>
    </row>
    <row r="681" spans="1:5" x14ac:dyDescent="0.2">
      <c r="A681" s="16">
        <v>1001900</v>
      </c>
      <c r="B681" s="15">
        <v>0.393684798</v>
      </c>
      <c r="D681" s="7">
        <v>1102410</v>
      </c>
      <c r="E681" s="17" cm="1">
        <f t="array" ref="E681">MEDIAN(IF(A:A=D681,B:B))</f>
        <v>0.42820515650000002</v>
      </c>
    </row>
    <row r="682" spans="1:5" x14ac:dyDescent="0.2">
      <c r="A682" s="16">
        <v>1001900</v>
      </c>
      <c r="B682" s="15">
        <v>0.39662110699999997</v>
      </c>
      <c r="D682" s="7">
        <v>1102420</v>
      </c>
      <c r="E682" s="17" cm="1">
        <f t="array" ref="E682">MEDIAN(IF(A:A=D682,B:B))</f>
        <v>0.40212976649999999</v>
      </c>
    </row>
    <row r="683" spans="1:5" x14ac:dyDescent="0.2">
      <c r="A683" s="16">
        <v>1001900</v>
      </c>
      <c r="B683" s="15">
        <v>0.41685804799999998</v>
      </c>
      <c r="D683" s="7">
        <v>1102430</v>
      </c>
      <c r="E683" s="17" cm="1">
        <f t="array" ref="E683">MEDIAN(IF(A:A=D683,B:B))</f>
        <v>0.41615310100000003</v>
      </c>
    </row>
    <row r="684" spans="1:5" x14ac:dyDescent="0.2">
      <c r="A684" s="16">
        <v>1001910</v>
      </c>
      <c r="B684" s="15">
        <v>0.29885998600000002</v>
      </c>
      <c r="D684" s="7">
        <v>1102440</v>
      </c>
      <c r="E684" s="17" cm="1">
        <f t="array" ref="E684">MEDIAN(IF(A:A=D684,B:B))</f>
        <v>0.41615310100000003</v>
      </c>
    </row>
    <row r="685" spans="1:5" x14ac:dyDescent="0.2">
      <c r="A685" s="16">
        <v>1001910</v>
      </c>
      <c r="B685" s="15">
        <v>0</v>
      </c>
      <c r="D685" s="7">
        <v>1102450</v>
      </c>
      <c r="E685" s="17" cm="1">
        <f t="array" ref="E685">MEDIAN(IF(A:A=D685,B:B))</f>
        <v>0.41994032850000002</v>
      </c>
    </row>
    <row r="686" spans="1:5" x14ac:dyDescent="0.2">
      <c r="A686" s="16">
        <v>1001910</v>
      </c>
      <c r="B686" s="15">
        <v>0.31064990300000001</v>
      </c>
      <c r="D686" s="7">
        <v>1102460</v>
      </c>
      <c r="E686" s="17" cm="1">
        <f t="array" ref="E686">MEDIAN(IF(A:A=D686,B:B))</f>
        <v>0.42372755600000001</v>
      </c>
    </row>
    <row r="687" spans="1:5" x14ac:dyDescent="0.2">
      <c r="A687" s="16">
        <v>1001910</v>
      </c>
      <c r="B687" s="15">
        <v>0.28998283699999999</v>
      </c>
      <c r="D687" s="7">
        <v>1102470</v>
      </c>
      <c r="E687" s="17" cm="1">
        <f t="array" ref="E687">MEDIAN(IF(A:A=D687,B:B))</f>
        <v>0.37247627849999998</v>
      </c>
    </row>
    <row r="688" spans="1:5" x14ac:dyDescent="0.2">
      <c r="A688" s="16">
        <v>1001910</v>
      </c>
      <c r="B688" s="15">
        <v>0.28101609100000002</v>
      </c>
      <c r="D688" s="7">
        <v>1102480</v>
      </c>
      <c r="E688" s="17" cm="1">
        <f t="array" ref="E688">MEDIAN(IF(A:A=D688,B:B))</f>
        <v>0.37237332000000001</v>
      </c>
    </row>
    <row r="689" spans="1:5" x14ac:dyDescent="0.2">
      <c r="A689" s="16">
        <v>1001910</v>
      </c>
      <c r="B689" s="15">
        <v>0.35716615200000001</v>
      </c>
      <c r="D689" s="7">
        <v>1102490</v>
      </c>
      <c r="E689" s="17" cm="1">
        <f t="array" ref="E689">MEDIAN(IF(A:A=D689,B:B))</f>
        <v>0.36417384750000004</v>
      </c>
    </row>
    <row r="690" spans="1:5" x14ac:dyDescent="0.2">
      <c r="A690" s="16">
        <v>1001910</v>
      </c>
      <c r="B690" s="15">
        <v>0.36383398300000003</v>
      </c>
      <c r="D690" s="7">
        <v>1102500</v>
      </c>
      <c r="E690" s="17" cm="1">
        <f t="array" ref="E690">MEDIAN(IF(A:A=D690,B:B))</f>
        <v>0.35575492549999999</v>
      </c>
    </row>
    <row r="691" spans="1:5" x14ac:dyDescent="0.2">
      <c r="A691" s="16">
        <v>1001910</v>
      </c>
      <c r="B691" s="15">
        <v>0</v>
      </c>
      <c r="D691" s="7">
        <v>1102510</v>
      </c>
      <c r="E691" s="17" cm="1">
        <f t="array" ref="E691">MEDIAN(IF(A:A=D691,B:B))</f>
        <v>0.35575492549999999</v>
      </c>
    </row>
    <row r="692" spans="1:5" x14ac:dyDescent="0.2">
      <c r="A692" s="16">
        <v>1001910</v>
      </c>
      <c r="B692" s="15">
        <v>0</v>
      </c>
      <c r="D692" s="7">
        <v>1102520</v>
      </c>
      <c r="E692" s="17" cm="1">
        <f t="array" ref="E692">MEDIAN(IF(A:A=D692,B:B))</f>
        <v>0.39198002850000002</v>
      </c>
    </row>
    <row r="693" spans="1:5" x14ac:dyDescent="0.2">
      <c r="A693" s="16">
        <v>1001910</v>
      </c>
      <c r="B693" s="15">
        <v>0.46856425699999998</v>
      </c>
      <c r="D693" s="7">
        <v>1102530</v>
      </c>
      <c r="E693" s="17" cm="1">
        <f t="array" ref="E693">MEDIAN(IF(A:A=D693,B:B))</f>
        <v>0.37804363899999999</v>
      </c>
    </row>
    <row r="694" spans="1:5" x14ac:dyDescent="0.2">
      <c r="A694" s="16">
        <v>1001910</v>
      </c>
      <c r="B694" s="15">
        <v>0</v>
      </c>
      <c r="D694" s="7">
        <v>1102540</v>
      </c>
      <c r="E694" s="17" cm="1">
        <f t="array" ref="E694">MEDIAN(IF(A:A=D694,B:B))</f>
        <v>0.39406438799999999</v>
      </c>
    </row>
    <row r="695" spans="1:5" x14ac:dyDescent="0.2">
      <c r="A695" s="16">
        <v>1001910</v>
      </c>
      <c r="B695" s="15">
        <v>0.30845329199999999</v>
      </c>
      <c r="D695" s="7">
        <v>1102550</v>
      </c>
      <c r="E695" s="17" cm="1">
        <f t="array" ref="E695">MEDIAN(IF(A:A=D695,B:B))</f>
        <v>0.38670185499999998</v>
      </c>
    </row>
    <row r="696" spans="1:5" x14ac:dyDescent="0.2">
      <c r="A696" s="16">
        <v>1001910</v>
      </c>
      <c r="B696" s="15">
        <v>0.26152555300000002</v>
      </c>
      <c r="D696" s="7">
        <v>1102560</v>
      </c>
      <c r="E696" s="17" cm="1">
        <f t="array" ref="E696">MEDIAN(IF(A:A=D696,B:B))</f>
        <v>0.37745602300000003</v>
      </c>
    </row>
    <row r="697" spans="1:5" x14ac:dyDescent="0.2">
      <c r="A697" s="16">
        <v>1001910</v>
      </c>
      <c r="B697" s="15">
        <v>0.40101055699999999</v>
      </c>
      <c r="D697" s="7">
        <v>1102570</v>
      </c>
      <c r="E697" s="17" cm="1">
        <f t="array" ref="E697">MEDIAN(IF(A:A=D697,B:B))</f>
        <v>0.37521078699999999</v>
      </c>
    </row>
    <row r="698" spans="1:5" x14ac:dyDescent="0.2">
      <c r="A698" s="16">
        <v>1001910</v>
      </c>
      <c r="B698" s="15">
        <v>0.29509453400000002</v>
      </c>
      <c r="D698" s="7">
        <v>1102580</v>
      </c>
      <c r="E698" s="17" cm="1">
        <f t="array" ref="E698">MEDIAN(IF(A:A=D698,B:B))</f>
        <v>0.37521078699999999</v>
      </c>
    </row>
    <row r="699" spans="1:5" x14ac:dyDescent="0.2">
      <c r="A699" s="16">
        <v>1001920</v>
      </c>
      <c r="B699" s="15">
        <v>0</v>
      </c>
      <c r="D699" s="7">
        <v>1102590</v>
      </c>
      <c r="E699" s="17" cm="1">
        <f t="array" ref="E699">MEDIAN(IF(A:A=D699,B:B))</f>
        <v>0.41138081999999998</v>
      </c>
    </row>
    <row r="700" spans="1:5" x14ac:dyDescent="0.2">
      <c r="A700" s="16">
        <v>1001920</v>
      </c>
      <c r="B700" s="15">
        <v>0</v>
      </c>
      <c r="D700" s="7">
        <v>1102600</v>
      </c>
      <c r="E700" s="17" cm="1">
        <f t="array" ref="E700">MEDIAN(IF(A:A=D700,B:B))</f>
        <v>0.36202288999999999</v>
      </c>
    </row>
    <row r="701" spans="1:5" x14ac:dyDescent="0.2">
      <c r="A701" s="16">
        <v>1001920</v>
      </c>
      <c r="B701" s="15">
        <v>0.33665832699999998</v>
      </c>
      <c r="D701" s="7">
        <v>1102610</v>
      </c>
      <c r="E701" s="17" cm="1">
        <f t="array" ref="E701">MEDIAN(IF(A:A=D701,B:B))</f>
        <v>0.38356110649999997</v>
      </c>
    </row>
    <row r="702" spans="1:5" x14ac:dyDescent="0.2">
      <c r="A702" s="16">
        <v>1001920</v>
      </c>
      <c r="B702" s="15">
        <v>0.40101055699999999</v>
      </c>
      <c r="D702" s="7">
        <v>1102620</v>
      </c>
      <c r="E702" s="17" cm="1">
        <f t="array" ref="E702">MEDIAN(IF(A:A=D702,B:B))</f>
        <v>0.38356110649999997</v>
      </c>
    </row>
    <row r="703" spans="1:5" x14ac:dyDescent="0.2">
      <c r="A703" s="16">
        <v>1001930</v>
      </c>
      <c r="B703" s="15">
        <v>0</v>
      </c>
      <c r="D703" s="7">
        <v>1102630</v>
      </c>
      <c r="E703" s="17" cm="1">
        <f t="array" ref="E703">MEDIAN(IF(A:A=D703,B:B))</f>
        <v>0.41138081999999998</v>
      </c>
    </row>
    <row r="704" spans="1:5" x14ac:dyDescent="0.2">
      <c r="A704" s="16">
        <v>1001930</v>
      </c>
      <c r="B704" s="15">
        <v>0.39121321799999997</v>
      </c>
      <c r="D704" s="7">
        <v>1102640</v>
      </c>
      <c r="E704" s="17" cm="1">
        <f t="array" ref="E704">MEDIAN(IF(A:A=D704,B:B))</f>
        <v>0.42372755600000001</v>
      </c>
    </row>
    <row r="705" spans="1:5" x14ac:dyDescent="0.2">
      <c r="A705" s="16">
        <v>1001930</v>
      </c>
      <c r="B705" s="15">
        <v>0</v>
      </c>
      <c r="D705" s="7">
        <v>1102650</v>
      </c>
      <c r="E705" s="17" cm="1">
        <f t="array" ref="E705">MEDIAN(IF(A:A=D705,B:B))</f>
        <v>0.43320351899999998</v>
      </c>
    </row>
    <row r="706" spans="1:5" x14ac:dyDescent="0.2">
      <c r="A706" s="16">
        <v>1001930</v>
      </c>
      <c r="B706" s="15">
        <v>0.33665832699999998</v>
      </c>
      <c r="D706" s="7">
        <v>1102660</v>
      </c>
      <c r="E706" s="17" cm="1">
        <f t="array" ref="E706">MEDIAN(IF(A:A=D706,B:B))</f>
        <v>0.43320351899999998</v>
      </c>
    </row>
    <row r="707" spans="1:5" x14ac:dyDescent="0.2">
      <c r="A707" s="16">
        <v>1001930</v>
      </c>
      <c r="B707" s="15">
        <v>0.431407184</v>
      </c>
      <c r="D707" s="7">
        <v>1102670</v>
      </c>
      <c r="E707" s="17" cm="1">
        <f t="array" ref="E707">MEDIAN(IF(A:A=D707,B:B))</f>
        <v>0.42229216949999998</v>
      </c>
    </row>
    <row r="708" spans="1:5" x14ac:dyDescent="0.2">
      <c r="A708" s="16">
        <v>1001930</v>
      </c>
      <c r="B708" s="15">
        <v>0.40101055699999999</v>
      </c>
      <c r="D708" s="7">
        <v>1102680</v>
      </c>
      <c r="E708" s="17" cm="1">
        <f t="array" ref="E708">MEDIAN(IF(A:A=D708,B:B))</f>
        <v>0.42229216949999998</v>
      </c>
    </row>
    <row r="709" spans="1:5" x14ac:dyDescent="0.2">
      <c r="A709" s="16">
        <v>1001940</v>
      </c>
      <c r="B709" s="15">
        <v>0.46856425699999998</v>
      </c>
      <c r="D709" s="7">
        <v>1102690</v>
      </c>
      <c r="E709" s="17" cm="1">
        <f t="array" ref="E709">MEDIAN(IF(A:A=D709,B:B))</f>
        <v>0.43320351899999998</v>
      </c>
    </row>
    <row r="710" spans="1:5" x14ac:dyDescent="0.2">
      <c r="A710" s="16">
        <v>1001950</v>
      </c>
      <c r="B710" s="15">
        <v>0</v>
      </c>
      <c r="D710" s="7">
        <v>1102700</v>
      </c>
      <c r="E710" s="17" cm="1">
        <f t="array" ref="E710">MEDIAN(IF(A:A=D710,B:B))</f>
        <v>0.41138081999999998</v>
      </c>
    </row>
    <row r="711" spans="1:5" x14ac:dyDescent="0.2">
      <c r="A711" s="16">
        <v>1001950</v>
      </c>
      <c r="B711" s="15">
        <v>0.33665832699999998</v>
      </c>
      <c r="D711" s="7">
        <v>1102710</v>
      </c>
      <c r="E711" s="17" cm="1">
        <f t="array" ref="E711">MEDIAN(IF(A:A=D711,B:B))</f>
        <v>0.43320351899999998</v>
      </c>
    </row>
    <row r="712" spans="1:5" x14ac:dyDescent="0.2">
      <c r="A712" s="16">
        <v>1001950</v>
      </c>
      <c r="B712" s="15">
        <v>0.40101055699999999</v>
      </c>
      <c r="D712" s="7">
        <v>1102720</v>
      </c>
      <c r="E712" s="17" cm="1">
        <f t="array" ref="E712">MEDIAN(IF(A:A=D712,B:B))</f>
        <v>0.41510943649999998</v>
      </c>
    </row>
    <row r="713" spans="1:5" x14ac:dyDescent="0.2">
      <c r="A713" s="16">
        <v>1001960</v>
      </c>
      <c r="B713" s="15">
        <v>0</v>
      </c>
      <c r="D713" s="7">
        <v>1102730</v>
      </c>
      <c r="E713" s="17" cm="1">
        <f t="array" ref="E713">MEDIAN(IF(A:A=D713,B:B))</f>
        <v>0.42820515650000002</v>
      </c>
    </row>
    <row r="714" spans="1:5" x14ac:dyDescent="0.2">
      <c r="A714" s="16">
        <v>1001960</v>
      </c>
      <c r="B714" s="15">
        <v>0</v>
      </c>
      <c r="D714" s="7">
        <v>1102740</v>
      </c>
      <c r="E714" s="17" cm="1">
        <f t="array" ref="E714">MEDIAN(IF(A:A=D714,B:B))</f>
        <v>0.41755418799999999</v>
      </c>
    </row>
    <row r="715" spans="1:5" x14ac:dyDescent="0.2">
      <c r="A715" s="16">
        <v>1001960</v>
      </c>
      <c r="B715" s="15">
        <v>0.33665832699999998</v>
      </c>
      <c r="D715" s="7">
        <v>1102750</v>
      </c>
      <c r="E715" s="17" cm="1">
        <f t="array" ref="E715">MEDIAN(IF(A:A=D715,B:B))</f>
        <v>0.42820515650000002</v>
      </c>
    </row>
    <row r="716" spans="1:5" x14ac:dyDescent="0.2">
      <c r="A716" s="16">
        <v>1001960</v>
      </c>
      <c r="B716" s="15">
        <v>0.28101609100000002</v>
      </c>
      <c r="D716" s="7">
        <v>1102760</v>
      </c>
      <c r="E716" s="17" cm="1">
        <f t="array" ref="E716">MEDIAN(IF(A:A=D716,B:B))</f>
        <v>0.39815339650000003</v>
      </c>
    </row>
    <row r="717" spans="1:5" x14ac:dyDescent="0.2">
      <c r="A717" s="16">
        <v>1001970</v>
      </c>
      <c r="B717" s="15">
        <v>0.46856425699999998</v>
      </c>
      <c r="D717" s="7">
        <v>1102770</v>
      </c>
      <c r="E717" s="17" cm="1">
        <f t="array" ref="E717">MEDIAN(IF(A:A=D717,B:B))</f>
        <v>0.41615310100000003</v>
      </c>
    </row>
    <row r="718" spans="1:5" x14ac:dyDescent="0.2">
      <c r="A718" s="16">
        <v>1001970</v>
      </c>
      <c r="B718" s="15">
        <v>0</v>
      </c>
      <c r="D718" s="7">
        <v>1102780</v>
      </c>
      <c r="E718" s="17" cm="1">
        <f t="array" ref="E718">MEDIAN(IF(A:A=D718,B:B))</f>
        <v>0.43787751850000001</v>
      </c>
    </row>
    <row r="719" spans="1:5" x14ac:dyDescent="0.2">
      <c r="A719" s="16">
        <v>1001980</v>
      </c>
      <c r="B719" s="15">
        <v>0</v>
      </c>
      <c r="D719" s="7">
        <v>1102790</v>
      </c>
      <c r="E719" s="17" cm="1">
        <f t="array" ref="E719">MEDIAN(IF(A:A=D719,B:B))</f>
        <v>0.43787751850000001</v>
      </c>
    </row>
    <row r="720" spans="1:5" x14ac:dyDescent="0.2">
      <c r="A720" s="16">
        <v>1001990</v>
      </c>
      <c r="B720" s="15">
        <v>0.36383398300000003</v>
      </c>
      <c r="D720" s="7">
        <v>1102800</v>
      </c>
      <c r="E720" s="17" cm="1">
        <f t="array" ref="E720">MEDIAN(IF(A:A=D720,B:B))</f>
        <v>0.38151036100000002</v>
      </c>
    </row>
    <row r="721" spans="1:5" x14ac:dyDescent="0.2">
      <c r="A721" s="16">
        <v>1001990</v>
      </c>
      <c r="B721" s="15">
        <v>0.46856425699999998</v>
      </c>
      <c r="D721" s="7">
        <v>1102810</v>
      </c>
      <c r="E721" s="17" cm="1">
        <f t="array" ref="E721">MEDIAN(IF(A:A=D721,B:B))</f>
        <v>0.40354401499999998</v>
      </c>
    </row>
    <row r="722" spans="1:5" x14ac:dyDescent="0.2">
      <c r="A722" s="16">
        <v>1001990</v>
      </c>
      <c r="B722" s="15">
        <v>0.44204134099999998</v>
      </c>
      <c r="D722" s="7">
        <v>1102820</v>
      </c>
      <c r="E722" s="17" cm="1">
        <f t="array" ref="E722">MEDIAN(IF(A:A=D722,B:B))</f>
        <v>0.39252718799999997</v>
      </c>
    </row>
    <row r="723" spans="1:5" x14ac:dyDescent="0.2">
      <c r="A723" s="16">
        <v>1002000</v>
      </c>
      <c r="B723" s="15">
        <v>0.46856425699999998</v>
      </c>
      <c r="D723" s="7">
        <v>1102830</v>
      </c>
      <c r="E723" s="17" cm="1">
        <f t="array" ref="E723">MEDIAN(IF(A:A=D723,B:B))</f>
        <v>0.38151036100000002</v>
      </c>
    </row>
    <row r="724" spans="1:5" x14ac:dyDescent="0.2">
      <c r="A724" s="16">
        <v>1002000</v>
      </c>
      <c r="B724" s="15">
        <v>0</v>
      </c>
      <c r="D724" s="7">
        <v>1102840</v>
      </c>
      <c r="E724" s="17" cm="1">
        <f t="array" ref="E724">MEDIAN(IF(A:A=D724,B:B))</f>
        <v>0.39252718799999997</v>
      </c>
    </row>
    <row r="725" spans="1:5" x14ac:dyDescent="0.2">
      <c r="A725" s="16">
        <v>1002010</v>
      </c>
      <c r="B725" s="15">
        <v>0.37023187200000002</v>
      </c>
      <c r="D725" s="7">
        <v>1102850</v>
      </c>
      <c r="E725" s="17" cm="1">
        <f t="array" ref="E725">MEDIAN(IF(A:A=D725,B:B))</f>
        <v>0.38294873099999999</v>
      </c>
    </row>
    <row r="726" spans="1:5" x14ac:dyDescent="0.2">
      <c r="A726" s="16">
        <v>1002010</v>
      </c>
      <c r="B726" s="15">
        <v>0.46856425699999998</v>
      </c>
      <c r="D726" s="7">
        <v>1102860</v>
      </c>
      <c r="E726" s="17" cm="1">
        <f t="array" ref="E726">MEDIAN(IF(A:A=D726,B:B))</f>
        <v>0.40354401499999998</v>
      </c>
    </row>
    <row r="727" spans="1:5" x14ac:dyDescent="0.2">
      <c r="A727" s="16">
        <v>1002010</v>
      </c>
      <c r="B727" s="15">
        <v>0</v>
      </c>
      <c r="D727" s="7">
        <v>1102870</v>
      </c>
      <c r="E727" s="17" cm="1">
        <f t="array" ref="E727">MEDIAN(IF(A:A=D727,B:B))</f>
        <v>0.40354401499999998</v>
      </c>
    </row>
    <row r="728" spans="1:5" x14ac:dyDescent="0.2">
      <c r="A728" s="16">
        <v>1002020</v>
      </c>
      <c r="B728" s="15">
        <v>0.36383398300000003</v>
      </c>
      <c r="D728" s="7">
        <v>1102880</v>
      </c>
      <c r="E728" s="17" cm="1">
        <f t="array" ref="E728">MEDIAN(IF(A:A=D728,B:B))</f>
        <v>0.40354401499999998</v>
      </c>
    </row>
    <row r="729" spans="1:5" x14ac:dyDescent="0.2">
      <c r="A729" s="16">
        <v>1002020</v>
      </c>
      <c r="B729" s="15">
        <v>0.46856425699999998</v>
      </c>
      <c r="D729" s="7">
        <v>1102890</v>
      </c>
      <c r="E729" s="17" cm="1">
        <f t="array" ref="E729">MEDIAN(IF(A:A=D729,B:B))</f>
        <v>0.38151036100000002</v>
      </c>
    </row>
    <row r="730" spans="1:5" x14ac:dyDescent="0.2">
      <c r="A730" s="16">
        <v>1002030</v>
      </c>
      <c r="B730" s="15">
        <v>0</v>
      </c>
      <c r="D730" s="7">
        <v>1102900</v>
      </c>
      <c r="E730" s="17" cm="1">
        <f t="array" ref="E730">MEDIAN(IF(A:A=D730,B:B))</f>
        <v>0.38294873099999999</v>
      </c>
    </row>
    <row r="731" spans="1:5" x14ac:dyDescent="0.2">
      <c r="A731" s="16">
        <v>1002030</v>
      </c>
      <c r="B731" s="15">
        <v>0.37023187200000002</v>
      </c>
      <c r="D731" s="7">
        <v>1102910</v>
      </c>
      <c r="E731" s="17" cm="1">
        <f t="array" ref="E731">MEDIAN(IF(A:A=D731,B:B))</f>
        <v>0.20177200749999999</v>
      </c>
    </row>
    <row r="732" spans="1:5" x14ac:dyDescent="0.2">
      <c r="A732" s="16">
        <v>1002030</v>
      </c>
      <c r="B732" s="15">
        <v>0.431407184</v>
      </c>
      <c r="D732" s="7">
        <v>1102920</v>
      </c>
      <c r="E732" s="17" cm="1">
        <f t="array" ref="E732">MEDIAN(IF(A:A=D732,B:B))</f>
        <v>0.20177200749999999</v>
      </c>
    </row>
    <row r="733" spans="1:5" x14ac:dyDescent="0.2">
      <c r="A733" s="16">
        <v>1002030</v>
      </c>
      <c r="B733" s="15">
        <v>0</v>
      </c>
      <c r="D733" s="7">
        <v>1102930</v>
      </c>
      <c r="E733" s="17" cm="1">
        <f t="array" ref="E733">MEDIAN(IF(A:A=D733,B:B))</f>
        <v>0</v>
      </c>
    </row>
    <row r="734" spans="1:5" x14ac:dyDescent="0.2">
      <c r="A734" s="16">
        <v>1002030</v>
      </c>
      <c r="B734" s="15">
        <v>0.40101055699999999</v>
      </c>
      <c r="D734" s="7">
        <v>1102940</v>
      </c>
      <c r="E734" s="17" cm="1">
        <f t="array" ref="E734">MEDIAN(IF(A:A=D734,B:B))</f>
        <v>0.362353447</v>
      </c>
    </row>
    <row r="735" spans="1:5" x14ac:dyDescent="0.2">
      <c r="A735" s="16">
        <v>1002040</v>
      </c>
      <c r="B735" s="15">
        <v>0</v>
      </c>
      <c r="D735" s="7">
        <v>1102950</v>
      </c>
      <c r="E735" s="17" cm="1">
        <f t="array" ref="E735">MEDIAN(IF(A:A=D735,B:B))</f>
        <v>0.40082056799999999</v>
      </c>
    </row>
    <row r="736" spans="1:5" x14ac:dyDescent="0.2">
      <c r="A736" s="16">
        <v>1002040</v>
      </c>
      <c r="B736" s="15">
        <v>0.37023187200000002</v>
      </c>
      <c r="D736" s="7">
        <v>1102960</v>
      </c>
      <c r="E736" s="17" cm="1">
        <f t="array" ref="E736">MEDIAN(IF(A:A=D736,B:B))</f>
        <v>0.1811767235</v>
      </c>
    </row>
    <row r="737" spans="1:5" x14ac:dyDescent="0.2">
      <c r="A737" s="16">
        <v>1002040</v>
      </c>
      <c r="B737" s="15">
        <v>0.40101055699999999</v>
      </c>
      <c r="D737" s="7">
        <v>1102970</v>
      </c>
      <c r="E737" s="17" cm="1">
        <f t="array" ref="E737">MEDIAN(IF(A:A=D737,B:B))</f>
        <v>0.362353447</v>
      </c>
    </row>
    <row r="738" spans="1:5" x14ac:dyDescent="0.2">
      <c r="A738" s="16">
        <v>1002050</v>
      </c>
      <c r="B738" s="15">
        <v>0.37023187200000002</v>
      </c>
      <c r="D738" s="7">
        <v>1102980</v>
      </c>
      <c r="E738" s="17" cm="1">
        <f t="array" ref="E738">MEDIAN(IF(A:A=D738,B:B))</f>
        <v>0.1811767235</v>
      </c>
    </row>
    <row r="739" spans="1:5" x14ac:dyDescent="0.2">
      <c r="A739" s="16">
        <v>1002050</v>
      </c>
      <c r="B739" s="15">
        <v>0</v>
      </c>
      <c r="D739" s="7">
        <v>1102990</v>
      </c>
      <c r="E739" s="17" cm="1">
        <f t="array" ref="E739">MEDIAN(IF(A:A=D739,B:B))</f>
        <v>0.40082056799999999</v>
      </c>
    </row>
    <row r="740" spans="1:5" x14ac:dyDescent="0.2">
      <c r="A740" s="16">
        <v>1002060</v>
      </c>
      <c r="B740" s="15">
        <v>0.25691020399999998</v>
      </c>
      <c r="D740" s="7">
        <v>1103000</v>
      </c>
      <c r="E740" s="17" cm="1">
        <f t="array" ref="E740">MEDIAN(IF(A:A=D740,B:B))</f>
        <v>0</v>
      </c>
    </row>
    <row r="741" spans="1:5" x14ac:dyDescent="0.2">
      <c r="A741" s="16">
        <v>1002060</v>
      </c>
      <c r="B741" s="15">
        <v>0.27591372800000002</v>
      </c>
      <c r="D741" s="7">
        <v>1103010</v>
      </c>
      <c r="E741" s="17" cm="1">
        <f t="array" ref="E741">MEDIAN(IF(A:A=D741,B:B))</f>
        <v>0.40082056799999999</v>
      </c>
    </row>
    <row r="742" spans="1:5" x14ac:dyDescent="0.2">
      <c r="A742" s="16">
        <v>1002060</v>
      </c>
      <c r="B742" s="15">
        <v>0.25976929100000001</v>
      </c>
      <c r="D742" s="7">
        <v>1103020</v>
      </c>
      <c r="E742" s="17" cm="1">
        <f t="array" ref="E742">MEDIAN(IF(A:A=D742,B:B))</f>
        <v>0.43928768899999998</v>
      </c>
    </row>
    <row r="743" spans="1:5" x14ac:dyDescent="0.2">
      <c r="A743" s="16">
        <v>1002060</v>
      </c>
      <c r="B743" s="15">
        <v>0</v>
      </c>
      <c r="D743" s="7">
        <v>1103030</v>
      </c>
      <c r="E743" s="17" cm="1">
        <f t="array" ref="E743">MEDIAN(IF(A:A=D743,B:B))</f>
        <v>0.43928768899999998</v>
      </c>
    </row>
    <row r="744" spans="1:5" x14ac:dyDescent="0.2">
      <c r="A744" s="16">
        <v>1002060</v>
      </c>
      <c r="B744" s="15">
        <v>0</v>
      </c>
      <c r="D744" s="7">
        <v>1103040</v>
      </c>
      <c r="E744" s="17" cm="1">
        <f t="array" ref="E744">MEDIAN(IF(A:A=D744,B:B))</f>
        <v>0.43928768899999998</v>
      </c>
    </row>
    <row r="745" spans="1:5" x14ac:dyDescent="0.2">
      <c r="A745" s="16">
        <v>1002060</v>
      </c>
      <c r="B745" s="15">
        <v>0.29509453400000002</v>
      </c>
      <c r="D745" s="7">
        <v>1103050</v>
      </c>
      <c r="E745" s="17" cm="1">
        <f t="array" ref="E745">MEDIAN(IF(A:A=D745,B:B))</f>
        <v>0.43928768899999998</v>
      </c>
    </row>
    <row r="746" spans="1:5" x14ac:dyDescent="0.2">
      <c r="A746" s="16">
        <v>1002070</v>
      </c>
      <c r="B746" s="15">
        <v>0.30845329199999999</v>
      </c>
      <c r="D746" s="7">
        <v>1103060</v>
      </c>
      <c r="E746" s="17" cm="1">
        <f t="array" ref="E746">MEDIAN(IF(A:A=D746,B:B))</f>
        <v>0.40082056799999999</v>
      </c>
    </row>
    <row r="747" spans="1:5" x14ac:dyDescent="0.2">
      <c r="A747" s="16">
        <v>1002070</v>
      </c>
      <c r="B747" s="15">
        <v>0.29509453400000002</v>
      </c>
      <c r="D747" s="7">
        <v>1103070</v>
      </c>
      <c r="E747" s="17" cm="1">
        <f t="array" ref="E747">MEDIAN(IF(A:A=D747,B:B))</f>
        <v>0.43928768899999998</v>
      </c>
    </row>
    <row r="748" spans="1:5" x14ac:dyDescent="0.2">
      <c r="A748" s="16">
        <v>1002080</v>
      </c>
      <c r="B748" s="15">
        <v>0.30845329199999999</v>
      </c>
      <c r="D748" s="7">
        <v>1103080</v>
      </c>
      <c r="E748" s="17" cm="1">
        <f t="array" ref="E748">MEDIAN(IF(A:A=D748,B:B))</f>
        <v>0.43928768899999998</v>
      </c>
    </row>
    <row r="749" spans="1:5" x14ac:dyDescent="0.2">
      <c r="A749" s="16">
        <v>1002080</v>
      </c>
      <c r="B749" s="15">
        <v>0.29509453400000002</v>
      </c>
      <c r="D749" s="7">
        <v>1103090</v>
      </c>
      <c r="E749" s="17" cm="1">
        <f t="array" ref="E749">MEDIAN(IF(A:A=D749,B:B))</f>
        <v>0.43928768899999998</v>
      </c>
    </row>
    <row r="750" spans="1:5" x14ac:dyDescent="0.2">
      <c r="A750" s="16">
        <v>1002080</v>
      </c>
      <c r="B750" s="15">
        <v>0.29326917699999999</v>
      </c>
      <c r="D750" s="7">
        <v>1103100</v>
      </c>
      <c r="E750" s="17" cm="1">
        <f t="array" ref="E750">MEDIAN(IF(A:A=D750,B:B))</f>
        <v>0.21964384449999999</v>
      </c>
    </row>
    <row r="751" spans="1:5" x14ac:dyDescent="0.2">
      <c r="A751" s="16">
        <v>1002090</v>
      </c>
      <c r="B751" s="15">
        <v>0.30845329199999999</v>
      </c>
      <c r="D751" s="7">
        <v>1103110</v>
      </c>
      <c r="E751" s="17" cm="1">
        <f t="array" ref="E751">MEDIAN(IF(A:A=D751,B:B))</f>
        <v>0.362353447</v>
      </c>
    </row>
    <row r="752" spans="1:5" x14ac:dyDescent="0.2">
      <c r="A752" s="16">
        <v>1002090</v>
      </c>
      <c r="B752" s="15">
        <v>0.29326917699999999</v>
      </c>
      <c r="D752" s="7">
        <v>1103120</v>
      </c>
      <c r="E752" s="17" cm="1">
        <f t="array" ref="E752">MEDIAN(IF(A:A=D752,B:B))</f>
        <v>0</v>
      </c>
    </row>
    <row r="753" spans="1:5" x14ac:dyDescent="0.2">
      <c r="A753" s="16">
        <v>1002100</v>
      </c>
      <c r="B753" s="15">
        <v>0.30845329199999999</v>
      </c>
      <c r="D753" s="7">
        <v>1103130</v>
      </c>
      <c r="E753" s="17" cm="1">
        <f t="array" ref="E753">MEDIAN(IF(A:A=D753,B:B))</f>
        <v>0.43928768899999998</v>
      </c>
    </row>
    <row r="754" spans="1:5" x14ac:dyDescent="0.2">
      <c r="A754" s="16">
        <v>1002100</v>
      </c>
      <c r="B754" s="15">
        <v>0.29326917699999999</v>
      </c>
      <c r="D754" s="7">
        <v>1103140</v>
      </c>
      <c r="E754" s="17" cm="1">
        <f t="array" ref="E754">MEDIAN(IF(A:A=D754,B:B))</f>
        <v>0.43928768899999998</v>
      </c>
    </row>
    <row r="755" spans="1:5" x14ac:dyDescent="0.2">
      <c r="A755" s="16">
        <v>1002110</v>
      </c>
      <c r="B755" s="15">
        <v>0.26152555300000002</v>
      </c>
      <c r="D755" s="7">
        <v>1103150</v>
      </c>
      <c r="E755" s="17" cm="1">
        <f t="array" ref="E755">MEDIAN(IF(A:A=D755,B:B))</f>
        <v>0.43928768899999998</v>
      </c>
    </row>
    <row r="756" spans="1:5" x14ac:dyDescent="0.2">
      <c r="A756" s="16">
        <v>1002110</v>
      </c>
      <c r="B756" s="15">
        <v>0.29326917699999999</v>
      </c>
      <c r="D756" s="7">
        <v>1103160</v>
      </c>
      <c r="E756" s="17" cm="1">
        <f t="array" ref="E756">MEDIAN(IF(A:A=D756,B:B))</f>
        <v>0.43928768899999998</v>
      </c>
    </row>
    <row r="757" spans="1:5" x14ac:dyDescent="0.2">
      <c r="A757" s="16">
        <v>1002120</v>
      </c>
      <c r="B757" s="15">
        <v>0.26152555300000002</v>
      </c>
      <c r="D757" s="7">
        <v>1103180</v>
      </c>
      <c r="E757" s="17" cm="1">
        <f t="array" ref="E757">MEDIAN(IF(A:A=D757,B:B))</f>
        <v>0.42420921950000001</v>
      </c>
    </row>
    <row r="758" spans="1:5" x14ac:dyDescent="0.2">
      <c r="A758" s="16">
        <v>1002120</v>
      </c>
      <c r="B758" s="15">
        <v>0.29326917699999999</v>
      </c>
      <c r="D758" s="7">
        <v>1103190</v>
      </c>
      <c r="E758" s="17" cm="1">
        <f t="array" ref="E758">MEDIAN(IF(A:A=D758,B:B))</f>
        <v>0.43928768899999998</v>
      </c>
    </row>
    <row r="759" spans="1:5" x14ac:dyDescent="0.2">
      <c r="A759" s="16">
        <v>1002130</v>
      </c>
      <c r="B759" s="15">
        <v>0.30845329199999999</v>
      </c>
      <c r="D759" s="7">
        <v>1103200</v>
      </c>
      <c r="E759" s="17" cm="1">
        <f t="array" ref="E759">MEDIAN(IF(A:A=D759,B:B))</f>
        <v>0.46389337899999999</v>
      </c>
    </row>
    <row r="760" spans="1:5" x14ac:dyDescent="0.2">
      <c r="A760" s="16">
        <v>1002130</v>
      </c>
      <c r="B760" s="15">
        <v>0.29509453400000002</v>
      </c>
      <c r="D760" s="7">
        <v>1103210</v>
      </c>
      <c r="E760" s="17" cm="1">
        <f t="array" ref="E760">MEDIAN(IF(A:A=D760,B:B))</f>
        <v>0.40913074999999999</v>
      </c>
    </row>
    <row r="761" spans="1:5" x14ac:dyDescent="0.2">
      <c r="A761" s="16">
        <v>1002130</v>
      </c>
      <c r="B761" s="15">
        <v>0.29326917699999999</v>
      </c>
      <c r="D761" s="7">
        <v>1103220</v>
      </c>
      <c r="E761" s="17" cm="1">
        <f t="array" ref="E761">MEDIAN(IF(A:A=D761,B:B))</f>
        <v>0.40913074999999999</v>
      </c>
    </row>
    <row r="762" spans="1:5" x14ac:dyDescent="0.2">
      <c r="A762" s="16">
        <v>1002140</v>
      </c>
      <c r="B762" s="15">
        <v>0.27591372800000002</v>
      </c>
      <c r="D762" s="7">
        <v>1103230</v>
      </c>
      <c r="E762" s="17" cm="1">
        <f t="array" ref="E762">MEDIAN(IF(A:A=D762,B:B))</f>
        <v>0.46389337899999999</v>
      </c>
    </row>
    <row r="763" spans="1:5" x14ac:dyDescent="0.2">
      <c r="A763" s="16">
        <v>1002140</v>
      </c>
      <c r="B763" s="15">
        <v>0.30845329199999999</v>
      </c>
      <c r="D763" s="7">
        <v>1103240</v>
      </c>
      <c r="E763" s="17" cm="1">
        <f t="array" ref="E763">MEDIAN(IF(A:A=D763,B:B))</f>
        <v>0.43928768899999998</v>
      </c>
    </row>
    <row r="764" spans="1:5" x14ac:dyDescent="0.2">
      <c r="A764" s="16">
        <v>1002140</v>
      </c>
      <c r="B764" s="15">
        <v>0.29509453400000002</v>
      </c>
      <c r="D764" s="7">
        <v>1103250</v>
      </c>
      <c r="E764" s="17" cm="1">
        <f t="array" ref="E764">MEDIAN(IF(A:A=D764,B:B))</f>
        <v>0.47897184849999996</v>
      </c>
    </row>
    <row r="765" spans="1:5" x14ac:dyDescent="0.2">
      <c r="A765" s="16">
        <v>1002150</v>
      </c>
      <c r="B765" s="15">
        <v>0.30845329199999999</v>
      </c>
      <c r="D765" s="7">
        <v>1103260</v>
      </c>
      <c r="E765" s="17" cm="1">
        <f t="array" ref="E765">MEDIAN(IF(A:A=D765,B:B))</f>
        <v>0.518656008</v>
      </c>
    </row>
    <row r="766" spans="1:5" x14ac:dyDescent="0.2">
      <c r="A766" s="16">
        <v>1002150</v>
      </c>
      <c r="B766" s="15">
        <v>0.29509453400000002</v>
      </c>
      <c r="D766" s="7">
        <v>1103270</v>
      </c>
      <c r="E766" s="17" cm="1">
        <f t="array" ref="E766">MEDIAN(IF(A:A=D766,B:B))</f>
        <v>0</v>
      </c>
    </row>
    <row r="767" spans="1:5" x14ac:dyDescent="0.2">
      <c r="A767" s="16">
        <v>1002150</v>
      </c>
      <c r="B767" s="15">
        <v>0.29326917699999999</v>
      </c>
      <c r="D767" s="7">
        <v>1103289</v>
      </c>
      <c r="E767" s="17" cm="1">
        <f t="array" ref="E767">MEDIAN(IF(A:A=D767,B:B))</f>
        <v>0</v>
      </c>
    </row>
    <row r="768" spans="1:5" x14ac:dyDescent="0.2">
      <c r="A768" s="16">
        <v>1002160</v>
      </c>
      <c r="B768" s="15">
        <v>0.29509453400000002</v>
      </c>
      <c r="D768" s="7">
        <v>1103290</v>
      </c>
      <c r="E768" s="17" cm="1">
        <f t="array" ref="E768">MEDIAN(IF(A:A=D768,B:B))</f>
        <v>0.47897184849999996</v>
      </c>
    </row>
    <row r="769" spans="1:5" x14ac:dyDescent="0.2">
      <c r="A769" s="16">
        <v>1002170</v>
      </c>
      <c r="B769" s="15">
        <v>0</v>
      </c>
      <c r="D769" s="7">
        <v>1103300</v>
      </c>
      <c r="E769" s="17" cm="1">
        <f t="array" ref="E769">MEDIAN(IF(A:A=D769,B:B))</f>
        <v>0.43928768899999998</v>
      </c>
    </row>
    <row r="770" spans="1:5" x14ac:dyDescent="0.2">
      <c r="A770" s="16">
        <v>1002170</v>
      </c>
      <c r="B770" s="15">
        <v>0.29509453400000002</v>
      </c>
      <c r="D770" s="7">
        <v>1103310</v>
      </c>
      <c r="E770" s="17" cm="1">
        <f t="array" ref="E770">MEDIAN(IF(A:A=D770,B:B))</f>
        <v>0.40913074999999999</v>
      </c>
    </row>
    <row r="771" spans="1:5" x14ac:dyDescent="0.2">
      <c r="A771" s="16">
        <v>1002180</v>
      </c>
      <c r="B771" s="15">
        <v>0</v>
      </c>
      <c r="D771" s="7">
        <v>1103320</v>
      </c>
      <c r="E771" s="17" cm="1">
        <f t="array" ref="E771">MEDIAN(IF(A:A=D771,B:B))</f>
        <v>0.40913074999999999</v>
      </c>
    </row>
    <row r="772" spans="1:5" x14ac:dyDescent="0.2">
      <c r="A772" s="16">
        <v>1002180</v>
      </c>
      <c r="B772" s="15">
        <v>0.29509453400000002</v>
      </c>
      <c r="D772" s="7">
        <v>1103330</v>
      </c>
      <c r="E772" s="17" cm="1">
        <f t="array" ref="E772">MEDIAN(IF(A:A=D772,B:B))</f>
        <v>0.40913074999999999</v>
      </c>
    </row>
    <row r="773" spans="1:5" x14ac:dyDescent="0.2">
      <c r="A773" s="16">
        <v>1002190</v>
      </c>
      <c r="B773" s="15">
        <v>0.29509453400000002</v>
      </c>
      <c r="D773" s="7">
        <v>1103340</v>
      </c>
      <c r="E773" s="17" cm="1">
        <f t="array" ref="E773">MEDIAN(IF(A:A=D773,B:B))</f>
        <v>0.20456537499999999</v>
      </c>
    </row>
    <row r="774" spans="1:5" x14ac:dyDescent="0.2">
      <c r="A774" s="16">
        <v>1002200</v>
      </c>
      <c r="B774" s="15">
        <v>0.16751006299999999</v>
      </c>
      <c r="D774" s="7">
        <v>1103350</v>
      </c>
      <c r="E774" s="17" cm="1">
        <f t="array" ref="E774">MEDIAN(IF(A:A=D774,B:B))</f>
        <v>0.20456537499999999</v>
      </c>
    </row>
    <row r="775" spans="1:5" x14ac:dyDescent="0.2">
      <c r="A775" s="16">
        <v>1002200</v>
      </c>
      <c r="B775" s="15">
        <v>0.19713014800000001</v>
      </c>
      <c r="D775" s="7">
        <v>1103351</v>
      </c>
      <c r="E775" s="17" cm="1">
        <f t="array" ref="E775">MEDIAN(IF(A:A=D775,B:B))</f>
        <v>0.43633219499999998</v>
      </c>
    </row>
    <row r="776" spans="1:5" x14ac:dyDescent="0.2">
      <c r="A776" s="16">
        <v>1002200</v>
      </c>
      <c r="B776" s="15">
        <v>0.27591372800000002</v>
      </c>
      <c r="D776" s="7">
        <v>1103360</v>
      </c>
      <c r="E776" s="17" cm="1">
        <f t="array" ref="E776">MEDIAN(IF(A:A=D776,B:B))</f>
        <v>0</v>
      </c>
    </row>
    <row r="777" spans="1:5" x14ac:dyDescent="0.2">
      <c r="A777" s="16">
        <v>1002200</v>
      </c>
      <c r="B777" s="15">
        <v>0.29509453400000002</v>
      </c>
      <c r="D777" s="7">
        <v>1103370</v>
      </c>
      <c r="E777" s="17" cm="1">
        <f t="array" ref="E777">MEDIAN(IF(A:A=D777,B:B))</f>
        <v>0</v>
      </c>
    </row>
    <row r="778" spans="1:5" x14ac:dyDescent="0.2">
      <c r="A778" s="16">
        <v>1002210</v>
      </c>
      <c r="B778" s="15">
        <v>0</v>
      </c>
      <c r="D778" s="7">
        <v>1103380</v>
      </c>
      <c r="E778" s="17" cm="1">
        <f t="array" ref="E778">MEDIAN(IF(A:A=D778,B:B))</f>
        <v>0</v>
      </c>
    </row>
    <row r="779" spans="1:5" x14ac:dyDescent="0.2">
      <c r="A779" s="16">
        <v>1002210</v>
      </c>
      <c r="B779" s="15">
        <v>0.29509453400000002</v>
      </c>
      <c r="D779" s="7">
        <v>1103390</v>
      </c>
      <c r="E779" s="17" cm="1">
        <f t="array" ref="E779">MEDIAN(IF(A:A=D779,B:B))</f>
        <v>0</v>
      </c>
    </row>
    <row r="780" spans="1:5" x14ac:dyDescent="0.2">
      <c r="A780" s="16">
        <v>1002210</v>
      </c>
      <c r="B780" s="15">
        <v>0.29326917699999999</v>
      </c>
      <c r="D780" s="7">
        <v>1103400</v>
      </c>
      <c r="E780" s="17" cm="1">
        <f t="array" ref="E780">MEDIAN(IF(A:A=D780,B:B))</f>
        <v>0</v>
      </c>
    </row>
    <row r="781" spans="1:5" x14ac:dyDescent="0.2">
      <c r="A781" s="16">
        <v>1002220</v>
      </c>
      <c r="B781" s="15">
        <v>0</v>
      </c>
      <c r="D781" s="7">
        <v>1200010</v>
      </c>
      <c r="E781" s="17" cm="1">
        <f t="array" ref="E781">MEDIAN(IF(A:A=D781,B:B))</f>
        <v>0.32690205900000002</v>
      </c>
    </row>
    <row r="782" spans="1:5" x14ac:dyDescent="0.2">
      <c r="A782" s="16">
        <v>1002230</v>
      </c>
      <c r="B782" s="15">
        <v>0.27591372800000002</v>
      </c>
      <c r="D782" s="7">
        <v>1200020</v>
      </c>
      <c r="E782" s="17" cm="1">
        <f t="array" ref="E782">MEDIAN(IF(A:A=D782,B:B))</f>
        <v>0.38374527000000003</v>
      </c>
    </row>
    <row r="783" spans="1:5" x14ac:dyDescent="0.2">
      <c r="A783" s="16">
        <v>1002230</v>
      </c>
      <c r="B783" s="15">
        <v>0.29509453400000002</v>
      </c>
      <c r="D783" s="7">
        <v>1200030</v>
      </c>
      <c r="E783" s="17" cm="1">
        <f t="array" ref="E783">MEDIAN(IF(A:A=D783,B:B))</f>
        <v>0.35726389600000003</v>
      </c>
    </row>
    <row r="784" spans="1:5" x14ac:dyDescent="0.2">
      <c r="A784" s="16">
        <v>1002240</v>
      </c>
      <c r="B784" s="15">
        <v>0</v>
      </c>
      <c r="D784" s="7">
        <v>1200040</v>
      </c>
      <c r="E784" s="17" cm="1">
        <f t="array" ref="E784">MEDIAN(IF(A:A=D784,B:B))</f>
        <v>0.34859405100000002</v>
      </c>
    </row>
    <row r="785" spans="1:5" x14ac:dyDescent="0.2">
      <c r="A785" s="16">
        <v>1002240</v>
      </c>
      <c r="B785" s="15">
        <v>0.29509453400000002</v>
      </c>
      <c r="D785" s="7">
        <v>1200050</v>
      </c>
      <c r="E785" s="17" cm="1">
        <f t="array" ref="E785">MEDIAN(IF(A:A=D785,B:B))</f>
        <v>0.34859405100000002</v>
      </c>
    </row>
    <row r="786" spans="1:5" x14ac:dyDescent="0.2">
      <c r="A786" s="16">
        <v>1002240</v>
      </c>
      <c r="B786" s="15">
        <v>0.29326917699999999</v>
      </c>
      <c r="D786" s="7">
        <v>1200060</v>
      </c>
      <c r="E786" s="17" cm="1">
        <f t="array" ref="E786">MEDIAN(IF(A:A=D786,B:B))</f>
        <v>0</v>
      </c>
    </row>
    <row r="787" spans="1:5" x14ac:dyDescent="0.2">
      <c r="A787" s="16">
        <v>1002250</v>
      </c>
      <c r="B787" s="15">
        <v>0.31064990300000001</v>
      </c>
      <c r="D787" s="7">
        <v>1300010</v>
      </c>
      <c r="E787" s="17" cm="1">
        <f t="array" ref="E787">MEDIAN(IF(A:A=D787,B:B))</f>
        <v>0.17700419100000001</v>
      </c>
    </row>
    <row r="788" spans="1:5" x14ac:dyDescent="0.2">
      <c r="A788" s="16">
        <v>1002250</v>
      </c>
      <c r="B788" s="15">
        <v>0.26152555300000002</v>
      </c>
      <c r="D788" s="7">
        <v>1300020</v>
      </c>
      <c r="E788" s="17" cm="1">
        <f t="array" ref="E788">MEDIAN(IF(A:A=D788,B:B))</f>
        <v>0.35400838200000001</v>
      </c>
    </row>
    <row r="789" spans="1:5" x14ac:dyDescent="0.2">
      <c r="A789" s="16">
        <v>1002260</v>
      </c>
      <c r="B789" s="15">
        <v>0.31064990300000001</v>
      </c>
      <c r="D789" s="7">
        <v>1300030</v>
      </c>
      <c r="E789" s="17" cm="1">
        <f t="array" ref="E789">MEDIAN(IF(A:A=D789,B:B))</f>
        <v>0.17700419100000001</v>
      </c>
    </row>
    <row r="790" spans="1:5" x14ac:dyDescent="0.2">
      <c r="A790" s="16">
        <v>1002260</v>
      </c>
      <c r="B790" s="15">
        <v>0.28998283699999999</v>
      </c>
      <c r="D790" s="7">
        <v>1300040</v>
      </c>
      <c r="E790" s="17" cm="1">
        <f t="array" ref="E790">MEDIAN(IF(A:A=D790,B:B))</f>
        <v>0.17700419100000001</v>
      </c>
    </row>
    <row r="791" spans="1:5" x14ac:dyDescent="0.2">
      <c r="A791" s="16">
        <v>1002260</v>
      </c>
      <c r="B791" s="15">
        <v>0.35716615200000001</v>
      </c>
      <c r="D791" s="7">
        <v>1300050</v>
      </c>
      <c r="E791" s="17" cm="1">
        <f t="array" ref="E791">MEDIAN(IF(A:A=D791,B:B))</f>
        <v>0</v>
      </c>
    </row>
    <row r="792" spans="1:5" x14ac:dyDescent="0.2">
      <c r="A792" s="16">
        <v>1002260</v>
      </c>
      <c r="B792" s="15">
        <v>0.26152555300000002</v>
      </c>
      <c r="D792" s="7">
        <v>1300060</v>
      </c>
      <c r="E792" s="17" cm="1">
        <f t="array" ref="E792">MEDIAN(IF(A:A=D792,B:B))</f>
        <v>0</v>
      </c>
    </row>
    <row r="793" spans="1:5" x14ac:dyDescent="0.2">
      <c r="A793" s="16">
        <v>1002270</v>
      </c>
      <c r="B793" s="15">
        <v>0.37023187200000002</v>
      </c>
      <c r="D793" s="7">
        <v>1300070</v>
      </c>
      <c r="E793" s="17" cm="1">
        <f t="array" ref="E793">MEDIAN(IF(A:A=D793,B:B))</f>
        <v>0</v>
      </c>
    </row>
    <row r="794" spans="1:5" x14ac:dyDescent="0.2">
      <c r="A794" s="16">
        <v>1002270</v>
      </c>
      <c r="B794" s="15">
        <v>0</v>
      </c>
      <c r="D794" s="7">
        <v>1300080</v>
      </c>
      <c r="E794" s="17" cm="1">
        <f t="array" ref="E794">MEDIAN(IF(A:A=D794,B:B))</f>
        <v>0</v>
      </c>
    </row>
    <row r="795" spans="1:5" x14ac:dyDescent="0.2">
      <c r="A795" s="16">
        <v>1002280</v>
      </c>
      <c r="B795" s="15">
        <v>0.29885998600000002</v>
      </c>
      <c r="D795" s="7">
        <v>1300090</v>
      </c>
      <c r="E795" s="17" cm="1">
        <f t="array" ref="E795">MEDIAN(IF(A:A=D795,B:B))</f>
        <v>0</v>
      </c>
    </row>
    <row r="796" spans="1:5" x14ac:dyDescent="0.2">
      <c r="A796" s="16">
        <v>1002280</v>
      </c>
      <c r="B796" s="15">
        <v>0.28101609100000002</v>
      </c>
      <c r="D796" s="7">
        <v>1300100</v>
      </c>
      <c r="E796" s="17" cm="1">
        <f t="array" ref="E796">MEDIAN(IF(A:A=D796,B:B))</f>
        <v>0</v>
      </c>
    </row>
    <row r="797" spans="1:5" x14ac:dyDescent="0.2">
      <c r="A797" s="16">
        <v>1002290</v>
      </c>
      <c r="B797" s="15">
        <v>0</v>
      </c>
      <c r="D797" s="7">
        <v>1300110</v>
      </c>
      <c r="E797" s="17" cm="1">
        <f t="array" ref="E797">MEDIAN(IF(A:A=D797,B:B))</f>
        <v>0</v>
      </c>
    </row>
    <row r="798" spans="1:5" x14ac:dyDescent="0.2">
      <c r="A798" s="16">
        <v>1002290</v>
      </c>
      <c r="B798" s="15">
        <v>0.28101609100000002</v>
      </c>
      <c r="D798" s="7">
        <v>1300120</v>
      </c>
      <c r="E798" s="17" cm="1">
        <f t="array" ref="E798">MEDIAN(IF(A:A=D798,B:B))</f>
        <v>0</v>
      </c>
    </row>
    <row r="799" spans="1:5" x14ac:dyDescent="0.2">
      <c r="A799" s="16">
        <v>1002300</v>
      </c>
      <c r="B799" s="15">
        <v>0.29885998600000002</v>
      </c>
      <c r="D799" s="7">
        <v>1300130</v>
      </c>
      <c r="E799" s="17" cm="1">
        <f t="array" ref="E799">MEDIAN(IF(A:A=D799,B:B))</f>
        <v>0</v>
      </c>
    </row>
    <row r="800" spans="1:5" x14ac:dyDescent="0.2">
      <c r="A800" s="16">
        <v>1002300</v>
      </c>
      <c r="B800" s="15">
        <v>0.28101609100000002</v>
      </c>
      <c r="D800" s="7">
        <v>1300140</v>
      </c>
      <c r="E800" s="17" cm="1">
        <f t="array" ref="E800">MEDIAN(IF(A:A=D800,B:B))</f>
        <v>0</v>
      </c>
    </row>
    <row r="801" spans="1:5" x14ac:dyDescent="0.2">
      <c r="A801" s="16">
        <v>1002310</v>
      </c>
      <c r="B801" s="15">
        <v>0</v>
      </c>
      <c r="D801" s="7">
        <v>1300150</v>
      </c>
      <c r="E801" s="17" cm="1">
        <f t="array" ref="E801">MEDIAN(IF(A:A=D801,B:B))</f>
        <v>0</v>
      </c>
    </row>
    <row r="802" spans="1:5" x14ac:dyDescent="0.2">
      <c r="A802" s="16">
        <v>1002310</v>
      </c>
      <c r="B802" s="15">
        <v>0.28101609100000002</v>
      </c>
      <c r="D802" s="7">
        <v>1300160</v>
      </c>
      <c r="E802" s="17" cm="1">
        <f t="array" ref="E802">MEDIAN(IF(A:A=D802,B:B))</f>
        <v>0</v>
      </c>
    </row>
    <row r="803" spans="1:5" x14ac:dyDescent="0.2">
      <c r="A803" s="16">
        <v>1002310</v>
      </c>
      <c r="B803" s="15">
        <v>0.24588167799999999</v>
      </c>
      <c r="D803" s="7">
        <v>1300170</v>
      </c>
      <c r="E803" s="17" cm="1">
        <f t="array" ref="E803">MEDIAN(IF(A:A=D803,B:B))</f>
        <v>0</v>
      </c>
    </row>
    <row r="804" spans="1:5" x14ac:dyDescent="0.2">
      <c r="A804" s="16">
        <v>1002320</v>
      </c>
      <c r="B804" s="15">
        <v>0.235871687</v>
      </c>
      <c r="D804" s="7">
        <v>1300180</v>
      </c>
      <c r="E804" s="17" cm="1">
        <f t="array" ref="E804">MEDIAN(IF(A:A=D804,B:B))</f>
        <v>0.362353447</v>
      </c>
    </row>
    <row r="805" spans="1:5" x14ac:dyDescent="0.2">
      <c r="A805" s="16">
        <v>1002320</v>
      </c>
      <c r="B805" s="15">
        <v>0.28101609100000002</v>
      </c>
      <c r="D805" s="7">
        <v>1300190</v>
      </c>
      <c r="E805" s="17" cm="1">
        <f t="array" ref="E805">MEDIAN(IF(A:A=D805,B:B))</f>
        <v>0</v>
      </c>
    </row>
    <row r="806" spans="1:5" x14ac:dyDescent="0.2">
      <c r="A806" s="16">
        <v>1002330</v>
      </c>
      <c r="B806" s="15">
        <v>0.235871687</v>
      </c>
      <c r="D806" s="7">
        <v>1300200</v>
      </c>
      <c r="E806" s="17" cm="1">
        <f t="array" ref="E806">MEDIAN(IF(A:A=D806,B:B))</f>
        <v>0</v>
      </c>
    </row>
    <row r="807" spans="1:5" x14ac:dyDescent="0.2">
      <c r="A807" s="16">
        <v>1002330</v>
      </c>
      <c r="B807" s="15">
        <v>0</v>
      </c>
      <c r="D807" s="7">
        <v>1300210</v>
      </c>
      <c r="E807" s="17" cm="1">
        <f t="array" ref="E807">MEDIAN(IF(A:A=D807,B:B))</f>
        <v>0</v>
      </c>
    </row>
    <row r="808" spans="1:5" x14ac:dyDescent="0.2">
      <c r="A808" s="16">
        <v>1002330</v>
      </c>
      <c r="B808" s="15">
        <v>0.28101609100000002</v>
      </c>
      <c r="D808" s="7">
        <v>1300220</v>
      </c>
      <c r="E808" s="17" cm="1">
        <f t="array" ref="E808">MEDIAN(IF(A:A=D808,B:B))</f>
        <v>0</v>
      </c>
    </row>
    <row r="809" spans="1:5" x14ac:dyDescent="0.2">
      <c r="A809" s="16">
        <v>1002340</v>
      </c>
      <c r="B809" s="15">
        <v>0.28101609100000002</v>
      </c>
      <c r="D809" s="7">
        <v>1300230</v>
      </c>
      <c r="E809" s="17" cm="1">
        <f t="array" ref="E809">MEDIAN(IF(A:A=D809,B:B))</f>
        <v>0.1811767235</v>
      </c>
    </row>
    <row r="810" spans="1:5" x14ac:dyDescent="0.2">
      <c r="A810" s="16">
        <v>1002340</v>
      </c>
      <c r="B810" s="15">
        <v>0.18280436999999999</v>
      </c>
      <c r="D810" s="7">
        <v>1300240</v>
      </c>
      <c r="E810" s="17" cm="1">
        <f t="array" ref="E810">MEDIAN(IF(A:A=D810,B:B))</f>
        <v>0</v>
      </c>
    </row>
    <row r="811" spans="1:5" x14ac:dyDescent="0.2">
      <c r="A811" s="16">
        <v>1002340</v>
      </c>
      <c r="B811" s="15">
        <v>0.24588167799999999</v>
      </c>
      <c r="D811" s="7">
        <v>1300250</v>
      </c>
      <c r="E811" s="17" cm="1">
        <f t="array" ref="E811">MEDIAN(IF(A:A=D811,B:B))</f>
        <v>0</v>
      </c>
    </row>
    <row r="812" spans="1:5" x14ac:dyDescent="0.2">
      <c r="A812" s="16">
        <v>1002350</v>
      </c>
      <c r="B812" s="15">
        <v>0.29885998600000002</v>
      </c>
      <c r="D812" s="7">
        <v>1300260</v>
      </c>
      <c r="E812" s="17" cm="1">
        <f t="array" ref="E812">MEDIAN(IF(A:A=D812,B:B))</f>
        <v>0</v>
      </c>
    </row>
    <row r="813" spans="1:5" x14ac:dyDescent="0.2">
      <c r="A813" s="16">
        <v>1002350</v>
      </c>
      <c r="B813" s="15">
        <v>0.28998283699999999</v>
      </c>
      <c r="D813" s="7">
        <v>1300270</v>
      </c>
      <c r="E813" s="17" cm="1">
        <f t="array" ref="E813">MEDIAN(IF(A:A=D813,B:B))</f>
        <v>0</v>
      </c>
    </row>
    <row r="814" spans="1:5" x14ac:dyDescent="0.2">
      <c r="A814" s="16">
        <v>1002350</v>
      </c>
      <c r="B814" s="15">
        <v>0.35716615200000001</v>
      </c>
      <c r="D814" s="7">
        <v>1300280</v>
      </c>
      <c r="E814" s="17" cm="1">
        <f t="array" ref="E814">MEDIAN(IF(A:A=D814,B:B))</f>
        <v>0.1995503075</v>
      </c>
    </row>
    <row r="815" spans="1:5" x14ac:dyDescent="0.2">
      <c r="A815" s="16">
        <v>1002360</v>
      </c>
      <c r="B815" s="15">
        <v>0.35716615200000001</v>
      </c>
      <c r="D815" s="7">
        <v>1300290</v>
      </c>
      <c r="E815" s="17" cm="1">
        <f t="array" ref="E815">MEDIAN(IF(A:A=D815,B:B))</f>
        <v>0</v>
      </c>
    </row>
    <row r="816" spans="1:5" x14ac:dyDescent="0.2">
      <c r="A816" s="16">
        <v>1002370</v>
      </c>
      <c r="B816" s="15">
        <v>0.35716615200000001</v>
      </c>
      <c r="D816" s="7">
        <v>1300300</v>
      </c>
      <c r="E816" s="17" cm="1">
        <f t="array" ref="E816">MEDIAN(IF(A:A=D816,B:B))</f>
        <v>0.1995503075</v>
      </c>
    </row>
    <row r="817" spans="1:5" x14ac:dyDescent="0.2">
      <c r="A817" s="16">
        <v>1002380</v>
      </c>
      <c r="B817" s="15">
        <v>0.29885998600000002</v>
      </c>
      <c r="D817" s="7">
        <v>1300310</v>
      </c>
      <c r="E817" s="17" cm="1">
        <f t="array" ref="E817">MEDIAN(IF(A:A=D817,B:B))</f>
        <v>0.39910061499999999</v>
      </c>
    </row>
    <row r="818" spans="1:5" x14ac:dyDescent="0.2">
      <c r="A818" s="16">
        <v>1002380</v>
      </c>
      <c r="B818" s="15">
        <v>0</v>
      </c>
      <c r="D818" s="7">
        <v>1300320</v>
      </c>
      <c r="E818" s="17" cm="1">
        <f t="array" ref="E818">MEDIAN(IF(A:A=D818,B:B))</f>
        <v>0.1995503075</v>
      </c>
    </row>
    <row r="819" spans="1:5" x14ac:dyDescent="0.2">
      <c r="A819" s="16">
        <v>1002380</v>
      </c>
      <c r="B819" s="15">
        <v>0.35716615200000001</v>
      </c>
      <c r="D819" s="7">
        <v>1300330</v>
      </c>
      <c r="E819" s="17" cm="1">
        <f t="array" ref="E819">MEDIAN(IF(A:A=D819,B:B))</f>
        <v>0.39910061499999999</v>
      </c>
    </row>
    <row r="820" spans="1:5" x14ac:dyDescent="0.2">
      <c r="A820" s="16">
        <v>1002390</v>
      </c>
      <c r="B820" s="15">
        <v>0</v>
      </c>
      <c r="D820" s="7">
        <v>1300340</v>
      </c>
      <c r="E820" s="17" cm="1">
        <f t="array" ref="E820">MEDIAN(IF(A:A=D820,B:B))</f>
        <v>0.1995503075</v>
      </c>
    </row>
    <row r="821" spans="1:5" x14ac:dyDescent="0.2">
      <c r="A821" s="16">
        <v>1002390</v>
      </c>
      <c r="B821" s="15">
        <v>0.35716615200000001</v>
      </c>
      <c r="D821" s="7">
        <v>1300350</v>
      </c>
      <c r="E821" s="17" cm="1">
        <f t="array" ref="E821">MEDIAN(IF(A:A=D821,B:B))</f>
        <v>0.1995503075</v>
      </c>
    </row>
    <row r="822" spans="1:5" x14ac:dyDescent="0.2">
      <c r="A822" s="16">
        <v>1002400</v>
      </c>
      <c r="B822" s="15">
        <v>0.35716615200000001</v>
      </c>
      <c r="D822" s="7">
        <v>1300360</v>
      </c>
      <c r="E822" s="17" cm="1">
        <f t="array" ref="E822">MEDIAN(IF(A:A=D822,B:B))</f>
        <v>0.1995503075</v>
      </c>
    </row>
    <row r="823" spans="1:5" x14ac:dyDescent="0.2">
      <c r="A823" s="16">
        <v>1002410</v>
      </c>
      <c r="B823" s="15">
        <v>0.28998283699999999</v>
      </c>
      <c r="D823" s="7">
        <v>1300370</v>
      </c>
      <c r="E823" s="17" cm="1">
        <f t="array" ref="E823">MEDIAN(IF(A:A=D823,B:B))</f>
        <v>0</v>
      </c>
    </row>
    <row r="824" spans="1:5" x14ac:dyDescent="0.2">
      <c r="A824" s="16">
        <v>1002410</v>
      </c>
      <c r="B824" s="15">
        <v>0</v>
      </c>
      <c r="D824" s="7">
        <v>1300380</v>
      </c>
      <c r="E824" s="17" cm="1">
        <f t="array" ref="E824">MEDIAN(IF(A:A=D824,B:B))</f>
        <v>0.1995503075</v>
      </c>
    </row>
    <row r="825" spans="1:5" x14ac:dyDescent="0.2">
      <c r="A825" s="16">
        <v>1002410</v>
      </c>
      <c r="B825" s="15">
        <v>0.35716615200000001</v>
      </c>
      <c r="D825" s="7">
        <v>1300390</v>
      </c>
      <c r="E825" s="17" cm="1">
        <f t="array" ref="E825">MEDIAN(IF(A:A=D825,B:B))</f>
        <v>0</v>
      </c>
    </row>
    <row r="826" spans="1:5" x14ac:dyDescent="0.2">
      <c r="A826" s="16">
        <v>1002410</v>
      </c>
      <c r="B826" s="15">
        <v>0.26152555300000002</v>
      </c>
      <c r="D826" s="7">
        <v>1300400</v>
      </c>
      <c r="E826" s="17" cm="1">
        <f t="array" ref="E826">MEDIAN(IF(A:A=D826,B:B))</f>
        <v>0.1995503075</v>
      </c>
    </row>
    <row r="827" spans="1:5" x14ac:dyDescent="0.2">
      <c r="A827" s="16">
        <v>1002420</v>
      </c>
      <c r="B827" s="15">
        <v>0</v>
      </c>
      <c r="D827" s="7">
        <v>1300410</v>
      </c>
      <c r="E827" s="17" cm="1">
        <f t="array" ref="E827">MEDIAN(IF(A:A=D827,B:B))</f>
        <v>0</v>
      </c>
    </row>
    <row r="828" spans="1:5" x14ac:dyDescent="0.2">
      <c r="A828" s="16">
        <v>1002420</v>
      </c>
      <c r="B828" s="15">
        <v>0.35716615200000001</v>
      </c>
      <c r="D828" s="7">
        <v>1300420</v>
      </c>
      <c r="E828" s="17" cm="1">
        <f t="array" ref="E828">MEDIAN(IF(A:A=D828,B:B))</f>
        <v>0</v>
      </c>
    </row>
    <row r="829" spans="1:5" x14ac:dyDescent="0.2">
      <c r="A829" s="16">
        <v>1002430</v>
      </c>
      <c r="B829" s="15">
        <v>0.205680801</v>
      </c>
      <c r="D829" s="7">
        <v>1300430</v>
      </c>
      <c r="E829" s="17" cm="1">
        <f t="array" ref="E829">MEDIAN(IF(A:A=D829,B:B))</f>
        <v>0</v>
      </c>
    </row>
    <row r="830" spans="1:5" x14ac:dyDescent="0.2">
      <c r="A830" s="16">
        <v>1002430</v>
      </c>
      <c r="B830" s="15">
        <v>0</v>
      </c>
      <c r="D830" s="7">
        <v>1300440</v>
      </c>
      <c r="E830" s="17" cm="1">
        <f t="array" ref="E830">MEDIAN(IF(A:A=D830,B:B))</f>
        <v>0</v>
      </c>
    </row>
    <row r="831" spans="1:5" x14ac:dyDescent="0.2">
      <c r="A831" s="16">
        <v>1002430</v>
      </c>
      <c r="B831" s="15">
        <v>0</v>
      </c>
      <c r="D831" s="7">
        <v>1300450</v>
      </c>
      <c r="E831" s="17" cm="1">
        <f t="array" ref="E831">MEDIAN(IF(A:A=D831,B:B))</f>
        <v>0</v>
      </c>
    </row>
    <row r="832" spans="1:5" x14ac:dyDescent="0.2">
      <c r="A832" s="16">
        <v>1002430</v>
      </c>
      <c r="B832" s="15">
        <v>0.35716615200000001</v>
      </c>
      <c r="D832" s="7">
        <v>1300460</v>
      </c>
      <c r="E832" s="17" cm="1">
        <f t="array" ref="E832">MEDIAN(IF(A:A=D832,B:B))</f>
        <v>0</v>
      </c>
    </row>
    <row r="833" spans="1:5" x14ac:dyDescent="0.2">
      <c r="A833" s="16">
        <v>1002430</v>
      </c>
      <c r="B833" s="15">
        <v>0.205680801</v>
      </c>
      <c r="D833" s="7">
        <v>1300470</v>
      </c>
      <c r="E833" s="17" cm="1">
        <f t="array" ref="E833">MEDIAN(IF(A:A=D833,B:B))</f>
        <v>0</v>
      </c>
    </row>
    <row r="834" spans="1:5" x14ac:dyDescent="0.2">
      <c r="A834" s="16">
        <v>1002440</v>
      </c>
      <c r="B834" s="15">
        <v>0</v>
      </c>
      <c r="D834" s="7">
        <v>1300480</v>
      </c>
      <c r="E834" s="17" cm="1">
        <f t="array" ref="E834">MEDIAN(IF(A:A=D834,B:B))</f>
        <v>0.1995503075</v>
      </c>
    </row>
    <row r="835" spans="1:5" x14ac:dyDescent="0.2">
      <c r="A835" s="16">
        <v>1002440</v>
      </c>
      <c r="B835" s="15">
        <v>0.35716615200000001</v>
      </c>
      <c r="D835" s="7">
        <v>1300490</v>
      </c>
      <c r="E835" s="17" cm="1">
        <f t="array" ref="E835">MEDIAN(IF(A:A=D835,B:B))</f>
        <v>0</v>
      </c>
    </row>
    <row r="836" spans="1:5" x14ac:dyDescent="0.2">
      <c r="A836" s="16">
        <v>1002450</v>
      </c>
      <c r="B836" s="15">
        <v>0</v>
      </c>
      <c r="D836" s="7">
        <v>1300500</v>
      </c>
      <c r="E836" s="17" cm="1">
        <f t="array" ref="E836">MEDIAN(IF(A:A=D836,B:B))</f>
        <v>0</v>
      </c>
    </row>
    <row r="837" spans="1:5" x14ac:dyDescent="0.2">
      <c r="A837" s="16">
        <v>1002450</v>
      </c>
      <c r="B837" s="15">
        <v>0.35716615200000001</v>
      </c>
      <c r="D837" s="7">
        <v>1300510</v>
      </c>
      <c r="E837" s="17" cm="1">
        <f t="array" ref="E837">MEDIAN(IF(A:A=D837,B:B))</f>
        <v>0</v>
      </c>
    </row>
    <row r="838" spans="1:5" x14ac:dyDescent="0.2">
      <c r="A838" s="16">
        <v>1002460</v>
      </c>
      <c r="B838" s="15">
        <v>0</v>
      </c>
      <c r="D838" s="7">
        <v>1300520</v>
      </c>
      <c r="E838" s="17" cm="1">
        <f t="array" ref="E838">MEDIAN(IF(A:A=D838,B:B))</f>
        <v>0</v>
      </c>
    </row>
    <row r="839" spans="1:5" x14ac:dyDescent="0.2">
      <c r="A839" s="16">
        <v>1002460</v>
      </c>
      <c r="B839" s="15">
        <v>0.35716615200000001</v>
      </c>
      <c r="D839" s="7">
        <v>1300530</v>
      </c>
      <c r="E839" s="17" cm="1">
        <f t="array" ref="E839">MEDIAN(IF(A:A=D839,B:B))</f>
        <v>0.39910061499999999</v>
      </c>
    </row>
    <row r="840" spans="1:5" x14ac:dyDescent="0.2">
      <c r="A840" s="16">
        <v>1002460</v>
      </c>
      <c r="B840" s="15">
        <v>0.26152555300000002</v>
      </c>
      <c r="D840" s="7">
        <v>1300540</v>
      </c>
      <c r="E840" s="17" cm="1">
        <f t="array" ref="E840">MEDIAN(IF(A:A=D840,B:B))</f>
        <v>0.39910061499999999</v>
      </c>
    </row>
    <row r="841" spans="1:5" x14ac:dyDescent="0.2">
      <c r="A841" s="16">
        <v>1002470</v>
      </c>
      <c r="B841" s="15">
        <v>0</v>
      </c>
      <c r="D841" s="7">
        <v>1300550</v>
      </c>
      <c r="E841" s="17" cm="1">
        <f t="array" ref="E841">MEDIAN(IF(A:A=D841,B:B))</f>
        <v>0</v>
      </c>
    </row>
    <row r="842" spans="1:5" x14ac:dyDescent="0.2">
      <c r="A842" s="16">
        <v>1002470</v>
      </c>
      <c r="B842" s="15">
        <v>0.35716615200000001</v>
      </c>
      <c r="D842" s="7">
        <v>1300560</v>
      </c>
      <c r="E842" s="17" cm="1">
        <f t="array" ref="E842">MEDIAN(IF(A:A=D842,B:B))</f>
        <v>0</v>
      </c>
    </row>
    <row r="843" spans="1:5" x14ac:dyDescent="0.2">
      <c r="A843" s="16">
        <v>1002480</v>
      </c>
      <c r="B843" s="15">
        <v>0.205680801</v>
      </c>
      <c r="D843" s="7">
        <v>1300570</v>
      </c>
      <c r="E843" s="17" cm="1">
        <f t="array" ref="E843">MEDIAN(IF(A:A=D843,B:B))</f>
        <v>0.1995503075</v>
      </c>
    </row>
    <row r="844" spans="1:5" x14ac:dyDescent="0.2">
      <c r="A844" s="16">
        <v>1002480</v>
      </c>
      <c r="B844" s="15">
        <v>0.20987096299999999</v>
      </c>
      <c r="D844" s="7">
        <v>1300580</v>
      </c>
      <c r="E844" s="17" cm="1">
        <f t="array" ref="E844">MEDIAN(IF(A:A=D844,B:B))</f>
        <v>0</v>
      </c>
    </row>
    <row r="845" spans="1:5" x14ac:dyDescent="0.2">
      <c r="A845" s="16">
        <v>1002480</v>
      </c>
      <c r="B845" s="15">
        <v>0</v>
      </c>
      <c r="D845" s="7">
        <v>1300590</v>
      </c>
      <c r="E845" s="17" cm="1">
        <f t="array" ref="E845">MEDIAN(IF(A:A=D845,B:B))</f>
        <v>0</v>
      </c>
    </row>
    <row r="846" spans="1:5" x14ac:dyDescent="0.2">
      <c r="A846" s="16">
        <v>1002480</v>
      </c>
      <c r="B846" s="15">
        <v>0.35716615200000001</v>
      </c>
      <c r="D846" s="7">
        <v>1300600</v>
      </c>
      <c r="E846" s="17" cm="1">
        <f t="array" ref="E846">MEDIAN(IF(A:A=D846,B:B))</f>
        <v>0.362353447</v>
      </c>
    </row>
    <row r="847" spans="1:5" x14ac:dyDescent="0.2">
      <c r="A847" s="16">
        <v>1002480</v>
      </c>
      <c r="B847" s="15">
        <v>0.19713014800000001</v>
      </c>
      <c r="D847" s="7">
        <v>1300610</v>
      </c>
      <c r="E847" s="17" cm="1">
        <f t="array" ref="E847">MEDIAN(IF(A:A=D847,B:B))</f>
        <v>0.1811767235</v>
      </c>
    </row>
    <row r="848" spans="1:5" x14ac:dyDescent="0.2">
      <c r="A848" s="16">
        <v>1002480</v>
      </c>
      <c r="B848" s="15">
        <v>0.29509453400000002</v>
      </c>
      <c r="D848" s="7">
        <v>1300620</v>
      </c>
      <c r="E848" s="17" cm="1">
        <f t="array" ref="E848">MEDIAN(IF(A:A=D848,B:B))</f>
        <v>0.1995503075</v>
      </c>
    </row>
    <row r="849" spans="1:5" x14ac:dyDescent="0.2">
      <c r="A849" s="16">
        <v>1002490</v>
      </c>
      <c r="B849" s="15">
        <v>0.30845329199999999</v>
      </c>
      <c r="D849" s="7">
        <v>1300630</v>
      </c>
      <c r="E849" s="17" cm="1">
        <f t="array" ref="E849">MEDIAN(IF(A:A=D849,B:B))</f>
        <v>0</v>
      </c>
    </row>
    <row r="850" spans="1:5" x14ac:dyDescent="0.2">
      <c r="A850" s="16">
        <v>1002490</v>
      </c>
      <c r="B850" s="15">
        <v>0.26152555300000002</v>
      </c>
      <c r="D850" s="7">
        <v>1300640</v>
      </c>
      <c r="E850" s="17" cm="1">
        <f t="array" ref="E850">MEDIAN(IF(A:A=D850,B:B))</f>
        <v>0.1811767235</v>
      </c>
    </row>
    <row r="851" spans="1:5" x14ac:dyDescent="0.2">
      <c r="A851" s="16">
        <v>1002490</v>
      </c>
      <c r="B851" s="15">
        <v>0.29326917699999999</v>
      </c>
      <c r="D851" s="7">
        <v>1300650</v>
      </c>
      <c r="E851" s="17" cm="1">
        <f t="array" ref="E851">MEDIAN(IF(A:A=D851,B:B))</f>
        <v>0</v>
      </c>
    </row>
    <row r="852" spans="1:5" x14ac:dyDescent="0.2">
      <c r="A852" s="16">
        <v>1002500</v>
      </c>
      <c r="B852" s="15">
        <v>0.31064990300000001</v>
      </c>
      <c r="D852" s="7">
        <v>1300660</v>
      </c>
      <c r="E852" s="17" cm="1">
        <f t="array" ref="E852">MEDIAN(IF(A:A=D852,B:B))</f>
        <v>0</v>
      </c>
    </row>
    <row r="853" spans="1:5" x14ac:dyDescent="0.2">
      <c r="A853" s="16">
        <v>1002500</v>
      </c>
      <c r="B853" s="15">
        <v>0.30845329199999999</v>
      </c>
      <c r="D853" s="7">
        <v>1300670</v>
      </c>
      <c r="E853" s="17" cm="1">
        <f t="array" ref="E853">MEDIAN(IF(A:A=D853,B:B))</f>
        <v>0</v>
      </c>
    </row>
    <row r="854" spans="1:5" x14ac:dyDescent="0.2">
      <c r="A854" s="16">
        <v>1002500</v>
      </c>
      <c r="B854" s="15">
        <v>0.26152555300000002</v>
      </c>
      <c r="D854" s="7">
        <v>1300680</v>
      </c>
      <c r="E854" s="17" cm="1">
        <f t="array" ref="E854">MEDIAN(IF(A:A=D854,B:B))</f>
        <v>0</v>
      </c>
    </row>
    <row r="855" spans="1:5" x14ac:dyDescent="0.2">
      <c r="A855" s="16">
        <v>1002510</v>
      </c>
      <c r="B855" s="15">
        <v>0.30845329199999999</v>
      </c>
      <c r="D855" s="7">
        <v>1300690</v>
      </c>
      <c r="E855" s="17" cm="1">
        <f t="array" ref="E855">MEDIAN(IF(A:A=D855,B:B))</f>
        <v>0.1995503075</v>
      </c>
    </row>
    <row r="856" spans="1:5" x14ac:dyDescent="0.2">
      <c r="A856" s="16">
        <v>1002510</v>
      </c>
      <c r="B856" s="15">
        <v>0.26152555300000002</v>
      </c>
      <c r="D856" s="7">
        <v>1300700</v>
      </c>
      <c r="E856" s="17" cm="1">
        <f t="array" ref="E856">MEDIAN(IF(A:A=D856,B:B))</f>
        <v>0</v>
      </c>
    </row>
    <row r="857" spans="1:5" x14ac:dyDescent="0.2">
      <c r="A857" s="16">
        <v>1002510</v>
      </c>
      <c r="B857" s="15">
        <v>0.29326917699999999</v>
      </c>
      <c r="D857" s="7">
        <v>1300710</v>
      </c>
      <c r="E857" s="17" cm="1">
        <f t="array" ref="E857">MEDIAN(IF(A:A=D857,B:B))</f>
        <v>0.1995503075</v>
      </c>
    </row>
    <row r="858" spans="1:5" x14ac:dyDescent="0.2">
      <c r="A858" s="16">
        <v>1002520</v>
      </c>
      <c r="B858" s="15">
        <v>0.26152555300000002</v>
      </c>
      <c r="D858" s="7">
        <v>1300720</v>
      </c>
      <c r="E858" s="17" cm="1">
        <f t="array" ref="E858">MEDIAN(IF(A:A=D858,B:B))</f>
        <v>0</v>
      </c>
    </row>
    <row r="859" spans="1:5" x14ac:dyDescent="0.2">
      <c r="A859" s="16">
        <v>1002530</v>
      </c>
      <c r="B859" s="15">
        <v>0.31064990300000001</v>
      </c>
      <c r="D859" s="7">
        <v>1300730</v>
      </c>
      <c r="E859" s="17" cm="1">
        <f t="array" ref="E859">MEDIAN(IF(A:A=D859,B:B))</f>
        <v>0.1995503075</v>
      </c>
    </row>
    <row r="860" spans="1:5" x14ac:dyDescent="0.2">
      <c r="A860" s="16">
        <v>1002530</v>
      </c>
      <c r="B860" s="15">
        <v>0.26152555300000002</v>
      </c>
      <c r="D860" s="7">
        <v>1300740</v>
      </c>
      <c r="E860" s="17" cm="1">
        <f t="array" ref="E860">MEDIAN(IF(A:A=D860,B:B))</f>
        <v>0.1995503075</v>
      </c>
    </row>
    <row r="861" spans="1:5" x14ac:dyDescent="0.2">
      <c r="A861" s="16">
        <v>1002540</v>
      </c>
      <c r="B861" s="15">
        <v>0.31064990300000001</v>
      </c>
      <c r="D861" s="7">
        <v>1300750</v>
      </c>
      <c r="E861" s="17" cm="1">
        <f t="array" ref="E861">MEDIAN(IF(A:A=D861,B:B))</f>
        <v>0.39910061499999999</v>
      </c>
    </row>
    <row r="862" spans="1:5" x14ac:dyDescent="0.2">
      <c r="A862" s="16">
        <v>1002540</v>
      </c>
      <c r="B862" s="15">
        <v>0.28998283699999999</v>
      </c>
      <c r="D862" s="7">
        <v>1300760</v>
      </c>
      <c r="E862" s="17" cm="1">
        <f t="array" ref="E862">MEDIAN(IF(A:A=D862,B:B))</f>
        <v>0.39910061499999999</v>
      </c>
    </row>
    <row r="863" spans="1:5" x14ac:dyDescent="0.2">
      <c r="A863" s="16">
        <v>1002540</v>
      </c>
      <c r="B863" s="15">
        <v>0</v>
      </c>
      <c r="D863" s="7">
        <v>1300770</v>
      </c>
      <c r="E863" s="17" cm="1">
        <f t="array" ref="E863">MEDIAN(IF(A:A=D863,B:B))</f>
        <v>0.39910061499999999</v>
      </c>
    </row>
    <row r="864" spans="1:5" x14ac:dyDescent="0.2">
      <c r="A864" s="16">
        <v>1002540</v>
      </c>
      <c r="B864" s="15">
        <v>0.35716615200000001</v>
      </c>
      <c r="D864" s="7">
        <v>1300780</v>
      </c>
      <c r="E864" s="17" cm="1">
        <f t="array" ref="E864">MEDIAN(IF(A:A=D864,B:B))</f>
        <v>0.1995503075</v>
      </c>
    </row>
    <row r="865" spans="1:5" x14ac:dyDescent="0.2">
      <c r="A865" s="16">
        <v>1002540</v>
      </c>
      <c r="B865" s="15">
        <v>0.26152555300000002</v>
      </c>
      <c r="D865" s="7">
        <v>1300790</v>
      </c>
      <c r="E865" s="17" cm="1">
        <f t="array" ref="E865">MEDIAN(IF(A:A=D865,B:B))</f>
        <v>0.1995503075</v>
      </c>
    </row>
    <row r="866" spans="1:5" x14ac:dyDescent="0.2">
      <c r="A866" s="16">
        <v>1002540</v>
      </c>
      <c r="B866" s="15">
        <v>0.29326917699999999</v>
      </c>
      <c r="D866" s="7">
        <v>1300800</v>
      </c>
      <c r="E866" s="17" cm="1">
        <f t="array" ref="E866">MEDIAN(IF(A:A=D866,B:B))</f>
        <v>0.40894325349999999</v>
      </c>
    </row>
    <row r="867" spans="1:5" x14ac:dyDescent="0.2">
      <c r="A867" s="16">
        <v>1002550</v>
      </c>
      <c r="B867" s="15">
        <v>0.31064990300000001</v>
      </c>
      <c r="D867" s="7">
        <v>1300810</v>
      </c>
      <c r="E867" s="17" cm="1">
        <f t="array" ref="E867">MEDIAN(IF(A:A=D867,B:B))</f>
        <v>0.41878589199999999</v>
      </c>
    </row>
    <row r="868" spans="1:5" x14ac:dyDescent="0.2">
      <c r="A868" s="16">
        <v>1002550</v>
      </c>
      <c r="B868" s="15">
        <v>0.26152555300000002</v>
      </c>
      <c r="D868" s="7">
        <v>1300820</v>
      </c>
      <c r="E868" s="17" cm="1">
        <f t="array" ref="E868">MEDIAN(IF(A:A=D868,B:B))</f>
        <v>0.39910061499999999</v>
      </c>
    </row>
    <row r="869" spans="1:5" x14ac:dyDescent="0.2">
      <c r="A869" s="16">
        <v>1002560</v>
      </c>
      <c r="B869" s="15">
        <v>0.31064990300000001</v>
      </c>
      <c r="D869" s="7">
        <v>1300830</v>
      </c>
      <c r="E869" s="17" cm="1">
        <f t="array" ref="E869">MEDIAN(IF(A:A=D869,B:B))</f>
        <v>0.1995503075</v>
      </c>
    </row>
    <row r="870" spans="1:5" x14ac:dyDescent="0.2">
      <c r="A870" s="16">
        <v>1002560</v>
      </c>
      <c r="B870" s="15">
        <v>0.28998283699999999</v>
      </c>
      <c r="D870" s="7">
        <v>1300840</v>
      </c>
      <c r="E870" s="17" cm="1">
        <f t="array" ref="E870">MEDIAN(IF(A:A=D870,B:B))</f>
        <v>0.41878589199999999</v>
      </c>
    </row>
    <row r="871" spans="1:5" x14ac:dyDescent="0.2">
      <c r="A871" s="16">
        <v>1002570</v>
      </c>
      <c r="B871" s="15">
        <v>0.46856425699999998</v>
      </c>
      <c r="D871" s="7">
        <v>1300850</v>
      </c>
      <c r="E871" s="17" cm="1">
        <f t="array" ref="E871">MEDIAN(IF(A:A=D871,B:B))</f>
        <v>0.41878589199999999</v>
      </c>
    </row>
    <row r="872" spans="1:5" x14ac:dyDescent="0.2">
      <c r="A872" s="16">
        <v>1002580</v>
      </c>
      <c r="B872" s="15">
        <v>0.29885998600000002</v>
      </c>
      <c r="D872" s="7">
        <v>1300860</v>
      </c>
      <c r="E872" s="17" cm="1">
        <f t="array" ref="E872">MEDIAN(IF(A:A=D872,B:B))</f>
        <v>0.39910061499999999</v>
      </c>
    </row>
    <row r="873" spans="1:5" x14ac:dyDescent="0.2">
      <c r="A873" s="16">
        <v>1002580</v>
      </c>
      <c r="B873" s="15">
        <v>0.28998283699999999</v>
      </c>
      <c r="D873" s="7">
        <v>1300870</v>
      </c>
      <c r="E873" s="17" cm="1">
        <f t="array" ref="E873">MEDIAN(IF(A:A=D873,B:B))</f>
        <v>0.39910061499999999</v>
      </c>
    </row>
    <row r="874" spans="1:5" x14ac:dyDescent="0.2">
      <c r="A874" s="16">
        <v>1002580</v>
      </c>
      <c r="B874" s="15">
        <v>0.28101609100000002</v>
      </c>
      <c r="D874" s="7">
        <v>1300880</v>
      </c>
      <c r="E874" s="17" cm="1">
        <f t="array" ref="E874">MEDIAN(IF(A:A=D874,B:B))</f>
        <v>0.35865505549999999</v>
      </c>
    </row>
    <row r="875" spans="1:5" x14ac:dyDescent="0.2">
      <c r="A875" s="16">
        <v>1002580</v>
      </c>
      <c r="B875" s="15">
        <v>0.35716615200000001</v>
      </c>
      <c r="D875" s="7">
        <v>1300890</v>
      </c>
      <c r="E875" s="17" cm="1">
        <f t="array" ref="E875">MEDIAN(IF(A:A=D875,B:B))</f>
        <v>0.31820949599999998</v>
      </c>
    </row>
    <row r="876" spans="1:5" x14ac:dyDescent="0.2">
      <c r="A876" s="16">
        <v>1002590</v>
      </c>
      <c r="B876" s="15">
        <v>0.29885998600000002</v>
      </c>
      <c r="D876" s="7">
        <v>1300900</v>
      </c>
      <c r="E876" s="17" cm="1">
        <f t="array" ref="E876">MEDIAN(IF(A:A=D876,B:B))</f>
        <v>0.43973069249999996</v>
      </c>
    </row>
    <row r="877" spans="1:5" x14ac:dyDescent="0.2">
      <c r="A877" s="16">
        <v>1002590</v>
      </c>
      <c r="B877" s="15">
        <v>0.28101609100000002</v>
      </c>
      <c r="D877" s="7">
        <v>1300910</v>
      </c>
      <c r="E877" s="17" cm="1">
        <f t="array" ref="E877">MEDIAN(IF(A:A=D877,B:B))</f>
        <v>0.209392946</v>
      </c>
    </row>
    <row r="878" spans="1:5" x14ac:dyDescent="0.2">
      <c r="A878" s="16">
        <v>1002590</v>
      </c>
      <c r="B878" s="15">
        <v>0.24588167799999999</v>
      </c>
      <c r="D878" s="7">
        <v>1300920</v>
      </c>
      <c r="E878" s="17" cm="1">
        <f t="array" ref="E878">MEDIAN(IF(A:A=D878,B:B))</f>
        <v>0.41878589199999999</v>
      </c>
    </row>
    <row r="879" spans="1:5" x14ac:dyDescent="0.2">
      <c r="A879" s="16">
        <v>1002590</v>
      </c>
      <c r="B879" s="15">
        <v>0.22528158500000001</v>
      </c>
      <c r="D879" s="7">
        <v>1300930</v>
      </c>
      <c r="E879" s="17" cm="1">
        <f t="array" ref="E879">MEDIAN(IF(A:A=D879,B:B))</f>
        <v>0.41878589199999999</v>
      </c>
    </row>
    <row r="880" spans="1:5" x14ac:dyDescent="0.2">
      <c r="A880" s="16">
        <v>1002600</v>
      </c>
      <c r="B880" s="15">
        <v>0.29885998600000002</v>
      </c>
      <c r="D880" s="7">
        <v>1300931</v>
      </c>
      <c r="E880" s="17" cm="1">
        <f t="array" ref="E880">MEDIAN(IF(A:A=D880,B:B))</f>
        <v>0.41878589199999999</v>
      </c>
    </row>
    <row r="881" spans="1:5" x14ac:dyDescent="0.2">
      <c r="A881" s="16">
        <v>1002600</v>
      </c>
      <c r="B881" s="15">
        <v>0.28101609100000002</v>
      </c>
      <c r="D881" s="7">
        <v>1300940</v>
      </c>
      <c r="E881" s="17" cm="1">
        <f t="array" ref="E881">MEDIAN(IF(A:A=D881,B:B))</f>
        <v>0.41878589199999999</v>
      </c>
    </row>
    <row r="882" spans="1:5" x14ac:dyDescent="0.2">
      <c r="A882" s="16">
        <v>1002600</v>
      </c>
      <c r="B882" s="15">
        <v>0.24588167799999999</v>
      </c>
      <c r="D882" s="7">
        <v>1300950</v>
      </c>
      <c r="E882" s="17" cm="1">
        <f t="array" ref="E882">MEDIAN(IF(A:A=D882,B:B))</f>
        <v>0.37237332000000001</v>
      </c>
    </row>
    <row r="883" spans="1:5" x14ac:dyDescent="0.2">
      <c r="A883" s="16">
        <v>1002600</v>
      </c>
      <c r="B883" s="15">
        <v>0.22528158500000001</v>
      </c>
      <c r="D883" s="7">
        <v>1300960</v>
      </c>
      <c r="E883" s="17" cm="1">
        <f t="array" ref="E883">MEDIAN(IF(A:A=D883,B:B))</f>
        <v>0.41878589199999999</v>
      </c>
    </row>
    <row r="884" spans="1:5" x14ac:dyDescent="0.2">
      <c r="A884" s="16">
        <v>1002610</v>
      </c>
      <c r="B884" s="15">
        <v>0.24588167799999999</v>
      </c>
      <c r="D884" s="7">
        <v>1300970</v>
      </c>
      <c r="E884" s="17" cm="1">
        <f t="array" ref="E884">MEDIAN(IF(A:A=D884,B:B))</f>
        <v>0.40894325349999999</v>
      </c>
    </row>
    <row r="885" spans="1:5" x14ac:dyDescent="0.2">
      <c r="A885" s="16">
        <v>1002620</v>
      </c>
      <c r="B885" s="15">
        <v>0.24588167799999999</v>
      </c>
      <c r="D885" s="7">
        <v>1300980</v>
      </c>
      <c r="E885" s="17" cm="1">
        <f t="array" ref="E885">MEDIAN(IF(A:A=D885,B:B))</f>
        <v>0.40894325349999999</v>
      </c>
    </row>
    <row r="886" spans="1:5" x14ac:dyDescent="0.2">
      <c r="A886" s="16">
        <v>1002630</v>
      </c>
      <c r="B886" s="15">
        <v>0.24588167799999999</v>
      </c>
      <c r="D886" s="7">
        <v>1300990</v>
      </c>
      <c r="E886" s="17" cm="1">
        <f t="array" ref="E886">MEDIAN(IF(A:A=D886,B:B))</f>
        <v>0.41878589199999999</v>
      </c>
    </row>
    <row r="887" spans="1:5" x14ac:dyDescent="0.2">
      <c r="A887" s="16">
        <v>1002640</v>
      </c>
      <c r="B887" s="15">
        <v>0.18280436999999999</v>
      </c>
      <c r="D887" s="7">
        <v>1301000</v>
      </c>
      <c r="E887" s="17" cm="1">
        <f t="array" ref="E887">MEDIAN(IF(A:A=D887,B:B))</f>
        <v>0.41878589199999999</v>
      </c>
    </row>
    <row r="888" spans="1:5" x14ac:dyDescent="0.2">
      <c r="A888" s="16">
        <v>1002640</v>
      </c>
      <c r="B888" s="15">
        <v>0.24588167799999999</v>
      </c>
      <c r="D888" s="7">
        <v>1301010</v>
      </c>
      <c r="E888" s="17" cm="1">
        <f t="array" ref="E888">MEDIAN(IF(A:A=D888,B:B))</f>
        <v>0.41878589199999999</v>
      </c>
    </row>
    <row r="889" spans="1:5" x14ac:dyDescent="0.2">
      <c r="A889" s="16">
        <v>1002650</v>
      </c>
      <c r="B889" s="15">
        <v>0.18280436999999999</v>
      </c>
      <c r="D889" s="7">
        <v>1301020</v>
      </c>
      <c r="E889" s="17" cm="1">
        <f t="array" ref="E889">MEDIAN(IF(A:A=D889,B:B))</f>
        <v>0.39910061499999999</v>
      </c>
    </row>
    <row r="890" spans="1:5" x14ac:dyDescent="0.2">
      <c r="A890" s="16">
        <v>1002650</v>
      </c>
      <c r="B890" s="15">
        <v>0.24588167799999999</v>
      </c>
      <c r="D890" s="7">
        <v>1301030</v>
      </c>
      <c r="E890" s="17" cm="1">
        <f t="array" ref="E890">MEDIAN(IF(A:A=D890,B:B))</f>
        <v>0.41878589199999999</v>
      </c>
    </row>
    <row r="891" spans="1:5" x14ac:dyDescent="0.2">
      <c r="A891" s="16">
        <v>1002650</v>
      </c>
      <c r="B891" s="15">
        <v>0.22528158500000001</v>
      </c>
      <c r="D891" s="7">
        <v>1301040</v>
      </c>
      <c r="E891" s="17" cm="1">
        <f t="array" ref="E891">MEDIAN(IF(A:A=D891,B:B))</f>
        <v>0.41878589199999999</v>
      </c>
    </row>
    <row r="892" spans="1:5" x14ac:dyDescent="0.2">
      <c r="A892" s="16">
        <v>1002660</v>
      </c>
      <c r="B892" s="15">
        <v>0.18280436999999999</v>
      </c>
      <c r="D892" s="7">
        <v>1301050</v>
      </c>
      <c r="E892" s="17" cm="1">
        <f t="array" ref="E892">MEDIAN(IF(A:A=D892,B:B))</f>
        <v>0.36849769399999999</v>
      </c>
    </row>
    <row r="893" spans="1:5" x14ac:dyDescent="0.2">
      <c r="A893" s="16">
        <v>1002660</v>
      </c>
      <c r="B893" s="15">
        <v>0.24588167799999999</v>
      </c>
      <c r="D893" s="7">
        <v>1301060</v>
      </c>
      <c r="E893" s="17" cm="1">
        <f t="array" ref="E893">MEDIAN(IF(A:A=D893,B:B))</f>
        <v>0.35576845800000001</v>
      </c>
    </row>
    <row r="894" spans="1:5" x14ac:dyDescent="0.2">
      <c r="A894" s="16">
        <v>1002670</v>
      </c>
      <c r="B894" s="15">
        <v>0.17887439199999999</v>
      </c>
      <c r="D894" s="7">
        <v>1301070</v>
      </c>
      <c r="E894" s="17" cm="1">
        <f t="array" ref="E894">MEDIAN(IF(A:A=D894,B:B))</f>
        <v>0.31820949599999998</v>
      </c>
    </row>
    <row r="895" spans="1:5" x14ac:dyDescent="0.2">
      <c r="A895" s="16">
        <v>1002670</v>
      </c>
      <c r="B895" s="15">
        <v>0.18280436999999999</v>
      </c>
      <c r="D895" s="7">
        <v>1301080</v>
      </c>
      <c r="E895" s="17" cm="1">
        <f t="array" ref="E895">MEDIAN(IF(A:A=D895,B:B))</f>
        <v>0.35576845800000001</v>
      </c>
    </row>
    <row r="896" spans="1:5" x14ac:dyDescent="0.2">
      <c r="A896" s="16">
        <v>1002670</v>
      </c>
      <c r="B896" s="15">
        <v>0.24588167799999999</v>
      </c>
      <c r="D896" s="7">
        <v>1301090</v>
      </c>
      <c r="E896" s="17" cm="1">
        <f t="array" ref="E896">MEDIAN(IF(A:A=D896,B:B))</f>
        <v>0.17622302500000001</v>
      </c>
    </row>
    <row r="897" spans="1:5" x14ac:dyDescent="0.2">
      <c r="A897" s="16">
        <v>1002680</v>
      </c>
      <c r="B897" s="15">
        <v>0.17887439199999999</v>
      </c>
      <c r="D897" s="7">
        <v>1301100</v>
      </c>
      <c r="E897" s="17" cm="1">
        <f t="array" ref="E897">MEDIAN(IF(A:A=D897,B:B))</f>
        <v>0.35244605000000001</v>
      </c>
    </row>
    <row r="898" spans="1:5" x14ac:dyDescent="0.2">
      <c r="A898" s="16">
        <v>1002680</v>
      </c>
      <c r="B898" s="15">
        <v>0.18280436999999999</v>
      </c>
      <c r="D898" s="7">
        <v>1301110</v>
      </c>
      <c r="E898" s="17" cm="1">
        <f t="array" ref="E898">MEDIAN(IF(A:A=D898,B:B))</f>
        <v>0.347875396</v>
      </c>
    </row>
    <row r="899" spans="1:5" x14ac:dyDescent="0.2">
      <c r="A899" s="16">
        <v>1002690</v>
      </c>
      <c r="B899" s="15">
        <v>0.17887439199999999</v>
      </c>
      <c r="D899" s="7">
        <v>1301120</v>
      </c>
      <c r="E899" s="17" cm="1">
        <f t="array" ref="E899">MEDIAN(IF(A:A=D899,B:B))</f>
        <v>0.33440053400000003</v>
      </c>
    </row>
    <row r="900" spans="1:5" x14ac:dyDescent="0.2">
      <c r="A900" s="16">
        <v>1002690</v>
      </c>
      <c r="B900" s="15">
        <v>0.18280436999999999</v>
      </c>
      <c r="D900" s="7">
        <v>1301130</v>
      </c>
      <c r="E900" s="17" cm="1">
        <f t="array" ref="E900">MEDIAN(IF(A:A=D900,B:B))</f>
        <v>0.33440053400000003</v>
      </c>
    </row>
    <row r="901" spans="1:5" x14ac:dyDescent="0.2">
      <c r="A901" s="16">
        <v>1002700</v>
      </c>
      <c r="B901" s="15">
        <v>0.18280436999999999</v>
      </c>
      <c r="D901" s="7">
        <v>1301140</v>
      </c>
      <c r="E901" s="17" cm="1">
        <f t="array" ref="E901">MEDIAN(IF(A:A=D901,B:B))</f>
        <v>0.33440053400000003</v>
      </c>
    </row>
    <row r="902" spans="1:5" x14ac:dyDescent="0.2">
      <c r="A902" s="16">
        <v>1002710</v>
      </c>
      <c r="B902" s="15">
        <v>0.18280436999999999</v>
      </c>
      <c r="D902" s="7">
        <v>1301150</v>
      </c>
      <c r="E902" s="17" cm="1">
        <f t="array" ref="E902">MEDIAN(IF(A:A=D902,B:B))</f>
        <v>0.16720026700000001</v>
      </c>
    </row>
    <row r="903" spans="1:5" x14ac:dyDescent="0.2">
      <c r="A903" s="16">
        <v>1002720</v>
      </c>
      <c r="B903" s="15">
        <v>0.235871687</v>
      </c>
      <c r="D903" s="7">
        <v>1301160</v>
      </c>
      <c r="E903" s="17" cm="1">
        <f t="array" ref="E903">MEDIAN(IF(A:A=D903,B:B))</f>
        <v>0.33440053400000003</v>
      </c>
    </row>
    <row r="904" spans="1:5" x14ac:dyDescent="0.2">
      <c r="A904" s="16">
        <v>1002720</v>
      </c>
      <c r="B904" s="15">
        <v>0.28101609100000002</v>
      </c>
      <c r="D904" s="7">
        <v>1301170</v>
      </c>
      <c r="E904" s="17" cm="1">
        <f t="array" ref="E904">MEDIAN(IF(A:A=D904,B:B))</f>
        <v>0.29590182399999998</v>
      </c>
    </row>
    <row r="905" spans="1:5" x14ac:dyDescent="0.2">
      <c r="A905" s="16">
        <v>1002720</v>
      </c>
      <c r="B905" s="15">
        <v>0.18280436999999999</v>
      </c>
      <c r="D905" s="7">
        <v>1301180</v>
      </c>
      <c r="E905" s="17" cm="1">
        <f t="array" ref="E905">MEDIAN(IF(A:A=D905,B:B))</f>
        <v>0.315151179</v>
      </c>
    </row>
    <row r="906" spans="1:5" x14ac:dyDescent="0.2">
      <c r="A906" s="16">
        <v>1002720</v>
      </c>
      <c r="B906" s="15">
        <v>0.24588167799999999</v>
      </c>
      <c r="D906" s="7">
        <v>1301190</v>
      </c>
      <c r="E906" s="17" cm="1">
        <f t="array" ref="E906">MEDIAN(IF(A:A=D906,B:B))</f>
        <v>0.29590182399999998</v>
      </c>
    </row>
    <row r="907" spans="1:5" x14ac:dyDescent="0.2">
      <c r="A907" s="16">
        <v>1002730</v>
      </c>
      <c r="B907" s="15">
        <v>0.235871687</v>
      </c>
      <c r="D907" s="7">
        <v>1301200</v>
      </c>
      <c r="E907" s="17" cm="1">
        <f t="array" ref="E907">MEDIAN(IF(A:A=D907,B:B))</f>
        <v>0.3407580375</v>
      </c>
    </row>
    <row r="908" spans="1:5" x14ac:dyDescent="0.2">
      <c r="A908" s="16">
        <v>1002730</v>
      </c>
      <c r="B908" s="15">
        <v>0.18280436999999999</v>
      </c>
      <c r="D908" s="7">
        <v>1301210</v>
      </c>
      <c r="E908" s="17" cm="1">
        <f t="array" ref="E908">MEDIAN(IF(A:A=D908,B:B))</f>
        <v>0.29590182399999998</v>
      </c>
    </row>
    <row r="909" spans="1:5" x14ac:dyDescent="0.2">
      <c r="A909" s="16">
        <v>1002740</v>
      </c>
      <c r="B909" s="15">
        <v>0.235871687</v>
      </c>
      <c r="D909" s="7">
        <v>1301220</v>
      </c>
      <c r="E909" s="17" cm="1">
        <f t="array" ref="E909">MEDIAN(IF(A:A=D909,B:B))</f>
        <v>0.29590182399999998</v>
      </c>
    </row>
    <row r="910" spans="1:5" x14ac:dyDescent="0.2">
      <c r="A910" s="16">
        <v>1002740</v>
      </c>
      <c r="B910" s="15">
        <v>0.18280436999999999</v>
      </c>
      <c r="D910" s="7">
        <v>1301230</v>
      </c>
      <c r="E910" s="17" cm="1">
        <f t="array" ref="E910">MEDIAN(IF(A:A=D910,B:B))</f>
        <v>0.34318945000000001</v>
      </c>
    </row>
    <row r="911" spans="1:5" x14ac:dyDescent="0.2">
      <c r="A911" s="16">
        <v>1002740</v>
      </c>
      <c r="B911" s="15">
        <v>0.22802441200000001</v>
      </c>
      <c r="D911" s="7">
        <v>1301240</v>
      </c>
      <c r="E911" s="17" cm="1">
        <f t="array" ref="E911">MEDIAN(IF(A:A=D911,B:B))</f>
        <v>0.35513641899999998</v>
      </c>
    </row>
    <row r="912" spans="1:5" x14ac:dyDescent="0.2">
      <c r="A912" s="16">
        <v>1002750</v>
      </c>
      <c r="B912" s="15">
        <v>0.17887439199999999</v>
      </c>
      <c r="D912" s="7">
        <v>1301250</v>
      </c>
      <c r="E912" s="17" cm="1">
        <f t="array" ref="E912">MEDIAN(IF(A:A=D912,B:B))</f>
        <v>0.32551912149999995</v>
      </c>
    </row>
    <row r="913" spans="1:5" x14ac:dyDescent="0.2">
      <c r="A913" s="16">
        <v>1002750</v>
      </c>
      <c r="B913" s="15">
        <v>0.18280436999999999</v>
      </c>
      <c r="D913" s="7">
        <v>1400010</v>
      </c>
      <c r="E913" s="17" cm="1">
        <f t="array" ref="E913">MEDIAN(IF(A:A=D913,B:B))</f>
        <v>8.9942324500000004E-2</v>
      </c>
    </row>
    <row r="914" spans="1:5" x14ac:dyDescent="0.2">
      <c r="A914" s="16">
        <v>1002750</v>
      </c>
      <c r="B914" s="15">
        <v>0.22802441200000001</v>
      </c>
      <c r="D914" s="7">
        <v>1400020</v>
      </c>
      <c r="E914" s="17" cm="1">
        <f t="array" ref="E914">MEDIAN(IF(A:A=D914,B:B))</f>
        <v>8.9942324500000004E-2</v>
      </c>
    </row>
    <row r="915" spans="1:5" x14ac:dyDescent="0.2">
      <c r="A915" s="16">
        <v>1002760</v>
      </c>
      <c r="B915" s="15">
        <v>0.17887439199999999</v>
      </c>
      <c r="D915" s="7">
        <v>1400030</v>
      </c>
      <c r="E915" s="17" cm="1">
        <f t="array" ref="E915">MEDIAN(IF(A:A=D915,B:B))</f>
        <v>0</v>
      </c>
    </row>
    <row r="916" spans="1:5" x14ac:dyDescent="0.2">
      <c r="A916" s="16">
        <v>1002760</v>
      </c>
      <c r="B916" s="15">
        <v>0.18280436999999999</v>
      </c>
      <c r="D916" s="7">
        <v>1400040</v>
      </c>
      <c r="E916" s="17" cm="1">
        <f t="array" ref="E916">MEDIAN(IF(A:A=D916,B:B))</f>
        <v>0</v>
      </c>
    </row>
    <row r="917" spans="1:5" x14ac:dyDescent="0.2">
      <c r="A917" s="16">
        <v>1002770</v>
      </c>
      <c r="B917" s="15">
        <v>0.17887439199999999</v>
      </c>
      <c r="D917" s="7">
        <v>1400050</v>
      </c>
      <c r="E917" s="17" cm="1">
        <f t="array" ref="E917">MEDIAN(IF(A:A=D917,B:B))</f>
        <v>8.9942324500000004E-2</v>
      </c>
    </row>
    <row r="918" spans="1:5" x14ac:dyDescent="0.2">
      <c r="A918" s="16">
        <v>1002770</v>
      </c>
      <c r="B918" s="15">
        <v>0.18280436999999999</v>
      </c>
      <c r="D918" s="7">
        <v>1400060</v>
      </c>
      <c r="E918" s="17" cm="1">
        <f t="array" ref="E918">MEDIAN(IF(A:A=D918,B:B))</f>
        <v>0</v>
      </c>
    </row>
    <row r="919" spans="1:5" x14ac:dyDescent="0.2">
      <c r="A919" s="16">
        <v>1002770</v>
      </c>
      <c r="B919" s="15">
        <v>0.22802441200000001</v>
      </c>
      <c r="D919" s="7">
        <v>1400070</v>
      </c>
      <c r="E919" s="17" cm="1">
        <f t="array" ref="E919">MEDIAN(IF(A:A=D919,B:B))</f>
        <v>0</v>
      </c>
    </row>
    <row r="920" spans="1:5" x14ac:dyDescent="0.2">
      <c r="A920" s="16">
        <v>1002780</v>
      </c>
      <c r="B920" s="15">
        <v>0.18280436999999999</v>
      </c>
      <c r="D920" s="7">
        <v>1400080</v>
      </c>
      <c r="E920" s="17" cm="1">
        <f t="array" ref="E920">MEDIAN(IF(A:A=D920,B:B))</f>
        <v>0</v>
      </c>
    </row>
    <row r="921" spans="1:5" x14ac:dyDescent="0.2">
      <c r="A921" s="16">
        <v>1002780</v>
      </c>
      <c r="B921" s="15">
        <v>0.24588167799999999</v>
      </c>
      <c r="D921" s="7">
        <v>1400090</v>
      </c>
      <c r="E921" s="17" cm="1">
        <f t="array" ref="E921">MEDIAN(IF(A:A=D921,B:B))</f>
        <v>0</v>
      </c>
    </row>
    <row r="922" spans="1:5" x14ac:dyDescent="0.2">
      <c r="A922" s="16">
        <v>1002790</v>
      </c>
      <c r="B922" s="15">
        <v>0.17887439199999999</v>
      </c>
      <c r="D922" s="7">
        <v>1400100</v>
      </c>
      <c r="E922" s="17" cm="1">
        <f t="array" ref="E922">MEDIAN(IF(A:A=D922,B:B))</f>
        <v>0</v>
      </c>
    </row>
    <row r="923" spans="1:5" x14ac:dyDescent="0.2">
      <c r="A923" s="16">
        <v>1002790</v>
      </c>
      <c r="B923" s="15">
        <v>0.18280436999999999</v>
      </c>
      <c r="D923" s="7">
        <v>1400110</v>
      </c>
      <c r="E923" s="17" cm="1">
        <f t="array" ref="E923">MEDIAN(IF(A:A=D923,B:B))</f>
        <v>0</v>
      </c>
    </row>
    <row r="924" spans="1:5" x14ac:dyDescent="0.2">
      <c r="A924" s="16">
        <v>1002800</v>
      </c>
      <c r="B924" s="15">
        <v>0.17887439199999999</v>
      </c>
      <c r="D924" s="7">
        <v>1400120</v>
      </c>
      <c r="E924" s="17" cm="1">
        <f t="array" ref="E924">MEDIAN(IF(A:A=D924,B:B))</f>
        <v>0</v>
      </c>
    </row>
    <row r="925" spans="1:5" x14ac:dyDescent="0.2">
      <c r="A925" s="16">
        <v>1002800</v>
      </c>
      <c r="B925" s="15">
        <v>0.18280436999999999</v>
      </c>
      <c r="D925" s="7">
        <v>1400130</v>
      </c>
      <c r="E925" s="17" cm="1">
        <f t="array" ref="E925">MEDIAN(IF(A:A=D925,B:B))</f>
        <v>0</v>
      </c>
    </row>
    <row r="926" spans="1:5" x14ac:dyDescent="0.2">
      <c r="A926" s="16">
        <v>1002800</v>
      </c>
      <c r="B926" s="15">
        <v>0.230835765</v>
      </c>
      <c r="D926" s="7">
        <v>1400140</v>
      </c>
      <c r="E926" s="17" cm="1">
        <f t="array" ref="E926">MEDIAN(IF(A:A=D926,B:B))</f>
        <v>0</v>
      </c>
    </row>
    <row r="927" spans="1:5" x14ac:dyDescent="0.2">
      <c r="A927" s="16">
        <v>1002810</v>
      </c>
      <c r="B927" s="15">
        <v>0.16258183200000001</v>
      </c>
      <c r="D927" s="7">
        <v>1400150</v>
      </c>
      <c r="E927" s="17" cm="1">
        <f t="array" ref="E927">MEDIAN(IF(A:A=D927,B:B))</f>
        <v>0</v>
      </c>
    </row>
    <row r="928" spans="1:5" x14ac:dyDescent="0.2">
      <c r="A928" s="16">
        <v>1002810</v>
      </c>
      <c r="B928" s="15">
        <v>0.17887439199999999</v>
      </c>
      <c r="D928" s="7">
        <v>1400160</v>
      </c>
      <c r="E928" s="17" cm="1">
        <f t="array" ref="E928">MEDIAN(IF(A:A=D928,B:B))</f>
        <v>0</v>
      </c>
    </row>
    <row r="929" spans="1:5" x14ac:dyDescent="0.2">
      <c r="A929" s="16">
        <v>1002810</v>
      </c>
      <c r="B929" s="15">
        <v>0.18280436999999999</v>
      </c>
      <c r="D929" s="7">
        <v>1400170</v>
      </c>
      <c r="E929" s="17" cm="1">
        <f t="array" ref="E929">MEDIAN(IF(A:A=D929,B:B))</f>
        <v>0</v>
      </c>
    </row>
    <row r="930" spans="1:5" x14ac:dyDescent="0.2">
      <c r="A930" s="16">
        <v>1002810</v>
      </c>
      <c r="B930" s="15">
        <v>0.230835765</v>
      </c>
      <c r="D930" s="7">
        <v>1400180</v>
      </c>
      <c r="E930" s="17" cm="1">
        <f t="array" ref="E930">MEDIAN(IF(A:A=D930,B:B))</f>
        <v>0</v>
      </c>
    </row>
    <row r="931" spans="1:5" x14ac:dyDescent="0.2">
      <c r="A931" s="16">
        <v>1002820</v>
      </c>
      <c r="B931" s="15">
        <v>0.14215628899999999</v>
      </c>
      <c r="D931" s="7">
        <v>1400190</v>
      </c>
      <c r="E931" s="17" cm="1">
        <f t="array" ref="E931">MEDIAN(IF(A:A=D931,B:B))</f>
        <v>0</v>
      </c>
    </row>
    <row r="932" spans="1:5" x14ac:dyDescent="0.2">
      <c r="A932" s="16">
        <v>1002820</v>
      </c>
      <c r="B932" s="15">
        <v>0.16258183200000001</v>
      </c>
      <c r="D932" s="7">
        <v>1400200</v>
      </c>
      <c r="E932" s="17" cm="1">
        <f t="array" ref="E932">MEDIAN(IF(A:A=D932,B:B))</f>
        <v>0</v>
      </c>
    </row>
    <row r="933" spans="1:5" x14ac:dyDescent="0.2">
      <c r="A933" s="16">
        <v>1002820</v>
      </c>
      <c r="B933" s="15">
        <v>0.17887439199999999</v>
      </c>
      <c r="D933" s="7">
        <v>1400210</v>
      </c>
      <c r="E933" s="17" cm="1">
        <f t="array" ref="E933">MEDIAN(IF(A:A=D933,B:B))</f>
        <v>0</v>
      </c>
    </row>
    <row r="934" spans="1:5" x14ac:dyDescent="0.2">
      <c r="A934" s="16">
        <v>1002830</v>
      </c>
      <c r="B934" s="15">
        <v>0.14215628899999999</v>
      </c>
      <c r="D934" s="7">
        <v>1400220</v>
      </c>
      <c r="E934" s="17" cm="1">
        <f t="array" ref="E934">MEDIAN(IF(A:A=D934,B:B))</f>
        <v>7.2361924499999994E-2</v>
      </c>
    </row>
    <row r="935" spans="1:5" x14ac:dyDescent="0.2">
      <c r="A935" s="16">
        <v>1002830</v>
      </c>
      <c r="B935" s="15">
        <v>0.16258183200000001</v>
      </c>
      <c r="D935" s="7">
        <v>1400230</v>
      </c>
      <c r="E935" s="17" cm="1">
        <f t="array" ref="E935">MEDIAN(IF(A:A=D935,B:B))</f>
        <v>0.17298162</v>
      </c>
    </row>
    <row r="936" spans="1:5" x14ac:dyDescent="0.2">
      <c r="A936" s="16">
        <v>1002830</v>
      </c>
      <c r="B936" s="15">
        <v>0.17887439199999999</v>
      </c>
      <c r="D936" s="7">
        <v>1400240</v>
      </c>
      <c r="E936" s="17" cm="1">
        <f t="array" ref="E936">MEDIAN(IF(A:A=D936,B:B))</f>
        <v>0</v>
      </c>
    </row>
    <row r="937" spans="1:5" x14ac:dyDescent="0.2">
      <c r="A937" s="16">
        <v>1002840</v>
      </c>
      <c r="B937" s="15">
        <v>0.14215628899999999</v>
      </c>
      <c r="D937" s="7">
        <v>1400250</v>
      </c>
      <c r="E937" s="17" cm="1">
        <f t="array" ref="E937">MEDIAN(IF(A:A=D937,B:B))</f>
        <v>0</v>
      </c>
    </row>
    <row r="938" spans="1:5" x14ac:dyDescent="0.2">
      <c r="A938" s="16">
        <v>1002840</v>
      </c>
      <c r="B938" s="15">
        <v>0.16258183200000001</v>
      </c>
      <c r="D938" s="7">
        <v>1400260</v>
      </c>
      <c r="E938" s="17" cm="1">
        <f t="array" ref="E938">MEDIAN(IF(A:A=D938,B:B))</f>
        <v>0</v>
      </c>
    </row>
    <row r="939" spans="1:5" x14ac:dyDescent="0.2">
      <c r="A939" s="16">
        <v>1002840</v>
      </c>
      <c r="B939" s="15">
        <v>0.17887439199999999</v>
      </c>
      <c r="D939" s="7">
        <v>1400270</v>
      </c>
      <c r="E939" s="17" cm="1">
        <f t="array" ref="E939">MEDIAN(IF(A:A=D939,B:B))</f>
        <v>0</v>
      </c>
    </row>
    <row r="940" spans="1:5" x14ac:dyDescent="0.2">
      <c r="A940" s="16">
        <v>1002850</v>
      </c>
      <c r="B940" s="15">
        <v>0.14215628899999999</v>
      </c>
      <c r="D940" s="7">
        <v>1400280</v>
      </c>
      <c r="E940" s="17" cm="1">
        <f t="array" ref="E940">MEDIAN(IF(A:A=D940,B:B))</f>
        <v>0</v>
      </c>
    </row>
    <row r="941" spans="1:5" x14ac:dyDescent="0.2">
      <c r="A941" s="16">
        <v>1002850</v>
      </c>
      <c r="B941" s="15">
        <v>0.17887439199999999</v>
      </c>
      <c r="D941" s="7">
        <v>1400290</v>
      </c>
      <c r="E941" s="17" cm="1">
        <f t="array" ref="E941">MEDIAN(IF(A:A=D941,B:B))</f>
        <v>0</v>
      </c>
    </row>
    <row r="942" spans="1:5" x14ac:dyDescent="0.2">
      <c r="A942" s="16">
        <v>1002860</v>
      </c>
      <c r="B942" s="15">
        <v>0.16572731700000001</v>
      </c>
      <c r="D942" s="7">
        <v>1400300</v>
      </c>
      <c r="E942" s="17" cm="1">
        <f t="array" ref="E942">MEDIAN(IF(A:A=D942,B:B))</f>
        <v>0</v>
      </c>
    </row>
    <row r="943" spans="1:5" x14ac:dyDescent="0.2">
      <c r="A943" s="16">
        <v>1002860</v>
      </c>
      <c r="B943" s="15">
        <v>0.19634009799999999</v>
      </c>
      <c r="D943" s="7">
        <v>1400310</v>
      </c>
      <c r="E943" s="17" cm="1">
        <f t="array" ref="E943">MEDIAN(IF(A:A=D943,B:B))</f>
        <v>0</v>
      </c>
    </row>
    <row r="944" spans="1:5" x14ac:dyDescent="0.2">
      <c r="A944" s="16">
        <v>1002860</v>
      </c>
      <c r="B944" s="15">
        <v>0.14215628899999999</v>
      </c>
      <c r="D944" s="7">
        <v>1400320</v>
      </c>
      <c r="E944" s="17" cm="1">
        <f t="array" ref="E944">MEDIAN(IF(A:A=D944,B:B))</f>
        <v>0</v>
      </c>
    </row>
    <row r="945" spans="1:5" x14ac:dyDescent="0.2">
      <c r="A945" s="16">
        <v>1002860</v>
      </c>
      <c r="B945" s="15">
        <v>0.17887439199999999</v>
      </c>
      <c r="D945" s="7">
        <v>1400330</v>
      </c>
      <c r="E945" s="17" cm="1">
        <f t="array" ref="E945">MEDIAN(IF(A:A=D945,B:B))</f>
        <v>0</v>
      </c>
    </row>
    <row r="946" spans="1:5" x14ac:dyDescent="0.2">
      <c r="A946" s="16">
        <v>1002860</v>
      </c>
      <c r="B946" s="15">
        <v>0.18280436999999999</v>
      </c>
      <c r="D946" s="7">
        <v>1400340</v>
      </c>
      <c r="E946" s="17" cm="1">
        <f t="array" ref="E946">MEDIAN(IF(A:A=D946,B:B))</f>
        <v>0</v>
      </c>
    </row>
    <row r="947" spans="1:5" x14ac:dyDescent="0.2">
      <c r="A947" s="16">
        <v>1002870</v>
      </c>
      <c r="B947" s="15">
        <v>0.14215628899999999</v>
      </c>
      <c r="D947" s="7">
        <v>1400350</v>
      </c>
      <c r="E947" s="17" cm="1">
        <f t="array" ref="E947">MEDIAN(IF(A:A=D947,B:B))</f>
        <v>0</v>
      </c>
    </row>
    <row r="948" spans="1:5" x14ac:dyDescent="0.2">
      <c r="A948" s="16">
        <v>1002870</v>
      </c>
      <c r="B948" s="15">
        <v>0.17887439199999999</v>
      </c>
      <c r="D948" s="7">
        <v>1400360</v>
      </c>
      <c r="E948" s="17" cm="1">
        <f t="array" ref="E948">MEDIAN(IF(A:A=D948,B:B))</f>
        <v>0</v>
      </c>
    </row>
    <row r="949" spans="1:5" x14ac:dyDescent="0.2">
      <c r="A949" s="16">
        <v>1002870</v>
      </c>
      <c r="B949" s="15">
        <v>0.18280436999999999</v>
      </c>
      <c r="D949" s="7">
        <v>1400370</v>
      </c>
      <c r="E949" s="17" cm="1">
        <f t="array" ref="E949">MEDIAN(IF(A:A=D949,B:B))</f>
        <v>0</v>
      </c>
    </row>
    <row r="950" spans="1:5" x14ac:dyDescent="0.2">
      <c r="A950" s="16">
        <v>1002880</v>
      </c>
      <c r="B950" s="15">
        <v>0.16572731700000001</v>
      </c>
      <c r="D950" s="7">
        <v>1400380</v>
      </c>
      <c r="E950" s="17" cm="1">
        <f t="array" ref="E950">MEDIAN(IF(A:A=D950,B:B))</f>
        <v>0</v>
      </c>
    </row>
    <row r="951" spans="1:5" x14ac:dyDescent="0.2">
      <c r="A951" s="16">
        <v>1002880</v>
      </c>
      <c r="B951" s="15">
        <v>0.14215628899999999</v>
      </c>
      <c r="D951" s="7">
        <v>1400390</v>
      </c>
      <c r="E951" s="17" cm="1">
        <f t="array" ref="E951">MEDIAN(IF(A:A=D951,B:B))</f>
        <v>0</v>
      </c>
    </row>
    <row r="952" spans="1:5" x14ac:dyDescent="0.2">
      <c r="A952" s="16">
        <v>1002880</v>
      </c>
      <c r="B952" s="15">
        <v>0.16258183200000001</v>
      </c>
      <c r="D952" s="7">
        <v>1400400</v>
      </c>
      <c r="E952" s="17" cm="1">
        <f t="array" ref="E952">MEDIAN(IF(A:A=D952,B:B))</f>
        <v>0</v>
      </c>
    </row>
    <row r="953" spans="1:5" x14ac:dyDescent="0.2">
      <c r="A953" s="16">
        <v>1002890</v>
      </c>
      <c r="B953" s="15">
        <v>0.14215628899999999</v>
      </c>
      <c r="D953" s="7">
        <v>1400410</v>
      </c>
      <c r="E953" s="17" cm="1">
        <f t="array" ref="E953">MEDIAN(IF(A:A=D953,B:B))</f>
        <v>0</v>
      </c>
    </row>
    <row r="954" spans="1:5" x14ac:dyDescent="0.2">
      <c r="A954" s="16">
        <v>1002890</v>
      </c>
      <c r="B954" s="15">
        <v>0.16258183200000001</v>
      </c>
      <c r="D954" s="7">
        <v>1400420</v>
      </c>
      <c r="E954" s="17" cm="1">
        <f t="array" ref="E954">MEDIAN(IF(A:A=D954,B:B))</f>
        <v>0</v>
      </c>
    </row>
    <row r="955" spans="1:5" x14ac:dyDescent="0.2">
      <c r="A955" s="16">
        <v>1002890</v>
      </c>
      <c r="B955" s="15">
        <v>0.17887439199999999</v>
      </c>
      <c r="D955" s="7">
        <v>1400430</v>
      </c>
      <c r="E955" s="17" cm="1">
        <f t="array" ref="E955">MEDIAN(IF(A:A=D955,B:B))</f>
        <v>0</v>
      </c>
    </row>
    <row r="956" spans="1:5" x14ac:dyDescent="0.2">
      <c r="A956" s="16">
        <v>1002890</v>
      </c>
      <c r="B956" s="15">
        <v>0.230835765</v>
      </c>
      <c r="D956" s="7">
        <v>1400440</v>
      </c>
      <c r="E956" s="17" cm="1">
        <f t="array" ref="E956">MEDIAN(IF(A:A=D956,B:B))</f>
        <v>0</v>
      </c>
    </row>
    <row r="957" spans="1:5" x14ac:dyDescent="0.2">
      <c r="A957" s="16">
        <v>1002900</v>
      </c>
      <c r="B957" s="15">
        <v>0.16258183200000001</v>
      </c>
      <c r="D957" s="7">
        <v>1400450</v>
      </c>
      <c r="E957" s="17" cm="1">
        <f t="array" ref="E957">MEDIAN(IF(A:A=D957,B:B))</f>
        <v>0</v>
      </c>
    </row>
    <row r="958" spans="1:5" x14ac:dyDescent="0.2">
      <c r="A958" s="16">
        <v>1002900</v>
      </c>
      <c r="B958" s="15">
        <v>0.19157380800000001</v>
      </c>
      <c r="D958" s="7">
        <v>1400460</v>
      </c>
      <c r="E958" s="17" cm="1">
        <f t="array" ref="E958">MEDIAN(IF(A:A=D958,B:B))</f>
        <v>0</v>
      </c>
    </row>
    <row r="959" spans="1:5" x14ac:dyDescent="0.2">
      <c r="A959" s="16">
        <v>1002900</v>
      </c>
      <c r="B959" s="15">
        <v>0.230835765</v>
      </c>
      <c r="D959" s="7">
        <v>1400470</v>
      </c>
      <c r="E959" s="17" cm="1">
        <f t="array" ref="E959">MEDIAN(IF(A:A=D959,B:B))</f>
        <v>0</v>
      </c>
    </row>
    <row r="960" spans="1:5" x14ac:dyDescent="0.2">
      <c r="A960" s="16">
        <v>1002910</v>
      </c>
      <c r="B960" s="15">
        <v>0.14215628899999999</v>
      </c>
      <c r="D960" s="7">
        <v>1400480</v>
      </c>
      <c r="E960" s="17" cm="1">
        <f t="array" ref="E960">MEDIAN(IF(A:A=D960,B:B))</f>
        <v>0</v>
      </c>
    </row>
    <row r="961" spans="1:5" x14ac:dyDescent="0.2">
      <c r="A961" s="16">
        <v>1002910</v>
      </c>
      <c r="B961" s="15">
        <v>0.16258183200000001</v>
      </c>
      <c r="D961" s="7">
        <v>1400490</v>
      </c>
      <c r="E961" s="17" cm="1">
        <f t="array" ref="E961">MEDIAN(IF(A:A=D961,B:B))</f>
        <v>0</v>
      </c>
    </row>
    <row r="962" spans="1:5" x14ac:dyDescent="0.2">
      <c r="A962" s="16">
        <v>1002910</v>
      </c>
      <c r="B962" s="15">
        <v>4.9910244999999999E-2</v>
      </c>
      <c r="D962" s="7">
        <v>1400500</v>
      </c>
      <c r="E962" s="17" cm="1">
        <f t="array" ref="E962">MEDIAN(IF(A:A=D962,B:B))</f>
        <v>0</v>
      </c>
    </row>
    <row r="963" spans="1:5" x14ac:dyDescent="0.2">
      <c r="A963" s="16">
        <v>1002920</v>
      </c>
      <c r="B963" s="15">
        <v>0.14215628899999999</v>
      </c>
      <c r="D963" s="7">
        <v>1400510</v>
      </c>
      <c r="E963" s="17" cm="1">
        <f t="array" ref="E963">MEDIAN(IF(A:A=D963,B:B))</f>
        <v>0</v>
      </c>
    </row>
    <row r="964" spans="1:5" x14ac:dyDescent="0.2">
      <c r="A964" s="16">
        <v>1002920</v>
      </c>
      <c r="B964" s="15">
        <v>0.16258183200000001</v>
      </c>
      <c r="D964" s="7">
        <v>1400520</v>
      </c>
      <c r="E964" s="17" cm="1">
        <f t="array" ref="E964">MEDIAN(IF(A:A=D964,B:B))</f>
        <v>0</v>
      </c>
    </row>
    <row r="965" spans="1:5" x14ac:dyDescent="0.2">
      <c r="A965" s="16">
        <v>1002930</v>
      </c>
      <c r="B965" s="15">
        <v>0.16572731700000001</v>
      </c>
      <c r="D965" s="7">
        <v>1400530</v>
      </c>
      <c r="E965" s="17" cm="1">
        <f t="array" ref="E965">MEDIAN(IF(A:A=D965,B:B))</f>
        <v>0</v>
      </c>
    </row>
    <row r="966" spans="1:5" x14ac:dyDescent="0.2">
      <c r="A966" s="16">
        <v>1002930</v>
      </c>
      <c r="B966" s="15">
        <v>0.14215628899999999</v>
      </c>
      <c r="D966" s="7">
        <v>1400540</v>
      </c>
      <c r="E966" s="17" cm="1">
        <f t="array" ref="E966">MEDIAN(IF(A:A=D966,B:B))</f>
        <v>0</v>
      </c>
    </row>
    <row r="967" spans="1:5" x14ac:dyDescent="0.2">
      <c r="A967" s="16">
        <v>1002930</v>
      </c>
      <c r="B967" s="15">
        <v>0.16258183200000001</v>
      </c>
      <c r="D967" s="7">
        <v>1400550</v>
      </c>
      <c r="E967" s="17" cm="1">
        <f t="array" ref="E967">MEDIAN(IF(A:A=D967,B:B))</f>
        <v>0</v>
      </c>
    </row>
    <row r="968" spans="1:5" x14ac:dyDescent="0.2">
      <c r="A968" s="16">
        <v>1002930</v>
      </c>
      <c r="B968" s="15">
        <v>4.9910244999999999E-2</v>
      </c>
      <c r="D968" s="7">
        <v>1400560</v>
      </c>
      <c r="E968" s="17" cm="1">
        <f t="array" ref="E968">MEDIAN(IF(A:A=D968,B:B))</f>
        <v>0</v>
      </c>
    </row>
    <row r="969" spans="1:5" x14ac:dyDescent="0.2">
      <c r="A969" s="16">
        <v>1002940</v>
      </c>
      <c r="B969" s="15">
        <v>0.14215628899999999</v>
      </c>
      <c r="D969" s="7">
        <v>1400570</v>
      </c>
      <c r="E969" s="17" cm="1">
        <f t="array" ref="E969">MEDIAN(IF(A:A=D969,B:B))</f>
        <v>0</v>
      </c>
    </row>
    <row r="970" spans="1:5" x14ac:dyDescent="0.2">
      <c r="A970" s="16">
        <v>1002940</v>
      </c>
      <c r="B970" s="15">
        <v>0.17887439199999999</v>
      </c>
      <c r="D970" s="7">
        <v>1400580</v>
      </c>
      <c r="E970" s="17" cm="1">
        <f t="array" ref="E970">MEDIAN(IF(A:A=D970,B:B))</f>
        <v>0</v>
      </c>
    </row>
    <row r="971" spans="1:5" x14ac:dyDescent="0.2">
      <c r="A971" s="16">
        <v>1002940</v>
      </c>
      <c r="B971" s="15">
        <v>0.18280436999999999</v>
      </c>
      <c r="D971" s="7">
        <v>1400590</v>
      </c>
      <c r="E971" s="17" cm="1">
        <f t="array" ref="E971">MEDIAN(IF(A:A=D971,B:B))</f>
        <v>0</v>
      </c>
    </row>
    <row r="972" spans="1:5" x14ac:dyDescent="0.2">
      <c r="A972" s="16">
        <v>1002950</v>
      </c>
      <c r="B972" s="15">
        <v>0.17887439199999999</v>
      </c>
      <c r="D972" s="7">
        <v>1400600</v>
      </c>
      <c r="E972" s="17" cm="1">
        <f t="array" ref="E972">MEDIAN(IF(A:A=D972,B:B))</f>
        <v>0</v>
      </c>
    </row>
    <row r="973" spans="1:5" x14ac:dyDescent="0.2">
      <c r="A973" s="16">
        <v>1002950</v>
      </c>
      <c r="B973" s="15">
        <v>0.230835765</v>
      </c>
      <c r="D973" s="7">
        <v>1400610</v>
      </c>
      <c r="E973" s="17" cm="1">
        <f t="array" ref="E973">MEDIAN(IF(A:A=D973,B:B))</f>
        <v>0</v>
      </c>
    </row>
    <row r="974" spans="1:5" x14ac:dyDescent="0.2">
      <c r="A974" s="16">
        <v>1002960</v>
      </c>
      <c r="B974" s="15">
        <v>0.17887439199999999</v>
      </c>
      <c r="D974" s="7">
        <v>1400620</v>
      </c>
      <c r="E974" s="17" cm="1">
        <f t="array" ref="E974">MEDIAN(IF(A:A=D974,B:B))</f>
        <v>0</v>
      </c>
    </row>
    <row r="975" spans="1:5" x14ac:dyDescent="0.2">
      <c r="A975" s="16">
        <v>1002970</v>
      </c>
      <c r="B975" s="15">
        <v>0.17887439199999999</v>
      </c>
      <c r="D975" s="7">
        <v>1400630</v>
      </c>
      <c r="E975" s="17" cm="1">
        <f t="array" ref="E975">MEDIAN(IF(A:A=D975,B:B))</f>
        <v>0</v>
      </c>
    </row>
    <row r="976" spans="1:5" x14ac:dyDescent="0.2">
      <c r="A976" s="16">
        <v>1002970</v>
      </c>
      <c r="B976" s="15">
        <v>0.230835765</v>
      </c>
      <c r="D976" s="7">
        <v>1400640</v>
      </c>
      <c r="E976" s="17" cm="1">
        <f t="array" ref="E976">MEDIAN(IF(A:A=D976,B:B))</f>
        <v>0</v>
      </c>
    </row>
    <row r="977" spans="1:5" x14ac:dyDescent="0.2">
      <c r="A977" s="16">
        <v>1002970</v>
      </c>
      <c r="B977" s="15">
        <v>0.22802441200000001</v>
      </c>
      <c r="D977" s="7">
        <v>1400650</v>
      </c>
      <c r="E977" s="17" cm="1">
        <f t="array" ref="E977">MEDIAN(IF(A:A=D977,B:B))</f>
        <v>0</v>
      </c>
    </row>
    <row r="978" spans="1:5" x14ac:dyDescent="0.2">
      <c r="A978" s="16">
        <v>1002980</v>
      </c>
      <c r="B978" s="15">
        <v>0.18280436999999999</v>
      </c>
      <c r="D978" s="7">
        <v>1400660</v>
      </c>
      <c r="E978" s="17" cm="1">
        <f t="array" ref="E978">MEDIAN(IF(A:A=D978,B:B))</f>
        <v>0</v>
      </c>
    </row>
    <row r="979" spans="1:5" x14ac:dyDescent="0.2">
      <c r="A979" s="16">
        <v>1002980</v>
      </c>
      <c r="B979" s="15">
        <v>0.24588167799999999</v>
      </c>
      <c r="D979" s="7">
        <v>1400670</v>
      </c>
      <c r="E979" s="17" cm="1">
        <f t="array" ref="E979">MEDIAN(IF(A:A=D979,B:B))</f>
        <v>9.0344835499999998E-2</v>
      </c>
    </row>
    <row r="980" spans="1:5" x14ac:dyDescent="0.2">
      <c r="A980" s="16">
        <v>1002990</v>
      </c>
      <c r="B980" s="15">
        <v>0.18280436999999999</v>
      </c>
      <c r="D980" s="7">
        <v>1400680</v>
      </c>
      <c r="E980" s="17" cm="1">
        <f t="array" ref="E980">MEDIAN(IF(A:A=D980,B:B))</f>
        <v>0</v>
      </c>
    </row>
    <row r="981" spans="1:5" x14ac:dyDescent="0.2">
      <c r="A981" s="16">
        <v>1002990</v>
      </c>
      <c r="B981" s="15">
        <v>0.24588167799999999</v>
      </c>
      <c r="D981" s="7">
        <v>1400690</v>
      </c>
      <c r="E981" s="17" cm="1">
        <f t="array" ref="E981">MEDIAN(IF(A:A=D981,B:B))</f>
        <v>9.0344835499999998E-2</v>
      </c>
    </row>
    <row r="982" spans="1:5" x14ac:dyDescent="0.2">
      <c r="A982" s="16">
        <v>1003000</v>
      </c>
      <c r="B982" s="15">
        <v>0.14215628899999999</v>
      </c>
      <c r="D982" s="7">
        <v>1400700</v>
      </c>
      <c r="E982" s="17" cm="1">
        <f t="array" ref="E982">MEDIAN(IF(A:A=D982,B:B))</f>
        <v>0</v>
      </c>
    </row>
    <row r="983" spans="1:5" x14ac:dyDescent="0.2">
      <c r="A983" s="16">
        <v>1003000</v>
      </c>
      <c r="B983" s="15">
        <v>0.17887439199999999</v>
      </c>
      <c r="D983" s="7">
        <v>1400710</v>
      </c>
      <c r="E983" s="17" cm="1">
        <f t="array" ref="E983">MEDIAN(IF(A:A=D983,B:B))</f>
        <v>9.0344835499999998E-2</v>
      </c>
    </row>
    <row r="984" spans="1:5" x14ac:dyDescent="0.2">
      <c r="A984" s="16">
        <v>1003000</v>
      </c>
      <c r="B984" s="15">
        <v>0.18280436999999999</v>
      </c>
      <c r="D984" s="7">
        <v>1400720</v>
      </c>
      <c r="E984" s="17" cm="1">
        <f t="array" ref="E984">MEDIAN(IF(A:A=D984,B:B))</f>
        <v>0</v>
      </c>
    </row>
    <row r="985" spans="1:5" x14ac:dyDescent="0.2">
      <c r="A985" s="16">
        <v>1003000</v>
      </c>
      <c r="B985" s="15">
        <v>0.24588167799999999</v>
      </c>
      <c r="D985" s="7">
        <v>1400730</v>
      </c>
      <c r="E985" s="17" cm="1">
        <f t="array" ref="E985">MEDIAN(IF(A:A=D985,B:B))</f>
        <v>9.0344835499999998E-2</v>
      </c>
    </row>
    <row r="986" spans="1:5" x14ac:dyDescent="0.2">
      <c r="A986" s="16">
        <v>1003010</v>
      </c>
      <c r="B986" s="15">
        <v>0.19634009799999999</v>
      </c>
      <c r="D986" s="7">
        <v>1400740</v>
      </c>
      <c r="E986" s="17" cm="1">
        <f t="array" ref="E986">MEDIAN(IF(A:A=D986,B:B))</f>
        <v>0</v>
      </c>
    </row>
    <row r="987" spans="1:5" x14ac:dyDescent="0.2">
      <c r="A987" s="16">
        <v>1003010</v>
      </c>
      <c r="B987" s="15">
        <v>0.14215628899999999</v>
      </c>
      <c r="D987" s="7">
        <v>1400750</v>
      </c>
      <c r="E987" s="17" cm="1">
        <f t="array" ref="E987">MEDIAN(IF(A:A=D987,B:B))</f>
        <v>9.0344835499999998E-2</v>
      </c>
    </row>
    <row r="988" spans="1:5" x14ac:dyDescent="0.2">
      <c r="A988" s="16">
        <v>1003010</v>
      </c>
      <c r="B988" s="15">
        <v>0.18280436999999999</v>
      </c>
      <c r="D988" s="7">
        <v>1400760</v>
      </c>
      <c r="E988" s="17" cm="1">
        <f t="array" ref="E988">MEDIAN(IF(A:A=D988,B:B))</f>
        <v>9.0344835499999998E-2</v>
      </c>
    </row>
    <row r="989" spans="1:5" x14ac:dyDescent="0.2">
      <c r="A989" s="16">
        <v>1003010</v>
      </c>
      <c r="B989" s="15">
        <v>0.24588167799999999</v>
      </c>
      <c r="D989" s="7">
        <v>1400770</v>
      </c>
      <c r="E989" s="17" cm="1">
        <f t="array" ref="E989">MEDIAN(IF(A:A=D989,B:B))</f>
        <v>9.0344835499999998E-2</v>
      </c>
    </row>
    <row r="990" spans="1:5" x14ac:dyDescent="0.2">
      <c r="A990" s="16">
        <v>1003010</v>
      </c>
      <c r="B990" s="15">
        <v>0.22528158500000001</v>
      </c>
      <c r="D990" s="7">
        <v>1400780</v>
      </c>
      <c r="E990" s="17" cm="1">
        <f t="array" ref="E990">MEDIAN(IF(A:A=D990,B:B))</f>
        <v>0</v>
      </c>
    </row>
    <row r="991" spans="1:5" x14ac:dyDescent="0.2">
      <c r="A991" s="16">
        <v>1003020</v>
      </c>
      <c r="B991" s="15">
        <v>0.24588167799999999</v>
      </c>
      <c r="D991" s="7">
        <v>1400790</v>
      </c>
      <c r="E991" s="17" cm="1">
        <f t="array" ref="E991">MEDIAN(IF(A:A=D991,B:B))</f>
        <v>0.17988464900000001</v>
      </c>
    </row>
    <row r="992" spans="1:5" x14ac:dyDescent="0.2">
      <c r="A992" s="16">
        <v>1003020</v>
      </c>
      <c r="B992" s="15">
        <v>0.22528158500000001</v>
      </c>
      <c r="D992" s="7">
        <v>1400800</v>
      </c>
      <c r="E992" s="17" cm="1">
        <f t="array" ref="E992">MEDIAN(IF(A:A=D992,B:B))</f>
        <v>9.0344835499999998E-2</v>
      </c>
    </row>
    <row r="993" spans="1:5" x14ac:dyDescent="0.2">
      <c r="A993" s="16">
        <v>1003030</v>
      </c>
      <c r="B993" s="15">
        <v>0.24588167799999999</v>
      </c>
      <c r="D993" s="7">
        <v>1400810</v>
      </c>
      <c r="E993" s="17" cm="1">
        <f t="array" ref="E993">MEDIAN(IF(A:A=D993,B:B))</f>
        <v>0</v>
      </c>
    </row>
    <row r="994" spans="1:5" x14ac:dyDescent="0.2">
      <c r="A994" s="16">
        <v>1003040</v>
      </c>
      <c r="B994" s="15">
        <v>0.24588167799999999</v>
      </c>
      <c r="D994" s="7">
        <v>1400820</v>
      </c>
      <c r="E994" s="17" cm="1">
        <f t="array" ref="E994">MEDIAN(IF(A:A=D994,B:B))</f>
        <v>8.9942324500000004E-2</v>
      </c>
    </row>
    <row r="995" spans="1:5" x14ac:dyDescent="0.2">
      <c r="A995" s="16">
        <v>1003040</v>
      </c>
      <c r="B995" s="15">
        <v>0.22528158500000001</v>
      </c>
      <c r="D995" s="7">
        <v>1400830</v>
      </c>
      <c r="E995" s="17" cm="1">
        <f t="array" ref="E995">MEDIAN(IF(A:A=D995,B:B))</f>
        <v>0.18028716</v>
      </c>
    </row>
    <row r="996" spans="1:5" x14ac:dyDescent="0.2">
      <c r="A996" s="16">
        <v>1003050</v>
      </c>
      <c r="B996" s="15">
        <v>0.28101609100000002</v>
      </c>
      <c r="D996" s="7">
        <v>1400840</v>
      </c>
      <c r="E996" s="17" cm="1">
        <f t="array" ref="E996">MEDIAN(IF(A:A=D996,B:B))</f>
        <v>8.9942324500000004E-2</v>
      </c>
    </row>
    <row r="997" spans="1:5" x14ac:dyDescent="0.2">
      <c r="A997" s="16">
        <v>1003050</v>
      </c>
      <c r="B997" s="15">
        <v>0.18280436999999999</v>
      </c>
      <c r="D997" s="7">
        <v>1400850</v>
      </c>
      <c r="E997" s="17" cm="1">
        <f t="array" ref="E997">MEDIAN(IF(A:A=D997,B:B))</f>
        <v>0.17988464900000001</v>
      </c>
    </row>
    <row r="998" spans="1:5" x14ac:dyDescent="0.2">
      <c r="A998" s="16">
        <v>1003050</v>
      </c>
      <c r="B998" s="15">
        <v>0.24588167799999999</v>
      </c>
      <c r="D998" s="7">
        <v>1400860</v>
      </c>
      <c r="E998" s="17" cm="1">
        <f t="array" ref="E998">MEDIAN(IF(A:A=D998,B:B))</f>
        <v>8.9942324500000004E-2</v>
      </c>
    </row>
    <row r="999" spans="1:5" x14ac:dyDescent="0.2">
      <c r="A999" s="16">
        <v>1003060</v>
      </c>
      <c r="B999" s="15">
        <v>0.28101609100000002</v>
      </c>
      <c r="D999" s="7">
        <v>1400870</v>
      </c>
      <c r="E999" s="17" cm="1">
        <f t="array" ref="E999">MEDIAN(IF(A:A=D999,B:B))</f>
        <v>0.17988464900000001</v>
      </c>
    </row>
    <row r="1000" spans="1:5" x14ac:dyDescent="0.2">
      <c r="A1000" s="16">
        <v>1003060</v>
      </c>
      <c r="B1000" s="15">
        <v>0.24588167799999999</v>
      </c>
      <c r="D1000" s="7">
        <v>1400880</v>
      </c>
      <c r="E1000" s="17" cm="1">
        <f t="array" ref="E1000">MEDIAN(IF(A:A=D1000,B:B))</f>
        <v>8.9942324500000004E-2</v>
      </c>
    </row>
    <row r="1001" spans="1:5" x14ac:dyDescent="0.2">
      <c r="A1001" s="16">
        <v>1003070</v>
      </c>
      <c r="B1001" s="15">
        <v>0.29885998600000002</v>
      </c>
      <c r="D1001" s="7">
        <v>1400890</v>
      </c>
      <c r="E1001" s="17" cm="1">
        <f t="array" ref="E1001">MEDIAN(IF(A:A=D1001,B:B))</f>
        <v>0.17988464900000001</v>
      </c>
    </row>
    <row r="1002" spans="1:5" x14ac:dyDescent="0.2">
      <c r="A1002" s="16">
        <v>1003070</v>
      </c>
      <c r="B1002" s="15">
        <v>0.22528158500000001</v>
      </c>
      <c r="D1002" s="7">
        <v>1400900</v>
      </c>
      <c r="E1002" s="17" cm="1">
        <f t="array" ref="E1002">MEDIAN(IF(A:A=D1002,B:B))</f>
        <v>0.17988464900000001</v>
      </c>
    </row>
    <row r="1003" spans="1:5" x14ac:dyDescent="0.2">
      <c r="A1003" s="16">
        <v>1003080</v>
      </c>
      <c r="B1003" s="15">
        <v>0.29885998600000002</v>
      </c>
      <c r="D1003" s="7">
        <v>1400910</v>
      </c>
      <c r="E1003" s="17" cm="1">
        <f t="array" ref="E1003">MEDIAN(IF(A:A=D1003,B:B))</f>
        <v>8.9942324500000004E-2</v>
      </c>
    </row>
    <row r="1004" spans="1:5" x14ac:dyDescent="0.2">
      <c r="A1004" s="16">
        <v>1003080</v>
      </c>
      <c r="B1004" s="15">
        <v>0</v>
      </c>
      <c r="D1004" s="7">
        <v>1400920</v>
      </c>
      <c r="E1004" s="17" cm="1">
        <f t="array" ref="E1004">MEDIAN(IF(A:A=D1004,B:B))</f>
        <v>8.9942324500000004E-2</v>
      </c>
    </row>
    <row r="1005" spans="1:5" x14ac:dyDescent="0.2">
      <c r="A1005" s="16">
        <v>1003080</v>
      </c>
      <c r="B1005" s="15">
        <v>0.35716615200000001</v>
      </c>
      <c r="D1005" s="7">
        <v>1400930</v>
      </c>
      <c r="E1005" s="17" cm="1">
        <f t="array" ref="E1005">MEDIAN(IF(A:A=D1005,B:B))</f>
        <v>8.9942324500000004E-2</v>
      </c>
    </row>
    <row r="1006" spans="1:5" x14ac:dyDescent="0.2">
      <c r="A1006" s="16">
        <v>1003090</v>
      </c>
      <c r="B1006" s="15">
        <v>0</v>
      </c>
      <c r="D1006" s="7">
        <v>1400940</v>
      </c>
      <c r="E1006" s="17" cm="1">
        <f t="array" ref="E1006">MEDIAN(IF(A:A=D1006,B:B))</f>
        <v>0</v>
      </c>
    </row>
    <row r="1007" spans="1:5" x14ac:dyDescent="0.2">
      <c r="A1007" s="16">
        <v>1003090</v>
      </c>
      <c r="B1007" s="15">
        <v>0.35716615200000001</v>
      </c>
      <c r="D1007" s="7">
        <v>1400950</v>
      </c>
      <c r="E1007" s="17" cm="1">
        <f t="array" ref="E1007">MEDIAN(IF(A:A=D1007,B:B))</f>
        <v>0</v>
      </c>
    </row>
    <row r="1008" spans="1:5" x14ac:dyDescent="0.2">
      <c r="A1008" s="16">
        <v>1003100</v>
      </c>
      <c r="B1008" s="15">
        <v>0</v>
      </c>
      <c r="D1008" s="7">
        <v>1400960</v>
      </c>
      <c r="E1008" s="17" cm="1">
        <f t="array" ref="E1008">MEDIAN(IF(A:A=D1008,B:B))</f>
        <v>0</v>
      </c>
    </row>
    <row r="1009" spans="1:5" x14ac:dyDescent="0.2">
      <c r="A1009" s="16">
        <v>1003100</v>
      </c>
      <c r="B1009" s="15">
        <v>0.35716615200000001</v>
      </c>
      <c r="D1009" s="7">
        <v>1400970</v>
      </c>
      <c r="E1009" s="17" cm="1">
        <f t="array" ref="E1009">MEDIAN(IF(A:A=D1009,B:B))</f>
        <v>0</v>
      </c>
    </row>
    <row r="1010" spans="1:5" x14ac:dyDescent="0.2">
      <c r="A1010" s="16">
        <v>1003110</v>
      </c>
      <c r="B1010" s="15">
        <v>0.205680801</v>
      </c>
      <c r="D1010" s="7">
        <v>1400980</v>
      </c>
      <c r="E1010" s="17" cm="1">
        <f t="array" ref="E1010">MEDIAN(IF(A:A=D1010,B:B))</f>
        <v>0</v>
      </c>
    </row>
    <row r="1011" spans="1:5" x14ac:dyDescent="0.2">
      <c r="A1011" s="16">
        <v>1003110</v>
      </c>
      <c r="B1011" s="15">
        <v>0</v>
      </c>
      <c r="D1011" s="7">
        <v>1400990</v>
      </c>
      <c r="E1011" s="17" cm="1">
        <f t="array" ref="E1011">MEDIAN(IF(A:A=D1011,B:B))</f>
        <v>0</v>
      </c>
    </row>
    <row r="1012" spans="1:5" x14ac:dyDescent="0.2">
      <c r="A1012" s="16">
        <v>1003110</v>
      </c>
      <c r="B1012" s="15">
        <v>0.22528158500000001</v>
      </c>
      <c r="D1012" s="7">
        <v>1401000</v>
      </c>
      <c r="E1012" s="17" cm="1">
        <f t="array" ref="E1012">MEDIAN(IF(A:A=D1012,B:B))</f>
        <v>0</v>
      </c>
    </row>
    <row r="1013" spans="1:5" x14ac:dyDescent="0.2">
      <c r="A1013" s="16">
        <v>1003120</v>
      </c>
      <c r="B1013" s="15">
        <v>0.29885998600000002</v>
      </c>
      <c r="D1013" s="7">
        <v>1401010</v>
      </c>
      <c r="E1013" s="17" cm="1">
        <f t="array" ref="E1013">MEDIAN(IF(A:A=D1013,B:B))</f>
        <v>0</v>
      </c>
    </row>
    <row r="1014" spans="1:5" x14ac:dyDescent="0.2">
      <c r="A1014" s="16">
        <v>1003120</v>
      </c>
      <c r="B1014" s="15">
        <v>0.24588167799999999</v>
      </c>
      <c r="D1014" s="7">
        <v>1401020</v>
      </c>
      <c r="E1014" s="17" cm="1">
        <f t="array" ref="E1014">MEDIAN(IF(A:A=D1014,B:B))</f>
        <v>0</v>
      </c>
    </row>
    <row r="1015" spans="1:5" x14ac:dyDescent="0.2">
      <c r="A1015" s="16">
        <v>1003120</v>
      </c>
      <c r="B1015" s="15">
        <v>0.22528158500000001</v>
      </c>
      <c r="D1015" s="7">
        <v>1401030</v>
      </c>
      <c r="E1015" s="17" cm="1">
        <f t="array" ref="E1015">MEDIAN(IF(A:A=D1015,B:B))</f>
        <v>0</v>
      </c>
    </row>
    <row r="1016" spans="1:5" x14ac:dyDescent="0.2">
      <c r="A1016" s="16">
        <v>1003130</v>
      </c>
      <c r="B1016" s="15">
        <v>0.29885998600000002</v>
      </c>
      <c r="D1016" s="7">
        <v>1401040</v>
      </c>
      <c r="E1016" s="17" cm="1">
        <f t="array" ref="E1016">MEDIAN(IF(A:A=D1016,B:B))</f>
        <v>0</v>
      </c>
    </row>
    <row r="1017" spans="1:5" x14ac:dyDescent="0.2">
      <c r="A1017" s="16">
        <v>1003130</v>
      </c>
      <c r="B1017" s="15">
        <v>0.24588167799999999</v>
      </c>
      <c r="D1017" s="7">
        <v>1401050</v>
      </c>
      <c r="E1017" s="17" cm="1">
        <f t="array" ref="E1017">MEDIAN(IF(A:A=D1017,B:B))</f>
        <v>0</v>
      </c>
    </row>
    <row r="1018" spans="1:5" x14ac:dyDescent="0.2">
      <c r="A1018" s="16">
        <v>1003130</v>
      </c>
      <c r="B1018" s="15">
        <v>0.22528158500000001</v>
      </c>
      <c r="D1018" s="7">
        <v>1401060</v>
      </c>
      <c r="E1018" s="17" cm="1">
        <f t="array" ref="E1018">MEDIAN(IF(A:A=D1018,B:B))</f>
        <v>0</v>
      </c>
    </row>
    <row r="1019" spans="1:5" x14ac:dyDescent="0.2">
      <c r="A1019" s="16">
        <v>1003140</v>
      </c>
      <c r="B1019" s="15">
        <v>0.29885998600000002</v>
      </c>
      <c r="D1019" s="7">
        <v>1401070</v>
      </c>
      <c r="E1019" s="17" cm="1">
        <f t="array" ref="E1019">MEDIAN(IF(A:A=D1019,B:B))</f>
        <v>0</v>
      </c>
    </row>
    <row r="1020" spans="1:5" x14ac:dyDescent="0.2">
      <c r="A1020" s="16">
        <v>1003140</v>
      </c>
      <c r="B1020" s="15">
        <v>0</v>
      </c>
      <c r="D1020" s="7">
        <v>1401080</v>
      </c>
      <c r="E1020" s="17" cm="1">
        <f t="array" ref="E1020">MEDIAN(IF(A:A=D1020,B:B))</f>
        <v>0</v>
      </c>
    </row>
    <row r="1021" spans="1:5" x14ac:dyDescent="0.2">
      <c r="A1021" s="16">
        <v>1003140</v>
      </c>
      <c r="B1021" s="15">
        <v>0.24588167799999999</v>
      </c>
      <c r="D1021" s="7">
        <v>1401090</v>
      </c>
      <c r="E1021" s="17" cm="1">
        <f t="array" ref="E1021">MEDIAN(IF(A:A=D1021,B:B))</f>
        <v>0</v>
      </c>
    </row>
    <row r="1022" spans="1:5" x14ac:dyDescent="0.2">
      <c r="A1022" s="16">
        <v>1003140</v>
      </c>
      <c r="B1022" s="15">
        <v>0.22528158500000001</v>
      </c>
      <c r="D1022" s="7">
        <v>1401100</v>
      </c>
      <c r="E1022" s="17" cm="1">
        <f t="array" ref="E1022">MEDIAN(IF(A:A=D1022,B:B))</f>
        <v>0</v>
      </c>
    </row>
    <row r="1023" spans="1:5" x14ac:dyDescent="0.2">
      <c r="A1023" s="16">
        <v>1003150</v>
      </c>
      <c r="B1023" s="15">
        <v>0.22528158500000001</v>
      </c>
      <c r="D1023" s="7">
        <v>1401110</v>
      </c>
      <c r="E1023" s="17" cm="1">
        <f t="array" ref="E1023">MEDIAN(IF(A:A=D1023,B:B))</f>
        <v>0</v>
      </c>
    </row>
    <row r="1024" spans="1:5" x14ac:dyDescent="0.2">
      <c r="A1024" s="16">
        <v>1003160</v>
      </c>
      <c r="B1024" s="15">
        <v>0.205680801</v>
      </c>
      <c r="D1024" s="7">
        <v>1401120</v>
      </c>
      <c r="E1024" s="17" cm="1">
        <f t="array" ref="E1024">MEDIAN(IF(A:A=D1024,B:B))</f>
        <v>0</v>
      </c>
    </row>
    <row r="1025" spans="1:5" x14ac:dyDescent="0.2">
      <c r="A1025" s="16">
        <v>1003160</v>
      </c>
      <c r="B1025" s="15">
        <v>0</v>
      </c>
      <c r="D1025" s="7">
        <v>1401130</v>
      </c>
      <c r="E1025" s="17" cm="1">
        <f t="array" ref="E1025">MEDIAN(IF(A:A=D1025,B:B))</f>
        <v>0</v>
      </c>
    </row>
    <row r="1026" spans="1:5" x14ac:dyDescent="0.2">
      <c r="A1026" s="16">
        <v>1003160</v>
      </c>
      <c r="B1026" s="15">
        <v>0.18280436999999999</v>
      </c>
      <c r="D1026" s="7">
        <v>1401140</v>
      </c>
      <c r="E1026" s="17" cm="1">
        <f t="array" ref="E1026">MEDIAN(IF(A:A=D1026,B:B))</f>
        <v>0</v>
      </c>
    </row>
    <row r="1027" spans="1:5" x14ac:dyDescent="0.2">
      <c r="A1027" s="16">
        <v>1003160</v>
      </c>
      <c r="B1027" s="15">
        <v>0.24588167799999999</v>
      </c>
      <c r="D1027" s="7">
        <v>1401150</v>
      </c>
      <c r="E1027" s="17" cm="1">
        <f t="array" ref="E1027">MEDIAN(IF(A:A=D1027,B:B))</f>
        <v>0</v>
      </c>
    </row>
    <row r="1028" spans="1:5" x14ac:dyDescent="0.2">
      <c r="A1028" s="16">
        <v>1003160</v>
      </c>
      <c r="B1028" s="15">
        <v>0.22528158500000001</v>
      </c>
      <c r="D1028" s="7">
        <v>1401160</v>
      </c>
      <c r="E1028" s="17" cm="1">
        <f t="array" ref="E1028">MEDIAN(IF(A:A=D1028,B:B))</f>
        <v>0</v>
      </c>
    </row>
    <row r="1029" spans="1:5" x14ac:dyDescent="0.2">
      <c r="A1029" s="16">
        <v>1003170</v>
      </c>
      <c r="B1029" s="15">
        <v>0.205680801</v>
      </c>
      <c r="D1029" s="7">
        <v>1401170</v>
      </c>
      <c r="E1029" s="17" cm="1">
        <f t="array" ref="E1029">MEDIAN(IF(A:A=D1029,B:B))</f>
        <v>0</v>
      </c>
    </row>
    <row r="1030" spans="1:5" x14ac:dyDescent="0.2">
      <c r="A1030" s="16">
        <v>1003170</v>
      </c>
      <c r="B1030" s="15">
        <v>0.19634009799999999</v>
      </c>
      <c r="D1030" s="7">
        <v>1401180</v>
      </c>
      <c r="E1030" s="17" cm="1">
        <f t="array" ref="E1030">MEDIAN(IF(A:A=D1030,B:B))</f>
        <v>0</v>
      </c>
    </row>
    <row r="1031" spans="1:5" x14ac:dyDescent="0.2">
      <c r="A1031" s="16">
        <v>1003170</v>
      </c>
      <c r="B1031" s="15">
        <v>0.22528158500000001</v>
      </c>
      <c r="D1031" s="7">
        <v>1500010</v>
      </c>
      <c r="E1031" s="17" cm="1">
        <f t="array" ref="E1031">MEDIAN(IF(A:A=D1031,B:B))</f>
        <v>0.176978365</v>
      </c>
    </row>
    <row r="1032" spans="1:5" x14ac:dyDescent="0.2">
      <c r="A1032" s="16">
        <v>1003180</v>
      </c>
      <c r="B1032" s="15">
        <v>0.19634009799999999</v>
      </c>
      <c r="D1032" s="7">
        <v>1500020</v>
      </c>
      <c r="E1032" s="17" cm="1">
        <f t="array" ref="E1032">MEDIAN(IF(A:A=D1032,B:B))</f>
        <v>0.19451072899999999</v>
      </c>
    </row>
    <row r="1033" spans="1:5" x14ac:dyDescent="0.2">
      <c r="A1033" s="16">
        <v>1003180</v>
      </c>
      <c r="B1033" s="15">
        <v>0.18280436999999999</v>
      </c>
      <c r="D1033" s="7">
        <v>1500030</v>
      </c>
      <c r="E1033" s="17" cm="1">
        <f t="array" ref="E1033">MEDIAN(IF(A:A=D1033,B:B))</f>
        <v>0.20381511400000002</v>
      </c>
    </row>
    <row r="1034" spans="1:5" x14ac:dyDescent="0.2">
      <c r="A1034" s="16">
        <v>1003180</v>
      </c>
      <c r="B1034" s="15">
        <v>0.22528158500000001</v>
      </c>
      <c r="D1034" s="7">
        <v>1500040</v>
      </c>
      <c r="E1034" s="17" cm="1">
        <f t="array" ref="E1034">MEDIAN(IF(A:A=D1034,B:B))</f>
        <v>0.23065186300000001</v>
      </c>
    </row>
    <row r="1035" spans="1:5" x14ac:dyDescent="0.2">
      <c r="A1035" s="16">
        <v>1003190</v>
      </c>
      <c r="B1035" s="15">
        <v>0.24588167799999999</v>
      </c>
      <c r="D1035" s="7">
        <v>1500050</v>
      </c>
      <c r="E1035" s="17" cm="1">
        <f t="array" ref="E1035">MEDIAN(IF(A:A=D1035,B:B))</f>
        <v>0.15032836249999998</v>
      </c>
    </row>
    <row r="1036" spans="1:5" x14ac:dyDescent="0.2">
      <c r="A1036" s="16">
        <v>1003190</v>
      </c>
      <c r="B1036" s="15">
        <v>0.22528158500000001</v>
      </c>
      <c r="D1036" s="7">
        <v>1500060</v>
      </c>
      <c r="E1036" s="17" cm="1">
        <f t="array" ref="E1036">MEDIAN(IF(A:A=D1036,B:B))</f>
        <v>0.23065186300000001</v>
      </c>
    </row>
    <row r="1037" spans="1:5" x14ac:dyDescent="0.2">
      <c r="A1037" s="16">
        <v>1003200</v>
      </c>
      <c r="B1037" s="15">
        <v>0.31064990300000001</v>
      </c>
      <c r="D1037" s="7">
        <v>1500070</v>
      </c>
      <c r="E1037" s="17" cm="1">
        <f t="array" ref="E1037">MEDIAN(IF(A:A=D1037,B:B))</f>
        <v>0.20381511400000002</v>
      </c>
    </row>
    <row r="1038" spans="1:5" x14ac:dyDescent="0.2">
      <c r="A1038" s="16">
        <v>1003200</v>
      </c>
      <c r="B1038" s="15">
        <v>0.28998283699999999</v>
      </c>
      <c r="D1038" s="7">
        <v>1500080</v>
      </c>
      <c r="E1038" s="17" cm="1">
        <f t="array" ref="E1038">MEDIAN(IF(A:A=D1038,B:B))</f>
        <v>0.23144126450000002</v>
      </c>
    </row>
    <row r="1039" spans="1:5" x14ac:dyDescent="0.2">
      <c r="A1039" s="16">
        <v>1003200</v>
      </c>
      <c r="B1039" s="15">
        <v>0.26152555300000002</v>
      </c>
      <c r="D1039" s="7">
        <v>1500090</v>
      </c>
      <c r="E1039" s="17" cm="1">
        <f t="array" ref="E1039">MEDIAN(IF(A:A=D1039,B:B))</f>
        <v>0.158295512</v>
      </c>
    </row>
    <row r="1040" spans="1:5" x14ac:dyDescent="0.2">
      <c r="A1040" s="16">
        <v>1003210</v>
      </c>
      <c r="B1040" s="15">
        <v>0.28998283699999999</v>
      </c>
      <c r="D1040" s="7">
        <v>1500100</v>
      </c>
      <c r="E1040" s="17" cm="1">
        <f t="array" ref="E1040">MEDIAN(IF(A:A=D1040,B:B))</f>
        <v>0.158295512</v>
      </c>
    </row>
    <row r="1041" spans="1:5" x14ac:dyDescent="0.2">
      <c r="A1041" s="16">
        <v>1003210</v>
      </c>
      <c r="B1041" s="15">
        <v>0.35716615200000001</v>
      </c>
      <c r="D1041" s="7">
        <v>1500101</v>
      </c>
      <c r="E1041" s="17" cm="1">
        <f t="array" ref="E1041">MEDIAN(IF(A:A=D1041,B:B))</f>
        <v>0.16984334200000001</v>
      </c>
    </row>
    <row r="1042" spans="1:5" x14ac:dyDescent="0.2">
      <c r="A1042" s="16">
        <v>1003220</v>
      </c>
      <c r="B1042" s="15">
        <v>0.393684798</v>
      </c>
      <c r="D1042" s="7">
        <v>1500110</v>
      </c>
      <c r="E1042" s="17" cm="1">
        <f t="array" ref="E1042">MEDIAN(IF(A:A=D1042,B:B))</f>
        <v>0.155375664</v>
      </c>
    </row>
    <row r="1043" spans="1:5" x14ac:dyDescent="0.2">
      <c r="A1043" s="16">
        <v>1003220</v>
      </c>
      <c r="B1043" s="15">
        <v>0.39662110699999997</v>
      </c>
      <c r="D1043" s="7">
        <v>1500120</v>
      </c>
      <c r="E1043" s="17" cm="1">
        <f t="array" ref="E1043">MEDIAN(IF(A:A=D1043,B:B))</f>
        <v>0.16406942699999999</v>
      </c>
    </row>
    <row r="1044" spans="1:5" x14ac:dyDescent="0.2">
      <c r="A1044" s="16">
        <v>1003230</v>
      </c>
      <c r="B1044" s="15">
        <v>0.36383398300000003</v>
      </c>
      <c r="D1044" s="7">
        <v>1500130</v>
      </c>
      <c r="E1044" s="17" cm="1">
        <f t="array" ref="E1044">MEDIAN(IF(A:A=D1044,B:B))</f>
        <v>0.199080963</v>
      </c>
    </row>
    <row r="1045" spans="1:5" x14ac:dyDescent="0.2">
      <c r="A1045" s="16">
        <v>1003230</v>
      </c>
      <c r="B1045" s="15">
        <v>0.33615599499999999</v>
      </c>
      <c r="D1045" s="7">
        <v>1500140</v>
      </c>
      <c r="E1045" s="17" cm="1">
        <f t="array" ref="E1045">MEDIAN(IF(A:A=D1045,B:B))</f>
        <v>0.158295512</v>
      </c>
    </row>
    <row r="1046" spans="1:5" x14ac:dyDescent="0.2">
      <c r="A1046" s="16">
        <v>1003240</v>
      </c>
      <c r="B1046" s="15">
        <v>0.33615599499999999</v>
      </c>
      <c r="D1046" s="7">
        <v>1500150</v>
      </c>
      <c r="E1046" s="17" cm="1">
        <f t="array" ref="E1046">MEDIAN(IF(A:A=D1046,B:B))</f>
        <v>0.158295512</v>
      </c>
    </row>
    <row r="1047" spans="1:5" x14ac:dyDescent="0.2">
      <c r="A1047" s="16">
        <v>1003250</v>
      </c>
      <c r="B1047" s="15">
        <v>0.25691020399999998</v>
      </c>
      <c r="D1047" s="7">
        <v>1500160</v>
      </c>
      <c r="E1047" s="17" cm="1">
        <f t="array" ref="E1047">MEDIAN(IF(A:A=D1047,B:B))</f>
        <v>0.15637237100000001</v>
      </c>
    </row>
    <row r="1048" spans="1:5" x14ac:dyDescent="0.2">
      <c r="A1048" s="16">
        <v>1003250</v>
      </c>
      <c r="B1048" s="15">
        <v>0.33615599499999999</v>
      </c>
      <c r="D1048" s="7">
        <v>1500170</v>
      </c>
      <c r="E1048" s="17" cm="1">
        <f t="array" ref="E1048">MEDIAN(IF(A:A=D1048,B:B))</f>
        <v>0.17011343550000002</v>
      </c>
    </row>
    <row r="1049" spans="1:5" x14ac:dyDescent="0.2">
      <c r="A1049" s="16">
        <v>1003250</v>
      </c>
      <c r="B1049" s="15">
        <v>0</v>
      </c>
      <c r="D1049" s="7">
        <v>1500180</v>
      </c>
      <c r="E1049" s="17" cm="1">
        <f t="array" ref="E1049">MEDIAN(IF(A:A=D1049,B:B))</f>
        <v>0.17011343550000002</v>
      </c>
    </row>
    <row r="1050" spans="1:5" x14ac:dyDescent="0.2">
      <c r="A1050" s="16">
        <v>1003250</v>
      </c>
      <c r="B1050" s="15">
        <v>0.393684798</v>
      </c>
      <c r="D1050" s="7">
        <v>1500190</v>
      </c>
      <c r="E1050" s="17" cm="1">
        <f t="array" ref="E1050">MEDIAN(IF(A:A=D1050,B:B))</f>
        <v>0.15800428900000002</v>
      </c>
    </row>
    <row r="1051" spans="1:5" x14ac:dyDescent="0.2">
      <c r="A1051" s="16">
        <v>1003250</v>
      </c>
      <c r="B1051" s="15">
        <v>0.29595340399999998</v>
      </c>
      <c r="D1051" s="7">
        <v>1500200</v>
      </c>
      <c r="E1051" s="17" cm="1">
        <f t="array" ref="E1051">MEDIAN(IF(A:A=D1051,B:B))</f>
        <v>0.143993131</v>
      </c>
    </row>
    <row r="1052" spans="1:5" x14ac:dyDescent="0.2">
      <c r="A1052" s="16">
        <v>1003260</v>
      </c>
      <c r="B1052" s="15">
        <v>0.25691020399999998</v>
      </c>
      <c r="D1052" s="7">
        <v>1500210</v>
      </c>
      <c r="E1052" s="17" cm="1">
        <f t="array" ref="E1052">MEDIAN(IF(A:A=D1052,B:B))</f>
        <v>0.16984334200000001</v>
      </c>
    </row>
    <row r="1053" spans="1:5" x14ac:dyDescent="0.2">
      <c r="A1053" s="16">
        <v>1003260</v>
      </c>
      <c r="B1053" s="15">
        <v>0.33615599499999999</v>
      </c>
      <c r="D1053" s="7">
        <v>1500220</v>
      </c>
      <c r="E1053" s="17" cm="1">
        <f t="array" ref="E1053">MEDIAN(IF(A:A=D1053,B:B))</f>
        <v>0.15773419550000001</v>
      </c>
    </row>
    <row r="1054" spans="1:5" x14ac:dyDescent="0.2">
      <c r="A1054" s="16">
        <v>1003261</v>
      </c>
      <c r="B1054" s="15">
        <v>0.25691020399999998</v>
      </c>
      <c r="D1054" s="7">
        <v>1500230</v>
      </c>
      <c r="E1054" s="17" cm="1">
        <f t="array" ref="E1054">MEDIAN(IF(A:A=D1054,B:B))</f>
        <v>0.15800428900000002</v>
      </c>
    </row>
    <row r="1055" spans="1:5" x14ac:dyDescent="0.2">
      <c r="A1055" s="16">
        <v>1003270</v>
      </c>
      <c r="B1055" s="15">
        <v>0.25691020399999998</v>
      </c>
      <c r="D1055" s="7">
        <v>1500240</v>
      </c>
      <c r="E1055" s="17" cm="1">
        <f t="array" ref="E1055">MEDIAN(IF(A:A=D1055,B:B))</f>
        <v>0.14562504900000001</v>
      </c>
    </row>
    <row r="1056" spans="1:5" x14ac:dyDescent="0.2">
      <c r="A1056" s="16">
        <v>1003270</v>
      </c>
      <c r="B1056" s="15">
        <v>0.25976929100000001</v>
      </c>
      <c r="D1056" s="7">
        <v>1500250</v>
      </c>
      <c r="E1056" s="17" cm="1">
        <f t="array" ref="E1056">MEDIAN(IF(A:A=D1056,B:B))</f>
        <v>0.10054581200000001</v>
      </c>
    </row>
    <row r="1057" spans="1:5" x14ac:dyDescent="0.2">
      <c r="A1057" s="16">
        <v>1003280</v>
      </c>
      <c r="B1057" s="15">
        <v>0.25691020399999998</v>
      </c>
      <c r="D1057" s="7">
        <v>1500260</v>
      </c>
      <c r="E1057" s="17" cm="1">
        <f t="array" ref="E1057">MEDIAN(IF(A:A=D1057,B:B))</f>
        <v>0.10054581200000001</v>
      </c>
    </row>
    <row r="1058" spans="1:5" x14ac:dyDescent="0.2">
      <c r="A1058" s="16">
        <v>1003280</v>
      </c>
      <c r="B1058" s="15">
        <v>0</v>
      </c>
      <c r="D1058" s="7">
        <v>1500270</v>
      </c>
      <c r="E1058" s="17" cm="1">
        <f t="array" ref="E1058">MEDIAN(IF(A:A=D1058,B:B))</f>
        <v>0.13840775450000001</v>
      </c>
    </row>
    <row r="1059" spans="1:5" x14ac:dyDescent="0.2">
      <c r="A1059" s="16">
        <v>1003280</v>
      </c>
      <c r="B1059" s="15">
        <v>0</v>
      </c>
      <c r="D1059" s="7">
        <v>1500280</v>
      </c>
      <c r="E1059" s="17" cm="1">
        <f t="array" ref="E1059">MEDIAN(IF(A:A=D1059,B:B))</f>
        <v>9.3764721500000009E-2</v>
      </c>
    </row>
    <row r="1060" spans="1:5" x14ac:dyDescent="0.2">
      <c r="A1060" s="16">
        <v>1003290</v>
      </c>
      <c r="B1060" s="15">
        <v>0.25691020399999998</v>
      </c>
      <c r="D1060" s="7">
        <v>1500290</v>
      </c>
      <c r="E1060" s="17" cm="1">
        <f t="array" ref="E1060">MEDIAN(IF(A:A=D1060,B:B))</f>
        <v>5.6338983000000002E-2</v>
      </c>
    </row>
    <row r="1061" spans="1:5" x14ac:dyDescent="0.2">
      <c r="A1061" s="16">
        <v>1003290</v>
      </c>
      <c r="B1061" s="15">
        <v>0.25976929100000001</v>
      </c>
      <c r="D1061" s="7">
        <v>1500300</v>
      </c>
      <c r="E1061" s="17" cm="1">
        <f t="array" ref="E1061">MEDIAN(IF(A:A=D1061,B:B))</f>
        <v>0.14677234</v>
      </c>
    </row>
    <row r="1062" spans="1:5" x14ac:dyDescent="0.2">
      <c r="A1062" s="16">
        <v>1003300</v>
      </c>
      <c r="B1062" s="15">
        <v>0.25691020399999998</v>
      </c>
      <c r="D1062" s="7">
        <v>1500310</v>
      </c>
      <c r="E1062" s="17" cm="1">
        <f t="array" ref="E1062">MEDIAN(IF(A:A=D1062,B:B))</f>
        <v>0.12370133799999999</v>
      </c>
    </row>
    <row r="1063" spans="1:5" x14ac:dyDescent="0.2">
      <c r="A1063" s="16">
        <v>1003300</v>
      </c>
      <c r="B1063" s="15">
        <v>0.27591372800000002</v>
      </c>
      <c r="D1063" s="7">
        <v>1500320</v>
      </c>
      <c r="E1063" s="17" cm="1">
        <f t="array" ref="E1063">MEDIAN(IF(A:A=D1063,B:B))</f>
        <v>0.15654230350000001</v>
      </c>
    </row>
    <row r="1064" spans="1:5" x14ac:dyDescent="0.2">
      <c r="A1064" s="16">
        <v>1003300</v>
      </c>
      <c r="B1064" s="15">
        <v>0.25976929100000001</v>
      </c>
      <c r="D1064" s="7">
        <v>1500330</v>
      </c>
      <c r="E1064" s="17" cm="1">
        <f t="array" ref="E1064">MEDIAN(IF(A:A=D1064,B:B))</f>
        <v>0.15654230350000001</v>
      </c>
    </row>
    <row r="1065" spans="1:5" x14ac:dyDescent="0.2">
      <c r="A1065" s="16">
        <v>1003310</v>
      </c>
      <c r="B1065" s="15">
        <v>0.27591372800000002</v>
      </c>
      <c r="D1065" s="7">
        <v>1500340</v>
      </c>
      <c r="E1065" s="17" cm="1">
        <f t="array" ref="E1065">MEDIAN(IF(A:A=D1065,B:B))</f>
        <v>0.1334713015</v>
      </c>
    </row>
    <row r="1066" spans="1:5" x14ac:dyDescent="0.2">
      <c r="A1066" s="16">
        <v>1003310</v>
      </c>
      <c r="B1066" s="15">
        <v>0.25976929100000001</v>
      </c>
      <c r="D1066" s="7">
        <v>1500350</v>
      </c>
      <c r="E1066" s="17" cm="1">
        <f t="array" ref="E1066">MEDIAN(IF(A:A=D1066,B:B))</f>
        <v>0.1195198475</v>
      </c>
    </row>
    <row r="1067" spans="1:5" x14ac:dyDescent="0.2">
      <c r="A1067" s="16">
        <v>1003320</v>
      </c>
      <c r="B1067" s="15">
        <v>0.27591372800000002</v>
      </c>
      <c r="D1067" s="7">
        <v>1500360</v>
      </c>
      <c r="E1067" s="17" cm="1">
        <f t="array" ref="E1067">MEDIAN(IF(A:A=D1067,B:B))</f>
        <v>0.106564485</v>
      </c>
    </row>
    <row r="1068" spans="1:5" x14ac:dyDescent="0.2">
      <c r="A1068" s="16">
        <v>1003320</v>
      </c>
      <c r="B1068" s="15">
        <v>0.25976929100000001</v>
      </c>
      <c r="D1068" s="7">
        <v>1500370</v>
      </c>
      <c r="E1068" s="17" cm="1">
        <f t="array" ref="E1068">MEDIAN(IF(A:A=D1068,B:B))</f>
        <v>0.115338357</v>
      </c>
    </row>
    <row r="1069" spans="1:5" x14ac:dyDescent="0.2">
      <c r="A1069" s="16">
        <v>1003320</v>
      </c>
      <c r="B1069" s="15">
        <v>0.33615599499999999</v>
      </c>
      <c r="D1069" s="7">
        <v>1500380</v>
      </c>
      <c r="E1069" s="17" cm="1">
        <f t="array" ref="E1069">MEDIAN(IF(A:A=D1069,B:B))</f>
        <v>9.7790612999999998E-2</v>
      </c>
    </row>
    <row r="1070" spans="1:5" x14ac:dyDescent="0.2">
      <c r="A1070" s="16">
        <v>1003320</v>
      </c>
      <c r="B1070" s="15">
        <v>0.232230666</v>
      </c>
      <c r="D1070" s="7">
        <v>1500390</v>
      </c>
      <c r="E1070" s="17" cm="1">
        <f t="array" ref="E1070">MEDIAN(IF(A:A=D1070,B:B))</f>
        <v>9.7790612999999998E-2</v>
      </c>
    </row>
    <row r="1071" spans="1:5" x14ac:dyDescent="0.2">
      <c r="A1071" s="16">
        <v>1003320</v>
      </c>
      <c r="B1071" s="15">
        <v>0.29595340399999998</v>
      </c>
      <c r="D1071" s="7">
        <v>1500400</v>
      </c>
      <c r="E1071" s="17" cm="1">
        <f t="array" ref="E1071">MEDIAN(IF(A:A=D1071,B:B))</f>
        <v>7.6994166000000003E-2</v>
      </c>
    </row>
    <row r="1072" spans="1:5" x14ac:dyDescent="0.2">
      <c r="A1072" s="16">
        <v>1003330</v>
      </c>
      <c r="B1072" s="15">
        <v>0.25691020399999998</v>
      </c>
      <c r="D1072" s="7">
        <v>1500410</v>
      </c>
      <c r="E1072" s="17" cm="1">
        <f t="array" ref="E1072">MEDIAN(IF(A:A=D1072,B:B))</f>
        <v>5.3423137000000002E-2</v>
      </c>
    </row>
    <row r="1073" spans="1:5" x14ac:dyDescent="0.2">
      <c r="A1073" s="16">
        <v>1003330</v>
      </c>
      <c r="B1073" s="15">
        <v>0.27591372800000002</v>
      </c>
      <c r="D1073" s="7">
        <v>1500420</v>
      </c>
      <c r="E1073" s="17" cm="1">
        <f t="array" ref="E1073">MEDIAN(IF(A:A=D1073,B:B))</f>
        <v>0</v>
      </c>
    </row>
    <row r="1074" spans="1:5" x14ac:dyDescent="0.2">
      <c r="A1074" s="16">
        <v>1003330</v>
      </c>
      <c r="B1074" s="15">
        <v>0.25976929100000001</v>
      </c>
      <c r="D1074" s="7">
        <v>1500430</v>
      </c>
      <c r="E1074" s="17" cm="1">
        <f t="array" ref="E1074">MEDIAN(IF(A:A=D1074,B:B))</f>
        <v>0.19476634700000001</v>
      </c>
    </row>
    <row r="1075" spans="1:5" x14ac:dyDescent="0.2">
      <c r="A1075" s="16">
        <v>1003330</v>
      </c>
      <c r="B1075" s="15">
        <v>0</v>
      </c>
      <c r="D1075" s="7">
        <v>1500440</v>
      </c>
      <c r="E1075" s="17" cm="1">
        <f t="array" ref="E1075">MEDIAN(IF(A:A=D1075,B:B))</f>
        <v>0.19634009799999999</v>
      </c>
    </row>
    <row r="1076" spans="1:5" x14ac:dyDescent="0.2">
      <c r="A1076" s="16">
        <v>1003340</v>
      </c>
      <c r="B1076" s="15">
        <v>0.16751006299999999</v>
      </c>
      <c r="D1076" s="7">
        <v>1500450</v>
      </c>
      <c r="E1076" s="17" cm="1">
        <f t="array" ref="E1076">MEDIAN(IF(A:A=D1076,B:B))</f>
        <v>0.16751006299999999</v>
      </c>
    </row>
    <row r="1077" spans="1:5" x14ac:dyDescent="0.2">
      <c r="A1077" s="16">
        <v>1003340</v>
      </c>
      <c r="B1077" s="15">
        <v>0.27591372800000002</v>
      </c>
      <c r="D1077" s="7">
        <v>1500460</v>
      </c>
      <c r="E1077" s="17" cm="1">
        <f t="array" ref="E1077">MEDIAN(IF(A:A=D1077,B:B))</f>
        <v>0.1823201055</v>
      </c>
    </row>
    <row r="1078" spans="1:5" x14ac:dyDescent="0.2">
      <c r="A1078" s="16">
        <v>1003340</v>
      </c>
      <c r="B1078" s="15">
        <v>0.25976929100000001</v>
      </c>
      <c r="D1078" s="7">
        <v>1500470</v>
      </c>
      <c r="E1078" s="17" cm="1">
        <f t="array" ref="E1078">MEDIAN(IF(A:A=D1078,B:B))</f>
        <v>0.205680801</v>
      </c>
    </row>
    <row r="1079" spans="1:5" x14ac:dyDescent="0.2">
      <c r="A1079" s="16">
        <v>1003350</v>
      </c>
      <c r="B1079" s="15">
        <v>0.27591372800000002</v>
      </c>
      <c r="D1079" s="7">
        <v>1500480</v>
      </c>
      <c r="E1079" s="17" cm="1">
        <f t="array" ref="E1079">MEDIAN(IF(A:A=D1079,B:B))</f>
        <v>0.205680801</v>
      </c>
    </row>
    <row r="1080" spans="1:5" x14ac:dyDescent="0.2">
      <c r="A1080" s="16">
        <v>1003360</v>
      </c>
      <c r="B1080" s="15">
        <v>0.16751006299999999</v>
      </c>
      <c r="D1080" s="7">
        <v>1500490</v>
      </c>
      <c r="E1080" s="17" cm="1">
        <f t="array" ref="E1080">MEDIAN(IF(A:A=D1080,B:B))</f>
        <v>0.1198512345</v>
      </c>
    </row>
    <row r="1081" spans="1:5" x14ac:dyDescent="0.2">
      <c r="A1081" s="16">
        <v>1003360</v>
      </c>
      <c r="B1081" s="15">
        <v>0.27591372800000002</v>
      </c>
      <c r="D1081" s="7">
        <v>1500500</v>
      </c>
      <c r="E1081" s="17" cm="1">
        <f t="array" ref="E1081">MEDIAN(IF(A:A=D1081,B:B))</f>
        <v>9.7790612999999998E-2</v>
      </c>
    </row>
    <row r="1082" spans="1:5" x14ac:dyDescent="0.2">
      <c r="A1082" s="16">
        <v>1003360</v>
      </c>
      <c r="B1082" s="15">
        <v>0.25976929100000001</v>
      </c>
      <c r="D1082" s="7">
        <v>1500510</v>
      </c>
      <c r="E1082" s="17" cm="1">
        <f t="array" ref="E1082">MEDIAN(IF(A:A=D1082,B:B))</f>
        <v>0.124364112</v>
      </c>
    </row>
    <row r="1083" spans="1:5" x14ac:dyDescent="0.2">
      <c r="A1083" s="16">
        <v>1003360</v>
      </c>
      <c r="B1083" s="15">
        <v>0.14324126500000001</v>
      </c>
      <c r="D1083" s="7">
        <v>1500520</v>
      </c>
      <c r="E1083" s="17" cm="1">
        <f t="array" ref="E1083">MEDIAN(IF(A:A=D1083,B:B))</f>
        <v>0.17321128400000002</v>
      </c>
    </row>
    <row r="1084" spans="1:5" x14ac:dyDescent="0.2">
      <c r="A1084" s="16">
        <v>1003360</v>
      </c>
      <c r="B1084" s="15">
        <v>0.158295512</v>
      </c>
      <c r="D1084" s="7">
        <v>1500530</v>
      </c>
      <c r="E1084" s="17" cm="1">
        <f t="array" ref="E1084">MEDIAN(IF(A:A=D1084,B:B))</f>
        <v>0.17032963100000001</v>
      </c>
    </row>
    <row r="1085" spans="1:5" x14ac:dyDescent="0.2">
      <c r="A1085" s="16">
        <v>1003360</v>
      </c>
      <c r="B1085" s="15">
        <v>0.232230666</v>
      </c>
      <c r="D1085" s="7">
        <v>1500540</v>
      </c>
      <c r="E1085" s="17" cm="1">
        <f t="array" ref="E1085">MEDIAN(IF(A:A=D1085,B:B))</f>
        <v>0.17032963100000001</v>
      </c>
    </row>
    <row r="1086" spans="1:5" x14ac:dyDescent="0.2">
      <c r="A1086" s="16">
        <v>1003370</v>
      </c>
      <c r="B1086" s="15">
        <v>0.27591372800000002</v>
      </c>
      <c r="D1086" s="7">
        <v>1500550</v>
      </c>
      <c r="E1086" s="17" cm="1">
        <f t="array" ref="E1086">MEDIAN(IF(A:A=D1086,B:B))</f>
        <v>0.124723417</v>
      </c>
    </row>
    <row r="1087" spans="1:5" x14ac:dyDescent="0.2">
      <c r="A1087" s="16">
        <v>1003370</v>
      </c>
      <c r="B1087" s="15">
        <v>0.25976929100000001</v>
      </c>
      <c r="D1087" s="7">
        <v>1500560</v>
      </c>
      <c r="E1087" s="17" cm="1">
        <f t="array" ref="E1087">MEDIAN(IF(A:A=D1087,B:B))</f>
        <v>0.17032963100000001</v>
      </c>
    </row>
    <row r="1088" spans="1:5" x14ac:dyDescent="0.2">
      <c r="A1088" s="16">
        <v>1003380</v>
      </c>
      <c r="B1088" s="15">
        <v>0.16751006299999999</v>
      </c>
      <c r="D1088" s="7">
        <v>1500570</v>
      </c>
      <c r="E1088" s="17" cm="1">
        <f t="array" ref="E1088">MEDIAN(IF(A:A=D1088,B:B))</f>
        <v>0</v>
      </c>
    </row>
    <row r="1089" spans="1:5" x14ac:dyDescent="0.2">
      <c r="A1089" s="16">
        <v>1003380</v>
      </c>
      <c r="B1089" s="15">
        <v>0.27591372800000002</v>
      </c>
      <c r="D1089" s="7">
        <v>1500580</v>
      </c>
      <c r="E1089" s="17" cm="1">
        <f t="array" ref="E1089">MEDIAN(IF(A:A=D1089,B:B))</f>
        <v>9.4501520500000005E-2</v>
      </c>
    </row>
    <row r="1090" spans="1:5" x14ac:dyDescent="0.2">
      <c r="A1090" s="16">
        <v>1003390</v>
      </c>
      <c r="B1090" s="15">
        <v>0.16751006299999999</v>
      </c>
      <c r="D1090" s="7">
        <v>1500590</v>
      </c>
      <c r="E1090" s="17" cm="1">
        <f t="array" ref="E1090">MEDIAN(IF(A:A=D1090,B:B))</f>
        <v>0.17032963100000001</v>
      </c>
    </row>
    <row r="1091" spans="1:5" x14ac:dyDescent="0.2">
      <c r="A1091" s="16">
        <v>1003390</v>
      </c>
      <c r="B1091" s="15">
        <v>0.27591372800000002</v>
      </c>
      <c r="D1091" s="7">
        <v>1500600</v>
      </c>
      <c r="E1091" s="17" cm="1">
        <f t="array" ref="E1091">MEDIAN(IF(A:A=D1091,B:B))</f>
        <v>9.4501520500000005E-2</v>
      </c>
    </row>
    <row r="1092" spans="1:5" x14ac:dyDescent="0.2">
      <c r="A1092" s="16">
        <v>1003400</v>
      </c>
      <c r="B1092" s="15">
        <v>0.27591372800000002</v>
      </c>
      <c r="D1092" s="7">
        <v>1500610</v>
      </c>
      <c r="E1092" s="17" cm="1">
        <f t="array" ref="E1092">MEDIAN(IF(A:A=D1092,B:B))</f>
        <v>9.4501520500000005E-2</v>
      </c>
    </row>
    <row r="1093" spans="1:5" x14ac:dyDescent="0.2">
      <c r="A1093" s="16">
        <v>1003410</v>
      </c>
      <c r="B1093" s="15">
        <v>0.27591372800000002</v>
      </c>
      <c r="D1093" s="7">
        <v>1500620</v>
      </c>
      <c r="E1093" s="17" cm="1">
        <f t="array" ref="E1093">MEDIAN(IF(A:A=D1093,B:B))</f>
        <v>0</v>
      </c>
    </row>
    <row r="1094" spans="1:5" x14ac:dyDescent="0.2">
      <c r="A1094" s="16">
        <v>1003420</v>
      </c>
      <c r="B1094" s="15">
        <v>0.27591372800000002</v>
      </c>
      <c r="D1094" s="7">
        <v>1500630</v>
      </c>
      <c r="E1094" s="17" cm="1">
        <f t="array" ref="E1094">MEDIAN(IF(A:A=D1094,B:B))</f>
        <v>0</v>
      </c>
    </row>
    <row r="1095" spans="1:5" x14ac:dyDescent="0.2">
      <c r="A1095" s="16">
        <v>1003420</v>
      </c>
      <c r="B1095" s="15">
        <v>0</v>
      </c>
      <c r="D1095" s="7">
        <v>1500640</v>
      </c>
      <c r="E1095" s="17" cm="1">
        <f t="array" ref="E1095">MEDIAN(IF(A:A=D1095,B:B))</f>
        <v>0.16572731700000001</v>
      </c>
    </row>
    <row r="1096" spans="1:5" x14ac:dyDescent="0.2">
      <c r="A1096" s="16">
        <v>1003420</v>
      </c>
      <c r="B1096" s="15">
        <v>0.29509453400000002</v>
      </c>
      <c r="D1096" s="7">
        <v>1500650</v>
      </c>
      <c r="E1096" s="17" cm="1">
        <f t="array" ref="E1096">MEDIAN(IF(A:A=D1096,B:B))</f>
        <v>0.17032963100000001</v>
      </c>
    </row>
    <row r="1097" spans="1:5" x14ac:dyDescent="0.2">
      <c r="A1097" s="16">
        <v>1003430</v>
      </c>
      <c r="B1097" s="15">
        <v>0.25691020399999998</v>
      </c>
      <c r="D1097" s="7">
        <v>1500660</v>
      </c>
      <c r="E1097" s="17" cm="1">
        <f t="array" ref="E1097">MEDIAN(IF(A:A=D1097,B:B))</f>
        <v>7.5828110500000004E-2</v>
      </c>
    </row>
    <row r="1098" spans="1:5" x14ac:dyDescent="0.2">
      <c r="A1098" s="16">
        <v>1003430</v>
      </c>
      <c r="B1098" s="15">
        <v>0.25976929100000001</v>
      </c>
      <c r="D1098" s="7">
        <v>1500670</v>
      </c>
      <c r="E1098" s="17" cm="1">
        <f t="array" ref="E1098">MEDIAN(IF(A:A=D1098,B:B))</f>
        <v>0</v>
      </c>
    </row>
    <row r="1099" spans="1:5" x14ac:dyDescent="0.2">
      <c r="A1099" s="16">
        <v>1003430</v>
      </c>
      <c r="B1099" s="15">
        <v>0.33615599499999999</v>
      </c>
      <c r="D1099" s="7">
        <v>1500680</v>
      </c>
      <c r="E1099" s="17" cm="1">
        <f t="array" ref="E1099">MEDIAN(IF(A:A=D1099,B:B))</f>
        <v>0</v>
      </c>
    </row>
    <row r="1100" spans="1:5" x14ac:dyDescent="0.2">
      <c r="A1100" s="16">
        <v>1003440</v>
      </c>
      <c r="B1100" s="15">
        <v>0.25691020399999998</v>
      </c>
      <c r="D1100" s="7">
        <v>1500690</v>
      </c>
      <c r="E1100" s="17" cm="1">
        <f t="array" ref="E1100">MEDIAN(IF(A:A=D1100,B:B))</f>
        <v>0</v>
      </c>
    </row>
    <row r="1101" spans="1:5" x14ac:dyDescent="0.2">
      <c r="A1101" s="16">
        <v>1003440</v>
      </c>
      <c r="B1101" s="15">
        <v>0.33615599499999999</v>
      </c>
      <c r="D1101" s="7">
        <v>1500700</v>
      </c>
      <c r="E1101" s="17" cm="1">
        <f t="array" ref="E1101">MEDIAN(IF(A:A=D1101,B:B))</f>
        <v>0</v>
      </c>
    </row>
    <row r="1102" spans="1:5" x14ac:dyDescent="0.2">
      <c r="A1102" s="16">
        <v>1003450</v>
      </c>
      <c r="B1102" s="15">
        <v>0.25691020399999998</v>
      </c>
      <c r="D1102" s="7">
        <v>1500710</v>
      </c>
      <c r="E1102" s="17" cm="1">
        <f t="array" ref="E1102">MEDIAN(IF(A:A=D1102,B:B))</f>
        <v>0</v>
      </c>
    </row>
    <row r="1103" spans="1:5" x14ac:dyDescent="0.2">
      <c r="A1103" s="16">
        <v>1003450</v>
      </c>
      <c r="B1103" s="15">
        <v>0.33615599499999999</v>
      </c>
      <c r="D1103" s="7">
        <v>1500720</v>
      </c>
      <c r="E1103" s="17" cm="1">
        <f t="array" ref="E1103">MEDIAN(IF(A:A=D1103,B:B))</f>
        <v>0</v>
      </c>
    </row>
    <row r="1104" spans="1:5" x14ac:dyDescent="0.2">
      <c r="A1104" s="16">
        <v>1003450</v>
      </c>
      <c r="B1104" s="15">
        <v>0</v>
      </c>
      <c r="D1104" s="7">
        <v>1500730</v>
      </c>
      <c r="E1104" s="17" cm="1">
        <f t="array" ref="E1104">MEDIAN(IF(A:A=D1104,B:B))</f>
        <v>0</v>
      </c>
    </row>
    <row r="1105" spans="1:5" x14ac:dyDescent="0.2">
      <c r="A1105" s="16">
        <v>1003460</v>
      </c>
      <c r="B1105" s="15">
        <v>0.25691020399999998</v>
      </c>
      <c r="D1105" s="7">
        <v>1500740</v>
      </c>
      <c r="E1105" s="17" cm="1">
        <f t="array" ref="E1105">MEDIAN(IF(A:A=D1105,B:B))</f>
        <v>0</v>
      </c>
    </row>
    <row r="1106" spans="1:5" x14ac:dyDescent="0.2">
      <c r="A1106" s="16">
        <v>1003460</v>
      </c>
      <c r="B1106" s="15">
        <v>0.33615599499999999</v>
      </c>
      <c r="D1106" s="7">
        <v>1500750</v>
      </c>
      <c r="E1106" s="17" cm="1">
        <f t="array" ref="E1106">MEDIAN(IF(A:A=D1106,B:B))</f>
        <v>0</v>
      </c>
    </row>
    <row r="1107" spans="1:5" x14ac:dyDescent="0.2">
      <c r="A1107" s="16">
        <v>1003470</v>
      </c>
      <c r="B1107" s="15">
        <v>0.33615599499999999</v>
      </c>
      <c r="D1107" s="7">
        <v>1500760</v>
      </c>
      <c r="E1107" s="17" cm="1">
        <f t="array" ref="E1107">MEDIAN(IF(A:A=D1107,B:B))</f>
        <v>0</v>
      </c>
    </row>
    <row r="1108" spans="1:5" x14ac:dyDescent="0.2">
      <c r="A1108" s="16">
        <v>1003470</v>
      </c>
      <c r="B1108" s="15">
        <v>0.29595340399999998</v>
      </c>
      <c r="D1108" s="7">
        <v>1500770</v>
      </c>
      <c r="E1108" s="17" cm="1">
        <f t="array" ref="E1108">MEDIAN(IF(A:A=D1108,B:B))</f>
        <v>0</v>
      </c>
    </row>
    <row r="1109" spans="1:5" x14ac:dyDescent="0.2">
      <c r="A1109" s="16">
        <v>1003480</v>
      </c>
      <c r="B1109" s="15">
        <v>0.33615599499999999</v>
      </c>
      <c r="D1109" s="7">
        <v>1500780</v>
      </c>
      <c r="E1109" s="17" cm="1">
        <f t="array" ref="E1109">MEDIAN(IF(A:A=D1109,B:B))</f>
        <v>0</v>
      </c>
    </row>
    <row r="1110" spans="1:5" x14ac:dyDescent="0.2">
      <c r="A1110" s="16">
        <v>1003480</v>
      </c>
      <c r="B1110" s="15">
        <v>0.29595340399999998</v>
      </c>
      <c r="D1110" s="7">
        <v>1500790</v>
      </c>
      <c r="E1110" s="17" cm="1">
        <f t="array" ref="E1110">MEDIAN(IF(A:A=D1110,B:B))</f>
        <v>0</v>
      </c>
    </row>
    <row r="1111" spans="1:5" x14ac:dyDescent="0.2">
      <c r="A1111" s="16">
        <v>1003490</v>
      </c>
      <c r="B1111" s="15">
        <v>0.299422882</v>
      </c>
      <c r="D1111" s="7">
        <v>1500800</v>
      </c>
      <c r="E1111" s="17" cm="1">
        <f t="array" ref="E1111">MEDIAN(IF(A:A=D1111,B:B))</f>
        <v>0</v>
      </c>
    </row>
    <row r="1112" spans="1:5" x14ac:dyDescent="0.2">
      <c r="A1112" s="16">
        <v>1003490</v>
      </c>
      <c r="B1112" s="15">
        <v>0.232230666</v>
      </c>
      <c r="D1112" s="7">
        <v>1500810</v>
      </c>
      <c r="E1112" s="17" cm="1">
        <f t="array" ref="E1112">MEDIAN(IF(A:A=D1112,B:B))</f>
        <v>0</v>
      </c>
    </row>
    <row r="1113" spans="1:5" x14ac:dyDescent="0.2">
      <c r="A1113" s="16">
        <v>1003490</v>
      </c>
      <c r="B1113" s="15">
        <v>0.29595340399999998</v>
      </c>
      <c r="D1113" s="7">
        <v>1500820</v>
      </c>
      <c r="E1113" s="17" cm="1">
        <f t="array" ref="E1113">MEDIAN(IF(A:A=D1113,B:B))</f>
        <v>0</v>
      </c>
    </row>
    <row r="1114" spans="1:5" x14ac:dyDescent="0.2">
      <c r="A1114" s="16">
        <v>1003500</v>
      </c>
      <c r="B1114" s="15">
        <v>0.232230666</v>
      </c>
      <c r="D1114" s="7">
        <v>1500830</v>
      </c>
      <c r="E1114" s="17" cm="1">
        <f t="array" ref="E1114">MEDIAN(IF(A:A=D1114,B:B))</f>
        <v>0</v>
      </c>
    </row>
    <row r="1115" spans="1:5" x14ac:dyDescent="0.2">
      <c r="A1115" s="16">
        <v>1003500</v>
      </c>
      <c r="B1115" s="15">
        <v>0.29595340399999998</v>
      </c>
      <c r="D1115" s="7">
        <v>1500840</v>
      </c>
      <c r="E1115" s="17" cm="1">
        <f t="array" ref="E1115">MEDIAN(IF(A:A=D1115,B:B))</f>
        <v>0</v>
      </c>
    </row>
    <row r="1116" spans="1:5" x14ac:dyDescent="0.2">
      <c r="A1116" s="16">
        <v>1003510</v>
      </c>
      <c r="B1116" s="15">
        <v>0.23261211100000001</v>
      </c>
      <c r="D1116" s="7">
        <v>1500850</v>
      </c>
      <c r="E1116" s="17" cm="1">
        <f t="array" ref="E1116">MEDIAN(IF(A:A=D1116,B:B))</f>
        <v>0</v>
      </c>
    </row>
    <row r="1117" spans="1:5" x14ac:dyDescent="0.2">
      <c r="A1117" s="16">
        <v>1003510</v>
      </c>
      <c r="B1117" s="15">
        <v>0.27261711300000002</v>
      </c>
      <c r="D1117" s="7">
        <v>1500860</v>
      </c>
      <c r="E1117" s="17" cm="1">
        <f t="array" ref="E1117">MEDIAN(IF(A:A=D1117,B:B))</f>
        <v>0</v>
      </c>
    </row>
    <row r="1118" spans="1:5" x14ac:dyDescent="0.2">
      <c r="A1118" s="16">
        <v>1003510</v>
      </c>
      <c r="B1118" s="15">
        <v>0.232230666</v>
      </c>
      <c r="D1118" s="7">
        <v>1500870</v>
      </c>
      <c r="E1118" s="17" cm="1">
        <f t="array" ref="E1118">MEDIAN(IF(A:A=D1118,B:B))</f>
        <v>0</v>
      </c>
    </row>
    <row r="1119" spans="1:5" x14ac:dyDescent="0.2">
      <c r="A1119" s="16">
        <v>1003510</v>
      </c>
      <c r="B1119" s="15">
        <v>0.29595340399999998</v>
      </c>
      <c r="D1119" s="7">
        <v>1500880</v>
      </c>
      <c r="E1119" s="17" cm="1">
        <f t="array" ref="E1119">MEDIAN(IF(A:A=D1119,B:B))</f>
        <v>0</v>
      </c>
    </row>
    <row r="1120" spans="1:5" x14ac:dyDescent="0.2">
      <c r="A1120" s="16">
        <v>1003520</v>
      </c>
      <c r="B1120" s="15">
        <v>0.23261211100000001</v>
      </c>
      <c r="D1120" s="7">
        <v>1500890</v>
      </c>
      <c r="E1120" s="17" cm="1">
        <f t="array" ref="E1120">MEDIAN(IF(A:A=D1120,B:B))</f>
        <v>0</v>
      </c>
    </row>
    <row r="1121" spans="1:5" x14ac:dyDescent="0.2">
      <c r="A1121" s="16">
        <v>1003520</v>
      </c>
      <c r="B1121" s="15">
        <v>0.27261711300000002</v>
      </c>
      <c r="D1121" s="7">
        <v>1500900</v>
      </c>
      <c r="E1121" s="17" cm="1">
        <f t="array" ref="E1121">MEDIAN(IF(A:A=D1121,B:B))</f>
        <v>0</v>
      </c>
    </row>
    <row r="1122" spans="1:5" x14ac:dyDescent="0.2">
      <c r="A1122" s="16">
        <v>1003530</v>
      </c>
      <c r="B1122" s="15">
        <v>0.29595340399999998</v>
      </c>
      <c r="D1122" s="7">
        <v>1500910</v>
      </c>
      <c r="E1122" s="17" cm="1">
        <f t="array" ref="E1122">MEDIAN(IF(A:A=D1122,B:B))</f>
        <v>0</v>
      </c>
    </row>
    <row r="1123" spans="1:5" x14ac:dyDescent="0.2">
      <c r="A1123" s="16">
        <v>1003540</v>
      </c>
      <c r="B1123" s="15">
        <v>0.27261711300000002</v>
      </c>
      <c r="D1123" s="7">
        <v>1500920</v>
      </c>
      <c r="E1123" s="17" cm="1">
        <f t="array" ref="E1123">MEDIAN(IF(A:A=D1123,B:B))</f>
        <v>0</v>
      </c>
    </row>
    <row r="1124" spans="1:5" x14ac:dyDescent="0.2">
      <c r="A1124" s="16">
        <v>1003540</v>
      </c>
      <c r="B1124" s="15">
        <v>0.32459612100000002</v>
      </c>
      <c r="D1124" s="7">
        <v>1500930</v>
      </c>
      <c r="E1124" s="17" cm="1">
        <f t="array" ref="E1124">MEDIAN(IF(A:A=D1124,B:B))</f>
        <v>0</v>
      </c>
    </row>
    <row r="1125" spans="1:5" x14ac:dyDescent="0.2">
      <c r="A1125" s="16">
        <v>1003540</v>
      </c>
      <c r="B1125" s="15">
        <v>0.29595340399999998</v>
      </c>
      <c r="D1125" s="7">
        <v>1500940</v>
      </c>
      <c r="E1125" s="17" cm="1">
        <f t="array" ref="E1125">MEDIAN(IF(A:A=D1125,B:B))</f>
        <v>0</v>
      </c>
    </row>
    <row r="1126" spans="1:5" x14ac:dyDescent="0.2">
      <c r="A1126" s="16">
        <v>1003550</v>
      </c>
      <c r="B1126" s="15">
        <v>0.28856802300000001</v>
      </c>
      <c r="D1126" s="7">
        <v>1500950</v>
      </c>
      <c r="E1126" s="17" cm="1">
        <f t="array" ref="E1126">MEDIAN(IF(A:A=D1126,B:B))</f>
        <v>0</v>
      </c>
    </row>
    <row r="1127" spans="1:5" x14ac:dyDescent="0.2">
      <c r="A1127" s="16">
        <v>1003550</v>
      </c>
      <c r="B1127" s="15">
        <v>0.27261711300000002</v>
      </c>
      <c r="D1127" s="7">
        <v>1500960</v>
      </c>
      <c r="E1127" s="17" cm="1">
        <f t="array" ref="E1127">MEDIAN(IF(A:A=D1127,B:B))</f>
        <v>0</v>
      </c>
    </row>
    <row r="1128" spans="1:5" x14ac:dyDescent="0.2">
      <c r="A1128" s="16">
        <v>1003560</v>
      </c>
      <c r="B1128" s="15">
        <v>0.21178128800000001</v>
      </c>
      <c r="D1128" s="7">
        <v>1500970</v>
      </c>
      <c r="E1128" s="17" cm="1">
        <f t="array" ref="E1128">MEDIAN(IF(A:A=D1128,B:B))</f>
        <v>0</v>
      </c>
    </row>
    <row r="1129" spans="1:5" x14ac:dyDescent="0.2">
      <c r="A1129" s="16">
        <v>1003560</v>
      </c>
      <c r="B1129" s="15">
        <v>0.28856802300000001</v>
      </c>
      <c r="D1129" s="7">
        <v>1500980</v>
      </c>
      <c r="E1129" s="17" cm="1">
        <f t="array" ref="E1129">MEDIAN(IF(A:A=D1129,B:B))</f>
        <v>0</v>
      </c>
    </row>
    <row r="1130" spans="1:5" x14ac:dyDescent="0.2">
      <c r="A1130" s="16">
        <v>1003560</v>
      </c>
      <c r="B1130" s="15">
        <v>0.27261711300000002</v>
      </c>
      <c r="D1130" s="7">
        <v>1500990</v>
      </c>
      <c r="E1130" s="17" cm="1">
        <f t="array" ref="E1130">MEDIAN(IF(A:A=D1130,B:B))</f>
        <v>0</v>
      </c>
    </row>
    <row r="1131" spans="1:5" x14ac:dyDescent="0.2">
      <c r="A1131" s="16">
        <v>1003570</v>
      </c>
      <c r="B1131" s="15">
        <v>0.21178128800000001</v>
      </c>
      <c r="D1131" s="7">
        <v>1501000</v>
      </c>
      <c r="E1131" s="17" cm="1">
        <f t="array" ref="E1131">MEDIAN(IF(A:A=D1131,B:B))</f>
        <v>0</v>
      </c>
    </row>
    <row r="1132" spans="1:5" x14ac:dyDescent="0.2">
      <c r="A1132" s="16">
        <v>1003570</v>
      </c>
      <c r="B1132" s="15">
        <v>0.28856802300000001</v>
      </c>
      <c r="D1132" s="7">
        <v>1501010</v>
      </c>
      <c r="E1132" s="17" cm="1">
        <f t="array" ref="E1132">MEDIAN(IF(A:A=D1132,B:B))</f>
        <v>0</v>
      </c>
    </row>
    <row r="1133" spans="1:5" x14ac:dyDescent="0.2">
      <c r="A1133" s="16">
        <v>1003570</v>
      </c>
      <c r="B1133" s="15">
        <v>0.27261711300000002</v>
      </c>
      <c r="D1133" s="7">
        <v>1501020</v>
      </c>
      <c r="E1133" s="17" cm="1">
        <f t="array" ref="E1133">MEDIAN(IF(A:A=D1133,B:B))</f>
        <v>0</v>
      </c>
    </row>
    <row r="1134" spans="1:5" x14ac:dyDescent="0.2">
      <c r="A1134" s="16">
        <v>1003580</v>
      </c>
      <c r="B1134" s="15">
        <v>0.28856802300000001</v>
      </c>
      <c r="D1134" s="7">
        <v>1501030</v>
      </c>
      <c r="E1134" s="17" cm="1">
        <f t="array" ref="E1134">MEDIAN(IF(A:A=D1134,B:B))</f>
        <v>0</v>
      </c>
    </row>
    <row r="1135" spans="1:5" x14ac:dyDescent="0.2">
      <c r="A1135" s="16">
        <v>1003580</v>
      </c>
      <c r="B1135" s="15">
        <v>0.27261711300000002</v>
      </c>
      <c r="D1135" s="7">
        <v>1501040</v>
      </c>
      <c r="E1135" s="17" cm="1">
        <f t="array" ref="E1135">MEDIAN(IF(A:A=D1135,B:B))</f>
        <v>0</v>
      </c>
    </row>
    <row r="1136" spans="1:5" x14ac:dyDescent="0.2">
      <c r="A1136" s="16">
        <v>1003590</v>
      </c>
      <c r="B1136" s="15">
        <v>0.251250796</v>
      </c>
      <c r="D1136" s="7">
        <v>1501050</v>
      </c>
      <c r="E1136" s="17" cm="1">
        <f t="array" ref="E1136">MEDIAN(IF(A:A=D1136,B:B))</f>
        <v>0</v>
      </c>
    </row>
    <row r="1137" spans="1:5" x14ac:dyDescent="0.2">
      <c r="A1137" s="16">
        <v>1003590</v>
      </c>
      <c r="B1137" s="15">
        <v>0.21178128800000001</v>
      </c>
      <c r="D1137" s="7">
        <v>1501060</v>
      </c>
      <c r="E1137" s="17" cm="1">
        <f t="array" ref="E1137">MEDIAN(IF(A:A=D1137,B:B))</f>
        <v>0</v>
      </c>
    </row>
    <row r="1138" spans="1:5" x14ac:dyDescent="0.2">
      <c r="A1138" s="16">
        <v>1003590</v>
      </c>
      <c r="B1138" s="15">
        <v>0.344996786</v>
      </c>
      <c r="D1138" s="7">
        <v>1501070</v>
      </c>
      <c r="E1138" s="17" cm="1">
        <f t="array" ref="E1138">MEDIAN(IF(A:A=D1138,B:B))</f>
        <v>0</v>
      </c>
    </row>
    <row r="1139" spans="1:5" x14ac:dyDescent="0.2">
      <c r="A1139" s="16">
        <v>1003590</v>
      </c>
      <c r="B1139" s="15">
        <v>0.28856802300000001</v>
      </c>
      <c r="D1139" s="7">
        <v>1501080</v>
      </c>
      <c r="E1139" s="17" cm="1">
        <f t="array" ref="E1139">MEDIAN(IF(A:A=D1139,B:B))</f>
        <v>0</v>
      </c>
    </row>
    <row r="1140" spans="1:5" x14ac:dyDescent="0.2">
      <c r="A1140" s="16">
        <v>1003590</v>
      </c>
      <c r="B1140" s="15">
        <v>0.27261711300000002</v>
      </c>
      <c r="D1140" s="7">
        <v>1501090</v>
      </c>
      <c r="E1140" s="17" cm="1">
        <f t="array" ref="E1140">MEDIAN(IF(A:A=D1140,B:B))</f>
        <v>0</v>
      </c>
    </row>
    <row r="1141" spans="1:5" x14ac:dyDescent="0.2">
      <c r="A1141" s="16">
        <v>1003600</v>
      </c>
      <c r="B1141" s="15">
        <v>0.251250796</v>
      </c>
      <c r="D1141" s="7">
        <v>1501091</v>
      </c>
      <c r="E1141" s="17" cm="1">
        <f t="array" ref="E1141">MEDIAN(IF(A:A=D1141,B:B))</f>
        <v>0</v>
      </c>
    </row>
    <row r="1142" spans="1:5" x14ac:dyDescent="0.2">
      <c r="A1142" s="16">
        <v>1003600</v>
      </c>
      <c r="B1142" s="15">
        <v>0.23980633600000001</v>
      </c>
      <c r="D1142" s="7">
        <v>1501100</v>
      </c>
      <c r="E1142" s="17" cm="1">
        <f t="array" ref="E1142">MEDIAN(IF(A:A=D1142,B:B))</f>
        <v>0</v>
      </c>
    </row>
    <row r="1143" spans="1:5" x14ac:dyDescent="0.2">
      <c r="A1143" s="16">
        <v>1003600</v>
      </c>
      <c r="B1143" s="15">
        <v>0.21178128800000001</v>
      </c>
      <c r="D1143" s="7">
        <v>1501110</v>
      </c>
      <c r="E1143" s="17" cm="1">
        <f t="array" ref="E1143">MEDIAN(IF(A:A=D1143,B:B))</f>
        <v>0</v>
      </c>
    </row>
    <row r="1144" spans="1:5" x14ac:dyDescent="0.2">
      <c r="A1144" s="16">
        <v>1003600</v>
      </c>
      <c r="B1144" s="15">
        <v>0.25066944499999999</v>
      </c>
      <c r="D1144" s="7">
        <v>1501120</v>
      </c>
      <c r="E1144" s="17" cm="1">
        <f t="array" ref="E1144">MEDIAN(IF(A:A=D1144,B:B))</f>
        <v>0</v>
      </c>
    </row>
    <row r="1145" spans="1:5" x14ac:dyDescent="0.2">
      <c r="A1145" s="16">
        <v>1003600</v>
      </c>
      <c r="B1145" s="15">
        <v>0.344996786</v>
      </c>
      <c r="D1145" s="7">
        <v>1501130</v>
      </c>
      <c r="E1145" s="17" cm="1">
        <f t="array" ref="E1145">MEDIAN(IF(A:A=D1145,B:B))</f>
        <v>0</v>
      </c>
    </row>
    <row r="1146" spans="1:5" x14ac:dyDescent="0.2">
      <c r="A1146" s="16">
        <v>1003600</v>
      </c>
      <c r="B1146" s="15">
        <v>0.28856802300000001</v>
      </c>
      <c r="D1146" s="7">
        <v>1501140</v>
      </c>
      <c r="E1146" s="17" cm="1">
        <f t="array" ref="E1146">MEDIAN(IF(A:A=D1146,B:B))</f>
        <v>0</v>
      </c>
    </row>
    <row r="1147" spans="1:5" x14ac:dyDescent="0.2">
      <c r="A1147" s="16">
        <v>1003610</v>
      </c>
      <c r="B1147" s="15">
        <v>0.28856802300000001</v>
      </c>
      <c r="D1147" s="7">
        <v>1501150</v>
      </c>
      <c r="E1147" s="17" cm="1">
        <f t="array" ref="E1147">MEDIAN(IF(A:A=D1147,B:B))</f>
        <v>0</v>
      </c>
    </row>
    <row r="1148" spans="1:5" x14ac:dyDescent="0.2">
      <c r="A1148" s="16">
        <v>1003610</v>
      </c>
      <c r="B1148" s="15">
        <v>0.27261711300000002</v>
      </c>
      <c r="D1148" s="7">
        <v>1501160</v>
      </c>
      <c r="E1148" s="17" cm="1">
        <f t="array" ref="E1148">MEDIAN(IF(A:A=D1148,B:B))</f>
        <v>0</v>
      </c>
    </row>
    <row r="1149" spans="1:5" x14ac:dyDescent="0.2">
      <c r="A1149" s="16">
        <v>1003610</v>
      </c>
      <c r="B1149" s="15">
        <v>0.32459612100000002</v>
      </c>
      <c r="D1149" s="7">
        <v>1501170</v>
      </c>
      <c r="E1149" s="17" cm="1">
        <f t="array" ref="E1149">MEDIAN(IF(A:A=D1149,B:B))</f>
        <v>0</v>
      </c>
    </row>
    <row r="1150" spans="1:5" x14ac:dyDescent="0.2">
      <c r="A1150" s="16">
        <v>1003620</v>
      </c>
      <c r="B1150" s="15">
        <v>0.344996786</v>
      </c>
      <c r="D1150" s="7">
        <v>1501180</v>
      </c>
      <c r="E1150" s="17" cm="1">
        <f t="array" ref="E1150">MEDIAN(IF(A:A=D1150,B:B))</f>
        <v>0</v>
      </c>
    </row>
    <row r="1151" spans="1:5" x14ac:dyDescent="0.2">
      <c r="A1151" s="16">
        <v>1003620</v>
      </c>
      <c r="B1151" s="15">
        <v>0.28856802300000001</v>
      </c>
      <c r="D1151" s="7">
        <v>1501190</v>
      </c>
      <c r="E1151" s="17" cm="1">
        <f t="array" ref="E1151">MEDIAN(IF(A:A=D1151,B:B))</f>
        <v>0</v>
      </c>
    </row>
    <row r="1152" spans="1:5" x14ac:dyDescent="0.2">
      <c r="A1152" s="16">
        <v>1003620</v>
      </c>
      <c r="B1152" s="15">
        <v>0.27261711300000002</v>
      </c>
      <c r="D1152" s="7">
        <v>1501200</v>
      </c>
      <c r="E1152" s="17" cm="1">
        <f t="array" ref="E1152">MEDIAN(IF(A:A=D1152,B:B))</f>
        <v>0</v>
      </c>
    </row>
    <row r="1153" spans="1:5" x14ac:dyDescent="0.2">
      <c r="A1153" s="16">
        <v>1003620</v>
      </c>
      <c r="B1153" s="15">
        <v>0.32459612100000002</v>
      </c>
      <c r="D1153" s="7">
        <v>1501210</v>
      </c>
      <c r="E1153" s="17" cm="1">
        <f t="array" ref="E1153">MEDIAN(IF(A:A=D1153,B:B))</f>
        <v>0</v>
      </c>
    </row>
    <row r="1154" spans="1:5" x14ac:dyDescent="0.2">
      <c r="A1154" s="16">
        <v>1003630</v>
      </c>
      <c r="B1154" s="15">
        <v>0.27261711300000002</v>
      </c>
      <c r="D1154" s="7">
        <v>1501220</v>
      </c>
      <c r="E1154" s="17" cm="1">
        <f t="array" ref="E1154">MEDIAN(IF(A:A=D1154,B:B))</f>
        <v>0</v>
      </c>
    </row>
    <row r="1155" spans="1:5" x14ac:dyDescent="0.2">
      <c r="A1155" s="16">
        <v>1003630</v>
      </c>
      <c r="B1155" s="15">
        <v>0.32459612100000002</v>
      </c>
      <c r="D1155" s="7">
        <v>1501230</v>
      </c>
      <c r="E1155" s="17" cm="1">
        <f t="array" ref="E1155">MEDIAN(IF(A:A=D1155,B:B))</f>
        <v>0</v>
      </c>
    </row>
    <row r="1156" spans="1:5" x14ac:dyDescent="0.2">
      <c r="A1156" s="16">
        <v>1003630</v>
      </c>
      <c r="B1156" s="15">
        <v>0.299422882</v>
      </c>
      <c r="D1156" s="7">
        <v>1501240</v>
      </c>
      <c r="E1156" s="17" cm="1">
        <f t="array" ref="E1156">MEDIAN(IF(A:A=D1156,B:B))</f>
        <v>0</v>
      </c>
    </row>
    <row r="1157" spans="1:5" x14ac:dyDescent="0.2">
      <c r="A1157" s="16">
        <v>1003630</v>
      </c>
      <c r="B1157" s="15">
        <v>0.29595340399999998</v>
      </c>
      <c r="D1157" s="7">
        <v>1501250</v>
      </c>
      <c r="E1157" s="17" cm="1">
        <f t="array" ref="E1157">MEDIAN(IF(A:A=D1157,B:B))</f>
        <v>0</v>
      </c>
    </row>
    <row r="1158" spans="1:5" x14ac:dyDescent="0.2">
      <c r="A1158" s="16">
        <v>1003640</v>
      </c>
      <c r="B1158" s="15">
        <v>0.232230666</v>
      </c>
      <c r="D1158" s="7">
        <v>1501260</v>
      </c>
      <c r="E1158" s="17" cm="1">
        <f t="array" ref="E1158">MEDIAN(IF(A:A=D1158,B:B))</f>
        <v>0</v>
      </c>
    </row>
    <row r="1159" spans="1:5" x14ac:dyDescent="0.2">
      <c r="A1159" s="16">
        <v>1003640</v>
      </c>
      <c r="B1159" s="15">
        <v>0.29595340399999998</v>
      </c>
      <c r="D1159" s="7">
        <v>1501270</v>
      </c>
      <c r="E1159" s="17" cm="1">
        <f t="array" ref="E1159">MEDIAN(IF(A:A=D1159,B:B))</f>
        <v>0</v>
      </c>
    </row>
    <row r="1160" spans="1:5" x14ac:dyDescent="0.2">
      <c r="A1160" s="16">
        <v>1003650</v>
      </c>
      <c r="B1160" s="15">
        <v>0.23261211100000001</v>
      </c>
      <c r="D1160" s="7">
        <v>1501271</v>
      </c>
      <c r="E1160" s="17" cm="1">
        <f t="array" ref="E1160">MEDIAN(IF(A:A=D1160,B:B))</f>
        <v>2.0377244999999999E-2</v>
      </c>
    </row>
    <row r="1161" spans="1:5" x14ac:dyDescent="0.2">
      <c r="A1161" s="16">
        <v>1003650</v>
      </c>
      <c r="B1161" s="15">
        <v>0.232230666</v>
      </c>
      <c r="D1161" s="7">
        <v>1501280</v>
      </c>
      <c r="E1161" s="17" cm="1">
        <f t="array" ref="E1161">MEDIAN(IF(A:A=D1161,B:B))</f>
        <v>0</v>
      </c>
    </row>
    <row r="1162" spans="1:5" x14ac:dyDescent="0.2">
      <c r="A1162" s="16">
        <v>1003650</v>
      </c>
      <c r="B1162" s="15">
        <v>0.29595340399999998</v>
      </c>
      <c r="D1162" s="7">
        <v>1501281</v>
      </c>
      <c r="E1162" s="17" cm="1">
        <f t="array" ref="E1162">MEDIAN(IF(A:A=D1162,B:B))</f>
        <v>0</v>
      </c>
    </row>
    <row r="1163" spans="1:5" x14ac:dyDescent="0.2">
      <c r="A1163" s="16">
        <v>1003660</v>
      </c>
      <c r="B1163" s="15">
        <v>0.232230666</v>
      </c>
      <c r="D1163" s="7">
        <v>1501290</v>
      </c>
      <c r="E1163" s="17" cm="1">
        <f t="array" ref="E1163">MEDIAN(IF(A:A=D1163,B:B))</f>
        <v>0</v>
      </c>
    </row>
    <row r="1164" spans="1:5" x14ac:dyDescent="0.2">
      <c r="A1164" s="16">
        <v>1003661</v>
      </c>
      <c r="B1164" s="15">
        <v>0.232230666</v>
      </c>
      <c r="D1164" s="7">
        <v>1501291</v>
      </c>
      <c r="E1164" s="17" cm="1">
        <f t="array" ref="E1164">MEDIAN(IF(A:A=D1164,B:B))</f>
        <v>0</v>
      </c>
    </row>
    <row r="1165" spans="1:5" x14ac:dyDescent="0.2">
      <c r="A1165" s="16">
        <v>1003661</v>
      </c>
      <c r="B1165" s="15">
        <v>0.29595340399999998</v>
      </c>
      <c r="D1165" s="7">
        <v>1501292</v>
      </c>
      <c r="E1165" s="17" cm="1">
        <f t="array" ref="E1165">MEDIAN(IF(A:A=D1165,B:B))</f>
        <v>0</v>
      </c>
    </row>
    <row r="1166" spans="1:5" x14ac:dyDescent="0.2">
      <c r="A1166" s="16">
        <v>1003670</v>
      </c>
      <c r="B1166" s="15">
        <v>0.232230666</v>
      </c>
      <c r="D1166" s="7">
        <v>1501300</v>
      </c>
      <c r="E1166" s="17" cm="1">
        <f t="array" ref="E1166">MEDIAN(IF(A:A=D1166,B:B))</f>
        <v>0</v>
      </c>
    </row>
    <row r="1167" spans="1:5" x14ac:dyDescent="0.2">
      <c r="A1167" s="16">
        <v>1003670</v>
      </c>
      <c r="B1167" s="15">
        <v>0.29595340399999998</v>
      </c>
      <c r="D1167" s="7">
        <v>1501310</v>
      </c>
      <c r="E1167" s="17" cm="1">
        <f t="array" ref="E1167">MEDIAN(IF(A:A=D1167,B:B))</f>
        <v>0</v>
      </c>
    </row>
    <row r="1168" spans="1:5" x14ac:dyDescent="0.2">
      <c r="A1168" s="16">
        <v>1003680</v>
      </c>
      <c r="B1168" s="15">
        <v>0.23261211100000001</v>
      </c>
      <c r="D1168" s="7">
        <v>1501311</v>
      </c>
      <c r="E1168" s="17" cm="1">
        <f t="array" ref="E1168">MEDIAN(IF(A:A=D1168,B:B))</f>
        <v>0</v>
      </c>
    </row>
    <row r="1169" spans="1:5" x14ac:dyDescent="0.2">
      <c r="A1169" s="16">
        <v>1003680</v>
      </c>
      <c r="B1169" s="15">
        <v>0.27261711300000002</v>
      </c>
      <c r="D1169" s="7">
        <v>1501320</v>
      </c>
      <c r="E1169" s="17" cm="1">
        <f t="array" ref="E1169">MEDIAN(IF(A:A=D1169,B:B))</f>
        <v>0.17032963100000001</v>
      </c>
    </row>
    <row r="1170" spans="1:5" x14ac:dyDescent="0.2">
      <c r="A1170" s="16">
        <v>1003680</v>
      </c>
      <c r="B1170" s="15">
        <v>0.232230666</v>
      </c>
      <c r="D1170" s="7">
        <v>1501330</v>
      </c>
      <c r="E1170" s="17" cm="1">
        <f t="array" ref="E1170">MEDIAN(IF(A:A=D1170,B:B))</f>
        <v>7.5828110500000004E-2</v>
      </c>
    </row>
    <row r="1171" spans="1:5" x14ac:dyDescent="0.2">
      <c r="A1171" s="16">
        <v>1003680</v>
      </c>
      <c r="B1171" s="15">
        <v>0.29595340399999998</v>
      </c>
      <c r="D1171" s="7">
        <v>1501340</v>
      </c>
      <c r="E1171" s="17" cm="1">
        <f t="array" ref="E1171">MEDIAN(IF(A:A=D1171,B:B))</f>
        <v>0</v>
      </c>
    </row>
    <row r="1172" spans="1:5" x14ac:dyDescent="0.2">
      <c r="A1172" s="16">
        <v>1003690</v>
      </c>
      <c r="B1172" s="15">
        <v>0.23261211100000001</v>
      </c>
      <c r="D1172" s="7">
        <v>1501350</v>
      </c>
      <c r="E1172" s="17" cm="1">
        <f t="array" ref="E1172">MEDIAN(IF(A:A=D1172,B:B))</f>
        <v>0</v>
      </c>
    </row>
    <row r="1173" spans="1:5" x14ac:dyDescent="0.2">
      <c r="A1173" s="16">
        <v>1003690</v>
      </c>
      <c r="B1173" s="15">
        <v>0.232230666</v>
      </c>
      <c r="D1173" s="7">
        <v>1501360</v>
      </c>
      <c r="E1173" s="17" cm="1">
        <f t="array" ref="E1173">MEDIAN(IF(A:A=D1173,B:B))</f>
        <v>0</v>
      </c>
    </row>
    <row r="1174" spans="1:5" x14ac:dyDescent="0.2">
      <c r="A1174" s="16">
        <v>1003700</v>
      </c>
      <c r="B1174" s="15">
        <v>0.176978365</v>
      </c>
      <c r="D1174" s="7">
        <v>1501370</v>
      </c>
      <c r="E1174" s="17" cm="1">
        <f t="array" ref="E1174">MEDIAN(IF(A:A=D1174,B:B))</f>
        <v>0</v>
      </c>
    </row>
    <row r="1175" spans="1:5" x14ac:dyDescent="0.2">
      <c r="A1175" s="16">
        <v>1003700</v>
      </c>
      <c r="B1175" s="15">
        <v>0.23261211100000001</v>
      </c>
      <c r="D1175" s="7">
        <v>1501380</v>
      </c>
      <c r="E1175" s="17" cm="1">
        <f t="array" ref="E1175">MEDIAN(IF(A:A=D1175,B:B))</f>
        <v>0</v>
      </c>
    </row>
    <row r="1176" spans="1:5" x14ac:dyDescent="0.2">
      <c r="A1176" s="16">
        <v>1003710</v>
      </c>
      <c r="B1176" s="15">
        <v>0.23261211100000001</v>
      </c>
      <c r="D1176" s="7">
        <v>1501390</v>
      </c>
      <c r="E1176" s="17" cm="1">
        <f t="array" ref="E1176">MEDIAN(IF(A:A=D1176,B:B))</f>
        <v>0</v>
      </c>
    </row>
    <row r="1177" spans="1:5" x14ac:dyDescent="0.2">
      <c r="A1177" s="16">
        <v>1003710</v>
      </c>
      <c r="B1177" s="15">
        <v>0.232230666</v>
      </c>
      <c r="D1177" s="7">
        <v>1501400</v>
      </c>
      <c r="E1177" s="17" cm="1">
        <f t="array" ref="E1177">MEDIAN(IF(A:A=D1177,B:B))</f>
        <v>0</v>
      </c>
    </row>
    <row r="1178" spans="1:5" x14ac:dyDescent="0.2">
      <c r="A1178" s="16">
        <v>1003720</v>
      </c>
      <c r="B1178" s="15">
        <v>0.23065186300000001</v>
      </c>
      <c r="D1178" s="7">
        <v>1501410</v>
      </c>
      <c r="E1178" s="17" cm="1">
        <f t="array" ref="E1178">MEDIAN(IF(A:A=D1178,B:B))</f>
        <v>4.6036556000000006E-2</v>
      </c>
    </row>
    <row r="1179" spans="1:5" x14ac:dyDescent="0.2">
      <c r="A1179" s="16">
        <v>1003720</v>
      </c>
      <c r="B1179" s="15">
        <v>0.176978365</v>
      </c>
      <c r="D1179" s="7">
        <v>1501420</v>
      </c>
      <c r="E1179" s="17" cm="1">
        <f t="array" ref="E1179">MEDIAN(IF(A:A=D1179,B:B))</f>
        <v>0</v>
      </c>
    </row>
    <row r="1180" spans="1:5" x14ac:dyDescent="0.2">
      <c r="A1180" s="16">
        <v>1003720</v>
      </c>
      <c r="B1180" s="15">
        <v>0.23261211100000001</v>
      </c>
      <c r="D1180" s="7">
        <v>1501430</v>
      </c>
      <c r="E1180" s="17" cm="1">
        <f t="array" ref="E1180">MEDIAN(IF(A:A=D1180,B:B))</f>
        <v>6.8220294000000001E-2</v>
      </c>
    </row>
    <row r="1181" spans="1:5" x14ac:dyDescent="0.2">
      <c r="A1181" s="16">
        <v>1003720</v>
      </c>
      <c r="B1181" s="15">
        <v>0.232230666</v>
      </c>
      <c r="D1181" s="7">
        <v>1501440</v>
      </c>
      <c r="E1181" s="17" cm="1">
        <f t="array" ref="E1181">MEDIAN(IF(A:A=D1181,B:B))</f>
        <v>0.15165622100000001</v>
      </c>
    </row>
    <row r="1182" spans="1:5" x14ac:dyDescent="0.2">
      <c r="A1182" s="16">
        <v>1003730</v>
      </c>
      <c r="B1182" s="15">
        <v>0.23065186300000001</v>
      </c>
      <c r="D1182" s="7">
        <v>1501450</v>
      </c>
      <c r="E1182" s="17" cm="1">
        <f t="array" ref="E1182">MEDIAN(IF(A:A=D1182,B:B))</f>
        <v>0.17032963100000001</v>
      </c>
    </row>
    <row r="1183" spans="1:5" x14ac:dyDescent="0.2">
      <c r="A1183" s="16">
        <v>1003730</v>
      </c>
      <c r="B1183" s="15">
        <v>0.23261211100000001</v>
      </c>
      <c r="D1183" s="7">
        <v>1501460</v>
      </c>
      <c r="E1183" s="17" cm="1">
        <f t="array" ref="E1183">MEDIAN(IF(A:A=D1183,B:B))</f>
        <v>0.15165622100000001</v>
      </c>
    </row>
    <row r="1184" spans="1:5" x14ac:dyDescent="0.2">
      <c r="A1184" s="16">
        <v>1003730</v>
      </c>
      <c r="B1184" s="15">
        <v>0.158295512</v>
      </c>
      <c r="D1184" s="7">
        <v>1501470</v>
      </c>
      <c r="E1184" s="17" cm="1">
        <f t="array" ref="E1184">MEDIAN(IF(A:A=D1184,B:B))</f>
        <v>0.17032963100000001</v>
      </c>
    </row>
    <row r="1185" spans="1:5" x14ac:dyDescent="0.2">
      <c r="A1185" s="16">
        <v>1003730</v>
      </c>
      <c r="B1185" s="15">
        <v>0.232230666</v>
      </c>
      <c r="D1185" s="7">
        <v>1501480</v>
      </c>
      <c r="E1185" s="17" cm="1">
        <f t="array" ref="E1185">MEDIAN(IF(A:A=D1185,B:B))</f>
        <v>0.17032963100000001</v>
      </c>
    </row>
    <row r="1186" spans="1:5" x14ac:dyDescent="0.2">
      <c r="A1186" s="16">
        <v>1003730</v>
      </c>
      <c r="B1186" s="15">
        <v>0.29595340399999998</v>
      </c>
      <c r="D1186" s="7">
        <v>1501490</v>
      </c>
      <c r="E1186" s="17" cm="1">
        <f t="array" ref="E1186">MEDIAN(IF(A:A=D1186,B:B))</f>
        <v>0.15165622100000001</v>
      </c>
    </row>
    <row r="1187" spans="1:5" x14ac:dyDescent="0.2">
      <c r="A1187" s="16">
        <v>1003740</v>
      </c>
      <c r="B1187" s="15">
        <v>0.27591372800000002</v>
      </c>
      <c r="D1187" s="7">
        <v>1501500</v>
      </c>
      <c r="E1187" s="17" cm="1">
        <f t="array" ref="E1187">MEDIAN(IF(A:A=D1187,B:B))</f>
        <v>0.15165622100000001</v>
      </c>
    </row>
    <row r="1188" spans="1:5" x14ac:dyDescent="0.2">
      <c r="A1188" s="16">
        <v>1003740</v>
      </c>
      <c r="B1188" s="15">
        <v>0.25976929100000001</v>
      </c>
      <c r="D1188" s="7">
        <v>1501510</v>
      </c>
      <c r="E1188" s="17" cm="1">
        <f t="array" ref="E1188">MEDIAN(IF(A:A=D1188,B:B))</f>
        <v>0.18024683200000002</v>
      </c>
    </row>
    <row r="1189" spans="1:5" x14ac:dyDescent="0.2">
      <c r="A1189" s="16">
        <v>1003740</v>
      </c>
      <c r="B1189" s="15">
        <v>0.158295512</v>
      </c>
      <c r="D1189" s="7">
        <v>1501520</v>
      </c>
      <c r="E1189" s="17" cm="1">
        <f t="array" ref="E1189">MEDIAN(IF(A:A=D1189,B:B))</f>
        <v>0.16572731700000001</v>
      </c>
    </row>
    <row r="1190" spans="1:5" x14ac:dyDescent="0.2">
      <c r="A1190" s="16">
        <v>1003740</v>
      </c>
      <c r="B1190" s="15">
        <v>0.232230666</v>
      </c>
      <c r="D1190" s="7">
        <v>1501530</v>
      </c>
      <c r="E1190" s="17" cm="1">
        <f t="array" ref="E1190">MEDIAN(IF(A:A=D1190,B:B))</f>
        <v>2.0377244999999999E-2</v>
      </c>
    </row>
    <row r="1191" spans="1:5" x14ac:dyDescent="0.2">
      <c r="A1191" s="16">
        <v>1003740</v>
      </c>
      <c r="B1191" s="15">
        <v>0.29595340399999998</v>
      </c>
      <c r="D1191" s="7">
        <v>1501540</v>
      </c>
      <c r="E1191" s="17" cm="1">
        <f t="array" ref="E1191">MEDIAN(IF(A:A=D1191,B:B))</f>
        <v>4.9910244999999999E-2</v>
      </c>
    </row>
    <row r="1192" spans="1:5" x14ac:dyDescent="0.2">
      <c r="A1192" s="16">
        <v>1003750</v>
      </c>
      <c r="B1192" s="15">
        <v>0.23261211100000001</v>
      </c>
      <c r="D1192" s="7">
        <v>1501550</v>
      </c>
      <c r="E1192" s="17" cm="1">
        <f t="array" ref="E1192">MEDIAN(IF(A:A=D1192,B:B))</f>
        <v>0.14215628899999999</v>
      </c>
    </row>
    <row r="1193" spans="1:5" x14ac:dyDescent="0.2">
      <c r="A1193" s="16">
        <v>1003750</v>
      </c>
      <c r="B1193" s="15">
        <v>0.27261711300000002</v>
      </c>
      <c r="D1193" s="7">
        <v>1501560</v>
      </c>
      <c r="E1193" s="17" cm="1">
        <f t="array" ref="E1193">MEDIAN(IF(A:A=D1193,B:B))</f>
        <v>0.19476634700000001</v>
      </c>
    </row>
    <row r="1194" spans="1:5" x14ac:dyDescent="0.2">
      <c r="A1194" s="16">
        <v>1003750</v>
      </c>
      <c r="B1194" s="15">
        <v>0.29595340399999998</v>
      </c>
      <c r="D1194" s="7">
        <v>1501570</v>
      </c>
      <c r="E1194" s="17" cm="1">
        <f t="array" ref="E1194">MEDIAN(IF(A:A=D1194,B:B))</f>
        <v>0.15165622100000001</v>
      </c>
    </row>
    <row r="1195" spans="1:5" x14ac:dyDescent="0.2">
      <c r="A1195" s="16">
        <v>1003751</v>
      </c>
      <c r="B1195" s="15">
        <v>0.176978365</v>
      </c>
      <c r="D1195" s="7">
        <v>1501580</v>
      </c>
      <c r="E1195" s="17" cm="1">
        <f t="array" ref="E1195">MEDIAN(IF(A:A=D1195,B:B))</f>
        <v>0.17321128400000002</v>
      </c>
    </row>
    <row r="1196" spans="1:5" x14ac:dyDescent="0.2">
      <c r="A1196" s="16">
        <v>1003751</v>
      </c>
      <c r="B1196" s="15">
        <v>0.23261211100000001</v>
      </c>
      <c r="D1196" s="7">
        <v>1501590</v>
      </c>
      <c r="E1196" s="17" cm="1">
        <f t="array" ref="E1196">MEDIAN(IF(A:A=D1196,B:B))</f>
        <v>9.7790612999999998E-2</v>
      </c>
    </row>
    <row r="1197" spans="1:5" x14ac:dyDescent="0.2">
      <c r="A1197" s="16">
        <v>1003760</v>
      </c>
      <c r="B1197" s="15">
        <v>0.176978365</v>
      </c>
      <c r="D1197" s="7">
        <v>1501600</v>
      </c>
      <c r="E1197" s="17" cm="1">
        <f t="array" ref="E1197">MEDIAN(IF(A:A=D1197,B:B))</f>
        <v>0.115338357</v>
      </c>
    </row>
    <row r="1198" spans="1:5" x14ac:dyDescent="0.2">
      <c r="A1198" s="16">
        <v>1003760</v>
      </c>
      <c r="B1198" s="15">
        <v>0.23261211100000001</v>
      </c>
      <c r="D1198" s="7">
        <v>1501610</v>
      </c>
      <c r="E1198" s="17" cm="1">
        <f t="array" ref="E1198">MEDIAN(IF(A:A=D1198,B:B))</f>
        <v>0.12370133799999999</v>
      </c>
    </row>
    <row r="1199" spans="1:5" x14ac:dyDescent="0.2">
      <c r="A1199" s="16">
        <v>1003760</v>
      </c>
      <c r="B1199" s="15">
        <v>0.21178128800000001</v>
      </c>
      <c r="D1199" s="7">
        <v>1501620</v>
      </c>
      <c r="E1199" s="17" cm="1">
        <f t="array" ref="E1199">MEDIAN(IF(A:A=D1199,B:B))</f>
        <v>0.1195198475</v>
      </c>
    </row>
    <row r="1200" spans="1:5" x14ac:dyDescent="0.2">
      <c r="A1200" s="16">
        <v>1003760</v>
      </c>
      <c r="B1200" s="15">
        <v>0.27261711300000002</v>
      </c>
      <c r="D1200" s="7">
        <v>1501630</v>
      </c>
      <c r="E1200" s="17" cm="1">
        <f t="array" ref="E1200">MEDIAN(IF(A:A=D1200,B:B))</f>
        <v>8.5402465999999996E-2</v>
      </c>
    </row>
    <row r="1201" spans="1:5" x14ac:dyDescent="0.2">
      <c r="A1201" s="16">
        <v>1003770</v>
      </c>
      <c r="B1201" s="15">
        <v>0.21178128800000001</v>
      </c>
      <c r="D1201" s="7">
        <v>1501640</v>
      </c>
      <c r="E1201" s="17" cm="1">
        <f t="array" ref="E1201">MEDIAN(IF(A:A=D1201,B:B))</f>
        <v>0.12370133799999999</v>
      </c>
    </row>
    <row r="1202" spans="1:5" x14ac:dyDescent="0.2">
      <c r="A1202" s="16">
        <v>1003770</v>
      </c>
      <c r="B1202" s="15">
        <v>0.27261711300000002</v>
      </c>
      <c r="D1202" s="7">
        <v>1501650</v>
      </c>
      <c r="E1202" s="17" cm="1">
        <f t="array" ref="E1202">MEDIAN(IF(A:A=D1202,B:B))</f>
        <v>0.12370133799999999</v>
      </c>
    </row>
    <row r="1203" spans="1:5" x14ac:dyDescent="0.2">
      <c r="A1203" s="16">
        <v>1003780</v>
      </c>
      <c r="B1203" s="15">
        <v>0</v>
      </c>
      <c r="D1203" s="7">
        <v>1501660</v>
      </c>
      <c r="E1203" s="17" cm="1">
        <f t="array" ref="E1203">MEDIAN(IF(A:A=D1203,B:B))</f>
        <v>4.7058274999999997E-2</v>
      </c>
    </row>
    <row r="1204" spans="1:5" x14ac:dyDescent="0.2">
      <c r="A1204" s="16">
        <v>1003780</v>
      </c>
      <c r="B1204" s="15">
        <v>0.21178128800000001</v>
      </c>
      <c r="D1204" s="7">
        <v>1501670</v>
      </c>
      <c r="E1204" s="17" cm="1">
        <f t="array" ref="E1204">MEDIAN(IF(A:A=D1204,B:B))</f>
        <v>0.10054581200000001</v>
      </c>
    </row>
    <row r="1205" spans="1:5" x14ac:dyDescent="0.2">
      <c r="A1205" s="16">
        <v>1003790</v>
      </c>
      <c r="B1205" s="15">
        <v>0.251250796</v>
      </c>
      <c r="D1205" s="7">
        <v>1501680</v>
      </c>
      <c r="E1205" s="17" cm="1">
        <f t="array" ref="E1205">MEDIAN(IF(A:A=D1205,B:B))</f>
        <v>5.5466574999999997E-2</v>
      </c>
    </row>
    <row r="1206" spans="1:5" x14ac:dyDescent="0.2">
      <c r="A1206" s="16">
        <v>1003790</v>
      </c>
      <c r="B1206" s="15">
        <v>0.13838439999999999</v>
      </c>
      <c r="D1206" s="7">
        <v>1501690</v>
      </c>
      <c r="E1206" s="17" cm="1">
        <f t="array" ref="E1206">MEDIAN(IF(A:A=D1206,B:B))</f>
        <v>5.5466574999999997E-2</v>
      </c>
    </row>
    <row r="1207" spans="1:5" x14ac:dyDescent="0.2">
      <c r="A1207" s="16">
        <v>1003790</v>
      </c>
      <c r="B1207" s="15">
        <v>0.21178128800000001</v>
      </c>
      <c r="D1207" s="7">
        <v>1501700</v>
      </c>
      <c r="E1207" s="17" cm="1">
        <f t="array" ref="E1207">MEDIAN(IF(A:A=D1207,B:B))</f>
        <v>4.7058274999999997E-2</v>
      </c>
    </row>
    <row r="1208" spans="1:5" x14ac:dyDescent="0.2">
      <c r="A1208" s="16">
        <v>1003790</v>
      </c>
      <c r="B1208" s="15">
        <v>0.28856802300000001</v>
      </c>
      <c r="D1208" s="7">
        <v>1501710</v>
      </c>
      <c r="E1208" s="17" cm="1">
        <f t="array" ref="E1208">MEDIAN(IF(A:A=D1208,B:B))</f>
        <v>5.3423137000000002E-2</v>
      </c>
    </row>
    <row r="1209" spans="1:5" x14ac:dyDescent="0.2">
      <c r="A1209" s="16">
        <v>1003790</v>
      </c>
      <c r="B1209" s="15">
        <v>0.27261711300000002</v>
      </c>
      <c r="D1209" s="7">
        <v>1501720</v>
      </c>
      <c r="E1209" s="17" cm="1">
        <f t="array" ref="E1209">MEDIAN(IF(A:A=D1209,B:B))</f>
        <v>4.6036556000000006E-2</v>
      </c>
    </row>
    <row r="1210" spans="1:5" x14ac:dyDescent="0.2">
      <c r="A1210" s="16">
        <v>1003800</v>
      </c>
      <c r="B1210" s="15">
        <v>0.21178128800000001</v>
      </c>
      <c r="D1210" s="7">
        <v>1501730</v>
      </c>
      <c r="E1210" s="17" cm="1">
        <f t="array" ref="E1210">MEDIAN(IF(A:A=D1210,B:B))</f>
        <v>5.2183994999999997E-2</v>
      </c>
    </row>
    <row r="1211" spans="1:5" x14ac:dyDescent="0.2">
      <c r="A1211" s="16">
        <v>1003810</v>
      </c>
      <c r="B1211" s="15">
        <v>0.33615599499999999</v>
      </c>
      <c r="D1211" s="7">
        <v>1501740</v>
      </c>
      <c r="E1211" s="17" cm="1">
        <f t="array" ref="E1211">MEDIAN(IF(A:A=D1211,B:B))</f>
        <v>6.0495898999999999E-2</v>
      </c>
    </row>
    <row r="1212" spans="1:5" x14ac:dyDescent="0.2">
      <c r="A1212" s="16">
        <v>1003810</v>
      </c>
      <c r="B1212" s="15">
        <v>0.29595340399999998</v>
      </c>
      <c r="D1212" s="7">
        <v>1501750</v>
      </c>
      <c r="E1212" s="17" cm="1">
        <f t="array" ref="E1212">MEDIAN(IF(A:A=D1212,B:B))</f>
        <v>6.0495898999999999E-2</v>
      </c>
    </row>
    <row r="1213" spans="1:5" x14ac:dyDescent="0.2">
      <c r="A1213" s="16">
        <v>1003820</v>
      </c>
      <c r="B1213" s="15">
        <v>0.232230666</v>
      </c>
      <c r="D1213" s="7">
        <v>1501760</v>
      </c>
      <c r="E1213" s="17" cm="1">
        <f t="array" ref="E1213">MEDIAN(IF(A:A=D1213,B:B))</f>
        <v>0</v>
      </c>
    </row>
    <row r="1214" spans="1:5" x14ac:dyDescent="0.2">
      <c r="A1214" s="16">
        <v>1003820</v>
      </c>
      <c r="B1214" s="15">
        <v>0.29595340399999998</v>
      </c>
      <c r="D1214" s="7">
        <v>1501770</v>
      </c>
      <c r="E1214" s="17" cm="1">
        <f t="array" ref="E1214">MEDIAN(IF(A:A=D1214,B:B))</f>
        <v>0</v>
      </c>
    </row>
    <row r="1215" spans="1:5" x14ac:dyDescent="0.2">
      <c r="A1215" s="16">
        <v>1003830</v>
      </c>
      <c r="B1215" s="15">
        <v>0.25976929100000001</v>
      </c>
      <c r="D1215" s="7">
        <v>1501780</v>
      </c>
      <c r="E1215" s="17" cm="1">
        <f t="array" ref="E1215">MEDIAN(IF(A:A=D1215,B:B))</f>
        <v>2.6711568500000001E-2</v>
      </c>
    </row>
    <row r="1216" spans="1:5" x14ac:dyDescent="0.2">
      <c r="A1216" s="16">
        <v>1003830</v>
      </c>
      <c r="B1216" s="15">
        <v>0.33615599499999999</v>
      </c>
      <c r="D1216" s="7">
        <v>1501790</v>
      </c>
      <c r="E1216" s="17" cm="1">
        <f t="array" ref="E1216">MEDIAN(IF(A:A=D1216,B:B))</f>
        <v>0.10054581200000001</v>
      </c>
    </row>
    <row r="1217" spans="1:5" x14ac:dyDescent="0.2">
      <c r="A1217" s="16">
        <v>1003830</v>
      </c>
      <c r="B1217" s="15">
        <v>0.232230666</v>
      </c>
      <c r="D1217" s="7">
        <v>1501800</v>
      </c>
      <c r="E1217" s="17" cm="1">
        <f t="array" ref="E1217">MEDIAN(IF(A:A=D1217,B:B))</f>
        <v>5.5466574999999997E-2</v>
      </c>
    </row>
    <row r="1218" spans="1:5" x14ac:dyDescent="0.2">
      <c r="A1218" s="16">
        <v>1003830</v>
      </c>
      <c r="B1218" s="15">
        <v>0.29595340399999998</v>
      </c>
      <c r="D1218" s="7">
        <v>1501810</v>
      </c>
      <c r="E1218" s="17" cm="1">
        <f t="array" ref="E1218">MEDIAN(IF(A:A=D1218,B:B))</f>
        <v>5.5466574999999997E-2</v>
      </c>
    </row>
    <row r="1219" spans="1:5" x14ac:dyDescent="0.2">
      <c r="A1219" s="16">
        <v>1003840</v>
      </c>
      <c r="B1219" s="15">
        <v>0.29595340399999998</v>
      </c>
      <c r="D1219" s="7">
        <v>1501820</v>
      </c>
      <c r="E1219" s="17" cm="1">
        <f t="array" ref="E1219">MEDIAN(IF(A:A=D1219,B:B))</f>
        <v>5.2803565999999996E-2</v>
      </c>
    </row>
    <row r="1220" spans="1:5" x14ac:dyDescent="0.2">
      <c r="A1220" s="16">
        <v>1003850</v>
      </c>
      <c r="B1220" s="15">
        <v>0.25691020399999998</v>
      </c>
      <c r="D1220" s="7">
        <v>1501830</v>
      </c>
      <c r="E1220" s="17" cm="1">
        <f t="array" ref="E1220">MEDIAN(IF(A:A=D1220,B:B))</f>
        <v>3.1798579E-2</v>
      </c>
    </row>
    <row r="1221" spans="1:5" x14ac:dyDescent="0.2">
      <c r="A1221" s="16">
        <v>1003850</v>
      </c>
      <c r="B1221" s="15">
        <v>0.33615599499999999</v>
      </c>
      <c r="D1221" s="7">
        <v>1501840</v>
      </c>
      <c r="E1221" s="17" cm="1">
        <f t="array" ref="E1221">MEDIAN(IF(A:A=D1221,B:B))</f>
        <v>0</v>
      </c>
    </row>
    <row r="1222" spans="1:5" x14ac:dyDescent="0.2">
      <c r="A1222" s="16">
        <v>1003850</v>
      </c>
      <c r="B1222" s="15">
        <v>0.29595340399999998</v>
      </c>
      <c r="D1222" s="7">
        <v>1501850</v>
      </c>
      <c r="E1222" s="17" cm="1">
        <f t="array" ref="E1222">MEDIAN(IF(A:A=D1222,B:B))</f>
        <v>2.6091997499999998E-2</v>
      </c>
    </row>
    <row r="1223" spans="1:5" x14ac:dyDescent="0.2">
      <c r="A1223" s="16">
        <v>1003860</v>
      </c>
      <c r="B1223" s="15">
        <v>0.44204134099999998</v>
      </c>
      <c r="D1223" s="7">
        <v>1501860</v>
      </c>
      <c r="E1223" s="17" cm="1">
        <f t="array" ref="E1223">MEDIAN(IF(A:A=D1223,B:B))</f>
        <v>0</v>
      </c>
    </row>
    <row r="1224" spans="1:5" x14ac:dyDescent="0.2">
      <c r="A1224" s="16">
        <v>1003860</v>
      </c>
      <c r="B1224" s="15">
        <v>0.393684798</v>
      </c>
      <c r="D1224" s="7">
        <v>1501870</v>
      </c>
      <c r="E1224" s="17" cm="1">
        <f t="array" ref="E1224">MEDIAN(IF(A:A=D1224,B:B))</f>
        <v>0</v>
      </c>
    </row>
    <row r="1225" spans="1:5" x14ac:dyDescent="0.2">
      <c r="A1225" s="16">
        <v>1003860</v>
      </c>
      <c r="B1225" s="15">
        <v>0.39662110699999997</v>
      </c>
      <c r="D1225" s="7">
        <v>1501880</v>
      </c>
      <c r="E1225" s="17" cm="1">
        <f t="array" ref="E1225">MEDIAN(IF(A:A=D1225,B:B))</f>
        <v>0</v>
      </c>
    </row>
    <row r="1226" spans="1:5" x14ac:dyDescent="0.2">
      <c r="A1226" s="16">
        <v>1003870</v>
      </c>
      <c r="B1226" s="15">
        <v>0.36383398300000003</v>
      </c>
      <c r="D1226" s="7">
        <v>1501890</v>
      </c>
      <c r="E1226" s="17" cm="1">
        <f t="array" ref="E1226">MEDIAN(IF(A:A=D1226,B:B))</f>
        <v>0</v>
      </c>
    </row>
    <row r="1227" spans="1:5" x14ac:dyDescent="0.2">
      <c r="A1227" s="16">
        <v>1003870</v>
      </c>
      <c r="B1227" s="15">
        <v>0.46856425699999998</v>
      </c>
      <c r="D1227" s="7">
        <v>1501900</v>
      </c>
      <c r="E1227" s="17" cm="1">
        <f t="array" ref="E1227">MEDIAN(IF(A:A=D1227,B:B))</f>
        <v>0</v>
      </c>
    </row>
    <row r="1228" spans="1:5" x14ac:dyDescent="0.2">
      <c r="A1228" s="16">
        <v>1003880</v>
      </c>
      <c r="B1228" s="15">
        <v>0.299422882</v>
      </c>
      <c r="D1228" s="7">
        <v>1501910</v>
      </c>
      <c r="E1228" s="17" cm="1">
        <f t="array" ref="E1228">MEDIAN(IF(A:A=D1228,B:B))</f>
        <v>0</v>
      </c>
    </row>
    <row r="1229" spans="1:5" x14ac:dyDescent="0.2">
      <c r="A1229" s="16">
        <v>1003880</v>
      </c>
      <c r="B1229" s="15">
        <v>0.393684798</v>
      </c>
      <c r="D1229" s="7">
        <v>1501920</v>
      </c>
      <c r="E1229" s="17" cm="1">
        <f t="array" ref="E1229">MEDIAN(IF(A:A=D1229,B:B))</f>
        <v>0</v>
      </c>
    </row>
    <row r="1230" spans="1:5" x14ac:dyDescent="0.2">
      <c r="A1230" s="16">
        <v>1003890</v>
      </c>
      <c r="B1230" s="15">
        <v>0.36383398300000003</v>
      </c>
      <c r="D1230" s="7">
        <v>1501930</v>
      </c>
      <c r="E1230" s="17" cm="1">
        <f t="array" ref="E1230">MEDIAN(IF(A:A=D1230,B:B))</f>
        <v>2.3657296000000001E-2</v>
      </c>
    </row>
    <row r="1231" spans="1:5" x14ac:dyDescent="0.2">
      <c r="A1231" s="16">
        <v>1003890</v>
      </c>
      <c r="B1231" s="15">
        <v>0.46856425699999998</v>
      </c>
      <c r="D1231" s="7">
        <v>1501940</v>
      </c>
      <c r="E1231" s="17" cm="1">
        <f t="array" ref="E1231">MEDIAN(IF(A:A=D1231,B:B))</f>
        <v>0</v>
      </c>
    </row>
    <row r="1232" spans="1:5" x14ac:dyDescent="0.2">
      <c r="A1232" s="16">
        <v>1003890</v>
      </c>
      <c r="B1232" s="15">
        <v>0.44204134099999998</v>
      </c>
      <c r="D1232" s="7">
        <v>1501950</v>
      </c>
      <c r="E1232" s="17" cm="1">
        <f t="array" ref="E1232">MEDIAN(IF(A:A=D1232,B:B))</f>
        <v>0</v>
      </c>
    </row>
    <row r="1233" spans="1:5" x14ac:dyDescent="0.2">
      <c r="A1233" s="16">
        <v>1003900</v>
      </c>
      <c r="B1233" s="15">
        <v>0.299422882</v>
      </c>
      <c r="D1233" s="7">
        <v>1501960</v>
      </c>
      <c r="E1233" s="17" cm="1">
        <f t="array" ref="E1233">MEDIAN(IF(A:A=D1233,B:B))</f>
        <v>0</v>
      </c>
    </row>
    <row r="1234" spans="1:5" x14ac:dyDescent="0.2">
      <c r="A1234" s="16">
        <v>1003900</v>
      </c>
      <c r="B1234" s="15">
        <v>0.41685804799999998</v>
      </c>
      <c r="D1234" s="7">
        <v>1501970</v>
      </c>
      <c r="E1234" s="17" cm="1">
        <f t="array" ref="E1234">MEDIAN(IF(A:A=D1234,B:B))</f>
        <v>3.0247949499999999E-2</v>
      </c>
    </row>
    <row r="1235" spans="1:5" x14ac:dyDescent="0.2">
      <c r="A1235" s="16">
        <v>1003910</v>
      </c>
      <c r="B1235" s="15">
        <v>0.33615599499999999</v>
      </c>
      <c r="D1235" s="7">
        <v>1501980</v>
      </c>
      <c r="E1235" s="17" cm="1">
        <f t="array" ref="E1235">MEDIAN(IF(A:A=D1235,B:B))</f>
        <v>0</v>
      </c>
    </row>
    <row r="1236" spans="1:5" x14ac:dyDescent="0.2">
      <c r="A1236" s="16">
        <v>1003910</v>
      </c>
      <c r="B1236" s="15">
        <v>0.32459612100000002</v>
      </c>
      <c r="D1236" s="7">
        <v>1501990</v>
      </c>
      <c r="E1236" s="17" cm="1">
        <f t="array" ref="E1236">MEDIAN(IF(A:A=D1236,B:B))</f>
        <v>2.6091997499999998E-2</v>
      </c>
    </row>
    <row r="1237" spans="1:5" x14ac:dyDescent="0.2">
      <c r="A1237" s="16">
        <v>1003910</v>
      </c>
      <c r="B1237" s="15">
        <v>0.299422882</v>
      </c>
      <c r="D1237" s="7">
        <v>1502000</v>
      </c>
      <c r="E1237" s="17" cm="1">
        <f t="array" ref="E1237">MEDIAN(IF(A:A=D1237,B:B))</f>
        <v>2.6091997499999998E-2</v>
      </c>
    </row>
    <row r="1238" spans="1:5" x14ac:dyDescent="0.2">
      <c r="A1238" s="16">
        <v>1003910</v>
      </c>
      <c r="B1238" s="15">
        <v>0.393684798</v>
      </c>
      <c r="D1238" s="7">
        <v>1502010</v>
      </c>
      <c r="E1238" s="17" cm="1">
        <f t="array" ref="E1238">MEDIAN(IF(A:A=D1238,B:B))</f>
        <v>0</v>
      </c>
    </row>
    <row r="1239" spans="1:5" x14ac:dyDescent="0.2">
      <c r="A1239" s="16">
        <v>1003910</v>
      </c>
      <c r="B1239" s="15">
        <v>0.29595340399999998</v>
      </c>
      <c r="D1239" s="7">
        <v>1502020</v>
      </c>
      <c r="E1239" s="17" cm="1">
        <f t="array" ref="E1239">MEDIAN(IF(A:A=D1239,B:B))</f>
        <v>5.2803565999999996E-2</v>
      </c>
    </row>
    <row r="1240" spans="1:5" x14ac:dyDescent="0.2">
      <c r="A1240" s="16">
        <v>1003920</v>
      </c>
      <c r="B1240" s="15">
        <v>0.340692569</v>
      </c>
      <c r="D1240" s="7">
        <v>1502030</v>
      </c>
      <c r="E1240" s="17" cm="1">
        <f t="array" ref="E1240">MEDIAN(IF(A:A=D1240,B:B))</f>
        <v>5.2183994999999997E-2</v>
      </c>
    </row>
    <row r="1241" spans="1:5" x14ac:dyDescent="0.2">
      <c r="A1241" s="16">
        <v>1003920</v>
      </c>
      <c r="B1241" s="15">
        <v>0.39727348699999998</v>
      </c>
      <c r="D1241" s="7">
        <v>1502040</v>
      </c>
      <c r="E1241" s="17" cm="1">
        <f t="array" ref="E1241">MEDIAN(IF(A:A=D1241,B:B))</f>
        <v>0.12370133799999999</v>
      </c>
    </row>
    <row r="1242" spans="1:5" x14ac:dyDescent="0.2">
      <c r="A1242" s="16">
        <v>1003920</v>
      </c>
      <c r="B1242" s="15">
        <v>0.303609197</v>
      </c>
      <c r="D1242" s="7">
        <v>1502050</v>
      </c>
      <c r="E1242" s="17" cm="1">
        <f t="array" ref="E1242">MEDIAN(IF(A:A=D1242,B:B))</f>
        <v>0.158295512</v>
      </c>
    </row>
    <row r="1243" spans="1:5" x14ac:dyDescent="0.2">
      <c r="A1243" s="16">
        <v>1003930</v>
      </c>
      <c r="B1243" s="15">
        <v>0.388106432</v>
      </c>
      <c r="D1243" s="7">
        <v>1502060</v>
      </c>
      <c r="E1243" s="17" cm="1">
        <f t="array" ref="E1243">MEDIAN(IF(A:A=D1243,B:B))</f>
        <v>0.19451072899999999</v>
      </c>
    </row>
    <row r="1244" spans="1:5" x14ac:dyDescent="0.2">
      <c r="A1244" s="16">
        <v>1003930</v>
      </c>
      <c r="B1244" s="15">
        <v>0</v>
      </c>
      <c r="D1244" s="7">
        <v>1502070</v>
      </c>
      <c r="E1244" s="17" cm="1">
        <f t="array" ref="E1244">MEDIAN(IF(A:A=D1244,B:B))</f>
        <v>0.23065186300000001</v>
      </c>
    </row>
    <row r="1245" spans="1:5" x14ac:dyDescent="0.2">
      <c r="A1245" s="16">
        <v>1003930</v>
      </c>
      <c r="B1245" s="15">
        <v>0.45960193599999999</v>
      </c>
      <c r="D1245" s="7">
        <v>1502080</v>
      </c>
      <c r="E1245" s="17" cm="1">
        <f t="array" ref="E1245">MEDIAN(IF(A:A=D1245,B:B))</f>
        <v>0.176978365</v>
      </c>
    </row>
    <row r="1246" spans="1:5" x14ac:dyDescent="0.2">
      <c r="A1246" s="16">
        <v>1003930</v>
      </c>
      <c r="B1246" s="15">
        <v>0.34207238600000001</v>
      </c>
      <c r="D1246" s="7">
        <v>1502090</v>
      </c>
      <c r="E1246" s="17" cm="1">
        <f t="array" ref="E1246">MEDIAN(IF(A:A=D1246,B:B))</f>
        <v>0.176978365</v>
      </c>
    </row>
    <row r="1247" spans="1:5" x14ac:dyDescent="0.2">
      <c r="A1247" s="16">
        <v>1003930</v>
      </c>
      <c r="B1247" s="15">
        <v>0.37737827299999999</v>
      </c>
      <c r="D1247" s="7">
        <v>1502100</v>
      </c>
      <c r="E1247" s="17" cm="1">
        <f t="array" ref="E1247">MEDIAN(IF(A:A=D1247,B:B))</f>
        <v>0.15571422499999998</v>
      </c>
    </row>
    <row r="1248" spans="1:5" x14ac:dyDescent="0.2">
      <c r="A1248" s="16">
        <v>1003930</v>
      </c>
      <c r="B1248" s="15">
        <v>0.45449654</v>
      </c>
      <c r="D1248" s="7">
        <v>1502110</v>
      </c>
      <c r="E1248" s="17" cm="1">
        <f t="array" ref="E1248">MEDIAN(IF(A:A=D1248,B:B))</f>
        <v>0.20479523799999999</v>
      </c>
    </row>
    <row r="1249" spans="1:5" x14ac:dyDescent="0.2">
      <c r="A1249" s="16">
        <v>1003940</v>
      </c>
      <c r="B1249" s="15">
        <v>0.45960193599999999</v>
      </c>
      <c r="D1249" s="7">
        <v>1502120</v>
      </c>
      <c r="E1249" s="17" cm="1">
        <f t="array" ref="E1249">MEDIAN(IF(A:A=D1249,B:B))</f>
        <v>0.176978365</v>
      </c>
    </row>
    <row r="1250" spans="1:5" x14ac:dyDescent="0.2">
      <c r="A1250" s="16">
        <v>1003940</v>
      </c>
      <c r="B1250" s="15">
        <v>0.41615310100000003</v>
      </c>
      <c r="D1250" s="7">
        <v>1502130</v>
      </c>
      <c r="E1250" s="17" cm="1">
        <f t="array" ref="E1250">MEDIAN(IF(A:A=D1250,B:B))</f>
        <v>0.20479523799999999</v>
      </c>
    </row>
    <row r="1251" spans="1:5" x14ac:dyDescent="0.2">
      <c r="A1251" s="16">
        <v>1003940</v>
      </c>
      <c r="B1251" s="15">
        <v>0.38151036100000002</v>
      </c>
      <c r="D1251" s="7">
        <v>1502140</v>
      </c>
      <c r="E1251" s="17" cm="1">
        <f t="array" ref="E1251">MEDIAN(IF(A:A=D1251,B:B))</f>
        <v>0.176978365</v>
      </c>
    </row>
    <row r="1252" spans="1:5" x14ac:dyDescent="0.2">
      <c r="A1252" s="16">
        <v>1003940</v>
      </c>
      <c r="B1252" s="15">
        <v>0.45449654</v>
      </c>
      <c r="D1252" s="7">
        <v>1502150</v>
      </c>
      <c r="E1252" s="17" cm="1">
        <f t="array" ref="E1252">MEDIAN(IF(A:A=D1252,B:B))</f>
        <v>0.176978365</v>
      </c>
    </row>
    <row r="1253" spans="1:5" x14ac:dyDescent="0.2">
      <c r="A1253" s="16">
        <v>1003940</v>
      </c>
      <c r="B1253" s="15">
        <v>0.41615310100000003</v>
      </c>
      <c r="D1253" s="7">
        <v>1502160</v>
      </c>
      <c r="E1253" s="17" cm="1">
        <f t="array" ref="E1253">MEDIAN(IF(A:A=D1253,B:B))</f>
        <v>0.20479523799999999</v>
      </c>
    </row>
    <row r="1254" spans="1:5" x14ac:dyDescent="0.2">
      <c r="A1254" s="16">
        <v>1003940</v>
      </c>
      <c r="B1254" s="15">
        <v>0.38151036100000002</v>
      </c>
      <c r="D1254" s="7">
        <v>1502170</v>
      </c>
      <c r="E1254" s="17" cm="1">
        <f t="array" ref="E1254">MEDIAN(IF(A:A=D1254,B:B))</f>
        <v>0.21178128800000001</v>
      </c>
    </row>
    <row r="1255" spans="1:5" x14ac:dyDescent="0.2">
      <c r="A1255" s="16">
        <v>1003950</v>
      </c>
      <c r="B1255" s="15">
        <v>0.42270557199999997</v>
      </c>
      <c r="D1255" s="7">
        <v>1502180</v>
      </c>
      <c r="E1255" s="17" cm="1">
        <f t="array" ref="E1255">MEDIAN(IF(A:A=D1255,B:B))</f>
        <v>0</v>
      </c>
    </row>
    <row r="1256" spans="1:5" x14ac:dyDescent="0.2">
      <c r="A1256" s="16">
        <v>1003950</v>
      </c>
      <c r="B1256" s="15">
        <v>0.303609197</v>
      </c>
      <c r="D1256" s="7">
        <v>1502190</v>
      </c>
      <c r="E1256" s="17" cm="1">
        <f t="array" ref="E1256">MEDIAN(IF(A:A=D1256,B:B))</f>
        <v>0.15571422499999998</v>
      </c>
    </row>
    <row r="1257" spans="1:5" x14ac:dyDescent="0.2">
      <c r="A1257" s="16">
        <v>1003960</v>
      </c>
      <c r="B1257" s="15">
        <v>0</v>
      </c>
      <c r="D1257" s="7">
        <v>1502200</v>
      </c>
      <c r="E1257" s="17" cm="1">
        <f t="array" ref="E1257">MEDIAN(IF(A:A=D1257,B:B))</f>
        <v>0.1328202725</v>
      </c>
    </row>
    <row r="1258" spans="1:5" x14ac:dyDescent="0.2">
      <c r="A1258" s="16">
        <v>1003970</v>
      </c>
      <c r="B1258" s="15">
        <v>0</v>
      </c>
      <c r="D1258" s="7">
        <v>1502210</v>
      </c>
      <c r="E1258" s="17" cm="1">
        <f t="array" ref="E1258">MEDIAN(IF(A:A=D1258,B:B))</f>
        <v>0.1328202725</v>
      </c>
    </row>
    <row r="1259" spans="1:5" x14ac:dyDescent="0.2">
      <c r="A1259" s="16">
        <v>1003980</v>
      </c>
      <c r="B1259" s="15">
        <v>0</v>
      </c>
      <c r="D1259" s="7">
        <v>1502220</v>
      </c>
      <c r="E1259" s="17" cm="1">
        <f t="array" ref="E1259">MEDIAN(IF(A:A=D1259,B:B))</f>
        <v>0.164480407</v>
      </c>
    </row>
    <row r="1260" spans="1:5" x14ac:dyDescent="0.2">
      <c r="A1260" s="16">
        <v>1003990</v>
      </c>
      <c r="B1260" s="15">
        <v>0.44204134099999998</v>
      </c>
      <c r="D1260" s="7">
        <v>1502230</v>
      </c>
      <c r="E1260" s="17" cm="1">
        <f t="array" ref="E1260">MEDIAN(IF(A:A=D1260,B:B))</f>
        <v>0.13119046000000001</v>
      </c>
    </row>
    <row r="1261" spans="1:5" x14ac:dyDescent="0.2">
      <c r="A1261" s="16">
        <v>1003990</v>
      </c>
      <c r="B1261" s="15">
        <v>0.39662110699999997</v>
      </c>
      <c r="D1261" s="7">
        <v>1502240</v>
      </c>
      <c r="E1261" s="17" cm="1">
        <f t="array" ref="E1261">MEDIAN(IF(A:A=D1261,B:B))</f>
        <v>9.4319102000000002E-2</v>
      </c>
    </row>
    <row r="1262" spans="1:5" x14ac:dyDescent="0.2">
      <c r="A1262" s="16">
        <v>1003990</v>
      </c>
      <c r="B1262" s="15">
        <v>0.40244479</v>
      </c>
      <c r="D1262" s="7">
        <v>1502250</v>
      </c>
      <c r="E1262" s="17" cm="1">
        <f t="array" ref="E1262">MEDIAN(IF(A:A=D1262,B:B))</f>
        <v>7.5329042499999999E-2</v>
      </c>
    </row>
    <row r="1263" spans="1:5" x14ac:dyDescent="0.2">
      <c r="A1263" s="16">
        <v>1003990</v>
      </c>
      <c r="B1263" s="15">
        <v>0.42270557199999997</v>
      </c>
      <c r="D1263" s="7">
        <v>1502260</v>
      </c>
      <c r="E1263" s="17" cm="1">
        <f t="array" ref="E1263">MEDIAN(IF(A:A=D1263,B:B))</f>
        <v>0.143993131</v>
      </c>
    </row>
    <row r="1264" spans="1:5" x14ac:dyDescent="0.2">
      <c r="A1264" s="16">
        <v>1004000</v>
      </c>
      <c r="B1264" s="15">
        <v>0.34348006599999997</v>
      </c>
      <c r="D1264" s="7">
        <v>1502270</v>
      </c>
      <c r="E1264" s="17" cm="1">
        <f t="array" ref="E1264">MEDIAN(IF(A:A=D1264,B:B))</f>
        <v>9.4319102000000002E-2</v>
      </c>
    </row>
    <row r="1265" spans="1:5" x14ac:dyDescent="0.2">
      <c r="A1265" s="16">
        <v>1004000</v>
      </c>
      <c r="B1265" s="15">
        <v>0.303609197</v>
      </c>
      <c r="D1265" s="7">
        <v>1502280</v>
      </c>
      <c r="E1265" s="17" cm="1">
        <f t="array" ref="E1265">MEDIAN(IF(A:A=D1265,B:B))</f>
        <v>9.3764721500000009E-2</v>
      </c>
    </row>
    <row r="1266" spans="1:5" x14ac:dyDescent="0.2">
      <c r="A1266" s="16">
        <v>1004010</v>
      </c>
      <c r="B1266" s="15">
        <v>0.40244479</v>
      </c>
      <c r="D1266" s="7">
        <v>1502290</v>
      </c>
      <c r="E1266" s="17" cm="1">
        <f t="array" ref="E1266">MEDIAN(IF(A:A=D1266,B:B))</f>
        <v>5.5466574999999997E-2</v>
      </c>
    </row>
    <row r="1267" spans="1:5" x14ac:dyDescent="0.2">
      <c r="A1267" s="16">
        <v>1004010</v>
      </c>
      <c r="B1267" s="15">
        <v>0.42270557199999997</v>
      </c>
      <c r="D1267" s="7">
        <v>1502300</v>
      </c>
      <c r="E1267" s="17" cm="1">
        <f t="array" ref="E1267">MEDIAN(IF(A:A=D1267,B:B))</f>
        <v>4.7982943E-2</v>
      </c>
    </row>
    <row r="1268" spans="1:5" x14ac:dyDescent="0.2">
      <c r="A1268" s="16">
        <v>1004020</v>
      </c>
      <c r="B1268" s="15">
        <v>0.34348006599999997</v>
      </c>
      <c r="D1268" s="7">
        <v>1502310</v>
      </c>
      <c r="E1268" s="17" cm="1">
        <f t="array" ref="E1268">MEDIAN(IF(A:A=D1268,B:B))</f>
        <v>5.6338983000000002E-2</v>
      </c>
    </row>
    <row r="1269" spans="1:5" x14ac:dyDescent="0.2">
      <c r="A1269" s="16">
        <v>1004020</v>
      </c>
      <c r="B1269" s="15">
        <v>0.42270557199999997</v>
      </c>
      <c r="D1269" s="7">
        <v>1502320</v>
      </c>
      <c r="E1269" s="17" cm="1">
        <f t="array" ref="E1269">MEDIAN(IF(A:A=D1269,B:B))</f>
        <v>5.2160963000000005E-2</v>
      </c>
    </row>
    <row r="1270" spans="1:5" x14ac:dyDescent="0.2">
      <c r="A1270" s="16">
        <v>1004020</v>
      </c>
      <c r="B1270" s="15">
        <v>0.41685804799999998</v>
      </c>
      <c r="D1270" s="7">
        <v>1600010</v>
      </c>
      <c r="E1270" s="17" cm="1">
        <f t="array" ref="E1270">MEDIAN(IF(A:A=D1270,B:B))</f>
        <v>6.1155331500000007E-2</v>
      </c>
    </row>
    <row r="1271" spans="1:5" x14ac:dyDescent="0.2">
      <c r="A1271" s="16">
        <v>1004020</v>
      </c>
      <c r="B1271" s="15">
        <v>0.303609197</v>
      </c>
      <c r="D1271" s="7">
        <v>1600020</v>
      </c>
      <c r="E1271" s="17" cm="1">
        <f t="array" ref="E1271">MEDIAN(IF(A:A=D1271,B:B))</f>
        <v>5.0580407000000001E-2</v>
      </c>
    </row>
    <row r="1272" spans="1:5" x14ac:dyDescent="0.2">
      <c r="A1272" s="16">
        <v>1004030</v>
      </c>
      <c r="B1272" s="15">
        <v>0.34348006599999997</v>
      </c>
      <c r="D1272" s="7">
        <v>1600030</v>
      </c>
      <c r="E1272" s="17" cm="1">
        <f t="array" ref="E1272">MEDIAN(IF(A:A=D1272,B:B))</f>
        <v>6.6897761E-2</v>
      </c>
    </row>
    <row r="1273" spans="1:5" x14ac:dyDescent="0.2">
      <c r="A1273" s="16">
        <v>1004030</v>
      </c>
      <c r="B1273" s="15">
        <v>0.303609197</v>
      </c>
      <c r="D1273" s="7">
        <v>1600031</v>
      </c>
      <c r="E1273" s="17" cm="1">
        <f t="array" ref="E1273">MEDIAN(IF(A:A=D1273,B:B))</f>
        <v>6.9195678999999996E-2</v>
      </c>
    </row>
    <row r="1274" spans="1:5" x14ac:dyDescent="0.2">
      <c r="A1274" s="16">
        <v>1004040</v>
      </c>
      <c r="B1274" s="15">
        <v>0.39662110699999997</v>
      </c>
      <c r="D1274" s="7">
        <v>1600040</v>
      </c>
      <c r="E1274" s="17" cm="1">
        <f t="array" ref="E1274">MEDIAN(IF(A:A=D1274,B:B))</f>
        <v>0</v>
      </c>
    </row>
    <row r="1275" spans="1:5" x14ac:dyDescent="0.2">
      <c r="A1275" s="16">
        <v>1004040</v>
      </c>
      <c r="B1275" s="15">
        <v>0.42270557199999997</v>
      </c>
      <c r="D1275" s="7">
        <v>1600050</v>
      </c>
      <c r="E1275" s="17" cm="1">
        <f t="array" ref="E1275">MEDIAN(IF(A:A=D1275,B:B))</f>
        <v>5.0580407000000001E-2</v>
      </c>
    </row>
    <row r="1276" spans="1:5" x14ac:dyDescent="0.2">
      <c r="A1276" s="16">
        <v>1004040</v>
      </c>
      <c r="B1276" s="15">
        <v>0.41685804799999998</v>
      </c>
      <c r="D1276" s="7">
        <v>1600060</v>
      </c>
      <c r="E1276" s="17" cm="1">
        <f t="array" ref="E1276">MEDIAN(IF(A:A=D1276,B:B))</f>
        <v>0</v>
      </c>
    </row>
    <row r="1277" spans="1:5" x14ac:dyDescent="0.2">
      <c r="A1277" s="16">
        <v>1004050</v>
      </c>
      <c r="B1277" s="15">
        <v>0.299422882</v>
      </c>
      <c r="D1277" s="7">
        <v>1600070</v>
      </c>
      <c r="E1277" s="17" cm="1">
        <f t="array" ref="E1277">MEDIAN(IF(A:A=D1277,B:B))</f>
        <v>0</v>
      </c>
    </row>
    <row r="1278" spans="1:5" x14ac:dyDescent="0.2">
      <c r="A1278" s="16">
        <v>1004050</v>
      </c>
      <c r="B1278" s="15">
        <v>0.39662110699999997</v>
      </c>
      <c r="D1278" s="7">
        <v>1600080</v>
      </c>
      <c r="E1278" s="17" cm="1">
        <f t="array" ref="E1278">MEDIAN(IF(A:A=D1278,B:B))</f>
        <v>0</v>
      </c>
    </row>
    <row r="1279" spans="1:5" x14ac:dyDescent="0.2">
      <c r="A1279" s="16">
        <v>1004050</v>
      </c>
      <c r="B1279" s="15">
        <v>0.41685804799999998</v>
      </c>
      <c r="D1279" s="7">
        <v>1700010</v>
      </c>
      <c r="E1279" s="17" cm="1">
        <f t="array" ref="E1279">MEDIAN(IF(A:A=D1279,B:B))</f>
        <v>0.30131353100000002</v>
      </c>
    </row>
    <row r="1280" spans="1:5" x14ac:dyDescent="0.2">
      <c r="A1280" s="16">
        <v>1004060</v>
      </c>
      <c r="B1280" s="15">
        <v>0.39662110699999997</v>
      </c>
      <c r="D1280" s="7">
        <v>1700020</v>
      </c>
      <c r="E1280" s="17" cm="1">
        <f t="array" ref="E1280">MEDIAN(IF(A:A=D1280,B:B))</f>
        <v>8.9384210000000006E-2</v>
      </c>
    </row>
    <row r="1281" spans="1:5" x14ac:dyDescent="0.2">
      <c r="A1281" s="16">
        <v>1004060</v>
      </c>
      <c r="B1281" s="15">
        <v>0.42270557199999997</v>
      </c>
      <c r="D1281" s="7">
        <v>1700030</v>
      </c>
      <c r="E1281" s="17" cm="1">
        <f t="array" ref="E1281">MEDIAN(IF(A:A=D1281,B:B))</f>
        <v>0.230451879</v>
      </c>
    </row>
    <row r="1282" spans="1:5" x14ac:dyDescent="0.2">
      <c r="A1282" s="16">
        <v>1004070</v>
      </c>
      <c r="B1282" s="15">
        <v>0.299422882</v>
      </c>
      <c r="D1282" s="7">
        <v>1700040</v>
      </c>
      <c r="E1282" s="17" cm="1">
        <f t="array" ref="E1282">MEDIAN(IF(A:A=D1282,B:B))</f>
        <v>0.17876842000000001</v>
      </c>
    </row>
    <row r="1283" spans="1:5" x14ac:dyDescent="0.2">
      <c r="A1283" s="16">
        <v>1004070</v>
      </c>
      <c r="B1283" s="15">
        <v>0.393684798</v>
      </c>
      <c r="D1283" s="7">
        <v>1700050</v>
      </c>
      <c r="E1283" s="17" cm="1">
        <f t="array" ref="E1283">MEDIAN(IF(A:A=D1283,B:B))</f>
        <v>0.14733969899999999</v>
      </c>
    </row>
    <row r="1284" spans="1:5" x14ac:dyDescent="0.2">
      <c r="A1284" s="16">
        <v>1004070</v>
      </c>
      <c r="B1284" s="15">
        <v>0.39662110699999997</v>
      </c>
      <c r="D1284" s="7">
        <v>1700060</v>
      </c>
      <c r="E1284" s="17" cm="1">
        <f t="array" ref="E1284">MEDIAN(IF(A:A=D1284,B:B))</f>
        <v>0.18388739050000003</v>
      </c>
    </row>
    <row r="1285" spans="1:5" x14ac:dyDescent="0.2">
      <c r="A1285" s="16">
        <v>1004080</v>
      </c>
      <c r="B1285" s="15">
        <v>0.393684798</v>
      </c>
      <c r="D1285" s="7">
        <v>1700070</v>
      </c>
      <c r="E1285" s="17" cm="1">
        <f t="array" ref="E1285">MEDIAN(IF(A:A=D1285,B:B))</f>
        <v>0.163922338</v>
      </c>
    </row>
    <row r="1286" spans="1:5" x14ac:dyDescent="0.2">
      <c r="A1286" s="16">
        <v>1004080</v>
      </c>
      <c r="B1286" s="15">
        <v>0.39662110699999997</v>
      </c>
      <c r="D1286" s="7">
        <v>1700080</v>
      </c>
      <c r="E1286" s="17" cm="1">
        <f t="array" ref="E1286">MEDIAN(IF(A:A=D1286,B:B))</f>
        <v>0.18050497700000001</v>
      </c>
    </row>
    <row r="1287" spans="1:5" x14ac:dyDescent="0.2">
      <c r="A1287" s="16">
        <v>1004080</v>
      </c>
      <c r="B1287" s="15">
        <v>0.42270557199999997</v>
      </c>
      <c r="D1287" s="7">
        <v>1700090</v>
      </c>
      <c r="E1287" s="17" cm="1">
        <f t="array" ref="E1287">MEDIAN(IF(A:A=D1287,B:B))</f>
        <v>5.3538477000000001E-2</v>
      </c>
    </row>
    <row r="1288" spans="1:5" x14ac:dyDescent="0.2">
      <c r="A1288" s="16">
        <v>1004090</v>
      </c>
      <c r="B1288" s="15">
        <v>0.37737827299999999</v>
      </c>
      <c r="D1288" s="7">
        <v>1700100</v>
      </c>
      <c r="E1288" s="17" cm="1">
        <f t="array" ref="E1288">MEDIAN(IF(A:A=D1288,B:B))</f>
        <v>6.1694691000000003E-2</v>
      </c>
    </row>
    <row r="1289" spans="1:5" x14ac:dyDescent="0.2">
      <c r="A1289" s="16">
        <v>1004100</v>
      </c>
      <c r="B1289" s="15">
        <v>0.372367367</v>
      </c>
      <c r="D1289" s="7">
        <v>1700110</v>
      </c>
      <c r="E1289" s="17" cm="1">
        <f t="array" ref="E1289">MEDIAN(IF(A:A=D1289,B:B))</f>
        <v>0.154357561</v>
      </c>
    </row>
    <row r="1290" spans="1:5" x14ac:dyDescent="0.2">
      <c r="A1290" s="16">
        <v>1004100</v>
      </c>
      <c r="B1290" s="15">
        <v>0.340692569</v>
      </c>
      <c r="D1290" s="7">
        <v>1700120</v>
      </c>
      <c r="E1290" s="17" cm="1">
        <f t="array" ref="E1290">MEDIAN(IF(A:A=D1290,B:B))</f>
        <v>0.18050497700000001</v>
      </c>
    </row>
    <row r="1291" spans="1:5" x14ac:dyDescent="0.2">
      <c r="A1291" s="16">
        <v>1004100</v>
      </c>
      <c r="B1291" s="15">
        <v>0.42661590900000002</v>
      </c>
      <c r="D1291" s="7">
        <v>1700130</v>
      </c>
      <c r="E1291" s="17" cm="1">
        <f t="array" ref="E1291">MEDIAN(IF(A:A=D1291,B:B))</f>
        <v>0.18726980400000001</v>
      </c>
    </row>
    <row r="1292" spans="1:5" x14ac:dyDescent="0.2">
      <c r="A1292" s="16">
        <v>1004100</v>
      </c>
      <c r="B1292" s="15">
        <v>0</v>
      </c>
      <c r="D1292" s="7">
        <v>1700140</v>
      </c>
      <c r="E1292" s="17" cm="1">
        <f t="array" ref="E1292">MEDIAN(IF(A:A=D1292,B:B))</f>
        <v>0.18388739050000003</v>
      </c>
    </row>
    <row r="1293" spans="1:5" x14ac:dyDescent="0.2">
      <c r="A1293" s="16">
        <v>1004100</v>
      </c>
      <c r="B1293" s="15">
        <v>0.303609197</v>
      </c>
      <c r="D1293" s="7">
        <v>1700150</v>
      </c>
      <c r="E1293" s="17" cm="1">
        <f t="array" ref="E1293">MEDIAN(IF(A:A=D1293,B:B))</f>
        <v>0.214623957</v>
      </c>
    </row>
    <row r="1294" spans="1:5" x14ac:dyDescent="0.2">
      <c r="A1294" s="16">
        <v>1004110</v>
      </c>
      <c r="B1294" s="15">
        <v>0.42661590900000002</v>
      </c>
      <c r="D1294" s="7">
        <v>1700160</v>
      </c>
      <c r="E1294" s="17" cm="1">
        <f t="array" ref="E1294">MEDIAN(IF(A:A=D1294,B:B))</f>
        <v>0.24197811</v>
      </c>
    </row>
    <row r="1295" spans="1:5" x14ac:dyDescent="0.2">
      <c r="A1295" s="16">
        <v>1004110</v>
      </c>
      <c r="B1295" s="15">
        <v>0</v>
      </c>
      <c r="D1295" s="7">
        <v>1700161</v>
      </c>
      <c r="E1295" s="17" cm="1">
        <f t="array" ref="E1295">MEDIAN(IF(A:A=D1295,B:B))</f>
        <v>0.154357561</v>
      </c>
    </row>
    <row r="1296" spans="1:5" x14ac:dyDescent="0.2">
      <c r="A1296" s="16">
        <v>1004120</v>
      </c>
      <c r="B1296" s="15">
        <v>0.34348006599999997</v>
      </c>
      <c r="D1296" s="7">
        <v>1700170</v>
      </c>
      <c r="E1296" s="17" cm="1">
        <f t="array" ref="E1296">MEDIAN(IF(A:A=D1296,B:B))</f>
        <v>9.9550172000000006E-2</v>
      </c>
    </row>
    <row r="1297" spans="1:5" x14ac:dyDescent="0.2">
      <c r="A1297" s="16">
        <v>1004120</v>
      </c>
      <c r="B1297" s="15">
        <v>0.303609197</v>
      </c>
      <c r="D1297" s="7">
        <v>1700180</v>
      </c>
      <c r="E1297" s="17" cm="1">
        <f t="array" ref="E1297">MEDIAN(IF(A:A=D1297,B:B))</f>
        <v>0.17872196849999999</v>
      </c>
    </row>
    <row r="1298" spans="1:5" x14ac:dyDescent="0.2">
      <c r="A1298" s="16">
        <v>1004130</v>
      </c>
      <c r="B1298" s="15">
        <v>0.446546685</v>
      </c>
      <c r="D1298" s="7">
        <v>1700190</v>
      </c>
      <c r="E1298" s="17" cm="1">
        <f t="array" ref="E1298">MEDIAN(IF(A:A=D1298,B:B))</f>
        <v>4.9775086000000003E-2</v>
      </c>
    </row>
    <row r="1299" spans="1:5" x14ac:dyDescent="0.2">
      <c r="A1299" s="16">
        <v>1004130</v>
      </c>
      <c r="B1299" s="15">
        <v>0.37737827299999999</v>
      </c>
      <c r="D1299" s="7">
        <v>1700200</v>
      </c>
      <c r="E1299" s="17" cm="1">
        <f t="array" ref="E1299">MEDIAN(IF(A:A=D1299,B:B))</f>
        <v>0.10750799950000001</v>
      </c>
    </row>
    <row r="1300" spans="1:5" x14ac:dyDescent="0.2">
      <c r="A1300" s="16">
        <v>1004140</v>
      </c>
      <c r="B1300" s="15">
        <v>0.446546685</v>
      </c>
      <c r="D1300" s="7">
        <v>1700210</v>
      </c>
      <c r="E1300" s="17" cm="1">
        <f t="array" ref="E1300">MEDIAN(IF(A:A=D1300,B:B))</f>
        <v>0</v>
      </c>
    </row>
    <row r="1301" spans="1:5" x14ac:dyDescent="0.2">
      <c r="A1301" s="16">
        <v>1004140</v>
      </c>
      <c r="B1301" s="15">
        <v>0.37737827299999999</v>
      </c>
      <c r="D1301" s="7">
        <v>1700220</v>
      </c>
      <c r="E1301" s="17" cm="1">
        <f t="array" ref="E1301">MEDIAN(IF(A:A=D1301,B:B))</f>
        <v>0.154357561</v>
      </c>
    </row>
    <row r="1302" spans="1:5" x14ac:dyDescent="0.2">
      <c r="A1302" s="16">
        <v>1004150</v>
      </c>
      <c r="B1302" s="15">
        <v>0.446546685</v>
      </c>
      <c r="D1302" s="7">
        <v>1800010</v>
      </c>
      <c r="E1302" s="17" cm="1">
        <f t="array" ref="E1302">MEDIAN(IF(A:A=D1302,B:B))</f>
        <v>0.34404826350000001</v>
      </c>
    </row>
    <row r="1303" spans="1:5" x14ac:dyDescent="0.2">
      <c r="A1303" s="16">
        <v>1004150</v>
      </c>
      <c r="B1303" s="15">
        <v>0.37737827299999999</v>
      </c>
      <c r="D1303" s="7">
        <v>1800020</v>
      </c>
      <c r="E1303" s="17" cm="1">
        <f t="array" ref="E1303">MEDIAN(IF(A:A=D1303,B:B))</f>
        <v>0.37113513099999995</v>
      </c>
    </row>
    <row r="1304" spans="1:5" x14ac:dyDescent="0.2">
      <c r="A1304" s="16">
        <v>1004160</v>
      </c>
      <c r="B1304" s="15">
        <v>0.34348006599999997</v>
      </c>
      <c r="D1304" s="7">
        <v>1800030</v>
      </c>
      <c r="E1304" s="17" cm="1">
        <f t="array" ref="E1304">MEDIAN(IF(A:A=D1304,B:B))</f>
        <v>0.36902129299999997</v>
      </c>
    </row>
    <row r="1305" spans="1:5" x14ac:dyDescent="0.2">
      <c r="A1305" s="16">
        <v>1004160</v>
      </c>
      <c r="B1305" s="15">
        <v>0.41685804799999998</v>
      </c>
      <c r="D1305" s="7">
        <v>1800040</v>
      </c>
      <c r="E1305" s="17" cm="1">
        <f t="array" ref="E1305">MEDIAN(IF(A:A=D1305,B:B))</f>
        <v>0.37113513099999995</v>
      </c>
    </row>
    <row r="1306" spans="1:5" x14ac:dyDescent="0.2">
      <c r="A1306" s="16">
        <v>1004160</v>
      </c>
      <c r="B1306" s="15">
        <v>0.303609197</v>
      </c>
      <c r="D1306" s="7">
        <v>1800050</v>
      </c>
      <c r="E1306" s="17" cm="1">
        <f t="array" ref="E1306">MEDIAN(IF(A:A=D1306,B:B))</f>
        <v>0.37113513099999995</v>
      </c>
    </row>
    <row r="1307" spans="1:5" x14ac:dyDescent="0.2">
      <c r="A1307" s="16">
        <v>1004170</v>
      </c>
      <c r="B1307" s="15">
        <v>0.34348006599999997</v>
      </c>
      <c r="D1307" s="7">
        <v>1800060</v>
      </c>
      <c r="E1307" s="17" cm="1">
        <f t="array" ref="E1307">MEDIAN(IF(A:A=D1307,B:B))</f>
        <v>0.36902129299999997</v>
      </c>
    </row>
    <row r="1308" spans="1:5" x14ac:dyDescent="0.2">
      <c r="A1308" s="16">
        <v>1004170</v>
      </c>
      <c r="B1308" s="15">
        <v>0.303609197</v>
      </c>
      <c r="D1308" s="7">
        <v>1800070</v>
      </c>
      <c r="E1308" s="17" cm="1">
        <f t="array" ref="E1308">MEDIAN(IF(A:A=D1308,B:B))</f>
        <v>0.18451064649999999</v>
      </c>
    </row>
    <row r="1309" spans="1:5" x14ac:dyDescent="0.2">
      <c r="A1309" s="16">
        <v>1004180</v>
      </c>
      <c r="B1309" s="15">
        <v>0.340692569</v>
      </c>
      <c r="D1309" s="7">
        <v>1800080</v>
      </c>
      <c r="E1309" s="17" cm="1">
        <f t="array" ref="E1309">MEDIAN(IF(A:A=D1309,B:B))</f>
        <v>0.343304742</v>
      </c>
    </row>
    <row r="1310" spans="1:5" x14ac:dyDescent="0.2">
      <c r="A1310" s="16">
        <v>1004180</v>
      </c>
      <c r="B1310" s="15">
        <v>0.34348006599999997</v>
      </c>
      <c r="D1310" s="7">
        <v>1800090</v>
      </c>
      <c r="E1310" s="17" cm="1">
        <f t="array" ref="E1310">MEDIAN(IF(A:A=D1310,B:B))</f>
        <v>0.34711554100000003</v>
      </c>
    </row>
    <row r="1311" spans="1:5" x14ac:dyDescent="0.2">
      <c r="A1311" s="16">
        <v>1004180</v>
      </c>
      <c r="B1311" s="15">
        <v>0.39727348699999998</v>
      </c>
      <c r="D1311" s="7">
        <v>1800100</v>
      </c>
      <c r="E1311" s="17" cm="1">
        <f t="array" ref="E1311">MEDIAN(IF(A:A=D1311,B:B))</f>
        <v>0.37113513099999995</v>
      </c>
    </row>
    <row r="1312" spans="1:5" x14ac:dyDescent="0.2">
      <c r="A1312" s="16">
        <v>1004180</v>
      </c>
      <c r="B1312" s="15">
        <v>0.41685804799999998</v>
      </c>
      <c r="D1312" s="7">
        <v>1800110</v>
      </c>
      <c r="E1312" s="17" cm="1">
        <f t="array" ref="E1312">MEDIAN(IF(A:A=D1312,B:B))</f>
        <v>0.36902129299999997</v>
      </c>
    </row>
    <row r="1313" spans="1:5" x14ac:dyDescent="0.2">
      <c r="A1313" s="16">
        <v>1004180</v>
      </c>
      <c r="B1313" s="15">
        <v>0.303609197</v>
      </c>
      <c r="D1313" s="7">
        <v>1800120</v>
      </c>
      <c r="E1313" s="17" cm="1">
        <f t="array" ref="E1313">MEDIAN(IF(A:A=D1313,B:B))</f>
        <v>0.37113513099999995</v>
      </c>
    </row>
    <row r="1314" spans="1:5" x14ac:dyDescent="0.2">
      <c r="A1314" s="16">
        <v>1004190</v>
      </c>
      <c r="B1314" s="15">
        <v>0.303609197</v>
      </c>
      <c r="D1314" s="7">
        <v>1800130</v>
      </c>
      <c r="E1314" s="17" cm="1">
        <f t="array" ref="E1314">MEDIAN(IF(A:A=D1314,B:B))</f>
        <v>0.36902129299999997</v>
      </c>
    </row>
    <row r="1315" spans="1:5" x14ac:dyDescent="0.2">
      <c r="A1315" s="16">
        <v>1004200</v>
      </c>
      <c r="B1315" s="15">
        <v>0.340692569</v>
      </c>
      <c r="D1315" s="7">
        <v>1800140</v>
      </c>
      <c r="E1315" s="17" cm="1">
        <f t="array" ref="E1315">MEDIAN(IF(A:A=D1315,B:B))</f>
        <v>0.36902129299999997</v>
      </c>
    </row>
    <row r="1316" spans="1:5" x14ac:dyDescent="0.2">
      <c r="A1316" s="16">
        <v>1004200</v>
      </c>
      <c r="B1316" s="15">
        <v>0.34348006599999997</v>
      </c>
      <c r="D1316" s="7">
        <v>1800150</v>
      </c>
      <c r="E1316" s="17" cm="1">
        <f t="array" ref="E1316">MEDIAN(IF(A:A=D1316,B:B))</f>
        <v>0.3479304325</v>
      </c>
    </row>
    <row r="1317" spans="1:5" x14ac:dyDescent="0.2">
      <c r="A1317" s="16">
        <v>1004200</v>
      </c>
      <c r="B1317" s="15">
        <v>0.303609197</v>
      </c>
      <c r="D1317" s="7">
        <v>1800160</v>
      </c>
      <c r="E1317" s="17" cm="1">
        <f t="array" ref="E1317">MEDIAN(IF(A:A=D1317,B:B))</f>
        <v>0.35616301750000001</v>
      </c>
    </row>
    <row r="1318" spans="1:5" x14ac:dyDescent="0.2">
      <c r="A1318" s="16">
        <v>1004210</v>
      </c>
      <c r="B1318" s="15">
        <v>0.303609197</v>
      </c>
      <c r="D1318" s="7">
        <v>1800170</v>
      </c>
      <c r="E1318" s="17" cm="1">
        <f t="array" ref="E1318">MEDIAN(IF(A:A=D1318,B:B))</f>
        <v>0.36902129299999997</v>
      </c>
    </row>
    <row r="1319" spans="1:5" x14ac:dyDescent="0.2">
      <c r="A1319" s="16">
        <v>1004220</v>
      </c>
      <c r="B1319" s="15">
        <v>0.303609197</v>
      </c>
      <c r="D1319" s="7">
        <v>1800180</v>
      </c>
      <c r="E1319" s="17" cm="1">
        <f t="array" ref="E1319">MEDIAN(IF(A:A=D1319,B:B))</f>
        <v>0.36902129299999997</v>
      </c>
    </row>
    <row r="1320" spans="1:5" x14ac:dyDescent="0.2">
      <c r="A1320" s="16">
        <v>1004230</v>
      </c>
      <c r="B1320" s="15">
        <v>0.303609197</v>
      </c>
      <c r="D1320" s="7">
        <v>1800190</v>
      </c>
      <c r="E1320" s="17" cm="1">
        <f t="array" ref="E1320">MEDIAN(IF(A:A=D1320,B:B))</f>
        <v>0.34404826350000001</v>
      </c>
    </row>
    <row r="1321" spans="1:5" x14ac:dyDescent="0.2">
      <c r="A1321" s="16">
        <v>1004240</v>
      </c>
      <c r="B1321" s="15">
        <v>0.303609197</v>
      </c>
      <c r="D1321" s="7">
        <v>1800200</v>
      </c>
      <c r="E1321" s="17" cm="1">
        <f t="array" ref="E1321">MEDIAN(IF(A:A=D1321,B:B))</f>
        <v>0.31484755800000003</v>
      </c>
    </row>
    <row r="1322" spans="1:5" x14ac:dyDescent="0.2">
      <c r="A1322" s="16">
        <v>1004250</v>
      </c>
      <c r="B1322" s="15">
        <v>0.40288248599999998</v>
      </c>
      <c r="D1322" s="7">
        <v>1800210</v>
      </c>
      <c r="E1322" s="17" cm="1">
        <f t="array" ref="E1322">MEDIAN(IF(A:A=D1322,B:B))</f>
        <v>0.34404826350000001</v>
      </c>
    </row>
    <row r="1323" spans="1:5" x14ac:dyDescent="0.2">
      <c r="A1323" s="16">
        <v>1004260</v>
      </c>
      <c r="B1323" s="15">
        <v>0.37737827299999999</v>
      </c>
      <c r="D1323" s="7">
        <v>1800220</v>
      </c>
      <c r="E1323" s="17" cm="1">
        <f t="array" ref="E1323">MEDIAN(IF(A:A=D1323,B:B))</f>
        <v>0.31484755800000003</v>
      </c>
    </row>
    <row r="1324" spans="1:5" x14ac:dyDescent="0.2">
      <c r="A1324" s="16">
        <v>1004270</v>
      </c>
      <c r="B1324" s="15">
        <v>0.44697450100000002</v>
      </c>
      <c r="D1324" s="7">
        <v>1800230</v>
      </c>
      <c r="E1324" s="17" cm="1">
        <f t="array" ref="E1324">MEDIAN(IF(A:A=D1324,B:B))</f>
        <v>0.31484755800000003</v>
      </c>
    </row>
    <row r="1325" spans="1:5" x14ac:dyDescent="0.2">
      <c r="A1325" s="16">
        <v>1004270</v>
      </c>
      <c r="B1325" s="15">
        <v>0.494189606</v>
      </c>
      <c r="D1325" s="7">
        <v>1800240</v>
      </c>
      <c r="E1325" s="17" cm="1">
        <f t="array" ref="E1325">MEDIAN(IF(A:A=D1325,B:B))</f>
        <v>0.34404826350000001</v>
      </c>
    </row>
    <row r="1326" spans="1:5" x14ac:dyDescent="0.2">
      <c r="A1326" s="16">
        <v>1004270</v>
      </c>
      <c r="B1326" s="15">
        <v>0.34859405100000002</v>
      </c>
      <c r="D1326" s="7">
        <v>1800250</v>
      </c>
      <c r="E1326" s="17" cm="1">
        <f t="array" ref="E1326">MEDIAN(IF(A:A=D1326,B:B))</f>
        <v>0.32683957200000002</v>
      </c>
    </row>
    <row r="1327" spans="1:5" x14ac:dyDescent="0.2">
      <c r="A1327" s="16">
        <v>1004270</v>
      </c>
      <c r="B1327" s="15">
        <v>0.27005884800000002</v>
      </c>
      <c r="D1327" s="7">
        <v>1800260</v>
      </c>
      <c r="E1327" s="17" cm="1">
        <f t="array" ref="E1327">MEDIAN(IF(A:A=D1327,B:B))</f>
        <v>0.34404826350000001</v>
      </c>
    </row>
    <row r="1328" spans="1:5" x14ac:dyDescent="0.2">
      <c r="A1328" s="16">
        <v>1004270</v>
      </c>
      <c r="B1328" s="15">
        <v>0</v>
      </c>
      <c r="D1328" s="7">
        <v>1800270</v>
      </c>
      <c r="E1328" s="17" cm="1">
        <f t="array" ref="E1328">MEDIAN(IF(A:A=D1328,B:B))</f>
        <v>0.34404826350000001</v>
      </c>
    </row>
    <row r="1329" spans="1:5" x14ac:dyDescent="0.2">
      <c r="A1329" s="16">
        <v>1004270</v>
      </c>
      <c r="B1329" s="15">
        <v>0</v>
      </c>
      <c r="D1329" s="7">
        <v>1800280</v>
      </c>
      <c r="E1329" s="17" cm="1">
        <f t="array" ref="E1329">MEDIAN(IF(A:A=D1329,B:B))</f>
        <v>0.32683957200000002</v>
      </c>
    </row>
    <row r="1330" spans="1:5" x14ac:dyDescent="0.2">
      <c r="A1330" s="16">
        <v>1004270</v>
      </c>
      <c r="B1330" s="15">
        <v>0</v>
      </c>
      <c r="D1330" s="7">
        <v>1800290</v>
      </c>
      <c r="E1330" s="17" cm="1">
        <f t="array" ref="E1330">MEDIAN(IF(A:A=D1330,B:B))</f>
        <v>0.3080805445</v>
      </c>
    </row>
    <row r="1331" spans="1:5" x14ac:dyDescent="0.2">
      <c r="A1331" s="16">
        <v>1004270</v>
      </c>
      <c r="B1331" s="15">
        <v>0.48792930600000001</v>
      </c>
      <c r="D1331" s="7">
        <v>1800300</v>
      </c>
      <c r="E1331" s="17" cm="1">
        <f t="array" ref="E1331">MEDIAN(IF(A:A=D1331,B:B))</f>
        <v>0.3080805445</v>
      </c>
    </row>
    <row r="1332" spans="1:5" x14ac:dyDescent="0.2">
      <c r="A1332" s="16">
        <v>1004270</v>
      </c>
      <c r="B1332" s="15">
        <v>0</v>
      </c>
    </row>
    <row r="1333" spans="1:5" x14ac:dyDescent="0.2">
      <c r="A1333" s="16">
        <v>1004270</v>
      </c>
      <c r="B1333" s="15">
        <v>0.43853350600000002</v>
      </c>
    </row>
    <row r="1334" spans="1:5" x14ac:dyDescent="0.2">
      <c r="A1334" s="16">
        <v>1004270</v>
      </c>
      <c r="B1334" s="15">
        <v>0.494189606</v>
      </c>
    </row>
    <row r="1335" spans="1:5" x14ac:dyDescent="0.2">
      <c r="A1335" s="16">
        <v>1004270</v>
      </c>
      <c r="B1335" s="15">
        <v>0</v>
      </c>
    </row>
    <row r="1336" spans="1:5" x14ac:dyDescent="0.2">
      <c r="A1336" s="16">
        <v>1004271</v>
      </c>
      <c r="B1336" s="15">
        <v>0.42668465300000002</v>
      </c>
    </row>
    <row r="1337" spans="1:5" x14ac:dyDescent="0.2">
      <c r="A1337" s="16">
        <v>1004271</v>
      </c>
      <c r="B1337" s="15">
        <v>0</v>
      </c>
    </row>
    <row r="1338" spans="1:5" x14ac:dyDescent="0.2">
      <c r="A1338" s="16">
        <v>1004271</v>
      </c>
      <c r="B1338" s="15">
        <v>0</v>
      </c>
    </row>
    <row r="1339" spans="1:5" x14ac:dyDescent="0.2">
      <c r="A1339" s="16">
        <v>1004271</v>
      </c>
      <c r="B1339" s="15">
        <v>0</v>
      </c>
    </row>
    <row r="1340" spans="1:5" x14ac:dyDescent="0.2">
      <c r="A1340" s="16">
        <v>1004271</v>
      </c>
      <c r="B1340" s="15">
        <v>0.48792930600000001</v>
      </c>
    </row>
    <row r="1341" spans="1:5" x14ac:dyDescent="0.2">
      <c r="A1341" s="16">
        <v>1004271</v>
      </c>
      <c r="B1341" s="15">
        <v>0.43853350600000002</v>
      </c>
    </row>
    <row r="1342" spans="1:5" x14ac:dyDescent="0.2">
      <c r="A1342" s="16">
        <v>1004280</v>
      </c>
      <c r="B1342" s="15">
        <v>0.44697450100000002</v>
      </c>
    </row>
    <row r="1343" spans="1:5" x14ac:dyDescent="0.2">
      <c r="A1343" s="16">
        <v>1004280</v>
      </c>
      <c r="B1343" s="15">
        <v>0</v>
      </c>
    </row>
    <row r="1344" spans="1:5" x14ac:dyDescent="0.2">
      <c r="A1344" s="16">
        <v>1004280</v>
      </c>
      <c r="B1344" s="15">
        <v>0.42668465300000002</v>
      </c>
    </row>
    <row r="1345" spans="1:2" x14ac:dyDescent="0.2">
      <c r="A1345" s="16">
        <v>1004280</v>
      </c>
      <c r="B1345" s="15">
        <v>0</v>
      </c>
    </row>
    <row r="1346" spans="1:2" x14ac:dyDescent="0.2">
      <c r="A1346" s="16">
        <v>1004280</v>
      </c>
      <c r="B1346" s="15">
        <v>0</v>
      </c>
    </row>
    <row r="1347" spans="1:2" x14ac:dyDescent="0.2">
      <c r="A1347" s="16">
        <v>1004280</v>
      </c>
      <c r="B1347" s="15">
        <v>0.38374527000000003</v>
      </c>
    </row>
    <row r="1348" spans="1:2" x14ac:dyDescent="0.2">
      <c r="A1348" s="16">
        <v>1004280</v>
      </c>
      <c r="B1348" s="15">
        <v>0</v>
      </c>
    </row>
    <row r="1349" spans="1:2" x14ac:dyDescent="0.2">
      <c r="A1349" s="16">
        <v>1004280</v>
      </c>
      <c r="B1349" s="15">
        <v>0.43853350600000002</v>
      </c>
    </row>
    <row r="1350" spans="1:2" x14ac:dyDescent="0.2">
      <c r="A1350" s="16">
        <v>1100001</v>
      </c>
      <c r="B1350" s="15">
        <v>0.362353447</v>
      </c>
    </row>
    <row r="1351" spans="1:2" x14ac:dyDescent="0.2">
      <c r="A1351" s="16">
        <v>1100001</v>
      </c>
      <c r="B1351" s="15">
        <v>0</v>
      </c>
    </row>
    <row r="1352" spans="1:2" x14ac:dyDescent="0.2">
      <c r="A1352" s="16">
        <v>1100001</v>
      </c>
      <c r="B1352" s="15">
        <v>0</v>
      </c>
    </row>
    <row r="1353" spans="1:2" x14ac:dyDescent="0.2">
      <c r="A1353" s="16">
        <v>1100001</v>
      </c>
      <c r="B1353" s="15">
        <v>0</v>
      </c>
    </row>
    <row r="1354" spans="1:2" x14ac:dyDescent="0.2">
      <c r="A1354" s="16">
        <v>1100001</v>
      </c>
      <c r="B1354" s="15">
        <v>0</v>
      </c>
    </row>
    <row r="1355" spans="1:2" x14ac:dyDescent="0.2">
      <c r="A1355" s="16">
        <v>1100001</v>
      </c>
      <c r="B1355" s="15">
        <v>5.4040102999999999E-2</v>
      </c>
    </row>
    <row r="1356" spans="1:2" x14ac:dyDescent="0.2">
      <c r="A1356" s="16">
        <v>1100001</v>
      </c>
      <c r="B1356" s="15">
        <v>8.7401617000000001E-2</v>
      </c>
    </row>
    <row r="1357" spans="1:2" x14ac:dyDescent="0.2">
      <c r="A1357" s="16">
        <v>1100001</v>
      </c>
      <c r="B1357" s="15">
        <v>0.43928768899999998</v>
      </c>
    </row>
    <row r="1358" spans="1:2" x14ac:dyDescent="0.2">
      <c r="A1358" s="16">
        <v>1100001</v>
      </c>
      <c r="B1358" s="15">
        <v>0</v>
      </c>
    </row>
    <row r="1359" spans="1:2" x14ac:dyDescent="0.2">
      <c r="A1359" s="16">
        <v>1100001</v>
      </c>
      <c r="B1359" s="15">
        <v>0</v>
      </c>
    </row>
    <row r="1360" spans="1:2" x14ac:dyDescent="0.2">
      <c r="A1360" s="16">
        <v>1100010</v>
      </c>
      <c r="B1360" s="15">
        <v>0</v>
      </c>
    </row>
    <row r="1361" spans="1:2" x14ac:dyDescent="0.2">
      <c r="A1361" s="16">
        <v>1100010</v>
      </c>
      <c r="B1361" s="15">
        <v>0</v>
      </c>
    </row>
    <row r="1362" spans="1:2" x14ac:dyDescent="0.2">
      <c r="A1362" s="16">
        <v>1100010</v>
      </c>
      <c r="B1362" s="15">
        <v>0</v>
      </c>
    </row>
    <row r="1363" spans="1:2" x14ac:dyDescent="0.2">
      <c r="A1363" s="16">
        <v>1100010</v>
      </c>
      <c r="B1363" s="15">
        <v>0</v>
      </c>
    </row>
    <row r="1364" spans="1:2" x14ac:dyDescent="0.2">
      <c r="A1364" s="16">
        <v>1100010</v>
      </c>
      <c r="B1364" s="15">
        <v>0</v>
      </c>
    </row>
    <row r="1365" spans="1:2" x14ac:dyDescent="0.2">
      <c r="A1365" s="16">
        <v>1100010</v>
      </c>
      <c r="B1365" s="15">
        <v>0</v>
      </c>
    </row>
    <row r="1366" spans="1:2" x14ac:dyDescent="0.2">
      <c r="A1366" s="16">
        <v>1100010</v>
      </c>
      <c r="B1366" s="15">
        <v>0.34859405100000002</v>
      </c>
    </row>
    <row r="1367" spans="1:2" x14ac:dyDescent="0.2">
      <c r="A1367" s="16">
        <v>1100010</v>
      </c>
      <c r="B1367" s="15">
        <v>0</v>
      </c>
    </row>
    <row r="1368" spans="1:2" x14ac:dyDescent="0.2">
      <c r="A1368" s="16">
        <v>1100010</v>
      </c>
      <c r="B1368" s="15">
        <v>0</v>
      </c>
    </row>
    <row r="1369" spans="1:2" x14ac:dyDescent="0.2">
      <c r="A1369" s="16">
        <v>1100010</v>
      </c>
      <c r="B1369" s="15">
        <v>0.48792930600000001</v>
      </c>
    </row>
    <row r="1370" spans="1:2" x14ac:dyDescent="0.2">
      <c r="A1370" s="16">
        <v>1100010</v>
      </c>
      <c r="B1370" s="15">
        <v>0</v>
      </c>
    </row>
    <row r="1371" spans="1:2" x14ac:dyDescent="0.2">
      <c r="A1371" s="16">
        <v>1100011</v>
      </c>
      <c r="B1371" s="15">
        <v>0</v>
      </c>
    </row>
    <row r="1372" spans="1:2" x14ac:dyDescent="0.2">
      <c r="A1372" s="16">
        <v>1100011</v>
      </c>
      <c r="B1372" s="15">
        <v>0.34859405100000002</v>
      </c>
    </row>
    <row r="1373" spans="1:2" x14ac:dyDescent="0.2">
      <c r="A1373" s="16">
        <v>1100011</v>
      </c>
      <c r="B1373" s="15">
        <v>0</v>
      </c>
    </row>
    <row r="1374" spans="1:2" x14ac:dyDescent="0.2">
      <c r="A1374" s="16">
        <v>1100011</v>
      </c>
      <c r="B1374" s="15">
        <v>0</v>
      </c>
    </row>
    <row r="1375" spans="1:2" x14ac:dyDescent="0.2">
      <c r="A1375" s="16">
        <v>1100011</v>
      </c>
      <c r="B1375" s="15">
        <v>0</v>
      </c>
    </row>
    <row r="1376" spans="1:2" x14ac:dyDescent="0.2">
      <c r="A1376" s="16">
        <v>1100011</v>
      </c>
      <c r="B1376" s="15">
        <v>0</v>
      </c>
    </row>
    <row r="1377" spans="1:2" x14ac:dyDescent="0.2">
      <c r="A1377" s="16">
        <v>1100020</v>
      </c>
      <c r="B1377" s="15">
        <v>0</v>
      </c>
    </row>
    <row r="1378" spans="1:2" x14ac:dyDescent="0.2">
      <c r="A1378" s="16">
        <v>1100020</v>
      </c>
      <c r="B1378" s="15">
        <v>0.40913074999999999</v>
      </c>
    </row>
    <row r="1379" spans="1:2" x14ac:dyDescent="0.2">
      <c r="A1379" s="16">
        <v>1100020</v>
      </c>
      <c r="B1379" s="15">
        <v>0</v>
      </c>
    </row>
    <row r="1380" spans="1:2" x14ac:dyDescent="0.2">
      <c r="A1380" s="16">
        <v>1100020</v>
      </c>
      <c r="B1380" s="15">
        <v>0</v>
      </c>
    </row>
    <row r="1381" spans="1:2" x14ac:dyDescent="0.2">
      <c r="A1381" s="16">
        <v>1100030</v>
      </c>
      <c r="B1381" s="15">
        <v>0</v>
      </c>
    </row>
    <row r="1382" spans="1:2" x14ac:dyDescent="0.2">
      <c r="A1382" s="16">
        <v>1100030</v>
      </c>
      <c r="B1382" s="15">
        <v>0</v>
      </c>
    </row>
    <row r="1383" spans="1:2" x14ac:dyDescent="0.2">
      <c r="A1383" s="16">
        <v>1100040</v>
      </c>
      <c r="B1383" s="15">
        <v>0</v>
      </c>
    </row>
    <row r="1384" spans="1:2" x14ac:dyDescent="0.2">
      <c r="A1384" s="16">
        <v>1100040</v>
      </c>
      <c r="B1384" s="15">
        <v>0</v>
      </c>
    </row>
    <row r="1385" spans="1:2" x14ac:dyDescent="0.2">
      <c r="A1385" s="16">
        <v>1100050</v>
      </c>
      <c r="B1385" s="15">
        <v>0</v>
      </c>
    </row>
    <row r="1386" spans="1:2" x14ac:dyDescent="0.2">
      <c r="A1386" s="16">
        <v>1100050</v>
      </c>
      <c r="B1386" s="15">
        <v>0</v>
      </c>
    </row>
    <row r="1387" spans="1:2" x14ac:dyDescent="0.2">
      <c r="A1387" s="16">
        <v>1100060</v>
      </c>
      <c r="B1387" s="15">
        <v>0</v>
      </c>
    </row>
    <row r="1388" spans="1:2" x14ac:dyDescent="0.2">
      <c r="A1388" s="16">
        <v>1100060</v>
      </c>
      <c r="B1388" s="15">
        <v>0</v>
      </c>
    </row>
    <row r="1389" spans="1:2" x14ac:dyDescent="0.2">
      <c r="A1389" s="16">
        <v>1100070</v>
      </c>
      <c r="B1389" s="15">
        <v>0</v>
      </c>
    </row>
    <row r="1390" spans="1:2" x14ac:dyDescent="0.2">
      <c r="A1390" s="16">
        <v>1100070</v>
      </c>
      <c r="B1390" s="15">
        <v>0</v>
      </c>
    </row>
    <row r="1391" spans="1:2" x14ac:dyDescent="0.2">
      <c r="A1391" s="16">
        <v>1100080</v>
      </c>
      <c r="B1391" s="15">
        <v>0</v>
      </c>
    </row>
    <row r="1392" spans="1:2" x14ac:dyDescent="0.2">
      <c r="A1392" s="16">
        <v>1100080</v>
      </c>
      <c r="B1392" s="15">
        <v>0</v>
      </c>
    </row>
    <row r="1393" spans="1:2" x14ac:dyDescent="0.2">
      <c r="A1393" s="16">
        <v>1100080</v>
      </c>
      <c r="B1393" s="15">
        <v>0</v>
      </c>
    </row>
    <row r="1394" spans="1:2" x14ac:dyDescent="0.2">
      <c r="A1394" s="16">
        <v>1100080</v>
      </c>
      <c r="B1394" s="15">
        <v>0</v>
      </c>
    </row>
    <row r="1395" spans="1:2" x14ac:dyDescent="0.2">
      <c r="A1395" s="16">
        <v>1100080</v>
      </c>
      <c r="B1395" s="15">
        <v>0</v>
      </c>
    </row>
    <row r="1396" spans="1:2" x14ac:dyDescent="0.2">
      <c r="A1396" s="16">
        <v>1100090</v>
      </c>
      <c r="B1396" s="15">
        <v>0</v>
      </c>
    </row>
    <row r="1397" spans="1:2" x14ac:dyDescent="0.2">
      <c r="A1397" s="16">
        <v>1100090</v>
      </c>
      <c r="B1397" s="15">
        <v>0</v>
      </c>
    </row>
    <row r="1398" spans="1:2" x14ac:dyDescent="0.2">
      <c r="A1398" s="16">
        <v>1100090</v>
      </c>
      <c r="B1398" s="15">
        <v>0</v>
      </c>
    </row>
    <row r="1399" spans="1:2" x14ac:dyDescent="0.2">
      <c r="A1399" s="16">
        <v>1100090</v>
      </c>
      <c r="B1399" s="15">
        <v>0</v>
      </c>
    </row>
    <row r="1400" spans="1:2" x14ac:dyDescent="0.2">
      <c r="A1400" s="16">
        <v>1100090</v>
      </c>
      <c r="B1400" s="15">
        <v>0</v>
      </c>
    </row>
    <row r="1401" spans="1:2" x14ac:dyDescent="0.2">
      <c r="A1401" s="16">
        <v>1100090</v>
      </c>
      <c r="B1401" s="15">
        <v>0</v>
      </c>
    </row>
    <row r="1402" spans="1:2" x14ac:dyDescent="0.2">
      <c r="A1402" s="16">
        <v>1100109</v>
      </c>
      <c r="B1402" s="15">
        <v>0</v>
      </c>
    </row>
    <row r="1403" spans="1:2" x14ac:dyDescent="0.2">
      <c r="A1403" s="16">
        <v>1100109</v>
      </c>
      <c r="B1403" s="15">
        <v>0</v>
      </c>
    </row>
    <row r="1404" spans="1:2" x14ac:dyDescent="0.2">
      <c r="A1404" s="16">
        <v>1100109</v>
      </c>
      <c r="B1404" s="15">
        <v>0</v>
      </c>
    </row>
    <row r="1405" spans="1:2" x14ac:dyDescent="0.2">
      <c r="A1405" s="16">
        <v>1100109</v>
      </c>
      <c r="B1405" s="15">
        <v>0</v>
      </c>
    </row>
    <row r="1406" spans="1:2" x14ac:dyDescent="0.2">
      <c r="A1406" s="16">
        <v>1100109</v>
      </c>
      <c r="B1406" s="15">
        <v>0</v>
      </c>
    </row>
    <row r="1407" spans="1:2" x14ac:dyDescent="0.2">
      <c r="A1407" s="16">
        <v>1100109</v>
      </c>
      <c r="B1407" s="15">
        <v>0</v>
      </c>
    </row>
    <row r="1408" spans="1:2" x14ac:dyDescent="0.2">
      <c r="A1408" s="16">
        <v>1100109</v>
      </c>
      <c r="B1408" s="15">
        <v>0</v>
      </c>
    </row>
    <row r="1409" spans="1:2" x14ac:dyDescent="0.2">
      <c r="A1409" s="16">
        <v>1100109</v>
      </c>
      <c r="B1409" s="15">
        <v>0</v>
      </c>
    </row>
    <row r="1410" spans="1:2" x14ac:dyDescent="0.2">
      <c r="A1410" s="16">
        <v>1100109</v>
      </c>
      <c r="B1410" s="15">
        <v>0</v>
      </c>
    </row>
    <row r="1411" spans="1:2" x14ac:dyDescent="0.2">
      <c r="A1411" s="16">
        <v>1100110</v>
      </c>
      <c r="B1411" s="15">
        <v>0</v>
      </c>
    </row>
    <row r="1412" spans="1:2" x14ac:dyDescent="0.2">
      <c r="A1412" s="16">
        <v>1100110</v>
      </c>
      <c r="B1412" s="15">
        <v>0</v>
      </c>
    </row>
    <row r="1413" spans="1:2" x14ac:dyDescent="0.2">
      <c r="A1413" s="16">
        <v>1100120</v>
      </c>
      <c r="B1413" s="15">
        <v>0</v>
      </c>
    </row>
    <row r="1414" spans="1:2" x14ac:dyDescent="0.2">
      <c r="A1414" s="16">
        <v>1100130</v>
      </c>
      <c r="B1414" s="15">
        <v>0</v>
      </c>
    </row>
    <row r="1415" spans="1:2" x14ac:dyDescent="0.2">
      <c r="A1415" s="16">
        <v>1100130</v>
      </c>
      <c r="B1415" s="15">
        <v>0</v>
      </c>
    </row>
    <row r="1416" spans="1:2" x14ac:dyDescent="0.2">
      <c r="A1416" s="16">
        <v>1100140</v>
      </c>
      <c r="B1416" s="15">
        <v>0</v>
      </c>
    </row>
    <row r="1417" spans="1:2" x14ac:dyDescent="0.2">
      <c r="A1417" s="16">
        <v>1100140</v>
      </c>
      <c r="B1417" s="15">
        <v>0</v>
      </c>
    </row>
    <row r="1418" spans="1:2" x14ac:dyDescent="0.2">
      <c r="A1418" s="16">
        <v>1100140</v>
      </c>
      <c r="B1418" s="15">
        <v>0</v>
      </c>
    </row>
    <row r="1419" spans="1:2" x14ac:dyDescent="0.2">
      <c r="A1419" s="16">
        <v>1100140</v>
      </c>
      <c r="B1419" s="15">
        <v>0</v>
      </c>
    </row>
    <row r="1420" spans="1:2" x14ac:dyDescent="0.2">
      <c r="A1420" s="16">
        <v>1100140</v>
      </c>
      <c r="B1420" s="15">
        <v>0</v>
      </c>
    </row>
    <row r="1421" spans="1:2" x14ac:dyDescent="0.2">
      <c r="A1421" s="16">
        <v>1100140</v>
      </c>
      <c r="B1421" s="15">
        <v>0.48792930600000001</v>
      </c>
    </row>
    <row r="1422" spans="1:2" x14ac:dyDescent="0.2">
      <c r="A1422" s="16">
        <v>1100140</v>
      </c>
      <c r="B1422" s="15">
        <v>0</v>
      </c>
    </row>
    <row r="1423" spans="1:2" x14ac:dyDescent="0.2">
      <c r="A1423" s="16">
        <v>1100140</v>
      </c>
      <c r="B1423" s="15">
        <v>0</v>
      </c>
    </row>
    <row r="1424" spans="1:2" x14ac:dyDescent="0.2">
      <c r="A1424" s="16">
        <v>1100140</v>
      </c>
      <c r="B1424" s="15">
        <v>0</v>
      </c>
    </row>
    <row r="1425" spans="1:2" x14ac:dyDescent="0.2">
      <c r="A1425" s="16">
        <v>1100150</v>
      </c>
      <c r="B1425" s="15">
        <v>0</v>
      </c>
    </row>
    <row r="1426" spans="1:2" x14ac:dyDescent="0.2">
      <c r="A1426" s="16">
        <v>1100150</v>
      </c>
      <c r="B1426" s="15">
        <v>0</v>
      </c>
    </row>
    <row r="1427" spans="1:2" x14ac:dyDescent="0.2">
      <c r="A1427" s="16">
        <v>1100160</v>
      </c>
      <c r="B1427" s="15">
        <v>0</v>
      </c>
    </row>
    <row r="1428" spans="1:2" x14ac:dyDescent="0.2">
      <c r="A1428" s="16">
        <v>1100160</v>
      </c>
      <c r="B1428" s="15">
        <v>0</v>
      </c>
    </row>
    <row r="1429" spans="1:2" x14ac:dyDescent="0.2">
      <c r="A1429" s="16">
        <v>1100170</v>
      </c>
      <c r="B1429" s="15">
        <v>0</v>
      </c>
    </row>
    <row r="1430" spans="1:2" x14ac:dyDescent="0.2">
      <c r="A1430" s="16">
        <v>1100180</v>
      </c>
      <c r="B1430" s="15">
        <v>0</v>
      </c>
    </row>
    <row r="1431" spans="1:2" x14ac:dyDescent="0.2">
      <c r="A1431" s="16">
        <v>1100190</v>
      </c>
      <c r="B1431" s="15">
        <v>0.362353447</v>
      </c>
    </row>
    <row r="1432" spans="1:2" x14ac:dyDescent="0.2">
      <c r="A1432" s="16">
        <v>1100190</v>
      </c>
      <c r="B1432" s="15">
        <v>0</v>
      </c>
    </row>
    <row r="1433" spans="1:2" x14ac:dyDescent="0.2">
      <c r="A1433" s="16">
        <v>1100200</v>
      </c>
      <c r="B1433" s="15">
        <v>0.362353447</v>
      </c>
    </row>
    <row r="1434" spans="1:2" x14ac:dyDescent="0.2">
      <c r="A1434" s="16">
        <v>1100200</v>
      </c>
      <c r="B1434" s="15">
        <v>0</v>
      </c>
    </row>
    <row r="1435" spans="1:2" x14ac:dyDescent="0.2">
      <c r="A1435" s="16">
        <v>1100200</v>
      </c>
      <c r="B1435" s="15">
        <v>0</v>
      </c>
    </row>
    <row r="1436" spans="1:2" x14ac:dyDescent="0.2">
      <c r="A1436" s="16">
        <v>1100210</v>
      </c>
      <c r="B1436" s="15">
        <v>0.362353447</v>
      </c>
    </row>
    <row r="1437" spans="1:2" x14ac:dyDescent="0.2">
      <c r="A1437" s="16">
        <v>1100210</v>
      </c>
      <c r="B1437" s="15">
        <v>0</v>
      </c>
    </row>
    <row r="1438" spans="1:2" x14ac:dyDescent="0.2">
      <c r="A1438" s="16">
        <v>1100220</v>
      </c>
      <c r="B1438" s="15">
        <v>0.362353447</v>
      </c>
    </row>
    <row r="1439" spans="1:2" x14ac:dyDescent="0.2">
      <c r="A1439" s="16">
        <v>1100220</v>
      </c>
      <c r="B1439" s="15">
        <v>0</v>
      </c>
    </row>
    <row r="1440" spans="1:2" x14ac:dyDescent="0.2">
      <c r="A1440" s="16">
        <v>1100230</v>
      </c>
      <c r="B1440" s="15">
        <v>0.362353447</v>
      </c>
    </row>
    <row r="1441" spans="1:2" x14ac:dyDescent="0.2">
      <c r="A1441" s="16">
        <v>1100240</v>
      </c>
      <c r="B1441" s="15">
        <v>0.40354401499999998</v>
      </c>
    </row>
    <row r="1442" spans="1:2" x14ac:dyDescent="0.2">
      <c r="A1442" s="16">
        <v>1100240</v>
      </c>
      <c r="B1442" s="15">
        <v>0.362353447</v>
      </c>
    </row>
    <row r="1443" spans="1:2" x14ac:dyDescent="0.2">
      <c r="A1443" s="16">
        <v>1100240</v>
      </c>
      <c r="B1443" s="15">
        <v>0</v>
      </c>
    </row>
    <row r="1444" spans="1:2" x14ac:dyDescent="0.2">
      <c r="A1444" s="16">
        <v>1100250</v>
      </c>
      <c r="B1444" s="15">
        <v>0.38151036100000002</v>
      </c>
    </row>
    <row r="1445" spans="1:2" x14ac:dyDescent="0.2">
      <c r="A1445" s="16">
        <v>1100250</v>
      </c>
      <c r="B1445" s="15">
        <v>0.40354401499999998</v>
      </c>
    </row>
    <row r="1446" spans="1:2" x14ac:dyDescent="0.2">
      <c r="A1446" s="16">
        <v>1100250</v>
      </c>
      <c r="B1446" s="15">
        <v>0.362353447</v>
      </c>
    </row>
    <row r="1447" spans="1:2" x14ac:dyDescent="0.2">
      <c r="A1447" s="16">
        <v>1100250</v>
      </c>
      <c r="B1447" s="15">
        <v>0</v>
      </c>
    </row>
    <row r="1448" spans="1:2" x14ac:dyDescent="0.2">
      <c r="A1448" s="16">
        <v>1100250</v>
      </c>
      <c r="B1448" s="15">
        <v>0.362353447</v>
      </c>
    </row>
    <row r="1449" spans="1:2" x14ac:dyDescent="0.2">
      <c r="A1449" s="16">
        <v>1100250</v>
      </c>
      <c r="B1449" s="15">
        <v>0</v>
      </c>
    </row>
    <row r="1450" spans="1:2" x14ac:dyDescent="0.2">
      <c r="A1450" s="16">
        <v>1100260</v>
      </c>
      <c r="B1450" s="15">
        <v>0.45960193599999999</v>
      </c>
    </row>
    <row r="1451" spans="1:2" x14ac:dyDescent="0.2">
      <c r="A1451" s="16">
        <v>1100260</v>
      </c>
      <c r="B1451" s="15">
        <v>0.41615310100000003</v>
      </c>
    </row>
    <row r="1452" spans="1:2" x14ac:dyDescent="0.2">
      <c r="A1452" s="16">
        <v>1100260</v>
      </c>
      <c r="B1452" s="15">
        <v>0</v>
      </c>
    </row>
    <row r="1453" spans="1:2" x14ac:dyDescent="0.2">
      <c r="A1453" s="16">
        <v>1100260</v>
      </c>
      <c r="B1453" s="15">
        <v>0.37237332000000001</v>
      </c>
    </row>
    <row r="1454" spans="1:2" x14ac:dyDescent="0.2">
      <c r="A1454" s="16">
        <v>1100260</v>
      </c>
      <c r="B1454" s="15">
        <v>0.38151036100000002</v>
      </c>
    </row>
    <row r="1455" spans="1:2" x14ac:dyDescent="0.2">
      <c r="A1455" s="16">
        <v>1100260</v>
      </c>
      <c r="B1455" s="15">
        <v>0.40354401499999998</v>
      </c>
    </row>
    <row r="1456" spans="1:2" x14ac:dyDescent="0.2">
      <c r="A1456" s="16">
        <v>1100260</v>
      </c>
      <c r="B1456" s="15">
        <v>0.45449654</v>
      </c>
    </row>
    <row r="1457" spans="1:2" x14ac:dyDescent="0.2">
      <c r="A1457" s="16">
        <v>1100260</v>
      </c>
      <c r="B1457" s="15">
        <v>0.38151036100000002</v>
      </c>
    </row>
    <row r="1458" spans="1:2" x14ac:dyDescent="0.2">
      <c r="A1458" s="16">
        <v>1100260</v>
      </c>
      <c r="B1458" s="15">
        <v>0.45449654</v>
      </c>
    </row>
    <row r="1459" spans="1:2" x14ac:dyDescent="0.2">
      <c r="A1459" s="16">
        <v>1100260</v>
      </c>
      <c r="B1459" s="15">
        <v>0.38151036100000002</v>
      </c>
    </row>
    <row r="1460" spans="1:2" x14ac:dyDescent="0.2">
      <c r="A1460" s="16">
        <v>1100260</v>
      </c>
      <c r="B1460" s="15">
        <v>0.41615310100000003</v>
      </c>
    </row>
    <row r="1461" spans="1:2" x14ac:dyDescent="0.2">
      <c r="A1461" s="16">
        <v>1100260</v>
      </c>
      <c r="B1461" s="15">
        <v>0.38151036100000002</v>
      </c>
    </row>
    <row r="1462" spans="1:2" x14ac:dyDescent="0.2">
      <c r="A1462" s="16">
        <v>1100270</v>
      </c>
      <c r="B1462" s="15">
        <v>0</v>
      </c>
    </row>
    <row r="1463" spans="1:2" x14ac:dyDescent="0.2">
      <c r="A1463" s="16">
        <v>1100270</v>
      </c>
      <c r="B1463" s="15">
        <v>0.37237332000000001</v>
      </c>
    </row>
    <row r="1464" spans="1:2" x14ac:dyDescent="0.2">
      <c r="A1464" s="16">
        <v>1100270</v>
      </c>
      <c r="B1464" s="15">
        <v>0.38151036100000002</v>
      </c>
    </row>
    <row r="1465" spans="1:2" x14ac:dyDescent="0.2">
      <c r="A1465" s="16">
        <v>1100270</v>
      </c>
      <c r="B1465" s="15">
        <v>0.41878589199999999</v>
      </c>
    </row>
    <row r="1466" spans="1:2" x14ac:dyDescent="0.2">
      <c r="A1466" s="16">
        <v>1100270</v>
      </c>
      <c r="B1466" s="15">
        <v>0.40354401499999998</v>
      </c>
    </row>
    <row r="1467" spans="1:2" x14ac:dyDescent="0.2">
      <c r="A1467" s="16">
        <v>1100270</v>
      </c>
      <c r="B1467" s="15">
        <v>0</v>
      </c>
    </row>
    <row r="1468" spans="1:2" x14ac:dyDescent="0.2">
      <c r="A1468" s="16">
        <v>1100280</v>
      </c>
      <c r="B1468" s="15">
        <v>0</v>
      </c>
    </row>
    <row r="1469" spans="1:2" x14ac:dyDescent="0.2">
      <c r="A1469" s="16">
        <v>1100280</v>
      </c>
      <c r="B1469" s="15">
        <v>0.41878589199999999</v>
      </c>
    </row>
    <row r="1470" spans="1:2" x14ac:dyDescent="0.2">
      <c r="A1470" s="16">
        <v>1100280</v>
      </c>
      <c r="B1470" s="15">
        <v>0.39910061499999999</v>
      </c>
    </row>
    <row r="1471" spans="1:2" x14ac:dyDescent="0.2">
      <c r="A1471" s="16">
        <v>1100290</v>
      </c>
      <c r="B1471" s="15">
        <v>0.37237332000000001</v>
      </c>
    </row>
    <row r="1472" spans="1:2" x14ac:dyDescent="0.2">
      <c r="A1472" s="16">
        <v>1100290</v>
      </c>
      <c r="B1472" s="15">
        <v>0.30608869900000002</v>
      </c>
    </row>
    <row r="1473" spans="1:2" x14ac:dyDescent="0.2">
      <c r="A1473" s="16">
        <v>1100290</v>
      </c>
      <c r="B1473" s="15">
        <v>0.35576845800000001</v>
      </c>
    </row>
    <row r="1474" spans="1:2" x14ac:dyDescent="0.2">
      <c r="A1474" s="16">
        <v>1100290</v>
      </c>
      <c r="B1474" s="15">
        <v>0.41878589199999999</v>
      </c>
    </row>
    <row r="1475" spans="1:2" x14ac:dyDescent="0.2">
      <c r="A1475" s="16">
        <v>1100290</v>
      </c>
      <c r="B1475" s="15">
        <v>0.46067549299999999</v>
      </c>
    </row>
    <row r="1476" spans="1:2" x14ac:dyDescent="0.2">
      <c r="A1476" s="16">
        <v>1100300</v>
      </c>
      <c r="B1476" s="15">
        <v>0.30608869900000002</v>
      </c>
    </row>
    <row r="1477" spans="1:2" x14ac:dyDescent="0.2">
      <c r="A1477" s="16">
        <v>1100300</v>
      </c>
      <c r="B1477" s="15">
        <v>0.35576845800000001</v>
      </c>
    </row>
    <row r="1478" spans="1:2" x14ac:dyDescent="0.2">
      <c r="A1478" s="16">
        <v>1100300</v>
      </c>
      <c r="B1478" s="15">
        <v>0.41878589199999999</v>
      </c>
    </row>
    <row r="1479" spans="1:2" x14ac:dyDescent="0.2">
      <c r="A1479" s="16">
        <v>1100300</v>
      </c>
      <c r="B1479" s="15">
        <v>0.46067549299999999</v>
      </c>
    </row>
    <row r="1480" spans="1:2" x14ac:dyDescent="0.2">
      <c r="A1480" s="16">
        <v>1100310</v>
      </c>
      <c r="B1480" s="15">
        <v>0.35576845800000001</v>
      </c>
    </row>
    <row r="1481" spans="1:2" x14ac:dyDescent="0.2">
      <c r="A1481" s="16">
        <v>1100320</v>
      </c>
      <c r="B1481" s="15">
        <v>0.35576845800000001</v>
      </c>
    </row>
    <row r="1482" spans="1:2" x14ac:dyDescent="0.2">
      <c r="A1482" s="16">
        <v>1100330</v>
      </c>
      <c r="B1482" s="15">
        <v>0.39406438799999999</v>
      </c>
    </row>
    <row r="1483" spans="1:2" x14ac:dyDescent="0.2">
      <c r="A1483" s="16">
        <v>1100330</v>
      </c>
      <c r="B1483" s="15">
        <v>0.35576845800000001</v>
      </c>
    </row>
    <row r="1484" spans="1:2" x14ac:dyDescent="0.2">
      <c r="A1484" s="16">
        <v>1100330</v>
      </c>
      <c r="B1484" s="15">
        <v>0.36085592</v>
      </c>
    </row>
    <row r="1485" spans="1:2" x14ac:dyDescent="0.2">
      <c r="A1485" s="16">
        <v>1100330</v>
      </c>
      <c r="B1485" s="15">
        <v>0</v>
      </c>
    </row>
    <row r="1486" spans="1:2" x14ac:dyDescent="0.2">
      <c r="A1486" s="16">
        <v>1100340</v>
      </c>
      <c r="B1486" s="15">
        <v>0.39406438799999999</v>
      </c>
    </row>
    <row r="1487" spans="1:2" x14ac:dyDescent="0.2">
      <c r="A1487" s="16">
        <v>1100340</v>
      </c>
      <c r="B1487" s="15">
        <v>0.35576845800000001</v>
      </c>
    </row>
    <row r="1488" spans="1:2" x14ac:dyDescent="0.2">
      <c r="A1488" s="16">
        <v>1100340</v>
      </c>
      <c r="B1488" s="15">
        <v>0.36085592</v>
      </c>
    </row>
    <row r="1489" spans="1:2" x14ac:dyDescent="0.2">
      <c r="A1489" s="16">
        <v>1100350</v>
      </c>
      <c r="B1489" s="15">
        <v>0.39406438799999999</v>
      </c>
    </row>
    <row r="1490" spans="1:2" x14ac:dyDescent="0.2">
      <c r="A1490" s="16">
        <v>1100350</v>
      </c>
      <c r="B1490" s="15">
        <v>0.30523541599999998</v>
      </c>
    </row>
    <row r="1491" spans="1:2" x14ac:dyDescent="0.2">
      <c r="A1491" s="16">
        <v>1100350</v>
      </c>
      <c r="B1491" s="15">
        <v>0.29127327600000003</v>
      </c>
    </row>
    <row r="1492" spans="1:2" x14ac:dyDescent="0.2">
      <c r="A1492" s="16">
        <v>1100360</v>
      </c>
      <c r="B1492" s="15">
        <v>0.30523541599999998</v>
      </c>
    </row>
    <row r="1493" spans="1:2" x14ac:dyDescent="0.2">
      <c r="A1493" s="16">
        <v>1100360</v>
      </c>
      <c r="B1493" s="15">
        <v>0.34732767599999997</v>
      </c>
    </row>
    <row r="1494" spans="1:2" x14ac:dyDescent="0.2">
      <c r="A1494" s="16">
        <v>1100360</v>
      </c>
      <c r="B1494" s="15">
        <v>0.36202288999999999</v>
      </c>
    </row>
    <row r="1495" spans="1:2" x14ac:dyDescent="0.2">
      <c r="A1495" s="16">
        <v>1100370</v>
      </c>
      <c r="B1495" s="15">
        <v>0.36202288999999999</v>
      </c>
    </row>
    <row r="1496" spans="1:2" x14ac:dyDescent="0.2">
      <c r="A1496" s="16">
        <v>1100370</v>
      </c>
      <c r="B1496" s="15">
        <v>0.34353122600000002</v>
      </c>
    </row>
    <row r="1497" spans="1:2" x14ac:dyDescent="0.2">
      <c r="A1497" s="16">
        <v>1100380</v>
      </c>
      <c r="B1497" s="15">
        <v>0.36202288999999999</v>
      </c>
    </row>
    <row r="1498" spans="1:2" x14ac:dyDescent="0.2">
      <c r="A1498" s="16">
        <v>1100380</v>
      </c>
      <c r="B1498" s="15">
        <v>0.34353122600000002</v>
      </c>
    </row>
    <row r="1499" spans="1:2" x14ac:dyDescent="0.2">
      <c r="A1499" s="16">
        <v>1100390</v>
      </c>
      <c r="B1499" s="15">
        <v>0.34353122600000002</v>
      </c>
    </row>
    <row r="1500" spans="1:2" x14ac:dyDescent="0.2">
      <c r="A1500" s="16">
        <v>1100400</v>
      </c>
      <c r="B1500" s="15">
        <v>0.36202288999999999</v>
      </c>
    </row>
    <row r="1501" spans="1:2" x14ac:dyDescent="0.2">
      <c r="A1501" s="16">
        <v>1100400</v>
      </c>
      <c r="B1501" s="15">
        <v>0.27747407099999999</v>
      </c>
    </row>
    <row r="1502" spans="1:2" x14ac:dyDescent="0.2">
      <c r="A1502" s="16">
        <v>1100400</v>
      </c>
      <c r="B1502" s="15">
        <v>0.34353122600000002</v>
      </c>
    </row>
    <row r="1503" spans="1:2" x14ac:dyDescent="0.2">
      <c r="A1503" s="16">
        <v>1100410</v>
      </c>
      <c r="B1503" s="15">
        <v>0</v>
      </c>
    </row>
    <row r="1504" spans="1:2" x14ac:dyDescent="0.2">
      <c r="A1504" s="16">
        <v>1100410</v>
      </c>
      <c r="B1504" s="15">
        <v>0.34732767599999997</v>
      </c>
    </row>
    <row r="1505" spans="1:2" x14ac:dyDescent="0.2">
      <c r="A1505" s="16">
        <v>1100410</v>
      </c>
      <c r="B1505" s="15">
        <v>0.36202288999999999</v>
      </c>
    </row>
    <row r="1506" spans="1:2" x14ac:dyDescent="0.2">
      <c r="A1506" s="16">
        <v>1100410</v>
      </c>
      <c r="B1506" s="15">
        <v>0.27747407099999999</v>
      </c>
    </row>
    <row r="1507" spans="1:2" x14ac:dyDescent="0.2">
      <c r="A1507" s="16">
        <v>1100410</v>
      </c>
      <c r="B1507" s="15">
        <v>0.34353122600000002</v>
      </c>
    </row>
    <row r="1508" spans="1:2" x14ac:dyDescent="0.2">
      <c r="A1508" s="16">
        <v>1100420</v>
      </c>
      <c r="B1508" s="15">
        <v>0.27747407099999999</v>
      </c>
    </row>
    <row r="1509" spans="1:2" x14ac:dyDescent="0.2">
      <c r="A1509" s="16">
        <v>1100420</v>
      </c>
      <c r="B1509" s="15">
        <v>0.34353122600000002</v>
      </c>
    </row>
    <row r="1510" spans="1:2" x14ac:dyDescent="0.2">
      <c r="A1510" s="16">
        <v>1100430</v>
      </c>
      <c r="B1510" s="15">
        <v>0</v>
      </c>
    </row>
    <row r="1511" spans="1:2" x14ac:dyDescent="0.2">
      <c r="A1511" s="16">
        <v>1100430</v>
      </c>
      <c r="B1511" s="15">
        <v>0.27747407099999999</v>
      </c>
    </row>
    <row r="1512" spans="1:2" x14ac:dyDescent="0.2">
      <c r="A1512" s="16">
        <v>1100430</v>
      </c>
      <c r="B1512" s="15">
        <v>0.34353122600000002</v>
      </c>
    </row>
    <row r="1513" spans="1:2" x14ac:dyDescent="0.2">
      <c r="A1513" s="16">
        <v>1100440</v>
      </c>
      <c r="B1513" s="15">
        <v>0.17876842000000001</v>
      </c>
    </row>
    <row r="1514" spans="1:2" x14ac:dyDescent="0.2">
      <c r="A1514" s="16">
        <v>1100440</v>
      </c>
      <c r="B1514" s="15">
        <v>0.20895609700000001</v>
      </c>
    </row>
    <row r="1515" spans="1:2" x14ac:dyDescent="0.2">
      <c r="A1515" s="16">
        <v>1100440</v>
      </c>
      <c r="B1515" s="15">
        <v>0.15464704600000001</v>
      </c>
    </row>
    <row r="1516" spans="1:2" x14ac:dyDescent="0.2">
      <c r="A1516" s="16">
        <v>1100440</v>
      </c>
      <c r="B1516" s="15">
        <v>0.18342968700000001</v>
      </c>
    </row>
    <row r="1517" spans="1:2" x14ac:dyDescent="0.2">
      <c r="A1517" s="16">
        <v>1100440</v>
      </c>
      <c r="B1517" s="15">
        <v>0.27747407099999999</v>
      </c>
    </row>
    <row r="1518" spans="1:2" x14ac:dyDescent="0.2">
      <c r="A1518" s="16">
        <v>1100450</v>
      </c>
      <c r="B1518" s="15">
        <v>0.20895609700000001</v>
      </c>
    </row>
    <row r="1519" spans="1:2" x14ac:dyDescent="0.2">
      <c r="A1519" s="16">
        <v>1100450</v>
      </c>
      <c r="B1519" s="15">
        <v>0.15464704600000001</v>
      </c>
    </row>
    <row r="1520" spans="1:2" x14ac:dyDescent="0.2">
      <c r="A1520" s="16">
        <v>1100450</v>
      </c>
      <c r="B1520" s="15">
        <v>0.24980774</v>
      </c>
    </row>
    <row r="1521" spans="1:2" x14ac:dyDescent="0.2">
      <c r="A1521" s="16">
        <v>1100450</v>
      </c>
      <c r="B1521" s="15">
        <v>0.18342968700000001</v>
      </c>
    </row>
    <row r="1522" spans="1:2" x14ac:dyDescent="0.2">
      <c r="A1522" s="16">
        <v>1100460</v>
      </c>
      <c r="B1522" s="15">
        <v>0.17876842000000001</v>
      </c>
    </row>
    <row r="1523" spans="1:2" x14ac:dyDescent="0.2">
      <c r="A1523" s="16">
        <v>1100460</v>
      </c>
      <c r="B1523" s="15">
        <v>0.20895609700000001</v>
      </c>
    </row>
    <row r="1524" spans="1:2" x14ac:dyDescent="0.2">
      <c r="A1524" s="16">
        <v>1100460</v>
      </c>
      <c r="B1524" s="15">
        <v>0.15464704600000001</v>
      </c>
    </row>
    <row r="1525" spans="1:2" x14ac:dyDescent="0.2">
      <c r="A1525" s="16">
        <v>1100460</v>
      </c>
      <c r="B1525" s="15">
        <v>0.18342968700000001</v>
      </c>
    </row>
    <row r="1526" spans="1:2" x14ac:dyDescent="0.2">
      <c r="A1526" s="16">
        <v>1100460</v>
      </c>
      <c r="B1526" s="15">
        <v>0.27747407099999999</v>
      </c>
    </row>
    <row r="1527" spans="1:2" x14ac:dyDescent="0.2">
      <c r="A1527" s="16">
        <v>1100470</v>
      </c>
      <c r="B1527" s="15">
        <v>0.18050497700000001</v>
      </c>
    </row>
    <row r="1528" spans="1:2" x14ac:dyDescent="0.2">
      <c r="A1528" s="16">
        <v>1100470</v>
      </c>
      <c r="B1528" s="15">
        <v>0.18726980400000001</v>
      </c>
    </row>
    <row r="1529" spans="1:2" x14ac:dyDescent="0.2">
      <c r="A1529" s="16">
        <v>1100470</v>
      </c>
      <c r="B1529" s="15">
        <v>0.15464704600000001</v>
      </c>
    </row>
    <row r="1530" spans="1:2" x14ac:dyDescent="0.2">
      <c r="A1530" s="16">
        <v>1100480</v>
      </c>
      <c r="B1530" s="15">
        <v>0.15464704600000001</v>
      </c>
    </row>
    <row r="1531" spans="1:2" x14ac:dyDescent="0.2">
      <c r="A1531" s="16">
        <v>1100490</v>
      </c>
      <c r="B1531" s="15">
        <v>0.15464704600000001</v>
      </c>
    </row>
    <row r="1532" spans="1:2" x14ac:dyDescent="0.2">
      <c r="A1532" s="16">
        <v>1100490</v>
      </c>
      <c r="B1532" s="15">
        <v>0.15335653099999999</v>
      </c>
    </row>
    <row r="1533" spans="1:2" x14ac:dyDescent="0.2">
      <c r="A1533" s="16">
        <v>1100500</v>
      </c>
      <c r="B1533" s="15">
        <v>0.18726980400000001</v>
      </c>
    </row>
    <row r="1534" spans="1:2" x14ac:dyDescent="0.2">
      <c r="A1534" s="16">
        <v>1100500</v>
      </c>
      <c r="B1534" s="15">
        <v>0.15335653099999999</v>
      </c>
    </row>
    <row r="1535" spans="1:2" x14ac:dyDescent="0.2">
      <c r="A1535" s="16">
        <v>1100500</v>
      </c>
      <c r="B1535" s="15">
        <v>0.144418245</v>
      </c>
    </row>
    <row r="1536" spans="1:2" x14ac:dyDescent="0.2">
      <c r="A1536" s="16">
        <v>1100510</v>
      </c>
      <c r="B1536" s="15">
        <v>0.15335653099999999</v>
      </c>
    </row>
    <row r="1537" spans="1:2" x14ac:dyDescent="0.2">
      <c r="A1537" s="16">
        <v>1100510</v>
      </c>
      <c r="B1537" s="15">
        <v>0.144418245</v>
      </c>
    </row>
    <row r="1538" spans="1:2" x14ac:dyDescent="0.2">
      <c r="A1538" s="16">
        <v>1100510</v>
      </c>
      <c r="B1538" s="15">
        <v>0.184853403</v>
      </c>
    </row>
    <row r="1539" spans="1:2" x14ac:dyDescent="0.2">
      <c r="A1539" s="16">
        <v>1100520</v>
      </c>
      <c r="B1539" s="15">
        <v>0.144418245</v>
      </c>
    </row>
    <row r="1540" spans="1:2" x14ac:dyDescent="0.2">
      <c r="A1540" s="16">
        <v>1100520</v>
      </c>
      <c r="B1540" s="15">
        <v>0.184853403</v>
      </c>
    </row>
    <row r="1541" spans="1:2" x14ac:dyDescent="0.2">
      <c r="A1541" s="16">
        <v>1100530</v>
      </c>
      <c r="B1541" s="15">
        <v>0.144418245</v>
      </c>
    </row>
    <row r="1542" spans="1:2" x14ac:dyDescent="0.2">
      <c r="A1542" s="16">
        <v>1100530</v>
      </c>
      <c r="B1542" s="15">
        <v>0.184853403</v>
      </c>
    </row>
    <row r="1543" spans="1:2" x14ac:dyDescent="0.2">
      <c r="A1543" s="16">
        <v>1100540</v>
      </c>
      <c r="B1543" s="15">
        <v>9.1357113000000004E-2</v>
      </c>
    </row>
    <row r="1544" spans="1:2" x14ac:dyDescent="0.2">
      <c r="A1544" s="16">
        <v>1100540</v>
      </c>
      <c r="B1544" s="15">
        <v>0.144418245</v>
      </c>
    </row>
    <row r="1545" spans="1:2" x14ac:dyDescent="0.2">
      <c r="A1545" s="16">
        <v>1100540</v>
      </c>
      <c r="B1545" s="15">
        <v>0.184853403</v>
      </c>
    </row>
    <row r="1546" spans="1:2" x14ac:dyDescent="0.2">
      <c r="A1546" s="16">
        <v>1100550</v>
      </c>
      <c r="B1546" s="15">
        <v>9.1357113000000004E-2</v>
      </c>
    </row>
    <row r="1547" spans="1:2" x14ac:dyDescent="0.2">
      <c r="A1547" s="16">
        <v>1100550</v>
      </c>
      <c r="B1547" s="15">
        <v>0</v>
      </c>
    </row>
    <row r="1548" spans="1:2" x14ac:dyDescent="0.2">
      <c r="A1548" s="16">
        <v>1100550</v>
      </c>
      <c r="B1548" s="15">
        <v>8.7401617000000001E-2</v>
      </c>
    </row>
    <row r="1549" spans="1:2" x14ac:dyDescent="0.2">
      <c r="A1549" s="16">
        <v>1100550</v>
      </c>
      <c r="B1549" s="15">
        <v>0.144418245</v>
      </c>
    </row>
    <row r="1550" spans="1:2" x14ac:dyDescent="0.2">
      <c r="A1550" s="16">
        <v>1100560</v>
      </c>
      <c r="B1550" s="15">
        <v>9.1357113000000004E-2</v>
      </c>
    </row>
    <row r="1551" spans="1:2" x14ac:dyDescent="0.2">
      <c r="A1551" s="16">
        <v>1100560</v>
      </c>
      <c r="B1551" s="15">
        <v>8.7401617000000001E-2</v>
      </c>
    </row>
    <row r="1552" spans="1:2" x14ac:dyDescent="0.2">
      <c r="A1552" s="16">
        <v>1100560</v>
      </c>
      <c r="B1552" s="15">
        <v>0.120279369</v>
      </c>
    </row>
    <row r="1553" spans="1:2" x14ac:dyDescent="0.2">
      <c r="A1553" s="16">
        <v>1100570</v>
      </c>
      <c r="B1553" s="15">
        <v>9.1357113000000004E-2</v>
      </c>
    </row>
    <row r="1554" spans="1:2" x14ac:dyDescent="0.2">
      <c r="A1554" s="16">
        <v>1100570</v>
      </c>
      <c r="B1554" s="15">
        <v>8.7401617000000001E-2</v>
      </c>
    </row>
    <row r="1555" spans="1:2" x14ac:dyDescent="0.2">
      <c r="A1555" s="16">
        <v>1100570</v>
      </c>
      <c r="B1555" s="15">
        <v>0.103031451</v>
      </c>
    </row>
    <row r="1556" spans="1:2" x14ac:dyDescent="0.2">
      <c r="A1556" s="16">
        <v>1100570</v>
      </c>
      <c r="B1556" s="15">
        <v>0.120279369</v>
      </c>
    </row>
    <row r="1557" spans="1:2" x14ac:dyDescent="0.2">
      <c r="A1557" s="16">
        <v>1100580</v>
      </c>
      <c r="B1557" s="15">
        <v>8.7401617000000001E-2</v>
      </c>
    </row>
    <row r="1558" spans="1:2" x14ac:dyDescent="0.2">
      <c r="A1558" s="16">
        <v>1100580</v>
      </c>
      <c r="B1558" s="15">
        <v>0.103031451</v>
      </c>
    </row>
    <row r="1559" spans="1:2" x14ac:dyDescent="0.2">
      <c r="A1559" s="16">
        <v>1100590</v>
      </c>
      <c r="B1559" s="15">
        <v>0</v>
      </c>
    </row>
    <row r="1560" spans="1:2" x14ac:dyDescent="0.2">
      <c r="A1560" s="16">
        <v>1100590</v>
      </c>
      <c r="B1560" s="15">
        <v>9.1357113000000004E-2</v>
      </c>
    </row>
    <row r="1561" spans="1:2" x14ac:dyDescent="0.2">
      <c r="A1561" s="16">
        <v>1100590</v>
      </c>
      <c r="B1561" s="15">
        <v>5.4040102999999999E-2</v>
      </c>
    </row>
    <row r="1562" spans="1:2" x14ac:dyDescent="0.2">
      <c r="A1562" s="16">
        <v>1100590</v>
      </c>
      <c r="B1562" s="15">
        <v>8.7401617000000001E-2</v>
      </c>
    </row>
    <row r="1563" spans="1:2" x14ac:dyDescent="0.2">
      <c r="A1563" s="16">
        <v>1100590</v>
      </c>
      <c r="B1563" s="15">
        <v>0.103031451</v>
      </c>
    </row>
    <row r="1564" spans="1:2" x14ac:dyDescent="0.2">
      <c r="A1564" s="16">
        <v>1100600</v>
      </c>
      <c r="B1564" s="15">
        <v>0</v>
      </c>
    </row>
    <row r="1565" spans="1:2" x14ac:dyDescent="0.2">
      <c r="A1565" s="16">
        <v>1100600</v>
      </c>
      <c r="B1565" s="15">
        <v>9.1357113000000004E-2</v>
      </c>
    </row>
    <row r="1566" spans="1:2" x14ac:dyDescent="0.2">
      <c r="A1566" s="16">
        <v>1100600</v>
      </c>
      <c r="B1566" s="15">
        <v>5.4040102999999999E-2</v>
      </c>
    </row>
    <row r="1567" spans="1:2" x14ac:dyDescent="0.2">
      <c r="A1567" s="16">
        <v>1100600</v>
      </c>
      <c r="B1567" s="15">
        <v>8.7401617000000001E-2</v>
      </c>
    </row>
    <row r="1568" spans="1:2" x14ac:dyDescent="0.2">
      <c r="A1568" s="16">
        <v>1100610</v>
      </c>
      <c r="B1568" s="15">
        <v>0</v>
      </c>
    </row>
    <row r="1569" spans="1:2" x14ac:dyDescent="0.2">
      <c r="A1569" s="16">
        <v>1100610</v>
      </c>
      <c r="B1569" s="15">
        <v>9.1357113000000004E-2</v>
      </c>
    </row>
    <row r="1570" spans="1:2" x14ac:dyDescent="0.2">
      <c r="A1570" s="16">
        <v>1100610</v>
      </c>
      <c r="B1570" s="15">
        <v>0</v>
      </c>
    </row>
    <row r="1571" spans="1:2" x14ac:dyDescent="0.2">
      <c r="A1571" s="16">
        <v>1100610</v>
      </c>
      <c r="B1571" s="15">
        <v>5.4040102999999999E-2</v>
      </c>
    </row>
    <row r="1572" spans="1:2" x14ac:dyDescent="0.2">
      <c r="A1572" s="16">
        <v>1100620</v>
      </c>
      <c r="B1572" s="15">
        <v>0</v>
      </c>
    </row>
    <row r="1573" spans="1:2" x14ac:dyDescent="0.2">
      <c r="A1573" s="16">
        <v>1100620</v>
      </c>
      <c r="B1573" s="15">
        <v>0</v>
      </c>
    </row>
    <row r="1574" spans="1:2" x14ac:dyDescent="0.2">
      <c r="A1574" s="16">
        <v>1100620</v>
      </c>
      <c r="B1574" s="15">
        <v>0</v>
      </c>
    </row>
    <row r="1575" spans="1:2" x14ac:dyDescent="0.2">
      <c r="A1575" s="16">
        <v>1100620</v>
      </c>
      <c r="B1575" s="15">
        <v>5.4040102999999999E-2</v>
      </c>
    </row>
    <row r="1576" spans="1:2" x14ac:dyDescent="0.2">
      <c r="A1576" s="16">
        <v>1100630</v>
      </c>
      <c r="B1576" s="15">
        <v>0</v>
      </c>
    </row>
    <row r="1577" spans="1:2" x14ac:dyDescent="0.2">
      <c r="A1577" s="16">
        <v>1100630</v>
      </c>
      <c r="B1577" s="15">
        <v>0</v>
      </c>
    </row>
    <row r="1578" spans="1:2" x14ac:dyDescent="0.2">
      <c r="A1578" s="16">
        <v>1100630</v>
      </c>
      <c r="B1578" s="15">
        <v>0</v>
      </c>
    </row>
    <row r="1579" spans="1:2" x14ac:dyDescent="0.2">
      <c r="A1579" s="16">
        <v>1100630</v>
      </c>
      <c r="B1579" s="15">
        <v>5.4040102999999999E-2</v>
      </c>
    </row>
    <row r="1580" spans="1:2" x14ac:dyDescent="0.2">
      <c r="A1580" s="16">
        <v>1100650</v>
      </c>
      <c r="B1580" s="15">
        <v>8.7401617000000001E-2</v>
      </c>
    </row>
    <row r="1581" spans="1:2" x14ac:dyDescent="0.2">
      <c r="A1581" s="16">
        <v>1100650</v>
      </c>
      <c r="B1581" s="15">
        <v>0.103031451</v>
      </c>
    </row>
    <row r="1582" spans="1:2" x14ac:dyDescent="0.2">
      <c r="A1582" s="16">
        <v>1100650</v>
      </c>
      <c r="B1582" s="15">
        <v>0.120279369</v>
      </c>
    </row>
    <row r="1583" spans="1:2" x14ac:dyDescent="0.2">
      <c r="A1583" s="16">
        <v>1100660</v>
      </c>
      <c r="B1583" s="15">
        <v>9.1357113000000004E-2</v>
      </c>
    </row>
    <row r="1584" spans="1:2" x14ac:dyDescent="0.2">
      <c r="A1584" s="16">
        <v>1100660</v>
      </c>
      <c r="B1584" s="15">
        <v>8.7401617000000001E-2</v>
      </c>
    </row>
    <row r="1585" spans="1:2" x14ac:dyDescent="0.2">
      <c r="A1585" s="16">
        <v>1100660</v>
      </c>
      <c r="B1585" s="15">
        <v>0.184853403</v>
      </c>
    </row>
    <row r="1586" spans="1:2" x14ac:dyDescent="0.2">
      <c r="A1586" s="16">
        <v>1100670</v>
      </c>
      <c r="B1586" s="15">
        <v>9.1357113000000004E-2</v>
      </c>
    </row>
    <row r="1587" spans="1:2" x14ac:dyDescent="0.2">
      <c r="A1587" s="16">
        <v>1100670</v>
      </c>
      <c r="B1587" s="15">
        <v>0.144418245</v>
      </c>
    </row>
    <row r="1588" spans="1:2" x14ac:dyDescent="0.2">
      <c r="A1588" s="16">
        <v>1100680</v>
      </c>
      <c r="B1588" s="15">
        <v>9.1357113000000004E-2</v>
      </c>
    </row>
    <row r="1589" spans="1:2" x14ac:dyDescent="0.2">
      <c r="A1589" s="16">
        <v>1100680</v>
      </c>
      <c r="B1589" s="15">
        <v>0</v>
      </c>
    </row>
    <row r="1590" spans="1:2" x14ac:dyDescent="0.2">
      <c r="A1590" s="16">
        <v>1100680</v>
      </c>
      <c r="B1590" s="15">
        <v>0.144418245</v>
      </c>
    </row>
    <row r="1591" spans="1:2" x14ac:dyDescent="0.2">
      <c r="A1591" s="16">
        <v>1100690</v>
      </c>
      <c r="B1591" s="15">
        <v>9.1357113000000004E-2</v>
      </c>
    </row>
    <row r="1592" spans="1:2" x14ac:dyDescent="0.2">
      <c r="A1592" s="16">
        <v>1100690</v>
      </c>
      <c r="B1592" s="15">
        <v>0</v>
      </c>
    </row>
    <row r="1593" spans="1:2" x14ac:dyDescent="0.2">
      <c r="A1593" s="16">
        <v>1100690</v>
      </c>
      <c r="B1593" s="15">
        <v>0.11546582699999999</v>
      </c>
    </row>
    <row r="1594" spans="1:2" x14ac:dyDescent="0.2">
      <c r="A1594" s="16">
        <v>1100690</v>
      </c>
      <c r="B1594" s="15">
        <v>0.144418245</v>
      </c>
    </row>
    <row r="1595" spans="1:2" x14ac:dyDescent="0.2">
      <c r="A1595" s="16">
        <v>1100700</v>
      </c>
      <c r="B1595" s="15">
        <v>9.1357113000000004E-2</v>
      </c>
    </row>
    <row r="1596" spans="1:2" x14ac:dyDescent="0.2">
      <c r="A1596" s="16">
        <v>1100700</v>
      </c>
      <c r="B1596" s="15">
        <v>0</v>
      </c>
    </row>
    <row r="1597" spans="1:2" x14ac:dyDescent="0.2">
      <c r="A1597" s="16">
        <v>1100710</v>
      </c>
      <c r="B1597" s="15">
        <v>9.1357113000000004E-2</v>
      </c>
    </row>
    <row r="1598" spans="1:2" x14ac:dyDescent="0.2">
      <c r="A1598" s="16">
        <v>1100710</v>
      </c>
      <c r="B1598" s="15">
        <v>0</v>
      </c>
    </row>
    <row r="1599" spans="1:2" x14ac:dyDescent="0.2">
      <c r="A1599" s="16">
        <v>1100710</v>
      </c>
      <c r="B1599" s="15">
        <v>0</v>
      </c>
    </row>
    <row r="1600" spans="1:2" x14ac:dyDescent="0.2">
      <c r="A1600" s="16">
        <v>1100710</v>
      </c>
      <c r="B1600" s="15">
        <v>5.4040102999999999E-2</v>
      </c>
    </row>
    <row r="1601" spans="1:2" x14ac:dyDescent="0.2">
      <c r="A1601" s="16">
        <v>1100720</v>
      </c>
      <c r="B1601" s="15">
        <v>9.9550172000000006E-2</v>
      </c>
    </row>
    <row r="1602" spans="1:2" x14ac:dyDescent="0.2">
      <c r="A1602" s="16">
        <v>1100720</v>
      </c>
      <c r="B1602" s="15">
        <v>0</v>
      </c>
    </row>
    <row r="1603" spans="1:2" x14ac:dyDescent="0.2">
      <c r="A1603" s="16">
        <v>1100720</v>
      </c>
      <c r="B1603" s="15">
        <v>0</v>
      </c>
    </row>
    <row r="1604" spans="1:2" x14ac:dyDescent="0.2">
      <c r="A1604" s="16">
        <v>1100720</v>
      </c>
      <c r="B1604" s="15">
        <v>0.11546582699999999</v>
      </c>
    </row>
    <row r="1605" spans="1:2" x14ac:dyDescent="0.2">
      <c r="A1605" s="16">
        <v>1100730</v>
      </c>
      <c r="B1605" s="15">
        <v>9.1357113000000004E-2</v>
      </c>
    </row>
    <row r="1606" spans="1:2" x14ac:dyDescent="0.2">
      <c r="A1606" s="16">
        <v>1100730</v>
      </c>
      <c r="B1606" s="15">
        <v>0</v>
      </c>
    </row>
    <row r="1607" spans="1:2" x14ac:dyDescent="0.2">
      <c r="A1607" s="16">
        <v>1100740</v>
      </c>
      <c r="B1607" s="15">
        <v>9.1357113000000004E-2</v>
      </c>
    </row>
    <row r="1608" spans="1:2" x14ac:dyDescent="0.2">
      <c r="A1608" s="16">
        <v>1100740</v>
      </c>
      <c r="B1608" s="15">
        <v>0</v>
      </c>
    </row>
    <row r="1609" spans="1:2" x14ac:dyDescent="0.2">
      <c r="A1609" s="16">
        <v>1100750</v>
      </c>
      <c r="B1609" s="15">
        <v>9.1357113000000004E-2</v>
      </c>
    </row>
    <row r="1610" spans="1:2" x14ac:dyDescent="0.2">
      <c r="A1610" s="16">
        <v>1100750</v>
      </c>
      <c r="B1610" s="15">
        <v>0</v>
      </c>
    </row>
    <row r="1611" spans="1:2" x14ac:dyDescent="0.2">
      <c r="A1611" s="16">
        <v>1100760</v>
      </c>
      <c r="B1611" s="15">
        <v>9.1357113000000004E-2</v>
      </c>
    </row>
    <row r="1612" spans="1:2" x14ac:dyDescent="0.2">
      <c r="A1612" s="16">
        <v>1100760</v>
      </c>
      <c r="B1612" s="15">
        <v>0</v>
      </c>
    </row>
    <row r="1613" spans="1:2" x14ac:dyDescent="0.2">
      <c r="A1613" s="16">
        <v>1100760</v>
      </c>
      <c r="B1613" s="15">
        <v>5.4040102999999999E-2</v>
      </c>
    </row>
    <row r="1614" spans="1:2" x14ac:dyDescent="0.2">
      <c r="A1614" s="16">
        <v>1100760</v>
      </c>
      <c r="B1614" s="15">
        <v>8.7401617000000001E-2</v>
      </c>
    </row>
    <row r="1615" spans="1:2" x14ac:dyDescent="0.2">
      <c r="A1615" s="16">
        <v>1100770</v>
      </c>
      <c r="B1615" s="15">
        <v>0.18726980400000001</v>
      </c>
    </row>
    <row r="1616" spans="1:2" x14ac:dyDescent="0.2">
      <c r="A1616" s="16">
        <v>1100770</v>
      </c>
      <c r="B1616" s="15">
        <v>0.144418245</v>
      </c>
    </row>
    <row r="1617" spans="1:2" x14ac:dyDescent="0.2">
      <c r="A1617" s="16">
        <v>1100780</v>
      </c>
      <c r="B1617" s="15">
        <v>0.18726980400000001</v>
      </c>
    </row>
    <row r="1618" spans="1:2" x14ac:dyDescent="0.2">
      <c r="A1618" s="16">
        <v>1100780</v>
      </c>
      <c r="B1618" s="15">
        <v>0.144418245</v>
      </c>
    </row>
    <row r="1619" spans="1:2" x14ac:dyDescent="0.2">
      <c r="A1619" s="16">
        <v>1100790</v>
      </c>
      <c r="B1619" s="15">
        <v>0.18726980400000001</v>
      </c>
    </row>
    <row r="1620" spans="1:2" x14ac:dyDescent="0.2">
      <c r="A1620" s="16">
        <v>1100790</v>
      </c>
      <c r="B1620" s="15">
        <v>0.144418245</v>
      </c>
    </row>
    <row r="1621" spans="1:2" x14ac:dyDescent="0.2">
      <c r="A1621" s="16">
        <v>1100800</v>
      </c>
      <c r="B1621" s="15">
        <v>0.18726980400000001</v>
      </c>
    </row>
    <row r="1622" spans="1:2" x14ac:dyDescent="0.2">
      <c r="A1622" s="16">
        <v>1100800</v>
      </c>
      <c r="B1622" s="15">
        <v>0.144418245</v>
      </c>
    </row>
    <row r="1623" spans="1:2" x14ac:dyDescent="0.2">
      <c r="A1623" s="16">
        <v>1100810</v>
      </c>
      <c r="B1623" s="15">
        <v>0.18726980400000001</v>
      </c>
    </row>
    <row r="1624" spans="1:2" x14ac:dyDescent="0.2">
      <c r="A1624" s="16">
        <v>1100810</v>
      </c>
      <c r="B1624" s="15">
        <v>0.144418245</v>
      </c>
    </row>
    <row r="1625" spans="1:2" x14ac:dyDescent="0.2">
      <c r="A1625" s="16">
        <v>1100820</v>
      </c>
      <c r="B1625" s="15">
        <v>9.1357113000000004E-2</v>
      </c>
    </row>
    <row r="1626" spans="1:2" x14ac:dyDescent="0.2">
      <c r="A1626" s="16">
        <v>1100820</v>
      </c>
      <c r="B1626" s="15">
        <v>0.11546582699999999</v>
      </c>
    </row>
    <row r="1627" spans="1:2" x14ac:dyDescent="0.2">
      <c r="A1627" s="16">
        <v>1100820</v>
      </c>
      <c r="B1627" s="15">
        <v>0.144418245</v>
      </c>
    </row>
    <row r="1628" spans="1:2" x14ac:dyDescent="0.2">
      <c r="A1628" s="16">
        <v>1100830</v>
      </c>
      <c r="B1628" s="15">
        <v>0.24197811</v>
      </c>
    </row>
    <row r="1629" spans="1:2" x14ac:dyDescent="0.2">
      <c r="A1629" s="16">
        <v>1100830</v>
      </c>
      <c r="B1629" s="15">
        <v>0.11546582699999999</v>
      </c>
    </row>
    <row r="1630" spans="1:2" x14ac:dyDescent="0.2">
      <c r="A1630" s="16">
        <v>1100830</v>
      </c>
      <c r="B1630" s="15">
        <v>0.144418245</v>
      </c>
    </row>
    <row r="1631" spans="1:2" x14ac:dyDescent="0.2">
      <c r="A1631" s="16">
        <v>1100840</v>
      </c>
      <c r="B1631" s="15">
        <v>0.15464704600000001</v>
      </c>
    </row>
    <row r="1632" spans="1:2" x14ac:dyDescent="0.2">
      <c r="A1632" s="16">
        <v>1100840</v>
      </c>
      <c r="B1632" s="15">
        <v>0.15335653099999999</v>
      </c>
    </row>
    <row r="1633" spans="1:2" x14ac:dyDescent="0.2">
      <c r="A1633" s="16">
        <v>1100850</v>
      </c>
      <c r="B1633" s="15">
        <v>0.18050497700000001</v>
      </c>
    </row>
    <row r="1634" spans="1:2" x14ac:dyDescent="0.2">
      <c r="A1634" s="16">
        <v>1100850</v>
      </c>
      <c r="B1634" s="15">
        <v>0.18726980400000001</v>
      </c>
    </row>
    <row r="1635" spans="1:2" x14ac:dyDescent="0.2">
      <c r="A1635" s="16">
        <v>1100850</v>
      </c>
      <c r="B1635" s="15">
        <v>0.15464704600000001</v>
      </c>
    </row>
    <row r="1636" spans="1:2" x14ac:dyDescent="0.2">
      <c r="A1636" s="16">
        <v>1100850</v>
      </c>
      <c r="B1636" s="15">
        <v>0.15335653099999999</v>
      </c>
    </row>
    <row r="1637" spans="1:2" x14ac:dyDescent="0.2">
      <c r="A1637" s="16">
        <v>1100850</v>
      </c>
      <c r="B1637" s="15">
        <v>0.144418245</v>
      </c>
    </row>
    <row r="1638" spans="1:2" x14ac:dyDescent="0.2">
      <c r="A1638" s="16">
        <v>1100860</v>
      </c>
      <c r="B1638" s="15">
        <v>0.18050497700000001</v>
      </c>
    </row>
    <row r="1639" spans="1:2" x14ac:dyDescent="0.2">
      <c r="A1639" s="16">
        <v>1100860</v>
      </c>
      <c r="B1639" s="15">
        <v>0.18726980400000001</v>
      </c>
    </row>
    <row r="1640" spans="1:2" x14ac:dyDescent="0.2">
      <c r="A1640" s="16">
        <v>1100860</v>
      </c>
      <c r="B1640" s="15">
        <v>0.15464704600000001</v>
      </c>
    </row>
    <row r="1641" spans="1:2" x14ac:dyDescent="0.2">
      <c r="A1641" s="16">
        <v>1100870</v>
      </c>
      <c r="B1641" s="15">
        <v>0.18050497700000001</v>
      </c>
    </row>
    <row r="1642" spans="1:2" x14ac:dyDescent="0.2">
      <c r="A1642" s="16">
        <v>1100870</v>
      </c>
      <c r="B1642" s="15">
        <v>0.18726980400000001</v>
      </c>
    </row>
    <row r="1643" spans="1:2" x14ac:dyDescent="0.2">
      <c r="A1643" s="16">
        <v>1100880</v>
      </c>
      <c r="B1643" s="15">
        <v>0.18050497700000001</v>
      </c>
    </row>
    <row r="1644" spans="1:2" x14ac:dyDescent="0.2">
      <c r="A1644" s="16">
        <v>1100880</v>
      </c>
      <c r="B1644" s="15">
        <v>0.24197811</v>
      </c>
    </row>
    <row r="1645" spans="1:2" x14ac:dyDescent="0.2">
      <c r="A1645" s="16">
        <v>1100880</v>
      </c>
      <c r="B1645" s="15">
        <v>0.18726980400000001</v>
      </c>
    </row>
    <row r="1646" spans="1:2" x14ac:dyDescent="0.2">
      <c r="A1646" s="16">
        <v>1100890</v>
      </c>
      <c r="B1646" s="15">
        <v>0.24197811</v>
      </c>
    </row>
    <row r="1647" spans="1:2" x14ac:dyDescent="0.2">
      <c r="A1647" s="16">
        <v>1100890</v>
      </c>
      <c r="B1647" s="15">
        <v>0.18726980400000001</v>
      </c>
    </row>
    <row r="1648" spans="1:2" x14ac:dyDescent="0.2">
      <c r="A1648" s="16">
        <v>1100900</v>
      </c>
      <c r="B1648" s="15">
        <v>0.24197811</v>
      </c>
    </row>
    <row r="1649" spans="1:2" x14ac:dyDescent="0.2">
      <c r="A1649" s="16">
        <v>1100900</v>
      </c>
      <c r="B1649" s="15">
        <v>0.18726980400000001</v>
      </c>
    </row>
    <row r="1650" spans="1:2" x14ac:dyDescent="0.2">
      <c r="A1650" s="16">
        <v>1100910</v>
      </c>
      <c r="B1650" s="15">
        <v>0.24322444100000001</v>
      </c>
    </row>
    <row r="1651" spans="1:2" x14ac:dyDescent="0.2">
      <c r="A1651" s="16">
        <v>1100910</v>
      </c>
      <c r="B1651" s="15">
        <v>0.24197811</v>
      </c>
    </row>
    <row r="1652" spans="1:2" x14ac:dyDescent="0.2">
      <c r="A1652" s="16">
        <v>1100910</v>
      </c>
      <c r="B1652" s="15">
        <v>0.18726980400000001</v>
      </c>
    </row>
    <row r="1653" spans="1:2" x14ac:dyDescent="0.2">
      <c r="A1653" s="16">
        <v>1100920</v>
      </c>
      <c r="B1653" s="15">
        <v>0.24197811</v>
      </c>
    </row>
    <row r="1654" spans="1:2" x14ac:dyDescent="0.2">
      <c r="A1654" s="16">
        <v>1100930</v>
      </c>
      <c r="B1654" s="15">
        <v>0.24197811</v>
      </c>
    </row>
    <row r="1655" spans="1:2" x14ac:dyDescent="0.2">
      <c r="A1655" s="16">
        <v>1100930</v>
      </c>
      <c r="B1655" s="15">
        <v>0.18726980400000001</v>
      </c>
    </row>
    <row r="1656" spans="1:2" x14ac:dyDescent="0.2">
      <c r="A1656" s="16">
        <v>1100930</v>
      </c>
      <c r="B1656" s="15">
        <v>0.144418245</v>
      </c>
    </row>
    <row r="1657" spans="1:2" x14ac:dyDescent="0.2">
      <c r="A1657" s="16">
        <v>1100940</v>
      </c>
      <c r="B1657" s="15">
        <v>0.24197811</v>
      </c>
    </row>
    <row r="1658" spans="1:2" x14ac:dyDescent="0.2">
      <c r="A1658" s="16">
        <v>1100950</v>
      </c>
      <c r="B1658" s="15">
        <v>0.24197811</v>
      </c>
    </row>
    <row r="1659" spans="1:2" x14ac:dyDescent="0.2">
      <c r="A1659" s="16">
        <v>1100950</v>
      </c>
      <c r="B1659" s="15">
        <v>0.11546582699999999</v>
      </c>
    </row>
    <row r="1660" spans="1:2" x14ac:dyDescent="0.2">
      <c r="A1660" s="16">
        <v>1100950</v>
      </c>
      <c r="B1660" s="15">
        <v>0.144418245</v>
      </c>
    </row>
    <row r="1661" spans="1:2" x14ac:dyDescent="0.2">
      <c r="A1661" s="16">
        <v>1100960</v>
      </c>
      <c r="B1661" s="15">
        <v>0.11546582699999999</v>
      </c>
    </row>
    <row r="1662" spans="1:2" x14ac:dyDescent="0.2">
      <c r="A1662" s="16">
        <v>1100970</v>
      </c>
      <c r="B1662" s="15">
        <v>0.11546582699999999</v>
      </c>
    </row>
    <row r="1663" spans="1:2" x14ac:dyDescent="0.2">
      <c r="A1663" s="16">
        <v>1100980</v>
      </c>
      <c r="B1663" s="15">
        <v>0</v>
      </c>
    </row>
    <row r="1664" spans="1:2" x14ac:dyDescent="0.2">
      <c r="A1664" s="16">
        <v>1100980</v>
      </c>
      <c r="B1664" s="15">
        <v>0.11546582699999999</v>
      </c>
    </row>
    <row r="1665" spans="1:2" x14ac:dyDescent="0.2">
      <c r="A1665" s="16">
        <v>1100990</v>
      </c>
      <c r="B1665" s="15">
        <v>0.24197811</v>
      </c>
    </row>
    <row r="1666" spans="1:2" x14ac:dyDescent="0.2">
      <c r="A1666" s="16">
        <v>1100990</v>
      </c>
      <c r="B1666" s="15">
        <v>0.11546582699999999</v>
      </c>
    </row>
    <row r="1667" spans="1:2" x14ac:dyDescent="0.2">
      <c r="A1667" s="16">
        <v>1101000</v>
      </c>
      <c r="B1667" s="15">
        <v>0.24197811</v>
      </c>
    </row>
    <row r="1668" spans="1:2" x14ac:dyDescent="0.2">
      <c r="A1668" s="16">
        <v>1101000</v>
      </c>
      <c r="B1668" s="15">
        <v>0.11546582699999999</v>
      </c>
    </row>
    <row r="1669" spans="1:2" x14ac:dyDescent="0.2">
      <c r="A1669" s="16">
        <v>1101010</v>
      </c>
      <c r="B1669" s="15">
        <v>9.9550172000000006E-2</v>
      </c>
    </row>
    <row r="1670" spans="1:2" x14ac:dyDescent="0.2">
      <c r="A1670" s="16">
        <v>1101010</v>
      </c>
      <c r="B1670" s="15">
        <v>0.11546582699999999</v>
      </c>
    </row>
    <row r="1671" spans="1:2" x14ac:dyDescent="0.2">
      <c r="A1671" s="16">
        <v>1101020</v>
      </c>
      <c r="B1671" s="15">
        <v>0.24197811</v>
      </c>
    </row>
    <row r="1672" spans="1:2" x14ac:dyDescent="0.2">
      <c r="A1672" s="16">
        <v>1101020</v>
      </c>
      <c r="B1672" s="15">
        <v>0.11546582699999999</v>
      </c>
    </row>
    <row r="1673" spans="1:2" x14ac:dyDescent="0.2">
      <c r="A1673" s="16">
        <v>1101030</v>
      </c>
      <c r="B1673" s="15">
        <v>9.1357113000000004E-2</v>
      </c>
    </row>
    <row r="1674" spans="1:2" x14ac:dyDescent="0.2">
      <c r="A1674" s="16">
        <v>1101030</v>
      </c>
      <c r="B1674" s="15">
        <v>0</v>
      </c>
    </row>
    <row r="1675" spans="1:2" x14ac:dyDescent="0.2">
      <c r="A1675" s="16">
        <v>1101030</v>
      </c>
      <c r="B1675" s="15">
        <v>0.11546582699999999</v>
      </c>
    </row>
    <row r="1676" spans="1:2" x14ac:dyDescent="0.2">
      <c r="A1676" s="16">
        <v>1101030</v>
      </c>
      <c r="B1676" s="15">
        <v>0.144418245</v>
      </c>
    </row>
    <row r="1677" spans="1:2" x14ac:dyDescent="0.2">
      <c r="A1677" s="16">
        <v>1101040</v>
      </c>
      <c r="B1677" s="15">
        <v>0.24197811</v>
      </c>
    </row>
    <row r="1678" spans="1:2" x14ac:dyDescent="0.2">
      <c r="A1678" s="16">
        <v>1101040</v>
      </c>
      <c r="B1678" s="15">
        <v>9.9550172000000006E-2</v>
      </c>
    </row>
    <row r="1679" spans="1:2" x14ac:dyDescent="0.2">
      <c r="A1679" s="16">
        <v>1101040</v>
      </c>
      <c r="B1679" s="15">
        <v>0.11546582699999999</v>
      </c>
    </row>
    <row r="1680" spans="1:2" x14ac:dyDescent="0.2">
      <c r="A1680" s="16">
        <v>1101050</v>
      </c>
      <c r="B1680" s="15">
        <v>0.24322444100000001</v>
      </c>
    </row>
    <row r="1681" spans="1:2" x14ac:dyDescent="0.2">
      <c r="A1681" s="16">
        <v>1101050</v>
      </c>
      <c r="B1681" s="15">
        <v>0.24197811</v>
      </c>
    </row>
    <row r="1682" spans="1:2" x14ac:dyDescent="0.2">
      <c r="A1682" s="16">
        <v>1101050</v>
      </c>
      <c r="B1682" s="15">
        <v>9.9550172000000006E-2</v>
      </c>
    </row>
    <row r="1683" spans="1:2" x14ac:dyDescent="0.2">
      <c r="A1683" s="16">
        <v>1101060</v>
      </c>
      <c r="B1683" s="15">
        <v>0.24197811</v>
      </c>
    </row>
    <row r="1684" spans="1:2" x14ac:dyDescent="0.2">
      <c r="A1684" s="16">
        <v>1101070</v>
      </c>
      <c r="B1684" s="15">
        <v>0.24322444100000001</v>
      </c>
    </row>
    <row r="1685" spans="1:2" x14ac:dyDescent="0.2">
      <c r="A1685" s="16">
        <v>1101070</v>
      </c>
      <c r="B1685" s="15">
        <v>0.24197811</v>
      </c>
    </row>
    <row r="1686" spans="1:2" x14ac:dyDescent="0.2">
      <c r="A1686" s="16">
        <v>1101080</v>
      </c>
      <c r="B1686" s="15">
        <v>0.24197811</v>
      </c>
    </row>
    <row r="1687" spans="1:2" x14ac:dyDescent="0.2">
      <c r="A1687" s="16">
        <v>1101080</v>
      </c>
      <c r="B1687" s="15">
        <v>0.18726980400000001</v>
      </c>
    </row>
    <row r="1688" spans="1:2" x14ac:dyDescent="0.2">
      <c r="A1688" s="16">
        <v>1101090</v>
      </c>
      <c r="B1688" s="15">
        <v>0.18050497700000001</v>
      </c>
    </row>
    <row r="1689" spans="1:2" x14ac:dyDescent="0.2">
      <c r="A1689" s="16">
        <v>1101090</v>
      </c>
      <c r="B1689" s="15">
        <v>0.18726980400000001</v>
      </c>
    </row>
    <row r="1690" spans="1:2" x14ac:dyDescent="0.2">
      <c r="A1690" s="16">
        <v>1101100</v>
      </c>
      <c r="B1690" s="15">
        <v>0.18726980400000001</v>
      </c>
    </row>
    <row r="1691" spans="1:2" x14ac:dyDescent="0.2">
      <c r="A1691" s="16">
        <v>1101110</v>
      </c>
      <c r="B1691" s="15">
        <v>0.24197811</v>
      </c>
    </row>
    <row r="1692" spans="1:2" x14ac:dyDescent="0.2">
      <c r="A1692" s="16">
        <v>1101110</v>
      </c>
      <c r="B1692" s="15">
        <v>0.18726980400000001</v>
      </c>
    </row>
    <row r="1693" spans="1:2" x14ac:dyDescent="0.2">
      <c r="A1693" s="16">
        <v>1101110</v>
      </c>
      <c r="B1693" s="15">
        <v>0.144418245</v>
      </c>
    </row>
    <row r="1694" spans="1:2" x14ac:dyDescent="0.2">
      <c r="A1694" s="16">
        <v>1101120</v>
      </c>
      <c r="B1694" s="15">
        <v>0.18726980400000001</v>
      </c>
    </row>
    <row r="1695" spans="1:2" x14ac:dyDescent="0.2">
      <c r="A1695" s="16">
        <v>1101120</v>
      </c>
      <c r="B1695" s="15">
        <v>0.144418245</v>
      </c>
    </row>
    <row r="1696" spans="1:2" x14ac:dyDescent="0.2">
      <c r="A1696" s="16">
        <v>1101130</v>
      </c>
      <c r="B1696" s="15">
        <v>0.15464704600000001</v>
      </c>
    </row>
    <row r="1697" spans="1:2" x14ac:dyDescent="0.2">
      <c r="A1697" s="16">
        <v>1101130</v>
      </c>
      <c r="B1697" s="15">
        <v>0.15335653099999999</v>
      </c>
    </row>
    <row r="1698" spans="1:2" x14ac:dyDescent="0.2">
      <c r="A1698" s="16">
        <v>1101140</v>
      </c>
      <c r="B1698" s="15">
        <v>0.15335653099999999</v>
      </c>
    </row>
    <row r="1699" spans="1:2" x14ac:dyDescent="0.2">
      <c r="A1699" s="16">
        <v>1101140</v>
      </c>
      <c r="B1699" s="15">
        <v>0.144418245</v>
      </c>
    </row>
    <row r="1700" spans="1:2" x14ac:dyDescent="0.2">
      <c r="A1700" s="16">
        <v>1101150</v>
      </c>
      <c r="B1700" s="15">
        <v>0.15335653099999999</v>
      </c>
    </row>
    <row r="1701" spans="1:2" x14ac:dyDescent="0.2">
      <c r="A1701" s="16">
        <v>1101150</v>
      </c>
      <c r="B1701" s="15">
        <v>0.184853403</v>
      </c>
    </row>
    <row r="1702" spans="1:2" x14ac:dyDescent="0.2">
      <c r="A1702" s="16">
        <v>1101160</v>
      </c>
      <c r="B1702" s="15">
        <v>0.15335653099999999</v>
      </c>
    </row>
    <row r="1703" spans="1:2" x14ac:dyDescent="0.2">
      <c r="A1703" s="16">
        <v>1101160</v>
      </c>
      <c r="B1703" s="15">
        <v>0.184853403</v>
      </c>
    </row>
    <row r="1704" spans="1:2" x14ac:dyDescent="0.2">
      <c r="A1704" s="16">
        <v>1101170</v>
      </c>
      <c r="B1704" s="15">
        <v>0.22114599300000001</v>
      </c>
    </row>
    <row r="1705" spans="1:2" x14ac:dyDescent="0.2">
      <c r="A1705" s="16">
        <v>1101170</v>
      </c>
      <c r="B1705" s="15">
        <v>0.15335653099999999</v>
      </c>
    </row>
    <row r="1706" spans="1:2" x14ac:dyDescent="0.2">
      <c r="A1706" s="16">
        <v>1101170</v>
      </c>
      <c r="B1706" s="15">
        <v>0.184853403</v>
      </c>
    </row>
    <row r="1707" spans="1:2" x14ac:dyDescent="0.2">
      <c r="A1707" s="16">
        <v>1101180</v>
      </c>
      <c r="B1707" s="15">
        <v>0.15335653099999999</v>
      </c>
    </row>
    <row r="1708" spans="1:2" x14ac:dyDescent="0.2">
      <c r="A1708" s="16">
        <v>1101180</v>
      </c>
      <c r="B1708" s="15">
        <v>0.144418245</v>
      </c>
    </row>
    <row r="1709" spans="1:2" x14ac:dyDescent="0.2">
      <c r="A1709" s="16">
        <v>1101180</v>
      </c>
      <c r="B1709" s="15">
        <v>0.184853403</v>
      </c>
    </row>
    <row r="1710" spans="1:2" x14ac:dyDescent="0.2">
      <c r="A1710" s="16">
        <v>1101190</v>
      </c>
      <c r="B1710" s="15">
        <v>0.15464704600000001</v>
      </c>
    </row>
    <row r="1711" spans="1:2" x14ac:dyDescent="0.2">
      <c r="A1711" s="16">
        <v>1101190</v>
      </c>
      <c r="B1711" s="15">
        <v>0.18342968700000001</v>
      </c>
    </row>
    <row r="1712" spans="1:2" x14ac:dyDescent="0.2">
      <c r="A1712" s="16">
        <v>1101200</v>
      </c>
      <c r="B1712" s="15">
        <v>0.20895609700000001</v>
      </c>
    </row>
    <row r="1713" spans="1:2" x14ac:dyDescent="0.2">
      <c r="A1713" s="16">
        <v>1101200</v>
      </c>
      <c r="B1713" s="15">
        <v>0.15464704600000001</v>
      </c>
    </row>
    <row r="1714" spans="1:2" x14ac:dyDescent="0.2">
      <c r="A1714" s="16">
        <v>1101200</v>
      </c>
      <c r="B1714" s="15">
        <v>0.22114599300000001</v>
      </c>
    </row>
    <row r="1715" spans="1:2" x14ac:dyDescent="0.2">
      <c r="A1715" s="16">
        <v>1101200</v>
      </c>
      <c r="B1715" s="15">
        <v>0.24980774</v>
      </c>
    </row>
    <row r="1716" spans="1:2" x14ac:dyDescent="0.2">
      <c r="A1716" s="16">
        <v>1101200</v>
      </c>
      <c r="B1716" s="15">
        <v>0.15335653099999999</v>
      </c>
    </row>
    <row r="1717" spans="1:2" x14ac:dyDescent="0.2">
      <c r="A1717" s="16">
        <v>1101210</v>
      </c>
      <c r="B1717" s="15">
        <v>0.18050497700000001</v>
      </c>
    </row>
    <row r="1718" spans="1:2" x14ac:dyDescent="0.2">
      <c r="A1718" s="16">
        <v>1101210</v>
      </c>
      <c r="B1718" s="15">
        <v>0.15464704600000001</v>
      </c>
    </row>
    <row r="1719" spans="1:2" x14ac:dyDescent="0.2">
      <c r="A1719" s="16">
        <v>1101210</v>
      </c>
      <c r="B1719" s="15">
        <v>0.18342968700000001</v>
      </c>
    </row>
    <row r="1720" spans="1:2" x14ac:dyDescent="0.2">
      <c r="A1720" s="16">
        <v>1101220</v>
      </c>
      <c r="B1720" s="15">
        <v>0.18342968700000001</v>
      </c>
    </row>
    <row r="1721" spans="1:2" x14ac:dyDescent="0.2">
      <c r="A1721" s="16">
        <v>1101230</v>
      </c>
      <c r="B1721" s="15">
        <v>0.20895609700000001</v>
      </c>
    </row>
    <row r="1722" spans="1:2" x14ac:dyDescent="0.2">
      <c r="A1722" s="16">
        <v>1101230</v>
      </c>
      <c r="B1722" s="15">
        <v>0.18342968700000001</v>
      </c>
    </row>
    <row r="1723" spans="1:2" x14ac:dyDescent="0.2">
      <c r="A1723" s="16">
        <v>1101230</v>
      </c>
      <c r="B1723" s="15">
        <v>0.27747407099999999</v>
      </c>
    </row>
    <row r="1724" spans="1:2" x14ac:dyDescent="0.2">
      <c r="A1724" s="16">
        <v>1101240</v>
      </c>
      <c r="B1724" s="15">
        <v>0.339040754</v>
      </c>
    </row>
    <row r="1725" spans="1:2" x14ac:dyDescent="0.2">
      <c r="A1725" s="16">
        <v>1101240</v>
      </c>
      <c r="B1725" s="15">
        <v>0.27747407099999999</v>
      </c>
    </row>
    <row r="1726" spans="1:2" x14ac:dyDescent="0.2">
      <c r="A1726" s="16">
        <v>1101240</v>
      </c>
      <c r="B1726" s="15">
        <v>0.34353122600000002</v>
      </c>
    </row>
    <row r="1727" spans="1:2" x14ac:dyDescent="0.2">
      <c r="A1727" s="16">
        <v>1101250</v>
      </c>
      <c r="B1727" s="15">
        <v>0.339040754</v>
      </c>
    </row>
    <row r="1728" spans="1:2" x14ac:dyDescent="0.2">
      <c r="A1728" s="16">
        <v>1101250</v>
      </c>
      <c r="B1728" s="15">
        <v>0.20895609700000001</v>
      </c>
    </row>
    <row r="1729" spans="1:2" x14ac:dyDescent="0.2">
      <c r="A1729" s="16">
        <v>1101250</v>
      </c>
      <c r="B1729" s="15">
        <v>0.27747407099999999</v>
      </c>
    </row>
    <row r="1730" spans="1:2" x14ac:dyDescent="0.2">
      <c r="A1730" s="16">
        <v>1101260</v>
      </c>
      <c r="B1730" s="15">
        <v>0.339040754</v>
      </c>
    </row>
    <row r="1731" spans="1:2" x14ac:dyDescent="0.2">
      <c r="A1731" s="16">
        <v>1101260</v>
      </c>
      <c r="B1731" s="15">
        <v>0.20895609700000001</v>
      </c>
    </row>
    <row r="1732" spans="1:2" x14ac:dyDescent="0.2">
      <c r="A1732" s="16">
        <v>1101260</v>
      </c>
      <c r="B1732" s="15">
        <v>0.24980774</v>
      </c>
    </row>
    <row r="1733" spans="1:2" x14ac:dyDescent="0.2">
      <c r="A1733" s="16">
        <v>1101260</v>
      </c>
      <c r="B1733" s="15">
        <v>0.30120929299999999</v>
      </c>
    </row>
    <row r="1734" spans="1:2" x14ac:dyDescent="0.2">
      <c r="A1734" s="16">
        <v>1101260</v>
      </c>
      <c r="B1734" s="15">
        <v>0.27747407099999999</v>
      </c>
    </row>
    <row r="1735" spans="1:2" x14ac:dyDescent="0.2">
      <c r="A1735" s="16">
        <v>1101270</v>
      </c>
      <c r="B1735" s="15">
        <v>0.339040754</v>
      </c>
    </row>
    <row r="1736" spans="1:2" x14ac:dyDescent="0.2">
      <c r="A1736" s="16">
        <v>1101270</v>
      </c>
      <c r="B1736" s="15">
        <v>0.20895609700000001</v>
      </c>
    </row>
    <row r="1737" spans="1:2" x14ac:dyDescent="0.2">
      <c r="A1737" s="16">
        <v>1101270</v>
      </c>
      <c r="B1737" s="15">
        <v>0.24980774</v>
      </c>
    </row>
    <row r="1738" spans="1:2" x14ac:dyDescent="0.2">
      <c r="A1738" s="16">
        <v>1101270</v>
      </c>
      <c r="B1738" s="15">
        <v>0.30120929299999999</v>
      </c>
    </row>
    <row r="1739" spans="1:2" x14ac:dyDescent="0.2">
      <c r="A1739" s="16">
        <v>1101280</v>
      </c>
      <c r="B1739" s="15">
        <v>0.339040754</v>
      </c>
    </row>
    <row r="1740" spans="1:2" x14ac:dyDescent="0.2">
      <c r="A1740" s="16">
        <v>1101280</v>
      </c>
      <c r="B1740" s="15">
        <v>0.30120929299999999</v>
      </c>
    </row>
    <row r="1741" spans="1:2" x14ac:dyDescent="0.2">
      <c r="A1741" s="16">
        <v>1101290</v>
      </c>
      <c r="B1741" s="15">
        <v>0.21327326799999999</v>
      </c>
    </row>
    <row r="1742" spans="1:2" x14ac:dyDescent="0.2">
      <c r="A1742" s="16">
        <v>1101290</v>
      </c>
      <c r="B1742" s="15">
        <v>0.30120929299999999</v>
      </c>
    </row>
    <row r="1743" spans="1:2" x14ac:dyDescent="0.2">
      <c r="A1743" s="16">
        <v>1101300</v>
      </c>
      <c r="B1743" s="15">
        <v>0.29535283600000001</v>
      </c>
    </row>
    <row r="1744" spans="1:2" x14ac:dyDescent="0.2">
      <c r="A1744" s="16">
        <v>1101300</v>
      </c>
      <c r="B1744" s="15">
        <v>0.21327326799999999</v>
      </c>
    </row>
    <row r="1745" spans="1:2" x14ac:dyDescent="0.2">
      <c r="A1745" s="16">
        <v>1101300</v>
      </c>
      <c r="B1745" s="15">
        <v>0.257761517</v>
      </c>
    </row>
    <row r="1746" spans="1:2" x14ac:dyDescent="0.2">
      <c r="A1746" s="16">
        <v>1101300</v>
      </c>
      <c r="B1746" s="15">
        <v>0.30120929299999999</v>
      </c>
    </row>
    <row r="1747" spans="1:2" x14ac:dyDescent="0.2">
      <c r="A1747" s="16">
        <v>1101310</v>
      </c>
      <c r="B1747" s="15">
        <v>0.29535283600000001</v>
      </c>
    </row>
    <row r="1748" spans="1:2" x14ac:dyDescent="0.2">
      <c r="A1748" s="16">
        <v>1101310</v>
      </c>
      <c r="B1748" s="15">
        <v>0.21327326799999999</v>
      </c>
    </row>
    <row r="1749" spans="1:2" x14ac:dyDescent="0.2">
      <c r="A1749" s="16">
        <v>1101320</v>
      </c>
      <c r="B1749" s="15">
        <v>0.29535283600000001</v>
      </c>
    </row>
    <row r="1750" spans="1:2" x14ac:dyDescent="0.2">
      <c r="A1750" s="16">
        <v>1101320</v>
      </c>
      <c r="B1750" s="15">
        <v>0.21327326799999999</v>
      </c>
    </row>
    <row r="1751" spans="1:2" x14ac:dyDescent="0.2">
      <c r="A1751" s="16">
        <v>1101320</v>
      </c>
      <c r="B1751" s="15">
        <v>0.257761517</v>
      </c>
    </row>
    <row r="1752" spans="1:2" x14ac:dyDescent="0.2">
      <c r="A1752" s="16">
        <v>1101330</v>
      </c>
      <c r="B1752" s="15">
        <v>0.21327326799999999</v>
      </c>
    </row>
    <row r="1753" spans="1:2" x14ac:dyDescent="0.2">
      <c r="A1753" s="16">
        <v>1101330</v>
      </c>
      <c r="B1753" s="15">
        <v>0.257761517</v>
      </c>
    </row>
    <row r="1754" spans="1:2" x14ac:dyDescent="0.2">
      <c r="A1754" s="16">
        <v>1101340</v>
      </c>
      <c r="B1754" s="15">
        <v>0.21327326799999999</v>
      </c>
    </row>
    <row r="1755" spans="1:2" x14ac:dyDescent="0.2">
      <c r="A1755" s="16">
        <v>1101340</v>
      </c>
      <c r="B1755" s="15">
        <v>0.39701535399999999</v>
      </c>
    </row>
    <row r="1756" spans="1:2" x14ac:dyDescent="0.2">
      <c r="A1756" s="16">
        <v>1101340</v>
      </c>
      <c r="B1756" s="15">
        <v>0.257761517</v>
      </c>
    </row>
    <row r="1757" spans="1:2" x14ac:dyDescent="0.2">
      <c r="A1757" s="16">
        <v>1101340</v>
      </c>
      <c r="B1757" s="15">
        <v>0.30120929299999999</v>
      </c>
    </row>
    <row r="1758" spans="1:2" x14ac:dyDescent="0.2">
      <c r="A1758" s="16">
        <v>1101350</v>
      </c>
      <c r="B1758" s="15">
        <v>0.39701535399999999</v>
      </c>
    </row>
    <row r="1759" spans="1:2" x14ac:dyDescent="0.2">
      <c r="A1759" s="16">
        <v>1101350</v>
      </c>
      <c r="B1759" s="15">
        <v>0.257761517</v>
      </c>
    </row>
    <row r="1760" spans="1:2" x14ac:dyDescent="0.2">
      <c r="A1760" s="16">
        <v>1101350</v>
      </c>
      <c r="B1760" s="15">
        <v>0.30120929299999999</v>
      </c>
    </row>
    <row r="1761" spans="1:2" x14ac:dyDescent="0.2">
      <c r="A1761" s="16">
        <v>1101360</v>
      </c>
      <c r="B1761" s="15">
        <v>0.39701535399999999</v>
      </c>
    </row>
    <row r="1762" spans="1:2" x14ac:dyDescent="0.2">
      <c r="A1762" s="16">
        <v>1101360</v>
      </c>
      <c r="B1762" s="15">
        <v>0.257761517</v>
      </c>
    </row>
    <row r="1763" spans="1:2" x14ac:dyDescent="0.2">
      <c r="A1763" s="16">
        <v>1101370</v>
      </c>
      <c r="B1763" s="15">
        <v>0.43268275699999997</v>
      </c>
    </row>
    <row r="1764" spans="1:2" x14ac:dyDescent="0.2">
      <c r="A1764" s="16">
        <v>1101370</v>
      </c>
      <c r="B1764" s="15">
        <v>0.39701535399999999</v>
      </c>
    </row>
    <row r="1765" spans="1:2" x14ac:dyDescent="0.2">
      <c r="A1765" s="16">
        <v>1101370</v>
      </c>
      <c r="B1765" s="15">
        <v>0.257761517</v>
      </c>
    </row>
    <row r="1766" spans="1:2" x14ac:dyDescent="0.2">
      <c r="A1766" s="16">
        <v>1101370</v>
      </c>
      <c r="B1766" s="15">
        <v>0.36863190099999998</v>
      </c>
    </row>
    <row r="1767" spans="1:2" x14ac:dyDescent="0.2">
      <c r="A1767" s="16">
        <v>1101380</v>
      </c>
      <c r="B1767" s="15">
        <v>0.37091478100000003</v>
      </c>
    </row>
    <row r="1768" spans="1:2" x14ac:dyDescent="0.2">
      <c r="A1768" s="16">
        <v>1101380</v>
      </c>
      <c r="B1768" s="15">
        <v>0.43268275699999997</v>
      </c>
    </row>
    <row r="1769" spans="1:2" x14ac:dyDescent="0.2">
      <c r="A1769" s="16">
        <v>1101380</v>
      </c>
      <c r="B1769" s="15">
        <v>0.257761517</v>
      </c>
    </row>
    <row r="1770" spans="1:2" x14ac:dyDescent="0.2">
      <c r="A1770" s="16">
        <v>1101380</v>
      </c>
      <c r="B1770" s="15">
        <v>0.36863190099999998</v>
      </c>
    </row>
    <row r="1771" spans="1:2" x14ac:dyDescent="0.2">
      <c r="A1771" s="16">
        <v>1101390</v>
      </c>
      <c r="B1771" s="15">
        <v>0.37091478100000003</v>
      </c>
    </row>
    <row r="1772" spans="1:2" x14ac:dyDescent="0.2">
      <c r="A1772" s="16">
        <v>1101390</v>
      </c>
      <c r="B1772" s="15">
        <v>0.388106432</v>
      </c>
    </row>
    <row r="1773" spans="1:2" x14ac:dyDescent="0.2">
      <c r="A1773" s="16">
        <v>1101390</v>
      </c>
      <c r="B1773" s="15">
        <v>0.41615310100000003</v>
      </c>
    </row>
    <row r="1774" spans="1:2" x14ac:dyDescent="0.2">
      <c r="A1774" s="16">
        <v>1101390</v>
      </c>
      <c r="B1774" s="15">
        <v>0.43268275699999997</v>
      </c>
    </row>
    <row r="1775" spans="1:2" x14ac:dyDescent="0.2">
      <c r="A1775" s="16">
        <v>1101390</v>
      </c>
      <c r="B1775" s="15">
        <v>0.36863190099999998</v>
      </c>
    </row>
    <row r="1776" spans="1:2" x14ac:dyDescent="0.2">
      <c r="A1776" s="16">
        <v>1101400</v>
      </c>
      <c r="B1776" s="15">
        <v>0.37091478100000003</v>
      </c>
    </row>
    <row r="1777" spans="1:2" x14ac:dyDescent="0.2">
      <c r="A1777" s="16">
        <v>1101400</v>
      </c>
      <c r="B1777" s="15">
        <v>0.21327326799999999</v>
      </c>
    </row>
    <row r="1778" spans="1:2" x14ac:dyDescent="0.2">
      <c r="A1778" s="16">
        <v>1101400</v>
      </c>
      <c r="B1778" s="15">
        <v>0.257761517</v>
      </c>
    </row>
    <row r="1779" spans="1:2" x14ac:dyDescent="0.2">
      <c r="A1779" s="16">
        <v>1101400</v>
      </c>
      <c r="B1779" s="15">
        <v>0.36863190099999998</v>
      </c>
    </row>
    <row r="1780" spans="1:2" x14ac:dyDescent="0.2">
      <c r="A1780" s="16">
        <v>1101410</v>
      </c>
      <c r="B1780" s="15">
        <v>0.21327326799999999</v>
      </c>
    </row>
    <row r="1781" spans="1:2" x14ac:dyDescent="0.2">
      <c r="A1781" s="16">
        <v>1101410</v>
      </c>
      <c r="B1781" s="15">
        <v>0.257761517</v>
      </c>
    </row>
    <row r="1782" spans="1:2" x14ac:dyDescent="0.2">
      <c r="A1782" s="16">
        <v>1101420</v>
      </c>
      <c r="B1782" s="15">
        <v>0.21327326799999999</v>
      </c>
    </row>
    <row r="1783" spans="1:2" x14ac:dyDescent="0.2">
      <c r="A1783" s="16">
        <v>1101420</v>
      </c>
      <c r="B1783" s="15">
        <v>0.257761517</v>
      </c>
    </row>
    <row r="1784" spans="1:2" x14ac:dyDescent="0.2">
      <c r="A1784" s="16">
        <v>1101420</v>
      </c>
      <c r="B1784" s="15">
        <v>0.30120929299999999</v>
      </c>
    </row>
    <row r="1785" spans="1:2" x14ac:dyDescent="0.2">
      <c r="A1785" s="16">
        <v>1101430</v>
      </c>
      <c r="B1785" s="15">
        <v>0.43268275699999997</v>
      </c>
    </row>
    <row r="1786" spans="1:2" x14ac:dyDescent="0.2">
      <c r="A1786" s="16">
        <v>1101430</v>
      </c>
      <c r="B1786" s="15">
        <v>0.43320351899999998</v>
      </c>
    </row>
    <row r="1787" spans="1:2" x14ac:dyDescent="0.2">
      <c r="A1787" s="16">
        <v>1101430</v>
      </c>
      <c r="B1787" s="15">
        <v>0.39701535399999999</v>
      </c>
    </row>
    <row r="1788" spans="1:2" x14ac:dyDescent="0.2">
      <c r="A1788" s="16">
        <v>1101430</v>
      </c>
      <c r="B1788" s="15">
        <v>0.339040754</v>
      </c>
    </row>
    <row r="1789" spans="1:2" x14ac:dyDescent="0.2">
      <c r="A1789" s="16">
        <v>1101430</v>
      </c>
      <c r="B1789" s="15">
        <v>0.257761517</v>
      </c>
    </row>
    <row r="1790" spans="1:2" x14ac:dyDescent="0.2">
      <c r="A1790" s="16">
        <v>1101430</v>
      </c>
      <c r="B1790" s="15">
        <v>0.30120929299999999</v>
      </c>
    </row>
    <row r="1791" spans="1:2" x14ac:dyDescent="0.2">
      <c r="A1791" s="16">
        <v>1101440</v>
      </c>
      <c r="B1791" s="15">
        <v>0.339040754</v>
      </c>
    </row>
    <row r="1792" spans="1:2" x14ac:dyDescent="0.2">
      <c r="A1792" s="16">
        <v>1101440</v>
      </c>
      <c r="B1792" s="15">
        <v>0.30120929299999999</v>
      </c>
    </row>
    <row r="1793" spans="1:2" x14ac:dyDescent="0.2">
      <c r="A1793" s="16">
        <v>1101450</v>
      </c>
      <c r="B1793" s="15">
        <v>0.39701535399999999</v>
      </c>
    </row>
    <row r="1794" spans="1:2" x14ac:dyDescent="0.2">
      <c r="A1794" s="16">
        <v>1101450</v>
      </c>
      <c r="B1794" s="15">
        <v>0.339040754</v>
      </c>
    </row>
    <row r="1795" spans="1:2" x14ac:dyDescent="0.2">
      <c r="A1795" s="16">
        <v>1101450</v>
      </c>
      <c r="B1795" s="15">
        <v>0.30120929299999999</v>
      </c>
    </row>
    <row r="1796" spans="1:2" x14ac:dyDescent="0.2">
      <c r="A1796" s="16">
        <v>1101460</v>
      </c>
      <c r="B1796" s="15">
        <v>0.39701535399999999</v>
      </c>
    </row>
    <row r="1797" spans="1:2" x14ac:dyDescent="0.2">
      <c r="A1797" s="16">
        <v>1101460</v>
      </c>
      <c r="B1797" s="15">
        <v>0.339040754</v>
      </c>
    </row>
    <row r="1798" spans="1:2" x14ac:dyDescent="0.2">
      <c r="A1798" s="16">
        <v>1101460</v>
      </c>
      <c r="B1798" s="15">
        <v>0.30120929299999999</v>
      </c>
    </row>
    <row r="1799" spans="1:2" x14ac:dyDescent="0.2">
      <c r="A1799" s="16">
        <v>1101470</v>
      </c>
      <c r="B1799" s="15">
        <v>0.30120929299999999</v>
      </c>
    </row>
    <row r="1800" spans="1:2" x14ac:dyDescent="0.2">
      <c r="A1800" s="16">
        <v>1101480</v>
      </c>
      <c r="B1800" s="15">
        <v>0.29535283600000001</v>
      </c>
    </row>
    <row r="1801" spans="1:2" x14ac:dyDescent="0.2">
      <c r="A1801" s="16">
        <v>1101480</v>
      </c>
      <c r="B1801" s="15">
        <v>0.21327326799999999</v>
      </c>
    </row>
    <row r="1802" spans="1:2" x14ac:dyDescent="0.2">
      <c r="A1802" s="16">
        <v>1101480</v>
      </c>
      <c r="B1802" s="15">
        <v>0.24980774</v>
      </c>
    </row>
    <row r="1803" spans="1:2" x14ac:dyDescent="0.2">
      <c r="A1803" s="16">
        <v>1101480</v>
      </c>
      <c r="B1803" s="15">
        <v>0.30120929299999999</v>
      </c>
    </row>
    <row r="1804" spans="1:2" x14ac:dyDescent="0.2">
      <c r="A1804" s="16">
        <v>1101490</v>
      </c>
      <c r="B1804" s="15">
        <v>0.29535283600000001</v>
      </c>
    </row>
    <row r="1805" spans="1:2" x14ac:dyDescent="0.2">
      <c r="A1805" s="16">
        <v>1101490</v>
      </c>
      <c r="B1805" s="15">
        <v>0.24980774</v>
      </c>
    </row>
    <row r="1806" spans="1:2" x14ac:dyDescent="0.2">
      <c r="A1806" s="16">
        <v>1101490</v>
      </c>
      <c r="B1806" s="15">
        <v>0.30120929299999999</v>
      </c>
    </row>
    <row r="1807" spans="1:2" x14ac:dyDescent="0.2">
      <c r="A1807" s="16">
        <v>1101500</v>
      </c>
      <c r="B1807" s="15">
        <v>0.29535283600000001</v>
      </c>
    </row>
    <row r="1808" spans="1:2" x14ac:dyDescent="0.2">
      <c r="A1808" s="16">
        <v>1101500</v>
      </c>
      <c r="B1808" s="15">
        <v>0.30120929299999999</v>
      </c>
    </row>
    <row r="1809" spans="1:2" x14ac:dyDescent="0.2">
      <c r="A1809" s="16">
        <v>1101510</v>
      </c>
      <c r="B1809" s="15">
        <v>0.29535283600000001</v>
      </c>
    </row>
    <row r="1810" spans="1:2" x14ac:dyDescent="0.2">
      <c r="A1810" s="16">
        <v>1101510</v>
      </c>
      <c r="B1810" s="15">
        <v>0.23053315099999999</v>
      </c>
    </row>
    <row r="1811" spans="1:2" x14ac:dyDescent="0.2">
      <c r="A1811" s="16">
        <v>1101520</v>
      </c>
      <c r="B1811" s="15">
        <v>0.29535283600000001</v>
      </c>
    </row>
    <row r="1812" spans="1:2" x14ac:dyDescent="0.2">
      <c r="A1812" s="16">
        <v>1101520</v>
      </c>
      <c r="B1812" s="15">
        <v>0.19157380800000001</v>
      </c>
    </row>
    <row r="1813" spans="1:2" x14ac:dyDescent="0.2">
      <c r="A1813" s="16">
        <v>1101530</v>
      </c>
      <c r="B1813" s="15">
        <v>0.29535283600000001</v>
      </c>
    </row>
    <row r="1814" spans="1:2" x14ac:dyDescent="0.2">
      <c r="A1814" s="16">
        <v>1101540</v>
      </c>
      <c r="B1814" s="15">
        <v>0.29535283600000001</v>
      </c>
    </row>
    <row r="1815" spans="1:2" x14ac:dyDescent="0.2">
      <c r="A1815" s="16">
        <v>1101540</v>
      </c>
      <c r="B1815" s="15">
        <v>0.23053315099999999</v>
      </c>
    </row>
    <row r="1816" spans="1:2" x14ac:dyDescent="0.2">
      <c r="A1816" s="16">
        <v>1101550</v>
      </c>
      <c r="B1816" s="15">
        <v>0.29535283600000001</v>
      </c>
    </row>
    <row r="1817" spans="1:2" x14ac:dyDescent="0.2">
      <c r="A1817" s="16">
        <v>1101550</v>
      </c>
      <c r="B1817" s="15">
        <v>0.19157380800000001</v>
      </c>
    </row>
    <row r="1818" spans="1:2" x14ac:dyDescent="0.2">
      <c r="A1818" s="16">
        <v>1101550</v>
      </c>
      <c r="B1818" s="15">
        <v>0.23053315099999999</v>
      </c>
    </row>
    <row r="1819" spans="1:2" x14ac:dyDescent="0.2">
      <c r="A1819" s="16">
        <v>1101560</v>
      </c>
      <c r="B1819" s="15">
        <v>0.29535283600000001</v>
      </c>
    </row>
    <row r="1820" spans="1:2" x14ac:dyDescent="0.2">
      <c r="A1820" s="16">
        <v>1101560</v>
      </c>
      <c r="B1820" s="15">
        <v>0.21327326799999999</v>
      </c>
    </row>
    <row r="1821" spans="1:2" x14ac:dyDescent="0.2">
      <c r="A1821" s="16">
        <v>1101570</v>
      </c>
      <c r="B1821" s="15">
        <v>0.29535283600000001</v>
      </c>
    </row>
    <row r="1822" spans="1:2" x14ac:dyDescent="0.2">
      <c r="A1822" s="16">
        <v>1101570</v>
      </c>
      <c r="B1822" s="15">
        <v>0.21327326799999999</v>
      </c>
    </row>
    <row r="1823" spans="1:2" x14ac:dyDescent="0.2">
      <c r="A1823" s="16">
        <v>1101580</v>
      </c>
      <c r="B1823" s="15">
        <v>0.29535283600000001</v>
      </c>
    </row>
    <row r="1824" spans="1:2" x14ac:dyDescent="0.2">
      <c r="A1824" s="16">
        <v>1101580</v>
      </c>
      <c r="B1824" s="15">
        <v>0.21327326799999999</v>
      </c>
    </row>
    <row r="1825" spans="1:2" x14ac:dyDescent="0.2">
      <c r="A1825" s="16">
        <v>1101580</v>
      </c>
      <c r="B1825" s="15">
        <v>0.23053315099999999</v>
      </c>
    </row>
    <row r="1826" spans="1:2" x14ac:dyDescent="0.2">
      <c r="A1826" s="16">
        <v>1101590</v>
      </c>
      <c r="B1826" s="15">
        <v>0.29535283600000001</v>
      </c>
    </row>
    <row r="1827" spans="1:2" x14ac:dyDescent="0.2">
      <c r="A1827" s="16">
        <v>1101590</v>
      </c>
      <c r="B1827" s="15">
        <v>0.24980774</v>
      </c>
    </row>
    <row r="1828" spans="1:2" x14ac:dyDescent="0.2">
      <c r="A1828" s="16">
        <v>1101590</v>
      </c>
      <c r="B1828" s="15">
        <v>0.30120929299999999</v>
      </c>
    </row>
    <row r="1829" spans="1:2" x14ac:dyDescent="0.2">
      <c r="A1829" s="16">
        <v>1101600</v>
      </c>
      <c r="B1829" s="15">
        <v>0.29535283600000001</v>
      </c>
    </row>
    <row r="1830" spans="1:2" x14ac:dyDescent="0.2">
      <c r="A1830" s="16">
        <v>1101610</v>
      </c>
      <c r="B1830" s="15">
        <v>0.29535283600000001</v>
      </c>
    </row>
    <row r="1831" spans="1:2" x14ac:dyDescent="0.2">
      <c r="A1831" s="16">
        <v>1101620</v>
      </c>
      <c r="B1831" s="15">
        <v>0.20895609700000001</v>
      </c>
    </row>
    <row r="1832" spans="1:2" x14ac:dyDescent="0.2">
      <c r="A1832" s="16">
        <v>1101620</v>
      </c>
      <c r="B1832" s="15">
        <v>0.24980774</v>
      </c>
    </row>
    <row r="1833" spans="1:2" x14ac:dyDescent="0.2">
      <c r="A1833" s="16">
        <v>1101620</v>
      </c>
      <c r="B1833" s="15">
        <v>0.30120929299999999</v>
      </c>
    </row>
    <row r="1834" spans="1:2" x14ac:dyDescent="0.2">
      <c r="A1834" s="16">
        <v>1101630</v>
      </c>
      <c r="B1834" s="15">
        <v>0.22114599300000001</v>
      </c>
    </row>
    <row r="1835" spans="1:2" x14ac:dyDescent="0.2">
      <c r="A1835" s="16">
        <v>1101630</v>
      </c>
      <c r="B1835" s="15">
        <v>0.24980774</v>
      </c>
    </row>
    <row r="1836" spans="1:2" x14ac:dyDescent="0.2">
      <c r="A1836" s="16">
        <v>1101640</v>
      </c>
      <c r="B1836" s="15">
        <v>0.29535283600000001</v>
      </c>
    </row>
    <row r="1837" spans="1:2" x14ac:dyDescent="0.2">
      <c r="A1837" s="16">
        <v>1101640</v>
      </c>
      <c r="B1837" s="15">
        <v>0.15464704600000001</v>
      </c>
    </row>
    <row r="1838" spans="1:2" x14ac:dyDescent="0.2">
      <c r="A1838" s="16">
        <v>1101640</v>
      </c>
      <c r="B1838" s="15">
        <v>0.22114599300000001</v>
      </c>
    </row>
    <row r="1839" spans="1:2" x14ac:dyDescent="0.2">
      <c r="A1839" s="16">
        <v>1101640</v>
      </c>
      <c r="B1839" s="15">
        <v>0.24980774</v>
      </c>
    </row>
    <row r="1840" spans="1:2" x14ac:dyDescent="0.2">
      <c r="A1840" s="16">
        <v>1101640</v>
      </c>
      <c r="B1840" s="15">
        <v>0.15335653099999999</v>
      </c>
    </row>
    <row r="1841" spans="1:2" x14ac:dyDescent="0.2">
      <c r="A1841" s="16">
        <v>1101640</v>
      </c>
      <c r="B1841" s="15">
        <v>0.184853403</v>
      </c>
    </row>
    <row r="1842" spans="1:2" x14ac:dyDescent="0.2">
      <c r="A1842" s="16">
        <v>1101650</v>
      </c>
      <c r="B1842" s="15">
        <v>0.29535283600000001</v>
      </c>
    </row>
    <row r="1843" spans="1:2" x14ac:dyDescent="0.2">
      <c r="A1843" s="16">
        <v>1101650</v>
      </c>
      <c r="B1843" s="15">
        <v>0.15335653099999999</v>
      </c>
    </row>
    <row r="1844" spans="1:2" x14ac:dyDescent="0.2">
      <c r="A1844" s="16">
        <v>1101650</v>
      </c>
      <c r="B1844" s="15">
        <v>0.19157380800000001</v>
      </c>
    </row>
    <row r="1845" spans="1:2" x14ac:dyDescent="0.2">
      <c r="A1845" s="16">
        <v>1101650</v>
      </c>
      <c r="B1845" s="15">
        <v>0.184853403</v>
      </c>
    </row>
    <row r="1846" spans="1:2" x14ac:dyDescent="0.2">
      <c r="A1846" s="16">
        <v>1101660</v>
      </c>
      <c r="B1846" s="15">
        <v>0.15335653099999999</v>
      </c>
    </row>
    <row r="1847" spans="1:2" x14ac:dyDescent="0.2">
      <c r="A1847" s="16">
        <v>1101660</v>
      </c>
      <c r="B1847" s="15">
        <v>0.144418245</v>
      </c>
    </row>
    <row r="1848" spans="1:2" x14ac:dyDescent="0.2">
      <c r="A1848" s="16">
        <v>1101660</v>
      </c>
      <c r="B1848" s="15">
        <v>0.184853403</v>
      </c>
    </row>
    <row r="1849" spans="1:2" x14ac:dyDescent="0.2">
      <c r="A1849" s="16">
        <v>1101670</v>
      </c>
      <c r="B1849" s="15">
        <v>8.7401617000000001E-2</v>
      </c>
    </row>
    <row r="1850" spans="1:2" x14ac:dyDescent="0.2">
      <c r="A1850" s="16">
        <v>1101670</v>
      </c>
      <c r="B1850" s="15">
        <v>0.184853403</v>
      </c>
    </row>
    <row r="1851" spans="1:2" x14ac:dyDescent="0.2">
      <c r="A1851" s="16">
        <v>1101680</v>
      </c>
      <c r="B1851" s="15">
        <v>0.184853403</v>
      </c>
    </row>
    <row r="1852" spans="1:2" x14ac:dyDescent="0.2">
      <c r="A1852" s="16">
        <v>1101690</v>
      </c>
      <c r="B1852" s="15">
        <v>8.7401617000000001E-2</v>
      </c>
    </row>
    <row r="1853" spans="1:2" x14ac:dyDescent="0.2">
      <c r="A1853" s="16">
        <v>1101690</v>
      </c>
      <c r="B1853" s="15">
        <v>0.120279369</v>
      </c>
    </row>
    <row r="1854" spans="1:2" x14ac:dyDescent="0.2">
      <c r="A1854" s="16">
        <v>1101690</v>
      </c>
      <c r="B1854" s="15">
        <v>0.184853403</v>
      </c>
    </row>
    <row r="1855" spans="1:2" x14ac:dyDescent="0.2">
      <c r="A1855" s="16">
        <v>1101700</v>
      </c>
      <c r="B1855" s="15">
        <v>9.1357113000000004E-2</v>
      </c>
    </row>
    <row r="1856" spans="1:2" x14ac:dyDescent="0.2">
      <c r="A1856" s="16">
        <v>1101700</v>
      </c>
      <c r="B1856" s="15">
        <v>8.7401617000000001E-2</v>
      </c>
    </row>
    <row r="1857" spans="1:2" x14ac:dyDescent="0.2">
      <c r="A1857" s="16">
        <v>1101700</v>
      </c>
      <c r="B1857" s="15">
        <v>0.144418245</v>
      </c>
    </row>
    <row r="1858" spans="1:2" x14ac:dyDescent="0.2">
      <c r="A1858" s="16">
        <v>1101700</v>
      </c>
      <c r="B1858" s="15">
        <v>0.184853403</v>
      </c>
    </row>
    <row r="1859" spans="1:2" x14ac:dyDescent="0.2">
      <c r="A1859" s="16">
        <v>1101710</v>
      </c>
      <c r="B1859" s="15">
        <v>0.29535283600000001</v>
      </c>
    </row>
    <row r="1860" spans="1:2" x14ac:dyDescent="0.2">
      <c r="A1860" s="16">
        <v>1101710</v>
      </c>
      <c r="B1860" s="15">
        <v>0.184853403</v>
      </c>
    </row>
    <row r="1861" spans="1:2" x14ac:dyDescent="0.2">
      <c r="A1861" s="16">
        <v>1101720</v>
      </c>
      <c r="B1861" s="15">
        <v>0.29535283600000001</v>
      </c>
    </row>
    <row r="1862" spans="1:2" x14ac:dyDescent="0.2">
      <c r="A1862" s="16">
        <v>1101720</v>
      </c>
      <c r="B1862" s="15">
        <v>0.19157380800000001</v>
      </c>
    </row>
    <row r="1863" spans="1:2" x14ac:dyDescent="0.2">
      <c r="A1863" s="16">
        <v>1101720</v>
      </c>
      <c r="B1863" s="15">
        <v>0.120279369</v>
      </c>
    </row>
    <row r="1864" spans="1:2" x14ac:dyDescent="0.2">
      <c r="A1864" s="16">
        <v>1101720</v>
      </c>
      <c r="B1864" s="15">
        <v>0.184853403</v>
      </c>
    </row>
    <row r="1865" spans="1:2" x14ac:dyDescent="0.2">
      <c r="A1865" s="16">
        <v>1101730</v>
      </c>
      <c r="B1865" s="15">
        <v>0.19157380800000001</v>
      </c>
    </row>
    <row r="1866" spans="1:2" x14ac:dyDescent="0.2">
      <c r="A1866" s="16">
        <v>1101730</v>
      </c>
      <c r="B1866" s="15">
        <v>8.7401617000000001E-2</v>
      </c>
    </row>
    <row r="1867" spans="1:2" x14ac:dyDescent="0.2">
      <c r="A1867" s="16">
        <v>1101730</v>
      </c>
      <c r="B1867" s="15">
        <v>0.120279369</v>
      </c>
    </row>
    <row r="1868" spans="1:2" x14ac:dyDescent="0.2">
      <c r="A1868" s="16">
        <v>1101730</v>
      </c>
      <c r="B1868" s="15">
        <v>0.184853403</v>
      </c>
    </row>
    <row r="1869" spans="1:2" x14ac:dyDescent="0.2">
      <c r="A1869" s="16">
        <v>1101740</v>
      </c>
      <c r="B1869" s="15">
        <v>0.22114599300000001</v>
      </c>
    </row>
    <row r="1870" spans="1:2" x14ac:dyDescent="0.2">
      <c r="A1870" s="16">
        <v>1101740</v>
      </c>
      <c r="B1870" s="15">
        <v>0.24980774</v>
      </c>
    </row>
    <row r="1871" spans="1:2" x14ac:dyDescent="0.2">
      <c r="A1871" s="16">
        <v>1101750</v>
      </c>
      <c r="B1871" s="15">
        <v>0.29535283600000001</v>
      </c>
    </row>
    <row r="1872" spans="1:2" x14ac:dyDescent="0.2">
      <c r="A1872" s="16">
        <v>1101750</v>
      </c>
      <c r="B1872" s="15">
        <v>0.22114599300000001</v>
      </c>
    </row>
    <row r="1873" spans="1:2" x14ac:dyDescent="0.2">
      <c r="A1873" s="16">
        <v>1101750</v>
      </c>
      <c r="B1873" s="15">
        <v>0.24980774</v>
      </c>
    </row>
    <row r="1874" spans="1:2" x14ac:dyDescent="0.2">
      <c r="A1874" s="16">
        <v>1101750</v>
      </c>
      <c r="B1874" s="15">
        <v>0.30120929299999999</v>
      </c>
    </row>
    <row r="1875" spans="1:2" x14ac:dyDescent="0.2">
      <c r="A1875" s="16">
        <v>1101760</v>
      </c>
      <c r="B1875" s="15">
        <v>0.29535283600000001</v>
      </c>
    </row>
    <row r="1876" spans="1:2" x14ac:dyDescent="0.2">
      <c r="A1876" s="16">
        <v>1101760</v>
      </c>
      <c r="B1876" s="15">
        <v>0.22114599300000001</v>
      </c>
    </row>
    <row r="1877" spans="1:2" x14ac:dyDescent="0.2">
      <c r="A1877" s="16">
        <v>1101760</v>
      </c>
      <c r="B1877" s="15">
        <v>0.24980774</v>
      </c>
    </row>
    <row r="1878" spans="1:2" x14ac:dyDescent="0.2">
      <c r="A1878" s="16">
        <v>1101770</v>
      </c>
      <c r="B1878" s="15">
        <v>0.22114599300000001</v>
      </c>
    </row>
    <row r="1879" spans="1:2" x14ac:dyDescent="0.2">
      <c r="A1879" s="16">
        <v>1101770</v>
      </c>
      <c r="B1879" s="15">
        <v>0.24980774</v>
      </c>
    </row>
    <row r="1880" spans="1:2" x14ac:dyDescent="0.2">
      <c r="A1880" s="16">
        <v>1101780</v>
      </c>
      <c r="B1880" s="15">
        <v>0.22114599300000001</v>
      </c>
    </row>
    <row r="1881" spans="1:2" x14ac:dyDescent="0.2">
      <c r="A1881" s="16">
        <v>1101780</v>
      </c>
      <c r="B1881" s="15">
        <v>0.24980774</v>
      </c>
    </row>
    <row r="1882" spans="1:2" x14ac:dyDescent="0.2">
      <c r="A1882" s="16">
        <v>1101790</v>
      </c>
      <c r="B1882" s="15">
        <v>0.339040754</v>
      </c>
    </row>
    <row r="1883" spans="1:2" x14ac:dyDescent="0.2">
      <c r="A1883" s="16">
        <v>1101790</v>
      </c>
      <c r="B1883" s="15">
        <v>0.20895609700000001</v>
      </c>
    </row>
    <row r="1884" spans="1:2" x14ac:dyDescent="0.2">
      <c r="A1884" s="16">
        <v>1101790</v>
      </c>
      <c r="B1884" s="15">
        <v>0.30120929299999999</v>
      </c>
    </row>
    <row r="1885" spans="1:2" x14ac:dyDescent="0.2">
      <c r="A1885" s="16">
        <v>1101790</v>
      </c>
      <c r="B1885" s="15">
        <v>0.27747407099999999</v>
      </c>
    </row>
    <row r="1886" spans="1:2" x14ac:dyDescent="0.2">
      <c r="A1886" s="16">
        <v>1101790</v>
      </c>
      <c r="B1886" s="15">
        <v>0.34353122600000002</v>
      </c>
    </row>
    <row r="1887" spans="1:2" x14ac:dyDescent="0.2">
      <c r="A1887" s="16">
        <v>1101800</v>
      </c>
      <c r="B1887" s="15">
        <v>0.339040754</v>
      </c>
    </row>
    <row r="1888" spans="1:2" x14ac:dyDescent="0.2">
      <c r="A1888" s="16">
        <v>1101800</v>
      </c>
      <c r="B1888" s="15">
        <v>0.30120929299999999</v>
      </c>
    </row>
    <row r="1889" spans="1:2" x14ac:dyDescent="0.2">
      <c r="A1889" s="16">
        <v>1101810</v>
      </c>
      <c r="B1889" s="15">
        <v>0.43320351899999998</v>
      </c>
    </row>
    <row r="1890" spans="1:2" x14ac:dyDescent="0.2">
      <c r="A1890" s="16">
        <v>1101810</v>
      </c>
      <c r="B1890" s="15">
        <v>0.41138081999999998</v>
      </c>
    </row>
    <row r="1891" spans="1:2" x14ac:dyDescent="0.2">
      <c r="A1891" s="16">
        <v>1101810</v>
      </c>
      <c r="B1891" s="15">
        <v>0.39701535399999999</v>
      </c>
    </row>
    <row r="1892" spans="1:2" x14ac:dyDescent="0.2">
      <c r="A1892" s="16">
        <v>1101810</v>
      </c>
      <c r="B1892" s="15">
        <v>0.339040754</v>
      </c>
    </row>
    <row r="1893" spans="1:2" x14ac:dyDescent="0.2">
      <c r="A1893" s="16">
        <v>1101810</v>
      </c>
      <c r="B1893" s="15">
        <v>0.30120929299999999</v>
      </c>
    </row>
    <row r="1894" spans="1:2" x14ac:dyDescent="0.2">
      <c r="A1894" s="16">
        <v>1101820</v>
      </c>
      <c r="B1894" s="15">
        <v>0.41138081999999998</v>
      </c>
    </row>
    <row r="1895" spans="1:2" x14ac:dyDescent="0.2">
      <c r="A1895" s="16">
        <v>1101820</v>
      </c>
      <c r="B1895" s="15">
        <v>0.339040754</v>
      </c>
    </row>
    <row r="1896" spans="1:2" x14ac:dyDescent="0.2">
      <c r="A1896" s="16">
        <v>1101830</v>
      </c>
      <c r="B1896" s="15">
        <v>0.41138081999999998</v>
      </c>
    </row>
    <row r="1897" spans="1:2" x14ac:dyDescent="0.2">
      <c r="A1897" s="16">
        <v>1101830</v>
      </c>
      <c r="B1897" s="15">
        <v>0.339040754</v>
      </c>
    </row>
    <row r="1898" spans="1:2" x14ac:dyDescent="0.2">
      <c r="A1898" s="16">
        <v>1101830</v>
      </c>
      <c r="B1898" s="15">
        <v>0.34353122600000002</v>
      </c>
    </row>
    <row r="1899" spans="1:2" x14ac:dyDescent="0.2">
      <c r="A1899" s="16">
        <v>1101840</v>
      </c>
      <c r="B1899" s="15">
        <v>0.27747407099999999</v>
      </c>
    </row>
    <row r="1900" spans="1:2" x14ac:dyDescent="0.2">
      <c r="A1900" s="16">
        <v>1101840</v>
      </c>
      <c r="B1900" s="15">
        <v>0.34353122600000002</v>
      </c>
    </row>
    <row r="1901" spans="1:2" x14ac:dyDescent="0.2">
      <c r="A1901" s="16">
        <v>1101850</v>
      </c>
      <c r="B1901" s="15">
        <v>0.34353122600000002</v>
      </c>
    </row>
    <row r="1902" spans="1:2" x14ac:dyDescent="0.2">
      <c r="A1902" s="16">
        <v>1101860</v>
      </c>
      <c r="B1902" s="15">
        <v>0.34353122600000002</v>
      </c>
    </row>
    <row r="1903" spans="1:2" x14ac:dyDescent="0.2">
      <c r="A1903" s="16">
        <v>1101870</v>
      </c>
      <c r="B1903" s="15">
        <v>0.34353122600000002</v>
      </c>
    </row>
    <row r="1904" spans="1:2" x14ac:dyDescent="0.2">
      <c r="A1904" s="16">
        <v>1101880</v>
      </c>
      <c r="B1904" s="15">
        <v>0.339040754</v>
      </c>
    </row>
    <row r="1905" spans="1:2" x14ac:dyDescent="0.2">
      <c r="A1905" s="16">
        <v>1101880</v>
      </c>
      <c r="B1905" s="15">
        <v>0.34353122600000002</v>
      </c>
    </row>
    <row r="1906" spans="1:2" x14ac:dyDescent="0.2">
      <c r="A1906" s="16">
        <v>1101890</v>
      </c>
      <c r="B1906" s="15">
        <v>0.339040754</v>
      </c>
    </row>
    <row r="1907" spans="1:2" x14ac:dyDescent="0.2">
      <c r="A1907" s="16">
        <v>1101890</v>
      </c>
      <c r="B1907" s="15">
        <v>0.27747407099999999</v>
      </c>
    </row>
    <row r="1908" spans="1:2" x14ac:dyDescent="0.2">
      <c r="A1908" s="16">
        <v>1101890</v>
      </c>
      <c r="B1908" s="15">
        <v>0.34353122600000002</v>
      </c>
    </row>
    <row r="1909" spans="1:2" x14ac:dyDescent="0.2">
      <c r="A1909" s="16">
        <v>1101900</v>
      </c>
      <c r="B1909" s="15">
        <v>0.41138081999999998</v>
      </c>
    </row>
    <row r="1910" spans="1:2" x14ac:dyDescent="0.2">
      <c r="A1910" s="16">
        <v>1101900</v>
      </c>
      <c r="B1910" s="15">
        <v>0.339040754</v>
      </c>
    </row>
    <row r="1911" spans="1:2" x14ac:dyDescent="0.2">
      <c r="A1911" s="16">
        <v>1101900</v>
      </c>
      <c r="B1911" s="15">
        <v>0.34353122600000002</v>
      </c>
    </row>
    <row r="1912" spans="1:2" x14ac:dyDescent="0.2">
      <c r="A1912" s="16">
        <v>1101910</v>
      </c>
      <c r="B1912" s="15">
        <v>0.41138081999999998</v>
      </c>
    </row>
    <row r="1913" spans="1:2" x14ac:dyDescent="0.2">
      <c r="A1913" s="16">
        <v>1101910</v>
      </c>
      <c r="B1913" s="15">
        <v>0.36202288999999999</v>
      </c>
    </row>
    <row r="1914" spans="1:2" x14ac:dyDescent="0.2">
      <c r="A1914" s="16">
        <v>1101910</v>
      </c>
      <c r="B1914" s="15">
        <v>0.34353122600000002</v>
      </c>
    </row>
    <row r="1915" spans="1:2" x14ac:dyDescent="0.2">
      <c r="A1915" s="16">
        <v>1101920</v>
      </c>
      <c r="B1915" s="15">
        <v>0.39406438799999999</v>
      </c>
    </row>
    <row r="1916" spans="1:2" x14ac:dyDescent="0.2">
      <c r="A1916" s="16">
        <v>1101920</v>
      </c>
      <c r="B1916" s="15">
        <v>0.30523541599999998</v>
      </c>
    </row>
    <row r="1917" spans="1:2" x14ac:dyDescent="0.2">
      <c r="A1917" s="16">
        <v>1101920</v>
      </c>
      <c r="B1917" s="15">
        <v>0.34732767599999997</v>
      </c>
    </row>
    <row r="1918" spans="1:2" x14ac:dyDescent="0.2">
      <c r="A1918" s="16">
        <v>1101920</v>
      </c>
      <c r="B1918" s="15">
        <v>0.36202288999999999</v>
      </c>
    </row>
    <row r="1919" spans="1:2" x14ac:dyDescent="0.2">
      <c r="A1919" s="16">
        <v>1101930</v>
      </c>
      <c r="B1919" s="15">
        <v>0.30523541599999998</v>
      </c>
    </row>
    <row r="1920" spans="1:2" x14ac:dyDescent="0.2">
      <c r="A1920" s="16">
        <v>1101930</v>
      </c>
      <c r="B1920" s="15">
        <v>0.34732767599999997</v>
      </c>
    </row>
    <row r="1921" spans="1:2" x14ac:dyDescent="0.2">
      <c r="A1921" s="16">
        <v>1101930</v>
      </c>
      <c r="B1921" s="15">
        <v>0.36202288999999999</v>
      </c>
    </row>
    <row r="1922" spans="1:2" x14ac:dyDescent="0.2">
      <c r="A1922" s="16">
        <v>1101940</v>
      </c>
      <c r="B1922" s="15">
        <v>0.34732767599999997</v>
      </c>
    </row>
    <row r="1923" spans="1:2" x14ac:dyDescent="0.2">
      <c r="A1923" s="16">
        <v>1101940</v>
      </c>
      <c r="B1923" s="15">
        <v>0.36202288999999999</v>
      </c>
    </row>
    <row r="1924" spans="1:2" x14ac:dyDescent="0.2">
      <c r="A1924" s="16">
        <v>1101950</v>
      </c>
      <c r="B1924" s="15">
        <v>0.30523541599999998</v>
      </c>
    </row>
    <row r="1925" spans="1:2" x14ac:dyDescent="0.2">
      <c r="A1925" s="16">
        <v>1101950</v>
      </c>
      <c r="B1925" s="15">
        <v>0.34732767599999997</v>
      </c>
    </row>
    <row r="1926" spans="1:2" x14ac:dyDescent="0.2">
      <c r="A1926" s="16">
        <v>1101960</v>
      </c>
      <c r="B1926" s="15">
        <v>0.34732767599999997</v>
      </c>
    </row>
    <row r="1927" spans="1:2" x14ac:dyDescent="0.2">
      <c r="A1927" s="16">
        <v>1101960</v>
      </c>
      <c r="B1927" s="15">
        <v>0.36202288999999999</v>
      </c>
    </row>
    <row r="1928" spans="1:2" x14ac:dyDescent="0.2">
      <c r="A1928" s="16">
        <v>1101970</v>
      </c>
      <c r="B1928" s="15">
        <v>0.34732767599999997</v>
      </c>
    </row>
    <row r="1929" spans="1:2" x14ac:dyDescent="0.2">
      <c r="A1929" s="16">
        <v>1101970</v>
      </c>
      <c r="B1929" s="15">
        <v>0.36202288999999999</v>
      </c>
    </row>
    <row r="1930" spans="1:2" x14ac:dyDescent="0.2">
      <c r="A1930" s="16">
        <v>1101980</v>
      </c>
      <c r="B1930" s="15">
        <v>0.34732767599999997</v>
      </c>
    </row>
    <row r="1931" spans="1:2" x14ac:dyDescent="0.2">
      <c r="A1931" s="16">
        <v>1101980</v>
      </c>
      <c r="B1931" s="15">
        <v>0.32683957200000002</v>
      </c>
    </row>
    <row r="1932" spans="1:2" x14ac:dyDescent="0.2">
      <c r="A1932" s="16">
        <v>1101990</v>
      </c>
      <c r="B1932" s="15">
        <v>0.30523541599999998</v>
      </c>
    </row>
    <row r="1933" spans="1:2" x14ac:dyDescent="0.2">
      <c r="A1933" s="16">
        <v>1101990</v>
      </c>
      <c r="B1933" s="15">
        <v>0.34732767599999997</v>
      </c>
    </row>
    <row r="1934" spans="1:2" x14ac:dyDescent="0.2">
      <c r="A1934" s="16">
        <v>1101990</v>
      </c>
      <c r="B1934" s="15">
        <v>0.36202288999999999</v>
      </c>
    </row>
    <row r="1935" spans="1:2" x14ac:dyDescent="0.2">
      <c r="A1935" s="16">
        <v>1101990</v>
      </c>
      <c r="B1935" s="15">
        <v>0.32683957200000002</v>
      </c>
    </row>
    <row r="1936" spans="1:2" x14ac:dyDescent="0.2">
      <c r="A1936" s="16">
        <v>1102000</v>
      </c>
      <c r="B1936" s="15">
        <v>0.34732767599999997</v>
      </c>
    </row>
    <row r="1937" spans="1:2" x14ac:dyDescent="0.2">
      <c r="A1937" s="16">
        <v>1102000</v>
      </c>
      <c r="B1937" s="15">
        <v>0.32683957200000002</v>
      </c>
    </row>
    <row r="1938" spans="1:2" x14ac:dyDescent="0.2">
      <c r="A1938" s="16">
        <v>1102010</v>
      </c>
      <c r="B1938" s="15">
        <v>0.34732767599999997</v>
      </c>
    </row>
    <row r="1939" spans="1:2" x14ac:dyDescent="0.2">
      <c r="A1939" s="16">
        <v>1102010</v>
      </c>
      <c r="B1939" s="15">
        <v>0.36202288999999999</v>
      </c>
    </row>
    <row r="1940" spans="1:2" x14ac:dyDescent="0.2">
      <c r="A1940" s="16">
        <v>1102010</v>
      </c>
      <c r="B1940" s="15">
        <v>0.32683957200000002</v>
      </c>
    </row>
    <row r="1941" spans="1:2" x14ac:dyDescent="0.2">
      <c r="A1941" s="16">
        <v>1102020</v>
      </c>
      <c r="B1941" s="15">
        <v>0</v>
      </c>
    </row>
    <row r="1942" spans="1:2" x14ac:dyDescent="0.2">
      <c r="A1942" s="16">
        <v>1102020</v>
      </c>
      <c r="B1942" s="15">
        <v>0.34732767599999997</v>
      </c>
    </row>
    <row r="1943" spans="1:2" x14ac:dyDescent="0.2">
      <c r="A1943" s="16">
        <v>1102020</v>
      </c>
      <c r="B1943" s="15">
        <v>0.32683957200000002</v>
      </c>
    </row>
    <row r="1944" spans="1:2" x14ac:dyDescent="0.2">
      <c r="A1944" s="16">
        <v>1102030</v>
      </c>
      <c r="B1944" s="15">
        <v>0.37324896899999999</v>
      </c>
    </row>
    <row r="1945" spans="1:2" x14ac:dyDescent="0.2">
      <c r="A1945" s="16">
        <v>1102030</v>
      </c>
      <c r="B1945" s="15">
        <v>0.40715806300000001</v>
      </c>
    </row>
    <row r="1946" spans="1:2" x14ac:dyDescent="0.2">
      <c r="A1946" s="16">
        <v>1102030</v>
      </c>
      <c r="B1946" s="15">
        <v>0.31484755800000003</v>
      </c>
    </row>
    <row r="1947" spans="1:2" x14ac:dyDescent="0.2">
      <c r="A1947" s="16">
        <v>1102030</v>
      </c>
      <c r="B1947" s="15">
        <v>0.30131353100000002</v>
      </c>
    </row>
    <row r="1948" spans="1:2" x14ac:dyDescent="0.2">
      <c r="A1948" s="16">
        <v>1102030</v>
      </c>
      <c r="B1948" s="15">
        <v>0.36085592</v>
      </c>
    </row>
    <row r="1949" spans="1:2" x14ac:dyDescent="0.2">
      <c r="A1949" s="16">
        <v>1102030</v>
      </c>
      <c r="B1949" s="15">
        <v>0.30523541599999998</v>
      </c>
    </row>
    <row r="1950" spans="1:2" x14ac:dyDescent="0.2">
      <c r="A1950" s="16">
        <v>1102030</v>
      </c>
      <c r="B1950" s="15">
        <v>0.34732767599999997</v>
      </c>
    </row>
    <row r="1951" spans="1:2" x14ac:dyDescent="0.2">
      <c r="A1951" s="16">
        <v>1102030</v>
      </c>
      <c r="B1951" s="15">
        <v>0.29127327600000003</v>
      </c>
    </row>
    <row r="1952" spans="1:2" x14ac:dyDescent="0.2">
      <c r="A1952" s="16">
        <v>1102030</v>
      </c>
      <c r="B1952" s="15">
        <v>0.32683957200000002</v>
      </c>
    </row>
    <row r="1953" spans="1:2" x14ac:dyDescent="0.2">
      <c r="A1953" s="16">
        <v>1102040</v>
      </c>
      <c r="B1953" s="15">
        <v>0</v>
      </c>
    </row>
    <row r="1954" spans="1:2" x14ac:dyDescent="0.2">
      <c r="A1954" s="16">
        <v>1102040</v>
      </c>
      <c r="B1954" s="15">
        <v>0.40715806300000001</v>
      </c>
    </row>
    <row r="1955" spans="1:2" x14ac:dyDescent="0.2">
      <c r="A1955" s="16">
        <v>1102040</v>
      </c>
      <c r="B1955" s="15">
        <v>0.34732767599999997</v>
      </c>
    </row>
    <row r="1956" spans="1:2" x14ac:dyDescent="0.2">
      <c r="A1956" s="16">
        <v>1102040</v>
      </c>
      <c r="B1956" s="15">
        <v>0.32683957200000002</v>
      </c>
    </row>
    <row r="1957" spans="1:2" x14ac:dyDescent="0.2">
      <c r="A1957" s="16">
        <v>1102050</v>
      </c>
      <c r="B1957" s="15">
        <v>0.40715806300000001</v>
      </c>
    </row>
    <row r="1958" spans="1:2" x14ac:dyDescent="0.2">
      <c r="A1958" s="16">
        <v>1102050</v>
      </c>
      <c r="B1958" s="15">
        <v>0.30131353100000002</v>
      </c>
    </row>
    <row r="1959" spans="1:2" x14ac:dyDescent="0.2">
      <c r="A1959" s="16">
        <v>1102050</v>
      </c>
      <c r="B1959" s="15">
        <v>0.32683957200000002</v>
      </c>
    </row>
    <row r="1960" spans="1:2" x14ac:dyDescent="0.2">
      <c r="A1960" s="16">
        <v>1102060</v>
      </c>
      <c r="B1960" s="15">
        <v>0.34732767599999997</v>
      </c>
    </row>
    <row r="1961" spans="1:2" x14ac:dyDescent="0.2">
      <c r="A1961" s="16">
        <v>1102060</v>
      </c>
      <c r="B1961" s="15">
        <v>0.32683957200000002</v>
      </c>
    </row>
    <row r="1962" spans="1:2" x14ac:dyDescent="0.2">
      <c r="A1962" s="16">
        <v>1102070</v>
      </c>
      <c r="B1962" s="15">
        <v>0.34732767599999997</v>
      </c>
    </row>
    <row r="1963" spans="1:2" x14ac:dyDescent="0.2">
      <c r="A1963" s="16">
        <v>1102070</v>
      </c>
      <c r="B1963" s="15">
        <v>0.36202288999999999</v>
      </c>
    </row>
    <row r="1964" spans="1:2" x14ac:dyDescent="0.2">
      <c r="A1964" s="16">
        <v>1102070</v>
      </c>
      <c r="B1964" s="15">
        <v>0.34353122600000002</v>
      </c>
    </row>
    <row r="1965" spans="1:2" x14ac:dyDescent="0.2">
      <c r="A1965" s="16">
        <v>1102080</v>
      </c>
      <c r="B1965" s="15">
        <v>0</v>
      </c>
    </row>
    <row r="1966" spans="1:2" x14ac:dyDescent="0.2">
      <c r="A1966" s="16">
        <v>1102080</v>
      </c>
      <c r="B1966" s="15">
        <v>0.34732767599999997</v>
      </c>
    </row>
    <row r="1967" spans="1:2" x14ac:dyDescent="0.2">
      <c r="A1967" s="16">
        <v>1102080</v>
      </c>
      <c r="B1967" s="15">
        <v>0.36202288999999999</v>
      </c>
    </row>
    <row r="1968" spans="1:2" x14ac:dyDescent="0.2">
      <c r="A1968" s="16">
        <v>1102080</v>
      </c>
      <c r="B1968" s="15">
        <v>0.34353122600000002</v>
      </c>
    </row>
    <row r="1969" spans="1:2" x14ac:dyDescent="0.2">
      <c r="A1969" s="16">
        <v>1102090</v>
      </c>
      <c r="B1969" s="15">
        <v>0.36202288999999999</v>
      </c>
    </row>
    <row r="1970" spans="1:2" x14ac:dyDescent="0.2">
      <c r="A1970" s="16">
        <v>1102090</v>
      </c>
      <c r="B1970" s="15">
        <v>0.34353122600000002</v>
      </c>
    </row>
    <row r="1971" spans="1:2" x14ac:dyDescent="0.2">
      <c r="A1971" s="16">
        <v>1102100</v>
      </c>
      <c r="B1971" s="15">
        <v>0.34732767599999997</v>
      </c>
    </row>
    <row r="1972" spans="1:2" x14ac:dyDescent="0.2">
      <c r="A1972" s="16">
        <v>1102110</v>
      </c>
      <c r="B1972" s="15">
        <v>0.34732767599999997</v>
      </c>
    </row>
    <row r="1973" spans="1:2" x14ac:dyDescent="0.2">
      <c r="A1973" s="16">
        <v>1102110</v>
      </c>
      <c r="B1973" s="15">
        <v>0.36202288999999999</v>
      </c>
    </row>
    <row r="1974" spans="1:2" x14ac:dyDescent="0.2">
      <c r="A1974" s="16">
        <v>1102120</v>
      </c>
      <c r="B1974" s="15">
        <v>0.34732767599999997</v>
      </c>
    </row>
    <row r="1975" spans="1:2" x14ac:dyDescent="0.2">
      <c r="A1975" s="16">
        <v>1102120</v>
      </c>
      <c r="B1975" s="15">
        <v>0.36202288999999999</v>
      </c>
    </row>
    <row r="1976" spans="1:2" x14ac:dyDescent="0.2">
      <c r="A1976" s="16">
        <v>1102130</v>
      </c>
      <c r="B1976" s="15">
        <v>0.30523541599999998</v>
      </c>
    </row>
    <row r="1977" spans="1:2" x14ac:dyDescent="0.2">
      <c r="A1977" s="16">
        <v>1102130</v>
      </c>
      <c r="B1977" s="15">
        <v>0.34732767599999997</v>
      </c>
    </row>
    <row r="1978" spans="1:2" x14ac:dyDescent="0.2">
      <c r="A1978" s="16">
        <v>1102130</v>
      </c>
      <c r="B1978" s="15">
        <v>0.29127327600000003</v>
      </c>
    </row>
    <row r="1979" spans="1:2" x14ac:dyDescent="0.2">
      <c r="A1979" s="16">
        <v>1102140</v>
      </c>
      <c r="B1979" s="15">
        <v>0.30523541599999998</v>
      </c>
    </row>
    <row r="1980" spans="1:2" x14ac:dyDescent="0.2">
      <c r="A1980" s="16">
        <v>1102140</v>
      </c>
      <c r="B1980" s="15">
        <v>0.34732767599999997</v>
      </c>
    </row>
    <row r="1981" spans="1:2" x14ac:dyDescent="0.2">
      <c r="A1981" s="16">
        <v>1102140</v>
      </c>
      <c r="B1981" s="15">
        <v>0.32683957200000002</v>
      </c>
    </row>
    <row r="1982" spans="1:2" x14ac:dyDescent="0.2">
      <c r="A1982" s="16">
        <v>1102150</v>
      </c>
      <c r="B1982" s="15">
        <v>0.39406438799999999</v>
      </c>
    </row>
    <row r="1983" spans="1:2" x14ac:dyDescent="0.2">
      <c r="A1983" s="16">
        <v>1102150</v>
      </c>
      <c r="B1983" s="15">
        <v>0.36085592</v>
      </c>
    </row>
    <row r="1984" spans="1:2" x14ac:dyDescent="0.2">
      <c r="A1984" s="16">
        <v>1102150</v>
      </c>
      <c r="B1984" s="15">
        <v>0.30523541599999998</v>
      </c>
    </row>
    <row r="1985" spans="1:2" x14ac:dyDescent="0.2">
      <c r="A1985" s="16">
        <v>1102150</v>
      </c>
      <c r="B1985" s="15">
        <v>0.29127327600000003</v>
      </c>
    </row>
    <row r="1986" spans="1:2" x14ac:dyDescent="0.2">
      <c r="A1986" s="16">
        <v>1102160</v>
      </c>
      <c r="B1986" s="15">
        <v>0.36085592</v>
      </c>
    </row>
    <row r="1987" spans="1:2" x14ac:dyDescent="0.2">
      <c r="A1987" s="16">
        <v>1102160</v>
      </c>
      <c r="B1987" s="15">
        <v>0.30523541599999998</v>
      </c>
    </row>
    <row r="1988" spans="1:2" x14ac:dyDescent="0.2">
      <c r="A1988" s="16">
        <v>1102160</v>
      </c>
      <c r="B1988" s="15">
        <v>0.29127327600000003</v>
      </c>
    </row>
    <row r="1989" spans="1:2" x14ac:dyDescent="0.2">
      <c r="A1989" s="16">
        <v>1102170</v>
      </c>
      <c r="B1989" s="15">
        <v>0.36085592</v>
      </c>
    </row>
    <row r="1990" spans="1:2" x14ac:dyDescent="0.2">
      <c r="A1990" s="16">
        <v>1102170</v>
      </c>
      <c r="B1990" s="15">
        <v>0.29127327600000003</v>
      </c>
    </row>
    <row r="1991" spans="1:2" x14ac:dyDescent="0.2">
      <c r="A1991" s="16">
        <v>1102180</v>
      </c>
      <c r="B1991" s="15">
        <v>0.36085592</v>
      </c>
    </row>
    <row r="1992" spans="1:2" x14ac:dyDescent="0.2">
      <c r="A1992" s="16">
        <v>1102180</v>
      </c>
      <c r="B1992" s="15">
        <v>0.29127327600000003</v>
      </c>
    </row>
    <row r="1993" spans="1:2" x14ac:dyDescent="0.2">
      <c r="A1993" s="16">
        <v>1102180</v>
      </c>
      <c r="B1993" s="15">
        <v>0.32683957200000002</v>
      </c>
    </row>
    <row r="1994" spans="1:2" x14ac:dyDescent="0.2">
      <c r="A1994" s="16">
        <v>1102180</v>
      </c>
      <c r="B1994" s="15">
        <v>0</v>
      </c>
    </row>
    <row r="1995" spans="1:2" x14ac:dyDescent="0.2">
      <c r="A1995" s="16">
        <v>1102180</v>
      </c>
      <c r="B1995" s="15">
        <v>0.35244605000000001</v>
      </c>
    </row>
    <row r="1996" spans="1:2" x14ac:dyDescent="0.2">
      <c r="A1996" s="16">
        <v>1102190</v>
      </c>
      <c r="B1996" s="15">
        <v>0.36085592</v>
      </c>
    </row>
    <row r="1997" spans="1:2" x14ac:dyDescent="0.2">
      <c r="A1997" s="16">
        <v>1102190</v>
      </c>
      <c r="B1997" s="15">
        <v>0.32683957200000002</v>
      </c>
    </row>
    <row r="1998" spans="1:2" x14ac:dyDescent="0.2">
      <c r="A1998" s="16">
        <v>1102190</v>
      </c>
      <c r="B1998" s="15">
        <v>0</v>
      </c>
    </row>
    <row r="1999" spans="1:2" x14ac:dyDescent="0.2">
      <c r="A1999" s="16">
        <v>1102190</v>
      </c>
      <c r="B1999" s="15">
        <v>0.35244605000000001</v>
      </c>
    </row>
    <row r="2000" spans="1:2" x14ac:dyDescent="0.2">
      <c r="A2000" s="16">
        <v>1102200</v>
      </c>
      <c r="B2000" s="15">
        <v>0.36085592</v>
      </c>
    </row>
    <row r="2001" spans="1:2" x14ac:dyDescent="0.2">
      <c r="A2001" s="16">
        <v>1102200</v>
      </c>
      <c r="B2001" s="15">
        <v>0.30523541599999998</v>
      </c>
    </row>
    <row r="2002" spans="1:2" x14ac:dyDescent="0.2">
      <c r="A2002" s="16">
        <v>1102200</v>
      </c>
      <c r="B2002" s="15">
        <v>0.29127327600000003</v>
      </c>
    </row>
    <row r="2003" spans="1:2" x14ac:dyDescent="0.2">
      <c r="A2003" s="16">
        <v>1102210</v>
      </c>
      <c r="B2003" s="15">
        <v>0.30523541599999998</v>
      </c>
    </row>
    <row r="2004" spans="1:2" x14ac:dyDescent="0.2">
      <c r="A2004" s="16">
        <v>1102210</v>
      </c>
      <c r="B2004" s="15">
        <v>0.29127327600000003</v>
      </c>
    </row>
    <row r="2005" spans="1:2" x14ac:dyDescent="0.2">
      <c r="A2005" s="16">
        <v>1102210</v>
      </c>
      <c r="B2005" s="15">
        <v>0.32683957200000002</v>
      </c>
    </row>
    <row r="2006" spans="1:2" x14ac:dyDescent="0.2">
      <c r="A2006" s="16">
        <v>1102220</v>
      </c>
      <c r="B2006" s="15">
        <v>0.36085592</v>
      </c>
    </row>
    <row r="2007" spans="1:2" x14ac:dyDescent="0.2">
      <c r="A2007" s="16">
        <v>1102230</v>
      </c>
      <c r="B2007" s="15">
        <v>0.36085592</v>
      </c>
    </row>
    <row r="2008" spans="1:2" x14ac:dyDescent="0.2">
      <c r="A2008" s="16">
        <v>1102230</v>
      </c>
      <c r="B2008" s="15">
        <v>0</v>
      </c>
    </row>
    <row r="2009" spans="1:2" x14ac:dyDescent="0.2">
      <c r="A2009" s="16">
        <v>1102240</v>
      </c>
      <c r="B2009" s="15">
        <v>0.39406438799999999</v>
      </c>
    </row>
    <row r="2010" spans="1:2" x14ac:dyDescent="0.2">
      <c r="A2010" s="16">
        <v>1102240</v>
      </c>
      <c r="B2010" s="15">
        <v>0.36085592</v>
      </c>
    </row>
    <row r="2011" spans="1:2" x14ac:dyDescent="0.2">
      <c r="A2011" s="16">
        <v>1102240</v>
      </c>
      <c r="B2011" s="15">
        <v>0.29127327600000003</v>
      </c>
    </row>
    <row r="2012" spans="1:2" x14ac:dyDescent="0.2">
      <c r="A2012" s="16">
        <v>1102250</v>
      </c>
      <c r="B2012" s="15">
        <v>0.39406438799999999</v>
      </c>
    </row>
    <row r="2013" spans="1:2" x14ac:dyDescent="0.2">
      <c r="A2013" s="16">
        <v>1102250</v>
      </c>
      <c r="B2013" s="15">
        <v>0.35576845800000001</v>
      </c>
    </row>
    <row r="2014" spans="1:2" x14ac:dyDescent="0.2">
      <c r="A2014" s="16">
        <v>1102250</v>
      </c>
      <c r="B2014" s="15">
        <v>0.36085592</v>
      </c>
    </row>
    <row r="2015" spans="1:2" x14ac:dyDescent="0.2">
      <c r="A2015" s="16">
        <v>1102250</v>
      </c>
      <c r="B2015" s="15">
        <v>0.29127327600000003</v>
      </c>
    </row>
    <row r="2016" spans="1:2" x14ac:dyDescent="0.2">
      <c r="A2016" s="16">
        <v>1102250</v>
      </c>
      <c r="B2016" s="15">
        <v>0</v>
      </c>
    </row>
    <row r="2017" spans="1:2" x14ac:dyDescent="0.2">
      <c r="A2017" s="16">
        <v>1102260</v>
      </c>
      <c r="B2017" s="15">
        <v>0.35576845800000001</v>
      </c>
    </row>
    <row r="2018" spans="1:2" x14ac:dyDescent="0.2">
      <c r="A2018" s="16">
        <v>1102260</v>
      </c>
      <c r="B2018" s="15">
        <v>0.46067549299999999</v>
      </c>
    </row>
    <row r="2019" spans="1:2" x14ac:dyDescent="0.2">
      <c r="A2019" s="16">
        <v>1102270</v>
      </c>
      <c r="B2019" s="15">
        <v>0.30608869900000002</v>
      </c>
    </row>
    <row r="2020" spans="1:2" x14ac:dyDescent="0.2">
      <c r="A2020" s="16">
        <v>1102270</v>
      </c>
      <c r="B2020" s="15">
        <v>0.35576845800000001</v>
      </c>
    </row>
    <row r="2021" spans="1:2" x14ac:dyDescent="0.2">
      <c r="A2021" s="16">
        <v>1102270</v>
      </c>
      <c r="B2021" s="15">
        <v>0.46067549299999999</v>
      </c>
    </row>
    <row r="2022" spans="1:2" x14ac:dyDescent="0.2">
      <c r="A2022" s="16">
        <v>1102280</v>
      </c>
      <c r="B2022" s="15">
        <v>0.37237332000000001</v>
      </c>
    </row>
    <row r="2023" spans="1:2" x14ac:dyDescent="0.2">
      <c r="A2023" s="16">
        <v>1102280</v>
      </c>
      <c r="B2023" s="15">
        <v>0.30608869900000002</v>
      </c>
    </row>
    <row r="2024" spans="1:2" x14ac:dyDescent="0.2">
      <c r="A2024" s="16">
        <v>1102280</v>
      </c>
      <c r="B2024" s="15">
        <v>0.41878589199999999</v>
      </c>
    </row>
    <row r="2025" spans="1:2" x14ac:dyDescent="0.2">
      <c r="A2025" s="16">
        <v>1102290</v>
      </c>
      <c r="B2025" s="15">
        <v>0.41615310100000003</v>
      </c>
    </row>
    <row r="2026" spans="1:2" x14ac:dyDescent="0.2">
      <c r="A2026" s="16">
        <v>1102290</v>
      </c>
      <c r="B2026" s="15">
        <v>0.37237332000000001</v>
      </c>
    </row>
    <row r="2027" spans="1:2" x14ac:dyDescent="0.2">
      <c r="A2027" s="16">
        <v>1102290</v>
      </c>
      <c r="B2027" s="15">
        <v>0.38151036100000002</v>
      </c>
    </row>
    <row r="2028" spans="1:2" x14ac:dyDescent="0.2">
      <c r="A2028" s="16">
        <v>1102300</v>
      </c>
      <c r="B2028" s="15">
        <v>0.41615310100000003</v>
      </c>
    </row>
    <row r="2029" spans="1:2" x14ac:dyDescent="0.2">
      <c r="A2029" s="16">
        <v>1102300</v>
      </c>
      <c r="B2029" s="15">
        <v>0.37237332000000001</v>
      </c>
    </row>
    <row r="2030" spans="1:2" x14ac:dyDescent="0.2">
      <c r="A2030" s="16">
        <v>1102300</v>
      </c>
      <c r="B2030" s="15">
        <v>0.38151036100000002</v>
      </c>
    </row>
    <row r="2031" spans="1:2" x14ac:dyDescent="0.2">
      <c r="A2031" s="16">
        <v>1102310</v>
      </c>
      <c r="B2031" s="15">
        <v>0.41615310100000003</v>
      </c>
    </row>
    <row r="2032" spans="1:2" x14ac:dyDescent="0.2">
      <c r="A2032" s="16">
        <v>1102310</v>
      </c>
      <c r="B2032" s="15">
        <v>0.37257923700000001</v>
      </c>
    </row>
    <row r="2033" spans="1:2" x14ac:dyDescent="0.2">
      <c r="A2033" s="16">
        <v>1102310</v>
      </c>
      <c r="B2033" s="15">
        <v>0.37237332000000001</v>
      </c>
    </row>
    <row r="2034" spans="1:2" x14ac:dyDescent="0.2">
      <c r="A2034" s="16">
        <v>1102320</v>
      </c>
      <c r="B2034" s="15">
        <v>0.37257923700000001</v>
      </c>
    </row>
    <row r="2035" spans="1:2" x14ac:dyDescent="0.2">
      <c r="A2035" s="16">
        <v>1102320</v>
      </c>
      <c r="B2035" s="15">
        <v>0.37237332000000001</v>
      </c>
    </row>
    <row r="2036" spans="1:2" x14ac:dyDescent="0.2">
      <c r="A2036" s="16">
        <v>1102330</v>
      </c>
      <c r="B2036" s="15">
        <v>0.41615310100000003</v>
      </c>
    </row>
    <row r="2037" spans="1:2" x14ac:dyDescent="0.2">
      <c r="A2037" s="16">
        <v>1102330</v>
      </c>
      <c r="B2037" s="15">
        <v>0.37257923700000001</v>
      </c>
    </row>
    <row r="2038" spans="1:2" x14ac:dyDescent="0.2">
      <c r="A2038" s="16">
        <v>1102330</v>
      </c>
      <c r="B2038" s="15">
        <v>0.37237332000000001</v>
      </c>
    </row>
    <row r="2039" spans="1:2" x14ac:dyDescent="0.2">
      <c r="A2039" s="16">
        <v>1102340</v>
      </c>
      <c r="B2039" s="15">
        <v>0.37257923700000001</v>
      </c>
    </row>
    <row r="2040" spans="1:2" x14ac:dyDescent="0.2">
      <c r="A2040" s="16">
        <v>1102340</v>
      </c>
      <c r="B2040" s="15">
        <v>0.37237332000000001</v>
      </c>
    </row>
    <row r="2041" spans="1:2" x14ac:dyDescent="0.2">
      <c r="A2041" s="16">
        <v>1102350</v>
      </c>
      <c r="B2041" s="15">
        <v>0.41615310100000003</v>
      </c>
    </row>
    <row r="2042" spans="1:2" x14ac:dyDescent="0.2">
      <c r="A2042" s="16">
        <v>1102350</v>
      </c>
      <c r="B2042" s="15">
        <v>0.43268275699999997</v>
      </c>
    </row>
    <row r="2043" spans="1:2" x14ac:dyDescent="0.2">
      <c r="A2043" s="16">
        <v>1102360</v>
      </c>
      <c r="B2043" s="15">
        <v>0.41615310100000003</v>
      </c>
    </row>
    <row r="2044" spans="1:2" x14ac:dyDescent="0.2">
      <c r="A2044" s="16">
        <v>1102360</v>
      </c>
      <c r="B2044" s="15">
        <v>0.43268275699999997</v>
      </c>
    </row>
    <row r="2045" spans="1:2" x14ac:dyDescent="0.2">
      <c r="A2045" s="16">
        <v>1102370</v>
      </c>
      <c r="B2045" s="15">
        <v>0.41615310100000003</v>
      </c>
    </row>
    <row r="2046" spans="1:2" x14ac:dyDescent="0.2">
      <c r="A2046" s="16">
        <v>1102370</v>
      </c>
      <c r="B2046" s="15">
        <v>0.43268275699999997</v>
      </c>
    </row>
    <row r="2047" spans="1:2" x14ac:dyDescent="0.2">
      <c r="A2047" s="16">
        <v>1102380</v>
      </c>
      <c r="B2047" s="15">
        <v>0.41615310100000003</v>
      </c>
    </row>
    <row r="2048" spans="1:2" x14ac:dyDescent="0.2">
      <c r="A2048" s="16">
        <v>1102380</v>
      </c>
      <c r="B2048" s="15">
        <v>0.43268275699999997</v>
      </c>
    </row>
    <row r="2049" spans="1:2" x14ac:dyDescent="0.2">
      <c r="A2049" s="16">
        <v>1102390</v>
      </c>
      <c r="B2049" s="15">
        <v>0.43268275699999997</v>
      </c>
    </row>
    <row r="2050" spans="1:2" x14ac:dyDescent="0.2">
      <c r="A2050" s="16">
        <v>1102390</v>
      </c>
      <c r="B2050" s="15">
        <v>0.42372755600000001</v>
      </c>
    </row>
    <row r="2051" spans="1:2" x14ac:dyDescent="0.2">
      <c r="A2051" s="16">
        <v>1102390</v>
      </c>
      <c r="B2051" s="15">
        <v>0.36863190099999998</v>
      </c>
    </row>
    <row r="2052" spans="1:2" x14ac:dyDescent="0.2">
      <c r="A2052" s="16">
        <v>1102400</v>
      </c>
      <c r="B2052" s="15">
        <v>0.43268275699999997</v>
      </c>
    </row>
    <row r="2053" spans="1:2" x14ac:dyDescent="0.2">
      <c r="A2053" s="16">
        <v>1102400</v>
      </c>
      <c r="B2053" s="15">
        <v>0.43320351899999998</v>
      </c>
    </row>
    <row r="2054" spans="1:2" x14ac:dyDescent="0.2">
      <c r="A2054" s="16">
        <v>1102400</v>
      </c>
      <c r="B2054" s="15">
        <v>0.42372755600000001</v>
      </c>
    </row>
    <row r="2055" spans="1:2" x14ac:dyDescent="0.2">
      <c r="A2055" s="16">
        <v>1102400</v>
      </c>
      <c r="B2055" s="15">
        <v>0.39701535399999999</v>
      </c>
    </row>
    <row r="2056" spans="1:2" x14ac:dyDescent="0.2">
      <c r="A2056" s="16">
        <v>1102400</v>
      </c>
      <c r="B2056" s="15">
        <v>0.36863190099999998</v>
      </c>
    </row>
    <row r="2057" spans="1:2" x14ac:dyDescent="0.2">
      <c r="A2057" s="16">
        <v>1102410</v>
      </c>
      <c r="B2057" s="15">
        <v>0.43268275699999997</v>
      </c>
    </row>
    <row r="2058" spans="1:2" x14ac:dyDescent="0.2">
      <c r="A2058" s="16">
        <v>1102410</v>
      </c>
      <c r="B2058" s="15">
        <v>0.42372755600000001</v>
      </c>
    </row>
    <row r="2059" spans="1:2" x14ac:dyDescent="0.2">
      <c r="A2059" s="16">
        <v>1102420</v>
      </c>
      <c r="B2059" s="15">
        <v>0.388106432</v>
      </c>
    </row>
    <row r="2060" spans="1:2" x14ac:dyDescent="0.2">
      <c r="A2060" s="16">
        <v>1102420</v>
      </c>
      <c r="B2060" s="15">
        <v>0.41615310100000003</v>
      </c>
    </row>
    <row r="2061" spans="1:2" x14ac:dyDescent="0.2">
      <c r="A2061" s="16">
        <v>1102420</v>
      </c>
      <c r="B2061" s="15">
        <v>0.43268275699999997</v>
      </c>
    </row>
    <row r="2062" spans="1:2" x14ac:dyDescent="0.2">
      <c r="A2062" s="16">
        <v>1102420</v>
      </c>
      <c r="B2062" s="15">
        <v>0.36863190099999998</v>
      </c>
    </row>
    <row r="2063" spans="1:2" x14ac:dyDescent="0.2">
      <c r="A2063" s="16">
        <v>1102430</v>
      </c>
      <c r="B2063" s="15">
        <v>0.41615310100000003</v>
      </c>
    </row>
    <row r="2064" spans="1:2" x14ac:dyDescent="0.2">
      <c r="A2064" s="16">
        <v>1102440</v>
      </c>
      <c r="B2064" s="15">
        <v>0.41615310100000003</v>
      </c>
    </row>
    <row r="2065" spans="1:2" x14ac:dyDescent="0.2">
      <c r="A2065" s="16">
        <v>1102440</v>
      </c>
      <c r="B2065" s="15">
        <v>0.43268275699999997</v>
      </c>
    </row>
    <row r="2066" spans="1:2" x14ac:dyDescent="0.2">
      <c r="A2066" s="16">
        <v>1102440</v>
      </c>
      <c r="B2066" s="15">
        <v>0.37257923700000001</v>
      </c>
    </row>
    <row r="2067" spans="1:2" x14ac:dyDescent="0.2">
      <c r="A2067" s="16">
        <v>1102450</v>
      </c>
      <c r="B2067" s="15">
        <v>0.41615310100000003</v>
      </c>
    </row>
    <row r="2068" spans="1:2" x14ac:dyDescent="0.2">
      <c r="A2068" s="16">
        <v>1102450</v>
      </c>
      <c r="B2068" s="15">
        <v>0.43268275699999997</v>
      </c>
    </row>
    <row r="2069" spans="1:2" x14ac:dyDescent="0.2">
      <c r="A2069" s="16">
        <v>1102450</v>
      </c>
      <c r="B2069" s="15">
        <v>0.37257923700000001</v>
      </c>
    </row>
    <row r="2070" spans="1:2" x14ac:dyDescent="0.2">
      <c r="A2070" s="16">
        <v>1102450</v>
      </c>
      <c r="B2070" s="15">
        <v>0.42372755600000001</v>
      </c>
    </row>
    <row r="2071" spans="1:2" x14ac:dyDescent="0.2">
      <c r="A2071" s="16">
        <v>1102460</v>
      </c>
      <c r="B2071" s="15">
        <v>0.43268275699999997</v>
      </c>
    </row>
    <row r="2072" spans="1:2" x14ac:dyDescent="0.2">
      <c r="A2072" s="16">
        <v>1102460</v>
      </c>
      <c r="B2072" s="15">
        <v>0.37257923700000001</v>
      </c>
    </row>
    <row r="2073" spans="1:2" x14ac:dyDescent="0.2">
      <c r="A2073" s="16">
        <v>1102460</v>
      </c>
      <c r="B2073" s="15">
        <v>0.42372755600000001</v>
      </c>
    </row>
    <row r="2074" spans="1:2" x14ac:dyDescent="0.2">
      <c r="A2074" s="16">
        <v>1102470</v>
      </c>
      <c r="B2074" s="15">
        <v>0.37257923700000001</v>
      </c>
    </row>
    <row r="2075" spans="1:2" x14ac:dyDescent="0.2">
      <c r="A2075" s="16">
        <v>1102470</v>
      </c>
      <c r="B2075" s="15">
        <v>0.37237332000000001</v>
      </c>
    </row>
    <row r="2076" spans="1:2" x14ac:dyDescent="0.2">
      <c r="A2076" s="16">
        <v>1102480</v>
      </c>
      <c r="B2076" s="15">
        <v>0.37257923700000001</v>
      </c>
    </row>
    <row r="2077" spans="1:2" x14ac:dyDescent="0.2">
      <c r="A2077" s="16">
        <v>1102480</v>
      </c>
      <c r="B2077" s="15">
        <v>0.35574139300000002</v>
      </c>
    </row>
    <row r="2078" spans="1:2" x14ac:dyDescent="0.2">
      <c r="A2078" s="16">
        <v>1102480</v>
      </c>
      <c r="B2078" s="15">
        <v>0.37237332000000001</v>
      </c>
    </row>
    <row r="2079" spans="1:2" x14ac:dyDescent="0.2">
      <c r="A2079" s="16">
        <v>1102480</v>
      </c>
      <c r="B2079" s="15">
        <v>0.43320351899999998</v>
      </c>
    </row>
    <row r="2080" spans="1:2" x14ac:dyDescent="0.2">
      <c r="A2080" s="16">
        <v>1102480</v>
      </c>
      <c r="B2080" s="15">
        <v>0.35576845800000001</v>
      </c>
    </row>
    <row r="2081" spans="1:2" x14ac:dyDescent="0.2">
      <c r="A2081" s="16">
        <v>1102490</v>
      </c>
      <c r="B2081" s="15">
        <v>0.37257923700000001</v>
      </c>
    </row>
    <row r="2082" spans="1:2" x14ac:dyDescent="0.2">
      <c r="A2082" s="16">
        <v>1102490</v>
      </c>
      <c r="B2082" s="15">
        <v>0.35574139300000002</v>
      </c>
    </row>
    <row r="2083" spans="1:2" x14ac:dyDescent="0.2">
      <c r="A2083" s="16">
        <v>1102490</v>
      </c>
      <c r="B2083" s="15">
        <v>0.35576845800000001</v>
      </c>
    </row>
    <row r="2084" spans="1:2" x14ac:dyDescent="0.2">
      <c r="A2084" s="16">
        <v>1102490</v>
      </c>
      <c r="B2084" s="15">
        <v>0.41138081999999998</v>
      </c>
    </row>
    <row r="2085" spans="1:2" x14ac:dyDescent="0.2">
      <c r="A2085" s="16">
        <v>1102500</v>
      </c>
      <c r="B2085" s="15">
        <v>0.35574139300000002</v>
      </c>
    </row>
    <row r="2086" spans="1:2" x14ac:dyDescent="0.2">
      <c r="A2086" s="16">
        <v>1102500</v>
      </c>
      <c r="B2086" s="15">
        <v>0.39406438799999999</v>
      </c>
    </row>
    <row r="2087" spans="1:2" x14ac:dyDescent="0.2">
      <c r="A2087" s="16">
        <v>1102500</v>
      </c>
      <c r="B2087" s="15">
        <v>0.35576845800000001</v>
      </c>
    </row>
    <row r="2088" spans="1:2" x14ac:dyDescent="0.2">
      <c r="A2088" s="16">
        <v>1102500</v>
      </c>
      <c r="B2088" s="15">
        <v>0.29127327600000003</v>
      </c>
    </row>
    <row r="2089" spans="1:2" x14ac:dyDescent="0.2">
      <c r="A2089" s="16">
        <v>1102510</v>
      </c>
      <c r="B2089" s="15">
        <v>0.35574139300000002</v>
      </c>
    </row>
    <row r="2090" spans="1:2" x14ac:dyDescent="0.2">
      <c r="A2090" s="16">
        <v>1102510</v>
      </c>
      <c r="B2090" s="15">
        <v>0.35576845800000001</v>
      </c>
    </row>
    <row r="2091" spans="1:2" x14ac:dyDescent="0.2">
      <c r="A2091" s="16">
        <v>1102520</v>
      </c>
      <c r="B2091" s="15">
        <v>0.37257923700000001</v>
      </c>
    </row>
    <row r="2092" spans="1:2" x14ac:dyDescent="0.2">
      <c r="A2092" s="16">
        <v>1102520</v>
      </c>
      <c r="B2092" s="15">
        <v>0.35574139300000002</v>
      </c>
    </row>
    <row r="2093" spans="1:2" x14ac:dyDescent="0.2">
      <c r="A2093" s="16">
        <v>1102520</v>
      </c>
      <c r="B2093" s="15">
        <v>0.43320351899999998</v>
      </c>
    </row>
    <row r="2094" spans="1:2" x14ac:dyDescent="0.2">
      <c r="A2094" s="16">
        <v>1102520</v>
      </c>
      <c r="B2094" s="15">
        <v>0.41138081999999998</v>
      </c>
    </row>
    <row r="2095" spans="1:2" x14ac:dyDescent="0.2">
      <c r="A2095" s="16">
        <v>1102530</v>
      </c>
      <c r="B2095" s="15">
        <v>0.35574139300000002</v>
      </c>
    </row>
    <row r="2096" spans="1:2" x14ac:dyDescent="0.2">
      <c r="A2096" s="16">
        <v>1102530</v>
      </c>
      <c r="B2096" s="15">
        <v>0.39406438799999999</v>
      </c>
    </row>
    <row r="2097" spans="1:2" x14ac:dyDescent="0.2">
      <c r="A2097" s="16">
        <v>1102530</v>
      </c>
      <c r="B2097" s="15">
        <v>0.43320351899999998</v>
      </c>
    </row>
    <row r="2098" spans="1:2" x14ac:dyDescent="0.2">
      <c r="A2098" s="16">
        <v>1102530</v>
      </c>
      <c r="B2098" s="15">
        <v>0.35576845800000001</v>
      </c>
    </row>
    <row r="2099" spans="1:2" x14ac:dyDescent="0.2">
      <c r="A2099" s="16">
        <v>1102530</v>
      </c>
      <c r="B2099" s="15">
        <v>0.41138081999999998</v>
      </c>
    </row>
    <row r="2100" spans="1:2" x14ac:dyDescent="0.2">
      <c r="A2100" s="16">
        <v>1102530</v>
      </c>
      <c r="B2100" s="15">
        <v>0.36202288999999999</v>
      </c>
    </row>
    <row r="2101" spans="1:2" x14ac:dyDescent="0.2">
      <c r="A2101" s="16">
        <v>1102540</v>
      </c>
      <c r="B2101" s="15">
        <v>0.39406438799999999</v>
      </c>
    </row>
    <row r="2102" spans="1:2" x14ac:dyDescent="0.2">
      <c r="A2102" s="16">
        <v>1102540</v>
      </c>
      <c r="B2102" s="15">
        <v>0.41138081999999998</v>
      </c>
    </row>
    <row r="2103" spans="1:2" x14ac:dyDescent="0.2">
      <c r="A2103" s="16">
        <v>1102540</v>
      </c>
      <c r="B2103" s="15">
        <v>0.36202288999999999</v>
      </c>
    </row>
    <row r="2104" spans="1:2" x14ac:dyDescent="0.2">
      <c r="A2104" s="16">
        <v>1102550</v>
      </c>
      <c r="B2104" s="15">
        <v>0.41138081999999998</v>
      </c>
    </row>
    <row r="2105" spans="1:2" x14ac:dyDescent="0.2">
      <c r="A2105" s="16">
        <v>1102550</v>
      </c>
      <c r="B2105" s="15">
        <v>0.36202288999999999</v>
      </c>
    </row>
    <row r="2106" spans="1:2" x14ac:dyDescent="0.2">
      <c r="A2106" s="16">
        <v>1102560</v>
      </c>
      <c r="B2106" s="15">
        <v>0.41138081999999998</v>
      </c>
    </row>
    <row r="2107" spans="1:2" x14ac:dyDescent="0.2">
      <c r="A2107" s="16">
        <v>1102560</v>
      </c>
      <c r="B2107" s="15">
        <v>0.34353122600000002</v>
      </c>
    </row>
    <row r="2108" spans="1:2" x14ac:dyDescent="0.2">
      <c r="A2108" s="16">
        <v>1102570</v>
      </c>
      <c r="B2108" s="15">
        <v>0.41138081999999998</v>
      </c>
    </row>
    <row r="2109" spans="1:2" x14ac:dyDescent="0.2">
      <c r="A2109" s="16">
        <v>1102570</v>
      </c>
      <c r="B2109" s="15">
        <v>0.339040754</v>
      </c>
    </row>
    <row r="2110" spans="1:2" x14ac:dyDescent="0.2">
      <c r="A2110" s="16">
        <v>1102580</v>
      </c>
      <c r="B2110" s="15">
        <v>0.41138081999999998</v>
      </c>
    </row>
    <row r="2111" spans="1:2" x14ac:dyDescent="0.2">
      <c r="A2111" s="16">
        <v>1102580</v>
      </c>
      <c r="B2111" s="15">
        <v>0.339040754</v>
      </c>
    </row>
    <row r="2112" spans="1:2" x14ac:dyDescent="0.2">
      <c r="A2112" s="16">
        <v>1102590</v>
      </c>
      <c r="B2112" s="15">
        <v>0.41138081999999998</v>
      </c>
    </row>
    <row r="2113" spans="1:2" x14ac:dyDescent="0.2">
      <c r="A2113" s="16">
        <v>1102600</v>
      </c>
      <c r="B2113" s="15">
        <v>0.35574139300000002</v>
      </c>
    </row>
    <row r="2114" spans="1:2" x14ac:dyDescent="0.2">
      <c r="A2114" s="16">
        <v>1102600</v>
      </c>
      <c r="B2114" s="15">
        <v>0.39406438799999999</v>
      </c>
    </row>
    <row r="2115" spans="1:2" x14ac:dyDescent="0.2">
      <c r="A2115" s="16">
        <v>1102600</v>
      </c>
      <c r="B2115" s="15">
        <v>0.35576845800000001</v>
      </c>
    </row>
    <row r="2116" spans="1:2" x14ac:dyDescent="0.2">
      <c r="A2116" s="16">
        <v>1102600</v>
      </c>
      <c r="B2116" s="15">
        <v>0.41138081999999998</v>
      </c>
    </row>
    <row r="2117" spans="1:2" x14ac:dyDescent="0.2">
      <c r="A2117" s="16">
        <v>1102600</v>
      </c>
      <c r="B2117" s="15">
        <v>0.36202288999999999</v>
      </c>
    </row>
    <row r="2118" spans="1:2" x14ac:dyDescent="0.2">
      <c r="A2118" s="16">
        <v>1102610</v>
      </c>
      <c r="B2118" s="15">
        <v>0.35574139300000002</v>
      </c>
    </row>
    <row r="2119" spans="1:2" x14ac:dyDescent="0.2">
      <c r="A2119" s="16">
        <v>1102610</v>
      </c>
      <c r="B2119" s="15">
        <v>0.41138081999999998</v>
      </c>
    </row>
    <row r="2120" spans="1:2" x14ac:dyDescent="0.2">
      <c r="A2120" s="16">
        <v>1102620</v>
      </c>
      <c r="B2120" s="15">
        <v>0.35574139300000002</v>
      </c>
    </row>
    <row r="2121" spans="1:2" x14ac:dyDescent="0.2">
      <c r="A2121" s="16">
        <v>1102620</v>
      </c>
      <c r="B2121" s="15">
        <v>0.41138081999999998</v>
      </c>
    </row>
    <row r="2122" spans="1:2" x14ac:dyDescent="0.2">
      <c r="A2122" s="16">
        <v>1102630</v>
      </c>
      <c r="B2122" s="15">
        <v>0.37257923700000001</v>
      </c>
    </row>
    <row r="2123" spans="1:2" x14ac:dyDescent="0.2">
      <c r="A2123" s="16">
        <v>1102630</v>
      </c>
      <c r="B2123" s="15">
        <v>0.43320351899999998</v>
      </c>
    </row>
    <row r="2124" spans="1:2" x14ac:dyDescent="0.2">
      <c r="A2124" s="16">
        <v>1102630</v>
      </c>
      <c r="B2124" s="15">
        <v>0.41138081999999998</v>
      </c>
    </row>
    <row r="2125" spans="1:2" x14ac:dyDescent="0.2">
      <c r="A2125" s="16">
        <v>1102640</v>
      </c>
      <c r="B2125" s="15">
        <v>0.37257923700000001</v>
      </c>
    </row>
    <row r="2126" spans="1:2" x14ac:dyDescent="0.2">
      <c r="A2126" s="16">
        <v>1102640</v>
      </c>
      <c r="B2126" s="15">
        <v>0.43320351899999998</v>
      </c>
    </row>
    <row r="2127" spans="1:2" x14ac:dyDescent="0.2">
      <c r="A2127" s="16">
        <v>1102640</v>
      </c>
      <c r="B2127" s="15">
        <v>0.42372755600000001</v>
      </c>
    </row>
    <row r="2128" spans="1:2" x14ac:dyDescent="0.2">
      <c r="A2128" s="16">
        <v>1102650</v>
      </c>
      <c r="B2128" s="15">
        <v>0.43320351899999998</v>
      </c>
    </row>
    <row r="2129" spans="1:2" x14ac:dyDescent="0.2">
      <c r="A2129" s="16">
        <v>1102660</v>
      </c>
      <c r="B2129" s="15">
        <v>0.43320351899999998</v>
      </c>
    </row>
    <row r="2130" spans="1:2" x14ac:dyDescent="0.2">
      <c r="A2130" s="16">
        <v>1102670</v>
      </c>
      <c r="B2130" s="15">
        <v>0.43320351899999998</v>
      </c>
    </row>
    <row r="2131" spans="1:2" x14ac:dyDescent="0.2">
      <c r="A2131" s="16">
        <v>1102670</v>
      </c>
      <c r="B2131" s="15">
        <v>0.41138081999999998</v>
      </c>
    </row>
    <row r="2132" spans="1:2" x14ac:dyDescent="0.2">
      <c r="A2132" s="16">
        <v>1102680</v>
      </c>
      <c r="B2132" s="15">
        <v>0.43320351899999998</v>
      </c>
    </row>
    <row r="2133" spans="1:2" x14ac:dyDescent="0.2">
      <c r="A2133" s="16">
        <v>1102680</v>
      </c>
      <c r="B2133" s="15">
        <v>0.41138081999999998</v>
      </c>
    </row>
    <row r="2134" spans="1:2" x14ac:dyDescent="0.2">
      <c r="A2134" s="16">
        <v>1102690</v>
      </c>
      <c r="B2134" s="15">
        <v>0.43320351899999998</v>
      </c>
    </row>
    <row r="2135" spans="1:2" x14ac:dyDescent="0.2">
      <c r="A2135" s="16">
        <v>1102700</v>
      </c>
      <c r="B2135" s="15">
        <v>0.43320351899999998</v>
      </c>
    </row>
    <row r="2136" spans="1:2" x14ac:dyDescent="0.2">
      <c r="A2136" s="16">
        <v>1102700</v>
      </c>
      <c r="B2136" s="15">
        <v>0.41138081999999998</v>
      </c>
    </row>
    <row r="2137" spans="1:2" x14ac:dyDescent="0.2">
      <c r="A2137" s="16">
        <v>1102700</v>
      </c>
      <c r="B2137" s="15">
        <v>0.339040754</v>
      </c>
    </row>
    <row r="2138" spans="1:2" x14ac:dyDescent="0.2">
      <c r="A2138" s="16">
        <v>1102710</v>
      </c>
      <c r="B2138" s="15">
        <v>0.43320351899999998</v>
      </c>
    </row>
    <row r="2139" spans="1:2" x14ac:dyDescent="0.2">
      <c r="A2139" s="16">
        <v>1102720</v>
      </c>
      <c r="B2139" s="15">
        <v>0.43320351899999998</v>
      </c>
    </row>
    <row r="2140" spans="1:2" x14ac:dyDescent="0.2">
      <c r="A2140" s="16">
        <v>1102720</v>
      </c>
      <c r="B2140" s="15">
        <v>0.39701535399999999</v>
      </c>
    </row>
    <row r="2141" spans="1:2" x14ac:dyDescent="0.2">
      <c r="A2141" s="16">
        <v>1102730</v>
      </c>
      <c r="B2141" s="15">
        <v>0.43268275699999997</v>
      </c>
    </row>
    <row r="2142" spans="1:2" x14ac:dyDescent="0.2">
      <c r="A2142" s="16">
        <v>1102730</v>
      </c>
      <c r="B2142" s="15">
        <v>0.43320351899999998</v>
      </c>
    </row>
    <row r="2143" spans="1:2" x14ac:dyDescent="0.2">
      <c r="A2143" s="16">
        <v>1102730</v>
      </c>
      <c r="B2143" s="15">
        <v>0.42372755600000001</v>
      </c>
    </row>
    <row r="2144" spans="1:2" x14ac:dyDescent="0.2">
      <c r="A2144" s="16">
        <v>1102730</v>
      </c>
      <c r="B2144" s="15">
        <v>0.39701535399999999</v>
      </c>
    </row>
    <row r="2145" spans="1:2" x14ac:dyDescent="0.2">
      <c r="A2145" s="16">
        <v>1102740</v>
      </c>
      <c r="B2145" s="15">
        <v>0.37257923700000001</v>
      </c>
    </row>
    <row r="2146" spans="1:2" x14ac:dyDescent="0.2">
      <c r="A2146" s="16">
        <v>1102740</v>
      </c>
      <c r="B2146" s="15">
        <v>0.43320351899999998</v>
      </c>
    </row>
    <row r="2147" spans="1:2" x14ac:dyDescent="0.2">
      <c r="A2147" s="16">
        <v>1102740</v>
      </c>
      <c r="B2147" s="15">
        <v>0.42372755600000001</v>
      </c>
    </row>
    <row r="2148" spans="1:2" x14ac:dyDescent="0.2">
      <c r="A2148" s="16">
        <v>1102740</v>
      </c>
      <c r="B2148" s="15">
        <v>0.41138081999999998</v>
      </c>
    </row>
    <row r="2149" spans="1:2" x14ac:dyDescent="0.2">
      <c r="A2149" s="16">
        <v>1102750</v>
      </c>
      <c r="B2149" s="15">
        <v>0.43268275699999997</v>
      </c>
    </row>
    <row r="2150" spans="1:2" x14ac:dyDescent="0.2">
      <c r="A2150" s="16">
        <v>1102750</v>
      </c>
      <c r="B2150" s="15">
        <v>0.37257923700000001</v>
      </c>
    </row>
    <row r="2151" spans="1:2" x14ac:dyDescent="0.2">
      <c r="A2151" s="16">
        <v>1102750</v>
      </c>
      <c r="B2151" s="15">
        <v>0.43320351899999998</v>
      </c>
    </row>
    <row r="2152" spans="1:2" x14ac:dyDescent="0.2">
      <c r="A2152" s="16">
        <v>1102750</v>
      </c>
      <c r="B2152" s="15">
        <v>0.42372755600000001</v>
      </c>
    </row>
    <row r="2153" spans="1:2" x14ac:dyDescent="0.2">
      <c r="A2153" s="16">
        <v>1102760</v>
      </c>
      <c r="B2153" s="15">
        <v>0.37257923700000001</v>
      </c>
    </row>
    <row r="2154" spans="1:2" x14ac:dyDescent="0.2">
      <c r="A2154" s="16">
        <v>1102760</v>
      </c>
      <c r="B2154" s="15">
        <v>0.42372755600000001</v>
      </c>
    </row>
    <row r="2155" spans="1:2" x14ac:dyDescent="0.2">
      <c r="A2155" s="16">
        <v>1102770</v>
      </c>
      <c r="B2155" s="15">
        <v>0.41615310100000003</v>
      </c>
    </row>
    <row r="2156" spans="1:2" x14ac:dyDescent="0.2">
      <c r="A2156" s="16">
        <v>1102780</v>
      </c>
      <c r="B2156" s="15">
        <v>0.45960193599999999</v>
      </c>
    </row>
    <row r="2157" spans="1:2" x14ac:dyDescent="0.2">
      <c r="A2157" s="16">
        <v>1102780</v>
      </c>
      <c r="B2157" s="15">
        <v>0.41615310100000003</v>
      </c>
    </row>
    <row r="2158" spans="1:2" x14ac:dyDescent="0.2">
      <c r="A2158" s="16">
        <v>1102790</v>
      </c>
      <c r="B2158" s="15">
        <v>0.45960193599999999</v>
      </c>
    </row>
    <row r="2159" spans="1:2" x14ac:dyDescent="0.2">
      <c r="A2159" s="16">
        <v>1102790</v>
      </c>
      <c r="B2159" s="15">
        <v>0.41615310100000003</v>
      </c>
    </row>
    <row r="2160" spans="1:2" x14ac:dyDescent="0.2">
      <c r="A2160" s="16">
        <v>1102800</v>
      </c>
      <c r="B2160" s="15">
        <v>0</v>
      </c>
    </row>
    <row r="2161" spans="1:2" x14ac:dyDescent="0.2">
      <c r="A2161" s="16">
        <v>1102800</v>
      </c>
      <c r="B2161" s="15">
        <v>0.38151036100000002</v>
      </c>
    </row>
    <row r="2162" spans="1:2" x14ac:dyDescent="0.2">
      <c r="A2162" s="16">
        <v>1102800</v>
      </c>
      <c r="B2162" s="15">
        <v>0.40354401499999998</v>
      </c>
    </row>
    <row r="2163" spans="1:2" x14ac:dyDescent="0.2">
      <c r="A2163" s="16">
        <v>1102810</v>
      </c>
      <c r="B2163" s="15">
        <v>0.40354401499999998</v>
      </c>
    </row>
    <row r="2164" spans="1:2" x14ac:dyDescent="0.2">
      <c r="A2164" s="16">
        <v>1102820</v>
      </c>
      <c r="B2164" s="15">
        <v>0.38151036100000002</v>
      </c>
    </row>
    <row r="2165" spans="1:2" x14ac:dyDescent="0.2">
      <c r="A2165" s="16">
        <v>1102820</v>
      </c>
      <c r="B2165" s="15">
        <v>0.40354401499999998</v>
      </c>
    </row>
    <row r="2166" spans="1:2" x14ac:dyDescent="0.2">
      <c r="A2166" s="16">
        <v>1102830</v>
      </c>
      <c r="B2166" s="15">
        <v>0</v>
      </c>
    </row>
    <row r="2167" spans="1:2" x14ac:dyDescent="0.2">
      <c r="A2167" s="16">
        <v>1102830</v>
      </c>
      <c r="B2167" s="15">
        <v>0.38151036100000002</v>
      </c>
    </row>
    <row r="2168" spans="1:2" x14ac:dyDescent="0.2">
      <c r="A2168" s="16">
        <v>1102830</v>
      </c>
      <c r="B2168" s="15">
        <v>0.40354401499999998</v>
      </c>
    </row>
    <row r="2169" spans="1:2" x14ac:dyDescent="0.2">
      <c r="A2169" s="16">
        <v>1102840</v>
      </c>
      <c r="B2169" s="15">
        <v>0.38151036100000002</v>
      </c>
    </row>
    <row r="2170" spans="1:2" x14ac:dyDescent="0.2">
      <c r="A2170" s="16">
        <v>1102840</v>
      </c>
      <c r="B2170" s="15">
        <v>0.40354401499999998</v>
      </c>
    </row>
    <row r="2171" spans="1:2" x14ac:dyDescent="0.2">
      <c r="A2171" s="16">
        <v>1102850</v>
      </c>
      <c r="B2171" s="15">
        <v>0.40354401499999998</v>
      </c>
    </row>
    <row r="2172" spans="1:2" x14ac:dyDescent="0.2">
      <c r="A2172" s="16">
        <v>1102850</v>
      </c>
      <c r="B2172" s="15">
        <v>0.362353447</v>
      </c>
    </row>
    <row r="2173" spans="1:2" x14ac:dyDescent="0.2">
      <c r="A2173" s="16">
        <v>1102860</v>
      </c>
      <c r="B2173" s="15">
        <v>0.40354401499999998</v>
      </c>
    </row>
    <row r="2174" spans="1:2" x14ac:dyDescent="0.2">
      <c r="A2174" s="16">
        <v>1102870</v>
      </c>
      <c r="B2174" s="15">
        <v>0.40354401499999998</v>
      </c>
    </row>
    <row r="2175" spans="1:2" x14ac:dyDescent="0.2">
      <c r="A2175" s="16">
        <v>1102880</v>
      </c>
      <c r="B2175" s="15">
        <v>0.40354401499999998</v>
      </c>
    </row>
    <row r="2176" spans="1:2" x14ac:dyDescent="0.2">
      <c r="A2176" s="16">
        <v>1102890</v>
      </c>
      <c r="B2176" s="15">
        <v>0</v>
      </c>
    </row>
    <row r="2177" spans="1:2" x14ac:dyDescent="0.2">
      <c r="A2177" s="16">
        <v>1102890</v>
      </c>
      <c r="B2177" s="15">
        <v>0.38151036100000002</v>
      </c>
    </row>
    <row r="2178" spans="1:2" x14ac:dyDescent="0.2">
      <c r="A2178" s="16">
        <v>1102890</v>
      </c>
      <c r="B2178" s="15">
        <v>0.40354401499999998</v>
      </c>
    </row>
    <row r="2179" spans="1:2" x14ac:dyDescent="0.2">
      <c r="A2179" s="16">
        <v>1102900</v>
      </c>
      <c r="B2179" s="15">
        <v>0.40354401499999998</v>
      </c>
    </row>
    <row r="2180" spans="1:2" x14ac:dyDescent="0.2">
      <c r="A2180" s="16">
        <v>1102900</v>
      </c>
      <c r="B2180" s="15">
        <v>0.362353447</v>
      </c>
    </row>
    <row r="2181" spans="1:2" x14ac:dyDescent="0.2">
      <c r="A2181" s="16">
        <v>1102910</v>
      </c>
      <c r="B2181" s="15">
        <v>0.40354401499999998</v>
      </c>
    </row>
    <row r="2182" spans="1:2" x14ac:dyDescent="0.2">
      <c r="A2182" s="16">
        <v>1102910</v>
      </c>
      <c r="B2182" s="15">
        <v>0</v>
      </c>
    </row>
    <row r="2183" spans="1:2" x14ac:dyDescent="0.2">
      <c r="A2183" s="16">
        <v>1102920</v>
      </c>
      <c r="B2183" s="15">
        <v>0.40354401499999998</v>
      </c>
    </row>
    <row r="2184" spans="1:2" x14ac:dyDescent="0.2">
      <c r="A2184" s="16">
        <v>1102920</v>
      </c>
      <c r="B2184" s="15">
        <v>0</v>
      </c>
    </row>
    <row r="2185" spans="1:2" x14ac:dyDescent="0.2">
      <c r="A2185" s="16">
        <v>1102930</v>
      </c>
      <c r="B2185" s="15">
        <v>0</v>
      </c>
    </row>
    <row r="2186" spans="1:2" x14ac:dyDescent="0.2">
      <c r="A2186" s="16">
        <v>1102930</v>
      </c>
      <c r="B2186" s="15">
        <v>0.40354401499999998</v>
      </c>
    </row>
    <row r="2187" spans="1:2" x14ac:dyDescent="0.2">
      <c r="A2187" s="16">
        <v>1102930</v>
      </c>
      <c r="B2187" s="15">
        <v>0</v>
      </c>
    </row>
    <row r="2188" spans="1:2" x14ac:dyDescent="0.2">
      <c r="A2188" s="16">
        <v>1102940</v>
      </c>
      <c r="B2188" s="15">
        <v>0.362353447</v>
      </c>
    </row>
    <row r="2189" spans="1:2" x14ac:dyDescent="0.2">
      <c r="A2189" s="16">
        <v>1102950</v>
      </c>
      <c r="B2189" s="15">
        <v>0.362353447</v>
      </c>
    </row>
    <row r="2190" spans="1:2" x14ac:dyDescent="0.2">
      <c r="A2190" s="16">
        <v>1102950</v>
      </c>
      <c r="B2190" s="15">
        <v>0.43928768899999998</v>
      </c>
    </row>
    <row r="2191" spans="1:2" x14ac:dyDescent="0.2">
      <c r="A2191" s="16">
        <v>1102960</v>
      </c>
      <c r="B2191" s="15">
        <v>0.362353447</v>
      </c>
    </row>
    <row r="2192" spans="1:2" x14ac:dyDescent="0.2">
      <c r="A2192" s="16">
        <v>1102960</v>
      </c>
      <c r="B2192" s="15">
        <v>0</v>
      </c>
    </row>
    <row r="2193" spans="1:2" x14ac:dyDescent="0.2">
      <c r="A2193" s="16">
        <v>1102970</v>
      </c>
      <c r="B2193" s="15">
        <v>0.362353447</v>
      </c>
    </row>
    <row r="2194" spans="1:2" x14ac:dyDescent="0.2">
      <c r="A2194" s="16">
        <v>1102980</v>
      </c>
      <c r="B2194" s="15">
        <v>0.362353447</v>
      </c>
    </row>
    <row r="2195" spans="1:2" x14ac:dyDescent="0.2">
      <c r="A2195" s="16">
        <v>1102980</v>
      </c>
      <c r="B2195" s="15">
        <v>0</v>
      </c>
    </row>
    <row r="2196" spans="1:2" x14ac:dyDescent="0.2">
      <c r="A2196" s="16">
        <v>1102990</v>
      </c>
      <c r="B2196" s="15">
        <v>0.362353447</v>
      </c>
    </row>
    <row r="2197" spans="1:2" x14ac:dyDescent="0.2">
      <c r="A2197" s="16">
        <v>1102990</v>
      </c>
      <c r="B2197" s="15">
        <v>0.43928768899999998</v>
      </c>
    </row>
    <row r="2198" spans="1:2" x14ac:dyDescent="0.2">
      <c r="A2198" s="16">
        <v>1103000</v>
      </c>
      <c r="B2198" s="15">
        <v>0.362353447</v>
      </c>
    </row>
    <row r="2199" spans="1:2" x14ac:dyDescent="0.2">
      <c r="A2199" s="16">
        <v>1103000</v>
      </c>
      <c r="B2199" s="15">
        <v>0</v>
      </c>
    </row>
    <row r="2200" spans="1:2" x14ac:dyDescent="0.2">
      <c r="A2200" s="16">
        <v>1103000</v>
      </c>
      <c r="B2200" s="15">
        <v>0</v>
      </c>
    </row>
    <row r="2201" spans="1:2" x14ac:dyDescent="0.2">
      <c r="A2201" s="16">
        <v>1103010</v>
      </c>
      <c r="B2201" s="15">
        <v>0.362353447</v>
      </c>
    </row>
    <row r="2202" spans="1:2" x14ac:dyDescent="0.2">
      <c r="A2202" s="16">
        <v>1103010</v>
      </c>
      <c r="B2202" s="15">
        <v>0.43928768899999998</v>
      </c>
    </row>
    <row r="2203" spans="1:2" x14ac:dyDescent="0.2">
      <c r="A2203" s="16">
        <v>1103020</v>
      </c>
      <c r="B2203" s="15">
        <v>0.43928768899999998</v>
      </c>
    </row>
    <row r="2204" spans="1:2" x14ac:dyDescent="0.2">
      <c r="A2204" s="16">
        <v>1103030</v>
      </c>
      <c r="B2204" s="15">
        <v>0.43928768899999998</v>
      </c>
    </row>
    <row r="2205" spans="1:2" x14ac:dyDescent="0.2">
      <c r="A2205" s="16">
        <v>1103040</v>
      </c>
      <c r="B2205" s="15">
        <v>0.43928768899999998</v>
      </c>
    </row>
    <row r="2206" spans="1:2" x14ac:dyDescent="0.2">
      <c r="A2206" s="16">
        <v>1103050</v>
      </c>
      <c r="B2206" s="15">
        <v>0.43928768899999998</v>
      </c>
    </row>
    <row r="2207" spans="1:2" x14ac:dyDescent="0.2">
      <c r="A2207" s="16">
        <v>1103060</v>
      </c>
      <c r="B2207" s="15">
        <v>0.362353447</v>
      </c>
    </row>
    <row r="2208" spans="1:2" x14ac:dyDescent="0.2">
      <c r="A2208" s="16">
        <v>1103060</v>
      </c>
      <c r="B2208" s="15">
        <v>0.43928768899999998</v>
      </c>
    </row>
    <row r="2209" spans="1:2" x14ac:dyDescent="0.2">
      <c r="A2209" s="16">
        <v>1103070</v>
      </c>
      <c r="B2209" s="15">
        <v>0.43928768899999998</v>
      </c>
    </row>
    <row r="2210" spans="1:2" x14ac:dyDescent="0.2">
      <c r="A2210" s="16">
        <v>1103080</v>
      </c>
      <c r="B2210" s="15">
        <v>0</v>
      </c>
    </row>
    <row r="2211" spans="1:2" x14ac:dyDescent="0.2">
      <c r="A2211" s="16">
        <v>1103080</v>
      </c>
      <c r="B2211" s="15">
        <v>0.43928768899999998</v>
      </c>
    </row>
    <row r="2212" spans="1:2" x14ac:dyDescent="0.2">
      <c r="A2212" s="16">
        <v>1103080</v>
      </c>
      <c r="B2212" s="15">
        <v>0.518656008</v>
      </c>
    </row>
    <row r="2213" spans="1:2" x14ac:dyDescent="0.2">
      <c r="A2213" s="16">
        <v>1103080</v>
      </c>
      <c r="B2213" s="15">
        <v>0.43928768899999998</v>
      </c>
    </row>
    <row r="2214" spans="1:2" x14ac:dyDescent="0.2">
      <c r="A2214" s="16">
        <v>1103090</v>
      </c>
      <c r="B2214" s="15">
        <v>0.43928768899999998</v>
      </c>
    </row>
    <row r="2215" spans="1:2" x14ac:dyDescent="0.2">
      <c r="A2215" s="16">
        <v>1103100</v>
      </c>
      <c r="B2215" s="15">
        <v>0</v>
      </c>
    </row>
    <row r="2216" spans="1:2" x14ac:dyDescent="0.2">
      <c r="A2216" s="16">
        <v>1103100</v>
      </c>
      <c r="B2216" s="15">
        <v>0.43928768899999998</v>
      </c>
    </row>
    <row r="2217" spans="1:2" x14ac:dyDescent="0.2">
      <c r="A2217" s="16">
        <v>1103110</v>
      </c>
      <c r="B2217" s="15">
        <v>0.362353447</v>
      </c>
    </row>
    <row r="2218" spans="1:2" x14ac:dyDescent="0.2">
      <c r="A2218" s="16">
        <v>1103110</v>
      </c>
      <c r="B2218" s="15">
        <v>0</v>
      </c>
    </row>
    <row r="2219" spans="1:2" x14ac:dyDescent="0.2">
      <c r="A2219" s="16">
        <v>1103110</v>
      </c>
      <c r="B2219" s="15">
        <v>0.43928768899999998</v>
      </c>
    </row>
    <row r="2220" spans="1:2" x14ac:dyDescent="0.2">
      <c r="A2220" s="16">
        <v>1103120</v>
      </c>
      <c r="B2220" s="15">
        <v>0.362353447</v>
      </c>
    </row>
    <row r="2221" spans="1:2" x14ac:dyDescent="0.2">
      <c r="A2221" s="16">
        <v>1103120</v>
      </c>
      <c r="B2221" s="15">
        <v>0</v>
      </c>
    </row>
    <row r="2222" spans="1:2" x14ac:dyDescent="0.2">
      <c r="A2222" s="16">
        <v>1103120</v>
      </c>
      <c r="B2222" s="15">
        <v>0</v>
      </c>
    </row>
    <row r="2223" spans="1:2" x14ac:dyDescent="0.2">
      <c r="A2223" s="16">
        <v>1103130</v>
      </c>
      <c r="B2223" s="15">
        <v>0.43928768899999998</v>
      </c>
    </row>
    <row r="2224" spans="1:2" x14ac:dyDescent="0.2">
      <c r="A2224" s="16">
        <v>1103140</v>
      </c>
      <c r="B2224" s="15">
        <v>0.43928768899999998</v>
      </c>
    </row>
    <row r="2225" spans="1:2" x14ac:dyDescent="0.2">
      <c r="A2225" s="16">
        <v>1103150</v>
      </c>
      <c r="B2225" s="15">
        <v>0.43928768899999998</v>
      </c>
    </row>
    <row r="2226" spans="1:2" x14ac:dyDescent="0.2">
      <c r="A2226" s="16">
        <v>1103150</v>
      </c>
      <c r="B2226" s="15">
        <v>0.43928768899999998</v>
      </c>
    </row>
    <row r="2227" spans="1:2" x14ac:dyDescent="0.2">
      <c r="A2227" s="16">
        <v>1103160</v>
      </c>
      <c r="B2227" s="15">
        <v>0.43928768899999998</v>
      </c>
    </row>
    <row r="2228" spans="1:2" x14ac:dyDescent="0.2">
      <c r="A2228" s="16">
        <v>1103180</v>
      </c>
      <c r="B2228" s="15">
        <v>0.43928768899999998</v>
      </c>
    </row>
    <row r="2229" spans="1:2" x14ac:dyDescent="0.2">
      <c r="A2229" s="16">
        <v>1103180</v>
      </c>
      <c r="B2229" s="15">
        <v>0.40913074999999999</v>
      </c>
    </row>
    <row r="2230" spans="1:2" x14ac:dyDescent="0.2">
      <c r="A2230" s="16">
        <v>1103190</v>
      </c>
      <c r="B2230" s="15">
        <v>0.43928768899999998</v>
      </c>
    </row>
    <row r="2231" spans="1:2" x14ac:dyDescent="0.2">
      <c r="A2231" s="16">
        <v>1103190</v>
      </c>
      <c r="B2231" s="15">
        <v>0.518656008</v>
      </c>
    </row>
    <row r="2232" spans="1:2" x14ac:dyDescent="0.2">
      <c r="A2232" s="16">
        <v>1103190</v>
      </c>
      <c r="B2232" s="15">
        <v>0.40913074999999999</v>
      </c>
    </row>
    <row r="2233" spans="1:2" x14ac:dyDescent="0.2">
      <c r="A2233" s="16">
        <v>1103200</v>
      </c>
      <c r="B2233" s="15">
        <v>0.518656008</v>
      </c>
    </row>
    <row r="2234" spans="1:2" x14ac:dyDescent="0.2">
      <c r="A2234" s="16">
        <v>1103200</v>
      </c>
      <c r="B2234" s="15">
        <v>0.40913074999999999</v>
      </c>
    </row>
    <row r="2235" spans="1:2" x14ac:dyDescent="0.2">
      <c r="A2235" s="16">
        <v>1103210</v>
      </c>
      <c r="B2235" s="15">
        <v>0.40913074999999999</v>
      </c>
    </row>
    <row r="2236" spans="1:2" x14ac:dyDescent="0.2">
      <c r="A2236" s="16">
        <v>1103220</v>
      </c>
      <c r="B2236" s="15">
        <v>0.40913074999999999</v>
      </c>
    </row>
    <row r="2237" spans="1:2" x14ac:dyDescent="0.2">
      <c r="A2237" s="16">
        <v>1103230</v>
      </c>
      <c r="B2237" s="15">
        <v>0.518656008</v>
      </c>
    </row>
    <row r="2238" spans="1:2" x14ac:dyDescent="0.2">
      <c r="A2238" s="16">
        <v>1103230</v>
      </c>
      <c r="B2238" s="15">
        <v>0.40913074999999999</v>
      </c>
    </row>
    <row r="2239" spans="1:2" x14ac:dyDescent="0.2">
      <c r="A2239" s="16">
        <v>1103240</v>
      </c>
      <c r="B2239" s="15">
        <v>0.43928768899999998</v>
      </c>
    </row>
    <row r="2240" spans="1:2" x14ac:dyDescent="0.2">
      <c r="A2240" s="16">
        <v>1103240</v>
      </c>
      <c r="B2240" s="15">
        <v>0.518656008</v>
      </c>
    </row>
    <row r="2241" spans="1:2" x14ac:dyDescent="0.2">
      <c r="A2241" s="16">
        <v>1103240</v>
      </c>
      <c r="B2241" s="15">
        <v>0.40913074999999999</v>
      </c>
    </row>
    <row r="2242" spans="1:2" x14ac:dyDescent="0.2">
      <c r="A2242" s="16">
        <v>1103250</v>
      </c>
      <c r="B2242" s="15">
        <v>0.43928768899999998</v>
      </c>
    </row>
    <row r="2243" spans="1:2" x14ac:dyDescent="0.2">
      <c r="A2243" s="16">
        <v>1103250</v>
      </c>
      <c r="B2243" s="15">
        <v>0.518656008</v>
      </c>
    </row>
    <row r="2244" spans="1:2" x14ac:dyDescent="0.2">
      <c r="A2244" s="16">
        <v>1103260</v>
      </c>
      <c r="B2244" s="15">
        <v>0.518656008</v>
      </c>
    </row>
    <row r="2245" spans="1:2" x14ac:dyDescent="0.2">
      <c r="A2245" s="16">
        <v>1103270</v>
      </c>
      <c r="B2245" s="15">
        <v>0</v>
      </c>
    </row>
    <row r="2246" spans="1:2" x14ac:dyDescent="0.2">
      <c r="A2246" s="16">
        <v>1103270</v>
      </c>
      <c r="B2246" s="15">
        <v>0</v>
      </c>
    </row>
    <row r="2247" spans="1:2" x14ac:dyDescent="0.2">
      <c r="A2247" s="16">
        <v>1103270</v>
      </c>
      <c r="B2247" s="15">
        <v>0.35400838200000001</v>
      </c>
    </row>
    <row r="2248" spans="1:2" x14ac:dyDescent="0.2">
      <c r="A2248" s="16">
        <v>1103270</v>
      </c>
      <c r="B2248" s="15">
        <v>0.518656008</v>
      </c>
    </row>
    <row r="2249" spans="1:2" x14ac:dyDescent="0.2">
      <c r="A2249" s="16">
        <v>1103270</v>
      </c>
      <c r="B2249" s="15">
        <v>0</v>
      </c>
    </row>
    <row r="2250" spans="1:2" x14ac:dyDescent="0.2">
      <c r="A2250" s="16">
        <v>1103270</v>
      </c>
      <c r="B2250" s="15">
        <v>0</v>
      </c>
    </row>
    <row r="2251" spans="1:2" x14ac:dyDescent="0.2">
      <c r="A2251" s="16">
        <v>1103289</v>
      </c>
      <c r="B2251" s="15">
        <v>0</v>
      </c>
    </row>
    <row r="2252" spans="1:2" x14ac:dyDescent="0.2">
      <c r="A2252" s="16">
        <v>1103289</v>
      </c>
      <c r="B2252" s="15">
        <v>0.518656008</v>
      </c>
    </row>
    <row r="2253" spans="1:2" x14ac:dyDescent="0.2">
      <c r="A2253" s="16">
        <v>1103289</v>
      </c>
      <c r="B2253" s="15">
        <v>0</v>
      </c>
    </row>
    <row r="2254" spans="1:2" x14ac:dyDescent="0.2">
      <c r="A2254" s="16">
        <v>1103290</v>
      </c>
      <c r="B2254" s="15">
        <v>0.43928768899999998</v>
      </c>
    </row>
    <row r="2255" spans="1:2" x14ac:dyDescent="0.2">
      <c r="A2255" s="16">
        <v>1103290</v>
      </c>
      <c r="B2255" s="15">
        <v>0.518656008</v>
      </c>
    </row>
    <row r="2256" spans="1:2" x14ac:dyDescent="0.2">
      <c r="A2256" s="16">
        <v>1103300</v>
      </c>
      <c r="B2256" s="15">
        <v>0</v>
      </c>
    </row>
    <row r="2257" spans="1:2" x14ac:dyDescent="0.2">
      <c r="A2257" s="16">
        <v>1103300</v>
      </c>
      <c r="B2257" s="15">
        <v>0.43928768899999998</v>
      </c>
    </row>
    <row r="2258" spans="1:2" x14ac:dyDescent="0.2">
      <c r="A2258" s="16">
        <v>1103300</v>
      </c>
      <c r="B2258" s="15">
        <v>0.518656008</v>
      </c>
    </row>
    <row r="2259" spans="1:2" x14ac:dyDescent="0.2">
      <c r="A2259" s="16">
        <v>1103310</v>
      </c>
      <c r="B2259" s="15">
        <v>0.40913074999999999</v>
      </c>
    </row>
    <row r="2260" spans="1:2" x14ac:dyDescent="0.2">
      <c r="A2260" s="16">
        <v>1103320</v>
      </c>
      <c r="B2260" s="15">
        <v>0.40913074999999999</v>
      </c>
    </row>
    <row r="2261" spans="1:2" x14ac:dyDescent="0.2">
      <c r="A2261" s="16">
        <v>1103330</v>
      </c>
      <c r="B2261" s="15">
        <v>0.40913074999999999</v>
      </c>
    </row>
    <row r="2262" spans="1:2" x14ac:dyDescent="0.2">
      <c r="A2262" s="16">
        <v>1103340</v>
      </c>
      <c r="B2262" s="15">
        <v>0</v>
      </c>
    </row>
    <row r="2263" spans="1:2" x14ac:dyDescent="0.2">
      <c r="A2263" s="16">
        <v>1103340</v>
      </c>
      <c r="B2263" s="15">
        <v>0.40913074999999999</v>
      </c>
    </row>
    <row r="2264" spans="1:2" x14ac:dyDescent="0.2">
      <c r="A2264" s="16">
        <v>1103350</v>
      </c>
      <c r="B2264" s="15">
        <v>0.518656008</v>
      </c>
    </row>
    <row r="2265" spans="1:2" x14ac:dyDescent="0.2">
      <c r="A2265" s="16">
        <v>1103350</v>
      </c>
      <c r="B2265" s="15">
        <v>0</v>
      </c>
    </row>
    <row r="2266" spans="1:2" x14ac:dyDescent="0.2">
      <c r="A2266" s="16">
        <v>1103350</v>
      </c>
      <c r="B2266" s="15">
        <v>0</v>
      </c>
    </row>
    <row r="2267" spans="1:2" x14ac:dyDescent="0.2">
      <c r="A2267" s="16">
        <v>1103350</v>
      </c>
      <c r="B2267" s="15">
        <v>0.40913074999999999</v>
      </c>
    </row>
    <row r="2268" spans="1:2" x14ac:dyDescent="0.2">
      <c r="A2268" s="16">
        <v>1103351</v>
      </c>
      <c r="B2268" s="15">
        <v>0.35400838200000001</v>
      </c>
    </row>
    <row r="2269" spans="1:2" x14ac:dyDescent="0.2">
      <c r="A2269" s="16">
        <v>1103351</v>
      </c>
      <c r="B2269" s="15">
        <v>0.518656008</v>
      </c>
    </row>
    <row r="2270" spans="1:2" x14ac:dyDescent="0.2">
      <c r="A2270" s="16">
        <v>1103351</v>
      </c>
      <c r="B2270" s="15">
        <v>0.35400838200000001</v>
      </c>
    </row>
    <row r="2271" spans="1:2" x14ac:dyDescent="0.2">
      <c r="A2271" s="16">
        <v>1103351</v>
      </c>
      <c r="B2271" s="15">
        <v>0.518656008</v>
      </c>
    </row>
    <row r="2272" spans="1:2" x14ac:dyDescent="0.2">
      <c r="A2272" s="16">
        <v>1103360</v>
      </c>
      <c r="B2272" s="15">
        <v>0</v>
      </c>
    </row>
    <row r="2273" spans="1:2" x14ac:dyDescent="0.2">
      <c r="A2273" s="16">
        <v>1103370</v>
      </c>
      <c r="B2273" s="15">
        <v>0</v>
      </c>
    </row>
    <row r="2274" spans="1:2" x14ac:dyDescent="0.2">
      <c r="A2274" s="16">
        <v>1103380</v>
      </c>
      <c r="B2274" s="15">
        <v>0</v>
      </c>
    </row>
    <row r="2275" spans="1:2" x14ac:dyDescent="0.2">
      <c r="A2275" s="16">
        <v>1103390</v>
      </c>
      <c r="B2275" s="15">
        <v>0</v>
      </c>
    </row>
    <row r="2276" spans="1:2" x14ac:dyDescent="0.2">
      <c r="A2276" s="16">
        <v>1103400</v>
      </c>
      <c r="B2276" s="15">
        <v>0</v>
      </c>
    </row>
    <row r="2277" spans="1:2" x14ac:dyDescent="0.2">
      <c r="A2277" s="16">
        <v>1200010</v>
      </c>
      <c r="B2277" s="15">
        <v>0.47800216200000001</v>
      </c>
    </row>
    <row r="2278" spans="1:2" x14ac:dyDescent="0.2">
      <c r="A2278" s="16">
        <v>1200010</v>
      </c>
      <c r="B2278" s="15">
        <v>0.44697450100000002</v>
      </c>
    </row>
    <row r="2279" spans="1:2" x14ac:dyDescent="0.2">
      <c r="A2279" s="16">
        <v>1200010</v>
      </c>
      <c r="B2279" s="15">
        <v>0.27005884800000002</v>
      </c>
    </row>
    <row r="2280" spans="1:2" x14ac:dyDescent="0.2">
      <c r="A2280" s="16">
        <v>1200010</v>
      </c>
      <c r="B2280" s="15">
        <v>0</v>
      </c>
    </row>
    <row r="2281" spans="1:2" x14ac:dyDescent="0.2">
      <c r="A2281" s="16">
        <v>1200010</v>
      </c>
      <c r="B2281" s="15">
        <v>0</v>
      </c>
    </row>
    <row r="2282" spans="1:2" x14ac:dyDescent="0.2">
      <c r="A2282" s="16">
        <v>1200010</v>
      </c>
      <c r="B2282" s="15">
        <v>0.38374527000000003</v>
      </c>
    </row>
    <row r="2283" spans="1:2" x14ac:dyDescent="0.2">
      <c r="A2283" s="16">
        <v>1200020</v>
      </c>
      <c r="B2283" s="15">
        <v>0.47800216200000001</v>
      </c>
    </row>
    <row r="2284" spans="1:2" x14ac:dyDescent="0.2">
      <c r="A2284" s="16">
        <v>1200020</v>
      </c>
      <c r="B2284" s="15">
        <v>0.44697450100000002</v>
      </c>
    </row>
    <row r="2285" spans="1:2" x14ac:dyDescent="0.2">
      <c r="A2285" s="16">
        <v>1200020</v>
      </c>
      <c r="B2285" s="15">
        <v>0.27005884800000002</v>
      </c>
    </row>
    <row r="2286" spans="1:2" x14ac:dyDescent="0.2">
      <c r="A2286" s="16">
        <v>1200020</v>
      </c>
      <c r="B2286" s="15">
        <v>0</v>
      </c>
    </row>
    <row r="2287" spans="1:2" x14ac:dyDescent="0.2">
      <c r="A2287" s="16">
        <v>1200020</v>
      </c>
      <c r="B2287" s="15">
        <v>0</v>
      </c>
    </row>
    <row r="2288" spans="1:2" x14ac:dyDescent="0.2">
      <c r="A2288" s="16">
        <v>1200020</v>
      </c>
      <c r="B2288" s="15">
        <v>0.38374527000000003</v>
      </c>
    </row>
    <row r="2289" spans="1:2" x14ac:dyDescent="0.2">
      <c r="A2289" s="16">
        <v>1200020</v>
      </c>
      <c r="B2289" s="15">
        <v>0</v>
      </c>
    </row>
    <row r="2290" spans="1:2" x14ac:dyDescent="0.2">
      <c r="A2290" s="16">
        <v>1200020</v>
      </c>
      <c r="B2290" s="15">
        <v>0.44697450100000002</v>
      </c>
    </row>
    <row r="2291" spans="1:2" x14ac:dyDescent="0.2">
      <c r="A2291" s="16">
        <v>1200020</v>
      </c>
      <c r="B2291" s="15">
        <v>0.38374527000000003</v>
      </c>
    </row>
    <row r="2292" spans="1:2" x14ac:dyDescent="0.2">
      <c r="A2292" s="16">
        <v>1200030</v>
      </c>
      <c r="B2292" s="15">
        <v>0.44697450100000002</v>
      </c>
    </row>
    <row r="2293" spans="1:2" x14ac:dyDescent="0.2">
      <c r="A2293" s="16">
        <v>1200030</v>
      </c>
      <c r="B2293" s="15">
        <v>0.494189606</v>
      </c>
    </row>
    <row r="2294" spans="1:2" x14ac:dyDescent="0.2">
      <c r="A2294" s="16">
        <v>1200030</v>
      </c>
      <c r="B2294" s="15">
        <v>0.35726389600000003</v>
      </c>
    </row>
    <row r="2295" spans="1:2" x14ac:dyDescent="0.2">
      <c r="A2295" s="16">
        <v>1200030</v>
      </c>
      <c r="B2295" s="15">
        <v>0.27005884800000002</v>
      </c>
    </row>
    <row r="2296" spans="1:2" x14ac:dyDescent="0.2">
      <c r="A2296" s="16">
        <v>1200030</v>
      </c>
      <c r="B2296" s="15">
        <v>0</v>
      </c>
    </row>
    <row r="2297" spans="1:2" x14ac:dyDescent="0.2">
      <c r="A2297" s="16">
        <v>1200040</v>
      </c>
      <c r="B2297" s="15">
        <v>0.494189606</v>
      </c>
    </row>
    <row r="2298" spans="1:2" x14ac:dyDescent="0.2">
      <c r="A2298" s="16">
        <v>1200040</v>
      </c>
      <c r="B2298" s="15">
        <v>0.34859405100000002</v>
      </c>
    </row>
    <row r="2299" spans="1:2" x14ac:dyDescent="0.2">
      <c r="A2299" s="16">
        <v>1200040</v>
      </c>
      <c r="B2299" s="15">
        <v>0.35726389600000003</v>
      </c>
    </row>
    <row r="2300" spans="1:2" x14ac:dyDescent="0.2">
      <c r="A2300" s="16">
        <v>1200040</v>
      </c>
      <c r="B2300" s="15">
        <v>0.27005884800000002</v>
      </c>
    </row>
    <row r="2301" spans="1:2" x14ac:dyDescent="0.2">
      <c r="A2301" s="16">
        <v>1200040</v>
      </c>
      <c r="B2301" s="15">
        <v>0</v>
      </c>
    </row>
    <row r="2302" spans="1:2" x14ac:dyDescent="0.2">
      <c r="A2302" s="16">
        <v>1200040</v>
      </c>
      <c r="B2302" s="15">
        <v>0</v>
      </c>
    </row>
    <row r="2303" spans="1:2" x14ac:dyDescent="0.2">
      <c r="A2303" s="16">
        <v>1200040</v>
      </c>
      <c r="B2303" s="15">
        <v>0.494189606</v>
      </c>
    </row>
    <row r="2304" spans="1:2" x14ac:dyDescent="0.2">
      <c r="A2304" s="16">
        <v>1200040</v>
      </c>
      <c r="B2304" s="15">
        <v>0</v>
      </c>
    </row>
    <row r="2305" spans="1:2" x14ac:dyDescent="0.2">
      <c r="A2305" s="16">
        <v>1200040</v>
      </c>
      <c r="B2305" s="15">
        <v>0.34859405100000002</v>
      </c>
    </row>
    <row r="2306" spans="1:2" x14ac:dyDescent="0.2">
      <c r="A2306" s="16">
        <v>1200050</v>
      </c>
      <c r="B2306" s="15">
        <v>0.494189606</v>
      </c>
    </row>
    <row r="2307" spans="1:2" x14ac:dyDescent="0.2">
      <c r="A2307" s="16">
        <v>1200050</v>
      </c>
      <c r="B2307" s="15">
        <v>0</v>
      </c>
    </row>
    <row r="2308" spans="1:2" x14ac:dyDescent="0.2">
      <c r="A2308" s="16">
        <v>1200050</v>
      </c>
      <c r="B2308" s="15">
        <v>0.34859405100000002</v>
      </c>
    </row>
    <row r="2309" spans="1:2" x14ac:dyDescent="0.2">
      <c r="A2309" s="16">
        <v>1200050</v>
      </c>
      <c r="B2309" s="15">
        <v>0</v>
      </c>
    </row>
    <row r="2310" spans="1:2" x14ac:dyDescent="0.2">
      <c r="A2310" s="16">
        <v>1200050</v>
      </c>
      <c r="B2310" s="15">
        <v>0.35726389600000003</v>
      </c>
    </row>
    <row r="2311" spans="1:2" x14ac:dyDescent="0.2">
      <c r="A2311" s="16">
        <v>1200050</v>
      </c>
      <c r="B2311" s="15">
        <v>0</v>
      </c>
    </row>
    <row r="2312" spans="1:2" x14ac:dyDescent="0.2">
      <c r="A2312" s="16">
        <v>1200050</v>
      </c>
      <c r="B2312" s="15">
        <v>0.35726389600000003</v>
      </c>
    </row>
    <row r="2313" spans="1:2" x14ac:dyDescent="0.2">
      <c r="A2313" s="16">
        <v>1200050</v>
      </c>
      <c r="B2313" s="15">
        <v>0.34859405100000002</v>
      </c>
    </row>
    <row r="2314" spans="1:2" x14ac:dyDescent="0.2">
      <c r="A2314" s="16">
        <v>1200060</v>
      </c>
      <c r="B2314" s="15">
        <v>0.34859405100000002</v>
      </c>
    </row>
    <row r="2315" spans="1:2" x14ac:dyDescent="0.2">
      <c r="A2315" s="16">
        <v>1200060</v>
      </c>
      <c r="B2315" s="15">
        <v>0</v>
      </c>
    </row>
    <row r="2316" spans="1:2" x14ac:dyDescent="0.2">
      <c r="A2316" s="16">
        <v>1200060</v>
      </c>
      <c r="B2316" s="15">
        <v>0</v>
      </c>
    </row>
    <row r="2317" spans="1:2" x14ac:dyDescent="0.2">
      <c r="A2317" s="16">
        <v>1200060</v>
      </c>
      <c r="B2317" s="15">
        <v>0</v>
      </c>
    </row>
    <row r="2318" spans="1:2" x14ac:dyDescent="0.2">
      <c r="A2318" s="16">
        <v>1200060</v>
      </c>
      <c r="B2318" s="15">
        <v>0</v>
      </c>
    </row>
    <row r="2319" spans="1:2" x14ac:dyDescent="0.2">
      <c r="A2319" s="16">
        <v>1200060</v>
      </c>
      <c r="B2319" s="15">
        <v>0</v>
      </c>
    </row>
    <row r="2320" spans="1:2" x14ac:dyDescent="0.2">
      <c r="A2320" s="16">
        <v>1300010</v>
      </c>
      <c r="B2320" s="15">
        <v>0.35400838200000001</v>
      </c>
    </row>
    <row r="2321" spans="1:2" x14ac:dyDescent="0.2">
      <c r="A2321" s="16">
        <v>1300010</v>
      </c>
      <c r="B2321" s="15">
        <v>0</v>
      </c>
    </row>
    <row r="2322" spans="1:2" x14ac:dyDescent="0.2">
      <c r="A2322" s="16">
        <v>1300010</v>
      </c>
      <c r="B2322" s="15">
        <v>0.518656008</v>
      </c>
    </row>
    <row r="2323" spans="1:2" x14ac:dyDescent="0.2">
      <c r="A2323" s="16">
        <v>1300010</v>
      </c>
      <c r="B2323" s="15">
        <v>0</v>
      </c>
    </row>
    <row r="2324" spans="1:2" x14ac:dyDescent="0.2">
      <c r="A2324" s="16">
        <v>1300010</v>
      </c>
      <c r="B2324" s="15">
        <v>0</v>
      </c>
    </row>
    <row r="2325" spans="1:2" x14ac:dyDescent="0.2">
      <c r="A2325" s="16">
        <v>1300010</v>
      </c>
      <c r="B2325" s="15">
        <v>0.40913074999999999</v>
      </c>
    </row>
    <row r="2326" spans="1:2" x14ac:dyDescent="0.2">
      <c r="A2326" s="16">
        <v>1300020</v>
      </c>
      <c r="B2326" s="15">
        <v>0</v>
      </c>
    </row>
    <row r="2327" spans="1:2" x14ac:dyDescent="0.2">
      <c r="A2327" s="16">
        <v>1300020</v>
      </c>
      <c r="B2327" s="15">
        <v>0.35400838200000001</v>
      </c>
    </row>
    <row r="2328" spans="1:2" x14ac:dyDescent="0.2">
      <c r="A2328" s="16">
        <v>1300020</v>
      </c>
      <c r="B2328" s="15">
        <v>0</v>
      </c>
    </row>
    <row r="2329" spans="1:2" x14ac:dyDescent="0.2">
      <c r="A2329" s="16">
        <v>1300020</v>
      </c>
      <c r="B2329" s="15">
        <v>0.518656008</v>
      </c>
    </row>
    <row r="2330" spans="1:2" x14ac:dyDescent="0.2">
      <c r="A2330" s="16">
        <v>1300020</v>
      </c>
      <c r="B2330" s="15">
        <v>0.35400838200000001</v>
      </c>
    </row>
    <row r="2331" spans="1:2" x14ac:dyDescent="0.2">
      <c r="A2331" s="16">
        <v>1300020</v>
      </c>
      <c r="B2331" s="15">
        <v>0.518656008</v>
      </c>
    </row>
    <row r="2332" spans="1:2" x14ac:dyDescent="0.2">
      <c r="A2332" s="16">
        <v>1300030</v>
      </c>
      <c r="B2332" s="15">
        <v>0</v>
      </c>
    </row>
    <row r="2333" spans="1:2" x14ac:dyDescent="0.2">
      <c r="A2333" s="16">
        <v>1300030</v>
      </c>
      <c r="B2333" s="15">
        <v>0.35400838200000001</v>
      </c>
    </row>
    <row r="2334" spans="1:2" x14ac:dyDescent="0.2">
      <c r="A2334" s="16">
        <v>1300040</v>
      </c>
      <c r="B2334" s="15">
        <v>0</v>
      </c>
    </row>
    <row r="2335" spans="1:2" x14ac:dyDescent="0.2">
      <c r="A2335" s="16">
        <v>1300040</v>
      </c>
      <c r="B2335" s="15">
        <v>0</v>
      </c>
    </row>
    <row r="2336" spans="1:2" x14ac:dyDescent="0.2">
      <c r="A2336" s="16">
        <v>1300040</v>
      </c>
      <c r="B2336" s="15">
        <v>0.35400838200000001</v>
      </c>
    </row>
    <row r="2337" spans="1:2" x14ac:dyDescent="0.2">
      <c r="A2337" s="16">
        <v>1300040</v>
      </c>
      <c r="B2337" s="15">
        <v>0.518656008</v>
      </c>
    </row>
    <row r="2338" spans="1:2" x14ac:dyDescent="0.2">
      <c r="A2338" s="16">
        <v>1300050</v>
      </c>
      <c r="B2338" s="15">
        <v>0</v>
      </c>
    </row>
    <row r="2339" spans="1:2" x14ac:dyDescent="0.2">
      <c r="A2339" s="16">
        <v>1300050</v>
      </c>
      <c r="B2339" s="15">
        <v>0</v>
      </c>
    </row>
    <row r="2340" spans="1:2" x14ac:dyDescent="0.2">
      <c r="A2340" s="16">
        <v>1300060</v>
      </c>
      <c r="B2340" s="15">
        <v>0</v>
      </c>
    </row>
    <row r="2341" spans="1:2" x14ac:dyDescent="0.2">
      <c r="A2341" s="16">
        <v>1300060</v>
      </c>
      <c r="B2341" s="15">
        <v>0</v>
      </c>
    </row>
    <row r="2342" spans="1:2" x14ac:dyDescent="0.2">
      <c r="A2342" s="16">
        <v>1300060</v>
      </c>
      <c r="B2342" s="15">
        <v>0</v>
      </c>
    </row>
    <row r="2343" spans="1:2" x14ac:dyDescent="0.2">
      <c r="A2343" s="16">
        <v>1300070</v>
      </c>
      <c r="B2343" s="15">
        <v>0</v>
      </c>
    </row>
    <row r="2344" spans="1:2" x14ac:dyDescent="0.2">
      <c r="A2344" s="16">
        <v>1300070</v>
      </c>
      <c r="B2344" s="15">
        <v>0</v>
      </c>
    </row>
    <row r="2345" spans="1:2" x14ac:dyDescent="0.2">
      <c r="A2345" s="16">
        <v>1300070</v>
      </c>
      <c r="B2345" s="15">
        <v>0</v>
      </c>
    </row>
    <row r="2346" spans="1:2" x14ac:dyDescent="0.2">
      <c r="A2346" s="16">
        <v>1300080</v>
      </c>
      <c r="B2346" s="15">
        <v>0</v>
      </c>
    </row>
    <row r="2347" spans="1:2" x14ac:dyDescent="0.2">
      <c r="A2347" s="16">
        <v>1300080</v>
      </c>
      <c r="B2347" s="15">
        <v>0</v>
      </c>
    </row>
    <row r="2348" spans="1:2" x14ac:dyDescent="0.2">
      <c r="A2348" s="16">
        <v>1300090</v>
      </c>
      <c r="B2348" s="15">
        <v>0</v>
      </c>
    </row>
    <row r="2349" spans="1:2" x14ac:dyDescent="0.2">
      <c r="A2349" s="16">
        <v>1300100</v>
      </c>
      <c r="B2349" s="15">
        <v>0</v>
      </c>
    </row>
    <row r="2350" spans="1:2" x14ac:dyDescent="0.2">
      <c r="A2350" s="16">
        <v>1300100</v>
      </c>
      <c r="B2350" s="15">
        <v>0</v>
      </c>
    </row>
    <row r="2351" spans="1:2" x14ac:dyDescent="0.2">
      <c r="A2351" s="16">
        <v>1300110</v>
      </c>
      <c r="B2351" s="15">
        <v>0</v>
      </c>
    </row>
    <row r="2352" spans="1:2" x14ac:dyDescent="0.2">
      <c r="A2352" s="16">
        <v>1300120</v>
      </c>
      <c r="B2352" s="15">
        <v>0</v>
      </c>
    </row>
    <row r="2353" spans="1:2" x14ac:dyDescent="0.2">
      <c r="A2353" s="16">
        <v>1300120</v>
      </c>
      <c r="B2353" s="15">
        <v>0</v>
      </c>
    </row>
    <row r="2354" spans="1:2" x14ac:dyDescent="0.2">
      <c r="A2354" s="16">
        <v>1300130</v>
      </c>
      <c r="B2354" s="15">
        <v>0</v>
      </c>
    </row>
    <row r="2355" spans="1:2" x14ac:dyDescent="0.2">
      <c r="A2355" s="16">
        <v>1300140</v>
      </c>
      <c r="B2355" s="15">
        <v>0</v>
      </c>
    </row>
    <row r="2356" spans="1:2" x14ac:dyDescent="0.2">
      <c r="A2356" s="16">
        <v>1300140</v>
      </c>
      <c r="B2356" s="15">
        <v>0</v>
      </c>
    </row>
    <row r="2357" spans="1:2" x14ac:dyDescent="0.2">
      <c r="A2357" s="16">
        <v>1300140</v>
      </c>
      <c r="B2357" s="15">
        <v>0</v>
      </c>
    </row>
    <row r="2358" spans="1:2" x14ac:dyDescent="0.2">
      <c r="A2358" s="16">
        <v>1300150</v>
      </c>
      <c r="B2358" s="15">
        <v>0</v>
      </c>
    </row>
    <row r="2359" spans="1:2" x14ac:dyDescent="0.2">
      <c r="A2359" s="16">
        <v>1300160</v>
      </c>
      <c r="B2359" s="15">
        <v>0</v>
      </c>
    </row>
    <row r="2360" spans="1:2" x14ac:dyDescent="0.2">
      <c r="A2360" s="16">
        <v>1300170</v>
      </c>
      <c r="B2360" s="15">
        <v>0</v>
      </c>
    </row>
    <row r="2361" spans="1:2" x14ac:dyDescent="0.2">
      <c r="A2361" s="16">
        <v>1300180</v>
      </c>
      <c r="B2361" s="15">
        <v>0.362353447</v>
      </c>
    </row>
    <row r="2362" spans="1:2" x14ac:dyDescent="0.2">
      <c r="A2362" s="16">
        <v>1300180</v>
      </c>
      <c r="B2362" s="15">
        <v>0</v>
      </c>
    </row>
    <row r="2363" spans="1:2" x14ac:dyDescent="0.2">
      <c r="A2363" s="16">
        <v>1300180</v>
      </c>
      <c r="B2363" s="15">
        <v>0.43928768899999998</v>
      </c>
    </row>
    <row r="2364" spans="1:2" x14ac:dyDescent="0.2">
      <c r="A2364" s="16">
        <v>1300190</v>
      </c>
      <c r="B2364" s="15">
        <v>0</v>
      </c>
    </row>
    <row r="2365" spans="1:2" x14ac:dyDescent="0.2">
      <c r="A2365" s="16">
        <v>1300200</v>
      </c>
      <c r="B2365" s="15">
        <v>0</v>
      </c>
    </row>
    <row r="2366" spans="1:2" x14ac:dyDescent="0.2">
      <c r="A2366" s="16">
        <v>1300200</v>
      </c>
      <c r="B2366" s="15">
        <v>0</v>
      </c>
    </row>
    <row r="2367" spans="1:2" x14ac:dyDescent="0.2">
      <c r="A2367" s="16">
        <v>1300210</v>
      </c>
      <c r="B2367" s="15">
        <v>0</v>
      </c>
    </row>
    <row r="2368" spans="1:2" x14ac:dyDescent="0.2">
      <c r="A2368" s="16">
        <v>1300210</v>
      </c>
      <c r="B2368" s="15">
        <v>0</v>
      </c>
    </row>
    <row r="2369" spans="1:2" x14ac:dyDescent="0.2">
      <c r="A2369" s="16">
        <v>1300210</v>
      </c>
      <c r="B2369" s="15">
        <v>0</v>
      </c>
    </row>
    <row r="2370" spans="1:2" x14ac:dyDescent="0.2">
      <c r="A2370" s="16">
        <v>1300220</v>
      </c>
      <c r="B2370" s="15">
        <v>0.362353447</v>
      </c>
    </row>
    <row r="2371" spans="1:2" x14ac:dyDescent="0.2">
      <c r="A2371" s="16">
        <v>1300220</v>
      </c>
      <c r="B2371" s="15">
        <v>0</v>
      </c>
    </row>
    <row r="2372" spans="1:2" x14ac:dyDescent="0.2">
      <c r="A2372" s="16">
        <v>1300220</v>
      </c>
      <c r="B2372" s="15">
        <v>0</v>
      </c>
    </row>
    <row r="2373" spans="1:2" x14ac:dyDescent="0.2">
      <c r="A2373" s="16">
        <v>1300230</v>
      </c>
      <c r="B2373" s="15">
        <v>0.362353447</v>
      </c>
    </row>
    <row r="2374" spans="1:2" x14ac:dyDescent="0.2">
      <c r="A2374" s="16">
        <v>1300230</v>
      </c>
      <c r="B2374" s="15">
        <v>0</v>
      </c>
    </row>
    <row r="2375" spans="1:2" x14ac:dyDescent="0.2">
      <c r="A2375" s="16">
        <v>1300240</v>
      </c>
      <c r="B2375" s="15">
        <v>0</v>
      </c>
    </row>
    <row r="2376" spans="1:2" x14ac:dyDescent="0.2">
      <c r="A2376" s="16">
        <v>1300250</v>
      </c>
      <c r="B2376" s="15">
        <v>0</v>
      </c>
    </row>
    <row r="2377" spans="1:2" x14ac:dyDescent="0.2">
      <c r="A2377" s="16">
        <v>1300250</v>
      </c>
      <c r="B2377" s="15">
        <v>0</v>
      </c>
    </row>
    <row r="2378" spans="1:2" x14ac:dyDescent="0.2">
      <c r="A2378" s="16">
        <v>1300260</v>
      </c>
      <c r="B2378" s="15">
        <v>0.39910061499999999</v>
      </c>
    </row>
    <row r="2379" spans="1:2" x14ac:dyDescent="0.2">
      <c r="A2379" s="16">
        <v>1300260</v>
      </c>
      <c r="B2379" s="15">
        <v>0</v>
      </c>
    </row>
    <row r="2380" spans="1:2" x14ac:dyDescent="0.2">
      <c r="A2380" s="16">
        <v>1300260</v>
      </c>
      <c r="B2380" s="15">
        <v>0</v>
      </c>
    </row>
    <row r="2381" spans="1:2" x14ac:dyDescent="0.2">
      <c r="A2381" s="16">
        <v>1300270</v>
      </c>
      <c r="B2381" s="15">
        <v>0</v>
      </c>
    </row>
    <row r="2382" spans="1:2" x14ac:dyDescent="0.2">
      <c r="A2382" s="16">
        <v>1300280</v>
      </c>
      <c r="B2382" s="15">
        <v>0.39910061499999999</v>
      </c>
    </row>
    <row r="2383" spans="1:2" x14ac:dyDescent="0.2">
      <c r="A2383" s="16">
        <v>1300280</v>
      </c>
      <c r="B2383" s="15">
        <v>0</v>
      </c>
    </row>
    <row r="2384" spans="1:2" x14ac:dyDescent="0.2">
      <c r="A2384" s="16">
        <v>1300290</v>
      </c>
      <c r="B2384" s="15">
        <v>0.39910061499999999</v>
      </c>
    </row>
    <row r="2385" spans="1:2" x14ac:dyDescent="0.2">
      <c r="A2385" s="16">
        <v>1300290</v>
      </c>
      <c r="B2385" s="15">
        <v>0</v>
      </c>
    </row>
    <row r="2386" spans="1:2" x14ac:dyDescent="0.2">
      <c r="A2386" s="16">
        <v>1300290</v>
      </c>
      <c r="B2386" s="15">
        <v>0</v>
      </c>
    </row>
    <row r="2387" spans="1:2" x14ac:dyDescent="0.2">
      <c r="A2387" s="16">
        <v>1300300</v>
      </c>
      <c r="B2387" s="15">
        <v>0.39910061499999999</v>
      </c>
    </row>
    <row r="2388" spans="1:2" x14ac:dyDescent="0.2">
      <c r="A2388" s="16">
        <v>1300300</v>
      </c>
      <c r="B2388" s="15">
        <v>0</v>
      </c>
    </row>
    <row r="2389" spans="1:2" x14ac:dyDescent="0.2">
      <c r="A2389" s="16">
        <v>1300310</v>
      </c>
      <c r="B2389" s="15">
        <v>0.39910061499999999</v>
      </c>
    </row>
    <row r="2390" spans="1:2" x14ac:dyDescent="0.2">
      <c r="A2390" s="16">
        <v>1300320</v>
      </c>
      <c r="B2390" s="15">
        <v>0.39910061499999999</v>
      </c>
    </row>
    <row r="2391" spans="1:2" x14ac:dyDescent="0.2">
      <c r="A2391" s="16">
        <v>1300320</v>
      </c>
      <c r="B2391" s="15">
        <v>0</v>
      </c>
    </row>
    <row r="2392" spans="1:2" x14ac:dyDescent="0.2">
      <c r="A2392" s="16">
        <v>1300330</v>
      </c>
      <c r="B2392" s="15">
        <v>0.39910061499999999</v>
      </c>
    </row>
    <row r="2393" spans="1:2" x14ac:dyDescent="0.2">
      <c r="A2393" s="16">
        <v>1300340</v>
      </c>
      <c r="B2393" s="15">
        <v>0.39910061499999999</v>
      </c>
    </row>
    <row r="2394" spans="1:2" x14ac:dyDescent="0.2">
      <c r="A2394" s="16">
        <v>1300340</v>
      </c>
      <c r="B2394" s="15">
        <v>0</v>
      </c>
    </row>
    <row r="2395" spans="1:2" x14ac:dyDescent="0.2">
      <c r="A2395" s="16">
        <v>1300350</v>
      </c>
      <c r="B2395" s="15">
        <v>0.39910061499999999</v>
      </c>
    </row>
    <row r="2396" spans="1:2" x14ac:dyDescent="0.2">
      <c r="A2396" s="16">
        <v>1300350</v>
      </c>
      <c r="B2396" s="15">
        <v>0</v>
      </c>
    </row>
    <row r="2397" spans="1:2" x14ac:dyDescent="0.2">
      <c r="A2397" s="16">
        <v>1300360</v>
      </c>
      <c r="B2397" s="15">
        <v>0.39910061499999999</v>
      </c>
    </row>
    <row r="2398" spans="1:2" x14ac:dyDescent="0.2">
      <c r="A2398" s="16">
        <v>1300360</v>
      </c>
      <c r="B2398" s="15">
        <v>0</v>
      </c>
    </row>
    <row r="2399" spans="1:2" x14ac:dyDescent="0.2">
      <c r="A2399" s="16">
        <v>1300370</v>
      </c>
      <c r="B2399" s="15">
        <v>0</v>
      </c>
    </row>
    <row r="2400" spans="1:2" x14ac:dyDescent="0.2">
      <c r="A2400" s="16">
        <v>1300380</v>
      </c>
      <c r="B2400" s="15">
        <v>0.39910061499999999</v>
      </c>
    </row>
    <row r="2401" spans="1:2" x14ac:dyDescent="0.2">
      <c r="A2401" s="16">
        <v>1300380</v>
      </c>
      <c r="B2401" s="15">
        <v>0</v>
      </c>
    </row>
    <row r="2402" spans="1:2" x14ac:dyDescent="0.2">
      <c r="A2402" s="16">
        <v>1300390</v>
      </c>
      <c r="B2402" s="15">
        <v>0</v>
      </c>
    </row>
    <row r="2403" spans="1:2" x14ac:dyDescent="0.2">
      <c r="A2403" s="16">
        <v>1300400</v>
      </c>
      <c r="B2403" s="15">
        <v>0.39910061499999999</v>
      </c>
    </row>
    <row r="2404" spans="1:2" x14ac:dyDescent="0.2">
      <c r="A2404" s="16">
        <v>1300400</v>
      </c>
      <c r="B2404" s="15">
        <v>0</v>
      </c>
    </row>
    <row r="2405" spans="1:2" x14ac:dyDescent="0.2">
      <c r="A2405" s="16">
        <v>1300410</v>
      </c>
      <c r="B2405" s="15">
        <v>0</v>
      </c>
    </row>
    <row r="2406" spans="1:2" x14ac:dyDescent="0.2">
      <c r="A2406" s="16">
        <v>1300420</v>
      </c>
      <c r="B2406" s="15">
        <v>0</v>
      </c>
    </row>
    <row r="2407" spans="1:2" x14ac:dyDescent="0.2">
      <c r="A2407" s="16">
        <v>1300430</v>
      </c>
      <c r="B2407" s="15">
        <v>0</v>
      </c>
    </row>
    <row r="2408" spans="1:2" x14ac:dyDescent="0.2">
      <c r="A2408" s="16">
        <v>1300440</v>
      </c>
      <c r="B2408" s="15">
        <v>0</v>
      </c>
    </row>
    <row r="2409" spans="1:2" x14ac:dyDescent="0.2">
      <c r="A2409" s="16">
        <v>1300450</v>
      </c>
      <c r="B2409" s="15">
        <v>0</v>
      </c>
    </row>
    <row r="2410" spans="1:2" x14ac:dyDescent="0.2">
      <c r="A2410" s="16">
        <v>1300460</v>
      </c>
      <c r="B2410" s="15">
        <v>0</v>
      </c>
    </row>
    <row r="2411" spans="1:2" x14ac:dyDescent="0.2">
      <c r="A2411" s="16">
        <v>1300470</v>
      </c>
      <c r="B2411" s="15">
        <v>0</v>
      </c>
    </row>
    <row r="2412" spans="1:2" x14ac:dyDescent="0.2">
      <c r="A2412" s="16">
        <v>1300470</v>
      </c>
      <c r="B2412" s="15">
        <v>0</v>
      </c>
    </row>
    <row r="2413" spans="1:2" x14ac:dyDescent="0.2">
      <c r="A2413" s="16">
        <v>1300480</v>
      </c>
      <c r="B2413" s="15">
        <v>0</v>
      </c>
    </row>
    <row r="2414" spans="1:2" x14ac:dyDescent="0.2">
      <c r="A2414" s="16">
        <v>1300480</v>
      </c>
      <c r="B2414" s="15">
        <v>0.41878589199999999</v>
      </c>
    </row>
    <row r="2415" spans="1:2" x14ac:dyDescent="0.2">
      <c r="A2415" s="16">
        <v>1300480</v>
      </c>
      <c r="B2415" s="15">
        <v>0.39910061499999999</v>
      </c>
    </row>
    <row r="2416" spans="1:2" x14ac:dyDescent="0.2">
      <c r="A2416" s="16">
        <v>1300480</v>
      </c>
      <c r="B2416" s="15">
        <v>0</v>
      </c>
    </row>
    <row r="2417" spans="1:2" x14ac:dyDescent="0.2">
      <c r="A2417" s="16">
        <v>1300490</v>
      </c>
      <c r="B2417" s="15">
        <v>0</v>
      </c>
    </row>
    <row r="2418" spans="1:2" x14ac:dyDescent="0.2">
      <c r="A2418" s="16">
        <v>1300500</v>
      </c>
      <c r="B2418" s="15">
        <v>0</v>
      </c>
    </row>
    <row r="2419" spans="1:2" x14ac:dyDescent="0.2">
      <c r="A2419" s="16">
        <v>1300510</v>
      </c>
      <c r="B2419" s="15">
        <v>0</v>
      </c>
    </row>
    <row r="2420" spans="1:2" x14ac:dyDescent="0.2">
      <c r="A2420" s="16">
        <v>1300520</v>
      </c>
      <c r="B2420" s="15">
        <v>0</v>
      </c>
    </row>
    <row r="2421" spans="1:2" x14ac:dyDescent="0.2">
      <c r="A2421" s="16">
        <v>1300520</v>
      </c>
      <c r="B2421" s="15">
        <v>0</v>
      </c>
    </row>
    <row r="2422" spans="1:2" x14ac:dyDescent="0.2">
      <c r="A2422" s="16">
        <v>1300530</v>
      </c>
      <c r="B2422" s="15">
        <v>0.39910061499999999</v>
      </c>
    </row>
    <row r="2423" spans="1:2" x14ac:dyDescent="0.2">
      <c r="A2423" s="16">
        <v>1300540</v>
      </c>
      <c r="B2423" s="15">
        <v>0.39910061499999999</v>
      </c>
    </row>
    <row r="2424" spans="1:2" x14ac:dyDescent="0.2">
      <c r="A2424" s="16">
        <v>1300550</v>
      </c>
      <c r="B2424" s="15">
        <v>0</v>
      </c>
    </row>
    <row r="2425" spans="1:2" x14ac:dyDescent="0.2">
      <c r="A2425" s="16">
        <v>1300560</v>
      </c>
      <c r="B2425" s="15">
        <v>0</v>
      </c>
    </row>
    <row r="2426" spans="1:2" x14ac:dyDescent="0.2">
      <c r="A2426" s="16">
        <v>1300560</v>
      </c>
      <c r="B2426" s="15">
        <v>0</v>
      </c>
    </row>
    <row r="2427" spans="1:2" x14ac:dyDescent="0.2">
      <c r="A2427" s="16">
        <v>1300570</v>
      </c>
      <c r="B2427" s="15">
        <v>0.39910061499999999</v>
      </c>
    </row>
    <row r="2428" spans="1:2" x14ac:dyDescent="0.2">
      <c r="A2428" s="16">
        <v>1300570</v>
      </c>
      <c r="B2428" s="15">
        <v>0</v>
      </c>
    </row>
    <row r="2429" spans="1:2" x14ac:dyDescent="0.2">
      <c r="A2429" s="16">
        <v>1300580</v>
      </c>
      <c r="B2429" s="15">
        <v>0</v>
      </c>
    </row>
    <row r="2430" spans="1:2" x14ac:dyDescent="0.2">
      <c r="A2430" s="16">
        <v>1300590</v>
      </c>
      <c r="B2430" s="15">
        <v>0</v>
      </c>
    </row>
    <row r="2431" spans="1:2" x14ac:dyDescent="0.2">
      <c r="A2431" s="16">
        <v>1300600</v>
      </c>
      <c r="B2431" s="15">
        <v>0.40354401499999998</v>
      </c>
    </row>
    <row r="2432" spans="1:2" x14ac:dyDescent="0.2">
      <c r="A2432" s="16">
        <v>1300600</v>
      </c>
      <c r="B2432" s="15">
        <v>0.362353447</v>
      </c>
    </row>
    <row r="2433" spans="1:2" x14ac:dyDescent="0.2">
      <c r="A2433" s="16">
        <v>1300600</v>
      </c>
      <c r="B2433" s="15">
        <v>0</v>
      </c>
    </row>
    <row r="2434" spans="1:2" x14ac:dyDescent="0.2">
      <c r="A2434" s="16">
        <v>1300610</v>
      </c>
      <c r="B2434" s="15">
        <v>0.362353447</v>
      </c>
    </row>
    <row r="2435" spans="1:2" x14ac:dyDescent="0.2">
      <c r="A2435" s="16">
        <v>1300610</v>
      </c>
      <c r="B2435" s="15">
        <v>0</v>
      </c>
    </row>
    <row r="2436" spans="1:2" x14ac:dyDescent="0.2">
      <c r="A2436" s="16">
        <v>1300620</v>
      </c>
      <c r="B2436" s="15">
        <v>0.39910061499999999</v>
      </c>
    </row>
    <row r="2437" spans="1:2" x14ac:dyDescent="0.2">
      <c r="A2437" s="16">
        <v>1300620</v>
      </c>
      <c r="B2437" s="15">
        <v>0</v>
      </c>
    </row>
    <row r="2438" spans="1:2" x14ac:dyDescent="0.2">
      <c r="A2438" s="16">
        <v>1300630</v>
      </c>
      <c r="B2438" s="15">
        <v>0.39910061499999999</v>
      </c>
    </row>
    <row r="2439" spans="1:2" x14ac:dyDescent="0.2">
      <c r="A2439" s="16">
        <v>1300630</v>
      </c>
      <c r="B2439" s="15">
        <v>0</v>
      </c>
    </row>
    <row r="2440" spans="1:2" x14ac:dyDescent="0.2">
      <c r="A2440" s="16">
        <v>1300630</v>
      </c>
      <c r="B2440" s="15">
        <v>0</v>
      </c>
    </row>
    <row r="2441" spans="1:2" x14ac:dyDescent="0.2">
      <c r="A2441" s="16">
        <v>1300630</v>
      </c>
      <c r="B2441" s="15">
        <v>0</v>
      </c>
    </row>
    <row r="2442" spans="1:2" x14ac:dyDescent="0.2">
      <c r="A2442" s="16">
        <v>1300640</v>
      </c>
      <c r="B2442" s="15">
        <v>0.362353447</v>
      </c>
    </row>
    <row r="2443" spans="1:2" x14ac:dyDescent="0.2">
      <c r="A2443" s="16">
        <v>1300640</v>
      </c>
      <c r="B2443" s="15">
        <v>0</v>
      </c>
    </row>
    <row r="2444" spans="1:2" x14ac:dyDescent="0.2">
      <c r="A2444" s="16">
        <v>1300650</v>
      </c>
      <c r="B2444" s="15">
        <v>0.362353447</v>
      </c>
    </row>
    <row r="2445" spans="1:2" x14ac:dyDescent="0.2">
      <c r="A2445" s="16">
        <v>1300650</v>
      </c>
      <c r="B2445" s="15">
        <v>0</v>
      </c>
    </row>
    <row r="2446" spans="1:2" x14ac:dyDescent="0.2">
      <c r="A2446" s="16">
        <v>1300650</v>
      </c>
      <c r="B2446" s="15">
        <v>0</v>
      </c>
    </row>
    <row r="2447" spans="1:2" x14ac:dyDescent="0.2">
      <c r="A2447" s="16">
        <v>1300660</v>
      </c>
      <c r="B2447" s="15">
        <v>0</v>
      </c>
    </row>
    <row r="2448" spans="1:2" x14ac:dyDescent="0.2">
      <c r="A2448" s="16">
        <v>1300670</v>
      </c>
      <c r="B2448" s="15">
        <v>0</v>
      </c>
    </row>
    <row r="2449" spans="1:2" x14ac:dyDescent="0.2">
      <c r="A2449" s="16">
        <v>1300680</v>
      </c>
      <c r="B2449" s="15">
        <v>0</v>
      </c>
    </row>
    <row r="2450" spans="1:2" x14ac:dyDescent="0.2">
      <c r="A2450" s="16">
        <v>1300690</v>
      </c>
      <c r="B2450" s="15">
        <v>0.39910061499999999</v>
      </c>
    </row>
    <row r="2451" spans="1:2" x14ac:dyDescent="0.2">
      <c r="A2451" s="16">
        <v>1300690</v>
      </c>
      <c r="B2451" s="15">
        <v>0</v>
      </c>
    </row>
    <row r="2452" spans="1:2" x14ac:dyDescent="0.2">
      <c r="A2452" s="16">
        <v>1300700</v>
      </c>
      <c r="B2452" s="15">
        <v>0.39910061499999999</v>
      </c>
    </row>
    <row r="2453" spans="1:2" x14ac:dyDescent="0.2">
      <c r="A2453" s="16">
        <v>1300700</v>
      </c>
      <c r="B2453" s="15">
        <v>0</v>
      </c>
    </row>
    <row r="2454" spans="1:2" x14ac:dyDescent="0.2">
      <c r="A2454" s="16">
        <v>1300700</v>
      </c>
      <c r="B2454" s="15">
        <v>0</v>
      </c>
    </row>
    <row r="2455" spans="1:2" x14ac:dyDescent="0.2">
      <c r="A2455" s="16">
        <v>1300710</v>
      </c>
      <c r="B2455" s="15">
        <v>0.39910061499999999</v>
      </c>
    </row>
    <row r="2456" spans="1:2" x14ac:dyDescent="0.2">
      <c r="A2456" s="16">
        <v>1300710</v>
      </c>
      <c r="B2456" s="15">
        <v>0</v>
      </c>
    </row>
    <row r="2457" spans="1:2" x14ac:dyDescent="0.2">
      <c r="A2457" s="16">
        <v>1300720</v>
      </c>
      <c r="B2457" s="15">
        <v>0.39910061499999999</v>
      </c>
    </row>
    <row r="2458" spans="1:2" x14ac:dyDescent="0.2">
      <c r="A2458" s="16">
        <v>1300720</v>
      </c>
      <c r="B2458" s="15">
        <v>0</v>
      </c>
    </row>
    <row r="2459" spans="1:2" x14ac:dyDescent="0.2">
      <c r="A2459" s="16">
        <v>1300720</v>
      </c>
      <c r="B2459" s="15">
        <v>0</v>
      </c>
    </row>
    <row r="2460" spans="1:2" x14ac:dyDescent="0.2">
      <c r="A2460" s="16">
        <v>1300730</v>
      </c>
      <c r="B2460" s="15">
        <v>0.39910061499999999</v>
      </c>
    </row>
    <row r="2461" spans="1:2" x14ac:dyDescent="0.2">
      <c r="A2461" s="16">
        <v>1300730</v>
      </c>
      <c r="B2461" s="15">
        <v>0</v>
      </c>
    </row>
    <row r="2462" spans="1:2" x14ac:dyDescent="0.2">
      <c r="A2462" s="16">
        <v>1300740</v>
      </c>
      <c r="B2462" s="15">
        <v>0.39910061499999999</v>
      </c>
    </row>
    <row r="2463" spans="1:2" x14ac:dyDescent="0.2">
      <c r="A2463" s="16">
        <v>1300740</v>
      </c>
      <c r="B2463" s="15">
        <v>0</v>
      </c>
    </row>
    <row r="2464" spans="1:2" x14ac:dyDescent="0.2">
      <c r="A2464" s="16">
        <v>1300750</v>
      </c>
      <c r="B2464" s="15">
        <v>0.39910061499999999</v>
      </c>
    </row>
    <row r="2465" spans="1:2" x14ac:dyDescent="0.2">
      <c r="A2465" s="16">
        <v>1300760</v>
      </c>
      <c r="B2465" s="15">
        <v>0.41878589199999999</v>
      </c>
    </row>
    <row r="2466" spans="1:2" x14ac:dyDescent="0.2">
      <c r="A2466" s="16">
        <v>1300760</v>
      </c>
      <c r="B2466" s="15">
        <v>0.39910061499999999</v>
      </c>
    </row>
    <row r="2467" spans="1:2" x14ac:dyDescent="0.2">
      <c r="A2467" s="16">
        <v>1300760</v>
      </c>
      <c r="B2467" s="15">
        <v>0</v>
      </c>
    </row>
    <row r="2468" spans="1:2" x14ac:dyDescent="0.2">
      <c r="A2468" s="16">
        <v>1300770</v>
      </c>
      <c r="B2468" s="15">
        <v>0.41878589199999999</v>
      </c>
    </row>
    <row r="2469" spans="1:2" x14ac:dyDescent="0.2">
      <c r="A2469" s="16">
        <v>1300770</v>
      </c>
      <c r="B2469" s="15">
        <v>0.39910061499999999</v>
      </c>
    </row>
    <row r="2470" spans="1:2" x14ac:dyDescent="0.2">
      <c r="A2470" s="16">
        <v>1300770</v>
      </c>
      <c r="B2470" s="15">
        <v>0</v>
      </c>
    </row>
    <row r="2471" spans="1:2" x14ac:dyDescent="0.2">
      <c r="A2471" s="16">
        <v>1300780</v>
      </c>
      <c r="B2471" s="15">
        <v>0.39910061499999999</v>
      </c>
    </row>
    <row r="2472" spans="1:2" x14ac:dyDescent="0.2">
      <c r="A2472" s="16">
        <v>1300780</v>
      </c>
      <c r="B2472" s="15">
        <v>0</v>
      </c>
    </row>
    <row r="2473" spans="1:2" x14ac:dyDescent="0.2">
      <c r="A2473" s="16">
        <v>1300790</v>
      </c>
      <c r="B2473" s="15">
        <v>0.39910061499999999</v>
      </c>
    </row>
    <row r="2474" spans="1:2" x14ac:dyDescent="0.2">
      <c r="A2474" s="16">
        <v>1300790</v>
      </c>
      <c r="B2474" s="15">
        <v>0</v>
      </c>
    </row>
    <row r="2475" spans="1:2" x14ac:dyDescent="0.2">
      <c r="A2475" s="16">
        <v>1300800</v>
      </c>
      <c r="B2475" s="15">
        <v>0.41878589199999999</v>
      </c>
    </row>
    <row r="2476" spans="1:2" x14ac:dyDescent="0.2">
      <c r="A2476" s="16">
        <v>1300800</v>
      </c>
      <c r="B2476" s="15">
        <v>0.39910061499999999</v>
      </c>
    </row>
    <row r="2477" spans="1:2" x14ac:dyDescent="0.2">
      <c r="A2477" s="16">
        <v>1300810</v>
      </c>
      <c r="B2477" s="15">
        <v>0.41878589199999999</v>
      </c>
    </row>
    <row r="2478" spans="1:2" x14ac:dyDescent="0.2">
      <c r="A2478" s="16">
        <v>1300820</v>
      </c>
      <c r="B2478" s="15">
        <v>0.41878589199999999</v>
      </c>
    </row>
    <row r="2479" spans="1:2" x14ac:dyDescent="0.2">
      <c r="A2479" s="16">
        <v>1300820</v>
      </c>
      <c r="B2479" s="15">
        <v>0.39910061499999999</v>
      </c>
    </row>
    <row r="2480" spans="1:2" x14ac:dyDescent="0.2">
      <c r="A2480" s="16">
        <v>1300820</v>
      </c>
      <c r="B2480" s="15">
        <v>0</v>
      </c>
    </row>
    <row r="2481" spans="1:2" x14ac:dyDescent="0.2">
      <c r="A2481" s="16">
        <v>1300830</v>
      </c>
      <c r="B2481" s="15">
        <v>0.39910061499999999</v>
      </c>
    </row>
    <row r="2482" spans="1:2" x14ac:dyDescent="0.2">
      <c r="A2482" s="16">
        <v>1300830</v>
      </c>
      <c r="B2482" s="15">
        <v>0</v>
      </c>
    </row>
    <row r="2483" spans="1:2" x14ac:dyDescent="0.2">
      <c r="A2483" s="16">
        <v>1300840</v>
      </c>
      <c r="B2483" s="15">
        <v>0.41878589199999999</v>
      </c>
    </row>
    <row r="2484" spans="1:2" x14ac:dyDescent="0.2">
      <c r="A2484" s="16">
        <v>1300850</v>
      </c>
      <c r="B2484" s="15">
        <v>0.41878589199999999</v>
      </c>
    </row>
    <row r="2485" spans="1:2" x14ac:dyDescent="0.2">
      <c r="A2485" s="16">
        <v>1300860</v>
      </c>
      <c r="B2485" s="15">
        <v>0.41878589199999999</v>
      </c>
    </row>
    <row r="2486" spans="1:2" x14ac:dyDescent="0.2">
      <c r="A2486" s="16">
        <v>1300860</v>
      </c>
      <c r="B2486" s="15">
        <v>0.39910061499999999</v>
      </c>
    </row>
    <row r="2487" spans="1:2" x14ac:dyDescent="0.2">
      <c r="A2487" s="16">
        <v>1300860</v>
      </c>
      <c r="B2487" s="15">
        <v>0</v>
      </c>
    </row>
    <row r="2488" spans="1:2" x14ac:dyDescent="0.2">
      <c r="A2488" s="16">
        <v>1300870</v>
      </c>
      <c r="B2488" s="15">
        <v>0.39910061499999999</v>
      </c>
    </row>
    <row r="2489" spans="1:2" x14ac:dyDescent="0.2">
      <c r="A2489" s="16">
        <v>1300880</v>
      </c>
      <c r="B2489" s="15">
        <v>0.41878589199999999</v>
      </c>
    </row>
    <row r="2490" spans="1:2" x14ac:dyDescent="0.2">
      <c r="A2490" s="16">
        <v>1300880</v>
      </c>
      <c r="B2490" s="15">
        <v>0.39910061499999999</v>
      </c>
    </row>
    <row r="2491" spans="1:2" x14ac:dyDescent="0.2">
      <c r="A2491" s="16">
        <v>1300880</v>
      </c>
      <c r="B2491" s="15">
        <v>0.31820949599999998</v>
      </c>
    </row>
    <row r="2492" spans="1:2" x14ac:dyDescent="0.2">
      <c r="A2492" s="16">
        <v>1300880</v>
      </c>
      <c r="B2492" s="15">
        <v>0</v>
      </c>
    </row>
    <row r="2493" spans="1:2" x14ac:dyDescent="0.2">
      <c r="A2493" s="16">
        <v>1300890</v>
      </c>
      <c r="B2493" s="15">
        <v>0.41878589199999999</v>
      </c>
    </row>
    <row r="2494" spans="1:2" x14ac:dyDescent="0.2">
      <c r="A2494" s="16">
        <v>1300890</v>
      </c>
      <c r="B2494" s="15">
        <v>0.31820949599999998</v>
      </c>
    </row>
    <row r="2495" spans="1:2" x14ac:dyDescent="0.2">
      <c r="A2495" s="16">
        <v>1300890</v>
      </c>
      <c r="B2495" s="15">
        <v>0</v>
      </c>
    </row>
    <row r="2496" spans="1:2" x14ac:dyDescent="0.2">
      <c r="A2496" s="16">
        <v>1300900</v>
      </c>
      <c r="B2496" s="15">
        <v>0.41878589199999999</v>
      </c>
    </row>
    <row r="2497" spans="1:2" x14ac:dyDescent="0.2">
      <c r="A2497" s="16">
        <v>1300900</v>
      </c>
      <c r="B2497" s="15">
        <v>0.46067549299999999</v>
      </c>
    </row>
    <row r="2498" spans="1:2" x14ac:dyDescent="0.2">
      <c r="A2498" s="16">
        <v>1300910</v>
      </c>
      <c r="B2498" s="15">
        <v>0.41878589199999999</v>
      </c>
    </row>
    <row r="2499" spans="1:2" x14ac:dyDescent="0.2">
      <c r="A2499" s="16">
        <v>1300910</v>
      </c>
      <c r="B2499" s="15">
        <v>0</v>
      </c>
    </row>
    <row r="2500" spans="1:2" x14ac:dyDescent="0.2">
      <c r="A2500" s="16">
        <v>1300920</v>
      </c>
      <c r="B2500" s="15">
        <v>0.41878589199999999</v>
      </c>
    </row>
    <row r="2501" spans="1:2" x14ac:dyDescent="0.2">
      <c r="A2501" s="16">
        <v>1300930</v>
      </c>
      <c r="B2501" s="15">
        <v>0.41878589199999999</v>
      </c>
    </row>
    <row r="2502" spans="1:2" x14ac:dyDescent="0.2">
      <c r="A2502" s="16">
        <v>1300931</v>
      </c>
      <c r="B2502" s="15">
        <v>0.41878589199999999</v>
      </c>
    </row>
    <row r="2503" spans="1:2" x14ac:dyDescent="0.2">
      <c r="A2503" s="16">
        <v>1300940</v>
      </c>
      <c r="B2503" s="15">
        <v>0.30608869900000002</v>
      </c>
    </row>
    <row r="2504" spans="1:2" x14ac:dyDescent="0.2">
      <c r="A2504" s="16">
        <v>1300940</v>
      </c>
      <c r="B2504" s="15">
        <v>0.41878589199999999</v>
      </c>
    </row>
    <row r="2505" spans="1:2" x14ac:dyDescent="0.2">
      <c r="A2505" s="16">
        <v>1300940</v>
      </c>
      <c r="B2505" s="15">
        <v>0.46067549299999999</v>
      </c>
    </row>
    <row r="2506" spans="1:2" x14ac:dyDescent="0.2">
      <c r="A2506" s="16">
        <v>1300950</v>
      </c>
      <c r="B2506" s="15">
        <v>0</v>
      </c>
    </row>
    <row r="2507" spans="1:2" x14ac:dyDescent="0.2">
      <c r="A2507" s="16">
        <v>1300950</v>
      </c>
      <c r="B2507" s="15">
        <v>0.37237332000000001</v>
      </c>
    </row>
    <row r="2508" spans="1:2" x14ac:dyDescent="0.2">
      <c r="A2508" s="16">
        <v>1300950</v>
      </c>
      <c r="B2508" s="15">
        <v>0.30608869900000002</v>
      </c>
    </row>
    <row r="2509" spans="1:2" x14ac:dyDescent="0.2">
      <c r="A2509" s="16">
        <v>1300950</v>
      </c>
      <c r="B2509" s="15">
        <v>0.41878589199999999</v>
      </c>
    </row>
    <row r="2510" spans="1:2" x14ac:dyDescent="0.2">
      <c r="A2510" s="16">
        <v>1300950</v>
      </c>
      <c r="B2510" s="15">
        <v>0.39910061499999999</v>
      </c>
    </row>
    <row r="2511" spans="1:2" x14ac:dyDescent="0.2">
      <c r="A2511" s="16">
        <v>1300960</v>
      </c>
      <c r="B2511" s="15">
        <v>0.41878589199999999</v>
      </c>
    </row>
    <row r="2512" spans="1:2" x14ac:dyDescent="0.2">
      <c r="A2512" s="16">
        <v>1300970</v>
      </c>
      <c r="B2512" s="15">
        <v>0.41878589199999999</v>
      </c>
    </row>
    <row r="2513" spans="1:2" x14ac:dyDescent="0.2">
      <c r="A2513" s="16">
        <v>1300970</v>
      </c>
      <c r="B2513" s="15">
        <v>0.39910061499999999</v>
      </c>
    </row>
    <row r="2514" spans="1:2" x14ac:dyDescent="0.2">
      <c r="A2514" s="16">
        <v>1300980</v>
      </c>
      <c r="B2514" s="15">
        <v>0.41878589199999999</v>
      </c>
    </row>
    <row r="2515" spans="1:2" x14ac:dyDescent="0.2">
      <c r="A2515" s="16">
        <v>1300980</v>
      </c>
      <c r="B2515" s="15">
        <v>0.39910061499999999</v>
      </c>
    </row>
    <row r="2516" spans="1:2" x14ac:dyDescent="0.2">
      <c r="A2516" s="16">
        <v>1300990</v>
      </c>
      <c r="B2516" s="15">
        <v>0.41878589199999999</v>
      </c>
    </row>
    <row r="2517" spans="1:2" x14ac:dyDescent="0.2">
      <c r="A2517" s="16">
        <v>1301000</v>
      </c>
      <c r="B2517" s="15">
        <v>0.41878589199999999</v>
      </c>
    </row>
    <row r="2518" spans="1:2" x14ac:dyDescent="0.2">
      <c r="A2518" s="16">
        <v>1301010</v>
      </c>
      <c r="B2518" s="15">
        <v>0.41878589199999999</v>
      </c>
    </row>
    <row r="2519" spans="1:2" x14ac:dyDescent="0.2">
      <c r="A2519" s="16">
        <v>1301020</v>
      </c>
      <c r="B2519" s="15">
        <v>0.41878589199999999</v>
      </c>
    </row>
    <row r="2520" spans="1:2" x14ac:dyDescent="0.2">
      <c r="A2520" s="16">
        <v>1301020</v>
      </c>
      <c r="B2520" s="15">
        <v>0.39910061499999999</v>
      </c>
    </row>
    <row r="2521" spans="1:2" x14ac:dyDescent="0.2">
      <c r="A2521" s="16">
        <v>1301020</v>
      </c>
      <c r="B2521" s="15">
        <v>0</v>
      </c>
    </row>
    <row r="2522" spans="1:2" x14ac:dyDescent="0.2">
      <c r="A2522" s="16">
        <v>1301030</v>
      </c>
      <c r="B2522" s="15">
        <v>0.41878589199999999</v>
      </c>
    </row>
    <row r="2523" spans="1:2" x14ac:dyDescent="0.2">
      <c r="A2523" s="16">
        <v>1301040</v>
      </c>
      <c r="B2523" s="15">
        <v>0.41878589199999999</v>
      </c>
    </row>
    <row r="2524" spans="1:2" x14ac:dyDescent="0.2">
      <c r="A2524" s="16">
        <v>1301050</v>
      </c>
      <c r="B2524" s="15">
        <v>0.41878589199999999</v>
      </c>
    </row>
    <row r="2525" spans="1:2" x14ac:dyDescent="0.2">
      <c r="A2525" s="16">
        <v>1301050</v>
      </c>
      <c r="B2525" s="15">
        <v>0.31820949599999998</v>
      </c>
    </row>
    <row r="2526" spans="1:2" x14ac:dyDescent="0.2">
      <c r="A2526" s="16">
        <v>1301060</v>
      </c>
      <c r="B2526" s="15">
        <v>0.35576845800000001</v>
      </c>
    </row>
    <row r="2527" spans="1:2" x14ac:dyDescent="0.2">
      <c r="A2527" s="16">
        <v>1301060</v>
      </c>
      <c r="B2527" s="15">
        <v>0.41878589199999999</v>
      </c>
    </row>
    <row r="2528" spans="1:2" x14ac:dyDescent="0.2">
      <c r="A2528" s="16">
        <v>1301060</v>
      </c>
      <c r="B2528" s="15">
        <v>0.46067549299999999</v>
      </c>
    </row>
    <row r="2529" spans="1:2" x14ac:dyDescent="0.2">
      <c r="A2529" s="16">
        <v>1301060</v>
      </c>
      <c r="B2529" s="15">
        <v>0</v>
      </c>
    </row>
    <row r="2530" spans="1:2" x14ac:dyDescent="0.2">
      <c r="A2530" s="16">
        <v>1301060</v>
      </c>
      <c r="B2530" s="15">
        <v>0.31820949599999998</v>
      </c>
    </row>
    <row r="2531" spans="1:2" x14ac:dyDescent="0.2">
      <c r="A2531" s="16">
        <v>1301070</v>
      </c>
      <c r="B2531" s="15">
        <v>0.46067549299999999</v>
      </c>
    </row>
    <row r="2532" spans="1:2" x14ac:dyDescent="0.2">
      <c r="A2532" s="16">
        <v>1301070</v>
      </c>
      <c r="B2532" s="15">
        <v>0</v>
      </c>
    </row>
    <row r="2533" spans="1:2" x14ac:dyDescent="0.2">
      <c r="A2533" s="16">
        <v>1301070</v>
      </c>
      <c r="B2533" s="15">
        <v>0.31820949599999998</v>
      </c>
    </row>
    <row r="2534" spans="1:2" x14ac:dyDescent="0.2">
      <c r="A2534" s="16">
        <v>1301080</v>
      </c>
      <c r="B2534" s="15">
        <v>0.39406438799999999</v>
      </c>
    </row>
    <row r="2535" spans="1:2" x14ac:dyDescent="0.2">
      <c r="A2535" s="16">
        <v>1301080</v>
      </c>
      <c r="B2535" s="15">
        <v>0.35576845800000001</v>
      </c>
    </row>
    <row r="2536" spans="1:2" x14ac:dyDescent="0.2">
      <c r="A2536" s="16">
        <v>1301080</v>
      </c>
      <c r="B2536" s="15">
        <v>0.36085592</v>
      </c>
    </row>
    <row r="2537" spans="1:2" x14ac:dyDescent="0.2">
      <c r="A2537" s="16">
        <v>1301080</v>
      </c>
      <c r="B2537" s="15">
        <v>0.46067549299999999</v>
      </c>
    </row>
    <row r="2538" spans="1:2" x14ac:dyDescent="0.2">
      <c r="A2538" s="16">
        <v>1301080</v>
      </c>
      <c r="B2538" s="15">
        <v>0</v>
      </c>
    </row>
    <row r="2539" spans="1:2" x14ac:dyDescent="0.2">
      <c r="A2539" s="16">
        <v>1301080</v>
      </c>
      <c r="B2539" s="15">
        <v>0.35244605000000001</v>
      </c>
    </row>
    <row r="2540" spans="1:2" x14ac:dyDescent="0.2">
      <c r="A2540" s="16">
        <v>1301080</v>
      </c>
      <c r="B2540" s="15">
        <v>0.31820949599999998</v>
      </c>
    </row>
    <row r="2541" spans="1:2" x14ac:dyDescent="0.2">
      <c r="A2541" s="16">
        <v>1301090</v>
      </c>
      <c r="B2541" s="15">
        <v>0</v>
      </c>
    </row>
    <row r="2542" spans="1:2" x14ac:dyDescent="0.2">
      <c r="A2542" s="16">
        <v>1301090</v>
      </c>
      <c r="B2542" s="15">
        <v>0.35244605000000001</v>
      </c>
    </row>
    <row r="2543" spans="1:2" x14ac:dyDescent="0.2">
      <c r="A2543" s="16">
        <v>1301100</v>
      </c>
      <c r="B2543" s="15">
        <v>0.36902129299999997</v>
      </c>
    </row>
    <row r="2544" spans="1:2" x14ac:dyDescent="0.2">
      <c r="A2544" s="16">
        <v>1301100</v>
      </c>
      <c r="B2544" s="15">
        <v>0.36085592</v>
      </c>
    </row>
    <row r="2545" spans="1:2" x14ac:dyDescent="0.2">
      <c r="A2545" s="16">
        <v>1301100</v>
      </c>
      <c r="B2545" s="15">
        <v>0.32683957200000002</v>
      </c>
    </row>
    <row r="2546" spans="1:2" x14ac:dyDescent="0.2">
      <c r="A2546" s="16">
        <v>1301100</v>
      </c>
      <c r="B2546" s="15">
        <v>0.343304742</v>
      </c>
    </row>
    <row r="2547" spans="1:2" x14ac:dyDescent="0.2">
      <c r="A2547" s="16">
        <v>1301100</v>
      </c>
      <c r="B2547" s="15">
        <v>0.35244605000000001</v>
      </c>
    </row>
    <row r="2548" spans="1:2" x14ac:dyDescent="0.2">
      <c r="A2548" s="16">
        <v>1301110</v>
      </c>
      <c r="B2548" s="15">
        <v>0.343304742</v>
      </c>
    </row>
    <row r="2549" spans="1:2" x14ac:dyDescent="0.2">
      <c r="A2549" s="16">
        <v>1301110</v>
      </c>
      <c r="B2549" s="15">
        <v>0.35244605000000001</v>
      </c>
    </row>
    <row r="2550" spans="1:2" x14ac:dyDescent="0.2">
      <c r="A2550" s="16">
        <v>1301120</v>
      </c>
      <c r="B2550" s="15">
        <v>0.36902129299999997</v>
      </c>
    </row>
    <row r="2551" spans="1:2" x14ac:dyDescent="0.2">
      <c r="A2551" s="16">
        <v>1301120</v>
      </c>
      <c r="B2551" s="15">
        <v>0</v>
      </c>
    </row>
    <row r="2552" spans="1:2" x14ac:dyDescent="0.2">
      <c r="A2552" s="16">
        <v>1301120</v>
      </c>
      <c r="B2552" s="15">
        <v>0.32683957200000002</v>
      </c>
    </row>
    <row r="2553" spans="1:2" x14ac:dyDescent="0.2">
      <c r="A2553" s="16">
        <v>1301120</v>
      </c>
      <c r="B2553" s="15">
        <v>0.33440053400000003</v>
      </c>
    </row>
    <row r="2554" spans="1:2" x14ac:dyDescent="0.2">
      <c r="A2554" s="16">
        <v>1301120</v>
      </c>
      <c r="B2554" s="15">
        <v>0.343304742</v>
      </c>
    </row>
    <row r="2555" spans="1:2" x14ac:dyDescent="0.2">
      <c r="A2555" s="16">
        <v>1301130</v>
      </c>
      <c r="B2555" s="15">
        <v>0</v>
      </c>
    </row>
    <row r="2556" spans="1:2" x14ac:dyDescent="0.2">
      <c r="A2556" s="16">
        <v>1301130</v>
      </c>
      <c r="B2556" s="15">
        <v>0.33440053400000003</v>
      </c>
    </row>
    <row r="2557" spans="1:2" x14ac:dyDescent="0.2">
      <c r="A2557" s="16">
        <v>1301130</v>
      </c>
      <c r="B2557" s="15">
        <v>0.343304742</v>
      </c>
    </row>
    <row r="2558" spans="1:2" x14ac:dyDescent="0.2">
      <c r="A2558" s="16">
        <v>1301140</v>
      </c>
      <c r="B2558" s="15">
        <v>0.33440053400000003</v>
      </c>
    </row>
    <row r="2559" spans="1:2" x14ac:dyDescent="0.2">
      <c r="A2559" s="16">
        <v>1301150</v>
      </c>
      <c r="B2559" s="15">
        <v>0</v>
      </c>
    </row>
    <row r="2560" spans="1:2" x14ac:dyDescent="0.2">
      <c r="A2560" s="16">
        <v>1301150</v>
      </c>
      <c r="B2560" s="15">
        <v>0.33440053400000003</v>
      </c>
    </row>
    <row r="2561" spans="1:2" x14ac:dyDescent="0.2">
      <c r="A2561" s="16">
        <v>1301160</v>
      </c>
      <c r="B2561" s="15">
        <v>0.33440053400000003</v>
      </c>
    </row>
    <row r="2562" spans="1:2" x14ac:dyDescent="0.2">
      <c r="A2562" s="16">
        <v>1301170</v>
      </c>
      <c r="B2562" s="15">
        <v>0</v>
      </c>
    </row>
    <row r="2563" spans="1:2" x14ac:dyDescent="0.2">
      <c r="A2563" s="16">
        <v>1301170</v>
      </c>
      <c r="B2563" s="15">
        <v>0.29590182399999998</v>
      </c>
    </row>
    <row r="2564" spans="1:2" x14ac:dyDescent="0.2">
      <c r="A2564" s="16">
        <v>1301170</v>
      </c>
      <c r="B2564" s="15">
        <v>0.33440053400000003</v>
      </c>
    </row>
    <row r="2565" spans="1:2" x14ac:dyDescent="0.2">
      <c r="A2565" s="16">
        <v>1301180</v>
      </c>
      <c r="B2565" s="15">
        <v>0.29590182399999998</v>
      </c>
    </row>
    <row r="2566" spans="1:2" x14ac:dyDescent="0.2">
      <c r="A2566" s="16">
        <v>1301180</v>
      </c>
      <c r="B2566" s="15">
        <v>0.33440053400000003</v>
      </c>
    </row>
    <row r="2567" spans="1:2" x14ac:dyDescent="0.2">
      <c r="A2567" s="16">
        <v>1301190</v>
      </c>
      <c r="B2567" s="15">
        <v>0</v>
      </c>
    </row>
    <row r="2568" spans="1:2" x14ac:dyDescent="0.2">
      <c r="A2568" s="16">
        <v>1301190</v>
      </c>
      <c r="B2568" s="15">
        <v>0.29590182399999998</v>
      </c>
    </row>
    <row r="2569" spans="1:2" x14ac:dyDescent="0.2">
      <c r="A2569" s="16">
        <v>1301190</v>
      </c>
      <c r="B2569" s="15">
        <v>0.33440053400000003</v>
      </c>
    </row>
    <row r="2570" spans="1:2" x14ac:dyDescent="0.2">
      <c r="A2570" s="16">
        <v>1301200</v>
      </c>
      <c r="B2570" s="15">
        <v>0.36902129299999997</v>
      </c>
    </row>
    <row r="2571" spans="1:2" x14ac:dyDescent="0.2">
      <c r="A2571" s="16">
        <v>1301200</v>
      </c>
      <c r="B2571" s="15">
        <v>0.39047707599999998</v>
      </c>
    </row>
    <row r="2572" spans="1:2" x14ac:dyDescent="0.2">
      <c r="A2572" s="16">
        <v>1301200</v>
      </c>
      <c r="B2572" s="15">
        <v>0</v>
      </c>
    </row>
    <row r="2573" spans="1:2" x14ac:dyDescent="0.2">
      <c r="A2573" s="16">
        <v>1301200</v>
      </c>
      <c r="B2573" s="15">
        <v>0.34711554100000003</v>
      </c>
    </row>
    <row r="2574" spans="1:2" x14ac:dyDescent="0.2">
      <c r="A2574" s="16">
        <v>1301200</v>
      </c>
      <c r="B2574" s="15">
        <v>0.29590182399999998</v>
      </c>
    </row>
    <row r="2575" spans="1:2" x14ac:dyDescent="0.2">
      <c r="A2575" s="16">
        <v>1301200</v>
      </c>
      <c r="B2575" s="15">
        <v>0.33440053400000003</v>
      </c>
    </row>
    <row r="2576" spans="1:2" x14ac:dyDescent="0.2">
      <c r="A2576" s="16">
        <v>1301210</v>
      </c>
      <c r="B2576" s="15">
        <v>0.39047707599999998</v>
      </c>
    </row>
    <row r="2577" spans="1:2" x14ac:dyDescent="0.2">
      <c r="A2577" s="16">
        <v>1301210</v>
      </c>
      <c r="B2577" s="15">
        <v>0</v>
      </c>
    </row>
    <row r="2578" spans="1:2" x14ac:dyDescent="0.2">
      <c r="A2578" s="16">
        <v>1301210</v>
      </c>
      <c r="B2578" s="15">
        <v>0.29590182399999998</v>
      </c>
    </row>
    <row r="2579" spans="1:2" x14ac:dyDescent="0.2">
      <c r="A2579" s="16">
        <v>1301220</v>
      </c>
      <c r="B2579" s="15">
        <v>0.39047707599999998</v>
      </c>
    </row>
    <row r="2580" spans="1:2" x14ac:dyDescent="0.2">
      <c r="A2580" s="16">
        <v>1301220</v>
      </c>
      <c r="B2580" s="15">
        <v>0</v>
      </c>
    </row>
    <row r="2581" spans="1:2" x14ac:dyDescent="0.2">
      <c r="A2581" s="16">
        <v>1301220</v>
      </c>
      <c r="B2581" s="15">
        <v>0.34711554100000003</v>
      </c>
    </row>
    <row r="2582" spans="1:2" x14ac:dyDescent="0.2">
      <c r="A2582" s="16">
        <v>1301220</v>
      </c>
      <c r="B2582" s="15">
        <v>0</v>
      </c>
    </row>
    <row r="2583" spans="1:2" x14ac:dyDescent="0.2">
      <c r="A2583" s="16">
        <v>1301220</v>
      </c>
      <c r="B2583" s="15">
        <v>0.29590182399999998</v>
      </c>
    </row>
    <row r="2584" spans="1:2" x14ac:dyDescent="0.2">
      <c r="A2584" s="16">
        <v>1301230</v>
      </c>
      <c r="B2584" s="15">
        <v>0.39047707599999998</v>
      </c>
    </row>
    <row r="2585" spans="1:2" x14ac:dyDescent="0.2">
      <c r="A2585" s="16">
        <v>1301230</v>
      </c>
      <c r="B2585" s="15">
        <v>0.29590182399999998</v>
      </c>
    </row>
    <row r="2586" spans="1:2" x14ac:dyDescent="0.2">
      <c r="A2586" s="16">
        <v>1301240</v>
      </c>
      <c r="B2586" s="15">
        <v>0.39047707599999998</v>
      </c>
    </row>
    <row r="2587" spans="1:2" x14ac:dyDescent="0.2">
      <c r="A2587" s="16">
        <v>1301240</v>
      </c>
      <c r="B2587" s="15">
        <v>0.35513641899999998</v>
      </c>
    </row>
    <row r="2588" spans="1:2" x14ac:dyDescent="0.2">
      <c r="A2588" s="16">
        <v>1301240</v>
      </c>
      <c r="B2588" s="15">
        <v>0.29590182399999998</v>
      </c>
    </row>
    <row r="2589" spans="1:2" x14ac:dyDescent="0.2">
      <c r="A2589" s="16">
        <v>1301250</v>
      </c>
      <c r="B2589" s="15">
        <v>0.35513641899999998</v>
      </c>
    </row>
    <row r="2590" spans="1:2" x14ac:dyDescent="0.2">
      <c r="A2590" s="16">
        <v>1301250</v>
      </c>
      <c r="B2590" s="15">
        <v>0.29590182399999998</v>
      </c>
    </row>
    <row r="2591" spans="1:2" x14ac:dyDescent="0.2">
      <c r="A2591" s="16">
        <v>1400010</v>
      </c>
      <c r="B2591" s="15">
        <v>0.17988464900000001</v>
      </c>
    </row>
    <row r="2592" spans="1:2" x14ac:dyDescent="0.2">
      <c r="A2592" s="16">
        <v>1400010</v>
      </c>
      <c r="B2592" s="15">
        <v>0</v>
      </c>
    </row>
    <row r="2593" spans="1:2" x14ac:dyDescent="0.2">
      <c r="A2593" s="16">
        <v>1400020</v>
      </c>
      <c r="B2593" s="15">
        <v>0.17988464900000001</v>
      </c>
    </row>
    <row r="2594" spans="1:2" x14ac:dyDescent="0.2">
      <c r="A2594" s="16">
        <v>1400020</v>
      </c>
      <c r="B2594" s="15">
        <v>0</v>
      </c>
    </row>
    <row r="2595" spans="1:2" x14ac:dyDescent="0.2">
      <c r="A2595" s="16">
        <v>1400030</v>
      </c>
      <c r="B2595" s="15">
        <v>0</v>
      </c>
    </row>
    <row r="2596" spans="1:2" x14ac:dyDescent="0.2">
      <c r="A2596" s="16">
        <v>1400040</v>
      </c>
      <c r="B2596" s="15">
        <v>0</v>
      </c>
    </row>
    <row r="2597" spans="1:2" x14ac:dyDescent="0.2">
      <c r="A2597" s="16">
        <v>1400050</v>
      </c>
      <c r="B2597" s="15">
        <v>0.17988464900000001</v>
      </c>
    </row>
    <row r="2598" spans="1:2" x14ac:dyDescent="0.2">
      <c r="A2598" s="16">
        <v>1400050</v>
      </c>
      <c r="B2598" s="15">
        <v>0</v>
      </c>
    </row>
    <row r="2599" spans="1:2" x14ac:dyDescent="0.2">
      <c r="A2599" s="16">
        <v>1400060</v>
      </c>
      <c r="B2599" s="15">
        <v>0.17988464900000001</v>
      </c>
    </row>
    <row r="2600" spans="1:2" x14ac:dyDescent="0.2">
      <c r="A2600" s="16">
        <v>1400060</v>
      </c>
      <c r="B2600" s="15">
        <v>0</v>
      </c>
    </row>
    <row r="2601" spans="1:2" x14ac:dyDescent="0.2">
      <c r="A2601" s="16">
        <v>1400060</v>
      </c>
      <c r="B2601" s="15">
        <v>0</v>
      </c>
    </row>
    <row r="2602" spans="1:2" x14ac:dyDescent="0.2">
      <c r="A2602" s="16">
        <v>1400070</v>
      </c>
      <c r="B2602" s="15">
        <v>0</v>
      </c>
    </row>
    <row r="2603" spans="1:2" x14ac:dyDescent="0.2">
      <c r="A2603" s="16">
        <v>1400070</v>
      </c>
      <c r="B2603" s="15">
        <v>0</v>
      </c>
    </row>
    <row r="2604" spans="1:2" x14ac:dyDescent="0.2">
      <c r="A2604" s="16">
        <v>1400080</v>
      </c>
      <c r="B2604" s="15">
        <v>0</v>
      </c>
    </row>
    <row r="2605" spans="1:2" x14ac:dyDescent="0.2">
      <c r="A2605" s="16">
        <v>1400090</v>
      </c>
      <c r="B2605" s="15">
        <v>0</v>
      </c>
    </row>
    <row r="2606" spans="1:2" x14ac:dyDescent="0.2">
      <c r="A2606" s="16">
        <v>1400100</v>
      </c>
      <c r="B2606" s="15">
        <v>0</v>
      </c>
    </row>
    <row r="2607" spans="1:2" x14ac:dyDescent="0.2">
      <c r="A2607" s="16">
        <v>1400110</v>
      </c>
      <c r="B2607" s="15">
        <v>0</v>
      </c>
    </row>
    <row r="2608" spans="1:2" x14ac:dyDescent="0.2">
      <c r="A2608" s="16">
        <v>1400120</v>
      </c>
      <c r="B2608" s="15">
        <v>0.180689671</v>
      </c>
    </row>
    <row r="2609" spans="1:2" x14ac:dyDescent="0.2">
      <c r="A2609" s="16">
        <v>1400120</v>
      </c>
      <c r="B2609" s="15">
        <v>0</v>
      </c>
    </row>
    <row r="2610" spans="1:2" x14ac:dyDescent="0.2">
      <c r="A2610" s="16">
        <v>1400120</v>
      </c>
      <c r="B2610" s="15">
        <v>0</v>
      </c>
    </row>
    <row r="2611" spans="1:2" x14ac:dyDescent="0.2">
      <c r="A2611" s="16">
        <v>1400130</v>
      </c>
      <c r="B2611" s="15">
        <v>0</v>
      </c>
    </row>
    <row r="2612" spans="1:2" x14ac:dyDescent="0.2">
      <c r="A2612" s="16">
        <v>1400130</v>
      </c>
      <c r="B2612" s="15">
        <v>0</v>
      </c>
    </row>
    <row r="2613" spans="1:2" x14ac:dyDescent="0.2">
      <c r="A2613" s="16">
        <v>1400140</v>
      </c>
      <c r="B2613" s="15">
        <v>0.180689671</v>
      </c>
    </row>
    <row r="2614" spans="1:2" x14ac:dyDescent="0.2">
      <c r="A2614" s="16">
        <v>1400140</v>
      </c>
      <c r="B2614" s="15">
        <v>0</v>
      </c>
    </row>
    <row r="2615" spans="1:2" x14ac:dyDescent="0.2">
      <c r="A2615" s="16">
        <v>1400140</v>
      </c>
      <c r="B2615" s="15">
        <v>0</v>
      </c>
    </row>
    <row r="2616" spans="1:2" x14ac:dyDescent="0.2">
      <c r="A2616" s="16">
        <v>1400150</v>
      </c>
      <c r="B2616" s="15">
        <v>0.180689671</v>
      </c>
    </row>
    <row r="2617" spans="1:2" x14ac:dyDescent="0.2">
      <c r="A2617" s="16">
        <v>1400150</v>
      </c>
      <c r="B2617" s="15">
        <v>0</v>
      </c>
    </row>
    <row r="2618" spans="1:2" x14ac:dyDescent="0.2">
      <c r="A2618" s="16">
        <v>1400150</v>
      </c>
      <c r="B2618" s="15">
        <v>0</v>
      </c>
    </row>
    <row r="2619" spans="1:2" x14ac:dyDescent="0.2">
      <c r="A2619" s="16">
        <v>1400160</v>
      </c>
      <c r="B2619" s="15">
        <v>0</v>
      </c>
    </row>
    <row r="2620" spans="1:2" x14ac:dyDescent="0.2">
      <c r="A2620" s="16">
        <v>1400170</v>
      </c>
      <c r="B2620" s="15">
        <v>0</v>
      </c>
    </row>
    <row r="2621" spans="1:2" x14ac:dyDescent="0.2">
      <c r="A2621" s="16">
        <v>1400170</v>
      </c>
      <c r="B2621" s="15">
        <v>0</v>
      </c>
    </row>
    <row r="2622" spans="1:2" x14ac:dyDescent="0.2">
      <c r="A2622" s="16">
        <v>1400180</v>
      </c>
      <c r="B2622" s="15">
        <v>0</v>
      </c>
    </row>
    <row r="2623" spans="1:2" x14ac:dyDescent="0.2">
      <c r="A2623" s="16">
        <v>1400180</v>
      </c>
      <c r="B2623" s="15">
        <v>0</v>
      </c>
    </row>
    <row r="2624" spans="1:2" x14ac:dyDescent="0.2">
      <c r="A2624" s="16">
        <v>1400190</v>
      </c>
      <c r="B2624" s="15">
        <v>0</v>
      </c>
    </row>
    <row r="2625" spans="1:2" x14ac:dyDescent="0.2">
      <c r="A2625" s="16">
        <v>1400190</v>
      </c>
      <c r="B2625" s="15">
        <v>0</v>
      </c>
    </row>
    <row r="2626" spans="1:2" x14ac:dyDescent="0.2">
      <c r="A2626" s="16">
        <v>1400190</v>
      </c>
      <c r="B2626" s="15">
        <v>0</v>
      </c>
    </row>
    <row r="2627" spans="1:2" x14ac:dyDescent="0.2">
      <c r="A2627" s="16">
        <v>1400190</v>
      </c>
      <c r="B2627" s="15">
        <v>0</v>
      </c>
    </row>
    <row r="2628" spans="1:2" x14ac:dyDescent="0.2">
      <c r="A2628" s="16">
        <v>1400200</v>
      </c>
      <c r="B2628" s="15">
        <v>0</v>
      </c>
    </row>
    <row r="2629" spans="1:2" x14ac:dyDescent="0.2">
      <c r="A2629" s="16">
        <v>1400200</v>
      </c>
      <c r="B2629" s="15">
        <v>0</v>
      </c>
    </row>
    <row r="2630" spans="1:2" x14ac:dyDescent="0.2">
      <c r="A2630" s="16">
        <v>1400200</v>
      </c>
      <c r="B2630" s="15">
        <v>0</v>
      </c>
    </row>
    <row r="2631" spans="1:2" x14ac:dyDescent="0.2">
      <c r="A2631" s="16">
        <v>1400200</v>
      </c>
      <c r="B2631" s="15">
        <v>0</v>
      </c>
    </row>
    <row r="2632" spans="1:2" x14ac:dyDescent="0.2">
      <c r="A2632" s="16">
        <v>1400200</v>
      </c>
      <c r="B2632" s="15">
        <v>0.20123939099999999</v>
      </c>
    </row>
    <row r="2633" spans="1:2" x14ac:dyDescent="0.2">
      <c r="A2633" s="16">
        <v>1400210</v>
      </c>
      <c r="B2633" s="15">
        <v>0</v>
      </c>
    </row>
    <row r="2634" spans="1:2" x14ac:dyDescent="0.2">
      <c r="A2634" s="16">
        <v>1400210</v>
      </c>
      <c r="B2634" s="15">
        <v>0</v>
      </c>
    </row>
    <row r="2635" spans="1:2" x14ac:dyDescent="0.2">
      <c r="A2635" s="16">
        <v>1400210</v>
      </c>
      <c r="B2635" s="15">
        <v>0.20123939099999999</v>
      </c>
    </row>
    <row r="2636" spans="1:2" x14ac:dyDescent="0.2">
      <c r="A2636" s="16">
        <v>1400220</v>
      </c>
      <c r="B2636" s="15">
        <v>0</v>
      </c>
    </row>
    <row r="2637" spans="1:2" x14ac:dyDescent="0.2">
      <c r="A2637" s="16">
        <v>1400220</v>
      </c>
      <c r="B2637" s="15">
        <v>0.14472384899999999</v>
      </c>
    </row>
    <row r="2638" spans="1:2" x14ac:dyDescent="0.2">
      <c r="A2638" s="16">
        <v>1400220</v>
      </c>
      <c r="B2638" s="15">
        <v>0</v>
      </c>
    </row>
    <row r="2639" spans="1:2" x14ac:dyDescent="0.2">
      <c r="A2639" s="16">
        <v>1400220</v>
      </c>
      <c r="B2639" s="15">
        <v>0.20123939099999999</v>
      </c>
    </row>
    <row r="2640" spans="1:2" x14ac:dyDescent="0.2">
      <c r="A2640" s="16">
        <v>1400230</v>
      </c>
      <c r="B2640" s="15">
        <v>0.14472384899999999</v>
      </c>
    </row>
    <row r="2641" spans="1:2" x14ac:dyDescent="0.2">
      <c r="A2641" s="16">
        <v>1400230</v>
      </c>
      <c r="B2641" s="15">
        <v>0.20123939099999999</v>
      </c>
    </row>
    <row r="2642" spans="1:2" x14ac:dyDescent="0.2">
      <c r="A2642" s="16">
        <v>1400240</v>
      </c>
      <c r="B2642" s="15">
        <v>0</v>
      </c>
    </row>
    <row r="2643" spans="1:2" x14ac:dyDescent="0.2">
      <c r="A2643" s="16">
        <v>1400240</v>
      </c>
      <c r="B2643" s="15">
        <v>0</v>
      </c>
    </row>
    <row r="2644" spans="1:2" x14ac:dyDescent="0.2">
      <c r="A2644" s="16">
        <v>1400240</v>
      </c>
      <c r="B2644" s="15">
        <v>0</v>
      </c>
    </row>
    <row r="2645" spans="1:2" x14ac:dyDescent="0.2">
      <c r="A2645" s="16">
        <v>1400240</v>
      </c>
      <c r="B2645" s="15">
        <v>0.14472384899999999</v>
      </c>
    </row>
    <row r="2646" spans="1:2" x14ac:dyDescent="0.2">
      <c r="A2646" s="16">
        <v>1400240</v>
      </c>
      <c r="B2646" s="15">
        <v>0</v>
      </c>
    </row>
    <row r="2647" spans="1:2" x14ac:dyDescent="0.2">
      <c r="A2647" s="16">
        <v>1400240</v>
      </c>
      <c r="B2647" s="15">
        <v>0.20123939099999999</v>
      </c>
    </row>
    <row r="2648" spans="1:2" x14ac:dyDescent="0.2">
      <c r="A2648" s="16">
        <v>1400240</v>
      </c>
      <c r="B2648" s="15">
        <v>0</v>
      </c>
    </row>
    <row r="2649" spans="1:2" x14ac:dyDescent="0.2">
      <c r="A2649" s="16">
        <v>1400250</v>
      </c>
      <c r="B2649" s="15">
        <v>0.180689671</v>
      </c>
    </row>
    <row r="2650" spans="1:2" x14ac:dyDescent="0.2">
      <c r="A2650" s="16">
        <v>1400250</v>
      </c>
      <c r="B2650" s="15">
        <v>0</v>
      </c>
    </row>
    <row r="2651" spans="1:2" x14ac:dyDescent="0.2">
      <c r="A2651" s="16">
        <v>1400250</v>
      </c>
      <c r="B2651" s="15">
        <v>0</v>
      </c>
    </row>
    <row r="2652" spans="1:2" x14ac:dyDescent="0.2">
      <c r="A2652" s="16">
        <v>1400250</v>
      </c>
      <c r="B2652" s="15">
        <v>0.14472384899999999</v>
      </c>
    </row>
    <row r="2653" spans="1:2" x14ac:dyDescent="0.2">
      <c r="A2653" s="16">
        <v>1400250</v>
      </c>
      <c r="B2653" s="15">
        <v>0</v>
      </c>
    </row>
    <row r="2654" spans="1:2" x14ac:dyDescent="0.2">
      <c r="A2654" s="16">
        <v>1400250</v>
      </c>
      <c r="B2654" s="15">
        <v>0</v>
      </c>
    </row>
    <row r="2655" spans="1:2" x14ac:dyDescent="0.2">
      <c r="A2655" s="16">
        <v>1400250</v>
      </c>
      <c r="B2655" s="15">
        <v>0.20123939099999999</v>
      </c>
    </row>
    <row r="2656" spans="1:2" x14ac:dyDescent="0.2">
      <c r="A2656" s="16">
        <v>1400260</v>
      </c>
      <c r="B2656" s="15">
        <v>0.180689671</v>
      </c>
    </row>
    <row r="2657" spans="1:2" x14ac:dyDescent="0.2">
      <c r="A2657" s="16">
        <v>1400260</v>
      </c>
      <c r="B2657" s="15">
        <v>0</v>
      </c>
    </row>
    <row r="2658" spans="1:2" x14ac:dyDescent="0.2">
      <c r="A2658" s="16">
        <v>1400260</v>
      </c>
      <c r="B2658" s="15">
        <v>0</v>
      </c>
    </row>
    <row r="2659" spans="1:2" x14ac:dyDescent="0.2">
      <c r="A2659" s="16">
        <v>1400260</v>
      </c>
      <c r="B2659" s="15">
        <v>0</v>
      </c>
    </row>
    <row r="2660" spans="1:2" x14ac:dyDescent="0.2">
      <c r="A2660" s="16">
        <v>1400260</v>
      </c>
      <c r="B2660" s="15">
        <v>0</v>
      </c>
    </row>
    <row r="2661" spans="1:2" x14ac:dyDescent="0.2">
      <c r="A2661" s="16">
        <v>1400260</v>
      </c>
      <c r="B2661" s="15">
        <v>0.14472384899999999</v>
      </c>
    </row>
    <row r="2662" spans="1:2" x14ac:dyDescent="0.2">
      <c r="A2662" s="16">
        <v>1400270</v>
      </c>
      <c r="B2662" s="15">
        <v>0.14472384899999999</v>
      </c>
    </row>
    <row r="2663" spans="1:2" x14ac:dyDescent="0.2">
      <c r="A2663" s="16">
        <v>1400270</v>
      </c>
      <c r="B2663" s="15">
        <v>0</v>
      </c>
    </row>
    <row r="2664" spans="1:2" x14ac:dyDescent="0.2">
      <c r="A2664" s="16">
        <v>1400270</v>
      </c>
      <c r="B2664" s="15">
        <v>0</v>
      </c>
    </row>
    <row r="2665" spans="1:2" x14ac:dyDescent="0.2">
      <c r="A2665" s="16">
        <v>1400270</v>
      </c>
      <c r="B2665" s="15">
        <v>0</v>
      </c>
    </row>
    <row r="2666" spans="1:2" x14ac:dyDescent="0.2">
      <c r="A2666" s="16">
        <v>1400280</v>
      </c>
      <c r="B2666" s="15">
        <v>0</v>
      </c>
    </row>
    <row r="2667" spans="1:2" x14ac:dyDescent="0.2">
      <c r="A2667" s="16">
        <v>1400280</v>
      </c>
      <c r="B2667" s="15">
        <v>0</v>
      </c>
    </row>
    <row r="2668" spans="1:2" x14ac:dyDescent="0.2">
      <c r="A2668" s="16">
        <v>1400280</v>
      </c>
      <c r="B2668" s="15">
        <v>0</v>
      </c>
    </row>
    <row r="2669" spans="1:2" x14ac:dyDescent="0.2">
      <c r="A2669" s="16">
        <v>1400280</v>
      </c>
      <c r="B2669" s="15">
        <v>0.14472384899999999</v>
      </c>
    </row>
    <row r="2670" spans="1:2" x14ac:dyDescent="0.2">
      <c r="A2670" s="16">
        <v>1400280</v>
      </c>
      <c r="B2670" s="15">
        <v>0</v>
      </c>
    </row>
    <row r="2671" spans="1:2" x14ac:dyDescent="0.2">
      <c r="A2671" s="16">
        <v>1400280</v>
      </c>
      <c r="B2671" s="15">
        <v>0</v>
      </c>
    </row>
    <row r="2672" spans="1:2" x14ac:dyDescent="0.2">
      <c r="A2672" s="16">
        <v>1400280</v>
      </c>
      <c r="B2672" s="15">
        <v>0</v>
      </c>
    </row>
    <row r="2673" spans="1:2" x14ac:dyDescent="0.2">
      <c r="A2673" s="16">
        <v>1400290</v>
      </c>
      <c r="B2673" s="15">
        <v>0</v>
      </c>
    </row>
    <row r="2674" spans="1:2" x14ac:dyDescent="0.2">
      <c r="A2674" s="16">
        <v>1400300</v>
      </c>
      <c r="B2674" s="15">
        <v>0</v>
      </c>
    </row>
    <row r="2675" spans="1:2" x14ac:dyDescent="0.2">
      <c r="A2675" s="16">
        <v>1400300</v>
      </c>
      <c r="B2675" s="15">
        <v>0</v>
      </c>
    </row>
    <row r="2676" spans="1:2" x14ac:dyDescent="0.2">
      <c r="A2676" s="16">
        <v>1400300</v>
      </c>
      <c r="B2676" s="15">
        <v>0</v>
      </c>
    </row>
    <row r="2677" spans="1:2" x14ac:dyDescent="0.2">
      <c r="A2677" s="16">
        <v>1400300</v>
      </c>
      <c r="B2677" s="15">
        <v>0</v>
      </c>
    </row>
    <row r="2678" spans="1:2" x14ac:dyDescent="0.2">
      <c r="A2678" s="16">
        <v>1400310</v>
      </c>
      <c r="B2678" s="15">
        <v>0</v>
      </c>
    </row>
    <row r="2679" spans="1:2" x14ac:dyDescent="0.2">
      <c r="A2679" s="16">
        <v>1400310</v>
      </c>
      <c r="B2679" s="15">
        <v>0</v>
      </c>
    </row>
    <row r="2680" spans="1:2" x14ac:dyDescent="0.2">
      <c r="A2680" s="16">
        <v>1400320</v>
      </c>
      <c r="B2680" s="15">
        <v>0</v>
      </c>
    </row>
    <row r="2681" spans="1:2" x14ac:dyDescent="0.2">
      <c r="A2681" s="16">
        <v>1400320</v>
      </c>
      <c r="B2681" s="15">
        <v>0</v>
      </c>
    </row>
    <row r="2682" spans="1:2" x14ac:dyDescent="0.2">
      <c r="A2682" s="16">
        <v>1400320</v>
      </c>
      <c r="B2682" s="15">
        <v>0</v>
      </c>
    </row>
    <row r="2683" spans="1:2" x14ac:dyDescent="0.2">
      <c r="A2683" s="16">
        <v>1400320</v>
      </c>
      <c r="B2683" s="15">
        <v>0</v>
      </c>
    </row>
    <row r="2684" spans="1:2" x14ac:dyDescent="0.2">
      <c r="A2684" s="16">
        <v>1400330</v>
      </c>
      <c r="B2684" s="15">
        <v>0</v>
      </c>
    </row>
    <row r="2685" spans="1:2" x14ac:dyDescent="0.2">
      <c r="A2685" s="16">
        <v>1400340</v>
      </c>
      <c r="B2685" s="15">
        <v>0</v>
      </c>
    </row>
    <row r="2686" spans="1:2" x14ac:dyDescent="0.2">
      <c r="A2686" s="16">
        <v>1400340</v>
      </c>
      <c r="B2686" s="15">
        <v>0</v>
      </c>
    </row>
    <row r="2687" spans="1:2" x14ac:dyDescent="0.2">
      <c r="A2687" s="16">
        <v>1400340</v>
      </c>
      <c r="B2687" s="15">
        <v>0</v>
      </c>
    </row>
    <row r="2688" spans="1:2" x14ac:dyDescent="0.2">
      <c r="A2688" s="16">
        <v>1400340</v>
      </c>
      <c r="B2688" s="15">
        <v>0</v>
      </c>
    </row>
    <row r="2689" spans="1:2" x14ac:dyDescent="0.2">
      <c r="A2689" s="16">
        <v>1400350</v>
      </c>
      <c r="B2689" s="15">
        <v>0</v>
      </c>
    </row>
    <row r="2690" spans="1:2" x14ac:dyDescent="0.2">
      <c r="A2690" s="16">
        <v>1400350</v>
      </c>
      <c r="B2690" s="15">
        <v>0</v>
      </c>
    </row>
    <row r="2691" spans="1:2" x14ac:dyDescent="0.2">
      <c r="A2691" s="16">
        <v>1400360</v>
      </c>
      <c r="B2691" s="15">
        <v>0</v>
      </c>
    </row>
    <row r="2692" spans="1:2" x14ac:dyDescent="0.2">
      <c r="A2692" s="16">
        <v>1400360</v>
      </c>
      <c r="B2692" s="15">
        <v>0</v>
      </c>
    </row>
    <row r="2693" spans="1:2" x14ac:dyDescent="0.2">
      <c r="A2693" s="16">
        <v>1400360</v>
      </c>
      <c r="B2693" s="15">
        <v>0</v>
      </c>
    </row>
    <row r="2694" spans="1:2" x14ac:dyDescent="0.2">
      <c r="A2694" s="16">
        <v>1400370</v>
      </c>
      <c r="B2694" s="15">
        <v>0</v>
      </c>
    </row>
    <row r="2695" spans="1:2" x14ac:dyDescent="0.2">
      <c r="A2695" s="16">
        <v>1400370</v>
      </c>
      <c r="B2695" s="15">
        <v>0</v>
      </c>
    </row>
    <row r="2696" spans="1:2" x14ac:dyDescent="0.2">
      <c r="A2696" s="16">
        <v>1400380</v>
      </c>
      <c r="B2696" s="15">
        <v>0</v>
      </c>
    </row>
    <row r="2697" spans="1:2" x14ac:dyDescent="0.2">
      <c r="A2697" s="16">
        <v>1400380</v>
      </c>
      <c r="B2697" s="15">
        <v>0</v>
      </c>
    </row>
    <row r="2698" spans="1:2" x14ac:dyDescent="0.2">
      <c r="A2698" s="16">
        <v>1400390</v>
      </c>
      <c r="B2698" s="15">
        <v>0</v>
      </c>
    </row>
    <row r="2699" spans="1:2" x14ac:dyDescent="0.2">
      <c r="A2699" s="16">
        <v>1400390</v>
      </c>
      <c r="B2699" s="15">
        <v>0</v>
      </c>
    </row>
    <row r="2700" spans="1:2" x14ac:dyDescent="0.2">
      <c r="A2700" s="16">
        <v>1400400</v>
      </c>
      <c r="B2700" s="15">
        <v>0</v>
      </c>
    </row>
    <row r="2701" spans="1:2" x14ac:dyDescent="0.2">
      <c r="A2701" s="16">
        <v>1400400</v>
      </c>
      <c r="B2701" s="15">
        <v>0</v>
      </c>
    </row>
    <row r="2702" spans="1:2" x14ac:dyDescent="0.2">
      <c r="A2702" s="16">
        <v>1400410</v>
      </c>
      <c r="B2702" s="15">
        <v>0</v>
      </c>
    </row>
    <row r="2703" spans="1:2" x14ac:dyDescent="0.2">
      <c r="A2703" s="16">
        <v>1400410</v>
      </c>
      <c r="B2703" s="15">
        <v>0</v>
      </c>
    </row>
    <row r="2704" spans="1:2" x14ac:dyDescent="0.2">
      <c r="A2704" s="16">
        <v>1400420</v>
      </c>
      <c r="B2704" s="15">
        <v>0</v>
      </c>
    </row>
    <row r="2705" spans="1:2" x14ac:dyDescent="0.2">
      <c r="A2705" s="16">
        <v>1400430</v>
      </c>
      <c r="B2705" s="15">
        <v>0</v>
      </c>
    </row>
    <row r="2706" spans="1:2" x14ac:dyDescent="0.2">
      <c r="A2706" s="16">
        <v>1400430</v>
      </c>
      <c r="B2706" s="15">
        <v>0</v>
      </c>
    </row>
    <row r="2707" spans="1:2" x14ac:dyDescent="0.2">
      <c r="A2707" s="16">
        <v>1400430</v>
      </c>
      <c r="B2707" s="15">
        <v>0</v>
      </c>
    </row>
    <row r="2708" spans="1:2" x14ac:dyDescent="0.2">
      <c r="A2708" s="16">
        <v>1400440</v>
      </c>
      <c r="B2708" s="15">
        <v>0</v>
      </c>
    </row>
    <row r="2709" spans="1:2" x14ac:dyDescent="0.2">
      <c r="A2709" s="16">
        <v>1400440</v>
      </c>
      <c r="B2709" s="15">
        <v>0</v>
      </c>
    </row>
    <row r="2710" spans="1:2" x14ac:dyDescent="0.2">
      <c r="A2710" s="16">
        <v>1400450</v>
      </c>
      <c r="B2710" s="15">
        <v>0</v>
      </c>
    </row>
    <row r="2711" spans="1:2" x14ac:dyDescent="0.2">
      <c r="A2711" s="16">
        <v>1400450</v>
      </c>
      <c r="B2711" s="15">
        <v>0</v>
      </c>
    </row>
    <row r="2712" spans="1:2" x14ac:dyDescent="0.2">
      <c r="A2712" s="16">
        <v>1400460</v>
      </c>
      <c r="B2712" s="15">
        <v>0</v>
      </c>
    </row>
    <row r="2713" spans="1:2" x14ac:dyDescent="0.2">
      <c r="A2713" s="16">
        <v>1400470</v>
      </c>
      <c r="B2713" s="15">
        <v>0</v>
      </c>
    </row>
    <row r="2714" spans="1:2" x14ac:dyDescent="0.2">
      <c r="A2714" s="16">
        <v>1400470</v>
      </c>
      <c r="B2714" s="15">
        <v>0</v>
      </c>
    </row>
    <row r="2715" spans="1:2" x14ac:dyDescent="0.2">
      <c r="A2715" s="16">
        <v>1400470</v>
      </c>
      <c r="B2715" s="15">
        <v>0</v>
      </c>
    </row>
    <row r="2716" spans="1:2" x14ac:dyDescent="0.2">
      <c r="A2716" s="16">
        <v>1400470</v>
      </c>
      <c r="B2716" s="15">
        <v>0</v>
      </c>
    </row>
    <row r="2717" spans="1:2" x14ac:dyDescent="0.2">
      <c r="A2717" s="16">
        <v>1400480</v>
      </c>
      <c r="B2717" s="15">
        <v>0</v>
      </c>
    </row>
    <row r="2718" spans="1:2" x14ac:dyDescent="0.2">
      <c r="A2718" s="16">
        <v>1400490</v>
      </c>
      <c r="B2718" s="15">
        <v>0</v>
      </c>
    </row>
    <row r="2719" spans="1:2" x14ac:dyDescent="0.2">
      <c r="A2719" s="16">
        <v>1400500</v>
      </c>
      <c r="B2719" s="15">
        <v>0</v>
      </c>
    </row>
    <row r="2720" spans="1:2" x14ac:dyDescent="0.2">
      <c r="A2720" s="16">
        <v>1400500</v>
      </c>
      <c r="B2720" s="15">
        <v>0</v>
      </c>
    </row>
    <row r="2721" spans="1:2" x14ac:dyDescent="0.2">
      <c r="A2721" s="16">
        <v>1400510</v>
      </c>
      <c r="B2721" s="15">
        <v>0</v>
      </c>
    </row>
    <row r="2722" spans="1:2" x14ac:dyDescent="0.2">
      <c r="A2722" s="16">
        <v>1400520</v>
      </c>
      <c r="B2722" s="15">
        <v>0</v>
      </c>
    </row>
    <row r="2723" spans="1:2" x14ac:dyDescent="0.2">
      <c r="A2723" s="16">
        <v>1400520</v>
      </c>
      <c r="B2723" s="15">
        <v>0</v>
      </c>
    </row>
    <row r="2724" spans="1:2" x14ac:dyDescent="0.2">
      <c r="A2724" s="16">
        <v>1400520</v>
      </c>
      <c r="B2724" s="15">
        <v>0</v>
      </c>
    </row>
    <row r="2725" spans="1:2" x14ac:dyDescent="0.2">
      <c r="A2725" s="16">
        <v>1400530</v>
      </c>
      <c r="B2725" s="15">
        <v>0</v>
      </c>
    </row>
    <row r="2726" spans="1:2" x14ac:dyDescent="0.2">
      <c r="A2726" s="16">
        <v>1400530</v>
      </c>
      <c r="B2726" s="15">
        <v>0</v>
      </c>
    </row>
    <row r="2727" spans="1:2" x14ac:dyDescent="0.2">
      <c r="A2727" s="16">
        <v>1400540</v>
      </c>
      <c r="B2727" s="15">
        <v>0</v>
      </c>
    </row>
    <row r="2728" spans="1:2" x14ac:dyDescent="0.2">
      <c r="A2728" s="16">
        <v>1400540</v>
      </c>
      <c r="B2728" s="15">
        <v>0</v>
      </c>
    </row>
    <row r="2729" spans="1:2" x14ac:dyDescent="0.2">
      <c r="A2729" s="16">
        <v>1400550</v>
      </c>
      <c r="B2729" s="15">
        <v>0</v>
      </c>
    </row>
    <row r="2730" spans="1:2" x14ac:dyDescent="0.2">
      <c r="A2730" s="16">
        <v>1400550</v>
      </c>
      <c r="B2730" s="15">
        <v>0</v>
      </c>
    </row>
    <row r="2731" spans="1:2" x14ac:dyDescent="0.2">
      <c r="A2731" s="16">
        <v>1400560</v>
      </c>
      <c r="B2731" s="15">
        <v>0</v>
      </c>
    </row>
    <row r="2732" spans="1:2" x14ac:dyDescent="0.2">
      <c r="A2732" s="16">
        <v>1400570</v>
      </c>
      <c r="B2732" s="15">
        <v>0</v>
      </c>
    </row>
    <row r="2733" spans="1:2" x14ac:dyDescent="0.2">
      <c r="A2733" s="16">
        <v>1400570</v>
      </c>
      <c r="B2733" s="15">
        <v>0</v>
      </c>
    </row>
    <row r="2734" spans="1:2" x14ac:dyDescent="0.2">
      <c r="A2734" s="16">
        <v>1400570</v>
      </c>
      <c r="B2734" s="15">
        <v>0</v>
      </c>
    </row>
    <row r="2735" spans="1:2" x14ac:dyDescent="0.2">
      <c r="A2735" s="16">
        <v>1400580</v>
      </c>
      <c r="B2735" s="15">
        <v>0</v>
      </c>
    </row>
    <row r="2736" spans="1:2" x14ac:dyDescent="0.2">
      <c r="A2736" s="16">
        <v>1400580</v>
      </c>
      <c r="B2736" s="15">
        <v>0</v>
      </c>
    </row>
    <row r="2737" spans="1:2" x14ac:dyDescent="0.2">
      <c r="A2737" s="16">
        <v>1400580</v>
      </c>
      <c r="B2737" s="15">
        <v>0</v>
      </c>
    </row>
    <row r="2738" spans="1:2" x14ac:dyDescent="0.2">
      <c r="A2738" s="16">
        <v>1400590</v>
      </c>
      <c r="B2738" s="15">
        <v>0</v>
      </c>
    </row>
    <row r="2739" spans="1:2" x14ac:dyDescent="0.2">
      <c r="A2739" s="16">
        <v>1400590</v>
      </c>
      <c r="B2739" s="15">
        <v>0</v>
      </c>
    </row>
    <row r="2740" spans="1:2" x14ac:dyDescent="0.2">
      <c r="A2740" s="16">
        <v>1400600</v>
      </c>
      <c r="B2740" s="15">
        <v>0</v>
      </c>
    </row>
    <row r="2741" spans="1:2" x14ac:dyDescent="0.2">
      <c r="A2741" s="16">
        <v>1400600</v>
      </c>
      <c r="B2741" s="15">
        <v>0.14472384899999999</v>
      </c>
    </row>
    <row r="2742" spans="1:2" x14ac:dyDescent="0.2">
      <c r="A2742" s="16">
        <v>1400600</v>
      </c>
      <c r="B2742" s="15">
        <v>0</v>
      </c>
    </row>
    <row r="2743" spans="1:2" x14ac:dyDescent="0.2">
      <c r="A2743" s="16">
        <v>1400610</v>
      </c>
      <c r="B2743" s="15">
        <v>0</v>
      </c>
    </row>
    <row r="2744" spans="1:2" x14ac:dyDescent="0.2">
      <c r="A2744" s="16">
        <v>1400610</v>
      </c>
      <c r="B2744" s="15">
        <v>0</v>
      </c>
    </row>
    <row r="2745" spans="1:2" x14ac:dyDescent="0.2">
      <c r="A2745" s="16">
        <v>1400610</v>
      </c>
      <c r="B2745" s="15">
        <v>0</v>
      </c>
    </row>
    <row r="2746" spans="1:2" x14ac:dyDescent="0.2">
      <c r="A2746" s="16">
        <v>1400620</v>
      </c>
      <c r="B2746" s="15">
        <v>0</v>
      </c>
    </row>
    <row r="2747" spans="1:2" x14ac:dyDescent="0.2">
      <c r="A2747" s="16">
        <v>1400620</v>
      </c>
      <c r="B2747" s="15">
        <v>0</v>
      </c>
    </row>
    <row r="2748" spans="1:2" x14ac:dyDescent="0.2">
      <c r="A2748" s="16">
        <v>1400620</v>
      </c>
      <c r="B2748" s="15">
        <v>0</v>
      </c>
    </row>
    <row r="2749" spans="1:2" x14ac:dyDescent="0.2">
      <c r="A2749" s="16">
        <v>1400630</v>
      </c>
      <c r="B2749" s="15">
        <v>0</v>
      </c>
    </row>
    <row r="2750" spans="1:2" x14ac:dyDescent="0.2">
      <c r="A2750" s="16">
        <v>1400640</v>
      </c>
      <c r="B2750" s="15">
        <v>0</v>
      </c>
    </row>
    <row r="2751" spans="1:2" x14ac:dyDescent="0.2">
      <c r="A2751" s="16">
        <v>1400650</v>
      </c>
      <c r="B2751" s="15">
        <v>0</v>
      </c>
    </row>
    <row r="2752" spans="1:2" x14ac:dyDescent="0.2">
      <c r="A2752" s="16">
        <v>1400650</v>
      </c>
      <c r="B2752" s="15">
        <v>0</v>
      </c>
    </row>
    <row r="2753" spans="1:2" x14ac:dyDescent="0.2">
      <c r="A2753" s="16">
        <v>1400660</v>
      </c>
      <c r="B2753" s="15">
        <v>0</v>
      </c>
    </row>
    <row r="2754" spans="1:2" x14ac:dyDescent="0.2">
      <c r="A2754" s="16">
        <v>1400670</v>
      </c>
      <c r="B2754" s="15">
        <v>0.180689671</v>
      </c>
    </row>
    <row r="2755" spans="1:2" x14ac:dyDescent="0.2">
      <c r="A2755" s="16">
        <v>1400670</v>
      </c>
      <c r="B2755" s="15">
        <v>0</v>
      </c>
    </row>
    <row r="2756" spans="1:2" x14ac:dyDescent="0.2">
      <c r="A2756" s="16">
        <v>1400680</v>
      </c>
      <c r="B2756" s="15">
        <v>0</v>
      </c>
    </row>
    <row r="2757" spans="1:2" x14ac:dyDescent="0.2">
      <c r="A2757" s="16">
        <v>1400690</v>
      </c>
      <c r="B2757" s="15">
        <v>0.180689671</v>
      </c>
    </row>
    <row r="2758" spans="1:2" x14ac:dyDescent="0.2">
      <c r="A2758" s="16">
        <v>1400690</v>
      </c>
      <c r="B2758" s="15">
        <v>0</v>
      </c>
    </row>
    <row r="2759" spans="1:2" x14ac:dyDescent="0.2">
      <c r="A2759" s="16">
        <v>1400700</v>
      </c>
      <c r="B2759" s="15">
        <v>0.180689671</v>
      </c>
    </row>
    <row r="2760" spans="1:2" x14ac:dyDescent="0.2">
      <c r="A2760" s="16">
        <v>1400700</v>
      </c>
      <c r="B2760" s="15">
        <v>0</v>
      </c>
    </row>
    <row r="2761" spans="1:2" x14ac:dyDescent="0.2">
      <c r="A2761" s="16">
        <v>1400700</v>
      </c>
      <c r="B2761" s="15">
        <v>0</v>
      </c>
    </row>
    <row r="2762" spans="1:2" x14ac:dyDescent="0.2">
      <c r="A2762" s="16">
        <v>1400710</v>
      </c>
      <c r="B2762" s="15">
        <v>0.180689671</v>
      </c>
    </row>
    <row r="2763" spans="1:2" x14ac:dyDescent="0.2">
      <c r="A2763" s="16">
        <v>1400710</v>
      </c>
      <c r="B2763" s="15">
        <v>0</v>
      </c>
    </row>
    <row r="2764" spans="1:2" x14ac:dyDescent="0.2">
      <c r="A2764" s="16">
        <v>1400720</v>
      </c>
      <c r="B2764" s="15">
        <v>0</v>
      </c>
    </row>
    <row r="2765" spans="1:2" x14ac:dyDescent="0.2">
      <c r="A2765" s="16">
        <v>1400730</v>
      </c>
      <c r="B2765" s="15">
        <v>0.180689671</v>
      </c>
    </row>
    <row r="2766" spans="1:2" x14ac:dyDescent="0.2">
      <c r="A2766" s="16">
        <v>1400730</v>
      </c>
      <c r="B2766" s="15">
        <v>0</v>
      </c>
    </row>
    <row r="2767" spans="1:2" x14ac:dyDescent="0.2">
      <c r="A2767" s="16">
        <v>1400740</v>
      </c>
      <c r="B2767" s="15">
        <v>0</v>
      </c>
    </row>
    <row r="2768" spans="1:2" x14ac:dyDescent="0.2">
      <c r="A2768" s="16">
        <v>1400750</v>
      </c>
      <c r="B2768" s="15">
        <v>0.180689671</v>
      </c>
    </row>
    <row r="2769" spans="1:2" x14ac:dyDescent="0.2">
      <c r="A2769" s="16">
        <v>1400750</v>
      </c>
      <c r="B2769" s="15">
        <v>0</v>
      </c>
    </row>
    <row r="2770" spans="1:2" x14ac:dyDescent="0.2">
      <c r="A2770" s="16">
        <v>1400760</v>
      </c>
      <c r="B2770" s="15">
        <v>0.180689671</v>
      </c>
    </row>
    <row r="2771" spans="1:2" x14ac:dyDescent="0.2">
      <c r="A2771" s="16">
        <v>1400760</v>
      </c>
      <c r="B2771" s="15">
        <v>0</v>
      </c>
    </row>
    <row r="2772" spans="1:2" x14ac:dyDescent="0.2">
      <c r="A2772" s="16">
        <v>1400770</v>
      </c>
      <c r="B2772" s="15">
        <v>0.180689671</v>
      </c>
    </row>
    <row r="2773" spans="1:2" x14ac:dyDescent="0.2">
      <c r="A2773" s="16">
        <v>1400770</v>
      </c>
      <c r="B2773" s="15">
        <v>0</v>
      </c>
    </row>
    <row r="2774" spans="1:2" x14ac:dyDescent="0.2">
      <c r="A2774" s="16">
        <v>1400780</v>
      </c>
      <c r="B2774" s="15">
        <v>0</v>
      </c>
    </row>
    <row r="2775" spans="1:2" x14ac:dyDescent="0.2">
      <c r="A2775" s="16">
        <v>1400790</v>
      </c>
      <c r="B2775" s="15">
        <v>0.180689671</v>
      </c>
    </row>
    <row r="2776" spans="1:2" x14ac:dyDescent="0.2">
      <c r="A2776" s="16">
        <v>1400790</v>
      </c>
      <c r="B2776" s="15">
        <v>0</v>
      </c>
    </row>
    <row r="2777" spans="1:2" x14ac:dyDescent="0.2">
      <c r="A2777" s="16">
        <v>1400790</v>
      </c>
      <c r="B2777" s="15">
        <v>0.17988464900000001</v>
      </c>
    </row>
    <row r="2778" spans="1:2" x14ac:dyDescent="0.2">
      <c r="A2778" s="16">
        <v>1400800</v>
      </c>
      <c r="B2778" s="15">
        <v>0.180689671</v>
      </c>
    </row>
    <row r="2779" spans="1:2" x14ac:dyDescent="0.2">
      <c r="A2779" s="16">
        <v>1400800</v>
      </c>
      <c r="B2779" s="15">
        <v>0</v>
      </c>
    </row>
    <row r="2780" spans="1:2" x14ac:dyDescent="0.2">
      <c r="A2780" s="16">
        <v>1400810</v>
      </c>
      <c r="B2780" s="15">
        <v>0.180689671</v>
      </c>
    </row>
    <row r="2781" spans="1:2" x14ac:dyDescent="0.2">
      <c r="A2781" s="16">
        <v>1400810</v>
      </c>
      <c r="B2781" s="15">
        <v>0</v>
      </c>
    </row>
    <row r="2782" spans="1:2" x14ac:dyDescent="0.2">
      <c r="A2782" s="16">
        <v>1400810</v>
      </c>
      <c r="B2782" s="15">
        <v>0</v>
      </c>
    </row>
    <row r="2783" spans="1:2" x14ac:dyDescent="0.2">
      <c r="A2783" s="16">
        <v>1400810</v>
      </c>
      <c r="B2783" s="15">
        <v>0</v>
      </c>
    </row>
    <row r="2784" spans="1:2" x14ac:dyDescent="0.2">
      <c r="A2784" s="16">
        <v>1400810</v>
      </c>
      <c r="B2784" s="15">
        <v>0</v>
      </c>
    </row>
    <row r="2785" spans="1:2" x14ac:dyDescent="0.2">
      <c r="A2785" s="16">
        <v>1400810</v>
      </c>
      <c r="B2785" s="15">
        <v>0</v>
      </c>
    </row>
    <row r="2786" spans="1:2" x14ac:dyDescent="0.2">
      <c r="A2786" s="16">
        <v>1400810</v>
      </c>
      <c r="B2786" s="15">
        <v>0</v>
      </c>
    </row>
    <row r="2787" spans="1:2" x14ac:dyDescent="0.2">
      <c r="A2787" s="16">
        <v>1400820</v>
      </c>
      <c r="B2787" s="15">
        <v>0.180689671</v>
      </c>
    </row>
    <row r="2788" spans="1:2" x14ac:dyDescent="0.2">
      <c r="A2788" s="16">
        <v>1400820</v>
      </c>
      <c r="B2788" s="15">
        <v>0.17988464900000001</v>
      </c>
    </row>
    <row r="2789" spans="1:2" x14ac:dyDescent="0.2">
      <c r="A2789" s="16">
        <v>1400820</v>
      </c>
      <c r="B2789" s="15">
        <v>0</v>
      </c>
    </row>
    <row r="2790" spans="1:2" x14ac:dyDescent="0.2">
      <c r="A2790" s="16">
        <v>1400820</v>
      </c>
      <c r="B2790" s="15">
        <v>0</v>
      </c>
    </row>
    <row r="2791" spans="1:2" x14ac:dyDescent="0.2">
      <c r="A2791" s="16">
        <v>1400830</v>
      </c>
      <c r="B2791" s="15">
        <v>0.180689671</v>
      </c>
    </row>
    <row r="2792" spans="1:2" x14ac:dyDescent="0.2">
      <c r="A2792" s="16">
        <v>1400830</v>
      </c>
      <c r="B2792" s="15">
        <v>0.17988464900000001</v>
      </c>
    </row>
    <row r="2793" spans="1:2" x14ac:dyDescent="0.2">
      <c r="A2793" s="16">
        <v>1400840</v>
      </c>
      <c r="B2793" s="15">
        <v>0.180689671</v>
      </c>
    </row>
    <row r="2794" spans="1:2" x14ac:dyDescent="0.2">
      <c r="A2794" s="16">
        <v>1400840</v>
      </c>
      <c r="B2794" s="15">
        <v>0.17988464900000001</v>
      </c>
    </row>
    <row r="2795" spans="1:2" x14ac:dyDescent="0.2">
      <c r="A2795" s="16">
        <v>1400840</v>
      </c>
      <c r="B2795" s="15">
        <v>0</v>
      </c>
    </row>
    <row r="2796" spans="1:2" x14ac:dyDescent="0.2">
      <c r="A2796" s="16">
        <v>1400840</v>
      </c>
      <c r="B2796" s="15">
        <v>0</v>
      </c>
    </row>
    <row r="2797" spans="1:2" x14ac:dyDescent="0.2">
      <c r="A2797" s="16">
        <v>1400850</v>
      </c>
      <c r="B2797" s="15">
        <v>0.17988464900000001</v>
      </c>
    </row>
    <row r="2798" spans="1:2" x14ac:dyDescent="0.2">
      <c r="A2798" s="16">
        <v>1400860</v>
      </c>
      <c r="B2798" s="15">
        <v>0.17988464900000001</v>
      </c>
    </row>
    <row r="2799" spans="1:2" x14ac:dyDescent="0.2">
      <c r="A2799" s="16">
        <v>1400860</v>
      </c>
      <c r="B2799" s="15">
        <v>0</v>
      </c>
    </row>
    <row r="2800" spans="1:2" x14ac:dyDescent="0.2">
      <c r="A2800" s="16">
        <v>1400870</v>
      </c>
      <c r="B2800" s="15">
        <v>0.17988464900000001</v>
      </c>
    </row>
    <row r="2801" spans="1:2" x14ac:dyDescent="0.2">
      <c r="A2801" s="16">
        <v>1400880</v>
      </c>
      <c r="B2801" s="15">
        <v>0.17988464900000001</v>
      </c>
    </row>
    <row r="2802" spans="1:2" x14ac:dyDescent="0.2">
      <c r="A2802" s="16">
        <v>1400880</v>
      </c>
      <c r="B2802" s="15">
        <v>0</v>
      </c>
    </row>
    <row r="2803" spans="1:2" x14ac:dyDescent="0.2">
      <c r="A2803" s="16">
        <v>1400890</v>
      </c>
      <c r="B2803" s="15">
        <v>0.17988464900000001</v>
      </c>
    </row>
    <row r="2804" spans="1:2" x14ac:dyDescent="0.2">
      <c r="A2804" s="16">
        <v>1400900</v>
      </c>
      <c r="B2804" s="15">
        <v>0.17988464900000001</v>
      </c>
    </row>
    <row r="2805" spans="1:2" x14ac:dyDescent="0.2">
      <c r="A2805" s="16">
        <v>1400910</v>
      </c>
      <c r="B2805" s="15">
        <v>0.17988464900000001</v>
      </c>
    </row>
    <row r="2806" spans="1:2" x14ac:dyDescent="0.2">
      <c r="A2806" s="16">
        <v>1400910</v>
      </c>
      <c r="B2806" s="15">
        <v>0</v>
      </c>
    </row>
    <row r="2807" spans="1:2" x14ac:dyDescent="0.2">
      <c r="A2807" s="16">
        <v>1400920</v>
      </c>
      <c r="B2807" s="15">
        <v>0.17988464900000001</v>
      </c>
    </row>
    <row r="2808" spans="1:2" x14ac:dyDescent="0.2">
      <c r="A2808" s="16">
        <v>1400920</v>
      </c>
      <c r="B2808" s="15">
        <v>0</v>
      </c>
    </row>
    <row r="2809" spans="1:2" x14ac:dyDescent="0.2">
      <c r="A2809" s="16">
        <v>1400930</v>
      </c>
      <c r="B2809" s="15">
        <v>0.17988464900000001</v>
      </c>
    </row>
    <row r="2810" spans="1:2" x14ac:dyDescent="0.2">
      <c r="A2810" s="16">
        <v>1400930</v>
      </c>
      <c r="B2810" s="15">
        <v>0</v>
      </c>
    </row>
    <row r="2811" spans="1:2" x14ac:dyDescent="0.2">
      <c r="A2811" s="16">
        <v>1400940</v>
      </c>
      <c r="B2811" s="15">
        <v>0</v>
      </c>
    </row>
    <row r="2812" spans="1:2" x14ac:dyDescent="0.2">
      <c r="A2812" s="16">
        <v>1400940</v>
      </c>
      <c r="B2812" s="15">
        <v>0.20123939099999999</v>
      </c>
    </row>
    <row r="2813" spans="1:2" x14ac:dyDescent="0.2">
      <c r="A2813" s="16">
        <v>1400940</v>
      </c>
      <c r="B2813" s="15">
        <v>0</v>
      </c>
    </row>
    <row r="2814" spans="1:2" x14ac:dyDescent="0.2">
      <c r="A2814" s="16">
        <v>1400950</v>
      </c>
      <c r="B2814" s="15">
        <v>0</v>
      </c>
    </row>
    <row r="2815" spans="1:2" x14ac:dyDescent="0.2">
      <c r="A2815" s="16">
        <v>1400950</v>
      </c>
      <c r="B2815" s="15">
        <v>0</v>
      </c>
    </row>
    <row r="2816" spans="1:2" x14ac:dyDescent="0.2">
      <c r="A2816" s="16">
        <v>1400960</v>
      </c>
      <c r="B2816" s="15">
        <v>0</v>
      </c>
    </row>
    <row r="2817" spans="1:2" x14ac:dyDescent="0.2">
      <c r="A2817" s="16">
        <v>1400960</v>
      </c>
      <c r="B2817" s="15">
        <v>0</v>
      </c>
    </row>
    <row r="2818" spans="1:2" x14ac:dyDescent="0.2">
      <c r="A2818" s="16">
        <v>1400970</v>
      </c>
      <c r="B2818" s="15">
        <v>0</v>
      </c>
    </row>
    <row r="2819" spans="1:2" x14ac:dyDescent="0.2">
      <c r="A2819" s="16">
        <v>1400970</v>
      </c>
      <c r="B2819" s="15">
        <v>0</v>
      </c>
    </row>
    <row r="2820" spans="1:2" x14ac:dyDescent="0.2">
      <c r="A2820" s="16">
        <v>1400970</v>
      </c>
      <c r="B2820" s="15">
        <v>0</v>
      </c>
    </row>
    <row r="2821" spans="1:2" x14ac:dyDescent="0.2">
      <c r="A2821" s="16">
        <v>1400980</v>
      </c>
      <c r="B2821" s="15">
        <v>0</v>
      </c>
    </row>
    <row r="2822" spans="1:2" x14ac:dyDescent="0.2">
      <c r="A2822" s="16">
        <v>1400980</v>
      </c>
      <c r="B2822" s="15">
        <v>0</v>
      </c>
    </row>
    <row r="2823" spans="1:2" x14ac:dyDescent="0.2">
      <c r="A2823" s="16">
        <v>1400990</v>
      </c>
      <c r="B2823" s="15">
        <v>0</v>
      </c>
    </row>
    <row r="2824" spans="1:2" x14ac:dyDescent="0.2">
      <c r="A2824" s="16">
        <v>1401000</v>
      </c>
      <c r="B2824" s="15">
        <v>0</v>
      </c>
    </row>
    <row r="2825" spans="1:2" x14ac:dyDescent="0.2">
      <c r="A2825" s="16">
        <v>1401000</v>
      </c>
      <c r="B2825" s="15">
        <v>0</v>
      </c>
    </row>
    <row r="2826" spans="1:2" x14ac:dyDescent="0.2">
      <c r="A2826" s="16">
        <v>1401010</v>
      </c>
      <c r="B2826" s="15">
        <v>0</v>
      </c>
    </row>
    <row r="2827" spans="1:2" x14ac:dyDescent="0.2">
      <c r="A2827" s="16">
        <v>1401010</v>
      </c>
      <c r="B2827" s="15">
        <v>0</v>
      </c>
    </row>
    <row r="2828" spans="1:2" x14ac:dyDescent="0.2">
      <c r="A2828" s="16">
        <v>1401020</v>
      </c>
      <c r="B2828" s="15">
        <v>0</v>
      </c>
    </row>
    <row r="2829" spans="1:2" x14ac:dyDescent="0.2">
      <c r="A2829" s="16">
        <v>1401020</v>
      </c>
      <c r="B2829" s="15">
        <v>0</v>
      </c>
    </row>
    <row r="2830" spans="1:2" x14ac:dyDescent="0.2">
      <c r="A2830" s="16">
        <v>1401030</v>
      </c>
      <c r="B2830" s="15">
        <v>0</v>
      </c>
    </row>
    <row r="2831" spans="1:2" x14ac:dyDescent="0.2">
      <c r="A2831" s="16">
        <v>1401030</v>
      </c>
      <c r="B2831" s="15">
        <v>0</v>
      </c>
    </row>
    <row r="2832" spans="1:2" x14ac:dyDescent="0.2">
      <c r="A2832" s="16">
        <v>1401030</v>
      </c>
      <c r="B2832" s="15">
        <v>0</v>
      </c>
    </row>
    <row r="2833" spans="1:2" x14ac:dyDescent="0.2">
      <c r="A2833" s="16">
        <v>1401030</v>
      </c>
      <c r="B2833" s="15">
        <v>0</v>
      </c>
    </row>
    <row r="2834" spans="1:2" x14ac:dyDescent="0.2">
      <c r="A2834" s="16">
        <v>1401030</v>
      </c>
      <c r="B2834" s="15">
        <v>0</v>
      </c>
    </row>
    <row r="2835" spans="1:2" x14ac:dyDescent="0.2">
      <c r="A2835" s="16">
        <v>1401040</v>
      </c>
      <c r="B2835" s="15">
        <v>0</v>
      </c>
    </row>
    <row r="2836" spans="1:2" x14ac:dyDescent="0.2">
      <c r="A2836" s="16">
        <v>1401040</v>
      </c>
      <c r="B2836" s="15">
        <v>0</v>
      </c>
    </row>
    <row r="2837" spans="1:2" x14ac:dyDescent="0.2">
      <c r="A2837" s="16">
        <v>1401040</v>
      </c>
      <c r="B2837" s="15">
        <v>0</v>
      </c>
    </row>
    <row r="2838" spans="1:2" x14ac:dyDescent="0.2">
      <c r="A2838" s="16">
        <v>1401050</v>
      </c>
      <c r="B2838" s="15">
        <v>0</v>
      </c>
    </row>
    <row r="2839" spans="1:2" x14ac:dyDescent="0.2">
      <c r="A2839" s="16">
        <v>1401050</v>
      </c>
      <c r="B2839" s="15">
        <v>0</v>
      </c>
    </row>
    <row r="2840" spans="1:2" x14ac:dyDescent="0.2">
      <c r="A2840" s="16">
        <v>1401060</v>
      </c>
      <c r="B2840" s="15">
        <v>0</v>
      </c>
    </row>
    <row r="2841" spans="1:2" x14ac:dyDescent="0.2">
      <c r="A2841" s="16">
        <v>1401060</v>
      </c>
      <c r="B2841" s="15">
        <v>0</v>
      </c>
    </row>
    <row r="2842" spans="1:2" x14ac:dyDescent="0.2">
      <c r="A2842" s="16">
        <v>1401070</v>
      </c>
      <c r="B2842" s="15">
        <v>0</v>
      </c>
    </row>
    <row r="2843" spans="1:2" x14ac:dyDescent="0.2">
      <c r="A2843" s="16">
        <v>1401080</v>
      </c>
      <c r="B2843" s="15">
        <v>0</v>
      </c>
    </row>
    <row r="2844" spans="1:2" x14ac:dyDescent="0.2">
      <c r="A2844" s="16">
        <v>1401090</v>
      </c>
      <c r="B2844" s="15">
        <v>0</v>
      </c>
    </row>
    <row r="2845" spans="1:2" x14ac:dyDescent="0.2">
      <c r="A2845" s="16">
        <v>1401100</v>
      </c>
      <c r="B2845" s="15">
        <v>0</v>
      </c>
    </row>
    <row r="2846" spans="1:2" x14ac:dyDescent="0.2">
      <c r="A2846" s="16">
        <v>1401110</v>
      </c>
      <c r="B2846" s="15">
        <v>0</v>
      </c>
    </row>
    <row r="2847" spans="1:2" x14ac:dyDescent="0.2">
      <c r="A2847" s="16">
        <v>1401120</v>
      </c>
      <c r="B2847" s="15">
        <v>0</v>
      </c>
    </row>
    <row r="2848" spans="1:2" x14ac:dyDescent="0.2">
      <c r="A2848" s="16">
        <v>1401130</v>
      </c>
      <c r="B2848" s="15">
        <v>0</v>
      </c>
    </row>
    <row r="2849" spans="1:2" x14ac:dyDescent="0.2">
      <c r="A2849" s="16">
        <v>1401130</v>
      </c>
      <c r="B2849" s="15">
        <v>0</v>
      </c>
    </row>
    <row r="2850" spans="1:2" x14ac:dyDescent="0.2">
      <c r="A2850" s="16">
        <v>1401140</v>
      </c>
      <c r="B2850" s="15">
        <v>0</v>
      </c>
    </row>
    <row r="2851" spans="1:2" x14ac:dyDescent="0.2">
      <c r="A2851" s="16">
        <v>1401140</v>
      </c>
      <c r="B2851" s="15">
        <v>0</v>
      </c>
    </row>
    <row r="2852" spans="1:2" x14ac:dyDescent="0.2">
      <c r="A2852" s="16">
        <v>1401150</v>
      </c>
      <c r="B2852" s="15">
        <v>0</v>
      </c>
    </row>
    <row r="2853" spans="1:2" x14ac:dyDescent="0.2">
      <c r="A2853" s="16">
        <v>1401150</v>
      </c>
      <c r="B2853" s="15">
        <v>0</v>
      </c>
    </row>
    <row r="2854" spans="1:2" x14ac:dyDescent="0.2">
      <c r="A2854" s="16">
        <v>1401150</v>
      </c>
      <c r="B2854" s="15">
        <v>0</v>
      </c>
    </row>
    <row r="2855" spans="1:2" x14ac:dyDescent="0.2">
      <c r="A2855" s="16">
        <v>1401160</v>
      </c>
      <c r="B2855" s="15">
        <v>0</v>
      </c>
    </row>
    <row r="2856" spans="1:2" x14ac:dyDescent="0.2">
      <c r="A2856" s="16">
        <v>1401160</v>
      </c>
      <c r="B2856" s="15">
        <v>0</v>
      </c>
    </row>
    <row r="2857" spans="1:2" x14ac:dyDescent="0.2">
      <c r="A2857" s="16">
        <v>1401170</v>
      </c>
      <c r="B2857" s="15">
        <v>0</v>
      </c>
    </row>
    <row r="2858" spans="1:2" x14ac:dyDescent="0.2">
      <c r="A2858" s="16">
        <v>1401170</v>
      </c>
      <c r="B2858" s="15">
        <v>0</v>
      </c>
    </row>
    <row r="2859" spans="1:2" x14ac:dyDescent="0.2">
      <c r="A2859" s="16">
        <v>1401170</v>
      </c>
      <c r="B2859" s="15">
        <v>0</v>
      </c>
    </row>
    <row r="2860" spans="1:2" x14ac:dyDescent="0.2">
      <c r="A2860" s="16">
        <v>1401170</v>
      </c>
      <c r="B2860" s="15">
        <v>0</v>
      </c>
    </row>
    <row r="2861" spans="1:2" x14ac:dyDescent="0.2">
      <c r="A2861" s="16">
        <v>1401180</v>
      </c>
      <c r="B2861" s="15">
        <v>0</v>
      </c>
    </row>
    <row r="2862" spans="1:2" x14ac:dyDescent="0.2">
      <c r="A2862" s="16">
        <v>1401180</v>
      </c>
      <c r="B2862" s="15">
        <v>0.20123939099999999</v>
      </c>
    </row>
    <row r="2863" spans="1:2" x14ac:dyDescent="0.2">
      <c r="A2863" s="16">
        <v>1401180</v>
      </c>
      <c r="B2863" s="15">
        <v>0</v>
      </c>
    </row>
    <row r="2864" spans="1:2" x14ac:dyDescent="0.2">
      <c r="A2864" s="16">
        <v>1500010</v>
      </c>
      <c r="B2864" s="15">
        <v>0.23065186300000001</v>
      </c>
    </row>
    <row r="2865" spans="1:2" x14ac:dyDescent="0.2">
      <c r="A2865" s="16">
        <v>1500010</v>
      </c>
      <c r="B2865" s="15">
        <v>0.176978365</v>
      </c>
    </row>
    <row r="2866" spans="1:2" x14ac:dyDescent="0.2">
      <c r="A2866" s="16">
        <v>1500010</v>
      </c>
      <c r="B2866" s="15">
        <v>0.134450085</v>
      </c>
    </row>
    <row r="2867" spans="1:2" x14ac:dyDescent="0.2">
      <c r="A2867" s="16">
        <v>1500010</v>
      </c>
      <c r="B2867" s="15">
        <v>0.19451072899999999</v>
      </c>
    </row>
    <row r="2868" spans="1:2" x14ac:dyDescent="0.2">
      <c r="A2868" s="16">
        <v>1500010</v>
      </c>
      <c r="B2868" s="15">
        <v>0</v>
      </c>
    </row>
    <row r="2869" spans="1:2" x14ac:dyDescent="0.2">
      <c r="A2869" s="16">
        <v>1500020</v>
      </c>
      <c r="B2869" s="15">
        <v>0.23065186300000001</v>
      </c>
    </row>
    <row r="2870" spans="1:2" x14ac:dyDescent="0.2">
      <c r="A2870" s="16">
        <v>1500020</v>
      </c>
      <c r="B2870" s="15">
        <v>0.176978365</v>
      </c>
    </row>
    <row r="2871" spans="1:2" x14ac:dyDescent="0.2">
      <c r="A2871" s="16">
        <v>1500020</v>
      </c>
      <c r="B2871" s="15">
        <v>0.19451072899999999</v>
      </c>
    </row>
    <row r="2872" spans="1:2" x14ac:dyDescent="0.2">
      <c r="A2872" s="16">
        <v>1500030</v>
      </c>
      <c r="B2872" s="15">
        <v>0.23065186300000001</v>
      </c>
    </row>
    <row r="2873" spans="1:2" x14ac:dyDescent="0.2">
      <c r="A2873" s="16">
        <v>1500030</v>
      </c>
      <c r="B2873" s="15">
        <v>0.176978365</v>
      </c>
    </row>
    <row r="2874" spans="1:2" x14ac:dyDescent="0.2">
      <c r="A2874" s="16">
        <v>1500040</v>
      </c>
      <c r="B2874" s="15">
        <v>0.23065186300000001</v>
      </c>
    </row>
    <row r="2875" spans="1:2" x14ac:dyDescent="0.2">
      <c r="A2875" s="16">
        <v>1500050</v>
      </c>
      <c r="B2875" s="15">
        <v>0.23065186300000001</v>
      </c>
    </row>
    <row r="2876" spans="1:2" x14ac:dyDescent="0.2">
      <c r="A2876" s="16">
        <v>1500050</v>
      </c>
      <c r="B2876" s="15">
        <v>0.13119046000000001</v>
      </c>
    </row>
    <row r="2877" spans="1:2" x14ac:dyDescent="0.2">
      <c r="A2877" s="16">
        <v>1500050</v>
      </c>
      <c r="B2877" s="15">
        <v>0.14236121299999999</v>
      </c>
    </row>
    <row r="2878" spans="1:2" x14ac:dyDescent="0.2">
      <c r="A2878" s="16">
        <v>1500050</v>
      </c>
      <c r="B2878" s="15">
        <v>0.158295512</v>
      </c>
    </row>
    <row r="2879" spans="1:2" x14ac:dyDescent="0.2">
      <c r="A2879" s="16">
        <v>1500060</v>
      </c>
      <c r="B2879" s="15">
        <v>0.23065186300000001</v>
      </c>
    </row>
    <row r="2880" spans="1:2" x14ac:dyDescent="0.2">
      <c r="A2880" s="16">
        <v>1500070</v>
      </c>
      <c r="B2880" s="15">
        <v>0.23065186300000001</v>
      </c>
    </row>
    <row r="2881" spans="1:2" x14ac:dyDescent="0.2">
      <c r="A2881" s="16">
        <v>1500070</v>
      </c>
      <c r="B2881" s="15">
        <v>0.176978365</v>
      </c>
    </row>
    <row r="2882" spans="1:2" x14ac:dyDescent="0.2">
      <c r="A2882" s="16">
        <v>1500070</v>
      </c>
      <c r="B2882" s="15">
        <v>0.23261211100000001</v>
      </c>
    </row>
    <row r="2883" spans="1:2" x14ac:dyDescent="0.2">
      <c r="A2883" s="16">
        <v>1500070</v>
      </c>
      <c r="B2883" s="15">
        <v>0.158295512</v>
      </c>
    </row>
    <row r="2884" spans="1:2" x14ac:dyDescent="0.2">
      <c r="A2884" s="16">
        <v>1500080</v>
      </c>
      <c r="B2884" s="15">
        <v>0.23065186300000001</v>
      </c>
    </row>
    <row r="2885" spans="1:2" x14ac:dyDescent="0.2">
      <c r="A2885" s="16">
        <v>1500080</v>
      </c>
      <c r="B2885" s="15">
        <v>0.23261211100000001</v>
      </c>
    </row>
    <row r="2886" spans="1:2" x14ac:dyDescent="0.2">
      <c r="A2886" s="16">
        <v>1500080</v>
      </c>
      <c r="B2886" s="15">
        <v>0.158295512</v>
      </c>
    </row>
    <row r="2887" spans="1:2" x14ac:dyDescent="0.2">
      <c r="A2887" s="16">
        <v>1500080</v>
      </c>
      <c r="B2887" s="15">
        <v>0.232230666</v>
      </c>
    </row>
    <row r="2888" spans="1:2" x14ac:dyDescent="0.2">
      <c r="A2888" s="16">
        <v>1500090</v>
      </c>
      <c r="B2888" s="15">
        <v>0.23065186300000001</v>
      </c>
    </row>
    <row r="2889" spans="1:2" x14ac:dyDescent="0.2">
      <c r="A2889" s="16">
        <v>1500090</v>
      </c>
      <c r="B2889" s="15">
        <v>0.14324126500000001</v>
      </c>
    </row>
    <row r="2890" spans="1:2" x14ac:dyDescent="0.2">
      <c r="A2890" s="16">
        <v>1500090</v>
      </c>
      <c r="B2890" s="15">
        <v>0.158295512</v>
      </c>
    </row>
    <row r="2891" spans="1:2" x14ac:dyDescent="0.2">
      <c r="A2891" s="16">
        <v>1500100</v>
      </c>
      <c r="B2891" s="15">
        <v>0.16751006299999999</v>
      </c>
    </row>
    <row r="2892" spans="1:2" x14ac:dyDescent="0.2">
      <c r="A2892" s="16">
        <v>1500100</v>
      </c>
      <c r="B2892" s="15">
        <v>0.14324126500000001</v>
      </c>
    </row>
    <row r="2893" spans="1:2" x14ac:dyDescent="0.2">
      <c r="A2893" s="16">
        <v>1500100</v>
      </c>
      <c r="B2893" s="15">
        <v>0.158295512</v>
      </c>
    </row>
    <row r="2894" spans="1:2" x14ac:dyDescent="0.2">
      <c r="A2894" s="16">
        <v>1500101</v>
      </c>
      <c r="B2894" s="15">
        <v>0.16984334200000001</v>
      </c>
    </row>
    <row r="2895" spans="1:2" x14ac:dyDescent="0.2">
      <c r="A2895" s="16">
        <v>1500101</v>
      </c>
      <c r="B2895" s="15">
        <v>0.17038352900000001</v>
      </c>
    </row>
    <row r="2896" spans="1:2" x14ac:dyDescent="0.2">
      <c r="A2896" s="16">
        <v>1500101</v>
      </c>
      <c r="B2896" s="15">
        <v>0.14324126500000001</v>
      </c>
    </row>
    <row r="2897" spans="1:2" x14ac:dyDescent="0.2">
      <c r="A2897" s="16">
        <v>1500110</v>
      </c>
      <c r="B2897" s="15">
        <v>0.16751006299999999</v>
      </c>
    </row>
    <row r="2898" spans="1:2" x14ac:dyDescent="0.2">
      <c r="A2898" s="16">
        <v>1500110</v>
      </c>
      <c r="B2898" s="15">
        <v>0.19713014800000001</v>
      </c>
    </row>
    <row r="2899" spans="1:2" x14ac:dyDescent="0.2">
      <c r="A2899" s="16">
        <v>1500110</v>
      </c>
      <c r="B2899" s="15">
        <v>0.115338357</v>
      </c>
    </row>
    <row r="2900" spans="1:2" x14ac:dyDescent="0.2">
      <c r="A2900" s="16">
        <v>1500110</v>
      </c>
      <c r="B2900" s="15">
        <v>0.14324126500000001</v>
      </c>
    </row>
    <row r="2901" spans="1:2" x14ac:dyDescent="0.2">
      <c r="A2901" s="16">
        <v>1500120</v>
      </c>
      <c r="B2901" s="15">
        <v>0.16984334200000001</v>
      </c>
    </row>
    <row r="2902" spans="1:2" x14ac:dyDescent="0.2">
      <c r="A2902" s="16">
        <v>1500120</v>
      </c>
      <c r="B2902" s="15">
        <v>0.17038352900000001</v>
      </c>
    </row>
    <row r="2903" spans="1:2" x14ac:dyDescent="0.2">
      <c r="A2903" s="16">
        <v>1500120</v>
      </c>
      <c r="B2903" s="15">
        <v>0.14324126500000001</v>
      </c>
    </row>
    <row r="2904" spans="1:2" x14ac:dyDescent="0.2">
      <c r="A2904" s="16">
        <v>1500120</v>
      </c>
      <c r="B2904" s="15">
        <v>0.158295512</v>
      </c>
    </row>
    <row r="2905" spans="1:2" x14ac:dyDescent="0.2">
      <c r="A2905" s="16">
        <v>1500130</v>
      </c>
      <c r="B2905" s="15">
        <v>0.23065186300000001</v>
      </c>
    </row>
    <row r="2906" spans="1:2" x14ac:dyDescent="0.2">
      <c r="A2906" s="16">
        <v>1500130</v>
      </c>
      <c r="B2906" s="15">
        <v>0.16751006299999999</v>
      </c>
    </row>
    <row r="2907" spans="1:2" x14ac:dyDescent="0.2">
      <c r="A2907" s="16">
        <v>1500130</v>
      </c>
      <c r="B2907" s="15">
        <v>0.27591372800000002</v>
      </c>
    </row>
    <row r="2908" spans="1:2" x14ac:dyDescent="0.2">
      <c r="A2908" s="16">
        <v>1500130</v>
      </c>
      <c r="B2908" s="15">
        <v>0.14324126500000001</v>
      </c>
    </row>
    <row r="2909" spans="1:2" x14ac:dyDescent="0.2">
      <c r="A2909" s="16">
        <v>1500130</v>
      </c>
      <c r="B2909" s="15">
        <v>0.158295512</v>
      </c>
    </row>
    <row r="2910" spans="1:2" x14ac:dyDescent="0.2">
      <c r="A2910" s="16">
        <v>1500130</v>
      </c>
      <c r="B2910" s="15">
        <v>0.232230666</v>
      </c>
    </row>
    <row r="2911" spans="1:2" x14ac:dyDescent="0.2">
      <c r="A2911" s="16">
        <v>1500140</v>
      </c>
      <c r="B2911" s="15">
        <v>0.17038352900000001</v>
      </c>
    </row>
    <row r="2912" spans="1:2" x14ac:dyDescent="0.2">
      <c r="A2912" s="16">
        <v>1500140</v>
      </c>
      <c r="B2912" s="15">
        <v>0.14236121299999999</v>
      </c>
    </row>
    <row r="2913" spans="1:2" x14ac:dyDescent="0.2">
      <c r="A2913" s="16">
        <v>1500140</v>
      </c>
      <c r="B2913" s="15">
        <v>0.158295512</v>
      </c>
    </row>
    <row r="2914" spans="1:2" x14ac:dyDescent="0.2">
      <c r="A2914" s="16">
        <v>1500150</v>
      </c>
      <c r="B2914" s="15">
        <v>0.23065186300000001</v>
      </c>
    </row>
    <row r="2915" spans="1:2" x14ac:dyDescent="0.2">
      <c r="A2915" s="16">
        <v>1500150</v>
      </c>
      <c r="B2915" s="15">
        <v>0.17038352900000001</v>
      </c>
    </row>
    <row r="2916" spans="1:2" x14ac:dyDescent="0.2">
      <c r="A2916" s="16">
        <v>1500150</v>
      </c>
      <c r="B2916" s="15">
        <v>0.13119046000000001</v>
      </c>
    </row>
    <row r="2917" spans="1:2" x14ac:dyDescent="0.2">
      <c r="A2917" s="16">
        <v>1500150</v>
      </c>
      <c r="B2917" s="15">
        <v>0.14236121299999999</v>
      </c>
    </row>
    <row r="2918" spans="1:2" x14ac:dyDescent="0.2">
      <c r="A2918" s="16">
        <v>1500150</v>
      </c>
      <c r="B2918" s="15">
        <v>0.158295512</v>
      </c>
    </row>
    <row r="2919" spans="1:2" x14ac:dyDescent="0.2">
      <c r="A2919" s="16">
        <v>1500160</v>
      </c>
      <c r="B2919" s="15">
        <v>0.17038352900000001</v>
      </c>
    </row>
    <row r="2920" spans="1:2" x14ac:dyDescent="0.2">
      <c r="A2920" s="16">
        <v>1500160</v>
      </c>
      <c r="B2920" s="15">
        <v>0.14236121299999999</v>
      </c>
    </row>
    <row r="2921" spans="1:2" x14ac:dyDescent="0.2">
      <c r="A2921" s="16">
        <v>1500170</v>
      </c>
      <c r="B2921" s="15">
        <v>0.16984334200000001</v>
      </c>
    </row>
    <row r="2922" spans="1:2" x14ac:dyDescent="0.2">
      <c r="A2922" s="16">
        <v>1500170</v>
      </c>
      <c r="B2922" s="15">
        <v>0.17038352900000001</v>
      </c>
    </row>
    <row r="2923" spans="1:2" x14ac:dyDescent="0.2">
      <c r="A2923" s="16">
        <v>1500180</v>
      </c>
      <c r="B2923" s="15">
        <v>0.16984334200000001</v>
      </c>
    </row>
    <row r="2924" spans="1:2" x14ac:dyDescent="0.2">
      <c r="A2924" s="16">
        <v>1500180</v>
      </c>
      <c r="B2924" s="15">
        <v>0.17038352900000001</v>
      </c>
    </row>
    <row r="2925" spans="1:2" x14ac:dyDescent="0.2">
      <c r="A2925" s="16">
        <v>1500190</v>
      </c>
      <c r="B2925" s="15">
        <v>0.14562504900000001</v>
      </c>
    </row>
    <row r="2926" spans="1:2" x14ac:dyDescent="0.2">
      <c r="A2926" s="16">
        <v>1500190</v>
      </c>
      <c r="B2926" s="15">
        <v>0.17038352900000001</v>
      </c>
    </row>
    <row r="2927" spans="1:2" x14ac:dyDescent="0.2">
      <c r="A2927" s="16">
        <v>1500200</v>
      </c>
      <c r="B2927" s="15">
        <v>0.14562504900000001</v>
      </c>
    </row>
    <row r="2928" spans="1:2" x14ac:dyDescent="0.2">
      <c r="A2928" s="16">
        <v>1500200</v>
      </c>
      <c r="B2928" s="15">
        <v>0.17038352900000001</v>
      </c>
    </row>
    <row r="2929" spans="1:2" x14ac:dyDescent="0.2">
      <c r="A2929" s="16">
        <v>1500200</v>
      </c>
      <c r="B2929" s="15">
        <v>0.13119046000000001</v>
      </c>
    </row>
    <row r="2930" spans="1:2" x14ac:dyDescent="0.2">
      <c r="A2930" s="16">
        <v>1500200</v>
      </c>
      <c r="B2930" s="15">
        <v>0.14236121299999999</v>
      </c>
    </row>
    <row r="2931" spans="1:2" x14ac:dyDescent="0.2">
      <c r="A2931" s="16">
        <v>1500210</v>
      </c>
      <c r="B2931" s="15">
        <v>0.16984334200000001</v>
      </c>
    </row>
    <row r="2932" spans="1:2" x14ac:dyDescent="0.2">
      <c r="A2932" s="16">
        <v>1500210</v>
      </c>
      <c r="B2932" s="15">
        <v>0.14562504900000001</v>
      </c>
    </row>
    <row r="2933" spans="1:2" x14ac:dyDescent="0.2">
      <c r="A2933" s="16">
        <v>1500210</v>
      </c>
      <c r="B2933" s="15">
        <v>0.17038352900000001</v>
      </c>
    </row>
    <row r="2934" spans="1:2" x14ac:dyDescent="0.2">
      <c r="A2934" s="16">
        <v>1500220</v>
      </c>
      <c r="B2934" s="15">
        <v>0.12370133799999999</v>
      </c>
    </row>
    <row r="2935" spans="1:2" x14ac:dyDescent="0.2">
      <c r="A2935" s="16">
        <v>1500220</v>
      </c>
      <c r="B2935" s="15">
        <v>0.16984334200000001</v>
      </c>
    </row>
    <row r="2936" spans="1:2" x14ac:dyDescent="0.2">
      <c r="A2936" s="16">
        <v>1500220</v>
      </c>
      <c r="B2936" s="15">
        <v>0.14562504900000001</v>
      </c>
    </row>
    <row r="2937" spans="1:2" x14ac:dyDescent="0.2">
      <c r="A2937" s="16">
        <v>1500220</v>
      </c>
      <c r="B2937" s="15">
        <v>0.17038352900000001</v>
      </c>
    </row>
    <row r="2938" spans="1:2" x14ac:dyDescent="0.2">
      <c r="A2938" s="16">
        <v>1500230</v>
      </c>
      <c r="B2938" s="15">
        <v>0.14562504900000001</v>
      </c>
    </row>
    <row r="2939" spans="1:2" x14ac:dyDescent="0.2">
      <c r="A2939" s="16">
        <v>1500230</v>
      </c>
      <c r="B2939" s="15">
        <v>0.17038352900000001</v>
      </c>
    </row>
    <row r="2940" spans="1:2" x14ac:dyDescent="0.2">
      <c r="A2940" s="16">
        <v>1500240</v>
      </c>
      <c r="B2940" s="15">
        <v>0.12370133799999999</v>
      </c>
    </row>
    <row r="2941" spans="1:2" x14ac:dyDescent="0.2">
      <c r="A2941" s="16">
        <v>1500240</v>
      </c>
      <c r="B2941" s="15">
        <v>0.16984334200000001</v>
      </c>
    </row>
    <row r="2942" spans="1:2" x14ac:dyDescent="0.2">
      <c r="A2942" s="16">
        <v>1500240</v>
      </c>
      <c r="B2942" s="15">
        <v>0.14562504900000001</v>
      </c>
    </row>
    <row r="2943" spans="1:2" x14ac:dyDescent="0.2">
      <c r="A2943" s="16">
        <v>1500240</v>
      </c>
      <c r="B2943" s="15">
        <v>0.17038352900000001</v>
      </c>
    </row>
    <row r="2944" spans="1:2" x14ac:dyDescent="0.2">
      <c r="A2944" s="16">
        <v>1500240</v>
      </c>
      <c r="B2944" s="15">
        <v>5.5466574999999997E-2</v>
      </c>
    </row>
    <row r="2945" spans="1:2" x14ac:dyDescent="0.2">
      <c r="A2945" s="16">
        <v>1500250</v>
      </c>
      <c r="B2945" s="15">
        <v>0.14562504900000001</v>
      </c>
    </row>
    <row r="2946" spans="1:2" x14ac:dyDescent="0.2">
      <c r="A2946" s="16">
        <v>1500250</v>
      </c>
      <c r="B2946" s="15">
        <v>5.5466574999999997E-2</v>
      </c>
    </row>
    <row r="2947" spans="1:2" x14ac:dyDescent="0.2">
      <c r="A2947" s="16">
        <v>1500260</v>
      </c>
      <c r="B2947" s="15">
        <v>0.14562504900000001</v>
      </c>
    </row>
    <row r="2948" spans="1:2" x14ac:dyDescent="0.2">
      <c r="A2948" s="16">
        <v>1500260</v>
      </c>
      <c r="B2948" s="15">
        <v>5.5466574999999997E-2</v>
      </c>
    </row>
    <row r="2949" spans="1:2" x14ac:dyDescent="0.2">
      <c r="A2949" s="16">
        <v>1500270</v>
      </c>
      <c r="B2949" s="15">
        <v>0.14562504900000001</v>
      </c>
    </row>
    <row r="2950" spans="1:2" x14ac:dyDescent="0.2">
      <c r="A2950" s="16">
        <v>1500270</v>
      </c>
      <c r="B2950" s="15">
        <v>0.13119046000000001</v>
      </c>
    </row>
    <row r="2951" spans="1:2" x14ac:dyDescent="0.2">
      <c r="A2951" s="16">
        <v>1500280</v>
      </c>
      <c r="B2951" s="15">
        <v>0.14562504900000001</v>
      </c>
    </row>
    <row r="2952" spans="1:2" x14ac:dyDescent="0.2">
      <c r="A2952" s="16">
        <v>1500280</v>
      </c>
      <c r="B2952" s="15">
        <v>5.5466574999999997E-2</v>
      </c>
    </row>
    <row r="2953" spans="1:2" x14ac:dyDescent="0.2">
      <c r="A2953" s="16">
        <v>1500280</v>
      </c>
      <c r="B2953" s="15">
        <v>5.6338983000000002E-2</v>
      </c>
    </row>
    <row r="2954" spans="1:2" x14ac:dyDescent="0.2">
      <c r="A2954" s="16">
        <v>1500280</v>
      </c>
      <c r="B2954" s="15">
        <v>0.13119046000000001</v>
      </c>
    </row>
    <row r="2955" spans="1:2" x14ac:dyDescent="0.2">
      <c r="A2955" s="16">
        <v>1500290</v>
      </c>
      <c r="B2955" s="15">
        <v>0.14562504900000001</v>
      </c>
    </row>
    <row r="2956" spans="1:2" x14ac:dyDescent="0.2">
      <c r="A2956" s="16">
        <v>1500290</v>
      </c>
      <c r="B2956" s="15">
        <v>5.5466574999999997E-2</v>
      </c>
    </row>
    <row r="2957" spans="1:2" x14ac:dyDescent="0.2">
      <c r="A2957" s="16">
        <v>1500290</v>
      </c>
      <c r="B2957" s="15">
        <v>5.6338983000000002E-2</v>
      </c>
    </row>
    <row r="2958" spans="1:2" x14ac:dyDescent="0.2">
      <c r="A2958" s="16">
        <v>1500300</v>
      </c>
      <c r="B2958" s="15">
        <v>0.12370133799999999</v>
      </c>
    </row>
    <row r="2959" spans="1:2" x14ac:dyDescent="0.2">
      <c r="A2959" s="16">
        <v>1500300</v>
      </c>
      <c r="B2959" s="15">
        <v>0.16984334200000001</v>
      </c>
    </row>
    <row r="2960" spans="1:2" x14ac:dyDescent="0.2">
      <c r="A2960" s="16">
        <v>1500310</v>
      </c>
      <c r="B2960" s="15">
        <v>0.12370133799999999</v>
      </c>
    </row>
    <row r="2961" spans="1:2" x14ac:dyDescent="0.2">
      <c r="A2961" s="16">
        <v>1500310</v>
      </c>
      <c r="B2961" s="15">
        <v>0.115338357</v>
      </c>
    </row>
    <row r="2962" spans="1:2" x14ac:dyDescent="0.2">
      <c r="A2962" s="16">
        <v>1500310</v>
      </c>
      <c r="B2962" s="15">
        <v>0.16984334200000001</v>
      </c>
    </row>
    <row r="2963" spans="1:2" x14ac:dyDescent="0.2">
      <c r="A2963" s="16">
        <v>1500320</v>
      </c>
      <c r="B2963" s="15">
        <v>0.16984334200000001</v>
      </c>
    </row>
    <row r="2964" spans="1:2" x14ac:dyDescent="0.2">
      <c r="A2964" s="16">
        <v>1500320</v>
      </c>
      <c r="B2964" s="15">
        <v>0.14324126500000001</v>
      </c>
    </row>
    <row r="2965" spans="1:2" x14ac:dyDescent="0.2">
      <c r="A2965" s="16">
        <v>1500330</v>
      </c>
      <c r="B2965" s="15">
        <v>0.16984334200000001</v>
      </c>
    </row>
    <row r="2966" spans="1:2" x14ac:dyDescent="0.2">
      <c r="A2966" s="16">
        <v>1500330</v>
      </c>
      <c r="B2966" s="15">
        <v>0.14324126500000001</v>
      </c>
    </row>
    <row r="2967" spans="1:2" x14ac:dyDescent="0.2">
      <c r="A2967" s="16">
        <v>1500340</v>
      </c>
      <c r="B2967" s="15">
        <v>0.20987096299999999</v>
      </c>
    </row>
    <row r="2968" spans="1:2" x14ac:dyDescent="0.2">
      <c r="A2968" s="16">
        <v>1500340</v>
      </c>
      <c r="B2968" s="15">
        <v>9.7790612999999998E-2</v>
      </c>
    </row>
    <row r="2969" spans="1:2" x14ac:dyDescent="0.2">
      <c r="A2969" s="16">
        <v>1500340</v>
      </c>
      <c r="B2969" s="15">
        <v>0.12370133799999999</v>
      </c>
    </row>
    <row r="2970" spans="1:2" x14ac:dyDescent="0.2">
      <c r="A2970" s="16">
        <v>1500340</v>
      </c>
      <c r="B2970" s="15">
        <v>0.115338357</v>
      </c>
    </row>
    <row r="2971" spans="1:2" x14ac:dyDescent="0.2">
      <c r="A2971" s="16">
        <v>1500340</v>
      </c>
      <c r="B2971" s="15">
        <v>0.16984334200000001</v>
      </c>
    </row>
    <row r="2972" spans="1:2" x14ac:dyDescent="0.2">
      <c r="A2972" s="16">
        <v>1500340</v>
      </c>
      <c r="B2972" s="15">
        <v>0.14324126500000001</v>
      </c>
    </row>
    <row r="2973" spans="1:2" x14ac:dyDescent="0.2">
      <c r="A2973" s="16">
        <v>1500350</v>
      </c>
      <c r="B2973" s="15">
        <v>0.12370133799999999</v>
      </c>
    </row>
    <row r="2974" spans="1:2" x14ac:dyDescent="0.2">
      <c r="A2974" s="16">
        <v>1500350</v>
      </c>
      <c r="B2974" s="15">
        <v>0.115338357</v>
      </c>
    </row>
    <row r="2975" spans="1:2" x14ac:dyDescent="0.2">
      <c r="A2975" s="16">
        <v>1500360</v>
      </c>
      <c r="B2975" s="15">
        <v>9.7790612999999998E-2</v>
      </c>
    </row>
    <row r="2976" spans="1:2" x14ac:dyDescent="0.2">
      <c r="A2976" s="16">
        <v>1500360</v>
      </c>
      <c r="B2976" s="15">
        <v>0.115338357</v>
      </c>
    </row>
    <row r="2977" spans="1:2" x14ac:dyDescent="0.2">
      <c r="A2977" s="16">
        <v>1500370</v>
      </c>
      <c r="B2977" s="15">
        <v>0.124364112</v>
      </c>
    </row>
    <row r="2978" spans="1:2" x14ac:dyDescent="0.2">
      <c r="A2978" s="16">
        <v>1500370</v>
      </c>
      <c r="B2978" s="15">
        <v>9.7790612999999998E-2</v>
      </c>
    </row>
    <row r="2979" spans="1:2" x14ac:dyDescent="0.2">
      <c r="A2979" s="16">
        <v>1500370</v>
      </c>
      <c r="B2979" s="15">
        <v>0.115338357</v>
      </c>
    </row>
    <row r="2980" spans="1:2" x14ac:dyDescent="0.2">
      <c r="A2980" s="16">
        <v>1500380</v>
      </c>
      <c r="B2980" s="15">
        <v>9.7790612999999998E-2</v>
      </c>
    </row>
    <row r="2981" spans="1:2" x14ac:dyDescent="0.2">
      <c r="A2981" s="16">
        <v>1500380</v>
      </c>
      <c r="B2981" s="15">
        <v>3.8649975000000003E-2</v>
      </c>
    </row>
    <row r="2982" spans="1:2" x14ac:dyDescent="0.2">
      <c r="A2982" s="16">
        <v>1500380</v>
      </c>
      <c r="B2982" s="15">
        <v>0.115338357</v>
      </c>
    </row>
    <row r="2983" spans="1:2" x14ac:dyDescent="0.2">
      <c r="A2983" s="16">
        <v>1500390</v>
      </c>
      <c r="B2983" s="15">
        <v>0.19476634700000001</v>
      </c>
    </row>
    <row r="2984" spans="1:2" x14ac:dyDescent="0.2">
      <c r="A2984" s="16">
        <v>1500390</v>
      </c>
      <c r="B2984" s="15">
        <v>9.7790612999999998E-2</v>
      </c>
    </row>
    <row r="2985" spans="1:2" x14ac:dyDescent="0.2">
      <c r="A2985" s="16">
        <v>1500390</v>
      </c>
      <c r="B2985" s="15">
        <v>3.8649975000000003E-2</v>
      </c>
    </row>
    <row r="2986" spans="1:2" x14ac:dyDescent="0.2">
      <c r="A2986" s="16">
        <v>1500390</v>
      </c>
      <c r="B2986" s="15">
        <v>0</v>
      </c>
    </row>
    <row r="2987" spans="1:2" x14ac:dyDescent="0.2">
      <c r="A2987" s="16">
        <v>1500390</v>
      </c>
      <c r="B2987" s="15">
        <v>0.15165622100000001</v>
      </c>
    </row>
    <row r="2988" spans="1:2" x14ac:dyDescent="0.2">
      <c r="A2988" s="16">
        <v>1500400</v>
      </c>
      <c r="B2988" s="15">
        <v>3.8649975000000003E-2</v>
      </c>
    </row>
    <row r="2989" spans="1:2" x14ac:dyDescent="0.2">
      <c r="A2989" s="16">
        <v>1500400</v>
      </c>
      <c r="B2989" s="15">
        <v>0.12370133799999999</v>
      </c>
    </row>
    <row r="2990" spans="1:2" x14ac:dyDescent="0.2">
      <c r="A2990" s="16">
        <v>1500400</v>
      </c>
      <c r="B2990" s="15">
        <v>0</v>
      </c>
    </row>
    <row r="2991" spans="1:2" x14ac:dyDescent="0.2">
      <c r="A2991" s="16">
        <v>1500400</v>
      </c>
      <c r="B2991" s="15">
        <v>0.115338357</v>
      </c>
    </row>
    <row r="2992" spans="1:2" x14ac:dyDescent="0.2">
      <c r="A2992" s="16">
        <v>1500410</v>
      </c>
      <c r="B2992" s="15">
        <v>0</v>
      </c>
    </row>
    <row r="2993" spans="1:2" x14ac:dyDescent="0.2">
      <c r="A2993" s="16">
        <v>1500410</v>
      </c>
      <c r="B2993" s="15">
        <v>3.8649975000000003E-2</v>
      </c>
    </row>
    <row r="2994" spans="1:2" x14ac:dyDescent="0.2">
      <c r="A2994" s="16">
        <v>1500410</v>
      </c>
      <c r="B2994" s="15">
        <v>0.12370133799999999</v>
      </c>
    </row>
    <row r="2995" spans="1:2" x14ac:dyDescent="0.2">
      <c r="A2995" s="16">
        <v>1500410</v>
      </c>
      <c r="B2995" s="15">
        <v>5.3423137000000002E-2</v>
      </c>
    </row>
    <row r="2996" spans="1:2" x14ac:dyDescent="0.2">
      <c r="A2996" s="16">
        <v>1500410</v>
      </c>
      <c r="B2996" s="15">
        <v>5.5466574999999997E-2</v>
      </c>
    </row>
    <row r="2997" spans="1:2" x14ac:dyDescent="0.2">
      <c r="A2997" s="16">
        <v>1500420</v>
      </c>
      <c r="B2997" s="15">
        <v>0</v>
      </c>
    </row>
    <row r="2998" spans="1:2" x14ac:dyDescent="0.2">
      <c r="A2998" s="16">
        <v>1500420</v>
      </c>
      <c r="B2998" s="15">
        <v>3.8649975000000003E-2</v>
      </c>
    </row>
    <row r="2999" spans="1:2" x14ac:dyDescent="0.2">
      <c r="A2999" s="16">
        <v>1500420</v>
      </c>
      <c r="B2999" s="15">
        <v>0</v>
      </c>
    </row>
    <row r="3000" spans="1:2" x14ac:dyDescent="0.2">
      <c r="A3000" s="16">
        <v>1500430</v>
      </c>
      <c r="B3000" s="15">
        <v>0.19476634700000001</v>
      </c>
    </row>
    <row r="3001" spans="1:2" x14ac:dyDescent="0.2">
      <c r="A3001" s="16">
        <v>1500430</v>
      </c>
      <c r="B3001" s="15">
        <v>0.124364112</v>
      </c>
    </row>
    <row r="3002" spans="1:2" x14ac:dyDescent="0.2">
      <c r="A3002" s="16">
        <v>1500430</v>
      </c>
      <c r="B3002" s="15">
        <v>0.205680801</v>
      </c>
    </row>
    <row r="3003" spans="1:2" x14ac:dyDescent="0.2">
      <c r="A3003" s="16">
        <v>1500430</v>
      </c>
      <c r="B3003" s="15">
        <v>0.20987096299999999</v>
      </c>
    </row>
    <row r="3004" spans="1:2" x14ac:dyDescent="0.2">
      <c r="A3004" s="16">
        <v>1500430</v>
      </c>
      <c r="B3004" s="15">
        <v>9.7790612999999998E-2</v>
      </c>
    </row>
    <row r="3005" spans="1:2" x14ac:dyDescent="0.2">
      <c r="A3005" s="16">
        <v>1500440</v>
      </c>
      <c r="B3005" s="15">
        <v>0.19476634700000001</v>
      </c>
    </row>
    <row r="3006" spans="1:2" x14ac:dyDescent="0.2">
      <c r="A3006" s="16">
        <v>1500440</v>
      </c>
      <c r="B3006" s="15">
        <v>0.124364112</v>
      </c>
    </row>
    <row r="3007" spans="1:2" x14ac:dyDescent="0.2">
      <c r="A3007" s="16">
        <v>1500440</v>
      </c>
      <c r="B3007" s="15">
        <v>0.205680801</v>
      </c>
    </row>
    <row r="3008" spans="1:2" x14ac:dyDescent="0.2">
      <c r="A3008" s="16">
        <v>1500440</v>
      </c>
      <c r="B3008" s="15">
        <v>0.19634009799999999</v>
      </c>
    </row>
    <row r="3009" spans="1:2" x14ac:dyDescent="0.2">
      <c r="A3009" s="16">
        <v>1500440</v>
      </c>
      <c r="B3009" s="15">
        <v>0.22528158500000001</v>
      </c>
    </row>
    <row r="3010" spans="1:2" x14ac:dyDescent="0.2">
      <c r="A3010" s="16">
        <v>1500450</v>
      </c>
      <c r="B3010" s="15">
        <v>0.124364112</v>
      </c>
    </row>
    <row r="3011" spans="1:2" x14ac:dyDescent="0.2">
      <c r="A3011" s="16">
        <v>1500450</v>
      </c>
      <c r="B3011" s="15">
        <v>0.205680801</v>
      </c>
    </row>
    <row r="3012" spans="1:2" x14ac:dyDescent="0.2">
      <c r="A3012" s="16">
        <v>1500450</v>
      </c>
      <c r="B3012" s="15">
        <v>0.20987096299999999</v>
      </c>
    </row>
    <row r="3013" spans="1:2" x14ac:dyDescent="0.2">
      <c r="A3013" s="16">
        <v>1500450</v>
      </c>
      <c r="B3013" s="15">
        <v>9.7790612999999998E-2</v>
      </c>
    </row>
    <row r="3014" spans="1:2" x14ac:dyDescent="0.2">
      <c r="A3014" s="16">
        <v>1500450</v>
      </c>
      <c r="B3014" s="15">
        <v>0</v>
      </c>
    </row>
    <row r="3015" spans="1:2" x14ac:dyDescent="0.2">
      <c r="A3015" s="16">
        <v>1500450</v>
      </c>
      <c r="B3015" s="15">
        <v>0.16751006299999999</v>
      </c>
    </row>
    <row r="3016" spans="1:2" x14ac:dyDescent="0.2">
      <c r="A3016" s="16">
        <v>1500450</v>
      </c>
      <c r="B3016" s="15">
        <v>0.19713014800000001</v>
      </c>
    </row>
    <row r="3017" spans="1:2" x14ac:dyDescent="0.2">
      <c r="A3017" s="16">
        <v>1500450</v>
      </c>
      <c r="B3017" s="15">
        <v>0.27591372800000002</v>
      </c>
    </row>
    <row r="3018" spans="1:2" x14ac:dyDescent="0.2">
      <c r="A3018" s="16">
        <v>1500450</v>
      </c>
      <c r="B3018" s="15">
        <v>0.29509453400000002</v>
      </c>
    </row>
    <row r="3019" spans="1:2" x14ac:dyDescent="0.2">
      <c r="A3019" s="16">
        <v>1500450</v>
      </c>
      <c r="B3019" s="15">
        <v>0.115338357</v>
      </c>
    </row>
    <row r="3020" spans="1:2" x14ac:dyDescent="0.2">
      <c r="A3020" s="16">
        <v>1500450</v>
      </c>
      <c r="B3020" s="15">
        <v>0.14324126500000001</v>
      </c>
    </row>
    <row r="3021" spans="1:2" x14ac:dyDescent="0.2">
      <c r="A3021" s="16">
        <v>1500460</v>
      </c>
      <c r="B3021" s="15">
        <v>0.16751006299999999</v>
      </c>
    </row>
    <row r="3022" spans="1:2" x14ac:dyDescent="0.2">
      <c r="A3022" s="16">
        <v>1500460</v>
      </c>
      <c r="B3022" s="15">
        <v>0.19713014800000001</v>
      </c>
    </row>
    <row r="3023" spans="1:2" x14ac:dyDescent="0.2">
      <c r="A3023" s="16">
        <v>1500460</v>
      </c>
      <c r="B3023" s="15">
        <v>0.27591372800000002</v>
      </c>
    </row>
    <row r="3024" spans="1:2" x14ac:dyDescent="0.2">
      <c r="A3024" s="16">
        <v>1500460</v>
      </c>
      <c r="B3024" s="15">
        <v>0.14324126500000001</v>
      </c>
    </row>
    <row r="3025" spans="1:2" x14ac:dyDescent="0.2">
      <c r="A3025" s="16">
        <v>1500470</v>
      </c>
      <c r="B3025" s="15">
        <v>0.124364112</v>
      </c>
    </row>
    <row r="3026" spans="1:2" x14ac:dyDescent="0.2">
      <c r="A3026" s="16">
        <v>1500470</v>
      </c>
      <c r="B3026" s="15">
        <v>0.205680801</v>
      </c>
    </row>
    <row r="3027" spans="1:2" x14ac:dyDescent="0.2">
      <c r="A3027" s="16">
        <v>1500470</v>
      </c>
      <c r="B3027" s="15">
        <v>0.20987096299999999</v>
      </c>
    </row>
    <row r="3028" spans="1:2" x14ac:dyDescent="0.2">
      <c r="A3028" s="16">
        <v>1500470</v>
      </c>
      <c r="B3028" s="15">
        <v>0</v>
      </c>
    </row>
    <row r="3029" spans="1:2" x14ac:dyDescent="0.2">
      <c r="A3029" s="16">
        <v>1500470</v>
      </c>
      <c r="B3029" s="15">
        <v>0</v>
      </c>
    </row>
    <row r="3030" spans="1:2" x14ac:dyDescent="0.2">
      <c r="A3030" s="16">
        <v>1500470</v>
      </c>
      <c r="B3030" s="15">
        <v>0.35716615200000001</v>
      </c>
    </row>
    <row r="3031" spans="1:2" x14ac:dyDescent="0.2">
      <c r="A3031" s="16">
        <v>1500470</v>
      </c>
      <c r="B3031" s="15">
        <v>0.22528158500000001</v>
      </c>
    </row>
    <row r="3032" spans="1:2" x14ac:dyDescent="0.2">
      <c r="A3032" s="16">
        <v>1500470</v>
      </c>
      <c r="B3032" s="15">
        <v>0.205680801</v>
      </c>
    </row>
    <row r="3033" spans="1:2" x14ac:dyDescent="0.2">
      <c r="A3033" s="16">
        <v>1500480</v>
      </c>
      <c r="B3033" s="15">
        <v>0.205680801</v>
      </c>
    </row>
    <row r="3034" spans="1:2" x14ac:dyDescent="0.2">
      <c r="A3034" s="16">
        <v>1500480</v>
      </c>
      <c r="B3034" s="15">
        <v>0</v>
      </c>
    </row>
    <row r="3035" spans="1:2" x14ac:dyDescent="0.2">
      <c r="A3035" s="16">
        <v>1500480</v>
      </c>
      <c r="B3035" s="15">
        <v>0.35716615200000001</v>
      </c>
    </row>
    <row r="3036" spans="1:2" x14ac:dyDescent="0.2">
      <c r="A3036" s="16">
        <v>1500490</v>
      </c>
      <c r="B3036" s="15">
        <v>0.124364112</v>
      </c>
    </row>
    <row r="3037" spans="1:2" x14ac:dyDescent="0.2">
      <c r="A3037" s="16">
        <v>1500490</v>
      </c>
      <c r="B3037" s="15">
        <v>0.20987096299999999</v>
      </c>
    </row>
    <row r="3038" spans="1:2" x14ac:dyDescent="0.2">
      <c r="A3038" s="16">
        <v>1500490</v>
      </c>
      <c r="B3038" s="15">
        <v>9.7790612999999998E-2</v>
      </c>
    </row>
    <row r="3039" spans="1:2" x14ac:dyDescent="0.2">
      <c r="A3039" s="16">
        <v>1500490</v>
      </c>
      <c r="B3039" s="15">
        <v>0.115338357</v>
      </c>
    </row>
    <row r="3040" spans="1:2" x14ac:dyDescent="0.2">
      <c r="A3040" s="16">
        <v>1500500</v>
      </c>
      <c r="B3040" s="15">
        <v>9.7790612999999998E-2</v>
      </c>
    </row>
    <row r="3041" spans="1:2" x14ac:dyDescent="0.2">
      <c r="A3041" s="16">
        <v>1500510</v>
      </c>
      <c r="B3041" s="15">
        <v>0.19476634700000001</v>
      </c>
    </row>
    <row r="3042" spans="1:2" x14ac:dyDescent="0.2">
      <c r="A3042" s="16">
        <v>1500510</v>
      </c>
      <c r="B3042" s="15">
        <v>0.124364112</v>
      </c>
    </row>
    <row r="3043" spans="1:2" x14ac:dyDescent="0.2">
      <c r="A3043" s="16">
        <v>1500510</v>
      </c>
      <c r="B3043" s="15">
        <v>9.7790612999999998E-2</v>
      </c>
    </row>
    <row r="3044" spans="1:2" x14ac:dyDescent="0.2">
      <c r="A3044" s="16">
        <v>1500520</v>
      </c>
      <c r="B3044" s="15">
        <v>0.19476634700000001</v>
      </c>
    </row>
    <row r="3045" spans="1:2" x14ac:dyDescent="0.2">
      <c r="A3045" s="16">
        <v>1500520</v>
      </c>
      <c r="B3045" s="15">
        <v>0.124364112</v>
      </c>
    </row>
    <row r="3046" spans="1:2" x14ac:dyDescent="0.2">
      <c r="A3046" s="16">
        <v>1500520</v>
      </c>
      <c r="B3046" s="15">
        <v>0.19634009799999999</v>
      </c>
    </row>
    <row r="3047" spans="1:2" x14ac:dyDescent="0.2">
      <c r="A3047" s="16">
        <v>1500520</v>
      </c>
      <c r="B3047" s="15">
        <v>0.15165622100000001</v>
      </c>
    </row>
    <row r="3048" spans="1:2" x14ac:dyDescent="0.2">
      <c r="A3048" s="16">
        <v>1500530</v>
      </c>
      <c r="B3048" s="15">
        <v>0.19634009799999999</v>
      </c>
    </row>
    <row r="3049" spans="1:2" x14ac:dyDescent="0.2">
      <c r="A3049" s="16">
        <v>1500530</v>
      </c>
      <c r="B3049" s="15">
        <v>0.18900304100000001</v>
      </c>
    </row>
    <row r="3050" spans="1:2" x14ac:dyDescent="0.2">
      <c r="A3050" s="16">
        <v>1500530</v>
      </c>
      <c r="B3050" s="15">
        <v>0</v>
      </c>
    </row>
    <row r="3051" spans="1:2" x14ac:dyDescent="0.2">
      <c r="A3051" s="16">
        <v>1500530</v>
      </c>
      <c r="B3051" s="15">
        <v>0.15165622100000001</v>
      </c>
    </row>
    <row r="3052" spans="1:2" x14ac:dyDescent="0.2">
      <c r="A3052" s="16">
        <v>1500540</v>
      </c>
      <c r="B3052" s="15">
        <v>0.18900304100000001</v>
      </c>
    </row>
    <row r="3053" spans="1:2" x14ac:dyDescent="0.2">
      <c r="A3053" s="16">
        <v>1500540</v>
      </c>
      <c r="B3053" s="15">
        <v>0.15165622100000001</v>
      </c>
    </row>
    <row r="3054" spans="1:2" x14ac:dyDescent="0.2">
      <c r="A3054" s="16">
        <v>1500550</v>
      </c>
      <c r="B3054" s="15">
        <v>9.7790612999999998E-2</v>
      </c>
    </row>
    <row r="3055" spans="1:2" x14ac:dyDescent="0.2">
      <c r="A3055" s="16">
        <v>1500550</v>
      </c>
      <c r="B3055" s="15">
        <v>0.15165622100000001</v>
      </c>
    </row>
    <row r="3056" spans="1:2" x14ac:dyDescent="0.2">
      <c r="A3056" s="16">
        <v>1500560</v>
      </c>
      <c r="B3056" s="15">
        <v>0.18900304100000001</v>
      </c>
    </row>
    <row r="3057" spans="1:2" x14ac:dyDescent="0.2">
      <c r="A3057" s="16">
        <v>1500560</v>
      </c>
      <c r="B3057" s="15">
        <v>0.15165622100000001</v>
      </c>
    </row>
    <row r="3058" spans="1:2" x14ac:dyDescent="0.2">
      <c r="A3058" s="16">
        <v>1500570</v>
      </c>
      <c r="B3058" s="15">
        <v>0</v>
      </c>
    </row>
    <row r="3059" spans="1:2" x14ac:dyDescent="0.2">
      <c r="A3059" s="16">
        <v>1500570</v>
      </c>
      <c r="B3059" s="15">
        <v>0.18900304100000001</v>
      </c>
    </row>
    <row r="3060" spans="1:2" x14ac:dyDescent="0.2">
      <c r="A3060" s="16">
        <v>1500570</v>
      </c>
      <c r="B3060" s="15">
        <v>0</v>
      </c>
    </row>
    <row r="3061" spans="1:2" x14ac:dyDescent="0.2">
      <c r="A3061" s="16">
        <v>1500580</v>
      </c>
      <c r="B3061" s="15">
        <v>0.18900304100000001</v>
      </c>
    </row>
    <row r="3062" spans="1:2" x14ac:dyDescent="0.2">
      <c r="A3062" s="16">
        <v>1500580</v>
      </c>
      <c r="B3062" s="15">
        <v>0</v>
      </c>
    </row>
    <row r="3063" spans="1:2" x14ac:dyDescent="0.2">
      <c r="A3063" s="16">
        <v>1500590</v>
      </c>
      <c r="B3063" s="15">
        <v>0.19634009799999999</v>
      </c>
    </row>
    <row r="3064" spans="1:2" x14ac:dyDescent="0.2">
      <c r="A3064" s="16">
        <v>1500590</v>
      </c>
      <c r="B3064" s="15">
        <v>0.18900304100000001</v>
      </c>
    </row>
    <row r="3065" spans="1:2" x14ac:dyDescent="0.2">
      <c r="A3065" s="16">
        <v>1500590</v>
      </c>
      <c r="B3065" s="15">
        <v>0</v>
      </c>
    </row>
    <row r="3066" spans="1:2" x14ac:dyDescent="0.2">
      <c r="A3066" s="16">
        <v>1500590</v>
      </c>
      <c r="B3066" s="15">
        <v>0.15165622100000001</v>
      </c>
    </row>
    <row r="3067" spans="1:2" x14ac:dyDescent="0.2">
      <c r="A3067" s="16">
        <v>1500600</v>
      </c>
      <c r="B3067" s="15">
        <v>0.18900304100000001</v>
      </c>
    </row>
    <row r="3068" spans="1:2" x14ac:dyDescent="0.2">
      <c r="A3068" s="16">
        <v>1500600</v>
      </c>
      <c r="B3068" s="15">
        <v>0</v>
      </c>
    </row>
    <row r="3069" spans="1:2" x14ac:dyDescent="0.2">
      <c r="A3069" s="16">
        <v>1500610</v>
      </c>
      <c r="B3069" s="15">
        <v>0.18900304100000001</v>
      </c>
    </row>
    <row r="3070" spans="1:2" x14ac:dyDescent="0.2">
      <c r="A3070" s="16">
        <v>1500610</v>
      </c>
      <c r="B3070" s="15">
        <v>0</v>
      </c>
    </row>
    <row r="3071" spans="1:2" x14ac:dyDescent="0.2">
      <c r="A3071" s="16">
        <v>1500620</v>
      </c>
      <c r="B3071" s="15">
        <v>0</v>
      </c>
    </row>
    <row r="3072" spans="1:2" x14ac:dyDescent="0.2">
      <c r="A3072" s="16">
        <v>1500620</v>
      </c>
      <c r="B3072" s="15">
        <v>0.18900304100000001</v>
      </c>
    </row>
    <row r="3073" spans="1:2" x14ac:dyDescent="0.2">
      <c r="A3073" s="16">
        <v>1500620</v>
      </c>
      <c r="B3073" s="15">
        <v>0</v>
      </c>
    </row>
    <row r="3074" spans="1:2" x14ac:dyDescent="0.2">
      <c r="A3074" s="16">
        <v>1500630</v>
      </c>
      <c r="B3074" s="15">
        <v>4.0754489999999997E-2</v>
      </c>
    </row>
    <row r="3075" spans="1:2" x14ac:dyDescent="0.2">
      <c r="A3075" s="16">
        <v>1500630</v>
      </c>
      <c r="B3075" s="15">
        <v>0</v>
      </c>
    </row>
    <row r="3076" spans="1:2" x14ac:dyDescent="0.2">
      <c r="A3076" s="16">
        <v>1500630</v>
      </c>
      <c r="B3076" s="15">
        <v>0</v>
      </c>
    </row>
    <row r="3077" spans="1:2" x14ac:dyDescent="0.2">
      <c r="A3077" s="16">
        <v>1500640</v>
      </c>
      <c r="B3077" s="15">
        <v>4.0754489999999997E-2</v>
      </c>
    </row>
    <row r="3078" spans="1:2" x14ac:dyDescent="0.2">
      <c r="A3078" s="16">
        <v>1500640</v>
      </c>
      <c r="B3078" s="15">
        <v>0.16572731700000001</v>
      </c>
    </row>
    <row r="3079" spans="1:2" x14ac:dyDescent="0.2">
      <c r="A3079" s="16">
        <v>1500640</v>
      </c>
      <c r="B3079" s="15">
        <v>0.19634009799999999</v>
      </c>
    </row>
    <row r="3080" spans="1:2" x14ac:dyDescent="0.2">
      <c r="A3080" s="16">
        <v>1500640</v>
      </c>
      <c r="B3080" s="15">
        <v>0.18900304100000001</v>
      </c>
    </row>
    <row r="3081" spans="1:2" x14ac:dyDescent="0.2">
      <c r="A3081" s="16">
        <v>1500640</v>
      </c>
      <c r="B3081" s="15">
        <v>0</v>
      </c>
    </row>
    <row r="3082" spans="1:2" x14ac:dyDescent="0.2">
      <c r="A3082" s="16">
        <v>1500650</v>
      </c>
      <c r="B3082" s="15">
        <v>0.18900304100000001</v>
      </c>
    </row>
    <row r="3083" spans="1:2" x14ac:dyDescent="0.2">
      <c r="A3083" s="16">
        <v>1500650</v>
      </c>
      <c r="B3083" s="15">
        <v>0.15165622100000001</v>
      </c>
    </row>
    <row r="3084" spans="1:2" x14ac:dyDescent="0.2">
      <c r="A3084" s="16">
        <v>1500660</v>
      </c>
      <c r="B3084" s="15">
        <v>0</v>
      </c>
    </row>
    <row r="3085" spans="1:2" x14ac:dyDescent="0.2">
      <c r="A3085" s="16">
        <v>1500660</v>
      </c>
      <c r="B3085" s="15">
        <v>0</v>
      </c>
    </row>
    <row r="3086" spans="1:2" x14ac:dyDescent="0.2">
      <c r="A3086" s="16">
        <v>1500660</v>
      </c>
      <c r="B3086" s="15">
        <v>0.18900304100000001</v>
      </c>
    </row>
    <row r="3087" spans="1:2" x14ac:dyDescent="0.2">
      <c r="A3087" s="16">
        <v>1500660</v>
      </c>
      <c r="B3087" s="15">
        <v>0.15165622100000001</v>
      </c>
    </row>
    <row r="3088" spans="1:2" x14ac:dyDescent="0.2">
      <c r="A3088" s="16">
        <v>1500670</v>
      </c>
      <c r="B3088" s="15">
        <v>0</v>
      </c>
    </row>
    <row r="3089" spans="1:2" x14ac:dyDescent="0.2">
      <c r="A3089" s="16">
        <v>1500670</v>
      </c>
      <c r="B3089" s="15">
        <v>0</v>
      </c>
    </row>
    <row r="3090" spans="1:2" x14ac:dyDescent="0.2">
      <c r="A3090" s="16">
        <v>1500670</v>
      </c>
      <c r="B3090" s="15">
        <v>0</v>
      </c>
    </row>
    <row r="3091" spans="1:2" x14ac:dyDescent="0.2">
      <c r="A3091" s="16">
        <v>1500670</v>
      </c>
      <c r="B3091" s="15">
        <v>0.18900304100000001</v>
      </c>
    </row>
    <row r="3092" spans="1:2" x14ac:dyDescent="0.2">
      <c r="A3092" s="16">
        <v>1500670</v>
      </c>
      <c r="B3092" s="15">
        <v>0</v>
      </c>
    </row>
    <row r="3093" spans="1:2" x14ac:dyDescent="0.2">
      <c r="A3093" s="16">
        <v>1500680</v>
      </c>
      <c r="B3093" s="15">
        <v>0</v>
      </c>
    </row>
    <row r="3094" spans="1:2" x14ac:dyDescent="0.2">
      <c r="A3094" s="16">
        <v>1500680</v>
      </c>
      <c r="B3094" s="15">
        <v>0</v>
      </c>
    </row>
    <row r="3095" spans="1:2" x14ac:dyDescent="0.2">
      <c r="A3095" s="16">
        <v>1500680</v>
      </c>
      <c r="B3095" s="15">
        <v>0</v>
      </c>
    </row>
    <row r="3096" spans="1:2" x14ac:dyDescent="0.2">
      <c r="A3096" s="16">
        <v>1500680</v>
      </c>
      <c r="B3096" s="15">
        <v>0</v>
      </c>
    </row>
    <row r="3097" spans="1:2" x14ac:dyDescent="0.2">
      <c r="A3097" s="16">
        <v>1500680</v>
      </c>
      <c r="B3097" s="15">
        <v>0</v>
      </c>
    </row>
    <row r="3098" spans="1:2" x14ac:dyDescent="0.2">
      <c r="A3098" s="16">
        <v>1500680</v>
      </c>
      <c r="B3098" s="15">
        <v>0</v>
      </c>
    </row>
    <row r="3099" spans="1:2" x14ac:dyDescent="0.2">
      <c r="A3099" s="16">
        <v>1500680</v>
      </c>
      <c r="B3099" s="15">
        <v>0</v>
      </c>
    </row>
    <row r="3100" spans="1:2" x14ac:dyDescent="0.2">
      <c r="A3100" s="16">
        <v>1500690</v>
      </c>
      <c r="B3100" s="15">
        <v>0</v>
      </c>
    </row>
    <row r="3101" spans="1:2" x14ac:dyDescent="0.2">
      <c r="A3101" s="16">
        <v>1500690</v>
      </c>
      <c r="B3101" s="15">
        <v>0</v>
      </c>
    </row>
    <row r="3102" spans="1:2" x14ac:dyDescent="0.2">
      <c r="A3102" s="16">
        <v>1500690</v>
      </c>
      <c r="B3102" s="15">
        <v>0</v>
      </c>
    </row>
    <row r="3103" spans="1:2" x14ac:dyDescent="0.2">
      <c r="A3103" s="16">
        <v>1500690</v>
      </c>
      <c r="B3103" s="15">
        <v>0</v>
      </c>
    </row>
    <row r="3104" spans="1:2" x14ac:dyDescent="0.2">
      <c r="A3104" s="16">
        <v>1500690</v>
      </c>
      <c r="B3104" s="15">
        <v>0</v>
      </c>
    </row>
    <row r="3105" spans="1:2" x14ac:dyDescent="0.2">
      <c r="A3105" s="16">
        <v>1500690</v>
      </c>
      <c r="B3105" s="15">
        <v>0</v>
      </c>
    </row>
    <row r="3106" spans="1:2" x14ac:dyDescent="0.2">
      <c r="A3106" s="16">
        <v>1500700</v>
      </c>
      <c r="B3106" s="15">
        <v>0</v>
      </c>
    </row>
    <row r="3107" spans="1:2" x14ac:dyDescent="0.2">
      <c r="A3107" s="16">
        <v>1500700</v>
      </c>
      <c r="B3107" s="15">
        <v>0</v>
      </c>
    </row>
    <row r="3108" spans="1:2" x14ac:dyDescent="0.2">
      <c r="A3108" s="16">
        <v>1500700</v>
      </c>
      <c r="B3108" s="15">
        <v>0</v>
      </c>
    </row>
    <row r="3109" spans="1:2" x14ac:dyDescent="0.2">
      <c r="A3109" s="16">
        <v>1500700</v>
      </c>
      <c r="B3109" s="15">
        <v>0</v>
      </c>
    </row>
    <row r="3110" spans="1:2" x14ac:dyDescent="0.2">
      <c r="A3110" s="16">
        <v>1500700</v>
      </c>
      <c r="B3110" s="15">
        <v>0</v>
      </c>
    </row>
    <row r="3111" spans="1:2" x14ac:dyDescent="0.2">
      <c r="A3111" s="16">
        <v>1500710</v>
      </c>
      <c r="B3111" s="15">
        <v>0</v>
      </c>
    </row>
    <row r="3112" spans="1:2" x14ac:dyDescent="0.2">
      <c r="A3112" s="16">
        <v>1500710</v>
      </c>
      <c r="B3112" s="15">
        <v>0</v>
      </c>
    </row>
    <row r="3113" spans="1:2" x14ac:dyDescent="0.2">
      <c r="A3113" s="16">
        <v>1500710</v>
      </c>
      <c r="B3113" s="15">
        <v>0</v>
      </c>
    </row>
    <row r="3114" spans="1:2" x14ac:dyDescent="0.2">
      <c r="A3114" s="16">
        <v>1500720</v>
      </c>
      <c r="B3114" s="15">
        <v>0</v>
      </c>
    </row>
    <row r="3115" spans="1:2" x14ac:dyDescent="0.2">
      <c r="A3115" s="16">
        <v>1500720</v>
      </c>
      <c r="B3115" s="15">
        <v>0</v>
      </c>
    </row>
    <row r="3116" spans="1:2" x14ac:dyDescent="0.2">
      <c r="A3116" s="16">
        <v>1500720</v>
      </c>
      <c r="B3116" s="15">
        <v>0</v>
      </c>
    </row>
    <row r="3117" spans="1:2" x14ac:dyDescent="0.2">
      <c r="A3117" s="16">
        <v>1500720</v>
      </c>
      <c r="B3117" s="15">
        <v>0</v>
      </c>
    </row>
    <row r="3118" spans="1:2" x14ac:dyDescent="0.2">
      <c r="A3118" s="16">
        <v>1500720</v>
      </c>
      <c r="B3118" s="15">
        <v>0</v>
      </c>
    </row>
    <row r="3119" spans="1:2" x14ac:dyDescent="0.2">
      <c r="A3119" s="16">
        <v>1500720</v>
      </c>
      <c r="B3119" s="15">
        <v>0</v>
      </c>
    </row>
    <row r="3120" spans="1:2" x14ac:dyDescent="0.2">
      <c r="A3120" s="16">
        <v>1500720</v>
      </c>
      <c r="B3120" s="15">
        <v>0</v>
      </c>
    </row>
    <row r="3121" spans="1:2" x14ac:dyDescent="0.2">
      <c r="A3121" s="16">
        <v>1500720</v>
      </c>
      <c r="B3121" s="15">
        <v>0</v>
      </c>
    </row>
    <row r="3122" spans="1:2" x14ac:dyDescent="0.2">
      <c r="A3122" s="16">
        <v>1500720</v>
      </c>
      <c r="B3122" s="15">
        <v>0</v>
      </c>
    </row>
    <row r="3123" spans="1:2" x14ac:dyDescent="0.2">
      <c r="A3123" s="16">
        <v>1500720</v>
      </c>
      <c r="B3123" s="15">
        <v>0</v>
      </c>
    </row>
    <row r="3124" spans="1:2" x14ac:dyDescent="0.2">
      <c r="A3124" s="16">
        <v>1500720</v>
      </c>
      <c r="B3124" s="15">
        <v>0</v>
      </c>
    </row>
    <row r="3125" spans="1:2" x14ac:dyDescent="0.2">
      <c r="A3125" s="16">
        <v>1500720</v>
      </c>
      <c r="B3125" s="15">
        <v>0</v>
      </c>
    </row>
    <row r="3126" spans="1:2" x14ac:dyDescent="0.2">
      <c r="A3126" s="16">
        <v>1500720</v>
      </c>
      <c r="B3126" s="15">
        <v>0</v>
      </c>
    </row>
    <row r="3127" spans="1:2" x14ac:dyDescent="0.2">
      <c r="A3127" s="16">
        <v>1500730</v>
      </c>
      <c r="B3127" s="15">
        <v>0</v>
      </c>
    </row>
    <row r="3128" spans="1:2" x14ac:dyDescent="0.2">
      <c r="A3128" s="16">
        <v>1500730</v>
      </c>
      <c r="B3128" s="15">
        <v>0</v>
      </c>
    </row>
    <row r="3129" spans="1:2" x14ac:dyDescent="0.2">
      <c r="A3129" s="16">
        <v>1500730</v>
      </c>
      <c r="B3129" s="15">
        <v>0</v>
      </c>
    </row>
    <row r="3130" spans="1:2" x14ac:dyDescent="0.2">
      <c r="A3130" s="16">
        <v>1500730</v>
      </c>
      <c r="B3130" s="15">
        <v>0</v>
      </c>
    </row>
    <row r="3131" spans="1:2" x14ac:dyDescent="0.2">
      <c r="A3131" s="16">
        <v>1500740</v>
      </c>
      <c r="B3131" s="15">
        <v>0</v>
      </c>
    </row>
    <row r="3132" spans="1:2" x14ac:dyDescent="0.2">
      <c r="A3132" s="16">
        <v>1500740</v>
      </c>
      <c r="B3132" s="15">
        <v>0</v>
      </c>
    </row>
    <row r="3133" spans="1:2" x14ac:dyDescent="0.2">
      <c r="A3133" s="16">
        <v>1500740</v>
      </c>
      <c r="B3133" s="15">
        <v>0</v>
      </c>
    </row>
    <row r="3134" spans="1:2" x14ac:dyDescent="0.2">
      <c r="A3134" s="16">
        <v>1500750</v>
      </c>
      <c r="B3134" s="15">
        <v>0</v>
      </c>
    </row>
    <row r="3135" spans="1:2" x14ac:dyDescent="0.2">
      <c r="A3135" s="16">
        <v>1500750</v>
      </c>
      <c r="B3135" s="15">
        <v>0</v>
      </c>
    </row>
    <row r="3136" spans="1:2" x14ac:dyDescent="0.2">
      <c r="A3136" s="16">
        <v>1500750</v>
      </c>
      <c r="B3136" s="15">
        <v>0</v>
      </c>
    </row>
    <row r="3137" spans="1:2" x14ac:dyDescent="0.2">
      <c r="A3137" s="16">
        <v>1500760</v>
      </c>
      <c r="B3137" s="15">
        <v>0</v>
      </c>
    </row>
    <row r="3138" spans="1:2" x14ac:dyDescent="0.2">
      <c r="A3138" s="16">
        <v>1500760</v>
      </c>
      <c r="B3138" s="15">
        <v>0</v>
      </c>
    </row>
    <row r="3139" spans="1:2" x14ac:dyDescent="0.2">
      <c r="A3139" s="16">
        <v>1500760</v>
      </c>
      <c r="B3139" s="15">
        <v>0</v>
      </c>
    </row>
    <row r="3140" spans="1:2" x14ac:dyDescent="0.2">
      <c r="A3140" s="16">
        <v>1500760</v>
      </c>
      <c r="B3140" s="15">
        <v>0</v>
      </c>
    </row>
    <row r="3141" spans="1:2" x14ac:dyDescent="0.2">
      <c r="A3141" s="16">
        <v>1500770</v>
      </c>
      <c r="B3141" s="15">
        <v>0</v>
      </c>
    </row>
    <row r="3142" spans="1:2" x14ac:dyDescent="0.2">
      <c r="A3142" s="16">
        <v>1500770</v>
      </c>
      <c r="B3142" s="15">
        <v>0</v>
      </c>
    </row>
    <row r="3143" spans="1:2" x14ac:dyDescent="0.2">
      <c r="A3143" s="16">
        <v>1500770</v>
      </c>
      <c r="B3143" s="15">
        <v>0</v>
      </c>
    </row>
    <row r="3144" spans="1:2" x14ac:dyDescent="0.2">
      <c r="A3144" s="16">
        <v>1500770</v>
      </c>
      <c r="B3144" s="15">
        <v>0</v>
      </c>
    </row>
    <row r="3145" spans="1:2" x14ac:dyDescent="0.2">
      <c r="A3145" s="16">
        <v>1500770</v>
      </c>
      <c r="B3145" s="15">
        <v>0</v>
      </c>
    </row>
    <row r="3146" spans="1:2" x14ac:dyDescent="0.2">
      <c r="A3146" s="16">
        <v>1500770</v>
      </c>
      <c r="B3146" s="15">
        <v>0</v>
      </c>
    </row>
    <row r="3147" spans="1:2" x14ac:dyDescent="0.2">
      <c r="A3147" s="16">
        <v>1500780</v>
      </c>
      <c r="B3147" s="15">
        <v>0</v>
      </c>
    </row>
    <row r="3148" spans="1:2" x14ac:dyDescent="0.2">
      <c r="A3148" s="16">
        <v>1500780</v>
      </c>
      <c r="B3148" s="15">
        <v>0</v>
      </c>
    </row>
    <row r="3149" spans="1:2" x14ac:dyDescent="0.2">
      <c r="A3149" s="16">
        <v>1500780</v>
      </c>
      <c r="B3149" s="15">
        <v>0</v>
      </c>
    </row>
    <row r="3150" spans="1:2" x14ac:dyDescent="0.2">
      <c r="A3150" s="16">
        <v>1500790</v>
      </c>
      <c r="B3150" s="15">
        <v>0</v>
      </c>
    </row>
    <row r="3151" spans="1:2" x14ac:dyDescent="0.2">
      <c r="A3151" s="16">
        <v>1500790</v>
      </c>
      <c r="B3151" s="15">
        <v>0</v>
      </c>
    </row>
    <row r="3152" spans="1:2" x14ac:dyDescent="0.2">
      <c r="A3152" s="16">
        <v>1500800</v>
      </c>
      <c r="B3152" s="15">
        <v>0</v>
      </c>
    </row>
    <row r="3153" spans="1:2" x14ac:dyDescent="0.2">
      <c r="A3153" s="16">
        <v>1500800</v>
      </c>
      <c r="B3153" s="15">
        <v>0</v>
      </c>
    </row>
    <row r="3154" spans="1:2" x14ac:dyDescent="0.2">
      <c r="A3154" s="16">
        <v>1500800</v>
      </c>
      <c r="B3154" s="15">
        <v>0</v>
      </c>
    </row>
    <row r="3155" spans="1:2" x14ac:dyDescent="0.2">
      <c r="A3155" s="16">
        <v>1500800</v>
      </c>
      <c r="B3155" s="15">
        <v>0</v>
      </c>
    </row>
    <row r="3156" spans="1:2" x14ac:dyDescent="0.2">
      <c r="A3156" s="16">
        <v>1500800</v>
      </c>
      <c r="B3156" s="15">
        <v>0</v>
      </c>
    </row>
    <row r="3157" spans="1:2" x14ac:dyDescent="0.2">
      <c r="A3157" s="16">
        <v>1500800</v>
      </c>
      <c r="B3157" s="15">
        <v>0</v>
      </c>
    </row>
    <row r="3158" spans="1:2" x14ac:dyDescent="0.2">
      <c r="A3158" s="16">
        <v>1500800</v>
      </c>
      <c r="B3158" s="15">
        <v>0</v>
      </c>
    </row>
    <row r="3159" spans="1:2" x14ac:dyDescent="0.2">
      <c r="A3159" s="16">
        <v>1500800</v>
      </c>
      <c r="B3159" s="15">
        <v>0</v>
      </c>
    </row>
    <row r="3160" spans="1:2" x14ac:dyDescent="0.2">
      <c r="A3160" s="16">
        <v>1500800</v>
      </c>
      <c r="B3160" s="15">
        <v>0</v>
      </c>
    </row>
    <row r="3161" spans="1:2" x14ac:dyDescent="0.2">
      <c r="A3161" s="16">
        <v>1500800</v>
      </c>
      <c r="B3161" s="15">
        <v>0</v>
      </c>
    </row>
    <row r="3162" spans="1:2" x14ac:dyDescent="0.2">
      <c r="A3162" s="16">
        <v>1500800</v>
      </c>
      <c r="B3162" s="15">
        <v>2.5308226E-2</v>
      </c>
    </row>
    <row r="3163" spans="1:2" x14ac:dyDescent="0.2">
      <c r="A3163" s="16">
        <v>1500800</v>
      </c>
      <c r="B3163" s="15">
        <v>0</v>
      </c>
    </row>
    <row r="3164" spans="1:2" x14ac:dyDescent="0.2">
      <c r="A3164" s="16">
        <v>1500800</v>
      </c>
      <c r="B3164" s="15">
        <v>0</v>
      </c>
    </row>
    <row r="3165" spans="1:2" x14ac:dyDescent="0.2">
      <c r="A3165" s="16">
        <v>1500800</v>
      </c>
      <c r="B3165" s="15">
        <v>3.7347891000000001E-2</v>
      </c>
    </row>
    <row r="3166" spans="1:2" x14ac:dyDescent="0.2">
      <c r="A3166" s="16">
        <v>1500810</v>
      </c>
      <c r="B3166" s="15">
        <v>0</v>
      </c>
    </row>
    <row r="3167" spans="1:2" x14ac:dyDescent="0.2">
      <c r="A3167" s="16">
        <v>1500810</v>
      </c>
      <c r="B3167" s="15">
        <v>0</v>
      </c>
    </row>
    <row r="3168" spans="1:2" x14ac:dyDescent="0.2">
      <c r="A3168" s="16">
        <v>1500810</v>
      </c>
      <c r="B3168" s="15">
        <v>0</v>
      </c>
    </row>
    <row r="3169" spans="1:2" x14ac:dyDescent="0.2">
      <c r="A3169" s="16">
        <v>1500810</v>
      </c>
      <c r="B3169" s="15">
        <v>0</v>
      </c>
    </row>
    <row r="3170" spans="1:2" x14ac:dyDescent="0.2">
      <c r="A3170" s="16">
        <v>1500810</v>
      </c>
      <c r="B3170" s="15">
        <v>0</v>
      </c>
    </row>
    <row r="3171" spans="1:2" x14ac:dyDescent="0.2">
      <c r="A3171" s="16">
        <v>1500810</v>
      </c>
      <c r="B3171" s="15">
        <v>0</v>
      </c>
    </row>
    <row r="3172" spans="1:2" x14ac:dyDescent="0.2">
      <c r="A3172" s="16">
        <v>1500820</v>
      </c>
      <c r="B3172" s="15">
        <v>0</v>
      </c>
    </row>
    <row r="3173" spans="1:2" x14ac:dyDescent="0.2">
      <c r="A3173" s="16">
        <v>1500820</v>
      </c>
      <c r="B3173" s="15">
        <v>0</v>
      </c>
    </row>
    <row r="3174" spans="1:2" x14ac:dyDescent="0.2">
      <c r="A3174" s="16">
        <v>1500820</v>
      </c>
      <c r="B3174" s="15">
        <v>0</v>
      </c>
    </row>
    <row r="3175" spans="1:2" x14ac:dyDescent="0.2">
      <c r="A3175" s="16">
        <v>1500820</v>
      </c>
      <c r="B3175" s="15">
        <v>0</v>
      </c>
    </row>
    <row r="3176" spans="1:2" x14ac:dyDescent="0.2">
      <c r="A3176" s="16">
        <v>1500820</v>
      </c>
      <c r="B3176" s="15">
        <v>0</v>
      </c>
    </row>
    <row r="3177" spans="1:2" x14ac:dyDescent="0.2">
      <c r="A3177" s="16">
        <v>1500830</v>
      </c>
      <c r="B3177" s="15">
        <v>0</v>
      </c>
    </row>
    <row r="3178" spans="1:2" x14ac:dyDescent="0.2">
      <c r="A3178" s="16">
        <v>1500830</v>
      </c>
      <c r="B3178" s="15">
        <v>0</v>
      </c>
    </row>
    <row r="3179" spans="1:2" x14ac:dyDescent="0.2">
      <c r="A3179" s="16">
        <v>1500830</v>
      </c>
      <c r="B3179" s="15">
        <v>0</v>
      </c>
    </row>
    <row r="3180" spans="1:2" x14ac:dyDescent="0.2">
      <c r="A3180" s="16">
        <v>1500840</v>
      </c>
      <c r="B3180" s="15">
        <v>0</v>
      </c>
    </row>
    <row r="3181" spans="1:2" x14ac:dyDescent="0.2">
      <c r="A3181" s="16">
        <v>1500840</v>
      </c>
      <c r="B3181" s="15">
        <v>0</v>
      </c>
    </row>
    <row r="3182" spans="1:2" x14ac:dyDescent="0.2">
      <c r="A3182" s="16">
        <v>1500840</v>
      </c>
      <c r="B3182" s="15">
        <v>0</v>
      </c>
    </row>
    <row r="3183" spans="1:2" x14ac:dyDescent="0.2">
      <c r="A3183" s="16">
        <v>1500850</v>
      </c>
      <c r="B3183" s="15">
        <v>0</v>
      </c>
    </row>
    <row r="3184" spans="1:2" x14ac:dyDescent="0.2">
      <c r="A3184" s="16">
        <v>1500850</v>
      </c>
      <c r="B3184" s="15">
        <v>0</v>
      </c>
    </row>
    <row r="3185" spans="1:2" x14ac:dyDescent="0.2">
      <c r="A3185" s="16">
        <v>1500850</v>
      </c>
      <c r="B3185" s="15">
        <v>0</v>
      </c>
    </row>
    <row r="3186" spans="1:2" x14ac:dyDescent="0.2">
      <c r="A3186" s="16">
        <v>1500850</v>
      </c>
      <c r="B3186" s="15">
        <v>0</v>
      </c>
    </row>
    <row r="3187" spans="1:2" x14ac:dyDescent="0.2">
      <c r="A3187" s="16">
        <v>1500850</v>
      </c>
      <c r="B3187" s="15">
        <v>0</v>
      </c>
    </row>
    <row r="3188" spans="1:2" x14ac:dyDescent="0.2">
      <c r="A3188" s="16">
        <v>1500850</v>
      </c>
      <c r="B3188" s="15">
        <v>0</v>
      </c>
    </row>
    <row r="3189" spans="1:2" x14ac:dyDescent="0.2">
      <c r="A3189" s="16">
        <v>1500860</v>
      </c>
      <c r="B3189" s="15">
        <v>0</v>
      </c>
    </row>
    <row r="3190" spans="1:2" x14ac:dyDescent="0.2">
      <c r="A3190" s="16">
        <v>1500860</v>
      </c>
      <c r="B3190" s="15">
        <v>0</v>
      </c>
    </row>
    <row r="3191" spans="1:2" x14ac:dyDescent="0.2">
      <c r="A3191" s="16">
        <v>1500860</v>
      </c>
      <c r="B3191" s="15">
        <v>0</v>
      </c>
    </row>
    <row r="3192" spans="1:2" x14ac:dyDescent="0.2">
      <c r="A3192" s="16">
        <v>1500860</v>
      </c>
      <c r="B3192" s="15">
        <v>0</v>
      </c>
    </row>
    <row r="3193" spans="1:2" x14ac:dyDescent="0.2">
      <c r="A3193" s="16">
        <v>1500860</v>
      </c>
      <c r="B3193" s="15">
        <v>0</v>
      </c>
    </row>
    <row r="3194" spans="1:2" x14ac:dyDescent="0.2">
      <c r="A3194" s="16">
        <v>1500860</v>
      </c>
      <c r="B3194" s="15">
        <v>0</v>
      </c>
    </row>
    <row r="3195" spans="1:2" x14ac:dyDescent="0.2">
      <c r="A3195" s="16">
        <v>1500860</v>
      </c>
      <c r="B3195" s="15">
        <v>0</v>
      </c>
    </row>
    <row r="3196" spans="1:2" x14ac:dyDescent="0.2">
      <c r="A3196" s="16">
        <v>1500860</v>
      </c>
      <c r="B3196" s="15">
        <v>0</v>
      </c>
    </row>
    <row r="3197" spans="1:2" x14ac:dyDescent="0.2">
      <c r="A3197" s="16">
        <v>1500870</v>
      </c>
      <c r="B3197" s="15">
        <v>0</v>
      </c>
    </row>
    <row r="3198" spans="1:2" x14ac:dyDescent="0.2">
      <c r="A3198" s="16">
        <v>1500870</v>
      </c>
      <c r="B3198" s="15">
        <v>0</v>
      </c>
    </row>
    <row r="3199" spans="1:2" x14ac:dyDescent="0.2">
      <c r="A3199" s="16">
        <v>1500870</v>
      </c>
      <c r="B3199" s="15">
        <v>0</v>
      </c>
    </row>
    <row r="3200" spans="1:2" x14ac:dyDescent="0.2">
      <c r="A3200" s="16">
        <v>1500870</v>
      </c>
      <c r="B3200" s="15">
        <v>0</v>
      </c>
    </row>
    <row r="3201" spans="1:2" x14ac:dyDescent="0.2">
      <c r="A3201" s="16">
        <v>1500870</v>
      </c>
      <c r="B3201" s="15">
        <v>0</v>
      </c>
    </row>
    <row r="3202" spans="1:2" x14ac:dyDescent="0.2">
      <c r="A3202" s="16">
        <v>1500880</v>
      </c>
      <c r="B3202" s="15">
        <v>0</v>
      </c>
    </row>
    <row r="3203" spans="1:2" x14ac:dyDescent="0.2">
      <c r="A3203" s="16">
        <v>1500880</v>
      </c>
      <c r="B3203" s="15">
        <v>0</v>
      </c>
    </row>
    <row r="3204" spans="1:2" x14ac:dyDescent="0.2">
      <c r="A3204" s="16">
        <v>1500880</v>
      </c>
      <c r="B3204" s="15">
        <v>0</v>
      </c>
    </row>
    <row r="3205" spans="1:2" x14ac:dyDescent="0.2">
      <c r="A3205" s="16">
        <v>1500890</v>
      </c>
      <c r="B3205" s="15">
        <v>0</v>
      </c>
    </row>
    <row r="3206" spans="1:2" x14ac:dyDescent="0.2">
      <c r="A3206" s="16">
        <v>1500890</v>
      </c>
      <c r="B3206" s="15">
        <v>0</v>
      </c>
    </row>
    <row r="3207" spans="1:2" x14ac:dyDescent="0.2">
      <c r="A3207" s="16">
        <v>1500890</v>
      </c>
      <c r="B3207" s="15">
        <v>0</v>
      </c>
    </row>
    <row r="3208" spans="1:2" x14ac:dyDescent="0.2">
      <c r="A3208" s="16">
        <v>1500900</v>
      </c>
      <c r="B3208" s="15">
        <v>0</v>
      </c>
    </row>
    <row r="3209" spans="1:2" x14ac:dyDescent="0.2">
      <c r="A3209" s="16">
        <v>1500900</v>
      </c>
      <c r="B3209" s="15">
        <v>0</v>
      </c>
    </row>
    <row r="3210" spans="1:2" x14ac:dyDescent="0.2">
      <c r="A3210" s="16">
        <v>1500910</v>
      </c>
      <c r="B3210" s="15">
        <v>0</v>
      </c>
    </row>
    <row r="3211" spans="1:2" x14ac:dyDescent="0.2">
      <c r="A3211" s="16">
        <v>1500910</v>
      </c>
      <c r="B3211" s="15">
        <v>0</v>
      </c>
    </row>
    <row r="3212" spans="1:2" x14ac:dyDescent="0.2">
      <c r="A3212" s="16">
        <v>1500910</v>
      </c>
      <c r="B3212" s="15">
        <v>0</v>
      </c>
    </row>
    <row r="3213" spans="1:2" x14ac:dyDescent="0.2">
      <c r="A3213" s="16">
        <v>1500910</v>
      </c>
      <c r="B3213" s="15">
        <v>0</v>
      </c>
    </row>
    <row r="3214" spans="1:2" x14ac:dyDescent="0.2">
      <c r="A3214" s="16">
        <v>1500920</v>
      </c>
      <c r="B3214" s="15">
        <v>0</v>
      </c>
    </row>
    <row r="3215" spans="1:2" x14ac:dyDescent="0.2">
      <c r="A3215" s="16">
        <v>1500920</v>
      </c>
      <c r="B3215" s="15">
        <v>0</v>
      </c>
    </row>
    <row r="3216" spans="1:2" x14ac:dyDescent="0.2">
      <c r="A3216" s="16">
        <v>1500920</v>
      </c>
      <c r="B3216" s="15">
        <v>0</v>
      </c>
    </row>
    <row r="3217" spans="1:2" x14ac:dyDescent="0.2">
      <c r="A3217" s="16">
        <v>1500930</v>
      </c>
      <c r="B3217" s="15">
        <v>0</v>
      </c>
    </row>
    <row r="3218" spans="1:2" x14ac:dyDescent="0.2">
      <c r="A3218" s="16">
        <v>1500930</v>
      </c>
      <c r="B3218" s="15">
        <v>0</v>
      </c>
    </row>
    <row r="3219" spans="1:2" x14ac:dyDescent="0.2">
      <c r="A3219" s="16">
        <v>1500930</v>
      </c>
      <c r="B3219" s="15">
        <v>0</v>
      </c>
    </row>
    <row r="3220" spans="1:2" x14ac:dyDescent="0.2">
      <c r="A3220" s="16">
        <v>1500940</v>
      </c>
      <c r="B3220" s="15">
        <v>0</v>
      </c>
    </row>
    <row r="3221" spans="1:2" x14ac:dyDescent="0.2">
      <c r="A3221" s="16">
        <v>1500940</v>
      </c>
      <c r="B3221" s="15">
        <v>0</v>
      </c>
    </row>
    <row r="3222" spans="1:2" x14ac:dyDescent="0.2">
      <c r="A3222" s="16">
        <v>1500940</v>
      </c>
      <c r="B3222" s="15">
        <v>0</v>
      </c>
    </row>
    <row r="3223" spans="1:2" x14ac:dyDescent="0.2">
      <c r="A3223" s="16">
        <v>1500950</v>
      </c>
      <c r="B3223" s="15">
        <v>0</v>
      </c>
    </row>
    <row r="3224" spans="1:2" x14ac:dyDescent="0.2">
      <c r="A3224" s="16">
        <v>1500950</v>
      </c>
      <c r="B3224" s="15">
        <v>0</v>
      </c>
    </row>
    <row r="3225" spans="1:2" x14ac:dyDescent="0.2">
      <c r="A3225" s="16">
        <v>1500950</v>
      </c>
      <c r="B3225" s="15">
        <v>0</v>
      </c>
    </row>
    <row r="3226" spans="1:2" x14ac:dyDescent="0.2">
      <c r="A3226" s="16">
        <v>1500950</v>
      </c>
      <c r="B3226" s="15">
        <v>0</v>
      </c>
    </row>
    <row r="3227" spans="1:2" x14ac:dyDescent="0.2">
      <c r="A3227" s="16">
        <v>1500950</v>
      </c>
      <c r="B3227" s="15">
        <v>0</v>
      </c>
    </row>
    <row r="3228" spans="1:2" x14ac:dyDescent="0.2">
      <c r="A3228" s="16">
        <v>1500960</v>
      </c>
      <c r="B3228" s="15">
        <v>0</v>
      </c>
    </row>
    <row r="3229" spans="1:2" x14ac:dyDescent="0.2">
      <c r="A3229" s="16">
        <v>1500960</v>
      </c>
      <c r="B3229" s="15">
        <v>0</v>
      </c>
    </row>
    <row r="3230" spans="1:2" x14ac:dyDescent="0.2">
      <c r="A3230" s="16">
        <v>1500960</v>
      </c>
      <c r="B3230" s="15">
        <v>0</v>
      </c>
    </row>
    <row r="3231" spans="1:2" x14ac:dyDescent="0.2">
      <c r="A3231" s="16">
        <v>1500960</v>
      </c>
      <c r="B3231" s="15">
        <v>0</v>
      </c>
    </row>
    <row r="3232" spans="1:2" x14ac:dyDescent="0.2">
      <c r="A3232" s="16">
        <v>1500960</v>
      </c>
      <c r="B3232" s="15">
        <v>0</v>
      </c>
    </row>
    <row r="3233" spans="1:2" x14ac:dyDescent="0.2">
      <c r="A3233" s="16">
        <v>1500960</v>
      </c>
      <c r="B3233" s="15">
        <v>0</v>
      </c>
    </row>
    <row r="3234" spans="1:2" x14ac:dyDescent="0.2">
      <c r="A3234" s="16">
        <v>1500970</v>
      </c>
      <c r="B3234" s="15">
        <v>0</v>
      </c>
    </row>
    <row r="3235" spans="1:2" x14ac:dyDescent="0.2">
      <c r="A3235" s="16">
        <v>1500970</v>
      </c>
      <c r="B3235" s="15">
        <v>0</v>
      </c>
    </row>
    <row r="3236" spans="1:2" x14ac:dyDescent="0.2">
      <c r="A3236" s="16">
        <v>1500970</v>
      </c>
      <c r="B3236" s="15">
        <v>0</v>
      </c>
    </row>
    <row r="3237" spans="1:2" x14ac:dyDescent="0.2">
      <c r="A3237" s="16">
        <v>1500970</v>
      </c>
      <c r="B3237" s="15">
        <v>0</v>
      </c>
    </row>
    <row r="3238" spans="1:2" x14ac:dyDescent="0.2">
      <c r="A3238" s="16">
        <v>1500970</v>
      </c>
      <c r="B3238" s="15">
        <v>0</v>
      </c>
    </row>
    <row r="3239" spans="1:2" x14ac:dyDescent="0.2">
      <c r="A3239" s="16">
        <v>1500980</v>
      </c>
      <c r="B3239" s="15">
        <v>0</v>
      </c>
    </row>
    <row r="3240" spans="1:2" x14ac:dyDescent="0.2">
      <c r="A3240" s="16">
        <v>1500980</v>
      </c>
      <c r="B3240" s="15">
        <v>0</v>
      </c>
    </row>
    <row r="3241" spans="1:2" x14ac:dyDescent="0.2">
      <c r="A3241" s="16">
        <v>1500980</v>
      </c>
      <c r="B3241" s="15">
        <v>6.1315036000000003E-2</v>
      </c>
    </row>
    <row r="3242" spans="1:2" x14ac:dyDescent="0.2">
      <c r="A3242" s="16">
        <v>1500980</v>
      </c>
      <c r="B3242" s="15">
        <v>0</v>
      </c>
    </row>
    <row r="3243" spans="1:2" x14ac:dyDescent="0.2">
      <c r="A3243" s="16">
        <v>1500980</v>
      </c>
      <c r="B3243" s="15">
        <v>0</v>
      </c>
    </row>
    <row r="3244" spans="1:2" x14ac:dyDescent="0.2">
      <c r="A3244" s="16">
        <v>1500980</v>
      </c>
      <c r="B3244" s="15">
        <v>6.0495898999999999E-2</v>
      </c>
    </row>
    <row r="3245" spans="1:2" x14ac:dyDescent="0.2">
      <c r="A3245" s="16">
        <v>1500990</v>
      </c>
      <c r="B3245" s="15">
        <v>0</v>
      </c>
    </row>
    <row r="3246" spans="1:2" x14ac:dyDescent="0.2">
      <c r="A3246" s="16">
        <v>1500990</v>
      </c>
      <c r="B3246" s="15">
        <v>0</v>
      </c>
    </row>
    <row r="3247" spans="1:2" x14ac:dyDescent="0.2">
      <c r="A3247" s="16">
        <v>1500990</v>
      </c>
      <c r="B3247" s="15">
        <v>0</v>
      </c>
    </row>
    <row r="3248" spans="1:2" x14ac:dyDescent="0.2">
      <c r="A3248" s="16">
        <v>1500990</v>
      </c>
      <c r="B3248" s="15">
        <v>6.1315036000000003E-2</v>
      </c>
    </row>
    <row r="3249" spans="1:2" x14ac:dyDescent="0.2">
      <c r="A3249" s="16">
        <v>1500990</v>
      </c>
      <c r="B3249" s="15">
        <v>0</v>
      </c>
    </row>
    <row r="3250" spans="1:2" x14ac:dyDescent="0.2">
      <c r="A3250" s="16">
        <v>1500990</v>
      </c>
      <c r="B3250" s="15">
        <v>0</v>
      </c>
    </row>
    <row r="3251" spans="1:2" x14ac:dyDescent="0.2">
      <c r="A3251" s="16">
        <v>1500990</v>
      </c>
      <c r="B3251" s="15">
        <v>0</v>
      </c>
    </row>
    <row r="3252" spans="1:2" x14ac:dyDescent="0.2">
      <c r="A3252" s="16">
        <v>1500990</v>
      </c>
      <c r="B3252" s="15">
        <v>0</v>
      </c>
    </row>
    <row r="3253" spans="1:2" x14ac:dyDescent="0.2">
      <c r="A3253" s="16">
        <v>1501000</v>
      </c>
      <c r="B3253" s="15">
        <v>0</v>
      </c>
    </row>
    <row r="3254" spans="1:2" x14ac:dyDescent="0.2">
      <c r="A3254" s="16">
        <v>1501000</v>
      </c>
      <c r="B3254" s="15">
        <v>0</v>
      </c>
    </row>
    <row r="3255" spans="1:2" x14ac:dyDescent="0.2">
      <c r="A3255" s="16">
        <v>1501000</v>
      </c>
      <c r="B3255" s="15">
        <v>0</v>
      </c>
    </row>
    <row r="3256" spans="1:2" x14ac:dyDescent="0.2">
      <c r="A3256" s="16">
        <v>1501000</v>
      </c>
      <c r="B3256" s="15">
        <v>0</v>
      </c>
    </row>
    <row r="3257" spans="1:2" x14ac:dyDescent="0.2">
      <c r="A3257" s="16">
        <v>1501000</v>
      </c>
      <c r="B3257" s="15">
        <v>3.7093386999999998E-2</v>
      </c>
    </row>
    <row r="3258" spans="1:2" x14ac:dyDescent="0.2">
      <c r="A3258" s="16">
        <v>1501000</v>
      </c>
      <c r="B3258" s="15">
        <v>2.5308226E-2</v>
      </c>
    </row>
    <row r="3259" spans="1:2" x14ac:dyDescent="0.2">
      <c r="A3259" s="16">
        <v>1501010</v>
      </c>
      <c r="B3259" s="15">
        <v>0</v>
      </c>
    </row>
    <row r="3260" spans="1:2" x14ac:dyDescent="0.2">
      <c r="A3260" s="16">
        <v>1501010</v>
      </c>
      <c r="B3260" s="15">
        <v>0</v>
      </c>
    </row>
    <row r="3261" spans="1:2" x14ac:dyDescent="0.2">
      <c r="A3261" s="16">
        <v>1501010</v>
      </c>
      <c r="B3261" s="15">
        <v>0</v>
      </c>
    </row>
    <row r="3262" spans="1:2" x14ac:dyDescent="0.2">
      <c r="A3262" s="16">
        <v>1501010</v>
      </c>
      <c r="B3262" s="15">
        <v>0</v>
      </c>
    </row>
    <row r="3263" spans="1:2" x14ac:dyDescent="0.2">
      <c r="A3263" s="16">
        <v>1501010</v>
      </c>
      <c r="B3263" s="15">
        <v>0</v>
      </c>
    </row>
    <row r="3264" spans="1:2" x14ac:dyDescent="0.2">
      <c r="A3264" s="16">
        <v>1501010</v>
      </c>
      <c r="B3264" s="15">
        <v>2.5308226E-2</v>
      </c>
    </row>
    <row r="3265" spans="1:2" x14ac:dyDescent="0.2">
      <c r="A3265" s="16">
        <v>1501020</v>
      </c>
      <c r="B3265" s="15">
        <v>0</v>
      </c>
    </row>
    <row r="3266" spans="1:2" x14ac:dyDescent="0.2">
      <c r="A3266" s="16">
        <v>1501020</v>
      </c>
      <c r="B3266" s="15">
        <v>0</v>
      </c>
    </row>
    <row r="3267" spans="1:2" x14ac:dyDescent="0.2">
      <c r="A3267" s="16">
        <v>1501020</v>
      </c>
      <c r="B3267" s="15">
        <v>0</v>
      </c>
    </row>
    <row r="3268" spans="1:2" x14ac:dyDescent="0.2">
      <c r="A3268" s="16">
        <v>1501020</v>
      </c>
      <c r="B3268" s="15">
        <v>0</v>
      </c>
    </row>
    <row r="3269" spans="1:2" x14ac:dyDescent="0.2">
      <c r="A3269" s="16">
        <v>1501030</v>
      </c>
      <c r="B3269" s="15">
        <v>0</v>
      </c>
    </row>
    <row r="3270" spans="1:2" x14ac:dyDescent="0.2">
      <c r="A3270" s="16">
        <v>1501030</v>
      </c>
      <c r="B3270" s="15">
        <v>0</v>
      </c>
    </row>
    <row r="3271" spans="1:2" x14ac:dyDescent="0.2">
      <c r="A3271" s="16">
        <v>1501030</v>
      </c>
      <c r="B3271" s="15">
        <v>0</v>
      </c>
    </row>
    <row r="3272" spans="1:2" x14ac:dyDescent="0.2">
      <c r="A3272" s="16">
        <v>1501030</v>
      </c>
      <c r="B3272" s="15">
        <v>0</v>
      </c>
    </row>
    <row r="3273" spans="1:2" x14ac:dyDescent="0.2">
      <c r="A3273" s="16">
        <v>1501030</v>
      </c>
      <c r="B3273" s="15">
        <v>0</v>
      </c>
    </row>
    <row r="3274" spans="1:2" x14ac:dyDescent="0.2">
      <c r="A3274" s="16">
        <v>1501030</v>
      </c>
      <c r="B3274" s="15">
        <v>0</v>
      </c>
    </row>
    <row r="3275" spans="1:2" x14ac:dyDescent="0.2">
      <c r="A3275" s="16">
        <v>1501030</v>
      </c>
      <c r="B3275" s="15">
        <v>0</v>
      </c>
    </row>
    <row r="3276" spans="1:2" x14ac:dyDescent="0.2">
      <c r="A3276" s="16">
        <v>1501030</v>
      </c>
      <c r="B3276" s="15">
        <v>0</v>
      </c>
    </row>
    <row r="3277" spans="1:2" x14ac:dyDescent="0.2">
      <c r="A3277" s="16">
        <v>1501040</v>
      </c>
      <c r="B3277" s="15">
        <v>0</v>
      </c>
    </row>
    <row r="3278" spans="1:2" x14ac:dyDescent="0.2">
      <c r="A3278" s="16">
        <v>1501040</v>
      </c>
      <c r="B3278" s="15">
        <v>0</v>
      </c>
    </row>
    <row r="3279" spans="1:2" x14ac:dyDescent="0.2">
      <c r="A3279" s="16">
        <v>1501040</v>
      </c>
      <c r="B3279" s="15">
        <v>0</v>
      </c>
    </row>
    <row r="3280" spans="1:2" x14ac:dyDescent="0.2">
      <c r="A3280" s="16">
        <v>1501040</v>
      </c>
      <c r="B3280" s="15">
        <v>0</v>
      </c>
    </row>
    <row r="3281" spans="1:2" x14ac:dyDescent="0.2">
      <c r="A3281" s="16">
        <v>1501040</v>
      </c>
      <c r="B3281" s="15">
        <v>0</v>
      </c>
    </row>
    <row r="3282" spans="1:2" x14ac:dyDescent="0.2">
      <c r="A3282" s="16">
        <v>1501050</v>
      </c>
      <c r="B3282" s="15">
        <v>0</v>
      </c>
    </row>
    <row r="3283" spans="1:2" x14ac:dyDescent="0.2">
      <c r="A3283" s="16">
        <v>1501050</v>
      </c>
      <c r="B3283" s="15">
        <v>0</v>
      </c>
    </row>
    <row r="3284" spans="1:2" x14ac:dyDescent="0.2">
      <c r="A3284" s="16">
        <v>1501050</v>
      </c>
      <c r="B3284" s="15">
        <v>0</v>
      </c>
    </row>
    <row r="3285" spans="1:2" x14ac:dyDescent="0.2">
      <c r="A3285" s="16">
        <v>1501060</v>
      </c>
      <c r="B3285" s="15">
        <v>0</v>
      </c>
    </row>
    <row r="3286" spans="1:2" x14ac:dyDescent="0.2">
      <c r="A3286" s="16">
        <v>1501060</v>
      </c>
      <c r="B3286" s="15">
        <v>0</v>
      </c>
    </row>
    <row r="3287" spans="1:2" x14ac:dyDescent="0.2">
      <c r="A3287" s="16">
        <v>1501060</v>
      </c>
      <c r="B3287" s="15">
        <v>0</v>
      </c>
    </row>
    <row r="3288" spans="1:2" x14ac:dyDescent="0.2">
      <c r="A3288" s="16">
        <v>1501060</v>
      </c>
      <c r="B3288" s="15">
        <v>0</v>
      </c>
    </row>
    <row r="3289" spans="1:2" x14ac:dyDescent="0.2">
      <c r="A3289" s="16">
        <v>1501060</v>
      </c>
      <c r="B3289" s="15">
        <v>0</v>
      </c>
    </row>
    <row r="3290" spans="1:2" x14ac:dyDescent="0.2">
      <c r="A3290" s="16">
        <v>1501060</v>
      </c>
      <c r="B3290" s="15">
        <v>0</v>
      </c>
    </row>
    <row r="3291" spans="1:2" x14ac:dyDescent="0.2">
      <c r="A3291" s="16">
        <v>1501070</v>
      </c>
      <c r="B3291" s="15">
        <v>0</v>
      </c>
    </row>
    <row r="3292" spans="1:2" x14ac:dyDescent="0.2">
      <c r="A3292" s="16">
        <v>1501070</v>
      </c>
      <c r="B3292" s="15">
        <v>0</v>
      </c>
    </row>
    <row r="3293" spans="1:2" x14ac:dyDescent="0.2">
      <c r="A3293" s="16">
        <v>1501070</v>
      </c>
      <c r="B3293" s="15">
        <v>0</v>
      </c>
    </row>
    <row r="3294" spans="1:2" x14ac:dyDescent="0.2">
      <c r="A3294" s="16">
        <v>1501080</v>
      </c>
      <c r="B3294" s="15">
        <v>0</v>
      </c>
    </row>
    <row r="3295" spans="1:2" x14ac:dyDescent="0.2">
      <c r="A3295" s="16">
        <v>1501080</v>
      </c>
      <c r="B3295" s="15">
        <v>0</v>
      </c>
    </row>
    <row r="3296" spans="1:2" x14ac:dyDescent="0.2">
      <c r="A3296" s="16">
        <v>1501080</v>
      </c>
      <c r="B3296" s="15">
        <v>0</v>
      </c>
    </row>
    <row r="3297" spans="1:2" x14ac:dyDescent="0.2">
      <c r="A3297" s="16">
        <v>1501080</v>
      </c>
      <c r="B3297" s="15">
        <v>0</v>
      </c>
    </row>
    <row r="3298" spans="1:2" x14ac:dyDescent="0.2">
      <c r="A3298" s="16">
        <v>1501090</v>
      </c>
      <c r="B3298" s="15">
        <v>0</v>
      </c>
    </row>
    <row r="3299" spans="1:2" x14ac:dyDescent="0.2">
      <c r="A3299" s="16">
        <v>1501090</v>
      </c>
      <c r="B3299" s="15">
        <v>0</v>
      </c>
    </row>
    <row r="3300" spans="1:2" x14ac:dyDescent="0.2">
      <c r="A3300" s="16">
        <v>1501090</v>
      </c>
      <c r="B3300" s="15">
        <v>0</v>
      </c>
    </row>
    <row r="3301" spans="1:2" x14ac:dyDescent="0.2">
      <c r="A3301" s="16">
        <v>1501090</v>
      </c>
      <c r="B3301" s="15">
        <v>0.18900304100000001</v>
      </c>
    </row>
    <row r="3302" spans="1:2" x14ac:dyDescent="0.2">
      <c r="A3302" s="16">
        <v>1501091</v>
      </c>
      <c r="B3302" s="15">
        <v>0</v>
      </c>
    </row>
    <row r="3303" spans="1:2" x14ac:dyDescent="0.2">
      <c r="A3303" s="16">
        <v>1501091</v>
      </c>
      <c r="B3303" s="15">
        <v>0</v>
      </c>
    </row>
    <row r="3304" spans="1:2" x14ac:dyDescent="0.2">
      <c r="A3304" s="16">
        <v>1501091</v>
      </c>
      <c r="B3304" s="15">
        <v>0</v>
      </c>
    </row>
    <row r="3305" spans="1:2" x14ac:dyDescent="0.2">
      <c r="A3305" s="16">
        <v>1501091</v>
      </c>
      <c r="B3305" s="15">
        <v>0</v>
      </c>
    </row>
    <row r="3306" spans="1:2" x14ac:dyDescent="0.2">
      <c r="A3306" s="16">
        <v>1501100</v>
      </c>
      <c r="B3306" s="15">
        <v>0</v>
      </c>
    </row>
    <row r="3307" spans="1:2" x14ac:dyDescent="0.2">
      <c r="A3307" s="16">
        <v>1501100</v>
      </c>
      <c r="B3307" s="15">
        <v>0</v>
      </c>
    </row>
    <row r="3308" spans="1:2" x14ac:dyDescent="0.2">
      <c r="A3308" s="16">
        <v>1501100</v>
      </c>
      <c r="B3308" s="15">
        <v>0</v>
      </c>
    </row>
    <row r="3309" spans="1:2" x14ac:dyDescent="0.2">
      <c r="A3309" s="16">
        <v>1501100</v>
      </c>
      <c r="B3309" s="15">
        <v>0</v>
      </c>
    </row>
    <row r="3310" spans="1:2" x14ac:dyDescent="0.2">
      <c r="A3310" s="16">
        <v>1501100</v>
      </c>
      <c r="B3310" s="15">
        <v>0</v>
      </c>
    </row>
    <row r="3311" spans="1:2" x14ac:dyDescent="0.2">
      <c r="A3311" s="16">
        <v>1501100</v>
      </c>
      <c r="B3311" s="15">
        <v>0</v>
      </c>
    </row>
    <row r="3312" spans="1:2" x14ac:dyDescent="0.2">
      <c r="A3312" s="16">
        <v>1501110</v>
      </c>
      <c r="B3312" s="15">
        <v>0</v>
      </c>
    </row>
    <row r="3313" spans="1:2" x14ac:dyDescent="0.2">
      <c r="A3313" s="16">
        <v>1501120</v>
      </c>
      <c r="B3313" s="15">
        <v>0</v>
      </c>
    </row>
    <row r="3314" spans="1:2" x14ac:dyDescent="0.2">
      <c r="A3314" s="16">
        <v>1501120</v>
      </c>
      <c r="B3314" s="15">
        <v>0</v>
      </c>
    </row>
    <row r="3315" spans="1:2" x14ac:dyDescent="0.2">
      <c r="A3315" s="16">
        <v>1501120</v>
      </c>
      <c r="B3315" s="15">
        <v>0</v>
      </c>
    </row>
    <row r="3316" spans="1:2" x14ac:dyDescent="0.2">
      <c r="A3316" s="16">
        <v>1501120</v>
      </c>
      <c r="B3316" s="15">
        <v>0</v>
      </c>
    </row>
    <row r="3317" spans="1:2" x14ac:dyDescent="0.2">
      <c r="A3317" s="16">
        <v>1501130</v>
      </c>
      <c r="B3317" s="15">
        <v>0</v>
      </c>
    </row>
    <row r="3318" spans="1:2" x14ac:dyDescent="0.2">
      <c r="A3318" s="16">
        <v>1501130</v>
      </c>
      <c r="B3318" s="15">
        <v>0</v>
      </c>
    </row>
    <row r="3319" spans="1:2" x14ac:dyDescent="0.2">
      <c r="A3319" s="16">
        <v>1501130</v>
      </c>
      <c r="B3319" s="15">
        <v>0</v>
      </c>
    </row>
    <row r="3320" spans="1:2" x14ac:dyDescent="0.2">
      <c r="A3320" s="16">
        <v>1501140</v>
      </c>
      <c r="B3320" s="15">
        <v>0</v>
      </c>
    </row>
    <row r="3321" spans="1:2" x14ac:dyDescent="0.2">
      <c r="A3321" s="16">
        <v>1501140</v>
      </c>
      <c r="B3321" s="15">
        <v>0</v>
      </c>
    </row>
    <row r="3322" spans="1:2" x14ac:dyDescent="0.2">
      <c r="A3322" s="16">
        <v>1501140</v>
      </c>
      <c r="B3322" s="15">
        <v>0</v>
      </c>
    </row>
    <row r="3323" spans="1:2" x14ac:dyDescent="0.2">
      <c r="A3323" s="16">
        <v>1501150</v>
      </c>
      <c r="B3323" s="15">
        <v>0</v>
      </c>
    </row>
    <row r="3324" spans="1:2" x14ac:dyDescent="0.2">
      <c r="A3324" s="16">
        <v>1501150</v>
      </c>
      <c r="B3324" s="15">
        <v>0</v>
      </c>
    </row>
    <row r="3325" spans="1:2" x14ac:dyDescent="0.2">
      <c r="A3325" s="16">
        <v>1501150</v>
      </c>
      <c r="B3325" s="15">
        <v>0</v>
      </c>
    </row>
    <row r="3326" spans="1:2" x14ac:dyDescent="0.2">
      <c r="A3326" s="16">
        <v>1501150</v>
      </c>
      <c r="B3326" s="15">
        <v>0</v>
      </c>
    </row>
    <row r="3327" spans="1:2" x14ac:dyDescent="0.2">
      <c r="A3327" s="16">
        <v>1501150</v>
      </c>
      <c r="B3327" s="15">
        <v>0</v>
      </c>
    </row>
    <row r="3328" spans="1:2" x14ac:dyDescent="0.2">
      <c r="A3328" s="16">
        <v>1501150</v>
      </c>
      <c r="B3328" s="15">
        <v>0</v>
      </c>
    </row>
    <row r="3329" spans="1:2" x14ac:dyDescent="0.2">
      <c r="A3329" s="16">
        <v>1501160</v>
      </c>
      <c r="B3329" s="15">
        <v>0</v>
      </c>
    </row>
    <row r="3330" spans="1:2" x14ac:dyDescent="0.2">
      <c r="A3330" s="16">
        <v>1501160</v>
      </c>
      <c r="B3330" s="15">
        <v>0</v>
      </c>
    </row>
    <row r="3331" spans="1:2" x14ac:dyDescent="0.2">
      <c r="A3331" s="16">
        <v>1501160</v>
      </c>
      <c r="B3331" s="15">
        <v>0</v>
      </c>
    </row>
    <row r="3332" spans="1:2" x14ac:dyDescent="0.2">
      <c r="A3332" s="16">
        <v>1501170</v>
      </c>
      <c r="B3332" s="15">
        <v>0</v>
      </c>
    </row>
    <row r="3333" spans="1:2" x14ac:dyDescent="0.2">
      <c r="A3333" s="16">
        <v>1501170</v>
      </c>
      <c r="B3333" s="15">
        <v>0</v>
      </c>
    </row>
    <row r="3334" spans="1:2" x14ac:dyDescent="0.2">
      <c r="A3334" s="16">
        <v>1501170</v>
      </c>
      <c r="B3334" s="15">
        <v>0</v>
      </c>
    </row>
    <row r="3335" spans="1:2" x14ac:dyDescent="0.2">
      <c r="A3335" s="16">
        <v>1501170</v>
      </c>
      <c r="B3335" s="15">
        <v>0</v>
      </c>
    </row>
    <row r="3336" spans="1:2" x14ac:dyDescent="0.2">
      <c r="A3336" s="16">
        <v>1501170</v>
      </c>
      <c r="B3336" s="15">
        <v>0</v>
      </c>
    </row>
    <row r="3337" spans="1:2" x14ac:dyDescent="0.2">
      <c r="A3337" s="16">
        <v>1501180</v>
      </c>
      <c r="B3337" s="15">
        <v>0</v>
      </c>
    </row>
    <row r="3338" spans="1:2" x14ac:dyDescent="0.2">
      <c r="A3338" s="16">
        <v>1501180</v>
      </c>
      <c r="B3338" s="15">
        <v>0</v>
      </c>
    </row>
    <row r="3339" spans="1:2" x14ac:dyDescent="0.2">
      <c r="A3339" s="16">
        <v>1501180</v>
      </c>
      <c r="B3339" s="15">
        <v>0</v>
      </c>
    </row>
    <row r="3340" spans="1:2" x14ac:dyDescent="0.2">
      <c r="A3340" s="16">
        <v>1501180</v>
      </c>
      <c r="B3340" s="15">
        <v>0</v>
      </c>
    </row>
    <row r="3341" spans="1:2" x14ac:dyDescent="0.2">
      <c r="A3341" s="16">
        <v>1501180</v>
      </c>
      <c r="B3341" s="15">
        <v>0</v>
      </c>
    </row>
    <row r="3342" spans="1:2" x14ac:dyDescent="0.2">
      <c r="A3342" s="16">
        <v>1501190</v>
      </c>
      <c r="B3342" s="15">
        <v>0</v>
      </c>
    </row>
    <row r="3343" spans="1:2" x14ac:dyDescent="0.2">
      <c r="A3343" s="16">
        <v>1501190</v>
      </c>
      <c r="B3343" s="15">
        <v>0</v>
      </c>
    </row>
    <row r="3344" spans="1:2" x14ac:dyDescent="0.2">
      <c r="A3344" s="16">
        <v>1501190</v>
      </c>
      <c r="B3344" s="15">
        <v>0</v>
      </c>
    </row>
    <row r="3345" spans="1:2" x14ac:dyDescent="0.2">
      <c r="A3345" s="16">
        <v>1501190</v>
      </c>
      <c r="B3345" s="15">
        <v>0</v>
      </c>
    </row>
    <row r="3346" spans="1:2" x14ac:dyDescent="0.2">
      <c r="A3346" s="16">
        <v>1501200</v>
      </c>
      <c r="B3346" s="15">
        <v>0</v>
      </c>
    </row>
    <row r="3347" spans="1:2" x14ac:dyDescent="0.2">
      <c r="A3347" s="16">
        <v>1501200</v>
      </c>
      <c r="B3347" s="15">
        <v>0</v>
      </c>
    </row>
    <row r="3348" spans="1:2" x14ac:dyDescent="0.2">
      <c r="A3348" s="16">
        <v>1501200</v>
      </c>
      <c r="B3348" s="15">
        <v>0</v>
      </c>
    </row>
    <row r="3349" spans="1:2" x14ac:dyDescent="0.2">
      <c r="A3349" s="16">
        <v>1501210</v>
      </c>
      <c r="B3349" s="15">
        <v>0</v>
      </c>
    </row>
    <row r="3350" spans="1:2" x14ac:dyDescent="0.2">
      <c r="A3350" s="16">
        <v>1501210</v>
      </c>
      <c r="B3350" s="15">
        <v>0</v>
      </c>
    </row>
    <row r="3351" spans="1:2" x14ac:dyDescent="0.2">
      <c r="A3351" s="16">
        <v>1501210</v>
      </c>
      <c r="B3351" s="15">
        <v>0</v>
      </c>
    </row>
    <row r="3352" spans="1:2" x14ac:dyDescent="0.2">
      <c r="A3352" s="16">
        <v>1501210</v>
      </c>
      <c r="B3352" s="15">
        <v>0</v>
      </c>
    </row>
    <row r="3353" spans="1:2" x14ac:dyDescent="0.2">
      <c r="A3353" s="16">
        <v>1501220</v>
      </c>
      <c r="B3353" s="15">
        <v>0</v>
      </c>
    </row>
    <row r="3354" spans="1:2" x14ac:dyDescent="0.2">
      <c r="A3354" s="16">
        <v>1501220</v>
      </c>
      <c r="B3354" s="15">
        <v>0</v>
      </c>
    </row>
    <row r="3355" spans="1:2" x14ac:dyDescent="0.2">
      <c r="A3355" s="16">
        <v>1501230</v>
      </c>
      <c r="B3355" s="15">
        <v>0</v>
      </c>
    </row>
    <row r="3356" spans="1:2" x14ac:dyDescent="0.2">
      <c r="A3356" s="16">
        <v>1501230</v>
      </c>
      <c r="B3356" s="15">
        <v>0</v>
      </c>
    </row>
    <row r="3357" spans="1:2" x14ac:dyDescent="0.2">
      <c r="A3357" s="16">
        <v>1501230</v>
      </c>
      <c r="B3357" s="15">
        <v>0</v>
      </c>
    </row>
    <row r="3358" spans="1:2" x14ac:dyDescent="0.2">
      <c r="A3358" s="16">
        <v>1501230</v>
      </c>
      <c r="B3358" s="15">
        <v>0</v>
      </c>
    </row>
    <row r="3359" spans="1:2" x14ac:dyDescent="0.2">
      <c r="A3359" s="16">
        <v>1501240</v>
      </c>
      <c r="B3359" s="15">
        <v>0</v>
      </c>
    </row>
    <row r="3360" spans="1:2" x14ac:dyDescent="0.2">
      <c r="A3360" s="16">
        <v>1501240</v>
      </c>
      <c r="B3360" s="15">
        <v>0</v>
      </c>
    </row>
    <row r="3361" spans="1:2" x14ac:dyDescent="0.2">
      <c r="A3361" s="16">
        <v>1501240</v>
      </c>
      <c r="B3361" s="15">
        <v>0</v>
      </c>
    </row>
    <row r="3362" spans="1:2" x14ac:dyDescent="0.2">
      <c r="A3362" s="16">
        <v>1501240</v>
      </c>
      <c r="B3362" s="15">
        <v>0</v>
      </c>
    </row>
    <row r="3363" spans="1:2" x14ac:dyDescent="0.2">
      <c r="A3363" s="16">
        <v>1501240</v>
      </c>
      <c r="B3363" s="15">
        <v>0</v>
      </c>
    </row>
    <row r="3364" spans="1:2" x14ac:dyDescent="0.2">
      <c r="A3364" s="16">
        <v>1501250</v>
      </c>
      <c r="B3364" s="15">
        <v>0</v>
      </c>
    </row>
    <row r="3365" spans="1:2" x14ac:dyDescent="0.2">
      <c r="A3365" s="16">
        <v>1501250</v>
      </c>
      <c r="B3365" s="15">
        <v>0</v>
      </c>
    </row>
    <row r="3366" spans="1:2" x14ac:dyDescent="0.2">
      <c r="A3366" s="16">
        <v>1501250</v>
      </c>
      <c r="B3366" s="15">
        <v>0</v>
      </c>
    </row>
    <row r="3367" spans="1:2" x14ac:dyDescent="0.2">
      <c r="A3367" s="16">
        <v>1501250</v>
      </c>
      <c r="B3367" s="15">
        <v>0</v>
      </c>
    </row>
    <row r="3368" spans="1:2" x14ac:dyDescent="0.2">
      <c r="A3368" s="16">
        <v>1501260</v>
      </c>
      <c r="B3368" s="15">
        <v>0</v>
      </c>
    </row>
    <row r="3369" spans="1:2" x14ac:dyDescent="0.2">
      <c r="A3369" s="16">
        <v>1501260</v>
      </c>
      <c r="B3369" s="15">
        <v>0</v>
      </c>
    </row>
    <row r="3370" spans="1:2" x14ac:dyDescent="0.2">
      <c r="A3370" s="16">
        <v>1501270</v>
      </c>
      <c r="B3370" s="15">
        <v>0</v>
      </c>
    </row>
    <row r="3371" spans="1:2" x14ac:dyDescent="0.2">
      <c r="A3371" s="16">
        <v>1501271</v>
      </c>
      <c r="B3371" s="15">
        <v>4.0754489999999997E-2</v>
      </c>
    </row>
    <row r="3372" spans="1:2" x14ac:dyDescent="0.2">
      <c r="A3372" s="16">
        <v>1501271</v>
      </c>
      <c r="B3372" s="15">
        <v>0</v>
      </c>
    </row>
    <row r="3373" spans="1:2" x14ac:dyDescent="0.2">
      <c r="A3373" s="16">
        <v>1501280</v>
      </c>
      <c r="B3373" s="15">
        <v>0</v>
      </c>
    </row>
    <row r="3374" spans="1:2" x14ac:dyDescent="0.2">
      <c r="A3374" s="16">
        <v>1501280</v>
      </c>
      <c r="B3374" s="15">
        <v>0</v>
      </c>
    </row>
    <row r="3375" spans="1:2" x14ac:dyDescent="0.2">
      <c r="A3375" s="16">
        <v>1501281</v>
      </c>
      <c r="B3375" s="15">
        <v>0</v>
      </c>
    </row>
    <row r="3376" spans="1:2" x14ac:dyDescent="0.2">
      <c r="A3376" s="16">
        <v>1501281</v>
      </c>
      <c r="B3376" s="15">
        <v>0</v>
      </c>
    </row>
    <row r="3377" spans="1:2" x14ac:dyDescent="0.2">
      <c r="A3377" s="16">
        <v>1501281</v>
      </c>
      <c r="B3377" s="15">
        <v>4.0754489999999997E-2</v>
      </c>
    </row>
    <row r="3378" spans="1:2" x14ac:dyDescent="0.2">
      <c r="A3378" s="16">
        <v>1501281</v>
      </c>
      <c r="B3378" s="15">
        <v>0</v>
      </c>
    </row>
    <row r="3379" spans="1:2" x14ac:dyDescent="0.2">
      <c r="A3379" s="16">
        <v>1501281</v>
      </c>
      <c r="B3379" s="15">
        <v>9.1912637000000005E-2</v>
      </c>
    </row>
    <row r="3380" spans="1:2" x14ac:dyDescent="0.2">
      <c r="A3380" s="16">
        <v>1501290</v>
      </c>
      <c r="B3380" s="15">
        <v>0</v>
      </c>
    </row>
    <row r="3381" spans="1:2" x14ac:dyDescent="0.2">
      <c r="A3381" s="16">
        <v>1501290</v>
      </c>
      <c r="B3381" s="15">
        <v>0</v>
      </c>
    </row>
    <row r="3382" spans="1:2" x14ac:dyDescent="0.2">
      <c r="A3382" s="16">
        <v>1501290</v>
      </c>
      <c r="B3382" s="15">
        <v>0</v>
      </c>
    </row>
    <row r="3383" spans="1:2" x14ac:dyDescent="0.2">
      <c r="A3383" s="16">
        <v>1501291</v>
      </c>
      <c r="B3383" s="15">
        <v>0</v>
      </c>
    </row>
    <row r="3384" spans="1:2" x14ac:dyDescent="0.2">
      <c r="A3384" s="16">
        <v>1501291</v>
      </c>
      <c r="B3384" s="15">
        <v>0</v>
      </c>
    </row>
    <row r="3385" spans="1:2" x14ac:dyDescent="0.2">
      <c r="A3385" s="16">
        <v>1501291</v>
      </c>
      <c r="B3385" s="15">
        <v>0</v>
      </c>
    </row>
    <row r="3386" spans="1:2" x14ac:dyDescent="0.2">
      <c r="A3386" s="16">
        <v>1501291</v>
      </c>
      <c r="B3386" s="15">
        <v>9.1912637000000005E-2</v>
      </c>
    </row>
    <row r="3387" spans="1:2" x14ac:dyDescent="0.2">
      <c r="A3387" s="16">
        <v>1501292</v>
      </c>
      <c r="B3387" s="15">
        <v>0</v>
      </c>
    </row>
    <row r="3388" spans="1:2" x14ac:dyDescent="0.2">
      <c r="A3388" s="16">
        <v>1501292</v>
      </c>
      <c r="B3388" s="15">
        <v>9.1912637000000005E-2</v>
      </c>
    </row>
    <row r="3389" spans="1:2" x14ac:dyDescent="0.2">
      <c r="A3389" s="16">
        <v>1501292</v>
      </c>
      <c r="B3389" s="15">
        <v>0</v>
      </c>
    </row>
    <row r="3390" spans="1:2" x14ac:dyDescent="0.2">
      <c r="A3390" s="16">
        <v>1501300</v>
      </c>
      <c r="B3390" s="15">
        <v>0</v>
      </c>
    </row>
    <row r="3391" spans="1:2" x14ac:dyDescent="0.2">
      <c r="A3391" s="16">
        <v>1501300</v>
      </c>
      <c r="B3391" s="15">
        <v>0</v>
      </c>
    </row>
    <row r="3392" spans="1:2" x14ac:dyDescent="0.2">
      <c r="A3392" s="16">
        <v>1501300</v>
      </c>
      <c r="B3392" s="15">
        <v>0</v>
      </c>
    </row>
    <row r="3393" spans="1:2" x14ac:dyDescent="0.2">
      <c r="A3393" s="16">
        <v>1501310</v>
      </c>
      <c r="B3393" s="15">
        <v>4.0754489999999997E-2</v>
      </c>
    </row>
    <row r="3394" spans="1:2" x14ac:dyDescent="0.2">
      <c r="A3394" s="16">
        <v>1501310</v>
      </c>
      <c r="B3394" s="15">
        <v>0</v>
      </c>
    </row>
    <row r="3395" spans="1:2" x14ac:dyDescent="0.2">
      <c r="A3395" s="16">
        <v>1501310</v>
      </c>
      <c r="B3395" s="15">
        <v>0</v>
      </c>
    </row>
    <row r="3396" spans="1:2" x14ac:dyDescent="0.2">
      <c r="A3396" s="16">
        <v>1501311</v>
      </c>
      <c r="B3396" s="15">
        <v>4.0754489999999997E-2</v>
      </c>
    </row>
    <row r="3397" spans="1:2" x14ac:dyDescent="0.2">
      <c r="A3397" s="16">
        <v>1501311</v>
      </c>
      <c r="B3397" s="15">
        <v>0</v>
      </c>
    </row>
    <row r="3398" spans="1:2" x14ac:dyDescent="0.2">
      <c r="A3398" s="16">
        <v>1501311</v>
      </c>
      <c r="B3398" s="15">
        <v>0</v>
      </c>
    </row>
    <row r="3399" spans="1:2" x14ac:dyDescent="0.2">
      <c r="A3399" s="16">
        <v>1501320</v>
      </c>
      <c r="B3399" s="15">
        <v>0.18900304100000001</v>
      </c>
    </row>
    <row r="3400" spans="1:2" x14ac:dyDescent="0.2">
      <c r="A3400" s="16">
        <v>1501320</v>
      </c>
      <c r="B3400" s="15">
        <v>0.15165622100000001</v>
      </c>
    </row>
    <row r="3401" spans="1:2" x14ac:dyDescent="0.2">
      <c r="A3401" s="16">
        <v>1501330</v>
      </c>
      <c r="B3401" s="15">
        <v>0</v>
      </c>
    </row>
    <row r="3402" spans="1:2" x14ac:dyDescent="0.2">
      <c r="A3402" s="16">
        <v>1501330</v>
      </c>
      <c r="B3402" s="15">
        <v>0</v>
      </c>
    </row>
    <row r="3403" spans="1:2" x14ac:dyDescent="0.2">
      <c r="A3403" s="16">
        <v>1501330</v>
      </c>
      <c r="B3403" s="15">
        <v>0.18900304100000001</v>
      </c>
    </row>
    <row r="3404" spans="1:2" x14ac:dyDescent="0.2">
      <c r="A3404" s="16">
        <v>1501330</v>
      </c>
      <c r="B3404" s="15">
        <v>0.15165622100000001</v>
      </c>
    </row>
    <row r="3405" spans="1:2" x14ac:dyDescent="0.2">
      <c r="A3405" s="16">
        <v>1501340</v>
      </c>
      <c r="B3405" s="15">
        <v>0</v>
      </c>
    </row>
    <row r="3406" spans="1:2" x14ac:dyDescent="0.2">
      <c r="A3406" s="16">
        <v>1501340</v>
      </c>
      <c r="B3406" s="15">
        <v>0</v>
      </c>
    </row>
    <row r="3407" spans="1:2" x14ac:dyDescent="0.2">
      <c r="A3407" s="16">
        <v>1501340</v>
      </c>
      <c r="B3407" s="15">
        <v>0</v>
      </c>
    </row>
    <row r="3408" spans="1:2" x14ac:dyDescent="0.2">
      <c r="A3408" s="16">
        <v>1501340</v>
      </c>
      <c r="B3408" s="15">
        <v>0.15165622100000001</v>
      </c>
    </row>
    <row r="3409" spans="1:2" x14ac:dyDescent="0.2">
      <c r="A3409" s="16">
        <v>1501350</v>
      </c>
      <c r="B3409" s="15">
        <v>0</v>
      </c>
    </row>
    <row r="3410" spans="1:2" x14ac:dyDescent="0.2">
      <c r="A3410" s="16">
        <v>1501350</v>
      </c>
      <c r="B3410" s="15">
        <v>0</v>
      </c>
    </row>
    <row r="3411" spans="1:2" x14ac:dyDescent="0.2">
      <c r="A3411" s="16">
        <v>1501350</v>
      </c>
      <c r="B3411" s="15">
        <v>0</v>
      </c>
    </row>
    <row r="3412" spans="1:2" x14ac:dyDescent="0.2">
      <c r="A3412" s="16">
        <v>1501360</v>
      </c>
      <c r="B3412" s="15">
        <v>0</v>
      </c>
    </row>
    <row r="3413" spans="1:2" x14ac:dyDescent="0.2">
      <c r="A3413" s="16">
        <v>1501360</v>
      </c>
      <c r="B3413" s="15">
        <v>0</v>
      </c>
    </row>
    <row r="3414" spans="1:2" x14ac:dyDescent="0.2">
      <c r="A3414" s="16">
        <v>1501360</v>
      </c>
      <c r="B3414" s="15">
        <v>0</v>
      </c>
    </row>
    <row r="3415" spans="1:2" x14ac:dyDescent="0.2">
      <c r="A3415" s="16">
        <v>1501360</v>
      </c>
      <c r="B3415" s="15">
        <v>0</v>
      </c>
    </row>
    <row r="3416" spans="1:2" x14ac:dyDescent="0.2">
      <c r="A3416" s="16">
        <v>1501370</v>
      </c>
      <c r="B3416" s="15">
        <v>0</v>
      </c>
    </row>
    <row r="3417" spans="1:2" x14ac:dyDescent="0.2">
      <c r="A3417" s="16">
        <v>1501370</v>
      </c>
      <c r="B3417" s="15">
        <v>3.8649975000000003E-2</v>
      </c>
    </row>
    <row r="3418" spans="1:2" x14ac:dyDescent="0.2">
      <c r="A3418" s="16">
        <v>1501370</v>
      </c>
      <c r="B3418" s="15">
        <v>0</v>
      </c>
    </row>
    <row r="3419" spans="1:2" x14ac:dyDescent="0.2">
      <c r="A3419" s="16">
        <v>1501370</v>
      </c>
      <c r="B3419" s="15">
        <v>0</v>
      </c>
    </row>
    <row r="3420" spans="1:2" x14ac:dyDescent="0.2">
      <c r="A3420" s="16">
        <v>1501370</v>
      </c>
      <c r="B3420" s="15">
        <v>0</v>
      </c>
    </row>
    <row r="3421" spans="1:2" x14ac:dyDescent="0.2">
      <c r="A3421" s="16">
        <v>1501370</v>
      </c>
      <c r="B3421" s="15">
        <v>0.15165622100000001</v>
      </c>
    </row>
    <row r="3422" spans="1:2" x14ac:dyDescent="0.2">
      <c r="A3422" s="16">
        <v>1501380</v>
      </c>
      <c r="B3422" s="15">
        <v>0</v>
      </c>
    </row>
    <row r="3423" spans="1:2" x14ac:dyDescent="0.2">
      <c r="A3423" s="16">
        <v>1501380</v>
      </c>
      <c r="B3423" s="15">
        <v>3.8649975000000003E-2</v>
      </c>
    </row>
    <row r="3424" spans="1:2" x14ac:dyDescent="0.2">
      <c r="A3424" s="16">
        <v>1501380</v>
      </c>
      <c r="B3424" s="15">
        <v>0</v>
      </c>
    </row>
    <row r="3425" spans="1:2" x14ac:dyDescent="0.2">
      <c r="A3425" s="16">
        <v>1501390</v>
      </c>
      <c r="B3425" s="15">
        <v>0</v>
      </c>
    </row>
    <row r="3426" spans="1:2" x14ac:dyDescent="0.2">
      <c r="A3426" s="16">
        <v>1501390</v>
      </c>
      <c r="B3426" s="15">
        <v>0</v>
      </c>
    </row>
    <row r="3427" spans="1:2" x14ac:dyDescent="0.2">
      <c r="A3427" s="16">
        <v>1501400</v>
      </c>
      <c r="B3427" s="15">
        <v>0</v>
      </c>
    </row>
    <row r="3428" spans="1:2" x14ac:dyDescent="0.2">
      <c r="A3428" s="16">
        <v>1501400</v>
      </c>
      <c r="B3428" s="15">
        <v>6.1315036000000003E-2</v>
      </c>
    </row>
    <row r="3429" spans="1:2" x14ac:dyDescent="0.2">
      <c r="A3429" s="16">
        <v>1501400</v>
      </c>
      <c r="B3429" s="15">
        <v>0</v>
      </c>
    </row>
    <row r="3430" spans="1:2" x14ac:dyDescent="0.2">
      <c r="A3430" s="16">
        <v>1501400</v>
      </c>
      <c r="B3430" s="15">
        <v>0</v>
      </c>
    </row>
    <row r="3431" spans="1:2" x14ac:dyDescent="0.2">
      <c r="A3431" s="16">
        <v>1501400</v>
      </c>
      <c r="B3431" s="15">
        <v>6.0495898999999999E-2</v>
      </c>
    </row>
    <row r="3432" spans="1:2" x14ac:dyDescent="0.2">
      <c r="A3432" s="16">
        <v>1501410</v>
      </c>
      <c r="B3432" s="15">
        <v>0</v>
      </c>
    </row>
    <row r="3433" spans="1:2" x14ac:dyDescent="0.2">
      <c r="A3433" s="16">
        <v>1501410</v>
      </c>
      <c r="B3433" s="15">
        <v>3.8649975000000003E-2</v>
      </c>
    </row>
    <row r="3434" spans="1:2" x14ac:dyDescent="0.2">
      <c r="A3434" s="16">
        <v>1501410</v>
      </c>
      <c r="B3434" s="15">
        <v>6.0495898999999999E-2</v>
      </c>
    </row>
    <row r="3435" spans="1:2" x14ac:dyDescent="0.2">
      <c r="A3435" s="16">
        <v>1501410</v>
      </c>
      <c r="B3435" s="15">
        <v>5.3423137000000002E-2</v>
      </c>
    </row>
    <row r="3436" spans="1:2" x14ac:dyDescent="0.2">
      <c r="A3436" s="16">
        <v>1501420</v>
      </c>
      <c r="B3436" s="15">
        <v>0</v>
      </c>
    </row>
    <row r="3437" spans="1:2" x14ac:dyDescent="0.2">
      <c r="A3437" s="16">
        <v>1501420</v>
      </c>
      <c r="B3437" s="15">
        <v>0</v>
      </c>
    </row>
    <row r="3438" spans="1:2" x14ac:dyDescent="0.2">
      <c r="A3438" s="16">
        <v>1501420</v>
      </c>
      <c r="B3438" s="15">
        <v>0</v>
      </c>
    </row>
    <row r="3439" spans="1:2" x14ac:dyDescent="0.2">
      <c r="A3439" s="16">
        <v>1501420</v>
      </c>
      <c r="B3439" s="15">
        <v>0</v>
      </c>
    </row>
    <row r="3440" spans="1:2" x14ac:dyDescent="0.2">
      <c r="A3440" s="16">
        <v>1501420</v>
      </c>
      <c r="B3440" s="15">
        <v>0</v>
      </c>
    </row>
    <row r="3441" spans="1:2" x14ac:dyDescent="0.2">
      <c r="A3441" s="16">
        <v>1501430</v>
      </c>
      <c r="B3441" s="15">
        <v>9.7790612999999998E-2</v>
      </c>
    </row>
    <row r="3442" spans="1:2" x14ac:dyDescent="0.2">
      <c r="A3442" s="16">
        <v>1501430</v>
      </c>
      <c r="B3442" s="15">
        <v>3.8649975000000003E-2</v>
      </c>
    </row>
    <row r="3443" spans="1:2" x14ac:dyDescent="0.2">
      <c r="A3443" s="16">
        <v>1501430</v>
      </c>
      <c r="B3443" s="15">
        <v>0</v>
      </c>
    </row>
    <row r="3444" spans="1:2" x14ac:dyDescent="0.2">
      <c r="A3444" s="16">
        <v>1501430</v>
      </c>
      <c r="B3444" s="15">
        <v>0.15165622100000001</v>
      </c>
    </row>
    <row r="3445" spans="1:2" x14ac:dyDescent="0.2">
      <c r="A3445" s="16">
        <v>1501440</v>
      </c>
      <c r="B3445" s="15">
        <v>0.15165622100000001</v>
      </c>
    </row>
    <row r="3446" spans="1:2" x14ac:dyDescent="0.2">
      <c r="A3446" s="16">
        <v>1501450</v>
      </c>
      <c r="B3446" s="15">
        <v>0.18900304100000001</v>
      </c>
    </row>
    <row r="3447" spans="1:2" x14ac:dyDescent="0.2">
      <c r="A3447" s="16">
        <v>1501450</v>
      </c>
      <c r="B3447" s="15">
        <v>0.15165622100000001</v>
      </c>
    </row>
    <row r="3448" spans="1:2" x14ac:dyDescent="0.2">
      <c r="A3448" s="16">
        <v>1501460</v>
      </c>
      <c r="B3448" s="15">
        <v>0.19476634700000001</v>
      </c>
    </row>
    <row r="3449" spans="1:2" x14ac:dyDescent="0.2">
      <c r="A3449" s="16">
        <v>1501460</v>
      </c>
      <c r="B3449" s="15">
        <v>9.7790612999999998E-2</v>
      </c>
    </row>
    <row r="3450" spans="1:2" x14ac:dyDescent="0.2">
      <c r="A3450" s="16">
        <v>1501460</v>
      </c>
      <c r="B3450" s="15">
        <v>0.15165622100000001</v>
      </c>
    </row>
    <row r="3451" spans="1:2" x14ac:dyDescent="0.2">
      <c r="A3451" s="16">
        <v>1501470</v>
      </c>
      <c r="B3451" s="15">
        <v>0.18900304100000001</v>
      </c>
    </row>
    <row r="3452" spans="1:2" x14ac:dyDescent="0.2">
      <c r="A3452" s="16">
        <v>1501470</v>
      </c>
      <c r="B3452" s="15">
        <v>0.15165622100000001</v>
      </c>
    </row>
    <row r="3453" spans="1:2" x14ac:dyDescent="0.2">
      <c r="A3453" s="16">
        <v>1501480</v>
      </c>
      <c r="B3453" s="15">
        <v>0.18900304100000001</v>
      </c>
    </row>
    <row r="3454" spans="1:2" x14ac:dyDescent="0.2">
      <c r="A3454" s="16">
        <v>1501480</v>
      </c>
      <c r="B3454" s="15">
        <v>0.15165622100000001</v>
      </c>
    </row>
    <row r="3455" spans="1:2" x14ac:dyDescent="0.2">
      <c r="A3455" s="16">
        <v>1501490</v>
      </c>
      <c r="B3455" s="15">
        <v>0.15165622100000001</v>
      </c>
    </row>
    <row r="3456" spans="1:2" x14ac:dyDescent="0.2">
      <c r="A3456" s="16">
        <v>1501500</v>
      </c>
      <c r="B3456" s="15">
        <v>0.15165622100000001</v>
      </c>
    </row>
    <row r="3457" spans="1:2" x14ac:dyDescent="0.2">
      <c r="A3457" s="16">
        <v>1501510</v>
      </c>
      <c r="B3457" s="15">
        <v>0.19476634700000001</v>
      </c>
    </row>
    <row r="3458" spans="1:2" x14ac:dyDescent="0.2">
      <c r="A3458" s="16">
        <v>1501510</v>
      </c>
      <c r="B3458" s="15">
        <v>0.124364112</v>
      </c>
    </row>
    <row r="3459" spans="1:2" x14ac:dyDescent="0.2">
      <c r="A3459" s="16">
        <v>1501510</v>
      </c>
      <c r="B3459" s="15">
        <v>0.205680801</v>
      </c>
    </row>
    <row r="3460" spans="1:2" x14ac:dyDescent="0.2">
      <c r="A3460" s="16">
        <v>1501510</v>
      </c>
      <c r="B3460" s="15">
        <v>0.16572731700000001</v>
      </c>
    </row>
    <row r="3461" spans="1:2" x14ac:dyDescent="0.2">
      <c r="A3461" s="16">
        <v>1501510</v>
      </c>
      <c r="B3461" s="15">
        <v>0.19634009799999999</v>
      </c>
    </row>
    <row r="3462" spans="1:2" x14ac:dyDescent="0.2">
      <c r="A3462" s="16">
        <v>1501510</v>
      </c>
      <c r="B3462" s="15">
        <v>0</v>
      </c>
    </row>
    <row r="3463" spans="1:2" x14ac:dyDescent="0.2">
      <c r="A3463" s="16">
        <v>1501510</v>
      </c>
      <c r="B3463" s="15">
        <v>0.15165622100000001</v>
      </c>
    </row>
    <row r="3464" spans="1:2" x14ac:dyDescent="0.2">
      <c r="A3464" s="16">
        <v>1501510</v>
      </c>
      <c r="B3464" s="15">
        <v>0.22528158500000001</v>
      </c>
    </row>
    <row r="3465" spans="1:2" x14ac:dyDescent="0.2">
      <c r="A3465" s="16">
        <v>1501520</v>
      </c>
      <c r="B3465" s="15">
        <v>4.0754489999999997E-2</v>
      </c>
    </row>
    <row r="3466" spans="1:2" x14ac:dyDescent="0.2">
      <c r="A3466" s="16">
        <v>1501520</v>
      </c>
      <c r="B3466" s="15">
        <v>0.16572731700000001</v>
      </c>
    </row>
    <row r="3467" spans="1:2" x14ac:dyDescent="0.2">
      <c r="A3467" s="16">
        <v>1501520</v>
      </c>
      <c r="B3467" s="15">
        <v>0.19634009799999999</v>
      </c>
    </row>
    <row r="3468" spans="1:2" x14ac:dyDescent="0.2">
      <c r="A3468" s="16">
        <v>1501520</v>
      </c>
      <c r="B3468" s="15">
        <v>0</v>
      </c>
    </row>
    <row r="3469" spans="1:2" x14ac:dyDescent="0.2">
      <c r="A3469" s="16">
        <v>1501520</v>
      </c>
      <c r="B3469" s="15">
        <v>0.14215628899999999</v>
      </c>
    </row>
    <row r="3470" spans="1:2" x14ac:dyDescent="0.2">
      <c r="A3470" s="16">
        <v>1501520</v>
      </c>
      <c r="B3470" s="15">
        <v>0.18280436999999999</v>
      </c>
    </row>
    <row r="3471" spans="1:2" x14ac:dyDescent="0.2">
      <c r="A3471" s="16">
        <v>1501520</v>
      </c>
      <c r="B3471" s="15">
        <v>0.22528158500000001</v>
      </c>
    </row>
    <row r="3472" spans="1:2" x14ac:dyDescent="0.2">
      <c r="A3472" s="16">
        <v>1501530</v>
      </c>
      <c r="B3472" s="15">
        <v>4.0754489999999997E-2</v>
      </c>
    </row>
    <row r="3473" spans="1:2" x14ac:dyDescent="0.2">
      <c r="A3473" s="16">
        <v>1501530</v>
      </c>
      <c r="B3473" s="15">
        <v>0.16572731700000001</v>
      </c>
    </row>
    <row r="3474" spans="1:2" x14ac:dyDescent="0.2">
      <c r="A3474" s="16">
        <v>1501530</v>
      </c>
      <c r="B3474" s="15">
        <v>0</v>
      </c>
    </row>
    <row r="3475" spans="1:2" x14ac:dyDescent="0.2">
      <c r="A3475" s="16">
        <v>1501530</v>
      </c>
      <c r="B3475" s="15">
        <v>0</v>
      </c>
    </row>
    <row r="3476" spans="1:2" x14ac:dyDescent="0.2">
      <c r="A3476" s="16">
        <v>1501540</v>
      </c>
      <c r="B3476" s="15">
        <v>4.0754489999999997E-2</v>
      </c>
    </row>
    <row r="3477" spans="1:2" x14ac:dyDescent="0.2">
      <c r="A3477" s="16">
        <v>1501540</v>
      </c>
      <c r="B3477" s="15">
        <v>0.16572731700000001</v>
      </c>
    </row>
    <row r="3478" spans="1:2" x14ac:dyDescent="0.2">
      <c r="A3478" s="16">
        <v>1501540</v>
      </c>
      <c r="B3478" s="15">
        <v>0</v>
      </c>
    </row>
    <row r="3479" spans="1:2" x14ac:dyDescent="0.2">
      <c r="A3479" s="16">
        <v>1501540</v>
      </c>
      <c r="B3479" s="15">
        <v>9.1912637000000005E-2</v>
      </c>
    </row>
    <row r="3480" spans="1:2" x14ac:dyDescent="0.2">
      <c r="A3480" s="16">
        <v>1501540</v>
      </c>
      <c r="B3480" s="15">
        <v>4.9910244999999999E-2</v>
      </c>
    </row>
    <row r="3481" spans="1:2" x14ac:dyDescent="0.2">
      <c r="A3481" s="16">
        <v>1501550</v>
      </c>
      <c r="B3481" s="15">
        <v>4.0754489999999997E-2</v>
      </c>
    </row>
    <row r="3482" spans="1:2" x14ac:dyDescent="0.2">
      <c r="A3482" s="16">
        <v>1501550</v>
      </c>
      <c r="B3482" s="15">
        <v>0.16572731700000001</v>
      </c>
    </row>
    <row r="3483" spans="1:2" x14ac:dyDescent="0.2">
      <c r="A3483" s="16">
        <v>1501550</v>
      </c>
      <c r="B3483" s="15">
        <v>0.14215628899999999</v>
      </c>
    </row>
    <row r="3484" spans="1:2" x14ac:dyDescent="0.2">
      <c r="A3484" s="16">
        <v>1501550</v>
      </c>
      <c r="B3484" s="15">
        <v>0.16258183200000001</v>
      </c>
    </row>
    <row r="3485" spans="1:2" x14ac:dyDescent="0.2">
      <c r="A3485" s="16">
        <v>1501550</v>
      </c>
      <c r="B3485" s="15">
        <v>4.9910244999999999E-2</v>
      </c>
    </row>
    <row r="3486" spans="1:2" x14ac:dyDescent="0.2">
      <c r="A3486" s="16">
        <v>1501560</v>
      </c>
      <c r="B3486" s="15">
        <v>0.19476634700000001</v>
      </c>
    </row>
    <row r="3487" spans="1:2" x14ac:dyDescent="0.2">
      <c r="A3487" s="16">
        <v>1501570</v>
      </c>
      <c r="B3487" s="15">
        <v>0.19476634700000001</v>
      </c>
    </row>
    <row r="3488" spans="1:2" x14ac:dyDescent="0.2">
      <c r="A3488" s="16">
        <v>1501570</v>
      </c>
      <c r="B3488" s="15">
        <v>9.7790612999999998E-2</v>
      </c>
    </row>
    <row r="3489" spans="1:2" x14ac:dyDescent="0.2">
      <c r="A3489" s="16">
        <v>1501570</v>
      </c>
      <c r="B3489" s="15">
        <v>0.15165622100000001</v>
      </c>
    </row>
    <row r="3490" spans="1:2" x14ac:dyDescent="0.2">
      <c r="A3490" s="16">
        <v>1501580</v>
      </c>
      <c r="B3490" s="15">
        <v>0.19476634700000001</v>
      </c>
    </row>
    <row r="3491" spans="1:2" x14ac:dyDescent="0.2">
      <c r="A3491" s="16">
        <v>1501580</v>
      </c>
      <c r="B3491" s="15">
        <v>0.15165622100000001</v>
      </c>
    </row>
    <row r="3492" spans="1:2" x14ac:dyDescent="0.2">
      <c r="A3492" s="16">
        <v>1501590</v>
      </c>
      <c r="B3492" s="15">
        <v>9.7790612999999998E-2</v>
      </c>
    </row>
    <row r="3493" spans="1:2" x14ac:dyDescent="0.2">
      <c r="A3493" s="16">
        <v>1501600</v>
      </c>
      <c r="B3493" s="15">
        <v>3.8649975000000003E-2</v>
      </c>
    </row>
    <row r="3494" spans="1:2" x14ac:dyDescent="0.2">
      <c r="A3494" s="16">
        <v>1501600</v>
      </c>
      <c r="B3494" s="15">
        <v>0.12370133799999999</v>
      </c>
    </row>
    <row r="3495" spans="1:2" x14ac:dyDescent="0.2">
      <c r="A3495" s="16">
        <v>1501600</v>
      </c>
      <c r="B3495" s="15">
        <v>0.115338357</v>
      </c>
    </row>
    <row r="3496" spans="1:2" x14ac:dyDescent="0.2">
      <c r="A3496" s="16">
        <v>1501610</v>
      </c>
      <c r="B3496" s="15">
        <v>0.12370133799999999</v>
      </c>
    </row>
    <row r="3497" spans="1:2" x14ac:dyDescent="0.2">
      <c r="A3497" s="16">
        <v>1501610</v>
      </c>
      <c r="B3497" s="15">
        <v>0.115338357</v>
      </c>
    </row>
    <row r="3498" spans="1:2" x14ac:dyDescent="0.2">
      <c r="A3498" s="16">
        <v>1501610</v>
      </c>
      <c r="B3498" s="15">
        <v>0.16984334200000001</v>
      </c>
    </row>
    <row r="3499" spans="1:2" x14ac:dyDescent="0.2">
      <c r="A3499" s="16">
        <v>1501620</v>
      </c>
      <c r="B3499" s="15">
        <v>0.12370133799999999</v>
      </c>
    </row>
    <row r="3500" spans="1:2" x14ac:dyDescent="0.2">
      <c r="A3500" s="16">
        <v>1501620</v>
      </c>
      <c r="B3500" s="15">
        <v>0.115338357</v>
      </c>
    </row>
    <row r="3501" spans="1:2" x14ac:dyDescent="0.2">
      <c r="A3501" s="16">
        <v>1501630</v>
      </c>
      <c r="B3501" s="15">
        <v>3.8649975000000003E-2</v>
      </c>
    </row>
    <row r="3502" spans="1:2" x14ac:dyDescent="0.2">
      <c r="A3502" s="16">
        <v>1501630</v>
      </c>
      <c r="B3502" s="15">
        <v>0.12370133799999999</v>
      </c>
    </row>
    <row r="3503" spans="1:2" x14ac:dyDescent="0.2">
      <c r="A3503" s="16">
        <v>1501630</v>
      </c>
      <c r="B3503" s="15">
        <v>0.115338357</v>
      </c>
    </row>
    <row r="3504" spans="1:2" x14ac:dyDescent="0.2">
      <c r="A3504" s="16">
        <v>1501630</v>
      </c>
      <c r="B3504" s="15">
        <v>5.5466574999999997E-2</v>
      </c>
    </row>
    <row r="3505" spans="1:2" x14ac:dyDescent="0.2">
      <c r="A3505" s="16">
        <v>1501640</v>
      </c>
      <c r="B3505" s="15">
        <v>0.12370133799999999</v>
      </c>
    </row>
    <row r="3506" spans="1:2" x14ac:dyDescent="0.2">
      <c r="A3506" s="16">
        <v>1501640</v>
      </c>
      <c r="B3506" s="15">
        <v>0.16984334200000001</v>
      </c>
    </row>
    <row r="3507" spans="1:2" x14ac:dyDescent="0.2">
      <c r="A3507" s="16">
        <v>1501640</v>
      </c>
      <c r="B3507" s="15">
        <v>5.5466574999999997E-2</v>
      </c>
    </row>
    <row r="3508" spans="1:2" x14ac:dyDescent="0.2">
      <c r="A3508" s="16">
        <v>1501650</v>
      </c>
      <c r="B3508" s="15">
        <v>0.12370133799999999</v>
      </c>
    </row>
    <row r="3509" spans="1:2" x14ac:dyDescent="0.2">
      <c r="A3509" s="16">
        <v>1501650</v>
      </c>
      <c r="B3509" s="15">
        <v>0.16984334200000001</v>
      </c>
    </row>
    <row r="3510" spans="1:2" x14ac:dyDescent="0.2">
      <c r="A3510" s="16">
        <v>1501650</v>
      </c>
      <c r="B3510" s="15">
        <v>5.5466574999999997E-2</v>
      </c>
    </row>
    <row r="3511" spans="1:2" x14ac:dyDescent="0.2">
      <c r="A3511" s="16">
        <v>1501660</v>
      </c>
      <c r="B3511" s="15">
        <v>3.8649975000000003E-2</v>
      </c>
    </row>
    <row r="3512" spans="1:2" x14ac:dyDescent="0.2">
      <c r="A3512" s="16">
        <v>1501660</v>
      </c>
      <c r="B3512" s="15">
        <v>5.5466574999999997E-2</v>
      </c>
    </row>
    <row r="3513" spans="1:2" x14ac:dyDescent="0.2">
      <c r="A3513" s="16">
        <v>1501670</v>
      </c>
      <c r="B3513" s="15">
        <v>0.14562504900000001</v>
      </c>
    </row>
    <row r="3514" spans="1:2" x14ac:dyDescent="0.2">
      <c r="A3514" s="16">
        <v>1501670</v>
      </c>
      <c r="B3514" s="15">
        <v>5.5466574999999997E-2</v>
      </c>
    </row>
    <row r="3515" spans="1:2" x14ac:dyDescent="0.2">
      <c r="A3515" s="16">
        <v>1501680</v>
      </c>
      <c r="B3515" s="15">
        <v>5.5466574999999997E-2</v>
      </c>
    </row>
    <row r="3516" spans="1:2" x14ac:dyDescent="0.2">
      <c r="A3516" s="16">
        <v>1501690</v>
      </c>
      <c r="B3516" s="15">
        <v>3.8649975000000003E-2</v>
      </c>
    </row>
    <row r="3517" spans="1:2" x14ac:dyDescent="0.2">
      <c r="A3517" s="16">
        <v>1501690</v>
      </c>
      <c r="B3517" s="15">
        <v>0.12370133799999999</v>
      </c>
    </row>
    <row r="3518" spans="1:2" x14ac:dyDescent="0.2">
      <c r="A3518" s="16">
        <v>1501690</v>
      </c>
      <c r="B3518" s="15">
        <v>5.5466574999999997E-2</v>
      </c>
    </row>
    <row r="3519" spans="1:2" x14ac:dyDescent="0.2">
      <c r="A3519" s="16">
        <v>1501700</v>
      </c>
      <c r="B3519" s="15">
        <v>3.8649975000000003E-2</v>
      </c>
    </row>
    <row r="3520" spans="1:2" x14ac:dyDescent="0.2">
      <c r="A3520" s="16">
        <v>1501700</v>
      </c>
      <c r="B3520" s="15">
        <v>5.5466574999999997E-2</v>
      </c>
    </row>
    <row r="3521" spans="1:2" x14ac:dyDescent="0.2">
      <c r="A3521" s="16">
        <v>1501710</v>
      </c>
      <c r="B3521" s="15">
        <v>3.8649975000000003E-2</v>
      </c>
    </row>
    <row r="3522" spans="1:2" x14ac:dyDescent="0.2">
      <c r="A3522" s="16">
        <v>1501710</v>
      </c>
      <c r="B3522" s="15">
        <v>5.3423137000000002E-2</v>
      </c>
    </row>
    <row r="3523" spans="1:2" x14ac:dyDescent="0.2">
      <c r="A3523" s="16">
        <v>1501710</v>
      </c>
      <c r="B3523" s="15">
        <v>5.5466574999999997E-2</v>
      </c>
    </row>
    <row r="3524" spans="1:2" x14ac:dyDescent="0.2">
      <c r="A3524" s="16">
        <v>1501720</v>
      </c>
      <c r="B3524" s="15">
        <v>0</v>
      </c>
    </row>
    <row r="3525" spans="1:2" x14ac:dyDescent="0.2">
      <c r="A3525" s="16">
        <v>1501720</v>
      </c>
      <c r="B3525" s="15">
        <v>3.8649975000000003E-2</v>
      </c>
    </row>
    <row r="3526" spans="1:2" x14ac:dyDescent="0.2">
      <c r="A3526" s="16">
        <v>1501720</v>
      </c>
      <c r="B3526" s="15">
        <v>5.3423137000000002E-2</v>
      </c>
    </row>
    <row r="3527" spans="1:2" x14ac:dyDescent="0.2">
      <c r="A3527" s="16">
        <v>1501720</v>
      </c>
      <c r="B3527" s="15">
        <v>5.5466574999999997E-2</v>
      </c>
    </row>
    <row r="3528" spans="1:2" x14ac:dyDescent="0.2">
      <c r="A3528" s="16">
        <v>1501730</v>
      </c>
      <c r="B3528" s="15">
        <v>0</v>
      </c>
    </row>
    <row r="3529" spans="1:2" x14ac:dyDescent="0.2">
      <c r="A3529" s="16">
        <v>1501730</v>
      </c>
      <c r="B3529" s="15">
        <v>6.0495898999999999E-2</v>
      </c>
    </row>
    <row r="3530" spans="1:2" x14ac:dyDescent="0.2">
      <c r="A3530" s="16">
        <v>1501730</v>
      </c>
      <c r="B3530" s="15">
        <v>5.3423137000000002E-2</v>
      </c>
    </row>
    <row r="3531" spans="1:2" x14ac:dyDescent="0.2">
      <c r="A3531" s="16">
        <v>1501730</v>
      </c>
      <c r="B3531" s="15">
        <v>0</v>
      </c>
    </row>
    <row r="3532" spans="1:2" x14ac:dyDescent="0.2">
      <c r="A3532" s="16">
        <v>1501730</v>
      </c>
      <c r="B3532" s="15">
        <v>5.2183994999999997E-2</v>
      </c>
    </row>
    <row r="3533" spans="1:2" x14ac:dyDescent="0.2">
      <c r="A3533" s="16">
        <v>1501740</v>
      </c>
      <c r="B3533" s="15">
        <v>6.1315036000000003E-2</v>
      </c>
    </row>
    <row r="3534" spans="1:2" x14ac:dyDescent="0.2">
      <c r="A3534" s="16">
        <v>1501740</v>
      </c>
      <c r="B3534" s="15">
        <v>0</v>
      </c>
    </row>
    <row r="3535" spans="1:2" x14ac:dyDescent="0.2">
      <c r="A3535" s="16">
        <v>1501740</v>
      </c>
      <c r="B3535" s="15">
        <v>6.0495898999999999E-2</v>
      </c>
    </row>
    <row r="3536" spans="1:2" x14ac:dyDescent="0.2">
      <c r="A3536" s="16">
        <v>1501750</v>
      </c>
      <c r="B3536" s="15">
        <v>6.1315036000000003E-2</v>
      </c>
    </row>
    <row r="3537" spans="1:2" x14ac:dyDescent="0.2">
      <c r="A3537" s="16">
        <v>1501750</v>
      </c>
      <c r="B3537" s="15">
        <v>0</v>
      </c>
    </row>
    <row r="3538" spans="1:2" x14ac:dyDescent="0.2">
      <c r="A3538" s="16">
        <v>1501750</v>
      </c>
      <c r="B3538" s="15">
        <v>6.0495898999999999E-2</v>
      </c>
    </row>
    <row r="3539" spans="1:2" x14ac:dyDescent="0.2">
      <c r="A3539" s="16">
        <v>1501760</v>
      </c>
      <c r="B3539" s="15">
        <v>0</v>
      </c>
    </row>
    <row r="3540" spans="1:2" x14ac:dyDescent="0.2">
      <c r="A3540" s="16">
        <v>1501760</v>
      </c>
      <c r="B3540" s="15">
        <v>0</v>
      </c>
    </row>
    <row r="3541" spans="1:2" x14ac:dyDescent="0.2">
      <c r="A3541" s="16">
        <v>1501760</v>
      </c>
      <c r="B3541" s="15">
        <v>6.1315036000000003E-2</v>
      </c>
    </row>
    <row r="3542" spans="1:2" x14ac:dyDescent="0.2">
      <c r="A3542" s="16">
        <v>1501760</v>
      </c>
      <c r="B3542" s="15">
        <v>0</v>
      </c>
    </row>
    <row r="3543" spans="1:2" x14ac:dyDescent="0.2">
      <c r="A3543" s="16">
        <v>1501760</v>
      </c>
      <c r="B3543" s="15">
        <v>6.0495898999999999E-2</v>
      </c>
    </row>
    <row r="3544" spans="1:2" x14ac:dyDescent="0.2">
      <c r="A3544" s="16">
        <v>1501760</v>
      </c>
      <c r="B3544" s="15">
        <v>0</v>
      </c>
    </row>
    <row r="3545" spans="1:2" x14ac:dyDescent="0.2">
      <c r="A3545" s="16">
        <v>1501760</v>
      </c>
      <c r="B3545" s="15">
        <v>0</v>
      </c>
    </row>
    <row r="3546" spans="1:2" x14ac:dyDescent="0.2">
      <c r="A3546" s="16">
        <v>1501770</v>
      </c>
      <c r="B3546" s="15">
        <v>2.3657296000000001E-2</v>
      </c>
    </row>
    <row r="3547" spans="1:2" x14ac:dyDescent="0.2">
      <c r="A3547" s="16">
        <v>1501770</v>
      </c>
      <c r="B3547" s="15">
        <v>0</v>
      </c>
    </row>
    <row r="3548" spans="1:2" x14ac:dyDescent="0.2">
      <c r="A3548" s="16">
        <v>1501770</v>
      </c>
      <c r="B3548" s="15">
        <v>0</v>
      </c>
    </row>
    <row r="3549" spans="1:2" x14ac:dyDescent="0.2">
      <c r="A3549" s="16">
        <v>1501770</v>
      </c>
      <c r="B3549" s="15">
        <v>0</v>
      </c>
    </row>
    <row r="3550" spans="1:2" x14ac:dyDescent="0.2">
      <c r="A3550" s="16">
        <v>1501770</v>
      </c>
      <c r="B3550" s="15">
        <v>3.7093386999999998E-2</v>
      </c>
    </row>
    <row r="3551" spans="1:2" x14ac:dyDescent="0.2">
      <c r="A3551" s="16">
        <v>1501780</v>
      </c>
      <c r="B3551" s="15">
        <v>6.1315036000000003E-2</v>
      </c>
    </row>
    <row r="3552" spans="1:2" x14ac:dyDescent="0.2">
      <c r="A3552" s="16">
        <v>1501780</v>
      </c>
      <c r="B3552" s="15">
        <v>6.0495898999999999E-2</v>
      </c>
    </row>
    <row r="3553" spans="1:2" x14ac:dyDescent="0.2">
      <c r="A3553" s="16">
        <v>1501780</v>
      </c>
      <c r="B3553" s="15">
        <v>5.3423137000000002E-2</v>
      </c>
    </row>
    <row r="3554" spans="1:2" x14ac:dyDescent="0.2">
      <c r="A3554" s="16">
        <v>1501780</v>
      </c>
      <c r="B3554" s="15">
        <v>0</v>
      </c>
    </row>
    <row r="3555" spans="1:2" x14ac:dyDescent="0.2">
      <c r="A3555" s="16">
        <v>1501780</v>
      </c>
      <c r="B3555" s="15">
        <v>0</v>
      </c>
    </row>
    <row r="3556" spans="1:2" x14ac:dyDescent="0.2">
      <c r="A3556" s="16">
        <v>1501780</v>
      </c>
      <c r="B3556" s="15">
        <v>0</v>
      </c>
    </row>
    <row r="3557" spans="1:2" x14ac:dyDescent="0.2">
      <c r="A3557" s="16">
        <v>1501790</v>
      </c>
      <c r="B3557" s="15">
        <v>0.14562504900000001</v>
      </c>
    </row>
    <row r="3558" spans="1:2" x14ac:dyDescent="0.2">
      <c r="A3558" s="16">
        <v>1501790</v>
      </c>
      <c r="B3558" s="15">
        <v>5.5466574999999997E-2</v>
      </c>
    </row>
    <row r="3559" spans="1:2" x14ac:dyDescent="0.2">
      <c r="A3559" s="16">
        <v>1501800</v>
      </c>
      <c r="B3559" s="15">
        <v>0.14562504900000001</v>
      </c>
    </row>
    <row r="3560" spans="1:2" x14ac:dyDescent="0.2">
      <c r="A3560" s="16">
        <v>1501800</v>
      </c>
      <c r="B3560" s="15">
        <v>3.1798579E-2</v>
      </c>
    </row>
    <row r="3561" spans="1:2" x14ac:dyDescent="0.2">
      <c r="A3561" s="16">
        <v>1501800</v>
      </c>
      <c r="B3561" s="15">
        <v>5.3423137000000002E-2</v>
      </c>
    </row>
    <row r="3562" spans="1:2" x14ac:dyDescent="0.2">
      <c r="A3562" s="16">
        <v>1501800</v>
      </c>
      <c r="B3562" s="15">
        <v>5.5466574999999997E-2</v>
      </c>
    </row>
    <row r="3563" spans="1:2" x14ac:dyDescent="0.2">
      <c r="A3563" s="16">
        <v>1501800</v>
      </c>
      <c r="B3563" s="15">
        <v>5.6338983000000002E-2</v>
      </c>
    </row>
    <row r="3564" spans="1:2" x14ac:dyDescent="0.2">
      <c r="A3564" s="16">
        <v>1501810</v>
      </c>
      <c r="B3564" s="15">
        <v>3.1798579E-2</v>
      </c>
    </row>
    <row r="3565" spans="1:2" x14ac:dyDescent="0.2">
      <c r="A3565" s="16">
        <v>1501810</v>
      </c>
      <c r="B3565" s="15">
        <v>5.5466574999999997E-2</v>
      </c>
    </row>
    <row r="3566" spans="1:2" x14ac:dyDescent="0.2">
      <c r="A3566" s="16">
        <v>1501810</v>
      </c>
      <c r="B3566" s="15">
        <v>5.6338983000000002E-2</v>
      </c>
    </row>
    <row r="3567" spans="1:2" x14ac:dyDescent="0.2">
      <c r="A3567" s="16">
        <v>1501820</v>
      </c>
      <c r="B3567" s="15">
        <v>3.1798579E-2</v>
      </c>
    </row>
    <row r="3568" spans="1:2" x14ac:dyDescent="0.2">
      <c r="A3568" s="16">
        <v>1501820</v>
      </c>
      <c r="B3568" s="15">
        <v>5.3423137000000002E-2</v>
      </c>
    </row>
    <row r="3569" spans="1:2" x14ac:dyDescent="0.2">
      <c r="A3569" s="16">
        <v>1501820</v>
      </c>
      <c r="B3569" s="15">
        <v>5.2183994999999997E-2</v>
      </c>
    </row>
    <row r="3570" spans="1:2" x14ac:dyDescent="0.2">
      <c r="A3570" s="16">
        <v>1501820</v>
      </c>
      <c r="B3570" s="15">
        <v>5.5466574999999997E-2</v>
      </c>
    </row>
    <row r="3571" spans="1:2" x14ac:dyDescent="0.2">
      <c r="A3571" s="16">
        <v>1501830</v>
      </c>
      <c r="B3571" s="15">
        <v>3.1798579E-2</v>
      </c>
    </row>
    <row r="3572" spans="1:2" x14ac:dyDescent="0.2">
      <c r="A3572" s="16">
        <v>1501830</v>
      </c>
      <c r="B3572" s="15">
        <v>5.3423137000000002E-2</v>
      </c>
    </row>
    <row r="3573" spans="1:2" x14ac:dyDescent="0.2">
      <c r="A3573" s="16">
        <v>1501830</v>
      </c>
      <c r="B3573" s="15">
        <v>0</v>
      </c>
    </row>
    <row r="3574" spans="1:2" x14ac:dyDescent="0.2">
      <c r="A3574" s="16">
        <v>1501830</v>
      </c>
      <c r="B3574" s="15">
        <v>5.2183994999999997E-2</v>
      </c>
    </row>
    <row r="3575" spans="1:2" x14ac:dyDescent="0.2">
      <c r="A3575" s="16">
        <v>1501830</v>
      </c>
      <c r="B3575" s="15">
        <v>0</v>
      </c>
    </row>
    <row r="3576" spans="1:2" x14ac:dyDescent="0.2">
      <c r="A3576" s="16">
        <v>1501840</v>
      </c>
      <c r="B3576" s="15">
        <v>0</v>
      </c>
    </row>
    <row r="3577" spans="1:2" x14ac:dyDescent="0.2">
      <c r="A3577" s="16">
        <v>1501840</v>
      </c>
      <c r="B3577" s="15">
        <v>5.2183994999999997E-2</v>
      </c>
    </row>
    <row r="3578" spans="1:2" x14ac:dyDescent="0.2">
      <c r="A3578" s="16">
        <v>1501840</v>
      </c>
      <c r="B3578" s="15">
        <v>0</v>
      </c>
    </row>
    <row r="3579" spans="1:2" x14ac:dyDescent="0.2">
      <c r="A3579" s="16">
        <v>1501850</v>
      </c>
      <c r="B3579" s="15">
        <v>0</v>
      </c>
    </row>
    <row r="3580" spans="1:2" x14ac:dyDescent="0.2">
      <c r="A3580" s="16">
        <v>1501850</v>
      </c>
      <c r="B3580" s="15">
        <v>5.2183994999999997E-2</v>
      </c>
    </row>
    <row r="3581" spans="1:2" x14ac:dyDescent="0.2">
      <c r="A3581" s="16">
        <v>1501860</v>
      </c>
      <c r="B3581" s="15">
        <v>0</v>
      </c>
    </row>
    <row r="3582" spans="1:2" x14ac:dyDescent="0.2">
      <c r="A3582" s="16">
        <v>1501860</v>
      </c>
      <c r="B3582" s="15">
        <v>5.2183994999999997E-2</v>
      </c>
    </row>
    <row r="3583" spans="1:2" x14ac:dyDescent="0.2">
      <c r="A3583" s="16">
        <v>1501860</v>
      </c>
      <c r="B3583" s="15">
        <v>0</v>
      </c>
    </row>
    <row r="3584" spans="1:2" x14ac:dyDescent="0.2">
      <c r="A3584" s="16">
        <v>1501870</v>
      </c>
      <c r="B3584" s="15">
        <v>0</v>
      </c>
    </row>
    <row r="3585" spans="1:2" x14ac:dyDescent="0.2">
      <c r="A3585" s="16">
        <v>1501870</v>
      </c>
      <c r="B3585" s="15">
        <v>0</v>
      </c>
    </row>
    <row r="3586" spans="1:2" x14ac:dyDescent="0.2">
      <c r="A3586" s="16">
        <v>1501880</v>
      </c>
      <c r="B3586" s="15">
        <v>0</v>
      </c>
    </row>
    <row r="3587" spans="1:2" x14ac:dyDescent="0.2">
      <c r="A3587" s="16">
        <v>1501880</v>
      </c>
      <c r="B3587" s="15">
        <v>0</v>
      </c>
    </row>
    <row r="3588" spans="1:2" x14ac:dyDescent="0.2">
      <c r="A3588" s="16">
        <v>1501880</v>
      </c>
      <c r="B3588" s="15">
        <v>0</v>
      </c>
    </row>
    <row r="3589" spans="1:2" x14ac:dyDescent="0.2">
      <c r="A3589" s="16">
        <v>1501890</v>
      </c>
      <c r="B3589" s="15">
        <v>0</v>
      </c>
    </row>
    <row r="3590" spans="1:2" x14ac:dyDescent="0.2">
      <c r="A3590" s="16">
        <v>1501890</v>
      </c>
      <c r="B3590" s="15">
        <v>0</v>
      </c>
    </row>
    <row r="3591" spans="1:2" x14ac:dyDescent="0.2">
      <c r="A3591" s="16">
        <v>1501890</v>
      </c>
      <c r="B3591" s="15">
        <v>0</v>
      </c>
    </row>
    <row r="3592" spans="1:2" x14ac:dyDescent="0.2">
      <c r="A3592" s="16">
        <v>1501890</v>
      </c>
      <c r="B3592" s="15">
        <v>0.11566861000000001</v>
      </c>
    </row>
    <row r="3593" spans="1:2" x14ac:dyDescent="0.2">
      <c r="A3593" s="16">
        <v>1501900</v>
      </c>
      <c r="B3593" s="15">
        <v>0</v>
      </c>
    </row>
    <row r="3594" spans="1:2" x14ac:dyDescent="0.2">
      <c r="A3594" s="16">
        <v>1501900</v>
      </c>
      <c r="B3594" s="15">
        <v>0</v>
      </c>
    </row>
    <row r="3595" spans="1:2" x14ac:dyDescent="0.2">
      <c r="A3595" s="16">
        <v>1501910</v>
      </c>
      <c r="B3595" s="15">
        <v>6.0495898999999999E-2</v>
      </c>
    </row>
    <row r="3596" spans="1:2" x14ac:dyDescent="0.2">
      <c r="A3596" s="16">
        <v>1501910</v>
      </c>
      <c r="B3596" s="15">
        <v>0</v>
      </c>
    </row>
    <row r="3597" spans="1:2" x14ac:dyDescent="0.2">
      <c r="A3597" s="16">
        <v>1501910</v>
      </c>
      <c r="B3597" s="15">
        <v>0</v>
      </c>
    </row>
    <row r="3598" spans="1:2" x14ac:dyDescent="0.2">
      <c r="A3598" s="16">
        <v>1501910</v>
      </c>
      <c r="B3598" s="15">
        <v>0</v>
      </c>
    </row>
    <row r="3599" spans="1:2" x14ac:dyDescent="0.2">
      <c r="A3599" s="16">
        <v>1501920</v>
      </c>
      <c r="B3599" s="15">
        <v>0</v>
      </c>
    </row>
    <row r="3600" spans="1:2" x14ac:dyDescent="0.2">
      <c r="A3600" s="16">
        <v>1501920</v>
      </c>
      <c r="B3600" s="15">
        <v>0</v>
      </c>
    </row>
    <row r="3601" spans="1:2" x14ac:dyDescent="0.2">
      <c r="A3601" s="16">
        <v>1501920</v>
      </c>
      <c r="B3601" s="15">
        <v>0</v>
      </c>
    </row>
    <row r="3602" spans="1:2" x14ac:dyDescent="0.2">
      <c r="A3602" s="16">
        <v>1501920</v>
      </c>
      <c r="B3602" s="15">
        <v>0</v>
      </c>
    </row>
    <row r="3603" spans="1:2" x14ac:dyDescent="0.2">
      <c r="A3603" s="16">
        <v>1501930</v>
      </c>
      <c r="B3603" s="15">
        <v>7.6095449999999995E-2</v>
      </c>
    </row>
    <row r="3604" spans="1:2" x14ac:dyDescent="0.2">
      <c r="A3604" s="16">
        <v>1501930</v>
      </c>
      <c r="B3604" s="15">
        <v>8.1894202999999999E-2</v>
      </c>
    </row>
    <row r="3605" spans="1:2" x14ac:dyDescent="0.2">
      <c r="A3605" s="16">
        <v>1501930</v>
      </c>
      <c r="B3605" s="15">
        <v>2.3657296000000001E-2</v>
      </c>
    </row>
    <row r="3606" spans="1:2" x14ac:dyDescent="0.2">
      <c r="A3606" s="16">
        <v>1501930</v>
      </c>
      <c r="B3606" s="15">
        <v>0</v>
      </c>
    </row>
    <row r="3607" spans="1:2" x14ac:dyDescent="0.2">
      <c r="A3607" s="16">
        <v>1501930</v>
      </c>
      <c r="B3607" s="15">
        <v>0</v>
      </c>
    </row>
    <row r="3608" spans="1:2" x14ac:dyDescent="0.2">
      <c r="A3608" s="16">
        <v>1501930</v>
      </c>
      <c r="B3608" s="15">
        <v>0</v>
      </c>
    </row>
    <row r="3609" spans="1:2" x14ac:dyDescent="0.2">
      <c r="A3609" s="16">
        <v>1501930</v>
      </c>
      <c r="B3609" s="15">
        <v>7.9538481999999994E-2</v>
      </c>
    </row>
    <row r="3610" spans="1:2" x14ac:dyDescent="0.2">
      <c r="A3610" s="16">
        <v>1501940</v>
      </c>
      <c r="B3610" s="15">
        <v>2.3657296000000001E-2</v>
      </c>
    </row>
    <row r="3611" spans="1:2" x14ac:dyDescent="0.2">
      <c r="A3611" s="16">
        <v>1501940</v>
      </c>
      <c r="B3611" s="15">
        <v>0</v>
      </c>
    </row>
    <row r="3612" spans="1:2" x14ac:dyDescent="0.2">
      <c r="A3612" s="16">
        <v>1501940</v>
      </c>
      <c r="B3612" s="15">
        <v>0</v>
      </c>
    </row>
    <row r="3613" spans="1:2" x14ac:dyDescent="0.2">
      <c r="A3613" s="16">
        <v>1501950</v>
      </c>
      <c r="B3613" s="15">
        <v>0</v>
      </c>
    </row>
    <row r="3614" spans="1:2" x14ac:dyDescent="0.2">
      <c r="A3614" s="16">
        <v>1501950</v>
      </c>
      <c r="B3614" s="15">
        <v>0</v>
      </c>
    </row>
    <row r="3615" spans="1:2" x14ac:dyDescent="0.2">
      <c r="A3615" s="16">
        <v>1501950</v>
      </c>
      <c r="B3615" s="15">
        <v>0</v>
      </c>
    </row>
    <row r="3616" spans="1:2" x14ac:dyDescent="0.2">
      <c r="A3616" s="16">
        <v>1501960</v>
      </c>
      <c r="B3616" s="15">
        <v>6.1315036000000003E-2</v>
      </c>
    </row>
    <row r="3617" spans="1:2" x14ac:dyDescent="0.2">
      <c r="A3617" s="16">
        <v>1501960</v>
      </c>
      <c r="B3617" s="15">
        <v>0</v>
      </c>
    </row>
    <row r="3618" spans="1:2" x14ac:dyDescent="0.2">
      <c r="A3618" s="16">
        <v>1501960</v>
      </c>
      <c r="B3618" s="15">
        <v>0</v>
      </c>
    </row>
    <row r="3619" spans="1:2" x14ac:dyDescent="0.2">
      <c r="A3619" s="16">
        <v>1501970</v>
      </c>
      <c r="B3619" s="15">
        <v>6.1315036000000003E-2</v>
      </c>
    </row>
    <row r="3620" spans="1:2" x14ac:dyDescent="0.2">
      <c r="A3620" s="16">
        <v>1501970</v>
      </c>
      <c r="B3620" s="15">
        <v>6.0495898999999999E-2</v>
      </c>
    </row>
    <row r="3621" spans="1:2" x14ac:dyDescent="0.2">
      <c r="A3621" s="16">
        <v>1501970</v>
      </c>
      <c r="B3621" s="15">
        <v>0</v>
      </c>
    </row>
    <row r="3622" spans="1:2" x14ac:dyDescent="0.2">
      <c r="A3622" s="16">
        <v>1501970</v>
      </c>
      <c r="B3622" s="15">
        <v>0</v>
      </c>
    </row>
    <row r="3623" spans="1:2" x14ac:dyDescent="0.2">
      <c r="A3623" s="16">
        <v>1501980</v>
      </c>
      <c r="B3623" s="15">
        <v>7.6095449999999995E-2</v>
      </c>
    </row>
    <row r="3624" spans="1:2" x14ac:dyDescent="0.2">
      <c r="A3624" s="16">
        <v>1501980</v>
      </c>
      <c r="B3624" s="15">
        <v>0</v>
      </c>
    </row>
    <row r="3625" spans="1:2" x14ac:dyDescent="0.2">
      <c r="A3625" s="16">
        <v>1501980</v>
      </c>
      <c r="B3625" s="15">
        <v>0</v>
      </c>
    </row>
    <row r="3626" spans="1:2" x14ac:dyDescent="0.2">
      <c r="A3626" s="16">
        <v>1501980</v>
      </c>
      <c r="B3626" s="15">
        <v>0</v>
      </c>
    </row>
    <row r="3627" spans="1:2" x14ac:dyDescent="0.2">
      <c r="A3627" s="16">
        <v>1501980</v>
      </c>
      <c r="B3627" s="15">
        <v>0.11566861000000001</v>
      </c>
    </row>
    <row r="3628" spans="1:2" x14ac:dyDescent="0.2">
      <c r="A3628" s="16">
        <v>1501990</v>
      </c>
      <c r="B3628" s="15">
        <v>0</v>
      </c>
    </row>
    <row r="3629" spans="1:2" x14ac:dyDescent="0.2">
      <c r="A3629" s="16">
        <v>1501990</v>
      </c>
      <c r="B3629" s="15">
        <v>5.2183994999999997E-2</v>
      </c>
    </row>
    <row r="3630" spans="1:2" x14ac:dyDescent="0.2">
      <c r="A3630" s="16">
        <v>1502000</v>
      </c>
      <c r="B3630" s="15">
        <v>0</v>
      </c>
    </row>
    <row r="3631" spans="1:2" x14ac:dyDescent="0.2">
      <c r="A3631" s="16">
        <v>1502000</v>
      </c>
      <c r="B3631" s="15">
        <v>5.2183994999999997E-2</v>
      </c>
    </row>
    <row r="3632" spans="1:2" x14ac:dyDescent="0.2">
      <c r="A3632" s="16">
        <v>1502010</v>
      </c>
      <c r="B3632" s="15">
        <v>0</v>
      </c>
    </row>
    <row r="3633" spans="1:2" x14ac:dyDescent="0.2">
      <c r="A3633" s="16">
        <v>1502010</v>
      </c>
      <c r="B3633" s="15">
        <v>5.2183994999999997E-2</v>
      </c>
    </row>
    <row r="3634" spans="1:2" x14ac:dyDescent="0.2">
      <c r="A3634" s="16">
        <v>1502010</v>
      </c>
      <c r="B3634" s="15">
        <v>0</v>
      </c>
    </row>
    <row r="3635" spans="1:2" x14ac:dyDescent="0.2">
      <c r="A3635" s="16">
        <v>1502020</v>
      </c>
      <c r="B3635" s="15">
        <v>3.1798579E-2</v>
      </c>
    </row>
    <row r="3636" spans="1:2" x14ac:dyDescent="0.2">
      <c r="A3636" s="16">
        <v>1502020</v>
      </c>
      <c r="B3636" s="15">
        <v>5.3423137000000002E-2</v>
      </c>
    </row>
    <row r="3637" spans="1:2" x14ac:dyDescent="0.2">
      <c r="A3637" s="16">
        <v>1502020</v>
      </c>
      <c r="B3637" s="15">
        <v>5.2183994999999997E-2</v>
      </c>
    </row>
    <row r="3638" spans="1:2" x14ac:dyDescent="0.2">
      <c r="A3638" s="16">
        <v>1502020</v>
      </c>
      <c r="B3638" s="15">
        <v>5.5466574999999997E-2</v>
      </c>
    </row>
    <row r="3639" spans="1:2" x14ac:dyDescent="0.2">
      <c r="A3639" s="16">
        <v>1502030</v>
      </c>
      <c r="B3639" s="15">
        <v>3.1798579E-2</v>
      </c>
    </row>
    <row r="3640" spans="1:2" x14ac:dyDescent="0.2">
      <c r="A3640" s="16">
        <v>1502030</v>
      </c>
      <c r="B3640" s="15">
        <v>5.2183994999999997E-2</v>
      </c>
    </row>
    <row r="3641" spans="1:2" x14ac:dyDescent="0.2">
      <c r="A3641" s="16">
        <v>1502030</v>
      </c>
      <c r="B3641" s="15">
        <v>5.5466574999999997E-2</v>
      </c>
    </row>
    <row r="3642" spans="1:2" x14ac:dyDescent="0.2">
      <c r="A3642" s="16">
        <v>1502030</v>
      </c>
      <c r="B3642" s="15">
        <v>5.6338983000000002E-2</v>
      </c>
    </row>
    <row r="3643" spans="1:2" x14ac:dyDescent="0.2">
      <c r="A3643" s="16">
        <v>1502030</v>
      </c>
      <c r="B3643" s="15">
        <v>0</v>
      </c>
    </row>
    <row r="3644" spans="1:2" x14ac:dyDescent="0.2">
      <c r="A3644" s="16">
        <v>1502040</v>
      </c>
      <c r="B3644" s="15">
        <v>0.12370133799999999</v>
      </c>
    </row>
    <row r="3645" spans="1:2" x14ac:dyDescent="0.2">
      <c r="A3645" s="16">
        <v>1502050</v>
      </c>
      <c r="B3645" s="15">
        <v>0.23065186300000001</v>
      </c>
    </row>
    <row r="3646" spans="1:2" x14ac:dyDescent="0.2">
      <c r="A3646" s="16">
        <v>1502050</v>
      </c>
      <c r="B3646" s="15">
        <v>0.14236121299999999</v>
      </c>
    </row>
    <row r="3647" spans="1:2" x14ac:dyDescent="0.2">
      <c r="A3647" s="16">
        <v>1502050</v>
      </c>
      <c r="B3647" s="15">
        <v>0.158295512</v>
      </c>
    </row>
    <row r="3648" spans="1:2" x14ac:dyDescent="0.2">
      <c r="A3648" s="16">
        <v>1502060</v>
      </c>
      <c r="B3648" s="15">
        <v>0.23065186300000001</v>
      </c>
    </row>
    <row r="3649" spans="1:2" x14ac:dyDescent="0.2">
      <c r="A3649" s="16">
        <v>1502060</v>
      </c>
      <c r="B3649" s="15">
        <v>0.19451072899999999</v>
      </c>
    </row>
    <row r="3650" spans="1:2" x14ac:dyDescent="0.2">
      <c r="A3650" s="16">
        <v>1502060</v>
      </c>
      <c r="B3650" s="15">
        <v>0.13119046000000001</v>
      </c>
    </row>
    <row r="3651" spans="1:2" x14ac:dyDescent="0.2">
      <c r="A3651" s="16">
        <v>1502070</v>
      </c>
      <c r="B3651" s="15">
        <v>0.23065186300000001</v>
      </c>
    </row>
    <row r="3652" spans="1:2" x14ac:dyDescent="0.2">
      <c r="A3652" s="16">
        <v>1502070</v>
      </c>
      <c r="B3652" s="15">
        <v>0.176978365</v>
      </c>
    </row>
    <row r="3653" spans="1:2" x14ac:dyDescent="0.2">
      <c r="A3653" s="16">
        <v>1502070</v>
      </c>
      <c r="B3653" s="15">
        <v>0.23261211100000001</v>
      </c>
    </row>
    <row r="3654" spans="1:2" x14ac:dyDescent="0.2">
      <c r="A3654" s="16">
        <v>1502080</v>
      </c>
      <c r="B3654" s="15">
        <v>0.23065186300000001</v>
      </c>
    </row>
    <row r="3655" spans="1:2" x14ac:dyDescent="0.2">
      <c r="A3655" s="16">
        <v>1502080</v>
      </c>
      <c r="B3655" s="15">
        <v>0.176978365</v>
      </c>
    </row>
    <row r="3656" spans="1:2" x14ac:dyDescent="0.2">
      <c r="A3656" s="16">
        <v>1502080</v>
      </c>
      <c r="B3656" s="15">
        <v>0.134450085</v>
      </c>
    </row>
    <row r="3657" spans="1:2" x14ac:dyDescent="0.2">
      <c r="A3657" s="16">
        <v>1502090</v>
      </c>
      <c r="B3657" s="15">
        <v>0.176978365</v>
      </c>
    </row>
    <row r="3658" spans="1:2" x14ac:dyDescent="0.2">
      <c r="A3658" s="16">
        <v>1502100</v>
      </c>
      <c r="B3658" s="15">
        <v>0.176978365</v>
      </c>
    </row>
    <row r="3659" spans="1:2" x14ac:dyDescent="0.2">
      <c r="A3659" s="16">
        <v>1502100</v>
      </c>
      <c r="B3659" s="15">
        <v>0.134450085</v>
      </c>
    </row>
    <row r="3660" spans="1:2" x14ac:dyDescent="0.2">
      <c r="A3660" s="16">
        <v>1502110</v>
      </c>
      <c r="B3660" s="15">
        <v>0.176978365</v>
      </c>
    </row>
    <row r="3661" spans="1:2" x14ac:dyDescent="0.2">
      <c r="A3661" s="16">
        <v>1502110</v>
      </c>
      <c r="B3661" s="15">
        <v>0.23261211100000001</v>
      </c>
    </row>
    <row r="3662" spans="1:2" x14ac:dyDescent="0.2">
      <c r="A3662" s="16">
        <v>1502120</v>
      </c>
      <c r="B3662" s="15">
        <v>0.176978365</v>
      </c>
    </row>
    <row r="3663" spans="1:2" x14ac:dyDescent="0.2">
      <c r="A3663" s="16">
        <v>1502130</v>
      </c>
      <c r="B3663" s="15">
        <v>0.176978365</v>
      </c>
    </row>
    <row r="3664" spans="1:2" x14ac:dyDescent="0.2">
      <c r="A3664" s="16">
        <v>1502130</v>
      </c>
      <c r="B3664" s="15">
        <v>0.23261211100000001</v>
      </c>
    </row>
    <row r="3665" spans="1:2" x14ac:dyDescent="0.2">
      <c r="A3665" s="16">
        <v>1502140</v>
      </c>
      <c r="B3665" s="15">
        <v>0.176978365</v>
      </c>
    </row>
    <row r="3666" spans="1:2" x14ac:dyDescent="0.2">
      <c r="A3666" s="16">
        <v>1502150</v>
      </c>
      <c r="B3666" s="15">
        <v>0.176978365</v>
      </c>
    </row>
    <row r="3667" spans="1:2" x14ac:dyDescent="0.2">
      <c r="A3667" s="16">
        <v>1502160</v>
      </c>
      <c r="B3667" s="15">
        <v>0.176978365</v>
      </c>
    </row>
    <row r="3668" spans="1:2" x14ac:dyDescent="0.2">
      <c r="A3668" s="16">
        <v>1502160</v>
      </c>
      <c r="B3668" s="15">
        <v>0.23261211100000001</v>
      </c>
    </row>
    <row r="3669" spans="1:2" x14ac:dyDescent="0.2">
      <c r="A3669" s="16">
        <v>1502170</v>
      </c>
      <c r="B3669" s="15">
        <v>0.176978365</v>
      </c>
    </row>
    <row r="3670" spans="1:2" x14ac:dyDescent="0.2">
      <c r="A3670" s="16">
        <v>1502170</v>
      </c>
      <c r="B3670" s="15">
        <v>0.23261211100000001</v>
      </c>
    </row>
    <row r="3671" spans="1:2" x14ac:dyDescent="0.2">
      <c r="A3671" s="16">
        <v>1502170</v>
      </c>
      <c r="B3671" s="15">
        <v>0.21178128800000001</v>
      </c>
    </row>
    <row r="3672" spans="1:2" x14ac:dyDescent="0.2">
      <c r="A3672" s="16">
        <v>1502180</v>
      </c>
      <c r="B3672" s="15">
        <v>0.176978365</v>
      </c>
    </row>
    <row r="3673" spans="1:2" x14ac:dyDescent="0.2">
      <c r="A3673" s="16">
        <v>1502180</v>
      </c>
      <c r="B3673" s="15">
        <v>0</v>
      </c>
    </row>
    <row r="3674" spans="1:2" x14ac:dyDescent="0.2">
      <c r="A3674" s="16">
        <v>1502180</v>
      </c>
      <c r="B3674" s="15">
        <v>0</v>
      </c>
    </row>
    <row r="3675" spans="1:2" x14ac:dyDescent="0.2">
      <c r="A3675" s="16">
        <v>1502190</v>
      </c>
      <c r="B3675" s="15">
        <v>0.176978365</v>
      </c>
    </row>
    <row r="3676" spans="1:2" x14ac:dyDescent="0.2">
      <c r="A3676" s="16">
        <v>1502190</v>
      </c>
      <c r="B3676" s="15">
        <v>0.134450085</v>
      </c>
    </row>
    <row r="3677" spans="1:2" x14ac:dyDescent="0.2">
      <c r="A3677" s="16">
        <v>1502200</v>
      </c>
      <c r="B3677" s="15">
        <v>0.134450085</v>
      </c>
    </row>
    <row r="3678" spans="1:2" x14ac:dyDescent="0.2">
      <c r="A3678" s="16">
        <v>1502200</v>
      </c>
      <c r="B3678" s="15">
        <v>0.19451072899999999</v>
      </c>
    </row>
    <row r="3679" spans="1:2" x14ac:dyDescent="0.2">
      <c r="A3679" s="16">
        <v>1502200</v>
      </c>
      <c r="B3679" s="15">
        <v>9.4319102000000002E-2</v>
      </c>
    </row>
    <row r="3680" spans="1:2" x14ac:dyDescent="0.2">
      <c r="A3680" s="16">
        <v>1502200</v>
      </c>
      <c r="B3680" s="15">
        <v>0.13119046000000001</v>
      </c>
    </row>
    <row r="3681" spans="1:2" x14ac:dyDescent="0.2">
      <c r="A3681" s="16">
        <v>1502210</v>
      </c>
      <c r="B3681" s="15">
        <v>0.134450085</v>
      </c>
    </row>
    <row r="3682" spans="1:2" x14ac:dyDescent="0.2">
      <c r="A3682" s="16">
        <v>1502210</v>
      </c>
      <c r="B3682" s="15">
        <v>0.19451072899999999</v>
      </c>
    </row>
    <row r="3683" spans="1:2" x14ac:dyDescent="0.2">
      <c r="A3683" s="16">
        <v>1502210</v>
      </c>
      <c r="B3683" s="15">
        <v>9.4319102000000002E-2</v>
      </c>
    </row>
    <row r="3684" spans="1:2" x14ac:dyDescent="0.2">
      <c r="A3684" s="16">
        <v>1502210</v>
      </c>
      <c r="B3684" s="15">
        <v>0.13119046000000001</v>
      </c>
    </row>
    <row r="3685" spans="1:2" x14ac:dyDescent="0.2">
      <c r="A3685" s="16">
        <v>1502220</v>
      </c>
      <c r="B3685" s="15">
        <v>0.23065186300000001</v>
      </c>
    </row>
    <row r="3686" spans="1:2" x14ac:dyDescent="0.2">
      <c r="A3686" s="16">
        <v>1502220</v>
      </c>
      <c r="B3686" s="15">
        <v>0.134450085</v>
      </c>
    </row>
    <row r="3687" spans="1:2" x14ac:dyDescent="0.2">
      <c r="A3687" s="16">
        <v>1502220</v>
      </c>
      <c r="B3687" s="15">
        <v>0.19451072899999999</v>
      </c>
    </row>
    <row r="3688" spans="1:2" x14ac:dyDescent="0.2">
      <c r="A3688" s="16">
        <v>1502220</v>
      </c>
      <c r="B3688" s="15">
        <v>0.13119046000000001</v>
      </c>
    </row>
    <row r="3689" spans="1:2" x14ac:dyDescent="0.2">
      <c r="A3689" s="16">
        <v>1502230</v>
      </c>
      <c r="B3689" s="15">
        <v>0.14562504900000001</v>
      </c>
    </row>
    <row r="3690" spans="1:2" x14ac:dyDescent="0.2">
      <c r="A3690" s="16">
        <v>1502230</v>
      </c>
      <c r="B3690" s="15">
        <v>9.4319102000000002E-2</v>
      </c>
    </row>
    <row r="3691" spans="1:2" x14ac:dyDescent="0.2">
      <c r="A3691" s="16">
        <v>1502230</v>
      </c>
      <c r="B3691" s="15">
        <v>0.13119046000000001</v>
      </c>
    </row>
    <row r="3692" spans="1:2" x14ac:dyDescent="0.2">
      <c r="A3692" s="16">
        <v>1502240</v>
      </c>
      <c r="B3692" s="15">
        <v>5.6338983000000002E-2</v>
      </c>
    </row>
    <row r="3693" spans="1:2" x14ac:dyDescent="0.2">
      <c r="A3693" s="16">
        <v>1502240</v>
      </c>
      <c r="B3693" s="15">
        <v>9.4319102000000002E-2</v>
      </c>
    </row>
    <row r="3694" spans="1:2" x14ac:dyDescent="0.2">
      <c r="A3694" s="16">
        <v>1502240</v>
      </c>
      <c r="B3694" s="15">
        <v>0.13119046000000001</v>
      </c>
    </row>
    <row r="3695" spans="1:2" x14ac:dyDescent="0.2">
      <c r="A3695" s="16">
        <v>1502250</v>
      </c>
      <c r="B3695" s="15">
        <v>5.6338983000000002E-2</v>
      </c>
    </row>
    <row r="3696" spans="1:2" x14ac:dyDescent="0.2">
      <c r="A3696" s="16">
        <v>1502250</v>
      </c>
      <c r="B3696" s="15">
        <v>4.3457721999999997E-2</v>
      </c>
    </row>
    <row r="3697" spans="1:2" x14ac:dyDescent="0.2">
      <c r="A3697" s="16">
        <v>1502250</v>
      </c>
      <c r="B3697" s="15">
        <v>0.13000520199999999</v>
      </c>
    </row>
    <row r="3698" spans="1:2" x14ac:dyDescent="0.2">
      <c r="A3698" s="16">
        <v>1502250</v>
      </c>
      <c r="B3698" s="15">
        <v>9.4319102000000002E-2</v>
      </c>
    </row>
    <row r="3699" spans="1:2" x14ac:dyDescent="0.2">
      <c r="A3699" s="16">
        <v>1502260</v>
      </c>
      <c r="B3699" s="15">
        <v>0.19451072899999999</v>
      </c>
    </row>
    <row r="3700" spans="1:2" x14ac:dyDescent="0.2">
      <c r="A3700" s="16">
        <v>1502260</v>
      </c>
      <c r="B3700" s="15">
        <v>0.14562504900000001</v>
      </c>
    </row>
    <row r="3701" spans="1:2" x14ac:dyDescent="0.2">
      <c r="A3701" s="16">
        <v>1502260</v>
      </c>
      <c r="B3701" s="15">
        <v>0.13119046000000001</v>
      </c>
    </row>
    <row r="3702" spans="1:2" x14ac:dyDescent="0.2">
      <c r="A3702" s="16">
        <v>1502260</v>
      </c>
      <c r="B3702" s="15">
        <v>0.14236121299999999</v>
      </c>
    </row>
    <row r="3703" spans="1:2" x14ac:dyDescent="0.2">
      <c r="A3703" s="16">
        <v>1502270</v>
      </c>
      <c r="B3703" s="15">
        <v>0.14562504900000001</v>
      </c>
    </row>
    <row r="3704" spans="1:2" x14ac:dyDescent="0.2">
      <c r="A3704" s="16">
        <v>1502270</v>
      </c>
      <c r="B3704" s="15">
        <v>5.5466574999999997E-2</v>
      </c>
    </row>
    <row r="3705" spans="1:2" x14ac:dyDescent="0.2">
      <c r="A3705" s="16">
        <v>1502270</v>
      </c>
      <c r="B3705" s="15">
        <v>5.6338983000000002E-2</v>
      </c>
    </row>
    <row r="3706" spans="1:2" x14ac:dyDescent="0.2">
      <c r="A3706" s="16">
        <v>1502270</v>
      </c>
      <c r="B3706" s="15">
        <v>9.4319102000000002E-2</v>
      </c>
    </row>
    <row r="3707" spans="1:2" x14ac:dyDescent="0.2">
      <c r="A3707" s="16">
        <v>1502270</v>
      </c>
      <c r="B3707" s="15">
        <v>0.13119046000000001</v>
      </c>
    </row>
    <row r="3708" spans="1:2" x14ac:dyDescent="0.2">
      <c r="A3708" s="16">
        <v>1502280</v>
      </c>
      <c r="B3708" s="15">
        <v>0.14562504900000001</v>
      </c>
    </row>
    <row r="3709" spans="1:2" x14ac:dyDescent="0.2">
      <c r="A3709" s="16">
        <v>1502280</v>
      </c>
      <c r="B3709" s="15">
        <v>5.5466574999999997E-2</v>
      </c>
    </row>
    <row r="3710" spans="1:2" x14ac:dyDescent="0.2">
      <c r="A3710" s="16">
        <v>1502280</v>
      </c>
      <c r="B3710" s="15">
        <v>5.6338983000000002E-2</v>
      </c>
    </row>
    <row r="3711" spans="1:2" x14ac:dyDescent="0.2">
      <c r="A3711" s="16">
        <v>1502280</v>
      </c>
      <c r="B3711" s="15">
        <v>0.13119046000000001</v>
      </c>
    </row>
    <row r="3712" spans="1:2" x14ac:dyDescent="0.2">
      <c r="A3712" s="16">
        <v>1502290</v>
      </c>
      <c r="B3712" s="15">
        <v>5.5466574999999997E-2</v>
      </c>
    </row>
    <row r="3713" spans="1:2" x14ac:dyDescent="0.2">
      <c r="A3713" s="16">
        <v>1502290</v>
      </c>
      <c r="B3713" s="15">
        <v>5.6338983000000002E-2</v>
      </c>
    </row>
    <row r="3714" spans="1:2" x14ac:dyDescent="0.2">
      <c r="A3714" s="16">
        <v>1502290</v>
      </c>
      <c r="B3714" s="15">
        <v>4.7982943E-2</v>
      </c>
    </row>
    <row r="3715" spans="1:2" x14ac:dyDescent="0.2">
      <c r="A3715" s="16">
        <v>1502300</v>
      </c>
      <c r="B3715" s="15">
        <v>3.1798579E-2</v>
      </c>
    </row>
    <row r="3716" spans="1:2" x14ac:dyDescent="0.2">
      <c r="A3716" s="16">
        <v>1502300</v>
      </c>
      <c r="B3716" s="15">
        <v>5.5466574999999997E-2</v>
      </c>
    </row>
    <row r="3717" spans="1:2" x14ac:dyDescent="0.2">
      <c r="A3717" s="16">
        <v>1502300</v>
      </c>
      <c r="B3717" s="15">
        <v>5.6338983000000002E-2</v>
      </c>
    </row>
    <row r="3718" spans="1:2" x14ac:dyDescent="0.2">
      <c r="A3718" s="16">
        <v>1502300</v>
      </c>
      <c r="B3718" s="15">
        <v>0</v>
      </c>
    </row>
    <row r="3719" spans="1:2" x14ac:dyDescent="0.2">
      <c r="A3719" s="16">
        <v>1502300</v>
      </c>
      <c r="B3719" s="15">
        <v>4.7982943E-2</v>
      </c>
    </row>
    <row r="3720" spans="1:2" x14ac:dyDescent="0.2">
      <c r="A3720" s="16">
        <v>1502310</v>
      </c>
      <c r="B3720" s="15">
        <v>5.6338983000000002E-2</v>
      </c>
    </row>
    <row r="3721" spans="1:2" x14ac:dyDescent="0.2">
      <c r="A3721" s="16">
        <v>1502310</v>
      </c>
      <c r="B3721" s="15">
        <v>4.3457721999999997E-2</v>
      </c>
    </row>
    <row r="3722" spans="1:2" x14ac:dyDescent="0.2">
      <c r="A3722" s="16">
        <v>1502310</v>
      </c>
      <c r="B3722" s="15">
        <v>9.4319102000000002E-2</v>
      </c>
    </row>
    <row r="3723" spans="1:2" x14ac:dyDescent="0.2">
      <c r="A3723" s="16">
        <v>1502320</v>
      </c>
      <c r="B3723" s="15">
        <v>6.7618582999999996E-2</v>
      </c>
    </row>
    <row r="3724" spans="1:2" x14ac:dyDescent="0.2">
      <c r="A3724" s="16">
        <v>1502320</v>
      </c>
      <c r="B3724" s="15">
        <v>5.6338983000000002E-2</v>
      </c>
    </row>
    <row r="3725" spans="1:2" x14ac:dyDescent="0.2">
      <c r="A3725" s="16">
        <v>1502320</v>
      </c>
      <c r="B3725" s="15">
        <v>4.3457721999999997E-2</v>
      </c>
    </row>
    <row r="3726" spans="1:2" x14ac:dyDescent="0.2">
      <c r="A3726" s="16">
        <v>1502320</v>
      </c>
      <c r="B3726" s="15">
        <v>4.7982943E-2</v>
      </c>
    </row>
    <row r="3727" spans="1:2" x14ac:dyDescent="0.2">
      <c r="A3727" s="16">
        <v>1600010</v>
      </c>
      <c r="B3727" s="15">
        <v>8.1894202999999999E-2</v>
      </c>
    </row>
    <row r="3728" spans="1:2" x14ac:dyDescent="0.2">
      <c r="A3728" s="16">
        <v>1600010</v>
      </c>
      <c r="B3728" s="15">
        <v>2.3657296000000001E-2</v>
      </c>
    </row>
    <row r="3729" spans="1:2" x14ac:dyDescent="0.2">
      <c r="A3729" s="16">
        <v>1600010</v>
      </c>
      <c r="B3729" s="15">
        <v>0</v>
      </c>
    </row>
    <row r="3730" spans="1:2" x14ac:dyDescent="0.2">
      <c r="A3730" s="16">
        <v>1600010</v>
      </c>
      <c r="B3730" s="15">
        <v>7.9538481999999994E-2</v>
      </c>
    </row>
    <row r="3731" spans="1:2" x14ac:dyDescent="0.2">
      <c r="A3731" s="16">
        <v>1600010</v>
      </c>
      <c r="B3731" s="15">
        <v>2.1079345999999999E-2</v>
      </c>
    </row>
    <row r="3732" spans="1:2" x14ac:dyDescent="0.2">
      <c r="A3732" s="16">
        <v>1600010</v>
      </c>
      <c r="B3732" s="15">
        <v>3.1709877999999997E-2</v>
      </c>
    </row>
    <row r="3733" spans="1:2" x14ac:dyDescent="0.2">
      <c r="A3733" s="16">
        <v>1600010</v>
      </c>
      <c r="B3733" s="15">
        <v>0.106694041</v>
      </c>
    </row>
    <row r="3734" spans="1:2" x14ac:dyDescent="0.2">
      <c r="A3734" s="16">
        <v>1600010</v>
      </c>
      <c r="B3734" s="15">
        <v>5.0580407000000001E-2</v>
      </c>
    </row>
    <row r="3735" spans="1:2" x14ac:dyDescent="0.2">
      <c r="A3735" s="16">
        <v>1600010</v>
      </c>
      <c r="B3735" s="15">
        <v>7.9438768000000007E-2</v>
      </c>
    </row>
    <row r="3736" spans="1:2" x14ac:dyDescent="0.2">
      <c r="A3736" s="16">
        <v>1600010</v>
      </c>
      <c r="B3736" s="15">
        <v>7.1730256000000006E-2</v>
      </c>
    </row>
    <row r="3737" spans="1:2" x14ac:dyDescent="0.2">
      <c r="A3737" s="16">
        <v>1600020</v>
      </c>
      <c r="B3737" s="15">
        <v>8.1894202999999999E-2</v>
      </c>
    </row>
    <row r="3738" spans="1:2" x14ac:dyDescent="0.2">
      <c r="A3738" s="16">
        <v>1600020</v>
      </c>
      <c r="B3738" s="15">
        <v>2.3657296000000001E-2</v>
      </c>
    </row>
    <row r="3739" spans="1:2" x14ac:dyDescent="0.2">
      <c r="A3739" s="16">
        <v>1600020</v>
      </c>
      <c r="B3739" s="15">
        <v>0</v>
      </c>
    </row>
    <row r="3740" spans="1:2" x14ac:dyDescent="0.2">
      <c r="A3740" s="16">
        <v>1600020</v>
      </c>
      <c r="B3740" s="15">
        <v>0</v>
      </c>
    </row>
    <row r="3741" spans="1:2" x14ac:dyDescent="0.2">
      <c r="A3741" s="16">
        <v>1600020</v>
      </c>
      <c r="B3741" s="15">
        <v>0</v>
      </c>
    </row>
    <row r="3742" spans="1:2" x14ac:dyDescent="0.2">
      <c r="A3742" s="16">
        <v>1600020</v>
      </c>
      <c r="B3742" s="15">
        <v>3.1709877999999997E-2</v>
      </c>
    </row>
    <row r="3743" spans="1:2" x14ac:dyDescent="0.2">
      <c r="A3743" s="16">
        <v>1600020</v>
      </c>
      <c r="B3743" s="15">
        <v>0.106694041</v>
      </c>
    </row>
    <row r="3744" spans="1:2" x14ac:dyDescent="0.2">
      <c r="A3744" s="16">
        <v>1600020</v>
      </c>
      <c r="B3744" s="15">
        <v>5.0580407000000001E-2</v>
      </c>
    </row>
    <row r="3745" spans="1:2" x14ac:dyDescent="0.2">
      <c r="A3745" s="16">
        <v>1600020</v>
      </c>
      <c r="B3745" s="15">
        <v>7.9438768000000007E-2</v>
      </c>
    </row>
    <row r="3746" spans="1:2" x14ac:dyDescent="0.2">
      <c r="A3746" s="16">
        <v>1600020</v>
      </c>
      <c r="B3746" s="15">
        <v>6.9195678999999996E-2</v>
      </c>
    </row>
    <row r="3747" spans="1:2" x14ac:dyDescent="0.2">
      <c r="A3747" s="16">
        <v>1600020</v>
      </c>
      <c r="B3747" s="15">
        <v>8.6677268000000002E-2</v>
      </c>
    </row>
    <row r="3748" spans="1:2" x14ac:dyDescent="0.2">
      <c r="A3748" s="16">
        <v>1600020</v>
      </c>
      <c r="B3748" s="15">
        <v>3.7093386999999998E-2</v>
      </c>
    </row>
    <row r="3749" spans="1:2" x14ac:dyDescent="0.2">
      <c r="A3749" s="16">
        <v>1600020</v>
      </c>
      <c r="B3749" s="15">
        <v>6.2900369999999997E-2</v>
      </c>
    </row>
    <row r="3750" spans="1:2" x14ac:dyDescent="0.2">
      <c r="A3750" s="16">
        <v>1600020</v>
      </c>
      <c r="B3750" s="15">
        <v>2.5308226E-2</v>
      </c>
    </row>
    <row r="3751" spans="1:2" x14ac:dyDescent="0.2">
      <c r="A3751" s="16">
        <v>1600020</v>
      </c>
      <c r="B3751" s="15">
        <v>0.123018497</v>
      </c>
    </row>
    <row r="3752" spans="1:2" x14ac:dyDescent="0.2">
      <c r="A3752" s="16">
        <v>1600030</v>
      </c>
      <c r="B3752" s="15">
        <v>6.9195678999999996E-2</v>
      </c>
    </row>
    <row r="3753" spans="1:2" x14ac:dyDescent="0.2">
      <c r="A3753" s="16">
        <v>1600030</v>
      </c>
      <c r="B3753" s="15">
        <v>8.6677268000000002E-2</v>
      </c>
    </row>
    <row r="3754" spans="1:2" x14ac:dyDescent="0.2">
      <c r="A3754" s="16">
        <v>1600030</v>
      </c>
      <c r="B3754" s="15">
        <v>6.2900369999999997E-2</v>
      </c>
    </row>
    <row r="3755" spans="1:2" x14ac:dyDescent="0.2">
      <c r="A3755" s="16">
        <v>1600030</v>
      </c>
      <c r="B3755" s="15">
        <v>6.4599843000000004E-2</v>
      </c>
    </row>
    <row r="3756" spans="1:2" x14ac:dyDescent="0.2">
      <c r="A3756" s="16">
        <v>1600030</v>
      </c>
      <c r="B3756" s="15">
        <v>3.7347891000000001E-2</v>
      </c>
    </row>
    <row r="3757" spans="1:2" x14ac:dyDescent="0.2">
      <c r="A3757" s="16">
        <v>1600030</v>
      </c>
      <c r="B3757" s="15">
        <v>0.123018497</v>
      </c>
    </row>
    <row r="3758" spans="1:2" x14ac:dyDescent="0.2">
      <c r="A3758" s="16">
        <v>1600031</v>
      </c>
      <c r="B3758" s="15">
        <v>5.5161934000000003E-2</v>
      </c>
    </row>
    <row r="3759" spans="1:2" x14ac:dyDescent="0.2">
      <c r="A3759" s="16">
        <v>1600031</v>
      </c>
      <c r="B3759" s="15">
        <v>6.9195678999999996E-2</v>
      </c>
    </row>
    <row r="3760" spans="1:2" x14ac:dyDescent="0.2">
      <c r="A3760" s="16">
        <v>1600031</v>
      </c>
      <c r="B3760" s="15">
        <v>6.4599843000000004E-2</v>
      </c>
    </row>
    <row r="3761" spans="1:2" x14ac:dyDescent="0.2">
      <c r="A3761" s="16">
        <v>1600031</v>
      </c>
      <c r="B3761" s="15">
        <v>9.4081624000000003E-2</v>
      </c>
    </row>
    <row r="3762" spans="1:2" x14ac:dyDescent="0.2">
      <c r="A3762" s="16">
        <v>1600031</v>
      </c>
      <c r="B3762" s="15">
        <v>0.123018497</v>
      </c>
    </row>
    <row r="3763" spans="1:2" x14ac:dyDescent="0.2">
      <c r="A3763" s="16">
        <v>1600040</v>
      </c>
      <c r="B3763" s="15">
        <v>6.4599843000000004E-2</v>
      </c>
    </row>
    <row r="3764" spans="1:2" x14ac:dyDescent="0.2">
      <c r="A3764" s="16">
        <v>1600040</v>
      </c>
      <c r="B3764" s="15">
        <v>3.0200983000000001E-2</v>
      </c>
    </row>
    <row r="3765" spans="1:2" x14ac:dyDescent="0.2">
      <c r="A3765" s="16">
        <v>1600040</v>
      </c>
      <c r="B3765" s="15">
        <v>0</v>
      </c>
    </row>
    <row r="3766" spans="1:2" x14ac:dyDescent="0.2">
      <c r="A3766" s="16">
        <v>1600040</v>
      </c>
      <c r="B3766" s="15">
        <v>0</v>
      </c>
    </row>
    <row r="3767" spans="1:2" x14ac:dyDescent="0.2">
      <c r="A3767" s="16">
        <v>1600040</v>
      </c>
      <c r="B3767" s="15">
        <v>0</v>
      </c>
    </row>
    <row r="3768" spans="1:2" x14ac:dyDescent="0.2">
      <c r="A3768" s="16">
        <v>1600040</v>
      </c>
      <c r="B3768" s="15">
        <v>3.7347891000000001E-2</v>
      </c>
    </row>
    <row r="3769" spans="1:2" x14ac:dyDescent="0.2">
      <c r="A3769" s="16">
        <v>1600040</v>
      </c>
      <c r="B3769" s="15">
        <v>0</v>
      </c>
    </row>
    <row r="3770" spans="1:2" x14ac:dyDescent="0.2">
      <c r="A3770" s="16">
        <v>1600040</v>
      </c>
      <c r="B3770" s="15">
        <v>2.5473644E-2</v>
      </c>
    </row>
    <row r="3771" spans="1:2" x14ac:dyDescent="0.2">
      <c r="A3771" s="16">
        <v>1600040</v>
      </c>
      <c r="B3771" s="15">
        <v>0</v>
      </c>
    </row>
    <row r="3772" spans="1:2" x14ac:dyDescent="0.2">
      <c r="A3772" s="16">
        <v>1600040</v>
      </c>
      <c r="B3772" s="15">
        <v>0</v>
      </c>
    </row>
    <row r="3773" spans="1:2" x14ac:dyDescent="0.2">
      <c r="A3773" s="16">
        <v>1600040</v>
      </c>
      <c r="B3773" s="15">
        <v>0</v>
      </c>
    </row>
    <row r="3774" spans="1:2" x14ac:dyDescent="0.2">
      <c r="A3774" s="16">
        <v>1600040</v>
      </c>
      <c r="B3774" s="15">
        <v>0</v>
      </c>
    </row>
    <row r="3775" spans="1:2" x14ac:dyDescent="0.2">
      <c r="A3775" s="16">
        <v>1600040</v>
      </c>
      <c r="B3775" s="15">
        <v>7.3765939000000003E-2</v>
      </c>
    </row>
    <row r="3776" spans="1:2" x14ac:dyDescent="0.2">
      <c r="A3776" s="16">
        <v>1600040</v>
      </c>
      <c r="B3776" s="15">
        <v>9.4081624000000003E-2</v>
      </c>
    </row>
    <row r="3777" spans="1:2" x14ac:dyDescent="0.2">
      <c r="A3777" s="16">
        <v>1600040</v>
      </c>
      <c r="B3777" s="15">
        <v>0.123018497</v>
      </c>
    </row>
    <row r="3778" spans="1:2" x14ac:dyDescent="0.2">
      <c r="A3778" s="16">
        <v>1600050</v>
      </c>
      <c r="B3778" s="15">
        <v>5.5384002000000002E-2</v>
      </c>
    </row>
    <row r="3779" spans="1:2" x14ac:dyDescent="0.2">
      <c r="A3779" s="16">
        <v>1600050</v>
      </c>
      <c r="B3779" s="15">
        <v>6.3571260000000004E-2</v>
      </c>
    </row>
    <row r="3780" spans="1:2" x14ac:dyDescent="0.2">
      <c r="A3780" s="16">
        <v>1600050</v>
      </c>
      <c r="B3780" s="15">
        <v>2.1079345999999999E-2</v>
      </c>
    </row>
    <row r="3781" spans="1:2" x14ac:dyDescent="0.2">
      <c r="A3781" s="16">
        <v>1600050</v>
      </c>
      <c r="B3781" s="15">
        <v>4.4200858000000003E-2</v>
      </c>
    </row>
    <row r="3782" spans="1:2" x14ac:dyDescent="0.2">
      <c r="A3782" s="16">
        <v>1600050</v>
      </c>
      <c r="B3782" s="15">
        <v>3.1709877999999997E-2</v>
      </c>
    </row>
    <row r="3783" spans="1:2" x14ac:dyDescent="0.2">
      <c r="A3783" s="16">
        <v>1600050</v>
      </c>
      <c r="B3783" s="15">
        <v>5.5161934000000003E-2</v>
      </c>
    </row>
    <row r="3784" spans="1:2" x14ac:dyDescent="0.2">
      <c r="A3784" s="16">
        <v>1600050</v>
      </c>
      <c r="B3784" s="15">
        <v>0</v>
      </c>
    </row>
    <row r="3785" spans="1:2" x14ac:dyDescent="0.2">
      <c r="A3785" s="16">
        <v>1600050</v>
      </c>
      <c r="B3785" s="15">
        <v>0</v>
      </c>
    </row>
    <row r="3786" spans="1:2" x14ac:dyDescent="0.2">
      <c r="A3786" s="16">
        <v>1600050</v>
      </c>
      <c r="B3786" s="15">
        <v>5.0580407000000001E-2</v>
      </c>
    </row>
    <row r="3787" spans="1:2" x14ac:dyDescent="0.2">
      <c r="A3787" s="16">
        <v>1600050</v>
      </c>
      <c r="B3787" s="15">
        <v>7.9438768000000007E-2</v>
      </c>
    </row>
    <row r="3788" spans="1:2" x14ac:dyDescent="0.2">
      <c r="A3788" s="16">
        <v>1600050</v>
      </c>
      <c r="B3788" s="15">
        <v>6.9195678999999996E-2</v>
      </c>
    </row>
    <row r="3789" spans="1:2" x14ac:dyDescent="0.2">
      <c r="A3789" s="16">
        <v>1600050</v>
      </c>
      <c r="B3789" s="15">
        <v>8.6677268000000002E-2</v>
      </c>
    </row>
    <row r="3790" spans="1:2" x14ac:dyDescent="0.2">
      <c r="A3790" s="16">
        <v>1600050</v>
      </c>
      <c r="B3790" s="15">
        <v>7.3765939000000003E-2</v>
      </c>
    </row>
    <row r="3791" spans="1:2" x14ac:dyDescent="0.2">
      <c r="A3791" s="16">
        <v>1600050</v>
      </c>
      <c r="B3791" s="15">
        <v>9.4081624000000003E-2</v>
      </c>
    </row>
    <row r="3792" spans="1:2" x14ac:dyDescent="0.2">
      <c r="A3792" s="16">
        <v>1600050</v>
      </c>
      <c r="B3792" s="15">
        <v>0</v>
      </c>
    </row>
    <row r="3793" spans="1:2" x14ac:dyDescent="0.2">
      <c r="A3793" s="16">
        <v>1600050</v>
      </c>
      <c r="B3793" s="15">
        <v>3.8110715000000003E-2</v>
      </c>
    </row>
    <row r="3794" spans="1:2" x14ac:dyDescent="0.2">
      <c r="A3794" s="16">
        <v>1600050</v>
      </c>
      <c r="B3794" s="15">
        <v>0.123018497</v>
      </c>
    </row>
    <row r="3795" spans="1:2" x14ac:dyDescent="0.2">
      <c r="A3795" s="16">
        <v>1600050</v>
      </c>
      <c r="B3795" s="15">
        <v>0</v>
      </c>
    </row>
    <row r="3796" spans="1:2" x14ac:dyDescent="0.2">
      <c r="A3796" s="16">
        <v>1600050</v>
      </c>
      <c r="B3796" s="15">
        <v>4.0464878000000003E-2</v>
      </c>
    </row>
    <row r="3797" spans="1:2" x14ac:dyDescent="0.2">
      <c r="A3797" s="16">
        <v>1600060</v>
      </c>
      <c r="B3797" s="15">
        <v>6.3571260000000004E-2</v>
      </c>
    </row>
    <row r="3798" spans="1:2" x14ac:dyDescent="0.2">
      <c r="A3798" s="16">
        <v>1600060</v>
      </c>
      <c r="B3798" s="15">
        <v>0</v>
      </c>
    </row>
    <row r="3799" spans="1:2" x14ac:dyDescent="0.2">
      <c r="A3799" s="16">
        <v>1600060</v>
      </c>
      <c r="B3799" s="15">
        <v>0</v>
      </c>
    </row>
    <row r="3800" spans="1:2" x14ac:dyDescent="0.2">
      <c r="A3800" s="16">
        <v>1600060</v>
      </c>
      <c r="B3800" s="15">
        <v>0</v>
      </c>
    </row>
    <row r="3801" spans="1:2" x14ac:dyDescent="0.2">
      <c r="A3801" s="16">
        <v>1600060</v>
      </c>
      <c r="B3801" s="15">
        <v>0</v>
      </c>
    </row>
    <row r="3802" spans="1:2" x14ac:dyDescent="0.2">
      <c r="A3802" s="16">
        <v>1600060</v>
      </c>
      <c r="B3802" s="15">
        <v>0</v>
      </c>
    </row>
    <row r="3803" spans="1:2" x14ac:dyDescent="0.2">
      <c r="A3803" s="16">
        <v>1600060</v>
      </c>
      <c r="B3803" s="15">
        <v>0</v>
      </c>
    </row>
    <row r="3804" spans="1:2" x14ac:dyDescent="0.2">
      <c r="A3804" s="16">
        <v>1600060</v>
      </c>
      <c r="B3804" s="15">
        <v>4.0464878000000003E-2</v>
      </c>
    </row>
    <row r="3805" spans="1:2" x14ac:dyDescent="0.2">
      <c r="A3805" s="16">
        <v>1600070</v>
      </c>
      <c r="B3805" s="15">
        <v>5.5161934000000003E-2</v>
      </c>
    </row>
    <row r="3806" spans="1:2" x14ac:dyDescent="0.2">
      <c r="A3806" s="16">
        <v>1600070</v>
      </c>
      <c r="B3806" s="15">
        <v>0</v>
      </c>
    </row>
    <row r="3807" spans="1:2" x14ac:dyDescent="0.2">
      <c r="A3807" s="16">
        <v>1600070</v>
      </c>
      <c r="B3807" s="15">
        <v>0</v>
      </c>
    </row>
    <row r="3808" spans="1:2" x14ac:dyDescent="0.2">
      <c r="A3808" s="16">
        <v>1600070</v>
      </c>
      <c r="B3808" s="15">
        <v>0</v>
      </c>
    </row>
    <row r="3809" spans="1:2" x14ac:dyDescent="0.2">
      <c r="A3809" s="16">
        <v>1600070</v>
      </c>
      <c r="B3809" s="15">
        <v>0</v>
      </c>
    </row>
    <row r="3810" spans="1:2" x14ac:dyDescent="0.2">
      <c r="A3810" s="16">
        <v>1600070</v>
      </c>
      <c r="B3810" s="15">
        <v>0</v>
      </c>
    </row>
    <row r="3811" spans="1:2" x14ac:dyDescent="0.2">
      <c r="A3811" s="16">
        <v>1600070</v>
      </c>
      <c r="B3811" s="15">
        <v>6.4599843000000004E-2</v>
      </c>
    </row>
    <row r="3812" spans="1:2" x14ac:dyDescent="0.2">
      <c r="A3812" s="16">
        <v>1600070</v>
      </c>
      <c r="B3812" s="15">
        <v>3.0200983000000001E-2</v>
      </c>
    </row>
    <row r="3813" spans="1:2" x14ac:dyDescent="0.2">
      <c r="A3813" s="16">
        <v>1600070</v>
      </c>
      <c r="B3813" s="15">
        <v>0</v>
      </c>
    </row>
    <row r="3814" spans="1:2" x14ac:dyDescent="0.2">
      <c r="A3814" s="16">
        <v>1600070</v>
      </c>
      <c r="B3814" s="15">
        <v>0</v>
      </c>
    </row>
    <row r="3815" spans="1:2" x14ac:dyDescent="0.2">
      <c r="A3815" s="16">
        <v>1600070</v>
      </c>
      <c r="B3815" s="15">
        <v>0</v>
      </c>
    </row>
    <row r="3816" spans="1:2" x14ac:dyDescent="0.2">
      <c r="A3816" s="16">
        <v>1600070</v>
      </c>
      <c r="B3816" s="15">
        <v>0</v>
      </c>
    </row>
    <row r="3817" spans="1:2" x14ac:dyDescent="0.2">
      <c r="A3817" s="16">
        <v>1600070</v>
      </c>
      <c r="B3817" s="15">
        <v>0</v>
      </c>
    </row>
    <row r="3818" spans="1:2" x14ac:dyDescent="0.2">
      <c r="A3818" s="16">
        <v>1600070</v>
      </c>
      <c r="B3818" s="15">
        <v>7.3765939000000003E-2</v>
      </c>
    </row>
    <row r="3819" spans="1:2" x14ac:dyDescent="0.2">
      <c r="A3819" s="16">
        <v>1600070</v>
      </c>
      <c r="B3819" s="15">
        <v>9.4081624000000003E-2</v>
      </c>
    </row>
    <row r="3820" spans="1:2" x14ac:dyDescent="0.2">
      <c r="A3820" s="16">
        <v>1600070</v>
      </c>
      <c r="B3820" s="15">
        <v>0.123018497</v>
      </c>
    </row>
    <row r="3821" spans="1:2" x14ac:dyDescent="0.2">
      <c r="A3821" s="16">
        <v>1600070</v>
      </c>
      <c r="B3821" s="15">
        <v>0</v>
      </c>
    </row>
    <row r="3822" spans="1:2" x14ac:dyDescent="0.2">
      <c r="A3822" s="16">
        <v>1600070</v>
      </c>
      <c r="B3822" s="15">
        <v>0</v>
      </c>
    </row>
    <row r="3823" spans="1:2" x14ac:dyDescent="0.2">
      <c r="A3823" s="16">
        <v>1600080</v>
      </c>
      <c r="B3823" s="15">
        <v>0</v>
      </c>
    </row>
    <row r="3824" spans="1:2" x14ac:dyDescent="0.2">
      <c r="A3824" s="16">
        <v>1600080</v>
      </c>
      <c r="B3824" s="15">
        <v>0</v>
      </c>
    </row>
    <row r="3825" spans="1:2" x14ac:dyDescent="0.2">
      <c r="A3825" s="16">
        <v>1600080</v>
      </c>
      <c r="B3825" s="15">
        <v>0</v>
      </c>
    </row>
    <row r="3826" spans="1:2" x14ac:dyDescent="0.2">
      <c r="A3826" s="16">
        <v>1600080</v>
      </c>
      <c r="B3826" s="15">
        <v>0</v>
      </c>
    </row>
    <row r="3827" spans="1:2" x14ac:dyDescent="0.2">
      <c r="A3827" s="16">
        <v>1600080</v>
      </c>
      <c r="B3827" s="15">
        <v>8.6677268000000002E-2</v>
      </c>
    </row>
    <row r="3828" spans="1:2" x14ac:dyDescent="0.2">
      <c r="A3828" s="16">
        <v>1600080</v>
      </c>
      <c r="B3828" s="15">
        <v>3.7093386999999998E-2</v>
      </c>
    </row>
    <row r="3829" spans="1:2" x14ac:dyDescent="0.2">
      <c r="A3829" s="16">
        <v>1600080</v>
      </c>
      <c r="B3829" s="15">
        <v>6.2900369999999997E-2</v>
      </c>
    </row>
    <row r="3830" spans="1:2" x14ac:dyDescent="0.2">
      <c r="A3830" s="16">
        <v>1600080</v>
      </c>
      <c r="B3830" s="15">
        <v>6.4599843000000004E-2</v>
      </c>
    </row>
    <row r="3831" spans="1:2" x14ac:dyDescent="0.2">
      <c r="A3831" s="16">
        <v>1600080</v>
      </c>
      <c r="B3831" s="15">
        <v>2.5308226E-2</v>
      </c>
    </row>
    <row r="3832" spans="1:2" x14ac:dyDescent="0.2">
      <c r="A3832" s="16">
        <v>1600080</v>
      </c>
      <c r="B3832" s="15">
        <v>0</v>
      </c>
    </row>
    <row r="3833" spans="1:2" x14ac:dyDescent="0.2">
      <c r="A3833" s="16">
        <v>1600080</v>
      </c>
      <c r="B3833" s="15">
        <v>0</v>
      </c>
    </row>
    <row r="3834" spans="1:2" x14ac:dyDescent="0.2">
      <c r="A3834" s="16">
        <v>1600080</v>
      </c>
      <c r="B3834" s="15">
        <v>3.7347891000000001E-2</v>
      </c>
    </row>
    <row r="3835" spans="1:2" x14ac:dyDescent="0.2">
      <c r="A3835" s="16">
        <v>1600080</v>
      </c>
      <c r="B3835" s="15">
        <v>0</v>
      </c>
    </row>
    <row r="3836" spans="1:2" x14ac:dyDescent="0.2">
      <c r="A3836" s="16">
        <v>1600080</v>
      </c>
      <c r="B3836" s="15">
        <v>2.5473644E-2</v>
      </c>
    </row>
    <row r="3837" spans="1:2" x14ac:dyDescent="0.2">
      <c r="A3837" s="16">
        <v>1600080</v>
      </c>
      <c r="B3837" s="15">
        <v>0</v>
      </c>
    </row>
    <row r="3838" spans="1:2" x14ac:dyDescent="0.2">
      <c r="A3838" s="16">
        <v>1600080</v>
      </c>
      <c r="B3838" s="15">
        <v>0</v>
      </c>
    </row>
    <row r="3839" spans="1:2" x14ac:dyDescent="0.2">
      <c r="A3839" s="16">
        <v>1600080</v>
      </c>
      <c r="B3839" s="15">
        <v>0.123018497</v>
      </c>
    </row>
    <row r="3840" spans="1:2" x14ac:dyDescent="0.2">
      <c r="A3840" s="16">
        <v>1700010</v>
      </c>
      <c r="B3840" s="15">
        <v>0</v>
      </c>
    </row>
    <row r="3841" spans="1:2" x14ac:dyDescent="0.2">
      <c r="A3841" s="16">
        <v>1700010</v>
      </c>
      <c r="B3841" s="15">
        <v>0</v>
      </c>
    </row>
    <row r="3842" spans="1:2" x14ac:dyDescent="0.2">
      <c r="A3842" s="16">
        <v>1700010</v>
      </c>
      <c r="B3842" s="15">
        <v>0.17876842000000001</v>
      </c>
    </row>
    <row r="3843" spans="1:2" x14ac:dyDescent="0.2">
      <c r="A3843" s="16">
        <v>1700010</v>
      </c>
      <c r="B3843" s="15">
        <v>0.40715806300000001</v>
      </c>
    </row>
    <row r="3844" spans="1:2" x14ac:dyDescent="0.2">
      <c r="A3844" s="16">
        <v>1700010</v>
      </c>
      <c r="B3844" s="15">
        <v>0.28918571100000001</v>
      </c>
    </row>
    <row r="3845" spans="1:2" x14ac:dyDescent="0.2">
      <c r="A3845" s="16">
        <v>1700010</v>
      </c>
      <c r="B3845" s="15">
        <v>0.31484755800000003</v>
      </c>
    </row>
    <row r="3846" spans="1:2" x14ac:dyDescent="0.2">
      <c r="A3846" s="16">
        <v>1700010</v>
      </c>
      <c r="B3846" s="15">
        <v>0.30131353100000002</v>
      </c>
    </row>
    <row r="3847" spans="1:2" x14ac:dyDescent="0.2">
      <c r="A3847" s="16">
        <v>1700010</v>
      </c>
      <c r="B3847" s="15">
        <v>0.34083980600000002</v>
      </c>
    </row>
    <row r="3848" spans="1:2" x14ac:dyDescent="0.2">
      <c r="A3848" s="16">
        <v>1700010</v>
      </c>
      <c r="B3848" s="15">
        <v>0.32345565999999998</v>
      </c>
    </row>
    <row r="3849" spans="1:2" x14ac:dyDescent="0.2">
      <c r="A3849" s="16">
        <v>1700010</v>
      </c>
      <c r="B3849" s="15">
        <v>0.34318614200000003</v>
      </c>
    </row>
    <row r="3850" spans="1:2" x14ac:dyDescent="0.2">
      <c r="A3850" s="16">
        <v>1700010</v>
      </c>
      <c r="B3850" s="15">
        <v>0.34046644300000001</v>
      </c>
    </row>
    <row r="3851" spans="1:2" x14ac:dyDescent="0.2">
      <c r="A3851" s="16">
        <v>1700010</v>
      </c>
      <c r="B3851" s="15">
        <v>0.327303758</v>
      </c>
    </row>
    <row r="3852" spans="1:2" x14ac:dyDescent="0.2">
      <c r="A3852" s="16">
        <v>1700010</v>
      </c>
      <c r="B3852" s="15">
        <v>0.26799222299999997</v>
      </c>
    </row>
    <row r="3853" spans="1:2" x14ac:dyDescent="0.2">
      <c r="A3853" s="16">
        <v>1700010</v>
      </c>
      <c r="B3853" s="15">
        <v>0</v>
      </c>
    </row>
    <row r="3854" spans="1:2" x14ac:dyDescent="0.2">
      <c r="A3854" s="16">
        <v>1700010</v>
      </c>
      <c r="B3854" s="15">
        <v>0.282075837</v>
      </c>
    </row>
    <row r="3855" spans="1:2" x14ac:dyDescent="0.2">
      <c r="A3855" s="16">
        <v>1700010</v>
      </c>
      <c r="B3855" s="15">
        <v>0.22624319000000001</v>
      </c>
    </row>
    <row r="3856" spans="1:2" x14ac:dyDescent="0.2">
      <c r="A3856" s="16">
        <v>1700010</v>
      </c>
      <c r="B3856" s="15">
        <v>0</v>
      </c>
    </row>
    <row r="3857" spans="1:2" x14ac:dyDescent="0.2">
      <c r="A3857" s="16">
        <v>1700010</v>
      </c>
      <c r="B3857" s="15">
        <v>0.34768616000000002</v>
      </c>
    </row>
    <row r="3858" spans="1:2" x14ac:dyDescent="0.2">
      <c r="A3858" s="16">
        <v>1700010</v>
      </c>
      <c r="B3858" s="15">
        <v>0.32683957200000002</v>
      </c>
    </row>
    <row r="3859" spans="1:2" x14ac:dyDescent="0.2">
      <c r="A3859" s="16">
        <v>1700020</v>
      </c>
      <c r="B3859" s="15">
        <v>0</v>
      </c>
    </row>
    <row r="3860" spans="1:2" x14ac:dyDescent="0.2">
      <c r="A3860" s="16">
        <v>1700020</v>
      </c>
      <c r="B3860" s="15">
        <v>0.17876842000000001</v>
      </c>
    </row>
    <row r="3861" spans="1:2" x14ac:dyDescent="0.2">
      <c r="A3861" s="16">
        <v>1700020</v>
      </c>
      <c r="B3861" s="15">
        <v>0.28918571100000001</v>
      </c>
    </row>
    <row r="3862" spans="1:2" x14ac:dyDescent="0.2">
      <c r="A3862" s="16">
        <v>1700020</v>
      </c>
      <c r="B3862" s="15">
        <v>0</v>
      </c>
    </row>
    <row r="3863" spans="1:2" x14ac:dyDescent="0.2">
      <c r="A3863" s="16">
        <v>1700030</v>
      </c>
      <c r="B3863" s="15">
        <v>0</v>
      </c>
    </row>
    <row r="3864" spans="1:2" x14ac:dyDescent="0.2">
      <c r="A3864" s="16">
        <v>1700030</v>
      </c>
      <c r="B3864" s="15">
        <v>0.17876842000000001</v>
      </c>
    </row>
    <row r="3865" spans="1:2" x14ac:dyDescent="0.2">
      <c r="A3865" s="16">
        <v>1700030</v>
      </c>
      <c r="B3865" s="15">
        <v>0.40715806300000001</v>
      </c>
    </row>
    <row r="3866" spans="1:2" x14ac:dyDescent="0.2">
      <c r="A3866" s="16">
        <v>1700030</v>
      </c>
      <c r="B3866" s="15">
        <v>0.28918571100000001</v>
      </c>
    </row>
    <row r="3867" spans="1:2" x14ac:dyDescent="0.2">
      <c r="A3867" s="16">
        <v>1700030</v>
      </c>
      <c r="B3867" s="15">
        <v>0</v>
      </c>
    </row>
    <row r="3868" spans="1:2" x14ac:dyDescent="0.2">
      <c r="A3868" s="16">
        <v>1700030</v>
      </c>
      <c r="B3868" s="15">
        <v>0.34732767599999997</v>
      </c>
    </row>
    <row r="3869" spans="1:2" x14ac:dyDescent="0.2">
      <c r="A3869" s="16">
        <v>1700030</v>
      </c>
      <c r="B3869" s="15">
        <v>0.18342968700000001</v>
      </c>
    </row>
    <row r="3870" spans="1:2" x14ac:dyDescent="0.2">
      <c r="A3870" s="16">
        <v>1700030</v>
      </c>
      <c r="B3870" s="15">
        <v>0.27747407099999999</v>
      </c>
    </row>
    <row r="3871" spans="1:2" x14ac:dyDescent="0.2">
      <c r="A3871" s="16">
        <v>1700040</v>
      </c>
      <c r="B3871" s="15">
        <v>0</v>
      </c>
    </row>
    <row r="3872" spans="1:2" x14ac:dyDescent="0.2">
      <c r="A3872" s="16">
        <v>1700040</v>
      </c>
      <c r="B3872" s="15">
        <v>0</v>
      </c>
    </row>
    <row r="3873" spans="1:2" x14ac:dyDescent="0.2">
      <c r="A3873" s="16">
        <v>1700040</v>
      </c>
      <c r="B3873" s="15">
        <v>0.17876842000000001</v>
      </c>
    </row>
    <row r="3874" spans="1:2" x14ac:dyDescent="0.2">
      <c r="A3874" s="16">
        <v>1700040</v>
      </c>
      <c r="B3874" s="15">
        <v>0</v>
      </c>
    </row>
    <row r="3875" spans="1:2" x14ac:dyDescent="0.2">
      <c r="A3875" s="16">
        <v>1700040</v>
      </c>
      <c r="B3875" s="15">
        <v>0.18050497700000001</v>
      </c>
    </row>
    <row r="3876" spans="1:2" x14ac:dyDescent="0.2">
      <c r="A3876" s="16">
        <v>1700040</v>
      </c>
      <c r="B3876" s="15">
        <v>0.14733969899999999</v>
      </c>
    </row>
    <row r="3877" spans="1:2" x14ac:dyDescent="0.2">
      <c r="A3877" s="16">
        <v>1700040</v>
      </c>
      <c r="B3877" s="15">
        <v>0.24322444100000001</v>
      </c>
    </row>
    <row r="3878" spans="1:2" x14ac:dyDescent="0.2">
      <c r="A3878" s="16">
        <v>1700040</v>
      </c>
      <c r="B3878" s="15">
        <v>0.18726980400000001</v>
      </c>
    </row>
    <row r="3879" spans="1:2" x14ac:dyDescent="0.2">
      <c r="A3879" s="16">
        <v>1700040</v>
      </c>
      <c r="B3879" s="15">
        <v>0.18342968700000001</v>
      </c>
    </row>
    <row r="3880" spans="1:2" x14ac:dyDescent="0.2">
      <c r="A3880" s="16">
        <v>1700050</v>
      </c>
      <c r="B3880" s="15">
        <v>0.14733969899999999</v>
      </c>
    </row>
    <row r="3881" spans="1:2" x14ac:dyDescent="0.2">
      <c r="A3881" s="16">
        <v>1700060</v>
      </c>
      <c r="B3881" s="15">
        <v>0.18050497700000001</v>
      </c>
    </row>
    <row r="3882" spans="1:2" x14ac:dyDescent="0.2">
      <c r="A3882" s="16">
        <v>1700060</v>
      </c>
      <c r="B3882" s="15">
        <v>0.14733969899999999</v>
      </c>
    </row>
    <row r="3883" spans="1:2" x14ac:dyDescent="0.2">
      <c r="A3883" s="16">
        <v>1700060</v>
      </c>
      <c r="B3883" s="15">
        <v>0.24322444100000001</v>
      </c>
    </row>
    <row r="3884" spans="1:2" x14ac:dyDescent="0.2">
      <c r="A3884" s="16">
        <v>1700060</v>
      </c>
      <c r="B3884" s="15">
        <v>0.18726980400000001</v>
      </c>
    </row>
    <row r="3885" spans="1:2" x14ac:dyDescent="0.2">
      <c r="A3885" s="16">
        <v>1700070</v>
      </c>
      <c r="B3885" s="15">
        <v>0.18050497700000001</v>
      </c>
    </row>
    <row r="3886" spans="1:2" x14ac:dyDescent="0.2">
      <c r="A3886" s="16">
        <v>1700070</v>
      </c>
      <c r="B3886" s="15">
        <v>0.14733969899999999</v>
      </c>
    </row>
    <row r="3887" spans="1:2" x14ac:dyDescent="0.2">
      <c r="A3887" s="16">
        <v>1700080</v>
      </c>
      <c r="B3887" s="15">
        <v>0.17876842000000001</v>
      </c>
    </row>
    <row r="3888" spans="1:2" x14ac:dyDescent="0.2">
      <c r="A3888" s="16">
        <v>1700080</v>
      </c>
      <c r="B3888" s="15">
        <v>0.18050497700000001</v>
      </c>
    </row>
    <row r="3889" spans="1:2" x14ac:dyDescent="0.2">
      <c r="A3889" s="16">
        <v>1700080</v>
      </c>
      <c r="B3889" s="15">
        <v>0.18342968700000001</v>
      </c>
    </row>
    <row r="3890" spans="1:2" x14ac:dyDescent="0.2">
      <c r="A3890" s="16">
        <v>1700090</v>
      </c>
      <c r="B3890" s="15">
        <v>3.5849051E-2</v>
      </c>
    </row>
    <row r="3891" spans="1:2" x14ac:dyDescent="0.2">
      <c r="A3891" s="16">
        <v>1700090</v>
      </c>
      <c r="B3891" s="15">
        <v>4.3096620000000002E-2</v>
      </c>
    </row>
    <row r="3892" spans="1:2" x14ac:dyDescent="0.2">
      <c r="A3892" s="16">
        <v>1700090</v>
      </c>
      <c r="B3892" s="15">
        <v>0</v>
      </c>
    </row>
    <row r="3893" spans="1:2" x14ac:dyDescent="0.2">
      <c r="A3893" s="16">
        <v>1700090</v>
      </c>
      <c r="B3893" s="15">
        <v>0.154357561</v>
      </c>
    </row>
    <row r="3894" spans="1:2" x14ac:dyDescent="0.2">
      <c r="A3894" s="16">
        <v>1700090</v>
      </c>
      <c r="B3894" s="15">
        <v>0.140353062</v>
      </c>
    </row>
    <row r="3895" spans="1:2" x14ac:dyDescent="0.2">
      <c r="A3895" s="16">
        <v>1700090</v>
      </c>
      <c r="B3895" s="15">
        <v>0.24322444100000001</v>
      </c>
    </row>
    <row r="3896" spans="1:2" x14ac:dyDescent="0.2">
      <c r="A3896" s="16">
        <v>1700090</v>
      </c>
      <c r="B3896" s="15">
        <v>5.3538477000000001E-2</v>
      </c>
    </row>
    <row r="3897" spans="1:2" x14ac:dyDescent="0.2">
      <c r="A3897" s="16">
        <v>1700090</v>
      </c>
      <c r="B3897" s="15">
        <v>6.9850905000000005E-2</v>
      </c>
    </row>
    <row r="3898" spans="1:2" x14ac:dyDescent="0.2">
      <c r="A3898" s="16">
        <v>1700090</v>
      </c>
      <c r="B3898" s="15">
        <v>0</v>
      </c>
    </row>
    <row r="3899" spans="1:2" x14ac:dyDescent="0.2">
      <c r="A3899" s="16">
        <v>1700100</v>
      </c>
      <c r="B3899" s="15">
        <v>0.154357561</v>
      </c>
    </row>
    <row r="3900" spans="1:2" x14ac:dyDescent="0.2">
      <c r="A3900" s="16">
        <v>1700100</v>
      </c>
      <c r="B3900" s="15">
        <v>0</v>
      </c>
    </row>
    <row r="3901" spans="1:2" x14ac:dyDescent="0.2">
      <c r="A3901" s="16">
        <v>1700100</v>
      </c>
      <c r="B3901" s="15">
        <v>5.3538477000000001E-2</v>
      </c>
    </row>
    <row r="3902" spans="1:2" x14ac:dyDescent="0.2">
      <c r="A3902" s="16">
        <v>1700100</v>
      </c>
      <c r="B3902" s="15">
        <v>6.9850905000000005E-2</v>
      </c>
    </row>
    <row r="3903" spans="1:2" x14ac:dyDescent="0.2">
      <c r="A3903" s="16">
        <v>1700100</v>
      </c>
      <c r="B3903" s="15">
        <v>0</v>
      </c>
    </row>
    <row r="3904" spans="1:2" x14ac:dyDescent="0.2">
      <c r="A3904" s="16">
        <v>1700100</v>
      </c>
      <c r="B3904" s="15">
        <v>9.9550172000000006E-2</v>
      </c>
    </row>
    <row r="3905" spans="1:2" x14ac:dyDescent="0.2">
      <c r="A3905" s="16">
        <v>1700110</v>
      </c>
      <c r="B3905" s="15">
        <v>0.154357561</v>
      </c>
    </row>
    <row r="3906" spans="1:2" x14ac:dyDescent="0.2">
      <c r="A3906" s="16">
        <v>1700110</v>
      </c>
      <c r="B3906" s="15">
        <v>0.24322444100000001</v>
      </c>
    </row>
    <row r="3907" spans="1:2" x14ac:dyDescent="0.2">
      <c r="A3907" s="16">
        <v>1700110</v>
      </c>
      <c r="B3907" s="15">
        <v>9.9550172000000006E-2</v>
      </c>
    </row>
    <row r="3908" spans="1:2" x14ac:dyDescent="0.2">
      <c r="A3908" s="16">
        <v>1700120</v>
      </c>
      <c r="B3908" s="15">
        <v>0.18050497700000001</v>
      </c>
    </row>
    <row r="3909" spans="1:2" x14ac:dyDescent="0.2">
      <c r="A3909" s="16">
        <v>1700120</v>
      </c>
      <c r="B3909" s="15">
        <v>0.14733969899999999</v>
      </c>
    </row>
    <row r="3910" spans="1:2" x14ac:dyDescent="0.2">
      <c r="A3910" s="16">
        <v>1700120</v>
      </c>
      <c r="B3910" s="15">
        <v>0.18726980400000001</v>
      </c>
    </row>
    <row r="3911" spans="1:2" x14ac:dyDescent="0.2">
      <c r="A3911" s="16">
        <v>1700120</v>
      </c>
      <c r="B3911" s="15">
        <v>0.15464704600000001</v>
      </c>
    </row>
    <row r="3912" spans="1:2" x14ac:dyDescent="0.2">
      <c r="A3912" s="16">
        <v>1700120</v>
      </c>
      <c r="B3912" s="15">
        <v>0.18342968700000001</v>
      </c>
    </row>
    <row r="3913" spans="1:2" x14ac:dyDescent="0.2">
      <c r="A3913" s="16">
        <v>1700130</v>
      </c>
      <c r="B3913" s="15">
        <v>0.14733969899999999</v>
      </c>
    </row>
    <row r="3914" spans="1:2" x14ac:dyDescent="0.2">
      <c r="A3914" s="16">
        <v>1700130</v>
      </c>
      <c r="B3914" s="15">
        <v>0.24322444100000001</v>
      </c>
    </row>
    <row r="3915" spans="1:2" x14ac:dyDescent="0.2">
      <c r="A3915" s="16">
        <v>1700130</v>
      </c>
      <c r="B3915" s="15">
        <v>0.18726980400000001</v>
      </c>
    </row>
    <row r="3916" spans="1:2" x14ac:dyDescent="0.2">
      <c r="A3916" s="16">
        <v>1700140</v>
      </c>
      <c r="B3916" s="15">
        <v>0.18050497700000001</v>
      </c>
    </row>
    <row r="3917" spans="1:2" x14ac:dyDescent="0.2">
      <c r="A3917" s="16">
        <v>1700140</v>
      </c>
      <c r="B3917" s="15">
        <v>0.14733969899999999</v>
      </c>
    </row>
    <row r="3918" spans="1:2" x14ac:dyDescent="0.2">
      <c r="A3918" s="16">
        <v>1700140</v>
      </c>
      <c r="B3918" s="15">
        <v>0.24322444100000001</v>
      </c>
    </row>
    <row r="3919" spans="1:2" x14ac:dyDescent="0.2">
      <c r="A3919" s="16">
        <v>1700140</v>
      </c>
      <c r="B3919" s="15">
        <v>0.18726980400000001</v>
      </c>
    </row>
    <row r="3920" spans="1:2" x14ac:dyDescent="0.2">
      <c r="A3920" s="16">
        <v>1700150</v>
      </c>
      <c r="B3920" s="15">
        <v>0.154357561</v>
      </c>
    </row>
    <row r="3921" spans="1:2" x14ac:dyDescent="0.2">
      <c r="A3921" s="16">
        <v>1700150</v>
      </c>
      <c r="B3921" s="15">
        <v>0.24322444100000001</v>
      </c>
    </row>
    <row r="3922" spans="1:2" x14ac:dyDescent="0.2">
      <c r="A3922" s="16">
        <v>1700150</v>
      </c>
      <c r="B3922" s="15">
        <v>0.24197811</v>
      </c>
    </row>
    <row r="3923" spans="1:2" x14ac:dyDescent="0.2">
      <c r="A3923" s="16">
        <v>1700150</v>
      </c>
      <c r="B3923" s="15">
        <v>0.18726980400000001</v>
      </c>
    </row>
    <row r="3924" spans="1:2" x14ac:dyDescent="0.2">
      <c r="A3924" s="16">
        <v>1700160</v>
      </c>
      <c r="B3924" s="15">
        <v>0.24322444100000001</v>
      </c>
    </row>
    <row r="3925" spans="1:2" x14ac:dyDescent="0.2">
      <c r="A3925" s="16">
        <v>1700160</v>
      </c>
      <c r="B3925" s="15">
        <v>0.24197811</v>
      </c>
    </row>
    <row r="3926" spans="1:2" x14ac:dyDescent="0.2">
      <c r="A3926" s="16">
        <v>1700160</v>
      </c>
      <c r="B3926" s="15">
        <v>9.9550172000000006E-2</v>
      </c>
    </row>
    <row r="3927" spans="1:2" x14ac:dyDescent="0.2">
      <c r="A3927" s="16">
        <v>1700161</v>
      </c>
      <c r="B3927" s="15">
        <v>0.154357561</v>
      </c>
    </row>
    <row r="3928" spans="1:2" x14ac:dyDescent="0.2">
      <c r="A3928" s="16">
        <v>1700161</v>
      </c>
      <c r="B3928" s="15">
        <v>0.24322444100000001</v>
      </c>
    </row>
    <row r="3929" spans="1:2" x14ac:dyDescent="0.2">
      <c r="A3929" s="16">
        <v>1700161</v>
      </c>
      <c r="B3929" s="15">
        <v>9.9550172000000006E-2</v>
      </c>
    </row>
    <row r="3930" spans="1:2" x14ac:dyDescent="0.2">
      <c r="A3930" s="16">
        <v>1700170</v>
      </c>
      <c r="B3930" s="15">
        <v>0.154357561</v>
      </c>
    </row>
    <row r="3931" spans="1:2" x14ac:dyDescent="0.2">
      <c r="A3931" s="16">
        <v>1700170</v>
      </c>
      <c r="B3931" s="15">
        <v>0</v>
      </c>
    </row>
    <row r="3932" spans="1:2" x14ac:dyDescent="0.2">
      <c r="A3932" s="16">
        <v>1700170</v>
      </c>
      <c r="B3932" s="15">
        <v>9.9550172000000006E-2</v>
      </c>
    </row>
    <row r="3933" spans="1:2" x14ac:dyDescent="0.2">
      <c r="A3933" s="16">
        <v>1700180</v>
      </c>
      <c r="B3933" s="15">
        <v>0.24322444100000001</v>
      </c>
    </row>
    <row r="3934" spans="1:2" x14ac:dyDescent="0.2">
      <c r="A3934" s="16">
        <v>1700180</v>
      </c>
      <c r="B3934" s="15">
        <v>0.24197811</v>
      </c>
    </row>
    <row r="3935" spans="1:2" x14ac:dyDescent="0.2">
      <c r="A3935" s="16">
        <v>1700180</v>
      </c>
      <c r="B3935" s="15">
        <v>9.9550172000000006E-2</v>
      </c>
    </row>
    <row r="3936" spans="1:2" x14ac:dyDescent="0.2">
      <c r="A3936" s="16">
        <v>1700180</v>
      </c>
      <c r="B3936" s="15">
        <v>0.11546582699999999</v>
      </c>
    </row>
    <row r="3937" spans="1:2" x14ac:dyDescent="0.2">
      <c r="A3937" s="16">
        <v>1700190</v>
      </c>
      <c r="B3937" s="15">
        <v>0</v>
      </c>
    </row>
    <row r="3938" spans="1:2" x14ac:dyDescent="0.2">
      <c r="A3938" s="16">
        <v>1700190</v>
      </c>
      <c r="B3938" s="15">
        <v>9.9550172000000006E-2</v>
      </c>
    </row>
    <row r="3939" spans="1:2" x14ac:dyDescent="0.2">
      <c r="A3939" s="16">
        <v>1700200</v>
      </c>
      <c r="B3939" s="15">
        <v>9.9550172000000006E-2</v>
      </c>
    </row>
    <row r="3940" spans="1:2" x14ac:dyDescent="0.2">
      <c r="A3940" s="16">
        <v>1700200</v>
      </c>
      <c r="B3940" s="15">
        <v>0.11546582699999999</v>
      </c>
    </row>
    <row r="3941" spans="1:2" x14ac:dyDescent="0.2">
      <c r="A3941" s="16">
        <v>1700210</v>
      </c>
      <c r="B3941" s="15">
        <v>0</v>
      </c>
    </row>
    <row r="3942" spans="1:2" x14ac:dyDescent="0.2">
      <c r="A3942" s="16">
        <v>1700210</v>
      </c>
      <c r="B3942" s="15">
        <v>0</v>
      </c>
    </row>
    <row r="3943" spans="1:2" x14ac:dyDescent="0.2">
      <c r="A3943" s="16">
        <v>1700210</v>
      </c>
      <c r="B3943" s="15">
        <v>9.9550172000000006E-2</v>
      </c>
    </row>
    <row r="3944" spans="1:2" x14ac:dyDescent="0.2">
      <c r="A3944" s="16">
        <v>1700210</v>
      </c>
      <c r="B3944" s="15">
        <v>0</v>
      </c>
    </row>
    <row r="3945" spans="1:2" x14ac:dyDescent="0.2">
      <c r="A3945" s="16">
        <v>1700210</v>
      </c>
      <c r="B3945" s="15">
        <v>0</v>
      </c>
    </row>
    <row r="3946" spans="1:2" x14ac:dyDescent="0.2">
      <c r="A3946" s="16">
        <v>1700210</v>
      </c>
      <c r="B3946" s="15">
        <v>0.11546582699999999</v>
      </c>
    </row>
    <row r="3947" spans="1:2" x14ac:dyDescent="0.2">
      <c r="A3947" s="16">
        <v>1700220</v>
      </c>
      <c r="B3947" s="15">
        <v>0</v>
      </c>
    </row>
    <row r="3948" spans="1:2" x14ac:dyDescent="0.2">
      <c r="A3948" s="16">
        <v>1700220</v>
      </c>
      <c r="B3948" s="15">
        <v>0</v>
      </c>
    </row>
    <row r="3949" spans="1:2" x14ac:dyDescent="0.2">
      <c r="A3949" s="16">
        <v>1700220</v>
      </c>
      <c r="B3949" s="15">
        <v>0.28918571100000001</v>
      </c>
    </row>
    <row r="3950" spans="1:2" x14ac:dyDescent="0.2">
      <c r="A3950" s="16">
        <v>1700220</v>
      </c>
      <c r="B3950" s="15">
        <v>0.154357561</v>
      </c>
    </row>
    <row r="3951" spans="1:2" x14ac:dyDescent="0.2">
      <c r="A3951" s="16">
        <v>1700220</v>
      </c>
      <c r="B3951" s="15">
        <v>0.140353062</v>
      </c>
    </row>
    <row r="3952" spans="1:2" x14ac:dyDescent="0.2">
      <c r="A3952" s="16">
        <v>1700220</v>
      </c>
      <c r="B3952" s="15">
        <v>0.21608620100000001</v>
      </c>
    </row>
    <row r="3953" spans="1:2" x14ac:dyDescent="0.2">
      <c r="A3953" s="16">
        <v>1700220</v>
      </c>
      <c r="B3953" s="15">
        <v>0</v>
      </c>
    </row>
    <row r="3954" spans="1:2" x14ac:dyDescent="0.2">
      <c r="A3954" s="16">
        <v>1700220</v>
      </c>
      <c r="B3954" s="15">
        <v>0.282075837</v>
      </c>
    </row>
    <row r="3955" spans="1:2" x14ac:dyDescent="0.2">
      <c r="A3955" s="16">
        <v>1700220</v>
      </c>
      <c r="B3955" s="15">
        <v>0.22624319000000001</v>
      </c>
    </row>
    <row r="3956" spans="1:2" x14ac:dyDescent="0.2">
      <c r="A3956" s="16">
        <v>1700220</v>
      </c>
      <c r="B3956" s="15">
        <v>0</v>
      </c>
    </row>
    <row r="3957" spans="1:2" x14ac:dyDescent="0.2">
      <c r="A3957" s="16">
        <v>1700220</v>
      </c>
      <c r="B3957" s="15">
        <v>0.18050497700000001</v>
      </c>
    </row>
    <row r="3958" spans="1:2" x14ac:dyDescent="0.2">
      <c r="A3958" s="16">
        <v>1700220</v>
      </c>
      <c r="B3958" s="15">
        <v>0.14733969899999999</v>
      </c>
    </row>
    <row r="3959" spans="1:2" x14ac:dyDescent="0.2">
      <c r="A3959" s="16">
        <v>1700220</v>
      </c>
      <c r="B3959" s="15">
        <v>0.24322444100000001</v>
      </c>
    </row>
    <row r="3960" spans="1:2" x14ac:dyDescent="0.2">
      <c r="A3960" s="16">
        <v>1800010</v>
      </c>
      <c r="B3960" s="15">
        <v>0.37324896899999999</v>
      </c>
    </row>
    <row r="3961" spans="1:2" x14ac:dyDescent="0.2">
      <c r="A3961" s="16">
        <v>1800010</v>
      </c>
      <c r="B3961" s="15">
        <v>0.31484755800000003</v>
      </c>
    </row>
    <row r="3962" spans="1:2" x14ac:dyDescent="0.2">
      <c r="A3962" s="16">
        <v>1800020</v>
      </c>
      <c r="B3962" s="15">
        <v>0.36902129299999997</v>
      </c>
    </row>
    <row r="3963" spans="1:2" x14ac:dyDescent="0.2">
      <c r="A3963" s="16">
        <v>1800020</v>
      </c>
      <c r="B3963" s="15">
        <v>0.37324896899999999</v>
      </c>
    </row>
    <row r="3964" spans="1:2" x14ac:dyDescent="0.2">
      <c r="A3964" s="16">
        <v>1800030</v>
      </c>
      <c r="B3964" s="15">
        <v>0.36902129299999997</v>
      </c>
    </row>
    <row r="3965" spans="1:2" x14ac:dyDescent="0.2">
      <c r="A3965" s="16">
        <v>1800030</v>
      </c>
      <c r="B3965" s="15">
        <v>0.37324896899999999</v>
      </c>
    </row>
    <row r="3966" spans="1:2" x14ac:dyDescent="0.2">
      <c r="A3966" s="16">
        <v>1800030</v>
      </c>
      <c r="B3966" s="15">
        <v>0.31484755800000003</v>
      </c>
    </row>
    <row r="3967" spans="1:2" x14ac:dyDescent="0.2">
      <c r="A3967" s="16">
        <v>1800040</v>
      </c>
      <c r="B3967" s="15">
        <v>0.36902129299999997</v>
      </c>
    </row>
    <row r="3968" spans="1:2" x14ac:dyDescent="0.2">
      <c r="A3968" s="16">
        <v>1800040</v>
      </c>
      <c r="B3968" s="15">
        <v>0.37324896899999999</v>
      </c>
    </row>
    <row r="3969" spans="1:2" x14ac:dyDescent="0.2">
      <c r="A3969" s="16">
        <v>1800050</v>
      </c>
      <c r="B3969" s="15">
        <v>0.36902129299999997</v>
      </c>
    </row>
    <row r="3970" spans="1:2" x14ac:dyDescent="0.2">
      <c r="A3970" s="16">
        <v>1800050</v>
      </c>
      <c r="B3970" s="15">
        <v>0.37324896899999999</v>
      </c>
    </row>
    <row r="3971" spans="1:2" x14ac:dyDescent="0.2">
      <c r="A3971" s="16">
        <v>1800060</v>
      </c>
      <c r="B3971" s="15">
        <v>0.36902129299999997</v>
      </c>
    </row>
    <row r="3972" spans="1:2" x14ac:dyDescent="0.2">
      <c r="A3972" s="16">
        <v>1800070</v>
      </c>
      <c r="B3972" s="15">
        <v>0.36902129299999997</v>
      </c>
    </row>
    <row r="3973" spans="1:2" x14ac:dyDescent="0.2">
      <c r="A3973" s="16">
        <v>1800070</v>
      </c>
      <c r="B3973" s="15">
        <v>0</v>
      </c>
    </row>
    <row r="3974" spans="1:2" x14ac:dyDescent="0.2">
      <c r="A3974" s="16">
        <v>1800080</v>
      </c>
      <c r="B3974" s="15">
        <v>0.36902129299999997</v>
      </c>
    </row>
    <row r="3975" spans="1:2" x14ac:dyDescent="0.2">
      <c r="A3975" s="16">
        <v>1800080</v>
      </c>
      <c r="B3975" s="15">
        <v>0</v>
      </c>
    </row>
    <row r="3976" spans="1:2" x14ac:dyDescent="0.2">
      <c r="A3976" s="16">
        <v>1800080</v>
      </c>
      <c r="B3976" s="15">
        <v>0.343304742</v>
      </c>
    </row>
    <row r="3977" spans="1:2" x14ac:dyDescent="0.2">
      <c r="A3977" s="16">
        <v>1800090</v>
      </c>
      <c r="B3977" s="15">
        <v>0.36902129299999997</v>
      </c>
    </row>
    <row r="3978" spans="1:2" x14ac:dyDescent="0.2">
      <c r="A3978" s="16">
        <v>1800090</v>
      </c>
      <c r="B3978" s="15">
        <v>0</v>
      </c>
    </row>
    <row r="3979" spans="1:2" x14ac:dyDescent="0.2">
      <c r="A3979" s="16">
        <v>1800090</v>
      </c>
      <c r="B3979" s="15">
        <v>0.34711554100000003</v>
      </c>
    </row>
    <row r="3980" spans="1:2" x14ac:dyDescent="0.2">
      <c r="A3980" s="16">
        <v>1800100</v>
      </c>
      <c r="B3980" s="15">
        <v>0.36902129299999997</v>
      </c>
    </row>
    <row r="3981" spans="1:2" x14ac:dyDescent="0.2">
      <c r="A3981" s="16">
        <v>1800100</v>
      </c>
      <c r="B3981" s="15">
        <v>0.37324896899999999</v>
      </c>
    </row>
    <row r="3982" spans="1:2" x14ac:dyDescent="0.2">
      <c r="A3982" s="16">
        <v>1800110</v>
      </c>
      <c r="B3982" s="15">
        <v>0.36902129299999997</v>
      </c>
    </row>
    <row r="3983" spans="1:2" x14ac:dyDescent="0.2">
      <c r="A3983" s="16">
        <v>1800120</v>
      </c>
      <c r="B3983" s="15">
        <v>0.36902129299999997</v>
      </c>
    </row>
    <row r="3984" spans="1:2" x14ac:dyDescent="0.2">
      <c r="A3984" s="16">
        <v>1800120</v>
      </c>
      <c r="B3984" s="15">
        <v>0.37324896899999999</v>
      </c>
    </row>
    <row r="3985" spans="1:2" x14ac:dyDescent="0.2">
      <c r="A3985" s="16">
        <v>1800130</v>
      </c>
      <c r="B3985" s="15">
        <v>0.36902129299999997</v>
      </c>
    </row>
    <row r="3986" spans="1:2" x14ac:dyDescent="0.2">
      <c r="A3986" s="16">
        <v>1800140</v>
      </c>
      <c r="B3986" s="15">
        <v>0.36902129299999997</v>
      </c>
    </row>
    <row r="3987" spans="1:2" x14ac:dyDescent="0.2">
      <c r="A3987" s="16">
        <v>1800150</v>
      </c>
      <c r="B3987" s="15">
        <v>0.36902129299999997</v>
      </c>
    </row>
    <row r="3988" spans="1:2" x14ac:dyDescent="0.2">
      <c r="A3988" s="16">
        <v>1800150</v>
      </c>
      <c r="B3988" s="15">
        <v>0.37324896899999999</v>
      </c>
    </row>
    <row r="3989" spans="1:2" x14ac:dyDescent="0.2">
      <c r="A3989" s="16">
        <v>1800150</v>
      </c>
      <c r="B3989" s="15">
        <v>0.31484755800000003</v>
      </c>
    </row>
    <row r="3990" spans="1:2" x14ac:dyDescent="0.2">
      <c r="A3990" s="16">
        <v>1800150</v>
      </c>
      <c r="B3990" s="15">
        <v>0.32683957200000002</v>
      </c>
    </row>
    <row r="3991" spans="1:2" x14ac:dyDescent="0.2">
      <c r="A3991" s="16">
        <v>1800160</v>
      </c>
      <c r="B3991" s="15">
        <v>0.36902129299999997</v>
      </c>
    </row>
    <row r="3992" spans="1:2" x14ac:dyDescent="0.2">
      <c r="A3992" s="16">
        <v>1800160</v>
      </c>
      <c r="B3992" s="15">
        <v>0.37324896899999999</v>
      </c>
    </row>
    <row r="3993" spans="1:2" x14ac:dyDescent="0.2">
      <c r="A3993" s="16">
        <v>1800160</v>
      </c>
      <c r="B3993" s="15">
        <v>0.32683957200000002</v>
      </c>
    </row>
    <row r="3994" spans="1:2" x14ac:dyDescent="0.2">
      <c r="A3994" s="16">
        <v>1800160</v>
      </c>
      <c r="B3994" s="15">
        <v>0.343304742</v>
      </c>
    </row>
    <row r="3995" spans="1:2" x14ac:dyDescent="0.2">
      <c r="A3995" s="16">
        <v>1800170</v>
      </c>
      <c r="B3995" s="15">
        <v>0.36902129299999997</v>
      </c>
    </row>
    <row r="3996" spans="1:2" x14ac:dyDescent="0.2">
      <c r="A3996" s="16">
        <v>1800180</v>
      </c>
      <c r="B3996" s="15">
        <v>0.36902129299999997</v>
      </c>
    </row>
    <row r="3997" spans="1:2" x14ac:dyDescent="0.2">
      <c r="A3997" s="16">
        <v>1800190</v>
      </c>
      <c r="B3997" s="15">
        <v>0.37324896899999999</v>
      </c>
    </row>
    <row r="3998" spans="1:2" x14ac:dyDescent="0.2">
      <c r="A3998" s="16">
        <v>1800190</v>
      </c>
      <c r="B3998" s="15">
        <v>0.31484755800000003</v>
      </c>
    </row>
    <row r="3999" spans="1:2" x14ac:dyDescent="0.2">
      <c r="A3999" s="16">
        <v>1800200</v>
      </c>
      <c r="B3999" s="15">
        <v>0.31484755800000003</v>
      </c>
    </row>
    <row r="4000" spans="1:2" x14ac:dyDescent="0.2">
      <c r="A4000" s="16">
        <v>1800210</v>
      </c>
      <c r="B4000" s="15">
        <v>0.37324896899999999</v>
      </c>
    </row>
    <row r="4001" spans="1:2" x14ac:dyDescent="0.2">
      <c r="A4001" s="16">
        <v>1800210</v>
      </c>
      <c r="B4001" s="15">
        <v>0.31484755800000003</v>
      </c>
    </row>
    <row r="4002" spans="1:2" x14ac:dyDescent="0.2">
      <c r="A4002" s="16">
        <v>1800220</v>
      </c>
      <c r="B4002" s="15">
        <v>0.31484755800000003</v>
      </c>
    </row>
    <row r="4003" spans="1:2" x14ac:dyDescent="0.2">
      <c r="A4003" s="16">
        <v>1800230</v>
      </c>
      <c r="B4003" s="15">
        <v>0.31484755800000003</v>
      </c>
    </row>
    <row r="4004" spans="1:2" x14ac:dyDescent="0.2">
      <c r="A4004" s="16">
        <v>1800230</v>
      </c>
      <c r="B4004" s="15">
        <v>0.30131353100000002</v>
      </c>
    </row>
    <row r="4005" spans="1:2" x14ac:dyDescent="0.2">
      <c r="A4005" s="16">
        <v>1800230</v>
      </c>
      <c r="B4005" s="15">
        <v>0.32683957200000002</v>
      </c>
    </row>
    <row r="4006" spans="1:2" x14ac:dyDescent="0.2">
      <c r="A4006" s="16">
        <v>1800240</v>
      </c>
      <c r="B4006" s="15">
        <v>0.37324896899999999</v>
      </c>
    </row>
    <row r="4007" spans="1:2" x14ac:dyDescent="0.2">
      <c r="A4007" s="16">
        <v>1800240</v>
      </c>
      <c r="B4007" s="15">
        <v>0.31484755800000003</v>
      </c>
    </row>
    <row r="4008" spans="1:2" x14ac:dyDescent="0.2">
      <c r="A4008" s="16">
        <v>1800250</v>
      </c>
      <c r="B4008" s="15">
        <v>0.37324896899999999</v>
      </c>
    </row>
    <row r="4009" spans="1:2" x14ac:dyDescent="0.2">
      <c r="A4009" s="16">
        <v>1800250</v>
      </c>
      <c r="B4009" s="15">
        <v>0.31484755800000003</v>
      </c>
    </row>
    <row r="4010" spans="1:2" x14ac:dyDescent="0.2">
      <c r="A4010" s="16">
        <v>1800250</v>
      </c>
      <c r="B4010" s="15">
        <v>0.32683957200000002</v>
      </c>
    </row>
    <row r="4011" spans="1:2" x14ac:dyDescent="0.2">
      <c r="A4011" s="16">
        <v>1800260</v>
      </c>
      <c r="B4011" s="15">
        <v>0.37324896899999999</v>
      </c>
    </row>
    <row r="4012" spans="1:2" x14ac:dyDescent="0.2">
      <c r="A4012" s="16">
        <v>1800260</v>
      </c>
      <c r="B4012" s="15">
        <v>0.31484755800000003</v>
      </c>
    </row>
    <row r="4013" spans="1:2" x14ac:dyDescent="0.2">
      <c r="A4013" s="16">
        <v>1800270</v>
      </c>
      <c r="B4013" s="15">
        <v>0.37324896899999999</v>
      </c>
    </row>
    <row r="4014" spans="1:2" x14ac:dyDescent="0.2">
      <c r="A4014" s="16">
        <v>1800270</v>
      </c>
      <c r="B4014" s="15">
        <v>0.31484755800000003</v>
      </c>
    </row>
    <row r="4015" spans="1:2" x14ac:dyDescent="0.2">
      <c r="A4015" s="16">
        <v>1800280</v>
      </c>
      <c r="B4015" s="15">
        <v>0.37324896899999999</v>
      </c>
    </row>
    <row r="4016" spans="1:2" x14ac:dyDescent="0.2">
      <c r="A4016" s="16">
        <v>1800280</v>
      </c>
      <c r="B4016" s="15">
        <v>0.31484755800000003</v>
      </c>
    </row>
    <row r="4017" spans="1:2" x14ac:dyDescent="0.2">
      <c r="A4017" s="16">
        <v>1800280</v>
      </c>
      <c r="B4017" s="15">
        <v>0.32683957200000002</v>
      </c>
    </row>
    <row r="4018" spans="1:2" x14ac:dyDescent="0.2">
      <c r="A4018" s="16">
        <v>1800290</v>
      </c>
      <c r="B4018" s="15">
        <v>0.31484755800000003</v>
      </c>
    </row>
    <row r="4019" spans="1:2" x14ac:dyDescent="0.2">
      <c r="A4019" s="16">
        <v>1800290</v>
      </c>
      <c r="B4019" s="15">
        <v>0.30131353100000002</v>
      </c>
    </row>
    <row r="4020" spans="1:2" x14ac:dyDescent="0.2">
      <c r="A4020" s="16">
        <v>1800300</v>
      </c>
      <c r="B4020" s="15">
        <v>0.31484755800000003</v>
      </c>
    </row>
    <row r="4021" spans="1:2" x14ac:dyDescent="0.2">
      <c r="A4021" s="16">
        <v>1800300</v>
      </c>
      <c r="B4021" s="15">
        <v>0.30131353100000002</v>
      </c>
    </row>
    <row r="4022" spans="1:2" x14ac:dyDescent="0.2">
      <c r="A4022" s="15"/>
      <c r="B4022" s="15"/>
    </row>
    <row r="4023" spans="1:2" x14ac:dyDescent="0.2">
      <c r="A4023" s="15"/>
      <c r="B4023" s="15"/>
    </row>
    <row r="4024" spans="1:2" x14ac:dyDescent="0.2">
      <c r="A4024" s="15"/>
      <c r="B4024" s="15"/>
    </row>
    <row r="4025" spans="1:2" x14ac:dyDescent="0.2">
      <c r="A4025" s="15"/>
      <c r="B4025" s="15"/>
    </row>
    <row r="4026" spans="1:2" x14ac:dyDescent="0.2">
      <c r="A4026" s="15"/>
      <c r="B4026" s="15"/>
    </row>
    <row r="4027" spans="1:2" x14ac:dyDescent="0.2">
      <c r="A4027" s="15"/>
      <c r="B4027" s="15"/>
    </row>
    <row r="4028" spans="1:2" x14ac:dyDescent="0.2">
      <c r="A4028" s="15"/>
      <c r="B4028" s="15"/>
    </row>
    <row r="4029" spans="1:2" x14ac:dyDescent="0.2">
      <c r="A4029" s="15"/>
      <c r="B4029" s="15"/>
    </row>
    <row r="4030" spans="1:2" x14ac:dyDescent="0.2">
      <c r="A4030" s="15"/>
      <c r="B4030" s="15"/>
    </row>
    <row r="4031" spans="1:2" x14ac:dyDescent="0.2">
      <c r="A4031" s="15"/>
      <c r="B4031" s="15"/>
    </row>
    <row r="4032" spans="1:2" x14ac:dyDescent="0.2">
      <c r="A4032" s="15"/>
      <c r="B4032" s="15"/>
    </row>
    <row r="4033" spans="1:2" x14ac:dyDescent="0.2">
      <c r="A4033" s="15"/>
      <c r="B4033" s="15"/>
    </row>
    <row r="4034" spans="1:2" x14ac:dyDescent="0.2">
      <c r="A4034" s="15"/>
      <c r="B4034" s="15"/>
    </row>
    <row r="4035" spans="1:2" x14ac:dyDescent="0.2">
      <c r="A4035" s="15"/>
      <c r="B4035" s="15"/>
    </row>
    <row r="4036" spans="1:2" x14ac:dyDescent="0.2">
      <c r="A4036" s="15"/>
      <c r="B4036" s="15"/>
    </row>
    <row r="4037" spans="1:2" x14ac:dyDescent="0.2">
      <c r="A4037" s="15"/>
      <c r="B4037" s="15"/>
    </row>
    <row r="4038" spans="1:2" x14ac:dyDescent="0.2">
      <c r="A4038" s="15"/>
      <c r="B4038" s="15"/>
    </row>
    <row r="4039" spans="1:2" x14ac:dyDescent="0.2">
      <c r="A4039" s="15"/>
      <c r="B4039" s="15"/>
    </row>
    <row r="4040" spans="1:2" x14ac:dyDescent="0.2">
      <c r="A4040" s="15"/>
      <c r="B4040" s="15"/>
    </row>
    <row r="4041" spans="1:2" x14ac:dyDescent="0.2">
      <c r="A4041" s="15"/>
      <c r="B4041" s="15"/>
    </row>
    <row r="4042" spans="1:2" x14ac:dyDescent="0.2">
      <c r="A4042" s="15"/>
      <c r="B4042" s="15"/>
    </row>
    <row r="4043" spans="1:2" x14ac:dyDescent="0.2">
      <c r="A4043" s="15"/>
      <c r="B4043" s="15"/>
    </row>
    <row r="4044" spans="1:2" x14ac:dyDescent="0.2">
      <c r="A4044" s="15"/>
      <c r="B4044" s="15"/>
    </row>
    <row r="4045" spans="1:2" x14ac:dyDescent="0.2">
      <c r="A4045" s="15"/>
      <c r="B4045" s="15"/>
    </row>
    <row r="4046" spans="1:2" x14ac:dyDescent="0.2">
      <c r="A4046" s="15"/>
      <c r="B4046" s="15"/>
    </row>
    <row r="4047" spans="1:2" x14ac:dyDescent="0.2">
      <c r="A4047" s="15"/>
      <c r="B4047" s="15"/>
    </row>
    <row r="4048" spans="1:2" x14ac:dyDescent="0.2">
      <c r="A4048" s="15"/>
      <c r="B4048" s="15"/>
    </row>
    <row r="4049" spans="1:2" x14ac:dyDescent="0.2">
      <c r="A4049" s="15"/>
      <c r="B4049" s="15"/>
    </row>
    <row r="4050" spans="1:2" x14ac:dyDescent="0.2">
      <c r="A4050" s="15"/>
      <c r="B4050" s="15"/>
    </row>
    <row r="4051" spans="1:2" x14ac:dyDescent="0.2">
      <c r="A4051" s="15"/>
      <c r="B4051" s="15"/>
    </row>
    <row r="4052" spans="1:2" x14ac:dyDescent="0.2">
      <c r="A4052" s="15"/>
      <c r="B4052" s="15"/>
    </row>
    <row r="4053" spans="1:2" x14ac:dyDescent="0.2">
      <c r="A4053" s="15"/>
      <c r="B4053" s="15"/>
    </row>
    <row r="4054" spans="1:2" x14ac:dyDescent="0.2">
      <c r="A4054" s="15"/>
      <c r="B4054" s="15"/>
    </row>
    <row r="4055" spans="1:2" x14ac:dyDescent="0.2">
      <c r="A4055" s="15"/>
      <c r="B4055" s="15"/>
    </row>
    <row r="4056" spans="1:2" x14ac:dyDescent="0.2">
      <c r="A4056" s="15"/>
      <c r="B4056" s="15"/>
    </row>
    <row r="4057" spans="1:2" x14ac:dyDescent="0.2">
      <c r="A4057" s="15"/>
      <c r="B4057" s="15"/>
    </row>
    <row r="4058" spans="1:2" x14ac:dyDescent="0.2">
      <c r="A4058" s="15"/>
      <c r="B4058" s="15"/>
    </row>
    <row r="4059" spans="1:2" x14ac:dyDescent="0.2">
      <c r="A4059" s="15"/>
      <c r="B4059" s="15"/>
    </row>
    <row r="4060" spans="1:2" x14ac:dyDescent="0.2">
      <c r="A4060" s="15"/>
      <c r="B4060" s="15"/>
    </row>
    <row r="4061" spans="1:2" x14ac:dyDescent="0.2">
      <c r="A4061" s="15"/>
      <c r="B4061" s="15"/>
    </row>
    <row r="4062" spans="1:2" x14ac:dyDescent="0.2">
      <c r="A4062" s="15"/>
      <c r="B4062" s="15"/>
    </row>
    <row r="4063" spans="1:2" x14ac:dyDescent="0.2">
      <c r="A4063" s="15"/>
      <c r="B4063" s="15"/>
    </row>
    <row r="4064" spans="1:2" x14ac:dyDescent="0.2">
      <c r="A4064" s="15"/>
      <c r="B4064" s="15"/>
    </row>
    <row r="4065" spans="1:2" x14ac:dyDescent="0.2">
      <c r="A4065" s="15"/>
      <c r="B4065" s="15"/>
    </row>
    <row r="4066" spans="1:2" x14ac:dyDescent="0.2">
      <c r="A4066" s="15"/>
      <c r="B4066" s="15"/>
    </row>
    <row r="4067" spans="1:2" x14ac:dyDescent="0.2">
      <c r="A4067" s="15"/>
      <c r="B4067" s="15"/>
    </row>
    <row r="4068" spans="1:2" x14ac:dyDescent="0.2">
      <c r="A4068" s="15"/>
      <c r="B4068" s="15"/>
    </row>
    <row r="4069" spans="1:2" x14ac:dyDescent="0.2">
      <c r="A4069" s="15"/>
      <c r="B4069" s="15"/>
    </row>
    <row r="4070" spans="1:2" x14ac:dyDescent="0.2">
      <c r="A4070" s="15"/>
      <c r="B4070" s="15"/>
    </row>
    <row r="4071" spans="1:2" x14ac:dyDescent="0.2">
      <c r="A4071" s="15"/>
      <c r="B4071" s="15"/>
    </row>
    <row r="4072" spans="1:2" x14ac:dyDescent="0.2">
      <c r="A4072" s="15"/>
      <c r="B4072" s="15"/>
    </row>
    <row r="4073" spans="1:2" x14ac:dyDescent="0.2">
      <c r="A4073" s="15"/>
      <c r="B4073" s="15"/>
    </row>
    <row r="4074" spans="1:2" x14ac:dyDescent="0.2">
      <c r="A4074" s="15"/>
      <c r="B4074" s="15"/>
    </row>
    <row r="4075" spans="1:2" x14ac:dyDescent="0.2">
      <c r="A4075" s="15"/>
      <c r="B4075" s="15"/>
    </row>
    <row r="4076" spans="1:2" x14ac:dyDescent="0.2">
      <c r="A4076" s="15"/>
      <c r="B4076" s="15"/>
    </row>
    <row r="4077" spans="1:2" x14ac:dyDescent="0.2">
      <c r="A4077" s="15"/>
      <c r="B4077" s="15"/>
    </row>
    <row r="4078" spans="1:2" x14ac:dyDescent="0.2">
      <c r="A4078" s="15"/>
      <c r="B4078" s="15"/>
    </row>
    <row r="4079" spans="1:2" x14ac:dyDescent="0.2">
      <c r="A4079" s="15"/>
      <c r="B4079" s="15"/>
    </row>
    <row r="4080" spans="1:2" x14ac:dyDescent="0.2">
      <c r="A4080" s="15"/>
      <c r="B4080" s="15"/>
    </row>
    <row r="4081" spans="1:2" x14ac:dyDescent="0.2">
      <c r="A4081" s="15"/>
      <c r="B4081" s="15"/>
    </row>
    <row r="4082" spans="1:2" x14ac:dyDescent="0.2">
      <c r="A4082" s="15"/>
      <c r="B4082" s="15"/>
    </row>
    <row r="4083" spans="1:2" x14ac:dyDescent="0.2">
      <c r="A4083" s="15"/>
      <c r="B4083" s="15"/>
    </row>
    <row r="4084" spans="1:2" x14ac:dyDescent="0.2">
      <c r="A4084" s="15"/>
      <c r="B4084" s="15"/>
    </row>
    <row r="4085" spans="1:2" x14ac:dyDescent="0.2">
      <c r="A4085" s="15"/>
      <c r="B4085" s="15"/>
    </row>
    <row r="4086" spans="1:2" x14ac:dyDescent="0.2">
      <c r="A4086" s="15"/>
      <c r="B4086" s="15"/>
    </row>
    <row r="4087" spans="1:2" x14ac:dyDescent="0.2">
      <c r="A4087" s="15"/>
      <c r="B4087" s="15"/>
    </row>
    <row r="4088" spans="1:2" x14ac:dyDescent="0.2">
      <c r="A4088" s="15"/>
      <c r="B4088" s="15"/>
    </row>
    <row r="4089" spans="1:2" x14ac:dyDescent="0.2">
      <c r="A4089" s="15"/>
      <c r="B4089" s="15"/>
    </row>
    <row r="4090" spans="1:2" x14ac:dyDescent="0.2">
      <c r="A4090" s="15"/>
      <c r="B4090" s="15"/>
    </row>
    <row r="4091" spans="1:2" x14ac:dyDescent="0.2">
      <c r="A4091" s="15"/>
      <c r="B4091" s="15"/>
    </row>
    <row r="4092" spans="1:2" x14ac:dyDescent="0.2">
      <c r="A4092" s="15"/>
      <c r="B4092" s="15"/>
    </row>
    <row r="4093" spans="1:2" x14ac:dyDescent="0.2">
      <c r="A4093" s="15"/>
      <c r="B4093" s="15"/>
    </row>
    <row r="4094" spans="1:2" x14ac:dyDescent="0.2">
      <c r="A4094" s="15"/>
      <c r="B4094" s="15"/>
    </row>
    <row r="4095" spans="1:2" x14ac:dyDescent="0.2">
      <c r="A4095" s="15"/>
      <c r="B4095" s="15"/>
    </row>
    <row r="4096" spans="1:2" x14ac:dyDescent="0.2">
      <c r="A4096" s="15"/>
      <c r="B4096" s="15"/>
    </row>
    <row r="4097" spans="1:2" x14ac:dyDescent="0.2">
      <c r="A4097" s="15"/>
      <c r="B4097" s="15"/>
    </row>
    <row r="4098" spans="1:2" x14ac:dyDescent="0.2">
      <c r="A4098" s="15"/>
      <c r="B4098" s="15"/>
    </row>
    <row r="4099" spans="1:2" x14ac:dyDescent="0.2">
      <c r="A4099" s="15"/>
      <c r="B4099" s="15"/>
    </row>
    <row r="4100" spans="1:2" x14ac:dyDescent="0.2">
      <c r="A4100" s="15"/>
      <c r="B4100" s="15"/>
    </row>
    <row r="4101" spans="1:2" x14ac:dyDescent="0.2">
      <c r="A4101" s="15"/>
      <c r="B4101" s="15"/>
    </row>
    <row r="4102" spans="1:2" x14ac:dyDescent="0.2">
      <c r="A4102" s="15"/>
      <c r="B4102" s="15"/>
    </row>
    <row r="4103" spans="1:2" x14ac:dyDescent="0.2">
      <c r="A4103" s="15"/>
      <c r="B4103" s="15"/>
    </row>
    <row r="4104" spans="1:2" x14ac:dyDescent="0.2">
      <c r="A4104" s="15"/>
      <c r="B4104" s="15"/>
    </row>
    <row r="4105" spans="1:2" x14ac:dyDescent="0.2">
      <c r="A4105" s="15"/>
      <c r="B4105" s="15"/>
    </row>
    <row r="4106" spans="1:2" x14ac:dyDescent="0.2">
      <c r="A4106" s="15"/>
      <c r="B4106" s="15"/>
    </row>
    <row r="4107" spans="1:2" x14ac:dyDescent="0.2">
      <c r="A4107" s="15"/>
      <c r="B4107" s="15"/>
    </row>
    <row r="4108" spans="1:2" x14ac:dyDescent="0.2">
      <c r="A4108" s="15"/>
      <c r="B4108" s="15"/>
    </row>
    <row r="4109" spans="1:2" x14ac:dyDescent="0.2">
      <c r="A4109" s="15"/>
      <c r="B4109" s="15"/>
    </row>
    <row r="4110" spans="1:2" x14ac:dyDescent="0.2">
      <c r="A4110" s="15"/>
      <c r="B4110" s="15"/>
    </row>
    <row r="4111" spans="1:2" x14ac:dyDescent="0.2">
      <c r="A4111" s="15"/>
      <c r="B4111" s="15"/>
    </row>
    <row r="4112" spans="1:2" x14ac:dyDescent="0.2">
      <c r="A4112" s="15"/>
      <c r="B4112" s="15"/>
    </row>
    <row r="4113" spans="1:2" x14ac:dyDescent="0.2">
      <c r="A4113" s="15"/>
      <c r="B4113" s="15"/>
    </row>
    <row r="4114" spans="1:2" x14ac:dyDescent="0.2">
      <c r="A4114" s="15"/>
      <c r="B4114" s="15"/>
    </row>
    <row r="4115" spans="1:2" x14ac:dyDescent="0.2">
      <c r="A4115" s="15"/>
      <c r="B4115" s="15"/>
    </row>
    <row r="4116" spans="1:2" x14ac:dyDescent="0.2">
      <c r="A4116" s="15"/>
      <c r="B4116" s="15"/>
    </row>
    <row r="4117" spans="1:2" x14ac:dyDescent="0.2">
      <c r="A4117" s="15"/>
      <c r="B4117" s="15"/>
    </row>
    <row r="4118" spans="1:2" x14ac:dyDescent="0.2">
      <c r="A4118" s="15"/>
      <c r="B4118" s="15"/>
    </row>
    <row r="4119" spans="1:2" x14ac:dyDescent="0.2">
      <c r="A4119" s="15"/>
      <c r="B4119" s="15"/>
    </row>
    <row r="4120" spans="1:2" x14ac:dyDescent="0.2">
      <c r="A4120" s="15"/>
      <c r="B4120" s="15"/>
    </row>
    <row r="4121" spans="1:2" x14ac:dyDescent="0.2">
      <c r="A4121" s="15"/>
      <c r="B4121" s="15"/>
    </row>
    <row r="4122" spans="1:2" x14ac:dyDescent="0.2">
      <c r="A4122" s="15"/>
      <c r="B4122" s="15"/>
    </row>
    <row r="4123" spans="1:2" x14ac:dyDescent="0.2">
      <c r="A4123" s="15"/>
      <c r="B4123" s="15"/>
    </row>
    <row r="4124" spans="1:2" x14ac:dyDescent="0.2">
      <c r="A4124" s="15"/>
      <c r="B4124" s="15"/>
    </row>
    <row r="4125" spans="1:2" x14ac:dyDescent="0.2">
      <c r="A4125" s="15"/>
      <c r="B4125" s="15"/>
    </row>
    <row r="4126" spans="1:2" x14ac:dyDescent="0.2">
      <c r="A4126" s="15"/>
      <c r="B4126" s="15"/>
    </row>
    <row r="4127" spans="1:2" x14ac:dyDescent="0.2">
      <c r="A4127" s="15"/>
      <c r="B4127" s="15"/>
    </row>
    <row r="4128" spans="1:2" x14ac:dyDescent="0.2">
      <c r="A4128" s="15"/>
      <c r="B4128" s="15"/>
    </row>
    <row r="4129" spans="1:2" x14ac:dyDescent="0.2">
      <c r="A4129" s="15"/>
      <c r="B4129" s="15"/>
    </row>
    <row r="4130" spans="1:2" x14ac:dyDescent="0.2">
      <c r="A4130" s="15"/>
      <c r="B4130" s="15"/>
    </row>
    <row r="4131" spans="1:2" x14ac:dyDescent="0.2">
      <c r="A4131" s="15"/>
      <c r="B4131" s="15"/>
    </row>
    <row r="4132" spans="1:2" x14ac:dyDescent="0.2">
      <c r="A4132" s="15"/>
      <c r="B4132" s="15"/>
    </row>
    <row r="4133" spans="1:2" x14ac:dyDescent="0.2">
      <c r="A4133" s="15"/>
      <c r="B4133" s="15"/>
    </row>
    <row r="4134" spans="1:2" x14ac:dyDescent="0.2">
      <c r="A4134" s="15"/>
      <c r="B4134" s="15"/>
    </row>
    <row r="4135" spans="1:2" x14ac:dyDescent="0.2">
      <c r="A4135" s="15"/>
      <c r="B4135" s="15"/>
    </row>
    <row r="4136" spans="1:2" x14ac:dyDescent="0.2">
      <c r="A4136" s="15"/>
      <c r="B4136" s="15"/>
    </row>
    <row r="4137" spans="1:2" x14ac:dyDescent="0.2">
      <c r="A4137" s="15"/>
      <c r="B4137" s="15"/>
    </row>
    <row r="4138" spans="1:2" x14ac:dyDescent="0.2">
      <c r="A4138" s="15"/>
      <c r="B4138" s="15"/>
    </row>
    <row r="4139" spans="1:2" x14ac:dyDescent="0.2">
      <c r="A4139" s="15"/>
      <c r="B4139" s="15"/>
    </row>
    <row r="4140" spans="1:2" x14ac:dyDescent="0.2">
      <c r="A4140" s="15"/>
      <c r="B4140" s="15"/>
    </row>
    <row r="4141" spans="1:2" x14ac:dyDescent="0.2">
      <c r="A4141" s="15"/>
      <c r="B4141" s="15"/>
    </row>
    <row r="4142" spans="1:2" x14ac:dyDescent="0.2">
      <c r="A4142" s="15"/>
      <c r="B4142" s="15"/>
    </row>
    <row r="4143" spans="1:2" x14ac:dyDescent="0.2">
      <c r="A4143" s="15"/>
      <c r="B4143" s="15"/>
    </row>
    <row r="4144" spans="1:2" x14ac:dyDescent="0.2">
      <c r="A4144" s="15"/>
      <c r="B4144" s="15"/>
    </row>
    <row r="4145" spans="1:2" x14ac:dyDescent="0.2">
      <c r="A4145" s="15"/>
      <c r="B4145" s="15"/>
    </row>
    <row r="4146" spans="1:2" x14ac:dyDescent="0.2">
      <c r="A4146" s="15"/>
      <c r="B4146" s="15"/>
    </row>
    <row r="4147" spans="1:2" x14ac:dyDescent="0.2">
      <c r="A4147" s="15"/>
      <c r="B4147" s="15"/>
    </row>
    <row r="4148" spans="1:2" x14ac:dyDescent="0.2">
      <c r="A4148" s="15"/>
      <c r="B4148" s="15"/>
    </row>
    <row r="4149" spans="1:2" x14ac:dyDescent="0.2">
      <c r="A4149" s="15"/>
      <c r="B4149" s="15"/>
    </row>
    <row r="4150" spans="1:2" x14ac:dyDescent="0.2">
      <c r="A4150" s="15"/>
      <c r="B4150" s="15"/>
    </row>
    <row r="4151" spans="1:2" x14ac:dyDescent="0.2">
      <c r="A4151" s="15"/>
      <c r="B4151" s="15"/>
    </row>
    <row r="4152" spans="1:2" x14ac:dyDescent="0.2">
      <c r="A4152" s="15"/>
      <c r="B4152" s="15"/>
    </row>
    <row r="4153" spans="1:2" x14ac:dyDescent="0.2">
      <c r="A4153" s="15"/>
      <c r="B4153" s="15"/>
    </row>
    <row r="4154" spans="1:2" x14ac:dyDescent="0.2">
      <c r="A4154" s="15"/>
      <c r="B4154" s="15"/>
    </row>
    <row r="4155" spans="1:2" x14ac:dyDescent="0.2">
      <c r="A4155" s="15"/>
      <c r="B4155" s="15"/>
    </row>
    <row r="4156" spans="1:2" x14ac:dyDescent="0.2">
      <c r="A4156" s="15"/>
      <c r="B4156" s="15"/>
    </row>
    <row r="4157" spans="1:2" x14ac:dyDescent="0.2">
      <c r="A4157" s="15"/>
      <c r="B4157" s="15"/>
    </row>
    <row r="4158" spans="1:2" x14ac:dyDescent="0.2">
      <c r="A4158" s="15"/>
      <c r="B4158" s="15"/>
    </row>
    <row r="4159" spans="1:2" x14ac:dyDescent="0.2">
      <c r="A4159" s="15"/>
      <c r="B4159" s="15"/>
    </row>
    <row r="4160" spans="1:2" x14ac:dyDescent="0.2">
      <c r="A4160" s="15"/>
      <c r="B4160" s="15"/>
    </row>
    <row r="4161" spans="1:2" x14ac:dyDescent="0.2">
      <c r="A4161" s="15"/>
      <c r="B4161" s="15"/>
    </row>
    <row r="4162" spans="1:2" x14ac:dyDescent="0.2">
      <c r="A4162" s="15"/>
      <c r="B4162" s="15"/>
    </row>
    <row r="4163" spans="1:2" x14ac:dyDescent="0.2">
      <c r="A4163" s="15"/>
      <c r="B4163" s="15"/>
    </row>
    <row r="4164" spans="1:2" x14ac:dyDescent="0.2">
      <c r="A4164" s="15"/>
      <c r="B4164" s="15"/>
    </row>
    <row r="4165" spans="1:2" x14ac:dyDescent="0.2">
      <c r="A4165" s="15"/>
      <c r="B4165" s="15"/>
    </row>
    <row r="4166" spans="1:2" x14ac:dyDescent="0.2">
      <c r="A4166" s="15"/>
      <c r="B4166" s="15"/>
    </row>
    <row r="4167" spans="1:2" x14ac:dyDescent="0.2">
      <c r="A4167" s="15"/>
      <c r="B4167" s="15"/>
    </row>
    <row r="4168" spans="1:2" x14ac:dyDescent="0.2">
      <c r="A4168" s="15"/>
      <c r="B4168" s="15"/>
    </row>
    <row r="4169" spans="1:2" x14ac:dyDescent="0.2">
      <c r="A4169" s="15"/>
      <c r="B4169" s="15"/>
    </row>
    <row r="4170" spans="1:2" x14ac:dyDescent="0.2">
      <c r="A4170" s="15"/>
      <c r="B4170" s="15"/>
    </row>
    <row r="4171" spans="1:2" x14ac:dyDescent="0.2">
      <c r="A4171" s="15"/>
      <c r="B4171" s="15"/>
    </row>
    <row r="4172" spans="1:2" x14ac:dyDescent="0.2">
      <c r="A4172" s="15"/>
      <c r="B4172" s="15"/>
    </row>
    <row r="4173" spans="1:2" x14ac:dyDescent="0.2">
      <c r="A4173" s="15"/>
      <c r="B4173" s="15"/>
    </row>
    <row r="4174" spans="1:2" x14ac:dyDescent="0.2">
      <c r="A4174" s="15"/>
      <c r="B4174" s="15"/>
    </row>
    <row r="4175" spans="1:2" x14ac:dyDescent="0.2">
      <c r="A4175" s="15"/>
      <c r="B4175" s="15"/>
    </row>
    <row r="4176" spans="1:2" x14ac:dyDescent="0.2">
      <c r="A4176" s="15"/>
      <c r="B4176" s="15"/>
    </row>
    <row r="4177" spans="1:2" x14ac:dyDescent="0.2">
      <c r="A4177" s="15"/>
      <c r="B4177" s="15"/>
    </row>
    <row r="4178" spans="1:2" x14ac:dyDescent="0.2">
      <c r="A4178" s="15"/>
      <c r="B4178" s="15"/>
    </row>
    <row r="4179" spans="1:2" x14ac:dyDescent="0.2">
      <c r="A4179" s="15"/>
      <c r="B4179" s="15"/>
    </row>
    <row r="4180" spans="1:2" x14ac:dyDescent="0.2">
      <c r="A4180" s="15"/>
      <c r="B4180" s="15"/>
    </row>
    <row r="4181" spans="1:2" x14ac:dyDescent="0.2">
      <c r="A4181" s="15"/>
      <c r="B4181" s="15"/>
    </row>
    <row r="4182" spans="1:2" x14ac:dyDescent="0.2">
      <c r="A4182" s="15"/>
      <c r="B4182" s="15"/>
    </row>
    <row r="4183" spans="1:2" x14ac:dyDescent="0.2">
      <c r="A4183" s="15"/>
      <c r="B4183" s="15"/>
    </row>
    <row r="4184" spans="1:2" x14ac:dyDescent="0.2">
      <c r="A4184" s="15"/>
      <c r="B4184" s="15"/>
    </row>
    <row r="4185" spans="1:2" x14ac:dyDescent="0.2">
      <c r="A4185" s="15"/>
      <c r="B4185" s="15"/>
    </row>
    <row r="4186" spans="1:2" x14ac:dyDescent="0.2">
      <c r="A4186" s="15"/>
      <c r="B4186" s="15"/>
    </row>
    <row r="4187" spans="1:2" x14ac:dyDescent="0.2">
      <c r="A4187" s="15"/>
      <c r="B4187" s="15"/>
    </row>
    <row r="4188" spans="1:2" x14ac:dyDescent="0.2">
      <c r="A4188" s="15"/>
      <c r="B4188" s="15"/>
    </row>
    <row r="4189" spans="1:2" x14ac:dyDescent="0.2">
      <c r="A4189" s="15"/>
      <c r="B4189" s="15"/>
    </row>
    <row r="4190" spans="1:2" x14ac:dyDescent="0.2">
      <c r="A4190" s="15"/>
      <c r="B4190" s="15"/>
    </row>
    <row r="4191" spans="1:2" x14ac:dyDescent="0.2">
      <c r="A4191" s="15"/>
      <c r="B4191" s="15"/>
    </row>
    <row r="4192" spans="1:2" x14ac:dyDescent="0.2">
      <c r="A4192" s="15"/>
      <c r="B4192" s="15"/>
    </row>
    <row r="4193" spans="1:2" x14ac:dyDescent="0.2">
      <c r="A4193" s="15"/>
      <c r="B4193" s="15"/>
    </row>
    <row r="4194" spans="1:2" x14ac:dyDescent="0.2">
      <c r="A4194" s="15"/>
      <c r="B4194" s="15"/>
    </row>
    <row r="4195" spans="1:2" x14ac:dyDescent="0.2">
      <c r="A4195" s="15"/>
      <c r="B4195" s="15"/>
    </row>
    <row r="4196" spans="1:2" x14ac:dyDescent="0.2">
      <c r="A4196" s="15"/>
      <c r="B4196" s="15"/>
    </row>
    <row r="4197" spans="1:2" x14ac:dyDescent="0.2">
      <c r="A4197" s="15"/>
      <c r="B4197" s="15"/>
    </row>
    <row r="4198" spans="1:2" x14ac:dyDescent="0.2">
      <c r="A4198" s="15"/>
      <c r="B4198" s="15"/>
    </row>
    <row r="4199" spans="1:2" x14ac:dyDescent="0.2">
      <c r="A4199" s="15"/>
      <c r="B4199" s="15"/>
    </row>
    <row r="4200" spans="1:2" x14ac:dyDescent="0.2">
      <c r="A4200" s="15"/>
      <c r="B4200" s="15"/>
    </row>
    <row r="4201" spans="1:2" x14ac:dyDescent="0.2">
      <c r="A4201" s="15"/>
      <c r="B4201" s="15"/>
    </row>
    <row r="4202" spans="1:2" x14ac:dyDescent="0.2">
      <c r="A4202" s="15"/>
      <c r="B4202" s="15"/>
    </row>
    <row r="4203" spans="1:2" x14ac:dyDescent="0.2">
      <c r="A4203" s="15"/>
      <c r="B4203" s="15"/>
    </row>
    <row r="4204" spans="1:2" x14ac:dyDescent="0.2">
      <c r="A4204" s="15"/>
      <c r="B4204" s="15"/>
    </row>
    <row r="4205" spans="1:2" x14ac:dyDescent="0.2">
      <c r="A4205" s="15"/>
      <c r="B4205" s="15"/>
    </row>
    <row r="4206" spans="1:2" x14ac:dyDescent="0.2">
      <c r="A4206" s="15"/>
      <c r="B4206" s="15"/>
    </row>
    <row r="4207" spans="1:2" x14ac:dyDescent="0.2">
      <c r="A4207" s="15"/>
      <c r="B4207" s="15"/>
    </row>
    <row r="4208" spans="1:2" x14ac:dyDescent="0.2">
      <c r="A4208" s="15"/>
      <c r="B4208" s="15"/>
    </row>
    <row r="4209" spans="1:2" x14ac:dyDescent="0.2">
      <c r="A4209" s="15"/>
      <c r="B4209" s="15"/>
    </row>
    <row r="4210" spans="1:2" x14ac:dyDescent="0.2">
      <c r="A4210" s="15"/>
      <c r="B4210" s="15"/>
    </row>
    <row r="4211" spans="1:2" x14ac:dyDescent="0.2">
      <c r="A4211" s="15"/>
      <c r="B4211" s="15"/>
    </row>
    <row r="4212" spans="1:2" x14ac:dyDescent="0.2">
      <c r="A4212" s="15"/>
      <c r="B4212" s="15"/>
    </row>
    <row r="4213" spans="1:2" x14ac:dyDescent="0.2">
      <c r="A4213" s="15"/>
      <c r="B4213" s="15"/>
    </row>
    <row r="4214" spans="1:2" x14ac:dyDescent="0.2">
      <c r="A4214" s="15"/>
      <c r="B4214" s="15"/>
    </row>
    <row r="4215" spans="1:2" x14ac:dyDescent="0.2">
      <c r="A4215" s="15"/>
      <c r="B4215" s="15"/>
    </row>
    <row r="4216" spans="1:2" x14ac:dyDescent="0.2">
      <c r="A4216" s="15"/>
      <c r="B4216" s="15"/>
    </row>
    <row r="4217" spans="1:2" x14ac:dyDescent="0.2">
      <c r="A4217" s="15"/>
      <c r="B4217" s="15"/>
    </row>
    <row r="4218" spans="1:2" x14ac:dyDescent="0.2">
      <c r="A4218" s="15"/>
      <c r="B4218" s="15"/>
    </row>
    <row r="4219" spans="1:2" x14ac:dyDescent="0.2">
      <c r="A4219" s="15"/>
      <c r="B4219" s="15"/>
    </row>
    <row r="4220" spans="1:2" x14ac:dyDescent="0.2">
      <c r="A4220" s="15"/>
      <c r="B4220" s="15"/>
    </row>
    <row r="4221" spans="1:2" x14ac:dyDescent="0.2">
      <c r="A4221" s="15"/>
      <c r="B4221" s="15"/>
    </row>
    <row r="4222" spans="1:2" x14ac:dyDescent="0.2">
      <c r="A4222" s="15"/>
      <c r="B4222" s="15"/>
    </row>
    <row r="4223" spans="1:2" x14ac:dyDescent="0.2">
      <c r="A4223" s="15"/>
      <c r="B4223" s="15"/>
    </row>
    <row r="4224" spans="1:2" x14ac:dyDescent="0.2">
      <c r="A4224" s="15"/>
      <c r="B4224" s="15"/>
    </row>
    <row r="4225" spans="1:2" x14ac:dyDescent="0.2">
      <c r="A4225" s="15"/>
      <c r="B4225" s="15"/>
    </row>
    <row r="4226" spans="1:2" x14ac:dyDescent="0.2">
      <c r="A4226" s="15"/>
      <c r="B4226" s="15"/>
    </row>
    <row r="4227" spans="1:2" x14ac:dyDescent="0.2">
      <c r="A4227" s="15"/>
      <c r="B4227" s="15"/>
    </row>
    <row r="4228" spans="1:2" x14ac:dyDescent="0.2">
      <c r="A4228" s="15"/>
      <c r="B4228" s="15"/>
    </row>
    <row r="4229" spans="1:2" x14ac:dyDescent="0.2">
      <c r="A4229" s="15"/>
      <c r="B4229" s="15"/>
    </row>
    <row r="4230" spans="1:2" x14ac:dyDescent="0.2">
      <c r="A4230" s="15"/>
      <c r="B4230" s="15"/>
    </row>
    <row r="4231" spans="1:2" x14ac:dyDescent="0.2">
      <c r="A4231" s="15"/>
      <c r="B4231" s="15"/>
    </row>
    <row r="4232" spans="1:2" x14ac:dyDescent="0.2">
      <c r="A4232" s="15"/>
      <c r="B4232" s="15"/>
    </row>
    <row r="4233" spans="1:2" x14ac:dyDescent="0.2">
      <c r="A4233" s="15"/>
      <c r="B4233" s="15"/>
    </row>
    <row r="4234" spans="1:2" x14ac:dyDescent="0.2">
      <c r="A4234" s="15"/>
      <c r="B4234" s="15"/>
    </row>
    <row r="4235" spans="1:2" x14ac:dyDescent="0.2">
      <c r="A4235" s="15"/>
      <c r="B4235" s="15"/>
    </row>
    <row r="4236" spans="1:2" x14ac:dyDescent="0.2">
      <c r="A4236" s="15"/>
      <c r="B4236" s="15"/>
    </row>
    <row r="4237" spans="1:2" x14ac:dyDescent="0.2">
      <c r="A4237" s="15"/>
      <c r="B4237" s="15"/>
    </row>
    <row r="4238" spans="1:2" x14ac:dyDescent="0.2">
      <c r="A4238" s="15"/>
      <c r="B4238" s="15"/>
    </row>
    <row r="4239" spans="1:2" x14ac:dyDescent="0.2">
      <c r="A4239" s="15"/>
      <c r="B4239" s="15"/>
    </row>
    <row r="4240" spans="1:2" x14ac:dyDescent="0.2">
      <c r="A4240" s="15"/>
      <c r="B4240" s="15"/>
    </row>
    <row r="4241" spans="1:2" x14ac:dyDescent="0.2">
      <c r="A4241" s="15"/>
      <c r="B4241" s="15"/>
    </row>
    <row r="4242" spans="1:2" x14ac:dyDescent="0.2">
      <c r="A4242" s="15"/>
      <c r="B4242" s="15"/>
    </row>
    <row r="4243" spans="1:2" x14ac:dyDescent="0.2">
      <c r="A4243" s="15"/>
      <c r="B4243" s="15"/>
    </row>
    <row r="4244" spans="1:2" x14ac:dyDescent="0.2">
      <c r="A4244" s="15"/>
      <c r="B4244" s="15"/>
    </row>
    <row r="4245" spans="1:2" x14ac:dyDescent="0.2">
      <c r="A4245" s="15"/>
      <c r="B4245" s="15"/>
    </row>
    <row r="4246" spans="1:2" x14ac:dyDescent="0.2">
      <c r="A4246" s="15"/>
      <c r="B4246" s="15"/>
    </row>
    <row r="4247" spans="1:2" x14ac:dyDescent="0.2">
      <c r="A4247" s="15"/>
      <c r="B4247" s="15"/>
    </row>
    <row r="4248" spans="1:2" x14ac:dyDescent="0.2">
      <c r="A4248" s="15"/>
      <c r="B4248" s="15"/>
    </row>
    <row r="4249" spans="1:2" x14ac:dyDescent="0.2">
      <c r="A4249" s="15"/>
      <c r="B4249" s="15"/>
    </row>
    <row r="4250" spans="1:2" x14ac:dyDescent="0.2">
      <c r="A4250" s="15"/>
      <c r="B4250" s="15"/>
    </row>
    <row r="4251" spans="1:2" x14ac:dyDescent="0.2">
      <c r="A4251" s="15"/>
      <c r="B4251" s="15"/>
    </row>
    <row r="4252" spans="1:2" x14ac:dyDescent="0.2">
      <c r="A4252" s="15"/>
      <c r="B4252" s="15"/>
    </row>
    <row r="4253" spans="1:2" x14ac:dyDescent="0.2">
      <c r="A4253" s="15"/>
      <c r="B4253" s="15"/>
    </row>
    <row r="4254" spans="1:2" x14ac:dyDescent="0.2">
      <c r="A4254" s="15"/>
      <c r="B4254" s="15"/>
    </row>
    <row r="4255" spans="1:2" x14ac:dyDescent="0.2">
      <c r="A4255" s="15"/>
      <c r="B4255" s="15"/>
    </row>
    <row r="4256" spans="1:2" x14ac:dyDescent="0.2">
      <c r="A4256" s="15"/>
      <c r="B4256" s="15"/>
    </row>
    <row r="4257" spans="1:2" x14ac:dyDescent="0.2">
      <c r="A4257" s="15"/>
      <c r="B4257" s="15"/>
    </row>
    <row r="4258" spans="1:2" x14ac:dyDescent="0.2">
      <c r="A4258" s="15"/>
      <c r="B4258" s="15"/>
    </row>
    <row r="4259" spans="1:2" x14ac:dyDescent="0.2">
      <c r="A4259" s="15"/>
      <c r="B4259" s="15"/>
    </row>
    <row r="4260" spans="1:2" x14ac:dyDescent="0.2">
      <c r="A4260" s="15"/>
      <c r="B4260" s="15"/>
    </row>
    <row r="4261" spans="1:2" x14ac:dyDescent="0.2">
      <c r="A4261" s="15"/>
      <c r="B4261" s="15"/>
    </row>
    <row r="4262" spans="1:2" x14ac:dyDescent="0.2">
      <c r="A4262" s="15"/>
      <c r="B4262" s="15"/>
    </row>
    <row r="4263" spans="1:2" x14ac:dyDescent="0.2">
      <c r="A4263" s="15"/>
      <c r="B4263" s="15"/>
    </row>
    <row r="4264" spans="1:2" x14ac:dyDescent="0.2">
      <c r="A4264" s="15"/>
      <c r="B4264" s="15"/>
    </row>
    <row r="4265" spans="1:2" x14ac:dyDescent="0.2">
      <c r="A4265" s="15"/>
      <c r="B4265" s="15"/>
    </row>
    <row r="4266" spans="1:2" x14ac:dyDescent="0.2">
      <c r="A4266" s="15"/>
      <c r="B4266" s="15"/>
    </row>
    <row r="4267" spans="1:2" x14ac:dyDescent="0.2">
      <c r="A4267" s="15"/>
      <c r="B4267" s="15"/>
    </row>
    <row r="4268" spans="1:2" x14ac:dyDescent="0.2">
      <c r="A4268" s="15"/>
      <c r="B4268" s="15"/>
    </row>
    <row r="4269" spans="1:2" x14ac:dyDescent="0.2">
      <c r="A4269" s="15"/>
      <c r="B4269" s="15"/>
    </row>
    <row r="4270" spans="1:2" x14ac:dyDescent="0.2">
      <c r="A4270" s="15"/>
      <c r="B4270" s="15"/>
    </row>
    <row r="4271" spans="1:2" x14ac:dyDescent="0.2">
      <c r="A4271" s="15"/>
      <c r="B4271" s="15"/>
    </row>
    <row r="4272" spans="1:2" x14ac:dyDescent="0.2">
      <c r="A4272" s="15"/>
      <c r="B4272" s="15"/>
    </row>
    <row r="4273" spans="1:2" x14ac:dyDescent="0.2">
      <c r="A4273" s="15"/>
      <c r="B4273" s="15"/>
    </row>
    <row r="4274" spans="1:2" x14ac:dyDescent="0.2">
      <c r="A4274" s="15"/>
      <c r="B4274" s="15"/>
    </row>
    <row r="4275" spans="1:2" x14ac:dyDescent="0.2">
      <c r="A4275" s="15"/>
      <c r="B4275" s="15"/>
    </row>
    <row r="4276" spans="1:2" x14ac:dyDescent="0.2">
      <c r="A4276" s="15"/>
      <c r="B4276" s="15"/>
    </row>
    <row r="4277" spans="1:2" x14ac:dyDescent="0.2">
      <c r="A4277" s="15"/>
      <c r="B4277" s="15"/>
    </row>
    <row r="4278" spans="1:2" x14ac:dyDescent="0.2">
      <c r="A4278" s="15"/>
      <c r="B4278" s="15"/>
    </row>
    <row r="4279" spans="1:2" x14ac:dyDescent="0.2">
      <c r="A4279" s="15"/>
      <c r="B4279" s="15"/>
    </row>
    <row r="4280" spans="1:2" x14ac:dyDescent="0.2">
      <c r="A4280" s="15"/>
      <c r="B4280" s="15"/>
    </row>
    <row r="4281" spans="1:2" x14ac:dyDescent="0.2">
      <c r="A4281" s="15"/>
      <c r="B4281" s="15"/>
    </row>
    <row r="4282" spans="1:2" x14ac:dyDescent="0.2">
      <c r="A4282" s="15"/>
      <c r="B4282" s="15"/>
    </row>
    <row r="4283" spans="1:2" x14ac:dyDescent="0.2">
      <c r="A4283" s="15"/>
      <c r="B4283" s="15"/>
    </row>
    <row r="4284" spans="1:2" x14ac:dyDescent="0.2">
      <c r="A4284" s="15"/>
      <c r="B4284" s="15"/>
    </row>
    <row r="4285" spans="1:2" x14ac:dyDescent="0.2">
      <c r="A4285" s="15"/>
      <c r="B4285" s="15"/>
    </row>
    <row r="4286" spans="1:2" x14ac:dyDescent="0.2">
      <c r="A4286" s="15"/>
      <c r="B4286" s="15"/>
    </row>
    <row r="4287" spans="1:2" x14ac:dyDescent="0.2">
      <c r="A4287" s="15"/>
      <c r="B4287" s="15"/>
    </row>
    <row r="4288" spans="1:2" x14ac:dyDescent="0.2">
      <c r="A4288" s="15"/>
      <c r="B4288" s="15"/>
    </row>
    <row r="4289" spans="1:2" x14ac:dyDescent="0.2">
      <c r="A4289" s="15"/>
      <c r="B4289" s="15"/>
    </row>
    <row r="4290" spans="1:2" x14ac:dyDescent="0.2">
      <c r="A4290" s="15"/>
      <c r="B4290" s="15"/>
    </row>
    <row r="4291" spans="1:2" x14ac:dyDescent="0.2">
      <c r="A4291" s="15"/>
      <c r="B4291" s="15"/>
    </row>
    <row r="4292" spans="1:2" x14ac:dyDescent="0.2">
      <c r="A4292" s="15"/>
      <c r="B4292" s="15"/>
    </row>
    <row r="4293" spans="1:2" x14ac:dyDescent="0.2">
      <c r="A4293" s="15"/>
      <c r="B4293" s="15"/>
    </row>
    <row r="4294" spans="1:2" x14ac:dyDescent="0.2">
      <c r="A4294" s="15"/>
      <c r="B4294" s="15"/>
    </row>
    <row r="4295" spans="1:2" x14ac:dyDescent="0.2">
      <c r="A4295" s="15"/>
      <c r="B4295" s="15"/>
    </row>
    <row r="4296" spans="1:2" x14ac:dyDescent="0.2">
      <c r="A4296" s="15"/>
      <c r="B4296" s="15"/>
    </row>
    <row r="4297" spans="1:2" x14ac:dyDescent="0.2">
      <c r="A4297" s="15"/>
      <c r="B4297" s="15"/>
    </row>
    <row r="4298" spans="1:2" x14ac:dyDescent="0.2">
      <c r="A4298" s="15"/>
      <c r="B4298" s="15"/>
    </row>
    <row r="4299" spans="1:2" x14ac:dyDescent="0.2">
      <c r="A4299" s="15"/>
      <c r="B4299" s="15"/>
    </row>
    <row r="4300" spans="1:2" x14ac:dyDescent="0.2">
      <c r="A4300" s="15"/>
      <c r="B4300" s="15"/>
    </row>
    <row r="4301" spans="1:2" x14ac:dyDescent="0.2">
      <c r="A4301" s="15"/>
      <c r="B4301" s="15"/>
    </row>
    <row r="4302" spans="1:2" x14ac:dyDescent="0.2">
      <c r="A4302" s="15"/>
      <c r="B4302" s="15"/>
    </row>
    <row r="4303" spans="1:2" x14ac:dyDescent="0.2">
      <c r="A4303" s="15"/>
      <c r="B4303" s="15"/>
    </row>
    <row r="4304" spans="1:2" x14ac:dyDescent="0.2">
      <c r="A4304" s="15"/>
      <c r="B4304" s="15"/>
    </row>
    <row r="4305" spans="1:2" x14ac:dyDescent="0.2">
      <c r="A4305" s="15"/>
      <c r="B4305" s="15"/>
    </row>
    <row r="4306" spans="1:2" x14ac:dyDescent="0.2">
      <c r="A4306" s="15"/>
      <c r="B4306" s="15"/>
    </row>
    <row r="4307" spans="1:2" x14ac:dyDescent="0.2">
      <c r="A4307" s="15"/>
      <c r="B4307" s="15"/>
    </row>
    <row r="4308" spans="1:2" x14ac:dyDescent="0.2">
      <c r="A4308" s="15"/>
      <c r="B4308" s="15"/>
    </row>
    <row r="4309" spans="1:2" x14ac:dyDescent="0.2">
      <c r="A4309" s="15"/>
      <c r="B4309" s="15"/>
    </row>
    <row r="4310" spans="1:2" x14ac:dyDescent="0.2">
      <c r="A4310" s="15"/>
      <c r="B4310" s="15"/>
    </row>
    <row r="4311" spans="1:2" x14ac:dyDescent="0.2">
      <c r="A4311" s="15"/>
      <c r="B4311" s="15"/>
    </row>
    <row r="4312" spans="1:2" x14ac:dyDescent="0.2">
      <c r="A4312" s="15"/>
      <c r="B4312" s="15"/>
    </row>
    <row r="4313" spans="1:2" x14ac:dyDescent="0.2">
      <c r="A4313" s="15"/>
      <c r="B4313" s="15"/>
    </row>
    <row r="4314" spans="1:2" x14ac:dyDescent="0.2">
      <c r="A4314" s="15"/>
      <c r="B4314" s="15"/>
    </row>
    <row r="4315" spans="1:2" x14ac:dyDescent="0.2">
      <c r="A4315" s="15"/>
      <c r="B4315" s="15"/>
    </row>
    <row r="4316" spans="1:2" x14ac:dyDescent="0.2">
      <c r="A4316" s="15"/>
      <c r="B4316" s="15"/>
    </row>
    <row r="4317" spans="1:2" x14ac:dyDescent="0.2">
      <c r="A4317" s="15"/>
      <c r="B4317" s="15"/>
    </row>
    <row r="4318" spans="1:2" x14ac:dyDescent="0.2">
      <c r="A4318" s="15"/>
      <c r="B4318" s="15"/>
    </row>
    <row r="4319" spans="1:2" x14ac:dyDescent="0.2">
      <c r="A4319" s="15"/>
      <c r="B4319" s="15"/>
    </row>
    <row r="4320" spans="1:2" x14ac:dyDescent="0.2">
      <c r="A4320" s="15"/>
      <c r="B4320" s="15"/>
    </row>
    <row r="4321" spans="1:2" x14ac:dyDescent="0.2">
      <c r="A4321" s="15"/>
      <c r="B4321" s="15"/>
    </row>
    <row r="4322" spans="1:2" x14ac:dyDescent="0.2">
      <c r="A4322" s="15"/>
      <c r="B4322" s="15"/>
    </row>
    <row r="4323" spans="1:2" x14ac:dyDescent="0.2">
      <c r="A4323" s="15"/>
      <c r="B4323" s="15"/>
    </row>
    <row r="4324" spans="1:2" x14ac:dyDescent="0.2">
      <c r="A4324" s="15"/>
      <c r="B4324" s="15"/>
    </row>
    <row r="4325" spans="1:2" x14ac:dyDescent="0.2">
      <c r="A4325" s="15"/>
      <c r="B4325" s="15"/>
    </row>
    <row r="4326" spans="1:2" x14ac:dyDescent="0.2">
      <c r="A4326" s="15"/>
      <c r="B4326" s="15"/>
    </row>
    <row r="4327" spans="1:2" x14ac:dyDescent="0.2">
      <c r="A4327" s="15"/>
      <c r="B4327" s="15"/>
    </row>
    <row r="4328" spans="1:2" x14ac:dyDescent="0.2">
      <c r="A4328" s="15"/>
      <c r="B4328" s="15"/>
    </row>
    <row r="4329" spans="1:2" x14ac:dyDescent="0.2">
      <c r="A4329" s="15"/>
      <c r="B4329" s="15"/>
    </row>
    <row r="4330" spans="1:2" x14ac:dyDescent="0.2">
      <c r="A4330" s="15"/>
      <c r="B4330" s="15"/>
    </row>
    <row r="4331" spans="1:2" x14ac:dyDescent="0.2">
      <c r="A4331" s="15"/>
      <c r="B4331" s="15"/>
    </row>
    <row r="4332" spans="1:2" x14ac:dyDescent="0.2">
      <c r="A4332" s="15"/>
      <c r="B4332" s="15"/>
    </row>
    <row r="4333" spans="1:2" x14ac:dyDescent="0.2">
      <c r="A4333" s="15"/>
      <c r="B4333" s="15"/>
    </row>
    <row r="4334" spans="1:2" x14ac:dyDescent="0.2">
      <c r="A4334" s="15"/>
      <c r="B4334" s="15"/>
    </row>
    <row r="4335" spans="1:2" x14ac:dyDescent="0.2">
      <c r="A4335" s="15"/>
      <c r="B4335" s="15"/>
    </row>
    <row r="4336" spans="1:2" x14ac:dyDescent="0.2">
      <c r="A4336" s="15"/>
      <c r="B4336" s="15"/>
    </row>
    <row r="4337" spans="1:2" x14ac:dyDescent="0.2">
      <c r="A4337" s="15"/>
      <c r="B4337" s="15"/>
    </row>
    <row r="4338" spans="1:2" x14ac:dyDescent="0.2">
      <c r="A4338" s="15"/>
      <c r="B4338" s="15"/>
    </row>
    <row r="4339" spans="1:2" x14ac:dyDescent="0.2">
      <c r="A4339" s="15"/>
      <c r="B4339" s="15"/>
    </row>
    <row r="4340" spans="1:2" x14ac:dyDescent="0.2">
      <c r="A4340" s="15"/>
      <c r="B4340" s="15"/>
    </row>
    <row r="4341" spans="1:2" x14ac:dyDescent="0.2">
      <c r="A4341" s="15"/>
      <c r="B4341" s="15"/>
    </row>
    <row r="4342" spans="1:2" x14ac:dyDescent="0.2">
      <c r="A4342" s="15"/>
      <c r="B4342" s="15"/>
    </row>
    <row r="4343" spans="1:2" x14ac:dyDescent="0.2">
      <c r="A4343" s="15"/>
      <c r="B4343" s="15"/>
    </row>
    <row r="4344" spans="1:2" x14ac:dyDescent="0.2">
      <c r="A4344" s="15"/>
      <c r="B4344" s="15"/>
    </row>
    <row r="4345" spans="1:2" x14ac:dyDescent="0.2">
      <c r="A4345" s="15"/>
      <c r="B4345" s="15"/>
    </row>
    <row r="4346" spans="1:2" x14ac:dyDescent="0.2">
      <c r="A4346" s="15"/>
      <c r="B4346" s="15"/>
    </row>
    <row r="4347" spans="1:2" x14ac:dyDescent="0.2">
      <c r="A4347" s="15"/>
      <c r="B4347" s="15"/>
    </row>
    <row r="4348" spans="1:2" x14ac:dyDescent="0.2">
      <c r="A4348" s="15"/>
      <c r="B4348" s="15"/>
    </row>
    <row r="4349" spans="1:2" x14ac:dyDescent="0.2">
      <c r="A4349" s="15"/>
      <c r="B4349" s="15"/>
    </row>
    <row r="4350" spans="1:2" x14ac:dyDescent="0.2">
      <c r="A4350" s="15"/>
      <c r="B4350" s="15"/>
    </row>
    <row r="4351" spans="1:2" x14ac:dyDescent="0.2">
      <c r="A4351" s="15"/>
      <c r="B4351" s="15"/>
    </row>
    <row r="4352" spans="1:2" x14ac:dyDescent="0.2">
      <c r="A4352" s="15"/>
      <c r="B4352" s="15"/>
    </row>
    <row r="4353" spans="1:2" x14ac:dyDescent="0.2">
      <c r="A4353" s="15"/>
      <c r="B4353" s="15"/>
    </row>
    <row r="4354" spans="1:2" x14ac:dyDescent="0.2">
      <c r="A4354" s="15"/>
      <c r="B4354" s="15"/>
    </row>
    <row r="4355" spans="1:2" x14ac:dyDescent="0.2">
      <c r="A4355" s="15"/>
      <c r="B4355" s="15"/>
    </row>
    <row r="4356" spans="1:2" x14ac:dyDescent="0.2">
      <c r="A4356" s="15"/>
      <c r="B4356" s="15"/>
    </row>
    <row r="4357" spans="1:2" x14ac:dyDescent="0.2">
      <c r="A4357" s="15"/>
      <c r="B4357" s="15"/>
    </row>
    <row r="4358" spans="1:2" x14ac:dyDescent="0.2">
      <c r="A4358" s="15"/>
      <c r="B4358" s="15"/>
    </row>
    <row r="4359" spans="1:2" x14ac:dyDescent="0.2">
      <c r="A4359" s="15"/>
      <c r="B4359" s="15"/>
    </row>
    <row r="4360" spans="1:2" x14ac:dyDescent="0.2">
      <c r="A4360" s="15"/>
      <c r="B4360" s="15"/>
    </row>
    <row r="4361" spans="1:2" x14ac:dyDescent="0.2">
      <c r="A4361" s="15"/>
      <c r="B4361" s="15"/>
    </row>
    <row r="4362" spans="1:2" x14ac:dyDescent="0.2">
      <c r="A4362" s="15"/>
      <c r="B4362" s="15"/>
    </row>
    <row r="4363" spans="1:2" x14ac:dyDescent="0.2">
      <c r="A4363" s="15"/>
      <c r="B4363" s="15"/>
    </row>
    <row r="4364" spans="1:2" x14ac:dyDescent="0.2">
      <c r="A4364" s="15"/>
      <c r="B4364" s="15"/>
    </row>
    <row r="4365" spans="1:2" x14ac:dyDescent="0.2">
      <c r="A4365" s="15"/>
      <c r="B4365" s="15"/>
    </row>
    <row r="4366" spans="1:2" x14ac:dyDescent="0.2">
      <c r="A4366" s="15"/>
      <c r="B4366" s="15"/>
    </row>
    <row r="4367" spans="1:2" x14ac:dyDescent="0.2">
      <c r="A4367" s="15"/>
      <c r="B4367" s="15"/>
    </row>
    <row r="4368" spans="1:2" x14ac:dyDescent="0.2">
      <c r="A4368" s="15"/>
      <c r="B4368" s="15"/>
    </row>
    <row r="4369" spans="1:2" x14ac:dyDescent="0.2">
      <c r="A4369" s="15"/>
      <c r="B4369" s="15"/>
    </row>
    <row r="4370" spans="1:2" x14ac:dyDescent="0.2">
      <c r="A4370" s="15"/>
      <c r="B4370" s="15"/>
    </row>
    <row r="4371" spans="1:2" x14ac:dyDescent="0.2">
      <c r="A4371" s="15"/>
      <c r="B4371" s="15"/>
    </row>
    <row r="4372" spans="1:2" x14ac:dyDescent="0.2">
      <c r="A4372" s="15"/>
      <c r="B4372" s="15"/>
    </row>
    <row r="4373" spans="1:2" x14ac:dyDescent="0.2">
      <c r="A4373" s="15"/>
      <c r="B4373" s="15"/>
    </row>
    <row r="4374" spans="1:2" x14ac:dyDescent="0.2">
      <c r="A4374" s="15"/>
      <c r="B4374" s="15"/>
    </row>
    <row r="4375" spans="1:2" x14ac:dyDescent="0.2">
      <c r="A4375" s="15"/>
      <c r="B4375" s="15"/>
    </row>
    <row r="4376" spans="1:2" x14ac:dyDescent="0.2">
      <c r="A4376" s="15"/>
      <c r="B4376" s="15"/>
    </row>
    <row r="4377" spans="1:2" x14ac:dyDescent="0.2">
      <c r="A4377" s="15"/>
      <c r="B4377" s="15"/>
    </row>
    <row r="4378" spans="1:2" x14ac:dyDescent="0.2">
      <c r="A4378" s="15"/>
      <c r="B4378" s="15"/>
    </row>
    <row r="4379" spans="1:2" x14ac:dyDescent="0.2">
      <c r="A4379" s="15"/>
      <c r="B4379" s="15"/>
    </row>
    <row r="4380" spans="1:2" x14ac:dyDescent="0.2">
      <c r="A4380" s="15"/>
      <c r="B4380" s="15"/>
    </row>
    <row r="4381" spans="1:2" x14ac:dyDescent="0.2">
      <c r="A4381" s="15"/>
      <c r="B4381" s="15"/>
    </row>
    <row r="4382" spans="1:2" x14ac:dyDescent="0.2">
      <c r="A4382" s="15"/>
      <c r="B4382" s="15"/>
    </row>
    <row r="4383" spans="1:2" x14ac:dyDescent="0.2">
      <c r="A4383" s="15"/>
      <c r="B4383" s="15"/>
    </row>
    <row r="4384" spans="1:2" x14ac:dyDescent="0.2">
      <c r="A4384" s="15"/>
      <c r="B4384" s="15"/>
    </row>
    <row r="4385" spans="1:2" x14ac:dyDescent="0.2">
      <c r="A4385" s="15"/>
      <c r="B4385" s="15"/>
    </row>
    <row r="4386" spans="1:2" x14ac:dyDescent="0.2">
      <c r="A4386" s="15"/>
      <c r="B4386" s="15"/>
    </row>
    <row r="4387" spans="1:2" x14ac:dyDescent="0.2">
      <c r="A4387" s="15"/>
      <c r="B4387" s="15"/>
    </row>
    <row r="4388" spans="1:2" x14ac:dyDescent="0.2">
      <c r="A4388" s="15"/>
      <c r="B4388" s="15"/>
    </row>
    <row r="4389" spans="1:2" x14ac:dyDescent="0.2">
      <c r="A4389" s="15"/>
      <c r="B4389" s="15"/>
    </row>
    <row r="4390" spans="1:2" x14ac:dyDescent="0.2">
      <c r="A4390" s="15"/>
      <c r="B4390" s="15"/>
    </row>
    <row r="4391" spans="1:2" x14ac:dyDescent="0.2">
      <c r="A4391" s="15"/>
      <c r="B4391" s="15"/>
    </row>
    <row r="4392" spans="1:2" x14ac:dyDescent="0.2">
      <c r="A4392" s="15"/>
      <c r="B4392" s="15"/>
    </row>
    <row r="4393" spans="1:2" x14ac:dyDescent="0.2">
      <c r="A4393" s="15"/>
      <c r="B4393" s="15"/>
    </row>
    <row r="4394" spans="1:2" x14ac:dyDescent="0.2">
      <c r="A4394" s="15"/>
      <c r="B4394" s="15"/>
    </row>
    <row r="4395" spans="1:2" x14ac:dyDescent="0.2">
      <c r="A4395" s="15"/>
      <c r="B4395" s="15"/>
    </row>
    <row r="4396" spans="1:2" x14ac:dyDescent="0.2">
      <c r="A4396" s="15"/>
      <c r="B4396" s="15"/>
    </row>
    <row r="4397" spans="1:2" x14ac:dyDescent="0.2">
      <c r="A4397" s="15"/>
      <c r="B4397" s="15"/>
    </row>
    <row r="4398" spans="1:2" x14ac:dyDescent="0.2">
      <c r="A4398" s="15"/>
      <c r="B4398" s="15"/>
    </row>
    <row r="4399" spans="1:2" x14ac:dyDescent="0.2">
      <c r="A4399" s="15"/>
      <c r="B4399" s="15"/>
    </row>
    <row r="4400" spans="1:2" x14ac:dyDescent="0.2">
      <c r="A4400" s="15"/>
      <c r="B4400" s="15"/>
    </row>
    <row r="4401" spans="1:2" x14ac:dyDescent="0.2">
      <c r="A4401" s="15"/>
      <c r="B4401" s="15"/>
    </row>
    <row r="4402" spans="1:2" x14ac:dyDescent="0.2">
      <c r="A4402" s="15"/>
      <c r="B4402" s="15"/>
    </row>
    <row r="4403" spans="1:2" x14ac:dyDescent="0.2">
      <c r="A4403" s="15"/>
      <c r="B4403" s="15"/>
    </row>
    <row r="4404" spans="1:2" x14ac:dyDescent="0.2">
      <c r="A4404" s="15"/>
      <c r="B4404" s="15"/>
    </row>
    <row r="4405" spans="1:2" x14ac:dyDescent="0.2">
      <c r="A4405" s="15"/>
      <c r="B4405" s="15"/>
    </row>
    <row r="4406" spans="1:2" x14ac:dyDescent="0.2">
      <c r="A4406" s="15"/>
      <c r="B4406" s="15"/>
    </row>
    <row r="4407" spans="1:2" x14ac:dyDescent="0.2">
      <c r="A4407" s="15"/>
      <c r="B4407" s="15"/>
    </row>
    <row r="4408" spans="1:2" x14ac:dyDescent="0.2">
      <c r="A4408" s="15"/>
      <c r="B4408" s="15"/>
    </row>
    <row r="4409" spans="1:2" x14ac:dyDescent="0.2">
      <c r="A4409" s="15"/>
      <c r="B4409" s="15"/>
    </row>
    <row r="4410" spans="1:2" x14ac:dyDescent="0.2">
      <c r="A4410" s="15"/>
      <c r="B4410" s="15"/>
    </row>
    <row r="4411" spans="1:2" x14ac:dyDescent="0.2">
      <c r="A4411" s="15"/>
      <c r="B4411" s="15"/>
    </row>
    <row r="4412" spans="1:2" x14ac:dyDescent="0.2">
      <c r="A4412" s="15"/>
      <c r="B4412" s="15"/>
    </row>
    <row r="4413" spans="1:2" x14ac:dyDescent="0.2">
      <c r="A4413" s="15"/>
      <c r="B4413" s="15"/>
    </row>
    <row r="4414" spans="1:2" x14ac:dyDescent="0.2">
      <c r="A4414" s="15"/>
      <c r="B4414" s="15"/>
    </row>
    <row r="4415" spans="1:2" x14ac:dyDescent="0.2">
      <c r="A4415" s="15"/>
      <c r="B4415" s="15"/>
    </row>
    <row r="4416" spans="1:2" x14ac:dyDescent="0.2">
      <c r="A4416" s="15"/>
      <c r="B4416" s="15"/>
    </row>
    <row r="4417" spans="1:2" x14ac:dyDescent="0.2">
      <c r="A4417" s="15"/>
      <c r="B4417" s="15"/>
    </row>
    <row r="4418" spans="1:2" x14ac:dyDescent="0.2">
      <c r="A4418" s="15"/>
      <c r="B4418" s="15"/>
    </row>
    <row r="4419" spans="1:2" x14ac:dyDescent="0.2">
      <c r="A4419" s="15"/>
      <c r="B4419" s="15"/>
    </row>
    <row r="4420" spans="1:2" x14ac:dyDescent="0.2">
      <c r="A4420" s="15"/>
      <c r="B4420" s="15"/>
    </row>
    <row r="4421" spans="1:2" x14ac:dyDescent="0.2">
      <c r="A4421" s="15"/>
      <c r="B4421" s="15"/>
    </row>
    <row r="4422" spans="1:2" x14ac:dyDescent="0.2">
      <c r="A4422" s="15"/>
      <c r="B4422" s="15"/>
    </row>
    <row r="4423" spans="1:2" x14ac:dyDescent="0.2">
      <c r="A4423" s="15"/>
      <c r="B4423" s="15"/>
    </row>
    <row r="4424" spans="1:2" x14ac:dyDescent="0.2">
      <c r="A4424" s="15"/>
      <c r="B4424" s="15"/>
    </row>
    <row r="4425" spans="1:2" x14ac:dyDescent="0.2">
      <c r="A4425" s="15"/>
      <c r="B4425" s="15"/>
    </row>
    <row r="4426" spans="1:2" x14ac:dyDescent="0.2">
      <c r="A4426" s="15"/>
      <c r="B4426" s="15"/>
    </row>
    <row r="4427" spans="1:2" x14ac:dyDescent="0.2">
      <c r="A4427" s="15"/>
      <c r="B4427" s="15"/>
    </row>
    <row r="4428" spans="1:2" x14ac:dyDescent="0.2">
      <c r="A4428" s="15"/>
      <c r="B4428" s="15"/>
    </row>
    <row r="4429" spans="1:2" x14ac:dyDescent="0.2">
      <c r="A4429" s="15"/>
      <c r="B4429" s="15"/>
    </row>
    <row r="4430" spans="1:2" x14ac:dyDescent="0.2">
      <c r="A4430" s="15"/>
      <c r="B4430" s="15"/>
    </row>
    <row r="4431" spans="1:2" x14ac:dyDescent="0.2">
      <c r="A4431" s="15"/>
      <c r="B4431" s="15"/>
    </row>
    <row r="4432" spans="1:2" x14ac:dyDescent="0.2">
      <c r="A4432" s="15"/>
      <c r="B4432" s="15"/>
    </row>
    <row r="4433" spans="1:2" x14ac:dyDescent="0.2">
      <c r="A4433" s="15"/>
      <c r="B4433" s="15"/>
    </row>
    <row r="4434" spans="1:2" x14ac:dyDescent="0.2">
      <c r="A4434" s="15"/>
      <c r="B4434" s="15"/>
    </row>
    <row r="4435" spans="1:2" x14ac:dyDescent="0.2">
      <c r="A4435" s="15"/>
      <c r="B4435" s="15"/>
    </row>
    <row r="4436" spans="1:2" x14ac:dyDescent="0.2">
      <c r="A4436" s="15"/>
      <c r="B4436" s="15"/>
    </row>
    <row r="4437" spans="1:2" x14ac:dyDescent="0.2">
      <c r="A4437" s="15"/>
      <c r="B4437" s="15"/>
    </row>
    <row r="4438" spans="1:2" x14ac:dyDescent="0.2">
      <c r="A4438" s="15"/>
      <c r="B4438" s="15"/>
    </row>
    <row r="4439" spans="1:2" x14ac:dyDescent="0.2">
      <c r="A4439" s="15"/>
      <c r="B4439" s="15"/>
    </row>
    <row r="4440" spans="1:2" x14ac:dyDescent="0.2">
      <c r="A4440" s="15"/>
      <c r="B4440" s="15"/>
    </row>
    <row r="4441" spans="1:2" x14ac:dyDescent="0.2">
      <c r="A4441" s="15"/>
      <c r="B4441" s="15"/>
    </row>
    <row r="4442" spans="1:2" x14ac:dyDescent="0.2">
      <c r="A4442" s="15"/>
      <c r="B4442" s="15"/>
    </row>
    <row r="4443" spans="1:2" x14ac:dyDescent="0.2">
      <c r="A4443" s="15"/>
      <c r="B4443" s="15"/>
    </row>
    <row r="4444" spans="1:2" x14ac:dyDescent="0.2">
      <c r="A4444" s="15"/>
      <c r="B4444" s="15"/>
    </row>
    <row r="4445" spans="1:2" x14ac:dyDescent="0.2">
      <c r="A4445" s="15"/>
      <c r="B4445" s="15"/>
    </row>
    <row r="4446" spans="1:2" x14ac:dyDescent="0.2">
      <c r="A4446" s="15"/>
      <c r="B4446" s="15"/>
    </row>
    <row r="4447" spans="1:2" x14ac:dyDescent="0.2">
      <c r="A4447" s="15"/>
      <c r="B4447" s="15"/>
    </row>
    <row r="4448" spans="1:2" x14ac:dyDescent="0.2">
      <c r="A4448" s="15"/>
      <c r="B4448" s="15"/>
    </row>
    <row r="4449" spans="1:2" x14ac:dyDescent="0.2">
      <c r="A4449" s="15"/>
      <c r="B4449" s="15"/>
    </row>
    <row r="4450" spans="1:2" x14ac:dyDescent="0.2">
      <c r="A4450" s="15"/>
      <c r="B4450" s="15"/>
    </row>
    <row r="4451" spans="1:2" x14ac:dyDescent="0.2">
      <c r="A4451" s="15"/>
      <c r="B4451" s="15"/>
    </row>
    <row r="4452" spans="1:2" x14ac:dyDescent="0.2">
      <c r="A4452" s="15"/>
      <c r="B4452" s="15"/>
    </row>
    <row r="4453" spans="1:2" x14ac:dyDescent="0.2">
      <c r="A4453" s="15"/>
      <c r="B4453" s="15"/>
    </row>
    <row r="4454" spans="1:2" x14ac:dyDescent="0.2">
      <c r="A4454" s="15"/>
      <c r="B4454" s="15"/>
    </row>
    <row r="4455" spans="1:2" x14ac:dyDescent="0.2">
      <c r="A4455" s="15"/>
      <c r="B4455" s="15"/>
    </row>
    <row r="4456" spans="1:2" x14ac:dyDescent="0.2">
      <c r="A4456" s="15"/>
      <c r="B4456" s="15"/>
    </row>
    <row r="4457" spans="1:2" x14ac:dyDescent="0.2">
      <c r="A4457" s="15"/>
      <c r="B4457" s="15"/>
    </row>
    <row r="4458" spans="1:2" x14ac:dyDescent="0.2">
      <c r="A4458" s="15"/>
      <c r="B4458" s="15"/>
    </row>
    <row r="4459" spans="1:2" x14ac:dyDescent="0.2">
      <c r="A4459" s="15"/>
      <c r="B4459" s="15"/>
    </row>
    <row r="4460" spans="1:2" x14ac:dyDescent="0.2">
      <c r="A4460" s="15"/>
      <c r="B4460" s="15"/>
    </row>
    <row r="4461" spans="1:2" x14ac:dyDescent="0.2">
      <c r="A4461" s="15"/>
      <c r="B4461" s="15"/>
    </row>
    <row r="4462" spans="1:2" x14ac:dyDescent="0.2">
      <c r="A4462" s="15"/>
      <c r="B4462" s="15"/>
    </row>
    <row r="4463" spans="1:2" x14ac:dyDescent="0.2">
      <c r="A4463" s="15"/>
      <c r="B4463" s="15"/>
    </row>
    <row r="4464" spans="1:2" x14ac:dyDescent="0.2">
      <c r="A4464" s="15"/>
      <c r="B4464" s="15"/>
    </row>
    <row r="4465" spans="1:2" x14ac:dyDescent="0.2">
      <c r="A4465" s="15"/>
      <c r="B4465" s="15"/>
    </row>
    <row r="4466" spans="1:2" x14ac:dyDescent="0.2">
      <c r="A4466" s="15"/>
      <c r="B4466" s="15"/>
    </row>
    <row r="4467" spans="1:2" x14ac:dyDescent="0.2">
      <c r="A4467" s="15"/>
      <c r="B4467" s="15"/>
    </row>
    <row r="4468" spans="1:2" x14ac:dyDescent="0.2">
      <c r="A4468" s="15"/>
      <c r="B4468" s="15"/>
    </row>
    <row r="4469" spans="1:2" x14ac:dyDescent="0.2">
      <c r="A4469" s="15"/>
      <c r="B4469" s="15"/>
    </row>
    <row r="4470" spans="1:2" x14ac:dyDescent="0.2">
      <c r="A4470" s="15"/>
      <c r="B4470" s="15"/>
    </row>
    <row r="4471" spans="1:2" x14ac:dyDescent="0.2">
      <c r="A4471" s="15"/>
      <c r="B4471" s="15"/>
    </row>
    <row r="4472" spans="1:2" x14ac:dyDescent="0.2">
      <c r="A4472" s="15"/>
      <c r="B4472" s="15"/>
    </row>
    <row r="4473" spans="1:2" x14ac:dyDescent="0.2">
      <c r="A4473" s="15"/>
      <c r="B4473" s="15"/>
    </row>
    <row r="4474" spans="1:2" x14ac:dyDescent="0.2">
      <c r="A4474" s="15"/>
      <c r="B4474" s="15"/>
    </row>
    <row r="4475" spans="1:2" x14ac:dyDescent="0.2">
      <c r="A4475" s="15"/>
      <c r="B4475" s="15"/>
    </row>
    <row r="4476" spans="1:2" x14ac:dyDescent="0.2">
      <c r="A4476" s="15"/>
      <c r="B4476" s="15"/>
    </row>
    <row r="4477" spans="1:2" x14ac:dyDescent="0.2">
      <c r="A4477" s="15"/>
      <c r="B4477" s="15"/>
    </row>
    <row r="4478" spans="1:2" x14ac:dyDescent="0.2">
      <c r="A4478" s="15"/>
      <c r="B4478" s="15"/>
    </row>
    <row r="4479" spans="1:2" x14ac:dyDescent="0.2">
      <c r="A4479" s="15"/>
      <c r="B4479" s="15"/>
    </row>
    <row r="4480" spans="1:2" x14ac:dyDescent="0.2">
      <c r="A4480" s="15"/>
      <c r="B4480" s="15"/>
    </row>
    <row r="4481" spans="1:2" x14ac:dyDescent="0.2">
      <c r="A4481" s="15"/>
      <c r="B4481" s="15"/>
    </row>
    <row r="4482" spans="1:2" x14ac:dyDescent="0.2">
      <c r="A4482" s="15"/>
      <c r="B4482" s="15"/>
    </row>
    <row r="4483" spans="1:2" x14ac:dyDescent="0.2">
      <c r="A4483" s="15"/>
      <c r="B4483" s="15"/>
    </row>
    <row r="4484" spans="1:2" x14ac:dyDescent="0.2">
      <c r="A4484" s="15"/>
      <c r="B4484" s="15"/>
    </row>
    <row r="4485" spans="1:2" x14ac:dyDescent="0.2">
      <c r="A4485" s="15"/>
      <c r="B4485" s="15"/>
    </row>
    <row r="4486" spans="1:2" x14ac:dyDescent="0.2">
      <c r="A4486" s="15"/>
      <c r="B4486" s="15"/>
    </row>
    <row r="4487" spans="1:2" x14ac:dyDescent="0.2">
      <c r="A4487" s="15"/>
      <c r="B4487" s="15"/>
    </row>
    <row r="4488" spans="1:2" x14ac:dyDescent="0.2">
      <c r="A4488" s="15"/>
      <c r="B4488" s="15"/>
    </row>
    <row r="4489" spans="1:2" x14ac:dyDescent="0.2">
      <c r="A4489" s="15"/>
      <c r="B4489" s="15"/>
    </row>
    <row r="4490" spans="1:2" x14ac:dyDescent="0.2">
      <c r="A4490" s="15"/>
      <c r="B4490" s="15"/>
    </row>
    <row r="4491" spans="1:2" x14ac:dyDescent="0.2">
      <c r="A4491" s="15"/>
      <c r="B4491" s="15"/>
    </row>
    <row r="4492" spans="1:2" x14ac:dyDescent="0.2">
      <c r="A4492" s="15"/>
      <c r="B4492" s="15"/>
    </row>
    <row r="4493" spans="1:2" x14ac:dyDescent="0.2">
      <c r="A4493" s="15"/>
      <c r="B4493" s="15"/>
    </row>
    <row r="4494" spans="1:2" x14ac:dyDescent="0.2">
      <c r="A4494" s="15"/>
      <c r="B4494" s="15"/>
    </row>
    <row r="4495" spans="1:2" x14ac:dyDescent="0.2">
      <c r="A4495" s="15"/>
      <c r="B4495" s="15"/>
    </row>
    <row r="4496" spans="1:2" x14ac:dyDescent="0.2">
      <c r="A4496" s="15"/>
      <c r="B4496" s="15"/>
    </row>
    <row r="4497" spans="1:2" x14ac:dyDescent="0.2">
      <c r="A4497" s="15"/>
      <c r="B4497" s="15"/>
    </row>
    <row r="4498" spans="1:2" x14ac:dyDescent="0.2">
      <c r="A4498" s="15"/>
      <c r="B4498" s="15"/>
    </row>
    <row r="4499" spans="1:2" x14ac:dyDescent="0.2">
      <c r="A4499" s="15"/>
      <c r="B4499" s="15"/>
    </row>
    <row r="4500" spans="1:2" x14ac:dyDescent="0.2">
      <c r="A4500" s="15"/>
      <c r="B4500" s="15"/>
    </row>
    <row r="4501" spans="1:2" x14ac:dyDescent="0.2">
      <c r="A4501" s="15"/>
      <c r="B4501" s="15"/>
    </row>
    <row r="4502" spans="1:2" x14ac:dyDescent="0.2">
      <c r="A4502" s="15"/>
      <c r="B4502" s="15"/>
    </row>
    <row r="4503" spans="1:2" x14ac:dyDescent="0.2">
      <c r="A4503" s="15"/>
      <c r="B4503" s="15"/>
    </row>
    <row r="4504" spans="1:2" x14ac:dyDescent="0.2">
      <c r="A4504" s="15"/>
      <c r="B4504" s="15"/>
    </row>
    <row r="4505" spans="1:2" x14ac:dyDescent="0.2">
      <c r="A4505" s="15"/>
      <c r="B4505" s="15"/>
    </row>
    <row r="4506" spans="1:2" x14ac:dyDescent="0.2">
      <c r="A4506" s="15"/>
      <c r="B4506" s="15"/>
    </row>
    <row r="4507" spans="1:2" x14ac:dyDescent="0.2">
      <c r="A4507" s="15"/>
      <c r="B4507" s="15"/>
    </row>
    <row r="4508" spans="1:2" x14ac:dyDescent="0.2">
      <c r="A4508" s="15"/>
      <c r="B4508" s="15"/>
    </row>
    <row r="4509" spans="1:2" x14ac:dyDescent="0.2">
      <c r="A4509" s="15"/>
      <c r="B4509" s="15"/>
    </row>
    <row r="4510" spans="1:2" x14ac:dyDescent="0.2">
      <c r="A4510" s="15"/>
      <c r="B4510" s="15"/>
    </row>
    <row r="4511" spans="1:2" x14ac:dyDescent="0.2">
      <c r="A4511" s="15"/>
      <c r="B4511" s="15"/>
    </row>
    <row r="4512" spans="1:2" x14ac:dyDescent="0.2">
      <c r="A4512" s="15"/>
      <c r="B4512" s="15"/>
    </row>
    <row r="4513" spans="1:2" x14ac:dyDescent="0.2">
      <c r="A4513" s="15"/>
      <c r="B4513" s="15"/>
    </row>
    <row r="4514" spans="1:2" x14ac:dyDescent="0.2">
      <c r="A4514" s="15"/>
      <c r="B4514" s="15"/>
    </row>
    <row r="4515" spans="1:2" x14ac:dyDescent="0.2">
      <c r="A4515" s="15"/>
      <c r="B4515" s="15"/>
    </row>
    <row r="4516" spans="1:2" x14ac:dyDescent="0.2">
      <c r="A4516" s="15"/>
      <c r="B4516" s="15"/>
    </row>
    <row r="4517" spans="1:2" x14ac:dyDescent="0.2">
      <c r="A4517" s="15"/>
      <c r="B4517" s="15"/>
    </row>
    <row r="4518" spans="1:2" x14ac:dyDescent="0.2">
      <c r="A4518" s="15"/>
      <c r="B4518" s="15"/>
    </row>
    <row r="4519" spans="1:2" x14ac:dyDescent="0.2">
      <c r="A4519" s="15"/>
      <c r="B4519" s="15"/>
    </row>
    <row r="4520" spans="1:2" x14ac:dyDescent="0.2">
      <c r="A4520" s="15"/>
      <c r="B4520" s="15"/>
    </row>
    <row r="4521" spans="1:2" x14ac:dyDescent="0.2">
      <c r="A4521" s="15"/>
      <c r="B4521" s="15"/>
    </row>
    <row r="4522" spans="1:2" x14ac:dyDescent="0.2">
      <c r="A4522" s="15"/>
      <c r="B4522" s="15"/>
    </row>
    <row r="4523" spans="1:2" x14ac:dyDescent="0.2">
      <c r="A4523" s="15"/>
      <c r="B4523" s="15"/>
    </row>
    <row r="4524" spans="1:2" x14ac:dyDescent="0.2">
      <c r="A4524" s="15"/>
      <c r="B4524" s="15"/>
    </row>
    <row r="4525" spans="1:2" x14ac:dyDescent="0.2">
      <c r="A4525" s="15"/>
      <c r="B4525" s="15"/>
    </row>
    <row r="4526" spans="1:2" x14ac:dyDescent="0.2">
      <c r="A4526" s="15"/>
      <c r="B4526" s="15"/>
    </row>
    <row r="4527" spans="1:2" x14ac:dyDescent="0.2">
      <c r="A4527" s="15"/>
      <c r="B4527" s="15"/>
    </row>
    <row r="4528" spans="1:2" x14ac:dyDescent="0.2">
      <c r="A4528" s="15"/>
      <c r="B4528" s="15"/>
    </row>
    <row r="4529" spans="1:2" x14ac:dyDescent="0.2">
      <c r="A4529" s="15"/>
      <c r="B4529" s="15"/>
    </row>
    <row r="4530" spans="1:2" x14ac:dyDescent="0.2">
      <c r="A4530" s="15"/>
      <c r="B4530" s="15"/>
    </row>
    <row r="4531" spans="1:2" x14ac:dyDescent="0.2">
      <c r="A4531" s="15"/>
      <c r="B4531" s="15"/>
    </row>
    <row r="4532" spans="1:2" x14ac:dyDescent="0.2">
      <c r="A4532" s="15"/>
      <c r="B4532" s="15"/>
    </row>
    <row r="4533" spans="1:2" x14ac:dyDescent="0.2">
      <c r="A4533" s="15"/>
      <c r="B4533" s="15"/>
    </row>
    <row r="4534" spans="1:2" x14ac:dyDescent="0.2">
      <c r="A4534" s="15"/>
      <c r="B4534" s="15"/>
    </row>
    <row r="4535" spans="1:2" x14ac:dyDescent="0.2">
      <c r="A4535" s="15"/>
      <c r="B4535" s="15"/>
    </row>
    <row r="4536" spans="1:2" x14ac:dyDescent="0.2">
      <c r="A4536" s="15"/>
      <c r="B4536" s="15"/>
    </row>
    <row r="4537" spans="1:2" x14ac:dyDescent="0.2">
      <c r="A4537" s="15"/>
      <c r="B4537" s="15"/>
    </row>
    <row r="4538" spans="1:2" x14ac:dyDescent="0.2">
      <c r="A4538" s="15"/>
      <c r="B4538" s="15"/>
    </row>
    <row r="4539" spans="1:2" x14ac:dyDescent="0.2">
      <c r="A4539" s="15"/>
      <c r="B4539" s="15"/>
    </row>
    <row r="4540" spans="1:2" x14ac:dyDescent="0.2">
      <c r="A4540" s="15"/>
      <c r="B4540" s="15"/>
    </row>
    <row r="4541" spans="1:2" x14ac:dyDescent="0.2">
      <c r="A4541" s="15"/>
      <c r="B4541" s="15"/>
    </row>
    <row r="4542" spans="1:2" x14ac:dyDescent="0.2">
      <c r="A4542" s="15"/>
      <c r="B4542" s="15"/>
    </row>
    <row r="4543" spans="1:2" x14ac:dyDescent="0.2">
      <c r="A4543" s="15"/>
      <c r="B4543" s="15"/>
    </row>
    <row r="4544" spans="1:2" x14ac:dyDescent="0.2">
      <c r="A4544" s="15"/>
      <c r="B4544" s="15"/>
    </row>
    <row r="4545" spans="1:2" x14ac:dyDescent="0.2">
      <c r="A4545" s="15"/>
      <c r="B4545" s="15"/>
    </row>
    <row r="4546" spans="1:2" x14ac:dyDescent="0.2">
      <c r="A4546" s="15"/>
      <c r="B4546" s="15"/>
    </row>
    <row r="4547" spans="1:2" x14ac:dyDescent="0.2">
      <c r="A4547" s="15"/>
      <c r="B4547" s="15"/>
    </row>
    <row r="4548" spans="1:2" x14ac:dyDescent="0.2">
      <c r="A4548" s="15"/>
      <c r="B4548" s="15"/>
    </row>
    <row r="4549" spans="1:2" x14ac:dyDescent="0.2">
      <c r="A4549" s="15"/>
      <c r="B4549" s="15"/>
    </row>
    <row r="4550" spans="1:2" x14ac:dyDescent="0.2">
      <c r="A4550" s="15"/>
      <c r="B4550" s="15"/>
    </row>
    <row r="4551" spans="1:2" x14ac:dyDescent="0.2">
      <c r="A4551" s="15"/>
      <c r="B4551" s="15"/>
    </row>
    <row r="4552" spans="1:2" x14ac:dyDescent="0.2">
      <c r="A4552" s="15"/>
      <c r="B4552" s="15"/>
    </row>
    <row r="4553" spans="1:2" x14ac:dyDescent="0.2">
      <c r="A4553" s="15"/>
      <c r="B4553" s="15"/>
    </row>
    <row r="4554" spans="1:2" x14ac:dyDescent="0.2">
      <c r="A4554" s="15"/>
      <c r="B4554" s="15"/>
    </row>
    <row r="4555" spans="1:2" x14ac:dyDescent="0.2">
      <c r="A4555" s="15"/>
      <c r="B4555" s="15"/>
    </row>
    <row r="4556" spans="1:2" x14ac:dyDescent="0.2">
      <c r="A4556" s="15"/>
      <c r="B4556" s="15"/>
    </row>
    <row r="4557" spans="1:2" x14ac:dyDescent="0.2">
      <c r="A4557" s="15"/>
      <c r="B4557" s="15"/>
    </row>
    <row r="4558" spans="1:2" x14ac:dyDescent="0.2">
      <c r="A4558" s="15"/>
      <c r="B4558" s="15"/>
    </row>
    <row r="4559" spans="1:2" x14ac:dyDescent="0.2">
      <c r="A4559" s="15"/>
      <c r="B4559" s="15"/>
    </row>
    <row r="4560" spans="1:2" x14ac:dyDescent="0.2">
      <c r="A4560" s="15"/>
      <c r="B4560" s="15"/>
    </row>
    <row r="4561" spans="1:2" x14ac:dyDescent="0.2">
      <c r="A4561" s="15"/>
      <c r="B4561" s="15"/>
    </row>
    <row r="4562" spans="1:2" x14ac:dyDescent="0.2">
      <c r="A4562" s="15"/>
      <c r="B4562" s="15"/>
    </row>
    <row r="4563" spans="1:2" x14ac:dyDescent="0.2">
      <c r="A4563" s="15"/>
      <c r="B4563" s="15"/>
    </row>
    <row r="4564" spans="1:2" x14ac:dyDescent="0.2">
      <c r="A4564" s="15"/>
      <c r="B4564" s="15"/>
    </row>
    <row r="4565" spans="1:2" x14ac:dyDescent="0.2">
      <c r="A4565" s="15"/>
      <c r="B4565" s="15"/>
    </row>
    <row r="4566" spans="1:2" x14ac:dyDescent="0.2">
      <c r="A4566" s="15"/>
      <c r="B4566" s="15"/>
    </row>
    <row r="4567" spans="1:2" x14ac:dyDescent="0.2">
      <c r="A4567" s="15"/>
      <c r="B4567" s="15"/>
    </row>
    <row r="4568" spans="1:2" x14ac:dyDescent="0.2">
      <c r="A4568" s="15"/>
      <c r="B4568" s="15"/>
    </row>
    <row r="4569" spans="1:2" x14ac:dyDescent="0.2">
      <c r="A4569" s="15"/>
      <c r="B4569" s="15"/>
    </row>
    <row r="4570" spans="1:2" x14ac:dyDescent="0.2">
      <c r="A4570" s="15"/>
      <c r="B4570" s="15"/>
    </row>
    <row r="4571" spans="1:2" x14ac:dyDescent="0.2">
      <c r="A4571" s="15"/>
      <c r="B4571" s="15"/>
    </row>
    <row r="4572" spans="1:2" x14ac:dyDescent="0.2">
      <c r="A4572" s="15"/>
      <c r="B4572" s="15"/>
    </row>
    <row r="4573" spans="1:2" x14ac:dyDescent="0.2">
      <c r="A4573" s="15"/>
      <c r="B4573" s="15"/>
    </row>
    <row r="4574" spans="1:2" x14ac:dyDescent="0.2">
      <c r="A4574" s="15"/>
      <c r="B4574" s="15"/>
    </row>
    <row r="4575" spans="1:2" x14ac:dyDescent="0.2">
      <c r="A4575" s="15"/>
      <c r="B4575" s="15"/>
    </row>
    <row r="4576" spans="1:2" x14ac:dyDescent="0.2">
      <c r="A4576" s="15"/>
      <c r="B4576" s="15"/>
    </row>
    <row r="4577" spans="1:2" x14ac:dyDescent="0.2">
      <c r="A4577" s="15"/>
      <c r="B4577" s="15"/>
    </row>
    <row r="4578" spans="1:2" x14ac:dyDescent="0.2">
      <c r="A4578" s="15"/>
      <c r="B4578" s="15"/>
    </row>
    <row r="4579" spans="1:2" x14ac:dyDescent="0.2">
      <c r="A4579" s="15"/>
      <c r="B4579" s="15"/>
    </row>
    <row r="4580" spans="1:2" x14ac:dyDescent="0.2">
      <c r="A4580" s="15"/>
      <c r="B4580" s="15"/>
    </row>
    <row r="4581" spans="1:2" x14ac:dyDescent="0.2">
      <c r="A4581" s="15"/>
      <c r="B4581" s="15"/>
    </row>
    <row r="4582" spans="1:2" x14ac:dyDescent="0.2">
      <c r="A4582" s="15"/>
      <c r="B4582" s="15"/>
    </row>
    <row r="4583" spans="1:2" x14ac:dyDescent="0.2">
      <c r="A4583" s="15"/>
      <c r="B4583" s="15"/>
    </row>
    <row r="4584" spans="1:2" x14ac:dyDescent="0.2">
      <c r="A4584" s="15"/>
      <c r="B4584" s="15"/>
    </row>
    <row r="4585" spans="1:2" x14ac:dyDescent="0.2">
      <c r="A4585" s="15"/>
      <c r="B4585" s="15"/>
    </row>
    <row r="4586" spans="1:2" x14ac:dyDescent="0.2">
      <c r="A4586" s="15"/>
      <c r="B4586" s="15"/>
    </row>
    <row r="4587" spans="1:2" x14ac:dyDescent="0.2">
      <c r="A4587" s="15"/>
      <c r="B4587" s="15"/>
    </row>
    <row r="4588" spans="1:2" x14ac:dyDescent="0.2">
      <c r="A4588" s="15"/>
      <c r="B4588" s="15"/>
    </row>
    <row r="4589" spans="1:2" x14ac:dyDescent="0.2">
      <c r="A4589" s="15"/>
      <c r="B4589" s="15"/>
    </row>
    <row r="4590" spans="1:2" x14ac:dyDescent="0.2">
      <c r="A4590" s="15"/>
      <c r="B4590" s="15"/>
    </row>
    <row r="4591" spans="1:2" x14ac:dyDescent="0.2">
      <c r="A4591" s="15"/>
      <c r="B4591" s="15"/>
    </row>
    <row r="4592" spans="1:2" x14ac:dyDescent="0.2">
      <c r="A4592" s="15"/>
      <c r="B4592" s="15"/>
    </row>
    <row r="4593" spans="1:2" x14ac:dyDescent="0.2">
      <c r="A4593" s="15"/>
      <c r="B4593" s="15"/>
    </row>
    <row r="4594" spans="1:2" x14ac:dyDescent="0.2">
      <c r="A4594" s="15"/>
      <c r="B4594" s="15"/>
    </row>
    <row r="4595" spans="1:2" x14ac:dyDescent="0.2">
      <c r="A4595" s="15"/>
      <c r="B4595" s="15"/>
    </row>
    <row r="4596" spans="1:2" x14ac:dyDescent="0.2">
      <c r="A4596" s="15"/>
      <c r="B4596" s="15"/>
    </row>
    <row r="4597" spans="1:2" x14ac:dyDescent="0.2">
      <c r="A4597" s="15"/>
      <c r="B4597" s="15"/>
    </row>
    <row r="4598" spans="1:2" x14ac:dyDescent="0.2">
      <c r="A4598" s="15"/>
      <c r="B4598" s="15"/>
    </row>
    <row r="4599" spans="1:2" x14ac:dyDescent="0.2">
      <c r="A4599" s="15"/>
      <c r="B4599" s="15"/>
    </row>
    <row r="4600" spans="1:2" x14ac:dyDescent="0.2">
      <c r="A4600" s="15"/>
      <c r="B4600" s="15"/>
    </row>
    <row r="4601" spans="1:2" x14ac:dyDescent="0.2">
      <c r="A4601" s="15"/>
      <c r="B4601" s="15"/>
    </row>
    <row r="4602" spans="1:2" x14ac:dyDescent="0.2">
      <c r="A4602" s="15"/>
      <c r="B4602" s="15"/>
    </row>
    <row r="4603" spans="1:2" x14ac:dyDescent="0.2">
      <c r="A4603" s="15"/>
      <c r="B4603" s="15"/>
    </row>
    <row r="4604" spans="1:2" x14ac:dyDescent="0.2">
      <c r="A4604" s="15"/>
      <c r="B4604" s="15"/>
    </row>
    <row r="4605" spans="1:2" x14ac:dyDescent="0.2">
      <c r="A4605" s="15"/>
      <c r="B4605" s="15"/>
    </row>
    <row r="4606" spans="1:2" x14ac:dyDescent="0.2">
      <c r="A4606" s="15"/>
      <c r="B4606" s="15"/>
    </row>
    <row r="4607" spans="1:2" x14ac:dyDescent="0.2">
      <c r="A4607" s="15"/>
      <c r="B4607" s="15"/>
    </row>
    <row r="4608" spans="1:2" x14ac:dyDescent="0.2">
      <c r="A4608" s="15"/>
      <c r="B4608" s="15"/>
    </row>
    <row r="4609" spans="1:2" x14ac:dyDescent="0.2">
      <c r="A4609" s="15"/>
      <c r="B4609" s="15"/>
    </row>
    <row r="4610" spans="1:2" x14ac:dyDescent="0.2">
      <c r="A4610" s="15"/>
      <c r="B4610" s="15"/>
    </row>
    <row r="4611" spans="1:2" x14ac:dyDescent="0.2">
      <c r="A4611" s="15"/>
      <c r="B4611" s="15"/>
    </row>
    <row r="4612" spans="1:2" x14ac:dyDescent="0.2">
      <c r="A4612" s="15"/>
      <c r="B4612" s="15"/>
    </row>
    <row r="4613" spans="1:2" x14ac:dyDescent="0.2">
      <c r="A4613" s="15"/>
      <c r="B4613" s="15"/>
    </row>
    <row r="4614" spans="1:2" x14ac:dyDescent="0.2">
      <c r="A4614" s="15"/>
      <c r="B4614" s="15"/>
    </row>
    <row r="4615" spans="1:2" x14ac:dyDescent="0.2">
      <c r="A4615" s="15"/>
      <c r="B4615" s="15"/>
    </row>
    <row r="4616" spans="1:2" x14ac:dyDescent="0.2">
      <c r="A4616" s="15"/>
      <c r="B4616" s="15"/>
    </row>
    <row r="4617" spans="1:2" x14ac:dyDescent="0.2">
      <c r="A4617" s="15"/>
      <c r="B4617" s="15"/>
    </row>
    <row r="4618" spans="1:2" x14ac:dyDescent="0.2">
      <c r="A4618" s="15"/>
      <c r="B4618" s="15"/>
    </row>
    <row r="4619" spans="1:2" x14ac:dyDescent="0.2">
      <c r="A4619" s="15"/>
      <c r="B4619" s="15"/>
    </row>
    <row r="4620" spans="1:2" x14ac:dyDescent="0.2">
      <c r="A4620" s="15"/>
      <c r="B4620" s="15"/>
    </row>
    <row r="4621" spans="1:2" x14ac:dyDescent="0.2">
      <c r="A4621" s="15"/>
      <c r="B4621" s="15"/>
    </row>
    <row r="4622" spans="1:2" x14ac:dyDescent="0.2">
      <c r="A4622" s="15"/>
      <c r="B4622" s="15"/>
    </row>
    <row r="4623" spans="1:2" x14ac:dyDescent="0.2">
      <c r="A4623" s="15"/>
      <c r="B4623" s="15"/>
    </row>
    <row r="4624" spans="1:2" x14ac:dyDescent="0.2">
      <c r="A4624" s="15"/>
      <c r="B4624" s="15"/>
    </row>
    <row r="4625" spans="1:2" x14ac:dyDescent="0.2">
      <c r="A4625" s="15"/>
      <c r="B4625" s="15"/>
    </row>
    <row r="4626" spans="1:2" x14ac:dyDescent="0.2">
      <c r="A4626" s="15"/>
      <c r="B4626" s="15"/>
    </row>
    <row r="4627" spans="1:2" x14ac:dyDescent="0.2">
      <c r="A4627" s="15"/>
      <c r="B4627" s="15"/>
    </row>
    <row r="4628" spans="1:2" x14ac:dyDescent="0.2">
      <c r="A4628" s="15"/>
      <c r="B4628" s="15"/>
    </row>
    <row r="4629" spans="1:2" x14ac:dyDescent="0.2">
      <c r="A4629" s="15"/>
      <c r="B4629" s="15"/>
    </row>
    <row r="4630" spans="1:2" x14ac:dyDescent="0.2">
      <c r="A4630" s="15"/>
      <c r="B4630" s="15"/>
    </row>
    <row r="4631" spans="1:2" x14ac:dyDescent="0.2">
      <c r="A4631" s="15"/>
      <c r="B4631" s="15"/>
    </row>
    <row r="4632" spans="1:2" x14ac:dyDescent="0.2">
      <c r="A4632" s="15"/>
      <c r="B4632" s="15"/>
    </row>
    <row r="4633" spans="1:2" x14ac:dyDescent="0.2">
      <c r="A4633" s="15"/>
      <c r="B4633" s="15"/>
    </row>
    <row r="4634" spans="1:2" x14ac:dyDescent="0.2">
      <c r="A4634" s="15"/>
      <c r="B4634" s="15"/>
    </row>
    <row r="4635" spans="1:2" x14ac:dyDescent="0.2">
      <c r="A4635" s="15"/>
      <c r="B4635" s="15"/>
    </row>
    <row r="4636" spans="1:2" x14ac:dyDescent="0.2">
      <c r="A4636" s="15"/>
      <c r="B4636" s="15"/>
    </row>
    <row r="4637" spans="1:2" x14ac:dyDescent="0.2">
      <c r="A4637" s="15"/>
      <c r="B4637" s="15"/>
    </row>
    <row r="4638" spans="1:2" x14ac:dyDescent="0.2">
      <c r="A4638" s="15"/>
      <c r="B4638" s="15"/>
    </row>
    <row r="4639" spans="1:2" x14ac:dyDescent="0.2">
      <c r="A4639" s="15"/>
      <c r="B4639" s="15"/>
    </row>
    <row r="4640" spans="1:2" x14ac:dyDescent="0.2">
      <c r="A4640" s="15"/>
      <c r="B4640" s="15"/>
    </row>
    <row r="4641" spans="1:2" x14ac:dyDescent="0.2">
      <c r="A4641" s="15"/>
      <c r="B4641" s="15"/>
    </row>
    <row r="4642" spans="1:2" x14ac:dyDescent="0.2">
      <c r="A4642" s="15"/>
      <c r="B4642" s="15"/>
    </row>
    <row r="4643" spans="1:2" x14ac:dyDescent="0.2">
      <c r="A4643" s="15"/>
      <c r="B4643" s="15"/>
    </row>
    <row r="4644" spans="1:2" x14ac:dyDescent="0.2">
      <c r="A4644" s="15"/>
      <c r="B4644" s="15"/>
    </row>
    <row r="4645" spans="1:2" x14ac:dyDescent="0.2">
      <c r="A4645" s="15"/>
      <c r="B4645" s="15"/>
    </row>
    <row r="4646" spans="1:2" x14ac:dyDescent="0.2">
      <c r="A4646" s="15"/>
      <c r="B4646" s="15"/>
    </row>
    <row r="4647" spans="1:2" x14ac:dyDescent="0.2">
      <c r="A4647" s="15"/>
      <c r="B4647" s="15"/>
    </row>
    <row r="4648" spans="1:2" x14ac:dyDescent="0.2">
      <c r="A4648" s="15"/>
      <c r="B4648" s="15"/>
    </row>
    <row r="4649" spans="1:2" x14ac:dyDescent="0.2">
      <c r="A4649" s="15"/>
      <c r="B4649" s="15"/>
    </row>
    <row r="4650" spans="1:2" x14ac:dyDescent="0.2">
      <c r="A4650" s="15"/>
      <c r="B4650" s="15"/>
    </row>
    <row r="4651" spans="1:2" x14ac:dyDescent="0.2">
      <c r="A4651" s="15"/>
      <c r="B4651" s="15"/>
    </row>
    <row r="4652" spans="1:2" x14ac:dyDescent="0.2">
      <c r="A4652" s="15"/>
      <c r="B4652" s="15"/>
    </row>
    <row r="4653" spans="1:2" x14ac:dyDescent="0.2">
      <c r="A4653" s="15"/>
      <c r="B4653" s="15"/>
    </row>
    <row r="4654" spans="1:2" x14ac:dyDescent="0.2">
      <c r="A4654" s="15"/>
      <c r="B4654" s="15"/>
    </row>
    <row r="4655" spans="1:2" x14ac:dyDescent="0.2">
      <c r="A4655" s="15"/>
      <c r="B4655" s="15"/>
    </row>
    <row r="4656" spans="1:2" x14ac:dyDescent="0.2">
      <c r="A4656" s="15"/>
      <c r="B4656" s="15"/>
    </row>
    <row r="4657" spans="1:2" x14ac:dyDescent="0.2">
      <c r="A4657" s="15"/>
      <c r="B4657" s="15"/>
    </row>
    <row r="4658" spans="1:2" x14ac:dyDescent="0.2">
      <c r="A4658" s="15"/>
      <c r="B4658" s="15"/>
    </row>
    <row r="4659" spans="1:2" x14ac:dyDescent="0.2">
      <c r="A4659" s="15"/>
      <c r="B4659" s="15"/>
    </row>
    <row r="4660" spans="1:2" x14ac:dyDescent="0.2">
      <c r="A4660" s="15"/>
      <c r="B4660" s="15"/>
    </row>
    <row r="4661" spans="1:2" x14ac:dyDescent="0.2">
      <c r="A4661" s="15"/>
      <c r="B4661" s="15"/>
    </row>
    <row r="4662" spans="1:2" x14ac:dyDescent="0.2">
      <c r="A4662" s="15"/>
      <c r="B4662" s="15"/>
    </row>
    <row r="4663" spans="1:2" x14ac:dyDescent="0.2">
      <c r="A4663" s="15"/>
      <c r="B4663" s="15"/>
    </row>
    <row r="4664" spans="1:2" x14ac:dyDescent="0.2">
      <c r="A4664" s="15"/>
      <c r="B4664" s="15"/>
    </row>
    <row r="4665" spans="1:2" x14ac:dyDescent="0.2">
      <c r="A4665" s="15"/>
      <c r="B4665" s="15"/>
    </row>
    <row r="4666" spans="1:2" x14ac:dyDescent="0.2">
      <c r="A4666" s="15"/>
      <c r="B4666" s="15"/>
    </row>
    <row r="4667" spans="1:2" x14ac:dyDescent="0.2">
      <c r="A4667" s="15"/>
      <c r="B4667" s="15"/>
    </row>
    <row r="4668" spans="1:2" x14ac:dyDescent="0.2">
      <c r="A4668" s="15"/>
      <c r="B4668" s="15"/>
    </row>
    <row r="4669" spans="1:2" x14ac:dyDescent="0.2">
      <c r="A4669" s="15"/>
      <c r="B4669" s="15"/>
    </row>
    <row r="4670" spans="1:2" x14ac:dyDescent="0.2">
      <c r="A4670" s="15"/>
      <c r="B4670" s="15"/>
    </row>
    <row r="4671" spans="1:2" x14ac:dyDescent="0.2">
      <c r="A4671" s="15"/>
      <c r="B4671" s="15"/>
    </row>
    <row r="4672" spans="1:2" x14ac:dyDescent="0.2">
      <c r="A4672" s="15"/>
      <c r="B4672" s="15"/>
    </row>
    <row r="4673" spans="1:2" x14ac:dyDescent="0.2">
      <c r="A4673" s="15"/>
      <c r="B4673" s="15"/>
    </row>
    <row r="4674" spans="1:2" x14ac:dyDescent="0.2">
      <c r="A4674" s="15"/>
      <c r="B4674" s="15"/>
    </row>
    <row r="4675" spans="1:2" x14ac:dyDescent="0.2">
      <c r="A4675" s="15"/>
      <c r="B4675" s="15"/>
    </row>
    <row r="4676" spans="1:2" x14ac:dyDescent="0.2">
      <c r="A4676" s="15"/>
      <c r="B4676" s="15"/>
    </row>
    <row r="4677" spans="1:2" x14ac:dyDescent="0.2">
      <c r="A4677" s="15"/>
      <c r="B4677" s="15"/>
    </row>
    <row r="4678" spans="1:2" x14ac:dyDescent="0.2">
      <c r="A4678" s="15"/>
      <c r="B4678" s="15"/>
    </row>
    <row r="4679" spans="1:2" x14ac:dyDescent="0.2">
      <c r="A4679" s="15"/>
      <c r="B4679" s="15"/>
    </row>
    <row r="4680" spans="1:2" x14ac:dyDescent="0.2">
      <c r="A4680" s="15"/>
      <c r="B4680" s="15"/>
    </row>
    <row r="4681" spans="1:2" x14ac:dyDescent="0.2">
      <c r="A4681" s="15"/>
      <c r="B4681" s="15"/>
    </row>
    <row r="4682" spans="1:2" x14ac:dyDescent="0.2">
      <c r="A4682" s="15"/>
      <c r="B4682" s="15"/>
    </row>
    <row r="4683" spans="1:2" x14ac:dyDescent="0.2">
      <c r="A4683" s="15"/>
      <c r="B4683" s="15"/>
    </row>
    <row r="4684" spans="1:2" x14ac:dyDescent="0.2">
      <c r="A4684" s="15"/>
      <c r="B4684" s="15"/>
    </row>
    <row r="4685" spans="1:2" x14ac:dyDescent="0.2">
      <c r="A4685" s="15"/>
      <c r="B4685" s="15"/>
    </row>
    <row r="4686" spans="1:2" x14ac:dyDescent="0.2">
      <c r="A4686" s="15"/>
      <c r="B4686" s="15"/>
    </row>
    <row r="4687" spans="1:2" x14ac:dyDescent="0.2">
      <c r="A4687" s="15"/>
      <c r="B4687" s="15"/>
    </row>
    <row r="4688" spans="1:2" x14ac:dyDescent="0.2">
      <c r="A4688" s="15"/>
      <c r="B4688" s="15"/>
    </row>
    <row r="4689" spans="1:2" x14ac:dyDescent="0.2">
      <c r="A4689" s="15"/>
      <c r="B4689" s="15"/>
    </row>
    <row r="4690" spans="1:2" x14ac:dyDescent="0.2">
      <c r="A4690" s="15"/>
      <c r="B4690" s="15"/>
    </row>
    <row r="4691" spans="1:2" x14ac:dyDescent="0.2">
      <c r="A4691" s="15"/>
      <c r="B4691" s="15"/>
    </row>
    <row r="4692" spans="1:2" x14ac:dyDescent="0.2">
      <c r="A4692" s="15"/>
      <c r="B4692" s="15"/>
    </row>
    <row r="4693" spans="1:2" x14ac:dyDescent="0.2">
      <c r="A4693" s="15"/>
      <c r="B4693" s="15"/>
    </row>
    <row r="4694" spans="1:2" x14ac:dyDescent="0.2">
      <c r="A4694" s="15"/>
      <c r="B4694" s="15"/>
    </row>
    <row r="4695" spans="1:2" x14ac:dyDescent="0.2">
      <c r="A4695" s="15"/>
      <c r="B4695" s="15"/>
    </row>
    <row r="4696" spans="1:2" x14ac:dyDescent="0.2">
      <c r="A4696" s="15"/>
      <c r="B4696" s="15"/>
    </row>
    <row r="4697" spans="1:2" x14ac:dyDescent="0.2">
      <c r="A4697" s="15"/>
      <c r="B4697" s="15"/>
    </row>
    <row r="4698" spans="1:2" x14ac:dyDescent="0.2">
      <c r="A4698" s="15"/>
      <c r="B4698" s="15"/>
    </row>
    <row r="4699" spans="1:2" x14ac:dyDescent="0.2">
      <c r="A4699" s="15"/>
      <c r="B4699" s="15"/>
    </row>
    <row r="4700" spans="1:2" x14ac:dyDescent="0.2">
      <c r="A4700" s="15"/>
      <c r="B4700" s="15"/>
    </row>
    <row r="4701" spans="1:2" x14ac:dyDescent="0.2">
      <c r="A4701" s="15"/>
      <c r="B4701" s="15"/>
    </row>
    <row r="4702" spans="1:2" x14ac:dyDescent="0.2">
      <c r="A4702" s="15"/>
      <c r="B4702" s="15"/>
    </row>
    <row r="4703" spans="1:2" x14ac:dyDescent="0.2">
      <c r="A4703" s="15"/>
      <c r="B4703" s="15"/>
    </row>
    <row r="4704" spans="1:2" x14ac:dyDescent="0.2">
      <c r="A4704" s="15"/>
      <c r="B4704" s="15"/>
    </row>
    <row r="4705" spans="1:2" x14ac:dyDescent="0.2">
      <c r="A4705" s="15"/>
      <c r="B4705" s="15"/>
    </row>
    <row r="4706" spans="1:2" x14ac:dyDescent="0.2">
      <c r="A4706" s="15"/>
      <c r="B4706" s="15"/>
    </row>
    <row r="4707" spans="1:2" x14ac:dyDescent="0.2">
      <c r="A4707" s="15"/>
      <c r="B4707" s="15"/>
    </row>
    <row r="4708" spans="1:2" x14ac:dyDescent="0.2">
      <c r="A4708" s="15"/>
      <c r="B4708" s="15"/>
    </row>
    <row r="4709" spans="1:2" x14ac:dyDescent="0.2">
      <c r="A4709" s="15"/>
      <c r="B4709" s="15"/>
    </row>
    <row r="4710" spans="1:2" x14ac:dyDescent="0.2">
      <c r="A4710" s="15"/>
      <c r="B4710" s="15"/>
    </row>
    <row r="4711" spans="1:2" x14ac:dyDescent="0.2">
      <c r="A4711" s="15"/>
      <c r="B4711" s="15"/>
    </row>
    <row r="4712" spans="1:2" x14ac:dyDescent="0.2">
      <c r="A4712" s="15"/>
      <c r="B4712" s="15"/>
    </row>
    <row r="4713" spans="1:2" x14ac:dyDescent="0.2">
      <c r="A4713" s="15"/>
      <c r="B4713" s="15"/>
    </row>
    <row r="4714" spans="1:2" x14ac:dyDescent="0.2">
      <c r="A4714" s="15"/>
      <c r="B4714" s="15"/>
    </row>
    <row r="4715" spans="1:2" x14ac:dyDescent="0.2">
      <c r="A4715" s="15"/>
      <c r="B4715" s="15"/>
    </row>
    <row r="4716" spans="1:2" x14ac:dyDescent="0.2">
      <c r="A4716" s="15"/>
      <c r="B4716" s="15"/>
    </row>
    <row r="4717" spans="1:2" x14ac:dyDescent="0.2">
      <c r="A4717" s="15"/>
      <c r="B4717" s="15"/>
    </row>
    <row r="4718" spans="1:2" x14ac:dyDescent="0.2">
      <c r="A4718" s="15"/>
      <c r="B4718" s="15"/>
    </row>
    <row r="4719" spans="1:2" x14ac:dyDescent="0.2">
      <c r="A4719" s="15"/>
      <c r="B4719" s="15"/>
    </row>
    <row r="4720" spans="1:2" x14ac:dyDescent="0.2">
      <c r="A4720" s="15"/>
      <c r="B4720" s="15"/>
    </row>
    <row r="4721" spans="1:2" x14ac:dyDescent="0.2">
      <c r="A4721" s="15"/>
      <c r="B4721" s="15"/>
    </row>
    <row r="4722" spans="1:2" x14ac:dyDescent="0.2">
      <c r="A4722" s="15"/>
      <c r="B4722" s="15"/>
    </row>
    <row r="4723" spans="1:2" x14ac:dyDescent="0.2">
      <c r="A4723" s="15"/>
      <c r="B4723" s="15"/>
    </row>
    <row r="4724" spans="1:2" x14ac:dyDescent="0.2">
      <c r="A4724" s="15"/>
      <c r="B4724" s="15"/>
    </row>
    <row r="4725" spans="1:2" x14ac:dyDescent="0.2">
      <c r="A4725" s="15"/>
      <c r="B4725" s="15"/>
    </row>
    <row r="4726" spans="1:2" x14ac:dyDescent="0.2">
      <c r="A4726" s="15"/>
      <c r="B4726" s="15"/>
    </row>
    <row r="4727" spans="1:2" x14ac:dyDescent="0.2">
      <c r="A4727" s="15"/>
      <c r="B4727" s="15"/>
    </row>
    <row r="4728" spans="1:2" x14ac:dyDescent="0.2">
      <c r="A4728" s="15"/>
      <c r="B4728" s="15"/>
    </row>
    <row r="4729" spans="1:2" x14ac:dyDescent="0.2">
      <c r="A4729" s="15"/>
      <c r="B4729" s="15"/>
    </row>
    <row r="4730" spans="1:2" x14ac:dyDescent="0.2">
      <c r="A4730" s="15"/>
      <c r="B4730" s="15"/>
    </row>
    <row r="4731" spans="1:2" x14ac:dyDescent="0.2">
      <c r="A4731" s="15"/>
      <c r="B4731" s="15"/>
    </row>
    <row r="4732" spans="1:2" x14ac:dyDescent="0.2">
      <c r="A4732" s="15"/>
      <c r="B4732" s="15"/>
    </row>
    <row r="4733" spans="1:2" x14ac:dyDescent="0.2">
      <c r="A4733" s="15"/>
      <c r="B4733" s="15"/>
    </row>
    <row r="4734" spans="1:2" x14ac:dyDescent="0.2">
      <c r="A4734" s="15"/>
      <c r="B4734" s="15"/>
    </row>
    <row r="4735" spans="1:2" x14ac:dyDescent="0.2">
      <c r="A4735" s="15"/>
      <c r="B4735" s="15"/>
    </row>
    <row r="4736" spans="1:2" x14ac:dyDescent="0.2">
      <c r="A4736" s="15"/>
      <c r="B4736" s="15"/>
    </row>
    <row r="4737" spans="1:2" x14ac:dyDescent="0.2">
      <c r="A4737" s="15"/>
      <c r="B4737" s="15"/>
    </row>
    <row r="4738" spans="1:2" x14ac:dyDescent="0.2">
      <c r="A4738" s="15"/>
      <c r="B4738" s="15"/>
    </row>
    <row r="4739" spans="1:2" x14ac:dyDescent="0.2">
      <c r="A4739" s="15"/>
      <c r="B4739" s="15"/>
    </row>
    <row r="4740" spans="1:2" x14ac:dyDescent="0.2">
      <c r="A4740" s="15"/>
      <c r="B4740" s="15"/>
    </row>
    <row r="4741" spans="1:2" x14ac:dyDescent="0.2">
      <c r="A4741" s="15"/>
      <c r="B4741" s="15"/>
    </row>
    <row r="4742" spans="1:2" x14ac:dyDescent="0.2">
      <c r="A4742" s="15"/>
      <c r="B4742" s="15"/>
    </row>
    <row r="4743" spans="1:2" x14ac:dyDescent="0.2">
      <c r="A4743" s="15"/>
      <c r="B4743" s="15"/>
    </row>
    <row r="4744" spans="1:2" x14ac:dyDescent="0.2">
      <c r="A4744" s="15"/>
      <c r="B4744" s="15"/>
    </row>
    <row r="4745" spans="1:2" x14ac:dyDescent="0.2">
      <c r="A4745" s="15"/>
      <c r="B4745" s="15"/>
    </row>
    <row r="4746" spans="1:2" x14ac:dyDescent="0.2">
      <c r="A4746" s="15"/>
      <c r="B4746" s="15"/>
    </row>
    <row r="4747" spans="1:2" x14ac:dyDescent="0.2">
      <c r="A4747" s="15"/>
      <c r="B4747" s="15"/>
    </row>
    <row r="4748" spans="1:2" x14ac:dyDescent="0.2">
      <c r="A4748" s="15"/>
      <c r="B4748" s="15"/>
    </row>
    <row r="4749" spans="1:2" x14ac:dyDescent="0.2">
      <c r="A4749" s="15"/>
      <c r="B4749" s="15"/>
    </row>
    <row r="4750" spans="1:2" x14ac:dyDescent="0.2">
      <c r="A4750" s="15"/>
      <c r="B4750" s="15"/>
    </row>
    <row r="4751" spans="1:2" x14ac:dyDescent="0.2">
      <c r="A4751" s="15"/>
      <c r="B4751" s="15"/>
    </row>
    <row r="4752" spans="1:2" x14ac:dyDescent="0.2">
      <c r="A4752" s="15"/>
      <c r="B4752" s="15"/>
    </row>
    <row r="4753" spans="1:2" x14ac:dyDescent="0.2">
      <c r="A4753" s="15"/>
      <c r="B4753" s="15"/>
    </row>
    <row r="4754" spans="1:2" x14ac:dyDescent="0.2">
      <c r="A4754" s="15"/>
      <c r="B4754" s="15"/>
    </row>
    <row r="4755" spans="1:2" x14ac:dyDescent="0.2">
      <c r="A4755" s="15"/>
      <c r="B4755" s="15"/>
    </row>
    <row r="4756" spans="1:2" x14ac:dyDescent="0.2">
      <c r="A4756" s="15"/>
      <c r="B4756" s="15"/>
    </row>
    <row r="4757" spans="1:2" x14ac:dyDescent="0.2">
      <c r="A4757" s="15"/>
      <c r="B4757" s="15"/>
    </row>
    <row r="4758" spans="1:2" x14ac:dyDescent="0.2">
      <c r="A4758" s="15"/>
      <c r="B4758" s="15"/>
    </row>
    <row r="4759" spans="1:2" x14ac:dyDescent="0.2">
      <c r="A4759" s="15"/>
      <c r="B4759" s="15"/>
    </row>
    <row r="4760" spans="1:2" x14ac:dyDescent="0.2">
      <c r="A4760" s="15"/>
      <c r="B4760" s="15"/>
    </row>
    <row r="4761" spans="1:2" x14ac:dyDescent="0.2">
      <c r="A4761" s="15"/>
      <c r="B4761" s="15"/>
    </row>
    <row r="4762" spans="1:2" x14ac:dyDescent="0.2">
      <c r="A4762" s="15"/>
      <c r="B4762" s="15"/>
    </row>
    <row r="4763" spans="1:2" x14ac:dyDescent="0.2">
      <c r="A4763" s="15"/>
      <c r="B4763" s="15"/>
    </row>
    <row r="4764" spans="1:2" x14ac:dyDescent="0.2">
      <c r="A4764" s="15"/>
      <c r="B4764" s="15"/>
    </row>
    <row r="4765" spans="1:2" x14ac:dyDescent="0.2">
      <c r="A4765" s="15"/>
      <c r="B4765" s="15"/>
    </row>
    <row r="4766" spans="1:2" x14ac:dyDescent="0.2">
      <c r="A4766" s="15"/>
      <c r="B4766" s="15"/>
    </row>
    <row r="4767" spans="1:2" x14ac:dyDescent="0.2">
      <c r="A4767" s="15"/>
      <c r="B4767" s="15"/>
    </row>
    <row r="4768" spans="1:2" x14ac:dyDescent="0.2">
      <c r="A4768" s="15"/>
      <c r="B4768" s="15"/>
    </row>
    <row r="4769" spans="1:2" x14ac:dyDescent="0.2">
      <c r="A4769" s="15"/>
      <c r="B4769" s="15"/>
    </row>
    <row r="4770" spans="1:2" x14ac:dyDescent="0.2">
      <c r="A4770" s="15"/>
      <c r="B4770" s="15"/>
    </row>
    <row r="4771" spans="1:2" x14ac:dyDescent="0.2">
      <c r="A4771" s="15"/>
      <c r="B4771" s="15"/>
    </row>
    <row r="4772" spans="1:2" x14ac:dyDescent="0.2">
      <c r="A4772" s="15"/>
      <c r="B4772" s="15"/>
    </row>
    <row r="4773" spans="1:2" x14ac:dyDescent="0.2">
      <c r="A4773" s="15"/>
      <c r="B4773" s="15"/>
    </row>
    <row r="4774" spans="1:2" x14ac:dyDescent="0.2">
      <c r="A4774" s="15"/>
      <c r="B4774" s="15"/>
    </row>
    <row r="4775" spans="1:2" x14ac:dyDescent="0.2">
      <c r="A4775" s="15"/>
      <c r="B4775" s="15"/>
    </row>
    <row r="4776" spans="1:2" x14ac:dyDescent="0.2">
      <c r="A4776" s="15"/>
      <c r="B4776" s="15"/>
    </row>
    <row r="4777" spans="1:2" x14ac:dyDescent="0.2">
      <c r="A4777" s="15"/>
      <c r="B4777" s="15"/>
    </row>
    <row r="4778" spans="1:2" x14ac:dyDescent="0.2">
      <c r="A4778" s="15"/>
      <c r="B4778" s="15"/>
    </row>
    <row r="4779" spans="1:2" x14ac:dyDescent="0.2">
      <c r="A4779" s="15"/>
      <c r="B4779" s="15"/>
    </row>
    <row r="4780" spans="1:2" x14ac:dyDescent="0.2">
      <c r="A4780" s="15"/>
      <c r="B4780" s="15"/>
    </row>
    <row r="4781" spans="1:2" x14ac:dyDescent="0.2">
      <c r="A4781" s="15"/>
      <c r="B4781" s="15"/>
    </row>
    <row r="4782" spans="1:2" x14ac:dyDescent="0.2">
      <c r="A4782" s="15"/>
      <c r="B4782" s="15"/>
    </row>
    <row r="4783" spans="1:2" x14ac:dyDescent="0.2">
      <c r="A4783" s="15"/>
      <c r="B4783" s="15"/>
    </row>
    <row r="4784" spans="1:2" x14ac:dyDescent="0.2">
      <c r="A4784" s="15"/>
      <c r="B4784" s="15"/>
    </row>
    <row r="4785" spans="1:2" x14ac:dyDescent="0.2">
      <c r="A4785" s="15"/>
      <c r="B4785" s="15"/>
    </row>
    <row r="4786" spans="1:2" x14ac:dyDescent="0.2">
      <c r="A4786" s="15"/>
      <c r="B4786" s="15"/>
    </row>
    <row r="4787" spans="1:2" x14ac:dyDescent="0.2">
      <c r="A4787" s="15"/>
      <c r="B4787" s="15"/>
    </row>
    <row r="4788" spans="1:2" x14ac:dyDescent="0.2">
      <c r="A4788" s="15"/>
      <c r="B4788" s="15"/>
    </row>
    <row r="4789" spans="1:2" x14ac:dyDescent="0.2">
      <c r="A4789" s="15"/>
      <c r="B4789" s="15"/>
    </row>
    <row r="4790" spans="1:2" x14ac:dyDescent="0.2">
      <c r="A4790" s="15"/>
      <c r="B4790" s="15"/>
    </row>
    <row r="4791" spans="1:2" x14ac:dyDescent="0.2">
      <c r="A4791" s="15"/>
      <c r="B4791" s="15"/>
    </row>
    <row r="4792" spans="1:2" x14ac:dyDescent="0.2">
      <c r="A4792" s="15"/>
      <c r="B4792" s="15"/>
    </row>
    <row r="4793" spans="1:2" x14ac:dyDescent="0.2">
      <c r="A4793" s="15"/>
      <c r="B4793" s="15"/>
    </row>
    <row r="4794" spans="1:2" x14ac:dyDescent="0.2">
      <c r="A4794" s="15"/>
      <c r="B4794" s="15"/>
    </row>
    <row r="4795" spans="1:2" x14ac:dyDescent="0.2">
      <c r="A4795" s="15"/>
      <c r="B4795" s="15"/>
    </row>
    <row r="4796" spans="1:2" x14ac:dyDescent="0.2">
      <c r="A4796" s="15"/>
      <c r="B4796" s="15"/>
    </row>
    <row r="4797" spans="1:2" x14ac:dyDescent="0.2">
      <c r="A4797" s="15"/>
      <c r="B4797" s="15"/>
    </row>
    <row r="4798" spans="1:2" x14ac:dyDescent="0.2">
      <c r="A4798" s="15"/>
      <c r="B4798" s="15"/>
    </row>
    <row r="4799" spans="1:2" x14ac:dyDescent="0.2">
      <c r="A4799" s="15"/>
      <c r="B4799" s="15"/>
    </row>
    <row r="4800" spans="1:2" x14ac:dyDescent="0.2">
      <c r="A4800" s="15"/>
      <c r="B4800" s="15"/>
    </row>
    <row r="4801" spans="1:2" x14ac:dyDescent="0.2">
      <c r="A4801" s="15"/>
      <c r="B4801" s="15"/>
    </row>
    <row r="4802" spans="1:2" x14ac:dyDescent="0.2">
      <c r="A4802" s="15"/>
      <c r="B4802" s="15"/>
    </row>
    <row r="4803" spans="1:2" x14ac:dyDescent="0.2">
      <c r="A4803" s="15"/>
      <c r="B4803" s="15"/>
    </row>
    <row r="4804" spans="1:2" x14ac:dyDescent="0.2">
      <c r="A4804" s="15"/>
      <c r="B4804" s="15"/>
    </row>
    <row r="4805" spans="1:2" x14ac:dyDescent="0.2">
      <c r="A4805" s="15"/>
      <c r="B4805" s="15"/>
    </row>
    <row r="4806" spans="1:2" x14ac:dyDescent="0.2">
      <c r="A4806" s="15"/>
      <c r="B4806" s="15"/>
    </row>
    <row r="4807" spans="1:2" x14ac:dyDescent="0.2">
      <c r="A4807" s="15"/>
      <c r="B4807" s="15"/>
    </row>
    <row r="4808" spans="1:2" x14ac:dyDescent="0.2">
      <c r="A4808" s="15"/>
      <c r="B4808" s="15"/>
    </row>
    <row r="4809" spans="1:2" x14ac:dyDescent="0.2">
      <c r="A4809" s="15"/>
      <c r="B4809" s="15"/>
    </row>
    <row r="4810" spans="1:2" x14ac:dyDescent="0.2">
      <c r="A4810" s="15"/>
      <c r="B4810" s="15"/>
    </row>
    <row r="4811" spans="1:2" x14ac:dyDescent="0.2">
      <c r="A4811" s="15"/>
      <c r="B4811" s="15"/>
    </row>
    <row r="4812" spans="1:2" x14ac:dyDescent="0.2">
      <c r="A4812" s="15"/>
      <c r="B4812" s="15"/>
    </row>
    <row r="4813" spans="1:2" x14ac:dyDescent="0.2">
      <c r="A4813" s="15"/>
      <c r="B4813" s="15"/>
    </row>
    <row r="4814" spans="1:2" x14ac:dyDescent="0.2">
      <c r="A4814" s="15"/>
      <c r="B4814" s="15"/>
    </row>
    <row r="4815" spans="1:2" x14ac:dyDescent="0.2">
      <c r="A4815" s="15"/>
      <c r="B4815" s="15"/>
    </row>
    <row r="4816" spans="1:2" x14ac:dyDescent="0.2">
      <c r="A4816" s="15"/>
      <c r="B4816" s="15"/>
    </row>
    <row r="4817" spans="1:2" x14ac:dyDescent="0.2">
      <c r="A4817" s="15"/>
      <c r="B4817" s="15"/>
    </row>
    <row r="4818" spans="1:2" x14ac:dyDescent="0.2">
      <c r="A4818" s="15"/>
      <c r="B4818" s="15"/>
    </row>
    <row r="4819" spans="1:2" x14ac:dyDescent="0.2">
      <c r="A4819" s="15"/>
      <c r="B4819" s="15"/>
    </row>
    <row r="4820" spans="1:2" x14ac:dyDescent="0.2">
      <c r="A4820" s="15"/>
      <c r="B4820" s="15"/>
    </row>
    <row r="4821" spans="1:2" x14ac:dyDescent="0.2">
      <c r="A4821" s="15"/>
      <c r="B4821" s="15"/>
    </row>
    <row r="4822" spans="1:2" x14ac:dyDescent="0.2">
      <c r="A4822" s="15"/>
      <c r="B4822" s="15"/>
    </row>
    <row r="4823" spans="1:2" x14ac:dyDescent="0.2">
      <c r="A4823" s="15"/>
      <c r="B4823" s="15"/>
    </row>
    <row r="4824" spans="1:2" x14ac:dyDescent="0.2">
      <c r="A4824" s="15"/>
      <c r="B4824" s="15"/>
    </row>
    <row r="4825" spans="1:2" x14ac:dyDescent="0.2">
      <c r="A4825" s="15"/>
      <c r="B4825" s="15"/>
    </row>
    <row r="4826" spans="1:2" x14ac:dyDescent="0.2">
      <c r="A4826" s="15"/>
      <c r="B4826" s="15"/>
    </row>
    <row r="4827" spans="1:2" x14ac:dyDescent="0.2">
      <c r="A4827" s="15"/>
      <c r="B4827" s="15"/>
    </row>
    <row r="4828" spans="1:2" x14ac:dyDescent="0.2">
      <c r="A4828" s="15"/>
      <c r="B4828" s="15"/>
    </row>
    <row r="4829" spans="1:2" x14ac:dyDescent="0.2">
      <c r="A4829" s="15"/>
      <c r="B4829" s="15"/>
    </row>
    <row r="4830" spans="1:2" x14ac:dyDescent="0.2">
      <c r="A4830" s="15"/>
      <c r="B4830" s="15"/>
    </row>
    <row r="4831" spans="1:2" x14ac:dyDescent="0.2">
      <c r="A4831" s="15"/>
      <c r="B4831" s="15"/>
    </row>
    <row r="4832" spans="1:2" x14ac:dyDescent="0.2">
      <c r="A4832" s="15"/>
      <c r="B4832" s="15"/>
    </row>
    <row r="4833" spans="1:2" x14ac:dyDescent="0.2">
      <c r="A4833" s="15"/>
      <c r="B4833" s="15"/>
    </row>
    <row r="4834" spans="1:2" x14ac:dyDescent="0.2">
      <c r="A4834" s="15"/>
      <c r="B4834" s="15"/>
    </row>
    <row r="4835" spans="1:2" x14ac:dyDescent="0.2">
      <c r="A4835" s="15"/>
      <c r="B4835" s="15"/>
    </row>
    <row r="4836" spans="1:2" x14ac:dyDescent="0.2">
      <c r="A4836" s="15"/>
      <c r="B4836" s="15"/>
    </row>
    <row r="4837" spans="1:2" x14ac:dyDescent="0.2">
      <c r="A4837" s="15"/>
      <c r="B4837" s="15"/>
    </row>
    <row r="4838" spans="1:2" x14ac:dyDescent="0.2">
      <c r="A4838" s="15"/>
      <c r="B4838" s="15"/>
    </row>
    <row r="4839" spans="1:2" x14ac:dyDescent="0.2">
      <c r="A4839" s="15"/>
      <c r="B4839" s="15"/>
    </row>
    <row r="4840" spans="1:2" x14ac:dyDescent="0.2">
      <c r="A4840" s="15"/>
      <c r="B4840" s="15"/>
    </row>
    <row r="4841" spans="1:2" x14ac:dyDescent="0.2">
      <c r="A4841" s="15"/>
      <c r="B4841" s="15"/>
    </row>
    <row r="4842" spans="1:2" x14ac:dyDescent="0.2">
      <c r="A4842" s="15"/>
      <c r="B4842" s="15"/>
    </row>
    <row r="4843" spans="1:2" x14ac:dyDescent="0.2">
      <c r="A4843" s="15"/>
      <c r="B4843" s="15"/>
    </row>
    <row r="4844" spans="1:2" x14ac:dyDescent="0.2">
      <c r="A4844" s="15"/>
      <c r="B4844" s="15"/>
    </row>
    <row r="4845" spans="1:2" x14ac:dyDescent="0.2">
      <c r="A4845" s="15"/>
      <c r="B4845" s="15"/>
    </row>
    <row r="4846" spans="1:2" x14ac:dyDescent="0.2">
      <c r="A4846" s="15"/>
      <c r="B4846" s="15"/>
    </row>
    <row r="4847" spans="1:2" x14ac:dyDescent="0.2">
      <c r="A4847" s="15"/>
      <c r="B4847" s="15"/>
    </row>
    <row r="4848" spans="1:2" x14ac:dyDescent="0.2">
      <c r="A4848" s="15"/>
      <c r="B4848" s="15"/>
    </row>
    <row r="4849" spans="1:2" x14ac:dyDescent="0.2">
      <c r="A4849" s="15"/>
      <c r="B4849" s="15"/>
    </row>
    <row r="4850" spans="1:2" x14ac:dyDescent="0.2">
      <c r="A4850" s="15"/>
      <c r="B4850" s="15"/>
    </row>
    <row r="4851" spans="1:2" x14ac:dyDescent="0.2">
      <c r="A4851" s="15"/>
      <c r="B4851" s="15"/>
    </row>
    <row r="4852" spans="1:2" x14ac:dyDescent="0.2">
      <c r="A4852" s="15"/>
      <c r="B4852" s="15"/>
    </row>
    <row r="4853" spans="1:2" x14ac:dyDescent="0.2">
      <c r="A4853" s="15"/>
      <c r="B4853" s="15"/>
    </row>
    <row r="4854" spans="1:2" x14ac:dyDescent="0.2">
      <c r="A4854" s="15"/>
      <c r="B4854" s="15"/>
    </row>
    <row r="4855" spans="1:2" x14ac:dyDescent="0.2">
      <c r="A4855" s="15"/>
      <c r="B4855" s="15"/>
    </row>
    <row r="4856" spans="1:2" x14ac:dyDescent="0.2">
      <c r="A4856" s="15"/>
      <c r="B4856" s="15"/>
    </row>
    <row r="4857" spans="1:2" x14ac:dyDescent="0.2">
      <c r="A4857" s="15"/>
      <c r="B4857" s="15"/>
    </row>
    <row r="4858" spans="1:2" x14ac:dyDescent="0.2">
      <c r="A4858" s="15"/>
      <c r="B4858" s="15"/>
    </row>
    <row r="4859" spans="1:2" x14ac:dyDescent="0.2">
      <c r="A4859" s="15"/>
      <c r="B4859" s="15"/>
    </row>
    <row r="4860" spans="1:2" x14ac:dyDescent="0.2">
      <c r="A4860" s="15"/>
      <c r="B4860" s="15"/>
    </row>
    <row r="4861" spans="1:2" x14ac:dyDescent="0.2">
      <c r="A4861" s="15"/>
      <c r="B4861" s="15"/>
    </row>
    <row r="4862" spans="1:2" x14ac:dyDescent="0.2">
      <c r="A4862" s="15"/>
      <c r="B4862" s="15"/>
    </row>
    <row r="4863" spans="1:2" x14ac:dyDescent="0.2">
      <c r="A4863" s="15"/>
      <c r="B4863" s="15"/>
    </row>
    <row r="4864" spans="1:2" x14ac:dyDescent="0.2">
      <c r="A4864" s="15"/>
      <c r="B4864" s="15"/>
    </row>
    <row r="4865" spans="1:2" x14ac:dyDescent="0.2">
      <c r="A4865" s="15"/>
      <c r="B4865" s="15"/>
    </row>
    <row r="4866" spans="1:2" x14ac:dyDescent="0.2">
      <c r="A4866" s="15"/>
      <c r="B4866" s="15"/>
    </row>
    <row r="4867" spans="1:2" x14ac:dyDescent="0.2">
      <c r="A4867" s="15"/>
      <c r="B4867" s="15"/>
    </row>
    <row r="4868" spans="1:2" x14ac:dyDescent="0.2">
      <c r="A4868" s="15"/>
      <c r="B4868" s="15"/>
    </row>
    <row r="4869" spans="1:2" x14ac:dyDescent="0.2">
      <c r="A4869" s="15"/>
      <c r="B4869" s="15"/>
    </row>
    <row r="4870" spans="1:2" x14ac:dyDescent="0.2">
      <c r="A4870" s="15"/>
      <c r="B4870" s="15"/>
    </row>
    <row r="4871" spans="1:2" x14ac:dyDescent="0.2">
      <c r="A4871" s="15"/>
      <c r="B4871" s="15"/>
    </row>
    <row r="4872" spans="1:2" x14ac:dyDescent="0.2">
      <c r="A4872" s="15"/>
      <c r="B4872" s="15"/>
    </row>
    <row r="4873" spans="1:2" x14ac:dyDescent="0.2">
      <c r="A4873" s="15"/>
      <c r="B4873" s="15"/>
    </row>
    <row r="4874" spans="1:2" x14ac:dyDescent="0.2">
      <c r="A4874" s="15"/>
      <c r="B4874" s="15"/>
    </row>
    <row r="4875" spans="1:2" x14ac:dyDescent="0.2">
      <c r="A4875" s="15"/>
      <c r="B4875" s="15"/>
    </row>
    <row r="4876" spans="1:2" x14ac:dyDescent="0.2">
      <c r="A4876" s="15"/>
      <c r="B4876" s="15"/>
    </row>
    <row r="4877" spans="1:2" x14ac:dyDescent="0.2">
      <c r="A4877" s="15"/>
      <c r="B4877" s="15"/>
    </row>
    <row r="4878" spans="1:2" x14ac:dyDescent="0.2">
      <c r="A4878" s="15"/>
      <c r="B4878" s="15"/>
    </row>
    <row r="4879" spans="1:2" x14ac:dyDescent="0.2">
      <c r="A4879" s="15"/>
      <c r="B4879" s="15"/>
    </row>
    <row r="4880" spans="1:2" x14ac:dyDescent="0.2">
      <c r="A4880" s="15"/>
      <c r="B4880" s="15"/>
    </row>
    <row r="4881" spans="1:2" x14ac:dyDescent="0.2">
      <c r="A4881" s="15"/>
      <c r="B4881" s="15"/>
    </row>
    <row r="4882" spans="1:2" x14ac:dyDescent="0.2">
      <c r="A4882" s="15"/>
      <c r="B4882" s="15"/>
    </row>
    <row r="4883" spans="1:2" x14ac:dyDescent="0.2">
      <c r="A4883" s="15"/>
      <c r="B4883" s="15"/>
    </row>
    <row r="4884" spans="1:2" x14ac:dyDescent="0.2">
      <c r="A4884" s="15"/>
      <c r="B4884" s="15"/>
    </row>
    <row r="4885" spans="1:2" x14ac:dyDescent="0.2">
      <c r="A4885" s="15"/>
      <c r="B4885" s="15"/>
    </row>
    <row r="4886" spans="1:2" x14ac:dyDescent="0.2">
      <c r="A4886" s="15"/>
      <c r="B4886" s="15"/>
    </row>
    <row r="4887" spans="1:2" x14ac:dyDescent="0.2">
      <c r="A4887" s="15"/>
      <c r="B4887" s="15"/>
    </row>
    <row r="4888" spans="1:2" x14ac:dyDescent="0.2">
      <c r="A4888" s="15"/>
      <c r="B4888" s="15"/>
    </row>
    <row r="4889" spans="1:2" x14ac:dyDescent="0.2">
      <c r="A4889" s="15"/>
      <c r="B4889" s="15"/>
    </row>
    <row r="4890" spans="1:2" x14ac:dyDescent="0.2">
      <c r="A4890" s="15"/>
      <c r="B4890" s="15"/>
    </row>
    <row r="4891" spans="1:2" x14ac:dyDescent="0.2">
      <c r="A4891" s="15"/>
      <c r="B4891" s="15"/>
    </row>
    <row r="4892" spans="1:2" x14ac:dyDescent="0.2">
      <c r="A4892" s="15"/>
      <c r="B4892" s="15"/>
    </row>
    <row r="4893" spans="1:2" x14ac:dyDescent="0.2">
      <c r="A4893" s="15"/>
      <c r="B4893" s="15"/>
    </row>
    <row r="4894" spans="1:2" x14ac:dyDescent="0.2">
      <c r="A4894" s="15"/>
      <c r="B4894" s="15"/>
    </row>
    <row r="4895" spans="1:2" x14ac:dyDescent="0.2">
      <c r="A4895" s="15"/>
      <c r="B4895" s="15"/>
    </row>
    <row r="4896" spans="1:2" x14ac:dyDescent="0.2">
      <c r="A4896" s="15"/>
      <c r="B4896" s="15"/>
    </row>
    <row r="4897" spans="1:2" x14ac:dyDescent="0.2">
      <c r="A4897" s="15"/>
      <c r="B4897" s="15"/>
    </row>
    <row r="4898" spans="1:2" x14ac:dyDescent="0.2">
      <c r="A4898" s="15"/>
      <c r="B4898" s="15"/>
    </row>
    <row r="4899" spans="1:2" x14ac:dyDescent="0.2">
      <c r="A4899" s="15"/>
      <c r="B4899" s="15"/>
    </row>
    <row r="4900" spans="1:2" x14ac:dyDescent="0.2">
      <c r="A4900" s="15"/>
      <c r="B4900" s="15"/>
    </row>
    <row r="4901" spans="1:2" x14ac:dyDescent="0.2">
      <c r="A4901" s="15"/>
      <c r="B4901" s="15"/>
    </row>
    <row r="4902" spans="1:2" x14ac:dyDescent="0.2">
      <c r="A4902" s="15"/>
      <c r="B4902" s="15"/>
    </row>
    <row r="4903" spans="1:2" x14ac:dyDescent="0.2">
      <c r="A4903" s="15"/>
      <c r="B4903" s="15"/>
    </row>
    <row r="4904" spans="1:2" x14ac:dyDescent="0.2">
      <c r="A4904" s="15"/>
      <c r="B4904" s="15"/>
    </row>
    <row r="4905" spans="1:2" x14ac:dyDescent="0.2">
      <c r="A4905" s="15"/>
      <c r="B4905" s="15"/>
    </row>
    <row r="4906" spans="1:2" x14ac:dyDescent="0.2">
      <c r="A4906" s="15"/>
      <c r="B4906" s="15"/>
    </row>
    <row r="4907" spans="1:2" x14ac:dyDescent="0.2">
      <c r="A4907" s="15"/>
      <c r="B4907" s="15"/>
    </row>
    <row r="4908" spans="1:2" x14ac:dyDescent="0.2">
      <c r="A4908" s="15"/>
      <c r="B4908" s="15"/>
    </row>
    <row r="4909" spans="1:2" x14ac:dyDescent="0.2">
      <c r="A4909" s="15"/>
      <c r="B4909" s="15"/>
    </row>
    <row r="4910" spans="1:2" x14ac:dyDescent="0.2">
      <c r="A4910" s="15"/>
      <c r="B4910" s="15"/>
    </row>
    <row r="4911" spans="1:2" x14ac:dyDescent="0.2">
      <c r="A4911" s="15"/>
      <c r="B4911" s="15"/>
    </row>
    <row r="4912" spans="1:2" x14ac:dyDescent="0.2">
      <c r="A4912" s="15"/>
      <c r="B4912" s="15"/>
    </row>
    <row r="4913" spans="1:2" x14ac:dyDescent="0.2">
      <c r="A4913" s="15"/>
      <c r="B4913" s="15"/>
    </row>
    <row r="4914" spans="1:2" x14ac:dyDescent="0.2">
      <c r="A4914" s="15"/>
      <c r="B4914" s="15"/>
    </row>
    <row r="4915" spans="1:2" x14ac:dyDescent="0.2">
      <c r="A4915" s="15"/>
      <c r="B4915" s="15"/>
    </row>
    <row r="4916" spans="1:2" x14ac:dyDescent="0.2">
      <c r="A4916" s="15"/>
      <c r="B4916" s="15"/>
    </row>
    <row r="4917" spans="1:2" x14ac:dyDescent="0.2">
      <c r="A4917" s="15"/>
      <c r="B4917" s="15"/>
    </row>
    <row r="4918" spans="1:2" x14ac:dyDescent="0.2">
      <c r="A4918" s="15"/>
      <c r="B4918" s="15"/>
    </row>
    <row r="4919" spans="1:2" x14ac:dyDescent="0.2">
      <c r="A4919" s="15"/>
      <c r="B4919" s="15"/>
    </row>
    <row r="4920" spans="1:2" x14ac:dyDescent="0.2">
      <c r="A4920" s="15"/>
      <c r="B4920" s="15"/>
    </row>
    <row r="4921" spans="1:2" x14ac:dyDescent="0.2">
      <c r="A4921" s="15"/>
      <c r="B4921" s="15"/>
    </row>
    <row r="4922" spans="1:2" x14ac:dyDescent="0.2">
      <c r="A4922" s="15"/>
      <c r="B4922" s="15"/>
    </row>
    <row r="4923" spans="1:2" x14ac:dyDescent="0.2">
      <c r="A4923" s="15"/>
      <c r="B4923" s="15"/>
    </row>
    <row r="4924" spans="1:2" x14ac:dyDescent="0.2">
      <c r="A4924" s="15"/>
      <c r="B4924" s="15"/>
    </row>
    <row r="4925" spans="1:2" x14ac:dyDescent="0.2">
      <c r="A4925" s="15"/>
      <c r="B4925" s="15"/>
    </row>
    <row r="4926" spans="1:2" x14ac:dyDescent="0.2">
      <c r="A4926" s="15"/>
      <c r="B4926" s="15"/>
    </row>
    <row r="4927" spans="1:2" x14ac:dyDescent="0.2">
      <c r="A4927" s="15"/>
      <c r="B4927" s="15"/>
    </row>
    <row r="4928" spans="1:2" x14ac:dyDescent="0.2">
      <c r="A4928" s="15"/>
      <c r="B4928" s="15"/>
    </row>
    <row r="4929" spans="1:2" x14ac:dyDescent="0.2">
      <c r="A4929" s="15"/>
      <c r="B4929" s="15"/>
    </row>
    <row r="4930" spans="1:2" x14ac:dyDescent="0.2">
      <c r="A4930" s="15"/>
      <c r="B4930" s="15"/>
    </row>
    <row r="4931" spans="1:2" x14ac:dyDescent="0.2">
      <c r="A4931" s="15"/>
      <c r="B4931" s="15"/>
    </row>
    <row r="4932" spans="1:2" x14ac:dyDescent="0.2">
      <c r="A4932" s="15"/>
      <c r="B4932" s="15"/>
    </row>
    <row r="4933" spans="1:2" x14ac:dyDescent="0.2">
      <c r="A4933" s="15"/>
      <c r="B4933" s="15"/>
    </row>
    <row r="4934" spans="1:2" x14ac:dyDescent="0.2">
      <c r="A4934" s="15"/>
      <c r="B4934" s="15"/>
    </row>
    <row r="4935" spans="1:2" x14ac:dyDescent="0.2">
      <c r="A4935" s="15"/>
      <c r="B4935" s="15"/>
    </row>
    <row r="4936" spans="1:2" x14ac:dyDescent="0.2">
      <c r="A4936" s="15"/>
      <c r="B4936" s="15"/>
    </row>
    <row r="4937" spans="1:2" x14ac:dyDescent="0.2">
      <c r="A4937" s="15"/>
      <c r="B4937" s="15"/>
    </row>
    <row r="4938" spans="1:2" x14ac:dyDescent="0.2">
      <c r="A4938" s="15"/>
      <c r="B4938" s="15"/>
    </row>
    <row r="4939" spans="1:2" x14ac:dyDescent="0.2">
      <c r="A4939" s="15"/>
      <c r="B4939" s="15"/>
    </row>
    <row r="4940" spans="1:2" x14ac:dyDescent="0.2">
      <c r="A4940" s="15"/>
      <c r="B4940" s="15"/>
    </row>
    <row r="4941" spans="1:2" x14ac:dyDescent="0.2">
      <c r="A4941" s="15"/>
      <c r="B4941" s="15"/>
    </row>
    <row r="4942" spans="1:2" x14ac:dyDescent="0.2">
      <c r="A4942" s="15"/>
      <c r="B4942" s="15"/>
    </row>
    <row r="4943" spans="1:2" x14ac:dyDescent="0.2">
      <c r="A4943" s="15"/>
      <c r="B4943" s="15"/>
    </row>
    <row r="4944" spans="1:2" x14ac:dyDescent="0.2">
      <c r="A4944" s="15"/>
      <c r="B4944" s="15"/>
    </row>
    <row r="4945" spans="1:2" x14ac:dyDescent="0.2">
      <c r="A4945" s="15"/>
      <c r="B4945" s="15"/>
    </row>
    <row r="4946" spans="1:2" x14ac:dyDescent="0.2">
      <c r="A4946" s="15"/>
      <c r="B4946" s="15"/>
    </row>
    <row r="4947" spans="1:2" x14ac:dyDescent="0.2">
      <c r="A4947" s="15"/>
      <c r="B4947" s="15"/>
    </row>
    <row r="4948" spans="1:2" x14ac:dyDescent="0.2">
      <c r="A4948" s="15"/>
      <c r="B4948" s="15"/>
    </row>
    <row r="4949" spans="1:2" x14ac:dyDescent="0.2">
      <c r="A4949" s="15"/>
      <c r="B4949" s="15"/>
    </row>
    <row r="4950" spans="1:2" x14ac:dyDescent="0.2">
      <c r="A4950" s="15"/>
      <c r="B4950" s="15"/>
    </row>
    <row r="4951" spans="1:2" x14ac:dyDescent="0.2">
      <c r="A4951" s="15"/>
      <c r="B4951" s="15"/>
    </row>
    <row r="4952" spans="1:2" x14ac:dyDescent="0.2">
      <c r="A4952" s="15"/>
      <c r="B4952" s="15"/>
    </row>
    <row r="4953" spans="1:2" x14ac:dyDescent="0.2">
      <c r="A4953" s="15"/>
      <c r="B4953" s="15"/>
    </row>
    <row r="4954" spans="1:2" x14ac:dyDescent="0.2">
      <c r="A4954" s="15"/>
      <c r="B4954" s="15"/>
    </row>
    <row r="4955" spans="1:2" x14ac:dyDescent="0.2">
      <c r="A4955" s="15"/>
      <c r="B4955" s="15"/>
    </row>
    <row r="4956" spans="1:2" x14ac:dyDescent="0.2">
      <c r="A4956" s="15"/>
      <c r="B4956" s="15"/>
    </row>
    <row r="4957" spans="1:2" x14ac:dyDescent="0.2">
      <c r="A4957" s="15"/>
      <c r="B4957" s="15"/>
    </row>
    <row r="4958" spans="1:2" x14ac:dyDescent="0.2">
      <c r="A4958" s="15"/>
      <c r="B4958" s="15"/>
    </row>
    <row r="4959" spans="1:2" x14ac:dyDescent="0.2">
      <c r="A4959" s="15"/>
      <c r="B4959" s="15"/>
    </row>
    <row r="4960" spans="1:2" x14ac:dyDescent="0.2">
      <c r="A4960" s="15"/>
      <c r="B4960" s="15"/>
    </row>
    <row r="4961" spans="1:2" x14ac:dyDescent="0.2">
      <c r="A4961" s="15"/>
      <c r="B4961" s="15"/>
    </row>
    <row r="4962" spans="1:2" x14ac:dyDescent="0.2">
      <c r="A4962" s="15"/>
      <c r="B4962" s="15"/>
    </row>
    <row r="4963" spans="1:2" x14ac:dyDescent="0.2">
      <c r="A4963" s="15"/>
      <c r="B4963" s="15"/>
    </row>
    <row r="4964" spans="1:2" x14ac:dyDescent="0.2">
      <c r="A4964" s="15"/>
      <c r="B4964" s="15"/>
    </row>
    <row r="4965" spans="1:2" x14ac:dyDescent="0.2">
      <c r="A4965" s="15"/>
      <c r="B4965" s="15"/>
    </row>
    <row r="4966" spans="1:2" x14ac:dyDescent="0.2">
      <c r="A4966" s="15"/>
      <c r="B4966" s="15"/>
    </row>
    <row r="4967" spans="1:2" x14ac:dyDescent="0.2">
      <c r="A4967" s="15"/>
      <c r="B4967" s="15"/>
    </row>
    <row r="4968" spans="1:2" x14ac:dyDescent="0.2">
      <c r="A4968" s="15"/>
      <c r="B4968" s="15"/>
    </row>
    <row r="4969" spans="1:2" x14ac:dyDescent="0.2">
      <c r="A4969" s="15"/>
      <c r="B4969" s="15"/>
    </row>
    <row r="4970" spans="1:2" x14ac:dyDescent="0.2">
      <c r="A4970" s="15"/>
      <c r="B4970" s="15"/>
    </row>
    <row r="4971" spans="1:2" x14ac:dyDescent="0.2">
      <c r="A4971" s="15"/>
      <c r="B4971" s="15"/>
    </row>
    <row r="4972" spans="1:2" x14ac:dyDescent="0.2">
      <c r="A4972" s="15"/>
      <c r="B4972" s="15"/>
    </row>
    <row r="4973" spans="1:2" x14ac:dyDescent="0.2">
      <c r="A4973" s="15"/>
      <c r="B4973" s="15"/>
    </row>
    <row r="4974" spans="1:2" x14ac:dyDescent="0.2">
      <c r="A4974" s="15"/>
      <c r="B4974" s="15"/>
    </row>
    <row r="4975" spans="1:2" x14ac:dyDescent="0.2">
      <c r="A4975" s="15"/>
      <c r="B4975" s="15"/>
    </row>
    <row r="4976" spans="1:2" x14ac:dyDescent="0.2">
      <c r="A4976" s="15"/>
      <c r="B4976" s="15"/>
    </row>
    <row r="4977" spans="1:2" x14ac:dyDescent="0.2">
      <c r="A4977" s="15"/>
      <c r="B4977" s="15"/>
    </row>
    <row r="4978" spans="1:2" x14ac:dyDescent="0.2">
      <c r="A4978" s="15"/>
      <c r="B4978" s="15"/>
    </row>
    <row r="4979" spans="1:2" x14ac:dyDescent="0.2">
      <c r="A4979" s="15"/>
      <c r="B4979" s="15"/>
    </row>
    <row r="4980" spans="1:2" x14ac:dyDescent="0.2">
      <c r="A4980" s="15"/>
      <c r="B4980" s="15"/>
    </row>
    <row r="4981" spans="1:2" x14ac:dyDescent="0.2">
      <c r="A4981" s="15"/>
      <c r="B4981" s="15"/>
    </row>
    <row r="4982" spans="1:2" x14ac:dyDescent="0.2">
      <c r="A4982" s="15"/>
      <c r="B4982" s="15"/>
    </row>
    <row r="4983" spans="1:2" x14ac:dyDescent="0.2">
      <c r="A4983" s="15"/>
      <c r="B4983" s="15"/>
    </row>
    <row r="4984" spans="1:2" x14ac:dyDescent="0.2">
      <c r="A4984" s="15"/>
      <c r="B4984" s="15"/>
    </row>
    <row r="4985" spans="1:2" x14ac:dyDescent="0.2">
      <c r="A4985" s="15"/>
      <c r="B4985" s="15"/>
    </row>
    <row r="4986" spans="1:2" x14ac:dyDescent="0.2">
      <c r="A4986" s="15"/>
      <c r="B4986" s="15"/>
    </row>
    <row r="4987" spans="1:2" x14ac:dyDescent="0.2">
      <c r="A4987" s="15"/>
      <c r="B4987" s="15"/>
    </row>
    <row r="4988" spans="1:2" x14ac:dyDescent="0.2">
      <c r="A4988" s="15"/>
      <c r="B4988" s="15"/>
    </row>
    <row r="4989" spans="1:2" x14ac:dyDescent="0.2">
      <c r="A4989" s="15"/>
      <c r="B4989" s="15"/>
    </row>
    <row r="4990" spans="1:2" x14ac:dyDescent="0.2">
      <c r="A4990" s="15"/>
      <c r="B4990" s="15"/>
    </row>
    <row r="4991" spans="1:2" x14ac:dyDescent="0.2">
      <c r="A4991" s="15"/>
      <c r="B4991" s="15"/>
    </row>
    <row r="4992" spans="1:2" x14ac:dyDescent="0.2">
      <c r="A4992" s="15"/>
      <c r="B4992" s="15"/>
    </row>
    <row r="4993" spans="1:2" x14ac:dyDescent="0.2">
      <c r="A4993" s="15"/>
      <c r="B4993" s="15"/>
    </row>
    <row r="4994" spans="1:2" x14ac:dyDescent="0.2">
      <c r="A4994" s="15"/>
      <c r="B4994" s="15"/>
    </row>
    <row r="4995" spans="1:2" x14ac:dyDescent="0.2">
      <c r="A4995" s="15"/>
      <c r="B4995" s="15"/>
    </row>
    <row r="4996" spans="1:2" x14ac:dyDescent="0.2">
      <c r="A4996" s="15"/>
      <c r="B4996" s="15"/>
    </row>
    <row r="4997" spans="1:2" x14ac:dyDescent="0.2">
      <c r="A4997" s="15"/>
      <c r="B4997" s="15"/>
    </row>
    <row r="4998" spans="1:2" x14ac:dyDescent="0.2">
      <c r="A4998" s="15"/>
      <c r="B4998" s="15"/>
    </row>
    <row r="4999" spans="1:2" x14ac:dyDescent="0.2">
      <c r="A4999" s="15"/>
      <c r="B4999" s="15"/>
    </row>
    <row r="5000" spans="1:2" x14ac:dyDescent="0.2">
      <c r="A5000" s="15"/>
      <c r="B5000" s="15"/>
    </row>
    <row r="5001" spans="1:2" x14ac:dyDescent="0.2">
      <c r="A5001" s="15"/>
      <c r="B5001" s="15"/>
    </row>
    <row r="5002" spans="1:2" x14ac:dyDescent="0.2">
      <c r="A5002" s="15"/>
      <c r="B5002" s="15"/>
    </row>
    <row r="5003" spans="1:2" x14ac:dyDescent="0.2">
      <c r="A5003" s="15"/>
      <c r="B5003" s="15"/>
    </row>
    <row r="5004" spans="1:2" x14ac:dyDescent="0.2">
      <c r="A5004" s="15"/>
      <c r="B5004" s="15"/>
    </row>
    <row r="5005" spans="1:2" x14ac:dyDescent="0.2">
      <c r="A5005" s="15"/>
      <c r="B5005" s="15"/>
    </row>
    <row r="5006" spans="1:2" x14ac:dyDescent="0.2">
      <c r="A5006" s="15"/>
      <c r="B5006" s="15"/>
    </row>
    <row r="5007" spans="1:2" x14ac:dyDescent="0.2">
      <c r="A5007" s="15"/>
      <c r="B5007" s="15"/>
    </row>
    <row r="5008" spans="1:2" x14ac:dyDescent="0.2">
      <c r="A5008" s="15"/>
      <c r="B5008" s="15"/>
    </row>
    <row r="5009" spans="1:2" x14ac:dyDescent="0.2">
      <c r="A5009" s="15"/>
      <c r="B5009" s="15"/>
    </row>
    <row r="5010" spans="1:2" x14ac:dyDescent="0.2">
      <c r="A5010" s="15"/>
      <c r="B5010" s="15"/>
    </row>
    <row r="5011" spans="1:2" x14ac:dyDescent="0.2">
      <c r="A5011" s="15"/>
      <c r="B5011" s="15"/>
    </row>
    <row r="5012" spans="1:2" x14ac:dyDescent="0.2">
      <c r="A5012" s="15"/>
      <c r="B5012" s="15"/>
    </row>
    <row r="5013" spans="1:2" x14ac:dyDescent="0.2">
      <c r="A5013" s="15"/>
      <c r="B5013" s="15"/>
    </row>
    <row r="5014" spans="1:2" x14ac:dyDescent="0.2">
      <c r="A5014" s="15"/>
      <c r="B5014" s="15"/>
    </row>
    <row r="5015" spans="1:2" x14ac:dyDescent="0.2">
      <c r="A5015" s="15"/>
      <c r="B5015" s="15"/>
    </row>
    <row r="5016" spans="1:2" x14ac:dyDescent="0.2">
      <c r="A5016" s="15"/>
      <c r="B5016" s="15"/>
    </row>
    <row r="5017" spans="1:2" x14ac:dyDescent="0.2">
      <c r="A5017" s="15"/>
      <c r="B5017" s="15"/>
    </row>
    <row r="5018" spans="1:2" x14ac:dyDescent="0.2">
      <c r="A5018" s="15"/>
      <c r="B5018" s="15"/>
    </row>
    <row r="5019" spans="1:2" x14ac:dyDescent="0.2">
      <c r="A5019" s="15"/>
      <c r="B5019" s="15"/>
    </row>
    <row r="5020" spans="1:2" x14ac:dyDescent="0.2">
      <c r="A5020" s="15"/>
      <c r="B5020" s="15"/>
    </row>
    <row r="5021" spans="1:2" x14ac:dyDescent="0.2">
      <c r="A5021" s="15"/>
      <c r="B5021" s="15"/>
    </row>
    <row r="5022" spans="1:2" x14ac:dyDescent="0.2">
      <c r="A5022" s="15"/>
      <c r="B5022" s="15"/>
    </row>
    <row r="5023" spans="1:2" x14ac:dyDescent="0.2">
      <c r="A5023" s="15"/>
      <c r="B5023" s="15"/>
    </row>
    <row r="5024" spans="1:2" x14ac:dyDescent="0.2">
      <c r="A5024" s="15"/>
      <c r="B5024" s="15"/>
    </row>
    <row r="5025" spans="1:2" x14ac:dyDescent="0.2">
      <c r="A5025" s="15"/>
      <c r="B5025" s="15"/>
    </row>
    <row r="5026" spans="1:2" x14ac:dyDescent="0.2">
      <c r="A5026" s="15"/>
      <c r="B5026" s="15"/>
    </row>
    <row r="5027" spans="1:2" x14ac:dyDescent="0.2">
      <c r="A5027" s="15"/>
      <c r="B5027" s="15"/>
    </row>
    <row r="5028" spans="1:2" x14ac:dyDescent="0.2">
      <c r="A5028" s="15"/>
      <c r="B5028" s="15"/>
    </row>
    <row r="5029" spans="1:2" x14ac:dyDescent="0.2">
      <c r="A5029" s="15"/>
      <c r="B5029" s="15"/>
    </row>
    <row r="5030" spans="1:2" x14ac:dyDescent="0.2">
      <c r="A5030" s="15"/>
      <c r="B5030" s="15"/>
    </row>
    <row r="5031" spans="1:2" x14ac:dyDescent="0.2">
      <c r="A5031" s="15"/>
      <c r="B5031" s="15"/>
    </row>
    <row r="5032" spans="1:2" x14ac:dyDescent="0.2">
      <c r="A5032" s="15"/>
      <c r="B5032" s="15"/>
    </row>
    <row r="5033" spans="1:2" x14ac:dyDescent="0.2">
      <c r="A5033" s="15"/>
      <c r="B5033" s="15"/>
    </row>
    <row r="5034" spans="1:2" x14ac:dyDescent="0.2">
      <c r="A5034" s="15"/>
      <c r="B5034" s="15"/>
    </row>
    <row r="5035" spans="1:2" x14ac:dyDescent="0.2">
      <c r="A5035" s="15"/>
      <c r="B5035" s="15"/>
    </row>
    <row r="5036" spans="1:2" x14ac:dyDescent="0.2">
      <c r="A5036" s="15"/>
      <c r="B5036" s="15"/>
    </row>
    <row r="5037" spans="1:2" x14ac:dyDescent="0.2">
      <c r="A5037" s="15"/>
      <c r="B5037" s="15"/>
    </row>
    <row r="5038" spans="1:2" x14ac:dyDescent="0.2">
      <c r="A5038" s="15"/>
      <c r="B5038" s="15"/>
    </row>
    <row r="5039" spans="1:2" x14ac:dyDescent="0.2">
      <c r="A5039" s="15"/>
      <c r="B5039" s="15"/>
    </row>
    <row r="5040" spans="1:2" x14ac:dyDescent="0.2">
      <c r="A5040" s="15"/>
      <c r="B5040" s="15"/>
    </row>
    <row r="5041" spans="1:2" x14ac:dyDescent="0.2">
      <c r="A5041" s="15"/>
      <c r="B5041" s="15"/>
    </row>
    <row r="5042" spans="1:2" x14ac:dyDescent="0.2">
      <c r="A5042" s="15"/>
      <c r="B5042" s="15"/>
    </row>
    <row r="5043" spans="1:2" x14ac:dyDescent="0.2">
      <c r="A5043" s="15"/>
      <c r="B5043" s="15"/>
    </row>
    <row r="5044" spans="1:2" x14ac:dyDescent="0.2">
      <c r="A5044" s="15"/>
      <c r="B5044" s="15"/>
    </row>
    <row r="5045" spans="1:2" x14ac:dyDescent="0.2">
      <c r="A5045" s="15"/>
      <c r="B5045" s="15"/>
    </row>
    <row r="5046" spans="1:2" x14ac:dyDescent="0.2">
      <c r="A5046" s="15"/>
      <c r="B5046" s="15"/>
    </row>
    <row r="5047" spans="1:2" x14ac:dyDescent="0.2">
      <c r="A5047" s="15"/>
      <c r="B5047" s="15"/>
    </row>
    <row r="5048" spans="1:2" x14ac:dyDescent="0.2">
      <c r="A5048" s="15"/>
      <c r="B5048" s="15"/>
    </row>
    <row r="5049" spans="1:2" x14ac:dyDescent="0.2">
      <c r="A5049" s="15"/>
      <c r="B5049" s="15"/>
    </row>
    <row r="5050" spans="1:2" x14ac:dyDescent="0.2">
      <c r="A5050" s="15"/>
      <c r="B5050" s="15"/>
    </row>
    <row r="5051" spans="1:2" x14ac:dyDescent="0.2">
      <c r="A5051" s="15"/>
      <c r="B5051" s="15"/>
    </row>
    <row r="5052" spans="1:2" x14ac:dyDescent="0.2">
      <c r="A5052" s="15"/>
      <c r="B5052" s="15"/>
    </row>
    <row r="5053" spans="1:2" x14ac:dyDescent="0.2">
      <c r="A5053" s="15"/>
      <c r="B5053" s="15"/>
    </row>
    <row r="5054" spans="1:2" x14ac:dyDescent="0.2">
      <c r="A5054" s="15"/>
      <c r="B5054" s="15"/>
    </row>
    <row r="5055" spans="1:2" x14ac:dyDescent="0.2">
      <c r="A5055" s="15"/>
      <c r="B5055" s="15"/>
    </row>
    <row r="5056" spans="1:2" x14ac:dyDescent="0.2">
      <c r="A5056" s="15"/>
      <c r="B5056" s="15"/>
    </row>
    <row r="5057" spans="1:2" x14ac:dyDescent="0.2">
      <c r="A5057" s="15"/>
      <c r="B5057" s="15"/>
    </row>
    <row r="5058" spans="1:2" x14ac:dyDescent="0.2">
      <c r="A5058" s="15"/>
      <c r="B5058" s="15"/>
    </row>
    <row r="5059" spans="1:2" x14ac:dyDescent="0.2">
      <c r="A5059" s="15"/>
      <c r="B5059" s="15"/>
    </row>
    <row r="5060" spans="1:2" x14ac:dyDescent="0.2">
      <c r="A5060" s="15"/>
      <c r="B5060" s="15"/>
    </row>
    <row r="5061" spans="1:2" x14ac:dyDescent="0.2">
      <c r="A5061" s="15"/>
      <c r="B5061" s="15"/>
    </row>
    <row r="5062" spans="1:2" x14ac:dyDescent="0.2">
      <c r="A5062" s="15"/>
      <c r="B5062" s="15"/>
    </row>
    <row r="5063" spans="1:2" x14ac:dyDescent="0.2">
      <c r="A5063" s="15"/>
      <c r="B5063" s="15"/>
    </row>
    <row r="5064" spans="1:2" x14ac:dyDescent="0.2">
      <c r="A5064" s="15"/>
      <c r="B5064" s="15"/>
    </row>
    <row r="5065" spans="1:2" x14ac:dyDescent="0.2">
      <c r="A5065" s="15"/>
      <c r="B5065" s="15"/>
    </row>
    <row r="5066" spans="1:2" x14ac:dyDescent="0.2">
      <c r="A5066" s="15"/>
      <c r="B5066" s="15"/>
    </row>
    <row r="5067" spans="1:2" x14ac:dyDescent="0.2">
      <c r="A5067" s="15"/>
      <c r="B5067" s="15"/>
    </row>
    <row r="5068" spans="1:2" x14ac:dyDescent="0.2">
      <c r="A5068" s="15"/>
      <c r="B5068" s="15"/>
    </row>
    <row r="5069" spans="1:2" x14ac:dyDescent="0.2">
      <c r="A5069" s="15"/>
      <c r="B5069" s="15"/>
    </row>
    <row r="5070" spans="1:2" x14ac:dyDescent="0.2">
      <c r="A5070" s="15"/>
      <c r="B5070" s="15"/>
    </row>
    <row r="5071" spans="1:2" x14ac:dyDescent="0.2">
      <c r="A5071" s="15"/>
      <c r="B5071" s="15"/>
    </row>
    <row r="5072" spans="1:2" x14ac:dyDescent="0.2">
      <c r="A5072" s="15"/>
      <c r="B5072" s="15"/>
    </row>
    <row r="5073" spans="1:2" x14ac:dyDescent="0.2">
      <c r="A5073" s="15"/>
      <c r="B5073" s="15"/>
    </row>
    <row r="5074" spans="1:2" x14ac:dyDescent="0.2">
      <c r="A5074" s="15"/>
      <c r="B5074" s="15"/>
    </row>
    <row r="5075" spans="1:2" x14ac:dyDescent="0.2">
      <c r="A5075" s="15"/>
      <c r="B5075" s="15"/>
    </row>
    <row r="5076" spans="1:2" x14ac:dyDescent="0.2">
      <c r="A5076" s="15"/>
      <c r="B5076" s="15"/>
    </row>
    <row r="5077" spans="1:2" x14ac:dyDescent="0.2">
      <c r="A5077" s="15"/>
      <c r="B5077" s="15"/>
    </row>
    <row r="5078" spans="1:2" x14ac:dyDescent="0.2">
      <c r="A5078" s="15"/>
      <c r="B5078" s="15"/>
    </row>
    <row r="5079" spans="1:2" x14ac:dyDescent="0.2">
      <c r="A5079" s="15"/>
      <c r="B5079" s="15"/>
    </row>
    <row r="5080" spans="1:2" x14ac:dyDescent="0.2">
      <c r="A5080" s="15"/>
      <c r="B5080" s="15"/>
    </row>
    <row r="5081" spans="1:2" x14ac:dyDescent="0.2">
      <c r="A5081" s="15"/>
      <c r="B5081" s="15"/>
    </row>
    <row r="5082" spans="1:2" x14ac:dyDescent="0.2">
      <c r="A5082" s="15"/>
      <c r="B5082" s="15"/>
    </row>
    <row r="5083" spans="1:2" x14ac:dyDescent="0.2">
      <c r="A5083" s="15"/>
      <c r="B5083" s="15"/>
    </row>
    <row r="5084" spans="1:2" x14ac:dyDescent="0.2">
      <c r="A5084" s="15"/>
      <c r="B5084" s="15"/>
    </row>
    <row r="5085" spans="1:2" x14ac:dyDescent="0.2">
      <c r="A5085" s="15"/>
      <c r="B5085" s="15"/>
    </row>
    <row r="5086" spans="1:2" x14ac:dyDescent="0.2">
      <c r="A5086" s="15"/>
      <c r="B5086" s="15"/>
    </row>
    <row r="5087" spans="1:2" x14ac:dyDescent="0.2">
      <c r="A5087" s="15"/>
      <c r="B5087" s="15"/>
    </row>
    <row r="5088" spans="1:2" x14ac:dyDescent="0.2">
      <c r="A5088" s="15"/>
      <c r="B5088" s="15"/>
    </row>
    <row r="5089" spans="1:2" x14ac:dyDescent="0.2">
      <c r="A5089" s="15"/>
      <c r="B5089" s="15"/>
    </row>
    <row r="5090" spans="1:2" x14ac:dyDescent="0.2">
      <c r="A5090" s="15"/>
      <c r="B5090" s="15"/>
    </row>
    <row r="5091" spans="1:2" x14ac:dyDescent="0.2">
      <c r="A5091" s="15"/>
      <c r="B5091" s="15"/>
    </row>
    <row r="5092" spans="1:2" x14ac:dyDescent="0.2">
      <c r="A5092" s="15"/>
      <c r="B5092" s="15"/>
    </row>
    <row r="5093" spans="1:2" x14ac:dyDescent="0.2">
      <c r="A5093" s="15"/>
      <c r="B5093" s="15"/>
    </row>
    <row r="5094" spans="1:2" x14ac:dyDescent="0.2">
      <c r="A5094" s="15"/>
      <c r="B5094" s="15"/>
    </row>
    <row r="5095" spans="1:2" x14ac:dyDescent="0.2">
      <c r="A5095" s="15"/>
      <c r="B5095" s="15"/>
    </row>
    <row r="5096" spans="1:2" x14ac:dyDescent="0.2">
      <c r="A5096" s="15"/>
      <c r="B5096" s="15"/>
    </row>
    <row r="5097" spans="1:2" x14ac:dyDescent="0.2">
      <c r="A5097" s="15"/>
      <c r="B5097" s="15"/>
    </row>
    <row r="5098" spans="1:2" x14ac:dyDescent="0.2">
      <c r="A5098" s="15"/>
      <c r="B5098" s="15"/>
    </row>
    <row r="5099" spans="1:2" x14ac:dyDescent="0.2">
      <c r="A5099" s="15"/>
      <c r="B5099" s="15"/>
    </row>
    <row r="5100" spans="1:2" x14ac:dyDescent="0.2">
      <c r="A5100" s="15"/>
      <c r="B5100" s="15"/>
    </row>
    <row r="5101" spans="1:2" x14ac:dyDescent="0.2">
      <c r="A5101" s="15"/>
      <c r="B5101" s="15"/>
    </row>
    <row r="5102" spans="1:2" x14ac:dyDescent="0.2">
      <c r="A5102" s="15"/>
      <c r="B5102" s="15"/>
    </row>
    <row r="5103" spans="1:2" x14ac:dyDescent="0.2">
      <c r="A5103" s="15"/>
      <c r="B5103" s="15"/>
    </row>
    <row r="5104" spans="1:2" x14ac:dyDescent="0.2">
      <c r="A5104" s="15"/>
      <c r="B5104" s="15"/>
    </row>
    <row r="5105" spans="1:2" x14ac:dyDescent="0.2">
      <c r="A5105" s="15"/>
      <c r="B5105" s="15"/>
    </row>
    <row r="5106" spans="1:2" x14ac:dyDescent="0.2">
      <c r="A5106" s="15"/>
      <c r="B5106" s="15"/>
    </row>
    <row r="5107" spans="1:2" x14ac:dyDescent="0.2">
      <c r="A5107" s="15"/>
      <c r="B5107" s="15"/>
    </row>
    <row r="5108" spans="1:2" x14ac:dyDescent="0.2">
      <c r="A5108" s="15"/>
      <c r="B5108" s="15"/>
    </row>
    <row r="5109" spans="1:2" x14ac:dyDescent="0.2">
      <c r="A5109" s="15"/>
      <c r="B5109" s="15"/>
    </row>
    <row r="5110" spans="1:2" x14ac:dyDescent="0.2">
      <c r="A5110" s="15"/>
      <c r="B5110" s="15"/>
    </row>
    <row r="5111" spans="1:2" x14ac:dyDescent="0.2">
      <c r="A5111" s="15"/>
      <c r="B5111" s="15"/>
    </row>
    <row r="5112" spans="1:2" x14ac:dyDescent="0.2">
      <c r="A5112" s="15"/>
      <c r="B5112" s="15"/>
    </row>
    <row r="5113" spans="1:2" x14ac:dyDescent="0.2">
      <c r="A5113" s="15"/>
      <c r="B5113" s="15"/>
    </row>
    <row r="5114" spans="1:2" x14ac:dyDescent="0.2">
      <c r="A5114" s="15"/>
      <c r="B5114" s="15"/>
    </row>
    <row r="5115" spans="1:2" x14ac:dyDescent="0.2">
      <c r="A5115" s="15"/>
      <c r="B5115" s="15"/>
    </row>
    <row r="5116" spans="1:2" x14ac:dyDescent="0.2">
      <c r="A5116" s="15"/>
      <c r="B5116" s="15"/>
    </row>
    <row r="5117" spans="1:2" x14ac:dyDescent="0.2">
      <c r="A5117" s="15"/>
      <c r="B5117" s="15"/>
    </row>
    <row r="5118" spans="1:2" x14ac:dyDescent="0.2">
      <c r="A5118" s="15"/>
      <c r="B5118" s="15"/>
    </row>
    <row r="5119" spans="1:2" x14ac:dyDescent="0.2">
      <c r="A5119" s="15"/>
      <c r="B5119" s="15"/>
    </row>
    <row r="5120" spans="1:2" x14ac:dyDescent="0.2">
      <c r="A5120" s="15"/>
      <c r="B5120" s="15"/>
    </row>
    <row r="5121" spans="1:2" x14ac:dyDescent="0.2">
      <c r="A5121" s="15"/>
      <c r="B5121" s="15"/>
    </row>
    <row r="5122" spans="1:2" x14ac:dyDescent="0.2">
      <c r="A5122" s="15"/>
      <c r="B5122" s="15"/>
    </row>
    <row r="5123" spans="1:2" x14ac:dyDescent="0.2">
      <c r="A5123" s="15"/>
      <c r="B5123" s="15"/>
    </row>
    <row r="5124" spans="1:2" x14ac:dyDescent="0.2">
      <c r="A5124" s="15"/>
      <c r="B5124" s="15"/>
    </row>
    <row r="5125" spans="1:2" x14ac:dyDescent="0.2">
      <c r="A5125" s="15"/>
      <c r="B5125" s="15"/>
    </row>
    <row r="5126" spans="1:2" x14ac:dyDescent="0.2">
      <c r="A5126" s="15"/>
      <c r="B5126" s="15"/>
    </row>
    <row r="5127" spans="1:2" x14ac:dyDescent="0.2">
      <c r="A5127" s="15"/>
      <c r="B5127" s="15"/>
    </row>
    <row r="5128" spans="1:2" x14ac:dyDescent="0.2">
      <c r="A5128" s="15"/>
      <c r="B5128" s="15"/>
    </row>
    <row r="5129" spans="1:2" x14ac:dyDescent="0.2">
      <c r="A5129" s="15"/>
      <c r="B5129" s="15"/>
    </row>
    <row r="5130" spans="1:2" x14ac:dyDescent="0.2">
      <c r="A5130" s="15"/>
      <c r="B5130" s="15"/>
    </row>
    <row r="5131" spans="1:2" x14ac:dyDescent="0.2">
      <c r="A5131" s="15"/>
      <c r="B5131" s="15"/>
    </row>
    <row r="5132" spans="1:2" x14ac:dyDescent="0.2">
      <c r="A5132" s="15"/>
      <c r="B5132" s="15"/>
    </row>
    <row r="5133" spans="1:2" x14ac:dyDescent="0.2">
      <c r="A5133" s="15"/>
      <c r="B5133" s="15"/>
    </row>
    <row r="5134" spans="1:2" x14ac:dyDescent="0.2">
      <c r="A5134" s="15"/>
      <c r="B5134" s="15"/>
    </row>
    <row r="5135" spans="1:2" x14ac:dyDescent="0.2">
      <c r="A5135" s="15"/>
      <c r="B5135" s="15"/>
    </row>
    <row r="5136" spans="1:2" x14ac:dyDescent="0.2">
      <c r="A5136" s="15"/>
      <c r="B5136" s="15"/>
    </row>
    <row r="5137" spans="1:2" x14ac:dyDescent="0.2">
      <c r="A5137" s="15"/>
      <c r="B5137" s="15"/>
    </row>
    <row r="5138" spans="1:2" x14ac:dyDescent="0.2">
      <c r="A5138" s="15"/>
      <c r="B5138" s="15"/>
    </row>
    <row r="5139" spans="1:2" x14ac:dyDescent="0.2">
      <c r="A5139" s="15"/>
      <c r="B5139" s="15"/>
    </row>
    <row r="5140" spans="1:2" x14ac:dyDescent="0.2">
      <c r="A5140" s="15"/>
      <c r="B5140" s="15"/>
    </row>
    <row r="5141" spans="1:2" x14ac:dyDescent="0.2">
      <c r="A5141" s="15"/>
      <c r="B5141" s="15"/>
    </row>
    <row r="5142" spans="1:2" x14ac:dyDescent="0.2">
      <c r="A5142" s="15"/>
      <c r="B5142" s="15"/>
    </row>
    <row r="5143" spans="1:2" x14ac:dyDescent="0.2">
      <c r="A5143" s="15"/>
      <c r="B5143" s="15"/>
    </row>
    <row r="5144" spans="1:2" x14ac:dyDescent="0.2">
      <c r="A5144" s="15"/>
      <c r="B5144" s="15"/>
    </row>
    <row r="5145" spans="1:2" x14ac:dyDescent="0.2">
      <c r="A5145" s="15"/>
      <c r="B5145" s="15"/>
    </row>
    <row r="5146" spans="1:2" x14ac:dyDescent="0.2">
      <c r="A5146" s="15"/>
      <c r="B5146" s="15"/>
    </row>
    <row r="5147" spans="1:2" x14ac:dyDescent="0.2">
      <c r="A5147" s="15"/>
      <c r="B5147" s="15"/>
    </row>
    <row r="5148" spans="1:2" x14ac:dyDescent="0.2">
      <c r="A5148" s="15"/>
      <c r="B5148" s="15"/>
    </row>
    <row r="5149" spans="1:2" x14ac:dyDescent="0.2">
      <c r="A5149" s="15"/>
      <c r="B5149" s="15"/>
    </row>
    <row r="5150" spans="1:2" x14ac:dyDescent="0.2">
      <c r="A5150" s="15"/>
      <c r="B5150" s="15"/>
    </row>
    <row r="5151" spans="1:2" x14ac:dyDescent="0.2">
      <c r="A5151" s="15"/>
      <c r="B5151" s="15"/>
    </row>
    <row r="5152" spans="1:2" x14ac:dyDescent="0.2">
      <c r="A5152" s="15"/>
      <c r="B5152" s="15"/>
    </row>
    <row r="5153" spans="1:2" x14ac:dyDescent="0.2">
      <c r="A5153" s="15"/>
      <c r="B5153" s="15"/>
    </row>
    <row r="5154" spans="1:2" x14ac:dyDescent="0.2">
      <c r="A5154" s="15"/>
      <c r="B5154" s="15"/>
    </row>
    <row r="5155" spans="1:2" x14ac:dyDescent="0.2">
      <c r="A5155" s="15"/>
      <c r="B5155" s="15"/>
    </row>
    <row r="5156" spans="1:2" x14ac:dyDescent="0.2">
      <c r="A5156" s="15"/>
      <c r="B5156" s="15"/>
    </row>
    <row r="5157" spans="1:2" x14ac:dyDescent="0.2">
      <c r="A5157" s="15"/>
      <c r="B5157" s="15"/>
    </row>
    <row r="5158" spans="1:2" x14ac:dyDescent="0.2">
      <c r="A5158" s="15"/>
      <c r="B5158" s="15"/>
    </row>
    <row r="5159" spans="1:2" x14ac:dyDescent="0.2">
      <c r="A5159" s="15"/>
      <c r="B5159" s="15"/>
    </row>
    <row r="5160" spans="1:2" x14ac:dyDescent="0.2">
      <c r="A5160" s="15"/>
      <c r="B5160" s="15"/>
    </row>
    <row r="5161" spans="1:2" x14ac:dyDescent="0.2">
      <c r="A5161" s="15"/>
      <c r="B5161" s="15"/>
    </row>
    <row r="5162" spans="1:2" x14ac:dyDescent="0.2">
      <c r="A5162" s="15"/>
      <c r="B5162" s="15"/>
    </row>
    <row r="5163" spans="1:2" x14ac:dyDescent="0.2">
      <c r="A5163" s="15"/>
      <c r="B5163" s="15"/>
    </row>
    <row r="5164" spans="1:2" x14ac:dyDescent="0.2">
      <c r="A5164" s="15"/>
      <c r="B5164" s="15"/>
    </row>
    <row r="5165" spans="1:2" x14ac:dyDescent="0.2">
      <c r="A5165" s="15"/>
      <c r="B5165" s="15"/>
    </row>
    <row r="5166" spans="1:2" x14ac:dyDescent="0.2">
      <c r="A5166" s="15"/>
      <c r="B5166" s="15"/>
    </row>
    <row r="5167" spans="1:2" x14ac:dyDescent="0.2">
      <c r="A5167" s="15"/>
      <c r="B5167" s="15"/>
    </row>
    <row r="5168" spans="1:2" x14ac:dyDescent="0.2">
      <c r="A5168" s="15"/>
      <c r="B5168" s="15"/>
    </row>
    <row r="5169" spans="1:2" x14ac:dyDescent="0.2">
      <c r="A5169" s="15"/>
      <c r="B5169" s="15"/>
    </row>
    <row r="5170" spans="1:2" x14ac:dyDescent="0.2">
      <c r="A5170" s="15"/>
      <c r="B5170" s="15"/>
    </row>
    <row r="5171" spans="1:2" x14ac:dyDescent="0.2">
      <c r="A5171" s="15"/>
      <c r="B5171" s="15"/>
    </row>
    <row r="5172" spans="1:2" x14ac:dyDescent="0.2">
      <c r="A5172" s="15"/>
      <c r="B5172" s="15"/>
    </row>
    <row r="5173" spans="1:2" x14ac:dyDescent="0.2">
      <c r="A5173" s="15"/>
      <c r="B5173" s="15"/>
    </row>
    <row r="5174" spans="1:2" x14ac:dyDescent="0.2">
      <c r="A5174" s="15"/>
      <c r="B5174" s="15"/>
    </row>
    <row r="5175" spans="1:2" x14ac:dyDescent="0.2">
      <c r="A5175" s="15"/>
      <c r="B5175" s="15"/>
    </row>
    <row r="5176" spans="1:2" x14ac:dyDescent="0.2">
      <c r="A5176" s="15"/>
      <c r="B5176" s="15"/>
    </row>
    <row r="5177" spans="1:2" x14ac:dyDescent="0.2">
      <c r="A5177" s="15"/>
      <c r="B5177" s="15"/>
    </row>
    <row r="5178" spans="1:2" x14ac:dyDescent="0.2">
      <c r="A5178" s="15"/>
      <c r="B5178" s="15"/>
    </row>
    <row r="5179" spans="1:2" x14ac:dyDescent="0.2">
      <c r="A5179" s="15"/>
      <c r="B5179" s="15"/>
    </row>
    <row r="5180" spans="1:2" x14ac:dyDescent="0.2">
      <c r="A5180" s="15"/>
      <c r="B5180" s="15"/>
    </row>
    <row r="5181" spans="1:2" x14ac:dyDescent="0.2">
      <c r="A5181" s="15"/>
      <c r="B5181" s="15"/>
    </row>
    <row r="5182" spans="1:2" x14ac:dyDescent="0.2">
      <c r="A5182" s="15"/>
      <c r="B5182" s="15"/>
    </row>
    <row r="5183" spans="1:2" x14ac:dyDescent="0.2">
      <c r="A5183" s="15"/>
      <c r="B5183" s="15"/>
    </row>
    <row r="5184" spans="1:2" x14ac:dyDescent="0.2">
      <c r="A5184" s="15"/>
      <c r="B5184" s="15"/>
    </row>
    <row r="5185" spans="1:2" x14ac:dyDescent="0.2">
      <c r="A5185" s="15"/>
      <c r="B5185" s="15"/>
    </row>
    <row r="5186" spans="1:2" x14ac:dyDescent="0.2">
      <c r="A5186" s="15"/>
      <c r="B5186" s="15"/>
    </row>
    <row r="5187" spans="1:2" x14ac:dyDescent="0.2">
      <c r="A5187" s="15"/>
      <c r="B5187" s="15"/>
    </row>
    <row r="5188" spans="1:2" x14ac:dyDescent="0.2">
      <c r="A5188" s="15"/>
      <c r="B5188" s="15"/>
    </row>
    <row r="5189" spans="1:2" x14ac:dyDescent="0.2">
      <c r="A5189" s="15"/>
      <c r="B5189" s="15"/>
    </row>
    <row r="5190" spans="1:2" x14ac:dyDescent="0.2">
      <c r="A5190" s="15"/>
      <c r="B5190" s="15"/>
    </row>
    <row r="5191" spans="1:2" x14ac:dyDescent="0.2">
      <c r="A5191" s="15"/>
      <c r="B5191" s="15"/>
    </row>
    <row r="5192" spans="1:2" x14ac:dyDescent="0.2">
      <c r="A5192" s="15"/>
      <c r="B5192" s="15"/>
    </row>
    <row r="5193" spans="1:2" x14ac:dyDescent="0.2">
      <c r="A5193" s="15"/>
      <c r="B5193" s="15"/>
    </row>
    <row r="5194" spans="1:2" x14ac:dyDescent="0.2">
      <c r="A5194" s="15"/>
      <c r="B5194" s="15"/>
    </row>
    <row r="5195" spans="1:2" x14ac:dyDescent="0.2">
      <c r="A5195" s="15"/>
      <c r="B5195" s="15"/>
    </row>
    <row r="5196" spans="1:2" x14ac:dyDescent="0.2">
      <c r="A5196" s="15"/>
      <c r="B5196" s="15"/>
    </row>
    <row r="5197" spans="1:2" x14ac:dyDescent="0.2">
      <c r="A5197" s="15"/>
      <c r="B5197" s="15"/>
    </row>
    <row r="5198" spans="1:2" x14ac:dyDescent="0.2">
      <c r="A5198" s="15"/>
      <c r="B5198" s="15"/>
    </row>
    <row r="5199" spans="1:2" x14ac:dyDescent="0.2">
      <c r="A5199" s="15"/>
      <c r="B5199" s="15"/>
    </row>
    <row r="5200" spans="1:2" x14ac:dyDescent="0.2">
      <c r="A5200" s="15"/>
      <c r="B5200" s="15"/>
    </row>
    <row r="5201" spans="1:2" x14ac:dyDescent="0.2">
      <c r="A5201" s="15"/>
      <c r="B5201" s="15"/>
    </row>
    <row r="5202" spans="1:2" x14ac:dyDescent="0.2">
      <c r="A5202" s="15"/>
      <c r="B5202" s="15"/>
    </row>
    <row r="5203" spans="1:2" x14ac:dyDescent="0.2">
      <c r="A5203" s="15"/>
      <c r="B5203" s="15"/>
    </row>
    <row r="5204" spans="1:2" x14ac:dyDescent="0.2">
      <c r="A5204" s="15"/>
      <c r="B5204" s="15"/>
    </row>
    <row r="5205" spans="1:2" x14ac:dyDescent="0.2">
      <c r="A5205" s="15"/>
      <c r="B5205" s="15"/>
    </row>
    <row r="5206" spans="1:2" x14ac:dyDescent="0.2">
      <c r="A5206" s="15"/>
      <c r="B5206" s="15"/>
    </row>
    <row r="5207" spans="1:2" x14ac:dyDescent="0.2">
      <c r="A5207" s="15"/>
      <c r="B5207" s="15"/>
    </row>
    <row r="5208" spans="1:2" x14ac:dyDescent="0.2">
      <c r="A5208" s="15"/>
      <c r="B5208" s="15"/>
    </row>
    <row r="5209" spans="1:2" x14ac:dyDescent="0.2">
      <c r="A5209" s="15"/>
      <c r="B5209" s="15"/>
    </row>
    <row r="5210" spans="1:2" x14ac:dyDescent="0.2">
      <c r="A5210" s="15"/>
      <c r="B5210" s="15"/>
    </row>
    <row r="5211" spans="1:2" x14ac:dyDescent="0.2">
      <c r="A5211" s="15"/>
      <c r="B5211" s="15"/>
    </row>
    <row r="5212" spans="1:2" x14ac:dyDescent="0.2">
      <c r="A5212" s="15"/>
      <c r="B5212" s="15"/>
    </row>
    <row r="5213" spans="1:2" x14ac:dyDescent="0.2">
      <c r="A5213" s="15"/>
      <c r="B5213" s="15"/>
    </row>
    <row r="5214" spans="1:2" x14ac:dyDescent="0.2">
      <c r="A5214" s="15"/>
      <c r="B5214" s="15"/>
    </row>
    <row r="5215" spans="1:2" x14ac:dyDescent="0.2">
      <c r="A5215" s="15"/>
      <c r="B5215" s="15"/>
    </row>
    <row r="5216" spans="1:2" x14ac:dyDescent="0.2">
      <c r="A5216" s="15"/>
      <c r="B5216" s="15"/>
    </row>
    <row r="5217" spans="1:2" x14ac:dyDescent="0.2">
      <c r="A5217" s="15"/>
      <c r="B5217" s="15"/>
    </row>
    <row r="5218" spans="1:2" x14ac:dyDescent="0.2">
      <c r="A5218" s="15"/>
      <c r="B5218" s="15"/>
    </row>
    <row r="5219" spans="1:2" x14ac:dyDescent="0.2">
      <c r="A5219" s="15"/>
      <c r="B5219" s="15"/>
    </row>
    <row r="5220" spans="1:2" x14ac:dyDescent="0.2">
      <c r="A5220" s="15"/>
      <c r="B5220" s="15"/>
    </row>
    <row r="5221" spans="1:2" x14ac:dyDescent="0.2">
      <c r="A5221" s="15"/>
      <c r="B5221" s="15"/>
    </row>
    <row r="5222" spans="1:2" x14ac:dyDescent="0.2">
      <c r="A5222" s="15"/>
      <c r="B5222" s="15"/>
    </row>
    <row r="5223" spans="1:2" x14ac:dyDescent="0.2">
      <c r="A5223" s="15"/>
      <c r="B5223" s="15"/>
    </row>
    <row r="5224" spans="1:2" x14ac:dyDescent="0.2">
      <c r="A5224" s="15"/>
      <c r="B5224" s="15"/>
    </row>
    <row r="5225" spans="1:2" x14ac:dyDescent="0.2">
      <c r="A5225" s="15"/>
      <c r="B5225" s="15"/>
    </row>
    <row r="5226" spans="1:2" x14ac:dyDescent="0.2">
      <c r="A5226" s="15"/>
      <c r="B5226" s="15"/>
    </row>
    <row r="5227" spans="1:2" x14ac:dyDescent="0.2">
      <c r="A5227" s="15"/>
      <c r="B5227" s="15"/>
    </row>
    <row r="5228" spans="1:2" x14ac:dyDescent="0.2">
      <c r="A5228" s="15"/>
      <c r="B5228" s="15"/>
    </row>
    <row r="5229" spans="1:2" x14ac:dyDescent="0.2">
      <c r="A5229" s="15"/>
      <c r="B5229" s="15"/>
    </row>
    <row r="5230" spans="1:2" x14ac:dyDescent="0.2">
      <c r="A5230" s="15"/>
      <c r="B5230" s="15"/>
    </row>
    <row r="5231" spans="1:2" x14ac:dyDescent="0.2">
      <c r="A5231" s="15"/>
      <c r="B5231" s="15"/>
    </row>
    <row r="5232" spans="1:2" x14ac:dyDescent="0.2">
      <c r="A5232" s="15"/>
      <c r="B5232" s="15"/>
    </row>
    <row r="5233" spans="1:2" x14ac:dyDescent="0.2">
      <c r="A5233" s="15"/>
      <c r="B5233" s="15"/>
    </row>
    <row r="5234" spans="1:2" x14ac:dyDescent="0.2">
      <c r="A5234" s="15"/>
      <c r="B5234" s="15"/>
    </row>
    <row r="5235" spans="1:2" x14ac:dyDescent="0.2">
      <c r="A5235" s="15"/>
      <c r="B5235" s="15"/>
    </row>
    <row r="5236" spans="1:2" x14ac:dyDescent="0.2">
      <c r="A5236" s="15"/>
      <c r="B5236" s="15"/>
    </row>
    <row r="5237" spans="1:2" x14ac:dyDescent="0.2">
      <c r="A5237" s="15"/>
      <c r="B5237" s="15"/>
    </row>
    <row r="5238" spans="1:2" x14ac:dyDescent="0.2">
      <c r="A5238" s="15"/>
      <c r="B5238" s="15"/>
    </row>
    <row r="5239" spans="1:2" x14ac:dyDescent="0.2">
      <c r="A5239" s="15"/>
      <c r="B5239" s="15"/>
    </row>
    <row r="5240" spans="1:2" x14ac:dyDescent="0.2">
      <c r="A5240" s="15"/>
      <c r="B5240" s="15"/>
    </row>
    <row r="5241" spans="1:2" x14ac:dyDescent="0.2">
      <c r="A5241" s="15"/>
      <c r="B5241" s="15"/>
    </row>
    <row r="5242" spans="1:2" x14ac:dyDescent="0.2">
      <c r="A5242" s="15"/>
      <c r="B5242" s="15"/>
    </row>
    <row r="5243" spans="1:2" x14ac:dyDescent="0.2">
      <c r="A5243" s="15"/>
      <c r="B5243" s="15"/>
    </row>
    <row r="5244" spans="1:2" x14ac:dyDescent="0.2">
      <c r="A5244" s="15"/>
      <c r="B5244" s="15"/>
    </row>
    <row r="5245" spans="1:2" x14ac:dyDescent="0.2">
      <c r="A5245" s="15"/>
      <c r="B5245" s="15"/>
    </row>
    <row r="5246" spans="1:2" x14ac:dyDescent="0.2">
      <c r="A5246" s="15"/>
      <c r="B5246" s="15"/>
    </row>
    <row r="5247" spans="1:2" x14ac:dyDescent="0.2">
      <c r="A5247" s="15"/>
      <c r="B5247" s="15"/>
    </row>
    <row r="5248" spans="1:2" x14ac:dyDescent="0.2">
      <c r="A5248" s="15"/>
      <c r="B5248" s="15"/>
    </row>
    <row r="5249" spans="1:2" x14ac:dyDescent="0.2">
      <c r="A5249" s="15"/>
      <c r="B5249" s="15"/>
    </row>
    <row r="5250" spans="1:2" x14ac:dyDescent="0.2">
      <c r="A5250" s="15"/>
      <c r="B5250" s="15"/>
    </row>
    <row r="5251" spans="1:2" x14ac:dyDescent="0.2">
      <c r="A5251" s="15"/>
      <c r="B5251" s="15"/>
    </row>
    <row r="5252" spans="1:2" x14ac:dyDescent="0.2">
      <c r="A5252" s="15"/>
      <c r="B5252" s="15"/>
    </row>
    <row r="5253" spans="1:2" x14ac:dyDescent="0.2">
      <c r="A5253" s="15"/>
      <c r="B5253" s="15"/>
    </row>
    <row r="5254" spans="1:2" x14ac:dyDescent="0.2">
      <c r="A5254" s="15"/>
      <c r="B5254" s="15"/>
    </row>
    <row r="5255" spans="1:2" x14ac:dyDescent="0.2">
      <c r="A5255" s="15"/>
      <c r="B5255" s="15"/>
    </row>
    <row r="5256" spans="1:2" x14ac:dyDescent="0.2">
      <c r="A5256" s="15"/>
      <c r="B5256" s="15"/>
    </row>
    <row r="5257" spans="1:2" x14ac:dyDescent="0.2">
      <c r="A5257" s="15"/>
      <c r="B5257" s="15"/>
    </row>
    <row r="5258" spans="1:2" x14ac:dyDescent="0.2">
      <c r="A5258" s="15"/>
      <c r="B5258" s="15"/>
    </row>
    <row r="5259" spans="1:2" x14ac:dyDescent="0.2">
      <c r="A5259" s="15"/>
      <c r="B5259" s="15"/>
    </row>
    <row r="5260" spans="1:2" x14ac:dyDescent="0.2">
      <c r="A5260" s="15"/>
      <c r="B5260" s="15"/>
    </row>
    <row r="5261" spans="1:2" x14ac:dyDescent="0.2">
      <c r="A5261" s="15"/>
      <c r="B5261" s="15"/>
    </row>
    <row r="5262" spans="1:2" x14ac:dyDescent="0.2">
      <c r="A5262" s="15"/>
      <c r="B5262" s="15"/>
    </row>
    <row r="5263" spans="1:2" x14ac:dyDescent="0.2">
      <c r="A5263" s="15"/>
      <c r="B5263" s="15"/>
    </row>
    <row r="5264" spans="1:2" x14ac:dyDescent="0.2">
      <c r="A5264" s="15"/>
      <c r="B5264" s="15"/>
    </row>
    <row r="5265" spans="1:2" x14ac:dyDescent="0.2">
      <c r="A5265" s="15"/>
      <c r="B5265" s="15"/>
    </row>
    <row r="5266" spans="1:2" x14ac:dyDescent="0.2">
      <c r="A5266" s="15"/>
      <c r="B5266" s="15"/>
    </row>
    <row r="5267" spans="1:2" x14ac:dyDescent="0.2">
      <c r="A5267" s="15"/>
      <c r="B5267" s="15"/>
    </row>
    <row r="5268" spans="1:2" x14ac:dyDescent="0.2">
      <c r="A5268" s="15"/>
      <c r="B5268" s="15"/>
    </row>
    <row r="5269" spans="1:2" x14ac:dyDescent="0.2">
      <c r="A5269" s="15"/>
      <c r="B5269" s="15"/>
    </row>
    <row r="5270" spans="1:2" x14ac:dyDescent="0.2">
      <c r="A5270" s="15"/>
      <c r="B5270" s="15"/>
    </row>
    <row r="5271" spans="1:2" x14ac:dyDescent="0.2">
      <c r="A5271" s="15"/>
      <c r="B5271" s="15"/>
    </row>
    <row r="5272" spans="1:2" x14ac:dyDescent="0.2">
      <c r="A5272" s="15"/>
      <c r="B5272" s="15"/>
    </row>
    <row r="5273" spans="1:2" x14ac:dyDescent="0.2">
      <c r="A5273" s="15"/>
      <c r="B5273" s="15"/>
    </row>
    <row r="5274" spans="1:2" x14ac:dyDescent="0.2">
      <c r="A5274" s="15"/>
      <c r="B5274" s="15"/>
    </row>
    <row r="5275" spans="1:2" x14ac:dyDescent="0.2">
      <c r="A5275" s="15"/>
      <c r="B5275" s="15"/>
    </row>
    <row r="5276" spans="1:2" x14ac:dyDescent="0.2">
      <c r="A5276" s="15"/>
      <c r="B5276" s="15"/>
    </row>
    <row r="5277" spans="1:2" x14ac:dyDescent="0.2">
      <c r="A5277" s="15"/>
      <c r="B5277" s="15"/>
    </row>
    <row r="5278" spans="1:2" x14ac:dyDescent="0.2">
      <c r="A5278" s="15"/>
      <c r="B5278" s="15"/>
    </row>
    <row r="5279" spans="1:2" x14ac:dyDescent="0.2">
      <c r="A5279" s="15"/>
      <c r="B5279" s="15"/>
    </row>
    <row r="5280" spans="1:2" x14ac:dyDescent="0.2">
      <c r="A5280" s="15"/>
      <c r="B5280" s="15"/>
    </row>
    <row r="5281" spans="1:2" x14ac:dyDescent="0.2">
      <c r="A5281" s="15"/>
      <c r="B5281" s="15"/>
    </row>
    <row r="5282" spans="1:2" x14ac:dyDescent="0.2">
      <c r="A5282" s="15"/>
      <c r="B5282" s="15"/>
    </row>
    <row r="5283" spans="1:2" x14ac:dyDescent="0.2">
      <c r="A5283" s="15"/>
      <c r="B5283" s="15"/>
    </row>
    <row r="5284" spans="1:2" x14ac:dyDescent="0.2">
      <c r="A5284" s="15"/>
      <c r="B5284" s="15"/>
    </row>
    <row r="5285" spans="1:2" x14ac:dyDescent="0.2">
      <c r="A5285" s="15"/>
      <c r="B5285" s="15"/>
    </row>
    <row r="5286" spans="1:2" x14ac:dyDescent="0.2">
      <c r="A5286" s="15"/>
      <c r="B5286" s="15"/>
    </row>
    <row r="5287" spans="1:2" x14ac:dyDescent="0.2">
      <c r="A5287" s="15"/>
      <c r="B5287" s="15"/>
    </row>
    <row r="5288" spans="1:2" x14ac:dyDescent="0.2">
      <c r="A5288" s="15"/>
      <c r="B5288" s="15"/>
    </row>
    <row r="5289" spans="1:2" x14ac:dyDescent="0.2">
      <c r="A5289" s="15"/>
      <c r="B5289" s="15"/>
    </row>
    <row r="5290" spans="1:2" x14ac:dyDescent="0.2">
      <c r="A5290" s="15"/>
      <c r="B5290" s="15"/>
    </row>
    <row r="5291" spans="1:2" x14ac:dyDescent="0.2">
      <c r="A5291" s="15"/>
      <c r="B5291" s="15"/>
    </row>
    <row r="5292" spans="1:2" x14ac:dyDescent="0.2">
      <c r="A5292" s="15"/>
      <c r="B5292" s="15"/>
    </row>
    <row r="5293" spans="1:2" x14ac:dyDescent="0.2">
      <c r="A5293" s="15"/>
      <c r="B5293" s="15"/>
    </row>
    <row r="5294" spans="1:2" x14ac:dyDescent="0.2">
      <c r="A5294" s="15"/>
      <c r="B5294" s="15"/>
    </row>
    <row r="5295" spans="1:2" x14ac:dyDescent="0.2">
      <c r="A5295" s="15"/>
      <c r="B5295" s="15"/>
    </row>
    <row r="5296" spans="1:2" x14ac:dyDescent="0.2">
      <c r="A5296" s="15"/>
      <c r="B5296" s="15"/>
    </row>
    <row r="5297" spans="1:2" x14ac:dyDescent="0.2">
      <c r="A5297" s="15"/>
      <c r="B5297" s="15"/>
    </row>
    <row r="5298" spans="1:2" x14ac:dyDescent="0.2">
      <c r="A5298" s="15"/>
      <c r="B5298" s="15"/>
    </row>
    <row r="5299" spans="1:2" x14ac:dyDescent="0.2">
      <c r="A5299" s="15"/>
      <c r="B5299" s="15"/>
    </row>
    <row r="5300" spans="1:2" x14ac:dyDescent="0.2">
      <c r="A5300" s="15"/>
      <c r="B5300" s="15"/>
    </row>
    <row r="5301" spans="1:2" x14ac:dyDescent="0.2">
      <c r="A5301" s="15"/>
      <c r="B5301" s="15"/>
    </row>
    <row r="5302" spans="1:2" x14ac:dyDescent="0.2">
      <c r="A5302" s="15"/>
      <c r="B5302" s="15"/>
    </row>
    <row r="5303" spans="1:2" x14ac:dyDescent="0.2">
      <c r="A5303" s="15"/>
      <c r="B5303" s="15"/>
    </row>
    <row r="5304" spans="1:2" x14ac:dyDescent="0.2">
      <c r="A5304" s="15"/>
      <c r="B5304" s="15"/>
    </row>
    <row r="5305" spans="1:2" x14ac:dyDescent="0.2">
      <c r="A5305" s="15"/>
      <c r="B5305" s="15"/>
    </row>
    <row r="5306" spans="1:2" x14ac:dyDescent="0.2">
      <c r="A5306" s="15"/>
      <c r="B5306" s="15"/>
    </row>
    <row r="5307" spans="1:2" x14ac:dyDescent="0.2">
      <c r="A5307" s="15"/>
      <c r="B5307" s="15"/>
    </row>
    <row r="5308" spans="1:2" x14ac:dyDescent="0.2">
      <c r="A5308" s="15"/>
      <c r="B5308" s="15"/>
    </row>
    <row r="5309" spans="1:2" x14ac:dyDescent="0.2">
      <c r="A5309" s="15"/>
      <c r="B5309" s="15"/>
    </row>
    <row r="5310" spans="1:2" x14ac:dyDescent="0.2">
      <c r="A5310" s="15"/>
      <c r="B5310" s="15"/>
    </row>
    <row r="5311" spans="1:2" x14ac:dyDescent="0.2">
      <c r="A5311" s="15"/>
      <c r="B5311" s="15"/>
    </row>
    <row r="5312" spans="1:2" x14ac:dyDescent="0.2">
      <c r="A5312" s="15"/>
      <c r="B5312" s="15"/>
    </row>
    <row r="5313" spans="1:2" x14ac:dyDescent="0.2">
      <c r="A5313" s="15"/>
      <c r="B5313" s="15"/>
    </row>
    <row r="5314" spans="1:2" x14ac:dyDescent="0.2">
      <c r="A5314" s="15"/>
      <c r="B5314" s="15"/>
    </row>
    <row r="5315" spans="1:2" x14ac:dyDescent="0.2">
      <c r="A5315" s="15"/>
      <c r="B5315" s="15"/>
    </row>
    <row r="5316" spans="1:2" x14ac:dyDescent="0.2">
      <c r="A5316" s="15"/>
      <c r="B5316" s="15"/>
    </row>
    <row r="5317" spans="1:2" x14ac:dyDescent="0.2">
      <c r="A5317" s="15"/>
      <c r="B5317" s="15"/>
    </row>
    <row r="5318" spans="1:2" x14ac:dyDescent="0.2">
      <c r="A5318" s="15"/>
      <c r="B5318" s="15"/>
    </row>
    <row r="5319" spans="1:2" x14ac:dyDescent="0.2">
      <c r="A5319" s="15"/>
      <c r="B5319" s="15"/>
    </row>
    <row r="5320" spans="1:2" x14ac:dyDescent="0.2">
      <c r="A5320" s="15"/>
      <c r="B5320" s="15"/>
    </row>
    <row r="5321" spans="1:2" x14ac:dyDescent="0.2">
      <c r="A5321" s="15"/>
      <c r="B5321" s="15"/>
    </row>
    <row r="5322" spans="1:2" x14ac:dyDescent="0.2">
      <c r="A5322" s="15"/>
      <c r="B5322" s="15"/>
    </row>
    <row r="5323" spans="1:2" x14ac:dyDescent="0.2">
      <c r="A5323" s="15"/>
      <c r="B5323" s="15"/>
    </row>
    <row r="5324" spans="1:2" x14ac:dyDescent="0.2">
      <c r="A5324" s="15"/>
      <c r="B5324" s="15"/>
    </row>
    <row r="5325" spans="1:2" x14ac:dyDescent="0.2">
      <c r="A5325" s="15"/>
      <c r="B5325" s="15"/>
    </row>
    <row r="5326" spans="1:2" x14ac:dyDescent="0.2">
      <c r="A5326" s="15"/>
      <c r="B5326" s="15"/>
    </row>
    <row r="5327" spans="1:2" x14ac:dyDescent="0.2">
      <c r="A5327" s="15"/>
      <c r="B5327" s="15"/>
    </row>
    <row r="5328" spans="1:2" x14ac:dyDescent="0.2">
      <c r="A5328" s="15"/>
      <c r="B5328" s="15"/>
    </row>
    <row r="5329" spans="1:2" x14ac:dyDescent="0.2">
      <c r="A5329" s="15"/>
      <c r="B5329" s="15"/>
    </row>
    <row r="5330" spans="1:2" x14ac:dyDescent="0.2">
      <c r="A5330" s="15"/>
      <c r="B5330" s="15"/>
    </row>
    <row r="5331" spans="1:2" x14ac:dyDescent="0.2">
      <c r="A5331" s="15"/>
      <c r="B5331" s="15"/>
    </row>
    <row r="5332" spans="1:2" x14ac:dyDescent="0.2">
      <c r="A5332" s="15"/>
      <c r="B5332" s="15"/>
    </row>
    <row r="5333" spans="1:2" x14ac:dyDescent="0.2">
      <c r="A5333" s="15"/>
      <c r="B5333" s="15"/>
    </row>
    <row r="5334" spans="1:2" x14ac:dyDescent="0.2">
      <c r="A5334" s="15"/>
      <c r="B5334" s="15"/>
    </row>
    <row r="5335" spans="1:2" x14ac:dyDescent="0.2">
      <c r="A5335" s="15"/>
      <c r="B5335" s="15"/>
    </row>
    <row r="5336" spans="1:2" x14ac:dyDescent="0.2">
      <c r="A5336" s="15"/>
      <c r="B5336" s="15"/>
    </row>
    <row r="5337" spans="1:2" x14ac:dyDescent="0.2">
      <c r="A5337" s="15"/>
      <c r="B5337" s="15"/>
    </row>
    <row r="5338" spans="1:2" x14ac:dyDescent="0.2">
      <c r="A5338" s="15"/>
      <c r="B5338" s="15"/>
    </row>
    <row r="5339" spans="1:2" x14ac:dyDescent="0.2">
      <c r="A5339" s="15"/>
      <c r="B5339" s="15"/>
    </row>
    <row r="5340" spans="1:2" x14ac:dyDescent="0.2">
      <c r="A5340" s="15"/>
      <c r="B5340" s="15"/>
    </row>
    <row r="5341" spans="1:2" x14ac:dyDescent="0.2">
      <c r="A5341" s="15"/>
      <c r="B5341" s="15"/>
    </row>
    <row r="5342" spans="1:2" x14ac:dyDescent="0.2">
      <c r="A5342" s="15"/>
      <c r="B5342" s="15"/>
    </row>
    <row r="5343" spans="1:2" x14ac:dyDescent="0.2">
      <c r="A5343" s="15"/>
      <c r="B5343" s="15"/>
    </row>
    <row r="5344" spans="1:2" x14ac:dyDescent="0.2">
      <c r="A5344" s="15"/>
      <c r="B5344" s="15"/>
    </row>
    <row r="5345" spans="1:2" x14ac:dyDescent="0.2">
      <c r="A5345" s="15"/>
      <c r="B5345" s="15"/>
    </row>
    <row r="5346" spans="1:2" x14ac:dyDescent="0.2">
      <c r="A5346" s="15"/>
      <c r="B5346" s="15"/>
    </row>
    <row r="5347" spans="1:2" x14ac:dyDescent="0.2">
      <c r="A5347" s="15"/>
      <c r="B5347" s="15"/>
    </row>
    <row r="5348" spans="1:2" x14ac:dyDescent="0.2">
      <c r="A5348" s="15"/>
      <c r="B5348" s="15"/>
    </row>
    <row r="5349" spans="1:2" x14ac:dyDescent="0.2">
      <c r="A5349" s="15"/>
      <c r="B5349" s="15"/>
    </row>
    <row r="5350" spans="1:2" x14ac:dyDescent="0.2">
      <c r="A5350" s="15"/>
      <c r="B5350" s="15"/>
    </row>
    <row r="5351" spans="1:2" x14ac:dyDescent="0.2">
      <c r="A5351" s="15"/>
      <c r="B5351" s="15"/>
    </row>
    <row r="5352" spans="1:2" x14ac:dyDescent="0.2">
      <c r="A5352" s="15"/>
      <c r="B5352" s="15"/>
    </row>
    <row r="5353" spans="1:2" x14ac:dyDescent="0.2">
      <c r="A5353" s="15"/>
      <c r="B5353" s="15"/>
    </row>
    <row r="5354" spans="1:2" x14ac:dyDescent="0.2">
      <c r="A5354" s="15"/>
      <c r="B5354" s="15"/>
    </row>
    <row r="5355" spans="1:2" x14ac:dyDescent="0.2">
      <c r="A5355" s="15"/>
      <c r="B5355" s="15"/>
    </row>
    <row r="5356" spans="1:2" x14ac:dyDescent="0.2">
      <c r="A5356" s="15"/>
      <c r="B5356" s="15"/>
    </row>
    <row r="5357" spans="1:2" x14ac:dyDescent="0.2">
      <c r="A5357" s="15"/>
      <c r="B5357" s="15"/>
    </row>
    <row r="5358" spans="1:2" x14ac:dyDescent="0.2">
      <c r="A5358" s="15"/>
      <c r="B5358" s="15"/>
    </row>
    <row r="5359" spans="1:2" x14ac:dyDescent="0.2">
      <c r="A5359" s="15"/>
      <c r="B5359" s="15"/>
    </row>
    <row r="5360" spans="1:2" x14ac:dyDescent="0.2">
      <c r="A5360" s="15"/>
      <c r="B5360" s="15"/>
    </row>
    <row r="5361" spans="1:2" x14ac:dyDescent="0.2">
      <c r="A5361" s="15"/>
      <c r="B5361" s="15"/>
    </row>
    <row r="5362" spans="1:2" x14ac:dyDescent="0.2">
      <c r="A5362" s="15"/>
      <c r="B5362" s="15"/>
    </row>
    <row r="5363" spans="1:2" x14ac:dyDescent="0.2">
      <c r="A5363" s="15"/>
      <c r="B5363" s="15"/>
    </row>
    <row r="5364" spans="1:2" x14ac:dyDescent="0.2">
      <c r="A5364" s="15"/>
      <c r="B5364" s="15"/>
    </row>
    <row r="5365" spans="1:2" x14ac:dyDescent="0.2">
      <c r="A5365" s="15"/>
      <c r="B5365" s="15"/>
    </row>
    <row r="5366" spans="1:2" x14ac:dyDescent="0.2">
      <c r="A5366" s="15"/>
      <c r="B5366" s="15"/>
    </row>
    <row r="5367" spans="1:2" x14ac:dyDescent="0.2">
      <c r="A5367" s="15"/>
      <c r="B5367" s="15"/>
    </row>
    <row r="5368" spans="1:2" x14ac:dyDescent="0.2">
      <c r="A5368" s="15"/>
      <c r="B5368" s="15"/>
    </row>
    <row r="5369" spans="1:2" x14ac:dyDescent="0.2">
      <c r="A5369" s="15"/>
      <c r="B5369" s="15"/>
    </row>
    <row r="5370" spans="1:2" x14ac:dyDescent="0.2">
      <c r="A5370" s="15"/>
      <c r="B5370" s="15"/>
    </row>
    <row r="5371" spans="1:2" x14ac:dyDescent="0.2">
      <c r="A5371" s="15"/>
      <c r="B5371" s="15"/>
    </row>
    <row r="5372" spans="1:2" x14ac:dyDescent="0.2">
      <c r="A5372" s="15"/>
      <c r="B5372" s="15"/>
    </row>
    <row r="5373" spans="1:2" x14ac:dyDescent="0.2">
      <c r="A5373" s="15"/>
      <c r="B5373" s="15"/>
    </row>
    <row r="5374" spans="1:2" x14ac:dyDescent="0.2">
      <c r="A5374" s="15"/>
      <c r="B5374" s="15"/>
    </row>
    <row r="5375" spans="1:2" x14ac:dyDescent="0.2">
      <c r="A5375" s="15"/>
      <c r="B5375" s="15"/>
    </row>
    <row r="5376" spans="1:2" x14ac:dyDescent="0.2">
      <c r="A5376" s="15"/>
      <c r="B5376" s="15"/>
    </row>
    <row r="5377" spans="1:2" x14ac:dyDescent="0.2">
      <c r="A5377" s="15"/>
      <c r="B5377" s="15"/>
    </row>
    <row r="5378" spans="1:2" x14ac:dyDescent="0.2">
      <c r="A5378" s="15"/>
      <c r="B5378" s="15"/>
    </row>
    <row r="5379" spans="1:2" x14ac:dyDescent="0.2">
      <c r="A5379" s="15"/>
      <c r="B5379" s="15"/>
    </row>
    <row r="5380" spans="1:2" x14ac:dyDescent="0.2">
      <c r="A5380" s="15"/>
      <c r="B5380" s="15"/>
    </row>
    <row r="5381" spans="1:2" x14ac:dyDescent="0.2">
      <c r="A5381" s="15"/>
      <c r="B5381" s="15"/>
    </row>
    <row r="5382" spans="1:2" x14ac:dyDescent="0.2">
      <c r="A5382" s="15"/>
      <c r="B5382" s="15"/>
    </row>
    <row r="5383" spans="1:2" x14ac:dyDescent="0.2">
      <c r="A5383" s="15"/>
      <c r="B5383" s="15"/>
    </row>
    <row r="5384" spans="1:2" x14ac:dyDescent="0.2">
      <c r="A5384" s="15"/>
      <c r="B5384" s="15"/>
    </row>
    <row r="5385" spans="1:2" x14ac:dyDescent="0.2">
      <c r="A5385" s="15"/>
      <c r="B5385" s="15"/>
    </row>
    <row r="5386" spans="1:2" x14ac:dyDescent="0.2">
      <c r="A5386" s="15"/>
      <c r="B5386" s="15"/>
    </row>
    <row r="5387" spans="1:2" x14ac:dyDescent="0.2">
      <c r="A5387" s="15"/>
      <c r="B5387" s="15"/>
    </row>
    <row r="5388" spans="1:2" x14ac:dyDescent="0.2">
      <c r="A5388" s="15"/>
      <c r="B5388" s="15"/>
    </row>
    <row r="5389" spans="1:2" x14ac:dyDescent="0.2">
      <c r="A5389" s="15"/>
      <c r="B5389" s="15"/>
    </row>
    <row r="5390" spans="1:2" x14ac:dyDescent="0.2">
      <c r="A5390" s="15"/>
      <c r="B5390" s="15"/>
    </row>
    <row r="5391" spans="1:2" x14ac:dyDescent="0.2">
      <c r="A5391" s="15"/>
      <c r="B5391" s="15"/>
    </row>
    <row r="5392" spans="1:2" x14ac:dyDescent="0.2">
      <c r="A5392" s="15"/>
      <c r="B5392" s="15"/>
    </row>
    <row r="5393" spans="1:2" x14ac:dyDescent="0.2">
      <c r="A5393" s="15"/>
      <c r="B5393" s="15"/>
    </row>
    <row r="5394" spans="1:2" x14ac:dyDescent="0.2">
      <c r="A5394" s="15"/>
      <c r="B5394" s="15"/>
    </row>
    <row r="5395" spans="1:2" x14ac:dyDescent="0.2">
      <c r="A5395" s="15"/>
      <c r="B5395" s="15"/>
    </row>
    <row r="5396" spans="1:2" x14ac:dyDescent="0.2">
      <c r="A5396" s="15"/>
      <c r="B5396" s="15"/>
    </row>
    <row r="5397" spans="1:2" x14ac:dyDescent="0.2">
      <c r="A5397" s="15"/>
      <c r="B5397" s="15"/>
    </row>
    <row r="5398" spans="1:2" x14ac:dyDescent="0.2">
      <c r="A5398" s="15"/>
      <c r="B5398" s="15"/>
    </row>
    <row r="5399" spans="1:2" x14ac:dyDescent="0.2">
      <c r="A5399" s="15"/>
      <c r="B5399" s="15"/>
    </row>
    <row r="5400" spans="1:2" x14ac:dyDescent="0.2">
      <c r="A5400" s="15"/>
      <c r="B5400" s="15"/>
    </row>
    <row r="5401" spans="1:2" x14ac:dyDescent="0.2">
      <c r="A5401" s="15"/>
      <c r="B5401" s="15"/>
    </row>
    <row r="5402" spans="1:2" x14ac:dyDescent="0.2">
      <c r="A5402" s="15"/>
      <c r="B5402" s="15"/>
    </row>
    <row r="5403" spans="1:2" x14ac:dyDescent="0.2">
      <c r="A5403" s="15"/>
      <c r="B5403" s="15"/>
    </row>
    <row r="5404" spans="1:2" x14ac:dyDescent="0.2">
      <c r="A5404" s="15"/>
      <c r="B5404" s="15"/>
    </row>
    <row r="5405" spans="1:2" x14ac:dyDescent="0.2">
      <c r="A5405" s="15"/>
      <c r="B5405" s="15"/>
    </row>
    <row r="5406" spans="1:2" x14ac:dyDescent="0.2">
      <c r="A5406" s="15"/>
      <c r="B5406" s="15"/>
    </row>
    <row r="5407" spans="1:2" x14ac:dyDescent="0.2">
      <c r="A5407" s="15"/>
      <c r="B5407" s="15"/>
    </row>
    <row r="5408" spans="1:2" x14ac:dyDescent="0.2">
      <c r="A5408" s="15"/>
      <c r="B5408" s="15"/>
    </row>
    <row r="5409" spans="1:2" x14ac:dyDescent="0.2">
      <c r="A5409" s="15"/>
      <c r="B5409" s="15"/>
    </row>
    <row r="5410" spans="1:2" x14ac:dyDescent="0.2">
      <c r="A5410" s="15"/>
      <c r="B5410" s="15"/>
    </row>
    <row r="5411" spans="1:2" x14ac:dyDescent="0.2">
      <c r="A5411" s="15"/>
      <c r="B5411" s="15"/>
    </row>
    <row r="5412" spans="1:2" x14ac:dyDescent="0.2">
      <c r="A5412" s="15"/>
      <c r="B5412" s="15"/>
    </row>
    <row r="5413" spans="1:2" x14ac:dyDescent="0.2">
      <c r="A5413" s="15"/>
      <c r="B5413" s="15"/>
    </row>
    <row r="5414" spans="1:2" x14ac:dyDescent="0.2">
      <c r="A5414" s="15"/>
      <c r="B5414" s="15"/>
    </row>
    <row r="5415" spans="1:2" x14ac:dyDescent="0.2">
      <c r="A5415" s="15"/>
      <c r="B5415" s="15"/>
    </row>
    <row r="5416" spans="1:2" x14ac:dyDescent="0.2">
      <c r="A5416" s="15"/>
      <c r="B5416" s="15"/>
    </row>
    <row r="5417" spans="1:2" x14ac:dyDescent="0.2">
      <c r="A5417" s="15"/>
      <c r="B5417" s="15"/>
    </row>
    <row r="5418" spans="1:2" x14ac:dyDescent="0.2">
      <c r="A5418" s="15"/>
      <c r="B5418" s="15"/>
    </row>
    <row r="5419" spans="1:2" x14ac:dyDescent="0.2">
      <c r="A5419" s="15"/>
      <c r="B5419" s="15"/>
    </row>
    <row r="5420" spans="1:2" x14ac:dyDescent="0.2">
      <c r="A5420" s="15"/>
      <c r="B5420" s="15"/>
    </row>
    <row r="5421" spans="1:2" x14ac:dyDescent="0.2">
      <c r="A5421" s="15"/>
      <c r="B5421" s="15"/>
    </row>
    <row r="5422" spans="1:2" x14ac:dyDescent="0.2">
      <c r="A5422" s="15"/>
      <c r="B5422" s="15"/>
    </row>
    <row r="5423" spans="1:2" x14ac:dyDescent="0.2">
      <c r="A5423" s="15"/>
      <c r="B5423" s="15"/>
    </row>
    <row r="5424" spans="1:2" x14ac:dyDescent="0.2">
      <c r="A5424" s="15"/>
      <c r="B5424" s="15"/>
    </row>
    <row r="5425" spans="1:2" x14ac:dyDescent="0.2">
      <c r="A5425" s="15"/>
      <c r="B5425" s="15"/>
    </row>
    <row r="5426" spans="1:2" x14ac:dyDescent="0.2">
      <c r="A5426" s="15"/>
      <c r="B5426" s="15"/>
    </row>
    <row r="5427" spans="1:2" x14ac:dyDescent="0.2">
      <c r="A5427" s="15"/>
      <c r="B5427" s="15"/>
    </row>
    <row r="5428" spans="1:2" x14ac:dyDescent="0.2">
      <c r="A5428" s="15"/>
      <c r="B5428" s="15"/>
    </row>
    <row r="5429" spans="1:2" x14ac:dyDescent="0.2">
      <c r="A5429" s="15"/>
      <c r="B5429" s="15"/>
    </row>
    <row r="5430" spans="1:2" x14ac:dyDescent="0.2">
      <c r="A5430" s="15"/>
      <c r="B5430" s="15"/>
    </row>
    <row r="5431" spans="1:2" x14ac:dyDescent="0.2">
      <c r="A5431" s="15"/>
      <c r="B5431" s="15"/>
    </row>
    <row r="5432" spans="1:2" x14ac:dyDescent="0.2">
      <c r="A5432" s="15"/>
      <c r="B5432" s="15"/>
    </row>
    <row r="5433" spans="1:2" x14ac:dyDescent="0.2">
      <c r="A5433" s="15"/>
      <c r="B5433" s="15"/>
    </row>
    <row r="5434" spans="1:2" x14ac:dyDescent="0.2">
      <c r="A5434" s="15"/>
      <c r="B5434" s="15"/>
    </row>
    <row r="5435" spans="1:2" x14ac:dyDescent="0.2">
      <c r="A5435" s="15"/>
      <c r="B5435" s="15"/>
    </row>
    <row r="5436" spans="1:2" x14ac:dyDescent="0.2">
      <c r="A5436" s="15"/>
      <c r="B5436" s="15"/>
    </row>
    <row r="5437" spans="1:2" x14ac:dyDescent="0.2">
      <c r="A5437" s="15"/>
      <c r="B5437" s="15"/>
    </row>
    <row r="5438" spans="1:2" x14ac:dyDescent="0.2">
      <c r="A5438" s="15"/>
      <c r="B5438" s="15"/>
    </row>
    <row r="5439" spans="1:2" x14ac:dyDescent="0.2">
      <c r="A5439" s="15"/>
      <c r="B5439" s="15"/>
    </row>
    <row r="5440" spans="1:2" x14ac:dyDescent="0.2">
      <c r="A5440" s="15"/>
      <c r="B5440" s="15"/>
    </row>
    <row r="5441" spans="1:2" x14ac:dyDescent="0.2">
      <c r="A5441" s="15"/>
      <c r="B5441" s="15"/>
    </row>
    <row r="5442" spans="1:2" x14ac:dyDescent="0.2">
      <c r="A5442" s="15"/>
      <c r="B5442" s="15"/>
    </row>
    <row r="5443" spans="1:2" x14ac:dyDescent="0.2">
      <c r="A5443" s="15"/>
      <c r="B5443" s="15"/>
    </row>
    <row r="5444" spans="1:2" x14ac:dyDescent="0.2">
      <c r="A5444" s="15"/>
      <c r="B5444" s="15"/>
    </row>
    <row r="5445" spans="1:2" x14ac:dyDescent="0.2">
      <c r="A5445" s="15"/>
      <c r="B5445" s="15"/>
    </row>
    <row r="5446" spans="1:2" x14ac:dyDescent="0.2">
      <c r="A5446" s="15"/>
      <c r="B5446" s="15"/>
    </row>
    <row r="5447" spans="1:2" x14ac:dyDescent="0.2">
      <c r="A5447" s="15"/>
      <c r="B5447" s="15"/>
    </row>
    <row r="5448" spans="1:2" x14ac:dyDescent="0.2">
      <c r="A5448" s="15"/>
      <c r="B5448" s="15"/>
    </row>
    <row r="5449" spans="1:2" x14ac:dyDescent="0.2">
      <c r="A5449" s="15"/>
      <c r="B5449" s="15"/>
    </row>
    <row r="5450" spans="1:2" x14ac:dyDescent="0.2">
      <c r="A5450" s="15"/>
      <c r="B5450" s="15"/>
    </row>
    <row r="5451" spans="1:2" x14ac:dyDescent="0.2">
      <c r="A5451" s="15"/>
      <c r="B5451" s="15"/>
    </row>
    <row r="5452" spans="1:2" x14ac:dyDescent="0.2">
      <c r="A5452" s="15"/>
      <c r="B5452" s="15"/>
    </row>
    <row r="5453" spans="1:2" x14ac:dyDescent="0.2">
      <c r="A5453" s="15"/>
      <c r="B5453" s="15"/>
    </row>
    <row r="5454" spans="1:2" x14ac:dyDescent="0.2">
      <c r="A5454" s="15"/>
      <c r="B5454" s="15"/>
    </row>
    <row r="5455" spans="1:2" x14ac:dyDescent="0.2">
      <c r="A5455" s="15"/>
      <c r="B5455" s="15"/>
    </row>
    <row r="5456" spans="1:2" x14ac:dyDescent="0.2">
      <c r="A5456" s="15"/>
      <c r="B5456" s="15"/>
    </row>
    <row r="5457" spans="1:2" x14ac:dyDescent="0.2">
      <c r="A5457" s="15"/>
      <c r="B5457" s="15"/>
    </row>
    <row r="5458" spans="1:2" x14ac:dyDescent="0.2">
      <c r="A5458" s="15"/>
      <c r="B5458" s="15"/>
    </row>
    <row r="5459" spans="1:2" x14ac:dyDescent="0.2">
      <c r="A5459" s="15"/>
      <c r="B5459" s="15"/>
    </row>
    <row r="5460" spans="1:2" x14ac:dyDescent="0.2">
      <c r="A5460" s="15"/>
      <c r="B5460" s="15"/>
    </row>
    <row r="5461" spans="1:2" x14ac:dyDescent="0.2">
      <c r="A5461" s="15"/>
      <c r="B5461" s="15"/>
    </row>
    <row r="5462" spans="1:2" x14ac:dyDescent="0.2">
      <c r="A5462" s="15"/>
      <c r="B5462" s="15"/>
    </row>
    <row r="5463" spans="1:2" x14ac:dyDescent="0.2">
      <c r="A5463" s="15"/>
      <c r="B5463" s="15"/>
    </row>
    <row r="5464" spans="1:2" x14ac:dyDescent="0.2">
      <c r="A5464" s="15"/>
      <c r="B5464" s="15"/>
    </row>
    <row r="5465" spans="1:2" x14ac:dyDescent="0.2">
      <c r="A5465" s="15"/>
      <c r="B5465" s="15"/>
    </row>
    <row r="5466" spans="1:2" x14ac:dyDescent="0.2">
      <c r="A5466" s="15"/>
      <c r="B5466" s="15"/>
    </row>
    <row r="5467" spans="1:2" x14ac:dyDescent="0.2">
      <c r="A5467" s="15"/>
      <c r="B5467" s="15"/>
    </row>
    <row r="5468" spans="1:2" x14ac:dyDescent="0.2">
      <c r="A5468" s="15"/>
      <c r="B5468" s="15"/>
    </row>
    <row r="5469" spans="1:2" x14ac:dyDescent="0.2">
      <c r="A5469" s="15"/>
      <c r="B5469" s="15"/>
    </row>
    <row r="5470" spans="1:2" x14ac:dyDescent="0.2">
      <c r="A5470" s="15"/>
      <c r="B5470" s="15"/>
    </row>
    <row r="5471" spans="1:2" x14ac:dyDescent="0.2">
      <c r="A5471" s="15"/>
      <c r="B5471" s="15"/>
    </row>
    <row r="5472" spans="1:2" x14ac:dyDescent="0.2">
      <c r="A5472" s="15"/>
      <c r="B5472" s="15"/>
    </row>
    <row r="5473" spans="1:2" x14ac:dyDescent="0.2">
      <c r="A5473" s="15"/>
      <c r="B5473" s="15"/>
    </row>
    <row r="5474" spans="1:2" x14ac:dyDescent="0.2">
      <c r="A5474" s="15"/>
      <c r="B5474" s="15"/>
    </row>
    <row r="5475" spans="1:2" x14ac:dyDescent="0.2">
      <c r="A5475" s="15"/>
      <c r="B5475" s="15"/>
    </row>
    <row r="5476" spans="1:2" x14ac:dyDescent="0.2">
      <c r="A5476" s="15"/>
      <c r="B5476" s="15"/>
    </row>
    <row r="5477" spans="1:2" x14ac:dyDescent="0.2">
      <c r="A5477" s="15"/>
      <c r="B5477" s="15"/>
    </row>
    <row r="5478" spans="1:2" x14ac:dyDescent="0.2">
      <c r="A5478" s="15"/>
      <c r="B5478" s="15"/>
    </row>
    <row r="5479" spans="1:2" x14ac:dyDescent="0.2">
      <c r="A5479" s="15"/>
      <c r="B5479" s="15"/>
    </row>
    <row r="5480" spans="1:2" x14ac:dyDescent="0.2">
      <c r="A5480" s="15"/>
      <c r="B5480" s="15"/>
    </row>
    <row r="5481" spans="1:2" x14ac:dyDescent="0.2">
      <c r="A5481" s="15"/>
      <c r="B5481" s="15"/>
    </row>
    <row r="5482" spans="1:2" x14ac:dyDescent="0.2">
      <c r="A5482" s="15"/>
      <c r="B5482" s="15"/>
    </row>
    <row r="5483" spans="1:2" x14ac:dyDescent="0.2">
      <c r="A5483" s="15"/>
      <c r="B5483" s="15"/>
    </row>
    <row r="5484" spans="1:2" x14ac:dyDescent="0.2">
      <c r="A5484" s="15"/>
      <c r="B5484" s="15"/>
    </row>
    <row r="5485" spans="1:2" x14ac:dyDescent="0.2">
      <c r="A5485" s="15"/>
      <c r="B5485" s="15"/>
    </row>
    <row r="5486" spans="1:2" x14ac:dyDescent="0.2">
      <c r="A5486" s="15"/>
      <c r="B5486" s="15"/>
    </row>
    <row r="5487" spans="1:2" x14ac:dyDescent="0.2">
      <c r="A5487" s="15"/>
      <c r="B5487" s="15"/>
    </row>
    <row r="5488" spans="1:2" x14ac:dyDescent="0.2">
      <c r="A5488" s="15"/>
      <c r="B5488" s="15"/>
    </row>
    <row r="5489" spans="1:2" x14ac:dyDescent="0.2">
      <c r="A5489" s="15"/>
      <c r="B5489" s="15"/>
    </row>
    <row r="5490" spans="1:2" x14ac:dyDescent="0.2">
      <c r="A5490" s="15"/>
      <c r="B5490" s="15"/>
    </row>
    <row r="5491" spans="1:2" x14ac:dyDescent="0.2">
      <c r="A5491" s="15"/>
      <c r="B5491" s="15"/>
    </row>
    <row r="5492" spans="1:2" x14ac:dyDescent="0.2">
      <c r="A5492" s="15"/>
      <c r="B5492" s="15"/>
    </row>
    <row r="5493" spans="1:2" x14ac:dyDescent="0.2">
      <c r="A5493" s="15"/>
      <c r="B5493" s="15"/>
    </row>
    <row r="5494" spans="1:2" x14ac:dyDescent="0.2">
      <c r="A5494" s="15"/>
      <c r="B5494" s="15"/>
    </row>
    <row r="5495" spans="1:2" x14ac:dyDescent="0.2">
      <c r="A5495" s="15"/>
      <c r="B5495" s="15"/>
    </row>
    <row r="5496" spans="1:2" x14ac:dyDescent="0.2">
      <c r="A5496" s="15"/>
      <c r="B5496" s="15"/>
    </row>
    <row r="5497" spans="1:2" x14ac:dyDescent="0.2">
      <c r="A5497" s="15"/>
      <c r="B5497" s="15"/>
    </row>
    <row r="5498" spans="1:2" x14ac:dyDescent="0.2">
      <c r="A5498" s="15"/>
      <c r="B5498" s="15"/>
    </row>
    <row r="5499" spans="1:2" x14ac:dyDescent="0.2">
      <c r="A5499" s="15"/>
      <c r="B5499" s="15"/>
    </row>
    <row r="5500" spans="1:2" x14ac:dyDescent="0.2">
      <c r="A5500" s="15"/>
      <c r="B5500" s="15"/>
    </row>
    <row r="5501" spans="1:2" x14ac:dyDescent="0.2">
      <c r="A5501" s="15"/>
      <c r="B5501" s="15"/>
    </row>
    <row r="5502" spans="1:2" x14ac:dyDescent="0.2">
      <c r="A5502" s="15"/>
      <c r="B5502" s="15"/>
    </row>
    <row r="5503" spans="1:2" x14ac:dyDescent="0.2">
      <c r="A5503" s="15"/>
      <c r="B5503" s="15"/>
    </row>
    <row r="5504" spans="1:2" x14ac:dyDescent="0.2">
      <c r="A5504" s="15"/>
      <c r="B5504" s="15"/>
    </row>
    <row r="5505" spans="1:2" x14ac:dyDescent="0.2">
      <c r="A5505" s="15"/>
      <c r="B5505" s="15"/>
    </row>
    <row r="5506" spans="1:2" x14ac:dyDescent="0.2">
      <c r="A5506" s="15"/>
      <c r="B5506" s="15"/>
    </row>
    <row r="5507" spans="1:2" x14ac:dyDescent="0.2">
      <c r="A5507" s="15"/>
      <c r="B5507" s="15"/>
    </row>
    <row r="5508" spans="1:2" x14ac:dyDescent="0.2">
      <c r="A5508" s="15"/>
      <c r="B5508" s="15"/>
    </row>
    <row r="5509" spans="1:2" x14ac:dyDescent="0.2">
      <c r="A5509" s="15"/>
      <c r="B5509" s="15"/>
    </row>
    <row r="5510" spans="1:2" x14ac:dyDescent="0.2">
      <c r="A5510" s="15"/>
      <c r="B5510" s="15"/>
    </row>
    <row r="5511" spans="1:2" x14ac:dyDescent="0.2">
      <c r="A5511" s="15"/>
      <c r="B5511" s="15"/>
    </row>
    <row r="5512" spans="1:2" x14ac:dyDescent="0.2">
      <c r="A5512" s="15"/>
      <c r="B5512" s="15"/>
    </row>
    <row r="5513" spans="1:2" x14ac:dyDescent="0.2">
      <c r="A5513" s="15"/>
      <c r="B5513" s="15"/>
    </row>
    <row r="5514" spans="1:2" x14ac:dyDescent="0.2">
      <c r="A5514" s="15"/>
      <c r="B5514" s="15"/>
    </row>
    <row r="5515" spans="1:2" x14ac:dyDescent="0.2">
      <c r="A5515" s="15"/>
      <c r="B5515" s="15"/>
    </row>
    <row r="5516" spans="1:2" x14ac:dyDescent="0.2">
      <c r="A5516" s="15"/>
      <c r="B5516" s="15"/>
    </row>
    <row r="5517" spans="1:2" x14ac:dyDescent="0.2">
      <c r="A5517" s="15"/>
      <c r="B5517" s="15"/>
    </row>
    <row r="5518" spans="1:2" x14ac:dyDescent="0.2">
      <c r="A5518" s="15"/>
      <c r="B5518" s="15"/>
    </row>
    <row r="5519" spans="1:2" x14ac:dyDescent="0.2">
      <c r="A5519" s="15"/>
      <c r="B5519" s="15"/>
    </row>
    <row r="5520" spans="1:2" x14ac:dyDescent="0.2">
      <c r="A5520" s="15"/>
      <c r="B5520" s="15"/>
    </row>
    <row r="5521" spans="1:2" x14ac:dyDescent="0.2">
      <c r="A5521" s="15"/>
      <c r="B5521" s="15"/>
    </row>
    <row r="5522" spans="1:2" x14ac:dyDescent="0.2">
      <c r="A5522" s="15"/>
      <c r="B5522" s="15"/>
    </row>
    <row r="5523" spans="1:2" x14ac:dyDescent="0.2">
      <c r="A5523" s="15"/>
      <c r="B5523" s="15"/>
    </row>
    <row r="5524" spans="1:2" x14ac:dyDescent="0.2">
      <c r="A5524" s="15"/>
      <c r="B5524" s="15"/>
    </row>
    <row r="5525" spans="1:2" x14ac:dyDescent="0.2">
      <c r="A5525" s="15"/>
      <c r="B5525" s="15"/>
    </row>
    <row r="5526" spans="1:2" x14ac:dyDescent="0.2">
      <c r="A5526" s="15"/>
      <c r="B5526" s="15"/>
    </row>
    <row r="5527" spans="1:2" x14ac:dyDescent="0.2">
      <c r="A5527" s="15"/>
      <c r="B5527" s="15"/>
    </row>
    <row r="5528" spans="1:2" x14ac:dyDescent="0.2">
      <c r="A5528" s="15"/>
      <c r="B5528" s="15"/>
    </row>
    <row r="5529" spans="1:2" x14ac:dyDescent="0.2">
      <c r="A5529" s="15"/>
      <c r="B5529" s="15"/>
    </row>
    <row r="5530" spans="1:2" x14ac:dyDescent="0.2">
      <c r="A5530" s="15"/>
      <c r="B5530" s="15"/>
    </row>
    <row r="5531" spans="1:2" x14ac:dyDescent="0.2">
      <c r="A5531" s="15"/>
      <c r="B5531" s="15"/>
    </row>
    <row r="5532" spans="1:2" x14ac:dyDescent="0.2">
      <c r="A5532" s="15"/>
      <c r="B5532" s="15"/>
    </row>
    <row r="5533" spans="1:2" x14ac:dyDescent="0.2">
      <c r="A5533" s="15"/>
      <c r="B5533" s="15"/>
    </row>
    <row r="5534" spans="1:2" x14ac:dyDescent="0.2">
      <c r="A5534" s="15"/>
      <c r="B5534" s="15"/>
    </row>
    <row r="5535" spans="1:2" x14ac:dyDescent="0.2">
      <c r="A5535" s="15"/>
      <c r="B5535" s="15"/>
    </row>
    <row r="5536" spans="1:2" x14ac:dyDescent="0.2">
      <c r="A5536" s="15"/>
      <c r="B5536" s="15"/>
    </row>
    <row r="5537" spans="1:2" x14ac:dyDescent="0.2">
      <c r="A5537" s="15"/>
      <c r="B5537" s="15"/>
    </row>
    <row r="5538" spans="1:2" x14ac:dyDescent="0.2">
      <c r="A5538" s="15"/>
      <c r="B5538" s="15"/>
    </row>
    <row r="5539" spans="1:2" x14ac:dyDescent="0.2">
      <c r="A5539" s="15"/>
      <c r="B5539" s="15"/>
    </row>
    <row r="5540" spans="1:2" x14ac:dyDescent="0.2">
      <c r="A5540" s="15"/>
      <c r="B5540" s="15"/>
    </row>
    <row r="5541" spans="1:2" x14ac:dyDescent="0.2">
      <c r="A5541" s="15"/>
      <c r="B5541" s="15"/>
    </row>
    <row r="5542" spans="1:2" x14ac:dyDescent="0.2">
      <c r="A5542" s="15"/>
      <c r="B5542" s="15"/>
    </row>
    <row r="5543" spans="1:2" x14ac:dyDescent="0.2">
      <c r="A5543" s="15"/>
      <c r="B5543" s="15"/>
    </row>
    <row r="5544" spans="1:2" x14ac:dyDescent="0.2">
      <c r="A5544" s="15"/>
      <c r="B5544" s="15"/>
    </row>
    <row r="5545" spans="1:2" x14ac:dyDescent="0.2">
      <c r="A5545" s="15"/>
      <c r="B5545" s="15"/>
    </row>
    <row r="5546" spans="1:2" x14ac:dyDescent="0.2">
      <c r="A5546" s="15"/>
      <c r="B5546" s="15"/>
    </row>
    <row r="5547" spans="1:2" x14ac:dyDescent="0.2">
      <c r="A5547" s="15"/>
      <c r="B5547" s="15"/>
    </row>
    <row r="5548" spans="1:2" x14ac:dyDescent="0.2">
      <c r="A5548" s="15"/>
      <c r="B5548" s="15"/>
    </row>
    <row r="5549" spans="1:2" x14ac:dyDescent="0.2">
      <c r="A5549" s="15"/>
      <c r="B5549" s="15"/>
    </row>
    <row r="5550" spans="1:2" x14ac:dyDescent="0.2">
      <c r="A5550" s="15"/>
      <c r="B5550" s="15"/>
    </row>
    <row r="5551" spans="1:2" x14ac:dyDescent="0.2">
      <c r="A5551" s="15"/>
      <c r="B5551" s="15"/>
    </row>
    <row r="5552" spans="1:2" x14ac:dyDescent="0.2">
      <c r="A5552" s="15"/>
      <c r="B5552" s="15"/>
    </row>
    <row r="5553" spans="1:2" x14ac:dyDescent="0.2">
      <c r="A5553" s="15"/>
      <c r="B5553" s="15"/>
    </row>
    <row r="5554" spans="1:2" x14ac:dyDescent="0.2">
      <c r="A5554" s="15"/>
      <c r="B5554" s="15"/>
    </row>
    <row r="5555" spans="1:2" x14ac:dyDescent="0.2">
      <c r="A5555" s="15"/>
      <c r="B5555" s="15"/>
    </row>
    <row r="5556" spans="1:2" x14ac:dyDescent="0.2">
      <c r="A5556" s="15"/>
      <c r="B5556" s="15"/>
    </row>
    <row r="5557" spans="1:2" x14ac:dyDescent="0.2">
      <c r="A5557" s="15"/>
      <c r="B5557" s="15"/>
    </row>
    <row r="5558" spans="1:2" x14ac:dyDescent="0.2">
      <c r="A5558" s="15"/>
      <c r="B5558" s="15"/>
    </row>
    <row r="5559" spans="1:2" x14ac:dyDescent="0.2">
      <c r="A5559" s="15"/>
      <c r="B5559" s="15"/>
    </row>
    <row r="5560" spans="1:2" x14ac:dyDescent="0.2">
      <c r="A5560" s="15"/>
      <c r="B5560" s="15"/>
    </row>
    <row r="5561" spans="1:2" x14ac:dyDescent="0.2">
      <c r="A5561" s="15"/>
      <c r="B5561" s="15"/>
    </row>
    <row r="5562" spans="1:2" x14ac:dyDescent="0.2">
      <c r="A5562" s="15"/>
      <c r="B5562" s="15"/>
    </row>
    <row r="5563" spans="1:2" x14ac:dyDescent="0.2">
      <c r="A5563" s="15"/>
      <c r="B5563" s="15"/>
    </row>
    <row r="5564" spans="1:2" x14ac:dyDescent="0.2">
      <c r="A5564" s="15"/>
      <c r="B5564" s="15"/>
    </row>
    <row r="5565" spans="1:2" x14ac:dyDescent="0.2">
      <c r="A5565" s="15"/>
      <c r="B5565" s="15"/>
    </row>
    <row r="5566" spans="1:2" x14ac:dyDescent="0.2">
      <c r="A5566" s="15"/>
      <c r="B5566" s="15"/>
    </row>
    <row r="5567" spans="1:2" x14ac:dyDescent="0.2">
      <c r="A5567" s="15"/>
      <c r="B5567" s="15"/>
    </row>
    <row r="5568" spans="1:2" x14ac:dyDescent="0.2">
      <c r="A5568" s="15"/>
      <c r="B5568" s="15"/>
    </row>
    <row r="5569" spans="1:2" x14ac:dyDescent="0.2">
      <c r="A5569" s="15"/>
      <c r="B5569" s="15"/>
    </row>
    <row r="5570" spans="1:2" x14ac:dyDescent="0.2">
      <c r="A5570" s="15"/>
      <c r="B5570" s="15"/>
    </row>
    <row r="5571" spans="1:2" x14ac:dyDescent="0.2">
      <c r="A5571" s="15"/>
      <c r="B5571" s="15"/>
    </row>
    <row r="5572" spans="1:2" x14ac:dyDescent="0.2">
      <c r="A5572" s="15"/>
      <c r="B5572" s="15"/>
    </row>
    <row r="5573" spans="1:2" x14ac:dyDescent="0.2">
      <c r="A5573" s="15"/>
      <c r="B5573" s="15"/>
    </row>
    <row r="5574" spans="1:2" x14ac:dyDescent="0.2">
      <c r="A5574" s="15"/>
      <c r="B5574" s="15"/>
    </row>
    <row r="5575" spans="1:2" x14ac:dyDescent="0.2">
      <c r="A5575" s="15"/>
      <c r="B5575" s="15"/>
    </row>
    <row r="5576" spans="1:2" x14ac:dyDescent="0.2">
      <c r="A5576" s="15"/>
      <c r="B5576" s="15"/>
    </row>
    <row r="5577" spans="1:2" x14ac:dyDescent="0.2">
      <c r="A5577" s="15"/>
      <c r="B5577" s="15"/>
    </row>
    <row r="5578" spans="1:2" x14ac:dyDescent="0.2">
      <c r="A5578" s="15"/>
      <c r="B5578" s="15"/>
    </row>
    <row r="5579" spans="1:2" x14ac:dyDescent="0.2">
      <c r="A5579" s="15"/>
      <c r="B5579" s="15"/>
    </row>
    <row r="5580" spans="1:2" x14ac:dyDescent="0.2">
      <c r="A5580" s="15"/>
      <c r="B5580" s="15"/>
    </row>
    <row r="5581" spans="1:2" x14ac:dyDescent="0.2">
      <c r="A5581" s="15"/>
      <c r="B5581" s="15"/>
    </row>
    <row r="5582" spans="1:2" x14ac:dyDescent="0.2">
      <c r="A5582" s="15"/>
      <c r="B5582" s="15"/>
    </row>
    <row r="5583" spans="1:2" x14ac:dyDescent="0.2">
      <c r="A5583" s="15"/>
      <c r="B5583" s="15"/>
    </row>
    <row r="5584" spans="1:2" x14ac:dyDescent="0.2">
      <c r="A5584" s="15"/>
      <c r="B5584" s="15"/>
    </row>
    <row r="5585" spans="1:2" x14ac:dyDescent="0.2">
      <c r="A5585" s="15"/>
      <c r="B5585" s="15"/>
    </row>
    <row r="5586" spans="1:2" x14ac:dyDescent="0.2">
      <c r="A5586" s="15"/>
      <c r="B5586" s="15"/>
    </row>
    <row r="5587" spans="1:2" x14ac:dyDescent="0.2">
      <c r="A5587" s="15"/>
      <c r="B5587" s="15"/>
    </row>
    <row r="5588" spans="1:2" x14ac:dyDescent="0.2">
      <c r="A5588" s="15"/>
      <c r="B5588" s="15"/>
    </row>
    <row r="5589" spans="1:2" x14ac:dyDescent="0.2">
      <c r="A5589" s="15"/>
      <c r="B5589" s="15"/>
    </row>
    <row r="5590" spans="1:2" x14ac:dyDescent="0.2">
      <c r="A5590" s="15"/>
      <c r="B5590" s="15"/>
    </row>
    <row r="5591" spans="1:2" x14ac:dyDescent="0.2">
      <c r="A5591" s="15"/>
      <c r="B5591" s="15"/>
    </row>
    <row r="5592" spans="1:2" x14ac:dyDescent="0.2">
      <c r="A5592" s="15"/>
      <c r="B5592" s="15"/>
    </row>
    <row r="5593" spans="1:2" x14ac:dyDescent="0.2">
      <c r="A5593" s="15"/>
      <c r="B5593" s="15"/>
    </row>
    <row r="5594" spans="1:2" x14ac:dyDescent="0.2">
      <c r="A5594" s="15"/>
      <c r="B5594" s="15"/>
    </row>
    <row r="5595" spans="1:2" x14ac:dyDescent="0.2">
      <c r="A5595" s="15"/>
      <c r="B5595" s="15"/>
    </row>
    <row r="5596" spans="1:2" x14ac:dyDescent="0.2">
      <c r="A5596" s="15"/>
      <c r="B5596" s="15"/>
    </row>
    <row r="5597" spans="1:2" x14ac:dyDescent="0.2">
      <c r="A5597" s="15"/>
      <c r="B5597" s="15"/>
    </row>
    <row r="5598" spans="1:2" x14ac:dyDescent="0.2">
      <c r="A5598" s="15"/>
      <c r="B5598" s="15"/>
    </row>
    <row r="5599" spans="1:2" x14ac:dyDescent="0.2">
      <c r="A5599" s="15"/>
      <c r="B5599" s="15"/>
    </row>
    <row r="5600" spans="1:2" x14ac:dyDescent="0.2">
      <c r="A5600" s="15"/>
      <c r="B5600" s="15"/>
    </row>
    <row r="5601" spans="1:2" x14ac:dyDescent="0.2">
      <c r="A5601" s="15"/>
      <c r="B5601" s="15"/>
    </row>
    <row r="5602" spans="1:2" x14ac:dyDescent="0.2">
      <c r="A5602" s="15"/>
      <c r="B5602" s="15"/>
    </row>
    <row r="5603" spans="1:2" x14ac:dyDescent="0.2">
      <c r="A5603" s="15"/>
      <c r="B5603" s="15"/>
    </row>
    <row r="5604" spans="1:2" x14ac:dyDescent="0.2">
      <c r="A5604" s="15"/>
      <c r="B5604" s="15"/>
    </row>
    <row r="5605" spans="1:2" x14ac:dyDescent="0.2">
      <c r="A5605" s="15"/>
      <c r="B5605" s="15"/>
    </row>
    <row r="5606" spans="1:2" x14ac:dyDescent="0.2">
      <c r="A5606" s="15"/>
      <c r="B5606" s="15"/>
    </row>
    <row r="5607" spans="1:2" x14ac:dyDescent="0.2">
      <c r="A5607" s="15"/>
      <c r="B5607" s="15"/>
    </row>
    <row r="5608" spans="1:2" x14ac:dyDescent="0.2">
      <c r="A5608" s="15"/>
      <c r="B5608" s="15"/>
    </row>
    <row r="5609" spans="1:2" x14ac:dyDescent="0.2">
      <c r="A5609" s="15"/>
      <c r="B5609" s="15"/>
    </row>
    <row r="5610" spans="1:2" x14ac:dyDescent="0.2">
      <c r="A5610" s="15"/>
      <c r="B5610" s="15"/>
    </row>
    <row r="5611" spans="1:2" x14ac:dyDescent="0.2">
      <c r="A5611" s="15"/>
      <c r="B5611" s="15"/>
    </row>
    <row r="5612" spans="1:2" x14ac:dyDescent="0.2">
      <c r="A5612" s="15"/>
      <c r="B5612" s="15"/>
    </row>
    <row r="5613" spans="1:2" x14ac:dyDescent="0.2">
      <c r="A5613" s="15"/>
      <c r="B5613" s="15"/>
    </row>
    <row r="5614" spans="1:2" x14ac:dyDescent="0.2">
      <c r="A5614" s="15"/>
      <c r="B5614" s="15"/>
    </row>
    <row r="5615" spans="1:2" x14ac:dyDescent="0.2">
      <c r="A5615" s="15"/>
      <c r="B5615" s="15"/>
    </row>
    <row r="5616" spans="1:2" x14ac:dyDescent="0.2">
      <c r="A5616" s="15"/>
      <c r="B5616" s="15"/>
    </row>
    <row r="5617" spans="1:2" x14ac:dyDescent="0.2">
      <c r="A5617" s="15"/>
      <c r="B5617" s="15"/>
    </row>
    <row r="5618" spans="1:2" x14ac:dyDescent="0.2">
      <c r="A5618" s="15"/>
      <c r="B5618" s="15"/>
    </row>
    <row r="5619" spans="1:2" x14ac:dyDescent="0.2">
      <c r="A5619" s="15"/>
      <c r="B5619" s="15"/>
    </row>
    <row r="5620" spans="1:2" x14ac:dyDescent="0.2">
      <c r="A5620" s="15"/>
      <c r="B5620" s="15"/>
    </row>
    <row r="5621" spans="1:2" x14ac:dyDescent="0.2">
      <c r="A5621" s="15"/>
      <c r="B5621" s="15"/>
    </row>
    <row r="5622" spans="1:2" x14ac:dyDescent="0.2">
      <c r="A5622" s="15"/>
      <c r="B5622" s="15"/>
    </row>
    <row r="5623" spans="1:2" x14ac:dyDescent="0.2">
      <c r="A5623" s="15"/>
      <c r="B5623" s="15"/>
    </row>
    <row r="5624" spans="1:2" x14ac:dyDescent="0.2">
      <c r="A5624" s="15"/>
      <c r="B5624" s="15"/>
    </row>
    <row r="5625" spans="1:2" x14ac:dyDescent="0.2">
      <c r="A5625" s="15"/>
      <c r="B5625" s="15"/>
    </row>
    <row r="5626" spans="1:2" x14ac:dyDescent="0.2">
      <c r="A5626" s="15"/>
      <c r="B5626" s="15"/>
    </row>
    <row r="5627" spans="1:2" x14ac:dyDescent="0.2">
      <c r="A5627" s="15"/>
      <c r="B5627" s="15"/>
    </row>
    <row r="5628" spans="1:2" x14ac:dyDescent="0.2">
      <c r="A5628" s="15"/>
      <c r="B5628" s="15"/>
    </row>
    <row r="5629" spans="1:2" x14ac:dyDescent="0.2">
      <c r="A5629" s="15"/>
      <c r="B5629" s="15"/>
    </row>
    <row r="5630" spans="1:2" x14ac:dyDescent="0.2">
      <c r="A5630" s="15"/>
      <c r="B5630" s="15"/>
    </row>
    <row r="5631" spans="1:2" x14ac:dyDescent="0.2">
      <c r="A5631" s="15"/>
      <c r="B5631" s="15"/>
    </row>
    <row r="5632" spans="1:2" x14ac:dyDescent="0.2">
      <c r="A5632" s="15"/>
      <c r="B5632" s="15"/>
    </row>
    <row r="5633" spans="1:2" x14ac:dyDescent="0.2">
      <c r="A5633" s="15"/>
      <c r="B5633" s="15"/>
    </row>
    <row r="5634" spans="1:2" x14ac:dyDescent="0.2">
      <c r="A5634" s="15"/>
      <c r="B5634" s="15"/>
    </row>
    <row r="5635" spans="1:2" x14ac:dyDescent="0.2">
      <c r="A5635" s="15"/>
      <c r="B5635" s="15"/>
    </row>
    <row r="5636" spans="1:2" x14ac:dyDescent="0.2">
      <c r="A5636" s="15"/>
      <c r="B5636" s="15"/>
    </row>
    <row r="5637" spans="1:2" x14ac:dyDescent="0.2">
      <c r="A5637" s="15"/>
      <c r="B5637" s="15"/>
    </row>
    <row r="5638" spans="1:2" x14ac:dyDescent="0.2">
      <c r="A5638" s="15"/>
      <c r="B5638" s="15"/>
    </row>
    <row r="5639" spans="1:2" x14ac:dyDescent="0.2">
      <c r="A5639" s="15"/>
      <c r="B5639" s="15"/>
    </row>
    <row r="5640" spans="1:2" x14ac:dyDescent="0.2">
      <c r="A5640" s="15"/>
      <c r="B5640" s="15"/>
    </row>
    <row r="5641" spans="1:2" x14ac:dyDescent="0.2">
      <c r="A5641" s="15"/>
      <c r="B5641" s="15"/>
    </row>
    <row r="5642" spans="1:2" x14ac:dyDescent="0.2">
      <c r="A5642" s="15"/>
      <c r="B5642" s="15"/>
    </row>
    <row r="5643" spans="1:2" x14ac:dyDescent="0.2">
      <c r="A5643" s="15"/>
      <c r="B5643" s="15"/>
    </row>
    <row r="5644" spans="1:2" x14ac:dyDescent="0.2">
      <c r="A5644" s="15"/>
      <c r="B5644" s="15"/>
    </row>
    <row r="5645" spans="1:2" x14ac:dyDescent="0.2">
      <c r="A5645" s="15"/>
      <c r="B5645" s="15"/>
    </row>
    <row r="5646" spans="1:2" x14ac:dyDescent="0.2">
      <c r="A5646" s="15"/>
      <c r="B5646" s="15"/>
    </row>
    <row r="5647" spans="1:2" x14ac:dyDescent="0.2">
      <c r="A5647" s="15"/>
      <c r="B5647" s="15"/>
    </row>
    <row r="5648" spans="1:2" x14ac:dyDescent="0.2">
      <c r="A5648" s="15"/>
      <c r="B5648" s="15"/>
    </row>
    <row r="5649" spans="1:2" x14ac:dyDescent="0.2">
      <c r="A5649" s="15"/>
      <c r="B5649" s="15"/>
    </row>
    <row r="5650" spans="1:2" x14ac:dyDescent="0.2">
      <c r="A5650" s="15"/>
      <c r="B5650" s="15"/>
    </row>
    <row r="5651" spans="1:2" x14ac:dyDescent="0.2">
      <c r="A5651" s="15"/>
      <c r="B5651" s="15"/>
    </row>
    <row r="5652" spans="1:2" x14ac:dyDescent="0.2">
      <c r="A5652" s="15"/>
      <c r="B5652" s="15"/>
    </row>
    <row r="5653" spans="1:2" x14ac:dyDescent="0.2">
      <c r="A5653" s="15"/>
      <c r="B5653" s="15"/>
    </row>
    <row r="5654" spans="1:2" x14ac:dyDescent="0.2">
      <c r="A5654" s="15"/>
      <c r="B5654" s="15"/>
    </row>
    <row r="5655" spans="1:2" x14ac:dyDescent="0.2">
      <c r="A5655" s="15"/>
      <c r="B5655" s="15"/>
    </row>
    <row r="5656" spans="1:2" x14ac:dyDescent="0.2">
      <c r="A5656" s="15"/>
      <c r="B5656" s="15"/>
    </row>
    <row r="5657" spans="1:2" x14ac:dyDescent="0.2">
      <c r="A5657" s="15"/>
      <c r="B5657" s="15"/>
    </row>
    <row r="5658" spans="1:2" x14ac:dyDescent="0.2">
      <c r="A5658" s="15"/>
      <c r="B5658" s="15"/>
    </row>
    <row r="5659" spans="1:2" x14ac:dyDescent="0.2">
      <c r="A5659" s="15"/>
      <c r="B5659" s="15"/>
    </row>
    <row r="5660" spans="1:2" x14ac:dyDescent="0.2">
      <c r="A5660" s="15"/>
      <c r="B5660" s="15"/>
    </row>
    <row r="5661" spans="1:2" x14ac:dyDescent="0.2">
      <c r="A5661" s="15"/>
      <c r="B5661" s="15"/>
    </row>
    <row r="5662" spans="1:2" x14ac:dyDescent="0.2">
      <c r="A5662" s="15"/>
      <c r="B5662" s="15"/>
    </row>
    <row r="5663" spans="1:2" x14ac:dyDescent="0.2">
      <c r="A5663" s="15"/>
      <c r="B5663" s="15"/>
    </row>
    <row r="5664" spans="1:2" x14ac:dyDescent="0.2">
      <c r="A5664" s="15"/>
      <c r="B5664" s="15"/>
    </row>
    <row r="5665" spans="1:2" x14ac:dyDescent="0.2">
      <c r="A5665" s="15"/>
      <c r="B5665" s="15"/>
    </row>
    <row r="5666" spans="1:2" x14ac:dyDescent="0.2">
      <c r="A5666" s="15"/>
      <c r="B5666" s="15"/>
    </row>
    <row r="5667" spans="1:2" x14ac:dyDescent="0.2">
      <c r="A5667" s="15"/>
      <c r="B5667" s="15"/>
    </row>
    <row r="5668" spans="1:2" x14ac:dyDescent="0.2">
      <c r="A5668" s="15"/>
      <c r="B5668" s="15"/>
    </row>
    <row r="5669" spans="1:2" x14ac:dyDescent="0.2">
      <c r="A5669" s="15"/>
      <c r="B5669" s="15"/>
    </row>
    <row r="5670" spans="1:2" x14ac:dyDescent="0.2">
      <c r="A5670" s="15"/>
      <c r="B5670" s="15"/>
    </row>
    <row r="5671" spans="1:2" x14ac:dyDescent="0.2">
      <c r="A5671" s="15"/>
      <c r="B5671" s="15"/>
    </row>
    <row r="5672" spans="1:2" x14ac:dyDescent="0.2">
      <c r="A5672" s="15"/>
      <c r="B5672" s="15"/>
    </row>
    <row r="5673" spans="1:2" x14ac:dyDescent="0.2">
      <c r="A5673" s="15"/>
      <c r="B5673" s="15"/>
    </row>
    <row r="5674" spans="1:2" x14ac:dyDescent="0.2">
      <c r="A5674" s="15"/>
      <c r="B5674" s="15"/>
    </row>
    <row r="5675" spans="1:2" x14ac:dyDescent="0.2">
      <c r="A5675" s="15"/>
      <c r="B5675" s="15"/>
    </row>
    <row r="5676" spans="1:2" x14ac:dyDescent="0.2">
      <c r="A5676" s="15"/>
      <c r="B5676" s="15"/>
    </row>
    <row r="5677" spans="1:2" x14ac:dyDescent="0.2">
      <c r="A5677" s="15"/>
      <c r="B5677" s="15"/>
    </row>
    <row r="5678" spans="1:2" x14ac:dyDescent="0.2">
      <c r="A5678" s="15"/>
      <c r="B5678" s="15"/>
    </row>
    <row r="5679" spans="1:2" x14ac:dyDescent="0.2">
      <c r="A5679" s="15"/>
      <c r="B5679" s="15"/>
    </row>
    <row r="5680" spans="1:2" x14ac:dyDescent="0.2">
      <c r="A5680" s="15"/>
      <c r="B5680" s="15"/>
    </row>
    <row r="5681" spans="1:2" x14ac:dyDescent="0.2">
      <c r="A5681" s="15"/>
      <c r="B5681" s="15"/>
    </row>
    <row r="5682" spans="1:2" x14ac:dyDescent="0.2">
      <c r="A5682" s="15"/>
      <c r="B5682" s="15"/>
    </row>
    <row r="5683" spans="1:2" x14ac:dyDescent="0.2">
      <c r="A5683" s="15"/>
      <c r="B5683" s="15"/>
    </row>
    <row r="5684" spans="1:2" x14ac:dyDescent="0.2">
      <c r="A5684" s="15"/>
      <c r="B5684" s="15"/>
    </row>
    <row r="5685" spans="1:2" x14ac:dyDescent="0.2">
      <c r="A5685" s="15"/>
      <c r="B5685" s="15"/>
    </row>
    <row r="5686" spans="1:2" x14ac:dyDescent="0.2">
      <c r="A5686" s="15"/>
      <c r="B5686" s="15"/>
    </row>
    <row r="5687" spans="1:2" x14ac:dyDescent="0.2">
      <c r="A5687" s="15"/>
      <c r="B5687" s="15"/>
    </row>
    <row r="5688" spans="1:2" x14ac:dyDescent="0.2">
      <c r="A5688" s="15"/>
      <c r="B5688" s="15"/>
    </row>
    <row r="5689" spans="1:2" x14ac:dyDescent="0.2">
      <c r="A5689" s="15"/>
      <c r="B5689" s="15"/>
    </row>
    <row r="5690" spans="1:2" x14ac:dyDescent="0.2">
      <c r="A5690" s="15"/>
      <c r="B5690" s="15"/>
    </row>
    <row r="5691" spans="1:2" x14ac:dyDescent="0.2">
      <c r="A5691" s="15"/>
      <c r="B5691" s="15"/>
    </row>
    <row r="5692" spans="1:2" x14ac:dyDescent="0.2">
      <c r="A5692" s="15"/>
      <c r="B5692" s="15"/>
    </row>
    <row r="5693" spans="1:2" x14ac:dyDescent="0.2">
      <c r="A5693" s="15"/>
      <c r="B5693" s="15"/>
    </row>
    <row r="5694" spans="1:2" x14ac:dyDescent="0.2">
      <c r="A5694" s="15"/>
      <c r="B5694" s="15"/>
    </row>
    <row r="5695" spans="1:2" x14ac:dyDescent="0.2">
      <c r="A5695" s="15"/>
      <c r="B5695" s="15"/>
    </row>
    <row r="5696" spans="1:2" x14ac:dyDescent="0.2">
      <c r="A5696" s="15"/>
      <c r="B5696" s="15"/>
    </row>
    <row r="5697" spans="1:2" x14ac:dyDescent="0.2">
      <c r="A5697" s="15"/>
      <c r="B5697" s="15"/>
    </row>
    <row r="5698" spans="1:2" x14ac:dyDescent="0.2">
      <c r="A5698" s="15"/>
      <c r="B5698" s="15"/>
    </row>
    <row r="5699" spans="1:2" x14ac:dyDescent="0.2">
      <c r="A5699" s="15"/>
      <c r="B5699" s="15"/>
    </row>
    <row r="5700" spans="1:2" x14ac:dyDescent="0.2">
      <c r="A5700" s="15"/>
      <c r="B5700" s="15"/>
    </row>
    <row r="5701" spans="1:2" x14ac:dyDescent="0.2">
      <c r="A5701" s="15"/>
      <c r="B5701" s="15"/>
    </row>
    <row r="5702" spans="1:2" x14ac:dyDescent="0.2">
      <c r="A5702" s="15"/>
      <c r="B5702" s="15"/>
    </row>
    <row r="5703" spans="1:2" x14ac:dyDescent="0.2">
      <c r="A5703" s="15"/>
      <c r="B5703" s="15"/>
    </row>
    <row r="5704" spans="1:2" x14ac:dyDescent="0.2">
      <c r="A5704" s="15"/>
      <c r="B5704" s="15"/>
    </row>
    <row r="5705" spans="1:2" x14ac:dyDescent="0.2">
      <c r="A5705" s="15"/>
      <c r="B5705" s="15"/>
    </row>
    <row r="5706" spans="1:2" x14ac:dyDescent="0.2">
      <c r="A5706" s="15"/>
      <c r="B5706" s="15"/>
    </row>
    <row r="5707" spans="1:2" x14ac:dyDescent="0.2">
      <c r="A5707" s="15"/>
      <c r="B5707" s="15"/>
    </row>
    <row r="5708" spans="1:2" x14ac:dyDescent="0.2">
      <c r="A5708" s="15"/>
      <c r="B5708" s="15"/>
    </row>
    <row r="5709" spans="1:2" x14ac:dyDescent="0.2">
      <c r="A5709" s="15"/>
      <c r="B5709" s="15"/>
    </row>
    <row r="5710" spans="1:2" x14ac:dyDescent="0.2">
      <c r="A5710" s="15"/>
      <c r="B5710" s="15"/>
    </row>
    <row r="5711" spans="1:2" x14ac:dyDescent="0.2">
      <c r="A5711" s="15"/>
      <c r="B5711" s="15"/>
    </row>
    <row r="5712" spans="1:2" x14ac:dyDescent="0.2">
      <c r="A5712" s="15"/>
      <c r="B5712" s="15"/>
    </row>
    <row r="5713" spans="1:2" x14ac:dyDescent="0.2">
      <c r="A5713" s="15"/>
      <c r="B5713" s="15"/>
    </row>
    <row r="5714" spans="1:2" x14ac:dyDescent="0.2">
      <c r="A5714" s="15"/>
      <c r="B5714" s="15"/>
    </row>
    <row r="5715" spans="1:2" x14ac:dyDescent="0.2">
      <c r="A5715" s="15"/>
      <c r="B5715" s="15"/>
    </row>
    <row r="5716" spans="1:2" x14ac:dyDescent="0.2">
      <c r="A5716" s="15"/>
      <c r="B5716" s="15"/>
    </row>
    <row r="5717" spans="1:2" x14ac:dyDescent="0.2">
      <c r="A5717" s="15"/>
      <c r="B5717" s="15"/>
    </row>
    <row r="5718" spans="1:2" x14ac:dyDescent="0.2">
      <c r="A5718" s="15"/>
      <c r="B5718" s="15"/>
    </row>
    <row r="5719" spans="1:2" x14ac:dyDescent="0.2">
      <c r="A5719" s="15"/>
      <c r="B5719" s="15"/>
    </row>
    <row r="5720" spans="1:2" x14ac:dyDescent="0.2">
      <c r="A5720" s="15"/>
      <c r="B5720" s="15"/>
    </row>
    <row r="5721" spans="1:2" x14ac:dyDescent="0.2">
      <c r="A5721" s="15"/>
      <c r="B5721" s="15"/>
    </row>
    <row r="5722" spans="1:2" x14ac:dyDescent="0.2">
      <c r="A5722" s="15"/>
      <c r="B5722" s="15"/>
    </row>
    <row r="5723" spans="1:2" x14ac:dyDescent="0.2">
      <c r="A5723" s="15"/>
      <c r="B5723" s="15"/>
    </row>
    <row r="5724" spans="1:2" x14ac:dyDescent="0.2">
      <c r="A5724" s="15"/>
      <c r="B5724" s="15"/>
    </row>
    <row r="5725" spans="1:2" x14ac:dyDescent="0.2">
      <c r="A5725" s="15"/>
      <c r="B5725" s="15"/>
    </row>
    <row r="5726" spans="1:2" x14ac:dyDescent="0.2">
      <c r="A5726" s="15"/>
      <c r="B5726" s="15"/>
    </row>
    <row r="5727" spans="1:2" x14ac:dyDescent="0.2">
      <c r="A5727" s="15"/>
      <c r="B5727" s="15"/>
    </row>
    <row r="5728" spans="1:2" x14ac:dyDescent="0.2">
      <c r="A5728" s="15"/>
      <c r="B5728" s="15"/>
    </row>
    <row r="5729" spans="1:2" x14ac:dyDescent="0.2">
      <c r="A5729" s="15"/>
      <c r="B5729" s="15"/>
    </row>
    <row r="5730" spans="1:2" x14ac:dyDescent="0.2">
      <c r="A5730" s="15"/>
      <c r="B5730" s="15"/>
    </row>
    <row r="5731" spans="1:2" x14ac:dyDescent="0.2">
      <c r="A5731" s="15"/>
      <c r="B5731" s="15"/>
    </row>
    <row r="5732" spans="1:2" x14ac:dyDescent="0.2">
      <c r="A5732" s="15"/>
      <c r="B5732" s="15"/>
    </row>
    <row r="5733" spans="1:2" x14ac:dyDescent="0.2">
      <c r="A5733" s="15"/>
      <c r="B5733" s="15"/>
    </row>
    <row r="5734" spans="1:2" x14ac:dyDescent="0.2">
      <c r="A5734" s="15"/>
      <c r="B5734" s="15"/>
    </row>
    <row r="5735" spans="1:2" x14ac:dyDescent="0.2">
      <c r="A5735" s="15"/>
      <c r="B5735" s="15"/>
    </row>
    <row r="5736" spans="1:2" x14ac:dyDescent="0.2">
      <c r="A5736" s="15"/>
      <c r="B5736" s="15"/>
    </row>
    <row r="5737" spans="1:2" x14ac:dyDescent="0.2">
      <c r="A5737" s="15"/>
      <c r="B5737" s="15"/>
    </row>
    <row r="5738" spans="1:2" x14ac:dyDescent="0.2">
      <c r="A5738" s="15"/>
      <c r="B5738" s="15"/>
    </row>
    <row r="5739" spans="1:2" x14ac:dyDescent="0.2">
      <c r="A5739" s="15"/>
      <c r="B5739" s="15"/>
    </row>
    <row r="5740" spans="1:2" x14ac:dyDescent="0.2">
      <c r="A5740" s="15"/>
      <c r="B5740" s="15"/>
    </row>
    <row r="5741" spans="1:2" x14ac:dyDescent="0.2">
      <c r="A5741" s="15"/>
      <c r="B5741" s="15"/>
    </row>
    <row r="5742" spans="1:2" x14ac:dyDescent="0.2">
      <c r="A5742" s="15"/>
      <c r="B5742" s="15"/>
    </row>
    <row r="5743" spans="1:2" x14ac:dyDescent="0.2">
      <c r="A5743" s="15"/>
      <c r="B5743" s="15"/>
    </row>
    <row r="5744" spans="1:2" x14ac:dyDescent="0.2">
      <c r="A5744" s="15"/>
      <c r="B5744" s="15"/>
    </row>
    <row r="5745" spans="1:2" x14ac:dyDescent="0.2">
      <c r="A5745" s="15"/>
      <c r="B5745" s="15"/>
    </row>
    <row r="5746" spans="1:2" x14ac:dyDescent="0.2">
      <c r="A5746" s="15"/>
      <c r="B5746" s="15"/>
    </row>
    <row r="5747" spans="1:2" x14ac:dyDescent="0.2">
      <c r="A5747" s="15"/>
      <c r="B5747" s="15"/>
    </row>
    <row r="5748" spans="1:2" x14ac:dyDescent="0.2">
      <c r="A5748" s="15"/>
      <c r="B5748" s="15"/>
    </row>
    <row r="5749" spans="1:2" x14ac:dyDescent="0.2">
      <c r="A5749" s="15"/>
      <c r="B5749" s="15"/>
    </row>
    <row r="5750" spans="1:2" x14ac:dyDescent="0.2">
      <c r="A5750" s="15"/>
      <c r="B5750" s="15"/>
    </row>
    <row r="5751" spans="1:2" x14ac:dyDescent="0.2">
      <c r="A5751" s="15"/>
      <c r="B5751" s="15"/>
    </row>
    <row r="5752" spans="1:2" x14ac:dyDescent="0.2">
      <c r="A5752" s="15"/>
      <c r="B5752" s="15"/>
    </row>
    <row r="5753" spans="1:2" x14ac:dyDescent="0.2">
      <c r="A5753" s="15"/>
      <c r="B5753" s="15"/>
    </row>
    <row r="5754" spans="1:2" x14ac:dyDescent="0.2">
      <c r="A5754" s="15"/>
      <c r="B5754" s="15"/>
    </row>
    <row r="5755" spans="1:2" x14ac:dyDescent="0.2">
      <c r="A5755" s="15"/>
      <c r="B5755" s="15"/>
    </row>
    <row r="5756" spans="1:2" x14ac:dyDescent="0.2">
      <c r="A5756" s="15"/>
      <c r="B5756" s="15"/>
    </row>
    <row r="5757" spans="1:2" x14ac:dyDescent="0.2">
      <c r="A5757" s="15"/>
      <c r="B5757" s="15"/>
    </row>
    <row r="5758" spans="1:2" x14ac:dyDescent="0.2">
      <c r="A5758" s="15"/>
      <c r="B5758" s="15"/>
    </row>
    <row r="5759" spans="1:2" x14ac:dyDescent="0.2">
      <c r="A5759" s="15"/>
      <c r="B5759" s="15"/>
    </row>
    <row r="5760" spans="1:2" x14ac:dyDescent="0.2">
      <c r="A5760" s="15"/>
      <c r="B5760" s="15"/>
    </row>
    <row r="5761" spans="1:2" x14ac:dyDescent="0.2">
      <c r="A5761" s="15"/>
      <c r="B5761" s="15"/>
    </row>
    <row r="5762" spans="1:2" x14ac:dyDescent="0.2">
      <c r="A5762" s="15"/>
      <c r="B5762" s="15"/>
    </row>
    <row r="5763" spans="1:2" x14ac:dyDescent="0.2">
      <c r="A5763" s="15"/>
      <c r="B5763" s="15"/>
    </row>
    <row r="5764" spans="1:2" x14ac:dyDescent="0.2">
      <c r="A5764" s="15"/>
      <c r="B5764" s="15"/>
    </row>
    <row r="5765" spans="1:2" x14ac:dyDescent="0.2">
      <c r="A5765" s="15"/>
      <c r="B5765" s="15"/>
    </row>
    <row r="5766" spans="1:2" x14ac:dyDescent="0.2">
      <c r="A5766" s="15"/>
      <c r="B5766" s="15"/>
    </row>
    <row r="5767" spans="1:2" x14ac:dyDescent="0.2">
      <c r="A5767" s="15"/>
      <c r="B5767" s="15"/>
    </row>
    <row r="5768" spans="1:2" x14ac:dyDescent="0.2">
      <c r="A5768" s="15"/>
      <c r="B5768" s="15"/>
    </row>
    <row r="5769" spans="1:2" x14ac:dyDescent="0.2">
      <c r="A5769" s="15"/>
      <c r="B5769" s="15"/>
    </row>
    <row r="5770" spans="1:2" x14ac:dyDescent="0.2">
      <c r="A5770" s="15"/>
      <c r="B5770" s="15"/>
    </row>
    <row r="5771" spans="1:2" x14ac:dyDescent="0.2">
      <c r="A5771" s="15"/>
      <c r="B5771" s="15"/>
    </row>
    <row r="5772" spans="1:2" x14ac:dyDescent="0.2">
      <c r="A5772" s="15"/>
      <c r="B5772" s="15"/>
    </row>
    <row r="5773" spans="1:2" x14ac:dyDescent="0.2">
      <c r="A5773" s="15"/>
      <c r="B5773" s="15"/>
    </row>
    <row r="5774" spans="1:2" x14ac:dyDescent="0.2">
      <c r="A5774" s="15"/>
      <c r="B5774" s="15"/>
    </row>
    <row r="5775" spans="1:2" x14ac:dyDescent="0.2">
      <c r="A5775" s="15"/>
      <c r="B5775" s="15"/>
    </row>
    <row r="5776" spans="1:2" x14ac:dyDescent="0.2">
      <c r="A5776" s="15"/>
      <c r="B5776" s="15"/>
    </row>
    <row r="5777" spans="1:2" x14ac:dyDescent="0.2">
      <c r="A5777" s="15"/>
      <c r="B5777" s="15"/>
    </row>
    <row r="5778" spans="1:2" x14ac:dyDescent="0.2">
      <c r="A5778" s="15"/>
      <c r="B5778" s="15"/>
    </row>
    <row r="5779" spans="1:2" x14ac:dyDescent="0.2">
      <c r="A5779" s="15"/>
      <c r="B5779" s="15"/>
    </row>
    <row r="5780" spans="1:2" x14ac:dyDescent="0.2">
      <c r="A5780" s="15"/>
      <c r="B5780" s="15"/>
    </row>
    <row r="5781" spans="1:2" x14ac:dyDescent="0.2">
      <c r="A5781" s="15"/>
      <c r="B5781" s="15"/>
    </row>
    <row r="5782" spans="1:2" x14ac:dyDescent="0.2">
      <c r="A5782" s="15"/>
      <c r="B5782" s="15"/>
    </row>
    <row r="5783" spans="1:2" x14ac:dyDescent="0.2">
      <c r="A5783" s="15"/>
      <c r="B5783" s="15"/>
    </row>
    <row r="5784" spans="1:2" x14ac:dyDescent="0.2">
      <c r="A5784" s="15"/>
      <c r="B5784" s="15"/>
    </row>
    <row r="5785" spans="1:2" x14ac:dyDescent="0.2">
      <c r="A5785" s="15"/>
      <c r="B5785" s="15"/>
    </row>
    <row r="5786" spans="1:2" x14ac:dyDescent="0.2">
      <c r="A5786" s="15"/>
      <c r="B5786" s="15"/>
    </row>
    <row r="5787" spans="1:2" x14ac:dyDescent="0.2">
      <c r="A5787" s="15"/>
      <c r="B5787" s="15"/>
    </row>
    <row r="5788" spans="1:2" x14ac:dyDescent="0.2">
      <c r="A5788" s="15"/>
      <c r="B5788" s="15"/>
    </row>
    <row r="5789" spans="1:2" x14ac:dyDescent="0.2">
      <c r="A5789" s="15"/>
      <c r="B5789" s="15"/>
    </row>
    <row r="5790" spans="1:2" x14ac:dyDescent="0.2">
      <c r="A5790" s="15"/>
      <c r="B5790" s="15"/>
    </row>
    <row r="5791" spans="1:2" x14ac:dyDescent="0.2">
      <c r="A5791" s="15"/>
      <c r="B5791" s="15"/>
    </row>
    <row r="5792" spans="1:2" x14ac:dyDescent="0.2">
      <c r="A5792" s="15"/>
      <c r="B5792" s="15"/>
    </row>
    <row r="5793" spans="1:2" x14ac:dyDescent="0.2">
      <c r="A5793" s="15"/>
      <c r="B5793" s="15"/>
    </row>
    <row r="5794" spans="1:2" x14ac:dyDescent="0.2">
      <c r="A5794" s="15"/>
      <c r="B5794" s="15"/>
    </row>
    <row r="5795" spans="1:2" x14ac:dyDescent="0.2">
      <c r="A5795" s="15"/>
      <c r="B5795" s="15"/>
    </row>
    <row r="5796" spans="1:2" x14ac:dyDescent="0.2">
      <c r="A5796" s="15"/>
      <c r="B5796" s="15"/>
    </row>
    <row r="5797" spans="1:2" x14ac:dyDescent="0.2">
      <c r="A5797" s="15"/>
      <c r="B5797" s="15"/>
    </row>
    <row r="5798" spans="1:2" x14ac:dyDescent="0.2">
      <c r="A5798" s="15"/>
      <c r="B5798" s="15"/>
    </row>
    <row r="5799" spans="1:2" x14ac:dyDescent="0.2">
      <c r="A5799" s="15"/>
      <c r="B5799" s="15"/>
    </row>
    <row r="5800" spans="1:2" x14ac:dyDescent="0.2">
      <c r="A5800" s="15"/>
      <c r="B5800" s="15"/>
    </row>
    <row r="5801" spans="1:2" x14ac:dyDescent="0.2">
      <c r="A5801" s="15"/>
      <c r="B5801" s="15"/>
    </row>
    <row r="5802" spans="1:2" x14ac:dyDescent="0.2">
      <c r="A5802" s="15"/>
      <c r="B5802" s="15"/>
    </row>
    <row r="5803" spans="1:2" x14ac:dyDescent="0.2">
      <c r="A5803" s="15"/>
      <c r="B5803" s="15"/>
    </row>
    <row r="5804" spans="1:2" x14ac:dyDescent="0.2">
      <c r="A5804" s="15"/>
      <c r="B5804" s="15"/>
    </row>
    <row r="5805" spans="1:2" x14ac:dyDescent="0.2">
      <c r="A5805" s="15"/>
      <c r="B5805" s="15"/>
    </row>
    <row r="5806" spans="1:2" x14ac:dyDescent="0.2">
      <c r="A5806" s="15"/>
      <c r="B5806" s="15"/>
    </row>
    <row r="5807" spans="1:2" x14ac:dyDescent="0.2">
      <c r="A5807" s="15"/>
      <c r="B5807" s="15"/>
    </row>
    <row r="5808" spans="1:2" x14ac:dyDescent="0.2">
      <c r="A5808" s="15"/>
      <c r="B5808" s="15"/>
    </row>
    <row r="5809" spans="1:2" x14ac:dyDescent="0.2">
      <c r="A5809" s="15"/>
      <c r="B5809" s="15"/>
    </row>
    <row r="5810" spans="1:2" x14ac:dyDescent="0.2">
      <c r="A5810" s="15"/>
      <c r="B5810" s="15"/>
    </row>
    <row r="5811" spans="1:2" x14ac:dyDescent="0.2">
      <c r="A5811" s="15"/>
      <c r="B5811" s="15"/>
    </row>
    <row r="5812" spans="1:2" x14ac:dyDescent="0.2">
      <c r="A5812" s="15"/>
      <c r="B5812" s="15"/>
    </row>
    <row r="5813" spans="1:2" x14ac:dyDescent="0.2">
      <c r="A5813" s="15"/>
      <c r="B5813" s="15"/>
    </row>
    <row r="5814" spans="1:2" x14ac:dyDescent="0.2">
      <c r="A5814" s="15"/>
      <c r="B5814" s="15"/>
    </row>
    <row r="5815" spans="1:2" x14ac:dyDescent="0.2">
      <c r="A5815" s="15"/>
      <c r="B5815" s="15"/>
    </row>
    <row r="5816" spans="1:2" x14ac:dyDescent="0.2">
      <c r="A5816" s="15"/>
      <c r="B5816" s="15"/>
    </row>
    <row r="5817" spans="1:2" x14ac:dyDescent="0.2">
      <c r="A5817" s="15"/>
      <c r="B5817" s="15"/>
    </row>
    <row r="5818" spans="1:2" x14ac:dyDescent="0.2">
      <c r="A5818" s="15"/>
      <c r="B5818" s="15"/>
    </row>
    <row r="5819" spans="1:2" x14ac:dyDescent="0.2">
      <c r="A5819" s="15"/>
      <c r="B5819" s="15"/>
    </row>
    <row r="5820" spans="1:2" x14ac:dyDescent="0.2">
      <c r="A5820" s="15"/>
      <c r="B5820" s="15"/>
    </row>
    <row r="5821" spans="1:2" x14ac:dyDescent="0.2">
      <c r="A5821" s="15"/>
      <c r="B5821" s="15"/>
    </row>
    <row r="5822" spans="1:2" x14ac:dyDescent="0.2">
      <c r="A5822" s="15"/>
      <c r="B5822" s="15"/>
    </row>
    <row r="5823" spans="1:2" x14ac:dyDescent="0.2">
      <c r="A5823" s="15"/>
      <c r="B5823" s="15"/>
    </row>
    <row r="5824" spans="1:2" x14ac:dyDescent="0.2">
      <c r="A5824" s="15"/>
      <c r="B5824" s="15"/>
    </row>
    <row r="5825" spans="1:2" x14ac:dyDescent="0.2">
      <c r="A5825" s="15"/>
      <c r="B5825" s="15"/>
    </row>
    <row r="5826" spans="1:2" x14ac:dyDescent="0.2">
      <c r="A5826" s="15"/>
      <c r="B5826" s="15"/>
    </row>
    <row r="5827" spans="1:2" x14ac:dyDescent="0.2">
      <c r="A5827" s="15"/>
      <c r="B5827" s="15"/>
    </row>
    <row r="5828" spans="1:2" x14ac:dyDescent="0.2">
      <c r="A5828" s="15"/>
      <c r="B5828" s="15"/>
    </row>
    <row r="5829" spans="1:2" x14ac:dyDescent="0.2">
      <c r="A5829" s="15"/>
      <c r="B5829" s="15"/>
    </row>
    <row r="5830" spans="1:2" x14ac:dyDescent="0.2">
      <c r="A5830" s="15"/>
      <c r="B5830" s="15"/>
    </row>
    <row r="5831" spans="1:2" x14ac:dyDescent="0.2">
      <c r="A5831" s="15"/>
      <c r="B5831" s="15"/>
    </row>
    <row r="5832" spans="1:2" x14ac:dyDescent="0.2">
      <c r="A5832" s="15"/>
      <c r="B5832" s="15"/>
    </row>
    <row r="5833" spans="1:2" x14ac:dyDescent="0.2">
      <c r="A5833" s="15"/>
      <c r="B5833" s="15"/>
    </row>
    <row r="5834" spans="1:2" x14ac:dyDescent="0.2">
      <c r="A5834" s="15"/>
      <c r="B5834" s="15"/>
    </row>
    <row r="5835" spans="1:2" x14ac:dyDescent="0.2">
      <c r="A5835" s="15"/>
      <c r="B5835" s="15"/>
    </row>
    <row r="5836" spans="1:2" x14ac:dyDescent="0.2">
      <c r="A5836" s="15"/>
      <c r="B5836" s="15"/>
    </row>
    <row r="5837" spans="1:2" x14ac:dyDescent="0.2">
      <c r="A5837" s="15"/>
      <c r="B5837" s="15"/>
    </row>
    <row r="5838" spans="1:2" x14ac:dyDescent="0.2">
      <c r="A5838" s="15"/>
      <c r="B5838" s="15"/>
    </row>
    <row r="5839" spans="1:2" x14ac:dyDescent="0.2">
      <c r="A5839" s="15"/>
      <c r="B5839" s="15"/>
    </row>
    <row r="5840" spans="1:2" x14ac:dyDescent="0.2">
      <c r="A5840" s="15"/>
      <c r="B5840" s="15"/>
    </row>
    <row r="5841" spans="1:2" x14ac:dyDescent="0.2">
      <c r="A5841" s="15"/>
      <c r="B5841" s="15"/>
    </row>
    <row r="5842" spans="1:2" x14ac:dyDescent="0.2">
      <c r="A5842" s="15"/>
      <c r="B5842" s="15"/>
    </row>
    <row r="5843" spans="1:2" x14ac:dyDescent="0.2">
      <c r="A5843" s="15"/>
      <c r="B5843" s="15"/>
    </row>
    <row r="5844" spans="1:2" x14ac:dyDescent="0.2">
      <c r="A5844" s="15"/>
      <c r="B5844" s="15"/>
    </row>
    <row r="5845" spans="1:2" x14ac:dyDescent="0.2">
      <c r="A5845" s="15"/>
      <c r="B5845" s="15"/>
    </row>
    <row r="5846" spans="1:2" x14ac:dyDescent="0.2">
      <c r="A5846" s="15"/>
      <c r="B5846" s="15"/>
    </row>
    <row r="5847" spans="1:2" x14ac:dyDescent="0.2">
      <c r="A5847" s="15"/>
      <c r="B5847" s="15"/>
    </row>
    <row r="5848" spans="1:2" x14ac:dyDescent="0.2">
      <c r="A5848" s="15"/>
      <c r="B5848" s="15"/>
    </row>
    <row r="5849" spans="1:2" x14ac:dyDescent="0.2">
      <c r="A5849" s="15"/>
      <c r="B5849" s="15"/>
    </row>
    <row r="5850" spans="1:2" x14ac:dyDescent="0.2">
      <c r="A5850" s="15"/>
      <c r="B5850" s="15"/>
    </row>
    <row r="5851" spans="1:2" x14ac:dyDescent="0.2">
      <c r="A5851" s="15"/>
      <c r="B5851" s="15"/>
    </row>
    <row r="5852" spans="1:2" x14ac:dyDescent="0.2">
      <c r="A5852" s="15"/>
      <c r="B5852" s="15"/>
    </row>
    <row r="5853" spans="1:2" x14ac:dyDescent="0.2">
      <c r="A5853" s="15"/>
      <c r="B5853" s="15"/>
    </row>
    <row r="5854" spans="1:2" x14ac:dyDescent="0.2">
      <c r="A5854" s="15"/>
      <c r="B5854" s="15"/>
    </row>
    <row r="5855" spans="1:2" x14ac:dyDescent="0.2">
      <c r="A5855" s="15"/>
      <c r="B5855" s="15"/>
    </row>
    <row r="5856" spans="1:2" x14ac:dyDescent="0.2">
      <c r="A5856" s="15"/>
      <c r="B5856" s="15"/>
    </row>
    <row r="5857" spans="1:2" x14ac:dyDescent="0.2">
      <c r="A5857" s="15"/>
      <c r="B5857" s="15"/>
    </row>
    <row r="5858" spans="1:2" x14ac:dyDescent="0.2">
      <c r="A5858" s="15"/>
      <c r="B5858" s="15"/>
    </row>
    <row r="5859" spans="1:2" x14ac:dyDescent="0.2">
      <c r="A5859" s="15"/>
      <c r="B5859" s="15"/>
    </row>
    <row r="5860" spans="1:2" x14ac:dyDescent="0.2">
      <c r="A5860" s="15"/>
      <c r="B5860" s="15"/>
    </row>
    <row r="5861" spans="1:2" x14ac:dyDescent="0.2">
      <c r="A5861" s="15"/>
      <c r="B5861" s="15"/>
    </row>
    <row r="5862" spans="1:2" x14ac:dyDescent="0.2">
      <c r="A5862" s="15"/>
      <c r="B5862" s="15"/>
    </row>
    <row r="5863" spans="1:2" x14ac:dyDescent="0.2">
      <c r="A5863" s="15"/>
      <c r="B5863" s="15"/>
    </row>
    <row r="5864" spans="1:2" x14ac:dyDescent="0.2">
      <c r="A5864" s="15"/>
      <c r="B5864" s="15"/>
    </row>
    <row r="5865" spans="1:2" x14ac:dyDescent="0.2">
      <c r="A5865" s="15"/>
      <c r="B5865" s="15"/>
    </row>
    <row r="5866" spans="1:2" x14ac:dyDescent="0.2">
      <c r="A5866" s="15"/>
      <c r="B5866" s="15"/>
    </row>
    <row r="5867" spans="1:2" x14ac:dyDescent="0.2">
      <c r="A5867" s="15"/>
      <c r="B5867" s="15"/>
    </row>
    <row r="5868" spans="1:2" x14ac:dyDescent="0.2">
      <c r="A5868" s="15"/>
      <c r="B5868" s="15"/>
    </row>
    <row r="5869" spans="1:2" x14ac:dyDescent="0.2">
      <c r="A5869" s="15"/>
      <c r="B5869" s="15"/>
    </row>
    <row r="5870" spans="1:2" x14ac:dyDescent="0.2">
      <c r="A5870" s="15"/>
      <c r="B5870" s="15"/>
    </row>
    <row r="5871" spans="1:2" x14ac:dyDescent="0.2">
      <c r="A5871" s="15"/>
      <c r="B5871" s="15"/>
    </row>
    <row r="5872" spans="1:2" x14ac:dyDescent="0.2">
      <c r="A5872" s="15"/>
      <c r="B5872" s="15"/>
    </row>
    <row r="5873" spans="1:2" x14ac:dyDescent="0.2">
      <c r="A5873" s="15"/>
      <c r="B5873" s="15"/>
    </row>
    <row r="5874" spans="1:2" x14ac:dyDescent="0.2">
      <c r="A5874" s="15"/>
      <c r="B5874" s="15"/>
    </row>
    <row r="5875" spans="1:2" x14ac:dyDescent="0.2">
      <c r="A5875" s="15"/>
      <c r="B5875" s="15"/>
    </row>
    <row r="5876" spans="1:2" x14ac:dyDescent="0.2">
      <c r="A5876" s="15"/>
      <c r="B5876" s="15"/>
    </row>
    <row r="5877" spans="1:2" x14ac:dyDescent="0.2">
      <c r="A5877" s="15"/>
      <c r="B5877" s="15"/>
    </row>
    <row r="5878" spans="1:2" x14ac:dyDescent="0.2">
      <c r="A5878" s="15"/>
      <c r="B5878" s="15"/>
    </row>
    <row r="5879" spans="1:2" x14ac:dyDescent="0.2">
      <c r="A5879" s="15"/>
      <c r="B5879" s="15"/>
    </row>
    <row r="5880" spans="1:2" x14ac:dyDescent="0.2">
      <c r="A5880" s="15"/>
      <c r="B5880" s="15"/>
    </row>
    <row r="5881" spans="1:2" x14ac:dyDescent="0.2">
      <c r="A5881" s="15"/>
      <c r="B5881" s="15"/>
    </row>
    <row r="5882" spans="1:2" x14ac:dyDescent="0.2">
      <c r="A5882" s="15"/>
      <c r="B5882" s="15"/>
    </row>
    <row r="5883" spans="1:2" x14ac:dyDescent="0.2">
      <c r="A5883" s="15"/>
      <c r="B5883" s="15"/>
    </row>
    <row r="5884" spans="1:2" x14ac:dyDescent="0.2">
      <c r="A5884" s="15"/>
      <c r="B5884" s="15"/>
    </row>
    <row r="5885" spans="1:2" x14ac:dyDescent="0.2">
      <c r="A5885" s="15"/>
      <c r="B5885" s="15"/>
    </row>
    <row r="5886" spans="1:2" x14ac:dyDescent="0.2">
      <c r="A5886" s="15"/>
      <c r="B5886" s="15"/>
    </row>
    <row r="5887" spans="1:2" x14ac:dyDescent="0.2">
      <c r="A5887" s="15"/>
      <c r="B5887" s="15"/>
    </row>
    <row r="5888" spans="1:2" x14ac:dyDescent="0.2">
      <c r="A5888" s="15"/>
      <c r="B5888" s="15"/>
    </row>
    <row r="5889" spans="1:2" x14ac:dyDescent="0.2">
      <c r="A5889" s="15"/>
      <c r="B5889" s="15"/>
    </row>
    <row r="5890" spans="1:2" x14ac:dyDescent="0.2">
      <c r="A5890" s="15"/>
      <c r="B5890" s="15"/>
    </row>
    <row r="5891" spans="1:2" x14ac:dyDescent="0.2">
      <c r="A5891" s="15"/>
      <c r="B5891" s="15"/>
    </row>
    <row r="5892" spans="1:2" x14ac:dyDescent="0.2">
      <c r="A5892" s="15"/>
      <c r="B5892" s="15"/>
    </row>
    <row r="5893" spans="1:2" x14ac:dyDescent="0.2">
      <c r="A5893" s="15"/>
      <c r="B5893" s="15"/>
    </row>
    <row r="5894" spans="1:2" x14ac:dyDescent="0.2">
      <c r="A5894" s="15"/>
      <c r="B5894" s="15"/>
    </row>
    <row r="5895" spans="1:2" x14ac:dyDescent="0.2">
      <c r="A5895" s="15"/>
      <c r="B5895" s="15"/>
    </row>
    <row r="5896" spans="1:2" x14ac:dyDescent="0.2">
      <c r="A5896" s="15"/>
      <c r="B5896" s="15"/>
    </row>
    <row r="5897" spans="1:2" x14ac:dyDescent="0.2">
      <c r="A5897" s="15"/>
      <c r="B5897" s="15"/>
    </row>
    <row r="5898" spans="1:2" x14ac:dyDescent="0.2">
      <c r="A5898" s="15"/>
      <c r="B5898" s="15"/>
    </row>
    <row r="5899" spans="1:2" x14ac:dyDescent="0.2">
      <c r="A5899" s="15"/>
      <c r="B5899" s="15"/>
    </row>
    <row r="5900" spans="1:2" x14ac:dyDescent="0.2">
      <c r="A5900" s="15"/>
      <c r="B5900" s="15"/>
    </row>
    <row r="5901" spans="1:2" x14ac:dyDescent="0.2">
      <c r="A5901" s="15"/>
      <c r="B5901" s="15"/>
    </row>
    <row r="5902" spans="1:2" x14ac:dyDescent="0.2">
      <c r="A5902" s="15"/>
      <c r="B5902" s="15"/>
    </row>
    <row r="5903" spans="1:2" x14ac:dyDescent="0.2">
      <c r="A5903" s="15"/>
      <c r="B5903" s="15"/>
    </row>
    <row r="5904" spans="1:2" x14ac:dyDescent="0.2">
      <c r="A5904" s="15"/>
      <c r="B5904" s="15"/>
    </row>
    <row r="5905" spans="1:2" x14ac:dyDescent="0.2">
      <c r="A5905" s="15"/>
      <c r="B5905" s="15"/>
    </row>
    <row r="5906" spans="1:2" x14ac:dyDescent="0.2">
      <c r="A5906" s="15"/>
      <c r="B5906" s="15"/>
    </row>
    <row r="5907" spans="1:2" x14ac:dyDescent="0.2">
      <c r="A5907" s="15"/>
      <c r="B5907" s="15"/>
    </row>
    <row r="5908" spans="1:2" x14ac:dyDescent="0.2">
      <c r="A5908" s="15"/>
      <c r="B5908" s="15"/>
    </row>
    <row r="5909" spans="1:2" x14ac:dyDescent="0.2">
      <c r="A5909" s="15"/>
      <c r="B5909" s="15"/>
    </row>
    <row r="5910" spans="1:2" x14ac:dyDescent="0.2">
      <c r="A5910" s="15"/>
      <c r="B5910" s="15"/>
    </row>
    <row r="5911" spans="1:2" x14ac:dyDescent="0.2">
      <c r="A5911" s="15"/>
      <c r="B5911" s="15"/>
    </row>
    <row r="5912" spans="1:2" x14ac:dyDescent="0.2">
      <c r="A5912" s="15"/>
      <c r="B5912" s="15"/>
    </row>
    <row r="5913" spans="1:2" x14ac:dyDescent="0.2">
      <c r="A5913" s="15"/>
      <c r="B5913" s="15"/>
    </row>
    <row r="5914" spans="1:2" x14ac:dyDescent="0.2">
      <c r="A5914" s="15"/>
      <c r="B5914" s="15"/>
    </row>
    <row r="5915" spans="1:2" x14ac:dyDescent="0.2">
      <c r="A5915" s="15"/>
      <c r="B5915" s="15"/>
    </row>
    <row r="5916" spans="1:2" x14ac:dyDescent="0.2">
      <c r="A5916" s="15"/>
      <c r="B5916" s="15"/>
    </row>
    <row r="5917" spans="1:2" x14ac:dyDescent="0.2">
      <c r="A5917" s="15"/>
      <c r="B5917" s="15"/>
    </row>
    <row r="5918" spans="1:2" x14ac:dyDescent="0.2">
      <c r="A5918" s="15"/>
      <c r="B5918" s="15"/>
    </row>
    <row r="5919" spans="1:2" x14ac:dyDescent="0.2">
      <c r="A5919" s="15"/>
      <c r="B5919" s="15"/>
    </row>
    <row r="5920" spans="1:2" x14ac:dyDescent="0.2">
      <c r="A5920" s="15"/>
      <c r="B5920" s="15"/>
    </row>
    <row r="5921" spans="1:2" x14ac:dyDescent="0.2">
      <c r="A5921" s="15"/>
      <c r="B5921" s="15"/>
    </row>
    <row r="5922" spans="1:2" x14ac:dyDescent="0.2">
      <c r="A5922" s="15"/>
      <c r="B5922" s="15"/>
    </row>
    <row r="5923" spans="1:2" x14ac:dyDescent="0.2">
      <c r="A5923" s="15"/>
      <c r="B5923" s="15"/>
    </row>
    <row r="5924" spans="1:2" x14ac:dyDescent="0.2">
      <c r="A5924" s="15"/>
      <c r="B5924" s="15"/>
    </row>
    <row r="5925" spans="1:2" x14ac:dyDescent="0.2">
      <c r="A5925" s="15"/>
      <c r="B5925" s="15"/>
    </row>
    <row r="5926" spans="1:2" x14ac:dyDescent="0.2">
      <c r="A5926" s="15"/>
      <c r="B5926" s="15"/>
    </row>
    <row r="5927" spans="1:2" x14ac:dyDescent="0.2">
      <c r="A5927" s="15"/>
      <c r="B5927" s="15"/>
    </row>
    <row r="5928" spans="1:2" x14ac:dyDescent="0.2">
      <c r="A5928" s="15"/>
      <c r="B5928" s="15"/>
    </row>
    <row r="5929" spans="1:2" x14ac:dyDescent="0.2">
      <c r="A5929" s="15"/>
      <c r="B5929" s="15"/>
    </row>
    <row r="5930" spans="1:2" x14ac:dyDescent="0.2">
      <c r="A5930" s="15"/>
      <c r="B5930" s="15"/>
    </row>
    <row r="5931" spans="1:2" x14ac:dyDescent="0.2">
      <c r="A5931" s="15"/>
      <c r="B5931" s="15"/>
    </row>
    <row r="5932" spans="1:2" x14ac:dyDescent="0.2">
      <c r="A5932" s="15"/>
      <c r="B5932" s="15"/>
    </row>
    <row r="5933" spans="1:2" x14ac:dyDescent="0.2">
      <c r="A5933" s="15"/>
      <c r="B5933" s="15"/>
    </row>
    <row r="5934" spans="1:2" x14ac:dyDescent="0.2">
      <c r="A5934" s="15"/>
      <c r="B5934" s="15"/>
    </row>
    <row r="5935" spans="1:2" x14ac:dyDescent="0.2">
      <c r="A5935" s="15"/>
      <c r="B5935" s="15"/>
    </row>
    <row r="5936" spans="1:2" x14ac:dyDescent="0.2">
      <c r="A5936" s="15"/>
      <c r="B5936" s="15"/>
    </row>
    <row r="5937" spans="1:2" x14ac:dyDescent="0.2">
      <c r="A5937" s="15"/>
      <c r="B5937" s="15"/>
    </row>
    <row r="5938" spans="1:2" x14ac:dyDescent="0.2">
      <c r="A5938" s="15"/>
      <c r="B5938" s="15"/>
    </row>
    <row r="5939" spans="1:2" x14ac:dyDescent="0.2">
      <c r="A5939" s="15"/>
      <c r="B5939" s="15"/>
    </row>
    <row r="5940" spans="1:2" x14ac:dyDescent="0.2">
      <c r="A5940" s="15"/>
      <c r="B5940" s="15"/>
    </row>
    <row r="5941" spans="1:2" x14ac:dyDescent="0.2">
      <c r="A5941" s="15"/>
      <c r="B5941" s="15"/>
    </row>
    <row r="5942" spans="1:2" x14ac:dyDescent="0.2">
      <c r="A5942" s="15"/>
      <c r="B5942" s="15"/>
    </row>
    <row r="5943" spans="1:2" x14ac:dyDescent="0.2">
      <c r="A5943" s="15"/>
      <c r="B5943" s="15"/>
    </row>
    <row r="5944" spans="1:2" x14ac:dyDescent="0.2">
      <c r="A5944" s="15"/>
      <c r="B5944" s="15"/>
    </row>
    <row r="5945" spans="1:2" x14ac:dyDescent="0.2">
      <c r="A5945" s="15"/>
      <c r="B5945" s="15"/>
    </row>
    <row r="5946" spans="1:2" x14ac:dyDescent="0.2">
      <c r="A5946" s="15"/>
      <c r="B5946" s="15"/>
    </row>
    <row r="5947" spans="1:2" x14ac:dyDescent="0.2">
      <c r="A5947" s="15"/>
      <c r="B5947" s="15"/>
    </row>
    <row r="5948" spans="1:2" x14ac:dyDescent="0.2">
      <c r="A5948" s="15"/>
      <c r="B5948" s="15"/>
    </row>
    <row r="5949" spans="1:2" x14ac:dyDescent="0.2">
      <c r="A5949" s="15"/>
      <c r="B5949" s="15"/>
    </row>
    <row r="5950" spans="1:2" x14ac:dyDescent="0.2">
      <c r="A5950" s="15"/>
      <c r="B5950" s="15"/>
    </row>
    <row r="5951" spans="1:2" x14ac:dyDescent="0.2">
      <c r="A5951" s="15"/>
      <c r="B5951" s="15"/>
    </row>
    <row r="5952" spans="1:2" x14ac:dyDescent="0.2">
      <c r="A5952" s="15"/>
      <c r="B5952" s="15"/>
    </row>
    <row r="5953" spans="1:2" x14ac:dyDescent="0.2">
      <c r="A5953" s="15"/>
      <c r="B5953" s="15"/>
    </row>
    <row r="5954" spans="1:2" x14ac:dyDescent="0.2">
      <c r="A5954" s="15"/>
      <c r="B5954" s="15"/>
    </row>
    <row r="5955" spans="1:2" x14ac:dyDescent="0.2">
      <c r="A5955" s="15"/>
      <c r="B5955" s="15"/>
    </row>
    <row r="5956" spans="1:2" x14ac:dyDescent="0.2">
      <c r="A5956" s="15"/>
      <c r="B5956" s="15"/>
    </row>
    <row r="5957" spans="1:2" x14ac:dyDescent="0.2">
      <c r="A5957" s="15"/>
      <c r="B5957" s="15"/>
    </row>
    <row r="5958" spans="1:2" x14ac:dyDescent="0.2">
      <c r="A5958" s="15"/>
      <c r="B5958" s="15"/>
    </row>
    <row r="5959" spans="1:2" x14ac:dyDescent="0.2">
      <c r="A5959" s="15"/>
      <c r="B5959" s="15"/>
    </row>
    <row r="5960" spans="1:2" x14ac:dyDescent="0.2">
      <c r="A5960" s="15"/>
      <c r="B5960" s="15"/>
    </row>
    <row r="5961" spans="1:2" x14ac:dyDescent="0.2">
      <c r="A5961" s="15"/>
      <c r="B5961" s="15"/>
    </row>
    <row r="5962" spans="1:2" x14ac:dyDescent="0.2">
      <c r="A5962" s="15"/>
      <c r="B5962" s="15"/>
    </row>
    <row r="5963" spans="1:2" x14ac:dyDescent="0.2">
      <c r="A5963" s="15"/>
      <c r="B5963" s="15"/>
    </row>
    <row r="5964" spans="1:2" x14ac:dyDescent="0.2">
      <c r="A5964" s="15"/>
      <c r="B5964" s="15"/>
    </row>
    <row r="5965" spans="1:2" x14ac:dyDescent="0.2">
      <c r="A5965" s="15"/>
      <c r="B5965" s="15"/>
    </row>
    <row r="5966" spans="1:2" x14ac:dyDescent="0.2">
      <c r="A5966" s="15"/>
      <c r="B5966" s="15"/>
    </row>
    <row r="5967" spans="1:2" x14ac:dyDescent="0.2">
      <c r="A5967" s="15"/>
      <c r="B5967" s="15"/>
    </row>
    <row r="5968" spans="1:2" x14ac:dyDescent="0.2">
      <c r="A5968" s="15"/>
      <c r="B5968" s="15"/>
    </row>
    <row r="5969" spans="1:2" x14ac:dyDescent="0.2">
      <c r="A5969" s="15"/>
      <c r="B5969" s="15"/>
    </row>
    <row r="5970" spans="1:2" x14ac:dyDescent="0.2">
      <c r="A5970" s="15"/>
      <c r="B5970" s="15"/>
    </row>
    <row r="5971" spans="1:2" x14ac:dyDescent="0.2">
      <c r="A5971" s="15"/>
      <c r="B5971" s="15"/>
    </row>
    <row r="5972" spans="1:2" x14ac:dyDescent="0.2">
      <c r="A5972" s="15"/>
      <c r="B5972" s="15"/>
    </row>
    <row r="5973" spans="1:2" x14ac:dyDescent="0.2">
      <c r="A5973" s="15"/>
      <c r="B5973" s="15"/>
    </row>
    <row r="5974" spans="1:2" x14ac:dyDescent="0.2">
      <c r="A5974" s="15"/>
      <c r="B5974" s="15"/>
    </row>
    <row r="5975" spans="1:2" x14ac:dyDescent="0.2">
      <c r="A5975" s="15"/>
      <c r="B5975" s="15"/>
    </row>
    <row r="5976" spans="1:2" x14ac:dyDescent="0.2">
      <c r="A5976" s="15"/>
      <c r="B5976" s="15"/>
    </row>
    <row r="5977" spans="1:2" x14ac:dyDescent="0.2">
      <c r="A5977" s="15"/>
      <c r="B5977" s="15"/>
    </row>
    <row r="5978" spans="1:2" x14ac:dyDescent="0.2">
      <c r="A5978" s="15"/>
      <c r="B5978" s="15"/>
    </row>
    <row r="5979" spans="1:2" x14ac:dyDescent="0.2">
      <c r="A5979" s="15"/>
      <c r="B5979" s="15"/>
    </row>
    <row r="5980" spans="1:2" x14ac:dyDescent="0.2">
      <c r="A5980" s="15"/>
      <c r="B5980" s="15"/>
    </row>
    <row r="5981" spans="1:2" x14ac:dyDescent="0.2">
      <c r="A5981" s="15"/>
      <c r="B5981" s="15"/>
    </row>
    <row r="5982" spans="1:2" x14ac:dyDescent="0.2">
      <c r="A5982" s="15"/>
      <c r="B5982" s="15"/>
    </row>
    <row r="5983" spans="1:2" x14ac:dyDescent="0.2">
      <c r="A5983" s="15"/>
      <c r="B5983" s="15"/>
    </row>
    <row r="5984" spans="1:2" x14ac:dyDescent="0.2">
      <c r="A5984" s="15"/>
      <c r="B5984" s="15"/>
    </row>
    <row r="5985" spans="1:2" x14ac:dyDescent="0.2">
      <c r="A5985" s="15"/>
      <c r="B5985" s="15"/>
    </row>
    <row r="5986" spans="1:2" x14ac:dyDescent="0.2">
      <c r="A5986" s="15"/>
      <c r="B5986" s="15"/>
    </row>
    <row r="5987" spans="1:2" x14ac:dyDescent="0.2">
      <c r="A5987" s="15"/>
      <c r="B5987" s="15"/>
    </row>
    <row r="5988" spans="1:2" x14ac:dyDescent="0.2">
      <c r="A5988" s="15"/>
      <c r="B5988" s="15"/>
    </row>
    <row r="5989" spans="1:2" x14ac:dyDescent="0.2">
      <c r="A5989" s="15"/>
      <c r="B5989" s="15"/>
    </row>
    <row r="5990" spans="1:2" x14ac:dyDescent="0.2">
      <c r="A5990" s="15"/>
      <c r="B5990" s="15"/>
    </row>
    <row r="5991" spans="1:2" x14ac:dyDescent="0.2">
      <c r="A5991" s="15"/>
      <c r="B5991" s="15"/>
    </row>
    <row r="5992" spans="1:2" x14ac:dyDescent="0.2">
      <c r="A5992" s="15"/>
      <c r="B5992" s="15"/>
    </row>
    <row r="5993" spans="1:2" x14ac:dyDescent="0.2">
      <c r="A5993" s="15"/>
      <c r="B5993" s="15"/>
    </row>
    <row r="5994" spans="1:2" x14ac:dyDescent="0.2">
      <c r="A5994" s="15"/>
      <c r="B5994" s="15"/>
    </row>
    <row r="5995" spans="1:2" x14ac:dyDescent="0.2">
      <c r="A5995" s="15"/>
      <c r="B5995" s="15"/>
    </row>
    <row r="5996" spans="1:2" x14ac:dyDescent="0.2">
      <c r="A5996" s="15"/>
      <c r="B5996" s="15"/>
    </row>
    <row r="5997" spans="1:2" x14ac:dyDescent="0.2">
      <c r="A5997" s="15"/>
      <c r="B5997" s="15"/>
    </row>
    <row r="5998" spans="1:2" x14ac:dyDescent="0.2">
      <c r="A5998" s="15"/>
      <c r="B5998" s="15"/>
    </row>
    <row r="5999" spans="1:2" x14ac:dyDescent="0.2">
      <c r="A5999" s="15"/>
      <c r="B5999" s="15"/>
    </row>
    <row r="6000" spans="1:2" x14ac:dyDescent="0.2">
      <c r="A6000" s="15"/>
      <c r="B6000" s="15"/>
    </row>
    <row r="6001" spans="1:2" x14ac:dyDescent="0.2">
      <c r="A6001" s="15"/>
      <c r="B6001" s="15"/>
    </row>
    <row r="6002" spans="1:2" x14ac:dyDescent="0.2">
      <c r="A6002" s="15"/>
      <c r="B6002" s="15"/>
    </row>
    <row r="6003" spans="1:2" x14ac:dyDescent="0.2">
      <c r="A6003" s="15"/>
      <c r="B6003" s="15"/>
    </row>
    <row r="6004" spans="1:2" x14ac:dyDescent="0.2">
      <c r="A6004" s="15"/>
      <c r="B6004" s="15"/>
    </row>
    <row r="6005" spans="1:2" x14ac:dyDescent="0.2">
      <c r="A6005" s="15"/>
      <c r="B6005" s="15"/>
    </row>
    <row r="6006" spans="1:2" x14ac:dyDescent="0.2">
      <c r="A6006" s="15"/>
      <c r="B6006" s="15"/>
    </row>
    <row r="6007" spans="1:2" x14ac:dyDescent="0.2">
      <c r="A6007" s="15"/>
      <c r="B6007" s="15"/>
    </row>
    <row r="6008" spans="1:2" x14ac:dyDescent="0.2">
      <c r="A6008" s="15"/>
      <c r="B6008" s="15"/>
    </row>
    <row r="6009" spans="1:2" x14ac:dyDescent="0.2">
      <c r="A6009" s="15"/>
      <c r="B6009" s="15"/>
    </row>
    <row r="6010" spans="1:2" x14ac:dyDescent="0.2">
      <c r="A6010" s="15"/>
      <c r="B6010" s="15"/>
    </row>
    <row r="6011" spans="1:2" x14ac:dyDescent="0.2">
      <c r="A6011" s="15"/>
      <c r="B6011" s="15"/>
    </row>
    <row r="6012" spans="1:2" x14ac:dyDescent="0.2">
      <c r="A6012" s="15"/>
      <c r="B6012" s="15"/>
    </row>
    <row r="6013" spans="1:2" x14ac:dyDescent="0.2">
      <c r="A6013" s="15"/>
      <c r="B6013" s="15"/>
    </row>
    <row r="6014" spans="1:2" x14ac:dyDescent="0.2">
      <c r="A6014" s="15"/>
      <c r="B6014" s="15"/>
    </row>
    <row r="6015" spans="1:2" x14ac:dyDescent="0.2">
      <c r="A6015" s="15"/>
      <c r="B6015" s="15"/>
    </row>
    <row r="6016" spans="1:2" x14ac:dyDescent="0.2">
      <c r="A6016" s="15"/>
      <c r="B6016" s="15"/>
    </row>
    <row r="6017" spans="1:2" x14ac:dyDescent="0.2">
      <c r="A6017" s="15"/>
      <c r="B6017" s="15"/>
    </row>
    <row r="6018" spans="1:2" x14ac:dyDescent="0.2">
      <c r="A6018" s="15"/>
      <c r="B6018" s="15"/>
    </row>
    <row r="6019" spans="1:2" x14ac:dyDescent="0.2">
      <c r="A6019" s="15"/>
      <c r="B6019" s="15"/>
    </row>
    <row r="6020" spans="1:2" x14ac:dyDescent="0.2">
      <c r="A6020" s="15"/>
      <c r="B6020" s="15"/>
    </row>
    <row r="6021" spans="1:2" x14ac:dyDescent="0.2">
      <c r="A6021" s="15"/>
      <c r="B6021" s="15"/>
    </row>
    <row r="6022" spans="1:2" x14ac:dyDescent="0.2">
      <c r="A6022" s="15"/>
      <c r="B6022" s="15"/>
    </row>
    <row r="6023" spans="1:2" x14ac:dyDescent="0.2">
      <c r="A6023" s="15"/>
      <c r="B6023" s="15"/>
    </row>
    <row r="6024" spans="1:2" x14ac:dyDescent="0.2">
      <c r="A6024" s="15"/>
      <c r="B6024" s="15"/>
    </row>
    <row r="6025" spans="1:2" x14ac:dyDescent="0.2">
      <c r="A6025" s="15"/>
      <c r="B6025" s="15"/>
    </row>
    <row r="6026" spans="1:2" x14ac:dyDescent="0.2">
      <c r="A6026" s="15"/>
      <c r="B6026" s="15"/>
    </row>
    <row r="6027" spans="1:2" x14ac:dyDescent="0.2">
      <c r="A6027" s="15"/>
      <c r="B6027" s="15"/>
    </row>
    <row r="6028" spans="1:2" x14ac:dyDescent="0.2">
      <c r="A6028" s="15"/>
      <c r="B6028" s="15"/>
    </row>
    <row r="6029" spans="1:2" x14ac:dyDescent="0.2">
      <c r="A6029" s="15"/>
      <c r="B6029" s="15"/>
    </row>
    <row r="6030" spans="1:2" x14ac:dyDescent="0.2">
      <c r="A6030" s="15"/>
      <c r="B6030" s="15"/>
    </row>
    <row r="6031" spans="1:2" x14ac:dyDescent="0.2">
      <c r="A6031" s="15"/>
      <c r="B6031" s="15"/>
    </row>
    <row r="6032" spans="1:2" x14ac:dyDescent="0.2">
      <c r="A6032" s="15"/>
      <c r="B6032" s="15"/>
    </row>
    <row r="6033" spans="1:2" x14ac:dyDescent="0.2">
      <c r="A6033" s="15"/>
      <c r="B6033" s="15"/>
    </row>
    <row r="6034" spans="1:2" x14ac:dyDescent="0.2">
      <c r="A6034" s="15"/>
      <c r="B6034" s="15"/>
    </row>
    <row r="6035" spans="1:2" x14ac:dyDescent="0.2">
      <c r="A6035" s="15"/>
      <c r="B6035" s="15"/>
    </row>
    <row r="6036" spans="1:2" x14ac:dyDescent="0.2">
      <c r="A6036" s="15"/>
      <c r="B6036" s="15"/>
    </row>
    <row r="6037" spans="1:2" x14ac:dyDescent="0.2">
      <c r="A6037" s="15"/>
      <c r="B6037" s="15"/>
    </row>
    <row r="6038" spans="1:2" x14ac:dyDescent="0.2">
      <c r="A6038" s="15"/>
      <c r="B6038" s="15"/>
    </row>
    <row r="6039" spans="1:2" x14ac:dyDescent="0.2">
      <c r="A6039" s="15"/>
      <c r="B6039" s="15"/>
    </row>
    <row r="6040" spans="1:2" x14ac:dyDescent="0.2">
      <c r="A6040" s="15"/>
      <c r="B6040" s="15"/>
    </row>
    <row r="6041" spans="1:2" x14ac:dyDescent="0.2">
      <c r="A6041" s="15"/>
      <c r="B6041" s="15"/>
    </row>
    <row r="6042" spans="1:2" x14ac:dyDescent="0.2">
      <c r="A6042" s="15"/>
      <c r="B6042" s="15"/>
    </row>
    <row r="6043" spans="1:2" x14ac:dyDescent="0.2">
      <c r="A6043" s="15"/>
      <c r="B6043" s="15"/>
    </row>
    <row r="6044" spans="1:2" x14ac:dyDescent="0.2">
      <c r="A6044" s="15"/>
      <c r="B6044" s="15"/>
    </row>
    <row r="6045" spans="1:2" x14ac:dyDescent="0.2">
      <c r="A6045" s="15"/>
      <c r="B6045" s="15"/>
    </row>
    <row r="6046" spans="1:2" x14ac:dyDescent="0.2">
      <c r="A6046" s="15"/>
      <c r="B6046" s="15"/>
    </row>
    <row r="6047" spans="1:2" x14ac:dyDescent="0.2">
      <c r="A6047" s="15"/>
      <c r="B6047" s="15"/>
    </row>
    <row r="6048" spans="1:2" x14ac:dyDescent="0.2">
      <c r="A6048" s="15"/>
      <c r="B6048" s="15"/>
    </row>
    <row r="6049" spans="1:2" x14ac:dyDescent="0.2">
      <c r="A6049" s="15"/>
      <c r="B6049" s="15"/>
    </row>
    <row r="6050" spans="1:2" x14ac:dyDescent="0.2">
      <c r="A6050" s="15"/>
      <c r="B6050" s="15"/>
    </row>
    <row r="6051" spans="1:2" x14ac:dyDescent="0.2">
      <c r="A6051" s="15"/>
      <c r="B6051" s="15"/>
    </row>
    <row r="6052" spans="1:2" x14ac:dyDescent="0.2">
      <c r="A6052" s="15"/>
      <c r="B6052" s="15"/>
    </row>
    <row r="6053" spans="1:2" x14ac:dyDescent="0.2">
      <c r="A6053" s="15"/>
      <c r="B6053" s="15"/>
    </row>
    <row r="6054" spans="1:2" x14ac:dyDescent="0.2">
      <c r="A6054" s="15"/>
      <c r="B6054" s="15"/>
    </row>
    <row r="6055" spans="1:2" x14ac:dyDescent="0.2">
      <c r="A6055" s="15"/>
      <c r="B6055" s="15"/>
    </row>
    <row r="6056" spans="1:2" x14ac:dyDescent="0.2">
      <c r="A6056" s="15"/>
      <c r="B6056" s="15"/>
    </row>
    <row r="6057" spans="1:2" x14ac:dyDescent="0.2">
      <c r="A6057" s="15"/>
      <c r="B6057" s="15"/>
    </row>
    <row r="6058" spans="1:2" x14ac:dyDescent="0.2">
      <c r="A6058" s="15"/>
      <c r="B6058" s="15"/>
    </row>
    <row r="6059" spans="1:2" x14ac:dyDescent="0.2">
      <c r="A6059" s="15"/>
      <c r="B6059" s="15"/>
    </row>
    <row r="6060" spans="1:2" x14ac:dyDescent="0.2">
      <c r="A6060" s="15"/>
      <c r="B6060" s="15"/>
    </row>
    <row r="6061" spans="1:2" x14ac:dyDescent="0.2">
      <c r="A6061" s="15"/>
      <c r="B6061" s="15"/>
    </row>
    <row r="6062" spans="1:2" x14ac:dyDescent="0.2">
      <c r="A6062" s="15"/>
      <c r="B6062" s="15"/>
    </row>
    <row r="6063" spans="1:2" x14ac:dyDescent="0.2">
      <c r="A6063" s="15"/>
      <c r="B6063" s="15"/>
    </row>
    <row r="6064" spans="1:2" x14ac:dyDescent="0.2">
      <c r="A6064" s="15"/>
      <c r="B6064" s="15"/>
    </row>
    <row r="6065" spans="1:2" x14ac:dyDescent="0.2">
      <c r="A6065" s="15"/>
      <c r="B6065" s="15"/>
    </row>
    <row r="6066" spans="1:2" x14ac:dyDescent="0.2">
      <c r="A6066" s="15"/>
      <c r="B6066" s="15"/>
    </row>
    <row r="6067" spans="1:2" x14ac:dyDescent="0.2">
      <c r="A6067" s="15"/>
      <c r="B6067" s="15"/>
    </row>
    <row r="6068" spans="1:2" x14ac:dyDescent="0.2">
      <c r="A6068" s="15"/>
      <c r="B6068" s="15"/>
    </row>
    <row r="6069" spans="1:2" x14ac:dyDescent="0.2">
      <c r="A6069" s="15"/>
      <c r="B6069" s="15"/>
    </row>
    <row r="6070" spans="1:2" x14ac:dyDescent="0.2">
      <c r="A6070" s="15"/>
      <c r="B6070" s="15"/>
    </row>
    <row r="6071" spans="1:2" x14ac:dyDescent="0.2">
      <c r="A6071" s="15"/>
      <c r="B6071" s="15"/>
    </row>
    <row r="6072" spans="1:2" x14ac:dyDescent="0.2">
      <c r="A6072" s="15"/>
      <c r="B6072" s="15"/>
    </row>
    <row r="6073" spans="1:2" x14ac:dyDescent="0.2">
      <c r="A6073" s="15"/>
      <c r="B6073" s="15"/>
    </row>
    <row r="6074" spans="1:2" x14ac:dyDescent="0.2">
      <c r="A6074" s="15"/>
      <c r="B6074" s="15"/>
    </row>
    <row r="6075" spans="1:2" x14ac:dyDescent="0.2">
      <c r="A6075" s="15"/>
      <c r="B6075" s="15"/>
    </row>
    <row r="6076" spans="1:2" x14ac:dyDescent="0.2">
      <c r="A6076" s="15"/>
      <c r="B6076" s="15"/>
    </row>
    <row r="6077" spans="1:2" x14ac:dyDescent="0.2">
      <c r="A6077" s="15"/>
      <c r="B6077" s="15"/>
    </row>
    <row r="6078" spans="1:2" x14ac:dyDescent="0.2">
      <c r="A6078" s="15"/>
      <c r="B6078" s="15"/>
    </row>
    <row r="6079" spans="1:2" x14ac:dyDescent="0.2">
      <c r="A6079" s="15"/>
      <c r="B6079" s="15"/>
    </row>
    <row r="6080" spans="1:2" x14ac:dyDescent="0.2">
      <c r="A6080" s="15"/>
      <c r="B6080" s="15"/>
    </row>
    <row r="6081" spans="1:2" x14ac:dyDescent="0.2">
      <c r="A6081" s="15"/>
      <c r="B6081" s="15"/>
    </row>
    <row r="6082" spans="1:2" x14ac:dyDescent="0.2">
      <c r="A6082" s="15"/>
      <c r="B6082" s="15"/>
    </row>
    <row r="6083" spans="1:2" x14ac:dyDescent="0.2">
      <c r="A6083" s="15"/>
      <c r="B6083" s="15"/>
    </row>
    <row r="6084" spans="1:2" x14ac:dyDescent="0.2">
      <c r="A6084" s="15"/>
      <c r="B6084" s="15"/>
    </row>
    <row r="6085" spans="1:2" x14ac:dyDescent="0.2">
      <c r="A6085" s="15"/>
      <c r="B6085" s="15"/>
    </row>
    <row r="6086" spans="1:2" x14ac:dyDescent="0.2">
      <c r="A6086" s="15"/>
      <c r="B6086" s="15"/>
    </row>
    <row r="6087" spans="1:2" x14ac:dyDescent="0.2">
      <c r="A6087" s="15"/>
      <c r="B6087" s="15"/>
    </row>
    <row r="6088" spans="1:2" x14ac:dyDescent="0.2">
      <c r="A6088" s="15"/>
      <c r="B6088" s="15"/>
    </row>
    <row r="6089" spans="1:2" x14ac:dyDescent="0.2">
      <c r="A6089" s="15"/>
      <c r="B6089" s="15"/>
    </row>
    <row r="6090" spans="1:2" x14ac:dyDescent="0.2">
      <c r="A6090" s="15"/>
      <c r="B6090" s="15"/>
    </row>
    <row r="6091" spans="1:2" x14ac:dyDescent="0.2">
      <c r="A6091" s="15"/>
      <c r="B6091" s="15"/>
    </row>
    <row r="6092" spans="1:2" x14ac:dyDescent="0.2">
      <c r="A6092" s="15"/>
      <c r="B6092" s="15"/>
    </row>
    <row r="6093" spans="1:2" x14ac:dyDescent="0.2">
      <c r="A6093" s="15"/>
      <c r="B6093" s="15"/>
    </row>
    <row r="6094" spans="1:2" x14ac:dyDescent="0.2">
      <c r="A6094" s="15"/>
      <c r="B6094" s="15"/>
    </row>
    <row r="6095" spans="1:2" x14ac:dyDescent="0.2">
      <c r="A6095" s="15"/>
      <c r="B6095" s="15"/>
    </row>
    <row r="6096" spans="1:2" x14ac:dyDescent="0.2">
      <c r="A6096" s="15"/>
      <c r="B6096" s="15"/>
    </row>
    <row r="6097" spans="1:2" x14ac:dyDescent="0.2">
      <c r="A6097" s="15"/>
      <c r="B6097" s="15"/>
    </row>
    <row r="6098" spans="1:2" x14ac:dyDescent="0.2">
      <c r="A6098" s="15"/>
      <c r="B6098" s="15"/>
    </row>
    <row r="6099" spans="1:2" x14ac:dyDescent="0.2">
      <c r="A6099" s="15"/>
      <c r="B6099" s="15"/>
    </row>
    <row r="6100" spans="1:2" x14ac:dyDescent="0.2">
      <c r="A6100" s="15"/>
      <c r="B6100" s="15"/>
    </row>
    <row r="6101" spans="1:2" x14ac:dyDescent="0.2">
      <c r="A6101" s="15"/>
      <c r="B6101" s="15"/>
    </row>
    <row r="6102" spans="1:2" x14ac:dyDescent="0.2">
      <c r="A6102" s="15"/>
      <c r="B6102" s="15"/>
    </row>
    <row r="6103" spans="1:2" x14ac:dyDescent="0.2">
      <c r="A6103" s="15"/>
      <c r="B6103" s="15"/>
    </row>
    <row r="6104" spans="1:2" x14ac:dyDescent="0.2">
      <c r="A6104" s="15"/>
      <c r="B6104" s="15"/>
    </row>
    <row r="6105" spans="1:2" x14ac:dyDescent="0.2">
      <c r="A6105" s="15"/>
      <c r="B6105" s="15"/>
    </row>
    <row r="6106" spans="1:2" x14ac:dyDescent="0.2">
      <c r="A6106" s="15"/>
      <c r="B6106" s="15"/>
    </row>
    <row r="6107" spans="1:2" x14ac:dyDescent="0.2">
      <c r="A6107" s="15"/>
      <c r="B6107" s="15"/>
    </row>
    <row r="6108" spans="1:2" x14ac:dyDescent="0.2">
      <c r="A6108" s="15"/>
      <c r="B6108" s="15"/>
    </row>
    <row r="6109" spans="1:2" x14ac:dyDescent="0.2">
      <c r="A6109" s="15"/>
      <c r="B6109" s="15"/>
    </row>
    <row r="6110" spans="1:2" x14ac:dyDescent="0.2">
      <c r="A6110" s="15"/>
      <c r="B6110" s="15"/>
    </row>
    <row r="6111" spans="1:2" x14ac:dyDescent="0.2">
      <c r="A6111" s="15"/>
      <c r="B6111" s="15"/>
    </row>
    <row r="6112" spans="1:2" x14ac:dyDescent="0.2">
      <c r="A6112" s="15"/>
      <c r="B6112" s="15"/>
    </row>
    <row r="6113" spans="1:2" x14ac:dyDescent="0.2">
      <c r="A6113" s="15"/>
      <c r="B6113" s="15"/>
    </row>
    <row r="6114" spans="1:2" x14ac:dyDescent="0.2">
      <c r="A6114" s="15"/>
      <c r="B6114" s="15"/>
    </row>
    <row r="6115" spans="1:2" x14ac:dyDescent="0.2">
      <c r="A6115" s="15"/>
      <c r="B6115" s="15"/>
    </row>
    <row r="6116" spans="1:2" x14ac:dyDescent="0.2">
      <c r="A6116" s="15"/>
      <c r="B6116" s="15"/>
    </row>
    <row r="6117" spans="1:2" x14ac:dyDescent="0.2">
      <c r="A6117" s="15"/>
      <c r="B6117" s="15"/>
    </row>
    <row r="6118" spans="1:2" x14ac:dyDescent="0.2">
      <c r="A6118" s="15"/>
      <c r="B6118" s="15"/>
    </row>
    <row r="6119" spans="1:2" x14ac:dyDescent="0.2">
      <c r="A6119" s="15"/>
      <c r="B6119" s="15"/>
    </row>
    <row r="6120" spans="1:2" x14ac:dyDescent="0.2">
      <c r="A6120" s="15"/>
      <c r="B6120" s="15"/>
    </row>
    <row r="6121" spans="1:2" x14ac:dyDescent="0.2">
      <c r="A6121" s="15"/>
      <c r="B6121" s="15"/>
    </row>
    <row r="6122" spans="1:2" x14ac:dyDescent="0.2">
      <c r="A6122" s="15"/>
      <c r="B6122" s="15"/>
    </row>
    <row r="6123" spans="1:2" x14ac:dyDescent="0.2">
      <c r="A6123" s="15"/>
      <c r="B6123" s="15"/>
    </row>
    <row r="6124" spans="1:2" x14ac:dyDescent="0.2">
      <c r="A6124" s="15"/>
      <c r="B6124" s="15"/>
    </row>
    <row r="6125" spans="1:2" x14ac:dyDescent="0.2">
      <c r="A6125" s="15"/>
      <c r="B6125" s="15"/>
    </row>
    <row r="6126" spans="1:2" x14ac:dyDescent="0.2">
      <c r="A6126" s="15"/>
      <c r="B6126" s="15"/>
    </row>
    <row r="6127" spans="1:2" x14ac:dyDescent="0.2">
      <c r="A6127" s="15"/>
      <c r="B6127" s="15"/>
    </row>
    <row r="6128" spans="1:2" x14ac:dyDescent="0.2">
      <c r="A6128" s="15"/>
      <c r="B6128" s="15"/>
    </row>
    <row r="6129" spans="1:2" x14ac:dyDescent="0.2">
      <c r="A6129" s="15"/>
      <c r="B6129" s="15"/>
    </row>
    <row r="6130" spans="1:2" x14ac:dyDescent="0.2">
      <c r="A6130" s="15"/>
      <c r="B6130" s="15"/>
    </row>
    <row r="6131" spans="1:2" x14ac:dyDescent="0.2">
      <c r="A6131" s="15"/>
      <c r="B6131" s="15"/>
    </row>
    <row r="6132" spans="1:2" x14ac:dyDescent="0.2">
      <c r="A6132" s="15"/>
      <c r="B6132" s="15"/>
    </row>
    <row r="6133" spans="1:2" x14ac:dyDescent="0.2">
      <c r="A6133" s="15"/>
      <c r="B6133" s="15"/>
    </row>
    <row r="6134" spans="1:2" x14ac:dyDescent="0.2">
      <c r="A6134" s="15"/>
      <c r="B6134" s="15"/>
    </row>
    <row r="6135" spans="1:2" x14ac:dyDescent="0.2">
      <c r="A6135" s="15"/>
      <c r="B6135" s="15"/>
    </row>
    <row r="6136" spans="1:2" x14ac:dyDescent="0.2">
      <c r="A6136" s="15"/>
      <c r="B6136" s="15"/>
    </row>
    <row r="6137" spans="1:2" x14ac:dyDescent="0.2">
      <c r="A6137" s="15"/>
      <c r="B6137" s="15"/>
    </row>
    <row r="6138" spans="1:2" x14ac:dyDescent="0.2">
      <c r="A6138" s="15"/>
      <c r="B6138" s="15"/>
    </row>
    <row r="6139" spans="1:2" x14ac:dyDescent="0.2">
      <c r="A6139" s="15"/>
      <c r="B6139" s="15"/>
    </row>
    <row r="6140" spans="1:2" x14ac:dyDescent="0.2">
      <c r="A6140" s="15"/>
      <c r="B6140" s="15"/>
    </row>
    <row r="6141" spans="1:2" x14ac:dyDescent="0.2">
      <c r="A6141" s="15"/>
      <c r="B6141" s="15"/>
    </row>
    <row r="6142" spans="1:2" x14ac:dyDescent="0.2">
      <c r="A6142" s="15"/>
      <c r="B6142" s="15"/>
    </row>
    <row r="6143" spans="1:2" x14ac:dyDescent="0.2">
      <c r="A6143" s="15"/>
      <c r="B6143" s="15"/>
    </row>
    <row r="6144" spans="1:2" x14ac:dyDescent="0.2">
      <c r="A6144" s="15"/>
      <c r="B6144" s="15"/>
    </row>
    <row r="6145" spans="1:2" x14ac:dyDescent="0.2">
      <c r="A6145" s="15"/>
      <c r="B6145" s="15"/>
    </row>
    <row r="6146" spans="1:2" x14ac:dyDescent="0.2">
      <c r="A6146" s="15"/>
      <c r="B6146" s="15"/>
    </row>
    <row r="6147" spans="1:2" x14ac:dyDescent="0.2">
      <c r="A6147" s="15"/>
      <c r="B6147" s="15"/>
    </row>
    <row r="6148" spans="1:2" x14ac:dyDescent="0.2">
      <c r="A6148" s="15"/>
      <c r="B6148" s="15"/>
    </row>
    <row r="6149" spans="1:2" x14ac:dyDescent="0.2">
      <c r="A6149" s="15"/>
      <c r="B6149" s="15"/>
    </row>
    <row r="6150" spans="1:2" x14ac:dyDescent="0.2">
      <c r="A6150" s="15"/>
      <c r="B6150" s="15"/>
    </row>
    <row r="6151" spans="1:2" x14ac:dyDescent="0.2">
      <c r="A6151" s="15"/>
      <c r="B6151" s="15"/>
    </row>
    <row r="6152" spans="1:2" x14ac:dyDescent="0.2">
      <c r="A6152" s="15"/>
      <c r="B6152" s="15"/>
    </row>
    <row r="6153" spans="1:2" x14ac:dyDescent="0.2">
      <c r="A6153" s="15"/>
      <c r="B6153" s="15"/>
    </row>
    <row r="6154" spans="1:2" x14ac:dyDescent="0.2">
      <c r="A6154" s="15"/>
      <c r="B6154" s="15"/>
    </row>
    <row r="6155" spans="1:2" x14ac:dyDescent="0.2">
      <c r="A6155" s="15"/>
      <c r="B6155" s="15"/>
    </row>
    <row r="6156" spans="1:2" x14ac:dyDescent="0.2">
      <c r="A6156" s="15"/>
      <c r="B6156" s="15"/>
    </row>
    <row r="6157" spans="1:2" x14ac:dyDescent="0.2">
      <c r="A6157" s="15"/>
      <c r="B6157" s="15"/>
    </row>
    <row r="6158" spans="1:2" x14ac:dyDescent="0.2">
      <c r="A6158" s="15"/>
      <c r="B6158" s="15"/>
    </row>
    <row r="6159" spans="1:2" x14ac:dyDescent="0.2">
      <c r="A6159" s="15"/>
      <c r="B6159" s="15"/>
    </row>
    <row r="6160" spans="1:2" x14ac:dyDescent="0.2">
      <c r="A6160" s="15"/>
      <c r="B6160" s="15"/>
    </row>
    <row r="6161" spans="1:2" x14ac:dyDescent="0.2">
      <c r="A6161" s="15"/>
      <c r="B6161" s="15"/>
    </row>
    <row r="6162" spans="1:2" x14ac:dyDescent="0.2">
      <c r="A6162" s="15"/>
      <c r="B6162" s="15"/>
    </row>
    <row r="6163" spans="1:2" x14ac:dyDescent="0.2">
      <c r="A6163" s="15"/>
      <c r="B6163" s="15"/>
    </row>
    <row r="6164" spans="1:2" x14ac:dyDescent="0.2">
      <c r="A6164" s="15"/>
      <c r="B6164" s="15"/>
    </row>
    <row r="6165" spans="1:2" x14ac:dyDescent="0.2">
      <c r="A6165" s="15"/>
      <c r="B6165" s="15"/>
    </row>
    <row r="6166" spans="1:2" x14ac:dyDescent="0.2">
      <c r="A6166" s="15"/>
      <c r="B6166" s="15"/>
    </row>
    <row r="6167" spans="1:2" x14ac:dyDescent="0.2">
      <c r="A6167" s="15"/>
      <c r="B6167" s="15"/>
    </row>
    <row r="6168" spans="1:2" x14ac:dyDescent="0.2">
      <c r="A6168" s="15"/>
      <c r="B6168" s="15"/>
    </row>
    <row r="6169" spans="1:2" x14ac:dyDescent="0.2">
      <c r="A6169" s="15"/>
      <c r="B6169" s="15"/>
    </row>
    <row r="6170" spans="1:2" x14ac:dyDescent="0.2">
      <c r="A6170" s="15"/>
      <c r="B6170" s="15"/>
    </row>
    <row r="6171" spans="1:2" x14ac:dyDescent="0.2">
      <c r="A6171" s="15"/>
      <c r="B6171" s="15"/>
    </row>
    <row r="6172" spans="1:2" x14ac:dyDescent="0.2">
      <c r="A6172" s="15"/>
      <c r="B6172" s="15"/>
    </row>
    <row r="6173" spans="1:2" x14ac:dyDescent="0.2">
      <c r="A6173" s="15"/>
      <c r="B6173" s="15"/>
    </row>
    <row r="6174" spans="1:2" x14ac:dyDescent="0.2">
      <c r="A6174" s="15"/>
      <c r="B6174" s="15"/>
    </row>
    <row r="6175" spans="1:2" x14ac:dyDescent="0.2">
      <c r="A6175" s="15"/>
      <c r="B6175" s="15"/>
    </row>
    <row r="6176" spans="1:2" x14ac:dyDescent="0.2">
      <c r="A6176" s="15"/>
      <c r="B6176" s="15"/>
    </row>
    <row r="6177" spans="1:2" x14ac:dyDescent="0.2">
      <c r="A6177" s="15"/>
      <c r="B6177" s="15"/>
    </row>
    <row r="6178" spans="1:2" x14ac:dyDescent="0.2">
      <c r="A6178" s="15"/>
      <c r="B6178" s="15"/>
    </row>
    <row r="6179" spans="1:2" x14ac:dyDescent="0.2">
      <c r="A6179" s="15"/>
      <c r="B6179" s="15"/>
    </row>
    <row r="6180" spans="1:2" x14ac:dyDescent="0.2">
      <c r="A6180" s="15"/>
      <c r="B6180" s="15"/>
    </row>
    <row r="6181" spans="1:2" x14ac:dyDescent="0.2">
      <c r="A6181" s="15"/>
      <c r="B6181" s="15"/>
    </row>
    <row r="6182" spans="1:2" x14ac:dyDescent="0.2">
      <c r="A6182" s="15"/>
      <c r="B6182" s="15"/>
    </row>
    <row r="6183" spans="1:2" x14ac:dyDescent="0.2">
      <c r="A6183" s="15"/>
      <c r="B6183" s="15"/>
    </row>
    <row r="6184" spans="1:2" x14ac:dyDescent="0.2">
      <c r="A6184" s="15"/>
      <c r="B6184" s="15"/>
    </row>
    <row r="6185" spans="1:2" x14ac:dyDescent="0.2">
      <c r="A6185" s="15"/>
      <c r="B6185" s="15"/>
    </row>
    <row r="6186" spans="1:2" x14ac:dyDescent="0.2">
      <c r="A6186" s="15"/>
      <c r="B6186" s="15"/>
    </row>
    <row r="6187" spans="1:2" x14ac:dyDescent="0.2">
      <c r="A6187" s="15"/>
      <c r="B6187" s="15"/>
    </row>
    <row r="6188" spans="1:2" x14ac:dyDescent="0.2">
      <c r="A6188" s="15"/>
      <c r="B6188" s="15"/>
    </row>
    <row r="6189" spans="1:2" x14ac:dyDescent="0.2">
      <c r="A6189" s="15"/>
      <c r="B6189" s="15"/>
    </row>
    <row r="6190" spans="1:2" x14ac:dyDescent="0.2">
      <c r="A6190" s="15"/>
      <c r="B6190" s="15"/>
    </row>
    <row r="6191" spans="1:2" x14ac:dyDescent="0.2">
      <c r="A6191" s="15"/>
      <c r="B6191" s="15"/>
    </row>
    <row r="6192" spans="1:2" x14ac:dyDescent="0.2">
      <c r="A6192" s="15"/>
      <c r="B6192" s="15"/>
    </row>
    <row r="6193" spans="1:2" x14ac:dyDescent="0.2">
      <c r="A6193" s="15"/>
      <c r="B6193" s="15"/>
    </row>
    <row r="6194" spans="1:2" x14ac:dyDescent="0.2">
      <c r="A6194" s="15"/>
      <c r="B6194" s="15"/>
    </row>
    <row r="6195" spans="1:2" x14ac:dyDescent="0.2">
      <c r="A6195" s="15"/>
      <c r="B6195" s="15"/>
    </row>
    <row r="6196" spans="1:2" x14ac:dyDescent="0.2">
      <c r="A6196" s="15"/>
      <c r="B6196" s="15"/>
    </row>
    <row r="6197" spans="1:2" x14ac:dyDescent="0.2">
      <c r="A6197" s="15"/>
      <c r="B6197" s="15"/>
    </row>
    <row r="6198" spans="1:2" x14ac:dyDescent="0.2">
      <c r="A6198" s="15"/>
      <c r="B6198" s="15"/>
    </row>
    <row r="6199" spans="1:2" x14ac:dyDescent="0.2">
      <c r="A6199" s="15"/>
      <c r="B6199" s="15"/>
    </row>
    <row r="6200" spans="1:2" x14ac:dyDescent="0.2">
      <c r="A6200" s="15"/>
      <c r="B6200" s="15"/>
    </row>
    <row r="6201" spans="1:2" x14ac:dyDescent="0.2">
      <c r="A6201" s="15"/>
      <c r="B6201" s="15"/>
    </row>
    <row r="6202" spans="1:2" x14ac:dyDescent="0.2">
      <c r="A6202" s="15"/>
      <c r="B6202" s="15"/>
    </row>
    <row r="6203" spans="1:2" x14ac:dyDescent="0.2">
      <c r="A6203" s="15"/>
      <c r="B6203" s="15"/>
    </row>
    <row r="6204" spans="1:2" x14ac:dyDescent="0.2">
      <c r="A6204" s="15"/>
      <c r="B6204" s="15"/>
    </row>
    <row r="6205" spans="1:2" x14ac:dyDescent="0.2">
      <c r="A6205" s="15"/>
      <c r="B6205" s="15"/>
    </row>
    <row r="6206" spans="1:2" x14ac:dyDescent="0.2">
      <c r="A6206" s="15"/>
      <c r="B6206" s="15"/>
    </row>
    <row r="6207" spans="1:2" x14ac:dyDescent="0.2">
      <c r="A6207" s="15"/>
      <c r="B6207" s="15"/>
    </row>
    <row r="6208" spans="1:2" x14ac:dyDescent="0.2">
      <c r="A6208" s="15"/>
      <c r="B6208" s="15"/>
    </row>
    <row r="6209" spans="1:2" x14ac:dyDescent="0.2">
      <c r="A6209" s="15"/>
      <c r="B6209" s="15"/>
    </row>
    <row r="6210" spans="1:2" x14ac:dyDescent="0.2">
      <c r="A6210" s="15"/>
      <c r="B6210" s="15"/>
    </row>
    <row r="6211" spans="1:2" x14ac:dyDescent="0.2">
      <c r="A6211" s="15"/>
      <c r="B6211" s="15"/>
    </row>
    <row r="6212" spans="1:2" x14ac:dyDescent="0.2">
      <c r="A6212" s="15"/>
      <c r="B6212" s="15"/>
    </row>
    <row r="6213" spans="1:2" x14ac:dyDescent="0.2">
      <c r="A6213" s="15"/>
      <c r="B6213" s="15"/>
    </row>
    <row r="6214" spans="1:2" x14ac:dyDescent="0.2">
      <c r="A6214" s="15"/>
      <c r="B6214" s="15"/>
    </row>
    <row r="6215" spans="1:2" x14ac:dyDescent="0.2">
      <c r="A6215" s="15"/>
      <c r="B6215" s="15"/>
    </row>
    <row r="6216" spans="1:2" x14ac:dyDescent="0.2">
      <c r="A6216" s="15"/>
      <c r="B6216" s="15"/>
    </row>
    <row r="6217" spans="1:2" x14ac:dyDescent="0.2">
      <c r="A6217" s="15"/>
      <c r="B6217" s="15"/>
    </row>
    <row r="6218" spans="1:2" x14ac:dyDescent="0.2">
      <c r="A6218" s="15"/>
      <c r="B6218" s="15"/>
    </row>
    <row r="6219" spans="1:2" x14ac:dyDescent="0.2">
      <c r="A6219" s="15"/>
      <c r="B6219" s="15"/>
    </row>
    <row r="6220" spans="1:2" x14ac:dyDescent="0.2">
      <c r="A6220" s="15"/>
      <c r="B6220" s="15"/>
    </row>
    <row r="6221" spans="1:2" x14ac:dyDescent="0.2">
      <c r="A6221" s="15"/>
      <c r="B6221" s="15"/>
    </row>
    <row r="6222" spans="1:2" x14ac:dyDescent="0.2">
      <c r="A6222" s="15"/>
      <c r="B6222" s="15"/>
    </row>
    <row r="6223" spans="1:2" x14ac:dyDescent="0.2">
      <c r="A6223" s="15"/>
      <c r="B6223" s="15"/>
    </row>
    <row r="6224" spans="1:2" x14ac:dyDescent="0.2">
      <c r="A6224" s="15"/>
      <c r="B6224" s="15"/>
    </row>
    <row r="6225" spans="1:2" x14ac:dyDescent="0.2">
      <c r="A6225" s="15"/>
      <c r="B6225" s="15"/>
    </row>
    <row r="6226" spans="1:2" x14ac:dyDescent="0.2">
      <c r="A6226" s="15"/>
      <c r="B6226" s="15"/>
    </row>
    <row r="6227" spans="1:2" x14ac:dyDescent="0.2">
      <c r="A6227" s="15"/>
      <c r="B6227" s="15"/>
    </row>
    <row r="6228" spans="1:2" x14ac:dyDescent="0.2">
      <c r="A6228" s="15"/>
      <c r="B6228" s="15"/>
    </row>
    <row r="6229" spans="1:2" x14ac:dyDescent="0.2">
      <c r="A6229" s="15"/>
      <c r="B6229" s="15"/>
    </row>
    <row r="6230" spans="1:2" x14ac:dyDescent="0.2">
      <c r="A6230" s="15"/>
      <c r="B6230" s="15"/>
    </row>
    <row r="6231" spans="1:2" x14ac:dyDescent="0.2">
      <c r="A6231" s="15"/>
      <c r="B6231" s="15"/>
    </row>
    <row r="6232" spans="1:2" x14ac:dyDescent="0.2">
      <c r="A6232" s="15"/>
      <c r="B6232" s="15"/>
    </row>
    <row r="6233" spans="1:2" x14ac:dyDescent="0.2">
      <c r="A6233" s="15"/>
      <c r="B6233" s="15"/>
    </row>
    <row r="6234" spans="1:2" x14ac:dyDescent="0.2">
      <c r="A6234" s="15"/>
      <c r="B6234" s="15"/>
    </row>
    <row r="6235" spans="1:2" x14ac:dyDescent="0.2">
      <c r="A6235" s="15"/>
      <c r="B6235" s="15"/>
    </row>
    <row r="6236" spans="1:2" x14ac:dyDescent="0.2">
      <c r="A6236" s="15"/>
      <c r="B6236" s="15"/>
    </row>
    <row r="6237" spans="1:2" x14ac:dyDescent="0.2">
      <c r="A6237" s="15"/>
      <c r="B6237" s="15"/>
    </row>
    <row r="6238" spans="1:2" x14ac:dyDescent="0.2">
      <c r="A6238" s="15"/>
      <c r="B6238" s="15"/>
    </row>
    <row r="6239" spans="1:2" x14ac:dyDescent="0.2">
      <c r="A6239" s="15"/>
      <c r="B6239" s="15"/>
    </row>
    <row r="6240" spans="1:2" x14ac:dyDescent="0.2">
      <c r="A6240" s="15"/>
      <c r="B6240" s="15"/>
    </row>
    <row r="6241" spans="1:2" x14ac:dyDescent="0.2">
      <c r="A6241" s="15"/>
      <c r="B6241" s="15"/>
    </row>
    <row r="6242" spans="1:2" x14ac:dyDescent="0.2">
      <c r="A6242" s="15"/>
      <c r="B6242" s="15"/>
    </row>
    <row r="6243" spans="1:2" x14ac:dyDescent="0.2">
      <c r="A6243" s="15"/>
      <c r="B6243" s="15"/>
    </row>
    <row r="6244" spans="1:2" x14ac:dyDescent="0.2">
      <c r="A6244" s="15"/>
      <c r="B6244" s="15"/>
    </row>
    <row r="6245" spans="1:2" x14ac:dyDescent="0.2">
      <c r="A6245" s="15"/>
      <c r="B6245" s="15"/>
    </row>
    <row r="6246" spans="1:2" x14ac:dyDescent="0.2">
      <c r="A6246" s="15"/>
      <c r="B6246" s="15"/>
    </row>
    <row r="6247" spans="1:2" x14ac:dyDescent="0.2">
      <c r="A6247" s="15"/>
      <c r="B6247" s="15"/>
    </row>
    <row r="6248" spans="1:2" x14ac:dyDescent="0.2">
      <c r="A6248" s="15"/>
      <c r="B6248" s="15"/>
    </row>
    <row r="6249" spans="1:2" x14ac:dyDescent="0.2">
      <c r="A6249" s="15"/>
      <c r="B6249" s="15"/>
    </row>
    <row r="6250" spans="1:2" x14ac:dyDescent="0.2">
      <c r="A6250" s="15"/>
      <c r="B6250" s="15"/>
    </row>
    <row r="6251" spans="1:2" x14ac:dyDescent="0.2">
      <c r="A6251" s="15"/>
      <c r="B6251" s="15"/>
    </row>
    <row r="6252" spans="1:2" x14ac:dyDescent="0.2">
      <c r="A6252" s="15"/>
      <c r="B6252" s="15"/>
    </row>
    <row r="6253" spans="1:2" x14ac:dyDescent="0.2">
      <c r="A6253" s="15"/>
      <c r="B6253" s="15"/>
    </row>
    <row r="6254" spans="1:2" x14ac:dyDescent="0.2">
      <c r="A6254" s="15"/>
      <c r="B6254" s="15"/>
    </row>
    <row r="6255" spans="1:2" x14ac:dyDescent="0.2">
      <c r="A6255" s="15"/>
      <c r="B6255" s="15"/>
    </row>
    <row r="6256" spans="1:2" x14ac:dyDescent="0.2">
      <c r="A6256" s="15"/>
      <c r="B6256" s="15"/>
    </row>
    <row r="6257" spans="1:2" x14ac:dyDescent="0.2">
      <c r="A6257" s="15"/>
      <c r="B6257" s="15"/>
    </row>
    <row r="6258" spans="1:2" x14ac:dyDescent="0.2">
      <c r="A6258" s="15"/>
      <c r="B6258" s="15"/>
    </row>
    <row r="6259" spans="1:2" x14ac:dyDescent="0.2">
      <c r="A6259" s="15"/>
      <c r="B6259" s="15"/>
    </row>
    <row r="6260" spans="1:2" x14ac:dyDescent="0.2">
      <c r="A6260" s="15"/>
      <c r="B6260" s="15"/>
    </row>
    <row r="6261" spans="1:2" x14ac:dyDescent="0.2">
      <c r="A6261" s="15"/>
      <c r="B6261" s="15"/>
    </row>
    <row r="6262" spans="1:2" x14ac:dyDescent="0.2">
      <c r="A6262" s="15"/>
      <c r="B6262" s="15"/>
    </row>
    <row r="6263" spans="1:2" x14ac:dyDescent="0.2">
      <c r="A6263" s="15"/>
      <c r="B6263" s="15"/>
    </row>
    <row r="6264" spans="1:2" x14ac:dyDescent="0.2">
      <c r="A6264" s="15"/>
      <c r="B6264" s="15"/>
    </row>
    <row r="6265" spans="1:2" x14ac:dyDescent="0.2">
      <c r="A6265" s="15"/>
      <c r="B6265" s="15"/>
    </row>
    <row r="6266" spans="1:2" x14ac:dyDescent="0.2">
      <c r="A6266" s="15"/>
      <c r="B6266" s="15"/>
    </row>
    <row r="6267" spans="1:2" x14ac:dyDescent="0.2">
      <c r="A6267" s="15"/>
      <c r="B6267" s="15"/>
    </row>
    <row r="6268" spans="1:2" x14ac:dyDescent="0.2">
      <c r="A6268" s="15"/>
      <c r="B6268" s="15"/>
    </row>
    <row r="6269" spans="1:2" x14ac:dyDescent="0.2">
      <c r="A6269" s="15"/>
      <c r="B6269" s="15"/>
    </row>
    <row r="6270" spans="1:2" x14ac:dyDescent="0.2">
      <c r="A6270" s="15"/>
      <c r="B6270" s="15"/>
    </row>
    <row r="6271" spans="1:2" x14ac:dyDescent="0.2">
      <c r="A6271" s="15"/>
      <c r="B6271" s="15"/>
    </row>
    <row r="6272" spans="1:2" x14ac:dyDescent="0.2">
      <c r="A6272" s="15"/>
      <c r="B6272" s="15"/>
    </row>
    <row r="6273" spans="1:2" x14ac:dyDescent="0.2">
      <c r="A6273" s="15"/>
      <c r="B6273" s="15"/>
    </row>
    <row r="6274" spans="1:2" x14ac:dyDescent="0.2">
      <c r="A6274" s="15"/>
      <c r="B6274" s="15"/>
    </row>
    <row r="6275" spans="1:2" x14ac:dyDescent="0.2">
      <c r="A6275" s="15"/>
      <c r="B6275" s="15"/>
    </row>
    <row r="6276" spans="1:2" x14ac:dyDescent="0.2">
      <c r="A6276" s="15"/>
      <c r="B6276" s="15"/>
    </row>
    <row r="6277" spans="1:2" x14ac:dyDescent="0.2">
      <c r="A6277" s="15"/>
      <c r="B6277" s="15"/>
    </row>
    <row r="6278" spans="1:2" x14ac:dyDescent="0.2">
      <c r="A6278" s="15"/>
      <c r="B6278" s="15"/>
    </row>
    <row r="6279" spans="1:2" x14ac:dyDescent="0.2">
      <c r="A6279" s="15"/>
      <c r="B6279" s="15"/>
    </row>
    <row r="6280" spans="1:2" x14ac:dyDescent="0.2">
      <c r="A6280" s="15"/>
      <c r="B6280" s="15"/>
    </row>
    <row r="6281" spans="1:2" x14ac:dyDescent="0.2">
      <c r="A6281" s="15"/>
      <c r="B6281" s="15"/>
    </row>
    <row r="6282" spans="1:2" x14ac:dyDescent="0.2">
      <c r="A6282" s="15"/>
      <c r="B6282" s="15"/>
    </row>
    <row r="6283" spans="1:2" x14ac:dyDescent="0.2">
      <c r="A6283" s="15"/>
      <c r="B6283" s="15"/>
    </row>
    <row r="6284" spans="1:2" x14ac:dyDescent="0.2">
      <c r="A6284" s="15"/>
      <c r="B6284" s="15"/>
    </row>
    <row r="6285" spans="1:2" x14ac:dyDescent="0.2">
      <c r="A6285" s="15"/>
      <c r="B6285" s="15"/>
    </row>
    <row r="6286" spans="1:2" x14ac:dyDescent="0.2">
      <c r="A6286" s="15"/>
      <c r="B6286" s="15"/>
    </row>
    <row r="6287" spans="1:2" x14ac:dyDescent="0.2">
      <c r="A6287" s="15"/>
      <c r="B6287" s="15"/>
    </row>
    <row r="6288" spans="1:2" x14ac:dyDescent="0.2">
      <c r="A6288" s="15"/>
      <c r="B6288" s="15"/>
    </row>
    <row r="6289" spans="1:2" x14ac:dyDescent="0.2">
      <c r="A6289" s="15"/>
      <c r="B6289" s="15"/>
    </row>
    <row r="6290" spans="1:2" x14ac:dyDescent="0.2">
      <c r="A6290" s="15"/>
      <c r="B6290" s="15"/>
    </row>
    <row r="6291" spans="1:2" x14ac:dyDescent="0.2">
      <c r="A6291" s="15"/>
      <c r="B6291" s="15"/>
    </row>
    <row r="6292" spans="1:2" x14ac:dyDescent="0.2">
      <c r="A6292" s="15"/>
      <c r="B6292" s="15"/>
    </row>
    <row r="6293" spans="1:2" x14ac:dyDescent="0.2">
      <c r="A6293" s="15"/>
      <c r="B6293" s="15"/>
    </row>
    <row r="6294" spans="1:2" x14ac:dyDescent="0.2">
      <c r="A6294" s="15"/>
      <c r="B6294" s="15"/>
    </row>
    <row r="6295" spans="1:2" x14ac:dyDescent="0.2">
      <c r="A6295" s="15"/>
      <c r="B6295" s="15"/>
    </row>
    <row r="6296" spans="1:2" x14ac:dyDescent="0.2">
      <c r="A6296" s="15"/>
      <c r="B6296" s="15"/>
    </row>
    <row r="6297" spans="1:2" x14ac:dyDescent="0.2">
      <c r="A6297" s="15"/>
      <c r="B6297" s="15"/>
    </row>
    <row r="6298" spans="1:2" x14ac:dyDescent="0.2">
      <c r="A6298" s="15"/>
      <c r="B6298" s="15"/>
    </row>
    <row r="6299" spans="1:2" x14ac:dyDescent="0.2">
      <c r="A6299" s="15"/>
      <c r="B6299" s="15"/>
    </row>
    <row r="6300" spans="1:2" x14ac:dyDescent="0.2">
      <c r="A6300" s="15"/>
      <c r="B6300" s="15"/>
    </row>
    <row r="6301" spans="1:2" x14ac:dyDescent="0.2">
      <c r="A6301" s="15"/>
      <c r="B6301" s="15"/>
    </row>
    <row r="6302" spans="1:2" x14ac:dyDescent="0.2">
      <c r="A6302" s="15"/>
      <c r="B6302" s="15"/>
    </row>
    <row r="6303" spans="1:2" x14ac:dyDescent="0.2">
      <c r="A6303" s="15"/>
      <c r="B6303" s="15"/>
    </row>
    <row r="6304" spans="1:2" x14ac:dyDescent="0.2">
      <c r="A6304" s="15"/>
      <c r="B6304" s="15"/>
    </row>
    <row r="6305" spans="1:2" x14ac:dyDescent="0.2">
      <c r="A6305" s="15"/>
      <c r="B6305" s="15"/>
    </row>
    <row r="6306" spans="1:2" x14ac:dyDescent="0.2">
      <c r="A6306" s="15"/>
      <c r="B6306" s="15"/>
    </row>
    <row r="6307" spans="1:2" x14ac:dyDescent="0.2">
      <c r="A6307" s="15"/>
      <c r="B6307" s="15"/>
    </row>
    <row r="6308" spans="1:2" x14ac:dyDescent="0.2">
      <c r="A6308" s="15"/>
      <c r="B6308" s="15"/>
    </row>
    <row r="6309" spans="1:2" x14ac:dyDescent="0.2">
      <c r="A6309" s="15"/>
      <c r="B6309" s="15"/>
    </row>
    <row r="6310" spans="1:2" x14ac:dyDescent="0.2">
      <c r="A6310" s="15"/>
      <c r="B6310" s="15"/>
    </row>
    <row r="6311" spans="1:2" x14ac:dyDescent="0.2">
      <c r="A6311" s="15"/>
      <c r="B6311" s="15"/>
    </row>
    <row r="6312" spans="1:2" x14ac:dyDescent="0.2">
      <c r="A6312" s="15"/>
      <c r="B6312" s="15"/>
    </row>
    <row r="6313" spans="1:2" x14ac:dyDescent="0.2">
      <c r="A6313" s="15"/>
      <c r="B6313" s="15"/>
    </row>
    <row r="6314" spans="1:2" x14ac:dyDescent="0.2">
      <c r="A6314" s="15"/>
      <c r="B6314" s="15"/>
    </row>
    <row r="6315" spans="1:2" x14ac:dyDescent="0.2">
      <c r="A6315" s="15"/>
      <c r="B6315" s="15"/>
    </row>
    <row r="6316" spans="1:2" x14ac:dyDescent="0.2">
      <c r="A6316" s="15"/>
      <c r="B6316" s="15"/>
    </row>
    <row r="6317" spans="1:2" x14ac:dyDescent="0.2">
      <c r="A6317" s="15"/>
      <c r="B6317" s="15"/>
    </row>
    <row r="6318" spans="1:2" x14ac:dyDescent="0.2">
      <c r="A6318" s="15"/>
      <c r="B6318" s="15"/>
    </row>
    <row r="6319" spans="1:2" x14ac:dyDescent="0.2">
      <c r="A6319" s="15"/>
      <c r="B6319" s="15"/>
    </row>
    <row r="6320" spans="1:2" x14ac:dyDescent="0.2">
      <c r="A6320" s="15"/>
      <c r="B6320" s="15"/>
    </row>
    <row r="6321" spans="1:2" x14ac:dyDescent="0.2">
      <c r="A6321" s="15"/>
      <c r="B6321" s="15"/>
    </row>
    <row r="6322" spans="1:2" x14ac:dyDescent="0.2">
      <c r="A6322" s="15"/>
      <c r="B6322" s="15"/>
    </row>
    <row r="6323" spans="1:2" x14ac:dyDescent="0.2">
      <c r="A6323" s="15"/>
      <c r="B6323" s="15"/>
    </row>
    <row r="6324" spans="1:2" x14ac:dyDescent="0.2">
      <c r="A6324" s="15"/>
      <c r="B6324" s="15"/>
    </row>
    <row r="6325" spans="1:2" x14ac:dyDescent="0.2">
      <c r="A6325" s="15"/>
      <c r="B6325" s="15"/>
    </row>
    <row r="6326" spans="1:2" x14ac:dyDescent="0.2">
      <c r="A6326" s="15"/>
      <c r="B6326" s="15"/>
    </row>
    <row r="6327" spans="1:2" x14ac:dyDescent="0.2">
      <c r="A6327" s="15"/>
      <c r="B6327" s="15"/>
    </row>
    <row r="6328" spans="1:2" x14ac:dyDescent="0.2">
      <c r="A6328" s="15"/>
      <c r="B6328" s="15"/>
    </row>
    <row r="6329" spans="1:2" x14ac:dyDescent="0.2">
      <c r="A6329" s="15"/>
      <c r="B6329" s="15"/>
    </row>
    <row r="6330" spans="1:2" x14ac:dyDescent="0.2">
      <c r="A6330" s="15"/>
      <c r="B6330" s="15"/>
    </row>
    <row r="6331" spans="1:2" x14ac:dyDescent="0.2">
      <c r="A6331" s="15"/>
      <c r="B6331" s="15"/>
    </row>
    <row r="6332" spans="1:2" x14ac:dyDescent="0.2">
      <c r="A6332" s="15"/>
      <c r="B6332" s="15"/>
    </row>
    <row r="6333" spans="1:2" x14ac:dyDescent="0.2">
      <c r="A6333" s="15"/>
      <c r="B6333" s="15"/>
    </row>
    <row r="6334" spans="1:2" x14ac:dyDescent="0.2">
      <c r="A6334" s="15"/>
      <c r="B6334" s="15"/>
    </row>
    <row r="6335" spans="1:2" x14ac:dyDescent="0.2">
      <c r="A6335" s="15"/>
      <c r="B6335" s="15"/>
    </row>
    <row r="6336" spans="1:2" x14ac:dyDescent="0.2">
      <c r="A6336" s="15"/>
      <c r="B6336" s="15"/>
    </row>
    <row r="6337" spans="1:2" x14ac:dyDescent="0.2">
      <c r="A6337" s="15"/>
      <c r="B6337" s="15"/>
    </row>
    <row r="6338" spans="1:2" x14ac:dyDescent="0.2">
      <c r="A6338" s="15"/>
      <c r="B6338" s="15"/>
    </row>
    <row r="6339" spans="1:2" x14ac:dyDescent="0.2">
      <c r="A6339" s="15"/>
      <c r="B6339" s="15"/>
    </row>
    <row r="6340" spans="1:2" x14ac:dyDescent="0.2">
      <c r="A6340" s="15"/>
      <c r="B6340" s="15"/>
    </row>
    <row r="6341" spans="1:2" x14ac:dyDescent="0.2">
      <c r="A6341" s="15"/>
      <c r="B6341" s="15"/>
    </row>
    <row r="6342" spans="1:2" x14ac:dyDescent="0.2">
      <c r="A6342" s="15"/>
      <c r="B6342" s="15"/>
    </row>
    <row r="6343" spans="1:2" x14ac:dyDescent="0.2">
      <c r="A6343" s="15"/>
      <c r="B6343" s="15"/>
    </row>
    <row r="6344" spans="1:2" x14ac:dyDescent="0.2">
      <c r="A6344" s="15"/>
      <c r="B6344" s="15"/>
    </row>
    <row r="6345" spans="1:2" x14ac:dyDescent="0.2">
      <c r="A6345" s="15"/>
      <c r="B6345" s="15"/>
    </row>
    <row r="6346" spans="1:2" x14ac:dyDescent="0.2">
      <c r="A6346" s="15"/>
      <c r="B6346" s="15"/>
    </row>
    <row r="6347" spans="1:2" x14ac:dyDescent="0.2">
      <c r="A6347" s="15"/>
      <c r="B6347" s="15"/>
    </row>
    <row r="6348" spans="1:2" x14ac:dyDescent="0.2">
      <c r="A6348" s="15"/>
      <c r="B6348" s="15"/>
    </row>
    <row r="6349" spans="1:2" x14ac:dyDescent="0.2">
      <c r="A6349" s="15"/>
      <c r="B6349" s="15"/>
    </row>
    <row r="6350" spans="1:2" x14ac:dyDescent="0.2">
      <c r="A6350" s="15"/>
      <c r="B6350" s="15"/>
    </row>
    <row r="6351" spans="1:2" x14ac:dyDescent="0.2">
      <c r="A6351" s="15"/>
      <c r="B6351" s="15"/>
    </row>
    <row r="6352" spans="1:2" x14ac:dyDescent="0.2">
      <c r="A6352" s="15"/>
      <c r="B6352" s="15"/>
    </row>
    <row r="6353" spans="1:2" x14ac:dyDescent="0.2">
      <c r="A6353" s="15"/>
      <c r="B6353" s="15"/>
    </row>
    <row r="6354" spans="1:2" x14ac:dyDescent="0.2">
      <c r="A6354" s="15"/>
      <c r="B6354" s="15"/>
    </row>
    <row r="6355" spans="1:2" x14ac:dyDescent="0.2">
      <c r="A6355" s="15"/>
      <c r="B6355" s="15"/>
    </row>
    <row r="6356" spans="1:2" x14ac:dyDescent="0.2">
      <c r="A6356" s="15"/>
      <c r="B6356" s="15"/>
    </row>
    <row r="6357" spans="1:2" x14ac:dyDescent="0.2">
      <c r="A6357" s="15"/>
      <c r="B6357" s="15"/>
    </row>
    <row r="6358" spans="1:2" x14ac:dyDescent="0.2">
      <c r="A6358" s="15"/>
      <c r="B6358" s="15"/>
    </row>
    <row r="6359" spans="1:2" x14ac:dyDescent="0.2">
      <c r="A6359" s="15"/>
      <c r="B6359" s="15"/>
    </row>
    <row r="6360" spans="1:2" x14ac:dyDescent="0.2">
      <c r="A6360" s="15"/>
      <c r="B6360" s="15"/>
    </row>
    <row r="6361" spans="1:2" x14ac:dyDescent="0.2">
      <c r="A6361" s="15"/>
      <c r="B6361" s="15"/>
    </row>
    <row r="6362" spans="1:2" x14ac:dyDescent="0.2">
      <c r="A6362" s="15"/>
      <c r="B6362" s="15"/>
    </row>
    <row r="6363" spans="1:2" x14ac:dyDescent="0.2">
      <c r="A6363" s="15"/>
      <c r="B6363" s="15"/>
    </row>
    <row r="6364" spans="1:2" x14ac:dyDescent="0.2">
      <c r="A6364" s="15"/>
      <c r="B6364" s="15"/>
    </row>
    <row r="6365" spans="1:2" x14ac:dyDescent="0.2">
      <c r="A6365" s="15"/>
      <c r="B6365" s="15"/>
    </row>
    <row r="6366" spans="1:2" x14ac:dyDescent="0.2">
      <c r="A6366" s="15"/>
      <c r="B6366" s="15"/>
    </row>
    <row r="6367" spans="1:2" x14ac:dyDescent="0.2">
      <c r="A6367" s="15"/>
      <c r="B6367" s="15"/>
    </row>
    <row r="6368" spans="1:2" x14ac:dyDescent="0.2">
      <c r="A6368" s="15"/>
      <c r="B6368" s="15"/>
    </row>
    <row r="6369" spans="1:2" x14ac:dyDescent="0.2">
      <c r="A6369" s="15"/>
      <c r="B6369" s="15"/>
    </row>
    <row r="6370" spans="1:2" x14ac:dyDescent="0.2">
      <c r="A6370" s="15"/>
      <c r="B6370" s="15"/>
    </row>
    <row r="6371" spans="1:2" x14ac:dyDescent="0.2">
      <c r="A6371" s="15"/>
      <c r="B6371" s="15"/>
    </row>
    <row r="6372" spans="1:2" x14ac:dyDescent="0.2">
      <c r="A6372" s="15"/>
      <c r="B6372" s="15"/>
    </row>
    <row r="6373" spans="1:2" x14ac:dyDescent="0.2">
      <c r="A6373" s="15"/>
      <c r="B6373" s="15"/>
    </row>
    <row r="6374" spans="1:2" x14ac:dyDescent="0.2">
      <c r="A6374" s="15"/>
      <c r="B6374" s="15"/>
    </row>
    <row r="6375" spans="1:2" x14ac:dyDescent="0.2">
      <c r="A6375" s="15"/>
      <c r="B6375" s="15"/>
    </row>
    <row r="6376" spans="1:2" x14ac:dyDescent="0.2">
      <c r="A6376" s="15"/>
      <c r="B6376" s="15"/>
    </row>
    <row r="6377" spans="1:2" x14ac:dyDescent="0.2">
      <c r="A6377" s="15"/>
      <c r="B6377" s="15"/>
    </row>
    <row r="6378" spans="1:2" x14ac:dyDescent="0.2">
      <c r="A6378" s="15"/>
      <c r="B6378" s="15"/>
    </row>
    <row r="6379" spans="1:2" x14ac:dyDescent="0.2">
      <c r="A6379" s="15"/>
      <c r="B6379" s="15"/>
    </row>
    <row r="6380" spans="1:2" x14ac:dyDescent="0.2">
      <c r="A6380" s="15"/>
      <c r="B6380" s="15"/>
    </row>
    <row r="6381" spans="1:2" x14ac:dyDescent="0.2">
      <c r="A6381" s="15"/>
      <c r="B6381" s="15"/>
    </row>
    <row r="6382" spans="1:2" x14ac:dyDescent="0.2">
      <c r="A6382" s="15"/>
      <c r="B6382" s="15"/>
    </row>
    <row r="6383" spans="1:2" x14ac:dyDescent="0.2">
      <c r="A6383" s="15"/>
      <c r="B6383" s="15"/>
    </row>
    <row r="6384" spans="1:2" x14ac:dyDescent="0.2">
      <c r="A6384" s="15"/>
      <c r="B6384" s="15"/>
    </row>
    <row r="6385" spans="1:2" x14ac:dyDescent="0.2">
      <c r="A6385" s="15"/>
      <c r="B6385" s="15"/>
    </row>
    <row r="6386" spans="1:2" x14ac:dyDescent="0.2">
      <c r="A6386" s="15"/>
      <c r="B6386" s="15"/>
    </row>
    <row r="6387" spans="1:2" x14ac:dyDescent="0.2">
      <c r="A6387" s="15"/>
      <c r="B6387" s="15"/>
    </row>
    <row r="6388" spans="1:2" x14ac:dyDescent="0.2">
      <c r="A6388" s="15"/>
      <c r="B6388" s="15"/>
    </row>
    <row r="6389" spans="1:2" x14ac:dyDescent="0.2">
      <c r="A6389" s="15"/>
      <c r="B6389" s="15"/>
    </row>
    <row r="6390" spans="1:2" x14ac:dyDescent="0.2">
      <c r="A6390" s="15"/>
      <c r="B6390" s="15"/>
    </row>
    <row r="6391" spans="1:2" x14ac:dyDescent="0.2">
      <c r="A6391" s="15"/>
      <c r="B6391" s="15"/>
    </row>
    <row r="6392" spans="1:2" x14ac:dyDescent="0.2">
      <c r="A6392" s="15"/>
      <c r="B6392" s="15"/>
    </row>
    <row r="6393" spans="1:2" x14ac:dyDescent="0.2">
      <c r="A6393" s="15"/>
      <c r="B6393" s="15"/>
    </row>
    <row r="6394" spans="1:2" x14ac:dyDescent="0.2">
      <c r="A6394" s="15"/>
      <c r="B6394" s="15"/>
    </row>
    <row r="6395" spans="1:2" x14ac:dyDescent="0.2">
      <c r="A6395" s="15"/>
      <c r="B6395" s="15"/>
    </row>
    <row r="6396" spans="1:2" x14ac:dyDescent="0.2">
      <c r="A6396" s="15"/>
      <c r="B6396" s="15"/>
    </row>
    <row r="6397" spans="1:2" x14ac:dyDescent="0.2">
      <c r="A6397" s="15"/>
      <c r="B6397" s="15"/>
    </row>
    <row r="6398" spans="1:2" x14ac:dyDescent="0.2">
      <c r="A6398" s="15"/>
      <c r="B6398" s="15"/>
    </row>
    <row r="6399" spans="1:2" x14ac:dyDescent="0.2">
      <c r="A6399" s="15"/>
      <c r="B6399" s="15"/>
    </row>
    <row r="6400" spans="1:2" x14ac:dyDescent="0.2">
      <c r="A6400" s="15"/>
      <c r="B6400" s="15"/>
    </row>
    <row r="6401" spans="1:2" x14ac:dyDescent="0.2">
      <c r="A6401" s="15"/>
      <c r="B6401" s="15"/>
    </row>
    <row r="6402" spans="1:2" x14ac:dyDescent="0.2">
      <c r="A6402" s="15"/>
      <c r="B6402" s="15"/>
    </row>
    <row r="6403" spans="1:2" x14ac:dyDescent="0.2">
      <c r="A6403" s="15"/>
      <c r="B6403" s="15"/>
    </row>
    <row r="6404" spans="1:2" x14ac:dyDescent="0.2">
      <c r="A6404" s="15"/>
      <c r="B6404" s="15"/>
    </row>
    <row r="6405" spans="1:2" x14ac:dyDescent="0.2">
      <c r="A6405" s="15"/>
      <c r="B6405" s="15"/>
    </row>
    <row r="6406" spans="1:2" x14ac:dyDescent="0.2">
      <c r="A6406" s="15"/>
      <c r="B6406" s="15"/>
    </row>
    <row r="6407" spans="1:2" x14ac:dyDescent="0.2">
      <c r="A6407" s="15"/>
      <c r="B6407" s="15"/>
    </row>
    <row r="6408" spans="1:2" x14ac:dyDescent="0.2">
      <c r="A6408" s="15"/>
      <c r="B6408" s="15"/>
    </row>
    <row r="6409" spans="1:2" x14ac:dyDescent="0.2">
      <c r="A6409" s="15"/>
      <c r="B6409" s="15"/>
    </row>
    <row r="6410" spans="1:2" x14ac:dyDescent="0.2">
      <c r="A6410" s="15"/>
      <c r="B6410" s="15"/>
    </row>
    <row r="6411" spans="1:2" x14ac:dyDescent="0.2">
      <c r="A6411" s="15"/>
      <c r="B6411" s="15"/>
    </row>
    <row r="6412" spans="1:2" x14ac:dyDescent="0.2">
      <c r="A6412" s="15"/>
      <c r="B6412" s="15"/>
    </row>
    <row r="6413" spans="1:2" x14ac:dyDescent="0.2">
      <c r="A6413" s="15"/>
      <c r="B6413" s="15"/>
    </row>
    <row r="6414" spans="1:2" x14ac:dyDescent="0.2">
      <c r="A6414" s="15"/>
      <c r="B6414" s="15"/>
    </row>
    <row r="6415" spans="1:2" x14ac:dyDescent="0.2">
      <c r="A6415" s="15"/>
      <c r="B6415" s="15"/>
    </row>
    <row r="6416" spans="1:2" x14ac:dyDescent="0.2">
      <c r="A6416" s="15"/>
      <c r="B6416" s="15"/>
    </row>
    <row r="6417" spans="1:2" x14ac:dyDescent="0.2">
      <c r="A6417" s="15"/>
      <c r="B6417" s="15"/>
    </row>
    <row r="6418" spans="1:2" x14ac:dyDescent="0.2">
      <c r="A6418" s="15"/>
      <c r="B6418" s="15"/>
    </row>
    <row r="6419" spans="1:2" x14ac:dyDescent="0.2">
      <c r="A6419" s="15"/>
      <c r="B6419" s="15"/>
    </row>
    <row r="6420" spans="1:2" x14ac:dyDescent="0.2">
      <c r="A6420" s="15"/>
      <c r="B6420" s="15"/>
    </row>
    <row r="6421" spans="1:2" x14ac:dyDescent="0.2">
      <c r="A6421" s="15"/>
      <c r="B6421" s="15"/>
    </row>
    <row r="6422" spans="1:2" x14ac:dyDescent="0.2">
      <c r="A6422" s="15"/>
      <c r="B6422" s="15"/>
    </row>
    <row r="6423" spans="1:2" x14ac:dyDescent="0.2">
      <c r="A6423" s="15"/>
      <c r="B6423" s="15"/>
    </row>
    <row r="6424" spans="1:2" x14ac:dyDescent="0.2">
      <c r="A6424" s="15"/>
      <c r="B6424" s="15"/>
    </row>
    <row r="6425" spans="1:2" x14ac:dyDescent="0.2">
      <c r="A6425" s="15"/>
      <c r="B6425" s="15"/>
    </row>
    <row r="6426" spans="1:2" x14ac:dyDescent="0.2">
      <c r="A6426" s="15"/>
      <c r="B6426" s="15"/>
    </row>
    <row r="6427" spans="1:2" x14ac:dyDescent="0.2">
      <c r="A6427" s="15"/>
      <c r="B6427" s="15"/>
    </row>
    <row r="6428" spans="1:2" x14ac:dyDescent="0.2">
      <c r="A6428" s="15"/>
      <c r="B6428" s="15"/>
    </row>
    <row r="6429" spans="1:2" x14ac:dyDescent="0.2">
      <c r="A6429" s="15"/>
      <c r="B6429" s="15"/>
    </row>
    <row r="6430" spans="1:2" x14ac:dyDescent="0.2">
      <c r="A6430" s="15"/>
      <c r="B6430" s="15"/>
    </row>
    <row r="6431" spans="1:2" x14ac:dyDescent="0.2">
      <c r="A6431" s="15"/>
      <c r="B6431" s="15"/>
    </row>
    <row r="6432" spans="1:2" x14ac:dyDescent="0.2">
      <c r="A6432" s="15"/>
      <c r="B6432" s="15"/>
    </row>
    <row r="6433" spans="1:2" x14ac:dyDescent="0.2">
      <c r="A6433" s="15"/>
      <c r="B6433" s="15"/>
    </row>
    <row r="6434" spans="1:2" x14ac:dyDescent="0.2">
      <c r="A6434" s="15"/>
      <c r="B6434" s="15"/>
    </row>
    <row r="6435" spans="1:2" x14ac:dyDescent="0.2">
      <c r="A6435" s="15"/>
      <c r="B6435" s="15"/>
    </row>
    <row r="6436" spans="1:2" x14ac:dyDescent="0.2">
      <c r="A6436" s="15"/>
      <c r="B6436" s="15"/>
    </row>
    <row r="6437" spans="1:2" x14ac:dyDescent="0.2">
      <c r="A6437" s="15"/>
      <c r="B6437" s="15"/>
    </row>
    <row r="6438" spans="1:2" x14ac:dyDescent="0.2">
      <c r="A6438" s="15"/>
      <c r="B6438" s="15"/>
    </row>
    <row r="6439" spans="1:2" x14ac:dyDescent="0.2">
      <c r="A6439" s="15"/>
      <c r="B6439" s="15"/>
    </row>
    <row r="6440" spans="1:2" x14ac:dyDescent="0.2">
      <c r="A6440" s="15"/>
      <c r="B6440" s="15"/>
    </row>
    <row r="6441" spans="1:2" x14ac:dyDescent="0.2">
      <c r="A6441" s="15"/>
      <c r="B6441" s="15"/>
    </row>
    <row r="6442" spans="1:2" x14ac:dyDescent="0.2">
      <c r="A6442" s="15"/>
      <c r="B6442" s="15"/>
    </row>
    <row r="6443" spans="1:2" x14ac:dyDescent="0.2">
      <c r="A6443" s="15"/>
      <c r="B6443" s="15"/>
    </row>
    <row r="6444" spans="1:2" x14ac:dyDescent="0.2">
      <c r="A6444" s="15"/>
      <c r="B6444" s="15"/>
    </row>
    <row r="6445" spans="1:2" x14ac:dyDescent="0.2">
      <c r="A6445" s="15"/>
      <c r="B6445" s="15"/>
    </row>
    <row r="6446" spans="1:2" x14ac:dyDescent="0.2">
      <c r="A6446" s="15"/>
      <c r="B6446" s="15"/>
    </row>
    <row r="6447" spans="1:2" x14ac:dyDescent="0.2">
      <c r="A6447" s="15"/>
      <c r="B6447" s="15"/>
    </row>
    <row r="6448" spans="1:2" x14ac:dyDescent="0.2">
      <c r="A6448" s="15"/>
      <c r="B6448" s="15"/>
    </row>
    <row r="6449" spans="1:2" x14ac:dyDescent="0.2">
      <c r="A6449" s="15"/>
      <c r="B6449" s="15"/>
    </row>
    <row r="6450" spans="1:2" x14ac:dyDescent="0.2">
      <c r="A6450" s="15"/>
      <c r="B6450" s="15"/>
    </row>
    <row r="6451" spans="1:2" x14ac:dyDescent="0.2">
      <c r="A6451" s="15"/>
      <c r="B6451" s="15"/>
    </row>
    <row r="6452" spans="1:2" x14ac:dyDescent="0.2">
      <c r="A6452" s="15"/>
      <c r="B6452" s="15"/>
    </row>
    <row r="6453" spans="1:2" x14ac:dyDescent="0.2">
      <c r="A6453" s="15"/>
      <c r="B6453" s="15"/>
    </row>
    <row r="6454" spans="1:2" x14ac:dyDescent="0.2">
      <c r="A6454" s="15"/>
      <c r="B6454" s="15"/>
    </row>
    <row r="6455" spans="1:2" x14ac:dyDescent="0.2">
      <c r="A6455" s="15"/>
      <c r="B6455" s="15"/>
    </row>
    <row r="6456" spans="1:2" x14ac:dyDescent="0.2">
      <c r="A6456" s="15"/>
      <c r="B6456" s="15"/>
    </row>
    <row r="6457" spans="1:2" x14ac:dyDescent="0.2">
      <c r="A6457" s="15"/>
      <c r="B6457" s="15"/>
    </row>
    <row r="6458" spans="1:2" x14ac:dyDescent="0.2">
      <c r="A6458" s="15"/>
      <c r="B6458" s="15"/>
    </row>
    <row r="6459" spans="1:2" x14ac:dyDescent="0.2">
      <c r="A6459" s="15"/>
      <c r="B6459" s="15"/>
    </row>
    <row r="6460" spans="1:2" x14ac:dyDescent="0.2">
      <c r="A6460" s="15"/>
      <c r="B6460" s="15"/>
    </row>
    <row r="6461" spans="1:2" x14ac:dyDescent="0.2">
      <c r="A6461" s="15"/>
      <c r="B6461" s="15"/>
    </row>
    <row r="6462" spans="1:2" x14ac:dyDescent="0.2">
      <c r="A6462" s="15"/>
      <c r="B6462" s="15"/>
    </row>
    <row r="6463" spans="1:2" x14ac:dyDescent="0.2">
      <c r="A6463" s="15"/>
      <c r="B6463" s="15"/>
    </row>
    <row r="6464" spans="1:2" x14ac:dyDescent="0.2">
      <c r="A6464" s="15"/>
      <c r="B6464" s="15"/>
    </row>
    <row r="6465" spans="1:2" x14ac:dyDescent="0.2">
      <c r="A6465" s="15"/>
      <c r="B6465" s="15"/>
    </row>
    <row r="6466" spans="1:2" x14ac:dyDescent="0.2">
      <c r="A6466" s="15"/>
      <c r="B6466" s="15"/>
    </row>
    <row r="6467" spans="1:2" x14ac:dyDescent="0.2">
      <c r="A6467" s="15"/>
      <c r="B6467" s="15"/>
    </row>
    <row r="6468" spans="1:2" x14ac:dyDescent="0.2">
      <c r="A6468" s="15"/>
      <c r="B6468" s="15"/>
    </row>
    <row r="6469" spans="1:2" x14ac:dyDescent="0.2">
      <c r="A6469" s="15"/>
      <c r="B6469" s="15"/>
    </row>
    <row r="6470" spans="1:2" x14ac:dyDescent="0.2">
      <c r="A6470" s="15"/>
      <c r="B6470" s="15"/>
    </row>
    <row r="6471" spans="1:2" x14ac:dyDescent="0.2">
      <c r="A6471" s="15"/>
      <c r="B6471" s="15"/>
    </row>
    <row r="6472" spans="1:2" x14ac:dyDescent="0.2">
      <c r="A6472" s="15"/>
      <c r="B6472" s="15"/>
    </row>
    <row r="6473" spans="1:2" x14ac:dyDescent="0.2">
      <c r="A6473" s="15"/>
      <c r="B6473" s="15"/>
    </row>
    <row r="6474" spans="1:2" x14ac:dyDescent="0.2">
      <c r="A6474" s="15"/>
      <c r="B6474" s="15"/>
    </row>
    <row r="6475" spans="1:2" x14ac:dyDescent="0.2">
      <c r="A6475" s="15"/>
      <c r="B6475" s="15"/>
    </row>
    <row r="6476" spans="1:2" x14ac:dyDescent="0.2">
      <c r="A6476" s="15"/>
      <c r="B6476" s="15"/>
    </row>
    <row r="6477" spans="1:2" x14ac:dyDescent="0.2">
      <c r="A6477" s="15"/>
      <c r="B6477" s="15"/>
    </row>
    <row r="6478" spans="1:2" x14ac:dyDescent="0.2">
      <c r="A6478" s="15"/>
      <c r="B6478" s="15"/>
    </row>
    <row r="6479" spans="1:2" x14ac:dyDescent="0.2">
      <c r="A6479" s="15"/>
      <c r="B6479" s="15"/>
    </row>
    <row r="6480" spans="1:2" x14ac:dyDescent="0.2">
      <c r="A6480" s="15"/>
      <c r="B6480" s="15"/>
    </row>
    <row r="6481" spans="1:2" x14ac:dyDescent="0.2">
      <c r="A6481" s="15"/>
      <c r="B6481" s="15"/>
    </row>
    <row r="6482" spans="1:2" x14ac:dyDescent="0.2">
      <c r="A6482" s="15"/>
      <c r="B6482" s="15"/>
    </row>
    <row r="6483" spans="1:2" x14ac:dyDescent="0.2">
      <c r="A6483" s="15"/>
      <c r="B6483" s="15"/>
    </row>
    <row r="6484" spans="1:2" x14ac:dyDescent="0.2">
      <c r="A6484" s="15"/>
      <c r="B6484" s="15"/>
    </row>
    <row r="6485" spans="1:2" x14ac:dyDescent="0.2">
      <c r="A6485" s="15"/>
      <c r="B6485" s="15"/>
    </row>
    <row r="6486" spans="1:2" x14ac:dyDescent="0.2">
      <c r="A6486" s="15"/>
      <c r="B6486" s="15"/>
    </row>
    <row r="6487" spans="1:2" x14ac:dyDescent="0.2">
      <c r="A6487" s="15"/>
      <c r="B6487" s="15"/>
    </row>
    <row r="6488" spans="1:2" x14ac:dyDescent="0.2">
      <c r="A6488" s="15"/>
      <c r="B6488" s="15"/>
    </row>
    <row r="6489" spans="1:2" x14ac:dyDescent="0.2">
      <c r="A6489" s="15"/>
      <c r="B6489" s="15"/>
    </row>
    <row r="6490" spans="1:2" x14ac:dyDescent="0.2">
      <c r="A6490" s="15"/>
      <c r="B6490" s="15"/>
    </row>
    <row r="6491" spans="1:2" x14ac:dyDescent="0.2">
      <c r="A6491" s="15"/>
      <c r="B6491" s="15"/>
    </row>
    <row r="6492" spans="1:2" x14ac:dyDescent="0.2">
      <c r="A6492" s="15"/>
      <c r="B6492" s="15"/>
    </row>
    <row r="6493" spans="1:2" x14ac:dyDescent="0.2">
      <c r="A6493" s="15"/>
      <c r="B6493" s="15"/>
    </row>
    <row r="6494" spans="1:2" x14ac:dyDescent="0.2">
      <c r="A6494" s="15"/>
      <c r="B6494" s="15"/>
    </row>
    <row r="6495" spans="1:2" x14ac:dyDescent="0.2">
      <c r="A6495" s="15"/>
      <c r="B6495" s="15"/>
    </row>
    <row r="6496" spans="1:2" x14ac:dyDescent="0.2">
      <c r="A6496" s="15"/>
      <c r="B6496" s="15"/>
    </row>
    <row r="6497" spans="1:2" x14ac:dyDescent="0.2">
      <c r="A6497" s="15"/>
      <c r="B6497" s="15"/>
    </row>
    <row r="6498" spans="1:2" x14ac:dyDescent="0.2">
      <c r="A6498" s="15"/>
      <c r="B6498" s="15"/>
    </row>
    <row r="6499" spans="1:2" x14ac:dyDescent="0.2">
      <c r="A6499" s="15"/>
      <c r="B6499" s="15"/>
    </row>
    <row r="6500" spans="1:2" x14ac:dyDescent="0.2">
      <c r="A6500" s="15"/>
      <c r="B6500" s="15"/>
    </row>
    <row r="6501" spans="1:2" x14ac:dyDescent="0.2">
      <c r="A6501" s="15"/>
      <c r="B6501" s="15"/>
    </row>
    <row r="6502" spans="1:2" x14ac:dyDescent="0.2">
      <c r="A6502" s="15"/>
      <c r="B6502" s="15"/>
    </row>
    <row r="6503" spans="1:2" x14ac:dyDescent="0.2">
      <c r="A6503" s="15"/>
      <c r="B6503" s="15"/>
    </row>
    <row r="6504" spans="1:2" x14ac:dyDescent="0.2">
      <c r="A6504" s="15"/>
      <c r="B6504" s="15"/>
    </row>
    <row r="6505" spans="1:2" x14ac:dyDescent="0.2">
      <c r="A6505" s="15"/>
      <c r="B6505" s="15"/>
    </row>
    <row r="6506" spans="1:2" x14ac:dyDescent="0.2">
      <c r="A6506" s="15"/>
      <c r="B6506" s="15"/>
    </row>
    <row r="6507" spans="1:2" x14ac:dyDescent="0.2">
      <c r="A6507" s="15"/>
      <c r="B6507" s="15"/>
    </row>
    <row r="6508" spans="1:2" x14ac:dyDescent="0.2">
      <c r="A6508" s="15"/>
      <c r="B6508" s="15"/>
    </row>
    <row r="6509" spans="1:2" x14ac:dyDescent="0.2">
      <c r="A6509" s="15"/>
      <c r="B6509" s="15"/>
    </row>
    <row r="6510" spans="1:2" x14ac:dyDescent="0.2">
      <c r="A6510" s="15"/>
      <c r="B6510" s="15"/>
    </row>
    <row r="6511" spans="1:2" x14ac:dyDescent="0.2">
      <c r="A6511" s="15"/>
      <c r="B6511" s="15"/>
    </row>
    <row r="6512" spans="1:2" x14ac:dyDescent="0.2">
      <c r="A6512" s="15"/>
      <c r="B6512" s="15"/>
    </row>
    <row r="6513" spans="1:2" x14ac:dyDescent="0.2">
      <c r="A6513" s="15"/>
      <c r="B6513" s="15"/>
    </row>
    <row r="6514" spans="1:2" x14ac:dyDescent="0.2">
      <c r="A6514" s="15"/>
      <c r="B6514" s="15"/>
    </row>
    <row r="6515" spans="1:2" x14ac:dyDescent="0.2">
      <c r="A6515" s="15"/>
      <c r="B6515" s="15"/>
    </row>
    <row r="6516" spans="1:2" x14ac:dyDescent="0.2">
      <c r="A6516" s="15"/>
      <c r="B6516" s="15"/>
    </row>
    <row r="6517" spans="1:2" x14ac:dyDescent="0.2">
      <c r="A6517" s="15"/>
      <c r="B6517" s="15"/>
    </row>
    <row r="6518" spans="1:2" x14ac:dyDescent="0.2">
      <c r="A6518" s="15"/>
      <c r="B6518" s="15"/>
    </row>
    <row r="6519" spans="1:2" x14ac:dyDescent="0.2">
      <c r="A6519" s="15"/>
      <c r="B6519" s="15"/>
    </row>
    <row r="6520" spans="1:2" x14ac:dyDescent="0.2">
      <c r="A6520" s="15"/>
      <c r="B6520" s="15"/>
    </row>
    <row r="6521" spans="1:2" x14ac:dyDescent="0.2">
      <c r="A6521" s="15"/>
      <c r="B6521" s="15"/>
    </row>
    <row r="6522" spans="1:2" x14ac:dyDescent="0.2">
      <c r="A6522" s="15"/>
      <c r="B6522" s="15"/>
    </row>
    <row r="6523" spans="1:2" x14ac:dyDescent="0.2">
      <c r="A6523" s="15"/>
      <c r="B6523" s="15"/>
    </row>
    <row r="6524" spans="1:2" x14ac:dyDescent="0.2">
      <c r="A6524" s="15"/>
      <c r="B6524" s="15"/>
    </row>
    <row r="6525" spans="1:2" x14ac:dyDescent="0.2">
      <c r="A6525" s="15"/>
      <c r="B6525" s="15"/>
    </row>
    <row r="6526" spans="1:2" x14ac:dyDescent="0.2">
      <c r="A6526" s="15"/>
      <c r="B6526" s="15"/>
    </row>
    <row r="6527" spans="1:2" x14ac:dyDescent="0.2">
      <c r="A6527" s="15"/>
      <c r="B6527" s="15"/>
    </row>
    <row r="6528" spans="1:2" x14ac:dyDescent="0.2">
      <c r="A6528" s="15"/>
      <c r="B6528" s="15"/>
    </row>
    <row r="6529" spans="1:2" x14ac:dyDescent="0.2">
      <c r="A6529" s="15"/>
      <c r="B6529" s="15"/>
    </row>
    <row r="6530" spans="1:2" x14ac:dyDescent="0.2">
      <c r="A6530" s="15"/>
      <c r="B6530" s="15"/>
    </row>
    <row r="6531" spans="1:2" x14ac:dyDescent="0.2">
      <c r="A6531" s="15"/>
      <c r="B6531" s="15"/>
    </row>
    <row r="6532" spans="1:2" x14ac:dyDescent="0.2">
      <c r="A6532" s="15"/>
      <c r="B6532" s="15"/>
    </row>
    <row r="6533" spans="1:2" x14ac:dyDescent="0.2">
      <c r="A6533" s="15"/>
      <c r="B6533" s="15"/>
    </row>
    <row r="6534" spans="1:2" x14ac:dyDescent="0.2">
      <c r="A6534" s="15"/>
      <c r="B6534" s="15"/>
    </row>
    <row r="6535" spans="1:2" x14ac:dyDescent="0.2">
      <c r="A6535" s="15"/>
      <c r="B6535" s="15"/>
    </row>
    <row r="6536" spans="1:2" x14ac:dyDescent="0.2">
      <c r="A6536" s="15"/>
      <c r="B6536" s="15"/>
    </row>
    <row r="6537" spans="1:2" x14ac:dyDescent="0.2">
      <c r="A6537" s="15"/>
      <c r="B6537" s="15"/>
    </row>
    <row r="6538" spans="1:2" x14ac:dyDescent="0.2">
      <c r="A6538" s="15"/>
      <c r="B6538" s="15"/>
    </row>
    <row r="6539" spans="1:2" x14ac:dyDescent="0.2">
      <c r="A6539" s="15"/>
      <c r="B6539" s="15"/>
    </row>
    <row r="6540" spans="1:2" x14ac:dyDescent="0.2">
      <c r="A6540" s="15"/>
      <c r="B6540" s="15"/>
    </row>
    <row r="6541" spans="1:2" x14ac:dyDescent="0.2">
      <c r="A6541" s="15"/>
      <c r="B6541" s="15"/>
    </row>
    <row r="6542" spans="1:2" x14ac:dyDescent="0.2">
      <c r="A6542" s="15"/>
      <c r="B6542" s="15"/>
    </row>
    <row r="6543" spans="1:2" x14ac:dyDescent="0.2">
      <c r="A6543" s="15"/>
      <c r="B6543" s="15"/>
    </row>
    <row r="6544" spans="1:2" x14ac:dyDescent="0.2">
      <c r="A6544" s="15"/>
      <c r="B6544" s="15"/>
    </row>
    <row r="6545" spans="1:2" x14ac:dyDescent="0.2">
      <c r="A6545" s="15"/>
      <c r="B6545" s="15"/>
    </row>
    <row r="6546" spans="1:2" x14ac:dyDescent="0.2">
      <c r="A6546" s="15"/>
      <c r="B6546" s="15"/>
    </row>
    <row r="6547" spans="1:2" x14ac:dyDescent="0.2">
      <c r="A6547" s="15"/>
      <c r="B6547" s="15"/>
    </row>
    <row r="6548" spans="1:2" x14ac:dyDescent="0.2">
      <c r="A6548" s="15"/>
      <c r="B6548" s="15"/>
    </row>
    <row r="6549" spans="1:2" x14ac:dyDescent="0.2">
      <c r="A6549" s="15"/>
      <c r="B6549" s="15"/>
    </row>
    <row r="6550" spans="1:2" x14ac:dyDescent="0.2">
      <c r="A6550" s="15"/>
      <c r="B6550" s="15"/>
    </row>
    <row r="6551" spans="1:2" x14ac:dyDescent="0.2">
      <c r="A6551" s="15"/>
      <c r="B6551" s="15"/>
    </row>
    <row r="6552" spans="1:2" x14ac:dyDescent="0.2">
      <c r="A6552" s="15"/>
      <c r="B6552" s="15"/>
    </row>
    <row r="6553" spans="1:2" x14ac:dyDescent="0.2">
      <c r="A6553" s="15"/>
      <c r="B6553" s="15"/>
    </row>
    <row r="6554" spans="1:2" x14ac:dyDescent="0.2">
      <c r="A6554" s="15"/>
      <c r="B6554" s="15"/>
    </row>
    <row r="6555" spans="1:2" x14ac:dyDescent="0.2">
      <c r="A6555" s="15"/>
      <c r="B6555" s="15"/>
    </row>
    <row r="6556" spans="1:2" x14ac:dyDescent="0.2">
      <c r="A6556" s="15"/>
      <c r="B6556" s="15"/>
    </row>
    <row r="6557" spans="1:2" x14ac:dyDescent="0.2">
      <c r="A6557" s="15"/>
      <c r="B6557" s="15"/>
    </row>
    <row r="6558" spans="1:2" x14ac:dyDescent="0.2">
      <c r="A6558" s="15"/>
      <c r="B6558" s="15"/>
    </row>
    <row r="6559" spans="1:2" x14ac:dyDescent="0.2">
      <c r="A6559" s="15"/>
      <c r="B6559" s="15"/>
    </row>
    <row r="6560" spans="1:2" x14ac:dyDescent="0.2">
      <c r="A6560" s="15"/>
      <c r="B6560" s="15"/>
    </row>
    <row r="6561" spans="1:2" x14ac:dyDescent="0.2">
      <c r="A6561" s="15"/>
      <c r="B6561" s="15"/>
    </row>
    <row r="6562" spans="1:2" x14ac:dyDescent="0.2">
      <c r="A6562" s="15"/>
      <c r="B6562" s="15"/>
    </row>
    <row r="6563" spans="1:2" x14ac:dyDescent="0.2">
      <c r="A6563" s="15"/>
      <c r="B6563" s="15"/>
    </row>
    <row r="6564" spans="1:2" x14ac:dyDescent="0.2">
      <c r="A6564" s="15"/>
      <c r="B6564" s="15"/>
    </row>
    <row r="6565" spans="1:2" x14ac:dyDescent="0.2">
      <c r="A6565" s="15"/>
      <c r="B6565" s="15"/>
    </row>
    <row r="6566" spans="1:2" x14ac:dyDescent="0.2">
      <c r="A6566" s="15"/>
      <c r="B6566" s="15"/>
    </row>
    <row r="6567" spans="1:2" x14ac:dyDescent="0.2">
      <c r="A6567" s="15"/>
      <c r="B6567" s="15"/>
    </row>
    <row r="6568" spans="1:2" x14ac:dyDescent="0.2">
      <c r="A6568" s="15"/>
      <c r="B6568" s="15"/>
    </row>
    <row r="6569" spans="1:2" x14ac:dyDescent="0.2">
      <c r="A6569" s="15"/>
      <c r="B6569" s="15"/>
    </row>
    <row r="6570" spans="1:2" x14ac:dyDescent="0.2">
      <c r="A6570" s="15"/>
      <c r="B6570" s="15"/>
    </row>
    <row r="6571" spans="1:2" x14ac:dyDescent="0.2">
      <c r="A6571" s="15"/>
      <c r="B6571" s="15"/>
    </row>
    <row r="6572" spans="1:2" x14ac:dyDescent="0.2">
      <c r="A6572" s="15"/>
      <c r="B6572" s="15"/>
    </row>
    <row r="6573" spans="1:2" x14ac:dyDescent="0.2">
      <c r="A6573" s="15"/>
      <c r="B6573" s="15"/>
    </row>
    <row r="6574" spans="1:2" x14ac:dyDescent="0.2">
      <c r="A6574" s="15"/>
      <c r="B6574" s="15"/>
    </row>
    <row r="6575" spans="1:2" x14ac:dyDescent="0.2">
      <c r="A6575" s="15"/>
      <c r="B6575" s="15"/>
    </row>
    <row r="6576" spans="1:2" x14ac:dyDescent="0.2">
      <c r="A6576" s="15"/>
      <c r="B6576" s="15"/>
    </row>
    <row r="6577" spans="1:2" x14ac:dyDescent="0.2">
      <c r="A6577" s="15"/>
      <c r="B6577" s="15"/>
    </row>
    <row r="6578" spans="1:2" x14ac:dyDescent="0.2">
      <c r="A6578" s="15"/>
      <c r="B6578" s="15"/>
    </row>
    <row r="6579" spans="1:2" x14ac:dyDescent="0.2">
      <c r="A6579" s="15"/>
      <c r="B6579" s="15"/>
    </row>
    <row r="6580" spans="1:2" x14ac:dyDescent="0.2">
      <c r="A6580" s="15"/>
      <c r="B6580" s="15"/>
    </row>
    <row r="6581" spans="1:2" x14ac:dyDescent="0.2">
      <c r="A6581" s="15"/>
      <c r="B6581" s="15"/>
    </row>
    <row r="6582" spans="1:2" x14ac:dyDescent="0.2">
      <c r="A6582" s="15"/>
      <c r="B6582" s="15"/>
    </row>
    <row r="6583" spans="1:2" x14ac:dyDescent="0.2">
      <c r="A6583" s="15"/>
      <c r="B6583" s="15"/>
    </row>
    <row r="6584" spans="1:2" x14ac:dyDescent="0.2">
      <c r="A6584" s="15"/>
      <c r="B6584" s="15"/>
    </row>
    <row r="6585" spans="1:2" x14ac:dyDescent="0.2">
      <c r="A6585" s="15"/>
      <c r="B6585" s="15"/>
    </row>
    <row r="6586" spans="1:2" x14ac:dyDescent="0.2">
      <c r="A6586" s="15"/>
      <c r="B6586" s="15"/>
    </row>
    <row r="6587" spans="1:2" x14ac:dyDescent="0.2">
      <c r="A6587" s="15"/>
      <c r="B6587" s="15"/>
    </row>
    <row r="6588" spans="1:2" x14ac:dyDescent="0.2">
      <c r="A6588" s="15"/>
      <c r="B6588" s="15"/>
    </row>
    <row r="6589" spans="1:2" x14ac:dyDescent="0.2">
      <c r="A6589" s="15"/>
      <c r="B6589" s="15"/>
    </row>
    <row r="6590" spans="1:2" x14ac:dyDescent="0.2">
      <c r="A6590" s="15"/>
      <c r="B6590" s="15"/>
    </row>
    <row r="6591" spans="1:2" x14ac:dyDescent="0.2">
      <c r="A6591" s="15"/>
      <c r="B6591" s="15"/>
    </row>
    <row r="6592" spans="1:2" x14ac:dyDescent="0.2">
      <c r="A6592" s="15"/>
      <c r="B6592" s="15"/>
    </row>
    <row r="6593" spans="1:2" x14ac:dyDescent="0.2">
      <c r="A6593" s="15"/>
      <c r="B6593" s="15"/>
    </row>
    <row r="6594" spans="1:2" x14ac:dyDescent="0.2">
      <c r="A6594" s="15"/>
      <c r="B6594" s="15"/>
    </row>
    <row r="6595" spans="1:2" x14ac:dyDescent="0.2">
      <c r="A6595" s="15"/>
      <c r="B6595" s="15"/>
    </row>
    <row r="6596" spans="1:2" x14ac:dyDescent="0.2">
      <c r="A6596" s="15"/>
      <c r="B6596" s="15"/>
    </row>
    <row r="6597" spans="1:2" x14ac:dyDescent="0.2">
      <c r="A6597" s="15"/>
      <c r="B6597" s="15"/>
    </row>
    <row r="6598" spans="1:2" x14ac:dyDescent="0.2">
      <c r="A6598" s="15"/>
      <c r="B6598" s="15"/>
    </row>
    <row r="6599" spans="1:2" x14ac:dyDescent="0.2">
      <c r="A6599" s="15"/>
      <c r="B6599" s="15"/>
    </row>
    <row r="6600" spans="1:2" x14ac:dyDescent="0.2">
      <c r="A6600" s="15"/>
      <c r="B6600" s="15"/>
    </row>
    <row r="6601" spans="1:2" x14ac:dyDescent="0.2">
      <c r="A6601" s="15"/>
      <c r="B6601" s="15"/>
    </row>
    <row r="6602" spans="1:2" x14ac:dyDescent="0.2">
      <c r="A6602" s="15"/>
      <c r="B6602" s="15"/>
    </row>
    <row r="6603" spans="1:2" x14ac:dyDescent="0.2">
      <c r="A6603" s="15"/>
      <c r="B6603" s="15"/>
    </row>
    <row r="6604" spans="1:2" x14ac:dyDescent="0.2">
      <c r="A6604" s="15"/>
      <c r="B6604" s="15"/>
    </row>
    <row r="6605" spans="1:2" x14ac:dyDescent="0.2">
      <c r="A6605" s="15"/>
      <c r="B6605" s="15"/>
    </row>
    <row r="6606" spans="1:2" x14ac:dyDescent="0.2">
      <c r="A6606" s="15"/>
      <c r="B6606" s="15"/>
    </row>
    <row r="6607" spans="1:2" x14ac:dyDescent="0.2">
      <c r="A6607" s="15"/>
      <c r="B6607" s="15"/>
    </row>
    <row r="6608" spans="1:2" x14ac:dyDescent="0.2">
      <c r="A6608" s="15"/>
      <c r="B6608" s="15"/>
    </row>
    <row r="6609" spans="1:2" x14ac:dyDescent="0.2">
      <c r="A6609" s="15"/>
      <c r="B6609" s="15"/>
    </row>
    <row r="6610" spans="1:2" x14ac:dyDescent="0.2">
      <c r="A6610" s="15"/>
      <c r="B6610" s="15"/>
    </row>
    <row r="6611" spans="1:2" x14ac:dyDescent="0.2">
      <c r="A6611" s="15"/>
      <c r="B6611" s="15"/>
    </row>
    <row r="6612" spans="1:2" x14ac:dyDescent="0.2">
      <c r="A6612" s="15"/>
      <c r="B6612" s="15"/>
    </row>
    <row r="6613" spans="1:2" x14ac:dyDescent="0.2">
      <c r="A6613" s="15"/>
      <c r="B6613" s="15"/>
    </row>
    <row r="6614" spans="1:2" x14ac:dyDescent="0.2">
      <c r="A6614" s="15"/>
      <c r="B6614" s="15"/>
    </row>
    <row r="6615" spans="1:2" x14ac:dyDescent="0.2">
      <c r="A6615" s="15"/>
      <c r="B6615" s="15"/>
    </row>
    <row r="6616" spans="1:2" x14ac:dyDescent="0.2">
      <c r="A6616" s="15"/>
      <c r="B6616" s="15"/>
    </row>
    <row r="6617" spans="1:2" x14ac:dyDescent="0.2">
      <c r="A6617" s="15"/>
      <c r="B6617" s="15"/>
    </row>
    <row r="6618" spans="1:2" x14ac:dyDescent="0.2">
      <c r="A6618" s="15"/>
      <c r="B6618" s="15"/>
    </row>
    <row r="6619" spans="1:2" x14ac:dyDescent="0.2">
      <c r="A6619" s="15"/>
      <c r="B6619" s="15"/>
    </row>
    <row r="6620" spans="1:2" x14ac:dyDescent="0.2">
      <c r="A6620" s="15"/>
      <c r="B6620" s="15"/>
    </row>
    <row r="6621" spans="1:2" x14ac:dyDescent="0.2">
      <c r="A6621" s="15"/>
      <c r="B6621" s="15"/>
    </row>
    <row r="6622" spans="1:2" x14ac:dyDescent="0.2">
      <c r="A6622" s="15"/>
      <c r="B6622" s="15"/>
    </row>
    <row r="6623" spans="1:2" x14ac:dyDescent="0.2">
      <c r="A6623" s="15"/>
      <c r="B6623" s="15"/>
    </row>
    <row r="6624" spans="1:2" x14ac:dyDescent="0.2">
      <c r="A6624" s="15"/>
      <c r="B6624" s="15"/>
    </row>
    <row r="6625" spans="1:2" x14ac:dyDescent="0.2">
      <c r="A6625" s="15"/>
      <c r="B6625" s="15"/>
    </row>
    <row r="6626" spans="1:2" x14ac:dyDescent="0.2">
      <c r="A6626" s="15"/>
      <c r="B6626" s="15"/>
    </row>
    <row r="6627" spans="1:2" x14ac:dyDescent="0.2">
      <c r="A6627" s="15"/>
      <c r="B6627" s="15"/>
    </row>
    <row r="6628" spans="1:2" x14ac:dyDescent="0.2">
      <c r="A6628" s="15"/>
      <c r="B6628" s="15"/>
    </row>
    <row r="6629" spans="1:2" x14ac:dyDescent="0.2">
      <c r="A6629" s="15"/>
      <c r="B6629" s="15"/>
    </row>
    <row r="6630" spans="1:2" x14ac:dyDescent="0.2">
      <c r="A6630" s="15"/>
      <c r="B6630" s="15"/>
    </row>
    <row r="6631" spans="1:2" x14ac:dyDescent="0.2">
      <c r="A6631" s="15"/>
      <c r="B6631" s="15"/>
    </row>
    <row r="6632" spans="1:2" x14ac:dyDescent="0.2">
      <c r="A6632" s="15"/>
      <c r="B6632" s="15"/>
    </row>
    <row r="6633" spans="1:2" x14ac:dyDescent="0.2">
      <c r="A6633" s="15"/>
      <c r="B6633" s="15"/>
    </row>
    <row r="6634" spans="1:2" x14ac:dyDescent="0.2">
      <c r="A6634" s="15"/>
      <c r="B6634" s="15"/>
    </row>
    <row r="6635" spans="1:2" x14ac:dyDescent="0.2">
      <c r="A6635" s="15"/>
      <c r="B6635" s="15"/>
    </row>
    <row r="6636" spans="1:2" x14ac:dyDescent="0.2">
      <c r="A6636" s="15"/>
      <c r="B6636" s="15"/>
    </row>
    <row r="6637" spans="1:2" x14ac:dyDescent="0.2">
      <c r="A6637" s="15"/>
      <c r="B6637" s="15"/>
    </row>
    <row r="6638" spans="1:2" x14ac:dyDescent="0.2">
      <c r="A6638" s="15"/>
      <c r="B6638" s="15"/>
    </row>
    <row r="6639" spans="1:2" x14ac:dyDescent="0.2">
      <c r="A6639" s="15"/>
      <c r="B6639" s="15"/>
    </row>
    <row r="6640" spans="1:2" x14ac:dyDescent="0.2">
      <c r="A6640" s="15"/>
      <c r="B6640" s="15"/>
    </row>
    <row r="6641" spans="1:2" x14ac:dyDescent="0.2">
      <c r="A6641" s="15"/>
      <c r="B6641" s="15"/>
    </row>
    <row r="6642" spans="1:2" x14ac:dyDescent="0.2">
      <c r="A6642" s="15"/>
      <c r="B6642" s="15"/>
    </row>
    <row r="6643" spans="1:2" x14ac:dyDescent="0.2">
      <c r="A6643" s="15"/>
      <c r="B6643" s="15"/>
    </row>
    <row r="6644" spans="1:2" x14ac:dyDescent="0.2">
      <c r="A6644" s="15"/>
      <c r="B6644" s="15"/>
    </row>
    <row r="6645" spans="1:2" x14ac:dyDescent="0.2">
      <c r="A6645" s="15"/>
      <c r="B6645" s="15"/>
    </row>
    <row r="6646" spans="1:2" x14ac:dyDescent="0.2">
      <c r="A6646" s="15"/>
      <c r="B6646" s="15"/>
    </row>
    <row r="6647" spans="1:2" x14ac:dyDescent="0.2">
      <c r="A6647" s="15"/>
      <c r="B6647" s="15"/>
    </row>
    <row r="6648" spans="1:2" x14ac:dyDescent="0.2">
      <c r="A6648" s="15"/>
      <c r="B6648" s="15"/>
    </row>
    <row r="6649" spans="1:2" x14ac:dyDescent="0.2">
      <c r="A6649" s="15"/>
      <c r="B6649" s="15"/>
    </row>
    <row r="6650" spans="1:2" x14ac:dyDescent="0.2">
      <c r="A6650" s="15"/>
      <c r="B6650" s="15"/>
    </row>
    <row r="6651" spans="1:2" x14ac:dyDescent="0.2">
      <c r="A6651" s="15"/>
      <c r="B6651" s="15"/>
    </row>
    <row r="6652" spans="1:2" x14ac:dyDescent="0.2">
      <c r="A6652" s="15"/>
      <c r="B6652" s="15"/>
    </row>
    <row r="6653" spans="1:2" x14ac:dyDescent="0.2">
      <c r="A6653" s="15"/>
      <c r="B6653" s="15"/>
    </row>
    <row r="6654" spans="1:2" x14ac:dyDescent="0.2">
      <c r="A6654" s="15"/>
      <c r="B6654" s="15"/>
    </row>
    <row r="6655" spans="1:2" x14ac:dyDescent="0.2">
      <c r="A6655" s="15"/>
      <c r="B6655" s="15"/>
    </row>
    <row r="6656" spans="1:2" x14ac:dyDescent="0.2">
      <c r="A6656" s="15"/>
      <c r="B6656" s="15"/>
    </row>
    <row r="6657" spans="1:2" x14ac:dyDescent="0.2">
      <c r="A6657" s="15"/>
      <c r="B6657" s="15"/>
    </row>
    <row r="6658" spans="1:2" x14ac:dyDescent="0.2">
      <c r="A6658" s="15"/>
      <c r="B6658" s="15"/>
    </row>
    <row r="6659" spans="1:2" x14ac:dyDescent="0.2">
      <c r="A6659" s="15"/>
      <c r="B6659" s="15"/>
    </row>
    <row r="6660" spans="1:2" x14ac:dyDescent="0.2">
      <c r="A6660" s="15"/>
      <c r="B6660" s="15"/>
    </row>
    <row r="6661" spans="1:2" x14ac:dyDescent="0.2">
      <c r="A6661" s="15"/>
      <c r="B6661" s="15"/>
    </row>
    <row r="6662" spans="1:2" x14ac:dyDescent="0.2">
      <c r="A6662" s="15"/>
      <c r="B6662" s="15"/>
    </row>
    <row r="6663" spans="1:2" x14ac:dyDescent="0.2">
      <c r="A6663" s="15"/>
      <c r="B6663" s="15"/>
    </row>
    <row r="6664" spans="1:2" x14ac:dyDescent="0.2">
      <c r="A6664" s="15"/>
      <c r="B6664" s="15"/>
    </row>
    <row r="6665" spans="1:2" x14ac:dyDescent="0.2">
      <c r="A6665" s="15"/>
      <c r="B6665" s="15"/>
    </row>
    <row r="6666" spans="1:2" x14ac:dyDescent="0.2">
      <c r="A6666" s="15"/>
      <c r="B6666" s="15"/>
    </row>
    <row r="6667" spans="1:2" x14ac:dyDescent="0.2">
      <c r="A6667" s="15"/>
      <c r="B6667" s="15"/>
    </row>
    <row r="6668" spans="1:2" x14ac:dyDescent="0.2">
      <c r="A6668" s="15"/>
      <c r="B6668" s="15"/>
    </row>
    <row r="6669" spans="1:2" x14ac:dyDescent="0.2">
      <c r="A6669" s="15"/>
      <c r="B6669" s="15"/>
    </row>
    <row r="6670" spans="1:2" x14ac:dyDescent="0.2">
      <c r="A6670" s="15"/>
      <c r="B6670" s="15"/>
    </row>
    <row r="6671" spans="1:2" x14ac:dyDescent="0.2">
      <c r="A6671" s="15"/>
      <c r="B6671" s="15"/>
    </row>
    <row r="6672" spans="1:2" x14ac:dyDescent="0.2">
      <c r="A6672" s="15"/>
      <c r="B6672" s="15"/>
    </row>
    <row r="6673" spans="1:2" x14ac:dyDescent="0.2">
      <c r="A6673" s="15"/>
      <c r="B6673" s="15"/>
    </row>
    <row r="6674" spans="1:2" x14ac:dyDescent="0.2">
      <c r="A6674" s="15"/>
      <c r="B6674" s="15"/>
    </row>
    <row r="6675" spans="1:2" x14ac:dyDescent="0.2">
      <c r="A6675" s="15"/>
      <c r="B6675" s="15"/>
    </row>
    <row r="6676" spans="1:2" x14ac:dyDescent="0.2">
      <c r="A6676" s="15"/>
      <c r="B6676" s="15"/>
    </row>
    <row r="6677" spans="1:2" x14ac:dyDescent="0.2">
      <c r="A6677" s="15"/>
      <c r="B6677" s="15"/>
    </row>
    <row r="6678" spans="1:2" x14ac:dyDescent="0.2">
      <c r="A6678" s="15"/>
      <c r="B6678" s="15"/>
    </row>
    <row r="6679" spans="1:2" x14ac:dyDescent="0.2">
      <c r="A6679" s="15"/>
      <c r="B6679" s="15"/>
    </row>
    <row r="6680" spans="1:2" x14ac:dyDescent="0.2">
      <c r="A6680" s="15"/>
      <c r="B6680" s="15"/>
    </row>
    <row r="6681" spans="1:2" x14ac:dyDescent="0.2">
      <c r="A6681" s="15"/>
      <c r="B6681" s="15"/>
    </row>
    <row r="6682" spans="1:2" x14ac:dyDescent="0.2">
      <c r="A6682" s="15"/>
      <c r="B6682" s="15"/>
    </row>
    <row r="6683" spans="1:2" x14ac:dyDescent="0.2">
      <c r="A6683" s="15"/>
      <c r="B6683" s="15"/>
    </row>
    <row r="6684" spans="1:2" x14ac:dyDescent="0.2">
      <c r="A6684" s="15"/>
      <c r="B6684" s="15"/>
    </row>
    <row r="6685" spans="1:2" x14ac:dyDescent="0.2">
      <c r="A6685" s="15"/>
      <c r="B6685" s="15"/>
    </row>
    <row r="6686" spans="1:2" x14ac:dyDescent="0.2">
      <c r="A6686" s="15"/>
      <c r="B6686" s="15"/>
    </row>
    <row r="6687" spans="1:2" x14ac:dyDescent="0.2">
      <c r="A6687" s="15"/>
      <c r="B6687" s="15"/>
    </row>
    <row r="6688" spans="1:2" x14ac:dyDescent="0.2">
      <c r="A6688" s="15"/>
      <c r="B6688" s="15"/>
    </row>
    <row r="6689" spans="1:2" x14ac:dyDescent="0.2">
      <c r="A6689" s="15"/>
      <c r="B6689" s="15"/>
    </row>
    <row r="6690" spans="1:2" x14ac:dyDescent="0.2">
      <c r="A6690" s="15"/>
      <c r="B6690" s="15"/>
    </row>
    <row r="6691" spans="1:2" x14ac:dyDescent="0.2">
      <c r="A6691" s="15"/>
      <c r="B6691" s="15"/>
    </row>
    <row r="6692" spans="1:2" x14ac:dyDescent="0.2">
      <c r="A6692" s="15"/>
      <c r="B6692" s="15"/>
    </row>
    <row r="6693" spans="1:2" x14ac:dyDescent="0.2">
      <c r="A6693" s="15"/>
      <c r="B6693" s="15"/>
    </row>
    <row r="6694" spans="1:2" x14ac:dyDescent="0.2">
      <c r="A6694" s="15"/>
      <c r="B6694" s="15"/>
    </row>
    <row r="6695" spans="1:2" x14ac:dyDescent="0.2">
      <c r="A6695" s="15"/>
      <c r="B6695" s="15"/>
    </row>
    <row r="6696" spans="1:2" x14ac:dyDescent="0.2">
      <c r="A6696" s="15"/>
      <c r="B6696" s="15"/>
    </row>
    <row r="6697" spans="1:2" x14ac:dyDescent="0.2">
      <c r="A6697" s="15"/>
      <c r="B6697" s="15"/>
    </row>
    <row r="6698" spans="1:2" x14ac:dyDescent="0.2">
      <c r="A6698" s="15"/>
      <c r="B6698" s="15"/>
    </row>
    <row r="6699" spans="1:2" x14ac:dyDescent="0.2">
      <c r="A6699" s="15"/>
      <c r="B6699" s="15"/>
    </row>
    <row r="6700" spans="1:2" x14ac:dyDescent="0.2">
      <c r="A6700" s="15"/>
      <c r="B6700" s="15"/>
    </row>
    <row r="6701" spans="1:2" x14ac:dyDescent="0.2">
      <c r="A6701" s="15"/>
      <c r="B6701" s="15"/>
    </row>
    <row r="6702" spans="1:2" x14ac:dyDescent="0.2">
      <c r="A6702" s="15"/>
      <c r="B6702" s="15"/>
    </row>
    <row r="6703" spans="1:2" x14ac:dyDescent="0.2">
      <c r="A6703" s="15"/>
      <c r="B6703" s="15"/>
    </row>
    <row r="6704" spans="1:2" x14ac:dyDescent="0.2">
      <c r="A6704" s="15"/>
      <c r="B6704" s="15"/>
    </row>
    <row r="6705" spans="1:2" x14ac:dyDescent="0.2">
      <c r="A6705" s="15"/>
      <c r="B6705" s="15"/>
    </row>
    <row r="6706" spans="1:2" x14ac:dyDescent="0.2">
      <c r="A6706" s="15"/>
      <c r="B6706" s="15"/>
    </row>
    <row r="6707" spans="1:2" x14ac:dyDescent="0.2">
      <c r="A6707" s="15"/>
      <c r="B6707" s="15"/>
    </row>
    <row r="6708" spans="1:2" x14ac:dyDescent="0.2">
      <c r="A6708" s="15"/>
      <c r="B6708" s="15"/>
    </row>
    <row r="6709" spans="1:2" x14ac:dyDescent="0.2">
      <c r="A6709" s="15"/>
      <c r="B6709" s="15"/>
    </row>
    <row r="6710" spans="1:2" x14ac:dyDescent="0.2">
      <c r="A6710" s="15"/>
      <c r="B6710" s="15"/>
    </row>
    <row r="6711" spans="1:2" x14ac:dyDescent="0.2">
      <c r="A6711" s="15"/>
      <c r="B6711" s="15"/>
    </row>
    <row r="6712" spans="1:2" x14ac:dyDescent="0.2">
      <c r="A6712" s="15"/>
      <c r="B6712" s="15"/>
    </row>
    <row r="6713" spans="1:2" x14ac:dyDescent="0.2">
      <c r="A6713" s="15"/>
      <c r="B6713" s="15"/>
    </row>
    <row r="6714" spans="1:2" x14ac:dyDescent="0.2">
      <c r="A6714" s="15"/>
      <c r="B6714" s="15"/>
    </row>
    <row r="6715" spans="1:2" x14ac:dyDescent="0.2">
      <c r="A6715" s="15"/>
      <c r="B6715" s="15"/>
    </row>
    <row r="6716" spans="1:2" x14ac:dyDescent="0.2">
      <c r="A6716" s="15"/>
      <c r="B6716" s="15"/>
    </row>
    <row r="6717" spans="1:2" x14ac:dyDescent="0.2">
      <c r="A6717" s="15"/>
      <c r="B6717" s="15"/>
    </row>
    <row r="6718" spans="1:2" x14ac:dyDescent="0.2">
      <c r="A6718" s="15"/>
      <c r="B6718" s="15"/>
    </row>
    <row r="6719" spans="1:2" x14ac:dyDescent="0.2">
      <c r="A6719" s="15"/>
      <c r="B6719" s="15"/>
    </row>
    <row r="6720" spans="1:2" x14ac:dyDescent="0.2">
      <c r="A6720" s="15"/>
      <c r="B6720" s="15"/>
    </row>
    <row r="6721" spans="1:2" x14ac:dyDescent="0.2">
      <c r="A6721" s="15"/>
      <c r="B6721" s="15"/>
    </row>
    <row r="6722" spans="1:2" x14ac:dyDescent="0.2">
      <c r="A6722" s="15"/>
      <c r="B6722" s="15"/>
    </row>
    <row r="6723" spans="1:2" x14ac:dyDescent="0.2">
      <c r="A6723" s="15"/>
      <c r="B6723" s="15"/>
    </row>
    <row r="6724" spans="1:2" x14ac:dyDescent="0.2">
      <c r="A6724" s="15"/>
      <c r="B6724" s="15"/>
    </row>
    <row r="6725" spans="1:2" x14ac:dyDescent="0.2">
      <c r="A6725" s="15"/>
      <c r="B6725" s="15"/>
    </row>
    <row r="6726" spans="1:2" x14ac:dyDescent="0.2">
      <c r="A6726" s="15"/>
      <c r="B6726" s="15"/>
    </row>
    <row r="6727" spans="1:2" x14ac:dyDescent="0.2">
      <c r="A6727" s="15"/>
      <c r="B6727" s="15"/>
    </row>
    <row r="6728" spans="1:2" x14ac:dyDescent="0.2">
      <c r="A6728" s="15"/>
      <c r="B6728" s="15"/>
    </row>
    <row r="6729" spans="1:2" x14ac:dyDescent="0.2">
      <c r="A6729" s="15"/>
      <c r="B6729" s="15"/>
    </row>
    <row r="6730" spans="1:2" x14ac:dyDescent="0.2">
      <c r="A6730" s="15"/>
      <c r="B6730" s="15"/>
    </row>
    <row r="6731" spans="1:2" x14ac:dyDescent="0.2">
      <c r="A6731" s="15"/>
      <c r="B6731" s="15"/>
    </row>
    <row r="6732" spans="1:2" x14ac:dyDescent="0.2">
      <c r="A6732" s="15"/>
      <c r="B6732" s="15"/>
    </row>
    <row r="6733" spans="1:2" x14ac:dyDescent="0.2">
      <c r="A6733" s="15"/>
      <c r="B6733" s="15"/>
    </row>
    <row r="6734" spans="1:2" x14ac:dyDescent="0.2">
      <c r="A6734" s="15"/>
      <c r="B6734" s="15"/>
    </row>
    <row r="6735" spans="1:2" x14ac:dyDescent="0.2">
      <c r="A6735" s="15"/>
      <c r="B6735" s="15"/>
    </row>
    <row r="6736" spans="1:2" x14ac:dyDescent="0.2">
      <c r="A6736" s="15"/>
      <c r="B6736" s="15"/>
    </row>
    <row r="6737" spans="1:2" x14ac:dyDescent="0.2">
      <c r="A6737" s="15"/>
      <c r="B6737" s="15"/>
    </row>
    <row r="6738" spans="1:2" x14ac:dyDescent="0.2">
      <c r="A6738" s="15"/>
      <c r="B6738" s="15"/>
    </row>
    <row r="6739" spans="1:2" x14ac:dyDescent="0.2">
      <c r="A6739" s="15"/>
      <c r="B6739" s="15"/>
    </row>
    <row r="6740" spans="1:2" x14ac:dyDescent="0.2">
      <c r="A6740" s="15"/>
      <c r="B6740" s="15"/>
    </row>
    <row r="6741" spans="1:2" x14ac:dyDescent="0.2">
      <c r="A6741" s="15"/>
      <c r="B6741" s="15"/>
    </row>
    <row r="6742" spans="1:2" x14ac:dyDescent="0.2">
      <c r="A6742" s="15"/>
      <c r="B6742" s="15"/>
    </row>
    <row r="6743" spans="1:2" x14ac:dyDescent="0.2">
      <c r="A6743" s="15"/>
      <c r="B6743" s="15"/>
    </row>
    <row r="6744" spans="1:2" x14ac:dyDescent="0.2">
      <c r="A6744" s="15"/>
      <c r="B6744" s="15"/>
    </row>
    <row r="6745" spans="1:2" x14ac:dyDescent="0.2">
      <c r="A6745" s="15"/>
      <c r="B6745" s="15"/>
    </row>
    <row r="6746" spans="1:2" x14ac:dyDescent="0.2">
      <c r="A6746" s="15"/>
      <c r="B6746" s="15"/>
    </row>
    <row r="6747" spans="1:2" x14ac:dyDescent="0.2">
      <c r="A6747" s="15"/>
      <c r="B6747" s="15"/>
    </row>
    <row r="6748" spans="1:2" x14ac:dyDescent="0.2">
      <c r="A6748" s="15"/>
      <c r="B6748" s="15"/>
    </row>
    <row r="6749" spans="1:2" x14ac:dyDescent="0.2">
      <c r="A6749" s="15"/>
      <c r="B6749" s="15"/>
    </row>
    <row r="6750" spans="1:2" x14ac:dyDescent="0.2">
      <c r="A6750" s="15"/>
      <c r="B6750" s="15"/>
    </row>
    <row r="6751" spans="1:2" x14ac:dyDescent="0.2">
      <c r="A6751" s="15"/>
      <c r="B6751" s="15"/>
    </row>
    <row r="6752" spans="1:2" x14ac:dyDescent="0.2">
      <c r="A6752" s="15"/>
      <c r="B6752" s="15"/>
    </row>
    <row r="6753" spans="1:2" x14ac:dyDescent="0.2">
      <c r="A6753" s="15"/>
      <c r="B6753" s="15"/>
    </row>
    <row r="6754" spans="1:2" x14ac:dyDescent="0.2">
      <c r="A6754" s="15"/>
      <c r="B6754" s="15"/>
    </row>
    <row r="6755" spans="1:2" x14ac:dyDescent="0.2">
      <c r="A6755" s="15"/>
      <c r="B6755" s="15"/>
    </row>
    <row r="6756" spans="1:2" x14ac:dyDescent="0.2">
      <c r="A6756" s="15"/>
      <c r="B6756" s="15"/>
    </row>
    <row r="6757" spans="1:2" x14ac:dyDescent="0.2">
      <c r="A6757" s="15"/>
      <c r="B6757" s="15"/>
    </row>
    <row r="6758" spans="1:2" x14ac:dyDescent="0.2">
      <c r="A6758" s="15"/>
      <c r="B6758" s="15"/>
    </row>
    <row r="6759" spans="1:2" x14ac:dyDescent="0.2">
      <c r="A6759" s="15"/>
      <c r="B6759" s="15"/>
    </row>
    <row r="6760" spans="1:2" x14ac:dyDescent="0.2">
      <c r="A6760" s="15"/>
      <c r="B6760" s="15"/>
    </row>
    <row r="6761" spans="1:2" x14ac:dyDescent="0.2">
      <c r="A6761" s="15"/>
      <c r="B6761" s="15"/>
    </row>
    <row r="6762" spans="1:2" x14ac:dyDescent="0.2">
      <c r="A6762" s="15"/>
      <c r="B6762" s="15"/>
    </row>
    <row r="6763" spans="1:2" x14ac:dyDescent="0.2">
      <c r="A6763" s="15"/>
      <c r="B6763" s="15"/>
    </row>
    <row r="6764" spans="1:2" x14ac:dyDescent="0.2">
      <c r="A6764" s="15"/>
      <c r="B6764" s="15"/>
    </row>
    <row r="6765" spans="1:2" x14ac:dyDescent="0.2">
      <c r="A6765" s="15"/>
      <c r="B6765" s="15"/>
    </row>
    <row r="6766" spans="1:2" x14ac:dyDescent="0.2">
      <c r="A6766" s="15"/>
      <c r="B6766" s="15"/>
    </row>
    <row r="6767" spans="1:2" x14ac:dyDescent="0.2">
      <c r="A6767" s="15"/>
      <c r="B6767" s="15"/>
    </row>
    <row r="6768" spans="1:2" x14ac:dyDescent="0.2">
      <c r="A6768" s="15"/>
      <c r="B6768" s="15"/>
    </row>
    <row r="6769" spans="1:2" x14ac:dyDescent="0.2">
      <c r="A6769" s="15"/>
      <c r="B6769" s="15"/>
    </row>
    <row r="6770" spans="1:2" x14ac:dyDescent="0.2">
      <c r="A6770" s="15"/>
      <c r="B6770" s="15"/>
    </row>
    <row r="6771" spans="1:2" x14ac:dyDescent="0.2">
      <c r="A6771" s="15"/>
      <c r="B6771" s="15"/>
    </row>
    <row r="6772" spans="1:2" x14ac:dyDescent="0.2">
      <c r="A6772" s="15"/>
      <c r="B6772" s="15"/>
    </row>
    <row r="6773" spans="1:2" x14ac:dyDescent="0.2">
      <c r="A6773" s="15"/>
      <c r="B6773" s="15"/>
    </row>
    <row r="6774" spans="1:2" x14ac:dyDescent="0.2">
      <c r="A6774" s="15"/>
      <c r="B6774" s="15"/>
    </row>
    <row r="6775" spans="1:2" x14ac:dyDescent="0.2">
      <c r="A6775" s="15"/>
      <c r="B6775" s="15"/>
    </row>
    <row r="6776" spans="1:2" x14ac:dyDescent="0.2">
      <c r="A6776" s="15"/>
      <c r="B6776" s="15"/>
    </row>
    <row r="6777" spans="1:2" x14ac:dyDescent="0.2">
      <c r="A6777" s="15"/>
      <c r="B6777" s="15"/>
    </row>
    <row r="6778" spans="1:2" x14ac:dyDescent="0.2">
      <c r="A6778" s="15"/>
      <c r="B6778" s="15"/>
    </row>
    <row r="6779" spans="1:2" x14ac:dyDescent="0.2">
      <c r="A6779" s="15"/>
      <c r="B6779" s="15"/>
    </row>
    <row r="6780" spans="1:2" x14ac:dyDescent="0.2">
      <c r="A6780" s="15"/>
      <c r="B6780" s="15"/>
    </row>
    <row r="6781" spans="1:2" x14ac:dyDescent="0.2">
      <c r="A6781" s="15"/>
      <c r="B6781" s="15"/>
    </row>
    <row r="6782" spans="1:2" x14ac:dyDescent="0.2">
      <c r="A6782" s="15"/>
      <c r="B6782" s="15"/>
    </row>
    <row r="6783" spans="1:2" x14ac:dyDescent="0.2">
      <c r="A6783" s="15"/>
      <c r="B6783" s="15"/>
    </row>
    <row r="6784" spans="1:2" x14ac:dyDescent="0.2">
      <c r="A6784" s="15"/>
      <c r="B6784" s="15"/>
    </row>
    <row r="6785" spans="1:2" x14ac:dyDescent="0.2">
      <c r="A6785" s="15"/>
      <c r="B6785" s="15"/>
    </row>
    <row r="6786" spans="1:2" x14ac:dyDescent="0.2">
      <c r="A6786" s="15"/>
      <c r="B6786" s="15"/>
    </row>
    <row r="6787" spans="1:2" x14ac:dyDescent="0.2">
      <c r="A6787" s="15"/>
      <c r="B6787" s="15"/>
    </row>
    <row r="6788" spans="1:2" x14ac:dyDescent="0.2">
      <c r="A6788" s="15"/>
      <c r="B6788" s="15"/>
    </row>
    <row r="6789" spans="1:2" x14ac:dyDescent="0.2">
      <c r="A6789" s="15"/>
      <c r="B6789" s="15"/>
    </row>
    <row r="6790" spans="1:2" x14ac:dyDescent="0.2">
      <c r="A6790" s="15"/>
      <c r="B6790" s="15"/>
    </row>
    <row r="6791" spans="1:2" x14ac:dyDescent="0.2">
      <c r="A6791" s="15"/>
      <c r="B6791" s="15"/>
    </row>
    <row r="6792" spans="1:2" x14ac:dyDescent="0.2">
      <c r="A6792" s="15"/>
      <c r="B6792" s="15"/>
    </row>
    <row r="6793" spans="1:2" x14ac:dyDescent="0.2">
      <c r="A6793" s="15"/>
      <c r="B6793" s="15"/>
    </row>
    <row r="6794" spans="1:2" x14ac:dyDescent="0.2">
      <c r="A6794" s="15"/>
      <c r="B6794" s="15"/>
    </row>
    <row r="6795" spans="1:2" x14ac:dyDescent="0.2">
      <c r="A6795" s="15"/>
      <c r="B6795" s="15"/>
    </row>
    <row r="6796" spans="1:2" x14ac:dyDescent="0.2">
      <c r="A6796" s="15"/>
      <c r="B6796" s="15"/>
    </row>
    <row r="6797" spans="1:2" x14ac:dyDescent="0.2">
      <c r="A6797" s="15"/>
      <c r="B6797" s="15"/>
    </row>
    <row r="6798" spans="1:2" x14ac:dyDescent="0.2">
      <c r="A6798" s="15"/>
      <c r="B6798" s="15"/>
    </row>
    <row r="6799" spans="1:2" x14ac:dyDescent="0.2">
      <c r="A6799" s="15"/>
      <c r="B6799" s="15"/>
    </row>
    <row r="6800" spans="1:2" x14ac:dyDescent="0.2">
      <c r="A6800" s="15"/>
      <c r="B6800" s="15"/>
    </row>
    <row r="6801" spans="1:2" x14ac:dyDescent="0.2">
      <c r="A6801" s="15"/>
      <c r="B6801" s="15"/>
    </row>
    <row r="6802" spans="1:2" x14ac:dyDescent="0.2">
      <c r="A6802" s="15"/>
      <c r="B6802" s="15"/>
    </row>
    <row r="6803" spans="1:2" x14ac:dyDescent="0.2">
      <c r="A6803" s="15"/>
      <c r="B6803" s="15"/>
    </row>
    <row r="6804" spans="1:2" x14ac:dyDescent="0.2">
      <c r="A6804" s="15"/>
      <c r="B6804" s="15"/>
    </row>
    <row r="6805" spans="1:2" x14ac:dyDescent="0.2">
      <c r="A6805" s="15"/>
      <c r="B6805" s="15"/>
    </row>
    <row r="6806" spans="1:2" x14ac:dyDescent="0.2">
      <c r="A6806" s="15"/>
      <c r="B6806" s="15"/>
    </row>
    <row r="6807" spans="1:2" x14ac:dyDescent="0.2">
      <c r="A6807" s="15"/>
      <c r="B6807" s="15"/>
    </row>
    <row r="6808" spans="1:2" x14ac:dyDescent="0.2">
      <c r="A6808" s="15"/>
      <c r="B6808" s="15"/>
    </row>
    <row r="6809" spans="1:2" x14ac:dyDescent="0.2">
      <c r="A6809" s="15"/>
      <c r="B6809" s="15"/>
    </row>
    <row r="6810" spans="1:2" x14ac:dyDescent="0.2">
      <c r="A6810" s="15"/>
      <c r="B6810" s="15"/>
    </row>
    <row r="6811" spans="1:2" x14ac:dyDescent="0.2">
      <c r="A6811" s="15"/>
      <c r="B6811" s="15"/>
    </row>
    <row r="6812" spans="1:2" x14ac:dyDescent="0.2">
      <c r="A6812" s="15"/>
      <c r="B6812" s="15"/>
    </row>
    <row r="6813" spans="1:2" x14ac:dyDescent="0.2">
      <c r="A6813" s="15"/>
      <c r="B6813" s="15"/>
    </row>
    <row r="6814" spans="1:2" x14ac:dyDescent="0.2">
      <c r="A6814" s="15"/>
      <c r="B6814" s="15"/>
    </row>
    <row r="6815" spans="1:2" x14ac:dyDescent="0.2">
      <c r="A6815" s="15"/>
      <c r="B6815" s="15"/>
    </row>
    <row r="6816" spans="1:2" x14ac:dyDescent="0.2">
      <c r="A6816" s="15"/>
      <c r="B6816" s="15"/>
    </row>
    <row r="6817" spans="1:2" x14ac:dyDescent="0.2">
      <c r="A6817" s="15"/>
      <c r="B6817" s="15"/>
    </row>
    <row r="6818" spans="1:2" x14ac:dyDescent="0.2">
      <c r="A6818" s="15"/>
      <c r="B6818" s="15"/>
    </row>
    <row r="6819" spans="1:2" x14ac:dyDescent="0.2">
      <c r="A6819" s="15"/>
      <c r="B6819" s="15"/>
    </row>
    <row r="6820" spans="1:2" x14ac:dyDescent="0.2">
      <c r="A6820" s="15"/>
      <c r="B6820" s="15"/>
    </row>
    <row r="6821" spans="1:2" x14ac:dyDescent="0.2">
      <c r="A6821" s="15"/>
      <c r="B6821" s="15"/>
    </row>
    <row r="6822" spans="1:2" x14ac:dyDescent="0.2">
      <c r="A6822" s="15"/>
      <c r="B6822" s="15"/>
    </row>
    <row r="6823" spans="1:2" x14ac:dyDescent="0.2">
      <c r="A6823" s="15"/>
      <c r="B6823" s="15"/>
    </row>
    <row r="6824" spans="1:2" x14ac:dyDescent="0.2">
      <c r="A6824" s="15"/>
      <c r="B6824" s="15"/>
    </row>
    <row r="6825" spans="1:2" x14ac:dyDescent="0.2">
      <c r="A6825" s="15"/>
      <c r="B6825" s="15"/>
    </row>
    <row r="6826" spans="1:2" x14ac:dyDescent="0.2">
      <c r="A6826" s="15"/>
      <c r="B6826" s="15"/>
    </row>
    <row r="6827" spans="1:2" x14ac:dyDescent="0.2">
      <c r="A6827" s="15"/>
      <c r="B6827" s="15"/>
    </row>
    <row r="6828" spans="1:2" x14ac:dyDescent="0.2">
      <c r="A6828" s="15"/>
      <c r="B6828" s="15"/>
    </row>
    <row r="6829" spans="1:2" x14ac:dyDescent="0.2">
      <c r="A6829" s="15"/>
      <c r="B6829" s="15"/>
    </row>
    <row r="6830" spans="1:2" x14ac:dyDescent="0.2">
      <c r="A6830" s="15"/>
      <c r="B6830" s="15"/>
    </row>
    <row r="6831" spans="1:2" x14ac:dyDescent="0.2">
      <c r="A6831" s="15"/>
      <c r="B6831" s="15"/>
    </row>
    <row r="6832" spans="1:2" x14ac:dyDescent="0.2">
      <c r="A6832" s="15"/>
      <c r="B6832" s="15"/>
    </row>
    <row r="6833" spans="1:2" x14ac:dyDescent="0.2">
      <c r="A6833" s="15"/>
      <c r="B6833" s="15"/>
    </row>
    <row r="6834" spans="1:2" x14ac:dyDescent="0.2">
      <c r="A6834" s="15"/>
      <c r="B6834" s="15"/>
    </row>
    <row r="6835" spans="1:2" x14ac:dyDescent="0.2">
      <c r="A6835" s="15"/>
      <c r="B6835" s="15"/>
    </row>
    <row r="6836" spans="1:2" x14ac:dyDescent="0.2">
      <c r="A6836" s="15"/>
      <c r="B6836" s="15"/>
    </row>
    <row r="6837" spans="1:2" x14ac:dyDescent="0.2">
      <c r="A6837" s="15"/>
      <c r="B6837" s="15"/>
    </row>
    <row r="6838" spans="1:2" x14ac:dyDescent="0.2">
      <c r="A6838" s="15"/>
      <c r="B6838" s="15"/>
    </row>
    <row r="6839" spans="1:2" x14ac:dyDescent="0.2">
      <c r="A6839" s="15"/>
      <c r="B6839" s="15"/>
    </row>
    <row r="6840" spans="1:2" x14ac:dyDescent="0.2">
      <c r="A6840" s="15"/>
      <c r="B6840" s="15"/>
    </row>
    <row r="6841" spans="1:2" x14ac:dyDescent="0.2">
      <c r="A6841" s="15"/>
      <c r="B6841" s="15"/>
    </row>
    <row r="6842" spans="1:2" x14ac:dyDescent="0.2">
      <c r="A6842" s="15"/>
      <c r="B6842" s="15"/>
    </row>
    <row r="6843" spans="1:2" x14ac:dyDescent="0.2">
      <c r="A6843" s="15"/>
      <c r="B6843" s="15"/>
    </row>
    <row r="6844" spans="1:2" x14ac:dyDescent="0.2">
      <c r="A6844" s="15"/>
      <c r="B6844" s="15"/>
    </row>
    <row r="6845" spans="1:2" x14ac:dyDescent="0.2">
      <c r="A6845" s="15"/>
      <c r="B6845" s="15"/>
    </row>
    <row r="6846" spans="1:2" x14ac:dyDescent="0.2">
      <c r="A6846" s="15"/>
      <c r="B6846" s="15"/>
    </row>
    <row r="6847" spans="1:2" x14ac:dyDescent="0.2">
      <c r="A6847" s="15"/>
      <c r="B6847" s="15"/>
    </row>
    <row r="6848" spans="1:2" x14ac:dyDescent="0.2">
      <c r="A6848" s="15"/>
      <c r="B6848" s="15"/>
    </row>
    <row r="6849" spans="1:2" x14ac:dyDescent="0.2">
      <c r="A6849" s="15"/>
      <c r="B6849" s="15"/>
    </row>
    <row r="6850" spans="1:2" x14ac:dyDescent="0.2">
      <c r="A6850" s="15"/>
      <c r="B6850" s="15"/>
    </row>
    <row r="6851" spans="1:2" x14ac:dyDescent="0.2">
      <c r="A6851" s="15"/>
      <c r="B6851" s="15"/>
    </row>
    <row r="6852" spans="1:2" x14ac:dyDescent="0.2">
      <c r="A6852" s="15"/>
      <c r="B6852" s="15"/>
    </row>
    <row r="6853" spans="1:2" x14ac:dyDescent="0.2">
      <c r="A6853" s="15"/>
      <c r="B6853" s="15"/>
    </row>
    <row r="6854" spans="1:2" x14ac:dyDescent="0.2">
      <c r="A6854" s="15"/>
      <c r="B6854" s="15"/>
    </row>
    <row r="6855" spans="1:2" x14ac:dyDescent="0.2">
      <c r="A6855" s="15"/>
      <c r="B6855" s="15"/>
    </row>
    <row r="6856" spans="1:2" x14ac:dyDescent="0.2">
      <c r="A6856" s="15"/>
      <c r="B6856" s="15"/>
    </row>
    <row r="6857" spans="1:2" x14ac:dyDescent="0.2">
      <c r="A6857" s="15"/>
      <c r="B6857" s="15"/>
    </row>
    <row r="6858" spans="1:2" x14ac:dyDescent="0.2">
      <c r="A6858" s="15"/>
      <c r="B6858" s="15"/>
    </row>
    <row r="6859" spans="1:2" x14ac:dyDescent="0.2">
      <c r="A6859" s="15"/>
      <c r="B6859" s="15"/>
    </row>
    <row r="6860" spans="1:2" x14ac:dyDescent="0.2">
      <c r="A6860" s="15"/>
      <c r="B6860" s="15"/>
    </row>
    <row r="6861" spans="1:2" x14ac:dyDescent="0.2">
      <c r="A6861" s="15"/>
      <c r="B6861" s="15"/>
    </row>
    <row r="6862" spans="1:2" x14ac:dyDescent="0.2">
      <c r="A6862" s="15"/>
      <c r="B6862" s="15"/>
    </row>
    <row r="6863" spans="1:2" x14ac:dyDescent="0.2">
      <c r="A6863" s="15"/>
      <c r="B6863" s="15"/>
    </row>
    <row r="6864" spans="1:2" x14ac:dyDescent="0.2">
      <c r="A6864" s="15"/>
      <c r="B6864" s="15"/>
    </row>
    <row r="6865" spans="1:2" x14ac:dyDescent="0.2">
      <c r="A6865" s="15"/>
      <c r="B6865" s="15"/>
    </row>
    <row r="6866" spans="1:2" x14ac:dyDescent="0.2">
      <c r="A6866" s="15"/>
      <c r="B6866" s="15"/>
    </row>
    <row r="6867" spans="1:2" x14ac:dyDescent="0.2">
      <c r="A6867" s="15"/>
      <c r="B6867" s="15"/>
    </row>
    <row r="6868" spans="1:2" x14ac:dyDescent="0.2">
      <c r="A6868" s="15"/>
      <c r="B6868" s="15"/>
    </row>
    <row r="6869" spans="1:2" x14ac:dyDescent="0.2">
      <c r="A6869" s="15"/>
      <c r="B6869" s="15"/>
    </row>
    <row r="6870" spans="1:2" x14ac:dyDescent="0.2">
      <c r="A6870" s="15"/>
      <c r="B6870" s="15"/>
    </row>
    <row r="6871" spans="1:2" x14ac:dyDescent="0.2">
      <c r="A6871" s="15"/>
      <c r="B6871" s="15"/>
    </row>
    <row r="6872" spans="1:2" x14ac:dyDescent="0.2">
      <c r="A6872" s="15"/>
      <c r="B6872" s="15"/>
    </row>
    <row r="6873" spans="1:2" x14ac:dyDescent="0.2">
      <c r="A6873" s="15"/>
      <c r="B6873" s="15"/>
    </row>
    <row r="6874" spans="1:2" x14ac:dyDescent="0.2">
      <c r="A6874" s="15"/>
      <c r="B6874" s="15"/>
    </row>
    <row r="6875" spans="1:2" x14ac:dyDescent="0.2">
      <c r="A6875" s="15"/>
      <c r="B6875" s="15"/>
    </row>
    <row r="6876" spans="1:2" x14ac:dyDescent="0.2">
      <c r="A6876" s="15"/>
      <c r="B6876" s="15"/>
    </row>
    <row r="6877" spans="1:2" x14ac:dyDescent="0.2">
      <c r="A6877" s="15"/>
      <c r="B6877" s="15"/>
    </row>
    <row r="6878" spans="1:2" x14ac:dyDescent="0.2">
      <c r="A6878" s="15"/>
      <c r="B6878" s="15"/>
    </row>
    <row r="6879" spans="1:2" x14ac:dyDescent="0.2">
      <c r="A6879" s="15"/>
      <c r="B6879" s="15"/>
    </row>
    <row r="6880" spans="1:2" x14ac:dyDescent="0.2">
      <c r="A6880" s="15"/>
      <c r="B6880" s="15"/>
    </row>
    <row r="6881" spans="1:2" x14ac:dyDescent="0.2">
      <c r="A6881" s="15"/>
      <c r="B6881" s="15"/>
    </row>
    <row r="6882" spans="1:2" x14ac:dyDescent="0.2">
      <c r="A6882" s="15"/>
      <c r="B6882" s="15"/>
    </row>
    <row r="6883" spans="1:2" x14ac:dyDescent="0.2">
      <c r="A6883" s="15"/>
      <c r="B6883" s="15"/>
    </row>
    <row r="6884" spans="1:2" x14ac:dyDescent="0.2">
      <c r="A6884" s="15"/>
      <c r="B6884" s="15"/>
    </row>
    <row r="6885" spans="1:2" x14ac:dyDescent="0.2">
      <c r="A6885" s="15"/>
      <c r="B6885" s="15"/>
    </row>
    <row r="6886" spans="1:2" x14ac:dyDescent="0.2">
      <c r="A6886" s="15"/>
      <c r="B6886" s="15"/>
    </row>
    <row r="6887" spans="1:2" x14ac:dyDescent="0.2">
      <c r="A6887" s="15"/>
      <c r="B6887" s="15"/>
    </row>
    <row r="6888" spans="1:2" x14ac:dyDescent="0.2">
      <c r="A6888" s="15"/>
      <c r="B6888" s="15"/>
    </row>
    <row r="6889" spans="1:2" x14ac:dyDescent="0.2">
      <c r="A6889" s="15"/>
      <c r="B6889" s="15"/>
    </row>
    <row r="6890" spans="1:2" x14ac:dyDescent="0.2">
      <c r="A6890" s="15"/>
      <c r="B6890" s="15"/>
    </row>
    <row r="6891" spans="1:2" x14ac:dyDescent="0.2">
      <c r="A6891" s="15"/>
      <c r="B6891" s="15"/>
    </row>
    <row r="6892" spans="1:2" x14ac:dyDescent="0.2">
      <c r="A6892" s="15"/>
      <c r="B6892" s="15"/>
    </row>
    <row r="6893" spans="1:2" x14ac:dyDescent="0.2">
      <c r="A6893" s="15"/>
      <c r="B6893" s="15"/>
    </row>
    <row r="6894" spans="1:2" x14ac:dyDescent="0.2">
      <c r="A6894" s="15"/>
      <c r="B6894" s="15"/>
    </row>
    <row r="6895" spans="1:2" x14ac:dyDescent="0.2">
      <c r="A6895" s="15"/>
      <c r="B6895" s="15"/>
    </row>
    <row r="6896" spans="1:2" x14ac:dyDescent="0.2">
      <c r="A6896" s="15"/>
      <c r="B6896" s="15"/>
    </row>
    <row r="6897" spans="1:2" x14ac:dyDescent="0.2">
      <c r="A6897" s="15"/>
      <c r="B6897" s="15"/>
    </row>
    <row r="6898" spans="1:2" x14ac:dyDescent="0.2">
      <c r="A6898" s="15"/>
      <c r="B6898" s="15"/>
    </row>
    <row r="6899" spans="1:2" x14ac:dyDescent="0.2">
      <c r="A6899" s="15"/>
      <c r="B6899" s="15"/>
    </row>
    <row r="6900" spans="1:2" x14ac:dyDescent="0.2">
      <c r="A6900" s="15"/>
      <c r="B6900" s="15"/>
    </row>
    <row r="6901" spans="1:2" x14ac:dyDescent="0.2">
      <c r="A6901" s="15"/>
      <c r="B6901" s="15"/>
    </row>
    <row r="6902" spans="1:2" x14ac:dyDescent="0.2">
      <c r="A6902" s="15"/>
      <c r="B6902" s="15"/>
    </row>
    <row r="6903" spans="1:2" x14ac:dyDescent="0.2">
      <c r="A6903" s="15"/>
      <c r="B6903" s="15"/>
    </row>
    <row r="6904" spans="1:2" x14ac:dyDescent="0.2">
      <c r="A6904" s="15"/>
      <c r="B6904" s="15"/>
    </row>
    <row r="6905" spans="1:2" x14ac:dyDescent="0.2">
      <c r="A6905" s="15"/>
      <c r="B6905" s="15"/>
    </row>
    <row r="6906" spans="1:2" x14ac:dyDescent="0.2">
      <c r="A6906" s="15"/>
      <c r="B6906" s="15"/>
    </row>
    <row r="6907" spans="1:2" x14ac:dyDescent="0.2">
      <c r="A6907" s="15"/>
      <c r="B6907" s="15"/>
    </row>
    <row r="6908" spans="1:2" x14ac:dyDescent="0.2">
      <c r="A6908" s="15"/>
      <c r="B6908" s="15"/>
    </row>
    <row r="6909" spans="1:2" x14ac:dyDescent="0.2">
      <c r="A6909" s="15"/>
      <c r="B6909" s="15"/>
    </row>
    <row r="6910" spans="1:2" x14ac:dyDescent="0.2">
      <c r="A6910" s="15"/>
      <c r="B6910" s="15"/>
    </row>
    <row r="6911" spans="1:2" x14ac:dyDescent="0.2">
      <c r="A6911" s="15"/>
      <c r="B6911" s="15"/>
    </row>
    <row r="6912" spans="1:2" x14ac:dyDescent="0.2">
      <c r="A6912" s="15"/>
      <c r="B6912" s="15"/>
    </row>
    <row r="6913" spans="1:2" x14ac:dyDescent="0.2">
      <c r="A6913" s="15"/>
      <c r="B6913" s="15"/>
    </row>
    <row r="6914" spans="1:2" x14ac:dyDescent="0.2">
      <c r="A6914" s="15"/>
      <c r="B6914" s="15"/>
    </row>
    <row r="6915" spans="1:2" x14ac:dyDescent="0.2">
      <c r="A6915" s="15"/>
      <c r="B6915" s="15"/>
    </row>
    <row r="6916" spans="1:2" x14ac:dyDescent="0.2">
      <c r="A6916" s="15"/>
      <c r="B6916" s="15"/>
    </row>
    <row r="6917" spans="1:2" x14ac:dyDescent="0.2">
      <c r="A6917" s="15"/>
      <c r="B6917" s="15"/>
    </row>
    <row r="6918" spans="1:2" x14ac:dyDescent="0.2">
      <c r="A6918" s="15"/>
      <c r="B6918" s="15"/>
    </row>
    <row r="6919" spans="1:2" x14ac:dyDescent="0.2">
      <c r="A6919" s="15"/>
      <c r="B6919" s="15"/>
    </row>
    <row r="6920" spans="1:2" x14ac:dyDescent="0.2">
      <c r="A6920" s="15"/>
      <c r="B6920" s="15"/>
    </row>
    <row r="6921" spans="1:2" x14ac:dyDescent="0.2">
      <c r="A6921" s="15"/>
      <c r="B6921" s="15"/>
    </row>
    <row r="6922" spans="1:2" x14ac:dyDescent="0.2">
      <c r="A6922" s="15"/>
      <c r="B6922" s="15"/>
    </row>
    <row r="6923" spans="1:2" x14ac:dyDescent="0.2">
      <c r="A6923" s="15"/>
      <c r="B6923" s="15"/>
    </row>
    <row r="6924" spans="1:2" x14ac:dyDescent="0.2">
      <c r="A6924" s="15"/>
      <c r="B6924" s="15"/>
    </row>
    <row r="6925" spans="1:2" x14ac:dyDescent="0.2">
      <c r="A6925" s="15"/>
      <c r="B6925" s="15"/>
    </row>
    <row r="6926" spans="1:2" x14ac:dyDescent="0.2">
      <c r="A6926" s="15"/>
      <c r="B6926" s="15"/>
    </row>
    <row r="6927" spans="1:2" x14ac:dyDescent="0.2">
      <c r="A6927" s="15"/>
      <c r="B6927" s="15"/>
    </row>
    <row r="6928" spans="1:2" x14ac:dyDescent="0.2">
      <c r="A6928" s="15"/>
      <c r="B6928" s="15"/>
    </row>
    <row r="6929" spans="1:2" x14ac:dyDescent="0.2">
      <c r="A6929" s="15"/>
      <c r="B6929" s="15"/>
    </row>
    <row r="6930" spans="1:2" x14ac:dyDescent="0.2">
      <c r="A6930" s="15"/>
      <c r="B6930" s="15"/>
    </row>
    <row r="6931" spans="1:2" x14ac:dyDescent="0.2">
      <c r="A6931" s="15"/>
      <c r="B6931" s="15"/>
    </row>
    <row r="6932" spans="1:2" x14ac:dyDescent="0.2">
      <c r="A6932" s="15"/>
      <c r="B6932" s="15"/>
    </row>
    <row r="6933" spans="1:2" x14ac:dyDescent="0.2">
      <c r="A6933" s="15"/>
      <c r="B6933" s="15"/>
    </row>
    <row r="6934" spans="1:2" x14ac:dyDescent="0.2">
      <c r="A6934" s="15"/>
      <c r="B6934" s="15"/>
    </row>
    <row r="6935" spans="1:2" x14ac:dyDescent="0.2">
      <c r="A6935" s="15"/>
      <c r="B6935" s="15"/>
    </row>
    <row r="6936" spans="1:2" x14ac:dyDescent="0.2">
      <c r="A6936" s="15"/>
      <c r="B6936" s="15"/>
    </row>
    <row r="6937" spans="1:2" x14ac:dyDescent="0.2">
      <c r="A6937" s="15"/>
      <c r="B6937" s="15"/>
    </row>
    <row r="6938" spans="1:2" x14ac:dyDescent="0.2">
      <c r="A6938" s="15"/>
      <c r="B6938" s="15"/>
    </row>
    <row r="6939" spans="1:2" x14ac:dyDescent="0.2">
      <c r="A6939" s="15"/>
      <c r="B6939" s="15"/>
    </row>
    <row r="6940" spans="1:2" x14ac:dyDescent="0.2">
      <c r="A6940" s="15"/>
      <c r="B6940" s="15"/>
    </row>
    <row r="6941" spans="1:2" x14ac:dyDescent="0.2">
      <c r="A6941" s="15"/>
      <c r="B6941" s="15"/>
    </row>
    <row r="6942" spans="1:2" x14ac:dyDescent="0.2">
      <c r="A6942" s="15"/>
      <c r="B6942" s="15"/>
    </row>
    <row r="6943" spans="1:2" x14ac:dyDescent="0.2">
      <c r="A6943" s="15"/>
      <c r="B6943" s="15"/>
    </row>
    <row r="6944" spans="1:2" x14ac:dyDescent="0.2">
      <c r="A6944" s="15"/>
      <c r="B6944" s="15"/>
    </row>
    <row r="6945" spans="1:2" x14ac:dyDescent="0.2">
      <c r="A6945" s="15"/>
      <c r="B6945" s="15"/>
    </row>
    <row r="6946" spans="1:2" x14ac:dyDescent="0.2">
      <c r="A6946" s="15"/>
      <c r="B6946" s="15"/>
    </row>
    <row r="6947" spans="1:2" x14ac:dyDescent="0.2">
      <c r="A6947" s="15"/>
      <c r="B6947" s="15"/>
    </row>
    <row r="6948" spans="1:2" x14ac:dyDescent="0.2">
      <c r="A6948" s="15"/>
      <c r="B6948" s="15"/>
    </row>
    <row r="6949" spans="1:2" x14ac:dyDescent="0.2">
      <c r="A6949" s="15"/>
      <c r="B6949" s="15"/>
    </row>
    <row r="6950" spans="1:2" x14ac:dyDescent="0.2">
      <c r="A6950" s="15"/>
      <c r="B6950" s="15"/>
    </row>
    <row r="6951" spans="1:2" x14ac:dyDescent="0.2">
      <c r="A6951" s="15"/>
      <c r="B6951" s="15"/>
    </row>
    <row r="6952" spans="1:2" x14ac:dyDescent="0.2">
      <c r="A6952" s="15"/>
      <c r="B6952" s="15"/>
    </row>
    <row r="6953" spans="1:2" x14ac:dyDescent="0.2">
      <c r="A6953" s="15"/>
      <c r="B6953" s="15"/>
    </row>
    <row r="6954" spans="1:2" x14ac:dyDescent="0.2">
      <c r="A6954" s="15"/>
      <c r="B6954" s="15"/>
    </row>
    <row r="6955" spans="1:2" x14ac:dyDescent="0.2">
      <c r="A6955" s="15"/>
      <c r="B6955" s="15"/>
    </row>
    <row r="6956" spans="1:2" x14ac:dyDescent="0.2">
      <c r="A6956" s="15"/>
      <c r="B6956" s="15"/>
    </row>
    <row r="6957" spans="1:2" x14ac:dyDescent="0.2">
      <c r="A6957" s="15"/>
      <c r="B6957" s="15"/>
    </row>
    <row r="6958" spans="1:2" x14ac:dyDescent="0.2">
      <c r="A6958" s="15"/>
      <c r="B6958" s="15"/>
    </row>
    <row r="6959" spans="1:2" x14ac:dyDescent="0.2">
      <c r="A6959" s="15"/>
      <c r="B6959" s="15"/>
    </row>
    <row r="6960" spans="1:2" x14ac:dyDescent="0.2">
      <c r="A6960" s="15"/>
      <c r="B6960" s="15"/>
    </row>
    <row r="6961" spans="1:2" x14ac:dyDescent="0.2">
      <c r="A6961" s="15"/>
      <c r="B6961" s="15"/>
    </row>
    <row r="6962" spans="1:2" x14ac:dyDescent="0.2">
      <c r="A6962" s="15"/>
      <c r="B6962" s="15"/>
    </row>
    <row r="6963" spans="1:2" x14ac:dyDescent="0.2">
      <c r="A6963" s="15"/>
      <c r="B6963" s="15"/>
    </row>
    <row r="6964" spans="1:2" x14ac:dyDescent="0.2">
      <c r="A6964" s="15"/>
      <c r="B6964" s="15"/>
    </row>
    <row r="6965" spans="1:2" x14ac:dyDescent="0.2">
      <c r="A6965" s="15"/>
      <c r="B6965" s="15"/>
    </row>
    <row r="6966" spans="1:2" x14ac:dyDescent="0.2">
      <c r="A6966" s="15"/>
      <c r="B6966" s="15"/>
    </row>
    <row r="6967" spans="1:2" x14ac:dyDescent="0.2">
      <c r="A6967" s="15"/>
      <c r="B6967" s="15"/>
    </row>
    <row r="6968" spans="1:2" x14ac:dyDescent="0.2">
      <c r="A6968" s="15"/>
      <c r="B6968" s="15"/>
    </row>
    <row r="6969" spans="1:2" x14ac:dyDescent="0.2">
      <c r="A6969" s="15"/>
      <c r="B6969" s="15"/>
    </row>
    <row r="6970" spans="1:2" x14ac:dyDescent="0.2">
      <c r="A6970" s="15"/>
      <c r="B6970" s="15"/>
    </row>
    <row r="6971" spans="1:2" x14ac:dyDescent="0.2">
      <c r="A6971" s="15"/>
      <c r="B6971" s="15"/>
    </row>
    <row r="6972" spans="1:2" x14ac:dyDescent="0.2">
      <c r="A6972" s="15"/>
      <c r="B6972" s="15"/>
    </row>
    <row r="6973" spans="1:2" x14ac:dyDescent="0.2">
      <c r="A6973" s="15"/>
      <c r="B6973" s="15"/>
    </row>
    <row r="6974" spans="1:2" x14ac:dyDescent="0.2">
      <c r="A6974" s="15"/>
      <c r="B6974" s="15"/>
    </row>
    <row r="6975" spans="1:2" x14ac:dyDescent="0.2">
      <c r="A6975" s="15"/>
      <c r="B6975" s="15"/>
    </row>
    <row r="6976" spans="1:2" x14ac:dyDescent="0.2">
      <c r="A6976" s="15"/>
      <c r="B6976" s="15"/>
    </row>
    <row r="6977" spans="1:2" x14ac:dyDescent="0.2">
      <c r="A6977" s="15"/>
      <c r="B6977" s="15"/>
    </row>
    <row r="6978" spans="1:2" x14ac:dyDescent="0.2">
      <c r="A6978" s="15"/>
      <c r="B6978" s="15"/>
    </row>
    <row r="6979" spans="1:2" x14ac:dyDescent="0.2">
      <c r="A6979" s="15"/>
      <c r="B6979" s="15"/>
    </row>
    <row r="6980" spans="1:2" x14ac:dyDescent="0.2">
      <c r="A6980" s="15"/>
      <c r="B6980" s="15"/>
    </row>
    <row r="6981" spans="1:2" x14ac:dyDescent="0.2">
      <c r="A6981" s="15"/>
      <c r="B6981" s="15"/>
    </row>
    <row r="6982" spans="1:2" x14ac:dyDescent="0.2">
      <c r="A6982" s="15"/>
      <c r="B6982" s="15"/>
    </row>
    <row r="6983" spans="1:2" x14ac:dyDescent="0.2">
      <c r="A6983" s="15"/>
      <c r="B6983" s="15"/>
    </row>
    <row r="6984" spans="1:2" x14ac:dyDescent="0.2">
      <c r="A6984" s="15"/>
      <c r="B6984" s="15"/>
    </row>
    <row r="6985" spans="1:2" x14ac:dyDescent="0.2">
      <c r="A6985" s="15"/>
      <c r="B6985" s="15"/>
    </row>
    <row r="6986" spans="1:2" x14ac:dyDescent="0.2">
      <c r="A6986" s="15"/>
      <c r="B6986" s="15"/>
    </row>
    <row r="6987" spans="1:2" x14ac:dyDescent="0.2">
      <c r="A6987" s="15"/>
      <c r="B6987" s="15"/>
    </row>
    <row r="6988" spans="1:2" x14ac:dyDescent="0.2">
      <c r="A6988" s="15"/>
      <c r="B6988" s="15"/>
    </row>
    <row r="6989" spans="1:2" x14ac:dyDescent="0.2">
      <c r="A6989" s="15"/>
      <c r="B6989" s="15"/>
    </row>
    <row r="6990" spans="1:2" x14ac:dyDescent="0.2">
      <c r="A6990" s="15"/>
      <c r="B6990" s="15"/>
    </row>
    <row r="6991" spans="1:2" x14ac:dyDescent="0.2">
      <c r="A6991" s="15"/>
      <c r="B6991" s="15"/>
    </row>
    <row r="6992" spans="1:2" x14ac:dyDescent="0.2">
      <c r="A6992" s="15"/>
      <c r="B6992" s="15"/>
    </row>
    <row r="6993" spans="1:2" x14ac:dyDescent="0.2">
      <c r="A6993" s="15"/>
      <c r="B6993" s="15"/>
    </row>
    <row r="6994" spans="1:2" x14ac:dyDescent="0.2">
      <c r="A6994" s="15"/>
      <c r="B6994" s="15"/>
    </row>
    <row r="6995" spans="1:2" x14ac:dyDescent="0.2">
      <c r="A6995" s="15"/>
      <c r="B6995" s="15"/>
    </row>
    <row r="6996" spans="1:2" x14ac:dyDescent="0.2">
      <c r="A6996" s="15"/>
      <c r="B6996" s="15"/>
    </row>
    <row r="6997" spans="1:2" x14ac:dyDescent="0.2">
      <c r="A6997" s="15"/>
      <c r="B6997" s="15"/>
    </row>
    <row r="6998" spans="1:2" x14ac:dyDescent="0.2">
      <c r="A6998" s="15"/>
      <c r="B6998" s="15"/>
    </row>
    <row r="6999" spans="1:2" x14ac:dyDescent="0.2">
      <c r="A6999" s="15"/>
      <c r="B6999" s="15"/>
    </row>
    <row r="7000" spans="1:2" x14ac:dyDescent="0.2">
      <c r="A7000" s="15"/>
      <c r="B7000" s="15"/>
    </row>
    <row r="7001" spans="1:2" x14ac:dyDescent="0.2">
      <c r="A7001" s="15"/>
      <c r="B7001" s="15"/>
    </row>
    <row r="7002" spans="1:2" x14ac:dyDescent="0.2">
      <c r="A7002" s="15"/>
      <c r="B7002" s="15"/>
    </row>
    <row r="7003" spans="1:2" x14ac:dyDescent="0.2">
      <c r="A7003" s="15"/>
      <c r="B7003" s="15"/>
    </row>
    <row r="7004" spans="1:2" x14ac:dyDescent="0.2">
      <c r="A7004" s="15"/>
      <c r="B7004" s="15"/>
    </row>
    <row r="7005" spans="1:2" x14ac:dyDescent="0.2">
      <c r="A7005" s="15"/>
      <c r="B7005" s="15"/>
    </row>
    <row r="7006" spans="1:2" x14ac:dyDescent="0.2">
      <c r="A7006" s="15"/>
      <c r="B7006" s="15"/>
    </row>
    <row r="7007" spans="1:2" x14ac:dyDescent="0.2">
      <c r="A7007" s="15"/>
      <c r="B7007" s="15"/>
    </row>
    <row r="7008" spans="1:2" x14ac:dyDescent="0.2">
      <c r="A7008" s="15"/>
      <c r="B7008" s="15"/>
    </row>
    <row r="7009" spans="1:2" x14ac:dyDescent="0.2">
      <c r="A7009" s="15"/>
      <c r="B7009" s="15"/>
    </row>
    <row r="7010" spans="1:2" x14ac:dyDescent="0.2">
      <c r="A7010" s="15"/>
      <c r="B7010" s="15"/>
    </row>
    <row r="7011" spans="1:2" x14ac:dyDescent="0.2">
      <c r="A7011" s="15"/>
      <c r="B7011" s="15"/>
    </row>
    <row r="7012" spans="1:2" x14ac:dyDescent="0.2">
      <c r="A7012" s="15"/>
      <c r="B7012" s="15"/>
    </row>
    <row r="7013" spans="1:2" x14ac:dyDescent="0.2">
      <c r="A7013" s="15"/>
      <c r="B7013" s="15"/>
    </row>
    <row r="7014" spans="1:2" x14ac:dyDescent="0.2">
      <c r="A7014" s="15"/>
      <c r="B7014" s="15"/>
    </row>
    <row r="7015" spans="1:2" x14ac:dyDescent="0.2">
      <c r="A7015" s="15"/>
      <c r="B7015" s="15"/>
    </row>
    <row r="7016" spans="1:2" x14ac:dyDescent="0.2">
      <c r="A7016" s="15"/>
      <c r="B7016" s="15"/>
    </row>
    <row r="7017" spans="1:2" x14ac:dyDescent="0.2">
      <c r="A7017" s="15"/>
      <c r="B7017" s="15"/>
    </row>
    <row r="7018" spans="1:2" x14ac:dyDescent="0.2">
      <c r="A7018" s="15"/>
      <c r="B7018" s="15"/>
    </row>
    <row r="7019" spans="1:2" x14ac:dyDescent="0.2">
      <c r="A7019" s="15"/>
      <c r="B7019" s="15"/>
    </row>
    <row r="7020" spans="1:2" x14ac:dyDescent="0.2">
      <c r="A7020" s="15"/>
      <c r="B7020" s="15"/>
    </row>
    <row r="7021" spans="1:2" x14ac:dyDescent="0.2">
      <c r="A7021" s="15"/>
      <c r="B7021" s="15"/>
    </row>
    <row r="7022" spans="1:2" x14ac:dyDescent="0.2">
      <c r="A7022" s="15"/>
      <c r="B7022" s="15"/>
    </row>
    <row r="7023" spans="1:2" x14ac:dyDescent="0.2">
      <c r="A7023" s="15"/>
      <c r="B7023" s="15"/>
    </row>
    <row r="7024" spans="1:2" x14ac:dyDescent="0.2">
      <c r="A7024" s="15"/>
      <c r="B7024" s="15"/>
    </row>
    <row r="7025" spans="1:2" x14ac:dyDescent="0.2">
      <c r="A7025" s="15"/>
      <c r="B7025" s="15"/>
    </row>
    <row r="7026" spans="1:2" x14ac:dyDescent="0.2">
      <c r="A7026" s="15"/>
      <c r="B7026" s="15"/>
    </row>
    <row r="7027" spans="1:2" x14ac:dyDescent="0.2">
      <c r="A7027" s="15"/>
      <c r="B7027" s="15"/>
    </row>
    <row r="7028" spans="1:2" x14ac:dyDescent="0.2">
      <c r="A7028" s="15"/>
      <c r="B7028" s="15"/>
    </row>
    <row r="7029" spans="1:2" x14ac:dyDescent="0.2">
      <c r="A7029" s="15"/>
      <c r="B7029" s="15"/>
    </row>
    <row r="7030" spans="1:2" x14ac:dyDescent="0.2">
      <c r="A7030" s="15"/>
      <c r="B7030" s="15"/>
    </row>
    <row r="7031" spans="1:2" x14ac:dyDescent="0.2">
      <c r="A7031" s="15"/>
      <c r="B7031" s="15"/>
    </row>
    <row r="7032" spans="1:2" x14ac:dyDescent="0.2">
      <c r="A7032" s="15"/>
      <c r="B7032" s="15"/>
    </row>
    <row r="7033" spans="1:2" x14ac:dyDescent="0.2">
      <c r="A7033" s="15"/>
      <c r="B7033" s="15"/>
    </row>
    <row r="7034" spans="1:2" x14ac:dyDescent="0.2">
      <c r="A7034" s="15"/>
      <c r="B7034" s="15"/>
    </row>
    <row r="7035" spans="1:2" x14ac:dyDescent="0.2">
      <c r="A7035" s="15"/>
      <c r="B7035" s="15"/>
    </row>
    <row r="7036" spans="1:2" x14ac:dyDescent="0.2">
      <c r="A7036" s="15"/>
      <c r="B7036" s="15"/>
    </row>
    <row r="7037" spans="1:2" x14ac:dyDescent="0.2">
      <c r="A7037" s="15"/>
      <c r="B7037" s="15"/>
    </row>
    <row r="7038" spans="1:2" x14ac:dyDescent="0.2">
      <c r="A7038" s="15"/>
      <c r="B7038" s="15"/>
    </row>
    <row r="7039" spans="1:2" x14ac:dyDescent="0.2">
      <c r="A7039" s="15"/>
      <c r="B7039" s="15"/>
    </row>
    <row r="7040" spans="1:2" x14ac:dyDescent="0.2">
      <c r="A7040" s="15"/>
      <c r="B7040" s="15"/>
    </row>
    <row r="7041" spans="1:2" x14ac:dyDescent="0.2">
      <c r="A7041" s="15"/>
      <c r="B7041" s="15"/>
    </row>
    <row r="7042" spans="1:2" x14ac:dyDescent="0.2">
      <c r="A7042" s="15"/>
      <c r="B7042" s="15"/>
    </row>
    <row r="7043" spans="1:2" x14ac:dyDescent="0.2">
      <c r="A7043" s="15"/>
      <c r="B7043" s="15"/>
    </row>
    <row r="7044" spans="1:2" x14ac:dyDescent="0.2">
      <c r="A7044" s="15"/>
      <c r="B7044" s="15"/>
    </row>
  </sheetData>
  <autoFilter ref="A1:B62513" xr:uid="{8F4F5683-0D39-433D-9628-D037A1E3C9E0}">
    <sortState xmlns:xlrd2="http://schemas.microsoft.com/office/spreadsheetml/2017/richdata2" ref="A2:B62513">
      <sortCondition ref="A1:A6251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5F7BD-63C7-4E7F-8C11-7569F46EFC00}">
  <dimension ref="A1:G1467"/>
  <sheetViews>
    <sheetView topLeftCell="A1293" workbookViewId="0">
      <selection activeCell="H11" sqref="H11"/>
    </sheetView>
  </sheetViews>
  <sheetFormatPr defaultRowHeight="12.75" x14ac:dyDescent="0.2"/>
  <cols>
    <col min="2" max="2" width="18.42578125" bestFit="1" customWidth="1"/>
    <col min="5" max="5" width="9.85546875" style="21" customWidth="1"/>
  </cols>
  <sheetData>
    <row r="1" spans="1:7" x14ac:dyDescent="0.2">
      <c r="A1" t="s">
        <v>2</v>
      </c>
      <c r="B1" s="1" t="s">
        <v>1466</v>
      </c>
      <c r="E1" s="18" t="s">
        <v>2</v>
      </c>
      <c r="F1" s="39" t="s">
        <v>1469</v>
      </c>
      <c r="G1" s="37" t="s">
        <v>1468</v>
      </c>
    </row>
    <row r="2" spans="1:7" x14ac:dyDescent="0.2">
      <c r="A2" t="s">
        <v>22</v>
      </c>
      <c r="B2" s="15" t="s">
        <v>1273</v>
      </c>
      <c r="E2" s="19"/>
      <c r="F2" s="40"/>
      <c r="G2" s="38"/>
    </row>
    <row r="3" spans="1:7" x14ac:dyDescent="0.2">
      <c r="A3" t="s">
        <v>25</v>
      </c>
      <c r="B3" s="15" t="s">
        <v>1273</v>
      </c>
      <c r="E3" s="20">
        <v>1000010</v>
      </c>
      <c r="F3">
        <f>COUNTIFS($A$2:$A$1467,E3,B2:B1467,"Central Puget Sound")</f>
        <v>0</v>
      </c>
      <c r="G3">
        <f>IF(F3&gt;0,1,F3)</f>
        <v>0</v>
      </c>
    </row>
    <row r="4" spans="1:7" x14ac:dyDescent="0.2">
      <c r="A4" t="s">
        <v>26</v>
      </c>
      <c r="B4" s="15" t="s">
        <v>1273</v>
      </c>
      <c r="E4" s="20">
        <v>1000020</v>
      </c>
      <c r="F4">
        <f t="shared" ref="F4:F67" si="0">COUNTIFS($A$2:$A$1467,E4,B3:B1468,"Central Puget Sound")</f>
        <v>0</v>
      </c>
      <c r="G4">
        <f t="shared" ref="G4:G67" si="1">IF(F4&gt;0,1,F4)</f>
        <v>0</v>
      </c>
    </row>
    <row r="5" spans="1:7" x14ac:dyDescent="0.2">
      <c r="A5" t="s">
        <v>28</v>
      </c>
      <c r="B5" s="15" t="s">
        <v>1273</v>
      </c>
      <c r="E5" s="20">
        <v>1000030</v>
      </c>
      <c r="F5">
        <f t="shared" si="0"/>
        <v>0</v>
      </c>
      <c r="G5">
        <f t="shared" si="1"/>
        <v>0</v>
      </c>
    </row>
    <row r="6" spans="1:7" x14ac:dyDescent="0.2">
      <c r="A6" t="s">
        <v>29</v>
      </c>
      <c r="B6" s="15" t="s">
        <v>1273</v>
      </c>
      <c r="E6" s="20">
        <v>1000040</v>
      </c>
      <c r="F6">
        <f t="shared" si="0"/>
        <v>0</v>
      </c>
      <c r="G6">
        <f t="shared" si="1"/>
        <v>0</v>
      </c>
    </row>
    <row r="7" spans="1:7" x14ac:dyDescent="0.2">
      <c r="A7" t="s">
        <v>30</v>
      </c>
      <c r="B7" s="15" t="s">
        <v>1273</v>
      </c>
      <c r="E7" s="20">
        <v>1000050</v>
      </c>
      <c r="F7">
        <f t="shared" si="0"/>
        <v>0</v>
      </c>
      <c r="G7">
        <f t="shared" si="1"/>
        <v>0</v>
      </c>
    </row>
    <row r="8" spans="1:7" x14ac:dyDescent="0.2">
      <c r="A8" t="s">
        <v>31</v>
      </c>
      <c r="B8" s="15" t="s">
        <v>1273</v>
      </c>
      <c r="E8" s="20">
        <v>1000060</v>
      </c>
      <c r="F8">
        <f t="shared" si="0"/>
        <v>0</v>
      </c>
      <c r="G8">
        <f t="shared" si="1"/>
        <v>0</v>
      </c>
    </row>
    <row r="9" spans="1:7" x14ac:dyDescent="0.2">
      <c r="A9" t="s">
        <v>32</v>
      </c>
      <c r="B9" s="15" t="s">
        <v>1273</v>
      </c>
      <c r="E9" s="20">
        <v>1000070</v>
      </c>
      <c r="F9">
        <f t="shared" si="0"/>
        <v>0</v>
      </c>
      <c r="G9">
        <f t="shared" si="1"/>
        <v>0</v>
      </c>
    </row>
    <row r="10" spans="1:7" x14ac:dyDescent="0.2">
      <c r="A10" t="s">
        <v>33</v>
      </c>
      <c r="B10" s="15" t="s">
        <v>1273</v>
      </c>
      <c r="E10" s="20">
        <v>1000080</v>
      </c>
      <c r="F10">
        <f t="shared" si="0"/>
        <v>0</v>
      </c>
      <c r="G10">
        <f t="shared" si="1"/>
        <v>0</v>
      </c>
    </row>
    <row r="11" spans="1:7" x14ac:dyDescent="0.2">
      <c r="A11" t="s">
        <v>34</v>
      </c>
      <c r="B11" s="15" t="s">
        <v>1273</v>
      </c>
      <c r="E11" s="20">
        <v>1000090</v>
      </c>
      <c r="F11">
        <f t="shared" si="0"/>
        <v>0</v>
      </c>
      <c r="G11">
        <f t="shared" si="1"/>
        <v>0</v>
      </c>
    </row>
    <row r="12" spans="1:7" x14ac:dyDescent="0.2">
      <c r="A12" t="s">
        <v>35</v>
      </c>
      <c r="B12" s="15" t="s">
        <v>1273</v>
      </c>
      <c r="E12" s="20">
        <v>1000100</v>
      </c>
      <c r="F12">
        <f t="shared" si="0"/>
        <v>0</v>
      </c>
      <c r="G12">
        <f t="shared" si="1"/>
        <v>0</v>
      </c>
    </row>
    <row r="13" spans="1:7" x14ac:dyDescent="0.2">
      <c r="A13" t="s">
        <v>36</v>
      </c>
      <c r="B13" s="15" t="s">
        <v>1273</v>
      </c>
      <c r="E13" s="20">
        <v>1000110</v>
      </c>
      <c r="F13">
        <f t="shared" si="0"/>
        <v>0</v>
      </c>
      <c r="G13">
        <f t="shared" si="1"/>
        <v>0</v>
      </c>
    </row>
    <row r="14" spans="1:7" x14ac:dyDescent="0.2">
      <c r="A14" t="s">
        <v>37</v>
      </c>
      <c r="B14" s="15" t="s">
        <v>1273</v>
      </c>
      <c r="E14" s="20">
        <v>1000120</v>
      </c>
      <c r="F14">
        <f t="shared" si="0"/>
        <v>0</v>
      </c>
      <c r="G14">
        <f t="shared" si="1"/>
        <v>0</v>
      </c>
    </row>
    <row r="15" spans="1:7" x14ac:dyDescent="0.2">
      <c r="A15" t="s">
        <v>38</v>
      </c>
      <c r="B15" s="15" t="s">
        <v>1273</v>
      </c>
      <c r="E15" s="20">
        <v>1000130</v>
      </c>
      <c r="F15">
        <f t="shared" si="0"/>
        <v>0</v>
      </c>
      <c r="G15">
        <f t="shared" si="1"/>
        <v>0</v>
      </c>
    </row>
    <row r="16" spans="1:7" x14ac:dyDescent="0.2">
      <c r="A16" t="s">
        <v>39</v>
      </c>
      <c r="B16" s="15" t="s">
        <v>1273</v>
      </c>
      <c r="E16" s="20">
        <v>1000140</v>
      </c>
      <c r="F16">
        <f t="shared" si="0"/>
        <v>0</v>
      </c>
      <c r="G16">
        <f t="shared" si="1"/>
        <v>0</v>
      </c>
    </row>
    <row r="17" spans="1:7" x14ac:dyDescent="0.2">
      <c r="A17" t="s">
        <v>40</v>
      </c>
      <c r="B17" s="15" t="s">
        <v>1273</v>
      </c>
      <c r="E17" s="20">
        <v>1000150</v>
      </c>
      <c r="F17">
        <f t="shared" si="0"/>
        <v>0</v>
      </c>
      <c r="G17">
        <f t="shared" si="1"/>
        <v>0</v>
      </c>
    </row>
    <row r="18" spans="1:7" x14ac:dyDescent="0.2">
      <c r="A18" t="s">
        <v>41</v>
      </c>
      <c r="B18" s="15" t="s">
        <v>1273</v>
      </c>
      <c r="E18" s="20">
        <v>1000160</v>
      </c>
      <c r="F18">
        <f t="shared" si="0"/>
        <v>0</v>
      </c>
      <c r="G18">
        <f t="shared" si="1"/>
        <v>0</v>
      </c>
    </row>
    <row r="19" spans="1:7" x14ac:dyDescent="0.2">
      <c r="A19" t="s">
        <v>42</v>
      </c>
      <c r="B19" s="15" t="s">
        <v>1273</v>
      </c>
      <c r="E19" s="20">
        <v>1000170</v>
      </c>
      <c r="F19">
        <f t="shared" si="0"/>
        <v>0</v>
      </c>
      <c r="G19">
        <f t="shared" si="1"/>
        <v>0</v>
      </c>
    </row>
    <row r="20" spans="1:7" x14ac:dyDescent="0.2">
      <c r="A20" t="s">
        <v>43</v>
      </c>
      <c r="B20" s="15" t="s">
        <v>1273</v>
      </c>
      <c r="E20" s="20">
        <v>1000180</v>
      </c>
      <c r="F20">
        <f t="shared" si="0"/>
        <v>0</v>
      </c>
      <c r="G20">
        <f t="shared" si="1"/>
        <v>0</v>
      </c>
    </row>
    <row r="21" spans="1:7" x14ac:dyDescent="0.2">
      <c r="A21" t="s">
        <v>44</v>
      </c>
      <c r="B21" s="15" t="s">
        <v>1273</v>
      </c>
      <c r="E21" s="20">
        <v>1000190</v>
      </c>
      <c r="F21">
        <f t="shared" si="0"/>
        <v>0</v>
      </c>
      <c r="G21">
        <f t="shared" si="1"/>
        <v>0</v>
      </c>
    </row>
    <row r="22" spans="1:7" x14ac:dyDescent="0.2">
      <c r="A22" t="s">
        <v>45</v>
      </c>
      <c r="B22" s="15" t="s">
        <v>1273</v>
      </c>
      <c r="E22" s="20">
        <v>1000200</v>
      </c>
      <c r="F22">
        <f t="shared" si="0"/>
        <v>0</v>
      </c>
      <c r="G22">
        <f t="shared" si="1"/>
        <v>0</v>
      </c>
    </row>
    <row r="23" spans="1:7" x14ac:dyDescent="0.2">
      <c r="A23" t="s">
        <v>46</v>
      </c>
      <c r="B23" s="15" t="s">
        <v>1273</v>
      </c>
      <c r="E23" s="20">
        <v>1000210</v>
      </c>
      <c r="F23">
        <f t="shared" si="0"/>
        <v>0</v>
      </c>
      <c r="G23">
        <f t="shared" si="1"/>
        <v>0</v>
      </c>
    </row>
    <row r="24" spans="1:7" x14ac:dyDescent="0.2">
      <c r="A24" t="s">
        <v>47</v>
      </c>
      <c r="B24" s="15" t="s">
        <v>1273</v>
      </c>
      <c r="E24" s="20">
        <v>1000220</v>
      </c>
      <c r="F24">
        <f t="shared" si="0"/>
        <v>0</v>
      </c>
      <c r="G24">
        <f t="shared" si="1"/>
        <v>0</v>
      </c>
    </row>
    <row r="25" spans="1:7" x14ac:dyDescent="0.2">
      <c r="A25" t="s">
        <v>48</v>
      </c>
      <c r="B25" s="15" t="s">
        <v>1273</v>
      </c>
      <c r="E25" s="20">
        <v>1000230</v>
      </c>
      <c r="F25">
        <f t="shared" si="0"/>
        <v>0</v>
      </c>
      <c r="G25">
        <f t="shared" si="1"/>
        <v>0</v>
      </c>
    </row>
    <row r="26" spans="1:7" x14ac:dyDescent="0.2">
      <c r="A26" t="s">
        <v>49</v>
      </c>
      <c r="B26" s="15" t="s">
        <v>1273</v>
      </c>
      <c r="E26" s="20">
        <v>1000240</v>
      </c>
      <c r="F26">
        <f t="shared" si="0"/>
        <v>0</v>
      </c>
      <c r="G26">
        <f t="shared" si="1"/>
        <v>0</v>
      </c>
    </row>
    <row r="27" spans="1:7" x14ac:dyDescent="0.2">
      <c r="A27" t="s">
        <v>50</v>
      </c>
      <c r="B27" s="15" t="s">
        <v>1273</v>
      </c>
      <c r="E27" s="20">
        <v>1000250</v>
      </c>
      <c r="F27">
        <f t="shared" si="0"/>
        <v>0</v>
      </c>
      <c r="G27">
        <f t="shared" si="1"/>
        <v>0</v>
      </c>
    </row>
    <row r="28" spans="1:7" x14ac:dyDescent="0.2">
      <c r="A28" t="s">
        <v>51</v>
      </c>
      <c r="B28" s="15" t="s">
        <v>1273</v>
      </c>
      <c r="E28" s="20">
        <v>1000260</v>
      </c>
      <c r="F28">
        <f t="shared" si="0"/>
        <v>0</v>
      </c>
      <c r="G28">
        <f t="shared" si="1"/>
        <v>0</v>
      </c>
    </row>
    <row r="29" spans="1:7" x14ac:dyDescent="0.2">
      <c r="A29" t="s">
        <v>52</v>
      </c>
      <c r="B29" s="15" t="s">
        <v>1273</v>
      </c>
      <c r="E29" s="20">
        <v>1000270</v>
      </c>
      <c r="F29">
        <f t="shared" si="0"/>
        <v>0</v>
      </c>
      <c r="G29">
        <f t="shared" si="1"/>
        <v>0</v>
      </c>
    </row>
    <row r="30" spans="1:7" x14ac:dyDescent="0.2">
      <c r="A30" t="s">
        <v>53</v>
      </c>
      <c r="B30" s="15" t="s">
        <v>1273</v>
      </c>
      <c r="E30" s="20">
        <v>1000280</v>
      </c>
      <c r="F30">
        <f t="shared" si="0"/>
        <v>0</v>
      </c>
      <c r="G30">
        <f t="shared" si="1"/>
        <v>0</v>
      </c>
    </row>
    <row r="31" spans="1:7" x14ac:dyDescent="0.2">
      <c r="A31" t="s">
        <v>54</v>
      </c>
      <c r="B31" s="15" t="s">
        <v>1273</v>
      </c>
      <c r="E31" s="20">
        <v>1000290</v>
      </c>
      <c r="F31">
        <f t="shared" si="0"/>
        <v>0</v>
      </c>
      <c r="G31">
        <f t="shared" si="1"/>
        <v>0</v>
      </c>
    </row>
    <row r="32" spans="1:7" x14ac:dyDescent="0.2">
      <c r="A32" t="s">
        <v>55</v>
      </c>
      <c r="B32" s="15" t="s">
        <v>1273</v>
      </c>
      <c r="E32" s="20">
        <v>1000300</v>
      </c>
      <c r="F32">
        <f t="shared" si="0"/>
        <v>0</v>
      </c>
      <c r="G32">
        <f t="shared" si="1"/>
        <v>0</v>
      </c>
    </row>
    <row r="33" spans="1:7" x14ac:dyDescent="0.2">
      <c r="A33" t="s">
        <v>56</v>
      </c>
      <c r="B33" s="15" t="s">
        <v>1273</v>
      </c>
      <c r="E33" s="20">
        <v>1000310</v>
      </c>
      <c r="F33">
        <f t="shared" si="0"/>
        <v>0</v>
      </c>
      <c r="G33">
        <f t="shared" si="1"/>
        <v>0</v>
      </c>
    </row>
    <row r="34" spans="1:7" x14ac:dyDescent="0.2">
      <c r="A34" t="s">
        <v>57</v>
      </c>
      <c r="B34" s="15" t="s">
        <v>1273</v>
      </c>
      <c r="E34" s="20">
        <v>1000320</v>
      </c>
      <c r="F34">
        <f t="shared" si="0"/>
        <v>0</v>
      </c>
      <c r="G34">
        <f t="shared" si="1"/>
        <v>0</v>
      </c>
    </row>
    <row r="35" spans="1:7" x14ac:dyDescent="0.2">
      <c r="A35" t="s">
        <v>58</v>
      </c>
      <c r="B35" s="15" t="s">
        <v>1273</v>
      </c>
      <c r="E35" s="20">
        <v>1000330</v>
      </c>
      <c r="F35">
        <f t="shared" si="0"/>
        <v>0</v>
      </c>
      <c r="G35">
        <f t="shared" si="1"/>
        <v>0</v>
      </c>
    </row>
    <row r="36" spans="1:7" x14ac:dyDescent="0.2">
      <c r="A36" t="s">
        <v>59</v>
      </c>
      <c r="B36" s="15" t="s">
        <v>1273</v>
      </c>
      <c r="E36" s="20">
        <v>1000340</v>
      </c>
      <c r="F36">
        <f t="shared" si="0"/>
        <v>0</v>
      </c>
      <c r="G36">
        <f t="shared" si="1"/>
        <v>0</v>
      </c>
    </row>
    <row r="37" spans="1:7" x14ac:dyDescent="0.2">
      <c r="A37" t="s">
        <v>60</v>
      </c>
      <c r="B37" s="15" t="s">
        <v>1273</v>
      </c>
      <c r="E37" s="20">
        <v>1000350</v>
      </c>
      <c r="F37">
        <f t="shared" si="0"/>
        <v>0</v>
      </c>
      <c r="G37">
        <f t="shared" si="1"/>
        <v>0</v>
      </c>
    </row>
    <row r="38" spans="1:7" x14ac:dyDescent="0.2">
      <c r="A38" t="s">
        <v>61</v>
      </c>
      <c r="B38" s="15" t="s">
        <v>1273</v>
      </c>
      <c r="E38" s="20">
        <v>1000360</v>
      </c>
      <c r="F38">
        <f t="shared" si="0"/>
        <v>0</v>
      </c>
      <c r="G38">
        <f t="shared" si="1"/>
        <v>0</v>
      </c>
    </row>
    <row r="39" spans="1:7" x14ac:dyDescent="0.2">
      <c r="A39" t="s">
        <v>62</v>
      </c>
      <c r="B39" s="15" t="s">
        <v>1273</v>
      </c>
      <c r="E39" s="20">
        <v>1000370</v>
      </c>
      <c r="F39">
        <f t="shared" si="0"/>
        <v>0</v>
      </c>
      <c r="G39">
        <f t="shared" si="1"/>
        <v>0</v>
      </c>
    </row>
    <row r="40" spans="1:7" x14ac:dyDescent="0.2">
      <c r="A40" t="s">
        <v>63</v>
      </c>
      <c r="B40" s="15" t="s">
        <v>1273</v>
      </c>
      <c r="E40" s="20">
        <v>1000380</v>
      </c>
      <c r="F40">
        <f t="shared" si="0"/>
        <v>0</v>
      </c>
      <c r="G40">
        <f t="shared" si="1"/>
        <v>0</v>
      </c>
    </row>
    <row r="41" spans="1:7" x14ac:dyDescent="0.2">
      <c r="A41" t="s">
        <v>64</v>
      </c>
      <c r="B41" s="15" t="s">
        <v>1273</v>
      </c>
      <c r="E41" s="20">
        <v>1000381</v>
      </c>
      <c r="F41">
        <f t="shared" si="0"/>
        <v>0</v>
      </c>
      <c r="G41">
        <f t="shared" si="1"/>
        <v>0</v>
      </c>
    </row>
    <row r="42" spans="1:7" x14ac:dyDescent="0.2">
      <c r="A42" t="s">
        <v>65</v>
      </c>
      <c r="B42" s="15" t="s">
        <v>1273</v>
      </c>
      <c r="E42" s="20">
        <v>1000390</v>
      </c>
      <c r="F42">
        <f t="shared" si="0"/>
        <v>0</v>
      </c>
      <c r="G42">
        <f t="shared" si="1"/>
        <v>0</v>
      </c>
    </row>
    <row r="43" spans="1:7" x14ac:dyDescent="0.2">
      <c r="A43" t="s">
        <v>66</v>
      </c>
      <c r="B43" s="15" t="s">
        <v>1273</v>
      </c>
      <c r="E43" s="20">
        <v>1000400</v>
      </c>
      <c r="F43">
        <f t="shared" si="0"/>
        <v>0</v>
      </c>
      <c r="G43">
        <f t="shared" si="1"/>
        <v>0</v>
      </c>
    </row>
    <row r="44" spans="1:7" x14ac:dyDescent="0.2">
      <c r="A44" t="s">
        <v>67</v>
      </c>
      <c r="B44" s="15" t="s">
        <v>1273</v>
      </c>
      <c r="E44" s="20">
        <v>1000410</v>
      </c>
      <c r="F44">
        <f t="shared" si="0"/>
        <v>0</v>
      </c>
      <c r="G44">
        <f t="shared" si="1"/>
        <v>0</v>
      </c>
    </row>
    <row r="45" spans="1:7" x14ac:dyDescent="0.2">
      <c r="A45" t="s">
        <v>68</v>
      </c>
      <c r="B45" s="15" t="s">
        <v>1273</v>
      </c>
      <c r="E45" s="20">
        <v>1000420</v>
      </c>
      <c r="F45">
        <f t="shared" si="0"/>
        <v>0</v>
      </c>
      <c r="G45">
        <f t="shared" si="1"/>
        <v>0</v>
      </c>
    </row>
    <row r="46" spans="1:7" x14ac:dyDescent="0.2">
      <c r="A46" t="s">
        <v>69</v>
      </c>
      <c r="B46" s="15" t="s">
        <v>1273</v>
      </c>
      <c r="E46" s="20">
        <v>1000430</v>
      </c>
      <c r="F46">
        <f t="shared" si="0"/>
        <v>0</v>
      </c>
      <c r="G46">
        <f t="shared" si="1"/>
        <v>0</v>
      </c>
    </row>
    <row r="47" spans="1:7" x14ac:dyDescent="0.2">
      <c r="A47" t="s">
        <v>70</v>
      </c>
      <c r="B47" s="15" t="s">
        <v>1273</v>
      </c>
      <c r="E47" s="20">
        <v>1000440</v>
      </c>
      <c r="F47">
        <f t="shared" si="0"/>
        <v>0</v>
      </c>
      <c r="G47">
        <f t="shared" si="1"/>
        <v>0</v>
      </c>
    </row>
    <row r="48" spans="1:7" x14ac:dyDescent="0.2">
      <c r="A48" t="s">
        <v>71</v>
      </c>
      <c r="B48" s="15" t="s">
        <v>1273</v>
      </c>
      <c r="E48" s="20">
        <v>1000450</v>
      </c>
      <c r="F48">
        <f t="shared" si="0"/>
        <v>0</v>
      </c>
      <c r="G48">
        <f t="shared" si="1"/>
        <v>0</v>
      </c>
    </row>
    <row r="49" spans="1:7" x14ac:dyDescent="0.2">
      <c r="A49" t="s">
        <v>72</v>
      </c>
      <c r="B49" s="15" t="s">
        <v>1273</v>
      </c>
      <c r="E49" s="20">
        <v>1000460</v>
      </c>
      <c r="F49">
        <f t="shared" si="0"/>
        <v>0</v>
      </c>
      <c r="G49">
        <f t="shared" si="1"/>
        <v>0</v>
      </c>
    </row>
    <row r="50" spans="1:7" x14ac:dyDescent="0.2">
      <c r="A50" t="s">
        <v>73</v>
      </c>
      <c r="B50" s="15" t="s">
        <v>1273</v>
      </c>
      <c r="E50" s="20">
        <v>1000470</v>
      </c>
      <c r="F50">
        <f t="shared" si="0"/>
        <v>0</v>
      </c>
      <c r="G50">
        <f t="shared" si="1"/>
        <v>0</v>
      </c>
    </row>
    <row r="51" spans="1:7" x14ac:dyDescent="0.2">
      <c r="A51" t="s">
        <v>74</v>
      </c>
      <c r="B51" s="15" t="s">
        <v>1273</v>
      </c>
      <c r="E51" s="20">
        <v>1000480</v>
      </c>
      <c r="F51">
        <f t="shared" si="0"/>
        <v>0</v>
      </c>
      <c r="G51">
        <f t="shared" si="1"/>
        <v>0</v>
      </c>
    </row>
    <row r="52" spans="1:7" x14ac:dyDescent="0.2">
      <c r="A52" t="s">
        <v>75</v>
      </c>
      <c r="B52" s="15" t="s">
        <v>1273</v>
      </c>
      <c r="E52" s="20">
        <v>1000490</v>
      </c>
      <c r="F52">
        <f t="shared" si="0"/>
        <v>0</v>
      </c>
      <c r="G52">
        <f t="shared" si="1"/>
        <v>0</v>
      </c>
    </row>
    <row r="53" spans="1:7" x14ac:dyDescent="0.2">
      <c r="A53" t="s">
        <v>76</v>
      </c>
      <c r="B53" s="15" t="s">
        <v>1273</v>
      </c>
      <c r="E53" s="20">
        <v>1000500</v>
      </c>
      <c r="F53">
        <f t="shared" si="0"/>
        <v>0</v>
      </c>
      <c r="G53">
        <f t="shared" si="1"/>
        <v>0</v>
      </c>
    </row>
    <row r="54" spans="1:7" x14ac:dyDescent="0.2">
      <c r="A54" t="s">
        <v>77</v>
      </c>
      <c r="B54" s="15" t="s">
        <v>1273</v>
      </c>
      <c r="E54" s="20">
        <v>1000510</v>
      </c>
      <c r="F54">
        <f t="shared" si="0"/>
        <v>0</v>
      </c>
      <c r="G54">
        <f t="shared" si="1"/>
        <v>0</v>
      </c>
    </row>
    <row r="55" spans="1:7" x14ac:dyDescent="0.2">
      <c r="A55" t="s">
        <v>78</v>
      </c>
      <c r="B55" s="15" t="s">
        <v>1273</v>
      </c>
      <c r="E55" s="20">
        <v>1000520</v>
      </c>
      <c r="F55">
        <f t="shared" si="0"/>
        <v>0</v>
      </c>
      <c r="G55">
        <f t="shared" si="1"/>
        <v>0</v>
      </c>
    </row>
    <row r="56" spans="1:7" x14ac:dyDescent="0.2">
      <c r="A56" t="s">
        <v>79</v>
      </c>
      <c r="B56" s="15" t="s">
        <v>1273</v>
      </c>
      <c r="E56" s="20">
        <v>1000530</v>
      </c>
      <c r="F56">
        <f t="shared" si="0"/>
        <v>0</v>
      </c>
      <c r="G56">
        <f t="shared" si="1"/>
        <v>0</v>
      </c>
    </row>
    <row r="57" spans="1:7" x14ac:dyDescent="0.2">
      <c r="A57" t="s">
        <v>80</v>
      </c>
      <c r="B57" s="15" t="s">
        <v>1273</v>
      </c>
      <c r="E57" s="20">
        <v>1000540</v>
      </c>
      <c r="F57">
        <f t="shared" si="0"/>
        <v>0</v>
      </c>
      <c r="G57">
        <f t="shared" si="1"/>
        <v>0</v>
      </c>
    </row>
    <row r="58" spans="1:7" x14ac:dyDescent="0.2">
      <c r="A58" t="s">
        <v>81</v>
      </c>
      <c r="B58" s="15" t="s">
        <v>1273</v>
      </c>
      <c r="E58" s="20">
        <v>1000550</v>
      </c>
      <c r="F58">
        <f t="shared" si="0"/>
        <v>0</v>
      </c>
      <c r="G58">
        <f t="shared" si="1"/>
        <v>0</v>
      </c>
    </row>
    <row r="59" spans="1:7" x14ac:dyDescent="0.2">
      <c r="A59" t="s">
        <v>82</v>
      </c>
      <c r="B59" s="15" t="s">
        <v>1273</v>
      </c>
      <c r="E59" s="20">
        <v>1000560</v>
      </c>
      <c r="F59">
        <f t="shared" si="0"/>
        <v>0</v>
      </c>
      <c r="G59">
        <f t="shared" si="1"/>
        <v>0</v>
      </c>
    </row>
    <row r="60" spans="1:7" x14ac:dyDescent="0.2">
      <c r="A60" t="s">
        <v>83</v>
      </c>
      <c r="B60" s="15" t="s">
        <v>1273</v>
      </c>
      <c r="E60" s="20">
        <v>1000570</v>
      </c>
      <c r="F60">
        <f t="shared" si="0"/>
        <v>0</v>
      </c>
      <c r="G60">
        <f t="shared" si="1"/>
        <v>0</v>
      </c>
    </row>
    <row r="61" spans="1:7" x14ac:dyDescent="0.2">
      <c r="A61" t="s">
        <v>84</v>
      </c>
      <c r="B61" s="15" t="s">
        <v>1273</v>
      </c>
      <c r="E61" s="20">
        <v>1000580</v>
      </c>
      <c r="F61">
        <f t="shared" si="0"/>
        <v>0</v>
      </c>
      <c r="G61">
        <f t="shared" si="1"/>
        <v>0</v>
      </c>
    </row>
    <row r="62" spans="1:7" x14ac:dyDescent="0.2">
      <c r="A62" t="s">
        <v>85</v>
      </c>
      <c r="B62" s="15" t="s">
        <v>1273</v>
      </c>
      <c r="E62" s="20">
        <v>1000590</v>
      </c>
      <c r="F62">
        <f t="shared" si="0"/>
        <v>0</v>
      </c>
      <c r="G62">
        <f t="shared" si="1"/>
        <v>0</v>
      </c>
    </row>
    <row r="63" spans="1:7" x14ac:dyDescent="0.2">
      <c r="A63" t="s">
        <v>86</v>
      </c>
      <c r="B63" s="15" t="s">
        <v>1273</v>
      </c>
      <c r="E63" s="20">
        <v>1000600</v>
      </c>
      <c r="F63">
        <f t="shared" si="0"/>
        <v>0</v>
      </c>
      <c r="G63">
        <f t="shared" si="1"/>
        <v>0</v>
      </c>
    </row>
    <row r="64" spans="1:7" x14ac:dyDescent="0.2">
      <c r="A64" t="s">
        <v>87</v>
      </c>
      <c r="B64" s="15" t="s">
        <v>1273</v>
      </c>
      <c r="E64" s="20">
        <v>1000610</v>
      </c>
      <c r="F64">
        <f t="shared" si="0"/>
        <v>0</v>
      </c>
      <c r="G64">
        <f t="shared" si="1"/>
        <v>0</v>
      </c>
    </row>
    <row r="65" spans="1:7" x14ac:dyDescent="0.2">
      <c r="A65" t="s">
        <v>88</v>
      </c>
      <c r="B65" s="15" t="s">
        <v>1273</v>
      </c>
      <c r="E65" s="20">
        <v>1000620</v>
      </c>
      <c r="F65">
        <f t="shared" si="0"/>
        <v>0</v>
      </c>
      <c r="G65">
        <f t="shared" si="1"/>
        <v>0</v>
      </c>
    </row>
    <row r="66" spans="1:7" x14ac:dyDescent="0.2">
      <c r="A66" t="s">
        <v>89</v>
      </c>
      <c r="B66" s="15" t="s">
        <v>1273</v>
      </c>
      <c r="E66" s="20">
        <v>1000630</v>
      </c>
      <c r="F66">
        <f t="shared" si="0"/>
        <v>0</v>
      </c>
      <c r="G66">
        <f t="shared" si="1"/>
        <v>0</v>
      </c>
    </row>
    <row r="67" spans="1:7" x14ac:dyDescent="0.2">
      <c r="A67" t="s">
        <v>90</v>
      </c>
      <c r="B67" s="15" t="s">
        <v>1273</v>
      </c>
      <c r="E67" s="20">
        <v>1000640</v>
      </c>
      <c r="F67">
        <f t="shared" si="0"/>
        <v>0</v>
      </c>
      <c r="G67">
        <f t="shared" si="1"/>
        <v>0</v>
      </c>
    </row>
    <row r="68" spans="1:7" x14ac:dyDescent="0.2">
      <c r="A68" t="s">
        <v>91</v>
      </c>
      <c r="B68" s="15" t="s">
        <v>1273</v>
      </c>
      <c r="E68" s="20">
        <v>1000650</v>
      </c>
      <c r="F68">
        <f t="shared" ref="F68:F131" si="2">COUNTIFS($A$2:$A$1467,E68,B67:B1532,"Central Puget Sound")</f>
        <v>0</v>
      </c>
      <c r="G68">
        <f t="shared" ref="G68:G131" si="3">IF(F68&gt;0,1,F68)</f>
        <v>0</v>
      </c>
    </row>
    <row r="69" spans="1:7" x14ac:dyDescent="0.2">
      <c r="A69" t="s">
        <v>92</v>
      </c>
      <c r="B69" s="15" t="s">
        <v>1273</v>
      </c>
      <c r="E69" s="20">
        <v>1000660</v>
      </c>
      <c r="F69">
        <f t="shared" si="2"/>
        <v>0</v>
      </c>
      <c r="G69">
        <f t="shared" si="3"/>
        <v>0</v>
      </c>
    </row>
    <row r="70" spans="1:7" x14ac:dyDescent="0.2">
      <c r="A70" t="s">
        <v>93</v>
      </c>
      <c r="B70" s="15" t="s">
        <v>1273</v>
      </c>
      <c r="E70" s="20">
        <v>1000670</v>
      </c>
      <c r="F70">
        <f t="shared" si="2"/>
        <v>0</v>
      </c>
      <c r="G70">
        <f t="shared" si="3"/>
        <v>0</v>
      </c>
    </row>
    <row r="71" spans="1:7" x14ac:dyDescent="0.2">
      <c r="A71" t="s">
        <v>94</v>
      </c>
      <c r="B71" s="15" t="s">
        <v>1273</v>
      </c>
      <c r="E71" s="20">
        <v>1000680</v>
      </c>
      <c r="F71">
        <f t="shared" si="2"/>
        <v>0</v>
      </c>
      <c r="G71">
        <f t="shared" si="3"/>
        <v>0</v>
      </c>
    </row>
    <row r="72" spans="1:7" x14ac:dyDescent="0.2">
      <c r="A72" t="s">
        <v>95</v>
      </c>
      <c r="B72" s="15" t="s">
        <v>1273</v>
      </c>
      <c r="E72" s="20">
        <v>1000690</v>
      </c>
      <c r="F72">
        <f t="shared" si="2"/>
        <v>0</v>
      </c>
      <c r="G72">
        <f t="shared" si="3"/>
        <v>0</v>
      </c>
    </row>
    <row r="73" spans="1:7" x14ac:dyDescent="0.2">
      <c r="A73" t="s">
        <v>96</v>
      </c>
      <c r="B73" s="15" t="s">
        <v>1273</v>
      </c>
      <c r="E73" s="20">
        <v>1000700</v>
      </c>
      <c r="F73">
        <f t="shared" si="2"/>
        <v>0</v>
      </c>
      <c r="G73">
        <f t="shared" si="3"/>
        <v>0</v>
      </c>
    </row>
    <row r="74" spans="1:7" x14ac:dyDescent="0.2">
      <c r="A74" t="s">
        <v>97</v>
      </c>
      <c r="B74" s="15" t="s">
        <v>1273</v>
      </c>
      <c r="E74" s="20">
        <v>1000710</v>
      </c>
      <c r="F74">
        <f t="shared" si="2"/>
        <v>0</v>
      </c>
      <c r="G74">
        <f t="shared" si="3"/>
        <v>0</v>
      </c>
    </row>
    <row r="75" spans="1:7" x14ac:dyDescent="0.2">
      <c r="A75" t="s">
        <v>98</v>
      </c>
      <c r="B75" s="15" t="s">
        <v>1273</v>
      </c>
      <c r="E75" s="20">
        <v>1000720</v>
      </c>
      <c r="F75">
        <f t="shared" si="2"/>
        <v>0</v>
      </c>
      <c r="G75">
        <f t="shared" si="3"/>
        <v>0</v>
      </c>
    </row>
    <row r="76" spans="1:7" x14ac:dyDescent="0.2">
      <c r="A76" t="s">
        <v>99</v>
      </c>
      <c r="B76" s="15" t="s">
        <v>1273</v>
      </c>
      <c r="E76" s="20">
        <v>1000730</v>
      </c>
      <c r="F76">
        <f t="shared" si="2"/>
        <v>0</v>
      </c>
      <c r="G76">
        <f t="shared" si="3"/>
        <v>0</v>
      </c>
    </row>
    <row r="77" spans="1:7" x14ac:dyDescent="0.2">
      <c r="A77" t="s">
        <v>100</v>
      </c>
      <c r="B77" s="15" t="s">
        <v>1273</v>
      </c>
      <c r="E77" s="20">
        <v>1000740</v>
      </c>
      <c r="F77">
        <f t="shared" si="2"/>
        <v>0</v>
      </c>
      <c r="G77">
        <f t="shared" si="3"/>
        <v>0</v>
      </c>
    </row>
    <row r="78" spans="1:7" x14ac:dyDescent="0.2">
      <c r="A78" t="s">
        <v>101</v>
      </c>
      <c r="B78" s="15" t="s">
        <v>1273</v>
      </c>
      <c r="E78" s="20">
        <v>1000750</v>
      </c>
      <c r="F78">
        <f t="shared" si="2"/>
        <v>0</v>
      </c>
      <c r="G78">
        <f t="shared" si="3"/>
        <v>0</v>
      </c>
    </row>
    <row r="79" spans="1:7" x14ac:dyDescent="0.2">
      <c r="A79" t="s">
        <v>102</v>
      </c>
      <c r="B79" s="15" t="s">
        <v>1273</v>
      </c>
      <c r="E79" s="20">
        <v>1000760</v>
      </c>
      <c r="F79">
        <f t="shared" si="2"/>
        <v>0</v>
      </c>
      <c r="G79">
        <f t="shared" si="3"/>
        <v>0</v>
      </c>
    </row>
    <row r="80" spans="1:7" x14ac:dyDescent="0.2">
      <c r="A80" t="s">
        <v>103</v>
      </c>
      <c r="B80" s="15" t="s">
        <v>1273</v>
      </c>
      <c r="E80" s="20">
        <v>1000770</v>
      </c>
      <c r="F80">
        <f t="shared" si="2"/>
        <v>0</v>
      </c>
      <c r="G80">
        <f t="shared" si="3"/>
        <v>0</v>
      </c>
    </row>
    <row r="81" spans="1:7" x14ac:dyDescent="0.2">
      <c r="A81" t="s">
        <v>104</v>
      </c>
      <c r="B81" s="15" t="s">
        <v>1273</v>
      </c>
      <c r="E81" s="20">
        <v>1000780</v>
      </c>
      <c r="F81">
        <f t="shared" si="2"/>
        <v>0</v>
      </c>
      <c r="G81">
        <f t="shared" si="3"/>
        <v>0</v>
      </c>
    </row>
    <row r="82" spans="1:7" x14ac:dyDescent="0.2">
      <c r="A82" t="s">
        <v>105</v>
      </c>
      <c r="B82" s="15" t="s">
        <v>1273</v>
      </c>
      <c r="E82" s="20">
        <v>1000790</v>
      </c>
      <c r="F82">
        <f t="shared" si="2"/>
        <v>0</v>
      </c>
      <c r="G82">
        <f t="shared" si="3"/>
        <v>0</v>
      </c>
    </row>
    <row r="83" spans="1:7" x14ac:dyDescent="0.2">
      <c r="A83" t="s">
        <v>106</v>
      </c>
      <c r="B83" s="15" t="s">
        <v>1273</v>
      </c>
      <c r="E83" s="20">
        <v>1000800</v>
      </c>
      <c r="F83">
        <f t="shared" si="2"/>
        <v>0</v>
      </c>
      <c r="G83">
        <f t="shared" si="3"/>
        <v>0</v>
      </c>
    </row>
    <row r="84" spans="1:7" x14ac:dyDescent="0.2">
      <c r="A84" t="s">
        <v>107</v>
      </c>
      <c r="B84" s="15" t="s">
        <v>1273</v>
      </c>
      <c r="E84" s="20">
        <v>1000810</v>
      </c>
      <c r="F84">
        <f t="shared" si="2"/>
        <v>0</v>
      </c>
      <c r="G84">
        <f t="shared" si="3"/>
        <v>0</v>
      </c>
    </row>
    <row r="85" spans="1:7" x14ac:dyDescent="0.2">
      <c r="A85" t="s">
        <v>108</v>
      </c>
      <c r="B85" s="15" t="s">
        <v>1273</v>
      </c>
      <c r="E85" s="20">
        <v>1000820</v>
      </c>
      <c r="F85">
        <f t="shared" si="2"/>
        <v>0</v>
      </c>
      <c r="G85">
        <f t="shared" si="3"/>
        <v>0</v>
      </c>
    </row>
    <row r="86" spans="1:7" x14ac:dyDescent="0.2">
      <c r="A86" t="s">
        <v>109</v>
      </c>
      <c r="B86" s="15" t="s">
        <v>1273</v>
      </c>
      <c r="E86" s="20">
        <v>1000830</v>
      </c>
      <c r="F86">
        <f t="shared" si="2"/>
        <v>0</v>
      </c>
      <c r="G86">
        <f t="shared" si="3"/>
        <v>0</v>
      </c>
    </row>
    <row r="87" spans="1:7" x14ac:dyDescent="0.2">
      <c r="A87" t="s">
        <v>110</v>
      </c>
      <c r="B87" s="15" t="s">
        <v>1273</v>
      </c>
      <c r="E87" s="20">
        <v>1000840</v>
      </c>
      <c r="F87">
        <f t="shared" si="2"/>
        <v>0</v>
      </c>
      <c r="G87">
        <f t="shared" si="3"/>
        <v>0</v>
      </c>
    </row>
    <row r="88" spans="1:7" x14ac:dyDescent="0.2">
      <c r="A88" t="s">
        <v>111</v>
      </c>
      <c r="B88" s="15" t="s">
        <v>1273</v>
      </c>
      <c r="E88" s="20">
        <v>1000850</v>
      </c>
      <c r="F88">
        <f t="shared" si="2"/>
        <v>0</v>
      </c>
      <c r="G88">
        <f t="shared" si="3"/>
        <v>0</v>
      </c>
    </row>
    <row r="89" spans="1:7" x14ac:dyDescent="0.2">
      <c r="A89" t="s">
        <v>112</v>
      </c>
      <c r="B89" s="15" t="s">
        <v>1273</v>
      </c>
      <c r="E89" s="20">
        <v>1000860</v>
      </c>
      <c r="F89">
        <f t="shared" si="2"/>
        <v>0</v>
      </c>
      <c r="G89">
        <f t="shared" si="3"/>
        <v>0</v>
      </c>
    </row>
    <row r="90" spans="1:7" x14ac:dyDescent="0.2">
      <c r="A90" t="s">
        <v>113</v>
      </c>
      <c r="B90" s="15" t="s">
        <v>1273</v>
      </c>
      <c r="E90" s="20">
        <v>1000870</v>
      </c>
      <c r="F90">
        <f t="shared" si="2"/>
        <v>0</v>
      </c>
      <c r="G90">
        <f t="shared" si="3"/>
        <v>0</v>
      </c>
    </row>
    <row r="91" spans="1:7" x14ac:dyDescent="0.2">
      <c r="A91" t="s">
        <v>114</v>
      </c>
      <c r="B91" s="15" t="s">
        <v>1273</v>
      </c>
      <c r="E91" s="20">
        <v>1000880</v>
      </c>
      <c r="F91">
        <f t="shared" si="2"/>
        <v>0</v>
      </c>
      <c r="G91">
        <f t="shared" si="3"/>
        <v>0</v>
      </c>
    </row>
    <row r="92" spans="1:7" x14ac:dyDescent="0.2">
      <c r="A92" t="s">
        <v>115</v>
      </c>
      <c r="B92" s="15" t="s">
        <v>1273</v>
      </c>
      <c r="E92" s="20">
        <v>1000890</v>
      </c>
      <c r="F92">
        <f t="shared" si="2"/>
        <v>0</v>
      </c>
      <c r="G92">
        <f t="shared" si="3"/>
        <v>0</v>
      </c>
    </row>
    <row r="93" spans="1:7" x14ac:dyDescent="0.2">
      <c r="A93" t="s">
        <v>116</v>
      </c>
      <c r="B93" s="15" t="s">
        <v>1273</v>
      </c>
      <c r="E93" s="20">
        <v>1000900</v>
      </c>
      <c r="F93">
        <f t="shared" si="2"/>
        <v>0</v>
      </c>
      <c r="G93">
        <f t="shared" si="3"/>
        <v>0</v>
      </c>
    </row>
    <row r="94" spans="1:7" x14ac:dyDescent="0.2">
      <c r="A94" t="s">
        <v>117</v>
      </c>
      <c r="B94" s="15" t="s">
        <v>1273</v>
      </c>
      <c r="E94" s="20">
        <v>1000910</v>
      </c>
      <c r="F94">
        <f t="shared" si="2"/>
        <v>0</v>
      </c>
      <c r="G94">
        <f t="shared" si="3"/>
        <v>0</v>
      </c>
    </row>
    <row r="95" spans="1:7" x14ac:dyDescent="0.2">
      <c r="A95" t="s">
        <v>118</v>
      </c>
      <c r="B95" s="15" t="s">
        <v>1273</v>
      </c>
      <c r="E95" s="20">
        <v>1000920</v>
      </c>
      <c r="F95">
        <f t="shared" si="2"/>
        <v>0</v>
      </c>
      <c r="G95">
        <f t="shared" si="3"/>
        <v>0</v>
      </c>
    </row>
    <row r="96" spans="1:7" x14ac:dyDescent="0.2">
      <c r="A96" t="s">
        <v>119</v>
      </c>
      <c r="B96" s="15" t="s">
        <v>1273</v>
      </c>
      <c r="E96" s="20">
        <v>1000930</v>
      </c>
      <c r="F96">
        <f t="shared" si="2"/>
        <v>0</v>
      </c>
      <c r="G96">
        <f t="shared" si="3"/>
        <v>0</v>
      </c>
    </row>
    <row r="97" spans="1:7" x14ac:dyDescent="0.2">
      <c r="A97" t="s">
        <v>120</v>
      </c>
      <c r="B97" s="15" t="s">
        <v>1273</v>
      </c>
      <c r="E97" s="20">
        <v>1000940</v>
      </c>
      <c r="F97">
        <f t="shared" si="2"/>
        <v>0</v>
      </c>
      <c r="G97">
        <f t="shared" si="3"/>
        <v>0</v>
      </c>
    </row>
    <row r="98" spans="1:7" x14ac:dyDescent="0.2">
      <c r="A98" t="s">
        <v>121</v>
      </c>
      <c r="B98" s="15" t="s">
        <v>1273</v>
      </c>
      <c r="E98" s="20">
        <v>1000950</v>
      </c>
      <c r="F98">
        <f t="shared" si="2"/>
        <v>0</v>
      </c>
      <c r="G98">
        <f t="shared" si="3"/>
        <v>0</v>
      </c>
    </row>
    <row r="99" spans="1:7" x14ac:dyDescent="0.2">
      <c r="A99" t="s">
        <v>122</v>
      </c>
      <c r="B99" s="15" t="s">
        <v>1273</v>
      </c>
      <c r="E99" s="20">
        <v>1000960</v>
      </c>
      <c r="F99">
        <f t="shared" si="2"/>
        <v>0</v>
      </c>
      <c r="G99">
        <f t="shared" si="3"/>
        <v>0</v>
      </c>
    </row>
    <row r="100" spans="1:7" x14ac:dyDescent="0.2">
      <c r="A100" t="s">
        <v>123</v>
      </c>
      <c r="B100" s="15" t="s">
        <v>1273</v>
      </c>
      <c r="E100" s="20">
        <v>1000970</v>
      </c>
      <c r="F100">
        <f t="shared" si="2"/>
        <v>0</v>
      </c>
      <c r="G100">
        <f t="shared" si="3"/>
        <v>0</v>
      </c>
    </row>
    <row r="101" spans="1:7" x14ac:dyDescent="0.2">
      <c r="A101" t="s">
        <v>124</v>
      </c>
      <c r="B101" s="15" t="s">
        <v>1273</v>
      </c>
      <c r="E101" s="20">
        <v>1000980</v>
      </c>
      <c r="F101">
        <f t="shared" si="2"/>
        <v>0</v>
      </c>
      <c r="G101">
        <f t="shared" si="3"/>
        <v>0</v>
      </c>
    </row>
    <row r="102" spans="1:7" x14ac:dyDescent="0.2">
      <c r="A102" t="s">
        <v>125</v>
      </c>
      <c r="B102" s="15" t="s">
        <v>1273</v>
      </c>
      <c r="E102" s="20">
        <v>1000990</v>
      </c>
      <c r="F102">
        <f t="shared" si="2"/>
        <v>0</v>
      </c>
      <c r="G102">
        <f t="shared" si="3"/>
        <v>0</v>
      </c>
    </row>
    <row r="103" spans="1:7" x14ac:dyDescent="0.2">
      <c r="A103" t="s">
        <v>126</v>
      </c>
      <c r="B103" s="15" t="s">
        <v>1273</v>
      </c>
      <c r="E103" s="20">
        <v>1001000</v>
      </c>
      <c r="F103">
        <f t="shared" si="2"/>
        <v>0</v>
      </c>
      <c r="G103">
        <f t="shared" si="3"/>
        <v>0</v>
      </c>
    </row>
    <row r="104" spans="1:7" x14ac:dyDescent="0.2">
      <c r="A104" t="s">
        <v>127</v>
      </c>
      <c r="B104" s="15" t="s">
        <v>1273</v>
      </c>
      <c r="E104" s="20">
        <v>1001010</v>
      </c>
      <c r="F104">
        <f t="shared" si="2"/>
        <v>0</v>
      </c>
      <c r="G104">
        <f t="shared" si="3"/>
        <v>0</v>
      </c>
    </row>
    <row r="105" spans="1:7" x14ac:dyDescent="0.2">
      <c r="A105" t="s">
        <v>128</v>
      </c>
      <c r="B105" s="15" t="s">
        <v>1273</v>
      </c>
      <c r="E105" s="20">
        <v>1001020</v>
      </c>
      <c r="F105">
        <f t="shared" si="2"/>
        <v>0</v>
      </c>
      <c r="G105">
        <f t="shared" si="3"/>
        <v>0</v>
      </c>
    </row>
    <row r="106" spans="1:7" x14ac:dyDescent="0.2">
      <c r="A106" t="s">
        <v>129</v>
      </c>
      <c r="B106" s="15" t="s">
        <v>1273</v>
      </c>
      <c r="E106" s="20">
        <v>1001030</v>
      </c>
      <c r="F106">
        <f t="shared" si="2"/>
        <v>0</v>
      </c>
      <c r="G106">
        <f t="shared" si="3"/>
        <v>0</v>
      </c>
    </row>
    <row r="107" spans="1:7" x14ac:dyDescent="0.2">
      <c r="A107" t="s">
        <v>130</v>
      </c>
      <c r="B107" s="15" t="s">
        <v>1273</v>
      </c>
      <c r="E107" s="20">
        <v>1001040</v>
      </c>
      <c r="F107">
        <f t="shared" si="2"/>
        <v>0</v>
      </c>
      <c r="G107">
        <f t="shared" si="3"/>
        <v>0</v>
      </c>
    </row>
    <row r="108" spans="1:7" x14ac:dyDescent="0.2">
      <c r="A108" t="s">
        <v>131</v>
      </c>
      <c r="B108" s="15" t="s">
        <v>1273</v>
      </c>
      <c r="E108" s="20">
        <v>1001050</v>
      </c>
      <c r="F108">
        <f t="shared" si="2"/>
        <v>0</v>
      </c>
      <c r="G108">
        <f t="shared" si="3"/>
        <v>0</v>
      </c>
    </row>
    <row r="109" spans="1:7" x14ac:dyDescent="0.2">
      <c r="A109" t="s">
        <v>132</v>
      </c>
      <c r="B109" s="15" t="s">
        <v>1273</v>
      </c>
      <c r="E109" s="20">
        <v>1001060</v>
      </c>
      <c r="F109">
        <f t="shared" si="2"/>
        <v>0</v>
      </c>
      <c r="G109">
        <f t="shared" si="3"/>
        <v>0</v>
      </c>
    </row>
    <row r="110" spans="1:7" x14ac:dyDescent="0.2">
      <c r="A110" t="s">
        <v>133</v>
      </c>
      <c r="B110" s="15" t="s">
        <v>1273</v>
      </c>
      <c r="E110" s="20">
        <v>1001070</v>
      </c>
      <c r="F110">
        <f t="shared" si="2"/>
        <v>0</v>
      </c>
      <c r="G110">
        <f t="shared" si="3"/>
        <v>0</v>
      </c>
    </row>
    <row r="111" spans="1:7" x14ac:dyDescent="0.2">
      <c r="A111" t="s">
        <v>134</v>
      </c>
      <c r="B111" s="15" t="s">
        <v>1273</v>
      </c>
      <c r="E111" s="20">
        <v>1001080</v>
      </c>
      <c r="F111">
        <f t="shared" si="2"/>
        <v>0</v>
      </c>
      <c r="G111">
        <f t="shared" si="3"/>
        <v>0</v>
      </c>
    </row>
    <row r="112" spans="1:7" x14ac:dyDescent="0.2">
      <c r="A112" t="s">
        <v>135</v>
      </c>
      <c r="B112" s="15" t="s">
        <v>1273</v>
      </c>
      <c r="E112" s="20">
        <v>1001090</v>
      </c>
      <c r="F112">
        <f t="shared" si="2"/>
        <v>0</v>
      </c>
      <c r="G112">
        <f t="shared" si="3"/>
        <v>0</v>
      </c>
    </row>
    <row r="113" spans="1:7" x14ac:dyDescent="0.2">
      <c r="A113" t="s">
        <v>136</v>
      </c>
      <c r="B113" s="15" t="s">
        <v>1273</v>
      </c>
      <c r="E113" s="20">
        <v>1001100</v>
      </c>
      <c r="F113">
        <f t="shared" si="2"/>
        <v>0</v>
      </c>
      <c r="G113">
        <f t="shared" si="3"/>
        <v>0</v>
      </c>
    </row>
    <row r="114" spans="1:7" x14ac:dyDescent="0.2">
      <c r="A114" t="s">
        <v>137</v>
      </c>
      <c r="B114" s="15" t="s">
        <v>1273</v>
      </c>
      <c r="E114" s="20">
        <v>1001110</v>
      </c>
      <c r="F114">
        <f t="shared" si="2"/>
        <v>0</v>
      </c>
      <c r="G114">
        <f t="shared" si="3"/>
        <v>0</v>
      </c>
    </row>
    <row r="115" spans="1:7" x14ac:dyDescent="0.2">
      <c r="A115" t="s">
        <v>138</v>
      </c>
      <c r="B115" s="15" t="s">
        <v>1273</v>
      </c>
      <c r="E115" s="20">
        <v>1001120</v>
      </c>
      <c r="F115">
        <f t="shared" si="2"/>
        <v>0</v>
      </c>
      <c r="G115">
        <f t="shared" si="3"/>
        <v>0</v>
      </c>
    </row>
    <row r="116" spans="1:7" x14ac:dyDescent="0.2">
      <c r="A116" t="s">
        <v>1355</v>
      </c>
      <c r="B116" s="15" t="s">
        <v>1273</v>
      </c>
      <c r="E116" s="20">
        <v>1001130</v>
      </c>
      <c r="F116">
        <f t="shared" si="2"/>
        <v>0</v>
      </c>
      <c r="G116">
        <f t="shared" si="3"/>
        <v>0</v>
      </c>
    </row>
    <row r="117" spans="1:7" x14ac:dyDescent="0.2">
      <c r="A117" t="s">
        <v>139</v>
      </c>
      <c r="B117" s="15" t="s">
        <v>1273</v>
      </c>
      <c r="E117" s="20">
        <v>1001131</v>
      </c>
      <c r="F117">
        <f t="shared" si="2"/>
        <v>0</v>
      </c>
      <c r="G117">
        <f t="shared" si="3"/>
        <v>0</v>
      </c>
    </row>
    <row r="118" spans="1:7" x14ac:dyDescent="0.2">
      <c r="A118" t="s">
        <v>140</v>
      </c>
      <c r="B118" s="15" t="s">
        <v>1273</v>
      </c>
      <c r="E118" s="20">
        <v>1001140</v>
      </c>
      <c r="F118">
        <f t="shared" si="2"/>
        <v>0</v>
      </c>
      <c r="G118">
        <f t="shared" si="3"/>
        <v>0</v>
      </c>
    </row>
    <row r="119" spans="1:7" x14ac:dyDescent="0.2">
      <c r="A119" t="s">
        <v>141</v>
      </c>
      <c r="B119" s="15" t="s">
        <v>1273</v>
      </c>
      <c r="E119" s="20">
        <v>1001150</v>
      </c>
      <c r="F119">
        <f t="shared" si="2"/>
        <v>0</v>
      </c>
      <c r="G119">
        <f t="shared" si="3"/>
        <v>0</v>
      </c>
    </row>
    <row r="120" spans="1:7" x14ac:dyDescent="0.2">
      <c r="A120" t="s">
        <v>142</v>
      </c>
      <c r="B120" s="15" t="s">
        <v>1273</v>
      </c>
      <c r="E120" s="20">
        <v>1001160</v>
      </c>
      <c r="F120">
        <f t="shared" si="2"/>
        <v>0</v>
      </c>
      <c r="G120">
        <f t="shared" si="3"/>
        <v>0</v>
      </c>
    </row>
    <row r="121" spans="1:7" x14ac:dyDescent="0.2">
      <c r="A121" t="s">
        <v>143</v>
      </c>
      <c r="B121" s="15" t="s">
        <v>1273</v>
      </c>
      <c r="E121" s="20">
        <v>1001170</v>
      </c>
      <c r="F121">
        <f t="shared" si="2"/>
        <v>0</v>
      </c>
      <c r="G121">
        <f t="shared" si="3"/>
        <v>0</v>
      </c>
    </row>
    <row r="122" spans="1:7" x14ac:dyDescent="0.2">
      <c r="A122" t="s">
        <v>144</v>
      </c>
      <c r="B122" s="15" t="s">
        <v>1273</v>
      </c>
      <c r="E122" s="20">
        <v>1001180</v>
      </c>
      <c r="F122">
        <f t="shared" si="2"/>
        <v>0</v>
      </c>
      <c r="G122">
        <f t="shared" si="3"/>
        <v>0</v>
      </c>
    </row>
    <row r="123" spans="1:7" x14ac:dyDescent="0.2">
      <c r="A123" t="s">
        <v>145</v>
      </c>
      <c r="B123" s="15" t="s">
        <v>1273</v>
      </c>
      <c r="E123" s="20">
        <v>1001190</v>
      </c>
      <c r="F123">
        <f t="shared" si="2"/>
        <v>0</v>
      </c>
      <c r="G123">
        <f t="shared" si="3"/>
        <v>0</v>
      </c>
    </row>
    <row r="124" spans="1:7" x14ac:dyDescent="0.2">
      <c r="A124" t="s">
        <v>146</v>
      </c>
      <c r="B124" s="15" t="s">
        <v>1273</v>
      </c>
      <c r="E124" s="20">
        <v>1001200</v>
      </c>
      <c r="F124">
        <f t="shared" si="2"/>
        <v>0</v>
      </c>
      <c r="G124">
        <f t="shared" si="3"/>
        <v>0</v>
      </c>
    </row>
    <row r="125" spans="1:7" x14ac:dyDescent="0.2">
      <c r="A125" t="s">
        <v>1356</v>
      </c>
      <c r="B125" s="15" t="s">
        <v>1273</v>
      </c>
      <c r="E125" s="20">
        <v>1001210</v>
      </c>
      <c r="F125">
        <f t="shared" si="2"/>
        <v>0</v>
      </c>
      <c r="G125">
        <f t="shared" si="3"/>
        <v>0</v>
      </c>
    </row>
    <row r="126" spans="1:7" x14ac:dyDescent="0.2">
      <c r="A126" t="s">
        <v>149</v>
      </c>
      <c r="B126" s="15" t="s">
        <v>1273</v>
      </c>
      <c r="E126" s="20">
        <v>1001229</v>
      </c>
      <c r="F126">
        <f t="shared" si="2"/>
        <v>0</v>
      </c>
      <c r="G126">
        <f t="shared" si="3"/>
        <v>0</v>
      </c>
    </row>
    <row r="127" spans="1:7" x14ac:dyDescent="0.2">
      <c r="A127" t="s">
        <v>150</v>
      </c>
      <c r="B127" s="15" t="s">
        <v>1273</v>
      </c>
      <c r="E127" s="20">
        <v>1001230</v>
      </c>
      <c r="F127">
        <f t="shared" si="2"/>
        <v>0</v>
      </c>
      <c r="G127">
        <f t="shared" si="3"/>
        <v>0</v>
      </c>
    </row>
    <row r="128" spans="1:7" x14ac:dyDescent="0.2">
      <c r="A128" t="s">
        <v>151</v>
      </c>
      <c r="B128" s="15" t="s">
        <v>1273</v>
      </c>
      <c r="E128" s="20">
        <v>1001240</v>
      </c>
      <c r="F128">
        <f t="shared" si="2"/>
        <v>0</v>
      </c>
      <c r="G128">
        <f t="shared" si="3"/>
        <v>0</v>
      </c>
    </row>
    <row r="129" spans="1:7" x14ac:dyDescent="0.2">
      <c r="A129" t="s">
        <v>152</v>
      </c>
      <c r="B129" s="15" t="s">
        <v>1273</v>
      </c>
      <c r="E129" s="20">
        <v>1001250</v>
      </c>
      <c r="F129">
        <f t="shared" si="2"/>
        <v>0</v>
      </c>
      <c r="G129">
        <f t="shared" si="3"/>
        <v>0</v>
      </c>
    </row>
    <row r="130" spans="1:7" x14ac:dyDescent="0.2">
      <c r="A130" t="s">
        <v>153</v>
      </c>
      <c r="B130" s="15" t="s">
        <v>1273</v>
      </c>
      <c r="E130" s="20">
        <v>1001260</v>
      </c>
      <c r="F130">
        <f t="shared" si="2"/>
        <v>0</v>
      </c>
      <c r="G130">
        <f t="shared" si="3"/>
        <v>0</v>
      </c>
    </row>
    <row r="131" spans="1:7" x14ac:dyDescent="0.2">
      <c r="A131" t="s">
        <v>154</v>
      </c>
      <c r="B131" s="15" t="s">
        <v>1273</v>
      </c>
      <c r="E131" s="20">
        <v>1001270</v>
      </c>
      <c r="F131">
        <f t="shared" si="2"/>
        <v>0</v>
      </c>
      <c r="G131">
        <f t="shared" si="3"/>
        <v>0</v>
      </c>
    </row>
    <row r="132" spans="1:7" x14ac:dyDescent="0.2">
      <c r="A132" t="s">
        <v>155</v>
      </c>
      <c r="B132" s="15" t="s">
        <v>1273</v>
      </c>
      <c r="E132" s="20">
        <v>1001280</v>
      </c>
      <c r="F132">
        <f t="shared" ref="F132:F195" si="4">COUNTIFS($A$2:$A$1467,E132,B131:B1596,"Central Puget Sound")</f>
        <v>0</v>
      </c>
      <c r="G132">
        <f t="shared" ref="G132:G195" si="5">IF(F132&gt;0,1,F132)</f>
        <v>0</v>
      </c>
    </row>
    <row r="133" spans="1:7" x14ac:dyDescent="0.2">
      <c r="A133" t="s">
        <v>156</v>
      </c>
      <c r="B133" s="15" t="s">
        <v>1273</v>
      </c>
      <c r="E133" s="20">
        <v>1001290</v>
      </c>
      <c r="F133">
        <f t="shared" si="4"/>
        <v>0</v>
      </c>
      <c r="G133">
        <f t="shared" si="5"/>
        <v>0</v>
      </c>
    </row>
    <row r="134" spans="1:7" x14ac:dyDescent="0.2">
      <c r="A134" t="s">
        <v>157</v>
      </c>
      <c r="B134" s="15" t="s">
        <v>1273</v>
      </c>
      <c r="E134" s="20">
        <v>1001300</v>
      </c>
      <c r="F134">
        <f t="shared" si="4"/>
        <v>0</v>
      </c>
      <c r="G134">
        <f t="shared" si="5"/>
        <v>0</v>
      </c>
    </row>
    <row r="135" spans="1:7" x14ac:dyDescent="0.2">
      <c r="A135" t="s">
        <v>158</v>
      </c>
      <c r="B135" s="15" t="s">
        <v>1273</v>
      </c>
      <c r="E135" s="20">
        <v>1001310</v>
      </c>
      <c r="F135">
        <f t="shared" si="4"/>
        <v>0</v>
      </c>
      <c r="G135">
        <f t="shared" si="5"/>
        <v>0</v>
      </c>
    </row>
    <row r="136" spans="1:7" x14ac:dyDescent="0.2">
      <c r="A136" t="s">
        <v>159</v>
      </c>
      <c r="B136" s="15" t="s">
        <v>1273</v>
      </c>
      <c r="E136" s="20">
        <v>1001320</v>
      </c>
      <c r="F136">
        <f t="shared" si="4"/>
        <v>0</v>
      </c>
      <c r="G136">
        <f t="shared" si="5"/>
        <v>0</v>
      </c>
    </row>
    <row r="137" spans="1:7" x14ac:dyDescent="0.2">
      <c r="A137" t="s">
        <v>160</v>
      </c>
      <c r="B137" s="15" t="s">
        <v>1273</v>
      </c>
      <c r="E137" s="20">
        <v>1001330</v>
      </c>
      <c r="F137">
        <f t="shared" si="4"/>
        <v>0</v>
      </c>
      <c r="G137">
        <f t="shared" si="5"/>
        <v>0</v>
      </c>
    </row>
    <row r="138" spans="1:7" x14ac:dyDescent="0.2">
      <c r="A138" t="s">
        <v>161</v>
      </c>
      <c r="B138" s="15" t="s">
        <v>1273</v>
      </c>
      <c r="E138" s="20">
        <v>1001340</v>
      </c>
      <c r="F138">
        <f t="shared" si="4"/>
        <v>0</v>
      </c>
      <c r="G138">
        <f t="shared" si="5"/>
        <v>0</v>
      </c>
    </row>
    <row r="139" spans="1:7" x14ac:dyDescent="0.2">
      <c r="A139" t="s">
        <v>162</v>
      </c>
      <c r="B139" s="15" t="s">
        <v>1273</v>
      </c>
      <c r="E139" s="20">
        <v>1001350</v>
      </c>
      <c r="F139">
        <f t="shared" si="4"/>
        <v>0</v>
      </c>
      <c r="G139">
        <f t="shared" si="5"/>
        <v>0</v>
      </c>
    </row>
    <row r="140" spans="1:7" x14ac:dyDescent="0.2">
      <c r="A140" t="s">
        <v>163</v>
      </c>
      <c r="B140" s="15" t="s">
        <v>1273</v>
      </c>
      <c r="E140" s="20">
        <v>1001360</v>
      </c>
      <c r="F140">
        <f t="shared" si="4"/>
        <v>0</v>
      </c>
      <c r="G140">
        <f t="shared" si="5"/>
        <v>0</v>
      </c>
    </row>
    <row r="141" spans="1:7" x14ac:dyDescent="0.2">
      <c r="A141" t="s">
        <v>164</v>
      </c>
      <c r="B141" s="15" t="s">
        <v>1273</v>
      </c>
      <c r="E141" s="20">
        <v>1001370</v>
      </c>
      <c r="F141">
        <f t="shared" si="4"/>
        <v>0</v>
      </c>
      <c r="G141">
        <f t="shared" si="5"/>
        <v>0</v>
      </c>
    </row>
    <row r="142" spans="1:7" x14ac:dyDescent="0.2">
      <c r="A142" t="s">
        <v>165</v>
      </c>
      <c r="B142" s="15" t="s">
        <v>1273</v>
      </c>
      <c r="E142" s="20">
        <v>1001380</v>
      </c>
      <c r="F142">
        <f t="shared" si="4"/>
        <v>0</v>
      </c>
      <c r="G142">
        <f t="shared" si="5"/>
        <v>0</v>
      </c>
    </row>
    <row r="143" spans="1:7" x14ac:dyDescent="0.2">
      <c r="A143" t="s">
        <v>166</v>
      </c>
      <c r="B143" s="15" t="s">
        <v>1273</v>
      </c>
      <c r="E143" s="20">
        <v>1001390</v>
      </c>
      <c r="F143">
        <f t="shared" si="4"/>
        <v>0</v>
      </c>
      <c r="G143">
        <f t="shared" si="5"/>
        <v>0</v>
      </c>
    </row>
    <row r="144" spans="1:7" x14ac:dyDescent="0.2">
      <c r="A144" t="s">
        <v>167</v>
      </c>
      <c r="B144" s="15" t="s">
        <v>1273</v>
      </c>
      <c r="E144" s="20">
        <v>1001400</v>
      </c>
      <c r="F144">
        <f t="shared" si="4"/>
        <v>0</v>
      </c>
      <c r="G144">
        <f t="shared" si="5"/>
        <v>0</v>
      </c>
    </row>
    <row r="145" spans="1:7" x14ac:dyDescent="0.2">
      <c r="A145" t="s">
        <v>168</v>
      </c>
      <c r="B145" s="15" t="s">
        <v>1273</v>
      </c>
      <c r="E145" s="20">
        <v>1001410</v>
      </c>
      <c r="F145">
        <f t="shared" si="4"/>
        <v>0</v>
      </c>
      <c r="G145">
        <f t="shared" si="5"/>
        <v>0</v>
      </c>
    </row>
    <row r="146" spans="1:7" x14ac:dyDescent="0.2">
      <c r="A146" t="s">
        <v>169</v>
      </c>
      <c r="B146" s="15" t="s">
        <v>1273</v>
      </c>
      <c r="E146" s="20">
        <v>1001420</v>
      </c>
      <c r="F146">
        <f t="shared" si="4"/>
        <v>0</v>
      </c>
      <c r="G146">
        <f t="shared" si="5"/>
        <v>0</v>
      </c>
    </row>
    <row r="147" spans="1:7" x14ac:dyDescent="0.2">
      <c r="A147" t="s">
        <v>170</v>
      </c>
      <c r="B147" s="15" t="s">
        <v>1273</v>
      </c>
      <c r="E147" s="20">
        <v>1001430</v>
      </c>
      <c r="F147">
        <f t="shared" si="4"/>
        <v>0</v>
      </c>
      <c r="G147">
        <f t="shared" si="5"/>
        <v>0</v>
      </c>
    </row>
    <row r="148" spans="1:7" x14ac:dyDescent="0.2">
      <c r="A148" t="s">
        <v>171</v>
      </c>
      <c r="B148" s="15" t="s">
        <v>1273</v>
      </c>
      <c r="E148" s="20">
        <v>1001440</v>
      </c>
      <c r="F148">
        <f t="shared" si="4"/>
        <v>0</v>
      </c>
      <c r="G148">
        <f t="shared" si="5"/>
        <v>0</v>
      </c>
    </row>
    <row r="149" spans="1:7" x14ac:dyDescent="0.2">
      <c r="A149" t="s">
        <v>172</v>
      </c>
      <c r="B149" s="15" t="s">
        <v>1273</v>
      </c>
      <c r="E149" s="20">
        <v>1001450</v>
      </c>
      <c r="F149">
        <f t="shared" si="4"/>
        <v>0</v>
      </c>
      <c r="G149">
        <f t="shared" si="5"/>
        <v>0</v>
      </c>
    </row>
    <row r="150" spans="1:7" x14ac:dyDescent="0.2">
      <c r="A150" t="s">
        <v>173</v>
      </c>
      <c r="B150" s="15" t="s">
        <v>1273</v>
      </c>
      <c r="E150" s="20">
        <v>1001460</v>
      </c>
      <c r="F150">
        <f t="shared" si="4"/>
        <v>0</v>
      </c>
      <c r="G150">
        <f t="shared" si="5"/>
        <v>0</v>
      </c>
    </row>
    <row r="151" spans="1:7" x14ac:dyDescent="0.2">
      <c r="A151" t="s">
        <v>174</v>
      </c>
      <c r="B151" s="15" t="s">
        <v>1273</v>
      </c>
      <c r="E151" s="20">
        <v>1001470</v>
      </c>
      <c r="F151">
        <f t="shared" si="4"/>
        <v>0</v>
      </c>
      <c r="G151">
        <f t="shared" si="5"/>
        <v>0</v>
      </c>
    </row>
    <row r="152" spans="1:7" x14ac:dyDescent="0.2">
      <c r="A152" t="s">
        <v>175</v>
      </c>
      <c r="B152" s="15" t="s">
        <v>1273</v>
      </c>
      <c r="E152" s="20">
        <v>1001480</v>
      </c>
      <c r="F152">
        <f t="shared" si="4"/>
        <v>0</v>
      </c>
      <c r="G152">
        <f t="shared" si="5"/>
        <v>0</v>
      </c>
    </row>
    <row r="153" spans="1:7" x14ac:dyDescent="0.2">
      <c r="A153" t="s">
        <v>176</v>
      </c>
      <c r="B153" s="15" t="s">
        <v>1273</v>
      </c>
      <c r="E153" s="20">
        <v>1001490</v>
      </c>
      <c r="F153">
        <f t="shared" si="4"/>
        <v>0</v>
      </c>
      <c r="G153">
        <f t="shared" si="5"/>
        <v>0</v>
      </c>
    </row>
    <row r="154" spans="1:7" x14ac:dyDescent="0.2">
      <c r="A154" t="s">
        <v>177</v>
      </c>
      <c r="B154" s="15" t="s">
        <v>1273</v>
      </c>
      <c r="E154" s="20">
        <v>1001500</v>
      </c>
      <c r="F154">
        <f t="shared" si="4"/>
        <v>0</v>
      </c>
      <c r="G154">
        <f t="shared" si="5"/>
        <v>0</v>
      </c>
    </row>
    <row r="155" spans="1:7" x14ac:dyDescent="0.2">
      <c r="A155" t="s">
        <v>178</v>
      </c>
      <c r="B155" s="15" t="s">
        <v>1273</v>
      </c>
      <c r="E155" s="20">
        <v>1001510</v>
      </c>
      <c r="F155">
        <f t="shared" si="4"/>
        <v>0</v>
      </c>
      <c r="G155">
        <f t="shared" si="5"/>
        <v>0</v>
      </c>
    </row>
    <row r="156" spans="1:7" x14ac:dyDescent="0.2">
      <c r="A156" t="s">
        <v>179</v>
      </c>
      <c r="B156" s="15" t="s">
        <v>1273</v>
      </c>
      <c r="E156" s="20">
        <v>1001520</v>
      </c>
      <c r="F156">
        <f t="shared" si="4"/>
        <v>0</v>
      </c>
      <c r="G156">
        <f t="shared" si="5"/>
        <v>0</v>
      </c>
    </row>
    <row r="157" spans="1:7" x14ac:dyDescent="0.2">
      <c r="A157" t="s">
        <v>1357</v>
      </c>
      <c r="B157" s="15" t="s">
        <v>1273</v>
      </c>
      <c r="E157" s="20">
        <v>1001530</v>
      </c>
      <c r="F157">
        <f t="shared" si="4"/>
        <v>0</v>
      </c>
      <c r="G157">
        <f t="shared" si="5"/>
        <v>0</v>
      </c>
    </row>
    <row r="158" spans="1:7" x14ac:dyDescent="0.2">
      <c r="A158" t="s">
        <v>1358</v>
      </c>
      <c r="B158" s="15" t="s">
        <v>1273</v>
      </c>
      <c r="E158" s="20">
        <v>1001540</v>
      </c>
      <c r="F158">
        <f t="shared" si="4"/>
        <v>0</v>
      </c>
      <c r="G158">
        <f t="shared" si="5"/>
        <v>0</v>
      </c>
    </row>
    <row r="159" spans="1:7" x14ac:dyDescent="0.2">
      <c r="A159" t="s">
        <v>181</v>
      </c>
      <c r="B159" s="15" t="s">
        <v>1273</v>
      </c>
      <c r="E159" s="20">
        <v>1001550</v>
      </c>
      <c r="F159">
        <f t="shared" si="4"/>
        <v>0</v>
      </c>
      <c r="G159">
        <f t="shared" si="5"/>
        <v>0</v>
      </c>
    </row>
    <row r="160" spans="1:7" x14ac:dyDescent="0.2">
      <c r="A160" t="s">
        <v>182</v>
      </c>
      <c r="B160" s="15" t="s">
        <v>1273</v>
      </c>
      <c r="E160" s="20">
        <v>1001560</v>
      </c>
      <c r="F160">
        <f t="shared" si="4"/>
        <v>0</v>
      </c>
      <c r="G160">
        <f t="shared" si="5"/>
        <v>0</v>
      </c>
    </row>
    <row r="161" spans="1:7" x14ac:dyDescent="0.2">
      <c r="A161" t="s">
        <v>183</v>
      </c>
      <c r="B161" s="15" t="s">
        <v>1273</v>
      </c>
      <c r="E161" s="20">
        <v>1001570</v>
      </c>
      <c r="F161">
        <f t="shared" si="4"/>
        <v>0</v>
      </c>
      <c r="G161">
        <f t="shared" si="5"/>
        <v>0</v>
      </c>
    </row>
    <row r="162" spans="1:7" x14ac:dyDescent="0.2">
      <c r="A162" t="s">
        <v>185</v>
      </c>
      <c r="B162" s="15" t="s">
        <v>1273</v>
      </c>
      <c r="E162" s="20">
        <v>1001580</v>
      </c>
      <c r="F162">
        <f t="shared" si="4"/>
        <v>0</v>
      </c>
      <c r="G162">
        <f t="shared" si="5"/>
        <v>0</v>
      </c>
    </row>
    <row r="163" spans="1:7" x14ac:dyDescent="0.2">
      <c r="A163" t="s">
        <v>1359</v>
      </c>
      <c r="B163" s="15" t="s">
        <v>1273</v>
      </c>
      <c r="E163" s="20">
        <v>1001590</v>
      </c>
      <c r="F163">
        <f t="shared" si="4"/>
        <v>0</v>
      </c>
      <c r="G163">
        <f t="shared" si="5"/>
        <v>0</v>
      </c>
    </row>
    <row r="164" spans="1:7" x14ac:dyDescent="0.2">
      <c r="A164" t="s">
        <v>1360</v>
      </c>
      <c r="B164" s="15" t="s">
        <v>1273</v>
      </c>
      <c r="E164" s="20">
        <v>1001600</v>
      </c>
      <c r="F164">
        <f t="shared" si="4"/>
        <v>0</v>
      </c>
      <c r="G164">
        <f t="shared" si="5"/>
        <v>0</v>
      </c>
    </row>
    <row r="165" spans="1:7" x14ac:dyDescent="0.2">
      <c r="A165" t="s">
        <v>186</v>
      </c>
      <c r="B165" s="15" t="s">
        <v>1273</v>
      </c>
      <c r="E165" s="20">
        <v>1001610</v>
      </c>
      <c r="F165">
        <f t="shared" si="4"/>
        <v>0</v>
      </c>
      <c r="G165">
        <f t="shared" si="5"/>
        <v>0</v>
      </c>
    </row>
    <row r="166" spans="1:7" x14ac:dyDescent="0.2">
      <c r="A166" t="s">
        <v>1361</v>
      </c>
      <c r="B166" s="15" t="s">
        <v>1273</v>
      </c>
      <c r="E166" s="20">
        <v>1001620</v>
      </c>
      <c r="F166">
        <f t="shared" si="4"/>
        <v>0</v>
      </c>
      <c r="G166">
        <f t="shared" si="5"/>
        <v>0</v>
      </c>
    </row>
    <row r="167" spans="1:7" x14ac:dyDescent="0.2">
      <c r="A167" t="s">
        <v>1362</v>
      </c>
      <c r="B167" s="15" t="s">
        <v>1273</v>
      </c>
      <c r="E167" s="20">
        <v>1001630</v>
      </c>
      <c r="F167">
        <f t="shared" si="4"/>
        <v>0</v>
      </c>
      <c r="G167">
        <f t="shared" si="5"/>
        <v>0</v>
      </c>
    </row>
    <row r="168" spans="1:7" x14ac:dyDescent="0.2">
      <c r="A168" t="s">
        <v>187</v>
      </c>
      <c r="B168" s="15" t="s">
        <v>1273</v>
      </c>
      <c r="E168" s="20">
        <v>1001640</v>
      </c>
      <c r="F168">
        <f t="shared" si="4"/>
        <v>0</v>
      </c>
      <c r="G168">
        <f t="shared" si="5"/>
        <v>0</v>
      </c>
    </row>
    <row r="169" spans="1:7" x14ac:dyDescent="0.2">
      <c r="A169" t="s">
        <v>188</v>
      </c>
      <c r="B169" s="15" t="s">
        <v>1273</v>
      </c>
      <c r="E169" s="20">
        <v>1001650</v>
      </c>
      <c r="F169">
        <f t="shared" si="4"/>
        <v>0</v>
      </c>
      <c r="G169">
        <f t="shared" si="5"/>
        <v>0</v>
      </c>
    </row>
    <row r="170" spans="1:7" x14ac:dyDescent="0.2">
      <c r="A170" t="s">
        <v>1363</v>
      </c>
      <c r="B170" s="15" t="s">
        <v>1273</v>
      </c>
      <c r="E170" s="20">
        <v>1001651</v>
      </c>
      <c r="F170">
        <f t="shared" si="4"/>
        <v>0</v>
      </c>
      <c r="G170">
        <f t="shared" si="5"/>
        <v>0</v>
      </c>
    </row>
    <row r="171" spans="1:7" x14ac:dyDescent="0.2">
      <c r="A171" t="s">
        <v>189</v>
      </c>
      <c r="B171" s="15" t="s">
        <v>1273</v>
      </c>
      <c r="E171" s="20">
        <v>1001660</v>
      </c>
      <c r="F171">
        <f t="shared" si="4"/>
        <v>0</v>
      </c>
      <c r="G171">
        <f t="shared" si="5"/>
        <v>0</v>
      </c>
    </row>
    <row r="172" spans="1:7" x14ac:dyDescent="0.2">
      <c r="A172" t="s">
        <v>190</v>
      </c>
      <c r="B172" s="15" t="s">
        <v>1273</v>
      </c>
      <c r="E172" s="20">
        <v>1001670</v>
      </c>
      <c r="F172">
        <f t="shared" si="4"/>
        <v>0</v>
      </c>
      <c r="G172">
        <f t="shared" si="5"/>
        <v>0</v>
      </c>
    </row>
    <row r="173" spans="1:7" x14ac:dyDescent="0.2">
      <c r="A173" t="s">
        <v>1364</v>
      </c>
      <c r="B173" s="15" t="s">
        <v>1273</v>
      </c>
      <c r="E173" s="20">
        <v>1001680</v>
      </c>
      <c r="F173">
        <f t="shared" si="4"/>
        <v>0</v>
      </c>
      <c r="G173">
        <f t="shared" si="5"/>
        <v>0</v>
      </c>
    </row>
    <row r="174" spans="1:7" x14ac:dyDescent="0.2">
      <c r="A174" t="s">
        <v>191</v>
      </c>
      <c r="B174" s="15" t="s">
        <v>1273</v>
      </c>
      <c r="E174" s="20">
        <v>1001690</v>
      </c>
      <c r="F174">
        <f t="shared" si="4"/>
        <v>0</v>
      </c>
      <c r="G174">
        <f t="shared" si="5"/>
        <v>0</v>
      </c>
    </row>
    <row r="175" spans="1:7" x14ac:dyDescent="0.2">
      <c r="A175" t="s">
        <v>1365</v>
      </c>
      <c r="B175" s="15" t="s">
        <v>1273</v>
      </c>
      <c r="E175" s="20">
        <v>1001700</v>
      </c>
      <c r="F175">
        <f t="shared" si="4"/>
        <v>0</v>
      </c>
      <c r="G175">
        <f t="shared" si="5"/>
        <v>0</v>
      </c>
    </row>
    <row r="176" spans="1:7" x14ac:dyDescent="0.2">
      <c r="A176" t="s">
        <v>1366</v>
      </c>
      <c r="B176" s="15" t="s">
        <v>1273</v>
      </c>
      <c r="E176" s="20">
        <v>1001710</v>
      </c>
      <c r="F176">
        <f t="shared" si="4"/>
        <v>0</v>
      </c>
      <c r="G176">
        <f t="shared" si="5"/>
        <v>0</v>
      </c>
    </row>
    <row r="177" spans="1:7" x14ac:dyDescent="0.2">
      <c r="A177" t="s">
        <v>1367</v>
      </c>
      <c r="B177" s="15" t="s">
        <v>1273</v>
      </c>
      <c r="E177" s="20">
        <v>1001720</v>
      </c>
      <c r="F177">
        <f t="shared" si="4"/>
        <v>0</v>
      </c>
      <c r="G177">
        <f t="shared" si="5"/>
        <v>0</v>
      </c>
    </row>
    <row r="178" spans="1:7" x14ac:dyDescent="0.2">
      <c r="A178" t="s">
        <v>1368</v>
      </c>
      <c r="B178" s="15" t="s">
        <v>1273</v>
      </c>
      <c r="E178" s="20">
        <v>1001730</v>
      </c>
      <c r="F178">
        <f t="shared" si="4"/>
        <v>0</v>
      </c>
      <c r="G178">
        <f t="shared" si="5"/>
        <v>0</v>
      </c>
    </row>
    <row r="179" spans="1:7" x14ac:dyDescent="0.2">
      <c r="A179" t="s">
        <v>192</v>
      </c>
      <c r="B179" s="15" t="s">
        <v>1273</v>
      </c>
      <c r="E179" s="20">
        <v>1001740</v>
      </c>
      <c r="F179">
        <f t="shared" si="4"/>
        <v>0</v>
      </c>
      <c r="G179">
        <f t="shared" si="5"/>
        <v>0</v>
      </c>
    </row>
    <row r="180" spans="1:7" x14ac:dyDescent="0.2">
      <c r="A180" t="s">
        <v>193</v>
      </c>
      <c r="B180" s="15" t="s">
        <v>1273</v>
      </c>
      <c r="E180" s="20">
        <v>1001750</v>
      </c>
      <c r="F180">
        <f t="shared" si="4"/>
        <v>0</v>
      </c>
      <c r="G180">
        <f t="shared" si="5"/>
        <v>0</v>
      </c>
    </row>
    <row r="181" spans="1:7" x14ac:dyDescent="0.2">
      <c r="A181" t="s">
        <v>194</v>
      </c>
      <c r="B181" s="15" t="s">
        <v>1273</v>
      </c>
      <c r="E181" s="20">
        <v>1001760</v>
      </c>
      <c r="F181">
        <f t="shared" si="4"/>
        <v>0</v>
      </c>
      <c r="G181">
        <f t="shared" si="5"/>
        <v>0</v>
      </c>
    </row>
    <row r="182" spans="1:7" x14ac:dyDescent="0.2">
      <c r="A182" t="s">
        <v>195</v>
      </c>
      <c r="B182" s="15" t="s">
        <v>1273</v>
      </c>
      <c r="E182" s="20">
        <v>1001770</v>
      </c>
      <c r="F182">
        <f t="shared" si="4"/>
        <v>0</v>
      </c>
      <c r="G182">
        <f t="shared" si="5"/>
        <v>0</v>
      </c>
    </row>
    <row r="183" spans="1:7" x14ac:dyDescent="0.2">
      <c r="A183" t="s">
        <v>196</v>
      </c>
      <c r="B183" s="15" t="s">
        <v>1273</v>
      </c>
      <c r="E183" s="20">
        <v>1001780</v>
      </c>
      <c r="F183">
        <f t="shared" si="4"/>
        <v>0</v>
      </c>
      <c r="G183">
        <f t="shared" si="5"/>
        <v>0</v>
      </c>
    </row>
    <row r="184" spans="1:7" x14ac:dyDescent="0.2">
      <c r="A184" t="s">
        <v>197</v>
      </c>
      <c r="B184" s="15" t="s">
        <v>1273</v>
      </c>
      <c r="E184" s="20">
        <v>1001790</v>
      </c>
      <c r="F184">
        <f t="shared" si="4"/>
        <v>0</v>
      </c>
      <c r="G184">
        <f t="shared" si="5"/>
        <v>0</v>
      </c>
    </row>
    <row r="185" spans="1:7" x14ac:dyDescent="0.2">
      <c r="A185" t="s">
        <v>198</v>
      </c>
      <c r="B185" s="15" t="s">
        <v>1273</v>
      </c>
      <c r="E185" s="20">
        <v>1001800</v>
      </c>
      <c r="F185">
        <f t="shared" si="4"/>
        <v>0</v>
      </c>
      <c r="G185">
        <f t="shared" si="5"/>
        <v>0</v>
      </c>
    </row>
    <row r="186" spans="1:7" x14ac:dyDescent="0.2">
      <c r="A186" t="s">
        <v>199</v>
      </c>
      <c r="B186" s="15" t="s">
        <v>1273</v>
      </c>
      <c r="E186" s="20">
        <v>1001810</v>
      </c>
      <c r="F186">
        <f t="shared" si="4"/>
        <v>0</v>
      </c>
      <c r="G186">
        <f t="shared" si="5"/>
        <v>0</v>
      </c>
    </row>
    <row r="187" spans="1:7" x14ac:dyDescent="0.2">
      <c r="A187" t="s">
        <v>200</v>
      </c>
      <c r="B187" s="15" t="s">
        <v>1273</v>
      </c>
      <c r="E187" s="20">
        <v>1001820</v>
      </c>
      <c r="F187">
        <f t="shared" si="4"/>
        <v>0</v>
      </c>
      <c r="G187">
        <f t="shared" si="5"/>
        <v>0</v>
      </c>
    </row>
    <row r="188" spans="1:7" x14ac:dyDescent="0.2">
      <c r="A188" t="s">
        <v>201</v>
      </c>
      <c r="B188" s="15" t="s">
        <v>1273</v>
      </c>
      <c r="E188" s="20">
        <v>1001830</v>
      </c>
      <c r="F188">
        <f t="shared" si="4"/>
        <v>0</v>
      </c>
      <c r="G188">
        <f t="shared" si="5"/>
        <v>0</v>
      </c>
    </row>
    <row r="189" spans="1:7" x14ac:dyDescent="0.2">
      <c r="A189" t="s">
        <v>202</v>
      </c>
      <c r="B189" s="15" t="s">
        <v>1273</v>
      </c>
      <c r="E189" s="20">
        <v>1001840</v>
      </c>
      <c r="F189">
        <f t="shared" si="4"/>
        <v>0</v>
      </c>
      <c r="G189">
        <f t="shared" si="5"/>
        <v>0</v>
      </c>
    </row>
    <row r="190" spans="1:7" x14ac:dyDescent="0.2">
      <c r="A190" t="s">
        <v>203</v>
      </c>
      <c r="B190" s="15" t="s">
        <v>1273</v>
      </c>
      <c r="E190" s="20">
        <v>1001850</v>
      </c>
      <c r="F190">
        <f t="shared" si="4"/>
        <v>0</v>
      </c>
      <c r="G190">
        <f t="shared" si="5"/>
        <v>0</v>
      </c>
    </row>
    <row r="191" spans="1:7" x14ac:dyDescent="0.2">
      <c r="A191" t="s">
        <v>204</v>
      </c>
      <c r="B191" s="15" t="s">
        <v>1273</v>
      </c>
      <c r="E191" s="20">
        <v>1001860</v>
      </c>
      <c r="F191">
        <f t="shared" si="4"/>
        <v>0</v>
      </c>
      <c r="G191">
        <f t="shared" si="5"/>
        <v>0</v>
      </c>
    </row>
    <row r="192" spans="1:7" x14ac:dyDescent="0.2">
      <c r="A192" t="s">
        <v>205</v>
      </c>
      <c r="B192" s="15" t="s">
        <v>1273</v>
      </c>
      <c r="E192" s="20">
        <v>1001870</v>
      </c>
      <c r="F192">
        <f t="shared" si="4"/>
        <v>0</v>
      </c>
      <c r="G192">
        <f t="shared" si="5"/>
        <v>0</v>
      </c>
    </row>
    <row r="193" spans="1:7" x14ac:dyDescent="0.2">
      <c r="A193" t="s">
        <v>206</v>
      </c>
      <c r="B193" s="15" t="s">
        <v>1273</v>
      </c>
      <c r="E193" s="20">
        <v>1001880</v>
      </c>
      <c r="F193">
        <f t="shared" si="4"/>
        <v>0</v>
      </c>
      <c r="G193">
        <f t="shared" si="5"/>
        <v>0</v>
      </c>
    </row>
    <row r="194" spans="1:7" x14ac:dyDescent="0.2">
      <c r="A194" t="s">
        <v>207</v>
      </c>
      <c r="B194" s="15" t="s">
        <v>1273</v>
      </c>
      <c r="E194" s="20">
        <v>1001890</v>
      </c>
      <c r="F194">
        <f t="shared" si="4"/>
        <v>0</v>
      </c>
      <c r="G194">
        <f t="shared" si="5"/>
        <v>0</v>
      </c>
    </row>
    <row r="195" spans="1:7" x14ac:dyDescent="0.2">
      <c r="A195" t="s">
        <v>208</v>
      </c>
      <c r="B195" s="15" t="s">
        <v>1273</v>
      </c>
      <c r="E195" s="20">
        <v>1001900</v>
      </c>
      <c r="F195">
        <f t="shared" si="4"/>
        <v>0</v>
      </c>
      <c r="G195">
        <f t="shared" si="5"/>
        <v>0</v>
      </c>
    </row>
    <row r="196" spans="1:7" x14ac:dyDescent="0.2">
      <c r="A196" t="s">
        <v>209</v>
      </c>
      <c r="B196" s="15" t="s">
        <v>1273</v>
      </c>
      <c r="E196" s="20">
        <v>1001910</v>
      </c>
      <c r="F196">
        <f t="shared" ref="F196:F259" si="6">COUNTIFS($A$2:$A$1467,E196,B195:B1660,"Central Puget Sound")</f>
        <v>0</v>
      </c>
      <c r="G196">
        <f t="shared" ref="G196:G259" si="7">IF(F196&gt;0,1,F196)</f>
        <v>0</v>
      </c>
    </row>
    <row r="197" spans="1:7" x14ac:dyDescent="0.2">
      <c r="A197" t="s">
        <v>210</v>
      </c>
      <c r="B197" s="15" t="s">
        <v>1273</v>
      </c>
      <c r="E197" s="20">
        <v>1001920</v>
      </c>
      <c r="F197">
        <f t="shared" si="6"/>
        <v>0</v>
      </c>
      <c r="G197">
        <f t="shared" si="7"/>
        <v>0</v>
      </c>
    </row>
    <row r="198" spans="1:7" x14ac:dyDescent="0.2">
      <c r="A198" t="s">
        <v>211</v>
      </c>
      <c r="B198" s="15" t="s">
        <v>1273</v>
      </c>
      <c r="E198" s="20">
        <v>1001930</v>
      </c>
      <c r="F198">
        <f t="shared" si="6"/>
        <v>0</v>
      </c>
      <c r="G198">
        <f t="shared" si="7"/>
        <v>0</v>
      </c>
    </row>
    <row r="199" spans="1:7" x14ac:dyDescent="0.2">
      <c r="A199" t="s">
        <v>212</v>
      </c>
      <c r="B199" s="15" t="s">
        <v>1273</v>
      </c>
      <c r="E199" s="20">
        <v>1001940</v>
      </c>
      <c r="F199">
        <f t="shared" si="6"/>
        <v>0</v>
      </c>
      <c r="G199">
        <f t="shared" si="7"/>
        <v>0</v>
      </c>
    </row>
    <row r="200" spans="1:7" x14ac:dyDescent="0.2">
      <c r="A200" t="s">
        <v>213</v>
      </c>
      <c r="B200" s="15" t="s">
        <v>1273</v>
      </c>
      <c r="E200" s="20">
        <v>1001950</v>
      </c>
      <c r="F200">
        <f t="shared" si="6"/>
        <v>0</v>
      </c>
      <c r="G200">
        <f t="shared" si="7"/>
        <v>0</v>
      </c>
    </row>
    <row r="201" spans="1:7" x14ac:dyDescent="0.2">
      <c r="A201" t="s">
        <v>214</v>
      </c>
      <c r="B201" s="15" t="s">
        <v>1273</v>
      </c>
      <c r="E201" s="20">
        <v>1001960</v>
      </c>
      <c r="F201">
        <f t="shared" si="6"/>
        <v>0</v>
      </c>
      <c r="G201">
        <f t="shared" si="7"/>
        <v>0</v>
      </c>
    </row>
    <row r="202" spans="1:7" x14ac:dyDescent="0.2">
      <c r="A202" t="s">
        <v>215</v>
      </c>
      <c r="B202" s="15" t="s">
        <v>1273</v>
      </c>
      <c r="E202" s="20">
        <v>1001970</v>
      </c>
      <c r="F202">
        <f t="shared" si="6"/>
        <v>0</v>
      </c>
      <c r="G202">
        <f t="shared" si="7"/>
        <v>0</v>
      </c>
    </row>
    <row r="203" spans="1:7" x14ac:dyDescent="0.2">
      <c r="A203" t="s">
        <v>216</v>
      </c>
      <c r="B203" s="15" t="s">
        <v>1273</v>
      </c>
      <c r="E203" s="20">
        <v>1001980</v>
      </c>
      <c r="F203">
        <f t="shared" si="6"/>
        <v>0</v>
      </c>
      <c r="G203">
        <f t="shared" si="7"/>
        <v>0</v>
      </c>
    </row>
    <row r="204" spans="1:7" x14ac:dyDescent="0.2">
      <c r="A204" t="s">
        <v>217</v>
      </c>
      <c r="B204" s="15" t="s">
        <v>1273</v>
      </c>
      <c r="E204" s="20">
        <v>1001990</v>
      </c>
      <c r="F204">
        <f t="shared" si="6"/>
        <v>0</v>
      </c>
      <c r="G204">
        <f t="shared" si="7"/>
        <v>0</v>
      </c>
    </row>
    <row r="205" spans="1:7" x14ac:dyDescent="0.2">
      <c r="A205" t="s">
        <v>218</v>
      </c>
      <c r="B205" s="15" t="s">
        <v>1273</v>
      </c>
      <c r="E205" s="20">
        <v>1002000</v>
      </c>
      <c r="F205">
        <f t="shared" si="6"/>
        <v>0</v>
      </c>
      <c r="G205">
        <f t="shared" si="7"/>
        <v>0</v>
      </c>
    </row>
    <row r="206" spans="1:7" x14ac:dyDescent="0.2">
      <c r="A206" t="s">
        <v>219</v>
      </c>
      <c r="B206" s="15" t="s">
        <v>1273</v>
      </c>
      <c r="E206" s="20">
        <v>1002010</v>
      </c>
      <c r="F206">
        <f t="shared" si="6"/>
        <v>0</v>
      </c>
      <c r="G206">
        <f t="shared" si="7"/>
        <v>0</v>
      </c>
    </row>
    <row r="207" spans="1:7" x14ac:dyDescent="0.2">
      <c r="A207" t="s">
        <v>220</v>
      </c>
      <c r="B207" s="15" t="s">
        <v>1273</v>
      </c>
      <c r="E207" s="20">
        <v>1002020</v>
      </c>
      <c r="F207">
        <f t="shared" si="6"/>
        <v>0</v>
      </c>
      <c r="G207">
        <f t="shared" si="7"/>
        <v>0</v>
      </c>
    </row>
    <row r="208" spans="1:7" x14ac:dyDescent="0.2">
      <c r="A208" t="s">
        <v>221</v>
      </c>
      <c r="B208" s="15" t="s">
        <v>1273</v>
      </c>
      <c r="E208" s="20">
        <v>1002030</v>
      </c>
      <c r="F208">
        <f t="shared" si="6"/>
        <v>0</v>
      </c>
      <c r="G208">
        <f t="shared" si="7"/>
        <v>0</v>
      </c>
    </row>
    <row r="209" spans="1:7" x14ac:dyDescent="0.2">
      <c r="A209" t="s">
        <v>222</v>
      </c>
      <c r="B209" s="15" t="s">
        <v>1273</v>
      </c>
      <c r="E209" s="20">
        <v>1002040</v>
      </c>
      <c r="F209">
        <f t="shared" si="6"/>
        <v>0</v>
      </c>
      <c r="G209">
        <f t="shared" si="7"/>
        <v>0</v>
      </c>
    </row>
    <row r="210" spans="1:7" x14ac:dyDescent="0.2">
      <c r="A210" t="s">
        <v>223</v>
      </c>
      <c r="B210" s="15" t="s">
        <v>1273</v>
      </c>
      <c r="E210" s="20">
        <v>1002050</v>
      </c>
      <c r="F210">
        <f t="shared" si="6"/>
        <v>0</v>
      </c>
      <c r="G210">
        <f t="shared" si="7"/>
        <v>0</v>
      </c>
    </row>
    <row r="211" spans="1:7" x14ac:dyDescent="0.2">
      <c r="A211" t="s">
        <v>224</v>
      </c>
      <c r="B211" s="15" t="s">
        <v>1273</v>
      </c>
      <c r="E211" s="20">
        <v>1002060</v>
      </c>
      <c r="F211">
        <f t="shared" si="6"/>
        <v>0</v>
      </c>
      <c r="G211">
        <f t="shared" si="7"/>
        <v>0</v>
      </c>
    </row>
    <row r="212" spans="1:7" x14ac:dyDescent="0.2">
      <c r="A212" t="s">
        <v>225</v>
      </c>
      <c r="B212" s="15" t="s">
        <v>1273</v>
      </c>
      <c r="E212" s="20">
        <v>1002070</v>
      </c>
      <c r="F212">
        <f t="shared" si="6"/>
        <v>0</v>
      </c>
      <c r="G212">
        <f t="shared" si="7"/>
        <v>0</v>
      </c>
    </row>
    <row r="213" spans="1:7" x14ac:dyDescent="0.2">
      <c r="A213" t="s">
        <v>226</v>
      </c>
      <c r="B213" s="15" t="s">
        <v>1273</v>
      </c>
      <c r="E213" s="20">
        <v>1002080</v>
      </c>
      <c r="F213">
        <f t="shared" si="6"/>
        <v>0</v>
      </c>
      <c r="G213">
        <f t="shared" si="7"/>
        <v>0</v>
      </c>
    </row>
    <row r="214" spans="1:7" x14ac:dyDescent="0.2">
      <c r="A214" t="s">
        <v>227</v>
      </c>
      <c r="B214" s="15" t="s">
        <v>1273</v>
      </c>
      <c r="E214" s="20">
        <v>1002090</v>
      </c>
      <c r="F214">
        <f t="shared" si="6"/>
        <v>0</v>
      </c>
      <c r="G214">
        <f t="shared" si="7"/>
        <v>0</v>
      </c>
    </row>
    <row r="215" spans="1:7" x14ac:dyDescent="0.2">
      <c r="A215" t="s">
        <v>228</v>
      </c>
      <c r="B215" s="15" t="s">
        <v>1273</v>
      </c>
      <c r="E215" s="20">
        <v>1002100</v>
      </c>
      <c r="F215">
        <f t="shared" si="6"/>
        <v>0</v>
      </c>
      <c r="G215">
        <f t="shared" si="7"/>
        <v>0</v>
      </c>
    </row>
    <row r="216" spans="1:7" x14ac:dyDescent="0.2">
      <c r="A216" t="s">
        <v>229</v>
      </c>
      <c r="B216" s="15" t="s">
        <v>1273</v>
      </c>
      <c r="E216" s="20">
        <v>1002110</v>
      </c>
      <c r="F216">
        <f t="shared" si="6"/>
        <v>0</v>
      </c>
      <c r="G216">
        <f t="shared" si="7"/>
        <v>0</v>
      </c>
    </row>
    <row r="217" spans="1:7" x14ac:dyDescent="0.2">
      <c r="A217" t="s">
        <v>230</v>
      </c>
      <c r="B217" s="15" t="s">
        <v>1273</v>
      </c>
      <c r="E217" s="20">
        <v>1002120</v>
      </c>
      <c r="F217">
        <f t="shared" si="6"/>
        <v>0</v>
      </c>
      <c r="G217">
        <f t="shared" si="7"/>
        <v>0</v>
      </c>
    </row>
    <row r="218" spans="1:7" x14ac:dyDescent="0.2">
      <c r="A218" t="s">
        <v>231</v>
      </c>
      <c r="B218" s="15" t="s">
        <v>1273</v>
      </c>
      <c r="E218" s="20">
        <v>1002130</v>
      </c>
      <c r="F218">
        <f t="shared" si="6"/>
        <v>0</v>
      </c>
      <c r="G218">
        <f t="shared" si="7"/>
        <v>0</v>
      </c>
    </row>
    <row r="219" spans="1:7" x14ac:dyDescent="0.2">
      <c r="A219" t="s">
        <v>232</v>
      </c>
      <c r="B219" s="15" t="s">
        <v>1273</v>
      </c>
      <c r="E219" s="20">
        <v>1002140</v>
      </c>
      <c r="F219">
        <f t="shared" si="6"/>
        <v>0</v>
      </c>
      <c r="G219">
        <f t="shared" si="7"/>
        <v>0</v>
      </c>
    </row>
    <row r="220" spans="1:7" x14ac:dyDescent="0.2">
      <c r="A220" t="s">
        <v>233</v>
      </c>
      <c r="B220" s="15" t="s">
        <v>1273</v>
      </c>
      <c r="E220" s="20">
        <v>1002150</v>
      </c>
      <c r="F220">
        <f t="shared" si="6"/>
        <v>0</v>
      </c>
      <c r="G220">
        <f t="shared" si="7"/>
        <v>0</v>
      </c>
    </row>
    <row r="221" spans="1:7" x14ac:dyDescent="0.2">
      <c r="A221" t="s">
        <v>234</v>
      </c>
      <c r="B221" s="15" t="s">
        <v>1273</v>
      </c>
      <c r="E221" s="20">
        <v>1002160</v>
      </c>
      <c r="F221">
        <f t="shared" si="6"/>
        <v>0</v>
      </c>
      <c r="G221">
        <f t="shared" si="7"/>
        <v>0</v>
      </c>
    </row>
    <row r="222" spans="1:7" x14ac:dyDescent="0.2">
      <c r="A222" t="s">
        <v>235</v>
      </c>
      <c r="B222" s="15" t="s">
        <v>1273</v>
      </c>
      <c r="E222" s="20">
        <v>1002170</v>
      </c>
      <c r="F222">
        <f t="shared" si="6"/>
        <v>0</v>
      </c>
      <c r="G222">
        <f t="shared" si="7"/>
        <v>0</v>
      </c>
    </row>
    <row r="223" spans="1:7" x14ac:dyDescent="0.2">
      <c r="A223" t="s">
        <v>236</v>
      </c>
      <c r="B223" s="15" t="s">
        <v>1273</v>
      </c>
      <c r="E223" s="20">
        <v>1002180</v>
      </c>
      <c r="F223">
        <f t="shared" si="6"/>
        <v>0</v>
      </c>
      <c r="G223">
        <f t="shared" si="7"/>
        <v>0</v>
      </c>
    </row>
    <row r="224" spans="1:7" x14ac:dyDescent="0.2">
      <c r="A224" t="s">
        <v>237</v>
      </c>
      <c r="B224" s="15" t="s">
        <v>1273</v>
      </c>
      <c r="E224" s="20">
        <v>1002190</v>
      </c>
      <c r="F224">
        <f t="shared" si="6"/>
        <v>0</v>
      </c>
      <c r="G224">
        <f t="shared" si="7"/>
        <v>0</v>
      </c>
    </row>
    <row r="225" spans="1:7" x14ac:dyDescent="0.2">
      <c r="A225" t="s">
        <v>238</v>
      </c>
      <c r="B225" s="15" t="s">
        <v>1273</v>
      </c>
      <c r="E225" s="20">
        <v>1002200</v>
      </c>
      <c r="F225">
        <f t="shared" si="6"/>
        <v>0</v>
      </c>
      <c r="G225">
        <f t="shared" si="7"/>
        <v>0</v>
      </c>
    </row>
    <row r="226" spans="1:7" x14ac:dyDescent="0.2">
      <c r="A226" t="s">
        <v>239</v>
      </c>
      <c r="B226" s="15" t="s">
        <v>1273</v>
      </c>
      <c r="E226" s="20">
        <v>1002210</v>
      </c>
      <c r="F226">
        <f t="shared" si="6"/>
        <v>0</v>
      </c>
      <c r="G226">
        <f t="shared" si="7"/>
        <v>0</v>
      </c>
    </row>
    <row r="227" spans="1:7" x14ac:dyDescent="0.2">
      <c r="A227" t="s">
        <v>240</v>
      </c>
      <c r="B227" s="15" t="s">
        <v>1273</v>
      </c>
      <c r="E227" s="20">
        <v>1002220</v>
      </c>
      <c r="F227">
        <f t="shared" si="6"/>
        <v>0</v>
      </c>
      <c r="G227">
        <f t="shared" si="7"/>
        <v>0</v>
      </c>
    </row>
    <row r="228" spans="1:7" x14ac:dyDescent="0.2">
      <c r="A228" t="s">
        <v>241</v>
      </c>
      <c r="B228" s="15" t="s">
        <v>1273</v>
      </c>
      <c r="E228" s="20">
        <v>1002230</v>
      </c>
      <c r="F228">
        <f t="shared" si="6"/>
        <v>0</v>
      </c>
      <c r="G228">
        <f t="shared" si="7"/>
        <v>0</v>
      </c>
    </row>
    <row r="229" spans="1:7" x14ac:dyDescent="0.2">
      <c r="A229" t="s">
        <v>242</v>
      </c>
      <c r="B229" s="15" t="s">
        <v>1273</v>
      </c>
      <c r="E229" s="20">
        <v>1002240</v>
      </c>
      <c r="F229">
        <f t="shared" si="6"/>
        <v>0</v>
      </c>
      <c r="G229">
        <f t="shared" si="7"/>
        <v>0</v>
      </c>
    </row>
    <row r="230" spans="1:7" x14ac:dyDescent="0.2">
      <c r="A230" t="s">
        <v>243</v>
      </c>
      <c r="B230" s="15" t="s">
        <v>1273</v>
      </c>
      <c r="E230" s="20">
        <v>1002250</v>
      </c>
      <c r="F230">
        <f t="shared" si="6"/>
        <v>0</v>
      </c>
      <c r="G230">
        <f t="shared" si="7"/>
        <v>0</v>
      </c>
    </row>
    <row r="231" spans="1:7" x14ac:dyDescent="0.2">
      <c r="A231" t="s">
        <v>244</v>
      </c>
      <c r="B231" s="15" t="s">
        <v>1273</v>
      </c>
      <c r="E231" s="20">
        <v>1002260</v>
      </c>
      <c r="F231">
        <f t="shared" si="6"/>
        <v>0</v>
      </c>
      <c r="G231">
        <f t="shared" si="7"/>
        <v>0</v>
      </c>
    </row>
    <row r="232" spans="1:7" x14ac:dyDescent="0.2">
      <c r="A232" t="s">
        <v>245</v>
      </c>
      <c r="B232" s="15" t="s">
        <v>1273</v>
      </c>
      <c r="E232" s="20">
        <v>1002270</v>
      </c>
      <c r="F232">
        <f t="shared" si="6"/>
        <v>1</v>
      </c>
      <c r="G232">
        <f t="shared" si="7"/>
        <v>1</v>
      </c>
    </row>
    <row r="233" spans="1:7" x14ac:dyDescent="0.2">
      <c r="A233" t="s">
        <v>246</v>
      </c>
      <c r="B233" s="15" t="s">
        <v>1273</v>
      </c>
      <c r="E233" s="20">
        <v>1002280</v>
      </c>
      <c r="F233">
        <f t="shared" si="6"/>
        <v>1</v>
      </c>
      <c r="G233">
        <f t="shared" si="7"/>
        <v>1</v>
      </c>
    </row>
    <row r="234" spans="1:7" x14ac:dyDescent="0.2">
      <c r="A234" t="s">
        <v>247</v>
      </c>
      <c r="B234" s="15" t="s">
        <v>1273</v>
      </c>
      <c r="E234" s="20">
        <v>1002290</v>
      </c>
      <c r="F234">
        <f t="shared" si="6"/>
        <v>0</v>
      </c>
      <c r="G234">
        <f t="shared" si="7"/>
        <v>0</v>
      </c>
    </row>
    <row r="235" spans="1:7" x14ac:dyDescent="0.2">
      <c r="A235" t="s">
        <v>248</v>
      </c>
      <c r="B235" s="15" t="s">
        <v>1273</v>
      </c>
      <c r="E235" s="20">
        <v>1002300</v>
      </c>
      <c r="F235">
        <f t="shared" si="6"/>
        <v>1</v>
      </c>
      <c r="G235">
        <f t="shared" si="7"/>
        <v>1</v>
      </c>
    </row>
    <row r="236" spans="1:7" x14ac:dyDescent="0.2">
      <c r="A236" t="s">
        <v>1369</v>
      </c>
      <c r="B236" s="15" t="s">
        <v>1273</v>
      </c>
      <c r="E236" s="20">
        <v>1002310</v>
      </c>
      <c r="F236">
        <f t="shared" si="6"/>
        <v>0</v>
      </c>
      <c r="G236">
        <f t="shared" si="7"/>
        <v>0</v>
      </c>
    </row>
    <row r="237" spans="1:7" x14ac:dyDescent="0.2">
      <c r="A237" t="s">
        <v>1370</v>
      </c>
      <c r="B237" s="15" t="s">
        <v>1273</v>
      </c>
      <c r="E237" s="20">
        <v>1002320</v>
      </c>
      <c r="F237">
        <f t="shared" si="6"/>
        <v>0</v>
      </c>
      <c r="G237">
        <f t="shared" si="7"/>
        <v>0</v>
      </c>
    </row>
    <row r="238" spans="1:7" x14ac:dyDescent="0.2">
      <c r="A238" t="s">
        <v>249</v>
      </c>
      <c r="B238" s="15" t="s">
        <v>1273</v>
      </c>
      <c r="E238" s="20">
        <v>1002330</v>
      </c>
      <c r="F238">
        <f t="shared" si="6"/>
        <v>0</v>
      </c>
      <c r="G238">
        <f t="shared" si="7"/>
        <v>0</v>
      </c>
    </row>
    <row r="239" spans="1:7" x14ac:dyDescent="0.2">
      <c r="A239" t="s">
        <v>250</v>
      </c>
      <c r="B239" s="15" t="s">
        <v>1273</v>
      </c>
      <c r="E239" s="20">
        <v>1002340</v>
      </c>
      <c r="F239">
        <f t="shared" si="6"/>
        <v>0</v>
      </c>
      <c r="G239">
        <f t="shared" si="7"/>
        <v>0</v>
      </c>
    </row>
    <row r="240" spans="1:7" x14ac:dyDescent="0.2">
      <c r="A240" t="s">
        <v>251</v>
      </c>
      <c r="B240" s="15" t="s">
        <v>1273</v>
      </c>
      <c r="E240" s="20">
        <v>1002350</v>
      </c>
      <c r="F240">
        <f t="shared" si="6"/>
        <v>0</v>
      </c>
      <c r="G240">
        <f t="shared" si="7"/>
        <v>0</v>
      </c>
    </row>
    <row r="241" spans="1:7" x14ac:dyDescent="0.2">
      <c r="A241" t="s">
        <v>252</v>
      </c>
      <c r="B241" s="15" t="s">
        <v>1273</v>
      </c>
      <c r="E241" s="20">
        <v>1002360</v>
      </c>
      <c r="F241">
        <f t="shared" si="6"/>
        <v>0</v>
      </c>
      <c r="G241">
        <f t="shared" si="7"/>
        <v>0</v>
      </c>
    </row>
    <row r="242" spans="1:7" x14ac:dyDescent="0.2">
      <c r="A242" t="s">
        <v>253</v>
      </c>
      <c r="B242" s="15" t="s">
        <v>1273</v>
      </c>
      <c r="E242" s="20">
        <v>1002370</v>
      </c>
      <c r="F242">
        <f t="shared" si="6"/>
        <v>0</v>
      </c>
      <c r="G242">
        <f t="shared" si="7"/>
        <v>0</v>
      </c>
    </row>
    <row r="243" spans="1:7" x14ac:dyDescent="0.2">
      <c r="A243" t="s">
        <v>254</v>
      </c>
      <c r="B243" s="15" t="s">
        <v>1273</v>
      </c>
      <c r="E243" s="20">
        <v>1002380</v>
      </c>
      <c r="F243">
        <f t="shared" si="6"/>
        <v>0</v>
      </c>
      <c r="G243">
        <f t="shared" si="7"/>
        <v>0</v>
      </c>
    </row>
    <row r="244" spans="1:7" x14ac:dyDescent="0.2">
      <c r="A244" t="s">
        <v>255</v>
      </c>
      <c r="B244" s="15" t="s">
        <v>1273</v>
      </c>
      <c r="E244" s="20">
        <v>1002390</v>
      </c>
      <c r="F244">
        <f t="shared" si="6"/>
        <v>0</v>
      </c>
      <c r="G244">
        <f t="shared" si="7"/>
        <v>0</v>
      </c>
    </row>
    <row r="245" spans="1:7" x14ac:dyDescent="0.2">
      <c r="A245" t="s">
        <v>256</v>
      </c>
      <c r="B245" s="15" t="s">
        <v>1273</v>
      </c>
      <c r="E245" s="20">
        <v>1002400</v>
      </c>
      <c r="F245">
        <f t="shared" si="6"/>
        <v>0</v>
      </c>
      <c r="G245">
        <f t="shared" si="7"/>
        <v>0</v>
      </c>
    </row>
    <row r="246" spans="1:7" x14ac:dyDescent="0.2">
      <c r="A246" t="s">
        <v>257</v>
      </c>
      <c r="B246" s="15" t="s">
        <v>1273</v>
      </c>
      <c r="E246" s="20">
        <v>1002410</v>
      </c>
      <c r="F246">
        <f t="shared" si="6"/>
        <v>0</v>
      </c>
      <c r="G246">
        <f t="shared" si="7"/>
        <v>0</v>
      </c>
    </row>
    <row r="247" spans="1:7" x14ac:dyDescent="0.2">
      <c r="A247" t="s">
        <v>258</v>
      </c>
      <c r="B247" s="15" t="s">
        <v>1273</v>
      </c>
      <c r="E247" s="20">
        <v>1002420</v>
      </c>
      <c r="F247">
        <f t="shared" si="6"/>
        <v>0</v>
      </c>
      <c r="G247">
        <f t="shared" si="7"/>
        <v>0</v>
      </c>
    </row>
    <row r="248" spans="1:7" x14ac:dyDescent="0.2">
      <c r="A248" t="s">
        <v>259</v>
      </c>
      <c r="B248" s="15" t="s">
        <v>1273</v>
      </c>
      <c r="E248" s="20">
        <v>1002430</v>
      </c>
      <c r="F248">
        <f t="shared" si="6"/>
        <v>0</v>
      </c>
      <c r="G248">
        <f t="shared" si="7"/>
        <v>0</v>
      </c>
    </row>
    <row r="249" spans="1:7" x14ac:dyDescent="0.2">
      <c r="A249" t="s">
        <v>260</v>
      </c>
      <c r="B249" s="15" t="s">
        <v>1273</v>
      </c>
      <c r="E249" s="20">
        <v>1002440</v>
      </c>
      <c r="F249">
        <f t="shared" si="6"/>
        <v>0</v>
      </c>
      <c r="G249">
        <f t="shared" si="7"/>
        <v>0</v>
      </c>
    </row>
    <row r="250" spans="1:7" x14ac:dyDescent="0.2">
      <c r="A250" t="s">
        <v>261</v>
      </c>
      <c r="B250" s="15" t="s">
        <v>1273</v>
      </c>
      <c r="E250" s="20">
        <v>1002450</v>
      </c>
      <c r="F250">
        <f t="shared" si="6"/>
        <v>0</v>
      </c>
      <c r="G250">
        <f t="shared" si="7"/>
        <v>0</v>
      </c>
    </row>
    <row r="251" spans="1:7" x14ac:dyDescent="0.2">
      <c r="A251" t="s">
        <v>262</v>
      </c>
      <c r="B251" s="15" t="s">
        <v>1273</v>
      </c>
      <c r="E251" s="20">
        <v>1002460</v>
      </c>
      <c r="F251">
        <f t="shared" si="6"/>
        <v>0</v>
      </c>
      <c r="G251">
        <f t="shared" si="7"/>
        <v>0</v>
      </c>
    </row>
    <row r="252" spans="1:7" x14ac:dyDescent="0.2">
      <c r="A252" t="s">
        <v>263</v>
      </c>
      <c r="B252" s="15" t="s">
        <v>1273</v>
      </c>
      <c r="E252" s="20">
        <v>1002470</v>
      </c>
      <c r="F252">
        <f t="shared" si="6"/>
        <v>0</v>
      </c>
      <c r="G252">
        <f t="shared" si="7"/>
        <v>0</v>
      </c>
    </row>
    <row r="253" spans="1:7" x14ac:dyDescent="0.2">
      <c r="A253" t="s">
        <v>264</v>
      </c>
      <c r="B253" s="15" t="s">
        <v>1273</v>
      </c>
      <c r="E253" s="20">
        <v>1002480</v>
      </c>
      <c r="F253">
        <f t="shared" si="6"/>
        <v>0</v>
      </c>
      <c r="G253">
        <f t="shared" si="7"/>
        <v>0</v>
      </c>
    </row>
    <row r="254" spans="1:7" x14ac:dyDescent="0.2">
      <c r="A254" t="s">
        <v>265</v>
      </c>
      <c r="B254" s="15" t="s">
        <v>1273</v>
      </c>
      <c r="E254" s="20">
        <v>1002490</v>
      </c>
      <c r="F254">
        <f t="shared" si="6"/>
        <v>0</v>
      </c>
      <c r="G254">
        <f t="shared" si="7"/>
        <v>0</v>
      </c>
    </row>
    <row r="255" spans="1:7" x14ac:dyDescent="0.2">
      <c r="A255" t="s">
        <v>266</v>
      </c>
      <c r="B255" s="15" t="s">
        <v>1273</v>
      </c>
      <c r="E255" s="20">
        <v>1002500</v>
      </c>
      <c r="F255">
        <f t="shared" si="6"/>
        <v>0</v>
      </c>
      <c r="G255">
        <f t="shared" si="7"/>
        <v>0</v>
      </c>
    </row>
    <row r="256" spans="1:7" x14ac:dyDescent="0.2">
      <c r="A256" t="s">
        <v>267</v>
      </c>
      <c r="B256" s="15" t="s">
        <v>1273</v>
      </c>
      <c r="E256" s="20">
        <v>1002510</v>
      </c>
      <c r="F256">
        <f t="shared" si="6"/>
        <v>0</v>
      </c>
      <c r="G256">
        <f t="shared" si="7"/>
        <v>0</v>
      </c>
    </row>
    <row r="257" spans="1:7" x14ac:dyDescent="0.2">
      <c r="A257" t="s">
        <v>268</v>
      </c>
      <c r="B257" s="15" t="s">
        <v>1273</v>
      </c>
      <c r="E257" s="20">
        <v>1002520</v>
      </c>
      <c r="F257">
        <f t="shared" si="6"/>
        <v>0</v>
      </c>
      <c r="G257">
        <f t="shared" si="7"/>
        <v>0</v>
      </c>
    </row>
    <row r="258" spans="1:7" x14ac:dyDescent="0.2">
      <c r="A258" t="s">
        <v>269</v>
      </c>
      <c r="B258" s="15" t="s">
        <v>1273</v>
      </c>
      <c r="E258" s="20">
        <v>1002530</v>
      </c>
      <c r="F258">
        <f t="shared" si="6"/>
        <v>0</v>
      </c>
      <c r="G258">
        <f t="shared" si="7"/>
        <v>0</v>
      </c>
    </row>
    <row r="259" spans="1:7" x14ac:dyDescent="0.2">
      <c r="A259" t="s">
        <v>270</v>
      </c>
      <c r="B259" s="15" t="s">
        <v>1273</v>
      </c>
      <c r="E259" s="20">
        <v>1002540</v>
      </c>
      <c r="F259">
        <f t="shared" si="6"/>
        <v>0</v>
      </c>
      <c r="G259">
        <f t="shared" si="7"/>
        <v>0</v>
      </c>
    </row>
    <row r="260" spans="1:7" x14ac:dyDescent="0.2">
      <c r="A260" t="s">
        <v>271</v>
      </c>
      <c r="B260" s="15" t="s">
        <v>1273</v>
      </c>
      <c r="E260" s="20">
        <v>1002550</v>
      </c>
      <c r="F260">
        <f t="shared" ref="F260:F323" si="8">COUNTIFS($A$2:$A$1467,E260,B259:B1724,"Central Puget Sound")</f>
        <v>0</v>
      </c>
      <c r="G260">
        <f t="shared" ref="G260:G323" si="9">IF(F260&gt;0,1,F260)</f>
        <v>0</v>
      </c>
    </row>
    <row r="261" spans="1:7" x14ac:dyDescent="0.2">
      <c r="A261" t="s">
        <v>272</v>
      </c>
      <c r="B261" s="15" t="s">
        <v>1273</v>
      </c>
      <c r="E261" s="20">
        <v>1002560</v>
      </c>
      <c r="F261">
        <f t="shared" si="8"/>
        <v>0</v>
      </c>
      <c r="G261">
        <f t="shared" si="9"/>
        <v>0</v>
      </c>
    </row>
    <row r="262" spans="1:7" x14ac:dyDescent="0.2">
      <c r="A262" t="s">
        <v>273</v>
      </c>
      <c r="B262" s="15" t="s">
        <v>1273</v>
      </c>
      <c r="E262" s="20">
        <v>1002570</v>
      </c>
      <c r="F262">
        <f t="shared" si="8"/>
        <v>0</v>
      </c>
      <c r="G262">
        <f t="shared" si="9"/>
        <v>0</v>
      </c>
    </row>
    <row r="263" spans="1:7" x14ac:dyDescent="0.2">
      <c r="A263" t="s">
        <v>274</v>
      </c>
      <c r="B263" s="15" t="s">
        <v>1273</v>
      </c>
      <c r="E263" s="20">
        <v>1002580</v>
      </c>
      <c r="F263">
        <f t="shared" si="8"/>
        <v>0</v>
      </c>
      <c r="G263">
        <f t="shared" si="9"/>
        <v>0</v>
      </c>
    </row>
    <row r="264" spans="1:7" x14ac:dyDescent="0.2">
      <c r="A264" t="s">
        <v>275</v>
      </c>
      <c r="B264" s="15" t="s">
        <v>1273</v>
      </c>
      <c r="E264" s="20">
        <v>1002590</v>
      </c>
      <c r="F264">
        <f t="shared" si="8"/>
        <v>0</v>
      </c>
      <c r="G264">
        <f t="shared" si="9"/>
        <v>0</v>
      </c>
    </row>
    <row r="265" spans="1:7" x14ac:dyDescent="0.2">
      <c r="A265" t="s">
        <v>276</v>
      </c>
      <c r="B265" s="15" t="s">
        <v>1273</v>
      </c>
      <c r="E265" s="20">
        <v>1002600</v>
      </c>
      <c r="F265">
        <f t="shared" si="8"/>
        <v>0</v>
      </c>
      <c r="G265">
        <f t="shared" si="9"/>
        <v>0</v>
      </c>
    </row>
    <row r="266" spans="1:7" x14ac:dyDescent="0.2">
      <c r="A266" t="s">
        <v>277</v>
      </c>
      <c r="B266" s="15" t="s">
        <v>1273</v>
      </c>
      <c r="E266" s="20">
        <v>1002610</v>
      </c>
      <c r="F266">
        <f t="shared" si="8"/>
        <v>0</v>
      </c>
      <c r="G266">
        <f t="shared" si="9"/>
        <v>0</v>
      </c>
    </row>
    <row r="267" spans="1:7" x14ac:dyDescent="0.2">
      <c r="A267" t="s">
        <v>278</v>
      </c>
      <c r="B267" s="15" t="s">
        <v>1273</v>
      </c>
      <c r="E267" s="20">
        <v>1002620</v>
      </c>
      <c r="F267">
        <f t="shared" si="8"/>
        <v>0</v>
      </c>
      <c r="G267">
        <f t="shared" si="9"/>
        <v>0</v>
      </c>
    </row>
    <row r="268" spans="1:7" x14ac:dyDescent="0.2">
      <c r="A268" t="s">
        <v>279</v>
      </c>
      <c r="B268" s="15" t="s">
        <v>1273</v>
      </c>
      <c r="E268" s="20">
        <v>1002630</v>
      </c>
      <c r="F268">
        <f t="shared" si="8"/>
        <v>0</v>
      </c>
      <c r="G268">
        <f t="shared" si="9"/>
        <v>0</v>
      </c>
    </row>
    <row r="269" spans="1:7" x14ac:dyDescent="0.2">
      <c r="A269" t="s">
        <v>280</v>
      </c>
      <c r="B269" s="15" t="s">
        <v>1273</v>
      </c>
      <c r="E269" s="20">
        <v>1002640</v>
      </c>
      <c r="F269">
        <f t="shared" si="8"/>
        <v>0</v>
      </c>
      <c r="G269">
        <f t="shared" si="9"/>
        <v>0</v>
      </c>
    </row>
    <row r="270" spans="1:7" x14ac:dyDescent="0.2">
      <c r="A270" t="s">
        <v>281</v>
      </c>
      <c r="B270" s="15" t="s">
        <v>1273</v>
      </c>
      <c r="E270" s="20">
        <v>1002650</v>
      </c>
      <c r="F270">
        <f t="shared" si="8"/>
        <v>0</v>
      </c>
      <c r="G270">
        <f t="shared" si="9"/>
        <v>0</v>
      </c>
    </row>
    <row r="271" spans="1:7" x14ac:dyDescent="0.2">
      <c r="A271" t="s">
        <v>282</v>
      </c>
      <c r="B271" s="15" t="s">
        <v>1273</v>
      </c>
      <c r="E271" s="20">
        <v>1002660</v>
      </c>
      <c r="F271">
        <f t="shared" si="8"/>
        <v>0</v>
      </c>
      <c r="G271">
        <f t="shared" si="9"/>
        <v>0</v>
      </c>
    </row>
    <row r="272" spans="1:7" x14ac:dyDescent="0.2">
      <c r="A272" t="s">
        <v>283</v>
      </c>
      <c r="B272" s="15" t="s">
        <v>1273</v>
      </c>
      <c r="E272" s="20">
        <v>1002670</v>
      </c>
      <c r="F272">
        <f t="shared" si="8"/>
        <v>0</v>
      </c>
      <c r="G272">
        <f t="shared" si="9"/>
        <v>0</v>
      </c>
    </row>
    <row r="273" spans="1:7" x14ac:dyDescent="0.2">
      <c r="A273" t="s">
        <v>284</v>
      </c>
      <c r="B273" s="15" t="s">
        <v>1273</v>
      </c>
      <c r="E273" s="20">
        <v>1002680</v>
      </c>
      <c r="F273">
        <f t="shared" si="8"/>
        <v>0</v>
      </c>
      <c r="G273">
        <f t="shared" si="9"/>
        <v>0</v>
      </c>
    </row>
    <row r="274" spans="1:7" x14ac:dyDescent="0.2">
      <c r="A274" t="s">
        <v>285</v>
      </c>
      <c r="B274" s="15" t="s">
        <v>1273</v>
      </c>
      <c r="E274" s="20">
        <v>1002690</v>
      </c>
      <c r="F274">
        <f t="shared" si="8"/>
        <v>0</v>
      </c>
      <c r="G274">
        <f t="shared" si="9"/>
        <v>0</v>
      </c>
    </row>
    <row r="275" spans="1:7" x14ac:dyDescent="0.2">
      <c r="A275" t="s">
        <v>286</v>
      </c>
      <c r="B275" s="15" t="s">
        <v>1273</v>
      </c>
      <c r="E275" s="20">
        <v>1002700</v>
      </c>
      <c r="F275">
        <f t="shared" si="8"/>
        <v>0</v>
      </c>
      <c r="G275">
        <f t="shared" si="9"/>
        <v>0</v>
      </c>
    </row>
    <row r="276" spans="1:7" x14ac:dyDescent="0.2">
      <c r="A276" t="s">
        <v>287</v>
      </c>
      <c r="B276" s="15" t="s">
        <v>1273</v>
      </c>
      <c r="E276" s="20">
        <v>1002710</v>
      </c>
      <c r="F276">
        <f t="shared" si="8"/>
        <v>0</v>
      </c>
      <c r="G276">
        <f t="shared" si="9"/>
        <v>0</v>
      </c>
    </row>
    <row r="277" spans="1:7" x14ac:dyDescent="0.2">
      <c r="A277" t="s">
        <v>288</v>
      </c>
      <c r="B277" s="15" t="s">
        <v>1273</v>
      </c>
      <c r="E277" s="20">
        <v>1002720</v>
      </c>
      <c r="F277">
        <f t="shared" si="8"/>
        <v>0</v>
      </c>
      <c r="G277">
        <f t="shared" si="9"/>
        <v>0</v>
      </c>
    </row>
    <row r="278" spans="1:7" x14ac:dyDescent="0.2">
      <c r="A278" t="s">
        <v>289</v>
      </c>
      <c r="B278" s="15" t="s">
        <v>1273</v>
      </c>
      <c r="E278" s="20">
        <v>1002730</v>
      </c>
      <c r="F278">
        <f t="shared" si="8"/>
        <v>0</v>
      </c>
      <c r="G278">
        <f t="shared" si="9"/>
        <v>0</v>
      </c>
    </row>
    <row r="279" spans="1:7" x14ac:dyDescent="0.2">
      <c r="A279" t="s">
        <v>290</v>
      </c>
      <c r="B279" s="15" t="s">
        <v>1273</v>
      </c>
      <c r="E279" s="20">
        <v>1002740</v>
      </c>
      <c r="F279">
        <f t="shared" si="8"/>
        <v>0</v>
      </c>
      <c r="G279">
        <f t="shared" si="9"/>
        <v>0</v>
      </c>
    </row>
    <row r="280" spans="1:7" x14ac:dyDescent="0.2">
      <c r="A280" t="s">
        <v>291</v>
      </c>
      <c r="B280" s="15" t="s">
        <v>1273</v>
      </c>
      <c r="E280" s="20">
        <v>1002750</v>
      </c>
      <c r="F280">
        <f t="shared" si="8"/>
        <v>0</v>
      </c>
      <c r="G280">
        <f t="shared" si="9"/>
        <v>0</v>
      </c>
    </row>
    <row r="281" spans="1:7" x14ac:dyDescent="0.2">
      <c r="A281" t="s">
        <v>292</v>
      </c>
      <c r="B281" s="15" t="s">
        <v>1273</v>
      </c>
      <c r="E281" s="20">
        <v>1002760</v>
      </c>
      <c r="F281">
        <f t="shared" si="8"/>
        <v>0</v>
      </c>
      <c r="G281">
        <f t="shared" si="9"/>
        <v>0</v>
      </c>
    </row>
    <row r="282" spans="1:7" x14ac:dyDescent="0.2">
      <c r="A282" t="s">
        <v>293</v>
      </c>
      <c r="B282" s="15" t="s">
        <v>1273</v>
      </c>
      <c r="E282" s="20">
        <v>1002770</v>
      </c>
      <c r="F282">
        <f t="shared" si="8"/>
        <v>0</v>
      </c>
      <c r="G282">
        <f t="shared" si="9"/>
        <v>0</v>
      </c>
    </row>
    <row r="283" spans="1:7" x14ac:dyDescent="0.2">
      <c r="A283" t="s">
        <v>294</v>
      </c>
      <c r="B283" s="15" t="s">
        <v>1273</v>
      </c>
      <c r="E283" s="20">
        <v>1002780</v>
      </c>
      <c r="F283">
        <f t="shared" si="8"/>
        <v>0</v>
      </c>
      <c r="G283">
        <f t="shared" si="9"/>
        <v>0</v>
      </c>
    </row>
    <row r="284" spans="1:7" x14ac:dyDescent="0.2">
      <c r="A284" t="s">
        <v>295</v>
      </c>
      <c r="B284" s="15" t="s">
        <v>1273</v>
      </c>
      <c r="E284" s="20">
        <v>1002790</v>
      </c>
      <c r="F284">
        <f t="shared" si="8"/>
        <v>0</v>
      </c>
      <c r="G284">
        <f t="shared" si="9"/>
        <v>0</v>
      </c>
    </row>
    <row r="285" spans="1:7" x14ac:dyDescent="0.2">
      <c r="A285" t="s">
        <v>296</v>
      </c>
      <c r="B285" s="15" t="s">
        <v>1273</v>
      </c>
      <c r="E285" s="20">
        <v>1002800</v>
      </c>
      <c r="F285">
        <f t="shared" si="8"/>
        <v>0</v>
      </c>
      <c r="G285">
        <f t="shared" si="9"/>
        <v>0</v>
      </c>
    </row>
    <row r="286" spans="1:7" x14ac:dyDescent="0.2">
      <c r="A286" t="s">
        <v>297</v>
      </c>
      <c r="B286" s="15" t="s">
        <v>1273</v>
      </c>
      <c r="E286" s="20">
        <v>1002810</v>
      </c>
      <c r="F286">
        <f t="shared" si="8"/>
        <v>0</v>
      </c>
      <c r="G286">
        <f t="shared" si="9"/>
        <v>0</v>
      </c>
    </row>
    <row r="287" spans="1:7" x14ac:dyDescent="0.2">
      <c r="A287" t="s">
        <v>298</v>
      </c>
      <c r="B287" s="15" t="s">
        <v>1273</v>
      </c>
      <c r="E287" s="20">
        <v>1002820</v>
      </c>
      <c r="F287">
        <f t="shared" si="8"/>
        <v>0</v>
      </c>
      <c r="G287">
        <f t="shared" si="9"/>
        <v>0</v>
      </c>
    </row>
    <row r="288" spans="1:7" x14ac:dyDescent="0.2">
      <c r="A288" t="s">
        <v>299</v>
      </c>
      <c r="B288" s="15" t="s">
        <v>1273</v>
      </c>
      <c r="E288" s="20">
        <v>1002830</v>
      </c>
      <c r="F288">
        <f t="shared" si="8"/>
        <v>0</v>
      </c>
      <c r="G288">
        <f t="shared" si="9"/>
        <v>0</v>
      </c>
    </row>
    <row r="289" spans="1:7" x14ac:dyDescent="0.2">
      <c r="A289" t="s">
        <v>300</v>
      </c>
      <c r="B289" s="15" t="s">
        <v>1273</v>
      </c>
      <c r="E289" s="20">
        <v>1002840</v>
      </c>
      <c r="F289">
        <f t="shared" si="8"/>
        <v>0</v>
      </c>
      <c r="G289">
        <f t="shared" si="9"/>
        <v>0</v>
      </c>
    </row>
    <row r="290" spans="1:7" x14ac:dyDescent="0.2">
      <c r="A290" t="s">
        <v>301</v>
      </c>
      <c r="B290" s="15" t="s">
        <v>1273</v>
      </c>
      <c r="E290" s="20">
        <v>1002850</v>
      </c>
      <c r="F290">
        <f t="shared" si="8"/>
        <v>0</v>
      </c>
      <c r="G290">
        <f t="shared" si="9"/>
        <v>0</v>
      </c>
    </row>
    <row r="291" spans="1:7" x14ac:dyDescent="0.2">
      <c r="A291" t="s">
        <v>1371</v>
      </c>
      <c r="B291" s="15" t="s">
        <v>1273</v>
      </c>
      <c r="E291" s="20">
        <v>1002860</v>
      </c>
      <c r="F291">
        <f t="shared" si="8"/>
        <v>0</v>
      </c>
      <c r="G291">
        <f t="shared" si="9"/>
        <v>0</v>
      </c>
    </row>
    <row r="292" spans="1:7" x14ac:dyDescent="0.2">
      <c r="A292" t="s">
        <v>1372</v>
      </c>
      <c r="B292" s="15" t="s">
        <v>1273</v>
      </c>
      <c r="E292" s="20">
        <v>1002870</v>
      </c>
      <c r="F292">
        <f t="shared" si="8"/>
        <v>0</v>
      </c>
      <c r="G292">
        <f t="shared" si="9"/>
        <v>0</v>
      </c>
    </row>
    <row r="293" spans="1:7" x14ac:dyDescent="0.2">
      <c r="A293" t="s">
        <v>302</v>
      </c>
      <c r="B293" s="15" t="s">
        <v>1273</v>
      </c>
      <c r="E293" s="20">
        <v>1002880</v>
      </c>
      <c r="F293">
        <f t="shared" si="8"/>
        <v>0</v>
      </c>
      <c r="G293">
        <f t="shared" si="9"/>
        <v>0</v>
      </c>
    </row>
    <row r="294" spans="1:7" x14ac:dyDescent="0.2">
      <c r="A294" t="s">
        <v>303</v>
      </c>
      <c r="B294" s="15" t="s">
        <v>1273</v>
      </c>
      <c r="E294" s="20">
        <v>1002890</v>
      </c>
      <c r="F294">
        <f t="shared" si="8"/>
        <v>0</v>
      </c>
      <c r="G294">
        <f t="shared" si="9"/>
        <v>0</v>
      </c>
    </row>
    <row r="295" spans="1:7" x14ac:dyDescent="0.2">
      <c r="A295" t="s">
        <v>304</v>
      </c>
      <c r="B295" s="15" t="s">
        <v>1273</v>
      </c>
      <c r="E295" s="20">
        <v>1002900</v>
      </c>
      <c r="F295">
        <f t="shared" si="8"/>
        <v>0</v>
      </c>
      <c r="G295">
        <f t="shared" si="9"/>
        <v>0</v>
      </c>
    </row>
    <row r="296" spans="1:7" x14ac:dyDescent="0.2">
      <c r="A296" t="s">
        <v>305</v>
      </c>
      <c r="B296" s="15" t="s">
        <v>1273</v>
      </c>
      <c r="E296" s="20">
        <v>1002910</v>
      </c>
      <c r="F296">
        <f t="shared" si="8"/>
        <v>0</v>
      </c>
      <c r="G296">
        <f t="shared" si="9"/>
        <v>0</v>
      </c>
    </row>
    <row r="297" spans="1:7" x14ac:dyDescent="0.2">
      <c r="A297" t="s">
        <v>1373</v>
      </c>
      <c r="B297" s="15" t="s">
        <v>1273</v>
      </c>
      <c r="E297" s="20">
        <v>1002920</v>
      </c>
      <c r="F297">
        <f t="shared" si="8"/>
        <v>0</v>
      </c>
      <c r="G297">
        <f t="shared" si="9"/>
        <v>0</v>
      </c>
    </row>
    <row r="298" spans="1:7" x14ac:dyDescent="0.2">
      <c r="A298" t="s">
        <v>306</v>
      </c>
      <c r="B298" s="15" t="s">
        <v>1273</v>
      </c>
      <c r="E298" s="20">
        <v>1002930</v>
      </c>
      <c r="F298">
        <f t="shared" si="8"/>
        <v>0</v>
      </c>
      <c r="G298">
        <f t="shared" si="9"/>
        <v>0</v>
      </c>
    </row>
    <row r="299" spans="1:7" x14ac:dyDescent="0.2">
      <c r="A299" t="s">
        <v>307</v>
      </c>
      <c r="B299" s="15" t="s">
        <v>1273</v>
      </c>
      <c r="E299" s="20">
        <v>1002940</v>
      </c>
      <c r="F299">
        <f t="shared" si="8"/>
        <v>0</v>
      </c>
      <c r="G299">
        <f t="shared" si="9"/>
        <v>0</v>
      </c>
    </row>
    <row r="300" spans="1:7" x14ac:dyDescent="0.2">
      <c r="A300" t="s">
        <v>308</v>
      </c>
      <c r="B300" s="15" t="s">
        <v>1273</v>
      </c>
      <c r="E300" s="20">
        <v>1002950</v>
      </c>
      <c r="F300">
        <f t="shared" si="8"/>
        <v>0</v>
      </c>
      <c r="G300">
        <f t="shared" si="9"/>
        <v>0</v>
      </c>
    </row>
    <row r="301" spans="1:7" x14ac:dyDescent="0.2">
      <c r="A301" t="s">
        <v>309</v>
      </c>
      <c r="B301" s="15" t="s">
        <v>1273</v>
      </c>
      <c r="E301" s="20">
        <v>1002960</v>
      </c>
      <c r="F301">
        <f t="shared" si="8"/>
        <v>0</v>
      </c>
      <c r="G301">
        <f t="shared" si="9"/>
        <v>0</v>
      </c>
    </row>
    <row r="302" spans="1:7" x14ac:dyDescent="0.2">
      <c r="A302" t="s">
        <v>310</v>
      </c>
      <c r="B302" s="15" t="s">
        <v>1273</v>
      </c>
      <c r="E302" s="20">
        <v>1002970</v>
      </c>
      <c r="F302">
        <f t="shared" si="8"/>
        <v>0</v>
      </c>
      <c r="G302">
        <f t="shared" si="9"/>
        <v>0</v>
      </c>
    </row>
    <row r="303" spans="1:7" x14ac:dyDescent="0.2">
      <c r="A303" t="s">
        <v>311</v>
      </c>
      <c r="B303" s="15" t="s">
        <v>1273</v>
      </c>
      <c r="E303" s="20">
        <v>1002980</v>
      </c>
      <c r="F303">
        <f t="shared" si="8"/>
        <v>0</v>
      </c>
      <c r="G303">
        <f t="shared" si="9"/>
        <v>0</v>
      </c>
    </row>
    <row r="304" spans="1:7" x14ac:dyDescent="0.2">
      <c r="A304" t="s">
        <v>312</v>
      </c>
      <c r="B304" s="15" t="s">
        <v>1273</v>
      </c>
      <c r="E304" s="20">
        <v>1002990</v>
      </c>
      <c r="F304">
        <f t="shared" si="8"/>
        <v>0</v>
      </c>
      <c r="G304">
        <f t="shared" si="9"/>
        <v>0</v>
      </c>
    </row>
    <row r="305" spans="1:7" x14ac:dyDescent="0.2">
      <c r="A305" t="s">
        <v>313</v>
      </c>
      <c r="B305" s="15" t="s">
        <v>1273</v>
      </c>
      <c r="E305" s="20">
        <v>1003000</v>
      </c>
      <c r="F305">
        <f t="shared" si="8"/>
        <v>0</v>
      </c>
      <c r="G305">
        <f t="shared" si="9"/>
        <v>0</v>
      </c>
    </row>
    <row r="306" spans="1:7" x14ac:dyDescent="0.2">
      <c r="A306" t="s">
        <v>314</v>
      </c>
      <c r="B306" s="15" t="s">
        <v>1273</v>
      </c>
      <c r="E306" s="20">
        <v>1003010</v>
      </c>
      <c r="F306">
        <f t="shared" si="8"/>
        <v>0</v>
      </c>
      <c r="G306">
        <f t="shared" si="9"/>
        <v>0</v>
      </c>
    </row>
    <row r="307" spans="1:7" x14ac:dyDescent="0.2">
      <c r="A307" t="s">
        <v>315</v>
      </c>
      <c r="B307" s="15" t="s">
        <v>1273</v>
      </c>
      <c r="E307" s="20">
        <v>1003020</v>
      </c>
      <c r="F307">
        <f t="shared" si="8"/>
        <v>0</v>
      </c>
      <c r="G307">
        <f t="shared" si="9"/>
        <v>0</v>
      </c>
    </row>
    <row r="308" spans="1:7" x14ac:dyDescent="0.2">
      <c r="A308" t="s">
        <v>1374</v>
      </c>
      <c r="B308" s="15" t="s">
        <v>1273</v>
      </c>
      <c r="E308" s="20">
        <v>1003030</v>
      </c>
      <c r="F308">
        <f t="shared" si="8"/>
        <v>0</v>
      </c>
      <c r="G308">
        <f t="shared" si="9"/>
        <v>0</v>
      </c>
    </row>
    <row r="309" spans="1:7" x14ac:dyDescent="0.2">
      <c r="A309" t="s">
        <v>316</v>
      </c>
      <c r="B309" s="15" t="s">
        <v>1273</v>
      </c>
      <c r="E309" s="20">
        <v>1003040</v>
      </c>
      <c r="F309">
        <f t="shared" si="8"/>
        <v>0</v>
      </c>
      <c r="G309">
        <f t="shared" si="9"/>
        <v>0</v>
      </c>
    </row>
    <row r="310" spans="1:7" x14ac:dyDescent="0.2">
      <c r="A310" t="s">
        <v>317</v>
      </c>
      <c r="B310" s="15" t="s">
        <v>1273</v>
      </c>
      <c r="E310" s="20">
        <v>1003050</v>
      </c>
      <c r="F310">
        <f t="shared" si="8"/>
        <v>0</v>
      </c>
      <c r="G310">
        <f t="shared" si="9"/>
        <v>0</v>
      </c>
    </row>
    <row r="311" spans="1:7" x14ac:dyDescent="0.2">
      <c r="A311" t="s">
        <v>318</v>
      </c>
      <c r="B311" s="15" t="s">
        <v>1273</v>
      </c>
      <c r="E311" s="20">
        <v>1003060</v>
      </c>
      <c r="F311">
        <f t="shared" si="8"/>
        <v>0</v>
      </c>
      <c r="G311">
        <f t="shared" si="9"/>
        <v>0</v>
      </c>
    </row>
    <row r="312" spans="1:7" x14ac:dyDescent="0.2">
      <c r="A312" t="s">
        <v>319</v>
      </c>
      <c r="B312" s="15" t="s">
        <v>1273</v>
      </c>
      <c r="E312" s="20">
        <v>1003070</v>
      </c>
      <c r="F312">
        <f t="shared" si="8"/>
        <v>0</v>
      </c>
      <c r="G312">
        <f t="shared" si="9"/>
        <v>0</v>
      </c>
    </row>
    <row r="313" spans="1:7" x14ac:dyDescent="0.2">
      <c r="A313" t="s">
        <v>320</v>
      </c>
      <c r="B313" s="15" t="s">
        <v>1273</v>
      </c>
      <c r="E313" s="20">
        <v>1003080</v>
      </c>
      <c r="F313">
        <f t="shared" si="8"/>
        <v>0</v>
      </c>
      <c r="G313">
        <f t="shared" si="9"/>
        <v>0</v>
      </c>
    </row>
    <row r="314" spans="1:7" x14ac:dyDescent="0.2">
      <c r="A314" t="s">
        <v>321</v>
      </c>
      <c r="B314" s="15" t="s">
        <v>1273</v>
      </c>
      <c r="E314" s="20">
        <v>1003090</v>
      </c>
      <c r="F314">
        <f t="shared" si="8"/>
        <v>0</v>
      </c>
      <c r="G314">
        <f t="shared" si="9"/>
        <v>0</v>
      </c>
    </row>
    <row r="315" spans="1:7" x14ac:dyDescent="0.2">
      <c r="A315" t="s">
        <v>322</v>
      </c>
      <c r="B315" s="15" t="s">
        <v>1273</v>
      </c>
      <c r="E315" s="20">
        <v>1003100</v>
      </c>
      <c r="F315">
        <f t="shared" si="8"/>
        <v>0</v>
      </c>
      <c r="G315">
        <f t="shared" si="9"/>
        <v>0</v>
      </c>
    </row>
    <row r="316" spans="1:7" x14ac:dyDescent="0.2">
      <c r="A316" t="s">
        <v>323</v>
      </c>
      <c r="B316" s="15" t="s">
        <v>1273</v>
      </c>
      <c r="E316" s="20">
        <v>1003110</v>
      </c>
      <c r="F316">
        <f t="shared" si="8"/>
        <v>0</v>
      </c>
      <c r="G316">
        <f t="shared" si="9"/>
        <v>0</v>
      </c>
    </row>
    <row r="317" spans="1:7" x14ac:dyDescent="0.2">
      <c r="A317" t="s">
        <v>324</v>
      </c>
      <c r="B317" s="15" t="s">
        <v>1273</v>
      </c>
      <c r="E317" s="20">
        <v>1003120</v>
      </c>
      <c r="F317">
        <f t="shared" si="8"/>
        <v>0</v>
      </c>
      <c r="G317">
        <f t="shared" si="9"/>
        <v>0</v>
      </c>
    </row>
    <row r="318" spans="1:7" x14ac:dyDescent="0.2">
      <c r="A318" t="s">
        <v>325</v>
      </c>
      <c r="B318" s="15" t="s">
        <v>1273</v>
      </c>
      <c r="E318" s="20">
        <v>1003130</v>
      </c>
      <c r="F318">
        <f t="shared" si="8"/>
        <v>0</v>
      </c>
      <c r="G318">
        <f t="shared" si="9"/>
        <v>0</v>
      </c>
    </row>
    <row r="319" spans="1:7" x14ac:dyDescent="0.2">
      <c r="A319" t="s">
        <v>326</v>
      </c>
      <c r="B319" s="15" t="s">
        <v>1273</v>
      </c>
      <c r="E319" s="20">
        <v>1003140</v>
      </c>
      <c r="F319">
        <f t="shared" si="8"/>
        <v>0</v>
      </c>
      <c r="G319">
        <f t="shared" si="9"/>
        <v>0</v>
      </c>
    </row>
    <row r="320" spans="1:7" x14ac:dyDescent="0.2">
      <c r="A320" t="s">
        <v>327</v>
      </c>
      <c r="B320" s="15" t="s">
        <v>1273</v>
      </c>
      <c r="E320" s="20">
        <v>1003150</v>
      </c>
      <c r="F320">
        <f t="shared" si="8"/>
        <v>0</v>
      </c>
      <c r="G320">
        <f t="shared" si="9"/>
        <v>0</v>
      </c>
    </row>
    <row r="321" spans="1:7" x14ac:dyDescent="0.2">
      <c r="A321" t="s">
        <v>328</v>
      </c>
      <c r="B321" s="15" t="s">
        <v>1273</v>
      </c>
      <c r="E321" s="20">
        <v>1003160</v>
      </c>
      <c r="F321">
        <f t="shared" si="8"/>
        <v>0</v>
      </c>
      <c r="G321">
        <f t="shared" si="9"/>
        <v>0</v>
      </c>
    </row>
    <row r="322" spans="1:7" x14ac:dyDescent="0.2">
      <c r="A322" t="s">
        <v>329</v>
      </c>
      <c r="B322" s="15" t="s">
        <v>1273</v>
      </c>
      <c r="E322" s="20">
        <v>1003170</v>
      </c>
      <c r="F322">
        <f t="shared" si="8"/>
        <v>0</v>
      </c>
      <c r="G322">
        <f t="shared" si="9"/>
        <v>0</v>
      </c>
    </row>
    <row r="323" spans="1:7" x14ac:dyDescent="0.2">
      <c r="A323" t="s">
        <v>1375</v>
      </c>
      <c r="B323" s="15" t="s">
        <v>1273</v>
      </c>
      <c r="E323" s="20">
        <v>1003180</v>
      </c>
      <c r="F323">
        <f t="shared" si="8"/>
        <v>0</v>
      </c>
      <c r="G323">
        <f t="shared" si="9"/>
        <v>0</v>
      </c>
    </row>
    <row r="324" spans="1:7" x14ac:dyDescent="0.2">
      <c r="A324" t="s">
        <v>330</v>
      </c>
      <c r="B324" s="15" t="s">
        <v>1273</v>
      </c>
      <c r="E324" s="20">
        <v>1003190</v>
      </c>
      <c r="F324">
        <f t="shared" ref="F324:F387" si="10">COUNTIFS($A$2:$A$1467,E324,B323:B1788,"Central Puget Sound")</f>
        <v>0</v>
      </c>
      <c r="G324">
        <f t="shared" ref="G324:G387" si="11">IF(F324&gt;0,1,F324)</f>
        <v>0</v>
      </c>
    </row>
    <row r="325" spans="1:7" x14ac:dyDescent="0.2">
      <c r="A325" t="s">
        <v>1376</v>
      </c>
      <c r="B325" s="15" t="s">
        <v>1273</v>
      </c>
      <c r="E325" s="20">
        <v>1003200</v>
      </c>
      <c r="F325">
        <f t="shared" si="10"/>
        <v>0</v>
      </c>
      <c r="G325">
        <f t="shared" si="11"/>
        <v>0</v>
      </c>
    </row>
    <row r="326" spans="1:7" x14ac:dyDescent="0.2">
      <c r="A326" t="s">
        <v>331</v>
      </c>
      <c r="B326" s="15" t="s">
        <v>1273</v>
      </c>
      <c r="E326" s="20">
        <v>1003210</v>
      </c>
      <c r="F326">
        <f t="shared" si="10"/>
        <v>0</v>
      </c>
      <c r="G326">
        <f t="shared" si="11"/>
        <v>0</v>
      </c>
    </row>
    <row r="327" spans="1:7" x14ac:dyDescent="0.2">
      <c r="A327" t="s">
        <v>332</v>
      </c>
      <c r="B327" s="15" t="s">
        <v>1273</v>
      </c>
      <c r="E327" s="20">
        <v>1003220</v>
      </c>
      <c r="F327">
        <f t="shared" si="10"/>
        <v>1</v>
      </c>
      <c r="G327">
        <f t="shared" si="11"/>
        <v>1</v>
      </c>
    </row>
    <row r="328" spans="1:7" x14ac:dyDescent="0.2">
      <c r="A328" t="s">
        <v>333</v>
      </c>
      <c r="B328" s="15" t="s">
        <v>1273</v>
      </c>
      <c r="E328" s="20">
        <v>1003230</v>
      </c>
      <c r="F328">
        <f t="shared" si="10"/>
        <v>1</v>
      </c>
      <c r="G328">
        <f t="shared" si="11"/>
        <v>1</v>
      </c>
    </row>
    <row r="329" spans="1:7" x14ac:dyDescent="0.2">
      <c r="A329" t="s">
        <v>334</v>
      </c>
      <c r="B329" s="15" t="s">
        <v>1273</v>
      </c>
      <c r="E329" s="20">
        <v>1003240</v>
      </c>
      <c r="F329">
        <f t="shared" si="10"/>
        <v>0</v>
      </c>
      <c r="G329">
        <f t="shared" si="11"/>
        <v>0</v>
      </c>
    </row>
    <row r="330" spans="1:7" x14ac:dyDescent="0.2">
      <c r="A330" t="s">
        <v>335</v>
      </c>
      <c r="B330" s="15" t="s">
        <v>1273</v>
      </c>
      <c r="E330" s="20">
        <v>1003250</v>
      </c>
      <c r="F330">
        <f t="shared" si="10"/>
        <v>1</v>
      </c>
      <c r="G330">
        <f t="shared" si="11"/>
        <v>1</v>
      </c>
    </row>
    <row r="331" spans="1:7" x14ac:dyDescent="0.2">
      <c r="A331" t="s">
        <v>337</v>
      </c>
      <c r="B331" s="15" t="s">
        <v>1273</v>
      </c>
      <c r="E331" s="20">
        <v>1003261</v>
      </c>
      <c r="F331">
        <f t="shared" si="10"/>
        <v>1</v>
      </c>
      <c r="G331">
        <f t="shared" si="11"/>
        <v>1</v>
      </c>
    </row>
    <row r="332" spans="1:7" x14ac:dyDescent="0.2">
      <c r="A332" t="s">
        <v>338</v>
      </c>
      <c r="B332" s="15" t="s">
        <v>1273</v>
      </c>
      <c r="E332" s="20">
        <v>1003270</v>
      </c>
      <c r="F332">
        <f t="shared" si="10"/>
        <v>1</v>
      </c>
      <c r="G332">
        <f t="shared" si="11"/>
        <v>1</v>
      </c>
    </row>
    <row r="333" spans="1:7" x14ac:dyDescent="0.2">
      <c r="A333" t="s">
        <v>339</v>
      </c>
      <c r="B333" s="15" t="s">
        <v>1273</v>
      </c>
      <c r="E333" s="20">
        <v>1003280</v>
      </c>
      <c r="F333">
        <f t="shared" si="10"/>
        <v>1</v>
      </c>
      <c r="G333">
        <f t="shared" si="11"/>
        <v>1</v>
      </c>
    </row>
    <row r="334" spans="1:7" x14ac:dyDescent="0.2">
      <c r="A334" t="s">
        <v>340</v>
      </c>
      <c r="B334" s="15" t="s">
        <v>1273</v>
      </c>
      <c r="E334" s="20">
        <v>1003290</v>
      </c>
      <c r="F334">
        <f t="shared" si="10"/>
        <v>1</v>
      </c>
      <c r="G334">
        <f t="shared" si="11"/>
        <v>1</v>
      </c>
    </row>
    <row r="335" spans="1:7" x14ac:dyDescent="0.2">
      <c r="A335" t="s">
        <v>341</v>
      </c>
      <c r="B335" s="15" t="s">
        <v>1273</v>
      </c>
      <c r="E335" s="20">
        <v>1003300</v>
      </c>
      <c r="F335">
        <f t="shared" si="10"/>
        <v>0</v>
      </c>
      <c r="G335">
        <f t="shared" si="11"/>
        <v>0</v>
      </c>
    </row>
    <row r="336" spans="1:7" x14ac:dyDescent="0.2">
      <c r="A336" t="s">
        <v>342</v>
      </c>
      <c r="B336" s="15" t="s">
        <v>1273</v>
      </c>
      <c r="E336" s="20">
        <v>1003310</v>
      </c>
      <c r="F336">
        <f t="shared" si="10"/>
        <v>0</v>
      </c>
      <c r="G336">
        <f t="shared" si="11"/>
        <v>0</v>
      </c>
    </row>
    <row r="337" spans="1:7" x14ac:dyDescent="0.2">
      <c r="A337" t="s">
        <v>343</v>
      </c>
      <c r="B337" s="15" t="s">
        <v>1273</v>
      </c>
      <c r="E337" s="20">
        <v>1003320</v>
      </c>
      <c r="F337">
        <f t="shared" si="10"/>
        <v>0</v>
      </c>
      <c r="G337">
        <f t="shared" si="11"/>
        <v>0</v>
      </c>
    </row>
    <row r="338" spans="1:7" x14ac:dyDescent="0.2">
      <c r="A338" t="s">
        <v>344</v>
      </c>
      <c r="B338" s="15" t="s">
        <v>1273</v>
      </c>
      <c r="E338" s="20">
        <v>1003330</v>
      </c>
      <c r="F338">
        <f t="shared" si="10"/>
        <v>0</v>
      </c>
      <c r="G338">
        <f t="shared" si="11"/>
        <v>0</v>
      </c>
    </row>
    <row r="339" spans="1:7" x14ac:dyDescent="0.2">
      <c r="A339" t="s">
        <v>345</v>
      </c>
      <c r="B339" s="15" t="s">
        <v>1273</v>
      </c>
      <c r="E339" s="20">
        <v>1003340</v>
      </c>
      <c r="F339">
        <f t="shared" si="10"/>
        <v>0</v>
      </c>
      <c r="G339">
        <f t="shared" si="11"/>
        <v>0</v>
      </c>
    </row>
    <row r="340" spans="1:7" x14ac:dyDescent="0.2">
      <c r="A340" t="s">
        <v>346</v>
      </c>
      <c r="B340" s="15" t="s">
        <v>1273</v>
      </c>
      <c r="E340" s="20">
        <v>1003350</v>
      </c>
      <c r="F340">
        <f t="shared" si="10"/>
        <v>0</v>
      </c>
      <c r="G340">
        <f t="shared" si="11"/>
        <v>0</v>
      </c>
    </row>
    <row r="341" spans="1:7" x14ac:dyDescent="0.2">
      <c r="A341" t="s">
        <v>347</v>
      </c>
      <c r="B341" s="15" t="s">
        <v>1273</v>
      </c>
      <c r="E341" s="20">
        <v>1003360</v>
      </c>
      <c r="F341">
        <f t="shared" si="10"/>
        <v>0</v>
      </c>
      <c r="G341">
        <f t="shared" si="11"/>
        <v>0</v>
      </c>
    </row>
    <row r="342" spans="1:7" x14ac:dyDescent="0.2">
      <c r="A342" t="s">
        <v>348</v>
      </c>
      <c r="B342" s="15" t="s">
        <v>1273</v>
      </c>
      <c r="E342" s="20">
        <v>1003370</v>
      </c>
      <c r="F342">
        <f t="shared" si="10"/>
        <v>0</v>
      </c>
      <c r="G342">
        <f t="shared" si="11"/>
        <v>0</v>
      </c>
    </row>
    <row r="343" spans="1:7" x14ac:dyDescent="0.2">
      <c r="A343" t="s">
        <v>349</v>
      </c>
      <c r="B343" s="15" t="s">
        <v>1273</v>
      </c>
      <c r="E343" s="20">
        <v>1003380</v>
      </c>
      <c r="F343">
        <f t="shared" si="10"/>
        <v>0</v>
      </c>
      <c r="G343">
        <f t="shared" si="11"/>
        <v>0</v>
      </c>
    </row>
    <row r="344" spans="1:7" x14ac:dyDescent="0.2">
      <c r="A344" t="s">
        <v>350</v>
      </c>
      <c r="B344" s="15" t="s">
        <v>1273</v>
      </c>
      <c r="E344" s="20">
        <v>1003390</v>
      </c>
      <c r="F344">
        <f t="shared" si="10"/>
        <v>0</v>
      </c>
      <c r="G344">
        <f t="shared" si="11"/>
        <v>0</v>
      </c>
    </row>
    <row r="345" spans="1:7" x14ac:dyDescent="0.2">
      <c r="A345" t="s">
        <v>351</v>
      </c>
      <c r="B345" s="15" t="s">
        <v>1273</v>
      </c>
      <c r="E345" s="20">
        <v>1003400</v>
      </c>
      <c r="F345">
        <f t="shared" si="10"/>
        <v>0</v>
      </c>
      <c r="G345">
        <f t="shared" si="11"/>
        <v>0</v>
      </c>
    </row>
    <row r="346" spans="1:7" x14ac:dyDescent="0.2">
      <c r="A346" t="s">
        <v>352</v>
      </c>
      <c r="B346" s="15" t="s">
        <v>1273</v>
      </c>
      <c r="E346" s="20">
        <v>1003410</v>
      </c>
      <c r="F346">
        <f t="shared" si="10"/>
        <v>0</v>
      </c>
      <c r="G346">
        <f t="shared" si="11"/>
        <v>0</v>
      </c>
    </row>
    <row r="347" spans="1:7" x14ac:dyDescent="0.2">
      <c r="A347" t="s">
        <v>353</v>
      </c>
      <c r="B347" s="15" t="s">
        <v>1273</v>
      </c>
      <c r="E347" s="20">
        <v>1003420</v>
      </c>
      <c r="F347">
        <f t="shared" si="10"/>
        <v>0</v>
      </c>
      <c r="G347">
        <f t="shared" si="11"/>
        <v>0</v>
      </c>
    </row>
    <row r="348" spans="1:7" x14ac:dyDescent="0.2">
      <c r="A348" t="s">
        <v>354</v>
      </c>
      <c r="B348" s="15" t="s">
        <v>1273</v>
      </c>
      <c r="E348" s="20">
        <v>1003430</v>
      </c>
      <c r="F348">
        <f t="shared" si="10"/>
        <v>0</v>
      </c>
      <c r="G348">
        <f t="shared" si="11"/>
        <v>0</v>
      </c>
    </row>
    <row r="349" spans="1:7" x14ac:dyDescent="0.2">
      <c r="A349" t="s">
        <v>355</v>
      </c>
      <c r="B349" s="15" t="s">
        <v>1273</v>
      </c>
      <c r="E349" s="20">
        <v>1003440</v>
      </c>
      <c r="F349">
        <f t="shared" si="10"/>
        <v>0</v>
      </c>
      <c r="G349">
        <f t="shared" si="11"/>
        <v>0</v>
      </c>
    </row>
    <row r="350" spans="1:7" x14ac:dyDescent="0.2">
      <c r="A350" t="s">
        <v>356</v>
      </c>
      <c r="B350" s="15" t="s">
        <v>1273</v>
      </c>
      <c r="E350" s="20">
        <v>1003450</v>
      </c>
      <c r="F350">
        <f t="shared" si="10"/>
        <v>0</v>
      </c>
      <c r="G350">
        <f t="shared" si="11"/>
        <v>0</v>
      </c>
    </row>
    <row r="351" spans="1:7" x14ac:dyDescent="0.2">
      <c r="A351" t="s">
        <v>357</v>
      </c>
      <c r="B351" s="15" t="s">
        <v>1273</v>
      </c>
      <c r="E351" s="20">
        <v>1003460</v>
      </c>
      <c r="F351">
        <f t="shared" si="10"/>
        <v>0</v>
      </c>
      <c r="G351">
        <f t="shared" si="11"/>
        <v>0</v>
      </c>
    </row>
    <row r="352" spans="1:7" x14ac:dyDescent="0.2">
      <c r="A352" t="s">
        <v>358</v>
      </c>
      <c r="B352" s="15" t="s">
        <v>1273</v>
      </c>
      <c r="E352" s="20">
        <v>1003470</v>
      </c>
      <c r="F352">
        <f t="shared" si="10"/>
        <v>0</v>
      </c>
      <c r="G352">
        <f t="shared" si="11"/>
        <v>0</v>
      </c>
    </row>
    <row r="353" spans="1:7" x14ac:dyDescent="0.2">
      <c r="A353" t="s">
        <v>359</v>
      </c>
      <c r="B353" s="15" t="s">
        <v>1273</v>
      </c>
      <c r="E353" s="20">
        <v>1003480</v>
      </c>
      <c r="F353">
        <f t="shared" si="10"/>
        <v>0</v>
      </c>
      <c r="G353">
        <f t="shared" si="11"/>
        <v>0</v>
      </c>
    </row>
    <row r="354" spans="1:7" x14ac:dyDescent="0.2">
      <c r="A354" t="s">
        <v>360</v>
      </c>
      <c r="B354" s="15" t="s">
        <v>1273</v>
      </c>
      <c r="E354" s="20">
        <v>1003490</v>
      </c>
      <c r="F354">
        <f t="shared" si="10"/>
        <v>0</v>
      </c>
      <c r="G354">
        <f t="shared" si="11"/>
        <v>0</v>
      </c>
    </row>
    <row r="355" spans="1:7" x14ac:dyDescent="0.2">
      <c r="A355" t="s">
        <v>361</v>
      </c>
      <c r="B355" s="15" t="s">
        <v>1273</v>
      </c>
      <c r="E355" s="20">
        <v>1003500</v>
      </c>
      <c r="F355">
        <f t="shared" si="10"/>
        <v>0</v>
      </c>
      <c r="G355">
        <f t="shared" si="11"/>
        <v>0</v>
      </c>
    </row>
    <row r="356" spans="1:7" x14ac:dyDescent="0.2">
      <c r="A356" t="s">
        <v>362</v>
      </c>
      <c r="B356" s="15" t="s">
        <v>1273</v>
      </c>
      <c r="E356" s="20">
        <v>1003510</v>
      </c>
      <c r="F356">
        <f t="shared" si="10"/>
        <v>0</v>
      </c>
      <c r="G356">
        <f t="shared" si="11"/>
        <v>0</v>
      </c>
    </row>
    <row r="357" spans="1:7" x14ac:dyDescent="0.2">
      <c r="A357" t="s">
        <v>363</v>
      </c>
      <c r="B357" s="15" t="s">
        <v>1273</v>
      </c>
      <c r="E357" s="20">
        <v>1003520</v>
      </c>
      <c r="F357">
        <f t="shared" si="10"/>
        <v>0</v>
      </c>
      <c r="G357">
        <f t="shared" si="11"/>
        <v>0</v>
      </c>
    </row>
    <row r="358" spans="1:7" x14ac:dyDescent="0.2">
      <c r="A358" t="s">
        <v>364</v>
      </c>
      <c r="B358" s="15" t="s">
        <v>1273</v>
      </c>
      <c r="E358" s="20">
        <v>1003530</v>
      </c>
      <c r="F358">
        <f t="shared" si="10"/>
        <v>0</v>
      </c>
      <c r="G358">
        <f t="shared" si="11"/>
        <v>0</v>
      </c>
    </row>
    <row r="359" spans="1:7" x14ac:dyDescent="0.2">
      <c r="A359" t="s">
        <v>365</v>
      </c>
      <c r="B359" s="15" t="s">
        <v>1273</v>
      </c>
      <c r="E359" s="20">
        <v>1003540</v>
      </c>
      <c r="F359">
        <f t="shared" si="10"/>
        <v>0</v>
      </c>
      <c r="G359">
        <f t="shared" si="11"/>
        <v>0</v>
      </c>
    </row>
    <row r="360" spans="1:7" x14ac:dyDescent="0.2">
      <c r="A360" t="s">
        <v>366</v>
      </c>
      <c r="B360" s="15" t="s">
        <v>1273</v>
      </c>
      <c r="E360" s="20">
        <v>1003550</v>
      </c>
      <c r="F360">
        <f t="shared" si="10"/>
        <v>0</v>
      </c>
      <c r="G360">
        <f t="shared" si="11"/>
        <v>0</v>
      </c>
    </row>
    <row r="361" spans="1:7" x14ac:dyDescent="0.2">
      <c r="A361" t="s">
        <v>367</v>
      </c>
      <c r="B361" s="15" t="s">
        <v>1273</v>
      </c>
      <c r="E361" s="20">
        <v>1003560</v>
      </c>
      <c r="F361">
        <f t="shared" si="10"/>
        <v>0</v>
      </c>
      <c r="G361">
        <f t="shared" si="11"/>
        <v>0</v>
      </c>
    </row>
    <row r="362" spans="1:7" x14ac:dyDescent="0.2">
      <c r="A362" t="s">
        <v>368</v>
      </c>
      <c r="B362" s="15" t="s">
        <v>1273</v>
      </c>
      <c r="E362" s="20">
        <v>1003570</v>
      </c>
      <c r="F362">
        <f t="shared" si="10"/>
        <v>0</v>
      </c>
      <c r="G362">
        <f t="shared" si="11"/>
        <v>0</v>
      </c>
    </row>
    <row r="363" spans="1:7" x14ac:dyDescent="0.2">
      <c r="A363" t="s">
        <v>369</v>
      </c>
      <c r="B363" s="15" t="s">
        <v>1273</v>
      </c>
      <c r="E363" s="20">
        <v>1003580</v>
      </c>
      <c r="F363">
        <f t="shared" si="10"/>
        <v>0</v>
      </c>
      <c r="G363">
        <f t="shared" si="11"/>
        <v>0</v>
      </c>
    </row>
    <row r="364" spans="1:7" x14ac:dyDescent="0.2">
      <c r="A364" t="s">
        <v>1377</v>
      </c>
      <c r="B364" s="15" t="s">
        <v>1273</v>
      </c>
      <c r="E364" s="20">
        <v>1003590</v>
      </c>
      <c r="F364">
        <f t="shared" si="10"/>
        <v>0</v>
      </c>
      <c r="G364">
        <f t="shared" si="11"/>
        <v>0</v>
      </c>
    </row>
    <row r="365" spans="1:7" x14ac:dyDescent="0.2">
      <c r="A365" t="s">
        <v>370</v>
      </c>
      <c r="B365" s="15" t="s">
        <v>1273</v>
      </c>
      <c r="E365" s="20">
        <v>1003600</v>
      </c>
      <c r="F365">
        <f t="shared" si="10"/>
        <v>0</v>
      </c>
      <c r="G365">
        <f t="shared" si="11"/>
        <v>0</v>
      </c>
    </row>
    <row r="366" spans="1:7" x14ac:dyDescent="0.2">
      <c r="A366" t="s">
        <v>371</v>
      </c>
      <c r="B366" s="15" t="s">
        <v>1273</v>
      </c>
      <c r="E366" s="20">
        <v>1003610</v>
      </c>
      <c r="F366">
        <f t="shared" si="10"/>
        <v>1</v>
      </c>
      <c r="G366">
        <f t="shared" si="11"/>
        <v>1</v>
      </c>
    </row>
    <row r="367" spans="1:7" x14ac:dyDescent="0.2">
      <c r="A367" t="s">
        <v>372</v>
      </c>
      <c r="B367" s="15" t="s">
        <v>1273</v>
      </c>
      <c r="E367" s="20">
        <v>1003620</v>
      </c>
      <c r="F367">
        <f t="shared" si="10"/>
        <v>0</v>
      </c>
      <c r="G367">
        <f t="shared" si="11"/>
        <v>0</v>
      </c>
    </row>
    <row r="368" spans="1:7" x14ac:dyDescent="0.2">
      <c r="A368" t="s">
        <v>373</v>
      </c>
      <c r="B368" s="15" t="s">
        <v>1273</v>
      </c>
      <c r="E368" s="20">
        <v>1003630</v>
      </c>
      <c r="F368">
        <f t="shared" si="10"/>
        <v>1</v>
      </c>
      <c r="G368">
        <f t="shared" si="11"/>
        <v>1</v>
      </c>
    </row>
    <row r="369" spans="1:7" x14ac:dyDescent="0.2">
      <c r="A369" t="s">
        <v>374</v>
      </c>
      <c r="B369" s="15" t="s">
        <v>1273</v>
      </c>
      <c r="E369" s="20">
        <v>1003640</v>
      </c>
      <c r="F369">
        <f t="shared" si="10"/>
        <v>1</v>
      </c>
      <c r="G369">
        <f t="shared" si="11"/>
        <v>1</v>
      </c>
    </row>
    <row r="370" spans="1:7" x14ac:dyDescent="0.2">
      <c r="A370" t="s">
        <v>375</v>
      </c>
      <c r="B370" s="15" t="s">
        <v>1273</v>
      </c>
      <c r="E370" s="20">
        <v>1003650</v>
      </c>
      <c r="F370">
        <f t="shared" si="10"/>
        <v>0</v>
      </c>
      <c r="G370">
        <f t="shared" si="11"/>
        <v>0</v>
      </c>
    </row>
    <row r="371" spans="1:7" x14ac:dyDescent="0.2">
      <c r="A371" t="s">
        <v>1378</v>
      </c>
      <c r="B371" s="15" t="s">
        <v>1273</v>
      </c>
      <c r="E371" s="20">
        <v>1003660</v>
      </c>
      <c r="F371">
        <f t="shared" si="10"/>
        <v>0</v>
      </c>
      <c r="G371">
        <f t="shared" si="11"/>
        <v>0</v>
      </c>
    </row>
    <row r="372" spans="1:7" x14ac:dyDescent="0.2">
      <c r="A372" t="s">
        <v>376</v>
      </c>
      <c r="B372" s="15" t="s">
        <v>1273</v>
      </c>
      <c r="E372" s="20">
        <v>1003661</v>
      </c>
      <c r="F372">
        <f t="shared" si="10"/>
        <v>0</v>
      </c>
      <c r="G372">
        <f t="shared" si="11"/>
        <v>0</v>
      </c>
    </row>
    <row r="373" spans="1:7" x14ac:dyDescent="0.2">
      <c r="A373" t="s">
        <v>377</v>
      </c>
      <c r="B373" s="15" t="s">
        <v>1273</v>
      </c>
      <c r="E373" s="20">
        <v>1003670</v>
      </c>
      <c r="F373">
        <f t="shared" si="10"/>
        <v>0</v>
      </c>
      <c r="G373">
        <f t="shared" si="11"/>
        <v>0</v>
      </c>
    </row>
    <row r="374" spans="1:7" x14ac:dyDescent="0.2">
      <c r="A374" t="s">
        <v>378</v>
      </c>
      <c r="B374" s="15" t="s">
        <v>1273</v>
      </c>
      <c r="E374" s="20">
        <v>1003680</v>
      </c>
      <c r="F374">
        <f t="shared" si="10"/>
        <v>1</v>
      </c>
      <c r="G374">
        <f t="shared" si="11"/>
        <v>1</v>
      </c>
    </row>
    <row r="375" spans="1:7" x14ac:dyDescent="0.2">
      <c r="A375" t="s">
        <v>379</v>
      </c>
      <c r="B375" s="15" t="s">
        <v>1273</v>
      </c>
      <c r="E375" s="20">
        <v>1003690</v>
      </c>
      <c r="F375">
        <f t="shared" si="10"/>
        <v>1</v>
      </c>
      <c r="G375">
        <f t="shared" si="11"/>
        <v>1</v>
      </c>
    </row>
    <row r="376" spans="1:7" x14ac:dyDescent="0.2">
      <c r="A376" t="s">
        <v>380</v>
      </c>
      <c r="B376" s="15" t="s">
        <v>1273</v>
      </c>
      <c r="E376" s="20">
        <v>1003700</v>
      </c>
      <c r="F376">
        <f t="shared" si="10"/>
        <v>1</v>
      </c>
      <c r="G376">
        <f t="shared" si="11"/>
        <v>1</v>
      </c>
    </row>
    <row r="377" spans="1:7" x14ac:dyDescent="0.2">
      <c r="A377" t="s">
        <v>381</v>
      </c>
      <c r="B377" s="15" t="s">
        <v>1273</v>
      </c>
      <c r="E377" s="20">
        <v>1003710</v>
      </c>
      <c r="F377">
        <f t="shared" si="10"/>
        <v>0</v>
      </c>
      <c r="G377">
        <f t="shared" si="11"/>
        <v>0</v>
      </c>
    </row>
    <row r="378" spans="1:7" x14ac:dyDescent="0.2">
      <c r="A378" t="s">
        <v>382</v>
      </c>
      <c r="B378" s="15" t="s">
        <v>1273</v>
      </c>
      <c r="E378" s="20">
        <v>1003720</v>
      </c>
      <c r="F378">
        <f t="shared" si="10"/>
        <v>0</v>
      </c>
      <c r="G378">
        <f t="shared" si="11"/>
        <v>0</v>
      </c>
    </row>
    <row r="379" spans="1:7" x14ac:dyDescent="0.2">
      <c r="A379" t="s">
        <v>1379</v>
      </c>
      <c r="B379" s="15" t="s">
        <v>1273</v>
      </c>
      <c r="E379" s="20">
        <v>1003730</v>
      </c>
      <c r="F379">
        <f t="shared" si="10"/>
        <v>0</v>
      </c>
      <c r="G379">
        <f t="shared" si="11"/>
        <v>0</v>
      </c>
    </row>
    <row r="380" spans="1:7" x14ac:dyDescent="0.2">
      <c r="A380" t="s">
        <v>383</v>
      </c>
      <c r="B380" s="15" t="s">
        <v>1273</v>
      </c>
      <c r="E380" s="20">
        <v>1003740</v>
      </c>
      <c r="F380">
        <f t="shared" si="10"/>
        <v>0</v>
      </c>
      <c r="G380">
        <f t="shared" si="11"/>
        <v>0</v>
      </c>
    </row>
    <row r="381" spans="1:7" x14ac:dyDescent="0.2">
      <c r="A381" t="s">
        <v>384</v>
      </c>
      <c r="B381" s="15" t="s">
        <v>1273</v>
      </c>
      <c r="E381" s="20">
        <v>1003750</v>
      </c>
      <c r="F381">
        <f t="shared" si="10"/>
        <v>0</v>
      </c>
      <c r="G381">
        <f t="shared" si="11"/>
        <v>0</v>
      </c>
    </row>
    <row r="382" spans="1:7" x14ac:dyDescent="0.2">
      <c r="A382" t="s">
        <v>385</v>
      </c>
      <c r="B382" s="15" t="s">
        <v>1273</v>
      </c>
      <c r="E382" s="20">
        <v>1003751</v>
      </c>
      <c r="F382">
        <f t="shared" si="10"/>
        <v>0</v>
      </c>
      <c r="G382">
        <f t="shared" si="11"/>
        <v>0</v>
      </c>
    </row>
    <row r="383" spans="1:7" x14ac:dyDescent="0.2">
      <c r="A383" t="s">
        <v>386</v>
      </c>
      <c r="B383" s="15" t="s">
        <v>1273</v>
      </c>
      <c r="E383" s="20">
        <v>1003760</v>
      </c>
      <c r="F383">
        <f t="shared" si="10"/>
        <v>0</v>
      </c>
      <c r="G383">
        <f t="shared" si="11"/>
        <v>0</v>
      </c>
    </row>
    <row r="384" spans="1:7" x14ac:dyDescent="0.2">
      <c r="A384" t="s">
        <v>1380</v>
      </c>
      <c r="B384" s="15" t="s">
        <v>1273</v>
      </c>
      <c r="E384" s="20">
        <v>1003770</v>
      </c>
      <c r="F384">
        <f t="shared" si="10"/>
        <v>1</v>
      </c>
      <c r="G384">
        <f t="shared" si="11"/>
        <v>1</v>
      </c>
    </row>
    <row r="385" spans="1:7" x14ac:dyDescent="0.2">
      <c r="A385" t="s">
        <v>387</v>
      </c>
      <c r="B385" s="15" t="s">
        <v>1273</v>
      </c>
      <c r="E385" s="20">
        <v>1003780</v>
      </c>
      <c r="F385">
        <f t="shared" si="10"/>
        <v>1</v>
      </c>
      <c r="G385">
        <f t="shared" si="11"/>
        <v>1</v>
      </c>
    </row>
    <row r="386" spans="1:7" x14ac:dyDescent="0.2">
      <c r="A386" t="s">
        <v>1381</v>
      </c>
      <c r="B386" s="15" t="s">
        <v>1273</v>
      </c>
      <c r="E386" s="20">
        <v>1003790</v>
      </c>
      <c r="F386">
        <f t="shared" si="10"/>
        <v>0</v>
      </c>
      <c r="G386">
        <f t="shared" si="11"/>
        <v>0</v>
      </c>
    </row>
    <row r="387" spans="1:7" x14ac:dyDescent="0.2">
      <c r="A387" t="s">
        <v>388</v>
      </c>
      <c r="B387" s="15" t="s">
        <v>1273</v>
      </c>
      <c r="E387" s="20">
        <v>1003800</v>
      </c>
      <c r="F387">
        <f t="shared" si="10"/>
        <v>0</v>
      </c>
      <c r="G387">
        <f t="shared" si="11"/>
        <v>0</v>
      </c>
    </row>
    <row r="388" spans="1:7" x14ac:dyDescent="0.2">
      <c r="A388" t="s">
        <v>389</v>
      </c>
      <c r="B388" s="15" t="s">
        <v>1273</v>
      </c>
      <c r="E388" s="20">
        <v>1003810</v>
      </c>
      <c r="F388">
        <f t="shared" ref="F388:F451" si="12">COUNTIFS($A$2:$A$1467,E388,B387:B1852,"Central Puget Sound")</f>
        <v>0</v>
      </c>
      <c r="G388">
        <f t="shared" ref="G388:G451" si="13">IF(F388&gt;0,1,F388)</f>
        <v>0</v>
      </c>
    </row>
    <row r="389" spans="1:7" x14ac:dyDescent="0.2">
      <c r="A389" t="s">
        <v>390</v>
      </c>
      <c r="B389" s="15" t="s">
        <v>1273</v>
      </c>
      <c r="E389" s="20">
        <v>1003820</v>
      </c>
      <c r="F389">
        <f t="shared" si="12"/>
        <v>0</v>
      </c>
      <c r="G389">
        <f t="shared" si="13"/>
        <v>0</v>
      </c>
    </row>
    <row r="390" spans="1:7" x14ac:dyDescent="0.2">
      <c r="A390" t="s">
        <v>391</v>
      </c>
      <c r="B390" s="15" t="s">
        <v>1273</v>
      </c>
      <c r="E390" s="20">
        <v>1003830</v>
      </c>
      <c r="F390">
        <f t="shared" si="12"/>
        <v>0</v>
      </c>
      <c r="G390">
        <f t="shared" si="13"/>
        <v>0</v>
      </c>
    </row>
    <row r="391" spans="1:7" x14ac:dyDescent="0.2">
      <c r="A391" t="s">
        <v>392</v>
      </c>
      <c r="B391" s="15" t="s">
        <v>1273</v>
      </c>
      <c r="E391" s="20">
        <v>1003840</v>
      </c>
      <c r="F391">
        <f t="shared" si="12"/>
        <v>0</v>
      </c>
      <c r="G391">
        <f t="shared" si="13"/>
        <v>0</v>
      </c>
    </row>
    <row r="392" spans="1:7" x14ac:dyDescent="0.2">
      <c r="A392" t="s">
        <v>393</v>
      </c>
      <c r="B392" s="15" t="s">
        <v>1273</v>
      </c>
      <c r="E392" s="20">
        <v>1003850</v>
      </c>
      <c r="F392">
        <f t="shared" si="12"/>
        <v>0</v>
      </c>
      <c r="G392">
        <f t="shared" si="13"/>
        <v>0</v>
      </c>
    </row>
    <row r="393" spans="1:7" x14ac:dyDescent="0.2">
      <c r="A393" t="s">
        <v>394</v>
      </c>
      <c r="B393" s="15" t="s">
        <v>1273</v>
      </c>
      <c r="E393" s="20">
        <v>1003860</v>
      </c>
      <c r="F393">
        <f t="shared" si="12"/>
        <v>0</v>
      </c>
      <c r="G393">
        <f t="shared" si="13"/>
        <v>0</v>
      </c>
    </row>
    <row r="394" spans="1:7" x14ac:dyDescent="0.2">
      <c r="A394" t="s">
        <v>395</v>
      </c>
      <c r="B394" s="15" t="s">
        <v>1273</v>
      </c>
      <c r="E394" s="20">
        <v>1003870</v>
      </c>
      <c r="F394">
        <f t="shared" si="12"/>
        <v>1</v>
      </c>
      <c r="G394">
        <f t="shared" si="13"/>
        <v>1</v>
      </c>
    </row>
    <row r="395" spans="1:7" x14ac:dyDescent="0.2">
      <c r="A395" t="s">
        <v>396</v>
      </c>
      <c r="B395" s="15" t="s">
        <v>1273</v>
      </c>
      <c r="E395" s="20">
        <v>1003880</v>
      </c>
      <c r="F395">
        <f t="shared" si="12"/>
        <v>1</v>
      </c>
      <c r="G395">
        <f t="shared" si="13"/>
        <v>1</v>
      </c>
    </row>
    <row r="396" spans="1:7" x14ac:dyDescent="0.2">
      <c r="A396" t="s">
        <v>397</v>
      </c>
      <c r="B396" s="15" t="s">
        <v>1273</v>
      </c>
      <c r="E396" s="20">
        <v>1003890</v>
      </c>
      <c r="F396">
        <f t="shared" si="12"/>
        <v>1</v>
      </c>
      <c r="G396">
        <f t="shared" si="13"/>
        <v>1</v>
      </c>
    </row>
    <row r="397" spans="1:7" x14ac:dyDescent="0.2">
      <c r="A397" t="s">
        <v>398</v>
      </c>
      <c r="B397" s="15" t="s">
        <v>1273</v>
      </c>
      <c r="E397" s="20">
        <v>1003900</v>
      </c>
      <c r="F397">
        <f t="shared" si="12"/>
        <v>1</v>
      </c>
      <c r="G397">
        <f t="shared" si="13"/>
        <v>1</v>
      </c>
    </row>
    <row r="398" spans="1:7" x14ac:dyDescent="0.2">
      <c r="A398" t="s">
        <v>399</v>
      </c>
      <c r="B398" s="15" t="s">
        <v>1273</v>
      </c>
      <c r="E398" s="20">
        <v>1003910</v>
      </c>
      <c r="F398">
        <f t="shared" si="12"/>
        <v>1</v>
      </c>
      <c r="G398">
        <f t="shared" si="13"/>
        <v>1</v>
      </c>
    </row>
    <row r="399" spans="1:7" x14ac:dyDescent="0.2">
      <c r="A399" t="s">
        <v>400</v>
      </c>
      <c r="B399" s="15" t="s">
        <v>1273</v>
      </c>
      <c r="E399" s="20">
        <v>1003920</v>
      </c>
      <c r="F399">
        <f t="shared" si="12"/>
        <v>1</v>
      </c>
      <c r="G399">
        <f t="shared" si="13"/>
        <v>1</v>
      </c>
    </row>
    <row r="400" spans="1:7" x14ac:dyDescent="0.2">
      <c r="A400" t="s">
        <v>401</v>
      </c>
      <c r="B400" s="15" t="s">
        <v>1273</v>
      </c>
      <c r="E400" s="20">
        <v>1003930</v>
      </c>
      <c r="F400">
        <f t="shared" si="12"/>
        <v>1</v>
      </c>
      <c r="G400">
        <f t="shared" si="13"/>
        <v>1</v>
      </c>
    </row>
    <row r="401" spans="1:7" x14ac:dyDescent="0.2">
      <c r="A401" t="s">
        <v>402</v>
      </c>
      <c r="B401" s="15" t="s">
        <v>1273</v>
      </c>
      <c r="E401" s="20">
        <v>1003940</v>
      </c>
      <c r="F401">
        <f t="shared" si="12"/>
        <v>1</v>
      </c>
      <c r="G401">
        <f t="shared" si="13"/>
        <v>1</v>
      </c>
    </row>
    <row r="402" spans="1:7" x14ac:dyDescent="0.2">
      <c r="A402" t="s">
        <v>403</v>
      </c>
      <c r="B402" s="15" t="s">
        <v>1273</v>
      </c>
      <c r="E402" s="20">
        <v>1003950</v>
      </c>
      <c r="F402">
        <f t="shared" si="12"/>
        <v>1</v>
      </c>
      <c r="G402">
        <f t="shared" si="13"/>
        <v>1</v>
      </c>
    </row>
    <row r="403" spans="1:7" x14ac:dyDescent="0.2">
      <c r="A403" t="s">
        <v>404</v>
      </c>
      <c r="B403" s="15" t="s">
        <v>1273</v>
      </c>
      <c r="E403" s="20">
        <v>1003960</v>
      </c>
      <c r="F403">
        <f t="shared" si="12"/>
        <v>1</v>
      </c>
      <c r="G403">
        <f t="shared" si="13"/>
        <v>1</v>
      </c>
    </row>
    <row r="404" spans="1:7" x14ac:dyDescent="0.2">
      <c r="A404" t="s">
        <v>1382</v>
      </c>
      <c r="B404" s="15" t="s">
        <v>1273</v>
      </c>
      <c r="E404" s="20">
        <v>1003970</v>
      </c>
      <c r="F404">
        <f t="shared" si="12"/>
        <v>1</v>
      </c>
      <c r="G404">
        <f t="shared" si="13"/>
        <v>1</v>
      </c>
    </row>
    <row r="405" spans="1:7" x14ac:dyDescent="0.2">
      <c r="A405" t="s">
        <v>405</v>
      </c>
      <c r="B405" s="15" t="s">
        <v>1273</v>
      </c>
      <c r="E405" s="20">
        <v>1003980</v>
      </c>
      <c r="F405">
        <f t="shared" si="12"/>
        <v>1</v>
      </c>
      <c r="G405">
        <f t="shared" si="13"/>
        <v>1</v>
      </c>
    </row>
    <row r="406" spans="1:7" x14ac:dyDescent="0.2">
      <c r="A406" t="s">
        <v>406</v>
      </c>
      <c r="B406" s="15" t="s">
        <v>1273</v>
      </c>
      <c r="E406" s="20">
        <v>1003990</v>
      </c>
      <c r="F406">
        <f t="shared" si="12"/>
        <v>1</v>
      </c>
      <c r="G406">
        <f t="shared" si="13"/>
        <v>1</v>
      </c>
    </row>
    <row r="407" spans="1:7" x14ac:dyDescent="0.2">
      <c r="A407" t="s">
        <v>407</v>
      </c>
      <c r="B407" s="15" t="s">
        <v>1273</v>
      </c>
      <c r="E407" s="20">
        <v>1004000</v>
      </c>
      <c r="F407">
        <f t="shared" si="12"/>
        <v>1</v>
      </c>
      <c r="G407">
        <f t="shared" si="13"/>
        <v>1</v>
      </c>
    </row>
    <row r="408" spans="1:7" x14ac:dyDescent="0.2">
      <c r="A408" t="s">
        <v>408</v>
      </c>
      <c r="B408" s="15" t="s">
        <v>1273</v>
      </c>
      <c r="E408" s="20">
        <v>1004010</v>
      </c>
      <c r="F408">
        <f t="shared" si="12"/>
        <v>1</v>
      </c>
      <c r="G408">
        <f t="shared" si="13"/>
        <v>1</v>
      </c>
    </row>
    <row r="409" spans="1:7" x14ac:dyDescent="0.2">
      <c r="A409" t="s">
        <v>409</v>
      </c>
      <c r="B409" s="15" t="s">
        <v>1273</v>
      </c>
      <c r="E409" s="20">
        <v>1004020</v>
      </c>
      <c r="F409">
        <f t="shared" si="12"/>
        <v>1</v>
      </c>
      <c r="G409">
        <f t="shared" si="13"/>
        <v>1</v>
      </c>
    </row>
    <row r="410" spans="1:7" x14ac:dyDescent="0.2">
      <c r="A410" t="s">
        <v>410</v>
      </c>
      <c r="B410" s="15" t="s">
        <v>1273</v>
      </c>
      <c r="E410" s="20">
        <v>1004030</v>
      </c>
      <c r="F410">
        <f t="shared" si="12"/>
        <v>1</v>
      </c>
      <c r="G410">
        <f t="shared" si="13"/>
        <v>1</v>
      </c>
    </row>
    <row r="411" spans="1:7" x14ac:dyDescent="0.2">
      <c r="A411" t="s">
        <v>411</v>
      </c>
      <c r="B411" s="15" t="s">
        <v>1273</v>
      </c>
      <c r="E411" s="20">
        <v>1004040</v>
      </c>
      <c r="F411">
        <f t="shared" si="12"/>
        <v>1</v>
      </c>
      <c r="G411">
        <f t="shared" si="13"/>
        <v>1</v>
      </c>
    </row>
    <row r="412" spans="1:7" x14ac:dyDescent="0.2">
      <c r="A412" t="s">
        <v>412</v>
      </c>
      <c r="B412" s="15" t="s">
        <v>1273</v>
      </c>
      <c r="E412" s="20">
        <v>1004050</v>
      </c>
      <c r="F412">
        <f t="shared" si="12"/>
        <v>1</v>
      </c>
      <c r="G412">
        <f t="shared" si="13"/>
        <v>1</v>
      </c>
    </row>
    <row r="413" spans="1:7" x14ac:dyDescent="0.2">
      <c r="A413" t="s">
        <v>413</v>
      </c>
      <c r="B413" s="15" t="s">
        <v>1273</v>
      </c>
      <c r="E413" s="20">
        <v>1004060</v>
      </c>
      <c r="F413">
        <f t="shared" si="12"/>
        <v>1</v>
      </c>
      <c r="G413">
        <f t="shared" si="13"/>
        <v>1</v>
      </c>
    </row>
    <row r="414" spans="1:7" x14ac:dyDescent="0.2">
      <c r="A414" t="s">
        <v>414</v>
      </c>
      <c r="B414" s="15" t="s">
        <v>1273</v>
      </c>
      <c r="E414" s="20">
        <v>1004070</v>
      </c>
      <c r="F414">
        <f t="shared" si="12"/>
        <v>1</v>
      </c>
      <c r="G414">
        <f t="shared" si="13"/>
        <v>1</v>
      </c>
    </row>
    <row r="415" spans="1:7" x14ac:dyDescent="0.2">
      <c r="A415" t="s">
        <v>415</v>
      </c>
      <c r="B415" s="15" t="s">
        <v>1273</v>
      </c>
      <c r="E415" s="20">
        <v>1004080</v>
      </c>
      <c r="F415">
        <f t="shared" si="12"/>
        <v>1</v>
      </c>
      <c r="G415">
        <f t="shared" si="13"/>
        <v>1</v>
      </c>
    </row>
    <row r="416" spans="1:7" x14ac:dyDescent="0.2">
      <c r="A416" t="s">
        <v>416</v>
      </c>
      <c r="B416" s="15" t="s">
        <v>1273</v>
      </c>
      <c r="E416" s="20">
        <v>1004090</v>
      </c>
      <c r="F416">
        <f t="shared" si="12"/>
        <v>1</v>
      </c>
      <c r="G416">
        <f t="shared" si="13"/>
        <v>1</v>
      </c>
    </row>
    <row r="417" spans="1:7" x14ac:dyDescent="0.2">
      <c r="A417" t="s">
        <v>417</v>
      </c>
      <c r="B417" s="15" t="s">
        <v>1273</v>
      </c>
      <c r="E417" s="20">
        <v>1004100</v>
      </c>
      <c r="F417">
        <f t="shared" si="12"/>
        <v>1</v>
      </c>
      <c r="G417">
        <f t="shared" si="13"/>
        <v>1</v>
      </c>
    </row>
    <row r="418" spans="1:7" x14ac:dyDescent="0.2">
      <c r="A418" t="s">
        <v>418</v>
      </c>
      <c r="B418" s="15" t="s">
        <v>1273</v>
      </c>
      <c r="E418" s="20">
        <v>1004110</v>
      </c>
      <c r="F418">
        <f t="shared" si="12"/>
        <v>1</v>
      </c>
      <c r="G418">
        <f t="shared" si="13"/>
        <v>1</v>
      </c>
    </row>
    <row r="419" spans="1:7" x14ac:dyDescent="0.2">
      <c r="A419" t="s">
        <v>419</v>
      </c>
      <c r="B419" s="15" t="s">
        <v>1273</v>
      </c>
      <c r="E419" s="20">
        <v>1004120</v>
      </c>
      <c r="F419">
        <f t="shared" si="12"/>
        <v>1</v>
      </c>
      <c r="G419">
        <f t="shared" si="13"/>
        <v>1</v>
      </c>
    </row>
    <row r="420" spans="1:7" x14ac:dyDescent="0.2">
      <c r="A420" t="s">
        <v>420</v>
      </c>
      <c r="B420" s="15" t="s">
        <v>1273</v>
      </c>
      <c r="E420" s="20">
        <v>1004130</v>
      </c>
      <c r="F420">
        <f t="shared" si="12"/>
        <v>1</v>
      </c>
      <c r="G420">
        <f t="shared" si="13"/>
        <v>1</v>
      </c>
    </row>
    <row r="421" spans="1:7" x14ac:dyDescent="0.2">
      <c r="A421" t="s">
        <v>421</v>
      </c>
      <c r="B421" s="15" t="s">
        <v>1273</v>
      </c>
      <c r="E421" s="20">
        <v>1004140</v>
      </c>
      <c r="F421">
        <f t="shared" si="12"/>
        <v>1</v>
      </c>
      <c r="G421">
        <f t="shared" si="13"/>
        <v>1</v>
      </c>
    </row>
    <row r="422" spans="1:7" x14ac:dyDescent="0.2">
      <c r="A422" t="s">
        <v>422</v>
      </c>
      <c r="B422" s="15" t="s">
        <v>1273</v>
      </c>
      <c r="E422" s="20">
        <v>1004150</v>
      </c>
      <c r="F422">
        <f t="shared" si="12"/>
        <v>1</v>
      </c>
      <c r="G422">
        <f t="shared" si="13"/>
        <v>1</v>
      </c>
    </row>
    <row r="423" spans="1:7" x14ac:dyDescent="0.2">
      <c r="A423" t="s">
        <v>423</v>
      </c>
      <c r="B423" s="15" t="s">
        <v>1273</v>
      </c>
      <c r="E423" s="20">
        <v>1004160</v>
      </c>
      <c r="F423">
        <f t="shared" si="12"/>
        <v>1</v>
      </c>
      <c r="G423">
        <f t="shared" si="13"/>
        <v>1</v>
      </c>
    </row>
    <row r="424" spans="1:7" x14ac:dyDescent="0.2">
      <c r="A424" t="s">
        <v>424</v>
      </c>
      <c r="B424" s="15" t="s">
        <v>1273</v>
      </c>
      <c r="E424" s="20">
        <v>1004170</v>
      </c>
      <c r="F424">
        <f t="shared" si="12"/>
        <v>1</v>
      </c>
      <c r="G424">
        <f t="shared" si="13"/>
        <v>1</v>
      </c>
    </row>
    <row r="425" spans="1:7" x14ac:dyDescent="0.2">
      <c r="A425" t="s">
        <v>425</v>
      </c>
      <c r="B425" s="15" t="s">
        <v>1273</v>
      </c>
      <c r="E425" s="20">
        <v>1004180</v>
      </c>
      <c r="F425">
        <f t="shared" si="12"/>
        <v>1</v>
      </c>
      <c r="G425">
        <f t="shared" si="13"/>
        <v>1</v>
      </c>
    </row>
    <row r="426" spans="1:7" x14ac:dyDescent="0.2">
      <c r="A426" t="s">
        <v>426</v>
      </c>
      <c r="B426" s="15" t="s">
        <v>1273</v>
      </c>
      <c r="E426" s="20">
        <v>1004190</v>
      </c>
      <c r="F426">
        <f t="shared" si="12"/>
        <v>1</v>
      </c>
      <c r="G426">
        <f t="shared" si="13"/>
        <v>1</v>
      </c>
    </row>
    <row r="427" spans="1:7" x14ac:dyDescent="0.2">
      <c r="A427" t="s">
        <v>427</v>
      </c>
      <c r="B427" s="15" t="s">
        <v>1273</v>
      </c>
      <c r="E427" s="20">
        <v>1004200</v>
      </c>
      <c r="F427">
        <f t="shared" si="12"/>
        <v>1</v>
      </c>
      <c r="G427">
        <f t="shared" si="13"/>
        <v>1</v>
      </c>
    </row>
    <row r="428" spans="1:7" x14ac:dyDescent="0.2">
      <c r="A428" t="s">
        <v>428</v>
      </c>
      <c r="B428" s="15" t="s">
        <v>1273</v>
      </c>
      <c r="E428" s="20">
        <v>1004210</v>
      </c>
      <c r="F428">
        <f t="shared" si="12"/>
        <v>1</v>
      </c>
      <c r="G428">
        <f t="shared" si="13"/>
        <v>1</v>
      </c>
    </row>
    <row r="429" spans="1:7" x14ac:dyDescent="0.2">
      <c r="A429" t="s">
        <v>429</v>
      </c>
      <c r="B429" s="15" t="s">
        <v>1273</v>
      </c>
      <c r="E429" s="20">
        <v>1004220</v>
      </c>
      <c r="F429">
        <f t="shared" si="12"/>
        <v>1</v>
      </c>
      <c r="G429">
        <f t="shared" si="13"/>
        <v>1</v>
      </c>
    </row>
    <row r="430" spans="1:7" x14ac:dyDescent="0.2">
      <c r="A430" t="s">
        <v>430</v>
      </c>
      <c r="B430" s="15" t="s">
        <v>1273</v>
      </c>
      <c r="E430" s="20">
        <v>1004230</v>
      </c>
      <c r="F430">
        <f t="shared" si="12"/>
        <v>1</v>
      </c>
      <c r="G430">
        <f t="shared" si="13"/>
        <v>1</v>
      </c>
    </row>
    <row r="431" spans="1:7" x14ac:dyDescent="0.2">
      <c r="A431" t="s">
        <v>431</v>
      </c>
      <c r="B431" s="15" t="s">
        <v>1273</v>
      </c>
      <c r="E431" s="20">
        <v>1004240</v>
      </c>
      <c r="F431">
        <f t="shared" si="12"/>
        <v>1</v>
      </c>
      <c r="G431">
        <f t="shared" si="13"/>
        <v>1</v>
      </c>
    </row>
    <row r="432" spans="1:7" x14ac:dyDescent="0.2">
      <c r="A432" t="s">
        <v>432</v>
      </c>
      <c r="B432" s="15" t="s">
        <v>1273</v>
      </c>
      <c r="E432" s="20">
        <v>1004250</v>
      </c>
      <c r="F432">
        <f t="shared" si="12"/>
        <v>1</v>
      </c>
      <c r="G432">
        <f t="shared" si="13"/>
        <v>1</v>
      </c>
    </row>
    <row r="433" spans="1:7" x14ac:dyDescent="0.2">
      <c r="A433" t="s">
        <v>433</v>
      </c>
      <c r="B433" s="15" t="s">
        <v>1273</v>
      </c>
      <c r="E433" s="20">
        <v>1004260</v>
      </c>
      <c r="F433">
        <f t="shared" si="12"/>
        <v>0</v>
      </c>
      <c r="G433">
        <f t="shared" si="13"/>
        <v>0</v>
      </c>
    </row>
    <row r="434" spans="1:7" x14ac:dyDescent="0.2">
      <c r="A434" t="s">
        <v>434</v>
      </c>
      <c r="B434" s="15" t="s">
        <v>1273</v>
      </c>
      <c r="E434" s="20">
        <v>1004270</v>
      </c>
      <c r="F434">
        <f t="shared" si="12"/>
        <v>1</v>
      </c>
      <c r="G434">
        <f t="shared" si="13"/>
        <v>1</v>
      </c>
    </row>
    <row r="435" spans="1:7" x14ac:dyDescent="0.2">
      <c r="A435" t="s">
        <v>435</v>
      </c>
      <c r="B435" s="15" t="s">
        <v>1273</v>
      </c>
      <c r="E435" s="20">
        <v>1004271</v>
      </c>
      <c r="F435">
        <f t="shared" si="12"/>
        <v>0</v>
      </c>
      <c r="G435">
        <f t="shared" si="13"/>
        <v>0</v>
      </c>
    </row>
    <row r="436" spans="1:7" x14ac:dyDescent="0.2">
      <c r="A436" t="s">
        <v>438</v>
      </c>
      <c r="B436" s="15" t="s">
        <v>1273</v>
      </c>
      <c r="E436" s="20">
        <v>1100010</v>
      </c>
      <c r="F436">
        <f t="shared" si="12"/>
        <v>0</v>
      </c>
      <c r="G436">
        <f t="shared" si="13"/>
        <v>0</v>
      </c>
    </row>
    <row r="437" spans="1:7" x14ac:dyDescent="0.2">
      <c r="A437" t="s">
        <v>439</v>
      </c>
      <c r="B437" s="15" t="s">
        <v>1273</v>
      </c>
      <c r="E437" s="20">
        <v>1100020</v>
      </c>
      <c r="F437">
        <f t="shared" si="12"/>
        <v>0</v>
      </c>
      <c r="G437">
        <f t="shared" si="13"/>
        <v>0</v>
      </c>
    </row>
    <row r="438" spans="1:7" x14ac:dyDescent="0.2">
      <c r="A438" t="s">
        <v>440</v>
      </c>
      <c r="B438" s="15" t="s">
        <v>1273</v>
      </c>
      <c r="E438" s="20">
        <v>1100030</v>
      </c>
      <c r="F438">
        <f t="shared" si="12"/>
        <v>0</v>
      </c>
      <c r="G438">
        <f t="shared" si="13"/>
        <v>0</v>
      </c>
    </row>
    <row r="439" spans="1:7" x14ac:dyDescent="0.2">
      <c r="A439" t="s">
        <v>441</v>
      </c>
      <c r="B439" s="15" t="s">
        <v>1273</v>
      </c>
      <c r="E439" s="20">
        <v>1100040</v>
      </c>
      <c r="F439">
        <f t="shared" si="12"/>
        <v>1</v>
      </c>
      <c r="G439">
        <f t="shared" si="13"/>
        <v>1</v>
      </c>
    </row>
    <row r="440" spans="1:7" x14ac:dyDescent="0.2">
      <c r="A440" t="s">
        <v>442</v>
      </c>
      <c r="B440" s="15" t="s">
        <v>1273</v>
      </c>
      <c r="E440" s="20">
        <v>1100050</v>
      </c>
      <c r="F440">
        <f t="shared" si="12"/>
        <v>1</v>
      </c>
      <c r="G440">
        <f t="shared" si="13"/>
        <v>1</v>
      </c>
    </row>
    <row r="441" spans="1:7" x14ac:dyDescent="0.2">
      <c r="A441" t="s">
        <v>443</v>
      </c>
      <c r="B441" s="15" t="s">
        <v>1273</v>
      </c>
      <c r="E441" s="20">
        <v>1100060</v>
      </c>
      <c r="F441">
        <f t="shared" si="12"/>
        <v>1</v>
      </c>
      <c r="G441">
        <f t="shared" si="13"/>
        <v>1</v>
      </c>
    </row>
    <row r="442" spans="1:7" x14ac:dyDescent="0.2">
      <c r="A442" t="s">
        <v>445</v>
      </c>
      <c r="B442" s="15" t="s">
        <v>1273</v>
      </c>
      <c r="E442" s="20">
        <v>1100070</v>
      </c>
      <c r="F442">
        <f t="shared" si="12"/>
        <v>1</v>
      </c>
      <c r="G442">
        <f t="shared" si="13"/>
        <v>1</v>
      </c>
    </row>
    <row r="443" spans="1:7" x14ac:dyDescent="0.2">
      <c r="A443" t="s">
        <v>446</v>
      </c>
      <c r="B443" s="15" t="s">
        <v>1273</v>
      </c>
      <c r="E443" s="20">
        <v>1100080</v>
      </c>
      <c r="F443">
        <f t="shared" si="12"/>
        <v>1</v>
      </c>
      <c r="G443">
        <f t="shared" si="13"/>
        <v>1</v>
      </c>
    </row>
    <row r="444" spans="1:7" x14ac:dyDescent="0.2">
      <c r="A444" t="s">
        <v>447</v>
      </c>
      <c r="B444" s="15" t="s">
        <v>1273</v>
      </c>
      <c r="E444" s="20">
        <v>1100090</v>
      </c>
      <c r="F444">
        <f t="shared" si="12"/>
        <v>1</v>
      </c>
      <c r="G444">
        <f t="shared" si="13"/>
        <v>1</v>
      </c>
    </row>
    <row r="445" spans="1:7" x14ac:dyDescent="0.2">
      <c r="A445" t="s">
        <v>448</v>
      </c>
      <c r="B445" s="15" t="s">
        <v>1273</v>
      </c>
      <c r="E445" s="20">
        <v>1100109</v>
      </c>
      <c r="F445">
        <f t="shared" si="12"/>
        <v>1</v>
      </c>
      <c r="G445">
        <f t="shared" si="13"/>
        <v>1</v>
      </c>
    </row>
    <row r="446" spans="1:7" x14ac:dyDescent="0.2">
      <c r="A446" t="s">
        <v>449</v>
      </c>
      <c r="B446" s="15" t="s">
        <v>1273</v>
      </c>
      <c r="E446" s="20">
        <v>1100110</v>
      </c>
      <c r="F446">
        <f t="shared" si="12"/>
        <v>1</v>
      </c>
      <c r="G446">
        <f t="shared" si="13"/>
        <v>1</v>
      </c>
    </row>
    <row r="447" spans="1:7" x14ac:dyDescent="0.2">
      <c r="A447" t="s">
        <v>450</v>
      </c>
      <c r="B447" s="15" t="s">
        <v>1273</v>
      </c>
      <c r="E447" s="20">
        <v>1100120</v>
      </c>
      <c r="F447">
        <f t="shared" si="12"/>
        <v>1</v>
      </c>
      <c r="G447">
        <f t="shared" si="13"/>
        <v>1</v>
      </c>
    </row>
    <row r="448" spans="1:7" x14ac:dyDescent="0.2">
      <c r="A448" t="s">
        <v>451</v>
      </c>
      <c r="B448" s="15" t="s">
        <v>1273</v>
      </c>
      <c r="E448" s="20">
        <v>1100130</v>
      </c>
      <c r="F448">
        <f t="shared" si="12"/>
        <v>1</v>
      </c>
      <c r="G448">
        <f t="shared" si="13"/>
        <v>1</v>
      </c>
    </row>
    <row r="449" spans="1:7" x14ac:dyDescent="0.2">
      <c r="A449" t="s">
        <v>452</v>
      </c>
      <c r="B449" s="15" t="s">
        <v>1273</v>
      </c>
      <c r="E449" s="20">
        <v>1100140</v>
      </c>
      <c r="F449">
        <f t="shared" si="12"/>
        <v>1</v>
      </c>
      <c r="G449">
        <f t="shared" si="13"/>
        <v>1</v>
      </c>
    </row>
    <row r="450" spans="1:7" x14ac:dyDescent="0.2">
      <c r="A450" t="s">
        <v>453</v>
      </c>
      <c r="B450" s="15" t="s">
        <v>1273</v>
      </c>
      <c r="E450" s="20">
        <v>1100150</v>
      </c>
      <c r="F450">
        <f t="shared" si="12"/>
        <v>1</v>
      </c>
      <c r="G450">
        <f t="shared" si="13"/>
        <v>1</v>
      </c>
    </row>
    <row r="451" spans="1:7" x14ac:dyDescent="0.2">
      <c r="A451" t="s">
        <v>455</v>
      </c>
      <c r="B451" s="15" t="s">
        <v>1273</v>
      </c>
      <c r="E451" s="20">
        <v>1100250</v>
      </c>
      <c r="F451">
        <f t="shared" si="12"/>
        <v>1</v>
      </c>
      <c r="G451">
        <f t="shared" si="13"/>
        <v>1</v>
      </c>
    </row>
    <row r="452" spans="1:7" x14ac:dyDescent="0.2">
      <c r="A452" t="s">
        <v>456</v>
      </c>
      <c r="B452" s="15" t="s">
        <v>1273</v>
      </c>
      <c r="E452" s="20">
        <v>1100170</v>
      </c>
      <c r="F452">
        <f t="shared" ref="F452:F515" si="14">COUNTIFS($A$2:$A$1467,E452,B451:B1916,"Central Puget Sound")</f>
        <v>1</v>
      </c>
      <c r="G452">
        <f t="shared" ref="G452:G515" si="15">IF(F452&gt;0,1,F452)</f>
        <v>1</v>
      </c>
    </row>
    <row r="453" spans="1:7" x14ac:dyDescent="0.2">
      <c r="A453" t="s">
        <v>457</v>
      </c>
      <c r="B453" s="15" t="s">
        <v>1273</v>
      </c>
      <c r="E453" s="20">
        <v>1100180</v>
      </c>
      <c r="F453">
        <f t="shared" si="14"/>
        <v>1</v>
      </c>
      <c r="G453">
        <f t="shared" si="15"/>
        <v>1</v>
      </c>
    </row>
    <row r="454" spans="1:7" x14ac:dyDescent="0.2">
      <c r="A454" t="s">
        <v>458</v>
      </c>
      <c r="B454" s="15" t="s">
        <v>1273</v>
      </c>
      <c r="E454" s="20">
        <v>1100190</v>
      </c>
      <c r="F454">
        <f t="shared" si="14"/>
        <v>1</v>
      </c>
      <c r="G454">
        <f t="shared" si="15"/>
        <v>1</v>
      </c>
    </row>
    <row r="455" spans="1:7" x14ac:dyDescent="0.2">
      <c r="A455" t="s">
        <v>454</v>
      </c>
      <c r="B455" s="15" t="s">
        <v>1273</v>
      </c>
      <c r="E455" s="20">
        <v>1100210</v>
      </c>
      <c r="F455">
        <f t="shared" si="14"/>
        <v>1</v>
      </c>
      <c r="G455">
        <f t="shared" si="15"/>
        <v>1</v>
      </c>
    </row>
    <row r="456" spans="1:7" x14ac:dyDescent="0.2">
      <c r="A456" t="s">
        <v>459</v>
      </c>
      <c r="B456" s="15" t="s">
        <v>1273</v>
      </c>
      <c r="E456" s="20">
        <v>1100220</v>
      </c>
      <c r="F456">
        <f t="shared" si="14"/>
        <v>1</v>
      </c>
      <c r="G456">
        <f t="shared" si="15"/>
        <v>1</v>
      </c>
    </row>
    <row r="457" spans="1:7" x14ac:dyDescent="0.2">
      <c r="A457" t="s">
        <v>460</v>
      </c>
      <c r="B457" s="15" t="s">
        <v>1273</v>
      </c>
      <c r="E457" s="20">
        <v>1100230</v>
      </c>
      <c r="F457">
        <f t="shared" si="14"/>
        <v>1</v>
      </c>
      <c r="G457">
        <f t="shared" si="15"/>
        <v>1</v>
      </c>
    </row>
    <row r="458" spans="1:7" x14ac:dyDescent="0.2">
      <c r="A458" t="s">
        <v>461</v>
      </c>
      <c r="B458" s="15" t="s">
        <v>1273</v>
      </c>
      <c r="E458" s="20">
        <v>1100240</v>
      </c>
      <c r="F458">
        <f t="shared" si="14"/>
        <v>0</v>
      </c>
      <c r="G458">
        <f t="shared" si="15"/>
        <v>0</v>
      </c>
    </row>
    <row r="459" spans="1:7" x14ac:dyDescent="0.2">
      <c r="A459" t="s">
        <v>462</v>
      </c>
      <c r="B459" s="15" t="s">
        <v>1467</v>
      </c>
      <c r="E459" s="20">
        <v>1100260</v>
      </c>
      <c r="F459">
        <f t="shared" si="14"/>
        <v>1</v>
      </c>
      <c r="G459">
        <f t="shared" si="15"/>
        <v>1</v>
      </c>
    </row>
    <row r="460" spans="1:7" x14ac:dyDescent="0.2">
      <c r="A460" t="s">
        <v>462</v>
      </c>
      <c r="B460" s="15" t="s">
        <v>1467</v>
      </c>
      <c r="E460" s="20">
        <v>1100270</v>
      </c>
      <c r="F460">
        <f t="shared" si="14"/>
        <v>0</v>
      </c>
      <c r="G460">
        <f t="shared" si="15"/>
        <v>0</v>
      </c>
    </row>
    <row r="461" spans="1:7" x14ac:dyDescent="0.2">
      <c r="A461" t="s">
        <v>463</v>
      </c>
      <c r="B461" s="15" t="s">
        <v>1467</v>
      </c>
      <c r="E461" s="20">
        <v>1100280</v>
      </c>
      <c r="F461">
        <f t="shared" si="14"/>
        <v>1</v>
      </c>
      <c r="G461">
        <f t="shared" si="15"/>
        <v>1</v>
      </c>
    </row>
    <row r="462" spans="1:7" x14ac:dyDescent="0.2">
      <c r="A462" t="s">
        <v>464</v>
      </c>
      <c r="B462" s="15" t="s">
        <v>1467</v>
      </c>
      <c r="E462" s="20">
        <v>1100290</v>
      </c>
      <c r="F462">
        <f t="shared" si="14"/>
        <v>1</v>
      </c>
      <c r="G462">
        <f t="shared" si="15"/>
        <v>1</v>
      </c>
    </row>
    <row r="463" spans="1:7" x14ac:dyDescent="0.2">
      <c r="A463" t="s">
        <v>465</v>
      </c>
      <c r="B463" s="15" t="s">
        <v>1273</v>
      </c>
      <c r="E463" s="20">
        <v>1100300</v>
      </c>
      <c r="F463">
        <f t="shared" si="14"/>
        <v>1</v>
      </c>
      <c r="G463">
        <f t="shared" si="15"/>
        <v>1</v>
      </c>
    </row>
    <row r="464" spans="1:7" x14ac:dyDescent="0.2">
      <c r="A464" t="s">
        <v>466</v>
      </c>
      <c r="B464" s="15" t="s">
        <v>1273</v>
      </c>
      <c r="E464" s="20">
        <v>1100310</v>
      </c>
      <c r="F464">
        <f t="shared" si="14"/>
        <v>1</v>
      </c>
      <c r="G464">
        <f t="shared" si="15"/>
        <v>1</v>
      </c>
    </row>
    <row r="465" spans="1:7" x14ac:dyDescent="0.2">
      <c r="A465" t="s">
        <v>467</v>
      </c>
      <c r="B465" s="15" t="s">
        <v>1273</v>
      </c>
      <c r="E465" s="20">
        <v>1100320</v>
      </c>
      <c r="F465">
        <f t="shared" si="14"/>
        <v>1</v>
      </c>
      <c r="G465">
        <f t="shared" si="15"/>
        <v>1</v>
      </c>
    </row>
    <row r="466" spans="1:7" x14ac:dyDescent="0.2">
      <c r="A466" t="s">
        <v>468</v>
      </c>
      <c r="B466" s="15" t="s">
        <v>1467</v>
      </c>
      <c r="E466" s="20">
        <v>1100330</v>
      </c>
      <c r="F466">
        <f t="shared" si="14"/>
        <v>1</v>
      </c>
      <c r="G466">
        <f t="shared" si="15"/>
        <v>1</v>
      </c>
    </row>
    <row r="467" spans="1:7" x14ac:dyDescent="0.2">
      <c r="A467" t="s">
        <v>469</v>
      </c>
      <c r="B467" s="15" t="s">
        <v>1273</v>
      </c>
      <c r="E467" s="20">
        <v>1100340</v>
      </c>
      <c r="F467">
        <f t="shared" si="14"/>
        <v>1</v>
      </c>
      <c r="G467">
        <f t="shared" si="15"/>
        <v>1</v>
      </c>
    </row>
    <row r="468" spans="1:7" x14ac:dyDescent="0.2">
      <c r="A468" t="s">
        <v>470</v>
      </c>
      <c r="B468" s="15" t="s">
        <v>1273</v>
      </c>
      <c r="E468" s="20">
        <v>1100350</v>
      </c>
      <c r="F468">
        <f t="shared" si="14"/>
        <v>1</v>
      </c>
      <c r="G468">
        <f t="shared" si="15"/>
        <v>1</v>
      </c>
    </row>
    <row r="469" spans="1:7" x14ac:dyDescent="0.2">
      <c r="A469" t="s">
        <v>471</v>
      </c>
      <c r="B469" s="15" t="s">
        <v>1273</v>
      </c>
      <c r="E469" s="20">
        <v>1100360</v>
      </c>
      <c r="F469">
        <f t="shared" si="14"/>
        <v>1</v>
      </c>
      <c r="G469">
        <f t="shared" si="15"/>
        <v>1</v>
      </c>
    </row>
    <row r="470" spans="1:7" x14ac:dyDescent="0.2">
      <c r="A470" t="s">
        <v>472</v>
      </c>
      <c r="B470" s="15" t="s">
        <v>1273</v>
      </c>
      <c r="E470" s="20">
        <v>1100370</v>
      </c>
      <c r="F470">
        <f t="shared" si="14"/>
        <v>1</v>
      </c>
      <c r="G470">
        <f t="shared" si="15"/>
        <v>1</v>
      </c>
    </row>
    <row r="471" spans="1:7" x14ac:dyDescent="0.2">
      <c r="A471" t="s">
        <v>473</v>
      </c>
      <c r="B471" s="15" t="s">
        <v>1273</v>
      </c>
      <c r="E471" s="20">
        <v>1100380</v>
      </c>
      <c r="F471">
        <f t="shared" si="14"/>
        <v>1</v>
      </c>
      <c r="G471">
        <f t="shared" si="15"/>
        <v>1</v>
      </c>
    </row>
    <row r="472" spans="1:7" x14ac:dyDescent="0.2">
      <c r="A472" t="s">
        <v>474</v>
      </c>
      <c r="B472" s="15" t="s">
        <v>1273</v>
      </c>
      <c r="E472" s="20">
        <v>1100390</v>
      </c>
      <c r="F472">
        <f t="shared" si="14"/>
        <v>1</v>
      </c>
      <c r="G472">
        <f t="shared" si="15"/>
        <v>1</v>
      </c>
    </row>
    <row r="473" spans="1:7" x14ac:dyDescent="0.2">
      <c r="A473" t="s">
        <v>475</v>
      </c>
      <c r="B473" s="15" t="s">
        <v>1273</v>
      </c>
      <c r="E473" s="20">
        <v>1100400</v>
      </c>
      <c r="F473">
        <f t="shared" si="14"/>
        <v>1</v>
      </c>
      <c r="G473">
        <f t="shared" si="15"/>
        <v>1</v>
      </c>
    </row>
    <row r="474" spans="1:7" x14ac:dyDescent="0.2">
      <c r="A474" t="s">
        <v>476</v>
      </c>
      <c r="B474" s="15" t="s">
        <v>1273</v>
      </c>
      <c r="E474" s="20">
        <v>1100410</v>
      </c>
      <c r="F474">
        <f t="shared" si="14"/>
        <v>1</v>
      </c>
      <c r="G474">
        <f t="shared" si="15"/>
        <v>1</v>
      </c>
    </row>
    <row r="475" spans="1:7" x14ac:dyDescent="0.2">
      <c r="A475" t="s">
        <v>477</v>
      </c>
      <c r="B475" s="15" t="s">
        <v>1273</v>
      </c>
      <c r="E475" s="20">
        <v>1100420</v>
      </c>
      <c r="F475">
        <f t="shared" si="14"/>
        <v>1</v>
      </c>
      <c r="G475">
        <f t="shared" si="15"/>
        <v>1</v>
      </c>
    </row>
    <row r="476" spans="1:7" x14ac:dyDescent="0.2">
      <c r="A476" t="s">
        <v>478</v>
      </c>
      <c r="B476" s="15" t="s">
        <v>1273</v>
      </c>
      <c r="E476" s="20">
        <v>1100430</v>
      </c>
      <c r="F476">
        <f t="shared" si="14"/>
        <v>1</v>
      </c>
      <c r="G476">
        <f t="shared" si="15"/>
        <v>1</v>
      </c>
    </row>
    <row r="477" spans="1:7" x14ac:dyDescent="0.2">
      <c r="A477" t="s">
        <v>479</v>
      </c>
      <c r="B477" s="15" t="s">
        <v>1273</v>
      </c>
      <c r="E477" s="20">
        <v>1100440</v>
      </c>
      <c r="F477">
        <f t="shared" si="14"/>
        <v>1</v>
      </c>
      <c r="G477">
        <f t="shared" si="15"/>
        <v>1</v>
      </c>
    </row>
    <row r="478" spans="1:7" x14ac:dyDescent="0.2">
      <c r="A478" t="s">
        <v>480</v>
      </c>
      <c r="B478" s="15" t="s">
        <v>1273</v>
      </c>
      <c r="E478" s="20">
        <v>1100450</v>
      </c>
      <c r="F478">
        <f t="shared" si="14"/>
        <v>1</v>
      </c>
      <c r="G478">
        <f t="shared" si="15"/>
        <v>1</v>
      </c>
    </row>
    <row r="479" spans="1:7" x14ac:dyDescent="0.2">
      <c r="A479" t="s">
        <v>481</v>
      </c>
      <c r="B479" s="15" t="s">
        <v>1273</v>
      </c>
      <c r="E479" s="20">
        <v>1100460</v>
      </c>
      <c r="F479">
        <f t="shared" si="14"/>
        <v>1</v>
      </c>
      <c r="G479">
        <f t="shared" si="15"/>
        <v>1</v>
      </c>
    </row>
    <row r="480" spans="1:7" x14ac:dyDescent="0.2">
      <c r="A480" t="s">
        <v>482</v>
      </c>
      <c r="B480" s="15" t="s">
        <v>1273</v>
      </c>
      <c r="E480" s="20">
        <v>1100470</v>
      </c>
      <c r="F480">
        <f t="shared" si="14"/>
        <v>1</v>
      </c>
      <c r="G480">
        <f t="shared" si="15"/>
        <v>1</v>
      </c>
    </row>
    <row r="481" spans="1:7" x14ac:dyDescent="0.2">
      <c r="A481" t="s">
        <v>483</v>
      </c>
      <c r="B481" s="15" t="s">
        <v>1273</v>
      </c>
      <c r="E481" s="20">
        <v>1100480</v>
      </c>
      <c r="F481">
        <f t="shared" si="14"/>
        <v>1</v>
      </c>
      <c r="G481">
        <f t="shared" si="15"/>
        <v>1</v>
      </c>
    </row>
    <row r="482" spans="1:7" x14ac:dyDescent="0.2">
      <c r="A482" t="s">
        <v>484</v>
      </c>
      <c r="B482" s="15" t="s">
        <v>1273</v>
      </c>
      <c r="E482" s="20">
        <v>1100490</v>
      </c>
      <c r="F482">
        <f t="shared" si="14"/>
        <v>1</v>
      </c>
      <c r="G482">
        <f t="shared" si="15"/>
        <v>1</v>
      </c>
    </row>
    <row r="483" spans="1:7" x14ac:dyDescent="0.2">
      <c r="A483" t="s">
        <v>485</v>
      </c>
      <c r="B483" s="15" t="s">
        <v>1273</v>
      </c>
      <c r="E483" s="20">
        <v>1100500</v>
      </c>
      <c r="F483">
        <f t="shared" si="14"/>
        <v>1</v>
      </c>
      <c r="G483">
        <f t="shared" si="15"/>
        <v>1</v>
      </c>
    </row>
    <row r="484" spans="1:7" x14ac:dyDescent="0.2">
      <c r="A484" t="s">
        <v>486</v>
      </c>
      <c r="B484" s="15" t="s">
        <v>1273</v>
      </c>
      <c r="E484" s="20">
        <v>1100510</v>
      </c>
      <c r="F484">
        <f t="shared" si="14"/>
        <v>1</v>
      </c>
      <c r="G484">
        <f t="shared" si="15"/>
        <v>1</v>
      </c>
    </row>
    <row r="485" spans="1:7" x14ac:dyDescent="0.2">
      <c r="A485" t="s">
        <v>487</v>
      </c>
      <c r="B485" s="15" t="s">
        <v>1273</v>
      </c>
      <c r="E485" s="20">
        <v>1100520</v>
      </c>
      <c r="F485">
        <f t="shared" si="14"/>
        <v>1</v>
      </c>
      <c r="G485">
        <f t="shared" si="15"/>
        <v>1</v>
      </c>
    </row>
    <row r="486" spans="1:7" x14ac:dyDescent="0.2">
      <c r="A486" t="s">
        <v>488</v>
      </c>
      <c r="B486" s="15" t="s">
        <v>1273</v>
      </c>
      <c r="E486" s="20">
        <v>1100530</v>
      </c>
      <c r="F486">
        <f t="shared" si="14"/>
        <v>1</v>
      </c>
      <c r="G486">
        <f t="shared" si="15"/>
        <v>1</v>
      </c>
    </row>
    <row r="487" spans="1:7" x14ac:dyDescent="0.2">
      <c r="A487" t="s">
        <v>489</v>
      </c>
      <c r="B487" s="15" t="s">
        <v>1273</v>
      </c>
      <c r="E487" s="20">
        <v>1100540</v>
      </c>
      <c r="F487">
        <f t="shared" si="14"/>
        <v>1</v>
      </c>
      <c r="G487">
        <f t="shared" si="15"/>
        <v>1</v>
      </c>
    </row>
    <row r="488" spans="1:7" x14ac:dyDescent="0.2">
      <c r="A488" t="s">
        <v>490</v>
      </c>
      <c r="B488" s="15" t="s">
        <v>1273</v>
      </c>
      <c r="E488" s="20">
        <v>1100550</v>
      </c>
      <c r="F488">
        <f t="shared" si="14"/>
        <v>1</v>
      </c>
      <c r="G488">
        <f t="shared" si="15"/>
        <v>1</v>
      </c>
    </row>
    <row r="489" spans="1:7" x14ac:dyDescent="0.2">
      <c r="A489" t="s">
        <v>491</v>
      </c>
      <c r="B489" s="15" t="s">
        <v>1273</v>
      </c>
      <c r="E489" s="20">
        <v>1100560</v>
      </c>
      <c r="F489">
        <f t="shared" si="14"/>
        <v>1</v>
      </c>
      <c r="G489">
        <f t="shared" si="15"/>
        <v>1</v>
      </c>
    </row>
    <row r="490" spans="1:7" x14ac:dyDescent="0.2">
      <c r="A490" t="s">
        <v>492</v>
      </c>
      <c r="B490" s="15" t="s">
        <v>1273</v>
      </c>
      <c r="E490" s="20">
        <v>1100570</v>
      </c>
      <c r="F490">
        <f t="shared" si="14"/>
        <v>1</v>
      </c>
      <c r="G490">
        <f t="shared" si="15"/>
        <v>1</v>
      </c>
    </row>
    <row r="491" spans="1:7" x14ac:dyDescent="0.2">
      <c r="A491" t="s">
        <v>493</v>
      </c>
      <c r="B491" s="15" t="s">
        <v>1273</v>
      </c>
      <c r="E491" s="20">
        <v>1100580</v>
      </c>
      <c r="F491">
        <f t="shared" si="14"/>
        <v>1</v>
      </c>
      <c r="G491">
        <f t="shared" si="15"/>
        <v>1</v>
      </c>
    </row>
    <row r="492" spans="1:7" x14ac:dyDescent="0.2">
      <c r="A492" t="s">
        <v>494</v>
      </c>
      <c r="B492" s="15" t="s">
        <v>1273</v>
      </c>
      <c r="E492" s="20">
        <v>1100590</v>
      </c>
      <c r="F492">
        <f t="shared" si="14"/>
        <v>1</v>
      </c>
      <c r="G492">
        <f t="shared" si="15"/>
        <v>1</v>
      </c>
    </row>
    <row r="493" spans="1:7" x14ac:dyDescent="0.2">
      <c r="A493" t="s">
        <v>495</v>
      </c>
      <c r="B493" s="15" t="s">
        <v>1273</v>
      </c>
      <c r="E493" s="20">
        <v>1100600</v>
      </c>
      <c r="F493">
        <f t="shared" si="14"/>
        <v>1</v>
      </c>
      <c r="G493">
        <f t="shared" si="15"/>
        <v>1</v>
      </c>
    </row>
    <row r="494" spans="1:7" x14ac:dyDescent="0.2">
      <c r="A494" t="s">
        <v>496</v>
      </c>
      <c r="B494" s="15" t="s">
        <v>1273</v>
      </c>
      <c r="E494" s="20">
        <v>1100610</v>
      </c>
      <c r="F494">
        <f t="shared" si="14"/>
        <v>1</v>
      </c>
      <c r="G494">
        <f t="shared" si="15"/>
        <v>1</v>
      </c>
    </row>
    <row r="495" spans="1:7" x14ac:dyDescent="0.2">
      <c r="A495" t="s">
        <v>497</v>
      </c>
      <c r="B495" s="15" t="s">
        <v>1273</v>
      </c>
      <c r="E495" s="20">
        <v>1100620</v>
      </c>
      <c r="F495">
        <f t="shared" si="14"/>
        <v>1</v>
      </c>
      <c r="G495">
        <f t="shared" si="15"/>
        <v>1</v>
      </c>
    </row>
    <row r="496" spans="1:7" x14ac:dyDescent="0.2">
      <c r="A496" t="s">
        <v>1383</v>
      </c>
      <c r="B496" s="15" t="s">
        <v>1273</v>
      </c>
      <c r="E496" s="20">
        <v>1100630</v>
      </c>
      <c r="F496">
        <f t="shared" si="14"/>
        <v>1</v>
      </c>
      <c r="G496">
        <f t="shared" si="15"/>
        <v>1</v>
      </c>
    </row>
    <row r="497" spans="1:7" x14ac:dyDescent="0.2">
      <c r="A497" t="s">
        <v>498</v>
      </c>
      <c r="B497" s="15" t="s">
        <v>1273</v>
      </c>
      <c r="E497" s="20">
        <v>1100650</v>
      </c>
      <c r="F497">
        <f t="shared" si="14"/>
        <v>1</v>
      </c>
      <c r="G497">
        <f t="shared" si="15"/>
        <v>1</v>
      </c>
    </row>
    <row r="498" spans="1:7" x14ac:dyDescent="0.2">
      <c r="A498" t="s">
        <v>499</v>
      </c>
      <c r="B498" s="15" t="s">
        <v>1273</v>
      </c>
      <c r="E498" s="20">
        <v>1100660</v>
      </c>
      <c r="F498">
        <f t="shared" si="14"/>
        <v>1</v>
      </c>
      <c r="G498">
        <f t="shared" si="15"/>
        <v>1</v>
      </c>
    </row>
    <row r="499" spans="1:7" x14ac:dyDescent="0.2">
      <c r="A499" t="s">
        <v>500</v>
      </c>
      <c r="B499" s="15" t="s">
        <v>1273</v>
      </c>
      <c r="E499" s="20">
        <v>1100670</v>
      </c>
      <c r="F499">
        <f t="shared" si="14"/>
        <v>1</v>
      </c>
      <c r="G499">
        <f t="shared" si="15"/>
        <v>1</v>
      </c>
    </row>
    <row r="500" spans="1:7" x14ac:dyDescent="0.2">
      <c r="A500" t="s">
        <v>501</v>
      </c>
      <c r="B500" s="15" t="s">
        <v>1273</v>
      </c>
      <c r="E500" s="20">
        <v>1100680</v>
      </c>
      <c r="F500">
        <f t="shared" si="14"/>
        <v>1</v>
      </c>
      <c r="G500">
        <f t="shared" si="15"/>
        <v>1</v>
      </c>
    </row>
    <row r="501" spans="1:7" x14ac:dyDescent="0.2">
      <c r="A501" t="s">
        <v>502</v>
      </c>
      <c r="B501" s="15" t="s">
        <v>1273</v>
      </c>
      <c r="E501" s="20">
        <v>1100690</v>
      </c>
      <c r="F501">
        <f t="shared" si="14"/>
        <v>1</v>
      </c>
      <c r="G501">
        <f t="shared" si="15"/>
        <v>1</v>
      </c>
    </row>
    <row r="502" spans="1:7" x14ac:dyDescent="0.2">
      <c r="A502" t="s">
        <v>503</v>
      </c>
      <c r="B502" s="15" t="s">
        <v>1273</v>
      </c>
      <c r="E502" s="20">
        <v>1100700</v>
      </c>
      <c r="F502">
        <f t="shared" si="14"/>
        <v>1</v>
      </c>
      <c r="G502">
        <f t="shared" si="15"/>
        <v>1</v>
      </c>
    </row>
    <row r="503" spans="1:7" x14ac:dyDescent="0.2">
      <c r="A503" t="s">
        <v>1384</v>
      </c>
      <c r="B503" s="15" t="s">
        <v>1273</v>
      </c>
      <c r="E503" s="20">
        <v>1100710</v>
      </c>
      <c r="F503">
        <f t="shared" si="14"/>
        <v>1</v>
      </c>
      <c r="G503">
        <f t="shared" si="15"/>
        <v>1</v>
      </c>
    </row>
    <row r="504" spans="1:7" x14ac:dyDescent="0.2">
      <c r="A504" t="s">
        <v>1385</v>
      </c>
      <c r="B504" s="15" t="s">
        <v>1273</v>
      </c>
      <c r="E504" s="20">
        <v>1100720</v>
      </c>
      <c r="F504">
        <f t="shared" si="14"/>
        <v>1</v>
      </c>
      <c r="G504">
        <f t="shared" si="15"/>
        <v>1</v>
      </c>
    </row>
    <row r="505" spans="1:7" x14ac:dyDescent="0.2">
      <c r="A505" t="s">
        <v>504</v>
      </c>
      <c r="B505" s="15" t="s">
        <v>1273</v>
      </c>
      <c r="E505" s="20">
        <v>1100730</v>
      </c>
      <c r="F505">
        <f t="shared" si="14"/>
        <v>1</v>
      </c>
      <c r="G505">
        <f t="shared" si="15"/>
        <v>1</v>
      </c>
    </row>
    <row r="506" spans="1:7" x14ac:dyDescent="0.2">
      <c r="A506" t="s">
        <v>505</v>
      </c>
      <c r="B506" s="15" t="s">
        <v>1273</v>
      </c>
      <c r="E506" s="20">
        <v>1100740</v>
      </c>
      <c r="F506">
        <f t="shared" si="14"/>
        <v>1</v>
      </c>
      <c r="G506">
        <f t="shared" si="15"/>
        <v>1</v>
      </c>
    </row>
    <row r="507" spans="1:7" x14ac:dyDescent="0.2">
      <c r="A507" t="s">
        <v>506</v>
      </c>
      <c r="B507" s="15" t="s">
        <v>1273</v>
      </c>
      <c r="E507" s="20">
        <v>1100750</v>
      </c>
      <c r="F507">
        <f t="shared" si="14"/>
        <v>1</v>
      </c>
      <c r="G507">
        <f t="shared" si="15"/>
        <v>1</v>
      </c>
    </row>
    <row r="508" spans="1:7" x14ac:dyDescent="0.2">
      <c r="A508" t="s">
        <v>1386</v>
      </c>
      <c r="B508" s="15" t="s">
        <v>1273</v>
      </c>
      <c r="E508" s="20">
        <v>1100760</v>
      </c>
      <c r="F508">
        <f t="shared" si="14"/>
        <v>1</v>
      </c>
      <c r="G508">
        <f t="shared" si="15"/>
        <v>1</v>
      </c>
    </row>
    <row r="509" spans="1:7" x14ac:dyDescent="0.2">
      <c r="A509" t="s">
        <v>507</v>
      </c>
      <c r="B509" s="15" t="s">
        <v>1273</v>
      </c>
      <c r="E509" s="20">
        <v>1100770</v>
      </c>
      <c r="F509">
        <f t="shared" si="14"/>
        <v>1</v>
      </c>
      <c r="G509">
        <f t="shared" si="15"/>
        <v>1</v>
      </c>
    </row>
    <row r="510" spans="1:7" x14ac:dyDescent="0.2">
      <c r="A510" t="s">
        <v>508</v>
      </c>
      <c r="B510" s="15" t="s">
        <v>1273</v>
      </c>
      <c r="E510" s="20">
        <v>1100780</v>
      </c>
      <c r="F510">
        <f t="shared" si="14"/>
        <v>1</v>
      </c>
      <c r="G510">
        <f t="shared" si="15"/>
        <v>1</v>
      </c>
    </row>
    <row r="511" spans="1:7" x14ac:dyDescent="0.2">
      <c r="A511" t="s">
        <v>509</v>
      </c>
      <c r="B511" s="15" t="s">
        <v>1273</v>
      </c>
      <c r="E511" s="20">
        <v>1100790</v>
      </c>
      <c r="F511">
        <f t="shared" si="14"/>
        <v>1</v>
      </c>
      <c r="G511">
        <f t="shared" si="15"/>
        <v>1</v>
      </c>
    </row>
    <row r="512" spans="1:7" x14ac:dyDescent="0.2">
      <c r="A512" t="s">
        <v>510</v>
      </c>
      <c r="B512" s="15" t="s">
        <v>1273</v>
      </c>
      <c r="E512" s="20">
        <v>1100800</v>
      </c>
      <c r="F512">
        <f t="shared" si="14"/>
        <v>1</v>
      </c>
      <c r="G512">
        <f t="shared" si="15"/>
        <v>1</v>
      </c>
    </row>
    <row r="513" spans="1:7" x14ac:dyDescent="0.2">
      <c r="A513" t="s">
        <v>511</v>
      </c>
      <c r="B513" s="15" t="s">
        <v>1273</v>
      </c>
      <c r="E513" s="20">
        <v>1100810</v>
      </c>
      <c r="F513">
        <f t="shared" si="14"/>
        <v>1</v>
      </c>
      <c r="G513">
        <f t="shared" si="15"/>
        <v>1</v>
      </c>
    </row>
    <row r="514" spans="1:7" x14ac:dyDescent="0.2">
      <c r="A514" t="s">
        <v>512</v>
      </c>
      <c r="B514" s="15" t="s">
        <v>1273</v>
      </c>
      <c r="E514" s="20">
        <v>1100820</v>
      </c>
      <c r="F514">
        <f t="shared" si="14"/>
        <v>0</v>
      </c>
      <c r="G514">
        <f t="shared" si="15"/>
        <v>0</v>
      </c>
    </row>
    <row r="515" spans="1:7" x14ac:dyDescent="0.2">
      <c r="A515" t="s">
        <v>513</v>
      </c>
      <c r="B515" s="15" t="s">
        <v>1273</v>
      </c>
      <c r="E515" s="20">
        <v>1100830</v>
      </c>
      <c r="F515">
        <f t="shared" si="14"/>
        <v>1</v>
      </c>
      <c r="G515">
        <f t="shared" si="15"/>
        <v>1</v>
      </c>
    </row>
    <row r="516" spans="1:7" x14ac:dyDescent="0.2">
      <c r="A516" t="s">
        <v>514</v>
      </c>
      <c r="B516" s="15" t="s">
        <v>1273</v>
      </c>
      <c r="E516" s="20">
        <v>1100840</v>
      </c>
      <c r="F516">
        <f t="shared" ref="F516:F579" si="16">COUNTIFS($A$2:$A$1467,E516,B515:B1980,"Central Puget Sound")</f>
        <v>1</v>
      </c>
      <c r="G516">
        <f t="shared" ref="G516:G579" si="17">IF(F516&gt;0,1,F516)</f>
        <v>1</v>
      </c>
    </row>
    <row r="517" spans="1:7" x14ac:dyDescent="0.2">
      <c r="A517" t="s">
        <v>515</v>
      </c>
      <c r="B517" s="15" t="s">
        <v>1273</v>
      </c>
      <c r="E517" s="20">
        <v>1100850</v>
      </c>
      <c r="F517">
        <f t="shared" si="16"/>
        <v>0</v>
      </c>
      <c r="G517">
        <f t="shared" si="17"/>
        <v>0</v>
      </c>
    </row>
    <row r="518" spans="1:7" x14ac:dyDescent="0.2">
      <c r="A518" t="s">
        <v>516</v>
      </c>
      <c r="B518" s="15" t="s">
        <v>1273</v>
      </c>
      <c r="E518" s="20">
        <v>1100860</v>
      </c>
      <c r="F518">
        <f t="shared" si="16"/>
        <v>0</v>
      </c>
      <c r="G518">
        <f t="shared" si="17"/>
        <v>0</v>
      </c>
    </row>
    <row r="519" spans="1:7" x14ac:dyDescent="0.2">
      <c r="A519" t="s">
        <v>517</v>
      </c>
      <c r="B519" s="15" t="s">
        <v>1273</v>
      </c>
      <c r="E519" s="20">
        <v>1100870</v>
      </c>
      <c r="F519">
        <f t="shared" si="16"/>
        <v>0</v>
      </c>
      <c r="G519">
        <f t="shared" si="17"/>
        <v>0</v>
      </c>
    </row>
    <row r="520" spans="1:7" x14ac:dyDescent="0.2">
      <c r="A520" t="s">
        <v>518</v>
      </c>
      <c r="B520" s="15" t="s">
        <v>1273</v>
      </c>
      <c r="E520" s="20">
        <v>1100880</v>
      </c>
      <c r="F520">
        <f t="shared" si="16"/>
        <v>0</v>
      </c>
      <c r="G520">
        <f t="shared" si="17"/>
        <v>0</v>
      </c>
    </row>
    <row r="521" spans="1:7" x14ac:dyDescent="0.2">
      <c r="A521" t="s">
        <v>519</v>
      </c>
      <c r="B521" s="15" t="s">
        <v>1273</v>
      </c>
      <c r="E521" s="20">
        <v>1100890</v>
      </c>
      <c r="F521">
        <f t="shared" si="16"/>
        <v>0</v>
      </c>
      <c r="G521">
        <f t="shared" si="17"/>
        <v>0</v>
      </c>
    </row>
    <row r="522" spans="1:7" x14ac:dyDescent="0.2">
      <c r="A522" t="s">
        <v>520</v>
      </c>
      <c r="B522" s="15" t="s">
        <v>1273</v>
      </c>
      <c r="E522" s="20">
        <v>1100900</v>
      </c>
      <c r="F522">
        <f t="shared" si="16"/>
        <v>0</v>
      </c>
      <c r="G522">
        <f t="shared" si="17"/>
        <v>0</v>
      </c>
    </row>
    <row r="523" spans="1:7" x14ac:dyDescent="0.2">
      <c r="A523" t="s">
        <v>521</v>
      </c>
      <c r="B523" s="15" t="s">
        <v>1273</v>
      </c>
      <c r="E523" s="20">
        <v>1100910</v>
      </c>
      <c r="F523">
        <f t="shared" si="16"/>
        <v>0</v>
      </c>
      <c r="G523">
        <f t="shared" si="17"/>
        <v>0</v>
      </c>
    </row>
    <row r="524" spans="1:7" x14ac:dyDescent="0.2">
      <c r="A524" t="s">
        <v>522</v>
      </c>
      <c r="B524" s="15" t="s">
        <v>1273</v>
      </c>
      <c r="E524" s="20">
        <v>1100920</v>
      </c>
      <c r="F524">
        <f t="shared" si="16"/>
        <v>0</v>
      </c>
      <c r="G524">
        <f t="shared" si="17"/>
        <v>0</v>
      </c>
    </row>
    <row r="525" spans="1:7" x14ac:dyDescent="0.2">
      <c r="A525" t="s">
        <v>523</v>
      </c>
      <c r="B525" s="15" t="s">
        <v>1273</v>
      </c>
      <c r="E525" s="20">
        <v>1100930</v>
      </c>
      <c r="F525">
        <f t="shared" si="16"/>
        <v>0</v>
      </c>
      <c r="G525">
        <f t="shared" si="17"/>
        <v>0</v>
      </c>
    </row>
    <row r="526" spans="1:7" x14ac:dyDescent="0.2">
      <c r="A526" t="s">
        <v>524</v>
      </c>
      <c r="B526" s="15" t="s">
        <v>1273</v>
      </c>
      <c r="E526" s="20">
        <v>1100940</v>
      </c>
      <c r="F526">
        <f t="shared" si="16"/>
        <v>0</v>
      </c>
      <c r="G526">
        <f t="shared" si="17"/>
        <v>0</v>
      </c>
    </row>
    <row r="527" spans="1:7" x14ac:dyDescent="0.2">
      <c r="A527" t="s">
        <v>525</v>
      </c>
      <c r="B527" s="15" t="s">
        <v>1273</v>
      </c>
      <c r="E527" s="20">
        <v>1100950</v>
      </c>
      <c r="F527">
        <f t="shared" si="16"/>
        <v>0</v>
      </c>
      <c r="G527">
        <f t="shared" si="17"/>
        <v>0</v>
      </c>
    </row>
    <row r="528" spans="1:7" x14ac:dyDescent="0.2">
      <c r="A528" t="s">
        <v>526</v>
      </c>
      <c r="B528" s="15" t="s">
        <v>1273</v>
      </c>
      <c r="E528" s="20">
        <v>1100960</v>
      </c>
      <c r="F528">
        <f t="shared" si="16"/>
        <v>0</v>
      </c>
      <c r="G528">
        <f t="shared" si="17"/>
        <v>0</v>
      </c>
    </row>
    <row r="529" spans="1:7" x14ac:dyDescent="0.2">
      <c r="A529" t="s">
        <v>527</v>
      </c>
      <c r="B529" s="15" t="s">
        <v>1273</v>
      </c>
      <c r="E529" s="20">
        <v>1100970</v>
      </c>
      <c r="F529">
        <f t="shared" si="16"/>
        <v>0</v>
      </c>
      <c r="G529">
        <f t="shared" si="17"/>
        <v>0</v>
      </c>
    </row>
    <row r="530" spans="1:7" x14ac:dyDescent="0.2">
      <c r="A530" t="s">
        <v>528</v>
      </c>
      <c r="B530" s="15" t="s">
        <v>1273</v>
      </c>
      <c r="E530" s="20">
        <v>1100980</v>
      </c>
      <c r="F530">
        <f t="shared" si="16"/>
        <v>0</v>
      </c>
      <c r="G530">
        <f t="shared" si="17"/>
        <v>0</v>
      </c>
    </row>
    <row r="531" spans="1:7" x14ac:dyDescent="0.2">
      <c r="A531" t="s">
        <v>529</v>
      </c>
      <c r="B531" s="15" t="s">
        <v>1273</v>
      </c>
      <c r="E531" s="20">
        <v>1100990</v>
      </c>
      <c r="F531">
        <f t="shared" si="16"/>
        <v>0</v>
      </c>
      <c r="G531">
        <f t="shared" si="17"/>
        <v>0</v>
      </c>
    </row>
    <row r="532" spans="1:7" x14ac:dyDescent="0.2">
      <c r="A532" t="s">
        <v>530</v>
      </c>
      <c r="B532" s="15" t="s">
        <v>1273</v>
      </c>
      <c r="E532" s="20">
        <v>1101000</v>
      </c>
      <c r="F532">
        <f t="shared" si="16"/>
        <v>0</v>
      </c>
      <c r="G532">
        <f t="shared" si="17"/>
        <v>0</v>
      </c>
    </row>
    <row r="533" spans="1:7" x14ac:dyDescent="0.2">
      <c r="A533" t="s">
        <v>531</v>
      </c>
      <c r="B533" s="15" t="s">
        <v>1273</v>
      </c>
      <c r="E533" s="20">
        <v>1101010</v>
      </c>
      <c r="F533">
        <f t="shared" si="16"/>
        <v>0</v>
      </c>
      <c r="G533">
        <f t="shared" si="17"/>
        <v>0</v>
      </c>
    </row>
    <row r="534" spans="1:7" x14ac:dyDescent="0.2">
      <c r="A534" t="s">
        <v>1387</v>
      </c>
      <c r="B534" s="15" t="s">
        <v>1273</v>
      </c>
      <c r="E534" s="20">
        <v>1101020</v>
      </c>
      <c r="F534">
        <f t="shared" si="16"/>
        <v>0</v>
      </c>
      <c r="G534">
        <f t="shared" si="17"/>
        <v>0</v>
      </c>
    </row>
    <row r="535" spans="1:7" x14ac:dyDescent="0.2">
      <c r="A535" t="s">
        <v>532</v>
      </c>
      <c r="B535" s="15" t="s">
        <v>1273</v>
      </c>
      <c r="E535" s="20">
        <v>1101030</v>
      </c>
      <c r="F535">
        <f t="shared" si="16"/>
        <v>0</v>
      </c>
      <c r="G535">
        <f t="shared" si="17"/>
        <v>0</v>
      </c>
    </row>
    <row r="536" spans="1:7" x14ac:dyDescent="0.2">
      <c r="A536" t="s">
        <v>533</v>
      </c>
      <c r="B536" s="15" t="s">
        <v>1273</v>
      </c>
      <c r="E536" s="20">
        <v>1101040</v>
      </c>
      <c r="F536">
        <f t="shared" si="16"/>
        <v>0</v>
      </c>
      <c r="G536">
        <f t="shared" si="17"/>
        <v>0</v>
      </c>
    </row>
    <row r="537" spans="1:7" x14ac:dyDescent="0.2">
      <c r="A537" t="s">
        <v>534</v>
      </c>
      <c r="B537" s="15" t="s">
        <v>1273</v>
      </c>
      <c r="E537" s="20">
        <v>1101050</v>
      </c>
      <c r="F537">
        <f t="shared" si="16"/>
        <v>0</v>
      </c>
      <c r="G537">
        <f t="shared" si="17"/>
        <v>0</v>
      </c>
    </row>
    <row r="538" spans="1:7" x14ac:dyDescent="0.2">
      <c r="A538" t="s">
        <v>535</v>
      </c>
      <c r="B538" s="15" t="s">
        <v>1273</v>
      </c>
      <c r="E538" s="20">
        <v>1101060</v>
      </c>
      <c r="F538">
        <f t="shared" si="16"/>
        <v>0</v>
      </c>
      <c r="G538">
        <f t="shared" si="17"/>
        <v>0</v>
      </c>
    </row>
    <row r="539" spans="1:7" x14ac:dyDescent="0.2">
      <c r="A539" t="s">
        <v>536</v>
      </c>
      <c r="B539" s="15" t="s">
        <v>1273</v>
      </c>
      <c r="E539" s="20">
        <v>1101070</v>
      </c>
      <c r="F539">
        <f t="shared" si="16"/>
        <v>0</v>
      </c>
      <c r="G539">
        <f t="shared" si="17"/>
        <v>0</v>
      </c>
    </row>
    <row r="540" spans="1:7" x14ac:dyDescent="0.2">
      <c r="A540" t="s">
        <v>537</v>
      </c>
      <c r="B540" s="15" t="s">
        <v>1273</v>
      </c>
      <c r="E540" s="20">
        <v>1101080</v>
      </c>
      <c r="F540">
        <f t="shared" si="16"/>
        <v>0</v>
      </c>
      <c r="G540">
        <f t="shared" si="17"/>
        <v>0</v>
      </c>
    </row>
    <row r="541" spans="1:7" x14ac:dyDescent="0.2">
      <c r="A541" t="s">
        <v>538</v>
      </c>
      <c r="B541" s="15" t="s">
        <v>1273</v>
      </c>
      <c r="E541" s="20">
        <v>1101090</v>
      </c>
      <c r="F541">
        <f t="shared" si="16"/>
        <v>0</v>
      </c>
      <c r="G541">
        <f t="shared" si="17"/>
        <v>0</v>
      </c>
    </row>
    <row r="542" spans="1:7" x14ac:dyDescent="0.2">
      <c r="A542" t="s">
        <v>539</v>
      </c>
      <c r="B542" s="15" t="s">
        <v>1273</v>
      </c>
      <c r="E542" s="20">
        <v>1101100</v>
      </c>
      <c r="F542">
        <f t="shared" si="16"/>
        <v>0</v>
      </c>
      <c r="G542">
        <f t="shared" si="17"/>
        <v>0</v>
      </c>
    </row>
    <row r="543" spans="1:7" x14ac:dyDescent="0.2">
      <c r="A543" t="s">
        <v>540</v>
      </c>
      <c r="B543" s="15" t="s">
        <v>1273</v>
      </c>
      <c r="E543" s="20">
        <v>1101110</v>
      </c>
      <c r="F543">
        <f t="shared" si="16"/>
        <v>0</v>
      </c>
      <c r="G543">
        <f t="shared" si="17"/>
        <v>0</v>
      </c>
    </row>
    <row r="544" spans="1:7" x14ac:dyDescent="0.2">
      <c r="A544" t="s">
        <v>541</v>
      </c>
      <c r="B544" s="15" t="s">
        <v>1273</v>
      </c>
      <c r="E544" s="20">
        <v>1101120</v>
      </c>
      <c r="F544">
        <f t="shared" si="16"/>
        <v>0</v>
      </c>
      <c r="G544">
        <f t="shared" si="17"/>
        <v>0</v>
      </c>
    </row>
    <row r="545" spans="1:7" x14ac:dyDescent="0.2">
      <c r="A545" t="s">
        <v>542</v>
      </c>
      <c r="B545" s="15" t="s">
        <v>1273</v>
      </c>
      <c r="E545" s="20">
        <v>1101130</v>
      </c>
      <c r="F545">
        <f t="shared" si="16"/>
        <v>0</v>
      </c>
      <c r="G545">
        <f t="shared" si="17"/>
        <v>0</v>
      </c>
    </row>
    <row r="546" spans="1:7" x14ac:dyDescent="0.2">
      <c r="A546" t="s">
        <v>543</v>
      </c>
      <c r="B546" s="15" t="s">
        <v>1273</v>
      </c>
      <c r="E546" s="20">
        <v>1101140</v>
      </c>
      <c r="F546">
        <f t="shared" si="16"/>
        <v>0</v>
      </c>
      <c r="G546">
        <f t="shared" si="17"/>
        <v>0</v>
      </c>
    </row>
    <row r="547" spans="1:7" x14ac:dyDescent="0.2">
      <c r="A547" t="s">
        <v>544</v>
      </c>
      <c r="B547" s="15" t="s">
        <v>1273</v>
      </c>
      <c r="E547" s="20">
        <v>1101150</v>
      </c>
      <c r="F547">
        <f t="shared" si="16"/>
        <v>0</v>
      </c>
      <c r="G547">
        <f t="shared" si="17"/>
        <v>0</v>
      </c>
    </row>
    <row r="548" spans="1:7" x14ac:dyDescent="0.2">
      <c r="A548" t="s">
        <v>545</v>
      </c>
      <c r="B548" s="15" t="s">
        <v>1273</v>
      </c>
      <c r="E548" s="20">
        <v>1101160</v>
      </c>
      <c r="F548">
        <f t="shared" si="16"/>
        <v>0</v>
      </c>
      <c r="G548">
        <f t="shared" si="17"/>
        <v>0</v>
      </c>
    </row>
    <row r="549" spans="1:7" x14ac:dyDescent="0.2">
      <c r="A549" t="s">
        <v>546</v>
      </c>
      <c r="B549" s="15" t="s">
        <v>1273</v>
      </c>
      <c r="E549" s="20">
        <v>1101170</v>
      </c>
      <c r="F549">
        <f t="shared" si="16"/>
        <v>0</v>
      </c>
      <c r="G549">
        <f t="shared" si="17"/>
        <v>0</v>
      </c>
    </row>
    <row r="550" spans="1:7" x14ac:dyDescent="0.2">
      <c r="A550" t="s">
        <v>1388</v>
      </c>
      <c r="B550" s="15" t="s">
        <v>1273</v>
      </c>
      <c r="E550" s="20">
        <v>1101180</v>
      </c>
      <c r="F550">
        <f t="shared" si="16"/>
        <v>0</v>
      </c>
      <c r="G550">
        <f t="shared" si="17"/>
        <v>0</v>
      </c>
    </row>
    <row r="551" spans="1:7" x14ac:dyDescent="0.2">
      <c r="A551" t="s">
        <v>547</v>
      </c>
      <c r="B551" s="15" t="s">
        <v>1273</v>
      </c>
      <c r="E551" s="20">
        <v>1101190</v>
      </c>
      <c r="F551">
        <f t="shared" si="16"/>
        <v>0</v>
      </c>
      <c r="G551">
        <f t="shared" si="17"/>
        <v>0</v>
      </c>
    </row>
    <row r="552" spans="1:7" x14ac:dyDescent="0.2">
      <c r="A552" t="s">
        <v>548</v>
      </c>
      <c r="B552" s="15" t="s">
        <v>1273</v>
      </c>
      <c r="E552" s="20">
        <v>1101200</v>
      </c>
      <c r="F552">
        <f t="shared" si="16"/>
        <v>0</v>
      </c>
      <c r="G552">
        <f t="shared" si="17"/>
        <v>0</v>
      </c>
    </row>
    <row r="553" spans="1:7" x14ac:dyDescent="0.2">
      <c r="A553" t="s">
        <v>549</v>
      </c>
      <c r="B553" s="15" t="s">
        <v>1273</v>
      </c>
      <c r="E553" s="20">
        <v>1101210</v>
      </c>
      <c r="F553">
        <f t="shared" si="16"/>
        <v>0</v>
      </c>
      <c r="G553">
        <f t="shared" si="17"/>
        <v>0</v>
      </c>
    </row>
    <row r="554" spans="1:7" x14ac:dyDescent="0.2">
      <c r="A554" t="s">
        <v>550</v>
      </c>
      <c r="B554" s="15" t="s">
        <v>1273</v>
      </c>
      <c r="E554" s="20">
        <v>1101220</v>
      </c>
      <c r="F554">
        <f t="shared" si="16"/>
        <v>0</v>
      </c>
      <c r="G554">
        <f t="shared" si="17"/>
        <v>0</v>
      </c>
    </row>
    <row r="555" spans="1:7" x14ac:dyDescent="0.2">
      <c r="A555" t="s">
        <v>551</v>
      </c>
      <c r="B555" s="15" t="s">
        <v>1273</v>
      </c>
      <c r="E555" s="20">
        <v>1101230</v>
      </c>
      <c r="F555">
        <f t="shared" si="16"/>
        <v>0</v>
      </c>
      <c r="G555">
        <f t="shared" si="17"/>
        <v>0</v>
      </c>
    </row>
    <row r="556" spans="1:7" x14ac:dyDescent="0.2">
      <c r="A556" t="s">
        <v>552</v>
      </c>
      <c r="B556" s="15" t="s">
        <v>1273</v>
      </c>
      <c r="E556" s="20">
        <v>1101240</v>
      </c>
      <c r="F556">
        <f t="shared" si="16"/>
        <v>0</v>
      </c>
      <c r="G556">
        <f t="shared" si="17"/>
        <v>0</v>
      </c>
    </row>
    <row r="557" spans="1:7" x14ac:dyDescent="0.2">
      <c r="A557" t="s">
        <v>553</v>
      </c>
      <c r="B557" s="15" t="s">
        <v>1273</v>
      </c>
      <c r="E557" s="20">
        <v>1101250</v>
      </c>
      <c r="F557">
        <f t="shared" si="16"/>
        <v>0</v>
      </c>
      <c r="G557">
        <f t="shared" si="17"/>
        <v>0</v>
      </c>
    </row>
    <row r="558" spans="1:7" x14ac:dyDescent="0.2">
      <c r="A558" t="s">
        <v>554</v>
      </c>
      <c r="B558" s="15" t="s">
        <v>1273</v>
      </c>
      <c r="E558" s="20">
        <v>1101260</v>
      </c>
      <c r="F558">
        <f t="shared" si="16"/>
        <v>0</v>
      </c>
      <c r="G558">
        <f t="shared" si="17"/>
        <v>0</v>
      </c>
    </row>
    <row r="559" spans="1:7" x14ac:dyDescent="0.2">
      <c r="A559" t="s">
        <v>555</v>
      </c>
      <c r="B559" s="15" t="s">
        <v>1273</v>
      </c>
      <c r="E559" s="20">
        <v>1101270</v>
      </c>
      <c r="F559">
        <f t="shared" si="16"/>
        <v>0</v>
      </c>
      <c r="G559">
        <f t="shared" si="17"/>
        <v>0</v>
      </c>
    </row>
    <row r="560" spans="1:7" x14ac:dyDescent="0.2">
      <c r="A560" t="s">
        <v>556</v>
      </c>
      <c r="B560" s="15" t="s">
        <v>1273</v>
      </c>
      <c r="E560" s="20">
        <v>1101280</v>
      </c>
      <c r="F560">
        <f t="shared" si="16"/>
        <v>0</v>
      </c>
      <c r="G560">
        <f t="shared" si="17"/>
        <v>0</v>
      </c>
    </row>
    <row r="561" spans="1:7" x14ac:dyDescent="0.2">
      <c r="A561" t="s">
        <v>557</v>
      </c>
      <c r="B561" s="15" t="s">
        <v>1273</v>
      </c>
      <c r="E561" s="20">
        <v>1101290</v>
      </c>
      <c r="F561">
        <f t="shared" si="16"/>
        <v>0</v>
      </c>
      <c r="G561">
        <f t="shared" si="17"/>
        <v>0</v>
      </c>
    </row>
    <row r="562" spans="1:7" x14ac:dyDescent="0.2">
      <c r="A562" t="s">
        <v>558</v>
      </c>
      <c r="B562" s="15" t="s">
        <v>1273</v>
      </c>
      <c r="E562" s="20">
        <v>1101300</v>
      </c>
      <c r="F562">
        <f t="shared" si="16"/>
        <v>0</v>
      </c>
      <c r="G562">
        <f t="shared" si="17"/>
        <v>0</v>
      </c>
    </row>
    <row r="563" spans="1:7" x14ac:dyDescent="0.2">
      <c r="A563" t="s">
        <v>559</v>
      </c>
      <c r="B563" s="15" t="s">
        <v>1273</v>
      </c>
      <c r="E563" s="20">
        <v>1101310</v>
      </c>
      <c r="F563">
        <f t="shared" si="16"/>
        <v>0</v>
      </c>
      <c r="G563">
        <f t="shared" si="17"/>
        <v>0</v>
      </c>
    </row>
    <row r="564" spans="1:7" x14ac:dyDescent="0.2">
      <c r="A564" t="s">
        <v>147</v>
      </c>
      <c r="B564" s="15" t="s">
        <v>1273</v>
      </c>
      <c r="E564" s="20">
        <v>1101320</v>
      </c>
      <c r="F564">
        <f t="shared" si="16"/>
        <v>0</v>
      </c>
      <c r="G564">
        <f t="shared" si="17"/>
        <v>0</v>
      </c>
    </row>
    <row r="565" spans="1:7" x14ac:dyDescent="0.2">
      <c r="A565" t="s">
        <v>560</v>
      </c>
      <c r="B565" s="15" t="s">
        <v>1273</v>
      </c>
      <c r="E565" s="20">
        <v>1101330</v>
      </c>
      <c r="F565">
        <f t="shared" si="16"/>
        <v>0</v>
      </c>
      <c r="G565">
        <f t="shared" si="17"/>
        <v>0</v>
      </c>
    </row>
    <row r="566" spans="1:7" x14ac:dyDescent="0.2">
      <c r="A566" t="s">
        <v>561</v>
      </c>
      <c r="B566" s="15" t="s">
        <v>1273</v>
      </c>
      <c r="E566" s="20">
        <v>1101340</v>
      </c>
      <c r="F566">
        <f t="shared" si="16"/>
        <v>0</v>
      </c>
      <c r="G566">
        <f t="shared" si="17"/>
        <v>0</v>
      </c>
    </row>
    <row r="567" spans="1:7" x14ac:dyDescent="0.2">
      <c r="A567" t="s">
        <v>562</v>
      </c>
      <c r="B567" s="15" t="s">
        <v>1273</v>
      </c>
      <c r="E567" s="20">
        <v>1101350</v>
      </c>
      <c r="F567">
        <f t="shared" si="16"/>
        <v>0</v>
      </c>
      <c r="G567">
        <f t="shared" si="17"/>
        <v>0</v>
      </c>
    </row>
    <row r="568" spans="1:7" x14ac:dyDescent="0.2">
      <c r="A568" t="s">
        <v>563</v>
      </c>
      <c r="B568" s="15" t="s">
        <v>1273</v>
      </c>
      <c r="E568" s="20">
        <v>1101360</v>
      </c>
      <c r="F568">
        <f t="shared" si="16"/>
        <v>0</v>
      </c>
      <c r="G568">
        <f t="shared" si="17"/>
        <v>0</v>
      </c>
    </row>
    <row r="569" spans="1:7" x14ac:dyDescent="0.2">
      <c r="A569" t="s">
        <v>564</v>
      </c>
      <c r="B569" s="15" t="s">
        <v>1273</v>
      </c>
      <c r="E569" s="20">
        <v>1101370</v>
      </c>
      <c r="F569">
        <f t="shared" si="16"/>
        <v>0</v>
      </c>
      <c r="G569">
        <f t="shared" si="17"/>
        <v>0</v>
      </c>
    </row>
    <row r="570" spans="1:7" x14ac:dyDescent="0.2">
      <c r="A570" t="s">
        <v>565</v>
      </c>
      <c r="B570" s="15" t="s">
        <v>1273</v>
      </c>
      <c r="E570" s="20">
        <v>1101380</v>
      </c>
      <c r="F570">
        <f t="shared" si="16"/>
        <v>0</v>
      </c>
      <c r="G570">
        <f t="shared" si="17"/>
        <v>0</v>
      </c>
    </row>
    <row r="571" spans="1:7" x14ac:dyDescent="0.2">
      <c r="A571" t="s">
        <v>566</v>
      </c>
      <c r="B571" s="15" t="s">
        <v>1273</v>
      </c>
      <c r="E571" s="20">
        <v>1101390</v>
      </c>
      <c r="F571">
        <f t="shared" si="16"/>
        <v>0</v>
      </c>
      <c r="G571">
        <f t="shared" si="17"/>
        <v>0</v>
      </c>
    </row>
    <row r="572" spans="1:7" x14ac:dyDescent="0.2">
      <c r="A572" t="s">
        <v>567</v>
      </c>
      <c r="B572" s="15" t="s">
        <v>1273</v>
      </c>
      <c r="E572" s="20">
        <v>1101400</v>
      </c>
      <c r="F572">
        <f t="shared" si="16"/>
        <v>0</v>
      </c>
      <c r="G572">
        <f t="shared" si="17"/>
        <v>0</v>
      </c>
    </row>
    <row r="573" spans="1:7" x14ac:dyDescent="0.2">
      <c r="A573" t="s">
        <v>568</v>
      </c>
      <c r="B573" s="15" t="s">
        <v>1273</v>
      </c>
      <c r="E573" s="20">
        <v>1101410</v>
      </c>
      <c r="F573">
        <f t="shared" si="16"/>
        <v>0</v>
      </c>
      <c r="G573">
        <f t="shared" si="17"/>
        <v>0</v>
      </c>
    </row>
    <row r="574" spans="1:7" x14ac:dyDescent="0.2">
      <c r="A574" t="s">
        <v>569</v>
      </c>
      <c r="B574" s="15" t="s">
        <v>1273</v>
      </c>
      <c r="E574" s="20">
        <v>1101420</v>
      </c>
      <c r="F574">
        <f t="shared" si="16"/>
        <v>0</v>
      </c>
      <c r="G574">
        <f t="shared" si="17"/>
        <v>0</v>
      </c>
    </row>
    <row r="575" spans="1:7" x14ac:dyDescent="0.2">
      <c r="A575" t="s">
        <v>570</v>
      </c>
      <c r="B575" s="15" t="s">
        <v>1273</v>
      </c>
      <c r="E575" s="20">
        <v>1101430</v>
      </c>
      <c r="F575">
        <f t="shared" si="16"/>
        <v>0</v>
      </c>
      <c r="G575">
        <f t="shared" si="17"/>
        <v>0</v>
      </c>
    </row>
    <row r="576" spans="1:7" x14ac:dyDescent="0.2">
      <c r="A576" t="s">
        <v>571</v>
      </c>
      <c r="B576" s="15" t="s">
        <v>1273</v>
      </c>
      <c r="E576" s="20">
        <v>1101440</v>
      </c>
      <c r="F576">
        <f t="shared" si="16"/>
        <v>0</v>
      </c>
      <c r="G576">
        <f t="shared" si="17"/>
        <v>0</v>
      </c>
    </row>
    <row r="577" spans="1:7" x14ac:dyDescent="0.2">
      <c r="A577" t="s">
        <v>572</v>
      </c>
      <c r="B577" s="15" t="s">
        <v>1273</v>
      </c>
      <c r="E577" s="20">
        <v>1101450</v>
      </c>
      <c r="F577">
        <f t="shared" si="16"/>
        <v>0</v>
      </c>
      <c r="G577">
        <f t="shared" si="17"/>
        <v>0</v>
      </c>
    </row>
    <row r="578" spans="1:7" x14ac:dyDescent="0.2">
      <c r="A578" t="s">
        <v>573</v>
      </c>
      <c r="B578" s="15" t="s">
        <v>1273</v>
      </c>
      <c r="E578" s="20">
        <v>1101460</v>
      </c>
      <c r="F578">
        <f t="shared" si="16"/>
        <v>0</v>
      </c>
      <c r="G578">
        <f t="shared" si="17"/>
        <v>0</v>
      </c>
    </row>
    <row r="579" spans="1:7" x14ac:dyDescent="0.2">
      <c r="A579" t="s">
        <v>574</v>
      </c>
      <c r="B579" s="15" t="s">
        <v>1273</v>
      </c>
      <c r="E579" s="20">
        <v>1101470</v>
      </c>
      <c r="F579">
        <f t="shared" si="16"/>
        <v>0</v>
      </c>
      <c r="G579">
        <f t="shared" si="17"/>
        <v>0</v>
      </c>
    </row>
    <row r="580" spans="1:7" x14ac:dyDescent="0.2">
      <c r="A580" t="s">
        <v>575</v>
      </c>
      <c r="B580" s="15" t="s">
        <v>1273</v>
      </c>
      <c r="E580" s="20">
        <v>1101480</v>
      </c>
      <c r="F580">
        <f t="shared" ref="F580:F643" si="18">COUNTIFS($A$2:$A$1467,E580,B579:B2044,"Central Puget Sound")</f>
        <v>0</v>
      </c>
      <c r="G580">
        <f t="shared" ref="G580:G643" si="19">IF(F580&gt;0,1,F580)</f>
        <v>0</v>
      </c>
    </row>
    <row r="581" spans="1:7" x14ac:dyDescent="0.2">
      <c r="A581" t="s">
        <v>576</v>
      </c>
      <c r="B581" s="15" t="s">
        <v>1273</v>
      </c>
      <c r="E581" s="20">
        <v>1101490</v>
      </c>
      <c r="F581">
        <f t="shared" si="18"/>
        <v>0</v>
      </c>
      <c r="G581">
        <f t="shared" si="19"/>
        <v>0</v>
      </c>
    </row>
    <row r="582" spans="1:7" x14ac:dyDescent="0.2">
      <c r="A582" t="s">
        <v>577</v>
      </c>
      <c r="B582" s="15" t="s">
        <v>1273</v>
      </c>
      <c r="E582" s="20">
        <v>1101500</v>
      </c>
      <c r="F582">
        <f t="shared" si="18"/>
        <v>0</v>
      </c>
      <c r="G582">
        <f t="shared" si="19"/>
        <v>0</v>
      </c>
    </row>
    <row r="583" spans="1:7" x14ac:dyDescent="0.2">
      <c r="A583" t="s">
        <v>578</v>
      </c>
      <c r="B583" s="15" t="s">
        <v>1273</v>
      </c>
      <c r="E583" s="20">
        <v>1101510</v>
      </c>
      <c r="F583">
        <f t="shared" si="18"/>
        <v>0</v>
      </c>
      <c r="G583">
        <f t="shared" si="19"/>
        <v>0</v>
      </c>
    </row>
    <row r="584" spans="1:7" x14ac:dyDescent="0.2">
      <c r="A584" t="s">
        <v>579</v>
      </c>
      <c r="B584" s="15" t="s">
        <v>1273</v>
      </c>
      <c r="E584" s="20">
        <v>1101520</v>
      </c>
      <c r="F584">
        <f t="shared" si="18"/>
        <v>0</v>
      </c>
      <c r="G584">
        <f t="shared" si="19"/>
        <v>0</v>
      </c>
    </row>
    <row r="585" spans="1:7" x14ac:dyDescent="0.2">
      <c r="A585" t="s">
        <v>580</v>
      </c>
      <c r="B585" s="15" t="s">
        <v>1273</v>
      </c>
      <c r="E585" s="20">
        <v>1101530</v>
      </c>
      <c r="F585">
        <f t="shared" si="18"/>
        <v>0</v>
      </c>
      <c r="G585">
        <f t="shared" si="19"/>
        <v>0</v>
      </c>
    </row>
    <row r="586" spans="1:7" x14ac:dyDescent="0.2">
      <c r="A586" t="s">
        <v>581</v>
      </c>
      <c r="B586" s="15" t="s">
        <v>1273</v>
      </c>
      <c r="E586" s="20">
        <v>1101540</v>
      </c>
      <c r="F586">
        <f t="shared" si="18"/>
        <v>0</v>
      </c>
      <c r="G586">
        <f t="shared" si="19"/>
        <v>0</v>
      </c>
    </row>
    <row r="587" spans="1:7" x14ac:dyDescent="0.2">
      <c r="A587" t="s">
        <v>582</v>
      </c>
      <c r="B587" s="15" t="s">
        <v>1273</v>
      </c>
      <c r="E587" s="20">
        <v>1101550</v>
      </c>
      <c r="F587">
        <f t="shared" si="18"/>
        <v>0</v>
      </c>
      <c r="G587">
        <f t="shared" si="19"/>
        <v>0</v>
      </c>
    </row>
    <row r="588" spans="1:7" x14ac:dyDescent="0.2">
      <c r="A588" t="s">
        <v>583</v>
      </c>
      <c r="B588" s="15" t="s">
        <v>1273</v>
      </c>
      <c r="E588" s="20">
        <v>1101560</v>
      </c>
      <c r="F588">
        <f t="shared" si="18"/>
        <v>0</v>
      </c>
      <c r="G588">
        <f t="shared" si="19"/>
        <v>0</v>
      </c>
    </row>
    <row r="589" spans="1:7" x14ac:dyDescent="0.2">
      <c r="A589" t="s">
        <v>584</v>
      </c>
      <c r="B589" s="15" t="s">
        <v>1273</v>
      </c>
      <c r="E589" s="20">
        <v>1101570</v>
      </c>
      <c r="F589">
        <f t="shared" si="18"/>
        <v>0</v>
      </c>
      <c r="G589">
        <f t="shared" si="19"/>
        <v>0</v>
      </c>
    </row>
    <row r="590" spans="1:7" x14ac:dyDescent="0.2">
      <c r="A590" t="s">
        <v>585</v>
      </c>
      <c r="B590" s="15" t="s">
        <v>1273</v>
      </c>
      <c r="E590" s="20">
        <v>1101580</v>
      </c>
      <c r="F590">
        <f t="shared" si="18"/>
        <v>0</v>
      </c>
      <c r="G590">
        <f t="shared" si="19"/>
        <v>0</v>
      </c>
    </row>
    <row r="591" spans="1:7" x14ac:dyDescent="0.2">
      <c r="A591" t="s">
        <v>586</v>
      </c>
      <c r="B591" s="15" t="s">
        <v>1273</v>
      </c>
      <c r="E591" s="20">
        <v>1101590</v>
      </c>
      <c r="F591">
        <f t="shared" si="18"/>
        <v>0</v>
      </c>
      <c r="G591">
        <f t="shared" si="19"/>
        <v>0</v>
      </c>
    </row>
    <row r="592" spans="1:7" x14ac:dyDescent="0.2">
      <c r="A592" t="s">
        <v>587</v>
      </c>
      <c r="B592" s="15" t="s">
        <v>1273</v>
      </c>
      <c r="E592" s="20">
        <v>1101600</v>
      </c>
      <c r="F592">
        <f t="shared" si="18"/>
        <v>0</v>
      </c>
      <c r="G592">
        <f t="shared" si="19"/>
        <v>0</v>
      </c>
    </row>
    <row r="593" spans="1:7" x14ac:dyDescent="0.2">
      <c r="A593" t="s">
        <v>588</v>
      </c>
      <c r="B593" s="15" t="s">
        <v>1273</v>
      </c>
      <c r="E593" s="20">
        <v>1101610</v>
      </c>
      <c r="F593">
        <f t="shared" si="18"/>
        <v>0</v>
      </c>
      <c r="G593">
        <f t="shared" si="19"/>
        <v>0</v>
      </c>
    </row>
    <row r="594" spans="1:7" x14ac:dyDescent="0.2">
      <c r="A594" t="s">
        <v>589</v>
      </c>
      <c r="B594" s="15" t="s">
        <v>1273</v>
      </c>
      <c r="E594" s="20">
        <v>1101620</v>
      </c>
      <c r="F594">
        <f t="shared" si="18"/>
        <v>0</v>
      </c>
      <c r="G594">
        <f t="shared" si="19"/>
        <v>0</v>
      </c>
    </row>
    <row r="595" spans="1:7" x14ac:dyDescent="0.2">
      <c r="A595" t="s">
        <v>590</v>
      </c>
      <c r="B595" s="15" t="s">
        <v>1273</v>
      </c>
      <c r="E595" s="20">
        <v>1101630</v>
      </c>
      <c r="F595">
        <f t="shared" si="18"/>
        <v>0</v>
      </c>
      <c r="G595">
        <f t="shared" si="19"/>
        <v>0</v>
      </c>
    </row>
    <row r="596" spans="1:7" x14ac:dyDescent="0.2">
      <c r="A596" t="s">
        <v>591</v>
      </c>
      <c r="B596" s="15" t="s">
        <v>1273</v>
      </c>
      <c r="E596" s="20">
        <v>1101640</v>
      </c>
      <c r="F596">
        <f t="shared" si="18"/>
        <v>0</v>
      </c>
      <c r="G596">
        <f t="shared" si="19"/>
        <v>0</v>
      </c>
    </row>
    <row r="597" spans="1:7" x14ac:dyDescent="0.2">
      <c r="A597" t="s">
        <v>592</v>
      </c>
      <c r="B597" s="15" t="s">
        <v>1273</v>
      </c>
      <c r="E597" s="20">
        <v>1101650</v>
      </c>
      <c r="F597">
        <f t="shared" si="18"/>
        <v>0</v>
      </c>
      <c r="G597">
        <f t="shared" si="19"/>
        <v>0</v>
      </c>
    </row>
    <row r="598" spans="1:7" x14ac:dyDescent="0.2">
      <c r="A598" t="s">
        <v>593</v>
      </c>
      <c r="B598" s="15" t="s">
        <v>1273</v>
      </c>
      <c r="E598" s="20">
        <v>1101660</v>
      </c>
      <c r="F598">
        <f t="shared" si="18"/>
        <v>0</v>
      </c>
      <c r="G598">
        <f t="shared" si="19"/>
        <v>0</v>
      </c>
    </row>
    <row r="599" spans="1:7" x14ac:dyDescent="0.2">
      <c r="A599" t="s">
        <v>594</v>
      </c>
      <c r="B599" s="15" t="s">
        <v>1273</v>
      </c>
      <c r="E599" s="20">
        <v>1101670</v>
      </c>
      <c r="F599">
        <f t="shared" si="18"/>
        <v>0</v>
      </c>
      <c r="G599">
        <f t="shared" si="19"/>
        <v>0</v>
      </c>
    </row>
    <row r="600" spans="1:7" x14ac:dyDescent="0.2">
      <c r="A600" t="s">
        <v>595</v>
      </c>
      <c r="B600" s="15" t="s">
        <v>1273</v>
      </c>
      <c r="E600" s="20">
        <v>1101680</v>
      </c>
      <c r="F600">
        <f t="shared" si="18"/>
        <v>0</v>
      </c>
      <c r="G600">
        <f t="shared" si="19"/>
        <v>0</v>
      </c>
    </row>
    <row r="601" spans="1:7" x14ac:dyDescent="0.2">
      <c r="A601" t="s">
        <v>596</v>
      </c>
      <c r="B601" s="15" t="s">
        <v>1273</v>
      </c>
      <c r="E601" s="20">
        <v>1101690</v>
      </c>
      <c r="F601">
        <f t="shared" si="18"/>
        <v>0</v>
      </c>
      <c r="G601">
        <f t="shared" si="19"/>
        <v>0</v>
      </c>
    </row>
    <row r="602" spans="1:7" x14ac:dyDescent="0.2">
      <c r="A602" t="s">
        <v>597</v>
      </c>
      <c r="B602" s="15" t="s">
        <v>1273</v>
      </c>
      <c r="E602" s="20">
        <v>1101700</v>
      </c>
      <c r="F602">
        <f t="shared" si="18"/>
        <v>0</v>
      </c>
      <c r="G602">
        <f t="shared" si="19"/>
        <v>0</v>
      </c>
    </row>
    <row r="603" spans="1:7" x14ac:dyDescent="0.2">
      <c r="A603" t="s">
        <v>598</v>
      </c>
      <c r="B603" s="15" t="s">
        <v>1273</v>
      </c>
      <c r="E603" s="20">
        <v>1101710</v>
      </c>
      <c r="F603">
        <f t="shared" si="18"/>
        <v>0</v>
      </c>
      <c r="G603">
        <f t="shared" si="19"/>
        <v>0</v>
      </c>
    </row>
    <row r="604" spans="1:7" x14ac:dyDescent="0.2">
      <c r="A604" t="s">
        <v>599</v>
      </c>
      <c r="B604" s="15" t="s">
        <v>1273</v>
      </c>
      <c r="E604" s="20">
        <v>1101720</v>
      </c>
      <c r="F604">
        <f t="shared" si="18"/>
        <v>0</v>
      </c>
      <c r="G604">
        <f t="shared" si="19"/>
        <v>0</v>
      </c>
    </row>
    <row r="605" spans="1:7" x14ac:dyDescent="0.2">
      <c r="A605" t="s">
        <v>600</v>
      </c>
      <c r="B605" s="15" t="s">
        <v>1273</v>
      </c>
      <c r="E605" s="20">
        <v>1101730</v>
      </c>
      <c r="F605">
        <f t="shared" si="18"/>
        <v>0</v>
      </c>
      <c r="G605">
        <f t="shared" si="19"/>
        <v>0</v>
      </c>
    </row>
    <row r="606" spans="1:7" x14ac:dyDescent="0.2">
      <c r="A606" t="s">
        <v>601</v>
      </c>
      <c r="B606" s="15" t="s">
        <v>1273</v>
      </c>
      <c r="E606" s="20">
        <v>1101740</v>
      </c>
      <c r="F606">
        <f t="shared" si="18"/>
        <v>0</v>
      </c>
      <c r="G606">
        <f t="shared" si="19"/>
        <v>0</v>
      </c>
    </row>
    <row r="607" spans="1:7" x14ac:dyDescent="0.2">
      <c r="A607" t="s">
        <v>602</v>
      </c>
      <c r="B607" s="15" t="s">
        <v>1273</v>
      </c>
      <c r="E607" s="20">
        <v>1101750</v>
      </c>
      <c r="F607">
        <f t="shared" si="18"/>
        <v>0</v>
      </c>
      <c r="G607">
        <f t="shared" si="19"/>
        <v>0</v>
      </c>
    </row>
    <row r="608" spans="1:7" x14ac:dyDescent="0.2">
      <c r="A608" t="s">
        <v>603</v>
      </c>
      <c r="B608" s="15" t="s">
        <v>1273</v>
      </c>
      <c r="E608" s="20">
        <v>1101760</v>
      </c>
      <c r="F608">
        <f t="shared" si="18"/>
        <v>0</v>
      </c>
      <c r="G608">
        <f t="shared" si="19"/>
        <v>0</v>
      </c>
    </row>
    <row r="609" spans="1:7" x14ac:dyDescent="0.2">
      <c r="A609" t="s">
        <v>604</v>
      </c>
      <c r="B609" s="15" t="s">
        <v>1273</v>
      </c>
      <c r="E609" s="20">
        <v>1101770</v>
      </c>
      <c r="F609">
        <f t="shared" si="18"/>
        <v>0</v>
      </c>
      <c r="G609">
        <f t="shared" si="19"/>
        <v>0</v>
      </c>
    </row>
    <row r="610" spans="1:7" x14ac:dyDescent="0.2">
      <c r="A610" t="s">
        <v>605</v>
      </c>
      <c r="B610" s="15" t="s">
        <v>1273</v>
      </c>
      <c r="E610" s="20">
        <v>1101780</v>
      </c>
      <c r="F610">
        <f t="shared" si="18"/>
        <v>0</v>
      </c>
      <c r="G610">
        <f t="shared" si="19"/>
        <v>0</v>
      </c>
    </row>
    <row r="611" spans="1:7" x14ac:dyDescent="0.2">
      <c r="A611" t="s">
        <v>606</v>
      </c>
      <c r="B611" s="15" t="s">
        <v>1273</v>
      </c>
      <c r="E611" s="20">
        <v>1101790</v>
      </c>
      <c r="F611">
        <f t="shared" si="18"/>
        <v>0</v>
      </c>
      <c r="G611">
        <f t="shared" si="19"/>
        <v>0</v>
      </c>
    </row>
    <row r="612" spans="1:7" x14ac:dyDescent="0.2">
      <c r="A612" t="s">
        <v>607</v>
      </c>
      <c r="B612" s="15" t="s">
        <v>1273</v>
      </c>
      <c r="E612" s="20">
        <v>1101800</v>
      </c>
      <c r="F612">
        <f t="shared" si="18"/>
        <v>0</v>
      </c>
      <c r="G612">
        <f t="shared" si="19"/>
        <v>0</v>
      </c>
    </row>
    <row r="613" spans="1:7" x14ac:dyDescent="0.2">
      <c r="A613" t="s">
        <v>608</v>
      </c>
      <c r="B613" s="15" t="s">
        <v>1273</v>
      </c>
      <c r="E613" s="20">
        <v>1101810</v>
      </c>
      <c r="F613">
        <f t="shared" si="18"/>
        <v>0</v>
      </c>
      <c r="G613">
        <f t="shared" si="19"/>
        <v>0</v>
      </c>
    </row>
    <row r="614" spans="1:7" x14ac:dyDescent="0.2">
      <c r="A614" t="s">
        <v>609</v>
      </c>
      <c r="B614" s="15" t="s">
        <v>1273</v>
      </c>
      <c r="E614" s="20">
        <v>1101820</v>
      </c>
      <c r="F614">
        <f t="shared" si="18"/>
        <v>0</v>
      </c>
      <c r="G614">
        <f t="shared" si="19"/>
        <v>0</v>
      </c>
    </row>
    <row r="615" spans="1:7" x14ac:dyDescent="0.2">
      <c r="A615" t="s">
        <v>610</v>
      </c>
      <c r="B615" s="15" t="s">
        <v>1273</v>
      </c>
      <c r="E615" s="20">
        <v>1101830</v>
      </c>
      <c r="F615">
        <f t="shared" si="18"/>
        <v>0</v>
      </c>
      <c r="G615">
        <f t="shared" si="19"/>
        <v>0</v>
      </c>
    </row>
    <row r="616" spans="1:7" x14ac:dyDescent="0.2">
      <c r="A616" t="s">
        <v>611</v>
      </c>
      <c r="B616" s="15" t="s">
        <v>1273</v>
      </c>
      <c r="E616" s="20">
        <v>1101840</v>
      </c>
      <c r="F616">
        <f t="shared" si="18"/>
        <v>0</v>
      </c>
      <c r="G616">
        <f t="shared" si="19"/>
        <v>0</v>
      </c>
    </row>
    <row r="617" spans="1:7" x14ac:dyDescent="0.2">
      <c r="A617" t="s">
        <v>612</v>
      </c>
      <c r="B617" s="15" t="s">
        <v>1273</v>
      </c>
      <c r="E617" s="20">
        <v>1101850</v>
      </c>
      <c r="F617">
        <f t="shared" si="18"/>
        <v>0</v>
      </c>
      <c r="G617">
        <f t="shared" si="19"/>
        <v>0</v>
      </c>
    </row>
    <row r="618" spans="1:7" x14ac:dyDescent="0.2">
      <c r="A618" t="s">
        <v>613</v>
      </c>
      <c r="B618" s="15" t="s">
        <v>1273</v>
      </c>
      <c r="E618" s="20">
        <v>1101860</v>
      </c>
      <c r="F618">
        <f t="shared" si="18"/>
        <v>0</v>
      </c>
      <c r="G618">
        <f t="shared" si="19"/>
        <v>0</v>
      </c>
    </row>
    <row r="619" spans="1:7" x14ac:dyDescent="0.2">
      <c r="A619" t="s">
        <v>614</v>
      </c>
      <c r="B619" s="15" t="s">
        <v>1273</v>
      </c>
      <c r="E619" s="20">
        <v>1101870</v>
      </c>
      <c r="F619">
        <f t="shared" si="18"/>
        <v>0</v>
      </c>
      <c r="G619">
        <f t="shared" si="19"/>
        <v>0</v>
      </c>
    </row>
    <row r="620" spans="1:7" x14ac:dyDescent="0.2">
      <c r="A620" t="s">
        <v>615</v>
      </c>
      <c r="B620" s="15" t="s">
        <v>1273</v>
      </c>
      <c r="E620" s="20">
        <v>1101880</v>
      </c>
      <c r="F620">
        <f t="shared" si="18"/>
        <v>0</v>
      </c>
      <c r="G620">
        <f t="shared" si="19"/>
        <v>0</v>
      </c>
    </row>
    <row r="621" spans="1:7" x14ac:dyDescent="0.2">
      <c r="A621" t="s">
        <v>616</v>
      </c>
      <c r="B621" s="15" t="s">
        <v>1273</v>
      </c>
      <c r="E621" s="20">
        <v>1101890</v>
      </c>
      <c r="F621">
        <f t="shared" si="18"/>
        <v>0</v>
      </c>
      <c r="G621">
        <f t="shared" si="19"/>
        <v>0</v>
      </c>
    </row>
    <row r="622" spans="1:7" x14ac:dyDescent="0.2">
      <c r="A622" t="s">
        <v>617</v>
      </c>
      <c r="B622" s="15" t="s">
        <v>1273</v>
      </c>
      <c r="E622" s="20">
        <v>1101900</v>
      </c>
      <c r="F622">
        <f t="shared" si="18"/>
        <v>0</v>
      </c>
      <c r="G622">
        <f t="shared" si="19"/>
        <v>0</v>
      </c>
    </row>
    <row r="623" spans="1:7" x14ac:dyDescent="0.2">
      <c r="A623" t="s">
        <v>618</v>
      </c>
      <c r="B623" s="15" t="s">
        <v>1273</v>
      </c>
      <c r="E623" s="20">
        <v>1101910</v>
      </c>
      <c r="F623">
        <f t="shared" si="18"/>
        <v>0</v>
      </c>
      <c r="G623">
        <f t="shared" si="19"/>
        <v>0</v>
      </c>
    </row>
    <row r="624" spans="1:7" x14ac:dyDescent="0.2">
      <c r="A624" t="s">
        <v>619</v>
      </c>
      <c r="B624" s="15" t="s">
        <v>1273</v>
      </c>
      <c r="E624" s="20">
        <v>1101920</v>
      </c>
      <c r="F624">
        <f t="shared" si="18"/>
        <v>0</v>
      </c>
      <c r="G624">
        <f t="shared" si="19"/>
        <v>0</v>
      </c>
    </row>
    <row r="625" spans="1:7" x14ac:dyDescent="0.2">
      <c r="A625" t="s">
        <v>620</v>
      </c>
      <c r="B625" s="15" t="s">
        <v>1273</v>
      </c>
      <c r="E625" s="20">
        <v>1101930</v>
      </c>
      <c r="F625">
        <f t="shared" si="18"/>
        <v>0</v>
      </c>
      <c r="G625">
        <f t="shared" si="19"/>
        <v>0</v>
      </c>
    </row>
    <row r="626" spans="1:7" x14ac:dyDescent="0.2">
      <c r="A626" t="s">
        <v>621</v>
      </c>
      <c r="B626" s="15" t="s">
        <v>1273</v>
      </c>
      <c r="E626" s="20">
        <v>1101940</v>
      </c>
      <c r="F626">
        <f t="shared" si="18"/>
        <v>0</v>
      </c>
      <c r="G626">
        <f t="shared" si="19"/>
        <v>0</v>
      </c>
    </row>
    <row r="627" spans="1:7" x14ac:dyDescent="0.2">
      <c r="A627" t="s">
        <v>622</v>
      </c>
      <c r="B627" s="15" t="s">
        <v>1273</v>
      </c>
      <c r="E627" s="20">
        <v>1101950</v>
      </c>
      <c r="F627">
        <f t="shared" si="18"/>
        <v>0</v>
      </c>
      <c r="G627">
        <f t="shared" si="19"/>
        <v>0</v>
      </c>
    </row>
    <row r="628" spans="1:7" x14ac:dyDescent="0.2">
      <c r="A628" t="s">
        <v>623</v>
      </c>
      <c r="B628" s="15" t="s">
        <v>1273</v>
      </c>
      <c r="E628" s="20">
        <v>1101960</v>
      </c>
      <c r="F628">
        <f t="shared" si="18"/>
        <v>0</v>
      </c>
      <c r="G628">
        <f t="shared" si="19"/>
        <v>0</v>
      </c>
    </row>
    <row r="629" spans="1:7" x14ac:dyDescent="0.2">
      <c r="A629" t="s">
        <v>624</v>
      </c>
      <c r="B629" s="15" t="s">
        <v>1273</v>
      </c>
      <c r="E629" s="20">
        <v>1101970</v>
      </c>
      <c r="F629">
        <f t="shared" si="18"/>
        <v>0</v>
      </c>
      <c r="G629">
        <f t="shared" si="19"/>
        <v>0</v>
      </c>
    </row>
    <row r="630" spans="1:7" x14ac:dyDescent="0.2">
      <c r="A630" t="s">
        <v>625</v>
      </c>
      <c r="B630" s="15" t="s">
        <v>1273</v>
      </c>
      <c r="E630" s="20">
        <v>1101980</v>
      </c>
      <c r="F630">
        <f t="shared" si="18"/>
        <v>0</v>
      </c>
      <c r="G630">
        <f t="shared" si="19"/>
        <v>0</v>
      </c>
    </row>
    <row r="631" spans="1:7" x14ac:dyDescent="0.2">
      <c r="A631" t="s">
        <v>626</v>
      </c>
      <c r="B631" s="15" t="s">
        <v>1273</v>
      </c>
      <c r="E631" s="20">
        <v>1101990</v>
      </c>
      <c r="F631">
        <f t="shared" si="18"/>
        <v>0</v>
      </c>
      <c r="G631">
        <f t="shared" si="19"/>
        <v>0</v>
      </c>
    </row>
    <row r="632" spans="1:7" x14ac:dyDescent="0.2">
      <c r="A632" t="s">
        <v>627</v>
      </c>
      <c r="B632" s="15" t="s">
        <v>1273</v>
      </c>
      <c r="E632" s="20">
        <v>1102000</v>
      </c>
      <c r="F632">
        <f t="shared" si="18"/>
        <v>0</v>
      </c>
      <c r="G632">
        <f t="shared" si="19"/>
        <v>0</v>
      </c>
    </row>
    <row r="633" spans="1:7" x14ac:dyDescent="0.2">
      <c r="A633" t="s">
        <v>628</v>
      </c>
      <c r="B633" s="15" t="s">
        <v>1273</v>
      </c>
      <c r="E633" s="20">
        <v>1102010</v>
      </c>
      <c r="F633">
        <f t="shared" si="18"/>
        <v>0</v>
      </c>
      <c r="G633">
        <f t="shared" si="19"/>
        <v>0</v>
      </c>
    </row>
    <row r="634" spans="1:7" x14ac:dyDescent="0.2">
      <c r="A634" t="s">
        <v>629</v>
      </c>
      <c r="B634" s="15" t="s">
        <v>1273</v>
      </c>
      <c r="E634" s="20">
        <v>1102020</v>
      </c>
      <c r="F634">
        <f t="shared" si="18"/>
        <v>0</v>
      </c>
      <c r="G634">
        <f t="shared" si="19"/>
        <v>0</v>
      </c>
    </row>
    <row r="635" spans="1:7" x14ac:dyDescent="0.2">
      <c r="A635" t="s">
        <v>630</v>
      </c>
      <c r="B635" s="15" t="s">
        <v>1467</v>
      </c>
      <c r="E635" s="20">
        <v>1102030</v>
      </c>
      <c r="F635">
        <f t="shared" si="18"/>
        <v>0</v>
      </c>
      <c r="G635">
        <f t="shared" si="19"/>
        <v>0</v>
      </c>
    </row>
    <row r="636" spans="1:7" x14ac:dyDescent="0.2">
      <c r="A636" t="s">
        <v>631</v>
      </c>
      <c r="B636" s="15" t="s">
        <v>1273</v>
      </c>
      <c r="E636" s="20">
        <v>1102040</v>
      </c>
      <c r="F636">
        <f t="shared" si="18"/>
        <v>0</v>
      </c>
      <c r="G636">
        <f t="shared" si="19"/>
        <v>0</v>
      </c>
    </row>
    <row r="637" spans="1:7" x14ac:dyDescent="0.2">
      <c r="A637" t="s">
        <v>632</v>
      </c>
      <c r="B637" s="15" t="s">
        <v>1273</v>
      </c>
      <c r="E637" s="20">
        <v>1102050</v>
      </c>
      <c r="F637">
        <f t="shared" si="18"/>
        <v>0</v>
      </c>
      <c r="G637">
        <f t="shared" si="19"/>
        <v>0</v>
      </c>
    </row>
    <row r="638" spans="1:7" x14ac:dyDescent="0.2">
      <c r="A638" t="s">
        <v>633</v>
      </c>
      <c r="B638" s="15" t="s">
        <v>1273</v>
      </c>
      <c r="E638" s="20">
        <v>1102060</v>
      </c>
      <c r="F638">
        <f t="shared" si="18"/>
        <v>0</v>
      </c>
      <c r="G638">
        <f t="shared" si="19"/>
        <v>0</v>
      </c>
    </row>
    <row r="639" spans="1:7" x14ac:dyDescent="0.2">
      <c r="A639" t="s">
        <v>634</v>
      </c>
      <c r="B639" s="15" t="s">
        <v>1273</v>
      </c>
      <c r="E639" s="20">
        <v>1102070</v>
      </c>
      <c r="F639">
        <f t="shared" si="18"/>
        <v>0</v>
      </c>
      <c r="G639">
        <f t="shared" si="19"/>
        <v>0</v>
      </c>
    </row>
    <row r="640" spans="1:7" x14ac:dyDescent="0.2">
      <c r="A640" t="s">
        <v>635</v>
      </c>
      <c r="B640" s="15" t="s">
        <v>1273</v>
      </c>
      <c r="E640" s="20">
        <v>1102080</v>
      </c>
      <c r="F640">
        <f t="shared" si="18"/>
        <v>0</v>
      </c>
      <c r="G640">
        <f t="shared" si="19"/>
        <v>0</v>
      </c>
    </row>
    <row r="641" spans="1:7" x14ac:dyDescent="0.2">
      <c r="A641" t="s">
        <v>636</v>
      </c>
      <c r="B641" s="15" t="s">
        <v>1273</v>
      </c>
      <c r="E641" s="20">
        <v>1102090</v>
      </c>
      <c r="F641">
        <f t="shared" si="18"/>
        <v>0</v>
      </c>
      <c r="G641">
        <f t="shared" si="19"/>
        <v>0</v>
      </c>
    </row>
    <row r="642" spans="1:7" x14ac:dyDescent="0.2">
      <c r="A642" t="s">
        <v>1389</v>
      </c>
      <c r="B642" s="15" t="s">
        <v>1273</v>
      </c>
      <c r="E642" s="20">
        <v>1102100</v>
      </c>
      <c r="F642">
        <f t="shared" si="18"/>
        <v>0</v>
      </c>
      <c r="G642">
        <f t="shared" si="19"/>
        <v>0</v>
      </c>
    </row>
    <row r="643" spans="1:7" x14ac:dyDescent="0.2">
      <c r="A643" t="s">
        <v>637</v>
      </c>
      <c r="B643" s="15" t="s">
        <v>1273</v>
      </c>
      <c r="E643" s="20">
        <v>1102110</v>
      </c>
      <c r="F643">
        <f t="shared" si="18"/>
        <v>0</v>
      </c>
      <c r="G643">
        <f t="shared" si="19"/>
        <v>0</v>
      </c>
    </row>
    <row r="644" spans="1:7" x14ac:dyDescent="0.2">
      <c r="A644" t="s">
        <v>638</v>
      </c>
      <c r="B644" s="15" t="s">
        <v>1273</v>
      </c>
      <c r="E644" s="20">
        <v>1102120</v>
      </c>
      <c r="F644">
        <f t="shared" ref="F644:F707" si="20">COUNTIFS($A$2:$A$1467,E644,B643:B2108,"Central Puget Sound")</f>
        <v>0</v>
      </c>
      <c r="G644">
        <f t="shared" ref="G644:G707" si="21">IF(F644&gt;0,1,F644)</f>
        <v>0</v>
      </c>
    </row>
    <row r="645" spans="1:7" x14ac:dyDescent="0.2">
      <c r="A645" t="s">
        <v>639</v>
      </c>
      <c r="B645" s="15" t="s">
        <v>1273</v>
      </c>
      <c r="E645" s="20">
        <v>1102130</v>
      </c>
      <c r="F645">
        <f t="shared" si="20"/>
        <v>0</v>
      </c>
      <c r="G645">
        <f t="shared" si="21"/>
        <v>0</v>
      </c>
    </row>
    <row r="646" spans="1:7" x14ac:dyDescent="0.2">
      <c r="A646" t="s">
        <v>640</v>
      </c>
      <c r="B646" s="15" t="s">
        <v>1273</v>
      </c>
      <c r="E646" s="20">
        <v>1102140</v>
      </c>
      <c r="F646">
        <f t="shared" si="20"/>
        <v>0</v>
      </c>
      <c r="G646">
        <f t="shared" si="21"/>
        <v>0</v>
      </c>
    </row>
    <row r="647" spans="1:7" x14ac:dyDescent="0.2">
      <c r="A647" t="s">
        <v>641</v>
      </c>
      <c r="B647" s="15" t="s">
        <v>1273</v>
      </c>
      <c r="E647" s="20">
        <v>1102150</v>
      </c>
      <c r="F647">
        <f t="shared" si="20"/>
        <v>0</v>
      </c>
      <c r="G647">
        <f t="shared" si="21"/>
        <v>0</v>
      </c>
    </row>
    <row r="648" spans="1:7" x14ac:dyDescent="0.2">
      <c r="A648" t="s">
        <v>642</v>
      </c>
      <c r="B648" s="15" t="s">
        <v>1273</v>
      </c>
      <c r="E648" s="20">
        <v>1102160</v>
      </c>
      <c r="F648">
        <f t="shared" si="20"/>
        <v>0</v>
      </c>
      <c r="G648">
        <f t="shared" si="21"/>
        <v>0</v>
      </c>
    </row>
    <row r="649" spans="1:7" x14ac:dyDescent="0.2">
      <c r="A649" t="s">
        <v>643</v>
      </c>
      <c r="B649" s="15" t="s">
        <v>1273</v>
      </c>
      <c r="E649" s="20">
        <v>1102170</v>
      </c>
      <c r="F649">
        <f t="shared" si="20"/>
        <v>0</v>
      </c>
      <c r="G649">
        <f t="shared" si="21"/>
        <v>0</v>
      </c>
    </row>
    <row r="650" spans="1:7" x14ac:dyDescent="0.2">
      <c r="A650" t="s">
        <v>644</v>
      </c>
      <c r="B650" s="15" t="s">
        <v>1467</v>
      </c>
      <c r="E650" s="20">
        <v>1102180</v>
      </c>
      <c r="F650">
        <f t="shared" si="20"/>
        <v>0</v>
      </c>
      <c r="G650">
        <f t="shared" si="21"/>
        <v>0</v>
      </c>
    </row>
    <row r="651" spans="1:7" x14ac:dyDescent="0.2">
      <c r="A651" t="s">
        <v>645</v>
      </c>
      <c r="B651" s="15" t="s">
        <v>1467</v>
      </c>
      <c r="E651" s="20">
        <v>1102190</v>
      </c>
      <c r="F651">
        <f t="shared" si="20"/>
        <v>0</v>
      </c>
      <c r="G651">
        <f t="shared" si="21"/>
        <v>0</v>
      </c>
    </row>
    <row r="652" spans="1:7" x14ac:dyDescent="0.2">
      <c r="A652" t="s">
        <v>645</v>
      </c>
      <c r="B652" s="15" t="s">
        <v>1467</v>
      </c>
      <c r="E652" s="20">
        <v>1102200</v>
      </c>
      <c r="F652">
        <f t="shared" si="20"/>
        <v>0</v>
      </c>
      <c r="G652">
        <f t="shared" si="21"/>
        <v>0</v>
      </c>
    </row>
    <row r="653" spans="1:7" x14ac:dyDescent="0.2">
      <c r="A653" t="s">
        <v>646</v>
      </c>
      <c r="B653" s="15" t="s">
        <v>1273</v>
      </c>
      <c r="E653" s="20">
        <v>1102210</v>
      </c>
      <c r="F653">
        <f t="shared" si="20"/>
        <v>0</v>
      </c>
      <c r="G653">
        <f t="shared" si="21"/>
        <v>0</v>
      </c>
    </row>
    <row r="654" spans="1:7" x14ac:dyDescent="0.2">
      <c r="A654" t="s">
        <v>647</v>
      </c>
      <c r="B654" s="15" t="s">
        <v>1273</v>
      </c>
      <c r="E654" s="20">
        <v>1102220</v>
      </c>
      <c r="F654">
        <f t="shared" si="20"/>
        <v>0</v>
      </c>
      <c r="G654">
        <f t="shared" si="21"/>
        <v>0</v>
      </c>
    </row>
    <row r="655" spans="1:7" x14ac:dyDescent="0.2">
      <c r="A655" t="s">
        <v>648</v>
      </c>
      <c r="B655" s="15" t="s">
        <v>1273</v>
      </c>
      <c r="E655" s="20">
        <v>1102230</v>
      </c>
      <c r="F655">
        <f t="shared" si="20"/>
        <v>0</v>
      </c>
      <c r="G655">
        <f t="shared" si="21"/>
        <v>0</v>
      </c>
    </row>
    <row r="656" spans="1:7" x14ac:dyDescent="0.2">
      <c r="A656" t="s">
        <v>649</v>
      </c>
      <c r="B656" s="15" t="s">
        <v>1467</v>
      </c>
      <c r="E656" s="20">
        <v>1102240</v>
      </c>
      <c r="F656">
        <f t="shared" si="20"/>
        <v>0</v>
      </c>
      <c r="G656">
        <f t="shared" si="21"/>
        <v>0</v>
      </c>
    </row>
    <row r="657" spans="1:7" x14ac:dyDescent="0.2">
      <c r="A657" t="s">
        <v>650</v>
      </c>
      <c r="B657" s="15" t="s">
        <v>1273</v>
      </c>
      <c r="E657" s="20">
        <v>1102250</v>
      </c>
      <c r="F657">
        <f t="shared" si="20"/>
        <v>0</v>
      </c>
      <c r="G657">
        <f t="shared" si="21"/>
        <v>0</v>
      </c>
    </row>
    <row r="658" spans="1:7" x14ac:dyDescent="0.2">
      <c r="A658" t="s">
        <v>651</v>
      </c>
      <c r="B658" s="15" t="s">
        <v>1467</v>
      </c>
      <c r="E658" s="20">
        <v>1102260</v>
      </c>
      <c r="F658">
        <f t="shared" si="20"/>
        <v>0</v>
      </c>
      <c r="G658">
        <f t="shared" si="21"/>
        <v>0</v>
      </c>
    </row>
    <row r="659" spans="1:7" x14ac:dyDescent="0.2">
      <c r="A659" t="s">
        <v>652</v>
      </c>
      <c r="B659" s="15" t="s">
        <v>1467</v>
      </c>
      <c r="E659" s="20">
        <v>1102270</v>
      </c>
      <c r="F659">
        <f t="shared" si="20"/>
        <v>0</v>
      </c>
      <c r="G659">
        <f t="shared" si="21"/>
        <v>0</v>
      </c>
    </row>
    <row r="660" spans="1:7" x14ac:dyDescent="0.2">
      <c r="A660" t="s">
        <v>652</v>
      </c>
      <c r="B660" s="15" t="s">
        <v>1467</v>
      </c>
      <c r="E660" s="20">
        <v>1102280</v>
      </c>
      <c r="F660">
        <f t="shared" si="20"/>
        <v>0</v>
      </c>
      <c r="G660">
        <f t="shared" si="21"/>
        <v>0</v>
      </c>
    </row>
    <row r="661" spans="1:7" x14ac:dyDescent="0.2">
      <c r="A661" t="s">
        <v>653</v>
      </c>
      <c r="B661" s="15" t="s">
        <v>1467</v>
      </c>
      <c r="E661" s="20">
        <v>1102290</v>
      </c>
      <c r="F661">
        <f t="shared" si="20"/>
        <v>0</v>
      </c>
      <c r="G661">
        <f t="shared" si="21"/>
        <v>0</v>
      </c>
    </row>
    <row r="662" spans="1:7" x14ac:dyDescent="0.2">
      <c r="A662" t="s">
        <v>653</v>
      </c>
      <c r="B662" s="15" t="s">
        <v>1467</v>
      </c>
      <c r="E662" s="20">
        <v>1102300</v>
      </c>
      <c r="F662">
        <f t="shared" si="20"/>
        <v>0</v>
      </c>
      <c r="G662">
        <f t="shared" si="21"/>
        <v>0</v>
      </c>
    </row>
    <row r="663" spans="1:7" x14ac:dyDescent="0.2">
      <c r="A663" t="s">
        <v>654</v>
      </c>
      <c r="B663" s="15" t="s">
        <v>1467</v>
      </c>
      <c r="E663" s="20">
        <v>1102310</v>
      </c>
      <c r="F663">
        <f t="shared" si="20"/>
        <v>0</v>
      </c>
      <c r="G663">
        <f t="shared" si="21"/>
        <v>0</v>
      </c>
    </row>
    <row r="664" spans="1:7" x14ac:dyDescent="0.2">
      <c r="A664" t="s">
        <v>654</v>
      </c>
      <c r="B664" s="15" t="s">
        <v>1467</v>
      </c>
      <c r="E664" s="20">
        <v>1102320</v>
      </c>
      <c r="F664">
        <f t="shared" si="20"/>
        <v>0</v>
      </c>
      <c r="G664">
        <f t="shared" si="21"/>
        <v>0</v>
      </c>
    </row>
    <row r="665" spans="1:7" x14ac:dyDescent="0.2">
      <c r="A665" t="s">
        <v>655</v>
      </c>
      <c r="B665" s="15" t="s">
        <v>1273</v>
      </c>
      <c r="E665" s="20">
        <v>1102330</v>
      </c>
      <c r="F665">
        <f t="shared" si="20"/>
        <v>0</v>
      </c>
      <c r="G665">
        <f t="shared" si="21"/>
        <v>0</v>
      </c>
    </row>
    <row r="666" spans="1:7" x14ac:dyDescent="0.2">
      <c r="A666" t="s">
        <v>656</v>
      </c>
      <c r="B666" s="15" t="s">
        <v>1273</v>
      </c>
      <c r="E666" s="20">
        <v>1102340</v>
      </c>
      <c r="F666">
        <f t="shared" si="20"/>
        <v>0</v>
      </c>
      <c r="G666">
        <f t="shared" si="21"/>
        <v>0</v>
      </c>
    </row>
    <row r="667" spans="1:7" x14ac:dyDescent="0.2">
      <c r="A667" t="s">
        <v>657</v>
      </c>
      <c r="B667" s="15" t="s">
        <v>1273</v>
      </c>
      <c r="E667" s="20">
        <v>1102350</v>
      </c>
      <c r="F667">
        <f t="shared" si="20"/>
        <v>0</v>
      </c>
      <c r="G667">
        <f t="shared" si="21"/>
        <v>0</v>
      </c>
    </row>
    <row r="668" spans="1:7" x14ac:dyDescent="0.2">
      <c r="A668" t="s">
        <v>658</v>
      </c>
      <c r="B668" s="15" t="s">
        <v>1273</v>
      </c>
      <c r="E668" s="20">
        <v>1102360</v>
      </c>
      <c r="F668">
        <f t="shared" si="20"/>
        <v>0</v>
      </c>
      <c r="G668">
        <f t="shared" si="21"/>
        <v>0</v>
      </c>
    </row>
    <row r="669" spans="1:7" x14ac:dyDescent="0.2">
      <c r="A669" t="s">
        <v>659</v>
      </c>
      <c r="B669" s="15" t="s">
        <v>1273</v>
      </c>
      <c r="E669" s="20">
        <v>1102370</v>
      </c>
      <c r="F669">
        <f t="shared" si="20"/>
        <v>0</v>
      </c>
      <c r="G669">
        <f t="shared" si="21"/>
        <v>0</v>
      </c>
    </row>
    <row r="670" spans="1:7" x14ac:dyDescent="0.2">
      <c r="A670" t="s">
        <v>660</v>
      </c>
      <c r="B670" s="15" t="s">
        <v>1273</v>
      </c>
      <c r="E670" s="20">
        <v>1102380</v>
      </c>
      <c r="F670">
        <f t="shared" si="20"/>
        <v>0</v>
      </c>
      <c r="G670">
        <f t="shared" si="21"/>
        <v>0</v>
      </c>
    </row>
    <row r="671" spans="1:7" x14ac:dyDescent="0.2">
      <c r="A671" t="s">
        <v>661</v>
      </c>
      <c r="B671" s="15" t="s">
        <v>1273</v>
      </c>
      <c r="E671" s="20">
        <v>1102390</v>
      </c>
      <c r="F671">
        <f t="shared" si="20"/>
        <v>0</v>
      </c>
      <c r="G671">
        <f t="shared" si="21"/>
        <v>0</v>
      </c>
    </row>
    <row r="672" spans="1:7" x14ac:dyDescent="0.2">
      <c r="A672" t="s">
        <v>662</v>
      </c>
      <c r="B672" s="15" t="s">
        <v>1273</v>
      </c>
      <c r="E672" s="20">
        <v>1102400</v>
      </c>
      <c r="F672">
        <f t="shared" si="20"/>
        <v>0</v>
      </c>
      <c r="G672">
        <f t="shared" si="21"/>
        <v>0</v>
      </c>
    </row>
    <row r="673" spans="1:7" x14ac:dyDescent="0.2">
      <c r="A673" t="s">
        <v>663</v>
      </c>
      <c r="B673" s="15" t="s">
        <v>1273</v>
      </c>
      <c r="E673" s="20">
        <v>1102410</v>
      </c>
      <c r="F673">
        <f t="shared" si="20"/>
        <v>0</v>
      </c>
      <c r="G673">
        <f t="shared" si="21"/>
        <v>0</v>
      </c>
    </row>
    <row r="674" spans="1:7" x14ac:dyDescent="0.2">
      <c r="A674" t="s">
        <v>664</v>
      </c>
      <c r="B674" s="15" t="s">
        <v>1273</v>
      </c>
      <c r="E674" s="20">
        <v>1102420</v>
      </c>
      <c r="F674">
        <f t="shared" si="20"/>
        <v>0</v>
      </c>
      <c r="G674">
        <f t="shared" si="21"/>
        <v>0</v>
      </c>
    </row>
    <row r="675" spans="1:7" x14ac:dyDescent="0.2">
      <c r="A675" t="s">
        <v>665</v>
      </c>
      <c r="B675" s="15" t="s">
        <v>1273</v>
      </c>
      <c r="E675" s="20">
        <v>1102430</v>
      </c>
      <c r="F675">
        <f t="shared" si="20"/>
        <v>0</v>
      </c>
      <c r="G675">
        <f t="shared" si="21"/>
        <v>0</v>
      </c>
    </row>
    <row r="676" spans="1:7" x14ac:dyDescent="0.2">
      <c r="A676" t="s">
        <v>666</v>
      </c>
      <c r="B676" s="15" t="s">
        <v>1273</v>
      </c>
      <c r="E676" s="20">
        <v>1102440</v>
      </c>
      <c r="F676">
        <f t="shared" si="20"/>
        <v>0</v>
      </c>
      <c r="G676">
        <f t="shared" si="21"/>
        <v>0</v>
      </c>
    </row>
    <row r="677" spans="1:7" x14ac:dyDescent="0.2">
      <c r="A677" t="s">
        <v>667</v>
      </c>
      <c r="B677" s="15" t="s">
        <v>1273</v>
      </c>
      <c r="E677" s="20">
        <v>1102450</v>
      </c>
      <c r="F677">
        <f t="shared" si="20"/>
        <v>0</v>
      </c>
      <c r="G677">
        <f t="shared" si="21"/>
        <v>0</v>
      </c>
    </row>
    <row r="678" spans="1:7" x14ac:dyDescent="0.2">
      <c r="A678" t="s">
        <v>668</v>
      </c>
      <c r="B678" s="15" t="s">
        <v>1273</v>
      </c>
      <c r="E678" s="20">
        <v>1102460</v>
      </c>
      <c r="F678">
        <f t="shared" si="20"/>
        <v>0</v>
      </c>
      <c r="G678">
        <f t="shared" si="21"/>
        <v>0</v>
      </c>
    </row>
    <row r="679" spans="1:7" x14ac:dyDescent="0.2">
      <c r="A679" t="s">
        <v>669</v>
      </c>
      <c r="B679" s="15" t="s">
        <v>1273</v>
      </c>
      <c r="E679" s="20">
        <v>1102470</v>
      </c>
      <c r="F679">
        <f t="shared" si="20"/>
        <v>0</v>
      </c>
      <c r="G679">
        <f t="shared" si="21"/>
        <v>0</v>
      </c>
    </row>
    <row r="680" spans="1:7" x14ac:dyDescent="0.2">
      <c r="A680" t="s">
        <v>670</v>
      </c>
      <c r="B680" s="15" t="s">
        <v>1273</v>
      </c>
      <c r="E680" s="20">
        <v>1102480</v>
      </c>
      <c r="F680">
        <f t="shared" si="20"/>
        <v>0</v>
      </c>
      <c r="G680">
        <f t="shared" si="21"/>
        <v>0</v>
      </c>
    </row>
    <row r="681" spans="1:7" x14ac:dyDescent="0.2">
      <c r="A681" t="s">
        <v>671</v>
      </c>
      <c r="B681" s="15" t="s">
        <v>1273</v>
      </c>
      <c r="E681" s="20">
        <v>1102490</v>
      </c>
      <c r="F681">
        <f t="shared" si="20"/>
        <v>0</v>
      </c>
      <c r="G681">
        <f t="shared" si="21"/>
        <v>0</v>
      </c>
    </row>
    <row r="682" spans="1:7" x14ac:dyDescent="0.2">
      <c r="A682" t="s">
        <v>672</v>
      </c>
      <c r="B682" s="15" t="s">
        <v>1273</v>
      </c>
      <c r="E682" s="20">
        <v>1102500</v>
      </c>
      <c r="F682">
        <f t="shared" si="20"/>
        <v>0</v>
      </c>
      <c r="G682">
        <f t="shared" si="21"/>
        <v>0</v>
      </c>
    </row>
    <row r="683" spans="1:7" x14ac:dyDescent="0.2">
      <c r="A683" t="s">
        <v>673</v>
      </c>
      <c r="B683" s="15" t="s">
        <v>1273</v>
      </c>
      <c r="E683" s="20">
        <v>1102510</v>
      </c>
      <c r="F683">
        <f t="shared" si="20"/>
        <v>0</v>
      </c>
      <c r="G683">
        <f t="shared" si="21"/>
        <v>0</v>
      </c>
    </row>
    <row r="684" spans="1:7" x14ac:dyDescent="0.2">
      <c r="A684" t="s">
        <v>674</v>
      </c>
      <c r="B684" s="15" t="s">
        <v>1273</v>
      </c>
      <c r="E684" s="20">
        <v>1102520</v>
      </c>
      <c r="F684">
        <f t="shared" si="20"/>
        <v>0</v>
      </c>
      <c r="G684">
        <f t="shared" si="21"/>
        <v>0</v>
      </c>
    </row>
    <row r="685" spans="1:7" x14ac:dyDescent="0.2">
      <c r="A685" t="s">
        <v>675</v>
      </c>
      <c r="B685" s="15" t="s">
        <v>1273</v>
      </c>
      <c r="E685" s="20">
        <v>1102530</v>
      </c>
      <c r="F685">
        <f t="shared" si="20"/>
        <v>0</v>
      </c>
      <c r="G685">
        <f t="shared" si="21"/>
        <v>0</v>
      </c>
    </row>
    <row r="686" spans="1:7" x14ac:dyDescent="0.2">
      <c r="A686" t="s">
        <v>676</v>
      </c>
      <c r="B686" s="15" t="s">
        <v>1273</v>
      </c>
      <c r="E686" s="20">
        <v>1102540</v>
      </c>
      <c r="F686">
        <f t="shared" si="20"/>
        <v>0</v>
      </c>
      <c r="G686">
        <f t="shared" si="21"/>
        <v>0</v>
      </c>
    </row>
    <row r="687" spans="1:7" x14ac:dyDescent="0.2">
      <c r="A687" t="s">
        <v>677</v>
      </c>
      <c r="B687" s="15" t="s">
        <v>1273</v>
      </c>
      <c r="E687" s="20">
        <v>1102550</v>
      </c>
      <c r="F687">
        <f t="shared" si="20"/>
        <v>0</v>
      </c>
      <c r="G687">
        <f t="shared" si="21"/>
        <v>0</v>
      </c>
    </row>
    <row r="688" spans="1:7" x14ac:dyDescent="0.2">
      <c r="A688" t="s">
        <v>678</v>
      </c>
      <c r="B688" s="15" t="s">
        <v>1273</v>
      </c>
      <c r="E688" s="20">
        <v>1102560</v>
      </c>
      <c r="F688">
        <f t="shared" si="20"/>
        <v>0</v>
      </c>
      <c r="G688">
        <f t="shared" si="21"/>
        <v>0</v>
      </c>
    </row>
    <row r="689" spans="1:7" x14ac:dyDescent="0.2">
      <c r="A689" t="s">
        <v>679</v>
      </c>
      <c r="B689" s="15" t="s">
        <v>1273</v>
      </c>
      <c r="E689" s="20">
        <v>1102570</v>
      </c>
      <c r="F689">
        <f t="shared" si="20"/>
        <v>0</v>
      </c>
      <c r="G689">
        <f t="shared" si="21"/>
        <v>0</v>
      </c>
    </row>
    <row r="690" spans="1:7" x14ac:dyDescent="0.2">
      <c r="A690" t="s">
        <v>680</v>
      </c>
      <c r="B690" s="15" t="s">
        <v>1273</v>
      </c>
      <c r="E690" s="20">
        <v>1102580</v>
      </c>
      <c r="F690">
        <f t="shared" si="20"/>
        <v>0</v>
      </c>
      <c r="G690">
        <f t="shared" si="21"/>
        <v>0</v>
      </c>
    </row>
    <row r="691" spans="1:7" x14ac:dyDescent="0.2">
      <c r="A691" t="s">
        <v>681</v>
      </c>
      <c r="B691" s="15" t="s">
        <v>1273</v>
      </c>
      <c r="E691" s="20">
        <v>1102590</v>
      </c>
      <c r="F691">
        <f t="shared" si="20"/>
        <v>0</v>
      </c>
      <c r="G691">
        <f t="shared" si="21"/>
        <v>0</v>
      </c>
    </row>
    <row r="692" spans="1:7" x14ac:dyDescent="0.2">
      <c r="A692" t="s">
        <v>682</v>
      </c>
      <c r="B692" s="15" t="s">
        <v>1273</v>
      </c>
      <c r="E692" s="20">
        <v>1102600</v>
      </c>
      <c r="F692">
        <f t="shared" si="20"/>
        <v>0</v>
      </c>
      <c r="G692">
        <f t="shared" si="21"/>
        <v>0</v>
      </c>
    </row>
    <row r="693" spans="1:7" x14ac:dyDescent="0.2">
      <c r="A693" t="s">
        <v>683</v>
      </c>
      <c r="B693" s="15" t="s">
        <v>1273</v>
      </c>
      <c r="E693" s="20">
        <v>1102610</v>
      </c>
      <c r="F693">
        <f t="shared" si="20"/>
        <v>0</v>
      </c>
      <c r="G693">
        <f t="shared" si="21"/>
        <v>0</v>
      </c>
    </row>
    <row r="694" spans="1:7" x14ac:dyDescent="0.2">
      <c r="A694" t="s">
        <v>684</v>
      </c>
      <c r="B694" s="15" t="s">
        <v>1273</v>
      </c>
      <c r="E694" s="20">
        <v>1102620</v>
      </c>
      <c r="F694">
        <f t="shared" si="20"/>
        <v>0</v>
      </c>
      <c r="G694">
        <f t="shared" si="21"/>
        <v>0</v>
      </c>
    </row>
    <row r="695" spans="1:7" x14ac:dyDescent="0.2">
      <c r="A695" t="s">
        <v>685</v>
      </c>
      <c r="B695" s="15" t="s">
        <v>1273</v>
      </c>
      <c r="E695" s="20">
        <v>1102630</v>
      </c>
      <c r="F695">
        <f t="shared" si="20"/>
        <v>0</v>
      </c>
      <c r="G695">
        <f t="shared" si="21"/>
        <v>0</v>
      </c>
    </row>
    <row r="696" spans="1:7" x14ac:dyDescent="0.2">
      <c r="A696" t="s">
        <v>686</v>
      </c>
      <c r="B696" s="15" t="s">
        <v>1273</v>
      </c>
      <c r="E696" s="20">
        <v>1102640</v>
      </c>
      <c r="F696">
        <f t="shared" si="20"/>
        <v>0</v>
      </c>
      <c r="G696">
        <f t="shared" si="21"/>
        <v>0</v>
      </c>
    </row>
    <row r="697" spans="1:7" x14ac:dyDescent="0.2">
      <c r="A697" t="s">
        <v>687</v>
      </c>
      <c r="B697" s="15" t="s">
        <v>1273</v>
      </c>
      <c r="E697" s="20">
        <v>1102650</v>
      </c>
      <c r="F697">
        <f t="shared" si="20"/>
        <v>0</v>
      </c>
      <c r="G697">
        <f t="shared" si="21"/>
        <v>0</v>
      </c>
    </row>
    <row r="698" spans="1:7" x14ac:dyDescent="0.2">
      <c r="A698" t="s">
        <v>688</v>
      </c>
      <c r="B698" s="15" t="s">
        <v>1273</v>
      </c>
      <c r="E698" s="20">
        <v>1102660</v>
      </c>
      <c r="F698">
        <f t="shared" si="20"/>
        <v>0</v>
      </c>
      <c r="G698">
        <f t="shared" si="21"/>
        <v>0</v>
      </c>
    </row>
    <row r="699" spans="1:7" x14ac:dyDescent="0.2">
      <c r="A699" t="s">
        <v>689</v>
      </c>
      <c r="B699" s="15" t="s">
        <v>1273</v>
      </c>
      <c r="E699" s="20">
        <v>1102670</v>
      </c>
      <c r="F699">
        <f t="shared" si="20"/>
        <v>0</v>
      </c>
      <c r="G699">
        <f t="shared" si="21"/>
        <v>0</v>
      </c>
    </row>
    <row r="700" spans="1:7" x14ac:dyDescent="0.2">
      <c r="A700" t="s">
        <v>690</v>
      </c>
      <c r="B700" s="15" t="s">
        <v>1273</v>
      </c>
      <c r="E700" s="20">
        <v>1102680</v>
      </c>
      <c r="F700">
        <f t="shared" si="20"/>
        <v>0</v>
      </c>
      <c r="G700">
        <f t="shared" si="21"/>
        <v>0</v>
      </c>
    </row>
    <row r="701" spans="1:7" x14ac:dyDescent="0.2">
      <c r="A701" t="s">
        <v>691</v>
      </c>
      <c r="B701" s="15" t="s">
        <v>1273</v>
      </c>
      <c r="E701" s="20">
        <v>1102690</v>
      </c>
      <c r="F701">
        <f t="shared" si="20"/>
        <v>0</v>
      </c>
      <c r="G701">
        <f t="shared" si="21"/>
        <v>0</v>
      </c>
    </row>
    <row r="702" spans="1:7" x14ac:dyDescent="0.2">
      <c r="A702" t="s">
        <v>692</v>
      </c>
      <c r="B702" s="15" t="s">
        <v>1273</v>
      </c>
      <c r="E702" s="20">
        <v>1102700</v>
      </c>
      <c r="F702">
        <f t="shared" si="20"/>
        <v>0</v>
      </c>
      <c r="G702">
        <f t="shared" si="21"/>
        <v>0</v>
      </c>
    </row>
    <row r="703" spans="1:7" x14ac:dyDescent="0.2">
      <c r="A703" t="s">
        <v>693</v>
      </c>
      <c r="B703" s="15" t="s">
        <v>1273</v>
      </c>
      <c r="E703" s="20">
        <v>1102710</v>
      </c>
      <c r="F703">
        <f t="shared" si="20"/>
        <v>0</v>
      </c>
      <c r="G703">
        <f t="shared" si="21"/>
        <v>0</v>
      </c>
    </row>
    <row r="704" spans="1:7" x14ac:dyDescent="0.2">
      <c r="A704" t="s">
        <v>694</v>
      </c>
      <c r="B704" s="15" t="s">
        <v>1273</v>
      </c>
      <c r="E704" s="20">
        <v>1102720</v>
      </c>
      <c r="F704">
        <f t="shared" si="20"/>
        <v>0</v>
      </c>
      <c r="G704">
        <f t="shared" si="21"/>
        <v>0</v>
      </c>
    </row>
    <row r="705" spans="1:7" x14ac:dyDescent="0.2">
      <c r="A705" t="s">
        <v>695</v>
      </c>
      <c r="B705" s="15" t="s">
        <v>1273</v>
      </c>
      <c r="E705" s="20">
        <v>1102730</v>
      </c>
      <c r="F705">
        <f t="shared" si="20"/>
        <v>0</v>
      </c>
      <c r="G705">
        <f t="shared" si="21"/>
        <v>0</v>
      </c>
    </row>
    <row r="706" spans="1:7" x14ac:dyDescent="0.2">
      <c r="A706" t="s">
        <v>696</v>
      </c>
      <c r="B706" s="15" t="s">
        <v>1273</v>
      </c>
      <c r="E706" s="20">
        <v>1102740</v>
      </c>
      <c r="F706">
        <f t="shared" si="20"/>
        <v>0</v>
      </c>
      <c r="G706">
        <f t="shared" si="21"/>
        <v>0</v>
      </c>
    </row>
    <row r="707" spans="1:7" x14ac:dyDescent="0.2">
      <c r="A707" t="s">
        <v>697</v>
      </c>
      <c r="B707" s="15" t="s">
        <v>1273</v>
      </c>
      <c r="E707" s="20">
        <v>1102750</v>
      </c>
      <c r="F707">
        <f t="shared" si="20"/>
        <v>0</v>
      </c>
      <c r="G707">
        <f t="shared" si="21"/>
        <v>0</v>
      </c>
    </row>
    <row r="708" spans="1:7" x14ac:dyDescent="0.2">
      <c r="A708" t="s">
        <v>698</v>
      </c>
      <c r="B708" s="15" t="s">
        <v>1273</v>
      </c>
      <c r="E708" s="20">
        <v>1102760</v>
      </c>
      <c r="F708">
        <f t="shared" ref="F708:F771" si="22">COUNTIFS($A$2:$A$1467,E708,B707:B2172,"Central Puget Sound")</f>
        <v>0</v>
      </c>
      <c r="G708">
        <f t="shared" ref="G708:G771" si="23">IF(F708&gt;0,1,F708)</f>
        <v>0</v>
      </c>
    </row>
    <row r="709" spans="1:7" x14ac:dyDescent="0.2">
      <c r="A709" t="s">
        <v>699</v>
      </c>
      <c r="B709" s="15" t="s">
        <v>1273</v>
      </c>
      <c r="E709" s="20">
        <v>1102770</v>
      </c>
      <c r="F709">
        <f t="shared" si="22"/>
        <v>0</v>
      </c>
      <c r="G709">
        <f t="shared" si="23"/>
        <v>0</v>
      </c>
    </row>
    <row r="710" spans="1:7" x14ac:dyDescent="0.2">
      <c r="A710" t="s">
        <v>700</v>
      </c>
      <c r="B710" s="15" t="s">
        <v>1273</v>
      </c>
      <c r="E710" s="20">
        <v>1102780</v>
      </c>
      <c r="F710">
        <f t="shared" si="22"/>
        <v>0</v>
      </c>
      <c r="G710">
        <f t="shared" si="23"/>
        <v>0</v>
      </c>
    </row>
    <row r="711" spans="1:7" x14ac:dyDescent="0.2">
      <c r="A711" t="s">
        <v>701</v>
      </c>
      <c r="B711" s="15" t="s">
        <v>1273</v>
      </c>
      <c r="E711" s="20">
        <v>1102790</v>
      </c>
      <c r="F711">
        <f t="shared" si="22"/>
        <v>0</v>
      </c>
      <c r="G711">
        <f t="shared" si="23"/>
        <v>0</v>
      </c>
    </row>
    <row r="712" spans="1:7" x14ac:dyDescent="0.2">
      <c r="A712" t="s">
        <v>702</v>
      </c>
      <c r="B712" s="15" t="s">
        <v>1273</v>
      </c>
      <c r="E712" s="20">
        <v>1102800</v>
      </c>
      <c r="F712">
        <f t="shared" si="22"/>
        <v>0</v>
      </c>
      <c r="G712">
        <f t="shared" si="23"/>
        <v>0</v>
      </c>
    </row>
    <row r="713" spans="1:7" x14ac:dyDescent="0.2">
      <c r="A713" t="s">
        <v>703</v>
      </c>
      <c r="B713" s="15" t="s">
        <v>1273</v>
      </c>
      <c r="E713" s="20">
        <v>1102810</v>
      </c>
      <c r="F713">
        <f t="shared" si="22"/>
        <v>0</v>
      </c>
      <c r="G713">
        <f t="shared" si="23"/>
        <v>0</v>
      </c>
    </row>
    <row r="714" spans="1:7" x14ac:dyDescent="0.2">
      <c r="A714" t="s">
        <v>704</v>
      </c>
      <c r="B714" s="15" t="s">
        <v>1273</v>
      </c>
      <c r="E714" s="20">
        <v>1102820</v>
      </c>
      <c r="F714">
        <f t="shared" si="22"/>
        <v>0</v>
      </c>
      <c r="G714">
        <f t="shared" si="23"/>
        <v>0</v>
      </c>
    </row>
    <row r="715" spans="1:7" x14ac:dyDescent="0.2">
      <c r="A715" t="s">
        <v>705</v>
      </c>
      <c r="B715" s="15" t="s">
        <v>1273</v>
      </c>
      <c r="E715" s="20">
        <v>1102830</v>
      </c>
      <c r="F715">
        <f t="shared" si="22"/>
        <v>0</v>
      </c>
      <c r="G715">
        <f t="shared" si="23"/>
        <v>0</v>
      </c>
    </row>
    <row r="716" spans="1:7" x14ac:dyDescent="0.2">
      <c r="A716" t="s">
        <v>706</v>
      </c>
      <c r="B716" s="15" t="s">
        <v>1273</v>
      </c>
      <c r="E716" s="20">
        <v>1102840</v>
      </c>
      <c r="F716">
        <f t="shared" si="22"/>
        <v>0</v>
      </c>
      <c r="G716">
        <f t="shared" si="23"/>
        <v>0</v>
      </c>
    </row>
    <row r="717" spans="1:7" x14ac:dyDescent="0.2">
      <c r="A717" t="s">
        <v>707</v>
      </c>
      <c r="B717" s="15" t="s">
        <v>1273</v>
      </c>
      <c r="E717" s="20">
        <v>1102850</v>
      </c>
      <c r="F717">
        <f t="shared" si="22"/>
        <v>0</v>
      </c>
      <c r="G717">
        <f t="shared" si="23"/>
        <v>0</v>
      </c>
    </row>
    <row r="718" spans="1:7" x14ac:dyDescent="0.2">
      <c r="A718" t="s">
        <v>708</v>
      </c>
      <c r="B718" s="15" t="s">
        <v>1273</v>
      </c>
      <c r="E718" s="20">
        <v>1102860</v>
      </c>
      <c r="F718">
        <f t="shared" si="22"/>
        <v>0</v>
      </c>
      <c r="G718">
        <f t="shared" si="23"/>
        <v>0</v>
      </c>
    </row>
    <row r="719" spans="1:7" x14ac:dyDescent="0.2">
      <c r="A719" t="s">
        <v>709</v>
      </c>
      <c r="B719" s="15" t="s">
        <v>1273</v>
      </c>
      <c r="E719" s="20">
        <v>1102870</v>
      </c>
      <c r="F719">
        <f t="shared" si="22"/>
        <v>1</v>
      </c>
      <c r="G719">
        <f t="shared" si="23"/>
        <v>1</v>
      </c>
    </row>
    <row r="720" spans="1:7" x14ac:dyDescent="0.2">
      <c r="A720" t="s">
        <v>710</v>
      </c>
      <c r="B720" s="15" t="s">
        <v>1273</v>
      </c>
      <c r="E720" s="20">
        <v>1102880</v>
      </c>
      <c r="F720">
        <f t="shared" si="22"/>
        <v>0</v>
      </c>
      <c r="G720">
        <f t="shared" si="23"/>
        <v>0</v>
      </c>
    </row>
    <row r="721" spans="1:7" x14ac:dyDescent="0.2">
      <c r="A721" t="s">
        <v>711</v>
      </c>
      <c r="B721" s="15" t="s">
        <v>1273</v>
      </c>
      <c r="E721" s="20">
        <v>1102890</v>
      </c>
      <c r="F721">
        <f t="shared" si="22"/>
        <v>0</v>
      </c>
      <c r="G721">
        <f t="shared" si="23"/>
        <v>0</v>
      </c>
    </row>
    <row r="722" spans="1:7" x14ac:dyDescent="0.2">
      <c r="A722" t="s">
        <v>712</v>
      </c>
      <c r="B722" s="15" t="s">
        <v>1273</v>
      </c>
      <c r="E722" s="20">
        <v>1102900</v>
      </c>
      <c r="F722">
        <f t="shared" si="22"/>
        <v>0</v>
      </c>
      <c r="G722">
        <f t="shared" si="23"/>
        <v>0</v>
      </c>
    </row>
    <row r="723" spans="1:7" x14ac:dyDescent="0.2">
      <c r="A723" t="s">
        <v>713</v>
      </c>
      <c r="B723" s="15" t="s">
        <v>1273</v>
      </c>
      <c r="E723" s="20">
        <v>1102910</v>
      </c>
      <c r="F723">
        <f t="shared" si="22"/>
        <v>0</v>
      </c>
      <c r="G723">
        <f t="shared" si="23"/>
        <v>0</v>
      </c>
    </row>
    <row r="724" spans="1:7" x14ac:dyDescent="0.2">
      <c r="A724" t="s">
        <v>714</v>
      </c>
      <c r="B724" s="15" t="s">
        <v>1273</v>
      </c>
      <c r="E724" s="20">
        <v>1102920</v>
      </c>
      <c r="F724">
        <f t="shared" si="22"/>
        <v>0</v>
      </c>
      <c r="G724">
        <f t="shared" si="23"/>
        <v>0</v>
      </c>
    </row>
    <row r="725" spans="1:7" x14ac:dyDescent="0.2">
      <c r="A725" t="s">
        <v>715</v>
      </c>
      <c r="B725" s="15" t="s">
        <v>1273</v>
      </c>
      <c r="E725" s="20">
        <v>1102930</v>
      </c>
      <c r="F725">
        <f t="shared" si="22"/>
        <v>0</v>
      </c>
      <c r="G725">
        <f t="shared" si="23"/>
        <v>0</v>
      </c>
    </row>
    <row r="726" spans="1:7" x14ac:dyDescent="0.2">
      <c r="A726" t="s">
        <v>716</v>
      </c>
      <c r="B726" s="15" t="s">
        <v>1273</v>
      </c>
      <c r="E726" s="20">
        <v>1102940</v>
      </c>
      <c r="F726">
        <f t="shared" si="22"/>
        <v>0</v>
      </c>
      <c r="G726">
        <f t="shared" si="23"/>
        <v>0</v>
      </c>
    </row>
    <row r="727" spans="1:7" x14ac:dyDescent="0.2">
      <c r="A727" t="s">
        <v>717</v>
      </c>
      <c r="B727" s="15" t="s">
        <v>1467</v>
      </c>
      <c r="E727" s="20">
        <v>1102950</v>
      </c>
      <c r="F727">
        <f t="shared" si="22"/>
        <v>0</v>
      </c>
      <c r="G727">
        <f t="shared" si="23"/>
        <v>0</v>
      </c>
    </row>
    <row r="728" spans="1:7" x14ac:dyDescent="0.2">
      <c r="A728" t="s">
        <v>718</v>
      </c>
      <c r="B728" s="15" t="s">
        <v>1467</v>
      </c>
      <c r="E728" s="20">
        <v>1102960</v>
      </c>
      <c r="F728">
        <f t="shared" si="22"/>
        <v>0</v>
      </c>
      <c r="G728">
        <f t="shared" si="23"/>
        <v>0</v>
      </c>
    </row>
    <row r="729" spans="1:7" x14ac:dyDescent="0.2">
      <c r="A729" t="s">
        <v>719</v>
      </c>
      <c r="B729" s="15" t="s">
        <v>1467</v>
      </c>
      <c r="E729" s="20">
        <v>1102970</v>
      </c>
      <c r="F729">
        <f t="shared" si="22"/>
        <v>1</v>
      </c>
      <c r="G729">
        <f t="shared" si="23"/>
        <v>1</v>
      </c>
    </row>
    <row r="730" spans="1:7" x14ac:dyDescent="0.2">
      <c r="A730" t="s">
        <v>720</v>
      </c>
      <c r="B730" s="15" t="s">
        <v>1273</v>
      </c>
      <c r="E730" s="20">
        <v>1102980</v>
      </c>
      <c r="F730">
        <f t="shared" si="22"/>
        <v>0</v>
      </c>
      <c r="G730">
        <f t="shared" si="23"/>
        <v>0</v>
      </c>
    </row>
    <row r="731" spans="1:7" x14ac:dyDescent="0.2">
      <c r="A731" t="s">
        <v>721</v>
      </c>
      <c r="B731" s="15" t="s">
        <v>1273</v>
      </c>
      <c r="E731" s="20">
        <v>1102990</v>
      </c>
      <c r="F731">
        <f t="shared" si="22"/>
        <v>0</v>
      </c>
      <c r="G731">
        <f t="shared" si="23"/>
        <v>0</v>
      </c>
    </row>
    <row r="732" spans="1:7" x14ac:dyDescent="0.2">
      <c r="A732" t="s">
        <v>722</v>
      </c>
      <c r="B732" s="15" t="s">
        <v>1467</v>
      </c>
      <c r="E732" s="20">
        <v>1103000</v>
      </c>
      <c r="F732">
        <f t="shared" si="22"/>
        <v>0</v>
      </c>
      <c r="G732">
        <f t="shared" si="23"/>
        <v>0</v>
      </c>
    </row>
    <row r="733" spans="1:7" x14ac:dyDescent="0.2">
      <c r="A733" t="s">
        <v>723</v>
      </c>
      <c r="B733" s="15" t="s">
        <v>1273</v>
      </c>
      <c r="E733" s="20">
        <v>1103010</v>
      </c>
      <c r="F733">
        <f t="shared" si="22"/>
        <v>0</v>
      </c>
      <c r="G733">
        <f t="shared" si="23"/>
        <v>0</v>
      </c>
    </row>
    <row r="734" spans="1:7" x14ac:dyDescent="0.2">
      <c r="A734" t="s">
        <v>724</v>
      </c>
      <c r="B734" s="15" t="s">
        <v>1467</v>
      </c>
      <c r="E734" s="20">
        <v>1103020</v>
      </c>
      <c r="F734">
        <f t="shared" si="22"/>
        <v>0</v>
      </c>
      <c r="G734">
        <f t="shared" si="23"/>
        <v>0</v>
      </c>
    </row>
    <row r="735" spans="1:7" x14ac:dyDescent="0.2">
      <c r="A735" t="s">
        <v>725</v>
      </c>
      <c r="B735" s="15" t="s">
        <v>1273</v>
      </c>
      <c r="E735" s="20">
        <v>1103030</v>
      </c>
      <c r="F735">
        <f t="shared" si="22"/>
        <v>0</v>
      </c>
      <c r="G735">
        <f t="shared" si="23"/>
        <v>0</v>
      </c>
    </row>
    <row r="736" spans="1:7" x14ac:dyDescent="0.2">
      <c r="A736" t="s">
        <v>726</v>
      </c>
      <c r="B736" s="15" t="s">
        <v>1273</v>
      </c>
      <c r="E736" s="20">
        <v>1103040</v>
      </c>
      <c r="F736">
        <f t="shared" si="22"/>
        <v>0</v>
      </c>
      <c r="G736">
        <f t="shared" si="23"/>
        <v>0</v>
      </c>
    </row>
    <row r="737" spans="1:7" x14ac:dyDescent="0.2">
      <c r="A737" t="s">
        <v>727</v>
      </c>
      <c r="B737" s="15" t="s">
        <v>1273</v>
      </c>
      <c r="E737" s="20">
        <v>1103050</v>
      </c>
      <c r="F737">
        <f t="shared" si="22"/>
        <v>0</v>
      </c>
      <c r="G737">
        <f t="shared" si="23"/>
        <v>0</v>
      </c>
    </row>
    <row r="738" spans="1:7" x14ac:dyDescent="0.2">
      <c r="A738" t="s">
        <v>728</v>
      </c>
      <c r="B738" s="15" t="s">
        <v>1273</v>
      </c>
      <c r="E738" s="20">
        <v>1103060</v>
      </c>
      <c r="F738">
        <f t="shared" si="22"/>
        <v>0</v>
      </c>
      <c r="G738">
        <f t="shared" si="23"/>
        <v>0</v>
      </c>
    </row>
    <row r="739" spans="1:7" x14ac:dyDescent="0.2">
      <c r="A739" t="s">
        <v>729</v>
      </c>
      <c r="B739" s="15" t="s">
        <v>1273</v>
      </c>
      <c r="E739" s="20">
        <v>1103070</v>
      </c>
      <c r="F739">
        <f t="shared" si="22"/>
        <v>0</v>
      </c>
      <c r="G739">
        <f t="shared" si="23"/>
        <v>0</v>
      </c>
    </row>
    <row r="740" spans="1:7" x14ac:dyDescent="0.2">
      <c r="A740" t="s">
        <v>730</v>
      </c>
      <c r="B740" s="15" t="s">
        <v>1273</v>
      </c>
      <c r="E740" s="20">
        <v>1103080</v>
      </c>
      <c r="F740">
        <f t="shared" si="22"/>
        <v>0</v>
      </c>
      <c r="G740">
        <f t="shared" si="23"/>
        <v>0</v>
      </c>
    </row>
    <row r="741" spans="1:7" x14ac:dyDescent="0.2">
      <c r="A741" t="s">
        <v>731</v>
      </c>
      <c r="B741" s="15" t="s">
        <v>1273</v>
      </c>
      <c r="E741" s="20">
        <v>1103090</v>
      </c>
      <c r="F741">
        <f t="shared" si="22"/>
        <v>0</v>
      </c>
      <c r="G741">
        <f t="shared" si="23"/>
        <v>0</v>
      </c>
    </row>
    <row r="742" spans="1:7" x14ac:dyDescent="0.2">
      <c r="A742" t="s">
        <v>732</v>
      </c>
      <c r="B742" s="15" t="s">
        <v>1273</v>
      </c>
      <c r="E742" s="20">
        <v>1103100</v>
      </c>
      <c r="F742">
        <f t="shared" si="22"/>
        <v>0</v>
      </c>
      <c r="G742">
        <f t="shared" si="23"/>
        <v>0</v>
      </c>
    </row>
    <row r="743" spans="1:7" x14ac:dyDescent="0.2">
      <c r="A743" t="s">
        <v>733</v>
      </c>
      <c r="B743" s="15" t="s">
        <v>1273</v>
      </c>
      <c r="E743" s="20">
        <v>1103110</v>
      </c>
      <c r="F743">
        <f t="shared" si="22"/>
        <v>0</v>
      </c>
      <c r="G743">
        <f t="shared" si="23"/>
        <v>0</v>
      </c>
    </row>
    <row r="744" spans="1:7" x14ac:dyDescent="0.2">
      <c r="A744" t="s">
        <v>734</v>
      </c>
      <c r="B744" s="15" t="s">
        <v>1467</v>
      </c>
      <c r="E744" s="20">
        <v>1103120</v>
      </c>
      <c r="F744">
        <f t="shared" si="22"/>
        <v>0</v>
      </c>
      <c r="G744">
        <f t="shared" si="23"/>
        <v>0</v>
      </c>
    </row>
    <row r="745" spans="1:7" x14ac:dyDescent="0.2">
      <c r="A745" t="s">
        <v>735</v>
      </c>
      <c r="B745" s="15" t="s">
        <v>1273</v>
      </c>
      <c r="E745" s="20">
        <v>1103130</v>
      </c>
      <c r="F745">
        <f t="shared" si="22"/>
        <v>0</v>
      </c>
      <c r="G745">
        <f t="shared" si="23"/>
        <v>0</v>
      </c>
    </row>
    <row r="746" spans="1:7" x14ac:dyDescent="0.2">
      <c r="A746" t="s">
        <v>736</v>
      </c>
      <c r="B746" s="15" t="s">
        <v>1467</v>
      </c>
      <c r="E746" s="20">
        <v>1103140</v>
      </c>
      <c r="F746">
        <f t="shared" si="22"/>
        <v>0</v>
      </c>
      <c r="G746">
        <f t="shared" si="23"/>
        <v>0</v>
      </c>
    </row>
    <row r="747" spans="1:7" x14ac:dyDescent="0.2">
      <c r="A747" t="s">
        <v>737</v>
      </c>
      <c r="B747" s="15" t="s">
        <v>1467</v>
      </c>
      <c r="E747" s="20">
        <v>1103150</v>
      </c>
      <c r="F747">
        <f t="shared" si="22"/>
        <v>0</v>
      </c>
      <c r="G747">
        <f t="shared" si="23"/>
        <v>0</v>
      </c>
    </row>
    <row r="748" spans="1:7" x14ac:dyDescent="0.2">
      <c r="A748" t="s">
        <v>738</v>
      </c>
      <c r="B748" s="15" t="s">
        <v>1467</v>
      </c>
      <c r="E748" s="20">
        <v>1103160</v>
      </c>
      <c r="F748">
        <f t="shared" si="22"/>
        <v>0</v>
      </c>
      <c r="G748">
        <f t="shared" si="23"/>
        <v>0</v>
      </c>
    </row>
    <row r="749" spans="1:7" x14ac:dyDescent="0.2">
      <c r="A749" t="s">
        <v>738</v>
      </c>
      <c r="B749" s="15" t="s">
        <v>1467</v>
      </c>
      <c r="E749" s="20">
        <v>1103170</v>
      </c>
      <c r="F749">
        <f t="shared" si="22"/>
        <v>0</v>
      </c>
      <c r="G749">
        <f t="shared" si="23"/>
        <v>0</v>
      </c>
    </row>
    <row r="750" spans="1:7" x14ac:dyDescent="0.2">
      <c r="A750" t="s">
        <v>739</v>
      </c>
      <c r="B750" s="15" t="s">
        <v>1273</v>
      </c>
      <c r="E750" s="20">
        <v>1103180</v>
      </c>
      <c r="F750">
        <f t="shared" si="22"/>
        <v>0</v>
      </c>
      <c r="G750">
        <f t="shared" si="23"/>
        <v>0</v>
      </c>
    </row>
    <row r="751" spans="1:7" x14ac:dyDescent="0.2">
      <c r="A751" t="s">
        <v>740</v>
      </c>
      <c r="B751" s="15" t="s">
        <v>1273</v>
      </c>
      <c r="E751" s="20">
        <v>1103190</v>
      </c>
      <c r="F751">
        <f t="shared" si="22"/>
        <v>0</v>
      </c>
      <c r="G751">
        <f t="shared" si="23"/>
        <v>0</v>
      </c>
    </row>
    <row r="752" spans="1:7" x14ac:dyDescent="0.2">
      <c r="A752" t="s">
        <v>741</v>
      </c>
      <c r="B752" s="15" t="s">
        <v>1273</v>
      </c>
      <c r="E752" s="20">
        <v>1103200</v>
      </c>
      <c r="F752">
        <f t="shared" si="22"/>
        <v>0</v>
      </c>
      <c r="G752">
        <f t="shared" si="23"/>
        <v>0</v>
      </c>
    </row>
    <row r="753" spans="1:7" x14ac:dyDescent="0.2">
      <c r="A753" t="s">
        <v>742</v>
      </c>
      <c r="B753" s="15" t="s">
        <v>1273</v>
      </c>
      <c r="E753" s="20">
        <v>1103210</v>
      </c>
      <c r="F753">
        <f t="shared" si="22"/>
        <v>0</v>
      </c>
      <c r="G753">
        <f t="shared" si="23"/>
        <v>0</v>
      </c>
    </row>
    <row r="754" spans="1:7" x14ac:dyDescent="0.2">
      <c r="A754" t="s">
        <v>1390</v>
      </c>
      <c r="B754" s="15" t="s">
        <v>1273</v>
      </c>
      <c r="E754" s="20">
        <v>1103220</v>
      </c>
      <c r="F754">
        <f t="shared" si="22"/>
        <v>0</v>
      </c>
      <c r="G754">
        <f t="shared" si="23"/>
        <v>0</v>
      </c>
    </row>
    <row r="755" spans="1:7" x14ac:dyDescent="0.2">
      <c r="A755" t="s">
        <v>743</v>
      </c>
      <c r="B755" s="15" t="s">
        <v>1273</v>
      </c>
      <c r="E755" s="20">
        <v>1103230</v>
      </c>
      <c r="F755">
        <f t="shared" si="22"/>
        <v>0</v>
      </c>
      <c r="G755">
        <f t="shared" si="23"/>
        <v>0</v>
      </c>
    </row>
    <row r="756" spans="1:7" x14ac:dyDescent="0.2">
      <c r="A756" t="s">
        <v>744</v>
      </c>
      <c r="B756" s="15" t="s">
        <v>1273</v>
      </c>
      <c r="E756" s="20">
        <v>1103240</v>
      </c>
      <c r="F756">
        <f t="shared" si="22"/>
        <v>0</v>
      </c>
      <c r="G756">
        <f t="shared" si="23"/>
        <v>0</v>
      </c>
    </row>
    <row r="757" spans="1:7" x14ac:dyDescent="0.2">
      <c r="A757" t="s">
        <v>745</v>
      </c>
      <c r="B757" s="15" t="s">
        <v>1273</v>
      </c>
      <c r="E757" s="20">
        <v>1103250</v>
      </c>
      <c r="F757">
        <f t="shared" si="22"/>
        <v>0</v>
      </c>
      <c r="G757">
        <f t="shared" si="23"/>
        <v>0</v>
      </c>
    </row>
    <row r="758" spans="1:7" x14ac:dyDescent="0.2">
      <c r="A758" t="s">
        <v>747</v>
      </c>
      <c r="B758" s="15" t="s">
        <v>1273</v>
      </c>
      <c r="E758" s="20">
        <v>1103260</v>
      </c>
      <c r="F758">
        <f t="shared" si="22"/>
        <v>0</v>
      </c>
      <c r="G758">
        <f t="shared" si="23"/>
        <v>0</v>
      </c>
    </row>
    <row r="759" spans="1:7" x14ac:dyDescent="0.2">
      <c r="A759" t="s">
        <v>748</v>
      </c>
      <c r="B759" s="15" t="s">
        <v>1273</v>
      </c>
      <c r="E759" s="20">
        <v>1103289</v>
      </c>
      <c r="F759">
        <f t="shared" si="22"/>
        <v>0</v>
      </c>
      <c r="G759">
        <f t="shared" si="23"/>
        <v>0</v>
      </c>
    </row>
    <row r="760" spans="1:7" x14ac:dyDescent="0.2">
      <c r="A760" t="s">
        <v>746</v>
      </c>
      <c r="B760" s="15" t="s">
        <v>1273</v>
      </c>
      <c r="E760" s="20">
        <v>1103290</v>
      </c>
      <c r="F760">
        <f t="shared" si="22"/>
        <v>0</v>
      </c>
      <c r="G760">
        <f t="shared" si="23"/>
        <v>0</v>
      </c>
    </row>
    <row r="761" spans="1:7" x14ac:dyDescent="0.2">
      <c r="A761" t="s">
        <v>749</v>
      </c>
      <c r="B761" s="15" t="s">
        <v>1273</v>
      </c>
      <c r="E761" s="20">
        <v>1103300</v>
      </c>
      <c r="F761">
        <f t="shared" si="22"/>
        <v>0</v>
      </c>
      <c r="G761">
        <f t="shared" si="23"/>
        <v>0</v>
      </c>
    </row>
    <row r="762" spans="1:7" x14ac:dyDescent="0.2">
      <c r="A762" t="s">
        <v>750</v>
      </c>
      <c r="B762" s="15" t="s">
        <v>1273</v>
      </c>
      <c r="E762" s="20">
        <v>1103310</v>
      </c>
      <c r="F762">
        <f t="shared" si="22"/>
        <v>0</v>
      </c>
      <c r="G762">
        <f t="shared" si="23"/>
        <v>0</v>
      </c>
    </row>
    <row r="763" spans="1:7" x14ac:dyDescent="0.2">
      <c r="A763" t="s">
        <v>751</v>
      </c>
      <c r="B763" s="15" t="s">
        <v>1273</v>
      </c>
      <c r="E763" s="20">
        <v>1103320</v>
      </c>
      <c r="F763">
        <f t="shared" si="22"/>
        <v>0</v>
      </c>
      <c r="G763">
        <f t="shared" si="23"/>
        <v>0</v>
      </c>
    </row>
    <row r="764" spans="1:7" x14ac:dyDescent="0.2">
      <c r="A764" t="s">
        <v>752</v>
      </c>
      <c r="B764" s="15" t="s">
        <v>1467</v>
      </c>
      <c r="E764" s="20">
        <v>1103330</v>
      </c>
      <c r="F764">
        <f t="shared" si="22"/>
        <v>0</v>
      </c>
      <c r="G764">
        <f t="shared" si="23"/>
        <v>0</v>
      </c>
    </row>
    <row r="765" spans="1:7" x14ac:dyDescent="0.2">
      <c r="A765" t="s">
        <v>755</v>
      </c>
      <c r="B765" s="15" t="s">
        <v>1273</v>
      </c>
      <c r="E765" s="20">
        <v>1103340</v>
      </c>
      <c r="F765">
        <f t="shared" si="22"/>
        <v>0</v>
      </c>
      <c r="G765">
        <f t="shared" si="23"/>
        <v>0</v>
      </c>
    </row>
    <row r="766" spans="1:7" x14ac:dyDescent="0.2">
      <c r="A766" t="s">
        <v>756</v>
      </c>
      <c r="B766" s="15" t="s">
        <v>1467</v>
      </c>
      <c r="E766" s="20">
        <v>1103360</v>
      </c>
      <c r="F766">
        <f t="shared" si="22"/>
        <v>0</v>
      </c>
      <c r="G766">
        <f t="shared" si="23"/>
        <v>0</v>
      </c>
    </row>
    <row r="767" spans="1:7" x14ac:dyDescent="0.2">
      <c r="A767" t="s">
        <v>757</v>
      </c>
      <c r="B767" s="15" t="s">
        <v>1273</v>
      </c>
      <c r="E767" s="20">
        <v>1103370</v>
      </c>
      <c r="F767">
        <f t="shared" si="22"/>
        <v>0</v>
      </c>
      <c r="G767">
        <f t="shared" si="23"/>
        <v>0</v>
      </c>
    </row>
    <row r="768" spans="1:7" x14ac:dyDescent="0.2">
      <c r="A768" t="s">
        <v>758</v>
      </c>
      <c r="B768" s="15" t="s">
        <v>1273</v>
      </c>
      <c r="E768" s="20">
        <v>1103380</v>
      </c>
      <c r="F768">
        <f t="shared" si="22"/>
        <v>0</v>
      </c>
      <c r="G768">
        <f t="shared" si="23"/>
        <v>0</v>
      </c>
    </row>
    <row r="769" spans="1:7" x14ac:dyDescent="0.2">
      <c r="A769" t="s">
        <v>759</v>
      </c>
      <c r="B769" s="15" t="s">
        <v>1273</v>
      </c>
      <c r="E769" s="20">
        <v>1103390</v>
      </c>
      <c r="F769">
        <f t="shared" si="22"/>
        <v>0</v>
      </c>
      <c r="G769">
        <f t="shared" si="23"/>
        <v>0</v>
      </c>
    </row>
    <row r="770" spans="1:7" x14ac:dyDescent="0.2">
      <c r="A770" t="s">
        <v>760</v>
      </c>
      <c r="B770" s="15" t="s">
        <v>1273</v>
      </c>
      <c r="E770" s="20">
        <v>1103400</v>
      </c>
      <c r="F770">
        <f t="shared" si="22"/>
        <v>0</v>
      </c>
      <c r="G770">
        <f t="shared" si="23"/>
        <v>0</v>
      </c>
    </row>
    <row r="771" spans="1:7" x14ac:dyDescent="0.2">
      <c r="A771" t="s">
        <v>761</v>
      </c>
      <c r="B771" s="15" t="s">
        <v>1273</v>
      </c>
      <c r="E771" s="20">
        <v>1200010</v>
      </c>
      <c r="F771">
        <f t="shared" si="22"/>
        <v>0</v>
      </c>
      <c r="G771">
        <f t="shared" si="23"/>
        <v>0</v>
      </c>
    </row>
    <row r="772" spans="1:7" x14ac:dyDescent="0.2">
      <c r="A772" t="s">
        <v>762</v>
      </c>
      <c r="B772" s="15" t="s">
        <v>1273</v>
      </c>
      <c r="E772" s="20">
        <v>1200020</v>
      </c>
      <c r="F772">
        <f t="shared" ref="F772:F835" si="24">COUNTIFS($A$2:$A$1467,E772,B771:B2236,"Central Puget Sound")</f>
        <v>0</v>
      </c>
      <c r="G772">
        <f t="shared" ref="G772:G835" si="25">IF(F772&gt;0,1,F772)</f>
        <v>0</v>
      </c>
    </row>
    <row r="773" spans="1:7" x14ac:dyDescent="0.2">
      <c r="A773" t="s">
        <v>763</v>
      </c>
      <c r="B773" s="15" t="s">
        <v>1273</v>
      </c>
      <c r="E773" s="20">
        <v>1200030</v>
      </c>
      <c r="F773">
        <f t="shared" si="24"/>
        <v>0</v>
      </c>
      <c r="G773">
        <f t="shared" si="25"/>
        <v>0</v>
      </c>
    </row>
    <row r="774" spans="1:7" x14ac:dyDescent="0.2">
      <c r="A774" t="s">
        <v>764</v>
      </c>
      <c r="B774" s="15" t="s">
        <v>1273</v>
      </c>
      <c r="E774" s="20">
        <v>1200040</v>
      </c>
      <c r="F774">
        <f t="shared" si="24"/>
        <v>0</v>
      </c>
      <c r="G774">
        <f t="shared" si="25"/>
        <v>0</v>
      </c>
    </row>
    <row r="775" spans="1:7" x14ac:dyDescent="0.2">
      <c r="A775" t="s">
        <v>765</v>
      </c>
      <c r="B775" s="15" t="s">
        <v>1273</v>
      </c>
      <c r="E775" s="20">
        <v>1200050</v>
      </c>
      <c r="F775">
        <f t="shared" si="24"/>
        <v>0</v>
      </c>
      <c r="G775">
        <f t="shared" si="25"/>
        <v>0</v>
      </c>
    </row>
    <row r="776" spans="1:7" x14ac:dyDescent="0.2">
      <c r="A776" t="s">
        <v>766</v>
      </c>
      <c r="B776" s="15" t="s">
        <v>1273</v>
      </c>
      <c r="E776" s="20">
        <v>1200060</v>
      </c>
      <c r="F776">
        <f t="shared" si="24"/>
        <v>0</v>
      </c>
      <c r="G776">
        <f t="shared" si="25"/>
        <v>0</v>
      </c>
    </row>
    <row r="777" spans="1:7" x14ac:dyDescent="0.2">
      <c r="A777" t="s">
        <v>768</v>
      </c>
      <c r="B777" s="15" t="s">
        <v>1273</v>
      </c>
      <c r="E777" s="20">
        <v>1300010</v>
      </c>
      <c r="F777">
        <f t="shared" si="24"/>
        <v>0</v>
      </c>
      <c r="G777">
        <f t="shared" si="25"/>
        <v>0</v>
      </c>
    </row>
    <row r="778" spans="1:7" x14ac:dyDescent="0.2">
      <c r="A778" t="s">
        <v>769</v>
      </c>
      <c r="B778" s="15" t="s">
        <v>1273</v>
      </c>
      <c r="E778" s="20">
        <v>1300020</v>
      </c>
      <c r="F778">
        <f t="shared" si="24"/>
        <v>0</v>
      </c>
      <c r="G778">
        <f t="shared" si="25"/>
        <v>0</v>
      </c>
    </row>
    <row r="779" spans="1:7" x14ac:dyDescent="0.2">
      <c r="A779" t="s">
        <v>770</v>
      </c>
      <c r="B779" s="15" t="s">
        <v>1273</v>
      </c>
      <c r="E779" s="20">
        <v>1300030</v>
      </c>
      <c r="F779">
        <f t="shared" si="24"/>
        <v>0</v>
      </c>
      <c r="G779">
        <f t="shared" si="25"/>
        <v>0</v>
      </c>
    </row>
    <row r="780" spans="1:7" x14ac:dyDescent="0.2">
      <c r="A780" t="s">
        <v>771</v>
      </c>
      <c r="B780" s="15" t="s">
        <v>1273</v>
      </c>
      <c r="E780" s="20">
        <v>1300040</v>
      </c>
      <c r="F780">
        <f t="shared" si="24"/>
        <v>0</v>
      </c>
      <c r="G780">
        <f t="shared" si="25"/>
        <v>0</v>
      </c>
    </row>
    <row r="781" spans="1:7" x14ac:dyDescent="0.2">
      <c r="A781" t="s">
        <v>772</v>
      </c>
      <c r="B781" s="15" t="s">
        <v>1273</v>
      </c>
      <c r="E781" s="20">
        <v>1300050</v>
      </c>
      <c r="F781">
        <f t="shared" si="24"/>
        <v>0</v>
      </c>
      <c r="G781">
        <f t="shared" si="25"/>
        <v>0</v>
      </c>
    </row>
    <row r="782" spans="1:7" x14ac:dyDescent="0.2">
      <c r="A782" t="s">
        <v>773</v>
      </c>
      <c r="B782" s="15" t="s">
        <v>1273</v>
      </c>
      <c r="E782" s="20">
        <v>1300060</v>
      </c>
      <c r="F782">
        <f t="shared" si="24"/>
        <v>0</v>
      </c>
      <c r="G782">
        <f t="shared" si="25"/>
        <v>0</v>
      </c>
    </row>
    <row r="783" spans="1:7" x14ac:dyDescent="0.2">
      <c r="A783" t="s">
        <v>775</v>
      </c>
      <c r="B783" s="15" t="s">
        <v>1467</v>
      </c>
      <c r="E783" s="20">
        <v>1300070</v>
      </c>
      <c r="F783">
        <f t="shared" si="24"/>
        <v>0</v>
      </c>
      <c r="G783">
        <f t="shared" si="25"/>
        <v>0</v>
      </c>
    </row>
    <row r="784" spans="1:7" x14ac:dyDescent="0.2">
      <c r="A784" t="s">
        <v>775</v>
      </c>
      <c r="B784" s="15" t="s">
        <v>1467</v>
      </c>
      <c r="E784" s="20">
        <v>1300080</v>
      </c>
      <c r="F784">
        <f t="shared" si="24"/>
        <v>0</v>
      </c>
      <c r="G784">
        <f t="shared" si="25"/>
        <v>0</v>
      </c>
    </row>
    <row r="785" spans="1:7" x14ac:dyDescent="0.2">
      <c r="A785" t="s">
        <v>776</v>
      </c>
      <c r="B785" s="15" t="s">
        <v>1467</v>
      </c>
      <c r="E785" s="20">
        <v>1300090</v>
      </c>
      <c r="F785">
        <f t="shared" si="24"/>
        <v>0</v>
      </c>
      <c r="G785">
        <f t="shared" si="25"/>
        <v>0</v>
      </c>
    </row>
    <row r="786" spans="1:7" x14ac:dyDescent="0.2">
      <c r="A786" t="s">
        <v>776</v>
      </c>
      <c r="B786" s="15" t="s">
        <v>1467</v>
      </c>
      <c r="E786" s="20">
        <v>1300100</v>
      </c>
      <c r="F786">
        <f t="shared" si="24"/>
        <v>0</v>
      </c>
      <c r="G786">
        <f t="shared" si="25"/>
        <v>0</v>
      </c>
    </row>
    <row r="787" spans="1:7" x14ac:dyDescent="0.2">
      <c r="A787" t="s">
        <v>777</v>
      </c>
      <c r="B787" s="15" t="s">
        <v>1467</v>
      </c>
      <c r="E787" s="20">
        <v>1300110</v>
      </c>
      <c r="F787">
        <f t="shared" si="24"/>
        <v>0</v>
      </c>
      <c r="G787">
        <f t="shared" si="25"/>
        <v>0</v>
      </c>
    </row>
    <row r="788" spans="1:7" x14ac:dyDescent="0.2">
      <c r="A788" t="s">
        <v>777</v>
      </c>
      <c r="B788" s="15" t="s">
        <v>1467</v>
      </c>
      <c r="E788" s="20">
        <v>1300120</v>
      </c>
      <c r="F788">
        <f t="shared" si="24"/>
        <v>0</v>
      </c>
      <c r="G788">
        <f t="shared" si="25"/>
        <v>0</v>
      </c>
    </row>
    <row r="789" spans="1:7" x14ac:dyDescent="0.2">
      <c r="A789" t="s">
        <v>777</v>
      </c>
      <c r="B789" s="15" t="s">
        <v>1467</v>
      </c>
      <c r="E789" s="20">
        <v>1300130</v>
      </c>
      <c r="F789">
        <f t="shared" si="24"/>
        <v>0</v>
      </c>
      <c r="G789">
        <f t="shared" si="25"/>
        <v>0</v>
      </c>
    </row>
    <row r="790" spans="1:7" x14ac:dyDescent="0.2">
      <c r="A790" t="s">
        <v>777</v>
      </c>
      <c r="B790" s="15" t="s">
        <v>1467</v>
      </c>
      <c r="E790" s="20">
        <v>1300140</v>
      </c>
      <c r="F790">
        <f t="shared" si="24"/>
        <v>0</v>
      </c>
      <c r="G790">
        <f t="shared" si="25"/>
        <v>0</v>
      </c>
    </row>
    <row r="791" spans="1:7" x14ac:dyDescent="0.2">
      <c r="A791" t="s">
        <v>778</v>
      </c>
      <c r="B791" s="15" t="s">
        <v>1467</v>
      </c>
      <c r="E791" s="20">
        <v>1300150</v>
      </c>
      <c r="F791">
        <f t="shared" si="24"/>
        <v>0</v>
      </c>
      <c r="G791">
        <f t="shared" si="25"/>
        <v>0</v>
      </c>
    </row>
    <row r="792" spans="1:7" x14ac:dyDescent="0.2">
      <c r="A792" t="s">
        <v>778</v>
      </c>
      <c r="B792" s="15" t="s">
        <v>1467</v>
      </c>
      <c r="E792" s="20">
        <v>1300160</v>
      </c>
      <c r="F792">
        <f t="shared" si="24"/>
        <v>0</v>
      </c>
      <c r="G792">
        <f t="shared" si="25"/>
        <v>0</v>
      </c>
    </row>
    <row r="793" spans="1:7" x14ac:dyDescent="0.2">
      <c r="A793" t="s">
        <v>778</v>
      </c>
      <c r="B793" s="15" t="s">
        <v>1467</v>
      </c>
      <c r="E793" s="20">
        <v>1300170</v>
      </c>
      <c r="F793">
        <f t="shared" si="24"/>
        <v>0</v>
      </c>
      <c r="G793">
        <f t="shared" si="25"/>
        <v>0</v>
      </c>
    </row>
    <row r="794" spans="1:7" x14ac:dyDescent="0.2">
      <c r="A794" t="s">
        <v>779</v>
      </c>
      <c r="B794" s="15" t="s">
        <v>1467</v>
      </c>
      <c r="E794" s="20">
        <v>1300180</v>
      </c>
      <c r="F794">
        <f t="shared" si="24"/>
        <v>0</v>
      </c>
      <c r="G794">
        <f t="shared" si="25"/>
        <v>0</v>
      </c>
    </row>
    <row r="795" spans="1:7" x14ac:dyDescent="0.2">
      <c r="A795" t="s">
        <v>779</v>
      </c>
      <c r="B795" s="15" t="s">
        <v>1467</v>
      </c>
      <c r="E795" s="20">
        <v>1300190</v>
      </c>
      <c r="F795">
        <f t="shared" si="24"/>
        <v>0</v>
      </c>
      <c r="G795">
        <f t="shared" si="25"/>
        <v>0</v>
      </c>
    </row>
    <row r="796" spans="1:7" x14ac:dyDescent="0.2">
      <c r="A796" t="s">
        <v>779</v>
      </c>
      <c r="B796" s="15" t="s">
        <v>1467</v>
      </c>
      <c r="E796" s="20">
        <v>1300200</v>
      </c>
      <c r="F796">
        <f t="shared" si="24"/>
        <v>0</v>
      </c>
      <c r="G796">
        <f t="shared" si="25"/>
        <v>0</v>
      </c>
    </row>
    <row r="797" spans="1:7" x14ac:dyDescent="0.2">
      <c r="A797" t="s">
        <v>780</v>
      </c>
      <c r="B797" s="15" t="s">
        <v>1467</v>
      </c>
      <c r="E797" s="20">
        <v>1300210</v>
      </c>
      <c r="F797">
        <f t="shared" si="24"/>
        <v>0</v>
      </c>
      <c r="G797">
        <f t="shared" si="25"/>
        <v>0</v>
      </c>
    </row>
    <row r="798" spans="1:7" x14ac:dyDescent="0.2">
      <c r="A798" t="s">
        <v>780</v>
      </c>
      <c r="B798" s="15" t="s">
        <v>1467</v>
      </c>
      <c r="E798" s="20">
        <v>1300220</v>
      </c>
      <c r="F798">
        <f t="shared" si="24"/>
        <v>0</v>
      </c>
      <c r="G798">
        <f t="shared" si="25"/>
        <v>0</v>
      </c>
    </row>
    <row r="799" spans="1:7" x14ac:dyDescent="0.2">
      <c r="A799" t="s">
        <v>780</v>
      </c>
      <c r="B799" s="15" t="s">
        <v>1467</v>
      </c>
      <c r="E799" s="20">
        <v>1300230</v>
      </c>
      <c r="F799">
        <f t="shared" si="24"/>
        <v>0</v>
      </c>
      <c r="G799">
        <f t="shared" si="25"/>
        <v>0</v>
      </c>
    </row>
    <row r="800" spans="1:7" x14ac:dyDescent="0.2">
      <c r="A800" t="s">
        <v>780</v>
      </c>
      <c r="B800" s="15" t="s">
        <v>1467</v>
      </c>
      <c r="E800" s="20">
        <v>1300240</v>
      </c>
      <c r="F800">
        <f t="shared" si="24"/>
        <v>0</v>
      </c>
      <c r="G800">
        <f t="shared" si="25"/>
        <v>0</v>
      </c>
    </row>
    <row r="801" spans="1:7" x14ac:dyDescent="0.2">
      <c r="A801" t="s">
        <v>781</v>
      </c>
      <c r="B801" s="15" t="s">
        <v>1467</v>
      </c>
      <c r="E801" s="20">
        <v>1300250</v>
      </c>
      <c r="F801">
        <f t="shared" si="24"/>
        <v>0</v>
      </c>
      <c r="G801">
        <f t="shared" si="25"/>
        <v>0</v>
      </c>
    </row>
    <row r="802" spans="1:7" x14ac:dyDescent="0.2">
      <c r="A802" t="s">
        <v>781</v>
      </c>
      <c r="B802" s="15" t="s">
        <v>1467</v>
      </c>
      <c r="E802" s="20">
        <v>1300260</v>
      </c>
      <c r="F802">
        <f t="shared" si="24"/>
        <v>0</v>
      </c>
      <c r="G802">
        <f t="shared" si="25"/>
        <v>0</v>
      </c>
    </row>
    <row r="803" spans="1:7" x14ac:dyDescent="0.2">
      <c r="A803" t="s">
        <v>782</v>
      </c>
      <c r="B803" s="15" t="s">
        <v>1467</v>
      </c>
      <c r="E803" s="20">
        <v>1300270</v>
      </c>
      <c r="F803">
        <f t="shared" si="24"/>
        <v>0</v>
      </c>
      <c r="G803">
        <f t="shared" si="25"/>
        <v>0</v>
      </c>
    </row>
    <row r="804" spans="1:7" x14ac:dyDescent="0.2">
      <c r="A804" t="s">
        <v>783</v>
      </c>
      <c r="B804" s="15" t="s">
        <v>1467</v>
      </c>
      <c r="E804" s="20">
        <v>1300280</v>
      </c>
      <c r="F804">
        <f t="shared" si="24"/>
        <v>0</v>
      </c>
      <c r="G804">
        <f t="shared" si="25"/>
        <v>0</v>
      </c>
    </row>
    <row r="805" spans="1:7" x14ac:dyDescent="0.2">
      <c r="A805" t="s">
        <v>783</v>
      </c>
      <c r="B805" s="15" t="s">
        <v>1467</v>
      </c>
      <c r="E805" s="20">
        <v>1300290</v>
      </c>
      <c r="F805">
        <f t="shared" si="24"/>
        <v>0</v>
      </c>
      <c r="G805">
        <f t="shared" si="25"/>
        <v>0</v>
      </c>
    </row>
    <row r="806" spans="1:7" x14ac:dyDescent="0.2">
      <c r="A806" t="s">
        <v>783</v>
      </c>
      <c r="B806" s="15" t="s">
        <v>1467</v>
      </c>
      <c r="E806" s="20">
        <v>1300300</v>
      </c>
      <c r="F806">
        <f t="shared" si="24"/>
        <v>0</v>
      </c>
      <c r="G806">
        <f t="shared" si="25"/>
        <v>0</v>
      </c>
    </row>
    <row r="807" spans="1:7" x14ac:dyDescent="0.2">
      <c r="A807" t="s">
        <v>784</v>
      </c>
      <c r="B807" s="15" t="s">
        <v>1467</v>
      </c>
      <c r="E807" s="20">
        <v>1300310</v>
      </c>
      <c r="F807">
        <f t="shared" si="24"/>
        <v>0</v>
      </c>
      <c r="G807">
        <f t="shared" si="25"/>
        <v>0</v>
      </c>
    </row>
    <row r="808" spans="1:7" x14ac:dyDescent="0.2">
      <c r="A808" t="s">
        <v>785</v>
      </c>
      <c r="B808" s="15" t="s">
        <v>1467</v>
      </c>
      <c r="E808" s="20">
        <v>1300320</v>
      </c>
      <c r="F808">
        <f t="shared" si="24"/>
        <v>0</v>
      </c>
      <c r="G808">
        <f t="shared" si="25"/>
        <v>0</v>
      </c>
    </row>
    <row r="809" spans="1:7" x14ac:dyDescent="0.2">
      <c r="A809" t="s">
        <v>785</v>
      </c>
      <c r="B809" s="15" t="s">
        <v>1467</v>
      </c>
      <c r="E809" s="20">
        <v>1300330</v>
      </c>
      <c r="F809">
        <f t="shared" si="24"/>
        <v>0</v>
      </c>
      <c r="G809">
        <f t="shared" si="25"/>
        <v>0</v>
      </c>
    </row>
    <row r="810" spans="1:7" x14ac:dyDescent="0.2">
      <c r="A810" t="s">
        <v>786</v>
      </c>
      <c r="B810" s="15" t="s">
        <v>1467</v>
      </c>
      <c r="E810" s="20">
        <v>1300340</v>
      </c>
      <c r="F810">
        <f t="shared" si="24"/>
        <v>0</v>
      </c>
      <c r="G810">
        <f t="shared" si="25"/>
        <v>0</v>
      </c>
    </row>
    <row r="811" spans="1:7" x14ac:dyDescent="0.2">
      <c r="A811" t="s">
        <v>786</v>
      </c>
      <c r="B811" s="15" t="s">
        <v>1467</v>
      </c>
      <c r="E811" s="20">
        <v>1300350</v>
      </c>
      <c r="F811">
        <f t="shared" si="24"/>
        <v>0</v>
      </c>
      <c r="G811">
        <f t="shared" si="25"/>
        <v>0</v>
      </c>
    </row>
    <row r="812" spans="1:7" x14ac:dyDescent="0.2">
      <c r="A812" t="s">
        <v>787</v>
      </c>
      <c r="B812" s="15" t="s">
        <v>1467</v>
      </c>
      <c r="E812" s="20">
        <v>1300360</v>
      </c>
      <c r="F812">
        <f t="shared" si="24"/>
        <v>0</v>
      </c>
      <c r="G812">
        <f t="shared" si="25"/>
        <v>0</v>
      </c>
    </row>
    <row r="813" spans="1:7" x14ac:dyDescent="0.2">
      <c r="A813" t="s">
        <v>787</v>
      </c>
      <c r="B813" s="15" t="s">
        <v>1467</v>
      </c>
      <c r="E813" s="20">
        <v>1300370</v>
      </c>
      <c r="F813">
        <f t="shared" si="24"/>
        <v>0</v>
      </c>
      <c r="G813">
        <f t="shared" si="25"/>
        <v>0</v>
      </c>
    </row>
    <row r="814" spans="1:7" x14ac:dyDescent="0.2">
      <c r="A814" t="s">
        <v>788</v>
      </c>
      <c r="B814" s="15" t="s">
        <v>1467</v>
      </c>
      <c r="E814" s="20">
        <v>1300380</v>
      </c>
      <c r="F814">
        <f t="shared" si="24"/>
        <v>0</v>
      </c>
      <c r="G814">
        <f t="shared" si="25"/>
        <v>0</v>
      </c>
    </row>
    <row r="815" spans="1:7" x14ac:dyDescent="0.2">
      <c r="A815" t="s">
        <v>789</v>
      </c>
      <c r="B815" s="15" t="s">
        <v>1467</v>
      </c>
      <c r="E815" s="20">
        <v>1300390</v>
      </c>
      <c r="F815">
        <f t="shared" si="24"/>
        <v>0</v>
      </c>
      <c r="G815">
        <f t="shared" si="25"/>
        <v>0</v>
      </c>
    </row>
    <row r="816" spans="1:7" x14ac:dyDescent="0.2">
      <c r="A816" t="s">
        <v>790</v>
      </c>
      <c r="B816" s="15" t="s">
        <v>1467</v>
      </c>
      <c r="E816" s="20">
        <v>1300400</v>
      </c>
      <c r="F816">
        <f t="shared" si="24"/>
        <v>0</v>
      </c>
      <c r="G816">
        <f t="shared" si="25"/>
        <v>0</v>
      </c>
    </row>
    <row r="817" spans="1:7" x14ac:dyDescent="0.2">
      <c r="A817" t="s">
        <v>791</v>
      </c>
      <c r="B817" s="15" t="s">
        <v>1467</v>
      </c>
      <c r="E817" s="20">
        <v>1300410</v>
      </c>
      <c r="F817">
        <f t="shared" si="24"/>
        <v>0</v>
      </c>
      <c r="G817">
        <f t="shared" si="25"/>
        <v>0</v>
      </c>
    </row>
    <row r="818" spans="1:7" x14ac:dyDescent="0.2">
      <c r="A818" t="s">
        <v>792</v>
      </c>
      <c r="B818" s="15" t="s">
        <v>1467</v>
      </c>
      <c r="E818" s="20">
        <v>1300420</v>
      </c>
      <c r="F818">
        <f t="shared" si="24"/>
        <v>0</v>
      </c>
      <c r="G818">
        <f t="shared" si="25"/>
        <v>0</v>
      </c>
    </row>
    <row r="819" spans="1:7" x14ac:dyDescent="0.2">
      <c r="A819" t="s">
        <v>753</v>
      </c>
      <c r="B819" s="15" t="s">
        <v>1467</v>
      </c>
      <c r="E819" s="20">
        <v>1300430</v>
      </c>
      <c r="F819">
        <f t="shared" si="24"/>
        <v>0</v>
      </c>
      <c r="G819">
        <f t="shared" si="25"/>
        <v>0</v>
      </c>
    </row>
    <row r="820" spans="1:7" x14ac:dyDescent="0.2">
      <c r="A820" t="s">
        <v>753</v>
      </c>
      <c r="B820" s="15" t="s">
        <v>1467</v>
      </c>
      <c r="E820" s="20">
        <v>1300440</v>
      </c>
      <c r="F820">
        <f t="shared" si="24"/>
        <v>0</v>
      </c>
      <c r="G820">
        <f t="shared" si="25"/>
        <v>0</v>
      </c>
    </row>
    <row r="821" spans="1:7" x14ac:dyDescent="0.2">
      <c r="A821" t="s">
        <v>793</v>
      </c>
      <c r="B821" s="15" t="s">
        <v>1467</v>
      </c>
      <c r="E821" s="20">
        <v>1300450</v>
      </c>
      <c r="F821">
        <f t="shared" si="24"/>
        <v>0</v>
      </c>
      <c r="G821">
        <f t="shared" si="25"/>
        <v>0</v>
      </c>
    </row>
    <row r="822" spans="1:7" x14ac:dyDescent="0.2">
      <c r="A822" t="s">
        <v>793</v>
      </c>
      <c r="B822" s="15" t="s">
        <v>1467</v>
      </c>
      <c r="E822" s="20">
        <v>1300460</v>
      </c>
      <c r="F822">
        <f t="shared" si="24"/>
        <v>0</v>
      </c>
      <c r="G822">
        <f t="shared" si="25"/>
        <v>0</v>
      </c>
    </row>
    <row r="823" spans="1:7" x14ac:dyDescent="0.2">
      <c r="A823" t="s">
        <v>794</v>
      </c>
      <c r="B823" s="15" t="s">
        <v>1467</v>
      </c>
      <c r="E823" s="20">
        <v>1300470</v>
      </c>
      <c r="F823">
        <f t="shared" si="24"/>
        <v>0</v>
      </c>
      <c r="G823">
        <f t="shared" si="25"/>
        <v>0</v>
      </c>
    </row>
    <row r="824" spans="1:7" x14ac:dyDescent="0.2">
      <c r="A824" t="s">
        <v>795</v>
      </c>
      <c r="B824" s="15" t="s">
        <v>1467</v>
      </c>
      <c r="E824" s="20">
        <v>1300480</v>
      </c>
      <c r="F824">
        <f t="shared" si="24"/>
        <v>0</v>
      </c>
      <c r="G824">
        <f t="shared" si="25"/>
        <v>0</v>
      </c>
    </row>
    <row r="825" spans="1:7" x14ac:dyDescent="0.2">
      <c r="A825" t="s">
        <v>796</v>
      </c>
      <c r="B825" s="15" t="s">
        <v>1467</v>
      </c>
      <c r="E825" s="20">
        <v>1300490</v>
      </c>
      <c r="F825">
        <f t="shared" si="24"/>
        <v>0</v>
      </c>
      <c r="G825">
        <f t="shared" si="25"/>
        <v>0</v>
      </c>
    </row>
    <row r="826" spans="1:7" x14ac:dyDescent="0.2">
      <c r="A826" t="s">
        <v>797</v>
      </c>
      <c r="B826" s="15" t="s">
        <v>1467</v>
      </c>
      <c r="E826" s="20">
        <v>1300500</v>
      </c>
      <c r="F826">
        <f t="shared" si="24"/>
        <v>0</v>
      </c>
      <c r="G826">
        <f t="shared" si="25"/>
        <v>0</v>
      </c>
    </row>
    <row r="827" spans="1:7" x14ac:dyDescent="0.2">
      <c r="A827" t="s">
        <v>797</v>
      </c>
      <c r="B827" s="15" t="s">
        <v>1467</v>
      </c>
      <c r="E827" s="20">
        <v>1300510</v>
      </c>
      <c r="F827">
        <f t="shared" si="24"/>
        <v>0</v>
      </c>
      <c r="G827">
        <f t="shared" si="25"/>
        <v>0</v>
      </c>
    </row>
    <row r="828" spans="1:7" x14ac:dyDescent="0.2">
      <c r="A828" t="s">
        <v>797</v>
      </c>
      <c r="B828" s="15" t="s">
        <v>1467</v>
      </c>
      <c r="E828" s="20">
        <v>1300520</v>
      </c>
      <c r="F828">
        <f t="shared" si="24"/>
        <v>0</v>
      </c>
      <c r="G828">
        <f t="shared" si="25"/>
        <v>0</v>
      </c>
    </row>
    <row r="829" spans="1:7" x14ac:dyDescent="0.2">
      <c r="A829" t="s">
        <v>798</v>
      </c>
      <c r="B829" s="15" t="s">
        <v>1467</v>
      </c>
      <c r="E829" s="20">
        <v>1300530</v>
      </c>
      <c r="F829">
        <f t="shared" si="24"/>
        <v>0</v>
      </c>
      <c r="G829">
        <f t="shared" si="25"/>
        <v>0</v>
      </c>
    </row>
    <row r="830" spans="1:7" x14ac:dyDescent="0.2">
      <c r="A830" t="s">
        <v>798</v>
      </c>
      <c r="B830" s="15" t="s">
        <v>1467</v>
      </c>
      <c r="E830" s="20">
        <v>1300540</v>
      </c>
      <c r="F830">
        <f t="shared" si="24"/>
        <v>0</v>
      </c>
      <c r="G830">
        <f t="shared" si="25"/>
        <v>0</v>
      </c>
    </row>
    <row r="831" spans="1:7" x14ac:dyDescent="0.2">
      <c r="A831" t="s">
        <v>798</v>
      </c>
      <c r="B831" s="15" t="s">
        <v>1467</v>
      </c>
      <c r="E831" s="20">
        <v>1300550</v>
      </c>
      <c r="F831">
        <f t="shared" si="24"/>
        <v>0</v>
      </c>
      <c r="G831">
        <f t="shared" si="25"/>
        <v>0</v>
      </c>
    </row>
    <row r="832" spans="1:7" x14ac:dyDescent="0.2">
      <c r="A832" t="s">
        <v>798</v>
      </c>
      <c r="B832" s="15" t="s">
        <v>1467</v>
      </c>
      <c r="E832" s="20">
        <v>1300560</v>
      </c>
      <c r="F832">
        <f t="shared" si="24"/>
        <v>0</v>
      </c>
      <c r="G832">
        <f t="shared" si="25"/>
        <v>0</v>
      </c>
    </row>
    <row r="833" spans="1:7" x14ac:dyDescent="0.2">
      <c r="A833" t="s">
        <v>798</v>
      </c>
      <c r="B833" s="15" t="s">
        <v>1467</v>
      </c>
      <c r="E833" s="20">
        <v>1300570</v>
      </c>
      <c r="F833">
        <f t="shared" si="24"/>
        <v>0</v>
      </c>
      <c r="G833">
        <f t="shared" si="25"/>
        <v>0</v>
      </c>
    </row>
    <row r="834" spans="1:7" x14ac:dyDescent="0.2">
      <c r="A834" t="s">
        <v>798</v>
      </c>
      <c r="B834" s="15" t="s">
        <v>1467</v>
      </c>
      <c r="E834" s="20">
        <v>1300580</v>
      </c>
      <c r="F834">
        <f t="shared" si="24"/>
        <v>0</v>
      </c>
      <c r="G834">
        <f t="shared" si="25"/>
        <v>0</v>
      </c>
    </row>
    <row r="835" spans="1:7" x14ac:dyDescent="0.2">
      <c r="A835" t="s">
        <v>799</v>
      </c>
      <c r="B835" s="15" t="s">
        <v>1467</v>
      </c>
      <c r="E835" s="20">
        <v>1300590</v>
      </c>
      <c r="F835">
        <f t="shared" si="24"/>
        <v>0</v>
      </c>
      <c r="G835">
        <f t="shared" si="25"/>
        <v>0</v>
      </c>
    </row>
    <row r="836" spans="1:7" x14ac:dyDescent="0.2">
      <c r="A836" t="s">
        <v>799</v>
      </c>
      <c r="B836" s="15" t="s">
        <v>1467</v>
      </c>
      <c r="E836" s="20">
        <v>1300600</v>
      </c>
      <c r="F836">
        <f t="shared" ref="F836:F899" si="26">COUNTIFS($A$2:$A$1467,E836,B835:B2300,"Central Puget Sound")</f>
        <v>0</v>
      </c>
      <c r="G836">
        <f t="shared" ref="G836:G899" si="27">IF(F836&gt;0,1,F836)</f>
        <v>0</v>
      </c>
    </row>
    <row r="837" spans="1:7" x14ac:dyDescent="0.2">
      <c r="A837" t="s">
        <v>799</v>
      </c>
      <c r="B837" s="15" t="s">
        <v>1467</v>
      </c>
      <c r="E837" s="20">
        <v>1300610</v>
      </c>
      <c r="F837">
        <f t="shared" si="26"/>
        <v>0</v>
      </c>
      <c r="G837">
        <f t="shared" si="27"/>
        <v>0</v>
      </c>
    </row>
    <row r="838" spans="1:7" x14ac:dyDescent="0.2">
      <c r="A838" t="s">
        <v>800</v>
      </c>
      <c r="B838" s="15" t="s">
        <v>1467</v>
      </c>
      <c r="E838" s="20">
        <v>1300620</v>
      </c>
      <c r="F838">
        <f t="shared" si="26"/>
        <v>0</v>
      </c>
      <c r="G838">
        <f t="shared" si="27"/>
        <v>0</v>
      </c>
    </row>
    <row r="839" spans="1:7" x14ac:dyDescent="0.2">
      <c r="A839" t="s">
        <v>800</v>
      </c>
      <c r="B839" s="15" t="s">
        <v>1467</v>
      </c>
      <c r="E839" s="20">
        <v>1300630</v>
      </c>
      <c r="F839">
        <f t="shared" si="26"/>
        <v>0</v>
      </c>
      <c r="G839">
        <f t="shared" si="27"/>
        <v>0</v>
      </c>
    </row>
    <row r="840" spans="1:7" x14ac:dyDescent="0.2">
      <c r="A840" t="s">
        <v>800</v>
      </c>
      <c r="B840" s="15" t="s">
        <v>1467</v>
      </c>
      <c r="E840" s="20">
        <v>1300640</v>
      </c>
      <c r="F840">
        <f t="shared" si="26"/>
        <v>0</v>
      </c>
      <c r="G840">
        <f t="shared" si="27"/>
        <v>0</v>
      </c>
    </row>
    <row r="841" spans="1:7" x14ac:dyDescent="0.2">
      <c r="A841" t="s">
        <v>800</v>
      </c>
      <c r="B841" s="15" t="s">
        <v>1467</v>
      </c>
      <c r="E841" s="20">
        <v>1300650</v>
      </c>
      <c r="F841">
        <f t="shared" si="26"/>
        <v>0</v>
      </c>
      <c r="G841">
        <f t="shared" si="27"/>
        <v>0</v>
      </c>
    </row>
    <row r="842" spans="1:7" x14ac:dyDescent="0.2">
      <c r="A842" t="s">
        <v>800</v>
      </c>
      <c r="B842" s="15" t="s">
        <v>1467</v>
      </c>
      <c r="E842" s="20">
        <v>1300660</v>
      </c>
      <c r="F842">
        <f t="shared" si="26"/>
        <v>0</v>
      </c>
      <c r="G842">
        <f t="shared" si="27"/>
        <v>0</v>
      </c>
    </row>
    <row r="843" spans="1:7" x14ac:dyDescent="0.2">
      <c r="A843" t="s">
        <v>801</v>
      </c>
      <c r="B843" s="15" t="s">
        <v>1467</v>
      </c>
      <c r="E843" s="20">
        <v>1300670</v>
      </c>
      <c r="F843">
        <f t="shared" si="26"/>
        <v>0</v>
      </c>
      <c r="G843">
        <f t="shared" si="27"/>
        <v>0</v>
      </c>
    </row>
    <row r="844" spans="1:7" x14ac:dyDescent="0.2">
      <c r="A844" t="s">
        <v>801</v>
      </c>
      <c r="B844" s="15" t="s">
        <v>1467</v>
      </c>
      <c r="E844" s="20">
        <v>1300680</v>
      </c>
      <c r="F844">
        <f t="shared" si="26"/>
        <v>0</v>
      </c>
      <c r="G844">
        <f t="shared" si="27"/>
        <v>0</v>
      </c>
    </row>
    <row r="845" spans="1:7" x14ac:dyDescent="0.2">
      <c r="A845" t="s">
        <v>801</v>
      </c>
      <c r="B845" s="15" t="s">
        <v>1467</v>
      </c>
      <c r="E845" s="20">
        <v>1300690</v>
      </c>
      <c r="F845">
        <f t="shared" si="26"/>
        <v>0</v>
      </c>
      <c r="G845">
        <f t="shared" si="27"/>
        <v>0</v>
      </c>
    </row>
    <row r="846" spans="1:7" x14ac:dyDescent="0.2">
      <c r="A846" t="s">
        <v>802</v>
      </c>
      <c r="B846" s="15" t="s">
        <v>1467</v>
      </c>
      <c r="E846" s="20">
        <v>1300700</v>
      </c>
      <c r="F846">
        <f t="shared" si="26"/>
        <v>0</v>
      </c>
      <c r="G846">
        <f t="shared" si="27"/>
        <v>0</v>
      </c>
    </row>
    <row r="847" spans="1:7" x14ac:dyDescent="0.2">
      <c r="A847" t="s">
        <v>802</v>
      </c>
      <c r="B847" s="15" t="s">
        <v>1467</v>
      </c>
      <c r="E847" s="20">
        <v>1300710</v>
      </c>
      <c r="F847">
        <f t="shared" si="26"/>
        <v>0</v>
      </c>
      <c r="G847">
        <f t="shared" si="27"/>
        <v>0</v>
      </c>
    </row>
    <row r="848" spans="1:7" x14ac:dyDescent="0.2">
      <c r="A848" t="s">
        <v>803</v>
      </c>
      <c r="B848" s="15" t="s">
        <v>1467</v>
      </c>
      <c r="E848" s="20">
        <v>1300720</v>
      </c>
      <c r="F848">
        <f t="shared" si="26"/>
        <v>0</v>
      </c>
      <c r="G848">
        <f t="shared" si="27"/>
        <v>0</v>
      </c>
    </row>
    <row r="849" spans="1:7" x14ac:dyDescent="0.2">
      <c r="A849" t="s">
        <v>804</v>
      </c>
      <c r="B849" s="15" t="s">
        <v>1467</v>
      </c>
      <c r="E849" s="20">
        <v>1300730</v>
      </c>
      <c r="F849">
        <f t="shared" si="26"/>
        <v>0</v>
      </c>
      <c r="G849">
        <f t="shared" si="27"/>
        <v>0</v>
      </c>
    </row>
    <row r="850" spans="1:7" x14ac:dyDescent="0.2">
      <c r="A850" t="s">
        <v>805</v>
      </c>
      <c r="B850" s="15" t="s">
        <v>1467</v>
      </c>
      <c r="E850" s="20">
        <v>1300740</v>
      </c>
      <c r="F850">
        <f t="shared" si="26"/>
        <v>0</v>
      </c>
      <c r="G850">
        <f t="shared" si="27"/>
        <v>0</v>
      </c>
    </row>
    <row r="851" spans="1:7" x14ac:dyDescent="0.2">
      <c r="A851" t="s">
        <v>806</v>
      </c>
      <c r="B851" s="15" t="s">
        <v>1467</v>
      </c>
      <c r="E851" s="20">
        <v>1300750</v>
      </c>
      <c r="F851">
        <f t="shared" si="26"/>
        <v>0</v>
      </c>
      <c r="G851">
        <f t="shared" si="27"/>
        <v>0</v>
      </c>
    </row>
    <row r="852" spans="1:7" x14ac:dyDescent="0.2">
      <c r="A852" t="s">
        <v>807</v>
      </c>
      <c r="B852" s="15" t="s">
        <v>1467</v>
      </c>
      <c r="E852" s="20">
        <v>1300760</v>
      </c>
      <c r="F852">
        <f t="shared" si="26"/>
        <v>0</v>
      </c>
      <c r="G852">
        <f t="shared" si="27"/>
        <v>0</v>
      </c>
    </row>
    <row r="853" spans="1:7" x14ac:dyDescent="0.2">
      <c r="A853" t="s">
        <v>808</v>
      </c>
      <c r="B853" s="15" t="s">
        <v>1467</v>
      </c>
      <c r="E853" s="20">
        <v>1300770</v>
      </c>
      <c r="F853">
        <f t="shared" si="26"/>
        <v>0</v>
      </c>
      <c r="G853">
        <f t="shared" si="27"/>
        <v>0</v>
      </c>
    </row>
    <row r="854" spans="1:7" x14ac:dyDescent="0.2">
      <c r="A854" t="s">
        <v>809</v>
      </c>
      <c r="B854" s="15" t="s">
        <v>1467</v>
      </c>
      <c r="E854" s="20">
        <v>1300780</v>
      </c>
      <c r="F854">
        <f t="shared" si="26"/>
        <v>0</v>
      </c>
      <c r="G854">
        <f t="shared" si="27"/>
        <v>0</v>
      </c>
    </row>
    <row r="855" spans="1:7" x14ac:dyDescent="0.2">
      <c r="A855" t="s">
        <v>810</v>
      </c>
      <c r="B855" s="15" t="s">
        <v>1467</v>
      </c>
      <c r="E855" s="20">
        <v>1300790</v>
      </c>
      <c r="F855">
        <f t="shared" si="26"/>
        <v>0</v>
      </c>
      <c r="G855">
        <f t="shared" si="27"/>
        <v>0</v>
      </c>
    </row>
    <row r="856" spans="1:7" x14ac:dyDescent="0.2">
      <c r="A856" t="s">
        <v>811</v>
      </c>
      <c r="B856" s="15" t="s">
        <v>1467</v>
      </c>
      <c r="E856" s="20">
        <v>1300800</v>
      </c>
      <c r="F856">
        <f t="shared" si="26"/>
        <v>0</v>
      </c>
      <c r="G856">
        <f t="shared" si="27"/>
        <v>0</v>
      </c>
    </row>
    <row r="857" spans="1:7" x14ac:dyDescent="0.2">
      <c r="A857" t="s">
        <v>812</v>
      </c>
      <c r="B857" s="15" t="s">
        <v>1467</v>
      </c>
      <c r="E857" s="20">
        <v>1300810</v>
      </c>
      <c r="F857">
        <f t="shared" si="26"/>
        <v>0</v>
      </c>
      <c r="G857">
        <f t="shared" si="27"/>
        <v>0</v>
      </c>
    </row>
    <row r="858" spans="1:7" x14ac:dyDescent="0.2">
      <c r="A858" t="s">
        <v>813</v>
      </c>
      <c r="B858" s="15" t="s">
        <v>1467</v>
      </c>
      <c r="E858" s="20">
        <v>1300820</v>
      </c>
      <c r="F858">
        <f t="shared" si="26"/>
        <v>0</v>
      </c>
      <c r="G858">
        <f t="shared" si="27"/>
        <v>0</v>
      </c>
    </row>
    <row r="859" spans="1:7" x14ac:dyDescent="0.2">
      <c r="A859" t="s">
        <v>814</v>
      </c>
      <c r="B859" s="15" t="s">
        <v>1467</v>
      </c>
      <c r="E859" s="20">
        <v>1300830</v>
      </c>
      <c r="F859">
        <f t="shared" si="26"/>
        <v>0</v>
      </c>
      <c r="G859">
        <f t="shared" si="27"/>
        <v>0</v>
      </c>
    </row>
    <row r="860" spans="1:7" x14ac:dyDescent="0.2">
      <c r="A860" t="s">
        <v>815</v>
      </c>
      <c r="B860" s="15" t="s">
        <v>1467</v>
      </c>
      <c r="E860" s="20">
        <v>1300840</v>
      </c>
      <c r="F860">
        <f t="shared" si="26"/>
        <v>0</v>
      </c>
      <c r="G860">
        <f t="shared" si="27"/>
        <v>0</v>
      </c>
    </row>
    <row r="861" spans="1:7" x14ac:dyDescent="0.2">
      <c r="A861" t="s">
        <v>816</v>
      </c>
      <c r="B861" s="15" t="s">
        <v>1467</v>
      </c>
      <c r="E861" s="20">
        <v>1300850</v>
      </c>
      <c r="F861">
        <f t="shared" si="26"/>
        <v>0</v>
      </c>
      <c r="G861">
        <f t="shared" si="27"/>
        <v>0</v>
      </c>
    </row>
    <row r="862" spans="1:7" x14ac:dyDescent="0.2">
      <c r="A862" t="s">
        <v>817</v>
      </c>
      <c r="B862" s="15" t="s">
        <v>1273</v>
      </c>
      <c r="E862" s="20">
        <v>1300860</v>
      </c>
      <c r="F862">
        <f t="shared" si="26"/>
        <v>0</v>
      </c>
      <c r="G862">
        <f t="shared" si="27"/>
        <v>0</v>
      </c>
    </row>
    <row r="863" spans="1:7" x14ac:dyDescent="0.2">
      <c r="A863" t="s">
        <v>818</v>
      </c>
      <c r="B863" s="15" t="s">
        <v>1467</v>
      </c>
      <c r="E863" s="20">
        <v>1300870</v>
      </c>
      <c r="F863">
        <f t="shared" si="26"/>
        <v>0</v>
      </c>
      <c r="G863">
        <f t="shared" si="27"/>
        <v>0</v>
      </c>
    </row>
    <row r="864" spans="1:7" x14ac:dyDescent="0.2">
      <c r="A864" t="s">
        <v>819</v>
      </c>
      <c r="B864" s="15" t="s">
        <v>1467</v>
      </c>
      <c r="E864" s="20">
        <v>1300880</v>
      </c>
      <c r="F864">
        <f t="shared" si="26"/>
        <v>0</v>
      </c>
      <c r="G864">
        <f t="shared" si="27"/>
        <v>0</v>
      </c>
    </row>
    <row r="865" spans="1:7" x14ac:dyDescent="0.2">
      <c r="A865" t="s">
        <v>820</v>
      </c>
      <c r="B865" s="15" t="s">
        <v>1467</v>
      </c>
      <c r="E865" s="20">
        <v>1300890</v>
      </c>
      <c r="F865">
        <f t="shared" si="26"/>
        <v>0</v>
      </c>
      <c r="G865">
        <f t="shared" si="27"/>
        <v>0</v>
      </c>
    </row>
    <row r="866" spans="1:7" x14ac:dyDescent="0.2">
      <c r="A866" t="s">
        <v>821</v>
      </c>
      <c r="B866" s="15" t="s">
        <v>1273</v>
      </c>
      <c r="E866" s="20">
        <v>1300900</v>
      </c>
      <c r="F866">
        <f t="shared" si="26"/>
        <v>0</v>
      </c>
      <c r="G866">
        <f t="shared" si="27"/>
        <v>0</v>
      </c>
    </row>
    <row r="867" spans="1:7" x14ac:dyDescent="0.2">
      <c r="A867" t="s">
        <v>822</v>
      </c>
      <c r="B867" s="15" t="s">
        <v>1273</v>
      </c>
      <c r="E867" s="20">
        <v>1300910</v>
      </c>
      <c r="F867">
        <f t="shared" si="26"/>
        <v>0</v>
      </c>
      <c r="G867">
        <f t="shared" si="27"/>
        <v>0</v>
      </c>
    </row>
    <row r="868" spans="1:7" x14ac:dyDescent="0.2">
      <c r="A868" t="s">
        <v>823</v>
      </c>
      <c r="B868" s="15" t="s">
        <v>1273</v>
      </c>
      <c r="E868" s="20">
        <v>1300920</v>
      </c>
      <c r="F868">
        <f t="shared" si="26"/>
        <v>0</v>
      </c>
      <c r="G868">
        <f t="shared" si="27"/>
        <v>0</v>
      </c>
    </row>
    <row r="869" spans="1:7" x14ac:dyDescent="0.2">
      <c r="A869" t="s">
        <v>824</v>
      </c>
      <c r="B869" s="15" t="s">
        <v>1273</v>
      </c>
      <c r="E869" s="20">
        <v>1300930</v>
      </c>
      <c r="F869">
        <f t="shared" si="26"/>
        <v>0</v>
      </c>
      <c r="G869">
        <f t="shared" si="27"/>
        <v>0</v>
      </c>
    </row>
    <row r="870" spans="1:7" x14ac:dyDescent="0.2">
      <c r="A870" t="s">
        <v>825</v>
      </c>
      <c r="B870" s="15" t="s">
        <v>1273</v>
      </c>
      <c r="E870" s="20">
        <v>1300931</v>
      </c>
      <c r="F870">
        <f t="shared" si="26"/>
        <v>0</v>
      </c>
      <c r="G870">
        <f t="shared" si="27"/>
        <v>0</v>
      </c>
    </row>
    <row r="871" spans="1:7" x14ac:dyDescent="0.2">
      <c r="A871" t="s">
        <v>826</v>
      </c>
      <c r="B871" s="15" t="s">
        <v>1273</v>
      </c>
      <c r="E871" s="20">
        <v>1300940</v>
      </c>
      <c r="F871">
        <f t="shared" si="26"/>
        <v>0</v>
      </c>
      <c r="G871">
        <f t="shared" si="27"/>
        <v>0</v>
      </c>
    </row>
    <row r="872" spans="1:7" x14ac:dyDescent="0.2">
      <c r="A872" t="s">
        <v>827</v>
      </c>
      <c r="B872" s="15" t="s">
        <v>1273</v>
      </c>
      <c r="E872" s="20">
        <v>1300950</v>
      </c>
      <c r="F872">
        <f t="shared" si="26"/>
        <v>0</v>
      </c>
      <c r="G872">
        <f t="shared" si="27"/>
        <v>0</v>
      </c>
    </row>
    <row r="873" spans="1:7" x14ac:dyDescent="0.2">
      <c r="A873" t="s">
        <v>828</v>
      </c>
      <c r="B873" s="15" t="s">
        <v>1467</v>
      </c>
      <c r="E873" s="20">
        <v>1300960</v>
      </c>
      <c r="F873">
        <f t="shared" si="26"/>
        <v>0</v>
      </c>
      <c r="G873">
        <f t="shared" si="27"/>
        <v>0</v>
      </c>
    </row>
    <row r="874" spans="1:7" x14ac:dyDescent="0.2">
      <c r="A874" t="s">
        <v>829</v>
      </c>
      <c r="B874" s="15" t="s">
        <v>1467</v>
      </c>
      <c r="E874" s="20">
        <v>1300970</v>
      </c>
      <c r="F874">
        <f t="shared" si="26"/>
        <v>0</v>
      </c>
      <c r="G874">
        <f t="shared" si="27"/>
        <v>0</v>
      </c>
    </row>
    <row r="875" spans="1:7" x14ac:dyDescent="0.2">
      <c r="A875" t="s">
        <v>830</v>
      </c>
      <c r="B875" s="15" t="s">
        <v>1467</v>
      </c>
      <c r="E875" s="20">
        <v>1300980</v>
      </c>
      <c r="F875">
        <f t="shared" si="26"/>
        <v>0</v>
      </c>
      <c r="G875">
        <f t="shared" si="27"/>
        <v>0</v>
      </c>
    </row>
    <row r="876" spans="1:7" x14ac:dyDescent="0.2">
      <c r="A876" t="s">
        <v>831</v>
      </c>
      <c r="B876" s="15" t="s">
        <v>1467</v>
      </c>
      <c r="E876" s="20">
        <v>1300990</v>
      </c>
      <c r="F876">
        <f t="shared" si="26"/>
        <v>0</v>
      </c>
      <c r="G876">
        <f t="shared" si="27"/>
        <v>0</v>
      </c>
    </row>
    <row r="877" spans="1:7" x14ac:dyDescent="0.2">
      <c r="A877" t="s">
        <v>832</v>
      </c>
      <c r="B877" s="15" t="s">
        <v>1467</v>
      </c>
      <c r="E877" s="20">
        <v>1301000</v>
      </c>
      <c r="F877">
        <f t="shared" si="26"/>
        <v>0</v>
      </c>
      <c r="G877">
        <f t="shared" si="27"/>
        <v>0</v>
      </c>
    </row>
    <row r="878" spans="1:7" x14ac:dyDescent="0.2">
      <c r="A878" t="s">
        <v>833</v>
      </c>
      <c r="B878" s="15" t="s">
        <v>1467</v>
      </c>
      <c r="E878" s="20">
        <v>1301010</v>
      </c>
      <c r="F878">
        <f t="shared" si="26"/>
        <v>0</v>
      </c>
      <c r="G878">
        <f t="shared" si="27"/>
        <v>0</v>
      </c>
    </row>
    <row r="879" spans="1:7" x14ac:dyDescent="0.2">
      <c r="A879" t="s">
        <v>834</v>
      </c>
      <c r="B879" s="15" t="s">
        <v>1467</v>
      </c>
      <c r="E879" s="20">
        <v>1301020</v>
      </c>
      <c r="F879">
        <f t="shared" si="26"/>
        <v>0</v>
      </c>
      <c r="G879">
        <f t="shared" si="27"/>
        <v>0</v>
      </c>
    </row>
    <row r="880" spans="1:7" x14ac:dyDescent="0.2">
      <c r="A880" t="s">
        <v>834</v>
      </c>
      <c r="B880" s="15" t="s">
        <v>1467</v>
      </c>
      <c r="E880" s="20">
        <v>1301030</v>
      </c>
      <c r="F880">
        <f t="shared" si="26"/>
        <v>0</v>
      </c>
      <c r="G880">
        <f t="shared" si="27"/>
        <v>0</v>
      </c>
    </row>
    <row r="881" spans="1:7" x14ac:dyDescent="0.2">
      <c r="A881" t="s">
        <v>835</v>
      </c>
      <c r="B881" s="15" t="s">
        <v>1467</v>
      </c>
      <c r="E881" s="20">
        <v>1301040</v>
      </c>
      <c r="F881">
        <f t="shared" si="26"/>
        <v>0</v>
      </c>
      <c r="G881">
        <f t="shared" si="27"/>
        <v>0</v>
      </c>
    </row>
    <row r="882" spans="1:7" x14ac:dyDescent="0.2">
      <c r="A882" t="s">
        <v>835</v>
      </c>
      <c r="B882" s="15" t="s">
        <v>1467</v>
      </c>
      <c r="E882" s="20">
        <v>1301050</v>
      </c>
      <c r="F882">
        <f t="shared" si="26"/>
        <v>0</v>
      </c>
      <c r="G882">
        <f t="shared" si="27"/>
        <v>0</v>
      </c>
    </row>
    <row r="883" spans="1:7" x14ac:dyDescent="0.2">
      <c r="A883" t="s">
        <v>835</v>
      </c>
      <c r="B883" s="15" t="s">
        <v>1467</v>
      </c>
      <c r="E883" s="20">
        <v>1301060</v>
      </c>
      <c r="F883">
        <f t="shared" si="26"/>
        <v>0</v>
      </c>
      <c r="G883">
        <f t="shared" si="27"/>
        <v>0</v>
      </c>
    </row>
    <row r="884" spans="1:7" x14ac:dyDescent="0.2">
      <c r="A884" t="s">
        <v>836</v>
      </c>
      <c r="B884" s="15" t="s">
        <v>1467</v>
      </c>
      <c r="E884" s="20">
        <v>1301070</v>
      </c>
      <c r="F884">
        <f t="shared" si="26"/>
        <v>0</v>
      </c>
      <c r="G884">
        <f t="shared" si="27"/>
        <v>0</v>
      </c>
    </row>
    <row r="885" spans="1:7" x14ac:dyDescent="0.2">
      <c r="A885" t="s">
        <v>837</v>
      </c>
      <c r="B885" s="15" t="s">
        <v>1467</v>
      </c>
      <c r="E885" s="20">
        <v>1301080</v>
      </c>
      <c r="F885">
        <f t="shared" si="26"/>
        <v>0</v>
      </c>
      <c r="G885">
        <f t="shared" si="27"/>
        <v>0</v>
      </c>
    </row>
    <row r="886" spans="1:7" x14ac:dyDescent="0.2">
      <c r="A886" t="s">
        <v>837</v>
      </c>
      <c r="B886" s="15" t="s">
        <v>1467</v>
      </c>
      <c r="E886" s="20">
        <v>1301090</v>
      </c>
      <c r="F886">
        <f t="shared" si="26"/>
        <v>0</v>
      </c>
      <c r="G886">
        <f t="shared" si="27"/>
        <v>0</v>
      </c>
    </row>
    <row r="887" spans="1:7" x14ac:dyDescent="0.2">
      <c r="A887" t="s">
        <v>838</v>
      </c>
      <c r="B887" s="15" t="s">
        <v>1467</v>
      </c>
      <c r="E887" s="20">
        <v>1301100</v>
      </c>
      <c r="F887">
        <f t="shared" si="26"/>
        <v>0</v>
      </c>
      <c r="G887">
        <f t="shared" si="27"/>
        <v>0</v>
      </c>
    </row>
    <row r="888" spans="1:7" x14ac:dyDescent="0.2">
      <c r="A888" t="s">
        <v>839</v>
      </c>
      <c r="B888" s="15" t="s">
        <v>1467</v>
      </c>
      <c r="E888" s="20">
        <v>1301110</v>
      </c>
      <c r="F888">
        <f t="shared" si="26"/>
        <v>0</v>
      </c>
      <c r="G888">
        <f t="shared" si="27"/>
        <v>0</v>
      </c>
    </row>
    <row r="889" spans="1:7" x14ac:dyDescent="0.2">
      <c r="A889" t="s">
        <v>840</v>
      </c>
      <c r="B889" s="15" t="s">
        <v>1467</v>
      </c>
      <c r="E889" s="20">
        <v>1301120</v>
      </c>
      <c r="F889">
        <f t="shared" si="26"/>
        <v>0</v>
      </c>
      <c r="G889">
        <f t="shared" si="27"/>
        <v>0</v>
      </c>
    </row>
    <row r="890" spans="1:7" x14ac:dyDescent="0.2">
      <c r="A890" t="s">
        <v>841</v>
      </c>
      <c r="B890" s="15" t="s">
        <v>1467</v>
      </c>
      <c r="E890" s="20">
        <v>1301130</v>
      </c>
      <c r="F890">
        <f t="shared" si="26"/>
        <v>0</v>
      </c>
      <c r="G890">
        <f t="shared" si="27"/>
        <v>0</v>
      </c>
    </row>
    <row r="891" spans="1:7" x14ac:dyDescent="0.2">
      <c r="A891" t="s">
        <v>842</v>
      </c>
      <c r="B891" s="15" t="s">
        <v>1467</v>
      </c>
      <c r="E891" s="20">
        <v>1301140</v>
      </c>
      <c r="F891">
        <f t="shared" si="26"/>
        <v>0</v>
      </c>
      <c r="G891">
        <f t="shared" si="27"/>
        <v>0</v>
      </c>
    </row>
    <row r="892" spans="1:7" x14ac:dyDescent="0.2">
      <c r="A892" t="s">
        <v>842</v>
      </c>
      <c r="B892" s="15" t="s">
        <v>1467</v>
      </c>
      <c r="E892" s="20">
        <v>1301150</v>
      </c>
      <c r="F892">
        <f t="shared" si="26"/>
        <v>0</v>
      </c>
      <c r="G892">
        <f t="shared" si="27"/>
        <v>0</v>
      </c>
    </row>
    <row r="893" spans="1:7" x14ac:dyDescent="0.2">
      <c r="A893" t="s">
        <v>842</v>
      </c>
      <c r="B893" s="15" t="s">
        <v>1467</v>
      </c>
      <c r="E893" s="20">
        <v>1301160</v>
      </c>
      <c r="F893">
        <f t="shared" si="26"/>
        <v>0</v>
      </c>
      <c r="G893">
        <f t="shared" si="27"/>
        <v>0</v>
      </c>
    </row>
    <row r="894" spans="1:7" x14ac:dyDescent="0.2">
      <c r="A894" t="s">
        <v>843</v>
      </c>
      <c r="B894" s="15" t="s">
        <v>1467</v>
      </c>
      <c r="E894" s="20">
        <v>1301170</v>
      </c>
      <c r="F894">
        <f t="shared" si="26"/>
        <v>0</v>
      </c>
      <c r="G894">
        <f t="shared" si="27"/>
        <v>0</v>
      </c>
    </row>
    <row r="895" spans="1:7" x14ac:dyDescent="0.2">
      <c r="A895" t="s">
        <v>843</v>
      </c>
      <c r="B895" s="15" t="s">
        <v>1467</v>
      </c>
      <c r="E895" s="20">
        <v>1301180</v>
      </c>
      <c r="F895">
        <f t="shared" si="26"/>
        <v>0</v>
      </c>
      <c r="G895">
        <f t="shared" si="27"/>
        <v>0</v>
      </c>
    </row>
    <row r="896" spans="1:7" x14ac:dyDescent="0.2">
      <c r="A896" t="s">
        <v>844</v>
      </c>
      <c r="B896" s="15" t="s">
        <v>1467</v>
      </c>
      <c r="E896" s="20">
        <v>1301190</v>
      </c>
      <c r="F896">
        <f t="shared" si="26"/>
        <v>0</v>
      </c>
      <c r="G896">
        <f t="shared" si="27"/>
        <v>0</v>
      </c>
    </row>
    <row r="897" spans="1:7" x14ac:dyDescent="0.2">
      <c r="A897" t="s">
        <v>844</v>
      </c>
      <c r="B897" s="15" t="s">
        <v>1467</v>
      </c>
      <c r="E897" s="20">
        <v>1301200</v>
      </c>
      <c r="F897">
        <f t="shared" si="26"/>
        <v>0</v>
      </c>
      <c r="G897">
        <f t="shared" si="27"/>
        <v>0</v>
      </c>
    </row>
    <row r="898" spans="1:7" x14ac:dyDescent="0.2">
      <c r="A898" t="s">
        <v>844</v>
      </c>
      <c r="B898" s="15" t="s">
        <v>1467</v>
      </c>
      <c r="E898" s="20">
        <v>1301210</v>
      </c>
      <c r="F898">
        <f t="shared" si="26"/>
        <v>0</v>
      </c>
      <c r="G898">
        <f t="shared" si="27"/>
        <v>0</v>
      </c>
    </row>
    <row r="899" spans="1:7" x14ac:dyDescent="0.2">
      <c r="A899" t="s">
        <v>845</v>
      </c>
      <c r="B899" s="15" t="s">
        <v>1467</v>
      </c>
      <c r="E899" s="20">
        <v>1301220</v>
      </c>
      <c r="F899">
        <f t="shared" si="26"/>
        <v>0</v>
      </c>
      <c r="G899">
        <f t="shared" si="27"/>
        <v>0</v>
      </c>
    </row>
    <row r="900" spans="1:7" x14ac:dyDescent="0.2">
      <c r="A900" t="s">
        <v>845</v>
      </c>
      <c r="B900" s="15" t="s">
        <v>1467</v>
      </c>
      <c r="E900" s="20">
        <v>1301230</v>
      </c>
      <c r="F900">
        <f t="shared" ref="F900:F963" si="28">COUNTIFS($A$2:$A$1467,E900,B899:B2364,"Central Puget Sound")</f>
        <v>0</v>
      </c>
      <c r="G900">
        <f t="shared" ref="G900:G963" si="29">IF(F900&gt;0,1,F900)</f>
        <v>0</v>
      </c>
    </row>
    <row r="901" spans="1:7" x14ac:dyDescent="0.2">
      <c r="A901" t="s">
        <v>846</v>
      </c>
      <c r="B901" s="15" t="s">
        <v>1467</v>
      </c>
      <c r="E901" s="20">
        <v>1301240</v>
      </c>
      <c r="F901">
        <f t="shared" si="28"/>
        <v>0</v>
      </c>
      <c r="G901">
        <f t="shared" si="29"/>
        <v>0</v>
      </c>
    </row>
    <row r="902" spans="1:7" x14ac:dyDescent="0.2">
      <c r="A902" t="s">
        <v>846</v>
      </c>
      <c r="B902" s="15" t="s">
        <v>1467</v>
      </c>
      <c r="E902" s="20">
        <v>1301250</v>
      </c>
      <c r="F902">
        <f t="shared" si="28"/>
        <v>0</v>
      </c>
      <c r="G902">
        <f t="shared" si="29"/>
        <v>0</v>
      </c>
    </row>
    <row r="903" spans="1:7" x14ac:dyDescent="0.2">
      <c r="A903" t="s">
        <v>847</v>
      </c>
      <c r="B903" s="15" t="s">
        <v>1467</v>
      </c>
      <c r="E903" s="20">
        <v>1400010</v>
      </c>
      <c r="F903">
        <f t="shared" si="28"/>
        <v>0</v>
      </c>
      <c r="G903">
        <f t="shared" si="29"/>
        <v>0</v>
      </c>
    </row>
    <row r="904" spans="1:7" x14ac:dyDescent="0.2">
      <c r="A904" t="s">
        <v>848</v>
      </c>
      <c r="B904" s="15" t="s">
        <v>1467</v>
      </c>
      <c r="E904" s="20">
        <v>1400020</v>
      </c>
      <c r="F904">
        <f t="shared" si="28"/>
        <v>0</v>
      </c>
      <c r="G904">
        <f t="shared" si="29"/>
        <v>0</v>
      </c>
    </row>
    <row r="905" spans="1:7" x14ac:dyDescent="0.2">
      <c r="A905" t="s">
        <v>848</v>
      </c>
      <c r="B905" s="15" t="s">
        <v>1467</v>
      </c>
      <c r="E905" s="20">
        <v>1400030</v>
      </c>
      <c r="F905">
        <f t="shared" si="28"/>
        <v>0</v>
      </c>
      <c r="G905">
        <f t="shared" si="29"/>
        <v>0</v>
      </c>
    </row>
    <row r="906" spans="1:7" x14ac:dyDescent="0.2">
      <c r="A906" t="s">
        <v>849</v>
      </c>
      <c r="B906" s="15" t="s">
        <v>1467</v>
      </c>
      <c r="E906" s="20">
        <v>1400040</v>
      </c>
      <c r="F906">
        <f t="shared" si="28"/>
        <v>0</v>
      </c>
      <c r="G906">
        <f t="shared" si="29"/>
        <v>0</v>
      </c>
    </row>
    <row r="907" spans="1:7" x14ac:dyDescent="0.2">
      <c r="A907" t="s">
        <v>849</v>
      </c>
      <c r="B907" s="15" t="s">
        <v>1467</v>
      </c>
      <c r="E907" s="20">
        <v>1400050</v>
      </c>
      <c r="F907">
        <f t="shared" si="28"/>
        <v>0</v>
      </c>
      <c r="G907">
        <f t="shared" si="29"/>
        <v>0</v>
      </c>
    </row>
    <row r="908" spans="1:7" x14ac:dyDescent="0.2">
      <c r="A908" t="s">
        <v>850</v>
      </c>
      <c r="B908" s="15" t="s">
        <v>1467</v>
      </c>
      <c r="E908" s="20">
        <v>1400060</v>
      </c>
      <c r="F908">
        <f t="shared" si="28"/>
        <v>0</v>
      </c>
      <c r="G908">
        <f t="shared" si="29"/>
        <v>0</v>
      </c>
    </row>
    <row r="909" spans="1:7" x14ac:dyDescent="0.2">
      <c r="A909" t="s">
        <v>851</v>
      </c>
      <c r="B909" s="15" t="s">
        <v>1273</v>
      </c>
      <c r="E909" s="20">
        <v>1400070</v>
      </c>
      <c r="F909">
        <f t="shared" si="28"/>
        <v>0</v>
      </c>
      <c r="G909">
        <f t="shared" si="29"/>
        <v>0</v>
      </c>
    </row>
    <row r="910" spans="1:7" x14ac:dyDescent="0.2">
      <c r="A910" t="s">
        <v>852</v>
      </c>
      <c r="B910" s="15" t="s">
        <v>1467</v>
      </c>
      <c r="E910" s="20">
        <v>1400080</v>
      </c>
      <c r="F910">
        <f t="shared" si="28"/>
        <v>0</v>
      </c>
      <c r="G910">
        <f t="shared" si="29"/>
        <v>0</v>
      </c>
    </row>
    <row r="911" spans="1:7" x14ac:dyDescent="0.2">
      <c r="A911" t="s">
        <v>852</v>
      </c>
      <c r="B911" s="15" t="s">
        <v>1467</v>
      </c>
      <c r="E911" s="20">
        <v>1400090</v>
      </c>
      <c r="F911">
        <f t="shared" si="28"/>
        <v>0</v>
      </c>
      <c r="G911">
        <f t="shared" si="29"/>
        <v>0</v>
      </c>
    </row>
    <row r="912" spans="1:7" x14ac:dyDescent="0.2">
      <c r="A912" t="s">
        <v>853</v>
      </c>
      <c r="B912" s="15" t="s">
        <v>1273</v>
      </c>
      <c r="E912" s="20">
        <v>1400100</v>
      </c>
      <c r="F912">
        <f t="shared" si="28"/>
        <v>0</v>
      </c>
      <c r="G912">
        <f t="shared" si="29"/>
        <v>0</v>
      </c>
    </row>
    <row r="913" spans="1:7" x14ac:dyDescent="0.2">
      <c r="A913" t="s">
        <v>854</v>
      </c>
      <c r="B913" s="15" t="s">
        <v>1467</v>
      </c>
      <c r="E913" s="20">
        <v>1400110</v>
      </c>
      <c r="F913">
        <f t="shared" si="28"/>
        <v>0</v>
      </c>
      <c r="G913">
        <f t="shared" si="29"/>
        <v>0</v>
      </c>
    </row>
    <row r="914" spans="1:7" x14ac:dyDescent="0.2">
      <c r="A914" t="s">
        <v>854</v>
      </c>
      <c r="B914" s="15" t="s">
        <v>1467</v>
      </c>
      <c r="E914" s="20">
        <v>1400120</v>
      </c>
      <c r="F914">
        <f t="shared" si="28"/>
        <v>0</v>
      </c>
      <c r="G914">
        <f t="shared" si="29"/>
        <v>0</v>
      </c>
    </row>
    <row r="915" spans="1:7" x14ac:dyDescent="0.2">
      <c r="A915" t="s">
        <v>854</v>
      </c>
      <c r="B915" s="15" t="s">
        <v>1467</v>
      </c>
      <c r="E915" s="20">
        <v>1400130</v>
      </c>
      <c r="F915">
        <f t="shared" si="28"/>
        <v>0</v>
      </c>
      <c r="G915">
        <f t="shared" si="29"/>
        <v>0</v>
      </c>
    </row>
    <row r="916" spans="1:7" x14ac:dyDescent="0.2">
      <c r="A916" t="s">
        <v>855</v>
      </c>
      <c r="B916" s="15" t="s">
        <v>1273</v>
      </c>
      <c r="E916" s="20">
        <v>1400140</v>
      </c>
      <c r="F916">
        <f t="shared" si="28"/>
        <v>0</v>
      </c>
      <c r="G916">
        <f t="shared" si="29"/>
        <v>0</v>
      </c>
    </row>
    <row r="917" spans="1:7" x14ac:dyDescent="0.2">
      <c r="A917" t="s">
        <v>856</v>
      </c>
      <c r="B917" s="15" t="s">
        <v>1273</v>
      </c>
      <c r="E917" s="20">
        <v>1400150</v>
      </c>
      <c r="F917">
        <f t="shared" si="28"/>
        <v>0</v>
      </c>
      <c r="G917">
        <f t="shared" si="29"/>
        <v>0</v>
      </c>
    </row>
    <row r="918" spans="1:7" x14ac:dyDescent="0.2">
      <c r="A918" t="s">
        <v>857</v>
      </c>
      <c r="B918" s="15" t="s">
        <v>1273</v>
      </c>
      <c r="E918" s="20">
        <v>1400160</v>
      </c>
      <c r="F918">
        <f t="shared" si="28"/>
        <v>0</v>
      </c>
      <c r="G918">
        <f t="shared" si="29"/>
        <v>0</v>
      </c>
    </row>
    <row r="919" spans="1:7" x14ac:dyDescent="0.2">
      <c r="A919" t="s">
        <v>858</v>
      </c>
      <c r="B919" s="15" t="s">
        <v>1467</v>
      </c>
      <c r="E919" s="20">
        <v>1400170</v>
      </c>
      <c r="F919">
        <f t="shared" si="28"/>
        <v>0</v>
      </c>
      <c r="G919">
        <f t="shared" si="29"/>
        <v>0</v>
      </c>
    </row>
    <row r="920" spans="1:7" x14ac:dyDescent="0.2">
      <c r="A920" t="s">
        <v>858</v>
      </c>
      <c r="B920" s="15" t="s">
        <v>1467</v>
      </c>
      <c r="E920" s="20">
        <v>1400180</v>
      </c>
      <c r="F920">
        <f t="shared" si="28"/>
        <v>0</v>
      </c>
      <c r="G920">
        <f t="shared" si="29"/>
        <v>0</v>
      </c>
    </row>
    <row r="921" spans="1:7" x14ac:dyDescent="0.2">
      <c r="A921" t="s">
        <v>858</v>
      </c>
      <c r="B921" s="15" t="s">
        <v>1467</v>
      </c>
      <c r="E921" s="20">
        <v>1400190</v>
      </c>
      <c r="F921">
        <f t="shared" si="28"/>
        <v>0</v>
      </c>
      <c r="G921">
        <f t="shared" si="29"/>
        <v>0</v>
      </c>
    </row>
    <row r="922" spans="1:7" x14ac:dyDescent="0.2">
      <c r="A922" t="s">
        <v>859</v>
      </c>
      <c r="B922" s="15" t="s">
        <v>1467</v>
      </c>
      <c r="E922" s="20">
        <v>1400200</v>
      </c>
      <c r="F922">
        <f t="shared" si="28"/>
        <v>0</v>
      </c>
      <c r="G922">
        <f t="shared" si="29"/>
        <v>0</v>
      </c>
    </row>
    <row r="923" spans="1:7" x14ac:dyDescent="0.2">
      <c r="A923" t="s">
        <v>860</v>
      </c>
      <c r="B923" s="15" t="s">
        <v>1467</v>
      </c>
      <c r="E923" s="20">
        <v>1400210</v>
      </c>
      <c r="F923">
        <f t="shared" si="28"/>
        <v>0</v>
      </c>
      <c r="G923">
        <f t="shared" si="29"/>
        <v>0</v>
      </c>
    </row>
    <row r="924" spans="1:7" x14ac:dyDescent="0.2">
      <c r="A924" t="s">
        <v>860</v>
      </c>
      <c r="B924" s="15" t="s">
        <v>1467</v>
      </c>
      <c r="E924" s="20">
        <v>1400220</v>
      </c>
      <c r="F924">
        <f t="shared" si="28"/>
        <v>0</v>
      </c>
      <c r="G924">
        <f t="shared" si="29"/>
        <v>0</v>
      </c>
    </row>
    <row r="925" spans="1:7" x14ac:dyDescent="0.2">
      <c r="A925" t="s">
        <v>860</v>
      </c>
      <c r="B925" s="15" t="s">
        <v>1467</v>
      </c>
      <c r="E925" s="20">
        <v>1400230</v>
      </c>
      <c r="F925">
        <f t="shared" si="28"/>
        <v>0</v>
      </c>
      <c r="G925">
        <f t="shared" si="29"/>
        <v>0</v>
      </c>
    </row>
    <row r="926" spans="1:7" x14ac:dyDescent="0.2">
      <c r="A926" t="s">
        <v>860</v>
      </c>
      <c r="B926" s="15" t="s">
        <v>1467</v>
      </c>
      <c r="E926" s="20">
        <v>1400240</v>
      </c>
      <c r="F926">
        <f t="shared" si="28"/>
        <v>0</v>
      </c>
      <c r="G926">
        <f t="shared" si="29"/>
        <v>0</v>
      </c>
    </row>
    <row r="927" spans="1:7" x14ac:dyDescent="0.2">
      <c r="A927" t="s">
        <v>860</v>
      </c>
      <c r="B927" s="15" t="s">
        <v>1467</v>
      </c>
      <c r="E927" s="20">
        <v>1400250</v>
      </c>
      <c r="F927">
        <f t="shared" si="28"/>
        <v>0</v>
      </c>
      <c r="G927">
        <f t="shared" si="29"/>
        <v>0</v>
      </c>
    </row>
    <row r="928" spans="1:7" x14ac:dyDescent="0.2">
      <c r="A928" t="s">
        <v>861</v>
      </c>
      <c r="B928" s="15" t="s">
        <v>1467</v>
      </c>
      <c r="E928" s="20">
        <v>1400260</v>
      </c>
      <c r="F928">
        <f t="shared" si="28"/>
        <v>0</v>
      </c>
      <c r="G928">
        <f t="shared" si="29"/>
        <v>0</v>
      </c>
    </row>
    <row r="929" spans="1:7" x14ac:dyDescent="0.2">
      <c r="A929" t="s">
        <v>861</v>
      </c>
      <c r="B929" s="15" t="s">
        <v>1467</v>
      </c>
      <c r="E929" s="20">
        <v>1400270</v>
      </c>
      <c r="F929">
        <f t="shared" si="28"/>
        <v>0</v>
      </c>
      <c r="G929">
        <f t="shared" si="29"/>
        <v>0</v>
      </c>
    </row>
    <row r="930" spans="1:7" x14ac:dyDescent="0.2">
      <c r="A930" t="s">
        <v>861</v>
      </c>
      <c r="B930" s="15" t="s">
        <v>1467</v>
      </c>
      <c r="E930" s="20">
        <v>1400280</v>
      </c>
      <c r="F930">
        <f t="shared" si="28"/>
        <v>0</v>
      </c>
      <c r="G930">
        <f t="shared" si="29"/>
        <v>0</v>
      </c>
    </row>
    <row r="931" spans="1:7" x14ac:dyDescent="0.2">
      <c r="A931" t="s">
        <v>861</v>
      </c>
      <c r="B931" s="15" t="s">
        <v>1467</v>
      </c>
      <c r="E931" s="20">
        <v>1400290</v>
      </c>
      <c r="F931">
        <f t="shared" si="28"/>
        <v>0</v>
      </c>
      <c r="G931">
        <f t="shared" si="29"/>
        <v>0</v>
      </c>
    </row>
    <row r="932" spans="1:7" x14ac:dyDescent="0.2">
      <c r="A932" t="s">
        <v>861</v>
      </c>
      <c r="B932" s="15" t="s">
        <v>1467</v>
      </c>
      <c r="E932" s="20">
        <v>1400300</v>
      </c>
      <c r="F932">
        <f t="shared" si="28"/>
        <v>0</v>
      </c>
      <c r="G932">
        <f t="shared" si="29"/>
        <v>0</v>
      </c>
    </row>
    <row r="933" spans="1:7" x14ac:dyDescent="0.2">
      <c r="A933" t="s">
        <v>861</v>
      </c>
      <c r="B933" s="15" t="s">
        <v>1467</v>
      </c>
      <c r="E933" s="20">
        <v>1400310</v>
      </c>
      <c r="F933">
        <f t="shared" si="28"/>
        <v>0</v>
      </c>
      <c r="G933">
        <f t="shared" si="29"/>
        <v>0</v>
      </c>
    </row>
    <row r="934" spans="1:7" x14ac:dyDescent="0.2">
      <c r="A934" t="s">
        <v>862</v>
      </c>
      <c r="B934" s="15" t="s">
        <v>1467</v>
      </c>
      <c r="E934" s="20">
        <v>1400320</v>
      </c>
      <c r="F934">
        <f t="shared" si="28"/>
        <v>0</v>
      </c>
      <c r="G934">
        <f t="shared" si="29"/>
        <v>0</v>
      </c>
    </row>
    <row r="935" spans="1:7" x14ac:dyDescent="0.2">
      <c r="A935" t="s">
        <v>862</v>
      </c>
      <c r="B935" s="15" t="s">
        <v>1467</v>
      </c>
      <c r="E935" s="20">
        <v>1400330</v>
      </c>
      <c r="F935">
        <f t="shared" si="28"/>
        <v>0</v>
      </c>
      <c r="G935">
        <f t="shared" si="29"/>
        <v>0</v>
      </c>
    </row>
    <row r="936" spans="1:7" x14ac:dyDescent="0.2">
      <c r="A936" t="s">
        <v>862</v>
      </c>
      <c r="B936" s="15" t="s">
        <v>1467</v>
      </c>
      <c r="E936" s="20">
        <v>1400340</v>
      </c>
      <c r="F936">
        <f t="shared" si="28"/>
        <v>0</v>
      </c>
      <c r="G936">
        <f t="shared" si="29"/>
        <v>0</v>
      </c>
    </row>
    <row r="937" spans="1:7" x14ac:dyDescent="0.2">
      <c r="A937" t="s">
        <v>862</v>
      </c>
      <c r="B937" s="15" t="s">
        <v>1467</v>
      </c>
      <c r="E937" s="20">
        <v>1400350</v>
      </c>
      <c r="F937">
        <f t="shared" si="28"/>
        <v>0</v>
      </c>
      <c r="G937">
        <f t="shared" si="29"/>
        <v>0</v>
      </c>
    </row>
    <row r="938" spans="1:7" x14ac:dyDescent="0.2">
      <c r="A938" t="s">
        <v>862</v>
      </c>
      <c r="B938" s="15" t="s">
        <v>1467</v>
      </c>
      <c r="E938" s="20">
        <v>1400360</v>
      </c>
      <c r="F938">
        <f t="shared" si="28"/>
        <v>0</v>
      </c>
      <c r="G938">
        <f t="shared" si="29"/>
        <v>0</v>
      </c>
    </row>
    <row r="939" spans="1:7" x14ac:dyDescent="0.2">
      <c r="A939" t="s">
        <v>862</v>
      </c>
      <c r="B939" s="15" t="s">
        <v>1467</v>
      </c>
      <c r="E939" s="20">
        <v>1400370</v>
      </c>
      <c r="F939">
        <f t="shared" si="28"/>
        <v>0</v>
      </c>
      <c r="G939">
        <f t="shared" si="29"/>
        <v>0</v>
      </c>
    </row>
    <row r="940" spans="1:7" x14ac:dyDescent="0.2">
      <c r="A940" t="s">
        <v>862</v>
      </c>
      <c r="B940" s="15" t="s">
        <v>1467</v>
      </c>
      <c r="E940" s="20">
        <v>1400380</v>
      </c>
      <c r="F940">
        <f t="shared" si="28"/>
        <v>0</v>
      </c>
      <c r="G940">
        <f t="shared" si="29"/>
        <v>0</v>
      </c>
    </row>
    <row r="941" spans="1:7" x14ac:dyDescent="0.2">
      <c r="A941" t="s">
        <v>863</v>
      </c>
      <c r="B941" s="15" t="s">
        <v>1467</v>
      </c>
      <c r="E941" s="20">
        <v>1400390</v>
      </c>
      <c r="F941">
        <f t="shared" si="28"/>
        <v>0</v>
      </c>
      <c r="G941">
        <f t="shared" si="29"/>
        <v>0</v>
      </c>
    </row>
    <row r="942" spans="1:7" x14ac:dyDescent="0.2">
      <c r="A942" t="s">
        <v>863</v>
      </c>
      <c r="B942" s="15" t="s">
        <v>1467</v>
      </c>
      <c r="E942" s="20">
        <v>1400400</v>
      </c>
      <c r="F942">
        <f t="shared" si="28"/>
        <v>0</v>
      </c>
      <c r="G942">
        <f t="shared" si="29"/>
        <v>0</v>
      </c>
    </row>
    <row r="943" spans="1:7" x14ac:dyDescent="0.2">
      <c r="A943" t="s">
        <v>863</v>
      </c>
      <c r="B943" s="15" t="s">
        <v>1467</v>
      </c>
      <c r="E943" s="20">
        <v>1400410</v>
      </c>
      <c r="F943">
        <f t="shared" si="28"/>
        <v>0</v>
      </c>
      <c r="G943">
        <f t="shared" si="29"/>
        <v>0</v>
      </c>
    </row>
    <row r="944" spans="1:7" x14ac:dyDescent="0.2">
      <c r="A944" t="s">
        <v>863</v>
      </c>
      <c r="B944" s="15" t="s">
        <v>1467</v>
      </c>
      <c r="E944" s="20">
        <v>1400420</v>
      </c>
      <c r="F944">
        <f t="shared" si="28"/>
        <v>0</v>
      </c>
      <c r="G944">
        <f t="shared" si="29"/>
        <v>0</v>
      </c>
    </row>
    <row r="945" spans="1:7" x14ac:dyDescent="0.2">
      <c r="A945" t="s">
        <v>863</v>
      </c>
      <c r="B945" s="15" t="s">
        <v>1467</v>
      </c>
      <c r="E945" s="20">
        <v>1400430</v>
      </c>
      <c r="F945">
        <f t="shared" si="28"/>
        <v>0</v>
      </c>
      <c r="G945">
        <f t="shared" si="29"/>
        <v>0</v>
      </c>
    </row>
    <row r="946" spans="1:7" x14ac:dyDescent="0.2">
      <c r="A946" t="s">
        <v>864</v>
      </c>
      <c r="B946" s="15" t="s">
        <v>1467</v>
      </c>
      <c r="E946" s="20">
        <v>1400440</v>
      </c>
      <c r="F946">
        <f t="shared" si="28"/>
        <v>0</v>
      </c>
      <c r="G946">
        <f t="shared" si="29"/>
        <v>0</v>
      </c>
    </row>
    <row r="947" spans="1:7" x14ac:dyDescent="0.2">
      <c r="A947" t="s">
        <v>864</v>
      </c>
      <c r="B947" s="15" t="s">
        <v>1467</v>
      </c>
      <c r="E947" s="20">
        <v>1400450</v>
      </c>
      <c r="F947">
        <f t="shared" si="28"/>
        <v>0</v>
      </c>
      <c r="G947">
        <f t="shared" si="29"/>
        <v>0</v>
      </c>
    </row>
    <row r="948" spans="1:7" x14ac:dyDescent="0.2">
      <c r="A948" t="s">
        <v>864</v>
      </c>
      <c r="B948" s="15" t="s">
        <v>1467</v>
      </c>
      <c r="E948" s="20">
        <v>1400460</v>
      </c>
      <c r="F948">
        <f t="shared" si="28"/>
        <v>0</v>
      </c>
      <c r="G948">
        <f t="shared" si="29"/>
        <v>0</v>
      </c>
    </row>
    <row r="949" spans="1:7" x14ac:dyDescent="0.2">
      <c r="A949" t="s">
        <v>865</v>
      </c>
      <c r="B949" s="15" t="s">
        <v>1467</v>
      </c>
      <c r="E949" s="20">
        <v>1400470</v>
      </c>
      <c r="F949">
        <f t="shared" si="28"/>
        <v>0</v>
      </c>
      <c r="G949">
        <f t="shared" si="29"/>
        <v>0</v>
      </c>
    </row>
    <row r="950" spans="1:7" x14ac:dyDescent="0.2">
      <c r="A950" t="s">
        <v>865</v>
      </c>
      <c r="B950" s="15" t="s">
        <v>1467</v>
      </c>
      <c r="E950" s="20">
        <v>1400480</v>
      </c>
      <c r="F950">
        <f t="shared" si="28"/>
        <v>0</v>
      </c>
      <c r="G950">
        <f t="shared" si="29"/>
        <v>0</v>
      </c>
    </row>
    <row r="951" spans="1:7" x14ac:dyDescent="0.2">
      <c r="A951" t="s">
        <v>865</v>
      </c>
      <c r="B951" s="15" t="s">
        <v>1467</v>
      </c>
      <c r="E951" s="20">
        <v>1400490</v>
      </c>
      <c r="F951">
        <f t="shared" si="28"/>
        <v>0</v>
      </c>
      <c r="G951">
        <f t="shared" si="29"/>
        <v>0</v>
      </c>
    </row>
    <row r="952" spans="1:7" x14ac:dyDescent="0.2">
      <c r="A952" t="s">
        <v>866</v>
      </c>
      <c r="B952" s="15" t="s">
        <v>1467</v>
      </c>
      <c r="E952" s="20">
        <v>1400500</v>
      </c>
      <c r="F952">
        <f t="shared" si="28"/>
        <v>0</v>
      </c>
      <c r="G952">
        <f t="shared" si="29"/>
        <v>0</v>
      </c>
    </row>
    <row r="953" spans="1:7" x14ac:dyDescent="0.2">
      <c r="A953" t="s">
        <v>866</v>
      </c>
      <c r="B953" s="15" t="s">
        <v>1467</v>
      </c>
      <c r="E953" s="20">
        <v>1400510</v>
      </c>
      <c r="F953">
        <f t="shared" si="28"/>
        <v>0</v>
      </c>
      <c r="G953">
        <f t="shared" si="29"/>
        <v>0</v>
      </c>
    </row>
    <row r="954" spans="1:7" x14ac:dyDescent="0.2">
      <c r="A954" t="s">
        <v>866</v>
      </c>
      <c r="B954" s="15" t="s">
        <v>1467</v>
      </c>
      <c r="E954" s="20">
        <v>1400520</v>
      </c>
      <c r="F954">
        <f t="shared" si="28"/>
        <v>0</v>
      </c>
      <c r="G954">
        <f t="shared" si="29"/>
        <v>0</v>
      </c>
    </row>
    <row r="955" spans="1:7" x14ac:dyDescent="0.2">
      <c r="A955" t="s">
        <v>866</v>
      </c>
      <c r="B955" s="15" t="s">
        <v>1467</v>
      </c>
      <c r="E955" s="20">
        <v>1400530</v>
      </c>
      <c r="F955">
        <f t="shared" si="28"/>
        <v>0</v>
      </c>
      <c r="G955">
        <f t="shared" si="29"/>
        <v>0</v>
      </c>
    </row>
    <row r="956" spans="1:7" x14ac:dyDescent="0.2">
      <c r="A956" t="s">
        <v>866</v>
      </c>
      <c r="B956" s="15" t="s">
        <v>1467</v>
      </c>
      <c r="E956" s="20">
        <v>1400540</v>
      </c>
      <c r="F956">
        <f t="shared" si="28"/>
        <v>0</v>
      </c>
      <c r="G956">
        <f t="shared" si="29"/>
        <v>0</v>
      </c>
    </row>
    <row r="957" spans="1:7" x14ac:dyDescent="0.2">
      <c r="A957" t="s">
        <v>867</v>
      </c>
      <c r="B957" s="15" t="s">
        <v>1467</v>
      </c>
      <c r="E957" s="20">
        <v>1400550</v>
      </c>
      <c r="F957">
        <f t="shared" si="28"/>
        <v>0</v>
      </c>
      <c r="G957">
        <f t="shared" si="29"/>
        <v>0</v>
      </c>
    </row>
    <row r="958" spans="1:7" x14ac:dyDescent="0.2">
      <c r="A958" t="s">
        <v>867</v>
      </c>
      <c r="B958" s="15" t="s">
        <v>1467</v>
      </c>
      <c r="E958" s="20">
        <v>1400560</v>
      </c>
      <c r="F958">
        <f t="shared" si="28"/>
        <v>0</v>
      </c>
      <c r="G958">
        <f t="shared" si="29"/>
        <v>0</v>
      </c>
    </row>
    <row r="959" spans="1:7" x14ac:dyDescent="0.2">
      <c r="A959" t="s">
        <v>867</v>
      </c>
      <c r="B959" s="15" t="s">
        <v>1467</v>
      </c>
      <c r="E959" s="20">
        <v>1400570</v>
      </c>
      <c r="F959">
        <f t="shared" si="28"/>
        <v>0</v>
      </c>
      <c r="G959">
        <f t="shared" si="29"/>
        <v>0</v>
      </c>
    </row>
    <row r="960" spans="1:7" x14ac:dyDescent="0.2">
      <c r="A960" t="s">
        <v>867</v>
      </c>
      <c r="B960" s="15" t="s">
        <v>1467</v>
      </c>
      <c r="E960" s="20">
        <v>1400580</v>
      </c>
      <c r="F960">
        <f t="shared" si="28"/>
        <v>0</v>
      </c>
      <c r="G960">
        <f t="shared" si="29"/>
        <v>0</v>
      </c>
    </row>
    <row r="961" spans="1:7" x14ac:dyDescent="0.2">
      <c r="A961" t="s">
        <v>867</v>
      </c>
      <c r="B961" s="15" t="s">
        <v>1467</v>
      </c>
      <c r="E961" s="20">
        <v>1400590</v>
      </c>
      <c r="F961">
        <f t="shared" si="28"/>
        <v>0</v>
      </c>
      <c r="G961">
        <f t="shared" si="29"/>
        <v>0</v>
      </c>
    </row>
    <row r="962" spans="1:7" x14ac:dyDescent="0.2">
      <c r="A962" t="s">
        <v>868</v>
      </c>
      <c r="B962" s="15" t="s">
        <v>1467</v>
      </c>
      <c r="E962" s="20">
        <v>1400600</v>
      </c>
      <c r="F962">
        <f t="shared" si="28"/>
        <v>0</v>
      </c>
      <c r="G962">
        <f t="shared" si="29"/>
        <v>0</v>
      </c>
    </row>
    <row r="963" spans="1:7" x14ac:dyDescent="0.2">
      <c r="A963" t="s">
        <v>868</v>
      </c>
      <c r="B963" s="15" t="s">
        <v>1467</v>
      </c>
      <c r="E963" s="20">
        <v>1400610</v>
      </c>
      <c r="F963">
        <f t="shared" si="28"/>
        <v>0</v>
      </c>
      <c r="G963">
        <f t="shared" si="29"/>
        <v>0</v>
      </c>
    </row>
    <row r="964" spans="1:7" x14ac:dyDescent="0.2">
      <c r="A964" t="s">
        <v>868</v>
      </c>
      <c r="B964" s="15" t="s">
        <v>1467</v>
      </c>
      <c r="E964" s="20">
        <v>1400620</v>
      </c>
      <c r="F964">
        <f t="shared" ref="F964:F1027" si="30">COUNTIFS($A$2:$A$1467,E964,B963:B2428,"Central Puget Sound")</f>
        <v>0</v>
      </c>
      <c r="G964">
        <f t="shared" ref="G964:G1027" si="31">IF(F964&gt;0,1,F964)</f>
        <v>0</v>
      </c>
    </row>
    <row r="965" spans="1:7" x14ac:dyDescent="0.2">
      <c r="A965" t="s">
        <v>869</v>
      </c>
      <c r="B965" s="15" t="s">
        <v>1467</v>
      </c>
      <c r="E965" s="20">
        <v>1400630</v>
      </c>
      <c r="F965">
        <f t="shared" si="30"/>
        <v>0</v>
      </c>
      <c r="G965">
        <f t="shared" si="31"/>
        <v>0</v>
      </c>
    </row>
    <row r="966" spans="1:7" x14ac:dyDescent="0.2">
      <c r="A966" t="s">
        <v>870</v>
      </c>
      <c r="B966" s="15" t="s">
        <v>1467</v>
      </c>
      <c r="E966" s="20">
        <v>1400640</v>
      </c>
      <c r="F966">
        <f t="shared" si="30"/>
        <v>0</v>
      </c>
      <c r="G966">
        <f t="shared" si="31"/>
        <v>0</v>
      </c>
    </row>
    <row r="967" spans="1:7" x14ac:dyDescent="0.2">
      <c r="A967" t="s">
        <v>870</v>
      </c>
      <c r="B967" s="15" t="s">
        <v>1467</v>
      </c>
      <c r="E967" s="20">
        <v>1400650</v>
      </c>
      <c r="F967">
        <f t="shared" si="30"/>
        <v>0</v>
      </c>
      <c r="G967">
        <f t="shared" si="31"/>
        <v>0</v>
      </c>
    </row>
    <row r="968" spans="1:7" x14ac:dyDescent="0.2">
      <c r="A968" t="s">
        <v>871</v>
      </c>
      <c r="B968" s="15" t="s">
        <v>1273</v>
      </c>
      <c r="E968" s="20">
        <v>1400660</v>
      </c>
      <c r="F968">
        <f t="shared" si="30"/>
        <v>0</v>
      </c>
      <c r="G968">
        <f t="shared" si="31"/>
        <v>0</v>
      </c>
    </row>
    <row r="969" spans="1:7" x14ac:dyDescent="0.2">
      <c r="A969" t="s">
        <v>872</v>
      </c>
      <c r="B969" s="15" t="s">
        <v>1467</v>
      </c>
      <c r="E969" s="20">
        <v>1400670</v>
      </c>
      <c r="F969">
        <f t="shared" si="30"/>
        <v>0</v>
      </c>
      <c r="G969">
        <f t="shared" si="31"/>
        <v>0</v>
      </c>
    </row>
    <row r="970" spans="1:7" x14ac:dyDescent="0.2">
      <c r="A970" t="s">
        <v>873</v>
      </c>
      <c r="B970" s="15" t="s">
        <v>1467</v>
      </c>
      <c r="E970" s="20">
        <v>1400680</v>
      </c>
      <c r="F970">
        <f t="shared" si="30"/>
        <v>0</v>
      </c>
      <c r="G970">
        <f t="shared" si="31"/>
        <v>0</v>
      </c>
    </row>
    <row r="971" spans="1:7" x14ac:dyDescent="0.2">
      <c r="A971" t="s">
        <v>874</v>
      </c>
      <c r="B971" s="15" t="s">
        <v>1467</v>
      </c>
      <c r="E971" s="20">
        <v>1400690</v>
      </c>
      <c r="F971">
        <f t="shared" si="30"/>
        <v>0</v>
      </c>
      <c r="G971">
        <f t="shared" si="31"/>
        <v>0</v>
      </c>
    </row>
    <row r="972" spans="1:7" x14ac:dyDescent="0.2">
      <c r="A972" t="s">
        <v>875</v>
      </c>
      <c r="B972" s="15" t="s">
        <v>1467</v>
      </c>
      <c r="E972" s="20">
        <v>1400700</v>
      </c>
      <c r="F972">
        <f t="shared" si="30"/>
        <v>0</v>
      </c>
      <c r="G972">
        <f t="shared" si="31"/>
        <v>0</v>
      </c>
    </row>
    <row r="973" spans="1:7" x14ac:dyDescent="0.2">
      <c r="A973" t="s">
        <v>875</v>
      </c>
      <c r="B973" s="15" t="s">
        <v>1467</v>
      </c>
      <c r="E973" s="20">
        <v>1400710</v>
      </c>
      <c r="F973">
        <f t="shared" si="30"/>
        <v>0</v>
      </c>
      <c r="G973">
        <f t="shared" si="31"/>
        <v>0</v>
      </c>
    </row>
    <row r="974" spans="1:7" x14ac:dyDescent="0.2">
      <c r="A974" t="s">
        <v>875</v>
      </c>
      <c r="B974" s="15" t="s">
        <v>1467</v>
      </c>
      <c r="E974" s="20">
        <v>1400720</v>
      </c>
      <c r="F974">
        <f t="shared" si="30"/>
        <v>0</v>
      </c>
      <c r="G974">
        <f t="shared" si="31"/>
        <v>0</v>
      </c>
    </row>
    <row r="975" spans="1:7" x14ac:dyDescent="0.2">
      <c r="A975" t="s">
        <v>875</v>
      </c>
      <c r="B975" s="15" t="s">
        <v>1467</v>
      </c>
      <c r="E975" s="20">
        <v>1400730</v>
      </c>
      <c r="F975">
        <f t="shared" si="30"/>
        <v>0</v>
      </c>
      <c r="G975">
        <f t="shared" si="31"/>
        <v>0</v>
      </c>
    </row>
    <row r="976" spans="1:7" x14ac:dyDescent="0.2">
      <c r="A976" t="s">
        <v>875</v>
      </c>
      <c r="B976" s="15" t="s">
        <v>1467</v>
      </c>
      <c r="E976" s="20">
        <v>1400740</v>
      </c>
      <c r="F976">
        <f t="shared" si="30"/>
        <v>0</v>
      </c>
      <c r="G976">
        <f t="shared" si="31"/>
        <v>0</v>
      </c>
    </row>
    <row r="977" spans="1:7" x14ac:dyDescent="0.2">
      <c r="A977" t="s">
        <v>875</v>
      </c>
      <c r="B977" s="15" t="s">
        <v>1467</v>
      </c>
      <c r="E977" s="20">
        <v>1400750</v>
      </c>
      <c r="F977">
        <f t="shared" si="30"/>
        <v>0</v>
      </c>
      <c r="G977">
        <f t="shared" si="31"/>
        <v>0</v>
      </c>
    </row>
    <row r="978" spans="1:7" x14ac:dyDescent="0.2">
      <c r="A978" t="s">
        <v>876</v>
      </c>
      <c r="B978" s="15" t="s">
        <v>1467</v>
      </c>
      <c r="E978" s="20">
        <v>1400760</v>
      </c>
      <c r="F978">
        <f t="shared" si="30"/>
        <v>0</v>
      </c>
      <c r="G978">
        <f t="shared" si="31"/>
        <v>0</v>
      </c>
    </row>
    <row r="979" spans="1:7" x14ac:dyDescent="0.2">
      <c r="A979" t="s">
        <v>876</v>
      </c>
      <c r="B979" s="15" t="s">
        <v>1467</v>
      </c>
      <c r="E979" s="20">
        <v>1400770</v>
      </c>
      <c r="F979">
        <f t="shared" si="30"/>
        <v>0</v>
      </c>
      <c r="G979">
        <f t="shared" si="31"/>
        <v>0</v>
      </c>
    </row>
    <row r="980" spans="1:7" x14ac:dyDescent="0.2">
      <c r="A980" t="s">
        <v>877</v>
      </c>
      <c r="B980" s="15" t="s">
        <v>1467</v>
      </c>
      <c r="E980" s="20">
        <v>1400780</v>
      </c>
      <c r="F980">
        <f t="shared" si="30"/>
        <v>0</v>
      </c>
      <c r="G980">
        <f t="shared" si="31"/>
        <v>0</v>
      </c>
    </row>
    <row r="981" spans="1:7" x14ac:dyDescent="0.2">
      <c r="A981" t="s">
        <v>878</v>
      </c>
      <c r="B981" s="15" t="s">
        <v>1467</v>
      </c>
      <c r="E981" s="20">
        <v>1400790</v>
      </c>
      <c r="F981">
        <f t="shared" si="30"/>
        <v>0</v>
      </c>
      <c r="G981">
        <f t="shared" si="31"/>
        <v>0</v>
      </c>
    </row>
    <row r="982" spans="1:7" x14ac:dyDescent="0.2">
      <c r="A982" t="s">
        <v>878</v>
      </c>
      <c r="B982" s="15" t="s">
        <v>1467</v>
      </c>
      <c r="E982" s="20">
        <v>1400800</v>
      </c>
      <c r="F982">
        <f t="shared" si="30"/>
        <v>0</v>
      </c>
      <c r="G982">
        <f t="shared" si="31"/>
        <v>0</v>
      </c>
    </row>
    <row r="983" spans="1:7" x14ac:dyDescent="0.2">
      <c r="A983" t="s">
        <v>878</v>
      </c>
      <c r="B983" s="15" t="s">
        <v>1467</v>
      </c>
      <c r="E983" s="20">
        <v>1400810</v>
      </c>
      <c r="F983">
        <f t="shared" si="30"/>
        <v>0</v>
      </c>
      <c r="G983">
        <f t="shared" si="31"/>
        <v>0</v>
      </c>
    </row>
    <row r="984" spans="1:7" x14ac:dyDescent="0.2">
      <c r="A984" t="s">
        <v>879</v>
      </c>
      <c r="B984" s="15" t="s">
        <v>1467</v>
      </c>
      <c r="E984" s="20">
        <v>1400820</v>
      </c>
      <c r="F984">
        <f t="shared" si="30"/>
        <v>0</v>
      </c>
      <c r="G984">
        <f t="shared" si="31"/>
        <v>0</v>
      </c>
    </row>
    <row r="985" spans="1:7" x14ac:dyDescent="0.2">
      <c r="A985" t="s">
        <v>879</v>
      </c>
      <c r="B985" s="15" t="s">
        <v>1467</v>
      </c>
      <c r="E985" s="20">
        <v>1400830</v>
      </c>
      <c r="F985">
        <f t="shared" si="30"/>
        <v>0</v>
      </c>
      <c r="G985">
        <f t="shared" si="31"/>
        <v>0</v>
      </c>
    </row>
    <row r="986" spans="1:7" x14ac:dyDescent="0.2">
      <c r="A986" t="s">
        <v>879</v>
      </c>
      <c r="B986" s="15" t="s">
        <v>1467</v>
      </c>
      <c r="E986" s="20">
        <v>1400840</v>
      </c>
      <c r="F986">
        <f t="shared" si="30"/>
        <v>0</v>
      </c>
      <c r="G986">
        <f t="shared" si="31"/>
        <v>0</v>
      </c>
    </row>
    <row r="987" spans="1:7" x14ac:dyDescent="0.2">
      <c r="A987" t="s">
        <v>879</v>
      </c>
      <c r="B987" s="15" t="s">
        <v>1467</v>
      </c>
      <c r="E987" s="20">
        <v>1400850</v>
      </c>
      <c r="F987">
        <f t="shared" si="30"/>
        <v>0</v>
      </c>
      <c r="G987">
        <f t="shared" si="31"/>
        <v>0</v>
      </c>
    </row>
    <row r="988" spans="1:7" x14ac:dyDescent="0.2">
      <c r="A988" t="s">
        <v>879</v>
      </c>
      <c r="B988" s="15" t="s">
        <v>1467</v>
      </c>
      <c r="E988" s="20">
        <v>1400860</v>
      </c>
      <c r="F988">
        <f t="shared" si="30"/>
        <v>0</v>
      </c>
      <c r="G988">
        <f t="shared" si="31"/>
        <v>0</v>
      </c>
    </row>
    <row r="989" spans="1:7" x14ac:dyDescent="0.2">
      <c r="A989" t="s">
        <v>879</v>
      </c>
      <c r="B989" s="15" t="s">
        <v>1467</v>
      </c>
      <c r="E989" s="20">
        <v>1400870</v>
      </c>
      <c r="F989">
        <f t="shared" si="30"/>
        <v>0</v>
      </c>
      <c r="G989">
        <f t="shared" si="31"/>
        <v>0</v>
      </c>
    </row>
    <row r="990" spans="1:7" x14ac:dyDescent="0.2">
      <c r="A990" t="s">
        <v>879</v>
      </c>
      <c r="B990" s="15" t="s">
        <v>1467</v>
      </c>
      <c r="E990" s="20">
        <v>1400880</v>
      </c>
      <c r="F990">
        <f t="shared" si="30"/>
        <v>0</v>
      </c>
      <c r="G990">
        <f t="shared" si="31"/>
        <v>0</v>
      </c>
    </row>
    <row r="991" spans="1:7" x14ac:dyDescent="0.2">
      <c r="A991" t="s">
        <v>880</v>
      </c>
      <c r="B991" s="15" t="s">
        <v>1467</v>
      </c>
      <c r="E991" s="20">
        <v>1400890</v>
      </c>
      <c r="F991">
        <f t="shared" si="30"/>
        <v>0</v>
      </c>
      <c r="G991">
        <f t="shared" si="31"/>
        <v>0</v>
      </c>
    </row>
    <row r="992" spans="1:7" x14ac:dyDescent="0.2">
      <c r="A992" t="s">
        <v>880</v>
      </c>
      <c r="B992" s="15" t="s">
        <v>1467</v>
      </c>
      <c r="E992" s="20">
        <v>1400900</v>
      </c>
      <c r="F992">
        <f t="shared" si="30"/>
        <v>0</v>
      </c>
      <c r="G992">
        <f t="shared" si="31"/>
        <v>0</v>
      </c>
    </row>
    <row r="993" spans="1:7" x14ac:dyDescent="0.2">
      <c r="A993" t="s">
        <v>880</v>
      </c>
      <c r="B993" s="15" t="s">
        <v>1467</v>
      </c>
      <c r="E993" s="20">
        <v>1400910</v>
      </c>
      <c r="F993">
        <f t="shared" si="30"/>
        <v>0</v>
      </c>
      <c r="G993">
        <f t="shared" si="31"/>
        <v>0</v>
      </c>
    </row>
    <row r="994" spans="1:7" x14ac:dyDescent="0.2">
      <c r="A994" t="s">
        <v>881</v>
      </c>
      <c r="B994" s="15" t="s">
        <v>1467</v>
      </c>
      <c r="E994" s="20">
        <v>1400920</v>
      </c>
      <c r="F994">
        <f t="shared" si="30"/>
        <v>0</v>
      </c>
      <c r="G994">
        <f t="shared" si="31"/>
        <v>0</v>
      </c>
    </row>
    <row r="995" spans="1:7" x14ac:dyDescent="0.2">
      <c r="A995" t="s">
        <v>881</v>
      </c>
      <c r="B995" s="15" t="s">
        <v>1467</v>
      </c>
      <c r="E995" s="20">
        <v>1400930</v>
      </c>
      <c r="F995">
        <f t="shared" si="30"/>
        <v>0</v>
      </c>
      <c r="G995">
        <f t="shared" si="31"/>
        <v>0</v>
      </c>
    </row>
    <row r="996" spans="1:7" x14ac:dyDescent="0.2">
      <c r="A996" t="s">
        <v>881</v>
      </c>
      <c r="B996" s="15" t="s">
        <v>1467</v>
      </c>
      <c r="E996" s="20">
        <v>1400940</v>
      </c>
      <c r="F996">
        <f t="shared" si="30"/>
        <v>0</v>
      </c>
      <c r="G996">
        <f t="shared" si="31"/>
        <v>0</v>
      </c>
    </row>
    <row r="997" spans="1:7" x14ac:dyDescent="0.2">
      <c r="A997" t="s">
        <v>881</v>
      </c>
      <c r="B997" s="15" t="s">
        <v>1467</v>
      </c>
      <c r="E997" s="20">
        <v>1400950</v>
      </c>
      <c r="F997">
        <f t="shared" si="30"/>
        <v>0</v>
      </c>
      <c r="G997">
        <f t="shared" si="31"/>
        <v>0</v>
      </c>
    </row>
    <row r="998" spans="1:7" x14ac:dyDescent="0.2">
      <c r="A998" t="s">
        <v>881</v>
      </c>
      <c r="B998" s="15" t="s">
        <v>1467</v>
      </c>
      <c r="E998" s="20">
        <v>1400960</v>
      </c>
      <c r="F998">
        <f t="shared" si="30"/>
        <v>0</v>
      </c>
      <c r="G998">
        <f t="shared" si="31"/>
        <v>0</v>
      </c>
    </row>
    <row r="999" spans="1:7" x14ac:dyDescent="0.2">
      <c r="A999" t="s">
        <v>882</v>
      </c>
      <c r="B999" s="15" t="s">
        <v>1467</v>
      </c>
      <c r="E999" s="20">
        <v>1400970</v>
      </c>
      <c r="F999">
        <f t="shared" si="30"/>
        <v>0</v>
      </c>
      <c r="G999">
        <f t="shared" si="31"/>
        <v>0</v>
      </c>
    </row>
    <row r="1000" spans="1:7" x14ac:dyDescent="0.2">
      <c r="A1000" t="s">
        <v>882</v>
      </c>
      <c r="B1000" s="15" t="s">
        <v>1467</v>
      </c>
      <c r="E1000" s="20">
        <v>1400980</v>
      </c>
      <c r="F1000">
        <f t="shared" si="30"/>
        <v>0</v>
      </c>
      <c r="G1000">
        <f t="shared" si="31"/>
        <v>0</v>
      </c>
    </row>
    <row r="1001" spans="1:7" x14ac:dyDescent="0.2">
      <c r="A1001" t="s">
        <v>882</v>
      </c>
      <c r="B1001" s="15" t="s">
        <v>1467</v>
      </c>
      <c r="E1001" s="20">
        <v>1400990</v>
      </c>
      <c r="F1001">
        <f t="shared" si="30"/>
        <v>0</v>
      </c>
      <c r="G1001">
        <f t="shared" si="31"/>
        <v>0</v>
      </c>
    </row>
    <row r="1002" spans="1:7" x14ac:dyDescent="0.2">
      <c r="A1002" t="s">
        <v>883</v>
      </c>
      <c r="B1002" s="15" t="s">
        <v>1467</v>
      </c>
      <c r="E1002" s="20">
        <v>1401000</v>
      </c>
      <c r="F1002">
        <f t="shared" si="30"/>
        <v>0</v>
      </c>
      <c r="G1002">
        <f t="shared" si="31"/>
        <v>0</v>
      </c>
    </row>
    <row r="1003" spans="1:7" x14ac:dyDescent="0.2">
      <c r="A1003" t="s">
        <v>883</v>
      </c>
      <c r="B1003" s="15" t="s">
        <v>1467</v>
      </c>
      <c r="E1003" s="20">
        <v>1401010</v>
      </c>
      <c r="F1003">
        <f t="shared" si="30"/>
        <v>0</v>
      </c>
      <c r="G1003">
        <f t="shared" si="31"/>
        <v>0</v>
      </c>
    </row>
    <row r="1004" spans="1:7" x14ac:dyDescent="0.2">
      <c r="A1004" t="s">
        <v>883</v>
      </c>
      <c r="B1004" s="15" t="s">
        <v>1467</v>
      </c>
      <c r="E1004" s="20">
        <v>1401020</v>
      </c>
      <c r="F1004">
        <f t="shared" si="30"/>
        <v>0</v>
      </c>
      <c r="G1004">
        <f t="shared" si="31"/>
        <v>0</v>
      </c>
    </row>
    <row r="1005" spans="1:7" x14ac:dyDescent="0.2">
      <c r="A1005" t="s">
        <v>883</v>
      </c>
      <c r="B1005" s="15" t="s">
        <v>1467</v>
      </c>
      <c r="E1005" s="20">
        <v>1401030</v>
      </c>
      <c r="F1005">
        <f t="shared" si="30"/>
        <v>0</v>
      </c>
      <c r="G1005">
        <f t="shared" si="31"/>
        <v>0</v>
      </c>
    </row>
    <row r="1006" spans="1:7" x14ac:dyDescent="0.2">
      <c r="A1006" t="s">
        <v>883</v>
      </c>
      <c r="B1006" s="15" t="s">
        <v>1467</v>
      </c>
      <c r="E1006" s="20">
        <v>1401040</v>
      </c>
      <c r="F1006">
        <f t="shared" si="30"/>
        <v>0</v>
      </c>
      <c r="G1006">
        <f t="shared" si="31"/>
        <v>0</v>
      </c>
    </row>
    <row r="1007" spans="1:7" x14ac:dyDescent="0.2">
      <c r="A1007" t="s">
        <v>884</v>
      </c>
      <c r="B1007" s="15" t="s">
        <v>1467</v>
      </c>
      <c r="E1007" s="20">
        <v>1401050</v>
      </c>
      <c r="F1007">
        <f t="shared" si="30"/>
        <v>0</v>
      </c>
      <c r="G1007">
        <f t="shared" si="31"/>
        <v>0</v>
      </c>
    </row>
    <row r="1008" spans="1:7" x14ac:dyDescent="0.2">
      <c r="A1008" t="s">
        <v>884</v>
      </c>
      <c r="B1008" s="15" t="s">
        <v>1467</v>
      </c>
      <c r="E1008" s="20">
        <v>1401060</v>
      </c>
      <c r="F1008">
        <f t="shared" si="30"/>
        <v>0</v>
      </c>
      <c r="G1008">
        <f t="shared" si="31"/>
        <v>0</v>
      </c>
    </row>
    <row r="1009" spans="1:7" x14ac:dyDescent="0.2">
      <c r="A1009" t="s">
        <v>884</v>
      </c>
      <c r="B1009" s="15" t="s">
        <v>1467</v>
      </c>
      <c r="E1009" s="20">
        <v>1401070</v>
      </c>
      <c r="F1009">
        <f t="shared" si="30"/>
        <v>0</v>
      </c>
      <c r="G1009">
        <f t="shared" si="31"/>
        <v>0</v>
      </c>
    </row>
    <row r="1010" spans="1:7" x14ac:dyDescent="0.2">
      <c r="A1010" t="s">
        <v>885</v>
      </c>
      <c r="B1010" s="15" t="s">
        <v>1467</v>
      </c>
      <c r="E1010" s="20">
        <v>1401080</v>
      </c>
      <c r="F1010">
        <f t="shared" si="30"/>
        <v>0</v>
      </c>
      <c r="G1010">
        <f t="shared" si="31"/>
        <v>0</v>
      </c>
    </row>
    <row r="1011" spans="1:7" x14ac:dyDescent="0.2">
      <c r="A1011" t="s">
        <v>885</v>
      </c>
      <c r="B1011" s="15" t="s">
        <v>1467</v>
      </c>
      <c r="E1011" s="20">
        <v>1401090</v>
      </c>
      <c r="F1011">
        <f t="shared" si="30"/>
        <v>0</v>
      </c>
      <c r="G1011">
        <f t="shared" si="31"/>
        <v>0</v>
      </c>
    </row>
    <row r="1012" spans="1:7" x14ac:dyDescent="0.2">
      <c r="A1012" t="s">
        <v>885</v>
      </c>
      <c r="B1012" s="15" t="s">
        <v>1467</v>
      </c>
      <c r="E1012" s="20">
        <v>1401100</v>
      </c>
      <c r="F1012">
        <f t="shared" si="30"/>
        <v>0</v>
      </c>
      <c r="G1012">
        <f t="shared" si="31"/>
        <v>0</v>
      </c>
    </row>
    <row r="1013" spans="1:7" x14ac:dyDescent="0.2">
      <c r="A1013" t="s">
        <v>885</v>
      </c>
      <c r="B1013" s="15" t="s">
        <v>1467</v>
      </c>
      <c r="E1013" s="20">
        <v>1401110</v>
      </c>
      <c r="F1013">
        <f t="shared" si="30"/>
        <v>0</v>
      </c>
      <c r="G1013">
        <f t="shared" si="31"/>
        <v>0</v>
      </c>
    </row>
    <row r="1014" spans="1:7" x14ac:dyDescent="0.2">
      <c r="A1014" t="s">
        <v>886</v>
      </c>
      <c r="B1014" s="15" t="s">
        <v>1467</v>
      </c>
      <c r="E1014" s="20">
        <v>1401120</v>
      </c>
      <c r="F1014">
        <f t="shared" si="30"/>
        <v>0</v>
      </c>
      <c r="G1014">
        <f t="shared" si="31"/>
        <v>0</v>
      </c>
    </row>
    <row r="1015" spans="1:7" x14ac:dyDescent="0.2">
      <c r="A1015" t="s">
        <v>886</v>
      </c>
      <c r="B1015" s="15" t="s">
        <v>1467</v>
      </c>
      <c r="E1015" s="20">
        <v>1401130</v>
      </c>
      <c r="F1015">
        <f t="shared" si="30"/>
        <v>0</v>
      </c>
      <c r="G1015">
        <f t="shared" si="31"/>
        <v>0</v>
      </c>
    </row>
    <row r="1016" spans="1:7" x14ac:dyDescent="0.2">
      <c r="A1016" t="s">
        <v>886</v>
      </c>
      <c r="B1016" s="15" t="s">
        <v>1467</v>
      </c>
      <c r="E1016" s="20">
        <v>1401140</v>
      </c>
      <c r="F1016">
        <f t="shared" si="30"/>
        <v>0</v>
      </c>
      <c r="G1016">
        <f t="shared" si="31"/>
        <v>0</v>
      </c>
    </row>
    <row r="1017" spans="1:7" x14ac:dyDescent="0.2">
      <c r="A1017" t="s">
        <v>887</v>
      </c>
      <c r="B1017" s="15" t="s">
        <v>1467</v>
      </c>
      <c r="E1017" s="20">
        <v>1401150</v>
      </c>
      <c r="F1017">
        <f t="shared" si="30"/>
        <v>0</v>
      </c>
      <c r="G1017">
        <f t="shared" si="31"/>
        <v>0</v>
      </c>
    </row>
    <row r="1018" spans="1:7" x14ac:dyDescent="0.2">
      <c r="A1018" t="s">
        <v>887</v>
      </c>
      <c r="B1018" s="15" t="s">
        <v>1467</v>
      </c>
      <c r="E1018" s="20">
        <v>1401160</v>
      </c>
      <c r="F1018">
        <f t="shared" si="30"/>
        <v>0</v>
      </c>
      <c r="G1018">
        <f t="shared" si="31"/>
        <v>0</v>
      </c>
    </row>
    <row r="1019" spans="1:7" x14ac:dyDescent="0.2">
      <c r="A1019" t="s">
        <v>887</v>
      </c>
      <c r="B1019" s="15" t="s">
        <v>1467</v>
      </c>
      <c r="E1019" s="20">
        <v>1401170</v>
      </c>
      <c r="F1019">
        <f t="shared" si="30"/>
        <v>0</v>
      </c>
      <c r="G1019">
        <f t="shared" si="31"/>
        <v>0</v>
      </c>
    </row>
    <row r="1020" spans="1:7" x14ac:dyDescent="0.2">
      <c r="A1020" t="s">
        <v>888</v>
      </c>
      <c r="B1020" s="15" t="s">
        <v>1467</v>
      </c>
      <c r="E1020" s="20">
        <v>1401180</v>
      </c>
      <c r="F1020">
        <f t="shared" si="30"/>
        <v>0</v>
      </c>
      <c r="G1020">
        <f t="shared" si="31"/>
        <v>0</v>
      </c>
    </row>
    <row r="1021" spans="1:7" x14ac:dyDescent="0.2">
      <c r="A1021" t="s">
        <v>888</v>
      </c>
      <c r="B1021" s="15" t="s">
        <v>1467</v>
      </c>
      <c r="E1021" s="20">
        <v>1500010</v>
      </c>
      <c r="F1021">
        <f t="shared" si="30"/>
        <v>0</v>
      </c>
      <c r="G1021">
        <f t="shared" si="31"/>
        <v>0</v>
      </c>
    </row>
    <row r="1022" spans="1:7" x14ac:dyDescent="0.2">
      <c r="A1022" t="s">
        <v>889</v>
      </c>
      <c r="B1022" s="15" t="s">
        <v>1467</v>
      </c>
      <c r="E1022" s="20">
        <v>1500020</v>
      </c>
      <c r="F1022">
        <f t="shared" si="30"/>
        <v>0</v>
      </c>
      <c r="G1022">
        <f t="shared" si="31"/>
        <v>0</v>
      </c>
    </row>
    <row r="1023" spans="1:7" x14ac:dyDescent="0.2">
      <c r="A1023" t="s">
        <v>890</v>
      </c>
      <c r="B1023" s="15" t="s">
        <v>1467</v>
      </c>
      <c r="E1023" s="20">
        <v>1500030</v>
      </c>
      <c r="F1023">
        <f t="shared" si="30"/>
        <v>0</v>
      </c>
      <c r="G1023">
        <f t="shared" si="31"/>
        <v>0</v>
      </c>
    </row>
    <row r="1024" spans="1:7" x14ac:dyDescent="0.2">
      <c r="A1024" t="s">
        <v>891</v>
      </c>
      <c r="B1024" s="15" t="s">
        <v>1273</v>
      </c>
      <c r="E1024" s="20">
        <v>1500040</v>
      </c>
      <c r="F1024">
        <f t="shared" si="30"/>
        <v>0</v>
      </c>
      <c r="G1024">
        <f t="shared" si="31"/>
        <v>0</v>
      </c>
    </row>
    <row r="1025" spans="1:7" x14ac:dyDescent="0.2">
      <c r="A1025" t="s">
        <v>892</v>
      </c>
      <c r="B1025" s="15" t="s">
        <v>1273</v>
      </c>
      <c r="E1025" s="20">
        <v>1500050</v>
      </c>
      <c r="F1025">
        <f t="shared" si="30"/>
        <v>0</v>
      </c>
      <c r="G1025">
        <f t="shared" si="31"/>
        <v>0</v>
      </c>
    </row>
    <row r="1026" spans="1:7" x14ac:dyDescent="0.2">
      <c r="A1026" t="s">
        <v>893</v>
      </c>
      <c r="B1026" s="15" t="s">
        <v>1467</v>
      </c>
      <c r="E1026" s="20">
        <v>1500060</v>
      </c>
      <c r="F1026">
        <f t="shared" si="30"/>
        <v>0</v>
      </c>
      <c r="G1026">
        <f t="shared" si="31"/>
        <v>0</v>
      </c>
    </row>
    <row r="1027" spans="1:7" x14ac:dyDescent="0.2">
      <c r="A1027" t="s">
        <v>893</v>
      </c>
      <c r="B1027" s="15" t="s">
        <v>1467</v>
      </c>
      <c r="E1027" s="20">
        <v>1500070</v>
      </c>
      <c r="F1027">
        <f t="shared" si="30"/>
        <v>0</v>
      </c>
      <c r="G1027">
        <f t="shared" si="31"/>
        <v>0</v>
      </c>
    </row>
    <row r="1028" spans="1:7" x14ac:dyDescent="0.2">
      <c r="A1028" t="s">
        <v>893</v>
      </c>
      <c r="B1028" s="15" t="s">
        <v>1467</v>
      </c>
      <c r="E1028" s="20">
        <v>1500080</v>
      </c>
      <c r="F1028">
        <f t="shared" ref="F1028:F1091" si="32">COUNTIFS($A$2:$A$1467,E1028,B1027:B2492,"Central Puget Sound")</f>
        <v>0</v>
      </c>
      <c r="G1028">
        <f t="shared" ref="G1028:G1091" si="33">IF(F1028&gt;0,1,F1028)</f>
        <v>0</v>
      </c>
    </row>
    <row r="1029" spans="1:7" x14ac:dyDescent="0.2">
      <c r="A1029" t="s">
        <v>893</v>
      </c>
      <c r="B1029" s="15" t="s">
        <v>1467</v>
      </c>
      <c r="E1029" s="20">
        <v>1500090</v>
      </c>
      <c r="F1029">
        <f t="shared" si="32"/>
        <v>0</v>
      </c>
      <c r="G1029">
        <f t="shared" si="33"/>
        <v>0</v>
      </c>
    </row>
    <row r="1030" spans="1:7" x14ac:dyDescent="0.2">
      <c r="A1030" t="s">
        <v>894</v>
      </c>
      <c r="B1030" s="15" t="s">
        <v>1273</v>
      </c>
      <c r="E1030" s="20">
        <v>1500100</v>
      </c>
      <c r="F1030">
        <f t="shared" si="32"/>
        <v>0</v>
      </c>
      <c r="G1030">
        <f t="shared" si="33"/>
        <v>0</v>
      </c>
    </row>
    <row r="1031" spans="1:7" x14ac:dyDescent="0.2">
      <c r="A1031" t="s">
        <v>895</v>
      </c>
      <c r="B1031" s="15" t="s">
        <v>1273</v>
      </c>
      <c r="E1031" s="20">
        <v>1500101</v>
      </c>
      <c r="F1031">
        <f t="shared" si="32"/>
        <v>0</v>
      </c>
      <c r="G1031">
        <f t="shared" si="33"/>
        <v>0</v>
      </c>
    </row>
    <row r="1032" spans="1:7" x14ac:dyDescent="0.2">
      <c r="A1032" t="s">
        <v>896</v>
      </c>
      <c r="B1032" s="15" t="s">
        <v>1273</v>
      </c>
      <c r="E1032" s="20">
        <v>1500110</v>
      </c>
      <c r="F1032">
        <f t="shared" si="32"/>
        <v>0</v>
      </c>
      <c r="G1032">
        <f t="shared" si="33"/>
        <v>0</v>
      </c>
    </row>
    <row r="1033" spans="1:7" x14ac:dyDescent="0.2">
      <c r="A1033" t="s">
        <v>897</v>
      </c>
      <c r="B1033" s="15" t="s">
        <v>1273</v>
      </c>
      <c r="E1033" s="20">
        <v>1500120</v>
      </c>
      <c r="F1033">
        <f t="shared" si="32"/>
        <v>0</v>
      </c>
      <c r="G1033">
        <f t="shared" si="33"/>
        <v>0</v>
      </c>
    </row>
    <row r="1034" spans="1:7" x14ac:dyDescent="0.2">
      <c r="A1034" t="s">
        <v>898</v>
      </c>
      <c r="B1034" s="15" t="s">
        <v>1273</v>
      </c>
      <c r="E1034" s="20">
        <v>1500130</v>
      </c>
      <c r="F1034">
        <f t="shared" si="32"/>
        <v>0</v>
      </c>
      <c r="G1034">
        <f t="shared" si="33"/>
        <v>0</v>
      </c>
    </row>
    <row r="1035" spans="1:7" x14ac:dyDescent="0.2">
      <c r="A1035" t="s">
        <v>899</v>
      </c>
      <c r="B1035" s="15" t="s">
        <v>1273</v>
      </c>
      <c r="E1035" s="20">
        <v>1500140</v>
      </c>
      <c r="F1035">
        <f t="shared" si="32"/>
        <v>0</v>
      </c>
      <c r="G1035">
        <f t="shared" si="33"/>
        <v>0</v>
      </c>
    </row>
    <row r="1036" spans="1:7" x14ac:dyDescent="0.2">
      <c r="A1036" t="s">
        <v>901</v>
      </c>
      <c r="B1036" s="15" t="s">
        <v>1273</v>
      </c>
      <c r="E1036" s="20">
        <v>1500150</v>
      </c>
      <c r="F1036">
        <f t="shared" si="32"/>
        <v>0</v>
      </c>
      <c r="G1036">
        <f t="shared" si="33"/>
        <v>0</v>
      </c>
    </row>
    <row r="1037" spans="1:7" x14ac:dyDescent="0.2">
      <c r="A1037" t="s">
        <v>902</v>
      </c>
      <c r="B1037" s="15" t="s">
        <v>1273</v>
      </c>
      <c r="E1037" s="20">
        <v>1500160</v>
      </c>
      <c r="F1037">
        <f t="shared" si="32"/>
        <v>0</v>
      </c>
      <c r="G1037">
        <f t="shared" si="33"/>
        <v>0</v>
      </c>
    </row>
    <row r="1038" spans="1:7" x14ac:dyDescent="0.2">
      <c r="A1038" t="s">
        <v>903</v>
      </c>
      <c r="B1038" s="15" t="s">
        <v>1273</v>
      </c>
      <c r="E1038" s="20">
        <v>1500170</v>
      </c>
      <c r="F1038">
        <f t="shared" si="32"/>
        <v>0</v>
      </c>
      <c r="G1038">
        <f t="shared" si="33"/>
        <v>0</v>
      </c>
    </row>
    <row r="1039" spans="1:7" x14ac:dyDescent="0.2">
      <c r="A1039" t="s">
        <v>904</v>
      </c>
      <c r="B1039" s="15" t="s">
        <v>1273</v>
      </c>
      <c r="E1039" s="20">
        <v>1500180</v>
      </c>
      <c r="F1039">
        <f t="shared" si="32"/>
        <v>0</v>
      </c>
      <c r="G1039">
        <f t="shared" si="33"/>
        <v>0</v>
      </c>
    </row>
    <row r="1040" spans="1:7" x14ac:dyDescent="0.2">
      <c r="A1040" t="s">
        <v>905</v>
      </c>
      <c r="B1040" s="15" t="s">
        <v>1273</v>
      </c>
      <c r="E1040" s="20">
        <v>1500190</v>
      </c>
      <c r="F1040">
        <f t="shared" si="32"/>
        <v>0</v>
      </c>
      <c r="G1040">
        <f t="shared" si="33"/>
        <v>0</v>
      </c>
    </row>
    <row r="1041" spans="1:7" x14ac:dyDescent="0.2">
      <c r="A1041" t="s">
        <v>906</v>
      </c>
      <c r="B1041" s="15" t="s">
        <v>1273</v>
      </c>
      <c r="E1041" s="20">
        <v>1500200</v>
      </c>
      <c r="F1041">
        <f t="shared" si="32"/>
        <v>0</v>
      </c>
      <c r="G1041">
        <f t="shared" si="33"/>
        <v>0</v>
      </c>
    </row>
    <row r="1042" spans="1:7" x14ac:dyDescent="0.2">
      <c r="A1042" t="s">
        <v>1391</v>
      </c>
      <c r="B1042" s="15" t="s">
        <v>1273</v>
      </c>
      <c r="E1042" s="20">
        <v>1500210</v>
      </c>
      <c r="F1042">
        <f t="shared" si="32"/>
        <v>0</v>
      </c>
      <c r="G1042">
        <f t="shared" si="33"/>
        <v>0</v>
      </c>
    </row>
    <row r="1043" spans="1:7" x14ac:dyDescent="0.2">
      <c r="A1043" t="s">
        <v>1392</v>
      </c>
      <c r="B1043" s="15" t="s">
        <v>1273</v>
      </c>
      <c r="E1043" s="20">
        <v>1500220</v>
      </c>
      <c r="F1043">
        <f t="shared" si="32"/>
        <v>0</v>
      </c>
      <c r="G1043">
        <f t="shared" si="33"/>
        <v>0</v>
      </c>
    </row>
    <row r="1044" spans="1:7" x14ac:dyDescent="0.2">
      <c r="A1044" t="s">
        <v>907</v>
      </c>
      <c r="B1044" s="15" t="s">
        <v>1273</v>
      </c>
      <c r="E1044" s="20">
        <v>1500230</v>
      </c>
      <c r="F1044">
        <f t="shared" si="32"/>
        <v>0</v>
      </c>
      <c r="G1044">
        <f t="shared" si="33"/>
        <v>0</v>
      </c>
    </row>
    <row r="1045" spans="1:7" x14ac:dyDescent="0.2">
      <c r="A1045" t="s">
        <v>908</v>
      </c>
      <c r="B1045" s="15" t="s">
        <v>1273</v>
      </c>
      <c r="E1045" s="20">
        <v>1500240</v>
      </c>
      <c r="F1045">
        <f t="shared" si="32"/>
        <v>0</v>
      </c>
      <c r="G1045">
        <f t="shared" si="33"/>
        <v>0</v>
      </c>
    </row>
    <row r="1046" spans="1:7" x14ac:dyDescent="0.2">
      <c r="A1046" t="s">
        <v>909</v>
      </c>
      <c r="B1046" s="15" t="s">
        <v>1273</v>
      </c>
      <c r="E1046" s="20">
        <v>1500250</v>
      </c>
      <c r="F1046">
        <f t="shared" si="32"/>
        <v>0</v>
      </c>
      <c r="G1046">
        <f t="shared" si="33"/>
        <v>0</v>
      </c>
    </row>
    <row r="1047" spans="1:7" x14ac:dyDescent="0.2">
      <c r="A1047" t="s">
        <v>910</v>
      </c>
      <c r="B1047" s="15" t="s">
        <v>1273</v>
      </c>
      <c r="E1047" s="20">
        <v>1500260</v>
      </c>
      <c r="F1047">
        <f t="shared" si="32"/>
        <v>0</v>
      </c>
      <c r="G1047">
        <f t="shared" si="33"/>
        <v>0</v>
      </c>
    </row>
    <row r="1048" spans="1:7" x14ac:dyDescent="0.2">
      <c r="A1048" t="s">
        <v>911</v>
      </c>
      <c r="B1048" s="15" t="s">
        <v>1273</v>
      </c>
      <c r="E1048" s="20">
        <v>1500270</v>
      </c>
      <c r="F1048">
        <f t="shared" si="32"/>
        <v>0</v>
      </c>
      <c r="G1048">
        <f t="shared" si="33"/>
        <v>0</v>
      </c>
    </row>
    <row r="1049" spans="1:7" x14ac:dyDescent="0.2">
      <c r="A1049" t="s">
        <v>912</v>
      </c>
      <c r="B1049" s="15" t="s">
        <v>1273</v>
      </c>
      <c r="E1049" s="20">
        <v>1500280</v>
      </c>
      <c r="F1049">
        <f t="shared" si="32"/>
        <v>0</v>
      </c>
      <c r="G1049">
        <f t="shared" si="33"/>
        <v>0</v>
      </c>
    </row>
    <row r="1050" spans="1:7" x14ac:dyDescent="0.2">
      <c r="A1050" t="s">
        <v>913</v>
      </c>
      <c r="B1050" s="15" t="s">
        <v>1273</v>
      </c>
      <c r="E1050" s="20">
        <v>1500290</v>
      </c>
      <c r="F1050">
        <f t="shared" si="32"/>
        <v>0</v>
      </c>
      <c r="G1050">
        <f t="shared" si="33"/>
        <v>0</v>
      </c>
    </row>
    <row r="1051" spans="1:7" x14ac:dyDescent="0.2">
      <c r="A1051" t="s">
        <v>914</v>
      </c>
      <c r="B1051" s="15" t="s">
        <v>1273</v>
      </c>
      <c r="E1051" s="20">
        <v>1500300</v>
      </c>
      <c r="F1051">
        <f t="shared" si="32"/>
        <v>0</v>
      </c>
      <c r="G1051">
        <f t="shared" si="33"/>
        <v>0</v>
      </c>
    </row>
    <row r="1052" spans="1:7" x14ac:dyDescent="0.2">
      <c r="A1052" t="s">
        <v>915</v>
      </c>
      <c r="B1052" s="15" t="s">
        <v>1273</v>
      </c>
      <c r="E1052" s="20">
        <v>1500310</v>
      </c>
      <c r="F1052">
        <f t="shared" si="32"/>
        <v>0</v>
      </c>
      <c r="G1052">
        <f t="shared" si="33"/>
        <v>0</v>
      </c>
    </row>
    <row r="1053" spans="1:7" x14ac:dyDescent="0.2">
      <c r="A1053" t="s">
        <v>916</v>
      </c>
      <c r="B1053" s="15" t="s">
        <v>1273</v>
      </c>
      <c r="E1053" s="20">
        <v>1500320</v>
      </c>
      <c r="F1053">
        <f t="shared" si="32"/>
        <v>0</v>
      </c>
      <c r="G1053">
        <f t="shared" si="33"/>
        <v>0</v>
      </c>
    </row>
    <row r="1054" spans="1:7" x14ac:dyDescent="0.2">
      <c r="A1054" t="s">
        <v>917</v>
      </c>
      <c r="B1054" s="15" t="s">
        <v>1273</v>
      </c>
      <c r="E1054" s="20">
        <v>1500330</v>
      </c>
      <c r="F1054">
        <f t="shared" si="32"/>
        <v>0</v>
      </c>
      <c r="G1054">
        <f t="shared" si="33"/>
        <v>0</v>
      </c>
    </row>
    <row r="1055" spans="1:7" x14ac:dyDescent="0.2">
      <c r="A1055" t="s">
        <v>918</v>
      </c>
      <c r="B1055" s="15" t="s">
        <v>1273</v>
      </c>
      <c r="E1055" s="20">
        <v>1500340</v>
      </c>
      <c r="F1055">
        <f t="shared" si="32"/>
        <v>0</v>
      </c>
      <c r="G1055">
        <f t="shared" si="33"/>
        <v>0</v>
      </c>
    </row>
    <row r="1056" spans="1:7" x14ac:dyDescent="0.2">
      <c r="A1056" t="s">
        <v>919</v>
      </c>
      <c r="B1056" s="15" t="s">
        <v>1273</v>
      </c>
      <c r="E1056" s="20">
        <v>1500350</v>
      </c>
      <c r="F1056">
        <f t="shared" si="32"/>
        <v>0</v>
      </c>
      <c r="G1056">
        <f t="shared" si="33"/>
        <v>0</v>
      </c>
    </row>
    <row r="1057" spans="1:7" x14ac:dyDescent="0.2">
      <c r="A1057" t="s">
        <v>920</v>
      </c>
      <c r="B1057" s="15" t="s">
        <v>1273</v>
      </c>
      <c r="E1057" s="20">
        <v>1500360</v>
      </c>
      <c r="F1057">
        <f t="shared" si="32"/>
        <v>0</v>
      </c>
      <c r="G1057">
        <f t="shared" si="33"/>
        <v>0</v>
      </c>
    </row>
    <row r="1058" spans="1:7" x14ac:dyDescent="0.2">
      <c r="A1058" t="s">
        <v>921</v>
      </c>
      <c r="B1058" s="15" t="s">
        <v>1273</v>
      </c>
      <c r="E1058" s="20">
        <v>1500370</v>
      </c>
      <c r="F1058">
        <f t="shared" si="32"/>
        <v>0</v>
      </c>
      <c r="G1058">
        <f t="shared" si="33"/>
        <v>0</v>
      </c>
    </row>
    <row r="1059" spans="1:7" x14ac:dyDescent="0.2">
      <c r="A1059" t="s">
        <v>922</v>
      </c>
      <c r="B1059" s="15" t="s">
        <v>1273</v>
      </c>
      <c r="E1059" s="20">
        <v>1500380</v>
      </c>
      <c r="F1059">
        <f t="shared" si="32"/>
        <v>0</v>
      </c>
      <c r="G1059">
        <f t="shared" si="33"/>
        <v>0</v>
      </c>
    </row>
    <row r="1060" spans="1:7" x14ac:dyDescent="0.2">
      <c r="A1060" t="s">
        <v>923</v>
      </c>
      <c r="B1060" s="15" t="s">
        <v>1273</v>
      </c>
      <c r="E1060" s="20">
        <v>1500390</v>
      </c>
      <c r="F1060">
        <f t="shared" si="32"/>
        <v>0</v>
      </c>
      <c r="G1060">
        <f t="shared" si="33"/>
        <v>0</v>
      </c>
    </row>
    <row r="1061" spans="1:7" x14ac:dyDescent="0.2">
      <c r="A1061" t="s">
        <v>924</v>
      </c>
      <c r="B1061" s="15" t="s">
        <v>1273</v>
      </c>
      <c r="E1061" s="20">
        <v>1500400</v>
      </c>
      <c r="F1061">
        <f t="shared" si="32"/>
        <v>0</v>
      </c>
      <c r="G1061">
        <f t="shared" si="33"/>
        <v>0</v>
      </c>
    </row>
    <row r="1062" spans="1:7" x14ac:dyDescent="0.2">
      <c r="A1062" t="s">
        <v>925</v>
      </c>
      <c r="B1062" s="15" t="s">
        <v>1273</v>
      </c>
      <c r="E1062" s="20">
        <v>1500410</v>
      </c>
      <c r="F1062">
        <f t="shared" si="32"/>
        <v>0</v>
      </c>
      <c r="G1062">
        <f t="shared" si="33"/>
        <v>0</v>
      </c>
    </row>
    <row r="1063" spans="1:7" x14ac:dyDescent="0.2">
      <c r="A1063" t="s">
        <v>926</v>
      </c>
      <c r="B1063" s="15" t="s">
        <v>1273</v>
      </c>
      <c r="E1063" s="20">
        <v>1500420</v>
      </c>
      <c r="F1063">
        <f t="shared" si="32"/>
        <v>0</v>
      </c>
      <c r="G1063">
        <f t="shared" si="33"/>
        <v>0</v>
      </c>
    </row>
    <row r="1064" spans="1:7" x14ac:dyDescent="0.2">
      <c r="A1064" t="s">
        <v>927</v>
      </c>
      <c r="B1064" s="15" t="s">
        <v>1273</v>
      </c>
      <c r="E1064" s="20">
        <v>1500430</v>
      </c>
      <c r="F1064">
        <f t="shared" si="32"/>
        <v>0</v>
      </c>
      <c r="G1064">
        <f t="shared" si="33"/>
        <v>0</v>
      </c>
    </row>
    <row r="1065" spans="1:7" x14ac:dyDescent="0.2">
      <c r="A1065" t="s">
        <v>928</v>
      </c>
      <c r="B1065" s="15" t="s">
        <v>1273</v>
      </c>
      <c r="E1065" s="20">
        <v>1500440</v>
      </c>
      <c r="F1065">
        <f t="shared" si="32"/>
        <v>0</v>
      </c>
      <c r="G1065">
        <f t="shared" si="33"/>
        <v>0</v>
      </c>
    </row>
    <row r="1066" spans="1:7" x14ac:dyDescent="0.2">
      <c r="A1066" t="s">
        <v>929</v>
      </c>
      <c r="B1066" s="15" t="s">
        <v>1273</v>
      </c>
      <c r="E1066" s="20">
        <v>1500450</v>
      </c>
      <c r="F1066">
        <f t="shared" si="32"/>
        <v>0</v>
      </c>
      <c r="G1066">
        <f t="shared" si="33"/>
        <v>0</v>
      </c>
    </row>
    <row r="1067" spans="1:7" x14ac:dyDescent="0.2">
      <c r="A1067" t="s">
        <v>1393</v>
      </c>
      <c r="B1067" s="15" t="s">
        <v>1273</v>
      </c>
      <c r="E1067" s="20">
        <v>1500460</v>
      </c>
      <c r="F1067">
        <f t="shared" si="32"/>
        <v>0</v>
      </c>
      <c r="G1067">
        <f t="shared" si="33"/>
        <v>0</v>
      </c>
    </row>
    <row r="1068" spans="1:7" x14ac:dyDescent="0.2">
      <c r="A1068" t="s">
        <v>930</v>
      </c>
      <c r="B1068" s="15" t="s">
        <v>1273</v>
      </c>
      <c r="E1068" s="20">
        <v>1500470</v>
      </c>
      <c r="F1068">
        <f t="shared" si="32"/>
        <v>0</v>
      </c>
      <c r="G1068">
        <f t="shared" si="33"/>
        <v>0</v>
      </c>
    </row>
    <row r="1069" spans="1:7" x14ac:dyDescent="0.2">
      <c r="A1069" t="s">
        <v>931</v>
      </c>
      <c r="B1069" s="15" t="s">
        <v>1273</v>
      </c>
      <c r="E1069" s="20">
        <v>1500480</v>
      </c>
      <c r="F1069">
        <f t="shared" si="32"/>
        <v>0</v>
      </c>
      <c r="G1069">
        <f t="shared" si="33"/>
        <v>0</v>
      </c>
    </row>
    <row r="1070" spans="1:7" x14ac:dyDescent="0.2">
      <c r="A1070" t="s">
        <v>932</v>
      </c>
      <c r="B1070" s="15" t="s">
        <v>1273</v>
      </c>
      <c r="E1070" s="20">
        <v>1500490</v>
      </c>
      <c r="F1070">
        <f t="shared" si="32"/>
        <v>0</v>
      </c>
      <c r="G1070">
        <f t="shared" si="33"/>
        <v>0</v>
      </c>
    </row>
    <row r="1071" spans="1:7" x14ac:dyDescent="0.2">
      <c r="A1071" t="s">
        <v>933</v>
      </c>
      <c r="B1071" s="15" t="s">
        <v>1273</v>
      </c>
      <c r="E1071" s="20">
        <v>1500500</v>
      </c>
      <c r="F1071">
        <f t="shared" si="32"/>
        <v>0</v>
      </c>
      <c r="G1071">
        <f t="shared" si="33"/>
        <v>0</v>
      </c>
    </row>
    <row r="1072" spans="1:7" x14ac:dyDescent="0.2">
      <c r="A1072" t="s">
        <v>934</v>
      </c>
      <c r="B1072" s="15" t="s">
        <v>1273</v>
      </c>
      <c r="E1072" s="20">
        <v>1500510</v>
      </c>
      <c r="F1072">
        <f t="shared" si="32"/>
        <v>0</v>
      </c>
      <c r="G1072">
        <f t="shared" si="33"/>
        <v>0</v>
      </c>
    </row>
    <row r="1073" spans="1:7" x14ac:dyDescent="0.2">
      <c r="A1073" t="s">
        <v>935</v>
      </c>
      <c r="B1073" s="15" t="s">
        <v>1273</v>
      </c>
      <c r="E1073" s="20">
        <v>1500520</v>
      </c>
      <c r="F1073">
        <f t="shared" si="32"/>
        <v>0</v>
      </c>
      <c r="G1073">
        <f t="shared" si="33"/>
        <v>0</v>
      </c>
    </row>
    <row r="1074" spans="1:7" x14ac:dyDescent="0.2">
      <c r="A1074" t="s">
        <v>936</v>
      </c>
      <c r="B1074" s="15" t="s">
        <v>1273</v>
      </c>
      <c r="E1074" s="20">
        <v>1500530</v>
      </c>
      <c r="F1074">
        <f t="shared" si="32"/>
        <v>0</v>
      </c>
      <c r="G1074">
        <f t="shared" si="33"/>
        <v>0</v>
      </c>
    </row>
    <row r="1075" spans="1:7" x14ac:dyDescent="0.2">
      <c r="A1075" t="s">
        <v>937</v>
      </c>
      <c r="B1075" s="15" t="s">
        <v>1273</v>
      </c>
      <c r="E1075" s="20">
        <v>1500540</v>
      </c>
      <c r="F1075">
        <f t="shared" si="32"/>
        <v>0</v>
      </c>
      <c r="G1075">
        <f t="shared" si="33"/>
        <v>0</v>
      </c>
    </row>
    <row r="1076" spans="1:7" x14ac:dyDescent="0.2">
      <c r="A1076" t="s">
        <v>938</v>
      </c>
      <c r="B1076" s="15" t="s">
        <v>1273</v>
      </c>
      <c r="E1076" s="20">
        <v>1500550</v>
      </c>
      <c r="F1076">
        <f t="shared" si="32"/>
        <v>0</v>
      </c>
      <c r="G1076">
        <f t="shared" si="33"/>
        <v>0</v>
      </c>
    </row>
    <row r="1077" spans="1:7" x14ac:dyDescent="0.2">
      <c r="A1077" t="s">
        <v>939</v>
      </c>
      <c r="B1077" s="15" t="s">
        <v>1273</v>
      </c>
      <c r="E1077" s="20">
        <v>1500560</v>
      </c>
      <c r="F1077">
        <f t="shared" si="32"/>
        <v>0</v>
      </c>
      <c r="G1077">
        <f t="shared" si="33"/>
        <v>0</v>
      </c>
    </row>
    <row r="1078" spans="1:7" x14ac:dyDescent="0.2">
      <c r="A1078" t="s">
        <v>940</v>
      </c>
      <c r="B1078" s="15" t="s">
        <v>1273</v>
      </c>
      <c r="E1078" s="20">
        <v>1500570</v>
      </c>
      <c r="F1078">
        <f t="shared" si="32"/>
        <v>0</v>
      </c>
      <c r="G1078">
        <f t="shared" si="33"/>
        <v>0</v>
      </c>
    </row>
    <row r="1079" spans="1:7" x14ac:dyDescent="0.2">
      <c r="A1079" t="s">
        <v>941</v>
      </c>
      <c r="B1079" s="15" t="s">
        <v>1273</v>
      </c>
      <c r="E1079" s="20">
        <v>1500580</v>
      </c>
      <c r="F1079">
        <f t="shared" si="32"/>
        <v>0</v>
      </c>
      <c r="G1079">
        <f t="shared" si="33"/>
        <v>0</v>
      </c>
    </row>
    <row r="1080" spans="1:7" x14ac:dyDescent="0.2">
      <c r="A1080" t="s">
        <v>942</v>
      </c>
      <c r="B1080" s="15" t="s">
        <v>1273</v>
      </c>
      <c r="E1080" s="20">
        <v>1500590</v>
      </c>
      <c r="F1080">
        <f t="shared" si="32"/>
        <v>0</v>
      </c>
      <c r="G1080">
        <f t="shared" si="33"/>
        <v>0</v>
      </c>
    </row>
    <row r="1081" spans="1:7" x14ac:dyDescent="0.2">
      <c r="A1081" t="s">
        <v>943</v>
      </c>
      <c r="B1081" s="15" t="s">
        <v>1273</v>
      </c>
      <c r="E1081" s="20">
        <v>1500600</v>
      </c>
      <c r="F1081">
        <f t="shared" si="32"/>
        <v>0</v>
      </c>
      <c r="G1081">
        <f t="shared" si="33"/>
        <v>0</v>
      </c>
    </row>
    <row r="1082" spans="1:7" x14ac:dyDescent="0.2">
      <c r="A1082" t="s">
        <v>944</v>
      </c>
      <c r="B1082" s="15" t="s">
        <v>1273</v>
      </c>
      <c r="E1082" s="20">
        <v>1500610</v>
      </c>
      <c r="F1082">
        <f t="shared" si="32"/>
        <v>0</v>
      </c>
      <c r="G1082">
        <f t="shared" si="33"/>
        <v>0</v>
      </c>
    </row>
    <row r="1083" spans="1:7" x14ac:dyDescent="0.2">
      <c r="A1083" t="s">
        <v>945</v>
      </c>
      <c r="B1083" s="15" t="s">
        <v>1273</v>
      </c>
      <c r="E1083" s="20">
        <v>1500620</v>
      </c>
      <c r="F1083">
        <f t="shared" si="32"/>
        <v>0</v>
      </c>
      <c r="G1083">
        <f t="shared" si="33"/>
        <v>0</v>
      </c>
    </row>
    <row r="1084" spans="1:7" x14ac:dyDescent="0.2">
      <c r="A1084" t="s">
        <v>946</v>
      </c>
      <c r="B1084" s="15" t="s">
        <v>1273</v>
      </c>
      <c r="E1084" s="20">
        <v>1500630</v>
      </c>
      <c r="F1084">
        <f t="shared" si="32"/>
        <v>0</v>
      </c>
      <c r="G1084">
        <f t="shared" si="33"/>
        <v>0</v>
      </c>
    </row>
    <row r="1085" spans="1:7" x14ac:dyDescent="0.2">
      <c r="A1085" t="s">
        <v>947</v>
      </c>
      <c r="B1085" s="15" t="s">
        <v>1273</v>
      </c>
      <c r="E1085" s="20">
        <v>1500640</v>
      </c>
      <c r="F1085">
        <f t="shared" si="32"/>
        <v>0</v>
      </c>
      <c r="G1085">
        <f t="shared" si="33"/>
        <v>0</v>
      </c>
    </row>
    <row r="1086" spans="1:7" x14ac:dyDescent="0.2">
      <c r="A1086" t="s">
        <v>948</v>
      </c>
      <c r="B1086" s="15" t="s">
        <v>1273</v>
      </c>
      <c r="E1086" s="20">
        <v>1500650</v>
      </c>
      <c r="F1086">
        <f t="shared" si="32"/>
        <v>0</v>
      </c>
      <c r="G1086">
        <f t="shared" si="33"/>
        <v>0</v>
      </c>
    </row>
    <row r="1087" spans="1:7" x14ac:dyDescent="0.2">
      <c r="A1087" t="s">
        <v>949</v>
      </c>
      <c r="B1087" s="15" t="s">
        <v>1273</v>
      </c>
      <c r="E1087" s="20">
        <v>1500660</v>
      </c>
      <c r="F1087">
        <f t="shared" si="32"/>
        <v>0</v>
      </c>
      <c r="G1087">
        <f t="shared" si="33"/>
        <v>0</v>
      </c>
    </row>
    <row r="1088" spans="1:7" x14ac:dyDescent="0.2">
      <c r="A1088" t="s">
        <v>950</v>
      </c>
      <c r="B1088" s="15" t="s">
        <v>1273</v>
      </c>
      <c r="E1088" s="20">
        <v>1500670</v>
      </c>
      <c r="F1088">
        <f t="shared" si="32"/>
        <v>0</v>
      </c>
      <c r="G1088">
        <f t="shared" si="33"/>
        <v>0</v>
      </c>
    </row>
    <row r="1089" spans="1:7" x14ac:dyDescent="0.2">
      <c r="A1089" t="s">
        <v>951</v>
      </c>
      <c r="B1089" s="15" t="s">
        <v>1273</v>
      </c>
      <c r="E1089" s="20">
        <v>1500680</v>
      </c>
      <c r="F1089">
        <f t="shared" si="32"/>
        <v>0</v>
      </c>
      <c r="G1089">
        <f t="shared" si="33"/>
        <v>0</v>
      </c>
    </row>
    <row r="1090" spans="1:7" x14ac:dyDescent="0.2">
      <c r="A1090" t="s">
        <v>952</v>
      </c>
      <c r="B1090" s="15" t="s">
        <v>1273</v>
      </c>
      <c r="E1090" s="20">
        <v>1500690</v>
      </c>
      <c r="F1090">
        <f t="shared" si="32"/>
        <v>0</v>
      </c>
      <c r="G1090">
        <f t="shared" si="33"/>
        <v>0</v>
      </c>
    </row>
    <row r="1091" spans="1:7" x14ac:dyDescent="0.2">
      <c r="A1091" t="s">
        <v>953</v>
      </c>
      <c r="B1091" s="15" t="s">
        <v>1273</v>
      </c>
      <c r="E1091" s="20">
        <v>1500700</v>
      </c>
      <c r="F1091">
        <f t="shared" si="32"/>
        <v>0</v>
      </c>
      <c r="G1091">
        <f t="shared" si="33"/>
        <v>0</v>
      </c>
    </row>
    <row r="1092" spans="1:7" x14ac:dyDescent="0.2">
      <c r="A1092" t="s">
        <v>954</v>
      </c>
      <c r="B1092" s="15" t="s">
        <v>1273</v>
      </c>
      <c r="E1092" s="20">
        <v>1500710</v>
      </c>
      <c r="F1092">
        <f t="shared" ref="F1092:F1155" si="34">COUNTIFS($A$2:$A$1467,E1092,B1091:B2556,"Central Puget Sound")</f>
        <v>0</v>
      </c>
      <c r="G1092">
        <f t="shared" ref="G1092:G1155" si="35">IF(F1092&gt;0,1,F1092)</f>
        <v>0</v>
      </c>
    </row>
    <row r="1093" spans="1:7" x14ac:dyDescent="0.2">
      <c r="A1093" t="s">
        <v>955</v>
      </c>
      <c r="B1093" s="15" t="s">
        <v>1273</v>
      </c>
      <c r="E1093" s="20">
        <v>1500720</v>
      </c>
      <c r="F1093">
        <f t="shared" si="34"/>
        <v>0</v>
      </c>
      <c r="G1093">
        <f t="shared" si="35"/>
        <v>0</v>
      </c>
    </row>
    <row r="1094" spans="1:7" x14ac:dyDescent="0.2">
      <c r="A1094" t="s">
        <v>956</v>
      </c>
      <c r="B1094" s="15" t="s">
        <v>1273</v>
      </c>
      <c r="E1094" s="20">
        <v>1500730</v>
      </c>
      <c r="F1094">
        <f t="shared" si="34"/>
        <v>0</v>
      </c>
      <c r="G1094">
        <f t="shared" si="35"/>
        <v>0</v>
      </c>
    </row>
    <row r="1095" spans="1:7" x14ac:dyDescent="0.2">
      <c r="A1095" t="s">
        <v>957</v>
      </c>
      <c r="B1095" s="15" t="s">
        <v>1273</v>
      </c>
      <c r="E1095" s="20">
        <v>1500740</v>
      </c>
      <c r="F1095">
        <f t="shared" si="34"/>
        <v>0</v>
      </c>
      <c r="G1095">
        <f t="shared" si="35"/>
        <v>0</v>
      </c>
    </row>
    <row r="1096" spans="1:7" x14ac:dyDescent="0.2">
      <c r="A1096" t="s">
        <v>958</v>
      </c>
      <c r="B1096" s="15" t="s">
        <v>1273</v>
      </c>
      <c r="E1096" s="20">
        <v>1500750</v>
      </c>
      <c r="F1096">
        <f t="shared" si="34"/>
        <v>0</v>
      </c>
      <c r="G1096">
        <f t="shared" si="35"/>
        <v>0</v>
      </c>
    </row>
    <row r="1097" spans="1:7" x14ac:dyDescent="0.2">
      <c r="A1097" t="s">
        <v>959</v>
      </c>
      <c r="B1097" s="15" t="s">
        <v>1273</v>
      </c>
      <c r="E1097" s="20">
        <v>1500760</v>
      </c>
      <c r="F1097">
        <f t="shared" si="34"/>
        <v>0</v>
      </c>
      <c r="G1097">
        <f t="shared" si="35"/>
        <v>0</v>
      </c>
    </row>
    <row r="1098" spans="1:7" x14ac:dyDescent="0.2">
      <c r="A1098" t="s">
        <v>960</v>
      </c>
      <c r="B1098" s="15" t="s">
        <v>1273</v>
      </c>
      <c r="E1098" s="20">
        <v>1500770</v>
      </c>
      <c r="F1098">
        <f t="shared" si="34"/>
        <v>0</v>
      </c>
      <c r="G1098">
        <f t="shared" si="35"/>
        <v>0</v>
      </c>
    </row>
    <row r="1099" spans="1:7" x14ac:dyDescent="0.2">
      <c r="A1099" t="s">
        <v>961</v>
      </c>
      <c r="B1099" s="15" t="s">
        <v>1273</v>
      </c>
      <c r="E1099" s="20">
        <v>1500780</v>
      </c>
      <c r="F1099">
        <f t="shared" si="34"/>
        <v>0</v>
      </c>
      <c r="G1099">
        <f t="shared" si="35"/>
        <v>0</v>
      </c>
    </row>
    <row r="1100" spans="1:7" x14ac:dyDescent="0.2">
      <c r="A1100" t="s">
        <v>962</v>
      </c>
      <c r="B1100" s="15" t="s">
        <v>1273</v>
      </c>
      <c r="E1100" s="20">
        <v>1500790</v>
      </c>
      <c r="F1100">
        <f t="shared" si="34"/>
        <v>0</v>
      </c>
      <c r="G1100">
        <f t="shared" si="35"/>
        <v>0</v>
      </c>
    </row>
    <row r="1101" spans="1:7" x14ac:dyDescent="0.2">
      <c r="A1101" t="s">
        <v>963</v>
      </c>
      <c r="B1101" s="15" t="s">
        <v>1273</v>
      </c>
      <c r="E1101" s="20">
        <v>1500800</v>
      </c>
      <c r="F1101">
        <f t="shared" si="34"/>
        <v>0</v>
      </c>
      <c r="G1101">
        <f t="shared" si="35"/>
        <v>0</v>
      </c>
    </row>
    <row r="1102" spans="1:7" x14ac:dyDescent="0.2">
      <c r="A1102" t="s">
        <v>964</v>
      </c>
      <c r="B1102" s="15" t="s">
        <v>1273</v>
      </c>
      <c r="E1102" s="20">
        <v>1500810</v>
      </c>
      <c r="F1102">
        <f t="shared" si="34"/>
        <v>0</v>
      </c>
      <c r="G1102">
        <f t="shared" si="35"/>
        <v>0</v>
      </c>
    </row>
    <row r="1103" spans="1:7" x14ac:dyDescent="0.2">
      <c r="A1103" t="s">
        <v>965</v>
      </c>
      <c r="B1103" s="15" t="s">
        <v>1273</v>
      </c>
      <c r="E1103" s="20">
        <v>1500820</v>
      </c>
      <c r="F1103">
        <f t="shared" si="34"/>
        <v>0</v>
      </c>
      <c r="G1103">
        <f t="shared" si="35"/>
        <v>0</v>
      </c>
    </row>
    <row r="1104" spans="1:7" x14ac:dyDescent="0.2">
      <c r="A1104" t="s">
        <v>966</v>
      </c>
      <c r="B1104" s="15" t="s">
        <v>1273</v>
      </c>
      <c r="E1104" s="20">
        <v>1500830</v>
      </c>
      <c r="F1104">
        <f t="shared" si="34"/>
        <v>0</v>
      </c>
      <c r="G1104">
        <f t="shared" si="35"/>
        <v>0</v>
      </c>
    </row>
    <row r="1105" spans="1:7" x14ac:dyDescent="0.2">
      <c r="A1105" t="s">
        <v>967</v>
      </c>
      <c r="B1105" s="15" t="s">
        <v>1273</v>
      </c>
      <c r="E1105" s="20">
        <v>1500840</v>
      </c>
      <c r="F1105">
        <f t="shared" si="34"/>
        <v>0</v>
      </c>
      <c r="G1105">
        <f t="shared" si="35"/>
        <v>0</v>
      </c>
    </row>
    <row r="1106" spans="1:7" x14ac:dyDescent="0.2">
      <c r="A1106" t="s">
        <v>968</v>
      </c>
      <c r="B1106" s="15" t="s">
        <v>1273</v>
      </c>
      <c r="E1106" s="20">
        <v>1500850</v>
      </c>
      <c r="F1106">
        <f t="shared" si="34"/>
        <v>0</v>
      </c>
      <c r="G1106">
        <f t="shared" si="35"/>
        <v>0</v>
      </c>
    </row>
    <row r="1107" spans="1:7" x14ac:dyDescent="0.2">
      <c r="A1107" t="s">
        <v>969</v>
      </c>
      <c r="B1107" s="15" t="s">
        <v>1273</v>
      </c>
      <c r="E1107" s="20">
        <v>1500860</v>
      </c>
      <c r="F1107">
        <f t="shared" si="34"/>
        <v>0</v>
      </c>
      <c r="G1107">
        <f t="shared" si="35"/>
        <v>0</v>
      </c>
    </row>
    <row r="1108" spans="1:7" x14ac:dyDescent="0.2">
      <c r="A1108" t="s">
        <v>970</v>
      </c>
      <c r="B1108" s="15" t="s">
        <v>1273</v>
      </c>
      <c r="E1108" s="20">
        <v>1500870</v>
      </c>
      <c r="F1108">
        <f t="shared" si="34"/>
        <v>0</v>
      </c>
      <c r="G1108">
        <f t="shared" si="35"/>
        <v>0</v>
      </c>
    </row>
    <row r="1109" spans="1:7" x14ac:dyDescent="0.2">
      <c r="A1109" t="s">
        <v>971</v>
      </c>
      <c r="B1109" s="15" t="s">
        <v>1273</v>
      </c>
      <c r="E1109" s="20">
        <v>1500880</v>
      </c>
      <c r="F1109">
        <f t="shared" si="34"/>
        <v>0</v>
      </c>
      <c r="G1109">
        <f t="shared" si="35"/>
        <v>0</v>
      </c>
    </row>
    <row r="1110" spans="1:7" x14ac:dyDescent="0.2">
      <c r="A1110" t="s">
        <v>972</v>
      </c>
      <c r="B1110" s="15" t="s">
        <v>1273</v>
      </c>
      <c r="E1110" s="20">
        <v>1500890</v>
      </c>
      <c r="F1110">
        <f t="shared" si="34"/>
        <v>0</v>
      </c>
      <c r="G1110">
        <f t="shared" si="35"/>
        <v>0</v>
      </c>
    </row>
    <row r="1111" spans="1:7" x14ac:dyDescent="0.2">
      <c r="A1111" t="s">
        <v>973</v>
      </c>
      <c r="B1111" s="15" t="s">
        <v>1273</v>
      </c>
      <c r="E1111" s="20">
        <v>1500900</v>
      </c>
      <c r="F1111">
        <f t="shared" si="34"/>
        <v>0</v>
      </c>
      <c r="G1111">
        <f t="shared" si="35"/>
        <v>0</v>
      </c>
    </row>
    <row r="1112" spans="1:7" x14ac:dyDescent="0.2">
      <c r="A1112" t="s">
        <v>974</v>
      </c>
      <c r="B1112" s="15" t="s">
        <v>1273</v>
      </c>
      <c r="E1112" s="20">
        <v>1500910</v>
      </c>
      <c r="F1112">
        <f t="shared" si="34"/>
        <v>0</v>
      </c>
      <c r="G1112">
        <f t="shared" si="35"/>
        <v>0</v>
      </c>
    </row>
    <row r="1113" spans="1:7" x14ac:dyDescent="0.2">
      <c r="A1113" t="s">
        <v>975</v>
      </c>
      <c r="B1113" s="15" t="s">
        <v>1273</v>
      </c>
      <c r="E1113" s="20">
        <v>1500920</v>
      </c>
      <c r="F1113">
        <f t="shared" si="34"/>
        <v>0</v>
      </c>
      <c r="G1113">
        <f t="shared" si="35"/>
        <v>0</v>
      </c>
    </row>
    <row r="1114" spans="1:7" x14ac:dyDescent="0.2">
      <c r="A1114" t="s">
        <v>976</v>
      </c>
      <c r="B1114" s="15" t="s">
        <v>1273</v>
      </c>
      <c r="E1114" s="20">
        <v>1500930</v>
      </c>
      <c r="F1114">
        <f t="shared" si="34"/>
        <v>0</v>
      </c>
      <c r="G1114">
        <f t="shared" si="35"/>
        <v>0</v>
      </c>
    </row>
    <row r="1115" spans="1:7" x14ac:dyDescent="0.2">
      <c r="A1115" t="s">
        <v>977</v>
      </c>
      <c r="B1115" s="15" t="s">
        <v>1273</v>
      </c>
      <c r="E1115" s="20">
        <v>1500940</v>
      </c>
      <c r="F1115">
        <f t="shared" si="34"/>
        <v>0</v>
      </c>
      <c r="G1115">
        <f t="shared" si="35"/>
        <v>0</v>
      </c>
    </row>
    <row r="1116" spans="1:7" x14ac:dyDescent="0.2">
      <c r="A1116" t="s">
        <v>978</v>
      </c>
      <c r="B1116" s="15" t="s">
        <v>1273</v>
      </c>
      <c r="E1116" s="20">
        <v>1500950</v>
      </c>
      <c r="F1116">
        <f t="shared" si="34"/>
        <v>0</v>
      </c>
      <c r="G1116">
        <f t="shared" si="35"/>
        <v>0</v>
      </c>
    </row>
    <row r="1117" spans="1:7" x14ac:dyDescent="0.2">
      <c r="A1117" t="s">
        <v>979</v>
      </c>
      <c r="B1117" s="15" t="s">
        <v>1273</v>
      </c>
      <c r="E1117" s="20">
        <v>1500960</v>
      </c>
      <c r="F1117">
        <f t="shared" si="34"/>
        <v>0</v>
      </c>
      <c r="G1117">
        <f t="shared" si="35"/>
        <v>0</v>
      </c>
    </row>
    <row r="1118" spans="1:7" x14ac:dyDescent="0.2">
      <c r="A1118" t="s">
        <v>980</v>
      </c>
      <c r="B1118" s="15" t="s">
        <v>1273</v>
      </c>
      <c r="E1118" s="20">
        <v>1500970</v>
      </c>
      <c r="F1118">
        <f t="shared" si="34"/>
        <v>0</v>
      </c>
      <c r="G1118">
        <f t="shared" si="35"/>
        <v>0</v>
      </c>
    </row>
    <row r="1119" spans="1:7" x14ac:dyDescent="0.2">
      <c r="A1119" t="s">
        <v>981</v>
      </c>
      <c r="B1119" s="15" t="s">
        <v>1273</v>
      </c>
      <c r="E1119" s="20">
        <v>1500980</v>
      </c>
      <c r="F1119">
        <f t="shared" si="34"/>
        <v>0</v>
      </c>
      <c r="G1119">
        <f t="shared" si="35"/>
        <v>0</v>
      </c>
    </row>
    <row r="1120" spans="1:7" x14ac:dyDescent="0.2">
      <c r="A1120" t="s">
        <v>982</v>
      </c>
      <c r="B1120" s="15" t="s">
        <v>1273</v>
      </c>
      <c r="E1120" s="20">
        <v>1500990</v>
      </c>
      <c r="F1120">
        <f t="shared" si="34"/>
        <v>0</v>
      </c>
      <c r="G1120">
        <f t="shared" si="35"/>
        <v>0</v>
      </c>
    </row>
    <row r="1121" spans="1:7" x14ac:dyDescent="0.2">
      <c r="A1121" t="s">
        <v>983</v>
      </c>
      <c r="B1121" s="15" t="s">
        <v>1273</v>
      </c>
      <c r="E1121" s="20">
        <v>1501000</v>
      </c>
      <c r="F1121">
        <f t="shared" si="34"/>
        <v>0</v>
      </c>
      <c r="G1121">
        <f t="shared" si="35"/>
        <v>0</v>
      </c>
    </row>
    <row r="1122" spans="1:7" x14ac:dyDescent="0.2">
      <c r="A1122" t="s">
        <v>984</v>
      </c>
      <c r="B1122" s="15" t="s">
        <v>1273</v>
      </c>
      <c r="E1122" s="20">
        <v>1501010</v>
      </c>
      <c r="F1122">
        <f t="shared" si="34"/>
        <v>0</v>
      </c>
      <c r="G1122">
        <f t="shared" si="35"/>
        <v>0</v>
      </c>
    </row>
    <row r="1123" spans="1:7" x14ac:dyDescent="0.2">
      <c r="A1123" t="s">
        <v>985</v>
      </c>
      <c r="B1123" s="15" t="s">
        <v>1273</v>
      </c>
      <c r="E1123" s="20">
        <v>1501020</v>
      </c>
      <c r="F1123">
        <f t="shared" si="34"/>
        <v>0</v>
      </c>
      <c r="G1123">
        <f t="shared" si="35"/>
        <v>0</v>
      </c>
    </row>
    <row r="1124" spans="1:7" x14ac:dyDescent="0.2">
      <c r="A1124" t="s">
        <v>986</v>
      </c>
      <c r="B1124" s="15" t="s">
        <v>1273</v>
      </c>
      <c r="E1124" s="20">
        <v>1501030</v>
      </c>
      <c r="F1124">
        <f t="shared" si="34"/>
        <v>0</v>
      </c>
      <c r="G1124">
        <f t="shared" si="35"/>
        <v>0</v>
      </c>
    </row>
    <row r="1125" spans="1:7" x14ac:dyDescent="0.2">
      <c r="A1125" t="s">
        <v>987</v>
      </c>
      <c r="B1125" s="15" t="s">
        <v>1273</v>
      </c>
      <c r="E1125" s="20">
        <v>1501040</v>
      </c>
      <c r="F1125">
        <f t="shared" si="34"/>
        <v>0</v>
      </c>
      <c r="G1125">
        <f t="shared" si="35"/>
        <v>0</v>
      </c>
    </row>
    <row r="1126" spans="1:7" x14ac:dyDescent="0.2">
      <c r="A1126" t="s">
        <v>988</v>
      </c>
      <c r="B1126" s="15" t="s">
        <v>1273</v>
      </c>
      <c r="E1126" s="20">
        <v>1501050</v>
      </c>
      <c r="F1126">
        <f t="shared" si="34"/>
        <v>0</v>
      </c>
      <c r="G1126">
        <f t="shared" si="35"/>
        <v>0</v>
      </c>
    </row>
    <row r="1127" spans="1:7" x14ac:dyDescent="0.2">
      <c r="A1127" t="s">
        <v>989</v>
      </c>
      <c r="B1127" s="15" t="s">
        <v>1273</v>
      </c>
      <c r="E1127" s="20">
        <v>1501060</v>
      </c>
      <c r="F1127">
        <f t="shared" si="34"/>
        <v>0</v>
      </c>
      <c r="G1127">
        <f t="shared" si="35"/>
        <v>0</v>
      </c>
    </row>
    <row r="1128" spans="1:7" x14ac:dyDescent="0.2">
      <c r="A1128" t="s">
        <v>990</v>
      </c>
      <c r="B1128" s="15" t="s">
        <v>1273</v>
      </c>
      <c r="E1128" s="20">
        <v>1501070</v>
      </c>
      <c r="F1128">
        <f t="shared" si="34"/>
        <v>0</v>
      </c>
      <c r="G1128">
        <f t="shared" si="35"/>
        <v>0</v>
      </c>
    </row>
    <row r="1129" spans="1:7" x14ac:dyDescent="0.2">
      <c r="A1129" t="s">
        <v>991</v>
      </c>
      <c r="B1129" s="15" t="s">
        <v>1273</v>
      </c>
      <c r="E1129" s="20">
        <v>1501080</v>
      </c>
      <c r="F1129">
        <f t="shared" si="34"/>
        <v>0</v>
      </c>
      <c r="G1129">
        <f t="shared" si="35"/>
        <v>0</v>
      </c>
    </row>
    <row r="1130" spans="1:7" x14ac:dyDescent="0.2">
      <c r="A1130" t="s">
        <v>992</v>
      </c>
      <c r="B1130" s="15" t="s">
        <v>1273</v>
      </c>
      <c r="E1130" s="20">
        <v>1501091</v>
      </c>
      <c r="F1130">
        <f t="shared" si="34"/>
        <v>0</v>
      </c>
      <c r="G1130">
        <f t="shared" si="35"/>
        <v>0</v>
      </c>
    </row>
    <row r="1131" spans="1:7" x14ac:dyDescent="0.2">
      <c r="A1131" t="s">
        <v>993</v>
      </c>
      <c r="B1131" s="15" t="s">
        <v>1273</v>
      </c>
      <c r="E1131" s="20">
        <v>1501100</v>
      </c>
      <c r="F1131">
        <f t="shared" si="34"/>
        <v>0</v>
      </c>
      <c r="G1131">
        <f t="shared" si="35"/>
        <v>0</v>
      </c>
    </row>
    <row r="1132" spans="1:7" x14ac:dyDescent="0.2">
      <c r="A1132" t="s">
        <v>994</v>
      </c>
      <c r="B1132" s="15" t="s">
        <v>1273</v>
      </c>
      <c r="E1132" s="20">
        <v>1501110</v>
      </c>
      <c r="F1132">
        <f t="shared" si="34"/>
        <v>0</v>
      </c>
      <c r="G1132">
        <f t="shared" si="35"/>
        <v>0</v>
      </c>
    </row>
    <row r="1133" spans="1:7" x14ac:dyDescent="0.2">
      <c r="A1133" t="s">
        <v>995</v>
      </c>
      <c r="B1133" s="15" t="s">
        <v>1273</v>
      </c>
      <c r="E1133" s="20">
        <v>1501120</v>
      </c>
      <c r="F1133">
        <f t="shared" si="34"/>
        <v>0</v>
      </c>
      <c r="G1133">
        <f t="shared" si="35"/>
        <v>0</v>
      </c>
    </row>
    <row r="1134" spans="1:7" x14ac:dyDescent="0.2">
      <c r="A1134" t="s">
        <v>996</v>
      </c>
      <c r="B1134" s="15" t="s">
        <v>1273</v>
      </c>
      <c r="E1134" s="20">
        <v>1501130</v>
      </c>
      <c r="F1134">
        <f t="shared" si="34"/>
        <v>0</v>
      </c>
      <c r="G1134">
        <f t="shared" si="35"/>
        <v>0</v>
      </c>
    </row>
    <row r="1135" spans="1:7" x14ac:dyDescent="0.2">
      <c r="A1135" t="s">
        <v>997</v>
      </c>
      <c r="B1135" s="15" t="s">
        <v>1273</v>
      </c>
      <c r="E1135" s="20">
        <v>1501140</v>
      </c>
      <c r="F1135">
        <f t="shared" si="34"/>
        <v>0</v>
      </c>
      <c r="G1135">
        <f t="shared" si="35"/>
        <v>0</v>
      </c>
    </row>
    <row r="1136" spans="1:7" x14ac:dyDescent="0.2">
      <c r="A1136" t="s">
        <v>998</v>
      </c>
      <c r="B1136" s="15" t="s">
        <v>1273</v>
      </c>
      <c r="E1136" s="20">
        <v>1501150</v>
      </c>
      <c r="F1136">
        <f t="shared" si="34"/>
        <v>0</v>
      </c>
      <c r="G1136">
        <f t="shared" si="35"/>
        <v>0</v>
      </c>
    </row>
    <row r="1137" spans="1:7" x14ac:dyDescent="0.2">
      <c r="A1137" t="s">
        <v>999</v>
      </c>
      <c r="B1137" s="15" t="s">
        <v>1273</v>
      </c>
      <c r="E1137" s="20">
        <v>1501160</v>
      </c>
      <c r="F1137">
        <f t="shared" si="34"/>
        <v>0</v>
      </c>
      <c r="G1137">
        <f t="shared" si="35"/>
        <v>0</v>
      </c>
    </row>
    <row r="1138" spans="1:7" x14ac:dyDescent="0.2">
      <c r="A1138" t="s">
        <v>1000</v>
      </c>
      <c r="B1138" s="15" t="s">
        <v>1273</v>
      </c>
      <c r="E1138" s="20">
        <v>1501170</v>
      </c>
      <c r="F1138">
        <f t="shared" si="34"/>
        <v>0</v>
      </c>
      <c r="G1138">
        <f t="shared" si="35"/>
        <v>0</v>
      </c>
    </row>
    <row r="1139" spans="1:7" x14ac:dyDescent="0.2">
      <c r="A1139" t="s">
        <v>1001</v>
      </c>
      <c r="B1139" s="15" t="s">
        <v>1273</v>
      </c>
      <c r="E1139" s="20">
        <v>1501180</v>
      </c>
      <c r="F1139">
        <f t="shared" si="34"/>
        <v>0</v>
      </c>
      <c r="G1139">
        <f t="shared" si="35"/>
        <v>0</v>
      </c>
    </row>
    <row r="1140" spans="1:7" x14ac:dyDescent="0.2">
      <c r="A1140" t="s">
        <v>1002</v>
      </c>
      <c r="B1140" s="15" t="s">
        <v>1273</v>
      </c>
      <c r="E1140" s="20">
        <v>1501190</v>
      </c>
      <c r="F1140">
        <f t="shared" si="34"/>
        <v>0</v>
      </c>
      <c r="G1140">
        <f t="shared" si="35"/>
        <v>0</v>
      </c>
    </row>
    <row r="1141" spans="1:7" x14ac:dyDescent="0.2">
      <c r="A1141" t="s">
        <v>1003</v>
      </c>
      <c r="B1141" s="15" t="s">
        <v>1273</v>
      </c>
      <c r="E1141" s="20">
        <v>1501200</v>
      </c>
      <c r="F1141">
        <f t="shared" si="34"/>
        <v>0</v>
      </c>
      <c r="G1141">
        <f t="shared" si="35"/>
        <v>0</v>
      </c>
    </row>
    <row r="1142" spans="1:7" x14ac:dyDescent="0.2">
      <c r="A1142" t="s">
        <v>1004</v>
      </c>
      <c r="B1142" s="15" t="s">
        <v>1273</v>
      </c>
      <c r="E1142" s="20">
        <v>1501210</v>
      </c>
      <c r="F1142">
        <f t="shared" si="34"/>
        <v>0</v>
      </c>
      <c r="G1142">
        <f t="shared" si="35"/>
        <v>0</v>
      </c>
    </row>
    <row r="1143" spans="1:7" x14ac:dyDescent="0.2">
      <c r="A1143" t="s">
        <v>1005</v>
      </c>
      <c r="B1143" s="15" t="s">
        <v>1273</v>
      </c>
      <c r="E1143" s="20">
        <v>1501220</v>
      </c>
      <c r="F1143">
        <f t="shared" si="34"/>
        <v>0</v>
      </c>
      <c r="G1143">
        <f t="shared" si="35"/>
        <v>0</v>
      </c>
    </row>
    <row r="1144" spans="1:7" x14ac:dyDescent="0.2">
      <c r="A1144" t="s">
        <v>1006</v>
      </c>
      <c r="B1144" s="15" t="s">
        <v>1273</v>
      </c>
      <c r="E1144" s="20">
        <v>1501230</v>
      </c>
      <c r="F1144">
        <f t="shared" si="34"/>
        <v>0</v>
      </c>
      <c r="G1144">
        <f t="shared" si="35"/>
        <v>0</v>
      </c>
    </row>
    <row r="1145" spans="1:7" x14ac:dyDescent="0.2">
      <c r="A1145" t="s">
        <v>1007</v>
      </c>
      <c r="B1145" s="15" t="s">
        <v>1273</v>
      </c>
      <c r="E1145" s="20">
        <v>1501240</v>
      </c>
      <c r="F1145">
        <f t="shared" si="34"/>
        <v>0</v>
      </c>
      <c r="G1145">
        <f t="shared" si="35"/>
        <v>0</v>
      </c>
    </row>
    <row r="1146" spans="1:7" x14ac:dyDescent="0.2">
      <c r="A1146" t="s">
        <v>1008</v>
      </c>
      <c r="B1146" s="15" t="s">
        <v>1273</v>
      </c>
      <c r="E1146" s="20">
        <v>1501250</v>
      </c>
      <c r="F1146">
        <f t="shared" si="34"/>
        <v>0</v>
      </c>
      <c r="G1146">
        <f t="shared" si="35"/>
        <v>0</v>
      </c>
    </row>
    <row r="1147" spans="1:7" x14ac:dyDescent="0.2">
      <c r="A1147" t="s">
        <v>1009</v>
      </c>
      <c r="B1147" s="15" t="s">
        <v>1273</v>
      </c>
      <c r="E1147" s="20">
        <v>1501260</v>
      </c>
      <c r="F1147">
        <f t="shared" si="34"/>
        <v>0</v>
      </c>
      <c r="G1147">
        <f t="shared" si="35"/>
        <v>0</v>
      </c>
    </row>
    <row r="1148" spans="1:7" x14ac:dyDescent="0.2">
      <c r="A1148" t="s">
        <v>1010</v>
      </c>
      <c r="B1148" s="15" t="s">
        <v>1273</v>
      </c>
      <c r="E1148" s="20">
        <v>1501270</v>
      </c>
      <c r="F1148">
        <f t="shared" si="34"/>
        <v>0</v>
      </c>
      <c r="G1148">
        <f t="shared" si="35"/>
        <v>0</v>
      </c>
    </row>
    <row r="1149" spans="1:7" x14ac:dyDescent="0.2">
      <c r="A1149" t="s">
        <v>1011</v>
      </c>
      <c r="B1149" s="15" t="s">
        <v>1273</v>
      </c>
      <c r="E1149" s="20">
        <v>1501271</v>
      </c>
      <c r="F1149">
        <f t="shared" si="34"/>
        <v>0</v>
      </c>
      <c r="G1149">
        <f t="shared" si="35"/>
        <v>0</v>
      </c>
    </row>
    <row r="1150" spans="1:7" x14ac:dyDescent="0.2">
      <c r="A1150" t="s">
        <v>1012</v>
      </c>
      <c r="B1150" s="15" t="s">
        <v>1273</v>
      </c>
      <c r="E1150" s="20">
        <v>1501280</v>
      </c>
      <c r="F1150">
        <f t="shared" si="34"/>
        <v>0</v>
      </c>
      <c r="G1150">
        <f t="shared" si="35"/>
        <v>0</v>
      </c>
    </row>
    <row r="1151" spans="1:7" x14ac:dyDescent="0.2">
      <c r="A1151" t="s">
        <v>1013</v>
      </c>
      <c r="B1151" s="15" t="s">
        <v>1273</v>
      </c>
      <c r="E1151" s="20">
        <v>1501281</v>
      </c>
      <c r="F1151">
        <f t="shared" si="34"/>
        <v>0</v>
      </c>
      <c r="G1151">
        <f t="shared" si="35"/>
        <v>0</v>
      </c>
    </row>
    <row r="1152" spans="1:7" x14ac:dyDescent="0.2">
      <c r="A1152" t="s">
        <v>1014</v>
      </c>
      <c r="B1152" s="15" t="s">
        <v>1273</v>
      </c>
      <c r="E1152" s="20">
        <v>1501290</v>
      </c>
      <c r="F1152">
        <f t="shared" si="34"/>
        <v>0</v>
      </c>
      <c r="G1152">
        <f t="shared" si="35"/>
        <v>0</v>
      </c>
    </row>
    <row r="1153" spans="1:7" x14ac:dyDescent="0.2">
      <c r="A1153" t="s">
        <v>1015</v>
      </c>
      <c r="B1153" s="15" t="s">
        <v>1273</v>
      </c>
      <c r="E1153" s="20">
        <v>1501291</v>
      </c>
      <c r="F1153">
        <f t="shared" si="34"/>
        <v>0</v>
      </c>
      <c r="G1153">
        <f t="shared" si="35"/>
        <v>0</v>
      </c>
    </row>
    <row r="1154" spans="1:7" x14ac:dyDescent="0.2">
      <c r="A1154" t="s">
        <v>1018</v>
      </c>
      <c r="B1154" s="15" t="s">
        <v>1273</v>
      </c>
      <c r="E1154" s="20">
        <v>1501292</v>
      </c>
      <c r="F1154">
        <f t="shared" si="34"/>
        <v>0</v>
      </c>
      <c r="G1154">
        <f t="shared" si="35"/>
        <v>0</v>
      </c>
    </row>
    <row r="1155" spans="1:7" x14ac:dyDescent="0.2">
      <c r="A1155" t="s">
        <v>1019</v>
      </c>
      <c r="B1155" s="15" t="s">
        <v>1273</v>
      </c>
      <c r="E1155" s="20">
        <v>1501300</v>
      </c>
      <c r="F1155">
        <f t="shared" si="34"/>
        <v>0</v>
      </c>
      <c r="G1155">
        <f t="shared" si="35"/>
        <v>0</v>
      </c>
    </row>
    <row r="1156" spans="1:7" x14ac:dyDescent="0.2">
      <c r="A1156" t="s">
        <v>1020</v>
      </c>
      <c r="B1156" s="15" t="s">
        <v>1273</v>
      </c>
      <c r="E1156" s="20">
        <v>1501310</v>
      </c>
      <c r="F1156">
        <f t="shared" ref="F1156:F1219" si="36">COUNTIFS($A$2:$A$1467,E1156,B1155:B2620,"Central Puget Sound")</f>
        <v>0</v>
      </c>
      <c r="G1156">
        <f t="shared" ref="G1156:G1219" si="37">IF(F1156&gt;0,1,F1156)</f>
        <v>0</v>
      </c>
    </row>
    <row r="1157" spans="1:7" x14ac:dyDescent="0.2">
      <c r="A1157" t="s">
        <v>1021</v>
      </c>
      <c r="B1157" s="15" t="s">
        <v>1273</v>
      </c>
      <c r="E1157" s="20">
        <v>1501311</v>
      </c>
      <c r="F1157">
        <f t="shared" si="36"/>
        <v>0</v>
      </c>
      <c r="G1157">
        <f t="shared" si="37"/>
        <v>0</v>
      </c>
    </row>
    <row r="1158" spans="1:7" x14ac:dyDescent="0.2">
      <c r="A1158" t="s">
        <v>1022</v>
      </c>
      <c r="B1158" s="15" t="s">
        <v>1273</v>
      </c>
      <c r="E1158" s="20">
        <v>1501320</v>
      </c>
      <c r="F1158">
        <f t="shared" si="36"/>
        <v>0</v>
      </c>
      <c r="G1158">
        <f t="shared" si="37"/>
        <v>0</v>
      </c>
    </row>
    <row r="1159" spans="1:7" x14ac:dyDescent="0.2">
      <c r="A1159" t="s">
        <v>1023</v>
      </c>
      <c r="B1159" s="15" t="s">
        <v>1273</v>
      </c>
      <c r="E1159" s="20">
        <v>1501330</v>
      </c>
      <c r="F1159">
        <f t="shared" si="36"/>
        <v>0</v>
      </c>
      <c r="G1159">
        <f t="shared" si="37"/>
        <v>0</v>
      </c>
    </row>
    <row r="1160" spans="1:7" x14ac:dyDescent="0.2">
      <c r="A1160" t="s">
        <v>1024</v>
      </c>
      <c r="B1160" s="15" t="s">
        <v>1273</v>
      </c>
      <c r="E1160" s="20">
        <v>1501340</v>
      </c>
      <c r="F1160">
        <f t="shared" si="36"/>
        <v>0</v>
      </c>
      <c r="G1160">
        <f t="shared" si="37"/>
        <v>0</v>
      </c>
    </row>
    <row r="1161" spans="1:7" x14ac:dyDescent="0.2">
      <c r="A1161" t="s">
        <v>1025</v>
      </c>
      <c r="B1161" s="15" t="s">
        <v>1273</v>
      </c>
      <c r="E1161" s="20">
        <v>1501350</v>
      </c>
      <c r="F1161">
        <f t="shared" si="36"/>
        <v>0</v>
      </c>
      <c r="G1161">
        <f t="shared" si="37"/>
        <v>0</v>
      </c>
    </row>
    <row r="1162" spans="1:7" x14ac:dyDescent="0.2">
      <c r="A1162" t="s">
        <v>1026</v>
      </c>
      <c r="B1162" s="15" t="s">
        <v>1273</v>
      </c>
      <c r="E1162" s="20">
        <v>1501360</v>
      </c>
      <c r="F1162">
        <f t="shared" si="36"/>
        <v>0</v>
      </c>
      <c r="G1162">
        <f t="shared" si="37"/>
        <v>0</v>
      </c>
    </row>
    <row r="1163" spans="1:7" x14ac:dyDescent="0.2">
      <c r="A1163" t="s">
        <v>1027</v>
      </c>
      <c r="B1163" s="15" t="s">
        <v>1273</v>
      </c>
      <c r="E1163" s="20">
        <v>1501370</v>
      </c>
      <c r="F1163">
        <f t="shared" si="36"/>
        <v>0</v>
      </c>
      <c r="G1163">
        <f t="shared" si="37"/>
        <v>0</v>
      </c>
    </row>
    <row r="1164" spans="1:7" x14ac:dyDescent="0.2">
      <c r="A1164" t="s">
        <v>1028</v>
      </c>
      <c r="B1164" s="15" t="s">
        <v>1273</v>
      </c>
      <c r="E1164" s="20">
        <v>1501380</v>
      </c>
      <c r="F1164">
        <f t="shared" si="36"/>
        <v>0</v>
      </c>
      <c r="G1164">
        <f t="shared" si="37"/>
        <v>0</v>
      </c>
    </row>
    <row r="1165" spans="1:7" x14ac:dyDescent="0.2">
      <c r="A1165" t="s">
        <v>1029</v>
      </c>
      <c r="B1165" s="15" t="s">
        <v>1273</v>
      </c>
      <c r="E1165" s="20">
        <v>1501390</v>
      </c>
      <c r="F1165">
        <f t="shared" si="36"/>
        <v>0</v>
      </c>
      <c r="G1165">
        <f t="shared" si="37"/>
        <v>0</v>
      </c>
    </row>
    <row r="1166" spans="1:7" x14ac:dyDescent="0.2">
      <c r="A1166" t="s">
        <v>1030</v>
      </c>
      <c r="B1166" s="15" t="s">
        <v>1273</v>
      </c>
      <c r="E1166" s="20">
        <v>1501400</v>
      </c>
      <c r="F1166">
        <f t="shared" si="36"/>
        <v>0</v>
      </c>
      <c r="G1166">
        <f t="shared" si="37"/>
        <v>0</v>
      </c>
    </row>
    <row r="1167" spans="1:7" x14ac:dyDescent="0.2">
      <c r="A1167" t="s">
        <v>1031</v>
      </c>
      <c r="B1167" s="15" t="s">
        <v>1273</v>
      </c>
      <c r="E1167" s="20">
        <v>1501410</v>
      </c>
      <c r="F1167">
        <f t="shared" si="36"/>
        <v>0</v>
      </c>
      <c r="G1167">
        <f t="shared" si="37"/>
        <v>0</v>
      </c>
    </row>
    <row r="1168" spans="1:7" x14ac:dyDescent="0.2">
      <c r="A1168" t="s">
        <v>1032</v>
      </c>
      <c r="B1168" s="15" t="s">
        <v>1273</v>
      </c>
      <c r="E1168" s="20">
        <v>1501420</v>
      </c>
      <c r="F1168">
        <f t="shared" si="36"/>
        <v>0</v>
      </c>
      <c r="G1168">
        <f t="shared" si="37"/>
        <v>0</v>
      </c>
    </row>
    <row r="1169" spans="1:7" x14ac:dyDescent="0.2">
      <c r="A1169" t="s">
        <v>1033</v>
      </c>
      <c r="B1169" s="15" t="s">
        <v>1273</v>
      </c>
      <c r="E1169" s="20">
        <v>1501430</v>
      </c>
      <c r="F1169">
        <f t="shared" si="36"/>
        <v>0</v>
      </c>
      <c r="G1169">
        <f t="shared" si="37"/>
        <v>0</v>
      </c>
    </row>
    <row r="1170" spans="1:7" x14ac:dyDescent="0.2">
      <c r="A1170" t="s">
        <v>1034</v>
      </c>
      <c r="B1170" s="15" t="s">
        <v>1273</v>
      </c>
      <c r="E1170" s="20">
        <v>1501440</v>
      </c>
      <c r="F1170">
        <f t="shared" si="36"/>
        <v>0</v>
      </c>
      <c r="G1170">
        <f t="shared" si="37"/>
        <v>0</v>
      </c>
    </row>
    <row r="1171" spans="1:7" x14ac:dyDescent="0.2">
      <c r="A1171" t="s">
        <v>1035</v>
      </c>
      <c r="B1171" s="15" t="s">
        <v>1273</v>
      </c>
      <c r="E1171" s="20">
        <v>1501450</v>
      </c>
      <c r="F1171">
        <f t="shared" si="36"/>
        <v>0</v>
      </c>
      <c r="G1171">
        <f t="shared" si="37"/>
        <v>0</v>
      </c>
    </row>
    <row r="1172" spans="1:7" x14ac:dyDescent="0.2">
      <c r="A1172" t="s">
        <v>1036</v>
      </c>
      <c r="B1172" s="15" t="s">
        <v>1273</v>
      </c>
      <c r="E1172" s="20">
        <v>1501460</v>
      </c>
      <c r="F1172">
        <f t="shared" si="36"/>
        <v>0</v>
      </c>
      <c r="G1172">
        <f t="shared" si="37"/>
        <v>0</v>
      </c>
    </row>
    <row r="1173" spans="1:7" x14ac:dyDescent="0.2">
      <c r="A1173" t="s">
        <v>1037</v>
      </c>
      <c r="B1173" s="15" t="s">
        <v>1273</v>
      </c>
      <c r="E1173" s="20">
        <v>1501470</v>
      </c>
      <c r="F1173">
        <f t="shared" si="36"/>
        <v>0</v>
      </c>
      <c r="G1173">
        <f t="shared" si="37"/>
        <v>0</v>
      </c>
    </row>
    <row r="1174" spans="1:7" x14ac:dyDescent="0.2">
      <c r="A1174" t="s">
        <v>1038</v>
      </c>
      <c r="B1174" s="15" t="s">
        <v>1273</v>
      </c>
      <c r="E1174" s="20">
        <v>1501480</v>
      </c>
      <c r="F1174">
        <f t="shared" si="36"/>
        <v>0</v>
      </c>
      <c r="G1174">
        <f t="shared" si="37"/>
        <v>0</v>
      </c>
    </row>
    <row r="1175" spans="1:7" x14ac:dyDescent="0.2">
      <c r="A1175" t="s">
        <v>1039</v>
      </c>
      <c r="B1175" s="15" t="s">
        <v>1273</v>
      </c>
      <c r="E1175" s="20">
        <v>1501490</v>
      </c>
      <c r="F1175">
        <f t="shared" si="36"/>
        <v>0</v>
      </c>
      <c r="G1175">
        <f t="shared" si="37"/>
        <v>0</v>
      </c>
    </row>
    <row r="1176" spans="1:7" x14ac:dyDescent="0.2">
      <c r="A1176" t="s">
        <v>1040</v>
      </c>
      <c r="B1176" s="15" t="s">
        <v>1273</v>
      </c>
      <c r="E1176" s="20">
        <v>1501500</v>
      </c>
      <c r="F1176">
        <f t="shared" si="36"/>
        <v>0</v>
      </c>
      <c r="G1176">
        <f t="shared" si="37"/>
        <v>0</v>
      </c>
    </row>
    <row r="1177" spans="1:7" x14ac:dyDescent="0.2">
      <c r="A1177" t="s">
        <v>1041</v>
      </c>
      <c r="B1177" s="15" t="s">
        <v>1273</v>
      </c>
      <c r="E1177" s="20">
        <v>1501510</v>
      </c>
      <c r="F1177">
        <f t="shared" si="36"/>
        <v>0</v>
      </c>
      <c r="G1177">
        <f t="shared" si="37"/>
        <v>0</v>
      </c>
    </row>
    <row r="1178" spans="1:7" x14ac:dyDescent="0.2">
      <c r="A1178" t="s">
        <v>1042</v>
      </c>
      <c r="B1178" s="15" t="s">
        <v>1273</v>
      </c>
      <c r="E1178" s="20">
        <v>1501520</v>
      </c>
      <c r="F1178">
        <f t="shared" si="36"/>
        <v>0</v>
      </c>
      <c r="G1178">
        <f t="shared" si="37"/>
        <v>0</v>
      </c>
    </row>
    <row r="1179" spans="1:7" x14ac:dyDescent="0.2">
      <c r="A1179" t="s">
        <v>1043</v>
      </c>
      <c r="B1179" s="15" t="s">
        <v>1273</v>
      </c>
      <c r="E1179" s="20">
        <v>1501530</v>
      </c>
      <c r="F1179">
        <f t="shared" si="36"/>
        <v>0</v>
      </c>
      <c r="G1179">
        <f t="shared" si="37"/>
        <v>0</v>
      </c>
    </row>
    <row r="1180" spans="1:7" x14ac:dyDescent="0.2">
      <c r="A1180" t="s">
        <v>1044</v>
      </c>
      <c r="B1180" s="15" t="s">
        <v>1273</v>
      </c>
      <c r="E1180" s="20">
        <v>1501540</v>
      </c>
      <c r="F1180">
        <f t="shared" si="36"/>
        <v>0</v>
      </c>
      <c r="G1180">
        <f t="shared" si="37"/>
        <v>0</v>
      </c>
    </row>
    <row r="1181" spans="1:7" x14ac:dyDescent="0.2">
      <c r="A1181" t="s">
        <v>1045</v>
      </c>
      <c r="B1181" s="15" t="s">
        <v>1273</v>
      </c>
      <c r="E1181" s="20">
        <v>1501550</v>
      </c>
      <c r="F1181">
        <f t="shared" si="36"/>
        <v>0</v>
      </c>
      <c r="G1181">
        <f t="shared" si="37"/>
        <v>0</v>
      </c>
    </row>
    <row r="1182" spans="1:7" x14ac:dyDescent="0.2">
      <c r="A1182" t="s">
        <v>1046</v>
      </c>
      <c r="B1182" s="15" t="s">
        <v>1273</v>
      </c>
      <c r="E1182" s="20">
        <v>1501560</v>
      </c>
      <c r="F1182">
        <f t="shared" si="36"/>
        <v>0</v>
      </c>
      <c r="G1182">
        <f t="shared" si="37"/>
        <v>0</v>
      </c>
    </row>
    <row r="1183" spans="1:7" x14ac:dyDescent="0.2">
      <c r="A1183" t="s">
        <v>1047</v>
      </c>
      <c r="B1183" s="15" t="s">
        <v>1273</v>
      </c>
      <c r="E1183" s="20">
        <v>1501570</v>
      </c>
      <c r="F1183">
        <f t="shared" si="36"/>
        <v>0</v>
      </c>
      <c r="G1183">
        <f t="shared" si="37"/>
        <v>0</v>
      </c>
    </row>
    <row r="1184" spans="1:7" x14ac:dyDescent="0.2">
      <c r="A1184" t="s">
        <v>1048</v>
      </c>
      <c r="B1184" s="15" t="s">
        <v>1273</v>
      </c>
      <c r="E1184" s="20">
        <v>1501580</v>
      </c>
      <c r="F1184">
        <f t="shared" si="36"/>
        <v>0</v>
      </c>
      <c r="G1184">
        <f t="shared" si="37"/>
        <v>0</v>
      </c>
    </row>
    <row r="1185" spans="1:7" x14ac:dyDescent="0.2">
      <c r="A1185" t="s">
        <v>1049</v>
      </c>
      <c r="B1185" s="15" t="s">
        <v>1273</v>
      </c>
      <c r="E1185" s="20">
        <v>1501590</v>
      </c>
      <c r="F1185">
        <f t="shared" si="36"/>
        <v>0</v>
      </c>
      <c r="G1185">
        <f t="shared" si="37"/>
        <v>0</v>
      </c>
    </row>
    <row r="1186" spans="1:7" x14ac:dyDescent="0.2">
      <c r="A1186" t="s">
        <v>1394</v>
      </c>
      <c r="B1186" s="15" t="s">
        <v>1273</v>
      </c>
      <c r="E1186" s="20">
        <v>1501600</v>
      </c>
      <c r="F1186">
        <f t="shared" si="36"/>
        <v>0</v>
      </c>
      <c r="G1186">
        <f t="shared" si="37"/>
        <v>0</v>
      </c>
    </row>
    <row r="1187" spans="1:7" x14ac:dyDescent="0.2">
      <c r="A1187" t="s">
        <v>1050</v>
      </c>
      <c r="B1187" s="15" t="s">
        <v>1273</v>
      </c>
      <c r="E1187" s="20">
        <v>1501610</v>
      </c>
      <c r="F1187">
        <f t="shared" si="36"/>
        <v>0</v>
      </c>
      <c r="G1187">
        <f t="shared" si="37"/>
        <v>0</v>
      </c>
    </row>
    <row r="1188" spans="1:7" x14ac:dyDescent="0.2">
      <c r="A1188" t="s">
        <v>1051</v>
      </c>
      <c r="B1188" s="15" t="s">
        <v>1273</v>
      </c>
      <c r="E1188" s="20">
        <v>1501620</v>
      </c>
      <c r="F1188">
        <f t="shared" si="36"/>
        <v>0</v>
      </c>
      <c r="G1188">
        <f t="shared" si="37"/>
        <v>0</v>
      </c>
    </row>
    <row r="1189" spans="1:7" x14ac:dyDescent="0.2">
      <c r="A1189" t="s">
        <v>1052</v>
      </c>
      <c r="B1189" s="15" t="s">
        <v>1273</v>
      </c>
      <c r="E1189" s="20">
        <v>1501630</v>
      </c>
      <c r="F1189">
        <f t="shared" si="36"/>
        <v>0</v>
      </c>
      <c r="G1189">
        <f t="shared" si="37"/>
        <v>0</v>
      </c>
    </row>
    <row r="1190" spans="1:7" x14ac:dyDescent="0.2">
      <c r="A1190" t="s">
        <v>1053</v>
      </c>
      <c r="B1190" s="15" t="s">
        <v>1273</v>
      </c>
      <c r="E1190" s="20">
        <v>1501640</v>
      </c>
      <c r="F1190">
        <f t="shared" si="36"/>
        <v>0</v>
      </c>
      <c r="G1190">
        <f t="shared" si="37"/>
        <v>0</v>
      </c>
    </row>
    <row r="1191" spans="1:7" x14ac:dyDescent="0.2">
      <c r="A1191" t="s">
        <v>1054</v>
      </c>
      <c r="B1191" s="15" t="s">
        <v>1273</v>
      </c>
      <c r="E1191" s="20">
        <v>1501650</v>
      </c>
      <c r="F1191">
        <f t="shared" si="36"/>
        <v>0</v>
      </c>
      <c r="G1191">
        <f t="shared" si="37"/>
        <v>0</v>
      </c>
    </row>
    <row r="1192" spans="1:7" x14ac:dyDescent="0.2">
      <c r="A1192" t="s">
        <v>1055</v>
      </c>
      <c r="B1192" s="15" t="s">
        <v>1273</v>
      </c>
      <c r="E1192" s="20">
        <v>1501660</v>
      </c>
      <c r="F1192">
        <f t="shared" si="36"/>
        <v>0</v>
      </c>
      <c r="G1192">
        <f t="shared" si="37"/>
        <v>0</v>
      </c>
    </row>
    <row r="1193" spans="1:7" x14ac:dyDescent="0.2">
      <c r="A1193" t="s">
        <v>1056</v>
      </c>
      <c r="B1193" s="15" t="s">
        <v>1273</v>
      </c>
      <c r="E1193" s="20">
        <v>1501670</v>
      </c>
      <c r="F1193">
        <f t="shared" si="36"/>
        <v>0</v>
      </c>
      <c r="G1193">
        <f t="shared" si="37"/>
        <v>0</v>
      </c>
    </row>
    <row r="1194" spans="1:7" x14ac:dyDescent="0.2">
      <c r="A1194" t="s">
        <v>1395</v>
      </c>
      <c r="B1194" s="15" t="s">
        <v>1273</v>
      </c>
      <c r="E1194" s="20">
        <v>1501680</v>
      </c>
      <c r="F1194">
        <f t="shared" si="36"/>
        <v>0</v>
      </c>
      <c r="G1194">
        <f t="shared" si="37"/>
        <v>0</v>
      </c>
    </row>
    <row r="1195" spans="1:7" x14ac:dyDescent="0.2">
      <c r="A1195" t="s">
        <v>1396</v>
      </c>
      <c r="B1195" s="15" t="s">
        <v>1273</v>
      </c>
      <c r="E1195" s="20">
        <v>1501690</v>
      </c>
      <c r="F1195">
        <f t="shared" si="36"/>
        <v>0</v>
      </c>
      <c r="G1195">
        <f t="shared" si="37"/>
        <v>0</v>
      </c>
    </row>
    <row r="1196" spans="1:7" x14ac:dyDescent="0.2">
      <c r="A1196" t="s">
        <v>1057</v>
      </c>
      <c r="B1196" s="15" t="s">
        <v>1273</v>
      </c>
      <c r="E1196" s="20">
        <v>1501700</v>
      </c>
      <c r="F1196">
        <f t="shared" si="36"/>
        <v>0</v>
      </c>
      <c r="G1196">
        <f t="shared" si="37"/>
        <v>0</v>
      </c>
    </row>
    <row r="1197" spans="1:7" x14ac:dyDescent="0.2">
      <c r="A1197" t="s">
        <v>1058</v>
      </c>
      <c r="B1197" s="15" t="s">
        <v>1273</v>
      </c>
      <c r="E1197" s="20">
        <v>1501710</v>
      </c>
      <c r="F1197">
        <f t="shared" si="36"/>
        <v>0</v>
      </c>
      <c r="G1197">
        <f t="shared" si="37"/>
        <v>0</v>
      </c>
    </row>
    <row r="1198" spans="1:7" x14ac:dyDescent="0.2">
      <c r="A1198" t="s">
        <v>1059</v>
      </c>
      <c r="B1198" s="15" t="s">
        <v>1273</v>
      </c>
      <c r="E1198" s="20">
        <v>1501720</v>
      </c>
      <c r="F1198">
        <f t="shared" si="36"/>
        <v>0</v>
      </c>
      <c r="G1198">
        <f t="shared" si="37"/>
        <v>0</v>
      </c>
    </row>
    <row r="1199" spans="1:7" x14ac:dyDescent="0.2">
      <c r="A1199" t="s">
        <v>1060</v>
      </c>
      <c r="B1199" s="15" t="s">
        <v>1273</v>
      </c>
      <c r="E1199" s="20">
        <v>1501730</v>
      </c>
      <c r="F1199">
        <f t="shared" si="36"/>
        <v>0</v>
      </c>
      <c r="G1199">
        <f t="shared" si="37"/>
        <v>0</v>
      </c>
    </row>
    <row r="1200" spans="1:7" x14ac:dyDescent="0.2">
      <c r="A1200" t="s">
        <v>1061</v>
      </c>
      <c r="B1200" s="15" t="s">
        <v>1273</v>
      </c>
      <c r="E1200" s="20">
        <v>1501740</v>
      </c>
      <c r="F1200">
        <f t="shared" si="36"/>
        <v>0</v>
      </c>
      <c r="G1200">
        <f t="shared" si="37"/>
        <v>0</v>
      </c>
    </row>
    <row r="1201" spans="1:7" x14ac:dyDescent="0.2">
      <c r="A1201" t="s">
        <v>1062</v>
      </c>
      <c r="B1201" s="15" t="s">
        <v>1273</v>
      </c>
      <c r="E1201" s="20">
        <v>1501750</v>
      </c>
      <c r="F1201">
        <f t="shared" si="36"/>
        <v>0</v>
      </c>
      <c r="G1201">
        <f t="shared" si="37"/>
        <v>0</v>
      </c>
    </row>
    <row r="1202" spans="1:7" x14ac:dyDescent="0.2">
      <c r="A1202" t="s">
        <v>1063</v>
      </c>
      <c r="B1202" s="15" t="s">
        <v>1273</v>
      </c>
      <c r="E1202" s="20">
        <v>1501760</v>
      </c>
      <c r="F1202">
        <f t="shared" si="36"/>
        <v>0</v>
      </c>
      <c r="G1202">
        <f t="shared" si="37"/>
        <v>0</v>
      </c>
    </row>
    <row r="1203" spans="1:7" x14ac:dyDescent="0.2">
      <c r="A1203" t="s">
        <v>1064</v>
      </c>
      <c r="B1203" s="15" t="s">
        <v>1273</v>
      </c>
      <c r="E1203" s="20">
        <v>1501770</v>
      </c>
      <c r="F1203">
        <f t="shared" si="36"/>
        <v>0</v>
      </c>
      <c r="G1203">
        <f t="shared" si="37"/>
        <v>0</v>
      </c>
    </row>
    <row r="1204" spans="1:7" x14ac:dyDescent="0.2">
      <c r="A1204" t="s">
        <v>1065</v>
      </c>
      <c r="B1204" s="15" t="s">
        <v>1273</v>
      </c>
      <c r="E1204" s="20">
        <v>1501780</v>
      </c>
      <c r="F1204">
        <f t="shared" si="36"/>
        <v>0</v>
      </c>
      <c r="G1204">
        <f t="shared" si="37"/>
        <v>0</v>
      </c>
    </row>
    <row r="1205" spans="1:7" x14ac:dyDescent="0.2">
      <c r="A1205" t="s">
        <v>1066</v>
      </c>
      <c r="B1205" s="15" t="s">
        <v>1273</v>
      </c>
      <c r="E1205" s="20">
        <v>1501790</v>
      </c>
      <c r="F1205">
        <f t="shared" si="36"/>
        <v>0</v>
      </c>
      <c r="G1205">
        <f t="shared" si="37"/>
        <v>0</v>
      </c>
    </row>
    <row r="1206" spans="1:7" x14ac:dyDescent="0.2">
      <c r="A1206" t="s">
        <v>1067</v>
      </c>
      <c r="B1206" s="15" t="s">
        <v>1273</v>
      </c>
      <c r="E1206" s="20">
        <v>1501800</v>
      </c>
      <c r="F1206">
        <f t="shared" si="36"/>
        <v>0</v>
      </c>
      <c r="G1206">
        <f t="shared" si="37"/>
        <v>0</v>
      </c>
    </row>
    <row r="1207" spans="1:7" x14ac:dyDescent="0.2">
      <c r="A1207" t="s">
        <v>1068</v>
      </c>
      <c r="B1207" s="15" t="s">
        <v>1273</v>
      </c>
      <c r="E1207" s="20">
        <v>1501810</v>
      </c>
      <c r="F1207">
        <f t="shared" si="36"/>
        <v>0</v>
      </c>
      <c r="G1207">
        <f t="shared" si="37"/>
        <v>0</v>
      </c>
    </row>
    <row r="1208" spans="1:7" x14ac:dyDescent="0.2">
      <c r="A1208" t="s">
        <v>1069</v>
      </c>
      <c r="B1208" s="15" t="s">
        <v>1273</v>
      </c>
      <c r="E1208" s="20">
        <v>1501820</v>
      </c>
      <c r="F1208">
        <f t="shared" si="36"/>
        <v>0</v>
      </c>
      <c r="G1208">
        <f t="shared" si="37"/>
        <v>0</v>
      </c>
    </row>
    <row r="1209" spans="1:7" x14ac:dyDescent="0.2">
      <c r="A1209" t="s">
        <v>1070</v>
      </c>
      <c r="B1209" s="15" t="s">
        <v>1273</v>
      </c>
      <c r="E1209" s="20">
        <v>1501830</v>
      </c>
      <c r="F1209">
        <f t="shared" si="36"/>
        <v>0</v>
      </c>
      <c r="G1209">
        <f t="shared" si="37"/>
        <v>0</v>
      </c>
    </row>
    <row r="1210" spans="1:7" x14ac:dyDescent="0.2">
      <c r="A1210" t="s">
        <v>1071</v>
      </c>
      <c r="B1210" s="15" t="s">
        <v>1273</v>
      </c>
      <c r="E1210" s="20">
        <v>1501840</v>
      </c>
      <c r="F1210">
        <f t="shared" si="36"/>
        <v>0</v>
      </c>
      <c r="G1210">
        <f t="shared" si="37"/>
        <v>0</v>
      </c>
    </row>
    <row r="1211" spans="1:7" x14ac:dyDescent="0.2">
      <c r="A1211" t="s">
        <v>1072</v>
      </c>
      <c r="B1211" s="15" t="s">
        <v>1273</v>
      </c>
      <c r="E1211" s="20">
        <v>1501850</v>
      </c>
      <c r="F1211">
        <f t="shared" si="36"/>
        <v>0</v>
      </c>
      <c r="G1211">
        <f t="shared" si="37"/>
        <v>0</v>
      </c>
    </row>
    <row r="1212" spans="1:7" x14ac:dyDescent="0.2">
      <c r="A1212" t="s">
        <v>1073</v>
      </c>
      <c r="B1212" s="15" t="s">
        <v>1273</v>
      </c>
      <c r="E1212" s="20">
        <v>1501860</v>
      </c>
      <c r="F1212">
        <f t="shared" si="36"/>
        <v>0</v>
      </c>
      <c r="G1212">
        <f t="shared" si="37"/>
        <v>0</v>
      </c>
    </row>
    <row r="1213" spans="1:7" x14ac:dyDescent="0.2">
      <c r="A1213" t="s">
        <v>1074</v>
      </c>
      <c r="B1213" s="15" t="s">
        <v>1273</v>
      </c>
      <c r="E1213" s="20">
        <v>1501870</v>
      </c>
      <c r="F1213">
        <f t="shared" si="36"/>
        <v>0</v>
      </c>
      <c r="G1213">
        <f t="shared" si="37"/>
        <v>0</v>
      </c>
    </row>
    <row r="1214" spans="1:7" x14ac:dyDescent="0.2">
      <c r="A1214" t="s">
        <v>1075</v>
      </c>
      <c r="B1214" s="15" t="s">
        <v>1273</v>
      </c>
      <c r="E1214" s="20">
        <v>1501880</v>
      </c>
      <c r="F1214">
        <f t="shared" si="36"/>
        <v>0</v>
      </c>
      <c r="G1214">
        <f t="shared" si="37"/>
        <v>0</v>
      </c>
    </row>
    <row r="1215" spans="1:7" x14ac:dyDescent="0.2">
      <c r="A1215" t="s">
        <v>1076</v>
      </c>
      <c r="B1215" s="15" t="s">
        <v>1273</v>
      </c>
      <c r="E1215" s="20">
        <v>1501890</v>
      </c>
      <c r="F1215">
        <f t="shared" si="36"/>
        <v>0</v>
      </c>
      <c r="G1215">
        <f t="shared" si="37"/>
        <v>0</v>
      </c>
    </row>
    <row r="1216" spans="1:7" x14ac:dyDescent="0.2">
      <c r="A1216" t="s">
        <v>1077</v>
      </c>
      <c r="B1216" s="15" t="s">
        <v>1273</v>
      </c>
      <c r="E1216" s="20">
        <v>1501900</v>
      </c>
      <c r="F1216">
        <f t="shared" si="36"/>
        <v>0</v>
      </c>
      <c r="G1216">
        <f t="shared" si="37"/>
        <v>0</v>
      </c>
    </row>
    <row r="1217" spans="1:7" x14ac:dyDescent="0.2">
      <c r="A1217" t="s">
        <v>1078</v>
      </c>
      <c r="B1217" s="15" t="s">
        <v>1273</v>
      </c>
      <c r="E1217" s="20">
        <v>1501910</v>
      </c>
      <c r="F1217">
        <f t="shared" si="36"/>
        <v>0</v>
      </c>
      <c r="G1217">
        <f t="shared" si="37"/>
        <v>0</v>
      </c>
    </row>
    <row r="1218" spans="1:7" x14ac:dyDescent="0.2">
      <c r="A1218" t="s">
        <v>1079</v>
      </c>
      <c r="B1218" s="15" t="s">
        <v>1273</v>
      </c>
      <c r="E1218" s="20">
        <v>1501920</v>
      </c>
      <c r="F1218">
        <f t="shared" si="36"/>
        <v>0</v>
      </c>
      <c r="G1218">
        <f t="shared" si="37"/>
        <v>0</v>
      </c>
    </row>
    <row r="1219" spans="1:7" x14ac:dyDescent="0.2">
      <c r="A1219" t="s">
        <v>1080</v>
      </c>
      <c r="B1219" s="15" t="s">
        <v>1273</v>
      </c>
      <c r="E1219" s="20">
        <v>1501930</v>
      </c>
      <c r="F1219">
        <f t="shared" si="36"/>
        <v>0</v>
      </c>
      <c r="G1219">
        <f t="shared" si="37"/>
        <v>0</v>
      </c>
    </row>
    <row r="1220" spans="1:7" x14ac:dyDescent="0.2">
      <c r="A1220" t="s">
        <v>1081</v>
      </c>
      <c r="B1220" s="15" t="s">
        <v>1273</v>
      </c>
      <c r="E1220" s="20">
        <v>1501940</v>
      </c>
      <c r="F1220">
        <f t="shared" ref="F1220:F1283" si="38">COUNTIFS($A$2:$A$1467,E1220,B1219:B2684,"Central Puget Sound")</f>
        <v>0</v>
      </c>
      <c r="G1220">
        <f t="shared" ref="G1220:G1283" si="39">IF(F1220&gt;0,1,F1220)</f>
        <v>0</v>
      </c>
    </row>
    <row r="1221" spans="1:7" x14ac:dyDescent="0.2">
      <c r="A1221" t="s">
        <v>1082</v>
      </c>
      <c r="B1221" s="15" t="s">
        <v>1273</v>
      </c>
      <c r="E1221" s="20">
        <v>1501950</v>
      </c>
      <c r="F1221">
        <f t="shared" si="38"/>
        <v>0</v>
      </c>
      <c r="G1221">
        <f t="shared" si="39"/>
        <v>0</v>
      </c>
    </row>
    <row r="1222" spans="1:7" x14ac:dyDescent="0.2">
      <c r="A1222" t="s">
        <v>1083</v>
      </c>
      <c r="B1222" s="15" t="s">
        <v>1273</v>
      </c>
      <c r="E1222" s="20">
        <v>1501960</v>
      </c>
      <c r="F1222">
        <f t="shared" si="38"/>
        <v>0</v>
      </c>
      <c r="G1222">
        <f t="shared" si="39"/>
        <v>0</v>
      </c>
    </row>
    <row r="1223" spans="1:7" x14ac:dyDescent="0.2">
      <c r="A1223" t="s">
        <v>1397</v>
      </c>
      <c r="B1223" s="15" t="s">
        <v>1273</v>
      </c>
      <c r="E1223" s="20">
        <v>1501970</v>
      </c>
      <c r="F1223">
        <f t="shared" si="38"/>
        <v>0</v>
      </c>
      <c r="G1223">
        <f t="shared" si="39"/>
        <v>0</v>
      </c>
    </row>
    <row r="1224" spans="1:7" x14ac:dyDescent="0.2">
      <c r="A1224" t="s">
        <v>1398</v>
      </c>
      <c r="B1224" s="15" t="s">
        <v>1273</v>
      </c>
      <c r="E1224" s="20">
        <v>1501980</v>
      </c>
      <c r="F1224">
        <f t="shared" si="38"/>
        <v>0</v>
      </c>
      <c r="G1224">
        <f t="shared" si="39"/>
        <v>0</v>
      </c>
    </row>
    <row r="1225" spans="1:7" x14ac:dyDescent="0.2">
      <c r="A1225" t="s">
        <v>1399</v>
      </c>
      <c r="B1225" s="15" t="s">
        <v>1273</v>
      </c>
      <c r="E1225" s="20">
        <v>1501990</v>
      </c>
      <c r="F1225">
        <f t="shared" si="38"/>
        <v>0</v>
      </c>
      <c r="G1225">
        <f t="shared" si="39"/>
        <v>0</v>
      </c>
    </row>
    <row r="1226" spans="1:7" x14ac:dyDescent="0.2">
      <c r="A1226" t="s">
        <v>1400</v>
      </c>
      <c r="B1226" s="15" t="s">
        <v>1273</v>
      </c>
      <c r="E1226" s="20">
        <v>1502000</v>
      </c>
      <c r="F1226">
        <f t="shared" si="38"/>
        <v>0</v>
      </c>
      <c r="G1226">
        <f t="shared" si="39"/>
        <v>0</v>
      </c>
    </row>
    <row r="1227" spans="1:7" x14ac:dyDescent="0.2">
      <c r="A1227" t="s">
        <v>1401</v>
      </c>
      <c r="B1227" s="15" t="s">
        <v>1273</v>
      </c>
      <c r="E1227" s="20">
        <v>1502010</v>
      </c>
      <c r="F1227">
        <f t="shared" si="38"/>
        <v>0</v>
      </c>
      <c r="G1227">
        <f t="shared" si="39"/>
        <v>0</v>
      </c>
    </row>
    <row r="1228" spans="1:7" x14ac:dyDescent="0.2">
      <c r="A1228" t="s">
        <v>1402</v>
      </c>
      <c r="B1228" s="15" t="s">
        <v>1273</v>
      </c>
      <c r="E1228" s="20">
        <v>1502020</v>
      </c>
      <c r="F1228">
        <f t="shared" si="38"/>
        <v>0</v>
      </c>
      <c r="G1228">
        <f t="shared" si="39"/>
        <v>0</v>
      </c>
    </row>
    <row r="1229" spans="1:7" x14ac:dyDescent="0.2">
      <c r="A1229" t="s">
        <v>1403</v>
      </c>
      <c r="B1229" s="15" t="s">
        <v>1273</v>
      </c>
      <c r="E1229" s="20">
        <v>1502030</v>
      </c>
      <c r="F1229">
        <f t="shared" si="38"/>
        <v>0</v>
      </c>
      <c r="G1229">
        <f t="shared" si="39"/>
        <v>0</v>
      </c>
    </row>
    <row r="1230" spans="1:7" x14ac:dyDescent="0.2">
      <c r="A1230" t="s">
        <v>1084</v>
      </c>
      <c r="B1230" s="15" t="s">
        <v>1273</v>
      </c>
      <c r="E1230" s="20">
        <v>1502040</v>
      </c>
      <c r="F1230">
        <f t="shared" si="38"/>
        <v>0</v>
      </c>
      <c r="G1230">
        <f t="shared" si="39"/>
        <v>0</v>
      </c>
    </row>
    <row r="1231" spans="1:7" x14ac:dyDescent="0.2">
      <c r="A1231" t="s">
        <v>1404</v>
      </c>
      <c r="B1231" s="15" t="s">
        <v>1273</v>
      </c>
      <c r="E1231" s="20">
        <v>1502050</v>
      </c>
      <c r="F1231">
        <f t="shared" si="38"/>
        <v>0</v>
      </c>
      <c r="G1231">
        <f t="shared" si="39"/>
        <v>0</v>
      </c>
    </row>
    <row r="1232" spans="1:7" x14ac:dyDescent="0.2">
      <c r="A1232" t="s">
        <v>1405</v>
      </c>
      <c r="B1232" s="15" t="s">
        <v>1273</v>
      </c>
      <c r="E1232" s="20">
        <v>1502060</v>
      </c>
      <c r="F1232">
        <f t="shared" si="38"/>
        <v>0</v>
      </c>
      <c r="G1232">
        <f t="shared" si="39"/>
        <v>0</v>
      </c>
    </row>
    <row r="1233" spans="1:7" x14ac:dyDescent="0.2">
      <c r="A1233" t="s">
        <v>1406</v>
      </c>
      <c r="B1233" s="15" t="s">
        <v>1273</v>
      </c>
      <c r="E1233" s="20">
        <v>1502070</v>
      </c>
      <c r="F1233">
        <f t="shared" si="38"/>
        <v>0</v>
      </c>
      <c r="G1233">
        <f t="shared" si="39"/>
        <v>0</v>
      </c>
    </row>
    <row r="1234" spans="1:7" x14ac:dyDescent="0.2">
      <c r="A1234" t="s">
        <v>1085</v>
      </c>
      <c r="B1234" s="15" t="s">
        <v>1273</v>
      </c>
      <c r="E1234" s="20">
        <v>1502080</v>
      </c>
      <c r="F1234">
        <f t="shared" si="38"/>
        <v>0</v>
      </c>
      <c r="G1234">
        <f t="shared" si="39"/>
        <v>0</v>
      </c>
    </row>
    <row r="1235" spans="1:7" x14ac:dyDescent="0.2">
      <c r="A1235" t="s">
        <v>1407</v>
      </c>
      <c r="B1235" s="15" t="s">
        <v>1273</v>
      </c>
      <c r="E1235" s="20">
        <v>1502090</v>
      </c>
      <c r="F1235">
        <f t="shared" si="38"/>
        <v>0</v>
      </c>
      <c r="G1235">
        <f t="shared" si="39"/>
        <v>0</v>
      </c>
    </row>
    <row r="1236" spans="1:7" x14ac:dyDescent="0.2">
      <c r="A1236" t="s">
        <v>1408</v>
      </c>
      <c r="B1236" s="15" t="s">
        <v>1273</v>
      </c>
      <c r="E1236" s="20">
        <v>1502100</v>
      </c>
      <c r="F1236">
        <f t="shared" si="38"/>
        <v>0</v>
      </c>
      <c r="G1236">
        <f t="shared" si="39"/>
        <v>0</v>
      </c>
    </row>
    <row r="1237" spans="1:7" x14ac:dyDescent="0.2">
      <c r="A1237" t="s">
        <v>1409</v>
      </c>
      <c r="B1237" s="15" t="s">
        <v>1273</v>
      </c>
      <c r="E1237" s="20">
        <v>1502110</v>
      </c>
      <c r="F1237">
        <f t="shared" si="38"/>
        <v>0</v>
      </c>
      <c r="G1237">
        <f t="shared" si="39"/>
        <v>0</v>
      </c>
    </row>
    <row r="1238" spans="1:7" x14ac:dyDescent="0.2">
      <c r="A1238" t="s">
        <v>1410</v>
      </c>
      <c r="B1238" s="15" t="s">
        <v>1273</v>
      </c>
      <c r="E1238" s="20">
        <v>1502120</v>
      </c>
      <c r="F1238">
        <f t="shared" si="38"/>
        <v>0</v>
      </c>
      <c r="G1238">
        <f t="shared" si="39"/>
        <v>0</v>
      </c>
    </row>
    <row r="1239" spans="1:7" x14ac:dyDescent="0.2">
      <c r="A1239" t="s">
        <v>1411</v>
      </c>
      <c r="B1239" s="15" t="s">
        <v>1273</v>
      </c>
      <c r="E1239" s="20">
        <v>1502130</v>
      </c>
      <c r="F1239">
        <f t="shared" si="38"/>
        <v>0</v>
      </c>
      <c r="G1239">
        <f t="shared" si="39"/>
        <v>0</v>
      </c>
    </row>
    <row r="1240" spans="1:7" x14ac:dyDescent="0.2">
      <c r="A1240" t="s">
        <v>1412</v>
      </c>
      <c r="B1240" s="15" t="s">
        <v>1273</v>
      </c>
      <c r="E1240" s="20">
        <v>1502140</v>
      </c>
      <c r="F1240">
        <f t="shared" si="38"/>
        <v>0</v>
      </c>
      <c r="G1240">
        <f t="shared" si="39"/>
        <v>0</v>
      </c>
    </row>
    <row r="1241" spans="1:7" x14ac:dyDescent="0.2">
      <c r="A1241" t="s">
        <v>1413</v>
      </c>
      <c r="B1241" s="15" t="s">
        <v>1273</v>
      </c>
      <c r="E1241" s="20">
        <v>1502150</v>
      </c>
      <c r="F1241">
        <f t="shared" si="38"/>
        <v>0</v>
      </c>
      <c r="G1241">
        <f t="shared" si="39"/>
        <v>0</v>
      </c>
    </row>
    <row r="1242" spans="1:7" x14ac:dyDescent="0.2">
      <c r="A1242" t="s">
        <v>1414</v>
      </c>
      <c r="B1242" s="15" t="s">
        <v>1273</v>
      </c>
      <c r="E1242" s="20">
        <v>1502160</v>
      </c>
      <c r="F1242">
        <f t="shared" si="38"/>
        <v>0</v>
      </c>
      <c r="G1242">
        <f t="shared" si="39"/>
        <v>0</v>
      </c>
    </row>
    <row r="1243" spans="1:7" x14ac:dyDescent="0.2">
      <c r="A1243" t="s">
        <v>1415</v>
      </c>
      <c r="B1243" s="15" t="s">
        <v>1273</v>
      </c>
      <c r="E1243" s="20">
        <v>1502170</v>
      </c>
      <c r="F1243">
        <f t="shared" si="38"/>
        <v>0</v>
      </c>
      <c r="G1243">
        <f t="shared" si="39"/>
        <v>0</v>
      </c>
    </row>
    <row r="1244" spans="1:7" x14ac:dyDescent="0.2">
      <c r="A1244" t="s">
        <v>1086</v>
      </c>
      <c r="B1244" s="15" t="s">
        <v>1273</v>
      </c>
      <c r="E1244" s="20">
        <v>1502180</v>
      </c>
      <c r="F1244">
        <f t="shared" si="38"/>
        <v>0</v>
      </c>
      <c r="G1244">
        <f t="shared" si="39"/>
        <v>0</v>
      </c>
    </row>
    <row r="1245" spans="1:7" x14ac:dyDescent="0.2">
      <c r="A1245" t="s">
        <v>1087</v>
      </c>
      <c r="B1245" s="15" t="s">
        <v>1273</v>
      </c>
      <c r="E1245" s="20">
        <v>1502190</v>
      </c>
      <c r="F1245">
        <f t="shared" si="38"/>
        <v>0</v>
      </c>
      <c r="G1245">
        <f t="shared" si="39"/>
        <v>0</v>
      </c>
    </row>
    <row r="1246" spans="1:7" x14ac:dyDescent="0.2">
      <c r="A1246" t="s">
        <v>1088</v>
      </c>
      <c r="B1246" s="15" t="s">
        <v>1273</v>
      </c>
      <c r="E1246" s="20">
        <v>1502200</v>
      </c>
      <c r="F1246">
        <f t="shared" si="38"/>
        <v>0</v>
      </c>
      <c r="G1246">
        <f t="shared" si="39"/>
        <v>0</v>
      </c>
    </row>
    <row r="1247" spans="1:7" x14ac:dyDescent="0.2">
      <c r="A1247" t="s">
        <v>1089</v>
      </c>
      <c r="B1247" s="15" t="s">
        <v>1273</v>
      </c>
      <c r="E1247" s="20">
        <v>1502210</v>
      </c>
      <c r="F1247">
        <f t="shared" si="38"/>
        <v>0</v>
      </c>
      <c r="G1247">
        <f t="shared" si="39"/>
        <v>0</v>
      </c>
    </row>
    <row r="1248" spans="1:7" x14ac:dyDescent="0.2">
      <c r="A1248" t="s">
        <v>1090</v>
      </c>
      <c r="B1248" s="15" t="s">
        <v>1273</v>
      </c>
      <c r="E1248" s="20">
        <v>1502220</v>
      </c>
      <c r="F1248">
        <f t="shared" si="38"/>
        <v>0</v>
      </c>
      <c r="G1248">
        <f t="shared" si="39"/>
        <v>0</v>
      </c>
    </row>
    <row r="1249" spans="1:7" x14ac:dyDescent="0.2">
      <c r="A1249" t="s">
        <v>1416</v>
      </c>
      <c r="B1249" s="15" t="s">
        <v>1273</v>
      </c>
      <c r="E1249" s="20">
        <v>1502230</v>
      </c>
      <c r="F1249">
        <f t="shared" si="38"/>
        <v>0</v>
      </c>
      <c r="G1249">
        <f t="shared" si="39"/>
        <v>0</v>
      </c>
    </row>
    <row r="1250" spans="1:7" x14ac:dyDescent="0.2">
      <c r="A1250" t="s">
        <v>1091</v>
      </c>
      <c r="B1250" s="15" t="s">
        <v>1273</v>
      </c>
      <c r="E1250" s="20">
        <v>1502240</v>
      </c>
      <c r="F1250">
        <f t="shared" si="38"/>
        <v>0</v>
      </c>
      <c r="G1250">
        <f t="shared" si="39"/>
        <v>0</v>
      </c>
    </row>
    <row r="1251" spans="1:7" x14ac:dyDescent="0.2">
      <c r="A1251" t="s">
        <v>1417</v>
      </c>
      <c r="B1251" s="15" t="s">
        <v>1273</v>
      </c>
      <c r="E1251" s="20">
        <v>1502250</v>
      </c>
      <c r="F1251">
        <f t="shared" si="38"/>
        <v>0</v>
      </c>
      <c r="G1251">
        <f t="shared" si="39"/>
        <v>0</v>
      </c>
    </row>
    <row r="1252" spans="1:7" x14ac:dyDescent="0.2">
      <c r="A1252" t="s">
        <v>1092</v>
      </c>
      <c r="B1252" s="15" t="s">
        <v>1273</v>
      </c>
      <c r="E1252" s="20">
        <v>1502260</v>
      </c>
      <c r="F1252">
        <f t="shared" si="38"/>
        <v>0</v>
      </c>
      <c r="G1252">
        <f t="shared" si="39"/>
        <v>0</v>
      </c>
    </row>
    <row r="1253" spans="1:7" x14ac:dyDescent="0.2">
      <c r="A1253" t="s">
        <v>1418</v>
      </c>
      <c r="B1253" s="15" t="s">
        <v>1273</v>
      </c>
      <c r="E1253" s="20">
        <v>1502270</v>
      </c>
      <c r="F1253">
        <f t="shared" si="38"/>
        <v>0</v>
      </c>
      <c r="G1253">
        <f t="shared" si="39"/>
        <v>0</v>
      </c>
    </row>
    <row r="1254" spans="1:7" x14ac:dyDescent="0.2">
      <c r="A1254" t="s">
        <v>1419</v>
      </c>
      <c r="B1254" s="15" t="s">
        <v>1273</v>
      </c>
      <c r="E1254" s="20">
        <v>1502280</v>
      </c>
      <c r="F1254">
        <f t="shared" si="38"/>
        <v>0</v>
      </c>
      <c r="G1254">
        <f t="shared" si="39"/>
        <v>0</v>
      </c>
    </row>
    <row r="1255" spans="1:7" x14ac:dyDescent="0.2">
      <c r="A1255" t="s">
        <v>1420</v>
      </c>
      <c r="B1255" s="15" t="s">
        <v>1273</v>
      </c>
      <c r="E1255" s="20">
        <v>1502290</v>
      </c>
      <c r="F1255">
        <f t="shared" si="38"/>
        <v>0</v>
      </c>
      <c r="G1255">
        <f t="shared" si="39"/>
        <v>0</v>
      </c>
    </row>
    <row r="1256" spans="1:7" x14ac:dyDescent="0.2">
      <c r="A1256" t="s">
        <v>1421</v>
      </c>
      <c r="B1256" s="15" t="s">
        <v>1273</v>
      </c>
      <c r="E1256" s="20">
        <v>1502300</v>
      </c>
      <c r="F1256">
        <f t="shared" si="38"/>
        <v>0</v>
      </c>
      <c r="G1256">
        <f t="shared" si="39"/>
        <v>0</v>
      </c>
    </row>
    <row r="1257" spans="1:7" x14ac:dyDescent="0.2">
      <c r="A1257" t="s">
        <v>1422</v>
      </c>
      <c r="B1257" s="15" t="s">
        <v>1273</v>
      </c>
      <c r="E1257" s="20">
        <v>1502310</v>
      </c>
      <c r="F1257">
        <f t="shared" si="38"/>
        <v>0</v>
      </c>
      <c r="G1257">
        <f t="shared" si="39"/>
        <v>0</v>
      </c>
    </row>
    <row r="1258" spans="1:7" x14ac:dyDescent="0.2">
      <c r="A1258" t="s">
        <v>1423</v>
      </c>
      <c r="B1258" s="15" t="s">
        <v>1273</v>
      </c>
      <c r="E1258" s="20">
        <v>1502320</v>
      </c>
      <c r="F1258">
        <f t="shared" si="38"/>
        <v>0</v>
      </c>
      <c r="G1258">
        <f t="shared" si="39"/>
        <v>0</v>
      </c>
    </row>
    <row r="1259" spans="1:7" x14ac:dyDescent="0.2">
      <c r="A1259" t="s">
        <v>1093</v>
      </c>
      <c r="B1259" s="15" t="s">
        <v>1273</v>
      </c>
      <c r="E1259" s="20">
        <v>1600010</v>
      </c>
      <c r="F1259">
        <f t="shared" si="38"/>
        <v>0</v>
      </c>
      <c r="G1259">
        <f t="shared" si="39"/>
        <v>0</v>
      </c>
    </row>
    <row r="1260" spans="1:7" x14ac:dyDescent="0.2">
      <c r="A1260" t="s">
        <v>1424</v>
      </c>
      <c r="B1260" s="15" t="s">
        <v>1273</v>
      </c>
      <c r="E1260" s="20">
        <v>1600020</v>
      </c>
      <c r="F1260">
        <f t="shared" si="38"/>
        <v>0</v>
      </c>
      <c r="G1260">
        <f t="shared" si="39"/>
        <v>0</v>
      </c>
    </row>
    <row r="1261" spans="1:7" x14ac:dyDescent="0.2">
      <c r="A1261" t="s">
        <v>1094</v>
      </c>
      <c r="B1261" s="15" t="s">
        <v>1273</v>
      </c>
      <c r="E1261" s="20">
        <v>1600030</v>
      </c>
      <c r="F1261">
        <f t="shared" si="38"/>
        <v>0</v>
      </c>
      <c r="G1261">
        <f t="shared" si="39"/>
        <v>0</v>
      </c>
    </row>
    <row r="1262" spans="1:7" x14ac:dyDescent="0.2">
      <c r="A1262" t="s">
        <v>1095</v>
      </c>
      <c r="B1262" s="15" t="s">
        <v>1273</v>
      </c>
      <c r="E1262" s="20">
        <v>1600031</v>
      </c>
      <c r="F1262">
        <f t="shared" si="38"/>
        <v>0</v>
      </c>
      <c r="G1262">
        <f t="shared" si="39"/>
        <v>0</v>
      </c>
    </row>
    <row r="1263" spans="1:7" x14ac:dyDescent="0.2">
      <c r="A1263" t="s">
        <v>1096</v>
      </c>
      <c r="B1263" s="15" t="s">
        <v>1273</v>
      </c>
      <c r="E1263" s="20">
        <v>1600040</v>
      </c>
      <c r="F1263">
        <f t="shared" si="38"/>
        <v>0</v>
      </c>
      <c r="G1263">
        <f t="shared" si="39"/>
        <v>0</v>
      </c>
    </row>
    <row r="1264" spans="1:7" x14ac:dyDescent="0.2">
      <c r="A1264" t="s">
        <v>1097</v>
      </c>
      <c r="B1264" s="15" t="s">
        <v>1273</v>
      </c>
      <c r="E1264" s="20">
        <v>1600050</v>
      </c>
      <c r="F1264">
        <f t="shared" si="38"/>
        <v>0</v>
      </c>
      <c r="G1264">
        <f t="shared" si="39"/>
        <v>0</v>
      </c>
    </row>
    <row r="1265" spans="1:7" x14ac:dyDescent="0.2">
      <c r="A1265" t="s">
        <v>1098</v>
      </c>
      <c r="B1265" s="15" t="s">
        <v>1273</v>
      </c>
      <c r="E1265" s="20">
        <v>1600060</v>
      </c>
      <c r="F1265">
        <f t="shared" si="38"/>
        <v>0</v>
      </c>
      <c r="G1265">
        <f t="shared" si="39"/>
        <v>0</v>
      </c>
    </row>
    <row r="1266" spans="1:7" x14ac:dyDescent="0.2">
      <c r="A1266" t="s">
        <v>1425</v>
      </c>
      <c r="B1266" s="15" t="s">
        <v>1273</v>
      </c>
      <c r="E1266" s="20">
        <v>1600070</v>
      </c>
      <c r="F1266">
        <f t="shared" si="38"/>
        <v>0</v>
      </c>
      <c r="G1266">
        <f t="shared" si="39"/>
        <v>0</v>
      </c>
    </row>
    <row r="1267" spans="1:7" x14ac:dyDescent="0.2">
      <c r="A1267" t="s">
        <v>1426</v>
      </c>
      <c r="B1267" s="15" t="s">
        <v>1273</v>
      </c>
      <c r="E1267" s="20">
        <v>1600080</v>
      </c>
      <c r="F1267">
        <f t="shared" si="38"/>
        <v>0</v>
      </c>
      <c r="G1267">
        <f t="shared" si="39"/>
        <v>0</v>
      </c>
    </row>
    <row r="1268" spans="1:7" x14ac:dyDescent="0.2">
      <c r="A1268" t="s">
        <v>1099</v>
      </c>
      <c r="B1268" s="15" t="s">
        <v>1273</v>
      </c>
      <c r="E1268" s="20">
        <v>1700010</v>
      </c>
      <c r="F1268">
        <f t="shared" si="38"/>
        <v>0</v>
      </c>
      <c r="G1268">
        <f t="shared" si="39"/>
        <v>0</v>
      </c>
    </row>
    <row r="1269" spans="1:7" x14ac:dyDescent="0.2">
      <c r="A1269" t="s">
        <v>1427</v>
      </c>
      <c r="B1269" s="15" t="s">
        <v>1273</v>
      </c>
      <c r="E1269" s="20">
        <v>1700020</v>
      </c>
      <c r="F1269">
        <f t="shared" si="38"/>
        <v>0</v>
      </c>
      <c r="G1269">
        <f t="shared" si="39"/>
        <v>0</v>
      </c>
    </row>
    <row r="1270" spans="1:7" x14ac:dyDescent="0.2">
      <c r="A1270" t="s">
        <v>1100</v>
      </c>
      <c r="B1270" s="15" t="s">
        <v>1273</v>
      </c>
      <c r="E1270" s="20">
        <v>1700030</v>
      </c>
      <c r="F1270">
        <f t="shared" si="38"/>
        <v>0</v>
      </c>
      <c r="G1270">
        <f t="shared" si="39"/>
        <v>0</v>
      </c>
    </row>
    <row r="1271" spans="1:7" x14ac:dyDescent="0.2">
      <c r="A1271" t="s">
        <v>1428</v>
      </c>
      <c r="B1271" s="15" t="s">
        <v>1273</v>
      </c>
      <c r="E1271" s="20">
        <v>1700040</v>
      </c>
      <c r="F1271">
        <f t="shared" si="38"/>
        <v>0</v>
      </c>
      <c r="G1271">
        <f t="shared" si="39"/>
        <v>0</v>
      </c>
    </row>
    <row r="1272" spans="1:7" x14ac:dyDescent="0.2">
      <c r="A1272" t="s">
        <v>1429</v>
      </c>
      <c r="B1272" s="15" t="s">
        <v>1273</v>
      </c>
      <c r="E1272" s="20">
        <v>1700050</v>
      </c>
      <c r="F1272">
        <f t="shared" si="38"/>
        <v>0</v>
      </c>
      <c r="G1272">
        <f t="shared" si="39"/>
        <v>0</v>
      </c>
    </row>
    <row r="1273" spans="1:7" x14ac:dyDescent="0.2">
      <c r="A1273" t="s">
        <v>1430</v>
      </c>
      <c r="B1273" s="15" t="s">
        <v>1273</v>
      </c>
      <c r="E1273" s="20">
        <v>1700060</v>
      </c>
      <c r="F1273">
        <f t="shared" si="38"/>
        <v>0</v>
      </c>
      <c r="G1273">
        <f t="shared" si="39"/>
        <v>0</v>
      </c>
    </row>
    <row r="1274" spans="1:7" x14ac:dyDescent="0.2">
      <c r="A1274" t="s">
        <v>1431</v>
      </c>
      <c r="B1274" s="15" t="s">
        <v>1273</v>
      </c>
      <c r="E1274" s="20">
        <v>1700070</v>
      </c>
      <c r="F1274">
        <f t="shared" si="38"/>
        <v>0</v>
      </c>
      <c r="G1274">
        <f t="shared" si="39"/>
        <v>0</v>
      </c>
    </row>
    <row r="1275" spans="1:7" x14ac:dyDescent="0.2">
      <c r="A1275" t="s">
        <v>1432</v>
      </c>
      <c r="B1275" s="15" t="s">
        <v>1273</v>
      </c>
      <c r="E1275" s="20">
        <v>1700080</v>
      </c>
      <c r="F1275">
        <f t="shared" si="38"/>
        <v>0</v>
      </c>
      <c r="G1275">
        <f t="shared" si="39"/>
        <v>0</v>
      </c>
    </row>
    <row r="1276" spans="1:7" x14ac:dyDescent="0.2">
      <c r="A1276" t="s">
        <v>1433</v>
      </c>
      <c r="B1276" s="15" t="s">
        <v>1273</v>
      </c>
      <c r="E1276" s="20">
        <v>1700090</v>
      </c>
      <c r="F1276">
        <f t="shared" si="38"/>
        <v>0</v>
      </c>
      <c r="G1276">
        <f t="shared" si="39"/>
        <v>0</v>
      </c>
    </row>
    <row r="1277" spans="1:7" x14ac:dyDescent="0.2">
      <c r="A1277" t="s">
        <v>1101</v>
      </c>
      <c r="B1277" s="15" t="s">
        <v>1273</v>
      </c>
      <c r="E1277" s="20">
        <v>1700100</v>
      </c>
      <c r="F1277">
        <f t="shared" si="38"/>
        <v>0</v>
      </c>
      <c r="G1277">
        <f t="shared" si="39"/>
        <v>0</v>
      </c>
    </row>
    <row r="1278" spans="1:7" x14ac:dyDescent="0.2">
      <c r="A1278" t="s">
        <v>1102</v>
      </c>
      <c r="B1278" s="15" t="s">
        <v>1273</v>
      </c>
      <c r="E1278" s="20">
        <v>1700110</v>
      </c>
      <c r="F1278">
        <f t="shared" si="38"/>
        <v>0</v>
      </c>
      <c r="G1278">
        <f t="shared" si="39"/>
        <v>0</v>
      </c>
    </row>
    <row r="1279" spans="1:7" x14ac:dyDescent="0.2">
      <c r="A1279" t="s">
        <v>1434</v>
      </c>
      <c r="B1279" s="15" t="s">
        <v>1273</v>
      </c>
      <c r="E1279" s="20">
        <v>1700120</v>
      </c>
      <c r="F1279">
        <f t="shared" si="38"/>
        <v>0</v>
      </c>
      <c r="G1279">
        <f t="shared" si="39"/>
        <v>0</v>
      </c>
    </row>
    <row r="1280" spans="1:7" x14ac:dyDescent="0.2">
      <c r="A1280" t="s">
        <v>1103</v>
      </c>
      <c r="B1280" s="15" t="s">
        <v>1273</v>
      </c>
      <c r="E1280" s="20">
        <v>1700130</v>
      </c>
      <c r="F1280">
        <f t="shared" si="38"/>
        <v>0</v>
      </c>
      <c r="G1280">
        <f t="shared" si="39"/>
        <v>0</v>
      </c>
    </row>
    <row r="1281" spans="1:7" x14ac:dyDescent="0.2">
      <c r="A1281" t="s">
        <v>1105</v>
      </c>
      <c r="B1281" s="15" t="s">
        <v>1273</v>
      </c>
      <c r="E1281" s="20">
        <v>1700140</v>
      </c>
      <c r="F1281">
        <f t="shared" si="38"/>
        <v>0</v>
      </c>
      <c r="G1281">
        <f t="shared" si="39"/>
        <v>0</v>
      </c>
    </row>
    <row r="1282" spans="1:7" x14ac:dyDescent="0.2">
      <c r="A1282" t="s">
        <v>1106</v>
      </c>
      <c r="B1282" s="15" t="s">
        <v>1273</v>
      </c>
      <c r="E1282" s="20">
        <v>1700150</v>
      </c>
      <c r="F1282">
        <f t="shared" si="38"/>
        <v>0</v>
      </c>
      <c r="G1282">
        <f t="shared" si="39"/>
        <v>0</v>
      </c>
    </row>
    <row r="1283" spans="1:7" x14ac:dyDescent="0.2">
      <c r="A1283" t="s">
        <v>1107</v>
      </c>
      <c r="B1283" s="15" t="s">
        <v>1273</v>
      </c>
      <c r="E1283" s="20">
        <v>1700160</v>
      </c>
      <c r="F1283">
        <f t="shared" si="38"/>
        <v>0</v>
      </c>
      <c r="G1283">
        <f t="shared" si="39"/>
        <v>0</v>
      </c>
    </row>
    <row r="1284" spans="1:7" x14ac:dyDescent="0.2">
      <c r="A1284" t="s">
        <v>1108</v>
      </c>
      <c r="B1284" s="15" t="s">
        <v>1273</v>
      </c>
      <c r="E1284" s="20">
        <v>1700161</v>
      </c>
      <c r="F1284">
        <f t="shared" ref="F1284:F1333" si="40">COUNTIFS($A$2:$A$1467,E1284,B1283:B2748,"Central Puget Sound")</f>
        <v>0</v>
      </c>
      <c r="G1284">
        <f t="shared" ref="G1284:G1333" si="41">IF(F1284&gt;0,1,F1284)</f>
        <v>0</v>
      </c>
    </row>
    <row r="1285" spans="1:7" x14ac:dyDescent="0.2">
      <c r="A1285" t="s">
        <v>1109</v>
      </c>
      <c r="B1285" s="15" t="s">
        <v>1273</v>
      </c>
      <c r="E1285" s="20">
        <v>1700170</v>
      </c>
      <c r="F1285">
        <f t="shared" si="40"/>
        <v>0</v>
      </c>
      <c r="G1285">
        <f t="shared" si="41"/>
        <v>0</v>
      </c>
    </row>
    <row r="1286" spans="1:7" x14ac:dyDescent="0.2">
      <c r="A1286" t="s">
        <v>1435</v>
      </c>
      <c r="B1286" s="15" t="s">
        <v>1273</v>
      </c>
      <c r="E1286" s="20">
        <v>1700180</v>
      </c>
      <c r="F1286">
        <f t="shared" si="40"/>
        <v>0</v>
      </c>
      <c r="G1286">
        <f t="shared" si="41"/>
        <v>0</v>
      </c>
    </row>
    <row r="1287" spans="1:7" x14ac:dyDescent="0.2">
      <c r="A1287" t="s">
        <v>1110</v>
      </c>
      <c r="B1287" s="15" t="s">
        <v>1273</v>
      </c>
      <c r="E1287" s="20">
        <v>1700190</v>
      </c>
      <c r="F1287">
        <f t="shared" si="40"/>
        <v>0</v>
      </c>
      <c r="G1287">
        <f t="shared" si="41"/>
        <v>0</v>
      </c>
    </row>
    <row r="1288" spans="1:7" x14ac:dyDescent="0.2">
      <c r="A1288" t="s">
        <v>1111</v>
      </c>
      <c r="B1288" s="15" t="s">
        <v>1273</v>
      </c>
      <c r="E1288" s="20">
        <v>1700200</v>
      </c>
      <c r="F1288">
        <f t="shared" si="40"/>
        <v>0</v>
      </c>
      <c r="G1288">
        <f t="shared" si="41"/>
        <v>0</v>
      </c>
    </row>
    <row r="1289" spans="1:7" x14ac:dyDescent="0.2">
      <c r="A1289" t="s">
        <v>1436</v>
      </c>
      <c r="B1289" s="15" t="s">
        <v>1273</v>
      </c>
      <c r="E1289" s="20">
        <v>1700210</v>
      </c>
      <c r="F1289">
        <f t="shared" si="40"/>
        <v>0</v>
      </c>
      <c r="G1289">
        <f t="shared" si="41"/>
        <v>0</v>
      </c>
    </row>
    <row r="1290" spans="1:7" x14ac:dyDescent="0.2">
      <c r="A1290" t="s">
        <v>1112</v>
      </c>
      <c r="B1290" s="15" t="s">
        <v>1273</v>
      </c>
      <c r="E1290" s="20">
        <v>1700220</v>
      </c>
      <c r="F1290">
        <f t="shared" si="40"/>
        <v>0</v>
      </c>
      <c r="G1290">
        <f t="shared" si="41"/>
        <v>0</v>
      </c>
    </row>
    <row r="1291" spans="1:7" x14ac:dyDescent="0.2">
      <c r="A1291" t="s">
        <v>1113</v>
      </c>
      <c r="B1291" s="15" t="s">
        <v>1273</v>
      </c>
      <c r="E1291" s="20">
        <v>1800010</v>
      </c>
      <c r="F1291">
        <f t="shared" si="40"/>
        <v>0</v>
      </c>
      <c r="G1291">
        <f t="shared" si="41"/>
        <v>0</v>
      </c>
    </row>
    <row r="1292" spans="1:7" x14ac:dyDescent="0.2">
      <c r="A1292" t="s">
        <v>1114</v>
      </c>
      <c r="B1292" s="15" t="s">
        <v>1273</v>
      </c>
      <c r="E1292" s="20">
        <v>1800020</v>
      </c>
      <c r="F1292">
        <f t="shared" si="40"/>
        <v>0</v>
      </c>
      <c r="G1292">
        <f t="shared" si="41"/>
        <v>0</v>
      </c>
    </row>
    <row r="1293" spans="1:7" x14ac:dyDescent="0.2">
      <c r="A1293" t="s">
        <v>1437</v>
      </c>
      <c r="B1293" s="15" t="s">
        <v>1273</v>
      </c>
      <c r="E1293" s="20">
        <v>1800030</v>
      </c>
      <c r="F1293">
        <f t="shared" si="40"/>
        <v>0</v>
      </c>
      <c r="G1293">
        <f t="shared" si="41"/>
        <v>0</v>
      </c>
    </row>
    <row r="1294" spans="1:7" x14ac:dyDescent="0.2">
      <c r="A1294" t="s">
        <v>1438</v>
      </c>
      <c r="B1294" s="15" t="s">
        <v>1273</v>
      </c>
      <c r="E1294" s="20">
        <v>1800040</v>
      </c>
      <c r="F1294">
        <f t="shared" si="40"/>
        <v>0</v>
      </c>
      <c r="G1294">
        <f t="shared" si="41"/>
        <v>0</v>
      </c>
    </row>
    <row r="1295" spans="1:7" x14ac:dyDescent="0.2">
      <c r="A1295" t="s">
        <v>1115</v>
      </c>
      <c r="B1295" s="15" t="s">
        <v>1273</v>
      </c>
      <c r="E1295" s="20">
        <v>1800050</v>
      </c>
      <c r="F1295">
        <f t="shared" si="40"/>
        <v>0</v>
      </c>
      <c r="G1295">
        <f t="shared" si="41"/>
        <v>0</v>
      </c>
    </row>
    <row r="1296" spans="1:7" x14ac:dyDescent="0.2">
      <c r="A1296" t="s">
        <v>1116</v>
      </c>
      <c r="B1296" s="15" t="s">
        <v>1273</v>
      </c>
      <c r="E1296" s="20">
        <v>1800060</v>
      </c>
      <c r="F1296">
        <f t="shared" si="40"/>
        <v>0</v>
      </c>
      <c r="G1296">
        <f t="shared" si="41"/>
        <v>0</v>
      </c>
    </row>
    <row r="1297" spans="1:7" x14ac:dyDescent="0.2">
      <c r="A1297" t="s">
        <v>1117</v>
      </c>
      <c r="B1297" s="15" t="s">
        <v>1273</v>
      </c>
      <c r="E1297" s="20">
        <v>1800070</v>
      </c>
      <c r="F1297">
        <f t="shared" si="40"/>
        <v>0</v>
      </c>
      <c r="G1297">
        <f t="shared" si="41"/>
        <v>0</v>
      </c>
    </row>
    <row r="1298" spans="1:7" x14ac:dyDescent="0.2">
      <c r="A1298" t="s">
        <v>1439</v>
      </c>
      <c r="B1298" s="15" t="s">
        <v>1273</v>
      </c>
      <c r="E1298" s="20">
        <v>1800080</v>
      </c>
      <c r="F1298">
        <f t="shared" si="40"/>
        <v>0</v>
      </c>
      <c r="G1298">
        <f t="shared" si="41"/>
        <v>0</v>
      </c>
    </row>
    <row r="1299" spans="1:7" x14ac:dyDescent="0.2">
      <c r="A1299" t="s">
        <v>1440</v>
      </c>
      <c r="B1299" s="15" t="s">
        <v>1273</v>
      </c>
      <c r="E1299" s="20">
        <v>1800090</v>
      </c>
      <c r="F1299">
        <f t="shared" si="40"/>
        <v>0</v>
      </c>
      <c r="G1299">
        <f t="shared" si="41"/>
        <v>0</v>
      </c>
    </row>
    <row r="1300" spans="1:7" x14ac:dyDescent="0.2">
      <c r="A1300" t="s">
        <v>1441</v>
      </c>
      <c r="B1300" s="15" t="s">
        <v>1273</v>
      </c>
      <c r="E1300" s="20">
        <v>1800100</v>
      </c>
      <c r="F1300">
        <f t="shared" si="40"/>
        <v>0</v>
      </c>
      <c r="G1300">
        <f t="shared" si="41"/>
        <v>0</v>
      </c>
    </row>
    <row r="1301" spans="1:7" x14ac:dyDescent="0.2">
      <c r="A1301" t="s">
        <v>1118</v>
      </c>
      <c r="B1301" s="15" t="s">
        <v>1273</v>
      </c>
      <c r="E1301" s="20">
        <v>1800110</v>
      </c>
      <c r="F1301">
        <f t="shared" si="40"/>
        <v>0</v>
      </c>
      <c r="G1301">
        <f t="shared" si="41"/>
        <v>0</v>
      </c>
    </row>
    <row r="1302" spans="1:7" x14ac:dyDescent="0.2">
      <c r="A1302" t="s">
        <v>1119</v>
      </c>
      <c r="B1302" s="15" t="s">
        <v>1273</v>
      </c>
      <c r="E1302" s="20">
        <v>1800120</v>
      </c>
      <c r="F1302">
        <f t="shared" si="40"/>
        <v>0</v>
      </c>
      <c r="G1302">
        <f t="shared" si="41"/>
        <v>0</v>
      </c>
    </row>
    <row r="1303" spans="1:7" x14ac:dyDescent="0.2">
      <c r="A1303" t="s">
        <v>1120</v>
      </c>
      <c r="B1303" s="15" t="s">
        <v>1273</v>
      </c>
      <c r="E1303" s="20">
        <v>1800130</v>
      </c>
      <c r="F1303">
        <f t="shared" si="40"/>
        <v>0</v>
      </c>
      <c r="G1303">
        <f t="shared" si="41"/>
        <v>0</v>
      </c>
    </row>
    <row r="1304" spans="1:7" x14ac:dyDescent="0.2">
      <c r="A1304" t="s">
        <v>1121</v>
      </c>
      <c r="B1304" s="15" t="s">
        <v>1273</v>
      </c>
      <c r="E1304" s="20">
        <v>1800140</v>
      </c>
      <c r="F1304">
        <f t="shared" si="40"/>
        <v>0</v>
      </c>
      <c r="G1304">
        <f t="shared" si="41"/>
        <v>0</v>
      </c>
    </row>
    <row r="1305" spans="1:7" x14ac:dyDescent="0.2">
      <c r="A1305" t="s">
        <v>1442</v>
      </c>
      <c r="B1305" s="15" t="s">
        <v>1273</v>
      </c>
      <c r="E1305" s="20">
        <v>1800150</v>
      </c>
      <c r="F1305">
        <f t="shared" si="40"/>
        <v>0</v>
      </c>
      <c r="G1305">
        <f t="shared" si="41"/>
        <v>0</v>
      </c>
    </row>
    <row r="1306" spans="1:7" x14ac:dyDescent="0.2">
      <c r="A1306" t="s">
        <v>1122</v>
      </c>
      <c r="B1306" s="15" t="s">
        <v>1273</v>
      </c>
      <c r="E1306" s="20">
        <v>1800160</v>
      </c>
      <c r="F1306">
        <f t="shared" si="40"/>
        <v>0</v>
      </c>
      <c r="G1306">
        <f t="shared" si="41"/>
        <v>0</v>
      </c>
    </row>
    <row r="1307" spans="1:7" x14ac:dyDescent="0.2">
      <c r="A1307" t="s">
        <v>1123</v>
      </c>
      <c r="B1307" s="15" t="s">
        <v>1273</v>
      </c>
      <c r="E1307" s="20">
        <v>1800170</v>
      </c>
      <c r="F1307">
        <f t="shared" si="40"/>
        <v>0</v>
      </c>
      <c r="G1307">
        <f t="shared" si="41"/>
        <v>0</v>
      </c>
    </row>
    <row r="1308" spans="1:7" x14ac:dyDescent="0.2">
      <c r="A1308" t="s">
        <v>1124</v>
      </c>
      <c r="B1308" s="15" t="s">
        <v>1273</v>
      </c>
      <c r="E1308" s="20">
        <v>1800180</v>
      </c>
      <c r="F1308">
        <f t="shared" si="40"/>
        <v>0</v>
      </c>
      <c r="G1308">
        <f t="shared" si="41"/>
        <v>0</v>
      </c>
    </row>
    <row r="1309" spans="1:7" x14ac:dyDescent="0.2">
      <c r="A1309" t="s">
        <v>1125</v>
      </c>
      <c r="B1309" s="15" t="s">
        <v>1273</v>
      </c>
      <c r="E1309" s="20">
        <v>1800190</v>
      </c>
      <c r="F1309">
        <f t="shared" si="40"/>
        <v>0</v>
      </c>
      <c r="G1309">
        <f t="shared" si="41"/>
        <v>0</v>
      </c>
    </row>
    <row r="1310" spans="1:7" x14ac:dyDescent="0.2">
      <c r="A1310" t="s">
        <v>1126</v>
      </c>
      <c r="B1310" s="15" t="s">
        <v>1273</v>
      </c>
      <c r="E1310" s="20">
        <v>1800200</v>
      </c>
      <c r="F1310">
        <f t="shared" si="40"/>
        <v>0</v>
      </c>
      <c r="G1310">
        <f t="shared" si="41"/>
        <v>0</v>
      </c>
    </row>
    <row r="1311" spans="1:7" x14ac:dyDescent="0.2">
      <c r="A1311" t="s">
        <v>1127</v>
      </c>
      <c r="B1311" s="15" t="s">
        <v>1273</v>
      </c>
      <c r="E1311" s="20">
        <v>1800210</v>
      </c>
      <c r="F1311">
        <f t="shared" si="40"/>
        <v>0</v>
      </c>
      <c r="G1311">
        <f t="shared" si="41"/>
        <v>0</v>
      </c>
    </row>
    <row r="1312" spans="1:7" x14ac:dyDescent="0.2">
      <c r="A1312" t="s">
        <v>1128</v>
      </c>
      <c r="B1312" s="15" t="s">
        <v>1273</v>
      </c>
      <c r="E1312" s="20">
        <v>1800220</v>
      </c>
      <c r="F1312">
        <f t="shared" si="40"/>
        <v>0</v>
      </c>
      <c r="G1312">
        <f t="shared" si="41"/>
        <v>0</v>
      </c>
    </row>
    <row r="1313" spans="1:7" x14ac:dyDescent="0.2">
      <c r="A1313" t="s">
        <v>1129</v>
      </c>
      <c r="B1313" s="15" t="s">
        <v>1273</v>
      </c>
      <c r="E1313" s="20">
        <v>1800230</v>
      </c>
      <c r="F1313">
        <f t="shared" si="40"/>
        <v>0</v>
      </c>
      <c r="G1313">
        <f t="shared" si="41"/>
        <v>0</v>
      </c>
    </row>
    <row r="1314" spans="1:7" x14ac:dyDescent="0.2">
      <c r="A1314" t="s">
        <v>1130</v>
      </c>
      <c r="B1314" s="15" t="s">
        <v>1273</v>
      </c>
      <c r="E1314" s="20">
        <v>1800240</v>
      </c>
      <c r="F1314">
        <f t="shared" si="40"/>
        <v>0</v>
      </c>
      <c r="G1314">
        <f t="shared" si="41"/>
        <v>0</v>
      </c>
    </row>
    <row r="1315" spans="1:7" x14ac:dyDescent="0.2">
      <c r="A1315" t="s">
        <v>1131</v>
      </c>
      <c r="B1315" s="15" t="s">
        <v>1273</v>
      </c>
      <c r="E1315" s="20">
        <v>1800250</v>
      </c>
      <c r="F1315">
        <f t="shared" si="40"/>
        <v>0</v>
      </c>
      <c r="G1315">
        <f t="shared" si="41"/>
        <v>0</v>
      </c>
    </row>
    <row r="1316" spans="1:7" x14ac:dyDescent="0.2">
      <c r="A1316" t="s">
        <v>1132</v>
      </c>
      <c r="B1316" s="15" t="s">
        <v>1273</v>
      </c>
      <c r="E1316" s="20">
        <v>1800260</v>
      </c>
      <c r="F1316">
        <f t="shared" si="40"/>
        <v>0</v>
      </c>
      <c r="G1316">
        <f t="shared" si="41"/>
        <v>0</v>
      </c>
    </row>
    <row r="1317" spans="1:7" x14ac:dyDescent="0.2">
      <c r="A1317" t="s">
        <v>1133</v>
      </c>
      <c r="B1317" s="15" t="s">
        <v>1273</v>
      </c>
      <c r="E1317" s="20">
        <v>1800270</v>
      </c>
      <c r="F1317">
        <f t="shared" si="40"/>
        <v>0</v>
      </c>
      <c r="G1317">
        <f t="shared" si="41"/>
        <v>0</v>
      </c>
    </row>
    <row r="1318" spans="1:7" x14ac:dyDescent="0.2">
      <c r="A1318" t="s">
        <v>1134</v>
      </c>
      <c r="B1318" s="15" t="s">
        <v>1273</v>
      </c>
      <c r="E1318" s="20">
        <v>1800280</v>
      </c>
      <c r="F1318">
        <f t="shared" si="40"/>
        <v>0</v>
      </c>
      <c r="G1318">
        <f t="shared" si="41"/>
        <v>0</v>
      </c>
    </row>
    <row r="1319" spans="1:7" x14ac:dyDescent="0.2">
      <c r="A1319" t="s">
        <v>1135</v>
      </c>
      <c r="B1319" s="15" t="s">
        <v>1273</v>
      </c>
      <c r="E1319" s="20">
        <v>1800290</v>
      </c>
      <c r="F1319">
        <f t="shared" si="40"/>
        <v>0</v>
      </c>
      <c r="G1319">
        <f t="shared" si="41"/>
        <v>0</v>
      </c>
    </row>
    <row r="1320" spans="1:7" x14ac:dyDescent="0.2">
      <c r="A1320" t="s">
        <v>1136</v>
      </c>
      <c r="B1320" s="15" t="s">
        <v>1273</v>
      </c>
      <c r="E1320" s="20">
        <v>1800300</v>
      </c>
      <c r="F1320">
        <f t="shared" si="40"/>
        <v>0</v>
      </c>
      <c r="G1320">
        <f t="shared" si="41"/>
        <v>0</v>
      </c>
    </row>
    <row r="1321" spans="1:7" x14ac:dyDescent="0.2">
      <c r="A1321" t="s">
        <v>1137</v>
      </c>
      <c r="B1321" s="15" t="s">
        <v>1273</v>
      </c>
      <c r="E1321" s="20">
        <v>1100011</v>
      </c>
      <c r="F1321">
        <f t="shared" si="40"/>
        <v>0</v>
      </c>
      <c r="G1321">
        <f t="shared" si="41"/>
        <v>0</v>
      </c>
    </row>
    <row r="1322" spans="1:7" x14ac:dyDescent="0.2">
      <c r="A1322" t="s">
        <v>1138</v>
      </c>
      <c r="B1322" s="15" t="s">
        <v>1273</v>
      </c>
      <c r="E1322" s="20">
        <v>1100001</v>
      </c>
      <c r="F1322">
        <f t="shared" si="40"/>
        <v>0</v>
      </c>
      <c r="G1322">
        <f t="shared" si="41"/>
        <v>0</v>
      </c>
    </row>
    <row r="1323" spans="1:7" x14ac:dyDescent="0.2">
      <c r="A1323" t="s">
        <v>1139</v>
      </c>
      <c r="B1323" s="15" t="s">
        <v>1273</v>
      </c>
      <c r="E1323" s="20">
        <v>1000001</v>
      </c>
      <c r="F1323">
        <f t="shared" si="40"/>
        <v>0</v>
      </c>
      <c r="G1323">
        <f t="shared" si="41"/>
        <v>0</v>
      </c>
    </row>
    <row r="1324" spans="1:7" x14ac:dyDescent="0.2">
      <c r="A1324" t="s">
        <v>1443</v>
      </c>
      <c r="B1324" s="15" t="s">
        <v>1273</v>
      </c>
      <c r="E1324" s="20">
        <v>1100160</v>
      </c>
      <c r="F1324">
        <f t="shared" si="40"/>
        <v>0</v>
      </c>
      <c r="G1324">
        <f t="shared" si="41"/>
        <v>0</v>
      </c>
    </row>
    <row r="1325" spans="1:7" x14ac:dyDescent="0.2">
      <c r="A1325" t="s">
        <v>1444</v>
      </c>
      <c r="B1325" s="15" t="s">
        <v>1273</v>
      </c>
      <c r="E1325" s="20">
        <v>1100200</v>
      </c>
      <c r="F1325">
        <f t="shared" si="40"/>
        <v>0</v>
      </c>
      <c r="G1325">
        <f t="shared" si="41"/>
        <v>0</v>
      </c>
    </row>
    <row r="1326" spans="1:7" x14ac:dyDescent="0.2">
      <c r="A1326" t="s">
        <v>1445</v>
      </c>
      <c r="B1326" s="15" t="s">
        <v>1273</v>
      </c>
      <c r="E1326" s="20">
        <v>1103270</v>
      </c>
      <c r="F1326">
        <f t="shared" si="40"/>
        <v>0</v>
      </c>
      <c r="G1326">
        <f t="shared" si="41"/>
        <v>0</v>
      </c>
    </row>
    <row r="1327" spans="1:7" x14ac:dyDescent="0.2">
      <c r="A1327" t="s">
        <v>1446</v>
      </c>
      <c r="B1327" s="15" t="s">
        <v>1273</v>
      </c>
      <c r="E1327" s="20">
        <v>1004280</v>
      </c>
      <c r="F1327">
        <f t="shared" si="40"/>
        <v>0</v>
      </c>
      <c r="G1327">
        <f t="shared" si="41"/>
        <v>0</v>
      </c>
    </row>
    <row r="1328" spans="1:7" x14ac:dyDescent="0.2">
      <c r="A1328" t="s">
        <v>1447</v>
      </c>
      <c r="B1328" s="15" t="s">
        <v>1273</v>
      </c>
      <c r="E1328" s="20">
        <v>1103351</v>
      </c>
      <c r="F1328">
        <f t="shared" si="40"/>
        <v>0</v>
      </c>
      <c r="G1328">
        <f t="shared" si="41"/>
        <v>0</v>
      </c>
    </row>
    <row r="1329" spans="1:7" x14ac:dyDescent="0.2">
      <c r="A1329" t="s">
        <v>1140</v>
      </c>
      <c r="B1329" s="15" t="s">
        <v>1273</v>
      </c>
      <c r="E1329" s="20">
        <v>1103350</v>
      </c>
      <c r="F1329">
        <f t="shared" si="40"/>
        <v>0</v>
      </c>
      <c r="G1329">
        <f t="shared" si="41"/>
        <v>0</v>
      </c>
    </row>
    <row r="1330" spans="1:7" x14ac:dyDescent="0.2">
      <c r="A1330" t="s">
        <v>1141</v>
      </c>
      <c r="B1330" s="15" t="s">
        <v>1273</v>
      </c>
      <c r="E1330" s="20">
        <v>1003260</v>
      </c>
      <c r="F1330">
        <f t="shared" si="40"/>
        <v>0</v>
      </c>
      <c r="G1330">
        <f t="shared" si="41"/>
        <v>0</v>
      </c>
    </row>
    <row r="1331" spans="1:7" x14ac:dyDescent="0.2">
      <c r="A1331" t="s">
        <v>1142</v>
      </c>
      <c r="B1331" s="15" t="s">
        <v>1273</v>
      </c>
      <c r="E1331" s="20">
        <v>1001531</v>
      </c>
      <c r="F1331">
        <f t="shared" si="40"/>
        <v>0</v>
      </c>
      <c r="G1331">
        <f t="shared" si="41"/>
        <v>0</v>
      </c>
    </row>
    <row r="1332" spans="1:7" x14ac:dyDescent="0.2">
      <c r="A1332" t="s">
        <v>1143</v>
      </c>
      <c r="B1332" s="15" t="s">
        <v>1273</v>
      </c>
      <c r="E1332" s="20">
        <v>1001571</v>
      </c>
      <c r="F1332">
        <f t="shared" si="40"/>
        <v>0</v>
      </c>
      <c r="G1332">
        <f t="shared" si="41"/>
        <v>0</v>
      </c>
    </row>
    <row r="1333" spans="1:7" x14ac:dyDescent="0.2">
      <c r="A1333" t="s">
        <v>1144</v>
      </c>
      <c r="B1333" s="15" t="s">
        <v>1273</v>
      </c>
      <c r="E1333" s="20">
        <v>1501090</v>
      </c>
      <c r="F1333">
        <f t="shared" si="40"/>
        <v>0</v>
      </c>
      <c r="G1333">
        <f t="shared" si="41"/>
        <v>0</v>
      </c>
    </row>
    <row r="1334" spans="1:7" x14ac:dyDescent="0.2">
      <c r="A1334" t="s">
        <v>1145</v>
      </c>
      <c r="B1334" s="15" t="s">
        <v>1273</v>
      </c>
    </row>
    <row r="1335" spans="1:7" x14ac:dyDescent="0.2">
      <c r="A1335" t="s">
        <v>1448</v>
      </c>
      <c r="B1335" s="15" t="s">
        <v>1273</v>
      </c>
    </row>
    <row r="1336" spans="1:7" x14ac:dyDescent="0.2">
      <c r="A1336" t="s">
        <v>1449</v>
      </c>
      <c r="B1336" s="15" t="s">
        <v>1273</v>
      </c>
    </row>
    <row r="1337" spans="1:7" x14ac:dyDescent="0.2">
      <c r="A1337" t="s">
        <v>1146</v>
      </c>
      <c r="B1337" s="15" t="s">
        <v>1273</v>
      </c>
    </row>
    <row r="1338" spans="1:7" x14ac:dyDescent="0.2">
      <c r="A1338" t="s">
        <v>1147</v>
      </c>
      <c r="B1338" s="15" t="s">
        <v>1273</v>
      </c>
    </row>
    <row r="1339" spans="1:7" x14ac:dyDescent="0.2">
      <c r="A1339" t="s">
        <v>1450</v>
      </c>
      <c r="B1339" s="15" t="s">
        <v>1273</v>
      </c>
    </row>
    <row r="1340" spans="1:7" x14ac:dyDescent="0.2">
      <c r="A1340" t="s">
        <v>1148</v>
      </c>
      <c r="B1340" s="15" t="s">
        <v>1273</v>
      </c>
    </row>
    <row r="1341" spans="1:7" x14ac:dyDescent="0.2">
      <c r="A1341" t="s">
        <v>1149</v>
      </c>
      <c r="B1341" s="15" t="s">
        <v>1273</v>
      </c>
    </row>
    <row r="1342" spans="1:7" x14ac:dyDescent="0.2">
      <c r="A1342" t="s">
        <v>1150</v>
      </c>
      <c r="B1342" s="15" t="s">
        <v>1273</v>
      </c>
    </row>
    <row r="1343" spans="1:7" x14ac:dyDescent="0.2">
      <c r="A1343" t="s">
        <v>1151</v>
      </c>
      <c r="B1343" s="15" t="s">
        <v>1273</v>
      </c>
    </row>
    <row r="1344" spans="1:7" x14ac:dyDescent="0.2">
      <c r="A1344" t="s">
        <v>1451</v>
      </c>
      <c r="B1344" s="15" t="s">
        <v>1273</v>
      </c>
    </row>
    <row r="1345" spans="1:2" x14ac:dyDescent="0.2">
      <c r="A1345" t="s">
        <v>1152</v>
      </c>
      <c r="B1345" s="15" t="s">
        <v>1273</v>
      </c>
    </row>
    <row r="1346" spans="1:2" x14ac:dyDescent="0.2">
      <c r="A1346" t="s">
        <v>1452</v>
      </c>
      <c r="B1346" s="15" t="s">
        <v>1273</v>
      </c>
    </row>
    <row r="1347" spans="1:2" x14ac:dyDescent="0.2">
      <c r="A1347" t="s">
        <v>1153</v>
      </c>
      <c r="B1347" s="15" t="s">
        <v>1273</v>
      </c>
    </row>
    <row r="1348" spans="1:2" x14ac:dyDescent="0.2">
      <c r="A1348" t="s">
        <v>1154</v>
      </c>
      <c r="B1348" s="15" t="s">
        <v>1273</v>
      </c>
    </row>
    <row r="1349" spans="1:2" x14ac:dyDescent="0.2">
      <c r="A1349" t="s">
        <v>1453</v>
      </c>
      <c r="B1349" s="15" t="s">
        <v>1273</v>
      </c>
    </row>
    <row r="1350" spans="1:2" x14ac:dyDescent="0.2">
      <c r="A1350" t="s">
        <v>1155</v>
      </c>
      <c r="B1350" s="15" t="s">
        <v>1273</v>
      </c>
    </row>
    <row r="1351" spans="1:2" x14ac:dyDescent="0.2">
      <c r="A1351" t="s">
        <v>1156</v>
      </c>
      <c r="B1351" s="15" t="s">
        <v>1273</v>
      </c>
    </row>
    <row r="1352" spans="1:2" x14ac:dyDescent="0.2">
      <c r="A1352" t="s">
        <v>1454</v>
      </c>
      <c r="B1352" s="15" t="s">
        <v>1273</v>
      </c>
    </row>
    <row r="1353" spans="1:2" x14ac:dyDescent="0.2">
      <c r="A1353" t="s">
        <v>1455</v>
      </c>
      <c r="B1353" s="15" t="s">
        <v>1273</v>
      </c>
    </row>
    <row r="1354" spans="1:2" x14ac:dyDescent="0.2">
      <c r="A1354" t="s">
        <v>1456</v>
      </c>
      <c r="B1354" s="15" t="s">
        <v>1273</v>
      </c>
    </row>
    <row r="1355" spans="1:2" x14ac:dyDescent="0.2">
      <c r="A1355" t="s">
        <v>1457</v>
      </c>
      <c r="B1355" s="15" t="s">
        <v>1273</v>
      </c>
    </row>
    <row r="1356" spans="1:2" x14ac:dyDescent="0.2">
      <c r="A1356" t="s">
        <v>1458</v>
      </c>
      <c r="B1356" s="15" t="s">
        <v>1273</v>
      </c>
    </row>
    <row r="1357" spans="1:2" x14ac:dyDescent="0.2">
      <c r="A1357" t="s">
        <v>1157</v>
      </c>
      <c r="B1357" s="15" t="s">
        <v>1273</v>
      </c>
    </row>
    <row r="1358" spans="1:2" x14ac:dyDescent="0.2">
      <c r="A1358" t="s">
        <v>1459</v>
      </c>
      <c r="B1358" s="15" t="s">
        <v>1273</v>
      </c>
    </row>
    <row r="1359" spans="1:2" x14ac:dyDescent="0.2">
      <c r="A1359" t="s">
        <v>1460</v>
      </c>
      <c r="B1359" s="15" t="s">
        <v>1273</v>
      </c>
    </row>
    <row r="1360" spans="1:2" x14ac:dyDescent="0.2">
      <c r="A1360" t="s">
        <v>1158</v>
      </c>
      <c r="B1360" s="15" t="s">
        <v>1273</v>
      </c>
    </row>
    <row r="1361" spans="1:2" x14ac:dyDescent="0.2">
      <c r="A1361" t="s">
        <v>1461</v>
      </c>
      <c r="B1361" s="15" t="s">
        <v>1273</v>
      </c>
    </row>
    <row r="1362" spans="1:2" x14ac:dyDescent="0.2">
      <c r="A1362" t="s">
        <v>1159</v>
      </c>
      <c r="B1362" s="15" t="s">
        <v>1273</v>
      </c>
    </row>
    <row r="1363" spans="1:2" x14ac:dyDescent="0.2">
      <c r="A1363" t="s">
        <v>1160</v>
      </c>
      <c r="B1363" s="15" t="s">
        <v>1273</v>
      </c>
    </row>
    <row r="1364" spans="1:2" x14ac:dyDescent="0.2">
      <c r="A1364" t="s">
        <v>1161</v>
      </c>
      <c r="B1364" s="15" t="s">
        <v>1273</v>
      </c>
    </row>
    <row r="1365" spans="1:2" x14ac:dyDescent="0.2">
      <c r="A1365" t="s">
        <v>1162</v>
      </c>
      <c r="B1365" s="15" t="s">
        <v>1273</v>
      </c>
    </row>
    <row r="1366" spans="1:2" x14ac:dyDescent="0.2">
      <c r="A1366" t="s">
        <v>1163</v>
      </c>
      <c r="B1366" s="15" t="s">
        <v>1273</v>
      </c>
    </row>
    <row r="1367" spans="1:2" x14ac:dyDescent="0.2">
      <c r="A1367" t="s">
        <v>1164</v>
      </c>
      <c r="B1367" s="15" t="s">
        <v>1273</v>
      </c>
    </row>
    <row r="1368" spans="1:2" x14ac:dyDescent="0.2">
      <c r="A1368" t="s">
        <v>1165</v>
      </c>
      <c r="B1368" s="15" t="s">
        <v>1273</v>
      </c>
    </row>
    <row r="1369" spans="1:2" x14ac:dyDescent="0.2">
      <c r="A1369" t="s">
        <v>1166</v>
      </c>
      <c r="B1369" s="15" t="s">
        <v>1273</v>
      </c>
    </row>
    <row r="1370" spans="1:2" x14ac:dyDescent="0.2">
      <c r="A1370" t="s">
        <v>1167</v>
      </c>
      <c r="B1370" s="15" t="s">
        <v>1273</v>
      </c>
    </row>
    <row r="1371" spans="1:2" x14ac:dyDescent="0.2">
      <c r="A1371" t="s">
        <v>1168</v>
      </c>
      <c r="B1371" s="15" t="s">
        <v>1273</v>
      </c>
    </row>
    <row r="1372" spans="1:2" x14ac:dyDescent="0.2">
      <c r="A1372" t="s">
        <v>1169</v>
      </c>
      <c r="B1372" s="15" t="s">
        <v>1273</v>
      </c>
    </row>
    <row r="1373" spans="1:2" x14ac:dyDescent="0.2">
      <c r="A1373" t="s">
        <v>1170</v>
      </c>
      <c r="B1373" s="15" t="s">
        <v>1273</v>
      </c>
    </row>
    <row r="1374" spans="1:2" x14ac:dyDescent="0.2">
      <c r="A1374" t="s">
        <v>1171</v>
      </c>
      <c r="B1374" s="15" t="s">
        <v>1273</v>
      </c>
    </row>
    <row r="1375" spans="1:2" x14ac:dyDescent="0.2">
      <c r="A1375" t="s">
        <v>1172</v>
      </c>
      <c r="B1375" s="15" t="s">
        <v>1273</v>
      </c>
    </row>
    <row r="1376" spans="1:2" x14ac:dyDescent="0.2">
      <c r="A1376" t="s">
        <v>1173</v>
      </c>
      <c r="B1376" s="15" t="s">
        <v>1273</v>
      </c>
    </row>
    <row r="1377" spans="1:2" x14ac:dyDescent="0.2">
      <c r="A1377" t="s">
        <v>1174</v>
      </c>
      <c r="B1377" s="15" t="s">
        <v>1273</v>
      </c>
    </row>
    <row r="1378" spans="1:2" x14ac:dyDescent="0.2">
      <c r="A1378" t="s">
        <v>1175</v>
      </c>
      <c r="B1378" s="15" t="s">
        <v>1273</v>
      </c>
    </row>
    <row r="1379" spans="1:2" x14ac:dyDescent="0.2">
      <c r="A1379" t="s">
        <v>1176</v>
      </c>
      <c r="B1379" s="15" t="s">
        <v>1273</v>
      </c>
    </row>
    <row r="1380" spans="1:2" x14ac:dyDescent="0.2">
      <c r="A1380" t="s">
        <v>1177</v>
      </c>
      <c r="B1380" s="15" t="s">
        <v>1273</v>
      </c>
    </row>
    <row r="1381" spans="1:2" x14ac:dyDescent="0.2">
      <c r="A1381" t="s">
        <v>1178</v>
      </c>
      <c r="B1381" s="15" t="s">
        <v>1273</v>
      </c>
    </row>
    <row r="1382" spans="1:2" x14ac:dyDescent="0.2">
      <c r="A1382" t="s">
        <v>1179</v>
      </c>
      <c r="B1382" s="15" t="s">
        <v>1273</v>
      </c>
    </row>
    <row r="1383" spans="1:2" x14ac:dyDescent="0.2">
      <c r="A1383" t="s">
        <v>1180</v>
      </c>
      <c r="B1383" s="15" t="s">
        <v>1273</v>
      </c>
    </row>
    <row r="1384" spans="1:2" x14ac:dyDescent="0.2">
      <c r="A1384" t="s">
        <v>1181</v>
      </c>
      <c r="B1384" s="15" t="s">
        <v>1273</v>
      </c>
    </row>
    <row r="1385" spans="1:2" x14ac:dyDescent="0.2">
      <c r="A1385" t="s">
        <v>1182</v>
      </c>
      <c r="B1385" s="15" t="s">
        <v>1273</v>
      </c>
    </row>
    <row r="1386" spans="1:2" x14ac:dyDescent="0.2">
      <c r="A1386" t="s">
        <v>1183</v>
      </c>
      <c r="B1386" s="15" t="s">
        <v>1273</v>
      </c>
    </row>
    <row r="1387" spans="1:2" x14ac:dyDescent="0.2">
      <c r="A1387" t="s">
        <v>1184</v>
      </c>
      <c r="B1387" s="15" t="s">
        <v>1273</v>
      </c>
    </row>
    <row r="1388" spans="1:2" x14ac:dyDescent="0.2">
      <c r="A1388" t="s">
        <v>1185</v>
      </c>
      <c r="B1388" s="15" t="s">
        <v>1273</v>
      </c>
    </row>
    <row r="1389" spans="1:2" x14ac:dyDescent="0.2">
      <c r="A1389" t="s">
        <v>1186</v>
      </c>
      <c r="B1389" s="15" t="s">
        <v>1273</v>
      </c>
    </row>
    <row r="1390" spans="1:2" x14ac:dyDescent="0.2">
      <c r="A1390" t="s">
        <v>1462</v>
      </c>
      <c r="B1390" s="15" t="s">
        <v>1273</v>
      </c>
    </row>
    <row r="1391" spans="1:2" x14ac:dyDescent="0.2">
      <c r="A1391" t="s">
        <v>1187</v>
      </c>
      <c r="B1391" s="15" t="s">
        <v>1273</v>
      </c>
    </row>
    <row r="1392" spans="1:2" x14ac:dyDescent="0.2">
      <c r="A1392" t="s">
        <v>1190</v>
      </c>
      <c r="B1392" s="15" t="s">
        <v>1273</v>
      </c>
    </row>
    <row r="1393" spans="1:2" x14ac:dyDescent="0.2">
      <c r="A1393" t="s">
        <v>1191</v>
      </c>
      <c r="B1393" s="15" t="s">
        <v>1273</v>
      </c>
    </row>
    <row r="1394" spans="1:2" x14ac:dyDescent="0.2">
      <c r="A1394" t="s">
        <v>1192</v>
      </c>
      <c r="B1394" s="15" t="s">
        <v>1273</v>
      </c>
    </row>
    <row r="1395" spans="1:2" x14ac:dyDescent="0.2">
      <c r="A1395" t="s">
        <v>1193</v>
      </c>
      <c r="B1395" s="15" t="s">
        <v>1273</v>
      </c>
    </row>
    <row r="1396" spans="1:2" x14ac:dyDescent="0.2">
      <c r="A1396" t="s">
        <v>1194</v>
      </c>
      <c r="B1396" s="15" t="s">
        <v>1273</v>
      </c>
    </row>
    <row r="1397" spans="1:2" x14ac:dyDescent="0.2">
      <c r="A1397" t="s">
        <v>1463</v>
      </c>
      <c r="B1397" s="15" t="s">
        <v>1273</v>
      </c>
    </row>
    <row r="1398" spans="1:2" x14ac:dyDescent="0.2">
      <c r="A1398" t="s">
        <v>1195</v>
      </c>
      <c r="B1398" s="15" t="s">
        <v>1273</v>
      </c>
    </row>
    <row r="1399" spans="1:2" x14ac:dyDescent="0.2">
      <c r="A1399" t="s">
        <v>1196</v>
      </c>
      <c r="B1399" s="15" t="s">
        <v>1273</v>
      </c>
    </row>
    <row r="1400" spans="1:2" x14ac:dyDescent="0.2">
      <c r="A1400" t="s">
        <v>1197</v>
      </c>
      <c r="B1400" s="15" t="s">
        <v>1273</v>
      </c>
    </row>
    <row r="1401" spans="1:2" x14ac:dyDescent="0.2">
      <c r="A1401" t="s">
        <v>1200</v>
      </c>
      <c r="B1401" s="15" t="s">
        <v>1273</v>
      </c>
    </row>
    <row r="1402" spans="1:2" x14ac:dyDescent="0.2">
      <c r="A1402" t="s">
        <v>1201</v>
      </c>
      <c r="B1402" s="15" t="s">
        <v>1273</v>
      </c>
    </row>
    <row r="1403" spans="1:2" x14ac:dyDescent="0.2">
      <c r="A1403" t="s">
        <v>1202</v>
      </c>
      <c r="B1403" s="15" t="s">
        <v>1273</v>
      </c>
    </row>
    <row r="1404" spans="1:2" x14ac:dyDescent="0.2">
      <c r="A1404" t="s">
        <v>1203</v>
      </c>
      <c r="B1404" s="15" t="s">
        <v>1273</v>
      </c>
    </row>
    <row r="1405" spans="1:2" x14ac:dyDescent="0.2">
      <c r="A1405" t="s">
        <v>1204</v>
      </c>
      <c r="B1405" s="15" t="s">
        <v>1273</v>
      </c>
    </row>
    <row r="1406" spans="1:2" x14ac:dyDescent="0.2">
      <c r="A1406" t="s">
        <v>1205</v>
      </c>
      <c r="B1406" s="15" t="s">
        <v>1273</v>
      </c>
    </row>
    <row r="1407" spans="1:2" x14ac:dyDescent="0.2">
      <c r="A1407" t="s">
        <v>1206</v>
      </c>
      <c r="B1407" s="15" t="s">
        <v>1273</v>
      </c>
    </row>
    <row r="1408" spans="1:2" x14ac:dyDescent="0.2">
      <c r="A1408" t="s">
        <v>1207</v>
      </c>
      <c r="B1408" s="15" t="s">
        <v>1273</v>
      </c>
    </row>
    <row r="1409" spans="1:2" x14ac:dyDescent="0.2">
      <c r="A1409" t="s">
        <v>1208</v>
      </c>
      <c r="B1409" s="15" t="s">
        <v>1273</v>
      </c>
    </row>
    <row r="1410" spans="1:2" x14ac:dyDescent="0.2">
      <c r="A1410" t="s">
        <v>1209</v>
      </c>
      <c r="B1410" s="15" t="s">
        <v>1273</v>
      </c>
    </row>
    <row r="1411" spans="1:2" x14ac:dyDescent="0.2">
      <c r="A1411" t="s">
        <v>1210</v>
      </c>
      <c r="B1411" s="15" t="s">
        <v>1273</v>
      </c>
    </row>
    <row r="1412" spans="1:2" x14ac:dyDescent="0.2">
      <c r="A1412" t="s">
        <v>1211</v>
      </c>
      <c r="B1412" s="15" t="s">
        <v>1273</v>
      </c>
    </row>
    <row r="1413" spans="1:2" x14ac:dyDescent="0.2">
      <c r="A1413" t="s">
        <v>1212</v>
      </c>
      <c r="B1413" s="15" t="s">
        <v>1273</v>
      </c>
    </row>
    <row r="1414" spans="1:2" x14ac:dyDescent="0.2">
      <c r="A1414" t="s">
        <v>1213</v>
      </c>
      <c r="B1414" s="15" t="s">
        <v>1273</v>
      </c>
    </row>
    <row r="1415" spans="1:2" x14ac:dyDescent="0.2">
      <c r="A1415" t="s">
        <v>1214</v>
      </c>
      <c r="B1415" s="15" t="s">
        <v>1273</v>
      </c>
    </row>
    <row r="1416" spans="1:2" x14ac:dyDescent="0.2">
      <c r="A1416" t="s">
        <v>1215</v>
      </c>
      <c r="B1416" s="15" t="s">
        <v>1273</v>
      </c>
    </row>
    <row r="1417" spans="1:2" x14ac:dyDescent="0.2">
      <c r="A1417" t="s">
        <v>1216</v>
      </c>
      <c r="B1417" s="15" t="s">
        <v>1273</v>
      </c>
    </row>
    <row r="1418" spans="1:2" x14ac:dyDescent="0.2">
      <c r="A1418" t="s">
        <v>1217</v>
      </c>
      <c r="B1418" s="15" t="s">
        <v>1273</v>
      </c>
    </row>
    <row r="1419" spans="1:2" x14ac:dyDescent="0.2">
      <c r="A1419" t="s">
        <v>1218</v>
      </c>
      <c r="B1419" s="15" t="s">
        <v>1273</v>
      </c>
    </row>
    <row r="1420" spans="1:2" x14ac:dyDescent="0.2">
      <c r="A1420" t="s">
        <v>1219</v>
      </c>
      <c r="B1420" s="15" t="s">
        <v>1273</v>
      </c>
    </row>
    <row r="1421" spans="1:2" x14ac:dyDescent="0.2">
      <c r="A1421" t="s">
        <v>1464</v>
      </c>
      <c r="B1421" s="15" t="s">
        <v>1273</v>
      </c>
    </row>
    <row r="1422" spans="1:2" x14ac:dyDescent="0.2">
      <c r="A1422" t="s">
        <v>1465</v>
      </c>
      <c r="B1422" s="15" t="s">
        <v>1273</v>
      </c>
    </row>
    <row r="1423" spans="1:2" x14ac:dyDescent="0.2">
      <c r="A1423" t="s">
        <v>1220</v>
      </c>
      <c r="B1423" s="15" t="s">
        <v>1273</v>
      </c>
    </row>
    <row r="1424" spans="1:2" x14ac:dyDescent="0.2">
      <c r="A1424" t="s">
        <v>1222</v>
      </c>
      <c r="B1424" s="15" t="s">
        <v>1273</v>
      </c>
    </row>
    <row r="1425" spans="1:2" x14ac:dyDescent="0.2">
      <c r="A1425" t="s">
        <v>1223</v>
      </c>
      <c r="B1425" s="15" t="s">
        <v>1273</v>
      </c>
    </row>
    <row r="1426" spans="1:2" x14ac:dyDescent="0.2">
      <c r="A1426" t="s">
        <v>1224</v>
      </c>
      <c r="B1426" s="15" t="s">
        <v>1273</v>
      </c>
    </row>
    <row r="1427" spans="1:2" x14ac:dyDescent="0.2">
      <c r="A1427" t="s">
        <v>1225</v>
      </c>
      <c r="B1427" s="15" t="s">
        <v>1273</v>
      </c>
    </row>
    <row r="1428" spans="1:2" x14ac:dyDescent="0.2">
      <c r="A1428" t="s">
        <v>1226</v>
      </c>
      <c r="B1428" s="15" t="s">
        <v>1273</v>
      </c>
    </row>
    <row r="1429" spans="1:2" x14ac:dyDescent="0.2">
      <c r="A1429" t="s">
        <v>1227</v>
      </c>
      <c r="B1429" s="15" t="s">
        <v>1273</v>
      </c>
    </row>
    <row r="1430" spans="1:2" x14ac:dyDescent="0.2">
      <c r="A1430" t="s">
        <v>1228</v>
      </c>
      <c r="B1430" s="15" t="s">
        <v>1467</v>
      </c>
    </row>
    <row r="1431" spans="1:2" x14ac:dyDescent="0.2">
      <c r="A1431" t="s">
        <v>1229</v>
      </c>
      <c r="B1431" s="15" t="s">
        <v>1273</v>
      </c>
    </row>
    <row r="1432" spans="1:2" x14ac:dyDescent="0.2">
      <c r="A1432" t="s">
        <v>1230</v>
      </c>
      <c r="B1432" s="15" t="s">
        <v>1273</v>
      </c>
    </row>
    <row r="1433" spans="1:2" x14ac:dyDescent="0.2">
      <c r="A1433" t="s">
        <v>1231</v>
      </c>
      <c r="B1433" s="15" t="s">
        <v>1273</v>
      </c>
    </row>
    <row r="1434" spans="1:2" x14ac:dyDescent="0.2">
      <c r="A1434" t="s">
        <v>1232</v>
      </c>
      <c r="B1434" s="15" t="s">
        <v>1273</v>
      </c>
    </row>
    <row r="1435" spans="1:2" x14ac:dyDescent="0.2">
      <c r="A1435" t="s">
        <v>1233</v>
      </c>
      <c r="B1435" s="15" t="s">
        <v>1273</v>
      </c>
    </row>
    <row r="1436" spans="1:2" x14ac:dyDescent="0.2">
      <c r="A1436" t="s">
        <v>1234</v>
      </c>
      <c r="B1436" s="15" t="s">
        <v>1273</v>
      </c>
    </row>
    <row r="1437" spans="1:2" x14ac:dyDescent="0.2">
      <c r="A1437" t="s">
        <v>1235</v>
      </c>
      <c r="B1437" s="15" t="s">
        <v>1273</v>
      </c>
    </row>
    <row r="1438" spans="1:2" x14ac:dyDescent="0.2">
      <c r="A1438" t="s">
        <v>1236</v>
      </c>
      <c r="B1438" s="15" t="s">
        <v>1467</v>
      </c>
    </row>
    <row r="1439" spans="1:2" x14ac:dyDescent="0.2">
      <c r="A1439" t="s">
        <v>1236</v>
      </c>
      <c r="B1439" s="15" t="s">
        <v>1467</v>
      </c>
    </row>
    <row r="1440" spans="1:2" x14ac:dyDescent="0.2">
      <c r="A1440" t="s">
        <v>1237</v>
      </c>
      <c r="B1440" s="15" t="s">
        <v>1273</v>
      </c>
    </row>
    <row r="1441" spans="1:2" x14ac:dyDescent="0.2">
      <c r="A1441" t="s">
        <v>1238</v>
      </c>
      <c r="B1441" s="15" t="s">
        <v>1273</v>
      </c>
    </row>
    <row r="1442" spans="1:2" x14ac:dyDescent="0.2">
      <c r="A1442" t="s">
        <v>1239</v>
      </c>
      <c r="B1442" s="15" t="s">
        <v>1273</v>
      </c>
    </row>
    <row r="1443" spans="1:2" x14ac:dyDescent="0.2">
      <c r="A1443" t="s">
        <v>1240</v>
      </c>
      <c r="B1443" s="15" t="s">
        <v>1273</v>
      </c>
    </row>
    <row r="1444" spans="1:2" x14ac:dyDescent="0.2">
      <c r="A1444" t="s">
        <v>1241</v>
      </c>
      <c r="B1444" s="15" t="s">
        <v>1273</v>
      </c>
    </row>
    <row r="1445" spans="1:2" x14ac:dyDescent="0.2">
      <c r="A1445" t="s">
        <v>1242</v>
      </c>
      <c r="B1445" s="15" t="s">
        <v>1273</v>
      </c>
    </row>
    <row r="1446" spans="1:2" x14ac:dyDescent="0.2">
      <c r="A1446" t="s">
        <v>1243</v>
      </c>
      <c r="B1446" s="15" t="s">
        <v>1273</v>
      </c>
    </row>
    <row r="1447" spans="1:2" x14ac:dyDescent="0.2">
      <c r="A1447" t="s">
        <v>1244</v>
      </c>
      <c r="B1447" s="15" t="s">
        <v>1273</v>
      </c>
    </row>
    <row r="1448" spans="1:2" x14ac:dyDescent="0.2">
      <c r="A1448" t="s">
        <v>1245</v>
      </c>
      <c r="B1448" s="15" t="s">
        <v>1273</v>
      </c>
    </row>
    <row r="1449" spans="1:2" x14ac:dyDescent="0.2">
      <c r="A1449" t="s">
        <v>1246</v>
      </c>
      <c r="B1449" s="15" t="s">
        <v>1273</v>
      </c>
    </row>
    <row r="1450" spans="1:2" x14ac:dyDescent="0.2">
      <c r="A1450" t="s">
        <v>1247</v>
      </c>
      <c r="B1450" s="15" t="s">
        <v>1273</v>
      </c>
    </row>
    <row r="1451" spans="1:2" x14ac:dyDescent="0.2">
      <c r="A1451" t="s">
        <v>1248</v>
      </c>
      <c r="B1451" s="15" t="s">
        <v>1273</v>
      </c>
    </row>
    <row r="1452" spans="1:2" x14ac:dyDescent="0.2">
      <c r="A1452" t="s">
        <v>1249</v>
      </c>
      <c r="B1452" s="15" t="s">
        <v>1273</v>
      </c>
    </row>
    <row r="1453" spans="1:2" x14ac:dyDescent="0.2">
      <c r="A1453" t="s">
        <v>1250</v>
      </c>
      <c r="B1453" s="15" t="s">
        <v>1273</v>
      </c>
    </row>
    <row r="1454" spans="1:2" x14ac:dyDescent="0.2">
      <c r="A1454" t="s">
        <v>1251</v>
      </c>
      <c r="B1454" s="15" t="s">
        <v>1273</v>
      </c>
    </row>
    <row r="1455" spans="1:2" x14ac:dyDescent="0.2">
      <c r="A1455" t="s">
        <v>444</v>
      </c>
      <c r="B1455" s="15" t="s">
        <v>1273</v>
      </c>
    </row>
    <row r="1456" spans="1:2" x14ac:dyDescent="0.2">
      <c r="A1456" t="s">
        <v>23</v>
      </c>
      <c r="B1456" s="15" t="s">
        <v>1273</v>
      </c>
    </row>
    <row r="1457" spans="1:2" x14ac:dyDescent="0.2">
      <c r="A1457" t="s">
        <v>1253</v>
      </c>
      <c r="B1457" s="15" t="s">
        <v>1273</v>
      </c>
    </row>
    <row r="1458" spans="1:2" x14ac:dyDescent="0.2">
      <c r="A1458" t="s">
        <v>1254</v>
      </c>
      <c r="B1458" s="15" t="s">
        <v>1273</v>
      </c>
    </row>
    <row r="1459" spans="1:2" x14ac:dyDescent="0.2">
      <c r="A1459" t="s">
        <v>1255</v>
      </c>
      <c r="B1459" s="15" t="s">
        <v>1467</v>
      </c>
    </row>
    <row r="1460" spans="1:2" x14ac:dyDescent="0.2">
      <c r="A1460" t="s">
        <v>1255</v>
      </c>
      <c r="B1460" s="15" t="s">
        <v>1467</v>
      </c>
    </row>
    <row r="1461" spans="1:2" x14ac:dyDescent="0.2">
      <c r="A1461" t="s">
        <v>1256</v>
      </c>
      <c r="B1461" s="15" t="s">
        <v>1273</v>
      </c>
    </row>
    <row r="1462" spans="1:2" x14ac:dyDescent="0.2">
      <c r="A1462" t="s">
        <v>1257</v>
      </c>
      <c r="B1462" s="15" t="s">
        <v>1273</v>
      </c>
    </row>
    <row r="1463" spans="1:2" x14ac:dyDescent="0.2">
      <c r="A1463" t="s">
        <v>1258</v>
      </c>
      <c r="B1463" s="15" t="s">
        <v>1273</v>
      </c>
    </row>
    <row r="1464" spans="1:2" x14ac:dyDescent="0.2">
      <c r="A1464" t="s">
        <v>336</v>
      </c>
      <c r="B1464" s="15" t="s">
        <v>1273</v>
      </c>
    </row>
    <row r="1465" spans="1:2" x14ac:dyDescent="0.2">
      <c r="A1465" t="s">
        <v>180</v>
      </c>
      <c r="B1465" s="15" t="s">
        <v>1273</v>
      </c>
    </row>
    <row r="1466" spans="1:2" x14ac:dyDescent="0.2">
      <c r="A1466" t="s">
        <v>184</v>
      </c>
      <c r="B1466" s="15" t="s">
        <v>1273</v>
      </c>
    </row>
    <row r="1467" spans="1:2" x14ac:dyDescent="0.2">
      <c r="A1467" t="s">
        <v>1104</v>
      </c>
      <c r="B1467" s="15" t="s">
        <v>1273</v>
      </c>
    </row>
  </sheetData>
  <mergeCells count="2">
    <mergeCell ref="G1:G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D42A5-70F7-4E35-9A47-CB1A33D6BA7C}">
  <dimension ref="A1:E18007"/>
  <sheetViews>
    <sheetView workbookViewId="0">
      <selection activeCell="E2" sqref="E2"/>
    </sheetView>
  </sheetViews>
  <sheetFormatPr defaultRowHeight="12.75" x14ac:dyDescent="0.2"/>
  <cols>
    <col min="1" max="1" width="8" bestFit="1" customWidth="1"/>
    <col min="2" max="2" width="8.140625" bestFit="1" customWidth="1"/>
  </cols>
  <sheetData>
    <row r="1" spans="1:5" x14ac:dyDescent="0.2">
      <c r="A1" s="1" t="s">
        <v>2</v>
      </c>
      <c r="B1" s="1" t="s">
        <v>1295</v>
      </c>
      <c r="E1" s="14" t="s">
        <v>1296</v>
      </c>
    </row>
    <row r="2" spans="1:5" x14ac:dyDescent="0.2">
      <c r="A2" s="16">
        <v>1000070</v>
      </c>
      <c r="B2" s="2">
        <v>0</v>
      </c>
      <c r="D2" s="7">
        <v>1100570</v>
      </c>
      <c r="E2" cm="1">
        <f t="array" ref="E2">MEDIAN(IF(A:A=D2,B:B))</f>
        <v>78.5</v>
      </c>
    </row>
    <row r="3" spans="1:5" x14ac:dyDescent="0.2">
      <c r="A3" s="16">
        <v>1000070</v>
      </c>
      <c r="B3" s="2">
        <v>91</v>
      </c>
      <c r="D3" s="7">
        <v>1100650</v>
      </c>
      <c r="E3" cm="1">
        <f t="array" ref="E3">MEDIAN(IF(A:A=D3,B:B))</f>
        <v>97</v>
      </c>
    </row>
    <row r="4" spans="1:5" x14ac:dyDescent="0.2">
      <c r="A4" s="16">
        <v>1000070</v>
      </c>
      <c r="B4" s="2">
        <v>83</v>
      </c>
      <c r="D4" s="7">
        <v>1000630</v>
      </c>
      <c r="E4" cm="1">
        <f t="array" ref="E4">MEDIAN(IF(A:A=D4,B:B))</f>
        <v>71</v>
      </c>
    </row>
    <row r="5" spans="1:5" x14ac:dyDescent="0.2">
      <c r="A5" s="16">
        <v>1000070</v>
      </c>
      <c r="B5" s="2">
        <v>0</v>
      </c>
      <c r="D5" s="7">
        <v>1100440</v>
      </c>
      <c r="E5" cm="1">
        <f t="array" ref="E5">MEDIAN(IF(A:A=D5,B:B))</f>
        <v>82</v>
      </c>
    </row>
    <row r="6" spans="1:5" x14ac:dyDescent="0.2">
      <c r="A6" s="16">
        <v>1000070</v>
      </c>
      <c r="B6" s="2">
        <v>50</v>
      </c>
      <c r="D6" s="7">
        <v>1101240</v>
      </c>
      <c r="E6" cm="1">
        <f t="array" ref="E6">MEDIAN(IF(A:A=D6,B:B))</f>
        <v>100</v>
      </c>
    </row>
    <row r="7" spans="1:5" x14ac:dyDescent="0.2">
      <c r="A7" s="16">
        <v>1000070</v>
      </c>
      <c r="B7" s="2">
        <v>0</v>
      </c>
      <c r="D7" s="7">
        <v>1000720</v>
      </c>
      <c r="E7" cm="1">
        <f t="array" ref="E7">MEDIAN(IF(A:A=D7,B:B))</f>
        <v>63</v>
      </c>
    </row>
    <row r="8" spans="1:5" x14ac:dyDescent="0.2">
      <c r="A8" s="16">
        <v>1000070</v>
      </c>
      <c r="B8" s="2">
        <v>63</v>
      </c>
      <c r="D8" s="7">
        <v>1002430</v>
      </c>
      <c r="E8" cm="1">
        <f t="array" ref="E8">MEDIAN(IF(A:A=D8,B:B))</f>
        <v>82</v>
      </c>
    </row>
    <row r="9" spans="1:5" x14ac:dyDescent="0.2">
      <c r="A9" s="16">
        <v>1000070</v>
      </c>
      <c r="B9" s="2">
        <v>0</v>
      </c>
      <c r="D9" s="7">
        <v>1003090</v>
      </c>
      <c r="E9" cm="1">
        <f t="array" ref="E9">MEDIAN(IF(A:A=D9,B:B))</f>
        <v>27.5</v>
      </c>
    </row>
    <row r="10" spans="1:5" x14ac:dyDescent="0.2">
      <c r="A10" s="16">
        <v>1000070</v>
      </c>
      <c r="B10" s="2">
        <v>39</v>
      </c>
      <c r="D10" s="7">
        <v>1501091</v>
      </c>
      <c r="E10" cm="1">
        <f t="array" ref="E10">MEDIAN(IF(A:A=D10,B:B))</f>
        <v>65</v>
      </c>
    </row>
    <row r="11" spans="1:5" x14ac:dyDescent="0.2">
      <c r="A11" s="16">
        <v>1000070</v>
      </c>
      <c r="B11" s="2">
        <v>91</v>
      </c>
      <c r="D11" s="7">
        <v>1101510</v>
      </c>
      <c r="E11" cm="1">
        <f t="array" ref="E11">MEDIAN(IF(A:A=D11,B:B))</f>
        <v>44</v>
      </c>
    </row>
    <row r="12" spans="1:5" x14ac:dyDescent="0.2">
      <c r="A12" s="16">
        <v>1000070</v>
      </c>
      <c r="B12" s="2">
        <v>91</v>
      </c>
      <c r="D12" s="7">
        <v>1001250</v>
      </c>
      <c r="E12" cm="1">
        <f t="array" ref="E12">MEDIAN(IF(A:A=D12,B:B))</f>
        <v>60</v>
      </c>
    </row>
    <row r="13" spans="1:5" x14ac:dyDescent="0.2">
      <c r="A13" s="16">
        <v>1000070</v>
      </c>
      <c r="B13" s="2">
        <v>29</v>
      </c>
      <c r="D13" s="7">
        <v>1100230</v>
      </c>
      <c r="E13" cm="1">
        <f t="array" ref="E13">MEDIAN(IF(A:A=D13,B:B))</f>
        <v>48</v>
      </c>
    </row>
    <row r="14" spans="1:5" x14ac:dyDescent="0.2">
      <c r="A14" s="16">
        <v>1000070</v>
      </c>
      <c r="B14" s="2">
        <v>64</v>
      </c>
      <c r="D14" s="7">
        <v>1100240</v>
      </c>
      <c r="E14" cm="1">
        <f t="array" ref="E14">MEDIAN(IF(A:A=D14,B:B))</f>
        <v>59.5</v>
      </c>
    </row>
    <row r="15" spans="1:5" x14ac:dyDescent="0.2">
      <c r="A15" s="16">
        <v>1000070</v>
      </c>
      <c r="B15" s="2">
        <v>0</v>
      </c>
      <c r="D15" s="7">
        <v>1102950</v>
      </c>
      <c r="E15" cm="1">
        <f t="array" ref="E15">MEDIAN(IF(A:A=D15,B:B))</f>
        <v>0</v>
      </c>
    </row>
    <row r="16" spans="1:5" x14ac:dyDescent="0.2">
      <c r="A16" s="16">
        <v>1000070</v>
      </c>
      <c r="B16" s="2">
        <v>49</v>
      </c>
      <c r="D16" s="7">
        <v>1003940</v>
      </c>
      <c r="E16" cm="1">
        <f t="array" ref="E16">MEDIAN(IF(A:A=D16,B:B))</f>
        <v>43</v>
      </c>
    </row>
    <row r="17" spans="1:5" x14ac:dyDescent="0.2">
      <c r="A17" s="16">
        <v>1000080</v>
      </c>
      <c r="B17" s="2">
        <v>91</v>
      </c>
      <c r="D17" s="7">
        <v>1003340</v>
      </c>
      <c r="E17" cm="1">
        <f t="array" ref="E17">MEDIAN(IF(A:A=D17,B:B))</f>
        <v>64.5</v>
      </c>
    </row>
    <row r="18" spans="1:5" x14ac:dyDescent="0.2">
      <c r="A18" s="16">
        <v>1000080</v>
      </c>
      <c r="B18" s="2">
        <v>50</v>
      </c>
      <c r="D18" s="7">
        <v>1003650</v>
      </c>
      <c r="E18" cm="1">
        <f t="array" ref="E18">MEDIAN(IF(A:A=D18,B:B))</f>
        <v>81</v>
      </c>
    </row>
    <row r="19" spans="1:5" x14ac:dyDescent="0.2">
      <c r="A19" s="16">
        <v>1000080</v>
      </c>
      <c r="B19" s="2">
        <v>64</v>
      </c>
      <c r="D19" s="7">
        <v>1300040</v>
      </c>
      <c r="E19" cm="1">
        <f t="array" ref="E19">MEDIAN(IF(A:A=D19,B:B))</f>
        <v>36</v>
      </c>
    </row>
    <row r="20" spans="1:5" x14ac:dyDescent="0.2">
      <c r="A20" s="16">
        <v>1000080</v>
      </c>
      <c r="B20" s="2">
        <v>64</v>
      </c>
      <c r="D20" s="7">
        <v>1001651</v>
      </c>
      <c r="E20" cm="1">
        <f t="array" ref="E20">MEDIAN(IF(A:A=D20,B:B))</f>
        <v>79.5</v>
      </c>
    </row>
    <row r="21" spans="1:5" x14ac:dyDescent="0.2">
      <c r="A21" s="16">
        <v>1000080</v>
      </c>
      <c r="B21" s="2">
        <v>64</v>
      </c>
      <c r="D21" s="7">
        <v>1102980</v>
      </c>
      <c r="E21" cm="1">
        <f t="array" ref="E21">MEDIAN(IF(A:A=D21,B:B))</f>
        <v>59</v>
      </c>
    </row>
    <row r="22" spans="1:5" x14ac:dyDescent="0.2">
      <c r="A22" s="16">
        <v>1000090</v>
      </c>
      <c r="B22" s="2">
        <v>46</v>
      </c>
      <c r="D22" s="7">
        <v>1000500</v>
      </c>
      <c r="E22" cm="1">
        <f t="array" ref="E22">MEDIAN(IF(A:A=D22,B:B))</f>
        <v>70</v>
      </c>
    </row>
    <row r="23" spans="1:5" x14ac:dyDescent="0.2">
      <c r="A23" s="16">
        <v>1000090</v>
      </c>
      <c r="B23" s="2">
        <v>73</v>
      </c>
      <c r="D23" s="7">
        <v>1101620</v>
      </c>
      <c r="E23" cm="1">
        <f t="array" ref="E23">MEDIAN(IF(A:A=D23,B:B))</f>
        <v>76</v>
      </c>
    </row>
    <row r="24" spans="1:5" x14ac:dyDescent="0.2">
      <c r="A24" s="16">
        <v>1000090</v>
      </c>
      <c r="B24" s="2">
        <v>52</v>
      </c>
      <c r="D24" s="7">
        <v>1000920</v>
      </c>
      <c r="E24" cm="1">
        <f t="array" ref="E24">MEDIAN(IF(A:A=D24,B:B))</f>
        <v>68</v>
      </c>
    </row>
    <row r="25" spans="1:5" x14ac:dyDescent="0.2">
      <c r="A25" s="16">
        <v>1000090</v>
      </c>
      <c r="B25" s="2">
        <v>41</v>
      </c>
      <c r="D25" s="7">
        <v>1003490</v>
      </c>
      <c r="E25" cm="1">
        <f t="array" ref="E25">MEDIAN(IF(A:A=D25,B:B))</f>
        <v>53.5</v>
      </c>
    </row>
    <row r="26" spans="1:5" x14ac:dyDescent="0.2">
      <c r="A26" s="16">
        <v>1000090</v>
      </c>
      <c r="B26" s="2">
        <v>83</v>
      </c>
      <c r="D26" s="7">
        <v>1400910</v>
      </c>
      <c r="E26" cm="1">
        <f t="array" ref="E26">MEDIAN(IF(A:A=D26,B:B))</f>
        <v>64</v>
      </c>
    </row>
    <row r="27" spans="1:5" x14ac:dyDescent="0.2">
      <c r="A27" s="16">
        <v>1000090</v>
      </c>
      <c r="B27" s="2">
        <v>46</v>
      </c>
      <c r="D27" s="7">
        <v>1400920</v>
      </c>
      <c r="E27" cm="1">
        <f t="array" ref="E27">MEDIAN(IF(A:A=D27,B:B))</f>
        <v>74.5</v>
      </c>
    </row>
    <row r="28" spans="1:5" x14ac:dyDescent="0.2">
      <c r="A28" s="16">
        <v>1000090</v>
      </c>
      <c r="B28" s="2">
        <v>83</v>
      </c>
      <c r="D28" s="7">
        <v>1000590</v>
      </c>
      <c r="E28" cm="1">
        <f t="array" ref="E28">MEDIAN(IF(A:A=D28,B:B))</f>
        <v>49</v>
      </c>
    </row>
    <row r="29" spans="1:5" x14ac:dyDescent="0.2">
      <c r="A29" s="16">
        <v>1000090</v>
      </c>
      <c r="B29" s="2">
        <v>32</v>
      </c>
      <c r="D29" s="7">
        <v>1102030</v>
      </c>
      <c r="E29" cm="1">
        <f t="array" ref="E29">MEDIAN(IF(A:A=D29,B:B))</f>
        <v>77</v>
      </c>
    </row>
    <row r="30" spans="1:5" x14ac:dyDescent="0.2">
      <c r="A30" s="16">
        <v>1000090</v>
      </c>
      <c r="B30" s="2">
        <v>57</v>
      </c>
      <c r="D30" s="7">
        <v>1003300</v>
      </c>
      <c r="E30" cm="1">
        <f t="array" ref="E30">MEDIAN(IF(A:A=D30,B:B))</f>
        <v>35</v>
      </c>
    </row>
    <row r="31" spans="1:5" x14ac:dyDescent="0.2">
      <c r="A31" s="16">
        <v>1000100</v>
      </c>
      <c r="B31" s="2">
        <v>35</v>
      </c>
      <c r="D31" s="7">
        <v>1800220</v>
      </c>
      <c r="E31" cm="1">
        <f t="array" ref="E31">MEDIAN(IF(A:A=D31,B:B))</f>
        <v>60</v>
      </c>
    </row>
    <row r="32" spans="1:5" x14ac:dyDescent="0.2">
      <c r="A32" s="16">
        <v>1000100</v>
      </c>
      <c r="B32" s="2">
        <v>0</v>
      </c>
      <c r="D32" s="7">
        <v>1003810</v>
      </c>
      <c r="E32" cm="1">
        <f t="array" ref="E32">MEDIAN(IF(A:A=D32,B:B))</f>
        <v>60</v>
      </c>
    </row>
    <row r="33" spans="1:5" x14ac:dyDescent="0.2">
      <c r="A33" s="16">
        <v>1000100</v>
      </c>
      <c r="B33" s="2">
        <v>0</v>
      </c>
      <c r="D33" s="7">
        <v>1501080</v>
      </c>
      <c r="E33" cm="1">
        <f t="array" ref="E33">MEDIAN(IF(A:A=D33,B:B))</f>
        <v>59</v>
      </c>
    </row>
    <row r="34" spans="1:5" x14ac:dyDescent="0.2">
      <c r="A34" s="16">
        <v>1000100</v>
      </c>
      <c r="B34" s="2">
        <v>35</v>
      </c>
      <c r="D34" s="7">
        <v>1101200</v>
      </c>
      <c r="E34" cm="1">
        <f t="array" ref="E34">MEDIAN(IF(A:A=D34,B:B))</f>
        <v>60</v>
      </c>
    </row>
    <row r="35" spans="1:5" x14ac:dyDescent="0.2">
      <c r="A35" s="16">
        <v>1000100</v>
      </c>
      <c r="B35" s="2">
        <v>5</v>
      </c>
      <c r="D35" s="7">
        <v>1000320</v>
      </c>
      <c r="E35" cm="1">
        <f t="array" ref="E35">MEDIAN(IF(A:A=D35,B:B))</f>
        <v>57</v>
      </c>
    </row>
    <row r="36" spans="1:5" x14ac:dyDescent="0.2">
      <c r="A36" s="16">
        <v>1000100</v>
      </c>
      <c r="B36" s="2">
        <v>28</v>
      </c>
      <c r="D36" s="7">
        <v>1000880</v>
      </c>
      <c r="E36" cm="1">
        <f t="array" ref="E36">MEDIAN(IF(A:A=D36,B:B))</f>
        <v>52</v>
      </c>
    </row>
    <row r="37" spans="1:5" x14ac:dyDescent="0.2">
      <c r="A37" s="16">
        <v>1000100</v>
      </c>
      <c r="B37" s="2">
        <v>91</v>
      </c>
      <c r="D37" s="7">
        <v>1101750</v>
      </c>
      <c r="E37" cm="1">
        <f t="array" ref="E37">MEDIAN(IF(A:A=D37,B:B))</f>
        <v>86</v>
      </c>
    </row>
    <row r="38" spans="1:5" x14ac:dyDescent="0.2">
      <c r="A38" s="16">
        <v>1000100</v>
      </c>
      <c r="B38" s="2">
        <v>83</v>
      </c>
      <c r="D38" s="7">
        <v>1500080</v>
      </c>
      <c r="E38" cm="1">
        <f t="array" ref="E38">MEDIAN(IF(A:A=D38,B:B))</f>
        <v>91</v>
      </c>
    </row>
    <row r="39" spans="1:5" x14ac:dyDescent="0.2">
      <c r="A39" s="16">
        <v>1000100</v>
      </c>
      <c r="B39" s="2">
        <v>0</v>
      </c>
      <c r="D39" s="7">
        <v>1101760</v>
      </c>
      <c r="E39" cm="1">
        <f t="array" ref="E39">MEDIAN(IF(A:A=D39,B:B))</f>
        <v>62</v>
      </c>
    </row>
    <row r="40" spans="1:5" x14ac:dyDescent="0.2">
      <c r="A40" s="16">
        <v>1000100</v>
      </c>
      <c r="B40" s="2">
        <v>0</v>
      </c>
      <c r="D40" s="7">
        <v>1100270</v>
      </c>
      <c r="E40" cm="1">
        <f t="array" ref="E40">MEDIAN(IF(A:A=D40,B:B))</f>
        <v>100</v>
      </c>
    </row>
    <row r="41" spans="1:5" x14ac:dyDescent="0.2">
      <c r="A41" s="16">
        <v>1000100</v>
      </c>
      <c r="B41" s="2">
        <v>9</v>
      </c>
      <c r="D41" s="7">
        <v>1000330</v>
      </c>
      <c r="E41" cm="1">
        <f t="array" ref="E41">MEDIAN(IF(A:A=D41,B:B))</f>
        <v>82</v>
      </c>
    </row>
    <row r="42" spans="1:5" x14ac:dyDescent="0.2">
      <c r="A42" s="16">
        <v>1000100</v>
      </c>
      <c r="B42" s="2">
        <v>0</v>
      </c>
      <c r="D42" s="7">
        <v>1000410</v>
      </c>
      <c r="E42" cm="1">
        <f t="array" ref="E42">MEDIAN(IF(A:A=D42,B:B))</f>
        <v>58.5</v>
      </c>
    </row>
    <row r="43" spans="1:5" x14ac:dyDescent="0.2">
      <c r="A43" s="16">
        <v>1000100</v>
      </c>
      <c r="B43" s="2">
        <v>64</v>
      </c>
      <c r="D43" s="7">
        <v>1300160</v>
      </c>
      <c r="E43" cm="1">
        <f t="array" ref="E43">MEDIAN(IF(A:A=D43,B:B))</f>
        <v>17</v>
      </c>
    </row>
    <row r="44" spans="1:5" x14ac:dyDescent="0.2">
      <c r="A44" s="16">
        <v>1000100</v>
      </c>
      <c r="B44" s="2">
        <v>39</v>
      </c>
      <c r="D44" s="7">
        <v>1102170</v>
      </c>
      <c r="E44" cm="1">
        <f t="array" ref="E44">MEDIAN(IF(A:A=D44,B:B))</f>
        <v>79</v>
      </c>
    </row>
    <row r="45" spans="1:5" x14ac:dyDescent="0.2">
      <c r="A45" s="16">
        <v>1000100</v>
      </c>
      <c r="B45" s="2">
        <v>43</v>
      </c>
      <c r="D45" s="7">
        <v>1101380</v>
      </c>
      <c r="E45" cm="1">
        <f t="array" ref="E45">MEDIAN(IF(A:A=D45,B:B))</f>
        <v>55</v>
      </c>
    </row>
    <row r="46" spans="1:5" x14ac:dyDescent="0.2">
      <c r="A46" s="16">
        <v>1000100</v>
      </c>
      <c r="B46" s="2">
        <v>74</v>
      </c>
      <c r="D46" s="7">
        <v>1003100</v>
      </c>
      <c r="E46" cm="1">
        <f t="array" ref="E46">MEDIAN(IF(A:A=D46,B:B))</f>
        <v>82.5</v>
      </c>
    </row>
    <row r="47" spans="1:5" x14ac:dyDescent="0.2">
      <c r="A47" s="16">
        <v>1000100</v>
      </c>
      <c r="B47" s="2">
        <v>12</v>
      </c>
      <c r="D47" s="7">
        <v>1401030</v>
      </c>
      <c r="E47" cm="1">
        <f t="array" ref="E47">MEDIAN(IF(A:A=D47,B:B))</f>
        <v>53</v>
      </c>
    </row>
    <row r="48" spans="1:5" x14ac:dyDescent="0.2">
      <c r="A48" s="16">
        <v>1000100</v>
      </c>
      <c r="B48" s="2">
        <v>74</v>
      </c>
      <c r="D48" s="7">
        <v>1401120</v>
      </c>
      <c r="E48" cm="1">
        <f t="array" ref="E48">MEDIAN(IF(A:A=D48,B:B))</f>
        <v>47</v>
      </c>
    </row>
    <row r="49" spans="1:5" x14ac:dyDescent="0.2">
      <c r="A49" s="16">
        <v>1000100</v>
      </c>
      <c r="B49" s="2">
        <v>43</v>
      </c>
      <c r="D49" s="7">
        <v>1001190</v>
      </c>
      <c r="E49" cm="1">
        <f t="array" ref="E49">MEDIAN(IF(A:A=D49,B:B))</f>
        <v>84</v>
      </c>
    </row>
    <row r="50" spans="1:5" x14ac:dyDescent="0.2">
      <c r="A50" s="16">
        <v>1000100</v>
      </c>
      <c r="B50" s="2">
        <v>0</v>
      </c>
      <c r="D50" s="7">
        <v>1101910</v>
      </c>
      <c r="E50" cm="1">
        <f t="array" ref="E50">MEDIAN(IF(A:A=D50,B:B))</f>
        <v>69</v>
      </c>
    </row>
    <row r="51" spans="1:5" x14ac:dyDescent="0.2">
      <c r="A51" s="16">
        <v>1000100</v>
      </c>
      <c r="B51" s="2">
        <v>0</v>
      </c>
      <c r="D51" s="7">
        <v>1003850</v>
      </c>
      <c r="E51" cm="1">
        <f t="array" ref="E51">MEDIAN(IF(A:A=D51,B:B))</f>
        <v>68.5</v>
      </c>
    </row>
    <row r="52" spans="1:5" x14ac:dyDescent="0.2">
      <c r="A52" s="16">
        <v>1000100</v>
      </c>
      <c r="B52" s="2">
        <v>91</v>
      </c>
      <c r="D52" s="7">
        <v>1000640</v>
      </c>
      <c r="E52" cm="1">
        <f t="array" ref="E52">MEDIAN(IF(A:A=D52,B:B))</f>
        <v>56</v>
      </c>
    </row>
    <row r="53" spans="1:5" x14ac:dyDescent="0.2">
      <c r="A53" s="16">
        <v>1000100</v>
      </c>
      <c r="B53" s="2">
        <v>35</v>
      </c>
      <c r="D53" s="7">
        <v>1501490</v>
      </c>
      <c r="E53" cm="1">
        <f t="array" ref="E53">MEDIAN(IF(A:A=D53,B:B))</f>
        <v>36</v>
      </c>
    </row>
    <row r="54" spans="1:5" x14ac:dyDescent="0.2">
      <c r="A54" s="16">
        <v>1000100</v>
      </c>
      <c r="B54" s="2">
        <v>50</v>
      </c>
      <c r="D54" s="7">
        <v>1102200</v>
      </c>
      <c r="E54" cm="1">
        <f t="array" ref="E54">MEDIAN(IF(A:A=D54,B:B))</f>
        <v>78</v>
      </c>
    </row>
    <row r="55" spans="1:5" x14ac:dyDescent="0.2">
      <c r="A55" s="16">
        <v>1000100</v>
      </c>
      <c r="B55" s="2">
        <v>0</v>
      </c>
      <c r="D55" s="7">
        <v>1501291</v>
      </c>
      <c r="E55" cm="1">
        <f t="array" ref="E55">MEDIAN(IF(A:A=D55,B:B))</f>
        <v>58</v>
      </c>
    </row>
    <row r="56" spans="1:5" x14ac:dyDescent="0.2">
      <c r="A56" s="16">
        <v>1000100</v>
      </c>
      <c r="B56" s="2">
        <v>50</v>
      </c>
      <c r="D56" s="7">
        <v>1400150</v>
      </c>
      <c r="E56" cm="1">
        <f t="array" ref="E56">MEDIAN(IF(A:A=D56,B:B))</f>
        <v>45</v>
      </c>
    </row>
    <row r="57" spans="1:5" x14ac:dyDescent="0.2">
      <c r="A57" s="16">
        <v>1000100</v>
      </c>
      <c r="B57" s="2">
        <v>12</v>
      </c>
      <c r="D57" s="7">
        <v>1500680</v>
      </c>
      <c r="E57" cm="1">
        <f t="array" ref="E57">MEDIAN(IF(A:A=D57,B:B))</f>
        <v>93</v>
      </c>
    </row>
    <row r="58" spans="1:5" x14ac:dyDescent="0.2">
      <c r="A58" s="16">
        <v>1000100</v>
      </c>
      <c r="B58" s="2">
        <v>0</v>
      </c>
      <c r="D58" s="7">
        <v>1003540</v>
      </c>
      <c r="E58" cm="1">
        <f t="array" ref="E58">MEDIAN(IF(A:A=D58,B:B))</f>
        <v>59</v>
      </c>
    </row>
    <row r="59" spans="1:5" x14ac:dyDescent="0.2">
      <c r="A59" s="16">
        <v>1000100</v>
      </c>
      <c r="B59" s="2">
        <v>9</v>
      </c>
      <c r="D59" s="7">
        <v>1000690</v>
      </c>
      <c r="E59" cm="1">
        <f t="array" ref="E59">MEDIAN(IF(A:A=D59,B:B))</f>
        <v>26</v>
      </c>
    </row>
    <row r="60" spans="1:5" x14ac:dyDescent="0.2">
      <c r="A60" s="16">
        <v>1000120</v>
      </c>
      <c r="B60" s="2">
        <v>0</v>
      </c>
      <c r="D60" s="7">
        <v>1400270</v>
      </c>
      <c r="E60" cm="1">
        <f t="array" ref="E60">MEDIAN(IF(A:A=D60,B:B))</f>
        <v>75</v>
      </c>
    </row>
    <row r="61" spans="1:5" x14ac:dyDescent="0.2">
      <c r="A61" s="16">
        <v>1000120</v>
      </c>
      <c r="B61" s="2">
        <v>0</v>
      </c>
      <c r="D61" s="7">
        <v>1003430</v>
      </c>
      <c r="E61" cm="1">
        <f t="array" ref="E61">MEDIAN(IF(A:A=D61,B:B))</f>
        <v>54</v>
      </c>
    </row>
    <row r="62" spans="1:5" x14ac:dyDescent="0.2">
      <c r="A62" s="16">
        <v>1000120</v>
      </c>
      <c r="B62" s="2">
        <v>0</v>
      </c>
      <c r="D62" s="7">
        <v>1003440</v>
      </c>
      <c r="E62" cm="1">
        <f t="array" ref="E62">MEDIAN(IF(A:A=D62,B:B))</f>
        <v>65</v>
      </c>
    </row>
    <row r="63" spans="1:5" x14ac:dyDescent="0.2">
      <c r="A63" s="16">
        <v>1000120</v>
      </c>
      <c r="B63" s="2">
        <v>0</v>
      </c>
      <c r="D63" s="7">
        <v>1003320</v>
      </c>
      <c r="E63" cm="1">
        <f t="array" ref="E63">MEDIAN(IF(A:A=D63,B:B))</f>
        <v>80</v>
      </c>
    </row>
    <row r="64" spans="1:5" x14ac:dyDescent="0.2">
      <c r="A64" s="16">
        <v>1000120</v>
      </c>
      <c r="B64" s="2">
        <v>0</v>
      </c>
      <c r="D64" s="7">
        <v>1400940</v>
      </c>
      <c r="E64" cm="1">
        <f t="array" ref="E64">MEDIAN(IF(A:A=D64,B:B))</f>
        <v>46</v>
      </c>
    </row>
    <row r="65" spans="1:5" x14ac:dyDescent="0.2">
      <c r="A65" s="16">
        <v>1000120</v>
      </c>
      <c r="B65" s="2">
        <v>0</v>
      </c>
      <c r="D65" s="7">
        <v>1102940</v>
      </c>
      <c r="E65" cm="1">
        <f t="array" ref="E65">MEDIAN(IF(A:A=D65,B:B))</f>
        <v>36</v>
      </c>
    </row>
    <row r="66" spans="1:5" x14ac:dyDescent="0.2">
      <c r="A66" s="16">
        <v>1000130</v>
      </c>
      <c r="B66" s="2">
        <v>0</v>
      </c>
      <c r="D66" s="7">
        <v>1003580</v>
      </c>
      <c r="E66" cm="1">
        <f t="array" ref="E66">MEDIAN(IF(A:A=D66,B:B))</f>
        <v>66</v>
      </c>
    </row>
    <row r="67" spans="1:5" x14ac:dyDescent="0.2">
      <c r="A67" s="16">
        <v>1000130</v>
      </c>
      <c r="B67" s="2">
        <v>100</v>
      </c>
      <c r="D67" s="7">
        <v>1300230</v>
      </c>
      <c r="E67" cm="1">
        <f t="array" ref="E67">MEDIAN(IF(A:A=D67,B:B))</f>
        <v>54</v>
      </c>
    </row>
    <row r="68" spans="1:5" x14ac:dyDescent="0.2">
      <c r="A68" s="16">
        <v>1000130</v>
      </c>
      <c r="B68" s="2">
        <v>0</v>
      </c>
      <c r="D68" s="7">
        <v>1300240</v>
      </c>
      <c r="E68" cm="1">
        <f t="array" ref="E68">MEDIAN(IF(A:A=D68,B:B))</f>
        <v>93</v>
      </c>
    </row>
    <row r="69" spans="1:5" x14ac:dyDescent="0.2">
      <c r="A69" s="16">
        <v>1000130</v>
      </c>
      <c r="B69" s="2">
        <v>0</v>
      </c>
      <c r="D69" s="7">
        <v>1100330</v>
      </c>
      <c r="E69" cm="1">
        <f t="array" ref="E69">MEDIAN(IF(A:A=D69,B:B))</f>
        <v>85.5</v>
      </c>
    </row>
    <row r="70" spans="1:5" x14ac:dyDescent="0.2">
      <c r="A70" s="16">
        <v>1000130</v>
      </c>
      <c r="B70" s="2">
        <v>0</v>
      </c>
      <c r="D70" s="7">
        <v>1502170</v>
      </c>
      <c r="E70" cm="1">
        <f t="array" ref="E70">MEDIAN(IF(A:A=D70,B:B))</f>
        <v>79.5</v>
      </c>
    </row>
    <row r="71" spans="1:5" x14ac:dyDescent="0.2">
      <c r="A71" s="16">
        <v>1000180</v>
      </c>
      <c r="B71" s="2">
        <v>29</v>
      </c>
      <c r="D71" s="7">
        <v>1002420</v>
      </c>
      <c r="E71" cm="1">
        <f t="array" ref="E71">MEDIAN(IF(A:A=D71,B:B))</f>
        <v>88</v>
      </c>
    </row>
    <row r="72" spans="1:5" x14ac:dyDescent="0.2">
      <c r="A72" s="16">
        <v>1000180</v>
      </c>
      <c r="B72" s="2">
        <v>35</v>
      </c>
      <c r="D72" s="7">
        <v>1100520</v>
      </c>
      <c r="E72" cm="1">
        <f t="array" ref="E72">MEDIAN(IF(A:A=D72,B:B))</f>
        <v>49</v>
      </c>
    </row>
    <row r="73" spans="1:5" x14ac:dyDescent="0.2">
      <c r="A73" s="16">
        <v>1000180</v>
      </c>
      <c r="B73" s="2">
        <v>100</v>
      </c>
      <c r="D73" s="7">
        <v>1500340</v>
      </c>
      <c r="E73" cm="1">
        <f t="array" ref="E73">MEDIAN(IF(A:A=D73,B:B))</f>
        <v>23</v>
      </c>
    </row>
    <row r="74" spans="1:5" x14ac:dyDescent="0.2">
      <c r="A74" s="16">
        <v>1000180</v>
      </c>
      <c r="B74" s="2">
        <v>35</v>
      </c>
      <c r="D74" s="7">
        <v>1002670</v>
      </c>
      <c r="E74" cm="1">
        <f t="array" ref="E74">MEDIAN(IF(A:A=D74,B:B))</f>
        <v>83</v>
      </c>
    </row>
    <row r="75" spans="1:5" x14ac:dyDescent="0.2">
      <c r="A75" s="16">
        <v>1000180</v>
      </c>
      <c r="B75" s="2">
        <v>94</v>
      </c>
      <c r="D75" s="7">
        <v>1502210</v>
      </c>
      <c r="E75" cm="1">
        <f t="array" ref="E75">MEDIAN(IF(A:A=D75,B:B))</f>
        <v>46</v>
      </c>
    </row>
    <row r="76" spans="1:5" x14ac:dyDescent="0.2">
      <c r="A76" s="16">
        <v>1000180</v>
      </c>
      <c r="B76" s="2">
        <v>35</v>
      </c>
      <c r="D76" s="7">
        <v>1500200</v>
      </c>
      <c r="E76" cm="1">
        <f t="array" ref="E76">MEDIAN(IF(A:A=D76,B:B))</f>
        <v>57.5</v>
      </c>
    </row>
    <row r="77" spans="1:5" x14ac:dyDescent="0.2">
      <c r="A77" s="16">
        <v>1000180</v>
      </c>
      <c r="B77" s="2">
        <v>35</v>
      </c>
      <c r="D77" s="7">
        <v>1102960</v>
      </c>
      <c r="E77" cm="1">
        <f t="array" ref="E77">MEDIAN(IF(A:A=D77,B:B))</f>
        <v>37</v>
      </c>
    </row>
    <row r="78" spans="1:5" x14ac:dyDescent="0.2">
      <c r="A78" s="16">
        <v>1000180</v>
      </c>
      <c r="B78" s="2">
        <v>95</v>
      </c>
      <c r="D78" s="7">
        <v>1000180</v>
      </c>
      <c r="E78" cm="1">
        <f t="array" ref="E78">MEDIAN(IF(A:A=D78,B:B))</f>
        <v>35</v>
      </c>
    </row>
    <row r="79" spans="1:5" x14ac:dyDescent="0.2">
      <c r="A79" s="16">
        <v>1000180</v>
      </c>
      <c r="B79" s="2">
        <v>79</v>
      </c>
      <c r="D79" s="7">
        <v>1000190</v>
      </c>
      <c r="E79" cm="1">
        <f t="array" ref="E79">MEDIAN(IF(A:A=D79,B:B))</f>
        <v>63</v>
      </c>
    </row>
    <row r="80" spans="1:5" x14ac:dyDescent="0.2">
      <c r="A80" s="16">
        <v>1000190</v>
      </c>
      <c r="B80" s="2">
        <v>29</v>
      </c>
      <c r="D80" s="7">
        <v>1000270</v>
      </c>
      <c r="E80" cm="1">
        <f t="array" ref="E80">MEDIAN(IF(A:A=D80,B:B))</f>
        <v>29</v>
      </c>
    </row>
    <row r="81" spans="1:5" x14ac:dyDescent="0.2">
      <c r="A81" s="16">
        <v>1000190</v>
      </c>
      <c r="B81" s="2">
        <v>76</v>
      </c>
      <c r="D81" s="7">
        <v>1502250</v>
      </c>
      <c r="E81" cm="1">
        <f t="array" ref="E81">MEDIAN(IF(A:A=D81,B:B))</f>
        <v>12</v>
      </c>
    </row>
    <row r="82" spans="1:5" x14ac:dyDescent="0.2">
      <c r="A82" s="16">
        <v>1000190</v>
      </c>
      <c r="B82" s="2">
        <v>17</v>
      </c>
      <c r="D82" s="7">
        <v>1101700</v>
      </c>
      <c r="E82" cm="1">
        <f t="array" ref="E82">MEDIAN(IF(A:A=D82,B:B))</f>
        <v>47</v>
      </c>
    </row>
    <row r="83" spans="1:5" x14ac:dyDescent="0.2">
      <c r="A83" s="16">
        <v>1000190</v>
      </c>
      <c r="B83" s="2">
        <v>76</v>
      </c>
      <c r="D83" s="7">
        <v>1101590</v>
      </c>
      <c r="E83" cm="1">
        <f t="array" ref="E83">MEDIAN(IF(A:A=D83,B:B))</f>
        <v>93</v>
      </c>
    </row>
    <row r="84" spans="1:5" x14ac:dyDescent="0.2">
      <c r="A84" s="16">
        <v>1000190</v>
      </c>
      <c r="B84" s="2">
        <v>29</v>
      </c>
      <c r="D84" s="7">
        <v>1700010</v>
      </c>
      <c r="E84" cm="1">
        <f t="array" ref="E84">MEDIAN(IF(A:A=D84,B:B))</f>
        <v>52.5</v>
      </c>
    </row>
    <row r="85" spans="1:5" x14ac:dyDescent="0.2">
      <c r="A85" s="16">
        <v>1000190</v>
      </c>
      <c r="B85" s="2">
        <v>17</v>
      </c>
      <c r="D85" s="7">
        <v>1400240</v>
      </c>
      <c r="E85" cm="1">
        <f t="array" ref="E85">MEDIAN(IF(A:A=D85,B:B))</f>
        <v>58</v>
      </c>
    </row>
    <row r="86" spans="1:5" x14ac:dyDescent="0.2">
      <c r="A86" s="16">
        <v>1000190</v>
      </c>
      <c r="B86" s="2">
        <v>79</v>
      </c>
      <c r="D86" s="7">
        <v>1500520</v>
      </c>
      <c r="E86" cm="1">
        <f t="array" ref="E86">MEDIAN(IF(A:A=D86,B:B))</f>
        <v>38</v>
      </c>
    </row>
    <row r="87" spans="1:5" x14ac:dyDescent="0.2">
      <c r="A87" s="16">
        <v>1000190</v>
      </c>
      <c r="B87" s="2">
        <v>0</v>
      </c>
      <c r="D87" s="7">
        <v>1002810</v>
      </c>
      <c r="E87" cm="1">
        <f t="array" ref="E87">MEDIAN(IF(A:A=D87,B:B))</f>
        <v>52</v>
      </c>
    </row>
    <row r="88" spans="1:5" x14ac:dyDescent="0.2">
      <c r="A88" s="16">
        <v>1000190</v>
      </c>
      <c r="B88" s="2">
        <v>63</v>
      </c>
      <c r="D88" s="7">
        <v>1002940</v>
      </c>
      <c r="E88" cm="1">
        <f t="array" ref="E88">MEDIAN(IF(A:A=D88,B:B))</f>
        <v>51</v>
      </c>
    </row>
    <row r="89" spans="1:5" x14ac:dyDescent="0.2">
      <c r="A89" s="16">
        <v>1000190</v>
      </c>
      <c r="B89" s="2">
        <v>40</v>
      </c>
      <c r="D89" s="7">
        <v>1003370</v>
      </c>
      <c r="E89" cm="1">
        <f t="array" ref="E89">MEDIAN(IF(A:A=D89,B:B))</f>
        <v>61</v>
      </c>
    </row>
    <row r="90" spans="1:5" x14ac:dyDescent="0.2">
      <c r="A90" s="16">
        <v>1000190</v>
      </c>
      <c r="B90" s="2">
        <v>100</v>
      </c>
      <c r="D90" s="7">
        <v>1600020</v>
      </c>
      <c r="E90" cm="1">
        <f t="array" ref="E90">MEDIAN(IF(A:A=D90,B:B))</f>
        <v>0</v>
      </c>
    </row>
    <row r="91" spans="1:5" x14ac:dyDescent="0.2">
      <c r="A91" s="16">
        <v>1000190</v>
      </c>
      <c r="B91" s="2">
        <v>78</v>
      </c>
      <c r="D91" s="7">
        <v>1101160</v>
      </c>
      <c r="E91" cm="1">
        <f t="array" ref="E91">MEDIAN(IF(A:A=D91,B:B))</f>
        <v>73</v>
      </c>
    </row>
    <row r="92" spans="1:5" x14ac:dyDescent="0.2">
      <c r="A92" s="16">
        <v>1000190</v>
      </c>
      <c r="B92" s="2">
        <v>29</v>
      </c>
      <c r="D92" s="7">
        <v>1003770</v>
      </c>
      <c r="E92" cm="1">
        <f t="array" ref="E92">MEDIAN(IF(A:A=D92,B:B))</f>
        <v>37</v>
      </c>
    </row>
    <row r="93" spans="1:5" x14ac:dyDescent="0.2">
      <c r="A93" s="16">
        <v>1000190</v>
      </c>
      <c r="B93" s="2">
        <v>29</v>
      </c>
      <c r="D93" s="7">
        <v>1100810</v>
      </c>
      <c r="E93" cm="1">
        <f t="array" ref="E93">MEDIAN(IF(A:A=D93,B:B))</f>
        <v>0</v>
      </c>
    </row>
    <row r="94" spans="1:5" x14ac:dyDescent="0.2">
      <c r="A94" s="16">
        <v>1000190</v>
      </c>
      <c r="B94" s="2">
        <v>90</v>
      </c>
      <c r="D94" s="7">
        <v>1100820</v>
      </c>
      <c r="E94" cm="1">
        <f t="array" ref="E94">MEDIAN(IF(A:A=D94,B:B))</f>
        <v>33</v>
      </c>
    </row>
    <row r="95" spans="1:5" x14ac:dyDescent="0.2">
      <c r="A95" s="16">
        <v>1000190</v>
      </c>
      <c r="B95" s="2">
        <v>17</v>
      </c>
      <c r="D95" s="7">
        <v>1400010</v>
      </c>
      <c r="E95" cm="1">
        <f t="array" ref="E95">MEDIAN(IF(A:A=D95,B:B))</f>
        <v>76</v>
      </c>
    </row>
    <row r="96" spans="1:5" x14ac:dyDescent="0.2">
      <c r="A96" s="16">
        <v>1000190</v>
      </c>
      <c r="B96" s="2">
        <v>90</v>
      </c>
      <c r="D96" s="7">
        <v>1003640</v>
      </c>
      <c r="E96" cm="1">
        <f t="array" ref="E96">MEDIAN(IF(A:A=D96,B:B))</f>
        <v>51</v>
      </c>
    </row>
    <row r="97" spans="1:5" x14ac:dyDescent="0.2">
      <c r="A97" s="16">
        <v>1000190</v>
      </c>
      <c r="B97" s="2">
        <v>76</v>
      </c>
      <c r="D97" s="7">
        <v>1003630</v>
      </c>
      <c r="E97" cm="1">
        <f t="array" ref="E97">MEDIAN(IF(A:A=D97,B:B))</f>
        <v>84</v>
      </c>
    </row>
    <row r="98" spans="1:5" x14ac:dyDescent="0.2">
      <c r="A98" s="16">
        <v>1000190</v>
      </c>
      <c r="B98" s="2">
        <v>79</v>
      </c>
      <c r="D98" s="7">
        <v>1101630</v>
      </c>
      <c r="E98" cm="1">
        <f t="array" ref="E98">MEDIAN(IF(A:A=D98,B:B))</f>
        <v>100</v>
      </c>
    </row>
    <row r="99" spans="1:5" x14ac:dyDescent="0.2">
      <c r="A99" s="16">
        <v>1000200</v>
      </c>
      <c r="B99" s="2">
        <v>15</v>
      </c>
      <c r="D99" s="7">
        <v>1101740</v>
      </c>
      <c r="E99" cm="1">
        <f t="array" ref="E99">MEDIAN(IF(A:A=D99,B:B))</f>
        <v>100</v>
      </c>
    </row>
    <row r="100" spans="1:5" x14ac:dyDescent="0.2">
      <c r="A100" s="16">
        <v>1000200</v>
      </c>
      <c r="B100" s="2">
        <v>94</v>
      </c>
      <c r="D100" s="7">
        <v>1000280</v>
      </c>
      <c r="E100" cm="1">
        <f t="array" ref="E100">MEDIAN(IF(A:A=D100,B:B))</f>
        <v>33</v>
      </c>
    </row>
    <row r="101" spans="1:5" x14ac:dyDescent="0.2">
      <c r="A101" s="16">
        <v>1000200</v>
      </c>
      <c r="B101" s="2">
        <v>3</v>
      </c>
      <c r="D101" s="7">
        <v>1101610</v>
      </c>
      <c r="E101" cm="1">
        <f t="array" ref="E101">MEDIAN(IF(A:A=D101,B:B))</f>
        <v>94</v>
      </c>
    </row>
    <row r="102" spans="1:5" x14ac:dyDescent="0.2">
      <c r="A102" s="16">
        <v>1000200</v>
      </c>
      <c r="B102" s="2">
        <v>17</v>
      </c>
      <c r="D102" s="7">
        <v>1101640</v>
      </c>
      <c r="E102" cm="1">
        <f t="array" ref="E102">MEDIAN(IF(A:A=D102,B:B))</f>
        <v>70</v>
      </c>
    </row>
    <row r="103" spans="1:5" x14ac:dyDescent="0.2">
      <c r="A103" s="16">
        <v>1000200</v>
      </c>
      <c r="B103" s="2">
        <v>100</v>
      </c>
      <c r="D103" s="7">
        <v>1102300</v>
      </c>
      <c r="E103" cm="1">
        <f t="array" ref="E103">MEDIAN(IF(A:A=D103,B:B))</f>
        <v>0</v>
      </c>
    </row>
    <row r="104" spans="1:5" x14ac:dyDescent="0.2">
      <c r="A104" s="16">
        <v>1000200</v>
      </c>
      <c r="B104" s="2">
        <v>60</v>
      </c>
      <c r="D104" s="7">
        <v>1500560</v>
      </c>
      <c r="E104" cm="1">
        <f t="array" ref="E104">MEDIAN(IF(A:A=D104,B:B))</f>
        <v>36</v>
      </c>
    </row>
    <row r="105" spans="1:5" x14ac:dyDescent="0.2">
      <c r="A105" s="16">
        <v>1000200</v>
      </c>
      <c r="B105" s="2">
        <v>100</v>
      </c>
      <c r="D105" s="7">
        <v>1500450</v>
      </c>
      <c r="E105" cm="1">
        <f t="array" ref="E105">MEDIAN(IF(A:A=D105,B:B))</f>
        <v>65.5</v>
      </c>
    </row>
    <row r="106" spans="1:5" x14ac:dyDescent="0.2">
      <c r="A106" s="16">
        <v>1000200</v>
      </c>
      <c r="B106" s="2">
        <v>11</v>
      </c>
      <c r="D106" s="7">
        <v>1000930</v>
      </c>
      <c r="E106" cm="1">
        <f t="array" ref="E106">MEDIAN(IF(A:A=D106,B:B))</f>
        <v>59</v>
      </c>
    </row>
    <row r="107" spans="1:5" x14ac:dyDescent="0.2">
      <c r="A107" s="16">
        <v>1000200</v>
      </c>
      <c r="B107" s="2">
        <v>100</v>
      </c>
      <c r="D107" s="7">
        <v>1100470</v>
      </c>
      <c r="E107" cm="1">
        <f t="array" ref="E107">MEDIAN(IF(A:A=D107,B:B))</f>
        <v>46</v>
      </c>
    </row>
    <row r="108" spans="1:5" x14ac:dyDescent="0.2">
      <c r="A108" s="16">
        <v>1000200</v>
      </c>
      <c r="B108" s="2">
        <v>3</v>
      </c>
      <c r="D108" s="7">
        <v>1700120</v>
      </c>
      <c r="E108" cm="1">
        <f t="array" ref="E108">MEDIAN(IF(A:A=D108,B:B))</f>
        <v>2</v>
      </c>
    </row>
    <row r="109" spans="1:5" x14ac:dyDescent="0.2">
      <c r="A109" s="16">
        <v>1000200</v>
      </c>
      <c r="B109" s="2">
        <v>15</v>
      </c>
      <c r="D109" s="7">
        <v>1000670</v>
      </c>
      <c r="E109" cm="1">
        <f t="array" ref="E109">MEDIAN(IF(A:A=D109,B:B))</f>
        <v>73</v>
      </c>
    </row>
    <row r="110" spans="1:5" x14ac:dyDescent="0.2">
      <c r="A110" s="16">
        <v>1000200</v>
      </c>
      <c r="B110" s="2">
        <v>71</v>
      </c>
      <c r="D110" s="7">
        <v>1101150</v>
      </c>
      <c r="E110" cm="1">
        <f t="array" ref="E110">MEDIAN(IF(A:A=D110,B:B))</f>
        <v>60</v>
      </c>
    </row>
    <row r="111" spans="1:5" x14ac:dyDescent="0.2">
      <c r="A111" s="16">
        <v>1000200</v>
      </c>
      <c r="B111" s="2">
        <v>71</v>
      </c>
      <c r="D111" s="7">
        <v>1102230</v>
      </c>
      <c r="E111" cm="1">
        <f t="array" ref="E111">MEDIAN(IF(A:A=D111,B:B))</f>
        <v>65</v>
      </c>
    </row>
    <row r="112" spans="1:5" x14ac:dyDescent="0.2">
      <c r="A112" s="16">
        <v>1000200</v>
      </c>
      <c r="B112" s="2">
        <v>0</v>
      </c>
      <c r="D112" s="7">
        <v>1001260</v>
      </c>
      <c r="E112" cm="1">
        <f t="array" ref="E112">MEDIAN(IF(A:A=D112,B:B))</f>
        <v>85</v>
      </c>
    </row>
    <row r="113" spans="1:5" x14ac:dyDescent="0.2">
      <c r="A113" s="16">
        <v>1000200</v>
      </c>
      <c r="B113" s="2">
        <v>0</v>
      </c>
      <c r="D113" s="7">
        <v>1101400</v>
      </c>
      <c r="E113" cm="1">
        <f t="array" ref="E113">MEDIAN(IF(A:A=D113,B:B))</f>
        <v>73</v>
      </c>
    </row>
    <row r="114" spans="1:5" x14ac:dyDescent="0.2">
      <c r="A114" s="16">
        <v>1000200</v>
      </c>
      <c r="B114" s="2">
        <v>42</v>
      </c>
      <c r="D114" s="7">
        <v>1001300</v>
      </c>
      <c r="E114" cm="1">
        <f t="array" ref="E114">MEDIAN(IF(A:A=D114,B:B))</f>
        <v>67</v>
      </c>
    </row>
    <row r="115" spans="1:5" x14ac:dyDescent="0.2">
      <c r="A115" s="16">
        <v>1000200</v>
      </c>
      <c r="B115" s="2">
        <v>0</v>
      </c>
      <c r="D115" s="7">
        <v>1500090</v>
      </c>
      <c r="E115" cm="1">
        <f t="array" ref="E115">MEDIAN(IF(A:A=D115,B:B))</f>
        <v>90</v>
      </c>
    </row>
    <row r="116" spans="1:5" x14ac:dyDescent="0.2">
      <c r="A116" s="16">
        <v>1000200</v>
      </c>
      <c r="B116" s="2">
        <v>44</v>
      </c>
      <c r="D116" s="7">
        <v>1400570</v>
      </c>
      <c r="E116" cm="1">
        <f t="array" ref="E116">MEDIAN(IF(A:A=D116,B:B))</f>
        <v>47</v>
      </c>
    </row>
    <row r="117" spans="1:5" x14ac:dyDescent="0.2">
      <c r="A117" s="16">
        <v>1000200</v>
      </c>
      <c r="B117" s="2">
        <v>0</v>
      </c>
      <c r="D117" s="7">
        <v>1300100</v>
      </c>
      <c r="E117" cm="1">
        <f t="array" ref="E117">MEDIAN(IF(A:A=D117,B:B))</f>
        <v>27.5</v>
      </c>
    </row>
    <row r="118" spans="1:5" x14ac:dyDescent="0.2">
      <c r="A118" s="16">
        <v>1000200</v>
      </c>
      <c r="B118" s="2">
        <v>3</v>
      </c>
      <c r="D118" s="7">
        <v>1300130</v>
      </c>
      <c r="E118" cm="1">
        <f t="array" ref="E118">MEDIAN(IF(A:A=D118,B:B))</f>
        <v>15</v>
      </c>
    </row>
    <row r="119" spans="1:5" x14ac:dyDescent="0.2">
      <c r="A119" s="16">
        <v>1000200</v>
      </c>
      <c r="B119" s="2">
        <v>40</v>
      </c>
      <c r="D119" s="7">
        <v>1400220</v>
      </c>
      <c r="E119" cm="1">
        <f t="array" ref="E119">MEDIAN(IF(A:A=D119,B:B))</f>
        <v>33</v>
      </c>
    </row>
    <row r="120" spans="1:5" x14ac:dyDescent="0.2">
      <c r="A120" s="16">
        <v>1000200</v>
      </c>
      <c r="B120" s="2">
        <v>59</v>
      </c>
      <c r="D120" s="7">
        <v>1002800</v>
      </c>
      <c r="E120" cm="1">
        <f t="array" ref="E120">MEDIAN(IF(A:A=D120,B:B))</f>
        <v>52</v>
      </c>
    </row>
    <row r="121" spans="1:5" x14ac:dyDescent="0.2">
      <c r="A121" s="16">
        <v>1000200</v>
      </c>
      <c r="B121" s="2">
        <v>14</v>
      </c>
      <c r="D121" s="7">
        <v>1800290</v>
      </c>
      <c r="E121" cm="1">
        <f t="array" ref="E121">MEDIAN(IF(A:A=D121,B:B))</f>
        <v>69.5</v>
      </c>
    </row>
    <row r="122" spans="1:5" x14ac:dyDescent="0.2">
      <c r="A122" s="16">
        <v>1000200</v>
      </c>
      <c r="B122" s="2">
        <v>59</v>
      </c>
      <c r="D122" s="7">
        <v>1700050</v>
      </c>
      <c r="E122" cm="1">
        <f t="array" ref="E122">MEDIAN(IF(A:A=D122,B:B))</f>
        <v>0</v>
      </c>
    </row>
    <row r="123" spans="1:5" x14ac:dyDescent="0.2">
      <c r="A123" s="16">
        <v>1000200</v>
      </c>
      <c r="B123" s="2">
        <v>0</v>
      </c>
      <c r="D123" s="7">
        <v>1700070</v>
      </c>
      <c r="E123" cm="1">
        <f t="array" ref="E123">MEDIAN(IF(A:A=D123,B:B))</f>
        <v>0</v>
      </c>
    </row>
    <row r="124" spans="1:5" x14ac:dyDescent="0.2">
      <c r="A124" s="16">
        <v>1000200</v>
      </c>
      <c r="B124" s="2">
        <v>40</v>
      </c>
      <c r="D124" s="7">
        <v>1000960</v>
      </c>
      <c r="E124" cm="1">
        <f t="array" ref="E124">MEDIAN(IF(A:A=D124,B:B))</f>
        <v>49.5</v>
      </c>
    </row>
    <row r="125" spans="1:5" x14ac:dyDescent="0.2">
      <c r="A125" s="16">
        <v>1000200</v>
      </c>
      <c r="B125" s="2">
        <v>17</v>
      </c>
      <c r="D125" s="7">
        <v>1003820</v>
      </c>
      <c r="E125" cm="1">
        <f t="array" ref="E125">MEDIAN(IF(A:A=D125,B:B))</f>
        <v>42.5</v>
      </c>
    </row>
    <row r="126" spans="1:5" x14ac:dyDescent="0.2">
      <c r="A126" s="16">
        <v>1000200</v>
      </c>
      <c r="B126" s="2">
        <v>43</v>
      </c>
      <c r="D126" s="7">
        <v>1003520</v>
      </c>
      <c r="E126" cm="1">
        <f t="array" ref="E126">MEDIAN(IF(A:A=D126,B:B))</f>
        <v>95</v>
      </c>
    </row>
    <row r="127" spans="1:5" x14ac:dyDescent="0.2">
      <c r="A127" s="16">
        <v>1000200</v>
      </c>
      <c r="B127" s="2">
        <v>59</v>
      </c>
      <c r="D127" s="7">
        <v>1003760</v>
      </c>
      <c r="E127" cm="1">
        <f t="array" ref="E127">MEDIAN(IF(A:A=D127,B:B))</f>
        <v>77</v>
      </c>
    </row>
    <row r="128" spans="1:5" x14ac:dyDescent="0.2">
      <c r="A128" s="16">
        <v>1000200</v>
      </c>
      <c r="B128" s="2">
        <v>91</v>
      </c>
      <c r="D128" s="7">
        <v>1101280</v>
      </c>
      <c r="E128" cm="1">
        <f t="array" ref="E128">MEDIAN(IF(A:A=D128,B:B))</f>
        <v>75.5</v>
      </c>
    </row>
    <row r="129" spans="1:5" x14ac:dyDescent="0.2">
      <c r="A129" s="16">
        <v>1000200</v>
      </c>
      <c r="B129" s="2">
        <v>38</v>
      </c>
      <c r="D129" s="7">
        <v>1101440</v>
      </c>
      <c r="E129" cm="1">
        <f t="array" ref="E129">MEDIAN(IF(A:A=D129,B:B))</f>
        <v>75</v>
      </c>
    </row>
    <row r="130" spans="1:5" x14ac:dyDescent="0.2">
      <c r="A130" s="16">
        <v>1000200</v>
      </c>
      <c r="B130" s="2">
        <v>36</v>
      </c>
      <c r="D130" s="7">
        <v>1101790</v>
      </c>
      <c r="E130" cm="1">
        <f t="array" ref="E130">MEDIAN(IF(A:A=D130,B:B))</f>
        <v>0</v>
      </c>
    </row>
    <row r="131" spans="1:5" x14ac:dyDescent="0.2">
      <c r="A131" s="16">
        <v>1000200</v>
      </c>
      <c r="B131" s="2">
        <v>17</v>
      </c>
      <c r="D131" s="7">
        <v>1300210</v>
      </c>
      <c r="E131" cm="1">
        <f t="array" ref="E131">MEDIAN(IF(A:A=D131,B:B))</f>
        <v>34</v>
      </c>
    </row>
    <row r="132" spans="1:5" x14ac:dyDescent="0.2">
      <c r="A132" s="16">
        <v>1000200</v>
      </c>
      <c r="B132" s="2">
        <v>71</v>
      </c>
      <c r="D132" s="7">
        <v>1003751</v>
      </c>
      <c r="E132" cm="1">
        <f t="array" ref="E132">MEDIAN(IF(A:A=D132,B:B))</f>
        <v>79</v>
      </c>
    </row>
    <row r="133" spans="1:5" x14ac:dyDescent="0.2">
      <c r="A133" s="16">
        <v>1000200</v>
      </c>
      <c r="B133" s="2">
        <v>74</v>
      </c>
      <c r="D133" s="7">
        <v>1500910</v>
      </c>
      <c r="E133" cm="1">
        <f t="array" ref="E133">MEDIAN(IF(A:A=D133,B:B))</f>
        <v>32</v>
      </c>
    </row>
    <row r="134" spans="1:5" x14ac:dyDescent="0.2">
      <c r="A134" s="16">
        <v>1000200</v>
      </c>
      <c r="B134" s="2">
        <v>0</v>
      </c>
      <c r="D134" s="7">
        <v>1003740</v>
      </c>
      <c r="E134" cm="1">
        <f t="array" ref="E134">MEDIAN(IF(A:A=D134,B:B))</f>
        <v>97</v>
      </c>
    </row>
    <row r="135" spans="1:5" x14ac:dyDescent="0.2">
      <c r="A135" s="16">
        <v>1000210</v>
      </c>
      <c r="B135" s="2">
        <v>41</v>
      </c>
      <c r="D135" s="7">
        <v>1003500</v>
      </c>
      <c r="E135" cm="1">
        <f t="array" ref="E135">MEDIAN(IF(A:A=D135,B:B))</f>
        <v>49</v>
      </c>
    </row>
    <row r="136" spans="1:5" x14ac:dyDescent="0.2">
      <c r="A136" s="16">
        <v>1000210</v>
      </c>
      <c r="B136" s="2">
        <v>41</v>
      </c>
      <c r="D136" s="7">
        <v>1003510</v>
      </c>
      <c r="E136" cm="1">
        <f t="array" ref="E136">MEDIAN(IF(A:A=D136,B:B))</f>
        <v>58</v>
      </c>
    </row>
    <row r="137" spans="1:5" x14ac:dyDescent="0.2">
      <c r="A137" s="16">
        <v>1000210</v>
      </c>
      <c r="B137" s="2">
        <v>82</v>
      </c>
      <c r="D137" s="7">
        <v>1500130</v>
      </c>
      <c r="E137" cm="1">
        <f t="array" ref="E137">MEDIAN(IF(A:A=D137,B:B))</f>
        <v>89</v>
      </c>
    </row>
    <row r="138" spans="1:5" x14ac:dyDescent="0.2">
      <c r="A138" s="16">
        <v>1000210</v>
      </c>
      <c r="B138" s="2">
        <v>76</v>
      </c>
      <c r="D138" s="7">
        <v>1101260</v>
      </c>
      <c r="E138" cm="1">
        <f t="array" ref="E138">MEDIAN(IF(A:A=D138,B:B))</f>
        <v>58.5</v>
      </c>
    </row>
    <row r="139" spans="1:5" x14ac:dyDescent="0.2">
      <c r="A139" s="16">
        <v>1000210</v>
      </c>
      <c r="B139" s="2">
        <v>17</v>
      </c>
      <c r="D139" s="7">
        <v>1000680</v>
      </c>
      <c r="E139" cm="1">
        <f t="array" ref="E139">MEDIAN(IF(A:A=D139,B:B))</f>
        <v>82.5</v>
      </c>
    </row>
    <row r="140" spans="1:5" x14ac:dyDescent="0.2">
      <c r="A140" s="16">
        <v>1000210</v>
      </c>
      <c r="B140" s="2">
        <v>82</v>
      </c>
      <c r="D140" s="7">
        <v>1100290</v>
      </c>
      <c r="E140" cm="1">
        <f t="array" ref="E140">MEDIAN(IF(A:A=D140,B:B))</f>
        <v>0</v>
      </c>
    </row>
    <row r="141" spans="1:5" x14ac:dyDescent="0.2">
      <c r="A141" s="16">
        <v>1000210</v>
      </c>
      <c r="B141" s="2">
        <v>42</v>
      </c>
      <c r="D141" s="7">
        <v>1000700</v>
      </c>
      <c r="E141" cm="1">
        <f t="array" ref="E141">MEDIAN(IF(A:A=D141,B:B))</f>
        <v>65</v>
      </c>
    </row>
    <row r="142" spans="1:5" x14ac:dyDescent="0.2">
      <c r="A142" s="16">
        <v>1000210</v>
      </c>
      <c r="B142" s="2">
        <v>79</v>
      </c>
      <c r="D142" s="7">
        <v>1001230</v>
      </c>
      <c r="E142" cm="1">
        <f t="array" ref="E142">MEDIAN(IF(A:A=D142,B:B))</f>
        <v>88</v>
      </c>
    </row>
    <row r="143" spans="1:5" x14ac:dyDescent="0.2">
      <c r="A143" s="16">
        <v>1000210</v>
      </c>
      <c r="B143" s="2">
        <v>87</v>
      </c>
      <c r="D143" s="7">
        <v>1501640</v>
      </c>
      <c r="E143" cm="1">
        <f t="array" ref="E143">MEDIAN(IF(A:A=D143,B:B))</f>
        <v>70</v>
      </c>
    </row>
    <row r="144" spans="1:5" x14ac:dyDescent="0.2">
      <c r="A144" s="16">
        <v>1000210</v>
      </c>
      <c r="B144" s="2">
        <v>27</v>
      </c>
      <c r="D144" s="7">
        <v>1003360</v>
      </c>
      <c r="E144" cm="1">
        <f t="array" ref="E144">MEDIAN(IF(A:A=D144,B:B))</f>
        <v>85</v>
      </c>
    </row>
    <row r="145" spans="1:5" x14ac:dyDescent="0.2">
      <c r="A145" s="16">
        <v>1000210</v>
      </c>
      <c r="B145" s="2">
        <v>67</v>
      </c>
      <c r="D145" s="7">
        <v>1102600</v>
      </c>
      <c r="E145" cm="1">
        <f t="array" ref="E145">MEDIAN(IF(A:A=D145,B:B))</f>
        <v>68</v>
      </c>
    </row>
    <row r="146" spans="1:5" x14ac:dyDescent="0.2">
      <c r="A146" s="16">
        <v>1000210</v>
      </c>
      <c r="B146" s="2">
        <v>62</v>
      </c>
      <c r="D146" s="7">
        <v>1100260</v>
      </c>
      <c r="E146" cm="1">
        <f t="array" ref="E146">MEDIAN(IF(A:A=D146,B:B))</f>
        <v>27</v>
      </c>
    </row>
    <row r="147" spans="1:5" x14ac:dyDescent="0.2">
      <c r="A147" s="16">
        <v>1000210</v>
      </c>
      <c r="B147" s="2">
        <v>76</v>
      </c>
      <c r="D147" s="7">
        <v>1003270</v>
      </c>
      <c r="E147" cm="1">
        <f t="array" ref="E147">MEDIAN(IF(A:A=D147,B:B))</f>
        <v>54.5</v>
      </c>
    </row>
    <row r="148" spans="1:5" x14ac:dyDescent="0.2">
      <c r="A148" s="16">
        <v>1000210</v>
      </c>
      <c r="B148" s="2">
        <v>67</v>
      </c>
      <c r="D148" s="7">
        <v>1103060</v>
      </c>
      <c r="E148" cm="1">
        <f t="array" ref="E148">MEDIAN(IF(A:A=D148,B:B))</f>
        <v>8</v>
      </c>
    </row>
    <row r="149" spans="1:5" x14ac:dyDescent="0.2">
      <c r="A149" s="16">
        <v>1000210</v>
      </c>
      <c r="B149" s="2">
        <v>27</v>
      </c>
      <c r="D149" s="7">
        <v>1101570</v>
      </c>
      <c r="E149" cm="1">
        <f t="array" ref="E149">MEDIAN(IF(A:A=D149,B:B))</f>
        <v>94</v>
      </c>
    </row>
    <row r="150" spans="1:5" x14ac:dyDescent="0.2">
      <c r="A150" s="16">
        <v>1000210</v>
      </c>
      <c r="B150" s="2">
        <v>78</v>
      </c>
      <c r="D150" s="7">
        <v>1101390</v>
      </c>
      <c r="E150" cm="1">
        <f t="array" ref="E150">MEDIAN(IF(A:A=D150,B:B))</f>
        <v>100</v>
      </c>
    </row>
    <row r="151" spans="1:5" x14ac:dyDescent="0.2">
      <c r="A151" s="16">
        <v>1000210</v>
      </c>
      <c r="B151" s="2">
        <v>82</v>
      </c>
      <c r="D151" s="7">
        <v>1800300</v>
      </c>
      <c r="E151" cm="1">
        <f t="array" ref="E151">MEDIAN(IF(A:A=D151,B:B))</f>
        <v>72.5</v>
      </c>
    </row>
    <row r="152" spans="1:5" x14ac:dyDescent="0.2">
      <c r="A152" s="16">
        <v>1000210</v>
      </c>
      <c r="B152" s="2">
        <v>76</v>
      </c>
      <c r="D152" s="7">
        <v>1000810</v>
      </c>
      <c r="E152" cm="1">
        <f t="array" ref="E152">MEDIAN(IF(A:A=D152,B:B))</f>
        <v>45</v>
      </c>
    </row>
    <row r="153" spans="1:5" x14ac:dyDescent="0.2">
      <c r="A153" s="16">
        <v>1000210</v>
      </c>
      <c r="B153" s="2">
        <v>62</v>
      </c>
      <c r="D153" s="7">
        <v>1000820</v>
      </c>
      <c r="E153" cm="1">
        <f t="array" ref="E153">MEDIAN(IF(A:A=D153,B:B))</f>
        <v>45</v>
      </c>
    </row>
    <row r="154" spans="1:5" x14ac:dyDescent="0.2">
      <c r="A154" s="16">
        <v>1000210</v>
      </c>
      <c r="B154" s="2">
        <v>72</v>
      </c>
      <c r="D154" s="7">
        <v>1001140</v>
      </c>
      <c r="E154" cm="1">
        <f t="array" ref="E154">MEDIAN(IF(A:A=D154,B:B))</f>
        <v>45.5</v>
      </c>
    </row>
    <row r="155" spans="1:5" x14ac:dyDescent="0.2">
      <c r="A155" s="16">
        <v>1000210</v>
      </c>
      <c r="B155" s="2">
        <v>75</v>
      </c>
      <c r="D155" s="7">
        <v>1500990</v>
      </c>
      <c r="E155" cm="1">
        <f t="array" ref="E155">MEDIAN(IF(A:A=D155,B:B))</f>
        <v>58</v>
      </c>
    </row>
    <row r="156" spans="1:5" x14ac:dyDescent="0.2">
      <c r="A156" s="16">
        <v>1000210</v>
      </c>
      <c r="B156" s="2">
        <v>76</v>
      </c>
      <c r="D156" s="7">
        <v>1100930</v>
      </c>
      <c r="E156" cm="1">
        <f t="array" ref="E156">MEDIAN(IF(A:A=D156,B:B))</f>
        <v>7</v>
      </c>
    </row>
    <row r="157" spans="1:5" x14ac:dyDescent="0.2">
      <c r="A157" s="16">
        <v>1000220</v>
      </c>
      <c r="B157" s="2">
        <v>42</v>
      </c>
      <c r="D157" s="7">
        <v>1101040</v>
      </c>
      <c r="E157" cm="1">
        <f t="array" ref="E157">MEDIAN(IF(A:A=D157,B:B))</f>
        <v>48</v>
      </c>
    </row>
    <row r="158" spans="1:5" x14ac:dyDescent="0.2">
      <c r="A158" s="16">
        <v>1000220</v>
      </c>
      <c r="B158" s="2">
        <v>62</v>
      </c>
      <c r="D158" s="7">
        <v>1003380</v>
      </c>
      <c r="E158" cm="1">
        <f t="array" ref="E158">MEDIAN(IF(A:A=D158,B:B))</f>
        <v>82</v>
      </c>
    </row>
    <row r="159" spans="1:5" x14ac:dyDescent="0.2">
      <c r="A159" s="16">
        <v>1000220</v>
      </c>
      <c r="B159" s="2">
        <v>62</v>
      </c>
      <c r="D159" s="7">
        <v>1100920</v>
      </c>
      <c r="E159" cm="1">
        <f t="array" ref="E159">MEDIAN(IF(A:A=D159,B:B))</f>
        <v>84</v>
      </c>
    </row>
    <row r="160" spans="1:5" x14ac:dyDescent="0.2">
      <c r="A160" s="16">
        <v>1000230</v>
      </c>
      <c r="B160" s="2">
        <v>51</v>
      </c>
      <c r="D160" s="7">
        <v>1101080</v>
      </c>
      <c r="E160" cm="1">
        <f t="array" ref="E160">MEDIAN(IF(A:A=D160,B:B))</f>
        <v>88</v>
      </c>
    </row>
    <row r="161" spans="1:5" x14ac:dyDescent="0.2">
      <c r="A161" s="16">
        <v>1000230</v>
      </c>
      <c r="B161" s="2">
        <v>87</v>
      </c>
      <c r="D161" s="7">
        <v>1001090</v>
      </c>
      <c r="E161" cm="1">
        <f t="array" ref="E161">MEDIAN(IF(A:A=D161,B:B))</f>
        <v>91</v>
      </c>
    </row>
    <row r="162" spans="1:5" x14ac:dyDescent="0.2">
      <c r="A162" s="16">
        <v>1000230</v>
      </c>
      <c r="B162" s="2">
        <v>87</v>
      </c>
      <c r="D162" s="7">
        <v>1501280</v>
      </c>
      <c r="E162" cm="1">
        <f t="array" ref="E162">MEDIAN(IF(A:A=D162,B:B))</f>
        <v>64</v>
      </c>
    </row>
    <row r="163" spans="1:5" x14ac:dyDescent="0.2">
      <c r="A163" s="16">
        <v>1000230</v>
      </c>
      <c r="B163" s="2">
        <v>87</v>
      </c>
      <c r="D163" s="7">
        <v>1003680</v>
      </c>
      <c r="E163" cm="1">
        <f t="array" ref="E163">MEDIAN(IF(A:A=D163,B:B))</f>
        <v>93</v>
      </c>
    </row>
    <row r="164" spans="1:5" x14ac:dyDescent="0.2">
      <c r="A164" s="16">
        <v>1000240</v>
      </c>
      <c r="B164" s="2">
        <v>100</v>
      </c>
      <c r="D164" s="7">
        <v>1500530</v>
      </c>
      <c r="E164" cm="1">
        <f t="array" ref="E164">MEDIAN(IF(A:A=D164,B:B))</f>
        <v>31</v>
      </c>
    </row>
    <row r="165" spans="1:5" x14ac:dyDescent="0.2">
      <c r="A165" s="16">
        <v>1000240</v>
      </c>
      <c r="B165" s="2">
        <v>0</v>
      </c>
      <c r="D165" s="7">
        <v>1500020</v>
      </c>
      <c r="E165" cm="1">
        <f t="array" ref="E165">MEDIAN(IF(A:A=D165,B:B))</f>
        <v>88</v>
      </c>
    </row>
    <row r="166" spans="1:5" x14ac:dyDescent="0.2">
      <c r="A166" s="16">
        <v>1000240</v>
      </c>
      <c r="B166" s="2">
        <v>0</v>
      </c>
      <c r="D166" s="7">
        <v>1002900</v>
      </c>
      <c r="E166" cm="1">
        <f t="array" ref="E166">MEDIAN(IF(A:A=D166,B:B))</f>
        <v>78</v>
      </c>
    </row>
    <row r="167" spans="1:5" x14ac:dyDescent="0.2">
      <c r="A167" s="16">
        <v>1000240</v>
      </c>
      <c r="B167" s="2">
        <v>0</v>
      </c>
      <c r="D167" s="7">
        <v>1500230</v>
      </c>
      <c r="E167" cm="1">
        <f t="array" ref="E167">MEDIAN(IF(A:A=D167,B:B))</f>
        <v>91</v>
      </c>
    </row>
    <row r="168" spans="1:5" x14ac:dyDescent="0.2">
      <c r="A168" s="16">
        <v>1000240</v>
      </c>
      <c r="B168" s="2">
        <v>87</v>
      </c>
      <c r="D168" s="7">
        <v>1500240</v>
      </c>
      <c r="E168" cm="1">
        <f t="array" ref="E168">MEDIAN(IF(A:A=D168,B:B))</f>
        <v>100</v>
      </c>
    </row>
    <row r="169" spans="1:5" x14ac:dyDescent="0.2">
      <c r="A169" s="16">
        <v>1000240</v>
      </c>
      <c r="B169" s="2">
        <v>100</v>
      </c>
      <c r="D169" s="7">
        <v>1101330</v>
      </c>
      <c r="E169" cm="1">
        <f t="array" ref="E169">MEDIAN(IF(A:A=D169,B:B))</f>
        <v>61</v>
      </c>
    </row>
    <row r="170" spans="1:5" x14ac:dyDescent="0.2">
      <c r="A170" s="16">
        <v>1000240</v>
      </c>
      <c r="B170" s="2">
        <v>0</v>
      </c>
      <c r="D170" s="7">
        <v>1101420</v>
      </c>
      <c r="E170" cm="1">
        <f t="array" ref="E170">MEDIAN(IF(A:A=D170,B:B))</f>
        <v>81</v>
      </c>
    </row>
    <row r="171" spans="1:5" x14ac:dyDescent="0.2">
      <c r="A171" s="16">
        <v>1000240</v>
      </c>
      <c r="B171" s="2">
        <v>9</v>
      </c>
      <c r="D171" s="7">
        <v>1500490</v>
      </c>
      <c r="E171" cm="1">
        <f t="array" ref="E171">MEDIAN(IF(A:A=D171,B:B))</f>
        <v>66</v>
      </c>
    </row>
    <row r="172" spans="1:5" x14ac:dyDescent="0.2">
      <c r="A172" s="16">
        <v>1000240</v>
      </c>
      <c r="B172" s="2">
        <v>0</v>
      </c>
      <c r="D172" s="7">
        <v>1000290</v>
      </c>
      <c r="E172" cm="1">
        <f t="array" ref="E172">MEDIAN(IF(A:A=D172,B:B))</f>
        <v>35</v>
      </c>
    </row>
    <row r="173" spans="1:5" x14ac:dyDescent="0.2">
      <c r="A173" s="16">
        <v>1000240</v>
      </c>
      <c r="B173" s="2">
        <v>14</v>
      </c>
      <c r="D173" s="7">
        <v>1500630</v>
      </c>
      <c r="E173" cm="1">
        <f t="array" ref="E173">MEDIAN(IF(A:A=D173,B:B))</f>
        <v>0</v>
      </c>
    </row>
    <row r="174" spans="1:5" x14ac:dyDescent="0.2">
      <c r="A174" s="16">
        <v>1000240</v>
      </c>
      <c r="B174" s="2">
        <v>0</v>
      </c>
      <c r="D174" s="7">
        <v>1000560</v>
      </c>
      <c r="E174" cm="1">
        <f t="array" ref="E174">MEDIAN(IF(A:A=D174,B:B))</f>
        <v>65.5</v>
      </c>
    </row>
    <row r="175" spans="1:5" x14ac:dyDescent="0.2">
      <c r="A175" s="16">
        <v>1000240</v>
      </c>
      <c r="B175" s="2">
        <v>52</v>
      </c>
      <c r="D175" s="7">
        <v>1002390</v>
      </c>
      <c r="E175" cm="1">
        <f t="array" ref="E175">MEDIAN(IF(A:A=D175,B:B))</f>
        <v>72</v>
      </c>
    </row>
    <row r="176" spans="1:5" x14ac:dyDescent="0.2">
      <c r="A176" s="16">
        <v>1000240</v>
      </c>
      <c r="B176" s="2">
        <v>0</v>
      </c>
      <c r="D176" s="7">
        <v>1100550</v>
      </c>
      <c r="E176" cm="1">
        <f t="array" ref="E176">MEDIAN(IF(A:A=D176,B:B))</f>
        <v>88</v>
      </c>
    </row>
    <row r="177" spans="1:5" x14ac:dyDescent="0.2">
      <c r="A177" s="16">
        <v>1000240</v>
      </c>
      <c r="B177" s="2">
        <v>73</v>
      </c>
      <c r="D177" s="7">
        <v>1100560</v>
      </c>
      <c r="E177" cm="1">
        <f t="array" ref="E177">MEDIAN(IF(A:A=D177,B:B))</f>
        <v>100</v>
      </c>
    </row>
    <row r="178" spans="1:5" x14ac:dyDescent="0.2">
      <c r="A178" s="16">
        <v>1000240</v>
      </c>
      <c r="B178" s="2">
        <v>100</v>
      </c>
      <c r="D178" s="7">
        <v>1002440</v>
      </c>
      <c r="E178" cm="1">
        <f t="array" ref="E178">MEDIAN(IF(A:A=D178,B:B))</f>
        <v>75</v>
      </c>
    </row>
    <row r="179" spans="1:5" x14ac:dyDescent="0.2">
      <c r="A179" s="16">
        <v>1000240</v>
      </c>
      <c r="B179" s="2">
        <v>87</v>
      </c>
      <c r="D179" s="7">
        <v>1000710</v>
      </c>
      <c r="E179" cm="1">
        <f t="array" ref="E179">MEDIAN(IF(A:A=D179,B:B))</f>
        <v>87</v>
      </c>
    </row>
    <row r="180" spans="1:5" x14ac:dyDescent="0.2">
      <c r="A180" s="16">
        <v>1000240</v>
      </c>
      <c r="B180" s="2">
        <v>0</v>
      </c>
      <c r="D180" s="7">
        <v>1700100</v>
      </c>
      <c r="E180" cm="1">
        <f t="array" ref="E180">MEDIAN(IF(A:A=D180,B:B))</f>
        <v>79.5</v>
      </c>
    </row>
    <row r="181" spans="1:5" x14ac:dyDescent="0.2">
      <c r="A181" s="16">
        <v>1000240</v>
      </c>
      <c r="B181" s="2">
        <v>77</v>
      </c>
      <c r="D181" s="7">
        <v>1101320</v>
      </c>
      <c r="E181" cm="1">
        <f t="array" ref="E181">MEDIAN(IF(A:A=D181,B:B))</f>
        <v>64</v>
      </c>
    </row>
    <row r="182" spans="1:5" x14ac:dyDescent="0.2">
      <c r="A182" s="16">
        <v>1000240</v>
      </c>
      <c r="B182" s="2">
        <v>53</v>
      </c>
      <c r="D182" s="7">
        <v>1001560</v>
      </c>
      <c r="E182" cm="1">
        <f t="array" ref="E182">MEDIAN(IF(A:A=D182,B:B))</f>
        <v>77</v>
      </c>
    </row>
    <row r="183" spans="1:5" x14ac:dyDescent="0.2">
      <c r="A183" s="16">
        <v>1000240</v>
      </c>
      <c r="B183" s="2">
        <v>0</v>
      </c>
      <c r="D183" s="7">
        <v>1003560</v>
      </c>
      <c r="E183" cm="1">
        <f t="array" ref="E183">MEDIAN(IF(A:A=D183,B:B))</f>
        <v>66</v>
      </c>
    </row>
    <row r="184" spans="1:5" x14ac:dyDescent="0.2">
      <c r="A184" s="16">
        <v>1000240</v>
      </c>
      <c r="B184" s="2">
        <v>8</v>
      </c>
      <c r="D184" s="7">
        <v>1100220</v>
      </c>
      <c r="E184" cm="1">
        <f t="array" ref="E184">MEDIAN(IF(A:A=D184,B:B))</f>
        <v>72</v>
      </c>
    </row>
    <row r="185" spans="1:5" x14ac:dyDescent="0.2">
      <c r="A185" s="16">
        <v>1000250</v>
      </c>
      <c r="B185" s="2">
        <v>100</v>
      </c>
      <c r="D185" s="7">
        <v>1103010</v>
      </c>
      <c r="E185" cm="1">
        <f t="array" ref="E185">MEDIAN(IF(A:A=D185,B:B))</f>
        <v>77</v>
      </c>
    </row>
    <row r="186" spans="1:5" x14ac:dyDescent="0.2">
      <c r="A186" s="16">
        <v>1000250</v>
      </c>
      <c r="B186" s="2">
        <v>100</v>
      </c>
      <c r="D186" s="7">
        <v>1001130</v>
      </c>
      <c r="E186" cm="1">
        <f t="array" ref="E186">MEDIAN(IF(A:A=D186,B:B))</f>
        <v>0</v>
      </c>
    </row>
    <row r="187" spans="1:5" x14ac:dyDescent="0.2">
      <c r="A187" s="16">
        <v>1000250</v>
      </c>
      <c r="B187" s="2">
        <v>23</v>
      </c>
      <c r="D187" s="7">
        <v>1003261</v>
      </c>
      <c r="E187" cm="1">
        <f t="array" ref="E187">MEDIAN(IF(A:A=D187,B:B))</f>
        <v>59</v>
      </c>
    </row>
    <row r="188" spans="1:5" x14ac:dyDescent="0.2">
      <c r="A188" s="16">
        <v>1000250</v>
      </c>
      <c r="B188" s="2">
        <v>0</v>
      </c>
      <c r="D188" s="7">
        <v>1003330</v>
      </c>
      <c r="E188" cm="1">
        <f t="array" ref="E188">MEDIAN(IF(A:A=D188,B:B))</f>
        <v>67</v>
      </c>
    </row>
    <row r="189" spans="1:5" x14ac:dyDescent="0.2">
      <c r="A189" s="16">
        <v>1000250</v>
      </c>
      <c r="B189" s="2">
        <v>0</v>
      </c>
      <c r="D189" s="7">
        <v>1003000</v>
      </c>
      <c r="E189" cm="1">
        <f t="array" ref="E189">MEDIAN(IF(A:A=D189,B:B))</f>
        <v>64</v>
      </c>
    </row>
    <row r="190" spans="1:5" x14ac:dyDescent="0.2">
      <c r="A190" s="16">
        <v>1000250</v>
      </c>
      <c r="B190" s="2">
        <v>100</v>
      </c>
      <c r="D190" s="7">
        <v>1400890</v>
      </c>
      <c r="E190" cm="1">
        <f t="array" ref="E190">MEDIAN(IF(A:A=D190,B:B))</f>
        <v>49</v>
      </c>
    </row>
    <row r="191" spans="1:5" x14ac:dyDescent="0.2">
      <c r="A191" s="16">
        <v>1000250</v>
      </c>
      <c r="B191" s="2">
        <v>13</v>
      </c>
      <c r="D191" s="7">
        <v>1400900</v>
      </c>
      <c r="E191" cm="1">
        <f t="array" ref="E191">MEDIAN(IF(A:A=D191,B:B))</f>
        <v>52</v>
      </c>
    </row>
    <row r="192" spans="1:5" x14ac:dyDescent="0.2">
      <c r="A192" s="16">
        <v>1000250</v>
      </c>
      <c r="B192" s="2">
        <v>70</v>
      </c>
      <c r="D192" s="7">
        <v>1400350</v>
      </c>
      <c r="E192" cm="1">
        <f t="array" ref="E192">MEDIAN(IF(A:A=D192,B:B))</f>
        <v>75</v>
      </c>
    </row>
    <row r="193" spans="1:5" x14ac:dyDescent="0.2">
      <c r="A193" s="16">
        <v>1000250</v>
      </c>
      <c r="B193" s="2">
        <v>22</v>
      </c>
      <c r="D193" s="7">
        <v>1400360</v>
      </c>
      <c r="E193" cm="1">
        <f t="array" ref="E193">MEDIAN(IF(A:A=D193,B:B))</f>
        <v>80.5</v>
      </c>
    </row>
    <row r="194" spans="1:5" x14ac:dyDescent="0.2">
      <c r="A194" s="16">
        <v>1000250</v>
      </c>
      <c r="B194" s="2">
        <v>100</v>
      </c>
      <c r="D194" s="7">
        <v>1000610</v>
      </c>
      <c r="E194" cm="1">
        <f t="array" ref="E194">MEDIAN(IF(A:A=D194,B:B))</f>
        <v>64</v>
      </c>
    </row>
    <row r="195" spans="1:5" x14ac:dyDescent="0.2">
      <c r="A195" s="16">
        <v>1000250</v>
      </c>
      <c r="B195" s="2">
        <v>0</v>
      </c>
      <c r="D195" s="7">
        <v>1502160</v>
      </c>
      <c r="E195" cm="1">
        <f t="array" ref="E195">MEDIAN(IF(A:A=D195,B:B))</f>
        <v>95</v>
      </c>
    </row>
    <row r="196" spans="1:5" x14ac:dyDescent="0.2">
      <c r="A196" s="16">
        <v>1000250</v>
      </c>
      <c r="B196" s="2">
        <v>47</v>
      </c>
      <c r="D196" s="7">
        <v>1100500</v>
      </c>
      <c r="E196" cm="1">
        <f t="array" ref="E196">MEDIAN(IF(A:A=D196,B:B))</f>
        <v>41</v>
      </c>
    </row>
    <row r="197" spans="1:5" x14ac:dyDescent="0.2">
      <c r="A197" s="16">
        <v>1000250</v>
      </c>
      <c r="B197" s="2">
        <v>33</v>
      </c>
      <c r="D197" s="7">
        <v>1100510</v>
      </c>
      <c r="E197" cm="1">
        <f t="array" ref="E197">MEDIAN(IF(A:A=D197,B:B))</f>
        <v>0</v>
      </c>
    </row>
    <row r="198" spans="1:5" x14ac:dyDescent="0.2">
      <c r="A198" s="16">
        <v>1000250</v>
      </c>
      <c r="B198" s="2">
        <v>17</v>
      </c>
      <c r="D198" s="7">
        <v>1003700</v>
      </c>
      <c r="E198" cm="1">
        <f t="array" ref="E198">MEDIAN(IF(A:A=D198,B:B))</f>
        <v>82</v>
      </c>
    </row>
    <row r="199" spans="1:5" x14ac:dyDescent="0.2">
      <c r="A199" s="16">
        <v>1000250</v>
      </c>
      <c r="B199" s="2">
        <v>11</v>
      </c>
      <c r="D199" s="7">
        <v>1001790</v>
      </c>
      <c r="E199" cm="1">
        <f t="array" ref="E199">MEDIAN(IF(A:A=D199,B:B))</f>
        <v>84</v>
      </c>
    </row>
    <row r="200" spans="1:5" x14ac:dyDescent="0.2">
      <c r="A200" s="16">
        <v>1000250</v>
      </c>
      <c r="B200" s="2">
        <v>46</v>
      </c>
      <c r="D200" s="7">
        <v>1100850</v>
      </c>
      <c r="E200" cm="1">
        <f t="array" ref="E200">MEDIAN(IF(A:A=D200,B:B))</f>
        <v>59.5</v>
      </c>
    </row>
    <row r="201" spans="1:5" x14ac:dyDescent="0.2">
      <c r="A201" s="16">
        <v>1000250</v>
      </c>
      <c r="B201" s="2">
        <v>14</v>
      </c>
      <c r="D201" s="7">
        <v>1101580</v>
      </c>
      <c r="E201" cm="1">
        <f t="array" ref="E201">MEDIAN(IF(A:A=D201,B:B))</f>
        <v>45.5</v>
      </c>
    </row>
    <row r="202" spans="1:5" x14ac:dyDescent="0.2">
      <c r="A202" s="16">
        <v>1000250</v>
      </c>
      <c r="B202" s="2">
        <v>0</v>
      </c>
      <c r="D202" s="7">
        <v>1000740</v>
      </c>
      <c r="E202" cm="1">
        <f t="array" ref="E202">MEDIAN(IF(A:A=D202,B:B))</f>
        <v>80</v>
      </c>
    </row>
    <row r="203" spans="1:5" x14ac:dyDescent="0.2">
      <c r="A203" s="16">
        <v>1000250</v>
      </c>
      <c r="B203" s="2">
        <v>73</v>
      </c>
      <c r="D203" s="7">
        <v>1003830</v>
      </c>
      <c r="E203" cm="1">
        <f t="array" ref="E203">MEDIAN(IF(A:A=D203,B:B))</f>
        <v>36</v>
      </c>
    </row>
    <row r="204" spans="1:5" x14ac:dyDescent="0.2">
      <c r="A204" s="16">
        <v>1000250</v>
      </c>
      <c r="B204" s="2">
        <v>0</v>
      </c>
      <c r="D204" s="7">
        <v>1102220</v>
      </c>
      <c r="E204" cm="1">
        <f t="array" ref="E204">MEDIAN(IF(A:A=D204,B:B))</f>
        <v>66</v>
      </c>
    </row>
    <row r="205" spans="1:5" x14ac:dyDescent="0.2">
      <c r="A205" s="16">
        <v>1000250</v>
      </c>
      <c r="B205" s="2">
        <v>100</v>
      </c>
      <c r="D205" s="7">
        <v>1102970</v>
      </c>
      <c r="E205" cm="1">
        <f t="array" ref="E205">MEDIAN(IF(A:A=D205,B:B))</f>
        <v>36</v>
      </c>
    </row>
    <row r="206" spans="1:5" x14ac:dyDescent="0.2">
      <c r="A206" s="16">
        <v>1000250</v>
      </c>
      <c r="B206" s="2">
        <v>73</v>
      </c>
      <c r="D206" s="7">
        <v>1003910</v>
      </c>
      <c r="E206" cm="1">
        <f t="array" ref="E206">MEDIAN(IF(A:A=D206,B:B))</f>
        <v>83</v>
      </c>
    </row>
    <row r="207" spans="1:5" x14ac:dyDescent="0.2">
      <c r="A207" s="16">
        <v>1000250</v>
      </c>
      <c r="B207" s="2">
        <v>67</v>
      </c>
      <c r="D207" s="7">
        <v>1100870</v>
      </c>
      <c r="E207" cm="1">
        <f t="array" ref="E207">MEDIAN(IF(A:A=D207,B:B))</f>
        <v>36</v>
      </c>
    </row>
    <row r="208" spans="1:5" x14ac:dyDescent="0.2">
      <c r="A208" s="16">
        <v>1000250</v>
      </c>
      <c r="B208" s="2">
        <v>0</v>
      </c>
      <c r="D208" s="7">
        <v>1000850</v>
      </c>
      <c r="E208" cm="1">
        <f t="array" ref="E208">MEDIAN(IF(A:A=D208,B:B))</f>
        <v>27</v>
      </c>
    </row>
    <row r="209" spans="1:5" x14ac:dyDescent="0.2">
      <c r="A209" s="16">
        <v>1000250</v>
      </c>
      <c r="B209" s="2">
        <v>53</v>
      </c>
      <c r="D209" s="7">
        <v>1102180</v>
      </c>
      <c r="E209" cm="1">
        <f t="array" ref="E209">MEDIAN(IF(A:A=D209,B:B))</f>
        <v>75</v>
      </c>
    </row>
    <row r="210" spans="1:5" x14ac:dyDescent="0.2">
      <c r="A210" s="16">
        <v>1000250</v>
      </c>
      <c r="B210" s="2">
        <v>0</v>
      </c>
      <c r="D210" s="7">
        <v>1001270</v>
      </c>
      <c r="E210" cm="1">
        <f t="array" ref="E210">MEDIAN(IF(A:A=D210,B:B))</f>
        <v>81</v>
      </c>
    </row>
    <row r="211" spans="1:5" x14ac:dyDescent="0.2">
      <c r="A211" s="16">
        <v>1000250</v>
      </c>
      <c r="B211" s="2">
        <v>8</v>
      </c>
      <c r="D211" s="7">
        <v>1000980</v>
      </c>
      <c r="E211" cm="1">
        <f t="array" ref="E211">MEDIAN(IF(A:A=D211,B:B))</f>
        <v>49</v>
      </c>
    </row>
    <row r="212" spans="1:5" x14ac:dyDescent="0.2">
      <c r="A212" s="16">
        <v>1000260</v>
      </c>
      <c r="B212" s="2">
        <v>94</v>
      </c>
      <c r="D212" s="7">
        <v>1501030</v>
      </c>
      <c r="E212" cm="1">
        <f t="array" ref="E212">MEDIAN(IF(A:A=D212,B:B))</f>
        <v>0</v>
      </c>
    </row>
    <row r="213" spans="1:5" x14ac:dyDescent="0.2">
      <c r="A213" s="16">
        <v>1000260</v>
      </c>
      <c r="B213" s="2">
        <v>87</v>
      </c>
      <c r="D213" s="7">
        <v>1500930</v>
      </c>
      <c r="E213" cm="1">
        <f t="array" ref="E213">MEDIAN(IF(A:A=D213,B:B))</f>
        <v>87</v>
      </c>
    </row>
    <row r="214" spans="1:5" x14ac:dyDescent="0.2">
      <c r="A214" s="16">
        <v>1000260</v>
      </c>
      <c r="B214" s="2">
        <v>94</v>
      </c>
      <c r="D214" s="7">
        <v>1001530</v>
      </c>
      <c r="E214" cm="1">
        <f t="array" ref="E214">MEDIAN(IF(A:A=D214,B:B))</f>
        <v>72</v>
      </c>
    </row>
    <row r="215" spans="1:5" x14ac:dyDescent="0.2">
      <c r="A215" s="16">
        <v>1000260</v>
      </c>
      <c r="B215" s="2">
        <v>100</v>
      </c>
      <c r="D215" s="7">
        <v>1101270</v>
      </c>
      <c r="E215" cm="1">
        <f t="array" ref="E215">MEDIAN(IF(A:A=D215,B:B))</f>
        <v>55</v>
      </c>
    </row>
    <row r="216" spans="1:5" x14ac:dyDescent="0.2">
      <c r="A216" s="16">
        <v>1000260</v>
      </c>
      <c r="B216" s="2">
        <v>87</v>
      </c>
      <c r="D216" s="7">
        <v>1000240</v>
      </c>
      <c r="E216" cm="1">
        <f t="array" ref="E216">MEDIAN(IF(A:A=D216,B:B))</f>
        <v>9</v>
      </c>
    </row>
    <row r="217" spans="1:5" x14ac:dyDescent="0.2">
      <c r="A217" s="16">
        <v>1000270</v>
      </c>
      <c r="B217" s="2">
        <v>29</v>
      </c>
      <c r="D217" s="7">
        <v>1600070</v>
      </c>
      <c r="E217" cm="1">
        <f t="array" ref="E217">MEDIAN(IF(A:A=D217,B:B))</f>
        <v>14.5</v>
      </c>
    </row>
    <row r="218" spans="1:5" x14ac:dyDescent="0.2">
      <c r="A218" s="16">
        <v>1000280</v>
      </c>
      <c r="B218" s="2">
        <v>100</v>
      </c>
      <c r="D218" s="7">
        <v>1500110</v>
      </c>
      <c r="E218" cm="1">
        <f t="array" ref="E218">MEDIAN(IF(A:A=D218,B:B))</f>
        <v>63</v>
      </c>
    </row>
    <row r="219" spans="1:5" x14ac:dyDescent="0.2">
      <c r="A219" s="16">
        <v>1000280</v>
      </c>
      <c r="B219" s="2">
        <v>0</v>
      </c>
      <c r="D219" s="7">
        <v>1500280</v>
      </c>
      <c r="E219" cm="1">
        <f t="array" ref="E219">MEDIAN(IF(A:A=D219,B:B))</f>
        <v>36</v>
      </c>
    </row>
    <row r="220" spans="1:5" x14ac:dyDescent="0.2">
      <c r="A220" s="16">
        <v>1000280</v>
      </c>
      <c r="B220" s="2">
        <v>85</v>
      </c>
      <c r="D220" s="7">
        <v>1500290</v>
      </c>
      <c r="E220" cm="1">
        <f t="array" ref="E220">MEDIAN(IF(A:A=D220,B:B))</f>
        <v>0</v>
      </c>
    </row>
    <row r="221" spans="1:5" x14ac:dyDescent="0.2">
      <c r="A221" s="16">
        <v>1000280</v>
      </c>
      <c r="B221" s="2">
        <v>88</v>
      </c>
      <c r="D221" s="7">
        <v>1400020</v>
      </c>
      <c r="E221" cm="1">
        <f t="array" ref="E221">MEDIAN(IF(A:A=D221,B:B))</f>
        <v>61</v>
      </c>
    </row>
    <row r="222" spans="1:5" x14ac:dyDescent="0.2">
      <c r="A222" s="16">
        <v>1000280</v>
      </c>
      <c r="B222" s="2">
        <v>71</v>
      </c>
      <c r="D222" s="7">
        <v>1101490</v>
      </c>
      <c r="E222" cm="1">
        <f t="array" ref="E222">MEDIAN(IF(A:A=D222,B:B))</f>
        <v>88</v>
      </c>
    </row>
    <row r="223" spans="1:5" x14ac:dyDescent="0.2">
      <c r="A223" s="16">
        <v>1000280</v>
      </c>
      <c r="B223" s="2">
        <v>81</v>
      </c>
      <c r="D223" s="7">
        <v>1501270</v>
      </c>
      <c r="E223" cm="1">
        <f t="array" ref="E223">MEDIAN(IF(A:A=D223,B:B))</f>
        <v>29.5</v>
      </c>
    </row>
    <row r="224" spans="1:5" x14ac:dyDescent="0.2">
      <c r="A224" s="16">
        <v>1000280</v>
      </c>
      <c r="B224" s="2">
        <v>91</v>
      </c>
      <c r="D224" s="7">
        <v>1002200</v>
      </c>
      <c r="E224" cm="1">
        <f t="array" ref="E224">MEDIAN(IF(A:A=D224,B:B))</f>
        <v>81</v>
      </c>
    </row>
    <row r="225" spans="1:5" x14ac:dyDescent="0.2">
      <c r="A225" s="16">
        <v>1000280</v>
      </c>
      <c r="B225" s="2">
        <v>91</v>
      </c>
      <c r="D225" s="7">
        <v>1300140</v>
      </c>
      <c r="E225" cm="1">
        <f t="array" ref="E225">MEDIAN(IF(A:A=D225,B:B))</f>
        <v>70</v>
      </c>
    </row>
    <row r="226" spans="1:5" x14ac:dyDescent="0.2">
      <c r="A226" s="16">
        <v>1000280</v>
      </c>
      <c r="B226" s="2">
        <v>0</v>
      </c>
      <c r="D226" s="7">
        <v>1003720</v>
      </c>
      <c r="E226" cm="1">
        <f t="array" ref="E226">MEDIAN(IF(A:A=D226,B:B))</f>
        <v>80</v>
      </c>
    </row>
    <row r="227" spans="1:5" x14ac:dyDescent="0.2">
      <c r="A227" s="16">
        <v>1000280</v>
      </c>
      <c r="B227" s="2">
        <v>17</v>
      </c>
      <c r="D227" s="7">
        <v>1400230</v>
      </c>
      <c r="E227" cm="1">
        <f t="array" ref="E227">MEDIAN(IF(A:A=D227,B:B))</f>
        <v>64.5</v>
      </c>
    </row>
    <row r="228" spans="1:5" x14ac:dyDescent="0.2">
      <c r="A228" s="16">
        <v>1000280</v>
      </c>
      <c r="B228" s="2">
        <v>54</v>
      </c>
      <c r="D228" s="7">
        <v>1101560</v>
      </c>
      <c r="E228" cm="1">
        <f t="array" ref="E228">MEDIAN(IF(A:A=D228,B:B))</f>
        <v>65</v>
      </c>
    </row>
    <row r="229" spans="1:5" x14ac:dyDescent="0.2">
      <c r="A229" s="16">
        <v>1000280</v>
      </c>
      <c r="B229" s="2">
        <v>83</v>
      </c>
      <c r="D229" s="7">
        <v>1103120</v>
      </c>
      <c r="E229" cm="1">
        <f t="array" ref="E229">MEDIAN(IF(A:A=D229,B:B))</f>
        <v>65</v>
      </c>
    </row>
    <row r="230" spans="1:5" x14ac:dyDescent="0.2">
      <c r="A230" s="16">
        <v>1000280</v>
      </c>
      <c r="B230" s="2">
        <v>66</v>
      </c>
      <c r="D230" s="7">
        <v>1300200</v>
      </c>
      <c r="E230" cm="1">
        <f t="array" ref="E230">MEDIAN(IF(A:A=D230,B:B))</f>
        <v>34</v>
      </c>
    </row>
    <row r="231" spans="1:5" x14ac:dyDescent="0.2">
      <c r="A231" s="16">
        <v>1000280</v>
      </c>
      <c r="B231" s="2">
        <v>27</v>
      </c>
      <c r="D231" s="7">
        <v>1001040</v>
      </c>
      <c r="E231" cm="1">
        <f t="array" ref="E231">MEDIAN(IF(A:A=D231,B:B))</f>
        <v>87</v>
      </c>
    </row>
    <row r="232" spans="1:5" x14ac:dyDescent="0.2">
      <c r="A232" s="16">
        <v>1000280</v>
      </c>
      <c r="B232" s="2">
        <v>71</v>
      </c>
      <c r="D232" s="7">
        <v>1101730</v>
      </c>
      <c r="E232" cm="1">
        <f t="array" ref="E232">MEDIAN(IF(A:A=D232,B:B))</f>
        <v>96</v>
      </c>
    </row>
    <row r="233" spans="1:5" x14ac:dyDescent="0.2">
      <c r="A233" s="16">
        <v>1000280</v>
      </c>
      <c r="B233" s="2">
        <v>0</v>
      </c>
      <c r="D233" s="7">
        <v>1003390</v>
      </c>
      <c r="E233" cm="1">
        <f t="array" ref="E233">MEDIAN(IF(A:A=D233,B:B))</f>
        <v>80</v>
      </c>
    </row>
    <row r="234" spans="1:5" x14ac:dyDescent="0.2">
      <c r="A234" s="16">
        <v>1000280</v>
      </c>
      <c r="B234" s="2">
        <v>44</v>
      </c>
      <c r="D234" s="7">
        <v>1001100</v>
      </c>
      <c r="E234" cm="1">
        <f t="array" ref="E234">MEDIAN(IF(A:A=D234,B:B))</f>
        <v>50</v>
      </c>
    </row>
    <row r="235" spans="1:5" x14ac:dyDescent="0.2">
      <c r="A235" s="16">
        <v>1000280</v>
      </c>
      <c r="B235" s="2">
        <v>53</v>
      </c>
      <c r="D235" s="7">
        <v>1001110</v>
      </c>
      <c r="E235" cm="1">
        <f t="array" ref="E235">MEDIAN(IF(A:A=D235,B:B))</f>
        <v>100</v>
      </c>
    </row>
    <row r="236" spans="1:5" x14ac:dyDescent="0.2">
      <c r="A236" s="16">
        <v>1000280</v>
      </c>
      <c r="B236" s="2">
        <v>0</v>
      </c>
      <c r="D236" s="7">
        <v>1500460</v>
      </c>
      <c r="E236" cm="1">
        <f t="array" ref="E236">MEDIAN(IF(A:A=D236,B:B))</f>
        <v>69</v>
      </c>
    </row>
    <row r="237" spans="1:5" x14ac:dyDescent="0.2">
      <c r="A237" s="16">
        <v>1000280</v>
      </c>
      <c r="B237" s="2">
        <v>0</v>
      </c>
      <c r="D237" s="7">
        <v>1001240</v>
      </c>
      <c r="E237" cm="1">
        <f t="array" ref="E237">MEDIAN(IF(A:A=D237,B:B))</f>
        <v>58</v>
      </c>
    </row>
    <row r="238" spans="1:5" x14ac:dyDescent="0.2">
      <c r="A238" s="16">
        <v>1000280</v>
      </c>
      <c r="B238" s="2">
        <v>0</v>
      </c>
      <c r="D238" s="7">
        <v>1003290</v>
      </c>
      <c r="E238" cm="1">
        <f t="array" ref="E238">MEDIAN(IF(A:A=D238,B:B))</f>
        <v>92</v>
      </c>
    </row>
    <row r="239" spans="1:5" x14ac:dyDescent="0.2">
      <c r="A239" s="16">
        <v>1000280</v>
      </c>
      <c r="B239" s="2">
        <v>17</v>
      </c>
      <c r="D239" s="7">
        <v>1500190</v>
      </c>
      <c r="E239" cm="1">
        <f t="array" ref="E239">MEDIAN(IF(A:A=D239,B:B))</f>
        <v>45.5</v>
      </c>
    </row>
    <row r="240" spans="1:5" x14ac:dyDescent="0.2">
      <c r="A240" s="16">
        <v>1000280</v>
      </c>
      <c r="B240" s="2">
        <v>23</v>
      </c>
      <c r="D240" s="7">
        <v>1003480</v>
      </c>
      <c r="E240" cm="1">
        <f t="array" ref="E240">MEDIAN(IF(A:A=D240,B:B))</f>
        <v>61.5</v>
      </c>
    </row>
    <row r="241" spans="1:5" x14ac:dyDescent="0.2">
      <c r="A241" s="16">
        <v>1000280</v>
      </c>
      <c r="B241" s="2">
        <v>32</v>
      </c>
      <c r="D241" s="7">
        <v>1001750</v>
      </c>
      <c r="E241" cm="1">
        <f t="array" ref="E241">MEDIAN(IF(A:A=D241,B:B))</f>
        <v>65</v>
      </c>
    </row>
    <row r="242" spans="1:5" x14ac:dyDescent="0.2">
      <c r="A242" s="16">
        <v>1000280</v>
      </c>
      <c r="B242" s="2">
        <v>0</v>
      </c>
      <c r="D242" s="7">
        <v>1103289</v>
      </c>
      <c r="E242" cm="1">
        <f t="array" ref="E242">MEDIAN(IF(A:A=D242,B:B))</f>
        <v>17</v>
      </c>
    </row>
    <row r="243" spans="1:5" x14ac:dyDescent="0.2">
      <c r="A243" s="16">
        <v>1000280</v>
      </c>
      <c r="B243" s="2">
        <v>80</v>
      </c>
      <c r="D243" s="7">
        <v>1000840</v>
      </c>
      <c r="E243" cm="1">
        <f t="array" ref="E243">MEDIAN(IF(A:A=D243,B:B))</f>
        <v>60.5</v>
      </c>
    </row>
    <row r="244" spans="1:5" x14ac:dyDescent="0.2">
      <c r="A244" s="16">
        <v>1000280</v>
      </c>
      <c r="B244" s="2">
        <v>0</v>
      </c>
      <c r="D244" s="7">
        <v>1002360</v>
      </c>
      <c r="E244" cm="1">
        <f t="array" ref="E244">MEDIAN(IF(A:A=D244,B:B))</f>
        <v>74</v>
      </c>
    </row>
    <row r="245" spans="1:5" x14ac:dyDescent="0.2">
      <c r="A245" s="16">
        <v>1000280</v>
      </c>
      <c r="B245" s="2">
        <v>100</v>
      </c>
      <c r="D245" s="7">
        <v>1101120</v>
      </c>
      <c r="E245" cm="1">
        <f t="array" ref="E245">MEDIAN(IF(A:A=D245,B:B))</f>
        <v>54</v>
      </c>
    </row>
    <row r="246" spans="1:5" x14ac:dyDescent="0.2">
      <c r="A246" s="16">
        <v>1000280</v>
      </c>
      <c r="B246" s="2">
        <v>32</v>
      </c>
      <c r="D246" s="7">
        <v>1501090</v>
      </c>
      <c r="E246" cm="1">
        <f t="array" ref="E246">MEDIAN(IF(A:A=D246,B:B))</f>
        <v>94</v>
      </c>
    </row>
    <row r="247" spans="1:5" x14ac:dyDescent="0.2">
      <c r="A247" s="16">
        <v>1000280</v>
      </c>
      <c r="B247" s="2">
        <v>83</v>
      </c>
      <c r="D247" s="7">
        <v>1001210</v>
      </c>
      <c r="E247" cm="1">
        <f t="array" ref="E247">MEDIAN(IF(A:A=D247,B:B))</f>
        <v>63</v>
      </c>
    </row>
    <row r="248" spans="1:5" x14ac:dyDescent="0.2">
      <c r="A248" s="16">
        <v>1000280</v>
      </c>
      <c r="B248" s="2">
        <v>0</v>
      </c>
      <c r="D248" s="7">
        <v>1001900</v>
      </c>
      <c r="E248" cm="1">
        <f t="array" ref="E248">MEDIAN(IF(A:A=D248,B:B))</f>
        <v>16</v>
      </c>
    </row>
    <row r="249" spans="1:5" x14ac:dyDescent="0.2">
      <c r="A249" s="16">
        <v>1000280</v>
      </c>
      <c r="B249" s="2">
        <v>33</v>
      </c>
      <c r="D249" s="7">
        <v>1000200</v>
      </c>
      <c r="E249" cm="1">
        <f t="array" ref="E249">MEDIAN(IF(A:A=D249,B:B))</f>
        <v>39</v>
      </c>
    </row>
    <row r="250" spans="1:5" x14ac:dyDescent="0.2">
      <c r="A250" s="16">
        <v>1000280</v>
      </c>
      <c r="B250" s="2">
        <v>100</v>
      </c>
      <c r="D250" s="7">
        <v>1500250</v>
      </c>
      <c r="E250" cm="1">
        <f t="array" ref="E250">MEDIAN(IF(A:A=D250,B:B))</f>
        <v>78</v>
      </c>
    </row>
    <row r="251" spans="1:5" x14ac:dyDescent="0.2">
      <c r="A251" s="16">
        <v>1000280</v>
      </c>
      <c r="B251" s="2">
        <v>0</v>
      </c>
      <c r="D251" s="7">
        <v>1101470</v>
      </c>
      <c r="E251" cm="1">
        <f t="array" ref="E251">MEDIAN(IF(A:A=D251,B:B))</f>
        <v>45</v>
      </c>
    </row>
    <row r="252" spans="1:5" x14ac:dyDescent="0.2">
      <c r="A252" s="16">
        <v>1000280</v>
      </c>
      <c r="B252" s="2">
        <v>83</v>
      </c>
      <c r="D252" s="7">
        <v>1003710</v>
      </c>
      <c r="E252" cm="1">
        <f t="array" ref="E252">MEDIAN(IF(A:A=D252,B:B))</f>
        <v>55.5</v>
      </c>
    </row>
    <row r="253" spans="1:5" x14ac:dyDescent="0.2">
      <c r="A253" s="16">
        <v>1000280</v>
      </c>
      <c r="B253" s="2">
        <v>74</v>
      </c>
      <c r="D253" s="7">
        <v>1401170</v>
      </c>
      <c r="E253" cm="1">
        <f t="array" ref="E253">MEDIAN(IF(A:A=D253,B:B))</f>
        <v>39</v>
      </c>
    </row>
    <row r="254" spans="1:5" x14ac:dyDescent="0.2">
      <c r="A254" s="16">
        <v>1000280</v>
      </c>
      <c r="B254" s="2">
        <v>0</v>
      </c>
      <c r="D254" s="7">
        <v>1000750</v>
      </c>
      <c r="E254" cm="1">
        <f t="array" ref="E254">MEDIAN(IF(A:A=D254,B:B))</f>
        <v>45</v>
      </c>
    </row>
    <row r="255" spans="1:5" x14ac:dyDescent="0.2">
      <c r="A255" s="16">
        <v>1000280</v>
      </c>
      <c r="B255" s="2">
        <v>66</v>
      </c>
      <c r="D255" s="7">
        <v>1000800</v>
      </c>
      <c r="E255" cm="1">
        <f t="array" ref="E255">MEDIAN(IF(A:A=D255,B:B))</f>
        <v>45</v>
      </c>
    </row>
    <row r="256" spans="1:5" x14ac:dyDescent="0.2">
      <c r="A256" s="16">
        <v>1000280</v>
      </c>
      <c r="B256" s="2">
        <v>17</v>
      </c>
      <c r="D256" s="7">
        <v>1500510</v>
      </c>
      <c r="E256" cm="1">
        <f t="array" ref="E256">MEDIAN(IF(A:A=D256,B:B))</f>
        <v>45.5</v>
      </c>
    </row>
    <row r="257" spans="1:5" x14ac:dyDescent="0.2">
      <c r="A257" s="16">
        <v>1000280</v>
      </c>
      <c r="B257" s="2">
        <v>54</v>
      </c>
      <c r="D257" s="7">
        <v>1501560</v>
      </c>
      <c r="E257" cm="1">
        <f t="array" ref="E257">MEDIAN(IF(A:A=D257,B:B))</f>
        <v>63</v>
      </c>
    </row>
    <row r="258" spans="1:5" x14ac:dyDescent="0.2">
      <c r="A258" s="16">
        <v>1000280</v>
      </c>
      <c r="B258" s="2">
        <v>95</v>
      </c>
      <c r="D258" s="7">
        <v>1501570</v>
      </c>
      <c r="E258" cm="1">
        <f t="array" ref="E258">MEDIAN(IF(A:A=D258,B:B))</f>
        <v>63</v>
      </c>
    </row>
    <row r="259" spans="1:5" x14ac:dyDescent="0.2">
      <c r="A259" s="16">
        <v>1000280</v>
      </c>
      <c r="B259" s="2">
        <v>17</v>
      </c>
      <c r="D259" s="7">
        <v>1501580</v>
      </c>
      <c r="E259" cm="1">
        <f t="array" ref="E259">MEDIAN(IF(A:A=D259,B:B))</f>
        <v>70.5</v>
      </c>
    </row>
    <row r="260" spans="1:5" x14ac:dyDescent="0.2">
      <c r="A260" s="16">
        <v>1000280</v>
      </c>
      <c r="B260" s="2">
        <v>0</v>
      </c>
      <c r="D260" s="7">
        <v>1300170</v>
      </c>
      <c r="E260" cm="1">
        <f t="array" ref="E260">MEDIAN(IF(A:A=D260,B:B))</f>
        <v>93</v>
      </c>
    </row>
    <row r="261" spans="1:5" x14ac:dyDescent="0.2">
      <c r="A261" s="16">
        <v>1000280</v>
      </c>
      <c r="B261" s="2">
        <v>32</v>
      </c>
      <c r="D261" s="7">
        <v>1003750</v>
      </c>
      <c r="E261" cm="1">
        <f t="array" ref="E261">MEDIAN(IF(A:A=D261,B:B))</f>
        <v>77.5</v>
      </c>
    </row>
    <row r="262" spans="1:5" x14ac:dyDescent="0.2">
      <c r="A262" s="16">
        <v>1000280</v>
      </c>
      <c r="B262" s="2">
        <v>33</v>
      </c>
      <c r="D262" s="7">
        <v>1001280</v>
      </c>
      <c r="E262" cm="1">
        <f t="array" ref="E262">MEDIAN(IF(A:A=D262,B:B))</f>
        <v>16</v>
      </c>
    </row>
    <row r="263" spans="1:5" x14ac:dyDescent="0.2">
      <c r="A263" s="16">
        <v>1000280</v>
      </c>
      <c r="B263" s="2">
        <v>52</v>
      </c>
      <c r="D263" s="7">
        <v>1001320</v>
      </c>
      <c r="E263" cm="1">
        <f t="array" ref="E263">MEDIAN(IF(A:A=D263,B:B))</f>
        <v>100</v>
      </c>
    </row>
    <row r="264" spans="1:5" x14ac:dyDescent="0.2">
      <c r="A264" s="16">
        <v>1000280</v>
      </c>
      <c r="B264" s="2">
        <v>0</v>
      </c>
      <c r="D264" s="7">
        <v>1002380</v>
      </c>
      <c r="E264" cm="1">
        <f t="array" ref="E264">MEDIAN(IF(A:A=D264,B:B))</f>
        <v>90</v>
      </c>
    </row>
    <row r="265" spans="1:5" x14ac:dyDescent="0.2">
      <c r="A265" s="16">
        <v>1000280</v>
      </c>
      <c r="B265" s="2">
        <v>0</v>
      </c>
      <c r="D265" s="7">
        <v>1000570</v>
      </c>
      <c r="E265" cm="1">
        <f t="array" ref="E265">MEDIAN(IF(A:A=D265,B:B))</f>
        <v>28.5</v>
      </c>
    </row>
    <row r="266" spans="1:5" x14ac:dyDescent="0.2">
      <c r="A266" s="16">
        <v>1000280</v>
      </c>
      <c r="B266" s="2">
        <v>0</v>
      </c>
      <c r="D266" s="7">
        <v>1001850</v>
      </c>
      <c r="E266" cm="1">
        <f t="array" ref="E266">MEDIAN(IF(A:A=D266,B:B))</f>
        <v>37</v>
      </c>
    </row>
    <row r="267" spans="1:5" x14ac:dyDescent="0.2">
      <c r="A267" s="16">
        <v>1000280</v>
      </c>
      <c r="B267" s="2">
        <v>0</v>
      </c>
      <c r="D267" s="7">
        <v>1300650</v>
      </c>
      <c r="E267" cm="1">
        <f t="array" ref="E267">MEDIAN(IF(A:A=D267,B:B))</f>
        <v>30</v>
      </c>
    </row>
    <row r="268" spans="1:5" x14ac:dyDescent="0.2">
      <c r="A268" s="16">
        <v>1000280</v>
      </c>
      <c r="B268" s="2">
        <v>85</v>
      </c>
      <c r="D268" s="7">
        <v>1400200</v>
      </c>
      <c r="E268" cm="1">
        <f t="array" ref="E268">MEDIAN(IF(A:A=D268,B:B))</f>
        <v>62</v>
      </c>
    </row>
    <row r="269" spans="1:5" x14ac:dyDescent="0.2">
      <c r="A269" s="16">
        <v>1000280</v>
      </c>
      <c r="B269" s="2">
        <v>100</v>
      </c>
      <c r="D269" s="7">
        <v>1500270</v>
      </c>
      <c r="E269" cm="1">
        <f t="array" ref="E269">MEDIAN(IF(A:A=D269,B:B))</f>
        <v>88</v>
      </c>
    </row>
    <row r="270" spans="1:5" x14ac:dyDescent="0.2">
      <c r="A270" s="16">
        <v>1000280</v>
      </c>
      <c r="B270" s="2">
        <v>8</v>
      </c>
      <c r="D270" s="7">
        <v>1001200</v>
      </c>
      <c r="E270" cm="1">
        <f t="array" ref="E270">MEDIAN(IF(A:A=D270,B:B))</f>
        <v>63</v>
      </c>
    </row>
    <row r="271" spans="1:5" x14ac:dyDescent="0.2">
      <c r="A271" s="16">
        <v>1000280</v>
      </c>
      <c r="B271" s="2">
        <v>78</v>
      </c>
      <c r="D271" s="7">
        <v>1101480</v>
      </c>
      <c r="E271" cm="1">
        <f t="array" ref="E271">MEDIAN(IF(A:A=D271,B:B))</f>
        <v>72</v>
      </c>
    </row>
    <row r="272" spans="1:5" x14ac:dyDescent="0.2">
      <c r="A272" s="16">
        <v>1000280</v>
      </c>
      <c r="B272" s="2">
        <v>0</v>
      </c>
      <c r="D272" s="7">
        <v>1003610</v>
      </c>
      <c r="E272" cm="1">
        <f t="array" ref="E272">MEDIAN(IF(A:A=D272,B:B))</f>
        <v>62</v>
      </c>
    </row>
    <row r="273" spans="1:5" x14ac:dyDescent="0.2">
      <c r="A273" s="16">
        <v>1000280</v>
      </c>
      <c r="B273" s="2">
        <v>81</v>
      </c>
      <c r="D273" s="7">
        <v>1700170</v>
      </c>
      <c r="E273" cm="1">
        <f t="array" ref="E273">MEDIAN(IF(A:A=D273,B:B))</f>
        <v>89.5</v>
      </c>
    </row>
    <row r="274" spans="1:5" x14ac:dyDescent="0.2">
      <c r="A274" s="16">
        <v>1000280</v>
      </c>
      <c r="B274" s="2">
        <v>0</v>
      </c>
      <c r="D274" s="7">
        <v>1500440</v>
      </c>
      <c r="E274" cm="1">
        <f t="array" ref="E274">MEDIAN(IF(A:A=D274,B:B))</f>
        <v>34</v>
      </c>
    </row>
    <row r="275" spans="1:5" x14ac:dyDescent="0.2">
      <c r="A275" s="16">
        <v>1000280</v>
      </c>
      <c r="B275" s="2">
        <v>6</v>
      </c>
      <c r="D275" s="7">
        <v>1400280</v>
      </c>
      <c r="E275" cm="1">
        <f t="array" ref="E275">MEDIAN(IF(A:A=D275,B:B))</f>
        <v>33</v>
      </c>
    </row>
    <row r="276" spans="1:5" x14ac:dyDescent="0.2">
      <c r="A276" s="16">
        <v>1000280</v>
      </c>
      <c r="B276" s="2">
        <v>44</v>
      </c>
      <c r="D276" s="7">
        <v>1102120</v>
      </c>
      <c r="E276" cm="1">
        <f t="array" ref="E276">MEDIAN(IF(A:A=D276,B:B))</f>
        <v>100</v>
      </c>
    </row>
    <row r="277" spans="1:5" x14ac:dyDescent="0.2">
      <c r="A277" s="16">
        <v>1000280</v>
      </c>
      <c r="B277" s="2">
        <v>73</v>
      </c>
      <c r="D277" s="7">
        <v>1600040</v>
      </c>
      <c r="E277" cm="1">
        <f t="array" ref="E277">MEDIAN(IF(A:A=D277,B:B))</f>
        <v>46</v>
      </c>
    </row>
    <row r="278" spans="1:5" x14ac:dyDescent="0.2">
      <c r="A278" s="16">
        <v>1000280</v>
      </c>
      <c r="B278" s="2">
        <v>75</v>
      </c>
      <c r="D278" s="7">
        <v>1400810</v>
      </c>
      <c r="E278" cm="1">
        <f t="array" ref="E278">MEDIAN(IF(A:A=D278,B:B))</f>
        <v>62</v>
      </c>
    </row>
    <row r="279" spans="1:5" x14ac:dyDescent="0.2">
      <c r="A279" s="16">
        <v>1000280</v>
      </c>
      <c r="B279" s="2">
        <v>81</v>
      </c>
      <c r="D279" s="7">
        <v>1000100</v>
      </c>
      <c r="E279" cm="1">
        <f t="array" ref="E279">MEDIAN(IF(A:A=D279,B:B))</f>
        <v>28</v>
      </c>
    </row>
    <row r="280" spans="1:5" x14ac:dyDescent="0.2">
      <c r="A280" s="16">
        <v>1000280</v>
      </c>
      <c r="B280" s="2">
        <v>95</v>
      </c>
      <c r="D280" s="7">
        <v>1700130</v>
      </c>
      <c r="E280" cm="1">
        <f t="array" ref="E280">MEDIAN(IF(A:A=D280,B:B))</f>
        <v>38</v>
      </c>
    </row>
    <row r="281" spans="1:5" x14ac:dyDescent="0.2">
      <c r="A281" s="16">
        <v>1000280</v>
      </c>
      <c r="B281" s="2">
        <v>63</v>
      </c>
      <c r="D281" s="7">
        <v>1400140</v>
      </c>
      <c r="E281" cm="1">
        <f t="array" ref="E281">MEDIAN(IF(A:A=D281,B:B))</f>
        <v>49.5</v>
      </c>
    </row>
    <row r="282" spans="1:5" x14ac:dyDescent="0.2">
      <c r="A282" s="16">
        <v>1000280</v>
      </c>
      <c r="B282" s="2">
        <v>33</v>
      </c>
      <c r="D282" s="7">
        <v>1001180</v>
      </c>
      <c r="E282" cm="1">
        <f t="array" ref="E282">MEDIAN(IF(A:A=D282,B:B))</f>
        <v>50</v>
      </c>
    </row>
    <row r="283" spans="1:5" x14ac:dyDescent="0.2">
      <c r="A283" s="16">
        <v>1000280</v>
      </c>
      <c r="B283" s="2">
        <v>12</v>
      </c>
      <c r="D283" s="7">
        <v>1100430</v>
      </c>
      <c r="E283" cm="1">
        <f t="array" ref="E283">MEDIAN(IF(A:A=D283,B:B))</f>
        <v>75</v>
      </c>
    </row>
    <row r="284" spans="1:5" x14ac:dyDescent="0.2">
      <c r="A284" s="16">
        <v>1000280</v>
      </c>
      <c r="B284" s="2">
        <v>100</v>
      </c>
      <c r="D284" s="7">
        <v>1001650</v>
      </c>
      <c r="E284" cm="1">
        <f t="array" ref="E284">MEDIAN(IF(A:A=D284,B:B))</f>
        <v>65</v>
      </c>
    </row>
    <row r="285" spans="1:5" x14ac:dyDescent="0.2">
      <c r="A285" s="16">
        <v>1000280</v>
      </c>
      <c r="B285" s="2">
        <v>0</v>
      </c>
      <c r="D285" s="7">
        <v>1500430</v>
      </c>
      <c r="E285" cm="1">
        <f t="array" ref="E285">MEDIAN(IF(A:A=D285,B:B))</f>
        <v>34</v>
      </c>
    </row>
    <row r="286" spans="1:5" x14ac:dyDescent="0.2">
      <c r="A286" s="16">
        <v>1000280</v>
      </c>
      <c r="B286" s="2">
        <v>0</v>
      </c>
      <c r="D286" s="7">
        <v>1002720</v>
      </c>
      <c r="E286" cm="1">
        <f t="array" ref="E286">MEDIAN(IF(A:A=D286,B:B))</f>
        <v>51</v>
      </c>
    </row>
    <row r="287" spans="1:5" x14ac:dyDescent="0.2">
      <c r="A287" s="16">
        <v>1000280</v>
      </c>
      <c r="B287" s="2">
        <v>50</v>
      </c>
      <c r="D287" s="7">
        <v>1002960</v>
      </c>
      <c r="E287" cm="1">
        <f t="array" ref="E287">MEDIAN(IF(A:A=D287,B:B))</f>
        <v>0</v>
      </c>
    </row>
    <row r="288" spans="1:5" x14ac:dyDescent="0.2">
      <c r="A288" s="16">
        <v>1000280</v>
      </c>
      <c r="B288" s="2">
        <v>0</v>
      </c>
      <c r="D288" s="7">
        <v>1400790</v>
      </c>
      <c r="E288" cm="1">
        <f t="array" ref="E288">MEDIAN(IF(A:A=D288,B:B))</f>
        <v>59</v>
      </c>
    </row>
    <row r="289" spans="1:5" x14ac:dyDescent="0.2">
      <c r="A289" s="16">
        <v>1000290</v>
      </c>
      <c r="B289" s="2">
        <v>93</v>
      </c>
      <c r="D289" s="7">
        <v>1000730</v>
      </c>
      <c r="E289" cm="1">
        <f t="array" ref="E289">MEDIAN(IF(A:A=D289,B:B))</f>
        <v>95</v>
      </c>
    </row>
    <row r="290" spans="1:5" x14ac:dyDescent="0.2">
      <c r="A290" s="16">
        <v>1000290</v>
      </c>
      <c r="B290" s="2">
        <v>81</v>
      </c>
      <c r="D290" s="7">
        <v>1400180</v>
      </c>
      <c r="E290" cm="1">
        <f t="array" ref="E290">MEDIAN(IF(A:A=D290,B:B))</f>
        <v>77</v>
      </c>
    </row>
    <row r="291" spans="1:5" x14ac:dyDescent="0.2">
      <c r="A291" s="16">
        <v>1000290</v>
      </c>
      <c r="B291" s="2">
        <v>100</v>
      </c>
      <c r="D291" s="7">
        <v>1400690</v>
      </c>
      <c r="E291" cm="1">
        <f t="array" ref="E291">MEDIAN(IF(A:A=D291,B:B))</f>
        <v>55</v>
      </c>
    </row>
    <row r="292" spans="1:5" x14ac:dyDescent="0.2">
      <c r="A292" s="16">
        <v>1000290</v>
      </c>
      <c r="B292" s="2">
        <v>35</v>
      </c>
      <c r="D292" s="7">
        <v>1101370</v>
      </c>
      <c r="E292" cm="1">
        <f t="array" ref="E292">MEDIAN(IF(A:A=D292,B:B))</f>
        <v>82</v>
      </c>
    </row>
    <row r="293" spans="1:5" x14ac:dyDescent="0.2">
      <c r="A293" s="16">
        <v>1000290</v>
      </c>
      <c r="B293" s="2">
        <v>46</v>
      </c>
      <c r="D293" s="7">
        <v>1101600</v>
      </c>
      <c r="E293" cm="1">
        <f t="array" ref="E293">MEDIAN(IF(A:A=D293,B:B))</f>
        <v>12</v>
      </c>
    </row>
    <row r="294" spans="1:5" x14ac:dyDescent="0.2">
      <c r="A294" s="16">
        <v>1000290</v>
      </c>
      <c r="B294" s="2">
        <v>20</v>
      </c>
      <c r="D294" s="7">
        <v>1300220</v>
      </c>
      <c r="E294" cm="1">
        <f t="array" ref="E294">MEDIAN(IF(A:A=D294,B:B))</f>
        <v>30</v>
      </c>
    </row>
    <row r="295" spans="1:5" x14ac:dyDescent="0.2">
      <c r="A295" s="16">
        <v>1000290</v>
      </c>
      <c r="B295" s="2">
        <v>87</v>
      </c>
      <c r="D295" s="7">
        <v>1400840</v>
      </c>
      <c r="E295" cm="1">
        <f t="array" ref="E295">MEDIAN(IF(A:A=D295,B:B))</f>
        <v>37</v>
      </c>
    </row>
    <row r="296" spans="1:5" x14ac:dyDescent="0.2">
      <c r="A296" s="16">
        <v>1000290</v>
      </c>
      <c r="B296" s="2">
        <v>100</v>
      </c>
      <c r="D296" s="7">
        <v>1401040</v>
      </c>
      <c r="E296" cm="1">
        <f t="array" ref="E296">MEDIAN(IF(A:A=D296,B:B))</f>
        <v>32</v>
      </c>
    </row>
    <row r="297" spans="1:5" x14ac:dyDescent="0.2">
      <c r="A297" s="16">
        <v>1000290</v>
      </c>
      <c r="B297" s="2">
        <v>94</v>
      </c>
      <c r="D297" s="7">
        <v>1400250</v>
      </c>
      <c r="E297" cm="1">
        <f t="array" ref="E297">MEDIAN(IF(A:A=D297,B:B))</f>
        <v>68.5</v>
      </c>
    </row>
    <row r="298" spans="1:5" x14ac:dyDescent="0.2">
      <c r="A298" s="16">
        <v>1000290</v>
      </c>
      <c r="B298" s="2">
        <v>35</v>
      </c>
      <c r="D298" s="7">
        <v>1003620</v>
      </c>
      <c r="E298" cm="1">
        <f t="array" ref="E298">MEDIAN(IF(A:A=D298,B:B))</f>
        <v>38.5</v>
      </c>
    </row>
    <row r="299" spans="1:5" x14ac:dyDescent="0.2">
      <c r="A299" s="16">
        <v>1000290</v>
      </c>
      <c r="B299" s="2">
        <v>20</v>
      </c>
      <c r="D299" s="7">
        <v>1000210</v>
      </c>
      <c r="E299" cm="1">
        <f t="array" ref="E299">MEDIAN(IF(A:A=D299,B:B))</f>
        <v>73.5</v>
      </c>
    </row>
    <row r="300" spans="1:5" x14ac:dyDescent="0.2">
      <c r="A300" s="16">
        <v>1000290</v>
      </c>
      <c r="B300" s="2">
        <v>100</v>
      </c>
      <c r="D300" s="7">
        <v>1003570</v>
      </c>
      <c r="E300" cm="1">
        <f t="array" ref="E300">MEDIAN(IF(A:A=D300,B:B))</f>
        <v>7</v>
      </c>
    </row>
    <row r="301" spans="1:5" x14ac:dyDescent="0.2">
      <c r="A301" s="16">
        <v>1000290</v>
      </c>
      <c r="B301" s="2">
        <v>61</v>
      </c>
      <c r="D301" s="7">
        <v>1700180</v>
      </c>
      <c r="E301" cm="1">
        <f t="array" ref="E301">MEDIAN(IF(A:A=D301,B:B))</f>
        <v>90</v>
      </c>
    </row>
    <row r="302" spans="1:5" x14ac:dyDescent="0.2">
      <c r="A302" s="16">
        <v>1000290</v>
      </c>
      <c r="B302" s="2">
        <v>20</v>
      </c>
      <c r="D302" s="7">
        <v>1000780</v>
      </c>
      <c r="E302" cm="1">
        <f t="array" ref="E302">MEDIAN(IF(A:A=D302,B:B))</f>
        <v>45</v>
      </c>
    </row>
    <row r="303" spans="1:5" x14ac:dyDescent="0.2">
      <c r="A303" s="16">
        <v>1000290</v>
      </c>
      <c r="B303" s="2">
        <v>41</v>
      </c>
      <c r="D303" s="7">
        <v>1000900</v>
      </c>
      <c r="E303" cm="1">
        <f t="array" ref="E303">MEDIAN(IF(A:A=D303,B:B))</f>
        <v>45</v>
      </c>
    </row>
    <row r="304" spans="1:5" x14ac:dyDescent="0.2">
      <c r="A304" s="16">
        <v>1000290</v>
      </c>
      <c r="B304" s="2">
        <v>20</v>
      </c>
      <c r="D304" s="7">
        <v>1501510</v>
      </c>
      <c r="E304" cm="1">
        <f t="array" ref="E304">MEDIAN(IF(A:A=D304,B:B))</f>
        <v>62</v>
      </c>
    </row>
    <row r="305" spans="1:5" x14ac:dyDescent="0.2">
      <c r="A305" s="16">
        <v>1000290</v>
      </c>
      <c r="B305" s="2">
        <v>7</v>
      </c>
      <c r="D305" s="7">
        <v>1400710</v>
      </c>
      <c r="E305" cm="1">
        <f t="array" ref="E305">MEDIAN(IF(A:A=D305,B:B))</f>
        <v>87</v>
      </c>
    </row>
    <row r="306" spans="1:5" x14ac:dyDescent="0.2">
      <c r="A306" s="16">
        <v>1000290</v>
      </c>
      <c r="B306" s="2">
        <v>33</v>
      </c>
      <c r="D306" s="7">
        <v>1100490</v>
      </c>
      <c r="E306" cm="1">
        <f t="array" ref="E306">MEDIAN(IF(A:A=D306,B:B))</f>
        <v>94</v>
      </c>
    </row>
    <row r="307" spans="1:5" x14ac:dyDescent="0.2">
      <c r="A307" s="16">
        <v>1000290</v>
      </c>
      <c r="B307" s="2">
        <v>91</v>
      </c>
      <c r="D307" s="7">
        <v>1003170</v>
      </c>
      <c r="E307" cm="1">
        <f t="array" ref="E307">MEDIAN(IF(A:A=D307,B:B))</f>
        <v>62</v>
      </c>
    </row>
    <row r="308" spans="1:5" x14ac:dyDescent="0.2">
      <c r="A308" s="16">
        <v>1000290</v>
      </c>
      <c r="B308" s="2">
        <v>88</v>
      </c>
      <c r="D308" s="7">
        <v>1002970</v>
      </c>
      <c r="E308" cm="1">
        <f t="array" ref="E308">MEDIAN(IF(A:A=D308,B:B))</f>
        <v>0</v>
      </c>
    </row>
    <row r="309" spans="1:5" x14ac:dyDescent="0.2">
      <c r="A309" s="16">
        <v>1000290</v>
      </c>
      <c r="B309" s="2">
        <v>91</v>
      </c>
      <c r="D309" s="7">
        <v>1100370</v>
      </c>
      <c r="E309" cm="1">
        <f t="array" ref="E309">MEDIAN(IF(A:A=D309,B:B))</f>
        <v>88</v>
      </c>
    </row>
    <row r="310" spans="1:5" x14ac:dyDescent="0.2">
      <c r="A310" s="16">
        <v>1000290</v>
      </c>
      <c r="B310" s="2">
        <v>35</v>
      </c>
      <c r="D310" s="7">
        <v>1500101</v>
      </c>
      <c r="E310" cm="1">
        <f t="array" ref="E310">MEDIAN(IF(A:A=D310,B:B))</f>
        <v>80</v>
      </c>
    </row>
    <row r="311" spans="1:5" x14ac:dyDescent="0.2">
      <c r="A311" s="16">
        <v>1000290</v>
      </c>
      <c r="B311" s="2">
        <v>100</v>
      </c>
      <c r="D311" s="7">
        <v>1002370</v>
      </c>
      <c r="E311" cm="1">
        <f t="array" ref="E311">MEDIAN(IF(A:A=D311,B:B))</f>
        <v>72.5</v>
      </c>
    </row>
    <row r="312" spans="1:5" x14ac:dyDescent="0.2">
      <c r="A312" s="16">
        <v>1000290</v>
      </c>
      <c r="B312" s="2">
        <v>28</v>
      </c>
      <c r="D312" s="7">
        <v>1500570</v>
      </c>
      <c r="E312" cm="1">
        <f t="array" ref="E312">MEDIAN(IF(A:A=D312,B:B))</f>
        <v>38.5</v>
      </c>
    </row>
    <row r="313" spans="1:5" x14ac:dyDescent="0.2">
      <c r="A313" s="16">
        <v>1000290</v>
      </c>
      <c r="B313" s="2">
        <v>35</v>
      </c>
      <c r="D313" s="7">
        <v>1101030</v>
      </c>
      <c r="E313" cm="1">
        <f t="array" ref="E313">MEDIAN(IF(A:A=D313,B:B))</f>
        <v>57.5</v>
      </c>
    </row>
    <row r="314" spans="1:5" x14ac:dyDescent="0.2">
      <c r="A314" s="16">
        <v>1000290</v>
      </c>
      <c r="B314" s="2">
        <v>78</v>
      </c>
      <c r="D314" s="7">
        <v>1501281</v>
      </c>
      <c r="E314" cm="1">
        <f t="array" ref="E314">MEDIAN(IF(A:A=D314,B:B))</f>
        <v>91</v>
      </c>
    </row>
    <row r="315" spans="1:5" x14ac:dyDescent="0.2">
      <c r="A315" s="16">
        <v>1000290</v>
      </c>
      <c r="B315" s="2">
        <v>0</v>
      </c>
      <c r="D315" s="7">
        <v>1000620</v>
      </c>
      <c r="E315" cm="1">
        <f t="array" ref="E315">MEDIAN(IF(A:A=D315,B:B))</f>
        <v>41.5</v>
      </c>
    </row>
    <row r="316" spans="1:5" x14ac:dyDescent="0.2">
      <c r="A316" s="16">
        <v>1000290</v>
      </c>
      <c r="B316" s="2">
        <v>95</v>
      </c>
      <c r="D316" s="7">
        <v>1501320</v>
      </c>
      <c r="E316" cm="1">
        <f t="array" ref="E316">MEDIAN(IF(A:A=D316,B:B))</f>
        <v>67.5</v>
      </c>
    </row>
    <row r="317" spans="1:5" x14ac:dyDescent="0.2">
      <c r="A317" s="16">
        <v>1000290</v>
      </c>
      <c r="B317" s="2">
        <v>87</v>
      </c>
      <c r="D317" s="7">
        <v>1800230</v>
      </c>
      <c r="E317" cm="1">
        <f t="array" ref="E317">MEDIAN(IF(A:A=D317,B:B))</f>
        <v>26</v>
      </c>
    </row>
    <row r="318" spans="1:5" x14ac:dyDescent="0.2">
      <c r="A318" s="16">
        <v>1000290</v>
      </c>
      <c r="B318" s="2">
        <v>32</v>
      </c>
      <c r="D318" s="7">
        <v>1400700</v>
      </c>
      <c r="E318" cm="1">
        <f t="array" ref="E318">MEDIAN(IF(A:A=D318,B:B))</f>
        <v>64</v>
      </c>
    </row>
    <row r="319" spans="1:5" x14ac:dyDescent="0.2">
      <c r="A319" s="16">
        <v>1000290</v>
      </c>
      <c r="B319" s="2">
        <v>28</v>
      </c>
      <c r="D319" s="7">
        <v>1002910</v>
      </c>
      <c r="E319" cm="1">
        <f t="array" ref="E319">MEDIAN(IF(A:A=D319,B:B))</f>
        <v>44.5</v>
      </c>
    </row>
    <row r="320" spans="1:5" x14ac:dyDescent="0.2">
      <c r="A320" s="16">
        <v>1000290</v>
      </c>
      <c r="B320" s="2">
        <v>46</v>
      </c>
      <c r="D320" s="7">
        <v>1000990</v>
      </c>
      <c r="E320" cm="1">
        <f t="array" ref="E320">MEDIAN(IF(A:A=D320,B:B))</f>
        <v>94</v>
      </c>
    </row>
    <row r="321" spans="1:5" x14ac:dyDescent="0.2">
      <c r="A321" s="16">
        <v>1000290</v>
      </c>
      <c r="B321" s="2">
        <v>0</v>
      </c>
      <c r="D321" s="7">
        <v>1000860</v>
      </c>
      <c r="E321" cm="1">
        <f t="array" ref="E321">MEDIAN(IF(A:A=D321,B:B))</f>
        <v>80</v>
      </c>
    </row>
    <row r="322" spans="1:5" x14ac:dyDescent="0.2">
      <c r="A322" s="16">
        <v>1000290</v>
      </c>
      <c r="B322" s="2">
        <v>35</v>
      </c>
      <c r="D322" s="7">
        <v>1101230</v>
      </c>
      <c r="E322" cm="1">
        <f t="array" ref="E322">MEDIAN(IF(A:A=D322,B:B))</f>
        <v>23</v>
      </c>
    </row>
    <row r="323" spans="1:5" x14ac:dyDescent="0.2">
      <c r="A323" s="16">
        <v>1000290</v>
      </c>
      <c r="B323" s="2">
        <v>35</v>
      </c>
      <c r="D323" s="7">
        <v>1100300</v>
      </c>
      <c r="E323" cm="1">
        <f t="array" ref="E323">MEDIAN(IF(A:A=D323,B:B))</f>
        <v>71</v>
      </c>
    </row>
    <row r="324" spans="1:5" x14ac:dyDescent="0.2">
      <c r="A324" s="16">
        <v>1000290</v>
      </c>
      <c r="B324" s="2">
        <v>88</v>
      </c>
      <c r="D324" s="7">
        <v>1800250</v>
      </c>
      <c r="E324" cm="1">
        <f t="array" ref="E324">MEDIAN(IF(A:A=D324,B:B))</f>
        <v>43</v>
      </c>
    </row>
    <row r="325" spans="1:5" x14ac:dyDescent="0.2">
      <c r="A325" s="16">
        <v>1000290</v>
      </c>
      <c r="B325" s="2">
        <v>88</v>
      </c>
      <c r="D325" s="7">
        <v>1400680</v>
      </c>
      <c r="E325" cm="1">
        <f t="array" ref="E325">MEDIAN(IF(A:A=D325,B:B))</f>
        <v>54</v>
      </c>
    </row>
    <row r="326" spans="1:5" x14ac:dyDescent="0.2">
      <c r="A326" s="16">
        <v>1000290</v>
      </c>
      <c r="B326" s="2">
        <v>20</v>
      </c>
      <c r="D326" s="7">
        <v>1000890</v>
      </c>
      <c r="E326" cm="1">
        <f t="array" ref="E326">MEDIAN(IF(A:A=D326,B:B))</f>
        <v>58</v>
      </c>
    </row>
    <row r="327" spans="1:5" x14ac:dyDescent="0.2">
      <c r="A327" s="16">
        <v>1000290</v>
      </c>
      <c r="B327" s="2">
        <v>35</v>
      </c>
      <c r="D327" s="7">
        <v>1502070</v>
      </c>
      <c r="E327" cm="1">
        <f t="array" ref="E327">MEDIAN(IF(A:A=D327,B:B))</f>
        <v>93</v>
      </c>
    </row>
    <row r="328" spans="1:5" x14ac:dyDescent="0.2">
      <c r="A328" s="16">
        <v>1000290</v>
      </c>
      <c r="B328" s="2">
        <v>35</v>
      </c>
      <c r="D328" s="7">
        <v>1700040</v>
      </c>
      <c r="E328" cm="1">
        <f t="array" ref="E328">MEDIAN(IF(A:A=D328,B:B))</f>
        <v>0</v>
      </c>
    </row>
    <row r="329" spans="1:5" x14ac:dyDescent="0.2">
      <c r="A329" s="16">
        <v>1000290</v>
      </c>
      <c r="B329" s="2">
        <v>0</v>
      </c>
      <c r="D329" s="7">
        <v>1502050</v>
      </c>
      <c r="E329" cm="1">
        <f t="array" ref="E329">MEDIAN(IF(A:A=D329,B:B))</f>
        <v>87</v>
      </c>
    </row>
    <row r="330" spans="1:5" x14ac:dyDescent="0.2">
      <c r="A330" s="16">
        <v>1000290</v>
      </c>
      <c r="B330" s="2">
        <v>35</v>
      </c>
      <c r="D330" s="7">
        <v>1300050</v>
      </c>
      <c r="E330" cm="1">
        <f t="array" ref="E330">MEDIAN(IF(A:A=D330,B:B))</f>
        <v>35</v>
      </c>
    </row>
    <row r="331" spans="1:5" x14ac:dyDescent="0.2">
      <c r="A331" s="16">
        <v>1000290</v>
      </c>
      <c r="B331" s="2">
        <v>20</v>
      </c>
      <c r="D331" s="7">
        <v>1400520</v>
      </c>
      <c r="E331" cm="1">
        <f t="array" ref="E331">MEDIAN(IF(A:A=D331,B:B))</f>
        <v>44</v>
      </c>
    </row>
    <row r="332" spans="1:5" x14ac:dyDescent="0.2">
      <c r="A332" s="16">
        <v>1000290</v>
      </c>
      <c r="B332" s="2">
        <v>100</v>
      </c>
      <c r="D332" s="7">
        <v>1003530</v>
      </c>
      <c r="E332" cm="1">
        <f t="array" ref="E332">MEDIAN(IF(A:A=D332,B:B))</f>
        <v>37</v>
      </c>
    </row>
    <row r="333" spans="1:5" x14ac:dyDescent="0.2">
      <c r="A333" s="16">
        <v>1000290</v>
      </c>
      <c r="B333" s="2">
        <v>87</v>
      </c>
      <c r="D333" s="7">
        <v>1003550</v>
      </c>
      <c r="E333" cm="1">
        <f t="array" ref="E333">MEDIAN(IF(A:A=D333,B:B))</f>
        <v>74</v>
      </c>
    </row>
    <row r="334" spans="1:5" x14ac:dyDescent="0.2">
      <c r="A334" s="16">
        <v>1000320</v>
      </c>
      <c r="B334" s="2">
        <v>79</v>
      </c>
      <c r="D334" s="7">
        <v>1102050</v>
      </c>
      <c r="E334" cm="1">
        <f t="array" ref="E334">MEDIAN(IF(A:A=D334,B:B))</f>
        <v>80</v>
      </c>
    </row>
    <row r="335" spans="1:5" x14ac:dyDescent="0.2">
      <c r="A335" s="16">
        <v>1000320</v>
      </c>
      <c r="B335" s="2">
        <v>0</v>
      </c>
      <c r="D335" s="7">
        <v>1103270</v>
      </c>
      <c r="E335" cm="1">
        <f t="array" ref="E335">MEDIAN(IF(A:A=D335,B:B))</f>
        <v>44</v>
      </c>
    </row>
    <row r="336" spans="1:5" x14ac:dyDescent="0.2">
      <c r="A336" s="16">
        <v>1000320</v>
      </c>
      <c r="B336" s="2">
        <v>0</v>
      </c>
      <c r="D336" s="7">
        <v>1500610</v>
      </c>
      <c r="E336" cm="1">
        <f t="array" ref="E336">MEDIAN(IF(A:A=D336,B:B))</f>
        <v>46</v>
      </c>
    </row>
    <row r="337" spans="1:5" x14ac:dyDescent="0.2">
      <c r="A337" s="16">
        <v>1000320</v>
      </c>
      <c r="B337" s="2">
        <v>30</v>
      </c>
      <c r="D337" s="7">
        <v>1500640</v>
      </c>
      <c r="E337" cm="1">
        <f t="array" ref="E337">MEDIAN(IF(A:A=D337,B:B))</f>
        <v>29</v>
      </c>
    </row>
    <row r="338" spans="1:5" x14ac:dyDescent="0.2">
      <c r="A338" s="16">
        <v>1000320</v>
      </c>
      <c r="B338" s="2">
        <v>95</v>
      </c>
      <c r="D338" s="7">
        <v>1500150</v>
      </c>
      <c r="E338" cm="1">
        <f t="array" ref="E338">MEDIAN(IF(A:A=D338,B:B))</f>
        <v>71</v>
      </c>
    </row>
    <row r="339" spans="1:5" x14ac:dyDescent="0.2">
      <c r="A339" s="16">
        <v>1000320</v>
      </c>
      <c r="B339" s="2">
        <v>36</v>
      </c>
      <c r="D339" s="7">
        <v>1000950</v>
      </c>
      <c r="E339" cm="1">
        <f t="array" ref="E339">MEDIAN(IF(A:A=D339,B:B))</f>
        <v>1</v>
      </c>
    </row>
    <row r="340" spans="1:5" x14ac:dyDescent="0.2">
      <c r="A340" s="16">
        <v>1000320</v>
      </c>
      <c r="B340" s="2">
        <v>34</v>
      </c>
      <c r="D340" s="7">
        <v>1002690</v>
      </c>
      <c r="E340" cm="1">
        <f t="array" ref="E340">MEDIAN(IF(A:A=D340,B:B))</f>
        <v>44</v>
      </c>
    </row>
    <row r="341" spans="1:5" x14ac:dyDescent="0.2">
      <c r="A341" s="16">
        <v>1000320</v>
      </c>
      <c r="B341" s="2">
        <v>0</v>
      </c>
      <c r="D341" s="7">
        <v>1500100</v>
      </c>
      <c r="E341" cm="1">
        <f t="array" ref="E341">MEDIAN(IF(A:A=D341,B:B))</f>
        <v>72</v>
      </c>
    </row>
    <row r="342" spans="1:5" x14ac:dyDescent="0.2">
      <c r="A342" s="16">
        <v>1000320</v>
      </c>
      <c r="B342" s="2">
        <v>95</v>
      </c>
      <c r="D342" s="7">
        <v>1003020</v>
      </c>
      <c r="E342" cm="1">
        <f t="array" ref="E342">MEDIAN(IF(A:A=D342,B:B))</f>
        <v>32</v>
      </c>
    </row>
    <row r="343" spans="1:5" x14ac:dyDescent="0.2">
      <c r="A343" s="16">
        <v>1000320</v>
      </c>
      <c r="B343" s="2">
        <v>91</v>
      </c>
      <c r="D343" s="7">
        <v>1001960</v>
      </c>
      <c r="E343" cm="1">
        <f t="array" ref="E343">MEDIAN(IF(A:A=D343,B:B))</f>
        <v>0</v>
      </c>
    </row>
    <row r="344" spans="1:5" x14ac:dyDescent="0.2">
      <c r="A344" s="16">
        <v>1000320</v>
      </c>
      <c r="B344" s="2">
        <v>66</v>
      </c>
      <c r="D344" s="7">
        <v>1101410</v>
      </c>
      <c r="E344" cm="1">
        <f t="array" ref="E344">MEDIAN(IF(A:A=D344,B:B))</f>
        <v>71</v>
      </c>
    </row>
    <row r="345" spans="1:5" x14ac:dyDescent="0.2">
      <c r="A345" s="16">
        <v>1000320</v>
      </c>
      <c r="B345" s="2">
        <v>38</v>
      </c>
      <c r="D345" s="7">
        <v>1301080</v>
      </c>
      <c r="E345" cm="1">
        <f t="array" ref="E345">MEDIAN(IF(A:A=D345,B:B))</f>
        <v>100</v>
      </c>
    </row>
    <row r="346" spans="1:5" x14ac:dyDescent="0.2">
      <c r="A346" s="16">
        <v>1000320</v>
      </c>
      <c r="B346" s="2">
        <v>80</v>
      </c>
      <c r="D346" s="7">
        <v>1800210</v>
      </c>
      <c r="E346" cm="1">
        <f t="array" ref="E346">MEDIAN(IF(A:A=D346,B:B))</f>
        <v>67</v>
      </c>
    </row>
    <row r="347" spans="1:5" x14ac:dyDescent="0.2">
      <c r="A347" s="16">
        <v>1000320</v>
      </c>
      <c r="B347" s="2">
        <v>57</v>
      </c>
      <c r="D347" s="7">
        <v>1500620</v>
      </c>
      <c r="E347" cm="1">
        <f t="array" ref="E347">MEDIAN(IF(A:A=D347,B:B))</f>
        <v>44</v>
      </c>
    </row>
    <row r="348" spans="1:5" x14ac:dyDescent="0.2">
      <c r="A348" s="16">
        <v>1000320</v>
      </c>
      <c r="B348" s="2">
        <v>86</v>
      </c>
      <c r="D348" s="7">
        <v>1500480</v>
      </c>
      <c r="E348" cm="1">
        <f t="array" ref="E348">MEDIAN(IF(A:A=D348,B:B))</f>
        <v>91</v>
      </c>
    </row>
    <row r="349" spans="1:5" x14ac:dyDescent="0.2">
      <c r="A349" s="16">
        <v>1000320</v>
      </c>
      <c r="B349" s="2">
        <v>64</v>
      </c>
      <c r="D349" s="7">
        <v>1002750</v>
      </c>
      <c r="E349" cm="1">
        <f t="array" ref="E349">MEDIAN(IF(A:A=D349,B:B))</f>
        <v>73</v>
      </c>
    </row>
    <row r="350" spans="1:5" x14ac:dyDescent="0.2">
      <c r="A350" s="16">
        <v>1000320</v>
      </c>
      <c r="B350" s="2">
        <v>0</v>
      </c>
      <c r="D350" s="7">
        <v>1500050</v>
      </c>
      <c r="E350" cm="1">
        <f t="array" ref="E350">MEDIAN(IF(A:A=D350,B:B))</f>
        <v>60</v>
      </c>
    </row>
    <row r="351" spans="1:5" x14ac:dyDescent="0.2">
      <c r="A351" s="16">
        <v>1000320</v>
      </c>
      <c r="B351" s="2">
        <v>53</v>
      </c>
      <c r="D351" s="7">
        <v>1500940</v>
      </c>
      <c r="E351" cm="1">
        <f t="array" ref="E351">MEDIAN(IF(A:A=D351,B:B))</f>
        <v>0</v>
      </c>
    </row>
    <row r="352" spans="1:5" x14ac:dyDescent="0.2">
      <c r="A352" s="16">
        <v>1000320</v>
      </c>
      <c r="B352" s="2">
        <v>36</v>
      </c>
      <c r="D352" s="7">
        <v>1500300</v>
      </c>
      <c r="E352" cm="1">
        <f t="array" ref="E352">MEDIAN(IF(A:A=D352,B:B))</f>
        <v>71</v>
      </c>
    </row>
    <row r="353" spans="1:5" x14ac:dyDescent="0.2">
      <c r="A353" s="16">
        <v>1000320</v>
      </c>
      <c r="B353" s="2">
        <v>59</v>
      </c>
      <c r="D353" s="7">
        <v>1502090</v>
      </c>
      <c r="E353" cm="1">
        <f t="array" ref="E353">MEDIAN(IF(A:A=D353,B:B))</f>
        <v>27</v>
      </c>
    </row>
    <row r="354" spans="1:5" x14ac:dyDescent="0.2">
      <c r="A354" s="16">
        <v>1000320</v>
      </c>
      <c r="B354" s="2">
        <v>54</v>
      </c>
      <c r="D354" s="7">
        <v>1400170</v>
      </c>
      <c r="E354" cm="1">
        <f t="array" ref="E354">MEDIAN(IF(A:A=D354,B:B))</f>
        <v>54</v>
      </c>
    </row>
    <row r="355" spans="1:5" x14ac:dyDescent="0.2">
      <c r="A355" s="16">
        <v>1000320</v>
      </c>
      <c r="B355" s="2">
        <v>100</v>
      </c>
      <c r="D355" s="7">
        <v>1700080</v>
      </c>
      <c r="E355" cm="1">
        <f t="array" ref="E355">MEDIAN(IF(A:A=D355,B:B))</f>
        <v>47</v>
      </c>
    </row>
    <row r="356" spans="1:5" x14ac:dyDescent="0.2">
      <c r="A356" s="16">
        <v>1000320</v>
      </c>
      <c r="B356" s="2">
        <v>88</v>
      </c>
      <c r="D356" s="7">
        <v>1000830</v>
      </c>
      <c r="E356" cm="1">
        <f t="array" ref="E356">MEDIAN(IF(A:A=D356,B:B))</f>
        <v>66</v>
      </c>
    </row>
    <row r="357" spans="1:5" x14ac:dyDescent="0.2">
      <c r="A357" s="16">
        <v>1000320</v>
      </c>
      <c r="B357" s="2">
        <v>4</v>
      </c>
      <c r="D357" s="7">
        <v>1400620</v>
      </c>
      <c r="E357" cm="1">
        <f t="array" ref="E357">MEDIAN(IF(A:A=D357,B:B))</f>
        <v>69</v>
      </c>
    </row>
    <row r="358" spans="1:5" x14ac:dyDescent="0.2">
      <c r="A358" s="16">
        <v>1000320</v>
      </c>
      <c r="B358" s="2">
        <v>19</v>
      </c>
      <c r="D358" s="7">
        <v>1400650</v>
      </c>
      <c r="E358" cm="1">
        <f t="array" ref="E358">MEDIAN(IF(A:A=D358,B:B))</f>
        <v>58</v>
      </c>
    </row>
    <row r="359" spans="1:5" x14ac:dyDescent="0.2">
      <c r="A359" s="16">
        <v>1000320</v>
      </c>
      <c r="B359" s="2">
        <v>0</v>
      </c>
      <c r="D359" s="7">
        <v>1400190</v>
      </c>
      <c r="E359" cm="1">
        <f t="array" ref="E359">MEDIAN(IF(A:A=D359,B:B))</f>
        <v>80</v>
      </c>
    </row>
    <row r="360" spans="1:5" x14ac:dyDescent="0.2">
      <c r="A360" s="16">
        <v>1000320</v>
      </c>
      <c r="B360" s="2">
        <v>30</v>
      </c>
      <c r="D360" s="7">
        <v>1002790</v>
      </c>
      <c r="E360" cm="1">
        <f t="array" ref="E360">MEDIAN(IF(A:A=D360,B:B))</f>
        <v>83</v>
      </c>
    </row>
    <row r="361" spans="1:5" x14ac:dyDescent="0.2">
      <c r="A361" s="16">
        <v>1000320</v>
      </c>
      <c r="B361" s="2">
        <v>74</v>
      </c>
      <c r="D361" s="7">
        <v>1100580</v>
      </c>
      <c r="E361" cm="1">
        <f t="array" ref="E361">MEDIAN(IF(A:A=D361,B:B))</f>
        <v>100</v>
      </c>
    </row>
    <row r="362" spans="1:5" x14ac:dyDescent="0.2">
      <c r="A362" s="16">
        <v>1000320</v>
      </c>
      <c r="B362" s="2">
        <v>95</v>
      </c>
      <c r="D362" s="7">
        <v>1100750</v>
      </c>
      <c r="E362" cm="1">
        <f t="array" ref="E362">MEDIAN(IF(A:A=D362,B:B))</f>
        <v>0</v>
      </c>
    </row>
    <row r="363" spans="1:5" x14ac:dyDescent="0.2">
      <c r="A363" s="16">
        <v>1000320</v>
      </c>
      <c r="B363" s="2">
        <v>19</v>
      </c>
      <c r="D363" s="7">
        <v>1102530</v>
      </c>
      <c r="E363" cm="1">
        <f t="array" ref="E363">MEDIAN(IF(A:A=D363,B:B))</f>
        <v>0</v>
      </c>
    </row>
    <row r="364" spans="1:5" x14ac:dyDescent="0.2">
      <c r="A364" s="16">
        <v>1000320</v>
      </c>
      <c r="B364" s="2">
        <v>63</v>
      </c>
      <c r="D364" s="7">
        <v>1003470</v>
      </c>
      <c r="E364" cm="1">
        <f t="array" ref="E364">MEDIAN(IF(A:A=D364,B:B))</f>
        <v>73</v>
      </c>
    </row>
    <row r="365" spans="1:5" x14ac:dyDescent="0.2">
      <c r="A365" s="16">
        <v>1000320</v>
      </c>
      <c r="B365" s="2">
        <v>63</v>
      </c>
      <c r="D365" s="7">
        <v>1000350</v>
      </c>
      <c r="E365" cm="1">
        <f t="array" ref="E365">MEDIAN(IF(A:A=D365,B:B))</f>
        <v>41</v>
      </c>
    </row>
    <row r="366" spans="1:5" x14ac:dyDescent="0.2">
      <c r="A366" s="16">
        <v>1000320</v>
      </c>
      <c r="B366" s="2">
        <v>35</v>
      </c>
      <c r="D366" s="7">
        <v>1001150</v>
      </c>
      <c r="E366" cm="1">
        <f t="array" ref="E366">MEDIAN(IF(A:A=D366,B:B))</f>
        <v>83</v>
      </c>
    </row>
    <row r="367" spans="1:5" x14ac:dyDescent="0.2">
      <c r="A367" s="16">
        <v>1000320</v>
      </c>
      <c r="B367" s="2">
        <v>22</v>
      </c>
      <c r="D367" s="7">
        <v>1000660</v>
      </c>
      <c r="E367" cm="1">
        <f t="array" ref="E367">MEDIAN(IF(A:A=D367,B:B))</f>
        <v>0</v>
      </c>
    </row>
    <row r="368" spans="1:5" x14ac:dyDescent="0.2">
      <c r="A368" s="16">
        <v>1000320</v>
      </c>
      <c r="B368" s="2">
        <v>48</v>
      </c>
      <c r="D368" s="7">
        <v>1700150</v>
      </c>
      <c r="E368" cm="1">
        <f t="array" ref="E368">MEDIAN(IF(A:A=D368,B:B))</f>
        <v>82</v>
      </c>
    </row>
    <row r="369" spans="1:5" x14ac:dyDescent="0.2">
      <c r="A369" s="16">
        <v>1000320</v>
      </c>
      <c r="B369" s="2">
        <v>66</v>
      </c>
      <c r="D369" s="7">
        <v>1100460</v>
      </c>
      <c r="E369" cm="1">
        <f t="array" ref="E369">MEDIAN(IF(A:A=D369,B:B))</f>
        <v>0</v>
      </c>
    </row>
    <row r="370" spans="1:5" x14ac:dyDescent="0.2">
      <c r="A370" s="16">
        <v>1000320</v>
      </c>
      <c r="B370" s="2">
        <v>23</v>
      </c>
      <c r="D370" s="7">
        <v>1500120</v>
      </c>
      <c r="E370" cm="1">
        <f t="array" ref="E370">MEDIAN(IF(A:A=D370,B:B))</f>
        <v>44</v>
      </c>
    </row>
    <row r="371" spans="1:5" x14ac:dyDescent="0.2">
      <c r="A371" s="16">
        <v>1000320</v>
      </c>
      <c r="B371" s="2">
        <v>100</v>
      </c>
      <c r="D371" s="7">
        <v>1502100</v>
      </c>
      <c r="E371" cm="1">
        <f t="array" ref="E371">MEDIAN(IF(A:A=D371,B:B))</f>
        <v>67</v>
      </c>
    </row>
    <row r="372" spans="1:5" x14ac:dyDescent="0.2">
      <c r="A372" s="16">
        <v>1000320</v>
      </c>
      <c r="B372" s="2">
        <v>100</v>
      </c>
      <c r="D372" s="7">
        <v>1502110</v>
      </c>
      <c r="E372" cm="1">
        <f t="array" ref="E372">MEDIAN(IF(A:A=D372,B:B))</f>
        <v>53</v>
      </c>
    </row>
    <row r="373" spans="1:5" x14ac:dyDescent="0.2">
      <c r="A373" s="16">
        <v>1000320</v>
      </c>
      <c r="B373" s="2">
        <v>82</v>
      </c>
      <c r="D373" s="7">
        <v>1400210</v>
      </c>
      <c r="E373" cm="1">
        <f t="array" ref="E373">MEDIAN(IF(A:A=D373,B:B))</f>
        <v>16</v>
      </c>
    </row>
    <row r="374" spans="1:5" x14ac:dyDescent="0.2">
      <c r="A374" s="16">
        <v>1000320</v>
      </c>
      <c r="B374" s="2">
        <v>84</v>
      </c>
      <c r="D374" s="7">
        <v>1001080</v>
      </c>
      <c r="E374" cm="1">
        <f t="array" ref="E374">MEDIAN(IF(A:A=D374,B:B))</f>
        <v>36</v>
      </c>
    </row>
    <row r="375" spans="1:5" x14ac:dyDescent="0.2">
      <c r="A375" s="16">
        <v>1000320</v>
      </c>
      <c r="B375" s="2">
        <v>30</v>
      </c>
      <c r="D375" s="7">
        <v>1400260</v>
      </c>
      <c r="E375" cm="1">
        <f t="array" ref="E375">MEDIAN(IF(A:A=D375,B:B))</f>
        <v>23</v>
      </c>
    </row>
    <row r="376" spans="1:5" x14ac:dyDescent="0.2">
      <c r="A376" s="16">
        <v>1000320</v>
      </c>
      <c r="B376" s="2">
        <v>70</v>
      </c>
      <c r="D376" s="7">
        <v>1001810</v>
      </c>
      <c r="E376" cm="1">
        <f t="array" ref="E376">MEDIAN(IF(A:A=D376,B:B))</f>
        <v>27.5</v>
      </c>
    </row>
    <row r="377" spans="1:5" x14ac:dyDescent="0.2">
      <c r="A377" s="16">
        <v>1000320</v>
      </c>
      <c r="B377" s="2">
        <v>40</v>
      </c>
      <c r="D377" s="7">
        <v>1000550</v>
      </c>
      <c r="E377" cm="1">
        <f t="array" ref="E377">MEDIAN(IF(A:A=D377,B:B))</f>
        <v>69</v>
      </c>
    </row>
    <row r="378" spans="1:5" x14ac:dyDescent="0.2">
      <c r="A378" s="16">
        <v>1000320</v>
      </c>
      <c r="B378" s="2">
        <v>36</v>
      </c>
      <c r="D378" s="7">
        <v>1100770</v>
      </c>
      <c r="E378" cm="1">
        <f t="array" ref="E378">MEDIAN(IF(A:A=D378,B:B))</f>
        <v>47</v>
      </c>
    </row>
    <row r="379" spans="1:5" x14ac:dyDescent="0.2">
      <c r="A379" s="16">
        <v>1000320</v>
      </c>
      <c r="B379" s="2">
        <v>95</v>
      </c>
      <c r="D379" s="7">
        <v>1003030</v>
      </c>
      <c r="E379" cm="1">
        <f t="array" ref="E379">MEDIAN(IF(A:A=D379,B:B))</f>
        <v>32</v>
      </c>
    </row>
    <row r="380" spans="1:5" x14ac:dyDescent="0.2">
      <c r="A380" s="16">
        <v>1000320</v>
      </c>
      <c r="B380" s="2">
        <v>62</v>
      </c>
      <c r="D380" s="7">
        <v>1100690</v>
      </c>
      <c r="E380" cm="1">
        <f t="array" ref="E380">MEDIAN(IF(A:A=D380,B:B))</f>
        <v>79</v>
      </c>
    </row>
    <row r="381" spans="1:5" x14ac:dyDescent="0.2">
      <c r="A381" s="16">
        <v>1000320</v>
      </c>
      <c r="B381" s="2">
        <v>100</v>
      </c>
      <c r="D381" s="7">
        <v>1000870</v>
      </c>
      <c r="E381" cm="1">
        <f t="array" ref="E381">MEDIAN(IF(A:A=D381,B:B))</f>
        <v>47.5</v>
      </c>
    </row>
    <row r="382" spans="1:5" x14ac:dyDescent="0.2">
      <c r="A382" s="16">
        <v>1000320</v>
      </c>
      <c r="B382" s="2">
        <v>0</v>
      </c>
      <c r="D382" s="7">
        <v>1000120</v>
      </c>
      <c r="E382" cm="1">
        <f t="array" ref="E382">MEDIAN(IF(A:A=D382,B:B))</f>
        <v>0</v>
      </c>
    </row>
    <row r="383" spans="1:5" x14ac:dyDescent="0.2">
      <c r="A383" s="16">
        <v>1000320</v>
      </c>
      <c r="B383" s="2">
        <v>100</v>
      </c>
      <c r="D383" s="7">
        <v>1000260</v>
      </c>
      <c r="E383" cm="1">
        <f t="array" ref="E383">MEDIAN(IF(A:A=D383,B:B))</f>
        <v>94</v>
      </c>
    </row>
    <row r="384" spans="1:5" x14ac:dyDescent="0.2">
      <c r="A384" s="16">
        <v>1000320</v>
      </c>
      <c r="B384" s="2">
        <v>86</v>
      </c>
      <c r="D384" s="7">
        <v>1100450</v>
      </c>
      <c r="E384" cm="1">
        <f t="array" ref="E384">MEDIAN(IF(A:A=D384,B:B))</f>
        <v>66</v>
      </c>
    </row>
    <row r="385" spans="1:5" x14ac:dyDescent="0.2">
      <c r="A385" s="16">
        <v>1000320</v>
      </c>
      <c r="B385" s="2">
        <v>36</v>
      </c>
      <c r="D385" s="7">
        <v>1501520</v>
      </c>
      <c r="E385" cm="1">
        <f t="array" ref="E385">MEDIAN(IF(A:A=D385,B:B))</f>
        <v>25</v>
      </c>
    </row>
    <row r="386" spans="1:5" x14ac:dyDescent="0.2">
      <c r="A386" s="16">
        <v>1000320</v>
      </c>
      <c r="B386" s="2">
        <v>100</v>
      </c>
      <c r="D386" s="7">
        <v>1502120</v>
      </c>
      <c r="E386" cm="1">
        <f t="array" ref="E386">MEDIAN(IF(A:A=D386,B:B))</f>
        <v>75</v>
      </c>
    </row>
    <row r="387" spans="1:5" x14ac:dyDescent="0.2">
      <c r="A387" s="16">
        <v>1000320</v>
      </c>
      <c r="B387" s="2">
        <v>84</v>
      </c>
      <c r="D387" s="7">
        <v>1400370</v>
      </c>
      <c r="E387" cm="1">
        <f t="array" ref="E387">MEDIAN(IF(A:A=D387,B:B))</f>
        <v>75</v>
      </c>
    </row>
    <row r="388" spans="1:5" x14ac:dyDescent="0.2">
      <c r="A388" s="16">
        <v>1000320</v>
      </c>
      <c r="B388" s="2">
        <v>0</v>
      </c>
      <c r="D388" s="7">
        <v>1100250</v>
      </c>
      <c r="E388" cm="1">
        <f t="array" ref="E388">MEDIAN(IF(A:A=D388,B:B))</f>
        <v>0</v>
      </c>
    </row>
    <row r="389" spans="1:5" x14ac:dyDescent="0.2">
      <c r="A389" s="16">
        <v>1000320</v>
      </c>
      <c r="B389" s="2">
        <v>0</v>
      </c>
      <c r="D389" s="7">
        <v>1100740</v>
      </c>
      <c r="E389" cm="1">
        <f t="array" ref="E389">MEDIAN(IF(A:A=D389,B:B))</f>
        <v>89.5</v>
      </c>
    </row>
    <row r="390" spans="1:5" x14ac:dyDescent="0.2">
      <c r="A390" s="16">
        <v>1000320</v>
      </c>
      <c r="B390" s="2">
        <v>90</v>
      </c>
      <c r="D390" s="7">
        <v>1400930</v>
      </c>
      <c r="E390" cm="1">
        <f t="array" ref="E390">MEDIAN(IF(A:A=D390,B:B))</f>
        <v>75</v>
      </c>
    </row>
    <row r="391" spans="1:5" x14ac:dyDescent="0.2">
      <c r="A391" s="16">
        <v>1000320</v>
      </c>
      <c r="B391" s="2">
        <v>30</v>
      </c>
      <c r="D391" s="7">
        <v>1300300</v>
      </c>
      <c r="E391" cm="1">
        <f t="array" ref="E391">MEDIAN(IF(A:A=D391,B:B))</f>
        <v>16</v>
      </c>
    </row>
    <row r="392" spans="1:5" x14ac:dyDescent="0.2">
      <c r="A392" s="16">
        <v>1000320</v>
      </c>
      <c r="B392" s="2">
        <v>0</v>
      </c>
      <c r="D392" s="7">
        <v>1300730</v>
      </c>
      <c r="E392" cm="1">
        <f t="array" ref="E392">MEDIAN(IF(A:A=D392,B:B))</f>
        <v>17</v>
      </c>
    </row>
    <row r="393" spans="1:5" x14ac:dyDescent="0.2">
      <c r="A393" s="16">
        <v>1000320</v>
      </c>
      <c r="B393" s="2">
        <v>67</v>
      </c>
      <c r="D393" s="7">
        <v>1500970</v>
      </c>
      <c r="E393" cm="1">
        <f t="array" ref="E393">MEDIAN(IF(A:A=D393,B:B))</f>
        <v>0</v>
      </c>
    </row>
    <row r="394" spans="1:5" x14ac:dyDescent="0.2">
      <c r="A394" s="16">
        <v>1000320</v>
      </c>
      <c r="B394" s="2">
        <v>64</v>
      </c>
      <c r="D394" s="7">
        <v>1500980</v>
      </c>
      <c r="E394" cm="1">
        <f t="array" ref="E394">MEDIAN(IF(A:A=D394,B:B))</f>
        <v>0</v>
      </c>
    </row>
    <row r="395" spans="1:5" x14ac:dyDescent="0.2">
      <c r="A395" s="16">
        <v>1000320</v>
      </c>
      <c r="B395" s="2">
        <v>0</v>
      </c>
      <c r="D395" s="7">
        <v>1501360</v>
      </c>
      <c r="E395" cm="1">
        <f t="array" ref="E395">MEDIAN(IF(A:A=D395,B:B))</f>
        <v>0</v>
      </c>
    </row>
    <row r="396" spans="1:5" x14ac:dyDescent="0.2">
      <c r="A396" s="16">
        <v>1000320</v>
      </c>
      <c r="B396" s="2">
        <v>62</v>
      </c>
      <c r="D396" s="7">
        <v>1501420</v>
      </c>
      <c r="E396" cm="1">
        <f t="array" ref="E396">MEDIAN(IF(A:A=D396,B:B))</f>
        <v>0</v>
      </c>
    </row>
    <row r="397" spans="1:5" x14ac:dyDescent="0.2">
      <c r="A397" s="16">
        <v>1000320</v>
      </c>
      <c r="B397" s="2">
        <v>55</v>
      </c>
      <c r="D397" s="7">
        <v>1100900</v>
      </c>
      <c r="E397" cm="1">
        <f t="array" ref="E397">MEDIAN(IF(A:A=D397,B:B))</f>
        <v>16.5</v>
      </c>
    </row>
    <row r="398" spans="1:5" x14ac:dyDescent="0.2">
      <c r="A398" s="16">
        <v>1000320</v>
      </c>
      <c r="B398" s="2">
        <v>85</v>
      </c>
      <c r="D398" s="7">
        <v>1002710</v>
      </c>
      <c r="E398" cm="1">
        <f t="array" ref="E398">MEDIAN(IF(A:A=D398,B:B))</f>
        <v>24.5</v>
      </c>
    </row>
    <row r="399" spans="1:5" x14ac:dyDescent="0.2">
      <c r="A399" s="16">
        <v>1000320</v>
      </c>
      <c r="B399" s="2">
        <v>64</v>
      </c>
      <c r="D399" s="7">
        <v>1300180</v>
      </c>
      <c r="E399" cm="1">
        <f t="array" ref="E399">MEDIAN(IF(A:A=D399,B:B))</f>
        <v>0</v>
      </c>
    </row>
    <row r="400" spans="1:5" x14ac:dyDescent="0.2">
      <c r="A400" s="16">
        <v>1000320</v>
      </c>
      <c r="B400" s="2">
        <v>69</v>
      </c>
      <c r="D400" s="7">
        <v>1401180</v>
      </c>
      <c r="E400" cm="1">
        <f t="array" ref="E400">MEDIAN(IF(A:A=D400,B:B))</f>
        <v>19</v>
      </c>
    </row>
    <row r="401" spans="1:5" x14ac:dyDescent="0.2">
      <c r="A401" s="16">
        <v>1000320</v>
      </c>
      <c r="B401" s="2">
        <v>54</v>
      </c>
      <c r="D401" s="7">
        <v>1400970</v>
      </c>
      <c r="E401" cm="1">
        <f t="array" ref="E401">MEDIAN(IF(A:A=D401,B:B))</f>
        <v>70</v>
      </c>
    </row>
    <row r="402" spans="1:5" x14ac:dyDescent="0.2">
      <c r="A402" s="16">
        <v>1000320</v>
      </c>
      <c r="B402" s="2">
        <v>84</v>
      </c>
      <c r="D402" s="7">
        <v>1401020</v>
      </c>
      <c r="E402" cm="1">
        <f t="array" ref="E402">MEDIAN(IF(A:A=D402,B:B))</f>
        <v>31</v>
      </c>
    </row>
    <row r="403" spans="1:5" x14ac:dyDescent="0.2">
      <c r="A403" s="16">
        <v>1000320</v>
      </c>
      <c r="B403" s="2">
        <v>47</v>
      </c>
      <c r="D403" s="7">
        <v>1003730</v>
      </c>
      <c r="E403" cm="1">
        <f t="array" ref="E403">MEDIAN(IF(A:A=D403,B:B))</f>
        <v>100</v>
      </c>
    </row>
    <row r="404" spans="1:5" x14ac:dyDescent="0.2">
      <c r="A404" s="16">
        <v>1000320</v>
      </c>
      <c r="B404" s="2">
        <v>0</v>
      </c>
      <c r="D404" s="7">
        <v>1401150</v>
      </c>
      <c r="E404" cm="1">
        <f t="array" ref="E404">MEDIAN(IF(A:A=D404,B:B))</f>
        <v>50</v>
      </c>
    </row>
    <row r="405" spans="1:5" x14ac:dyDescent="0.2">
      <c r="A405" s="16">
        <v>1000320</v>
      </c>
      <c r="B405" s="2">
        <v>61</v>
      </c>
      <c r="D405" s="7">
        <v>1501610</v>
      </c>
      <c r="E405" cm="1">
        <f t="array" ref="E405">MEDIAN(IF(A:A=D405,B:B))</f>
        <v>46</v>
      </c>
    </row>
    <row r="406" spans="1:5" x14ac:dyDescent="0.2">
      <c r="A406" s="16">
        <v>1000320</v>
      </c>
      <c r="B406" s="2">
        <v>0</v>
      </c>
      <c r="D406" s="7">
        <v>1003260</v>
      </c>
      <c r="E406" cm="1">
        <f t="array" ref="E406">MEDIAN(IF(A:A=D406,B:B))</f>
        <v>65</v>
      </c>
    </row>
    <row r="407" spans="1:5" x14ac:dyDescent="0.2">
      <c r="A407" s="16">
        <v>1000320</v>
      </c>
      <c r="B407" s="2">
        <v>84</v>
      </c>
      <c r="D407" s="7">
        <v>1500650</v>
      </c>
      <c r="E407" cm="1">
        <f t="array" ref="E407">MEDIAN(IF(A:A=D407,B:B))</f>
        <v>24</v>
      </c>
    </row>
    <row r="408" spans="1:5" x14ac:dyDescent="0.2">
      <c r="A408" s="16">
        <v>1000320</v>
      </c>
      <c r="B408" s="2">
        <v>45</v>
      </c>
      <c r="D408" s="7">
        <v>1001310</v>
      </c>
      <c r="E408" cm="1">
        <f t="array" ref="E408">MEDIAN(IF(A:A=D408,B:B))</f>
        <v>48</v>
      </c>
    </row>
    <row r="409" spans="1:5" x14ac:dyDescent="0.2">
      <c r="A409" s="16">
        <v>1000320</v>
      </c>
      <c r="B409" s="2">
        <v>19</v>
      </c>
      <c r="D409" s="7">
        <v>1500580</v>
      </c>
      <c r="E409" cm="1">
        <f t="array" ref="E409">MEDIAN(IF(A:A=D409,B:B))</f>
        <v>7</v>
      </c>
    </row>
    <row r="410" spans="1:5" x14ac:dyDescent="0.2">
      <c r="A410" s="16">
        <v>1000320</v>
      </c>
      <c r="B410" s="2">
        <v>79</v>
      </c>
      <c r="D410" s="7">
        <v>1003280</v>
      </c>
      <c r="E410" cm="1">
        <f t="array" ref="E410">MEDIAN(IF(A:A=D410,B:B))</f>
        <v>78</v>
      </c>
    </row>
    <row r="411" spans="1:5" x14ac:dyDescent="0.2">
      <c r="A411" s="16">
        <v>1000320</v>
      </c>
      <c r="B411" s="2">
        <v>70</v>
      </c>
      <c r="D411" s="7">
        <v>1500660</v>
      </c>
      <c r="E411" cm="1">
        <f t="array" ref="E411">MEDIAN(IF(A:A=D411,B:B))</f>
        <v>0</v>
      </c>
    </row>
    <row r="412" spans="1:5" x14ac:dyDescent="0.2">
      <c r="A412" s="16">
        <v>1000320</v>
      </c>
      <c r="B412" s="2">
        <v>19</v>
      </c>
      <c r="D412" s="7">
        <v>1800240</v>
      </c>
      <c r="E412" cm="1">
        <f t="array" ref="E412">MEDIAN(IF(A:A=D412,B:B))</f>
        <v>73</v>
      </c>
    </row>
    <row r="413" spans="1:5" x14ac:dyDescent="0.2">
      <c r="A413" s="16">
        <v>1000320</v>
      </c>
      <c r="B413" s="2">
        <v>61</v>
      </c>
      <c r="D413" s="7">
        <v>1101110</v>
      </c>
      <c r="E413" cm="1">
        <f t="array" ref="E413">MEDIAN(IF(A:A=D413,B:B))</f>
        <v>89</v>
      </c>
    </row>
    <row r="414" spans="1:5" x14ac:dyDescent="0.2">
      <c r="A414" s="16">
        <v>1000320</v>
      </c>
      <c r="B414" s="2">
        <v>79</v>
      </c>
      <c r="D414" s="7">
        <v>1700090</v>
      </c>
      <c r="E414" cm="1">
        <f t="array" ref="E414">MEDIAN(IF(A:A=D414,B:B))</f>
        <v>89</v>
      </c>
    </row>
    <row r="415" spans="1:5" x14ac:dyDescent="0.2">
      <c r="A415" s="16">
        <v>1000320</v>
      </c>
      <c r="B415" s="2">
        <v>17</v>
      </c>
      <c r="D415" s="7">
        <v>1001760</v>
      </c>
      <c r="E415" cm="1">
        <f t="array" ref="E415">MEDIAN(IF(A:A=D415,B:B))</f>
        <v>95</v>
      </c>
    </row>
    <row r="416" spans="1:5" x14ac:dyDescent="0.2">
      <c r="A416" s="16">
        <v>1000320</v>
      </c>
      <c r="B416" s="2">
        <v>0</v>
      </c>
      <c r="D416" s="7">
        <v>1501540</v>
      </c>
      <c r="E416" cm="1">
        <f t="array" ref="E416">MEDIAN(IF(A:A=D416,B:B))</f>
        <v>0</v>
      </c>
    </row>
    <row r="417" spans="1:5" x14ac:dyDescent="0.2">
      <c r="A417" s="16">
        <v>1000320</v>
      </c>
      <c r="B417" s="2">
        <v>19</v>
      </c>
      <c r="D417" s="7">
        <v>1003160</v>
      </c>
      <c r="E417" cm="1">
        <f t="array" ref="E417">MEDIAN(IF(A:A=D417,B:B))</f>
        <v>46</v>
      </c>
    </row>
    <row r="418" spans="1:5" x14ac:dyDescent="0.2">
      <c r="A418" s="16">
        <v>1000320</v>
      </c>
      <c r="B418" s="2">
        <v>23</v>
      </c>
      <c r="D418" s="7">
        <v>1501100</v>
      </c>
      <c r="E418" cm="1">
        <f t="array" ref="E418">MEDIAN(IF(A:A=D418,B:B))</f>
        <v>86</v>
      </c>
    </row>
    <row r="419" spans="1:5" x14ac:dyDescent="0.2">
      <c r="A419" s="16">
        <v>1000320</v>
      </c>
      <c r="B419" s="2">
        <v>74</v>
      </c>
      <c r="D419" s="7">
        <v>1700140</v>
      </c>
      <c r="E419" cm="1">
        <f t="array" ref="E419">MEDIAN(IF(A:A=D419,B:B))</f>
        <v>46</v>
      </c>
    </row>
    <row r="420" spans="1:5" x14ac:dyDescent="0.2">
      <c r="A420" s="16">
        <v>1000320</v>
      </c>
      <c r="B420" s="2">
        <v>57</v>
      </c>
      <c r="D420" s="7">
        <v>1100830</v>
      </c>
      <c r="E420" cm="1">
        <f t="array" ref="E420">MEDIAN(IF(A:A=D420,B:B))</f>
        <v>46</v>
      </c>
    </row>
    <row r="421" spans="1:5" x14ac:dyDescent="0.2">
      <c r="A421" s="16">
        <v>1000320</v>
      </c>
      <c r="B421" s="2">
        <v>57</v>
      </c>
      <c r="D421" s="7">
        <v>1101050</v>
      </c>
      <c r="E421" cm="1">
        <f t="array" ref="E421">MEDIAN(IF(A:A=D421,B:B))</f>
        <v>80</v>
      </c>
    </row>
    <row r="422" spans="1:5" x14ac:dyDescent="0.2">
      <c r="A422" s="16">
        <v>1000320</v>
      </c>
      <c r="B422" s="2">
        <v>69</v>
      </c>
      <c r="D422" s="7">
        <v>1501810</v>
      </c>
      <c r="E422" cm="1">
        <f t="array" ref="E422">MEDIAN(IF(A:A=D422,B:B))</f>
        <v>0</v>
      </c>
    </row>
    <row r="423" spans="1:5" x14ac:dyDescent="0.2">
      <c r="A423" s="16">
        <v>1000320</v>
      </c>
      <c r="B423" s="2">
        <v>95</v>
      </c>
      <c r="D423" s="7">
        <v>1600031</v>
      </c>
      <c r="E423" cm="1">
        <f t="array" ref="E423">MEDIAN(IF(A:A=D423,B:B))</f>
        <v>79</v>
      </c>
    </row>
    <row r="424" spans="1:5" x14ac:dyDescent="0.2">
      <c r="A424" s="16">
        <v>1000320</v>
      </c>
      <c r="B424" s="2">
        <v>28</v>
      </c>
      <c r="D424" s="7">
        <v>1001170</v>
      </c>
      <c r="E424" cm="1">
        <f t="array" ref="E424">MEDIAN(IF(A:A=D424,B:B))</f>
        <v>74</v>
      </c>
    </row>
    <row r="425" spans="1:5" x14ac:dyDescent="0.2">
      <c r="A425" s="16">
        <v>1000320</v>
      </c>
      <c r="B425" s="2">
        <v>46</v>
      </c>
      <c r="D425" s="7">
        <v>1400030</v>
      </c>
      <c r="E425" cm="1">
        <f t="array" ref="E425">MEDIAN(IF(A:A=D425,B:B))</f>
        <v>61</v>
      </c>
    </row>
    <row r="426" spans="1:5" x14ac:dyDescent="0.2">
      <c r="A426" s="16">
        <v>1000320</v>
      </c>
      <c r="B426" s="2">
        <v>57</v>
      </c>
      <c r="D426" s="7">
        <v>1400040</v>
      </c>
      <c r="E426" cm="1">
        <f t="array" ref="E426">MEDIAN(IF(A:A=D426,B:B))</f>
        <v>61</v>
      </c>
    </row>
    <row r="427" spans="1:5" x14ac:dyDescent="0.2">
      <c r="A427" s="16">
        <v>1000320</v>
      </c>
      <c r="B427" s="2">
        <v>85</v>
      </c>
      <c r="D427" s="7">
        <v>1000370</v>
      </c>
      <c r="E427" cm="1">
        <f t="array" ref="E427">MEDIAN(IF(A:A=D427,B:B))</f>
        <v>73</v>
      </c>
    </row>
    <row r="428" spans="1:5" x14ac:dyDescent="0.2">
      <c r="A428" s="16">
        <v>1000320</v>
      </c>
      <c r="B428" s="2">
        <v>85</v>
      </c>
      <c r="D428" s="7">
        <v>1100880</v>
      </c>
      <c r="E428" cm="1">
        <f t="array" ref="E428">MEDIAN(IF(A:A=D428,B:B))</f>
        <v>44</v>
      </c>
    </row>
    <row r="429" spans="1:5" x14ac:dyDescent="0.2">
      <c r="A429" s="16">
        <v>1000320</v>
      </c>
      <c r="B429" s="2">
        <v>0</v>
      </c>
      <c r="D429" s="7">
        <v>1001060</v>
      </c>
      <c r="E429" cm="1">
        <f t="array" ref="E429">MEDIAN(IF(A:A=D429,B:B))</f>
        <v>59</v>
      </c>
    </row>
    <row r="430" spans="1:5" x14ac:dyDescent="0.2">
      <c r="A430" s="16">
        <v>1000320</v>
      </c>
      <c r="B430" s="2">
        <v>67</v>
      </c>
      <c r="D430" s="7">
        <v>1101670</v>
      </c>
      <c r="E430" cm="1">
        <f t="array" ref="E430">MEDIAN(IF(A:A=D430,B:B))</f>
        <v>100</v>
      </c>
    </row>
    <row r="431" spans="1:5" x14ac:dyDescent="0.2">
      <c r="A431" s="16">
        <v>1000320</v>
      </c>
      <c r="B431" s="2">
        <v>30</v>
      </c>
      <c r="D431" s="7">
        <v>1400580</v>
      </c>
      <c r="E431" cm="1">
        <f t="array" ref="E431">MEDIAN(IF(A:A=D431,B:B))</f>
        <v>13</v>
      </c>
    </row>
    <row r="432" spans="1:5" x14ac:dyDescent="0.2">
      <c r="A432" s="16">
        <v>1000320</v>
      </c>
      <c r="B432" s="2">
        <v>0</v>
      </c>
      <c r="D432" s="7">
        <v>1400600</v>
      </c>
      <c r="E432" cm="1">
        <f t="array" ref="E432">MEDIAN(IF(A:A=D432,B:B))</f>
        <v>23</v>
      </c>
    </row>
    <row r="433" spans="1:5" x14ac:dyDescent="0.2">
      <c r="A433" s="16">
        <v>1000320</v>
      </c>
      <c r="B433" s="2">
        <v>83</v>
      </c>
      <c r="D433" s="7">
        <v>1000090</v>
      </c>
      <c r="E433" cm="1">
        <f t="array" ref="E433">MEDIAN(IF(A:A=D433,B:B))</f>
        <v>52</v>
      </c>
    </row>
    <row r="434" spans="1:5" x14ac:dyDescent="0.2">
      <c r="A434" s="16">
        <v>1000320</v>
      </c>
      <c r="B434" s="2">
        <v>34</v>
      </c>
      <c r="D434" s="7">
        <v>1400640</v>
      </c>
      <c r="E434" cm="1">
        <f t="array" ref="E434">MEDIAN(IF(A:A=D434,B:B))</f>
        <v>58</v>
      </c>
    </row>
    <row r="435" spans="1:5" x14ac:dyDescent="0.2">
      <c r="A435" s="16">
        <v>1000320</v>
      </c>
      <c r="B435" s="2">
        <v>63</v>
      </c>
      <c r="D435" s="7">
        <v>1001290</v>
      </c>
      <c r="E435" cm="1">
        <f t="array" ref="E435">MEDIAN(IF(A:A=D435,B:B))</f>
        <v>46</v>
      </c>
    </row>
    <row r="436" spans="1:5" x14ac:dyDescent="0.2">
      <c r="A436" s="16">
        <v>1000320</v>
      </c>
      <c r="B436" s="2">
        <v>84</v>
      </c>
      <c r="D436" s="7">
        <v>1003900</v>
      </c>
      <c r="E436" cm="1">
        <f t="array" ref="E436">MEDIAN(IF(A:A=D436,B:B))</f>
        <v>75</v>
      </c>
    </row>
    <row r="437" spans="1:5" x14ac:dyDescent="0.2">
      <c r="A437" s="16">
        <v>1000320</v>
      </c>
      <c r="B437" s="2">
        <v>29</v>
      </c>
      <c r="D437" s="7">
        <v>1100960</v>
      </c>
      <c r="E437" cm="1">
        <f t="array" ref="E437">MEDIAN(IF(A:A=D437,B:B))</f>
        <v>78</v>
      </c>
    </row>
    <row r="438" spans="1:5" x14ac:dyDescent="0.2">
      <c r="A438" s="16">
        <v>1000320</v>
      </c>
      <c r="B438" s="2">
        <v>88</v>
      </c>
      <c r="D438" s="7">
        <v>1500540</v>
      </c>
      <c r="E438" cm="1">
        <f t="array" ref="E438">MEDIAN(IF(A:A=D438,B:B))</f>
        <v>60.5</v>
      </c>
    </row>
    <row r="439" spans="1:5" x14ac:dyDescent="0.2">
      <c r="A439" s="16">
        <v>1000320</v>
      </c>
      <c r="B439" s="2">
        <v>46</v>
      </c>
      <c r="D439" s="7">
        <v>1501440</v>
      </c>
      <c r="E439" cm="1">
        <f t="array" ref="E439">MEDIAN(IF(A:A=D439,B:B))</f>
        <v>35.5</v>
      </c>
    </row>
    <row r="440" spans="1:5" x14ac:dyDescent="0.2">
      <c r="A440" s="16">
        <v>1000320</v>
      </c>
      <c r="B440" s="2">
        <v>93</v>
      </c>
      <c r="D440" s="7">
        <v>1501500</v>
      </c>
      <c r="E440" cm="1">
        <f t="array" ref="E440">MEDIAN(IF(A:A=D440,B:B))</f>
        <v>35.5</v>
      </c>
    </row>
    <row r="441" spans="1:5" x14ac:dyDescent="0.2">
      <c r="A441" s="16">
        <v>1000320</v>
      </c>
      <c r="B441" s="2">
        <v>88</v>
      </c>
      <c r="D441" s="7">
        <v>1400380</v>
      </c>
      <c r="E441" cm="1">
        <f t="array" ref="E441">MEDIAN(IF(A:A=D441,B:B))</f>
        <v>75</v>
      </c>
    </row>
    <row r="442" spans="1:5" x14ac:dyDescent="0.2">
      <c r="A442" s="16">
        <v>1000320</v>
      </c>
      <c r="B442" s="2">
        <v>88</v>
      </c>
      <c r="D442" s="7">
        <v>1400950</v>
      </c>
      <c r="E442" cm="1">
        <f t="array" ref="E442">MEDIAN(IF(A:A=D442,B:B))</f>
        <v>52</v>
      </c>
    </row>
    <row r="443" spans="1:5" x14ac:dyDescent="0.2">
      <c r="A443" s="16">
        <v>1000320</v>
      </c>
      <c r="B443" s="2">
        <v>62</v>
      </c>
      <c r="D443" s="7">
        <v>1000250</v>
      </c>
      <c r="E443" cm="1">
        <f t="array" ref="E443">MEDIAN(IF(A:A=D443,B:B))</f>
        <v>23</v>
      </c>
    </row>
    <row r="444" spans="1:5" x14ac:dyDescent="0.2">
      <c r="A444" s="16">
        <v>1000320</v>
      </c>
      <c r="B444" s="2">
        <v>66</v>
      </c>
      <c r="D444" s="7">
        <v>1101090</v>
      </c>
      <c r="E444" cm="1">
        <f t="array" ref="E444">MEDIAN(IF(A:A=D444,B:B))</f>
        <v>0</v>
      </c>
    </row>
    <row r="445" spans="1:5" x14ac:dyDescent="0.2">
      <c r="A445" s="16">
        <v>1000320</v>
      </c>
      <c r="B445" s="2">
        <v>86</v>
      </c>
      <c r="D445" s="7">
        <v>1002730</v>
      </c>
      <c r="E445" cm="1">
        <f t="array" ref="E445">MEDIAN(IF(A:A=D445,B:B))</f>
        <v>77</v>
      </c>
    </row>
    <row r="446" spans="1:5" x14ac:dyDescent="0.2">
      <c r="A446" s="16">
        <v>1000320</v>
      </c>
      <c r="B446" s="2">
        <v>26</v>
      </c>
      <c r="D446" s="7">
        <v>1501000</v>
      </c>
      <c r="E446" cm="1">
        <f t="array" ref="E446">MEDIAN(IF(A:A=D446,B:B))</f>
        <v>0</v>
      </c>
    </row>
    <row r="447" spans="1:5" x14ac:dyDescent="0.2">
      <c r="A447" s="16">
        <v>1000320</v>
      </c>
      <c r="B447" s="2">
        <v>0</v>
      </c>
      <c r="D447" s="7">
        <v>1501010</v>
      </c>
      <c r="E447" cm="1">
        <f t="array" ref="E447">MEDIAN(IF(A:A=D447,B:B))</f>
        <v>0</v>
      </c>
    </row>
    <row r="448" spans="1:5" x14ac:dyDescent="0.2">
      <c r="A448" s="16">
        <v>1000320</v>
      </c>
      <c r="B448" s="2">
        <v>53</v>
      </c>
      <c r="D448" s="7">
        <v>1101920</v>
      </c>
      <c r="E448" cm="1">
        <f t="array" ref="E448">MEDIAN(IF(A:A=D448,B:B))</f>
        <v>0</v>
      </c>
    </row>
    <row r="449" spans="1:5" x14ac:dyDescent="0.2">
      <c r="A449" s="16">
        <v>1000320</v>
      </c>
      <c r="B449" s="2">
        <v>100</v>
      </c>
      <c r="D449" s="7">
        <v>1002450</v>
      </c>
      <c r="E449" cm="1">
        <f t="array" ref="E449">MEDIAN(IF(A:A=D449,B:B))</f>
        <v>82</v>
      </c>
    </row>
    <row r="450" spans="1:5" x14ac:dyDescent="0.2">
      <c r="A450" s="16">
        <v>1000320</v>
      </c>
      <c r="B450" s="2">
        <v>36</v>
      </c>
      <c r="D450" s="7">
        <v>1100540</v>
      </c>
      <c r="E450" cm="1">
        <f t="array" ref="E450">MEDIAN(IF(A:A=D450,B:B))</f>
        <v>0</v>
      </c>
    </row>
    <row r="451" spans="1:5" x14ac:dyDescent="0.2">
      <c r="A451" s="16">
        <v>1000320</v>
      </c>
      <c r="B451" s="2">
        <v>69</v>
      </c>
      <c r="D451" s="7">
        <v>1100670</v>
      </c>
      <c r="E451" cm="1">
        <f t="array" ref="E451">MEDIAN(IF(A:A=D451,B:B))</f>
        <v>0</v>
      </c>
    </row>
    <row r="452" spans="1:5" x14ac:dyDescent="0.2">
      <c r="A452" s="16">
        <v>1000320</v>
      </c>
      <c r="B452" s="2">
        <v>74</v>
      </c>
      <c r="D452" s="7">
        <v>1002740</v>
      </c>
      <c r="E452" cm="1">
        <f t="array" ref="E452">MEDIAN(IF(A:A=D452,B:B))</f>
        <v>93</v>
      </c>
    </row>
    <row r="453" spans="1:5" x14ac:dyDescent="0.2">
      <c r="A453" s="16">
        <v>1000320</v>
      </c>
      <c r="B453" s="2">
        <v>55</v>
      </c>
      <c r="D453" s="7">
        <v>1500140</v>
      </c>
      <c r="E453" cm="1">
        <f t="array" ref="E453">MEDIAN(IF(A:A=D453,B:B))</f>
        <v>0</v>
      </c>
    </row>
    <row r="454" spans="1:5" x14ac:dyDescent="0.2">
      <c r="A454" s="16">
        <v>1000320</v>
      </c>
      <c r="B454" s="2">
        <v>54</v>
      </c>
      <c r="D454" s="7">
        <v>1501300</v>
      </c>
      <c r="E454" cm="1">
        <f t="array" ref="E454">MEDIAN(IF(A:A=D454,B:B))</f>
        <v>26</v>
      </c>
    </row>
    <row r="455" spans="1:5" x14ac:dyDescent="0.2">
      <c r="A455" s="16">
        <v>1000320</v>
      </c>
      <c r="B455" s="2">
        <v>0</v>
      </c>
      <c r="D455" s="7">
        <v>1000790</v>
      </c>
      <c r="E455" cm="1">
        <f t="array" ref="E455">MEDIAN(IF(A:A=D455,B:B))</f>
        <v>92</v>
      </c>
    </row>
    <row r="456" spans="1:5" x14ac:dyDescent="0.2">
      <c r="A456" s="16">
        <v>1000320</v>
      </c>
      <c r="B456" s="2">
        <v>95</v>
      </c>
      <c r="D456" s="7">
        <v>1101170</v>
      </c>
      <c r="E456" cm="1">
        <f t="array" ref="E456">MEDIAN(IF(A:A=D456,B:B))</f>
        <v>94</v>
      </c>
    </row>
    <row r="457" spans="1:5" x14ac:dyDescent="0.2">
      <c r="A457" s="16">
        <v>1000320</v>
      </c>
      <c r="B457" s="2">
        <v>30</v>
      </c>
      <c r="D457" s="7">
        <v>1500310</v>
      </c>
      <c r="E457" cm="1">
        <f t="array" ref="E457">MEDIAN(IF(A:A=D457,B:B))</f>
        <v>82.5</v>
      </c>
    </row>
    <row r="458" spans="1:5" x14ac:dyDescent="0.2">
      <c r="A458" s="16">
        <v>1000320</v>
      </c>
      <c r="B458" s="2">
        <v>0</v>
      </c>
      <c r="D458" s="7">
        <v>1102130</v>
      </c>
      <c r="E458" cm="1">
        <f t="array" ref="E458">MEDIAN(IF(A:A=D458,B:B))</f>
        <v>42</v>
      </c>
    </row>
    <row r="459" spans="1:5" x14ac:dyDescent="0.2">
      <c r="A459" s="16">
        <v>1000320</v>
      </c>
      <c r="B459" s="2">
        <v>95</v>
      </c>
      <c r="D459" s="7">
        <v>1001830</v>
      </c>
      <c r="E459" cm="1">
        <f t="array" ref="E459">MEDIAN(IF(A:A=D459,B:B))</f>
        <v>43</v>
      </c>
    </row>
    <row r="460" spans="1:5" x14ac:dyDescent="0.2">
      <c r="A460" s="16">
        <v>1000320</v>
      </c>
      <c r="B460" s="2">
        <v>87</v>
      </c>
      <c r="D460" s="7">
        <v>1500260</v>
      </c>
      <c r="E460" cm="1">
        <f t="array" ref="E460">MEDIAN(IF(A:A=D460,B:B))</f>
        <v>22</v>
      </c>
    </row>
    <row r="461" spans="1:5" x14ac:dyDescent="0.2">
      <c r="A461" s="16">
        <v>1000320</v>
      </c>
      <c r="B461" s="2">
        <v>73</v>
      </c>
      <c r="D461" s="7">
        <v>1401140</v>
      </c>
      <c r="E461" cm="1">
        <f t="array" ref="E461">MEDIAN(IF(A:A=D461,B:B))</f>
        <v>79</v>
      </c>
    </row>
    <row r="462" spans="1:5" x14ac:dyDescent="0.2">
      <c r="A462" s="16">
        <v>1000320</v>
      </c>
      <c r="B462" s="2">
        <v>93</v>
      </c>
      <c r="D462" s="7">
        <v>1500160</v>
      </c>
      <c r="E462" cm="1">
        <f t="array" ref="E462">MEDIAN(IF(A:A=D462,B:B))</f>
        <v>0</v>
      </c>
    </row>
    <row r="463" spans="1:5" x14ac:dyDescent="0.2">
      <c r="A463" s="16">
        <v>1000320</v>
      </c>
      <c r="B463" s="2">
        <v>87</v>
      </c>
      <c r="D463" s="7">
        <v>1100680</v>
      </c>
      <c r="E463" cm="1">
        <f t="array" ref="E463">MEDIAN(IF(A:A=D463,B:B))</f>
        <v>80</v>
      </c>
    </row>
    <row r="464" spans="1:5" x14ac:dyDescent="0.2">
      <c r="A464" s="16">
        <v>1000320</v>
      </c>
      <c r="B464" s="2">
        <v>54</v>
      </c>
      <c r="D464" s="7">
        <v>1500670</v>
      </c>
      <c r="E464" cm="1">
        <f t="array" ref="E464">MEDIAN(IF(A:A=D464,B:B))</f>
        <v>47</v>
      </c>
    </row>
    <row r="465" spans="1:5" x14ac:dyDescent="0.2">
      <c r="A465" s="16">
        <v>1000320</v>
      </c>
      <c r="B465" s="2">
        <v>58</v>
      </c>
      <c r="D465" s="7">
        <v>1102240</v>
      </c>
      <c r="E465" cm="1">
        <f t="array" ref="E465">MEDIAN(IF(A:A=D465,B:B))</f>
        <v>68</v>
      </c>
    </row>
    <row r="466" spans="1:5" x14ac:dyDescent="0.2">
      <c r="A466" s="16">
        <v>1000320</v>
      </c>
      <c r="B466" s="2">
        <v>100</v>
      </c>
      <c r="D466" s="7">
        <v>1500600</v>
      </c>
      <c r="E466" cm="1">
        <f t="array" ref="E466">MEDIAN(IF(A:A=D466,B:B))</f>
        <v>0</v>
      </c>
    </row>
    <row r="467" spans="1:5" x14ac:dyDescent="0.2">
      <c r="A467" s="16">
        <v>1000320</v>
      </c>
      <c r="B467" s="2">
        <v>29</v>
      </c>
      <c r="D467" s="7">
        <v>1500470</v>
      </c>
      <c r="E467" cm="1">
        <f t="array" ref="E467">MEDIAN(IF(A:A=D467,B:B))</f>
        <v>87</v>
      </c>
    </row>
    <row r="468" spans="1:5" x14ac:dyDescent="0.2">
      <c r="A468" s="16">
        <v>1000320</v>
      </c>
      <c r="B468" s="2">
        <v>82</v>
      </c>
      <c r="D468" s="7">
        <v>1400550</v>
      </c>
      <c r="E468" cm="1">
        <f t="array" ref="E468">MEDIAN(IF(A:A=D468,B:B))</f>
        <v>9</v>
      </c>
    </row>
    <row r="469" spans="1:5" x14ac:dyDescent="0.2">
      <c r="A469" s="16">
        <v>1000320</v>
      </c>
      <c r="B469" s="2">
        <v>0</v>
      </c>
      <c r="D469" s="7">
        <v>1100940</v>
      </c>
      <c r="E469" cm="1">
        <f t="array" ref="E469">MEDIAN(IF(A:A=D469,B:B))</f>
        <v>91</v>
      </c>
    </row>
    <row r="470" spans="1:5" x14ac:dyDescent="0.2">
      <c r="A470" s="16">
        <v>1000320</v>
      </c>
      <c r="B470" s="2">
        <v>0</v>
      </c>
      <c r="D470" s="7">
        <v>1002680</v>
      </c>
      <c r="E470" cm="1">
        <f t="array" ref="E470">MEDIAN(IF(A:A=D470,B:B))</f>
        <v>76</v>
      </c>
    </row>
    <row r="471" spans="1:5" x14ac:dyDescent="0.2">
      <c r="A471" s="16">
        <v>1000320</v>
      </c>
      <c r="B471" s="2">
        <v>53</v>
      </c>
      <c r="D471" s="7">
        <v>1000970</v>
      </c>
      <c r="E471" cm="1">
        <f t="array" ref="E471">MEDIAN(IF(A:A=D471,B:B))</f>
        <v>49</v>
      </c>
    </row>
    <row r="472" spans="1:5" x14ac:dyDescent="0.2">
      <c r="A472" s="16">
        <v>1000320</v>
      </c>
      <c r="B472" s="2">
        <v>58</v>
      </c>
      <c r="D472" s="7">
        <v>1001020</v>
      </c>
      <c r="E472" cm="1">
        <f t="array" ref="E472">MEDIAN(IF(A:A=D472,B:B))</f>
        <v>90</v>
      </c>
    </row>
    <row r="473" spans="1:5" x14ac:dyDescent="0.2">
      <c r="A473" s="16">
        <v>1000320</v>
      </c>
      <c r="B473" s="2">
        <v>93</v>
      </c>
      <c r="D473" s="7">
        <v>1100360</v>
      </c>
      <c r="E473" cm="1">
        <f t="array" ref="E473">MEDIAN(IF(A:A=D473,B:B))</f>
        <v>74.5</v>
      </c>
    </row>
    <row r="474" spans="1:5" x14ac:dyDescent="0.2">
      <c r="A474" s="16">
        <v>1000320</v>
      </c>
      <c r="B474" s="2">
        <v>88</v>
      </c>
      <c r="D474" s="7">
        <v>1502220</v>
      </c>
      <c r="E474" cm="1">
        <f t="array" ref="E474">MEDIAN(IF(A:A=D474,B:B))</f>
        <v>23</v>
      </c>
    </row>
    <row r="475" spans="1:5" x14ac:dyDescent="0.2">
      <c r="A475" s="16">
        <v>1000320</v>
      </c>
      <c r="B475" s="2">
        <v>15</v>
      </c>
      <c r="D475" s="7">
        <v>1000940</v>
      </c>
      <c r="E475" cm="1">
        <f t="array" ref="E475">MEDIAN(IF(A:A=D475,B:B))</f>
        <v>1</v>
      </c>
    </row>
    <row r="476" spans="1:5" x14ac:dyDescent="0.2">
      <c r="A476" s="16">
        <v>1000320</v>
      </c>
      <c r="B476" s="2">
        <v>0</v>
      </c>
      <c r="D476" s="7">
        <v>1501600</v>
      </c>
      <c r="E476" cm="1">
        <f t="array" ref="E476">MEDIAN(IF(A:A=D476,B:B))</f>
        <v>44</v>
      </c>
    </row>
    <row r="477" spans="1:5" x14ac:dyDescent="0.2">
      <c r="A477" s="16">
        <v>1000320</v>
      </c>
      <c r="B477" s="2">
        <v>91</v>
      </c>
      <c r="D477" s="7">
        <v>1100860</v>
      </c>
      <c r="E477" cm="1">
        <f t="array" ref="E477">MEDIAN(IF(A:A=D477,B:B))</f>
        <v>34</v>
      </c>
    </row>
    <row r="478" spans="1:5" x14ac:dyDescent="0.2">
      <c r="A478" s="16">
        <v>1000320</v>
      </c>
      <c r="B478" s="2">
        <v>55</v>
      </c>
      <c r="D478" s="7">
        <v>1401050</v>
      </c>
      <c r="E478" cm="1">
        <f t="array" ref="E478">MEDIAN(IF(A:A=D478,B:B))</f>
        <v>5</v>
      </c>
    </row>
    <row r="479" spans="1:5" x14ac:dyDescent="0.2">
      <c r="A479" s="16">
        <v>1000320</v>
      </c>
      <c r="B479" s="2">
        <v>61</v>
      </c>
      <c r="D479" s="7">
        <v>1000230</v>
      </c>
      <c r="E479" cm="1">
        <f t="array" ref="E479">MEDIAN(IF(A:A=D479,B:B))</f>
        <v>87</v>
      </c>
    </row>
    <row r="480" spans="1:5" x14ac:dyDescent="0.2">
      <c r="A480" s="16">
        <v>1000320</v>
      </c>
      <c r="B480" s="2">
        <v>51</v>
      </c>
      <c r="D480" s="7">
        <v>1501460</v>
      </c>
      <c r="E480" cm="1">
        <f t="array" ref="E480">MEDIAN(IF(A:A=D480,B:B))</f>
        <v>42</v>
      </c>
    </row>
    <row r="481" spans="1:5" x14ac:dyDescent="0.2">
      <c r="A481" s="16">
        <v>1000320</v>
      </c>
      <c r="B481" s="2">
        <v>24</v>
      </c>
      <c r="D481" s="7">
        <v>1400300</v>
      </c>
      <c r="E481" cm="1">
        <f t="array" ref="E481">MEDIAN(IF(A:A=D481,B:B))</f>
        <v>21</v>
      </c>
    </row>
    <row r="482" spans="1:5" x14ac:dyDescent="0.2">
      <c r="A482" s="16">
        <v>1000320</v>
      </c>
      <c r="B482" s="2">
        <v>54</v>
      </c>
      <c r="D482" s="7">
        <v>1600080</v>
      </c>
      <c r="E482" cm="1">
        <f t="array" ref="E482">MEDIAN(IF(A:A=D482,B:B))</f>
        <v>30</v>
      </c>
    </row>
    <row r="483" spans="1:5" x14ac:dyDescent="0.2">
      <c r="A483" s="16">
        <v>1000320</v>
      </c>
      <c r="B483" s="2">
        <v>94</v>
      </c>
      <c r="D483" s="7">
        <v>1001030</v>
      </c>
      <c r="E483" cm="1">
        <f t="array" ref="E483">MEDIAN(IF(A:A=D483,B:B))</f>
        <v>100</v>
      </c>
    </row>
    <row r="484" spans="1:5" x14ac:dyDescent="0.2">
      <c r="A484" s="16">
        <v>1000320</v>
      </c>
      <c r="B484" s="2">
        <v>11</v>
      </c>
      <c r="D484" s="7">
        <v>1500210</v>
      </c>
      <c r="E484" cm="1">
        <f t="array" ref="E484">MEDIAN(IF(A:A=D484,B:B))</f>
        <v>37.5</v>
      </c>
    </row>
    <row r="485" spans="1:5" x14ac:dyDescent="0.2">
      <c r="A485" s="16">
        <v>1000320</v>
      </c>
      <c r="B485" s="2">
        <v>38</v>
      </c>
      <c r="D485" s="7">
        <v>1300090</v>
      </c>
      <c r="E485" cm="1">
        <f t="array" ref="E485">MEDIAN(IF(A:A=D485,B:B))</f>
        <v>62</v>
      </c>
    </row>
    <row r="486" spans="1:5" x14ac:dyDescent="0.2">
      <c r="A486" s="16">
        <v>1000320</v>
      </c>
      <c r="B486" s="2">
        <v>0</v>
      </c>
      <c r="D486" s="7">
        <v>1101780</v>
      </c>
      <c r="E486" cm="1">
        <f t="array" ref="E486">MEDIAN(IF(A:A=D486,B:B))</f>
        <v>39</v>
      </c>
    </row>
    <row r="487" spans="1:5" x14ac:dyDescent="0.2">
      <c r="A487" s="16">
        <v>1000320</v>
      </c>
      <c r="B487" s="2">
        <v>100</v>
      </c>
      <c r="D487" s="7">
        <v>1400320</v>
      </c>
      <c r="E487" cm="1">
        <f t="array" ref="E487">MEDIAN(IF(A:A=D487,B:B))</f>
        <v>0</v>
      </c>
    </row>
    <row r="488" spans="1:5" x14ac:dyDescent="0.2">
      <c r="A488" s="16">
        <v>1000320</v>
      </c>
      <c r="B488" s="2">
        <v>55</v>
      </c>
      <c r="D488" s="7">
        <v>1400470</v>
      </c>
      <c r="E488" cm="1">
        <f t="array" ref="E488">MEDIAN(IF(A:A=D488,B:B))</f>
        <v>61.5</v>
      </c>
    </row>
    <row r="489" spans="1:5" x14ac:dyDescent="0.2">
      <c r="A489" s="16">
        <v>1000320</v>
      </c>
      <c r="B489" s="2">
        <v>0</v>
      </c>
      <c r="D489" s="7">
        <v>1501170</v>
      </c>
      <c r="E489" cm="1">
        <f t="array" ref="E489">MEDIAN(IF(A:A=D489,B:B))</f>
        <v>53</v>
      </c>
    </row>
    <row r="490" spans="1:5" x14ac:dyDescent="0.2">
      <c r="A490" s="16">
        <v>1000320</v>
      </c>
      <c r="B490" s="2">
        <v>19</v>
      </c>
      <c r="D490" s="7">
        <v>1100950</v>
      </c>
      <c r="E490" cm="1">
        <f t="array" ref="E490">MEDIAN(IF(A:A=D490,B:B))</f>
        <v>79</v>
      </c>
    </row>
    <row r="491" spans="1:5" x14ac:dyDescent="0.2">
      <c r="A491" s="16">
        <v>1000320</v>
      </c>
      <c r="B491" s="2">
        <v>75</v>
      </c>
      <c r="D491" s="7">
        <v>1400850</v>
      </c>
      <c r="E491" cm="1">
        <f t="array" ref="E491">MEDIAN(IF(A:A=D491,B:B))</f>
        <v>64.5</v>
      </c>
    </row>
    <row r="492" spans="1:5" x14ac:dyDescent="0.2">
      <c r="A492" s="16">
        <v>1000320</v>
      </c>
      <c r="B492" s="2">
        <v>85</v>
      </c>
      <c r="D492" s="7">
        <v>1400860</v>
      </c>
      <c r="E492" cm="1">
        <f t="array" ref="E492">MEDIAN(IF(A:A=D492,B:B))</f>
        <v>55</v>
      </c>
    </row>
    <row r="493" spans="1:5" x14ac:dyDescent="0.2">
      <c r="A493" s="16">
        <v>1000320</v>
      </c>
      <c r="B493" s="2">
        <v>30</v>
      </c>
      <c r="D493" s="7">
        <v>1500380</v>
      </c>
      <c r="E493" cm="1">
        <f t="array" ref="E493">MEDIAN(IF(A:A=D493,B:B))</f>
        <v>45</v>
      </c>
    </row>
    <row r="494" spans="1:5" x14ac:dyDescent="0.2">
      <c r="A494" s="16">
        <v>1000320</v>
      </c>
      <c r="B494" s="2">
        <v>63</v>
      </c>
      <c r="D494" s="7">
        <v>1501590</v>
      </c>
      <c r="E494" cm="1">
        <f t="array" ref="E494">MEDIAN(IF(A:A=D494,B:B))</f>
        <v>35.5</v>
      </c>
    </row>
    <row r="495" spans="1:5" x14ac:dyDescent="0.2">
      <c r="A495" s="16">
        <v>1000320</v>
      </c>
      <c r="B495" s="2">
        <v>54</v>
      </c>
      <c r="D495" s="7">
        <v>1003140</v>
      </c>
      <c r="E495" cm="1">
        <f t="array" ref="E495">MEDIAN(IF(A:A=D495,B:B))</f>
        <v>78</v>
      </c>
    </row>
    <row r="496" spans="1:5" x14ac:dyDescent="0.2">
      <c r="A496" s="16">
        <v>1000320</v>
      </c>
      <c r="B496" s="2">
        <v>0</v>
      </c>
      <c r="D496" s="7">
        <v>1003150</v>
      </c>
      <c r="E496" cm="1">
        <f t="array" ref="E496">MEDIAN(IF(A:A=D496,B:B))</f>
        <v>59</v>
      </c>
    </row>
    <row r="497" spans="1:5" x14ac:dyDescent="0.2">
      <c r="A497" s="16">
        <v>1000320</v>
      </c>
      <c r="B497" s="2">
        <v>98</v>
      </c>
      <c r="D497" s="7">
        <v>1101680</v>
      </c>
      <c r="E497" cm="1">
        <f t="array" ref="E497">MEDIAN(IF(A:A=D497,B:B))</f>
        <v>89.5</v>
      </c>
    </row>
    <row r="498" spans="1:5" x14ac:dyDescent="0.2">
      <c r="A498" s="16">
        <v>1000320</v>
      </c>
      <c r="B498" s="2">
        <v>55</v>
      </c>
      <c r="D498" s="7">
        <v>1400800</v>
      </c>
      <c r="E498" cm="1">
        <f t="array" ref="E498">MEDIAN(IF(A:A=D498,B:B))</f>
        <v>25</v>
      </c>
    </row>
    <row r="499" spans="1:5" x14ac:dyDescent="0.2">
      <c r="A499" s="16">
        <v>1000320</v>
      </c>
      <c r="B499" s="2">
        <v>66</v>
      </c>
      <c r="D499" s="7">
        <v>1002770</v>
      </c>
      <c r="E499" cm="1">
        <f t="array" ref="E499">MEDIAN(IF(A:A=D499,B:B))</f>
        <v>64</v>
      </c>
    </row>
    <row r="500" spans="1:5" x14ac:dyDescent="0.2">
      <c r="A500" s="16">
        <v>1000320</v>
      </c>
      <c r="B500" s="2">
        <v>66</v>
      </c>
      <c r="D500" s="7">
        <v>1502200</v>
      </c>
      <c r="E500" cm="1">
        <f t="array" ref="E500">MEDIAN(IF(A:A=D500,B:B))</f>
        <v>0</v>
      </c>
    </row>
    <row r="501" spans="1:5" x14ac:dyDescent="0.2">
      <c r="A501" s="16">
        <v>1000320</v>
      </c>
      <c r="B501" s="2">
        <v>93</v>
      </c>
      <c r="D501" s="7">
        <v>1400130</v>
      </c>
      <c r="E501" cm="1">
        <f t="array" ref="E501">MEDIAN(IF(A:A=D501,B:B))</f>
        <v>29</v>
      </c>
    </row>
    <row r="502" spans="1:5" x14ac:dyDescent="0.2">
      <c r="A502" s="16">
        <v>1000320</v>
      </c>
      <c r="B502" s="2">
        <v>53</v>
      </c>
      <c r="D502" s="7">
        <v>1300150</v>
      </c>
      <c r="E502" cm="1">
        <f t="array" ref="E502">MEDIAN(IF(A:A=D502,B:B))</f>
        <v>47</v>
      </c>
    </row>
    <row r="503" spans="1:5" x14ac:dyDescent="0.2">
      <c r="A503" s="16">
        <v>1000320</v>
      </c>
      <c r="B503" s="2">
        <v>98</v>
      </c>
      <c r="D503" s="7">
        <v>1000650</v>
      </c>
      <c r="E503" cm="1">
        <f t="array" ref="E503">MEDIAN(IF(A:A=D503,B:B))</f>
        <v>0</v>
      </c>
    </row>
    <row r="504" spans="1:5" x14ac:dyDescent="0.2">
      <c r="A504" s="16">
        <v>1000320</v>
      </c>
      <c r="B504" s="2">
        <v>46</v>
      </c>
      <c r="D504" s="7">
        <v>1700110</v>
      </c>
      <c r="E504" cm="1">
        <f t="array" ref="E504">MEDIAN(IF(A:A=D504,B:B))</f>
        <v>80.5</v>
      </c>
    </row>
    <row r="505" spans="1:5" x14ac:dyDescent="0.2">
      <c r="A505" s="16">
        <v>1000320</v>
      </c>
      <c r="B505" s="2">
        <v>86</v>
      </c>
      <c r="D505" s="7">
        <v>1700161</v>
      </c>
      <c r="E505" cm="1">
        <f t="array" ref="E505">MEDIAN(IF(A:A=D505,B:B))</f>
        <v>81</v>
      </c>
    </row>
    <row r="506" spans="1:5" x14ac:dyDescent="0.2">
      <c r="A506" s="16">
        <v>1000320</v>
      </c>
      <c r="B506" s="2">
        <v>31</v>
      </c>
      <c r="D506" s="7">
        <v>1101350</v>
      </c>
      <c r="E506" cm="1">
        <f t="array" ref="E506">MEDIAN(IF(A:A=D506,B:B))</f>
        <v>100</v>
      </c>
    </row>
    <row r="507" spans="1:5" x14ac:dyDescent="0.2">
      <c r="A507" s="16">
        <v>1000330</v>
      </c>
      <c r="B507" s="2">
        <v>0</v>
      </c>
      <c r="D507" s="7">
        <v>1400730</v>
      </c>
      <c r="E507" cm="1">
        <f t="array" ref="E507">MEDIAN(IF(A:A=D507,B:B))</f>
        <v>74</v>
      </c>
    </row>
    <row r="508" spans="1:5" x14ac:dyDescent="0.2">
      <c r="A508" s="16">
        <v>1000330</v>
      </c>
      <c r="B508" s="2">
        <v>100</v>
      </c>
      <c r="D508" s="7">
        <v>1400750</v>
      </c>
      <c r="E508" cm="1">
        <f t="array" ref="E508">MEDIAN(IF(A:A=D508,B:B))</f>
        <v>74</v>
      </c>
    </row>
    <row r="509" spans="1:5" x14ac:dyDescent="0.2">
      <c r="A509" s="16">
        <v>1000330</v>
      </c>
      <c r="B509" s="2">
        <v>100</v>
      </c>
      <c r="D509" s="7">
        <v>1100730</v>
      </c>
      <c r="E509" cm="1">
        <f t="array" ref="E509">MEDIAN(IF(A:A=D509,B:B))</f>
        <v>100</v>
      </c>
    </row>
    <row r="510" spans="1:5" x14ac:dyDescent="0.2">
      <c r="A510" s="16">
        <v>1000330</v>
      </c>
      <c r="B510" s="2">
        <v>95</v>
      </c>
      <c r="D510" s="7">
        <v>1001531</v>
      </c>
      <c r="E510" cm="1">
        <f t="array" ref="E510">MEDIAN(IF(A:A=D510,B:B))</f>
        <v>60</v>
      </c>
    </row>
    <row r="511" spans="1:5" x14ac:dyDescent="0.2">
      <c r="A511" s="16">
        <v>1000330</v>
      </c>
      <c r="B511" s="2">
        <v>95</v>
      </c>
      <c r="D511" s="7">
        <v>1102250</v>
      </c>
      <c r="E511" cm="1">
        <f t="array" ref="E511">MEDIAN(IF(A:A=D511,B:B))</f>
        <v>52</v>
      </c>
    </row>
    <row r="512" spans="1:5" x14ac:dyDescent="0.2">
      <c r="A512" s="16">
        <v>1000330</v>
      </c>
      <c r="B512" s="2">
        <v>0</v>
      </c>
      <c r="D512" s="7">
        <v>1003310</v>
      </c>
      <c r="E512" cm="1">
        <f t="array" ref="E512">MEDIAN(IF(A:A=D512,B:B))</f>
        <v>26</v>
      </c>
    </row>
    <row r="513" spans="1:5" x14ac:dyDescent="0.2">
      <c r="A513" s="16">
        <v>1000330</v>
      </c>
      <c r="B513" s="2">
        <v>52</v>
      </c>
      <c r="D513" s="7">
        <v>1003110</v>
      </c>
      <c r="E513" cm="1">
        <f t="array" ref="E513">MEDIAN(IF(A:A=D513,B:B))</f>
        <v>91</v>
      </c>
    </row>
    <row r="514" spans="1:5" x14ac:dyDescent="0.2">
      <c r="A514" s="16">
        <v>1000330</v>
      </c>
      <c r="B514" s="2">
        <v>82</v>
      </c>
      <c r="D514" s="7">
        <v>1700030</v>
      </c>
      <c r="E514" cm="1">
        <f t="array" ref="E514">MEDIAN(IF(A:A=D514,B:B))</f>
        <v>0</v>
      </c>
    </row>
    <row r="515" spans="1:5" x14ac:dyDescent="0.2">
      <c r="A515" s="16">
        <v>1000330</v>
      </c>
      <c r="B515" s="2">
        <v>80</v>
      </c>
      <c r="D515" s="7">
        <v>1101720</v>
      </c>
      <c r="E515" cm="1">
        <f t="array" ref="E515">MEDIAN(IF(A:A=D515,B:B))</f>
        <v>100</v>
      </c>
    </row>
    <row r="516" spans="1:5" x14ac:dyDescent="0.2">
      <c r="A516" s="16">
        <v>1000330</v>
      </c>
      <c r="B516" s="2">
        <v>70</v>
      </c>
      <c r="D516" s="7">
        <v>1101650</v>
      </c>
      <c r="E516" cm="1">
        <f t="array" ref="E516">MEDIAN(IF(A:A=D516,B:B))</f>
        <v>13</v>
      </c>
    </row>
    <row r="517" spans="1:5" x14ac:dyDescent="0.2">
      <c r="A517" s="16">
        <v>1000330</v>
      </c>
      <c r="B517" s="2">
        <v>60</v>
      </c>
      <c r="D517" s="7">
        <v>1001000</v>
      </c>
      <c r="E517" cm="1">
        <f t="array" ref="E517">MEDIAN(IF(A:A=D517,B:B))</f>
        <v>29</v>
      </c>
    </row>
    <row r="518" spans="1:5" x14ac:dyDescent="0.2">
      <c r="A518" s="16">
        <v>1000330</v>
      </c>
      <c r="B518" s="2">
        <v>74</v>
      </c>
      <c r="D518" s="7">
        <v>1001010</v>
      </c>
      <c r="E518" cm="1">
        <f t="array" ref="E518">MEDIAN(IF(A:A=D518,B:B))</f>
        <v>29</v>
      </c>
    </row>
    <row r="519" spans="1:5" x14ac:dyDescent="0.2">
      <c r="A519" s="16">
        <v>1000330</v>
      </c>
      <c r="B519" s="2">
        <v>82</v>
      </c>
      <c r="D519" s="7">
        <v>1502240</v>
      </c>
      <c r="E519" cm="1">
        <f t="array" ref="E519">MEDIAN(IF(A:A=D519,B:B))</f>
        <v>26</v>
      </c>
    </row>
    <row r="520" spans="1:5" x14ac:dyDescent="0.2">
      <c r="A520" s="16">
        <v>1000330</v>
      </c>
      <c r="B520" s="2">
        <v>76</v>
      </c>
      <c r="D520" s="7">
        <v>1500010</v>
      </c>
      <c r="E520" cm="1">
        <f t="array" ref="E520">MEDIAN(IF(A:A=D520,B:B))</f>
        <v>74</v>
      </c>
    </row>
    <row r="521" spans="1:5" x14ac:dyDescent="0.2">
      <c r="A521" s="16">
        <v>1000330</v>
      </c>
      <c r="B521" s="2">
        <v>75</v>
      </c>
      <c r="D521" s="7">
        <v>1100530</v>
      </c>
      <c r="E521" cm="1">
        <f t="array" ref="E521">MEDIAN(IF(A:A=D521,B:B))</f>
        <v>28</v>
      </c>
    </row>
    <row r="522" spans="1:5" x14ac:dyDescent="0.2">
      <c r="A522" s="16">
        <v>1000330</v>
      </c>
      <c r="B522" s="2">
        <v>100</v>
      </c>
      <c r="D522" s="7">
        <v>1000070</v>
      </c>
      <c r="E522" cm="1">
        <f t="array" ref="E522">MEDIAN(IF(A:A=D522,B:B))</f>
        <v>49</v>
      </c>
    </row>
    <row r="523" spans="1:5" x14ac:dyDescent="0.2">
      <c r="A523" s="16">
        <v>1000330</v>
      </c>
      <c r="B523" s="2">
        <v>56</v>
      </c>
      <c r="D523" s="7">
        <v>1400290</v>
      </c>
      <c r="E523" cm="1">
        <f t="array" ref="E523">MEDIAN(IF(A:A=D523,B:B))</f>
        <v>33</v>
      </c>
    </row>
    <row r="524" spans="1:5" x14ac:dyDescent="0.2">
      <c r="A524" s="16">
        <v>1000330</v>
      </c>
      <c r="B524" s="2">
        <v>95</v>
      </c>
      <c r="D524" s="7">
        <v>1002820</v>
      </c>
      <c r="E524" cm="1">
        <f t="array" ref="E524">MEDIAN(IF(A:A=D524,B:B))</f>
        <v>37.5</v>
      </c>
    </row>
    <row r="525" spans="1:5" x14ac:dyDescent="0.2">
      <c r="A525" s="16">
        <v>1000330</v>
      </c>
      <c r="B525" s="2">
        <v>71</v>
      </c>
      <c r="D525" s="7">
        <v>1002830</v>
      </c>
      <c r="E525" cm="1">
        <f t="array" ref="E525">MEDIAN(IF(A:A=D525,B:B))</f>
        <v>0</v>
      </c>
    </row>
    <row r="526" spans="1:5" x14ac:dyDescent="0.2">
      <c r="A526" s="16">
        <v>1000330</v>
      </c>
      <c r="B526" s="2">
        <v>55</v>
      </c>
      <c r="D526" s="7">
        <v>1500690</v>
      </c>
      <c r="E526" cm="1">
        <f t="array" ref="E526">MEDIAN(IF(A:A=D526,B:B))</f>
        <v>100</v>
      </c>
    </row>
    <row r="527" spans="1:5" x14ac:dyDescent="0.2">
      <c r="A527" s="16">
        <v>1000330</v>
      </c>
      <c r="B527" s="2">
        <v>100</v>
      </c>
      <c r="D527" s="7">
        <v>1500740</v>
      </c>
      <c r="E527" cm="1">
        <f t="array" ref="E527">MEDIAN(IF(A:A=D527,B:B))</f>
        <v>0</v>
      </c>
    </row>
    <row r="528" spans="1:5" x14ac:dyDescent="0.2">
      <c r="A528" s="16">
        <v>1000330</v>
      </c>
      <c r="B528" s="2">
        <v>92</v>
      </c>
      <c r="D528" s="7">
        <v>1700160</v>
      </c>
      <c r="E528" cm="1">
        <f t="array" ref="E528">MEDIAN(IF(A:A=D528,B:B))</f>
        <v>9</v>
      </c>
    </row>
    <row r="529" spans="1:5" x14ac:dyDescent="0.2">
      <c r="A529" s="16">
        <v>1000330</v>
      </c>
      <c r="B529" s="2">
        <v>46</v>
      </c>
      <c r="D529" s="7">
        <v>1003080</v>
      </c>
      <c r="E529" cm="1">
        <f t="array" ref="E529">MEDIAN(IF(A:A=D529,B:B))</f>
        <v>31</v>
      </c>
    </row>
    <row r="530" spans="1:5" x14ac:dyDescent="0.2">
      <c r="A530" s="16">
        <v>1000330</v>
      </c>
      <c r="B530" s="2">
        <v>91</v>
      </c>
      <c r="D530" s="7">
        <v>1502300</v>
      </c>
      <c r="E530" cm="1">
        <f t="array" ref="E530">MEDIAN(IF(A:A=D530,B:B))</f>
        <v>0</v>
      </c>
    </row>
    <row r="531" spans="1:5" x14ac:dyDescent="0.2">
      <c r="A531" s="16">
        <v>1000330</v>
      </c>
      <c r="B531" s="2">
        <v>100</v>
      </c>
      <c r="D531" s="7">
        <v>1002990</v>
      </c>
      <c r="E531" cm="1">
        <f t="array" ref="E531">MEDIAN(IF(A:A=D531,B:B))</f>
        <v>41</v>
      </c>
    </row>
    <row r="532" spans="1:5" x14ac:dyDescent="0.2">
      <c r="A532" s="16">
        <v>1000330</v>
      </c>
      <c r="B532" s="2">
        <v>52</v>
      </c>
      <c r="D532" s="7">
        <v>1500170</v>
      </c>
      <c r="E532" cm="1">
        <f t="array" ref="E532">MEDIAN(IF(A:A=D532,B:B))</f>
        <v>50</v>
      </c>
    </row>
    <row r="533" spans="1:5" x14ac:dyDescent="0.2">
      <c r="A533" s="16">
        <v>1000330</v>
      </c>
      <c r="B533" s="2">
        <v>91</v>
      </c>
      <c r="D533" s="7">
        <v>1002640</v>
      </c>
      <c r="E533" cm="1">
        <f t="array" ref="E533">MEDIAN(IF(A:A=D533,B:B))</f>
        <v>80</v>
      </c>
    </row>
    <row r="534" spans="1:5" x14ac:dyDescent="0.2">
      <c r="A534" s="16">
        <v>1000330</v>
      </c>
      <c r="B534" s="2">
        <v>65</v>
      </c>
      <c r="D534" s="7">
        <v>1101250</v>
      </c>
      <c r="E534" cm="1">
        <f t="array" ref="E534">MEDIAN(IF(A:A=D534,B:B))</f>
        <v>100</v>
      </c>
    </row>
    <row r="535" spans="1:5" x14ac:dyDescent="0.2">
      <c r="A535" s="16">
        <v>1000330</v>
      </c>
      <c r="B535" s="2">
        <v>100</v>
      </c>
      <c r="D535" s="7">
        <v>1400820</v>
      </c>
      <c r="E535" cm="1">
        <f t="array" ref="E535">MEDIAN(IF(A:A=D535,B:B))</f>
        <v>32</v>
      </c>
    </row>
    <row r="536" spans="1:5" x14ac:dyDescent="0.2">
      <c r="A536" s="16">
        <v>1000330</v>
      </c>
      <c r="B536" s="2">
        <v>75</v>
      </c>
      <c r="D536" s="7">
        <v>1000080</v>
      </c>
      <c r="E536" cm="1">
        <f t="array" ref="E536">MEDIAN(IF(A:A=D536,B:B))</f>
        <v>64</v>
      </c>
    </row>
    <row r="537" spans="1:5" x14ac:dyDescent="0.2">
      <c r="A537" s="16">
        <v>1000330</v>
      </c>
      <c r="B537" s="2">
        <v>71</v>
      </c>
      <c r="D537" s="7">
        <v>1502080</v>
      </c>
      <c r="E537" cm="1">
        <f t="array" ref="E537">MEDIAN(IF(A:A=D537,B:B))</f>
        <v>75</v>
      </c>
    </row>
    <row r="538" spans="1:5" x14ac:dyDescent="0.2">
      <c r="A538" s="16">
        <v>1000330</v>
      </c>
      <c r="B538" s="2">
        <v>95</v>
      </c>
      <c r="D538" s="7">
        <v>1001050</v>
      </c>
      <c r="E538" cm="1">
        <f t="array" ref="E538">MEDIAN(IF(A:A=D538,B:B))</f>
        <v>91</v>
      </c>
    </row>
    <row r="539" spans="1:5" x14ac:dyDescent="0.2">
      <c r="A539" s="16">
        <v>1000330</v>
      </c>
      <c r="B539" s="2">
        <v>77</v>
      </c>
      <c r="D539" s="7">
        <v>1502230</v>
      </c>
      <c r="E539" cm="1">
        <f t="array" ref="E539">MEDIAN(IF(A:A=D539,B:B))</f>
        <v>27.5</v>
      </c>
    </row>
    <row r="540" spans="1:5" x14ac:dyDescent="0.2">
      <c r="A540" s="16">
        <v>1000330</v>
      </c>
      <c r="B540" s="2">
        <v>57</v>
      </c>
      <c r="D540" s="7">
        <v>1100590</v>
      </c>
      <c r="E540" cm="1">
        <f t="array" ref="E540">MEDIAN(IF(A:A=D540,B:B))</f>
        <v>66</v>
      </c>
    </row>
    <row r="541" spans="1:5" x14ac:dyDescent="0.2">
      <c r="A541" s="16">
        <v>1000330</v>
      </c>
      <c r="B541" s="2">
        <v>90</v>
      </c>
      <c r="D541" s="7">
        <v>1000760</v>
      </c>
      <c r="E541" cm="1">
        <f t="array" ref="E541">MEDIAN(IF(A:A=D541,B:B))</f>
        <v>3</v>
      </c>
    </row>
    <row r="542" spans="1:5" x14ac:dyDescent="0.2">
      <c r="A542" s="16">
        <v>1000330</v>
      </c>
      <c r="B542" s="2">
        <v>88</v>
      </c>
      <c r="D542" s="7">
        <v>1000770</v>
      </c>
      <c r="E542" cm="1">
        <f t="array" ref="E542">MEDIAN(IF(A:A=D542,B:B))</f>
        <v>26</v>
      </c>
    </row>
    <row r="543" spans="1:5" x14ac:dyDescent="0.2">
      <c r="A543" s="16">
        <v>1000330</v>
      </c>
      <c r="B543" s="2">
        <v>95</v>
      </c>
      <c r="D543" s="7">
        <v>1001380</v>
      </c>
      <c r="E543" cm="1">
        <f t="array" ref="E543">MEDIAN(IF(A:A=D543,B:B))</f>
        <v>56</v>
      </c>
    </row>
    <row r="544" spans="1:5" x14ac:dyDescent="0.2">
      <c r="A544" s="16">
        <v>1000330</v>
      </c>
      <c r="B544" s="2">
        <v>71</v>
      </c>
      <c r="D544" s="7">
        <v>1102730</v>
      </c>
      <c r="E544" cm="1">
        <f t="array" ref="E544">MEDIAN(IF(A:A=D544,B:B))</f>
        <v>100</v>
      </c>
    </row>
    <row r="545" spans="1:5" x14ac:dyDescent="0.2">
      <c r="A545" s="16">
        <v>1000330</v>
      </c>
      <c r="B545" s="2">
        <v>70</v>
      </c>
      <c r="D545" s="7">
        <v>1101360</v>
      </c>
      <c r="E545" cm="1">
        <f t="array" ref="E545">MEDIAN(IF(A:A=D545,B:B))</f>
        <v>94</v>
      </c>
    </row>
    <row r="546" spans="1:5" x14ac:dyDescent="0.2">
      <c r="A546" s="16">
        <v>1000330</v>
      </c>
      <c r="B546" s="2">
        <v>85</v>
      </c>
      <c r="D546" s="7">
        <v>1700060</v>
      </c>
      <c r="E546" cm="1">
        <f t="array" ref="E546">MEDIAN(IF(A:A=D546,B:B))</f>
        <v>22</v>
      </c>
    </row>
    <row r="547" spans="1:5" x14ac:dyDescent="0.2">
      <c r="A547" s="16">
        <v>1000330</v>
      </c>
      <c r="B547" s="2">
        <v>80</v>
      </c>
      <c r="D547" s="7">
        <v>1001780</v>
      </c>
      <c r="E547" cm="1">
        <f t="array" ref="E547">MEDIAN(IF(A:A=D547,B:B))</f>
        <v>53</v>
      </c>
    </row>
    <row r="548" spans="1:5" x14ac:dyDescent="0.2">
      <c r="A548" s="16">
        <v>1000330</v>
      </c>
      <c r="B548" s="2">
        <v>70</v>
      </c>
      <c r="D548" s="7">
        <v>1400960</v>
      </c>
      <c r="E548" cm="1">
        <f t="array" ref="E548">MEDIAN(IF(A:A=D548,B:B))</f>
        <v>45</v>
      </c>
    </row>
    <row r="549" spans="1:5" x14ac:dyDescent="0.2">
      <c r="A549" s="16">
        <v>1000330</v>
      </c>
      <c r="B549" s="2">
        <v>83</v>
      </c>
      <c r="D549" s="7">
        <v>1400980</v>
      </c>
      <c r="E549" cm="1">
        <f t="array" ref="E549">MEDIAN(IF(A:A=D549,B:B))</f>
        <v>72</v>
      </c>
    </row>
    <row r="550" spans="1:5" x14ac:dyDescent="0.2">
      <c r="A550" s="16">
        <v>1000330</v>
      </c>
      <c r="B550" s="2">
        <v>90</v>
      </c>
      <c r="D550" s="7">
        <v>1400990</v>
      </c>
      <c r="E550" cm="1">
        <f t="array" ref="E550">MEDIAN(IF(A:A=D550,B:B))</f>
        <v>45</v>
      </c>
    </row>
    <row r="551" spans="1:5" x14ac:dyDescent="0.2">
      <c r="A551" s="16">
        <v>1000330</v>
      </c>
      <c r="B551" s="2">
        <v>100</v>
      </c>
      <c r="D551" s="7">
        <v>1401000</v>
      </c>
      <c r="E551" cm="1">
        <f t="array" ref="E551">MEDIAN(IF(A:A=D551,B:B))</f>
        <v>45</v>
      </c>
    </row>
    <row r="552" spans="1:5" x14ac:dyDescent="0.2">
      <c r="A552" s="16">
        <v>1000330</v>
      </c>
      <c r="B552" s="2">
        <v>100</v>
      </c>
      <c r="D552" s="7">
        <v>1000910</v>
      </c>
      <c r="E552" cm="1">
        <f t="array" ref="E552">MEDIAN(IF(A:A=D552,B:B))</f>
        <v>27</v>
      </c>
    </row>
    <row r="553" spans="1:5" x14ac:dyDescent="0.2">
      <c r="A553" s="16">
        <v>1000330</v>
      </c>
      <c r="B553" s="2">
        <v>52</v>
      </c>
      <c r="D553" s="7">
        <v>1002780</v>
      </c>
      <c r="E553" cm="1">
        <f t="array" ref="E553">MEDIAN(IF(A:A=D553,B:B))</f>
        <v>76</v>
      </c>
    </row>
    <row r="554" spans="1:5" x14ac:dyDescent="0.2">
      <c r="A554" s="16">
        <v>1000330</v>
      </c>
      <c r="B554" s="2">
        <v>0</v>
      </c>
      <c r="D554" s="7">
        <v>1101210</v>
      </c>
      <c r="E554" cm="1">
        <f t="array" ref="E554">MEDIAN(IF(A:A=D554,B:B))</f>
        <v>60</v>
      </c>
    </row>
    <row r="555" spans="1:5" x14ac:dyDescent="0.2">
      <c r="A555" s="16">
        <v>1000330</v>
      </c>
      <c r="B555" s="2">
        <v>89</v>
      </c>
      <c r="D555" s="7">
        <v>1001510</v>
      </c>
      <c r="E555" cm="1">
        <f t="array" ref="E555">MEDIAN(IF(A:A=D555,B:B))</f>
        <v>92.5</v>
      </c>
    </row>
    <row r="556" spans="1:5" x14ac:dyDescent="0.2">
      <c r="A556" s="16">
        <v>1000330</v>
      </c>
      <c r="B556" s="2">
        <v>100</v>
      </c>
      <c r="D556" s="7">
        <v>1500550</v>
      </c>
      <c r="E556" cm="1">
        <f t="array" ref="E556">MEDIAN(IF(A:A=D556,B:B))</f>
        <v>47</v>
      </c>
    </row>
    <row r="557" spans="1:5" x14ac:dyDescent="0.2">
      <c r="A557" s="16">
        <v>1000330</v>
      </c>
      <c r="B557" s="2">
        <v>100</v>
      </c>
      <c r="D557" s="7">
        <v>1100910</v>
      </c>
      <c r="E557" cm="1">
        <f t="array" ref="E557">MEDIAN(IF(A:A=D557,B:B))</f>
        <v>91</v>
      </c>
    </row>
    <row r="558" spans="1:5" x14ac:dyDescent="0.2">
      <c r="A558" s="16">
        <v>1000330</v>
      </c>
      <c r="B558" s="2">
        <v>86</v>
      </c>
      <c r="D558" s="7">
        <v>1003350</v>
      </c>
      <c r="E558" cm="1">
        <f t="array" ref="E558">MEDIAN(IF(A:A=D558,B:B))</f>
        <v>96.5</v>
      </c>
    </row>
    <row r="559" spans="1:5" x14ac:dyDescent="0.2">
      <c r="A559" s="16">
        <v>1000330</v>
      </c>
      <c r="B559" s="2">
        <v>56</v>
      </c>
      <c r="D559" s="7">
        <v>1400590</v>
      </c>
      <c r="E559" cm="1">
        <f t="array" ref="E559">MEDIAN(IF(A:A=D559,B:B))</f>
        <v>45</v>
      </c>
    </row>
    <row r="560" spans="1:5" x14ac:dyDescent="0.2">
      <c r="A560" s="16">
        <v>1000330</v>
      </c>
      <c r="B560" s="2">
        <v>0</v>
      </c>
      <c r="D560" s="7">
        <v>1002950</v>
      </c>
      <c r="E560" cm="1">
        <f t="array" ref="E560">MEDIAN(IF(A:A=D560,B:B))</f>
        <v>71</v>
      </c>
    </row>
    <row r="561" spans="1:5" x14ac:dyDescent="0.2">
      <c r="A561" s="16">
        <v>1000330</v>
      </c>
      <c r="B561" s="2">
        <v>100</v>
      </c>
      <c r="D561" s="7">
        <v>1101130</v>
      </c>
      <c r="E561" cm="1">
        <f t="array" ref="E561">MEDIAN(IF(A:A=D561,B:B))</f>
        <v>0</v>
      </c>
    </row>
    <row r="562" spans="1:5" x14ac:dyDescent="0.2">
      <c r="A562" s="16">
        <v>1000330</v>
      </c>
      <c r="B562" s="2">
        <v>63</v>
      </c>
      <c r="D562" s="7">
        <v>1400870</v>
      </c>
      <c r="E562" cm="1">
        <f t="array" ref="E562">MEDIAN(IF(A:A=D562,B:B))</f>
        <v>55</v>
      </c>
    </row>
    <row r="563" spans="1:5" x14ac:dyDescent="0.2">
      <c r="A563" s="16">
        <v>1000330</v>
      </c>
      <c r="B563" s="2">
        <v>86</v>
      </c>
      <c r="D563" s="7">
        <v>1400880</v>
      </c>
      <c r="E563" cm="1">
        <f t="array" ref="E563">MEDIAN(IF(A:A=D563,B:B))</f>
        <v>55</v>
      </c>
    </row>
    <row r="564" spans="1:5" x14ac:dyDescent="0.2">
      <c r="A564" s="16">
        <v>1000330</v>
      </c>
      <c r="B564" s="2">
        <v>94</v>
      </c>
      <c r="D564" s="7">
        <v>1401070</v>
      </c>
      <c r="E564" cm="1">
        <f t="array" ref="E564">MEDIAN(IF(A:A=D564,B:B))</f>
        <v>81</v>
      </c>
    </row>
    <row r="565" spans="1:5" x14ac:dyDescent="0.2">
      <c r="A565" s="16">
        <v>1000330</v>
      </c>
      <c r="B565" s="2">
        <v>100</v>
      </c>
      <c r="D565" s="7">
        <v>1401080</v>
      </c>
      <c r="E565" cm="1">
        <f t="array" ref="E565">MEDIAN(IF(A:A=D565,B:B))</f>
        <v>80</v>
      </c>
    </row>
    <row r="566" spans="1:5" x14ac:dyDescent="0.2">
      <c r="A566" s="16">
        <v>1000330</v>
      </c>
      <c r="B566" s="2">
        <v>80</v>
      </c>
      <c r="D566" s="7">
        <v>1101770</v>
      </c>
      <c r="E566" cm="1">
        <f t="array" ref="E566">MEDIAN(IF(A:A=D566,B:B))</f>
        <v>34.5</v>
      </c>
    </row>
    <row r="567" spans="1:5" x14ac:dyDescent="0.2">
      <c r="A567" s="16">
        <v>1000330</v>
      </c>
      <c r="B567" s="2">
        <v>85</v>
      </c>
      <c r="D567" s="7">
        <v>1000130</v>
      </c>
      <c r="E567" cm="1">
        <f t="array" ref="E567">MEDIAN(IF(A:A=D567,B:B))</f>
        <v>0</v>
      </c>
    </row>
    <row r="568" spans="1:5" x14ac:dyDescent="0.2">
      <c r="A568" s="16">
        <v>1000330</v>
      </c>
      <c r="B568" s="2">
        <v>95</v>
      </c>
      <c r="D568" s="7">
        <v>1501470</v>
      </c>
      <c r="E568" cm="1">
        <f t="array" ref="E568">MEDIAN(IF(A:A=D568,B:B))</f>
        <v>16</v>
      </c>
    </row>
    <row r="569" spans="1:5" x14ac:dyDescent="0.2">
      <c r="A569" s="16">
        <v>1000330</v>
      </c>
      <c r="B569" s="2">
        <v>88</v>
      </c>
      <c r="D569" s="7">
        <v>1501480</v>
      </c>
      <c r="E569" cm="1">
        <f t="array" ref="E569">MEDIAN(IF(A:A=D569,B:B))</f>
        <v>16</v>
      </c>
    </row>
    <row r="570" spans="1:5" x14ac:dyDescent="0.2">
      <c r="A570" s="16">
        <v>1000330</v>
      </c>
      <c r="B570" s="2">
        <v>0</v>
      </c>
      <c r="D570" s="7">
        <v>1001890</v>
      </c>
      <c r="E570" cm="1">
        <f t="array" ref="E570">MEDIAN(IF(A:A=D570,B:B))</f>
        <v>97.5</v>
      </c>
    </row>
    <row r="571" spans="1:5" x14ac:dyDescent="0.2">
      <c r="A571" s="16">
        <v>1000330</v>
      </c>
      <c r="B571" s="2">
        <v>75</v>
      </c>
      <c r="D571" s="7">
        <v>1502260</v>
      </c>
      <c r="E571" cm="1">
        <f t="array" ref="E571">MEDIAN(IF(A:A=D571,B:B))</f>
        <v>0</v>
      </c>
    </row>
    <row r="572" spans="1:5" x14ac:dyDescent="0.2">
      <c r="A572" s="16">
        <v>1000330</v>
      </c>
      <c r="B572" s="2">
        <v>100</v>
      </c>
      <c r="D572" s="7">
        <v>1500070</v>
      </c>
      <c r="E572" cm="1">
        <f t="array" ref="E572">MEDIAN(IF(A:A=D572,B:B))</f>
        <v>94</v>
      </c>
    </row>
    <row r="573" spans="1:5" x14ac:dyDescent="0.2">
      <c r="A573" s="16">
        <v>1000330</v>
      </c>
      <c r="B573" s="2">
        <v>90</v>
      </c>
      <c r="D573" s="7">
        <v>1100480</v>
      </c>
      <c r="E573" cm="1">
        <f t="array" ref="E573">MEDIAN(IF(A:A=D573,B:B))</f>
        <v>82</v>
      </c>
    </row>
    <row r="574" spans="1:5" x14ac:dyDescent="0.2">
      <c r="A574" s="16">
        <v>1000330</v>
      </c>
      <c r="B574" s="2">
        <v>95</v>
      </c>
      <c r="D574" s="7">
        <v>1101300</v>
      </c>
      <c r="E574" cm="1">
        <f t="array" ref="E574">MEDIAN(IF(A:A=D574,B:B))</f>
        <v>24.5</v>
      </c>
    </row>
    <row r="575" spans="1:5" x14ac:dyDescent="0.2">
      <c r="A575" s="16">
        <v>1000330</v>
      </c>
      <c r="B575" s="2">
        <v>84</v>
      </c>
      <c r="D575" s="7">
        <v>1101310</v>
      </c>
      <c r="E575" cm="1">
        <f t="array" ref="E575">MEDIAN(IF(A:A=D575,B:B))</f>
        <v>0</v>
      </c>
    </row>
    <row r="576" spans="1:5" x14ac:dyDescent="0.2">
      <c r="A576" s="16">
        <v>1000330</v>
      </c>
      <c r="B576" s="2">
        <v>55</v>
      </c>
      <c r="D576" s="7">
        <v>1502130</v>
      </c>
      <c r="E576" cm="1">
        <f t="array" ref="E576">MEDIAN(IF(A:A=D576,B:B))</f>
        <v>95</v>
      </c>
    </row>
    <row r="577" spans="1:5" x14ac:dyDescent="0.2">
      <c r="A577" s="16">
        <v>1000330</v>
      </c>
      <c r="B577" s="2">
        <v>100</v>
      </c>
      <c r="D577" s="7">
        <v>1502140</v>
      </c>
      <c r="E577" cm="1">
        <f t="array" ref="E577">MEDIAN(IF(A:A=D577,B:B))</f>
        <v>95</v>
      </c>
    </row>
    <row r="578" spans="1:5" x14ac:dyDescent="0.2">
      <c r="A578" s="16">
        <v>1000330</v>
      </c>
      <c r="B578" s="2">
        <v>54</v>
      </c>
      <c r="D578" s="7">
        <v>1002840</v>
      </c>
      <c r="E578" cm="1">
        <f t="array" ref="E578">MEDIAN(IF(A:A=D578,B:B))</f>
        <v>0</v>
      </c>
    </row>
    <row r="579" spans="1:5" x14ac:dyDescent="0.2">
      <c r="A579" s="16">
        <v>1000330</v>
      </c>
      <c r="B579" s="2">
        <v>94</v>
      </c>
      <c r="D579" s="7">
        <v>1004090</v>
      </c>
      <c r="E579" cm="1">
        <f t="array" ref="E579">MEDIAN(IF(A:A=D579,B:B))</f>
        <v>59</v>
      </c>
    </row>
    <row r="580" spans="1:5" x14ac:dyDescent="0.2">
      <c r="A580" s="16">
        <v>1000330</v>
      </c>
      <c r="B580" s="2">
        <v>94</v>
      </c>
      <c r="D580" s="7">
        <v>1004260</v>
      </c>
      <c r="E580" cm="1">
        <f t="array" ref="E580">MEDIAN(IF(A:A=D580,B:B))</f>
        <v>59</v>
      </c>
    </row>
    <row r="581" spans="1:5" x14ac:dyDescent="0.2">
      <c r="A581" s="16">
        <v>1000330</v>
      </c>
      <c r="B581" s="2">
        <v>55</v>
      </c>
      <c r="D581" s="7">
        <v>1100980</v>
      </c>
      <c r="E581" cm="1">
        <f t="array" ref="E581">MEDIAN(IF(A:A=D581,B:B))</f>
        <v>80</v>
      </c>
    </row>
    <row r="582" spans="1:5" x14ac:dyDescent="0.2">
      <c r="A582" s="16">
        <v>1000330</v>
      </c>
      <c r="B582" s="2">
        <v>100</v>
      </c>
      <c r="D582" s="7">
        <v>1200010</v>
      </c>
      <c r="E582" cm="1">
        <f t="array" ref="E582">MEDIAN(IF(A:A=D582,B:B))</f>
        <v>10</v>
      </c>
    </row>
    <row r="583" spans="1:5" x14ac:dyDescent="0.2">
      <c r="A583" s="16">
        <v>1000330</v>
      </c>
      <c r="B583" s="2">
        <v>80</v>
      </c>
      <c r="D583" s="7">
        <v>1001860</v>
      </c>
      <c r="E583" cm="1">
        <f t="array" ref="E583">MEDIAN(IF(A:A=D583,B:B))</f>
        <v>26</v>
      </c>
    </row>
    <row r="584" spans="1:5" x14ac:dyDescent="0.2">
      <c r="A584" s="16">
        <v>1000330</v>
      </c>
      <c r="B584" s="2">
        <v>73</v>
      </c>
      <c r="D584" s="7">
        <v>1100890</v>
      </c>
      <c r="E584" cm="1">
        <f t="array" ref="E584">MEDIAN(IF(A:A=D584,B:B))</f>
        <v>0</v>
      </c>
    </row>
    <row r="585" spans="1:5" x14ac:dyDescent="0.2">
      <c r="A585" s="16">
        <v>1000330</v>
      </c>
      <c r="B585" s="2">
        <v>92</v>
      </c>
      <c r="D585" s="7">
        <v>1101690</v>
      </c>
      <c r="E585" cm="1">
        <f t="array" ref="E585">MEDIAN(IF(A:A=D585,B:B))</f>
        <v>100</v>
      </c>
    </row>
    <row r="586" spans="1:5" x14ac:dyDescent="0.2">
      <c r="A586" s="16">
        <v>1000330</v>
      </c>
      <c r="B586" s="2">
        <v>100</v>
      </c>
      <c r="D586" s="7">
        <v>1000600</v>
      </c>
      <c r="E586" cm="1">
        <f t="array" ref="E586">MEDIAN(IF(A:A=D586,B:B))</f>
        <v>83</v>
      </c>
    </row>
    <row r="587" spans="1:5" x14ac:dyDescent="0.2">
      <c r="A587" s="16">
        <v>1000330</v>
      </c>
      <c r="B587" s="2">
        <v>55</v>
      </c>
      <c r="D587" s="7">
        <v>1003180</v>
      </c>
      <c r="E587" cm="1">
        <f t="array" ref="E587">MEDIAN(IF(A:A=D587,B:B))</f>
        <v>67</v>
      </c>
    </row>
    <row r="588" spans="1:5" x14ac:dyDescent="0.2">
      <c r="A588" s="16">
        <v>1000330</v>
      </c>
      <c r="B588" s="2">
        <v>79</v>
      </c>
      <c r="D588" s="7">
        <v>1500370</v>
      </c>
      <c r="E588" cm="1">
        <f t="array" ref="E588">MEDIAN(IF(A:A=D588,B:B))</f>
        <v>60</v>
      </c>
    </row>
    <row r="589" spans="1:5" x14ac:dyDescent="0.2">
      <c r="A589" s="16">
        <v>1000330</v>
      </c>
      <c r="B589" s="2">
        <v>0</v>
      </c>
      <c r="D589" s="7">
        <v>1400310</v>
      </c>
      <c r="E589" cm="1">
        <f t="array" ref="E589">MEDIAN(IF(A:A=D589,B:B))</f>
        <v>62</v>
      </c>
    </row>
    <row r="590" spans="1:5" x14ac:dyDescent="0.2">
      <c r="A590" s="16">
        <v>1000330</v>
      </c>
      <c r="B590" s="2">
        <v>82</v>
      </c>
      <c r="D590" s="7">
        <v>1103110</v>
      </c>
      <c r="E590" cm="1">
        <f t="array" ref="E590">MEDIAN(IF(A:A=D590,B:B))</f>
        <v>0</v>
      </c>
    </row>
    <row r="591" spans="1:5" x14ac:dyDescent="0.2">
      <c r="A591" s="16">
        <v>1000330</v>
      </c>
      <c r="B591" s="2">
        <v>62</v>
      </c>
      <c r="D591" s="7">
        <v>1500760</v>
      </c>
      <c r="E591" cm="1">
        <f t="array" ref="E591">MEDIAN(IF(A:A=D591,B:B))</f>
        <v>100</v>
      </c>
    </row>
    <row r="592" spans="1:5" x14ac:dyDescent="0.2">
      <c r="A592" s="16">
        <v>1000330</v>
      </c>
      <c r="B592" s="2">
        <v>93</v>
      </c>
      <c r="D592" s="7">
        <v>1401160</v>
      </c>
      <c r="E592" cm="1">
        <f t="array" ref="E592">MEDIAN(IF(A:A=D592,B:B))</f>
        <v>0</v>
      </c>
    </row>
    <row r="593" spans="1:5" x14ac:dyDescent="0.2">
      <c r="A593" s="16">
        <v>1000330</v>
      </c>
      <c r="B593" s="2">
        <v>93</v>
      </c>
      <c r="D593" s="7">
        <v>1400340</v>
      </c>
      <c r="E593" cm="1">
        <f t="array" ref="E593">MEDIAN(IF(A:A=D593,B:B))</f>
        <v>100</v>
      </c>
    </row>
    <row r="594" spans="1:5" x14ac:dyDescent="0.2">
      <c r="A594" s="16">
        <v>1000330</v>
      </c>
      <c r="B594" s="2">
        <v>100</v>
      </c>
      <c r="D594" s="7">
        <v>1101290</v>
      </c>
      <c r="E594" cm="1">
        <f t="array" ref="E594">MEDIAN(IF(A:A=D594,B:B))</f>
        <v>65</v>
      </c>
    </row>
    <row r="595" spans="1:5" x14ac:dyDescent="0.2">
      <c r="A595" s="16">
        <v>1000330</v>
      </c>
      <c r="B595" s="2">
        <v>100</v>
      </c>
      <c r="D595" s="7">
        <v>1600030</v>
      </c>
      <c r="E595" cm="1">
        <f t="array" ref="E595">MEDIAN(IF(A:A=D595,B:B))</f>
        <v>37</v>
      </c>
    </row>
    <row r="596" spans="1:5" x14ac:dyDescent="0.2">
      <c r="A596" s="16">
        <v>1000330</v>
      </c>
      <c r="B596" s="2">
        <v>54</v>
      </c>
      <c r="D596" s="7">
        <v>1101860</v>
      </c>
      <c r="E596" cm="1">
        <f t="array" ref="E596">MEDIAN(IF(A:A=D596,B:B))</f>
        <v>25</v>
      </c>
    </row>
    <row r="597" spans="1:5" x14ac:dyDescent="0.2">
      <c r="A597" s="16">
        <v>1000330</v>
      </c>
      <c r="B597" s="2">
        <v>100</v>
      </c>
      <c r="D597" s="7">
        <v>1101870</v>
      </c>
      <c r="E597" cm="1">
        <f t="array" ref="E597">MEDIAN(IF(A:A=D597,B:B))</f>
        <v>25</v>
      </c>
    </row>
    <row r="598" spans="1:5" x14ac:dyDescent="0.2">
      <c r="A598" s="16">
        <v>1000330</v>
      </c>
      <c r="B598" s="2">
        <v>57</v>
      </c>
      <c r="D598" s="7">
        <v>1500220</v>
      </c>
      <c r="E598" cm="1">
        <f t="array" ref="E598">MEDIAN(IF(A:A=D598,B:B))</f>
        <v>20</v>
      </c>
    </row>
    <row r="599" spans="1:5" x14ac:dyDescent="0.2">
      <c r="A599" s="16">
        <v>1000330</v>
      </c>
      <c r="B599" s="2">
        <v>100</v>
      </c>
      <c r="D599" s="7">
        <v>1400110</v>
      </c>
      <c r="E599" cm="1">
        <f t="array" ref="E599">MEDIAN(IF(A:A=D599,B:B))</f>
        <v>88</v>
      </c>
    </row>
    <row r="600" spans="1:5" x14ac:dyDescent="0.2">
      <c r="A600" s="16">
        <v>1000330</v>
      </c>
      <c r="B600" s="2">
        <v>73</v>
      </c>
      <c r="D600" s="7">
        <v>1101710</v>
      </c>
      <c r="E600" cm="1">
        <f t="array" ref="E600">MEDIAN(IF(A:A=D600,B:B))</f>
        <v>0</v>
      </c>
    </row>
    <row r="601" spans="1:5" x14ac:dyDescent="0.2">
      <c r="A601" s="16">
        <v>1000330</v>
      </c>
      <c r="B601" s="2">
        <v>57</v>
      </c>
      <c r="D601" s="7">
        <v>1101140</v>
      </c>
      <c r="E601" cm="1">
        <f t="array" ref="E601">MEDIAN(IF(A:A=D601,B:B))</f>
        <v>0</v>
      </c>
    </row>
    <row r="602" spans="1:5" x14ac:dyDescent="0.2">
      <c r="A602" s="16">
        <v>1000330</v>
      </c>
      <c r="B602" s="2">
        <v>79</v>
      </c>
      <c r="D602" s="7">
        <v>1101180</v>
      </c>
      <c r="E602" cm="1">
        <f t="array" ref="E602">MEDIAN(IF(A:A=D602,B:B))</f>
        <v>0</v>
      </c>
    </row>
    <row r="603" spans="1:5" x14ac:dyDescent="0.2">
      <c r="A603" s="16">
        <v>1000330</v>
      </c>
      <c r="B603" s="2">
        <v>93</v>
      </c>
      <c r="D603" s="7">
        <v>1000220</v>
      </c>
      <c r="E603" cm="1">
        <f t="array" ref="E603">MEDIAN(IF(A:A=D603,B:B))</f>
        <v>62</v>
      </c>
    </row>
    <row r="604" spans="1:5" x14ac:dyDescent="0.2">
      <c r="A604" s="16">
        <v>1000330</v>
      </c>
      <c r="B604" s="2">
        <v>100</v>
      </c>
      <c r="D604" s="7">
        <v>1400760</v>
      </c>
      <c r="E604" cm="1">
        <f t="array" ref="E604">MEDIAN(IF(A:A=D604,B:B))</f>
        <v>74.5</v>
      </c>
    </row>
    <row r="605" spans="1:5" x14ac:dyDescent="0.2">
      <c r="A605" s="16">
        <v>1000330</v>
      </c>
      <c r="B605" s="2">
        <v>72</v>
      </c>
      <c r="D605" s="7">
        <v>1001070</v>
      </c>
      <c r="E605" cm="1">
        <f t="array" ref="E605">MEDIAN(IF(A:A=D605,B:B))</f>
        <v>100</v>
      </c>
    </row>
    <row r="606" spans="1:5" x14ac:dyDescent="0.2">
      <c r="A606" s="16">
        <v>1000330</v>
      </c>
      <c r="B606" s="2">
        <v>38</v>
      </c>
      <c r="D606" s="7">
        <v>1300190</v>
      </c>
      <c r="E606" cm="1">
        <f t="array" ref="E606">MEDIAN(IF(A:A=D606,B:B))</f>
        <v>50.5</v>
      </c>
    </row>
    <row r="607" spans="1:5" x14ac:dyDescent="0.2">
      <c r="A607" s="16">
        <v>1000330</v>
      </c>
      <c r="B607" s="2">
        <v>100</v>
      </c>
      <c r="D607" s="7">
        <v>1002660</v>
      </c>
      <c r="E607" cm="1">
        <f t="array" ref="E607">MEDIAN(IF(A:A=D607,B:B))</f>
        <v>73</v>
      </c>
    </row>
    <row r="608" spans="1:5" x14ac:dyDescent="0.2">
      <c r="A608" s="16">
        <v>1000330</v>
      </c>
      <c r="B608" s="2">
        <v>0</v>
      </c>
      <c r="D608" s="7">
        <v>1002190</v>
      </c>
      <c r="E608" cm="1">
        <f t="array" ref="E608">MEDIAN(IF(A:A=D608,B:B))</f>
        <v>3</v>
      </c>
    </row>
    <row r="609" spans="1:5" x14ac:dyDescent="0.2">
      <c r="A609" s="16">
        <v>1000330</v>
      </c>
      <c r="B609" s="2">
        <v>79</v>
      </c>
      <c r="D609" s="7">
        <v>1501330</v>
      </c>
      <c r="E609" cm="1">
        <f t="array" ref="E609">MEDIAN(IF(A:A=D609,B:B))</f>
        <v>0</v>
      </c>
    </row>
    <row r="610" spans="1:5" x14ac:dyDescent="0.2">
      <c r="A610" s="16">
        <v>1000330</v>
      </c>
      <c r="B610" s="2">
        <v>100</v>
      </c>
      <c r="D610" s="7">
        <v>1002890</v>
      </c>
      <c r="E610" cm="1">
        <f t="array" ref="E610">MEDIAN(IF(A:A=D610,B:B))</f>
        <v>76</v>
      </c>
    </row>
    <row r="611" spans="1:5" x14ac:dyDescent="0.2">
      <c r="A611" s="16">
        <v>1000330</v>
      </c>
      <c r="B611" s="2">
        <v>100</v>
      </c>
      <c r="D611" s="7">
        <v>1501650</v>
      </c>
      <c r="E611" cm="1">
        <f t="array" ref="E611">MEDIAN(IF(A:A=D611,B:B))</f>
        <v>68</v>
      </c>
    </row>
    <row r="612" spans="1:5" x14ac:dyDescent="0.2">
      <c r="A612" s="16">
        <v>1000330</v>
      </c>
      <c r="B612" s="2">
        <v>0</v>
      </c>
      <c r="D612" s="7">
        <v>1401010</v>
      </c>
      <c r="E612" cm="1">
        <f t="array" ref="E612">MEDIAN(IF(A:A=D612,B:B))</f>
        <v>45</v>
      </c>
    </row>
    <row r="613" spans="1:5" x14ac:dyDescent="0.2">
      <c r="A613" s="16">
        <v>1000330</v>
      </c>
      <c r="B613" s="2">
        <v>55</v>
      </c>
      <c r="D613" s="7">
        <v>1800280</v>
      </c>
      <c r="E613" cm="1">
        <f t="array" ref="E613">MEDIAN(IF(A:A=D613,B:B))</f>
        <v>84.5</v>
      </c>
    </row>
    <row r="614" spans="1:5" x14ac:dyDescent="0.2">
      <c r="A614" s="16">
        <v>1000330</v>
      </c>
      <c r="B614" s="2">
        <v>65</v>
      </c>
      <c r="D614" s="7">
        <v>1501800</v>
      </c>
      <c r="E614" cm="1">
        <f t="array" ref="E614">MEDIAN(IF(A:A=D614,B:B))</f>
        <v>0</v>
      </c>
    </row>
    <row r="615" spans="1:5" x14ac:dyDescent="0.2">
      <c r="A615" s="16">
        <v>1000330</v>
      </c>
      <c r="B615" s="2">
        <v>30</v>
      </c>
      <c r="D615" s="7">
        <v>1101100</v>
      </c>
      <c r="E615" cm="1">
        <f t="array" ref="E615">MEDIAN(IF(A:A=D615,B:B))</f>
        <v>10</v>
      </c>
    </row>
    <row r="616" spans="1:5" x14ac:dyDescent="0.2">
      <c r="A616" s="16">
        <v>1000330</v>
      </c>
      <c r="B616" s="2">
        <v>52</v>
      </c>
      <c r="D616" s="7">
        <v>1400610</v>
      </c>
      <c r="E616" cm="1">
        <f t="array" ref="E616">MEDIAN(IF(A:A=D616,B:B))</f>
        <v>26</v>
      </c>
    </row>
    <row r="617" spans="1:5" x14ac:dyDescent="0.2">
      <c r="A617" s="16">
        <v>1000330</v>
      </c>
      <c r="B617" s="2">
        <v>100</v>
      </c>
      <c r="D617" s="7">
        <v>1101500</v>
      </c>
      <c r="E617" cm="1">
        <f t="array" ref="E617">MEDIAN(IF(A:A=D617,B:B))</f>
        <v>30</v>
      </c>
    </row>
    <row r="618" spans="1:5" x14ac:dyDescent="0.2">
      <c r="A618" s="16">
        <v>1000330</v>
      </c>
      <c r="B618" s="2">
        <v>66</v>
      </c>
      <c r="D618" s="7">
        <v>1502270</v>
      </c>
      <c r="E618" cm="1">
        <f t="array" ref="E618">MEDIAN(IF(A:A=D618,B:B))</f>
        <v>0</v>
      </c>
    </row>
    <row r="619" spans="1:5" x14ac:dyDescent="0.2">
      <c r="A619" s="16">
        <v>1000350</v>
      </c>
      <c r="B619" s="2">
        <v>41</v>
      </c>
      <c r="D619" s="7">
        <v>1400530</v>
      </c>
      <c r="E619" cm="1">
        <f t="array" ref="E619">MEDIAN(IF(A:A=D619,B:B))</f>
        <v>44</v>
      </c>
    </row>
    <row r="620" spans="1:5" x14ac:dyDescent="0.2">
      <c r="A620" s="16">
        <v>1000350</v>
      </c>
      <c r="B620" s="2">
        <v>41</v>
      </c>
      <c r="D620" s="7">
        <v>1400120</v>
      </c>
      <c r="E620" cm="1">
        <f t="array" ref="E620">MEDIAN(IF(A:A=D620,B:B))</f>
        <v>91</v>
      </c>
    </row>
    <row r="621" spans="1:5" x14ac:dyDescent="0.2">
      <c r="A621" s="16">
        <v>1000350</v>
      </c>
      <c r="B621" s="2">
        <v>41</v>
      </c>
      <c r="D621" s="7">
        <v>1001920</v>
      </c>
      <c r="E621" cm="1">
        <f t="array" ref="E621">MEDIAN(IF(A:A=D621,B:B))</f>
        <v>0</v>
      </c>
    </row>
    <row r="622" spans="1:5" x14ac:dyDescent="0.2">
      <c r="A622" s="16">
        <v>1000350</v>
      </c>
      <c r="B622" s="2">
        <v>41</v>
      </c>
      <c r="D622" s="7">
        <v>1004100</v>
      </c>
      <c r="E622" cm="1">
        <f t="array" ref="E622">MEDIAN(IF(A:A=D622,B:B))</f>
        <v>100</v>
      </c>
    </row>
    <row r="623" spans="1:5" x14ac:dyDescent="0.2">
      <c r="A623" s="16">
        <v>1000350</v>
      </c>
      <c r="B623" s="2">
        <v>41</v>
      </c>
      <c r="D623" s="7">
        <v>1501290</v>
      </c>
      <c r="E623" cm="1">
        <f t="array" ref="E623">MEDIAN(IF(A:A=D623,B:B))</f>
        <v>100</v>
      </c>
    </row>
    <row r="624" spans="1:5" x14ac:dyDescent="0.2">
      <c r="A624" s="16">
        <v>1000350</v>
      </c>
      <c r="B624" s="2">
        <v>41</v>
      </c>
      <c r="D624" s="7">
        <v>1001370</v>
      </c>
      <c r="E624" cm="1">
        <f t="array" ref="E624">MEDIAN(IF(A:A=D624,B:B))</f>
        <v>10</v>
      </c>
    </row>
    <row r="625" spans="1:5" x14ac:dyDescent="0.2">
      <c r="A625" s="16">
        <v>1000350</v>
      </c>
      <c r="B625" s="2">
        <v>41</v>
      </c>
      <c r="D625" s="7">
        <v>1101660</v>
      </c>
      <c r="E625" cm="1">
        <f t="array" ref="E625">MEDIAN(IF(A:A=D625,B:B))</f>
        <v>91</v>
      </c>
    </row>
    <row r="626" spans="1:5" x14ac:dyDescent="0.2">
      <c r="A626" s="16">
        <v>1000350</v>
      </c>
      <c r="B626" s="2">
        <v>41</v>
      </c>
      <c r="D626" s="7">
        <v>1500350</v>
      </c>
      <c r="E626" cm="1">
        <f t="array" ref="E626">MEDIAN(IF(A:A=D626,B:B))</f>
        <v>42</v>
      </c>
    </row>
    <row r="627" spans="1:5" x14ac:dyDescent="0.2">
      <c r="A627" s="16">
        <v>1000350</v>
      </c>
      <c r="B627" s="2">
        <v>41</v>
      </c>
      <c r="D627" s="7">
        <v>1500700</v>
      </c>
      <c r="E627" cm="1">
        <f t="array" ref="E627">MEDIAN(IF(A:A=D627,B:B))</f>
        <v>100</v>
      </c>
    </row>
    <row r="628" spans="1:5" x14ac:dyDescent="0.2">
      <c r="A628" s="16">
        <v>1000350</v>
      </c>
      <c r="B628" s="2">
        <v>41</v>
      </c>
      <c r="D628" s="7">
        <v>1401100</v>
      </c>
      <c r="E628" cm="1">
        <f t="array" ref="E628">MEDIAN(IF(A:A=D628,B:B))</f>
        <v>80</v>
      </c>
    </row>
    <row r="629" spans="1:5" x14ac:dyDescent="0.2">
      <c r="A629" s="16">
        <v>1000370</v>
      </c>
      <c r="B629" s="2">
        <v>73</v>
      </c>
      <c r="D629" s="7">
        <v>1401110</v>
      </c>
      <c r="E629" cm="1">
        <f t="array" ref="E629">MEDIAN(IF(A:A=D629,B:B))</f>
        <v>80</v>
      </c>
    </row>
    <row r="630" spans="1:5" x14ac:dyDescent="0.2">
      <c r="A630" s="16">
        <v>1000370</v>
      </c>
      <c r="B630" s="2">
        <v>74</v>
      </c>
      <c r="D630" s="7">
        <v>1400560</v>
      </c>
      <c r="E630" cm="1">
        <f t="array" ref="E630">MEDIAN(IF(A:A=D630,B:B))</f>
        <v>0.5</v>
      </c>
    </row>
    <row r="631" spans="1:5" x14ac:dyDescent="0.2">
      <c r="A631" s="16">
        <v>1000370</v>
      </c>
      <c r="B631" s="2">
        <v>80</v>
      </c>
      <c r="D631" s="7">
        <v>1400670</v>
      </c>
      <c r="E631" cm="1">
        <f t="array" ref="E631">MEDIAN(IF(A:A=D631,B:B))</f>
        <v>72.5</v>
      </c>
    </row>
    <row r="632" spans="1:5" x14ac:dyDescent="0.2">
      <c r="A632" s="16">
        <v>1000370</v>
      </c>
      <c r="B632" s="2">
        <v>73</v>
      </c>
      <c r="D632" s="7">
        <v>1100800</v>
      </c>
      <c r="E632" cm="1">
        <f t="array" ref="E632">MEDIAN(IF(A:A=D632,B:B))</f>
        <v>0</v>
      </c>
    </row>
    <row r="633" spans="1:5" x14ac:dyDescent="0.2">
      <c r="A633" s="16">
        <v>1000370</v>
      </c>
      <c r="B633" s="2">
        <v>0</v>
      </c>
      <c r="D633" s="7">
        <v>1100700</v>
      </c>
      <c r="E633" cm="1">
        <f t="array" ref="E633">MEDIAN(IF(A:A=D633,B:B))</f>
        <v>0</v>
      </c>
    </row>
    <row r="634" spans="1:5" x14ac:dyDescent="0.2">
      <c r="A634" s="16">
        <v>1000370</v>
      </c>
      <c r="B634" s="2">
        <v>27</v>
      </c>
      <c r="D634" s="7">
        <v>1501311</v>
      </c>
      <c r="E634" cm="1">
        <f t="array" ref="E634">MEDIAN(IF(A:A=D634,B:B))</f>
        <v>43</v>
      </c>
    </row>
    <row r="635" spans="1:5" x14ac:dyDescent="0.2">
      <c r="A635" s="16">
        <v>1000410</v>
      </c>
      <c r="B635" s="2">
        <v>0</v>
      </c>
      <c r="D635" s="7">
        <v>1400540</v>
      </c>
      <c r="E635" cm="1">
        <f t="array" ref="E635">MEDIAN(IF(A:A=D635,B:B))</f>
        <v>34</v>
      </c>
    </row>
    <row r="636" spans="1:5" x14ac:dyDescent="0.2">
      <c r="A636" s="16">
        <v>1000410</v>
      </c>
      <c r="B636" s="2">
        <v>58</v>
      </c>
      <c r="D636" s="7">
        <v>1400830</v>
      </c>
      <c r="E636" cm="1">
        <f t="array" ref="E636">MEDIAN(IF(A:A=D636,B:B))</f>
        <v>26</v>
      </c>
    </row>
    <row r="637" spans="1:5" x14ac:dyDescent="0.2">
      <c r="A637" s="16">
        <v>1000410</v>
      </c>
      <c r="B637" s="2">
        <v>35</v>
      </c>
      <c r="D637" s="7">
        <v>1100990</v>
      </c>
      <c r="E637" cm="1">
        <f t="array" ref="E637">MEDIAN(IF(A:A=D637,B:B))</f>
        <v>88</v>
      </c>
    </row>
    <row r="638" spans="1:5" x14ac:dyDescent="0.2">
      <c r="A638" s="16">
        <v>1000410</v>
      </c>
      <c r="B638" s="2">
        <v>39</v>
      </c>
      <c r="D638" s="7">
        <v>1101000</v>
      </c>
      <c r="E638" cm="1">
        <f t="array" ref="E638">MEDIAN(IF(A:A=D638,B:B))</f>
        <v>69</v>
      </c>
    </row>
    <row r="639" spans="1:5" x14ac:dyDescent="0.2">
      <c r="A639" s="16">
        <v>1000410</v>
      </c>
      <c r="B639" s="2">
        <v>100</v>
      </c>
      <c r="D639" s="7">
        <v>1500360</v>
      </c>
      <c r="E639" cm="1">
        <f t="array" ref="E639">MEDIAN(IF(A:A=D639,B:B))</f>
        <v>40</v>
      </c>
    </row>
    <row r="640" spans="1:5" x14ac:dyDescent="0.2">
      <c r="A640" s="16">
        <v>1000410</v>
      </c>
      <c r="B640" s="2">
        <v>22</v>
      </c>
      <c r="D640" s="7">
        <v>1002700</v>
      </c>
      <c r="E640" cm="1">
        <f t="array" ref="E640">MEDIAN(IF(A:A=D640,B:B))</f>
        <v>76</v>
      </c>
    </row>
    <row r="641" spans="1:5" x14ac:dyDescent="0.2">
      <c r="A641" s="16">
        <v>1000410</v>
      </c>
      <c r="B641" s="2">
        <v>95</v>
      </c>
      <c r="D641" s="7">
        <v>1100760</v>
      </c>
      <c r="E641" cm="1">
        <f t="array" ref="E641">MEDIAN(IF(A:A=D641,B:B))</f>
        <v>0</v>
      </c>
    </row>
    <row r="642" spans="1:5" x14ac:dyDescent="0.2">
      <c r="A642" s="16">
        <v>1000410</v>
      </c>
      <c r="B642" s="2">
        <v>9</v>
      </c>
      <c r="D642" s="7">
        <v>1002980</v>
      </c>
      <c r="E642" cm="1">
        <f t="array" ref="E642">MEDIAN(IF(A:A=D642,B:B))</f>
        <v>46.5</v>
      </c>
    </row>
    <row r="643" spans="1:5" x14ac:dyDescent="0.2">
      <c r="A643" s="16">
        <v>1000410</v>
      </c>
      <c r="B643" s="2">
        <v>19</v>
      </c>
      <c r="D643" s="7">
        <v>1002620</v>
      </c>
      <c r="E643" cm="1">
        <f t="array" ref="E643">MEDIAN(IF(A:A=D643,B:B))</f>
        <v>32</v>
      </c>
    </row>
    <row r="644" spans="1:5" x14ac:dyDescent="0.2">
      <c r="A644" s="16">
        <v>1000410</v>
      </c>
      <c r="B644" s="2">
        <v>52</v>
      </c>
      <c r="D644" s="7">
        <v>1400160</v>
      </c>
      <c r="E644" cm="1">
        <f t="array" ref="E644">MEDIAN(IF(A:A=D644,B:B))</f>
        <v>64</v>
      </c>
    </row>
    <row r="645" spans="1:5" x14ac:dyDescent="0.2">
      <c r="A645" s="16">
        <v>1000410</v>
      </c>
      <c r="B645" s="2">
        <v>92</v>
      </c>
      <c r="D645" s="7">
        <v>1002290</v>
      </c>
      <c r="E645" cm="1">
        <f t="array" ref="E645">MEDIAN(IF(A:A=D645,B:B))</f>
        <v>60</v>
      </c>
    </row>
    <row r="646" spans="1:5" x14ac:dyDescent="0.2">
      <c r="A646" s="16">
        <v>1000410</v>
      </c>
      <c r="B646" s="2">
        <v>73</v>
      </c>
      <c r="D646" s="7">
        <v>1401060</v>
      </c>
      <c r="E646" cm="1">
        <f t="array" ref="E646">MEDIAN(IF(A:A=D646,B:B))</f>
        <v>82</v>
      </c>
    </row>
    <row r="647" spans="1:5" x14ac:dyDescent="0.2">
      <c r="A647" s="16">
        <v>1000410</v>
      </c>
      <c r="B647" s="2">
        <v>91</v>
      </c>
      <c r="D647" s="7">
        <v>1002650</v>
      </c>
      <c r="E647" cm="1">
        <f t="array" ref="E647">MEDIAN(IF(A:A=D647,B:B))</f>
        <v>80</v>
      </c>
    </row>
    <row r="648" spans="1:5" x14ac:dyDescent="0.2">
      <c r="A648" s="16">
        <v>1000410</v>
      </c>
      <c r="B648" s="2">
        <v>56</v>
      </c>
      <c r="D648" s="7">
        <v>1401090</v>
      </c>
      <c r="E648" cm="1">
        <f t="array" ref="E648">MEDIAN(IF(A:A=D648,B:B))</f>
        <v>80</v>
      </c>
    </row>
    <row r="649" spans="1:5" x14ac:dyDescent="0.2">
      <c r="A649" s="16">
        <v>1000410</v>
      </c>
      <c r="B649" s="2">
        <v>13</v>
      </c>
      <c r="D649" s="7">
        <v>1400770</v>
      </c>
      <c r="E649" cm="1">
        <f t="array" ref="E649">MEDIAN(IF(A:A=D649,B:B))</f>
        <v>74.5</v>
      </c>
    </row>
    <row r="650" spans="1:5" x14ac:dyDescent="0.2">
      <c r="A650" s="16">
        <v>1000410</v>
      </c>
      <c r="B650" s="2">
        <v>100</v>
      </c>
      <c r="D650" s="7">
        <v>1400100</v>
      </c>
      <c r="E650" cm="1">
        <f t="array" ref="E650">MEDIAN(IF(A:A=D650,B:B))</f>
        <v>78</v>
      </c>
    </row>
    <row r="651" spans="1:5" x14ac:dyDescent="0.2">
      <c r="A651" s="16">
        <v>1000410</v>
      </c>
      <c r="B651" s="2">
        <v>61</v>
      </c>
      <c r="D651" s="7">
        <v>1001160</v>
      </c>
      <c r="E651" cm="1">
        <f t="array" ref="E651">MEDIAN(IF(A:A=D651,B:B))</f>
        <v>83</v>
      </c>
    </row>
    <row r="652" spans="1:5" x14ac:dyDescent="0.2">
      <c r="A652" s="16">
        <v>1000410</v>
      </c>
      <c r="B652" s="2">
        <v>39</v>
      </c>
      <c r="D652" s="7">
        <v>1101340</v>
      </c>
      <c r="E652" cm="1">
        <f t="array" ref="E652">MEDIAN(IF(A:A=D652,B:B))</f>
        <v>0</v>
      </c>
    </row>
    <row r="653" spans="1:5" x14ac:dyDescent="0.2">
      <c r="A653" s="16">
        <v>1000410</v>
      </c>
      <c r="B653" s="2">
        <v>22</v>
      </c>
      <c r="D653" s="7">
        <v>1102160</v>
      </c>
      <c r="E653" cm="1">
        <f t="array" ref="E653">MEDIAN(IF(A:A=D653,B:B))</f>
        <v>64</v>
      </c>
    </row>
    <row r="654" spans="1:5" x14ac:dyDescent="0.2">
      <c r="A654" s="16">
        <v>1000410</v>
      </c>
      <c r="B654" s="2">
        <v>0</v>
      </c>
      <c r="D654" s="7">
        <v>1400630</v>
      </c>
      <c r="E654" cm="1">
        <f t="array" ref="E654">MEDIAN(IF(A:A=D654,B:B))</f>
        <v>84</v>
      </c>
    </row>
    <row r="655" spans="1:5" x14ac:dyDescent="0.2">
      <c r="A655" s="16">
        <v>1000410</v>
      </c>
      <c r="B655" s="2">
        <v>85</v>
      </c>
      <c r="D655" s="7">
        <v>1300290</v>
      </c>
      <c r="E655" cm="1">
        <f t="array" ref="E655">MEDIAN(IF(A:A=D655,B:B))</f>
        <v>71</v>
      </c>
    </row>
    <row r="656" spans="1:5" x14ac:dyDescent="0.2">
      <c r="A656" s="16">
        <v>1000410</v>
      </c>
      <c r="B656" s="2">
        <v>0</v>
      </c>
      <c r="D656" s="7">
        <v>1501150</v>
      </c>
      <c r="E656" cm="1">
        <f t="array" ref="E656">MEDIAN(IF(A:A=D656,B:B))</f>
        <v>53</v>
      </c>
    </row>
    <row r="657" spans="1:5" x14ac:dyDescent="0.2">
      <c r="A657" s="16">
        <v>1000410</v>
      </c>
      <c r="B657" s="2">
        <v>68</v>
      </c>
      <c r="D657" s="7">
        <v>1200020</v>
      </c>
      <c r="E657" cm="1">
        <f t="array" ref="E657">MEDIAN(IF(A:A=D657,B:B))</f>
        <v>0</v>
      </c>
    </row>
    <row r="658" spans="1:5" x14ac:dyDescent="0.2">
      <c r="A658" s="16">
        <v>1000410</v>
      </c>
      <c r="B658" s="2">
        <v>100</v>
      </c>
      <c r="D658" s="7">
        <v>1400070</v>
      </c>
      <c r="E658" cm="1">
        <f t="array" ref="E658">MEDIAN(IF(A:A=D658,B:B))</f>
        <v>32</v>
      </c>
    </row>
    <row r="659" spans="1:5" x14ac:dyDescent="0.2">
      <c r="A659" s="16">
        <v>1000410</v>
      </c>
      <c r="B659" s="2">
        <v>95</v>
      </c>
      <c r="D659" s="7">
        <v>1100660</v>
      </c>
      <c r="E659" cm="1">
        <f t="array" ref="E659">MEDIAN(IF(A:A=D659,B:B))</f>
        <v>100</v>
      </c>
    </row>
    <row r="660" spans="1:5" x14ac:dyDescent="0.2">
      <c r="A660" s="16">
        <v>1000410</v>
      </c>
      <c r="B660" s="2">
        <v>100</v>
      </c>
      <c r="D660" s="7">
        <v>1101060</v>
      </c>
      <c r="E660" cm="1">
        <f t="array" ref="E660">MEDIAN(IF(A:A=D660,B:B))</f>
        <v>91</v>
      </c>
    </row>
    <row r="661" spans="1:5" x14ac:dyDescent="0.2">
      <c r="A661" s="16">
        <v>1000410</v>
      </c>
      <c r="B661" s="2">
        <v>15</v>
      </c>
      <c r="D661" s="7">
        <v>1100350</v>
      </c>
      <c r="E661" cm="1">
        <f t="array" ref="E661">MEDIAN(IF(A:A=D661,B:B))</f>
        <v>15</v>
      </c>
    </row>
    <row r="662" spans="1:5" x14ac:dyDescent="0.2">
      <c r="A662" s="16">
        <v>1000410</v>
      </c>
      <c r="B662" s="2">
        <v>52</v>
      </c>
      <c r="D662" s="7">
        <v>1102150</v>
      </c>
      <c r="E662" cm="1">
        <f t="array" ref="E662">MEDIAN(IF(A:A=D662,B:B))</f>
        <v>15</v>
      </c>
    </row>
    <row r="663" spans="1:5" x14ac:dyDescent="0.2">
      <c r="A663" s="16">
        <v>1000410</v>
      </c>
      <c r="B663" s="2">
        <v>100</v>
      </c>
      <c r="D663" s="7">
        <v>1000490</v>
      </c>
      <c r="E663" cm="1">
        <f t="array" ref="E663">MEDIAN(IF(A:A=D663,B:B))</f>
        <v>76</v>
      </c>
    </row>
    <row r="664" spans="1:5" x14ac:dyDescent="0.2">
      <c r="A664" s="16">
        <v>1000410</v>
      </c>
      <c r="B664" s="2">
        <v>66</v>
      </c>
      <c r="D664" s="7">
        <v>1400050</v>
      </c>
      <c r="E664" cm="1">
        <f t="array" ref="E664">MEDIAN(IF(A:A=D664,B:B))</f>
        <v>88</v>
      </c>
    </row>
    <row r="665" spans="1:5" x14ac:dyDescent="0.2">
      <c r="A665" s="16">
        <v>1000410</v>
      </c>
      <c r="B665" s="2">
        <v>0</v>
      </c>
      <c r="D665" s="7">
        <v>1401130</v>
      </c>
      <c r="E665" cm="1">
        <f t="array" ref="E665">MEDIAN(IF(A:A=D665,B:B))</f>
        <v>41.5</v>
      </c>
    </row>
    <row r="666" spans="1:5" x14ac:dyDescent="0.2">
      <c r="A666" s="16">
        <v>1000410</v>
      </c>
      <c r="B666" s="2">
        <v>100</v>
      </c>
      <c r="D666" s="7">
        <v>1400780</v>
      </c>
      <c r="E666" cm="1">
        <f t="array" ref="E666">MEDIAN(IF(A:A=D666,B:B))</f>
        <v>59</v>
      </c>
    </row>
    <row r="667" spans="1:5" x14ac:dyDescent="0.2">
      <c r="A667" s="16">
        <v>1000410</v>
      </c>
      <c r="B667" s="2">
        <v>100</v>
      </c>
      <c r="D667" s="7">
        <v>1502280</v>
      </c>
      <c r="E667" cm="1">
        <f t="array" ref="E667">MEDIAN(IF(A:A=D667,B:B))</f>
        <v>0</v>
      </c>
    </row>
    <row r="668" spans="1:5" x14ac:dyDescent="0.2">
      <c r="A668" s="16">
        <v>1000410</v>
      </c>
      <c r="B668" s="2">
        <v>85</v>
      </c>
      <c r="D668" s="7">
        <v>1500710</v>
      </c>
      <c r="E668" cm="1">
        <f t="array" ref="E668">MEDIAN(IF(A:A=D668,B:B))</f>
        <v>100</v>
      </c>
    </row>
    <row r="669" spans="1:5" x14ac:dyDescent="0.2">
      <c r="A669" s="16">
        <v>1000410</v>
      </c>
      <c r="B669" s="2">
        <v>88</v>
      </c>
      <c r="D669" s="7">
        <v>1400660</v>
      </c>
      <c r="E669" cm="1">
        <f t="array" ref="E669">MEDIAN(IF(A:A=D669,B:B))</f>
        <v>58</v>
      </c>
    </row>
    <row r="670" spans="1:5" x14ac:dyDescent="0.2">
      <c r="A670" s="16">
        <v>1000410</v>
      </c>
      <c r="B670" s="2">
        <v>0</v>
      </c>
    </row>
    <row r="671" spans="1:5" x14ac:dyDescent="0.2">
      <c r="A671" s="16">
        <v>1000410</v>
      </c>
      <c r="B671" s="2">
        <v>85</v>
      </c>
    </row>
    <row r="672" spans="1:5" x14ac:dyDescent="0.2">
      <c r="A672" s="16">
        <v>1000410</v>
      </c>
      <c r="B672" s="2">
        <v>0</v>
      </c>
    </row>
    <row r="673" spans="1:2" x14ac:dyDescent="0.2">
      <c r="A673" s="16">
        <v>1000410</v>
      </c>
      <c r="B673" s="2">
        <v>0</v>
      </c>
    </row>
    <row r="674" spans="1:2" x14ac:dyDescent="0.2">
      <c r="A674" s="16">
        <v>1000410</v>
      </c>
      <c r="B674" s="2">
        <v>0</v>
      </c>
    </row>
    <row r="675" spans="1:2" x14ac:dyDescent="0.2">
      <c r="A675" s="16">
        <v>1000410</v>
      </c>
      <c r="B675" s="2">
        <v>80</v>
      </c>
    </row>
    <row r="676" spans="1:2" x14ac:dyDescent="0.2">
      <c r="A676" s="16">
        <v>1000410</v>
      </c>
      <c r="B676" s="2">
        <v>0</v>
      </c>
    </row>
    <row r="677" spans="1:2" x14ac:dyDescent="0.2">
      <c r="A677" s="16">
        <v>1000410</v>
      </c>
      <c r="B677" s="2">
        <v>100</v>
      </c>
    </row>
    <row r="678" spans="1:2" x14ac:dyDescent="0.2">
      <c r="A678" s="16">
        <v>1000410</v>
      </c>
      <c r="B678" s="2">
        <v>0</v>
      </c>
    </row>
    <row r="679" spans="1:2" x14ac:dyDescent="0.2">
      <c r="A679" s="16">
        <v>1000410</v>
      </c>
      <c r="B679" s="2">
        <v>68</v>
      </c>
    </row>
    <row r="680" spans="1:2" x14ac:dyDescent="0.2">
      <c r="A680" s="16">
        <v>1000410</v>
      </c>
      <c r="B680" s="2">
        <v>92</v>
      </c>
    </row>
    <row r="681" spans="1:2" x14ac:dyDescent="0.2">
      <c r="A681" s="16">
        <v>1000410</v>
      </c>
      <c r="B681" s="2">
        <v>46</v>
      </c>
    </row>
    <row r="682" spans="1:2" x14ac:dyDescent="0.2">
      <c r="A682" s="16">
        <v>1000410</v>
      </c>
      <c r="B682" s="2">
        <v>90</v>
      </c>
    </row>
    <row r="683" spans="1:2" x14ac:dyDescent="0.2">
      <c r="A683" s="16">
        <v>1000410</v>
      </c>
      <c r="B683" s="2">
        <v>49</v>
      </c>
    </row>
    <row r="684" spans="1:2" x14ac:dyDescent="0.2">
      <c r="A684" s="16">
        <v>1000410</v>
      </c>
      <c r="B684" s="2">
        <v>86</v>
      </c>
    </row>
    <row r="685" spans="1:2" x14ac:dyDescent="0.2">
      <c r="A685" s="16">
        <v>1000410</v>
      </c>
      <c r="B685" s="2">
        <v>100</v>
      </c>
    </row>
    <row r="686" spans="1:2" x14ac:dyDescent="0.2">
      <c r="A686" s="16">
        <v>1000410</v>
      </c>
      <c r="B686" s="2">
        <v>59</v>
      </c>
    </row>
    <row r="687" spans="1:2" x14ac:dyDescent="0.2">
      <c r="A687" s="16">
        <v>1000410</v>
      </c>
      <c r="B687" s="2">
        <v>58</v>
      </c>
    </row>
    <row r="688" spans="1:2" x14ac:dyDescent="0.2">
      <c r="A688" s="16">
        <v>1000410</v>
      </c>
      <c r="B688" s="2">
        <v>100</v>
      </c>
    </row>
    <row r="689" spans="1:2" x14ac:dyDescent="0.2">
      <c r="A689" s="16">
        <v>1000410</v>
      </c>
      <c r="B689" s="2">
        <v>85</v>
      </c>
    </row>
    <row r="690" spans="1:2" x14ac:dyDescent="0.2">
      <c r="A690" s="16">
        <v>1000410</v>
      </c>
      <c r="B690" s="2">
        <v>39</v>
      </c>
    </row>
    <row r="691" spans="1:2" x14ac:dyDescent="0.2">
      <c r="A691" s="16">
        <v>1000410</v>
      </c>
      <c r="B691" s="2">
        <v>0</v>
      </c>
    </row>
    <row r="692" spans="1:2" x14ac:dyDescent="0.2">
      <c r="A692" s="16">
        <v>1000410</v>
      </c>
      <c r="B692" s="2">
        <v>95</v>
      </c>
    </row>
    <row r="693" spans="1:2" x14ac:dyDescent="0.2">
      <c r="A693" s="16">
        <v>1000410</v>
      </c>
      <c r="B693" s="2">
        <v>82</v>
      </c>
    </row>
    <row r="694" spans="1:2" x14ac:dyDescent="0.2">
      <c r="A694" s="16">
        <v>1000410</v>
      </c>
      <c r="B694" s="2">
        <v>0</v>
      </c>
    </row>
    <row r="695" spans="1:2" x14ac:dyDescent="0.2">
      <c r="A695" s="16">
        <v>1000410</v>
      </c>
      <c r="B695" s="2">
        <v>87</v>
      </c>
    </row>
    <row r="696" spans="1:2" x14ac:dyDescent="0.2">
      <c r="A696" s="16">
        <v>1000410</v>
      </c>
      <c r="B696" s="2">
        <v>17</v>
      </c>
    </row>
    <row r="697" spans="1:2" x14ac:dyDescent="0.2">
      <c r="A697" s="16">
        <v>1000410</v>
      </c>
      <c r="B697" s="2">
        <v>57</v>
      </c>
    </row>
    <row r="698" spans="1:2" x14ac:dyDescent="0.2">
      <c r="A698" s="16">
        <v>1000410</v>
      </c>
      <c r="B698" s="2">
        <v>15</v>
      </c>
    </row>
    <row r="699" spans="1:2" x14ac:dyDescent="0.2">
      <c r="A699" s="16">
        <v>1000410</v>
      </c>
      <c r="B699" s="2">
        <v>73</v>
      </c>
    </row>
    <row r="700" spans="1:2" x14ac:dyDescent="0.2">
      <c r="A700" s="16">
        <v>1000410</v>
      </c>
      <c r="B700" s="2">
        <v>100</v>
      </c>
    </row>
    <row r="701" spans="1:2" x14ac:dyDescent="0.2">
      <c r="A701" s="16">
        <v>1000410</v>
      </c>
      <c r="B701" s="2">
        <v>51</v>
      </c>
    </row>
    <row r="702" spans="1:2" x14ac:dyDescent="0.2">
      <c r="A702" s="16">
        <v>1000410</v>
      </c>
      <c r="B702" s="2">
        <v>0</v>
      </c>
    </row>
    <row r="703" spans="1:2" x14ac:dyDescent="0.2">
      <c r="A703" s="16">
        <v>1000410</v>
      </c>
      <c r="B703" s="2">
        <v>0</v>
      </c>
    </row>
    <row r="704" spans="1:2" x14ac:dyDescent="0.2">
      <c r="A704" s="16">
        <v>1000410</v>
      </c>
      <c r="B704" s="2">
        <v>26</v>
      </c>
    </row>
    <row r="705" spans="1:2" x14ac:dyDescent="0.2">
      <c r="A705" s="16">
        <v>1000410</v>
      </c>
      <c r="B705" s="2">
        <v>91</v>
      </c>
    </row>
    <row r="706" spans="1:2" x14ac:dyDescent="0.2">
      <c r="A706" s="16">
        <v>1000410</v>
      </c>
      <c r="B706" s="2">
        <v>0</v>
      </c>
    </row>
    <row r="707" spans="1:2" x14ac:dyDescent="0.2">
      <c r="A707" s="16">
        <v>1000410</v>
      </c>
      <c r="B707" s="2">
        <v>63</v>
      </c>
    </row>
    <row r="708" spans="1:2" x14ac:dyDescent="0.2">
      <c r="A708" s="16">
        <v>1000410</v>
      </c>
      <c r="B708" s="2">
        <v>91</v>
      </c>
    </row>
    <row r="709" spans="1:2" x14ac:dyDescent="0.2">
      <c r="A709" s="16">
        <v>1000410</v>
      </c>
      <c r="B709" s="2">
        <v>85</v>
      </c>
    </row>
    <row r="710" spans="1:2" x14ac:dyDescent="0.2">
      <c r="A710" s="16">
        <v>1000410</v>
      </c>
      <c r="B710" s="2">
        <v>92</v>
      </c>
    </row>
    <row r="711" spans="1:2" x14ac:dyDescent="0.2">
      <c r="A711" s="16">
        <v>1000410</v>
      </c>
      <c r="B711" s="2">
        <v>26</v>
      </c>
    </row>
    <row r="712" spans="1:2" x14ac:dyDescent="0.2">
      <c r="A712" s="16">
        <v>1000410</v>
      </c>
      <c r="B712" s="2">
        <v>0</v>
      </c>
    </row>
    <row r="713" spans="1:2" x14ac:dyDescent="0.2">
      <c r="A713" s="16">
        <v>1000490</v>
      </c>
      <c r="B713" s="2">
        <v>76</v>
      </c>
    </row>
    <row r="714" spans="1:2" x14ac:dyDescent="0.2">
      <c r="A714" s="16">
        <v>1000500</v>
      </c>
      <c r="B714" s="2">
        <v>88</v>
      </c>
    </row>
    <row r="715" spans="1:2" x14ac:dyDescent="0.2">
      <c r="A715" s="16">
        <v>1000500</v>
      </c>
      <c r="B715" s="2">
        <v>100</v>
      </c>
    </row>
    <row r="716" spans="1:2" x14ac:dyDescent="0.2">
      <c r="A716" s="16">
        <v>1000500</v>
      </c>
      <c r="B716" s="2">
        <v>100</v>
      </c>
    </row>
    <row r="717" spans="1:2" x14ac:dyDescent="0.2">
      <c r="A717" s="16">
        <v>1000500</v>
      </c>
      <c r="B717" s="2">
        <v>100</v>
      </c>
    </row>
    <row r="718" spans="1:2" x14ac:dyDescent="0.2">
      <c r="A718" s="16">
        <v>1000500</v>
      </c>
      <c r="B718" s="2">
        <v>61</v>
      </c>
    </row>
    <row r="719" spans="1:2" x14ac:dyDescent="0.2">
      <c r="A719" s="16">
        <v>1000500</v>
      </c>
      <c r="B719" s="2">
        <v>30</v>
      </c>
    </row>
    <row r="720" spans="1:2" x14ac:dyDescent="0.2">
      <c r="A720" s="16">
        <v>1000500</v>
      </c>
      <c r="B720" s="2">
        <v>0</v>
      </c>
    </row>
    <row r="721" spans="1:2" x14ac:dyDescent="0.2">
      <c r="A721" s="16">
        <v>1000500</v>
      </c>
      <c r="B721" s="2">
        <v>22</v>
      </c>
    </row>
    <row r="722" spans="1:2" x14ac:dyDescent="0.2">
      <c r="A722" s="16">
        <v>1000500</v>
      </c>
      <c r="B722" s="2">
        <v>100</v>
      </c>
    </row>
    <row r="723" spans="1:2" x14ac:dyDescent="0.2">
      <c r="A723" s="16">
        <v>1000500</v>
      </c>
      <c r="B723" s="2">
        <v>0</v>
      </c>
    </row>
    <row r="724" spans="1:2" x14ac:dyDescent="0.2">
      <c r="A724" s="16">
        <v>1000500</v>
      </c>
      <c r="B724" s="2">
        <v>2</v>
      </c>
    </row>
    <row r="725" spans="1:2" x14ac:dyDescent="0.2">
      <c r="A725" s="16">
        <v>1000500</v>
      </c>
      <c r="B725" s="2">
        <v>92</v>
      </c>
    </row>
    <row r="726" spans="1:2" x14ac:dyDescent="0.2">
      <c r="A726" s="16">
        <v>1000500</v>
      </c>
      <c r="B726" s="2">
        <v>86</v>
      </c>
    </row>
    <row r="727" spans="1:2" x14ac:dyDescent="0.2">
      <c r="A727" s="16">
        <v>1000500</v>
      </c>
      <c r="B727" s="2">
        <v>30</v>
      </c>
    </row>
    <row r="728" spans="1:2" x14ac:dyDescent="0.2">
      <c r="A728" s="16">
        <v>1000500</v>
      </c>
      <c r="B728" s="2">
        <v>64</v>
      </c>
    </row>
    <row r="729" spans="1:2" x14ac:dyDescent="0.2">
      <c r="A729" s="16">
        <v>1000500</v>
      </c>
      <c r="B729" s="2">
        <v>0</v>
      </c>
    </row>
    <row r="730" spans="1:2" x14ac:dyDescent="0.2">
      <c r="A730" s="16">
        <v>1000500</v>
      </c>
      <c r="B730" s="2">
        <v>100</v>
      </c>
    </row>
    <row r="731" spans="1:2" x14ac:dyDescent="0.2">
      <c r="A731" s="16">
        <v>1000500</v>
      </c>
      <c r="B731" s="2">
        <v>100</v>
      </c>
    </row>
    <row r="732" spans="1:2" x14ac:dyDescent="0.2">
      <c r="A732" s="16">
        <v>1000500</v>
      </c>
      <c r="B732" s="2">
        <v>100</v>
      </c>
    </row>
    <row r="733" spans="1:2" x14ac:dyDescent="0.2">
      <c r="A733" s="16">
        <v>1000500</v>
      </c>
      <c r="B733" s="2">
        <v>75</v>
      </c>
    </row>
    <row r="734" spans="1:2" x14ac:dyDescent="0.2">
      <c r="A734" s="16">
        <v>1000500</v>
      </c>
      <c r="B734" s="2">
        <v>24</v>
      </c>
    </row>
    <row r="735" spans="1:2" x14ac:dyDescent="0.2">
      <c r="A735" s="16">
        <v>1000500</v>
      </c>
      <c r="B735" s="2">
        <v>0</v>
      </c>
    </row>
    <row r="736" spans="1:2" x14ac:dyDescent="0.2">
      <c r="A736" s="16">
        <v>1000500</v>
      </c>
      <c r="B736" s="2">
        <v>82</v>
      </c>
    </row>
    <row r="737" spans="1:2" x14ac:dyDescent="0.2">
      <c r="A737" s="16">
        <v>1000500</v>
      </c>
      <c r="B737" s="2">
        <v>67</v>
      </c>
    </row>
    <row r="738" spans="1:2" x14ac:dyDescent="0.2">
      <c r="A738" s="16">
        <v>1000500</v>
      </c>
      <c r="B738" s="2">
        <v>75</v>
      </c>
    </row>
    <row r="739" spans="1:2" x14ac:dyDescent="0.2">
      <c r="A739" s="16">
        <v>1000500</v>
      </c>
      <c r="B739" s="2">
        <v>93</v>
      </c>
    </row>
    <row r="740" spans="1:2" x14ac:dyDescent="0.2">
      <c r="A740" s="16">
        <v>1000500</v>
      </c>
      <c r="B740" s="2">
        <v>97</v>
      </c>
    </row>
    <row r="741" spans="1:2" x14ac:dyDescent="0.2">
      <c r="A741" s="16">
        <v>1000500</v>
      </c>
      <c r="B741" s="2">
        <v>100</v>
      </c>
    </row>
    <row r="742" spans="1:2" x14ac:dyDescent="0.2">
      <c r="A742" s="16">
        <v>1000500</v>
      </c>
      <c r="B742" s="2">
        <v>0</v>
      </c>
    </row>
    <row r="743" spans="1:2" x14ac:dyDescent="0.2">
      <c r="A743" s="16">
        <v>1000500</v>
      </c>
      <c r="B743" s="2">
        <v>22</v>
      </c>
    </row>
    <row r="744" spans="1:2" x14ac:dyDescent="0.2">
      <c r="A744" s="16">
        <v>1000500</v>
      </c>
      <c r="B744" s="2">
        <v>0</v>
      </c>
    </row>
    <row r="745" spans="1:2" x14ac:dyDescent="0.2">
      <c r="A745" s="16">
        <v>1000500</v>
      </c>
      <c r="B745" s="2">
        <v>95</v>
      </c>
    </row>
    <row r="746" spans="1:2" x14ac:dyDescent="0.2">
      <c r="A746" s="16">
        <v>1000500</v>
      </c>
      <c r="B746" s="2">
        <v>92</v>
      </c>
    </row>
    <row r="747" spans="1:2" x14ac:dyDescent="0.2">
      <c r="A747" s="16">
        <v>1000500</v>
      </c>
      <c r="B747" s="2">
        <v>100</v>
      </c>
    </row>
    <row r="748" spans="1:2" x14ac:dyDescent="0.2">
      <c r="A748" s="16">
        <v>1000500</v>
      </c>
      <c r="B748" s="2">
        <v>100</v>
      </c>
    </row>
    <row r="749" spans="1:2" x14ac:dyDescent="0.2">
      <c r="A749" s="16">
        <v>1000500</v>
      </c>
      <c r="B749" s="2">
        <v>0</v>
      </c>
    </row>
    <row r="750" spans="1:2" x14ac:dyDescent="0.2">
      <c r="A750" s="16">
        <v>1000500</v>
      </c>
      <c r="B750" s="2">
        <v>92</v>
      </c>
    </row>
    <row r="751" spans="1:2" x14ac:dyDescent="0.2">
      <c r="A751" s="16">
        <v>1000500</v>
      </c>
      <c r="B751" s="2">
        <v>29</v>
      </c>
    </row>
    <row r="752" spans="1:2" x14ac:dyDescent="0.2">
      <c r="A752" s="16">
        <v>1000500</v>
      </c>
      <c r="B752" s="2">
        <v>100</v>
      </c>
    </row>
    <row r="753" spans="1:2" x14ac:dyDescent="0.2">
      <c r="A753" s="16">
        <v>1000500</v>
      </c>
      <c r="B753" s="2">
        <v>22</v>
      </c>
    </row>
    <row r="754" spans="1:2" x14ac:dyDescent="0.2">
      <c r="A754" s="16">
        <v>1000500</v>
      </c>
      <c r="B754" s="2">
        <v>41</v>
      </c>
    </row>
    <row r="755" spans="1:2" x14ac:dyDescent="0.2">
      <c r="A755" s="16">
        <v>1000500</v>
      </c>
      <c r="B755" s="2">
        <v>75</v>
      </c>
    </row>
    <row r="756" spans="1:2" x14ac:dyDescent="0.2">
      <c r="A756" s="16">
        <v>1000500</v>
      </c>
      <c r="B756" s="2">
        <v>80</v>
      </c>
    </row>
    <row r="757" spans="1:2" x14ac:dyDescent="0.2">
      <c r="A757" s="16">
        <v>1000500</v>
      </c>
      <c r="B757" s="2">
        <v>100</v>
      </c>
    </row>
    <row r="758" spans="1:2" x14ac:dyDescent="0.2">
      <c r="A758" s="16">
        <v>1000500</v>
      </c>
      <c r="B758" s="2">
        <v>19</v>
      </c>
    </row>
    <row r="759" spans="1:2" x14ac:dyDescent="0.2">
      <c r="A759" s="16">
        <v>1000500</v>
      </c>
      <c r="B759" s="2">
        <v>30</v>
      </c>
    </row>
    <row r="760" spans="1:2" x14ac:dyDescent="0.2">
      <c r="A760" s="16">
        <v>1000500</v>
      </c>
      <c r="B760" s="2">
        <v>63</v>
      </c>
    </row>
    <row r="761" spans="1:2" x14ac:dyDescent="0.2">
      <c r="A761" s="16">
        <v>1000500</v>
      </c>
      <c r="B761" s="2">
        <v>80</v>
      </c>
    </row>
    <row r="762" spans="1:2" x14ac:dyDescent="0.2">
      <c r="A762" s="16">
        <v>1000500</v>
      </c>
      <c r="B762" s="2">
        <v>51</v>
      </c>
    </row>
    <row r="763" spans="1:2" x14ac:dyDescent="0.2">
      <c r="A763" s="16">
        <v>1000500</v>
      </c>
      <c r="B763" s="2">
        <v>79</v>
      </c>
    </row>
    <row r="764" spans="1:2" x14ac:dyDescent="0.2">
      <c r="A764" s="16">
        <v>1000500</v>
      </c>
      <c r="B764" s="2">
        <v>10</v>
      </c>
    </row>
    <row r="765" spans="1:2" x14ac:dyDescent="0.2">
      <c r="A765" s="16">
        <v>1000500</v>
      </c>
      <c r="B765" s="2">
        <v>0</v>
      </c>
    </row>
    <row r="766" spans="1:2" x14ac:dyDescent="0.2">
      <c r="A766" s="16">
        <v>1000500</v>
      </c>
      <c r="B766" s="2">
        <v>74</v>
      </c>
    </row>
    <row r="767" spans="1:2" x14ac:dyDescent="0.2">
      <c r="A767" s="16">
        <v>1000500</v>
      </c>
      <c r="B767" s="2">
        <v>64</v>
      </c>
    </row>
    <row r="768" spans="1:2" x14ac:dyDescent="0.2">
      <c r="A768" s="16">
        <v>1000500</v>
      </c>
      <c r="B768" s="2">
        <v>69</v>
      </c>
    </row>
    <row r="769" spans="1:2" x14ac:dyDescent="0.2">
      <c r="A769" s="16">
        <v>1000500</v>
      </c>
      <c r="B769" s="2">
        <v>100</v>
      </c>
    </row>
    <row r="770" spans="1:2" x14ac:dyDescent="0.2">
      <c r="A770" s="16">
        <v>1000500</v>
      </c>
      <c r="B770" s="2">
        <v>100</v>
      </c>
    </row>
    <row r="771" spans="1:2" x14ac:dyDescent="0.2">
      <c r="A771" s="16">
        <v>1000500</v>
      </c>
      <c r="B771" s="2">
        <v>64</v>
      </c>
    </row>
    <row r="772" spans="1:2" x14ac:dyDescent="0.2">
      <c r="A772" s="16">
        <v>1000500</v>
      </c>
      <c r="B772" s="2">
        <v>74</v>
      </c>
    </row>
    <row r="773" spans="1:2" x14ac:dyDescent="0.2">
      <c r="A773" s="16">
        <v>1000500</v>
      </c>
      <c r="B773" s="2">
        <v>0</v>
      </c>
    </row>
    <row r="774" spans="1:2" x14ac:dyDescent="0.2">
      <c r="A774" s="16">
        <v>1000500</v>
      </c>
      <c r="B774" s="2">
        <v>0</v>
      </c>
    </row>
    <row r="775" spans="1:2" x14ac:dyDescent="0.2">
      <c r="A775" s="16">
        <v>1000500</v>
      </c>
      <c r="B775" s="2">
        <v>49</v>
      </c>
    </row>
    <row r="776" spans="1:2" x14ac:dyDescent="0.2">
      <c r="A776" s="16">
        <v>1000500</v>
      </c>
      <c r="B776" s="2">
        <v>100</v>
      </c>
    </row>
    <row r="777" spans="1:2" x14ac:dyDescent="0.2">
      <c r="A777" s="16">
        <v>1000500</v>
      </c>
      <c r="B777" s="2">
        <v>45</v>
      </c>
    </row>
    <row r="778" spans="1:2" x14ac:dyDescent="0.2">
      <c r="A778" s="16">
        <v>1000500</v>
      </c>
      <c r="B778" s="2">
        <v>81</v>
      </c>
    </row>
    <row r="779" spans="1:2" x14ac:dyDescent="0.2">
      <c r="A779" s="16">
        <v>1000500</v>
      </c>
      <c r="B779" s="2">
        <v>0</v>
      </c>
    </row>
    <row r="780" spans="1:2" x14ac:dyDescent="0.2">
      <c r="A780" s="16">
        <v>1000500</v>
      </c>
      <c r="B780" s="2">
        <v>100</v>
      </c>
    </row>
    <row r="781" spans="1:2" x14ac:dyDescent="0.2">
      <c r="A781" s="16">
        <v>1000500</v>
      </c>
      <c r="B781" s="2">
        <v>0</v>
      </c>
    </row>
    <row r="782" spans="1:2" x14ac:dyDescent="0.2">
      <c r="A782" s="16">
        <v>1000500</v>
      </c>
      <c r="B782" s="2">
        <v>10</v>
      </c>
    </row>
    <row r="783" spans="1:2" x14ac:dyDescent="0.2">
      <c r="A783" s="16">
        <v>1000500</v>
      </c>
      <c r="B783" s="2">
        <v>100</v>
      </c>
    </row>
    <row r="784" spans="1:2" x14ac:dyDescent="0.2">
      <c r="A784" s="16">
        <v>1000500</v>
      </c>
      <c r="B784" s="2">
        <v>50</v>
      </c>
    </row>
    <row r="785" spans="1:2" x14ac:dyDescent="0.2">
      <c r="A785" s="16">
        <v>1000500</v>
      </c>
      <c r="B785" s="2">
        <v>0</v>
      </c>
    </row>
    <row r="786" spans="1:2" x14ac:dyDescent="0.2">
      <c r="A786" s="16">
        <v>1000500</v>
      </c>
      <c r="B786" s="2">
        <v>100</v>
      </c>
    </row>
    <row r="787" spans="1:2" x14ac:dyDescent="0.2">
      <c r="A787" s="16">
        <v>1000500</v>
      </c>
      <c r="B787" s="2">
        <v>0</v>
      </c>
    </row>
    <row r="788" spans="1:2" x14ac:dyDescent="0.2">
      <c r="A788" s="16">
        <v>1000500</v>
      </c>
      <c r="B788" s="2">
        <v>11</v>
      </c>
    </row>
    <row r="789" spans="1:2" x14ac:dyDescent="0.2">
      <c r="A789" s="16">
        <v>1000500</v>
      </c>
      <c r="B789" s="2">
        <v>10</v>
      </c>
    </row>
    <row r="790" spans="1:2" x14ac:dyDescent="0.2">
      <c r="A790" s="16">
        <v>1000500</v>
      </c>
      <c r="B790" s="2">
        <v>95</v>
      </c>
    </row>
    <row r="791" spans="1:2" x14ac:dyDescent="0.2">
      <c r="A791" s="16">
        <v>1000500</v>
      </c>
      <c r="B791" s="2">
        <v>84</v>
      </c>
    </row>
    <row r="792" spans="1:2" x14ac:dyDescent="0.2">
      <c r="A792" s="16">
        <v>1000500</v>
      </c>
      <c r="B792" s="2">
        <v>10</v>
      </c>
    </row>
    <row r="793" spans="1:2" x14ac:dyDescent="0.2">
      <c r="A793" s="16">
        <v>1000500</v>
      </c>
      <c r="B793" s="2">
        <v>11</v>
      </c>
    </row>
    <row r="794" spans="1:2" x14ac:dyDescent="0.2">
      <c r="A794" s="16">
        <v>1000500</v>
      </c>
      <c r="B794" s="2">
        <v>100</v>
      </c>
    </row>
    <row r="795" spans="1:2" x14ac:dyDescent="0.2">
      <c r="A795" s="16">
        <v>1000500</v>
      </c>
      <c r="B795" s="2">
        <v>70</v>
      </c>
    </row>
    <row r="796" spans="1:2" x14ac:dyDescent="0.2">
      <c r="A796" s="16">
        <v>1000500</v>
      </c>
      <c r="B796" s="2">
        <v>0</v>
      </c>
    </row>
    <row r="797" spans="1:2" x14ac:dyDescent="0.2">
      <c r="A797" s="16">
        <v>1000500</v>
      </c>
      <c r="B797" s="2">
        <v>93</v>
      </c>
    </row>
    <row r="798" spans="1:2" x14ac:dyDescent="0.2">
      <c r="A798" s="16">
        <v>1000500</v>
      </c>
      <c r="B798" s="2">
        <v>100</v>
      </c>
    </row>
    <row r="799" spans="1:2" x14ac:dyDescent="0.2">
      <c r="A799" s="16">
        <v>1000500</v>
      </c>
      <c r="B799" s="2">
        <v>95</v>
      </c>
    </row>
    <row r="800" spans="1:2" x14ac:dyDescent="0.2">
      <c r="A800" s="16">
        <v>1000500</v>
      </c>
      <c r="B800" s="2">
        <v>29</v>
      </c>
    </row>
    <row r="801" spans="1:2" x14ac:dyDescent="0.2">
      <c r="A801" s="16">
        <v>1000500</v>
      </c>
      <c r="B801" s="2">
        <v>0</v>
      </c>
    </row>
    <row r="802" spans="1:2" x14ac:dyDescent="0.2">
      <c r="A802" s="16">
        <v>1000500</v>
      </c>
      <c r="B802" s="2">
        <v>19</v>
      </c>
    </row>
    <row r="803" spans="1:2" x14ac:dyDescent="0.2">
      <c r="A803" s="16">
        <v>1000500</v>
      </c>
      <c r="B803" s="2">
        <v>81</v>
      </c>
    </row>
    <row r="804" spans="1:2" x14ac:dyDescent="0.2">
      <c r="A804" s="16">
        <v>1000500</v>
      </c>
      <c r="B804" s="2">
        <v>0</v>
      </c>
    </row>
    <row r="805" spans="1:2" x14ac:dyDescent="0.2">
      <c r="A805" s="16">
        <v>1000500</v>
      </c>
      <c r="B805" s="2">
        <v>30</v>
      </c>
    </row>
    <row r="806" spans="1:2" x14ac:dyDescent="0.2">
      <c r="A806" s="16">
        <v>1000500</v>
      </c>
      <c r="B806" s="2">
        <v>100</v>
      </c>
    </row>
    <row r="807" spans="1:2" x14ac:dyDescent="0.2">
      <c r="A807" s="16">
        <v>1000500</v>
      </c>
      <c r="B807" s="2">
        <v>100</v>
      </c>
    </row>
    <row r="808" spans="1:2" x14ac:dyDescent="0.2">
      <c r="A808" s="16">
        <v>1000500</v>
      </c>
      <c r="B808" s="2">
        <v>97</v>
      </c>
    </row>
    <row r="809" spans="1:2" x14ac:dyDescent="0.2">
      <c r="A809" s="16">
        <v>1000500</v>
      </c>
      <c r="B809" s="2">
        <v>0</v>
      </c>
    </row>
    <row r="810" spans="1:2" x14ac:dyDescent="0.2">
      <c r="A810" s="16">
        <v>1000500</v>
      </c>
      <c r="B810" s="2">
        <v>95</v>
      </c>
    </row>
    <row r="811" spans="1:2" x14ac:dyDescent="0.2">
      <c r="A811" s="16">
        <v>1000500</v>
      </c>
      <c r="B811" s="2">
        <v>75</v>
      </c>
    </row>
    <row r="812" spans="1:2" x14ac:dyDescent="0.2">
      <c r="A812" s="16">
        <v>1000500</v>
      </c>
      <c r="B812" s="2">
        <v>100</v>
      </c>
    </row>
    <row r="813" spans="1:2" x14ac:dyDescent="0.2">
      <c r="A813" s="16">
        <v>1000500</v>
      </c>
      <c r="B813" s="2">
        <v>14</v>
      </c>
    </row>
    <row r="814" spans="1:2" x14ac:dyDescent="0.2">
      <c r="A814" s="16">
        <v>1000500</v>
      </c>
      <c r="B814" s="2">
        <v>0</v>
      </c>
    </row>
    <row r="815" spans="1:2" x14ac:dyDescent="0.2">
      <c r="A815" s="16">
        <v>1000500</v>
      </c>
      <c r="B815" s="2">
        <v>24</v>
      </c>
    </row>
    <row r="816" spans="1:2" x14ac:dyDescent="0.2">
      <c r="A816" s="16">
        <v>1000500</v>
      </c>
      <c r="B816" s="2">
        <v>100</v>
      </c>
    </row>
    <row r="817" spans="1:2" x14ac:dyDescent="0.2">
      <c r="A817" s="16">
        <v>1000500</v>
      </c>
      <c r="B817" s="2">
        <v>92</v>
      </c>
    </row>
    <row r="818" spans="1:2" x14ac:dyDescent="0.2">
      <c r="A818" s="16">
        <v>1000500</v>
      </c>
      <c r="B818" s="2">
        <v>100</v>
      </c>
    </row>
    <row r="819" spans="1:2" x14ac:dyDescent="0.2">
      <c r="A819" s="16">
        <v>1000500</v>
      </c>
      <c r="B819" s="2">
        <v>100</v>
      </c>
    </row>
    <row r="820" spans="1:2" x14ac:dyDescent="0.2">
      <c r="A820" s="16">
        <v>1000500</v>
      </c>
      <c r="B820" s="2">
        <v>1</v>
      </c>
    </row>
    <row r="821" spans="1:2" x14ac:dyDescent="0.2">
      <c r="A821" s="16">
        <v>1000500</v>
      </c>
      <c r="B821" s="2">
        <v>94</v>
      </c>
    </row>
    <row r="822" spans="1:2" x14ac:dyDescent="0.2">
      <c r="A822" s="16">
        <v>1000500</v>
      </c>
      <c r="B822" s="2">
        <v>18</v>
      </c>
    </row>
    <row r="823" spans="1:2" x14ac:dyDescent="0.2">
      <c r="A823" s="16">
        <v>1000500</v>
      </c>
      <c r="B823" s="2">
        <v>0</v>
      </c>
    </row>
    <row r="824" spans="1:2" x14ac:dyDescent="0.2">
      <c r="A824" s="16">
        <v>1000500</v>
      </c>
      <c r="B824" s="2">
        <v>0</v>
      </c>
    </row>
    <row r="825" spans="1:2" x14ac:dyDescent="0.2">
      <c r="A825" s="16">
        <v>1000500</v>
      </c>
      <c r="B825" s="2">
        <v>46</v>
      </c>
    </row>
    <row r="826" spans="1:2" x14ac:dyDescent="0.2">
      <c r="A826" s="16">
        <v>1000500</v>
      </c>
      <c r="B826" s="2">
        <v>100</v>
      </c>
    </row>
    <row r="827" spans="1:2" x14ac:dyDescent="0.2">
      <c r="A827" s="16">
        <v>1000500</v>
      </c>
      <c r="B827" s="2">
        <v>100</v>
      </c>
    </row>
    <row r="828" spans="1:2" x14ac:dyDescent="0.2">
      <c r="A828" s="16">
        <v>1000500</v>
      </c>
      <c r="B828" s="2">
        <v>93</v>
      </c>
    </row>
    <row r="829" spans="1:2" x14ac:dyDescent="0.2">
      <c r="A829" s="16">
        <v>1000500</v>
      </c>
      <c r="B829" s="2">
        <v>100</v>
      </c>
    </row>
    <row r="830" spans="1:2" x14ac:dyDescent="0.2">
      <c r="A830" s="16">
        <v>1000500</v>
      </c>
      <c r="B830" s="2">
        <v>100</v>
      </c>
    </row>
    <row r="831" spans="1:2" x14ac:dyDescent="0.2">
      <c r="A831" s="16">
        <v>1000500</v>
      </c>
      <c r="B831" s="2">
        <v>100</v>
      </c>
    </row>
    <row r="832" spans="1:2" x14ac:dyDescent="0.2">
      <c r="A832" s="16">
        <v>1000500</v>
      </c>
      <c r="B832" s="2">
        <v>100</v>
      </c>
    </row>
    <row r="833" spans="1:2" x14ac:dyDescent="0.2">
      <c r="A833" s="16">
        <v>1000500</v>
      </c>
      <c r="B833" s="2">
        <v>86</v>
      </c>
    </row>
    <row r="834" spans="1:2" x14ac:dyDescent="0.2">
      <c r="A834" s="16">
        <v>1000500</v>
      </c>
      <c r="B834" s="2">
        <v>88</v>
      </c>
    </row>
    <row r="835" spans="1:2" x14ac:dyDescent="0.2">
      <c r="A835" s="16">
        <v>1000500</v>
      </c>
      <c r="B835" s="2">
        <v>90</v>
      </c>
    </row>
    <row r="836" spans="1:2" x14ac:dyDescent="0.2">
      <c r="A836" s="16">
        <v>1000500</v>
      </c>
      <c r="B836" s="2">
        <v>49</v>
      </c>
    </row>
    <row r="837" spans="1:2" x14ac:dyDescent="0.2">
      <c r="A837" s="16">
        <v>1000500</v>
      </c>
      <c r="B837" s="2">
        <v>100</v>
      </c>
    </row>
    <row r="838" spans="1:2" x14ac:dyDescent="0.2">
      <c r="A838" s="16">
        <v>1000500</v>
      </c>
      <c r="B838" s="2">
        <v>49</v>
      </c>
    </row>
    <row r="839" spans="1:2" x14ac:dyDescent="0.2">
      <c r="A839" s="16">
        <v>1000500</v>
      </c>
      <c r="B839" s="2">
        <v>19</v>
      </c>
    </row>
    <row r="840" spans="1:2" x14ac:dyDescent="0.2">
      <c r="A840" s="16">
        <v>1000500</v>
      </c>
      <c r="B840" s="2">
        <v>1</v>
      </c>
    </row>
    <row r="841" spans="1:2" x14ac:dyDescent="0.2">
      <c r="A841" s="16">
        <v>1000500</v>
      </c>
      <c r="B841" s="2">
        <v>0</v>
      </c>
    </row>
    <row r="842" spans="1:2" x14ac:dyDescent="0.2">
      <c r="A842" s="16">
        <v>1000500</v>
      </c>
      <c r="B842" s="2">
        <v>19</v>
      </c>
    </row>
    <row r="843" spans="1:2" x14ac:dyDescent="0.2">
      <c r="A843" s="16">
        <v>1000500</v>
      </c>
      <c r="B843" s="2">
        <v>70</v>
      </c>
    </row>
    <row r="844" spans="1:2" x14ac:dyDescent="0.2">
      <c r="A844" s="16">
        <v>1000500</v>
      </c>
      <c r="B844" s="2">
        <v>7</v>
      </c>
    </row>
    <row r="845" spans="1:2" x14ac:dyDescent="0.2">
      <c r="A845" s="16">
        <v>1000500</v>
      </c>
      <c r="B845" s="2">
        <v>93</v>
      </c>
    </row>
    <row r="846" spans="1:2" x14ac:dyDescent="0.2">
      <c r="A846" s="16">
        <v>1000500</v>
      </c>
      <c r="B846" s="2">
        <v>49</v>
      </c>
    </row>
    <row r="847" spans="1:2" x14ac:dyDescent="0.2">
      <c r="A847" s="16">
        <v>1000500</v>
      </c>
      <c r="B847" s="2">
        <v>8</v>
      </c>
    </row>
    <row r="848" spans="1:2" x14ac:dyDescent="0.2">
      <c r="A848" s="16">
        <v>1000500</v>
      </c>
      <c r="B848" s="2">
        <v>83</v>
      </c>
    </row>
    <row r="849" spans="1:2" x14ac:dyDescent="0.2">
      <c r="A849" s="16">
        <v>1000500</v>
      </c>
      <c r="B849" s="2">
        <v>100</v>
      </c>
    </row>
    <row r="850" spans="1:2" x14ac:dyDescent="0.2">
      <c r="A850" s="16">
        <v>1000500</v>
      </c>
      <c r="B850" s="2">
        <v>100</v>
      </c>
    </row>
    <row r="851" spans="1:2" x14ac:dyDescent="0.2">
      <c r="A851" s="16">
        <v>1000500</v>
      </c>
      <c r="B851" s="2">
        <v>76</v>
      </c>
    </row>
    <row r="852" spans="1:2" x14ac:dyDescent="0.2">
      <c r="A852" s="16">
        <v>1000500</v>
      </c>
      <c r="B852" s="2">
        <v>92</v>
      </c>
    </row>
    <row r="853" spans="1:2" x14ac:dyDescent="0.2">
      <c r="A853" s="16">
        <v>1000500</v>
      </c>
      <c r="B853" s="2">
        <v>0</v>
      </c>
    </row>
    <row r="854" spans="1:2" x14ac:dyDescent="0.2">
      <c r="A854" s="16">
        <v>1000500</v>
      </c>
      <c r="B854" s="2">
        <v>66</v>
      </c>
    </row>
    <row r="855" spans="1:2" x14ac:dyDescent="0.2">
      <c r="A855" s="16">
        <v>1000500</v>
      </c>
      <c r="B855" s="2">
        <v>73</v>
      </c>
    </row>
    <row r="856" spans="1:2" x14ac:dyDescent="0.2">
      <c r="A856" s="16">
        <v>1000500</v>
      </c>
      <c r="B856" s="2">
        <v>6</v>
      </c>
    </row>
    <row r="857" spans="1:2" x14ac:dyDescent="0.2">
      <c r="A857" s="16">
        <v>1000500</v>
      </c>
      <c r="B857" s="2">
        <v>82</v>
      </c>
    </row>
    <row r="858" spans="1:2" x14ac:dyDescent="0.2">
      <c r="A858" s="16">
        <v>1000500</v>
      </c>
      <c r="B858" s="2">
        <v>26</v>
      </c>
    </row>
    <row r="859" spans="1:2" x14ac:dyDescent="0.2">
      <c r="A859" s="16">
        <v>1000500</v>
      </c>
      <c r="B859" s="2">
        <v>0</v>
      </c>
    </row>
    <row r="860" spans="1:2" x14ac:dyDescent="0.2">
      <c r="A860" s="16">
        <v>1000500</v>
      </c>
      <c r="B860" s="2">
        <v>93</v>
      </c>
    </row>
    <row r="861" spans="1:2" x14ac:dyDescent="0.2">
      <c r="A861" s="16">
        <v>1000500</v>
      </c>
      <c r="B861" s="2">
        <v>65</v>
      </c>
    </row>
    <row r="862" spans="1:2" x14ac:dyDescent="0.2">
      <c r="A862" s="16">
        <v>1000500</v>
      </c>
      <c r="B862" s="2">
        <v>92</v>
      </c>
    </row>
    <row r="863" spans="1:2" x14ac:dyDescent="0.2">
      <c r="A863" s="16">
        <v>1000500</v>
      </c>
      <c r="B863" s="2">
        <v>82</v>
      </c>
    </row>
    <row r="864" spans="1:2" x14ac:dyDescent="0.2">
      <c r="A864" s="16">
        <v>1000500</v>
      </c>
      <c r="B864" s="2">
        <v>95</v>
      </c>
    </row>
    <row r="865" spans="1:2" x14ac:dyDescent="0.2">
      <c r="A865" s="16">
        <v>1000500</v>
      </c>
      <c r="B865" s="2">
        <v>100</v>
      </c>
    </row>
    <row r="866" spans="1:2" x14ac:dyDescent="0.2">
      <c r="A866" s="16">
        <v>1000500</v>
      </c>
      <c r="B866" s="2">
        <v>0</v>
      </c>
    </row>
    <row r="867" spans="1:2" x14ac:dyDescent="0.2">
      <c r="A867" s="16">
        <v>1000500</v>
      </c>
      <c r="B867" s="2">
        <v>6</v>
      </c>
    </row>
    <row r="868" spans="1:2" x14ac:dyDescent="0.2">
      <c r="A868" s="16">
        <v>1000500</v>
      </c>
      <c r="B868" s="2">
        <v>0</v>
      </c>
    </row>
    <row r="869" spans="1:2" x14ac:dyDescent="0.2">
      <c r="A869" s="16">
        <v>1000500</v>
      </c>
      <c r="B869" s="2">
        <v>0</v>
      </c>
    </row>
    <row r="870" spans="1:2" x14ac:dyDescent="0.2">
      <c r="A870" s="16">
        <v>1000500</v>
      </c>
      <c r="B870" s="2">
        <v>95</v>
      </c>
    </row>
    <row r="871" spans="1:2" x14ac:dyDescent="0.2">
      <c r="A871" s="16">
        <v>1000500</v>
      </c>
      <c r="B871" s="2">
        <v>6</v>
      </c>
    </row>
    <row r="872" spans="1:2" x14ac:dyDescent="0.2">
      <c r="A872" s="16">
        <v>1000500</v>
      </c>
      <c r="B872" s="2">
        <v>0</v>
      </c>
    </row>
    <row r="873" spans="1:2" x14ac:dyDescent="0.2">
      <c r="A873" s="16">
        <v>1000500</v>
      </c>
      <c r="B873" s="2">
        <v>45</v>
      </c>
    </row>
    <row r="874" spans="1:2" x14ac:dyDescent="0.2">
      <c r="A874" s="16">
        <v>1000500</v>
      </c>
      <c r="B874" s="2">
        <v>80</v>
      </c>
    </row>
    <row r="875" spans="1:2" x14ac:dyDescent="0.2">
      <c r="A875" s="16">
        <v>1000550</v>
      </c>
      <c r="B875" s="2">
        <v>32</v>
      </c>
    </row>
    <row r="876" spans="1:2" x14ac:dyDescent="0.2">
      <c r="A876" s="16">
        <v>1000550</v>
      </c>
      <c r="B876" s="2">
        <v>32</v>
      </c>
    </row>
    <row r="877" spans="1:2" x14ac:dyDescent="0.2">
      <c r="A877" s="16">
        <v>1000550</v>
      </c>
      <c r="B877" s="2">
        <v>48</v>
      </c>
    </row>
    <row r="878" spans="1:2" x14ac:dyDescent="0.2">
      <c r="A878" s="16">
        <v>1000550</v>
      </c>
      <c r="B878" s="2">
        <v>81</v>
      </c>
    </row>
    <row r="879" spans="1:2" x14ac:dyDescent="0.2">
      <c r="A879" s="16">
        <v>1000550</v>
      </c>
      <c r="B879" s="2">
        <v>70</v>
      </c>
    </row>
    <row r="880" spans="1:2" x14ac:dyDescent="0.2">
      <c r="A880" s="16">
        <v>1000550</v>
      </c>
      <c r="B880" s="2">
        <v>70</v>
      </c>
    </row>
    <row r="881" spans="1:2" x14ac:dyDescent="0.2">
      <c r="A881" s="16">
        <v>1000550</v>
      </c>
      <c r="B881" s="2">
        <v>69</v>
      </c>
    </row>
    <row r="882" spans="1:2" x14ac:dyDescent="0.2">
      <c r="A882" s="16">
        <v>1000550</v>
      </c>
      <c r="B882" s="2">
        <v>74</v>
      </c>
    </row>
    <row r="883" spans="1:2" x14ac:dyDescent="0.2">
      <c r="A883" s="16">
        <v>1000550</v>
      </c>
      <c r="B883" s="2">
        <v>63</v>
      </c>
    </row>
    <row r="884" spans="1:2" x14ac:dyDescent="0.2">
      <c r="A884" s="16">
        <v>1000560</v>
      </c>
      <c r="B884" s="2">
        <v>100</v>
      </c>
    </row>
    <row r="885" spans="1:2" x14ac:dyDescent="0.2">
      <c r="A885" s="16">
        <v>1000560</v>
      </c>
      <c r="B885" s="2">
        <v>0</v>
      </c>
    </row>
    <row r="886" spans="1:2" x14ac:dyDescent="0.2">
      <c r="A886" s="16">
        <v>1000560</v>
      </c>
      <c r="B886" s="2">
        <v>100</v>
      </c>
    </row>
    <row r="887" spans="1:2" x14ac:dyDescent="0.2">
      <c r="A887" s="16">
        <v>1000560</v>
      </c>
      <c r="B887" s="2">
        <v>29</v>
      </c>
    </row>
    <row r="888" spans="1:2" x14ac:dyDescent="0.2">
      <c r="A888" s="16">
        <v>1000560</v>
      </c>
      <c r="B888" s="2">
        <v>100</v>
      </c>
    </row>
    <row r="889" spans="1:2" x14ac:dyDescent="0.2">
      <c r="A889" s="16">
        <v>1000560</v>
      </c>
      <c r="B889" s="2">
        <v>39</v>
      </c>
    </row>
    <row r="890" spans="1:2" x14ac:dyDescent="0.2">
      <c r="A890" s="16">
        <v>1000560</v>
      </c>
      <c r="B890" s="2">
        <v>31</v>
      </c>
    </row>
    <row r="891" spans="1:2" x14ac:dyDescent="0.2">
      <c r="A891" s="16">
        <v>1000560</v>
      </c>
      <c r="B891" s="2">
        <v>53</v>
      </c>
    </row>
    <row r="892" spans="1:2" x14ac:dyDescent="0.2">
      <c r="A892" s="16">
        <v>1000560</v>
      </c>
      <c r="B892" s="2">
        <v>68</v>
      </c>
    </row>
    <row r="893" spans="1:2" x14ac:dyDescent="0.2">
      <c r="A893" s="16">
        <v>1000560</v>
      </c>
      <c r="B893" s="2">
        <v>8</v>
      </c>
    </row>
    <row r="894" spans="1:2" x14ac:dyDescent="0.2">
      <c r="A894" s="16">
        <v>1000560</v>
      </c>
      <c r="B894" s="2">
        <v>0</v>
      </c>
    </row>
    <row r="895" spans="1:2" x14ac:dyDescent="0.2">
      <c r="A895" s="16">
        <v>1000560</v>
      </c>
      <c r="B895" s="2">
        <v>100</v>
      </c>
    </row>
    <row r="896" spans="1:2" x14ac:dyDescent="0.2">
      <c r="A896" s="16">
        <v>1000560</v>
      </c>
      <c r="B896" s="2">
        <v>4</v>
      </c>
    </row>
    <row r="897" spans="1:2" x14ac:dyDescent="0.2">
      <c r="A897" s="16">
        <v>1000560</v>
      </c>
      <c r="B897" s="2">
        <v>66</v>
      </c>
    </row>
    <row r="898" spans="1:2" x14ac:dyDescent="0.2">
      <c r="A898" s="16">
        <v>1000560</v>
      </c>
      <c r="B898" s="2">
        <v>100</v>
      </c>
    </row>
    <row r="899" spans="1:2" x14ac:dyDescent="0.2">
      <c r="A899" s="16">
        <v>1000560</v>
      </c>
      <c r="B899" s="2">
        <v>30</v>
      </c>
    </row>
    <row r="900" spans="1:2" x14ac:dyDescent="0.2">
      <c r="A900" s="16">
        <v>1000560</v>
      </c>
      <c r="B900" s="2">
        <v>70</v>
      </c>
    </row>
    <row r="901" spans="1:2" x14ac:dyDescent="0.2">
      <c r="A901" s="16">
        <v>1000560</v>
      </c>
      <c r="B901" s="2">
        <v>68</v>
      </c>
    </row>
    <row r="902" spans="1:2" x14ac:dyDescent="0.2">
      <c r="A902" s="16">
        <v>1000560</v>
      </c>
      <c r="B902" s="2">
        <v>63</v>
      </c>
    </row>
    <row r="903" spans="1:2" x14ac:dyDescent="0.2">
      <c r="A903" s="16">
        <v>1000560</v>
      </c>
      <c r="B903" s="2">
        <v>75</v>
      </c>
    </row>
    <row r="904" spans="1:2" x14ac:dyDescent="0.2">
      <c r="A904" s="16">
        <v>1000560</v>
      </c>
      <c r="B904" s="2">
        <v>0</v>
      </c>
    </row>
    <row r="905" spans="1:2" x14ac:dyDescent="0.2">
      <c r="A905" s="16">
        <v>1000560</v>
      </c>
      <c r="B905" s="2">
        <v>100</v>
      </c>
    </row>
    <row r="906" spans="1:2" x14ac:dyDescent="0.2">
      <c r="A906" s="16">
        <v>1000560</v>
      </c>
      <c r="B906" s="2">
        <v>70</v>
      </c>
    </row>
    <row r="907" spans="1:2" x14ac:dyDescent="0.2">
      <c r="A907" s="16">
        <v>1000560</v>
      </c>
      <c r="B907" s="2">
        <v>79</v>
      </c>
    </row>
    <row r="908" spans="1:2" x14ac:dyDescent="0.2">
      <c r="A908" s="16">
        <v>1000560</v>
      </c>
      <c r="B908" s="2">
        <v>27</v>
      </c>
    </row>
    <row r="909" spans="1:2" x14ac:dyDescent="0.2">
      <c r="A909" s="16">
        <v>1000560</v>
      </c>
      <c r="B909" s="2">
        <v>100</v>
      </c>
    </row>
    <row r="910" spans="1:2" x14ac:dyDescent="0.2">
      <c r="A910" s="16">
        <v>1000560</v>
      </c>
      <c r="B910" s="2">
        <v>68</v>
      </c>
    </row>
    <row r="911" spans="1:2" x14ac:dyDescent="0.2">
      <c r="A911" s="16">
        <v>1000560</v>
      </c>
      <c r="B911" s="2">
        <v>100</v>
      </c>
    </row>
    <row r="912" spans="1:2" x14ac:dyDescent="0.2">
      <c r="A912" s="16">
        <v>1000560</v>
      </c>
      <c r="B912" s="2">
        <v>63</v>
      </c>
    </row>
    <row r="913" spans="1:2" x14ac:dyDescent="0.2">
      <c r="A913" s="16">
        <v>1000560</v>
      </c>
      <c r="B913" s="2">
        <v>0</v>
      </c>
    </row>
    <row r="914" spans="1:2" x14ac:dyDescent="0.2">
      <c r="A914" s="16">
        <v>1000560</v>
      </c>
      <c r="B914" s="2">
        <v>68</v>
      </c>
    </row>
    <row r="915" spans="1:2" x14ac:dyDescent="0.2">
      <c r="A915" s="16">
        <v>1000560</v>
      </c>
      <c r="B915" s="2">
        <v>50</v>
      </c>
    </row>
    <row r="916" spans="1:2" x14ac:dyDescent="0.2">
      <c r="A916" s="16">
        <v>1000560</v>
      </c>
      <c r="B916" s="2">
        <v>30</v>
      </c>
    </row>
    <row r="917" spans="1:2" x14ac:dyDescent="0.2">
      <c r="A917" s="16">
        <v>1000560</v>
      </c>
      <c r="B917" s="2">
        <v>100</v>
      </c>
    </row>
    <row r="918" spans="1:2" x14ac:dyDescent="0.2">
      <c r="A918" s="16">
        <v>1000560</v>
      </c>
      <c r="B918" s="2">
        <v>80</v>
      </c>
    </row>
    <row r="919" spans="1:2" x14ac:dyDescent="0.2">
      <c r="A919" s="16">
        <v>1000560</v>
      </c>
      <c r="B919" s="2">
        <v>63</v>
      </c>
    </row>
    <row r="920" spans="1:2" x14ac:dyDescent="0.2">
      <c r="A920" s="16">
        <v>1000560</v>
      </c>
      <c r="B920" s="2">
        <v>35</v>
      </c>
    </row>
    <row r="921" spans="1:2" x14ac:dyDescent="0.2">
      <c r="A921" s="16">
        <v>1000560</v>
      </c>
      <c r="B921" s="2">
        <v>66</v>
      </c>
    </row>
    <row r="922" spans="1:2" x14ac:dyDescent="0.2">
      <c r="A922" s="16">
        <v>1000560</v>
      </c>
      <c r="B922" s="2">
        <v>81</v>
      </c>
    </row>
    <row r="923" spans="1:2" x14ac:dyDescent="0.2">
      <c r="A923" s="16">
        <v>1000560</v>
      </c>
      <c r="B923" s="2">
        <v>43</v>
      </c>
    </row>
    <row r="924" spans="1:2" x14ac:dyDescent="0.2">
      <c r="A924" s="16">
        <v>1000560</v>
      </c>
      <c r="B924" s="2">
        <v>65</v>
      </c>
    </row>
    <row r="925" spans="1:2" x14ac:dyDescent="0.2">
      <c r="A925" s="16">
        <v>1000560</v>
      </c>
      <c r="B925" s="2">
        <v>36</v>
      </c>
    </row>
    <row r="926" spans="1:2" x14ac:dyDescent="0.2">
      <c r="A926" s="16">
        <v>1000560</v>
      </c>
      <c r="B926" s="2">
        <v>39</v>
      </c>
    </row>
    <row r="927" spans="1:2" x14ac:dyDescent="0.2">
      <c r="A927" s="16">
        <v>1000560</v>
      </c>
      <c r="B927" s="2">
        <v>69</v>
      </c>
    </row>
    <row r="928" spans="1:2" x14ac:dyDescent="0.2">
      <c r="A928" s="16">
        <v>1000560</v>
      </c>
      <c r="B928" s="2">
        <v>0</v>
      </c>
    </row>
    <row r="929" spans="1:2" x14ac:dyDescent="0.2">
      <c r="A929" s="16">
        <v>1000560</v>
      </c>
      <c r="B929" s="2">
        <v>35</v>
      </c>
    </row>
    <row r="930" spans="1:2" x14ac:dyDescent="0.2">
      <c r="A930" s="16">
        <v>1000560</v>
      </c>
      <c r="B930" s="2">
        <v>100</v>
      </c>
    </row>
    <row r="931" spans="1:2" x14ac:dyDescent="0.2">
      <c r="A931" s="16">
        <v>1000560</v>
      </c>
      <c r="B931" s="2">
        <v>24</v>
      </c>
    </row>
    <row r="932" spans="1:2" x14ac:dyDescent="0.2">
      <c r="A932" s="16">
        <v>1000560</v>
      </c>
      <c r="B932" s="2">
        <v>53</v>
      </c>
    </row>
    <row r="933" spans="1:2" x14ac:dyDescent="0.2">
      <c r="A933" s="16">
        <v>1000560</v>
      </c>
      <c r="B933" s="2">
        <v>75</v>
      </c>
    </row>
    <row r="934" spans="1:2" x14ac:dyDescent="0.2">
      <c r="A934" s="16">
        <v>1000560</v>
      </c>
      <c r="B934" s="2">
        <v>100</v>
      </c>
    </row>
    <row r="935" spans="1:2" x14ac:dyDescent="0.2">
      <c r="A935" s="16">
        <v>1000560</v>
      </c>
      <c r="B935" s="2">
        <v>0</v>
      </c>
    </row>
    <row r="936" spans="1:2" x14ac:dyDescent="0.2">
      <c r="A936" s="16">
        <v>1000560</v>
      </c>
      <c r="B936" s="2">
        <v>74</v>
      </c>
    </row>
    <row r="937" spans="1:2" x14ac:dyDescent="0.2">
      <c r="A937" s="16">
        <v>1000560</v>
      </c>
      <c r="B937" s="2">
        <v>70</v>
      </c>
    </row>
    <row r="938" spans="1:2" x14ac:dyDescent="0.2">
      <c r="A938" s="16">
        <v>1000560</v>
      </c>
      <c r="B938" s="2">
        <v>31</v>
      </c>
    </row>
    <row r="939" spans="1:2" x14ac:dyDescent="0.2">
      <c r="A939" s="16">
        <v>1000560</v>
      </c>
      <c r="B939" s="2">
        <v>85</v>
      </c>
    </row>
    <row r="940" spans="1:2" x14ac:dyDescent="0.2">
      <c r="A940" s="16">
        <v>1000560</v>
      </c>
      <c r="B940" s="2">
        <v>70</v>
      </c>
    </row>
    <row r="941" spans="1:2" x14ac:dyDescent="0.2">
      <c r="A941" s="16">
        <v>1000560</v>
      </c>
      <c r="B941" s="2">
        <v>63</v>
      </c>
    </row>
    <row r="942" spans="1:2" x14ac:dyDescent="0.2">
      <c r="A942" s="16">
        <v>1000560</v>
      </c>
      <c r="B942" s="2">
        <v>47</v>
      </c>
    </row>
    <row r="943" spans="1:2" x14ac:dyDescent="0.2">
      <c r="A943" s="16">
        <v>1000560</v>
      </c>
      <c r="B943" s="2">
        <v>43</v>
      </c>
    </row>
    <row r="944" spans="1:2" x14ac:dyDescent="0.2">
      <c r="A944" s="16">
        <v>1000560</v>
      </c>
      <c r="B944" s="2">
        <v>71</v>
      </c>
    </row>
    <row r="945" spans="1:2" x14ac:dyDescent="0.2">
      <c r="A945" s="16">
        <v>1000560</v>
      </c>
      <c r="B945" s="2">
        <v>0</v>
      </c>
    </row>
    <row r="946" spans="1:2" x14ac:dyDescent="0.2">
      <c r="A946" s="16">
        <v>1000560</v>
      </c>
      <c r="B946" s="2">
        <v>69</v>
      </c>
    </row>
    <row r="947" spans="1:2" x14ac:dyDescent="0.2">
      <c r="A947" s="16">
        <v>1000560</v>
      </c>
      <c r="B947" s="2">
        <v>66</v>
      </c>
    </row>
    <row r="948" spans="1:2" x14ac:dyDescent="0.2">
      <c r="A948" s="16">
        <v>1000560</v>
      </c>
      <c r="B948" s="2">
        <v>100</v>
      </c>
    </row>
    <row r="949" spans="1:2" x14ac:dyDescent="0.2">
      <c r="A949" s="16">
        <v>1000560</v>
      </c>
      <c r="B949" s="2">
        <v>75</v>
      </c>
    </row>
    <row r="950" spans="1:2" x14ac:dyDescent="0.2">
      <c r="A950" s="16">
        <v>1000560</v>
      </c>
      <c r="B950" s="2">
        <v>42</v>
      </c>
    </row>
    <row r="951" spans="1:2" x14ac:dyDescent="0.2">
      <c r="A951" s="16">
        <v>1000560</v>
      </c>
      <c r="B951" s="2">
        <v>100</v>
      </c>
    </row>
    <row r="952" spans="1:2" x14ac:dyDescent="0.2">
      <c r="A952" s="16">
        <v>1000560</v>
      </c>
      <c r="B952" s="2">
        <v>0</v>
      </c>
    </row>
    <row r="953" spans="1:2" x14ac:dyDescent="0.2">
      <c r="A953" s="16">
        <v>1000560</v>
      </c>
      <c r="B953" s="2">
        <v>75</v>
      </c>
    </row>
    <row r="954" spans="1:2" x14ac:dyDescent="0.2">
      <c r="A954" s="16">
        <v>1000560</v>
      </c>
      <c r="B954" s="2">
        <v>42</v>
      </c>
    </row>
    <row r="955" spans="1:2" x14ac:dyDescent="0.2">
      <c r="A955" s="16">
        <v>1000560</v>
      </c>
      <c r="B955" s="2">
        <v>43</v>
      </c>
    </row>
    <row r="956" spans="1:2" x14ac:dyDescent="0.2">
      <c r="A956" s="16">
        <v>1000570</v>
      </c>
      <c r="B956" s="2">
        <v>53</v>
      </c>
    </row>
    <row r="957" spans="1:2" x14ac:dyDescent="0.2">
      <c r="A957" s="16">
        <v>1000570</v>
      </c>
      <c r="B957" s="2">
        <v>0</v>
      </c>
    </row>
    <row r="958" spans="1:2" x14ac:dyDescent="0.2">
      <c r="A958" s="16">
        <v>1000570</v>
      </c>
      <c r="B958" s="2">
        <v>4</v>
      </c>
    </row>
    <row r="959" spans="1:2" x14ac:dyDescent="0.2">
      <c r="A959" s="16">
        <v>1000570</v>
      </c>
      <c r="B959" s="2">
        <v>0</v>
      </c>
    </row>
    <row r="960" spans="1:2" x14ac:dyDescent="0.2">
      <c r="A960" s="16">
        <v>1000570</v>
      </c>
      <c r="B960" s="2">
        <v>53</v>
      </c>
    </row>
    <row r="961" spans="1:2" x14ac:dyDescent="0.2">
      <c r="A961" s="16">
        <v>1000570</v>
      </c>
      <c r="B961" s="2">
        <v>53</v>
      </c>
    </row>
    <row r="962" spans="1:2" x14ac:dyDescent="0.2">
      <c r="A962" s="16">
        <v>1000590</v>
      </c>
      <c r="B962" s="2">
        <v>0</v>
      </c>
    </row>
    <row r="963" spans="1:2" x14ac:dyDescent="0.2">
      <c r="A963" s="16">
        <v>1000590</v>
      </c>
      <c r="B963" s="2">
        <v>58</v>
      </c>
    </row>
    <row r="964" spans="1:2" x14ac:dyDescent="0.2">
      <c r="A964" s="16">
        <v>1000590</v>
      </c>
      <c r="B964" s="2">
        <v>4</v>
      </c>
    </row>
    <row r="965" spans="1:2" x14ac:dyDescent="0.2">
      <c r="A965" s="16">
        <v>1000590</v>
      </c>
      <c r="B965" s="2">
        <v>77</v>
      </c>
    </row>
    <row r="966" spans="1:2" x14ac:dyDescent="0.2">
      <c r="A966" s="16">
        <v>1000590</v>
      </c>
      <c r="B966" s="2">
        <v>100</v>
      </c>
    </row>
    <row r="967" spans="1:2" x14ac:dyDescent="0.2">
      <c r="A967" s="16">
        <v>1000590</v>
      </c>
      <c r="B967" s="2">
        <v>89</v>
      </c>
    </row>
    <row r="968" spans="1:2" x14ac:dyDescent="0.2">
      <c r="A968" s="16">
        <v>1000590</v>
      </c>
      <c r="B968" s="2">
        <v>0</v>
      </c>
    </row>
    <row r="969" spans="1:2" x14ac:dyDescent="0.2">
      <c r="A969" s="16">
        <v>1000590</v>
      </c>
      <c r="B969" s="2">
        <v>91</v>
      </c>
    </row>
    <row r="970" spans="1:2" x14ac:dyDescent="0.2">
      <c r="A970" s="16">
        <v>1000590</v>
      </c>
      <c r="B970" s="2">
        <v>0</v>
      </c>
    </row>
    <row r="971" spans="1:2" x14ac:dyDescent="0.2">
      <c r="A971" s="16">
        <v>1000590</v>
      </c>
      <c r="B971" s="2">
        <v>40</v>
      </c>
    </row>
    <row r="972" spans="1:2" x14ac:dyDescent="0.2">
      <c r="A972" s="16">
        <v>1000590</v>
      </c>
      <c r="B972" s="2">
        <v>83</v>
      </c>
    </row>
    <row r="973" spans="1:2" x14ac:dyDescent="0.2">
      <c r="A973" s="16">
        <v>1000590</v>
      </c>
      <c r="B973" s="2">
        <v>28</v>
      </c>
    </row>
    <row r="974" spans="1:2" x14ac:dyDescent="0.2">
      <c r="A974" s="16">
        <v>1000590</v>
      </c>
      <c r="B974" s="2">
        <v>32</v>
      </c>
    </row>
    <row r="975" spans="1:2" x14ac:dyDescent="0.2">
      <c r="A975" s="16">
        <v>1000590</v>
      </c>
      <c r="B975" s="2">
        <v>68</v>
      </c>
    </row>
    <row r="976" spans="1:2" x14ac:dyDescent="0.2">
      <c r="A976" s="16">
        <v>1000590</v>
      </c>
      <c r="B976" s="2">
        <v>0</v>
      </c>
    </row>
    <row r="977" spans="1:2" x14ac:dyDescent="0.2">
      <c r="A977" s="16">
        <v>1000590</v>
      </c>
      <c r="B977" s="2">
        <v>92</v>
      </c>
    </row>
    <row r="978" spans="1:2" x14ac:dyDescent="0.2">
      <c r="A978" s="16">
        <v>1000590</v>
      </c>
      <c r="B978" s="2">
        <v>91</v>
      </c>
    </row>
    <row r="979" spans="1:2" x14ac:dyDescent="0.2">
      <c r="A979" s="16">
        <v>1000590</v>
      </c>
      <c r="B979" s="2">
        <v>91</v>
      </c>
    </row>
    <row r="980" spans="1:2" x14ac:dyDescent="0.2">
      <c r="A980" s="16">
        <v>1000590</v>
      </c>
      <c r="B980" s="2">
        <v>0</v>
      </c>
    </row>
    <row r="981" spans="1:2" x14ac:dyDescent="0.2">
      <c r="A981" s="16">
        <v>1000590</v>
      </c>
      <c r="B981" s="2">
        <v>66</v>
      </c>
    </row>
    <row r="982" spans="1:2" x14ac:dyDescent="0.2">
      <c r="A982" s="16">
        <v>1000590</v>
      </c>
      <c r="B982" s="2">
        <v>80</v>
      </c>
    </row>
    <row r="983" spans="1:2" x14ac:dyDescent="0.2">
      <c r="A983" s="16">
        <v>1000590</v>
      </c>
      <c r="B983" s="2">
        <v>68</v>
      </c>
    </row>
    <row r="984" spans="1:2" x14ac:dyDescent="0.2">
      <c r="A984" s="16">
        <v>1000590</v>
      </c>
      <c r="B984" s="2">
        <v>23</v>
      </c>
    </row>
    <row r="985" spans="1:2" x14ac:dyDescent="0.2">
      <c r="A985" s="16">
        <v>1000590</v>
      </c>
      <c r="B985" s="2">
        <v>54</v>
      </c>
    </row>
    <row r="986" spans="1:2" x14ac:dyDescent="0.2">
      <c r="A986" s="16">
        <v>1000590</v>
      </c>
      <c r="B986" s="2">
        <v>28</v>
      </c>
    </row>
    <row r="987" spans="1:2" x14ac:dyDescent="0.2">
      <c r="A987" s="16">
        <v>1000590</v>
      </c>
      <c r="B987" s="2">
        <v>23</v>
      </c>
    </row>
    <row r="988" spans="1:2" x14ac:dyDescent="0.2">
      <c r="A988" s="16">
        <v>1000590</v>
      </c>
      <c r="B988" s="2">
        <v>0</v>
      </c>
    </row>
    <row r="989" spans="1:2" x14ac:dyDescent="0.2">
      <c r="A989" s="16">
        <v>1000590</v>
      </c>
      <c r="B989" s="2">
        <v>23</v>
      </c>
    </row>
    <row r="990" spans="1:2" x14ac:dyDescent="0.2">
      <c r="A990" s="16">
        <v>1000590</v>
      </c>
      <c r="B990" s="2">
        <v>100</v>
      </c>
    </row>
    <row r="991" spans="1:2" x14ac:dyDescent="0.2">
      <c r="A991" s="16">
        <v>1000590</v>
      </c>
      <c r="B991" s="2">
        <v>0</v>
      </c>
    </row>
    <row r="992" spans="1:2" x14ac:dyDescent="0.2">
      <c r="A992" s="16">
        <v>1000590</v>
      </c>
      <c r="B992" s="2">
        <v>91</v>
      </c>
    </row>
    <row r="993" spans="1:2" x14ac:dyDescent="0.2">
      <c r="A993" s="16">
        <v>1000590</v>
      </c>
      <c r="B993" s="2">
        <v>95</v>
      </c>
    </row>
    <row r="994" spans="1:2" x14ac:dyDescent="0.2">
      <c r="A994" s="16">
        <v>1000590</v>
      </c>
      <c r="B994" s="2">
        <v>86</v>
      </c>
    </row>
    <row r="995" spans="1:2" x14ac:dyDescent="0.2">
      <c r="A995" s="16">
        <v>1000590</v>
      </c>
      <c r="B995" s="2">
        <v>4</v>
      </c>
    </row>
    <row r="996" spans="1:2" x14ac:dyDescent="0.2">
      <c r="A996" s="16">
        <v>1000590</v>
      </c>
      <c r="B996" s="2">
        <v>0</v>
      </c>
    </row>
    <row r="997" spans="1:2" x14ac:dyDescent="0.2">
      <c r="A997" s="16">
        <v>1000590</v>
      </c>
      <c r="B997" s="2">
        <v>0</v>
      </c>
    </row>
    <row r="998" spans="1:2" x14ac:dyDescent="0.2">
      <c r="A998" s="16">
        <v>1000590</v>
      </c>
      <c r="B998" s="2">
        <v>70</v>
      </c>
    </row>
    <row r="999" spans="1:2" x14ac:dyDescent="0.2">
      <c r="A999" s="16">
        <v>1000590</v>
      </c>
      <c r="B999" s="2">
        <v>48</v>
      </c>
    </row>
    <row r="1000" spans="1:2" x14ac:dyDescent="0.2">
      <c r="A1000" s="16">
        <v>1000590</v>
      </c>
      <c r="B1000" s="2">
        <v>79</v>
      </c>
    </row>
    <row r="1001" spans="1:2" x14ac:dyDescent="0.2">
      <c r="A1001" s="16">
        <v>1000590</v>
      </c>
      <c r="B1001" s="2">
        <v>49</v>
      </c>
    </row>
    <row r="1002" spans="1:2" x14ac:dyDescent="0.2">
      <c r="A1002" s="16">
        <v>1000590</v>
      </c>
      <c r="B1002" s="2">
        <v>91</v>
      </c>
    </row>
    <row r="1003" spans="1:2" x14ac:dyDescent="0.2">
      <c r="A1003" s="16">
        <v>1000590</v>
      </c>
      <c r="B1003" s="2">
        <v>85</v>
      </c>
    </row>
    <row r="1004" spans="1:2" x14ac:dyDescent="0.2">
      <c r="A1004" s="16">
        <v>1000590</v>
      </c>
      <c r="B1004" s="2">
        <v>51</v>
      </c>
    </row>
    <row r="1005" spans="1:2" x14ac:dyDescent="0.2">
      <c r="A1005" s="16">
        <v>1000590</v>
      </c>
      <c r="B1005" s="2">
        <v>89</v>
      </c>
    </row>
    <row r="1006" spans="1:2" x14ac:dyDescent="0.2">
      <c r="A1006" s="16">
        <v>1000590</v>
      </c>
      <c r="B1006" s="2">
        <v>19</v>
      </c>
    </row>
    <row r="1007" spans="1:2" x14ac:dyDescent="0.2">
      <c r="A1007" s="16">
        <v>1000590</v>
      </c>
      <c r="B1007" s="2">
        <v>23</v>
      </c>
    </row>
    <row r="1008" spans="1:2" x14ac:dyDescent="0.2">
      <c r="A1008" s="16">
        <v>1000590</v>
      </c>
      <c r="B1008" s="2">
        <v>48</v>
      </c>
    </row>
    <row r="1009" spans="1:2" x14ac:dyDescent="0.2">
      <c r="A1009" s="16">
        <v>1000590</v>
      </c>
      <c r="B1009" s="2">
        <v>72</v>
      </c>
    </row>
    <row r="1010" spans="1:2" x14ac:dyDescent="0.2">
      <c r="A1010" s="16">
        <v>1000590</v>
      </c>
      <c r="B1010" s="2">
        <v>63</v>
      </c>
    </row>
    <row r="1011" spans="1:2" x14ac:dyDescent="0.2">
      <c r="A1011" s="16">
        <v>1000590</v>
      </c>
      <c r="B1011" s="2">
        <v>0</v>
      </c>
    </row>
    <row r="1012" spans="1:2" x14ac:dyDescent="0.2">
      <c r="A1012" s="16">
        <v>1000590</v>
      </c>
      <c r="B1012" s="2">
        <v>46</v>
      </c>
    </row>
    <row r="1013" spans="1:2" x14ac:dyDescent="0.2">
      <c r="A1013" s="16">
        <v>1000590</v>
      </c>
      <c r="B1013" s="2">
        <v>0</v>
      </c>
    </row>
    <row r="1014" spans="1:2" x14ac:dyDescent="0.2">
      <c r="A1014" s="16">
        <v>1000590</v>
      </c>
      <c r="B1014" s="2">
        <v>80</v>
      </c>
    </row>
    <row r="1015" spans="1:2" x14ac:dyDescent="0.2">
      <c r="A1015" s="16">
        <v>1000590</v>
      </c>
      <c r="B1015" s="2">
        <v>0</v>
      </c>
    </row>
    <row r="1016" spans="1:2" x14ac:dyDescent="0.2">
      <c r="A1016" s="16">
        <v>1000590</v>
      </c>
      <c r="B1016" s="2">
        <v>49</v>
      </c>
    </row>
    <row r="1017" spans="1:2" x14ac:dyDescent="0.2">
      <c r="A1017" s="16">
        <v>1000590</v>
      </c>
      <c r="B1017" s="2">
        <v>0</v>
      </c>
    </row>
    <row r="1018" spans="1:2" x14ac:dyDescent="0.2">
      <c r="A1018" s="16">
        <v>1000590</v>
      </c>
      <c r="B1018" s="2">
        <v>0</v>
      </c>
    </row>
    <row r="1019" spans="1:2" x14ac:dyDescent="0.2">
      <c r="A1019" s="16">
        <v>1000590</v>
      </c>
      <c r="B1019" s="2">
        <v>91</v>
      </c>
    </row>
    <row r="1020" spans="1:2" x14ac:dyDescent="0.2">
      <c r="A1020" s="16">
        <v>1000590</v>
      </c>
      <c r="B1020" s="2">
        <v>0</v>
      </c>
    </row>
    <row r="1021" spans="1:2" x14ac:dyDescent="0.2">
      <c r="A1021" s="16">
        <v>1000590</v>
      </c>
      <c r="B1021" s="2">
        <v>65</v>
      </c>
    </row>
    <row r="1022" spans="1:2" x14ac:dyDescent="0.2">
      <c r="A1022" s="16">
        <v>1000590</v>
      </c>
      <c r="B1022" s="2">
        <v>58</v>
      </c>
    </row>
    <row r="1023" spans="1:2" x14ac:dyDescent="0.2">
      <c r="A1023" s="16">
        <v>1000590</v>
      </c>
      <c r="B1023" s="2">
        <v>40</v>
      </c>
    </row>
    <row r="1024" spans="1:2" x14ac:dyDescent="0.2">
      <c r="A1024" s="16">
        <v>1000590</v>
      </c>
      <c r="B1024" s="2">
        <v>36</v>
      </c>
    </row>
    <row r="1025" spans="1:2" x14ac:dyDescent="0.2">
      <c r="A1025" s="16">
        <v>1000590</v>
      </c>
      <c r="B1025" s="2">
        <v>0</v>
      </c>
    </row>
    <row r="1026" spans="1:2" x14ac:dyDescent="0.2">
      <c r="A1026" s="16">
        <v>1000590</v>
      </c>
      <c r="B1026" s="2">
        <v>0</v>
      </c>
    </row>
    <row r="1027" spans="1:2" x14ac:dyDescent="0.2">
      <c r="A1027" s="16">
        <v>1000590</v>
      </c>
      <c r="B1027" s="2">
        <v>25</v>
      </c>
    </row>
    <row r="1028" spans="1:2" x14ac:dyDescent="0.2">
      <c r="A1028" s="16">
        <v>1000590</v>
      </c>
      <c r="B1028" s="2">
        <v>79</v>
      </c>
    </row>
    <row r="1029" spans="1:2" x14ac:dyDescent="0.2">
      <c r="A1029" s="16">
        <v>1000590</v>
      </c>
      <c r="B1029" s="2">
        <v>69</v>
      </c>
    </row>
    <row r="1030" spans="1:2" x14ac:dyDescent="0.2">
      <c r="A1030" s="16">
        <v>1000590</v>
      </c>
      <c r="B1030" s="2">
        <v>85</v>
      </c>
    </row>
    <row r="1031" spans="1:2" x14ac:dyDescent="0.2">
      <c r="A1031" s="16">
        <v>1000590</v>
      </c>
      <c r="B1031" s="2">
        <v>54</v>
      </c>
    </row>
    <row r="1032" spans="1:2" x14ac:dyDescent="0.2">
      <c r="A1032" s="16">
        <v>1000590</v>
      </c>
      <c r="B1032" s="2">
        <v>46</v>
      </c>
    </row>
    <row r="1033" spans="1:2" x14ac:dyDescent="0.2">
      <c r="A1033" s="16">
        <v>1000590</v>
      </c>
      <c r="B1033" s="2">
        <v>80</v>
      </c>
    </row>
    <row r="1034" spans="1:2" x14ac:dyDescent="0.2">
      <c r="A1034" s="16">
        <v>1000590</v>
      </c>
      <c r="B1034" s="2">
        <v>72</v>
      </c>
    </row>
    <row r="1035" spans="1:2" x14ac:dyDescent="0.2">
      <c r="A1035" s="16">
        <v>1000590</v>
      </c>
      <c r="B1035" s="2">
        <v>0</v>
      </c>
    </row>
    <row r="1036" spans="1:2" x14ac:dyDescent="0.2">
      <c r="A1036" s="16">
        <v>1000590</v>
      </c>
      <c r="B1036" s="2">
        <v>0</v>
      </c>
    </row>
    <row r="1037" spans="1:2" x14ac:dyDescent="0.2">
      <c r="A1037" s="16">
        <v>1000590</v>
      </c>
      <c r="B1037" s="2">
        <v>0</v>
      </c>
    </row>
    <row r="1038" spans="1:2" x14ac:dyDescent="0.2">
      <c r="A1038" s="16">
        <v>1000590</v>
      </c>
      <c r="B1038" s="2">
        <v>89</v>
      </c>
    </row>
    <row r="1039" spans="1:2" x14ac:dyDescent="0.2">
      <c r="A1039" s="16">
        <v>1000590</v>
      </c>
      <c r="B1039" s="2">
        <v>85</v>
      </c>
    </row>
    <row r="1040" spans="1:2" x14ac:dyDescent="0.2">
      <c r="A1040" s="16">
        <v>1000590</v>
      </c>
      <c r="B1040" s="2">
        <v>0</v>
      </c>
    </row>
    <row r="1041" spans="1:2" x14ac:dyDescent="0.2">
      <c r="A1041" s="16">
        <v>1000590</v>
      </c>
      <c r="B1041" s="2">
        <v>85</v>
      </c>
    </row>
    <row r="1042" spans="1:2" x14ac:dyDescent="0.2">
      <c r="A1042" s="16">
        <v>1000590</v>
      </c>
      <c r="B1042" s="2">
        <v>54</v>
      </c>
    </row>
    <row r="1043" spans="1:2" x14ac:dyDescent="0.2">
      <c r="A1043" s="16">
        <v>1000590</v>
      </c>
      <c r="B1043" s="2">
        <v>0</v>
      </c>
    </row>
    <row r="1044" spans="1:2" x14ac:dyDescent="0.2">
      <c r="A1044" s="16">
        <v>1000590</v>
      </c>
      <c r="B1044" s="2">
        <v>64</v>
      </c>
    </row>
    <row r="1045" spans="1:2" x14ac:dyDescent="0.2">
      <c r="A1045" s="16">
        <v>1000590</v>
      </c>
      <c r="B1045" s="2">
        <v>26</v>
      </c>
    </row>
    <row r="1046" spans="1:2" x14ac:dyDescent="0.2">
      <c r="A1046" s="16">
        <v>1000590</v>
      </c>
      <c r="B1046" s="2">
        <v>15</v>
      </c>
    </row>
    <row r="1047" spans="1:2" x14ac:dyDescent="0.2">
      <c r="A1047" s="16">
        <v>1000590</v>
      </c>
      <c r="B1047" s="2">
        <v>0</v>
      </c>
    </row>
    <row r="1048" spans="1:2" x14ac:dyDescent="0.2">
      <c r="A1048" s="16">
        <v>1000590</v>
      </c>
      <c r="B1048" s="2">
        <v>89</v>
      </c>
    </row>
    <row r="1049" spans="1:2" x14ac:dyDescent="0.2">
      <c r="A1049" s="16">
        <v>1000590</v>
      </c>
      <c r="B1049" s="2">
        <v>58</v>
      </c>
    </row>
    <row r="1050" spans="1:2" x14ac:dyDescent="0.2">
      <c r="A1050" s="16">
        <v>1000590</v>
      </c>
      <c r="B1050" s="2">
        <v>58</v>
      </c>
    </row>
    <row r="1051" spans="1:2" x14ac:dyDescent="0.2">
      <c r="A1051" s="16">
        <v>1000600</v>
      </c>
      <c r="B1051" s="2">
        <v>83</v>
      </c>
    </row>
    <row r="1052" spans="1:2" x14ac:dyDescent="0.2">
      <c r="A1052" s="16">
        <v>1000600</v>
      </c>
      <c r="B1052" s="2">
        <v>86</v>
      </c>
    </row>
    <row r="1053" spans="1:2" x14ac:dyDescent="0.2">
      <c r="A1053" s="16">
        <v>1000600</v>
      </c>
      <c r="B1053" s="2">
        <v>81</v>
      </c>
    </row>
    <row r="1054" spans="1:2" x14ac:dyDescent="0.2">
      <c r="A1054" s="16">
        <v>1000610</v>
      </c>
      <c r="B1054" s="2">
        <v>100</v>
      </c>
    </row>
    <row r="1055" spans="1:2" x14ac:dyDescent="0.2">
      <c r="A1055" s="16">
        <v>1000610</v>
      </c>
      <c r="B1055" s="2">
        <v>52</v>
      </c>
    </row>
    <row r="1056" spans="1:2" x14ac:dyDescent="0.2">
      <c r="A1056" s="16">
        <v>1000610</v>
      </c>
      <c r="B1056" s="2">
        <v>70</v>
      </c>
    </row>
    <row r="1057" spans="1:2" x14ac:dyDescent="0.2">
      <c r="A1057" s="16">
        <v>1000610</v>
      </c>
      <c r="B1057" s="2">
        <v>71</v>
      </c>
    </row>
    <row r="1058" spans="1:2" x14ac:dyDescent="0.2">
      <c r="A1058" s="16">
        <v>1000610</v>
      </c>
      <c r="B1058" s="2">
        <v>27</v>
      </c>
    </row>
    <row r="1059" spans="1:2" x14ac:dyDescent="0.2">
      <c r="A1059" s="16">
        <v>1000610</v>
      </c>
      <c r="B1059" s="2">
        <v>0</v>
      </c>
    </row>
    <row r="1060" spans="1:2" x14ac:dyDescent="0.2">
      <c r="A1060" s="16">
        <v>1000610</v>
      </c>
      <c r="B1060" s="2">
        <v>56</v>
      </c>
    </row>
    <row r="1061" spans="1:2" x14ac:dyDescent="0.2">
      <c r="A1061" s="16">
        <v>1000610</v>
      </c>
      <c r="B1061" s="2">
        <v>90</v>
      </c>
    </row>
    <row r="1062" spans="1:2" x14ac:dyDescent="0.2">
      <c r="A1062" s="16">
        <v>1000610</v>
      </c>
      <c r="B1062" s="2">
        <v>92</v>
      </c>
    </row>
    <row r="1063" spans="1:2" x14ac:dyDescent="0.2">
      <c r="A1063" s="16">
        <v>1000610</v>
      </c>
      <c r="B1063" s="2">
        <v>79</v>
      </c>
    </row>
    <row r="1064" spans="1:2" x14ac:dyDescent="0.2">
      <c r="A1064" s="16">
        <v>1000610</v>
      </c>
      <c r="B1064" s="2">
        <v>75</v>
      </c>
    </row>
    <row r="1065" spans="1:2" x14ac:dyDescent="0.2">
      <c r="A1065" s="16">
        <v>1000610</v>
      </c>
      <c r="B1065" s="2">
        <v>0</v>
      </c>
    </row>
    <row r="1066" spans="1:2" x14ac:dyDescent="0.2">
      <c r="A1066" s="16">
        <v>1000610</v>
      </c>
      <c r="B1066" s="2">
        <v>39</v>
      </c>
    </row>
    <row r="1067" spans="1:2" x14ac:dyDescent="0.2">
      <c r="A1067" s="16">
        <v>1000610</v>
      </c>
      <c r="B1067" s="2">
        <v>84</v>
      </c>
    </row>
    <row r="1068" spans="1:2" x14ac:dyDescent="0.2">
      <c r="A1068" s="16">
        <v>1000610</v>
      </c>
      <c r="B1068" s="2">
        <v>0</v>
      </c>
    </row>
    <row r="1069" spans="1:2" x14ac:dyDescent="0.2">
      <c r="A1069" s="16">
        <v>1000610</v>
      </c>
      <c r="B1069" s="2">
        <v>0</v>
      </c>
    </row>
    <row r="1070" spans="1:2" x14ac:dyDescent="0.2">
      <c r="A1070" s="16">
        <v>1000610</v>
      </c>
      <c r="B1070" s="2">
        <v>68</v>
      </c>
    </row>
    <row r="1071" spans="1:2" x14ac:dyDescent="0.2">
      <c r="A1071" s="16">
        <v>1000610</v>
      </c>
      <c r="B1071" s="2">
        <v>61</v>
      </c>
    </row>
    <row r="1072" spans="1:2" x14ac:dyDescent="0.2">
      <c r="A1072" s="16">
        <v>1000610</v>
      </c>
      <c r="B1072" s="2">
        <v>0</v>
      </c>
    </row>
    <row r="1073" spans="1:2" x14ac:dyDescent="0.2">
      <c r="A1073" s="16">
        <v>1000610</v>
      </c>
      <c r="B1073" s="2">
        <v>0</v>
      </c>
    </row>
    <row r="1074" spans="1:2" x14ac:dyDescent="0.2">
      <c r="A1074" s="16">
        <v>1000610</v>
      </c>
      <c r="B1074" s="2">
        <v>86</v>
      </c>
    </row>
    <row r="1075" spans="1:2" x14ac:dyDescent="0.2">
      <c r="A1075" s="16">
        <v>1000610</v>
      </c>
      <c r="B1075" s="2">
        <v>0</v>
      </c>
    </row>
    <row r="1076" spans="1:2" x14ac:dyDescent="0.2">
      <c r="A1076" s="16">
        <v>1000610</v>
      </c>
      <c r="B1076" s="2">
        <v>0</v>
      </c>
    </row>
    <row r="1077" spans="1:2" x14ac:dyDescent="0.2">
      <c r="A1077" s="16">
        <v>1000610</v>
      </c>
      <c r="B1077" s="2">
        <v>0</v>
      </c>
    </row>
    <row r="1078" spans="1:2" x14ac:dyDescent="0.2">
      <c r="A1078" s="16">
        <v>1000610</v>
      </c>
      <c r="B1078" s="2">
        <v>88</v>
      </c>
    </row>
    <row r="1079" spans="1:2" x14ac:dyDescent="0.2">
      <c r="A1079" s="16">
        <v>1000610</v>
      </c>
      <c r="B1079" s="2">
        <v>0</v>
      </c>
    </row>
    <row r="1080" spans="1:2" x14ac:dyDescent="0.2">
      <c r="A1080" s="16">
        <v>1000610</v>
      </c>
      <c r="B1080" s="2">
        <v>65</v>
      </c>
    </row>
    <row r="1081" spans="1:2" x14ac:dyDescent="0.2">
      <c r="A1081" s="16">
        <v>1000610</v>
      </c>
      <c r="B1081" s="2">
        <v>52</v>
      </c>
    </row>
    <row r="1082" spans="1:2" x14ac:dyDescent="0.2">
      <c r="A1082" s="16">
        <v>1000610</v>
      </c>
      <c r="B1082" s="2">
        <v>0</v>
      </c>
    </row>
    <row r="1083" spans="1:2" x14ac:dyDescent="0.2">
      <c r="A1083" s="16">
        <v>1000610</v>
      </c>
      <c r="B1083" s="2">
        <v>79</v>
      </c>
    </row>
    <row r="1084" spans="1:2" x14ac:dyDescent="0.2">
      <c r="A1084" s="16">
        <v>1000610</v>
      </c>
      <c r="B1084" s="2">
        <v>86</v>
      </c>
    </row>
    <row r="1085" spans="1:2" x14ac:dyDescent="0.2">
      <c r="A1085" s="16">
        <v>1000610</v>
      </c>
      <c r="B1085" s="2">
        <v>71</v>
      </c>
    </row>
    <row r="1086" spans="1:2" x14ac:dyDescent="0.2">
      <c r="A1086" s="16">
        <v>1000610</v>
      </c>
      <c r="B1086" s="2">
        <v>88</v>
      </c>
    </row>
    <row r="1087" spans="1:2" x14ac:dyDescent="0.2">
      <c r="A1087" s="16">
        <v>1000610</v>
      </c>
      <c r="B1087" s="2">
        <v>75</v>
      </c>
    </row>
    <row r="1088" spans="1:2" x14ac:dyDescent="0.2">
      <c r="A1088" s="16">
        <v>1000610</v>
      </c>
      <c r="B1088" s="2">
        <v>38</v>
      </c>
    </row>
    <row r="1089" spans="1:2" x14ac:dyDescent="0.2">
      <c r="A1089" s="16">
        <v>1000610</v>
      </c>
      <c r="B1089" s="2">
        <v>83</v>
      </c>
    </row>
    <row r="1090" spans="1:2" x14ac:dyDescent="0.2">
      <c r="A1090" s="16">
        <v>1000610</v>
      </c>
      <c r="B1090" s="2">
        <v>83</v>
      </c>
    </row>
    <row r="1091" spans="1:2" x14ac:dyDescent="0.2">
      <c r="A1091" s="16">
        <v>1000610</v>
      </c>
      <c r="B1091" s="2">
        <v>46</v>
      </c>
    </row>
    <row r="1092" spans="1:2" x14ac:dyDescent="0.2">
      <c r="A1092" s="16">
        <v>1000610</v>
      </c>
      <c r="B1092" s="2">
        <v>91</v>
      </c>
    </row>
    <row r="1093" spans="1:2" x14ac:dyDescent="0.2">
      <c r="A1093" s="16">
        <v>1000610</v>
      </c>
      <c r="B1093" s="2">
        <v>83</v>
      </c>
    </row>
    <row r="1094" spans="1:2" x14ac:dyDescent="0.2">
      <c r="A1094" s="16">
        <v>1000610</v>
      </c>
      <c r="B1094" s="2">
        <v>27</v>
      </c>
    </row>
    <row r="1095" spans="1:2" x14ac:dyDescent="0.2">
      <c r="A1095" s="16">
        <v>1000610</v>
      </c>
      <c r="B1095" s="2">
        <v>100</v>
      </c>
    </row>
    <row r="1096" spans="1:2" x14ac:dyDescent="0.2">
      <c r="A1096" s="16">
        <v>1000610</v>
      </c>
      <c r="B1096" s="2">
        <v>5</v>
      </c>
    </row>
    <row r="1097" spans="1:2" x14ac:dyDescent="0.2">
      <c r="A1097" s="16">
        <v>1000610</v>
      </c>
      <c r="B1097" s="2">
        <v>63</v>
      </c>
    </row>
    <row r="1098" spans="1:2" x14ac:dyDescent="0.2">
      <c r="A1098" s="16">
        <v>1000610</v>
      </c>
      <c r="B1098" s="2">
        <v>0</v>
      </c>
    </row>
    <row r="1099" spans="1:2" x14ac:dyDescent="0.2">
      <c r="A1099" s="16">
        <v>1000610</v>
      </c>
      <c r="B1099" s="2">
        <v>0</v>
      </c>
    </row>
    <row r="1100" spans="1:2" x14ac:dyDescent="0.2">
      <c r="A1100" s="16">
        <v>1000610</v>
      </c>
      <c r="B1100" s="2">
        <v>0</v>
      </c>
    </row>
    <row r="1101" spans="1:2" x14ac:dyDescent="0.2">
      <c r="A1101" s="16">
        <v>1000610</v>
      </c>
      <c r="B1101" s="2">
        <v>100</v>
      </c>
    </row>
    <row r="1102" spans="1:2" x14ac:dyDescent="0.2">
      <c r="A1102" s="16">
        <v>1000610</v>
      </c>
      <c r="B1102" s="2">
        <v>79</v>
      </c>
    </row>
    <row r="1103" spans="1:2" x14ac:dyDescent="0.2">
      <c r="A1103" s="16">
        <v>1000610</v>
      </c>
      <c r="B1103" s="2">
        <v>0</v>
      </c>
    </row>
    <row r="1104" spans="1:2" x14ac:dyDescent="0.2">
      <c r="A1104" s="16">
        <v>1000610</v>
      </c>
      <c r="B1104" s="2">
        <v>86</v>
      </c>
    </row>
    <row r="1105" spans="1:2" x14ac:dyDescent="0.2">
      <c r="A1105" s="16">
        <v>1000610</v>
      </c>
      <c r="B1105" s="2">
        <v>61</v>
      </c>
    </row>
    <row r="1106" spans="1:2" x14ac:dyDescent="0.2">
      <c r="A1106" s="16">
        <v>1000610</v>
      </c>
      <c r="B1106" s="2">
        <v>19</v>
      </c>
    </row>
    <row r="1107" spans="1:2" x14ac:dyDescent="0.2">
      <c r="A1107" s="16">
        <v>1000610</v>
      </c>
      <c r="B1107" s="2">
        <v>74</v>
      </c>
    </row>
    <row r="1108" spans="1:2" x14ac:dyDescent="0.2">
      <c r="A1108" s="16">
        <v>1000610</v>
      </c>
      <c r="B1108" s="2">
        <v>92</v>
      </c>
    </row>
    <row r="1109" spans="1:2" x14ac:dyDescent="0.2">
      <c r="A1109" s="16">
        <v>1000610</v>
      </c>
      <c r="B1109" s="2">
        <v>79</v>
      </c>
    </row>
    <row r="1110" spans="1:2" x14ac:dyDescent="0.2">
      <c r="A1110" s="16">
        <v>1000610</v>
      </c>
      <c r="B1110" s="2">
        <v>83</v>
      </c>
    </row>
    <row r="1111" spans="1:2" x14ac:dyDescent="0.2">
      <c r="A1111" s="16">
        <v>1000610</v>
      </c>
      <c r="B1111" s="2">
        <v>29</v>
      </c>
    </row>
    <row r="1112" spans="1:2" x14ac:dyDescent="0.2">
      <c r="A1112" s="16">
        <v>1000610</v>
      </c>
      <c r="B1112" s="2">
        <v>0</v>
      </c>
    </row>
    <row r="1113" spans="1:2" x14ac:dyDescent="0.2">
      <c r="A1113" s="16">
        <v>1000610</v>
      </c>
      <c r="B1113" s="2">
        <v>38</v>
      </c>
    </row>
    <row r="1114" spans="1:2" x14ac:dyDescent="0.2">
      <c r="A1114" s="16">
        <v>1000610</v>
      </c>
      <c r="B1114" s="2">
        <v>0</v>
      </c>
    </row>
    <row r="1115" spans="1:2" x14ac:dyDescent="0.2">
      <c r="A1115" s="16">
        <v>1000610</v>
      </c>
      <c r="B1115" s="2">
        <v>61</v>
      </c>
    </row>
    <row r="1116" spans="1:2" x14ac:dyDescent="0.2">
      <c r="A1116" s="16">
        <v>1000610</v>
      </c>
      <c r="B1116" s="2">
        <v>63</v>
      </c>
    </row>
    <row r="1117" spans="1:2" x14ac:dyDescent="0.2">
      <c r="A1117" s="16">
        <v>1000610</v>
      </c>
      <c r="B1117" s="2">
        <v>74</v>
      </c>
    </row>
    <row r="1118" spans="1:2" x14ac:dyDescent="0.2">
      <c r="A1118" s="16">
        <v>1000610</v>
      </c>
      <c r="B1118" s="2">
        <v>83</v>
      </c>
    </row>
    <row r="1119" spans="1:2" x14ac:dyDescent="0.2">
      <c r="A1119" s="16">
        <v>1000610</v>
      </c>
      <c r="B1119" s="2">
        <v>86</v>
      </c>
    </row>
    <row r="1120" spans="1:2" x14ac:dyDescent="0.2">
      <c r="A1120" s="16">
        <v>1000610</v>
      </c>
      <c r="B1120" s="2">
        <v>0</v>
      </c>
    </row>
    <row r="1121" spans="1:2" x14ac:dyDescent="0.2">
      <c r="A1121" s="16">
        <v>1000610</v>
      </c>
      <c r="B1121" s="2">
        <v>87</v>
      </c>
    </row>
    <row r="1122" spans="1:2" x14ac:dyDescent="0.2">
      <c r="A1122" s="16">
        <v>1000610</v>
      </c>
      <c r="B1122" s="2">
        <v>90</v>
      </c>
    </row>
    <row r="1123" spans="1:2" x14ac:dyDescent="0.2">
      <c r="A1123" s="16">
        <v>1000610</v>
      </c>
      <c r="B1123" s="2">
        <v>29</v>
      </c>
    </row>
    <row r="1124" spans="1:2" x14ac:dyDescent="0.2">
      <c r="A1124" s="16">
        <v>1000610</v>
      </c>
      <c r="B1124" s="2">
        <v>100</v>
      </c>
    </row>
    <row r="1125" spans="1:2" x14ac:dyDescent="0.2">
      <c r="A1125" s="16">
        <v>1000610</v>
      </c>
      <c r="B1125" s="2">
        <v>75</v>
      </c>
    </row>
    <row r="1126" spans="1:2" x14ac:dyDescent="0.2">
      <c r="A1126" s="16">
        <v>1000610</v>
      </c>
      <c r="B1126" s="2">
        <v>73</v>
      </c>
    </row>
    <row r="1127" spans="1:2" x14ac:dyDescent="0.2">
      <c r="A1127" s="16">
        <v>1000610</v>
      </c>
      <c r="B1127" s="2">
        <v>46</v>
      </c>
    </row>
    <row r="1128" spans="1:2" x14ac:dyDescent="0.2">
      <c r="A1128" s="16">
        <v>1000610</v>
      </c>
      <c r="B1128" s="2">
        <v>86</v>
      </c>
    </row>
    <row r="1129" spans="1:2" x14ac:dyDescent="0.2">
      <c r="A1129" s="16">
        <v>1000610</v>
      </c>
      <c r="B1129" s="2">
        <v>54</v>
      </c>
    </row>
    <row r="1130" spans="1:2" x14ac:dyDescent="0.2">
      <c r="A1130" s="16">
        <v>1000610</v>
      </c>
      <c r="B1130" s="2">
        <v>56</v>
      </c>
    </row>
    <row r="1131" spans="1:2" x14ac:dyDescent="0.2">
      <c r="A1131" s="16">
        <v>1000610</v>
      </c>
      <c r="B1131" s="2">
        <v>38</v>
      </c>
    </row>
    <row r="1132" spans="1:2" x14ac:dyDescent="0.2">
      <c r="A1132" s="16">
        <v>1000610</v>
      </c>
      <c r="B1132" s="2">
        <v>0</v>
      </c>
    </row>
    <row r="1133" spans="1:2" x14ac:dyDescent="0.2">
      <c r="A1133" s="16">
        <v>1000610</v>
      </c>
      <c r="B1133" s="2">
        <v>87</v>
      </c>
    </row>
    <row r="1134" spans="1:2" x14ac:dyDescent="0.2">
      <c r="A1134" s="16">
        <v>1000610</v>
      </c>
      <c r="B1134" s="2">
        <v>63</v>
      </c>
    </row>
    <row r="1135" spans="1:2" x14ac:dyDescent="0.2">
      <c r="A1135" s="16">
        <v>1000610</v>
      </c>
      <c r="B1135" s="2">
        <v>21</v>
      </c>
    </row>
    <row r="1136" spans="1:2" x14ac:dyDescent="0.2">
      <c r="A1136" s="16">
        <v>1000610</v>
      </c>
      <c r="B1136" s="2">
        <v>27</v>
      </c>
    </row>
    <row r="1137" spans="1:2" x14ac:dyDescent="0.2">
      <c r="A1137" s="16">
        <v>1000610</v>
      </c>
      <c r="B1137" s="2">
        <v>81</v>
      </c>
    </row>
    <row r="1138" spans="1:2" x14ac:dyDescent="0.2">
      <c r="A1138" s="16">
        <v>1000610</v>
      </c>
      <c r="B1138" s="2">
        <v>53</v>
      </c>
    </row>
    <row r="1139" spans="1:2" x14ac:dyDescent="0.2">
      <c r="A1139" s="16">
        <v>1000610</v>
      </c>
      <c r="B1139" s="2">
        <v>0</v>
      </c>
    </row>
    <row r="1140" spans="1:2" x14ac:dyDescent="0.2">
      <c r="A1140" s="16">
        <v>1000610</v>
      </c>
      <c r="B1140" s="2">
        <v>84</v>
      </c>
    </row>
    <row r="1141" spans="1:2" x14ac:dyDescent="0.2">
      <c r="A1141" s="16">
        <v>1000610</v>
      </c>
      <c r="B1141" s="2">
        <v>83</v>
      </c>
    </row>
    <row r="1142" spans="1:2" x14ac:dyDescent="0.2">
      <c r="A1142" s="16">
        <v>1000610</v>
      </c>
      <c r="B1142" s="2">
        <v>27</v>
      </c>
    </row>
    <row r="1143" spans="1:2" x14ac:dyDescent="0.2">
      <c r="A1143" s="16">
        <v>1000610</v>
      </c>
      <c r="B1143" s="2">
        <v>72</v>
      </c>
    </row>
    <row r="1144" spans="1:2" x14ac:dyDescent="0.2">
      <c r="A1144" s="16">
        <v>1000610</v>
      </c>
      <c r="B1144" s="2">
        <v>0</v>
      </c>
    </row>
    <row r="1145" spans="1:2" x14ac:dyDescent="0.2">
      <c r="A1145" s="16">
        <v>1000610</v>
      </c>
      <c r="B1145" s="2">
        <v>83</v>
      </c>
    </row>
    <row r="1146" spans="1:2" x14ac:dyDescent="0.2">
      <c r="A1146" s="16">
        <v>1000610</v>
      </c>
      <c r="B1146" s="2">
        <v>100</v>
      </c>
    </row>
    <row r="1147" spans="1:2" x14ac:dyDescent="0.2">
      <c r="A1147" s="16">
        <v>1000610</v>
      </c>
      <c r="B1147" s="2">
        <v>0</v>
      </c>
    </row>
    <row r="1148" spans="1:2" x14ac:dyDescent="0.2">
      <c r="A1148" s="16">
        <v>1000610</v>
      </c>
      <c r="B1148" s="2">
        <v>100</v>
      </c>
    </row>
    <row r="1149" spans="1:2" x14ac:dyDescent="0.2">
      <c r="A1149" s="16">
        <v>1000610</v>
      </c>
      <c r="B1149" s="2">
        <v>86</v>
      </c>
    </row>
    <row r="1150" spans="1:2" x14ac:dyDescent="0.2">
      <c r="A1150" s="16">
        <v>1000610</v>
      </c>
      <c r="B1150" s="2">
        <v>63</v>
      </c>
    </row>
    <row r="1151" spans="1:2" x14ac:dyDescent="0.2">
      <c r="A1151" s="16">
        <v>1000610</v>
      </c>
      <c r="B1151" s="2">
        <v>83</v>
      </c>
    </row>
    <row r="1152" spans="1:2" x14ac:dyDescent="0.2">
      <c r="A1152" s="16">
        <v>1000610</v>
      </c>
      <c r="B1152" s="2">
        <v>0</v>
      </c>
    </row>
    <row r="1153" spans="1:2" x14ac:dyDescent="0.2">
      <c r="A1153" s="16">
        <v>1000610</v>
      </c>
      <c r="B1153" s="2">
        <v>100</v>
      </c>
    </row>
    <row r="1154" spans="1:2" x14ac:dyDescent="0.2">
      <c r="A1154" s="16">
        <v>1000610</v>
      </c>
      <c r="B1154" s="2">
        <v>86</v>
      </c>
    </row>
    <row r="1155" spans="1:2" x14ac:dyDescent="0.2">
      <c r="A1155" s="16">
        <v>1000610</v>
      </c>
      <c r="B1155" s="2">
        <v>93</v>
      </c>
    </row>
    <row r="1156" spans="1:2" x14ac:dyDescent="0.2">
      <c r="A1156" s="16">
        <v>1000610</v>
      </c>
      <c r="B1156" s="2">
        <v>33</v>
      </c>
    </row>
    <row r="1157" spans="1:2" x14ac:dyDescent="0.2">
      <c r="A1157" s="16">
        <v>1000610</v>
      </c>
      <c r="B1157" s="2">
        <v>0</v>
      </c>
    </row>
    <row r="1158" spans="1:2" x14ac:dyDescent="0.2">
      <c r="A1158" s="16">
        <v>1000610</v>
      </c>
      <c r="B1158" s="2">
        <v>83</v>
      </c>
    </row>
    <row r="1159" spans="1:2" x14ac:dyDescent="0.2">
      <c r="A1159" s="16">
        <v>1000610</v>
      </c>
      <c r="B1159" s="2">
        <v>64</v>
      </c>
    </row>
    <row r="1160" spans="1:2" x14ac:dyDescent="0.2">
      <c r="A1160" s="16">
        <v>1000610</v>
      </c>
      <c r="B1160" s="2">
        <v>84</v>
      </c>
    </row>
    <row r="1161" spans="1:2" x14ac:dyDescent="0.2">
      <c r="A1161" s="16">
        <v>1000610</v>
      </c>
      <c r="B1161" s="2">
        <v>27</v>
      </c>
    </row>
    <row r="1162" spans="1:2" x14ac:dyDescent="0.2">
      <c r="A1162" s="16">
        <v>1000610</v>
      </c>
      <c r="B1162" s="2">
        <v>0</v>
      </c>
    </row>
    <row r="1163" spans="1:2" x14ac:dyDescent="0.2">
      <c r="A1163" s="16">
        <v>1000610</v>
      </c>
      <c r="B1163" s="2">
        <v>83</v>
      </c>
    </row>
    <row r="1164" spans="1:2" x14ac:dyDescent="0.2">
      <c r="A1164" s="16">
        <v>1000610</v>
      </c>
      <c r="B1164" s="2">
        <v>83</v>
      </c>
    </row>
    <row r="1165" spans="1:2" x14ac:dyDescent="0.2">
      <c r="A1165" s="16">
        <v>1000620</v>
      </c>
      <c r="B1165" s="2">
        <v>19</v>
      </c>
    </row>
    <row r="1166" spans="1:2" x14ac:dyDescent="0.2">
      <c r="A1166" s="16">
        <v>1000620</v>
      </c>
      <c r="B1166" s="2">
        <v>63</v>
      </c>
    </row>
    <row r="1167" spans="1:2" x14ac:dyDescent="0.2">
      <c r="A1167" s="16">
        <v>1000620</v>
      </c>
      <c r="B1167" s="2">
        <v>63</v>
      </c>
    </row>
    <row r="1168" spans="1:2" x14ac:dyDescent="0.2">
      <c r="A1168" s="16">
        <v>1000620</v>
      </c>
      <c r="B1168" s="2">
        <v>19</v>
      </c>
    </row>
    <row r="1169" spans="1:2" x14ac:dyDescent="0.2">
      <c r="A1169" s="16">
        <v>1000620</v>
      </c>
      <c r="B1169" s="2">
        <v>0</v>
      </c>
    </row>
    <row r="1170" spans="1:2" x14ac:dyDescent="0.2">
      <c r="A1170" s="16">
        <v>1000620</v>
      </c>
      <c r="B1170" s="2">
        <v>0</v>
      </c>
    </row>
    <row r="1171" spans="1:2" x14ac:dyDescent="0.2">
      <c r="A1171" s="16">
        <v>1000620</v>
      </c>
      <c r="B1171" s="2">
        <v>81</v>
      </c>
    </row>
    <row r="1172" spans="1:2" x14ac:dyDescent="0.2">
      <c r="A1172" s="16">
        <v>1000620</v>
      </c>
      <c r="B1172" s="2">
        <v>0</v>
      </c>
    </row>
    <row r="1173" spans="1:2" x14ac:dyDescent="0.2">
      <c r="A1173" s="16">
        <v>1000620</v>
      </c>
      <c r="B1173" s="2">
        <v>52</v>
      </c>
    </row>
    <row r="1174" spans="1:2" x14ac:dyDescent="0.2">
      <c r="A1174" s="16">
        <v>1000620</v>
      </c>
      <c r="B1174" s="2">
        <v>81</v>
      </c>
    </row>
    <row r="1175" spans="1:2" x14ac:dyDescent="0.2">
      <c r="A1175" s="16">
        <v>1000620</v>
      </c>
      <c r="B1175" s="2">
        <v>0</v>
      </c>
    </row>
    <row r="1176" spans="1:2" x14ac:dyDescent="0.2">
      <c r="A1176" s="16">
        <v>1000620</v>
      </c>
      <c r="B1176" s="2">
        <v>0</v>
      </c>
    </row>
    <row r="1177" spans="1:2" x14ac:dyDescent="0.2">
      <c r="A1177" s="16">
        <v>1000620</v>
      </c>
      <c r="B1177" s="2">
        <v>0</v>
      </c>
    </row>
    <row r="1178" spans="1:2" x14ac:dyDescent="0.2">
      <c r="A1178" s="16">
        <v>1000620</v>
      </c>
      <c r="B1178" s="2">
        <v>65</v>
      </c>
    </row>
    <row r="1179" spans="1:2" x14ac:dyDescent="0.2">
      <c r="A1179" s="16">
        <v>1000620</v>
      </c>
      <c r="B1179" s="2">
        <v>31</v>
      </c>
    </row>
    <row r="1180" spans="1:2" x14ac:dyDescent="0.2">
      <c r="A1180" s="16">
        <v>1000620</v>
      </c>
      <c r="B1180" s="2">
        <v>3</v>
      </c>
    </row>
    <row r="1181" spans="1:2" x14ac:dyDescent="0.2">
      <c r="A1181" s="16">
        <v>1000620</v>
      </c>
      <c r="B1181" s="2">
        <v>63</v>
      </c>
    </row>
    <row r="1182" spans="1:2" x14ac:dyDescent="0.2">
      <c r="A1182" s="16">
        <v>1000620</v>
      </c>
      <c r="B1182" s="2">
        <v>63</v>
      </c>
    </row>
    <row r="1183" spans="1:2" x14ac:dyDescent="0.2">
      <c r="A1183" s="16">
        <v>1000620</v>
      </c>
      <c r="B1183" s="2">
        <v>3</v>
      </c>
    </row>
    <row r="1184" spans="1:2" x14ac:dyDescent="0.2">
      <c r="A1184" s="16">
        <v>1000620</v>
      </c>
      <c r="B1184" s="2">
        <v>74</v>
      </c>
    </row>
    <row r="1185" spans="1:2" x14ac:dyDescent="0.2">
      <c r="A1185" s="16">
        <v>1000620</v>
      </c>
      <c r="B1185" s="2">
        <v>71</v>
      </c>
    </row>
    <row r="1186" spans="1:2" x14ac:dyDescent="0.2">
      <c r="A1186" s="16">
        <v>1000620</v>
      </c>
      <c r="B1186" s="2">
        <v>71</v>
      </c>
    </row>
    <row r="1187" spans="1:2" x14ac:dyDescent="0.2">
      <c r="A1187" s="16">
        <v>1000630</v>
      </c>
      <c r="B1187" s="2">
        <v>0</v>
      </c>
    </row>
    <row r="1188" spans="1:2" x14ac:dyDescent="0.2">
      <c r="A1188" s="16">
        <v>1000630</v>
      </c>
      <c r="B1188" s="2">
        <v>58</v>
      </c>
    </row>
    <row r="1189" spans="1:2" x14ac:dyDescent="0.2">
      <c r="A1189" s="16">
        <v>1000630</v>
      </c>
      <c r="B1189" s="2">
        <v>77</v>
      </c>
    </row>
    <row r="1190" spans="1:2" x14ac:dyDescent="0.2">
      <c r="A1190" s="16">
        <v>1000630</v>
      </c>
      <c r="B1190" s="2">
        <v>88</v>
      </c>
    </row>
    <row r="1191" spans="1:2" x14ac:dyDescent="0.2">
      <c r="A1191" s="16">
        <v>1000630</v>
      </c>
      <c r="B1191" s="2">
        <v>51</v>
      </c>
    </row>
    <row r="1192" spans="1:2" x14ac:dyDescent="0.2">
      <c r="A1192" s="16">
        <v>1000630</v>
      </c>
      <c r="B1192" s="2">
        <v>100</v>
      </c>
    </row>
    <row r="1193" spans="1:2" x14ac:dyDescent="0.2">
      <c r="A1193" s="16">
        <v>1000630</v>
      </c>
      <c r="B1193" s="2">
        <v>0</v>
      </c>
    </row>
    <row r="1194" spans="1:2" x14ac:dyDescent="0.2">
      <c r="A1194" s="16">
        <v>1000630</v>
      </c>
      <c r="B1194" s="2">
        <v>100</v>
      </c>
    </row>
    <row r="1195" spans="1:2" x14ac:dyDescent="0.2">
      <c r="A1195" s="16">
        <v>1000630</v>
      </c>
      <c r="B1195" s="2">
        <v>8</v>
      </c>
    </row>
    <row r="1196" spans="1:2" x14ac:dyDescent="0.2">
      <c r="A1196" s="16">
        <v>1000630</v>
      </c>
      <c r="B1196" s="2">
        <v>90</v>
      </c>
    </row>
    <row r="1197" spans="1:2" x14ac:dyDescent="0.2">
      <c r="A1197" s="16">
        <v>1000630</v>
      </c>
      <c r="B1197" s="2">
        <v>36</v>
      </c>
    </row>
    <row r="1198" spans="1:2" x14ac:dyDescent="0.2">
      <c r="A1198" s="16">
        <v>1000630</v>
      </c>
      <c r="B1198" s="2">
        <v>100</v>
      </c>
    </row>
    <row r="1199" spans="1:2" x14ac:dyDescent="0.2">
      <c r="A1199" s="16">
        <v>1000630</v>
      </c>
      <c r="B1199" s="2">
        <v>100</v>
      </c>
    </row>
    <row r="1200" spans="1:2" x14ac:dyDescent="0.2">
      <c r="A1200" s="16">
        <v>1000630</v>
      </c>
      <c r="B1200" s="2">
        <v>92</v>
      </c>
    </row>
    <row r="1201" spans="1:2" x14ac:dyDescent="0.2">
      <c r="A1201" s="16">
        <v>1000630</v>
      </c>
      <c r="B1201" s="2">
        <v>81</v>
      </c>
    </row>
    <row r="1202" spans="1:2" x14ac:dyDescent="0.2">
      <c r="A1202" s="16">
        <v>1000630</v>
      </c>
      <c r="B1202" s="2">
        <v>100</v>
      </c>
    </row>
    <row r="1203" spans="1:2" x14ac:dyDescent="0.2">
      <c r="A1203" s="16">
        <v>1000630</v>
      </c>
      <c r="B1203" s="2">
        <v>31</v>
      </c>
    </row>
    <row r="1204" spans="1:2" x14ac:dyDescent="0.2">
      <c r="A1204" s="16">
        <v>1000630</v>
      </c>
      <c r="B1204" s="2">
        <v>33</v>
      </c>
    </row>
    <row r="1205" spans="1:2" x14ac:dyDescent="0.2">
      <c r="A1205" s="16">
        <v>1000630</v>
      </c>
      <c r="B1205" s="2">
        <v>55</v>
      </c>
    </row>
    <row r="1206" spans="1:2" x14ac:dyDescent="0.2">
      <c r="A1206" s="16">
        <v>1000630</v>
      </c>
      <c r="B1206" s="2">
        <v>100</v>
      </c>
    </row>
    <row r="1207" spans="1:2" x14ac:dyDescent="0.2">
      <c r="A1207" s="16">
        <v>1000630</v>
      </c>
      <c r="B1207" s="2">
        <v>8</v>
      </c>
    </row>
    <row r="1208" spans="1:2" x14ac:dyDescent="0.2">
      <c r="A1208" s="16">
        <v>1000630</v>
      </c>
      <c r="B1208" s="2">
        <v>37</v>
      </c>
    </row>
    <row r="1209" spans="1:2" x14ac:dyDescent="0.2">
      <c r="A1209" s="16">
        <v>1000630</v>
      </c>
      <c r="B1209" s="2">
        <v>97</v>
      </c>
    </row>
    <row r="1210" spans="1:2" x14ac:dyDescent="0.2">
      <c r="A1210" s="16">
        <v>1000630</v>
      </c>
      <c r="B1210" s="2">
        <v>71</v>
      </c>
    </row>
    <row r="1211" spans="1:2" x14ac:dyDescent="0.2">
      <c r="A1211" s="16">
        <v>1000630</v>
      </c>
      <c r="B1211" s="2">
        <v>100</v>
      </c>
    </row>
    <row r="1212" spans="1:2" x14ac:dyDescent="0.2">
      <c r="A1212" s="16">
        <v>1000630</v>
      </c>
      <c r="B1212" s="2">
        <v>0</v>
      </c>
    </row>
    <row r="1213" spans="1:2" x14ac:dyDescent="0.2">
      <c r="A1213" s="16">
        <v>1000630</v>
      </c>
      <c r="B1213" s="2">
        <v>77</v>
      </c>
    </row>
    <row r="1214" spans="1:2" x14ac:dyDescent="0.2">
      <c r="A1214" s="16">
        <v>1000630</v>
      </c>
      <c r="B1214" s="2">
        <v>51</v>
      </c>
    </row>
    <row r="1215" spans="1:2" x14ac:dyDescent="0.2">
      <c r="A1215" s="16">
        <v>1000630</v>
      </c>
      <c r="B1215" s="2">
        <v>0</v>
      </c>
    </row>
    <row r="1216" spans="1:2" x14ac:dyDescent="0.2">
      <c r="A1216" s="16">
        <v>1000630</v>
      </c>
      <c r="B1216" s="2">
        <v>0</v>
      </c>
    </row>
    <row r="1217" spans="1:2" x14ac:dyDescent="0.2">
      <c r="A1217" s="16">
        <v>1000630</v>
      </c>
      <c r="B1217" s="2">
        <v>0</v>
      </c>
    </row>
    <row r="1218" spans="1:2" x14ac:dyDescent="0.2">
      <c r="A1218" s="16">
        <v>1000630</v>
      </c>
      <c r="B1218" s="2">
        <v>0</v>
      </c>
    </row>
    <row r="1219" spans="1:2" x14ac:dyDescent="0.2">
      <c r="A1219" s="16">
        <v>1000630</v>
      </c>
      <c r="B1219" s="2">
        <v>100</v>
      </c>
    </row>
    <row r="1220" spans="1:2" x14ac:dyDescent="0.2">
      <c r="A1220" s="16">
        <v>1000630</v>
      </c>
      <c r="B1220" s="2">
        <v>33</v>
      </c>
    </row>
    <row r="1221" spans="1:2" x14ac:dyDescent="0.2">
      <c r="A1221" s="16">
        <v>1000630</v>
      </c>
      <c r="B1221" s="2">
        <v>10</v>
      </c>
    </row>
    <row r="1222" spans="1:2" x14ac:dyDescent="0.2">
      <c r="A1222" s="16">
        <v>1000630</v>
      </c>
      <c r="B1222" s="2">
        <v>0</v>
      </c>
    </row>
    <row r="1223" spans="1:2" x14ac:dyDescent="0.2">
      <c r="A1223" s="16">
        <v>1000630</v>
      </c>
      <c r="B1223" s="2">
        <v>73</v>
      </c>
    </row>
    <row r="1224" spans="1:2" x14ac:dyDescent="0.2">
      <c r="A1224" s="16">
        <v>1000630</v>
      </c>
      <c r="B1224" s="2">
        <v>76</v>
      </c>
    </row>
    <row r="1225" spans="1:2" x14ac:dyDescent="0.2">
      <c r="A1225" s="16">
        <v>1000630</v>
      </c>
      <c r="B1225" s="2">
        <v>100</v>
      </c>
    </row>
    <row r="1226" spans="1:2" x14ac:dyDescent="0.2">
      <c r="A1226" s="16">
        <v>1000630</v>
      </c>
      <c r="B1226" s="2">
        <v>0</v>
      </c>
    </row>
    <row r="1227" spans="1:2" x14ac:dyDescent="0.2">
      <c r="A1227" s="16">
        <v>1000630</v>
      </c>
      <c r="B1227" s="2">
        <v>0</v>
      </c>
    </row>
    <row r="1228" spans="1:2" x14ac:dyDescent="0.2">
      <c r="A1228" s="16">
        <v>1000630</v>
      </c>
      <c r="B1228" s="2">
        <v>0</v>
      </c>
    </row>
    <row r="1229" spans="1:2" x14ac:dyDescent="0.2">
      <c r="A1229" s="16">
        <v>1000630</v>
      </c>
      <c r="B1229" s="2">
        <v>100</v>
      </c>
    </row>
    <row r="1230" spans="1:2" x14ac:dyDescent="0.2">
      <c r="A1230" s="16">
        <v>1000630</v>
      </c>
      <c r="B1230" s="2">
        <v>100</v>
      </c>
    </row>
    <row r="1231" spans="1:2" x14ac:dyDescent="0.2">
      <c r="A1231" s="16">
        <v>1000630</v>
      </c>
      <c r="B1231" s="2">
        <v>58</v>
      </c>
    </row>
    <row r="1232" spans="1:2" x14ac:dyDescent="0.2">
      <c r="A1232" s="16">
        <v>1000630</v>
      </c>
      <c r="B1232" s="2">
        <v>100</v>
      </c>
    </row>
    <row r="1233" spans="1:2" x14ac:dyDescent="0.2">
      <c r="A1233" s="16">
        <v>1000630</v>
      </c>
      <c r="B1233" s="2">
        <v>81</v>
      </c>
    </row>
    <row r="1234" spans="1:2" x14ac:dyDescent="0.2">
      <c r="A1234" s="16">
        <v>1000630</v>
      </c>
      <c r="B1234" s="2">
        <v>33</v>
      </c>
    </row>
    <row r="1235" spans="1:2" x14ac:dyDescent="0.2">
      <c r="A1235" s="16">
        <v>1000630</v>
      </c>
      <c r="B1235" s="2">
        <v>53</v>
      </c>
    </row>
    <row r="1236" spans="1:2" x14ac:dyDescent="0.2">
      <c r="A1236" s="16">
        <v>1000630</v>
      </c>
      <c r="B1236" s="2">
        <v>30</v>
      </c>
    </row>
    <row r="1237" spans="1:2" x14ac:dyDescent="0.2">
      <c r="A1237" s="16">
        <v>1000630</v>
      </c>
      <c r="B1237" s="2">
        <v>72</v>
      </c>
    </row>
    <row r="1238" spans="1:2" x14ac:dyDescent="0.2">
      <c r="A1238" s="16">
        <v>1000630</v>
      </c>
      <c r="B1238" s="2">
        <v>77</v>
      </c>
    </row>
    <row r="1239" spans="1:2" x14ac:dyDescent="0.2">
      <c r="A1239" s="16">
        <v>1000630</v>
      </c>
      <c r="B1239" s="2">
        <v>39</v>
      </c>
    </row>
    <row r="1240" spans="1:2" x14ac:dyDescent="0.2">
      <c r="A1240" s="16">
        <v>1000630</v>
      </c>
      <c r="B1240" s="2">
        <v>73</v>
      </c>
    </row>
    <row r="1241" spans="1:2" x14ac:dyDescent="0.2">
      <c r="A1241" s="16">
        <v>1000630</v>
      </c>
      <c r="B1241" s="2">
        <v>0</v>
      </c>
    </row>
    <row r="1242" spans="1:2" x14ac:dyDescent="0.2">
      <c r="A1242" s="16">
        <v>1000630</v>
      </c>
      <c r="B1242" s="2">
        <v>70</v>
      </c>
    </row>
    <row r="1243" spans="1:2" x14ac:dyDescent="0.2">
      <c r="A1243" s="16">
        <v>1000630</v>
      </c>
      <c r="B1243" s="2">
        <v>55</v>
      </c>
    </row>
    <row r="1244" spans="1:2" x14ac:dyDescent="0.2">
      <c r="A1244" s="16">
        <v>1000630</v>
      </c>
      <c r="B1244" s="2">
        <v>70</v>
      </c>
    </row>
    <row r="1245" spans="1:2" x14ac:dyDescent="0.2">
      <c r="A1245" s="16">
        <v>1000630</v>
      </c>
      <c r="B1245" s="2">
        <v>33</v>
      </c>
    </row>
    <row r="1246" spans="1:2" x14ac:dyDescent="0.2">
      <c r="A1246" s="16">
        <v>1000630</v>
      </c>
      <c r="B1246" s="2">
        <v>31</v>
      </c>
    </row>
    <row r="1247" spans="1:2" x14ac:dyDescent="0.2">
      <c r="A1247" s="16">
        <v>1000630</v>
      </c>
      <c r="B1247" s="2">
        <v>81</v>
      </c>
    </row>
    <row r="1248" spans="1:2" x14ac:dyDescent="0.2">
      <c r="A1248" s="16">
        <v>1000630</v>
      </c>
      <c r="B1248" s="2">
        <v>100</v>
      </c>
    </row>
    <row r="1249" spans="1:2" x14ac:dyDescent="0.2">
      <c r="A1249" s="16">
        <v>1000630</v>
      </c>
      <c r="B1249" s="2">
        <v>100</v>
      </c>
    </row>
    <row r="1250" spans="1:2" x14ac:dyDescent="0.2">
      <c r="A1250" s="16">
        <v>1000630</v>
      </c>
      <c r="B1250" s="2">
        <v>91</v>
      </c>
    </row>
    <row r="1251" spans="1:2" x14ac:dyDescent="0.2">
      <c r="A1251" s="16">
        <v>1000630</v>
      </c>
      <c r="B1251" s="2">
        <v>64</v>
      </c>
    </row>
    <row r="1252" spans="1:2" x14ac:dyDescent="0.2">
      <c r="A1252" s="16">
        <v>1000630</v>
      </c>
      <c r="B1252" s="2">
        <v>63</v>
      </c>
    </row>
    <row r="1253" spans="1:2" x14ac:dyDescent="0.2">
      <c r="A1253" s="16">
        <v>1000630</v>
      </c>
      <c r="B1253" s="2">
        <v>89</v>
      </c>
    </row>
    <row r="1254" spans="1:2" x14ac:dyDescent="0.2">
      <c r="A1254" s="16">
        <v>1000630</v>
      </c>
      <c r="B1254" s="2">
        <v>55</v>
      </c>
    </row>
    <row r="1255" spans="1:2" x14ac:dyDescent="0.2">
      <c r="A1255" s="16">
        <v>1000630</v>
      </c>
      <c r="B1255" s="2">
        <v>27</v>
      </c>
    </row>
    <row r="1256" spans="1:2" x14ac:dyDescent="0.2">
      <c r="A1256" s="16">
        <v>1000630</v>
      </c>
      <c r="B1256" s="2">
        <v>0</v>
      </c>
    </row>
    <row r="1257" spans="1:2" x14ac:dyDescent="0.2">
      <c r="A1257" s="16">
        <v>1000630</v>
      </c>
      <c r="B1257" s="2">
        <v>100</v>
      </c>
    </row>
    <row r="1258" spans="1:2" x14ac:dyDescent="0.2">
      <c r="A1258" s="16">
        <v>1000630</v>
      </c>
      <c r="B1258" s="2">
        <v>60</v>
      </c>
    </row>
    <row r="1259" spans="1:2" x14ac:dyDescent="0.2">
      <c r="A1259" s="16">
        <v>1000630</v>
      </c>
      <c r="B1259" s="2">
        <v>0</v>
      </c>
    </row>
    <row r="1260" spans="1:2" x14ac:dyDescent="0.2">
      <c r="A1260" s="16">
        <v>1000630</v>
      </c>
      <c r="B1260" s="2">
        <v>100</v>
      </c>
    </row>
    <row r="1261" spans="1:2" x14ac:dyDescent="0.2">
      <c r="A1261" s="16">
        <v>1000630</v>
      </c>
      <c r="B1261" s="2">
        <v>51</v>
      </c>
    </row>
    <row r="1262" spans="1:2" x14ac:dyDescent="0.2">
      <c r="A1262" s="16">
        <v>1000630</v>
      </c>
      <c r="B1262" s="2">
        <v>72</v>
      </c>
    </row>
    <row r="1263" spans="1:2" x14ac:dyDescent="0.2">
      <c r="A1263" s="16">
        <v>1000630</v>
      </c>
      <c r="B1263" s="2">
        <v>77</v>
      </c>
    </row>
    <row r="1264" spans="1:2" x14ac:dyDescent="0.2">
      <c r="A1264" s="16">
        <v>1000630</v>
      </c>
      <c r="B1264" s="2">
        <v>100</v>
      </c>
    </row>
    <row r="1265" spans="1:2" x14ac:dyDescent="0.2">
      <c r="A1265" s="16">
        <v>1000630</v>
      </c>
      <c r="B1265" s="2">
        <v>77</v>
      </c>
    </row>
    <row r="1266" spans="1:2" x14ac:dyDescent="0.2">
      <c r="A1266" s="16">
        <v>1000630</v>
      </c>
      <c r="B1266" s="2">
        <v>65</v>
      </c>
    </row>
    <row r="1267" spans="1:2" x14ac:dyDescent="0.2">
      <c r="A1267" s="16">
        <v>1000630</v>
      </c>
      <c r="B1267" s="2">
        <v>92</v>
      </c>
    </row>
    <row r="1268" spans="1:2" x14ac:dyDescent="0.2">
      <c r="A1268" s="16">
        <v>1000630</v>
      </c>
      <c r="B1268" s="2">
        <v>0</v>
      </c>
    </row>
    <row r="1269" spans="1:2" x14ac:dyDescent="0.2">
      <c r="A1269" s="16">
        <v>1000630</v>
      </c>
      <c r="B1269" s="2">
        <v>89</v>
      </c>
    </row>
    <row r="1270" spans="1:2" x14ac:dyDescent="0.2">
      <c r="A1270" s="16">
        <v>1000630</v>
      </c>
      <c r="B1270" s="2">
        <v>69</v>
      </c>
    </row>
    <row r="1271" spans="1:2" x14ac:dyDescent="0.2">
      <c r="A1271" s="16">
        <v>1000630</v>
      </c>
      <c r="B1271" s="2">
        <v>92</v>
      </c>
    </row>
    <row r="1272" spans="1:2" x14ac:dyDescent="0.2">
      <c r="A1272" s="16">
        <v>1000630</v>
      </c>
      <c r="B1272" s="2">
        <v>54</v>
      </c>
    </row>
    <row r="1273" spans="1:2" x14ac:dyDescent="0.2">
      <c r="A1273" s="16">
        <v>1000630</v>
      </c>
      <c r="B1273" s="2">
        <v>64</v>
      </c>
    </row>
    <row r="1274" spans="1:2" x14ac:dyDescent="0.2">
      <c r="A1274" s="16">
        <v>1000630</v>
      </c>
      <c r="B1274" s="2">
        <v>95</v>
      </c>
    </row>
    <row r="1275" spans="1:2" x14ac:dyDescent="0.2">
      <c r="A1275" s="16">
        <v>1000630</v>
      </c>
      <c r="B1275" s="2">
        <v>3</v>
      </c>
    </row>
    <row r="1276" spans="1:2" x14ac:dyDescent="0.2">
      <c r="A1276" s="16">
        <v>1000630</v>
      </c>
      <c r="B1276" s="2">
        <v>0</v>
      </c>
    </row>
    <row r="1277" spans="1:2" x14ac:dyDescent="0.2">
      <c r="A1277" s="16">
        <v>1000630</v>
      </c>
      <c r="B1277" s="2">
        <v>72</v>
      </c>
    </row>
    <row r="1278" spans="1:2" x14ac:dyDescent="0.2">
      <c r="A1278" s="16">
        <v>1000630</v>
      </c>
      <c r="B1278" s="2">
        <v>100</v>
      </c>
    </row>
    <row r="1279" spans="1:2" x14ac:dyDescent="0.2">
      <c r="A1279" s="16">
        <v>1000630</v>
      </c>
      <c r="B1279" s="2">
        <v>0</v>
      </c>
    </row>
    <row r="1280" spans="1:2" x14ac:dyDescent="0.2">
      <c r="A1280" s="16">
        <v>1000630</v>
      </c>
      <c r="B1280" s="2">
        <v>0</v>
      </c>
    </row>
    <row r="1281" spans="1:2" x14ac:dyDescent="0.2">
      <c r="A1281" s="16">
        <v>1000630</v>
      </c>
      <c r="B1281" s="2">
        <v>33</v>
      </c>
    </row>
    <row r="1282" spans="1:2" x14ac:dyDescent="0.2">
      <c r="A1282" s="16">
        <v>1000630</v>
      </c>
      <c r="B1282" s="2">
        <v>69</v>
      </c>
    </row>
    <row r="1283" spans="1:2" x14ac:dyDescent="0.2">
      <c r="A1283" s="16">
        <v>1000630</v>
      </c>
      <c r="B1283" s="2">
        <v>0</v>
      </c>
    </row>
    <row r="1284" spans="1:2" x14ac:dyDescent="0.2">
      <c r="A1284" s="16">
        <v>1000630</v>
      </c>
      <c r="B1284" s="2">
        <v>69</v>
      </c>
    </row>
    <row r="1285" spans="1:2" x14ac:dyDescent="0.2">
      <c r="A1285" s="16">
        <v>1000630</v>
      </c>
      <c r="B1285" s="2">
        <v>71</v>
      </c>
    </row>
    <row r="1286" spans="1:2" x14ac:dyDescent="0.2">
      <c r="A1286" s="16">
        <v>1000630</v>
      </c>
      <c r="B1286" s="2">
        <v>100</v>
      </c>
    </row>
    <row r="1287" spans="1:2" x14ac:dyDescent="0.2">
      <c r="A1287" s="16">
        <v>1000630</v>
      </c>
      <c r="B1287" s="2">
        <v>77</v>
      </c>
    </row>
    <row r="1288" spans="1:2" x14ac:dyDescent="0.2">
      <c r="A1288" s="16">
        <v>1000630</v>
      </c>
      <c r="B1288" s="2">
        <v>0</v>
      </c>
    </row>
    <row r="1289" spans="1:2" x14ac:dyDescent="0.2">
      <c r="A1289" s="16">
        <v>1000630</v>
      </c>
      <c r="B1289" s="2">
        <v>100</v>
      </c>
    </row>
    <row r="1290" spans="1:2" x14ac:dyDescent="0.2">
      <c r="A1290" s="16">
        <v>1000630</v>
      </c>
      <c r="B1290" s="2">
        <v>95</v>
      </c>
    </row>
    <row r="1291" spans="1:2" x14ac:dyDescent="0.2">
      <c r="A1291" s="16">
        <v>1000630</v>
      </c>
      <c r="B1291" s="2">
        <v>0</v>
      </c>
    </row>
    <row r="1292" spans="1:2" x14ac:dyDescent="0.2">
      <c r="A1292" s="16">
        <v>1000630</v>
      </c>
      <c r="B1292" s="2">
        <v>100</v>
      </c>
    </row>
    <row r="1293" spans="1:2" x14ac:dyDescent="0.2">
      <c r="A1293" s="16">
        <v>1000630</v>
      </c>
      <c r="B1293" s="2">
        <v>91</v>
      </c>
    </row>
    <row r="1294" spans="1:2" x14ac:dyDescent="0.2">
      <c r="A1294" s="16">
        <v>1000630</v>
      </c>
      <c r="B1294" s="2">
        <v>36</v>
      </c>
    </row>
    <row r="1295" spans="1:2" x14ac:dyDescent="0.2">
      <c r="A1295" s="16">
        <v>1000630</v>
      </c>
      <c r="B1295" s="2">
        <v>100</v>
      </c>
    </row>
    <row r="1296" spans="1:2" x14ac:dyDescent="0.2">
      <c r="A1296" s="16">
        <v>1000630</v>
      </c>
      <c r="B1296" s="2">
        <v>36</v>
      </c>
    </row>
    <row r="1297" spans="1:2" x14ac:dyDescent="0.2">
      <c r="A1297" s="16">
        <v>1000630</v>
      </c>
      <c r="B1297" s="2">
        <v>79</v>
      </c>
    </row>
    <row r="1298" spans="1:2" x14ac:dyDescent="0.2">
      <c r="A1298" s="16">
        <v>1000630</v>
      </c>
      <c r="B1298" s="2">
        <v>100</v>
      </c>
    </row>
    <row r="1299" spans="1:2" x14ac:dyDescent="0.2">
      <c r="A1299" s="16">
        <v>1000630</v>
      </c>
      <c r="B1299" s="2">
        <v>95</v>
      </c>
    </row>
    <row r="1300" spans="1:2" x14ac:dyDescent="0.2">
      <c r="A1300" s="16">
        <v>1000630</v>
      </c>
      <c r="B1300" s="2">
        <v>100</v>
      </c>
    </row>
    <row r="1301" spans="1:2" x14ac:dyDescent="0.2">
      <c r="A1301" s="16">
        <v>1000630</v>
      </c>
      <c r="B1301" s="2">
        <v>89</v>
      </c>
    </row>
    <row r="1302" spans="1:2" x14ac:dyDescent="0.2">
      <c r="A1302" s="16">
        <v>1000630</v>
      </c>
      <c r="B1302" s="2">
        <v>100</v>
      </c>
    </row>
    <row r="1303" spans="1:2" x14ac:dyDescent="0.2">
      <c r="A1303" s="16">
        <v>1000630</v>
      </c>
      <c r="B1303" s="2">
        <v>54</v>
      </c>
    </row>
    <row r="1304" spans="1:2" x14ac:dyDescent="0.2">
      <c r="A1304" s="16">
        <v>1000630</v>
      </c>
      <c r="B1304" s="2">
        <v>100</v>
      </c>
    </row>
    <row r="1305" spans="1:2" x14ac:dyDescent="0.2">
      <c r="A1305" s="16">
        <v>1000630</v>
      </c>
      <c r="B1305" s="2">
        <v>100</v>
      </c>
    </row>
    <row r="1306" spans="1:2" x14ac:dyDescent="0.2">
      <c r="A1306" s="16">
        <v>1000630</v>
      </c>
      <c r="B1306" s="2">
        <v>0</v>
      </c>
    </row>
    <row r="1307" spans="1:2" x14ac:dyDescent="0.2">
      <c r="A1307" s="16">
        <v>1000630</v>
      </c>
      <c r="B1307" s="2">
        <v>0</v>
      </c>
    </row>
    <row r="1308" spans="1:2" x14ac:dyDescent="0.2">
      <c r="A1308" s="16">
        <v>1000630</v>
      </c>
      <c r="B1308" s="2">
        <v>79</v>
      </c>
    </row>
    <row r="1309" spans="1:2" x14ac:dyDescent="0.2">
      <c r="A1309" s="16">
        <v>1000630</v>
      </c>
      <c r="B1309" s="2">
        <v>30</v>
      </c>
    </row>
    <row r="1310" spans="1:2" x14ac:dyDescent="0.2">
      <c r="A1310" s="16">
        <v>1000630</v>
      </c>
      <c r="B1310" s="2">
        <v>100</v>
      </c>
    </row>
    <row r="1311" spans="1:2" x14ac:dyDescent="0.2">
      <c r="A1311" s="16">
        <v>1000630</v>
      </c>
      <c r="B1311" s="2">
        <v>33</v>
      </c>
    </row>
    <row r="1312" spans="1:2" x14ac:dyDescent="0.2">
      <c r="A1312" s="16">
        <v>1000630</v>
      </c>
      <c r="B1312" s="2">
        <v>81</v>
      </c>
    </row>
    <row r="1313" spans="1:2" x14ac:dyDescent="0.2">
      <c r="A1313" s="16">
        <v>1000630</v>
      </c>
      <c r="B1313" s="2">
        <v>100</v>
      </c>
    </row>
    <row r="1314" spans="1:2" x14ac:dyDescent="0.2">
      <c r="A1314" s="16">
        <v>1000630</v>
      </c>
      <c r="B1314" s="2">
        <v>79</v>
      </c>
    </row>
    <row r="1315" spans="1:2" x14ac:dyDescent="0.2">
      <c r="A1315" s="16">
        <v>1000630</v>
      </c>
      <c r="B1315" s="2">
        <v>63</v>
      </c>
    </row>
    <row r="1316" spans="1:2" x14ac:dyDescent="0.2">
      <c r="A1316" s="16">
        <v>1000630</v>
      </c>
      <c r="B1316" s="2">
        <v>91</v>
      </c>
    </row>
    <row r="1317" spans="1:2" x14ac:dyDescent="0.2">
      <c r="A1317" s="16">
        <v>1000630</v>
      </c>
      <c r="B1317" s="2">
        <v>63</v>
      </c>
    </row>
    <row r="1318" spans="1:2" x14ac:dyDescent="0.2">
      <c r="A1318" s="16">
        <v>1000630</v>
      </c>
      <c r="B1318" s="2">
        <v>95</v>
      </c>
    </row>
    <row r="1319" spans="1:2" x14ac:dyDescent="0.2">
      <c r="A1319" s="16">
        <v>1000630</v>
      </c>
      <c r="B1319" s="2">
        <v>63</v>
      </c>
    </row>
    <row r="1320" spans="1:2" x14ac:dyDescent="0.2">
      <c r="A1320" s="16">
        <v>1000630</v>
      </c>
      <c r="B1320" s="2">
        <v>53</v>
      </c>
    </row>
    <row r="1321" spans="1:2" x14ac:dyDescent="0.2">
      <c r="A1321" s="16">
        <v>1000630</v>
      </c>
      <c r="B1321" s="2">
        <v>63</v>
      </c>
    </row>
    <row r="1322" spans="1:2" x14ac:dyDescent="0.2">
      <c r="A1322" s="16">
        <v>1000630</v>
      </c>
      <c r="B1322" s="2">
        <v>77</v>
      </c>
    </row>
    <row r="1323" spans="1:2" x14ac:dyDescent="0.2">
      <c r="A1323" s="16">
        <v>1000630</v>
      </c>
      <c r="B1323" s="2">
        <v>74</v>
      </c>
    </row>
    <row r="1324" spans="1:2" x14ac:dyDescent="0.2">
      <c r="A1324" s="16">
        <v>1000630</v>
      </c>
      <c r="B1324" s="2">
        <v>88</v>
      </c>
    </row>
    <row r="1325" spans="1:2" x14ac:dyDescent="0.2">
      <c r="A1325" s="16">
        <v>1000630</v>
      </c>
      <c r="B1325" s="2">
        <v>0</v>
      </c>
    </row>
    <row r="1326" spans="1:2" x14ac:dyDescent="0.2">
      <c r="A1326" s="16">
        <v>1000630</v>
      </c>
      <c r="B1326" s="2">
        <v>95</v>
      </c>
    </row>
    <row r="1327" spans="1:2" x14ac:dyDescent="0.2">
      <c r="A1327" s="16">
        <v>1000630</v>
      </c>
      <c r="B1327" s="2">
        <v>89</v>
      </c>
    </row>
    <row r="1328" spans="1:2" x14ac:dyDescent="0.2">
      <c r="A1328" s="16">
        <v>1000630</v>
      </c>
      <c r="B1328" s="2">
        <v>71</v>
      </c>
    </row>
    <row r="1329" spans="1:2" x14ac:dyDescent="0.2">
      <c r="A1329" s="16">
        <v>1000630</v>
      </c>
      <c r="B1329" s="2">
        <v>71</v>
      </c>
    </row>
    <row r="1330" spans="1:2" x14ac:dyDescent="0.2">
      <c r="A1330" s="16">
        <v>1000630</v>
      </c>
      <c r="B1330" s="2">
        <v>0</v>
      </c>
    </row>
    <row r="1331" spans="1:2" x14ac:dyDescent="0.2">
      <c r="A1331" s="16">
        <v>1000630</v>
      </c>
      <c r="B1331" s="2">
        <v>0</v>
      </c>
    </row>
    <row r="1332" spans="1:2" x14ac:dyDescent="0.2">
      <c r="A1332" s="16">
        <v>1000630</v>
      </c>
      <c r="B1332" s="2">
        <v>81</v>
      </c>
    </row>
    <row r="1333" spans="1:2" x14ac:dyDescent="0.2">
      <c r="A1333" s="16">
        <v>1000630</v>
      </c>
      <c r="B1333" s="2">
        <v>33</v>
      </c>
    </row>
    <row r="1334" spans="1:2" x14ac:dyDescent="0.2">
      <c r="A1334" s="16">
        <v>1000630</v>
      </c>
      <c r="B1334" s="2">
        <v>79</v>
      </c>
    </row>
    <row r="1335" spans="1:2" x14ac:dyDescent="0.2">
      <c r="A1335" s="16">
        <v>1000630</v>
      </c>
      <c r="B1335" s="2">
        <v>69</v>
      </c>
    </row>
    <row r="1336" spans="1:2" x14ac:dyDescent="0.2">
      <c r="A1336" s="16">
        <v>1000630</v>
      </c>
      <c r="B1336" s="2">
        <v>69</v>
      </c>
    </row>
    <row r="1337" spans="1:2" x14ac:dyDescent="0.2">
      <c r="A1337" s="16">
        <v>1000630</v>
      </c>
      <c r="B1337" s="2">
        <v>77</v>
      </c>
    </row>
    <row r="1338" spans="1:2" x14ac:dyDescent="0.2">
      <c r="A1338" s="16">
        <v>1000630</v>
      </c>
      <c r="B1338" s="2">
        <v>33</v>
      </c>
    </row>
    <row r="1339" spans="1:2" x14ac:dyDescent="0.2">
      <c r="A1339" s="16">
        <v>1000630</v>
      </c>
      <c r="B1339" s="2">
        <v>71</v>
      </c>
    </row>
    <row r="1340" spans="1:2" x14ac:dyDescent="0.2">
      <c r="A1340" s="16">
        <v>1000630</v>
      </c>
      <c r="B1340" s="2">
        <v>0</v>
      </c>
    </row>
    <row r="1341" spans="1:2" x14ac:dyDescent="0.2">
      <c r="A1341" s="16">
        <v>1000630</v>
      </c>
      <c r="B1341" s="2">
        <v>95</v>
      </c>
    </row>
    <row r="1342" spans="1:2" x14ac:dyDescent="0.2">
      <c r="A1342" s="16">
        <v>1000630</v>
      </c>
      <c r="B1342" s="2">
        <v>69</v>
      </c>
    </row>
    <row r="1343" spans="1:2" x14ac:dyDescent="0.2">
      <c r="A1343" s="16">
        <v>1000630</v>
      </c>
      <c r="B1343" s="2">
        <v>79</v>
      </c>
    </row>
    <row r="1344" spans="1:2" x14ac:dyDescent="0.2">
      <c r="A1344" s="16">
        <v>1000630</v>
      </c>
      <c r="B1344" s="2">
        <v>100</v>
      </c>
    </row>
    <row r="1345" spans="1:2" x14ac:dyDescent="0.2">
      <c r="A1345" s="16">
        <v>1000630</v>
      </c>
      <c r="B1345" s="2">
        <v>89</v>
      </c>
    </row>
    <row r="1346" spans="1:2" x14ac:dyDescent="0.2">
      <c r="A1346" s="16">
        <v>1000630</v>
      </c>
      <c r="B1346" s="2">
        <v>89</v>
      </c>
    </row>
    <row r="1347" spans="1:2" x14ac:dyDescent="0.2">
      <c r="A1347" s="16">
        <v>1000640</v>
      </c>
      <c r="B1347" s="2">
        <v>0</v>
      </c>
    </row>
    <row r="1348" spans="1:2" x14ac:dyDescent="0.2">
      <c r="A1348" s="16">
        <v>1000640</v>
      </c>
      <c r="B1348" s="2">
        <v>80</v>
      </c>
    </row>
    <row r="1349" spans="1:2" x14ac:dyDescent="0.2">
      <c r="A1349" s="16">
        <v>1000640</v>
      </c>
      <c r="B1349" s="2">
        <v>33</v>
      </c>
    </row>
    <row r="1350" spans="1:2" x14ac:dyDescent="0.2">
      <c r="A1350" s="16">
        <v>1000640</v>
      </c>
      <c r="B1350" s="2">
        <v>84</v>
      </c>
    </row>
    <row r="1351" spans="1:2" x14ac:dyDescent="0.2">
      <c r="A1351" s="16">
        <v>1000640</v>
      </c>
      <c r="B1351" s="2">
        <v>100</v>
      </c>
    </row>
    <row r="1352" spans="1:2" x14ac:dyDescent="0.2">
      <c r="A1352" s="16">
        <v>1000640</v>
      </c>
      <c r="B1352" s="2">
        <v>2</v>
      </c>
    </row>
    <row r="1353" spans="1:2" x14ac:dyDescent="0.2">
      <c r="A1353" s="16">
        <v>1000640</v>
      </c>
      <c r="B1353" s="2">
        <v>52</v>
      </c>
    </row>
    <row r="1354" spans="1:2" x14ac:dyDescent="0.2">
      <c r="A1354" s="16">
        <v>1000640</v>
      </c>
      <c r="B1354" s="2">
        <v>73</v>
      </c>
    </row>
    <row r="1355" spans="1:2" x14ac:dyDescent="0.2">
      <c r="A1355" s="16">
        <v>1000640</v>
      </c>
      <c r="B1355" s="2">
        <v>0</v>
      </c>
    </row>
    <row r="1356" spans="1:2" x14ac:dyDescent="0.2">
      <c r="A1356" s="16">
        <v>1000640</v>
      </c>
      <c r="B1356" s="2">
        <v>88</v>
      </c>
    </row>
    <row r="1357" spans="1:2" x14ac:dyDescent="0.2">
      <c r="A1357" s="16">
        <v>1000640</v>
      </c>
      <c r="B1357" s="2">
        <v>0</v>
      </c>
    </row>
    <row r="1358" spans="1:2" x14ac:dyDescent="0.2">
      <c r="A1358" s="16">
        <v>1000640</v>
      </c>
      <c r="B1358" s="2">
        <v>56</v>
      </c>
    </row>
    <row r="1359" spans="1:2" x14ac:dyDescent="0.2">
      <c r="A1359" s="16">
        <v>1000640</v>
      </c>
      <c r="B1359" s="2">
        <v>68</v>
      </c>
    </row>
    <row r="1360" spans="1:2" x14ac:dyDescent="0.2">
      <c r="A1360" s="16">
        <v>1000640</v>
      </c>
      <c r="B1360" s="2">
        <v>46</v>
      </c>
    </row>
    <row r="1361" spans="1:2" x14ac:dyDescent="0.2">
      <c r="A1361" s="16">
        <v>1000640</v>
      </c>
      <c r="B1361" s="2">
        <v>100</v>
      </c>
    </row>
    <row r="1362" spans="1:2" x14ac:dyDescent="0.2">
      <c r="A1362" s="16">
        <v>1000640</v>
      </c>
      <c r="B1362" s="2">
        <v>61</v>
      </c>
    </row>
    <row r="1363" spans="1:2" x14ac:dyDescent="0.2">
      <c r="A1363" s="16">
        <v>1000640</v>
      </c>
      <c r="B1363" s="2">
        <v>56</v>
      </c>
    </row>
    <row r="1364" spans="1:2" x14ac:dyDescent="0.2">
      <c r="A1364" s="16">
        <v>1000640</v>
      </c>
      <c r="B1364" s="2">
        <v>94</v>
      </c>
    </row>
    <row r="1365" spans="1:2" x14ac:dyDescent="0.2">
      <c r="A1365" s="16">
        <v>1000640</v>
      </c>
      <c r="B1365" s="2">
        <v>0</v>
      </c>
    </row>
    <row r="1366" spans="1:2" x14ac:dyDescent="0.2">
      <c r="A1366" s="16">
        <v>1000640</v>
      </c>
      <c r="B1366" s="2">
        <v>100</v>
      </c>
    </row>
    <row r="1367" spans="1:2" x14ac:dyDescent="0.2">
      <c r="A1367" s="16">
        <v>1000640</v>
      </c>
      <c r="B1367" s="2">
        <v>77</v>
      </c>
    </row>
    <row r="1368" spans="1:2" x14ac:dyDescent="0.2">
      <c r="A1368" s="16">
        <v>1000640</v>
      </c>
      <c r="B1368" s="2">
        <v>62</v>
      </c>
    </row>
    <row r="1369" spans="1:2" x14ac:dyDescent="0.2">
      <c r="A1369" s="16">
        <v>1000640</v>
      </c>
      <c r="B1369" s="2">
        <v>71</v>
      </c>
    </row>
    <row r="1370" spans="1:2" x14ac:dyDescent="0.2">
      <c r="A1370" s="16">
        <v>1000640</v>
      </c>
      <c r="B1370" s="2">
        <v>36</v>
      </c>
    </row>
    <row r="1371" spans="1:2" x14ac:dyDescent="0.2">
      <c r="A1371" s="16">
        <v>1000640</v>
      </c>
      <c r="B1371" s="2">
        <v>62</v>
      </c>
    </row>
    <row r="1372" spans="1:2" x14ac:dyDescent="0.2">
      <c r="A1372" s="16">
        <v>1000640</v>
      </c>
      <c r="B1372" s="2">
        <v>3</v>
      </c>
    </row>
    <row r="1373" spans="1:2" x14ac:dyDescent="0.2">
      <c r="A1373" s="16">
        <v>1000640</v>
      </c>
      <c r="B1373" s="2">
        <v>34</v>
      </c>
    </row>
    <row r="1374" spans="1:2" x14ac:dyDescent="0.2">
      <c r="A1374" s="16">
        <v>1000640</v>
      </c>
      <c r="B1374" s="2">
        <v>58</v>
      </c>
    </row>
    <row r="1375" spans="1:2" x14ac:dyDescent="0.2">
      <c r="A1375" s="16">
        <v>1000640</v>
      </c>
      <c r="B1375" s="2">
        <v>100</v>
      </c>
    </row>
    <row r="1376" spans="1:2" x14ac:dyDescent="0.2">
      <c r="A1376" s="16">
        <v>1000640</v>
      </c>
      <c r="B1376" s="2">
        <v>88</v>
      </c>
    </row>
    <row r="1377" spans="1:2" x14ac:dyDescent="0.2">
      <c r="A1377" s="16">
        <v>1000640</v>
      </c>
      <c r="B1377" s="2">
        <v>71</v>
      </c>
    </row>
    <row r="1378" spans="1:2" x14ac:dyDescent="0.2">
      <c r="A1378" s="16">
        <v>1000640</v>
      </c>
      <c r="B1378" s="2">
        <v>37</v>
      </c>
    </row>
    <row r="1379" spans="1:2" x14ac:dyDescent="0.2">
      <c r="A1379" s="16">
        <v>1000640</v>
      </c>
      <c r="B1379" s="2">
        <v>46</v>
      </c>
    </row>
    <row r="1380" spans="1:2" x14ac:dyDescent="0.2">
      <c r="A1380" s="16">
        <v>1000640</v>
      </c>
      <c r="B1380" s="2">
        <v>37</v>
      </c>
    </row>
    <row r="1381" spans="1:2" x14ac:dyDescent="0.2">
      <c r="A1381" s="16">
        <v>1000640</v>
      </c>
      <c r="B1381" s="2">
        <v>94</v>
      </c>
    </row>
    <row r="1382" spans="1:2" x14ac:dyDescent="0.2">
      <c r="A1382" s="16">
        <v>1000640</v>
      </c>
      <c r="B1382" s="2">
        <v>91</v>
      </c>
    </row>
    <row r="1383" spans="1:2" x14ac:dyDescent="0.2">
      <c r="A1383" s="16">
        <v>1000640</v>
      </c>
      <c r="B1383" s="2">
        <v>100</v>
      </c>
    </row>
    <row r="1384" spans="1:2" x14ac:dyDescent="0.2">
      <c r="A1384" s="16">
        <v>1000640</v>
      </c>
      <c r="B1384" s="2">
        <v>69</v>
      </c>
    </row>
    <row r="1385" spans="1:2" x14ac:dyDescent="0.2">
      <c r="A1385" s="16">
        <v>1000640</v>
      </c>
      <c r="B1385" s="2">
        <v>100</v>
      </c>
    </row>
    <row r="1386" spans="1:2" x14ac:dyDescent="0.2">
      <c r="A1386" s="16">
        <v>1000640</v>
      </c>
      <c r="B1386" s="2">
        <v>83</v>
      </c>
    </row>
    <row r="1387" spans="1:2" x14ac:dyDescent="0.2">
      <c r="A1387" s="16">
        <v>1000640</v>
      </c>
      <c r="B1387" s="2">
        <v>19</v>
      </c>
    </row>
    <row r="1388" spans="1:2" x14ac:dyDescent="0.2">
      <c r="A1388" s="16">
        <v>1000640</v>
      </c>
      <c r="B1388" s="2">
        <v>90</v>
      </c>
    </row>
    <row r="1389" spans="1:2" x14ac:dyDescent="0.2">
      <c r="A1389" s="16">
        <v>1000640</v>
      </c>
      <c r="B1389" s="2">
        <v>75</v>
      </c>
    </row>
    <row r="1390" spans="1:2" x14ac:dyDescent="0.2">
      <c r="A1390" s="16">
        <v>1000640</v>
      </c>
      <c r="B1390" s="2">
        <v>0</v>
      </c>
    </row>
    <row r="1391" spans="1:2" x14ac:dyDescent="0.2">
      <c r="A1391" s="16">
        <v>1000640</v>
      </c>
      <c r="B1391" s="2">
        <v>100</v>
      </c>
    </row>
    <row r="1392" spans="1:2" x14ac:dyDescent="0.2">
      <c r="A1392" s="16">
        <v>1000640</v>
      </c>
      <c r="B1392" s="2">
        <v>62</v>
      </c>
    </row>
    <row r="1393" spans="1:2" x14ac:dyDescent="0.2">
      <c r="A1393" s="16">
        <v>1000640</v>
      </c>
      <c r="B1393" s="2">
        <v>6</v>
      </c>
    </row>
    <row r="1394" spans="1:2" x14ac:dyDescent="0.2">
      <c r="A1394" s="16">
        <v>1000640</v>
      </c>
      <c r="B1394" s="2">
        <v>100</v>
      </c>
    </row>
    <row r="1395" spans="1:2" x14ac:dyDescent="0.2">
      <c r="A1395" s="16">
        <v>1000640</v>
      </c>
      <c r="B1395" s="2">
        <v>51</v>
      </c>
    </row>
    <row r="1396" spans="1:2" x14ac:dyDescent="0.2">
      <c r="A1396" s="16">
        <v>1000640</v>
      </c>
      <c r="B1396" s="2">
        <v>47</v>
      </c>
    </row>
    <row r="1397" spans="1:2" x14ac:dyDescent="0.2">
      <c r="A1397" s="16">
        <v>1000640</v>
      </c>
      <c r="B1397" s="2">
        <v>12</v>
      </c>
    </row>
    <row r="1398" spans="1:2" x14ac:dyDescent="0.2">
      <c r="A1398" s="16">
        <v>1000640</v>
      </c>
      <c r="B1398" s="2">
        <v>0</v>
      </c>
    </row>
    <row r="1399" spans="1:2" x14ac:dyDescent="0.2">
      <c r="A1399" s="16">
        <v>1000640</v>
      </c>
      <c r="B1399" s="2">
        <v>25</v>
      </c>
    </row>
    <row r="1400" spans="1:2" x14ac:dyDescent="0.2">
      <c r="A1400" s="16">
        <v>1000640</v>
      </c>
      <c r="B1400" s="2">
        <v>69</v>
      </c>
    </row>
    <row r="1401" spans="1:2" x14ac:dyDescent="0.2">
      <c r="A1401" s="16">
        <v>1000640</v>
      </c>
      <c r="B1401" s="2">
        <v>56</v>
      </c>
    </row>
    <row r="1402" spans="1:2" x14ac:dyDescent="0.2">
      <c r="A1402" s="16">
        <v>1000640</v>
      </c>
      <c r="B1402" s="2">
        <v>0</v>
      </c>
    </row>
    <row r="1403" spans="1:2" x14ac:dyDescent="0.2">
      <c r="A1403" s="16">
        <v>1000640</v>
      </c>
      <c r="B1403" s="2">
        <v>27</v>
      </c>
    </row>
    <row r="1404" spans="1:2" x14ac:dyDescent="0.2">
      <c r="A1404" s="16">
        <v>1000640</v>
      </c>
      <c r="B1404" s="2">
        <v>62</v>
      </c>
    </row>
    <row r="1405" spans="1:2" x14ac:dyDescent="0.2">
      <c r="A1405" s="16">
        <v>1000640</v>
      </c>
      <c r="B1405" s="2">
        <v>0</v>
      </c>
    </row>
    <row r="1406" spans="1:2" x14ac:dyDescent="0.2">
      <c r="A1406" s="16">
        <v>1000640</v>
      </c>
      <c r="B1406" s="2">
        <v>61</v>
      </c>
    </row>
    <row r="1407" spans="1:2" x14ac:dyDescent="0.2">
      <c r="A1407" s="16">
        <v>1000640</v>
      </c>
      <c r="B1407" s="2">
        <v>0</v>
      </c>
    </row>
    <row r="1408" spans="1:2" x14ac:dyDescent="0.2">
      <c r="A1408" s="16">
        <v>1000640</v>
      </c>
      <c r="B1408" s="2">
        <v>100</v>
      </c>
    </row>
    <row r="1409" spans="1:2" x14ac:dyDescent="0.2">
      <c r="A1409" s="16">
        <v>1000640</v>
      </c>
      <c r="B1409" s="2">
        <v>0</v>
      </c>
    </row>
    <row r="1410" spans="1:2" x14ac:dyDescent="0.2">
      <c r="A1410" s="16">
        <v>1000640</v>
      </c>
      <c r="B1410" s="2">
        <v>56</v>
      </c>
    </row>
    <row r="1411" spans="1:2" x14ac:dyDescent="0.2">
      <c r="A1411" s="16">
        <v>1000640</v>
      </c>
      <c r="B1411" s="2">
        <v>70</v>
      </c>
    </row>
    <row r="1412" spans="1:2" x14ac:dyDescent="0.2">
      <c r="A1412" s="16">
        <v>1000640</v>
      </c>
      <c r="B1412" s="2">
        <v>58</v>
      </c>
    </row>
    <row r="1413" spans="1:2" x14ac:dyDescent="0.2">
      <c r="A1413" s="16">
        <v>1000640</v>
      </c>
      <c r="B1413" s="2">
        <v>0</v>
      </c>
    </row>
    <row r="1414" spans="1:2" x14ac:dyDescent="0.2">
      <c r="A1414" s="16">
        <v>1000640</v>
      </c>
      <c r="B1414" s="2">
        <v>4</v>
      </c>
    </row>
    <row r="1415" spans="1:2" x14ac:dyDescent="0.2">
      <c r="A1415" s="16">
        <v>1000640</v>
      </c>
      <c r="B1415" s="2">
        <v>0</v>
      </c>
    </row>
    <row r="1416" spans="1:2" x14ac:dyDescent="0.2">
      <c r="A1416" s="16">
        <v>1000640</v>
      </c>
      <c r="B1416" s="2">
        <v>51</v>
      </c>
    </row>
    <row r="1417" spans="1:2" x14ac:dyDescent="0.2">
      <c r="A1417" s="16">
        <v>1000640</v>
      </c>
      <c r="B1417" s="2">
        <v>58</v>
      </c>
    </row>
    <row r="1418" spans="1:2" x14ac:dyDescent="0.2">
      <c r="A1418" s="16">
        <v>1000640</v>
      </c>
      <c r="B1418" s="2">
        <v>71</v>
      </c>
    </row>
    <row r="1419" spans="1:2" x14ac:dyDescent="0.2">
      <c r="A1419" s="16">
        <v>1000640</v>
      </c>
      <c r="B1419" s="2">
        <v>0</v>
      </c>
    </row>
    <row r="1420" spans="1:2" x14ac:dyDescent="0.2">
      <c r="A1420" s="16">
        <v>1000640</v>
      </c>
      <c r="B1420" s="2">
        <v>0</v>
      </c>
    </row>
    <row r="1421" spans="1:2" x14ac:dyDescent="0.2">
      <c r="A1421" s="16">
        <v>1000640</v>
      </c>
      <c r="B1421" s="2">
        <v>94</v>
      </c>
    </row>
    <row r="1422" spans="1:2" x14ac:dyDescent="0.2">
      <c r="A1422" s="16">
        <v>1000640</v>
      </c>
      <c r="B1422" s="2">
        <v>0</v>
      </c>
    </row>
    <row r="1423" spans="1:2" x14ac:dyDescent="0.2">
      <c r="A1423" s="16">
        <v>1000640</v>
      </c>
      <c r="B1423" s="2">
        <v>37</v>
      </c>
    </row>
    <row r="1424" spans="1:2" x14ac:dyDescent="0.2">
      <c r="A1424" s="16">
        <v>1000640</v>
      </c>
      <c r="B1424" s="2">
        <v>26</v>
      </c>
    </row>
    <row r="1425" spans="1:2" x14ac:dyDescent="0.2">
      <c r="A1425" s="16">
        <v>1000640</v>
      </c>
      <c r="B1425" s="2">
        <v>97</v>
      </c>
    </row>
    <row r="1426" spans="1:2" x14ac:dyDescent="0.2">
      <c r="A1426" s="16">
        <v>1000640</v>
      </c>
      <c r="B1426" s="2">
        <v>70</v>
      </c>
    </row>
    <row r="1427" spans="1:2" x14ac:dyDescent="0.2">
      <c r="A1427" s="16">
        <v>1000640</v>
      </c>
      <c r="B1427" s="2">
        <v>100</v>
      </c>
    </row>
    <row r="1428" spans="1:2" x14ac:dyDescent="0.2">
      <c r="A1428" s="16">
        <v>1000640</v>
      </c>
      <c r="B1428" s="2">
        <v>51</v>
      </c>
    </row>
    <row r="1429" spans="1:2" x14ac:dyDescent="0.2">
      <c r="A1429" s="16">
        <v>1000640</v>
      </c>
      <c r="B1429" s="2">
        <v>43</v>
      </c>
    </row>
    <row r="1430" spans="1:2" x14ac:dyDescent="0.2">
      <c r="A1430" s="16">
        <v>1000640</v>
      </c>
      <c r="B1430" s="2">
        <v>0</v>
      </c>
    </row>
    <row r="1431" spans="1:2" x14ac:dyDescent="0.2">
      <c r="A1431" s="16">
        <v>1000640</v>
      </c>
      <c r="B1431" s="2">
        <v>25</v>
      </c>
    </row>
    <row r="1432" spans="1:2" x14ac:dyDescent="0.2">
      <c r="A1432" s="16">
        <v>1000640</v>
      </c>
      <c r="B1432" s="2">
        <v>51</v>
      </c>
    </row>
    <row r="1433" spans="1:2" x14ac:dyDescent="0.2">
      <c r="A1433" s="16">
        <v>1000640</v>
      </c>
      <c r="B1433" s="2">
        <v>0</v>
      </c>
    </row>
    <row r="1434" spans="1:2" x14ac:dyDescent="0.2">
      <c r="A1434" s="16">
        <v>1000640</v>
      </c>
      <c r="B1434" s="2">
        <v>70</v>
      </c>
    </row>
    <row r="1435" spans="1:2" x14ac:dyDescent="0.2">
      <c r="A1435" s="16">
        <v>1000640</v>
      </c>
      <c r="B1435" s="2">
        <v>61</v>
      </c>
    </row>
    <row r="1436" spans="1:2" x14ac:dyDescent="0.2">
      <c r="A1436" s="16">
        <v>1000640</v>
      </c>
      <c r="B1436" s="2">
        <v>6</v>
      </c>
    </row>
    <row r="1437" spans="1:2" x14ac:dyDescent="0.2">
      <c r="A1437" s="16">
        <v>1000640</v>
      </c>
      <c r="B1437" s="2">
        <v>61</v>
      </c>
    </row>
    <row r="1438" spans="1:2" x14ac:dyDescent="0.2">
      <c r="A1438" s="16">
        <v>1000640</v>
      </c>
      <c r="B1438" s="2">
        <v>12</v>
      </c>
    </row>
    <row r="1439" spans="1:2" x14ac:dyDescent="0.2">
      <c r="A1439" s="16">
        <v>1000640</v>
      </c>
      <c r="B1439" s="2">
        <v>70</v>
      </c>
    </row>
    <row r="1440" spans="1:2" x14ac:dyDescent="0.2">
      <c r="A1440" s="16">
        <v>1000640</v>
      </c>
      <c r="B1440" s="2">
        <v>100</v>
      </c>
    </row>
    <row r="1441" spans="1:2" x14ac:dyDescent="0.2">
      <c r="A1441" s="16">
        <v>1000640</v>
      </c>
      <c r="B1441" s="2">
        <v>47</v>
      </c>
    </row>
    <row r="1442" spans="1:2" x14ac:dyDescent="0.2">
      <c r="A1442" s="16">
        <v>1000640</v>
      </c>
      <c r="B1442" s="2">
        <v>90</v>
      </c>
    </row>
    <row r="1443" spans="1:2" x14ac:dyDescent="0.2">
      <c r="A1443" s="16">
        <v>1000640</v>
      </c>
      <c r="B1443" s="2">
        <v>0</v>
      </c>
    </row>
    <row r="1444" spans="1:2" x14ac:dyDescent="0.2">
      <c r="A1444" s="16">
        <v>1000640</v>
      </c>
      <c r="B1444" s="2">
        <v>51</v>
      </c>
    </row>
    <row r="1445" spans="1:2" x14ac:dyDescent="0.2">
      <c r="A1445" s="16">
        <v>1000640</v>
      </c>
      <c r="B1445" s="2">
        <v>93</v>
      </c>
    </row>
    <row r="1446" spans="1:2" x14ac:dyDescent="0.2">
      <c r="A1446" s="16">
        <v>1000640</v>
      </c>
      <c r="B1446" s="2">
        <v>100</v>
      </c>
    </row>
    <row r="1447" spans="1:2" x14ac:dyDescent="0.2">
      <c r="A1447" s="16">
        <v>1000640</v>
      </c>
      <c r="B1447" s="2">
        <v>51</v>
      </c>
    </row>
    <row r="1448" spans="1:2" x14ac:dyDescent="0.2">
      <c r="A1448" s="16">
        <v>1000640</v>
      </c>
      <c r="B1448" s="2">
        <v>73</v>
      </c>
    </row>
    <row r="1449" spans="1:2" x14ac:dyDescent="0.2">
      <c r="A1449" s="16">
        <v>1000640</v>
      </c>
      <c r="B1449" s="2">
        <v>77</v>
      </c>
    </row>
    <row r="1450" spans="1:2" x14ac:dyDescent="0.2">
      <c r="A1450" s="16">
        <v>1000640</v>
      </c>
      <c r="B1450" s="2">
        <v>50</v>
      </c>
    </row>
    <row r="1451" spans="1:2" x14ac:dyDescent="0.2">
      <c r="A1451" s="16">
        <v>1000640</v>
      </c>
      <c r="B1451" s="2">
        <v>100</v>
      </c>
    </row>
    <row r="1452" spans="1:2" x14ac:dyDescent="0.2">
      <c r="A1452" s="16">
        <v>1000640</v>
      </c>
      <c r="B1452" s="2">
        <v>76</v>
      </c>
    </row>
    <row r="1453" spans="1:2" x14ac:dyDescent="0.2">
      <c r="A1453" s="16">
        <v>1000640</v>
      </c>
      <c r="B1453" s="2">
        <v>19</v>
      </c>
    </row>
    <row r="1454" spans="1:2" x14ac:dyDescent="0.2">
      <c r="A1454" s="16">
        <v>1000640</v>
      </c>
      <c r="B1454" s="2">
        <v>0</v>
      </c>
    </row>
    <row r="1455" spans="1:2" x14ac:dyDescent="0.2">
      <c r="A1455" s="16">
        <v>1000640</v>
      </c>
      <c r="B1455" s="2">
        <v>80</v>
      </c>
    </row>
    <row r="1456" spans="1:2" x14ac:dyDescent="0.2">
      <c r="A1456" s="16">
        <v>1000640</v>
      </c>
      <c r="B1456" s="2">
        <v>70</v>
      </c>
    </row>
    <row r="1457" spans="1:2" x14ac:dyDescent="0.2">
      <c r="A1457" s="16">
        <v>1000640</v>
      </c>
      <c r="B1457" s="2">
        <v>44</v>
      </c>
    </row>
    <row r="1458" spans="1:2" x14ac:dyDescent="0.2">
      <c r="A1458" s="16">
        <v>1000640</v>
      </c>
      <c r="B1458" s="2">
        <v>14</v>
      </c>
    </row>
    <row r="1459" spans="1:2" x14ac:dyDescent="0.2">
      <c r="A1459" s="16">
        <v>1000640</v>
      </c>
      <c r="B1459" s="2">
        <v>15</v>
      </c>
    </row>
    <row r="1460" spans="1:2" x14ac:dyDescent="0.2">
      <c r="A1460" s="16">
        <v>1000640</v>
      </c>
      <c r="B1460" s="2">
        <v>100</v>
      </c>
    </row>
    <row r="1461" spans="1:2" x14ac:dyDescent="0.2">
      <c r="A1461" s="16">
        <v>1000640</v>
      </c>
      <c r="B1461" s="2">
        <v>0</v>
      </c>
    </row>
    <row r="1462" spans="1:2" x14ac:dyDescent="0.2">
      <c r="A1462" s="16">
        <v>1000640</v>
      </c>
      <c r="B1462" s="2">
        <v>19</v>
      </c>
    </row>
    <row r="1463" spans="1:2" x14ac:dyDescent="0.2">
      <c r="A1463" s="16">
        <v>1000640</v>
      </c>
      <c r="B1463" s="2">
        <v>51</v>
      </c>
    </row>
    <row r="1464" spans="1:2" x14ac:dyDescent="0.2">
      <c r="A1464" s="16">
        <v>1000640</v>
      </c>
      <c r="B1464" s="2">
        <v>0</v>
      </c>
    </row>
    <row r="1465" spans="1:2" x14ac:dyDescent="0.2">
      <c r="A1465" s="16">
        <v>1000640</v>
      </c>
      <c r="B1465" s="2">
        <v>0</v>
      </c>
    </row>
    <row r="1466" spans="1:2" x14ac:dyDescent="0.2">
      <c r="A1466" s="16">
        <v>1000640</v>
      </c>
      <c r="B1466" s="2">
        <v>24</v>
      </c>
    </row>
    <row r="1467" spans="1:2" x14ac:dyDescent="0.2">
      <c r="A1467" s="16">
        <v>1000640</v>
      </c>
      <c r="B1467" s="2">
        <v>76</v>
      </c>
    </row>
    <row r="1468" spans="1:2" x14ac:dyDescent="0.2">
      <c r="A1468" s="16">
        <v>1000640</v>
      </c>
      <c r="B1468" s="2">
        <v>73</v>
      </c>
    </row>
    <row r="1469" spans="1:2" x14ac:dyDescent="0.2">
      <c r="A1469" s="16">
        <v>1000640</v>
      </c>
      <c r="B1469" s="2">
        <v>0</v>
      </c>
    </row>
    <row r="1470" spans="1:2" x14ac:dyDescent="0.2">
      <c r="A1470" s="16">
        <v>1000640</v>
      </c>
      <c r="B1470" s="2">
        <v>63</v>
      </c>
    </row>
    <row r="1471" spans="1:2" x14ac:dyDescent="0.2">
      <c r="A1471" s="16">
        <v>1000640</v>
      </c>
      <c r="B1471" s="2">
        <v>100</v>
      </c>
    </row>
    <row r="1472" spans="1:2" x14ac:dyDescent="0.2">
      <c r="A1472" s="16">
        <v>1000640</v>
      </c>
      <c r="B1472" s="2">
        <v>68</v>
      </c>
    </row>
    <row r="1473" spans="1:2" x14ac:dyDescent="0.2">
      <c r="A1473" s="16">
        <v>1000640</v>
      </c>
      <c r="B1473" s="2">
        <v>0</v>
      </c>
    </row>
    <row r="1474" spans="1:2" x14ac:dyDescent="0.2">
      <c r="A1474" s="16">
        <v>1000640</v>
      </c>
      <c r="B1474" s="2">
        <v>50</v>
      </c>
    </row>
    <row r="1475" spans="1:2" x14ac:dyDescent="0.2">
      <c r="A1475" s="16">
        <v>1000640</v>
      </c>
      <c r="B1475" s="2">
        <v>30</v>
      </c>
    </row>
    <row r="1476" spans="1:2" x14ac:dyDescent="0.2">
      <c r="A1476" s="16">
        <v>1000640</v>
      </c>
      <c r="B1476" s="2">
        <v>51</v>
      </c>
    </row>
    <row r="1477" spans="1:2" x14ac:dyDescent="0.2">
      <c r="A1477" s="16">
        <v>1000640</v>
      </c>
      <c r="B1477" s="2">
        <v>75</v>
      </c>
    </row>
    <row r="1478" spans="1:2" x14ac:dyDescent="0.2">
      <c r="A1478" s="16">
        <v>1000640</v>
      </c>
      <c r="B1478" s="2">
        <v>0</v>
      </c>
    </row>
    <row r="1479" spans="1:2" x14ac:dyDescent="0.2">
      <c r="A1479" s="16">
        <v>1000640</v>
      </c>
      <c r="B1479" s="2">
        <v>61</v>
      </c>
    </row>
    <row r="1480" spans="1:2" x14ac:dyDescent="0.2">
      <c r="A1480" s="16">
        <v>1000640</v>
      </c>
      <c r="B1480" s="2">
        <v>64</v>
      </c>
    </row>
    <row r="1481" spans="1:2" x14ac:dyDescent="0.2">
      <c r="A1481" s="16">
        <v>1000640</v>
      </c>
      <c r="B1481" s="2">
        <v>86</v>
      </c>
    </row>
    <row r="1482" spans="1:2" x14ac:dyDescent="0.2">
      <c r="A1482" s="16">
        <v>1000640</v>
      </c>
      <c r="B1482" s="2">
        <v>19</v>
      </c>
    </row>
    <row r="1483" spans="1:2" x14ac:dyDescent="0.2">
      <c r="A1483" s="16">
        <v>1000640</v>
      </c>
      <c r="B1483" s="2">
        <v>63</v>
      </c>
    </row>
    <row r="1484" spans="1:2" x14ac:dyDescent="0.2">
      <c r="A1484" s="16">
        <v>1000640</v>
      </c>
      <c r="B1484" s="2">
        <v>57</v>
      </c>
    </row>
    <row r="1485" spans="1:2" x14ac:dyDescent="0.2">
      <c r="A1485" s="16">
        <v>1000640</v>
      </c>
      <c r="B1485" s="2">
        <v>54</v>
      </c>
    </row>
    <row r="1486" spans="1:2" x14ac:dyDescent="0.2">
      <c r="A1486" s="16">
        <v>1000640</v>
      </c>
      <c r="B1486" s="2">
        <v>63</v>
      </c>
    </row>
    <row r="1487" spans="1:2" x14ac:dyDescent="0.2">
      <c r="A1487" s="16">
        <v>1000640</v>
      </c>
      <c r="B1487" s="2">
        <v>67</v>
      </c>
    </row>
    <row r="1488" spans="1:2" x14ac:dyDescent="0.2">
      <c r="A1488" s="16">
        <v>1000640</v>
      </c>
      <c r="B1488" s="2">
        <v>93</v>
      </c>
    </row>
    <row r="1489" spans="1:2" x14ac:dyDescent="0.2">
      <c r="A1489" s="16">
        <v>1000640</v>
      </c>
      <c r="B1489" s="2">
        <v>20</v>
      </c>
    </row>
    <row r="1490" spans="1:2" x14ac:dyDescent="0.2">
      <c r="A1490" s="16">
        <v>1000640</v>
      </c>
      <c r="B1490" s="2">
        <v>37</v>
      </c>
    </row>
    <row r="1491" spans="1:2" x14ac:dyDescent="0.2">
      <c r="A1491" s="16">
        <v>1000640</v>
      </c>
      <c r="B1491" s="2">
        <v>27</v>
      </c>
    </row>
    <row r="1492" spans="1:2" x14ac:dyDescent="0.2">
      <c r="A1492" s="16">
        <v>1000650</v>
      </c>
      <c r="B1492" s="2">
        <v>0</v>
      </c>
    </row>
    <row r="1493" spans="1:2" x14ac:dyDescent="0.2">
      <c r="A1493" s="16">
        <v>1000650</v>
      </c>
      <c r="B1493" s="2">
        <v>100</v>
      </c>
    </row>
    <row r="1494" spans="1:2" x14ac:dyDescent="0.2">
      <c r="A1494" s="16">
        <v>1000650</v>
      </c>
      <c r="B1494" s="2">
        <v>100</v>
      </c>
    </row>
    <row r="1495" spans="1:2" x14ac:dyDescent="0.2">
      <c r="A1495" s="16">
        <v>1000650</v>
      </c>
      <c r="B1495" s="2">
        <v>0</v>
      </c>
    </row>
    <row r="1496" spans="1:2" x14ac:dyDescent="0.2">
      <c r="A1496" s="16">
        <v>1000650</v>
      </c>
      <c r="B1496" s="2">
        <v>0</v>
      </c>
    </row>
    <row r="1497" spans="1:2" x14ac:dyDescent="0.2">
      <c r="A1497" s="16">
        <v>1000650</v>
      </c>
      <c r="B1497" s="2">
        <v>0</v>
      </c>
    </row>
    <row r="1498" spans="1:2" x14ac:dyDescent="0.2">
      <c r="A1498" s="16">
        <v>1000650</v>
      </c>
      <c r="B1498" s="2">
        <v>0</v>
      </c>
    </row>
    <row r="1499" spans="1:2" x14ac:dyDescent="0.2">
      <c r="A1499" s="16">
        <v>1000650</v>
      </c>
      <c r="B1499" s="2">
        <v>0</v>
      </c>
    </row>
    <row r="1500" spans="1:2" x14ac:dyDescent="0.2">
      <c r="A1500" s="16">
        <v>1000650</v>
      </c>
      <c r="B1500" s="2">
        <v>0</v>
      </c>
    </row>
    <row r="1501" spans="1:2" x14ac:dyDescent="0.2">
      <c r="A1501" s="16">
        <v>1000650</v>
      </c>
      <c r="B1501" s="2">
        <v>0</v>
      </c>
    </row>
    <row r="1502" spans="1:2" x14ac:dyDescent="0.2">
      <c r="A1502" s="16">
        <v>1000650</v>
      </c>
      <c r="B1502" s="2">
        <v>0</v>
      </c>
    </row>
    <row r="1503" spans="1:2" x14ac:dyDescent="0.2">
      <c r="A1503" s="16">
        <v>1000660</v>
      </c>
      <c r="B1503" s="2">
        <v>0</v>
      </c>
    </row>
    <row r="1504" spans="1:2" x14ac:dyDescent="0.2">
      <c r="A1504" s="16">
        <v>1000660</v>
      </c>
      <c r="B1504" s="2">
        <v>41</v>
      </c>
    </row>
    <row r="1505" spans="1:2" x14ac:dyDescent="0.2">
      <c r="A1505" s="16">
        <v>1000660</v>
      </c>
      <c r="B1505" s="2">
        <v>0</v>
      </c>
    </row>
    <row r="1506" spans="1:2" x14ac:dyDescent="0.2">
      <c r="A1506" s="16">
        <v>1000660</v>
      </c>
      <c r="B1506" s="2">
        <v>95</v>
      </c>
    </row>
    <row r="1507" spans="1:2" x14ac:dyDescent="0.2">
      <c r="A1507" s="16">
        <v>1000660</v>
      </c>
      <c r="B1507" s="2">
        <v>0</v>
      </c>
    </row>
    <row r="1508" spans="1:2" x14ac:dyDescent="0.2">
      <c r="A1508" s="16">
        <v>1000660</v>
      </c>
      <c r="B1508" s="2">
        <v>0</v>
      </c>
    </row>
    <row r="1509" spans="1:2" x14ac:dyDescent="0.2">
      <c r="A1509" s="16">
        <v>1000660</v>
      </c>
      <c r="B1509" s="2">
        <v>0</v>
      </c>
    </row>
    <row r="1510" spans="1:2" x14ac:dyDescent="0.2">
      <c r="A1510" s="16">
        <v>1000660</v>
      </c>
      <c r="B1510" s="2">
        <v>65</v>
      </c>
    </row>
    <row r="1511" spans="1:2" x14ac:dyDescent="0.2">
      <c r="A1511" s="16">
        <v>1000660</v>
      </c>
      <c r="B1511" s="2">
        <v>0</v>
      </c>
    </row>
    <row r="1512" spans="1:2" x14ac:dyDescent="0.2">
      <c r="A1512" s="16">
        <v>1000660</v>
      </c>
      <c r="B1512" s="2">
        <v>72</v>
      </c>
    </row>
    <row r="1513" spans="1:2" x14ac:dyDescent="0.2">
      <c r="A1513" s="16">
        <v>1000660</v>
      </c>
      <c r="B1513" s="2">
        <v>30</v>
      </c>
    </row>
    <row r="1514" spans="1:2" x14ac:dyDescent="0.2">
      <c r="A1514" s="16">
        <v>1000670</v>
      </c>
      <c r="B1514" s="2">
        <v>77</v>
      </c>
    </row>
    <row r="1515" spans="1:2" x14ac:dyDescent="0.2">
      <c r="A1515" s="16">
        <v>1000670</v>
      </c>
      <c r="B1515" s="2">
        <v>91</v>
      </c>
    </row>
    <row r="1516" spans="1:2" x14ac:dyDescent="0.2">
      <c r="A1516" s="16">
        <v>1000670</v>
      </c>
      <c r="B1516" s="2">
        <v>72</v>
      </c>
    </row>
    <row r="1517" spans="1:2" x14ac:dyDescent="0.2">
      <c r="A1517" s="16">
        <v>1000670</v>
      </c>
      <c r="B1517" s="2">
        <v>88</v>
      </c>
    </row>
    <row r="1518" spans="1:2" x14ac:dyDescent="0.2">
      <c r="A1518" s="16">
        <v>1000670</v>
      </c>
      <c r="B1518" s="2">
        <v>51</v>
      </c>
    </row>
    <row r="1519" spans="1:2" x14ac:dyDescent="0.2">
      <c r="A1519" s="16">
        <v>1000670</v>
      </c>
      <c r="B1519" s="2">
        <v>49</v>
      </c>
    </row>
    <row r="1520" spans="1:2" x14ac:dyDescent="0.2">
      <c r="A1520" s="16">
        <v>1000670</v>
      </c>
      <c r="B1520" s="2">
        <v>18</v>
      </c>
    </row>
    <row r="1521" spans="1:2" x14ac:dyDescent="0.2">
      <c r="A1521" s="16">
        <v>1000670</v>
      </c>
      <c r="B1521" s="2">
        <v>100</v>
      </c>
    </row>
    <row r="1522" spans="1:2" x14ac:dyDescent="0.2">
      <c r="A1522" s="16">
        <v>1000670</v>
      </c>
      <c r="B1522" s="2">
        <v>82</v>
      </c>
    </row>
    <row r="1523" spans="1:2" x14ac:dyDescent="0.2">
      <c r="A1523" s="16">
        <v>1000670</v>
      </c>
      <c r="B1523" s="2">
        <v>91</v>
      </c>
    </row>
    <row r="1524" spans="1:2" x14ac:dyDescent="0.2">
      <c r="A1524" s="16">
        <v>1000670</v>
      </c>
      <c r="B1524" s="2">
        <v>95</v>
      </c>
    </row>
    <row r="1525" spans="1:2" x14ac:dyDescent="0.2">
      <c r="A1525" s="16">
        <v>1000670</v>
      </c>
      <c r="B1525" s="2">
        <v>50</v>
      </c>
    </row>
    <row r="1526" spans="1:2" x14ac:dyDescent="0.2">
      <c r="A1526" s="16">
        <v>1000670</v>
      </c>
      <c r="B1526" s="2">
        <v>0</v>
      </c>
    </row>
    <row r="1527" spans="1:2" x14ac:dyDescent="0.2">
      <c r="A1527" s="16">
        <v>1000670</v>
      </c>
      <c r="B1527" s="2">
        <v>65</v>
      </c>
    </row>
    <row r="1528" spans="1:2" x14ac:dyDescent="0.2">
      <c r="A1528" s="16">
        <v>1000670</v>
      </c>
      <c r="B1528" s="2">
        <v>82</v>
      </c>
    </row>
    <row r="1529" spans="1:2" x14ac:dyDescent="0.2">
      <c r="A1529" s="16">
        <v>1000670</v>
      </c>
      <c r="B1529" s="2">
        <v>0</v>
      </c>
    </row>
    <row r="1530" spans="1:2" x14ac:dyDescent="0.2">
      <c r="A1530" s="16">
        <v>1000670</v>
      </c>
      <c r="B1530" s="2">
        <v>74</v>
      </c>
    </row>
    <row r="1531" spans="1:2" x14ac:dyDescent="0.2">
      <c r="A1531" s="16">
        <v>1000670</v>
      </c>
      <c r="B1531" s="2">
        <v>65</v>
      </c>
    </row>
    <row r="1532" spans="1:2" x14ac:dyDescent="0.2">
      <c r="A1532" s="16">
        <v>1000670</v>
      </c>
      <c r="B1532" s="2">
        <v>5</v>
      </c>
    </row>
    <row r="1533" spans="1:2" x14ac:dyDescent="0.2">
      <c r="A1533" s="16">
        <v>1000670</v>
      </c>
      <c r="B1533" s="2">
        <v>67</v>
      </c>
    </row>
    <row r="1534" spans="1:2" x14ac:dyDescent="0.2">
      <c r="A1534" s="16">
        <v>1000670</v>
      </c>
      <c r="B1534" s="2">
        <v>0</v>
      </c>
    </row>
    <row r="1535" spans="1:2" x14ac:dyDescent="0.2">
      <c r="A1535" s="16">
        <v>1000670</v>
      </c>
      <c r="B1535" s="2">
        <v>91</v>
      </c>
    </row>
    <row r="1536" spans="1:2" x14ac:dyDescent="0.2">
      <c r="A1536" s="16">
        <v>1000670</v>
      </c>
      <c r="B1536" s="2">
        <v>93</v>
      </c>
    </row>
    <row r="1537" spans="1:2" x14ac:dyDescent="0.2">
      <c r="A1537" s="16">
        <v>1000670</v>
      </c>
      <c r="B1537" s="2">
        <v>100</v>
      </c>
    </row>
    <row r="1538" spans="1:2" x14ac:dyDescent="0.2">
      <c r="A1538" s="16">
        <v>1000670</v>
      </c>
      <c r="B1538" s="2">
        <v>51</v>
      </c>
    </row>
    <row r="1539" spans="1:2" x14ac:dyDescent="0.2">
      <c r="A1539" s="16">
        <v>1000670</v>
      </c>
      <c r="B1539" s="2">
        <v>0</v>
      </c>
    </row>
    <row r="1540" spans="1:2" x14ac:dyDescent="0.2">
      <c r="A1540" s="16">
        <v>1000670</v>
      </c>
      <c r="B1540" s="2">
        <v>82</v>
      </c>
    </row>
    <row r="1541" spans="1:2" x14ac:dyDescent="0.2">
      <c r="A1541" s="16">
        <v>1000670</v>
      </c>
      <c r="B1541" s="2">
        <v>82</v>
      </c>
    </row>
    <row r="1542" spans="1:2" x14ac:dyDescent="0.2">
      <c r="A1542" s="16">
        <v>1000670</v>
      </c>
      <c r="B1542" s="2">
        <v>100</v>
      </c>
    </row>
    <row r="1543" spans="1:2" x14ac:dyDescent="0.2">
      <c r="A1543" s="16">
        <v>1000670</v>
      </c>
      <c r="B1543" s="2">
        <v>100</v>
      </c>
    </row>
    <row r="1544" spans="1:2" x14ac:dyDescent="0.2">
      <c r="A1544" s="16">
        <v>1000670</v>
      </c>
      <c r="B1544" s="2">
        <v>0</v>
      </c>
    </row>
    <row r="1545" spans="1:2" x14ac:dyDescent="0.2">
      <c r="A1545" s="16">
        <v>1000670</v>
      </c>
      <c r="B1545" s="2">
        <v>18</v>
      </c>
    </row>
    <row r="1546" spans="1:2" x14ac:dyDescent="0.2">
      <c r="A1546" s="16">
        <v>1000670</v>
      </c>
      <c r="B1546" s="2">
        <v>88</v>
      </c>
    </row>
    <row r="1547" spans="1:2" x14ac:dyDescent="0.2">
      <c r="A1547" s="16">
        <v>1000670</v>
      </c>
      <c r="B1547" s="2">
        <v>75</v>
      </c>
    </row>
    <row r="1548" spans="1:2" x14ac:dyDescent="0.2">
      <c r="A1548" s="16">
        <v>1000670</v>
      </c>
      <c r="B1548" s="2">
        <v>95</v>
      </c>
    </row>
    <row r="1549" spans="1:2" x14ac:dyDescent="0.2">
      <c r="A1549" s="16">
        <v>1000670</v>
      </c>
      <c r="B1549" s="2">
        <v>0</v>
      </c>
    </row>
    <row r="1550" spans="1:2" x14ac:dyDescent="0.2">
      <c r="A1550" s="16">
        <v>1000670</v>
      </c>
      <c r="B1550" s="2">
        <v>73</v>
      </c>
    </row>
    <row r="1551" spans="1:2" x14ac:dyDescent="0.2">
      <c r="A1551" s="16">
        <v>1000670</v>
      </c>
      <c r="B1551" s="2">
        <v>91</v>
      </c>
    </row>
    <row r="1552" spans="1:2" x14ac:dyDescent="0.2">
      <c r="A1552" s="16">
        <v>1000670</v>
      </c>
      <c r="B1552" s="2">
        <v>76</v>
      </c>
    </row>
    <row r="1553" spans="1:2" x14ac:dyDescent="0.2">
      <c r="A1553" s="16">
        <v>1000670</v>
      </c>
      <c r="B1553" s="2">
        <v>100</v>
      </c>
    </row>
    <row r="1554" spans="1:2" x14ac:dyDescent="0.2">
      <c r="A1554" s="16">
        <v>1000670</v>
      </c>
      <c r="B1554" s="2">
        <v>67</v>
      </c>
    </row>
    <row r="1555" spans="1:2" x14ac:dyDescent="0.2">
      <c r="A1555" s="16">
        <v>1000670</v>
      </c>
      <c r="B1555" s="2">
        <v>63</v>
      </c>
    </row>
    <row r="1556" spans="1:2" x14ac:dyDescent="0.2">
      <c r="A1556" s="16">
        <v>1000670</v>
      </c>
      <c r="B1556" s="2">
        <v>65</v>
      </c>
    </row>
    <row r="1557" spans="1:2" x14ac:dyDescent="0.2">
      <c r="A1557" s="16">
        <v>1000670</v>
      </c>
      <c r="B1557" s="2">
        <v>76</v>
      </c>
    </row>
    <row r="1558" spans="1:2" x14ac:dyDescent="0.2">
      <c r="A1558" s="16">
        <v>1000670</v>
      </c>
      <c r="B1558" s="2">
        <v>80</v>
      </c>
    </row>
    <row r="1559" spans="1:2" x14ac:dyDescent="0.2">
      <c r="A1559" s="16">
        <v>1000670</v>
      </c>
      <c r="B1559" s="2">
        <v>18</v>
      </c>
    </row>
    <row r="1560" spans="1:2" x14ac:dyDescent="0.2">
      <c r="A1560" s="16">
        <v>1000670</v>
      </c>
      <c r="B1560" s="2">
        <v>95</v>
      </c>
    </row>
    <row r="1561" spans="1:2" x14ac:dyDescent="0.2">
      <c r="A1561" s="16">
        <v>1000670</v>
      </c>
      <c r="B1561" s="2">
        <v>100</v>
      </c>
    </row>
    <row r="1562" spans="1:2" x14ac:dyDescent="0.2">
      <c r="A1562" s="16">
        <v>1000670</v>
      </c>
      <c r="B1562" s="2">
        <v>73</v>
      </c>
    </row>
    <row r="1563" spans="1:2" x14ac:dyDescent="0.2">
      <c r="A1563" s="16">
        <v>1000670</v>
      </c>
      <c r="B1563" s="2">
        <v>0</v>
      </c>
    </row>
    <row r="1564" spans="1:2" x14ac:dyDescent="0.2">
      <c r="A1564" s="16">
        <v>1000670</v>
      </c>
      <c r="B1564" s="2">
        <v>69</v>
      </c>
    </row>
    <row r="1565" spans="1:2" x14ac:dyDescent="0.2">
      <c r="A1565" s="16">
        <v>1000670</v>
      </c>
      <c r="B1565" s="2">
        <v>30</v>
      </c>
    </row>
    <row r="1566" spans="1:2" x14ac:dyDescent="0.2">
      <c r="A1566" s="16">
        <v>1000670</v>
      </c>
      <c r="B1566" s="2">
        <v>49</v>
      </c>
    </row>
    <row r="1567" spans="1:2" x14ac:dyDescent="0.2">
      <c r="A1567" s="16">
        <v>1000680</v>
      </c>
      <c r="B1567" s="2">
        <v>100</v>
      </c>
    </row>
    <row r="1568" spans="1:2" x14ac:dyDescent="0.2">
      <c r="A1568" s="16">
        <v>1000680</v>
      </c>
      <c r="B1568" s="2">
        <v>83</v>
      </c>
    </row>
    <row r="1569" spans="1:2" x14ac:dyDescent="0.2">
      <c r="A1569" s="16">
        <v>1000680</v>
      </c>
      <c r="B1569" s="2">
        <v>82</v>
      </c>
    </row>
    <row r="1570" spans="1:2" x14ac:dyDescent="0.2">
      <c r="A1570" s="16">
        <v>1000680</v>
      </c>
      <c r="B1570" s="2">
        <v>100</v>
      </c>
    </row>
    <row r="1571" spans="1:2" x14ac:dyDescent="0.2">
      <c r="A1571" s="16">
        <v>1000680</v>
      </c>
      <c r="B1571" s="2">
        <v>4</v>
      </c>
    </row>
    <row r="1572" spans="1:2" x14ac:dyDescent="0.2">
      <c r="A1572" s="16">
        <v>1000680</v>
      </c>
      <c r="B1572" s="2">
        <v>100</v>
      </c>
    </row>
    <row r="1573" spans="1:2" x14ac:dyDescent="0.2">
      <c r="A1573" s="16">
        <v>1000680</v>
      </c>
      <c r="B1573" s="2">
        <v>18</v>
      </c>
    </row>
    <row r="1574" spans="1:2" x14ac:dyDescent="0.2">
      <c r="A1574" s="16">
        <v>1000680</v>
      </c>
      <c r="B1574" s="2">
        <v>0</v>
      </c>
    </row>
    <row r="1575" spans="1:2" x14ac:dyDescent="0.2">
      <c r="A1575" s="16">
        <v>1000680</v>
      </c>
      <c r="B1575" s="2">
        <v>65</v>
      </c>
    </row>
    <row r="1576" spans="1:2" x14ac:dyDescent="0.2">
      <c r="A1576" s="16">
        <v>1000680</v>
      </c>
      <c r="B1576" s="2">
        <v>0</v>
      </c>
    </row>
    <row r="1577" spans="1:2" x14ac:dyDescent="0.2">
      <c r="A1577" s="16">
        <v>1000680</v>
      </c>
      <c r="B1577" s="2">
        <v>93</v>
      </c>
    </row>
    <row r="1578" spans="1:2" x14ac:dyDescent="0.2">
      <c r="A1578" s="16">
        <v>1000680</v>
      </c>
      <c r="B1578" s="2">
        <v>91</v>
      </c>
    </row>
    <row r="1579" spans="1:2" x14ac:dyDescent="0.2">
      <c r="A1579" s="16">
        <v>1000680</v>
      </c>
      <c r="B1579" s="2">
        <v>60</v>
      </c>
    </row>
    <row r="1580" spans="1:2" x14ac:dyDescent="0.2">
      <c r="A1580" s="16">
        <v>1000680</v>
      </c>
      <c r="B1580" s="2">
        <v>100</v>
      </c>
    </row>
    <row r="1581" spans="1:2" x14ac:dyDescent="0.2">
      <c r="A1581" s="16">
        <v>1000680</v>
      </c>
      <c r="B1581" s="2">
        <v>100</v>
      </c>
    </row>
    <row r="1582" spans="1:2" x14ac:dyDescent="0.2">
      <c r="A1582" s="16">
        <v>1000680</v>
      </c>
      <c r="B1582" s="2">
        <v>0</v>
      </c>
    </row>
    <row r="1583" spans="1:2" x14ac:dyDescent="0.2">
      <c r="A1583" s="16">
        <v>1000680</v>
      </c>
      <c r="B1583" s="2">
        <v>86</v>
      </c>
    </row>
    <row r="1584" spans="1:2" x14ac:dyDescent="0.2">
      <c r="A1584" s="16">
        <v>1000680</v>
      </c>
      <c r="B1584" s="2">
        <v>100</v>
      </c>
    </row>
    <row r="1585" spans="1:2" x14ac:dyDescent="0.2">
      <c r="A1585" s="16">
        <v>1000680</v>
      </c>
      <c r="B1585" s="2">
        <v>85</v>
      </c>
    </row>
    <row r="1586" spans="1:2" x14ac:dyDescent="0.2">
      <c r="A1586" s="16">
        <v>1000680</v>
      </c>
      <c r="B1586" s="2">
        <v>100</v>
      </c>
    </row>
    <row r="1587" spans="1:2" x14ac:dyDescent="0.2">
      <c r="A1587" s="16">
        <v>1000680</v>
      </c>
      <c r="B1587" s="2">
        <v>0</v>
      </c>
    </row>
    <row r="1588" spans="1:2" x14ac:dyDescent="0.2">
      <c r="A1588" s="16">
        <v>1000680</v>
      </c>
      <c r="B1588" s="2">
        <v>0</v>
      </c>
    </row>
    <row r="1589" spans="1:2" x14ac:dyDescent="0.2">
      <c r="A1589" s="16">
        <v>1000680</v>
      </c>
      <c r="B1589" s="2">
        <v>0</v>
      </c>
    </row>
    <row r="1590" spans="1:2" x14ac:dyDescent="0.2">
      <c r="A1590" s="16">
        <v>1000680</v>
      </c>
      <c r="B1590" s="2">
        <v>100</v>
      </c>
    </row>
    <row r="1591" spans="1:2" x14ac:dyDescent="0.2">
      <c r="A1591" s="16">
        <v>1000680</v>
      </c>
      <c r="B1591" s="2">
        <v>88</v>
      </c>
    </row>
    <row r="1592" spans="1:2" x14ac:dyDescent="0.2">
      <c r="A1592" s="16">
        <v>1000680</v>
      </c>
      <c r="B1592" s="2">
        <v>100</v>
      </c>
    </row>
    <row r="1593" spans="1:2" x14ac:dyDescent="0.2">
      <c r="A1593" s="16">
        <v>1000680</v>
      </c>
      <c r="B1593" s="2">
        <v>85</v>
      </c>
    </row>
    <row r="1594" spans="1:2" x14ac:dyDescent="0.2">
      <c r="A1594" s="16">
        <v>1000680</v>
      </c>
      <c r="B1594" s="2">
        <v>0</v>
      </c>
    </row>
    <row r="1595" spans="1:2" x14ac:dyDescent="0.2">
      <c r="A1595" s="16">
        <v>1000680</v>
      </c>
      <c r="B1595" s="2">
        <v>82</v>
      </c>
    </row>
    <row r="1596" spans="1:2" x14ac:dyDescent="0.2">
      <c r="A1596" s="16">
        <v>1000680</v>
      </c>
      <c r="B1596" s="2">
        <v>100</v>
      </c>
    </row>
    <row r="1597" spans="1:2" x14ac:dyDescent="0.2">
      <c r="A1597" s="16">
        <v>1000680</v>
      </c>
      <c r="B1597" s="2">
        <v>0</v>
      </c>
    </row>
    <row r="1598" spans="1:2" x14ac:dyDescent="0.2">
      <c r="A1598" s="16">
        <v>1000680</v>
      </c>
      <c r="B1598" s="2">
        <v>87</v>
      </c>
    </row>
    <row r="1599" spans="1:2" x14ac:dyDescent="0.2">
      <c r="A1599" s="16">
        <v>1000680</v>
      </c>
      <c r="B1599" s="2">
        <v>91</v>
      </c>
    </row>
    <row r="1600" spans="1:2" x14ac:dyDescent="0.2">
      <c r="A1600" s="16">
        <v>1000680</v>
      </c>
      <c r="B1600" s="2">
        <v>100</v>
      </c>
    </row>
    <row r="1601" spans="1:2" x14ac:dyDescent="0.2">
      <c r="A1601" s="16">
        <v>1000680</v>
      </c>
      <c r="B1601" s="2">
        <v>81</v>
      </c>
    </row>
    <row r="1602" spans="1:2" x14ac:dyDescent="0.2">
      <c r="A1602" s="16">
        <v>1000680</v>
      </c>
      <c r="B1602" s="2">
        <v>88</v>
      </c>
    </row>
    <row r="1603" spans="1:2" x14ac:dyDescent="0.2">
      <c r="A1603" s="16">
        <v>1000680</v>
      </c>
      <c r="B1603" s="2">
        <v>34</v>
      </c>
    </row>
    <row r="1604" spans="1:2" x14ac:dyDescent="0.2">
      <c r="A1604" s="16">
        <v>1000680</v>
      </c>
      <c r="B1604" s="2">
        <v>84</v>
      </c>
    </row>
    <row r="1605" spans="1:2" x14ac:dyDescent="0.2">
      <c r="A1605" s="16">
        <v>1000680</v>
      </c>
      <c r="B1605" s="2">
        <v>20</v>
      </c>
    </row>
    <row r="1606" spans="1:2" x14ac:dyDescent="0.2">
      <c r="A1606" s="16">
        <v>1000680</v>
      </c>
      <c r="B1606" s="2">
        <v>100</v>
      </c>
    </row>
    <row r="1607" spans="1:2" x14ac:dyDescent="0.2">
      <c r="A1607" s="16">
        <v>1000680</v>
      </c>
      <c r="B1607" s="2">
        <v>0</v>
      </c>
    </row>
    <row r="1608" spans="1:2" x14ac:dyDescent="0.2">
      <c r="A1608" s="16">
        <v>1000680</v>
      </c>
      <c r="B1608" s="2">
        <v>87</v>
      </c>
    </row>
    <row r="1609" spans="1:2" x14ac:dyDescent="0.2">
      <c r="A1609" s="16">
        <v>1000680</v>
      </c>
      <c r="B1609" s="2">
        <v>100</v>
      </c>
    </row>
    <row r="1610" spans="1:2" x14ac:dyDescent="0.2">
      <c r="A1610" s="16">
        <v>1000680</v>
      </c>
      <c r="B1610" s="2">
        <v>18</v>
      </c>
    </row>
    <row r="1611" spans="1:2" x14ac:dyDescent="0.2">
      <c r="A1611" s="16">
        <v>1000680</v>
      </c>
      <c r="B1611" s="2">
        <v>58</v>
      </c>
    </row>
    <row r="1612" spans="1:2" x14ac:dyDescent="0.2">
      <c r="A1612" s="16">
        <v>1000680</v>
      </c>
      <c r="B1612" s="2">
        <v>65</v>
      </c>
    </row>
    <row r="1613" spans="1:2" x14ac:dyDescent="0.2">
      <c r="A1613" s="16">
        <v>1000680</v>
      </c>
      <c r="B1613" s="2">
        <v>58</v>
      </c>
    </row>
    <row r="1614" spans="1:2" x14ac:dyDescent="0.2">
      <c r="A1614" s="16">
        <v>1000680</v>
      </c>
      <c r="B1614" s="2">
        <v>87</v>
      </c>
    </row>
    <row r="1615" spans="1:2" x14ac:dyDescent="0.2">
      <c r="A1615" s="16">
        <v>1000680</v>
      </c>
      <c r="B1615" s="2">
        <v>88</v>
      </c>
    </row>
    <row r="1616" spans="1:2" x14ac:dyDescent="0.2">
      <c r="A1616" s="16">
        <v>1000680</v>
      </c>
      <c r="B1616" s="2">
        <v>100</v>
      </c>
    </row>
    <row r="1617" spans="1:2" x14ac:dyDescent="0.2">
      <c r="A1617" s="16">
        <v>1000680</v>
      </c>
      <c r="B1617" s="2">
        <v>90</v>
      </c>
    </row>
    <row r="1618" spans="1:2" x14ac:dyDescent="0.2">
      <c r="A1618" s="16">
        <v>1000680</v>
      </c>
      <c r="B1618" s="2">
        <v>0</v>
      </c>
    </row>
    <row r="1619" spans="1:2" x14ac:dyDescent="0.2">
      <c r="A1619" s="16">
        <v>1000680</v>
      </c>
      <c r="B1619" s="2">
        <v>100</v>
      </c>
    </row>
    <row r="1620" spans="1:2" x14ac:dyDescent="0.2">
      <c r="A1620" s="16">
        <v>1000680</v>
      </c>
      <c r="B1620" s="2">
        <v>100</v>
      </c>
    </row>
    <row r="1621" spans="1:2" x14ac:dyDescent="0.2">
      <c r="A1621" s="16">
        <v>1000680</v>
      </c>
      <c r="B1621" s="2">
        <v>72</v>
      </c>
    </row>
    <row r="1622" spans="1:2" x14ac:dyDescent="0.2">
      <c r="A1622" s="16">
        <v>1000680</v>
      </c>
      <c r="B1622" s="2">
        <v>100</v>
      </c>
    </row>
    <row r="1623" spans="1:2" x14ac:dyDescent="0.2">
      <c r="A1623" s="16">
        <v>1000680</v>
      </c>
      <c r="B1623" s="2">
        <v>81</v>
      </c>
    </row>
    <row r="1624" spans="1:2" x14ac:dyDescent="0.2">
      <c r="A1624" s="16">
        <v>1000680</v>
      </c>
      <c r="B1624" s="2">
        <v>100</v>
      </c>
    </row>
    <row r="1625" spans="1:2" x14ac:dyDescent="0.2">
      <c r="A1625" s="16">
        <v>1000680</v>
      </c>
      <c r="B1625" s="2">
        <v>60</v>
      </c>
    </row>
    <row r="1626" spans="1:2" x14ac:dyDescent="0.2">
      <c r="A1626" s="16">
        <v>1000680</v>
      </c>
      <c r="B1626" s="2">
        <v>0</v>
      </c>
    </row>
    <row r="1627" spans="1:2" x14ac:dyDescent="0.2">
      <c r="A1627" s="16">
        <v>1000680</v>
      </c>
      <c r="B1627" s="2">
        <v>0</v>
      </c>
    </row>
    <row r="1628" spans="1:2" x14ac:dyDescent="0.2">
      <c r="A1628" s="16">
        <v>1000680</v>
      </c>
      <c r="B1628" s="2">
        <v>83</v>
      </c>
    </row>
    <row r="1629" spans="1:2" x14ac:dyDescent="0.2">
      <c r="A1629" s="16">
        <v>1000680</v>
      </c>
      <c r="B1629" s="2">
        <v>81</v>
      </c>
    </row>
    <row r="1630" spans="1:2" x14ac:dyDescent="0.2">
      <c r="A1630" s="16">
        <v>1000680</v>
      </c>
      <c r="B1630" s="2">
        <v>75</v>
      </c>
    </row>
    <row r="1631" spans="1:2" x14ac:dyDescent="0.2">
      <c r="A1631" s="16">
        <v>1000680</v>
      </c>
      <c r="B1631" s="2">
        <v>100</v>
      </c>
    </row>
    <row r="1632" spans="1:2" x14ac:dyDescent="0.2">
      <c r="A1632" s="16">
        <v>1000680</v>
      </c>
      <c r="B1632" s="2">
        <v>0</v>
      </c>
    </row>
    <row r="1633" spans="1:2" x14ac:dyDescent="0.2">
      <c r="A1633" s="16">
        <v>1000680</v>
      </c>
      <c r="B1633" s="2">
        <v>70</v>
      </c>
    </row>
    <row r="1634" spans="1:2" x14ac:dyDescent="0.2">
      <c r="A1634" s="16">
        <v>1000680</v>
      </c>
      <c r="B1634" s="2">
        <v>0</v>
      </c>
    </row>
    <row r="1635" spans="1:2" x14ac:dyDescent="0.2">
      <c r="A1635" s="16">
        <v>1000680</v>
      </c>
      <c r="B1635" s="2">
        <v>65</v>
      </c>
    </row>
    <row r="1636" spans="1:2" x14ac:dyDescent="0.2">
      <c r="A1636" s="16">
        <v>1000680</v>
      </c>
      <c r="B1636" s="2">
        <v>100</v>
      </c>
    </row>
    <row r="1637" spans="1:2" x14ac:dyDescent="0.2">
      <c r="A1637" s="16">
        <v>1000680</v>
      </c>
      <c r="B1637" s="2">
        <v>75</v>
      </c>
    </row>
    <row r="1638" spans="1:2" x14ac:dyDescent="0.2">
      <c r="A1638" s="16">
        <v>1000680</v>
      </c>
      <c r="B1638" s="2">
        <v>100</v>
      </c>
    </row>
    <row r="1639" spans="1:2" x14ac:dyDescent="0.2">
      <c r="A1639" s="16">
        <v>1000680</v>
      </c>
      <c r="B1639" s="2">
        <v>0</v>
      </c>
    </row>
    <row r="1640" spans="1:2" x14ac:dyDescent="0.2">
      <c r="A1640" s="16">
        <v>1000680</v>
      </c>
      <c r="B1640" s="2">
        <v>85</v>
      </c>
    </row>
    <row r="1641" spans="1:2" x14ac:dyDescent="0.2">
      <c r="A1641" s="16">
        <v>1000680</v>
      </c>
      <c r="B1641" s="2">
        <v>100</v>
      </c>
    </row>
    <row r="1642" spans="1:2" x14ac:dyDescent="0.2">
      <c r="A1642" s="16">
        <v>1000680</v>
      </c>
      <c r="B1642" s="2">
        <v>100</v>
      </c>
    </row>
    <row r="1643" spans="1:2" x14ac:dyDescent="0.2">
      <c r="A1643" s="16">
        <v>1000680</v>
      </c>
      <c r="B1643" s="2">
        <v>81</v>
      </c>
    </row>
    <row r="1644" spans="1:2" x14ac:dyDescent="0.2">
      <c r="A1644" s="16">
        <v>1000680</v>
      </c>
      <c r="B1644" s="2">
        <v>0</v>
      </c>
    </row>
    <row r="1645" spans="1:2" x14ac:dyDescent="0.2">
      <c r="A1645" s="16">
        <v>1000680</v>
      </c>
      <c r="B1645" s="2">
        <v>85</v>
      </c>
    </row>
    <row r="1646" spans="1:2" x14ac:dyDescent="0.2">
      <c r="A1646" s="16">
        <v>1000680</v>
      </c>
      <c r="B1646" s="2">
        <v>0</v>
      </c>
    </row>
    <row r="1647" spans="1:2" x14ac:dyDescent="0.2">
      <c r="A1647" s="16">
        <v>1000680</v>
      </c>
      <c r="B1647" s="2">
        <v>0</v>
      </c>
    </row>
    <row r="1648" spans="1:2" x14ac:dyDescent="0.2">
      <c r="A1648" s="16">
        <v>1000680</v>
      </c>
      <c r="B1648" s="2">
        <v>0</v>
      </c>
    </row>
    <row r="1649" spans="1:2" x14ac:dyDescent="0.2">
      <c r="A1649" s="16">
        <v>1000690</v>
      </c>
      <c r="B1649" s="2">
        <v>18</v>
      </c>
    </row>
    <row r="1650" spans="1:2" x14ac:dyDescent="0.2">
      <c r="A1650" s="16">
        <v>1000690</v>
      </c>
      <c r="B1650" s="2">
        <v>77</v>
      </c>
    </row>
    <row r="1651" spans="1:2" x14ac:dyDescent="0.2">
      <c r="A1651" s="16">
        <v>1000690</v>
      </c>
      <c r="B1651" s="2">
        <v>77</v>
      </c>
    </row>
    <row r="1652" spans="1:2" x14ac:dyDescent="0.2">
      <c r="A1652" s="16">
        <v>1000690</v>
      </c>
      <c r="B1652" s="2">
        <v>0</v>
      </c>
    </row>
    <row r="1653" spans="1:2" x14ac:dyDescent="0.2">
      <c r="A1653" s="16">
        <v>1000690</v>
      </c>
      <c r="B1653" s="2">
        <v>0</v>
      </c>
    </row>
    <row r="1654" spans="1:2" x14ac:dyDescent="0.2">
      <c r="A1654" s="16">
        <v>1000690</v>
      </c>
      <c r="B1654" s="2">
        <v>100</v>
      </c>
    </row>
    <row r="1655" spans="1:2" x14ac:dyDescent="0.2">
      <c r="A1655" s="16">
        <v>1000690</v>
      </c>
      <c r="B1655" s="2">
        <v>43</v>
      </c>
    </row>
    <row r="1656" spans="1:2" x14ac:dyDescent="0.2">
      <c r="A1656" s="16">
        <v>1000690</v>
      </c>
      <c r="B1656" s="2">
        <v>0</v>
      </c>
    </row>
    <row r="1657" spans="1:2" x14ac:dyDescent="0.2">
      <c r="A1657" s="16">
        <v>1000690</v>
      </c>
      <c r="B1657" s="2">
        <v>54</v>
      </c>
    </row>
    <row r="1658" spans="1:2" x14ac:dyDescent="0.2">
      <c r="A1658" s="16">
        <v>1000690</v>
      </c>
      <c r="B1658" s="2">
        <v>77</v>
      </c>
    </row>
    <row r="1659" spans="1:2" x14ac:dyDescent="0.2">
      <c r="A1659" s="16">
        <v>1000690</v>
      </c>
      <c r="B1659" s="2">
        <v>10</v>
      </c>
    </row>
    <row r="1660" spans="1:2" x14ac:dyDescent="0.2">
      <c r="A1660" s="16">
        <v>1000690</v>
      </c>
      <c r="B1660" s="2">
        <v>19</v>
      </c>
    </row>
    <row r="1661" spans="1:2" x14ac:dyDescent="0.2">
      <c r="A1661" s="16">
        <v>1000690</v>
      </c>
      <c r="B1661" s="2">
        <v>87</v>
      </c>
    </row>
    <row r="1662" spans="1:2" x14ac:dyDescent="0.2">
      <c r="A1662" s="16">
        <v>1000690</v>
      </c>
      <c r="B1662" s="2">
        <v>51</v>
      </c>
    </row>
    <row r="1663" spans="1:2" x14ac:dyDescent="0.2">
      <c r="A1663" s="16">
        <v>1000690</v>
      </c>
      <c r="B1663" s="2">
        <v>4</v>
      </c>
    </row>
    <row r="1664" spans="1:2" x14ac:dyDescent="0.2">
      <c r="A1664" s="16">
        <v>1000690</v>
      </c>
      <c r="B1664" s="2">
        <v>7</v>
      </c>
    </row>
    <row r="1665" spans="1:2" x14ac:dyDescent="0.2">
      <c r="A1665" s="16">
        <v>1000690</v>
      </c>
      <c r="B1665" s="2">
        <v>18</v>
      </c>
    </row>
    <row r="1666" spans="1:2" x14ac:dyDescent="0.2">
      <c r="A1666" s="16">
        <v>1000690</v>
      </c>
      <c r="B1666" s="2">
        <v>0</v>
      </c>
    </row>
    <row r="1667" spans="1:2" x14ac:dyDescent="0.2">
      <c r="A1667" s="16">
        <v>1000690</v>
      </c>
      <c r="B1667" s="2">
        <v>0</v>
      </c>
    </row>
    <row r="1668" spans="1:2" x14ac:dyDescent="0.2">
      <c r="A1668" s="16">
        <v>1000690</v>
      </c>
      <c r="B1668" s="2">
        <v>82</v>
      </c>
    </row>
    <row r="1669" spans="1:2" x14ac:dyDescent="0.2">
      <c r="A1669" s="16">
        <v>1000690</v>
      </c>
      <c r="B1669" s="2">
        <v>100</v>
      </c>
    </row>
    <row r="1670" spans="1:2" x14ac:dyDescent="0.2">
      <c r="A1670" s="16">
        <v>1000690</v>
      </c>
      <c r="B1670" s="2">
        <v>0</v>
      </c>
    </row>
    <row r="1671" spans="1:2" x14ac:dyDescent="0.2">
      <c r="A1671" s="16">
        <v>1000690</v>
      </c>
      <c r="B1671" s="2">
        <v>22</v>
      </c>
    </row>
    <row r="1672" spans="1:2" x14ac:dyDescent="0.2">
      <c r="A1672" s="16">
        <v>1000690</v>
      </c>
      <c r="B1672" s="2">
        <v>0</v>
      </c>
    </row>
    <row r="1673" spans="1:2" x14ac:dyDescent="0.2">
      <c r="A1673" s="16">
        <v>1000690</v>
      </c>
      <c r="B1673" s="2">
        <v>77</v>
      </c>
    </row>
    <row r="1674" spans="1:2" x14ac:dyDescent="0.2">
      <c r="A1674" s="16">
        <v>1000690</v>
      </c>
      <c r="B1674" s="2">
        <v>90</v>
      </c>
    </row>
    <row r="1675" spans="1:2" x14ac:dyDescent="0.2">
      <c r="A1675" s="16">
        <v>1000690</v>
      </c>
      <c r="B1675" s="2">
        <v>44</v>
      </c>
    </row>
    <row r="1676" spans="1:2" x14ac:dyDescent="0.2">
      <c r="A1676" s="16">
        <v>1000690</v>
      </c>
      <c r="B1676" s="2">
        <v>43</v>
      </c>
    </row>
    <row r="1677" spans="1:2" x14ac:dyDescent="0.2">
      <c r="A1677" s="16">
        <v>1000690</v>
      </c>
      <c r="B1677" s="2">
        <v>0</v>
      </c>
    </row>
    <row r="1678" spans="1:2" x14ac:dyDescent="0.2">
      <c r="A1678" s="16">
        <v>1000690</v>
      </c>
      <c r="B1678" s="2">
        <v>24</v>
      </c>
    </row>
    <row r="1679" spans="1:2" x14ac:dyDescent="0.2">
      <c r="A1679" s="16">
        <v>1000690</v>
      </c>
      <c r="B1679" s="2">
        <v>0</v>
      </c>
    </row>
    <row r="1680" spans="1:2" x14ac:dyDescent="0.2">
      <c r="A1680" s="16">
        <v>1000690</v>
      </c>
      <c r="B1680" s="2">
        <v>100</v>
      </c>
    </row>
    <row r="1681" spans="1:2" x14ac:dyDescent="0.2">
      <c r="A1681" s="16">
        <v>1000690</v>
      </c>
      <c r="B1681" s="2">
        <v>0</v>
      </c>
    </row>
    <row r="1682" spans="1:2" x14ac:dyDescent="0.2">
      <c r="A1682" s="16">
        <v>1000690</v>
      </c>
      <c r="B1682" s="2">
        <v>47</v>
      </c>
    </row>
    <row r="1683" spans="1:2" x14ac:dyDescent="0.2">
      <c r="A1683" s="16">
        <v>1000690</v>
      </c>
      <c r="B1683" s="2">
        <v>0</v>
      </c>
    </row>
    <row r="1684" spans="1:2" x14ac:dyDescent="0.2">
      <c r="A1684" s="16">
        <v>1000690</v>
      </c>
      <c r="B1684" s="2">
        <v>27</v>
      </c>
    </row>
    <row r="1685" spans="1:2" x14ac:dyDescent="0.2">
      <c r="A1685" s="16">
        <v>1000690</v>
      </c>
      <c r="B1685" s="2">
        <v>0</v>
      </c>
    </row>
    <row r="1686" spans="1:2" x14ac:dyDescent="0.2">
      <c r="A1686" s="16">
        <v>1000690</v>
      </c>
      <c r="B1686" s="2">
        <v>76</v>
      </c>
    </row>
    <row r="1687" spans="1:2" x14ac:dyDescent="0.2">
      <c r="A1687" s="16">
        <v>1000690</v>
      </c>
      <c r="B1687" s="2">
        <v>0</v>
      </c>
    </row>
    <row r="1688" spans="1:2" x14ac:dyDescent="0.2">
      <c r="A1688" s="16">
        <v>1000690</v>
      </c>
      <c r="B1688" s="2">
        <v>10</v>
      </c>
    </row>
    <row r="1689" spans="1:2" x14ac:dyDescent="0.2">
      <c r="A1689" s="16">
        <v>1000690</v>
      </c>
      <c r="B1689" s="2">
        <v>57</v>
      </c>
    </row>
    <row r="1690" spans="1:2" x14ac:dyDescent="0.2">
      <c r="A1690" s="16">
        <v>1000690</v>
      </c>
      <c r="B1690" s="2">
        <v>54</v>
      </c>
    </row>
    <row r="1691" spans="1:2" x14ac:dyDescent="0.2">
      <c r="A1691" s="16">
        <v>1000690</v>
      </c>
      <c r="B1691" s="2">
        <v>13</v>
      </c>
    </row>
    <row r="1692" spans="1:2" x14ac:dyDescent="0.2">
      <c r="A1692" s="16">
        <v>1000690</v>
      </c>
      <c r="B1692" s="2">
        <v>0</v>
      </c>
    </row>
    <row r="1693" spans="1:2" x14ac:dyDescent="0.2">
      <c r="A1693" s="16">
        <v>1000690</v>
      </c>
      <c r="B1693" s="2">
        <v>84</v>
      </c>
    </row>
    <row r="1694" spans="1:2" x14ac:dyDescent="0.2">
      <c r="A1694" s="16">
        <v>1000690</v>
      </c>
      <c r="B1694" s="2">
        <v>34</v>
      </c>
    </row>
    <row r="1695" spans="1:2" x14ac:dyDescent="0.2">
      <c r="A1695" s="16">
        <v>1000690</v>
      </c>
      <c r="B1695" s="2">
        <v>0</v>
      </c>
    </row>
    <row r="1696" spans="1:2" x14ac:dyDescent="0.2">
      <c r="A1696" s="16">
        <v>1000690</v>
      </c>
      <c r="B1696" s="2">
        <v>0</v>
      </c>
    </row>
    <row r="1697" spans="1:2" x14ac:dyDescent="0.2">
      <c r="A1697" s="16">
        <v>1000690</v>
      </c>
      <c r="B1697" s="2">
        <v>43</v>
      </c>
    </row>
    <row r="1698" spans="1:2" x14ac:dyDescent="0.2">
      <c r="A1698" s="16">
        <v>1000690</v>
      </c>
      <c r="B1698" s="2">
        <v>93</v>
      </c>
    </row>
    <row r="1699" spans="1:2" x14ac:dyDescent="0.2">
      <c r="A1699" s="16">
        <v>1000690</v>
      </c>
      <c r="B1699" s="2">
        <v>0</v>
      </c>
    </row>
    <row r="1700" spans="1:2" x14ac:dyDescent="0.2">
      <c r="A1700" s="16">
        <v>1000690</v>
      </c>
      <c r="B1700" s="2">
        <v>0</v>
      </c>
    </row>
    <row r="1701" spans="1:2" x14ac:dyDescent="0.2">
      <c r="A1701" s="16">
        <v>1000690</v>
      </c>
      <c r="B1701" s="2">
        <v>12</v>
      </c>
    </row>
    <row r="1702" spans="1:2" x14ac:dyDescent="0.2">
      <c r="A1702" s="16">
        <v>1000690</v>
      </c>
      <c r="B1702" s="2">
        <v>0</v>
      </c>
    </row>
    <row r="1703" spans="1:2" x14ac:dyDescent="0.2">
      <c r="A1703" s="16">
        <v>1000690</v>
      </c>
      <c r="B1703" s="2">
        <v>100</v>
      </c>
    </row>
    <row r="1704" spans="1:2" x14ac:dyDescent="0.2">
      <c r="A1704" s="16">
        <v>1000690</v>
      </c>
      <c r="B1704" s="2">
        <v>12</v>
      </c>
    </row>
    <row r="1705" spans="1:2" x14ac:dyDescent="0.2">
      <c r="A1705" s="16">
        <v>1000690</v>
      </c>
      <c r="B1705" s="2">
        <v>27</v>
      </c>
    </row>
    <row r="1706" spans="1:2" x14ac:dyDescent="0.2">
      <c r="A1706" s="16">
        <v>1000690</v>
      </c>
      <c r="B1706" s="2">
        <v>41</v>
      </c>
    </row>
    <row r="1707" spans="1:2" x14ac:dyDescent="0.2">
      <c r="A1707" s="16">
        <v>1000690</v>
      </c>
      <c r="B1707" s="2">
        <v>0</v>
      </c>
    </row>
    <row r="1708" spans="1:2" x14ac:dyDescent="0.2">
      <c r="A1708" s="16">
        <v>1000690</v>
      </c>
      <c r="B1708" s="2">
        <v>0</v>
      </c>
    </row>
    <row r="1709" spans="1:2" x14ac:dyDescent="0.2">
      <c r="A1709" s="16">
        <v>1000690</v>
      </c>
      <c r="B1709" s="2">
        <v>43</v>
      </c>
    </row>
    <row r="1710" spans="1:2" x14ac:dyDescent="0.2">
      <c r="A1710" s="16">
        <v>1000690</v>
      </c>
      <c r="B1710" s="2">
        <v>0</v>
      </c>
    </row>
    <row r="1711" spans="1:2" x14ac:dyDescent="0.2">
      <c r="A1711" s="16">
        <v>1000690</v>
      </c>
      <c r="B1711" s="2">
        <v>44</v>
      </c>
    </row>
    <row r="1712" spans="1:2" x14ac:dyDescent="0.2">
      <c r="A1712" s="16">
        <v>1000690</v>
      </c>
      <c r="B1712" s="2">
        <v>36</v>
      </c>
    </row>
    <row r="1713" spans="1:2" x14ac:dyDescent="0.2">
      <c r="A1713" s="16">
        <v>1000690</v>
      </c>
      <c r="B1713" s="2">
        <v>0</v>
      </c>
    </row>
    <row r="1714" spans="1:2" x14ac:dyDescent="0.2">
      <c r="A1714" s="16">
        <v>1000690</v>
      </c>
      <c r="B1714" s="2">
        <v>10</v>
      </c>
    </row>
    <row r="1715" spans="1:2" x14ac:dyDescent="0.2">
      <c r="A1715" s="16">
        <v>1000690</v>
      </c>
      <c r="B1715" s="2">
        <v>0</v>
      </c>
    </row>
    <row r="1716" spans="1:2" x14ac:dyDescent="0.2">
      <c r="A1716" s="16">
        <v>1000690</v>
      </c>
      <c r="B1716" s="2">
        <v>0</v>
      </c>
    </row>
    <row r="1717" spans="1:2" x14ac:dyDescent="0.2">
      <c r="A1717" s="16">
        <v>1000690</v>
      </c>
      <c r="B1717" s="2">
        <v>45</v>
      </c>
    </row>
    <row r="1718" spans="1:2" x14ac:dyDescent="0.2">
      <c r="A1718" s="16">
        <v>1000690</v>
      </c>
      <c r="B1718" s="2">
        <v>65</v>
      </c>
    </row>
    <row r="1719" spans="1:2" x14ac:dyDescent="0.2">
      <c r="A1719" s="16">
        <v>1000690</v>
      </c>
      <c r="B1719" s="2">
        <v>100</v>
      </c>
    </row>
    <row r="1720" spans="1:2" x14ac:dyDescent="0.2">
      <c r="A1720" s="16">
        <v>1000690</v>
      </c>
      <c r="B1720" s="2">
        <v>52</v>
      </c>
    </row>
    <row r="1721" spans="1:2" x14ac:dyDescent="0.2">
      <c r="A1721" s="16">
        <v>1000690</v>
      </c>
      <c r="B1721" s="2">
        <v>0</v>
      </c>
    </row>
    <row r="1722" spans="1:2" x14ac:dyDescent="0.2">
      <c r="A1722" s="16">
        <v>1000690</v>
      </c>
      <c r="B1722" s="2">
        <v>34</v>
      </c>
    </row>
    <row r="1723" spans="1:2" x14ac:dyDescent="0.2">
      <c r="A1723" s="16">
        <v>1000690</v>
      </c>
      <c r="B1723" s="2">
        <v>84</v>
      </c>
    </row>
    <row r="1724" spans="1:2" x14ac:dyDescent="0.2">
      <c r="A1724" s="16">
        <v>1000690</v>
      </c>
      <c r="B1724" s="2">
        <v>20</v>
      </c>
    </row>
    <row r="1725" spans="1:2" x14ac:dyDescent="0.2">
      <c r="A1725" s="16">
        <v>1000690</v>
      </c>
      <c r="B1725" s="2">
        <v>76</v>
      </c>
    </row>
    <row r="1726" spans="1:2" x14ac:dyDescent="0.2">
      <c r="A1726" s="16">
        <v>1000690</v>
      </c>
      <c r="B1726" s="2">
        <v>18</v>
      </c>
    </row>
    <row r="1727" spans="1:2" x14ac:dyDescent="0.2">
      <c r="A1727" s="16">
        <v>1000690</v>
      </c>
      <c r="B1727" s="2">
        <v>0</v>
      </c>
    </row>
    <row r="1728" spans="1:2" x14ac:dyDescent="0.2">
      <c r="A1728" s="16">
        <v>1000690</v>
      </c>
      <c r="B1728" s="2">
        <v>43</v>
      </c>
    </row>
    <row r="1729" spans="1:2" x14ac:dyDescent="0.2">
      <c r="A1729" s="16">
        <v>1000690</v>
      </c>
      <c r="B1729" s="2">
        <v>36</v>
      </c>
    </row>
    <row r="1730" spans="1:2" x14ac:dyDescent="0.2">
      <c r="A1730" s="16">
        <v>1000690</v>
      </c>
      <c r="B1730" s="2">
        <v>100</v>
      </c>
    </row>
    <row r="1731" spans="1:2" x14ac:dyDescent="0.2">
      <c r="A1731" s="16">
        <v>1000690</v>
      </c>
      <c r="B1731" s="2">
        <v>72</v>
      </c>
    </row>
    <row r="1732" spans="1:2" x14ac:dyDescent="0.2">
      <c r="A1732" s="16">
        <v>1000690</v>
      </c>
      <c r="B1732" s="2">
        <v>36</v>
      </c>
    </row>
    <row r="1733" spans="1:2" x14ac:dyDescent="0.2">
      <c r="A1733" s="16">
        <v>1000690</v>
      </c>
      <c r="B1733" s="2">
        <v>63</v>
      </c>
    </row>
    <row r="1734" spans="1:2" x14ac:dyDescent="0.2">
      <c r="A1734" s="16">
        <v>1000690</v>
      </c>
      <c r="B1734" s="2">
        <v>20</v>
      </c>
    </row>
    <row r="1735" spans="1:2" x14ac:dyDescent="0.2">
      <c r="A1735" s="16">
        <v>1000690</v>
      </c>
      <c r="B1735" s="2">
        <v>71</v>
      </c>
    </row>
    <row r="1736" spans="1:2" x14ac:dyDescent="0.2">
      <c r="A1736" s="16">
        <v>1000690</v>
      </c>
      <c r="B1736" s="2">
        <v>0</v>
      </c>
    </row>
    <row r="1737" spans="1:2" x14ac:dyDescent="0.2">
      <c r="A1737" s="16">
        <v>1000690</v>
      </c>
      <c r="B1737" s="2">
        <v>0</v>
      </c>
    </row>
    <row r="1738" spans="1:2" x14ac:dyDescent="0.2">
      <c r="A1738" s="16">
        <v>1000690</v>
      </c>
      <c r="B1738" s="2">
        <v>0</v>
      </c>
    </row>
    <row r="1739" spans="1:2" x14ac:dyDescent="0.2">
      <c r="A1739" s="16">
        <v>1000690</v>
      </c>
      <c r="B1739" s="2">
        <v>36</v>
      </c>
    </row>
    <row r="1740" spans="1:2" x14ac:dyDescent="0.2">
      <c r="A1740" s="16">
        <v>1000690</v>
      </c>
      <c r="B1740" s="2">
        <v>70</v>
      </c>
    </row>
    <row r="1741" spans="1:2" x14ac:dyDescent="0.2">
      <c r="A1741" s="16">
        <v>1000690</v>
      </c>
      <c r="B1741" s="2">
        <v>76</v>
      </c>
    </row>
    <row r="1742" spans="1:2" x14ac:dyDescent="0.2">
      <c r="A1742" s="16">
        <v>1000690</v>
      </c>
      <c r="B1742" s="2">
        <v>100</v>
      </c>
    </row>
    <row r="1743" spans="1:2" x14ac:dyDescent="0.2">
      <c r="A1743" s="16">
        <v>1000690</v>
      </c>
      <c r="B1743" s="2">
        <v>58</v>
      </c>
    </row>
    <row r="1744" spans="1:2" x14ac:dyDescent="0.2">
      <c r="A1744" s="16">
        <v>1000690</v>
      </c>
      <c r="B1744" s="2">
        <v>0</v>
      </c>
    </row>
    <row r="1745" spans="1:2" x14ac:dyDescent="0.2">
      <c r="A1745" s="16">
        <v>1000690</v>
      </c>
      <c r="B1745" s="2">
        <v>100</v>
      </c>
    </row>
    <row r="1746" spans="1:2" x14ac:dyDescent="0.2">
      <c r="A1746" s="16">
        <v>1000690</v>
      </c>
      <c r="B1746" s="2">
        <v>0</v>
      </c>
    </row>
    <row r="1747" spans="1:2" x14ac:dyDescent="0.2">
      <c r="A1747" s="16">
        <v>1000690</v>
      </c>
      <c r="B1747" s="2">
        <v>19</v>
      </c>
    </row>
    <row r="1748" spans="1:2" x14ac:dyDescent="0.2">
      <c r="A1748" s="16">
        <v>1000690</v>
      </c>
      <c r="B1748" s="2">
        <v>31</v>
      </c>
    </row>
    <row r="1749" spans="1:2" x14ac:dyDescent="0.2">
      <c r="A1749" s="16">
        <v>1000690</v>
      </c>
      <c r="B1749" s="2">
        <v>0</v>
      </c>
    </row>
    <row r="1750" spans="1:2" x14ac:dyDescent="0.2">
      <c r="A1750" s="16">
        <v>1000690</v>
      </c>
      <c r="B1750" s="2">
        <v>18</v>
      </c>
    </row>
    <row r="1751" spans="1:2" x14ac:dyDescent="0.2">
      <c r="A1751" s="16">
        <v>1000690</v>
      </c>
      <c r="B1751" s="2">
        <v>90</v>
      </c>
    </row>
    <row r="1752" spans="1:2" x14ac:dyDescent="0.2">
      <c r="A1752" s="16">
        <v>1000690</v>
      </c>
      <c r="B1752" s="2">
        <v>0</v>
      </c>
    </row>
    <row r="1753" spans="1:2" x14ac:dyDescent="0.2">
      <c r="A1753" s="16">
        <v>1000690</v>
      </c>
      <c r="B1753" s="2">
        <v>0</v>
      </c>
    </row>
    <row r="1754" spans="1:2" x14ac:dyDescent="0.2">
      <c r="A1754" s="16">
        <v>1000690</v>
      </c>
      <c r="B1754" s="2">
        <v>0</v>
      </c>
    </row>
    <row r="1755" spans="1:2" x14ac:dyDescent="0.2">
      <c r="A1755" s="16">
        <v>1000690</v>
      </c>
      <c r="B1755" s="2">
        <v>26</v>
      </c>
    </row>
    <row r="1756" spans="1:2" x14ac:dyDescent="0.2">
      <c r="A1756" s="16">
        <v>1000690</v>
      </c>
      <c r="B1756" s="2">
        <v>61</v>
      </c>
    </row>
    <row r="1757" spans="1:2" x14ac:dyDescent="0.2">
      <c r="A1757" s="16">
        <v>1000690</v>
      </c>
      <c r="B1757" s="2">
        <v>0</v>
      </c>
    </row>
    <row r="1758" spans="1:2" x14ac:dyDescent="0.2">
      <c r="A1758" s="16">
        <v>1000690</v>
      </c>
      <c r="B1758" s="2">
        <v>73</v>
      </c>
    </row>
    <row r="1759" spans="1:2" x14ac:dyDescent="0.2">
      <c r="A1759" s="16">
        <v>1000690</v>
      </c>
      <c r="B1759" s="2">
        <v>27</v>
      </c>
    </row>
    <row r="1760" spans="1:2" x14ac:dyDescent="0.2">
      <c r="A1760" s="16">
        <v>1000690</v>
      </c>
      <c r="B1760" s="2">
        <v>0</v>
      </c>
    </row>
    <row r="1761" spans="1:2" x14ac:dyDescent="0.2">
      <c r="A1761" s="16">
        <v>1000690</v>
      </c>
      <c r="B1761" s="2">
        <v>0</v>
      </c>
    </row>
    <row r="1762" spans="1:2" x14ac:dyDescent="0.2">
      <c r="A1762" s="16">
        <v>1000690</v>
      </c>
      <c r="B1762" s="2">
        <v>79</v>
      </c>
    </row>
    <row r="1763" spans="1:2" x14ac:dyDescent="0.2">
      <c r="A1763" s="16">
        <v>1000690</v>
      </c>
      <c r="B1763" s="2">
        <v>79</v>
      </c>
    </row>
    <row r="1764" spans="1:2" x14ac:dyDescent="0.2">
      <c r="A1764" s="16">
        <v>1000690</v>
      </c>
      <c r="B1764" s="2">
        <v>53</v>
      </c>
    </row>
    <row r="1765" spans="1:2" x14ac:dyDescent="0.2">
      <c r="A1765" s="16">
        <v>1000690</v>
      </c>
      <c r="B1765" s="2">
        <v>100</v>
      </c>
    </row>
    <row r="1766" spans="1:2" x14ac:dyDescent="0.2">
      <c r="A1766" s="16">
        <v>1000690</v>
      </c>
      <c r="B1766" s="2">
        <v>100</v>
      </c>
    </row>
    <row r="1767" spans="1:2" x14ac:dyDescent="0.2">
      <c r="A1767" s="16">
        <v>1000690</v>
      </c>
      <c r="B1767" s="2">
        <v>100</v>
      </c>
    </row>
    <row r="1768" spans="1:2" x14ac:dyDescent="0.2">
      <c r="A1768" s="16">
        <v>1000690</v>
      </c>
      <c r="B1768" s="2">
        <v>15</v>
      </c>
    </row>
    <row r="1769" spans="1:2" x14ac:dyDescent="0.2">
      <c r="A1769" s="16">
        <v>1000690</v>
      </c>
      <c r="B1769" s="2">
        <v>0</v>
      </c>
    </row>
    <row r="1770" spans="1:2" x14ac:dyDescent="0.2">
      <c r="A1770" s="16">
        <v>1000690</v>
      </c>
      <c r="B1770" s="2">
        <v>34</v>
      </c>
    </row>
    <row r="1771" spans="1:2" x14ac:dyDescent="0.2">
      <c r="A1771" s="16">
        <v>1000690</v>
      </c>
      <c r="B1771" s="2">
        <v>0</v>
      </c>
    </row>
    <row r="1772" spans="1:2" x14ac:dyDescent="0.2">
      <c r="A1772" s="16">
        <v>1000690</v>
      </c>
      <c r="B1772" s="2">
        <v>93</v>
      </c>
    </row>
    <row r="1773" spans="1:2" x14ac:dyDescent="0.2">
      <c r="A1773" s="16">
        <v>1000690</v>
      </c>
      <c r="B1773" s="2">
        <v>81</v>
      </c>
    </row>
    <row r="1774" spans="1:2" x14ac:dyDescent="0.2">
      <c r="A1774" s="16">
        <v>1000690</v>
      </c>
      <c r="B1774" s="2">
        <v>100</v>
      </c>
    </row>
    <row r="1775" spans="1:2" x14ac:dyDescent="0.2">
      <c r="A1775" s="16">
        <v>1000690</v>
      </c>
      <c r="B1775" s="2">
        <v>95</v>
      </c>
    </row>
    <row r="1776" spans="1:2" x14ac:dyDescent="0.2">
      <c r="A1776" s="16">
        <v>1000690</v>
      </c>
      <c r="B1776" s="2">
        <v>0</v>
      </c>
    </row>
    <row r="1777" spans="1:2" x14ac:dyDescent="0.2">
      <c r="A1777" s="16">
        <v>1000690</v>
      </c>
      <c r="B1777" s="2">
        <v>41</v>
      </c>
    </row>
    <row r="1778" spans="1:2" x14ac:dyDescent="0.2">
      <c r="A1778" s="16">
        <v>1000690</v>
      </c>
      <c r="B1778" s="2">
        <v>0</v>
      </c>
    </row>
    <row r="1779" spans="1:2" x14ac:dyDescent="0.2">
      <c r="A1779" s="16">
        <v>1000690</v>
      </c>
      <c r="B1779" s="2">
        <v>18</v>
      </c>
    </row>
    <row r="1780" spans="1:2" x14ac:dyDescent="0.2">
      <c r="A1780" s="16">
        <v>1000690</v>
      </c>
      <c r="B1780" s="2">
        <v>87</v>
      </c>
    </row>
    <row r="1781" spans="1:2" x14ac:dyDescent="0.2">
      <c r="A1781" s="16">
        <v>1000690</v>
      </c>
      <c r="B1781" s="2">
        <v>0</v>
      </c>
    </row>
    <row r="1782" spans="1:2" x14ac:dyDescent="0.2">
      <c r="A1782" s="16">
        <v>1000690</v>
      </c>
      <c r="B1782" s="2">
        <v>100</v>
      </c>
    </row>
    <row r="1783" spans="1:2" x14ac:dyDescent="0.2">
      <c r="A1783" s="16">
        <v>1000690</v>
      </c>
      <c r="B1783" s="2">
        <v>76</v>
      </c>
    </row>
    <row r="1784" spans="1:2" x14ac:dyDescent="0.2">
      <c r="A1784" s="16">
        <v>1000690</v>
      </c>
      <c r="B1784" s="2">
        <v>27</v>
      </c>
    </row>
    <row r="1785" spans="1:2" x14ac:dyDescent="0.2">
      <c r="A1785" s="16">
        <v>1000690</v>
      </c>
      <c r="B1785" s="2">
        <v>17</v>
      </c>
    </row>
    <row r="1786" spans="1:2" x14ac:dyDescent="0.2">
      <c r="A1786" s="16">
        <v>1000690</v>
      </c>
      <c r="B1786" s="2">
        <v>95</v>
      </c>
    </row>
    <row r="1787" spans="1:2" x14ac:dyDescent="0.2">
      <c r="A1787" s="16">
        <v>1000690</v>
      </c>
      <c r="B1787" s="2">
        <v>0</v>
      </c>
    </row>
    <row r="1788" spans="1:2" x14ac:dyDescent="0.2">
      <c r="A1788" s="16">
        <v>1000690</v>
      </c>
      <c r="B1788" s="2">
        <v>0</v>
      </c>
    </row>
    <row r="1789" spans="1:2" x14ac:dyDescent="0.2">
      <c r="A1789" s="16">
        <v>1000690</v>
      </c>
      <c r="B1789" s="2">
        <v>0</v>
      </c>
    </row>
    <row r="1790" spans="1:2" x14ac:dyDescent="0.2">
      <c r="A1790" s="16">
        <v>1000690</v>
      </c>
      <c r="B1790" s="2">
        <v>100</v>
      </c>
    </row>
    <row r="1791" spans="1:2" x14ac:dyDescent="0.2">
      <c r="A1791" s="16">
        <v>1000690</v>
      </c>
      <c r="B1791" s="2">
        <v>52</v>
      </c>
    </row>
    <row r="1792" spans="1:2" x14ac:dyDescent="0.2">
      <c r="A1792" s="16">
        <v>1000690</v>
      </c>
      <c r="B1792" s="2">
        <v>0</v>
      </c>
    </row>
    <row r="1793" spans="1:2" x14ac:dyDescent="0.2">
      <c r="A1793" s="16">
        <v>1000690</v>
      </c>
      <c r="B1793" s="2">
        <v>0</v>
      </c>
    </row>
    <row r="1794" spans="1:2" x14ac:dyDescent="0.2">
      <c r="A1794" s="16">
        <v>1000690</v>
      </c>
      <c r="B1794" s="2">
        <v>36</v>
      </c>
    </row>
    <row r="1795" spans="1:2" x14ac:dyDescent="0.2">
      <c r="A1795" s="16">
        <v>1000690</v>
      </c>
      <c r="B1795" s="2">
        <v>61</v>
      </c>
    </row>
    <row r="1796" spans="1:2" x14ac:dyDescent="0.2">
      <c r="A1796" s="16">
        <v>1000690</v>
      </c>
      <c r="B1796" s="2">
        <v>84</v>
      </c>
    </row>
    <row r="1797" spans="1:2" x14ac:dyDescent="0.2">
      <c r="A1797" s="16">
        <v>1000690</v>
      </c>
      <c r="B1797" s="2">
        <v>0</v>
      </c>
    </row>
    <row r="1798" spans="1:2" x14ac:dyDescent="0.2">
      <c r="A1798" s="16">
        <v>1000690</v>
      </c>
      <c r="B1798" s="2">
        <v>0</v>
      </c>
    </row>
    <row r="1799" spans="1:2" x14ac:dyDescent="0.2">
      <c r="A1799" s="16">
        <v>1000690</v>
      </c>
      <c r="B1799" s="2">
        <v>0</v>
      </c>
    </row>
    <row r="1800" spans="1:2" x14ac:dyDescent="0.2">
      <c r="A1800" s="16">
        <v>1000690</v>
      </c>
      <c r="B1800" s="2">
        <v>0</v>
      </c>
    </row>
    <row r="1801" spans="1:2" x14ac:dyDescent="0.2">
      <c r="A1801" s="16">
        <v>1000690</v>
      </c>
      <c r="B1801" s="2">
        <v>0</v>
      </c>
    </row>
    <row r="1802" spans="1:2" x14ac:dyDescent="0.2">
      <c r="A1802" s="16">
        <v>1000690</v>
      </c>
      <c r="B1802" s="2">
        <v>0</v>
      </c>
    </row>
    <row r="1803" spans="1:2" x14ac:dyDescent="0.2">
      <c r="A1803" s="16">
        <v>1000690</v>
      </c>
      <c r="B1803" s="2">
        <v>0</v>
      </c>
    </row>
    <row r="1804" spans="1:2" x14ac:dyDescent="0.2">
      <c r="A1804" s="16">
        <v>1000700</v>
      </c>
      <c r="B1804" s="2">
        <v>0</v>
      </c>
    </row>
    <row r="1805" spans="1:2" x14ac:dyDescent="0.2">
      <c r="A1805" s="16">
        <v>1000700</v>
      </c>
      <c r="B1805" s="2">
        <v>0</v>
      </c>
    </row>
    <row r="1806" spans="1:2" x14ac:dyDescent="0.2">
      <c r="A1806" s="16">
        <v>1000700</v>
      </c>
      <c r="B1806" s="2">
        <v>71</v>
      </c>
    </row>
    <row r="1807" spans="1:2" x14ac:dyDescent="0.2">
      <c r="A1807" s="16">
        <v>1000700</v>
      </c>
      <c r="B1807" s="2">
        <v>0</v>
      </c>
    </row>
    <row r="1808" spans="1:2" x14ac:dyDescent="0.2">
      <c r="A1808" s="16">
        <v>1000700</v>
      </c>
      <c r="B1808" s="2">
        <v>39</v>
      </c>
    </row>
    <row r="1809" spans="1:2" x14ac:dyDescent="0.2">
      <c r="A1809" s="16">
        <v>1000700</v>
      </c>
      <c r="B1809" s="2">
        <v>0</v>
      </c>
    </row>
    <row r="1810" spans="1:2" x14ac:dyDescent="0.2">
      <c r="A1810" s="16">
        <v>1000700</v>
      </c>
      <c r="B1810" s="2">
        <v>0</v>
      </c>
    </row>
    <row r="1811" spans="1:2" x14ac:dyDescent="0.2">
      <c r="A1811" s="16">
        <v>1000700</v>
      </c>
      <c r="B1811" s="2">
        <v>73</v>
      </c>
    </row>
    <row r="1812" spans="1:2" x14ac:dyDescent="0.2">
      <c r="A1812" s="16">
        <v>1000700</v>
      </c>
      <c r="B1812" s="2">
        <v>0</v>
      </c>
    </row>
    <row r="1813" spans="1:2" x14ac:dyDescent="0.2">
      <c r="A1813" s="16">
        <v>1000700</v>
      </c>
      <c r="B1813" s="2">
        <v>100</v>
      </c>
    </row>
    <row r="1814" spans="1:2" x14ac:dyDescent="0.2">
      <c r="A1814" s="16">
        <v>1000700</v>
      </c>
      <c r="B1814" s="2">
        <v>0</v>
      </c>
    </row>
    <row r="1815" spans="1:2" x14ac:dyDescent="0.2">
      <c r="A1815" s="16">
        <v>1000700</v>
      </c>
      <c r="B1815" s="2">
        <v>43</v>
      </c>
    </row>
    <row r="1816" spans="1:2" x14ac:dyDescent="0.2">
      <c r="A1816" s="16">
        <v>1000700</v>
      </c>
      <c r="B1816" s="2">
        <v>80</v>
      </c>
    </row>
    <row r="1817" spans="1:2" x14ac:dyDescent="0.2">
      <c r="A1817" s="16">
        <v>1000700</v>
      </c>
      <c r="B1817" s="2">
        <v>70</v>
      </c>
    </row>
    <row r="1818" spans="1:2" x14ac:dyDescent="0.2">
      <c r="A1818" s="16">
        <v>1000700</v>
      </c>
      <c r="B1818" s="2">
        <v>0</v>
      </c>
    </row>
    <row r="1819" spans="1:2" x14ac:dyDescent="0.2">
      <c r="A1819" s="16">
        <v>1000700</v>
      </c>
      <c r="B1819" s="2">
        <v>7</v>
      </c>
    </row>
    <row r="1820" spans="1:2" x14ac:dyDescent="0.2">
      <c r="A1820" s="16">
        <v>1000700</v>
      </c>
      <c r="B1820" s="2">
        <v>91</v>
      </c>
    </row>
    <row r="1821" spans="1:2" x14ac:dyDescent="0.2">
      <c r="A1821" s="16">
        <v>1000700</v>
      </c>
      <c r="B1821" s="2">
        <v>0</v>
      </c>
    </row>
    <row r="1822" spans="1:2" x14ac:dyDescent="0.2">
      <c r="A1822" s="16">
        <v>1000700</v>
      </c>
      <c r="B1822" s="2">
        <v>44</v>
      </c>
    </row>
    <row r="1823" spans="1:2" x14ac:dyDescent="0.2">
      <c r="A1823" s="16">
        <v>1000700</v>
      </c>
      <c r="B1823" s="2">
        <v>0</v>
      </c>
    </row>
    <row r="1824" spans="1:2" x14ac:dyDescent="0.2">
      <c r="A1824" s="16">
        <v>1000700</v>
      </c>
      <c r="B1824" s="2">
        <v>100</v>
      </c>
    </row>
    <row r="1825" spans="1:2" x14ac:dyDescent="0.2">
      <c r="A1825" s="16">
        <v>1000700</v>
      </c>
      <c r="B1825" s="2">
        <v>75</v>
      </c>
    </row>
    <row r="1826" spans="1:2" x14ac:dyDescent="0.2">
      <c r="A1826" s="16">
        <v>1000700</v>
      </c>
      <c r="B1826" s="2">
        <v>0</v>
      </c>
    </row>
    <row r="1827" spans="1:2" x14ac:dyDescent="0.2">
      <c r="A1827" s="16">
        <v>1000700</v>
      </c>
      <c r="B1827" s="2">
        <v>79</v>
      </c>
    </row>
    <row r="1828" spans="1:2" x14ac:dyDescent="0.2">
      <c r="A1828" s="16">
        <v>1000700</v>
      </c>
      <c r="B1828" s="2">
        <v>79</v>
      </c>
    </row>
    <row r="1829" spans="1:2" x14ac:dyDescent="0.2">
      <c r="A1829" s="16">
        <v>1000700</v>
      </c>
      <c r="B1829" s="2">
        <v>0</v>
      </c>
    </row>
    <row r="1830" spans="1:2" x14ac:dyDescent="0.2">
      <c r="A1830" s="16">
        <v>1000700</v>
      </c>
      <c r="B1830" s="2">
        <v>65</v>
      </c>
    </row>
    <row r="1831" spans="1:2" x14ac:dyDescent="0.2">
      <c r="A1831" s="16">
        <v>1000700</v>
      </c>
      <c r="B1831" s="2">
        <v>81</v>
      </c>
    </row>
    <row r="1832" spans="1:2" x14ac:dyDescent="0.2">
      <c r="A1832" s="16">
        <v>1000700</v>
      </c>
      <c r="B1832" s="2">
        <v>0</v>
      </c>
    </row>
    <row r="1833" spans="1:2" x14ac:dyDescent="0.2">
      <c r="A1833" s="16">
        <v>1000700</v>
      </c>
      <c r="B1833" s="2">
        <v>0</v>
      </c>
    </row>
    <row r="1834" spans="1:2" x14ac:dyDescent="0.2">
      <c r="A1834" s="16">
        <v>1000700</v>
      </c>
      <c r="B1834" s="2">
        <v>0</v>
      </c>
    </row>
    <row r="1835" spans="1:2" x14ac:dyDescent="0.2">
      <c r="A1835" s="16">
        <v>1000700</v>
      </c>
      <c r="B1835" s="2">
        <v>0</v>
      </c>
    </row>
    <row r="1836" spans="1:2" x14ac:dyDescent="0.2">
      <c r="A1836" s="16">
        <v>1000700</v>
      </c>
      <c r="B1836" s="2">
        <v>24</v>
      </c>
    </row>
    <row r="1837" spans="1:2" x14ac:dyDescent="0.2">
      <c r="A1837" s="16">
        <v>1000700</v>
      </c>
      <c r="B1837" s="2">
        <v>76</v>
      </c>
    </row>
    <row r="1838" spans="1:2" x14ac:dyDescent="0.2">
      <c r="A1838" s="16">
        <v>1000700</v>
      </c>
      <c r="B1838" s="2">
        <v>0</v>
      </c>
    </row>
    <row r="1839" spans="1:2" x14ac:dyDescent="0.2">
      <c r="A1839" s="16">
        <v>1000700</v>
      </c>
      <c r="B1839" s="2">
        <v>6</v>
      </c>
    </row>
    <row r="1840" spans="1:2" x14ac:dyDescent="0.2">
      <c r="A1840" s="16">
        <v>1000700</v>
      </c>
      <c r="B1840" s="2">
        <v>8</v>
      </c>
    </row>
    <row r="1841" spans="1:2" x14ac:dyDescent="0.2">
      <c r="A1841" s="16">
        <v>1000700</v>
      </c>
      <c r="B1841" s="2">
        <v>100</v>
      </c>
    </row>
    <row r="1842" spans="1:2" x14ac:dyDescent="0.2">
      <c r="A1842" s="16">
        <v>1000700</v>
      </c>
      <c r="B1842" s="2">
        <v>65</v>
      </c>
    </row>
    <row r="1843" spans="1:2" x14ac:dyDescent="0.2">
      <c r="A1843" s="16">
        <v>1000700</v>
      </c>
      <c r="B1843" s="2">
        <v>0</v>
      </c>
    </row>
    <row r="1844" spans="1:2" x14ac:dyDescent="0.2">
      <c r="A1844" s="16">
        <v>1000700</v>
      </c>
      <c r="B1844" s="2">
        <v>80</v>
      </c>
    </row>
    <row r="1845" spans="1:2" x14ac:dyDescent="0.2">
      <c r="A1845" s="16">
        <v>1000700</v>
      </c>
      <c r="B1845" s="2">
        <v>100</v>
      </c>
    </row>
    <row r="1846" spans="1:2" x14ac:dyDescent="0.2">
      <c r="A1846" s="16">
        <v>1000700</v>
      </c>
      <c r="B1846" s="2">
        <v>0</v>
      </c>
    </row>
    <row r="1847" spans="1:2" x14ac:dyDescent="0.2">
      <c r="A1847" s="16">
        <v>1000700</v>
      </c>
      <c r="B1847" s="2">
        <v>64</v>
      </c>
    </row>
    <row r="1848" spans="1:2" x14ac:dyDescent="0.2">
      <c r="A1848" s="16">
        <v>1000700</v>
      </c>
      <c r="B1848" s="2">
        <v>100</v>
      </c>
    </row>
    <row r="1849" spans="1:2" x14ac:dyDescent="0.2">
      <c r="A1849" s="16">
        <v>1000700</v>
      </c>
      <c r="B1849" s="2">
        <v>100</v>
      </c>
    </row>
    <row r="1850" spans="1:2" x14ac:dyDescent="0.2">
      <c r="A1850" s="16">
        <v>1000700</v>
      </c>
      <c r="B1850" s="2">
        <v>94</v>
      </c>
    </row>
    <row r="1851" spans="1:2" x14ac:dyDescent="0.2">
      <c r="A1851" s="16">
        <v>1000700</v>
      </c>
      <c r="B1851" s="2">
        <v>100</v>
      </c>
    </row>
    <row r="1852" spans="1:2" x14ac:dyDescent="0.2">
      <c r="A1852" s="16">
        <v>1000700</v>
      </c>
      <c r="B1852" s="2">
        <v>100</v>
      </c>
    </row>
    <row r="1853" spans="1:2" x14ac:dyDescent="0.2">
      <c r="A1853" s="16">
        <v>1000700</v>
      </c>
      <c r="B1853" s="2">
        <v>73</v>
      </c>
    </row>
    <row r="1854" spans="1:2" x14ac:dyDescent="0.2">
      <c r="A1854" s="16">
        <v>1000700</v>
      </c>
      <c r="B1854" s="2">
        <v>61</v>
      </c>
    </row>
    <row r="1855" spans="1:2" x14ac:dyDescent="0.2">
      <c r="A1855" s="16">
        <v>1000700</v>
      </c>
      <c r="B1855" s="2">
        <v>100</v>
      </c>
    </row>
    <row r="1856" spans="1:2" x14ac:dyDescent="0.2">
      <c r="A1856" s="16">
        <v>1000700</v>
      </c>
      <c r="B1856" s="2">
        <v>0</v>
      </c>
    </row>
    <row r="1857" spans="1:2" x14ac:dyDescent="0.2">
      <c r="A1857" s="16">
        <v>1000700</v>
      </c>
      <c r="B1857" s="2">
        <v>100</v>
      </c>
    </row>
    <row r="1858" spans="1:2" x14ac:dyDescent="0.2">
      <c r="A1858" s="16">
        <v>1000700</v>
      </c>
      <c r="B1858" s="2">
        <v>100</v>
      </c>
    </row>
    <row r="1859" spans="1:2" x14ac:dyDescent="0.2">
      <c r="A1859" s="16">
        <v>1000700</v>
      </c>
      <c r="B1859" s="2">
        <v>39</v>
      </c>
    </row>
    <row r="1860" spans="1:2" x14ac:dyDescent="0.2">
      <c r="A1860" s="16">
        <v>1000700</v>
      </c>
      <c r="B1860" s="2">
        <v>79</v>
      </c>
    </row>
    <row r="1861" spans="1:2" x14ac:dyDescent="0.2">
      <c r="A1861" s="16">
        <v>1000700</v>
      </c>
      <c r="B1861" s="2">
        <v>77</v>
      </c>
    </row>
    <row r="1862" spans="1:2" x14ac:dyDescent="0.2">
      <c r="A1862" s="16">
        <v>1000700</v>
      </c>
      <c r="B1862" s="2">
        <v>100</v>
      </c>
    </row>
    <row r="1863" spans="1:2" x14ac:dyDescent="0.2">
      <c r="A1863" s="16">
        <v>1000700</v>
      </c>
      <c r="B1863" s="2">
        <v>81</v>
      </c>
    </row>
    <row r="1864" spans="1:2" x14ac:dyDescent="0.2">
      <c r="A1864" s="16">
        <v>1000700</v>
      </c>
      <c r="B1864" s="2">
        <v>0</v>
      </c>
    </row>
    <row r="1865" spans="1:2" x14ac:dyDescent="0.2">
      <c r="A1865" s="16">
        <v>1000700</v>
      </c>
      <c r="B1865" s="2">
        <v>84</v>
      </c>
    </row>
    <row r="1866" spans="1:2" x14ac:dyDescent="0.2">
      <c r="A1866" s="16">
        <v>1000700</v>
      </c>
      <c r="B1866" s="2">
        <v>93</v>
      </c>
    </row>
    <row r="1867" spans="1:2" x14ac:dyDescent="0.2">
      <c r="A1867" s="16">
        <v>1000700</v>
      </c>
      <c r="B1867" s="2">
        <v>81</v>
      </c>
    </row>
    <row r="1868" spans="1:2" x14ac:dyDescent="0.2">
      <c r="A1868" s="16">
        <v>1000700</v>
      </c>
      <c r="B1868" s="2">
        <v>79</v>
      </c>
    </row>
    <row r="1869" spans="1:2" x14ac:dyDescent="0.2">
      <c r="A1869" s="16">
        <v>1000700</v>
      </c>
      <c r="B1869" s="2">
        <v>0</v>
      </c>
    </row>
    <row r="1870" spans="1:2" x14ac:dyDescent="0.2">
      <c r="A1870" s="16">
        <v>1000700</v>
      </c>
      <c r="B1870" s="2">
        <v>63</v>
      </c>
    </row>
    <row r="1871" spans="1:2" x14ac:dyDescent="0.2">
      <c r="A1871" s="16">
        <v>1000700</v>
      </c>
      <c r="B1871" s="2">
        <v>10</v>
      </c>
    </row>
    <row r="1872" spans="1:2" x14ac:dyDescent="0.2">
      <c r="A1872" s="16">
        <v>1000700</v>
      </c>
      <c r="B1872" s="2">
        <v>100</v>
      </c>
    </row>
    <row r="1873" spans="1:2" x14ac:dyDescent="0.2">
      <c r="A1873" s="16">
        <v>1000700</v>
      </c>
      <c r="B1873" s="2">
        <v>100</v>
      </c>
    </row>
    <row r="1874" spans="1:2" x14ac:dyDescent="0.2">
      <c r="A1874" s="16">
        <v>1000700</v>
      </c>
      <c r="B1874" s="2">
        <v>0</v>
      </c>
    </row>
    <row r="1875" spans="1:2" x14ac:dyDescent="0.2">
      <c r="A1875" s="16">
        <v>1000700</v>
      </c>
      <c r="B1875" s="2">
        <v>0</v>
      </c>
    </row>
    <row r="1876" spans="1:2" x14ac:dyDescent="0.2">
      <c r="A1876" s="16">
        <v>1000700</v>
      </c>
      <c r="B1876" s="2">
        <v>81</v>
      </c>
    </row>
    <row r="1877" spans="1:2" x14ac:dyDescent="0.2">
      <c r="A1877" s="16">
        <v>1000700</v>
      </c>
      <c r="B1877" s="2">
        <v>0</v>
      </c>
    </row>
    <row r="1878" spans="1:2" x14ac:dyDescent="0.2">
      <c r="A1878" s="16">
        <v>1000700</v>
      </c>
      <c r="B1878" s="2">
        <v>91</v>
      </c>
    </row>
    <row r="1879" spans="1:2" x14ac:dyDescent="0.2">
      <c r="A1879" s="16">
        <v>1000700</v>
      </c>
      <c r="B1879" s="2">
        <v>81</v>
      </c>
    </row>
    <row r="1880" spans="1:2" x14ac:dyDescent="0.2">
      <c r="A1880" s="16">
        <v>1000700</v>
      </c>
      <c r="B1880" s="2">
        <v>0</v>
      </c>
    </row>
    <row r="1881" spans="1:2" x14ac:dyDescent="0.2">
      <c r="A1881" s="16">
        <v>1000700</v>
      </c>
      <c r="B1881" s="2">
        <v>88</v>
      </c>
    </row>
    <row r="1882" spans="1:2" x14ac:dyDescent="0.2">
      <c r="A1882" s="16">
        <v>1000700</v>
      </c>
      <c r="B1882" s="2">
        <v>0</v>
      </c>
    </row>
    <row r="1883" spans="1:2" x14ac:dyDescent="0.2">
      <c r="A1883" s="16">
        <v>1000700</v>
      </c>
      <c r="B1883" s="2">
        <v>50</v>
      </c>
    </row>
    <row r="1884" spans="1:2" x14ac:dyDescent="0.2">
      <c r="A1884" s="16">
        <v>1000700</v>
      </c>
      <c r="B1884" s="2">
        <v>0</v>
      </c>
    </row>
    <row r="1885" spans="1:2" x14ac:dyDescent="0.2">
      <c r="A1885" s="16">
        <v>1000700</v>
      </c>
      <c r="B1885" s="2">
        <v>0</v>
      </c>
    </row>
    <row r="1886" spans="1:2" x14ac:dyDescent="0.2">
      <c r="A1886" s="16">
        <v>1000700</v>
      </c>
      <c r="B1886" s="2">
        <v>43</v>
      </c>
    </row>
    <row r="1887" spans="1:2" x14ac:dyDescent="0.2">
      <c r="A1887" s="16">
        <v>1000700</v>
      </c>
      <c r="B1887" s="2">
        <v>93</v>
      </c>
    </row>
    <row r="1888" spans="1:2" x14ac:dyDescent="0.2">
      <c r="A1888" s="16">
        <v>1000700</v>
      </c>
      <c r="B1888" s="2">
        <v>0</v>
      </c>
    </row>
    <row r="1889" spans="1:2" x14ac:dyDescent="0.2">
      <c r="A1889" s="16">
        <v>1000700</v>
      </c>
      <c r="B1889" s="2">
        <v>94</v>
      </c>
    </row>
    <row r="1890" spans="1:2" x14ac:dyDescent="0.2">
      <c r="A1890" s="16">
        <v>1000700</v>
      </c>
      <c r="B1890" s="2">
        <v>0</v>
      </c>
    </row>
    <row r="1891" spans="1:2" x14ac:dyDescent="0.2">
      <c r="A1891" s="16">
        <v>1000700</v>
      </c>
      <c r="B1891" s="2">
        <v>100</v>
      </c>
    </row>
    <row r="1892" spans="1:2" x14ac:dyDescent="0.2">
      <c r="A1892" s="16">
        <v>1000700</v>
      </c>
      <c r="B1892" s="2">
        <v>61</v>
      </c>
    </row>
    <row r="1893" spans="1:2" x14ac:dyDescent="0.2">
      <c r="A1893" s="16">
        <v>1000700</v>
      </c>
      <c r="B1893" s="2">
        <v>7</v>
      </c>
    </row>
    <row r="1894" spans="1:2" x14ac:dyDescent="0.2">
      <c r="A1894" s="16">
        <v>1000700</v>
      </c>
      <c r="B1894" s="2">
        <v>100</v>
      </c>
    </row>
    <row r="1895" spans="1:2" x14ac:dyDescent="0.2">
      <c r="A1895" s="16">
        <v>1000700</v>
      </c>
      <c r="B1895" s="2">
        <v>61</v>
      </c>
    </row>
    <row r="1896" spans="1:2" x14ac:dyDescent="0.2">
      <c r="A1896" s="16">
        <v>1000700</v>
      </c>
      <c r="B1896" s="2">
        <v>80</v>
      </c>
    </row>
    <row r="1897" spans="1:2" x14ac:dyDescent="0.2">
      <c r="A1897" s="16">
        <v>1000700</v>
      </c>
      <c r="B1897" s="2">
        <v>58</v>
      </c>
    </row>
    <row r="1898" spans="1:2" x14ac:dyDescent="0.2">
      <c r="A1898" s="16">
        <v>1000700</v>
      </c>
      <c r="B1898" s="2">
        <v>0</v>
      </c>
    </row>
    <row r="1899" spans="1:2" x14ac:dyDescent="0.2">
      <c r="A1899" s="16">
        <v>1000700</v>
      </c>
      <c r="B1899" s="2">
        <v>13</v>
      </c>
    </row>
    <row r="1900" spans="1:2" x14ac:dyDescent="0.2">
      <c r="A1900" s="16">
        <v>1000700</v>
      </c>
      <c r="B1900" s="2">
        <v>25</v>
      </c>
    </row>
    <row r="1901" spans="1:2" x14ac:dyDescent="0.2">
      <c r="A1901" s="16">
        <v>1000700</v>
      </c>
      <c r="B1901" s="2">
        <v>0</v>
      </c>
    </row>
    <row r="1902" spans="1:2" x14ac:dyDescent="0.2">
      <c r="A1902" s="16">
        <v>1000700</v>
      </c>
      <c r="B1902" s="2">
        <v>4</v>
      </c>
    </row>
    <row r="1903" spans="1:2" x14ac:dyDescent="0.2">
      <c r="A1903" s="16">
        <v>1000700</v>
      </c>
      <c r="B1903" s="2">
        <v>75</v>
      </c>
    </row>
    <row r="1904" spans="1:2" x14ac:dyDescent="0.2">
      <c r="A1904" s="16">
        <v>1000700</v>
      </c>
      <c r="B1904" s="2">
        <v>79</v>
      </c>
    </row>
    <row r="1905" spans="1:2" x14ac:dyDescent="0.2">
      <c r="A1905" s="16">
        <v>1000700</v>
      </c>
      <c r="B1905" s="2">
        <v>58</v>
      </c>
    </row>
    <row r="1906" spans="1:2" x14ac:dyDescent="0.2">
      <c r="A1906" s="16">
        <v>1000700</v>
      </c>
      <c r="B1906" s="2">
        <v>81</v>
      </c>
    </row>
    <row r="1907" spans="1:2" x14ac:dyDescent="0.2">
      <c r="A1907" s="16">
        <v>1000700</v>
      </c>
      <c r="B1907" s="2">
        <v>100</v>
      </c>
    </row>
    <row r="1908" spans="1:2" x14ac:dyDescent="0.2">
      <c r="A1908" s="16">
        <v>1000700</v>
      </c>
      <c r="B1908" s="2">
        <v>75</v>
      </c>
    </row>
    <row r="1909" spans="1:2" x14ac:dyDescent="0.2">
      <c r="A1909" s="16">
        <v>1000700</v>
      </c>
      <c r="B1909" s="2">
        <v>27</v>
      </c>
    </row>
    <row r="1910" spans="1:2" x14ac:dyDescent="0.2">
      <c r="A1910" s="16">
        <v>1000700</v>
      </c>
      <c r="B1910" s="2">
        <v>100</v>
      </c>
    </row>
    <row r="1911" spans="1:2" x14ac:dyDescent="0.2">
      <c r="A1911" s="16">
        <v>1000700</v>
      </c>
      <c r="B1911" s="2">
        <v>91</v>
      </c>
    </row>
    <row r="1912" spans="1:2" x14ac:dyDescent="0.2">
      <c r="A1912" s="16">
        <v>1000700</v>
      </c>
      <c r="B1912" s="2">
        <v>0</v>
      </c>
    </row>
    <row r="1913" spans="1:2" x14ac:dyDescent="0.2">
      <c r="A1913" s="16">
        <v>1000700</v>
      </c>
      <c r="B1913" s="2">
        <v>90</v>
      </c>
    </row>
    <row r="1914" spans="1:2" x14ac:dyDescent="0.2">
      <c r="A1914" s="16">
        <v>1000700</v>
      </c>
      <c r="B1914" s="2">
        <v>87</v>
      </c>
    </row>
    <row r="1915" spans="1:2" x14ac:dyDescent="0.2">
      <c r="A1915" s="16">
        <v>1000700</v>
      </c>
      <c r="B1915" s="2">
        <v>28</v>
      </c>
    </row>
    <row r="1916" spans="1:2" x14ac:dyDescent="0.2">
      <c r="A1916" s="16">
        <v>1000700</v>
      </c>
      <c r="B1916" s="2">
        <v>60</v>
      </c>
    </row>
    <row r="1917" spans="1:2" x14ac:dyDescent="0.2">
      <c r="A1917" s="16">
        <v>1000700</v>
      </c>
      <c r="B1917" s="2">
        <v>94</v>
      </c>
    </row>
    <row r="1918" spans="1:2" x14ac:dyDescent="0.2">
      <c r="A1918" s="16">
        <v>1000700</v>
      </c>
      <c r="B1918" s="2">
        <v>81</v>
      </c>
    </row>
    <row r="1919" spans="1:2" x14ac:dyDescent="0.2">
      <c r="A1919" s="16">
        <v>1000700</v>
      </c>
      <c r="B1919" s="2">
        <v>100</v>
      </c>
    </row>
    <row r="1920" spans="1:2" x14ac:dyDescent="0.2">
      <c r="A1920" s="16">
        <v>1000700</v>
      </c>
      <c r="B1920" s="2">
        <v>15</v>
      </c>
    </row>
    <row r="1921" spans="1:2" x14ac:dyDescent="0.2">
      <c r="A1921" s="16">
        <v>1000700</v>
      </c>
      <c r="B1921" s="2">
        <v>8</v>
      </c>
    </row>
    <row r="1922" spans="1:2" x14ac:dyDescent="0.2">
      <c r="A1922" s="16">
        <v>1000700</v>
      </c>
      <c r="B1922" s="2">
        <v>13</v>
      </c>
    </row>
    <row r="1923" spans="1:2" x14ac:dyDescent="0.2">
      <c r="A1923" s="16">
        <v>1000700</v>
      </c>
      <c r="B1923" s="2">
        <v>79</v>
      </c>
    </row>
    <row r="1924" spans="1:2" x14ac:dyDescent="0.2">
      <c r="A1924" s="16">
        <v>1000700</v>
      </c>
      <c r="B1924" s="2">
        <v>100</v>
      </c>
    </row>
    <row r="1925" spans="1:2" x14ac:dyDescent="0.2">
      <c r="A1925" s="16">
        <v>1000700</v>
      </c>
      <c r="B1925" s="2">
        <v>0</v>
      </c>
    </row>
    <row r="1926" spans="1:2" x14ac:dyDescent="0.2">
      <c r="A1926" s="16">
        <v>1000700</v>
      </c>
      <c r="B1926" s="2">
        <v>71</v>
      </c>
    </row>
    <row r="1927" spans="1:2" x14ac:dyDescent="0.2">
      <c r="A1927" s="16">
        <v>1000700</v>
      </c>
      <c r="B1927" s="2">
        <v>88</v>
      </c>
    </row>
    <row r="1928" spans="1:2" x14ac:dyDescent="0.2">
      <c r="A1928" s="16">
        <v>1000700</v>
      </c>
      <c r="B1928" s="2">
        <v>0</v>
      </c>
    </row>
    <row r="1929" spans="1:2" x14ac:dyDescent="0.2">
      <c r="A1929" s="16">
        <v>1000700</v>
      </c>
      <c r="B1929" s="2">
        <v>84</v>
      </c>
    </row>
    <row r="1930" spans="1:2" x14ac:dyDescent="0.2">
      <c r="A1930" s="16">
        <v>1000700</v>
      </c>
      <c r="B1930" s="2">
        <v>77</v>
      </c>
    </row>
    <row r="1931" spans="1:2" x14ac:dyDescent="0.2">
      <c r="A1931" s="16">
        <v>1000700</v>
      </c>
      <c r="B1931" s="2">
        <v>93</v>
      </c>
    </row>
    <row r="1932" spans="1:2" x14ac:dyDescent="0.2">
      <c r="A1932" s="16">
        <v>1000700</v>
      </c>
      <c r="B1932" s="2">
        <v>83</v>
      </c>
    </row>
    <row r="1933" spans="1:2" x14ac:dyDescent="0.2">
      <c r="A1933" s="16">
        <v>1000700</v>
      </c>
      <c r="B1933" s="2">
        <v>0</v>
      </c>
    </row>
    <row r="1934" spans="1:2" x14ac:dyDescent="0.2">
      <c r="A1934" s="16">
        <v>1000700</v>
      </c>
      <c r="B1934" s="2">
        <v>89</v>
      </c>
    </row>
    <row r="1935" spans="1:2" x14ac:dyDescent="0.2">
      <c r="A1935" s="16">
        <v>1000700</v>
      </c>
      <c r="B1935" s="2">
        <v>15</v>
      </c>
    </row>
    <row r="1936" spans="1:2" x14ac:dyDescent="0.2">
      <c r="A1936" s="16">
        <v>1000700</v>
      </c>
      <c r="B1936" s="2">
        <v>0</v>
      </c>
    </row>
    <row r="1937" spans="1:2" x14ac:dyDescent="0.2">
      <c r="A1937" s="16">
        <v>1000700</v>
      </c>
      <c r="B1937" s="2">
        <v>65</v>
      </c>
    </row>
    <row r="1938" spans="1:2" x14ac:dyDescent="0.2">
      <c r="A1938" s="16">
        <v>1000700</v>
      </c>
      <c r="B1938" s="2">
        <v>100</v>
      </c>
    </row>
    <row r="1939" spans="1:2" x14ac:dyDescent="0.2">
      <c r="A1939" s="16">
        <v>1000700</v>
      </c>
      <c r="B1939" s="2">
        <v>56</v>
      </c>
    </row>
    <row r="1940" spans="1:2" x14ac:dyDescent="0.2">
      <c r="A1940" s="16">
        <v>1000700</v>
      </c>
      <c r="B1940" s="2">
        <v>79</v>
      </c>
    </row>
    <row r="1941" spans="1:2" x14ac:dyDescent="0.2">
      <c r="A1941" s="16">
        <v>1000700</v>
      </c>
      <c r="B1941" s="2">
        <v>15</v>
      </c>
    </row>
    <row r="1942" spans="1:2" x14ac:dyDescent="0.2">
      <c r="A1942" s="16">
        <v>1000700</v>
      </c>
      <c r="B1942" s="2">
        <v>0</v>
      </c>
    </row>
    <row r="1943" spans="1:2" x14ac:dyDescent="0.2">
      <c r="A1943" s="16">
        <v>1000700</v>
      </c>
      <c r="B1943" s="2">
        <v>100</v>
      </c>
    </row>
    <row r="1944" spans="1:2" x14ac:dyDescent="0.2">
      <c r="A1944" s="16">
        <v>1000700</v>
      </c>
      <c r="B1944" s="2">
        <v>100</v>
      </c>
    </row>
    <row r="1945" spans="1:2" x14ac:dyDescent="0.2">
      <c r="A1945" s="16">
        <v>1000700</v>
      </c>
      <c r="B1945" s="2">
        <v>75</v>
      </c>
    </row>
    <row r="1946" spans="1:2" x14ac:dyDescent="0.2">
      <c r="A1946" s="16">
        <v>1000700</v>
      </c>
      <c r="B1946" s="2">
        <v>18</v>
      </c>
    </row>
    <row r="1947" spans="1:2" x14ac:dyDescent="0.2">
      <c r="A1947" s="16">
        <v>1000700</v>
      </c>
      <c r="B1947" s="2">
        <v>0</v>
      </c>
    </row>
    <row r="1948" spans="1:2" x14ac:dyDescent="0.2">
      <c r="A1948" s="16">
        <v>1000700</v>
      </c>
      <c r="B1948" s="2">
        <v>81</v>
      </c>
    </row>
    <row r="1949" spans="1:2" x14ac:dyDescent="0.2">
      <c r="A1949" s="16">
        <v>1000700</v>
      </c>
      <c r="B1949" s="2">
        <v>83</v>
      </c>
    </row>
    <row r="1950" spans="1:2" x14ac:dyDescent="0.2">
      <c r="A1950" s="16">
        <v>1000700</v>
      </c>
      <c r="B1950" s="2">
        <v>4</v>
      </c>
    </row>
    <row r="1951" spans="1:2" x14ac:dyDescent="0.2">
      <c r="A1951" s="16">
        <v>1000700</v>
      </c>
      <c r="B1951" s="2">
        <v>100</v>
      </c>
    </row>
    <row r="1952" spans="1:2" x14ac:dyDescent="0.2">
      <c r="A1952" s="16">
        <v>1000700</v>
      </c>
      <c r="B1952" s="2">
        <v>79</v>
      </c>
    </row>
    <row r="1953" spans="1:2" x14ac:dyDescent="0.2">
      <c r="A1953" s="16">
        <v>1000700</v>
      </c>
      <c r="B1953" s="2">
        <v>100</v>
      </c>
    </row>
    <row r="1954" spans="1:2" x14ac:dyDescent="0.2">
      <c r="A1954" s="16">
        <v>1000700</v>
      </c>
      <c r="B1954" s="2">
        <v>13</v>
      </c>
    </row>
    <row r="1955" spans="1:2" x14ac:dyDescent="0.2">
      <c r="A1955" s="16">
        <v>1000700</v>
      </c>
      <c r="B1955" s="2">
        <v>43</v>
      </c>
    </row>
    <row r="1956" spans="1:2" x14ac:dyDescent="0.2">
      <c r="A1956" s="16">
        <v>1000700</v>
      </c>
      <c r="B1956" s="2">
        <v>0</v>
      </c>
    </row>
    <row r="1957" spans="1:2" x14ac:dyDescent="0.2">
      <c r="A1957" s="16">
        <v>1000700</v>
      </c>
      <c r="B1957" s="2">
        <v>84</v>
      </c>
    </row>
    <row r="1958" spans="1:2" x14ac:dyDescent="0.2">
      <c r="A1958" s="16">
        <v>1000700</v>
      </c>
      <c r="B1958" s="2">
        <v>58</v>
      </c>
    </row>
    <row r="1959" spans="1:2" x14ac:dyDescent="0.2">
      <c r="A1959" s="16">
        <v>1000700</v>
      </c>
      <c r="B1959" s="2">
        <v>95</v>
      </c>
    </row>
    <row r="1960" spans="1:2" x14ac:dyDescent="0.2">
      <c r="A1960" s="16">
        <v>1000700</v>
      </c>
      <c r="B1960" s="2">
        <v>94</v>
      </c>
    </row>
    <row r="1961" spans="1:2" x14ac:dyDescent="0.2">
      <c r="A1961" s="16">
        <v>1000700</v>
      </c>
      <c r="B1961" s="2">
        <v>56</v>
      </c>
    </row>
    <row r="1962" spans="1:2" x14ac:dyDescent="0.2">
      <c r="A1962" s="16">
        <v>1000700</v>
      </c>
      <c r="B1962" s="2">
        <v>91</v>
      </c>
    </row>
    <row r="1963" spans="1:2" x14ac:dyDescent="0.2">
      <c r="A1963" s="16">
        <v>1000700</v>
      </c>
      <c r="B1963" s="2">
        <v>100</v>
      </c>
    </row>
    <row r="1964" spans="1:2" x14ac:dyDescent="0.2">
      <c r="A1964" s="16">
        <v>1000700</v>
      </c>
      <c r="B1964" s="2">
        <v>100</v>
      </c>
    </row>
    <row r="1965" spans="1:2" x14ac:dyDescent="0.2">
      <c r="A1965" s="16">
        <v>1000700</v>
      </c>
      <c r="B1965" s="2">
        <v>77</v>
      </c>
    </row>
    <row r="1966" spans="1:2" x14ac:dyDescent="0.2">
      <c r="A1966" s="16">
        <v>1000700</v>
      </c>
      <c r="B1966" s="2">
        <v>27</v>
      </c>
    </row>
    <row r="1967" spans="1:2" x14ac:dyDescent="0.2">
      <c r="A1967" s="16">
        <v>1000700</v>
      </c>
      <c r="B1967" s="2">
        <v>0</v>
      </c>
    </row>
    <row r="1968" spans="1:2" x14ac:dyDescent="0.2">
      <c r="A1968" s="16">
        <v>1000700</v>
      </c>
      <c r="B1968" s="2">
        <v>13</v>
      </c>
    </row>
    <row r="1969" spans="1:2" x14ac:dyDescent="0.2">
      <c r="A1969" s="16">
        <v>1000700</v>
      </c>
      <c r="B1969" s="2">
        <v>77</v>
      </c>
    </row>
    <row r="1970" spans="1:2" x14ac:dyDescent="0.2">
      <c r="A1970" s="16">
        <v>1000700</v>
      </c>
      <c r="B1970" s="2">
        <v>58</v>
      </c>
    </row>
    <row r="1971" spans="1:2" x14ac:dyDescent="0.2">
      <c r="A1971" s="16">
        <v>1000700</v>
      </c>
      <c r="B1971" s="2">
        <v>73</v>
      </c>
    </row>
    <row r="1972" spans="1:2" x14ac:dyDescent="0.2">
      <c r="A1972" s="16">
        <v>1000700</v>
      </c>
      <c r="B1972" s="2">
        <v>63</v>
      </c>
    </row>
    <row r="1973" spans="1:2" x14ac:dyDescent="0.2">
      <c r="A1973" s="16">
        <v>1000700</v>
      </c>
      <c r="B1973" s="2">
        <v>93</v>
      </c>
    </row>
    <row r="1974" spans="1:2" x14ac:dyDescent="0.2">
      <c r="A1974" s="16">
        <v>1000700</v>
      </c>
      <c r="B1974" s="2">
        <v>0</v>
      </c>
    </row>
    <row r="1975" spans="1:2" x14ac:dyDescent="0.2">
      <c r="A1975" s="16">
        <v>1000700</v>
      </c>
      <c r="B1975" s="2">
        <v>80</v>
      </c>
    </row>
    <row r="1976" spans="1:2" x14ac:dyDescent="0.2">
      <c r="A1976" s="16">
        <v>1000700</v>
      </c>
      <c r="B1976" s="2">
        <v>26</v>
      </c>
    </row>
    <row r="1977" spans="1:2" x14ac:dyDescent="0.2">
      <c r="A1977" s="16">
        <v>1000700</v>
      </c>
      <c r="B1977" s="2">
        <v>81</v>
      </c>
    </row>
    <row r="1978" spans="1:2" x14ac:dyDescent="0.2">
      <c r="A1978" s="16">
        <v>1000700</v>
      </c>
      <c r="B1978" s="2">
        <v>0</v>
      </c>
    </row>
    <row r="1979" spans="1:2" x14ac:dyDescent="0.2">
      <c r="A1979" s="16">
        <v>1000700</v>
      </c>
      <c r="B1979" s="2">
        <v>75</v>
      </c>
    </row>
    <row r="1980" spans="1:2" x14ac:dyDescent="0.2">
      <c r="A1980" s="16">
        <v>1000700</v>
      </c>
      <c r="B1980" s="2">
        <v>86</v>
      </c>
    </row>
    <row r="1981" spans="1:2" x14ac:dyDescent="0.2">
      <c r="A1981" s="16">
        <v>1000710</v>
      </c>
      <c r="B1981" s="2">
        <v>100</v>
      </c>
    </row>
    <row r="1982" spans="1:2" x14ac:dyDescent="0.2">
      <c r="A1982" s="16">
        <v>1000710</v>
      </c>
      <c r="B1982" s="2">
        <v>100</v>
      </c>
    </row>
    <row r="1983" spans="1:2" x14ac:dyDescent="0.2">
      <c r="A1983" s="16">
        <v>1000710</v>
      </c>
      <c r="B1983" s="2">
        <v>100</v>
      </c>
    </row>
    <row r="1984" spans="1:2" x14ac:dyDescent="0.2">
      <c r="A1984" s="16">
        <v>1000710</v>
      </c>
      <c r="B1984" s="2">
        <v>100</v>
      </c>
    </row>
    <row r="1985" spans="1:2" x14ac:dyDescent="0.2">
      <c r="A1985" s="16">
        <v>1000710</v>
      </c>
      <c r="B1985" s="2">
        <v>100</v>
      </c>
    </row>
    <row r="1986" spans="1:2" x14ac:dyDescent="0.2">
      <c r="A1986" s="16">
        <v>1000710</v>
      </c>
      <c r="B1986" s="2">
        <v>100</v>
      </c>
    </row>
    <row r="1987" spans="1:2" x14ac:dyDescent="0.2">
      <c r="A1987" s="16">
        <v>1000710</v>
      </c>
      <c r="B1987" s="2">
        <v>100</v>
      </c>
    </row>
    <row r="1988" spans="1:2" x14ac:dyDescent="0.2">
      <c r="A1988" s="16">
        <v>1000710</v>
      </c>
      <c r="B1988" s="2">
        <v>87</v>
      </c>
    </row>
    <row r="1989" spans="1:2" x14ac:dyDescent="0.2">
      <c r="A1989" s="16">
        <v>1000710</v>
      </c>
      <c r="B1989" s="2">
        <v>81</v>
      </c>
    </row>
    <row r="1990" spans="1:2" x14ac:dyDescent="0.2">
      <c r="A1990" s="16">
        <v>1000710</v>
      </c>
      <c r="B1990" s="2">
        <v>56</v>
      </c>
    </row>
    <row r="1991" spans="1:2" x14ac:dyDescent="0.2">
      <c r="A1991" s="16">
        <v>1000710</v>
      </c>
      <c r="B1991" s="2">
        <v>61</v>
      </c>
    </row>
    <row r="1992" spans="1:2" x14ac:dyDescent="0.2">
      <c r="A1992" s="16">
        <v>1000710</v>
      </c>
      <c r="B1992" s="2">
        <v>100</v>
      </c>
    </row>
    <row r="1993" spans="1:2" x14ac:dyDescent="0.2">
      <c r="A1993" s="16">
        <v>1000710</v>
      </c>
      <c r="B1993" s="2">
        <v>100</v>
      </c>
    </row>
    <row r="1994" spans="1:2" x14ac:dyDescent="0.2">
      <c r="A1994" s="16">
        <v>1000710</v>
      </c>
      <c r="B1994" s="2">
        <v>100</v>
      </c>
    </row>
    <row r="1995" spans="1:2" x14ac:dyDescent="0.2">
      <c r="A1995" s="16">
        <v>1000710</v>
      </c>
      <c r="B1995" s="2">
        <v>71</v>
      </c>
    </row>
    <row r="1996" spans="1:2" x14ac:dyDescent="0.2">
      <c r="A1996" s="16">
        <v>1000710</v>
      </c>
      <c r="B1996" s="2">
        <v>70</v>
      </c>
    </row>
    <row r="1997" spans="1:2" x14ac:dyDescent="0.2">
      <c r="A1997" s="16">
        <v>1000710</v>
      </c>
      <c r="B1997" s="2">
        <v>87</v>
      </c>
    </row>
    <row r="1998" spans="1:2" x14ac:dyDescent="0.2">
      <c r="A1998" s="16">
        <v>1000710</v>
      </c>
      <c r="B1998" s="2">
        <v>100</v>
      </c>
    </row>
    <row r="1999" spans="1:2" x14ac:dyDescent="0.2">
      <c r="A1999" s="16">
        <v>1000710</v>
      </c>
      <c r="B1999" s="2">
        <v>71</v>
      </c>
    </row>
    <row r="2000" spans="1:2" x14ac:dyDescent="0.2">
      <c r="A2000" s="16">
        <v>1000710</v>
      </c>
      <c r="B2000" s="2">
        <v>50</v>
      </c>
    </row>
    <row r="2001" spans="1:2" x14ac:dyDescent="0.2">
      <c r="A2001" s="16">
        <v>1000710</v>
      </c>
      <c r="B2001" s="2">
        <v>81</v>
      </c>
    </row>
    <row r="2002" spans="1:2" x14ac:dyDescent="0.2">
      <c r="A2002" s="16">
        <v>1000710</v>
      </c>
      <c r="B2002" s="2">
        <v>54</v>
      </c>
    </row>
    <row r="2003" spans="1:2" x14ac:dyDescent="0.2">
      <c r="A2003" s="16">
        <v>1000710</v>
      </c>
      <c r="B2003" s="2">
        <v>72</v>
      </c>
    </row>
    <row r="2004" spans="1:2" x14ac:dyDescent="0.2">
      <c r="A2004" s="16">
        <v>1000710</v>
      </c>
      <c r="B2004" s="2">
        <v>80</v>
      </c>
    </row>
    <row r="2005" spans="1:2" x14ac:dyDescent="0.2">
      <c r="A2005" s="16">
        <v>1000710</v>
      </c>
      <c r="B2005" s="2">
        <v>65</v>
      </c>
    </row>
    <row r="2006" spans="1:2" x14ac:dyDescent="0.2">
      <c r="A2006" s="16">
        <v>1000710</v>
      </c>
      <c r="B2006" s="2">
        <v>100</v>
      </c>
    </row>
    <row r="2007" spans="1:2" x14ac:dyDescent="0.2">
      <c r="A2007" s="16">
        <v>1000710</v>
      </c>
      <c r="B2007" s="2">
        <v>75</v>
      </c>
    </row>
    <row r="2008" spans="1:2" x14ac:dyDescent="0.2">
      <c r="A2008" s="16">
        <v>1000710</v>
      </c>
      <c r="B2008" s="2">
        <v>87</v>
      </c>
    </row>
    <row r="2009" spans="1:2" x14ac:dyDescent="0.2">
      <c r="A2009" s="16">
        <v>1000710</v>
      </c>
      <c r="B2009" s="2">
        <v>85</v>
      </c>
    </row>
    <row r="2010" spans="1:2" x14ac:dyDescent="0.2">
      <c r="A2010" s="16">
        <v>1000710</v>
      </c>
      <c r="B2010" s="2">
        <v>100</v>
      </c>
    </row>
    <row r="2011" spans="1:2" x14ac:dyDescent="0.2">
      <c r="A2011" s="16">
        <v>1000710</v>
      </c>
      <c r="B2011" s="2">
        <v>100</v>
      </c>
    </row>
    <row r="2012" spans="1:2" x14ac:dyDescent="0.2">
      <c r="A2012" s="16">
        <v>1000720</v>
      </c>
      <c r="B2012" s="2">
        <v>100</v>
      </c>
    </row>
    <row r="2013" spans="1:2" x14ac:dyDescent="0.2">
      <c r="A2013" s="16">
        <v>1000720</v>
      </c>
      <c r="B2013" s="2">
        <v>37</v>
      </c>
    </row>
    <row r="2014" spans="1:2" x14ac:dyDescent="0.2">
      <c r="A2014" s="16">
        <v>1000720</v>
      </c>
      <c r="B2014" s="2">
        <v>49</v>
      </c>
    </row>
    <row r="2015" spans="1:2" x14ac:dyDescent="0.2">
      <c r="A2015" s="16">
        <v>1000720</v>
      </c>
      <c r="B2015" s="2">
        <v>90</v>
      </c>
    </row>
    <row r="2016" spans="1:2" x14ac:dyDescent="0.2">
      <c r="A2016" s="16">
        <v>1000720</v>
      </c>
      <c r="B2016" s="2">
        <v>49</v>
      </c>
    </row>
    <row r="2017" spans="1:2" x14ac:dyDescent="0.2">
      <c r="A2017" s="16">
        <v>1000720</v>
      </c>
      <c r="B2017" s="2">
        <v>60</v>
      </c>
    </row>
    <row r="2018" spans="1:2" x14ac:dyDescent="0.2">
      <c r="A2018" s="16">
        <v>1000720</v>
      </c>
      <c r="B2018" s="2">
        <v>69</v>
      </c>
    </row>
    <row r="2019" spans="1:2" x14ac:dyDescent="0.2">
      <c r="A2019" s="16">
        <v>1000720</v>
      </c>
      <c r="B2019" s="2">
        <v>36</v>
      </c>
    </row>
    <row r="2020" spans="1:2" x14ac:dyDescent="0.2">
      <c r="A2020" s="16">
        <v>1000720</v>
      </c>
      <c r="B2020" s="2">
        <v>85</v>
      </c>
    </row>
    <row r="2021" spans="1:2" x14ac:dyDescent="0.2">
      <c r="A2021" s="16">
        <v>1000720</v>
      </c>
      <c r="B2021" s="2">
        <v>36</v>
      </c>
    </row>
    <row r="2022" spans="1:2" x14ac:dyDescent="0.2">
      <c r="A2022" s="16">
        <v>1000720</v>
      </c>
      <c r="B2022" s="2">
        <v>95</v>
      </c>
    </row>
    <row r="2023" spans="1:2" x14ac:dyDescent="0.2">
      <c r="A2023" s="16">
        <v>1000720</v>
      </c>
      <c r="B2023" s="2">
        <v>93</v>
      </c>
    </row>
    <row r="2024" spans="1:2" x14ac:dyDescent="0.2">
      <c r="A2024" s="16">
        <v>1000720</v>
      </c>
      <c r="B2024" s="2">
        <v>11</v>
      </c>
    </row>
    <row r="2025" spans="1:2" x14ac:dyDescent="0.2">
      <c r="A2025" s="16">
        <v>1000720</v>
      </c>
      <c r="B2025" s="2">
        <v>88</v>
      </c>
    </row>
    <row r="2026" spans="1:2" x14ac:dyDescent="0.2">
      <c r="A2026" s="16">
        <v>1000720</v>
      </c>
      <c r="B2026" s="2">
        <v>67</v>
      </c>
    </row>
    <row r="2027" spans="1:2" x14ac:dyDescent="0.2">
      <c r="A2027" s="16">
        <v>1000720</v>
      </c>
      <c r="B2027" s="2">
        <v>100</v>
      </c>
    </row>
    <row r="2028" spans="1:2" x14ac:dyDescent="0.2">
      <c r="A2028" s="16">
        <v>1000720</v>
      </c>
      <c r="B2028" s="2">
        <v>100</v>
      </c>
    </row>
    <row r="2029" spans="1:2" x14ac:dyDescent="0.2">
      <c r="A2029" s="16">
        <v>1000720</v>
      </c>
      <c r="B2029" s="2">
        <v>93</v>
      </c>
    </row>
    <row r="2030" spans="1:2" x14ac:dyDescent="0.2">
      <c r="A2030" s="16">
        <v>1000720</v>
      </c>
      <c r="B2030" s="2">
        <v>50</v>
      </c>
    </row>
    <row r="2031" spans="1:2" x14ac:dyDescent="0.2">
      <c r="A2031" s="16">
        <v>1000720</v>
      </c>
      <c r="B2031" s="2">
        <v>78</v>
      </c>
    </row>
    <row r="2032" spans="1:2" x14ac:dyDescent="0.2">
      <c r="A2032" s="16">
        <v>1000720</v>
      </c>
      <c r="B2032" s="2">
        <v>43</v>
      </c>
    </row>
    <row r="2033" spans="1:2" x14ac:dyDescent="0.2">
      <c r="A2033" s="16">
        <v>1000720</v>
      </c>
      <c r="B2033" s="2">
        <v>92</v>
      </c>
    </row>
    <row r="2034" spans="1:2" x14ac:dyDescent="0.2">
      <c r="A2034" s="16">
        <v>1000720</v>
      </c>
      <c r="B2034" s="2">
        <v>15</v>
      </c>
    </row>
    <row r="2035" spans="1:2" x14ac:dyDescent="0.2">
      <c r="A2035" s="16">
        <v>1000720</v>
      </c>
      <c r="B2035" s="2">
        <v>21</v>
      </c>
    </row>
    <row r="2036" spans="1:2" x14ac:dyDescent="0.2">
      <c r="A2036" s="16">
        <v>1000720</v>
      </c>
      <c r="B2036" s="2">
        <v>100</v>
      </c>
    </row>
    <row r="2037" spans="1:2" x14ac:dyDescent="0.2">
      <c r="A2037" s="16">
        <v>1000720</v>
      </c>
      <c r="B2037" s="2">
        <v>85</v>
      </c>
    </row>
    <row r="2038" spans="1:2" x14ac:dyDescent="0.2">
      <c r="A2038" s="16">
        <v>1000720</v>
      </c>
      <c r="B2038" s="2">
        <v>66</v>
      </c>
    </row>
    <row r="2039" spans="1:2" x14ac:dyDescent="0.2">
      <c r="A2039" s="16">
        <v>1000720</v>
      </c>
      <c r="B2039" s="2">
        <v>78</v>
      </c>
    </row>
    <row r="2040" spans="1:2" x14ac:dyDescent="0.2">
      <c r="A2040" s="16">
        <v>1000720</v>
      </c>
      <c r="B2040" s="2">
        <v>24</v>
      </c>
    </row>
    <row r="2041" spans="1:2" x14ac:dyDescent="0.2">
      <c r="A2041" s="16">
        <v>1000720</v>
      </c>
      <c r="B2041" s="2">
        <v>69</v>
      </c>
    </row>
    <row r="2042" spans="1:2" x14ac:dyDescent="0.2">
      <c r="A2042" s="16">
        <v>1000720</v>
      </c>
      <c r="B2042" s="2">
        <v>75</v>
      </c>
    </row>
    <row r="2043" spans="1:2" x14ac:dyDescent="0.2">
      <c r="A2043" s="16">
        <v>1000720</v>
      </c>
      <c r="B2043" s="2">
        <v>83</v>
      </c>
    </row>
    <row r="2044" spans="1:2" x14ac:dyDescent="0.2">
      <c r="A2044" s="16">
        <v>1000720</v>
      </c>
      <c r="B2044" s="2">
        <v>54</v>
      </c>
    </row>
    <row r="2045" spans="1:2" x14ac:dyDescent="0.2">
      <c r="A2045" s="16">
        <v>1000720</v>
      </c>
      <c r="B2045" s="2">
        <v>100</v>
      </c>
    </row>
    <row r="2046" spans="1:2" x14ac:dyDescent="0.2">
      <c r="A2046" s="16">
        <v>1000720</v>
      </c>
      <c r="B2046" s="2">
        <v>21</v>
      </c>
    </row>
    <row r="2047" spans="1:2" x14ac:dyDescent="0.2">
      <c r="A2047" s="16">
        <v>1000720</v>
      </c>
      <c r="B2047" s="2">
        <v>21</v>
      </c>
    </row>
    <row r="2048" spans="1:2" x14ac:dyDescent="0.2">
      <c r="A2048" s="16">
        <v>1000720</v>
      </c>
      <c r="B2048" s="2">
        <v>25</v>
      </c>
    </row>
    <row r="2049" spans="1:2" x14ac:dyDescent="0.2">
      <c r="A2049" s="16">
        <v>1000720</v>
      </c>
      <c r="B2049" s="2">
        <v>21</v>
      </c>
    </row>
    <row r="2050" spans="1:2" x14ac:dyDescent="0.2">
      <c r="A2050" s="16">
        <v>1000720</v>
      </c>
      <c r="B2050" s="2">
        <v>50</v>
      </c>
    </row>
    <row r="2051" spans="1:2" x14ac:dyDescent="0.2">
      <c r="A2051" s="16">
        <v>1000720</v>
      </c>
      <c r="B2051" s="2">
        <v>9</v>
      </c>
    </row>
    <row r="2052" spans="1:2" x14ac:dyDescent="0.2">
      <c r="A2052" s="16">
        <v>1000720</v>
      </c>
      <c r="B2052" s="2">
        <v>47</v>
      </c>
    </row>
    <row r="2053" spans="1:2" x14ac:dyDescent="0.2">
      <c r="A2053" s="16">
        <v>1000720</v>
      </c>
      <c r="B2053" s="2">
        <v>100</v>
      </c>
    </row>
    <row r="2054" spans="1:2" x14ac:dyDescent="0.2">
      <c r="A2054" s="16">
        <v>1000720</v>
      </c>
      <c r="B2054" s="2">
        <v>2</v>
      </c>
    </row>
    <row r="2055" spans="1:2" x14ac:dyDescent="0.2">
      <c r="A2055" s="16">
        <v>1000720</v>
      </c>
      <c r="B2055" s="2">
        <v>0</v>
      </c>
    </row>
    <row r="2056" spans="1:2" x14ac:dyDescent="0.2">
      <c r="A2056" s="16">
        <v>1000720</v>
      </c>
      <c r="B2056" s="2">
        <v>91</v>
      </c>
    </row>
    <row r="2057" spans="1:2" x14ac:dyDescent="0.2">
      <c r="A2057" s="16">
        <v>1000720</v>
      </c>
      <c r="B2057" s="2">
        <v>61</v>
      </c>
    </row>
    <row r="2058" spans="1:2" x14ac:dyDescent="0.2">
      <c r="A2058" s="16">
        <v>1000720</v>
      </c>
      <c r="B2058" s="2">
        <v>36</v>
      </c>
    </row>
    <row r="2059" spans="1:2" x14ac:dyDescent="0.2">
      <c r="A2059" s="16">
        <v>1000720</v>
      </c>
      <c r="B2059" s="2">
        <v>23</v>
      </c>
    </row>
    <row r="2060" spans="1:2" x14ac:dyDescent="0.2">
      <c r="A2060" s="16">
        <v>1000720</v>
      </c>
      <c r="B2060" s="2">
        <v>50</v>
      </c>
    </row>
    <row r="2061" spans="1:2" x14ac:dyDescent="0.2">
      <c r="A2061" s="16">
        <v>1000720</v>
      </c>
      <c r="B2061" s="2">
        <v>25</v>
      </c>
    </row>
    <row r="2062" spans="1:2" x14ac:dyDescent="0.2">
      <c r="A2062" s="16">
        <v>1000720</v>
      </c>
      <c r="B2062" s="2">
        <v>43</v>
      </c>
    </row>
    <row r="2063" spans="1:2" x14ac:dyDescent="0.2">
      <c r="A2063" s="16">
        <v>1000720</v>
      </c>
      <c r="B2063" s="2">
        <v>51</v>
      </c>
    </row>
    <row r="2064" spans="1:2" x14ac:dyDescent="0.2">
      <c r="A2064" s="16">
        <v>1000720</v>
      </c>
      <c r="B2064" s="2">
        <v>35</v>
      </c>
    </row>
    <row r="2065" spans="1:2" x14ac:dyDescent="0.2">
      <c r="A2065" s="16">
        <v>1000720</v>
      </c>
      <c r="B2065" s="2">
        <v>15</v>
      </c>
    </row>
    <row r="2066" spans="1:2" x14ac:dyDescent="0.2">
      <c r="A2066" s="16">
        <v>1000720</v>
      </c>
      <c r="B2066" s="2">
        <v>58</v>
      </c>
    </row>
    <row r="2067" spans="1:2" x14ac:dyDescent="0.2">
      <c r="A2067" s="16">
        <v>1000720</v>
      </c>
      <c r="B2067" s="2">
        <v>83</v>
      </c>
    </row>
    <row r="2068" spans="1:2" x14ac:dyDescent="0.2">
      <c r="A2068" s="16">
        <v>1000720</v>
      </c>
      <c r="B2068" s="2">
        <v>95</v>
      </c>
    </row>
    <row r="2069" spans="1:2" x14ac:dyDescent="0.2">
      <c r="A2069" s="16">
        <v>1000720</v>
      </c>
      <c r="B2069" s="2">
        <v>50</v>
      </c>
    </row>
    <row r="2070" spans="1:2" x14ac:dyDescent="0.2">
      <c r="A2070" s="16">
        <v>1000720</v>
      </c>
      <c r="B2070" s="2">
        <v>74</v>
      </c>
    </row>
    <row r="2071" spans="1:2" x14ac:dyDescent="0.2">
      <c r="A2071" s="16">
        <v>1000720</v>
      </c>
      <c r="B2071" s="2">
        <v>100</v>
      </c>
    </row>
    <row r="2072" spans="1:2" x14ac:dyDescent="0.2">
      <c r="A2072" s="16">
        <v>1000720</v>
      </c>
      <c r="B2072" s="2">
        <v>25</v>
      </c>
    </row>
    <row r="2073" spans="1:2" x14ac:dyDescent="0.2">
      <c r="A2073" s="16">
        <v>1000720</v>
      </c>
      <c r="B2073" s="2">
        <v>63</v>
      </c>
    </row>
    <row r="2074" spans="1:2" x14ac:dyDescent="0.2">
      <c r="A2074" s="16">
        <v>1000720</v>
      </c>
      <c r="B2074" s="2">
        <v>74</v>
      </c>
    </row>
    <row r="2075" spans="1:2" x14ac:dyDescent="0.2">
      <c r="A2075" s="16">
        <v>1000720</v>
      </c>
      <c r="B2075" s="2">
        <v>50</v>
      </c>
    </row>
    <row r="2076" spans="1:2" x14ac:dyDescent="0.2">
      <c r="A2076" s="16">
        <v>1000720</v>
      </c>
      <c r="B2076" s="2">
        <v>0</v>
      </c>
    </row>
    <row r="2077" spans="1:2" x14ac:dyDescent="0.2">
      <c r="A2077" s="16">
        <v>1000720</v>
      </c>
      <c r="B2077" s="2">
        <v>94</v>
      </c>
    </row>
    <row r="2078" spans="1:2" x14ac:dyDescent="0.2">
      <c r="A2078" s="16">
        <v>1000720</v>
      </c>
      <c r="B2078" s="2">
        <v>50</v>
      </c>
    </row>
    <row r="2079" spans="1:2" x14ac:dyDescent="0.2">
      <c r="A2079" s="16">
        <v>1000720</v>
      </c>
      <c r="B2079" s="2">
        <v>92</v>
      </c>
    </row>
    <row r="2080" spans="1:2" x14ac:dyDescent="0.2">
      <c r="A2080" s="16">
        <v>1000720</v>
      </c>
      <c r="B2080" s="2">
        <v>100</v>
      </c>
    </row>
    <row r="2081" spans="1:2" x14ac:dyDescent="0.2">
      <c r="A2081" s="16">
        <v>1000720</v>
      </c>
      <c r="B2081" s="2">
        <v>94</v>
      </c>
    </row>
    <row r="2082" spans="1:2" x14ac:dyDescent="0.2">
      <c r="A2082" s="16">
        <v>1000720</v>
      </c>
      <c r="B2082" s="2">
        <v>100</v>
      </c>
    </row>
    <row r="2083" spans="1:2" x14ac:dyDescent="0.2">
      <c r="A2083" s="16">
        <v>1000720</v>
      </c>
      <c r="B2083" s="2">
        <v>100</v>
      </c>
    </row>
    <row r="2084" spans="1:2" x14ac:dyDescent="0.2">
      <c r="A2084" s="16">
        <v>1000720</v>
      </c>
      <c r="B2084" s="2">
        <v>23</v>
      </c>
    </row>
    <row r="2085" spans="1:2" x14ac:dyDescent="0.2">
      <c r="A2085" s="16">
        <v>1000720</v>
      </c>
      <c r="B2085" s="2">
        <v>68</v>
      </c>
    </row>
    <row r="2086" spans="1:2" x14ac:dyDescent="0.2">
      <c r="A2086" s="16">
        <v>1000720</v>
      </c>
      <c r="B2086" s="2">
        <v>79</v>
      </c>
    </row>
    <row r="2087" spans="1:2" x14ac:dyDescent="0.2">
      <c r="A2087" s="16">
        <v>1000720</v>
      </c>
      <c r="B2087" s="2">
        <v>50</v>
      </c>
    </row>
    <row r="2088" spans="1:2" x14ac:dyDescent="0.2">
      <c r="A2088" s="16">
        <v>1000720</v>
      </c>
      <c r="B2088" s="2">
        <v>49</v>
      </c>
    </row>
    <row r="2089" spans="1:2" x14ac:dyDescent="0.2">
      <c r="A2089" s="16">
        <v>1000720</v>
      </c>
      <c r="B2089" s="2">
        <v>36</v>
      </c>
    </row>
    <row r="2090" spans="1:2" x14ac:dyDescent="0.2">
      <c r="A2090" s="16">
        <v>1000720</v>
      </c>
      <c r="B2090" s="2">
        <v>78</v>
      </c>
    </row>
    <row r="2091" spans="1:2" x14ac:dyDescent="0.2">
      <c r="A2091" s="16">
        <v>1000720</v>
      </c>
      <c r="B2091" s="2">
        <v>100</v>
      </c>
    </row>
    <row r="2092" spans="1:2" x14ac:dyDescent="0.2">
      <c r="A2092" s="16">
        <v>1000720</v>
      </c>
      <c r="B2092" s="2">
        <v>81</v>
      </c>
    </row>
    <row r="2093" spans="1:2" x14ac:dyDescent="0.2">
      <c r="A2093" s="16">
        <v>1000720</v>
      </c>
      <c r="B2093" s="2">
        <v>100</v>
      </c>
    </row>
    <row r="2094" spans="1:2" x14ac:dyDescent="0.2">
      <c r="A2094" s="16">
        <v>1000720</v>
      </c>
      <c r="B2094" s="2">
        <v>82</v>
      </c>
    </row>
    <row r="2095" spans="1:2" x14ac:dyDescent="0.2">
      <c r="A2095" s="16">
        <v>1000720</v>
      </c>
      <c r="B2095" s="2">
        <v>63</v>
      </c>
    </row>
    <row r="2096" spans="1:2" x14ac:dyDescent="0.2">
      <c r="A2096" s="16">
        <v>1000720</v>
      </c>
      <c r="B2096" s="2">
        <v>36</v>
      </c>
    </row>
    <row r="2097" spans="1:2" x14ac:dyDescent="0.2">
      <c r="A2097" s="16">
        <v>1000720</v>
      </c>
      <c r="B2097" s="2">
        <v>23</v>
      </c>
    </row>
    <row r="2098" spans="1:2" x14ac:dyDescent="0.2">
      <c r="A2098" s="16">
        <v>1000720</v>
      </c>
      <c r="B2098" s="2">
        <v>93</v>
      </c>
    </row>
    <row r="2099" spans="1:2" x14ac:dyDescent="0.2">
      <c r="A2099" s="16">
        <v>1000720</v>
      </c>
      <c r="B2099" s="2">
        <v>84</v>
      </c>
    </row>
    <row r="2100" spans="1:2" x14ac:dyDescent="0.2">
      <c r="A2100" s="16">
        <v>1000720</v>
      </c>
      <c r="B2100" s="2">
        <v>50</v>
      </c>
    </row>
    <row r="2101" spans="1:2" x14ac:dyDescent="0.2">
      <c r="A2101" s="16">
        <v>1000720</v>
      </c>
      <c r="B2101" s="2">
        <v>63</v>
      </c>
    </row>
    <row r="2102" spans="1:2" x14ac:dyDescent="0.2">
      <c r="A2102" s="16">
        <v>1000720</v>
      </c>
      <c r="B2102" s="2">
        <v>23</v>
      </c>
    </row>
    <row r="2103" spans="1:2" x14ac:dyDescent="0.2">
      <c r="A2103" s="16">
        <v>1000720</v>
      </c>
      <c r="B2103" s="2">
        <v>91</v>
      </c>
    </row>
    <row r="2104" spans="1:2" x14ac:dyDescent="0.2">
      <c r="A2104" s="16">
        <v>1000720</v>
      </c>
      <c r="B2104" s="2">
        <v>92</v>
      </c>
    </row>
    <row r="2105" spans="1:2" x14ac:dyDescent="0.2">
      <c r="A2105" s="16">
        <v>1000720</v>
      </c>
      <c r="B2105" s="2">
        <v>100</v>
      </c>
    </row>
    <row r="2106" spans="1:2" x14ac:dyDescent="0.2">
      <c r="A2106" s="16">
        <v>1000730</v>
      </c>
      <c r="B2106" s="2">
        <v>90</v>
      </c>
    </row>
    <row r="2107" spans="1:2" x14ac:dyDescent="0.2">
      <c r="A2107" s="16">
        <v>1000730</v>
      </c>
      <c r="B2107" s="2">
        <v>100</v>
      </c>
    </row>
    <row r="2108" spans="1:2" x14ac:dyDescent="0.2">
      <c r="A2108" s="16">
        <v>1000730</v>
      </c>
      <c r="B2108" s="2">
        <v>100</v>
      </c>
    </row>
    <row r="2109" spans="1:2" x14ac:dyDescent="0.2">
      <c r="A2109" s="16">
        <v>1000730</v>
      </c>
      <c r="B2109" s="2">
        <v>100</v>
      </c>
    </row>
    <row r="2110" spans="1:2" x14ac:dyDescent="0.2">
      <c r="A2110" s="16">
        <v>1000730</v>
      </c>
      <c r="B2110" s="2">
        <v>23</v>
      </c>
    </row>
    <row r="2111" spans="1:2" x14ac:dyDescent="0.2">
      <c r="A2111" s="16">
        <v>1000730</v>
      </c>
      <c r="B2111" s="2">
        <v>0</v>
      </c>
    </row>
    <row r="2112" spans="1:2" x14ac:dyDescent="0.2">
      <c r="A2112" s="16">
        <v>1000730</v>
      </c>
      <c r="B2112" s="2">
        <v>11</v>
      </c>
    </row>
    <row r="2113" spans="1:2" x14ac:dyDescent="0.2">
      <c r="A2113" s="16">
        <v>1000730</v>
      </c>
      <c r="B2113" s="2">
        <v>100</v>
      </c>
    </row>
    <row r="2114" spans="1:2" x14ac:dyDescent="0.2">
      <c r="A2114" s="16">
        <v>1000730</v>
      </c>
      <c r="B2114" s="2">
        <v>95</v>
      </c>
    </row>
    <row r="2115" spans="1:2" x14ac:dyDescent="0.2">
      <c r="A2115" s="16">
        <v>1000730</v>
      </c>
      <c r="B2115" s="2">
        <v>100</v>
      </c>
    </row>
    <row r="2116" spans="1:2" x14ac:dyDescent="0.2">
      <c r="A2116" s="16">
        <v>1000730</v>
      </c>
      <c r="B2116" s="2">
        <v>11</v>
      </c>
    </row>
    <row r="2117" spans="1:2" x14ac:dyDescent="0.2">
      <c r="A2117" s="16">
        <v>1000740</v>
      </c>
      <c r="B2117" s="2">
        <v>37</v>
      </c>
    </row>
    <row r="2118" spans="1:2" x14ac:dyDescent="0.2">
      <c r="A2118" s="16">
        <v>1000740</v>
      </c>
      <c r="B2118" s="2">
        <v>80</v>
      </c>
    </row>
    <row r="2119" spans="1:2" x14ac:dyDescent="0.2">
      <c r="A2119" s="16">
        <v>1000740</v>
      </c>
      <c r="B2119" s="2">
        <v>80</v>
      </c>
    </row>
    <row r="2120" spans="1:2" x14ac:dyDescent="0.2">
      <c r="A2120" s="16">
        <v>1000740</v>
      </c>
      <c r="B2120" s="2">
        <v>87</v>
      </c>
    </row>
    <row r="2121" spans="1:2" x14ac:dyDescent="0.2">
      <c r="A2121" s="16">
        <v>1000740</v>
      </c>
      <c r="B2121" s="2">
        <v>88</v>
      </c>
    </row>
    <row r="2122" spans="1:2" x14ac:dyDescent="0.2">
      <c r="A2122" s="16">
        <v>1000740</v>
      </c>
      <c r="B2122" s="2">
        <v>54</v>
      </c>
    </row>
    <row r="2123" spans="1:2" x14ac:dyDescent="0.2">
      <c r="A2123" s="16">
        <v>1000740</v>
      </c>
      <c r="B2123" s="2">
        <v>64</v>
      </c>
    </row>
    <row r="2124" spans="1:2" x14ac:dyDescent="0.2">
      <c r="A2124" s="16">
        <v>1000740</v>
      </c>
      <c r="B2124" s="2">
        <v>0</v>
      </c>
    </row>
    <row r="2125" spans="1:2" x14ac:dyDescent="0.2">
      <c r="A2125" s="16">
        <v>1000740</v>
      </c>
      <c r="B2125" s="2">
        <v>39</v>
      </c>
    </row>
    <row r="2126" spans="1:2" x14ac:dyDescent="0.2">
      <c r="A2126" s="16">
        <v>1000740</v>
      </c>
      <c r="B2126" s="2">
        <v>91</v>
      </c>
    </row>
    <row r="2127" spans="1:2" x14ac:dyDescent="0.2">
      <c r="A2127" s="16">
        <v>1000740</v>
      </c>
      <c r="B2127" s="2">
        <v>97</v>
      </c>
    </row>
    <row r="2128" spans="1:2" x14ac:dyDescent="0.2">
      <c r="A2128" s="16">
        <v>1000740</v>
      </c>
      <c r="B2128" s="2">
        <v>59</v>
      </c>
    </row>
    <row r="2129" spans="1:2" x14ac:dyDescent="0.2">
      <c r="A2129" s="16">
        <v>1000740</v>
      </c>
      <c r="B2129" s="2">
        <v>91</v>
      </c>
    </row>
    <row r="2130" spans="1:2" x14ac:dyDescent="0.2">
      <c r="A2130" s="16">
        <v>1000740</v>
      </c>
      <c r="B2130" s="2">
        <v>100</v>
      </c>
    </row>
    <row r="2131" spans="1:2" x14ac:dyDescent="0.2">
      <c r="A2131" s="16">
        <v>1000740</v>
      </c>
      <c r="B2131" s="2">
        <v>100</v>
      </c>
    </row>
    <row r="2132" spans="1:2" x14ac:dyDescent="0.2">
      <c r="A2132" s="16">
        <v>1000740</v>
      </c>
      <c r="B2132" s="2">
        <v>58</v>
      </c>
    </row>
    <row r="2133" spans="1:2" x14ac:dyDescent="0.2">
      <c r="A2133" s="16">
        <v>1000740</v>
      </c>
      <c r="B2133" s="2">
        <v>6</v>
      </c>
    </row>
    <row r="2134" spans="1:2" x14ac:dyDescent="0.2">
      <c r="A2134" s="16">
        <v>1000740</v>
      </c>
      <c r="B2134" s="2">
        <v>83</v>
      </c>
    </row>
    <row r="2135" spans="1:2" x14ac:dyDescent="0.2">
      <c r="A2135" s="16">
        <v>1000740</v>
      </c>
      <c r="B2135" s="2">
        <v>82</v>
      </c>
    </row>
    <row r="2136" spans="1:2" x14ac:dyDescent="0.2">
      <c r="A2136" s="16">
        <v>1000740</v>
      </c>
      <c r="B2136" s="2">
        <v>70</v>
      </c>
    </row>
    <row r="2137" spans="1:2" x14ac:dyDescent="0.2">
      <c r="A2137" s="16">
        <v>1000740</v>
      </c>
      <c r="B2137" s="2">
        <v>74</v>
      </c>
    </row>
    <row r="2138" spans="1:2" x14ac:dyDescent="0.2">
      <c r="A2138" s="16">
        <v>1000740</v>
      </c>
      <c r="B2138" s="2">
        <v>63</v>
      </c>
    </row>
    <row r="2139" spans="1:2" x14ac:dyDescent="0.2">
      <c r="A2139" s="16">
        <v>1000740</v>
      </c>
      <c r="B2139" s="2">
        <v>100</v>
      </c>
    </row>
    <row r="2140" spans="1:2" x14ac:dyDescent="0.2">
      <c r="A2140" s="16">
        <v>1000740</v>
      </c>
      <c r="B2140" s="2">
        <v>36</v>
      </c>
    </row>
    <row r="2141" spans="1:2" x14ac:dyDescent="0.2">
      <c r="A2141" s="16">
        <v>1000740</v>
      </c>
      <c r="B2141" s="2">
        <v>92</v>
      </c>
    </row>
    <row r="2142" spans="1:2" x14ac:dyDescent="0.2">
      <c r="A2142" s="16">
        <v>1000740</v>
      </c>
      <c r="B2142" s="2">
        <v>64</v>
      </c>
    </row>
    <row r="2143" spans="1:2" x14ac:dyDescent="0.2">
      <c r="A2143" s="16">
        <v>1000740</v>
      </c>
      <c r="B2143" s="2">
        <v>100</v>
      </c>
    </row>
    <row r="2144" spans="1:2" x14ac:dyDescent="0.2">
      <c r="A2144" s="16">
        <v>1000740</v>
      </c>
      <c r="B2144" s="2">
        <v>74</v>
      </c>
    </row>
    <row r="2145" spans="1:2" x14ac:dyDescent="0.2">
      <c r="A2145" s="16">
        <v>1000740</v>
      </c>
      <c r="B2145" s="2">
        <v>79</v>
      </c>
    </row>
    <row r="2146" spans="1:2" x14ac:dyDescent="0.2">
      <c r="A2146" s="16">
        <v>1000740</v>
      </c>
      <c r="B2146" s="2">
        <v>100</v>
      </c>
    </row>
    <row r="2147" spans="1:2" x14ac:dyDescent="0.2">
      <c r="A2147" s="16">
        <v>1000740</v>
      </c>
      <c r="B2147" s="2">
        <v>100</v>
      </c>
    </row>
    <row r="2148" spans="1:2" x14ac:dyDescent="0.2">
      <c r="A2148" s="16">
        <v>1000740</v>
      </c>
      <c r="B2148" s="2">
        <v>100</v>
      </c>
    </row>
    <row r="2149" spans="1:2" x14ac:dyDescent="0.2">
      <c r="A2149" s="16">
        <v>1000750</v>
      </c>
      <c r="B2149" s="2">
        <v>45</v>
      </c>
    </row>
    <row r="2150" spans="1:2" x14ac:dyDescent="0.2">
      <c r="A2150" s="16">
        <v>1000750</v>
      </c>
      <c r="B2150" s="2">
        <v>0</v>
      </c>
    </row>
    <row r="2151" spans="1:2" x14ac:dyDescent="0.2">
      <c r="A2151" s="16">
        <v>1000750</v>
      </c>
      <c r="B2151" s="2">
        <v>85</v>
      </c>
    </row>
    <row r="2152" spans="1:2" x14ac:dyDescent="0.2">
      <c r="A2152" s="16">
        <v>1000750</v>
      </c>
      <c r="B2152" s="2">
        <v>45</v>
      </c>
    </row>
    <row r="2153" spans="1:2" x14ac:dyDescent="0.2">
      <c r="A2153" s="16">
        <v>1000750</v>
      </c>
      <c r="B2153" s="2">
        <v>39</v>
      </c>
    </row>
    <row r="2154" spans="1:2" x14ac:dyDescent="0.2">
      <c r="A2154" s="16">
        <v>1000750</v>
      </c>
      <c r="B2154" s="2">
        <v>0</v>
      </c>
    </row>
    <row r="2155" spans="1:2" x14ac:dyDescent="0.2">
      <c r="A2155" s="16">
        <v>1000750</v>
      </c>
      <c r="B2155" s="2">
        <v>59</v>
      </c>
    </row>
    <row r="2156" spans="1:2" x14ac:dyDescent="0.2">
      <c r="A2156" s="16">
        <v>1000750</v>
      </c>
      <c r="B2156" s="2">
        <v>7</v>
      </c>
    </row>
    <row r="2157" spans="1:2" x14ac:dyDescent="0.2">
      <c r="A2157" s="16">
        <v>1000750</v>
      </c>
      <c r="B2157" s="2">
        <v>39</v>
      </c>
    </row>
    <row r="2158" spans="1:2" x14ac:dyDescent="0.2">
      <c r="A2158" s="16">
        <v>1000750</v>
      </c>
      <c r="B2158" s="2">
        <v>59</v>
      </c>
    </row>
    <row r="2159" spans="1:2" x14ac:dyDescent="0.2">
      <c r="A2159" s="16">
        <v>1000750</v>
      </c>
      <c r="B2159" s="2">
        <v>0</v>
      </c>
    </row>
    <row r="2160" spans="1:2" x14ac:dyDescent="0.2">
      <c r="A2160" s="16">
        <v>1000750</v>
      </c>
      <c r="B2160" s="2">
        <v>45</v>
      </c>
    </row>
    <row r="2161" spans="1:2" x14ac:dyDescent="0.2">
      <c r="A2161" s="16">
        <v>1000750</v>
      </c>
      <c r="B2161" s="2">
        <v>49</v>
      </c>
    </row>
    <row r="2162" spans="1:2" x14ac:dyDescent="0.2">
      <c r="A2162" s="16">
        <v>1000750</v>
      </c>
      <c r="B2162" s="2">
        <v>66</v>
      </c>
    </row>
    <row r="2163" spans="1:2" x14ac:dyDescent="0.2">
      <c r="A2163" s="16">
        <v>1000750</v>
      </c>
      <c r="B2163" s="2">
        <v>42</v>
      </c>
    </row>
    <row r="2164" spans="1:2" x14ac:dyDescent="0.2">
      <c r="A2164" s="16">
        <v>1000750</v>
      </c>
      <c r="B2164" s="2">
        <v>63</v>
      </c>
    </row>
    <row r="2165" spans="1:2" x14ac:dyDescent="0.2">
      <c r="A2165" s="16">
        <v>1000760</v>
      </c>
      <c r="B2165" s="2">
        <v>26</v>
      </c>
    </row>
    <row r="2166" spans="1:2" x14ac:dyDescent="0.2">
      <c r="A2166" s="16">
        <v>1000760</v>
      </c>
      <c r="B2166" s="2">
        <v>6</v>
      </c>
    </row>
    <row r="2167" spans="1:2" x14ac:dyDescent="0.2">
      <c r="A2167" s="16">
        <v>1000760</v>
      </c>
      <c r="B2167" s="2">
        <v>0</v>
      </c>
    </row>
    <row r="2168" spans="1:2" x14ac:dyDescent="0.2">
      <c r="A2168" s="16">
        <v>1000760</v>
      </c>
      <c r="B2168" s="2">
        <v>0</v>
      </c>
    </row>
    <row r="2169" spans="1:2" x14ac:dyDescent="0.2">
      <c r="A2169" s="16">
        <v>1000770</v>
      </c>
      <c r="B2169" s="2">
        <v>26</v>
      </c>
    </row>
    <row r="2170" spans="1:2" x14ac:dyDescent="0.2">
      <c r="A2170" s="16">
        <v>1000770</v>
      </c>
      <c r="B2170" s="2">
        <v>6</v>
      </c>
    </row>
    <row r="2171" spans="1:2" x14ac:dyDescent="0.2">
      <c r="A2171" s="16">
        <v>1000770</v>
      </c>
      <c r="B2171" s="2">
        <v>26</v>
      </c>
    </row>
    <row r="2172" spans="1:2" x14ac:dyDescent="0.2">
      <c r="A2172" s="16">
        <v>1000770</v>
      </c>
      <c r="B2172" s="2">
        <v>26</v>
      </c>
    </row>
    <row r="2173" spans="1:2" x14ac:dyDescent="0.2">
      <c r="A2173" s="16">
        <v>1000770</v>
      </c>
      <c r="B2173" s="2">
        <v>0</v>
      </c>
    </row>
    <row r="2174" spans="1:2" x14ac:dyDescent="0.2">
      <c r="A2174" s="16">
        <v>1000770</v>
      </c>
      <c r="B2174" s="2">
        <v>26</v>
      </c>
    </row>
    <row r="2175" spans="1:2" x14ac:dyDescent="0.2">
      <c r="A2175" s="16">
        <v>1000770</v>
      </c>
      <c r="B2175" s="2">
        <v>26</v>
      </c>
    </row>
    <row r="2176" spans="1:2" x14ac:dyDescent="0.2">
      <c r="A2176" s="16">
        <v>1000770</v>
      </c>
      <c r="B2176" s="2">
        <v>26</v>
      </c>
    </row>
    <row r="2177" spans="1:2" x14ac:dyDescent="0.2">
      <c r="A2177" s="16">
        <v>1000770</v>
      </c>
      <c r="B2177" s="2">
        <v>26</v>
      </c>
    </row>
    <row r="2178" spans="1:2" x14ac:dyDescent="0.2">
      <c r="A2178" s="16">
        <v>1000780</v>
      </c>
      <c r="B2178" s="2">
        <v>45</v>
      </c>
    </row>
    <row r="2179" spans="1:2" x14ac:dyDescent="0.2">
      <c r="A2179" s="16">
        <v>1000780</v>
      </c>
      <c r="B2179" s="2">
        <v>81</v>
      </c>
    </row>
    <row r="2180" spans="1:2" x14ac:dyDescent="0.2">
      <c r="A2180" s="16">
        <v>1000780</v>
      </c>
      <c r="B2180" s="2">
        <v>45</v>
      </c>
    </row>
    <row r="2181" spans="1:2" x14ac:dyDescent="0.2">
      <c r="A2181" s="16">
        <v>1000780</v>
      </c>
      <c r="B2181" s="2">
        <v>6</v>
      </c>
    </row>
    <row r="2182" spans="1:2" x14ac:dyDescent="0.2">
      <c r="A2182" s="16">
        <v>1000780</v>
      </c>
      <c r="B2182" s="2">
        <v>81</v>
      </c>
    </row>
    <row r="2183" spans="1:2" x14ac:dyDescent="0.2">
      <c r="A2183" s="16">
        <v>1000790</v>
      </c>
      <c r="B2183" s="2">
        <v>100</v>
      </c>
    </row>
    <row r="2184" spans="1:2" x14ac:dyDescent="0.2">
      <c r="A2184" s="16">
        <v>1000790</v>
      </c>
      <c r="B2184" s="2">
        <v>81</v>
      </c>
    </row>
    <row r="2185" spans="1:2" x14ac:dyDescent="0.2">
      <c r="A2185" s="16">
        <v>1000790</v>
      </c>
      <c r="B2185" s="2">
        <v>100</v>
      </c>
    </row>
    <row r="2186" spans="1:2" x14ac:dyDescent="0.2">
      <c r="A2186" s="16">
        <v>1000790</v>
      </c>
      <c r="B2186" s="2">
        <v>92</v>
      </c>
    </row>
    <row r="2187" spans="1:2" x14ac:dyDescent="0.2">
      <c r="A2187" s="16">
        <v>1000790</v>
      </c>
      <c r="B2187" s="2">
        <v>92</v>
      </c>
    </row>
    <row r="2188" spans="1:2" x14ac:dyDescent="0.2">
      <c r="A2188" s="16">
        <v>1000800</v>
      </c>
      <c r="B2188" s="2">
        <v>45</v>
      </c>
    </row>
    <row r="2189" spans="1:2" x14ac:dyDescent="0.2">
      <c r="A2189" s="16">
        <v>1000800</v>
      </c>
      <c r="B2189" s="2">
        <v>6</v>
      </c>
    </row>
    <row r="2190" spans="1:2" x14ac:dyDescent="0.2">
      <c r="A2190" s="16">
        <v>1000800</v>
      </c>
      <c r="B2190" s="2">
        <v>45</v>
      </c>
    </row>
    <row r="2191" spans="1:2" x14ac:dyDescent="0.2">
      <c r="A2191" s="16">
        <v>1000800</v>
      </c>
      <c r="B2191" s="2">
        <v>45</v>
      </c>
    </row>
    <row r="2192" spans="1:2" x14ac:dyDescent="0.2">
      <c r="A2192" s="16">
        <v>1000810</v>
      </c>
      <c r="B2192" s="2">
        <v>45</v>
      </c>
    </row>
    <row r="2193" spans="1:2" x14ac:dyDescent="0.2">
      <c r="A2193" s="16">
        <v>1000810</v>
      </c>
      <c r="B2193" s="2">
        <v>45</v>
      </c>
    </row>
    <row r="2194" spans="1:2" x14ac:dyDescent="0.2">
      <c r="A2194" s="16">
        <v>1000810</v>
      </c>
      <c r="B2194" s="2">
        <v>27</v>
      </c>
    </row>
    <row r="2195" spans="1:2" x14ac:dyDescent="0.2">
      <c r="A2195" s="16">
        <v>1000810</v>
      </c>
      <c r="B2195" s="2">
        <v>45</v>
      </c>
    </row>
    <row r="2196" spans="1:2" x14ac:dyDescent="0.2">
      <c r="A2196" s="16">
        <v>1000810</v>
      </c>
      <c r="B2196" s="2">
        <v>6</v>
      </c>
    </row>
    <row r="2197" spans="1:2" x14ac:dyDescent="0.2">
      <c r="A2197" s="16">
        <v>1000810</v>
      </c>
      <c r="B2197" s="2">
        <v>45</v>
      </c>
    </row>
    <row r="2198" spans="1:2" x14ac:dyDescent="0.2">
      <c r="A2198" s="16">
        <v>1000810</v>
      </c>
      <c r="B2198" s="2">
        <v>45</v>
      </c>
    </row>
    <row r="2199" spans="1:2" x14ac:dyDescent="0.2">
      <c r="A2199" s="16">
        <v>1000810</v>
      </c>
      <c r="B2199" s="2">
        <v>45</v>
      </c>
    </row>
    <row r="2200" spans="1:2" x14ac:dyDescent="0.2">
      <c r="A2200" s="16">
        <v>1000810</v>
      </c>
      <c r="B2200" s="2">
        <v>45</v>
      </c>
    </row>
    <row r="2201" spans="1:2" x14ac:dyDescent="0.2">
      <c r="A2201" s="16">
        <v>1000820</v>
      </c>
      <c r="B2201" s="2">
        <v>45</v>
      </c>
    </row>
    <row r="2202" spans="1:2" x14ac:dyDescent="0.2">
      <c r="A2202" s="16">
        <v>1000820</v>
      </c>
      <c r="B2202" s="2">
        <v>45</v>
      </c>
    </row>
    <row r="2203" spans="1:2" x14ac:dyDescent="0.2">
      <c r="A2203" s="16">
        <v>1000820</v>
      </c>
      <c r="B2203" s="2">
        <v>83</v>
      </c>
    </row>
    <row r="2204" spans="1:2" x14ac:dyDescent="0.2">
      <c r="A2204" s="16">
        <v>1000820</v>
      </c>
      <c r="B2204" s="2">
        <v>0</v>
      </c>
    </row>
    <row r="2205" spans="1:2" x14ac:dyDescent="0.2">
      <c r="A2205" s="16">
        <v>1000820</v>
      </c>
      <c r="B2205" s="2">
        <v>23</v>
      </c>
    </row>
    <row r="2206" spans="1:2" x14ac:dyDescent="0.2">
      <c r="A2206" s="16">
        <v>1000820</v>
      </c>
      <c r="B2206" s="2">
        <v>45</v>
      </c>
    </row>
    <row r="2207" spans="1:2" x14ac:dyDescent="0.2">
      <c r="A2207" s="16">
        <v>1000820</v>
      </c>
      <c r="B2207" s="2">
        <v>49</v>
      </c>
    </row>
    <row r="2208" spans="1:2" x14ac:dyDescent="0.2">
      <c r="A2208" s="16">
        <v>1000820</v>
      </c>
      <c r="B2208" s="2">
        <v>59</v>
      </c>
    </row>
    <row r="2209" spans="1:2" x14ac:dyDescent="0.2">
      <c r="A2209" s="16">
        <v>1000820</v>
      </c>
      <c r="B2209" s="2">
        <v>49</v>
      </c>
    </row>
    <row r="2210" spans="1:2" x14ac:dyDescent="0.2">
      <c r="A2210" s="16">
        <v>1000820</v>
      </c>
      <c r="B2210" s="2">
        <v>45</v>
      </c>
    </row>
    <row r="2211" spans="1:2" x14ac:dyDescent="0.2">
      <c r="A2211" s="16">
        <v>1000820</v>
      </c>
      <c r="B2211" s="2">
        <v>8</v>
      </c>
    </row>
    <row r="2212" spans="1:2" x14ac:dyDescent="0.2">
      <c r="A2212" s="16">
        <v>1000820</v>
      </c>
      <c r="B2212" s="2">
        <v>41</v>
      </c>
    </row>
    <row r="2213" spans="1:2" x14ac:dyDescent="0.2">
      <c r="A2213" s="16">
        <v>1000820</v>
      </c>
      <c r="B2213" s="2">
        <v>59</v>
      </c>
    </row>
    <row r="2214" spans="1:2" x14ac:dyDescent="0.2">
      <c r="A2214" s="16">
        <v>1000820</v>
      </c>
      <c r="B2214" s="2">
        <v>83</v>
      </c>
    </row>
    <row r="2215" spans="1:2" x14ac:dyDescent="0.2">
      <c r="A2215" s="16">
        <v>1000820</v>
      </c>
      <c r="B2215" s="2">
        <v>23</v>
      </c>
    </row>
    <row r="2216" spans="1:2" x14ac:dyDescent="0.2">
      <c r="A2216" s="16">
        <v>1000820</v>
      </c>
      <c r="B2216" s="2">
        <v>83</v>
      </c>
    </row>
    <row r="2217" spans="1:2" x14ac:dyDescent="0.2">
      <c r="A2217" s="16">
        <v>1000830</v>
      </c>
      <c r="B2217" s="2">
        <v>79</v>
      </c>
    </row>
    <row r="2218" spans="1:2" x14ac:dyDescent="0.2">
      <c r="A2218" s="16">
        <v>1000830</v>
      </c>
      <c r="B2218" s="2">
        <v>67</v>
      </c>
    </row>
    <row r="2219" spans="1:2" x14ac:dyDescent="0.2">
      <c r="A2219" s="16">
        <v>1000830</v>
      </c>
      <c r="B2219" s="2">
        <v>66</v>
      </c>
    </row>
    <row r="2220" spans="1:2" x14ac:dyDescent="0.2">
      <c r="A2220" s="16">
        <v>1000830</v>
      </c>
      <c r="B2220" s="2">
        <v>0</v>
      </c>
    </row>
    <row r="2221" spans="1:2" x14ac:dyDescent="0.2">
      <c r="A2221" s="16">
        <v>1000830</v>
      </c>
      <c r="B2221" s="2">
        <v>75</v>
      </c>
    </row>
    <row r="2222" spans="1:2" x14ac:dyDescent="0.2">
      <c r="A2222" s="16">
        <v>1000830</v>
      </c>
      <c r="B2222" s="2">
        <v>23</v>
      </c>
    </row>
    <row r="2223" spans="1:2" x14ac:dyDescent="0.2">
      <c r="A2223" s="16">
        <v>1000830</v>
      </c>
      <c r="B2223" s="2">
        <v>45</v>
      </c>
    </row>
    <row r="2224" spans="1:2" x14ac:dyDescent="0.2">
      <c r="A2224" s="16">
        <v>1000830</v>
      </c>
      <c r="B2224" s="2">
        <v>79</v>
      </c>
    </row>
    <row r="2225" spans="1:2" x14ac:dyDescent="0.2">
      <c r="A2225" s="16">
        <v>1000830</v>
      </c>
      <c r="B2225" s="2">
        <v>23</v>
      </c>
    </row>
    <row r="2226" spans="1:2" x14ac:dyDescent="0.2">
      <c r="A2226" s="16">
        <v>1000830</v>
      </c>
      <c r="B2226" s="2">
        <v>49</v>
      </c>
    </row>
    <row r="2227" spans="1:2" x14ac:dyDescent="0.2">
      <c r="A2227" s="16">
        <v>1000830</v>
      </c>
      <c r="B2227" s="2">
        <v>0</v>
      </c>
    </row>
    <row r="2228" spans="1:2" x14ac:dyDescent="0.2">
      <c r="A2228" s="16">
        <v>1000830</v>
      </c>
      <c r="B2228" s="2">
        <v>77</v>
      </c>
    </row>
    <row r="2229" spans="1:2" x14ac:dyDescent="0.2">
      <c r="A2229" s="16">
        <v>1000830</v>
      </c>
      <c r="B2229" s="2">
        <v>49</v>
      </c>
    </row>
    <row r="2230" spans="1:2" x14ac:dyDescent="0.2">
      <c r="A2230" s="16">
        <v>1000830</v>
      </c>
      <c r="B2230" s="2">
        <v>68</v>
      </c>
    </row>
    <row r="2231" spans="1:2" x14ac:dyDescent="0.2">
      <c r="A2231" s="16">
        <v>1000830</v>
      </c>
      <c r="B2231" s="2">
        <v>23</v>
      </c>
    </row>
    <row r="2232" spans="1:2" x14ac:dyDescent="0.2">
      <c r="A2232" s="16">
        <v>1000830</v>
      </c>
      <c r="B2232" s="2">
        <v>49</v>
      </c>
    </row>
    <row r="2233" spans="1:2" x14ac:dyDescent="0.2">
      <c r="A2233" s="16">
        <v>1000830</v>
      </c>
      <c r="B2233" s="2">
        <v>82</v>
      </c>
    </row>
    <row r="2234" spans="1:2" x14ac:dyDescent="0.2">
      <c r="A2234" s="16">
        <v>1000830</v>
      </c>
      <c r="B2234" s="2">
        <v>79</v>
      </c>
    </row>
    <row r="2235" spans="1:2" x14ac:dyDescent="0.2">
      <c r="A2235" s="16">
        <v>1000830</v>
      </c>
      <c r="B2235" s="2">
        <v>77</v>
      </c>
    </row>
    <row r="2236" spans="1:2" x14ac:dyDescent="0.2">
      <c r="A2236" s="16">
        <v>1000830</v>
      </c>
      <c r="B2236" s="2">
        <v>79</v>
      </c>
    </row>
    <row r="2237" spans="1:2" x14ac:dyDescent="0.2">
      <c r="A2237" s="16">
        <v>1000830</v>
      </c>
      <c r="B2237" s="2">
        <v>74</v>
      </c>
    </row>
    <row r="2238" spans="1:2" x14ac:dyDescent="0.2">
      <c r="A2238" s="16">
        <v>1000830</v>
      </c>
      <c r="B2238" s="2">
        <v>41</v>
      </c>
    </row>
    <row r="2239" spans="1:2" x14ac:dyDescent="0.2">
      <c r="A2239" s="16">
        <v>1000830</v>
      </c>
      <c r="B2239" s="2">
        <v>66</v>
      </c>
    </row>
    <row r="2240" spans="1:2" x14ac:dyDescent="0.2">
      <c r="A2240" s="16">
        <v>1000830</v>
      </c>
      <c r="B2240" s="2">
        <v>82</v>
      </c>
    </row>
    <row r="2241" spans="1:2" x14ac:dyDescent="0.2">
      <c r="A2241" s="16">
        <v>1000830</v>
      </c>
      <c r="B2241" s="2">
        <v>49</v>
      </c>
    </row>
    <row r="2242" spans="1:2" x14ac:dyDescent="0.2">
      <c r="A2242" s="16">
        <v>1000830</v>
      </c>
      <c r="B2242" s="2">
        <v>83</v>
      </c>
    </row>
    <row r="2243" spans="1:2" x14ac:dyDescent="0.2">
      <c r="A2243" s="16">
        <v>1000830</v>
      </c>
      <c r="B2243" s="2">
        <v>63</v>
      </c>
    </row>
    <row r="2244" spans="1:2" x14ac:dyDescent="0.2">
      <c r="A2244" s="16">
        <v>1000840</v>
      </c>
      <c r="B2244" s="2">
        <v>59</v>
      </c>
    </row>
    <row r="2245" spans="1:2" x14ac:dyDescent="0.2">
      <c r="A2245" s="16">
        <v>1000840</v>
      </c>
      <c r="B2245" s="2">
        <v>79</v>
      </c>
    </row>
    <row r="2246" spans="1:2" x14ac:dyDescent="0.2">
      <c r="A2246" s="16">
        <v>1000840</v>
      </c>
      <c r="B2246" s="2">
        <v>67</v>
      </c>
    </row>
    <row r="2247" spans="1:2" x14ac:dyDescent="0.2">
      <c r="A2247" s="16">
        <v>1000840</v>
      </c>
      <c r="B2247" s="2">
        <v>29</v>
      </c>
    </row>
    <row r="2248" spans="1:2" x14ac:dyDescent="0.2">
      <c r="A2248" s="16">
        <v>1000840</v>
      </c>
      <c r="B2248" s="2">
        <v>40</v>
      </c>
    </row>
    <row r="2249" spans="1:2" x14ac:dyDescent="0.2">
      <c r="A2249" s="16">
        <v>1000840</v>
      </c>
      <c r="B2249" s="2">
        <v>85</v>
      </c>
    </row>
    <row r="2250" spans="1:2" x14ac:dyDescent="0.2">
      <c r="A2250" s="16">
        <v>1000840</v>
      </c>
      <c r="B2250" s="2">
        <v>59</v>
      </c>
    </row>
    <row r="2251" spans="1:2" x14ac:dyDescent="0.2">
      <c r="A2251" s="16">
        <v>1000840</v>
      </c>
      <c r="B2251" s="2">
        <v>100</v>
      </c>
    </row>
    <row r="2252" spans="1:2" x14ac:dyDescent="0.2">
      <c r="A2252" s="16">
        <v>1000840</v>
      </c>
      <c r="B2252" s="2">
        <v>62</v>
      </c>
    </row>
    <row r="2253" spans="1:2" x14ac:dyDescent="0.2">
      <c r="A2253" s="16">
        <v>1000840</v>
      </c>
      <c r="B2253" s="2">
        <v>89</v>
      </c>
    </row>
    <row r="2254" spans="1:2" x14ac:dyDescent="0.2">
      <c r="A2254" s="16">
        <v>1000840</v>
      </c>
      <c r="B2254" s="2">
        <v>48</v>
      </c>
    </row>
    <row r="2255" spans="1:2" x14ac:dyDescent="0.2">
      <c r="A2255" s="16">
        <v>1000840</v>
      </c>
      <c r="B2255" s="2">
        <v>90</v>
      </c>
    </row>
    <row r="2256" spans="1:2" x14ac:dyDescent="0.2">
      <c r="A2256" s="16">
        <v>1000840</v>
      </c>
      <c r="B2256" s="2">
        <v>100</v>
      </c>
    </row>
    <row r="2257" spans="1:2" x14ac:dyDescent="0.2">
      <c r="A2257" s="16">
        <v>1000840</v>
      </c>
      <c r="B2257" s="2">
        <v>27</v>
      </c>
    </row>
    <row r="2258" spans="1:2" x14ac:dyDescent="0.2">
      <c r="A2258" s="16">
        <v>1000840</v>
      </c>
      <c r="B2258" s="2">
        <v>29</v>
      </c>
    </row>
    <row r="2259" spans="1:2" x14ac:dyDescent="0.2">
      <c r="A2259" s="16">
        <v>1000840</v>
      </c>
      <c r="B2259" s="2">
        <v>59</v>
      </c>
    </row>
    <row r="2260" spans="1:2" x14ac:dyDescent="0.2">
      <c r="A2260" s="16">
        <v>1000840</v>
      </c>
      <c r="B2260" s="2">
        <v>70</v>
      </c>
    </row>
    <row r="2261" spans="1:2" x14ac:dyDescent="0.2">
      <c r="A2261" s="16">
        <v>1000840</v>
      </c>
      <c r="B2261" s="2">
        <v>90</v>
      </c>
    </row>
    <row r="2262" spans="1:2" x14ac:dyDescent="0.2">
      <c r="A2262" s="16">
        <v>1000840</v>
      </c>
      <c r="B2262" s="2">
        <v>27</v>
      </c>
    </row>
    <row r="2263" spans="1:2" x14ac:dyDescent="0.2">
      <c r="A2263" s="16">
        <v>1000840</v>
      </c>
      <c r="B2263" s="2">
        <v>89</v>
      </c>
    </row>
    <row r="2264" spans="1:2" x14ac:dyDescent="0.2">
      <c r="A2264" s="16">
        <v>1000840</v>
      </c>
      <c r="B2264" s="2">
        <v>85</v>
      </c>
    </row>
    <row r="2265" spans="1:2" x14ac:dyDescent="0.2">
      <c r="A2265" s="16">
        <v>1000840</v>
      </c>
      <c r="B2265" s="2">
        <v>80</v>
      </c>
    </row>
    <row r="2266" spans="1:2" x14ac:dyDescent="0.2">
      <c r="A2266" s="16">
        <v>1000840</v>
      </c>
      <c r="B2266" s="2">
        <v>40</v>
      </c>
    </row>
    <row r="2267" spans="1:2" x14ac:dyDescent="0.2">
      <c r="A2267" s="16">
        <v>1000840</v>
      </c>
      <c r="B2267" s="2">
        <v>48</v>
      </c>
    </row>
    <row r="2268" spans="1:2" x14ac:dyDescent="0.2">
      <c r="A2268" s="16">
        <v>1000840</v>
      </c>
      <c r="B2268" s="2">
        <v>59</v>
      </c>
    </row>
    <row r="2269" spans="1:2" x14ac:dyDescent="0.2">
      <c r="A2269" s="16">
        <v>1000840</v>
      </c>
      <c r="B2269" s="2">
        <v>40</v>
      </c>
    </row>
    <row r="2270" spans="1:2" x14ac:dyDescent="0.2">
      <c r="A2270" s="16">
        <v>1000850</v>
      </c>
      <c r="B2270" s="2">
        <v>0</v>
      </c>
    </row>
    <row r="2271" spans="1:2" x14ac:dyDescent="0.2">
      <c r="A2271" s="16">
        <v>1000850</v>
      </c>
      <c r="B2271" s="2">
        <v>87</v>
      </c>
    </row>
    <row r="2272" spans="1:2" x14ac:dyDescent="0.2">
      <c r="A2272" s="16">
        <v>1000850</v>
      </c>
      <c r="B2272" s="2">
        <v>0</v>
      </c>
    </row>
    <row r="2273" spans="1:2" x14ac:dyDescent="0.2">
      <c r="A2273" s="16">
        <v>1000850</v>
      </c>
      <c r="B2273" s="2">
        <v>22</v>
      </c>
    </row>
    <row r="2274" spans="1:2" x14ac:dyDescent="0.2">
      <c r="A2274" s="16">
        <v>1000850</v>
      </c>
      <c r="B2274" s="2">
        <v>85</v>
      </c>
    </row>
    <row r="2275" spans="1:2" x14ac:dyDescent="0.2">
      <c r="A2275" s="16">
        <v>1000850</v>
      </c>
      <c r="B2275" s="2">
        <v>87</v>
      </c>
    </row>
    <row r="2276" spans="1:2" x14ac:dyDescent="0.2">
      <c r="A2276" s="16">
        <v>1000850</v>
      </c>
      <c r="B2276" s="2">
        <v>62</v>
      </c>
    </row>
    <row r="2277" spans="1:2" x14ac:dyDescent="0.2">
      <c r="A2277" s="16">
        <v>1000850</v>
      </c>
      <c r="B2277" s="2">
        <v>22</v>
      </c>
    </row>
    <row r="2278" spans="1:2" x14ac:dyDescent="0.2">
      <c r="A2278" s="16">
        <v>1000850</v>
      </c>
      <c r="B2278" s="2">
        <v>0</v>
      </c>
    </row>
    <row r="2279" spans="1:2" x14ac:dyDescent="0.2">
      <c r="A2279" s="16">
        <v>1000850</v>
      </c>
      <c r="B2279" s="2">
        <v>75</v>
      </c>
    </row>
    <row r="2280" spans="1:2" x14ac:dyDescent="0.2">
      <c r="A2280" s="16">
        <v>1000850</v>
      </c>
      <c r="B2280" s="2">
        <v>27</v>
      </c>
    </row>
    <row r="2281" spans="1:2" x14ac:dyDescent="0.2">
      <c r="A2281" s="16">
        <v>1000860</v>
      </c>
      <c r="B2281" s="2">
        <v>94</v>
      </c>
    </row>
    <row r="2282" spans="1:2" x14ac:dyDescent="0.2">
      <c r="A2282" s="16">
        <v>1000860</v>
      </c>
      <c r="B2282" s="2">
        <v>0</v>
      </c>
    </row>
    <row r="2283" spans="1:2" x14ac:dyDescent="0.2">
      <c r="A2283" s="16">
        <v>1000860</v>
      </c>
      <c r="B2283" s="2">
        <v>68</v>
      </c>
    </row>
    <row r="2284" spans="1:2" x14ac:dyDescent="0.2">
      <c r="A2284" s="16">
        <v>1000860</v>
      </c>
      <c r="B2284" s="2">
        <v>87</v>
      </c>
    </row>
    <row r="2285" spans="1:2" x14ac:dyDescent="0.2">
      <c r="A2285" s="16">
        <v>1000860</v>
      </c>
      <c r="B2285" s="2">
        <v>91</v>
      </c>
    </row>
    <row r="2286" spans="1:2" x14ac:dyDescent="0.2">
      <c r="A2286" s="16">
        <v>1000860</v>
      </c>
      <c r="B2286" s="2">
        <v>87</v>
      </c>
    </row>
    <row r="2287" spans="1:2" x14ac:dyDescent="0.2">
      <c r="A2287" s="16">
        <v>1000860</v>
      </c>
      <c r="B2287" s="2">
        <v>80</v>
      </c>
    </row>
    <row r="2288" spans="1:2" x14ac:dyDescent="0.2">
      <c r="A2288" s="16">
        <v>1000860</v>
      </c>
      <c r="B2288" s="2">
        <v>71</v>
      </c>
    </row>
    <row r="2289" spans="1:2" x14ac:dyDescent="0.2">
      <c r="A2289" s="16">
        <v>1000860</v>
      </c>
      <c r="B2289" s="2">
        <v>31</v>
      </c>
    </row>
    <row r="2290" spans="1:2" x14ac:dyDescent="0.2">
      <c r="A2290" s="16">
        <v>1000860</v>
      </c>
      <c r="B2290" s="2">
        <v>18</v>
      </c>
    </row>
    <row r="2291" spans="1:2" x14ac:dyDescent="0.2">
      <c r="A2291" s="16">
        <v>1000860</v>
      </c>
      <c r="B2291" s="2">
        <v>31</v>
      </c>
    </row>
    <row r="2292" spans="1:2" x14ac:dyDescent="0.2">
      <c r="A2292" s="16">
        <v>1000860</v>
      </c>
      <c r="B2292" s="2">
        <v>94</v>
      </c>
    </row>
    <row r="2293" spans="1:2" x14ac:dyDescent="0.2">
      <c r="A2293" s="16">
        <v>1000860</v>
      </c>
      <c r="B2293" s="2">
        <v>91</v>
      </c>
    </row>
    <row r="2294" spans="1:2" x14ac:dyDescent="0.2">
      <c r="A2294" s="16">
        <v>1000860</v>
      </c>
      <c r="B2294" s="2">
        <v>68</v>
      </c>
    </row>
    <row r="2295" spans="1:2" x14ac:dyDescent="0.2">
      <c r="A2295" s="16">
        <v>1000860</v>
      </c>
      <c r="B2295" s="2">
        <v>80</v>
      </c>
    </row>
    <row r="2296" spans="1:2" x14ac:dyDescent="0.2">
      <c r="A2296" s="16">
        <v>1000860</v>
      </c>
      <c r="B2296" s="2">
        <v>91</v>
      </c>
    </row>
    <row r="2297" spans="1:2" x14ac:dyDescent="0.2">
      <c r="A2297" s="16">
        <v>1000860</v>
      </c>
      <c r="B2297" s="2">
        <v>79</v>
      </c>
    </row>
    <row r="2298" spans="1:2" x14ac:dyDescent="0.2">
      <c r="A2298" s="16">
        <v>1000860</v>
      </c>
      <c r="B2298" s="2">
        <v>85</v>
      </c>
    </row>
    <row r="2299" spans="1:2" x14ac:dyDescent="0.2">
      <c r="A2299" s="16">
        <v>1000860</v>
      </c>
      <c r="B2299" s="2">
        <v>75</v>
      </c>
    </row>
    <row r="2300" spans="1:2" x14ac:dyDescent="0.2">
      <c r="A2300" s="16">
        <v>1000860</v>
      </c>
      <c r="B2300" s="2">
        <v>85</v>
      </c>
    </row>
    <row r="2301" spans="1:2" x14ac:dyDescent="0.2">
      <c r="A2301" s="16">
        <v>1000860</v>
      </c>
      <c r="B2301" s="2">
        <v>0</v>
      </c>
    </row>
    <row r="2302" spans="1:2" x14ac:dyDescent="0.2">
      <c r="A2302" s="16">
        <v>1000870</v>
      </c>
      <c r="B2302" s="2">
        <v>59</v>
      </c>
    </row>
    <row r="2303" spans="1:2" x14ac:dyDescent="0.2">
      <c r="A2303" s="16">
        <v>1000870</v>
      </c>
      <c r="B2303" s="2">
        <v>0</v>
      </c>
    </row>
    <row r="2304" spans="1:2" x14ac:dyDescent="0.2">
      <c r="A2304" s="16">
        <v>1000870</v>
      </c>
      <c r="B2304" s="2">
        <v>18</v>
      </c>
    </row>
    <row r="2305" spans="1:2" x14ac:dyDescent="0.2">
      <c r="A2305" s="16">
        <v>1000870</v>
      </c>
      <c r="B2305" s="2">
        <v>49</v>
      </c>
    </row>
    <row r="2306" spans="1:2" x14ac:dyDescent="0.2">
      <c r="A2306" s="16">
        <v>1000870</v>
      </c>
      <c r="B2306" s="2">
        <v>73</v>
      </c>
    </row>
    <row r="2307" spans="1:2" x14ac:dyDescent="0.2">
      <c r="A2307" s="16">
        <v>1000870</v>
      </c>
      <c r="B2307" s="2">
        <v>9</v>
      </c>
    </row>
    <row r="2308" spans="1:2" x14ac:dyDescent="0.2">
      <c r="A2308" s="16">
        <v>1000870</v>
      </c>
      <c r="B2308" s="2">
        <v>59</v>
      </c>
    </row>
    <row r="2309" spans="1:2" x14ac:dyDescent="0.2">
      <c r="A2309" s="16">
        <v>1000870</v>
      </c>
      <c r="B2309" s="2">
        <v>68</v>
      </c>
    </row>
    <row r="2310" spans="1:2" x14ac:dyDescent="0.2">
      <c r="A2310" s="16">
        <v>1000870</v>
      </c>
      <c r="B2310" s="2">
        <v>32</v>
      </c>
    </row>
    <row r="2311" spans="1:2" x14ac:dyDescent="0.2">
      <c r="A2311" s="16">
        <v>1000870</v>
      </c>
      <c r="B2311" s="2">
        <v>46</v>
      </c>
    </row>
    <row r="2312" spans="1:2" x14ac:dyDescent="0.2">
      <c r="A2312" s="16">
        <v>1000880</v>
      </c>
      <c r="B2312" s="2">
        <v>88</v>
      </c>
    </row>
    <row r="2313" spans="1:2" x14ac:dyDescent="0.2">
      <c r="A2313" s="16">
        <v>1000880</v>
      </c>
      <c r="B2313" s="2">
        <v>42</v>
      </c>
    </row>
    <row r="2314" spans="1:2" x14ac:dyDescent="0.2">
      <c r="A2314" s="16">
        <v>1000880</v>
      </c>
      <c r="B2314" s="2">
        <v>35</v>
      </c>
    </row>
    <row r="2315" spans="1:2" x14ac:dyDescent="0.2">
      <c r="A2315" s="16">
        <v>1000880</v>
      </c>
      <c r="B2315" s="2">
        <v>45</v>
      </c>
    </row>
    <row r="2316" spans="1:2" x14ac:dyDescent="0.2">
      <c r="A2316" s="16">
        <v>1000880</v>
      </c>
      <c r="B2316" s="2">
        <v>0</v>
      </c>
    </row>
    <row r="2317" spans="1:2" x14ac:dyDescent="0.2">
      <c r="A2317" s="16">
        <v>1000880</v>
      </c>
      <c r="B2317" s="2">
        <v>38</v>
      </c>
    </row>
    <row r="2318" spans="1:2" x14ac:dyDescent="0.2">
      <c r="A2318" s="16">
        <v>1000880</v>
      </c>
      <c r="B2318" s="2">
        <v>87</v>
      </c>
    </row>
    <row r="2319" spans="1:2" x14ac:dyDescent="0.2">
      <c r="A2319" s="16">
        <v>1000880</v>
      </c>
      <c r="B2319" s="2">
        <v>0</v>
      </c>
    </row>
    <row r="2320" spans="1:2" x14ac:dyDescent="0.2">
      <c r="A2320" s="16">
        <v>1000880</v>
      </c>
      <c r="B2320" s="2">
        <v>38</v>
      </c>
    </row>
    <row r="2321" spans="1:2" x14ac:dyDescent="0.2">
      <c r="A2321" s="16">
        <v>1000880</v>
      </c>
      <c r="B2321" s="2">
        <v>87</v>
      </c>
    </row>
    <row r="2322" spans="1:2" x14ac:dyDescent="0.2">
      <c r="A2322" s="16">
        <v>1000880</v>
      </c>
      <c r="B2322" s="2">
        <v>22</v>
      </c>
    </row>
    <row r="2323" spans="1:2" x14ac:dyDescent="0.2">
      <c r="A2323" s="16">
        <v>1000880</v>
      </c>
      <c r="B2323" s="2">
        <v>71</v>
      </c>
    </row>
    <row r="2324" spans="1:2" x14ac:dyDescent="0.2">
      <c r="A2324" s="16">
        <v>1000880</v>
      </c>
      <c r="B2324" s="2">
        <v>52</v>
      </c>
    </row>
    <row r="2325" spans="1:2" x14ac:dyDescent="0.2">
      <c r="A2325" s="16">
        <v>1000880</v>
      </c>
      <c r="B2325" s="2">
        <v>35</v>
      </c>
    </row>
    <row r="2326" spans="1:2" x14ac:dyDescent="0.2">
      <c r="A2326" s="16">
        <v>1000880</v>
      </c>
      <c r="B2326" s="2">
        <v>91</v>
      </c>
    </row>
    <row r="2327" spans="1:2" x14ac:dyDescent="0.2">
      <c r="A2327" s="16">
        <v>1000880</v>
      </c>
      <c r="B2327" s="2">
        <v>42</v>
      </c>
    </row>
    <row r="2328" spans="1:2" x14ac:dyDescent="0.2">
      <c r="A2328" s="16">
        <v>1000880</v>
      </c>
      <c r="B2328" s="2">
        <v>94</v>
      </c>
    </row>
    <row r="2329" spans="1:2" x14ac:dyDescent="0.2">
      <c r="A2329" s="16">
        <v>1000880</v>
      </c>
      <c r="B2329" s="2">
        <v>52</v>
      </c>
    </row>
    <row r="2330" spans="1:2" x14ac:dyDescent="0.2">
      <c r="A2330" s="16">
        <v>1000880</v>
      </c>
      <c r="B2330" s="2">
        <v>29</v>
      </c>
    </row>
    <row r="2331" spans="1:2" x14ac:dyDescent="0.2">
      <c r="A2331" s="16">
        <v>1000880</v>
      </c>
      <c r="B2331" s="2">
        <v>0</v>
      </c>
    </row>
    <row r="2332" spans="1:2" x14ac:dyDescent="0.2">
      <c r="A2332" s="16">
        <v>1000880</v>
      </c>
      <c r="B2332" s="2">
        <v>68</v>
      </c>
    </row>
    <row r="2333" spans="1:2" x14ac:dyDescent="0.2">
      <c r="A2333" s="16">
        <v>1000880</v>
      </c>
      <c r="B2333" s="2">
        <v>91</v>
      </c>
    </row>
    <row r="2334" spans="1:2" x14ac:dyDescent="0.2">
      <c r="A2334" s="16">
        <v>1000880</v>
      </c>
      <c r="B2334" s="2">
        <v>42</v>
      </c>
    </row>
    <row r="2335" spans="1:2" x14ac:dyDescent="0.2">
      <c r="A2335" s="16">
        <v>1000880</v>
      </c>
      <c r="B2335" s="2">
        <v>100</v>
      </c>
    </row>
    <row r="2336" spans="1:2" x14ac:dyDescent="0.2">
      <c r="A2336" s="16">
        <v>1000880</v>
      </c>
      <c r="B2336" s="2">
        <v>100</v>
      </c>
    </row>
    <row r="2337" spans="1:2" x14ac:dyDescent="0.2">
      <c r="A2337" s="16">
        <v>1000880</v>
      </c>
      <c r="B2337" s="2">
        <v>94</v>
      </c>
    </row>
    <row r="2338" spans="1:2" x14ac:dyDescent="0.2">
      <c r="A2338" s="16">
        <v>1000880</v>
      </c>
      <c r="B2338" s="2">
        <v>94</v>
      </c>
    </row>
    <row r="2339" spans="1:2" x14ac:dyDescent="0.2">
      <c r="A2339" s="16">
        <v>1000880</v>
      </c>
      <c r="B2339" s="2">
        <v>35</v>
      </c>
    </row>
    <row r="2340" spans="1:2" x14ac:dyDescent="0.2">
      <c r="A2340" s="16">
        <v>1000880</v>
      </c>
      <c r="B2340" s="2">
        <v>71</v>
      </c>
    </row>
    <row r="2341" spans="1:2" x14ac:dyDescent="0.2">
      <c r="A2341" s="16">
        <v>1000880</v>
      </c>
      <c r="B2341" s="2">
        <v>58</v>
      </c>
    </row>
    <row r="2342" spans="1:2" x14ac:dyDescent="0.2">
      <c r="A2342" s="16">
        <v>1000890</v>
      </c>
      <c r="B2342" s="2">
        <v>45</v>
      </c>
    </row>
    <row r="2343" spans="1:2" x14ac:dyDescent="0.2">
      <c r="A2343" s="16">
        <v>1000890</v>
      </c>
      <c r="B2343" s="2">
        <v>52</v>
      </c>
    </row>
    <row r="2344" spans="1:2" x14ac:dyDescent="0.2">
      <c r="A2344" s="16">
        <v>1000890</v>
      </c>
      <c r="B2344" s="2">
        <v>79</v>
      </c>
    </row>
    <row r="2345" spans="1:2" x14ac:dyDescent="0.2">
      <c r="A2345" s="16">
        <v>1000890</v>
      </c>
      <c r="B2345" s="2">
        <v>52</v>
      </c>
    </row>
    <row r="2346" spans="1:2" x14ac:dyDescent="0.2">
      <c r="A2346" s="16">
        <v>1000890</v>
      </c>
      <c r="B2346" s="2">
        <v>45</v>
      </c>
    </row>
    <row r="2347" spans="1:2" x14ac:dyDescent="0.2">
      <c r="A2347" s="16">
        <v>1000890</v>
      </c>
      <c r="B2347" s="2">
        <v>52</v>
      </c>
    </row>
    <row r="2348" spans="1:2" x14ac:dyDescent="0.2">
      <c r="A2348" s="16">
        <v>1000890</v>
      </c>
      <c r="B2348" s="2">
        <v>71</v>
      </c>
    </row>
    <row r="2349" spans="1:2" x14ac:dyDescent="0.2">
      <c r="A2349" s="16">
        <v>1000890</v>
      </c>
      <c r="B2349" s="2">
        <v>58</v>
      </c>
    </row>
    <row r="2350" spans="1:2" x14ac:dyDescent="0.2">
      <c r="A2350" s="16">
        <v>1000890</v>
      </c>
      <c r="B2350" s="2">
        <v>100</v>
      </c>
    </row>
    <row r="2351" spans="1:2" x14ac:dyDescent="0.2">
      <c r="A2351" s="16">
        <v>1000890</v>
      </c>
      <c r="B2351" s="2">
        <v>100</v>
      </c>
    </row>
    <row r="2352" spans="1:2" x14ac:dyDescent="0.2">
      <c r="A2352" s="16">
        <v>1000890</v>
      </c>
      <c r="B2352" s="2">
        <v>92</v>
      </c>
    </row>
    <row r="2353" spans="1:2" x14ac:dyDescent="0.2">
      <c r="A2353" s="16">
        <v>1000890</v>
      </c>
      <c r="B2353" s="2">
        <v>58</v>
      </c>
    </row>
    <row r="2354" spans="1:2" x14ac:dyDescent="0.2">
      <c r="A2354" s="16">
        <v>1000900</v>
      </c>
      <c r="B2354" s="2">
        <v>45</v>
      </c>
    </row>
    <row r="2355" spans="1:2" x14ac:dyDescent="0.2">
      <c r="A2355" s="16">
        <v>1000900</v>
      </c>
      <c r="B2355" s="2">
        <v>45</v>
      </c>
    </row>
    <row r="2356" spans="1:2" x14ac:dyDescent="0.2">
      <c r="A2356" s="16">
        <v>1000900</v>
      </c>
      <c r="B2356" s="2">
        <v>45</v>
      </c>
    </row>
    <row r="2357" spans="1:2" x14ac:dyDescent="0.2">
      <c r="A2357" s="16">
        <v>1000900</v>
      </c>
      <c r="B2357" s="2">
        <v>45</v>
      </c>
    </row>
    <row r="2358" spans="1:2" x14ac:dyDescent="0.2">
      <c r="A2358" s="16">
        <v>1000900</v>
      </c>
      <c r="B2358" s="2">
        <v>83</v>
      </c>
    </row>
    <row r="2359" spans="1:2" x14ac:dyDescent="0.2">
      <c r="A2359" s="16">
        <v>1000910</v>
      </c>
      <c r="B2359" s="2">
        <v>27</v>
      </c>
    </row>
    <row r="2360" spans="1:2" x14ac:dyDescent="0.2">
      <c r="A2360" s="16">
        <v>1000910</v>
      </c>
      <c r="B2360" s="2">
        <v>86</v>
      </c>
    </row>
    <row r="2361" spans="1:2" x14ac:dyDescent="0.2">
      <c r="A2361" s="16">
        <v>1000910</v>
      </c>
      <c r="B2361" s="2">
        <v>0</v>
      </c>
    </row>
    <row r="2362" spans="1:2" x14ac:dyDescent="0.2">
      <c r="A2362" s="16">
        <v>1000910</v>
      </c>
      <c r="B2362" s="2">
        <v>0</v>
      </c>
    </row>
    <row r="2363" spans="1:2" x14ac:dyDescent="0.2">
      <c r="A2363" s="16">
        <v>1000910</v>
      </c>
      <c r="B2363" s="2">
        <v>72</v>
      </c>
    </row>
    <row r="2364" spans="1:2" x14ac:dyDescent="0.2">
      <c r="A2364" s="16">
        <v>1000920</v>
      </c>
      <c r="B2364" s="2">
        <v>77</v>
      </c>
    </row>
    <row r="2365" spans="1:2" x14ac:dyDescent="0.2">
      <c r="A2365" s="16">
        <v>1000920</v>
      </c>
      <c r="B2365" s="2">
        <v>58</v>
      </c>
    </row>
    <row r="2366" spans="1:2" x14ac:dyDescent="0.2">
      <c r="A2366" s="16">
        <v>1000920</v>
      </c>
      <c r="B2366" s="2">
        <v>77</v>
      </c>
    </row>
    <row r="2367" spans="1:2" x14ac:dyDescent="0.2">
      <c r="A2367" s="16">
        <v>1000920</v>
      </c>
      <c r="B2367" s="2">
        <v>82</v>
      </c>
    </row>
    <row r="2368" spans="1:2" x14ac:dyDescent="0.2">
      <c r="A2368" s="16">
        <v>1000920</v>
      </c>
      <c r="B2368" s="2">
        <v>75</v>
      </c>
    </row>
    <row r="2369" spans="1:2" x14ac:dyDescent="0.2">
      <c r="A2369" s="16">
        <v>1000920</v>
      </c>
      <c r="B2369" s="2">
        <v>68</v>
      </c>
    </row>
    <row r="2370" spans="1:2" x14ac:dyDescent="0.2">
      <c r="A2370" s="16">
        <v>1000920</v>
      </c>
      <c r="B2370" s="2">
        <v>82</v>
      </c>
    </row>
    <row r="2371" spans="1:2" x14ac:dyDescent="0.2">
      <c r="A2371" s="16">
        <v>1000920</v>
      </c>
      <c r="B2371" s="2">
        <v>89</v>
      </c>
    </row>
    <row r="2372" spans="1:2" x14ac:dyDescent="0.2">
      <c r="A2372" s="16">
        <v>1000920</v>
      </c>
      <c r="B2372" s="2">
        <v>54</v>
      </c>
    </row>
    <row r="2373" spans="1:2" x14ac:dyDescent="0.2">
      <c r="A2373" s="16">
        <v>1000920</v>
      </c>
      <c r="B2373" s="2">
        <v>54</v>
      </c>
    </row>
    <row r="2374" spans="1:2" x14ac:dyDescent="0.2">
      <c r="A2374" s="16">
        <v>1000920</v>
      </c>
      <c r="B2374" s="2">
        <v>68</v>
      </c>
    </row>
    <row r="2375" spans="1:2" x14ac:dyDescent="0.2">
      <c r="A2375" s="16">
        <v>1000920</v>
      </c>
      <c r="B2375" s="2">
        <v>89</v>
      </c>
    </row>
    <row r="2376" spans="1:2" x14ac:dyDescent="0.2">
      <c r="A2376" s="16">
        <v>1000920</v>
      </c>
      <c r="B2376" s="2">
        <v>0</v>
      </c>
    </row>
    <row r="2377" spans="1:2" x14ac:dyDescent="0.2">
      <c r="A2377" s="16">
        <v>1000920</v>
      </c>
      <c r="B2377" s="2">
        <v>4</v>
      </c>
    </row>
    <row r="2378" spans="1:2" x14ac:dyDescent="0.2">
      <c r="A2378" s="16">
        <v>1000920</v>
      </c>
      <c r="B2378" s="2">
        <v>82</v>
      </c>
    </row>
    <row r="2379" spans="1:2" x14ac:dyDescent="0.2">
      <c r="A2379" s="16">
        <v>1000920</v>
      </c>
      <c r="B2379" s="2">
        <v>13</v>
      </c>
    </row>
    <row r="2380" spans="1:2" x14ac:dyDescent="0.2">
      <c r="A2380" s="16">
        <v>1000920</v>
      </c>
      <c r="B2380" s="2">
        <v>22</v>
      </c>
    </row>
    <row r="2381" spans="1:2" x14ac:dyDescent="0.2">
      <c r="A2381" s="16">
        <v>1000920</v>
      </c>
      <c r="B2381" s="2">
        <v>4</v>
      </c>
    </row>
    <row r="2382" spans="1:2" x14ac:dyDescent="0.2">
      <c r="A2382" s="16">
        <v>1000920</v>
      </c>
      <c r="B2382" s="2">
        <v>89</v>
      </c>
    </row>
    <row r="2383" spans="1:2" x14ac:dyDescent="0.2">
      <c r="A2383" s="16">
        <v>1000920</v>
      </c>
      <c r="B2383" s="2">
        <v>79</v>
      </c>
    </row>
    <row r="2384" spans="1:2" x14ac:dyDescent="0.2">
      <c r="A2384" s="16">
        <v>1000920</v>
      </c>
      <c r="B2384" s="2">
        <v>68</v>
      </c>
    </row>
    <row r="2385" spans="1:2" x14ac:dyDescent="0.2">
      <c r="A2385" s="16">
        <v>1000920</v>
      </c>
      <c r="B2385" s="2">
        <v>52</v>
      </c>
    </row>
    <row r="2386" spans="1:2" x14ac:dyDescent="0.2">
      <c r="A2386" s="16">
        <v>1000920</v>
      </c>
      <c r="B2386" s="2">
        <v>58</v>
      </c>
    </row>
    <row r="2387" spans="1:2" x14ac:dyDescent="0.2">
      <c r="A2387" s="16">
        <v>1000920</v>
      </c>
      <c r="B2387" s="2">
        <v>38</v>
      </c>
    </row>
    <row r="2388" spans="1:2" x14ac:dyDescent="0.2">
      <c r="A2388" s="16">
        <v>1000920</v>
      </c>
      <c r="B2388" s="2">
        <v>71</v>
      </c>
    </row>
    <row r="2389" spans="1:2" x14ac:dyDescent="0.2">
      <c r="A2389" s="16">
        <v>1000920</v>
      </c>
      <c r="B2389" s="2">
        <v>68</v>
      </c>
    </row>
    <row r="2390" spans="1:2" x14ac:dyDescent="0.2">
      <c r="A2390" s="16">
        <v>1000920</v>
      </c>
      <c r="B2390" s="2">
        <v>0</v>
      </c>
    </row>
    <row r="2391" spans="1:2" x14ac:dyDescent="0.2">
      <c r="A2391" s="16">
        <v>1000920</v>
      </c>
      <c r="B2391" s="2">
        <v>82</v>
      </c>
    </row>
    <row r="2392" spans="1:2" x14ac:dyDescent="0.2">
      <c r="A2392" s="16">
        <v>1000920</v>
      </c>
      <c r="B2392" s="2">
        <v>54</v>
      </c>
    </row>
    <row r="2393" spans="1:2" x14ac:dyDescent="0.2">
      <c r="A2393" s="16">
        <v>1000920</v>
      </c>
      <c r="B2393" s="2">
        <v>77</v>
      </c>
    </row>
    <row r="2394" spans="1:2" x14ac:dyDescent="0.2">
      <c r="A2394" s="16">
        <v>1000920</v>
      </c>
      <c r="B2394" s="2">
        <v>51</v>
      </c>
    </row>
    <row r="2395" spans="1:2" x14ac:dyDescent="0.2">
      <c r="A2395" s="16">
        <v>1000920</v>
      </c>
      <c r="B2395" s="2">
        <v>29</v>
      </c>
    </row>
    <row r="2396" spans="1:2" x14ac:dyDescent="0.2">
      <c r="A2396" s="16">
        <v>1000920</v>
      </c>
      <c r="B2396" s="2">
        <v>75</v>
      </c>
    </row>
    <row r="2397" spans="1:2" x14ac:dyDescent="0.2">
      <c r="A2397" s="16">
        <v>1000920</v>
      </c>
      <c r="B2397" s="2">
        <v>79</v>
      </c>
    </row>
    <row r="2398" spans="1:2" x14ac:dyDescent="0.2">
      <c r="A2398" s="16">
        <v>1000920</v>
      </c>
      <c r="B2398" s="2">
        <v>54</v>
      </c>
    </row>
    <row r="2399" spans="1:2" x14ac:dyDescent="0.2">
      <c r="A2399" s="16">
        <v>1000920</v>
      </c>
      <c r="B2399" s="2">
        <v>68</v>
      </c>
    </row>
    <row r="2400" spans="1:2" x14ac:dyDescent="0.2">
      <c r="A2400" s="16">
        <v>1000920</v>
      </c>
      <c r="B2400" s="2">
        <v>43</v>
      </c>
    </row>
    <row r="2401" spans="1:2" x14ac:dyDescent="0.2">
      <c r="A2401" s="16">
        <v>1000920</v>
      </c>
      <c r="B2401" s="2">
        <v>0</v>
      </c>
    </row>
    <row r="2402" spans="1:2" x14ac:dyDescent="0.2">
      <c r="A2402" s="16">
        <v>1000920</v>
      </c>
      <c r="B2402" s="2">
        <v>68</v>
      </c>
    </row>
    <row r="2403" spans="1:2" x14ac:dyDescent="0.2">
      <c r="A2403" s="16">
        <v>1000920</v>
      </c>
      <c r="B2403" s="2">
        <v>71</v>
      </c>
    </row>
    <row r="2404" spans="1:2" x14ac:dyDescent="0.2">
      <c r="A2404" s="16">
        <v>1000920</v>
      </c>
      <c r="B2404" s="2">
        <v>82</v>
      </c>
    </row>
    <row r="2405" spans="1:2" x14ac:dyDescent="0.2">
      <c r="A2405" s="16">
        <v>1000920</v>
      </c>
      <c r="B2405" s="2">
        <v>52</v>
      </c>
    </row>
    <row r="2406" spans="1:2" x14ac:dyDescent="0.2">
      <c r="A2406" s="16">
        <v>1000920</v>
      </c>
      <c r="B2406" s="2">
        <v>0</v>
      </c>
    </row>
    <row r="2407" spans="1:2" x14ac:dyDescent="0.2">
      <c r="A2407" s="16">
        <v>1000920</v>
      </c>
      <c r="B2407" s="2">
        <v>4</v>
      </c>
    </row>
    <row r="2408" spans="1:2" x14ac:dyDescent="0.2">
      <c r="A2408" s="16">
        <v>1000920</v>
      </c>
      <c r="B2408" s="2">
        <v>71</v>
      </c>
    </row>
    <row r="2409" spans="1:2" x14ac:dyDescent="0.2">
      <c r="A2409" s="16">
        <v>1000920</v>
      </c>
      <c r="B2409" s="2">
        <v>82</v>
      </c>
    </row>
    <row r="2410" spans="1:2" x14ac:dyDescent="0.2">
      <c r="A2410" s="16">
        <v>1000920</v>
      </c>
      <c r="B2410" s="2">
        <v>77</v>
      </c>
    </row>
    <row r="2411" spans="1:2" x14ac:dyDescent="0.2">
      <c r="A2411" s="16">
        <v>1000930</v>
      </c>
      <c r="B2411" s="2">
        <v>21</v>
      </c>
    </row>
    <row r="2412" spans="1:2" x14ac:dyDescent="0.2">
      <c r="A2412" s="16">
        <v>1000930</v>
      </c>
      <c r="B2412" s="2">
        <v>59</v>
      </c>
    </row>
    <row r="2413" spans="1:2" x14ac:dyDescent="0.2">
      <c r="A2413" s="16">
        <v>1000930</v>
      </c>
      <c r="B2413" s="2">
        <v>82</v>
      </c>
    </row>
    <row r="2414" spans="1:2" x14ac:dyDescent="0.2">
      <c r="A2414" s="16">
        <v>1000930</v>
      </c>
      <c r="B2414" s="2">
        <v>47</v>
      </c>
    </row>
    <row r="2415" spans="1:2" x14ac:dyDescent="0.2">
      <c r="A2415" s="16">
        <v>1000930</v>
      </c>
      <c r="B2415" s="2">
        <v>47</v>
      </c>
    </row>
    <row r="2416" spans="1:2" x14ac:dyDescent="0.2">
      <c r="A2416" s="16">
        <v>1000930</v>
      </c>
      <c r="B2416" s="2">
        <v>68</v>
      </c>
    </row>
    <row r="2417" spans="1:2" x14ac:dyDescent="0.2">
      <c r="A2417" s="16">
        <v>1000930</v>
      </c>
      <c r="B2417" s="2">
        <v>13</v>
      </c>
    </row>
    <row r="2418" spans="1:2" x14ac:dyDescent="0.2">
      <c r="A2418" s="16">
        <v>1000930</v>
      </c>
      <c r="B2418" s="2">
        <v>47</v>
      </c>
    </row>
    <row r="2419" spans="1:2" x14ac:dyDescent="0.2">
      <c r="A2419" s="16">
        <v>1000930</v>
      </c>
      <c r="B2419" s="2">
        <v>73</v>
      </c>
    </row>
    <row r="2420" spans="1:2" x14ac:dyDescent="0.2">
      <c r="A2420" s="16">
        <v>1000930</v>
      </c>
      <c r="B2420" s="2">
        <v>68</v>
      </c>
    </row>
    <row r="2421" spans="1:2" x14ac:dyDescent="0.2">
      <c r="A2421" s="16">
        <v>1000930</v>
      </c>
      <c r="B2421" s="2">
        <v>79</v>
      </c>
    </row>
    <row r="2422" spans="1:2" x14ac:dyDescent="0.2">
      <c r="A2422" s="16">
        <v>1000930</v>
      </c>
      <c r="B2422" s="2">
        <v>21</v>
      </c>
    </row>
    <row r="2423" spans="1:2" x14ac:dyDescent="0.2">
      <c r="A2423" s="16">
        <v>1000930</v>
      </c>
      <c r="B2423" s="2">
        <v>76</v>
      </c>
    </row>
    <row r="2424" spans="1:2" x14ac:dyDescent="0.2">
      <c r="A2424" s="16">
        <v>1000930</v>
      </c>
      <c r="B2424" s="2">
        <v>69</v>
      </c>
    </row>
    <row r="2425" spans="1:2" x14ac:dyDescent="0.2">
      <c r="A2425" s="16">
        <v>1000930</v>
      </c>
      <c r="B2425" s="2">
        <v>48</v>
      </c>
    </row>
    <row r="2426" spans="1:2" x14ac:dyDescent="0.2">
      <c r="A2426" s="16">
        <v>1000930</v>
      </c>
      <c r="B2426" s="2">
        <v>73</v>
      </c>
    </row>
    <row r="2427" spans="1:2" x14ac:dyDescent="0.2">
      <c r="A2427" s="16">
        <v>1000930</v>
      </c>
      <c r="B2427" s="2">
        <v>21</v>
      </c>
    </row>
    <row r="2428" spans="1:2" x14ac:dyDescent="0.2">
      <c r="A2428" s="16">
        <v>1000940</v>
      </c>
      <c r="B2428" s="2">
        <v>0</v>
      </c>
    </row>
    <row r="2429" spans="1:2" x14ac:dyDescent="0.2">
      <c r="A2429" s="16">
        <v>1000940</v>
      </c>
      <c r="B2429" s="2">
        <v>0</v>
      </c>
    </row>
    <row r="2430" spans="1:2" x14ac:dyDescent="0.2">
      <c r="A2430" s="16">
        <v>1000940</v>
      </c>
      <c r="B2430" s="2">
        <v>0</v>
      </c>
    </row>
    <row r="2431" spans="1:2" x14ac:dyDescent="0.2">
      <c r="A2431" s="16">
        <v>1000940</v>
      </c>
      <c r="B2431" s="2">
        <v>2</v>
      </c>
    </row>
    <row r="2432" spans="1:2" x14ac:dyDescent="0.2">
      <c r="A2432" s="16">
        <v>1000940</v>
      </c>
      <c r="B2432" s="2">
        <v>0</v>
      </c>
    </row>
    <row r="2433" spans="1:2" x14ac:dyDescent="0.2">
      <c r="A2433" s="16">
        <v>1000940</v>
      </c>
      <c r="B2433" s="2">
        <v>76</v>
      </c>
    </row>
    <row r="2434" spans="1:2" x14ac:dyDescent="0.2">
      <c r="A2434" s="16">
        <v>1000940</v>
      </c>
      <c r="B2434" s="2">
        <v>79</v>
      </c>
    </row>
    <row r="2435" spans="1:2" x14ac:dyDescent="0.2">
      <c r="A2435" s="16">
        <v>1000940</v>
      </c>
      <c r="B2435" s="2">
        <v>74</v>
      </c>
    </row>
    <row r="2436" spans="1:2" x14ac:dyDescent="0.2">
      <c r="A2436" s="16">
        <v>1000940</v>
      </c>
      <c r="B2436" s="2">
        <v>74</v>
      </c>
    </row>
    <row r="2437" spans="1:2" x14ac:dyDescent="0.2">
      <c r="A2437" s="16">
        <v>1000940</v>
      </c>
      <c r="B2437" s="2">
        <v>0</v>
      </c>
    </row>
    <row r="2438" spans="1:2" x14ac:dyDescent="0.2">
      <c r="A2438" s="16">
        <v>1000950</v>
      </c>
      <c r="B2438" s="2">
        <v>0</v>
      </c>
    </row>
    <row r="2439" spans="1:2" x14ac:dyDescent="0.2">
      <c r="A2439" s="16">
        <v>1000950</v>
      </c>
      <c r="B2439" s="2">
        <v>0</v>
      </c>
    </row>
    <row r="2440" spans="1:2" x14ac:dyDescent="0.2">
      <c r="A2440" s="16">
        <v>1000950</v>
      </c>
      <c r="B2440" s="2">
        <v>2</v>
      </c>
    </row>
    <row r="2441" spans="1:2" x14ac:dyDescent="0.2">
      <c r="A2441" s="16">
        <v>1000950</v>
      </c>
      <c r="B2441" s="2">
        <v>31</v>
      </c>
    </row>
    <row r="2442" spans="1:2" x14ac:dyDescent="0.2">
      <c r="A2442" s="16">
        <v>1000950</v>
      </c>
      <c r="B2442" s="2">
        <v>0</v>
      </c>
    </row>
    <row r="2443" spans="1:2" x14ac:dyDescent="0.2">
      <c r="A2443" s="16">
        <v>1000950</v>
      </c>
      <c r="B2443" s="2">
        <v>0</v>
      </c>
    </row>
    <row r="2444" spans="1:2" x14ac:dyDescent="0.2">
      <c r="A2444" s="16">
        <v>1000950</v>
      </c>
      <c r="B2444" s="2">
        <v>64</v>
      </c>
    </row>
    <row r="2445" spans="1:2" x14ac:dyDescent="0.2">
      <c r="A2445" s="16">
        <v>1000950</v>
      </c>
      <c r="B2445" s="2">
        <v>2</v>
      </c>
    </row>
    <row r="2446" spans="1:2" x14ac:dyDescent="0.2">
      <c r="A2446" s="16">
        <v>1000950</v>
      </c>
      <c r="B2446" s="2">
        <v>9</v>
      </c>
    </row>
    <row r="2447" spans="1:2" x14ac:dyDescent="0.2">
      <c r="A2447" s="16">
        <v>1000950</v>
      </c>
      <c r="B2447" s="2">
        <v>0</v>
      </c>
    </row>
    <row r="2448" spans="1:2" x14ac:dyDescent="0.2">
      <c r="A2448" s="16">
        <v>1000950</v>
      </c>
      <c r="B2448" s="2">
        <v>0</v>
      </c>
    </row>
    <row r="2449" spans="1:2" x14ac:dyDescent="0.2">
      <c r="A2449" s="16">
        <v>1000950</v>
      </c>
      <c r="B2449" s="2">
        <v>46</v>
      </c>
    </row>
    <row r="2450" spans="1:2" x14ac:dyDescent="0.2">
      <c r="A2450" s="16">
        <v>1000960</v>
      </c>
      <c r="B2450" s="2">
        <v>40</v>
      </c>
    </row>
    <row r="2451" spans="1:2" x14ac:dyDescent="0.2">
      <c r="A2451" s="16">
        <v>1000960</v>
      </c>
      <c r="B2451" s="2">
        <v>67</v>
      </c>
    </row>
    <row r="2452" spans="1:2" x14ac:dyDescent="0.2">
      <c r="A2452" s="16">
        <v>1000960</v>
      </c>
      <c r="B2452" s="2">
        <v>67</v>
      </c>
    </row>
    <row r="2453" spans="1:2" x14ac:dyDescent="0.2">
      <c r="A2453" s="16">
        <v>1000960</v>
      </c>
      <c r="B2453" s="2">
        <v>6</v>
      </c>
    </row>
    <row r="2454" spans="1:2" x14ac:dyDescent="0.2">
      <c r="A2454" s="16">
        <v>1000960</v>
      </c>
      <c r="B2454" s="2">
        <v>0</v>
      </c>
    </row>
    <row r="2455" spans="1:2" x14ac:dyDescent="0.2">
      <c r="A2455" s="16">
        <v>1000960</v>
      </c>
      <c r="B2455" s="2">
        <v>67</v>
      </c>
    </row>
    <row r="2456" spans="1:2" x14ac:dyDescent="0.2">
      <c r="A2456" s="16">
        <v>1000960</v>
      </c>
      <c r="B2456" s="2">
        <v>59</v>
      </c>
    </row>
    <row r="2457" spans="1:2" x14ac:dyDescent="0.2">
      <c r="A2457" s="16">
        <v>1000960</v>
      </c>
      <c r="B2457" s="2">
        <v>0</v>
      </c>
    </row>
    <row r="2458" spans="1:2" x14ac:dyDescent="0.2">
      <c r="A2458" s="16">
        <v>1000960</v>
      </c>
      <c r="B2458" s="2">
        <v>0</v>
      </c>
    </row>
    <row r="2459" spans="1:2" x14ac:dyDescent="0.2">
      <c r="A2459" s="16">
        <v>1000960</v>
      </c>
      <c r="B2459" s="2">
        <v>0</v>
      </c>
    </row>
    <row r="2460" spans="1:2" x14ac:dyDescent="0.2">
      <c r="A2460" s="16">
        <v>1000960</v>
      </c>
      <c r="B2460" s="2">
        <v>0</v>
      </c>
    </row>
    <row r="2461" spans="1:2" x14ac:dyDescent="0.2">
      <c r="A2461" s="16">
        <v>1000960</v>
      </c>
      <c r="B2461" s="2">
        <v>67</v>
      </c>
    </row>
    <row r="2462" spans="1:2" x14ac:dyDescent="0.2">
      <c r="A2462" s="16">
        <v>1000960</v>
      </c>
      <c r="B2462" s="2">
        <v>0</v>
      </c>
    </row>
    <row r="2463" spans="1:2" x14ac:dyDescent="0.2">
      <c r="A2463" s="16">
        <v>1000960</v>
      </c>
      <c r="B2463" s="2">
        <v>68</v>
      </c>
    </row>
    <row r="2464" spans="1:2" x14ac:dyDescent="0.2">
      <c r="A2464" s="16">
        <v>1000960</v>
      </c>
      <c r="B2464" s="2">
        <v>0</v>
      </c>
    </row>
    <row r="2465" spans="1:2" x14ac:dyDescent="0.2">
      <c r="A2465" s="16">
        <v>1000960</v>
      </c>
      <c r="B2465" s="2">
        <v>0</v>
      </c>
    </row>
    <row r="2466" spans="1:2" x14ac:dyDescent="0.2">
      <c r="A2466" s="16">
        <v>1000960</v>
      </c>
      <c r="B2466" s="2">
        <v>0</v>
      </c>
    </row>
    <row r="2467" spans="1:2" x14ac:dyDescent="0.2">
      <c r="A2467" s="16">
        <v>1000960</v>
      </c>
      <c r="B2467" s="2">
        <v>24</v>
      </c>
    </row>
    <row r="2468" spans="1:2" x14ac:dyDescent="0.2">
      <c r="A2468" s="16">
        <v>1000960</v>
      </c>
      <c r="B2468" s="2">
        <v>67</v>
      </c>
    </row>
    <row r="2469" spans="1:2" x14ac:dyDescent="0.2">
      <c r="A2469" s="16">
        <v>1000960</v>
      </c>
      <c r="B2469" s="2">
        <v>68</v>
      </c>
    </row>
    <row r="2470" spans="1:2" x14ac:dyDescent="0.2">
      <c r="A2470" s="16">
        <v>1000960</v>
      </c>
      <c r="B2470" s="2">
        <v>59</v>
      </c>
    </row>
    <row r="2471" spans="1:2" x14ac:dyDescent="0.2">
      <c r="A2471" s="16">
        <v>1000960</v>
      </c>
      <c r="B2471" s="2">
        <v>59</v>
      </c>
    </row>
    <row r="2472" spans="1:2" x14ac:dyDescent="0.2">
      <c r="A2472" s="16">
        <v>1000960</v>
      </c>
      <c r="B2472" s="2">
        <v>80</v>
      </c>
    </row>
    <row r="2473" spans="1:2" x14ac:dyDescent="0.2">
      <c r="A2473" s="16">
        <v>1000960</v>
      </c>
      <c r="B2473" s="2">
        <v>68</v>
      </c>
    </row>
    <row r="2474" spans="1:2" x14ac:dyDescent="0.2">
      <c r="A2474" s="16">
        <v>1000960</v>
      </c>
      <c r="B2474" s="2">
        <v>0</v>
      </c>
    </row>
    <row r="2475" spans="1:2" x14ac:dyDescent="0.2">
      <c r="A2475" s="16">
        <v>1000960</v>
      </c>
      <c r="B2475" s="2">
        <v>0</v>
      </c>
    </row>
    <row r="2476" spans="1:2" x14ac:dyDescent="0.2">
      <c r="A2476" s="16">
        <v>1000960</v>
      </c>
      <c r="B2476" s="2">
        <v>94</v>
      </c>
    </row>
    <row r="2477" spans="1:2" x14ac:dyDescent="0.2">
      <c r="A2477" s="16">
        <v>1000960</v>
      </c>
      <c r="B2477" s="2">
        <v>94</v>
      </c>
    </row>
    <row r="2478" spans="1:2" x14ac:dyDescent="0.2">
      <c r="A2478" s="16">
        <v>1000960</v>
      </c>
      <c r="B2478" s="2">
        <v>40</v>
      </c>
    </row>
    <row r="2479" spans="1:2" x14ac:dyDescent="0.2">
      <c r="A2479" s="16">
        <v>1000960</v>
      </c>
      <c r="B2479" s="2">
        <v>24</v>
      </c>
    </row>
    <row r="2480" spans="1:2" x14ac:dyDescent="0.2">
      <c r="A2480" s="16">
        <v>1000960</v>
      </c>
      <c r="B2480" s="2">
        <v>100</v>
      </c>
    </row>
    <row r="2481" spans="1:2" x14ac:dyDescent="0.2">
      <c r="A2481" s="16">
        <v>1000960</v>
      </c>
      <c r="B2481" s="2">
        <v>59</v>
      </c>
    </row>
    <row r="2482" spans="1:2" x14ac:dyDescent="0.2">
      <c r="A2482" s="16">
        <v>1000960</v>
      </c>
      <c r="B2482" s="2">
        <v>59</v>
      </c>
    </row>
    <row r="2483" spans="1:2" x14ac:dyDescent="0.2">
      <c r="A2483" s="16">
        <v>1000960</v>
      </c>
      <c r="B2483" s="2">
        <v>0</v>
      </c>
    </row>
    <row r="2484" spans="1:2" x14ac:dyDescent="0.2">
      <c r="A2484" s="16">
        <v>1000970</v>
      </c>
      <c r="B2484" s="2">
        <v>49</v>
      </c>
    </row>
    <row r="2485" spans="1:2" x14ac:dyDescent="0.2">
      <c r="A2485" s="16">
        <v>1000970</v>
      </c>
      <c r="B2485" s="2">
        <v>36</v>
      </c>
    </row>
    <row r="2486" spans="1:2" x14ac:dyDescent="0.2">
      <c r="A2486" s="16">
        <v>1000970</v>
      </c>
      <c r="B2486" s="2">
        <v>70</v>
      </c>
    </row>
    <row r="2487" spans="1:2" x14ac:dyDescent="0.2">
      <c r="A2487" s="16">
        <v>1000970</v>
      </c>
      <c r="B2487" s="2">
        <v>57</v>
      </c>
    </row>
    <row r="2488" spans="1:2" x14ac:dyDescent="0.2">
      <c r="A2488" s="16">
        <v>1000970</v>
      </c>
      <c r="B2488" s="2">
        <v>49</v>
      </c>
    </row>
    <row r="2489" spans="1:2" x14ac:dyDescent="0.2">
      <c r="A2489" s="16">
        <v>1000970</v>
      </c>
      <c r="B2489" s="2">
        <v>50</v>
      </c>
    </row>
    <row r="2490" spans="1:2" x14ac:dyDescent="0.2">
      <c r="A2490" s="16">
        <v>1000970</v>
      </c>
      <c r="B2490" s="2">
        <v>36</v>
      </c>
    </row>
    <row r="2491" spans="1:2" x14ac:dyDescent="0.2">
      <c r="A2491" s="16">
        <v>1000970</v>
      </c>
      <c r="B2491" s="2">
        <v>70</v>
      </c>
    </row>
    <row r="2492" spans="1:2" x14ac:dyDescent="0.2">
      <c r="A2492" s="16">
        <v>1000970</v>
      </c>
      <c r="B2492" s="2">
        <v>0</v>
      </c>
    </row>
    <row r="2493" spans="1:2" x14ac:dyDescent="0.2">
      <c r="A2493" s="16">
        <v>1000970</v>
      </c>
      <c r="B2493" s="2">
        <v>49</v>
      </c>
    </row>
    <row r="2494" spans="1:2" x14ac:dyDescent="0.2">
      <c r="A2494" s="16">
        <v>1000970</v>
      </c>
      <c r="B2494" s="2">
        <v>0</v>
      </c>
    </row>
    <row r="2495" spans="1:2" x14ac:dyDescent="0.2">
      <c r="A2495" s="16">
        <v>1000980</v>
      </c>
      <c r="B2495" s="2">
        <v>67</v>
      </c>
    </row>
    <row r="2496" spans="1:2" x14ac:dyDescent="0.2">
      <c r="A2496" s="16">
        <v>1000980</v>
      </c>
      <c r="B2496" s="2">
        <v>100</v>
      </c>
    </row>
    <row r="2497" spans="1:2" x14ac:dyDescent="0.2">
      <c r="A2497" s="16">
        <v>1000980</v>
      </c>
      <c r="B2497" s="2">
        <v>100</v>
      </c>
    </row>
    <row r="2498" spans="1:2" x14ac:dyDescent="0.2">
      <c r="A2498" s="16">
        <v>1000980</v>
      </c>
      <c r="B2498" s="2">
        <v>21</v>
      </c>
    </row>
    <row r="2499" spans="1:2" x14ac:dyDescent="0.2">
      <c r="A2499" s="16">
        <v>1000980</v>
      </c>
      <c r="B2499" s="2">
        <v>0</v>
      </c>
    </row>
    <row r="2500" spans="1:2" x14ac:dyDescent="0.2">
      <c r="A2500" s="16">
        <v>1000980</v>
      </c>
      <c r="B2500" s="2">
        <v>21</v>
      </c>
    </row>
    <row r="2501" spans="1:2" x14ac:dyDescent="0.2">
      <c r="A2501" s="16">
        <v>1000980</v>
      </c>
      <c r="B2501" s="2">
        <v>64</v>
      </c>
    </row>
    <row r="2502" spans="1:2" x14ac:dyDescent="0.2">
      <c r="A2502" s="16">
        <v>1000980</v>
      </c>
      <c r="B2502" s="2">
        <v>21</v>
      </c>
    </row>
    <row r="2503" spans="1:2" x14ac:dyDescent="0.2">
      <c r="A2503" s="16">
        <v>1000980</v>
      </c>
      <c r="B2503" s="2">
        <v>49</v>
      </c>
    </row>
    <row r="2504" spans="1:2" x14ac:dyDescent="0.2">
      <c r="A2504" s="16">
        <v>1000980</v>
      </c>
      <c r="B2504" s="2">
        <v>100</v>
      </c>
    </row>
    <row r="2505" spans="1:2" x14ac:dyDescent="0.2">
      <c r="A2505" s="16">
        <v>1000980</v>
      </c>
      <c r="B2505" s="2">
        <v>100</v>
      </c>
    </row>
    <row r="2506" spans="1:2" x14ac:dyDescent="0.2">
      <c r="A2506" s="16">
        <v>1000980</v>
      </c>
      <c r="B2506" s="2">
        <v>44</v>
      </c>
    </row>
    <row r="2507" spans="1:2" x14ac:dyDescent="0.2">
      <c r="A2507" s="16">
        <v>1000980</v>
      </c>
      <c r="B2507" s="2">
        <v>68</v>
      </c>
    </row>
    <row r="2508" spans="1:2" x14ac:dyDescent="0.2">
      <c r="A2508" s="16">
        <v>1000980</v>
      </c>
      <c r="B2508" s="2">
        <v>49</v>
      </c>
    </row>
    <row r="2509" spans="1:2" x14ac:dyDescent="0.2">
      <c r="A2509" s="16">
        <v>1000980</v>
      </c>
      <c r="B2509" s="2">
        <v>21</v>
      </c>
    </row>
    <row r="2510" spans="1:2" x14ac:dyDescent="0.2">
      <c r="A2510" s="16">
        <v>1000990</v>
      </c>
      <c r="B2510" s="2">
        <v>0</v>
      </c>
    </row>
    <row r="2511" spans="1:2" x14ac:dyDescent="0.2">
      <c r="A2511" s="16">
        <v>1000990</v>
      </c>
      <c r="B2511" s="2">
        <v>100</v>
      </c>
    </row>
    <row r="2512" spans="1:2" x14ac:dyDescent="0.2">
      <c r="A2512" s="16">
        <v>1000990</v>
      </c>
      <c r="B2512" s="2">
        <v>100</v>
      </c>
    </row>
    <row r="2513" spans="1:2" x14ac:dyDescent="0.2">
      <c r="A2513" s="16">
        <v>1000990</v>
      </c>
      <c r="B2513" s="2">
        <v>94</v>
      </c>
    </row>
    <row r="2514" spans="1:2" x14ac:dyDescent="0.2">
      <c r="A2514" s="16">
        <v>1000990</v>
      </c>
      <c r="B2514" s="2">
        <v>0</v>
      </c>
    </row>
    <row r="2515" spans="1:2" x14ac:dyDescent="0.2">
      <c r="A2515" s="16">
        <v>1000990</v>
      </c>
      <c r="B2515" s="2">
        <v>91</v>
      </c>
    </row>
    <row r="2516" spans="1:2" x14ac:dyDescent="0.2">
      <c r="A2516" s="16">
        <v>1000990</v>
      </c>
      <c r="B2516" s="2">
        <v>78</v>
      </c>
    </row>
    <row r="2517" spans="1:2" x14ac:dyDescent="0.2">
      <c r="A2517" s="16">
        <v>1000990</v>
      </c>
      <c r="B2517" s="2">
        <v>100</v>
      </c>
    </row>
    <row r="2518" spans="1:2" x14ac:dyDescent="0.2">
      <c r="A2518" s="16">
        <v>1000990</v>
      </c>
      <c r="B2518" s="2">
        <v>0</v>
      </c>
    </row>
    <row r="2519" spans="1:2" x14ac:dyDescent="0.2">
      <c r="A2519" s="16">
        <v>1000990</v>
      </c>
      <c r="B2519" s="2">
        <v>100</v>
      </c>
    </row>
    <row r="2520" spans="1:2" x14ac:dyDescent="0.2">
      <c r="A2520" s="16">
        <v>1000990</v>
      </c>
      <c r="B2520" s="2">
        <v>100</v>
      </c>
    </row>
    <row r="2521" spans="1:2" x14ac:dyDescent="0.2">
      <c r="A2521" s="16">
        <v>1000990</v>
      </c>
      <c r="B2521" s="2">
        <v>100</v>
      </c>
    </row>
    <row r="2522" spans="1:2" x14ac:dyDescent="0.2">
      <c r="A2522" s="16">
        <v>1000990</v>
      </c>
      <c r="B2522" s="2">
        <v>99</v>
      </c>
    </row>
    <row r="2523" spans="1:2" x14ac:dyDescent="0.2">
      <c r="A2523" s="16">
        <v>1000990</v>
      </c>
      <c r="B2523" s="2">
        <v>0</v>
      </c>
    </row>
    <row r="2524" spans="1:2" x14ac:dyDescent="0.2">
      <c r="A2524" s="16">
        <v>1000990</v>
      </c>
      <c r="B2524" s="2">
        <v>91</v>
      </c>
    </row>
    <row r="2525" spans="1:2" x14ac:dyDescent="0.2">
      <c r="A2525" s="16">
        <v>1000990</v>
      </c>
      <c r="B2525" s="2">
        <v>100</v>
      </c>
    </row>
    <row r="2526" spans="1:2" x14ac:dyDescent="0.2">
      <c r="A2526" s="16">
        <v>1000990</v>
      </c>
      <c r="B2526" s="2">
        <v>91</v>
      </c>
    </row>
    <row r="2527" spans="1:2" x14ac:dyDescent="0.2">
      <c r="A2527" s="16">
        <v>1000990</v>
      </c>
      <c r="B2527" s="2">
        <v>94</v>
      </c>
    </row>
    <row r="2528" spans="1:2" x14ac:dyDescent="0.2">
      <c r="A2528" s="16">
        <v>1000990</v>
      </c>
      <c r="B2528" s="2">
        <v>100</v>
      </c>
    </row>
    <row r="2529" spans="1:2" x14ac:dyDescent="0.2">
      <c r="A2529" s="16">
        <v>1000990</v>
      </c>
      <c r="B2529" s="2">
        <v>100</v>
      </c>
    </row>
    <row r="2530" spans="1:2" x14ac:dyDescent="0.2">
      <c r="A2530" s="16">
        <v>1000990</v>
      </c>
      <c r="B2530" s="2">
        <v>100</v>
      </c>
    </row>
    <row r="2531" spans="1:2" x14ac:dyDescent="0.2">
      <c r="A2531" s="16">
        <v>1000990</v>
      </c>
      <c r="B2531" s="2">
        <v>0</v>
      </c>
    </row>
    <row r="2532" spans="1:2" x14ac:dyDescent="0.2">
      <c r="A2532" s="16">
        <v>1000990</v>
      </c>
      <c r="B2532" s="2">
        <v>86</v>
      </c>
    </row>
    <row r="2533" spans="1:2" x14ac:dyDescent="0.2">
      <c r="A2533" s="16">
        <v>1000990</v>
      </c>
      <c r="B2533" s="2">
        <v>100</v>
      </c>
    </row>
    <row r="2534" spans="1:2" x14ac:dyDescent="0.2">
      <c r="A2534" s="16">
        <v>1000990</v>
      </c>
      <c r="B2534" s="2">
        <v>86</v>
      </c>
    </row>
    <row r="2535" spans="1:2" x14ac:dyDescent="0.2">
      <c r="A2535" s="16">
        <v>1001000</v>
      </c>
      <c r="B2535" s="2">
        <v>29</v>
      </c>
    </row>
    <row r="2536" spans="1:2" x14ac:dyDescent="0.2">
      <c r="A2536" s="16">
        <v>1001000</v>
      </c>
      <c r="B2536" s="2">
        <v>29</v>
      </c>
    </row>
    <row r="2537" spans="1:2" x14ac:dyDescent="0.2">
      <c r="A2537" s="16">
        <v>1001000</v>
      </c>
      <c r="B2537" s="2">
        <v>29</v>
      </c>
    </row>
    <row r="2538" spans="1:2" x14ac:dyDescent="0.2">
      <c r="A2538" s="16">
        <v>1001000</v>
      </c>
      <c r="B2538" s="2">
        <v>0</v>
      </c>
    </row>
    <row r="2539" spans="1:2" x14ac:dyDescent="0.2">
      <c r="A2539" s="16">
        <v>1001010</v>
      </c>
      <c r="B2539" s="2">
        <v>29</v>
      </c>
    </row>
    <row r="2540" spans="1:2" x14ac:dyDescent="0.2">
      <c r="A2540" s="16">
        <v>1001010</v>
      </c>
      <c r="B2540" s="2">
        <v>29</v>
      </c>
    </row>
    <row r="2541" spans="1:2" x14ac:dyDescent="0.2">
      <c r="A2541" s="16">
        <v>1001010</v>
      </c>
      <c r="B2541" s="2">
        <v>0</v>
      </c>
    </row>
    <row r="2542" spans="1:2" x14ac:dyDescent="0.2">
      <c r="A2542" s="16">
        <v>1001020</v>
      </c>
      <c r="B2542" s="2">
        <v>100</v>
      </c>
    </row>
    <row r="2543" spans="1:2" x14ac:dyDescent="0.2">
      <c r="A2543" s="16">
        <v>1001020</v>
      </c>
      <c r="B2543" s="2">
        <v>100</v>
      </c>
    </row>
    <row r="2544" spans="1:2" x14ac:dyDescent="0.2">
      <c r="A2544" s="16">
        <v>1001020</v>
      </c>
      <c r="B2544" s="2">
        <v>36</v>
      </c>
    </row>
    <row r="2545" spans="1:2" x14ac:dyDescent="0.2">
      <c r="A2545" s="16">
        <v>1001020</v>
      </c>
      <c r="B2545" s="2">
        <v>36</v>
      </c>
    </row>
    <row r="2546" spans="1:2" x14ac:dyDescent="0.2">
      <c r="A2546" s="16">
        <v>1001020</v>
      </c>
      <c r="B2546" s="2">
        <v>100</v>
      </c>
    </row>
    <row r="2547" spans="1:2" x14ac:dyDescent="0.2">
      <c r="A2547" s="16">
        <v>1001020</v>
      </c>
      <c r="B2547" s="2">
        <v>0</v>
      </c>
    </row>
    <row r="2548" spans="1:2" x14ac:dyDescent="0.2">
      <c r="A2548" s="16">
        <v>1001020</v>
      </c>
      <c r="B2548" s="2">
        <v>100</v>
      </c>
    </row>
    <row r="2549" spans="1:2" x14ac:dyDescent="0.2">
      <c r="A2549" s="16">
        <v>1001020</v>
      </c>
      <c r="B2549" s="2">
        <v>36</v>
      </c>
    </row>
    <row r="2550" spans="1:2" x14ac:dyDescent="0.2">
      <c r="A2550" s="16">
        <v>1001020</v>
      </c>
      <c r="B2550" s="2">
        <v>100</v>
      </c>
    </row>
    <row r="2551" spans="1:2" x14ac:dyDescent="0.2">
      <c r="A2551" s="16">
        <v>1001020</v>
      </c>
      <c r="B2551" s="2">
        <v>100</v>
      </c>
    </row>
    <row r="2552" spans="1:2" x14ac:dyDescent="0.2">
      <c r="A2552" s="16">
        <v>1001020</v>
      </c>
      <c r="B2552" s="2">
        <v>100</v>
      </c>
    </row>
    <row r="2553" spans="1:2" x14ac:dyDescent="0.2">
      <c r="A2553" s="16">
        <v>1001020</v>
      </c>
      <c r="B2553" s="2">
        <v>100</v>
      </c>
    </row>
    <row r="2554" spans="1:2" x14ac:dyDescent="0.2">
      <c r="A2554" s="16">
        <v>1001020</v>
      </c>
      <c r="B2554" s="2">
        <v>80</v>
      </c>
    </row>
    <row r="2555" spans="1:2" x14ac:dyDescent="0.2">
      <c r="A2555" s="16">
        <v>1001020</v>
      </c>
      <c r="B2555" s="2">
        <v>80</v>
      </c>
    </row>
    <row r="2556" spans="1:2" x14ac:dyDescent="0.2">
      <c r="A2556" s="16">
        <v>1001020</v>
      </c>
      <c r="B2556" s="2">
        <v>100</v>
      </c>
    </row>
    <row r="2557" spans="1:2" x14ac:dyDescent="0.2">
      <c r="A2557" s="16">
        <v>1001020</v>
      </c>
      <c r="B2557" s="2">
        <v>36</v>
      </c>
    </row>
    <row r="2558" spans="1:2" x14ac:dyDescent="0.2">
      <c r="A2558" s="16">
        <v>1001020</v>
      </c>
      <c r="B2558" s="2">
        <v>30</v>
      </c>
    </row>
    <row r="2559" spans="1:2" x14ac:dyDescent="0.2">
      <c r="A2559" s="16">
        <v>1001020</v>
      </c>
      <c r="B2559" s="2">
        <v>100</v>
      </c>
    </row>
    <row r="2560" spans="1:2" x14ac:dyDescent="0.2">
      <c r="A2560" s="16">
        <v>1001020</v>
      </c>
      <c r="B2560" s="2">
        <v>36</v>
      </c>
    </row>
    <row r="2561" spans="1:2" x14ac:dyDescent="0.2">
      <c r="A2561" s="16">
        <v>1001020</v>
      </c>
      <c r="B2561" s="2">
        <v>100</v>
      </c>
    </row>
    <row r="2562" spans="1:2" x14ac:dyDescent="0.2">
      <c r="A2562" s="16">
        <v>1001020</v>
      </c>
      <c r="B2562" s="2">
        <v>100</v>
      </c>
    </row>
    <row r="2563" spans="1:2" x14ac:dyDescent="0.2">
      <c r="A2563" s="16">
        <v>1001020</v>
      </c>
      <c r="B2563" s="2">
        <v>21</v>
      </c>
    </row>
    <row r="2564" spans="1:2" x14ac:dyDescent="0.2">
      <c r="A2564" s="16">
        <v>1001020</v>
      </c>
      <c r="B2564" s="2">
        <v>80</v>
      </c>
    </row>
    <row r="2565" spans="1:2" x14ac:dyDescent="0.2">
      <c r="A2565" s="16">
        <v>1001020</v>
      </c>
      <c r="B2565" s="2">
        <v>100</v>
      </c>
    </row>
    <row r="2566" spans="1:2" x14ac:dyDescent="0.2">
      <c r="A2566" s="16">
        <v>1001020</v>
      </c>
      <c r="B2566" s="2">
        <v>36</v>
      </c>
    </row>
    <row r="2567" spans="1:2" x14ac:dyDescent="0.2">
      <c r="A2567" s="16">
        <v>1001020</v>
      </c>
      <c r="B2567" s="2">
        <v>36</v>
      </c>
    </row>
    <row r="2568" spans="1:2" x14ac:dyDescent="0.2">
      <c r="A2568" s="16">
        <v>1001030</v>
      </c>
      <c r="B2568" s="2">
        <v>100</v>
      </c>
    </row>
    <row r="2569" spans="1:2" x14ac:dyDescent="0.2">
      <c r="A2569" s="16">
        <v>1001030</v>
      </c>
      <c r="B2569" s="2">
        <v>100</v>
      </c>
    </row>
    <row r="2570" spans="1:2" x14ac:dyDescent="0.2">
      <c r="A2570" s="16">
        <v>1001040</v>
      </c>
      <c r="B2570" s="2">
        <v>67</v>
      </c>
    </row>
    <row r="2571" spans="1:2" x14ac:dyDescent="0.2">
      <c r="A2571" s="16">
        <v>1001040</v>
      </c>
      <c r="B2571" s="2">
        <v>50</v>
      </c>
    </row>
    <row r="2572" spans="1:2" x14ac:dyDescent="0.2">
      <c r="A2572" s="16">
        <v>1001040</v>
      </c>
      <c r="B2572" s="2">
        <v>0</v>
      </c>
    </row>
    <row r="2573" spans="1:2" x14ac:dyDescent="0.2">
      <c r="A2573" s="16">
        <v>1001040</v>
      </c>
      <c r="B2573" s="2">
        <v>87</v>
      </c>
    </row>
    <row r="2574" spans="1:2" x14ac:dyDescent="0.2">
      <c r="A2574" s="16">
        <v>1001040</v>
      </c>
      <c r="B2574" s="2">
        <v>87</v>
      </c>
    </row>
    <row r="2575" spans="1:2" x14ac:dyDescent="0.2">
      <c r="A2575" s="16">
        <v>1001040</v>
      </c>
      <c r="B2575" s="2">
        <v>52</v>
      </c>
    </row>
    <row r="2576" spans="1:2" x14ac:dyDescent="0.2">
      <c r="A2576" s="16">
        <v>1001040</v>
      </c>
      <c r="B2576" s="2">
        <v>0</v>
      </c>
    </row>
    <row r="2577" spans="1:2" x14ac:dyDescent="0.2">
      <c r="A2577" s="16">
        <v>1001040</v>
      </c>
      <c r="B2577" s="2">
        <v>0</v>
      </c>
    </row>
    <row r="2578" spans="1:2" x14ac:dyDescent="0.2">
      <c r="A2578" s="16">
        <v>1001040</v>
      </c>
      <c r="B2578" s="2">
        <v>0</v>
      </c>
    </row>
    <row r="2579" spans="1:2" x14ac:dyDescent="0.2">
      <c r="A2579" s="16">
        <v>1001040</v>
      </c>
      <c r="B2579" s="2">
        <v>49</v>
      </c>
    </row>
    <row r="2580" spans="1:2" x14ac:dyDescent="0.2">
      <c r="A2580" s="16">
        <v>1001040</v>
      </c>
      <c r="B2580" s="2">
        <v>91</v>
      </c>
    </row>
    <row r="2581" spans="1:2" x14ac:dyDescent="0.2">
      <c r="A2581" s="16">
        <v>1001040</v>
      </c>
      <c r="B2581" s="2">
        <v>76</v>
      </c>
    </row>
    <row r="2582" spans="1:2" x14ac:dyDescent="0.2">
      <c r="A2582" s="16">
        <v>1001040</v>
      </c>
      <c r="B2582" s="2">
        <v>100</v>
      </c>
    </row>
    <row r="2583" spans="1:2" x14ac:dyDescent="0.2">
      <c r="A2583" s="16">
        <v>1001040</v>
      </c>
      <c r="B2583" s="2">
        <v>100</v>
      </c>
    </row>
    <row r="2584" spans="1:2" x14ac:dyDescent="0.2">
      <c r="A2584" s="16">
        <v>1001040</v>
      </c>
      <c r="B2584" s="2">
        <v>100</v>
      </c>
    </row>
    <row r="2585" spans="1:2" x14ac:dyDescent="0.2">
      <c r="A2585" s="16">
        <v>1001040</v>
      </c>
      <c r="B2585" s="2">
        <v>0</v>
      </c>
    </row>
    <row r="2586" spans="1:2" x14ac:dyDescent="0.2">
      <c r="A2586" s="16">
        <v>1001040</v>
      </c>
      <c r="B2586" s="2">
        <v>100</v>
      </c>
    </row>
    <row r="2587" spans="1:2" x14ac:dyDescent="0.2">
      <c r="A2587" s="16">
        <v>1001040</v>
      </c>
      <c r="B2587" s="2">
        <v>68</v>
      </c>
    </row>
    <row r="2588" spans="1:2" x14ac:dyDescent="0.2">
      <c r="A2588" s="16">
        <v>1001040</v>
      </c>
      <c r="B2588" s="2">
        <v>83</v>
      </c>
    </row>
    <row r="2589" spans="1:2" x14ac:dyDescent="0.2">
      <c r="A2589" s="16">
        <v>1001040</v>
      </c>
      <c r="B2589" s="2">
        <v>83</v>
      </c>
    </row>
    <row r="2590" spans="1:2" x14ac:dyDescent="0.2">
      <c r="A2590" s="16">
        <v>1001040</v>
      </c>
      <c r="B2590" s="2">
        <v>0</v>
      </c>
    </row>
    <row r="2591" spans="1:2" x14ac:dyDescent="0.2">
      <c r="A2591" s="16">
        <v>1001040</v>
      </c>
      <c r="B2591" s="2">
        <v>95</v>
      </c>
    </row>
    <row r="2592" spans="1:2" x14ac:dyDescent="0.2">
      <c r="A2592" s="16">
        <v>1001040</v>
      </c>
      <c r="B2592" s="2">
        <v>87</v>
      </c>
    </row>
    <row r="2593" spans="1:2" x14ac:dyDescent="0.2">
      <c r="A2593" s="16">
        <v>1001040</v>
      </c>
      <c r="B2593" s="2">
        <v>100</v>
      </c>
    </row>
    <row r="2594" spans="1:2" x14ac:dyDescent="0.2">
      <c r="A2594" s="16">
        <v>1001040</v>
      </c>
      <c r="B2594" s="2">
        <v>8</v>
      </c>
    </row>
    <row r="2595" spans="1:2" x14ac:dyDescent="0.2">
      <c r="A2595" s="16">
        <v>1001040</v>
      </c>
      <c r="B2595" s="2">
        <v>37</v>
      </c>
    </row>
    <row r="2596" spans="1:2" x14ac:dyDescent="0.2">
      <c r="A2596" s="16">
        <v>1001040</v>
      </c>
      <c r="B2596" s="2">
        <v>0</v>
      </c>
    </row>
    <row r="2597" spans="1:2" x14ac:dyDescent="0.2">
      <c r="A2597" s="16">
        <v>1001040</v>
      </c>
      <c r="B2597" s="2">
        <v>100</v>
      </c>
    </row>
    <row r="2598" spans="1:2" x14ac:dyDescent="0.2">
      <c r="A2598" s="16">
        <v>1001040</v>
      </c>
      <c r="B2598" s="2">
        <v>0</v>
      </c>
    </row>
    <row r="2599" spans="1:2" x14ac:dyDescent="0.2">
      <c r="A2599" s="16">
        <v>1001040</v>
      </c>
      <c r="B2599" s="2">
        <v>100</v>
      </c>
    </row>
    <row r="2600" spans="1:2" x14ac:dyDescent="0.2">
      <c r="A2600" s="16">
        <v>1001040</v>
      </c>
      <c r="B2600" s="2">
        <v>100</v>
      </c>
    </row>
    <row r="2601" spans="1:2" x14ac:dyDescent="0.2">
      <c r="A2601" s="16">
        <v>1001040</v>
      </c>
      <c r="B2601" s="2">
        <v>87</v>
      </c>
    </row>
    <row r="2602" spans="1:2" x14ac:dyDescent="0.2">
      <c r="A2602" s="16">
        <v>1001040</v>
      </c>
      <c r="B2602" s="2">
        <v>0</v>
      </c>
    </row>
    <row r="2603" spans="1:2" x14ac:dyDescent="0.2">
      <c r="A2603" s="16">
        <v>1001040</v>
      </c>
      <c r="B2603" s="2">
        <v>100</v>
      </c>
    </row>
    <row r="2604" spans="1:2" x14ac:dyDescent="0.2">
      <c r="A2604" s="16">
        <v>1001040</v>
      </c>
      <c r="B2604" s="2">
        <v>0</v>
      </c>
    </row>
    <row r="2605" spans="1:2" x14ac:dyDescent="0.2">
      <c r="A2605" s="16">
        <v>1001040</v>
      </c>
      <c r="B2605" s="2">
        <v>100</v>
      </c>
    </row>
    <row r="2606" spans="1:2" x14ac:dyDescent="0.2">
      <c r="A2606" s="16">
        <v>1001040</v>
      </c>
      <c r="B2606" s="2">
        <v>91</v>
      </c>
    </row>
    <row r="2607" spans="1:2" x14ac:dyDescent="0.2">
      <c r="A2607" s="16">
        <v>1001040</v>
      </c>
      <c r="B2607" s="2">
        <v>3</v>
      </c>
    </row>
    <row r="2608" spans="1:2" x14ac:dyDescent="0.2">
      <c r="A2608" s="16">
        <v>1001040</v>
      </c>
      <c r="B2608" s="2">
        <v>100</v>
      </c>
    </row>
    <row r="2609" spans="1:2" x14ac:dyDescent="0.2">
      <c r="A2609" s="16">
        <v>1001040</v>
      </c>
      <c r="B2609" s="2">
        <v>0</v>
      </c>
    </row>
    <row r="2610" spans="1:2" x14ac:dyDescent="0.2">
      <c r="A2610" s="16">
        <v>1001040</v>
      </c>
      <c r="B2610" s="2">
        <v>100</v>
      </c>
    </row>
    <row r="2611" spans="1:2" x14ac:dyDescent="0.2">
      <c r="A2611" s="16">
        <v>1001040</v>
      </c>
      <c r="B2611" s="2">
        <v>100</v>
      </c>
    </row>
    <row r="2612" spans="1:2" x14ac:dyDescent="0.2">
      <c r="A2612" s="16">
        <v>1001040</v>
      </c>
      <c r="B2612" s="2">
        <v>87</v>
      </c>
    </row>
    <row r="2613" spans="1:2" x14ac:dyDescent="0.2">
      <c r="A2613" s="16">
        <v>1001040</v>
      </c>
      <c r="B2613" s="2">
        <v>100</v>
      </c>
    </row>
    <row r="2614" spans="1:2" x14ac:dyDescent="0.2">
      <c r="A2614" s="16">
        <v>1001040</v>
      </c>
      <c r="B2614" s="2">
        <v>100</v>
      </c>
    </row>
    <row r="2615" spans="1:2" x14ac:dyDescent="0.2">
      <c r="A2615" s="16">
        <v>1001040</v>
      </c>
      <c r="B2615" s="2">
        <v>100</v>
      </c>
    </row>
    <row r="2616" spans="1:2" x14ac:dyDescent="0.2">
      <c r="A2616" s="16">
        <v>1001040</v>
      </c>
      <c r="B2616" s="2">
        <v>100</v>
      </c>
    </row>
    <row r="2617" spans="1:2" x14ac:dyDescent="0.2">
      <c r="A2617" s="16">
        <v>1001040</v>
      </c>
      <c r="B2617" s="2">
        <v>37</v>
      </c>
    </row>
    <row r="2618" spans="1:2" x14ac:dyDescent="0.2">
      <c r="A2618" s="16">
        <v>1001040</v>
      </c>
      <c r="B2618" s="2">
        <v>100</v>
      </c>
    </row>
    <row r="2619" spans="1:2" x14ac:dyDescent="0.2">
      <c r="A2619" s="16">
        <v>1001040</v>
      </c>
      <c r="B2619" s="2">
        <v>37</v>
      </c>
    </row>
    <row r="2620" spans="1:2" x14ac:dyDescent="0.2">
      <c r="A2620" s="16">
        <v>1001050</v>
      </c>
      <c r="B2620" s="2">
        <v>91</v>
      </c>
    </row>
    <row r="2621" spans="1:2" x14ac:dyDescent="0.2">
      <c r="A2621" s="16">
        <v>1001050</v>
      </c>
      <c r="B2621" s="2">
        <v>95</v>
      </c>
    </row>
    <row r="2622" spans="1:2" x14ac:dyDescent="0.2">
      <c r="A2622" s="16">
        <v>1001050</v>
      </c>
      <c r="B2622" s="2">
        <v>100</v>
      </c>
    </row>
    <row r="2623" spans="1:2" x14ac:dyDescent="0.2">
      <c r="A2623" s="16">
        <v>1001050</v>
      </c>
      <c r="B2623" s="2">
        <v>82</v>
      </c>
    </row>
    <row r="2624" spans="1:2" x14ac:dyDescent="0.2">
      <c r="A2624" s="16">
        <v>1001050</v>
      </c>
      <c r="B2624" s="2">
        <v>59</v>
      </c>
    </row>
    <row r="2625" spans="1:2" x14ac:dyDescent="0.2">
      <c r="A2625" s="16">
        <v>1001060</v>
      </c>
      <c r="B2625" s="2">
        <v>27</v>
      </c>
    </row>
    <row r="2626" spans="1:2" x14ac:dyDescent="0.2">
      <c r="A2626" s="16">
        <v>1001060</v>
      </c>
      <c r="B2626" s="2">
        <v>100</v>
      </c>
    </row>
    <row r="2627" spans="1:2" x14ac:dyDescent="0.2">
      <c r="A2627" s="16">
        <v>1001060</v>
      </c>
      <c r="B2627" s="2">
        <v>100</v>
      </c>
    </row>
    <row r="2628" spans="1:2" x14ac:dyDescent="0.2">
      <c r="A2628" s="16">
        <v>1001060</v>
      </c>
      <c r="B2628" s="2">
        <v>45</v>
      </c>
    </row>
    <row r="2629" spans="1:2" x14ac:dyDescent="0.2">
      <c r="A2629" s="16">
        <v>1001060</v>
      </c>
      <c r="B2629" s="2">
        <v>100</v>
      </c>
    </row>
    <row r="2630" spans="1:2" x14ac:dyDescent="0.2">
      <c r="A2630" s="16">
        <v>1001060</v>
      </c>
      <c r="B2630" s="2">
        <v>41</v>
      </c>
    </row>
    <row r="2631" spans="1:2" x14ac:dyDescent="0.2">
      <c r="A2631" s="16">
        <v>1001060</v>
      </c>
      <c r="B2631" s="2">
        <v>100</v>
      </c>
    </row>
    <row r="2632" spans="1:2" x14ac:dyDescent="0.2">
      <c r="A2632" s="16">
        <v>1001060</v>
      </c>
      <c r="B2632" s="2">
        <v>45</v>
      </c>
    </row>
    <row r="2633" spans="1:2" x14ac:dyDescent="0.2">
      <c r="A2633" s="16">
        <v>1001060</v>
      </c>
      <c r="B2633" s="2">
        <v>59</v>
      </c>
    </row>
    <row r="2634" spans="1:2" x14ac:dyDescent="0.2">
      <c r="A2634" s="16">
        <v>1001070</v>
      </c>
      <c r="B2634" s="2">
        <v>95</v>
      </c>
    </row>
    <row r="2635" spans="1:2" x14ac:dyDescent="0.2">
      <c r="A2635" s="16">
        <v>1001070</v>
      </c>
      <c r="B2635" s="2">
        <v>100</v>
      </c>
    </row>
    <row r="2636" spans="1:2" x14ac:dyDescent="0.2">
      <c r="A2636" s="16">
        <v>1001070</v>
      </c>
      <c r="B2636" s="2">
        <v>100</v>
      </c>
    </row>
    <row r="2637" spans="1:2" x14ac:dyDescent="0.2">
      <c r="A2637" s="16">
        <v>1001070</v>
      </c>
      <c r="B2637" s="2">
        <v>100</v>
      </c>
    </row>
    <row r="2638" spans="1:2" x14ac:dyDescent="0.2">
      <c r="A2638" s="16">
        <v>1001080</v>
      </c>
      <c r="B2638" s="2">
        <v>0</v>
      </c>
    </row>
    <row r="2639" spans="1:2" x14ac:dyDescent="0.2">
      <c r="A2639" s="16">
        <v>1001080</v>
      </c>
      <c r="B2639" s="2">
        <v>0</v>
      </c>
    </row>
    <row r="2640" spans="1:2" x14ac:dyDescent="0.2">
      <c r="A2640" s="16">
        <v>1001080</v>
      </c>
      <c r="B2640" s="2">
        <v>0</v>
      </c>
    </row>
    <row r="2641" spans="1:2" x14ac:dyDescent="0.2">
      <c r="A2641" s="16">
        <v>1001080</v>
      </c>
      <c r="B2641" s="2">
        <v>52</v>
      </c>
    </row>
    <row r="2642" spans="1:2" x14ac:dyDescent="0.2">
      <c r="A2642" s="16">
        <v>1001080</v>
      </c>
      <c r="B2642" s="2">
        <v>52</v>
      </c>
    </row>
    <row r="2643" spans="1:2" x14ac:dyDescent="0.2">
      <c r="A2643" s="16">
        <v>1001080</v>
      </c>
      <c r="B2643" s="2">
        <v>76</v>
      </c>
    </row>
    <row r="2644" spans="1:2" x14ac:dyDescent="0.2">
      <c r="A2644" s="16">
        <v>1001080</v>
      </c>
      <c r="B2644" s="2">
        <v>25</v>
      </c>
    </row>
    <row r="2645" spans="1:2" x14ac:dyDescent="0.2">
      <c r="A2645" s="16">
        <v>1001080</v>
      </c>
      <c r="B2645" s="2">
        <v>0</v>
      </c>
    </row>
    <row r="2646" spans="1:2" x14ac:dyDescent="0.2">
      <c r="A2646" s="16">
        <v>1001080</v>
      </c>
      <c r="B2646" s="2">
        <v>0</v>
      </c>
    </row>
    <row r="2647" spans="1:2" x14ac:dyDescent="0.2">
      <c r="A2647" s="16">
        <v>1001080</v>
      </c>
      <c r="B2647" s="2">
        <v>0</v>
      </c>
    </row>
    <row r="2648" spans="1:2" x14ac:dyDescent="0.2">
      <c r="A2648" s="16">
        <v>1001080</v>
      </c>
      <c r="B2648" s="2">
        <v>36</v>
      </c>
    </row>
    <row r="2649" spans="1:2" x14ac:dyDescent="0.2">
      <c r="A2649" s="16">
        <v>1001080</v>
      </c>
      <c r="B2649" s="2">
        <v>0</v>
      </c>
    </row>
    <row r="2650" spans="1:2" x14ac:dyDescent="0.2">
      <c r="A2650" s="16">
        <v>1001080</v>
      </c>
      <c r="B2650" s="2">
        <v>0</v>
      </c>
    </row>
    <row r="2651" spans="1:2" x14ac:dyDescent="0.2">
      <c r="A2651" s="16">
        <v>1001080</v>
      </c>
      <c r="B2651" s="2">
        <v>91</v>
      </c>
    </row>
    <row r="2652" spans="1:2" x14ac:dyDescent="0.2">
      <c r="A2652" s="16">
        <v>1001080</v>
      </c>
      <c r="B2652" s="2">
        <v>40</v>
      </c>
    </row>
    <row r="2653" spans="1:2" x14ac:dyDescent="0.2">
      <c r="A2653" s="16">
        <v>1001080</v>
      </c>
      <c r="B2653" s="2">
        <v>95</v>
      </c>
    </row>
    <row r="2654" spans="1:2" x14ac:dyDescent="0.2">
      <c r="A2654" s="16">
        <v>1001080</v>
      </c>
      <c r="B2654" s="2">
        <v>40</v>
      </c>
    </row>
    <row r="2655" spans="1:2" x14ac:dyDescent="0.2">
      <c r="A2655" s="16">
        <v>1001080</v>
      </c>
      <c r="B2655" s="2">
        <v>0</v>
      </c>
    </row>
    <row r="2656" spans="1:2" x14ac:dyDescent="0.2">
      <c r="A2656" s="16">
        <v>1001080</v>
      </c>
      <c r="B2656" s="2">
        <v>100</v>
      </c>
    </row>
    <row r="2657" spans="1:2" x14ac:dyDescent="0.2">
      <c r="A2657" s="16">
        <v>1001080</v>
      </c>
      <c r="B2657" s="2">
        <v>0</v>
      </c>
    </row>
    <row r="2658" spans="1:2" x14ac:dyDescent="0.2">
      <c r="A2658" s="16">
        <v>1001080</v>
      </c>
      <c r="B2658" s="2">
        <v>51</v>
      </c>
    </row>
    <row r="2659" spans="1:2" x14ac:dyDescent="0.2">
      <c r="A2659" s="16">
        <v>1001080</v>
      </c>
      <c r="B2659" s="2">
        <v>0</v>
      </c>
    </row>
    <row r="2660" spans="1:2" x14ac:dyDescent="0.2">
      <c r="A2660" s="16">
        <v>1001080</v>
      </c>
      <c r="B2660" s="2">
        <v>0</v>
      </c>
    </row>
    <row r="2661" spans="1:2" x14ac:dyDescent="0.2">
      <c r="A2661" s="16">
        <v>1001080</v>
      </c>
      <c r="B2661" s="2">
        <v>45</v>
      </c>
    </row>
    <row r="2662" spans="1:2" x14ac:dyDescent="0.2">
      <c r="A2662" s="16">
        <v>1001080</v>
      </c>
      <c r="B2662" s="2">
        <v>100</v>
      </c>
    </row>
    <row r="2663" spans="1:2" x14ac:dyDescent="0.2">
      <c r="A2663" s="16">
        <v>1001080</v>
      </c>
      <c r="B2663" s="2">
        <v>45</v>
      </c>
    </row>
    <row r="2664" spans="1:2" x14ac:dyDescent="0.2">
      <c r="A2664" s="16">
        <v>1001080</v>
      </c>
      <c r="B2664" s="2">
        <v>0</v>
      </c>
    </row>
    <row r="2665" spans="1:2" x14ac:dyDescent="0.2">
      <c r="A2665" s="16">
        <v>1001080</v>
      </c>
      <c r="B2665" s="2">
        <v>100</v>
      </c>
    </row>
    <row r="2666" spans="1:2" x14ac:dyDescent="0.2">
      <c r="A2666" s="16">
        <v>1001080</v>
      </c>
      <c r="B2666" s="2">
        <v>0</v>
      </c>
    </row>
    <row r="2667" spans="1:2" x14ac:dyDescent="0.2">
      <c r="A2667" s="16">
        <v>1001080</v>
      </c>
      <c r="B2667" s="2">
        <v>40</v>
      </c>
    </row>
    <row r="2668" spans="1:2" x14ac:dyDescent="0.2">
      <c r="A2668" s="16">
        <v>1001080</v>
      </c>
      <c r="B2668" s="2">
        <v>52</v>
      </c>
    </row>
    <row r="2669" spans="1:2" x14ac:dyDescent="0.2">
      <c r="A2669" s="16">
        <v>1001080</v>
      </c>
      <c r="B2669" s="2">
        <v>54</v>
      </c>
    </row>
    <row r="2670" spans="1:2" x14ac:dyDescent="0.2">
      <c r="A2670" s="16">
        <v>1001080</v>
      </c>
      <c r="B2670" s="2">
        <v>0</v>
      </c>
    </row>
    <row r="2671" spans="1:2" x14ac:dyDescent="0.2">
      <c r="A2671" s="16">
        <v>1001080</v>
      </c>
      <c r="B2671" s="2">
        <v>1</v>
      </c>
    </row>
    <row r="2672" spans="1:2" x14ac:dyDescent="0.2">
      <c r="A2672" s="16">
        <v>1001080</v>
      </c>
      <c r="B2672" s="2">
        <v>100</v>
      </c>
    </row>
    <row r="2673" spans="1:2" x14ac:dyDescent="0.2">
      <c r="A2673" s="16">
        <v>1001080</v>
      </c>
      <c r="B2673" s="2">
        <v>100</v>
      </c>
    </row>
    <row r="2674" spans="1:2" x14ac:dyDescent="0.2">
      <c r="A2674" s="16">
        <v>1001080</v>
      </c>
      <c r="B2674" s="2">
        <v>0</v>
      </c>
    </row>
    <row r="2675" spans="1:2" x14ac:dyDescent="0.2">
      <c r="A2675" s="16">
        <v>1001090</v>
      </c>
      <c r="B2675" s="2">
        <v>94</v>
      </c>
    </row>
    <row r="2676" spans="1:2" x14ac:dyDescent="0.2">
      <c r="A2676" s="16">
        <v>1001090</v>
      </c>
      <c r="B2676" s="2">
        <v>91</v>
      </c>
    </row>
    <row r="2677" spans="1:2" x14ac:dyDescent="0.2">
      <c r="A2677" s="16">
        <v>1001090</v>
      </c>
      <c r="B2677" s="2">
        <v>82</v>
      </c>
    </row>
    <row r="2678" spans="1:2" x14ac:dyDescent="0.2">
      <c r="A2678" s="16">
        <v>1001090</v>
      </c>
      <c r="B2678" s="2">
        <v>91</v>
      </c>
    </row>
    <row r="2679" spans="1:2" x14ac:dyDescent="0.2">
      <c r="A2679" s="16">
        <v>1001100</v>
      </c>
      <c r="B2679" s="2">
        <v>50</v>
      </c>
    </row>
    <row r="2680" spans="1:2" x14ac:dyDescent="0.2">
      <c r="A2680" s="16">
        <v>1001100</v>
      </c>
      <c r="B2680" s="2">
        <v>100</v>
      </c>
    </row>
    <row r="2681" spans="1:2" x14ac:dyDescent="0.2">
      <c r="A2681" s="16">
        <v>1001100</v>
      </c>
      <c r="B2681" s="2">
        <v>0</v>
      </c>
    </row>
    <row r="2682" spans="1:2" x14ac:dyDescent="0.2">
      <c r="A2682" s="16">
        <v>1001100</v>
      </c>
      <c r="B2682" s="2">
        <v>100</v>
      </c>
    </row>
    <row r="2683" spans="1:2" x14ac:dyDescent="0.2">
      <c r="A2683" s="16">
        <v>1001100</v>
      </c>
      <c r="B2683" s="2">
        <v>67</v>
      </c>
    </row>
    <row r="2684" spans="1:2" x14ac:dyDescent="0.2">
      <c r="A2684" s="16">
        <v>1001100</v>
      </c>
      <c r="B2684" s="2">
        <v>0</v>
      </c>
    </row>
    <row r="2685" spans="1:2" x14ac:dyDescent="0.2">
      <c r="A2685" s="16">
        <v>1001100</v>
      </c>
      <c r="B2685" s="2">
        <v>21</v>
      </c>
    </row>
    <row r="2686" spans="1:2" x14ac:dyDescent="0.2">
      <c r="A2686" s="16">
        <v>1001100</v>
      </c>
      <c r="B2686" s="2">
        <v>100</v>
      </c>
    </row>
    <row r="2687" spans="1:2" x14ac:dyDescent="0.2">
      <c r="A2687" s="16">
        <v>1001100</v>
      </c>
      <c r="B2687" s="2">
        <v>100</v>
      </c>
    </row>
    <row r="2688" spans="1:2" x14ac:dyDescent="0.2">
      <c r="A2688" s="16">
        <v>1001100</v>
      </c>
      <c r="B2688" s="2">
        <v>0</v>
      </c>
    </row>
    <row r="2689" spans="1:2" x14ac:dyDescent="0.2">
      <c r="A2689" s="16">
        <v>1001100</v>
      </c>
      <c r="B2689" s="2">
        <v>21</v>
      </c>
    </row>
    <row r="2690" spans="1:2" x14ac:dyDescent="0.2">
      <c r="A2690" s="16">
        <v>1001100</v>
      </c>
      <c r="B2690" s="2">
        <v>100</v>
      </c>
    </row>
    <row r="2691" spans="1:2" x14ac:dyDescent="0.2">
      <c r="A2691" s="16">
        <v>1001100</v>
      </c>
      <c r="B2691" s="2">
        <v>37</v>
      </c>
    </row>
    <row r="2692" spans="1:2" x14ac:dyDescent="0.2">
      <c r="A2692" s="16">
        <v>1001100</v>
      </c>
      <c r="B2692" s="2">
        <v>100</v>
      </c>
    </row>
    <row r="2693" spans="1:2" x14ac:dyDescent="0.2">
      <c r="A2693" s="16">
        <v>1001100</v>
      </c>
      <c r="B2693" s="2">
        <v>21</v>
      </c>
    </row>
    <row r="2694" spans="1:2" x14ac:dyDescent="0.2">
      <c r="A2694" s="16">
        <v>1001110</v>
      </c>
      <c r="B2694" s="2">
        <v>50</v>
      </c>
    </row>
    <row r="2695" spans="1:2" x14ac:dyDescent="0.2">
      <c r="A2695" s="16">
        <v>1001110</v>
      </c>
      <c r="B2695" s="2">
        <v>100</v>
      </c>
    </row>
    <row r="2696" spans="1:2" x14ac:dyDescent="0.2">
      <c r="A2696" s="16">
        <v>1001110</v>
      </c>
      <c r="B2696" s="2">
        <v>100</v>
      </c>
    </row>
    <row r="2697" spans="1:2" x14ac:dyDescent="0.2">
      <c r="A2697" s="16">
        <v>1001110</v>
      </c>
      <c r="B2697" s="2">
        <v>21</v>
      </c>
    </row>
    <row r="2698" spans="1:2" x14ac:dyDescent="0.2">
      <c r="A2698" s="16">
        <v>1001110</v>
      </c>
      <c r="B2698" s="2">
        <v>0</v>
      </c>
    </row>
    <row r="2699" spans="1:2" x14ac:dyDescent="0.2">
      <c r="A2699" s="16">
        <v>1001110</v>
      </c>
      <c r="B2699" s="2">
        <v>100</v>
      </c>
    </row>
    <row r="2700" spans="1:2" x14ac:dyDescent="0.2">
      <c r="A2700" s="16">
        <v>1001110</v>
      </c>
      <c r="B2700" s="2">
        <v>100</v>
      </c>
    </row>
    <row r="2701" spans="1:2" x14ac:dyDescent="0.2">
      <c r="A2701" s="16">
        <v>1001110</v>
      </c>
      <c r="B2701" s="2">
        <v>100</v>
      </c>
    </row>
    <row r="2702" spans="1:2" x14ac:dyDescent="0.2">
      <c r="A2702" s="16">
        <v>1001110</v>
      </c>
      <c r="B2702" s="2">
        <v>100</v>
      </c>
    </row>
    <row r="2703" spans="1:2" x14ac:dyDescent="0.2">
      <c r="A2703" s="16">
        <v>1001110</v>
      </c>
      <c r="B2703" s="2">
        <v>100</v>
      </c>
    </row>
    <row r="2704" spans="1:2" x14ac:dyDescent="0.2">
      <c r="A2704" s="16">
        <v>1001110</v>
      </c>
      <c r="B2704" s="2">
        <v>21</v>
      </c>
    </row>
    <row r="2705" spans="1:2" x14ac:dyDescent="0.2">
      <c r="A2705" s="16">
        <v>1001110</v>
      </c>
      <c r="B2705" s="2">
        <v>100</v>
      </c>
    </row>
    <row r="2706" spans="1:2" x14ac:dyDescent="0.2">
      <c r="A2706" s="16">
        <v>1001110</v>
      </c>
      <c r="B2706" s="2">
        <v>100</v>
      </c>
    </row>
    <row r="2707" spans="1:2" x14ac:dyDescent="0.2">
      <c r="A2707" s="16">
        <v>1001110</v>
      </c>
      <c r="B2707" s="2">
        <v>100</v>
      </c>
    </row>
    <row r="2708" spans="1:2" x14ac:dyDescent="0.2">
      <c r="A2708" s="16">
        <v>1001130</v>
      </c>
      <c r="B2708" s="2">
        <v>21</v>
      </c>
    </row>
    <row r="2709" spans="1:2" x14ac:dyDescent="0.2">
      <c r="A2709" s="16">
        <v>1001130</v>
      </c>
      <c r="B2709" s="2">
        <v>46</v>
      </c>
    </row>
    <row r="2710" spans="1:2" x14ac:dyDescent="0.2">
      <c r="A2710" s="16">
        <v>1001130</v>
      </c>
      <c r="B2710" s="2">
        <v>0</v>
      </c>
    </row>
    <row r="2711" spans="1:2" x14ac:dyDescent="0.2">
      <c r="A2711" s="16">
        <v>1001130</v>
      </c>
      <c r="B2711" s="2">
        <v>0</v>
      </c>
    </row>
    <row r="2712" spans="1:2" x14ac:dyDescent="0.2">
      <c r="A2712" s="16">
        <v>1001130</v>
      </c>
      <c r="B2712" s="2">
        <v>0</v>
      </c>
    </row>
    <row r="2713" spans="1:2" x14ac:dyDescent="0.2">
      <c r="A2713" s="16">
        <v>1001130</v>
      </c>
      <c r="B2713" s="2">
        <v>0</v>
      </c>
    </row>
    <row r="2714" spans="1:2" x14ac:dyDescent="0.2">
      <c r="A2714" s="16">
        <v>1001130</v>
      </c>
      <c r="B2714" s="2">
        <v>0</v>
      </c>
    </row>
    <row r="2715" spans="1:2" x14ac:dyDescent="0.2">
      <c r="A2715" s="16">
        <v>1001130</v>
      </c>
      <c r="B2715" s="2">
        <v>0</v>
      </c>
    </row>
    <row r="2716" spans="1:2" x14ac:dyDescent="0.2">
      <c r="A2716" s="16">
        <v>1001130</v>
      </c>
      <c r="B2716" s="2">
        <v>0</v>
      </c>
    </row>
    <row r="2717" spans="1:2" x14ac:dyDescent="0.2">
      <c r="A2717" s="16">
        <v>1001130</v>
      </c>
      <c r="B2717" s="2">
        <v>0</v>
      </c>
    </row>
    <row r="2718" spans="1:2" x14ac:dyDescent="0.2">
      <c r="A2718" s="16">
        <v>1001130</v>
      </c>
      <c r="B2718" s="2">
        <v>91</v>
      </c>
    </row>
    <row r="2719" spans="1:2" x14ac:dyDescent="0.2">
      <c r="A2719" s="16">
        <v>1001130</v>
      </c>
      <c r="B2719" s="2">
        <v>0</v>
      </c>
    </row>
    <row r="2720" spans="1:2" x14ac:dyDescent="0.2">
      <c r="A2720" s="16">
        <v>1001140</v>
      </c>
      <c r="B2720" s="2">
        <v>54</v>
      </c>
    </row>
    <row r="2721" spans="1:2" x14ac:dyDescent="0.2">
      <c r="A2721" s="16">
        <v>1001140</v>
      </c>
      <c r="B2721" s="2">
        <v>82</v>
      </c>
    </row>
    <row r="2722" spans="1:2" x14ac:dyDescent="0.2">
      <c r="A2722" s="16">
        <v>1001140</v>
      </c>
      <c r="B2722" s="2">
        <v>0</v>
      </c>
    </row>
    <row r="2723" spans="1:2" x14ac:dyDescent="0.2">
      <c r="A2723" s="16">
        <v>1001140</v>
      </c>
      <c r="B2723" s="2">
        <v>0</v>
      </c>
    </row>
    <row r="2724" spans="1:2" x14ac:dyDescent="0.2">
      <c r="A2724" s="16">
        <v>1001140</v>
      </c>
      <c r="B2724" s="2">
        <v>7</v>
      </c>
    </row>
    <row r="2725" spans="1:2" x14ac:dyDescent="0.2">
      <c r="A2725" s="16">
        <v>1001140</v>
      </c>
      <c r="B2725" s="2">
        <v>73</v>
      </c>
    </row>
    <row r="2726" spans="1:2" x14ac:dyDescent="0.2">
      <c r="A2726" s="16">
        <v>1001140</v>
      </c>
      <c r="B2726" s="2">
        <v>74</v>
      </c>
    </row>
    <row r="2727" spans="1:2" x14ac:dyDescent="0.2">
      <c r="A2727" s="16">
        <v>1001140</v>
      </c>
      <c r="B2727" s="2">
        <v>37</v>
      </c>
    </row>
    <row r="2728" spans="1:2" x14ac:dyDescent="0.2">
      <c r="A2728" s="16">
        <v>1001140</v>
      </c>
      <c r="B2728" s="2">
        <v>94</v>
      </c>
    </row>
    <row r="2729" spans="1:2" x14ac:dyDescent="0.2">
      <c r="A2729" s="16">
        <v>1001140</v>
      </c>
      <c r="B2729" s="2">
        <v>49</v>
      </c>
    </row>
    <row r="2730" spans="1:2" x14ac:dyDescent="0.2">
      <c r="A2730" s="16">
        <v>1001140</v>
      </c>
      <c r="B2730" s="2">
        <v>54</v>
      </c>
    </row>
    <row r="2731" spans="1:2" x14ac:dyDescent="0.2">
      <c r="A2731" s="16">
        <v>1001140</v>
      </c>
      <c r="B2731" s="2">
        <v>7</v>
      </c>
    </row>
    <row r="2732" spans="1:2" x14ac:dyDescent="0.2">
      <c r="A2732" s="16">
        <v>1001140</v>
      </c>
      <c r="B2732" s="2">
        <v>37</v>
      </c>
    </row>
    <row r="2733" spans="1:2" x14ac:dyDescent="0.2">
      <c r="A2733" s="16">
        <v>1001140</v>
      </c>
      <c r="B2733" s="2">
        <v>73</v>
      </c>
    </row>
    <row r="2734" spans="1:2" x14ac:dyDescent="0.2">
      <c r="A2734" s="16">
        <v>1001140</v>
      </c>
      <c r="B2734" s="2">
        <v>42</v>
      </c>
    </row>
    <row r="2735" spans="1:2" x14ac:dyDescent="0.2">
      <c r="A2735" s="16">
        <v>1001140</v>
      </c>
      <c r="B2735" s="2">
        <v>42</v>
      </c>
    </row>
    <row r="2736" spans="1:2" x14ac:dyDescent="0.2">
      <c r="A2736" s="16">
        <v>1001140</v>
      </c>
      <c r="B2736" s="2">
        <v>42</v>
      </c>
    </row>
    <row r="2737" spans="1:2" x14ac:dyDescent="0.2">
      <c r="A2737" s="16">
        <v>1001140</v>
      </c>
      <c r="B2737" s="2">
        <v>82</v>
      </c>
    </row>
    <row r="2738" spans="1:2" x14ac:dyDescent="0.2">
      <c r="A2738" s="16">
        <v>1001150</v>
      </c>
      <c r="B2738" s="2">
        <v>82</v>
      </c>
    </row>
    <row r="2739" spans="1:2" x14ac:dyDescent="0.2">
      <c r="A2739" s="16">
        <v>1001150</v>
      </c>
      <c r="B2739" s="2">
        <v>83</v>
      </c>
    </row>
    <row r="2740" spans="1:2" x14ac:dyDescent="0.2">
      <c r="A2740" s="16">
        <v>1001150</v>
      </c>
      <c r="B2740" s="2">
        <v>82</v>
      </c>
    </row>
    <row r="2741" spans="1:2" x14ac:dyDescent="0.2">
      <c r="A2741" s="16">
        <v>1001150</v>
      </c>
      <c r="B2741" s="2">
        <v>83</v>
      </c>
    </row>
    <row r="2742" spans="1:2" x14ac:dyDescent="0.2">
      <c r="A2742" s="16">
        <v>1001150</v>
      </c>
      <c r="B2742" s="2">
        <v>95</v>
      </c>
    </row>
    <row r="2743" spans="1:2" x14ac:dyDescent="0.2">
      <c r="A2743" s="16">
        <v>1001150</v>
      </c>
      <c r="B2743" s="2">
        <v>100</v>
      </c>
    </row>
    <row r="2744" spans="1:2" x14ac:dyDescent="0.2">
      <c r="A2744" s="16">
        <v>1001150</v>
      </c>
      <c r="B2744" s="2">
        <v>100</v>
      </c>
    </row>
    <row r="2745" spans="1:2" x14ac:dyDescent="0.2">
      <c r="A2745" s="16">
        <v>1001150</v>
      </c>
      <c r="B2745" s="2">
        <v>82</v>
      </c>
    </row>
    <row r="2746" spans="1:2" x14ac:dyDescent="0.2">
      <c r="A2746" s="16">
        <v>1001150</v>
      </c>
      <c r="B2746" s="2">
        <v>100</v>
      </c>
    </row>
    <row r="2747" spans="1:2" x14ac:dyDescent="0.2">
      <c r="A2747" s="16">
        <v>1001150</v>
      </c>
      <c r="B2747" s="2">
        <v>82</v>
      </c>
    </row>
    <row r="2748" spans="1:2" x14ac:dyDescent="0.2">
      <c r="A2748" s="16">
        <v>1001150</v>
      </c>
      <c r="B2748" s="2">
        <v>64</v>
      </c>
    </row>
    <row r="2749" spans="1:2" x14ac:dyDescent="0.2">
      <c r="A2749" s="16">
        <v>1001150</v>
      </c>
      <c r="B2749" s="2">
        <v>37</v>
      </c>
    </row>
    <row r="2750" spans="1:2" x14ac:dyDescent="0.2">
      <c r="A2750" s="16">
        <v>1001150</v>
      </c>
      <c r="B2750" s="2">
        <v>83</v>
      </c>
    </row>
    <row r="2751" spans="1:2" x14ac:dyDescent="0.2">
      <c r="A2751" s="16">
        <v>1001150</v>
      </c>
      <c r="B2751" s="2">
        <v>95</v>
      </c>
    </row>
    <row r="2752" spans="1:2" x14ac:dyDescent="0.2">
      <c r="A2752" s="16">
        <v>1001150</v>
      </c>
      <c r="B2752" s="2">
        <v>83</v>
      </c>
    </row>
    <row r="2753" spans="1:2" x14ac:dyDescent="0.2">
      <c r="A2753" s="16">
        <v>1001150</v>
      </c>
      <c r="B2753" s="2">
        <v>84</v>
      </c>
    </row>
    <row r="2754" spans="1:2" x14ac:dyDescent="0.2">
      <c r="A2754" s="16">
        <v>1001150</v>
      </c>
      <c r="B2754" s="2">
        <v>37</v>
      </c>
    </row>
    <row r="2755" spans="1:2" x14ac:dyDescent="0.2">
      <c r="A2755" s="16">
        <v>1001150</v>
      </c>
      <c r="B2755" s="2">
        <v>95</v>
      </c>
    </row>
    <row r="2756" spans="1:2" x14ac:dyDescent="0.2">
      <c r="A2756" s="16">
        <v>1001150</v>
      </c>
      <c r="B2756" s="2">
        <v>27</v>
      </c>
    </row>
    <row r="2757" spans="1:2" x14ac:dyDescent="0.2">
      <c r="A2757" s="16">
        <v>1001150</v>
      </c>
      <c r="B2757" s="2">
        <v>83</v>
      </c>
    </row>
    <row r="2758" spans="1:2" x14ac:dyDescent="0.2">
      <c r="A2758" s="16">
        <v>1001150</v>
      </c>
      <c r="B2758" s="2">
        <v>83</v>
      </c>
    </row>
    <row r="2759" spans="1:2" x14ac:dyDescent="0.2">
      <c r="A2759" s="16">
        <v>1001160</v>
      </c>
      <c r="B2759" s="2">
        <v>83</v>
      </c>
    </row>
    <row r="2760" spans="1:2" x14ac:dyDescent="0.2">
      <c r="A2760" s="16">
        <v>1001170</v>
      </c>
      <c r="B2760" s="2">
        <v>0</v>
      </c>
    </row>
    <row r="2761" spans="1:2" x14ac:dyDescent="0.2">
      <c r="A2761" s="16">
        <v>1001170</v>
      </c>
      <c r="B2761" s="2">
        <v>7</v>
      </c>
    </row>
    <row r="2762" spans="1:2" x14ac:dyDescent="0.2">
      <c r="A2762" s="16">
        <v>1001170</v>
      </c>
      <c r="B2762" s="2">
        <v>0</v>
      </c>
    </row>
    <row r="2763" spans="1:2" x14ac:dyDescent="0.2">
      <c r="A2763" s="16">
        <v>1001170</v>
      </c>
      <c r="B2763" s="2">
        <v>74</v>
      </c>
    </row>
    <row r="2764" spans="1:2" x14ac:dyDescent="0.2">
      <c r="A2764" s="16">
        <v>1001170</v>
      </c>
      <c r="B2764" s="2">
        <v>94</v>
      </c>
    </row>
    <row r="2765" spans="1:2" x14ac:dyDescent="0.2">
      <c r="A2765" s="16">
        <v>1001170</v>
      </c>
      <c r="B2765" s="2">
        <v>100</v>
      </c>
    </row>
    <row r="2766" spans="1:2" x14ac:dyDescent="0.2">
      <c r="A2766" s="16">
        <v>1001170</v>
      </c>
      <c r="B2766" s="2">
        <v>94</v>
      </c>
    </row>
    <row r="2767" spans="1:2" x14ac:dyDescent="0.2">
      <c r="A2767" s="16">
        <v>1001170</v>
      </c>
      <c r="B2767" s="2">
        <v>79</v>
      </c>
    </row>
    <row r="2768" spans="1:2" x14ac:dyDescent="0.2">
      <c r="A2768" s="16">
        <v>1001170</v>
      </c>
      <c r="B2768" s="2">
        <v>100</v>
      </c>
    </row>
    <row r="2769" spans="1:2" x14ac:dyDescent="0.2">
      <c r="A2769" s="16">
        <v>1001170</v>
      </c>
      <c r="B2769" s="2">
        <v>91</v>
      </c>
    </row>
    <row r="2770" spans="1:2" x14ac:dyDescent="0.2">
      <c r="A2770" s="16">
        <v>1001170</v>
      </c>
      <c r="B2770" s="2">
        <v>49</v>
      </c>
    </row>
    <row r="2771" spans="1:2" x14ac:dyDescent="0.2">
      <c r="A2771" s="16">
        <v>1001170</v>
      </c>
      <c r="B2771" s="2">
        <v>75</v>
      </c>
    </row>
    <row r="2772" spans="1:2" x14ac:dyDescent="0.2">
      <c r="A2772" s="16">
        <v>1001170</v>
      </c>
      <c r="B2772" s="2">
        <v>52</v>
      </c>
    </row>
    <row r="2773" spans="1:2" x14ac:dyDescent="0.2">
      <c r="A2773" s="16">
        <v>1001170</v>
      </c>
      <c r="B2773" s="2">
        <v>67</v>
      </c>
    </row>
    <row r="2774" spans="1:2" x14ac:dyDescent="0.2">
      <c r="A2774" s="16">
        <v>1001170</v>
      </c>
      <c r="B2774" s="2">
        <v>100</v>
      </c>
    </row>
    <row r="2775" spans="1:2" x14ac:dyDescent="0.2">
      <c r="A2775" s="16">
        <v>1001170</v>
      </c>
      <c r="B2775" s="2">
        <v>30</v>
      </c>
    </row>
    <row r="2776" spans="1:2" x14ac:dyDescent="0.2">
      <c r="A2776" s="16">
        <v>1001170</v>
      </c>
      <c r="B2776" s="2">
        <v>0</v>
      </c>
    </row>
    <row r="2777" spans="1:2" x14ac:dyDescent="0.2">
      <c r="A2777" s="16">
        <v>1001170</v>
      </c>
      <c r="B2777" s="2">
        <v>74</v>
      </c>
    </row>
    <row r="2778" spans="1:2" x14ac:dyDescent="0.2">
      <c r="A2778" s="16">
        <v>1001170</v>
      </c>
      <c r="B2778" s="2">
        <v>84</v>
      </c>
    </row>
    <row r="2779" spans="1:2" x14ac:dyDescent="0.2">
      <c r="A2779" s="16">
        <v>1001180</v>
      </c>
      <c r="B2779" s="2">
        <v>56</v>
      </c>
    </row>
    <row r="2780" spans="1:2" x14ac:dyDescent="0.2">
      <c r="A2780" s="16">
        <v>1001180</v>
      </c>
      <c r="B2780" s="2">
        <v>48</v>
      </c>
    </row>
    <row r="2781" spans="1:2" x14ac:dyDescent="0.2">
      <c r="A2781" s="16">
        <v>1001180</v>
      </c>
      <c r="B2781" s="2">
        <v>48</v>
      </c>
    </row>
    <row r="2782" spans="1:2" x14ac:dyDescent="0.2">
      <c r="A2782" s="16">
        <v>1001180</v>
      </c>
      <c r="B2782" s="2">
        <v>48</v>
      </c>
    </row>
    <row r="2783" spans="1:2" x14ac:dyDescent="0.2">
      <c r="A2783" s="16">
        <v>1001180</v>
      </c>
      <c r="B2783" s="2">
        <v>50</v>
      </c>
    </row>
    <row r="2784" spans="1:2" x14ac:dyDescent="0.2">
      <c r="A2784" s="16">
        <v>1001180</v>
      </c>
      <c r="B2784" s="2">
        <v>56</v>
      </c>
    </row>
    <row r="2785" spans="1:2" x14ac:dyDescent="0.2">
      <c r="A2785" s="16">
        <v>1001180</v>
      </c>
      <c r="B2785" s="2">
        <v>93</v>
      </c>
    </row>
    <row r="2786" spans="1:2" x14ac:dyDescent="0.2">
      <c r="A2786" s="16">
        <v>1001180</v>
      </c>
      <c r="B2786" s="2">
        <v>56</v>
      </c>
    </row>
    <row r="2787" spans="1:2" x14ac:dyDescent="0.2">
      <c r="A2787" s="16">
        <v>1001180</v>
      </c>
      <c r="B2787" s="2">
        <v>50</v>
      </c>
    </row>
    <row r="2788" spans="1:2" x14ac:dyDescent="0.2">
      <c r="A2788" s="16">
        <v>1001190</v>
      </c>
      <c r="B2788" s="2">
        <v>87</v>
      </c>
    </row>
    <row r="2789" spans="1:2" x14ac:dyDescent="0.2">
      <c r="A2789" s="16">
        <v>1001190</v>
      </c>
      <c r="B2789" s="2">
        <v>80</v>
      </c>
    </row>
    <row r="2790" spans="1:2" x14ac:dyDescent="0.2">
      <c r="A2790" s="16">
        <v>1001190</v>
      </c>
      <c r="B2790" s="2">
        <v>100</v>
      </c>
    </row>
    <row r="2791" spans="1:2" x14ac:dyDescent="0.2">
      <c r="A2791" s="16">
        <v>1001190</v>
      </c>
      <c r="B2791" s="2">
        <v>100</v>
      </c>
    </row>
    <row r="2792" spans="1:2" x14ac:dyDescent="0.2">
      <c r="A2792" s="16">
        <v>1001190</v>
      </c>
      <c r="B2792" s="2">
        <v>80</v>
      </c>
    </row>
    <row r="2793" spans="1:2" x14ac:dyDescent="0.2">
      <c r="A2793" s="16">
        <v>1001190</v>
      </c>
      <c r="B2793" s="2">
        <v>100</v>
      </c>
    </row>
    <row r="2794" spans="1:2" x14ac:dyDescent="0.2">
      <c r="A2794" s="16">
        <v>1001190</v>
      </c>
      <c r="B2794" s="2">
        <v>100</v>
      </c>
    </row>
    <row r="2795" spans="1:2" x14ac:dyDescent="0.2">
      <c r="A2795" s="16">
        <v>1001190</v>
      </c>
      <c r="B2795" s="2">
        <v>26</v>
      </c>
    </row>
    <row r="2796" spans="1:2" x14ac:dyDescent="0.2">
      <c r="A2796" s="16">
        <v>1001190</v>
      </c>
      <c r="B2796" s="2">
        <v>77</v>
      </c>
    </row>
    <row r="2797" spans="1:2" x14ac:dyDescent="0.2">
      <c r="A2797" s="16">
        <v>1001190</v>
      </c>
      <c r="B2797" s="2">
        <v>85</v>
      </c>
    </row>
    <row r="2798" spans="1:2" x14ac:dyDescent="0.2">
      <c r="A2798" s="16">
        <v>1001190</v>
      </c>
      <c r="B2798" s="2">
        <v>83</v>
      </c>
    </row>
    <row r="2799" spans="1:2" x14ac:dyDescent="0.2">
      <c r="A2799" s="16">
        <v>1001190</v>
      </c>
      <c r="B2799" s="2">
        <v>100</v>
      </c>
    </row>
    <row r="2800" spans="1:2" x14ac:dyDescent="0.2">
      <c r="A2800" s="16">
        <v>1001190</v>
      </c>
      <c r="B2800" s="2">
        <v>100</v>
      </c>
    </row>
    <row r="2801" spans="1:2" x14ac:dyDescent="0.2">
      <c r="A2801" s="16">
        <v>1001190</v>
      </c>
      <c r="B2801" s="2">
        <v>40</v>
      </c>
    </row>
    <row r="2802" spans="1:2" x14ac:dyDescent="0.2">
      <c r="A2802" s="16">
        <v>1001190</v>
      </c>
      <c r="B2802" s="2">
        <v>12</v>
      </c>
    </row>
    <row r="2803" spans="1:2" x14ac:dyDescent="0.2">
      <c r="A2803" s="16">
        <v>1001190</v>
      </c>
      <c r="B2803" s="2">
        <v>100</v>
      </c>
    </row>
    <row r="2804" spans="1:2" x14ac:dyDescent="0.2">
      <c r="A2804" s="16">
        <v>1001190</v>
      </c>
      <c r="B2804" s="2">
        <v>83</v>
      </c>
    </row>
    <row r="2805" spans="1:2" x14ac:dyDescent="0.2">
      <c r="A2805" s="16">
        <v>1001190</v>
      </c>
      <c r="B2805" s="2">
        <v>100</v>
      </c>
    </row>
    <row r="2806" spans="1:2" x14ac:dyDescent="0.2">
      <c r="A2806" s="16">
        <v>1001190</v>
      </c>
      <c r="B2806" s="2">
        <v>69</v>
      </c>
    </row>
    <row r="2807" spans="1:2" x14ac:dyDescent="0.2">
      <c r="A2807" s="16">
        <v>1001190</v>
      </c>
      <c r="B2807" s="2">
        <v>100</v>
      </c>
    </row>
    <row r="2808" spans="1:2" x14ac:dyDescent="0.2">
      <c r="A2808" s="16">
        <v>1001190</v>
      </c>
      <c r="B2808" s="2">
        <v>100</v>
      </c>
    </row>
    <row r="2809" spans="1:2" x14ac:dyDescent="0.2">
      <c r="A2809" s="16">
        <v>1001190</v>
      </c>
      <c r="B2809" s="2">
        <v>100</v>
      </c>
    </row>
    <row r="2810" spans="1:2" x14ac:dyDescent="0.2">
      <c r="A2810" s="16">
        <v>1001190</v>
      </c>
      <c r="B2810" s="2">
        <v>100</v>
      </c>
    </row>
    <row r="2811" spans="1:2" x14ac:dyDescent="0.2">
      <c r="A2811" s="16">
        <v>1001190</v>
      </c>
      <c r="B2811" s="2">
        <v>75</v>
      </c>
    </row>
    <row r="2812" spans="1:2" x14ac:dyDescent="0.2">
      <c r="A2812" s="16">
        <v>1001190</v>
      </c>
      <c r="B2812" s="2">
        <v>69</v>
      </c>
    </row>
    <row r="2813" spans="1:2" x14ac:dyDescent="0.2">
      <c r="A2813" s="16">
        <v>1001190</v>
      </c>
      <c r="B2813" s="2">
        <v>45</v>
      </c>
    </row>
    <row r="2814" spans="1:2" x14ac:dyDescent="0.2">
      <c r="A2814" s="16">
        <v>1001190</v>
      </c>
      <c r="B2814" s="2">
        <v>63</v>
      </c>
    </row>
    <row r="2815" spans="1:2" x14ac:dyDescent="0.2">
      <c r="A2815" s="16">
        <v>1001190</v>
      </c>
      <c r="B2815" s="2">
        <v>58</v>
      </c>
    </row>
    <row r="2816" spans="1:2" x14ac:dyDescent="0.2">
      <c r="A2816" s="16">
        <v>1001190</v>
      </c>
      <c r="B2816" s="2">
        <v>69</v>
      </c>
    </row>
    <row r="2817" spans="1:2" x14ac:dyDescent="0.2">
      <c r="A2817" s="16">
        <v>1001190</v>
      </c>
      <c r="B2817" s="2">
        <v>100</v>
      </c>
    </row>
    <row r="2818" spans="1:2" x14ac:dyDescent="0.2">
      <c r="A2818" s="16">
        <v>1001190</v>
      </c>
      <c r="B2818" s="2">
        <v>50</v>
      </c>
    </row>
    <row r="2819" spans="1:2" x14ac:dyDescent="0.2">
      <c r="A2819" s="16">
        <v>1001190</v>
      </c>
      <c r="B2819" s="2">
        <v>88</v>
      </c>
    </row>
    <row r="2820" spans="1:2" x14ac:dyDescent="0.2">
      <c r="A2820" s="16">
        <v>1001190</v>
      </c>
      <c r="B2820" s="2">
        <v>50</v>
      </c>
    </row>
    <row r="2821" spans="1:2" x14ac:dyDescent="0.2">
      <c r="A2821" s="16">
        <v>1001190</v>
      </c>
      <c r="B2821" s="2">
        <v>100</v>
      </c>
    </row>
    <row r="2822" spans="1:2" x14ac:dyDescent="0.2">
      <c r="A2822" s="16">
        <v>1001190</v>
      </c>
      <c r="B2822" s="2">
        <v>83</v>
      </c>
    </row>
    <row r="2823" spans="1:2" x14ac:dyDescent="0.2">
      <c r="A2823" s="16">
        <v>1001190</v>
      </c>
      <c r="B2823" s="2">
        <v>100</v>
      </c>
    </row>
    <row r="2824" spans="1:2" x14ac:dyDescent="0.2">
      <c r="A2824" s="16">
        <v>1001190</v>
      </c>
      <c r="B2824" s="2">
        <v>86</v>
      </c>
    </row>
    <row r="2825" spans="1:2" x14ac:dyDescent="0.2">
      <c r="A2825" s="16">
        <v>1001190</v>
      </c>
      <c r="B2825" s="2">
        <v>77</v>
      </c>
    </row>
    <row r="2826" spans="1:2" x14ac:dyDescent="0.2">
      <c r="A2826" s="16">
        <v>1001190</v>
      </c>
      <c r="B2826" s="2">
        <v>12</v>
      </c>
    </row>
    <row r="2827" spans="1:2" x14ac:dyDescent="0.2">
      <c r="A2827" s="16">
        <v>1001190</v>
      </c>
      <c r="B2827" s="2">
        <v>50</v>
      </c>
    </row>
    <row r="2828" spans="1:2" x14ac:dyDescent="0.2">
      <c r="A2828" s="16">
        <v>1001190</v>
      </c>
      <c r="B2828" s="2">
        <v>100</v>
      </c>
    </row>
    <row r="2829" spans="1:2" x14ac:dyDescent="0.2">
      <c r="A2829" s="16">
        <v>1001190</v>
      </c>
      <c r="B2829" s="2">
        <v>93</v>
      </c>
    </row>
    <row r="2830" spans="1:2" x14ac:dyDescent="0.2">
      <c r="A2830" s="16">
        <v>1001190</v>
      </c>
      <c r="B2830" s="2">
        <v>75</v>
      </c>
    </row>
    <row r="2831" spans="1:2" x14ac:dyDescent="0.2">
      <c r="A2831" s="16">
        <v>1001190</v>
      </c>
      <c r="B2831" s="2">
        <v>91</v>
      </c>
    </row>
    <row r="2832" spans="1:2" x14ac:dyDescent="0.2">
      <c r="A2832" s="16">
        <v>1001190</v>
      </c>
      <c r="B2832" s="2">
        <v>100</v>
      </c>
    </row>
    <row r="2833" spans="1:2" x14ac:dyDescent="0.2">
      <c r="A2833" s="16">
        <v>1001190</v>
      </c>
      <c r="B2833" s="2">
        <v>100</v>
      </c>
    </row>
    <row r="2834" spans="1:2" x14ac:dyDescent="0.2">
      <c r="A2834" s="16">
        <v>1001190</v>
      </c>
      <c r="B2834" s="2">
        <v>50</v>
      </c>
    </row>
    <row r="2835" spans="1:2" x14ac:dyDescent="0.2">
      <c r="A2835" s="16">
        <v>1001190</v>
      </c>
      <c r="B2835" s="2">
        <v>100</v>
      </c>
    </row>
    <row r="2836" spans="1:2" x14ac:dyDescent="0.2">
      <c r="A2836" s="16">
        <v>1001190</v>
      </c>
      <c r="B2836" s="2">
        <v>94</v>
      </c>
    </row>
    <row r="2837" spans="1:2" x14ac:dyDescent="0.2">
      <c r="A2837" s="16">
        <v>1001190</v>
      </c>
      <c r="B2837" s="2">
        <v>26</v>
      </c>
    </row>
    <row r="2838" spans="1:2" x14ac:dyDescent="0.2">
      <c r="A2838" s="16">
        <v>1001190</v>
      </c>
      <c r="B2838" s="2">
        <v>86</v>
      </c>
    </row>
    <row r="2839" spans="1:2" x14ac:dyDescent="0.2">
      <c r="A2839" s="16">
        <v>1001190</v>
      </c>
      <c r="B2839" s="2">
        <v>93</v>
      </c>
    </row>
    <row r="2840" spans="1:2" x14ac:dyDescent="0.2">
      <c r="A2840" s="16">
        <v>1001190</v>
      </c>
      <c r="B2840" s="2">
        <v>0</v>
      </c>
    </row>
    <row r="2841" spans="1:2" x14ac:dyDescent="0.2">
      <c r="A2841" s="16">
        <v>1001190</v>
      </c>
      <c r="B2841" s="2">
        <v>83</v>
      </c>
    </row>
    <row r="2842" spans="1:2" x14ac:dyDescent="0.2">
      <c r="A2842" s="16">
        <v>1001190</v>
      </c>
      <c r="B2842" s="2">
        <v>17</v>
      </c>
    </row>
    <row r="2843" spans="1:2" x14ac:dyDescent="0.2">
      <c r="A2843" s="16">
        <v>1001190</v>
      </c>
      <c r="B2843" s="2">
        <v>0</v>
      </c>
    </row>
    <row r="2844" spans="1:2" x14ac:dyDescent="0.2">
      <c r="A2844" s="16">
        <v>1001190</v>
      </c>
      <c r="B2844" s="2">
        <v>100</v>
      </c>
    </row>
    <row r="2845" spans="1:2" x14ac:dyDescent="0.2">
      <c r="A2845" s="16">
        <v>1001190</v>
      </c>
      <c r="B2845" s="2">
        <v>100</v>
      </c>
    </row>
    <row r="2846" spans="1:2" x14ac:dyDescent="0.2">
      <c r="A2846" s="16">
        <v>1001190</v>
      </c>
      <c r="B2846" s="2">
        <v>75</v>
      </c>
    </row>
    <row r="2847" spans="1:2" x14ac:dyDescent="0.2">
      <c r="A2847" s="16">
        <v>1001190</v>
      </c>
      <c r="B2847" s="2">
        <v>49</v>
      </c>
    </row>
    <row r="2848" spans="1:2" x14ac:dyDescent="0.2">
      <c r="A2848" s="16">
        <v>1001190</v>
      </c>
      <c r="B2848" s="2">
        <v>83</v>
      </c>
    </row>
    <row r="2849" spans="1:2" x14ac:dyDescent="0.2">
      <c r="A2849" s="16">
        <v>1001190</v>
      </c>
      <c r="B2849" s="2">
        <v>77</v>
      </c>
    </row>
    <row r="2850" spans="1:2" x14ac:dyDescent="0.2">
      <c r="A2850" s="16">
        <v>1001190</v>
      </c>
      <c r="B2850" s="2">
        <v>84</v>
      </c>
    </row>
    <row r="2851" spans="1:2" x14ac:dyDescent="0.2">
      <c r="A2851" s="16">
        <v>1001190</v>
      </c>
      <c r="B2851" s="2">
        <v>100</v>
      </c>
    </row>
    <row r="2852" spans="1:2" x14ac:dyDescent="0.2">
      <c r="A2852" s="16">
        <v>1001190</v>
      </c>
      <c r="B2852" s="2">
        <v>93</v>
      </c>
    </row>
    <row r="2853" spans="1:2" x14ac:dyDescent="0.2">
      <c r="A2853" s="16">
        <v>1001190</v>
      </c>
      <c r="B2853" s="2">
        <v>87</v>
      </c>
    </row>
    <row r="2854" spans="1:2" x14ac:dyDescent="0.2">
      <c r="A2854" s="16">
        <v>1001190</v>
      </c>
      <c r="B2854" s="2">
        <v>100</v>
      </c>
    </row>
    <row r="2855" spans="1:2" x14ac:dyDescent="0.2">
      <c r="A2855" s="16">
        <v>1001190</v>
      </c>
      <c r="B2855" s="2">
        <v>0</v>
      </c>
    </row>
    <row r="2856" spans="1:2" x14ac:dyDescent="0.2">
      <c r="A2856" s="16">
        <v>1001190</v>
      </c>
      <c r="B2856" s="2">
        <v>59</v>
      </c>
    </row>
    <row r="2857" spans="1:2" x14ac:dyDescent="0.2">
      <c r="A2857" s="16">
        <v>1001190</v>
      </c>
      <c r="B2857" s="2">
        <v>16</v>
      </c>
    </row>
    <row r="2858" spans="1:2" x14ac:dyDescent="0.2">
      <c r="A2858" s="16">
        <v>1001190</v>
      </c>
      <c r="B2858" s="2">
        <v>100</v>
      </c>
    </row>
    <row r="2859" spans="1:2" x14ac:dyDescent="0.2">
      <c r="A2859" s="16">
        <v>1001190</v>
      </c>
      <c r="B2859" s="2">
        <v>63</v>
      </c>
    </row>
    <row r="2860" spans="1:2" x14ac:dyDescent="0.2">
      <c r="A2860" s="16">
        <v>1001190</v>
      </c>
      <c r="B2860" s="2">
        <v>83</v>
      </c>
    </row>
    <row r="2861" spans="1:2" x14ac:dyDescent="0.2">
      <c r="A2861" s="16">
        <v>1001190</v>
      </c>
      <c r="B2861" s="2">
        <v>26</v>
      </c>
    </row>
    <row r="2862" spans="1:2" x14ac:dyDescent="0.2">
      <c r="A2862" s="16">
        <v>1001190</v>
      </c>
      <c r="B2862" s="2">
        <v>100</v>
      </c>
    </row>
    <row r="2863" spans="1:2" x14ac:dyDescent="0.2">
      <c r="A2863" s="16">
        <v>1001190</v>
      </c>
      <c r="B2863" s="2">
        <v>100</v>
      </c>
    </row>
    <row r="2864" spans="1:2" x14ac:dyDescent="0.2">
      <c r="A2864" s="16">
        <v>1001190</v>
      </c>
      <c r="B2864" s="2">
        <v>93</v>
      </c>
    </row>
    <row r="2865" spans="1:2" x14ac:dyDescent="0.2">
      <c r="A2865" s="16">
        <v>1001190</v>
      </c>
      <c r="B2865" s="2">
        <v>26</v>
      </c>
    </row>
    <row r="2866" spans="1:2" x14ac:dyDescent="0.2">
      <c r="A2866" s="16">
        <v>1001190</v>
      </c>
      <c r="B2866" s="2">
        <v>69</v>
      </c>
    </row>
    <row r="2867" spans="1:2" x14ac:dyDescent="0.2">
      <c r="A2867" s="16">
        <v>1001190</v>
      </c>
      <c r="B2867" s="2">
        <v>91</v>
      </c>
    </row>
    <row r="2868" spans="1:2" x14ac:dyDescent="0.2">
      <c r="A2868" s="16">
        <v>1001190</v>
      </c>
      <c r="B2868" s="2">
        <v>86</v>
      </c>
    </row>
    <row r="2869" spans="1:2" x14ac:dyDescent="0.2">
      <c r="A2869" s="16">
        <v>1001200</v>
      </c>
      <c r="B2869" s="2">
        <v>68</v>
      </c>
    </row>
    <row r="2870" spans="1:2" x14ac:dyDescent="0.2">
      <c r="A2870" s="16">
        <v>1001200</v>
      </c>
      <c r="B2870" s="2">
        <v>41</v>
      </c>
    </row>
    <row r="2871" spans="1:2" x14ac:dyDescent="0.2">
      <c r="A2871" s="16">
        <v>1001200</v>
      </c>
      <c r="B2871" s="2">
        <v>0</v>
      </c>
    </row>
    <row r="2872" spans="1:2" x14ac:dyDescent="0.2">
      <c r="A2872" s="16">
        <v>1001200</v>
      </c>
      <c r="B2872" s="2">
        <v>95</v>
      </c>
    </row>
    <row r="2873" spans="1:2" x14ac:dyDescent="0.2">
      <c r="A2873" s="16">
        <v>1001200</v>
      </c>
      <c r="B2873" s="2">
        <v>93</v>
      </c>
    </row>
    <row r="2874" spans="1:2" x14ac:dyDescent="0.2">
      <c r="A2874" s="16">
        <v>1001200</v>
      </c>
      <c r="B2874" s="2">
        <v>23</v>
      </c>
    </row>
    <row r="2875" spans="1:2" x14ac:dyDescent="0.2">
      <c r="A2875" s="16">
        <v>1001200</v>
      </c>
      <c r="B2875" s="2">
        <v>100</v>
      </c>
    </row>
    <row r="2876" spans="1:2" x14ac:dyDescent="0.2">
      <c r="A2876" s="16">
        <v>1001200</v>
      </c>
      <c r="B2876" s="2">
        <v>8</v>
      </c>
    </row>
    <row r="2877" spans="1:2" x14ac:dyDescent="0.2">
      <c r="A2877" s="16">
        <v>1001200</v>
      </c>
      <c r="B2877" s="2">
        <v>91</v>
      </c>
    </row>
    <row r="2878" spans="1:2" x14ac:dyDescent="0.2">
      <c r="A2878" s="16">
        <v>1001200</v>
      </c>
      <c r="B2878" s="2">
        <v>36</v>
      </c>
    </row>
    <row r="2879" spans="1:2" x14ac:dyDescent="0.2">
      <c r="A2879" s="16">
        <v>1001200</v>
      </c>
      <c r="B2879" s="2">
        <v>83</v>
      </c>
    </row>
    <row r="2880" spans="1:2" x14ac:dyDescent="0.2">
      <c r="A2880" s="16">
        <v>1001200</v>
      </c>
      <c r="B2880" s="2">
        <v>23</v>
      </c>
    </row>
    <row r="2881" spans="1:2" x14ac:dyDescent="0.2">
      <c r="A2881" s="16">
        <v>1001200</v>
      </c>
      <c r="B2881" s="2">
        <v>100</v>
      </c>
    </row>
    <row r="2882" spans="1:2" x14ac:dyDescent="0.2">
      <c r="A2882" s="16">
        <v>1001200</v>
      </c>
      <c r="B2882" s="2">
        <v>8</v>
      </c>
    </row>
    <row r="2883" spans="1:2" x14ac:dyDescent="0.2">
      <c r="A2883" s="16">
        <v>1001200</v>
      </c>
      <c r="B2883" s="2">
        <v>65</v>
      </c>
    </row>
    <row r="2884" spans="1:2" x14ac:dyDescent="0.2">
      <c r="A2884" s="16">
        <v>1001200</v>
      </c>
      <c r="B2884" s="2">
        <v>83</v>
      </c>
    </row>
    <row r="2885" spans="1:2" x14ac:dyDescent="0.2">
      <c r="A2885" s="16">
        <v>1001200</v>
      </c>
      <c r="B2885" s="2">
        <v>29</v>
      </c>
    </row>
    <row r="2886" spans="1:2" x14ac:dyDescent="0.2">
      <c r="A2886" s="16">
        <v>1001200</v>
      </c>
      <c r="B2886" s="2">
        <v>91</v>
      </c>
    </row>
    <row r="2887" spans="1:2" x14ac:dyDescent="0.2">
      <c r="A2887" s="16">
        <v>1001200</v>
      </c>
      <c r="B2887" s="2">
        <v>74</v>
      </c>
    </row>
    <row r="2888" spans="1:2" x14ac:dyDescent="0.2">
      <c r="A2888" s="16">
        <v>1001200</v>
      </c>
      <c r="B2888" s="2">
        <v>61</v>
      </c>
    </row>
    <row r="2889" spans="1:2" x14ac:dyDescent="0.2">
      <c r="A2889" s="16">
        <v>1001200</v>
      </c>
      <c r="B2889" s="2">
        <v>23</v>
      </c>
    </row>
    <row r="2890" spans="1:2" x14ac:dyDescent="0.2">
      <c r="A2890" s="16">
        <v>1001200</v>
      </c>
      <c r="B2890" s="2">
        <v>94</v>
      </c>
    </row>
    <row r="2891" spans="1:2" x14ac:dyDescent="0.2">
      <c r="A2891" s="16">
        <v>1001200</v>
      </c>
      <c r="B2891" s="2">
        <v>41</v>
      </c>
    </row>
    <row r="2892" spans="1:2" x14ac:dyDescent="0.2">
      <c r="A2892" s="16">
        <v>1001200</v>
      </c>
      <c r="B2892" s="2">
        <v>100</v>
      </c>
    </row>
    <row r="2893" spans="1:2" x14ac:dyDescent="0.2">
      <c r="A2893" s="16">
        <v>1001200</v>
      </c>
      <c r="B2893" s="2">
        <v>23</v>
      </c>
    </row>
    <row r="2894" spans="1:2" x14ac:dyDescent="0.2">
      <c r="A2894" s="16">
        <v>1001200</v>
      </c>
      <c r="B2894" s="2">
        <v>83</v>
      </c>
    </row>
    <row r="2895" spans="1:2" x14ac:dyDescent="0.2">
      <c r="A2895" s="16">
        <v>1001200</v>
      </c>
      <c r="B2895" s="2">
        <v>49</v>
      </c>
    </row>
    <row r="2896" spans="1:2" x14ac:dyDescent="0.2">
      <c r="A2896" s="16">
        <v>1001200</v>
      </c>
      <c r="B2896" s="2">
        <v>8</v>
      </c>
    </row>
    <row r="2897" spans="1:2" x14ac:dyDescent="0.2">
      <c r="A2897" s="16">
        <v>1001200</v>
      </c>
      <c r="B2897" s="2">
        <v>23</v>
      </c>
    </row>
    <row r="2898" spans="1:2" x14ac:dyDescent="0.2">
      <c r="A2898" s="16">
        <v>1001200</v>
      </c>
      <c r="B2898" s="2">
        <v>92</v>
      </c>
    </row>
    <row r="2899" spans="1:2" x14ac:dyDescent="0.2">
      <c r="A2899" s="16">
        <v>1001210</v>
      </c>
      <c r="B2899" s="2">
        <v>82</v>
      </c>
    </row>
    <row r="2900" spans="1:2" x14ac:dyDescent="0.2">
      <c r="A2900" s="16">
        <v>1001210</v>
      </c>
      <c r="B2900" s="2">
        <v>82</v>
      </c>
    </row>
    <row r="2901" spans="1:2" x14ac:dyDescent="0.2">
      <c r="A2901" s="16">
        <v>1001210</v>
      </c>
      <c r="B2901" s="2">
        <v>47</v>
      </c>
    </row>
    <row r="2902" spans="1:2" x14ac:dyDescent="0.2">
      <c r="A2902" s="16">
        <v>1001210</v>
      </c>
      <c r="B2902" s="2">
        <v>31</v>
      </c>
    </row>
    <row r="2903" spans="1:2" x14ac:dyDescent="0.2">
      <c r="A2903" s="16">
        <v>1001210</v>
      </c>
      <c r="B2903" s="2">
        <v>97</v>
      </c>
    </row>
    <row r="2904" spans="1:2" x14ac:dyDescent="0.2">
      <c r="A2904" s="16">
        <v>1001210</v>
      </c>
      <c r="B2904" s="2">
        <v>82</v>
      </c>
    </row>
    <row r="2905" spans="1:2" x14ac:dyDescent="0.2">
      <c r="A2905" s="16">
        <v>1001210</v>
      </c>
      <c r="B2905" s="2">
        <v>0</v>
      </c>
    </row>
    <row r="2906" spans="1:2" x14ac:dyDescent="0.2">
      <c r="A2906" s="16">
        <v>1001210</v>
      </c>
      <c r="B2906" s="2">
        <v>56</v>
      </c>
    </row>
    <row r="2907" spans="1:2" x14ac:dyDescent="0.2">
      <c r="A2907" s="16">
        <v>1001210</v>
      </c>
      <c r="B2907" s="2">
        <v>0</v>
      </c>
    </row>
    <row r="2908" spans="1:2" x14ac:dyDescent="0.2">
      <c r="A2908" s="16">
        <v>1001210</v>
      </c>
      <c r="B2908" s="2">
        <v>100</v>
      </c>
    </row>
    <row r="2909" spans="1:2" x14ac:dyDescent="0.2">
      <c r="A2909" s="16">
        <v>1001210</v>
      </c>
      <c r="B2909" s="2">
        <v>75</v>
      </c>
    </row>
    <row r="2910" spans="1:2" x14ac:dyDescent="0.2">
      <c r="A2910" s="16">
        <v>1001210</v>
      </c>
      <c r="B2910" s="2">
        <v>47</v>
      </c>
    </row>
    <row r="2911" spans="1:2" x14ac:dyDescent="0.2">
      <c r="A2911" s="16">
        <v>1001210</v>
      </c>
      <c r="B2911" s="2">
        <v>82</v>
      </c>
    </row>
    <row r="2912" spans="1:2" x14ac:dyDescent="0.2">
      <c r="A2912" s="16">
        <v>1001210</v>
      </c>
      <c r="B2912" s="2">
        <v>56</v>
      </c>
    </row>
    <row r="2913" spans="1:2" x14ac:dyDescent="0.2">
      <c r="A2913" s="16">
        <v>1001210</v>
      </c>
      <c r="B2913" s="2">
        <v>36</v>
      </c>
    </row>
    <row r="2914" spans="1:2" x14ac:dyDescent="0.2">
      <c r="A2914" s="16">
        <v>1001210</v>
      </c>
      <c r="B2914" s="2">
        <v>88</v>
      </c>
    </row>
    <row r="2915" spans="1:2" x14ac:dyDescent="0.2">
      <c r="A2915" s="16">
        <v>1001210</v>
      </c>
      <c r="B2915" s="2">
        <v>76</v>
      </c>
    </row>
    <row r="2916" spans="1:2" x14ac:dyDescent="0.2">
      <c r="A2916" s="16">
        <v>1001210</v>
      </c>
      <c r="B2916" s="2">
        <v>76</v>
      </c>
    </row>
    <row r="2917" spans="1:2" x14ac:dyDescent="0.2">
      <c r="A2917" s="16">
        <v>1001210</v>
      </c>
      <c r="B2917" s="2">
        <v>79</v>
      </c>
    </row>
    <row r="2918" spans="1:2" x14ac:dyDescent="0.2">
      <c r="A2918" s="16">
        <v>1001210</v>
      </c>
      <c r="B2918" s="2">
        <v>47</v>
      </c>
    </row>
    <row r="2919" spans="1:2" x14ac:dyDescent="0.2">
      <c r="A2919" s="16">
        <v>1001210</v>
      </c>
      <c r="B2919" s="2">
        <v>75</v>
      </c>
    </row>
    <row r="2920" spans="1:2" x14ac:dyDescent="0.2">
      <c r="A2920" s="16">
        <v>1001210</v>
      </c>
      <c r="B2920" s="2">
        <v>73</v>
      </c>
    </row>
    <row r="2921" spans="1:2" x14ac:dyDescent="0.2">
      <c r="A2921" s="16">
        <v>1001210</v>
      </c>
      <c r="B2921" s="2">
        <v>27</v>
      </c>
    </row>
    <row r="2922" spans="1:2" x14ac:dyDescent="0.2">
      <c r="A2922" s="16">
        <v>1001210</v>
      </c>
      <c r="B2922" s="2">
        <v>81</v>
      </c>
    </row>
    <row r="2923" spans="1:2" x14ac:dyDescent="0.2">
      <c r="A2923" s="16">
        <v>1001210</v>
      </c>
      <c r="B2923" s="2">
        <v>27</v>
      </c>
    </row>
    <row r="2924" spans="1:2" x14ac:dyDescent="0.2">
      <c r="A2924" s="16">
        <v>1001210</v>
      </c>
      <c r="B2924" s="2">
        <v>83</v>
      </c>
    </row>
    <row r="2925" spans="1:2" x14ac:dyDescent="0.2">
      <c r="A2925" s="16">
        <v>1001210</v>
      </c>
      <c r="B2925" s="2">
        <v>70</v>
      </c>
    </row>
    <row r="2926" spans="1:2" x14ac:dyDescent="0.2">
      <c r="A2926" s="16">
        <v>1001210</v>
      </c>
      <c r="B2926" s="2">
        <v>56</v>
      </c>
    </row>
    <row r="2927" spans="1:2" x14ac:dyDescent="0.2">
      <c r="A2927" s="16">
        <v>1001210</v>
      </c>
      <c r="B2927" s="2">
        <v>17</v>
      </c>
    </row>
    <row r="2928" spans="1:2" x14ac:dyDescent="0.2">
      <c r="A2928" s="16">
        <v>1001210</v>
      </c>
      <c r="B2928" s="2">
        <v>56</v>
      </c>
    </row>
    <row r="2929" spans="1:2" x14ac:dyDescent="0.2">
      <c r="A2929" s="16">
        <v>1001210</v>
      </c>
      <c r="B2929" s="2">
        <v>56</v>
      </c>
    </row>
    <row r="2930" spans="1:2" x14ac:dyDescent="0.2">
      <c r="A2930" s="16">
        <v>1001210</v>
      </c>
      <c r="B2930" s="2">
        <v>36</v>
      </c>
    </row>
    <row r="2931" spans="1:2" x14ac:dyDescent="0.2">
      <c r="A2931" s="16">
        <v>1001210</v>
      </c>
      <c r="B2931" s="2">
        <v>27</v>
      </c>
    </row>
    <row r="2932" spans="1:2" x14ac:dyDescent="0.2">
      <c r="A2932" s="16">
        <v>1001210</v>
      </c>
      <c r="B2932" s="2">
        <v>76</v>
      </c>
    </row>
    <row r="2933" spans="1:2" x14ac:dyDescent="0.2">
      <c r="A2933" s="16">
        <v>1001210</v>
      </c>
      <c r="B2933" s="2">
        <v>47</v>
      </c>
    </row>
    <row r="2934" spans="1:2" x14ac:dyDescent="0.2">
      <c r="A2934" s="16">
        <v>1001210</v>
      </c>
      <c r="B2934" s="2">
        <v>73</v>
      </c>
    </row>
    <row r="2935" spans="1:2" x14ac:dyDescent="0.2">
      <c r="A2935" s="16">
        <v>1001230</v>
      </c>
      <c r="B2935" s="2">
        <v>100</v>
      </c>
    </row>
    <row r="2936" spans="1:2" x14ac:dyDescent="0.2">
      <c r="A2936" s="16">
        <v>1001230</v>
      </c>
      <c r="B2936" s="2">
        <v>100</v>
      </c>
    </row>
    <row r="2937" spans="1:2" x14ac:dyDescent="0.2">
      <c r="A2937" s="16">
        <v>1001230</v>
      </c>
      <c r="B2937" s="2">
        <v>82</v>
      </c>
    </row>
    <row r="2938" spans="1:2" x14ac:dyDescent="0.2">
      <c r="A2938" s="16">
        <v>1001230</v>
      </c>
      <c r="B2938" s="2">
        <v>100</v>
      </c>
    </row>
    <row r="2939" spans="1:2" x14ac:dyDescent="0.2">
      <c r="A2939" s="16">
        <v>1001230</v>
      </c>
      <c r="B2939" s="2">
        <v>83</v>
      </c>
    </row>
    <row r="2940" spans="1:2" x14ac:dyDescent="0.2">
      <c r="A2940" s="16">
        <v>1001230</v>
      </c>
      <c r="B2940" s="2">
        <v>91</v>
      </c>
    </row>
    <row r="2941" spans="1:2" x14ac:dyDescent="0.2">
      <c r="A2941" s="16">
        <v>1001230</v>
      </c>
      <c r="B2941" s="2">
        <v>81</v>
      </c>
    </row>
    <row r="2942" spans="1:2" x14ac:dyDescent="0.2">
      <c r="A2942" s="16">
        <v>1001230</v>
      </c>
      <c r="B2942" s="2">
        <v>91</v>
      </c>
    </row>
    <row r="2943" spans="1:2" x14ac:dyDescent="0.2">
      <c r="A2943" s="16">
        <v>1001230</v>
      </c>
      <c r="B2943" s="2">
        <v>64</v>
      </c>
    </row>
    <row r="2944" spans="1:2" x14ac:dyDescent="0.2">
      <c r="A2944" s="16">
        <v>1001230</v>
      </c>
      <c r="B2944" s="2">
        <v>83</v>
      </c>
    </row>
    <row r="2945" spans="1:2" x14ac:dyDescent="0.2">
      <c r="A2945" s="16">
        <v>1001230</v>
      </c>
      <c r="B2945" s="2">
        <v>64</v>
      </c>
    </row>
    <row r="2946" spans="1:2" x14ac:dyDescent="0.2">
      <c r="A2946" s="16">
        <v>1001230</v>
      </c>
      <c r="B2946" s="2">
        <v>68</v>
      </c>
    </row>
    <row r="2947" spans="1:2" x14ac:dyDescent="0.2">
      <c r="A2947" s="16">
        <v>1001230</v>
      </c>
      <c r="B2947" s="2">
        <v>91</v>
      </c>
    </row>
    <row r="2948" spans="1:2" x14ac:dyDescent="0.2">
      <c r="A2948" s="16">
        <v>1001230</v>
      </c>
      <c r="B2948" s="2">
        <v>88</v>
      </c>
    </row>
    <row r="2949" spans="1:2" x14ac:dyDescent="0.2">
      <c r="A2949" s="16">
        <v>1001230</v>
      </c>
      <c r="B2949" s="2">
        <v>91</v>
      </c>
    </row>
    <row r="2950" spans="1:2" x14ac:dyDescent="0.2">
      <c r="A2950" s="16">
        <v>1001230</v>
      </c>
      <c r="B2950" s="2">
        <v>83</v>
      </c>
    </row>
    <row r="2951" spans="1:2" x14ac:dyDescent="0.2">
      <c r="A2951" s="16">
        <v>1001230</v>
      </c>
      <c r="B2951" s="2">
        <v>88</v>
      </c>
    </row>
    <row r="2952" spans="1:2" x14ac:dyDescent="0.2">
      <c r="A2952" s="16">
        <v>1001230</v>
      </c>
      <c r="B2952" s="2">
        <v>88</v>
      </c>
    </row>
    <row r="2953" spans="1:2" x14ac:dyDescent="0.2">
      <c r="A2953" s="16">
        <v>1001230</v>
      </c>
      <c r="B2953" s="2">
        <v>69</v>
      </c>
    </row>
    <row r="2954" spans="1:2" x14ac:dyDescent="0.2">
      <c r="A2954" s="16">
        <v>1001230</v>
      </c>
      <c r="B2954" s="2">
        <v>49</v>
      </c>
    </row>
    <row r="2955" spans="1:2" x14ac:dyDescent="0.2">
      <c r="A2955" s="16">
        <v>1001230</v>
      </c>
      <c r="B2955" s="2">
        <v>100</v>
      </c>
    </row>
    <row r="2956" spans="1:2" x14ac:dyDescent="0.2">
      <c r="A2956" s="16">
        <v>1001230</v>
      </c>
      <c r="B2956" s="2">
        <v>88</v>
      </c>
    </row>
    <row r="2957" spans="1:2" x14ac:dyDescent="0.2">
      <c r="A2957" s="16">
        <v>1001230</v>
      </c>
      <c r="B2957" s="2">
        <v>88</v>
      </c>
    </row>
    <row r="2958" spans="1:2" x14ac:dyDescent="0.2">
      <c r="A2958" s="16">
        <v>1001230</v>
      </c>
      <c r="B2958" s="2">
        <v>76</v>
      </c>
    </row>
    <row r="2959" spans="1:2" x14ac:dyDescent="0.2">
      <c r="A2959" s="16">
        <v>1001230</v>
      </c>
      <c r="B2959" s="2">
        <v>90</v>
      </c>
    </row>
    <row r="2960" spans="1:2" x14ac:dyDescent="0.2">
      <c r="A2960" s="16">
        <v>1001230</v>
      </c>
      <c r="B2960" s="2">
        <v>69</v>
      </c>
    </row>
    <row r="2961" spans="1:2" x14ac:dyDescent="0.2">
      <c r="A2961" s="16">
        <v>1001230</v>
      </c>
      <c r="B2961" s="2">
        <v>88</v>
      </c>
    </row>
    <row r="2962" spans="1:2" x14ac:dyDescent="0.2">
      <c r="A2962" s="16">
        <v>1001230</v>
      </c>
      <c r="B2962" s="2">
        <v>86</v>
      </c>
    </row>
    <row r="2963" spans="1:2" x14ac:dyDescent="0.2">
      <c r="A2963" s="16">
        <v>1001230</v>
      </c>
      <c r="B2963" s="2">
        <v>91</v>
      </c>
    </row>
    <row r="2964" spans="1:2" x14ac:dyDescent="0.2">
      <c r="A2964" s="16">
        <v>1001230</v>
      </c>
      <c r="B2964" s="2">
        <v>64</v>
      </c>
    </row>
    <row r="2965" spans="1:2" x14ac:dyDescent="0.2">
      <c r="A2965" s="16">
        <v>1001230</v>
      </c>
      <c r="B2965" s="2">
        <v>17</v>
      </c>
    </row>
    <row r="2966" spans="1:2" x14ac:dyDescent="0.2">
      <c r="A2966" s="16">
        <v>1001230</v>
      </c>
      <c r="B2966" s="2">
        <v>88</v>
      </c>
    </row>
    <row r="2967" spans="1:2" x14ac:dyDescent="0.2">
      <c r="A2967" s="16">
        <v>1001230</v>
      </c>
      <c r="B2967" s="2">
        <v>95</v>
      </c>
    </row>
    <row r="2968" spans="1:2" x14ac:dyDescent="0.2">
      <c r="A2968" s="16">
        <v>1001230</v>
      </c>
      <c r="B2968" s="2">
        <v>88</v>
      </c>
    </row>
    <row r="2969" spans="1:2" x14ac:dyDescent="0.2">
      <c r="A2969" s="16">
        <v>1001230</v>
      </c>
      <c r="B2969" s="2">
        <v>100</v>
      </c>
    </row>
    <row r="2970" spans="1:2" x14ac:dyDescent="0.2">
      <c r="A2970" s="16">
        <v>1001230</v>
      </c>
      <c r="B2970" s="2">
        <v>17</v>
      </c>
    </row>
    <row r="2971" spans="1:2" x14ac:dyDescent="0.2">
      <c r="A2971" s="16">
        <v>1001230</v>
      </c>
      <c r="B2971" s="2">
        <v>90</v>
      </c>
    </row>
    <row r="2972" spans="1:2" x14ac:dyDescent="0.2">
      <c r="A2972" s="16">
        <v>1001230</v>
      </c>
      <c r="B2972" s="2">
        <v>100</v>
      </c>
    </row>
    <row r="2973" spans="1:2" x14ac:dyDescent="0.2">
      <c r="A2973" s="16">
        <v>1001230</v>
      </c>
      <c r="B2973" s="2">
        <v>83</v>
      </c>
    </row>
    <row r="2974" spans="1:2" x14ac:dyDescent="0.2">
      <c r="A2974" s="16">
        <v>1001230</v>
      </c>
      <c r="B2974" s="2">
        <v>88</v>
      </c>
    </row>
    <row r="2975" spans="1:2" x14ac:dyDescent="0.2">
      <c r="A2975" s="16">
        <v>1001240</v>
      </c>
      <c r="B2975" s="2">
        <v>95</v>
      </c>
    </row>
    <row r="2976" spans="1:2" x14ac:dyDescent="0.2">
      <c r="A2976" s="16">
        <v>1001240</v>
      </c>
      <c r="B2976" s="2">
        <v>0</v>
      </c>
    </row>
    <row r="2977" spans="1:2" x14ac:dyDescent="0.2">
      <c r="A2977" s="16">
        <v>1001240</v>
      </c>
      <c r="B2977" s="2">
        <v>60</v>
      </c>
    </row>
    <row r="2978" spans="1:2" x14ac:dyDescent="0.2">
      <c r="A2978" s="16">
        <v>1001240</v>
      </c>
      <c r="B2978" s="2">
        <v>71</v>
      </c>
    </row>
    <row r="2979" spans="1:2" x14ac:dyDescent="0.2">
      <c r="A2979" s="16">
        <v>1001240</v>
      </c>
      <c r="B2979" s="2">
        <v>50</v>
      </c>
    </row>
    <row r="2980" spans="1:2" x14ac:dyDescent="0.2">
      <c r="A2980" s="16">
        <v>1001240</v>
      </c>
      <c r="B2980" s="2">
        <v>41</v>
      </c>
    </row>
    <row r="2981" spans="1:2" x14ac:dyDescent="0.2">
      <c r="A2981" s="16">
        <v>1001240</v>
      </c>
      <c r="B2981" s="2">
        <v>83</v>
      </c>
    </row>
    <row r="2982" spans="1:2" x14ac:dyDescent="0.2">
      <c r="A2982" s="16">
        <v>1001240</v>
      </c>
      <c r="B2982" s="2">
        <v>56</v>
      </c>
    </row>
    <row r="2983" spans="1:2" x14ac:dyDescent="0.2">
      <c r="A2983" s="16">
        <v>1001240</v>
      </c>
      <c r="B2983" s="2">
        <v>83</v>
      </c>
    </row>
    <row r="2984" spans="1:2" x14ac:dyDescent="0.2">
      <c r="A2984" s="16">
        <v>1001240</v>
      </c>
      <c r="B2984" s="2">
        <v>85</v>
      </c>
    </row>
    <row r="2985" spans="1:2" x14ac:dyDescent="0.2">
      <c r="A2985" s="16">
        <v>1001240</v>
      </c>
      <c r="B2985" s="2">
        <v>41</v>
      </c>
    </row>
    <row r="2986" spans="1:2" x14ac:dyDescent="0.2">
      <c r="A2986" s="16">
        <v>1001240</v>
      </c>
      <c r="B2986" s="2">
        <v>27</v>
      </c>
    </row>
    <row r="2987" spans="1:2" x14ac:dyDescent="0.2">
      <c r="A2987" s="16">
        <v>1001240</v>
      </c>
      <c r="B2987" s="2">
        <v>85</v>
      </c>
    </row>
    <row r="2988" spans="1:2" x14ac:dyDescent="0.2">
      <c r="A2988" s="16">
        <v>1001240</v>
      </c>
      <c r="B2988" s="2">
        <v>95</v>
      </c>
    </row>
    <row r="2989" spans="1:2" x14ac:dyDescent="0.2">
      <c r="A2989" s="16">
        <v>1001240</v>
      </c>
      <c r="B2989" s="2">
        <v>93</v>
      </c>
    </row>
    <row r="2990" spans="1:2" x14ac:dyDescent="0.2">
      <c r="A2990" s="16">
        <v>1001240</v>
      </c>
      <c r="B2990" s="2">
        <v>85</v>
      </c>
    </row>
    <row r="2991" spans="1:2" x14ac:dyDescent="0.2">
      <c r="A2991" s="16">
        <v>1001240</v>
      </c>
      <c r="B2991" s="2">
        <v>53</v>
      </c>
    </row>
    <row r="2992" spans="1:2" x14ac:dyDescent="0.2">
      <c r="A2992" s="16">
        <v>1001240</v>
      </c>
      <c r="B2992" s="2">
        <v>93</v>
      </c>
    </row>
    <row r="2993" spans="1:2" x14ac:dyDescent="0.2">
      <c r="A2993" s="16">
        <v>1001240</v>
      </c>
      <c r="B2993" s="2">
        <v>85</v>
      </c>
    </row>
    <row r="2994" spans="1:2" x14ac:dyDescent="0.2">
      <c r="A2994" s="16">
        <v>1001240</v>
      </c>
      <c r="B2994" s="2">
        <v>56</v>
      </c>
    </row>
    <row r="2995" spans="1:2" x14ac:dyDescent="0.2">
      <c r="A2995" s="16">
        <v>1001240</v>
      </c>
      <c r="B2995" s="2">
        <v>50</v>
      </c>
    </row>
    <row r="2996" spans="1:2" x14ac:dyDescent="0.2">
      <c r="A2996" s="16">
        <v>1001240</v>
      </c>
      <c r="B2996" s="2">
        <v>93</v>
      </c>
    </row>
    <row r="2997" spans="1:2" x14ac:dyDescent="0.2">
      <c r="A2997" s="16">
        <v>1001240</v>
      </c>
      <c r="B2997" s="2">
        <v>0</v>
      </c>
    </row>
    <row r="2998" spans="1:2" x14ac:dyDescent="0.2">
      <c r="A2998" s="16">
        <v>1001240</v>
      </c>
      <c r="B2998" s="2">
        <v>30</v>
      </c>
    </row>
    <row r="2999" spans="1:2" x14ac:dyDescent="0.2">
      <c r="A2999" s="16">
        <v>1001240</v>
      </c>
      <c r="B2999" s="2">
        <v>54</v>
      </c>
    </row>
    <row r="3000" spans="1:2" x14ac:dyDescent="0.2">
      <c r="A3000" s="16">
        <v>1001240</v>
      </c>
      <c r="B3000" s="2">
        <v>79</v>
      </c>
    </row>
    <row r="3001" spans="1:2" x14ac:dyDescent="0.2">
      <c r="A3001" s="16">
        <v>1001240</v>
      </c>
      <c r="B3001" s="2">
        <v>27</v>
      </c>
    </row>
    <row r="3002" spans="1:2" x14ac:dyDescent="0.2">
      <c r="A3002" s="16">
        <v>1001240</v>
      </c>
      <c r="B3002" s="2">
        <v>45</v>
      </c>
    </row>
    <row r="3003" spans="1:2" x14ac:dyDescent="0.2">
      <c r="A3003" s="16">
        <v>1001240</v>
      </c>
      <c r="B3003" s="2">
        <v>75</v>
      </c>
    </row>
    <row r="3004" spans="1:2" x14ac:dyDescent="0.2">
      <c r="A3004" s="16">
        <v>1001240</v>
      </c>
      <c r="B3004" s="2">
        <v>53</v>
      </c>
    </row>
    <row r="3005" spans="1:2" x14ac:dyDescent="0.2">
      <c r="A3005" s="16">
        <v>1001240</v>
      </c>
      <c r="B3005" s="2">
        <v>61</v>
      </c>
    </row>
    <row r="3006" spans="1:2" x14ac:dyDescent="0.2">
      <c r="A3006" s="16">
        <v>1001240</v>
      </c>
      <c r="B3006" s="2">
        <v>30</v>
      </c>
    </row>
    <row r="3007" spans="1:2" x14ac:dyDescent="0.2">
      <c r="A3007" s="16">
        <v>1001250</v>
      </c>
      <c r="B3007" s="2">
        <v>93</v>
      </c>
    </row>
    <row r="3008" spans="1:2" x14ac:dyDescent="0.2">
      <c r="A3008" s="16">
        <v>1001250</v>
      </c>
      <c r="B3008" s="2">
        <v>43</v>
      </c>
    </row>
    <row r="3009" spans="1:2" x14ac:dyDescent="0.2">
      <c r="A3009" s="16">
        <v>1001250</v>
      </c>
      <c r="B3009" s="2">
        <v>60</v>
      </c>
    </row>
    <row r="3010" spans="1:2" x14ac:dyDescent="0.2">
      <c r="A3010" s="16">
        <v>1001250</v>
      </c>
      <c r="B3010" s="2">
        <v>100</v>
      </c>
    </row>
    <row r="3011" spans="1:2" x14ac:dyDescent="0.2">
      <c r="A3011" s="16">
        <v>1001250</v>
      </c>
      <c r="B3011" s="2">
        <v>0</v>
      </c>
    </row>
    <row r="3012" spans="1:2" x14ac:dyDescent="0.2">
      <c r="A3012" s="16">
        <v>1001250</v>
      </c>
      <c r="B3012" s="2">
        <v>74</v>
      </c>
    </row>
    <row r="3013" spans="1:2" x14ac:dyDescent="0.2">
      <c r="A3013" s="16">
        <v>1001250</v>
      </c>
      <c r="B3013" s="2">
        <v>100</v>
      </c>
    </row>
    <row r="3014" spans="1:2" x14ac:dyDescent="0.2">
      <c r="A3014" s="16">
        <v>1001250</v>
      </c>
      <c r="B3014" s="2">
        <v>80</v>
      </c>
    </row>
    <row r="3015" spans="1:2" x14ac:dyDescent="0.2">
      <c r="A3015" s="16">
        <v>1001250</v>
      </c>
      <c r="B3015" s="2">
        <v>82</v>
      </c>
    </row>
    <row r="3016" spans="1:2" x14ac:dyDescent="0.2">
      <c r="A3016" s="16">
        <v>1001250</v>
      </c>
      <c r="B3016" s="2">
        <v>86</v>
      </c>
    </row>
    <row r="3017" spans="1:2" x14ac:dyDescent="0.2">
      <c r="A3017" s="16">
        <v>1001250</v>
      </c>
      <c r="B3017" s="2">
        <v>82</v>
      </c>
    </row>
    <row r="3018" spans="1:2" x14ac:dyDescent="0.2">
      <c r="A3018" s="16">
        <v>1001250</v>
      </c>
      <c r="B3018" s="2">
        <v>0</v>
      </c>
    </row>
    <row r="3019" spans="1:2" x14ac:dyDescent="0.2">
      <c r="A3019" s="16">
        <v>1001250</v>
      </c>
      <c r="B3019" s="2">
        <v>54</v>
      </c>
    </row>
    <row r="3020" spans="1:2" x14ac:dyDescent="0.2">
      <c r="A3020" s="16">
        <v>1001250</v>
      </c>
      <c r="B3020" s="2">
        <v>0</v>
      </c>
    </row>
    <row r="3021" spans="1:2" x14ac:dyDescent="0.2">
      <c r="A3021" s="16">
        <v>1001250</v>
      </c>
      <c r="B3021" s="2">
        <v>43</v>
      </c>
    </row>
    <row r="3022" spans="1:2" x14ac:dyDescent="0.2">
      <c r="A3022" s="16">
        <v>1001250</v>
      </c>
      <c r="B3022" s="2">
        <v>41</v>
      </c>
    </row>
    <row r="3023" spans="1:2" x14ac:dyDescent="0.2">
      <c r="A3023" s="16">
        <v>1001250</v>
      </c>
      <c r="B3023" s="2">
        <v>79</v>
      </c>
    </row>
    <row r="3024" spans="1:2" x14ac:dyDescent="0.2">
      <c r="A3024" s="16">
        <v>1001250</v>
      </c>
      <c r="B3024" s="2">
        <v>95</v>
      </c>
    </row>
    <row r="3025" spans="1:2" x14ac:dyDescent="0.2">
      <c r="A3025" s="16">
        <v>1001250</v>
      </c>
      <c r="B3025" s="2">
        <v>12</v>
      </c>
    </row>
    <row r="3026" spans="1:2" x14ac:dyDescent="0.2">
      <c r="A3026" s="16">
        <v>1001250</v>
      </c>
      <c r="B3026" s="2">
        <v>70</v>
      </c>
    </row>
    <row r="3027" spans="1:2" x14ac:dyDescent="0.2">
      <c r="A3027" s="16">
        <v>1001250</v>
      </c>
      <c r="B3027" s="2">
        <v>0</v>
      </c>
    </row>
    <row r="3028" spans="1:2" x14ac:dyDescent="0.2">
      <c r="A3028" s="16">
        <v>1001250</v>
      </c>
      <c r="B3028" s="2">
        <v>30</v>
      </c>
    </row>
    <row r="3029" spans="1:2" x14ac:dyDescent="0.2">
      <c r="A3029" s="16">
        <v>1001250</v>
      </c>
      <c r="B3029" s="2">
        <v>100</v>
      </c>
    </row>
    <row r="3030" spans="1:2" x14ac:dyDescent="0.2">
      <c r="A3030" s="16">
        <v>1001250</v>
      </c>
      <c r="B3030" s="2">
        <v>85</v>
      </c>
    </row>
    <row r="3031" spans="1:2" x14ac:dyDescent="0.2">
      <c r="A3031" s="16">
        <v>1001250</v>
      </c>
      <c r="B3031" s="2">
        <v>8</v>
      </c>
    </row>
    <row r="3032" spans="1:2" x14ac:dyDescent="0.2">
      <c r="A3032" s="16">
        <v>1001250</v>
      </c>
      <c r="B3032" s="2">
        <v>93</v>
      </c>
    </row>
    <row r="3033" spans="1:2" x14ac:dyDescent="0.2">
      <c r="A3033" s="16">
        <v>1001250</v>
      </c>
      <c r="B3033" s="2">
        <v>44</v>
      </c>
    </row>
    <row r="3034" spans="1:2" x14ac:dyDescent="0.2">
      <c r="A3034" s="16">
        <v>1001250</v>
      </c>
      <c r="B3034" s="2">
        <v>24</v>
      </c>
    </row>
    <row r="3035" spans="1:2" x14ac:dyDescent="0.2">
      <c r="A3035" s="16">
        <v>1001250</v>
      </c>
      <c r="B3035" s="2">
        <v>0</v>
      </c>
    </row>
    <row r="3036" spans="1:2" x14ac:dyDescent="0.2">
      <c r="A3036" s="16">
        <v>1001250</v>
      </c>
      <c r="B3036" s="2">
        <v>30</v>
      </c>
    </row>
    <row r="3037" spans="1:2" x14ac:dyDescent="0.2">
      <c r="A3037" s="16">
        <v>1001250</v>
      </c>
      <c r="B3037" s="2">
        <v>0</v>
      </c>
    </row>
    <row r="3038" spans="1:2" x14ac:dyDescent="0.2">
      <c r="A3038" s="16">
        <v>1001250</v>
      </c>
      <c r="B3038" s="2">
        <v>24</v>
      </c>
    </row>
    <row r="3039" spans="1:2" x14ac:dyDescent="0.2">
      <c r="A3039" s="16">
        <v>1001250</v>
      </c>
      <c r="B3039" s="2">
        <v>17</v>
      </c>
    </row>
    <row r="3040" spans="1:2" x14ac:dyDescent="0.2">
      <c r="A3040" s="16">
        <v>1001250</v>
      </c>
      <c r="B3040" s="2">
        <v>14</v>
      </c>
    </row>
    <row r="3041" spans="1:2" x14ac:dyDescent="0.2">
      <c r="A3041" s="16">
        <v>1001250</v>
      </c>
      <c r="B3041" s="2">
        <v>82</v>
      </c>
    </row>
    <row r="3042" spans="1:2" x14ac:dyDescent="0.2">
      <c r="A3042" s="16">
        <v>1001250</v>
      </c>
      <c r="B3042" s="2">
        <v>43</v>
      </c>
    </row>
    <row r="3043" spans="1:2" x14ac:dyDescent="0.2">
      <c r="A3043" s="16">
        <v>1001250</v>
      </c>
      <c r="B3043" s="2">
        <v>93</v>
      </c>
    </row>
    <row r="3044" spans="1:2" x14ac:dyDescent="0.2">
      <c r="A3044" s="16">
        <v>1001250</v>
      </c>
      <c r="B3044" s="2">
        <v>14</v>
      </c>
    </row>
    <row r="3045" spans="1:2" x14ac:dyDescent="0.2">
      <c r="A3045" s="16">
        <v>1001250</v>
      </c>
      <c r="B3045" s="2">
        <v>59</v>
      </c>
    </row>
    <row r="3046" spans="1:2" x14ac:dyDescent="0.2">
      <c r="A3046" s="16">
        <v>1001250</v>
      </c>
      <c r="B3046" s="2">
        <v>79</v>
      </c>
    </row>
    <row r="3047" spans="1:2" x14ac:dyDescent="0.2">
      <c r="A3047" s="16">
        <v>1001250</v>
      </c>
      <c r="B3047" s="2">
        <v>100</v>
      </c>
    </row>
    <row r="3048" spans="1:2" x14ac:dyDescent="0.2">
      <c r="A3048" s="16">
        <v>1001250</v>
      </c>
      <c r="B3048" s="2">
        <v>43</v>
      </c>
    </row>
    <row r="3049" spans="1:2" x14ac:dyDescent="0.2">
      <c r="A3049" s="16">
        <v>1001250</v>
      </c>
      <c r="B3049" s="2">
        <v>22</v>
      </c>
    </row>
    <row r="3050" spans="1:2" x14ac:dyDescent="0.2">
      <c r="A3050" s="16">
        <v>1001250</v>
      </c>
      <c r="B3050" s="2">
        <v>79</v>
      </c>
    </row>
    <row r="3051" spans="1:2" x14ac:dyDescent="0.2">
      <c r="A3051" s="16">
        <v>1001250</v>
      </c>
      <c r="B3051" s="2">
        <v>86</v>
      </c>
    </row>
    <row r="3052" spans="1:2" x14ac:dyDescent="0.2">
      <c r="A3052" s="16">
        <v>1001250</v>
      </c>
      <c r="B3052" s="2">
        <v>82</v>
      </c>
    </row>
    <row r="3053" spans="1:2" x14ac:dyDescent="0.2">
      <c r="A3053" s="16">
        <v>1001250</v>
      </c>
      <c r="B3053" s="2">
        <v>88</v>
      </c>
    </row>
    <row r="3054" spans="1:2" x14ac:dyDescent="0.2">
      <c r="A3054" s="16">
        <v>1001250</v>
      </c>
      <c r="B3054" s="2">
        <v>100</v>
      </c>
    </row>
    <row r="3055" spans="1:2" x14ac:dyDescent="0.2">
      <c r="A3055" s="16">
        <v>1001250</v>
      </c>
      <c r="B3055" s="2">
        <v>60</v>
      </c>
    </row>
    <row r="3056" spans="1:2" x14ac:dyDescent="0.2">
      <c r="A3056" s="16">
        <v>1001250</v>
      </c>
      <c r="B3056" s="2">
        <v>0</v>
      </c>
    </row>
    <row r="3057" spans="1:2" x14ac:dyDescent="0.2">
      <c r="A3057" s="16">
        <v>1001250</v>
      </c>
      <c r="B3057" s="2">
        <v>0</v>
      </c>
    </row>
    <row r="3058" spans="1:2" x14ac:dyDescent="0.2">
      <c r="A3058" s="16">
        <v>1001250</v>
      </c>
      <c r="B3058" s="2">
        <v>100</v>
      </c>
    </row>
    <row r="3059" spans="1:2" x14ac:dyDescent="0.2">
      <c r="A3059" s="16">
        <v>1001250</v>
      </c>
      <c r="B3059" s="2">
        <v>100</v>
      </c>
    </row>
    <row r="3060" spans="1:2" x14ac:dyDescent="0.2">
      <c r="A3060" s="16">
        <v>1001250</v>
      </c>
      <c r="B3060" s="2">
        <v>100</v>
      </c>
    </row>
    <row r="3061" spans="1:2" x14ac:dyDescent="0.2">
      <c r="A3061" s="16">
        <v>1001260</v>
      </c>
      <c r="B3061" s="2">
        <v>100</v>
      </c>
    </row>
    <row r="3062" spans="1:2" x14ac:dyDescent="0.2">
      <c r="A3062" s="16">
        <v>1001260</v>
      </c>
      <c r="B3062" s="2">
        <v>0</v>
      </c>
    </row>
    <row r="3063" spans="1:2" x14ac:dyDescent="0.2">
      <c r="A3063" s="16">
        <v>1001260</v>
      </c>
      <c r="B3063" s="2">
        <v>100</v>
      </c>
    </row>
    <row r="3064" spans="1:2" x14ac:dyDescent="0.2">
      <c r="A3064" s="16">
        <v>1001260</v>
      </c>
      <c r="B3064" s="2">
        <v>93</v>
      </c>
    </row>
    <row r="3065" spans="1:2" x14ac:dyDescent="0.2">
      <c r="A3065" s="16">
        <v>1001260</v>
      </c>
      <c r="B3065" s="2">
        <v>0</v>
      </c>
    </row>
    <row r="3066" spans="1:2" x14ac:dyDescent="0.2">
      <c r="A3066" s="16">
        <v>1001260</v>
      </c>
      <c r="B3066" s="2">
        <v>87</v>
      </c>
    </row>
    <row r="3067" spans="1:2" x14ac:dyDescent="0.2">
      <c r="A3067" s="16">
        <v>1001260</v>
      </c>
      <c r="B3067" s="2">
        <v>50</v>
      </c>
    </row>
    <row r="3068" spans="1:2" x14ac:dyDescent="0.2">
      <c r="A3068" s="16">
        <v>1001260</v>
      </c>
      <c r="B3068" s="2">
        <v>95</v>
      </c>
    </row>
    <row r="3069" spans="1:2" x14ac:dyDescent="0.2">
      <c r="A3069" s="16">
        <v>1001260</v>
      </c>
      <c r="B3069" s="2">
        <v>81</v>
      </c>
    </row>
    <row r="3070" spans="1:2" x14ac:dyDescent="0.2">
      <c r="A3070" s="16">
        <v>1001260</v>
      </c>
      <c r="B3070" s="2">
        <v>87</v>
      </c>
    </row>
    <row r="3071" spans="1:2" x14ac:dyDescent="0.2">
      <c r="A3071" s="16">
        <v>1001260</v>
      </c>
      <c r="B3071" s="2">
        <v>87</v>
      </c>
    </row>
    <row r="3072" spans="1:2" x14ac:dyDescent="0.2">
      <c r="A3072" s="16">
        <v>1001260</v>
      </c>
      <c r="B3072" s="2">
        <v>94</v>
      </c>
    </row>
    <row r="3073" spans="1:2" x14ac:dyDescent="0.2">
      <c r="A3073" s="16">
        <v>1001260</v>
      </c>
      <c r="B3073" s="2">
        <v>0</v>
      </c>
    </row>
    <row r="3074" spans="1:2" x14ac:dyDescent="0.2">
      <c r="A3074" s="16">
        <v>1001260</v>
      </c>
      <c r="B3074" s="2">
        <v>88</v>
      </c>
    </row>
    <row r="3075" spans="1:2" x14ac:dyDescent="0.2">
      <c r="A3075" s="16">
        <v>1001260</v>
      </c>
      <c r="B3075" s="2">
        <v>0</v>
      </c>
    </row>
    <row r="3076" spans="1:2" x14ac:dyDescent="0.2">
      <c r="A3076" s="16">
        <v>1001260</v>
      </c>
      <c r="B3076" s="2">
        <v>85</v>
      </c>
    </row>
    <row r="3077" spans="1:2" x14ac:dyDescent="0.2">
      <c r="A3077" s="16">
        <v>1001260</v>
      </c>
      <c r="B3077" s="2">
        <v>50</v>
      </c>
    </row>
    <row r="3078" spans="1:2" x14ac:dyDescent="0.2">
      <c r="A3078" s="16">
        <v>1001260</v>
      </c>
      <c r="B3078" s="2">
        <v>46</v>
      </c>
    </row>
    <row r="3079" spans="1:2" x14ac:dyDescent="0.2">
      <c r="A3079" s="16">
        <v>1001260</v>
      </c>
      <c r="B3079" s="2">
        <v>100</v>
      </c>
    </row>
    <row r="3080" spans="1:2" x14ac:dyDescent="0.2">
      <c r="A3080" s="16">
        <v>1001260</v>
      </c>
      <c r="B3080" s="2">
        <v>93</v>
      </c>
    </row>
    <row r="3081" spans="1:2" x14ac:dyDescent="0.2">
      <c r="A3081" s="16">
        <v>1001260</v>
      </c>
      <c r="B3081" s="2">
        <v>0</v>
      </c>
    </row>
    <row r="3082" spans="1:2" x14ac:dyDescent="0.2">
      <c r="A3082" s="16">
        <v>1001260</v>
      </c>
      <c r="B3082" s="2">
        <v>58</v>
      </c>
    </row>
    <row r="3083" spans="1:2" x14ac:dyDescent="0.2">
      <c r="A3083" s="16">
        <v>1001260</v>
      </c>
      <c r="B3083" s="2">
        <v>92</v>
      </c>
    </row>
    <row r="3084" spans="1:2" x14ac:dyDescent="0.2">
      <c r="A3084" s="16">
        <v>1001260</v>
      </c>
      <c r="B3084" s="2">
        <v>100</v>
      </c>
    </row>
    <row r="3085" spans="1:2" x14ac:dyDescent="0.2">
      <c r="A3085" s="16">
        <v>1001260</v>
      </c>
      <c r="B3085" s="2">
        <v>63</v>
      </c>
    </row>
    <row r="3086" spans="1:2" x14ac:dyDescent="0.2">
      <c r="A3086" s="16">
        <v>1001260</v>
      </c>
      <c r="B3086" s="2">
        <v>88</v>
      </c>
    </row>
    <row r="3087" spans="1:2" x14ac:dyDescent="0.2">
      <c r="A3087" s="16">
        <v>1001260</v>
      </c>
      <c r="B3087" s="2">
        <v>88</v>
      </c>
    </row>
    <row r="3088" spans="1:2" x14ac:dyDescent="0.2">
      <c r="A3088" s="16">
        <v>1001260</v>
      </c>
      <c r="B3088" s="2">
        <v>46</v>
      </c>
    </row>
    <row r="3089" spans="1:2" x14ac:dyDescent="0.2">
      <c r="A3089" s="16">
        <v>1001260</v>
      </c>
      <c r="B3089" s="2">
        <v>75</v>
      </c>
    </row>
    <row r="3090" spans="1:2" x14ac:dyDescent="0.2">
      <c r="A3090" s="16">
        <v>1001260</v>
      </c>
      <c r="B3090" s="2">
        <v>81</v>
      </c>
    </row>
    <row r="3091" spans="1:2" x14ac:dyDescent="0.2">
      <c r="A3091" s="16">
        <v>1001260</v>
      </c>
      <c r="B3091" s="2">
        <v>88</v>
      </c>
    </row>
    <row r="3092" spans="1:2" x14ac:dyDescent="0.2">
      <c r="A3092" s="16">
        <v>1001260</v>
      </c>
      <c r="B3092" s="2">
        <v>75</v>
      </c>
    </row>
    <row r="3093" spans="1:2" x14ac:dyDescent="0.2">
      <c r="A3093" s="16">
        <v>1001260</v>
      </c>
      <c r="B3093" s="2">
        <v>43</v>
      </c>
    </row>
    <row r="3094" spans="1:2" x14ac:dyDescent="0.2">
      <c r="A3094" s="16">
        <v>1001260</v>
      </c>
      <c r="B3094" s="2">
        <v>100</v>
      </c>
    </row>
    <row r="3095" spans="1:2" x14ac:dyDescent="0.2">
      <c r="A3095" s="16">
        <v>1001260</v>
      </c>
      <c r="B3095" s="2">
        <v>88</v>
      </c>
    </row>
    <row r="3096" spans="1:2" x14ac:dyDescent="0.2">
      <c r="A3096" s="16">
        <v>1001260</v>
      </c>
      <c r="B3096" s="2">
        <v>0</v>
      </c>
    </row>
    <row r="3097" spans="1:2" x14ac:dyDescent="0.2">
      <c r="A3097" s="16">
        <v>1001260</v>
      </c>
      <c r="B3097" s="2">
        <v>46</v>
      </c>
    </row>
    <row r="3098" spans="1:2" x14ac:dyDescent="0.2">
      <c r="A3098" s="16">
        <v>1001270</v>
      </c>
      <c r="B3098" s="2">
        <v>100</v>
      </c>
    </row>
    <row r="3099" spans="1:2" x14ac:dyDescent="0.2">
      <c r="A3099" s="16">
        <v>1001270</v>
      </c>
      <c r="B3099" s="2">
        <v>0</v>
      </c>
    </row>
    <row r="3100" spans="1:2" x14ac:dyDescent="0.2">
      <c r="A3100" s="16">
        <v>1001270</v>
      </c>
      <c r="B3100" s="2">
        <v>100</v>
      </c>
    </row>
    <row r="3101" spans="1:2" x14ac:dyDescent="0.2">
      <c r="A3101" s="16">
        <v>1001270</v>
      </c>
      <c r="B3101" s="2">
        <v>100</v>
      </c>
    </row>
    <row r="3102" spans="1:2" x14ac:dyDescent="0.2">
      <c r="A3102" s="16">
        <v>1001270</v>
      </c>
      <c r="B3102" s="2">
        <v>0</v>
      </c>
    </row>
    <row r="3103" spans="1:2" x14ac:dyDescent="0.2">
      <c r="A3103" s="16">
        <v>1001270</v>
      </c>
      <c r="B3103" s="2">
        <v>85</v>
      </c>
    </row>
    <row r="3104" spans="1:2" x14ac:dyDescent="0.2">
      <c r="A3104" s="16">
        <v>1001270</v>
      </c>
      <c r="B3104" s="2">
        <v>100</v>
      </c>
    </row>
    <row r="3105" spans="1:2" x14ac:dyDescent="0.2">
      <c r="A3105" s="16">
        <v>1001270</v>
      </c>
      <c r="B3105" s="2">
        <v>77</v>
      </c>
    </row>
    <row r="3106" spans="1:2" x14ac:dyDescent="0.2">
      <c r="A3106" s="16">
        <v>1001270</v>
      </c>
      <c r="B3106" s="2">
        <v>0</v>
      </c>
    </row>
    <row r="3107" spans="1:2" x14ac:dyDescent="0.2">
      <c r="A3107" s="16">
        <v>1001270</v>
      </c>
      <c r="B3107" s="2">
        <v>90</v>
      </c>
    </row>
    <row r="3108" spans="1:2" x14ac:dyDescent="0.2">
      <c r="A3108" s="16">
        <v>1001270</v>
      </c>
      <c r="B3108" s="2">
        <v>0</v>
      </c>
    </row>
    <row r="3109" spans="1:2" x14ac:dyDescent="0.2">
      <c r="A3109" s="16">
        <v>1001270</v>
      </c>
      <c r="B3109" s="2">
        <v>27</v>
      </c>
    </row>
    <row r="3110" spans="1:2" x14ac:dyDescent="0.2">
      <c r="A3110" s="16">
        <v>1001270</v>
      </c>
      <c r="B3110" s="2">
        <v>0</v>
      </c>
    </row>
    <row r="3111" spans="1:2" x14ac:dyDescent="0.2">
      <c r="A3111" s="16">
        <v>1001270</v>
      </c>
      <c r="B3111" s="2">
        <v>100</v>
      </c>
    </row>
    <row r="3112" spans="1:2" x14ac:dyDescent="0.2">
      <c r="A3112" s="16">
        <v>1001270</v>
      </c>
      <c r="B3112" s="2">
        <v>4</v>
      </c>
    </row>
    <row r="3113" spans="1:2" x14ac:dyDescent="0.2">
      <c r="A3113" s="16">
        <v>1001270</v>
      </c>
      <c r="B3113" s="2">
        <v>0</v>
      </c>
    </row>
    <row r="3114" spans="1:2" x14ac:dyDescent="0.2">
      <c r="A3114" s="16">
        <v>1001270</v>
      </c>
      <c r="B3114" s="2">
        <v>100</v>
      </c>
    </row>
    <row r="3115" spans="1:2" x14ac:dyDescent="0.2">
      <c r="A3115" s="16">
        <v>1001270</v>
      </c>
      <c r="B3115" s="2">
        <v>70</v>
      </c>
    </row>
    <row r="3116" spans="1:2" x14ac:dyDescent="0.2">
      <c r="A3116" s="16">
        <v>1001270</v>
      </c>
      <c r="B3116" s="2">
        <v>100</v>
      </c>
    </row>
    <row r="3117" spans="1:2" x14ac:dyDescent="0.2">
      <c r="A3117" s="16">
        <v>1001270</v>
      </c>
      <c r="B3117" s="2">
        <v>50</v>
      </c>
    </row>
    <row r="3118" spans="1:2" x14ac:dyDescent="0.2">
      <c r="A3118" s="16">
        <v>1001270</v>
      </c>
      <c r="B3118" s="2">
        <v>72</v>
      </c>
    </row>
    <row r="3119" spans="1:2" x14ac:dyDescent="0.2">
      <c r="A3119" s="16">
        <v>1001270</v>
      </c>
      <c r="B3119" s="2">
        <v>12</v>
      </c>
    </row>
    <row r="3120" spans="1:2" x14ac:dyDescent="0.2">
      <c r="A3120" s="16">
        <v>1001270</v>
      </c>
      <c r="B3120" s="2">
        <v>0</v>
      </c>
    </row>
    <row r="3121" spans="1:2" x14ac:dyDescent="0.2">
      <c r="A3121" s="16">
        <v>1001270</v>
      </c>
      <c r="B3121" s="2">
        <v>100</v>
      </c>
    </row>
    <row r="3122" spans="1:2" x14ac:dyDescent="0.2">
      <c r="A3122" s="16">
        <v>1001270</v>
      </c>
      <c r="B3122" s="2">
        <v>16</v>
      </c>
    </row>
    <row r="3123" spans="1:2" x14ac:dyDescent="0.2">
      <c r="A3123" s="16">
        <v>1001270</v>
      </c>
      <c r="B3123" s="2">
        <v>100</v>
      </c>
    </row>
    <row r="3124" spans="1:2" x14ac:dyDescent="0.2">
      <c r="A3124" s="16">
        <v>1001270</v>
      </c>
      <c r="B3124" s="2">
        <v>100</v>
      </c>
    </row>
    <row r="3125" spans="1:2" x14ac:dyDescent="0.2">
      <c r="A3125" s="16">
        <v>1001270</v>
      </c>
      <c r="B3125" s="2">
        <v>64</v>
      </c>
    </row>
    <row r="3126" spans="1:2" x14ac:dyDescent="0.2">
      <c r="A3126" s="16">
        <v>1001270</v>
      </c>
      <c r="B3126" s="2">
        <v>100</v>
      </c>
    </row>
    <row r="3127" spans="1:2" x14ac:dyDescent="0.2">
      <c r="A3127" s="16">
        <v>1001270</v>
      </c>
      <c r="B3127" s="2">
        <v>85</v>
      </c>
    </row>
    <row r="3128" spans="1:2" x14ac:dyDescent="0.2">
      <c r="A3128" s="16">
        <v>1001270</v>
      </c>
      <c r="B3128" s="2">
        <v>100</v>
      </c>
    </row>
    <row r="3129" spans="1:2" x14ac:dyDescent="0.2">
      <c r="A3129" s="16">
        <v>1001270</v>
      </c>
      <c r="B3129" s="2">
        <v>93</v>
      </c>
    </row>
    <row r="3130" spans="1:2" x14ac:dyDescent="0.2">
      <c r="A3130" s="16">
        <v>1001280</v>
      </c>
      <c r="B3130" s="2">
        <v>0</v>
      </c>
    </row>
    <row r="3131" spans="1:2" x14ac:dyDescent="0.2">
      <c r="A3131" s="16">
        <v>1001280</v>
      </c>
      <c r="B3131" s="2">
        <v>16</v>
      </c>
    </row>
    <row r="3132" spans="1:2" x14ac:dyDescent="0.2">
      <c r="A3132" s="16">
        <v>1001280</v>
      </c>
      <c r="B3132" s="2">
        <v>0</v>
      </c>
    </row>
    <row r="3133" spans="1:2" x14ac:dyDescent="0.2">
      <c r="A3133" s="16">
        <v>1001280</v>
      </c>
      <c r="B3133" s="2">
        <v>16</v>
      </c>
    </row>
    <row r="3134" spans="1:2" x14ac:dyDescent="0.2">
      <c r="A3134" s="16">
        <v>1001280</v>
      </c>
      <c r="B3134" s="2">
        <v>0</v>
      </c>
    </row>
    <row r="3135" spans="1:2" x14ac:dyDescent="0.2">
      <c r="A3135" s="16">
        <v>1001280</v>
      </c>
      <c r="B3135" s="2">
        <v>0</v>
      </c>
    </row>
    <row r="3136" spans="1:2" x14ac:dyDescent="0.2">
      <c r="A3136" s="16">
        <v>1001280</v>
      </c>
      <c r="B3136" s="2">
        <v>93</v>
      </c>
    </row>
    <row r="3137" spans="1:2" x14ac:dyDescent="0.2">
      <c r="A3137" s="16">
        <v>1001280</v>
      </c>
      <c r="B3137" s="2">
        <v>93</v>
      </c>
    </row>
    <row r="3138" spans="1:2" x14ac:dyDescent="0.2">
      <c r="A3138" s="16">
        <v>1001280</v>
      </c>
      <c r="B3138" s="2">
        <v>16</v>
      </c>
    </row>
    <row r="3139" spans="1:2" x14ac:dyDescent="0.2">
      <c r="A3139" s="16">
        <v>1001290</v>
      </c>
      <c r="B3139" s="2">
        <v>0</v>
      </c>
    </row>
    <row r="3140" spans="1:2" x14ac:dyDescent="0.2">
      <c r="A3140" s="16">
        <v>1001290</v>
      </c>
      <c r="B3140" s="2">
        <v>0</v>
      </c>
    </row>
    <row r="3141" spans="1:2" x14ac:dyDescent="0.2">
      <c r="A3141" s="16">
        <v>1001290</v>
      </c>
      <c r="B3141" s="2">
        <v>74</v>
      </c>
    </row>
    <row r="3142" spans="1:2" x14ac:dyDescent="0.2">
      <c r="A3142" s="16">
        <v>1001290</v>
      </c>
      <c r="B3142" s="2">
        <v>0</v>
      </c>
    </row>
    <row r="3143" spans="1:2" x14ac:dyDescent="0.2">
      <c r="A3143" s="16">
        <v>1001290</v>
      </c>
      <c r="B3143" s="2">
        <v>80</v>
      </c>
    </row>
    <row r="3144" spans="1:2" x14ac:dyDescent="0.2">
      <c r="A3144" s="16">
        <v>1001290</v>
      </c>
      <c r="B3144" s="2">
        <v>0</v>
      </c>
    </row>
    <row r="3145" spans="1:2" x14ac:dyDescent="0.2">
      <c r="A3145" s="16">
        <v>1001290</v>
      </c>
      <c r="B3145" s="2">
        <v>81</v>
      </c>
    </row>
    <row r="3146" spans="1:2" x14ac:dyDescent="0.2">
      <c r="A3146" s="16">
        <v>1001290</v>
      </c>
      <c r="B3146" s="2">
        <v>40</v>
      </c>
    </row>
    <row r="3147" spans="1:2" x14ac:dyDescent="0.2">
      <c r="A3147" s="16">
        <v>1001290</v>
      </c>
      <c r="B3147" s="2">
        <v>62</v>
      </c>
    </row>
    <row r="3148" spans="1:2" x14ac:dyDescent="0.2">
      <c r="A3148" s="16">
        <v>1001290</v>
      </c>
      <c r="B3148" s="2">
        <v>42</v>
      </c>
    </row>
    <row r="3149" spans="1:2" x14ac:dyDescent="0.2">
      <c r="A3149" s="16">
        <v>1001290</v>
      </c>
      <c r="B3149" s="2">
        <v>56</v>
      </c>
    </row>
    <row r="3150" spans="1:2" x14ac:dyDescent="0.2">
      <c r="A3150" s="16">
        <v>1001290</v>
      </c>
      <c r="B3150" s="2">
        <v>52</v>
      </c>
    </row>
    <row r="3151" spans="1:2" x14ac:dyDescent="0.2">
      <c r="A3151" s="16">
        <v>1001290</v>
      </c>
      <c r="B3151" s="2">
        <v>0</v>
      </c>
    </row>
    <row r="3152" spans="1:2" x14ac:dyDescent="0.2">
      <c r="A3152" s="16">
        <v>1001290</v>
      </c>
      <c r="B3152" s="2">
        <v>0</v>
      </c>
    </row>
    <row r="3153" spans="1:2" x14ac:dyDescent="0.2">
      <c r="A3153" s="16">
        <v>1001290</v>
      </c>
      <c r="B3153" s="2">
        <v>0</v>
      </c>
    </row>
    <row r="3154" spans="1:2" x14ac:dyDescent="0.2">
      <c r="A3154" s="16">
        <v>1001290</v>
      </c>
      <c r="B3154" s="2">
        <v>14</v>
      </c>
    </row>
    <row r="3155" spans="1:2" x14ac:dyDescent="0.2">
      <c r="A3155" s="16">
        <v>1001290</v>
      </c>
      <c r="B3155" s="2">
        <v>0</v>
      </c>
    </row>
    <row r="3156" spans="1:2" x14ac:dyDescent="0.2">
      <c r="A3156" s="16">
        <v>1001290</v>
      </c>
      <c r="B3156" s="2">
        <v>70</v>
      </c>
    </row>
    <row r="3157" spans="1:2" x14ac:dyDescent="0.2">
      <c r="A3157" s="16">
        <v>1001290</v>
      </c>
      <c r="B3157" s="2">
        <v>56</v>
      </c>
    </row>
    <row r="3158" spans="1:2" x14ac:dyDescent="0.2">
      <c r="A3158" s="16">
        <v>1001290</v>
      </c>
      <c r="B3158" s="2">
        <v>0</v>
      </c>
    </row>
    <row r="3159" spans="1:2" x14ac:dyDescent="0.2">
      <c r="A3159" s="16">
        <v>1001290</v>
      </c>
      <c r="B3159" s="2">
        <v>14</v>
      </c>
    </row>
    <row r="3160" spans="1:2" x14ac:dyDescent="0.2">
      <c r="A3160" s="16">
        <v>1001290</v>
      </c>
      <c r="B3160" s="2">
        <v>64</v>
      </c>
    </row>
    <row r="3161" spans="1:2" x14ac:dyDescent="0.2">
      <c r="A3161" s="16">
        <v>1001290</v>
      </c>
      <c r="B3161" s="2">
        <v>58</v>
      </c>
    </row>
    <row r="3162" spans="1:2" x14ac:dyDescent="0.2">
      <c r="A3162" s="16">
        <v>1001290</v>
      </c>
      <c r="B3162" s="2">
        <v>52</v>
      </c>
    </row>
    <row r="3163" spans="1:2" x14ac:dyDescent="0.2">
      <c r="A3163" s="16">
        <v>1001290</v>
      </c>
      <c r="B3163" s="2">
        <v>93</v>
      </c>
    </row>
    <row r="3164" spans="1:2" x14ac:dyDescent="0.2">
      <c r="A3164" s="16">
        <v>1001290</v>
      </c>
      <c r="B3164" s="2">
        <v>56</v>
      </c>
    </row>
    <row r="3165" spans="1:2" x14ac:dyDescent="0.2">
      <c r="A3165" s="16">
        <v>1001290</v>
      </c>
      <c r="B3165" s="2">
        <v>0</v>
      </c>
    </row>
    <row r="3166" spans="1:2" x14ac:dyDescent="0.2">
      <c r="A3166" s="16">
        <v>1001290</v>
      </c>
      <c r="B3166" s="2">
        <v>65</v>
      </c>
    </row>
    <row r="3167" spans="1:2" x14ac:dyDescent="0.2">
      <c r="A3167" s="16">
        <v>1001290</v>
      </c>
      <c r="B3167" s="2">
        <v>0</v>
      </c>
    </row>
    <row r="3168" spans="1:2" x14ac:dyDescent="0.2">
      <c r="A3168" s="16">
        <v>1001290</v>
      </c>
      <c r="B3168" s="2">
        <v>42</v>
      </c>
    </row>
    <row r="3169" spans="1:2" x14ac:dyDescent="0.2">
      <c r="A3169" s="16">
        <v>1001290</v>
      </c>
      <c r="B3169" s="2">
        <v>62</v>
      </c>
    </row>
    <row r="3170" spans="1:2" x14ac:dyDescent="0.2">
      <c r="A3170" s="16">
        <v>1001290</v>
      </c>
      <c r="B3170" s="2">
        <v>61</v>
      </c>
    </row>
    <row r="3171" spans="1:2" x14ac:dyDescent="0.2">
      <c r="A3171" s="16">
        <v>1001290</v>
      </c>
      <c r="B3171" s="2">
        <v>46</v>
      </c>
    </row>
    <row r="3172" spans="1:2" x14ac:dyDescent="0.2">
      <c r="A3172" s="16">
        <v>1001290</v>
      </c>
      <c r="B3172" s="2">
        <v>75</v>
      </c>
    </row>
    <row r="3173" spans="1:2" x14ac:dyDescent="0.2">
      <c r="A3173" s="16">
        <v>1001290</v>
      </c>
      <c r="B3173" s="2">
        <v>0</v>
      </c>
    </row>
    <row r="3174" spans="1:2" x14ac:dyDescent="0.2">
      <c r="A3174" s="16">
        <v>1001290</v>
      </c>
      <c r="B3174" s="2">
        <v>0</v>
      </c>
    </row>
    <row r="3175" spans="1:2" x14ac:dyDescent="0.2">
      <c r="A3175" s="16">
        <v>1001290</v>
      </c>
      <c r="B3175" s="2">
        <v>93</v>
      </c>
    </row>
    <row r="3176" spans="1:2" x14ac:dyDescent="0.2">
      <c r="A3176" s="16">
        <v>1001300</v>
      </c>
      <c r="B3176" s="2">
        <v>0</v>
      </c>
    </row>
    <row r="3177" spans="1:2" x14ac:dyDescent="0.2">
      <c r="A3177" s="16">
        <v>1001300</v>
      </c>
      <c r="B3177" s="2">
        <v>73</v>
      </c>
    </row>
    <row r="3178" spans="1:2" x14ac:dyDescent="0.2">
      <c r="A3178" s="16">
        <v>1001300</v>
      </c>
      <c r="B3178" s="2">
        <v>84</v>
      </c>
    </row>
    <row r="3179" spans="1:2" x14ac:dyDescent="0.2">
      <c r="A3179" s="16">
        <v>1001300</v>
      </c>
      <c r="B3179" s="2">
        <v>29</v>
      </c>
    </row>
    <row r="3180" spans="1:2" x14ac:dyDescent="0.2">
      <c r="A3180" s="16">
        <v>1001300</v>
      </c>
      <c r="B3180" s="2">
        <v>18</v>
      </c>
    </row>
    <row r="3181" spans="1:2" x14ac:dyDescent="0.2">
      <c r="A3181" s="16">
        <v>1001300</v>
      </c>
      <c r="B3181" s="2">
        <v>41</v>
      </c>
    </row>
    <row r="3182" spans="1:2" x14ac:dyDescent="0.2">
      <c r="A3182" s="16">
        <v>1001300</v>
      </c>
      <c r="B3182" s="2">
        <v>76</v>
      </c>
    </row>
    <row r="3183" spans="1:2" x14ac:dyDescent="0.2">
      <c r="A3183" s="16">
        <v>1001300</v>
      </c>
      <c r="B3183" s="2">
        <v>100</v>
      </c>
    </row>
    <row r="3184" spans="1:2" x14ac:dyDescent="0.2">
      <c r="A3184" s="16">
        <v>1001300</v>
      </c>
      <c r="B3184" s="2">
        <v>100</v>
      </c>
    </row>
    <row r="3185" spans="1:2" x14ac:dyDescent="0.2">
      <c r="A3185" s="16">
        <v>1001300</v>
      </c>
      <c r="B3185" s="2">
        <v>67</v>
      </c>
    </row>
    <row r="3186" spans="1:2" x14ac:dyDescent="0.2">
      <c r="A3186" s="16">
        <v>1001300</v>
      </c>
      <c r="B3186" s="2">
        <v>100</v>
      </c>
    </row>
    <row r="3187" spans="1:2" x14ac:dyDescent="0.2">
      <c r="A3187" s="16">
        <v>1001300</v>
      </c>
      <c r="B3187" s="2">
        <v>46</v>
      </c>
    </row>
    <row r="3188" spans="1:2" x14ac:dyDescent="0.2">
      <c r="A3188" s="16">
        <v>1001300</v>
      </c>
      <c r="B3188" s="2">
        <v>19</v>
      </c>
    </row>
    <row r="3189" spans="1:2" x14ac:dyDescent="0.2">
      <c r="A3189" s="16">
        <v>1001300</v>
      </c>
      <c r="B3189" s="2">
        <v>18</v>
      </c>
    </row>
    <row r="3190" spans="1:2" x14ac:dyDescent="0.2">
      <c r="A3190" s="16">
        <v>1001300</v>
      </c>
      <c r="B3190" s="2">
        <v>100</v>
      </c>
    </row>
    <row r="3191" spans="1:2" x14ac:dyDescent="0.2">
      <c r="A3191" s="16">
        <v>1001300</v>
      </c>
      <c r="B3191" s="2">
        <v>18</v>
      </c>
    </row>
    <row r="3192" spans="1:2" x14ac:dyDescent="0.2">
      <c r="A3192" s="16">
        <v>1001300</v>
      </c>
      <c r="B3192" s="2">
        <v>77</v>
      </c>
    </row>
    <row r="3193" spans="1:2" x14ac:dyDescent="0.2">
      <c r="A3193" s="16">
        <v>1001300</v>
      </c>
      <c r="B3193" s="2">
        <v>0</v>
      </c>
    </row>
    <row r="3194" spans="1:2" x14ac:dyDescent="0.2">
      <c r="A3194" s="16">
        <v>1001300</v>
      </c>
      <c r="B3194" s="2">
        <v>67</v>
      </c>
    </row>
    <row r="3195" spans="1:2" x14ac:dyDescent="0.2">
      <c r="A3195" s="16">
        <v>1001300</v>
      </c>
      <c r="B3195" s="2">
        <v>0</v>
      </c>
    </row>
    <row r="3196" spans="1:2" x14ac:dyDescent="0.2">
      <c r="A3196" s="16">
        <v>1001300</v>
      </c>
      <c r="B3196" s="2">
        <v>62</v>
      </c>
    </row>
    <row r="3197" spans="1:2" x14ac:dyDescent="0.2">
      <c r="A3197" s="16">
        <v>1001300</v>
      </c>
      <c r="B3197" s="2">
        <v>88</v>
      </c>
    </row>
    <row r="3198" spans="1:2" x14ac:dyDescent="0.2">
      <c r="A3198" s="16">
        <v>1001300</v>
      </c>
      <c r="B3198" s="2">
        <v>100</v>
      </c>
    </row>
    <row r="3199" spans="1:2" x14ac:dyDescent="0.2">
      <c r="A3199" s="16">
        <v>1001300</v>
      </c>
      <c r="B3199" s="2">
        <v>58</v>
      </c>
    </row>
    <row r="3200" spans="1:2" x14ac:dyDescent="0.2">
      <c r="A3200" s="16">
        <v>1001300</v>
      </c>
      <c r="B3200" s="2">
        <v>38</v>
      </c>
    </row>
    <row r="3201" spans="1:2" x14ac:dyDescent="0.2">
      <c r="A3201" s="16">
        <v>1001300</v>
      </c>
      <c r="B3201" s="2">
        <v>100</v>
      </c>
    </row>
    <row r="3202" spans="1:2" x14ac:dyDescent="0.2">
      <c r="A3202" s="16">
        <v>1001300</v>
      </c>
      <c r="B3202" s="2">
        <v>83</v>
      </c>
    </row>
    <row r="3203" spans="1:2" x14ac:dyDescent="0.2">
      <c r="A3203" s="16">
        <v>1001300</v>
      </c>
      <c r="B3203" s="2">
        <v>68</v>
      </c>
    </row>
    <row r="3204" spans="1:2" x14ac:dyDescent="0.2">
      <c r="A3204" s="16">
        <v>1001300</v>
      </c>
      <c r="B3204" s="2">
        <v>100</v>
      </c>
    </row>
    <row r="3205" spans="1:2" x14ac:dyDescent="0.2">
      <c r="A3205" s="16">
        <v>1001300</v>
      </c>
      <c r="B3205" s="2">
        <v>65</v>
      </c>
    </row>
    <row r="3206" spans="1:2" x14ac:dyDescent="0.2">
      <c r="A3206" s="16">
        <v>1001300</v>
      </c>
      <c r="B3206" s="2">
        <v>48</v>
      </c>
    </row>
    <row r="3207" spans="1:2" x14ac:dyDescent="0.2">
      <c r="A3207" s="16">
        <v>1001300</v>
      </c>
      <c r="B3207" s="2">
        <v>18</v>
      </c>
    </row>
    <row r="3208" spans="1:2" x14ac:dyDescent="0.2">
      <c r="A3208" s="16">
        <v>1001300</v>
      </c>
      <c r="B3208" s="2">
        <v>29</v>
      </c>
    </row>
    <row r="3209" spans="1:2" x14ac:dyDescent="0.2">
      <c r="A3209" s="16">
        <v>1001300</v>
      </c>
      <c r="B3209" s="2">
        <v>69</v>
      </c>
    </row>
    <row r="3210" spans="1:2" x14ac:dyDescent="0.2">
      <c r="A3210" s="16">
        <v>1001300</v>
      </c>
      <c r="B3210" s="2">
        <v>100</v>
      </c>
    </row>
    <row r="3211" spans="1:2" x14ac:dyDescent="0.2">
      <c r="A3211" s="16">
        <v>1001300</v>
      </c>
      <c r="B3211" s="2">
        <v>71</v>
      </c>
    </row>
    <row r="3212" spans="1:2" x14ac:dyDescent="0.2">
      <c r="A3212" s="16">
        <v>1001300</v>
      </c>
      <c r="B3212" s="2">
        <v>100</v>
      </c>
    </row>
    <row r="3213" spans="1:2" x14ac:dyDescent="0.2">
      <c r="A3213" s="16">
        <v>1001300</v>
      </c>
      <c r="B3213" s="2">
        <v>94</v>
      </c>
    </row>
    <row r="3214" spans="1:2" x14ac:dyDescent="0.2">
      <c r="A3214" s="16">
        <v>1001300</v>
      </c>
      <c r="B3214" s="2">
        <v>100</v>
      </c>
    </row>
    <row r="3215" spans="1:2" x14ac:dyDescent="0.2">
      <c r="A3215" s="16">
        <v>1001300</v>
      </c>
      <c r="B3215" s="2">
        <v>76</v>
      </c>
    </row>
    <row r="3216" spans="1:2" x14ac:dyDescent="0.2">
      <c r="A3216" s="16">
        <v>1001300</v>
      </c>
      <c r="B3216" s="2">
        <v>97</v>
      </c>
    </row>
    <row r="3217" spans="1:2" x14ac:dyDescent="0.2">
      <c r="A3217" s="16">
        <v>1001300</v>
      </c>
      <c r="B3217" s="2">
        <v>0</v>
      </c>
    </row>
    <row r="3218" spans="1:2" x14ac:dyDescent="0.2">
      <c r="A3218" s="16">
        <v>1001300</v>
      </c>
      <c r="B3218" s="2">
        <v>0</v>
      </c>
    </row>
    <row r="3219" spans="1:2" x14ac:dyDescent="0.2">
      <c r="A3219" s="16">
        <v>1001300</v>
      </c>
      <c r="B3219" s="2">
        <v>43</v>
      </c>
    </row>
    <row r="3220" spans="1:2" x14ac:dyDescent="0.2">
      <c r="A3220" s="16">
        <v>1001300</v>
      </c>
      <c r="B3220" s="2">
        <v>15</v>
      </c>
    </row>
    <row r="3221" spans="1:2" x14ac:dyDescent="0.2">
      <c r="A3221" s="16">
        <v>1001300</v>
      </c>
      <c r="B3221" s="2">
        <v>100</v>
      </c>
    </row>
    <row r="3222" spans="1:2" x14ac:dyDescent="0.2">
      <c r="A3222" s="16">
        <v>1001300</v>
      </c>
      <c r="B3222" s="2">
        <v>100</v>
      </c>
    </row>
    <row r="3223" spans="1:2" x14ac:dyDescent="0.2">
      <c r="A3223" s="16">
        <v>1001300</v>
      </c>
      <c r="B3223" s="2">
        <v>100</v>
      </c>
    </row>
    <row r="3224" spans="1:2" x14ac:dyDescent="0.2">
      <c r="A3224" s="16">
        <v>1001300</v>
      </c>
      <c r="B3224" s="2">
        <v>84</v>
      </c>
    </row>
    <row r="3225" spans="1:2" x14ac:dyDescent="0.2">
      <c r="A3225" s="16">
        <v>1001300</v>
      </c>
      <c r="B3225" s="2">
        <v>73</v>
      </c>
    </row>
    <row r="3226" spans="1:2" x14ac:dyDescent="0.2">
      <c r="A3226" s="16">
        <v>1001300</v>
      </c>
      <c r="B3226" s="2">
        <v>100</v>
      </c>
    </row>
    <row r="3227" spans="1:2" x14ac:dyDescent="0.2">
      <c r="A3227" s="16">
        <v>1001300</v>
      </c>
      <c r="B3227" s="2">
        <v>88</v>
      </c>
    </row>
    <row r="3228" spans="1:2" x14ac:dyDescent="0.2">
      <c r="A3228" s="16">
        <v>1001300</v>
      </c>
      <c r="B3228" s="2">
        <v>76</v>
      </c>
    </row>
    <row r="3229" spans="1:2" x14ac:dyDescent="0.2">
      <c r="A3229" s="16">
        <v>1001300</v>
      </c>
      <c r="B3229" s="2">
        <v>76</v>
      </c>
    </row>
    <row r="3230" spans="1:2" x14ac:dyDescent="0.2">
      <c r="A3230" s="16">
        <v>1001300</v>
      </c>
      <c r="B3230" s="2">
        <v>100</v>
      </c>
    </row>
    <row r="3231" spans="1:2" x14ac:dyDescent="0.2">
      <c r="A3231" s="16">
        <v>1001300</v>
      </c>
      <c r="B3231" s="2">
        <v>29</v>
      </c>
    </row>
    <row r="3232" spans="1:2" x14ac:dyDescent="0.2">
      <c r="A3232" s="16">
        <v>1001300</v>
      </c>
      <c r="B3232" s="2">
        <v>41</v>
      </c>
    </row>
    <row r="3233" spans="1:2" x14ac:dyDescent="0.2">
      <c r="A3233" s="16">
        <v>1001300</v>
      </c>
      <c r="B3233" s="2">
        <v>95</v>
      </c>
    </row>
    <row r="3234" spans="1:2" x14ac:dyDescent="0.2">
      <c r="A3234" s="16">
        <v>1001300</v>
      </c>
      <c r="B3234" s="2">
        <v>100</v>
      </c>
    </row>
    <row r="3235" spans="1:2" x14ac:dyDescent="0.2">
      <c r="A3235" s="16">
        <v>1001300</v>
      </c>
      <c r="B3235" s="2">
        <v>44</v>
      </c>
    </row>
    <row r="3236" spans="1:2" x14ac:dyDescent="0.2">
      <c r="A3236" s="16">
        <v>1001300</v>
      </c>
      <c r="B3236" s="2">
        <v>65</v>
      </c>
    </row>
    <row r="3237" spans="1:2" x14ac:dyDescent="0.2">
      <c r="A3237" s="16">
        <v>1001300</v>
      </c>
      <c r="B3237" s="2">
        <v>15</v>
      </c>
    </row>
    <row r="3238" spans="1:2" x14ac:dyDescent="0.2">
      <c r="A3238" s="16">
        <v>1001300</v>
      </c>
      <c r="B3238" s="2">
        <v>100</v>
      </c>
    </row>
    <row r="3239" spans="1:2" x14ac:dyDescent="0.2">
      <c r="A3239" s="16">
        <v>1001300</v>
      </c>
      <c r="B3239" s="2">
        <v>33</v>
      </c>
    </row>
    <row r="3240" spans="1:2" x14ac:dyDescent="0.2">
      <c r="A3240" s="16">
        <v>1001300</v>
      </c>
      <c r="B3240" s="2">
        <v>39</v>
      </c>
    </row>
    <row r="3241" spans="1:2" x14ac:dyDescent="0.2">
      <c r="A3241" s="16">
        <v>1001300</v>
      </c>
      <c r="B3241" s="2">
        <v>88</v>
      </c>
    </row>
    <row r="3242" spans="1:2" x14ac:dyDescent="0.2">
      <c r="A3242" s="16">
        <v>1001300</v>
      </c>
      <c r="B3242" s="2">
        <v>82</v>
      </c>
    </row>
    <row r="3243" spans="1:2" x14ac:dyDescent="0.2">
      <c r="A3243" s="16">
        <v>1001300</v>
      </c>
      <c r="B3243" s="2">
        <v>94</v>
      </c>
    </row>
    <row r="3244" spans="1:2" x14ac:dyDescent="0.2">
      <c r="A3244" s="16">
        <v>1001300</v>
      </c>
      <c r="B3244" s="2">
        <v>88</v>
      </c>
    </row>
    <row r="3245" spans="1:2" x14ac:dyDescent="0.2">
      <c r="A3245" s="16">
        <v>1001300</v>
      </c>
      <c r="B3245" s="2">
        <v>47</v>
      </c>
    </row>
    <row r="3246" spans="1:2" x14ac:dyDescent="0.2">
      <c r="A3246" s="16">
        <v>1001300</v>
      </c>
      <c r="B3246" s="2">
        <v>18</v>
      </c>
    </row>
    <row r="3247" spans="1:2" x14ac:dyDescent="0.2">
      <c r="A3247" s="16">
        <v>1001300</v>
      </c>
      <c r="B3247" s="2">
        <v>45</v>
      </c>
    </row>
    <row r="3248" spans="1:2" x14ac:dyDescent="0.2">
      <c r="A3248" s="16">
        <v>1001300</v>
      </c>
      <c r="B3248" s="2">
        <v>100</v>
      </c>
    </row>
    <row r="3249" spans="1:2" x14ac:dyDescent="0.2">
      <c r="A3249" s="16">
        <v>1001300</v>
      </c>
      <c r="B3249" s="2">
        <v>100</v>
      </c>
    </row>
    <row r="3250" spans="1:2" x14ac:dyDescent="0.2">
      <c r="A3250" s="16">
        <v>1001300</v>
      </c>
      <c r="B3250" s="2">
        <v>56</v>
      </c>
    </row>
    <row r="3251" spans="1:2" x14ac:dyDescent="0.2">
      <c r="A3251" s="16">
        <v>1001300</v>
      </c>
      <c r="B3251" s="2">
        <v>56</v>
      </c>
    </row>
    <row r="3252" spans="1:2" x14ac:dyDescent="0.2">
      <c r="A3252" s="16">
        <v>1001300</v>
      </c>
      <c r="B3252" s="2">
        <v>44</v>
      </c>
    </row>
    <row r="3253" spans="1:2" x14ac:dyDescent="0.2">
      <c r="A3253" s="16">
        <v>1001300</v>
      </c>
      <c r="B3253" s="2">
        <v>46</v>
      </c>
    </row>
    <row r="3254" spans="1:2" x14ac:dyDescent="0.2">
      <c r="A3254" s="16">
        <v>1001300</v>
      </c>
      <c r="B3254" s="2">
        <v>100</v>
      </c>
    </row>
    <row r="3255" spans="1:2" x14ac:dyDescent="0.2">
      <c r="A3255" s="16">
        <v>1001300</v>
      </c>
      <c r="B3255" s="2">
        <v>0</v>
      </c>
    </row>
    <row r="3256" spans="1:2" x14ac:dyDescent="0.2">
      <c r="A3256" s="16">
        <v>1001300</v>
      </c>
      <c r="B3256" s="2">
        <v>0</v>
      </c>
    </row>
    <row r="3257" spans="1:2" x14ac:dyDescent="0.2">
      <c r="A3257" s="16">
        <v>1001300</v>
      </c>
      <c r="B3257" s="2">
        <v>63</v>
      </c>
    </row>
    <row r="3258" spans="1:2" x14ac:dyDescent="0.2">
      <c r="A3258" s="16">
        <v>1001300</v>
      </c>
      <c r="B3258" s="2">
        <v>15</v>
      </c>
    </row>
    <row r="3259" spans="1:2" x14ac:dyDescent="0.2">
      <c r="A3259" s="16">
        <v>1001300</v>
      </c>
      <c r="B3259" s="2">
        <v>44</v>
      </c>
    </row>
    <row r="3260" spans="1:2" x14ac:dyDescent="0.2">
      <c r="A3260" s="16">
        <v>1001300</v>
      </c>
      <c r="B3260" s="2">
        <v>0</v>
      </c>
    </row>
    <row r="3261" spans="1:2" x14ac:dyDescent="0.2">
      <c r="A3261" s="16">
        <v>1001310</v>
      </c>
      <c r="B3261" s="2">
        <v>67</v>
      </c>
    </row>
    <row r="3262" spans="1:2" x14ac:dyDescent="0.2">
      <c r="A3262" s="16">
        <v>1001310</v>
      </c>
      <c r="B3262" s="2">
        <v>0</v>
      </c>
    </row>
    <row r="3263" spans="1:2" x14ac:dyDescent="0.2">
      <c r="A3263" s="16">
        <v>1001310</v>
      </c>
      <c r="B3263" s="2">
        <v>67</v>
      </c>
    </row>
    <row r="3264" spans="1:2" x14ac:dyDescent="0.2">
      <c r="A3264" s="16">
        <v>1001310</v>
      </c>
      <c r="B3264" s="2">
        <v>100</v>
      </c>
    </row>
    <row r="3265" spans="1:2" x14ac:dyDescent="0.2">
      <c r="A3265" s="16">
        <v>1001310</v>
      </c>
      <c r="B3265" s="2">
        <v>66</v>
      </c>
    </row>
    <row r="3266" spans="1:2" x14ac:dyDescent="0.2">
      <c r="A3266" s="16">
        <v>1001310</v>
      </c>
      <c r="B3266" s="2">
        <v>38</v>
      </c>
    </row>
    <row r="3267" spans="1:2" x14ac:dyDescent="0.2">
      <c r="A3267" s="16">
        <v>1001310</v>
      </c>
      <c r="B3267" s="2">
        <v>0</v>
      </c>
    </row>
    <row r="3268" spans="1:2" x14ac:dyDescent="0.2">
      <c r="A3268" s="16">
        <v>1001310</v>
      </c>
      <c r="B3268" s="2">
        <v>48</v>
      </c>
    </row>
    <row r="3269" spans="1:2" x14ac:dyDescent="0.2">
      <c r="A3269" s="16">
        <v>1001310</v>
      </c>
      <c r="B3269" s="2">
        <v>66</v>
      </c>
    </row>
    <row r="3270" spans="1:2" x14ac:dyDescent="0.2">
      <c r="A3270" s="16">
        <v>1001310</v>
      </c>
      <c r="B3270" s="2">
        <v>95</v>
      </c>
    </row>
    <row r="3271" spans="1:2" x14ac:dyDescent="0.2">
      <c r="A3271" s="16">
        <v>1001310</v>
      </c>
      <c r="B3271" s="2">
        <v>27</v>
      </c>
    </row>
    <row r="3272" spans="1:2" x14ac:dyDescent="0.2">
      <c r="A3272" s="16">
        <v>1001310</v>
      </c>
      <c r="B3272" s="2">
        <v>71</v>
      </c>
    </row>
    <row r="3273" spans="1:2" x14ac:dyDescent="0.2">
      <c r="A3273" s="16">
        <v>1001310</v>
      </c>
      <c r="B3273" s="2">
        <v>100</v>
      </c>
    </row>
    <row r="3274" spans="1:2" x14ac:dyDescent="0.2">
      <c r="A3274" s="16">
        <v>1001310</v>
      </c>
      <c r="B3274" s="2">
        <v>0</v>
      </c>
    </row>
    <row r="3275" spans="1:2" x14ac:dyDescent="0.2">
      <c r="A3275" s="16">
        <v>1001310</v>
      </c>
      <c r="B3275" s="2">
        <v>0</v>
      </c>
    </row>
    <row r="3276" spans="1:2" x14ac:dyDescent="0.2">
      <c r="A3276" s="16">
        <v>1001310</v>
      </c>
      <c r="B3276" s="2">
        <v>34</v>
      </c>
    </row>
    <row r="3277" spans="1:2" x14ac:dyDescent="0.2">
      <c r="A3277" s="16">
        <v>1001310</v>
      </c>
      <c r="B3277" s="2">
        <v>97</v>
      </c>
    </row>
    <row r="3278" spans="1:2" x14ac:dyDescent="0.2">
      <c r="A3278" s="16">
        <v>1001310</v>
      </c>
      <c r="B3278" s="2">
        <v>81</v>
      </c>
    </row>
    <row r="3279" spans="1:2" x14ac:dyDescent="0.2">
      <c r="A3279" s="16">
        <v>1001310</v>
      </c>
      <c r="B3279" s="2">
        <v>78</v>
      </c>
    </row>
    <row r="3280" spans="1:2" x14ac:dyDescent="0.2">
      <c r="A3280" s="16">
        <v>1001310</v>
      </c>
      <c r="B3280" s="2">
        <v>0</v>
      </c>
    </row>
    <row r="3281" spans="1:2" x14ac:dyDescent="0.2">
      <c r="A3281" s="16">
        <v>1001310</v>
      </c>
      <c r="B3281" s="2">
        <v>39</v>
      </c>
    </row>
    <row r="3282" spans="1:2" x14ac:dyDescent="0.2">
      <c r="A3282" s="16">
        <v>1001310</v>
      </c>
      <c r="B3282" s="2">
        <v>39</v>
      </c>
    </row>
    <row r="3283" spans="1:2" x14ac:dyDescent="0.2">
      <c r="A3283" s="16">
        <v>1001310</v>
      </c>
      <c r="B3283" s="2">
        <v>48</v>
      </c>
    </row>
    <row r="3284" spans="1:2" x14ac:dyDescent="0.2">
      <c r="A3284" s="16">
        <v>1001310</v>
      </c>
      <c r="B3284" s="2">
        <v>45</v>
      </c>
    </row>
    <row r="3285" spans="1:2" x14ac:dyDescent="0.2">
      <c r="A3285" s="16">
        <v>1001310</v>
      </c>
      <c r="B3285" s="2">
        <v>88</v>
      </c>
    </row>
    <row r="3286" spans="1:2" x14ac:dyDescent="0.2">
      <c r="A3286" s="16">
        <v>1001310</v>
      </c>
      <c r="B3286" s="2">
        <v>88</v>
      </c>
    </row>
    <row r="3287" spans="1:2" x14ac:dyDescent="0.2">
      <c r="A3287" s="16">
        <v>1001310</v>
      </c>
      <c r="B3287" s="2">
        <v>0</v>
      </c>
    </row>
    <row r="3288" spans="1:2" x14ac:dyDescent="0.2">
      <c r="A3288" s="16">
        <v>1001320</v>
      </c>
      <c r="B3288" s="2">
        <v>84</v>
      </c>
    </row>
    <row r="3289" spans="1:2" x14ac:dyDescent="0.2">
      <c r="A3289" s="16">
        <v>1001320</v>
      </c>
      <c r="B3289" s="2">
        <v>100</v>
      </c>
    </row>
    <row r="3290" spans="1:2" x14ac:dyDescent="0.2">
      <c r="A3290" s="16">
        <v>1001320</v>
      </c>
      <c r="B3290" s="2">
        <v>100</v>
      </c>
    </row>
    <row r="3291" spans="1:2" x14ac:dyDescent="0.2">
      <c r="A3291" s="16">
        <v>1001320</v>
      </c>
      <c r="B3291" s="2">
        <v>100</v>
      </c>
    </row>
    <row r="3292" spans="1:2" x14ac:dyDescent="0.2">
      <c r="A3292" s="16">
        <v>1001320</v>
      </c>
      <c r="B3292" s="2">
        <v>84</v>
      </c>
    </row>
    <row r="3293" spans="1:2" x14ac:dyDescent="0.2">
      <c r="A3293" s="16">
        <v>1001320</v>
      </c>
      <c r="B3293" s="2">
        <v>100</v>
      </c>
    </row>
    <row r="3294" spans="1:2" x14ac:dyDescent="0.2">
      <c r="A3294" s="16">
        <v>1001320</v>
      </c>
      <c r="B3294" s="2">
        <v>90</v>
      </c>
    </row>
    <row r="3295" spans="1:2" x14ac:dyDescent="0.2">
      <c r="A3295" s="16">
        <v>1001320</v>
      </c>
      <c r="B3295" s="2">
        <v>100</v>
      </c>
    </row>
    <row r="3296" spans="1:2" x14ac:dyDescent="0.2">
      <c r="A3296" s="16">
        <v>1001320</v>
      </c>
      <c r="B3296" s="2">
        <v>100</v>
      </c>
    </row>
    <row r="3297" spans="1:2" x14ac:dyDescent="0.2">
      <c r="A3297" s="16">
        <v>1001320</v>
      </c>
      <c r="B3297" s="2">
        <v>30</v>
      </c>
    </row>
    <row r="3298" spans="1:2" x14ac:dyDescent="0.2">
      <c r="A3298" s="16">
        <v>1001320</v>
      </c>
      <c r="B3298" s="2">
        <v>32</v>
      </c>
    </row>
    <row r="3299" spans="1:2" x14ac:dyDescent="0.2">
      <c r="A3299" s="16">
        <v>1001370</v>
      </c>
      <c r="B3299" s="2">
        <v>10</v>
      </c>
    </row>
    <row r="3300" spans="1:2" x14ac:dyDescent="0.2">
      <c r="A3300" s="16">
        <v>1001370</v>
      </c>
      <c r="B3300" s="2">
        <v>10</v>
      </c>
    </row>
    <row r="3301" spans="1:2" x14ac:dyDescent="0.2">
      <c r="A3301" s="16">
        <v>1001380</v>
      </c>
      <c r="B3301" s="2">
        <v>56</v>
      </c>
    </row>
    <row r="3302" spans="1:2" x14ac:dyDescent="0.2">
      <c r="A3302" s="16">
        <v>1001380</v>
      </c>
      <c r="B3302" s="2">
        <v>0</v>
      </c>
    </row>
    <row r="3303" spans="1:2" x14ac:dyDescent="0.2">
      <c r="A3303" s="16">
        <v>1001380</v>
      </c>
      <c r="B3303" s="2">
        <v>0</v>
      </c>
    </row>
    <row r="3304" spans="1:2" x14ac:dyDescent="0.2">
      <c r="A3304" s="16">
        <v>1001380</v>
      </c>
      <c r="B3304" s="2">
        <v>56</v>
      </c>
    </row>
    <row r="3305" spans="1:2" x14ac:dyDescent="0.2">
      <c r="A3305" s="16">
        <v>1001380</v>
      </c>
      <c r="B3305" s="2">
        <v>100</v>
      </c>
    </row>
    <row r="3306" spans="1:2" x14ac:dyDescent="0.2">
      <c r="A3306" s="16">
        <v>1001380</v>
      </c>
      <c r="B3306" s="2">
        <v>56</v>
      </c>
    </row>
    <row r="3307" spans="1:2" x14ac:dyDescent="0.2">
      <c r="A3307" s="16">
        <v>1001380</v>
      </c>
      <c r="B3307" s="2">
        <v>0</v>
      </c>
    </row>
    <row r="3308" spans="1:2" x14ac:dyDescent="0.2">
      <c r="A3308" s="16">
        <v>1001380</v>
      </c>
      <c r="B3308" s="2">
        <v>0</v>
      </c>
    </row>
    <row r="3309" spans="1:2" x14ac:dyDescent="0.2">
      <c r="A3309" s="16">
        <v>1001380</v>
      </c>
      <c r="B3309" s="2">
        <v>56</v>
      </c>
    </row>
    <row r="3310" spans="1:2" x14ac:dyDescent="0.2">
      <c r="A3310" s="16">
        <v>1001510</v>
      </c>
      <c r="B3310" s="2">
        <v>91</v>
      </c>
    </row>
    <row r="3311" spans="1:2" x14ac:dyDescent="0.2">
      <c r="A3311" s="16">
        <v>1001510</v>
      </c>
      <c r="B3311" s="2">
        <v>94</v>
      </c>
    </row>
    <row r="3312" spans="1:2" x14ac:dyDescent="0.2">
      <c r="A3312" s="16">
        <v>1001510</v>
      </c>
      <c r="B3312" s="2">
        <v>0</v>
      </c>
    </row>
    <row r="3313" spans="1:2" x14ac:dyDescent="0.2">
      <c r="A3313" s="16">
        <v>1001510</v>
      </c>
      <c r="B3313" s="2">
        <v>100</v>
      </c>
    </row>
    <row r="3314" spans="1:2" x14ac:dyDescent="0.2">
      <c r="A3314" s="16">
        <v>1001530</v>
      </c>
      <c r="B3314" s="2">
        <v>100</v>
      </c>
    </row>
    <row r="3315" spans="1:2" x14ac:dyDescent="0.2">
      <c r="A3315" s="16">
        <v>1001530</v>
      </c>
      <c r="B3315" s="2">
        <v>32</v>
      </c>
    </row>
    <row r="3316" spans="1:2" x14ac:dyDescent="0.2">
      <c r="A3316" s="16">
        <v>1001530</v>
      </c>
      <c r="B3316" s="2">
        <v>100</v>
      </c>
    </row>
    <row r="3317" spans="1:2" x14ac:dyDescent="0.2">
      <c r="A3317" s="16">
        <v>1001530</v>
      </c>
      <c r="B3317" s="2">
        <v>73</v>
      </c>
    </row>
    <row r="3318" spans="1:2" x14ac:dyDescent="0.2">
      <c r="A3318" s="16">
        <v>1001530</v>
      </c>
      <c r="B3318" s="2">
        <v>26</v>
      </c>
    </row>
    <row r="3319" spans="1:2" x14ac:dyDescent="0.2">
      <c r="A3319" s="16">
        <v>1001530</v>
      </c>
      <c r="B3319" s="2">
        <v>72</v>
      </c>
    </row>
    <row r="3320" spans="1:2" x14ac:dyDescent="0.2">
      <c r="A3320" s="16">
        <v>1001530</v>
      </c>
      <c r="B3320" s="2">
        <v>100</v>
      </c>
    </row>
    <row r="3321" spans="1:2" x14ac:dyDescent="0.2">
      <c r="A3321" s="16">
        <v>1001530</v>
      </c>
      <c r="B3321" s="2">
        <v>72</v>
      </c>
    </row>
    <row r="3322" spans="1:2" x14ac:dyDescent="0.2">
      <c r="A3322" s="16">
        <v>1001530</v>
      </c>
      <c r="B3322" s="2">
        <v>72</v>
      </c>
    </row>
    <row r="3323" spans="1:2" x14ac:dyDescent="0.2">
      <c r="A3323" s="16">
        <v>1001530</v>
      </c>
      <c r="B3323" s="2">
        <v>84</v>
      </c>
    </row>
    <row r="3324" spans="1:2" x14ac:dyDescent="0.2">
      <c r="A3324" s="16">
        <v>1001530</v>
      </c>
      <c r="B3324" s="2">
        <v>95</v>
      </c>
    </row>
    <row r="3325" spans="1:2" x14ac:dyDescent="0.2">
      <c r="A3325" s="16">
        <v>1001530</v>
      </c>
      <c r="B3325" s="2">
        <v>29</v>
      </c>
    </row>
    <row r="3326" spans="1:2" x14ac:dyDescent="0.2">
      <c r="A3326" s="16">
        <v>1001530</v>
      </c>
      <c r="B3326" s="2">
        <v>71</v>
      </c>
    </row>
    <row r="3327" spans="1:2" x14ac:dyDescent="0.2">
      <c r="A3327" s="16">
        <v>1001530</v>
      </c>
      <c r="B3327" s="2">
        <v>65</v>
      </c>
    </row>
    <row r="3328" spans="1:2" x14ac:dyDescent="0.2">
      <c r="A3328" s="16">
        <v>1001530</v>
      </c>
      <c r="B3328" s="2">
        <v>100</v>
      </c>
    </row>
    <row r="3329" spans="1:2" x14ac:dyDescent="0.2">
      <c r="A3329" s="16">
        <v>1001530</v>
      </c>
      <c r="B3329" s="2">
        <v>0</v>
      </c>
    </row>
    <row r="3330" spans="1:2" x14ac:dyDescent="0.2">
      <c r="A3330" s="16">
        <v>1001530</v>
      </c>
      <c r="B3330" s="2">
        <v>100</v>
      </c>
    </row>
    <row r="3331" spans="1:2" x14ac:dyDescent="0.2">
      <c r="A3331" s="16">
        <v>1001530</v>
      </c>
      <c r="B3331" s="2">
        <v>95</v>
      </c>
    </row>
    <row r="3332" spans="1:2" x14ac:dyDescent="0.2">
      <c r="A3332" s="16">
        <v>1001530</v>
      </c>
      <c r="B3332" s="2">
        <v>73</v>
      </c>
    </row>
    <row r="3333" spans="1:2" x14ac:dyDescent="0.2">
      <c r="A3333" s="16">
        <v>1001530</v>
      </c>
      <c r="B3333" s="2">
        <v>71</v>
      </c>
    </row>
    <row r="3334" spans="1:2" x14ac:dyDescent="0.2">
      <c r="A3334" s="16">
        <v>1001530</v>
      </c>
      <c r="B3334" s="2">
        <v>100</v>
      </c>
    </row>
    <row r="3335" spans="1:2" x14ac:dyDescent="0.2">
      <c r="A3335" s="16">
        <v>1001530</v>
      </c>
      <c r="B3335" s="2">
        <v>73</v>
      </c>
    </row>
    <row r="3336" spans="1:2" x14ac:dyDescent="0.2">
      <c r="A3336" s="16">
        <v>1001530</v>
      </c>
      <c r="B3336" s="2">
        <v>72</v>
      </c>
    </row>
    <row r="3337" spans="1:2" x14ac:dyDescent="0.2">
      <c r="A3337" s="16">
        <v>1001530</v>
      </c>
      <c r="B3337" s="2">
        <v>0</v>
      </c>
    </row>
    <row r="3338" spans="1:2" x14ac:dyDescent="0.2">
      <c r="A3338" s="16">
        <v>1001530</v>
      </c>
      <c r="B3338" s="2">
        <v>32</v>
      </c>
    </row>
    <row r="3339" spans="1:2" x14ac:dyDescent="0.2">
      <c r="A3339" s="16">
        <v>1001530</v>
      </c>
      <c r="B3339" s="2">
        <v>53</v>
      </c>
    </row>
    <row r="3340" spans="1:2" x14ac:dyDescent="0.2">
      <c r="A3340" s="16">
        <v>1001530</v>
      </c>
      <c r="B3340" s="2">
        <v>100</v>
      </c>
    </row>
    <row r="3341" spans="1:2" x14ac:dyDescent="0.2">
      <c r="A3341" s="16">
        <v>1001530</v>
      </c>
      <c r="B3341" s="2">
        <v>0</v>
      </c>
    </row>
    <row r="3342" spans="1:2" x14ac:dyDescent="0.2">
      <c r="A3342" s="16">
        <v>1001530</v>
      </c>
      <c r="B3342" s="2">
        <v>60</v>
      </c>
    </row>
    <row r="3343" spans="1:2" x14ac:dyDescent="0.2">
      <c r="A3343" s="16">
        <v>1001530</v>
      </c>
      <c r="B3343" s="2">
        <v>32</v>
      </c>
    </row>
    <row r="3344" spans="1:2" x14ac:dyDescent="0.2">
      <c r="A3344" s="16">
        <v>1001530</v>
      </c>
      <c r="B3344" s="2">
        <v>67</v>
      </c>
    </row>
    <row r="3345" spans="1:2" x14ac:dyDescent="0.2">
      <c r="A3345" s="16">
        <v>1001530</v>
      </c>
      <c r="B3345" s="2">
        <v>0</v>
      </c>
    </row>
    <row r="3346" spans="1:2" x14ac:dyDescent="0.2">
      <c r="A3346" s="16">
        <v>1001530</v>
      </c>
      <c r="B3346" s="2">
        <v>100</v>
      </c>
    </row>
    <row r="3347" spans="1:2" x14ac:dyDescent="0.2">
      <c r="A3347" s="16">
        <v>1001530</v>
      </c>
      <c r="B3347" s="2">
        <v>83</v>
      </c>
    </row>
    <row r="3348" spans="1:2" x14ac:dyDescent="0.2">
      <c r="A3348" s="16">
        <v>1001530</v>
      </c>
      <c r="B3348" s="2">
        <v>100</v>
      </c>
    </row>
    <row r="3349" spans="1:2" x14ac:dyDescent="0.2">
      <c r="A3349" s="16">
        <v>1001530</v>
      </c>
      <c r="B3349" s="2">
        <v>100</v>
      </c>
    </row>
    <row r="3350" spans="1:2" x14ac:dyDescent="0.2">
      <c r="A3350" s="16">
        <v>1001530</v>
      </c>
      <c r="B3350" s="2">
        <v>100</v>
      </c>
    </row>
    <row r="3351" spans="1:2" x14ac:dyDescent="0.2">
      <c r="A3351" s="16">
        <v>1001530</v>
      </c>
      <c r="B3351" s="2">
        <v>13</v>
      </c>
    </row>
    <row r="3352" spans="1:2" x14ac:dyDescent="0.2">
      <c r="A3352" s="16">
        <v>1001530</v>
      </c>
      <c r="B3352" s="2">
        <v>100</v>
      </c>
    </row>
    <row r="3353" spans="1:2" x14ac:dyDescent="0.2">
      <c r="A3353" s="16">
        <v>1001530</v>
      </c>
      <c r="B3353" s="2">
        <v>23</v>
      </c>
    </row>
    <row r="3354" spans="1:2" x14ac:dyDescent="0.2">
      <c r="A3354" s="16">
        <v>1001530</v>
      </c>
      <c r="B3354" s="2">
        <v>0</v>
      </c>
    </row>
    <row r="3355" spans="1:2" x14ac:dyDescent="0.2">
      <c r="A3355" s="16">
        <v>1001530</v>
      </c>
      <c r="B3355" s="2">
        <v>63</v>
      </c>
    </row>
    <row r="3356" spans="1:2" x14ac:dyDescent="0.2">
      <c r="A3356" s="16">
        <v>1001530</v>
      </c>
      <c r="B3356" s="2">
        <v>94</v>
      </c>
    </row>
    <row r="3357" spans="1:2" x14ac:dyDescent="0.2">
      <c r="A3357" s="16">
        <v>1001530</v>
      </c>
      <c r="B3357" s="2">
        <v>53</v>
      </c>
    </row>
    <row r="3358" spans="1:2" x14ac:dyDescent="0.2">
      <c r="A3358" s="16">
        <v>1001530</v>
      </c>
      <c r="B3358" s="2">
        <v>74</v>
      </c>
    </row>
    <row r="3359" spans="1:2" x14ac:dyDescent="0.2">
      <c r="A3359" s="16">
        <v>1001530</v>
      </c>
      <c r="B3359" s="2">
        <v>60</v>
      </c>
    </row>
    <row r="3360" spans="1:2" x14ac:dyDescent="0.2">
      <c r="A3360" s="16">
        <v>1001530</v>
      </c>
      <c r="B3360" s="2">
        <v>100</v>
      </c>
    </row>
    <row r="3361" spans="1:2" x14ac:dyDescent="0.2">
      <c r="A3361" s="16">
        <v>1001530</v>
      </c>
      <c r="B3361" s="2">
        <v>23</v>
      </c>
    </row>
    <row r="3362" spans="1:2" x14ac:dyDescent="0.2">
      <c r="A3362" s="16">
        <v>1001530</v>
      </c>
      <c r="B3362" s="2">
        <v>73</v>
      </c>
    </row>
    <row r="3363" spans="1:2" x14ac:dyDescent="0.2">
      <c r="A3363" s="16">
        <v>1001530</v>
      </c>
      <c r="B3363" s="2">
        <v>13</v>
      </c>
    </row>
    <row r="3364" spans="1:2" x14ac:dyDescent="0.2">
      <c r="A3364" s="16">
        <v>1001530</v>
      </c>
      <c r="B3364" s="2">
        <v>71</v>
      </c>
    </row>
    <row r="3365" spans="1:2" x14ac:dyDescent="0.2">
      <c r="A3365" s="16">
        <v>1001531</v>
      </c>
      <c r="B3365" s="2">
        <v>60</v>
      </c>
    </row>
    <row r="3366" spans="1:2" x14ac:dyDescent="0.2">
      <c r="A3366" s="16">
        <v>1001531</v>
      </c>
      <c r="B3366" s="2">
        <v>60</v>
      </c>
    </row>
    <row r="3367" spans="1:2" x14ac:dyDescent="0.2">
      <c r="A3367" s="16">
        <v>1001531</v>
      </c>
      <c r="B3367" s="2">
        <v>60</v>
      </c>
    </row>
    <row r="3368" spans="1:2" x14ac:dyDescent="0.2">
      <c r="A3368" s="16">
        <v>1001531</v>
      </c>
      <c r="B3368" s="2">
        <v>60</v>
      </c>
    </row>
    <row r="3369" spans="1:2" x14ac:dyDescent="0.2">
      <c r="A3369" s="16">
        <v>1001531</v>
      </c>
      <c r="B3369" s="2">
        <v>60</v>
      </c>
    </row>
    <row r="3370" spans="1:2" x14ac:dyDescent="0.2">
      <c r="A3370" s="16">
        <v>1001531</v>
      </c>
      <c r="B3370" s="2">
        <v>60</v>
      </c>
    </row>
    <row r="3371" spans="1:2" x14ac:dyDescent="0.2">
      <c r="A3371" s="16">
        <v>1001531</v>
      </c>
      <c r="B3371" s="2">
        <v>60</v>
      </c>
    </row>
    <row r="3372" spans="1:2" x14ac:dyDescent="0.2">
      <c r="A3372" s="16">
        <v>1001560</v>
      </c>
      <c r="B3372" s="2">
        <v>90</v>
      </c>
    </row>
    <row r="3373" spans="1:2" x14ac:dyDescent="0.2">
      <c r="A3373" s="16">
        <v>1001560</v>
      </c>
      <c r="B3373" s="2">
        <v>100</v>
      </c>
    </row>
    <row r="3374" spans="1:2" x14ac:dyDescent="0.2">
      <c r="A3374" s="16">
        <v>1001560</v>
      </c>
      <c r="B3374" s="2">
        <v>90</v>
      </c>
    </row>
    <row r="3375" spans="1:2" x14ac:dyDescent="0.2">
      <c r="A3375" s="16">
        <v>1001560</v>
      </c>
      <c r="B3375" s="2">
        <v>77</v>
      </c>
    </row>
    <row r="3376" spans="1:2" x14ac:dyDescent="0.2">
      <c r="A3376" s="16">
        <v>1001560</v>
      </c>
      <c r="B3376" s="2">
        <v>54</v>
      </c>
    </row>
    <row r="3377" spans="1:2" x14ac:dyDescent="0.2">
      <c r="A3377" s="16">
        <v>1001560</v>
      </c>
      <c r="B3377" s="2">
        <v>100</v>
      </c>
    </row>
    <row r="3378" spans="1:2" x14ac:dyDescent="0.2">
      <c r="A3378" s="16">
        <v>1001560</v>
      </c>
      <c r="B3378" s="2">
        <v>0</v>
      </c>
    </row>
    <row r="3379" spans="1:2" x14ac:dyDescent="0.2">
      <c r="A3379" s="16">
        <v>1001560</v>
      </c>
      <c r="B3379" s="2">
        <v>84</v>
      </c>
    </row>
    <row r="3380" spans="1:2" x14ac:dyDescent="0.2">
      <c r="A3380" s="16">
        <v>1001560</v>
      </c>
      <c r="B3380" s="2">
        <v>27</v>
      </c>
    </row>
    <row r="3381" spans="1:2" x14ac:dyDescent="0.2">
      <c r="A3381" s="16">
        <v>1001560</v>
      </c>
      <c r="B3381" s="2">
        <v>26</v>
      </c>
    </row>
    <row r="3382" spans="1:2" x14ac:dyDescent="0.2">
      <c r="A3382" s="16">
        <v>1001560</v>
      </c>
      <c r="B3382" s="2">
        <v>0</v>
      </c>
    </row>
    <row r="3383" spans="1:2" x14ac:dyDescent="0.2">
      <c r="A3383" s="16">
        <v>1001560</v>
      </c>
      <c r="B3383" s="2">
        <v>99</v>
      </c>
    </row>
    <row r="3384" spans="1:2" x14ac:dyDescent="0.2">
      <c r="A3384" s="16">
        <v>1001560</v>
      </c>
      <c r="B3384" s="2">
        <v>100</v>
      </c>
    </row>
    <row r="3385" spans="1:2" x14ac:dyDescent="0.2">
      <c r="A3385" s="16">
        <v>1001560</v>
      </c>
      <c r="B3385" s="2">
        <v>84</v>
      </c>
    </row>
    <row r="3386" spans="1:2" x14ac:dyDescent="0.2">
      <c r="A3386" s="16">
        <v>1001560</v>
      </c>
      <c r="B3386" s="2">
        <v>71</v>
      </c>
    </row>
    <row r="3387" spans="1:2" x14ac:dyDescent="0.2">
      <c r="A3387" s="16">
        <v>1001560</v>
      </c>
      <c r="B3387" s="2">
        <v>100</v>
      </c>
    </row>
    <row r="3388" spans="1:2" x14ac:dyDescent="0.2">
      <c r="A3388" s="16">
        <v>1001560</v>
      </c>
      <c r="B3388" s="2">
        <v>34</v>
      </c>
    </row>
    <row r="3389" spans="1:2" x14ac:dyDescent="0.2">
      <c r="A3389" s="16">
        <v>1001560</v>
      </c>
      <c r="B3389" s="2">
        <v>3</v>
      </c>
    </row>
    <row r="3390" spans="1:2" x14ac:dyDescent="0.2">
      <c r="A3390" s="16">
        <v>1001560</v>
      </c>
      <c r="B3390" s="2">
        <v>84</v>
      </c>
    </row>
    <row r="3391" spans="1:2" x14ac:dyDescent="0.2">
      <c r="A3391" s="16">
        <v>1001560</v>
      </c>
      <c r="B3391" s="2">
        <v>90</v>
      </c>
    </row>
    <row r="3392" spans="1:2" x14ac:dyDescent="0.2">
      <c r="A3392" s="16">
        <v>1001560</v>
      </c>
      <c r="B3392" s="2">
        <v>0</v>
      </c>
    </row>
    <row r="3393" spans="1:2" x14ac:dyDescent="0.2">
      <c r="A3393" s="16">
        <v>1001560</v>
      </c>
      <c r="B3393" s="2">
        <v>19</v>
      </c>
    </row>
    <row r="3394" spans="1:2" x14ac:dyDescent="0.2">
      <c r="A3394" s="16">
        <v>1001560</v>
      </c>
      <c r="B3394" s="2">
        <v>29</v>
      </c>
    </row>
    <row r="3395" spans="1:2" x14ac:dyDescent="0.2">
      <c r="A3395" s="16">
        <v>1001560</v>
      </c>
      <c r="B3395" s="2">
        <v>0</v>
      </c>
    </row>
    <row r="3396" spans="1:2" x14ac:dyDescent="0.2">
      <c r="A3396" s="16">
        <v>1001560</v>
      </c>
      <c r="B3396" s="2">
        <v>0</v>
      </c>
    </row>
    <row r="3397" spans="1:2" x14ac:dyDescent="0.2">
      <c r="A3397" s="16">
        <v>1001560</v>
      </c>
      <c r="B3397" s="2">
        <v>3</v>
      </c>
    </row>
    <row r="3398" spans="1:2" x14ac:dyDescent="0.2">
      <c r="A3398" s="16">
        <v>1001560</v>
      </c>
      <c r="B3398" s="2">
        <v>100</v>
      </c>
    </row>
    <row r="3399" spans="1:2" x14ac:dyDescent="0.2">
      <c r="A3399" s="16">
        <v>1001560</v>
      </c>
      <c r="B3399" s="2">
        <v>0</v>
      </c>
    </row>
    <row r="3400" spans="1:2" x14ac:dyDescent="0.2">
      <c r="A3400" s="16">
        <v>1001560</v>
      </c>
      <c r="B3400" s="2">
        <v>75</v>
      </c>
    </row>
    <row r="3401" spans="1:2" x14ac:dyDescent="0.2">
      <c r="A3401" s="16">
        <v>1001560</v>
      </c>
      <c r="B3401" s="2">
        <v>0</v>
      </c>
    </row>
    <row r="3402" spans="1:2" x14ac:dyDescent="0.2">
      <c r="A3402" s="16">
        <v>1001560</v>
      </c>
      <c r="B3402" s="2">
        <v>0</v>
      </c>
    </row>
    <row r="3403" spans="1:2" x14ac:dyDescent="0.2">
      <c r="A3403" s="16">
        <v>1001560</v>
      </c>
      <c r="B3403" s="2">
        <v>84</v>
      </c>
    </row>
    <row r="3404" spans="1:2" x14ac:dyDescent="0.2">
      <c r="A3404" s="16">
        <v>1001560</v>
      </c>
      <c r="B3404" s="2">
        <v>0</v>
      </c>
    </row>
    <row r="3405" spans="1:2" x14ac:dyDescent="0.2">
      <c r="A3405" s="16">
        <v>1001560</v>
      </c>
      <c r="B3405" s="2">
        <v>100</v>
      </c>
    </row>
    <row r="3406" spans="1:2" x14ac:dyDescent="0.2">
      <c r="A3406" s="16">
        <v>1001560</v>
      </c>
      <c r="B3406" s="2">
        <v>1</v>
      </c>
    </row>
    <row r="3407" spans="1:2" x14ac:dyDescent="0.2">
      <c r="A3407" s="16">
        <v>1001560</v>
      </c>
      <c r="B3407" s="2">
        <v>3</v>
      </c>
    </row>
    <row r="3408" spans="1:2" x14ac:dyDescent="0.2">
      <c r="A3408" s="16">
        <v>1001560</v>
      </c>
      <c r="B3408" s="2">
        <v>0</v>
      </c>
    </row>
    <row r="3409" spans="1:2" x14ac:dyDescent="0.2">
      <c r="A3409" s="16">
        <v>1001560</v>
      </c>
      <c r="B3409" s="2">
        <v>1</v>
      </c>
    </row>
    <row r="3410" spans="1:2" x14ac:dyDescent="0.2">
      <c r="A3410" s="16">
        <v>1001560</v>
      </c>
      <c r="B3410" s="2">
        <v>100</v>
      </c>
    </row>
    <row r="3411" spans="1:2" x14ac:dyDescent="0.2">
      <c r="A3411" s="16">
        <v>1001560</v>
      </c>
      <c r="B3411" s="2">
        <v>100</v>
      </c>
    </row>
    <row r="3412" spans="1:2" x14ac:dyDescent="0.2">
      <c r="A3412" s="16">
        <v>1001560</v>
      </c>
      <c r="B3412" s="2">
        <v>68</v>
      </c>
    </row>
    <row r="3413" spans="1:2" x14ac:dyDescent="0.2">
      <c r="A3413" s="16">
        <v>1001560</v>
      </c>
      <c r="B3413" s="2">
        <v>82</v>
      </c>
    </row>
    <row r="3414" spans="1:2" x14ac:dyDescent="0.2">
      <c r="A3414" s="16">
        <v>1001560</v>
      </c>
      <c r="B3414" s="2">
        <v>0</v>
      </c>
    </row>
    <row r="3415" spans="1:2" x14ac:dyDescent="0.2">
      <c r="A3415" s="16">
        <v>1001560</v>
      </c>
      <c r="B3415" s="2">
        <v>20</v>
      </c>
    </row>
    <row r="3416" spans="1:2" x14ac:dyDescent="0.2">
      <c r="A3416" s="16">
        <v>1001560</v>
      </c>
      <c r="B3416" s="2">
        <v>82</v>
      </c>
    </row>
    <row r="3417" spans="1:2" x14ac:dyDescent="0.2">
      <c r="A3417" s="16">
        <v>1001560</v>
      </c>
      <c r="B3417" s="2">
        <v>100</v>
      </c>
    </row>
    <row r="3418" spans="1:2" x14ac:dyDescent="0.2">
      <c r="A3418" s="16">
        <v>1001560</v>
      </c>
      <c r="B3418" s="2">
        <v>0</v>
      </c>
    </row>
    <row r="3419" spans="1:2" x14ac:dyDescent="0.2">
      <c r="A3419" s="16">
        <v>1001560</v>
      </c>
      <c r="B3419" s="2">
        <v>0</v>
      </c>
    </row>
    <row r="3420" spans="1:2" x14ac:dyDescent="0.2">
      <c r="A3420" s="16">
        <v>1001560</v>
      </c>
      <c r="B3420" s="2">
        <v>100</v>
      </c>
    </row>
    <row r="3421" spans="1:2" x14ac:dyDescent="0.2">
      <c r="A3421" s="16">
        <v>1001560</v>
      </c>
      <c r="B3421" s="2">
        <v>90</v>
      </c>
    </row>
    <row r="3422" spans="1:2" x14ac:dyDescent="0.2">
      <c r="A3422" s="16">
        <v>1001560</v>
      </c>
      <c r="B3422" s="2">
        <v>46</v>
      </c>
    </row>
    <row r="3423" spans="1:2" x14ac:dyDescent="0.2">
      <c r="A3423" s="16">
        <v>1001560</v>
      </c>
      <c r="B3423" s="2">
        <v>82</v>
      </c>
    </row>
    <row r="3424" spans="1:2" x14ac:dyDescent="0.2">
      <c r="A3424" s="16">
        <v>1001560</v>
      </c>
      <c r="B3424" s="2">
        <v>6</v>
      </c>
    </row>
    <row r="3425" spans="1:2" x14ac:dyDescent="0.2">
      <c r="A3425" s="16">
        <v>1001560</v>
      </c>
      <c r="B3425" s="2">
        <v>3</v>
      </c>
    </row>
    <row r="3426" spans="1:2" x14ac:dyDescent="0.2">
      <c r="A3426" s="16">
        <v>1001560</v>
      </c>
      <c r="B3426" s="2">
        <v>100</v>
      </c>
    </row>
    <row r="3427" spans="1:2" x14ac:dyDescent="0.2">
      <c r="A3427" s="16">
        <v>1001560</v>
      </c>
      <c r="B3427" s="2">
        <v>31</v>
      </c>
    </row>
    <row r="3428" spans="1:2" x14ac:dyDescent="0.2">
      <c r="A3428" s="16">
        <v>1001560</v>
      </c>
      <c r="B3428" s="2">
        <v>100</v>
      </c>
    </row>
    <row r="3429" spans="1:2" x14ac:dyDescent="0.2">
      <c r="A3429" s="16">
        <v>1001560</v>
      </c>
      <c r="B3429" s="2">
        <v>82</v>
      </c>
    </row>
    <row r="3430" spans="1:2" x14ac:dyDescent="0.2">
      <c r="A3430" s="16">
        <v>1001560</v>
      </c>
      <c r="B3430" s="2">
        <v>73</v>
      </c>
    </row>
    <row r="3431" spans="1:2" x14ac:dyDescent="0.2">
      <c r="A3431" s="16">
        <v>1001560</v>
      </c>
      <c r="B3431" s="2">
        <v>100</v>
      </c>
    </row>
    <row r="3432" spans="1:2" x14ac:dyDescent="0.2">
      <c r="A3432" s="16">
        <v>1001560</v>
      </c>
      <c r="B3432" s="2">
        <v>100</v>
      </c>
    </row>
    <row r="3433" spans="1:2" x14ac:dyDescent="0.2">
      <c r="A3433" s="16">
        <v>1001560</v>
      </c>
      <c r="B3433" s="2">
        <v>95</v>
      </c>
    </row>
    <row r="3434" spans="1:2" x14ac:dyDescent="0.2">
      <c r="A3434" s="16">
        <v>1001560</v>
      </c>
      <c r="B3434" s="2">
        <v>100</v>
      </c>
    </row>
    <row r="3435" spans="1:2" x14ac:dyDescent="0.2">
      <c r="A3435" s="16">
        <v>1001560</v>
      </c>
      <c r="B3435" s="2">
        <v>82</v>
      </c>
    </row>
    <row r="3436" spans="1:2" x14ac:dyDescent="0.2">
      <c r="A3436" s="16">
        <v>1001560</v>
      </c>
      <c r="B3436" s="2">
        <v>64</v>
      </c>
    </row>
    <row r="3437" spans="1:2" x14ac:dyDescent="0.2">
      <c r="A3437" s="16">
        <v>1001560</v>
      </c>
      <c r="B3437" s="2">
        <v>100</v>
      </c>
    </row>
    <row r="3438" spans="1:2" x14ac:dyDescent="0.2">
      <c r="A3438" s="16">
        <v>1001560</v>
      </c>
      <c r="B3438" s="2">
        <v>100</v>
      </c>
    </row>
    <row r="3439" spans="1:2" x14ac:dyDescent="0.2">
      <c r="A3439" s="16">
        <v>1001560</v>
      </c>
      <c r="B3439" s="2">
        <v>46</v>
      </c>
    </row>
    <row r="3440" spans="1:2" x14ac:dyDescent="0.2">
      <c r="A3440" s="16">
        <v>1001560</v>
      </c>
      <c r="B3440" s="2">
        <v>100</v>
      </c>
    </row>
    <row r="3441" spans="1:2" x14ac:dyDescent="0.2">
      <c r="A3441" s="16">
        <v>1001560</v>
      </c>
      <c r="B3441" s="2">
        <v>100</v>
      </c>
    </row>
    <row r="3442" spans="1:2" x14ac:dyDescent="0.2">
      <c r="A3442" s="16">
        <v>1001560</v>
      </c>
      <c r="B3442" s="2">
        <v>100</v>
      </c>
    </row>
    <row r="3443" spans="1:2" x14ac:dyDescent="0.2">
      <c r="A3443" s="16">
        <v>1001560</v>
      </c>
      <c r="B3443" s="2">
        <v>83</v>
      </c>
    </row>
    <row r="3444" spans="1:2" x14ac:dyDescent="0.2">
      <c r="A3444" s="16">
        <v>1001560</v>
      </c>
      <c r="B3444" s="2">
        <v>100</v>
      </c>
    </row>
    <row r="3445" spans="1:2" x14ac:dyDescent="0.2">
      <c r="A3445" s="16">
        <v>1001560</v>
      </c>
      <c r="B3445" s="2">
        <v>100</v>
      </c>
    </row>
    <row r="3446" spans="1:2" x14ac:dyDescent="0.2">
      <c r="A3446" s="16">
        <v>1001560</v>
      </c>
      <c r="B3446" s="2">
        <v>90</v>
      </c>
    </row>
    <row r="3447" spans="1:2" x14ac:dyDescent="0.2">
      <c r="A3447" s="16">
        <v>1001560</v>
      </c>
      <c r="B3447" s="2">
        <v>68</v>
      </c>
    </row>
    <row r="3448" spans="1:2" x14ac:dyDescent="0.2">
      <c r="A3448" s="16">
        <v>1001560</v>
      </c>
      <c r="B3448" s="2">
        <v>100</v>
      </c>
    </row>
    <row r="3449" spans="1:2" x14ac:dyDescent="0.2">
      <c r="A3449" s="16">
        <v>1001560</v>
      </c>
      <c r="B3449" s="2">
        <v>68</v>
      </c>
    </row>
    <row r="3450" spans="1:2" x14ac:dyDescent="0.2">
      <c r="A3450" s="16">
        <v>1001560</v>
      </c>
      <c r="B3450" s="2">
        <v>100</v>
      </c>
    </row>
    <row r="3451" spans="1:2" x14ac:dyDescent="0.2">
      <c r="A3451" s="16">
        <v>1001560</v>
      </c>
      <c r="B3451" s="2">
        <v>0</v>
      </c>
    </row>
    <row r="3452" spans="1:2" x14ac:dyDescent="0.2">
      <c r="A3452" s="16">
        <v>1001560</v>
      </c>
      <c r="B3452" s="2">
        <v>100</v>
      </c>
    </row>
    <row r="3453" spans="1:2" x14ac:dyDescent="0.2">
      <c r="A3453" s="16">
        <v>1001560</v>
      </c>
      <c r="B3453" s="2">
        <v>0</v>
      </c>
    </row>
    <row r="3454" spans="1:2" x14ac:dyDescent="0.2">
      <c r="A3454" s="16">
        <v>1001560</v>
      </c>
      <c r="B3454" s="2">
        <v>0</v>
      </c>
    </row>
    <row r="3455" spans="1:2" x14ac:dyDescent="0.2">
      <c r="A3455" s="16">
        <v>1001560</v>
      </c>
      <c r="B3455" s="2">
        <v>100</v>
      </c>
    </row>
    <row r="3456" spans="1:2" x14ac:dyDescent="0.2">
      <c r="A3456" s="16">
        <v>1001560</v>
      </c>
      <c r="B3456" s="2">
        <v>100</v>
      </c>
    </row>
    <row r="3457" spans="1:2" x14ac:dyDescent="0.2">
      <c r="A3457" s="16">
        <v>1001560</v>
      </c>
      <c r="B3457" s="2">
        <v>34</v>
      </c>
    </row>
    <row r="3458" spans="1:2" x14ac:dyDescent="0.2">
      <c r="A3458" s="16">
        <v>1001560</v>
      </c>
      <c r="B3458" s="2">
        <v>77</v>
      </c>
    </row>
    <row r="3459" spans="1:2" x14ac:dyDescent="0.2">
      <c r="A3459" s="16">
        <v>1001560</v>
      </c>
      <c r="B3459" s="2">
        <v>82</v>
      </c>
    </row>
    <row r="3460" spans="1:2" x14ac:dyDescent="0.2">
      <c r="A3460" s="16">
        <v>1001560</v>
      </c>
      <c r="B3460" s="2">
        <v>64</v>
      </c>
    </row>
    <row r="3461" spans="1:2" x14ac:dyDescent="0.2">
      <c r="A3461" s="16">
        <v>1001560</v>
      </c>
      <c r="B3461" s="2">
        <v>0</v>
      </c>
    </row>
    <row r="3462" spans="1:2" x14ac:dyDescent="0.2">
      <c r="A3462" s="16">
        <v>1001560</v>
      </c>
      <c r="B3462" s="2">
        <v>100</v>
      </c>
    </row>
    <row r="3463" spans="1:2" x14ac:dyDescent="0.2">
      <c r="A3463" s="16">
        <v>1001560</v>
      </c>
      <c r="B3463" s="2">
        <v>6</v>
      </c>
    </row>
    <row r="3464" spans="1:2" x14ac:dyDescent="0.2">
      <c r="A3464" s="16">
        <v>1001560</v>
      </c>
      <c r="B3464" s="2">
        <v>100</v>
      </c>
    </row>
    <row r="3465" spans="1:2" x14ac:dyDescent="0.2">
      <c r="A3465" s="16">
        <v>1001560</v>
      </c>
      <c r="B3465" s="2">
        <v>99</v>
      </c>
    </row>
    <row r="3466" spans="1:2" x14ac:dyDescent="0.2">
      <c r="A3466" s="16">
        <v>1001560</v>
      </c>
      <c r="B3466" s="2">
        <v>64</v>
      </c>
    </row>
    <row r="3467" spans="1:2" x14ac:dyDescent="0.2">
      <c r="A3467" s="16">
        <v>1001560</v>
      </c>
      <c r="B3467" s="2">
        <v>27</v>
      </c>
    </row>
    <row r="3468" spans="1:2" x14ac:dyDescent="0.2">
      <c r="A3468" s="16">
        <v>1001560</v>
      </c>
      <c r="B3468" s="2">
        <v>0</v>
      </c>
    </row>
    <row r="3469" spans="1:2" x14ac:dyDescent="0.2">
      <c r="A3469" s="16">
        <v>1001560</v>
      </c>
      <c r="B3469" s="2">
        <v>0</v>
      </c>
    </row>
    <row r="3470" spans="1:2" x14ac:dyDescent="0.2">
      <c r="A3470" s="16">
        <v>1001650</v>
      </c>
      <c r="B3470" s="2">
        <v>46</v>
      </c>
    </row>
    <row r="3471" spans="1:2" x14ac:dyDescent="0.2">
      <c r="A3471" s="16">
        <v>1001650</v>
      </c>
      <c r="B3471" s="2">
        <v>0</v>
      </c>
    </row>
    <row r="3472" spans="1:2" x14ac:dyDescent="0.2">
      <c r="A3472" s="16">
        <v>1001650</v>
      </c>
      <c r="B3472" s="2">
        <v>100</v>
      </c>
    </row>
    <row r="3473" spans="1:2" x14ac:dyDescent="0.2">
      <c r="A3473" s="16">
        <v>1001650</v>
      </c>
      <c r="B3473" s="2">
        <v>100</v>
      </c>
    </row>
    <row r="3474" spans="1:2" x14ac:dyDescent="0.2">
      <c r="A3474" s="16">
        <v>1001650</v>
      </c>
      <c r="B3474" s="2">
        <v>46</v>
      </c>
    </row>
    <row r="3475" spans="1:2" x14ac:dyDescent="0.2">
      <c r="A3475" s="16">
        <v>1001650</v>
      </c>
      <c r="B3475" s="2">
        <v>100</v>
      </c>
    </row>
    <row r="3476" spans="1:2" x14ac:dyDescent="0.2">
      <c r="A3476" s="16">
        <v>1001650</v>
      </c>
      <c r="B3476" s="2">
        <v>46</v>
      </c>
    </row>
    <row r="3477" spans="1:2" x14ac:dyDescent="0.2">
      <c r="A3477" s="16">
        <v>1001650</v>
      </c>
      <c r="B3477" s="2">
        <v>0</v>
      </c>
    </row>
    <row r="3478" spans="1:2" x14ac:dyDescent="0.2">
      <c r="A3478" s="16">
        <v>1001650</v>
      </c>
      <c r="B3478" s="2">
        <v>46</v>
      </c>
    </row>
    <row r="3479" spans="1:2" x14ac:dyDescent="0.2">
      <c r="A3479" s="16">
        <v>1001650</v>
      </c>
      <c r="B3479" s="2">
        <v>100</v>
      </c>
    </row>
    <row r="3480" spans="1:2" x14ac:dyDescent="0.2">
      <c r="A3480" s="16">
        <v>1001650</v>
      </c>
      <c r="B3480" s="2">
        <v>100</v>
      </c>
    </row>
    <row r="3481" spans="1:2" x14ac:dyDescent="0.2">
      <c r="A3481" s="16">
        <v>1001650</v>
      </c>
      <c r="B3481" s="2">
        <v>65</v>
      </c>
    </row>
    <row r="3482" spans="1:2" x14ac:dyDescent="0.2">
      <c r="A3482" s="16">
        <v>1001650</v>
      </c>
      <c r="B3482" s="2">
        <v>100</v>
      </c>
    </row>
    <row r="3483" spans="1:2" x14ac:dyDescent="0.2">
      <c r="A3483" s="16">
        <v>1001651</v>
      </c>
      <c r="B3483" s="2">
        <v>100</v>
      </c>
    </row>
    <row r="3484" spans="1:2" x14ac:dyDescent="0.2">
      <c r="A3484" s="16">
        <v>1001651</v>
      </c>
      <c r="B3484" s="2">
        <v>90</v>
      </c>
    </row>
    <row r="3485" spans="1:2" x14ac:dyDescent="0.2">
      <c r="A3485" s="16">
        <v>1001651</v>
      </c>
      <c r="B3485" s="2">
        <v>0</v>
      </c>
    </row>
    <row r="3486" spans="1:2" x14ac:dyDescent="0.2">
      <c r="A3486" s="16">
        <v>1001651</v>
      </c>
      <c r="B3486" s="2">
        <v>65</v>
      </c>
    </row>
    <row r="3487" spans="1:2" x14ac:dyDescent="0.2">
      <c r="A3487" s="16">
        <v>1001651</v>
      </c>
      <c r="B3487" s="2">
        <v>0</v>
      </c>
    </row>
    <row r="3488" spans="1:2" x14ac:dyDescent="0.2">
      <c r="A3488" s="16">
        <v>1001651</v>
      </c>
      <c r="B3488" s="2">
        <v>78</v>
      </c>
    </row>
    <row r="3489" spans="1:2" x14ac:dyDescent="0.2">
      <c r="A3489" s="16">
        <v>1001651</v>
      </c>
      <c r="B3489" s="2">
        <v>27</v>
      </c>
    </row>
    <row r="3490" spans="1:2" x14ac:dyDescent="0.2">
      <c r="A3490" s="16">
        <v>1001651</v>
      </c>
      <c r="B3490" s="2">
        <v>65</v>
      </c>
    </row>
    <row r="3491" spans="1:2" x14ac:dyDescent="0.2">
      <c r="A3491" s="16">
        <v>1001651</v>
      </c>
      <c r="B3491" s="2">
        <v>65</v>
      </c>
    </row>
    <row r="3492" spans="1:2" x14ac:dyDescent="0.2">
      <c r="A3492" s="16">
        <v>1001651</v>
      </c>
      <c r="B3492" s="2">
        <v>100</v>
      </c>
    </row>
    <row r="3493" spans="1:2" x14ac:dyDescent="0.2">
      <c r="A3493" s="16">
        <v>1001651</v>
      </c>
      <c r="B3493" s="2">
        <v>73</v>
      </c>
    </row>
    <row r="3494" spans="1:2" x14ac:dyDescent="0.2">
      <c r="A3494" s="16">
        <v>1001651</v>
      </c>
      <c r="B3494" s="2">
        <v>88</v>
      </c>
    </row>
    <row r="3495" spans="1:2" x14ac:dyDescent="0.2">
      <c r="A3495" s="16">
        <v>1001651</v>
      </c>
      <c r="B3495" s="2">
        <v>73</v>
      </c>
    </row>
    <row r="3496" spans="1:2" x14ac:dyDescent="0.2">
      <c r="A3496" s="16">
        <v>1001651</v>
      </c>
      <c r="B3496" s="2">
        <v>81</v>
      </c>
    </row>
    <row r="3497" spans="1:2" x14ac:dyDescent="0.2">
      <c r="A3497" s="16">
        <v>1001651</v>
      </c>
      <c r="B3497" s="2">
        <v>65</v>
      </c>
    </row>
    <row r="3498" spans="1:2" x14ac:dyDescent="0.2">
      <c r="A3498" s="16">
        <v>1001651</v>
      </c>
      <c r="B3498" s="2">
        <v>68</v>
      </c>
    </row>
    <row r="3499" spans="1:2" x14ac:dyDescent="0.2">
      <c r="A3499" s="16">
        <v>1001651</v>
      </c>
      <c r="B3499" s="2">
        <v>88</v>
      </c>
    </row>
    <row r="3500" spans="1:2" x14ac:dyDescent="0.2">
      <c r="A3500" s="16">
        <v>1001651</v>
      </c>
      <c r="B3500" s="2">
        <v>68</v>
      </c>
    </row>
    <row r="3501" spans="1:2" x14ac:dyDescent="0.2">
      <c r="A3501" s="16">
        <v>1001651</v>
      </c>
      <c r="B3501" s="2">
        <v>95</v>
      </c>
    </row>
    <row r="3502" spans="1:2" x14ac:dyDescent="0.2">
      <c r="A3502" s="16">
        <v>1001651</v>
      </c>
      <c r="B3502" s="2">
        <v>95</v>
      </c>
    </row>
    <row r="3503" spans="1:2" x14ac:dyDescent="0.2">
      <c r="A3503" s="16">
        <v>1001651</v>
      </c>
      <c r="B3503" s="2">
        <v>100</v>
      </c>
    </row>
    <row r="3504" spans="1:2" x14ac:dyDescent="0.2">
      <c r="A3504" s="16">
        <v>1001651</v>
      </c>
      <c r="B3504" s="2">
        <v>100</v>
      </c>
    </row>
    <row r="3505" spans="1:2" x14ac:dyDescent="0.2">
      <c r="A3505" s="16">
        <v>1001651</v>
      </c>
      <c r="B3505" s="2">
        <v>95</v>
      </c>
    </row>
    <row r="3506" spans="1:2" x14ac:dyDescent="0.2">
      <c r="A3506" s="16">
        <v>1001651</v>
      </c>
      <c r="B3506" s="2">
        <v>100</v>
      </c>
    </row>
    <row r="3507" spans="1:2" x14ac:dyDescent="0.2">
      <c r="A3507" s="16">
        <v>1001651</v>
      </c>
      <c r="B3507" s="2">
        <v>68</v>
      </c>
    </row>
    <row r="3508" spans="1:2" x14ac:dyDescent="0.2">
      <c r="A3508" s="16">
        <v>1001651</v>
      </c>
      <c r="B3508" s="2">
        <v>0</v>
      </c>
    </row>
    <row r="3509" spans="1:2" x14ac:dyDescent="0.2">
      <c r="A3509" s="16">
        <v>1001651</v>
      </c>
      <c r="B3509" s="2">
        <v>78</v>
      </c>
    </row>
    <row r="3510" spans="1:2" x14ac:dyDescent="0.2">
      <c r="A3510" s="16">
        <v>1001651</v>
      </c>
      <c r="B3510" s="2">
        <v>88</v>
      </c>
    </row>
    <row r="3511" spans="1:2" x14ac:dyDescent="0.2">
      <c r="A3511" s="16">
        <v>1001651</v>
      </c>
      <c r="B3511" s="2">
        <v>100</v>
      </c>
    </row>
    <row r="3512" spans="1:2" x14ac:dyDescent="0.2">
      <c r="A3512" s="16">
        <v>1001651</v>
      </c>
      <c r="B3512" s="2">
        <v>95</v>
      </c>
    </row>
    <row r="3513" spans="1:2" x14ac:dyDescent="0.2">
      <c r="A3513" s="16">
        <v>1001750</v>
      </c>
      <c r="B3513" s="2">
        <v>0</v>
      </c>
    </row>
    <row r="3514" spans="1:2" x14ac:dyDescent="0.2">
      <c r="A3514" s="16">
        <v>1001750</v>
      </c>
      <c r="B3514" s="2">
        <v>87</v>
      </c>
    </row>
    <row r="3515" spans="1:2" x14ac:dyDescent="0.2">
      <c r="A3515" s="16">
        <v>1001750</v>
      </c>
      <c r="B3515" s="2">
        <v>12</v>
      </c>
    </row>
    <row r="3516" spans="1:2" x14ac:dyDescent="0.2">
      <c r="A3516" s="16">
        <v>1001750</v>
      </c>
      <c r="B3516" s="2">
        <v>87</v>
      </c>
    </row>
    <row r="3517" spans="1:2" x14ac:dyDescent="0.2">
      <c r="A3517" s="16">
        <v>1001750</v>
      </c>
      <c r="B3517" s="2">
        <v>67</v>
      </c>
    </row>
    <row r="3518" spans="1:2" x14ac:dyDescent="0.2">
      <c r="A3518" s="16">
        <v>1001750</v>
      </c>
      <c r="B3518" s="2">
        <v>35</v>
      </c>
    </row>
    <row r="3519" spans="1:2" x14ac:dyDescent="0.2">
      <c r="A3519" s="16">
        <v>1001750</v>
      </c>
      <c r="B3519" s="2">
        <v>12</v>
      </c>
    </row>
    <row r="3520" spans="1:2" x14ac:dyDescent="0.2">
      <c r="A3520" s="16">
        <v>1001750</v>
      </c>
      <c r="B3520" s="2">
        <v>84</v>
      </c>
    </row>
    <row r="3521" spans="1:2" x14ac:dyDescent="0.2">
      <c r="A3521" s="16">
        <v>1001750</v>
      </c>
      <c r="B3521" s="2">
        <v>67</v>
      </c>
    </row>
    <row r="3522" spans="1:2" x14ac:dyDescent="0.2">
      <c r="A3522" s="16">
        <v>1001750</v>
      </c>
      <c r="B3522" s="2">
        <v>0</v>
      </c>
    </row>
    <row r="3523" spans="1:2" x14ac:dyDescent="0.2">
      <c r="A3523" s="16">
        <v>1001750</v>
      </c>
      <c r="B3523" s="2">
        <v>67</v>
      </c>
    </row>
    <row r="3524" spans="1:2" x14ac:dyDescent="0.2">
      <c r="A3524" s="16">
        <v>1001750</v>
      </c>
      <c r="B3524" s="2">
        <v>65</v>
      </c>
    </row>
    <row r="3525" spans="1:2" x14ac:dyDescent="0.2">
      <c r="A3525" s="16">
        <v>1001750</v>
      </c>
      <c r="B3525" s="2">
        <v>0</v>
      </c>
    </row>
    <row r="3526" spans="1:2" x14ac:dyDescent="0.2">
      <c r="A3526" s="16">
        <v>1001750</v>
      </c>
      <c r="B3526" s="2">
        <v>67</v>
      </c>
    </row>
    <row r="3527" spans="1:2" x14ac:dyDescent="0.2">
      <c r="A3527" s="16">
        <v>1001750</v>
      </c>
      <c r="B3527" s="2">
        <v>35</v>
      </c>
    </row>
    <row r="3528" spans="1:2" x14ac:dyDescent="0.2">
      <c r="A3528" s="16">
        <v>1001750</v>
      </c>
      <c r="B3528" s="2">
        <v>65</v>
      </c>
    </row>
    <row r="3529" spans="1:2" x14ac:dyDescent="0.2">
      <c r="A3529" s="16">
        <v>1001750</v>
      </c>
      <c r="B3529" s="2">
        <v>87</v>
      </c>
    </row>
    <row r="3530" spans="1:2" x14ac:dyDescent="0.2">
      <c r="A3530" s="16">
        <v>1001750</v>
      </c>
      <c r="B3530" s="2">
        <v>65</v>
      </c>
    </row>
    <row r="3531" spans="1:2" x14ac:dyDescent="0.2">
      <c r="A3531" s="16">
        <v>1001750</v>
      </c>
      <c r="B3531" s="2">
        <v>65</v>
      </c>
    </row>
    <row r="3532" spans="1:2" x14ac:dyDescent="0.2">
      <c r="A3532" s="16">
        <v>1001750</v>
      </c>
      <c r="B3532" s="2">
        <v>87</v>
      </c>
    </row>
    <row r="3533" spans="1:2" x14ac:dyDescent="0.2">
      <c r="A3533" s="16">
        <v>1001750</v>
      </c>
      <c r="B3533" s="2">
        <v>65</v>
      </c>
    </row>
    <row r="3534" spans="1:2" x14ac:dyDescent="0.2">
      <c r="A3534" s="16">
        <v>1001760</v>
      </c>
      <c r="B3534" s="2">
        <v>100</v>
      </c>
    </row>
    <row r="3535" spans="1:2" x14ac:dyDescent="0.2">
      <c r="A3535" s="16">
        <v>1001760</v>
      </c>
      <c r="B3535" s="2">
        <v>95</v>
      </c>
    </row>
    <row r="3536" spans="1:2" x14ac:dyDescent="0.2">
      <c r="A3536" s="16">
        <v>1001760</v>
      </c>
      <c r="B3536" s="2">
        <v>0</v>
      </c>
    </row>
    <row r="3537" spans="1:2" x14ac:dyDescent="0.2">
      <c r="A3537" s="16">
        <v>1001760</v>
      </c>
      <c r="B3537" s="2">
        <v>100</v>
      </c>
    </row>
    <row r="3538" spans="1:2" x14ac:dyDescent="0.2">
      <c r="A3538" s="16">
        <v>1001760</v>
      </c>
      <c r="B3538" s="2">
        <v>95</v>
      </c>
    </row>
    <row r="3539" spans="1:2" x14ac:dyDescent="0.2">
      <c r="A3539" s="16">
        <v>1001760</v>
      </c>
      <c r="B3539" s="2">
        <v>78</v>
      </c>
    </row>
    <row r="3540" spans="1:2" x14ac:dyDescent="0.2">
      <c r="A3540" s="16">
        <v>1001760</v>
      </c>
      <c r="B3540" s="2">
        <v>75</v>
      </c>
    </row>
    <row r="3541" spans="1:2" x14ac:dyDescent="0.2">
      <c r="A3541" s="16">
        <v>1001760</v>
      </c>
      <c r="B3541" s="2">
        <v>100</v>
      </c>
    </row>
    <row r="3542" spans="1:2" x14ac:dyDescent="0.2">
      <c r="A3542" s="16">
        <v>1001760</v>
      </c>
      <c r="B3542" s="2">
        <v>71</v>
      </c>
    </row>
    <row r="3543" spans="1:2" x14ac:dyDescent="0.2">
      <c r="A3543" s="16">
        <v>1001760</v>
      </c>
      <c r="B3543" s="2">
        <v>50</v>
      </c>
    </row>
    <row r="3544" spans="1:2" x14ac:dyDescent="0.2">
      <c r="A3544" s="16">
        <v>1001760</v>
      </c>
      <c r="B3544" s="2">
        <v>95</v>
      </c>
    </row>
    <row r="3545" spans="1:2" x14ac:dyDescent="0.2">
      <c r="A3545" s="16">
        <v>1001760</v>
      </c>
      <c r="B3545" s="2">
        <v>84</v>
      </c>
    </row>
    <row r="3546" spans="1:2" x14ac:dyDescent="0.2">
      <c r="A3546" s="16">
        <v>1001760</v>
      </c>
      <c r="B3546" s="2">
        <v>100</v>
      </c>
    </row>
    <row r="3547" spans="1:2" x14ac:dyDescent="0.2">
      <c r="A3547" s="16">
        <v>1001760</v>
      </c>
      <c r="B3547" s="2">
        <v>84</v>
      </c>
    </row>
    <row r="3548" spans="1:2" x14ac:dyDescent="0.2">
      <c r="A3548" s="16">
        <v>1001760</v>
      </c>
      <c r="B3548" s="2">
        <v>100</v>
      </c>
    </row>
    <row r="3549" spans="1:2" x14ac:dyDescent="0.2">
      <c r="A3549" s="16">
        <v>1001760</v>
      </c>
      <c r="B3549" s="2">
        <v>73</v>
      </c>
    </row>
    <row r="3550" spans="1:2" x14ac:dyDescent="0.2">
      <c r="A3550" s="16">
        <v>1001760</v>
      </c>
      <c r="B3550" s="2">
        <v>100</v>
      </c>
    </row>
    <row r="3551" spans="1:2" x14ac:dyDescent="0.2">
      <c r="A3551" s="16">
        <v>1001760</v>
      </c>
      <c r="B3551" s="2">
        <v>100</v>
      </c>
    </row>
    <row r="3552" spans="1:2" x14ac:dyDescent="0.2">
      <c r="A3552" s="16">
        <v>1001760</v>
      </c>
      <c r="B3552" s="2">
        <v>100</v>
      </c>
    </row>
    <row r="3553" spans="1:2" x14ac:dyDescent="0.2">
      <c r="A3553" s="16">
        <v>1001760</v>
      </c>
      <c r="B3553" s="2">
        <v>66</v>
      </c>
    </row>
    <row r="3554" spans="1:2" x14ac:dyDescent="0.2">
      <c r="A3554" s="16">
        <v>1001760</v>
      </c>
      <c r="B3554" s="2">
        <v>100</v>
      </c>
    </row>
    <row r="3555" spans="1:2" x14ac:dyDescent="0.2">
      <c r="A3555" s="16">
        <v>1001760</v>
      </c>
      <c r="B3555" s="2">
        <v>95</v>
      </c>
    </row>
    <row r="3556" spans="1:2" x14ac:dyDescent="0.2">
      <c r="A3556" s="16">
        <v>1001760</v>
      </c>
      <c r="B3556" s="2">
        <v>100</v>
      </c>
    </row>
    <row r="3557" spans="1:2" x14ac:dyDescent="0.2">
      <c r="A3557" s="16">
        <v>1001780</v>
      </c>
      <c r="B3557" s="2">
        <v>95</v>
      </c>
    </row>
    <row r="3558" spans="1:2" x14ac:dyDescent="0.2">
      <c r="A3558" s="16">
        <v>1001780</v>
      </c>
      <c r="B3558" s="2">
        <v>0</v>
      </c>
    </row>
    <row r="3559" spans="1:2" x14ac:dyDescent="0.2">
      <c r="A3559" s="16">
        <v>1001780</v>
      </c>
      <c r="B3559" s="2">
        <v>53</v>
      </c>
    </row>
    <row r="3560" spans="1:2" x14ac:dyDescent="0.2">
      <c r="A3560" s="16">
        <v>1001790</v>
      </c>
      <c r="B3560" s="2">
        <v>71</v>
      </c>
    </row>
    <row r="3561" spans="1:2" x14ac:dyDescent="0.2">
      <c r="A3561" s="16">
        <v>1001790</v>
      </c>
      <c r="B3561" s="2">
        <v>0</v>
      </c>
    </row>
    <row r="3562" spans="1:2" x14ac:dyDescent="0.2">
      <c r="A3562" s="16">
        <v>1001790</v>
      </c>
      <c r="B3562" s="2">
        <v>95</v>
      </c>
    </row>
    <row r="3563" spans="1:2" x14ac:dyDescent="0.2">
      <c r="A3563" s="16">
        <v>1001790</v>
      </c>
      <c r="B3563" s="2">
        <v>100</v>
      </c>
    </row>
    <row r="3564" spans="1:2" x14ac:dyDescent="0.2">
      <c r="A3564" s="16">
        <v>1001790</v>
      </c>
      <c r="B3564" s="2">
        <v>87</v>
      </c>
    </row>
    <row r="3565" spans="1:2" x14ac:dyDescent="0.2">
      <c r="A3565" s="16">
        <v>1001790</v>
      </c>
      <c r="B3565" s="2">
        <v>92</v>
      </c>
    </row>
    <row r="3566" spans="1:2" x14ac:dyDescent="0.2">
      <c r="A3566" s="16">
        <v>1001790</v>
      </c>
      <c r="B3566" s="2">
        <v>71</v>
      </c>
    </row>
    <row r="3567" spans="1:2" x14ac:dyDescent="0.2">
      <c r="A3567" s="16">
        <v>1001790</v>
      </c>
      <c r="B3567" s="2">
        <v>92</v>
      </c>
    </row>
    <row r="3568" spans="1:2" x14ac:dyDescent="0.2">
      <c r="A3568" s="16">
        <v>1001790</v>
      </c>
      <c r="B3568" s="2">
        <v>78</v>
      </c>
    </row>
    <row r="3569" spans="1:2" x14ac:dyDescent="0.2">
      <c r="A3569" s="16">
        <v>1001790</v>
      </c>
      <c r="B3569" s="2">
        <v>78</v>
      </c>
    </row>
    <row r="3570" spans="1:2" x14ac:dyDescent="0.2">
      <c r="A3570" s="16">
        <v>1001790</v>
      </c>
      <c r="B3570" s="2">
        <v>0</v>
      </c>
    </row>
    <row r="3571" spans="1:2" x14ac:dyDescent="0.2">
      <c r="A3571" s="16">
        <v>1001790</v>
      </c>
      <c r="B3571" s="2">
        <v>84</v>
      </c>
    </row>
    <row r="3572" spans="1:2" x14ac:dyDescent="0.2">
      <c r="A3572" s="16">
        <v>1001790</v>
      </c>
      <c r="B3572" s="2">
        <v>78</v>
      </c>
    </row>
    <row r="3573" spans="1:2" x14ac:dyDescent="0.2">
      <c r="A3573" s="16">
        <v>1001790</v>
      </c>
      <c r="B3573" s="2">
        <v>0</v>
      </c>
    </row>
    <row r="3574" spans="1:2" x14ac:dyDescent="0.2">
      <c r="A3574" s="16">
        <v>1001790</v>
      </c>
      <c r="B3574" s="2">
        <v>48</v>
      </c>
    </row>
    <row r="3575" spans="1:2" x14ac:dyDescent="0.2">
      <c r="A3575" s="16">
        <v>1001790</v>
      </c>
      <c r="B3575" s="2">
        <v>0</v>
      </c>
    </row>
    <row r="3576" spans="1:2" x14ac:dyDescent="0.2">
      <c r="A3576" s="16">
        <v>1001790</v>
      </c>
      <c r="B3576" s="2">
        <v>78</v>
      </c>
    </row>
    <row r="3577" spans="1:2" x14ac:dyDescent="0.2">
      <c r="A3577" s="16">
        <v>1001790</v>
      </c>
      <c r="B3577" s="2">
        <v>92</v>
      </c>
    </row>
    <row r="3578" spans="1:2" x14ac:dyDescent="0.2">
      <c r="A3578" s="16">
        <v>1001790</v>
      </c>
      <c r="B3578" s="2">
        <v>95</v>
      </c>
    </row>
    <row r="3579" spans="1:2" x14ac:dyDescent="0.2">
      <c r="A3579" s="16">
        <v>1001790</v>
      </c>
      <c r="B3579" s="2">
        <v>100</v>
      </c>
    </row>
    <row r="3580" spans="1:2" x14ac:dyDescent="0.2">
      <c r="A3580" s="16">
        <v>1001790</v>
      </c>
      <c r="B3580" s="2">
        <v>86</v>
      </c>
    </row>
    <row r="3581" spans="1:2" x14ac:dyDescent="0.2">
      <c r="A3581" s="16">
        <v>1001790</v>
      </c>
      <c r="B3581" s="2">
        <v>87</v>
      </c>
    </row>
    <row r="3582" spans="1:2" x14ac:dyDescent="0.2">
      <c r="A3582" s="16">
        <v>1001790</v>
      </c>
      <c r="B3582" s="2">
        <v>78</v>
      </c>
    </row>
    <row r="3583" spans="1:2" x14ac:dyDescent="0.2">
      <c r="A3583" s="16">
        <v>1001790</v>
      </c>
      <c r="B3583" s="2">
        <v>95</v>
      </c>
    </row>
    <row r="3584" spans="1:2" x14ac:dyDescent="0.2">
      <c r="A3584" s="16">
        <v>1001790</v>
      </c>
      <c r="B3584" s="2">
        <v>92</v>
      </c>
    </row>
    <row r="3585" spans="1:2" x14ac:dyDescent="0.2">
      <c r="A3585" s="16">
        <v>1001790</v>
      </c>
      <c r="B3585" s="2">
        <v>86</v>
      </c>
    </row>
    <row r="3586" spans="1:2" x14ac:dyDescent="0.2">
      <c r="A3586" s="16">
        <v>1001790</v>
      </c>
      <c r="B3586" s="2">
        <v>100</v>
      </c>
    </row>
    <row r="3587" spans="1:2" x14ac:dyDescent="0.2">
      <c r="A3587" s="16">
        <v>1001790</v>
      </c>
      <c r="B3587" s="2">
        <v>24</v>
      </c>
    </row>
    <row r="3588" spans="1:2" x14ac:dyDescent="0.2">
      <c r="A3588" s="16">
        <v>1001790</v>
      </c>
      <c r="B3588" s="2">
        <v>78</v>
      </c>
    </row>
    <row r="3589" spans="1:2" x14ac:dyDescent="0.2">
      <c r="A3589" s="16">
        <v>1001810</v>
      </c>
      <c r="B3589" s="2">
        <v>0</v>
      </c>
    </row>
    <row r="3590" spans="1:2" x14ac:dyDescent="0.2">
      <c r="A3590" s="16">
        <v>1001810</v>
      </c>
      <c r="B3590" s="2">
        <v>78</v>
      </c>
    </row>
    <row r="3591" spans="1:2" x14ac:dyDescent="0.2">
      <c r="A3591" s="16">
        <v>1001810</v>
      </c>
      <c r="B3591" s="2">
        <v>24</v>
      </c>
    </row>
    <row r="3592" spans="1:2" x14ac:dyDescent="0.2">
      <c r="A3592" s="16">
        <v>1001810</v>
      </c>
      <c r="B3592" s="2">
        <v>35</v>
      </c>
    </row>
    <row r="3593" spans="1:2" x14ac:dyDescent="0.2">
      <c r="A3593" s="16">
        <v>1001810</v>
      </c>
      <c r="B3593" s="2">
        <v>24</v>
      </c>
    </row>
    <row r="3594" spans="1:2" x14ac:dyDescent="0.2">
      <c r="A3594" s="16">
        <v>1001810</v>
      </c>
      <c r="B3594" s="2">
        <v>24</v>
      </c>
    </row>
    <row r="3595" spans="1:2" x14ac:dyDescent="0.2">
      <c r="A3595" s="16">
        <v>1001810</v>
      </c>
      <c r="B3595" s="2">
        <v>85</v>
      </c>
    </row>
    <row r="3596" spans="1:2" x14ac:dyDescent="0.2">
      <c r="A3596" s="16">
        <v>1001810</v>
      </c>
      <c r="B3596" s="2">
        <v>35</v>
      </c>
    </row>
    <row r="3597" spans="1:2" x14ac:dyDescent="0.2">
      <c r="A3597" s="16">
        <v>1001810</v>
      </c>
      <c r="B3597" s="2">
        <v>24</v>
      </c>
    </row>
    <row r="3598" spans="1:2" x14ac:dyDescent="0.2">
      <c r="A3598" s="16">
        <v>1001810</v>
      </c>
      <c r="B3598" s="2">
        <v>0</v>
      </c>
    </row>
    <row r="3599" spans="1:2" x14ac:dyDescent="0.2">
      <c r="A3599" s="16">
        <v>1001810</v>
      </c>
      <c r="B3599" s="2">
        <v>31</v>
      </c>
    </row>
    <row r="3600" spans="1:2" x14ac:dyDescent="0.2">
      <c r="A3600" s="16">
        <v>1001810</v>
      </c>
      <c r="B3600" s="2">
        <v>34</v>
      </c>
    </row>
    <row r="3601" spans="1:2" x14ac:dyDescent="0.2">
      <c r="A3601" s="16">
        <v>1001810</v>
      </c>
      <c r="B3601" s="2">
        <v>65</v>
      </c>
    </row>
    <row r="3602" spans="1:2" x14ac:dyDescent="0.2">
      <c r="A3602" s="16">
        <v>1001810</v>
      </c>
      <c r="B3602" s="2">
        <v>24</v>
      </c>
    </row>
    <row r="3603" spans="1:2" x14ac:dyDescent="0.2">
      <c r="A3603" s="16">
        <v>1001830</v>
      </c>
      <c r="B3603" s="2">
        <v>43</v>
      </c>
    </row>
    <row r="3604" spans="1:2" x14ac:dyDescent="0.2">
      <c r="A3604" s="16">
        <v>1001830</v>
      </c>
      <c r="B3604" s="2">
        <v>43</v>
      </c>
    </row>
    <row r="3605" spans="1:2" x14ac:dyDescent="0.2">
      <c r="A3605" s="16">
        <v>1001830</v>
      </c>
      <c r="B3605" s="2">
        <v>24</v>
      </c>
    </row>
    <row r="3606" spans="1:2" x14ac:dyDescent="0.2">
      <c r="A3606" s="16">
        <v>1001830</v>
      </c>
      <c r="B3606" s="2">
        <v>24</v>
      </c>
    </row>
    <row r="3607" spans="1:2" x14ac:dyDescent="0.2">
      <c r="A3607" s="16">
        <v>1001830</v>
      </c>
      <c r="B3607" s="2">
        <v>85</v>
      </c>
    </row>
    <row r="3608" spans="1:2" x14ac:dyDescent="0.2">
      <c r="A3608" s="16">
        <v>1001830</v>
      </c>
      <c r="B3608" s="2">
        <v>31</v>
      </c>
    </row>
    <row r="3609" spans="1:2" x14ac:dyDescent="0.2">
      <c r="A3609" s="16">
        <v>1001830</v>
      </c>
      <c r="B3609" s="2">
        <v>94</v>
      </c>
    </row>
    <row r="3610" spans="1:2" x14ac:dyDescent="0.2">
      <c r="A3610" s="16">
        <v>1001850</v>
      </c>
      <c r="B3610" s="2">
        <v>78</v>
      </c>
    </row>
    <row r="3611" spans="1:2" x14ac:dyDescent="0.2">
      <c r="A3611" s="16">
        <v>1001850</v>
      </c>
      <c r="B3611" s="2">
        <v>24</v>
      </c>
    </row>
    <row r="3612" spans="1:2" x14ac:dyDescent="0.2">
      <c r="A3612" s="16">
        <v>1001850</v>
      </c>
      <c r="B3612" s="2">
        <v>82</v>
      </c>
    </row>
    <row r="3613" spans="1:2" x14ac:dyDescent="0.2">
      <c r="A3613" s="16">
        <v>1001850</v>
      </c>
      <c r="B3613" s="2">
        <v>0</v>
      </c>
    </row>
    <row r="3614" spans="1:2" x14ac:dyDescent="0.2">
      <c r="A3614" s="16">
        <v>1001850</v>
      </c>
      <c r="B3614" s="2">
        <v>0</v>
      </c>
    </row>
    <row r="3615" spans="1:2" x14ac:dyDescent="0.2">
      <c r="A3615" s="16">
        <v>1001850</v>
      </c>
      <c r="B3615" s="2">
        <v>75</v>
      </c>
    </row>
    <row r="3616" spans="1:2" x14ac:dyDescent="0.2">
      <c r="A3616" s="16">
        <v>1001850</v>
      </c>
      <c r="B3616" s="2">
        <v>60</v>
      </c>
    </row>
    <row r="3617" spans="1:2" x14ac:dyDescent="0.2">
      <c r="A3617" s="16">
        <v>1001850</v>
      </c>
      <c r="B3617" s="2">
        <v>0</v>
      </c>
    </row>
    <row r="3618" spans="1:2" x14ac:dyDescent="0.2">
      <c r="A3618" s="16">
        <v>1001850</v>
      </c>
      <c r="B3618" s="2">
        <v>0</v>
      </c>
    </row>
    <row r="3619" spans="1:2" x14ac:dyDescent="0.2">
      <c r="A3619" s="16">
        <v>1001850</v>
      </c>
      <c r="B3619" s="2">
        <v>29</v>
      </c>
    </row>
    <row r="3620" spans="1:2" x14ac:dyDescent="0.2">
      <c r="A3620" s="16">
        <v>1001850</v>
      </c>
      <c r="B3620" s="2">
        <v>0</v>
      </c>
    </row>
    <row r="3621" spans="1:2" x14ac:dyDescent="0.2">
      <c r="A3621" s="16">
        <v>1001850</v>
      </c>
      <c r="B3621" s="2">
        <v>58</v>
      </c>
    </row>
    <row r="3622" spans="1:2" x14ac:dyDescent="0.2">
      <c r="A3622" s="16">
        <v>1001850</v>
      </c>
      <c r="B3622" s="2">
        <v>75</v>
      </c>
    </row>
    <row r="3623" spans="1:2" x14ac:dyDescent="0.2">
      <c r="A3623" s="16">
        <v>1001850</v>
      </c>
      <c r="B3623" s="2">
        <v>0</v>
      </c>
    </row>
    <row r="3624" spans="1:2" x14ac:dyDescent="0.2">
      <c r="A3624" s="16">
        <v>1001850</v>
      </c>
      <c r="B3624" s="2">
        <v>59</v>
      </c>
    </row>
    <row r="3625" spans="1:2" x14ac:dyDescent="0.2">
      <c r="A3625" s="16">
        <v>1001850</v>
      </c>
      <c r="B3625" s="2">
        <v>43</v>
      </c>
    </row>
    <row r="3626" spans="1:2" x14ac:dyDescent="0.2">
      <c r="A3626" s="16">
        <v>1001850</v>
      </c>
      <c r="B3626" s="2">
        <v>75</v>
      </c>
    </row>
    <row r="3627" spans="1:2" x14ac:dyDescent="0.2">
      <c r="A3627" s="16">
        <v>1001850</v>
      </c>
      <c r="B3627" s="2">
        <v>37</v>
      </c>
    </row>
    <row r="3628" spans="1:2" x14ac:dyDescent="0.2">
      <c r="A3628" s="16">
        <v>1001850</v>
      </c>
      <c r="B3628" s="2">
        <v>78</v>
      </c>
    </row>
    <row r="3629" spans="1:2" x14ac:dyDescent="0.2">
      <c r="A3629" s="16">
        <v>1001850</v>
      </c>
      <c r="B3629" s="2">
        <v>0</v>
      </c>
    </row>
    <row r="3630" spans="1:2" x14ac:dyDescent="0.2">
      <c r="A3630" s="16">
        <v>1001850</v>
      </c>
      <c r="B3630" s="2">
        <v>0</v>
      </c>
    </row>
    <row r="3631" spans="1:2" x14ac:dyDescent="0.2">
      <c r="A3631" s="16">
        <v>1001850</v>
      </c>
      <c r="B3631" s="2">
        <v>0</v>
      </c>
    </row>
    <row r="3632" spans="1:2" x14ac:dyDescent="0.2">
      <c r="A3632" s="16">
        <v>1001850</v>
      </c>
      <c r="B3632" s="2">
        <v>83</v>
      </c>
    </row>
    <row r="3633" spans="1:2" x14ac:dyDescent="0.2">
      <c r="A3633" s="16">
        <v>1001850</v>
      </c>
      <c r="B3633" s="2">
        <v>69</v>
      </c>
    </row>
    <row r="3634" spans="1:2" x14ac:dyDescent="0.2">
      <c r="A3634" s="16">
        <v>1001850</v>
      </c>
      <c r="B3634" s="2">
        <v>83</v>
      </c>
    </row>
    <row r="3635" spans="1:2" x14ac:dyDescent="0.2">
      <c r="A3635" s="16">
        <v>1001850</v>
      </c>
      <c r="B3635" s="2">
        <v>60</v>
      </c>
    </row>
    <row r="3636" spans="1:2" x14ac:dyDescent="0.2">
      <c r="A3636" s="16">
        <v>1001850</v>
      </c>
      <c r="B3636" s="2">
        <v>0</v>
      </c>
    </row>
    <row r="3637" spans="1:2" x14ac:dyDescent="0.2">
      <c r="A3637" s="16">
        <v>1001850</v>
      </c>
      <c r="B3637" s="2">
        <v>29</v>
      </c>
    </row>
    <row r="3638" spans="1:2" x14ac:dyDescent="0.2">
      <c r="A3638" s="16">
        <v>1001850</v>
      </c>
      <c r="B3638" s="2">
        <v>79</v>
      </c>
    </row>
    <row r="3639" spans="1:2" x14ac:dyDescent="0.2">
      <c r="A3639" s="16">
        <v>1001850</v>
      </c>
      <c r="B3639" s="2">
        <v>0</v>
      </c>
    </row>
    <row r="3640" spans="1:2" x14ac:dyDescent="0.2">
      <c r="A3640" s="16">
        <v>1001850</v>
      </c>
      <c r="B3640" s="2">
        <v>85</v>
      </c>
    </row>
    <row r="3641" spans="1:2" x14ac:dyDescent="0.2">
      <c r="A3641" s="16">
        <v>1001850</v>
      </c>
      <c r="B3641" s="2">
        <v>68</v>
      </c>
    </row>
    <row r="3642" spans="1:2" x14ac:dyDescent="0.2">
      <c r="A3642" s="16">
        <v>1001850</v>
      </c>
      <c r="B3642" s="2">
        <v>0</v>
      </c>
    </row>
    <row r="3643" spans="1:2" x14ac:dyDescent="0.2">
      <c r="A3643" s="16">
        <v>1001850</v>
      </c>
      <c r="B3643" s="2">
        <v>71</v>
      </c>
    </row>
    <row r="3644" spans="1:2" x14ac:dyDescent="0.2">
      <c r="A3644" s="16">
        <v>1001850</v>
      </c>
      <c r="B3644" s="2">
        <v>0</v>
      </c>
    </row>
    <row r="3645" spans="1:2" x14ac:dyDescent="0.2">
      <c r="A3645" s="16">
        <v>1001850</v>
      </c>
      <c r="B3645" s="2">
        <v>0</v>
      </c>
    </row>
    <row r="3646" spans="1:2" x14ac:dyDescent="0.2">
      <c r="A3646" s="16">
        <v>1001850</v>
      </c>
      <c r="B3646" s="2">
        <v>0</v>
      </c>
    </row>
    <row r="3647" spans="1:2" x14ac:dyDescent="0.2">
      <c r="A3647" s="16">
        <v>1001850</v>
      </c>
      <c r="B3647" s="2">
        <v>5</v>
      </c>
    </row>
    <row r="3648" spans="1:2" x14ac:dyDescent="0.2">
      <c r="A3648" s="16">
        <v>1001850</v>
      </c>
      <c r="B3648" s="2">
        <v>0</v>
      </c>
    </row>
    <row r="3649" spans="1:2" x14ac:dyDescent="0.2">
      <c r="A3649" s="16">
        <v>1001850</v>
      </c>
      <c r="B3649" s="2">
        <v>60</v>
      </c>
    </row>
    <row r="3650" spans="1:2" x14ac:dyDescent="0.2">
      <c r="A3650" s="16">
        <v>1001850</v>
      </c>
      <c r="B3650" s="2">
        <v>94</v>
      </c>
    </row>
    <row r="3651" spans="1:2" x14ac:dyDescent="0.2">
      <c r="A3651" s="16">
        <v>1001850</v>
      </c>
      <c r="B3651" s="2">
        <v>24</v>
      </c>
    </row>
    <row r="3652" spans="1:2" x14ac:dyDescent="0.2">
      <c r="A3652" s="16">
        <v>1001850</v>
      </c>
      <c r="B3652" s="2">
        <v>37</v>
      </c>
    </row>
    <row r="3653" spans="1:2" x14ac:dyDescent="0.2">
      <c r="A3653" s="16">
        <v>1001850</v>
      </c>
      <c r="B3653" s="2">
        <v>59</v>
      </c>
    </row>
    <row r="3654" spans="1:2" x14ac:dyDescent="0.2">
      <c r="A3654" s="16">
        <v>1001850</v>
      </c>
      <c r="B3654" s="2">
        <v>0</v>
      </c>
    </row>
    <row r="3655" spans="1:2" x14ac:dyDescent="0.2">
      <c r="A3655" s="16">
        <v>1001850</v>
      </c>
      <c r="B3655" s="2">
        <v>0</v>
      </c>
    </row>
    <row r="3656" spans="1:2" x14ac:dyDescent="0.2">
      <c r="A3656" s="16">
        <v>1001850</v>
      </c>
      <c r="B3656" s="2">
        <v>72</v>
      </c>
    </row>
    <row r="3657" spans="1:2" x14ac:dyDescent="0.2">
      <c r="A3657" s="16">
        <v>1001850</v>
      </c>
      <c r="B3657" s="2">
        <v>0</v>
      </c>
    </row>
    <row r="3658" spans="1:2" x14ac:dyDescent="0.2">
      <c r="A3658" s="16">
        <v>1001850</v>
      </c>
      <c r="B3658" s="2">
        <v>65</v>
      </c>
    </row>
    <row r="3659" spans="1:2" x14ac:dyDescent="0.2">
      <c r="A3659" s="16">
        <v>1001850</v>
      </c>
      <c r="B3659" s="2">
        <v>94</v>
      </c>
    </row>
    <row r="3660" spans="1:2" x14ac:dyDescent="0.2">
      <c r="A3660" s="16">
        <v>1001850</v>
      </c>
      <c r="B3660" s="2">
        <v>59</v>
      </c>
    </row>
    <row r="3661" spans="1:2" x14ac:dyDescent="0.2">
      <c r="A3661" s="16">
        <v>1001850</v>
      </c>
      <c r="B3661" s="2">
        <v>55</v>
      </c>
    </row>
    <row r="3662" spans="1:2" x14ac:dyDescent="0.2">
      <c r="A3662" s="16">
        <v>1001850</v>
      </c>
      <c r="B3662" s="2">
        <v>5</v>
      </c>
    </row>
    <row r="3663" spans="1:2" x14ac:dyDescent="0.2">
      <c r="A3663" s="16">
        <v>1001850</v>
      </c>
      <c r="B3663" s="2">
        <v>75</v>
      </c>
    </row>
    <row r="3664" spans="1:2" x14ac:dyDescent="0.2">
      <c r="A3664" s="16">
        <v>1001850</v>
      </c>
      <c r="B3664" s="2">
        <v>0</v>
      </c>
    </row>
    <row r="3665" spans="1:2" x14ac:dyDescent="0.2">
      <c r="A3665" s="16">
        <v>1001850</v>
      </c>
      <c r="B3665" s="2">
        <v>65</v>
      </c>
    </row>
    <row r="3666" spans="1:2" x14ac:dyDescent="0.2">
      <c r="A3666" s="16">
        <v>1001850</v>
      </c>
      <c r="B3666" s="2">
        <v>0</v>
      </c>
    </row>
    <row r="3667" spans="1:2" x14ac:dyDescent="0.2">
      <c r="A3667" s="16">
        <v>1001850</v>
      </c>
      <c r="B3667" s="2">
        <v>0</v>
      </c>
    </row>
    <row r="3668" spans="1:2" x14ac:dyDescent="0.2">
      <c r="A3668" s="16">
        <v>1001860</v>
      </c>
      <c r="B3668" s="2">
        <v>43</v>
      </c>
    </row>
    <row r="3669" spans="1:2" x14ac:dyDescent="0.2">
      <c r="A3669" s="16">
        <v>1001860</v>
      </c>
      <c r="B3669" s="2">
        <v>0</v>
      </c>
    </row>
    <row r="3670" spans="1:2" x14ac:dyDescent="0.2">
      <c r="A3670" s="16">
        <v>1001860</v>
      </c>
      <c r="B3670" s="2">
        <v>22</v>
      </c>
    </row>
    <row r="3671" spans="1:2" x14ac:dyDescent="0.2">
      <c r="A3671" s="16">
        <v>1001860</v>
      </c>
      <c r="B3671" s="2">
        <v>22</v>
      </c>
    </row>
    <row r="3672" spans="1:2" x14ac:dyDescent="0.2">
      <c r="A3672" s="16">
        <v>1001860</v>
      </c>
      <c r="B3672" s="2">
        <v>12</v>
      </c>
    </row>
    <row r="3673" spans="1:2" x14ac:dyDescent="0.2">
      <c r="A3673" s="16">
        <v>1001860</v>
      </c>
      <c r="B3673" s="2">
        <v>87</v>
      </c>
    </row>
    <row r="3674" spans="1:2" x14ac:dyDescent="0.2">
      <c r="A3674" s="16">
        <v>1001860</v>
      </c>
      <c r="B3674" s="2">
        <v>26</v>
      </c>
    </row>
    <row r="3675" spans="1:2" x14ac:dyDescent="0.2">
      <c r="A3675" s="16">
        <v>1001860</v>
      </c>
      <c r="B3675" s="2">
        <v>77</v>
      </c>
    </row>
    <row r="3676" spans="1:2" x14ac:dyDescent="0.2">
      <c r="A3676" s="16">
        <v>1001860</v>
      </c>
      <c r="B3676" s="2">
        <v>87</v>
      </c>
    </row>
    <row r="3677" spans="1:2" x14ac:dyDescent="0.2">
      <c r="A3677" s="16">
        <v>1001860</v>
      </c>
      <c r="B3677" s="2">
        <v>60</v>
      </c>
    </row>
    <row r="3678" spans="1:2" x14ac:dyDescent="0.2">
      <c r="A3678" s="16">
        <v>1001860</v>
      </c>
      <c r="B3678" s="2">
        <v>12</v>
      </c>
    </row>
    <row r="3679" spans="1:2" x14ac:dyDescent="0.2">
      <c r="A3679" s="16">
        <v>1001860</v>
      </c>
      <c r="B3679" s="2">
        <v>26</v>
      </c>
    </row>
    <row r="3680" spans="1:2" x14ac:dyDescent="0.2">
      <c r="A3680" s="16">
        <v>1001860</v>
      </c>
      <c r="B3680" s="2">
        <v>0</v>
      </c>
    </row>
    <row r="3681" spans="1:2" x14ac:dyDescent="0.2">
      <c r="A3681" s="16">
        <v>1001860</v>
      </c>
      <c r="B3681" s="2">
        <v>77</v>
      </c>
    </row>
    <row r="3682" spans="1:2" x14ac:dyDescent="0.2">
      <c r="A3682" s="16">
        <v>1001890</v>
      </c>
      <c r="B3682" s="2">
        <v>52</v>
      </c>
    </row>
    <row r="3683" spans="1:2" x14ac:dyDescent="0.2">
      <c r="A3683" s="16">
        <v>1001890</v>
      </c>
      <c r="B3683" s="2">
        <v>100</v>
      </c>
    </row>
    <row r="3684" spans="1:2" x14ac:dyDescent="0.2">
      <c r="A3684" s="16">
        <v>1001890</v>
      </c>
      <c r="B3684" s="2">
        <v>62</v>
      </c>
    </row>
    <row r="3685" spans="1:2" x14ac:dyDescent="0.2">
      <c r="A3685" s="16">
        <v>1001890</v>
      </c>
      <c r="B3685" s="2">
        <v>86</v>
      </c>
    </row>
    <row r="3686" spans="1:2" x14ac:dyDescent="0.2">
      <c r="A3686" s="16">
        <v>1001890</v>
      </c>
      <c r="B3686" s="2">
        <v>100</v>
      </c>
    </row>
    <row r="3687" spans="1:2" x14ac:dyDescent="0.2">
      <c r="A3687" s="16">
        <v>1001890</v>
      </c>
      <c r="B3687" s="2">
        <v>95</v>
      </c>
    </row>
    <row r="3688" spans="1:2" x14ac:dyDescent="0.2">
      <c r="A3688" s="16">
        <v>1001890</v>
      </c>
      <c r="B3688" s="2">
        <v>100</v>
      </c>
    </row>
    <row r="3689" spans="1:2" x14ac:dyDescent="0.2">
      <c r="A3689" s="16">
        <v>1001890</v>
      </c>
      <c r="B3689" s="2">
        <v>100</v>
      </c>
    </row>
    <row r="3690" spans="1:2" x14ac:dyDescent="0.2">
      <c r="A3690" s="16">
        <v>1001890</v>
      </c>
      <c r="B3690" s="2">
        <v>95</v>
      </c>
    </row>
    <row r="3691" spans="1:2" x14ac:dyDescent="0.2">
      <c r="A3691" s="16">
        <v>1001890</v>
      </c>
      <c r="B3691" s="2">
        <v>100</v>
      </c>
    </row>
    <row r="3692" spans="1:2" x14ac:dyDescent="0.2">
      <c r="A3692" s="16">
        <v>1001890</v>
      </c>
      <c r="B3692" s="2">
        <v>83</v>
      </c>
    </row>
    <row r="3693" spans="1:2" x14ac:dyDescent="0.2">
      <c r="A3693" s="16">
        <v>1001890</v>
      </c>
      <c r="B3693" s="2">
        <v>100</v>
      </c>
    </row>
    <row r="3694" spans="1:2" x14ac:dyDescent="0.2">
      <c r="A3694" s="16">
        <v>1001900</v>
      </c>
      <c r="B3694" s="2">
        <v>100</v>
      </c>
    </row>
    <row r="3695" spans="1:2" x14ac:dyDescent="0.2">
      <c r="A3695" s="16">
        <v>1001900</v>
      </c>
      <c r="B3695" s="2">
        <v>16</v>
      </c>
    </row>
    <row r="3696" spans="1:2" x14ac:dyDescent="0.2">
      <c r="A3696" s="16">
        <v>1001900</v>
      </c>
      <c r="B3696" s="2">
        <v>63</v>
      </c>
    </row>
    <row r="3697" spans="1:2" x14ac:dyDescent="0.2">
      <c r="A3697" s="16">
        <v>1001900</v>
      </c>
      <c r="B3697" s="2">
        <v>94</v>
      </c>
    </row>
    <row r="3698" spans="1:2" x14ac:dyDescent="0.2">
      <c r="A3698" s="16">
        <v>1001900</v>
      </c>
      <c r="B3698" s="2">
        <v>0</v>
      </c>
    </row>
    <row r="3699" spans="1:2" x14ac:dyDescent="0.2">
      <c r="A3699" s="16">
        <v>1001900</v>
      </c>
      <c r="B3699" s="2">
        <v>38</v>
      </c>
    </row>
    <row r="3700" spans="1:2" x14ac:dyDescent="0.2">
      <c r="A3700" s="16">
        <v>1001900</v>
      </c>
      <c r="B3700" s="2">
        <v>0</v>
      </c>
    </row>
    <row r="3701" spans="1:2" x14ac:dyDescent="0.2">
      <c r="A3701" s="16">
        <v>1001900</v>
      </c>
      <c r="B3701" s="2">
        <v>63</v>
      </c>
    </row>
    <row r="3702" spans="1:2" x14ac:dyDescent="0.2">
      <c r="A3702" s="16">
        <v>1001900</v>
      </c>
      <c r="B3702" s="2">
        <v>12</v>
      </c>
    </row>
    <row r="3703" spans="1:2" x14ac:dyDescent="0.2">
      <c r="A3703" s="16">
        <v>1001900</v>
      </c>
      <c r="B3703" s="2">
        <v>91</v>
      </c>
    </row>
    <row r="3704" spans="1:2" x14ac:dyDescent="0.2">
      <c r="A3704" s="16">
        <v>1001900</v>
      </c>
      <c r="B3704" s="2">
        <v>12</v>
      </c>
    </row>
    <row r="3705" spans="1:2" x14ac:dyDescent="0.2">
      <c r="A3705" s="16">
        <v>1001900</v>
      </c>
      <c r="B3705" s="2">
        <v>0</v>
      </c>
    </row>
    <row r="3706" spans="1:2" x14ac:dyDescent="0.2">
      <c r="A3706" s="16">
        <v>1001900</v>
      </c>
      <c r="B3706" s="2">
        <v>0</v>
      </c>
    </row>
    <row r="3707" spans="1:2" x14ac:dyDescent="0.2">
      <c r="A3707" s="16">
        <v>1001900</v>
      </c>
      <c r="B3707" s="2">
        <v>0</v>
      </c>
    </row>
    <row r="3708" spans="1:2" x14ac:dyDescent="0.2">
      <c r="A3708" s="16">
        <v>1001900</v>
      </c>
      <c r="B3708" s="2">
        <v>83</v>
      </c>
    </row>
    <row r="3709" spans="1:2" x14ac:dyDescent="0.2">
      <c r="A3709" s="16">
        <v>1001900</v>
      </c>
      <c r="B3709" s="2">
        <v>87</v>
      </c>
    </row>
    <row r="3710" spans="1:2" x14ac:dyDescent="0.2">
      <c r="A3710" s="16">
        <v>1001900</v>
      </c>
      <c r="B3710" s="2">
        <v>16</v>
      </c>
    </row>
    <row r="3711" spans="1:2" x14ac:dyDescent="0.2">
      <c r="A3711" s="16">
        <v>1001900</v>
      </c>
      <c r="B3711" s="2">
        <v>38</v>
      </c>
    </row>
    <row r="3712" spans="1:2" x14ac:dyDescent="0.2">
      <c r="A3712" s="16">
        <v>1001900</v>
      </c>
      <c r="B3712" s="2">
        <v>0</v>
      </c>
    </row>
    <row r="3713" spans="1:2" x14ac:dyDescent="0.2">
      <c r="A3713" s="16">
        <v>1001920</v>
      </c>
      <c r="B3713" s="2">
        <v>0</v>
      </c>
    </row>
    <row r="3714" spans="1:2" x14ac:dyDescent="0.2">
      <c r="A3714" s="16">
        <v>1001920</v>
      </c>
      <c r="B3714" s="2">
        <v>0</v>
      </c>
    </row>
    <row r="3715" spans="1:2" x14ac:dyDescent="0.2">
      <c r="A3715" s="16">
        <v>1001960</v>
      </c>
      <c r="B3715" s="2">
        <v>77</v>
      </c>
    </row>
    <row r="3716" spans="1:2" x14ac:dyDescent="0.2">
      <c r="A3716" s="16">
        <v>1001960</v>
      </c>
      <c r="B3716" s="2">
        <v>0</v>
      </c>
    </row>
    <row r="3717" spans="1:2" x14ac:dyDescent="0.2">
      <c r="A3717" s="16">
        <v>1001960</v>
      </c>
      <c r="B3717" s="2">
        <v>22</v>
      </c>
    </row>
    <row r="3718" spans="1:2" x14ac:dyDescent="0.2">
      <c r="A3718" s="16">
        <v>1001960</v>
      </c>
      <c r="B3718" s="2">
        <v>77</v>
      </c>
    </row>
    <row r="3719" spans="1:2" x14ac:dyDescent="0.2">
      <c r="A3719" s="16">
        <v>1001960</v>
      </c>
      <c r="B3719" s="2">
        <v>0</v>
      </c>
    </row>
    <row r="3720" spans="1:2" x14ac:dyDescent="0.2">
      <c r="A3720" s="16">
        <v>1001960</v>
      </c>
      <c r="B3720" s="2">
        <v>0</v>
      </c>
    </row>
    <row r="3721" spans="1:2" x14ac:dyDescent="0.2">
      <c r="A3721" s="16">
        <v>1001960</v>
      </c>
      <c r="B3721" s="2">
        <v>0</v>
      </c>
    </row>
    <row r="3722" spans="1:2" x14ac:dyDescent="0.2">
      <c r="A3722" s="16">
        <v>1001960</v>
      </c>
      <c r="B3722" s="2">
        <v>60</v>
      </c>
    </row>
    <row r="3723" spans="1:2" x14ac:dyDescent="0.2">
      <c r="A3723" s="16">
        <v>1001960</v>
      </c>
      <c r="B3723" s="2">
        <v>0</v>
      </c>
    </row>
    <row r="3724" spans="1:2" x14ac:dyDescent="0.2">
      <c r="A3724" s="16">
        <v>1001960</v>
      </c>
      <c r="B3724" s="2">
        <v>0</v>
      </c>
    </row>
    <row r="3725" spans="1:2" x14ac:dyDescent="0.2">
      <c r="A3725" s="16">
        <v>1001960</v>
      </c>
      <c r="B3725" s="2">
        <v>0</v>
      </c>
    </row>
    <row r="3726" spans="1:2" x14ac:dyDescent="0.2">
      <c r="A3726" s="16">
        <v>1002190</v>
      </c>
      <c r="B3726" s="2">
        <v>3</v>
      </c>
    </row>
    <row r="3727" spans="1:2" x14ac:dyDescent="0.2">
      <c r="A3727" s="16">
        <v>1002190</v>
      </c>
      <c r="B3727" s="2">
        <v>3</v>
      </c>
    </row>
    <row r="3728" spans="1:2" x14ac:dyDescent="0.2">
      <c r="A3728" s="16">
        <v>1002190</v>
      </c>
      <c r="B3728" s="2">
        <v>3</v>
      </c>
    </row>
    <row r="3729" spans="1:2" x14ac:dyDescent="0.2">
      <c r="A3729" s="16">
        <v>1002200</v>
      </c>
      <c r="B3729" s="2">
        <v>3</v>
      </c>
    </row>
    <row r="3730" spans="1:2" x14ac:dyDescent="0.2">
      <c r="A3730" s="16">
        <v>1002200</v>
      </c>
      <c r="B3730" s="2">
        <v>3</v>
      </c>
    </row>
    <row r="3731" spans="1:2" x14ac:dyDescent="0.2">
      <c r="A3731" s="16">
        <v>1002200</v>
      </c>
      <c r="B3731" s="2">
        <v>100</v>
      </c>
    </row>
    <row r="3732" spans="1:2" x14ac:dyDescent="0.2">
      <c r="A3732" s="16">
        <v>1002200</v>
      </c>
      <c r="B3732" s="2">
        <v>100</v>
      </c>
    </row>
    <row r="3733" spans="1:2" x14ac:dyDescent="0.2">
      <c r="A3733" s="16">
        <v>1002200</v>
      </c>
      <c r="B3733" s="2">
        <v>100</v>
      </c>
    </row>
    <row r="3734" spans="1:2" x14ac:dyDescent="0.2">
      <c r="A3734" s="16">
        <v>1002200</v>
      </c>
      <c r="B3734" s="2">
        <v>88</v>
      </c>
    </row>
    <row r="3735" spans="1:2" x14ac:dyDescent="0.2">
      <c r="A3735" s="16">
        <v>1002200</v>
      </c>
      <c r="B3735" s="2">
        <v>71</v>
      </c>
    </row>
    <row r="3736" spans="1:2" x14ac:dyDescent="0.2">
      <c r="A3736" s="16">
        <v>1002200</v>
      </c>
      <c r="B3736" s="2">
        <v>100</v>
      </c>
    </row>
    <row r="3737" spans="1:2" x14ac:dyDescent="0.2">
      <c r="A3737" s="16">
        <v>1002200</v>
      </c>
      <c r="B3737" s="2">
        <v>54</v>
      </c>
    </row>
    <row r="3738" spans="1:2" x14ac:dyDescent="0.2">
      <c r="A3738" s="16">
        <v>1002200</v>
      </c>
      <c r="B3738" s="2">
        <v>100</v>
      </c>
    </row>
    <row r="3739" spans="1:2" x14ac:dyDescent="0.2">
      <c r="A3739" s="16">
        <v>1002200</v>
      </c>
      <c r="B3739" s="2">
        <v>100</v>
      </c>
    </row>
    <row r="3740" spans="1:2" x14ac:dyDescent="0.2">
      <c r="A3740" s="16">
        <v>1002200</v>
      </c>
      <c r="B3740" s="2">
        <v>100</v>
      </c>
    </row>
    <row r="3741" spans="1:2" x14ac:dyDescent="0.2">
      <c r="A3741" s="16">
        <v>1002200</v>
      </c>
      <c r="B3741" s="2">
        <v>84</v>
      </c>
    </row>
    <row r="3742" spans="1:2" x14ac:dyDescent="0.2">
      <c r="A3742" s="16">
        <v>1002200</v>
      </c>
      <c r="B3742" s="2">
        <v>3</v>
      </c>
    </row>
    <row r="3743" spans="1:2" x14ac:dyDescent="0.2">
      <c r="A3743" s="16">
        <v>1002200</v>
      </c>
      <c r="B3743" s="2">
        <v>3</v>
      </c>
    </row>
    <row r="3744" spans="1:2" x14ac:dyDescent="0.2">
      <c r="A3744" s="16">
        <v>1002200</v>
      </c>
      <c r="B3744" s="2">
        <v>81</v>
      </c>
    </row>
    <row r="3745" spans="1:2" x14ac:dyDescent="0.2">
      <c r="A3745" s="16">
        <v>1002200</v>
      </c>
      <c r="B3745" s="2">
        <v>3</v>
      </c>
    </row>
    <row r="3746" spans="1:2" x14ac:dyDescent="0.2">
      <c r="A3746" s="16">
        <v>1002200</v>
      </c>
      <c r="B3746" s="2">
        <v>54</v>
      </c>
    </row>
    <row r="3747" spans="1:2" x14ac:dyDescent="0.2">
      <c r="A3747" s="16">
        <v>1002200</v>
      </c>
      <c r="B3747" s="2">
        <v>79</v>
      </c>
    </row>
    <row r="3748" spans="1:2" x14ac:dyDescent="0.2">
      <c r="A3748" s="16">
        <v>1002200</v>
      </c>
      <c r="B3748" s="2">
        <v>79</v>
      </c>
    </row>
    <row r="3749" spans="1:2" x14ac:dyDescent="0.2">
      <c r="A3749" s="16">
        <v>1002200</v>
      </c>
      <c r="B3749" s="2">
        <v>100</v>
      </c>
    </row>
    <row r="3750" spans="1:2" x14ac:dyDescent="0.2">
      <c r="A3750" s="16">
        <v>1002290</v>
      </c>
      <c r="B3750" s="2">
        <v>60</v>
      </c>
    </row>
    <row r="3751" spans="1:2" x14ac:dyDescent="0.2">
      <c r="A3751" s="16">
        <v>1002360</v>
      </c>
      <c r="B3751" s="2">
        <v>74</v>
      </c>
    </row>
    <row r="3752" spans="1:2" x14ac:dyDescent="0.2">
      <c r="A3752" s="16">
        <v>1002360</v>
      </c>
      <c r="B3752" s="2">
        <v>74</v>
      </c>
    </row>
    <row r="3753" spans="1:2" x14ac:dyDescent="0.2">
      <c r="A3753" s="16">
        <v>1002360</v>
      </c>
      <c r="B3753" s="2">
        <v>83</v>
      </c>
    </row>
    <row r="3754" spans="1:2" x14ac:dyDescent="0.2">
      <c r="A3754" s="16">
        <v>1002360</v>
      </c>
      <c r="B3754" s="2">
        <v>74</v>
      </c>
    </row>
    <row r="3755" spans="1:2" x14ac:dyDescent="0.2">
      <c r="A3755" s="16">
        <v>1002360</v>
      </c>
      <c r="B3755" s="2">
        <v>65</v>
      </c>
    </row>
    <row r="3756" spans="1:2" x14ac:dyDescent="0.2">
      <c r="A3756" s="16">
        <v>1002360</v>
      </c>
      <c r="B3756" s="2">
        <v>77</v>
      </c>
    </row>
    <row r="3757" spans="1:2" x14ac:dyDescent="0.2">
      <c r="A3757" s="16">
        <v>1002360</v>
      </c>
      <c r="B3757" s="2">
        <v>74</v>
      </c>
    </row>
    <row r="3758" spans="1:2" x14ac:dyDescent="0.2">
      <c r="A3758" s="16">
        <v>1002360</v>
      </c>
      <c r="B3758" s="2">
        <v>74</v>
      </c>
    </row>
    <row r="3759" spans="1:2" x14ac:dyDescent="0.2">
      <c r="A3759" s="16">
        <v>1002360</v>
      </c>
      <c r="B3759" s="2">
        <v>75</v>
      </c>
    </row>
    <row r="3760" spans="1:2" x14ac:dyDescent="0.2">
      <c r="A3760" s="16">
        <v>1002360</v>
      </c>
      <c r="B3760" s="2">
        <v>90</v>
      </c>
    </row>
    <row r="3761" spans="1:2" x14ac:dyDescent="0.2">
      <c r="A3761" s="16">
        <v>1002360</v>
      </c>
      <c r="B3761" s="2">
        <v>75</v>
      </c>
    </row>
    <row r="3762" spans="1:2" x14ac:dyDescent="0.2">
      <c r="A3762" s="16">
        <v>1002360</v>
      </c>
      <c r="B3762" s="2">
        <v>19</v>
      </c>
    </row>
    <row r="3763" spans="1:2" x14ac:dyDescent="0.2">
      <c r="A3763" s="16">
        <v>1002360</v>
      </c>
      <c r="B3763" s="2">
        <v>68</v>
      </c>
    </row>
    <row r="3764" spans="1:2" x14ac:dyDescent="0.2">
      <c r="A3764" s="16">
        <v>1002360</v>
      </c>
      <c r="B3764" s="2">
        <v>73</v>
      </c>
    </row>
    <row r="3765" spans="1:2" x14ac:dyDescent="0.2">
      <c r="A3765" s="16">
        <v>1002360</v>
      </c>
      <c r="B3765" s="2">
        <v>85</v>
      </c>
    </row>
    <row r="3766" spans="1:2" x14ac:dyDescent="0.2">
      <c r="A3766" s="16">
        <v>1002360</v>
      </c>
      <c r="B3766" s="2">
        <v>36</v>
      </c>
    </row>
    <row r="3767" spans="1:2" x14ac:dyDescent="0.2">
      <c r="A3767" s="16">
        <v>1002360</v>
      </c>
      <c r="B3767" s="2">
        <v>85</v>
      </c>
    </row>
    <row r="3768" spans="1:2" x14ac:dyDescent="0.2">
      <c r="A3768" s="16">
        <v>1002360</v>
      </c>
      <c r="B3768" s="2">
        <v>61</v>
      </c>
    </row>
    <row r="3769" spans="1:2" x14ac:dyDescent="0.2">
      <c r="A3769" s="16">
        <v>1002360</v>
      </c>
      <c r="B3769" s="2">
        <v>77</v>
      </c>
    </row>
    <row r="3770" spans="1:2" x14ac:dyDescent="0.2">
      <c r="A3770" s="16">
        <v>1002360</v>
      </c>
      <c r="B3770" s="2">
        <v>61</v>
      </c>
    </row>
    <row r="3771" spans="1:2" x14ac:dyDescent="0.2">
      <c r="A3771" s="16">
        <v>1002360</v>
      </c>
      <c r="B3771" s="2">
        <v>74</v>
      </c>
    </row>
    <row r="3772" spans="1:2" x14ac:dyDescent="0.2">
      <c r="A3772" s="16">
        <v>1002360</v>
      </c>
      <c r="B3772" s="2">
        <v>55</v>
      </c>
    </row>
    <row r="3773" spans="1:2" x14ac:dyDescent="0.2">
      <c r="A3773" s="16">
        <v>1002360</v>
      </c>
      <c r="B3773" s="2">
        <v>85</v>
      </c>
    </row>
    <row r="3774" spans="1:2" x14ac:dyDescent="0.2">
      <c r="A3774" s="16">
        <v>1002360</v>
      </c>
      <c r="B3774" s="2">
        <v>65</v>
      </c>
    </row>
    <row r="3775" spans="1:2" x14ac:dyDescent="0.2">
      <c r="A3775" s="16">
        <v>1002360</v>
      </c>
      <c r="B3775" s="2">
        <v>62</v>
      </c>
    </row>
    <row r="3776" spans="1:2" x14ac:dyDescent="0.2">
      <c r="A3776" s="16">
        <v>1002360</v>
      </c>
      <c r="B3776" s="2">
        <v>85</v>
      </c>
    </row>
    <row r="3777" spans="1:2" x14ac:dyDescent="0.2">
      <c r="A3777" s="16">
        <v>1002360</v>
      </c>
      <c r="B3777" s="2">
        <v>73</v>
      </c>
    </row>
    <row r="3778" spans="1:2" x14ac:dyDescent="0.2">
      <c r="A3778" s="16">
        <v>1002360</v>
      </c>
      <c r="B3778" s="2">
        <v>68</v>
      </c>
    </row>
    <row r="3779" spans="1:2" x14ac:dyDescent="0.2">
      <c r="A3779" s="16">
        <v>1002360</v>
      </c>
      <c r="B3779" s="2">
        <v>62</v>
      </c>
    </row>
    <row r="3780" spans="1:2" x14ac:dyDescent="0.2">
      <c r="A3780" s="16">
        <v>1002360</v>
      </c>
      <c r="B3780" s="2">
        <v>54</v>
      </c>
    </row>
    <row r="3781" spans="1:2" x14ac:dyDescent="0.2">
      <c r="A3781" s="16">
        <v>1002360</v>
      </c>
      <c r="B3781" s="2">
        <v>74</v>
      </c>
    </row>
    <row r="3782" spans="1:2" x14ac:dyDescent="0.2">
      <c r="A3782" s="16">
        <v>1002360</v>
      </c>
      <c r="B3782" s="2">
        <v>86</v>
      </c>
    </row>
    <row r="3783" spans="1:2" x14ac:dyDescent="0.2">
      <c r="A3783" s="16">
        <v>1002370</v>
      </c>
      <c r="B3783" s="2">
        <v>83</v>
      </c>
    </row>
    <row r="3784" spans="1:2" x14ac:dyDescent="0.2">
      <c r="A3784" s="16">
        <v>1002370</v>
      </c>
      <c r="B3784" s="2">
        <v>89</v>
      </c>
    </row>
    <row r="3785" spans="1:2" x14ac:dyDescent="0.2">
      <c r="A3785" s="16">
        <v>1002370</v>
      </c>
      <c r="B3785" s="2">
        <v>70</v>
      </c>
    </row>
    <row r="3786" spans="1:2" x14ac:dyDescent="0.2">
      <c r="A3786" s="16">
        <v>1002370</v>
      </c>
      <c r="B3786" s="2">
        <v>69</v>
      </c>
    </row>
    <row r="3787" spans="1:2" x14ac:dyDescent="0.2">
      <c r="A3787" s="16">
        <v>1002370</v>
      </c>
      <c r="B3787" s="2">
        <v>97</v>
      </c>
    </row>
    <row r="3788" spans="1:2" x14ac:dyDescent="0.2">
      <c r="A3788" s="16">
        <v>1002370</v>
      </c>
      <c r="B3788" s="2">
        <v>81</v>
      </c>
    </row>
    <row r="3789" spans="1:2" x14ac:dyDescent="0.2">
      <c r="A3789" s="16">
        <v>1002370</v>
      </c>
      <c r="B3789" s="2">
        <v>46</v>
      </c>
    </row>
    <row r="3790" spans="1:2" x14ac:dyDescent="0.2">
      <c r="A3790" s="16">
        <v>1002370</v>
      </c>
      <c r="B3790" s="2">
        <v>18</v>
      </c>
    </row>
    <row r="3791" spans="1:2" x14ac:dyDescent="0.2">
      <c r="A3791" s="16">
        <v>1002370</v>
      </c>
      <c r="B3791" s="2">
        <v>89</v>
      </c>
    </row>
    <row r="3792" spans="1:2" x14ac:dyDescent="0.2">
      <c r="A3792" s="16">
        <v>1002370</v>
      </c>
      <c r="B3792" s="2">
        <v>59</v>
      </c>
    </row>
    <row r="3793" spans="1:2" x14ac:dyDescent="0.2">
      <c r="A3793" s="16">
        <v>1002370</v>
      </c>
      <c r="B3793" s="2">
        <v>89</v>
      </c>
    </row>
    <row r="3794" spans="1:2" x14ac:dyDescent="0.2">
      <c r="A3794" s="16">
        <v>1002370</v>
      </c>
      <c r="B3794" s="2">
        <v>56</v>
      </c>
    </row>
    <row r="3795" spans="1:2" x14ac:dyDescent="0.2">
      <c r="A3795" s="16">
        <v>1002370</v>
      </c>
      <c r="B3795" s="2">
        <v>78</v>
      </c>
    </row>
    <row r="3796" spans="1:2" x14ac:dyDescent="0.2">
      <c r="A3796" s="16">
        <v>1002370</v>
      </c>
      <c r="B3796" s="2">
        <v>67</v>
      </c>
    </row>
    <row r="3797" spans="1:2" x14ac:dyDescent="0.2">
      <c r="A3797" s="16">
        <v>1002370</v>
      </c>
      <c r="B3797" s="2">
        <v>41</v>
      </c>
    </row>
    <row r="3798" spans="1:2" x14ac:dyDescent="0.2">
      <c r="A3798" s="16">
        <v>1002370</v>
      </c>
      <c r="B3798" s="2">
        <v>59</v>
      </c>
    </row>
    <row r="3799" spans="1:2" x14ac:dyDescent="0.2">
      <c r="A3799" s="16">
        <v>1002370</v>
      </c>
      <c r="B3799" s="2">
        <v>87</v>
      </c>
    </row>
    <row r="3800" spans="1:2" x14ac:dyDescent="0.2">
      <c r="A3800" s="16">
        <v>1002370</v>
      </c>
      <c r="B3800" s="2">
        <v>89</v>
      </c>
    </row>
    <row r="3801" spans="1:2" x14ac:dyDescent="0.2">
      <c r="A3801" s="16">
        <v>1002370</v>
      </c>
      <c r="B3801" s="2">
        <v>83</v>
      </c>
    </row>
    <row r="3802" spans="1:2" x14ac:dyDescent="0.2">
      <c r="A3802" s="16">
        <v>1002370</v>
      </c>
      <c r="B3802" s="2">
        <v>41</v>
      </c>
    </row>
    <row r="3803" spans="1:2" x14ac:dyDescent="0.2">
      <c r="A3803" s="16">
        <v>1002370</v>
      </c>
      <c r="B3803" s="2">
        <v>90</v>
      </c>
    </row>
    <row r="3804" spans="1:2" x14ac:dyDescent="0.2">
      <c r="A3804" s="16">
        <v>1002370</v>
      </c>
      <c r="B3804" s="2">
        <v>36</v>
      </c>
    </row>
    <row r="3805" spans="1:2" x14ac:dyDescent="0.2">
      <c r="A3805" s="16">
        <v>1002370</v>
      </c>
      <c r="B3805" s="2">
        <v>51</v>
      </c>
    </row>
    <row r="3806" spans="1:2" x14ac:dyDescent="0.2">
      <c r="A3806" s="16">
        <v>1002370</v>
      </c>
      <c r="B3806" s="2">
        <v>56</v>
      </c>
    </row>
    <row r="3807" spans="1:2" x14ac:dyDescent="0.2">
      <c r="A3807" s="16">
        <v>1002370</v>
      </c>
      <c r="B3807" s="2">
        <v>67</v>
      </c>
    </row>
    <row r="3808" spans="1:2" x14ac:dyDescent="0.2">
      <c r="A3808" s="16">
        <v>1002370</v>
      </c>
      <c r="B3808" s="2">
        <v>87</v>
      </c>
    </row>
    <row r="3809" spans="1:2" x14ac:dyDescent="0.2">
      <c r="A3809" s="16">
        <v>1002370</v>
      </c>
      <c r="B3809" s="2">
        <v>77</v>
      </c>
    </row>
    <row r="3810" spans="1:2" x14ac:dyDescent="0.2">
      <c r="A3810" s="16">
        <v>1002370</v>
      </c>
      <c r="B3810" s="2">
        <v>72</v>
      </c>
    </row>
    <row r="3811" spans="1:2" x14ac:dyDescent="0.2">
      <c r="A3811" s="16">
        <v>1002370</v>
      </c>
      <c r="B3811" s="2">
        <v>90</v>
      </c>
    </row>
    <row r="3812" spans="1:2" x14ac:dyDescent="0.2">
      <c r="A3812" s="16">
        <v>1002370</v>
      </c>
      <c r="B3812" s="2">
        <v>78</v>
      </c>
    </row>
    <row r="3813" spans="1:2" x14ac:dyDescent="0.2">
      <c r="A3813" s="16">
        <v>1002370</v>
      </c>
      <c r="B3813" s="2">
        <v>78</v>
      </c>
    </row>
    <row r="3814" spans="1:2" x14ac:dyDescent="0.2">
      <c r="A3814" s="16">
        <v>1002370</v>
      </c>
      <c r="B3814" s="2">
        <v>56</v>
      </c>
    </row>
    <row r="3815" spans="1:2" x14ac:dyDescent="0.2">
      <c r="A3815" s="16">
        <v>1002370</v>
      </c>
      <c r="B3815" s="2">
        <v>71</v>
      </c>
    </row>
    <row r="3816" spans="1:2" x14ac:dyDescent="0.2">
      <c r="A3816" s="16">
        <v>1002370</v>
      </c>
      <c r="B3816" s="2">
        <v>85</v>
      </c>
    </row>
    <row r="3817" spans="1:2" x14ac:dyDescent="0.2">
      <c r="A3817" s="16">
        <v>1002370</v>
      </c>
      <c r="B3817" s="2">
        <v>86</v>
      </c>
    </row>
    <row r="3818" spans="1:2" x14ac:dyDescent="0.2">
      <c r="A3818" s="16">
        <v>1002370</v>
      </c>
      <c r="B3818" s="2">
        <v>55</v>
      </c>
    </row>
    <row r="3819" spans="1:2" x14ac:dyDescent="0.2">
      <c r="A3819" s="16">
        <v>1002370</v>
      </c>
      <c r="B3819" s="2">
        <v>85</v>
      </c>
    </row>
    <row r="3820" spans="1:2" x14ac:dyDescent="0.2">
      <c r="A3820" s="16">
        <v>1002370</v>
      </c>
      <c r="B3820" s="2">
        <v>86</v>
      </c>
    </row>
    <row r="3821" spans="1:2" x14ac:dyDescent="0.2">
      <c r="A3821" s="16">
        <v>1002370</v>
      </c>
      <c r="B3821" s="2">
        <v>85</v>
      </c>
    </row>
    <row r="3822" spans="1:2" x14ac:dyDescent="0.2">
      <c r="A3822" s="16">
        <v>1002370</v>
      </c>
      <c r="B3822" s="2">
        <v>60</v>
      </c>
    </row>
    <row r="3823" spans="1:2" x14ac:dyDescent="0.2">
      <c r="A3823" s="16">
        <v>1002370</v>
      </c>
      <c r="B3823" s="2">
        <v>56</v>
      </c>
    </row>
    <row r="3824" spans="1:2" x14ac:dyDescent="0.2">
      <c r="A3824" s="16">
        <v>1002370</v>
      </c>
      <c r="B3824" s="2">
        <v>80</v>
      </c>
    </row>
    <row r="3825" spans="1:2" x14ac:dyDescent="0.2">
      <c r="A3825" s="16">
        <v>1002370</v>
      </c>
      <c r="B3825" s="2">
        <v>89</v>
      </c>
    </row>
    <row r="3826" spans="1:2" x14ac:dyDescent="0.2">
      <c r="A3826" s="16">
        <v>1002370</v>
      </c>
      <c r="B3826" s="2">
        <v>30</v>
      </c>
    </row>
    <row r="3827" spans="1:2" x14ac:dyDescent="0.2">
      <c r="A3827" s="16">
        <v>1002370</v>
      </c>
      <c r="B3827" s="2">
        <v>73</v>
      </c>
    </row>
    <row r="3828" spans="1:2" x14ac:dyDescent="0.2">
      <c r="A3828" s="16">
        <v>1002370</v>
      </c>
      <c r="B3828" s="2">
        <v>11</v>
      </c>
    </row>
    <row r="3829" spans="1:2" x14ac:dyDescent="0.2">
      <c r="A3829" s="16">
        <v>1002370</v>
      </c>
      <c r="B3829" s="2">
        <v>35</v>
      </c>
    </row>
    <row r="3830" spans="1:2" x14ac:dyDescent="0.2">
      <c r="A3830" s="16">
        <v>1002370</v>
      </c>
      <c r="B3830" s="2">
        <v>87</v>
      </c>
    </row>
    <row r="3831" spans="1:2" x14ac:dyDescent="0.2">
      <c r="A3831" s="16">
        <v>1002370</v>
      </c>
      <c r="B3831" s="2">
        <v>82</v>
      </c>
    </row>
    <row r="3832" spans="1:2" x14ac:dyDescent="0.2">
      <c r="A3832" s="16">
        <v>1002370</v>
      </c>
      <c r="B3832" s="2">
        <v>41</v>
      </c>
    </row>
    <row r="3833" spans="1:2" x14ac:dyDescent="0.2">
      <c r="A3833" s="16">
        <v>1002370</v>
      </c>
      <c r="B3833" s="2">
        <v>60</v>
      </c>
    </row>
    <row r="3834" spans="1:2" x14ac:dyDescent="0.2">
      <c r="A3834" s="16">
        <v>1002370</v>
      </c>
      <c r="B3834" s="2">
        <v>59</v>
      </c>
    </row>
    <row r="3835" spans="1:2" x14ac:dyDescent="0.2">
      <c r="A3835" s="16">
        <v>1002370</v>
      </c>
      <c r="B3835" s="2">
        <v>35</v>
      </c>
    </row>
    <row r="3836" spans="1:2" x14ac:dyDescent="0.2">
      <c r="A3836" s="16">
        <v>1002370</v>
      </c>
      <c r="B3836" s="2">
        <v>62</v>
      </c>
    </row>
    <row r="3837" spans="1:2" x14ac:dyDescent="0.2">
      <c r="A3837" s="16">
        <v>1002370</v>
      </c>
      <c r="B3837" s="2">
        <v>87</v>
      </c>
    </row>
    <row r="3838" spans="1:2" x14ac:dyDescent="0.2">
      <c r="A3838" s="16">
        <v>1002370</v>
      </c>
      <c r="B3838" s="2">
        <v>89</v>
      </c>
    </row>
    <row r="3839" spans="1:2" x14ac:dyDescent="0.2">
      <c r="A3839" s="16">
        <v>1002370</v>
      </c>
      <c r="B3839" s="2">
        <v>97</v>
      </c>
    </row>
    <row r="3840" spans="1:2" x14ac:dyDescent="0.2">
      <c r="A3840" s="16">
        <v>1002370</v>
      </c>
      <c r="B3840" s="2">
        <v>23</v>
      </c>
    </row>
    <row r="3841" spans="1:2" x14ac:dyDescent="0.2">
      <c r="A3841" s="16">
        <v>1002380</v>
      </c>
      <c r="B3841" s="2">
        <v>78</v>
      </c>
    </row>
    <row r="3842" spans="1:2" x14ac:dyDescent="0.2">
      <c r="A3842" s="16">
        <v>1002380</v>
      </c>
      <c r="B3842" s="2">
        <v>100</v>
      </c>
    </row>
    <row r="3843" spans="1:2" x14ac:dyDescent="0.2">
      <c r="A3843" s="16">
        <v>1002380</v>
      </c>
      <c r="B3843" s="2">
        <v>89</v>
      </c>
    </row>
    <row r="3844" spans="1:2" x14ac:dyDescent="0.2">
      <c r="A3844" s="16">
        <v>1002380</v>
      </c>
      <c r="B3844" s="2">
        <v>77</v>
      </c>
    </row>
    <row r="3845" spans="1:2" x14ac:dyDescent="0.2">
      <c r="A3845" s="16">
        <v>1002380</v>
      </c>
      <c r="B3845" s="2">
        <v>94</v>
      </c>
    </row>
    <row r="3846" spans="1:2" x14ac:dyDescent="0.2">
      <c r="A3846" s="16">
        <v>1002380</v>
      </c>
      <c r="B3846" s="2">
        <v>100</v>
      </c>
    </row>
    <row r="3847" spans="1:2" x14ac:dyDescent="0.2">
      <c r="A3847" s="16">
        <v>1002380</v>
      </c>
      <c r="B3847" s="2">
        <v>89</v>
      </c>
    </row>
    <row r="3848" spans="1:2" x14ac:dyDescent="0.2">
      <c r="A3848" s="16">
        <v>1002380</v>
      </c>
      <c r="B3848" s="2">
        <v>100</v>
      </c>
    </row>
    <row r="3849" spans="1:2" x14ac:dyDescent="0.2">
      <c r="A3849" s="16">
        <v>1002380</v>
      </c>
      <c r="B3849" s="2">
        <v>90</v>
      </c>
    </row>
    <row r="3850" spans="1:2" x14ac:dyDescent="0.2">
      <c r="A3850" s="16">
        <v>1002380</v>
      </c>
      <c r="B3850" s="2">
        <v>52</v>
      </c>
    </row>
    <row r="3851" spans="1:2" x14ac:dyDescent="0.2">
      <c r="A3851" s="16">
        <v>1002380</v>
      </c>
      <c r="B3851" s="2">
        <v>0</v>
      </c>
    </row>
    <row r="3852" spans="1:2" x14ac:dyDescent="0.2">
      <c r="A3852" s="16">
        <v>1002380</v>
      </c>
      <c r="B3852" s="2">
        <v>91</v>
      </c>
    </row>
    <row r="3853" spans="1:2" x14ac:dyDescent="0.2">
      <c r="A3853" s="16">
        <v>1002380</v>
      </c>
      <c r="B3853" s="2">
        <v>100</v>
      </c>
    </row>
    <row r="3854" spans="1:2" x14ac:dyDescent="0.2">
      <c r="A3854" s="16">
        <v>1002380</v>
      </c>
      <c r="B3854" s="2">
        <v>91</v>
      </c>
    </row>
    <row r="3855" spans="1:2" x14ac:dyDescent="0.2">
      <c r="A3855" s="16">
        <v>1002380</v>
      </c>
      <c r="B3855" s="2">
        <v>100</v>
      </c>
    </row>
    <row r="3856" spans="1:2" x14ac:dyDescent="0.2">
      <c r="A3856" s="16">
        <v>1002380</v>
      </c>
      <c r="B3856" s="2">
        <v>56</v>
      </c>
    </row>
    <row r="3857" spans="1:2" x14ac:dyDescent="0.2">
      <c r="A3857" s="16">
        <v>1002380</v>
      </c>
      <c r="B3857" s="2">
        <v>23</v>
      </c>
    </row>
    <row r="3858" spans="1:2" x14ac:dyDescent="0.2">
      <c r="A3858" s="16">
        <v>1002380</v>
      </c>
      <c r="B3858" s="2">
        <v>100</v>
      </c>
    </row>
    <row r="3859" spans="1:2" x14ac:dyDescent="0.2">
      <c r="A3859" s="16">
        <v>1002380</v>
      </c>
      <c r="B3859" s="2">
        <v>90</v>
      </c>
    </row>
    <row r="3860" spans="1:2" x14ac:dyDescent="0.2">
      <c r="A3860" s="16">
        <v>1002380</v>
      </c>
      <c r="B3860" s="2">
        <v>91</v>
      </c>
    </row>
    <row r="3861" spans="1:2" x14ac:dyDescent="0.2">
      <c r="A3861" s="16">
        <v>1002380</v>
      </c>
      <c r="B3861" s="2">
        <v>89</v>
      </c>
    </row>
    <row r="3862" spans="1:2" x14ac:dyDescent="0.2">
      <c r="A3862" s="16">
        <v>1002380</v>
      </c>
      <c r="B3862" s="2">
        <v>100</v>
      </c>
    </row>
    <row r="3863" spans="1:2" x14ac:dyDescent="0.2">
      <c r="A3863" s="16">
        <v>1002380</v>
      </c>
      <c r="B3863" s="2">
        <v>52</v>
      </c>
    </row>
    <row r="3864" spans="1:2" x14ac:dyDescent="0.2">
      <c r="A3864" s="16">
        <v>1002380</v>
      </c>
      <c r="B3864" s="2">
        <v>100</v>
      </c>
    </row>
    <row r="3865" spans="1:2" x14ac:dyDescent="0.2">
      <c r="A3865" s="16">
        <v>1002380</v>
      </c>
      <c r="B3865" s="2">
        <v>90</v>
      </c>
    </row>
    <row r="3866" spans="1:2" x14ac:dyDescent="0.2">
      <c r="A3866" s="16">
        <v>1002380</v>
      </c>
      <c r="B3866" s="2">
        <v>77</v>
      </c>
    </row>
    <row r="3867" spans="1:2" x14ac:dyDescent="0.2">
      <c r="A3867" s="16">
        <v>1002380</v>
      </c>
      <c r="B3867" s="2">
        <v>52</v>
      </c>
    </row>
    <row r="3868" spans="1:2" x14ac:dyDescent="0.2">
      <c r="A3868" s="16">
        <v>1002380</v>
      </c>
      <c r="B3868" s="2">
        <v>90</v>
      </c>
    </row>
    <row r="3869" spans="1:2" x14ac:dyDescent="0.2">
      <c r="A3869" s="16">
        <v>1002380</v>
      </c>
      <c r="B3869" s="2">
        <v>77</v>
      </c>
    </row>
    <row r="3870" spans="1:2" x14ac:dyDescent="0.2">
      <c r="A3870" s="16">
        <v>1002380</v>
      </c>
      <c r="B3870" s="2">
        <v>91</v>
      </c>
    </row>
    <row r="3871" spans="1:2" x14ac:dyDescent="0.2">
      <c r="A3871" s="16">
        <v>1002380</v>
      </c>
      <c r="B3871" s="2">
        <v>100</v>
      </c>
    </row>
    <row r="3872" spans="1:2" x14ac:dyDescent="0.2">
      <c r="A3872" s="16">
        <v>1002380</v>
      </c>
      <c r="B3872" s="2">
        <v>91</v>
      </c>
    </row>
    <row r="3873" spans="1:2" x14ac:dyDescent="0.2">
      <c r="A3873" s="16">
        <v>1002380</v>
      </c>
      <c r="B3873" s="2">
        <v>71</v>
      </c>
    </row>
    <row r="3874" spans="1:2" x14ac:dyDescent="0.2">
      <c r="A3874" s="16">
        <v>1002380</v>
      </c>
      <c r="B3874" s="2">
        <v>91</v>
      </c>
    </row>
    <row r="3875" spans="1:2" x14ac:dyDescent="0.2">
      <c r="A3875" s="16">
        <v>1002380</v>
      </c>
      <c r="B3875" s="2">
        <v>91</v>
      </c>
    </row>
    <row r="3876" spans="1:2" x14ac:dyDescent="0.2">
      <c r="A3876" s="16">
        <v>1002380</v>
      </c>
      <c r="B3876" s="2">
        <v>0</v>
      </c>
    </row>
    <row r="3877" spans="1:2" x14ac:dyDescent="0.2">
      <c r="A3877" s="16">
        <v>1002380</v>
      </c>
      <c r="B3877" s="2">
        <v>77</v>
      </c>
    </row>
    <row r="3878" spans="1:2" x14ac:dyDescent="0.2">
      <c r="A3878" s="16">
        <v>1002380</v>
      </c>
      <c r="B3878" s="2">
        <v>77</v>
      </c>
    </row>
    <row r="3879" spans="1:2" x14ac:dyDescent="0.2">
      <c r="A3879" s="16">
        <v>1002380</v>
      </c>
      <c r="B3879" s="2">
        <v>77</v>
      </c>
    </row>
    <row r="3880" spans="1:2" x14ac:dyDescent="0.2">
      <c r="A3880" s="16">
        <v>1002380</v>
      </c>
      <c r="B3880" s="2">
        <v>100</v>
      </c>
    </row>
    <row r="3881" spans="1:2" x14ac:dyDescent="0.2">
      <c r="A3881" s="16">
        <v>1002380</v>
      </c>
      <c r="B3881" s="2">
        <v>23</v>
      </c>
    </row>
    <row r="3882" spans="1:2" x14ac:dyDescent="0.2">
      <c r="A3882" s="16">
        <v>1002380</v>
      </c>
      <c r="B3882" s="2">
        <v>23</v>
      </c>
    </row>
    <row r="3883" spans="1:2" x14ac:dyDescent="0.2">
      <c r="A3883" s="16">
        <v>1002390</v>
      </c>
      <c r="B3883" s="2">
        <v>36</v>
      </c>
    </row>
    <row r="3884" spans="1:2" x14ac:dyDescent="0.2">
      <c r="A3884" s="16">
        <v>1002390</v>
      </c>
      <c r="B3884" s="2">
        <v>90</v>
      </c>
    </row>
    <row r="3885" spans="1:2" x14ac:dyDescent="0.2">
      <c r="A3885" s="16">
        <v>1002390</v>
      </c>
      <c r="B3885" s="2">
        <v>43</v>
      </c>
    </row>
    <row r="3886" spans="1:2" x14ac:dyDescent="0.2">
      <c r="A3886" s="16">
        <v>1002390</v>
      </c>
      <c r="B3886" s="2">
        <v>70</v>
      </c>
    </row>
    <row r="3887" spans="1:2" x14ac:dyDescent="0.2">
      <c r="A3887" s="16">
        <v>1002390</v>
      </c>
      <c r="B3887" s="2">
        <v>11</v>
      </c>
    </row>
    <row r="3888" spans="1:2" x14ac:dyDescent="0.2">
      <c r="A3888" s="16">
        <v>1002390</v>
      </c>
      <c r="B3888" s="2">
        <v>74</v>
      </c>
    </row>
    <row r="3889" spans="1:2" x14ac:dyDescent="0.2">
      <c r="A3889" s="16">
        <v>1002390</v>
      </c>
      <c r="B3889" s="2">
        <v>63</v>
      </c>
    </row>
    <row r="3890" spans="1:2" x14ac:dyDescent="0.2">
      <c r="A3890" s="16">
        <v>1002390</v>
      </c>
      <c r="B3890" s="2">
        <v>69</v>
      </c>
    </row>
    <row r="3891" spans="1:2" x14ac:dyDescent="0.2">
      <c r="A3891" s="16">
        <v>1002390</v>
      </c>
      <c r="B3891" s="2">
        <v>32</v>
      </c>
    </row>
    <row r="3892" spans="1:2" x14ac:dyDescent="0.2">
      <c r="A3892" s="16">
        <v>1002390</v>
      </c>
      <c r="B3892" s="2">
        <v>68</v>
      </c>
    </row>
    <row r="3893" spans="1:2" x14ac:dyDescent="0.2">
      <c r="A3893" s="16">
        <v>1002390</v>
      </c>
      <c r="B3893" s="2">
        <v>81</v>
      </c>
    </row>
    <row r="3894" spans="1:2" x14ac:dyDescent="0.2">
      <c r="A3894" s="16">
        <v>1002390</v>
      </c>
      <c r="B3894" s="2">
        <v>30</v>
      </c>
    </row>
    <row r="3895" spans="1:2" x14ac:dyDescent="0.2">
      <c r="A3895" s="16">
        <v>1002390</v>
      </c>
      <c r="B3895" s="2">
        <v>36</v>
      </c>
    </row>
    <row r="3896" spans="1:2" x14ac:dyDescent="0.2">
      <c r="A3896" s="16">
        <v>1002390</v>
      </c>
      <c r="B3896" s="2">
        <v>57</v>
      </c>
    </row>
    <row r="3897" spans="1:2" x14ac:dyDescent="0.2">
      <c r="A3897" s="16">
        <v>1002390</v>
      </c>
      <c r="B3897" s="2">
        <v>0</v>
      </c>
    </row>
    <row r="3898" spans="1:2" x14ac:dyDescent="0.2">
      <c r="A3898" s="16">
        <v>1002390</v>
      </c>
      <c r="B3898" s="2">
        <v>18</v>
      </c>
    </row>
    <row r="3899" spans="1:2" x14ac:dyDescent="0.2">
      <c r="A3899" s="16">
        <v>1002390</v>
      </c>
      <c r="B3899" s="2">
        <v>78</v>
      </c>
    </row>
    <row r="3900" spans="1:2" x14ac:dyDescent="0.2">
      <c r="A3900" s="16">
        <v>1002390</v>
      </c>
      <c r="B3900" s="2">
        <v>97</v>
      </c>
    </row>
    <row r="3901" spans="1:2" x14ac:dyDescent="0.2">
      <c r="A3901" s="16">
        <v>1002390</v>
      </c>
      <c r="B3901" s="2">
        <v>67</v>
      </c>
    </row>
    <row r="3902" spans="1:2" x14ac:dyDescent="0.2">
      <c r="A3902" s="16">
        <v>1002390</v>
      </c>
      <c r="B3902" s="2">
        <v>32</v>
      </c>
    </row>
    <row r="3903" spans="1:2" x14ac:dyDescent="0.2">
      <c r="A3903" s="16">
        <v>1002390</v>
      </c>
      <c r="B3903" s="2">
        <v>97</v>
      </c>
    </row>
    <row r="3904" spans="1:2" x14ac:dyDescent="0.2">
      <c r="A3904" s="16">
        <v>1002390</v>
      </c>
      <c r="B3904" s="2">
        <v>74</v>
      </c>
    </row>
    <row r="3905" spans="1:2" x14ac:dyDescent="0.2">
      <c r="A3905" s="16">
        <v>1002390</v>
      </c>
      <c r="B3905" s="2">
        <v>63</v>
      </c>
    </row>
    <row r="3906" spans="1:2" x14ac:dyDescent="0.2">
      <c r="A3906" s="16">
        <v>1002390</v>
      </c>
      <c r="B3906" s="2">
        <v>30</v>
      </c>
    </row>
    <row r="3907" spans="1:2" x14ac:dyDescent="0.2">
      <c r="A3907" s="16">
        <v>1002390</v>
      </c>
      <c r="B3907" s="2">
        <v>78</v>
      </c>
    </row>
    <row r="3908" spans="1:2" x14ac:dyDescent="0.2">
      <c r="A3908" s="16">
        <v>1002390</v>
      </c>
      <c r="B3908" s="2">
        <v>72</v>
      </c>
    </row>
    <row r="3909" spans="1:2" x14ac:dyDescent="0.2">
      <c r="A3909" s="16">
        <v>1002390</v>
      </c>
      <c r="B3909" s="2">
        <v>0</v>
      </c>
    </row>
    <row r="3910" spans="1:2" x14ac:dyDescent="0.2">
      <c r="A3910" s="16">
        <v>1002390</v>
      </c>
      <c r="B3910" s="2">
        <v>78</v>
      </c>
    </row>
    <row r="3911" spans="1:2" x14ac:dyDescent="0.2">
      <c r="A3911" s="16">
        <v>1002390</v>
      </c>
      <c r="B3911" s="2">
        <v>96</v>
      </c>
    </row>
    <row r="3912" spans="1:2" x14ac:dyDescent="0.2">
      <c r="A3912" s="16">
        <v>1002390</v>
      </c>
      <c r="B3912" s="2">
        <v>86</v>
      </c>
    </row>
    <row r="3913" spans="1:2" x14ac:dyDescent="0.2">
      <c r="A3913" s="16">
        <v>1002390</v>
      </c>
      <c r="B3913" s="2">
        <v>73</v>
      </c>
    </row>
    <row r="3914" spans="1:2" x14ac:dyDescent="0.2">
      <c r="A3914" s="16">
        <v>1002390</v>
      </c>
      <c r="B3914" s="2">
        <v>5</v>
      </c>
    </row>
    <row r="3915" spans="1:2" x14ac:dyDescent="0.2">
      <c r="A3915" s="16">
        <v>1002390</v>
      </c>
      <c r="B3915" s="2">
        <v>88</v>
      </c>
    </row>
    <row r="3916" spans="1:2" x14ac:dyDescent="0.2">
      <c r="A3916" s="16">
        <v>1002390</v>
      </c>
      <c r="B3916" s="2">
        <v>43</v>
      </c>
    </row>
    <row r="3917" spans="1:2" x14ac:dyDescent="0.2">
      <c r="A3917" s="16">
        <v>1002390</v>
      </c>
      <c r="B3917" s="2">
        <v>81</v>
      </c>
    </row>
    <row r="3918" spans="1:2" x14ac:dyDescent="0.2">
      <c r="A3918" s="16">
        <v>1002390</v>
      </c>
      <c r="B3918" s="2">
        <v>74</v>
      </c>
    </row>
    <row r="3919" spans="1:2" x14ac:dyDescent="0.2">
      <c r="A3919" s="16">
        <v>1002390</v>
      </c>
      <c r="B3919" s="2">
        <v>78</v>
      </c>
    </row>
    <row r="3920" spans="1:2" x14ac:dyDescent="0.2">
      <c r="A3920" s="16">
        <v>1002390</v>
      </c>
      <c r="B3920" s="2">
        <v>99</v>
      </c>
    </row>
    <row r="3921" spans="1:2" x14ac:dyDescent="0.2">
      <c r="A3921" s="16">
        <v>1002390</v>
      </c>
      <c r="B3921" s="2">
        <v>73</v>
      </c>
    </row>
    <row r="3922" spans="1:2" x14ac:dyDescent="0.2">
      <c r="A3922" s="16">
        <v>1002390</v>
      </c>
      <c r="B3922" s="2">
        <v>73</v>
      </c>
    </row>
    <row r="3923" spans="1:2" x14ac:dyDescent="0.2">
      <c r="A3923" s="16">
        <v>1002390</v>
      </c>
      <c r="B3923" s="2">
        <v>11</v>
      </c>
    </row>
    <row r="3924" spans="1:2" x14ac:dyDescent="0.2">
      <c r="A3924" s="16">
        <v>1002390</v>
      </c>
      <c r="B3924" s="2">
        <v>86</v>
      </c>
    </row>
    <row r="3925" spans="1:2" x14ac:dyDescent="0.2">
      <c r="A3925" s="16">
        <v>1002390</v>
      </c>
      <c r="B3925" s="2">
        <v>99</v>
      </c>
    </row>
    <row r="3926" spans="1:2" x14ac:dyDescent="0.2">
      <c r="A3926" s="16">
        <v>1002390</v>
      </c>
      <c r="B3926" s="2">
        <v>79</v>
      </c>
    </row>
    <row r="3927" spans="1:2" x14ac:dyDescent="0.2">
      <c r="A3927" s="16">
        <v>1002390</v>
      </c>
      <c r="B3927" s="2">
        <v>20</v>
      </c>
    </row>
    <row r="3928" spans="1:2" x14ac:dyDescent="0.2">
      <c r="A3928" s="16">
        <v>1002390</v>
      </c>
      <c r="B3928" s="2">
        <v>72</v>
      </c>
    </row>
    <row r="3929" spans="1:2" x14ac:dyDescent="0.2">
      <c r="A3929" s="16">
        <v>1002390</v>
      </c>
      <c r="B3929" s="2">
        <v>89</v>
      </c>
    </row>
    <row r="3930" spans="1:2" x14ac:dyDescent="0.2">
      <c r="A3930" s="16">
        <v>1002390</v>
      </c>
      <c r="B3930" s="2">
        <v>97</v>
      </c>
    </row>
    <row r="3931" spans="1:2" x14ac:dyDescent="0.2">
      <c r="A3931" s="16">
        <v>1002390</v>
      </c>
      <c r="B3931" s="2">
        <v>69</v>
      </c>
    </row>
    <row r="3932" spans="1:2" x14ac:dyDescent="0.2">
      <c r="A3932" s="16">
        <v>1002390</v>
      </c>
      <c r="B3932" s="2">
        <v>41</v>
      </c>
    </row>
    <row r="3933" spans="1:2" x14ac:dyDescent="0.2">
      <c r="A3933" s="16">
        <v>1002390</v>
      </c>
      <c r="B3933" s="2">
        <v>20</v>
      </c>
    </row>
    <row r="3934" spans="1:2" x14ac:dyDescent="0.2">
      <c r="A3934" s="16">
        <v>1002390</v>
      </c>
      <c r="B3934" s="2">
        <v>89</v>
      </c>
    </row>
    <row r="3935" spans="1:2" x14ac:dyDescent="0.2">
      <c r="A3935" s="16">
        <v>1002420</v>
      </c>
      <c r="B3935" s="2">
        <v>58</v>
      </c>
    </row>
    <row r="3936" spans="1:2" x14ac:dyDescent="0.2">
      <c r="A3936" s="16">
        <v>1002420</v>
      </c>
      <c r="B3936" s="2">
        <v>0</v>
      </c>
    </row>
    <row r="3937" spans="1:2" x14ac:dyDescent="0.2">
      <c r="A3937" s="16">
        <v>1002420</v>
      </c>
      <c r="B3937" s="2">
        <v>100</v>
      </c>
    </row>
    <row r="3938" spans="1:2" x14ac:dyDescent="0.2">
      <c r="A3938" s="16">
        <v>1002420</v>
      </c>
      <c r="B3938" s="2">
        <v>95</v>
      </c>
    </row>
    <row r="3939" spans="1:2" x14ac:dyDescent="0.2">
      <c r="A3939" s="16">
        <v>1002420</v>
      </c>
      <c r="B3939" s="2">
        <v>83</v>
      </c>
    </row>
    <row r="3940" spans="1:2" x14ac:dyDescent="0.2">
      <c r="A3940" s="16">
        <v>1002420</v>
      </c>
      <c r="B3940" s="2">
        <v>88</v>
      </c>
    </row>
    <row r="3941" spans="1:2" x14ac:dyDescent="0.2">
      <c r="A3941" s="16">
        <v>1002420</v>
      </c>
      <c r="B3941" s="2">
        <v>85</v>
      </c>
    </row>
    <row r="3942" spans="1:2" x14ac:dyDescent="0.2">
      <c r="A3942" s="16">
        <v>1002420</v>
      </c>
      <c r="B3942" s="2">
        <v>91</v>
      </c>
    </row>
    <row r="3943" spans="1:2" x14ac:dyDescent="0.2">
      <c r="A3943" s="16">
        <v>1002420</v>
      </c>
      <c r="B3943" s="2">
        <v>65</v>
      </c>
    </row>
    <row r="3944" spans="1:2" x14ac:dyDescent="0.2">
      <c r="A3944" s="16">
        <v>1002420</v>
      </c>
      <c r="B3944" s="2">
        <v>89</v>
      </c>
    </row>
    <row r="3945" spans="1:2" x14ac:dyDescent="0.2">
      <c r="A3945" s="16">
        <v>1002420</v>
      </c>
      <c r="B3945" s="2">
        <v>91</v>
      </c>
    </row>
    <row r="3946" spans="1:2" x14ac:dyDescent="0.2">
      <c r="A3946" s="16">
        <v>1002420</v>
      </c>
      <c r="B3946" s="2">
        <v>91</v>
      </c>
    </row>
    <row r="3947" spans="1:2" x14ac:dyDescent="0.2">
      <c r="A3947" s="16">
        <v>1002420</v>
      </c>
      <c r="B3947" s="2">
        <v>0</v>
      </c>
    </row>
    <row r="3948" spans="1:2" x14ac:dyDescent="0.2">
      <c r="A3948" s="16">
        <v>1002420</v>
      </c>
      <c r="B3948" s="2">
        <v>94</v>
      </c>
    </row>
    <row r="3949" spans="1:2" x14ac:dyDescent="0.2">
      <c r="A3949" s="16">
        <v>1002420</v>
      </c>
      <c r="B3949" s="2">
        <v>79</v>
      </c>
    </row>
    <row r="3950" spans="1:2" x14ac:dyDescent="0.2">
      <c r="A3950" s="16">
        <v>1002420</v>
      </c>
      <c r="B3950" s="2">
        <v>91</v>
      </c>
    </row>
    <row r="3951" spans="1:2" x14ac:dyDescent="0.2">
      <c r="A3951" s="16">
        <v>1002420</v>
      </c>
      <c r="B3951" s="2">
        <v>79</v>
      </c>
    </row>
    <row r="3952" spans="1:2" x14ac:dyDescent="0.2">
      <c r="A3952" s="16">
        <v>1002420</v>
      </c>
      <c r="B3952" s="2">
        <v>85</v>
      </c>
    </row>
    <row r="3953" spans="1:2" x14ac:dyDescent="0.2">
      <c r="A3953" s="16">
        <v>1002420</v>
      </c>
      <c r="B3953" s="2">
        <v>90</v>
      </c>
    </row>
    <row r="3954" spans="1:2" x14ac:dyDescent="0.2">
      <c r="A3954" s="16">
        <v>1002420</v>
      </c>
      <c r="B3954" s="2">
        <v>88</v>
      </c>
    </row>
    <row r="3955" spans="1:2" x14ac:dyDescent="0.2">
      <c r="A3955" s="16">
        <v>1002420</v>
      </c>
      <c r="B3955" s="2">
        <v>0</v>
      </c>
    </row>
    <row r="3956" spans="1:2" x14ac:dyDescent="0.2">
      <c r="A3956" s="16">
        <v>1002420</v>
      </c>
      <c r="B3956" s="2">
        <v>95</v>
      </c>
    </row>
    <row r="3957" spans="1:2" x14ac:dyDescent="0.2">
      <c r="A3957" s="16">
        <v>1002420</v>
      </c>
      <c r="B3957" s="2">
        <v>91</v>
      </c>
    </row>
    <row r="3958" spans="1:2" x14ac:dyDescent="0.2">
      <c r="A3958" s="16">
        <v>1002420</v>
      </c>
      <c r="B3958" s="2">
        <v>88</v>
      </c>
    </row>
    <row r="3959" spans="1:2" x14ac:dyDescent="0.2">
      <c r="A3959" s="16">
        <v>1002420</v>
      </c>
      <c r="B3959" s="2">
        <v>91</v>
      </c>
    </row>
    <row r="3960" spans="1:2" x14ac:dyDescent="0.2">
      <c r="A3960" s="16">
        <v>1002420</v>
      </c>
      <c r="B3960" s="2">
        <v>91</v>
      </c>
    </row>
    <row r="3961" spans="1:2" x14ac:dyDescent="0.2">
      <c r="A3961" s="16">
        <v>1002420</v>
      </c>
      <c r="B3961" s="2">
        <v>69</v>
      </c>
    </row>
    <row r="3962" spans="1:2" x14ac:dyDescent="0.2">
      <c r="A3962" s="16">
        <v>1002420</v>
      </c>
      <c r="B3962" s="2">
        <v>91</v>
      </c>
    </row>
    <row r="3963" spans="1:2" x14ac:dyDescent="0.2">
      <c r="A3963" s="16">
        <v>1002420</v>
      </c>
      <c r="B3963" s="2">
        <v>86</v>
      </c>
    </row>
    <row r="3964" spans="1:2" x14ac:dyDescent="0.2">
      <c r="A3964" s="16">
        <v>1002420</v>
      </c>
      <c r="B3964" s="2">
        <v>91</v>
      </c>
    </row>
    <row r="3965" spans="1:2" x14ac:dyDescent="0.2">
      <c r="A3965" s="16">
        <v>1002420</v>
      </c>
      <c r="B3965" s="2">
        <v>86</v>
      </c>
    </row>
    <row r="3966" spans="1:2" x14ac:dyDescent="0.2">
      <c r="A3966" s="16">
        <v>1002420</v>
      </c>
      <c r="B3966" s="2">
        <v>88</v>
      </c>
    </row>
    <row r="3967" spans="1:2" x14ac:dyDescent="0.2">
      <c r="A3967" s="16">
        <v>1002420</v>
      </c>
      <c r="B3967" s="2">
        <v>78</v>
      </c>
    </row>
    <row r="3968" spans="1:2" x14ac:dyDescent="0.2">
      <c r="A3968" s="16">
        <v>1002420</v>
      </c>
      <c r="B3968" s="2">
        <v>100</v>
      </c>
    </row>
    <row r="3969" spans="1:2" x14ac:dyDescent="0.2">
      <c r="A3969" s="16">
        <v>1002420</v>
      </c>
      <c r="B3969" s="2">
        <v>60</v>
      </c>
    </row>
    <row r="3970" spans="1:2" x14ac:dyDescent="0.2">
      <c r="A3970" s="16">
        <v>1002420</v>
      </c>
      <c r="B3970" s="2">
        <v>100</v>
      </c>
    </row>
    <row r="3971" spans="1:2" x14ac:dyDescent="0.2">
      <c r="A3971" s="16">
        <v>1002420</v>
      </c>
      <c r="B3971" s="2">
        <v>58</v>
      </c>
    </row>
    <row r="3972" spans="1:2" x14ac:dyDescent="0.2">
      <c r="A3972" s="16">
        <v>1002420</v>
      </c>
      <c r="B3972" s="2">
        <v>83</v>
      </c>
    </row>
    <row r="3973" spans="1:2" x14ac:dyDescent="0.2">
      <c r="A3973" s="16">
        <v>1002420</v>
      </c>
      <c r="B3973" s="2">
        <v>100</v>
      </c>
    </row>
    <row r="3974" spans="1:2" x14ac:dyDescent="0.2">
      <c r="A3974" s="16">
        <v>1002420</v>
      </c>
      <c r="B3974" s="2">
        <v>75</v>
      </c>
    </row>
    <row r="3975" spans="1:2" x14ac:dyDescent="0.2">
      <c r="A3975" s="16">
        <v>1002420</v>
      </c>
      <c r="B3975" s="2">
        <v>83</v>
      </c>
    </row>
    <row r="3976" spans="1:2" x14ac:dyDescent="0.2">
      <c r="A3976" s="16">
        <v>1002420</v>
      </c>
      <c r="B3976" s="2">
        <v>91</v>
      </c>
    </row>
    <row r="3977" spans="1:2" x14ac:dyDescent="0.2">
      <c r="A3977" s="16">
        <v>1002420</v>
      </c>
      <c r="B3977" s="2">
        <v>100</v>
      </c>
    </row>
    <row r="3978" spans="1:2" x14ac:dyDescent="0.2">
      <c r="A3978" s="16">
        <v>1002420</v>
      </c>
      <c r="B3978" s="2">
        <v>85</v>
      </c>
    </row>
    <row r="3979" spans="1:2" x14ac:dyDescent="0.2">
      <c r="A3979" s="16">
        <v>1002420</v>
      </c>
      <c r="B3979" s="2">
        <v>100</v>
      </c>
    </row>
    <row r="3980" spans="1:2" x14ac:dyDescent="0.2">
      <c r="A3980" s="16">
        <v>1002420</v>
      </c>
      <c r="B3980" s="2">
        <v>56</v>
      </c>
    </row>
    <row r="3981" spans="1:2" x14ac:dyDescent="0.2">
      <c r="A3981" s="16">
        <v>1002420</v>
      </c>
      <c r="B3981" s="2">
        <v>0</v>
      </c>
    </row>
    <row r="3982" spans="1:2" x14ac:dyDescent="0.2">
      <c r="A3982" s="16">
        <v>1002420</v>
      </c>
      <c r="B3982" s="2">
        <v>75</v>
      </c>
    </row>
    <row r="3983" spans="1:2" x14ac:dyDescent="0.2">
      <c r="A3983" s="16">
        <v>1002420</v>
      </c>
      <c r="B3983" s="2">
        <v>2</v>
      </c>
    </row>
    <row r="3984" spans="1:2" x14ac:dyDescent="0.2">
      <c r="A3984" s="16">
        <v>1002420</v>
      </c>
      <c r="B3984" s="2">
        <v>91</v>
      </c>
    </row>
    <row r="3985" spans="1:2" x14ac:dyDescent="0.2">
      <c r="A3985" s="16">
        <v>1002420</v>
      </c>
      <c r="B3985" s="2">
        <v>83</v>
      </c>
    </row>
    <row r="3986" spans="1:2" x14ac:dyDescent="0.2">
      <c r="A3986" s="16">
        <v>1002420</v>
      </c>
      <c r="B3986" s="2">
        <v>0</v>
      </c>
    </row>
    <row r="3987" spans="1:2" x14ac:dyDescent="0.2">
      <c r="A3987" s="16">
        <v>1002420</v>
      </c>
      <c r="B3987" s="2">
        <v>100</v>
      </c>
    </row>
    <row r="3988" spans="1:2" x14ac:dyDescent="0.2">
      <c r="A3988" s="16">
        <v>1002420</v>
      </c>
      <c r="B3988" s="2">
        <v>91</v>
      </c>
    </row>
    <row r="3989" spans="1:2" x14ac:dyDescent="0.2">
      <c r="A3989" s="16">
        <v>1002420</v>
      </c>
      <c r="B3989" s="2">
        <v>77</v>
      </c>
    </row>
    <row r="3990" spans="1:2" x14ac:dyDescent="0.2">
      <c r="A3990" s="16">
        <v>1002420</v>
      </c>
      <c r="B3990" s="2">
        <v>92</v>
      </c>
    </row>
    <row r="3991" spans="1:2" x14ac:dyDescent="0.2">
      <c r="A3991" s="16">
        <v>1002420</v>
      </c>
      <c r="B3991" s="2">
        <v>83</v>
      </c>
    </row>
    <row r="3992" spans="1:2" x14ac:dyDescent="0.2">
      <c r="A3992" s="16">
        <v>1002420</v>
      </c>
      <c r="B3992" s="2">
        <v>91</v>
      </c>
    </row>
    <row r="3993" spans="1:2" x14ac:dyDescent="0.2">
      <c r="A3993" s="16">
        <v>1002420</v>
      </c>
      <c r="B3993" s="2">
        <v>38</v>
      </c>
    </row>
    <row r="3994" spans="1:2" x14ac:dyDescent="0.2">
      <c r="A3994" s="16">
        <v>1002420</v>
      </c>
      <c r="B3994" s="2">
        <v>91</v>
      </c>
    </row>
    <row r="3995" spans="1:2" x14ac:dyDescent="0.2">
      <c r="A3995" s="16">
        <v>1002420</v>
      </c>
      <c r="B3995" s="2">
        <v>85</v>
      </c>
    </row>
    <row r="3996" spans="1:2" x14ac:dyDescent="0.2">
      <c r="A3996" s="16">
        <v>1002420</v>
      </c>
      <c r="B3996" s="2">
        <v>91</v>
      </c>
    </row>
    <row r="3997" spans="1:2" x14ac:dyDescent="0.2">
      <c r="A3997" s="16">
        <v>1002420</v>
      </c>
      <c r="B3997" s="2">
        <v>85</v>
      </c>
    </row>
    <row r="3998" spans="1:2" x14ac:dyDescent="0.2">
      <c r="A3998" s="16">
        <v>1002420</v>
      </c>
      <c r="B3998" s="2">
        <v>89</v>
      </c>
    </row>
    <row r="3999" spans="1:2" x14ac:dyDescent="0.2">
      <c r="A3999" s="16">
        <v>1002420</v>
      </c>
      <c r="B3999" s="2">
        <v>57</v>
      </c>
    </row>
    <row r="4000" spans="1:2" x14ac:dyDescent="0.2">
      <c r="A4000" s="16">
        <v>1002430</v>
      </c>
      <c r="B4000" s="2">
        <v>92</v>
      </c>
    </row>
    <row r="4001" spans="1:2" x14ac:dyDescent="0.2">
      <c r="A4001" s="16">
        <v>1002430</v>
      </c>
      <c r="B4001" s="2">
        <v>74</v>
      </c>
    </row>
    <row r="4002" spans="1:2" x14ac:dyDescent="0.2">
      <c r="A4002" s="16">
        <v>1002430</v>
      </c>
      <c r="B4002" s="2">
        <v>100</v>
      </c>
    </row>
    <row r="4003" spans="1:2" x14ac:dyDescent="0.2">
      <c r="A4003" s="16">
        <v>1002430</v>
      </c>
      <c r="B4003" s="2">
        <v>82</v>
      </c>
    </row>
    <row r="4004" spans="1:2" x14ac:dyDescent="0.2">
      <c r="A4004" s="16">
        <v>1002430</v>
      </c>
      <c r="B4004" s="2">
        <v>78</v>
      </c>
    </row>
    <row r="4005" spans="1:2" x14ac:dyDescent="0.2">
      <c r="A4005" s="16">
        <v>1002430</v>
      </c>
      <c r="B4005" s="2">
        <v>91</v>
      </c>
    </row>
    <row r="4006" spans="1:2" x14ac:dyDescent="0.2">
      <c r="A4006" s="16">
        <v>1002430</v>
      </c>
      <c r="B4006" s="2">
        <v>69</v>
      </c>
    </row>
    <row r="4007" spans="1:2" x14ac:dyDescent="0.2">
      <c r="A4007" s="16">
        <v>1002430</v>
      </c>
      <c r="B4007" s="2">
        <v>82</v>
      </c>
    </row>
    <row r="4008" spans="1:2" x14ac:dyDescent="0.2">
      <c r="A4008" s="16">
        <v>1002430</v>
      </c>
      <c r="B4008" s="2">
        <v>100</v>
      </c>
    </row>
    <row r="4009" spans="1:2" x14ac:dyDescent="0.2">
      <c r="A4009" s="16">
        <v>1002430</v>
      </c>
      <c r="B4009" s="2">
        <v>84</v>
      </c>
    </row>
    <row r="4010" spans="1:2" x14ac:dyDescent="0.2">
      <c r="A4010" s="16">
        <v>1002430</v>
      </c>
      <c r="B4010" s="2">
        <v>95</v>
      </c>
    </row>
    <row r="4011" spans="1:2" x14ac:dyDescent="0.2">
      <c r="A4011" s="16">
        <v>1002430</v>
      </c>
      <c r="B4011" s="2">
        <v>84</v>
      </c>
    </row>
    <row r="4012" spans="1:2" x14ac:dyDescent="0.2">
      <c r="A4012" s="16">
        <v>1002430</v>
      </c>
      <c r="B4012" s="2">
        <v>100</v>
      </c>
    </row>
    <row r="4013" spans="1:2" x14ac:dyDescent="0.2">
      <c r="A4013" s="16">
        <v>1002430</v>
      </c>
      <c r="B4013" s="2">
        <v>100</v>
      </c>
    </row>
    <row r="4014" spans="1:2" x14ac:dyDescent="0.2">
      <c r="A4014" s="16">
        <v>1002430</v>
      </c>
      <c r="B4014" s="2">
        <v>100</v>
      </c>
    </row>
    <row r="4015" spans="1:2" x14ac:dyDescent="0.2">
      <c r="A4015" s="16">
        <v>1002430</v>
      </c>
      <c r="B4015" s="2">
        <v>59</v>
      </c>
    </row>
    <row r="4016" spans="1:2" x14ac:dyDescent="0.2">
      <c r="A4016" s="16">
        <v>1002430</v>
      </c>
      <c r="B4016" s="2">
        <v>71</v>
      </c>
    </row>
    <row r="4017" spans="1:2" x14ac:dyDescent="0.2">
      <c r="A4017" s="16">
        <v>1002430</v>
      </c>
      <c r="B4017" s="2">
        <v>74</v>
      </c>
    </row>
    <row r="4018" spans="1:2" x14ac:dyDescent="0.2">
      <c r="A4018" s="16">
        <v>1002430</v>
      </c>
      <c r="B4018" s="2">
        <v>78</v>
      </c>
    </row>
    <row r="4019" spans="1:2" x14ac:dyDescent="0.2">
      <c r="A4019" s="16">
        <v>1002430</v>
      </c>
      <c r="B4019" s="2">
        <v>83</v>
      </c>
    </row>
    <row r="4020" spans="1:2" x14ac:dyDescent="0.2">
      <c r="A4020" s="16">
        <v>1002430</v>
      </c>
      <c r="B4020" s="2">
        <v>73</v>
      </c>
    </row>
    <row r="4021" spans="1:2" x14ac:dyDescent="0.2">
      <c r="A4021" s="16">
        <v>1002430</v>
      </c>
      <c r="B4021" s="2">
        <v>66</v>
      </c>
    </row>
    <row r="4022" spans="1:2" x14ac:dyDescent="0.2">
      <c r="A4022" s="16">
        <v>1002430</v>
      </c>
      <c r="B4022" s="2">
        <v>100</v>
      </c>
    </row>
    <row r="4023" spans="1:2" x14ac:dyDescent="0.2">
      <c r="A4023" s="16">
        <v>1002430</v>
      </c>
      <c r="B4023" s="2">
        <v>69</v>
      </c>
    </row>
    <row r="4024" spans="1:2" x14ac:dyDescent="0.2">
      <c r="A4024" s="16">
        <v>1002430</v>
      </c>
      <c r="B4024" s="2">
        <v>75</v>
      </c>
    </row>
    <row r="4025" spans="1:2" x14ac:dyDescent="0.2">
      <c r="A4025" s="16">
        <v>1002430</v>
      </c>
      <c r="B4025" s="2">
        <v>60</v>
      </c>
    </row>
    <row r="4026" spans="1:2" x14ac:dyDescent="0.2">
      <c r="A4026" s="16">
        <v>1002430</v>
      </c>
      <c r="B4026" s="2">
        <v>100</v>
      </c>
    </row>
    <row r="4027" spans="1:2" x14ac:dyDescent="0.2">
      <c r="A4027" s="16">
        <v>1002430</v>
      </c>
      <c r="B4027" s="2">
        <v>100</v>
      </c>
    </row>
    <row r="4028" spans="1:2" x14ac:dyDescent="0.2">
      <c r="A4028" s="16">
        <v>1002430</v>
      </c>
      <c r="B4028" s="2">
        <v>66</v>
      </c>
    </row>
    <row r="4029" spans="1:2" x14ac:dyDescent="0.2">
      <c r="A4029" s="16">
        <v>1002430</v>
      </c>
      <c r="B4029" s="2">
        <v>81</v>
      </c>
    </row>
    <row r="4030" spans="1:2" x14ac:dyDescent="0.2">
      <c r="A4030" s="16">
        <v>1002430</v>
      </c>
      <c r="B4030" s="2">
        <v>71</v>
      </c>
    </row>
    <row r="4031" spans="1:2" x14ac:dyDescent="0.2">
      <c r="A4031" s="16">
        <v>1002430</v>
      </c>
      <c r="B4031" s="2">
        <v>76</v>
      </c>
    </row>
    <row r="4032" spans="1:2" x14ac:dyDescent="0.2">
      <c r="A4032" s="16">
        <v>1002430</v>
      </c>
      <c r="B4032" s="2">
        <v>81</v>
      </c>
    </row>
    <row r="4033" spans="1:2" x14ac:dyDescent="0.2">
      <c r="A4033" s="16">
        <v>1002430</v>
      </c>
      <c r="B4033" s="2">
        <v>90</v>
      </c>
    </row>
    <row r="4034" spans="1:2" x14ac:dyDescent="0.2">
      <c r="A4034" s="16">
        <v>1002430</v>
      </c>
      <c r="B4034" s="2">
        <v>74</v>
      </c>
    </row>
    <row r="4035" spans="1:2" x14ac:dyDescent="0.2">
      <c r="A4035" s="16">
        <v>1002430</v>
      </c>
      <c r="B4035" s="2">
        <v>67</v>
      </c>
    </row>
    <row r="4036" spans="1:2" x14ac:dyDescent="0.2">
      <c r="A4036" s="16">
        <v>1002430</v>
      </c>
      <c r="B4036" s="2">
        <v>61</v>
      </c>
    </row>
    <row r="4037" spans="1:2" x14ac:dyDescent="0.2">
      <c r="A4037" s="16">
        <v>1002430</v>
      </c>
      <c r="B4037" s="2">
        <v>57</v>
      </c>
    </row>
    <row r="4038" spans="1:2" x14ac:dyDescent="0.2">
      <c r="A4038" s="16">
        <v>1002430</v>
      </c>
      <c r="B4038" s="2">
        <v>100</v>
      </c>
    </row>
    <row r="4039" spans="1:2" x14ac:dyDescent="0.2">
      <c r="A4039" s="16">
        <v>1002430</v>
      </c>
      <c r="B4039" s="2">
        <v>90</v>
      </c>
    </row>
    <row r="4040" spans="1:2" x14ac:dyDescent="0.2">
      <c r="A4040" s="16">
        <v>1002430</v>
      </c>
      <c r="B4040" s="2">
        <v>100</v>
      </c>
    </row>
    <row r="4041" spans="1:2" x14ac:dyDescent="0.2">
      <c r="A4041" s="16">
        <v>1002430</v>
      </c>
      <c r="B4041" s="2">
        <v>82</v>
      </c>
    </row>
    <row r="4042" spans="1:2" x14ac:dyDescent="0.2">
      <c r="A4042" s="16">
        <v>1002430</v>
      </c>
      <c r="B4042" s="2">
        <v>73</v>
      </c>
    </row>
    <row r="4043" spans="1:2" x14ac:dyDescent="0.2">
      <c r="A4043" s="16">
        <v>1002430</v>
      </c>
      <c r="B4043" s="2">
        <v>75</v>
      </c>
    </row>
    <row r="4044" spans="1:2" x14ac:dyDescent="0.2">
      <c r="A4044" s="16">
        <v>1002430</v>
      </c>
      <c r="B4044" s="2">
        <v>74</v>
      </c>
    </row>
    <row r="4045" spans="1:2" x14ac:dyDescent="0.2">
      <c r="A4045" s="16">
        <v>1002430</v>
      </c>
      <c r="B4045" s="2">
        <v>71</v>
      </c>
    </row>
    <row r="4046" spans="1:2" x14ac:dyDescent="0.2">
      <c r="A4046" s="16">
        <v>1002430</v>
      </c>
      <c r="B4046" s="2">
        <v>100</v>
      </c>
    </row>
    <row r="4047" spans="1:2" x14ac:dyDescent="0.2">
      <c r="A4047" s="16">
        <v>1002430</v>
      </c>
      <c r="B4047" s="2">
        <v>84</v>
      </c>
    </row>
    <row r="4048" spans="1:2" x14ac:dyDescent="0.2">
      <c r="A4048" s="16">
        <v>1002430</v>
      </c>
      <c r="B4048" s="2">
        <v>90</v>
      </c>
    </row>
    <row r="4049" spans="1:2" x14ac:dyDescent="0.2">
      <c r="A4049" s="16">
        <v>1002430</v>
      </c>
      <c r="B4049" s="2">
        <v>100</v>
      </c>
    </row>
    <row r="4050" spans="1:2" x14ac:dyDescent="0.2">
      <c r="A4050" s="16">
        <v>1002430</v>
      </c>
      <c r="B4050" s="2">
        <v>100</v>
      </c>
    </row>
    <row r="4051" spans="1:2" x14ac:dyDescent="0.2">
      <c r="A4051" s="16">
        <v>1002430</v>
      </c>
      <c r="B4051" s="2">
        <v>64</v>
      </c>
    </row>
    <row r="4052" spans="1:2" x14ac:dyDescent="0.2">
      <c r="A4052" s="16">
        <v>1002430</v>
      </c>
      <c r="B4052" s="2">
        <v>81</v>
      </c>
    </row>
    <row r="4053" spans="1:2" x14ac:dyDescent="0.2">
      <c r="A4053" s="16">
        <v>1002430</v>
      </c>
      <c r="B4053" s="2">
        <v>100</v>
      </c>
    </row>
    <row r="4054" spans="1:2" x14ac:dyDescent="0.2">
      <c r="A4054" s="16">
        <v>1002430</v>
      </c>
      <c r="B4054" s="2">
        <v>69</v>
      </c>
    </row>
    <row r="4055" spans="1:2" x14ac:dyDescent="0.2">
      <c r="A4055" s="16">
        <v>1002430</v>
      </c>
      <c r="B4055" s="2">
        <v>65</v>
      </c>
    </row>
    <row r="4056" spans="1:2" x14ac:dyDescent="0.2">
      <c r="A4056" s="16">
        <v>1002430</v>
      </c>
      <c r="B4056" s="2">
        <v>76</v>
      </c>
    </row>
    <row r="4057" spans="1:2" x14ac:dyDescent="0.2">
      <c r="A4057" s="16">
        <v>1002430</v>
      </c>
      <c r="B4057" s="2">
        <v>84</v>
      </c>
    </row>
    <row r="4058" spans="1:2" x14ac:dyDescent="0.2">
      <c r="A4058" s="16">
        <v>1002430</v>
      </c>
      <c r="B4058" s="2">
        <v>79</v>
      </c>
    </row>
    <row r="4059" spans="1:2" x14ac:dyDescent="0.2">
      <c r="A4059" s="16">
        <v>1002430</v>
      </c>
      <c r="B4059" s="2">
        <v>85</v>
      </c>
    </row>
    <row r="4060" spans="1:2" x14ac:dyDescent="0.2">
      <c r="A4060" s="16">
        <v>1002430</v>
      </c>
      <c r="B4060" s="2">
        <v>100</v>
      </c>
    </row>
    <row r="4061" spans="1:2" x14ac:dyDescent="0.2">
      <c r="A4061" s="16">
        <v>1002430</v>
      </c>
      <c r="B4061" s="2">
        <v>74</v>
      </c>
    </row>
    <row r="4062" spans="1:2" x14ac:dyDescent="0.2">
      <c r="A4062" s="16">
        <v>1002430</v>
      </c>
      <c r="B4062" s="2">
        <v>100</v>
      </c>
    </row>
    <row r="4063" spans="1:2" x14ac:dyDescent="0.2">
      <c r="A4063" s="16">
        <v>1002430</v>
      </c>
      <c r="B4063" s="2">
        <v>95</v>
      </c>
    </row>
    <row r="4064" spans="1:2" x14ac:dyDescent="0.2">
      <c r="A4064" s="16">
        <v>1002430</v>
      </c>
      <c r="B4064" s="2">
        <v>83</v>
      </c>
    </row>
    <row r="4065" spans="1:2" x14ac:dyDescent="0.2">
      <c r="A4065" s="16">
        <v>1002430</v>
      </c>
      <c r="B4065" s="2">
        <v>23</v>
      </c>
    </row>
    <row r="4066" spans="1:2" x14ac:dyDescent="0.2">
      <c r="A4066" s="16">
        <v>1002430</v>
      </c>
      <c r="B4066" s="2">
        <v>84</v>
      </c>
    </row>
    <row r="4067" spans="1:2" x14ac:dyDescent="0.2">
      <c r="A4067" s="16">
        <v>1002430</v>
      </c>
      <c r="B4067" s="2">
        <v>60</v>
      </c>
    </row>
    <row r="4068" spans="1:2" x14ac:dyDescent="0.2">
      <c r="A4068" s="16">
        <v>1002430</v>
      </c>
      <c r="B4068" s="2">
        <v>74</v>
      </c>
    </row>
    <row r="4069" spans="1:2" x14ac:dyDescent="0.2">
      <c r="A4069" s="16">
        <v>1002430</v>
      </c>
      <c r="B4069" s="2">
        <v>75</v>
      </c>
    </row>
    <row r="4070" spans="1:2" x14ac:dyDescent="0.2">
      <c r="A4070" s="16">
        <v>1002430</v>
      </c>
      <c r="B4070" s="2">
        <v>76</v>
      </c>
    </row>
    <row r="4071" spans="1:2" x14ac:dyDescent="0.2">
      <c r="A4071" s="16">
        <v>1002430</v>
      </c>
      <c r="B4071" s="2">
        <v>100</v>
      </c>
    </row>
    <row r="4072" spans="1:2" x14ac:dyDescent="0.2">
      <c r="A4072" s="16">
        <v>1002430</v>
      </c>
      <c r="B4072" s="2">
        <v>57</v>
      </c>
    </row>
    <row r="4073" spans="1:2" x14ac:dyDescent="0.2">
      <c r="A4073" s="16">
        <v>1002430</v>
      </c>
      <c r="B4073" s="2">
        <v>83</v>
      </c>
    </row>
    <row r="4074" spans="1:2" x14ac:dyDescent="0.2">
      <c r="A4074" s="16">
        <v>1002430</v>
      </c>
      <c r="B4074" s="2">
        <v>90</v>
      </c>
    </row>
    <row r="4075" spans="1:2" x14ac:dyDescent="0.2">
      <c r="A4075" s="16">
        <v>1002430</v>
      </c>
      <c r="B4075" s="2">
        <v>69</v>
      </c>
    </row>
    <row r="4076" spans="1:2" x14ac:dyDescent="0.2">
      <c r="A4076" s="16">
        <v>1002430</v>
      </c>
      <c r="B4076" s="2">
        <v>93</v>
      </c>
    </row>
    <row r="4077" spans="1:2" x14ac:dyDescent="0.2">
      <c r="A4077" s="16">
        <v>1002430</v>
      </c>
      <c r="B4077" s="2">
        <v>77</v>
      </c>
    </row>
    <row r="4078" spans="1:2" x14ac:dyDescent="0.2">
      <c r="A4078" s="16">
        <v>1002430</v>
      </c>
      <c r="B4078" s="2">
        <v>41</v>
      </c>
    </row>
    <row r="4079" spans="1:2" x14ac:dyDescent="0.2">
      <c r="A4079" s="16">
        <v>1002430</v>
      </c>
      <c r="B4079" s="2">
        <v>88</v>
      </c>
    </row>
    <row r="4080" spans="1:2" x14ac:dyDescent="0.2">
      <c r="A4080" s="16">
        <v>1002430</v>
      </c>
      <c r="B4080" s="2">
        <v>88</v>
      </c>
    </row>
    <row r="4081" spans="1:2" x14ac:dyDescent="0.2">
      <c r="A4081" s="16">
        <v>1002430</v>
      </c>
      <c r="B4081" s="2">
        <v>83</v>
      </c>
    </row>
    <row r="4082" spans="1:2" x14ac:dyDescent="0.2">
      <c r="A4082" s="16">
        <v>1002430</v>
      </c>
      <c r="B4082" s="2">
        <v>79</v>
      </c>
    </row>
    <row r="4083" spans="1:2" x14ac:dyDescent="0.2">
      <c r="A4083" s="16">
        <v>1002430</v>
      </c>
      <c r="B4083" s="2">
        <v>95</v>
      </c>
    </row>
    <row r="4084" spans="1:2" x14ac:dyDescent="0.2">
      <c r="A4084" s="16">
        <v>1002430</v>
      </c>
      <c r="B4084" s="2">
        <v>85</v>
      </c>
    </row>
    <row r="4085" spans="1:2" x14ac:dyDescent="0.2">
      <c r="A4085" s="16">
        <v>1002430</v>
      </c>
      <c r="B4085" s="2">
        <v>68</v>
      </c>
    </row>
    <row r="4086" spans="1:2" x14ac:dyDescent="0.2">
      <c r="A4086" s="16">
        <v>1002430</v>
      </c>
      <c r="B4086" s="2">
        <v>74</v>
      </c>
    </row>
    <row r="4087" spans="1:2" x14ac:dyDescent="0.2">
      <c r="A4087" s="16">
        <v>1002430</v>
      </c>
      <c r="B4087" s="2">
        <v>100</v>
      </c>
    </row>
    <row r="4088" spans="1:2" x14ac:dyDescent="0.2">
      <c r="A4088" s="16">
        <v>1002430</v>
      </c>
      <c r="B4088" s="2">
        <v>76</v>
      </c>
    </row>
    <row r="4089" spans="1:2" x14ac:dyDescent="0.2">
      <c r="A4089" s="16">
        <v>1002430</v>
      </c>
      <c r="B4089" s="2">
        <v>83</v>
      </c>
    </row>
    <row r="4090" spans="1:2" x14ac:dyDescent="0.2">
      <c r="A4090" s="16">
        <v>1002430</v>
      </c>
      <c r="B4090" s="2">
        <v>64</v>
      </c>
    </row>
    <row r="4091" spans="1:2" x14ac:dyDescent="0.2">
      <c r="A4091" s="16">
        <v>1002430</v>
      </c>
      <c r="B4091" s="2">
        <v>79</v>
      </c>
    </row>
    <row r="4092" spans="1:2" x14ac:dyDescent="0.2">
      <c r="A4092" s="16">
        <v>1002430</v>
      </c>
      <c r="B4092" s="2">
        <v>80</v>
      </c>
    </row>
    <row r="4093" spans="1:2" x14ac:dyDescent="0.2">
      <c r="A4093" s="16">
        <v>1002430</v>
      </c>
      <c r="B4093" s="2">
        <v>65</v>
      </c>
    </row>
    <row r="4094" spans="1:2" x14ac:dyDescent="0.2">
      <c r="A4094" s="16">
        <v>1002430</v>
      </c>
      <c r="B4094" s="2">
        <v>73</v>
      </c>
    </row>
    <row r="4095" spans="1:2" x14ac:dyDescent="0.2">
      <c r="A4095" s="16">
        <v>1002430</v>
      </c>
      <c r="B4095" s="2">
        <v>60</v>
      </c>
    </row>
    <row r="4096" spans="1:2" x14ac:dyDescent="0.2">
      <c r="A4096" s="16">
        <v>1002430</v>
      </c>
      <c r="B4096" s="2">
        <v>61</v>
      </c>
    </row>
    <row r="4097" spans="1:2" x14ac:dyDescent="0.2">
      <c r="A4097" s="16">
        <v>1002430</v>
      </c>
      <c r="B4097" s="2">
        <v>84</v>
      </c>
    </row>
    <row r="4098" spans="1:2" x14ac:dyDescent="0.2">
      <c r="A4098" s="16">
        <v>1002430</v>
      </c>
      <c r="B4098" s="2">
        <v>100</v>
      </c>
    </row>
    <row r="4099" spans="1:2" x14ac:dyDescent="0.2">
      <c r="A4099" s="16">
        <v>1002430</v>
      </c>
      <c r="B4099" s="2">
        <v>84</v>
      </c>
    </row>
    <row r="4100" spans="1:2" x14ac:dyDescent="0.2">
      <c r="A4100" s="16">
        <v>1002430</v>
      </c>
      <c r="B4100" s="2">
        <v>66</v>
      </c>
    </row>
    <row r="4101" spans="1:2" x14ac:dyDescent="0.2">
      <c r="A4101" s="16">
        <v>1002430</v>
      </c>
      <c r="B4101" s="2">
        <v>64</v>
      </c>
    </row>
    <row r="4102" spans="1:2" x14ac:dyDescent="0.2">
      <c r="A4102" s="16">
        <v>1002430</v>
      </c>
      <c r="B4102" s="2">
        <v>100</v>
      </c>
    </row>
    <row r="4103" spans="1:2" x14ac:dyDescent="0.2">
      <c r="A4103" s="16">
        <v>1002430</v>
      </c>
      <c r="B4103" s="2">
        <v>65</v>
      </c>
    </row>
    <row r="4104" spans="1:2" x14ac:dyDescent="0.2">
      <c r="A4104" s="16">
        <v>1002430</v>
      </c>
      <c r="B4104" s="2">
        <v>100</v>
      </c>
    </row>
    <row r="4105" spans="1:2" x14ac:dyDescent="0.2">
      <c r="A4105" s="16">
        <v>1002430</v>
      </c>
      <c r="B4105" s="2">
        <v>100</v>
      </c>
    </row>
    <row r="4106" spans="1:2" x14ac:dyDescent="0.2">
      <c r="A4106" s="16">
        <v>1002430</v>
      </c>
      <c r="B4106" s="2">
        <v>88</v>
      </c>
    </row>
    <row r="4107" spans="1:2" x14ac:dyDescent="0.2">
      <c r="A4107" s="16">
        <v>1002430</v>
      </c>
      <c r="B4107" s="2">
        <v>77</v>
      </c>
    </row>
    <row r="4108" spans="1:2" x14ac:dyDescent="0.2">
      <c r="A4108" s="16">
        <v>1002430</v>
      </c>
      <c r="B4108" s="2">
        <v>79</v>
      </c>
    </row>
    <row r="4109" spans="1:2" x14ac:dyDescent="0.2">
      <c r="A4109" s="16">
        <v>1002430</v>
      </c>
      <c r="B4109" s="2">
        <v>100</v>
      </c>
    </row>
    <row r="4110" spans="1:2" x14ac:dyDescent="0.2">
      <c r="A4110" s="16">
        <v>1002430</v>
      </c>
      <c r="B4110" s="2">
        <v>58</v>
      </c>
    </row>
    <row r="4111" spans="1:2" x14ac:dyDescent="0.2">
      <c r="A4111" s="16">
        <v>1002430</v>
      </c>
      <c r="B4111" s="2">
        <v>66</v>
      </c>
    </row>
    <row r="4112" spans="1:2" x14ac:dyDescent="0.2">
      <c r="A4112" s="16">
        <v>1002430</v>
      </c>
      <c r="B4112" s="2">
        <v>74</v>
      </c>
    </row>
    <row r="4113" spans="1:2" x14ac:dyDescent="0.2">
      <c r="A4113" s="16">
        <v>1002430</v>
      </c>
      <c r="B4113" s="2">
        <v>100</v>
      </c>
    </row>
    <row r="4114" spans="1:2" x14ac:dyDescent="0.2">
      <c r="A4114" s="16">
        <v>1002430</v>
      </c>
      <c r="B4114" s="2">
        <v>83</v>
      </c>
    </row>
    <row r="4115" spans="1:2" x14ac:dyDescent="0.2">
      <c r="A4115" s="16">
        <v>1002430</v>
      </c>
      <c r="B4115" s="2">
        <v>100</v>
      </c>
    </row>
    <row r="4116" spans="1:2" x14ac:dyDescent="0.2">
      <c r="A4116" s="16">
        <v>1002430</v>
      </c>
      <c r="B4116" s="2">
        <v>81</v>
      </c>
    </row>
    <row r="4117" spans="1:2" x14ac:dyDescent="0.2">
      <c r="A4117" s="16">
        <v>1002430</v>
      </c>
      <c r="B4117" s="2">
        <v>65</v>
      </c>
    </row>
    <row r="4118" spans="1:2" x14ac:dyDescent="0.2">
      <c r="A4118" s="16">
        <v>1002430</v>
      </c>
      <c r="B4118" s="2">
        <v>84</v>
      </c>
    </row>
    <row r="4119" spans="1:2" x14ac:dyDescent="0.2">
      <c r="A4119" s="16">
        <v>1002430</v>
      </c>
      <c r="B4119" s="2">
        <v>82</v>
      </c>
    </row>
    <row r="4120" spans="1:2" x14ac:dyDescent="0.2">
      <c r="A4120" s="16">
        <v>1002430</v>
      </c>
      <c r="B4120" s="2">
        <v>100</v>
      </c>
    </row>
    <row r="4121" spans="1:2" x14ac:dyDescent="0.2">
      <c r="A4121" s="16">
        <v>1002430</v>
      </c>
      <c r="B4121" s="2">
        <v>0</v>
      </c>
    </row>
    <row r="4122" spans="1:2" x14ac:dyDescent="0.2">
      <c r="A4122" s="16">
        <v>1002430</v>
      </c>
      <c r="B4122" s="2">
        <v>100</v>
      </c>
    </row>
    <row r="4123" spans="1:2" x14ac:dyDescent="0.2">
      <c r="A4123" s="16">
        <v>1002430</v>
      </c>
      <c r="B4123" s="2">
        <v>100</v>
      </c>
    </row>
    <row r="4124" spans="1:2" x14ac:dyDescent="0.2">
      <c r="A4124" s="16">
        <v>1002430</v>
      </c>
      <c r="B4124" s="2">
        <v>72</v>
      </c>
    </row>
    <row r="4125" spans="1:2" x14ac:dyDescent="0.2">
      <c r="A4125" s="16">
        <v>1002430</v>
      </c>
      <c r="B4125" s="2">
        <v>73</v>
      </c>
    </row>
    <row r="4126" spans="1:2" x14ac:dyDescent="0.2">
      <c r="A4126" s="16">
        <v>1002430</v>
      </c>
      <c r="B4126" s="2">
        <v>83</v>
      </c>
    </row>
    <row r="4127" spans="1:2" x14ac:dyDescent="0.2">
      <c r="A4127" s="16">
        <v>1002430</v>
      </c>
      <c r="B4127" s="2">
        <v>91</v>
      </c>
    </row>
    <row r="4128" spans="1:2" x14ac:dyDescent="0.2">
      <c r="A4128" s="16">
        <v>1002430</v>
      </c>
      <c r="B4128" s="2">
        <v>59</v>
      </c>
    </row>
    <row r="4129" spans="1:2" x14ac:dyDescent="0.2">
      <c r="A4129" s="16">
        <v>1002430</v>
      </c>
      <c r="B4129" s="2">
        <v>74</v>
      </c>
    </row>
    <row r="4130" spans="1:2" x14ac:dyDescent="0.2">
      <c r="A4130" s="16">
        <v>1002430</v>
      </c>
      <c r="B4130" s="2">
        <v>100</v>
      </c>
    </row>
    <row r="4131" spans="1:2" x14ac:dyDescent="0.2">
      <c r="A4131" s="16">
        <v>1002430</v>
      </c>
      <c r="B4131" s="2">
        <v>100</v>
      </c>
    </row>
    <row r="4132" spans="1:2" x14ac:dyDescent="0.2">
      <c r="A4132" s="16">
        <v>1002430</v>
      </c>
      <c r="B4132" s="2">
        <v>83</v>
      </c>
    </row>
    <row r="4133" spans="1:2" x14ac:dyDescent="0.2">
      <c r="A4133" s="16">
        <v>1002430</v>
      </c>
      <c r="B4133" s="2">
        <v>94</v>
      </c>
    </row>
    <row r="4134" spans="1:2" x14ac:dyDescent="0.2">
      <c r="A4134" s="16">
        <v>1002430</v>
      </c>
      <c r="B4134" s="2">
        <v>97</v>
      </c>
    </row>
    <row r="4135" spans="1:2" x14ac:dyDescent="0.2">
      <c r="A4135" s="16">
        <v>1002430</v>
      </c>
      <c r="B4135" s="2">
        <v>70</v>
      </c>
    </row>
    <row r="4136" spans="1:2" x14ac:dyDescent="0.2">
      <c r="A4136" s="16">
        <v>1002430</v>
      </c>
      <c r="B4136" s="2">
        <v>74</v>
      </c>
    </row>
    <row r="4137" spans="1:2" x14ac:dyDescent="0.2">
      <c r="A4137" s="16">
        <v>1002430</v>
      </c>
      <c r="B4137" s="2">
        <v>100</v>
      </c>
    </row>
    <row r="4138" spans="1:2" x14ac:dyDescent="0.2">
      <c r="A4138" s="16">
        <v>1002430</v>
      </c>
      <c r="B4138" s="2">
        <v>63</v>
      </c>
    </row>
    <row r="4139" spans="1:2" x14ac:dyDescent="0.2">
      <c r="A4139" s="16">
        <v>1002430</v>
      </c>
      <c r="B4139" s="2">
        <v>49</v>
      </c>
    </row>
    <row r="4140" spans="1:2" x14ac:dyDescent="0.2">
      <c r="A4140" s="16">
        <v>1002430</v>
      </c>
      <c r="B4140" s="2">
        <v>57</v>
      </c>
    </row>
    <row r="4141" spans="1:2" x14ac:dyDescent="0.2">
      <c r="A4141" s="16">
        <v>1002430</v>
      </c>
      <c r="B4141" s="2">
        <v>90</v>
      </c>
    </row>
    <row r="4142" spans="1:2" x14ac:dyDescent="0.2">
      <c r="A4142" s="16">
        <v>1002430</v>
      </c>
      <c r="B4142" s="2">
        <v>79</v>
      </c>
    </row>
    <row r="4143" spans="1:2" x14ac:dyDescent="0.2">
      <c r="A4143" s="16">
        <v>1002430</v>
      </c>
      <c r="B4143" s="2">
        <v>83</v>
      </c>
    </row>
    <row r="4144" spans="1:2" x14ac:dyDescent="0.2">
      <c r="A4144" s="16">
        <v>1002430</v>
      </c>
      <c r="B4144" s="2">
        <v>100</v>
      </c>
    </row>
    <row r="4145" spans="1:2" x14ac:dyDescent="0.2">
      <c r="A4145" s="16">
        <v>1002430</v>
      </c>
      <c r="B4145" s="2">
        <v>88</v>
      </c>
    </row>
    <row r="4146" spans="1:2" x14ac:dyDescent="0.2">
      <c r="A4146" s="16">
        <v>1002430</v>
      </c>
      <c r="B4146" s="2">
        <v>88</v>
      </c>
    </row>
    <row r="4147" spans="1:2" x14ac:dyDescent="0.2">
      <c r="A4147" s="16">
        <v>1002430</v>
      </c>
      <c r="B4147" s="2">
        <v>63</v>
      </c>
    </row>
    <row r="4148" spans="1:2" x14ac:dyDescent="0.2">
      <c r="A4148" s="16">
        <v>1002430</v>
      </c>
      <c r="B4148" s="2">
        <v>79</v>
      </c>
    </row>
    <row r="4149" spans="1:2" x14ac:dyDescent="0.2">
      <c r="A4149" s="16">
        <v>1002430</v>
      </c>
      <c r="B4149" s="2">
        <v>83</v>
      </c>
    </row>
    <row r="4150" spans="1:2" x14ac:dyDescent="0.2">
      <c r="A4150" s="16">
        <v>1002430</v>
      </c>
      <c r="B4150" s="2">
        <v>58</v>
      </c>
    </row>
    <row r="4151" spans="1:2" x14ac:dyDescent="0.2">
      <c r="A4151" s="16">
        <v>1002430</v>
      </c>
      <c r="B4151" s="2">
        <v>52</v>
      </c>
    </row>
    <row r="4152" spans="1:2" x14ac:dyDescent="0.2">
      <c r="A4152" s="16">
        <v>1002430</v>
      </c>
      <c r="B4152" s="2">
        <v>86</v>
      </c>
    </row>
    <row r="4153" spans="1:2" x14ac:dyDescent="0.2">
      <c r="A4153" s="16">
        <v>1002430</v>
      </c>
      <c r="B4153" s="2">
        <v>55</v>
      </c>
    </row>
    <row r="4154" spans="1:2" x14ac:dyDescent="0.2">
      <c r="A4154" s="16">
        <v>1002430</v>
      </c>
      <c r="B4154" s="2">
        <v>86</v>
      </c>
    </row>
    <row r="4155" spans="1:2" x14ac:dyDescent="0.2">
      <c r="A4155" s="16">
        <v>1002430</v>
      </c>
      <c r="B4155" s="2">
        <v>83</v>
      </c>
    </row>
    <row r="4156" spans="1:2" x14ac:dyDescent="0.2">
      <c r="A4156" s="16">
        <v>1002430</v>
      </c>
      <c r="B4156" s="2">
        <v>100</v>
      </c>
    </row>
    <row r="4157" spans="1:2" x14ac:dyDescent="0.2">
      <c r="A4157" s="16">
        <v>1002430</v>
      </c>
      <c r="B4157" s="2">
        <v>71</v>
      </c>
    </row>
    <row r="4158" spans="1:2" x14ac:dyDescent="0.2">
      <c r="A4158" s="16">
        <v>1002430</v>
      </c>
      <c r="B4158" s="2">
        <v>100</v>
      </c>
    </row>
    <row r="4159" spans="1:2" x14ac:dyDescent="0.2">
      <c r="A4159" s="16">
        <v>1002430</v>
      </c>
      <c r="B4159" s="2">
        <v>100</v>
      </c>
    </row>
    <row r="4160" spans="1:2" x14ac:dyDescent="0.2">
      <c r="A4160" s="16">
        <v>1002430</v>
      </c>
      <c r="B4160" s="2">
        <v>65</v>
      </c>
    </row>
    <row r="4161" spans="1:2" x14ac:dyDescent="0.2">
      <c r="A4161" s="16">
        <v>1002430</v>
      </c>
      <c r="B4161" s="2">
        <v>78</v>
      </c>
    </row>
    <row r="4162" spans="1:2" x14ac:dyDescent="0.2">
      <c r="A4162" s="16">
        <v>1002430</v>
      </c>
      <c r="B4162" s="2">
        <v>79</v>
      </c>
    </row>
    <row r="4163" spans="1:2" x14ac:dyDescent="0.2">
      <c r="A4163" s="16">
        <v>1002430</v>
      </c>
      <c r="B4163" s="2">
        <v>85</v>
      </c>
    </row>
    <row r="4164" spans="1:2" x14ac:dyDescent="0.2">
      <c r="A4164" s="16">
        <v>1002430</v>
      </c>
      <c r="B4164" s="2">
        <v>89</v>
      </c>
    </row>
    <row r="4165" spans="1:2" x14ac:dyDescent="0.2">
      <c r="A4165" s="16">
        <v>1002440</v>
      </c>
      <c r="B4165" s="2">
        <v>82</v>
      </c>
    </row>
    <row r="4166" spans="1:2" x14ac:dyDescent="0.2">
      <c r="A4166" s="16">
        <v>1002440</v>
      </c>
      <c r="B4166" s="2">
        <v>95</v>
      </c>
    </row>
    <row r="4167" spans="1:2" x14ac:dyDescent="0.2">
      <c r="A4167" s="16">
        <v>1002440</v>
      </c>
      <c r="B4167" s="2">
        <v>41</v>
      </c>
    </row>
    <row r="4168" spans="1:2" x14ac:dyDescent="0.2">
      <c r="A4168" s="16">
        <v>1002440</v>
      </c>
      <c r="B4168" s="2">
        <v>65</v>
      </c>
    </row>
    <row r="4169" spans="1:2" x14ac:dyDescent="0.2">
      <c r="A4169" s="16">
        <v>1002440</v>
      </c>
      <c r="B4169" s="2">
        <v>68</v>
      </c>
    </row>
    <row r="4170" spans="1:2" x14ac:dyDescent="0.2">
      <c r="A4170" s="16">
        <v>1002440</v>
      </c>
      <c r="B4170" s="2">
        <v>75</v>
      </c>
    </row>
    <row r="4171" spans="1:2" x14ac:dyDescent="0.2">
      <c r="A4171" s="16">
        <v>1002440</v>
      </c>
      <c r="B4171" s="2">
        <v>71</v>
      </c>
    </row>
    <row r="4172" spans="1:2" x14ac:dyDescent="0.2">
      <c r="A4172" s="16">
        <v>1002440</v>
      </c>
      <c r="B4172" s="2">
        <v>76</v>
      </c>
    </row>
    <row r="4173" spans="1:2" x14ac:dyDescent="0.2">
      <c r="A4173" s="16">
        <v>1002440</v>
      </c>
      <c r="B4173" s="2">
        <v>100</v>
      </c>
    </row>
    <row r="4174" spans="1:2" x14ac:dyDescent="0.2">
      <c r="A4174" s="16">
        <v>1002440</v>
      </c>
      <c r="B4174" s="2">
        <v>91</v>
      </c>
    </row>
    <row r="4175" spans="1:2" x14ac:dyDescent="0.2">
      <c r="A4175" s="16">
        <v>1002440</v>
      </c>
      <c r="B4175" s="2">
        <v>100</v>
      </c>
    </row>
    <row r="4176" spans="1:2" x14ac:dyDescent="0.2">
      <c r="A4176" s="16">
        <v>1002440</v>
      </c>
      <c r="B4176" s="2">
        <v>72</v>
      </c>
    </row>
    <row r="4177" spans="1:2" x14ac:dyDescent="0.2">
      <c r="A4177" s="16">
        <v>1002440</v>
      </c>
      <c r="B4177" s="2">
        <v>46</v>
      </c>
    </row>
    <row r="4178" spans="1:2" x14ac:dyDescent="0.2">
      <c r="A4178" s="16">
        <v>1002440</v>
      </c>
      <c r="B4178" s="2">
        <v>100</v>
      </c>
    </row>
    <row r="4179" spans="1:2" x14ac:dyDescent="0.2">
      <c r="A4179" s="16">
        <v>1002440</v>
      </c>
      <c r="B4179" s="2">
        <v>68</v>
      </c>
    </row>
    <row r="4180" spans="1:2" x14ac:dyDescent="0.2">
      <c r="A4180" s="16">
        <v>1002440</v>
      </c>
      <c r="B4180" s="2">
        <v>100</v>
      </c>
    </row>
    <row r="4181" spans="1:2" x14ac:dyDescent="0.2">
      <c r="A4181" s="16">
        <v>1002440</v>
      </c>
      <c r="B4181" s="2">
        <v>100</v>
      </c>
    </row>
    <row r="4182" spans="1:2" x14ac:dyDescent="0.2">
      <c r="A4182" s="16">
        <v>1002440</v>
      </c>
      <c r="B4182" s="2">
        <v>100</v>
      </c>
    </row>
    <row r="4183" spans="1:2" x14ac:dyDescent="0.2">
      <c r="A4183" s="16">
        <v>1002440</v>
      </c>
      <c r="B4183" s="2">
        <v>49</v>
      </c>
    </row>
    <row r="4184" spans="1:2" x14ac:dyDescent="0.2">
      <c r="A4184" s="16">
        <v>1002440</v>
      </c>
      <c r="B4184" s="2">
        <v>91</v>
      </c>
    </row>
    <row r="4185" spans="1:2" x14ac:dyDescent="0.2">
      <c r="A4185" s="16">
        <v>1002440</v>
      </c>
      <c r="B4185" s="2">
        <v>57</v>
      </c>
    </row>
    <row r="4186" spans="1:2" x14ac:dyDescent="0.2">
      <c r="A4186" s="16">
        <v>1002440</v>
      </c>
      <c r="B4186" s="2">
        <v>83</v>
      </c>
    </row>
    <row r="4187" spans="1:2" x14ac:dyDescent="0.2">
      <c r="A4187" s="16">
        <v>1002440</v>
      </c>
      <c r="B4187" s="2">
        <v>80</v>
      </c>
    </row>
    <row r="4188" spans="1:2" x14ac:dyDescent="0.2">
      <c r="A4188" s="16">
        <v>1002440</v>
      </c>
      <c r="B4188" s="2">
        <v>60</v>
      </c>
    </row>
    <row r="4189" spans="1:2" x14ac:dyDescent="0.2">
      <c r="A4189" s="16">
        <v>1002440</v>
      </c>
      <c r="B4189" s="2">
        <v>84</v>
      </c>
    </row>
    <row r="4190" spans="1:2" x14ac:dyDescent="0.2">
      <c r="A4190" s="16">
        <v>1002440</v>
      </c>
      <c r="B4190" s="2">
        <v>85</v>
      </c>
    </row>
    <row r="4191" spans="1:2" x14ac:dyDescent="0.2">
      <c r="A4191" s="16">
        <v>1002440</v>
      </c>
      <c r="B4191" s="2">
        <v>49</v>
      </c>
    </row>
    <row r="4192" spans="1:2" x14ac:dyDescent="0.2">
      <c r="A4192" s="16">
        <v>1002440</v>
      </c>
      <c r="B4192" s="2">
        <v>65</v>
      </c>
    </row>
    <row r="4193" spans="1:2" x14ac:dyDescent="0.2">
      <c r="A4193" s="16">
        <v>1002440</v>
      </c>
      <c r="B4193" s="2">
        <v>75</v>
      </c>
    </row>
    <row r="4194" spans="1:2" x14ac:dyDescent="0.2">
      <c r="A4194" s="16">
        <v>1002440</v>
      </c>
      <c r="B4194" s="2">
        <v>91</v>
      </c>
    </row>
    <row r="4195" spans="1:2" x14ac:dyDescent="0.2">
      <c r="A4195" s="16">
        <v>1002440</v>
      </c>
      <c r="B4195" s="2">
        <v>83</v>
      </c>
    </row>
    <row r="4196" spans="1:2" x14ac:dyDescent="0.2">
      <c r="A4196" s="16">
        <v>1002440</v>
      </c>
      <c r="B4196" s="2">
        <v>38</v>
      </c>
    </row>
    <row r="4197" spans="1:2" x14ac:dyDescent="0.2">
      <c r="A4197" s="16">
        <v>1002440</v>
      </c>
      <c r="B4197" s="2">
        <v>65</v>
      </c>
    </row>
    <row r="4198" spans="1:2" x14ac:dyDescent="0.2">
      <c r="A4198" s="16">
        <v>1002440</v>
      </c>
      <c r="B4198" s="2">
        <v>68</v>
      </c>
    </row>
    <row r="4199" spans="1:2" x14ac:dyDescent="0.2">
      <c r="A4199" s="16">
        <v>1002440</v>
      </c>
      <c r="B4199" s="2">
        <v>68</v>
      </c>
    </row>
    <row r="4200" spans="1:2" x14ac:dyDescent="0.2">
      <c r="A4200" s="16">
        <v>1002440</v>
      </c>
      <c r="B4200" s="2">
        <v>75</v>
      </c>
    </row>
    <row r="4201" spans="1:2" x14ac:dyDescent="0.2">
      <c r="A4201" s="16">
        <v>1002450</v>
      </c>
      <c r="B4201" s="2">
        <v>65</v>
      </c>
    </row>
    <row r="4202" spans="1:2" x14ac:dyDescent="0.2">
      <c r="A4202" s="16">
        <v>1002450</v>
      </c>
      <c r="B4202" s="2">
        <v>94</v>
      </c>
    </row>
    <row r="4203" spans="1:2" x14ac:dyDescent="0.2">
      <c r="A4203" s="16">
        <v>1002450</v>
      </c>
      <c r="B4203" s="2">
        <v>82</v>
      </c>
    </row>
    <row r="4204" spans="1:2" x14ac:dyDescent="0.2">
      <c r="A4204" s="16">
        <v>1002450</v>
      </c>
      <c r="B4204" s="2">
        <v>85</v>
      </c>
    </row>
    <row r="4205" spans="1:2" x14ac:dyDescent="0.2">
      <c r="A4205" s="16">
        <v>1002450</v>
      </c>
      <c r="B4205" s="2">
        <v>85</v>
      </c>
    </row>
    <row r="4206" spans="1:2" x14ac:dyDescent="0.2">
      <c r="A4206" s="16">
        <v>1002450</v>
      </c>
      <c r="B4206" s="2">
        <v>82</v>
      </c>
    </row>
    <row r="4207" spans="1:2" x14ac:dyDescent="0.2">
      <c r="A4207" s="16">
        <v>1002450</v>
      </c>
      <c r="B4207" s="2">
        <v>82</v>
      </c>
    </row>
    <row r="4208" spans="1:2" x14ac:dyDescent="0.2">
      <c r="A4208" s="16">
        <v>1002620</v>
      </c>
      <c r="B4208" s="2">
        <v>32</v>
      </c>
    </row>
    <row r="4209" spans="1:2" x14ac:dyDescent="0.2">
      <c r="A4209" s="16">
        <v>1002640</v>
      </c>
      <c r="B4209" s="2">
        <v>80</v>
      </c>
    </row>
    <row r="4210" spans="1:2" x14ac:dyDescent="0.2">
      <c r="A4210" s="16">
        <v>1002640</v>
      </c>
      <c r="B4210" s="2">
        <v>32</v>
      </c>
    </row>
    <row r="4211" spans="1:2" x14ac:dyDescent="0.2">
      <c r="A4211" s="16">
        <v>1002640</v>
      </c>
      <c r="B4211" s="2">
        <v>80</v>
      </c>
    </row>
    <row r="4212" spans="1:2" x14ac:dyDescent="0.2">
      <c r="A4212" s="16">
        <v>1002640</v>
      </c>
      <c r="B4212" s="2">
        <v>80</v>
      </c>
    </row>
    <row r="4213" spans="1:2" x14ac:dyDescent="0.2">
      <c r="A4213" s="16">
        <v>1002650</v>
      </c>
      <c r="B4213" s="2">
        <v>80</v>
      </c>
    </row>
    <row r="4214" spans="1:2" x14ac:dyDescent="0.2">
      <c r="A4214" s="16">
        <v>1002650</v>
      </c>
      <c r="B4214" s="2">
        <v>80</v>
      </c>
    </row>
    <row r="4215" spans="1:2" x14ac:dyDescent="0.2">
      <c r="A4215" s="16">
        <v>1002660</v>
      </c>
      <c r="B4215" s="2">
        <v>66</v>
      </c>
    </row>
    <row r="4216" spans="1:2" x14ac:dyDescent="0.2">
      <c r="A4216" s="16">
        <v>1002660</v>
      </c>
      <c r="B4216" s="2">
        <v>13</v>
      </c>
    </row>
    <row r="4217" spans="1:2" x14ac:dyDescent="0.2">
      <c r="A4217" s="16">
        <v>1002660</v>
      </c>
      <c r="B4217" s="2">
        <v>64</v>
      </c>
    </row>
    <row r="4218" spans="1:2" x14ac:dyDescent="0.2">
      <c r="A4218" s="16">
        <v>1002660</v>
      </c>
      <c r="B4218" s="2">
        <v>80</v>
      </c>
    </row>
    <row r="4219" spans="1:2" x14ac:dyDescent="0.2">
      <c r="A4219" s="16">
        <v>1002660</v>
      </c>
      <c r="B4219" s="2">
        <v>100</v>
      </c>
    </row>
    <row r="4220" spans="1:2" x14ac:dyDescent="0.2">
      <c r="A4220" s="16">
        <v>1002660</v>
      </c>
      <c r="B4220" s="2">
        <v>80</v>
      </c>
    </row>
    <row r="4221" spans="1:2" x14ac:dyDescent="0.2">
      <c r="A4221" s="16">
        <v>1002670</v>
      </c>
      <c r="B4221" s="2">
        <v>100</v>
      </c>
    </row>
    <row r="4222" spans="1:2" x14ac:dyDescent="0.2">
      <c r="A4222" s="16">
        <v>1002670</v>
      </c>
      <c r="B4222" s="2">
        <v>81</v>
      </c>
    </row>
    <row r="4223" spans="1:2" x14ac:dyDescent="0.2">
      <c r="A4223" s="16">
        <v>1002670</v>
      </c>
      <c r="B4223" s="2">
        <v>100</v>
      </c>
    </row>
    <row r="4224" spans="1:2" x14ac:dyDescent="0.2">
      <c r="A4224" s="16">
        <v>1002670</v>
      </c>
      <c r="B4224" s="2">
        <v>83</v>
      </c>
    </row>
    <row r="4225" spans="1:2" x14ac:dyDescent="0.2">
      <c r="A4225" s="16">
        <v>1002670</v>
      </c>
      <c r="B4225" s="2">
        <v>95</v>
      </c>
    </row>
    <row r="4226" spans="1:2" x14ac:dyDescent="0.2">
      <c r="A4226" s="16">
        <v>1002670</v>
      </c>
      <c r="B4226" s="2">
        <v>70</v>
      </c>
    </row>
    <row r="4227" spans="1:2" x14ac:dyDescent="0.2">
      <c r="A4227" s="16">
        <v>1002670</v>
      </c>
      <c r="B4227" s="2">
        <v>83</v>
      </c>
    </row>
    <row r="4228" spans="1:2" x14ac:dyDescent="0.2">
      <c r="A4228" s="16">
        <v>1002670</v>
      </c>
      <c r="B4228" s="2">
        <v>97</v>
      </c>
    </row>
    <row r="4229" spans="1:2" x14ac:dyDescent="0.2">
      <c r="A4229" s="16">
        <v>1002670</v>
      </c>
      <c r="B4229" s="2">
        <v>63</v>
      </c>
    </row>
    <row r="4230" spans="1:2" x14ac:dyDescent="0.2">
      <c r="A4230" s="16">
        <v>1002670</v>
      </c>
      <c r="B4230" s="2">
        <v>0</v>
      </c>
    </row>
    <row r="4231" spans="1:2" x14ac:dyDescent="0.2">
      <c r="A4231" s="16">
        <v>1002670</v>
      </c>
      <c r="B4231" s="2">
        <v>95</v>
      </c>
    </row>
    <row r="4232" spans="1:2" x14ac:dyDescent="0.2">
      <c r="A4232" s="16">
        <v>1002670</v>
      </c>
      <c r="B4232" s="2">
        <v>100</v>
      </c>
    </row>
    <row r="4233" spans="1:2" x14ac:dyDescent="0.2">
      <c r="A4233" s="16">
        <v>1002670</v>
      </c>
      <c r="B4233" s="2">
        <v>100</v>
      </c>
    </row>
    <row r="4234" spans="1:2" x14ac:dyDescent="0.2">
      <c r="A4234" s="16">
        <v>1002670</v>
      </c>
      <c r="B4234" s="2">
        <v>86</v>
      </c>
    </row>
    <row r="4235" spans="1:2" x14ac:dyDescent="0.2">
      <c r="A4235" s="16">
        <v>1002670</v>
      </c>
      <c r="B4235" s="2">
        <v>100</v>
      </c>
    </row>
    <row r="4236" spans="1:2" x14ac:dyDescent="0.2">
      <c r="A4236" s="16">
        <v>1002670</v>
      </c>
      <c r="B4236" s="2">
        <v>76</v>
      </c>
    </row>
    <row r="4237" spans="1:2" x14ac:dyDescent="0.2">
      <c r="A4237" s="16">
        <v>1002670</v>
      </c>
      <c r="B4237" s="2">
        <v>0</v>
      </c>
    </row>
    <row r="4238" spans="1:2" x14ac:dyDescent="0.2">
      <c r="A4238" s="16">
        <v>1002670</v>
      </c>
      <c r="B4238" s="2">
        <v>100</v>
      </c>
    </row>
    <row r="4239" spans="1:2" x14ac:dyDescent="0.2">
      <c r="A4239" s="16">
        <v>1002670</v>
      </c>
      <c r="B4239" s="2">
        <v>63</v>
      </c>
    </row>
    <row r="4240" spans="1:2" x14ac:dyDescent="0.2">
      <c r="A4240" s="16">
        <v>1002670</v>
      </c>
      <c r="B4240" s="2">
        <v>28</v>
      </c>
    </row>
    <row r="4241" spans="1:2" x14ac:dyDescent="0.2">
      <c r="A4241" s="16">
        <v>1002670</v>
      </c>
      <c r="B4241" s="2">
        <v>76</v>
      </c>
    </row>
    <row r="4242" spans="1:2" x14ac:dyDescent="0.2">
      <c r="A4242" s="16">
        <v>1002670</v>
      </c>
      <c r="B4242" s="2">
        <v>77</v>
      </c>
    </row>
    <row r="4243" spans="1:2" x14ac:dyDescent="0.2">
      <c r="A4243" s="16">
        <v>1002670</v>
      </c>
      <c r="B4243" s="2">
        <v>0</v>
      </c>
    </row>
    <row r="4244" spans="1:2" x14ac:dyDescent="0.2">
      <c r="A4244" s="16">
        <v>1002670</v>
      </c>
      <c r="B4244" s="2">
        <v>100</v>
      </c>
    </row>
    <row r="4245" spans="1:2" x14ac:dyDescent="0.2">
      <c r="A4245" s="16">
        <v>1002670</v>
      </c>
      <c r="B4245" s="2">
        <v>100</v>
      </c>
    </row>
    <row r="4246" spans="1:2" x14ac:dyDescent="0.2">
      <c r="A4246" s="16">
        <v>1002670</v>
      </c>
      <c r="B4246" s="2">
        <v>100</v>
      </c>
    </row>
    <row r="4247" spans="1:2" x14ac:dyDescent="0.2">
      <c r="A4247" s="16">
        <v>1002670</v>
      </c>
      <c r="B4247" s="2">
        <v>14</v>
      </c>
    </row>
    <row r="4248" spans="1:2" x14ac:dyDescent="0.2">
      <c r="A4248" s="16">
        <v>1002670</v>
      </c>
      <c r="B4248" s="2">
        <v>95</v>
      </c>
    </row>
    <row r="4249" spans="1:2" x14ac:dyDescent="0.2">
      <c r="A4249" s="16">
        <v>1002670</v>
      </c>
      <c r="B4249" s="2">
        <v>100</v>
      </c>
    </row>
    <row r="4250" spans="1:2" x14ac:dyDescent="0.2">
      <c r="A4250" s="16">
        <v>1002670</v>
      </c>
      <c r="B4250" s="2">
        <v>35</v>
      </c>
    </row>
    <row r="4251" spans="1:2" x14ac:dyDescent="0.2">
      <c r="A4251" s="16">
        <v>1002670</v>
      </c>
      <c r="B4251" s="2">
        <v>28</v>
      </c>
    </row>
    <row r="4252" spans="1:2" x14ac:dyDescent="0.2">
      <c r="A4252" s="16">
        <v>1002670</v>
      </c>
      <c r="B4252" s="2">
        <v>100</v>
      </c>
    </row>
    <row r="4253" spans="1:2" x14ac:dyDescent="0.2">
      <c r="A4253" s="16">
        <v>1002670</v>
      </c>
      <c r="B4253" s="2">
        <v>100</v>
      </c>
    </row>
    <row r="4254" spans="1:2" x14ac:dyDescent="0.2">
      <c r="A4254" s="16">
        <v>1002670</v>
      </c>
      <c r="B4254" s="2">
        <v>100</v>
      </c>
    </row>
    <row r="4255" spans="1:2" x14ac:dyDescent="0.2">
      <c r="A4255" s="16">
        <v>1002670</v>
      </c>
      <c r="B4255" s="2">
        <v>95</v>
      </c>
    </row>
    <row r="4256" spans="1:2" x14ac:dyDescent="0.2">
      <c r="A4256" s="16">
        <v>1002670</v>
      </c>
      <c r="B4256" s="2">
        <v>100</v>
      </c>
    </row>
    <row r="4257" spans="1:2" x14ac:dyDescent="0.2">
      <c r="A4257" s="16">
        <v>1002670</v>
      </c>
      <c r="B4257" s="2">
        <v>70</v>
      </c>
    </row>
    <row r="4258" spans="1:2" x14ac:dyDescent="0.2">
      <c r="A4258" s="16">
        <v>1002670</v>
      </c>
      <c r="B4258" s="2">
        <v>25</v>
      </c>
    </row>
    <row r="4259" spans="1:2" x14ac:dyDescent="0.2">
      <c r="A4259" s="16">
        <v>1002670</v>
      </c>
      <c r="B4259" s="2">
        <v>100</v>
      </c>
    </row>
    <row r="4260" spans="1:2" x14ac:dyDescent="0.2">
      <c r="A4260" s="16">
        <v>1002670</v>
      </c>
      <c r="B4260" s="2">
        <v>77</v>
      </c>
    </row>
    <row r="4261" spans="1:2" x14ac:dyDescent="0.2">
      <c r="A4261" s="16">
        <v>1002670</v>
      </c>
      <c r="B4261" s="2">
        <v>100</v>
      </c>
    </row>
    <row r="4262" spans="1:2" x14ac:dyDescent="0.2">
      <c r="A4262" s="16">
        <v>1002670</v>
      </c>
      <c r="B4262" s="2">
        <v>4</v>
      </c>
    </row>
    <row r="4263" spans="1:2" x14ac:dyDescent="0.2">
      <c r="A4263" s="16">
        <v>1002670</v>
      </c>
      <c r="B4263" s="2">
        <v>79</v>
      </c>
    </row>
    <row r="4264" spans="1:2" x14ac:dyDescent="0.2">
      <c r="A4264" s="16">
        <v>1002670</v>
      </c>
      <c r="B4264" s="2">
        <v>100</v>
      </c>
    </row>
    <row r="4265" spans="1:2" x14ac:dyDescent="0.2">
      <c r="A4265" s="16">
        <v>1002670</v>
      </c>
      <c r="B4265" s="2">
        <v>100</v>
      </c>
    </row>
    <row r="4266" spans="1:2" x14ac:dyDescent="0.2">
      <c r="A4266" s="16">
        <v>1002670</v>
      </c>
      <c r="B4266" s="2">
        <v>60</v>
      </c>
    </row>
    <row r="4267" spans="1:2" x14ac:dyDescent="0.2">
      <c r="A4267" s="16">
        <v>1002670</v>
      </c>
      <c r="B4267" s="2">
        <v>80</v>
      </c>
    </row>
    <row r="4268" spans="1:2" x14ac:dyDescent="0.2">
      <c r="A4268" s="16">
        <v>1002670</v>
      </c>
      <c r="B4268" s="2">
        <v>16</v>
      </c>
    </row>
    <row r="4269" spans="1:2" x14ac:dyDescent="0.2">
      <c r="A4269" s="16">
        <v>1002670</v>
      </c>
      <c r="B4269" s="2">
        <v>35</v>
      </c>
    </row>
    <row r="4270" spans="1:2" x14ac:dyDescent="0.2">
      <c r="A4270" s="16">
        <v>1002670</v>
      </c>
      <c r="B4270" s="2">
        <v>61</v>
      </c>
    </row>
    <row r="4271" spans="1:2" x14ac:dyDescent="0.2">
      <c r="A4271" s="16">
        <v>1002670</v>
      </c>
      <c r="B4271" s="2">
        <v>100</v>
      </c>
    </row>
    <row r="4272" spans="1:2" x14ac:dyDescent="0.2">
      <c r="A4272" s="16">
        <v>1002670</v>
      </c>
      <c r="B4272" s="2">
        <v>28</v>
      </c>
    </row>
    <row r="4273" spans="1:2" x14ac:dyDescent="0.2">
      <c r="A4273" s="16">
        <v>1002670</v>
      </c>
      <c r="B4273" s="2">
        <v>79</v>
      </c>
    </row>
    <row r="4274" spans="1:2" x14ac:dyDescent="0.2">
      <c r="A4274" s="16">
        <v>1002670</v>
      </c>
      <c r="B4274" s="2">
        <v>100</v>
      </c>
    </row>
    <row r="4275" spans="1:2" x14ac:dyDescent="0.2">
      <c r="A4275" s="16">
        <v>1002680</v>
      </c>
      <c r="B4275" s="2">
        <v>97</v>
      </c>
    </row>
    <row r="4276" spans="1:2" x14ac:dyDescent="0.2">
      <c r="A4276" s="16">
        <v>1002680</v>
      </c>
      <c r="B4276" s="2">
        <v>76</v>
      </c>
    </row>
    <row r="4277" spans="1:2" x14ac:dyDescent="0.2">
      <c r="A4277" s="16">
        <v>1002680</v>
      </c>
      <c r="B4277" s="2">
        <v>76</v>
      </c>
    </row>
    <row r="4278" spans="1:2" x14ac:dyDescent="0.2">
      <c r="A4278" s="16">
        <v>1002680</v>
      </c>
      <c r="B4278" s="2">
        <v>76</v>
      </c>
    </row>
    <row r="4279" spans="1:2" x14ac:dyDescent="0.2">
      <c r="A4279" s="16">
        <v>1002690</v>
      </c>
      <c r="B4279" s="2">
        <v>12</v>
      </c>
    </row>
    <row r="4280" spans="1:2" x14ac:dyDescent="0.2">
      <c r="A4280" s="16">
        <v>1002690</v>
      </c>
      <c r="B4280" s="2">
        <v>76</v>
      </c>
    </row>
    <row r="4281" spans="1:2" x14ac:dyDescent="0.2">
      <c r="A4281" s="16">
        <v>1002690</v>
      </c>
      <c r="B4281" s="2">
        <v>0</v>
      </c>
    </row>
    <row r="4282" spans="1:2" x14ac:dyDescent="0.2">
      <c r="A4282" s="16">
        <v>1002690</v>
      </c>
      <c r="B4282" s="2">
        <v>0</v>
      </c>
    </row>
    <row r="4283" spans="1:2" x14ac:dyDescent="0.2">
      <c r="A4283" s="16">
        <v>1002690</v>
      </c>
      <c r="B4283" s="2">
        <v>76</v>
      </c>
    </row>
    <row r="4284" spans="1:2" x14ac:dyDescent="0.2">
      <c r="A4284" s="16">
        <v>1002690</v>
      </c>
      <c r="B4284" s="2">
        <v>97</v>
      </c>
    </row>
    <row r="4285" spans="1:2" x14ac:dyDescent="0.2">
      <c r="A4285" s="16">
        <v>1002690</v>
      </c>
      <c r="B4285" s="2">
        <v>76</v>
      </c>
    </row>
    <row r="4286" spans="1:2" x14ac:dyDescent="0.2">
      <c r="A4286" s="16">
        <v>1002690</v>
      </c>
      <c r="B4286" s="2">
        <v>0</v>
      </c>
    </row>
    <row r="4287" spans="1:2" x14ac:dyDescent="0.2">
      <c r="A4287" s="16">
        <v>1002690</v>
      </c>
      <c r="B4287" s="2">
        <v>76</v>
      </c>
    </row>
    <row r="4288" spans="1:2" x14ac:dyDescent="0.2">
      <c r="A4288" s="16">
        <v>1002690</v>
      </c>
      <c r="B4288" s="2">
        <v>12</v>
      </c>
    </row>
    <row r="4289" spans="1:2" x14ac:dyDescent="0.2">
      <c r="A4289" s="16">
        <v>1002690</v>
      </c>
      <c r="B4289" s="2">
        <v>76</v>
      </c>
    </row>
    <row r="4290" spans="1:2" x14ac:dyDescent="0.2">
      <c r="A4290" s="16">
        <v>1002690</v>
      </c>
      <c r="B4290" s="2">
        <v>0</v>
      </c>
    </row>
    <row r="4291" spans="1:2" x14ac:dyDescent="0.2">
      <c r="A4291" s="16">
        <v>1002700</v>
      </c>
      <c r="B4291" s="2">
        <v>76</v>
      </c>
    </row>
    <row r="4292" spans="1:2" x14ac:dyDescent="0.2">
      <c r="A4292" s="16">
        <v>1002700</v>
      </c>
      <c r="B4292" s="2">
        <v>76</v>
      </c>
    </row>
    <row r="4293" spans="1:2" x14ac:dyDescent="0.2">
      <c r="A4293" s="16">
        <v>1002710</v>
      </c>
      <c r="B4293" s="2">
        <v>68</v>
      </c>
    </row>
    <row r="4294" spans="1:2" x14ac:dyDescent="0.2">
      <c r="A4294" s="16">
        <v>1002710</v>
      </c>
      <c r="B4294" s="2">
        <v>0</v>
      </c>
    </row>
    <row r="4295" spans="1:2" x14ac:dyDescent="0.2">
      <c r="A4295" s="16">
        <v>1002710</v>
      </c>
      <c r="B4295" s="2">
        <v>0</v>
      </c>
    </row>
    <row r="4296" spans="1:2" x14ac:dyDescent="0.2">
      <c r="A4296" s="16">
        <v>1002710</v>
      </c>
      <c r="B4296" s="2">
        <v>76</v>
      </c>
    </row>
    <row r="4297" spans="1:2" x14ac:dyDescent="0.2">
      <c r="A4297" s="16">
        <v>1002710</v>
      </c>
      <c r="B4297" s="2">
        <v>0</v>
      </c>
    </row>
    <row r="4298" spans="1:2" x14ac:dyDescent="0.2">
      <c r="A4298" s="16">
        <v>1002710</v>
      </c>
      <c r="B4298" s="2">
        <v>97</v>
      </c>
    </row>
    <row r="4299" spans="1:2" x14ac:dyDescent="0.2">
      <c r="A4299" s="16">
        <v>1002710</v>
      </c>
      <c r="B4299" s="2">
        <v>0</v>
      </c>
    </row>
    <row r="4300" spans="1:2" x14ac:dyDescent="0.2">
      <c r="A4300" s="16">
        <v>1002710</v>
      </c>
      <c r="B4300" s="2">
        <v>46</v>
      </c>
    </row>
    <row r="4301" spans="1:2" x14ac:dyDescent="0.2">
      <c r="A4301" s="16">
        <v>1002710</v>
      </c>
      <c r="B4301" s="2">
        <v>70</v>
      </c>
    </row>
    <row r="4302" spans="1:2" x14ac:dyDescent="0.2">
      <c r="A4302" s="16">
        <v>1002710</v>
      </c>
      <c r="B4302" s="2">
        <v>0</v>
      </c>
    </row>
    <row r="4303" spans="1:2" x14ac:dyDescent="0.2">
      <c r="A4303" s="16">
        <v>1002710</v>
      </c>
      <c r="B4303" s="2">
        <v>37</v>
      </c>
    </row>
    <row r="4304" spans="1:2" x14ac:dyDescent="0.2">
      <c r="A4304" s="16">
        <v>1002710</v>
      </c>
      <c r="B4304" s="2">
        <v>70</v>
      </c>
    </row>
    <row r="4305" spans="1:2" x14ac:dyDescent="0.2">
      <c r="A4305" s="16">
        <v>1002710</v>
      </c>
      <c r="B4305" s="2">
        <v>76</v>
      </c>
    </row>
    <row r="4306" spans="1:2" x14ac:dyDescent="0.2">
      <c r="A4306" s="16">
        <v>1002710</v>
      </c>
      <c r="B4306" s="2">
        <v>12</v>
      </c>
    </row>
    <row r="4307" spans="1:2" x14ac:dyDescent="0.2">
      <c r="A4307" s="16">
        <v>1002710</v>
      </c>
      <c r="B4307" s="2">
        <v>68</v>
      </c>
    </row>
    <row r="4308" spans="1:2" x14ac:dyDescent="0.2">
      <c r="A4308" s="16">
        <v>1002710</v>
      </c>
      <c r="B4308" s="2">
        <v>0</v>
      </c>
    </row>
    <row r="4309" spans="1:2" x14ac:dyDescent="0.2">
      <c r="A4309" s="16">
        <v>1002710</v>
      </c>
      <c r="B4309" s="2">
        <v>0</v>
      </c>
    </row>
    <row r="4310" spans="1:2" x14ac:dyDescent="0.2">
      <c r="A4310" s="16">
        <v>1002710</v>
      </c>
      <c r="B4310" s="2">
        <v>0</v>
      </c>
    </row>
    <row r="4311" spans="1:2" x14ac:dyDescent="0.2">
      <c r="A4311" s="16">
        <v>1002720</v>
      </c>
      <c r="B4311" s="2">
        <v>33</v>
      </c>
    </row>
    <row r="4312" spans="1:2" x14ac:dyDescent="0.2">
      <c r="A4312" s="16">
        <v>1002720</v>
      </c>
      <c r="B4312" s="2">
        <v>6</v>
      </c>
    </row>
    <row r="4313" spans="1:2" x14ac:dyDescent="0.2">
      <c r="A4313" s="16">
        <v>1002720</v>
      </c>
      <c r="B4313" s="2">
        <v>0</v>
      </c>
    </row>
    <row r="4314" spans="1:2" x14ac:dyDescent="0.2">
      <c r="A4314" s="16">
        <v>1002720</v>
      </c>
      <c r="B4314" s="2">
        <v>87</v>
      </c>
    </row>
    <row r="4315" spans="1:2" x14ac:dyDescent="0.2">
      <c r="A4315" s="16">
        <v>1002720</v>
      </c>
      <c r="B4315" s="2">
        <v>53</v>
      </c>
    </row>
    <row r="4316" spans="1:2" x14ac:dyDescent="0.2">
      <c r="A4316" s="16">
        <v>1002720</v>
      </c>
      <c r="B4316" s="2">
        <v>100</v>
      </c>
    </row>
    <row r="4317" spans="1:2" x14ac:dyDescent="0.2">
      <c r="A4317" s="16">
        <v>1002720</v>
      </c>
      <c r="B4317" s="2">
        <v>97</v>
      </c>
    </row>
    <row r="4318" spans="1:2" x14ac:dyDescent="0.2">
      <c r="A4318" s="16">
        <v>1002720</v>
      </c>
      <c r="B4318" s="2">
        <v>51</v>
      </c>
    </row>
    <row r="4319" spans="1:2" x14ac:dyDescent="0.2">
      <c r="A4319" s="16">
        <v>1002720</v>
      </c>
      <c r="B4319" s="2">
        <v>91</v>
      </c>
    </row>
    <row r="4320" spans="1:2" x14ac:dyDescent="0.2">
      <c r="A4320" s="16">
        <v>1002720</v>
      </c>
      <c r="B4320" s="2">
        <v>0</v>
      </c>
    </row>
    <row r="4321" spans="1:2" x14ac:dyDescent="0.2">
      <c r="A4321" s="16">
        <v>1002720</v>
      </c>
      <c r="B4321" s="2">
        <v>31</v>
      </c>
    </row>
    <row r="4322" spans="1:2" x14ac:dyDescent="0.2">
      <c r="A4322" s="16">
        <v>1002720</v>
      </c>
      <c r="B4322" s="2">
        <v>51</v>
      </c>
    </row>
    <row r="4323" spans="1:2" x14ac:dyDescent="0.2">
      <c r="A4323" s="16">
        <v>1002720</v>
      </c>
      <c r="B4323" s="2">
        <v>68</v>
      </c>
    </row>
    <row r="4324" spans="1:2" x14ac:dyDescent="0.2">
      <c r="A4324" s="16">
        <v>1002720</v>
      </c>
      <c r="B4324" s="2">
        <v>92</v>
      </c>
    </row>
    <row r="4325" spans="1:2" x14ac:dyDescent="0.2">
      <c r="A4325" s="16">
        <v>1002720</v>
      </c>
      <c r="B4325" s="2">
        <v>64</v>
      </c>
    </row>
    <row r="4326" spans="1:2" x14ac:dyDescent="0.2">
      <c r="A4326" s="16">
        <v>1002720</v>
      </c>
      <c r="B4326" s="2">
        <v>10</v>
      </c>
    </row>
    <row r="4327" spans="1:2" x14ac:dyDescent="0.2">
      <c r="A4327" s="16">
        <v>1002720</v>
      </c>
      <c r="B4327" s="2">
        <v>94</v>
      </c>
    </row>
    <row r="4328" spans="1:2" x14ac:dyDescent="0.2">
      <c r="A4328" s="16">
        <v>1002720</v>
      </c>
      <c r="B4328" s="2">
        <v>0</v>
      </c>
    </row>
    <row r="4329" spans="1:2" x14ac:dyDescent="0.2">
      <c r="A4329" s="16">
        <v>1002720</v>
      </c>
      <c r="B4329" s="2">
        <v>92</v>
      </c>
    </row>
    <row r="4330" spans="1:2" x14ac:dyDescent="0.2">
      <c r="A4330" s="16">
        <v>1002720</v>
      </c>
      <c r="B4330" s="2">
        <v>100</v>
      </c>
    </row>
    <row r="4331" spans="1:2" x14ac:dyDescent="0.2">
      <c r="A4331" s="16">
        <v>1002720</v>
      </c>
      <c r="B4331" s="2">
        <v>68</v>
      </c>
    </row>
    <row r="4332" spans="1:2" x14ac:dyDescent="0.2">
      <c r="A4332" s="16">
        <v>1002720</v>
      </c>
      <c r="B4332" s="2">
        <v>33</v>
      </c>
    </row>
    <row r="4333" spans="1:2" x14ac:dyDescent="0.2">
      <c r="A4333" s="16">
        <v>1002720</v>
      </c>
      <c r="B4333" s="2">
        <v>33</v>
      </c>
    </row>
    <row r="4334" spans="1:2" x14ac:dyDescent="0.2">
      <c r="A4334" s="16">
        <v>1002720</v>
      </c>
      <c r="B4334" s="2">
        <v>6</v>
      </c>
    </row>
    <row r="4335" spans="1:2" x14ac:dyDescent="0.2">
      <c r="A4335" s="16">
        <v>1002720</v>
      </c>
      <c r="B4335" s="2">
        <v>89</v>
      </c>
    </row>
    <row r="4336" spans="1:2" x14ac:dyDescent="0.2">
      <c r="A4336" s="16">
        <v>1002720</v>
      </c>
      <c r="B4336" s="2">
        <v>50</v>
      </c>
    </row>
    <row r="4337" spans="1:2" x14ac:dyDescent="0.2">
      <c r="A4337" s="16">
        <v>1002720</v>
      </c>
      <c r="B4337" s="2">
        <v>36</v>
      </c>
    </row>
    <row r="4338" spans="1:2" x14ac:dyDescent="0.2">
      <c r="A4338" s="16">
        <v>1002720</v>
      </c>
      <c r="B4338" s="2">
        <v>54</v>
      </c>
    </row>
    <row r="4339" spans="1:2" x14ac:dyDescent="0.2">
      <c r="A4339" s="16">
        <v>1002720</v>
      </c>
      <c r="B4339" s="2">
        <v>57</v>
      </c>
    </row>
    <row r="4340" spans="1:2" x14ac:dyDescent="0.2">
      <c r="A4340" s="16">
        <v>1002720</v>
      </c>
      <c r="B4340" s="2">
        <v>51</v>
      </c>
    </row>
    <row r="4341" spans="1:2" x14ac:dyDescent="0.2">
      <c r="A4341" s="16">
        <v>1002720</v>
      </c>
      <c r="B4341" s="2">
        <v>56</v>
      </c>
    </row>
    <row r="4342" spans="1:2" x14ac:dyDescent="0.2">
      <c r="A4342" s="16">
        <v>1002720</v>
      </c>
      <c r="B4342" s="2">
        <v>55</v>
      </c>
    </row>
    <row r="4343" spans="1:2" x14ac:dyDescent="0.2">
      <c r="A4343" s="16">
        <v>1002720</v>
      </c>
      <c r="B4343" s="2">
        <v>0</v>
      </c>
    </row>
    <row r="4344" spans="1:2" x14ac:dyDescent="0.2">
      <c r="A4344" s="16">
        <v>1002720</v>
      </c>
      <c r="B4344" s="2">
        <v>0</v>
      </c>
    </row>
    <row r="4345" spans="1:2" x14ac:dyDescent="0.2">
      <c r="A4345" s="16">
        <v>1002720</v>
      </c>
      <c r="B4345" s="2">
        <v>0</v>
      </c>
    </row>
    <row r="4346" spans="1:2" x14ac:dyDescent="0.2">
      <c r="A4346" s="16">
        <v>1002720</v>
      </c>
      <c r="B4346" s="2">
        <v>0</v>
      </c>
    </row>
    <row r="4347" spans="1:2" x14ac:dyDescent="0.2">
      <c r="A4347" s="16">
        <v>1002720</v>
      </c>
      <c r="B4347" s="2">
        <v>97</v>
      </c>
    </row>
    <row r="4348" spans="1:2" x14ac:dyDescent="0.2">
      <c r="A4348" s="16">
        <v>1002720</v>
      </c>
      <c r="B4348" s="2">
        <v>45</v>
      </c>
    </row>
    <row r="4349" spans="1:2" x14ac:dyDescent="0.2">
      <c r="A4349" s="16">
        <v>1002720</v>
      </c>
      <c r="B4349" s="2">
        <v>0</v>
      </c>
    </row>
    <row r="4350" spans="1:2" x14ac:dyDescent="0.2">
      <c r="A4350" s="16">
        <v>1002720</v>
      </c>
      <c r="B4350" s="2">
        <v>51</v>
      </c>
    </row>
    <row r="4351" spans="1:2" x14ac:dyDescent="0.2">
      <c r="A4351" s="16">
        <v>1002720</v>
      </c>
      <c r="B4351" s="2">
        <v>66</v>
      </c>
    </row>
    <row r="4352" spans="1:2" x14ac:dyDescent="0.2">
      <c r="A4352" s="16">
        <v>1002720</v>
      </c>
      <c r="B4352" s="2">
        <v>55</v>
      </c>
    </row>
    <row r="4353" spans="1:2" x14ac:dyDescent="0.2">
      <c r="A4353" s="16">
        <v>1002720</v>
      </c>
      <c r="B4353" s="2">
        <v>0</v>
      </c>
    </row>
    <row r="4354" spans="1:2" x14ac:dyDescent="0.2">
      <c r="A4354" s="16">
        <v>1002720</v>
      </c>
      <c r="B4354" s="2">
        <v>91</v>
      </c>
    </row>
    <row r="4355" spans="1:2" x14ac:dyDescent="0.2">
      <c r="A4355" s="16">
        <v>1002720</v>
      </c>
      <c r="B4355" s="2">
        <v>37</v>
      </c>
    </row>
    <row r="4356" spans="1:2" x14ac:dyDescent="0.2">
      <c r="A4356" s="16">
        <v>1002720</v>
      </c>
      <c r="B4356" s="2">
        <v>0</v>
      </c>
    </row>
    <row r="4357" spans="1:2" x14ac:dyDescent="0.2">
      <c r="A4357" s="16">
        <v>1002720</v>
      </c>
      <c r="B4357" s="2">
        <v>35</v>
      </c>
    </row>
    <row r="4358" spans="1:2" x14ac:dyDescent="0.2">
      <c r="A4358" s="16">
        <v>1002720</v>
      </c>
      <c r="B4358" s="2">
        <v>10</v>
      </c>
    </row>
    <row r="4359" spans="1:2" x14ac:dyDescent="0.2">
      <c r="A4359" s="16">
        <v>1002720</v>
      </c>
      <c r="B4359" s="2">
        <v>0</v>
      </c>
    </row>
    <row r="4360" spans="1:2" x14ac:dyDescent="0.2">
      <c r="A4360" s="16">
        <v>1002720</v>
      </c>
      <c r="B4360" s="2">
        <v>92</v>
      </c>
    </row>
    <row r="4361" spans="1:2" x14ac:dyDescent="0.2">
      <c r="A4361" s="16">
        <v>1002720</v>
      </c>
      <c r="B4361" s="2">
        <v>100</v>
      </c>
    </row>
    <row r="4362" spans="1:2" x14ac:dyDescent="0.2">
      <c r="A4362" s="16">
        <v>1002720</v>
      </c>
      <c r="B4362" s="2">
        <v>68</v>
      </c>
    </row>
    <row r="4363" spans="1:2" x14ac:dyDescent="0.2">
      <c r="A4363" s="16">
        <v>1002720</v>
      </c>
      <c r="B4363" s="2">
        <v>0</v>
      </c>
    </row>
    <row r="4364" spans="1:2" x14ac:dyDescent="0.2">
      <c r="A4364" s="16">
        <v>1002720</v>
      </c>
      <c r="B4364" s="2">
        <v>58</v>
      </c>
    </row>
    <row r="4365" spans="1:2" x14ac:dyDescent="0.2">
      <c r="A4365" s="16">
        <v>1002720</v>
      </c>
      <c r="B4365" s="2">
        <v>0</v>
      </c>
    </row>
    <row r="4366" spans="1:2" x14ac:dyDescent="0.2">
      <c r="A4366" s="16">
        <v>1002720</v>
      </c>
      <c r="B4366" s="2">
        <v>6</v>
      </c>
    </row>
    <row r="4367" spans="1:2" x14ac:dyDescent="0.2">
      <c r="A4367" s="16">
        <v>1002720</v>
      </c>
      <c r="B4367" s="2">
        <v>58</v>
      </c>
    </row>
    <row r="4368" spans="1:2" x14ac:dyDescent="0.2">
      <c r="A4368" s="16">
        <v>1002720</v>
      </c>
      <c r="B4368" s="2">
        <v>24</v>
      </c>
    </row>
    <row r="4369" spans="1:2" x14ac:dyDescent="0.2">
      <c r="A4369" s="16">
        <v>1002720</v>
      </c>
      <c r="B4369" s="2">
        <v>0</v>
      </c>
    </row>
    <row r="4370" spans="1:2" x14ac:dyDescent="0.2">
      <c r="A4370" s="16">
        <v>1002720</v>
      </c>
      <c r="B4370" s="2">
        <v>57</v>
      </c>
    </row>
    <row r="4371" spans="1:2" x14ac:dyDescent="0.2">
      <c r="A4371" s="16">
        <v>1002720</v>
      </c>
      <c r="B4371" s="2">
        <v>7</v>
      </c>
    </row>
    <row r="4372" spans="1:2" x14ac:dyDescent="0.2">
      <c r="A4372" s="16">
        <v>1002720</v>
      </c>
      <c r="B4372" s="2">
        <v>68</v>
      </c>
    </row>
    <row r="4373" spans="1:2" x14ac:dyDescent="0.2">
      <c r="A4373" s="16">
        <v>1002720</v>
      </c>
      <c r="B4373" s="2">
        <v>58</v>
      </c>
    </row>
    <row r="4374" spans="1:2" x14ac:dyDescent="0.2">
      <c r="A4374" s="16">
        <v>1002720</v>
      </c>
      <c r="B4374" s="2">
        <v>0</v>
      </c>
    </row>
    <row r="4375" spans="1:2" x14ac:dyDescent="0.2">
      <c r="A4375" s="16">
        <v>1002720</v>
      </c>
      <c r="B4375" s="2">
        <v>53</v>
      </c>
    </row>
    <row r="4376" spans="1:2" x14ac:dyDescent="0.2">
      <c r="A4376" s="16">
        <v>1002730</v>
      </c>
      <c r="B4376" s="2">
        <v>87</v>
      </c>
    </row>
    <row r="4377" spans="1:2" x14ac:dyDescent="0.2">
      <c r="A4377" s="16">
        <v>1002730</v>
      </c>
      <c r="B4377" s="2">
        <v>100</v>
      </c>
    </row>
    <row r="4378" spans="1:2" x14ac:dyDescent="0.2">
      <c r="A4378" s="16">
        <v>1002730</v>
      </c>
      <c r="B4378" s="2">
        <v>77</v>
      </c>
    </row>
    <row r="4379" spans="1:2" x14ac:dyDescent="0.2">
      <c r="A4379" s="16">
        <v>1002730</v>
      </c>
      <c r="B4379" s="2">
        <v>87</v>
      </c>
    </row>
    <row r="4380" spans="1:2" x14ac:dyDescent="0.2">
      <c r="A4380" s="16">
        <v>1002730</v>
      </c>
      <c r="B4380" s="2">
        <v>77</v>
      </c>
    </row>
    <row r="4381" spans="1:2" x14ac:dyDescent="0.2">
      <c r="A4381" s="16">
        <v>1002730</v>
      </c>
      <c r="B4381" s="2">
        <v>0</v>
      </c>
    </row>
    <row r="4382" spans="1:2" x14ac:dyDescent="0.2">
      <c r="A4382" s="16">
        <v>1002730</v>
      </c>
      <c r="B4382" s="2">
        <v>77</v>
      </c>
    </row>
    <row r="4383" spans="1:2" x14ac:dyDescent="0.2">
      <c r="A4383" s="16">
        <v>1002730</v>
      </c>
      <c r="B4383" s="2">
        <v>95</v>
      </c>
    </row>
    <row r="4384" spans="1:2" x14ac:dyDescent="0.2">
      <c r="A4384" s="16">
        <v>1002730</v>
      </c>
      <c r="B4384" s="2">
        <v>35</v>
      </c>
    </row>
    <row r="4385" spans="1:2" x14ac:dyDescent="0.2">
      <c r="A4385" s="16">
        <v>1002730</v>
      </c>
      <c r="B4385" s="2">
        <v>0</v>
      </c>
    </row>
    <row r="4386" spans="1:2" x14ac:dyDescent="0.2">
      <c r="A4386" s="16">
        <v>1002730</v>
      </c>
      <c r="B4386" s="2">
        <v>100</v>
      </c>
    </row>
    <row r="4387" spans="1:2" x14ac:dyDescent="0.2">
      <c r="A4387" s="16">
        <v>1002730</v>
      </c>
      <c r="B4387" s="2">
        <v>77</v>
      </c>
    </row>
    <row r="4388" spans="1:2" x14ac:dyDescent="0.2">
      <c r="A4388" s="16">
        <v>1002740</v>
      </c>
      <c r="B4388" s="2">
        <v>93</v>
      </c>
    </row>
    <row r="4389" spans="1:2" x14ac:dyDescent="0.2">
      <c r="A4389" s="16">
        <v>1002740</v>
      </c>
      <c r="B4389" s="2">
        <v>43</v>
      </c>
    </row>
    <row r="4390" spans="1:2" x14ac:dyDescent="0.2">
      <c r="A4390" s="16">
        <v>1002740</v>
      </c>
      <c r="B4390" s="2">
        <v>23</v>
      </c>
    </row>
    <row r="4391" spans="1:2" x14ac:dyDescent="0.2">
      <c r="A4391" s="16">
        <v>1002740</v>
      </c>
      <c r="B4391" s="2">
        <v>43</v>
      </c>
    </row>
    <row r="4392" spans="1:2" x14ac:dyDescent="0.2">
      <c r="A4392" s="16">
        <v>1002740</v>
      </c>
      <c r="B4392" s="2">
        <v>78</v>
      </c>
    </row>
    <row r="4393" spans="1:2" x14ac:dyDescent="0.2">
      <c r="A4393" s="16">
        <v>1002740</v>
      </c>
      <c r="B4393" s="2">
        <v>95</v>
      </c>
    </row>
    <row r="4394" spans="1:2" x14ac:dyDescent="0.2">
      <c r="A4394" s="16">
        <v>1002740</v>
      </c>
      <c r="B4394" s="2">
        <v>100</v>
      </c>
    </row>
    <row r="4395" spans="1:2" x14ac:dyDescent="0.2">
      <c r="A4395" s="16">
        <v>1002740</v>
      </c>
      <c r="B4395" s="2">
        <v>78</v>
      </c>
    </row>
    <row r="4396" spans="1:2" x14ac:dyDescent="0.2">
      <c r="A4396" s="16">
        <v>1002740</v>
      </c>
      <c r="B4396" s="2">
        <v>95</v>
      </c>
    </row>
    <row r="4397" spans="1:2" x14ac:dyDescent="0.2">
      <c r="A4397" s="16">
        <v>1002740</v>
      </c>
      <c r="B4397" s="2">
        <v>95</v>
      </c>
    </row>
    <row r="4398" spans="1:2" x14ac:dyDescent="0.2">
      <c r="A4398" s="16">
        <v>1002740</v>
      </c>
      <c r="B4398" s="2">
        <v>100</v>
      </c>
    </row>
    <row r="4399" spans="1:2" x14ac:dyDescent="0.2">
      <c r="A4399" s="16">
        <v>1002740</v>
      </c>
      <c r="B4399" s="2">
        <v>100</v>
      </c>
    </row>
    <row r="4400" spans="1:2" x14ac:dyDescent="0.2">
      <c r="A4400" s="16">
        <v>1002740</v>
      </c>
      <c r="B4400" s="2">
        <v>100</v>
      </c>
    </row>
    <row r="4401" spans="1:2" x14ac:dyDescent="0.2">
      <c r="A4401" s="16">
        <v>1002740</v>
      </c>
      <c r="B4401" s="2">
        <v>83</v>
      </c>
    </row>
    <row r="4402" spans="1:2" x14ac:dyDescent="0.2">
      <c r="A4402" s="16">
        <v>1002740</v>
      </c>
      <c r="B4402" s="2">
        <v>83</v>
      </c>
    </row>
    <row r="4403" spans="1:2" x14ac:dyDescent="0.2">
      <c r="A4403" s="16">
        <v>1002750</v>
      </c>
      <c r="B4403" s="2">
        <v>87</v>
      </c>
    </row>
    <row r="4404" spans="1:2" x14ac:dyDescent="0.2">
      <c r="A4404" s="16">
        <v>1002750</v>
      </c>
      <c r="B4404" s="2">
        <v>93</v>
      </c>
    </row>
    <row r="4405" spans="1:2" x14ac:dyDescent="0.2">
      <c r="A4405" s="16">
        <v>1002750</v>
      </c>
      <c r="B4405" s="2">
        <v>100</v>
      </c>
    </row>
    <row r="4406" spans="1:2" x14ac:dyDescent="0.2">
      <c r="A4406" s="16">
        <v>1002750</v>
      </c>
      <c r="B4406" s="2">
        <v>43</v>
      </c>
    </row>
    <row r="4407" spans="1:2" x14ac:dyDescent="0.2">
      <c r="A4407" s="16">
        <v>1002750</v>
      </c>
      <c r="B4407" s="2">
        <v>93</v>
      </c>
    </row>
    <row r="4408" spans="1:2" x14ac:dyDescent="0.2">
      <c r="A4408" s="16">
        <v>1002750</v>
      </c>
      <c r="B4408" s="2">
        <v>100</v>
      </c>
    </row>
    <row r="4409" spans="1:2" x14ac:dyDescent="0.2">
      <c r="A4409" s="16">
        <v>1002750</v>
      </c>
      <c r="B4409" s="2">
        <v>100</v>
      </c>
    </row>
    <row r="4410" spans="1:2" x14ac:dyDescent="0.2">
      <c r="A4410" s="16">
        <v>1002750</v>
      </c>
      <c r="B4410" s="2">
        <v>78</v>
      </c>
    </row>
    <row r="4411" spans="1:2" x14ac:dyDescent="0.2">
      <c r="A4411" s="16">
        <v>1002750</v>
      </c>
      <c r="B4411" s="2">
        <v>68</v>
      </c>
    </row>
    <row r="4412" spans="1:2" x14ac:dyDescent="0.2">
      <c r="A4412" s="16">
        <v>1002750</v>
      </c>
      <c r="B4412" s="2">
        <v>85</v>
      </c>
    </row>
    <row r="4413" spans="1:2" x14ac:dyDescent="0.2">
      <c r="A4413" s="16">
        <v>1002750</v>
      </c>
      <c r="B4413" s="2">
        <v>75</v>
      </c>
    </row>
    <row r="4414" spans="1:2" x14ac:dyDescent="0.2">
      <c r="A4414" s="16">
        <v>1002750</v>
      </c>
      <c r="B4414" s="2">
        <v>68</v>
      </c>
    </row>
    <row r="4415" spans="1:2" x14ac:dyDescent="0.2">
      <c r="A4415" s="16">
        <v>1002750</v>
      </c>
      <c r="B4415" s="2">
        <v>64</v>
      </c>
    </row>
    <row r="4416" spans="1:2" x14ac:dyDescent="0.2">
      <c r="A4416" s="16">
        <v>1002750</v>
      </c>
      <c r="B4416" s="2">
        <v>73</v>
      </c>
    </row>
    <row r="4417" spans="1:2" x14ac:dyDescent="0.2">
      <c r="A4417" s="16">
        <v>1002750</v>
      </c>
      <c r="B4417" s="2">
        <v>0</v>
      </c>
    </row>
    <row r="4418" spans="1:2" x14ac:dyDescent="0.2">
      <c r="A4418" s="16">
        <v>1002750</v>
      </c>
      <c r="B4418" s="2">
        <v>51</v>
      </c>
    </row>
    <row r="4419" spans="1:2" x14ac:dyDescent="0.2">
      <c r="A4419" s="16">
        <v>1002750</v>
      </c>
      <c r="B4419" s="2">
        <v>63</v>
      </c>
    </row>
    <row r="4420" spans="1:2" x14ac:dyDescent="0.2">
      <c r="A4420" s="16">
        <v>1002750</v>
      </c>
      <c r="B4420" s="2">
        <v>78</v>
      </c>
    </row>
    <row r="4421" spans="1:2" x14ac:dyDescent="0.2">
      <c r="A4421" s="16">
        <v>1002750</v>
      </c>
      <c r="B4421" s="2">
        <v>87</v>
      </c>
    </row>
    <row r="4422" spans="1:2" x14ac:dyDescent="0.2">
      <c r="A4422" s="16">
        <v>1002750</v>
      </c>
      <c r="B4422" s="2">
        <v>78</v>
      </c>
    </row>
    <row r="4423" spans="1:2" x14ac:dyDescent="0.2">
      <c r="A4423" s="16">
        <v>1002750</v>
      </c>
      <c r="B4423" s="2">
        <v>46</v>
      </c>
    </row>
    <row r="4424" spans="1:2" x14ac:dyDescent="0.2">
      <c r="A4424" s="16">
        <v>1002750</v>
      </c>
      <c r="B4424" s="2">
        <v>67</v>
      </c>
    </row>
    <row r="4425" spans="1:2" x14ac:dyDescent="0.2">
      <c r="A4425" s="16">
        <v>1002750</v>
      </c>
      <c r="B4425" s="2">
        <v>100</v>
      </c>
    </row>
    <row r="4426" spans="1:2" x14ac:dyDescent="0.2">
      <c r="A4426" s="16">
        <v>1002750</v>
      </c>
      <c r="B4426" s="2">
        <v>51</v>
      </c>
    </row>
    <row r="4427" spans="1:2" x14ac:dyDescent="0.2">
      <c r="A4427" s="16">
        <v>1002750</v>
      </c>
      <c r="B4427" s="2">
        <v>7</v>
      </c>
    </row>
    <row r="4428" spans="1:2" x14ac:dyDescent="0.2">
      <c r="A4428" s="16">
        <v>1002750</v>
      </c>
      <c r="B4428" s="2">
        <v>100</v>
      </c>
    </row>
    <row r="4429" spans="1:2" x14ac:dyDescent="0.2">
      <c r="A4429" s="16">
        <v>1002750</v>
      </c>
      <c r="B4429" s="2">
        <v>52</v>
      </c>
    </row>
    <row r="4430" spans="1:2" x14ac:dyDescent="0.2">
      <c r="A4430" s="16">
        <v>1002750</v>
      </c>
      <c r="B4430" s="2">
        <v>64</v>
      </c>
    </row>
    <row r="4431" spans="1:2" x14ac:dyDescent="0.2">
      <c r="A4431" s="16">
        <v>1002750</v>
      </c>
      <c r="B4431" s="2">
        <v>57</v>
      </c>
    </row>
    <row r="4432" spans="1:2" x14ac:dyDescent="0.2">
      <c r="A4432" s="16">
        <v>1002750</v>
      </c>
      <c r="B4432" s="2">
        <v>41</v>
      </c>
    </row>
    <row r="4433" spans="1:2" x14ac:dyDescent="0.2">
      <c r="A4433" s="16">
        <v>1002750</v>
      </c>
      <c r="B4433" s="2">
        <v>100</v>
      </c>
    </row>
    <row r="4434" spans="1:2" x14ac:dyDescent="0.2">
      <c r="A4434" s="16">
        <v>1002770</v>
      </c>
      <c r="B4434" s="2">
        <v>0</v>
      </c>
    </row>
    <row r="4435" spans="1:2" x14ac:dyDescent="0.2">
      <c r="A4435" s="16">
        <v>1002770</v>
      </c>
      <c r="B4435" s="2">
        <v>64</v>
      </c>
    </row>
    <row r="4436" spans="1:2" x14ac:dyDescent="0.2">
      <c r="A4436" s="16">
        <v>1002770</v>
      </c>
      <c r="B4436" s="2">
        <v>51</v>
      </c>
    </row>
    <row r="4437" spans="1:2" x14ac:dyDescent="0.2">
      <c r="A4437" s="16">
        <v>1002770</v>
      </c>
      <c r="B4437" s="2">
        <v>100</v>
      </c>
    </row>
    <row r="4438" spans="1:2" x14ac:dyDescent="0.2">
      <c r="A4438" s="16">
        <v>1002770</v>
      </c>
      <c r="B4438" s="2">
        <v>83</v>
      </c>
    </row>
    <row r="4439" spans="1:2" x14ac:dyDescent="0.2">
      <c r="A4439" s="16">
        <v>1002770</v>
      </c>
      <c r="B4439" s="2">
        <v>82</v>
      </c>
    </row>
    <row r="4440" spans="1:2" x14ac:dyDescent="0.2">
      <c r="A4440" s="16">
        <v>1002770</v>
      </c>
      <c r="B4440" s="2">
        <v>57</v>
      </c>
    </row>
    <row r="4441" spans="1:2" x14ac:dyDescent="0.2">
      <c r="A4441" s="16">
        <v>1002780</v>
      </c>
      <c r="B4441" s="2">
        <v>76</v>
      </c>
    </row>
    <row r="4442" spans="1:2" x14ac:dyDescent="0.2">
      <c r="A4442" s="16">
        <v>1002780</v>
      </c>
      <c r="B4442" s="2">
        <v>76</v>
      </c>
    </row>
    <row r="4443" spans="1:2" x14ac:dyDescent="0.2">
      <c r="A4443" s="16">
        <v>1002780</v>
      </c>
      <c r="B4443" s="2">
        <v>76</v>
      </c>
    </row>
    <row r="4444" spans="1:2" x14ac:dyDescent="0.2">
      <c r="A4444" s="16">
        <v>1002790</v>
      </c>
      <c r="B4444" s="2">
        <v>83</v>
      </c>
    </row>
    <row r="4445" spans="1:2" x14ac:dyDescent="0.2">
      <c r="A4445" s="16">
        <v>1002790</v>
      </c>
      <c r="B4445" s="2">
        <v>97</v>
      </c>
    </row>
    <row r="4446" spans="1:2" x14ac:dyDescent="0.2">
      <c r="A4446" s="16">
        <v>1002790</v>
      </c>
      <c r="B4446" s="2">
        <v>88</v>
      </c>
    </row>
    <row r="4447" spans="1:2" x14ac:dyDescent="0.2">
      <c r="A4447" s="16">
        <v>1002790</v>
      </c>
      <c r="B4447" s="2">
        <v>88</v>
      </c>
    </row>
    <row r="4448" spans="1:2" x14ac:dyDescent="0.2">
      <c r="A4448" s="16">
        <v>1002790</v>
      </c>
      <c r="B4448" s="2">
        <v>86</v>
      </c>
    </row>
    <row r="4449" spans="1:2" x14ac:dyDescent="0.2">
      <c r="A4449" s="16">
        <v>1002790</v>
      </c>
      <c r="B4449" s="2">
        <v>0</v>
      </c>
    </row>
    <row r="4450" spans="1:2" x14ac:dyDescent="0.2">
      <c r="A4450" s="16">
        <v>1002790</v>
      </c>
      <c r="B4450" s="2">
        <v>74</v>
      </c>
    </row>
    <row r="4451" spans="1:2" x14ac:dyDescent="0.2">
      <c r="A4451" s="16">
        <v>1002790</v>
      </c>
      <c r="B4451" s="2">
        <v>86</v>
      </c>
    </row>
    <row r="4452" spans="1:2" x14ac:dyDescent="0.2">
      <c r="A4452" s="16">
        <v>1002790</v>
      </c>
      <c r="B4452" s="2">
        <v>0</v>
      </c>
    </row>
    <row r="4453" spans="1:2" x14ac:dyDescent="0.2">
      <c r="A4453" s="16">
        <v>1002790</v>
      </c>
      <c r="B4453" s="2">
        <v>0</v>
      </c>
    </row>
    <row r="4454" spans="1:2" x14ac:dyDescent="0.2">
      <c r="A4454" s="16">
        <v>1002790</v>
      </c>
      <c r="B4454" s="2">
        <v>88</v>
      </c>
    </row>
    <row r="4455" spans="1:2" x14ac:dyDescent="0.2">
      <c r="A4455" s="16">
        <v>1002790</v>
      </c>
      <c r="B4455" s="2">
        <v>88</v>
      </c>
    </row>
    <row r="4456" spans="1:2" x14ac:dyDescent="0.2">
      <c r="A4456" s="16">
        <v>1002790</v>
      </c>
      <c r="B4456" s="2">
        <v>88</v>
      </c>
    </row>
    <row r="4457" spans="1:2" x14ac:dyDescent="0.2">
      <c r="A4457" s="16">
        <v>1002790</v>
      </c>
      <c r="B4457" s="2">
        <v>80</v>
      </c>
    </row>
    <row r="4458" spans="1:2" x14ac:dyDescent="0.2">
      <c r="A4458" s="16">
        <v>1002790</v>
      </c>
      <c r="B4458" s="2">
        <v>0</v>
      </c>
    </row>
    <row r="4459" spans="1:2" x14ac:dyDescent="0.2">
      <c r="A4459" s="16">
        <v>1002790</v>
      </c>
      <c r="B4459" s="2">
        <v>0</v>
      </c>
    </row>
    <row r="4460" spans="1:2" x14ac:dyDescent="0.2">
      <c r="A4460" s="16">
        <v>1002790</v>
      </c>
      <c r="B4460" s="2">
        <v>20</v>
      </c>
    </row>
    <row r="4461" spans="1:2" x14ac:dyDescent="0.2">
      <c r="A4461" s="16">
        <v>1002800</v>
      </c>
      <c r="B4461" s="2">
        <v>78</v>
      </c>
    </row>
    <row r="4462" spans="1:2" x14ac:dyDescent="0.2">
      <c r="A4462" s="16">
        <v>1002800</v>
      </c>
      <c r="B4462" s="2">
        <v>0</v>
      </c>
    </row>
    <row r="4463" spans="1:2" x14ac:dyDescent="0.2">
      <c r="A4463" s="16">
        <v>1002800</v>
      </c>
      <c r="B4463" s="2">
        <v>83</v>
      </c>
    </row>
    <row r="4464" spans="1:2" x14ac:dyDescent="0.2">
      <c r="A4464" s="16">
        <v>1002800</v>
      </c>
      <c r="B4464" s="2">
        <v>70</v>
      </c>
    </row>
    <row r="4465" spans="1:2" x14ac:dyDescent="0.2">
      <c r="A4465" s="16">
        <v>1002800</v>
      </c>
      <c r="B4465" s="2">
        <v>0</v>
      </c>
    </row>
    <row r="4466" spans="1:2" x14ac:dyDescent="0.2">
      <c r="A4466" s="16">
        <v>1002800</v>
      </c>
      <c r="B4466" s="2">
        <v>50</v>
      </c>
    </row>
    <row r="4467" spans="1:2" x14ac:dyDescent="0.2">
      <c r="A4467" s="16">
        <v>1002800</v>
      </c>
      <c r="B4467" s="2">
        <v>83</v>
      </c>
    </row>
    <row r="4468" spans="1:2" x14ac:dyDescent="0.2">
      <c r="A4468" s="16">
        <v>1002800</v>
      </c>
      <c r="B4468" s="2">
        <v>81</v>
      </c>
    </row>
    <row r="4469" spans="1:2" x14ac:dyDescent="0.2">
      <c r="A4469" s="16">
        <v>1002800</v>
      </c>
      <c r="B4469" s="2">
        <v>0</v>
      </c>
    </row>
    <row r="4470" spans="1:2" x14ac:dyDescent="0.2">
      <c r="A4470" s="16">
        <v>1002800</v>
      </c>
      <c r="B4470" s="2">
        <v>51</v>
      </c>
    </row>
    <row r="4471" spans="1:2" x14ac:dyDescent="0.2">
      <c r="A4471" s="16">
        <v>1002800</v>
      </c>
      <c r="B4471" s="2">
        <v>15</v>
      </c>
    </row>
    <row r="4472" spans="1:2" x14ac:dyDescent="0.2">
      <c r="A4472" s="16">
        <v>1002800</v>
      </c>
      <c r="B4472" s="2">
        <v>17</v>
      </c>
    </row>
    <row r="4473" spans="1:2" x14ac:dyDescent="0.2">
      <c r="A4473" s="16">
        <v>1002800</v>
      </c>
      <c r="B4473" s="2">
        <v>0</v>
      </c>
    </row>
    <row r="4474" spans="1:2" x14ac:dyDescent="0.2">
      <c r="A4474" s="16">
        <v>1002800</v>
      </c>
      <c r="B4474" s="2">
        <v>75</v>
      </c>
    </row>
    <row r="4475" spans="1:2" x14ac:dyDescent="0.2">
      <c r="A4475" s="16">
        <v>1002800</v>
      </c>
      <c r="B4475" s="2">
        <v>87</v>
      </c>
    </row>
    <row r="4476" spans="1:2" x14ac:dyDescent="0.2">
      <c r="A4476" s="16">
        <v>1002800</v>
      </c>
      <c r="B4476" s="2">
        <v>78</v>
      </c>
    </row>
    <row r="4477" spans="1:2" x14ac:dyDescent="0.2">
      <c r="A4477" s="16">
        <v>1002800</v>
      </c>
      <c r="B4477" s="2">
        <v>74</v>
      </c>
    </row>
    <row r="4478" spans="1:2" x14ac:dyDescent="0.2">
      <c r="A4478" s="16">
        <v>1002800</v>
      </c>
      <c r="B4478" s="2">
        <v>0</v>
      </c>
    </row>
    <row r="4479" spans="1:2" x14ac:dyDescent="0.2">
      <c r="A4479" s="16">
        <v>1002800</v>
      </c>
      <c r="B4479" s="2">
        <v>0</v>
      </c>
    </row>
    <row r="4480" spans="1:2" x14ac:dyDescent="0.2">
      <c r="A4480" s="16">
        <v>1002800</v>
      </c>
      <c r="B4480" s="2">
        <v>52</v>
      </c>
    </row>
    <row r="4481" spans="1:2" x14ac:dyDescent="0.2">
      <c r="A4481" s="16">
        <v>1002800</v>
      </c>
      <c r="B4481" s="2">
        <v>77</v>
      </c>
    </row>
    <row r="4482" spans="1:2" x14ac:dyDescent="0.2">
      <c r="A4482" s="16">
        <v>1002800</v>
      </c>
      <c r="B4482" s="2">
        <v>50</v>
      </c>
    </row>
    <row r="4483" spans="1:2" x14ac:dyDescent="0.2">
      <c r="A4483" s="16">
        <v>1002800</v>
      </c>
      <c r="B4483" s="2">
        <v>58</v>
      </c>
    </row>
    <row r="4484" spans="1:2" x14ac:dyDescent="0.2">
      <c r="A4484" s="16">
        <v>1002800</v>
      </c>
      <c r="B4484" s="2">
        <v>77</v>
      </c>
    </row>
    <row r="4485" spans="1:2" x14ac:dyDescent="0.2">
      <c r="A4485" s="16">
        <v>1002800</v>
      </c>
      <c r="B4485" s="2">
        <v>15</v>
      </c>
    </row>
    <row r="4486" spans="1:2" x14ac:dyDescent="0.2">
      <c r="A4486" s="16">
        <v>1002800</v>
      </c>
      <c r="B4486" s="2">
        <v>70</v>
      </c>
    </row>
    <row r="4487" spans="1:2" x14ac:dyDescent="0.2">
      <c r="A4487" s="16">
        <v>1002800</v>
      </c>
      <c r="B4487" s="2">
        <v>78</v>
      </c>
    </row>
    <row r="4488" spans="1:2" x14ac:dyDescent="0.2">
      <c r="A4488" s="16">
        <v>1002800</v>
      </c>
      <c r="B4488" s="2">
        <v>1</v>
      </c>
    </row>
    <row r="4489" spans="1:2" x14ac:dyDescent="0.2">
      <c r="A4489" s="16">
        <v>1002800</v>
      </c>
      <c r="B4489" s="2">
        <v>48</v>
      </c>
    </row>
    <row r="4490" spans="1:2" x14ac:dyDescent="0.2">
      <c r="A4490" s="16">
        <v>1002800</v>
      </c>
      <c r="B4490" s="2">
        <v>15</v>
      </c>
    </row>
    <row r="4491" spans="1:2" x14ac:dyDescent="0.2">
      <c r="A4491" s="16">
        <v>1002800</v>
      </c>
      <c r="B4491" s="2">
        <v>25</v>
      </c>
    </row>
    <row r="4492" spans="1:2" x14ac:dyDescent="0.2">
      <c r="A4492" s="16">
        <v>1002800</v>
      </c>
      <c r="B4492" s="2">
        <v>66</v>
      </c>
    </row>
    <row r="4493" spans="1:2" x14ac:dyDescent="0.2">
      <c r="A4493" s="16">
        <v>1002800</v>
      </c>
      <c r="B4493" s="2">
        <v>78</v>
      </c>
    </row>
    <row r="4494" spans="1:2" x14ac:dyDescent="0.2">
      <c r="A4494" s="16">
        <v>1002800</v>
      </c>
      <c r="B4494" s="2">
        <v>60</v>
      </c>
    </row>
    <row r="4495" spans="1:2" x14ac:dyDescent="0.2">
      <c r="A4495" s="16">
        <v>1002800</v>
      </c>
      <c r="B4495" s="2">
        <v>88</v>
      </c>
    </row>
    <row r="4496" spans="1:2" x14ac:dyDescent="0.2">
      <c r="A4496" s="16">
        <v>1002800</v>
      </c>
      <c r="B4496" s="2">
        <v>87</v>
      </c>
    </row>
    <row r="4497" spans="1:2" x14ac:dyDescent="0.2">
      <c r="A4497" s="16">
        <v>1002800</v>
      </c>
      <c r="B4497" s="2">
        <v>4</v>
      </c>
    </row>
    <row r="4498" spans="1:2" x14ac:dyDescent="0.2">
      <c r="A4498" s="16">
        <v>1002800</v>
      </c>
      <c r="B4498" s="2">
        <v>88</v>
      </c>
    </row>
    <row r="4499" spans="1:2" x14ac:dyDescent="0.2">
      <c r="A4499" s="16">
        <v>1002800</v>
      </c>
      <c r="B4499" s="2">
        <v>62</v>
      </c>
    </row>
    <row r="4500" spans="1:2" x14ac:dyDescent="0.2">
      <c r="A4500" s="16">
        <v>1002800</v>
      </c>
      <c r="B4500" s="2">
        <v>50</v>
      </c>
    </row>
    <row r="4501" spans="1:2" x14ac:dyDescent="0.2">
      <c r="A4501" s="16">
        <v>1002800</v>
      </c>
      <c r="B4501" s="2">
        <v>16</v>
      </c>
    </row>
    <row r="4502" spans="1:2" x14ac:dyDescent="0.2">
      <c r="A4502" s="16">
        <v>1002800</v>
      </c>
      <c r="B4502" s="2">
        <v>0</v>
      </c>
    </row>
    <row r="4503" spans="1:2" x14ac:dyDescent="0.2">
      <c r="A4503" s="16">
        <v>1002800</v>
      </c>
      <c r="B4503" s="2">
        <v>63</v>
      </c>
    </row>
    <row r="4504" spans="1:2" x14ac:dyDescent="0.2">
      <c r="A4504" s="16">
        <v>1002800</v>
      </c>
      <c r="B4504" s="2">
        <v>52</v>
      </c>
    </row>
    <row r="4505" spans="1:2" x14ac:dyDescent="0.2">
      <c r="A4505" s="16">
        <v>1002800</v>
      </c>
      <c r="B4505" s="2">
        <v>0</v>
      </c>
    </row>
    <row r="4506" spans="1:2" x14ac:dyDescent="0.2">
      <c r="A4506" s="16">
        <v>1002800</v>
      </c>
      <c r="B4506" s="2">
        <v>0</v>
      </c>
    </row>
    <row r="4507" spans="1:2" x14ac:dyDescent="0.2">
      <c r="A4507" s="16">
        <v>1002800</v>
      </c>
      <c r="B4507" s="2">
        <v>87</v>
      </c>
    </row>
    <row r="4508" spans="1:2" x14ac:dyDescent="0.2">
      <c r="A4508" s="16">
        <v>1002800</v>
      </c>
      <c r="B4508" s="2">
        <v>58</v>
      </c>
    </row>
    <row r="4509" spans="1:2" x14ac:dyDescent="0.2">
      <c r="A4509" s="16">
        <v>1002800</v>
      </c>
      <c r="B4509" s="2">
        <v>0</v>
      </c>
    </row>
    <row r="4510" spans="1:2" x14ac:dyDescent="0.2">
      <c r="A4510" s="16">
        <v>1002800</v>
      </c>
      <c r="B4510" s="2">
        <v>70</v>
      </c>
    </row>
    <row r="4511" spans="1:2" x14ac:dyDescent="0.2">
      <c r="A4511" s="16">
        <v>1002800</v>
      </c>
      <c r="B4511" s="2">
        <v>50</v>
      </c>
    </row>
    <row r="4512" spans="1:2" x14ac:dyDescent="0.2">
      <c r="A4512" s="16">
        <v>1002810</v>
      </c>
      <c r="B4512" s="2">
        <v>61</v>
      </c>
    </row>
    <row r="4513" spans="1:2" x14ac:dyDescent="0.2">
      <c r="A4513" s="16">
        <v>1002810</v>
      </c>
      <c r="B4513" s="2">
        <v>78</v>
      </c>
    </row>
    <row r="4514" spans="1:2" x14ac:dyDescent="0.2">
      <c r="A4514" s="16">
        <v>1002810</v>
      </c>
      <c r="B4514" s="2">
        <v>79</v>
      </c>
    </row>
    <row r="4515" spans="1:2" x14ac:dyDescent="0.2">
      <c r="A4515" s="16">
        <v>1002810</v>
      </c>
      <c r="B4515" s="2">
        <v>66</v>
      </c>
    </row>
    <row r="4516" spans="1:2" x14ac:dyDescent="0.2">
      <c r="A4516" s="16">
        <v>1002810</v>
      </c>
      <c r="B4516" s="2">
        <v>38</v>
      </c>
    </row>
    <row r="4517" spans="1:2" x14ac:dyDescent="0.2">
      <c r="A4517" s="16">
        <v>1002810</v>
      </c>
      <c r="B4517" s="2">
        <v>54</v>
      </c>
    </row>
    <row r="4518" spans="1:2" x14ac:dyDescent="0.2">
      <c r="A4518" s="16">
        <v>1002810</v>
      </c>
      <c r="B4518" s="2">
        <v>79</v>
      </c>
    </row>
    <row r="4519" spans="1:2" x14ac:dyDescent="0.2">
      <c r="A4519" s="16">
        <v>1002810</v>
      </c>
      <c r="B4519" s="2">
        <v>50</v>
      </c>
    </row>
    <row r="4520" spans="1:2" x14ac:dyDescent="0.2">
      <c r="A4520" s="16">
        <v>1002810</v>
      </c>
      <c r="B4520" s="2">
        <v>0</v>
      </c>
    </row>
    <row r="4521" spans="1:2" x14ac:dyDescent="0.2">
      <c r="A4521" s="16">
        <v>1002810</v>
      </c>
      <c r="B4521" s="2">
        <v>83</v>
      </c>
    </row>
    <row r="4522" spans="1:2" x14ac:dyDescent="0.2">
      <c r="A4522" s="16">
        <v>1002810</v>
      </c>
      <c r="B4522" s="2">
        <v>79</v>
      </c>
    </row>
    <row r="4523" spans="1:2" x14ac:dyDescent="0.2">
      <c r="A4523" s="16">
        <v>1002810</v>
      </c>
      <c r="B4523" s="2">
        <v>0</v>
      </c>
    </row>
    <row r="4524" spans="1:2" x14ac:dyDescent="0.2">
      <c r="A4524" s="16">
        <v>1002810</v>
      </c>
      <c r="B4524" s="2">
        <v>0</v>
      </c>
    </row>
    <row r="4525" spans="1:2" x14ac:dyDescent="0.2">
      <c r="A4525" s="16">
        <v>1002810</v>
      </c>
      <c r="B4525" s="2">
        <v>42</v>
      </c>
    </row>
    <row r="4526" spans="1:2" x14ac:dyDescent="0.2">
      <c r="A4526" s="16">
        <v>1002810</v>
      </c>
      <c r="B4526" s="2">
        <v>75</v>
      </c>
    </row>
    <row r="4527" spans="1:2" x14ac:dyDescent="0.2">
      <c r="A4527" s="16">
        <v>1002810</v>
      </c>
      <c r="B4527" s="2">
        <v>2</v>
      </c>
    </row>
    <row r="4528" spans="1:2" x14ac:dyDescent="0.2">
      <c r="A4528" s="16">
        <v>1002810</v>
      </c>
      <c r="B4528" s="2">
        <v>0</v>
      </c>
    </row>
    <row r="4529" spans="1:2" x14ac:dyDescent="0.2">
      <c r="A4529" s="16">
        <v>1002810</v>
      </c>
      <c r="B4529" s="2">
        <v>0</v>
      </c>
    </row>
    <row r="4530" spans="1:2" x14ac:dyDescent="0.2">
      <c r="A4530" s="16">
        <v>1002810</v>
      </c>
      <c r="B4530" s="2">
        <v>50</v>
      </c>
    </row>
    <row r="4531" spans="1:2" x14ac:dyDescent="0.2">
      <c r="A4531" s="16">
        <v>1002810</v>
      </c>
      <c r="B4531" s="2">
        <v>1</v>
      </c>
    </row>
    <row r="4532" spans="1:2" x14ac:dyDescent="0.2">
      <c r="A4532" s="16">
        <v>1002810</v>
      </c>
      <c r="B4532" s="2">
        <v>50</v>
      </c>
    </row>
    <row r="4533" spans="1:2" x14ac:dyDescent="0.2">
      <c r="A4533" s="16">
        <v>1002810</v>
      </c>
      <c r="B4533" s="2">
        <v>60</v>
      </c>
    </row>
    <row r="4534" spans="1:2" x14ac:dyDescent="0.2">
      <c r="A4534" s="16">
        <v>1002810</v>
      </c>
      <c r="B4534" s="2">
        <v>52</v>
      </c>
    </row>
    <row r="4535" spans="1:2" x14ac:dyDescent="0.2">
      <c r="A4535" s="16">
        <v>1002810</v>
      </c>
      <c r="B4535" s="2">
        <v>22</v>
      </c>
    </row>
    <row r="4536" spans="1:2" x14ac:dyDescent="0.2">
      <c r="A4536" s="16">
        <v>1002810</v>
      </c>
      <c r="B4536" s="2">
        <v>48</v>
      </c>
    </row>
    <row r="4537" spans="1:2" x14ac:dyDescent="0.2">
      <c r="A4537" s="16">
        <v>1002810</v>
      </c>
      <c r="B4537" s="2">
        <v>62</v>
      </c>
    </row>
    <row r="4538" spans="1:2" x14ac:dyDescent="0.2">
      <c r="A4538" s="16">
        <v>1002810</v>
      </c>
      <c r="B4538" s="2">
        <v>52</v>
      </c>
    </row>
    <row r="4539" spans="1:2" x14ac:dyDescent="0.2">
      <c r="A4539" s="16">
        <v>1002810</v>
      </c>
      <c r="B4539" s="2">
        <v>60</v>
      </c>
    </row>
    <row r="4540" spans="1:2" x14ac:dyDescent="0.2">
      <c r="A4540" s="16">
        <v>1002810</v>
      </c>
      <c r="B4540" s="2">
        <v>52</v>
      </c>
    </row>
    <row r="4541" spans="1:2" x14ac:dyDescent="0.2">
      <c r="A4541" s="16">
        <v>1002810</v>
      </c>
      <c r="B4541" s="2">
        <v>50</v>
      </c>
    </row>
    <row r="4542" spans="1:2" x14ac:dyDescent="0.2">
      <c r="A4542" s="16">
        <v>1002810</v>
      </c>
      <c r="B4542" s="2">
        <v>52</v>
      </c>
    </row>
    <row r="4543" spans="1:2" x14ac:dyDescent="0.2">
      <c r="A4543" s="16">
        <v>1002810</v>
      </c>
      <c r="B4543" s="2">
        <v>52</v>
      </c>
    </row>
    <row r="4544" spans="1:2" x14ac:dyDescent="0.2">
      <c r="A4544" s="16">
        <v>1002810</v>
      </c>
      <c r="B4544" s="2">
        <v>66</v>
      </c>
    </row>
    <row r="4545" spans="1:2" x14ac:dyDescent="0.2">
      <c r="A4545" s="16">
        <v>1002810</v>
      </c>
      <c r="B4545" s="2">
        <v>32</v>
      </c>
    </row>
    <row r="4546" spans="1:2" x14ac:dyDescent="0.2">
      <c r="A4546" s="16">
        <v>1002810</v>
      </c>
      <c r="B4546" s="2">
        <v>1</v>
      </c>
    </row>
    <row r="4547" spans="1:2" x14ac:dyDescent="0.2">
      <c r="A4547" s="16">
        <v>1002810</v>
      </c>
      <c r="B4547" s="2">
        <v>50</v>
      </c>
    </row>
    <row r="4548" spans="1:2" x14ac:dyDescent="0.2">
      <c r="A4548" s="16">
        <v>1002810</v>
      </c>
      <c r="B4548" s="2">
        <v>67</v>
      </c>
    </row>
    <row r="4549" spans="1:2" x14ac:dyDescent="0.2">
      <c r="A4549" s="16">
        <v>1002820</v>
      </c>
      <c r="B4549" s="2">
        <v>75</v>
      </c>
    </row>
    <row r="4550" spans="1:2" x14ac:dyDescent="0.2">
      <c r="A4550" s="16">
        <v>1002820</v>
      </c>
      <c r="B4550" s="2">
        <v>0</v>
      </c>
    </row>
    <row r="4551" spans="1:2" x14ac:dyDescent="0.2">
      <c r="A4551" s="16">
        <v>1002830</v>
      </c>
      <c r="B4551" s="2">
        <v>75</v>
      </c>
    </row>
    <row r="4552" spans="1:2" x14ac:dyDescent="0.2">
      <c r="A4552" s="16">
        <v>1002830</v>
      </c>
      <c r="B4552" s="2">
        <v>0</v>
      </c>
    </row>
    <row r="4553" spans="1:2" x14ac:dyDescent="0.2">
      <c r="A4553" s="16">
        <v>1002830</v>
      </c>
      <c r="B4553" s="2">
        <v>0</v>
      </c>
    </row>
    <row r="4554" spans="1:2" x14ac:dyDescent="0.2">
      <c r="A4554" s="16">
        <v>1002830</v>
      </c>
      <c r="B4554" s="2">
        <v>0</v>
      </c>
    </row>
    <row r="4555" spans="1:2" x14ac:dyDescent="0.2">
      <c r="A4555" s="16">
        <v>1002830</v>
      </c>
      <c r="B4555" s="2">
        <v>0</v>
      </c>
    </row>
    <row r="4556" spans="1:2" x14ac:dyDescent="0.2">
      <c r="A4556" s="16">
        <v>1002840</v>
      </c>
      <c r="B4556" s="2">
        <v>0</v>
      </c>
    </row>
    <row r="4557" spans="1:2" x14ac:dyDescent="0.2">
      <c r="A4557" s="16">
        <v>1002840</v>
      </c>
      <c r="B4557" s="2">
        <v>0</v>
      </c>
    </row>
    <row r="4558" spans="1:2" x14ac:dyDescent="0.2">
      <c r="A4558" s="16">
        <v>1002840</v>
      </c>
      <c r="B4558" s="2">
        <v>0</v>
      </c>
    </row>
    <row r="4559" spans="1:2" x14ac:dyDescent="0.2">
      <c r="A4559" s="16">
        <v>1002840</v>
      </c>
      <c r="B4559" s="2">
        <v>0</v>
      </c>
    </row>
    <row r="4560" spans="1:2" x14ac:dyDescent="0.2">
      <c r="A4560" s="16">
        <v>1002890</v>
      </c>
      <c r="B4560" s="2">
        <v>100</v>
      </c>
    </row>
    <row r="4561" spans="1:2" x14ac:dyDescent="0.2">
      <c r="A4561" s="16">
        <v>1002890</v>
      </c>
      <c r="B4561" s="2">
        <v>52</v>
      </c>
    </row>
    <row r="4562" spans="1:2" x14ac:dyDescent="0.2">
      <c r="A4562" s="16">
        <v>1002890</v>
      </c>
      <c r="B4562" s="2">
        <v>52</v>
      </c>
    </row>
    <row r="4563" spans="1:2" x14ac:dyDescent="0.2">
      <c r="A4563" s="16">
        <v>1002890</v>
      </c>
      <c r="B4563" s="2">
        <v>100</v>
      </c>
    </row>
    <row r="4564" spans="1:2" x14ac:dyDescent="0.2">
      <c r="A4564" s="16">
        <v>1002900</v>
      </c>
      <c r="B4564" s="2">
        <v>77</v>
      </c>
    </row>
    <row r="4565" spans="1:2" x14ac:dyDescent="0.2">
      <c r="A4565" s="16">
        <v>1002900</v>
      </c>
      <c r="B4565" s="2">
        <v>42</v>
      </c>
    </row>
    <row r="4566" spans="1:2" x14ac:dyDescent="0.2">
      <c r="A4566" s="16">
        <v>1002900</v>
      </c>
      <c r="B4566" s="2">
        <v>39</v>
      </c>
    </row>
    <row r="4567" spans="1:2" x14ac:dyDescent="0.2">
      <c r="A4567" s="16">
        <v>1002900</v>
      </c>
      <c r="B4567" s="2">
        <v>99</v>
      </c>
    </row>
    <row r="4568" spans="1:2" x14ac:dyDescent="0.2">
      <c r="A4568" s="16">
        <v>1002900</v>
      </c>
      <c r="B4568" s="2">
        <v>0</v>
      </c>
    </row>
    <row r="4569" spans="1:2" x14ac:dyDescent="0.2">
      <c r="A4569" s="16">
        <v>1002900</v>
      </c>
      <c r="B4569" s="2">
        <v>71</v>
      </c>
    </row>
    <row r="4570" spans="1:2" x14ac:dyDescent="0.2">
      <c r="A4570" s="16">
        <v>1002900</v>
      </c>
      <c r="B4570" s="2">
        <v>79</v>
      </c>
    </row>
    <row r="4571" spans="1:2" x14ac:dyDescent="0.2">
      <c r="A4571" s="16">
        <v>1002900</v>
      </c>
      <c r="B4571" s="2">
        <v>50</v>
      </c>
    </row>
    <row r="4572" spans="1:2" x14ac:dyDescent="0.2">
      <c r="A4572" s="16">
        <v>1002900</v>
      </c>
      <c r="B4572" s="2">
        <v>32</v>
      </c>
    </row>
    <row r="4573" spans="1:2" x14ac:dyDescent="0.2">
      <c r="A4573" s="16">
        <v>1002900</v>
      </c>
      <c r="B4573" s="2">
        <v>42</v>
      </c>
    </row>
    <row r="4574" spans="1:2" x14ac:dyDescent="0.2">
      <c r="A4574" s="16">
        <v>1002900</v>
      </c>
      <c r="B4574" s="2">
        <v>32</v>
      </c>
    </row>
    <row r="4575" spans="1:2" x14ac:dyDescent="0.2">
      <c r="A4575" s="16">
        <v>1002900</v>
      </c>
      <c r="B4575" s="2">
        <v>94</v>
      </c>
    </row>
    <row r="4576" spans="1:2" x14ac:dyDescent="0.2">
      <c r="A4576" s="16">
        <v>1002900</v>
      </c>
      <c r="B4576" s="2">
        <v>79</v>
      </c>
    </row>
    <row r="4577" spans="1:2" x14ac:dyDescent="0.2">
      <c r="A4577" s="16">
        <v>1002900</v>
      </c>
      <c r="B4577" s="2">
        <v>79</v>
      </c>
    </row>
    <row r="4578" spans="1:2" x14ac:dyDescent="0.2">
      <c r="A4578" s="16">
        <v>1002900</v>
      </c>
      <c r="B4578" s="2">
        <v>0</v>
      </c>
    </row>
    <row r="4579" spans="1:2" x14ac:dyDescent="0.2">
      <c r="A4579" s="16">
        <v>1002900</v>
      </c>
      <c r="B4579" s="2">
        <v>99</v>
      </c>
    </row>
    <row r="4580" spans="1:2" x14ac:dyDescent="0.2">
      <c r="A4580" s="16">
        <v>1002900</v>
      </c>
      <c r="B4580" s="2">
        <v>79</v>
      </c>
    </row>
    <row r="4581" spans="1:2" x14ac:dyDescent="0.2">
      <c r="A4581" s="16">
        <v>1002900</v>
      </c>
      <c r="B4581" s="2">
        <v>84</v>
      </c>
    </row>
    <row r="4582" spans="1:2" x14ac:dyDescent="0.2">
      <c r="A4582" s="16">
        <v>1002900</v>
      </c>
      <c r="B4582" s="2">
        <v>13</v>
      </c>
    </row>
    <row r="4583" spans="1:2" x14ac:dyDescent="0.2">
      <c r="A4583" s="16">
        <v>1002900</v>
      </c>
      <c r="B4583" s="2">
        <v>94</v>
      </c>
    </row>
    <row r="4584" spans="1:2" x14ac:dyDescent="0.2">
      <c r="A4584" s="16">
        <v>1002900</v>
      </c>
      <c r="B4584" s="2">
        <v>0</v>
      </c>
    </row>
    <row r="4585" spans="1:2" x14ac:dyDescent="0.2">
      <c r="A4585" s="16">
        <v>1002900</v>
      </c>
      <c r="B4585" s="2">
        <v>100</v>
      </c>
    </row>
    <row r="4586" spans="1:2" x14ac:dyDescent="0.2">
      <c r="A4586" s="16">
        <v>1002900</v>
      </c>
      <c r="B4586" s="2">
        <v>29</v>
      </c>
    </row>
    <row r="4587" spans="1:2" x14ac:dyDescent="0.2">
      <c r="A4587" s="16">
        <v>1002900</v>
      </c>
      <c r="B4587" s="2">
        <v>100</v>
      </c>
    </row>
    <row r="4588" spans="1:2" x14ac:dyDescent="0.2">
      <c r="A4588" s="16">
        <v>1002900</v>
      </c>
      <c r="B4588" s="2">
        <v>99</v>
      </c>
    </row>
    <row r="4589" spans="1:2" x14ac:dyDescent="0.2">
      <c r="A4589" s="16">
        <v>1002900</v>
      </c>
      <c r="B4589" s="2">
        <v>94</v>
      </c>
    </row>
    <row r="4590" spans="1:2" x14ac:dyDescent="0.2">
      <c r="A4590" s="16">
        <v>1002900</v>
      </c>
      <c r="B4590" s="2">
        <v>71</v>
      </c>
    </row>
    <row r="4591" spans="1:2" x14ac:dyDescent="0.2">
      <c r="A4591" s="16">
        <v>1002900</v>
      </c>
      <c r="B4591" s="2">
        <v>100</v>
      </c>
    </row>
    <row r="4592" spans="1:2" x14ac:dyDescent="0.2">
      <c r="A4592" s="16">
        <v>1002910</v>
      </c>
      <c r="B4592" s="2">
        <v>39</v>
      </c>
    </row>
    <row r="4593" spans="1:2" x14ac:dyDescent="0.2">
      <c r="A4593" s="16">
        <v>1002910</v>
      </c>
      <c r="B4593" s="2">
        <v>50</v>
      </c>
    </row>
    <row r="4594" spans="1:2" x14ac:dyDescent="0.2">
      <c r="A4594" s="16">
        <v>1002910</v>
      </c>
      <c r="B4594" s="2">
        <v>61</v>
      </c>
    </row>
    <row r="4595" spans="1:2" x14ac:dyDescent="0.2">
      <c r="A4595" s="16">
        <v>1002910</v>
      </c>
      <c r="B4595" s="2">
        <v>0</v>
      </c>
    </row>
    <row r="4596" spans="1:2" x14ac:dyDescent="0.2">
      <c r="A4596" s="16">
        <v>1002910</v>
      </c>
      <c r="B4596" s="2">
        <v>32</v>
      </c>
    </row>
    <row r="4597" spans="1:2" x14ac:dyDescent="0.2">
      <c r="A4597" s="16">
        <v>1002910</v>
      </c>
      <c r="B4597" s="2">
        <v>100</v>
      </c>
    </row>
    <row r="4598" spans="1:2" x14ac:dyDescent="0.2">
      <c r="A4598" s="16">
        <v>1002910</v>
      </c>
      <c r="B4598" s="2">
        <v>61</v>
      </c>
    </row>
    <row r="4599" spans="1:2" x14ac:dyDescent="0.2">
      <c r="A4599" s="16">
        <v>1002910</v>
      </c>
      <c r="B4599" s="2">
        <v>29</v>
      </c>
    </row>
    <row r="4600" spans="1:2" x14ac:dyDescent="0.2">
      <c r="A4600" s="16">
        <v>1002910</v>
      </c>
      <c r="B4600" s="2">
        <v>29</v>
      </c>
    </row>
    <row r="4601" spans="1:2" x14ac:dyDescent="0.2">
      <c r="A4601" s="16">
        <v>1002910</v>
      </c>
      <c r="B4601" s="2">
        <v>84</v>
      </c>
    </row>
    <row r="4602" spans="1:2" x14ac:dyDescent="0.2">
      <c r="A4602" s="16">
        <v>1002910</v>
      </c>
      <c r="B4602" s="2">
        <v>13</v>
      </c>
    </row>
    <row r="4603" spans="1:2" x14ac:dyDescent="0.2">
      <c r="A4603" s="16">
        <v>1002910</v>
      </c>
      <c r="B4603" s="2">
        <v>29</v>
      </c>
    </row>
    <row r="4604" spans="1:2" x14ac:dyDescent="0.2">
      <c r="A4604" s="16">
        <v>1002910</v>
      </c>
      <c r="B4604" s="2">
        <v>61</v>
      </c>
    </row>
    <row r="4605" spans="1:2" x14ac:dyDescent="0.2">
      <c r="A4605" s="16">
        <v>1002910</v>
      </c>
      <c r="B4605" s="2">
        <v>84</v>
      </c>
    </row>
    <row r="4606" spans="1:2" x14ac:dyDescent="0.2">
      <c r="A4606" s="16">
        <v>1002910</v>
      </c>
      <c r="B4606" s="2">
        <v>61</v>
      </c>
    </row>
    <row r="4607" spans="1:2" x14ac:dyDescent="0.2">
      <c r="A4607" s="16">
        <v>1002910</v>
      </c>
      <c r="B4607" s="2">
        <v>0</v>
      </c>
    </row>
    <row r="4608" spans="1:2" x14ac:dyDescent="0.2">
      <c r="A4608" s="16">
        <v>1002940</v>
      </c>
      <c r="B4608" s="2">
        <v>61</v>
      </c>
    </row>
    <row r="4609" spans="1:2" x14ac:dyDescent="0.2">
      <c r="A4609" s="16">
        <v>1002940</v>
      </c>
      <c r="B4609" s="2">
        <v>100</v>
      </c>
    </row>
    <row r="4610" spans="1:2" x14ac:dyDescent="0.2">
      <c r="A4610" s="16">
        <v>1002940</v>
      </c>
      <c r="B4610" s="2">
        <v>79</v>
      </c>
    </row>
    <row r="4611" spans="1:2" x14ac:dyDescent="0.2">
      <c r="A4611" s="16">
        <v>1002940</v>
      </c>
      <c r="B4611" s="2">
        <v>79</v>
      </c>
    </row>
    <row r="4612" spans="1:2" x14ac:dyDescent="0.2">
      <c r="A4612" s="16">
        <v>1002940</v>
      </c>
      <c r="B4612" s="2">
        <v>82</v>
      </c>
    </row>
    <row r="4613" spans="1:2" x14ac:dyDescent="0.2">
      <c r="A4613" s="16">
        <v>1002940</v>
      </c>
      <c r="B4613" s="2">
        <v>0</v>
      </c>
    </row>
    <row r="4614" spans="1:2" x14ac:dyDescent="0.2">
      <c r="A4614" s="16">
        <v>1002940</v>
      </c>
      <c r="B4614" s="2">
        <v>79</v>
      </c>
    </row>
    <row r="4615" spans="1:2" x14ac:dyDescent="0.2">
      <c r="A4615" s="16">
        <v>1002940</v>
      </c>
      <c r="B4615" s="2">
        <v>0</v>
      </c>
    </row>
    <row r="4616" spans="1:2" x14ac:dyDescent="0.2">
      <c r="A4616" s="16">
        <v>1002940</v>
      </c>
      <c r="B4616" s="2">
        <v>0</v>
      </c>
    </row>
    <row r="4617" spans="1:2" x14ac:dyDescent="0.2">
      <c r="A4617" s="16">
        <v>1002940</v>
      </c>
      <c r="B4617" s="2">
        <v>63</v>
      </c>
    </row>
    <row r="4618" spans="1:2" x14ac:dyDescent="0.2">
      <c r="A4618" s="16">
        <v>1002940</v>
      </c>
      <c r="B4618" s="2">
        <v>75</v>
      </c>
    </row>
    <row r="4619" spans="1:2" x14ac:dyDescent="0.2">
      <c r="A4619" s="16">
        <v>1002940</v>
      </c>
      <c r="B4619" s="2">
        <v>2</v>
      </c>
    </row>
    <row r="4620" spans="1:2" x14ac:dyDescent="0.2">
      <c r="A4620" s="16">
        <v>1002940</v>
      </c>
      <c r="B4620" s="2">
        <v>88</v>
      </c>
    </row>
    <row r="4621" spans="1:2" x14ac:dyDescent="0.2">
      <c r="A4621" s="16">
        <v>1002940</v>
      </c>
      <c r="B4621" s="2">
        <v>36</v>
      </c>
    </row>
    <row r="4622" spans="1:2" x14ac:dyDescent="0.2">
      <c r="A4622" s="16">
        <v>1002940</v>
      </c>
      <c r="B4622" s="2">
        <v>51</v>
      </c>
    </row>
    <row r="4623" spans="1:2" x14ac:dyDescent="0.2">
      <c r="A4623" s="16">
        <v>1002940</v>
      </c>
      <c r="B4623" s="2">
        <v>61</v>
      </c>
    </row>
    <row r="4624" spans="1:2" x14ac:dyDescent="0.2">
      <c r="A4624" s="16">
        <v>1002940</v>
      </c>
      <c r="B4624" s="2">
        <v>45</v>
      </c>
    </row>
    <row r="4625" spans="1:2" x14ac:dyDescent="0.2">
      <c r="A4625" s="16">
        <v>1002940</v>
      </c>
      <c r="B4625" s="2">
        <v>0</v>
      </c>
    </row>
    <row r="4626" spans="1:2" x14ac:dyDescent="0.2">
      <c r="A4626" s="16">
        <v>1002940</v>
      </c>
      <c r="B4626" s="2">
        <v>88</v>
      </c>
    </row>
    <row r="4627" spans="1:2" x14ac:dyDescent="0.2">
      <c r="A4627" s="16">
        <v>1002940</v>
      </c>
      <c r="B4627" s="2">
        <v>49</v>
      </c>
    </row>
    <row r="4628" spans="1:2" x14ac:dyDescent="0.2">
      <c r="A4628" s="16">
        <v>1002940</v>
      </c>
      <c r="B4628" s="2">
        <v>43</v>
      </c>
    </row>
    <row r="4629" spans="1:2" x14ac:dyDescent="0.2">
      <c r="A4629" s="16">
        <v>1002940</v>
      </c>
      <c r="B4629" s="2">
        <v>0</v>
      </c>
    </row>
    <row r="4630" spans="1:2" x14ac:dyDescent="0.2">
      <c r="A4630" s="16">
        <v>1002940</v>
      </c>
      <c r="B4630" s="2">
        <v>25</v>
      </c>
    </row>
    <row r="4631" spans="1:2" x14ac:dyDescent="0.2">
      <c r="A4631" s="16">
        <v>1002940</v>
      </c>
      <c r="B4631" s="2">
        <v>3</v>
      </c>
    </row>
    <row r="4632" spans="1:2" x14ac:dyDescent="0.2">
      <c r="A4632" s="16">
        <v>1002940</v>
      </c>
      <c r="B4632" s="2">
        <v>36</v>
      </c>
    </row>
    <row r="4633" spans="1:2" x14ac:dyDescent="0.2">
      <c r="A4633" s="16">
        <v>1002940</v>
      </c>
      <c r="B4633" s="2">
        <v>82</v>
      </c>
    </row>
    <row r="4634" spans="1:2" x14ac:dyDescent="0.2">
      <c r="A4634" s="16">
        <v>1002940</v>
      </c>
      <c r="B4634" s="2">
        <v>79</v>
      </c>
    </row>
    <row r="4635" spans="1:2" x14ac:dyDescent="0.2">
      <c r="A4635" s="16">
        <v>1002940</v>
      </c>
      <c r="B4635" s="2">
        <v>36</v>
      </c>
    </row>
    <row r="4636" spans="1:2" x14ac:dyDescent="0.2">
      <c r="A4636" s="16">
        <v>1002940</v>
      </c>
      <c r="B4636" s="2">
        <v>61</v>
      </c>
    </row>
    <row r="4637" spans="1:2" x14ac:dyDescent="0.2">
      <c r="A4637" s="16">
        <v>1002940</v>
      </c>
      <c r="B4637" s="2">
        <v>43</v>
      </c>
    </row>
    <row r="4638" spans="1:2" x14ac:dyDescent="0.2">
      <c r="A4638" s="16">
        <v>1002940</v>
      </c>
      <c r="B4638" s="2">
        <v>0</v>
      </c>
    </row>
    <row r="4639" spans="1:2" x14ac:dyDescent="0.2">
      <c r="A4639" s="16">
        <v>1002940</v>
      </c>
      <c r="B4639" s="2">
        <v>22</v>
      </c>
    </row>
    <row r="4640" spans="1:2" x14ac:dyDescent="0.2">
      <c r="A4640" s="16">
        <v>1002940</v>
      </c>
      <c r="B4640" s="2">
        <v>48</v>
      </c>
    </row>
    <row r="4641" spans="1:2" x14ac:dyDescent="0.2">
      <c r="A4641" s="16">
        <v>1002940</v>
      </c>
      <c r="B4641" s="2">
        <v>51</v>
      </c>
    </row>
    <row r="4642" spans="1:2" x14ac:dyDescent="0.2">
      <c r="A4642" s="16">
        <v>1002940</v>
      </c>
      <c r="B4642" s="2">
        <v>60</v>
      </c>
    </row>
    <row r="4643" spans="1:2" x14ac:dyDescent="0.2">
      <c r="A4643" s="16">
        <v>1002940</v>
      </c>
      <c r="B4643" s="2">
        <v>72</v>
      </c>
    </row>
    <row r="4644" spans="1:2" x14ac:dyDescent="0.2">
      <c r="A4644" s="16">
        <v>1002940</v>
      </c>
      <c r="B4644" s="2">
        <v>0</v>
      </c>
    </row>
    <row r="4645" spans="1:2" x14ac:dyDescent="0.2">
      <c r="A4645" s="16">
        <v>1002940</v>
      </c>
      <c r="B4645" s="2">
        <v>61</v>
      </c>
    </row>
    <row r="4646" spans="1:2" x14ac:dyDescent="0.2">
      <c r="A4646" s="16">
        <v>1002940</v>
      </c>
      <c r="B4646" s="2">
        <v>84</v>
      </c>
    </row>
    <row r="4647" spans="1:2" x14ac:dyDescent="0.2">
      <c r="A4647" s="16">
        <v>1002940</v>
      </c>
      <c r="B4647" s="2">
        <v>63</v>
      </c>
    </row>
    <row r="4648" spans="1:2" x14ac:dyDescent="0.2">
      <c r="A4648" s="16">
        <v>1002940</v>
      </c>
      <c r="B4648" s="2">
        <v>82</v>
      </c>
    </row>
    <row r="4649" spans="1:2" x14ac:dyDescent="0.2">
      <c r="A4649" s="16">
        <v>1002940</v>
      </c>
      <c r="B4649" s="2">
        <v>2</v>
      </c>
    </row>
    <row r="4650" spans="1:2" x14ac:dyDescent="0.2">
      <c r="A4650" s="16">
        <v>1002940</v>
      </c>
      <c r="B4650" s="2">
        <v>82</v>
      </c>
    </row>
    <row r="4651" spans="1:2" x14ac:dyDescent="0.2">
      <c r="A4651" s="16">
        <v>1002940</v>
      </c>
      <c r="B4651" s="2">
        <v>1</v>
      </c>
    </row>
    <row r="4652" spans="1:2" x14ac:dyDescent="0.2">
      <c r="A4652" s="16">
        <v>1002950</v>
      </c>
      <c r="B4652" s="2">
        <v>71</v>
      </c>
    </row>
    <row r="4653" spans="1:2" x14ac:dyDescent="0.2">
      <c r="A4653" s="16">
        <v>1002950</v>
      </c>
      <c r="B4653" s="2">
        <v>71</v>
      </c>
    </row>
    <row r="4654" spans="1:2" x14ac:dyDescent="0.2">
      <c r="A4654" s="16">
        <v>1002950</v>
      </c>
      <c r="B4654" s="2">
        <v>71</v>
      </c>
    </row>
    <row r="4655" spans="1:2" x14ac:dyDescent="0.2">
      <c r="A4655" s="16">
        <v>1002950</v>
      </c>
      <c r="B4655" s="2">
        <v>92</v>
      </c>
    </row>
    <row r="4656" spans="1:2" x14ac:dyDescent="0.2">
      <c r="A4656" s="16">
        <v>1002950</v>
      </c>
      <c r="B4656" s="2">
        <v>92</v>
      </c>
    </row>
    <row r="4657" spans="1:2" x14ac:dyDescent="0.2">
      <c r="A4657" s="16">
        <v>1002960</v>
      </c>
      <c r="B4657" s="2">
        <v>47</v>
      </c>
    </row>
    <row r="4658" spans="1:2" x14ac:dyDescent="0.2">
      <c r="A4658" s="16">
        <v>1002960</v>
      </c>
      <c r="B4658" s="2">
        <v>44</v>
      </c>
    </row>
    <row r="4659" spans="1:2" x14ac:dyDescent="0.2">
      <c r="A4659" s="16">
        <v>1002960</v>
      </c>
      <c r="B4659" s="2">
        <v>0</v>
      </c>
    </row>
    <row r="4660" spans="1:2" x14ac:dyDescent="0.2">
      <c r="A4660" s="16">
        <v>1002960</v>
      </c>
      <c r="B4660" s="2">
        <v>0</v>
      </c>
    </row>
    <row r="4661" spans="1:2" x14ac:dyDescent="0.2">
      <c r="A4661" s="16">
        <v>1002960</v>
      </c>
      <c r="B4661" s="2">
        <v>0</v>
      </c>
    </row>
    <row r="4662" spans="1:2" x14ac:dyDescent="0.2">
      <c r="A4662" s="16">
        <v>1002960</v>
      </c>
      <c r="B4662" s="2">
        <v>0</v>
      </c>
    </row>
    <row r="4663" spans="1:2" x14ac:dyDescent="0.2">
      <c r="A4663" s="16">
        <v>1002960</v>
      </c>
      <c r="B4663" s="2">
        <v>0</v>
      </c>
    </row>
    <row r="4664" spans="1:2" x14ac:dyDescent="0.2">
      <c r="A4664" s="16">
        <v>1002970</v>
      </c>
      <c r="B4664" s="2">
        <v>0</v>
      </c>
    </row>
    <row r="4665" spans="1:2" x14ac:dyDescent="0.2">
      <c r="A4665" s="16">
        <v>1002970</v>
      </c>
      <c r="B4665" s="2">
        <v>0</v>
      </c>
    </row>
    <row r="4666" spans="1:2" x14ac:dyDescent="0.2">
      <c r="A4666" s="16">
        <v>1002970</v>
      </c>
      <c r="B4666" s="2">
        <v>0</v>
      </c>
    </row>
    <row r="4667" spans="1:2" x14ac:dyDescent="0.2">
      <c r="A4667" s="16">
        <v>1002970</v>
      </c>
      <c r="B4667" s="2">
        <v>0</v>
      </c>
    </row>
    <row r="4668" spans="1:2" x14ac:dyDescent="0.2">
      <c r="A4668" s="16">
        <v>1002970</v>
      </c>
      <c r="B4668" s="2">
        <v>0</v>
      </c>
    </row>
    <row r="4669" spans="1:2" x14ac:dyDescent="0.2">
      <c r="A4669" s="16">
        <v>1002970</v>
      </c>
      <c r="B4669" s="2">
        <v>0</v>
      </c>
    </row>
    <row r="4670" spans="1:2" x14ac:dyDescent="0.2">
      <c r="A4670" s="16">
        <v>1002970</v>
      </c>
      <c r="B4670" s="2">
        <v>0</v>
      </c>
    </row>
    <row r="4671" spans="1:2" x14ac:dyDescent="0.2">
      <c r="A4671" s="16">
        <v>1002980</v>
      </c>
      <c r="B4671" s="2">
        <v>13</v>
      </c>
    </row>
    <row r="4672" spans="1:2" x14ac:dyDescent="0.2">
      <c r="A4672" s="16">
        <v>1002980</v>
      </c>
      <c r="B4672" s="2">
        <v>80</v>
      </c>
    </row>
    <row r="4673" spans="1:2" x14ac:dyDescent="0.2">
      <c r="A4673" s="16">
        <v>1002990</v>
      </c>
      <c r="B4673" s="2">
        <v>13</v>
      </c>
    </row>
    <row r="4674" spans="1:2" x14ac:dyDescent="0.2">
      <c r="A4674" s="16">
        <v>1002990</v>
      </c>
      <c r="B4674" s="2">
        <v>0</v>
      </c>
    </row>
    <row r="4675" spans="1:2" x14ac:dyDescent="0.2">
      <c r="A4675" s="16">
        <v>1002990</v>
      </c>
      <c r="B4675" s="2">
        <v>66</v>
      </c>
    </row>
    <row r="4676" spans="1:2" x14ac:dyDescent="0.2">
      <c r="A4676" s="16">
        <v>1002990</v>
      </c>
      <c r="B4676" s="2">
        <v>40</v>
      </c>
    </row>
    <row r="4677" spans="1:2" x14ac:dyDescent="0.2">
      <c r="A4677" s="16">
        <v>1002990</v>
      </c>
      <c r="B4677" s="2">
        <v>42</v>
      </c>
    </row>
    <row r="4678" spans="1:2" x14ac:dyDescent="0.2">
      <c r="A4678" s="16">
        <v>1002990</v>
      </c>
      <c r="B4678" s="2">
        <v>13</v>
      </c>
    </row>
    <row r="4679" spans="1:2" x14ac:dyDescent="0.2">
      <c r="A4679" s="16">
        <v>1002990</v>
      </c>
      <c r="B4679" s="2">
        <v>13</v>
      </c>
    </row>
    <row r="4680" spans="1:2" x14ac:dyDescent="0.2">
      <c r="A4680" s="16">
        <v>1002990</v>
      </c>
      <c r="B4680" s="2">
        <v>64</v>
      </c>
    </row>
    <row r="4681" spans="1:2" x14ac:dyDescent="0.2">
      <c r="A4681" s="16">
        <v>1002990</v>
      </c>
      <c r="B4681" s="2">
        <v>80</v>
      </c>
    </row>
    <row r="4682" spans="1:2" x14ac:dyDescent="0.2">
      <c r="A4682" s="16">
        <v>1002990</v>
      </c>
      <c r="B4682" s="2">
        <v>80</v>
      </c>
    </row>
    <row r="4683" spans="1:2" x14ac:dyDescent="0.2">
      <c r="A4683" s="16">
        <v>1003000</v>
      </c>
      <c r="B4683" s="2">
        <v>81</v>
      </c>
    </row>
    <row r="4684" spans="1:2" x14ac:dyDescent="0.2">
      <c r="A4684" s="16">
        <v>1003000</v>
      </c>
      <c r="B4684" s="2">
        <v>81</v>
      </c>
    </row>
    <row r="4685" spans="1:2" x14ac:dyDescent="0.2">
      <c r="A4685" s="16">
        <v>1003000</v>
      </c>
      <c r="B4685" s="2">
        <v>95</v>
      </c>
    </row>
    <row r="4686" spans="1:2" x14ac:dyDescent="0.2">
      <c r="A4686" s="16">
        <v>1003000</v>
      </c>
      <c r="B4686" s="2">
        <v>27</v>
      </c>
    </row>
    <row r="4687" spans="1:2" x14ac:dyDescent="0.2">
      <c r="A4687" s="16">
        <v>1003000</v>
      </c>
      <c r="B4687" s="2">
        <v>30</v>
      </c>
    </row>
    <row r="4688" spans="1:2" x14ac:dyDescent="0.2">
      <c r="A4688" s="16">
        <v>1003000</v>
      </c>
      <c r="B4688" s="2">
        <v>0</v>
      </c>
    </row>
    <row r="4689" spans="1:2" x14ac:dyDescent="0.2">
      <c r="A4689" s="16">
        <v>1003000</v>
      </c>
      <c r="B4689" s="2">
        <v>28</v>
      </c>
    </row>
    <row r="4690" spans="1:2" x14ac:dyDescent="0.2">
      <c r="A4690" s="16">
        <v>1003000</v>
      </c>
      <c r="B4690" s="2">
        <v>36</v>
      </c>
    </row>
    <row r="4691" spans="1:2" x14ac:dyDescent="0.2">
      <c r="A4691" s="16">
        <v>1003000</v>
      </c>
      <c r="B4691" s="2">
        <v>100</v>
      </c>
    </row>
    <row r="4692" spans="1:2" x14ac:dyDescent="0.2">
      <c r="A4692" s="16">
        <v>1003000</v>
      </c>
      <c r="B4692" s="2">
        <v>36</v>
      </c>
    </row>
    <row r="4693" spans="1:2" x14ac:dyDescent="0.2">
      <c r="A4693" s="16">
        <v>1003000</v>
      </c>
      <c r="B4693" s="2">
        <v>100</v>
      </c>
    </row>
    <row r="4694" spans="1:2" x14ac:dyDescent="0.2">
      <c r="A4694" s="16">
        <v>1003000</v>
      </c>
      <c r="B4694" s="2">
        <v>100</v>
      </c>
    </row>
    <row r="4695" spans="1:2" x14ac:dyDescent="0.2">
      <c r="A4695" s="16">
        <v>1003000</v>
      </c>
      <c r="B4695" s="2">
        <v>100</v>
      </c>
    </row>
    <row r="4696" spans="1:2" x14ac:dyDescent="0.2">
      <c r="A4696" s="16">
        <v>1003000</v>
      </c>
      <c r="B4696" s="2">
        <v>27</v>
      </c>
    </row>
    <row r="4697" spans="1:2" x14ac:dyDescent="0.2">
      <c r="A4697" s="16">
        <v>1003000</v>
      </c>
      <c r="B4697" s="2">
        <v>100</v>
      </c>
    </row>
    <row r="4698" spans="1:2" x14ac:dyDescent="0.2">
      <c r="A4698" s="16">
        <v>1003000</v>
      </c>
      <c r="B4698" s="2">
        <v>64</v>
      </c>
    </row>
    <row r="4699" spans="1:2" x14ac:dyDescent="0.2">
      <c r="A4699" s="16">
        <v>1003000</v>
      </c>
      <c r="B4699" s="2">
        <v>100</v>
      </c>
    </row>
    <row r="4700" spans="1:2" x14ac:dyDescent="0.2">
      <c r="A4700" s="16">
        <v>1003000</v>
      </c>
      <c r="B4700" s="2">
        <v>60</v>
      </c>
    </row>
    <row r="4701" spans="1:2" x14ac:dyDescent="0.2">
      <c r="A4701" s="16">
        <v>1003000</v>
      </c>
      <c r="B4701" s="2">
        <v>100</v>
      </c>
    </row>
    <row r="4702" spans="1:2" x14ac:dyDescent="0.2">
      <c r="A4702" s="16">
        <v>1003000</v>
      </c>
      <c r="B4702" s="2">
        <v>28</v>
      </c>
    </row>
    <row r="4703" spans="1:2" x14ac:dyDescent="0.2">
      <c r="A4703" s="16">
        <v>1003000</v>
      </c>
      <c r="B4703" s="2">
        <v>64</v>
      </c>
    </row>
    <row r="4704" spans="1:2" x14ac:dyDescent="0.2">
      <c r="A4704" s="16">
        <v>1003000</v>
      </c>
      <c r="B4704" s="2">
        <v>81</v>
      </c>
    </row>
    <row r="4705" spans="1:2" x14ac:dyDescent="0.2">
      <c r="A4705" s="16">
        <v>1003000</v>
      </c>
      <c r="B4705" s="2">
        <v>30</v>
      </c>
    </row>
    <row r="4706" spans="1:2" x14ac:dyDescent="0.2">
      <c r="A4706" s="16">
        <v>1003020</v>
      </c>
      <c r="B4706" s="2">
        <v>32</v>
      </c>
    </row>
    <row r="4707" spans="1:2" x14ac:dyDescent="0.2">
      <c r="A4707" s="16">
        <v>1003020</v>
      </c>
      <c r="B4707" s="2">
        <v>32</v>
      </c>
    </row>
    <row r="4708" spans="1:2" x14ac:dyDescent="0.2">
      <c r="A4708" s="16">
        <v>1003020</v>
      </c>
      <c r="B4708" s="2">
        <v>80</v>
      </c>
    </row>
    <row r="4709" spans="1:2" x14ac:dyDescent="0.2">
      <c r="A4709" s="16">
        <v>1003020</v>
      </c>
      <c r="B4709" s="2">
        <v>32</v>
      </c>
    </row>
    <row r="4710" spans="1:2" x14ac:dyDescent="0.2">
      <c r="A4710" s="16">
        <v>1003020</v>
      </c>
      <c r="B4710" s="2">
        <v>32</v>
      </c>
    </row>
    <row r="4711" spans="1:2" x14ac:dyDescent="0.2">
      <c r="A4711" s="16">
        <v>1003020</v>
      </c>
      <c r="B4711" s="2">
        <v>32</v>
      </c>
    </row>
    <row r="4712" spans="1:2" x14ac:dyDescent="0.2">
      <c r="A4712" s="16">
        <v>1003020</v>
      </c>
      <c r="B4712" s="2">
        <v>32</v>
      </c>
    </row>
    <row r="4713" spans="1:2" x14ac:dyDescent="0.2">
      <c r="A4713" s="16">
        <v>1003020</v>
      </c>
      <c r="B4713" s="2">
        <v>32</v>
      </c>
    </row>
    <row r="4714" spans="1:2" x14ac:dyDescent="0.2">
      <c r="A4714" s="16">
        <v>1003020</v>
      </c>
      <c r="B4714" s="2">
        <v>32</v>
      </c>
    </row>
    <row r="4715" spans="1:2" x14ac:dyDescent="0.2">
      <c r="A4715" s="16">
        <v>1003030</v>
      </c>
      <c r="B4715" s="2">
        <v>32</v>
      </c>
    </row>
    <row r="4716" spans="1:2" x14ac:dyDescent="0.2">
      <c r="A4716" s="16">
        <v>1003030</v>
      </c>
      <c r="B4716" s="2">
        <v>32</v>
      </c>
    </row>
    <row r="4717" spans="1:2" x14ac:dyDescent="0.2">
      <c r="A4717" s="16">
        <v>1003080</v>
      </c>
      <c r="B4717" s="2">
        <v>100</v>
      </c>
    </row>
    <row r="4718" spans="1:2" x14ac:dyDescent="0.2">
      <c r="A4718" s="16">
        <v>1003080</v>
      </c>
      <c r="B4718" s="2">
        <v>6</v>
      </c>
    </row>
    <row r="4719" spans="1:2" x14ac:dyDescent="0.2">
      <c r="A4719" s="16">
        <v>1003080</v>
      </c>
      <c r="B4719" s="2">
        <v>31</v>
      </c>
    </row>
    <row r="4720" spans="1:2" x14ac:dyDescent="0.2">
      <c r="A4720" s="16">
        <v>1003080</v>
      </c>
      <c r="B4720" s="2">
        <v>100</v>
      </c>
    </row>
    <row r="4721" spans="1:2" x14ac:dyDescent="0.2">
      <c r="A4721" s="16">
        <v>1003080</v>
      </c>
      <c r="B4721" s="2">
        <v>31</v>
      </c>
    </row>
    <row r="4722" spans="1:2" x14ac:dyDescent="0.2">
      <c r="A4722" s="16">
        <v>1003080</v>
      </c>
      <c r="B4722" s="2">
        <v>31</v>
      </c>
    </row>
    <row r="4723" spans="1:2" x14ac:dyDescent="0.2">
      <c r="A4723" s="16">
        <v>1003080</v>
      </c>
      <c r="B4723" s="2">
        <v>100</v>
      </c>
    </row>
    <row r="4724" spans="1:2" x14ac:dyDescent="0.2">
      <c r="A4724" s="16">
        <v>1003090</v>
      </c>
      <c r="B4724" s="2">
        <v>71</v>
      </c>
    </row>
    <row r="4725" spans="1:2" x14ac:dyDescent="0.2">
      <c r="A4725" s="16">
        <v>1003090</v>
      </c>
      <c r="B4725" s="2">
        <v>71</v>
      </c>
    </row>
    <row r="4726" spans="1:2" x14ac:dyDescent="0.2">
      <c r="A4726" s="16">
        <v>1003090</v>
      </c>
      <c r="B4726" s="2">
        <v>35</v>
      </c>
    </row>
    <row r="4727" spans="1:2" x14ac:dyDescent="0.2">
      <c r="A4727" s="16">
        <v>1003090</v>
      </c>
      <c r="B4727" s="2">
        <v>20</v>
      </c>
    </row>
    <row r="4728" spans="1:2" x14ac:dyDescent="0.2">
      <c r="A4728" s="16">
        <v>1003090</v>
      </c>
      <c r="B4728" s="2">
        <v>6</v>
      </c>
    </row>
    <row r="4729" spans="1:2" x14ac:dyDescent="0.2">
      <c r="A4729" s="16">
        <v>1003090</v>
      </c>
      <c r="B4729" s="2">
        <v>35</v>
      </c>
    </row>
    <row r="4730" spans="1:2" x14ac:dyDescent="0.2">
      <c r="A4730" s="16">
        <v>1003090</v>
      </c>
      <c r="B4730" s="2">
        <v>71</v>
      </c>
    </row>
    <row r="4731" spans="1:2" x14ac:dyDescent="0.2">
      <c r="A4731" s="16">
        <v>1003090</v>
      </c>
      <c r="B4731" s="2">
        <v>20</v>
      </c>
    </row>
    <row r="4732" spans="1:2" x14ac:dyDescent="0.2">
      <c r="A4732" s="16">
        <v>1003090</v>
      </c>
      <c r="B4732" s="2">
        <v>20</v>
      </c>
    </row>
    <row r="4733" spans="1:2" x14ac:dyDescent="0.2">
      <c r="A4733" s="16">
        <v>1003090</v>
      </c>
      <c r="B4733" s="2">
        <v>6</v>
      </c>
    </row>
    <row r="4734" spans="1:2" x14ac:dyDescent="0.2">
      <c r="A4734" s="16">
        <v>1003100</v>
      </c>
      <c r="B4734" s="2">
        <v>83</v>
      </c>
    </row>
    <row r="4735" spans="1:2" x14ac:dyDescent="0.2">
      <c r="A4735" s="16">
        <v>1003100</v>
      </c>
      <c r="B4735" s="2">
        <v>56</v>
      </c>
    </row>
    <row r="4736" spans="1:2" x14ac:dyDescent="0.2">
      <c r="A4736" s="16">
        <v>1003100</v>
      </c>
      <c r="B4736" s="2">
        <v>94</v>
      </c>
    </row>
    <row r="4737" spans="1:2" x14ac:dyDescent="0.2">
      <c r="A4737" s="16">
        <v>1003100</v>
      </c>
      <c r="B4737" s="2">
        <v>95</v>
      </c>
    </row>
    <row r="4738" spans="1:2" x14ac:dyDescent="0.2">
      <c r="A4738" s="16">
        <v>1003100</v>
      </c>
      <c r="B4738" s="2">
        <v>95</v>
      </c>
    </row>
    <row r="4739" spans="1:2" x14ac:dyDescent="0.2">
      <c r="A4739" s="16">
        <v>1003100</v>
      </c>
      <c r="B4739" s="2">
        <v>100</v>
      </c>
    </row>
    <row r="4740" spans="1:2" x14ac:dyDescent="0.2">
      <c r="A4740" s="16">
        <v>1003100</v>
      </c>
      <c r="B4740" s="2">
        <v>90</v>
      </c>
    </row>
    <row r="4741" spans="1:2" x14ac:dyDescent="0.2">
      <c r="A4741" s="16">
        <v>1003100</v>
      </c>
      <c r="B4741" s="2">
        <v>66</v>
      </c>
    </row>
    <row r="4742" spans="1:2" x14ac:dyDescent="0.2">
      <c r="A4742" s="16">
        <v>1003100</v>
      </c>
      <c r="B4742" s="2">
        <v>57</v>
      </c>
    </row>
    <row r="4743" spans="1:2" x14ac:dyDescent="0.2">
      <c r="A4743" s="16">
        <v>1003100</v>
      </c>
      <c r="B4743" s="2">
        <v>100</v>
      </c>
    </row>
    <row r="4744" spans="1:2" x14ac:dyDescent="0.2">
      <c r="A4744" s="16">
        <v>1003100</v>
      </c>
      <c r="B4744" s="2">
        <v>55</v>
      </c>
    </row>
    <row r="4745" spans="1:2" x14ac:dyDescent="0.2">
      <c r="A4745" s="16">
        <v>1003100</v>
      </c>
      <c r="B4745" s="2">
        <v>100</v>
      </c>
    </row>
    <row r="4746" spans="1:2" x14ac:dyDescent="0.2">
      <c r="A4746" s="16">
        <v>1003100</v>
      </c>
      <c r="B4746" s="2">
        <v>100</v>
      </c>
    </row>
    <row r="4747" spans="1:2" x14ac:dyDescent="0.2">
      <c r="A4747" s="16">
        <v>1003100</v>
      </c>
      <c r="B4747" s="2">
        <v>68</v>
      </c>
    </row>
    <row r="4748" spans="1:2" x14ac:dyDescent="0.2">
      <c r="A4748" s="16">
        <v>1003100</v>
      </c>
      <c r="B4748" s="2">
        <v>89</v>
      </c>
    </row>
    <row r="4749" spans="1:2" x14ac:dyDescent="0.2">
      <c r="A4749" s="16">
        <v>1003100</v>
      </c>
      <c r="B4749" s="2">
        <v>81</v>
      </c>
    </row>
    <row r="4750" spans="1:2" x14ac:dyDescent="0.2">
      <c r="A4750" s="16">
        <v>1003100</v>
      </c>
      <c r="B4750" s="2">
        <v>82</v>
      </c>
    </row>
    <row r="4751" spans="1:2" x14ac:dyDescent="0.2">
      <c r="A4751" s="16">
        <v>1003100</v>
      </c>
      <c r="B4751" s="2">
        <v>93</v>
      </c>
    </row>
    <row r="4752" spans="1:2" x14ac:dyDescent="0.2">
      <c r="A4752" s="16">
        <v>1003100</v>
      </c>
      <c r="B4752" s="2">
        <v>63</v>
      </c>
    </row>
    <row r="4753" spans="1:2" x14ac:dyDescent="0.2">
      <c r="A4753" s="16">
        <v>1003100</v>
      </c>
      <c r="B4753" s="2">
        <v>68</v>
      </c>
    </row>
    <row r="4754" spans="1:2" x14ac:dyDescent="0.2">
      <c r="A4754" s="16">
        <v>1003100</v>
      </c>
      <c r="B4754" s="2">
        <v>100</v>
      </c>
    </row>
    <row r="4755" spans="1:2" x14ac:dyDescent="0.2">
      <c r="A4755" s="16">
        <v>1003100</v>
      </c>
      <c r="B4755" s="2">
        <v>95</v>
      </c>
    </row>
    <row r="4756" spans="1:2" x14ac:dyDescent="0.2">
      <c r="A4756" s="16">
        <v>1003100</v>
      </c>
      <c r="B4756" s="2">
        <v>55</v>
      </c>
    </row>
    <row r="4757" spans="1:2" x14ac:dyDescent="0.2">
      <c r="A4757" s="16">
        <v>1003100</v>
      </c>
      <c r="B4757" s="2">
        <v>77</v>
      </c>
    </row>
    <row r="4758" spans="1:2" x14ac:dyDescent="0.2">
      <c r="A4758" s="16">
        <v>1003100</v>
      </c>
      <c r="B4758" s="2">
        <v>75</v>
      </c>
    </row>
    <row r="4759" spans="1:2" x14ac:dyDescent="0.2">
      <c r="A4759" s="16">
        <v>1003100</v>
      </c>
      <c r="B4759" s="2">
        <v>94</v>
      </c>
    </row>
    <row r="4760" spans="1:2" x14ac:dyDescent="0.2">
      <c r="A4760" s="16">
        <v>1003100</v>
      </c>
      <c r="B4760" s="2">
        <v>39</v>
      </c>
    </row>
    <row r="4761" spans="1:2" x14ac:dyDescent="0.2">
      <c r="A4761" s="16">
        <v>1003100</v>
      </c>
      <c r="B4761" s="2">
        <v>100</v>
      </c>
    </row>
    <row r="4762" spans="1:2" x14ac:dyDescent="0.2">
      <c r="A4762" s="16">
        <v>1003100</v>
      </c>
      <c r="B4762" s="2">
        <v>90</v>
      </c>
    </row>
    <row r="4763" spans="1:2" x14ac:dyDescent="0.2">
      <c r="A4763" s="16">
        <v>1003100</v>
      </c>
      <c r="B4763" s="2">
        <v>100</v>
      </c>
    </row>
    <row r="4764" spans="1:2" x14ac:dyDescent="0.2">
      <c r="A4764" s="16">
        <v>1003100</v>
      </c>
      <c r="B4764" s="2">
        <v>100</v>
      </c>
    </row>
    <row r="4765" spans="1:2" x14ac:dyDescent="0.2">
      <c r="A4765" s="16">
        <v>1003100</v>
      </c>
      <c r="B4765" s="2">
        <v>57</v>
      </c>
    </row>
    <row r="4766" spans="1:2" x14ac:dyDescent="0.2">
      <c r="A4766" s="16">
        <v>1003100</v>
      </c>
      <c r="B4766" s="2">
        <v>57</v>
      </c>
    </row>
    <row r="4767" spans="1:2" x14ac:dyDescent="0.2">
      <c r="A4767" s="16">
        <v>1003100</v>
      </c>
      <c r="B4767" s="2">
        <v>87</v>
      </c>
    </row>
    <row r="4768" spans="1:2" x14ac:dyDescent="0.2">
      <c r="A4768" s="16">
        <v>1003100</v>
      </c>
      <c r="B4768" s="2">
        <v>94</v>
      </c>
    </row>
    <row r="4769" spans="1:2" x14ac:dyDescent="0.2">
      <c r="A4769" s="16">
        <v>1003100</v>
      </c>
      <c r="B4769" s="2">
        <v>100</v>
      </c>
    </row>
    <row r="4770" spans="1:2" x14ac:dyDescent="0.2">
      <c r="A4770" s="16">
        <v>1003100</v>
      </c>
      <c r="B4770" s="2">
        <v>41</v>
      </c>
    </row>
    <row r="4771" spans="1:2" x14ac:dyDescent="0.2">
      <c r="A4771" s="16">
        <v>1003100</v>
      </c>
      <c r="B4771" s="2">
        <v>69</v>
      </c>
    </row>
    <row r="4772" spans="1:2" x14ac:dyDescent="0.2">
      <c r="A4772" s="16">
        <v>1003100</v>
      </c>
      <c r="B4772" s="2">
        <v>90</v>
      </c>
    </row>
    <row r="4773" spans="1:2" x14ac:dyDescent="0.2">
      <c r="A4773" s="16">
        <v>1003100</v>
      </c>
      <c r="B4773" s="2">
        <v>65</v>
      </c>
    </row>
    <row r="4774" spans="1:2" x14ac:dyDescent="0.2">
      <c r="A4774" s="16">
        <v>1003100</v>
      </c>
      <c r="B4774" s="2">
        <v>74</v>
      </c>
    </row>
    <row r="4775" spans="1:2" x14ac:dyDescent="0.2">
      <c r="A4775" s="16">
        <v>1003100</v>
      </c>
      <c r="B4775" s="2">
        <v>51</v>
      </c>
    </row>
    <row r="4776" spans="1:2" x14ac:dyDescent="0.2">
      <c r="A4776" s="16">
        <v>1003100</v>
      </c>
      <c r="B4776" s="2">
        <v>59</v>
      </c>
    </row>
    <row r="4777" spans="1:2" x14ac:dyDescent="0.2">
      <c r="A4777" s="16">
        <v>1003100</v>
      </c>
      <c r="B4777" s="2">
        <v>41</v>
      </c>
    </row>
    <row r="4778" spans="1:2" x14ac:dyDescent="0.2">
      <c r="A4778" s="16">
        <v>1003100</v>
      </c>
      <c r="B4778" s="2">
        <v>100</v>
      </c>
    </row>
    <row r="4779" spans="1:2" x14ac:dyDescent="0.2">
      <c r="A4779" s="16">
        <v>1003100</v>
      </c>
      <c r="B4779" s="2">
        <v>97</v>
      </c>
    </row>
    <row r="4780" spans="1:2" x14ac:dyDescent="0.2">
      <c r="A4780" s="16">
        <v>1003100</v>
      </c>
      <c r="B4780" s="2">
        <v>68</v>
      </c>
    </row>
    <row r="4781" spans="1:2" x14ac:dyDescent="0.2">
      <c r="A4781" s="16">
        <v>1003100</v>
      </c>
      <c r="B4781" s="2">
        <v>100</v>
      </c>
    </row>
    <row r="4782" spans="1:2" x14ac:dyDescent="0.2">
      <c r="A4782" s="16">
        <v>1003100</v>
      </c>
      <c r="B4782" s="2">
        <v>91</v>
      </c>
    </row>
    <row r="4783" spans="1:2" x14ac:dyDescent="0.2">
      <c r="A4783" s="16">
        <v>1003100</v>
      </c>
      <c r="B4783" s="2">
        <v>80</v>
      </c>
    </row>
    <row r="4784" spans="1:2" x14ac:dyDescent="0.2">
      <c r="A4784" s="16">
        <v>1003100</v>
      </c>
      <c r="B4784" s="2">
        <v>94</v>
      </c>
    </row>
    <row r="4785" spans="1:2" x14ac:dyDescent="0.2">
      <c r="A4785" s="16">
        <v>1003100</v>
      </c>
      <c r="B4785" s="2">
        <v>74</v>
      </c>
    </row>
    <row r="4786" spans="1:2" x14ac:dyDescent="0.2">
      <c r="A4786" s="16">
        <v>1003100</v>
      </c>
      <c r="B4786" s="2">
        <v>87</v>
      </c>
    </row>
    <row r="4787" spans="1:2" x14ac:dyDescent="0.2">
      <c r="A4787" s="16">
        <v>1003100</v>
      </c>
      <c r="B4787" s="2">
        <v>90</v>
      </c>
    </row>
    <row r="4788" spans="1:2" x14ac:dyDescent="0.2">
      <c r="A4788" s="16">
        <v>1003100</v>
      </c>
      <c r="B4788" s="2">
        <v>53</v>
      </c>
    </row>
    <row r="4789" spans="1:2" x14ac:dyDescent="0.2">
      <c r="A4789" s="16">
        <v>1003100</v>
      </c>
      <c r="B4789" s="2">
        <v>63</v>
      </c>
    </row>
    <row r="4790" spans="1:2" x14ac:dyDescent="0.2">
      <c r="A4790" s="16">
        <v>1003100</v>
      </c>
      <c r="B4790" s="2">
        <v>33</v>
      </c>
    </row>
    <row r="4791" spans="1:2" x14ac:dyDescent="0.2">
      <c r="A4791" s="16">
        <v>1003100</v>
      </c>
      <c r="B4791" s="2">
        <v>91</v>
      </c>
    </row>
    <row r="4792" spans="1:2" x14ac:dyDescent="0.2">
      <c r="A4792" s="16">
        <v>1003100</v>
      </c>
      <c r="B4792" s="2">
        <v>92</v>
      </c>
    </row>
    <row r="4793" spans="1:2" x14ac:dyDescent="0.2">
      <c r="A4793" s="16">
        <v>1003100</v>
      </c>
      <c r="B4793" s="2">
        <v>90</v>
      </c>
    </row>
    <row r="4794" spans="1:2" x14ac:dyDescent="0.2">
      <c r="A4794" s="16">
        <v>1003100</v>
      </c>
      <c r="B4794" s="2">
        <v>0</v>
      </c>
    </row>
    <row r="4795" spans="1:2" x14ac:dyDescent="0.2">
      <c r="A4795" s="16">
        <v>1003100</v>
      </c>
      <c r="B4795" s="2">
        <v>73</v>
      </c>
    </row>
    <row r="4796" spans="1:2" x14ac:dyDescent="0.2">
      <c r="A4796" s="16">
        <v>1003100</v>
      </c>
      <c r="B4796" s="2">
        <v>100</v>
      </c>
    </row>
    <row r="4797" spans="1:2" x14ac:dyDescent="0.2">
      <c r="A4797" s="16">
        <v>1003100</v>
      </c>
      <c r="B4797" s="2">
        <v>57</v>
      </c>
    </row>
    <row r="4798" spans="1:2" x14ac:dyDescent="0.2">
      <c r="A4798" s="16">
        <v>1003100</v>
      </c>
      <c r="B4798" s="2">
        <v>68</v>
      </c>
    </row>
    <row r="4799" spans="1:2" x14ac:dyDescent="0.2">
      <c r="A4799" s="16">
        <v>1003100</v>
      </c>
      <c r="B4799" s="2">
        <v>100</v>
      </c>
    </row>
    <row r="4800" spans="1:2" x14ac:dyDescent="0.2">
      <c r="A4800" s="16">
        <v>1003100</v>
      </c>
      <c r="B4800" s="2">
        <v>90</v>
      </c>
    </row>
    <row r="4801" spans="1:2" x14ac:dyDescent="0.2">
      <c r="A4801" s="16">
        <v>1003100</v>
      </c>
      <c r="B4801" s="2">
        <v>68</v>
      </c>
    </row>
    <row r="4802" spans="1:2" x14ac:dyDescent="0.2">
      <c r="A4802" s="16">
        <v>1003100</v>
      </c>
      <c r="B4802" s="2">
        <v>100</v>
      </c>
    </row>
    <row r="4803" spans="1:2" x14ac:dyDescent="0.2">
      <c r="A4803" s="16">
        <v>1003100</v>
      </c>
      <c r="B4803" s="2">
        <v>86</v>
      </c>
    </row>
    <row r="4804" spans="1:2" x14ac:dyDescent="0.2">
      <c r="A4804" s="16">
        <v>1003100</v>
      </c>
      <c r="B4804" s="2">
        <v>87</v>
      </c>
    </row>
    <row r="4805" spans="1:2" x14ac:dyDescent="0.2">
      <c r="A4805" s="16">
        <v>1003100</v>
      </c>
      <c r="B4805" s="2">
        <v>68</v>
      </c>
    </row>
    <row r="4806" spans="1:2" x14ac:dyDescent="0.2">
      <c r="A4806" s="16">
        <v>1003100</v>
      </c>
      <c r="B4806" s="2">
        <v>91</v>
      </c>
    </row>
    <row r="4807" spans="1:2" x14ac:dyDescent="0.2">
      <c r="A4807" s="16">
        <v>1003100</v>
      </c>
      <c r="B4807" s="2">
        <v>100</v>
      </c>
    </row>
    <row r="4808" spans="1:2" x14ac:dyDescent="0.2">
      <c r="A4808" s="16">
        <v>1003100</v>
      </c>
      <c r="B4808" s="2">
        <v>10</v>
      </c>
    </row>
    <row r="4809" spans="1:2" x14ac:dyDescent="0.2">
      <c r="A4809" s="16">
        <v>1003100</v>
      </c>
      <c r="B4809" s="2">
        <v>66</v>
      </c>
    </row>
    <row r="4810" spans="1:2" x14ac:dyDescent="0.2">
      <c r="A4810" s="16">
        <v>1003100</v>
      </c>
      <c r="B4810" s="2">
        <v>77</v>
      </c>
    </row>
    <row r="4811" spans="1:2" x14ac:dyDescent="0.2">
      <c r="A4811" s="16">
        <v>1003100</v>
      </c>
      <c r="B4811" s="2">
        <v>95</v>
      </c>
    </row>
    <row r="4812" spans="1:2" x14ac:dyDescent="0.2">
      <c r="A4812" s="16">
        <v>1003100</v>
      </c>
      <c r="B4812" s="2">
        <v>100</v>
      </c>
    </row>
    <row r="4813" spans="1:2" x14ac:dyDescent="0.2">
      <c r="A4813" s="16">
        <v>1003100</v>
      </c>
      <c r="B4813" s="2">
        <v>5</v>
      </c>
    </row>
    <row r="4814" spans="1:2" x14ac:dyDescent="0.2">
      <c r="A4814" s="16">
        <v>1003100</v>
      </c>
      <c r="B4814" s="2">
        <v>82</v>
      </c>
    </row>
    <row r="4815" spans="1:2" x14ac:dyDescent="0.2">
      <c r="A4815" s="16">
        <v>1003100</v>
      </c>
      <c r="B4815" s="2">
        <v>100</v>
      </c>
    </row>
    <row r="4816" spans="1:2" x14ac:dyDescent="0.2">
      <c r="A4816" s="16">
        <v>1003100</v>
      </c>
      <c r="B4816" s="2">
        <v>97</v>
      </c>
    </row>
    <row r="4817" spans="1:2" x14ac:dyDescent="0.2">
      <c r="A4817" s="16">
        <v>1003100</v>
      </c>
      <c r="B4817" s="2">
        <v>100</v>
      </c>
    </row>
    <row r="4818" spans="1:2" x14ac:dyDescent="0.2">
      <c r="A4818" s="16">
        <v>1003100</v>
      </c>
      <c r="B4818" s="2">
        <v>88</v>
      </c>
    </row>
    <row r="4819" spans="1:2" x14ac:dyDescent="0.2">
      <c r="A4819" s="16">
        <v>1003100</v>
      </c>
      <c r="B4819" s="2">
        <v>90</v>
      </c>
    </row>
    <row r="4820" spans="1:2" x14ac:dyDescent="0.2">
      <c r="A4820" s="16">
        <v>1003100</v>
      </c>
      <c r="B4820" s="2">
        <v>100</v>
      </c>
    </row>
    <row r="4821" spans="1:2" x14ac:dyDescent="0.2">
      <c r="A4821" s="16">
        <v>1003100</v>
      </c>
      <c r="B4821" s="2">
        <v>72</v>
      </c>
    </row>
    <row r="4822" spans="1:2" x14ac:dyDescent="0.2">
      <c r="A4822" s="16">
        <v>1003100</v>
      </c>
      <c r="B4822" s="2">
        <v>76</v>
      </c>
    </row>
    <row r="4823" spans="1:2" x14ac:dyDescent="0.2">
      <c r="A4823" s="16">
        <v>1003100</v>
      </c>
      <c r="B4823" s="2">
        <v>68</v>
      </c>
    </row>
    <row r="4824" spans="1:2" x14ac:dyDescent="0.2">
      <c r="A4824" s="16">
        <v>1003100</v>
      </c>
      <c r="B4824" s="2">
        <v>50</v>
      </c>
    </row>
    <row r="4825" spans="1:2" x14ac:dyDescent="0.2">
      <c r="A4825" s="16">
        <v>1003100</v>
      </c>
      <c r="B4825" s="2">
        <v>93</v>
      </c>
    </row>
    <row r="4826" spans="1:2" x14ac:dyDescent="0.2">
      <c r="A4826" s="16">
        <v>1003100</v>
      </c>
      <c r="B4826" s="2">
        <v>50</v>
      </c>
    </row>
    <row r="4827" spans="1:2" x14ac:dyDescent="0.2">
      <c r="A4827" s="16">
        <v>1003100</v>
      </c>
      <c r="B4827" s="2">
        <v>13</v>
      </c>
    </row>
    <row r="4828" spans="1:2" x14ac:dyDescent="0.2">
      <c r="A4828" s="16">
        <v>1003100</v>
      </c>
      <c r="B4828" s="2">
        <v>73</v>
      </c>
    </row>
    <row r="4829" spans="1:2" x14ac:dyDescent="0.2">
      <c r="A4829" s="16">
        <v>1003100</v>
      </c>
      <c r="B4829" s="2">
        <v>50</v>
      </c>
    </row>
    <row r="4830" spans="1:2" x14ac:dyDescent="0.2">
      <c r="A4830" s="16">
        <v>1003100</v>
      </c>
      <c r="B4830" s="2">
        <v>94</v>
      </c>
    </row>
    <row r="4831" spans="1:2" x14ac:dyDescent="0.2">
      <c r="A4831" s="16">
        <v>1003100</v>
      </c>
      <c r="B4831" s="2">
        <v>77</v>
      </c>
    </row>
    <row r="4832" spans="1:2" x14ac:dyDescent="0.2">
      <c r="A4832" s="16">
        <v>1003100</v>
      </c>
      <c r="B4832" s="2">
        <v>88</v>
      </c>
    </row>
    <row r="4833" spans="1:2" x14ac:dyDescent="0.2">
      <c r="A4833" s="16">
        <v>1003100</v>
      </c>
      <c r="B4833" s="2">
        <v>92</v>
      </c>
    </row>
    <row r="4834" spans="1:2" x14ac:dyDescent="0.2">
      <c r="A4834" s="16">
        <v>1003100</v>
      </c>
      <c r="B4834" s="2">
        <v>100</v>
      </c>
    </row>
    <row r="4835" spans="1:2" x14ac:dyDescent="0.2">
      <c r="A4835" s="16">
        <v>1003100</v>
      </c>
      <c r="B4835" s="2">
        <v>100</v>
      </c>
    </row>
    <row r="4836" spans="1:2" x14ac:dyDescent="0.2">
      <c r="A4836" s="16">
        <v>1003100</v>
      </c>
      <c r="B4836" s="2">
        <v>10</v>
      </c>
    </row>
    <row r="4837" spans="1:2" x14ac:dyDescent="0.2">
      <c r="A4837" s="16">
        <v>1003100</v>
      </c>
      <c r="B4837" s="2">
        <v>68</v>
      </c>
    </row>
    <row r="4838" spans="1:2" x14ac:dyDescent="0.2">
      <c r="A4838" s="16">
        <v>1003100</v>
      </c>
      <c r="B4838" s="2">
        <v>73</v>
      </c>
    </row>
    <row r="4839" spans="1:2" x14ac:dyDescent="0.2">
      <c r="A4839" s="16">
        <v>1003100</v>
      </c>
      <c r="B4839" s="2">
        <v>94</v>
      </c>
    </row>
    <row r="4840" spans="1:2" x14ac:dyDescent="0.2">
      <c r="A4840" s="16">
        <v>1003100</v>
      </c>
      <c r="B4840" s="2">
        <v>100</v>
      </c>
    </row>
    <row r="4841" spans="1:2" x14ac:dyDescent="0.2">
      <c r="A4841" s="16">
        <v>1003100</v>
      </c>
      <c r="B4841" s="2">
        <v>68</v>
      </c>
    </row>
    <row r="4842" spans="1:2" x14ac:dyDescent="0.2">
      <c r="A4842" s="16">
        <v>1003100</v>
      </c>
      <c r="B4842" s="2">
        <v>79</v>
      </c>
    </row>
    <row r="4843" spans="1:2" x14ac:dyDescent="0.2">
      <c r="A4843" s="16">
        <v>1003100</v>
      </c>
      <c r="B4843" s="2">
        <v>72</v>
      </c>
    </row>
    <row r="4844" spans="1:2" x14ac:dyDescent="0.2">
      <c r="A4844" s="16">
        <v>1003100</v>
      </c>
      <c r="B4844" s="2">
        <v>87</v>
      </c>
    </row>
    <row r="4845" spans="1:2" x14ac:dyDescent="0.2">
      <c r="A4845" s="16">
        <v>1003100</v>
      </c>
      <c r="B4845" s="2">
        <v>100</v>
      </c>
    </row>
    <row r="4846" spans="1:2" x14ac:dyDescent="0.2">
      <c r="A4846" s="16">
        <v>1003100</v>
      </c>
      <c r="B4846" s="2">
        <v>71</v>
      </c>
    </row>
    <row r="4847" spans="1:2" x14ac:dyDescent="0.2">
      <c r="A4847" s="16">
        <v>1003100</v>
      </c>
      <c r="B4847" s="2">
        <v>33</v>
      </c>
    </row>
    <row r="4848" spans="1:2" x14ac:dyDescent="0.2">
      <c r="A4848" s="16">
        <v>1003100</v>
      </c>
      <c r="B4848" s="2">
        <v>72</v>
      </c>
    </row>
    <row r="4849" spans="1:2" x14ac:dyDescent="0.2">
      <c r="A4849" s="16">
        <v>1003100</v>
      </c>
      <c r="B4849" s="2">
        <v>93</v>
      </c>
    </row>
    <row r="4850" spans="1:2" x14ac:dyDescent="0.2">
      <c r="A4850" s="16">
        <v>1003100</v>
      </c>
      <c r="B4850" s="2">
        <v>57</v>
      </c>
    </row>
    <row r="4851" spans="1:2" x14ac:dyDescent="0.2">
      <c r="A4851" s="16">
        <v>1003100</v>
      </c>
      <c r="B4851" s="2">
        <v>52</v>
      </c>
    </row>
    <row r="4852" spans="1:2" x14ac:dyDescent="0.2">
      <c r="A4852" s="16">
        <v>1003100</v>
      </c>
      <c r="B4852" s="2">
        <v>82</v>
      </c>
    </row>
    <row r="4853" spans="1:2" x14ac:dyDescent="0.2">
      <c r="A4853" s="16">
        <v>1003100</v>
      </c>
      <c r="B4853" s="2">
        <v>85</v>
      </c>
    </row>
    <row r="4854" spans="1:2" x14ac:dyDescent="0.2">
      <c r="A4854" s="16">
        <v>1003100</v>
      </c>
      <c r="B4854" s="2">
        <v>100</v>
      </c>
    </row>
    <row r="4855" spans="1:2" x14ac:dyDescent="0.2">
      <c r="A4855" s="16">
        <v>1003100</v>
      </c>
      <c r="B4855" s="2">
        <v>55</v>
      </c>
    </row>
    <row r="4856" spans="1:2" x14ac:dyDescent="0.2">
      <c r="A4856" s="16">
        <v>1003100</v>
      </c>
      <c r="B4856" s="2">
        <v>78</v>
      </c>
    </row>
    <row r="4857" spans="1:2" x14ac:dyDescent="0.2">
      <c r="A4857" s="16">
        <v>1003100</v>
      </c>
      <c r="B4857" s="2">
        <v>56</v>
      </c>
    </row>
    <row r="4858" spans="1:2" x14ac:dyDescent="0.2">
      <c r="A4858" s="16">
        <v>1003100</v>
      </c>
      <c r="B4858" s="2">
        <v>100</v>
      </c>
    </row>
    <row r="4859" spans="1:2" x14ac:dyDescent="0.2">
      <c r="A4859" s="16">
        <v>1003100</v>
      </c>
      <c r="B4859" s="2">
        <v>89</v>
      </c>
    </row>
    <row r="4860" spans="1:2" x14ac:dyDescent="0.2">
      <c r="A4860" s="16">
        <v>1003110</v>
      </c>
      <c r="B4860" s="2">
        <v>91</v>
      </c>
    </row>
    <row r="4861" spans="1:2" x14ac:dyDescent="0.2">
      <c r="A4861" s="16">
        <v>1003110</v>
      </c>
      <c r="B4861" s="2">
        <v>91</v>
      </c>
    </row>
    <row r="4862" spans="1:2" x14ac:dyDescent="0.2">
      <c r="A4862" s="16">
        <v>1003140</v>
      </c>
      <c r="B4862" s="2">
        <v>78</v>
      </c>
    </row>
    <row r="4863" spans="1:2" x14ac:dyDescent="0.2">
      <c r="A4863" s="16">
        <v>1003140</v>
      </c>
      <c r="B4863" s="2">
        <v>78</v>
      </c>
    </row>
    <row r="4864" spans="1:2" x14ac:dyDescent="0.2">
      <c r="A4864" s="16">
        <v>1003150</v>
      </c>
      <c r="B4864" s="2">
        <v>78</v>
      </c>
    </row>
    <row r="4865" spans="1:2" x14ac:dyDescent="0.2">
      <c r="A4865" s="16">
        <v>1003150</v>
      </c>
      <c r="B4865" s="2">
        <v>63</v>
      </c>
    </row>
    <row r="4866" spans="1:2" x14ac:dyDescent="0.2">
      <c r="A4866" s="16">
        <v>1003150</v>
      </c>
      <c r="B4866" s="2">
        <v>63</v>
      </c>
    </row>
    <row r="4867" spans="1:2" x14ac:dyDescent="0.2">
      <c r="A4867" s="16">
        <v>1003150</v>
      </c>
      <c r="B4867" s="2">
        <v>55</v>
      </c>
    </row>
    <row r="4868" spans="1:2" x14ac:dyDescent="0.2">
      <c r="A4868" s="16">
        <v>1003150</v>
      </c>
      <c r="B4868" s="2">
        <v>55</v>
      </c>
    </row>
    <row r="4869" spans="1:2" x14ac:dyDescent="0.2">
      <c r="A4869" s="16">
        <v>1003150</v>
      </c>
      <c r="B4869" s="2">
        <v>100</v>
      </c>
    </row>
    <row r="4870" spans="1:2" x14ac:dyDescent="0.2">
      <c r="A4870" s="16">
        <v>1003150</v>
      </c>
      <c r="B4870" s="2">
        <v>55</v>
      </c>
    </row>
    <row r="4871" spans="1:2" x14ac:dyDescent="0.2">
      <c r="A4871" s="16">
        <v>1003150</v>
      </c>
      <c r="B4871" s="2">
        <v>55</v>
      </c>
    </row>
    <row r="4872" spans="1:2" x14ac:dyDescent="0.2">
      <c r="A4872" s="16">
        <v>1003150</v>
      </c>
      <c r="B4872" s="2">
        <v>100</v>
      </c>
    </row>
    <row r="4873" spans="1:2" x14ac:dyDescent="0.2">
      <c r="A4873" s="16">
        <v>1003150</v>
      </c>
      <c r="B4873" s="2">
        <v>55</v>
      </c>
    </row>
    <row r="4874" spans="1:2" x14ac:dyDescent="0.2">
      <c r="A4874" s="16">
        <v>1003160</v>
      </c>
      <c r="B4874" s="2">
        <v>46</v>
      </c>
    </row>
    <row r="4875" spans="1:2" x14ac:dyDescent="0.2">
      <c r="A4875" s="16">
        <v>1003160</v>
      </c>
      <c r="B4875" s="2">
        <v>77</v>
      </c>
    </row>
    <row r="4876" spans="1:2" x14ac:dyDescent="0.2">
      <c r="A4876" s="16">
        <v>1003160</v>
      </c>
      <c r="B4876" s="2">
        <v>63</v>
      </c>
    </row>
    <row r="4877" spans="1:2" x14ac:dyDescent="0.2">
      <c r="A4877" s="16">
        <v>1003160</v>
      </c>
      <c r="B4877" s="2">
        <v>46</v>
      </c>
    </row>
    <row r="4878" spans="1:2" x14ac:dyDescent="0.2">
      <c r="A4878" s="16">
        <v>1003160</v>
      </c>
      <c r="B4878" s="2">
        <v>46</v>
      </c>
    </row>
    <row r="4879" spans="1:2" x14ac:dyDescent="0.2">
      <c r="A4879" s="16">
        <v>1003160</v>
      </c>
      <c r="B4879" s="2">
        <v>46</v>
      </c>
    </row>
    <row r="4880" spans="1:2" x14ac:dyDescent="0.2">
      <c r="A4880" s="16">
        <v>1003160</v>
      </c>
      <c r="B4880" s="2">
        <v>46</v>
      </c>
    </row>
    <row r="4881" spans="1:2" x14ac:dyDescent="0.2">
      <c r="A4881" s="16">
        <v>1003160</v>
      </c>
      <c r="B4881" s="2">
        <v>77</v>
      </c>
    </row>
    <row r="4882" spans="1:2" x14ac:dyDescent="0.2">
      <c r="A4882" s="16">
        <v>1003160</v>
      </c>
      <c r="B4882" s="2">
        <v>0</v>
      </c>
    </row>
    <row r="4883" spans="1:2" x14ac:dyDescent="0.2">
      <c r="A4883" s="16">
        <v>1003160</v>
      </c>
      <c r="B4883" s="2">
        <v>0</v>
      </c>
    </row>
    <row r="4884" spans="1:2" x14ac:dyDescent="0.2">
      <c r="A4884" s="16">
        <v>1003160</v>
      </c>
      <c r="B4884" s="2">
        <v>77</v>
      </c>
    </row>
    <row r="4885" spans="1:2" x14ac:dyDescent="0.2">
      <c r="A4885" s="16">
        <v>1003160</v>
      </c>
      <c r="B4885" s="2">
        <v>92</v>
      </c>
    </row>
    <row r="4886" spans="1:2" x14ac:dyDescent="0.2">
      <c r="A4886" s="16">
        <v>1003160</v>
      </c>
      <c r="B4886" s="2">
        <v>46</v>
      </c>
    </row>
    <row r="4887" spans="1:2" x14ac:dyDescent="0.2">
      <c r="A4887" s="16">
        <v>1003160</v>
      </c>
      <c r="B4887" s="2">
        <v>100</v>
      </c>
    </row>
    <row r="4888" spans="1:2" x14ac:dyDescent="0.2">
      <c r="A4888" s="16">
        <v>1003160</v>
      </c>
      <c r="B4888" s="2">
        <v>46</v>
      </c>
    </row>
    <row r="4889" spans="1:2" x14ac:dyDescent="0.2">
      <c r="A4889" s="16">
        <v>1003160</v>
      </c>
      <c r="B4889" s="2">
        <v>55</v>
      </c>
    </row>
    <row r="4890" spans="1:2" x14ac:dyDescent="0.2">
      <c r="A4890" s="16">
        <v>1003160</v>
      </c>
      <c r="B4890" s="2">
        <v>100</v>
      </c>
    </row>
    <row r="4891" spans="1:2" x14ac:dyDescent="0.2">
      <c r="A4891" s="16">
        <v>1003160</v>
      </c>
      <c r="B4891" s="2">
        <v>46</v>
      </c>
    </row>
    <row r="4892" spans="1:2" x14ac:dyDescent="0.2">
      <c r="A4892" s="16">
        <v>1003160</v>
      </c>
      <c r="B4892" s="2">
        <v>0</v>
      </c>
    </row>
    <row r="4893" spans="1:2" x14ac:dyDescent="0.2">
      <c r="A4893" s="16">
        <v>1003170</v>
      </c>
      <c r="B4893" s="2">
        <v>37</v>
      </c>
    </row>
    <row r="4894" spans="1:2" x14ac:dyDescent="0.2">
      <c r="A4894" s="16">
        <v>1003170</v>
      </c>
      <c r="B4894" s="2">
        <v>62</v>
      </c>
    </row>
    <row r="4895" spans="1:2" x14ac:dyDescent="0.2">
      <c r="A4895" s="16">
        <v>1003170</v>
      </c>
      <c r="B4895" s="2">
        <v>50</v>
      </c>
    </row>
    <row r="4896" spans="1:2" x14ac:dyDescent="0.2">
      <c r="A4896" s="16">
        <v>1003170</v>
      </c>
      <c r="B4896" s="2">
        <v>46</v>
      </c>
    </row>
    <row r="4897" spans="1:2" x14ac:dyDescent="0.2">
      <c r="A4897" s="16">
        <v>1003170</v>
      </c>
      <c r="B4897" s="2">
        <v>62</v>
      </c>
    </row>
    <row r="4898" spans="1:2" x14ac:dyDescent="0.2">
      <c r="A4898" s="16">
        <v>1003170</v>
      </c>
      <c r="B4898" s="2">
        <v>67</v>
      </c>
    </row>
    <row r="4899" spans="1:2" x14ac:dyDescent="0.2">
      <c r="A4899" s="16">
        <v>1003170</v>
      </c>
      <c r="B4899" s="2">
        <v>76</v>
      </c>
    </row>
    <row r="4900" spans="1:2" x14ac:dyDescent="0.2">
      <c r="A4900" s="16">
        <v>1003170</v>
      </c>
      <c r="B4900" s="2">
        <v>67</v>
      </c>
    </row>
    <row r="4901" spans="1:2" x14ac:dyDescent="0.2">
      <c r="A4901" s="16">
        <v>1003170</v>
      </c>
      <c r="B4901" s="2">
        <v>45</v>
      </c>
    </row>
    <row r="4902" spans="1:2" x14ac:dyDescent="0.2">
      <c r="A4902" s="16">
        <v>1003170</v>
      </c>
      <c r="B4902" s="2">
        <v>50</v>
      </c>
    </row>
    <row r="4903" spans="1:2" x14ac:dyDescent="0.2">
      <c r="A4903" s="16">
        <v>1003170</v>
      </c>
      <c r="B4903" s="2">
        <v>62</v>
      </c>
    </row>
    <row r="4904" spans="1:2" x14ac:dyDescent="0.2">
      <c r="A4904" s="16">
        <v>1003170</v>
      </c>
      <c r="B4904" s="2">
        <v>0</v>
      </c>
    </row>
    <row r="4905" spans="1:2" x14ac:dyDescent="0.2">
      <c r="A4905" s="16">
        <v>1003170</v>
      </c>
      <c r="B4905" s="2">
        <v>62</v>
      </c>
    </row>
    <row r="4906" spans="1:2" x14ac:dyDescent="0.2">
      <c r="A4906" s="16">
        <v>1003170</v>
      </c>
      <c r="B4906" s="2">
        <v>0</v>
      </c>
    </row>
    <row r="4907" spans="1:2" x14ac:dyDescent="0.2">
      <c r="A4907" s="16">
        <v>1003170</v>
      </c>
      <c r="B4907" s="2">
        <v>62</v>
      </c>
    </row>
    <row r="4908" spans="1:2" x14ac:dyDescent="0.2">
      <c r="A4908" s="16">
        <v>1003170</v>
      </c>
      <c r="B4908" s="2">
        <v>0</v>
      </c>
    </row>
    <row r="4909" spans="1:2" x14ac:dyDescent="0.2">
      <c r="A4909" s="16">
        <v>1003170</v>
      </c>
      <c r="B4909" s="2">
        <v>50</v>
      </c>
    </row>
    <row r="4910" spans="1:2" x14ac:dyDescent="0.2">
      <c r="A4910" s="16">
        <v>1003170</v>
      </c>
      <c r="B4910" s="2">
        <v>0</v>
      </c>
    </row>
    <row r="4911" spans="1:2" x14ac:dyDescent="0.2">
      <c r="A4911" s="16">
        <v>1003170</v>
      </c>
      <c r="B4911" s="2">
        <v>76</v>
      </c>
    </row>
    <row r="4912" spans="1:2" x14ac:dyDescent="0.2">
      <c r="A4912" s="16">
        <v>1003170</v>
      </c>
      <c r="B4912" s="2">
        <v>92</v>
      </c>
    </row>
    <row r="4913" spans="1:2" x14ac:dyDescent="0.2">
      <c r="A4913" s="16">
        <v>1003170</v>
      </c>
      <c r="B4913" s="2">
        <v>62</v>
      </c>
    </row>
    <row r="4914" spans="1:2" x14ac:dyDescent="0.2">
      <c r="A4914" s="16">
        <v>1003170</v>
      </c>
      <c r="B4914" s="2">
        <v>62</v>
      </c>
    </row>
    <row r="4915" spans="1:2" x14ac:dyDescent="0.2">
      <c r="A4915" s="16">
        <v>1003170</v>
      </c>
      <c r="B4915" s="2">
        <v>76</v>
      </c>
    </row>
    <row r="4916" spans="1:2" x14ac:dyDescent="0.2">
      <c r="A4916" s="16">
        <v>1003170</v>
      </c>
      <c r="B4916" s="2">
        <v>43</v>
      </c>
    </row>
    <row r="4917" spans="1:2" x14ac:dyDescent="0.2">
      <c r="A4917" s="16">
        <v>1003170</v>
      </c>
      <c r="B4917" s="2">
        <v>62</v>
      </c>
    </row>
    <row r="4918" spans="1:2" x14ac:dyDescent="0.2">
      <c r="A4918" s="16">
        <v>1003170</v>
      </c>
      <c r="B4918" s="2">
        <v>92</v>
      </c>
    </row>
    <row r="4919" spans="1:2" x14ac:dyDescent="0.2">
      <c r="A4919" s="16">
        <v>1003180</v>
      </c>
      <c r="B4919" s="2">
        <v>67</v>
      </c>
    </row>
    <row r="4920" spans="1:2" x14ac:dyDescent="0.2">
      <c r="A4920" s="16">
        <v>1003180</v>
      </c>
      <c r="B4920" s="2">
        <v>67</v>
      </c>
    </row>
    <row r="4921" spans="1:2" x14ac:dyDescent="0.2">
      <c r="A4921" s="16">
        <v>1003180</v>
      </c>
      <c r="B4921" s="2">
        <v>67</v>
      </c>
    </row>
    <row r="4922" spans="1:2" x14ac:dyDescent="0.2">
      <c r="A4922" s="16">
        <v>1003180</v>
      </c>
      <c r="B4922" s="2">
        <v>0</v>
      </c>
    </row>
    <row r="4923" spans="1:2" x14ac:dyDescent="0.2">
      <c r="A4923" s="16">
        <v>1003260</v>
      </c>
      <c r="B4923" s="2">
        <v>65</v>
      </c>
    </row>
    <row r="4924" spans="1:2" x14ac:dyDescent="0.2">
      <c r="A4924" s="16">
        <v>1003260</v>
      </c>
      <c r="B4924" s="2">
        <v>23</v>
      </c>
    </row>
    <row r="4925" spans="1:2" x14ac:dyDescent="0.2">
      <c r="A4925" s="16">
        <v>1003260</v>
      </c>
      <c r="B4925" s="2">
        <v>65</v>
      </c>
    </row>
    <row r="4926" spans="1:2" x14ac:dyDescent="0.2">
      <c r="A4926" s="16">
        <v>1003260</v>
      </c>
      <c r="B4926" s="2">
        <v>82</v>
      </c>
    </row>
    <row r="4927" spans="1:2" x14ac:dyDescent="0.2">
      <c r="A4927" s="16">
        <v>1003260</v>
      </c>
      <c r="B4927" s="2">
        <v>65</v>
      </c>
    </row>
    <row r="4928" spans="1:2" x14ac:dyDescent="0.2">
      <c r="A4928" s="16">
        <v>1003260</v>
      </c>
      <c r="B4928" s="2">
        <v>65</v>
      </c>
    </row>
    <row r="4929" spans="1:2" x14ac:dyDescent="0.2">
      <c r="A4929" s="16">
        <v>1003260</v>
      </c>
      <c r="B4929" s="2">
        <v>65</v>
      </c>
    </row>
    <row r="4930" spans="1:2" x14ac:dyDescent="0.2">
      <c r="A4930" s="16">
        <v>1003260</v>
      </c>
      <c r="B4930" s="2">
        <v>0</v>
      </c>
    </row>
    <row r="4931" spans="1:2" x14ac:dyDescent="0.2">
      <c r="A4931" s="16">
        <v>1003260</v>
      </c>
      <c r="B4931" s="2">
        <v>65</v>
      </c>
    </row>
    <row r="4932" spans="1:2" x14ac:dyDescent="0.2">
      <c r="A4932" s="16">
        <v>1003260</v>
      </c>
      <c r="B4932" s="2">
        <v>65</v>
      </c>
    </row>
    <row r="4933" spans="1:2" x14ac:dyDescent="0.2">
      <c r="A4933" s="16">
        <v>1003260</v>
      </c>
      <c r="B4933" s="2">
        <v>79</v>
      </c>
    </row>
    <row r="4934" spans="1:2" x14ac:dyDescent="0.2">
      <c r="A4934" s="16">
        <v>1003260</v>
      </c>
      <c r="B4934" s="2">
        <v>65</v>
      </c>
    </row>
    <row r="4935" spans="1:2" x14ac:dyDescent="0.2">
      <c r="A4935" s="16">
        <v>1003260</v>
      </c>
      <c r="B4935" s="2">
        <v>65</v>
      </c>
    </row>
    <row r="4936" spans="1:2" x14ac:dyDescent="0.2">
      <c r="A4936" s="16">
        <v>1003260</v>
      </c>
      <c r="B4936" s="2">
        <v>0</v>
      </c>
    </row>
    <row r="4937" spans="1:2" x14ac:dyDescent="0.2">
      <c r="A4937" s="16">
        <v>1003260</v>
      </c>
      <c r="B4937" s="2">
        <v>0</v>
      </c>
    </row>
    <row r="4938" spans="1:2" x14ac:dyDescent="0.2">
      <c r="A4938" s="16">
        <v>1003261</v>
      </c>
      <c r="B4938" s="2">
        <v>80</v>
      </c>
    </row>
    <row r="4939" spans="1:2" x14ac:dyDescent="0.2">
      <c r="A4939" s="16">
        <v>1003261</v>
      </c>
      <c r="B4939" s="2">
        <v>47</v>
      </c>
    </row>
    <row r="4940" spans="1:2" x14ac:dyDescent="0.2">
      <c r="A4940" s="16">
        <v>1003261</v>
      </c>
      <c r="B4940" s="2">
        <v>100</v>
      </c>
    </row>
    <row r="4941" spans="1:2" x14ac:dyDescent="0.2">
      <c r="A4941" s="16">
        <v>1003261</v>
      </c>
      <c r="B4941" s="2">
        <v>68</v>
      </c>
    </row>
    <row r="4942" spans="1:2" x14ac:dyDescent="0.2">
      <c r="A4942" s="16">
        <v>1003261</v>
      </c>
      <c r="B4942" s="2">
        <v>47</v>
      </c>
    </row>
    <row r="4943" spans="1:2" x14ac:dyDescent="0.2">
      <c r="A4943" s="16">
        <v>1003261</v>
      </c>
      <c r="B4943" s="2">
        <v>59</v>
      </c>
    </row>
    <row r="4944" spans="1:2" x14ac:dyDescent="0.2">
      <c r="A4944" s="16">
        <v>1003261</v>
      </c>
      <c r="B4944" s="2">
        <v>66</v>
      </c>
    </row>
    <row r="4945" spans="1:2" x14ac:dyDescent="0.2">
      <c r="A4945" s="16">
        <v>1003261</v>
      </c>
      <c r="B4945" s="2">
        <v>47</v>
      </c>
    </row>
    <row r="4946" spans="1:2" x14ac:dyDescent="0.2">
      <c r="A4946" s="16">
        <v>1003261</v>
      </c>
      <c r="B4946" s="2">
        <v>67</v>
      </c>
    </row>
    <row r="4947" spans="1:2" x14ac:dyDescent="0.2">
      <c r="A4947" s="16">
        <v>1003261</v>
      </c>
      <c r="B4947" s="2">
        <v>79</v>
      </c>
    </row>
    <row r="4948" spans="1:2" x14ac:dyDescent="0.2">
      <c r="A4948" s="16">
        <v>1003261</v>
      </c>
      <c r="B4948" s="2">
        <v>79</v>
      </c>
    </row>
    <row r="4949" spans="1:2" x14ac:dyDescent="0.2">
      <c r="A4949" s="16">
        <v>1003261</v>
      </c>
      <c r="B4949" s="2">
        <v>79</v>
      </c>
    </row>
    <row r="4950" spans="1:2" x14ac:dyDescent="0.2">
      <c r="A4950" s="16">
        <v>1003261</v>
      </c>
      <c r="B4950" s="2">
        <v>47</v>
      </c>
    </row>
    <row r="4951" spans="1:2" x14ac:dyDescent="0.2">
      <c r="A4951" s="16">
        <v>1003261</v>
      </c>
      <c r="B4951" s="2">
        <v>47</v>
      </c>
    </row>
    <row r="4952" spans="1:2" x14ac:dyDescent="0.2">
      <c r="A4952" s="16">
        <v>1003261</v>
      </c>
      <c r="B4952" s="2">
        <v>47</v>
      </c>
    </row>
    <row r="4953" spans="1:2" x14ac:dyDescent="0.2">
      <c r="A4953" s="16">
        <v>1003261</v>
      </c>
      <c r="B4953" s="2">
        <v>50</v>
      </c>
    </row>
    <row r="4954" spans="1:2" x14ac:dyDescent="0.2">
      <c r="A4954" s="16">
        <v>1003261</v>
      </c>
      <c r="B4954" s="2">
        <v>50</v>
      </c>
    </row>
    <row r="4955" spans="1:2" x14ac:dyDescent="0.2">
      <c r="A4955" s="16">
        <v>1003261</v>
      </c>
      <c r="B4955" s="2">
        <v>47</v>
      </c>
    </row>
    <row r="4956" spans="1:2" x14ac:dyDescent="0.2">
      <c r="A4956" s="16">
        <v>1003261</v>
      </c>
      <c r="B4956" s="2">
        <v>100</v>
      </c>
    </row>
    <row r="4957" spans="1:2" x14ac:dyDescent="0.2">
      <c r="A4957" s="16">
        <v>1003261</v>
      </c>
      <c r="B4957" s="2">
        <v>59</v>
      </c>
    </row>
    <row r="4958" spans="1:2" x14ac:dyDescent="0.2">
      <c r="A4958" s="16">
        <v>1003261</v>
      </c>
      <c r="B4958" s="2">
        <v>80</v>
      </c>
    </row>
    <row r="4959" spans="1:2" x14ac:dyDescent="0.2">
      <c r="A4959" s="16">
        <v>1003261</v>
      </c>
      <c r="B4959" s="2">
        <v>31</v>
      </c>
    </row>
    <row r="4960" spans="1:2" x14ac:dyDescent="0.2">
      <c r="A4960" s="16">
        <v>1003261</v>
      </c>
      <c r="B4960" s="2">
        <v>47</v>
      </c>
    </row>
    <row r="4961" spans="1:2" x14ac:dyDescent="0.2">
      <c r="A4961" s="16">
        <v>1003270</v>
      </c>
      <c r="B4961" s="2">
        <v>79</v>
      </c>
    </row>
    <row r="4962" spans="1:2" x14ac:dyDescent="0.2">
      <c r="A4962" s="16">
        <v>1003270</v>
      </c>
      <c r="B4962" s="2">
        <v>0</v>
      </c>
    </row>
    <row r="4963" spans="1:2" x14ac:dyDescent="0.2">
      <c r="A4963" s="16">
        <v>1003270</v>
      </c>
      <c r="B4963" s="2">
        <v>34</v>
      </c>
    </row>
    <row r="4964" spans="1:2" x14ac:dyDescent="0.2">
      <c r="A4964" s="16">
        <v>1003270</v>
      </c>
      <c r="B4964" s="2">
        <v>0</v>
      </c>
    </row>
    <row r="4965" spans="1:2" x14ac:dyDescent="0.2">
      <c r="A4965" s="16">
        <v>1003270</v>
      </c>
      <c r="B4965" s="2">
        <v>79</v>
      </c>
    </row>
    <row r="4966" spans="1:2" x14ac:dyDescent="0.2">
      <c r="A4966" s="16">
        <v>1003270</v>
      </c>
      <c r="B4966" s="2">
        <v>75</v>
      </c>
    </row>
    <row r="4967" spans="1:2" x14ac:dyDescent="0.2">
      <c r="A4967" s="16">
        <v>1003270</v>
      </c>
      <c r="B4967" s="2">
        <v>100</v>
      </c>
    </row>
    <row r="4968" spans="1:2" x14ac:dyDescent="0.2">
      <c r="A4968" s="16">
        <v>1003270</v>
      </c>
      <c r="B4968" s="2">
        <v>0</v>
      </c>
    </row>
    <row r="4969" spans="1:2" x14ac:dyDescent="0.2">
      <c r="A4969" s="16">
        <v>1003270</v>
      </c>
      <c r="B4969" s="2">
        <v>100</v>
      </c>
    </row>
    <row r="4970" spans="1:2" x14ac:dyDescent="0.2">
      <c r="A4970" s="16">
        <v>1003270</v>
      </c>
      <c r="B4970" s="2">
        <v>75</v>
      </c>
    </row>
    <row r="4971" spans="1:2" x14ac:dyDescent="0.2">
      <c r="A4971" s="16">
        <v>1003270</v>
      </c>
      <c r="B4971" s="2">
        <v>68</v>
      </c>
    </row>
    <row r="4972" spans="1:2" x14ac:dyDescent="0.2">
      <c r="A4972" s="16">
        <v>1003270</v>
      </c>
      <c r="B4972" s="2">
        <v>100</v>
      </c>
    </row>
    <row r="4973" spans="1:2" x14ac:dyDescent="0.2">
      <c r="A4973" s="16">
        <v>1003270</v>
      </c>
      <c r="B4973" s="2">
        <v>77</v>
      </c>
    </row>
    <row r="4974" spans="1:2" x14ac:dyDescent="0.2">
      <c r="A4974" s="16">
        <v>1003270</v>
      </c>
      <c r="B4974" s="2">
        <v>100</v>
      </c>
    </row>
    <row r="4975" spans="1:2" x14ac:dyDescent="0.2">
      <c r="A4975" s="16">
        <v>1003270</v>
      </c>
      <c r="B4975" s="2">
        <v>0</v>
      </c>
    </row>
    <row r="4976" spans="1:2" x14ac:dyDescent="0.2">
      <c r="A4976" s="16">
        <v>1003270</v>
      </c>
      <c r="B4976" s="2">
        <v>0</v>
      </c>
    </row>
    <row r="4977" spans="1:2" x14ac:dyDescent="0.2">
      <c r="A4977" s="16">
        <v>1003270</v>
      </c>
      <c r="B4977" s="2">
        <v>0</v>
      </c>
    </row>
    <row r="4978" spans="1:2" x14ac:dyDescent="0.2">
      <c r="A4978" s="16">
        <v>1003270</v>
      </c>
      <c r="B4978" s="2">
        <v>79</v>
      </c>
    </row>
    <row r="4979" spans="1:2" x14ac:dyDescent="0.2">
      <c r="A4979" s="16">
        <v>1003270</v>
      </c>
      <c r="B4979" s="2">
        <v>0</v>
      </c>
    </row>
    <row r="4980" spans="1:2" x14ac:dyDescent="0.2">
      <c r="A4980" s="16">
        <v>1003270</v>
      </c>
      <c r="B4980" s="2">
        <v>83</v>
      </c>
    </row>
    <row r="4981" spans="1:2" x14ac:dyDescent="0.2">
      <c r="A4981" s="16">
        <v>1003270</v>
      </c>
      <c r="B4981" s="2">
        <v>91</v>
      </c>
    </row>
    <row r="4982" spans="1:2" x14ac:dyDescent="0.2">
      <c r="A4982" s="16">
        <v>1003270</v>
      </c>
      <c r="B4982" s="2">
        <v>60</v>
      </c>
    </row>
    <row r="4983" spans="1:2" x14ac:dyDescent="0.2">
      <c r="A4983" s="16">
        <v>1003270</v>
      </c>
      <c r="B4983" s="2">
        <v>0</v>
      </c>
    </row>
    <row r="4984" spans="1:2" x14ac:dyDescent="0.2">
      <c r="A4984" s="16">
        <v>1003270</v>
      </c>
      <c r="B4984" s="2">
        <v>72</v>
      </c>
    </row>
    <row r="4985" spans="1:2" x14ac:dyDescent="0.2">
      <c r="A4985" s="16">
        <v>1003270</v>
      </c>
      <c r="B4985" s="2">
        <v>0</v>
      </c>
    </row>
    <row r="4986" spans="1:2" x14ac:dyDescent="0.2">
      <c r="A4986" s="16">
        <v>1003270</v>
      </c>
      <c r="B4986" s="2">
        <v>92</v>
      </c>
    </row>
    <row r="4987" spans="1:2" x14ac:dyDescent="0.2">
      <c r="A4987" s="16">
        <v>1003270</v>
      </c>
      <c r="B4987" s="2">
        <v>23</v>
      </c>
    </row>
    <row r="4988" spans="1:2" x14ac:dyDescent="0.2">
      <c r="A4988" s="16">
        <v>1003270</v>
      </c>
      <c r="B4988" s="2">
        <v>31</v>
      </c>
    </row>
    <row r="4989" spans="1:2" x14ac:dyDescent="0.2">
      <c r="A4989" s="16">
        <v>1003270</v>
      </c>
      <c r="B4989" s="2">
        <v>68</v>
      </c>
    </row>
    <row r="4990" spans="1:2" x14ac:dyDescent="0.2">
      <c r="A4990" s="16">
        <v>1003270</v>
      </c>
      <c r="B4990" s="2">
        <v>47</v>
      </c>
    </row>
    <row r="4991" spans="1:2" x14ac:dyDescent="0.2">
      <c r="A4991" s="16">
        <v>1003270</v>
      </c>
      <c r="B4991" s="2">
        <v>100</v>
      </c>
    </row>
    <row r="4992" spans="1:2" x14ac:dyDescent="0.2">
      <c r="A4992" s="16">
        <v>1003270</v>
      </c>
      <c r="B4992" s="2">
        <v>35</v>
      </c>
    </row>
    <row r="4993" spans="1:2" x14ac:dyDescent="0.2">
      <c r="A4993" s="16">
        <v>1003270</v>
      </c>
      <c r="B4993" s="2">
        <v>50</v>
      </c>
    </row>
    <row r="4994" spans="1:2" x14ac:dyDescent="0.2">
      <c r="A4994" s="16">
        <v>1003270</v>
      </c>
      <c r="B4994" s="2">
        <v>0</v>
      </c>
    </row>
    <row r="4995" spans="1:2" x14ac:dyDescent="0.2">
      <c r="A4995" s="16">
        <v>1003270</v>
      </c>
      <c r="B4995" s="2">
        <v>79</v>
      </c>
    </row>
    <row r="4996" spans="1:2" x14ac:dyDescent="0.2">
      <c r="A4996" s="16">
        <v>1003270</v>
      </c>
      <c r="B4996" s="2">
        <v>50</v>
      </c>
    </row>
    <row r="4997" spans="1:2" x14ac:dyDescent="0.2">
      <c r="A4997" s="16">
        <v>1003270</v>
      </c>
      <c r="B4997" s="2">
        <v>90</v>
      </c>
    </row>
    <row r="4998" spans="1:2" x14ac:dyDescent="0.2">
      <c r="A4998" s="16">
        <v>1003270</v>
      </c>
      <c r="B4998" s="2">
        <v>72</v>
      </c>
    </row>
    <row r="4999" spans="1:2" x14ac:dyDescent="0.2">
      <c r="A4999" s="16">
        <v>1003270</v>
      </c>
      <c r="B4999" s="2">
        <v>0</v>
      </c>
    </row>
    <row r="5000" spans="1:2" x14ac:dyDescent="0.2">
      <c r="A5000" s="16">
        <v>1003270</v>
      </c>
      <c r="B5000" s="2">
        <v>59</v>
      </c>
    </row>
    <row r="5001" spans="1:2" x14ac:dyDescent="0.2">
      <c r="A5001" s="16">
        <v>1003270</v>
      </c>
      <c r="B5001" s="2">
        <v>30</v>
      </c>
    </row>
    <row r="5002" spans="1:2" x14ac:dyDescent="0.2">
      <c r="A5002" s="16">
        <v>1003270</v>
      </c>
      <c r="B5002" s="2">
        <v>60</v>
      </c>
    </row>
    <row r="5003" spans="1:2" x14ac:dyDescent="0.2">
      <c r="A5003" s="16">
        <v>1003270</v>
      </c>
      <c r="B5003" s="2">
        <v>0</v>
      </c>
    </row>
    <row r="5004" spans="1:2" x14ac:dyDescent="0.2">
      <c r="A5004" s="16">
        <v>1003270</v>
      </c>
      <c r="B5004" s="2">
        <v>31</v>
      </c>
    </row>
    <row r="5005" spans="1:2" x14ac:dyDescent="0.2">
      <c r="A5005" s="16">
        <v>1003270</v>
      </c>
      <c r="B5005" s="2">
        <v>47</v>
      </c>
    </row>
    <row r="5006" spans="1:2" x14ac:dyDescent="0.2">
      <c r="A5006" s="16">
        <v>1003270</v>
      </c>
      <c r="B5006" s="2">
        <v>80</v>
      </c>
    </row>
    <row r="5007" spans="1:2" x14ac:dyDescent="0.2">
      <c r="A5007" s="16">
        <v>1003270</v>
      </c>
      <c r="B5007" s="2">
        <v>47</v>
      </c>
    </row>
    <row r="5008" spans="1:2" x14ac:dyDescent="0.2">
      <c r="A5008" s="16">
        <v>1003270</v>
      </c>
      <c r="B5008" s="2">
        <v>0</v>
      </c>
    </row>
    <row r="5009" spans="1:2" x14ac:dyDescent="0.2">
      <c r="A5009" s="16">
        <v>1003280</v>
      </c>
      <c r="B5009" s="2">
        <v>83</v>
      </c>
    </row>
    <row r="5010" spans="1:2" x14ac:dyDescent="0.2">
      <c r="A5010" s="16">
        <v>1003280</v>
      </c>
      <c r="B5010" s="2">
        <v>100</v>
      </c>
    </row>
    <row r="5011" spans="1:2" x14ac:dyDescent="0.2">
      <c r="A5011" s="16">
        <v>1003280</v>
      </c>
      <c r="B5011" s="2">
        <v>83</v>
      </c>
    </row>
    <row r="5012" spans="1:2" x14ac:dyDescent="0.2">
      <c r="A5012" s="16">
        <v>1003280</v>
      </c>
      <c r="B5012" s="2">
        <v>93</v>
      </c>
    </row>
    <row r="5013" spans="1:2" x14ac:dyDescent="0.2">
      <c r="A5013" s="16">
        <v>1003280</v>
      </c>
      <c r="B5013" s="2">
        <v>73</v>
      </c>
    </row>
    <row r="5014" spans="1:2" x14ac:dyDescent="0.2">
      <c r="A5014" s="16">
        <v>1003280</v>
      </c>
      <c r="B5014" s="2">
        <v>73</v>
      </c>
    </row>
    <row r="5015" spans="1:2" x14ac:dyDescent="0.2">
      <c r="A5015" s="16">
        <v>1003280</v>
      </c>
      <c r="B5015" s="2">
        <v>11</v>
      </c>
    </row>
    <row r="5016" spans="1:2" x14ac:dyDescent="0.2">
      <c r="A5016" s="16">
        <v>1003280</v>
      </c>
      <c r="B5016" s="2">
        <v>73</v>
      </c>
    </row>
    <row r="5017" spans="1:2" x14ac:dyDescent="0.2">
      <c r="A5017" s="16">
        <v>1003280</v>
      </c>
      <c r="B5017" s="2">
        <v>93</v>
      </c>
    </row>
    <row r="5018" spans="1:2" x14ac:dyDescent="0.2">
      <c r="A5018" s="16">
        <v>1003280</v>
      </c>
      <c r="B5018" s="2">
        <v>73</v>
      </c>
    </row>
    <row r="5019" spans="1:2" x14ac:dyDescent="0.2">
      <c r="A5019" s="16">
        <v>1003280</v>
      </c>
      <c r="B5019" s="2">
        <v>44</v>
      </c>
    </row>
    <row r="5020" spans="1:2" x14ac:dyDescent="0.2">
      <c r="A5020" s="16">
        <v>1003280</v>
      </c>
      <c r="B5020" s="2">
        <v>84</v>
      </c>
    </row>
    <row r="5021" spans="1:2" x14ac:dyDescent="0.2">
      <c r="A5021" s="16">
        <v>1003290</v>
      </c>
      <c r="B5021" s="2">
        <v>94</v>
      </c>
    </row>
    <row r="5022" spans="1:2" x14ac:dyDescent="0.2">
      <c r="A5022" s="16">
        <v>1003290</v>
      </c>
      <c r="B5022" s="2">
        <v>100</v>
      </c>
    </row>
    <row r="5023" spans="1:2" x14ac:dyDescent="0.2">
      <c r="A5023" s="16">
        <v>1003290</v>
      </c>
      <c r="B5023" s="2">
        <v>91</v>
      </c>
    </row>
    <row r="5024" spans="1:2" x14ac:dyDescent="0.2">
      <c r="A5024" s="16">
        <v>1003290</v>
      </c>
      <c r="B5024" s="2">
        <v>83</v>
      </c>
    </row>
    <row r="5025" spans="1:2" x14ac:dyDescent="0.2">
      <c r="A5025" s="16">
        <v>1003290</v>
      </c>
      <c r="B5025" s="2">
        <v>93</v>
      </c>
    </row>
    <row r="5026" spans="1:2" x14ac:dyDescent="0.2">
      <c r="A5026" s="16">
        <v>1003290</v>
      </c>
      <c r="B5026" s="2">
        <v>100</v>
      </c>
    </row>
    <row r="5027" spans="1:2" x14ac:dyDescent="0.2">
      <c r="A5027" s="16">
        <v>1003290</v>
      </c>
      <c r="B5027" s="2">
        <v>51</v>
      </c>
    </row>
    <row r="5028" spans="1:2" x14ac:dyDescent="0.2">
      <c r="A5028" s="16">
        <v>1003290</v>
      </c>
      <c r="B5028" s="2">
        <v>93</v>
      </c>
    </row>
    <row r="5029" spans="1:2" x14ac:dyDescent="0.2">
      <c r="A5029" s="16">
        <v>1003290</v>
      </c>
      <c r="B5029" s="2">
        <v>100</v>
      </c>
    </row>
    <row r="5030" spans="1:2" x14ac:dyDescent="0.2">
      <c r="A5030" s="16">
        <v>1003290</v>
      </c>
      <c r="B5030" s="2">
        <v>0</v>
      </c>
    </row>
    <row r="5031" spans="1:2" x14ac:dyDescent="0.2">
      <c r="A5031" s="16">
        <v>1003290</v>
      </c>
      <c r="B5031" s="2">
        <v>83</v>
      </c>
    </row>
    <row r="5032" spans="1:2" x14ac:dyDescent="0.2">
      <c r="A5032" s="16">
        <v>1003290</v>
      </c>
      <c r="B5032" s="2">
        <v>83</v>
      </c>
    </row>
    <row r="5033" spans="1:2" x14ac:dyDescent="0.2">
      <c r="A5033" s="16">
        <v>1003290</v>
      </c>
      <c r="B5033" s="2">
        <v>51</v>
      </c>
    </row>
    <row r="5034" spans="1:2" x14ac:dyDescent="0.2">
      <c r="A5034" s="16">
        <v>1003290</v>
      </c>
      <c r="B5034" s="2">
        <v>100</v>
      </c>
    </row>
    <row r="5035" spans="1:2" x14ac:dyDescent="0.2">
      <c r="A5035" s="16">
        <v>1003290</v>
      </c>
      <c r="B5035" s="2">
        <v>0</v>
      </c>
    </row>
    <row r="5036" spans="1:2" x14ac:dyDescent="0.2">
      <c r="A5036" s="16">
        <v>1003290</v>
      </c>
      <c r="B5036" s="2">
        <v>100</v>
      </c>
    </row>
    <row r="5037" spans="1:2" x14ac:dyDescent="0.2">
      <c r="A5037" s="16">
        <v>1003290</v>
      </c>
      <c r="B5037" s="2">
        <v>94</v>
      </c>
    </row>
    <row r="5038" spans="1:2" x14ac:dyDescent="0.2">
      <c r="A5038" s="16">
        <v>1003290</v>
      </c>
      <c r="B5038" s="2">
        <v>0</v>
      </c>
    </row>
    <row r="5039" spans="1:2" x14ac:dyDescent="0.2">
      <c r="A5039" s="16">
        <v>1003290</v>
      </c>
      <c r="B5039" s="2">
        <v>94</v>
      </c>
    </row>
    <row r="5040" spans="1:2" x14ac:dyDescent="0.2">
      <c r="A5040" s="16">
        <v>1003290</v>
      </c>
      <c r="B5040" s="2">
        <v>93</v>
      </c>
    </row>
    <row r="5041" spans="1:2" x14ac:dyDescent="0.2">
      <c r="A5041" s="16">
        <v>1003290</v>
      </c>
      <c r="B5041" s="2">
        <v>0</v>
      </c>
    </row>
    <row r="5042" spans="1:2" x14ac:dyDescent="0.2">
      <c r="A5042" s="16">
        <v>1003290</v>
      </c>
      <c r="B5042" s="2">
        <v>83</v>
      </c>
    </row>
    <row r="5043" spans="1:2" x14ac:dyDescent="0.2">
      <c r="A5043" s="16">
        <v>1003290</v>
      </c>
      <c r="B5043" s="2">
        <v>0</v>
      </c>
    </row>
    <row r="5044" spans="1:2" x14ac:dyDescent="0.2">
      <c r="A5044" s="16">
        <v>1003290</v>
      </c>
      <c r="B5044" s="2">
        <v>93</v>
      </c>
    </row>
    <row r="5045" spans="1:2" x14ac:dyDescent="0.2">
      <c r="A5045" s="16">
        <v>1003300</v>
      </c>
      <c r="B5045" s="2">
        <v>27</v>
      </c>
    </row>
    <row r="5046" spans="1:2" x14ac:dyDescent="0.2">
      <c r="A5046" s="16">
        <v>1003300</v>
      </c>
      <c r="B5046" s="2">
        <v>34</v>
      </c>
    </row>
    <row r="5047" spans="1:2" x14ac:dyDescent="0.2">
      <c r="A5047" s="16">
        <v>1003300</v>
      </c>
      <c r="B5047" s="2">
        <v>0</v>
      </c>
    </row>
    <row r="5048" spans="1:2" x14ac:dyDescent="0.2">
      <c r="A5048" s="16">
        <v>1003300</v>
      </c>
      <c r="B5048" s="2">
        <v>51</v>
      </c>
    </row>
    <row r="5049" spans="1:2" x14ac:dyDescent="0.2">
      <c r="A5049" s="16">
        <v>1003300</v>
      </c>
      <c r="B5049" s="2">
        <v>0</v>
      </c>
    </row>
    <row r="5050" spans="1:2" x14ac:dyDescent="0.2">
      <c r="A5050" s="16">
        <v>1003300</v>
      </c>
      <c r="B5050" s="2">
        <v>43</v>
      </c>
    </row>
    <row r="5051" spans="1:2" x14ac:dyDescent="0.2">
      <c r="A5051" s="16">
        <v>1003300</v>
      </c>
      <c r="B5051" s="2">
        <v>100</v>
      </c>
    </row>
    <row r="5052" spans="1:2" x14ac:dyDescent="0.2">
      <c r="A5052" s="16">
        <v>1003300</v>
      </c>
      <c r="B5052" s="2">
        <v>21</v>
      </c>
    </row>
    <row r="5053" spans="1:2" x14ac:dyDescent="0.2">
      <c r="A5053" s="16">
        <v>1003300</v>
      </c>
      <c r="B5053" s="2">
        <v>61</v>
      </c>
    </row>
    <row r="5054" spans="1:2" x14ac:dyDescent="0.2">
      <c r="A5054" s="16">
        <v>1003300</v>
      </c>
      <c r="B5054" s="2">
        <v>34</v>
      </c>
    </row>
    <row r="5055" spans="1:2" x14ac:dyDescent="0.2">
      <c r="A5055" s="16">
        <v>1003300</v>
      </c>
      <c r="B5055" s="2">
        <v>16</v>
      </c>
    </row>
    <row r="5056" spans="1:2" x14ac:dyDescent="0.2">
      <c r="A5056" s="16">
        <v>1003300</v>
      </c>
      <c r="B5056" s="2">
        <v>100</v>
      </c>
    </row>
    <row r="5057" spans="1:2" x14ac:dyDescent="0.2">
      <c r="A5057" s="16">
        <v>1003300</v>
      </c>
      <c r="B5057" s="2">
        <v>7</v>
      </c>
    </row>
    <row r="5058" spans="1:2" x14ac:dyDescent="0.2">
      <c r="A5058" s="16">
        <v>1003300</v>
      </c>
      <c r="B5058" s="2">
        <v>91</v>
      </c>
    </row>
    <row r="5059" spans="1:2" x14ac:dyDescent="0.2">
      <c r="A5059" s="16">
        <v>1003300</v>
      </c>
      <c r="B5059" s="2">
        <v>100</v>
      </c>
    </row>
    <row r="5060" spans="1:2" x14ac:dyDescent="0.2">
      <c r="A5060" s="16">
        <v>1003300</v>
      </c>
      <c r="B5060" s="2">
        <v>27</v>
      </c>
    </row>
    <row r="5061" spans="1:2" x14ac:dyDescent="0.2">
      <c r="A5061" s="16">
        <v>1003300</v>
      </c>
      <c r="B5061" s="2">
        <v>100</v>
      </c>
    </row>
    <row r="5062" spans="1:2" x14ac:dyDescent="0.2">
      <c r="A5062" s="16">
        <v>1003300</v>
      </c>
      <c r="B5062" s="2">
        <v>76</v>
      </c>
    </row>
    <row r="5063" spans="1:2" x14ac:dyDescent="0.2">
      <c r="A5063" s="16">
        <v>1003300</v>
      </c>
      <c r="B5063" s="2">
        <v>50</v>
      </c>
    </row>
    <row r="5064" spans="1:2" x14ac:dyDescent="0.2">
      <c r="A5064" s="16">
        <v>1003300</v>
      </c>
      <c r="B5064" s="2">
        <v>0</v>
      </c>
    </row>
    <row r="5065" spans="1:2" x14ac:dyDescent="0.2">
      <c r="A5065" s="16">
        <v>1003300</v>
      </c>
      <c r="B5065" s="2">
        <v>0</v>
      </c>
    </row>
    <row r="5066" spans="1:2" x14ac:dyDescent="0.2">
      <c r="A5066" s="16">
        <v>1003300</v>
      </c>
      <c r="B5066" s="2">
        <v>100</v>
      </c>
    </row>
    <row r="5067" spans="1:2" x14ac:dyDescent="0.2">
      <c r="A5067" s="16">
        <v>1003300</v>
      </c>
      <c r="B5067" s="2">
        <v>27</v>
      </c>
    </row>
    <row r="5068" spans="1:2" x14ac:dyDescent="0.2">
      <c r="A5068" s="16">
        <v>1003300</v>
      </c>
      <c r="B5068" s="2">
        <v>100</v>
      </c>
    </row>
    <row r="5069" spans="1:2" x14ac:dyDescent="0.2">
      <c r="A5069" s="16">
        <v>1003300</v>
      </c>
      <c r="B5069" s="2">
        <v>70</v>
      </c>
    </row>
    <row r="5070" spans="1:2" x14ac:dyDescent="0.2">
      <c r="A5070" s="16">
        <v>1003300</v>
      </c>
      <c r="B5070" s="2">
        <v>38</v>
      </c>
    </row>
    <row r="5071" spans="1:2" x14ac:dyDescent="0.2">
      <c r="A5071" s="16">
        <v>1003300</v>
      </c>
      <c r="B5071" s="2">
        <v>100</v>
      </c>
    </row>
    <row r="5072" spans="1:2" x14ac:dyDescent="0.2">
      <c r="A5072" s="16">
        <v>1003300</v>
      </c>
      <c r="B5072" s="2">
        <v>16</v>
      </c>
    </row>
    <row r="5073" spans="1:2" x14ac:dyDescent="0.2">
      <c r="A5073" s="16">
        <v>1003300</v>
      </c>
      <c r="B5073" s="2">
        <v>30</v>
      </c>
    </row>
    <row r="5074" spans="1:2" x14ac:dyDescent="0.2">
      <c r="A5074" s="16">
        <v>1003300</v>
      </c>
      <c r="B5074" s="2">
        <v>100</v>
      </c>
    </row>
    <row r="5075" spans="1:2" x14ac:dyDescent="0.2">
      <c r="A5075" s="16">
        <v>1003300</v>
      </c>
      <c r="B5075" s="2">
        <v>100</v>
      </c>
    </row>
    <row r="5076" spans="1:2" x14ac:dyDescent="0.2">
      <c r="A5076" s="16">
        <v>1003300</v>
      </c>
      <c r="B5076" s="2">
        <v>20</v>
      </c>
    </row>
    <row r="5077" spans="1:2" x14ac:dyDescent="0.2">
      <c r="A5077" s="16">
        <v>1003300</v>
      </c>
      <c r="B5077" s="2">
        <v>100</v>
      </c>
    </row>
    <row r="5078" spans="1:2" x14ac:dyDescent="0.2">
      <c r="A5078" s="16">
        <v>1003300</v>
      </c>
      <c r="B5078" s="2">
        <v>20</v>
      </c>
    </row>
    <row r="5079" spans="1:2" x14ac:dyDescent="0.2">
      <c r="A5079" s="16">
        <v>1003300</v>
      </c>
      <c r="B5079" s="2">
        <v>30</v>
      </c>
    </row>
    <row r="5080" spans="1:2" x14ac:dyDescent="0.2">
      <c r="A5080" s="16">
        <v>1003300</v>
      </c>
      <c r="B5080" s="2">
        <v>46</v>
      </c>
    </row>
    <row r="5081" spans="1:2" x14ac:dyDescent="0.2">
      <c r="A5081" s="16">
        <v>1003300</v>
      </c>
      <c r="B5081" s="2">
        <v>30</v>
      </c>
    </row>
    <row r="5082" spans="1:2" x14ac:dyDescent="0.2">
      <c r="A5082" s="16">
        <v>1003300</v>
      </c>
      <c r="B5082" s="2">
        <v>35</v>
      </c>
    </row>
    <row r="5083" spans="1:2" x14ac:dyDescent="0.2">
      <c r="A5083" s="16">
        <v>1003300</v>
      </c>
      <c r="B5083" s="2">
        <v>0</v>
      </c>
    </row>
    <row r="5084" spans="1:2" x14ac:dyDescent="0.2">
      <c r="A5084" s="16">
        <v>1003300</v>
      </c>
      <c r="B5084" s="2">
        <v>77</v>
      </c>
    </row>
    <row r="5085" spans="1:2" x14ac:dyDescent="0.2">
      <c r="A5085" s="16">
        <v>1003300</v>
      </c>
      <c r="B5085" s="2">
        <v>100</v>
      </c>
    </row>
    <row r="5086" spans="1:2" x14ac:dyDescent="0.2">
      <c r="A5086" s="16">
        <v>1003300</v>
      </c>
      <c r="B5086" s="2">
        <v>0</v>
      </c>
    </row>
    <row r="5087" spans="1:2" x14ac:dyDescent="0.2">
      <c r="A5087" s="16">
        <v>1003300</v>
      </c>
      <c r="B5087" s="2">
        <v>100</v>
      </c>
    </row>
    <row r="5088" spans="1:2" x14ac:dyDescent="0.2">
      <c r="A5088" s="16">
        <v>1003300</v>
      </c>
      <c r="B5088" s="2">
        <v>0</v>
      </c>
    </row>
    <row r="5089" spans="1:2" x14ac:dyDescent="0.2">
      <c r="A5089" s="16">
        <v>1003300</v>
      </c>
      <c r="B5089" s="2">
        <v>2</v>
      </c>
    </row>
    <row r="5090" spans="1:2" x14ac:dyDescent="0.2">
      <c r="A5090" s="16">
        <v>1003300</v>
      </c>
      <c r="B5090" s="2">
        <v>100</v>
      </c>
    </row>
    <row r="5091" spans="1:2" x14ac:dyDescent="0.2">
      <c r="A5091" s="16">
        <v>1003300</v>
      </c>
      <c r="B5091" s="2">
        <v>83</v>
      </c>
    </row>
    <row r="5092" spans="1:2" x14ac:dyDescent="0.2">
      <c r="A5092" s="16">
        <v>1003300</v>
      </c>
      <c r="B5092" s="2">
        <v>40</v>
      </c>
    </row>
    <row r="5093" spans="1:2" x14ac:dyDescent="0.2">
      <c r="A5093" s="16">
        <v>1003300</v>
      </c>
      <c r="B5093" s="2">
        <v>32</v>
      </c>
    </row>
    <row r="5094" spans="1:2" x14ac:dyDescent="0.2">
      <c r="A5094" s="16">
        <v>1003300</v>
      </c>
      <c r="B5094" s="2">
        <v>22</v>
      </c>
    </row>
    <row r="5095" spans="1:2" x14ac:dyDescent="0.2">
      <c r="A5095" s="16">
        <v>1003300</v>
      </c>
      <c r="B5095" s="2">
        <v>0</v>
      </c>
    </row>
    <row r="5096" spans="1:2" x14ac:dyDescent="0.2">
      <c r="A5096" s="16">
        <v>1003300</v>
      </c>
      <c r="B5096" s="2">
        <v>0</v>
      </c>
    </row>
    <row r="5097" spans="1:2" x14ac:dyDescent="0.2">
      <c r="A5097" s="16">
        <v>1003300</v>
      </c>
      <c r="B5097" s="2">
        <v>100</v>
      </c>
    </row>
    <row r="5098" spans="1:2" x14ac:dyDescent="0.2">
      <c r="A5098" s="16">
        <v>1003300</v>
      </c>
      <c r="B5098" s="2">
        <v>32</v>
      </c>
    </row>
    <row r="5099" spans="1:2" x14ac:dyDescent="0.2">
      <c r="A5099" s="16">
        <v>1003300</v>
      </c>
      <c r="B5099" s="2">
        <v>71</v>
      </c>
    </row>
    <row r="5100" spans="1:2" x14ac:dyDescent="0.2">
      <c r="A5100" s="16">
        <v>1003300</v>
      </c>
      <c r="B5100" s="2">
        <v>0</v>
      </c>
    </row>
    <row r="5101" spans="1:2" x14ac:dyDescent="0.2">
      <c r="A5101" s="16">
        <v>1003300</v>
      </c>
      <c r="B5101" s="2">
        <v>75</v>
      </c>
    </row>
    <row r="5102" spans="1:2" x14ac:dyDescent="0.2">
      <c r="A5102" s="16">
        <v>1003300</v>
      </c>
      <c r="B5102" s="2">
        <v>0</v>
      </c>
    </row>
    <row r="5103" spans="1:2" x14ac:dyDescent="0.2">
      <c r="A5103" s="16">
        <v>1003300</v>
      </c>
      <c r="B5103" s="2">
        <v>2</v>
      </c>
    </row>
    <row r="5104" spans="1:2" x14ac:dyDescent="0.2">
      <c r="A5104" s="16">
        <v>1003300</v>
      </c>
      <c r="B5104" s="2">
        <v>30</v>
      </c>
    </row>
    <row r="5105" spans="1:2" x14ac:dyDescent="0.2">
      <c r="A5105" s="16">
        <v>1003300</v>
      </c>
      <c r="B5105" s="2">
        <v>70</v>
      </c>
    </row>
    <row r="5106" spans="1:2" x14ac:dyDescent="0.2">
      <c r="A5106" s="16">
        <v>1003300</v>
      </c>
      <c r="B5106" s="2">
        <v>27</v>
      </c>
    </row>
    <row r="5107" spans="1:2" x14ac:dyDescent="0.2">
      <c r="A5107" s="16">
        <v>1003300</v>
      </c>
      <c r="B5107" s="2">
        <v>0</v>
      </c>
    </row>
    <row r="5108" spans="1:2" x14ac:dyDescent="0.2">
      <c r="A5108" s="16">
        <v>1003300</v>
      </c>
      <c r="B5108" s="2">
        <v>37</v>
      </c>
    </row>
    <row r="5109" spans="1:2" x14ac:dyDescent="0.2">
      <c r="A5109" s="16">
        <v>1003300</v>
      </c>
      <c r="B5109" s="2">
        <v>57</v>
      </c>
    </row>
    <row r="5110" spans="1:2" x14ac:dyDescent="0.2">
      <c r="A5110" s="16">
        <v>1003300</v>
      </c>
      <c r="B5110" s="2">
        <v>23</v>
      </c>
    </row>
    <row r="5111" spans="1:2" x14ac:dyDescent="0.2">
      <c r="A5111" s="16">
        <v>1003300</v>
      </c>
      <c r="B5111" s="2">
        <v>100</v>
      </c>
    </row>
    <row r="5112" spans="1:2" x14ac:dyDescent="0.2">
      <c r="A5112" s="16">
        <v>1003300</v>
      </c>
      <c r="B5112" s="2">
        <v>57</v>
      </c>
    </row>
    <row r="5113" spans="1:2" x14ac:dyDescent="0.2">
      <c r="A5113" s="16">
        <v>1003300</v>
      </c>
      <c r="B5113" s="2">
        <v>75</v>
      </c>
    </row>
    <row r="5114" spans="1:2" x14ac:dyDescent="0.2">
      <c r="A5114" s="16">
        <v>1003300</v>
      </c>
      <c r="B5114" s="2">
        <v>100</v>
      </c>
    </row>
    <row r="5115" spans="1:2" x14ac:dyDescent="0.2">
      <c r="A5115" s="16">
        <v>1003300</v>
      </c>
      <c r="B5115" s="2">
        <v>92</v>
      </c>
    </row>
    <row r="5116" spans="1:2" x14ac:dyDescent="0.2">
      <c r="A5116" s="16">
        <v>1003300</v>
      </c>
      <c r="B5116" s="2">
        <v>18</v>
      </c>
    </row>
    <row r="5117" spans="1:2" x14ac:dyDescent="0.2">
      <c r="A5117" s="16">
        <v>1003300</v>
      </c>
      <c r="B5117" s="2">
        <v>0</v>
      </c>
    </row>
    <row r="5118" spans="1:2" x14ac:dyDescent="0.2">
      <c r="A5118" s="16">
        <v>1003300</v>
      </c>
      <c r="B5118" s="2">
        <v>38</v>
      </c>
    </row>
    <row r="5119" spans="1:2" x14ac:dyDescent="0.2">
      <c r="A5119" s="16">
        <v>1003300</v>
      </c>
      <c r="B5119" s="2">
        <v>30</v>
      </c>
    </row>
    <row r="5120" spans="1:2" x14ac:dyDescent="0.2">
      <c r="A5120" s="16">
        <v>1003300</v>
      </c>
      <c r="B5120" s="2">
        <v>41</v>
      </c>
    </row>
    <row r="5121" spans="1:2" x14ac:dyDescent="0.2">
      <c r="A5121" s="16">
        <v>1003300</v>
      </c>
      <c r="B5121" s="2">
        <v>0</v>
      </c>
    </row>
    <row r="5122" spans="1:2" x14ac:dyDescent="0.2">
      <c r="A5122" s="16">
        <v>1003300</v>
      </c>
      <c r="B5122" s="2">
        <v>0</v>
      </c>
    </row>
    <row r="5123" spans="1:2" x14ac:dyDescent="0.2">
      <c r="A5123" s="16">
        <v>1003300</v>
      </c>
      <c r="B5123" s="2">
        <v>41</v>
      </c>
    </row>
    <row r="5124" spans="1:2" x14ac:dyDescent="0.2">
      <c r="A5124" s="16">
        <v>1003300</v>
      </c>
      <c r="B5124" s="2">
        <v>17</v>
      </c>
    </row>
    <row r="5125" spans="1:2" x14ac:dyDescent="0.2">
      <c r="A5125" s="16">
        <v>1003300</v>
      </c>
      <c r="B5125" s="2">
        <v>73</v>
      </c>
    </row>
    <row r="5126" spans="1:2" x14ac:dyDescent="0.2">
      <c r="A5126" s="16">
        <v>1003300</v>
      </c>
      <c r="B5126" s="2">
        <v>0</v>
      </c>
    </row>
    <row r="5127" spans="1:2" x14ac:dyDescent="0.2">
      <c r="A5127" s="16">
        <v>1003300</v>
      </c>
      <c r="B5127" s="2">
        <v>0</v>
      </c>
    </row>
    <row r="5128" spans="1:2" x14ac:dyDescent="0.2">
      <c r="A5128" s="16">
        <v>1003300</v>
      </c>
      <c r="B5128" s="2">
        <v>38</v>
      </c>
    </row>
    <row r="5129" spans="1:2" x14ac:dyDescent="0.2">
      <c r="A5129" s="16">
        <v>1003300</v>
      </c>
      <c r="B5129" s="2">
        <v>100</v>
      </c>
    </row>
    <row r="5130" spans="1:2" x14ac:dyDescent="0.2">
      <c r="A5130" s="16">
        <v>1003300</v>
      </c>
      <c r="B5130" s="2">
        <v>0</v>
      </c>
    </row>
    <row r="5131" spans="1:2" x14ac:dyDescent="0.2">
      <c r="A5131" s="16">
        <v>1003300</v>
      </c>
      <c r="B5131" s="2">
        <v>22</v>
      </c>
    </row>
    <row r="5132" spans="1:2" x14ac:dyDescent="0.2">
      <c r="A5132" s="16">
        <v>1003300</v>
      </c>
      <c r="B5132" s="2">
        <v>0</v>
      </c>
    </row>
    <row r="5133" spans="1:2" x14ac:dyDescent="0.2">
      <c r="A5133" s="16">
        <v>1003300</v>
      </c>
      <c r="B5133" s="2">
        <v>0</v>
      </c>
    </row>
    <row r="5134" spans="1:2" x14ac:dyDescent="0.2">
      <c r="A5134" s="16">
        <v>1003300</v>
      </c>
      <c r="B5134" s="2">
        <v>0</v>
      </c>
    </row>
    <row r="5135" spans="1:2" x14ac:dyDescent="0.2">
      <c r="A5135" s="16">
        <v>1003300</v>
      </c>
      <c r="B5135" s="2">
        <v>0</v>
      </c>
    </row>
    <row r="5136" spans="1:2" x14ac:dyDescent="0.2">
      <c r="A5136" s="16">
        <v>1003300</v>
      </c>
      <c r="B5136" s="2">
        <v>61</v>
      </c>
    </row>
    <row r="5137" spans="1:2" x14ac:dyDescent="0.2">
      <c r="A5137" s="16">
        <v>1003300</v>
      </c>
      <c r="B5137" s="2">
        <v>0</v>
      </c>
    </row>
    <row r="5138" spans="1:2" x14ac:dyDescent="0.2">
      <c r="A5138" s="16">
        <v>1003300</v>
      </c>
      <c r="B5138" s="2">
        <v>100</v>
      </c>
    </row>
    <row r="5139" spans="1:2" x14ac:dyDescent="0.2">
      <c r="A5139" s="16">
        <v>1003300</v>
      </c>
      <c r="B5139" s="2">
        <v>30</v>
      </c>
    </row>
    <row r="5140" spans="1:2" x14ac:dyDescent="0.2">
      <c r="A5140" s="16">
        <v>1003300</v>
      </c>
      <c r="B5140" s="2">
        <v>77</v>
      </c>
    </row>
    <row r="5141" spans="1:2" x14ac:dyDescent="0.2">
      <c r="A5141" s="16">
        <v>1003300</v>
      </c>
      <c r="B5141" s="2">
        <v>0</v>
      </c>
    </row>
    <row r="5142" spans="1:2" x14ac:dyDescent="0.2">
      <c r="A5142" s="16">
        <v>1003300</v>
      </c>
      <c r="B5142" s="2">
        <v>27</v>
      </c>
    </row>
    <row r="5143" spans="1:2" x14ac:dyDescent="0.2">
      <c r="A5143" s="16">
        <v>1003300</v>
      </c>
      <c r="B5143" s="2">
        <v>23</v>
      </c>
    </row>
    <row r="5144" spans="1:2" x14ac:dyDescent="0.2">
      <c r="A5144" s="16">
        <v>1003300</v>
      </c>
      <c r="B5144" s="2">
        <v>40</v>
      </c>
    </row>
    <row r="5145" spans="1:2" x14ac:dyDescent="0.2">
      <c r="A5145" s="16">
        <v>1003300</v>
      </c>
      <c r="B5145" s="2">
        <v>100</v>
      </c>
    </row>
    <row r="5146" spans="1:2" x14ac:dyDescent="0.2">
      <c r="A5146" s="16">
        <v>1003300</v>
      </c>
      <c r="B5146" s="2">
        <v>21</v>
      </c>
    </row>
    <row r="5147" spans="1:2" x14ac:dyDescent="0.2">
      <c r="A5147" s="16">
        <v>1003300</v>
      </c>
      <c r="B5147" s="2">
        <v>34</v>
      </c>
    </row>
    <row r="5148" spans="1:2" x14ac:dyDescent="0.2">
      <c r="A5148" s="16">
        <v>1003300</v>
      </c>
      <c r="B5148" s="2">
        <v>76</v>
      </c>
    </row>
    <row r="5149" spans="1:2" x14ac:dyDescent="0.2">
      <c r="A5149" s="16">
        <v>1003300</v>
      </c>
      <c r="B5149" s="2">
        <v>79</v>
      </c>
    </row>
    <row r="5150" spans="1:2" x14ac:dyDescent="0.2">
      <c r="A5150" s="16">
        <v>1003300</v>
      </c>
      <c r="B5150" s="2">
        <v>100</v>
      </c>
    </row>
    <row r="5151" spans="1:2" x14ac:dyDescent="0.2">
      <c r="A5151" s="16">
        <v>1003300</v>
      </c>
      <c r="B5151" s="2">
        <v>24</v>
      </c>
    </row>
    <row r="5152" spans="1:2" x14ac:dyDescent="0.2">
      <c r="A5152" s="16">
        <v>1003300</v>
      </c>
      <c r="B5152" s="2">
        <v>0</v>
      </c>
    </row>
    <row r="5153" spans="1:2" x14ac:dyDescent="0.2">
      <c r="A5153" s="16">
        <v>1003300</v>
      </c>
      <c r="B5153" s="2">
        <v>0</v>
      </c>
    </row>
    <row r="5154" spans="1:2" x14ac:dyDescent="0.2">
      <c r="A5154" s="16">
        <v>1003300</v>
      </c>
      <c r="B5154" s="2">
        <v>46</v>
      </c>
    </row>
    <row r="5155" spans="1:2" x14ac:dyDescent="0.2">
      <c r="A5155" s="16">
        <v>1003300</v>
      </c>
      <c r="B5155" s="2">
        <v>0</v>
      </c>
    </row>
    <row r="5156" spans="1:2" x14ac:dyDescent="0.2">
      <c r="A5156" s="16">
        <v>1003300</v>
      </c>
      <c r="B5156" s="2">
        <v>61</v>
      </c>
    </row>
    <row r="5157" spans="1:2" x14ac:dyDescent="0.2">
      <c r="A5157" s="16">
        <v>1003300</v>
      </c>
      <c r="B5157" s="2">
        <v>2</v>
      </c>
    </row>
    <row r="5158" spans="1:2" x14ac:dyDescent="0.2">
      <c r="A5158" s="16">
        <v>1003300</v>
      </c>
      <c r="B5158" s="2">
        <v>100</v>
      </c>
    </row>
    <row r="5159" spans="1:2" x14ac:dyDescent="0.2">
      <c r="A5159" s="16">
        <v>1003300</v>
      </c>
      <c r="B5159" s="2">
        <v>44</v>
      </c>
    </row>
    <row r="5160" spans="1:2" x14ac:dyDescent="0.2">
      <c r="A5160" s="16">
        <v>1003300</v>
      </c>
      <c r="B5160" s="2">
        <v>7</v>
      </c>
    </row>
    <row r="5161" spans="1:2" x14ac:dyDescent="0.2">
      <c r="A5161" s="16">
        <v>1003300</v>
      </c>
      <c r="B5161" s="2">
        <v>100</v>
      </c>
    </row>
    <row r="5162" spans="1:2" x14ac:dyDescent="0.2">
      <c r="A5162" s="16">
        <v>1003300</v>
      </c>
      <c r="B5162" s="2">
        <v>34</v>
      </c>
    </row>
    <row r="5163" spans="1:2" x14ac:dyDescent="0.2">
      <c r="A5163" s="16">
        <v>1003300</v>
      </c>
      <c r="B5163" s="2">
        <v>100</v>
      </c>
    </row>
    <row r="5164" spans="1:2" x14ac:dyDescent="0.2">
      <c r="A5164" s="16">
        <v>1003300</v>
      </c>
      <c r="B5164" s="2">
        <v>93</v>
      </c>
    </row>
    <row r="5165" spans="1:2" x14ac:dyDescent="0.2">
      <c r="A5165" s="16">
        <v>1003300</v>
      </c>
      <c r="B5165" s="2">
        <v>38</v>
      </c>
    </row>
    <row r="5166" spans="1:2" x14ac:dyDescent="0.2">
      <c r="A5166" s="16">
        <v>1003300</v>
      </c>
      <c r="B5166" s="2">
        <v>34</v>
      </c>
    </row>
    <row r="5167" spans="1:2" x14ac:dyDescent="0.2">
      <c r="A5167" s="16">
        <v>1003300</v>
      </c>
      <c r="B5167" s="2">
        <v>37</v>
      </c>
    </row>
    <row r="5168" spans="1:2" x14ac:dyDescent="0.2">
      <c r="A5168" s="16">
        <v>1003300</v>
      </c>
      <c r="B5168" s="2">
        <v>0</v>
      </c>
    </row>
    <row r="5169" spans="1:2" x14ac:dyDescent="0.2">
      <c r="A5169" s="16">
        <v>1003300</v>
      </c>
      <c r="B5169" s="2">
        <v>41</v>
      </c>
    </row>
    <row r="5170" spans="1:2" x14ac:dyDescent="0.2">
      <c r="A5170" s="16">
        <v>1003300</v>
      </c>
      <c r="B5170" s="2">
        <v>100</v>
      </c>
    </row>
    <row r="5171" spans="1:2" x14ac:dyDescent="0.2">
      <c r="A5171" s="16">
        <v>1003300</v>
      </c>
      <c r="B5171" s="2">
        <v>100</v>
      </c>
    </row>
    <row r="5172" spans="1:2" x14ac:dyDescent="0.2">
      <c r="A5172" s="16">
        <v>1003300</v>
      </c>
      <c r="B5172" s="2">
        <v>100</v>
      </c>
    </row>
    <row r="5173" spans="1:2" x14ac:dyDescent="0.2">
      <c r="A5173" s="16">
        <v>1003300</v>
      </c>
      <c r="B5173" s="2">
        <v>41</v>
      </c>
    </row>
    <row r="5174" spans="1:2" x14ac:dyDescent="0.2">
      <c r="A5174" s="16">
        <v>1003300</v>
      </c>
      <c r="B5174" s="2">
        <v>0</v>
      </c>
    </row>
    <row r="5175" spans="1:2" x14ac:dyDescent="0.2">
      <c r="A5175" s="16">
        <v>1003300</v>
      </c>
      <c r="B5175" s="2">
        <v>57</v>
      </c>
    </row>
    <row r="5176" spans="1:2" x14ac:dyDescent="0.2">
      <c r="A5176" s="16">
        <v>1003300</v>
      </c>
      <c r="B5176" s="2">
        <v>100</v>
      </c>
    </row>
    <row r="5177" spans="1:2" x14ac:dyDescent="0.2">
      <c r="A5177" s="16">
        <v>1003300</v>
      </c>
      <c r="B5177" s="2">
        <v>100</v>
      </c>
    </row>
    <row r="5178" spans="1:2" x14ac:dyDescent="0.2">
      <c r="A5178" s="16">
        <v>1003300</v>
      </c>
      <c r="B5178" s="2">
        <v>100</v>
      </c>
    </row>
    <row r="5179" spans="1:2" x14ac:dyDescent="0.2">
      <c r="A5179" s="16">
        <v>1003300</v>
      </c>
      <c r="B5179" s="2">
        <v>0</v>
      </c>
    </row>
    <row r="5180" spans="1:2" x14ac:dyDescent="0.2">
      <c r="A5180" s="16">
        <v>1003300</v>
      </c>
      <c r="B5180" s="2">
        <v>0</v>
      </c>
    </row>
    <row r="5181" spans="1:2" x14ac:dyDescent="0.2">
      <c r="A5181" s="16">
        <v>1003300</v>
      </c>
      <c r="B5181" s="2">
        <v>36</v>
      </c>
    </row>
    <row r="5182" spans="1:2" x14ac:dyDescent="0.2">
      <c r="A5182" s="16">
        <v>1003300</v>
      </c>
      <c r="B5182" s="2">
        <v>92</v>
      </c>
    </row>
    <row r="5183" spans="1:2" x14ac:dyDescent="0.2">
      <c r="A5183" s="16">
        <v>1003300</v>
      </c>
      <c r="B5183" s="2">
        <v>30</v>
      </c>
    </row>
    <row r="5184" spans="1:2" x14ac:dyDescent="0.2">
      <c r="A5184" s="16">
        <v>1003300</v>
      </c>
      <c r="B5184" s="2">
        <v>22</v>
      </c>
    </row>
    <row r="5185" spans="1:2" x14ac:dyDescent="0.2">
      <c r="A5185" s="16">
        <v>1003300</v>
      </c>
      <c r="B5185" s="2">
        <v>68</v>
      </c>
    </row>
    <row r="5186" spans="1:2" x14ac:dyDescent="0.2">
      <c r="A5186" s="16">
        <v>1003300</v>
      </c>
      <c r="B5186" s="2">
        <v>18</v>
      </c>
    </row>
    <row r="5187" spans="1:2" x14ac:dyDescent="0.2">
      <c r="A5187" s="16">
        <v>1003300</v>
      </c>
      <c r="B5187" s="2">
        <v>76</v>
      </c>
    </row>
    <row r="5188" spans="1:2" x14ac:dyDescent="0.2">
      <c r="A5188" s="16">
        <v>1003300</v>
      </c>
      <c r="B5188" s="2">
        <v>0</v>
      </c>
    </row>
    <row r="5189" spans="1:2" x14ac:dyDescent="0.2">
      <c r="A5189" s="16">
        <v>1003300</v>
      </c>
      <c r="B5189" s="2">
        <v>0</v>
      </c>
    </row>
    <row r="5190" spans="1:2" x14ac:dyDescent="0.2">
      <c r="A5190" s="16">
        <v>1003310</v>
      </c>
      <c r="B5190" s="2">
        <v>26</v>
      </c>
    </row>
    <row r="5191" spans="1:2" x14ac:dyDescent="0.2">
      <c r="A5191" s="16">
        <v>1003310</v>
      </c>
      <c r="B5191" s="2">
        <v>38</v>
      </c>
    </row>
    <row r="5192" spans="1:2" x14ac:dyDescent="0.2">
      <c r="A5192" s="16">
        <v>1003310</v>
      </c>
      <c r="B5192" s="2">
        <v>0</v>
      </c>
    </row>
    <row r="5193" spans="1:2" x14ac:dyDescent="0.2">
      <c r="A5193" s="16">
        <v>1003320</v>
      </c>
      <c r="B5193" s="2">
        <v>0</v>
      </c>
    </row>
    <row r="5194" spans="1:2" x14ac:dyDescent="0.2">
      <c r="A5194" s="16">
        <v>1003320</v>
      </c>
      <c r="B5194" s="2">
        <v>0</v>
      </c>
    </row>
    <row r="5195" spans="1:2" x14ac:dyDescent="0.2">
      <c r="A5195" s="16">
        <v>1003320</v>
      </c>
      <c r="B5195" s="2">
        <v>0</v>
      </c>
    </row>
    <row r="5196" spans="1:2" x14ac:dyDescent="0.2">
      <c r="A5196" s="16">
        <v>1003320</v>
      </c>
      <c r="B5196" s="2">
        <v>97</v>
      </c>
    </row>
    <row r="5197" spans="1:2" x14ac:dyDescent="0.2">
      <c r="A5197" s="16">
        <v>1003320</v>
      </c>
      <c r="B5197" s="2">
        <v>0</v>
      </c>
    </row>
    <row r="5198" spans="1:2" x14ac:dyDescent="0.2">
      <c r="A5198" s="16">
        <v>1003320</v>
      </c>
      <c r="B5198" s="2">
        <v>94</v>
      </c>
    </row>
    <row r="5199" spans="1:2" x14ac:dyDescent="0.2">
      <c r="A5199" s="16">
        <v>1003320</v>
      </c>
      <c r="B5199" s="2">
        <v>63</v>
      </c>
    </row>
    <row r="5200" spans="1:2" x14ac:dyDescent="0.2">
      <c r="A5200" s="16">
        <v>1003320</v>
      </c>
      <c r="B5200" s="2">
        <v>85</v>
      </c>
    </row>
    <row r="5201" spans="1:2" x14ac:dyDescent="0.2">
      <c r="A5201" s="16">
        <v>1003320</v>
      </c>
      <c r="B5201" s="2">
        <v>0</v>
      </c>
    </row>
    <row r="5202" spans="1:2" x14ac:dyDescent="0.2">
      <c r="A5202" s="16">
        <v>1003320</v>
      </c>
      <c r="B5202" s="2">
        <v>90</v>
      </c>
    </row>
    <row r="5203" spans="1:2" x14ac:dyDescent="0.2">
      <c r="A5203" s="16">
        <v>1003320</v>
      </c>
      <c r="B5203" s="2">
        <v>97</v>
      </c>
    </row>
    <row r="5204" spans="1:2" x14ac:dyDescent="0.2">
      <c r="A5204" s="16">
        <v>1003320</v>
      </c>
      <c r="B5204" s="2">
        <v>91</v>
      </c>
    </row>
    <row r="5205" spans="1:2" x14ac:dyDescent="0.2">
      <c r="A5205" s="16">
        <v>1003320</v>
      </c>
      <c r="B5205" s="2">
        <v>21</v>
      </c>
    </row>
    <row r="5206" spans="1:2" x14ac:dyDescent="0.2">
      <c r="A5206" s="16">
        <v>1003320</v>
      </c>
      <c r="B5206" s="2">
        <v>79</v>
      </c>
    </row>
    <row r="5207" spans="1:2" x14ac:dyDescent="0.2">
      <c r="A5207" s="16">
        <v>1003320</v>
      </c>
      <c r="B5207" s="2">
        <v>74</v>
      </c>
    </row>
    <row r="5208" spans="1:2" x14ac:dyDescent="0.2">
      <c r="A5208" s="16">
        <v>1003320</v>
      </c>
      <c r="B5208" s="2">
        <v>95</v>
      </c>
    </row>
    <row r="5209" spans="1:2" x14ac:dyDescent="0.2">
      <c r="A5209" s="16">
        <v>1003320</v>
      </c>
      <c r="B5209" s="2">
        <v>38</v>
      </c>
    </row>
    <row r="5210" spans="1:2" x14ac:dyDescent="0.2">
      <c r="A5210" s="16">
        <v>1003320</v>
      </c>
      <c r="B5210" s="2">
        <v>75</v>
      </c>
    </row>
    <row r="5211" spans="1:2" x14ac:dyDescent="0.2">
      <c r="A5211" s="16">
        <v>1003320</v>
      </c>
      <c r="B5211" s="2">
        <v>55</v>
      </c>
    </row>
    <row r="5212" spans="1:2" x14ac:dyDescent="0.2">
      <c r="A5212" s="16">
        <v>1003320</v>
      </c>
      <c r="B5212" s="2">
        <v>92</v>
      </c>
    </row>
    <row r="5213" spans="1:2" x14ac:dyDescent="0.2">
      <c r="A5213" s="16">
        <v>1003320</v>
      </c>
      <c r="B5213" s="2">
        <v>51</v>
      </c>
    </row>
    <row r="5214" spans="1:2" x14ac:dyDescent="0.2">
      <c r="A5214" s="16">
        <v>1003320</v>
      </c>
      <c r="B5214" s="2">
        <v>90</v>
      </c>
    </row>
    <row r="5215" spans="1:2" x14ac:dyDescent="0.2">
      <c r="A5215" s="16">
        <v>1003320</v>
      </c>
      <c r="B5215" s="2">
        <v>79</v>
      </c>
    </row>
    <row r="5216" spans="1:2" x14ac:dyDescent="0.2">
      <c r="A5216" s="16">
        <v>1003320</v>
      </c>
      <c r="B5216" s="2">
        <v>86</v>
      </c>
    </row>
    <row r="5217" spans="1:2" x14ac:dyDescent="0.2">
      <c r="A5217" s="16">
        <v>1003320</v>
      </c>
      <c r="B5217" s="2">
        <v>91</v>
      </c>
    </row>
    <row r="5218" spans="1:2" x14ac:dyDescent="0.2">
      <c r="A5218" s="16">
        <v>1003320</v>
      </c>
      <c r="B5218" s="2">
        <v>90</v>
      </c>
    </row>
    <row r="5219" spans="1:2" x14ac:dyDescent="0.2">
      <c r="A5219" s="16">
        <v>1003320</v>
      </c>
      <c r="B5219" s="2">
        <v>0</v>
      </c>
    </row>
    <row r="5220" spans="1:2" x14ac:dyDescent="0.2">
      <c r="A5220" s="16">
        <v>1003320</v>
      </c>
      <c r="B5220" s="2">
        <v>61</v>
      </c>
    </row>
    <row r="5221" spans="1:2" x14ac:dyDescent="0.2">
      <c r="A5221" s="16">
        <v>1003320</v>
      </c>
      <c r="B5221" s="2">
        <v>100</v>
      </c>
    </row>
    <row r="5222" spans="1:2" x14ac:dyDescent="0.2">
      <c r="A5222" s="16">
        <v>1003320</v>
      </c>
      <c r="B5222" s="2">
        <v>86</v>
      </c>
    </row>
    <row r="5223" spans="1:2" x14ac:dyDescent="0.2">
      <c r="A5223" s="16">
        <v>1003320</v>
      </c>
      <c r="B5223" s="2">
        <v>0</v>
      </c>
    </row>
    <row r="5224" spans="1:2" x14ac:dyDescent="0.2">
      <c r="A5224" s="16">
        <v>1003320</v>
      </c>
      <c r="B5224" s="2">
        <v>86</v>
      </c>
    </row>
    <row r="5225" spans="1:2" x14ac:dyDescent="0.2">
      <c r="A5225" s="16">
        <v>1003320</v>
      </c>
      <c r="B5225" s="2">
        <v>93</v>
      </c>
    </row>
    <row r="5226" spans="1:2" x14ac:dyDescent="0.2">
      <c r="A5226" s="16">
        <v>1003320</v>
      </c>
      <c r="B5226" s="2">
        <v>90</v>
      </c>
    </row>
    <row r="5227" spans="1:2" x14ac:dyDescent="0.2">
      <c r="A5227" s="16">
        <v>1003320</v>
      </c>
      <c r="B5227" s="2">
        <v>80</v>
      </c>
    </row>
    <row r="5228" spans="1:2" x14ac:dyDescent="0.2">
      <c r="A5228" s="16">
        <v>1003320</v>
      </c>
      <c r="B5228" s="2">
        <v>0</v>
      </c>
    </row>
    <row r="5229" spans="1:2" x14ac:dyDescent="0.2">
      <c r="A5229" s="16">
        <v>1003320</v>
      </c>
      <c r="B5229" s="2">
        <v>24</v>
      </c>
    </row>
    <row r="5230" spans="1:2" x14ac:dyDescent="0.2">
      <c r="A5230" s="16">
        <v>1003320</v>
      </c>
      <c r="B5230" s="2">
        <v>75</v>
      </c>
    </row>
    <row r="5231" spans="1:2" x14ac:dyDescent="0.2">
      <c r="A5231" s="16">
        <v>1003320</v>
      </c>
      <c r="B5231" s="2">
        <v>0</v>
      </c>
    </row>
    <row r="5232" spans="1:2" x14ac:dyDescent="0.2">
      <c r="A5232" s="16">
        <v>1003320</v>
      </c>
      <c r="B5232" s="2">
        <v>39</v>
      </c>
    </row>
    <row r="5233" spans="1:2" x14ac:dyDescent="0.2">
      <c r="A5233" s="16">
        <v>1003320</v>
      </c>
      <c r="B5233" s="2">
        <v>26</v>
      </c>
    </row>
    <row r="5234" spans="1:2" x14ac:dyDescent="0.2">
      <c r="A5234" s="16">
        <v>1003320</v>
      </c>
      <c r="B5234" s="2">
        <v>39</v>
      </c>
    </row>
    <row r="5235" spans="1:2" x14ac:dyDescent="0.2">
      <c r="A5235" s="16">
        <v>1003320</v>
      </c>
      <c r="B5235" s="2">
        <v>82</v>
      </c>
    </row>
    <row r="5236" spans="1:2" x14ac:dyDescent="0.2">
      <c r="A5236" s="16">
        <v>1003320</v>
      </c>
      <c r="B5236" s="2">
        <v>0</v>
      </c>
    </row>
    <row r="5237" spans="1:2" x14ac:dyDescent="0.2">
      <c r="A5237" s="16">
        <v>1003320</v>
      </c>
      <c r="B5237" s="2">
        <v>92</v>
      </c>
    </row>
    <row r="5238" spans="1:2" x14ac:dyDescent="0.2">
      <c r="A5238" s="16">
        <v>1003320</v>
      </c>
      <c r="B5238" s="2">
        <v>80</v>
      </c>
    </row>
    <row r="5239" spans="1:2" x14ac:dyDescent="0.2">
      <c r="A5239" s="16">
        <v>1003320</v>
      </c>
      <c r="B5239" s="2">
        <v>62</v>
      </c>
    </row>
    <row r="5240" spans="1:2" x14ac:dyDescent="0.2">
      <c r="A5240" s="16">
        <v>1003320</v>
      </c>
      <c r="B5240" s="2">
        <v>75</v>
      </c>
    </row>
    <row r="5241" spans="1:2" x14ac:dyDescent="0.2">
      <c r="A5241" s="16">
        <v>1003320</v>
      </c>
      <c r="B5241" s="2">
        <v>68</v>
      </c>
    </row>
    <row r="5242" spans="1:2" x14ac:dyDescent="0.2">
      <c r="A5242" s="16">
        <v>1003320</v>
      </c>
      <c r="B5242" s="2">
        <v>50</v>
      </c>
    </row>
    <row r="5243" spans="1:2" x14ac:dyDescent="0.2">
      <c r="A5243" s="16">
        <v>1003320</v>
      </c>
      <c r="B5243" s="2">
        <v>91</v>
      </c>
    </row>
    <row r="5244" spans="1:2" x14ac:dyDescent="0.2">
      <c r="A5244" s="16">
        <v>1003320</v>
      </c>
      <c r="B5244" s="2">
        <v>88</v>
      </c>
    </row>
    <row r="5245" spans="1:2" x14ac:dyDescent="0.2">
      <c r="A5245" s="16">
        <v>1003320</v>
      </c>
      <c r="B5245" s="2">
        <v>54</v>
      </c>
    </row>
    <row r="5246" spans="1:2" x14ac:dyDescent="0.2">
      <c r="A5246" s="16">
        <v>1003320</v>
      </c>
      <c r="B5246" s="2">
        <v>53</v>
      </c>
    </row>
    <row r="5247" spans="1:2" x14ac:dyDescent="0.2">
      <c r="A5247" s="16">
        <v>1003320</v>
      </c>
      <c r="B5247" s="2">
        <v>100</v>
      </c>
    </row>
    <row r="5248" spans="1:2" x14ac:dyDescent="0.2">
      <c r="A5248" s="16">
        <v>1003320</v>
      </c>
      <c r="B5248" s="2">
        <v>97</v>
      </c>
    </row>
    <row r="5249" spans="1:2" x14ac:dyDescent="0.2">
      <c r="A5249" s="16">
        <v>1003320</v>
      </c>
      <c r="B5249" s="2">
        <v>0</v>
      </c>
    </row>
    <row r="5250" spans="1:2" x14ac:dyDescent="0.2">
      <c r="A5250" s="16">
        <v>1003320</v>
      </c>
      <c r="B5250" s="2">
        <v>0</v>
      </c>
    </row>
    <row r="5251" spans="1:2" x14ac:dyDescent="0.2">
      <c r="A5251" s="16">
        <v>1003320</v>
      </c>
      <c r="B5251" s="2">
        <v>18</v>
      </c>
    </row>
    <row r="5252" spans="1:2" x14ac:dyDescent="0.2">
      <c r="A5252" s="16">
        <v>1003320</v>
      </c>
      <c r="B5252" s="2">
        <v>62</v>
      </c>
    </row>
    <row r="5253" spans="1:2" x14ac:dyDescent="0.2">
      <c r="A5253" s="16">
        <v>1003320</v>
      </c>
      <c r="B5253" s="2">
        <v>8</v>
      </c>
    </row>
    <row r="5254" spans="1:2" x14ac:dyDescent="0.2">
      <c r="A5254" s="16">
        <v>1003320</v>
      </c>
      <c r="B5254" s="2">
        <v>77</v>
      </c>
    </row>
    <row r="5255" spans="1:2" x14ac:dyDescent="0.2">
      <c r="A5255" s="16">
        <v>1003320</v>
      </c>
      <c r="B5255" s="2">
        <v>0</v>
      </c>
    </row>
    <row r="5256" spans="1:2" x14ac:dyDescent="0.2">
      <c r="A5256" s="16">
        <v>1003320</v>
      </c>
      <c r="B5256" s="2">
        <v>26</v>
      </c>
    </row>
    <row r="5257" spans="1:2" x14ac:dyDescent="0.2">
      <c r="A5257" s="16">
        <v>1003320</v>
      </c>
      <c r="B5257" s="2">
        <v>90</v>
      </c>
    </row>
    <row r="5258" spans="1:2" x14ac:dyDescent="0.2">
      <c r="A5258" s="16">
        <v>1003320</v>
      </c>
      <c r="B5258" s="2">
        <v>91</v>
      </c>
    </row>
    <row r="5259" spans="1:2" x14ac:dyDescent="0.2">
      <c r="A5259" s="16">
        <v>1003320</v>
      </c>
      <c r="B5259" s="2">
        <v>100</v>
      </c>
    </row>
    <row r="5260" spans="1:2" x14ac:dyDescent="0.2">
      <c r="A5260" s="16">
        <v>1003320</v>
      </c>
      <c r="B5260" s="2">
        <v>27</v>
      </c>
    </row>
    <row r="5261" spans="1:2" x14ac:dyDescent="0.2">
      <c r="A5261" s="16">
        <v>1003320</v>
      </c>
      <c r="B5261" s="2">
        <v>97</v>
      </c>
    </row>
    <row r="5262" spans="1:2" x14ac:dyDescent="0.2">
      <c r="A5262" s="16">
        <v>1003320</v>
      </c>
      <c r="B5262" s="2">
        <v>84</v>
      </c>
    </row>
    <row r="5263" spans="1:2" x14ac:dyDescent="0.2">
      <c r="A5263" s="16">
        <v>1003320</v>
      </c>
      <c r="B5263" s="2">
        <v>97</v>
      </c>
    </row>
    <row r="5264" spans="1:2" x14ac:dyDescent="0.2">
      <c r="A5264" s="16">
        <v>1003320</v>
      </c>
      <c r="B5264" s="2">
        <v>66</v>
      </c>
    </row>
    <row r="5265" spans="1:2" x14ac:dyDescent="0.2">
      <c r="A5265" s="16">
        <v>1003320</v>
      </c>
      <c r="B5265" s="2">
        <v>0</v>
      </c>
    </row>
    <row r="5266" spans="1:2" x14ac:dyDescent="0.2">
      <c r="A5266" s="16">
        <v>1003320</v>
      </c>
      <c r="B5266" s="2">
        <v>93</v>
      </c>
    </row>
    <row r="5267" spans="1:2" x14ac:dyDescent="0.2">
      <c r="A5267" s="16">
        <v>1003320</v>
      </c>
      <c r="B5267" s="2">
        <v>76</v>
      </c>
    </row>
    <row r="5268" spans="1:2" x14ac:dyDescent="0.2">
      <c r="A5268" s="16">
        <v>1003320</v>
      </c>
      <c r="B5268" s="2">
        <v>84</v>
      </c>
    </row>
    <row r="5269" spans="1:2" x14ac:dyDescent="0.2">
      <c r="A5269" s="16">
        <v>1003320</v>
      </c>
      <c r="B5269" s="2">
        <v>94</v>
      </c>
    </row>
    <row r="5270" spans="1:2" x14ac:dyDescent="0.2">
      <c r="A5270" s="16">
        <v>1003320</v>
      </c>
      <c r="B5270" s="2">
        <v>77</v>
      </c>
    </row>
    <row r="5271" spans="1:2" x14ac:dyDescent="0.2">
      <c r="A5271" s="16">
        <v>1003320</v>
      </c>
      <c r="B5271" s="2">
        <v>91</v>
      </c>
    </row>
    <row r="5272" spans="1:2" x14ac:dyDescent="0.2">
      <c r="A5272" s="16">
        <v>1003320</v>
      </c>
      <c r="B5272" s="2">
        <v>76</v>
      </c>
    </row>
    <row r="5273" spans="1:2" x14ac:dyDescent="0.2">
      <c r="A5273" s="16">
        <v>1003320</v>
      </c>
      <c r="B5273" s="2">
        <v>59</v>
      </c>
    </row>
    <row r="5274" spans="1:2" x14ac:dyDescent="0.2">
      <c r="A5274" s="16">
        <v>1003320</v>
      </c>
      <c r="B5274" s="2">
        <v>94</v>
      </c>
    </row>
    <row r="5275" spans="1:2" x14ac:dyDescent="0.2">
      <c r="A5275" s="16">
        <v>1003320</v>
      </c>
      <c r="B5275" s="2">
        <v>55</v>
      </c>
    </row>
    <row r="5276" spans="1:2" x14ac:dyDescent="0.2">
      <c r="A5276" s="16">
        <v>1003320</v>
      </c>
      <c r="B5276" s="2">
        <v>90</v>
      </c>
    </row>
    <row r="5277" spans="1:2" x14ac:dyDescent="0.2">
      <c r="A5277" s="16">
        <v>1003320</v>
      </c>
      <c r="B5277" s="2">
        <v>84</v>
      </c>
    </row>
    <row r="5278" spans="1:2" x14ac:dyDescent="0.2">
      <c r="A5278" s="16">
        <v>1003320</v>
      </c>
      <c r="B5278" s="2">
        <v>93</v>
      </c>
    </row>
    <row r="5279" spans="1:2" x14ac:dyDescent="0.2">
      <c r="A5279" s="16">
        <v>1003320</v>
      </c>
      <c r="B5279" s="2">
        <v>91</v>
      </c>
    </row>
    <row r="5280" spans="1:2" x14ac:dyDescent="0.2">
      <c r="A5280" s="16">
        <v>1003320</v>
      </c>
      <c r="B5280" s="2">
        <v>75</v>
      </c>
    </row>
    <row r="5281" spans="1:2" x14ac:dyDescent="0.2">
      <c r="A5281" s="16">
        <v>1003320</v>
      </c>
      <c r="B5281" s="2">
        <v>56</v>
      </c>
    </row>
    <row r="5282" spans="1:2" x14ac:dyDescent="0.2">
      <c r="A5282" s="16">
        <v>1003320</v>
      </c>
      <c r="B5282" s="2">
        <v>81</v>
      </c>
    </row>
    <row r="5283" spans="1:2" x14ac:dyDescent="0.2">
      <c r="A5283" s="16">
        <v>1003320</v>
      </c>
      <c r="B5283" s="2">
        <v>71</v>
      </c>
    </row>
    <row r="5284" spans="1:2" x14ac:dyDescent="0.2">
      <c r="A5284" s="16">
        <v>1003320</v>
      </c>
      <c r="B5284" s="2">
        <v>86</v>
      </c>
    </row>
    <row r="5285" spans="1:2" x14ac:dyDescent="0.2">
      <c r="A5285" s="16">
        <v>1003320</v>
      </c>
      <c r="B5285" s="2">
        <v>0</v>
      </c>
    </row>
    <row r="5286" spans="1:2" x14ac:dyDescent="0.2">
      <c r="A5286" s="16">
        <v>1003320</v>
      </c>
      <c r="B5286" s="2">
        <v>65</v>
      </c>
    </row>
    <row r="5287" spans="1:2" x14ac:dyDescent="0.2">
      <c r="A5287" s="16">
        <v>1003320</v>
      </c>
      <c r="B5287" s="2">
        <v>35</v>
      </c>
    </row>
    <row r="5288" spans="1:2" x14ac:dyDescent="0.2">
      <c r="A5288" s="16">
        <v>1003320</v>
      </c>
      <c r="B5288" s="2">
        <v>93</v>
      </c>
    </row>
    <row r="5289" spans="1:2" x14ac:dyDescent="0.2">
      <c r="A5289" s="16">
        <v>1003320</v>
      </c>
      <c r="B5289" s="2">
        <v>0</v>
      </c>
    </row>
    <row r="5290" spans="1:2" x14ac:dyDescent="0.2">
      <c r="A5290" s="16">
        <v>1003320</v>
      </c>
      <c r="B5290" s="2">
        <v>24</v>
      </c>
    </row>
    <row r="5291" spans="1:2" x14ac:dyDescent="0.2">
      <c r="A5291" s="16">
        <v>1003320</v>
      </c>
      <c r="B5291" s="2">
        <v>86</v>
      </c>
    </row>
    <row r="5292" spans="1:2" x14ac:dyDescent="0.2">
      <c r="A5292" s="16">
        <v>1003320</v>
      </c>
      <c r="B5292" s="2">
        <v>86</v>
      </c>
    </row>
    <row r="5293" spans="1:2" x14ac:dyDescent="0.2">
      <c r="A5293" s="16">
        <v>1003320</v>
      </c>
      <c r="B5293" s="2">
        <v>97</v>
      </c>
    </row>
    <row r="5294" spans="1:2" x14ac:dyDescent="0.2">
      <c r="A5294" s="16">
        <v>1003320</v>
      </c>
      <c r="B5294" s="2">
        <v>62</v>
      </c>
    </row>
    <row r="5295" spans="1:2" x14ac:dyDescent="0.2">
      <c r="A5295" s="16">
        <v>1003320</v>
      </c>
      <c r="B5295" s="2">
        <v>65</v>
      </c>
    </row>
    <row r="5296" spans="1:2" x14ac:dyDescent="0.2">
      <c r="A5296" s="16">
        <v>1003320</v>
      </c>
      <c r="B5296" s="2">
        <v>65</v>
      </c>
    </row>
    <row r="5297" spans="1:2" x14ac:dyDescent="0.2">
      <c r="A5297" s="16">
        <v>1003320</v>
      </c>
      <c r="B5297" s="2">
        <v>85</v>
      </c>
    </row>
    <row r="5298" spans="1:2" x14ac:dyDescent="0.2">
      <c r="A5298" s="16">
        <v>1003320</v>
      </c>
      <c r="B5298" s="2">
        <v>100</v>
      </c>
    </row>
    <row r="5299" spans="1:2" x14ac:dyDescent="0.2">
      <c r="A5299" s="16">
        <v>1003320</v>
      </c>
      <c r="B5299" s="2">
        <v>0</v>
      </c>
    </row>
    <row r="5300" spans="1:2" x14ac:dyDescent="0.2">
      <c r="A5300" s="16">
        <v>1003320</v>
      </c>
      <c r="B5300" s="2">
        <v>59</v>
      </c>
    </row>
    <row r="5301" spans="1:2" x14ac:dyDescent="0.2">
      <c r="A5301" s="16">
        <v>1003320</v>
      </c>
      <c r="B5301" s="2">
        <v>90</v>
      </c>
    </row>
    <row r="5302" spans="1:2" x14ac:dyDescent="0.2">
      <c r="A5302" s="16">
        <v>1003320</v>
      </c>
      <c r="B5302" s="2">
        <v>88</v>
      </c>
    </row>
    <row r="5303" spans="1:2" x14ac:dyDescent="0.2">
      <c r="A5303" s="16">
        <v>1003320</v>
      </c>
      <c r="B5303" s="2">
        <v>84</v>
      </c>
    </row>
    <row r="5304" spans="1:2" x14ac:dyDescent="0.2">
      <c r="A5304" s="16">
        <v>1003320</v>
      </c>
      <c r="B5304" s="2">
        <v>100</v>
      </c>
    </row>
    <row r="5305" spans="1:2" x14ac:dyDescent="0.2">
      <c r="A5305" s="16">
        <v>1003320</v>
      </c>
      <c r="B5305" s="2">
        <v>45</v>
      </c>
    </row>
    <row r="5306" spans="1:2" x14ac:dyDescent="0.2">
      <c r="A5306" s="16">
        <v>1003320</v>
      </c>
      <c r="B5306" s="2">
        <v>49</v>
      </c>
    </row>
    <row r="5307" spans="1:2" x14ac:dyDescent="0.2">
      <c r="A5307" s="16">
        <v>1003320</v>
      </c>
      <c r="B5307" s="2">
        <v>100</v>
      </c>
    </row>
    <row r="5308" spans="1:2" x14ac:dyDescent="0.2">
      <c r="A5308" s="16">
        <v>1003320</v>
      </c>
      <c r="B5308" s="2">
        <v>90</v>
      </c>
    </row>
    <row r="5309" spans="1:2" x14ac:dyDescent="0.2">
      <c r="A5309" s="16">
        <v>1003320</v>
      </c>
      <c r="B5309" s="2">
        <v>97</v>
      </c>
    </row>
    <row r="5310" spans="1:2" x14ac:dyDescent="0.2">
      <c r="A5310" s="16">
        <v>1003320</v>
      </c>
      <c r="B5310" s="2">
        <v>93</v>
      </c>
    </row>
    <row r="5311" spans="1:2" x14ac:dyDescent="0.2">
      <c r="A5311" s="16">
        <v>1003320</v>
      </c>
      <c r="B5311" s="2">
        <v>74</v>
      </c>
    </row>
    <row r="5312" spans="1:2" x14ac:dyDescent="0.2">
      <c r="A5312" s="16">
        <v>1003320</v>
      </c>
      <c r="B5312" s="2">
        <v>0</v>
      </c>
    </row>
    <row r="5313" spans="1:2" x14ac:dyDescent="0.2">
      <c r="A5313" s="16">
        <v>1003320</v>
      </c>
      <c r="B5313" s="2">
        <v>97</v>
      </c>
    </row>
    <row r="5314" spans="1:2" x14ac:dyDescent="0.2">
      <c r="A5314" s="16">
        <v>1003320</v>
      </c>
      <c r="B5314" s="2">
        <v>0</v>
      </c>
    </row>
    <row r="5315" spans="1:2" x14ac:dyDescent="0.2">
      <c r="A5315" s="16">
        <v>1003320</v>
      </c>
      <c r="B5315" s="2">
        <v>88</v>
      </c>
    </row>
    <row r="5316" spans="1:2" x14ac:dyDescent="0.2">
      <c r="A5316" s="16">
        <v>1003320</v>
      </c>
      <c r="B5316" s="2">
        <v>25</v>
      </c>
    </row>
    <row r="5317" spans="1:2" x14ac:dyDescent="0.2">
      <c r="A5317" s="16">
        <v>1003320</v>
      </c>
      <c r="B5317" s="2">
        <v>94</v>
      </c>
    </row>
    <row r="5318" spans="1:2" x14ac:dyDescent="0.2">
      <c r="A5318" s="16">
        <v>1003320</v>
      </c>
      <c r="B5318" s="2">
        <v>68</v>
      </c>
    </row>
    <row r="5319" spans="1:2" x14ac:dyDescent="0.2">
      <c r="A5319" s="16">
        <v>1003320</v>
      </c>
      <c r="B5319" s="2">
        <v>66</v>
      </c>
    </row>
    <row r="5320" spans="1:2" x14ac:dyDescent="0.2">
      <c r="A5320" s="16">
        <v>1003320</v>
      </c>
      <c r="B5320" s="2">
        <v>50</v>
      </c>
    </row>
    <row r="5321" spans="1:2" x14ac:dyDescent="0.2">
      <c r="A5321" s="16">
        <v>1003320</v>
      </c>
      <c r="B5321" s="2">
        <v>90</v>
      </c>
    </row>
    <row r="5322" spans="1:2" x14ac:dyDescent="0.2">
      <c r="A5322" s="16">
        <v>1003320</v>
      </c>
      <c r="B5322" s="2">
        <v>44</v>
      </c>
    </row>
    <row r="5323" spans="1:2" x14ac:dyDescent="0.2">
      <c r="A5323" s="16">
        <v>1003320</v>
      </c>
      <c r="B5323" s="2">
        <v>68</v>
      </c>
    </row>
    <row r="5324" spans="1:2" x14ac:dyDescent="0.2">
      <c r="A5324" s="16">
        <v>1003320</v>
      </c>
      <c r="B5324" s="2">
        <v>39</v>
      </c>
    </row>
    <row r="5325" spans="1:2" x14ac:dyDescent="0.2">
      <c r="A5325" s="16">
        <v>1003320</v>
      </c>
      <c r="B5325" s="2">
        <v>97</v>
      </c>
    </row>
    <row r="5326" spans="1:2" x14ac:dyDescent="0.2">
      <c r="A5326" s="16">
        <v>1003320</v>
      </c>
      <c r="B5326" s="2">
        <v>24</v>
      </c>
    </row>
    <row r="5327" spans="1:2" x14ac:dyDescent="0.2">
      <c r="A5327" s="16">
        <v>1003320</v>
      </c>
      <c r="B5327" s="2">
        <v>93</v>
      </c>
    </row>
    <row r="5328" spans="1:2" x14ac:dyDescent="0.2">
      <c r="A5328" s="16">
        <v>1003320</v>
      </c>
      <c r="B5328" s="2">
        <v>77</v>
      </c>
    </row>
    <row r="5329" spans="1:2" x14ac:dyDescent="0.2">
      <c r="A5329" s="16">
        <v>1003320</v>
      </c>
      <c r="B5329" s="2">
        <v>91</v>
      </c>
    </row>
    <row r="5330" spans="1:2" x14ac:dyDescent="0.2">
      <c r="A5330" s="16">
        <v>1003320</v>
      </c>
      <c r="B5330" s="2">
        <v>94</v>
      </c>
    </row>
    <row r="5331" spans="1:2" x14ac:dyDescent="0.2">
      <c r="A5331" s="16">
        <v>1003320</v>
      </c>
      <c r="B5331" s="2">
        <v>91</v>
      </c>
    </row>
    <row r="5332" spans="1:2" x14ac:dyDescent="0.2">
      <c r="A5332" s="16">
        <v>1003320</v>
      </c>
      <c r="B5332" s="2">
        <v>81</v>
      </c>
    </row>
    <row r="5333" spans="1:2" x14ac:dyDescent="0.2">
      <c r="A5333" s="16">
        <v>1003320</v>
      </c>
      <c r="B5333" s="2">
        <v>97</v>
      </c>
    </row>
    <row r="5334" spans="1:2" x14ac:dyDescent="0.2">
      <c r="A5334" s="16">
        <v>1003320</v>
      </c>
      <c r="B5334" s="2">
        <v>93</v>
      </c>
    </row>
    <row r="5335" spans="1:2" x14ac:dyDescent="0.2">
      <c r="A5335" s="16">
        <v>1003320</v>
      </c>
      <c r="B5335" s="2">
        <v>0</v>
      </c>
    </row>
    <row r="5336" spans="1:2" x14ac:dyDescent="0.2">
      <c r="A5336" s="16">
        <v>1003320</v>
      </c>
      <c r="B5336" s="2">
        <v>95</v>
      </c>
    </row>
    <row r="5337" spans="1:2" x14ac:dyDescent="0.2">
      <c r="A5337" s="16">
        <v>1003320</v>
      </c>
      <c r="B5337" s="2">
        <v>75</v>
      </c>
    </row>
    <row r="5338" spans="1:2" x14ac:dyDescent="0.2">
      <c r="A5338" s="16">
        <v>1003320</v>
      </c>
      <c r="B5338" s="2">
        <v>76</v>
      </c>
    </row>
    <row r="5339" spans="1:2" x14ac:dyDescent="0.2">
      <c r="A5339" s="16">
        <v>1003320</v>
      </c>
      <c r="B5339" s="2">
        <v>79</v>
      </c>
    </row>
    <row r="5340" spans="1:2" x14ac:dyDescent="0.2">
      <c r="A5340" s="16">
        <v>1003320</v>
      </c>
      <c r="B5340" s="2">
        <v>61</v>
      </c>
    </row>
    <row r="5341" spans="1:2" x14ac:dyDescent="0.2">
      <c r="A5341" s="16">
        <v>1003320</v>
      </c>
      <c r="B5341" s="2">
        <v>0</v>
      </c>
    </row>
    <row r="5342" spans="1:2" x14ac:dyDescent="0.2">
      <c r="A5342" s="16">
        <v>1003320</v>
      </c>
      <c r="B5342" s="2">
        <v>62</v>
      </c>
    </row>
    <row r="5343" spans="1:2" x14ac:dyDescent="0.2">
      <c r="A5343" s="16">
        <v>1003320</v>
      </c>
      <c r="B5343" s="2">
        <v>93</v>
      </c>
    </row>
    <row r="5344" spans="1:2" x14ac:dyDescent="0.2">
      <c r="A5344" s="16">
        <v>1003320</v>
      </c>
      <c r="B5344" s="2">
        <v>49</v>
      </c>
    </row>
    <row r="5345" spans="1:2" x14ac:dyDescent="0.2">
      <c r="A5345" s="16">
        <v>1003320</v>
      </c>
      <c r="B5345" s="2">
        <v>0</v>
      </c>
    </row>
    <row r="5346" spans="1:2" x14ac:dyDescent="0.2">
      <c r="A5346" s="16">
        <v>1003320</v>
      </c>
      <c r="B5346" s="2">
        <v>90</v>
      </c>
    </row>
    <row r="5347" spans="1:2" x14ac:dyDescent="0.2">
      <c r="A5347" s="16">
        <v>1003320</v>
      </c>
      <c r="B5347" s="2">
        <v>91</v>
      </c>
    </row>
    <row r="5348" spans="1:2" x14ac:dyDescent="0.2">
      <c r="A5348" s="16">
        <v>1003320</v>
      </c>
      <c r="B5348" s="2">
        <v>92</v>
      </c>
    </row>
    <row r="5349" spans="1:2" x14ac:dyDescent="0.2">
      <c r="A5349" s="16">
        <v>1003320</v>
      </c>
      <c r="B5349" s="2">
        <v>0</v>
      </c>
    </row>
    <row r="5350" spans="1:2" x14ac:dyDescent="0.2">
      <c r="A5350" s="16">
        <v>1003320</v>
      </c>
      <c r="B5350" s="2">
        <v>92</v>
      </c>
    </row>
    <row r="5351" spans="1:2" x14ac:dyDescent="0.2">
      <c r="A5351" s="16">
        <v>1003320</v>
      </c>
      <c r="B5351" s="2">
        <v>91</v>
      </c>
    </row>
    <row r="5352" spans="1:2" x14ac:dyDescent="0.2">
      <c r="A5352" s="16">
        <v>1003320</v>
      </c>
      <c r="B5352" s="2">
        <v>100</v>
      </c>
    </row>
    <row r="5353" spans="1:2" x14ac:dyDescent="0.2">
      <c r="A5353" s="16">
        <v>1003320</v>
      </c>
      <c r="B5353" s="2">
        <v>90</v>
      </c>
    </row>
    <row r="5354" spans="1:2" x14ac:dyDescent="0.2">
      <c r="A5354" s="16">
        <v>1003320</v>
      </c>
      <c r="B5354" s="2">
        <v>77</v>
      </c>
    </row>
    <row r="5355" spans="1:2" x14ac:dyDescent="0.2">
      <c r="A5355" s="16">
        <v>1003320</v>
      </c>
      <c r="B5355" s="2">
        <v>71</v>
      </c>
    </row>
    <row r="5356" spans="1:2" x14ac:dyDescent="0.2">
      <c r="A5356" s="16">
        <v>1003320</v>
      </c>
      <c r="B5356" s="2">
        <v>84</v>
      </c>
    </row>
    <row r="5357" spans="1:2" x14ac:dyDescent="0.2">
      <c r="A5357" s="16">
        <v>1003320</v>
      </c>
      <c r="B5357" s="2">
        <v>86</v>
      </c>
    </row>
    <row r="5358" spans="1:2" x14ac:dyDescent="0.2">
      <c r="A5358" s="16">
        <v>1003320</v>
      </c>
      <c r="B5358" s="2">
        <v>93</v>
      </c>
    </row>
    <row r="5359" spans="1:2" x14ac:dyDescent="0.2">
      <c r="A5359" s="16">
        <v>1003320</v>
      </c>
      <c r="B5359" s="2">
        <v>0</v>
      </c>
    </row>
    <row r="5360" spans="1:2" x14ac:dyDescent="0.2">
      <c r="A5360" s="16">
        <v>1003320</v>
      </c>
      <c r="B5360" s="2">
        <v>86</v>
      </c>
    </row>
    <row r="5361" spans="1:2" x14ac:dyDescent="0.2">
      <c r="A5361" s="16">
        <v>1003320</v>
      </c>
      <c r="B5361" s="2">
        <v>86</v>
      </c>
    </row>
    <row r="5362" spans="1:2" x14ac:dyDescent="0.2">
      <c r="A5362" s="16">
        <v>1003320</v>
      </c>
      <c r="B5362" s="2">
        <v>0</v>
      </c>
    </row>
    <row r="5363" spans="1:2" x14ac:dyDescent="0.2">
      <c r="A5363" s="16">
        <v>1003320</v>
      </c>
      <c r="B5363" s="2">
        <v>62</v>
      </c>
    </row>
    <row r="5364" spans="1:2" x14ac:dyDescent="0.2">
      <c r="A5364" s="16">
        <v>1003320</v>
      </c>
      <c r="B5364" s="2">
        <v>91</v>
      </c>
    </row>
    <row r="5365" spans="1:2" x14ac:dyDescent="0.2">
      <c r="A5365" s="16">
        <v>1003320</v>
      </c>
      <c r="B5365" s="2">
        <v>91</v>
      </c>
    </row>
    <row r="5366" spans="1:2" x14ac:dyDescent="0.2">
      <c r="A5366" s="16">
        <v>1003320</v>
      </c>
      <c r="B5366" s="2">
        <v>66</v>
      </c>
    </row>
    <row r="5367" spans="1:2" x14ac:dyDescent="0.2">
      <c r="A5367" s="16">
        <v>1003320</v>
      </c>
      <c r="B5367" s="2">
        <v>0</v>
      </c>
    </row>
    <row r="5368" spans="1:2" x14ac:dyDescent="0.2">
      <c r="A5368" s="16">
        <v>1003320</v>
      </c>
      <c r="B5368" s="2">
        <v>27</v>
      </c>
    </row>
    <row r="5369" spans="1:2" x14ac:dyDescent="0.2">
      <c r="A5369" s="16">
        <v>1003320</v>
      </c>
      <c r="B5369" s="2">
        <v>92</v>
      </c>
    </row>
    <row r="5370" spans="1:2" x14ac:dyDescent="0.2">
      <c r="A5370" s="16">
        <v>1003320</v>
      </c>
      <c r="B5370" s="2">
        <v>58</v>
      </c>
    </row>
    <row r="5371" spans="1:2" x14ac:dyDescent="0.2">
      <c r="A5371" s="16">
        <v>1003320</v>
      </c>
      <c r="B5371" s="2">
        <v>0</v>
      </c>
    </row>
    <row r="5372" spans="1:2" x14ac:dyDescent="0.2">
      <c r="A5372" s="16">
        <v>1003320</v>
      </c>
      <c r="B5372" s="2">
        <v>80</v>
      </c>
    </row>
    <row r="5373" spans="1:2" x14ac:dyDescent="0.2">
      <c r="A5373" s="16">
        <v>1003320</v>
      </c>
      <c r="B5373" s="2">
        <v>10</v>
      </c>
    </row>
    <row r="5374" spans="1:2" x14ac:dyDescent="0.2">
      <c r="A5374" s="16">
        <v>1003320</v>
      </c>
      <c r="B5374" s="2">
        <v>97</v>
      </c>
    </row>
    <row r="5375" spans="1:2" x14ac:dyDescent="0.2">
      <c r="A5375" s="16">
        <v>1003320</v>
      </c>
      <c r="B5375" s="2">
        <v>90</v>
      </c>
    </row>
    <row r="5376" spans="1:2" x14ac:dyDescent="0.2">
      <c r="A5376" s="16">
        <v>1003320</v>
      </c>
      <c r="B5376" s="2">
        <v>91</v>
      </c>
    </row>
    <row r="5377" spans="1:2" x14ac:dyDescent="0.2">
      <c r="A5377" s="16">
        <v>1003320</v>
      </c>
      <c r="B5377" s="2">
        <v>97</v>
      </c>
    </row>
    <row r="5378" spans="1:2" x14ac:dyDescent="0.2">
      <c r="A5378" s="16">
        <v>1003320</v>
      </c>
      <c r="B5378" s="2">
        <v>92</v>
      </c>
    </row>
    <row r="5379" spans="1:2" x14ac:dyDescent="0.2">
      <c r="A5379" s="16">
        <v>1003320</v>
      </c>
      <c r="B5379" s="2">
        <v>85</v>
      </c>
    </row>
    <row r="5380" spans="1:2" x14ac:dyDescent="0.2">
      <c r="A5380" s="16">
        <v>1003320</v>
      </c>
      <c r="B5380" s="2">
        <v>0</v>
      </c>
    </row>
    <row r="5381" spans="1:2" x14ac:dyDescent="0.2">
      <c r="A5381" s="16">
        <v>1003320</v>
      </c>
      <c r="B5381" s="2">
        <v>66</v>
      </c>
    </row>
    <row r="5382" spans="1:2" x14ac:dyDescent="0.2">
      <c r="A5382" s="16">
        <v>1003320</v>
      </c>
      <c r="B5382" s="2">
        <v>79</v>
      </c>
    </row>
    <row r="5383" spans="1:2" x14ac:dyDescent="0.2">
      <c r="A5383" s="16">
        <v>1003320</v>
      </c>
      <c r="B5383" s="2">
        <v>55</v>
      </c>
    </row>
    <row r="5384" spans="1:2" x14ac:dyDescent="0.2">
      <c r="A5384" s="16">
        <v>1003320</v>
      </c>
      <c r="B5384" s="2">
        <v>0</v>
      </c>
    </row>
    <row r="5385" spans="1:2" x14ac:dyDescent="0.2">
      <c r="A5385" s="16">
        <v>1003320</v>
      </c>
      <c r="B5385" s="2">
        <v>10</v>
      </c>
    </row>
    <row r="5386" spans="1:2" x14ac:dyDescent="0.2">
      <c r="A5386" s="16">
        <v>1003320</v>
      </c>
      <c r="B5386" s="2">
        <v>93</v>
      </c>
    </row>
    <row r="5387" spans="1:2" x14ac:dyDescent="0.2">
      <c r="A5387" s="16">
        <v>1003320</v>
      </c>
      <c r="B5387" s="2">
        <v>55</v>
      </c>
    </row>
    <row r="5388" spans="1:2" x14ac:dyDescent="0.2">
      <c r="A5388" s="16">
        <v>1003320</v>
      </c>
      <c r="B5388" s="2">
        <v>51</v>
      </c>
    </row>
    <row r="5389" spans="1:2" x14ac:dyDescent="0.2">
      <c r="A5389" s="16">
        <v>1003320</v>
      </c>
      <c r="B5389" s="2">
        <v>90</v>
      </c>
    </row>
    <row r="5390" spans="1:2" x14ac:dyDescent="0.2">
      <c r="A5390" s="16">
        <v>1003320</v>
      </c>
      <c r="B5390" s="2">
        <v>64</v>
      </c>
    </row>
    <row r="5391" spans="1:2" x14ac:dyDescent="0.2">
      <c r="A5391" s="16">
        <v>1003320</v>
      </c>
      <c r="B5391" s="2">
        <v>83</v>
      </c>
    </row>
    <row r="5392" spans="1:2" x14ac:dyDescent="0.2">
      <c r="A5392" s="16">
        <v>1003320</v>
      </c>
      <c r="B5392" s="2">
        <v>79</v>
      </c>
    </row>
    <row r="5393" spans="1:2" x14ac:dyDescent="0.2">
      <c r="A5393" s="16">
        <v>1003320</v>
      </c>
      <c r="B5393" s="2">
        <v>94</v>
      </c>
    </row>
    <row r="5394" spans="1:2" x14ac:dyDescent="0.2">
      <c r="A5394" s="16">
        <v>1003320</v>
      </c>
      <c r="B5394" s="2">
        <v>62</v>
      </c>
    </row>
    <row r="5395" spans="1:2" x14ac:dyDescent="0.2">
      <c r="A5395" s="16">
        <v>1003320</v>
      </c>
      <c r="B5395" s="2">
        <v>90</v>
      </c>
    </row>
    <row r="5396" spans="1:2" x14ac:dyDescent="0.2">
      <c r="A5396" s="16">
        <v>1003320</v>
      </c>
      <c r="B5396" s="2">
        <v>97</v>
      </c>
    </row>
    <row r="5397" spans="1:2" x14ac:dyDescent="0.2">
      <c r="A5397" s="16">
        <v>1003320</v>
      </c>
      <c r="B5397" s="2">
        <v>93</v>
      </c>
    </row>
    <row r="5398" spans="1:2" x14ac:dyDescent="0.2">
      <c r="A5398" s="16">
        <v>1003320</v>
      </c>
      <c r="B5398" s="2">
        <v>65</v>
      </c>
    </row>
    <row r="5399" spans="1:2" x14ac:dyDescent="0.2">
      <c r="A5399" s="16">
        <v>1003320</v>
      </c>
      <c r="B5399" s="2">
        <v>81</v>
      </c>
    </row>
    <row r="5400" spans="1:2" x14ac:dyDescent="0.2">
      <c r="A5400" s="16">
        <v>1003320</v>
      </c>
      <c r="B5400" s="2">
        <v>55</v>
      </c>
    </row>
    <row r="5401" spans="1:2" x14ac:dyDescent="0.2">
      <c r="A5401" s="16">
        <v>1003320</v>
      </c>
      <c r="B5401" s="2">
        <v>95</v>
      </c>
    </row>
    <row r="5402" spans="1:2" x14ac:dyDescent="0.2">
      <c r="A5402" s="16">
        <v>1003320</v>
      </c>
      <c r="B5402" s="2">
        <v>92</v>
      </c>
    </row>
    <row r="5403" spans="1:2" x14ac:dyDescent="0.2">
      <c r="A5403" s="16">
        <v>1003320</v>
      </c>
      <c r="B5403" s="2">
        <v>79</v>
      </c>
    </row>
    <row r="5404" spans="1:2" x14ac:dyDescent="0.2">
      <c r="A5404" s="16">
        <v>1003320</v>
      </c>
      <c r="B5404" s="2">
        <v>27</v>
      </c>
    </row>
    <row r="5405" spans="1:2" x14ac:dyDescent="0.2">
      <c r="A5405" s="16">
        <v>1003320</v>
      </c>
      <c r="B5405" s="2">
        <v>94</v>
      </c>
    </row>
    <row r="5406" spans="1:2" x14ac:dyDescent="0.2">
      <c r="A5406" s="16">
        <v>1003320</v>
      </c>
      <c r="B5406" s="2">
        <v>86</v>
      </c>
    </row>
    <row r="5407" spans="1:2" x14ac:dyDescent="0.2">
      <c r="A5407" s="16">
        <v>1003320</v>
      </c>
      <c r="B5407" s="2">
        <v>76</v>
      </c>
    </row>
    <row r="5408" spans="1:2" x14ac:dyDescent="0.2">
      <c r="A5408" s="16">
        <v>1003320</v>
      </c>
      <c r="B5408" s="2">
        <v>91</v>
      </c>
    </row>
    <row r="5409" spans="1:2" x14ac:dyDescent="0.2">
      <c r="A5409" s="16">
        <v>1003320</v>
      </c>
      <c r="B5409" s="2">
        <v>65</v>
      </c>
    </row>
    <row r="5410" spans="1:2" x14ac:dyDescent="0.2">
      <c r="A5410" s="16">
        <v>1003320</v>
      </c>
      <c r="B5410" s="2">
        <v>97</v>
      </c>
    </row>
    <row r="5411" spans="1:2" x14ac:dyDescent="0.2">
      <c r="A5411" s="16">
        <v>1003320</v>
      </c>
      <c r="B5411" s="2">
        <v>77</v>
      </c>
    </row>
    <row r="5412" spans="1:2" x14ac:dyDescent="0.2">
      <c r="A5412" s="16">
        <v>1003320</v>
      </c>
      <c r="B5412" s="2">
        <v>93</v>
      </c>
    </row>
    <row r="5413" spans="1:2" x14ac:dyDescent="0.2">
      <c r="A5413" s="16">
        <v>1003320</v>
      </c>
      <c r="B5413" s="2">
        <v>65</v>
      </c>
    </row>
    <row r="5414" spans="1:2" x14ac:dyDescent="0.2">
      <c r="A5414" s="16">
        <v>1003320</v>
      </c>
      <c r="B5414" s="2">
        <v>63</v>
      </c>
    </row>
    <row r="5415" spans="1:2" x14ac:dyDescent="0.2">
      <c r="A5415" s="16">
        <v>1003320</v>
      </c>
      <c r="B5415" s="2">
        <v>86</v>
      </c>
    </row>
    <row r="5416" spans="1:2" x14ac:dyDescent="0.2">
      <c r="A5416" s="16">
        <v>1003320</v>
      </c>
      <c r="B5416" s="2">
        <v>77</v>
      </c>
    </row>
    <row r="5417" spans="1:2" x14ac:dyDescent="0.2">
      <c r="A5417" s="16">
        <v>1003320</v>
      </c>
      <c r="B5417" s="2">
        <v>77</v>
      </c>
    </row>
    <row r="5418" spans="1:2" x14ac:dyDescent="0.2">
      <c r="A5418" s="16">
        <v>1003320</v>
      </c>
      <c r="B5418" s="2">
        <v>73</v>
      </c>
    </row>
    <row r="5419" spans="1:2" x14ac:dyDescent="0.2">
      <c r="A5419" s="16">
        <v>1003320</v>
      </c>
      <c r="B5419" s="2">
        <v>100</v>
      </c>
    </row>
    <row r="5420" spans="1:2" x14ac:dyDescent="0.2">
      <c r="A5420" s="16">
        <v>1003320</v>
      </c>
      <c r="B5420" s="2">
        <v>85</v>
      </c>
    </row>
    <row r="5421" spans="1:2" x14ac:dyDescent="0.2">
      <c r="A5421" s="16">
        <v>1003320</v>
      </c>
      <c r="B5421" s="2">
        <v>91</v>
      </c>
    </row>
    <row r="5422" spans="1:2" x14ac:dyDescent="0.2">
      <c r="A5422" s="16">
        <v>1003320</v>
      </c>
      <c r="B5422" s="2">
        <v>92</v>
      </c>
    </row>
    <row r="5423" spans="1:2" x14ac:dyDescent="0.2">
      <c r="A5423" s="16">
        <v>1003320</v>
      </c>
      <c r="B5423" s="2">
        <v>100</v>
      </c>
    </row>
    <row r="5424" spans="1:2" x14ac:dyDescent="0.2">
      <c r="A5424" s="16">
        <v>1003320</v>
      </c>
      <c r="B5424" s="2">
        <v>84</v>
      </c>
    </row>
    <row r="5425" spans="1:2" x14ac:dyDescent="0.2">
      <c r="A5425" s="16">
        <v>1003320</v>
      </c>
      <c r="B5425" s="2">
        <v>75</v>
      </c>
    </row>
    <row r="5426" spans="1:2" x14ac:dyDescent="0.2">
      <c r="A5426" s="16">
        <v>1003320</v>
      </c>
      <c r="B5426" s="2">
        <v>100</v>
      </c>
    </row>
    <row r="5427" spans="1:2" x14ac:dyDescent="0.2">
      <c r="A5427" s="16">
        <v>1003320</v>
      </c>
      <c r="B5427" s="2">
        <v>81</v>
      </c>
    </row>
    <row r="5428" spans="1:2" x14ac:dyDescent="0.2">
      <c r="A5428" s="16">
        <v>1003320</v>
      </c>
      <c r="B5428" s="2">
        <v>91</v>
      </c>
    </row>
    <row r="5429" spans="1:2" x14ac:dyDescent="0.2">
      <c r="A5429" s="16">
        <v>1003320</v>
      </c>
      <c r="B5429" s="2">
        <v>91</v>
      </c>
    </row>
    <row r="5430" spans="1:2" x14ac:dyDescent="0.2">
      <c r="A5430" s="16">
        <v>1003320</v>
      </c>
      <c r="B5430" s="2">
        <v>90</v>
      </c>
    </row>
    <row r="5431" spans="1:2" x14ac:dyDescent="0.2">
      <c r="A5431" s="16">
        <v>1003320</v>
      </c>
      <c r="B5431" s="2">
        <v>90</v>
      </c>
    </row>
    <row r="5432" spans="1:2" x14ac:dyDescent="0.2">
      <c r="A5432" s="16">
        <v>1003330</v>
      </c>
      <c r="B5432" s="2">
        <v>91</v>
      </c>
    </row>
    <row r="5433" spans="1:2" x14ac:dyDescent="0.2">
      <c r="A5433" s="16">
        <v>1003330</v>
      </c>
      <c r="B5433" s="2">
        <v>56</v>
      </c>
    </row>
    <row r="5434" spans="1:2" x14ac:dyDescent="0.2">
      <c r="A5434" s="16">
        <v>1003330</v>
      </c>
      <c r="B5434" s="2">
        <v>90</v>
      </c>
    </row>
    <row r="5435" spans="1:2" x14ac:dyDescent="0.2">
      <c r="A5435" s="16">
        <v>1003330</v>
      </c>
      <c r="B5435" s="2">
        <v>100</v>
      </c>
    </row>
    <row r="5436" spans="1:2" x14ac:dyDescent="0.2">
      <c r="A5436" s="16">
        <v>1003330</v>
      </c>
      <c r="B5436" s="2">
        <v>0</v>
      </c>
    </row>
    <row r="5437" spans="1:2" x14ac:dyDescent="0.2">
      <c r="A5437" s="16">
        <v>1003330</v>
      </c>
      <c r="B5437" s="2">
        <v>56</v>
      </c>
    </row>
    <row r="5438" spans="1:2" x14ac:dyDescent="0.2">
      <c r="A5438" s="16">
        <v>1003330</v>
      </c>
      <c r="B5438" s="2">
        <v>22</v>
      </c>
    </row>
    <row r="5439" spans="1:2" x14ac:dyDescent="0.2">
      <c r="A5439" s="16">
        <v>1003330</v>
      </c>
      <c r="B5439" s="2">
        <v>83</v>
      </c>
    </row>
    <row r="5440" spans="1:2" x14ac:dyDescent="0.2">
      <c r="A5440" s="16">
        <v>1003330</v>
      </c>
      <c r="B5440" s="2">
        <v>79</v>
      </c>
    </row>
    <row r="5441" spans="1:2" x14ac:dyDescent="0.2">
      <c r="A5441" s="16">
        <v>1003330</v>
      </c>
      <c r="B5441" s="2">
        <v>0</v>
      </c>
    </row>
    <row r="5442" spans="1:2" x14ac:dyDescent="0.2">
      <c r="A5442" s="16">
        <v>1003330</v>
      </c>
      <c r="B5442" s="2">
        <v>0</v>
      </c>
    </row>
    <row r="5443" spans="1:2" x14ac:dyDescent="0.2">
      <c r="A5443" s="16">
        <v>1003330</v>
      </c>
      <c r="B5443" s="2">
        <v>0</v>
      </c>
    </row>
    <row r="5444" spans="1:2" x14ac:dyDescent="0.2">
      <c r="A5444" s="16">
        <v>1003330</v>
      </c>
      <c r="B5444" s="2">
        <v>100</v>
      </c>
    </row>
    <row r="5445" spans="1:2" x14ac:dyDescent="0.2">
      <c r="A5445" s="16">
        <v>1003330</v>
      </c>
      <c r="B5445" s="2">
        <v>56</v>
      </c>
    </row>
    <row r="5446" spans="1:2" x14ac:dyDescent="0.2">
      <c r="A5446" s="16">
        <v>1003330</v>
      </c>
      <c r="B5446" s="2">
        <v>22</v>
      </c>
    </row>
    <row r="5447" spans="1:2" x14ac:dyDescent="0.2">
      <c r="A5447" s="16">
        <v>1003330</v>
      </c>
      <c r="B5447" s="2">
        <v>77</v>
      </c>
    </row>
    <row r="5448" spans="1:2" x14ac:dyDescent="0.2">
      <c r="A5448" s="16">
        <v>1003330</v>
      </c>
      <c r="B5448" s="2">
        <v>100</v>
      </c>
    </row>
    <row r="5449" spans="1:2" x14ac:dyDescent="0.2">
      <c r="A5449" s="16">
        <v>1003330</v>
      </c>
      <c r="B5449" s="2">
        <v>90</v>
      </c>
    </row>
    <row r="5450" spans="1:2" x14ac:dyDescent="0.2">
      <c r="A5450" s="16">
        <v>1003330</v>
      </c>
      <c r="B5450" s="2">
        <v>0</v>
      </c>
    </row>
    <row r="5451" spans="1:2" x14ac:dyDescent="0.2">
      <c r="A5451" s="16">
        <v>1003330</v>
      </c>
      <c r="B5451" s="2">
        <v>73</v>
      </c>
    </row>
    <row r="5452" spans="1:2" x14ac:dyDescent="0.2">
      <c r="A5452" s="16">
        <v>1003330</v>
      </c>
      <c r="B5452" s="2">
        <v>79</v>
      </c>
    </row>
    <row r="5453" spans="1:2" x14ac:dyDescent="0.2">
      <c r="A5453" s="16">
        <v>1003330</v>
      </c>
      <c r="B5453" s="2">
        <v>91</v>
      </c>
    </row>
    <row r="5454" spans="1:2" x14ac:dyDescent="0.2">
      <c r="A5454" s="16">
        <v>1003330</v>
      </c>
      <c r="B5454" s="2">
        <v>22</v>
      </c>
    </row>
    <row r="5455" spans="1:2" x14ac:dyDescent="0.2">
      <c r="A5455" s="16">
        <v>1003330</v>
      </c>
      <c r="B5455" s="2">
        <v>22</v>
      </c>
    </row>
    <row r="5456" spans="1:2" x14ac:dyDescent="0.2">
      <c r="A5456" s="16">
        <v>1003330</v>
      </c>
      <c r="B5456" s="2">
        <v>77</v>
      </c>
    </row>
    <row r="5457" spans="1:2" x14ac:dyDescent="0.2">
      <c r="A5457" s="16">
        <v>1003330</v>
      </c>
      <c r="B5457" s="2">
        <v>79</v>
      </c>
    </row>
    <row r="5458" spans="1:2" x14ac:dyDescent="0.2">
      <c r="A5458" s="16">
        <v>1003330</v>
      </c>
      <c r="B5458" s="2">
        <v>0</v>
      </c>
    </row>
    <row r="5459" spans="1:2" x14ac:dyDescent="0.2">
      <c r="A5459" s="16">
        <v>1003330</v>
      </c>
      <c r="B5459" s="2">
        <v>61</v>
      </c>
    </row>
    <row r="5460" spans="1:2" x14ac:dyDescent="0.2">
      <c r="A5460" s="16">
        <v>1003340</v>
      </c>
      <c r="B5460" s="2">
        <v>87</v>
      </c>
    </row>
    <row r="5461" spans="1:2" x14ac:dyDescent="0.2">
      <c r="A5461" s="16">
        <v>1003340</v>
      </c>
      <c r="B5461" s="2">
        <v>73</v>
      </c>
    </row>
    <row r="5462" spans="1:2" x14ac:dyDescent="0.2">
      <c r="A5462" s="16">
        <v>1003340</v>
      </c>
      <c r="B5462" s="2">
        <v>0</v>
      </c>
    </row>
    <row r="5463" spans="1:2" x14ac:dyDescent="0.2">
      <c r="A5463" s="16">
        <v>1003340</v>
      </c>
      <c r="B5463" s="2">
        <v>0</v>
      </c>
    </row>
    <row r="5464" spans="1:2" x14ac:dyDescent="0.2">
      <c r="A5464" s="16">
        <v>1003340</v>
      </c>
      <c r="B5464" s="2">
        <v>90</v>
      </c>
    </row>
    <row r="5465" spans="1:2" x14ac:dyDescent="0.2">
      <c r="A5465" s="16">
        <v>1003340</v>
      </c>
      <c r="B5465" s="2">
        <v>70</v>
      </c>
    </row>
    <row r="5466" spans="1:2" x14ac:dyDescent="0.2">
      <c r="A5466" s="16">
        <v>1003340</v>
      </c>
      <c r="B5466" s="2">
        <v>38</v>
      </c>
    </row>
    <row r="5467" spans="1:2" x14ac:dyDescent="0.2">
      <c r="A5467" s="16">
        <v>1003340</v>
      </c>
      <c r="B5467" s="2">
        <v>100</v>
      </c>
    </row>
    <row r="5468" spans="1:2" x14ac:dyDescent="0.2">
      <c r="A5468" s="16">
        <v>1003340</v>
      </c>
      <c r="B5468" s="2">
        <v>91</v>
      </c>
    </row>
    <row r="5469" spans="1:2" x14ac:dyDescent="0.2">
      <c r="A5469" s="16">
        <v>1003340</v>
      </c>
      <c r="B5469" s="2">
        <v>0</v>
      </c>
    </row>
    <row r="5470" spans="1:2" x14ac:dyDescent="0.2">
      <c r="A5470" s="16">
        <v>1003340</v>
      </c>
      <c r="B5470" s="2">
        <v>20</v>
      </c>
    </row>
    <row r="5471" spans="1:2" x14ac:dyDescent="0.2">
      <c r="A5471" s="16">
        <v>1003340</v>
      </c>
      <c r="B5471" s="2">
        <v>95</v>
      </c>
    </row>
    <row r="5472" spans="1:2" x14ac:dyDescent="0.2">
      <c r="A5472" s="16">
        <v>1003340</v>
      </c>
      <c r="B5472" s="2">
        <v>100</v>
      </c>
    </row>
    <row r="5473" spans="1:2" x14ac:dyDescent="0.2">
      <c r="A5473" s="16">
        <v>1003340</v>
      </c>
      <c r="B5473" s="2">
        <v>0</v>
      </c>
    </row>
    <row r="5474" spans="1:2" x14ac:dyDescent="0.2">
      <c r="A5474" s="16">
        <v>1003340</v>
      </c>
      <c r="B5474" s="2">
        <v>73</v>
      </c>
    </row>
    <row r="5475" spans="1:2" x14ac:dyDescent="0.2">
      <c r="A5475" s="16">
        <v>1003340</v>
      </c>
      <c r="B5475" s="2">
        <v>0</v>
      </c>
    </row>
    <row r="5476" spans="1:2" x14ac:dyDescent="0.2">
      <c r="A5476" s="16">
        <v>1003340</v>
      </c>
      <c r="B5476" s="2">
        <v>38</v>
      </c>
    </row>
    <row r="5477" spans="1:2" x14ac:dyDescent="0.2">
      <c r="A5477" s="16">
        <v>1003340</v>
      </c>
      <c r="B5477" s="2">
        <v>95</v>
      </c>
    </row>
    <row r="5478" spans="1:2" x14ac:dyDescent="0.2">
      <c r="A5478" s="16">
        <v>1003340</v>
      </c>
      <c r="B5478" s="2">
        <v>40</v>
      </c>
    </row>
    <row r="5479" spans="1:2" x14ac:dyDescent="0.2">
      <c r="A5479" s="16">
        <v>1003340</v>
      </c>
      <c r="B5479" s="2">
        <v>0</v>
      </c>
    </row>
    <row r="5480" spans="1:2" x14ac:dyDescent="0.2">
      <c r="A5480" s="16">
        <v>1003340</v>
      </c>
      <c r="B5480" s="2">
        <v>0</v>
      </c>
    </row>
    <row r="5481" spans="1:2" x14ac:dyDescent="0.2">
      <c r="A5481" s="16">
        <v>1003340</v>
      </c>
      <c r="B5481" s="2">
        <v>45</v>
      </c>
    </row>
    <row r="5482" spans="1:2" x14ac:dyDescent="0.2">
      <c r="A5482" s="16">
        <v>1003340</v>
      </c>
      <c r="B5482" s="2">
        <v>40</v>
      </c>
    </row>
    <row r="5483" spans="1:2" x14ac:dyDescent="0.2">
      <c r="A5483" s="16">
        <v>1003340</v>
      </c>
      <c r="B5483" s="2">
        <v>73</v>
      </c>
    </row>
    <row r="5484" spans="1:2" x14ac:dyDescent="0.2">
      <c r="A5484" s="16">
        <v>1003340</v>
      </c>
      <c r="B5484" s="2">
        <v>67</v>
      </c>
    </row>
    <row r="5485" spans="1:2" x14ac:dyDescent="0.2">
      <c r="A5485" s="16">
        <v>1003340</v>
      </c>
      <c r="B5485" s="2">
        <v>86</v>
      </c>
    </row>
    <row r="5486" spans="1:2" x14ac:dyDescent="0.2">
      <c r="A5486" s="16">
        <v>1003340</v>
      </c>
      <c r="B5486" s="2">
        <v>62</v>
      </c>
    </row>
    <row r="5487" spans="1:2" x14ac:dyDescent="0.2">
      <c r="A5487" s="16">
        <v>1003340</v>
      </c>
      <c r="B5487" s="2">
        <v>91</v>
      </c>
    </row>
    <row r="5488" spans="1:2" x14ac:dyDescent="0.2">
      <c r="A5488" s="16">
        <v>1003340</v>
      </c>
      <c r="B5488" s="2">
        <v>34</v>
      </c>
    </row>
    <row r="5489" spans="1:2" x14ac:dyDescent="0.2">
      <c r="A5489" s="16">
        <v>1003340</v>
      </c>
      <c r="B5489" s="2">
        <v>86</v>
      </c>
    </row>
    <row r="5490" spans="1:2" x14ac:dyDescent="0.2">
      <c r="A5490" s="16">
        <v>1003340</v>
      </c>
      <c r="B5490" s="2">
        <v>0</v>
      </c>
    </row>
    <row r="5491" spans="1:2" x14ac:dyDescent="0.2">
      <c r="A5491" s="16">
        <v>1003340</v>
      </c>
      <c r="B5491" s="2">
        <v>0</v>
      </c>
    </row>
    <row r="5492" spans="1:2" x14ac:dyDescent="0.2">
      <c r="A5492" s="16">
        <v>1003340</v>
      </c>
      <c r="B5492" s="2">
        <v>90</v>
      </c>
    </row>
    <row r="5493" spans="1:2" x14ac:dyDescent="0.2">
      <c r="A5493" s="16">
        <v>1003340</v>
      </c>
      <c r="B5493" s="2">
        <v>34</v>
      </c>
    </row>
    <row r="5494" spans="1:2" x14ac:dyDescent="0.2">
      <c r="A5494" s="16">
        <v>1003340</v>
      </c>
      <c r="B5494" s="2">
        <v>80</v>
      </c>
    </row>
    <row r="5495" spans="1:2" x14ac:dyDescent="0.2">
      <c r="A5495" s="16">
        <v>1003340</v>
      </c>
      <c r="B5495" s="2">
        <v>73</v>
      </c>
    </row>
    <row r="5496" spans="1:2" x14ac:dyDescent="0.2">
      <c r="A5496" s="16">
        <v>1003340</v>
      </c>
      <c r="B5496" s="2">
        <v>0</v>
      </c>
    </row>
    <row r="5497" spans="1:2" x14ac:dyDescent="0.2">
      <c r="A5497" s="16">
        <v>1003340</v>
      </c>
      <c r="B5497" s="2">
        <v>59</v>
      </c>
    </row>
    <row r="5498" spans="1:2" x14ac:dyDescent="0.2">
      <c r="A5498" s="16">
        <v>1003340</v>
      </c>
      <c r="B5498" s="2">
        <v>52</v>
      </c>
    </row>
    <row r="5499" spans="1:2" x14ac:dyDescent="0.2">
      <c r="A5499" s="16">
        <v>1003340</v>
      </c>
      <c r="B5499" s="2">
        <v>91</v>
      </c>
    </row>
    <row r="5500" spans="1:2" x14ac:dyDescent="0.2">
      <c r="A5500" s="16">
        <v>1003340</v>
      </c>
      <c r="B5500" s="2">
        <v>95</v>
      </c>
    </row>
    <row r="5501" spans="1:2" x14ac:dyDescent="0.2">
      <c r="A5501" s="16">
        <v>1003340</v>
      </c>
      <c r="B5501" s="2">
        <v>68</v>
      </c>
    </row>
    <row r="5502" spans="1:2" x14ac:dyDescent="0.2">
      <c r="A5502" s="16">
        <v>1003350</v>
      </c>
      <c r="B5502" s="2">
        <v>27</v>
      </c>
    </row>
    <row r="5503" spans="1:2" x14ac:dyDescent="0.2">
      <c r="A5503" s="16">
        <v>1003350</v>
      </c>
      <c r="B5503" s="2">
        <v>100</v>
      </c>
    </row>
    <row r="5504" spans="1:2" x14ac:dyDescent="0.2">
      <c r="A5504" s="16">
        <v>1003350</v>
      </c>
      <c r="B5504" s="2">
        <v>100</v>
      </c>
    </row>
    <row r="5505" spans="1:2" x14ac:dyDescent="0.2">
      <c r="A5505" s="16">
        <v>1003350</v>
      </c>
      <c r="B5505" s="2">
        <v>27</v>
      </c>
    </row>
    <row r="5506" spans="1:2" x14ac:dyDescent="0.2">
      <c r="A5506" s="16">
        <v>1003350</v>
      </c>
      <c r="B5506" s="2">
        <v>93</v>
      </c>
    </row>
    <row r="5507" spans="1:2" x14ac:dyDescent="0.2">
      <c r="A5507" s="16">
        <v>1003350</v>
      </c>
      <c r="B5507" s="2">
        <v>100</v>
      </c>
    </row>
    <row r="5508" spans="1:2" x14ac:dyDescent="0.2">
      <c r="A5508" s="16">
        <v>1003350</v>
      </c>
      <c r="B5508" s="2">
        <v>27</v>
      </c>
    </row>
    <row r="5509" spans="1:2" x14ac:dyDescent="0.2">
      <c r="A5509" s="16">
        <v>1003350</v>
      </c>
      <c r="B5509" s="2">
        <v>100</v>
      </c>
    </row>
    <row r="5510" spans="1:2" x14ac:dyDescent="0.2">
      <c r="A5510" s="16">
        <v>1003350</v>
      </c>
      <c r="B5510" s="2">
        <v>100</v>
      </c>
    </row>
    <row r="5511" spans="1:2" x14ac:dyDescent="0.2">
      <c r="A5511" s="16">
        <v>1003350</v>
      </c>
      <c r="B5511" s="2">
        <v>44</v>
      </c>
    </row>
    <row r="5512" spans="1:2" x14ac:dyDescent="0.2">
      <c r="A5512" s="16">
        <v>1003360</v>
      </c>
      <c r="B5512" s="2">
        <v>100</v>
      </c>
    </row>
    <row r="5513" spans="1:2" x14ac:dyDescent="0.2">
      <c r="A5513" s="16">
        <v>1003360</v>
      </c>
      <c r="B5513" s="2">
        <v>100</v>
      </c>
    </row>
    <row r="5514" spans="1:2" x14ac:dyDescent="0.2">
      <c r="A5514" s="16">
        <v>1003360</v>
      </c>
      <c r="B5514" s="2">
        <v>97</v>
      </c>
    </row>
    <row r="5515" spans="1:2" x14ac:dyDescent="0.2">
      <c r="A5515" s="16">
        <v>1003360</v>
      </c>
      <c r="B5515" s="2">
        <v>84</v>
      </c>
    </row>
    <row r="5516" spans="1:2" x14ac:dyDescent="0.2">
      <c r="A5516" s="16">
        <v>1003360</v>
      </c>
      <c r="B5516" s="2">
        <v>100</v>
      </c>
    </row>
    <row r="5517" spans="1:2" x14ac:dyDescent="0.2">
      <c r="A5517" s="16">
        <v>1003360</v>
      </c>
      <c r="B5517" s="2">
        <v>100</v>
      </c>
    </row>
    <row r="5518" spans="1:2" x14ac:dyDescent="0.2">
      <c r="A5518" s="16">
        <v>1003360</v>
      </c>
      <c r="B5518" s="2">
        <v>100</v>
      </c>
    </row>
    <row r="5519" spans="1:2" x14ac:dyDescent="0.2">
      <c r="A5519" s="16">
        <v>1003360</v>
      </c>
      <c r="B5519" s="2">
        <v>48</v>
      </c>
    </row>
    <row r="5520" spans="1:2" x14ac:dyDescent="0.2">
      <c r="A5520" s="16">
        <v>1003360</v>
      </c>
      <c r="B5520" s="2">
        <v>76</v>
      </c>
    </row>
    <row r="5521" spans="1:2" x14ac:dyDescent="0.2">
      <c r="A5521" s="16">
        <v>1003360</v>
      </c>
      <c r="B5521" s="2">
        <v>84</v>
      </c>
    </row>
    <row r="5522" spans="1:2" x14ac:dyDescent="0.2">
      <c r="A5522" s="16">
        <v>1003360</v>
      </c>
      <c r="B5522" s="2">
        <v>100</v>
      </c>
    </row>
    <row r="5523" spans="1:2" x14ac:dyDescent="0.2">
      <c r="A5523" s="16">
        <v>1003360</v>
      </c>
      <c r="B5523" s="2">
        <v>74</v>
      </c>
    </row>
    <row r="5524" spans="1:2" x14ac:dyDescent="0.2">
      <c r="A5524" s="16">
        <v>1003360</v>
      </c>
      <c r="B5524" s="2">
        <v>86</v>
      </c>
    </row>
    <row r="5525" spans="1:2" x14ac:dyDescent="0.2">
      <c r="A5525" s="16">
        <v>1003360</v>
      </c>
      <c r="B5525" s="2">
        <v>0</v>
      </c>
    </row>
    <row r="5526" spans="1:2" x14ac:dyDescent="0.2">
      <c r="A5526" s="16">
        <v>1003360</v>
      </c>
      <c r="B5526" s="2">
        <v>0</v>
      </c>
    </row>
    <row r="5527" spans="1:2" x14ac:dyDescent="0.2">
      <c r="A5527" s="16">
        <v>1003360</v>
      </c>
      <c r="B5527" s="2">
        <v>100</v>
      </c>
    </row>
    <row r="5528" spans="1:2" x14ac:dyDescent="0.2">
      <c r="A5528" s="16">
        <v>1003360</v>
      </c>
      <c r="B5528" s="2">
        <v>100</v>
      </c>
    </row>
    <row r="5529" spans="1:2" x14ac:dyDescent="0.2">
      <c r="A5529" s="16">
        <v>1003360</v>
      </c>
      <c r="B5529" s="2">
        <v>27</v>
      </c>
    </row>
    <row r="5530" spans="1:2" x14ac:dyDescent="0.2">
      <c r="A5530" s="16">
        <v>1003360</v>
      </c>
      <c r="B5530" s="2">
        <v>84</v>
      </c>
    </row>
    <row r="5531" spans="1:2" x14ac:dyDescent="0.2">
      <c r="A5531" s="16">
        <v>1003360</v>
      </c>
      <c r="B5531" s="2">
        <v>76</v>
      </c>
    </row>
    <row r="5532" spans="1:2" x14ac:dyDescent="0.2">
      <c r="A5532" s="16">
        <v>1003360</v>
      </c>
      <c r="B5532" s="2">
        <v>100</v>
      </c>
    </row>
    <row r="5533" spans="1:2" x14ac:dyDescent="0.2">
      <c r="A5533" s="16">
        <v>1003360</v>
      </c>
      <c r="B5533" s="2">
        <v>27</v>
      </c>
    </row>
    <row r="5534" spans="1:2" x14ac:dyDescent="0.2">
      <c r="A5534" s="16">
        <v>1003360</v>
      </c>
      <c r="B5534" s="2">
        <v>100</v>
      </c>
    </row>
    <row r="5535" spans="1:2" x14ac:dyDescent="0.2">
      <c r="A5535" s="16">
        <v>1003360</v>
      </c>
      <c r="B5535" s="2">
        <v>76</v>
      </c>
    </row>
    <row r="5536" spans="1:2" x14ac:dyDescent="0.2">
      <c r="A5536" s="16">
        <v>1003360</v>
      </c>
      <c r="B5536" s="2">
        <v>27</v>
      </c>
    </row>
    <row r="5537" spans="1:2" x14ac:dyDescent="0.2">
      <c r="A5537" s="16">
        <v>1003360</v>
      </c>
      <c r="B5537" s="2">
        <v>95</v>
      </c>
    </row>
    <row r="5538" spans="1:2" x14ac:dyDescent="0.2">
      <c r="A5538" s="16">
        <v>1003360</v>
      </c>
      <c r="B5538" s="2">
        <v>0</v>
      </c>
    </row>
    <row r="5539" spans="1:2" x14ac:dyDescent="0.2">
      <c r="A5539" s="16">
        <v>1003360</v>
      </c>
      <c r="B5539" s="2">
        <v>100</v>
      </c>
    </row>
    <row r="5540" spans="1:2" x14ac:dyDescent="0.2">
      <c r="A5540" s="16">
        <v>1003360</v>
      </c>
      <c r="B5540" s="2">
        <v>76</v>
      </c>
    </row>
    <row r="5541" spans="1:2" x14ac:dyDescent="0.2">
      <c r="A5541" s="16">
        <v>1003360</v>
      </c>
      <c r="B5541" s="2">
        <v>70</v>
      </c>
    </row>
    <row r="5542" spans="1:2" x14ac:dyDescent="0.2">
      <c r="A5542" s="16">
        <v>1003360</v>
      </c>
      <c r="B5542" s="2">
        <v>0</v>
      </c>
    </row>
    <row r="5543" spans="1:2" x14ac:dyDescent="0.2">
      <c r="A5543" s="16">
        <v>1003360</v>
      </c>
      <c r="B5543" s="2">
        <v>72</v>
      </c>
    </row>
    <row r="5544" spans="1:2" x14ac:dyDescent="0.2">
      <c r="A5544" s="16">
        <v>1003360</v>
      </c>
      <c r="B5544" s="2">
        <v>100</v>
      </c>
    </row>
    <row r="5545" spans="1:2" x14ac:dyDescent="0.2">
      <c r="A5545" s="16">
        <v>1003360</v>
      </c>
      <c r="B5545" s="2">
        <v>100</v>
      </c>
    </row>
    <row r="5546" spans="1:2" x14ac:dyDescent="0.2">
      <c r="A5546" s="16">
        <v>1003360</v>
      </c>
      <c r="B5546" s="2">
        <v>84</v>
      </c>
    </row>
    <row r="5547" spans="1:2" x14ac:dyDescent="0.2">
      <c r="A5547" s="16">
        <v>1003360</v>
      </c>
      <c r="B5547" s="2">
        <v>72</v>
      </c>
    </row>
    <row r="5548" spans="1:2" x14ac:dyDescent="0.2">
      <c r="A5548" s="16">
        <v>1003360</v>
      </c>
      <c r="B5548" s="2">
        <v>72</v>
      </c>
    </row>
    <row r="5549" spans="1:2" x14ac:dyDescent="0.2">
      <c r="A5549" s="16">
        <v>1003360</v>
      </c>
      <c r="B5549" s="2">
        <v>0</v>
      </c>
    </row>
    <row r="5550" spans="1:2" x14ac:dyDescent="0.2">
      <c r="A5550" s="16">
        <v>1003360</v>
      </c>
      <c r="B5550" s="2">
        <v>2</v>
      </c>
    </row>
    <row r="5551" spans="1:2" x14ac:dyDescent="0.2">
      <c r="A5551" s="16">
        <v>1003360</v>
      </c>
      <c r="B5551" s="2">
        <v>94</v>
      </c>
    </row>
    <row r="5552" spans="1:2" x14ac:dyDescent="0.2">
      <c r="A5552" s="16">
        <v>1003360</v>
      </c>
      <c r="B5552" s="2">
        <v>100</v>
      </c>
    </row>
    <row r="5553" spans="1:2" x14ac:dyDescent="0.2">
      <c r="A5553" s="16">
        <v>1003360</v>
      </c>
      <c r="B5553" s="2">
        <v>100</v>
      </c>
    </row>
    <row r="5554" spans="1:2" x14ac:dyDescent="0.2">
      <c r="A5554" s="16">
        <v>1003360</v>
      </c>
      <c r="B5554" s="2">
        <v>95</v>
      </c>
    </row>
    <row r="5555" spans="1:2" x14ac:dyDescent="0.2">
      <c r="A5555" s="16">
        <v>1003360</v>
      </c>
      <c r="B5555" s="2">
        <v>100</v>
      </c>
    </row>
    <row r="5556" spans="1:2" x14ac:dyDescent="0.2">
      <c r="A5556" s="16">
        <v>1003360</v>
      </c>
      <c r="B5556" s="2">
        <v>100</v>
      </c>
    </row>
    <row r="5557" spans="1:2" x14ac:dyDescent="0.2">
      <c r="A5557" s="16">
        <v>1003360</v>
      </c>
      <c r="B5557" s="2">
        <v>100</v>
      </c>
    </row>
    <row r="5558" spans="1:2" x14ac:dyDescent="0.2">
      <c r="A5558" s="16">
        <v>1003370</v>
      </c>
      <c r="B5558" s="2">
        <v>0</v>
      </c>
    </row>
    <row r="5559" spans="1:2" x14ac:dyDescent="0.2">
      <c r="A5559" s="16">
        <v>1003370</v>
      </c>
      <c r="B5559" s="2">
        <v>10</v>
      </c>
    </row>
    <row r="5560" spans="1:2" x14ac:dyDescent="0.2">
      <c r="A5560" s="16">
        <v>1003370</v>
      </c>
      <c r="B5560" s="2">
        <v>82</v>
      </c>
    </row>
    <row r="5561" spans="1:2" x14ac:dyDescent="0.2">
      <c r="A5561" s="16">
        <v>1003370</v>
      </c>
      <c r="B5561" s="2">
        <v>100</v>
      </c>
    </row>
    <row r="5562" spans="1:2" x14ac:dyDescent="0.2">
      <c r="A5562" s="16">
        <v>1003370</v>
      </c>
      <c r="B5562" s="2">
        <v>44</v>
      </c>
    </row>
    <row r="5563" spans="1:2" x14ac:dyDescent="0.2">
      <c r="A5563" s="16">
        <v>1003370</v>
      </c>
      <c r="B5563" s="2">
        <v>12</v>
      </c>
    </row>
    <row r="5564" spans="1:2" x14ac:dyDescent="0.2">
      <c r="A5564" s="16">
        <v>1003370</v>
      </c>
      <c r="B5564" s="2">
        <v>0</v>
      </c>
    </row>
    <row r="5565" spans="1:2" x14ac:dyDescent="0.2">
      <c r="A5565" s="16">
        <v>1003370</v>
      </c>
      <c r="B5565" s="2">
        <v>26</v>
      </c>
    </row>
    <row r="5566" spans="1:2" x14ac:dyDescent="0.2">
      <c r="A5566" s="16">
        <v>1003370</v>
      </c>
      <c r="B5566" s="2">
        <v>82</v>
      </c>
    </row>
    <row r="5567" spans="1:2" x14ac:dyDescent="0.2">
      <c r="A5567" s="16">
        <v>1003370</v>
      </c>
      <c r="B5567" s="2">
        <v>10</v>
      </c>
    </row>
    <row r="5568" spans="1:2" x14ac:dyDescent="0.2">
      <c r="A5568" s="16">
        <v>1003370</v>
      </c>
      <c r="B5568" s="2">
        <v>82</v>
      </c>
    </row>
    <row r="5569" spans="1:2" x14ac:dyDescent="0.2">
      <c r="A5569" s="16">
        <v>1003370</v>
      </c>
      <c r="B5569" s="2">
        <v>97</v>
      </c>
    </row>
    <row r="5570" spans="1:2" x14ac:dyDescent="0.2">
      <c r="A5570" s="16">
        <v>1003370</v>
      </c>
      <c r="B5570" s="2">
        <v>61</v>
      </c>
    </row>
    <row r="5571" spans="1:2" x14ac:dyDescent="0.2">
      <c r="A5571" s="16">
        <v>1003370</v>
      </c>
      <c r="B5571" s="2">
        <v>100</v>
      </c>
    </row>
    <row r="5572" spans="1:2" x14ac:dyDescent="0.2">
      <c r="A5572" s="16">
        <v>1003370</v>
      </c>
      <c r="B5572" s="2">
        <v>55</v>
      </c>
    </row>
    <row r="5573" spans="1:2" x14ac:dyDescent="0.2">
      <c r="A5573" s="16">
        <v>1003370</v>
      </c>
      <c r="B5573" s="2">
        <v>32</v>
      </c>
    </row>
    <row r="5574" spans="1:2" x14ac:dyDescent="0.2">
      <c r="A5574" s="16">
        <v>1003370</v>
      </c>
      <c r="B5574" s="2">
        <v>94</v>
      </c>
    </row>
    <row r="5575" spans="1:2" x14ac:dyDescent="0.2">
      <c r="A5575" s="16">
        <v>1003370</v>
      </c>
      <c r="B5575" s="2">
        <v>94</v>
      </c>
    </row>
    <row r="5576" spans="1:2" x14ac:dyDescent="0.2">
      <c r="A5576" s="16">
        <v>1003370</v>
      </c>
      <c r="B5576" s="2">
        <v>61</v>
      </c>
    </row>
    <row r="5577" spans="1:2" x14ac:dyDescent="0.2">
      <c r="A5577" s="16">
        <v>1003370</v>
      </c>
      <c r="B5577" s="2">
        <v>55</v>
      </c>
    </row>
    <row r="5578" spans="1:2" x14ac:dyDescent="0.2">
      <c r="A5578" s="16">
        <v>1003370</v>
      </c>
      <c r="B5578" s="2">
        <v>97</v>
      </c>
    </row>
    <row r="5579" spans="1:2" x14ac:dyDescent="0.2">
      <c r="A5579" s="16">
        <v>1003370</v>
      </c>
      <c r="B5579" s="2">
        <v>29</v>
      </c>
    </row>
    <row r="5580" spans="1:2" x14ac:dyDescent="0.2">
      <c r="A5580" s="16">
        <v>1003370</v>
      </c>
      <c r="B5580" s="2">
        <v>0</v>
      </c>
    </row>
    <row r="5581" spans="1:2" x14ac:dyDescent="0.2">
      <c r="A5581" s="16">
        <v>1003370</v>
      </c>
      <c r="B5581" s="2">
        <v>0</v>
      </c>
    </row>
    <row r="5582" spans="1:2" x14ac:dyDescent="0.2">
      <c r="A5582" s="16">
        <v>1003370</v>
      </c>
      <c r="B5582" s="2">
        <v>72</v>
      </c>
    </row>
    <row r="5583" spans="1:2" x14ac:dyDescent="0.2">
      <c r="A5583" s="16">
        <v>1003370</v>
      </c>
      <c r="B5583" s="2">
        <v>59</v>
      </c>
    </row>
    <row r="5584" spans="1:2" x14ac:dyDescent="0.2">
      <c r="A5584" s="16">
        <v>1003370</v>
      </c>
      <c r="B5584" s="2">
        <v>10</v>
      </c>
    </row>
    <row r="5585" spans="1:2" x14ac:dyDescent="0.2">
      <c r="A5585" s="16">
        <v>1003370</v>
      </c>
      <c r="B5585" s="2">
        <v>0</v>
      </c>
    </row>
    <row r="5586" spans="1:2" x14ac:dyDescent="0.2">
      <c r="A5586" s="16">
        <v>1003370</v>
      </c>
      <c r="B5586" s="2">
        <v>55</v>
      </c>
    </row>
    <row r="5587" spans="1:2" x14ac:dyDescent="0.2">
      <c r="A5587" s="16">
        <v>1003370</v>
      </c>
      <c r="B5587" s="2">
        <v>0</v>
      </c>
    </row>
    <row r="5588" spans="1:2" x14ac:dyDescent="0.2">
      <c r="A5588" s="16">
        <v>1003370</v>
      </c>
      <c r="B5588" s="2">
        <v>100</v>
      </c>
    </row>
    <row r="5589" spans="1:2" x14ac:dyDescent="0.2">
      <c r="A5589" s="16">
        <v>1003370</v>
      </c>
      <c r="B5589" s="2">
        <v>72</v>
      </c>
    </row>
    <row r="5590" spans="1:2" x14ac:dyDescent="0.2">
      <c r="A5590" s="16">
        <v>1003370</v>
      </c>
      <c r="B5590" s="2">
        <v>93</v>
      </c>
    </row>
    <row r="5591" spans="1:2" x14ac:dyDescent="0.2">
      <c r="A5591" s="16">
        <v>1003370</v>
      </c>
      <c r="B5591" s="2">
        <v>97</v>
      </c>
    </row>
    <row r="5592" spans="1:2" x14ac:dyDescent="0.2">
      <c r="A5592" s="16">
        <v>1003370</v>
      </c>
      <c r="B5592" s="2">
        <v>0</v>
      </c>
    </row>
    <row r="5593" spans="1:2" x14ac:dyDescent="0.2">
      <c r="A5593" s="16">
        <v>1003370</v>
      </c>
      <c r="B5593" s="2">
        <v>66</v>
      </c>
    </row>
    <row r="5594" spans="1:2" x14ac:dyDescent="0.2">
      <c r="A5594" s="16">
        <v>1003370</v>
      </c>
      <c r="B5594" s="2">
        <v>93</v>
      </c>
    </row>
    <row r="5595" spans="1:2" x14ac:dyDescent="0.2">
      <c r="A5595" s="16">
        <v>1003370</v>
      </c>
      <c r="B5595" s="2">
        <v>59</v>
      </c>
    </row>
    <row r="5596" spans="1:2" x14ac:dyDescent="0.2">
      <c r="A5596" s="16">
        <v>1003370</v>
      </c>
      <c r="B5596" s="2">
        <v>0</v>
      </c>
    </row>
    <row r="5597" spans="1:2" x14ac:dyDescent="0.2">
      <c r="A5597" s="16">
        <v>1003370</v>
      </c>
      <c r="B5597" s="2">
        <v>93</v>
      </c>
    </row>
    <row r="5598" spans="1:2" x14ac:dyDescent="0.2">
      <c r="A5598" s="16">
        <v>1003370</v>
      </c>
      <c r="B5598" s="2">
        <v>0</v>
      </c>
    </row>
    <row r="5599" spans="1:2" x14ac:dyDescent="0.2">
      <c r="A5599" s="16">
        <v>1003370</v>
      </c>
      <c r="B5599" s="2">
        <v>73</v>
      </c>
    </row>
    <row r="5600" spans="1:2" x14ac:dyDescent="0.2">
      <c r="A5600" s="16">
        <v>1003370</v>
      </c>
      <c r="B5600" s="2">
        <v>67</v>
      </c>
    </row>
    <row r="5601" spans="1:2" x14ac:dyDescent="0.2">
      <c r="A5601" s="16">
        <v>1003370</v>
      </c>
      <c r="B5601" s="2">
        <v>80</v>
      </c>
    </row>
    <row r="5602" spans="1:2" x14ac:dyDescent="0.2">
      <c r="A5602" s="16">
        <v>1003370</v>
      </c>
      <c r="B5602" s="2">
        <v>94</v>
      </c>
    </row>
    <row r="5603" spans="1:2" x14ac:dyDescent="0.2">
      <c r="A5603" s="16">
        <v>1003370</v>
      </c>
      <c r="B5603" s="2">
        <v>100</v>
      </c>
    </row>
    <row r="5604" spans="1:2" x14ac:dyDescent="0.2">
      <c r="A5604" s="16">
        <v>1003370</v>
      </c>
      <c r="B5604" s="2">
        <v>10</v>
      </c>
    </row>
    <row r="5605" spans="1:2" x14ac:dyDescent="0.2">
      <c r="A5605" s="16">
        <v>1003370</v>
      </c>
      <c r="B5605" s="2">
        <v>51</v>
      </c>
    </row>
    <row r="5606" spans="1:2" x14ac:dyDescent="0.2">
      <c r="A5606" s="16">
        <v>1003370</v>
      </c>
      <c r="B5606" s="2">
        <v>72</v>
      </c>
    </row>
    <row r="5607" spans="1:2" x14ac:dyDescent="0.2">
      <c r="A5607" s="16">
        <v>1003370</v>
      </c>
      <c r="B5607" s="2">
        <v>72</v>
      </c>
    </row>
    <row r="5608" spans="1:2" x14ac:dyDescent="0.2">
      <c r="A5608" s="16">
        <v>1003370</v>
      </c>
      <c r="B5608" s="2">
        <v>97</v>
      </c>
    </row>
    <row r="5609" spans="1:2" x14ac:dyDescent="0.2">
      <c r="A5609" s="16">
        <v>1003370</v>
      </c>
      <c r="B5609" s="2">
        <v>51</v>
      </c>
    </row>
    <row r="5610" spans="1:2" x14ac:dyDescent="0.2">
      <c r="A5610" s="16">
        <v>1003370</v>
      </c>
      <c r="B5610" s="2">
        <v>72</v>
      </c>
    </row>
    <row r="5611" spans="1:2" x14ac:dyDescent="0.2">
      <c r="A5611" s="16">
        <v>1003370</v>
      </c>
      <c r="B5611" s="2">
        <v>66</v>
      </c>
    </row>
    <row r="5612" spans="1:2" x14ac:dyDescent="0.2">
      <c r="A5612" s="16">
        <v>1003370</v>
      </c>
      <c r="B5612" s="2">
        <v>39</v>
      </c>
    </row>
    <row r="5613" spans="1:2" x14ac:dyDescent="0.2">
      <c r="A5613" s="16">
        <v>1003370</v>
      </c>
      <c r="B5613" s="2">
        <v>60</v>
      </c>
    </row>
    <row r="5614" spans="1:2" x14ac:dyDescent="0.2">
      <c r="A5614" s="16">
        <v>1003370</v>
      </c>
      <c r="B5614" s="2">
        <v>100</v>
      </c>
    </row>
    <row r="5615" spans="1:2" x14ac:dyDescent="0.2">
      <c r="A5615" s="16">
        <v>1003370</v>
      </c>
      <c r="B5615" s="2">
        <v>100</v>
      </c>
    </row>
    <row r="5616" spans="1:2" x14ac:dyDescent="0.2">
      <c r="A5616" s="16">
        <v>1003370</v>
      </c>
      <c r="B5616" s="2">
        <v>55</v>
      </c>
    </row>
    <row r="5617" spans="1:2" x14ac:dyDescent="0.2">
      <c r="A5617" s="16">
        <v>1003370</v>
      </c>
      <c r="B5617" s="2">
        <v>97</v>
      </c>
    </row>
    <row r="5618" spans="1:2" x14ac:dyDescent="0.2">
      <c r="A5618" s="16">
        <v>1003370</v>
      </c>
      <c r="B5618" s="2">
        <v>94</v>
      </c>
    </row>
    <row r="5619" spans="1:2" x14ac:dyDescent="0.2">
      <c r="A5619" s="16">
        <v>1003370</v>
      </c>
      <c r="B5619" s="2">
        <v>55</v>
      </c>
    </row>
    <row r="5620" spans="1:2" x14ac:dyDescent="0.2">
      <c r="A5620" s="16">
        <v>1003370</v>
      </c>
      <c r="B5620" s="2">
        <v>82</v>
      </c>
    </row>
    <row r="5621" spans="1:2" x14ac:dyDescent="0.2">
      <c r="A5621" s="16">
        <v>1003370</v>
      </c>
      <c r="B5621" s="2">
        <v>32</v>
      </c>
    </row>
    <row r="5622" spans="1:2" x14ac:dyDescent="0.2">
      <c r="A5622" s="16">
        <v>1003370</v>
      </c>
      <c r="B5622" s="2">
        <v>44</v>
      </c>
    </row>
    <row r="5623" spans="1:2" x14ac:dyDescent="0.2">
      <c r="A5623" s="16">
        <v>1003370</v>
      </c>
      <c r="B5623" s="2">
        <v>29</v>
      </c>
    </row>
    <row r="5624" spans="1:2" x14ac:dyDescent="0.2">
      <c r="A5624" s="16">
        <v>1003370</v>
      </c>
      <c r="B5624" s="2">
        <v>73</v>
      </c>
    </row>
    <row r="5625" spans="1:2" x14ac:dyDescent="0.2">
      <c r="A5625" s="16">
        <v>1003380</v>
      </c>
      <c r="B5625" s="2">
        <v>100</v>
      </c>
    </row>
    <row r="5626" spans="1:2" x14ac:dyDescent="0.2">
      <c r="A5626" s="16">
        <v>1003380</v>
      </c>
      <c r="B5626" s="2">
        <v>85</v>
      </c>
    </row>
    <row r="5627" spans="1:2" x14ac:dyDescent="0.2">
      <c r="A5627" s="16">
        <v>1003380</v>
      </c>
      <c r="B5627" s="2">
        <v>0</v>
      </c>
    </row>
    <row r="5628" spans="1:2" x14ac:dyDescent="0.2">
      <c r="A5628" s="16">
        <v>1003380</v>
      </c>
      <c r="B5628" s="2">
        <v>83</v>
      </c>
    </row>
    <row r="5629" spans="1:2" x14ac:dyDescent="0.2">
      <c r="A5629" s="16">
        <v>1003380</v>
      </c>
      <c r="B5629" s="2">
        <v>82</v>
      </c>
    </row>
    <row r="5630" spans="1:2" x14ac:dyDescent="0.2">
      <c r="A5630" s="16">
        <v>1003380</v>
      </c>
      <c r="B5630" s="2">
        <v>100</v>
      </c>
    </row>
    <row r="5631" spans="1:2" x14ac:dyDescent="0.2">
      <c r="A5631" s="16">
        <v>1003380</v>
      </c>
      <c r="B5631" s="2">
        <v>53</v>
      </c>
    </row>
    <row r="5632" spans="1:2" x14ac:dyDescent="0.2">
      <c r="A5632" s="16">
        <v>1003380</v>
      </c>
      <c r="B5632" s="2">
        <v>82</v>
      </c>
    </row>
    <row r="5633" spans="1:2" x14ac:dyDescent="0.2">
      <c r="A5633" s="16">
        <v>1003380</v>
      </c>
      <c r="B5633" s="2">
        <v>0</v>
      </c>
    </row>
    <row r="5634" spans="1:2" x14ac:dyDescent="0.2">
      <c r="A5634" s="16">
        <v>1003380</v>
      </c>
      <c r="B5634" s="2">
        <v>73</v>
      </c>
    </row>
    <row r="5635" spans="1:2" x14ac:dyDescent="0.2">
      <c r="A5635" s="16">
        <v>1003380</v>
      </c>
      <c r="B5635" s="2">
        <v>59</v>
      </c>
    </row>
    <row r="5636" spans="1:2" x14ac:dyDescent="0.2">
      <c r="A5636" s="16">
        <v>1003390</v>
      </c>
      <c r="B5636" s="2">
        <v>95</v>
      </c>
    </row>
    <row r="5637" spans="1:2" x14ac:dyDescent="0.2">
      <c r="A5637" s="16">
        <v>1003390</v>
      </c>
      <c r="B5637" s="2">
        <v>95</v>
      </c>
    </row>
    <row r="5638" spans="1:2" x14ac:dyDescent="0.2">
      <c r="A5638" s="16">
        <v>1003390</v>
      </c>
      <c r="B5638" s="2">
        <v>54</v>
      </c>
    </row>
    <row r="5639" spans="1:2" x14ac:dyDescent="0.2">
      <c r="A5639" s="16">
        <v>1003390</v>
      </c>
      <c r="B5639" s="2">
        <v>54</v>
      </c>
    </row>
    <row r="5640" spans="1:2" x14ac:dyDescent="0.2">
      <c r="A5640" s="16">
        <v>1003390</v>
      </c>
      <c r="B5640" s="2">
        <v>80</v>
      </c>
    </row>
    <row r="5641" spans="1:2" x14ac:dyDescent="0.2">
      <c r="A5641" s="16">
        <v>1003390</v>
      </c>
      <c r="B5641" s="2">
        <v>95</v>
      </c>
    </row>
    <row r="5642" spans="1:2" x14ac:dyDescent="0.2">
      <c r="A5642" s="16">
        <v>1003390</v>
      </c>
      <c r="B5642" s="2">
        <v>95</v>
      </c>
    </row>
    <row r="5643" spans="1:2" x14ac:dyDescent="0.2">
      <c r="A5643" s="16">
        <v>1003390</v>
      </c>
      <c r="B5643" s="2">
        <v>71</v>
      </c>
    </row>
    <row r="5644" spans="1:2" x14ac:dyDescent="0.2">
      <c r="A5644" s="16">
        <v>1003390</v>
      </c>
      <c r="B5644" s="2">
        <v>80</v>
      </c>
    </row>
    <row r="5645" spans="1:2" x14ac:dyDescent="0.2">
      <c r="A5645" s="16">
        <v>1003390</v>
      </c>
      <c r="B5645" s="2">
        <v>95</v>
      </c>
    </row>
    <row r="5646" spans="1:2" x14ac:dyDescent="0.2">
      <c r="A5646" s="16">
        <v>1003390</v>
      </c>
      <c r="B5646" s="2">
        <v>54</v>
      </c>
    </row>
    <row r="5647" spans="1:2" x14ac:dyDescent="0.2">
      <c r="A5647" s="16">
        <v>1003390</v>
      </c>
      <c r="B5647" s="2">
        <v>80</v>
      </c>
    </row>
    <row r="5648" spans="1:2" x14ac:dyDescent="0.2">
      <c r="A5648" s="16">
        <v>1003390</v>
      </c>
      <c r="B5648" s="2">
        <v>54</v>
      </c>
    </row>
    <row r="5649" spans="1:2" x14ac:dyDescent="0.2">
      <c r="A5649" s="16">
        <v>1003390</v>
      </c>
      <c r="B5649" s="2">
        <v>95</v>
      </c>
    </row>
    <row r="5650" spans="1:2" x14ac:dyDescent="0.2">
      <c r="A5650" s="16">
        <v>1003390</v>
      </c>
      <c r="B5650" s="2">
        <v>29</v>
      </c>
    </row>
    <row r="5651" spans="1:2" x14ac:dyDescent="0.2">
      <c r="A5651" s="16">
        <v>1003390</v>
      </c>
      <c r="B5651" s="2">
        <v>80</v>
      </c>
    </row>
    <row r="5652" spans="1:2" x14ac:dyDescent="0.2">
      <c r="A5652" s="16">
        <v>1003390</v>
      </c>
      <c r="B5652" s="2">
        <v>38</v>
      </c>
    </row>
    <row r="5653" spans="1:2" x14ac:dyDescent="0.2">
      <c r="A5653" s="16">
        <v>1003390</v>
      </c>
      <c r="B5653" s="2">
        <v>95</v>
      </c>
    </row>
    <row r="5654" spans="1:2" x14ac:dyDescent="0.2">
      <c r="A5654" s="16">
        <v>1003430</v>
      </c>
      <c r="B5654" s="2">
        <v>90</v>
      </c>
    </row>
    <row r="5655" spans="1:2" x14ac:dyDescent="0.2">
      <c r="A5655" s="16">
        <v>1003430</v>
      </c>
      <c r="B5655" s="2">
        <v>0</v>
      </c>
    </row>
    <row r="5656" spans="1:2" x14ac:dyDescent="0.2">
      <c r="A5656" s="16">
        <v>1003430</v>
      </c>
      <c r="B5656" s="2">
        <v>85</v>
      </c>
    </row>
    <row r="5657" spans="1:2" x14ac:dyDescent="0.2">
      <c r="A5657" s="16">
        <v>1003430</v>
      </c>
      <c r="B5657" s="2">
        <v>44</v>
      </c>
    </row>
    <row r="5658" spans="1:2" x14ac:dyDescent="0.2">
      <c r="A5658" s="16">
        <v>1003430</v>
      </c>
      <c r="B5658" s="2">
        <v>44</v>
      </c>
    </row>
    <row r="5659" spans="1:2" x14ac:dyDescent="0.2">
      <c r="A5659" s="16">
        <v>1003430</v>
      </c>
      <c r="B5659" s="2">
        <v>21</v>
      </c>
    </row>
    <row r="5660" spans="1:2" x14ac:dyDescent="0.2">
      <c r="A5660" s="16">
        <v>1003430</v>
      </c>
      <c r="B5660" s="2">
        <v>0</v>
      </c>
    </row>
    <row r="5661" spans="1:2" x14ac:dyDescent="0.2">
      <c r="A5661" s="16">
        <v>1003430</v>
      </c>
      <c r="B5661" s="2">
        <v>36</v>
      </c>
    </row>
    <row r="5662" spans="1:2" x14ac:dyDescent="0.2">
      <c r="A5662" s="16">
        <v>1003430</v>
      </c>
      <c r="B5662" s="2">
        <v>100</v>
      </c>
    </row>
    <row r="5663" spans="1:2" x14ac:dyDescent="0.2">
      <c r="A5663" s="16">
        <v>1003430</v>
      </c>
      <c r="B5663" s="2">
        <v>94</v>
      </c>
    </row>
    <row r="5664" spans="1:2" x14ac:dyDescent="0.2">
      <c r="A5664" s="16">
        <v>1003430</v>
      </c>
      <c r="B5664" s="2">
        <v>76</v>
      </c>
    </row>
    <row r="5665" spans="1:2" x14ac:dyDescent="0.2">
      <c r="A5665" s="16">
        <v>1003430</v>
      </c>
      <c r="B5665" s="2">
        <v>84</v>
      </c>
    </row>
    <row r="5666" spans="1:2" x14ac:dyDescent="0.2">
      <c r="A5666" s="16">
        <v>1003430</v>
      </c>
      <c r="B5666" s="2">
        <v>76</v>
      </c>
    </row>
    <row r="5667" spans="1:2" x14ac:dyDescent="0.2">
      <c r="A5667" s="16">
        <v>1003430</v>
      </c>
      <c r="B5667" s="2">
        <v>91</v>
      </c>
    </row>
    <row r="5668" spans="1:2" x14ac:dyDescent="0.2">
      <c r="A5668" s="16">
        <v>1003430</v>
      </c>
      <c r="B5668" s="2">
        <v>94</v>
      </c>
    </row>
    <row r="5669" spans="1:2" x14ac:dyDescent="0.2">
      <c r="A5669" s="16">
        <v>1003430</v>
      </c>
      <c r="B5669" s="2">
        <v>59</v>
      </c>
    </row>
    <row r="5670" spans="1:2" x14ac:dyDescent="0.2">
      <c r="A5670" s="16">
        <v>1003430</v>
      </c>
      <c r="B5670" s="2">
        <v>47</v>
      </c>
    </row>
    <row r="5671" spans="1:2" x14ac:dyDescent="0.2">
      <c r="A5671" s="16">
        <v>1003430</v>
      </c>
      <c r="B5671" s="2">
        <v>0</v>
      </c>
    </row>
    <row r="5672" spans="1:2" x14ac:dyDescent="0.2">
      <c r="A5672" s="16">
        <v>1003430</v>
      </c>
      <c r="B5672" s="2">
        <v>81</v>
      </c>
    </row>
    <row r="5673" spans="1:2" x14ac:dyDescent="0.2">
      <c r="A5673" s="16">
        <v>1003430</v>
      </c>
      <c r="B5673" s="2">
        <v>22</v>
      </c>
    </row>
    <row r="5674" spans="1:2" x14ac:dyDescent="0.2">
      <c r="A5674" s="16">
        <v>1003430</v>
      </c>
      <c r="B5674" s="2">
        <v>66</v>
      </c>
    </row>
    <row r="5675" spans="1:2" x14ac:dyDescent="0.2">
      <c r="A5675" s="16">
        <v>1003430</v>
      </c>
      <c r="B5675" s="2">
        <v>13</v>
      </c>
    </row>
    <row r="5676" spans="1:2" x14ac:dyDescent="0.2">
      <c r="A5676" s="16">
        <v>1003430</v>
      </c>
      <c r="B5676" s="2">
        <v>100</v>
      </c>
    </row>
    <row r="5677" spans="1:2" x14ac:dyDescent="0.2">
      <c r="A5677" s="16">
        <v>1003430</v>
      </c>
      <c r="B5677" s="2">
        <v>51</v>
      </c>
    </row>
    <row r="5678" spans="1:2" x14ac:dyDescent="0.2">
      <c r="A5678" s="16">
        <v>1003430</v>
      </c>
      <c r="B5678" s="2">
        <v>70</v>
      </c>
    </row>
    <row r="5679" spans="1:2" x14ac:dyDescent="0.2">
      <c r="A5679" s="16">
        <v>1003430</v>
      </c>
      <c r="B5679" s="2">
        <v>44</v>
      </c>
    </row>
    <row r="5680" spans="1:2" x14ac:dyDescent="0.2">
      <c r="A5680" s="16">
        <v>1003430</v>
      </c>
      <c r="B5680" s="2">
        <v>90</v>
      </c>
    </row>
    <row r="5681" spans="1:2" x14ac:dyDescent="0.2">
      <c r="A5681" s="16">
        <v>1003430</v>
      </c>
      <c r="B5681" s="2">
        <v>47</v>
      </c>
    </row>
    <row r="5682" spans="1:2" x14ac:dyDescent="0.2">
      <c r="A5682" s="16">
        <v>1003430</v>
      </c>
      <c r="B5682" s="2">
        <v>54</v>
      </c>
    </row>
    <row r="5683" spans="1:2" x14ac:dyDescent="0.2">
      <c r="A5683" s="16">
        <v>1003430</v>
      </c>
      <c r="B5683" s="2">
        <v>85</v>
      </c>
    </row>
    <row r="5684" spans="1:2" x14ac:dyDescent="0.2">
      <c r="A5684" s="16">
        <v>1003430</v>
      </c>
      <c r="B5684" s="2">
        <v>91</v>
      </c>
    </row>
    <row r="5685" spans="1:2" x14ac:dyDescent="0.2">
      <c r="A5685" s="16">
        <v>1003430</v>
      </c>
      <c r="B5685" s="2">
        <v>13</v>
      </c>
    </row>
    <row r="5686" spans="1:2" x14ac:dyDescent="0.2">
      <c r="A5686" s="16">
        <v>1003430</v>
      </c>
      <c r="B5686" s="2">
        <v>74</v>
      </c>
    </row>
    <row r="5687" spans="1:2" x14ac:dyDescent="0.2">
      <c r="A5687" s="16">
        <v>1003430</v>
      </c>
      <c r="B5687" s="2">
        <v>92</v>
      </c>
    </row>
    <row r="5688" spans="1:2" x14ac:dyDescent="0.2">
      <c r="A5688" s="16">
        <v>1003430</v>
      </c>
      <c r="B5688" s="2">
        <v>81</v>
      </c>
    </row>
    <row r="5689" spans="1:2" x14ac:dyDescent="0.2">
      <c r="A5689" s="16">
        <v>1003430</v>
      </c>
      <c r="B5689" s="2">
        <v>17</v>
      </c>
    </row>
    <row r="5690" spans="1:2" x14ac:dyDescent="0.2">
      <c r="A5690" s="16">
        <v>1003430</v>
      </c>
      <c r="B5690" s="2">
        <v>27</v>
      </c>
    </row>
    <row r="5691" spans="1:2" x14ac:dyDescent="0.2">
      <c r="A5691" s="16">
        <v>1003430</v>
      </c>
      <c r="B5691" s="2">
        <v>47</v>
      </c>
    </row>
    <row r="5692" spans="1:2" x14ac:dyDescent="0.2">
      <c r="A5692" s="16">
        <v>1003430</v>
      </c>
      <c r="B5692" s="2">
        <v>90</v>
      </c>
    </row>
    <row r="5693" spans="1:2" x14ac:dyDescent="0.2">
      <c r="A5693" s="16">
        <v>1003430</v>
      </c>
      <c r="B5693" s="2">
        <v>56</v>
      </c>
    </row>
    <row r="5694" spans="1:2" x14ac:dyDescent="0.2">
      <c r="A5694" s="16">
        <v>1003430</v>
      </c>
      <c r="B5694" s="2">
        <v>21</v>
      </c>
    </row>
    <row r="5695" spans="1:2" x14ac:dyDescent="0.2">
      <c r="A5695" s="16">
        <v>1003430</v>
      </c>
      <c r="B5695" s="2">
        <v>44</v>
      </c>
    </row>
    <row r="5696" spans="1:2" x14ac:dyDescent="0.2">
      <c r="A5696" s="16">
        <v>1003430</v>
      </c>
      <c r="B5696" s="2">
        <v>91</v>
      </c>
    </row>
    <row r="5697" spans="1:2" x14ac:dyDescent="0.2">
      <c r="A5697" s="16">
        <v>1003430</v>
      </c>
      <c r="B5697" s="2">
        <v>36</v>
      </c>
    </row>
    <row r="5698" spans="1:2" x14ac:dyDescent="0.2">
      <c r="A5698" s="16">
        <v>1003430</v>
      </c>
      <c r="B5698" s="2">
        <v>9</v>
      </c>
    </row>
    <row r="5699" spans="1:2" x14ac:dyDescent="0.2">
      <c r="A5699" s="16">
        <v>1003430</v>
      </c>
      <c r="B5699" s="2">
        <v>0</v>
      </c>
    </row>
    <row r="5700" spans="1:2" x14ac:dyDescent="0.2">
      <c r="A5700" s="16">
        <v>1003430</v>
      </c>
      <c r="B5700" s="2">
        <v>94</v>
      </c>
    </row>
    <row r="5701" spans="1:2" x14ac:dyDescent="0.2">
      <c r="A5701" s="16">
        <v>1003430</v>
      </c>
      <c r="B5701" s="2">
        <v>48</v>
      </c>
    </row>
    <row r="5702" spans="1:2" x14ac:dyDescent="0.2">
      <c r="A5702" s="16">
        <v>1003430</v>
      </c>
      <c r="B5702" s="2">
        <v>90</v>
      </c>
    </row>
    <row r="5703" spans="1:2" x14ac:dyDescent="0.2">
      <c r="A5703" s="16">
        <v>1003430</v>
      </c>
      <c r="B5703" s="2">
        <v>0</v>
      </c>
    </row>
    <row r="5704" spans="1:2" x14ac:dyDescent="0.2">
      <c r="A5704" s="16">
        <v>1003430</v>
      </c>
      <c r="B5704" s="2">
        <v>34</v>
      </c>
    </row>
    <row r="5705" spans="1:2" x14ac:dyDescent="0.2">
      <c r="A5705" s="16">
        <v>1003430</v>
      </c>
      <c r="B5705" s="2">
        <v>48</v>
      </c>
    </row>
    <row r="5706" spans="1:2" x14ac:dyDescent="0.2">
      <c r="A5706" s="16">
        <v>1003430</v>
      </c>
      <c r="B5706" s="2">
        <v>0</v>
      </c>
    </row>
    <row r="5707" spans="1:2" x14ac:dyDescent="0.2">
      <c r="A5707" s="16">
        <v>1003430</v>
      </c>
      <c r="B5707" s="2">
        <v>56</v>
      </c>
    </row>
    <row r="5708" spans="1:2" x14ac:dyDescent="0.2">
      <c r="A5708" s="16">
        <v>1003430</v>
      </c>
      <c r="B5708" s="2">
        <v>70</v>
      </c>
    </row>
    <row r="5709" spans="1:2" x14ac:dyDescent="0.2">
      <c r="A5709" s="16">
        <v>1003440</v>
      </c>
      <c r="B5709" s="2">
        <v>90</v>
      </c>
    </row>
    <row r="5710" spans="1:2" x14ac:dyDescent="0.2">
      <c r="A5710" s="16">
        <v>1003440</v>
      </c>
      <c r="B5710" s="2">
        <v>93</v>
      </c>
    </row>
    <row r="5711" spans="1:2" x14ac:dyDescent="0.2">
      <c r="A5711" s="16">
        <v>1003440</v>
      </c>
      <c r="B5711" s="2">
        <v>47</v>
      </c>
    </row>
    <row r="5712" spans="1:2" x14ac:dyDescent="0.2">
      <c r="A5712" s="16">
        <v>1003440</v>
      </c>
      <c r="B5712" s="2">
        <v>47</v>
      </c>
    </row>
    <row r="5713" spans="1:2" x14ac:dyDescent="0.2">
      <c r="A5713" s="16">
        <v>1003440</v>
      </c>
      <c r="B5713" s="2">
        <v>93</v>
      </c>
    </row>
    <row r="5714" spans="1:2" x14ac:dyDescent="0.2">
      <c r="A5714" s="16">
        <v>1003440</v>
      </c>
      <c r="B5714" s="2">
        <v>65</v>
      </c>
    </row>
    <row r="5715" spans="1:2" x14ac:dyDescent="0.2">
      <c r="A5715" s="16">
        <v>1003440</v>
      </c>
      <c r="B5715" s="2">
        <v>90</v>
      </c>
    </row>
    <row r="5716" spans="1:2" x14ac:dyDescent="0.2">
      <c r="A5716" s="16">
        <v>1003440</v>
      </c>
      <c r="B5716" s="2">
        <v>91</v>
      </c>
    </row>
    <row r="5717" spans="1:2" x14ac:dyDescent="0.2">
      <c r="A5717" s="16">
        <v>1003440</v>
      </c>
      <c r="B5717" s="2">
        <v>65</v>
      </c>
    </row>
    <row r="5718" spans="1:2" x14ac:dyDescent="0.2">
      <c r="A5718" s="16">
        <v>1003440</v>
      </c>
      <c r="B5718" s="2">
        <v>47</v>
      </c>
    </row>
    <row r="5719" spans="1:2" x14ac:dyDescent="0.2">
      <c r="A5719" s="16">
        <v>1003440</v>
      </c>
      <c r="B5719" s="2">
        <v>93</v>
      </c>
    </row>
    <row r="5720" spans="1:2" x14ac:dyDescent="0.2">
      <c r="A5720" s="16">
        <v>1003440</v>
      </c>
      <c r="B5720" s="2">
        <v>91</v>
      </c>
    </row>
    <row r="5721" spans="1:2" x14ac:dyDescent="0.2">
      <c r="A5721" s="16">
        <v>1003440</v>
      </c>
      <c r="B5721" s="2">
        <v>47</v>
      </c>
    </row>
    <row r="5722" spans="1:2" x14ac:dyDescent="0.2">
      <c r="A5722" s="16">
        <v>1003440</v>
      </c>
      <c r="B5722" s="2">
        <v>65</v>
      </c>
    </row>
    <row r="5723" spans="1:2" x14ac:dyDescent="0.2">
      <c r="A5723" s="16">
        <v>1003440</v>
      </c>
      <c r="B5723" s="2">
        <v>93</v>
      </c>
    </row>
    <row r="5724" spans="1:2" x14ac:dyDescent="0.2">
      <c r="A5724" s="16">
        <v>1003440</v>
      </c>
      <c r="B5724" s="2">
        <v>65</v>
      </c>
    </row>
    <row r="5725" spans="1:2" x14ac:dyDescent="0.2">
      <c r="A5725" s="16">
        <v>1003440</v>
      </c>
      <c r="B5725" s="2">
        <v>47</v>
      </c>
    </row>
    <row r="5726" spans="1:2" x14ac:dyDescent="0.2">
      <c r="A5726" s="16">
        <v>1003440</v>
      </c>
      <c r="B5726" s="2">
        <v>65</v>
      </c>
    </row>
    <row r="5727" spans="1:2" x14ac:dyDescent="0.2">
      <c r="A5727" s="16">
        <v>1003440</v>
      </c>
      <c r="B5727" s="2">
        <v>93</v>
      </c>
    </row>
    <row r="5728" spans="1:2" x14ac:dyDescent="0.2">
      <c r="A5728" s="16">
        <v>1003440</v>
      </c>
      <c r="B5728" s="2">
        <v>47</v>
      </c>
    </row>
    <row r="5729" spans="1:2" x14ac:dyDescent="0.2">
      <c r="A5729" s="16">
        <v>1003470</v>
      </c>
      <c r="B5729" s="2">
        <v>73</v>
      </c>
    </row>
    <row r="5730" spans="1:2" x14ac:dyDescent="0.2">
      <c r="A5730" s="16">
        <v>1003470</v>
      </c>
      <c r="B5730" s="2">
        <v>91</v>
      </c>
    </row>
    <row r="5731" spans="1:2" x14ac:dyDescent="0.2">
      <c r="A5731" s="16">
        <v>1003470</v>
      </c>
      <c r="B5731" s="2">
        <v>91</v>
      </c>
    </row>
    <row r="5732" spans="1:2" x14ac:dyDescent="0.2">
      <c r="A5732" s="16">
        <v>1003470</v>
      </c>
      <c r="B5732" s="2">
        <v>73</v>
      </c>
    </row>
    <row r="5733" spans="1:2" x14ac:dyDescent="0.2">
      <c r="A5733" s="16">
        <v>1003470</v>
      </c>
      <c r="B5733" s="2">
        <v>91</v>
      </c>
    </row>
    <row r="5734" spans="1:2" x14ac:dyDescent="0.2">
      <c r="A5734" s="16">
        <v>1003470</v>
      </c>
      <c r="B5734" s="2">
        <v>82</v>
      </c>
    </row>
    <row r="5735" spans="1:2" x14ac:dyDescent="0.2">
      <c r="A5735" s="16">
        <v>1003470</v>
      </c>
      <c r="B5735" s="2">
        <v>36</v>
      </c>
    </row>
    <row r="5736" spans="1:2" x14ac:dyDescent="0.2">
      <c r="A5736" s="16">
        <v>1003470</v>
      </c>
      <c r="B5736" s="2">
        <v>73</v>
      </c>
    </row>
    <row r="5737" spans="1:2" x14ac:dyDescent="0.2">
      <c r="A5737" s="16">
        <v>1003470</v>
      </c>
      <c r="B5737" s="2">
        <v>73</v>
      </c>
    </row>
    <row r="5738" spans="1:2" x14ac:dyDescent="0.2">
      <c r="A5738" s="16">
        <v>1003470</v>
      </c>
      <c r="B5738" s="2">
        <v>100</v>
      </c>
    </row>
    <row r="5739" spans="1:2" x14ac:dyDescent="0.2">
      <c r="A5739" s="16">
        <v>1003470</v>
      </c>
      <c r="B5739" s="2">
        <v>91</v>
      </c>
    </row>
    <row r="5740" spans="1:2" x14ac:dyDescent="0.2">
      <c r="A5740" s="16">
        <v>1003470</v>
      </c>
      <c r="B5740" s="2">
        <v>36</v>
      </c>
    </row>
    <row r="5741" spans="1:2" x14ac:dyDescent="0.2">
      <c r="A5741" s="16">
        <v>1003470</v>
      </c>
      <c r="B5741" s="2">
        <v>20</v>
      </c>
    </row>
    <row r="5742" spans="1:2" x14ac:dyDescent="0.2">
      <c r="A5742" s="16">
        <v>1003470</v>
      </c>
      <c r="B5742" s="2">
        <v>82</v>
      </c>
    </row>
    <row r="5743" spans="1:2" x14ac:dyDescent="0.2">
      <c r="A5743" s="16">
        <v>1003470</v>
      </c>
      <c r="B5743" s="2">
        <v>0</v>
      </c>
    </row>
    <row r="5744" spans="1:2" x14ac:dyDescent="0.2">
      <c r="A5744" s="16">
        <v>1003470</v>
      </c>
      <c r="B5744" s="2">
        <v>36</v>
      </c>
    </row>
    <row r="5745" spans="1:2" x14ac:dyDescent="0.2">
      <c r="A5745" s="16">
        <v>1003470</v>
      </c>
      <c r="B5745" s="2">
        <v>73</v>
      </c>
    </row>
    <row r="5746" spans="1:2" x14ac:dyDescent="0.2">
      <c r="A5746" s="16">
        <v>1003470</v>
      </c>
      <c r="B5746" s="2">
        <v>73</v>
      </c>
    </row>
    <row r="5747" spans="1:2" x14ac:dyDescent="0.2">
      <c r="A5747" s="16">
        <v>1003470</v>
      </c>
      <c r="B5747" s="2">
        <v>3</v>
      </c>
    </row>
    <row r="5748" spans="1:2" x14ac:dyDescent="0.2">
      <c r="A5748" s="16">
        <v>1003470</v>
      </c>
      <c r="B5748" s="2">
        <v>73</v>
      </c>
    </row>
    <row r="5749" spans="1:2" x14ac:dyDescent="0.2">
      <c r="A5749" s="16">
        <v>1003470</v>
      </c>
      <c r="B5749" s="2">
        <v>41</v>
      </c>
    </row>
    <row r="5750" spans="1:2" x14ac:dyDescent="0.2">
      <c r="A5750" s="16">
        <v>1003470</v>
      </c>
      <c r="B5750" s="2">
        <v>82</v>
      </c>
    </row>
    <row r="5751" spans="1:2" x14ac:dyDescent="0.2">
      <c r="A5751" s="16">
        <v>1003480</v>
      </c>
      <c r="B5751" s="2">
        <v>100</v>
      </c>
    </row>
    <row r="5752" spans="1:2" x14ac:dyDescent="0.2">
      <c r="A5752" s="16">
        <v>1003480</v>
      </c>
      <c r="B5752" s="2">
        <v>63</v>
      </c>
    </row>
    <row r="5753" spans="1:2" x14ac:dyDescent="0.2">
      <c r="A5753" s="16">
        <v>1003480</v>
      </c>
      <c r="B5753" s="2">
        <v>60</v>
      </c>
    </row>
    <row r="5754" spans="1:2" x14ac:dyDescent="0.2">
      <c r="A5754" s="16">
        <v>1003480</v>
      </c>
      <c r="B5754" s="2">
        <v>48</v>
      </c>
    </row>
    <row r="5755" spans="1:2" x14ac:dyDescent="0.2">
      <c r="A5755" s="16">
        <v>1003480</v>
      </c>
      <c r="B5755" s="2">
        <v>100</v>
      </c>
    </row>
    <row r="5756" spans="1:2" x14ac:dyDescent="0.2">
      <c r="A5756" s="16">
        <v>1003480</v>
      </c>
      <c r="B5756" s="2">
        <v>100</v>
      </c>
    </row>
    <row r="5757" spans="1:2" x14ac:dyDescent="0.2">
      <c r="A5757" s="16">
        <v>1003480</v>
      </c>
      <c r="B5757" s="2">
        <v>46</v>
      </c>
    </row>
    <row r="5758" spans="1:2" x14ac:dyDescent="0.2">
      <c r="A5758" s="16">
        <v>1003480</v>
      </c>
      <c r="B5758" s="2">
        <v>100</v>
      </c>
    </row>
    <row r="5759" spans="1:2" x14ac:dyDescent="0.2">
      <c r="A5759" s="16">
        <v>1003480</v>
      </c>
      <c r="B5759" s="2">
        <v>60</v>
      </c>
    </row>
    <row r="5760" spans="1:2" x14ac:dyDescent="0.2">
      <c r="A5760" s="16">
        <v>1003480</v>
      </c>
      <c r="B5760" s="2">
        <v>48</v>
      </c>
    </row>
    <row r="5761" spans="1:2" x14ac:dyDescent="0.2">
      <c r="A5761" s="16">
        <v>1003480</v>
      </c>
      <c r="B5761" s="2">
        <v>73</v>
      </c>
    </row>
    <row r="5762" spans="1:2" x14ac:dyDescent="0.2">
      <c r="A5762" s="16">
        <v>1003480</v>
      </c>
      <c r="B5762" s="2">
        <v>100</v>
      </c>
    </row>
    <row r="5763" spans="1:2" x14ac:dyDescent="0.2">
      <c r="A5763" s="16">
        <v>1003480</v>
      </c>
      <c r="B5763" s="2">
        <v>46</v>
      </c>
    </row>
    <row r="5764" spans="1:2" x14ac:dyDescent="0.2">
      <c r="A5764" s="16">
        <v>1003480</v>
      </c>
      <c r="B5764" s="2">
        <v>20</v>
      </c>
    </row>
    <row r="5765" spans="1:2" x14ac:dyDescent="0.2">
      <c r="A5765" s="16">
        <v>1003480</v>
      </c>
      <c r="B5765" s="2">
        <v>60</v>
      </c>
    </row>
    <row r="5766" spans="1:2" x14ac:dyDescent="0.2">
      <c r="A5766" s="16">
        <v>1003480</v>
      </c>
      <c r="B5766" s="2">
        <v>90</v>
      </c>
    </row>
    <row r="5767" spans="1:2" x14ac:dyDescent="0.2">
      <c r="A5767" s="16">
        <v>1003480</v>
      </c>
      <c r="B5767" s="2">
        <v>73</v>
      </c>
    </row>
    <row r="5768" spans="1:2" x14ac:dyDescent="0.2">
      <c r="A5768" s="16">
        <v>1003480</v>
      </c>
      <c r="B5768" s="2">
        <v>90</v>
      </c>
    </row>
    <row r="5769" spans="1:2" x14ac:dyDescent="0.2">
      <c r="A5769" s="16">
        <v>1003480</v>
      </c>
      <c r="B5769" s="2">
        <v>3</v>
      </c>
    </row>
    <row r="5770" spans="1:2" x14ac:dyDescent="0.2">
      <c r="A5770" s="16">
        <v>1003480</v>
      </c>
      <c r="B5770" s="2">
        <v>63</v>
      </c>
    </row>
    <row r="5771" spans="1:2" x14ac:dyDescent="0.2">
      <c r="A5771" s="16">
        <v>1003480</v>
      </c>
      <c r="B5771" s="2">
        <v>33</v>
      </c>
    </row>
    <row r="5772" spans="1:2" x14ac:dyDescent="0.2">
      <c r="A5772" s="16">
        <v>1003480</v>
      </c>
      <c r="B5772" s="2">
        <v>48</v>
      </c>
    </row>
    <row r="5773" spans="1:2" x14ac:dyDescent="0.2">
      <c r="A5773" s="16">
        <v>1003480</v>
      </c>
      <c r="B5773" s="2">
        <v>54</v>
      </c>
    </row>
    <row r="5774" spans="1:2" x14ac:dyDescent="0.2">
      <c r="A5774" s="16">
        <v>1003480</v>
      </c>
      <c r="B5774" s="2">
        <v>100</v>
      </c>
    </row>
    <row r="5775" spans="1:2" x14ac:dyDescent="0.2">
      <c r="A5775" s="16">
        <v>1003480</v>
      </c>
      <c r="B5775" s="2">
        <v>44</v>
      </c>
    </row>
    <row r="5776" spans="1:2" x14ac:dyDescent="0.2">
      <c r="A5776" s="16">
        <v>1003480</v>
      </c>
      <c r="B5776" s="2">
        <v>100</v>
      </c>
    </row>
    <row r="5777" spans="1:2" x14ac:dyDescent="0.2">
      <c r="A5777" s="16">
        <v>1003490</v>
      </c>
      <c r="B5777" s="2">
        <v>100</v>
      </c>
    </row>
    <row r="5778" spans="1:2" x14ac:dyDescent="0.2">
      <c r="A5778" s="16">
        <v>1003490</v>
      </c>
      <c r="B5778" s="2">
        <v>34</v>
      </c>
    </row>
    <row r="5779" spans="1:2" x14ac:dyDescent="0.2">
      <c r="A5779" s="16">
        <v>1003490</v>
      </c>
      <c r="B5779" s="2">
        <v>0</v>
      </c>
    </row>
    <row r="5780" spans="1:2" x14ac:dyDescent="0.2">
      <c r="A5780" s="16">
        <v>1003490</v>
      </c>
      <c r="B5780" s="2">
        <v>31</v>
      </c>
    </row>
    <row r="5781" spans="1:2" x14ac:dyDescent="0.2">
      <c r="A5781" s="16">
        <v>1003490</v>
      </c>
      <c r="B5781" s="2">
        <v>74</v>
      </c>
    </row>
    <row r="5782" spans="1:2" x14ac:dyDescent="0.2">
      <c r="A5782" s="16">
        <v>1003490</v>
      </c>
      <c r="B5782" s="2">
        <v>28</v>
      </c>
    </row>
    <row r="5783" spans="1:2" x14ac:dyDescent="0.2">
      <c r="A5783" s="16">
        <v>1003490</v>
      </c>
      <c r="B5783" s="2">
        <v>0</v>
      </c>
    </row>
    <row r="5784" spans="1:2" x14ac:dyDescent="0.2">
      <c r="A5784" s="16">
        <v>1003490</v>
      </c>
      <c r="B5784" s="2">
        <v>61</v>
      </c>
    </row>
    <row r="5785" spans="1:2" x14ac:dyDescent="0.2">
      <c r="A5785" s="16">
        <v>1003490</v>
      </c>
      <c r="B5785" s="2">
        <v>0</v>
      </c>
    </row>
    <row r="5786" spans="1:2" x14ac:dyDescent="0.2">
      <c r="A5786" s="16">
        <v>1003490</v>
      </c>
      <c r="B5786" s="2">
        <v>50</v>
      </c>
    </row>
    <row r="5787" spans="1:2" x14ac:dyDescent="0.2">
      <c r="A5787" s="16">
        <v>1003490</v>
      </c>
      <c r="B5787" s="2">
        <v>76</v>
      </c>
    </row>
    <row r="5788" spans="1:2" x14ac:dyDescent="0.2">
      <c r="A5788" s="16">
        <v>1003490</v>
      </c>
      <c r="B5788" s="2">
        <v>50</v>
      </c>
    </row>
    <row r="5789" spans="1:2" x14ac:dyDescent="0.2">
      <c r="A5789" s="16">
        <v>1003490</v>
      </c>
      <c r="B5789" s="2">
        <v>0</v>
      </c>
    </row>
    <row r="5790" spans="1:2" x14ac:dyDescent="0.2">
      <c r="A5790" s="16">
        <v>1003490</v>
      </c>
      <c r="B5790" s="2">
        <v>61</v>
      </c>
    </row>
    <row r="5791" spans="1:2" x14ac:dyDescent="0.2">
      <c r="A5791" s="16">
        <v>1003490</v>
      </c>
      <c r="B5791" s="2">
        <v>50</v>
      </c>
    </row>
    <row r="5792" spans="1:2" x14ac:dyDescent="0.2">
      <c r="A5792" s="16">
        <v>1003490</v>
      </c>
      <c r="B5792" s="2">
        <v>21</v>
      </c>
    </row>
    <row r="5793" spans="1:2" x14ac:dyDescent="0.2">
      <c r="A5793" s="16">
        <v>1003490</v>
      </c>
      <c r="B5793" s="2">
        <v>0</v>
      </c>
    </row>
    <row r="5794" spans="1:2" x14ac:dyDescent="0.2">
      <c r="A5794" s="16">
        <v>1003490</v>
      </c>
      <c r="B5794" s="2">
        <v>63</v>
      </c>
    </row>
    <row r="5795" spans="1:2" x14ac:dyDescent="0.2">
      <c r="A5795" s="16">
        <v>1003490</v>
      </c>
      <c r="B5795" s="2">
        <v>61</v>
      </c>
    </row>
    <row r="5796" spans="1:2" x14ac:dyDescent="0.2">
      <c r="A5796" s="16">
        <v>1003490</v>
      </c>
      <c r="B5796" s="2">
        <v>47</v>
      </c>
    </row>
    <row r="5797" spans="1:2" x14ac:dyDescent="0.2">
      <c r="A5797" s="16">
        <v>1003490</v>
      </c>
      <c r="B5797" s="2">
        <v>52</v>
      </c>
    </row>
    <row r="5798" spans="1:2" x14ac:dyDescent="0.2">
      <c r="A5798" s="16">
        <v>1003490</v>
      </c>
      <c r="B5798" s="2">
        <v>51</v>
      </c>
    </row>
    <row r="5799" spans="1:2" x14ac:dyDescent="0.2">
      <c r="A5799" s="16">
        <v>1003490</v>
      </c>
      <c r="B5799" s="2">
        <v>79</v>
      </c>
    </row>
    <row r="5800" spans="1:2" x14ac:dyDescent="0.2">
      <c r="A5800" s="16">
        <v>1003490</v>
      </c>
      <c r="B5800" s="2">
        <v>55</v>
      </c>
    </row>
    <row r="5801" spans="1:2" x14ac:dyDescent="0.2">
      <c r="A5801" s="16">
        <v>1003490</v>
      </c>
      <c r="B5801" s="2">
        <v>26</v>
      </c>
    </row>
    <row r="5802" spans="1:2" x14ac:dyDescent="0.2">
      <c r="A5802" s="16">
        <v>1003490</v>
      </c>
      <c r="B5802" s="2">
        <v>0</v>
      </c>
    </row>
    <row r="5803" spans="1:2" x14ac:dyDescent="0.2">
      <c r="A5803" s="16">
        <v>1003490</v>
      </c>
      <c r="B5803" s="2">
        <v>0</v>
      </c>
    </row>
    <row r="5804" spans="1:2" x14ac:dyDescent="0.2">
      <c r="A5804" s="16">
        <v>1003490</v>
      </c>
      <c r="B5804" s="2">
        <v>76</v>
      </c>
    </row>
    <row r="5805" spans="1:2" x14ac:dyDescent="0.2">
      <c r="A5805" s="16">
        <v>1003490</v>
      </c>
      <c r="B5805" s="2">
        <v>70</v>
      </c>
    </row>
    <row r="5806" spans="1:2" x14ac:dyDescent="0.2">
      <c r="A5806" s="16">
        <v>1003490</v>
      </c>
      <c r="B5806" s="2">
        <v>63</v>
      </c>
    </row>
    <row r="5807" spans="1:2" x14ac:dyDescent="0.2">
      <c r="A5807" s="16">
        <v>1003490</v>
      </c>
      <c r="B5807" s="2">
        <v>26</v>
      </c>
    </row>
    <row r="5808" spans="1:2" x14ac:dyDescent="0.2">
      <c r="A5808" s="16">
        <v>1003490</v>
      </c>
      <c r="B5808" s="2">
        <v>0</v>
      </c>
    </row>
    <row r="5809" spans="1:2" x14ac:dyDescent="0.2">
      <c r="A5809" s="16">
        <v>1003490</v>
      </c>
      <c r="B5809" s="2">
        <v>81</v>
      </c>
    </row>
    <row r="5810" spans="1:2" x14ac:dyDescent="0.2">
      <c r="A5810" s="16">
        <v>1003490</v>
      </c>
      <c r="B5810" s="2">
        <v>47</v>
      </c>
    </row>
    <row r="5811" spans="1:2" x14ac:dyDescent="0.2">
      <c r="A5811" s="16">
        <v>1003490</v>
      </c>
      <c r="B5811" s="2">
        <v>35</v>
      </c>
    </row>
    <row r="5812" spans="1:2" x14ac:dyDescent="0.2">
      <c r="A5812" s="16">
        <v>1003490</v>
      </c>
      <c r="B5812" s="2">
        <v>100</v>
      </c>
    </row>
    <row r="5813" spans="1:2" x14ac:dyDescent="0.2">
      <c r="A5813" s="16">
        <v>1003490</v>
      </c>
      <c r="B5813" s="2">
        <v>75</v>
      </c>
    </row>
    <row r="5814" spans="1:2" x14ac:dyDescent="0.2">
      <c r="A5814" s="16">
        <v>1003490</v>
      </c>
      <c r="B5814" s="2">
        <v>58</v>
      </c>
    </row>
    <row r="5815" spans="1:2" x14ac:dyDescent="0.2">
      <c r="A5815" s="16">
        <v>1003490</v>
      </c>
      <c r="B5815" s="2">
        <v>0</v>
      </c>
    </row>
    <row r="5816" spans="1:2" x14ac:dyDescent="0.2">
      <c r="A5816" s="16">
        <v>1003490</v>
      </c>
      <c r="B5816" s="2">
        <v>0</v>
      </c>
    </row>
    <row r="5817" spans="1:2" x14ac:dyDescent="0.2">
      <c r="A5817" s="16">
        <v>1003490</v>
      </c>
      <c r="B5817" s="2">
        <v>0</v>
      </c>
    </row>
    <row r="5818" spans="1:2" x14ac:dyDescent="0.2">
      <c r="A5818" s="16">
        <v>1003490</v>
      </c>
      <c r="B5818" s="2">
        <v>0</v>
      </c>
    </row>
    <row r="5819" spans="1:2" x14ac:dyDescent="0.2">
      <c r="A5819" s="16">
        <v>1003490</v>
      </c>
      <c r="B5819" s="2">
        <v>26</v>
      </c>
    </row>
    <row r="5820" spans="1:2" x14ac:dyDescent="0.2">
      <c r="A5820" s="16">
        <v>1003490</v>
      </c>
      <c r="B5820" s="2">
        <v>100</v>
      </c>
    </row>
    <row r="5821" spans="1:2" x14ac:dyDescent="0.2">
      <c r="A5821" s="16">
        <v>1003490</v>
      </c>
      <c r="B5821" s="2">
        <v>75</v>
      </c>
    </row>
    <row r="5822" spans="1:2" x14ac:dyDescent="0.2">
      <c r="A5822" s="16">
        <v>1003490</v>
      </c>
      <c r="B5822" s="2">
        <v>63</v>
      </c>
    </row>
    <row r="5823" spans="1:2" x14ac:dyDescent="0.2">
      <c r="A5823" s="16">
        <v>1003490</v>
      </c>
      <c r="B5823" s="2">
        <v>50</v>
      </c>
    </row>
    <row r="5824" spans="1:2" x14ac:dyDescent="0.2">
      <c r="A5824" s="16">
        <v>1003490</v>
      </c>
      <c r="B5824" s="2">
        <v>61</v>
      </c>
    </row>
    <row r="5825" spans="1:2" x14ac:dyDescent="0.2">
      <c r="A5825" s="16">
        <v>1003490</v>
      </c>
      <c r="B5825" s="2">
        <v>0</v>
      </c>
    </row>
    <row r="5826" spans="1:2" x14ac:dyDescent="0.2">
      <c r="A5826" s="16">
        <v>1003490</v>
      </c>
      <c r="B5826" s="2">
        <v>50</v>
      </c>
    </row>
    <row r="5827" spans="1:2" x14ac:dyDescent="0.2">
      <c r="A5827" s="16">
        <v>1003490</v>
      </c>
      <c r="B5827" s="2">
        <v>100</v>
      </c>
    </row>
    <row r="5828" spans="1:2" x14ac:dyDescent="0.2">
      <c r="A5828" s="16">
        <v>1003490</v>
      </c>
      <c r="B5828" s="2">
        <v>95</v>
      </c>
    </row>
    <row r="5829" spans="1:2" x14ac:dyDescent="0.2">
      <c r="A5829" s="16">
        <v>1003490</v>
      </c>
      <c r="B5829" s="2">
        <v>84</v>
      </c>
    </row>
    <row r="5830" spans="1:2" x14ac:dyDescent="0.2">
      <c r="A5830" s="16">
        <v>1003490</v>
      </c>
      <c r="B5830" s="2">
        <v>0</v>
      </c>
    </row>
    <row r="5831" spans="1:2" x14ac:dyDescent="0.2">
      <c r="A5831" s="16">
        <v>1003490</v>
      </c>
      <c r="B5831" s="2">
        <v>0</v>
      </c>
    </row>
    <row r="5832" spans="1:2" x14ac:dyDescent="0.2">
      <c r="A5832" s="16">
        <v>1003490</v>
      </c>
      <c r="B5832" s="2">
        <v>70</v>
      </c>
    </row>
    <row r="5833" spans="1:2" x14ac:dyDescent="0.2">
      <c r="A5833" s="16">
        <v>1003490</v>
      </c>
      <c r="B5833" s="2">
        <v>4</v>
      </c>
    </row>
    <row r="5834" spans="1:2" x14ac:dyDescent="0.2">
      <c r="A5834" s="16">
        <v>1003490</v>
      </c>
      <c r="B5834" s="2">
        <v>34</v>
      </c>
    </row>
    <row r="5835" spans="1:2" x14ac:dyDescent="0.2">
      <c r="A5835" s="16">
        <v>1003490</v>
      </c>
      <c r="B5835" s="2">
        <v>100</v>
      </c>
    </row>
    <row r="5836" spans="1:2" x14ac:dyDescent="0.2">
      <c r="A5836" s="16">
        <v>1003490</v>
      </c>
      <c r="B5836" s="2">
        <v>75</v>
      </c>
    </row>
    <row r="5837" spans="1:2" x14ac:dyDescent="0.2">
      <c r="A5837" s="16">
        <v>1003490</v>
      </c>
      <c r="B5837" s="2">
        <v>47</v>
      </c>
    </row>
    <row r="5838" spans="1:2" x14ac:dyDescent="0.2">
      <c r="A5838" s="16">
        <v>1003490</v>
      </c>
      <c r="B5838" s="2">
        <v>0</v>
      </c>
    </row>
    <row r="5839" spans="1:2" x14ac:dyDescent="0.2">
      <c r="A5839" s="16">
        <v>1003490</v>
      </c>
      <c r="B5839" s="2">
        <v>95</v>
      </c>
    </row>
    <row r="5840" spans="1:2" x14ac:dyDescent="0.2">
      <c r="A5840" s="16">
        <v>1003490</v>
      </c>
      <c r="B5840" s="2">
        <v>74</v>
      </c>
    </row>
    <row r="5841" spans="1:2" x14ac:dyDescent="0.2">
      <c r="A5841" s="16">
        <v>1003490</v>
      </c>
      <c r="B5841" s="2">
        <v>100</v>
      </c>
    </row>
    <row r="5842" spans="1:2" x14ac:dyDescent="0.2">
      <c r="A5842" s="16">
        <v>1003490</v>
      </c>
      <c r="B5842" s="2">
        <v>0</v>
      </c>
    </row>
    <row r="5843" spans="1:2" x14ac:dyDescent="0.2">
      <c r="A5843" s="16">
        <v>1003490</v>
      </c>
      <c r="B5843" s="2">
        <v>5</v>
      </c>
    </row>
    <row r="5844" spans="1:2" x14ac:dyDescent="0.2">
      <c r="A5844" s="16">
        <v>1003490</v>
      </c>
      <c r="B5844" s="2">
        <v>100</v>
      </c>
    </row>
    <row r="5845" spans="1:2" x14ac:dyDescent="0.2">
      <c r="A5845" s="16">
        <v>1003490</v>
      </c>
      <c r="B5845" s="2">
        <v>81</v>
      </c>
    </row>
    <row r="5846" spans="1:2" x14ac:dyDescent="0.2">
      <c r="A5846" s="16">
        <v>1003490</v>
      </c>
      <c r="B5846" s="2">
        <v>66</v>
      </c>
    </row>
    <row r="5847" spans="1:2" x14ac:dyDescent="0.2">
      <c r="A5847" s="16">
        <v>1003490</v>
      </c>
      <c r="B5847" s="2">
        <v>85</v>
      </c>
    </row>
    <row r="5848" spans="1:2" x14ac:dyDescent="0.2">
      <c r="A5848" s="16">
        <v>1003490</v>
      </c>
      <c r="B5848" s="2">
        <v>77</v>
      </c>
    </row>
    <row r="5849" spans="1:2" x14ac:dyDescent="0.2">
      <c r="A5849" s="16">
        <v>1003490</v>
      </c>
      <c r="B5849" s="2">
        <v>0</v>
      </c>
    </row>
    <row r="5850" spans="1:2" x14ac:dyDescent="0.2">
      <c r="A5850" s="16">
        <v>1003490</v>
      </c>
      <c r="B5850" s="2">
        <v>100</v>
      </c>
    </row>
    <row r="5851" spans="1:2" x14ac:dyDescent="0.2">
      <c r="A5851" s="16">
        <v>1003490</v>
      </c>
      <c r="B5851" s="2">
        <v>54</v>
      </c>
    </row>
    <row r="5852" spans="1:2" x14ac:dyDescent="0.2">
      <c r="A5852" s="16">
        <v>1003490</v>
      </c>
      <c r="B5852" s="2">
        <v>0</v>
      </c>
    </row>
    <row r="5853" spans="1:2" x14ac:dyDescent="0.2">
      <c r="A5853" s="16">
        <v>1003490</v>
      </c>
      <c r="B5853" s="2">
        <v>46</v>
      </c>
    </row>
    <row r="5854" spans="1:2" x14ac:dyDescent="0.2">
      <c r="A5854" s="16">
        <v>1003490</v>
      </c>
      <c r="B5854" s="2">
        <v>50</v>
      </c>
    </row>
    <row r="5855" spans="1:2" x14ac:dyDescent="0.2">
      <c r="A5855" s="16">
        <v>1003490</v>
      </c>
      <c r="B5855" s="2">
        <v>44</v>
      </c>
    </row>
    <row r="5856" spans="1:2" x14ac:dyDescent="0.2">
      <c r="A5856" s="16">
        <v>1003490</v>
      </c>
      <c r="B5856" s="2">
        <v>0</v>
      </c>
    </row>
    <row r="5857" spans="1:2" x14ac:dyDescent="0.2">
      <c r="A5857" s="16">
        <v>1003490</v>
      </c>
      <c r="B5857" s="2">
        <v>0</v>
      </c>
    </row>
    <row r="5858" spans="1:2" x14ac:dyDescent="0.2">
      <c r="A5858" s="16">
        <v>1003490</v>
      </c>
      <c r="B5858" s="2">
        <v>80</v>
      </c>
    </row>
    <row r="5859" spans="1:2" x14ac:dyDescent="0.2">
      <c r="A5859" s="16">
        <v>1003490</v>
      </c>
      <c r="B5859" s="2">
        <v>95</v>
      </c>
    </row>
    <row r="5860" spans="1:2" x14ac:dyDescent="0.2">
      <c r="A5860" s="16">
        <v>1003490</v>
      </c>
      <c r="B5860" s="2">
        <v>53</v>
      </c>
    </row>
    <row r="5861" spans="1:2" x14ac:dyDescent="0.2">
      <c r="A5861" s="16">
        <v>1003490</v>
      </c>
      <c r="B5861" s="2">
        <v>0</v>
      </c>
    </row>
    <row r="5862" spans="1:2" x14ac:dyDescent="0.2">
      <c r="A5862" s="16">
        <v>1003490</v>
      </c>
      <c r="B5862" s="2">
        <v>100</v>
      </c>
    </row>
    <row r="5863" spans="1:2" x14ac:dyDescent="0.2">
      <c r="A5863" s="16">
        <v>1003490</v>
      </c>
      <c r="B5863" s="2">
        <v>5</v>
      </c>
    </row>
    <row r="5864" spans="1:2" x14ac:dyDescent="0.2">
      <c r="A5864" s="16">
        <v>1003490</v>
      </c>
      <c r="B5864" s="2">
        <v>87</v>
      </c>
    </row>
    <row r="5865" spans="1:2" x14ac:dyDescent="0.2">
      <c r="A5865" s="16">
        <v>1003490</v>
      </c>
      <c r="B5865" s="2">
        <v>35</v>
      </c>
    </row>
    <row r="5866" spans="1:2" x14ac:dyDescent="0.2">
      <c r="A5866" s="16">
        <v>1003490</v>
      </c>
      <c r="B5866" s="2">
        <v>21</v>
      </c>
    </row>
    <row r="5867" spans="1:2" x14ac:dyDescent="0.2">
      <c r="A5867" s="16">
        <v>1003490</v>
      </c>
      <c r="B5867" s="2">
        <v>41</v>
      </c>
    </row>
    <row r="5868" spans="1:2" x14ac:dyDescent="0.2">
      <c r="A5868" s="16">
        <v>1003490</v>
      </c>
      <c r="B5868" s="2">
        <v>95</v>
      </c>
    </row>
    <row r="5869" spans="1:2" x14ac:dyDescent="0.2">
      <c r="A5869" s="16">
        <v>1003490</v>
      </c>
      <c r="B5869" s="2">
        <v>22</v>
      </c>
    </row>
    <row r="5870" spans="1:2" x14ac:dyDescent="0.2">
      <c r="A5870" s="16">
        <v>1003490</v>
      </c>
      <c r="B5870" s="2">
        <v>97</v>
      </c>
    </row>
    <row r="5871" spans="1:2" x14ac:dyDescent="0.2">
      <c r="A5871" s="16">
        <v>1003490</v>
      </c>
      <c r="B5871" s="2">
        <v>88</v>
      </c>
    </row>
    <row r="5872" spans="1:2" x14ac:dyDescent="0.2">
      <c r="A5872" s="16">
        <v>1003490</v>
      </c>
      <c r="B5872" s="2">
        <v>100</v>
      </c>
    </row>
    <row r="5873" spans="1:2" x14ac:dyDescent="0.2">
      <c r="A5873" s="16">
        <v>1003490</v>
      </c>
      <c r="B5873" s="2">
        <v>100</v>
      </c>
    </row>
    <row r="5874" spans="1:2" x14ac:dyDescent="0.2">
      <c r="A5874" s="16">
        <v>1003490</v>
      </c>
      <c r="B5874" s="2">
        <v>100</v>
      </c>
    </row>
    <row r="5875" spans="1:2" x14ac:dyDescent="0.2">
      <c r="A5875" s="16">
        <v>1003490</v>
      </c>
      <c r="B5875" s="2">
        <v>100</v>
      </c>
    </row>
    <row r="5876" spans="1:2" x14ac:dyDescent="0.2">
      <c r="A5876" s="16">
        <v>1003490</v>
      </c>
      <c r="B5876" s="2">
        <v>51</v>
      </c>
    </row>
    <row r="5877" spans="1:2" x14ac:dyDescent="0.2">
      <c r="A5877" s="16">
        <v>1003490</v>
      </c>
      <c r="B5877" s="2">
        <v>0</v>
      </c>
    </row>
    <row r="5878" spans="1:2" x14ac:dyDescent="0.2">
      <c r="A5878" s="16">
        <v>1003490</v>
      </c>
      <c r="B5878" s="2">
        <v>58</v>
      </c>
    </row>
    <row r="5879" spans="1:2" x14ac:dyDescent="0.2">
      <c r="A5879" s="16">
        <v>1003490</v>
      </c>
      <c r="B5879" s="2">
        <v>66</v>
      </c>
    </row>
    <row r="5880" spans="1:2" x14ac:dyDescent="0.2">
      <c r="A5880" s="16">
        <v>1003490</v>
      </c>
      <c r="B5880" s="2">
        <v>100</v>
      </c>
    </row>
    <row r="5881" spans="1:2" x14ac:dyDescent="0.2">
      <c r="A5881" s="16">
        <v>1003490</v>
      </c>
      <c r="B5881" s="2">
        <v>0</v>
      </c>
    </row>
    <row r="5882" spans="1:2" x14ac:dyDescent="0.2">
      <c r="A5882" s="16">
        <v>1003490</v>
      </c>
      <c r="B5882" s="2">
        <v>75</v>
      </c>
    </row>
    <row r="5883" spans="1:2" x14ac:dyDescent="0.2">
      <c r="A5883" s="16">
        <v>1003490</v>
      </c>
      <c r="B5883" s="2">
        <v>74</v>
      </c>
    </row>
    <row r="5884" spans="1:2" x14ac:dyDescent="0.2">
      <c r="A5884" s="16">
        <v>1003490</v>
      </c>
      <c r="B5884" s="2">
        <v>39</v>
      </c>
    </row>
    <row r="5885" spans="1:2" x14ac:dyDescent="0.2">
      <c r="A5885" s="16">
        <v>1003490</v>
      </c>
      <c r="B5885" s="2">
        <v>55</v>
      </c>
    </row>
    <row r="5886" spans="1:2" x14ac:dyDescent="0.2">
      <c r="A5886" s="16">
        <v>1003490</v>
      </c>
      <c r="B5886" s="2">
        <v>83</v>
      </c>
    </row>
    <row r="5887" spans="1:2" x14ac:dyDescent="0.2">
      <c r="A5887" s="16">
        <v>1003490</v>
      </c>
      <c r="B5887" s="2">
        <v>0</v>
      </c>
    </row>
    <row r="5888" spans="1:2" x14ac:dyDescent="0.2">
      <c r="A5888" s="16">
        <v>1003490</v>
      </c>
      <c r="B5888" s="2">
        <v>66</v>
      </c>
    </row>
    <row r="5889" spans="1:2" x14ac:dyDescent="0.2">
      <c r="A5889" s="16">
        <v>1003490</v>
      </c>
      <c r="B5889" s="2">
        <v>61</v>
      </c>
    </row>
    <row r="5890" spans="1:2" x14ac:dyDescent="0.2">
      <c r="A5890" s="16">
        <v>1003490</v>
      </c>
      <c r="B5890" s="2">
        <v>97</v>
      </c>
    </row>
    <row r="5891" spans="1:2" x14ac:dyDescent="0.2">
      <c r="A5891" s="16">
        <v>1003490</v>
      </c>
      <c r="B5891" s="2">
        <v>75</v>
      </c>
    </row>
    <row r="5892" spans="1:2" x14ac:dyDescent="0.2">
      <c r="A5892" s="16">
        <v>1003490</v>
      </c>
      <c r="B5892" s="2">
        <v>51</v>
      </c>
    </row>
    <row r="5893" spans="1:2" x14ac:dyDescent="0.2">
      <c r="A5893" s="16">
        <v>1003490</v>
      </c>
      <c r="B5893" s="2">
        <v>84</v>
      </c>
    </row>
    <row r="5894" spans="1:2" x14ac:dyDescent="0.2">
      <c r="A5894" s="16">
        <v>1003490</v>
      </c>
      <c r="B5894" s="2">
        <v>100</v>
      </c>
    </row>
    <row r="5895" spans="1:2" x14ac:dyDescent="0.2">
      <c r="A5895" s="16">
        <v>1003490</v>
      </c>
      <c r="B5895" s="2">
        <v>60</v>
      </c>
    </row>
    <row r="5896" spans="1:2" x14ac:dyDescent="0.2">
      <c r="A5896" s="16">
        <v>1003490</v>
      </c>
      <c r="B5896" s="2">
        <v>72</v>
      </c>
    </row>
    <row r="5897" spans="1:2" x14ac:dyDescent="0.2">
      <c r="A5897" s="16">
        <v>1003490</v>
      </c>
      <c r="B5897" s="2">
        <v>0</v>
      </c>
    </row>
    <row r="5898" spans="1:2" x14ac:dyDescent="0.2">
      <c r="A5898" s="16">
        <v>1003490</v>
      </c>
      <c r="B5898" s="2">
        <v>22</v>
      </c>
    </row>
    <row r="5899" spans="1:2" x14ac:dyDescent="0.2">
      <c r="A5899" s="16">
        <v>1003490</v>
      </c>
      <c r="B5899" s="2">
        <v>65</v>
      </c>
    </row>
    <row r="5900" spans="1:2" x14ac:dyDescent="0.2">
      <c r="A5900" s="16">
        <v>1003490</v>
      </c>
      <c r="B5900" s="2">
        <v>100</v>
      </c>
    </row>
    <row r="5901" spans="1:2" x14ac:dyDescent="0.2">
      <c r="A5901" s="16">
        <v>1003490</v>
      </c>
      <c r="B5901" s="2">
        <v>77</v>
      </c>
    </row>
    <row r="5902" spans="1:2" x14ac:dyDescent="0.2">
      <c r="A5902" s="16">
        <v>1003490</v>
      </c>
      <c r="B5902" s="2">
        <v>0</v>
      </c>
    </row>
    <row r="5903" spans="1:2" x14ac:dyDescent="0.2">
      <c r="A5903" s="16">
        <v>1003490</v>
      </c>
      <c r="B5903" s="2">
        <v>44</v>
      </c>
    </row>
    <row r="5904" spans="1:2" x14ac:dyDescent="0.2">
      <c r="A5904" s="16">
        <v>1003490</v>
      </c>
      <c r="B5904" s="2">
        <v>0</v>
      </c>
    </row>
    <row r="5905" spans="1:2" x14ac:dyDescent="0.2">
      <c r="A5905" s="16">
        <v>1003490</v>
      </c>
      <c r="B5905" s="2">
        <v>21</v>
      </c>
    </row>
    <row r="5906" spans="1:2" x14ac:dyDescent="0.2">
      <c r="A5906" s="16">
        <v>1003490</v>
      </c>
      <c r="B5906" s="2">
        <v>47</v>
      </c>
    </row>
    <row r="5907" spans="1:2" x14ac:dyDescent="0.2">
      <c r="A5907" s="16">
        <v>1003490</v>
      </c>
      <c r="B5907" s="2">
        <v>0</v>
      </c>
    </row>
    <row r="5908" spans="1:2" x14ac:dyDescent="0.2">
      <c r="A5908" s="16">
        <v>1003490</v>
      </c>
      <c r="B5908" s="2">
        <v>39</v>
      </c>
    </row>
    <row r="5909" spans="1:2" x14ac:dyDescent="0.2">
      <c r="A5909" s="16">
        <v>1003490</v>
      </c>
      <c r="B5909" s="2">
        <v>87</v>
      </c>
    </row>
    <row r="5910" spans="1:2" x14ac:dyDescent="0.2">
      <c r="A5910" s="16">
        <v>1003490</v>
      </c>
      <c r="B5910" s="2">
        <v>74</v>
      </c>
    </row>
    <row r="5911" spans="1:2" x14ac:dyDescent="0.2">
      <c r="A5911" s="16">
        <v>1003490</v>
      </c>
      <c r="B5911" s="2">
        <v>0</v>
      </c>
    </row>
    <row r="5912" spans="1:2" x14ac:dyDescent="0.2">
      <c r="A5912" s="16">
        <v>1003490</v>
      </c>
      <c r="B5912" s="2">
        <v>46</v>
      </c>
    </row>
    <row r="5913" spans="1:2" x14ac:dyDescent="0.2">
      <c r="A5913" s="16">
        <v>1003490</v>
      </c>
      <c r="B5913" s="2">
        <v>100</v>
      </c>
    </row>
    <row r="5914" spans="1:2" x14ac:dyDescent="0.2">
      <c r="A5914" s="16">
        <v>1003490</v>
      </c>
      <c r="B5914" s="2">
        <v>0</v>
      </c>
    </row>
    <row r="5915" spans="1:2" x14ac:dyDescent="0.2">
      <c r="A5915" s="16">
        <v>1003490</v>
      </c>
      <c r="B5915" s="2">
        <v>81</v>
      </c>
    </row>
    <row r="5916" spans="1:2" x14ac:dyDescent="0.2">
      <c r="A5916" s="16">
        <v>1003490</v>
      </c>
      <c r="B5916" s="2">
        <v>100</v>
      </c>
    </row>
    <row r="5917" spans="1:2" x14ac:dyDescent="0.2">
      <c r="A5917" s="16">
        <v>1003490</v>
      </c>
      <c r="B5917" s="2">
        <v>35</v>
      </c>
    </row>
    <row r="5918" spans="1:2" x14ac:dyDescent="0.2">
      <c r="A5918" s="16">
        <v>1003490</v>
      </c>
      <c r="B5918" s="2">
        <v>100</v>
      </c>
    </row>
    <row r="5919" spans="1:2" x14ac:dyDescent="0.2">
      <c r="A5919" s="16">
        <v>1003490</v>
      </c>
      <c r="B5919" s="2">
        <v>0</v>
      </c>
    </row>
    <row r="5920" spans="1:2" x14ac:dyDescent="0.2">
      <c r="A5920" s="16">
        <v>1003490</v>
      </c>
      <c r="B5920" s="2">
        <v>78</v>
      </c>
    </row>
    <row r="5921" spans="1:2" x14ac:dyDescent="0.2">
      <c r="A5921" s="16">
        <v>1003490</v>
      </c>
      <c r="B5921" s="2">
        <v>54</v>
      </c>
    </row>
    <row r="5922" spans="1:2" x14ac:dyDescent="0.2">
      <c r="A5922" s="16">
        <v>1003490</v>
      </c>
      <c r="B5922" s="2">
        <v>0</v>
      </c>
    </row>
    <row r="5923" spans="1:2" x14ac:dyDescent="0.2">
      <c r="A5923" s="16">
        <v>1003490</v>
      </c>
      <c r="B5923" s="2">
        <v>0</v>
      </c>
    </row>
    <row r="5924" spans="1:2" x14ac:dyDescent="0.2">
      <c r="A5924" s="16">
        <v>1003490</v>
      </c>
      <c r="B5924" s="2">
        <v>66</v>
      </c>
    </row>
    <row r="5925" spans="1:2" x14ac:dyDescent="0.2">
      <c r="A5925" s="16">
        <v>1003500</v>
      </c>
      <c r="B5925" s="2">
        <v>0</v>
      </c>
    </row>
    <row r="5926" spans="1:2" x14ac:dyDescent="0.2">
      <c r="A5926" s="16">
        <v>1003500</v>
      </c>
      <c r="B5926" s="2">
        <v>49</v>
      </c>
    </row>
    <row r="5927" spans="1:2" x14ac:dyDescent="0.2">
      <c r="A5927" s="16">
        <v>1003500</v>
      </c>
      <c r="B5927" s="2">
        <v>74</v>
      </c>
    </row>
    <row r="5928" spans="1:2" x14ac:dyDescent="0.2">
      <c r="A5928" s="16">
        <v>1003500</v>
      </c>
      <c r="B5928" s="2">
        <v>90</v>
      </c>
    </row>
    <row r="5929" spans="1:2" x14ac:dyDescent="0.2">
      <c r="A5929" s="16">
        <v>1003500</v>
      </c>
      <c r="B5929" s="2">
        <v>37</v>
      </c>
    </row>
    <row r="5930" spans="1:2" x14ac:dyDescent="0.2">
      <c r="A5930" s="16">
        <v>1003500</v>
      </c>
      <c r="B5930" s="2">
        <v>0</v>
      </c>
    </row>
    <row r="5931" spans="1:2" x14ac:dyDescent="0.2">
      <c r="A5931" s="16">
        <v>1003500</v>
      </c>
      <c r="B5931" s="2">
        <v>65</v>
      </c>
    </row>
    <row r="5932" spans="1:2" x14ac:dyDescent="0.2">
      <c r="A5932" s="16">
        <v>1003500</v>
      </c>
      <c r="B5932" s="2">
        <v>63</v>
      </c>
    </row>
    <row r="5933" spans="1:2" x14ac:dyDescent="0.2">
      <c r="A5933" s="16">
        <v>1003500</v>
      </c>
      <c r="B5933" s="2">
        <v>0</v>
      </c>
    </row>
    <row r="5934" spans="1:2" x14ac:dyDescent="0.2">
      <c r="A5934" s="16">
        <v>1003500</v>
      </c>
      <c r="B5934" s="2">
        <v>51</v>
      </c>
    </row>
    <row r="5935" spans="1:2" x14ac:dyDescent="0.2">
      <c r="A5935" s="16">
        <v>1003500</v>
      </c>
      <c r="B5935" s="2">
        <v>49</v>
      </c>
    </row>
    <row r="5936" spans="1:2" x14ac:dyDescent="0.2">
      <c r="A5936" s="16">
        <v>1003500</v>
      </c>
      <c r="B5936" s="2">
        <v>51</v>
      </c>
    </row>
    <row r="5937" spans="1:2" x14ac:dyDescent="0.2">
      <c r="A5937" s="16">
        <v>1003500</v>
      </c>
      <c r="B5937" s="2">
        <v>70</v>
      </c>
    </row>
    <row r="5938" spans="1:2" x14ac:dyDescent="0.2">
      <c r="A5938" s="16">
        <v>1003500</v>
      </c>
      <c r="B5938" s="2">
        <v>0</v>
      </c>
    </row>
    <row r="5939" spans="1:2" x14ac:dyDescent="0.2">
      <c r="A5939" s="16">
        <v>1003500</v>
      </c>
      <c r="B5939" s="2">
        <v>30</v>
      </c>
    </row>
    <row r="5940" spans="1:2" x14ac:dyDescent="0.2">
      <c r="A5940" s="16">
        <v>1003500</v>
      </c>
      <c r="B5940" s="2">
        <v>81</v>
      </c>
    </row>
    <row r="5941" spans="1:2" x14ac:dyDescent="0.2">
      <c r="A5941" s="16">
        <v>1003500</v>
      </c>
      <c r="B5941" s="2">
        <v>35</v>
      </c>
    </row>
    <row r="5942" spans="1:2" x14ac:dyDescent="0.2">
      <c r="A5942" s="16">
        <v>1003500</v>
      </c>
      <c r="B5942" s="2">
        <v>75</v>
      </c>
    </row>
    <row r="5943" spans="1:2" x14ac:dyDescent="0.2">
      <c r="A5943" s="16">
        <v>1003500</v>
      </c>
      <c r="B5943" s="2">
        <v>49</v>
      </c>
    </row>
    <row r="5944" spans="1:2" x14ac:dyDescent="0.2">
      <c r="A5944" s="16">
        <v>1003500</v>
      </c>
      <c r="B5944" s="2">
        <v>0</v>
      </c>
    </row>
    <row r="5945" spans="1:2" x14ac:dyDescent="0.2">
      <c r="A5945" s="16">
        <v>1003500</v>
      </c>
      <c r="B5945" s="2">
        <v>69</v>
      </c>
    </row>
    <row r="5946" spans="1:2" x14ac:dyDescent="0.2">
      <c r="A5946" s="16">
        <v>1003500</v>
      </c>
      <c r="B5946" s="2">
        <v>53</v>
      </c>
    </row>
    <row r="5947" spans="1:2" x14ac:dyDescent="0.2">
      <c r="A5947" s="16">
        <v>1003500</v>
      </c>
      <c r="B5947" s="2">
        <v>51</v>
      </c>
    </row>
    <row r="5948" spans="1:2" x14ac:dyDescent="0.2">
      <c r="A5948" s="16">
        <v>1003500</v>
      </c>
      <c r="B5948" s="2">
        <v>87</v>
      </c>
    </row>
    <row r="5949" spans="1:2" x14ac:dyDescent="0.2">
      <c r="A5949" s="16">
        <v>1003500</v>
      </c>
      <c r="B5949" s="2">
        <v>87</v>
      </c>
    </row>
    <row r="5950" spans="1:2" x14ac:dyDescent="0.2">
      <c r="A5950" s="16">
        <v>1003500</v>
      </c>
      <c r="B5950" s="2">
        <v>42</v>
      </c>
    </row>
    <row r="5951" spans="1:2" x14ac:dyDescent="0.2">
      <c r="A5951" s="16">
        <v>1003500</v>
      </c>
      <c r="B5951" s="2">
        <v>0</v>
      </c>
    </row>
    <row r="5952" spans="1:2" x14ac:dyDescent="0.2">
      <c r="A5952" s="16">
        <v>1003500</v>
      </c>
      <c r="B5952" s="2">
        <v>46</v>
      </c>
    </row>
    <row r="5953" spans="1:2" x14ac:dyDescent="0.2">
      <c r="A5953" s="16">
        <v>1003500</v>
      </c>
      <c r="B5953" s="2">
        <v>42</v>
      </c>
    </row>
    <row r="5954" spans="1:2" x14ac:dyDescent="0.2">
      <c r="A5954" s="16">
        <v>1003500</v>
      </c>
      <c r="B5954" s="2">
        <v>15</v>
      </c>
    </row>
    <row r="5955" spans="1:2" x14ac:dyDescent="0.2">
      <c r="A5955" s="16">
        <v>1003500</v>
      </c>
      <c r="B5955" s="2">
        <v>30</v>
      </c>
    </row>
    <row r="5956" spans="1:2" x14ac:dyDescent="0.2">
      <c r="A5956" s="16">
        <v>1003500</v>
      </c>
      <c r="B5956" s="2">
        <v>72</v>
      </c>
    </row>
    <row r="5957" spans="1:2" x14ac:dyDescent="0.2">
      <c r="A5957" s="16">
        <v>1003500</v>
      </c>
      <c r="B5957" s="2">
        <v>60</v>
      </c>
    </row>
    <row r="5958" spans="1:2" x14ac:dyDescent="0.2">
      <c r="A5958" s="16">
        <v>1003500</v>
      </c>
      <c r="B5958" s="2">
        <v>0</v>
      </c>
    </row>
    <row r="5959" spans="1:2" x14ac:dyDescent="0.2">
      <c r="A5959" s="16">
        <v>1003500</v>
      </c>
      <c r="B5959" s="2">
        <v>100</v>
      </c>
    </row>
    <row r="5960" spans="1:2" x14ac:dyDescent="0.2">
      <c r="A5960" s="16">
        <v>1003500</v>
      </c>
      <c r="B5960" s="2">
        <v>50</v>
      </c>
    </row>
    <row r="5961" spans="1:2" x14ac:dyDescent="0.2">
      <c r="A5961" s="16">
        <v>1003500</v>
      </c>
      <c r="B5961" s="2">
        <v>88</v>
      </c>
    </row>
    <row r="5962" spans="1:2" x14ac:dyDescent="0.2">
      <c r="A5962" s="16">
        <v>1003500</v>
      </c>
      <c r="B5962" s="2">
        <v>0</v>
      </c>
    </row>
    <row r="5963" spans="1:2" x14ac:dyDescent="0.2">
      <c r="A5963" s="16">
        <v>1003500</v>
      </c>
      <c r="B5963" s="2">
        <v>17</v>
      </c>
    </row>
    <row r="5964" spans="1:2" x14ac:dyDescent="0.2">
      <c r="A5964" s="16">
        <v>1003500</v>
      </c>
      <c r="B5964" s="2">
        <v>54</v>
      </c>
    </row>
    <row r="5965" spans="1:2" x14ac:dyDescent="0.2">
      <c r="A5965" s="16">
        <v>1003500</v>
      </c>
      <c r="B5965" s="2">
        <v>49</v>
      </c>
    </row>
    <row r="5966" spans="1:2" x14ac:dyDescent="0.2">
      <c r="A5966" s="16">
        <v>1003500</v>
      </c>
      <c r="B5966" s="2">
        <v>0</v>
      </c>
    </row>
    <row r="5967" spans="1:2" x14ac:dyDescent="0.2">
      <c r="A5967" s="16">
        <v>1003500</v>
      </c>
      <c r="B5967" s="2">
        <v>54</v>
      </c>
    </row>
    <row r="5968" spans="1:2" x14ac:dyDescent="0.2">
      <c r="A5968" s="16">
        <v>1003500</v>
      </c>
      <c r="B5968" s="2">
        <v>60</v>
      </c>
    </row>
    <row r="5969" spans="1:2" x14ac:dyDescent="0.2">
      <c r="A5969" s="16">
        <v>1003500</v>
      </c>
      <c r="B5969" s="2">
        <v>54</v>
      </c>
    </row>
    <row r="5970" spans="1:2" x14ac:dyDescent="0.2">
      <c r="A5970" s="16">
        <v>1003500</v>
      </c>
      <c r="B5970" s="2">
        <v>30</v>
      </c>
    </row>
    <row r="5971" spans="1:2" x14ac:dyDescent="0.2">
      <c r="A5971" s="16">
        <v>1003500</v>
      </c>
      <c r="B5971" s="2">
        <v>0</v>
      </c>
    </row>
    <row r="5972" spans="1:2" x14ac:dyDescent="0.2">
      <c r="A5972" s="16">
        <v>1003500</v>
      </c>
      <c r="B5972" s="2">
        <v>90</v>
      </c>
    </row>
    <row r="5973" spans="1:2" x14ac:dyDescent="0.2">
      <c r="A5973" s="16">
        <v>1003500</v>
      </c>
      <c r="B5973" s="2">
        <v>37</v>
      </c>
    </row>
    <row r="5974" spans="1:2" x14ac:dyDescent="0.2">
      <c r="A5974" s="16">
        <v>1003500</v>
      </c>
      <c r="B5974" s="2">
        <v>81</v>
      </c>
    </row>
    <row r="5975" spans="1:2" x14ac:dyDescent="0.2">
      <c r="A5975" s="16">
        <v>1003500</v>
      </c>
      <c r="B5975" s="2">
        <v>30</v>
      </c>
    </row>
    <row r="5976" spans="1:2" x14ac:dyDescent="0.2">
      <c r="A5976" s="16">
        <v>1003510</v>
      </c>
      <c r="B5976" s="2">
        <v>0</v>
      </c>
    </row>
    <row r="5977" spans="1:2" x14ac:dyDescent="0.2">
      <c r="A5977" s="16">
        <v>1003510</v>
      </c>
      <c r="B5977" s="2">
        <v>56</v>
      </c>
    </row>
    <row r="5978" spans="1:2" x14ac:dyDescent="0.2">
      <c r="A5978" s="16">
        <v>1003510</v>
      </c>
      <c r="B5978" s="2">
        <v>90</v>
      </c>
    </row>
    <row r="5979" spans="1:2" x14ac:dyDescent="0.2">
      <c r="A5979" s="16">
        <v>1003510</v>
      </c>
      <c r="B5979" s="2">
        <v>54</v>
      </c>
    </row>
    <row r="5980" spans="1:2" x14ac:dyDescent="0.2">
      <c r="A5980" s="16">
        <v>1003510</v>
      </c>
      <c r="B5980" s="2">
        <v>58</v>
      </c>
    </row>
    <row r="5981" spans="1:2" x14ac:dyDescent="0.2">
      <c r="A5981" s="16">
        <v>1003510</v>
      </c>
      <c r="B5981" s="2">
        <v>90</v>
      </c>
    </row>
    <row r="5982" spans="1:2" x14ac:dyDescent="0.2">
      <c r="A5982" s="16">
        <v>1003510</v>
      </c>
      <c r="B5982" s="2">
        <v>74</v>
      </c>
    </row>
    <row r="5983" spans="1:2" x14ac:dyDescent="0.2">
      <c r="A5983" s="16">
        <v>1003510</v>
      </c>
      <c r="B5983" s="2">
        <v>95</v>
      </c>
    </row>
    <row r="5984" spans="1:2" x14ac:dyDescent="0.2">
      <c r="A5984" s="16">
        <v>1003510</v>
      </c>
      <c r="B5984" s="2">
        <v>74</v>
      </c>
    </row>
    <row r="5985" spans="1:2" x14ac:dyDescent="0.2">
      <c r="A5985" s="16">
        <v>1003510</v>
      </c>
      <c r="B5985" s="2">
        <v>0</v>
      </c>
    </row>
    <row r="5986" spans="1:2" x14ac:dyDescent="0.2">
      <c r="A5986" s="16">
        <v>1003510</v>
      </c>
      <c r="B5986" s="2">
        <v>0</v>
      </c>
    </row>
    <row r="5987" spans="1:2" x14ac:dyDescent="0.2">
      <c r="A5987" s="16">
        <v>1003510</v>
      </c>
      <c r="B5987" s="2">
        <v>23</v>
      </c>
    </row>
    <row r="5988" spans="1:2" x14ac:dyDescent="0.2">
      <c r="A5988" s="16">
        <v>1003510</v>
      </c>
      <c r="B5988" s="2">
        <v>0</v>
      </c>
    </row>
    <row r="5989" spans="1:2" x14ac:dyDescent="0.2">
      <c r="A5989" s="16">
        <v>1003510</v>
      </c>
      <c r="B5989" s="2">
        <v>0</v>
      </c>
    </row>
    <row r="5990" spans="1:2" x14ac:dyDescent="0.2">
      <c r="A5990" s="16">
        <v>1003510</v>
      </c>
      <c r="B5990" s="2">
        <v>50</v>
      </c>
    </row>
    <row r="5991" spans="1:2" x14ac:dyDescent="0.2">
      <c r="A5991" s="16">
        <v>1003510</v>
      </c>
      <c r="B5991" s="2">
        <v>100</v>
      </c>
    </row>
    <row r="5992" spans="1:2" x14ac:dyDescent="0.2">
      <c r="A5992" s="16">
        <v>1003510</v>
      </c>
      <c r="B5992" s="2">
        <v>21</v>
      </c>
    </row>
    <row r="5993" spans="1:2" x14ac:dyDescent="0.2">
      <c r="A5993" s="16">
        <v>1003510</v>
      </c>
      <c r="B5993" s="2">
        <v>0</v>
      </c>
    </row>
    <row r="5994" spans="1:2" x14ac:dyDescent="0.2">
      <c r="A5994" s="16">
        <v>1003510</v>
      </c>
      <c r="B5994" s="2">
        <v>30</v>
      </c>
    </row>
    <row r="5995" spans="1:2" x14ac:dyDescent="0.2">
      <c r="A5995" s="16">
        <v>1003510</v>
      </c>
      <c r="B5995" s="2">
        <v>47</v>
      </c>
    </row>
    <row r="5996" spans="1:2" x14ac:dyDescent="0.2">
      <c r="A5996" s="16">
        <v>1003510</v>
      </c>
      <c r="B5996" s="2">
        <v>90</v>
      </c>
    </row>
    <row r="5997" spans="1:2" x14ac:dyDescent="0.2">
      <c r="A5997" s="16">
        <v>1003510</v>
      </c>
      <c r="B5997" s="2">
        <v>99</v>
      </c>
    </row>
    <row r="5998" spans="1:2" x14ac:dyDescent="0.2">
      <c r="A5998" s="16">
        <v>1003510</v>
      </c>
      <c r="B5998" s="2">
        <v>0</v>
      </c>
    </row>
    <row r="5999" spans="1:2" x14ac:dyDescent="0.2">
      <c r="A5999" s="16">
        <v>1003510</v>
      </c>
      <c r="B5999" s="2">
        <v>58</v>
      </c>
    </row>
    <row r="6000" spans="1:2" x14ac:dyDescent="0.2">
      <c r="A6000" s="16">
        <v>1003510</v>
      </c>
      <c r="B6000" s="2">
        <v>83</v>
      </c>
    </row>
    <row r="6001" spans="1:2" x14ac:dyDescent="0.2">
      <c r="A6001" s="16">
        <v>1003510</v>
      </c>
      <c r="B6001" s="2">
        <v>30</v>
      </c>
    </row>
    <row r="6002" spans="1:2" x14ac:dyDescent="0.2">
      <c r="A6002" s="16">
        <v>1003510</v>
      </c>
      <c r="B6002" s="2">
        <v>41</v>
      </c>
    </row>
    <row r="6003" spans="1:2" x14ac:dyDescent="0.2">
      <c r="A6003" s="16">
        <v>1003510</v>
      </c>
      <c r="B6003" s="2">
        <v>88</v>
      </c>
    </row>
    <row r="6004" spans="1:2" x14ac:dyDescent="0.2">
      <c r="A6004" s="16">
        <v>1003510</v>
      </c>
      <c r="B6004" s="2">
        <v>0</v>
      </c>
    </row>
    <row r="6005" spans="1:2" x14ac:dyDescent="0.2">
      <c r="A6005" s="16">
        <v>1003510</v>
      </c>
      <c r="B6005" s="2">
        <v>44</v>
      </c>
    </row>
    <row r="6006" spans="1:2" x14ac:dyDescent="0.2">
      <c r="A6006" s="16">
        <v>1003510</v>
      </c>
      <c r="B6006" s="2">
        <v>68</v>
      </c>
    </row>
    <row r="6007" spans="1:2" x14ac:dyDescent="0.2">
      <c r="A6007" s="16">
        <v>1003510</v>
      </c>
      <c r="B6007" s="2">
        <v>100</v>
      </c>
    </row>
    <row r="6008" spans="1:2" x14ac:dyDescent="0.2">
      <c r="A6008" s="16">
        <v>1003510</v>
      </c>
      <c r="B6008" s="2">
        <v>100</v>
      </c>
    </row>
    <row r="6009" spans="1:2" x14ac:dyDescent="0.2">
      <c r="A6009" s="16">
        <v>1003510</v>
      </c>
      <c r="B6009" s="2">
        <v>86</v>
      </c>
    </row>
    <row r="6010" spans="1:2" x14ac:dyDescent="0.2">
      <c r="A6010" s="16">
        <v>1003510</v>
      </c>
      <c r="B6010" s="2">
        <v>22</v>
      </c>
    </row>
    <row r="6011" spans="1:2" x14ac:dyDescent="0.2">
      <c r="A6011" s="16">
        <v>1003510</v>
      </c>
      <c r="B6011" s="2">
        <v>90</v>
      </c>
    </row>
    <row r="6012" spans="1:2" x14ac:dyDescent="0.2">
      <c r="A6012" s="16">
        <v>1003510</v>
      </c>
      <c r="B6012" s="2">
        <v>88</v>
      </c>
    </row>
    <row r="6013" spans="1:2" x14ac:dyDescent="0.2">
      <c r="A6013" s="16">
        <v>1003510</v>
      </c>
      <c r="B6013" s="2">
        <v>58</v>
      </c>
    </row>
    <row r="6014" spans="1:2" x14ac:dyDescent="0.2">
      <c r="A6014" s="16">
        <v>1003510</v>
      </c>
      <c r="B6014" s="2">
        <v>86</v>
      </c>
    </row>
    <row r="6015" spans="1:2" x14ac:dyDescent="0.2">
      <c r="A6015" s="16">
        <v>1003510</v>
      </c>
      <c r="B6015" s="2">
        <v>0</v>
      </c>
    </row>
    <row r="6016" spans="1:2" x14ac:dyDescent="0.2">
      <c r="A6016" s="16">
        <v>1003510</v>
      </c>
      <c r="B6016" s="2">
        <v>74</v>
      </c>
    </row>
    <row r="6017" spans="1:2" x14ac:dyDescent="0.2">
      <c r="A6017" s="16">
        <v>1003510</v>
      </c>
      <c r="B6017" s="2">
        <v>63</v>
      </c>
    </row>
    <row r="6018" spans="1:2" x14ac:dyDescent="0.2">
      <c r="A6018" s="16">
        <v>1003510</v>
      </c>
      <c r="B6018" s="2">
        <v>0</v>
      </c>
    </row>
    <row r="6019" spans="1:2" x14ac:dyDescent="0.2">
      <c r="A6019" s="16">
        <v>1003510</v>
      </c>
      <c r="B6019" s="2">
        <v>68</v>
      </c>
    </row>
    <row r="6020" spans="1:2" x14ac:dyDescent="0.2">
      <c r="A6020" s="16">
        <v>1003510</v>
      </c>
      <c r="B6020" s="2">
        <v>63</v>
      </c>
    </row>
    <row r="6021" spans="1:2" x14ac:dyDescent="0.2">
      <c r="A6021" s="16">
        <v>1003510</v>
      </c>
      <c r="B6021" s="2">
        <v>0</v>
      </c>
    </row>
    <row r="6022" spans="1:2" x14ac:dyDescent="0.2">
      <c r="A6022" s="16">
        <v>1003510</v>
      </c>
      <c r="B6022" s="2">
        <v>69</v>
      </c>
    </row>
    <row r="6023" spans="1:2" x14ac:dyDescent="0.2">
      <c r="A6023" s="16">
        <v>1003510</v>
      </c>
      <c r="B6023" s="2">
        <v>48</v>
      </c>
    </row>
    <row r="6024" spans="1:2" x14ac:dyDescent="0.2">
      <c r="A6024" s="16">
        <v>1003510</v>
      </c>
      <c r="B6024" s="2">
        <v>0</v>
      </c>
    </row>
    <row r="6025" spans="1:2" x14ac:dyDescent="0.2">
      <c r="A6025" s="16">
        <v>1003510</v>
      </c>
      <c r="B6025" s="2">
        <v>54</v>
      </c>
    </row>
    <row r="6026" spans="1:2" x14ac:dyDescent="0.2">
      <c r="A6026" s="16">
        <v>1003510</v>
      </c>
      <c r="B6026" s="2">
        <v>87</v>
      </c>
    </row>
    <row r="6027" spans="1:2" x14ac:dyDescent="0.2">
      <c r="A6027" s="16">
        <v>1003510</v>
      </c>
      <c r="B6027" s="2">
        <v>68</v>
      </c>
    </row>
    <row r="6028" spans="1:2" x14ac:dyDescent="0.2">
      <c r="A6028" s="16">
        <v>1003510</v>
      </c>
      <c r="B6028" s="2">
        <v>73</v>
      </c>
    </row>
    <row r="6029" spans="1:2" x14ac:dyDescent="0.2">
      <c r="A6029" s="16">
        <v>1003510</v>
      </c>
      <c r="B6029" s="2">
        <v>21</v>
      </c>
    </row>
    <row r="6030" spans="1:2" x14ac:dyDescent="0.2">
      <c r="A6030" s="16">
        <v>1003510</v>
      </c>
      <c r="B6030" s="2">
        <v>0</v>
      </c>
    </row>
    <row r="6031" spans="1:2" x14ac:dyDescent="0.2">
      <c r="A6031" s="16">
        <v>1003510</v>
      </c>
      <c r="B6031" s="2">
        <v>100</v>
      </c>
    </row>
    <row r="6032" spans="1:2" x14ac:dyDescent="0.2">
      <c r="A6032" s="16">
        <v>1003510</v>
      </c>
      <c r="B6032" s="2">
        <v>41</v>
      </c>
    </row>
    <row r="6033" spans="1:2" x14ac:dyDescent="0.2">
      <c r="A6033" s="16">
        <v>1003510</v>
      </c>
      <c r="B6033" s="2">
        <v>86</v>
      </c>
    </row>
    <row r="6034" spans="1:2" x14ac:dyDescent="0.2">
      <c r="A6034" s="16">
        <v>1003510</v>
      </c>
      <c r="B6034" s="2">
        <v>76</v>
      </c>
    </row>
    <row r="6035" spans="1:2" x14ac:dyDescent="0.2">
      <c r="A6035" s="16">
        <v>1003510</v>
      </c>
      <c r="B6035" s="2">
        <v>0</v>
      </c>
    </row>
    <row r="6036" spans="1:2" x14ac:dyDescent="0.2">
      <c r="A6036" s="16">
        <v>1003510</v>
      </c>
      <c r="B6036" s="2">
        <v>46</v>
      </c>
    </row>
    <row r="6037" spans="1:2" x14ac:dyDescent="0.2">
      <c r="A6037" s="16">
        <v>1003510</v>
      </c>
      <c r="B6037" s="2">
        <v>100</v>
      </c>
    </row>
    <row r="6038" spans="1:2" x14ac:dyDescent="0.2">
      <c r="A6038" s="16">
        <v>1003510</v>
      </c>
      <c r="B6038" s="2">
        <v>0</v>
      </c>
    </row>
    <row r="6039" spans="1:2" x14ac:dyDescent="0.2">
      <c r="A6039" s="16">
        <v>1003510</v>
      </c>
      <c r="B6039" s="2">
        <v>83</v>
      </c>
    </row>
    <row r="6040" spans="1:2" x14ac:dyDescent="0.2">
      <c r="A6040" s="16">
        <v>1003510</v>
      </c>
      <c r="B6040" s="2">
        <v>76</v>
      </c>
    </row>
    <row r="6041" spans="1:2" x14ac:dyDescent="0.2">
      <c r="A6041" s="16">
        <v>1003510</v>
      </c>
      <c r="B6041" s="2">
        <v>68</v>
      </c>
    </row>
    <row r="6042" spans="1:2" x14ac:dyDescent="0.2">
      <c r="A6042" s="16">
        <v>1003510</v>
      </c>
      <c r="B6042" s="2">
        <v>17</v>
      </c>
    </row>
    <row r="6043" spans="1:2" x14ac:dyDescent="0.2">
      <c r="A6043" s="16">
        <v>1003510</v>
      </c>
      <c r="B6043" s="2">
        <v>32</v>
      </c>
    </row>
    <row r="6044" spans="1:2" x14ac:dyDescent="0.2">
      <c r="A6044" s="16">
        <v>1003510</v>
      </c>
      <c r="B6044" s="2">
        <v>33</v>
      </c>
    </row>
    <row r="6045" spans="1:2" x14ac:dyDescent="0.2">
      <c r="A6045" s="16">
        <v>1003510</v>
      </c>
      <c r="B6045" s="2">
        <v>100</v>
      </c>
    </row>
    <row r="6046" spans="1:2" x14ac:dyDescent="0.2">
      <c r="A6046" s="16">
        <v>1003510</v>
      </c>
      <c r="B6046" s="2">
        <v>83</v>
      </c>
    </row>
    <row r="6047" spans="1:2" x14ac:dyDescent="0.2">
      <c r="A6047" s="16">
        <v>1003510</v>
      </c>
      <c r="B6047" s="2">
        <v>0</v>
      </c>
    </row>
    <row r="6048" spans="1:2" x14ac:dyDescent="0.2">
      <c r="A6048" s="16">
        <v>1003510</v>
      </c>
      <c r="B6048" s="2">
        <v>57</v>
      </c>
    </row>
    <row r="6049" spans="1:2" x14ac:dyDescent="0.2">
      <c r="A6049" s="16">
        <v>1003510</v>
      </c>
      <c r="B6049" s="2">
        <v>39</v>
      </c>
    </row>
    <row r="6050" spans="1:2" x14ac:dyDescent="0.2">
      <c r="A6050" s="16">
        <v>1003510</v>
      </c>
      <c r="B6050" s="2">
        <v>69</v>
      </c>
    </row>
    <row r="6051" spans="1:2" x14ac:dyDescent="0.2">
      <c r="A6051" s="16">
        <v>1003510</v>
      </c>
      <c r="B6051" s="2">
        <v>0</v>
      </c>
    </row>
    <row r="6052" spans="1:2" x14ac:dyDescent="0.2">
      <c r="A6052" s="16">
        <v>1003510</v>
      </c>
      <c r="B6052" s="2">
        <v>0</v>
      </c>
    </row>
    <row r="6053" spans="1:2" x14ac:dyDescent="0.2">
      <c r="A6053" s="16">
        <v>1003510</v>
      </c>
      <c r="B6053" s="2">
        <v>76</v>
      </c>
    </row>
    <row r="6054" spans="1:2" x14ac:dyDescent="0.2">
      <c r="A6054" s="16">
        <v>1003510</v>
      </c>
      <c r="B6054" s="2">
        <v>58</v>
      </c>
    </row>
    <row r="6055" spans="1:2" x14ac:dyDescent="0.2">
      <c r="A6055" s="16">
        <v>1003510</v>
      </c>
      <c r="B6055" s="2">
        <v>75</v>
      </c>
    </row>
    <row r="6056" spans="1:2" x14ac:dyDescent="0.2">
      <c r="A6056" s="16">
        <v>1003510</v>
      </c>
      <c r="B6056" s="2">
        <v>88</v>
      </c>
    </row>
    <row r="6057" spans="1:2" x14ac:dyDescent="0.2">
      <c r="A6057" s="16">
        <v>1003510</v>
      </c>
      <c r="B6057" s="2">
        <v>69</v>
      </c>
    </row>
    <row r="6058" spans="1:2" x14ac:dyDescent="0.2">
      <c r="A6058" s="16">
        <v>1003510</v>
      </c>
      <c r="B6058" s="2">
        <v>95</v>
      </c>
    </row>
    <row r="6059" spans="1:2" x14ac:dyDescent="0.2">
      <c r="A6059" s="16">
        <v>1003510</v>
      </c>
      <c r="B6059" s="2">
        <v>0</v>
      </c>
    </row>
    <row r="6060" spans="1:2" x14ac:dyDescent="0.2">
      <c r="A6060" s="16">
        <v>1003510</v>
      </c>
      <c r="B6060" s="2">
        <v>17</v>
      </c>
    </row>
    <row r="6061" spans="1:2" x14ac:dyDescent="0.2">
      <c r="A6061" s="16">
        <v>1003510</v>
      </c>
      <c r="B6061" s="2">
        <v>57</v>
      </c>
    </row>
    <row r="6062" spans="1:2" x14ac:dyDescent="0.2">
      <c r="A6062" s="16">
        <v>1003510</v>
      </c>
      <c r="B6062" s="2">
        <v>95</v>
      </c>
    </row>
    <row r="6063" spans="1:2" x14ac:dyDescent="0.2">
      <c r="A6063" s="16">
        <v>1003510</v>
      </c>
      <c r="B6063" s="2">
        <v>83</v>
      </c>
    </row>
    <row r="6064" spans="1:2" x14ac:dyDescent="0.2">
      <c r="A6064" s="16">
        <v>1003510</v>
      </c>
      <c r="B6064" s="2">
        <v>33</v>
      </c>
    </row>
    <row r="6065" spans="1:2" x14ac:dyDescent="0.2">
      <c r="A6065" s="16">
        <v>1003510</v>
      </c>
      <c r="B6065" s="2">
        <v>0</v>
      </c>
    </row>
    <row r="6066" spans="1:2" x14ac:dyDescent="0.2">
      <c r="A6066" s="16">
        <v>1003510</v>
      </c>
      <c r="B6066" s="2">
        <v>0</v>
      </c>
    </row>
    <row r="6067" spans="1:2" x14ac:dyDescent="0.2">
      <c r="A6067" s="16">
        <v>1003510</v>
      </c>
      <c r="B6067" s="2">
        <v>0</v>
      </c>
    </row>
    <row r="6068" spans="1:2" x14ac:dyDescent="0.2">
      <c r="A6068" s="16">
        <v>1003510</v>
      </c>
      <c r="B6068" s="2">
        <v>51</v>
      </c>
    </row>
    <row r="6069" spans="1:2" x14ac:dyDescent="0.2">
      <c r="A6069" s="16">
        <v>1003510</v>
      </c>
      <c r="B6069" s="2">
        <v>62</v>
      </c>
    </row>
    <row r="6070" spans="1:2" x14ac:dyDescent="0.2">
      <c r="A6070" s="16">
        <v>1003510</v>
      </c>
      <c r="B6070" s="2">
        <v>100</v>
      </c>
    </row>
    <row r="6071" spans="1:2" x14ac:dyDescent="0.2">
      <c r="A6071" s="16">
        <v>1003510</v>
      </c>
      <c r="B6071" s="2">
        <v>39</v>
      </c>
    </row>
    <row r="6072" spans="1:2" x14ac:dyDescent="0.2">
      <c r="A6072" s="16">
        <v>1003510</v>
      </c>
      <c r="B6072" s="2">
        <v>49</v>
      </c>
    </row>
    <row r="6073" spans="1:2" x14ac:dyDescent="0.2">
      <c r="A6073" s="16">
        <v>1003510</v>
      </c>
      <c r="B6073" s="2">
        <v>28</v>
      </c>
    </row>
    <row r="6074" spans="1:2" x14ac:dyDescent="0.2">
      <c r="A6074" s="16">
        <v>1003510</v>
      </c>
      <c r="B6074" s="2">
        <v>87</v>
      </c>
    </row>
    <row r="6075" spans="1:2" x14ac:dyDescent="0.2">
      <c r="A6075" s="16">
        <v>1003510</v>
      </c>
      <c r="B6075" s="2">
        <v>58</v>
      </c>
    </row>
    <row r="6076" spans="1:2" x14ac:dyDescent="0.2">
      <c r="A6076" s="16">
        <v>1003510</v>
      </c>
      <c r="B6076" s="2">
        <v>74</v>
      </c>
    </row>
    <row r="6077" spans="1:2" x14ac:dyDescent="0.2">
      <c r="A6077" s="16">
        <v>1003510</v>
      </c>
      <c r="B6077" s="2">
        <v>23</v>
      </c>
    </row>
    <row r="6078" spans="1:2" x14ac:dyDescent="0.2">
      <c r="A6078" s="16">
        <v>1003510</v>
      </c>
      <c r="B6078" s="2">
        <v>99</v>
      </c>
    </row>
    <row r="6079" spans="1:2" x14ac:dyDescent="0.2">
      <c r="A6079" s="16">
        <v>1003510</v>
      </c>
      <c r="B6079" s="2">
        <v>30</v>
      </c>
    </row>
    <row r="6080" spans="1:2" x14ac:dyDescent="0.2">
      <c r="A6080" s="16">
        <v>1003510</v>
      </c>
      <c r="B6080" s="2">
        <v>76</v>
      </c>
    </row>
    <row r="6081" spans="1:2" x14ac:dyDescent="0.2">
      <c r="A6081" s="16">
        <v>1003510</v>
      </c>
      <c r="B6081" s="2">
        <v>68</v>
      </c>
    </row>
    <row r="6082" spans="1:2" x14ac:dyDescent="0.2">
      <c r="A6082" s="16">
        <v>1003510</v>
      </c>
      <c r="B6082" s="2">
        <v>0</v>
      </c>
    </row>
    <row r="6083" spans="1:2" x14ac:dyDescent="0.2">
      <c r="A6083" s="16">
        <v>1003510</v>
      </c>
      <c r="B6083" s="2">
        <v>62</v>
      </c>
    </row>
    <row r="6084" spans="1:2" x14ac:dyDescent="0.2">
      <c r="A6084" s="16">
        <v>1003510</v>
      </c>
      <c r="B6084" s="2">
        <v>48</v>
      </c>
    </row>
    <row r="6085" spans="1:2" x14ac:dyDescent="0.2">
      <c r="A6085" s="16">
        <v>1003510</v>
      </c>
      <c r="B6085" s="2">
        <v>0</v>
      </c>
    </row>
    <row r="6086" spans="1:2" x14ac:dyDescent="0.2">
      <c r="A6086" s="16">
        <v>1003510</v>
      </c>
      <c r="B6086" s="2">
        <v>44</v>
      </c>
    </row>
    <row r="6087" spans="1:2" x14ac:dyDescent="0.2">
      <c r="A6087" s="16">
        <v>1003510</v>
      </c>
      <c r="B6087" s="2">
        <v>90</v>
      </c>
    </row>
    <row r="6088" spans="1:2" x14ac:dyDescent="0.2">
      <c r="A6088" s="16">
        <v>1003510</v>
      </c>
      <c r="B6088" s="2">
        <v>100</v>
      </c>
    </row>
    <row r="6089" spans="1:2" x14ac:dyDescent="0.2">
      <c r="A6089" s="16">
        <v>1003510</v>
      </c>
      <c r="B6089" s="2">
        <v>81</v>
      </c>
    </row>
    <row r="6090" spans="1:2" x14ac:dyDescent="0.2">
      <c r="A6090" s="16">
        <v>1003510</v>
      </c>
      <c r="B6090" s="2">
        <v>100</v>
      </c>
    </row>
    <row r="6091" spans="1:2" x14ac:dyDescent="0.2">
      <c r="A6091" s="16">
        <v>1003510</v>
      </c>
      <c r="B6091" s="2">
        <v>0</v>
      </c>
    </row>
    <row r="6092" spans="1:2" x14ac:dyDescent="0.2">
      <c r="A6092" s="16">
        <v>1003510</v>
      </c>
      <c r="B6092" s="2">
        <v>67</v>
      </c>
    </row>
    <row r="6093" spans="1:2" x14ac:dyDescent="0.2">
      <c r="A6093" s="16">
        <v>1003510</v>
      </c>
      <c r="B6093" s="2">
        <v>88</v>
      </c>
    </row>
    <row r="6094" spans="1:2" x14ac:dyDescent="0.2">
      <c r="A6094" s="16">
        <v>1003510</v>
      </c>
      <c r="B6094" s="2">
        <v>88</v>
      </c>
    </row>
    <row r="6095" spans="1:2" x14ac:dyDescent="0.2">
      <c r="A6095" s="16">
        <v>1003520</v>
      </c>
      <c r="B6095" s="2">
        <v>100</v>
      </c>
    </row>
    <row r="6096" spans="1:2" x14ac:dyDescent="0.2">
      <c r="A6096" s="16">
        <v>1003520</v>
      </c>
      <c r="B6096" s="2">
        <v>100</v>
      </c>
    </row>
    <row r="6097" spans="1:2" x14ac:dyDescent="0.2">
      <c r="A6097" s="16">
        <v>1003520</v>
      </c>
      <c r="B6097" s="2">
        <v>100</v>
      </c>
    </row>
    <row r="6098" spans="1:2" x14ac:dyDescent="0.2">
      <c r="A6098" s="16">
        <v>1003520</v>
      </c>
      <c r="B6098" s="2">
        <v>96</v>
      </c>
    </row>
    <row r="6099" spans="1:2" x14ac:dyDescent="0.2">
      <c r="A6099" s="16">
        <v>1003520</v>
      </c>
      <c r="B6099" s="2">
        <v>23</v>
      </c>
    </row>
    <row r="6100" spans="1:2" x14ac:dyDescent="0.2">
      <c r="A6100" s="16">
        <v>1003520</v>
      </c>
      <c r="B6100" s="2">
        <v>100</v>
      </c>
    </row>
    <row r="6101" spans="1:2" x14ac:dyDescent="0.2">
      <c r="A6101" s="16">
        <v>1003520</v>
      </c>
      <c r="B6101" s="2">
        <v>100</v>
      </c>
    </row>
    <row r="6102" spans="1:2" x14ac:dyDescent="0.2">
      <c r="A6102" s="16">
        <v>1003520</v>
      </c>
      <c r="B6102" s="2">
        <v>95</v>
      </c>
    </row>
    <row r="6103" spans="1:2" x14ac:dyDescent="0.2">
      <c r="A6103" s="16">
        <v>1003520</v>
      </c>
      <c r="B6103" s="2">
        <v>92</v>
      </c>
    </row>
    <row r="6104" spans="1:2" x14ac:dyDescent="0.2">
      <c r="A6104" s="16">
        <v>1003520</v>
      </c>
      <c r="B6104" s="2">
        <v>93</v>
      </c>
    </row>
    <row r="6105" spans="1:2" x14ac:dyDescent="0.2">
      <c r="A6105" s="16">
        <v>1003520</v>
      </c>
      <c r="B6105" s="2">
        <v>100</v>
      </c>
    </row>
    <row r="6106" spans="1:2" x14ac:dyDescent="0.2">
      <c r="A6106" s="16">
        <v>1003520</v>
      </c>
      <c r="B6106" s="2">
        <v>92</v>
      </c>
    </row>
    <row r="6107" spans="1:2" x14ac:dyDescent="0.2">
      <c r="A6107" s="16">
        <v>1003520</v>
      </c>
      <c r="B6107" s="2">
        <v>100</v>
      </c>
    </row>
    <row r="6108" spans="1:2" x14ac:dyDescent="0.2">
      <c r="A6108" s="16">
        <v>1003520</v>
      </c>
      <c r="B6108" s="2">
        <v>100</v>
      </c>
    </row>
    <row r="6109" spans="1:2" x14ac:dyDescent="0.2">
      <c r="A6109" s="16">
        <v>1003520</v>
      </c>
      <c r="B6109" s="2">
        <v>99</v>
      </c>
    </row>
    <row r="6110" spans="1:2" x14ac:dyDescent="0.2">
      <c r="A6110" s="16">
        <v>1003520</v>
      </c>
      <c r="B6110" s="2">
        <v>100</v>
      </c>
    </row>
    <row r="6111" spans="1:2" x14ac:dyDescent="0.2">
      <c r="A6111" s="16">
        <v>1003520</v>
      </c>
      <c r="B6111" s="2">
        <v>69</v>
      </c>
    </row>
    <row r="6112" spans="1:2" x14ac:dyDescent="0.2">
      <c r="A6112" s="16">
        <v>1003520</v>
      </c>
      <c r="B6112" s="2">
        <v>69</v>
      </c>
    </row>
    <row r="6113" spans="1:2" x14ac:dyDescent="0.2">
      <c r="A6113" s="16">
        <v>1003520</v>
      </c>
      <c r="B6113" s="2">
        <v>100</v>
      </c>
    </row>
    <row r="6114" spans="1:2" x14ac:dyDescent="0.2">
      <c r="A6114" s="16">
        <v>1003520</v>
      </c>
      <c r="B6114" s="2">
        <v>95</v>
      </c>
    </row>
    <row r="6115" spans="1:2" x14ac:dyDescent="0.2">
      <c r="A6115" s="16">
        <v>1003520</v>
      </c>
      <c r="B6115" s="2">
        <v>92</v>
      </c>
    </row>
    <row r="6116" spans="1:2" x14ac:dyDescent="0.2">
      <c r="A6116" s="16">
        <v>1003520</v>
      </c>
      <c r="B6116" s="2">
        <v>95</v>
      </c>
    </row>
    <row r="6117" spans="1:2" x14ac:dyDescent="0.2">
      <c r="A6117" s="16">
        <v>1003520</v>
      </c>
      <c r="B6117" s="2">
        <v>92</v>
      </c>
    </row>
    <row r="6118" spans="1:2" x14ac:dyDescent="0.2">
      <c r="A6118" s="16">
        <v>1003520</v>
      </c>
      <c r="B6118" s="2">
        <v>95</v>
      </c>
    </row>
    <row r="6119" spans="1:2" x14ac:dyDescent="0.2">
      <c r="A6119" s="16">
        <v>1003520</v>
      </c>
      <c r="B6119" s="2">
        <v>93</v>
      </c>
    </row>
    <row r="6120" spans="1:2" x14ac:dyDescent="0.2">
      <c r="A6120" s="16">
        <v>1003520</v>
      </c>
      <c r="B6120" s="2">
        <v>95</v>
      </c>
    </row>
    <row r="6121" spans="1:2" x14ac:dyDescent="0.2">
      <c r="A6121" s="16">
        <v>1003520</v>
      </c>
      <c r="B6121" s="2">
        <v>95</v>
      </c>
    </row>
    <row r="6122" spans="1:2" x14ac:dyDescent="0.2">
      <c r="A6122" s="16">
        <v>1003520</v>
      </c>
      <c r="B6122" s="2">
        <v>92</v>
      </c>
    </row>
    <row r="6123" spans="1:2" x14ac:dyDescent="0.2">
      <c r="A6123" s="16">
        <v>1003520</v>
      </c>
      <c r="B6123" s="2">
        <v>92</v>
      </c>
    </row>
    <row r="6124" spans="1:2" x14ac:dyDescent="0.2">
      <c r="A6124" s="16">
        <v>1003520</v>
      </c>
      <c r="B6124" s="2">
        <v>69</v>
      </c>
    </row>
    <row r="6125" spans="1:2" x14ac:dyDescent="0.2">
      <c r="A6125" s="16">
        <v>1003520</v>
      </c>
      <c r="B6125" s="2">
        <v>95</v>
      </c>
    </row>
    <row r="6126" spans="1:2" x14ac:dyDescent="0.2">
      <c r="A6126" s="16">
        <v>1003520</v>
      </c>
      <c r="B6126" s="2">
        <v>100</v>
      </c>
    </row>
    <row r="6127" spans="1:2" x14ac:dyDescent="0.2">
      <c r="A6127" s="16">
        <v>1003520</v>
      </c>
      <c r="B6127" s="2">
        <v>95</v>
      </c>
    </row>
    <row r="6128" spans="1:2" x14ac:dyDescent="0.2">
      <c r="A6128" s="16">
        <v>1003520</v>
      </c>
      <c r="B6128" s="2">
        <v>95</v>
      </c>
    </row>
    <row r="6129" spans="1:2" x14ac:dyDescent="0.2">
      <c r="A6129" s="16">
        <v>1003520</v>
      </c>
      <c r="B6129" s="2">
        <v>95</v>
      </c>
    </row>
    <row r="6130" spans="1:2" x14ac:dyDescent="0.2">
      <c r="A6130" s="16">
        <v>1003520</v>
      </c>
      <c r="B6130" s="2">
        <v>100</v>
      </c>
    </row>
    <row r="6131" spans="1:2" x14ac:dyDescent="0.2">
      <c r="A6131" s="16">
        <v>1003520</v>
      </c>
      <c r="B6131" s="2">
        <v>69</v>
      </c>
    </row>
    <row r="6132" spans="1:2" x14ac:dyDescent="0.2">
      <c r="A6132" s="16">
        <v>1003520</v>
      </c>
      <c r="B6132" s="2">
        <v>100</v>
      </c>
    </row>
    <row r="6133" spans="1:2" x14ac:dyDescent="0.2">
      <c r="A6133" s="16">
        <v>1003520</v>
      </c>
      <c r="B6133" s="2">
        <v>100</v>
      </c>
    </row>
    <row r="6134" spans="1:2" x14ac:dyDescent="0.2">
      <c r="A6134" s="16">
        <v>1003520</v>
      </c>
      <c r="B6134" s="2">
        <v>95</v>
      </c>
    </row>
    <row r="6135" spans="1:2" x14ac:dyDescent="0.2">
      <c r="A6135" s="16">
        <v>1003520</v>
      </c>
      <c r="B6135" s="2">
        <v>92</v>
      </c>
    </row>
    <row r="6136" spans="1:2" x14ac:dyDescent="0.2">
      <c r="A6136" s="16">
        <v>1003520</v>
      </c>
      <c r="B6136" s="2">
        <v>69</v>
      </c>
    </row>
    <row r="6137" spans="1:2" x14ac:dyDescent="0.2">
      <c r="A6137" s="16">
        <v>1003520</v>
      </c>
      <c r="B6137" s="2">
        <v>95</v>
      </c>
    </row>
    <row r="6138" spans="1:2" x14ac:dyDescent="0.2">
      <c r="A6138" s="16">
        <v>1003520</v>
      </c>
      <c r="B6138" s="2">
        <v>42</v>
      </c>
    </row>
    <row r="6139" spans="1:2" x14ac:dyDescent="0.2">
      <c r="A6139" s="16">
        <v>1003520</v>
      </c>
      <c r="B6139" s="2">
        <v>100</v>
      </c>
    </row>
    <row r="6140" spans="1:2" x14ac:dyDescent="0.2">
      <c r="A6140" s="16">
        <v>1003520</v>
      </c>
      <c r="B6140" s="2">
        <v>92</v>
      </c>
    </row>
    <row r="6141" spans="1:2" x14ac:dyDescent="0.2">
      <c r="A6141" s="16">
        <v>1003520</v>
      </c>
      <c r="B6141" s="2">
        <v>92</v>
      </c>
    </row>
    <row r="6142" spans="1:2" x14ac:dyDescent="0.2">
      <c r="A6142" s="16">
        <v>1003520</v>
      </c>
      <c r="B6142" s="2">
        <v>92</v>
      </c>
    </row>
    <row r="6143" spans="1:2" x14ac:dyDescent="0.2">
      <c r="A6143" s="16">
        <v>1003520</v>
      </c>
      <c r="B6143" s="2">
        <v>95</v>
      </c>
    </row>
    <row r="6144" spans="1:2" x14ac:dyDescent="0.2">
      <c r="A6144" s="16">
        <v>1003520</v>
      </c>
      <c r="B6144" s="2">
        <v>100</v>
      </c>
    </row>
    <row r="6145" spans="1:2" x14ac:dyDescent="0.2">
      <c r="A6145" s="16">
        <v>1003520</v>
      </c>
      <c r="B6145" s="2">
        <v>100</v>
      </c>
    </row>
    <row r="6146" spans="1:2" x14ac:dyDescent="0.2">
      <c r="A6146" s="16">
        <v>1003520</v>
      </c>
      <c r="B6146" s="2">
        <v>95</v>
      </c>
    </row>
    <row r="6147" spans="1:2" x14ac:dyDescent="0.2">
      <c r="A6147" s="16">
        <v>1003520</v>
      </c>
      <c r="B6147" s="2">
        <v>100</v>
      </c>
    </row>
    <row r="6148" spans="1:2" x14ac:dyDescent="0.2">
      <c r="A6148" s="16">
        <v>1003520</v>
      </c>
      <c r="B6148" s="2">
        <v>23</v>
      </c>
    </row>
    <row r="6149" spans="1:2" x14ac:dyDescent="0.2">
      <c r="A6149" s="16">
        <v>1003520</v>
      </c>
      <c r="B6149" s="2">
        <v>100</v>
      </c>
    </row>
    <row r="6150" spans="1:2" x14ac:dyDescent="0.2">
      <c r="A6150" s="16">
        <v>1003530</v>
      </c>
      <c r="B6150" s="2">
        <v>28</v>
      </c>
    </row>
    <row r="6151" spans="1:2" x14ac:dyDescent="0.2">
      <c r="A6151" s="16">
        <v>1003530</v>
      </c>
      <c r="B6151" s="2">
        <v>37</v>
      </c>
    </row>
    <row r="6152" spans="1:2" x14ac:dyDescent="0.2">
      <c r="A6152" s="16">
        <v>1003530</v>
      </c>
      <c r="B6152" s="2">
        <v>52</v>
      </c>
    </row>
    <row r="6153" spans="1:2" x14ac:dyDescent="0.2">
      <c r="A6153" s="16">
        <v>1003530</v>
      </c>
      <c r="B6153" s="2">
        <v>45</v>
      </c>
    </row>
    <row r="6154" spans="1:2" x14ac:dyDescent="0.2">
      <c r="A6154" s="16">
        <v>1003530</v>
      </c>
      <c r="B6154" s="2">
        <v>39</v>
      </c>
    </row>
    <row r="6155" spans="1:2" x14ac:dyDescent="0.2">
      <c r="A6155" s="16">
        <v>1003530</v>
      </c>
      <c r="B6155" s="2">
        <v>37</v>
      </c>
    </row>
    <row r="6156" spans="1:2" x14ac:dyDescent="0.2">
      <c r="A6156" s="16">
        <v>1003530</v>
      </c>
      <c r="B6156" s="2">
        <v>0</v>
      </c>
    </row>
    <row r="6157" spans="1:2" x14ac:dyDescent="0.2">
      <c r="A6157" s="16">
        <v>1003530</v>
      </c>
      <c r="B6157" s="2">
        <v>37</v>
      </c>
    </row>
    <row r="6158" spans="1:2" x14ac:dyDescent="0.2">
      <c r="A6158" s="16">
        <v>1003530</v>
      </c>
      <c r="B6158" s="2">
        <v>52</v>
      </c>
    </row>
    <row r="6159" spans="1:2" x14ac:dyDescent="0.2">
      <c r="A6159" s="16">
        <v>1003530</v>
      </c>
      <c r="B6159" s="2">
        <v>0</v>
      </c>
    </row>
    <row r="6160" spans="1:2" x14ac:dyDescent="0.2">
      <c r="A6160" s="16">
        <v>1003530</v>
      </c>
      <c r="B6160" s="2">
        <v>0</v>
      </c>
    </row>
    <row r="6161" spans="1:2" x14ac:dyDescent="0.2">
      <c r="A6161" s="16">
        <v>1003530</v>
      </c>
      <c r="B6161" s="2">
        <v>45</v>
      </c>
    </row>
    <row r="6162" spans="1:2" x14ac:dyDescent="0.2">
      <c r="A6162" s="16">
        <v>1003530</v>
      </c>
      <c r="B6162" s="2">
        <v>23</v>
      </c>
    </row>
    <row r="6163" spans="1:2" x14ac:dyDescent="0.2">
      <c r="A6163" s="16">
        <v>1003530</v>
      </c>
      <c r="B6163" s="2">
        <v>100</v>
      </c>
    </row>
    <row r="6164" spans="1:2" x14ac:dyDescent="0.2">
      <c r="A6164" s="16">
        <v>1003540</v>
      </c>
      <c r="B6164" s="2">
        <v>74</v>
      </c>
    </row>
    <row r="6165" spans="1:2" x14ac:dyDescent="0.2">
      <c r="A6165" s="16">
        <v>1003540</v>
      </c>
      <c r="B6165" s="2">
        <v>90</v>
      </c>
    </row>
    <row r="6166" spans="1:2" x14ac:dyDescent="0.2">
      <c r="A6166" s="16">
        <v>1003540</v>
      </c>
      <c r="B6166" s="2">
        <v>60</v>
      </c>
    </row>
    <row r="6167" spans="1:2" x14ac:dyDescent="0.2">
      <c r="A6167" s="16">
        <v>1003540</v>
      </c>
      <c r="B6167" s="2">
        <v>58</v>
      </c>
    </row>
    <row r="6168" spans="1:2" x14ac:dyDescent="0.2">
      <c r="A6168" s="16">
        <v>1003540</v>
      </c>
      <c r="B6168" s="2">
        <v>100</v>
      </c>
    </row>
    <row r="6169" spans="1:2" x14ac:dyDescent="0.2">
      <c r="A6169" s="16">
        <v>1003540</v>
      </c>
      <c r="B6169" s="2">
        <v>100</v>
      </c>
    </row>
    <row r="6170" spans="1:2" x14ac:dyDescent="0.2">
      <c r="A6170" s="16">
        <v>1003540</v>
      </c>
      <c r="B6170" s="2">
        <v>0</v>
      </c>
    </row>
    <row r="6171" spans="1:2" x14ac:dyDescent="0.2">
      <c r="A6171" s="16">
        <v>1003540</v>
      </c>
      <c r="B6171" s="2">
        <v>58</v>
      </c>
    </row>
    <row r="6172" spans="1:2" x14ac:dyDescent="0.2">
      <c r="A6172" s="16">
        <v>1003540</v>
      </c>
      <c r="B6172" s="2">
        <v>78</v>
      </c>
    </row>
    <row r="6173" spans="1:2" x14ac:dyDescent="0.2">
      <c r="A6173" s="16">
        <v>1003540</v>
      </c>
      <c r="B6173" s="2">
        <v>26</v>
      </c>
    </row>
    <row r="6174" spans="1:2" x14ac:dyDescent="0.2">
      <c r="A6174" s="16">
        <v>1003540</v>
      </c>
      <c r="B6174" s="2">
        <v>78</v>
      </c>
    </row>
    <row r="6175" spans="1:2" x14ac:dyDescent="0.2">
      <c r="A6175" s="16">
        <v>1003540</v>
      </c>
      <c r="B6175" s="2">
        <v>20</v>
      </c>
    </row>
    <row r="6176" spans="1:2" x14ac:dyDescent="0.2">
      <c r="A6176" s="16">
        <v>1003540</v>
      </c>
      <c r="B6176" s="2">
        <v>83</v>
      </c>
    </row>
    <row r="6177" spans="1:2" x14ac:dyDescent="0.2">
      <c r="A6177" s="16">
        <v>1003540</v>
      </c>
      <c r="B6177" s="2">
        <v>0</v>
      </c>
    </row>
    <row r="6178" spans="1:2" x14ac:dyDescent="0.2">
      <c r="A6178" s="16">
        <v>1003540</v>
      </c>
      <c r="B6178" s="2">
        <v>33</v>
      </c>
    </row>
    <row r="6179" spans="1:2" x14ac:dyDescent="0.2">
      <c r="A6179" s="16">
        <v>1003540</v>
      </c>
      <c r="B6179" s="2">
        <v>0</v>
      </c>
    </row>
    <row r="6180" spans="1:2" x14ac:dyDescent="0.2">
      <c r="A6180" s="16">
        <v>1003540</v>
      </c>
      <c r="B6180" s="2">
        <v>0</v>
      </c>
    </row>
    <row r="6181" spans="1:2" x14ac:dyDescent="0.2">
      <c r="A6181" s="16">
        <v>1003540</v>
      </c>
      <c r="B6181" s="2">
        <v>70</v>
      </c>
    </row>
    <row r="6182" spans="1:2" x14ac:dyDescent="0.2">
      <c r="A6182" s="16">
        <v>1003540</v>
      </c>
      <c r="B6182" s="2">
        <v>42</v>
      </c>
    </row>
    <row r="6183" spans="1:2" x14ac:dyDescent="0.2">
      <c r="A6183" s="16">
        <v>1003540</v>
      </c>
      <c r="B6183" s="2">
        <v>0</v>
      </c>
    </row>
    <row r="6184" spans="1:2" x14ac:dyDescent="0.2">
      <c r="A6184" s="16">
        <v>1003540</v>
      </c>
      <c r="B6184" s="2">
        <v>46</v>
      </c>
    </row>
    <row r="6185" spans="1:2" x14ac:dyDescent="0.2">
      <c r="A6185" s="16">
        <v>1003540</v>
      </c>
      <c r="B6185" s="2">
        <v>95</v>
      </c>
    </row>
    <row r="6186" spans="1:2" x14ac:dyDescent="0.2">
      <c r="A6186" s="16">
        <v>1003540</v>
      </c>
      <c r="B6186" s="2">
        <v>75</v>
      </c>
    </row>
    <row r="6187" spans="1:2" x14ac:dyDescent="0.2">
      <c r="A6187" s="16">
        <v>1003540</v>
      </c>
      <c r="B6187" s="2">
        <v>59</v>
      </c>
    </row>
    <row r="6188" spans="1:2" x14ac:dyDescent="0.2">
      <c r="A6188" s="16">
        <v>1003540</v>
      </c>
      <c r="B6188" s="2">
        <v>63</v>
      </c>
    </row>
    <row r="6189" spans="1:2" x14ac:dyDescent="0.2">
      <c r="A6189" s="16">
        <v>1003540</v>
      </c>
      <c r="B6189" s="2">
        <v>82</v>
      </c>
    </row>
    <row r="6190" spans="1:2" x14ac:dyDescent="0.2">
      <c r="A6190" s="16">
        <v>1003540</v>
      </c>
      <c r="B6190" s="2">
        <v>100</v>
      </c>
    </row>
    <row r="6191" spans="1:2" x14ac:dyDescent="0.2">
      <c r="A6191" s="16">
        <v>1003540</v>
      </c>
      <c r="B6191" s="2">
        <v>66</v>
      </c>
    </row>
    <row r="6192" spans="1:2" x14ac:dyDescent="0.2">
      <c r="A6192" s="16">
        <v>1003540</v>
      </c>
      <c r="B6192" s="2">
        <v>63</v>
      </c>
    </row>
    <row r="6193" spans="1:2" x14ac:dyDescent="0.2">
      <c r="A6193" s="16">
        <v>1003540</v>
      </c>
      <c r="B6193" s="2">
        <v>63</v>
      </c>
    </row>
    <row r="6194" spans="1:2" x14ac:dyDescent="0.2">
      <c r="A6194" s="16">
        <v>1003540</v>
      </c>
      <c r="B6194" s="2">
        <v>35</v>
      </c>
    </row>
    <row r="6195" spans="1:2" x14ac:dyDescent="0.2">
      <c r="A6195" s="16">
        <v>1003540</v>
      </c>
      <c r="B6195" s="2">
        <v>78</v>
      </c>
    </row>
    <row r="6196" spans="1:2" x14ac:dyDescent="0.2">
      <c r="A6196" s="16">
        <v>1003540</v>
      </c>
      <c r="B6196" s="2">
        <v>51</v>
      </c>
    </row>
    <row r="6197" spans="1:2" x14ac:dyDescent="0.2">
      <c r="A6197" s="16">
        <v>1003540</v>
      </c>
      <c r="B6197" s="2">
        <v>76</v>
      </c>
    </row>
    <row r="6198" spans="1:2" x14ac:dyDescent="0.2">
      <c r="A6198" s="16">
        <v>1003540</v>
      </c>
      <c r="B6198" s="2">
        <v>100</v>
      </c>
    </row>
    <row r="6199" spans="1:2" x14ac:dyDescent="0.2">
      <c r="A6199" s="16">
        <v>1003540</v>
      </c>
      <c r="B6199" s="2">
        <v>90</v>
      </c>
    </row>
    <row r="6200" spans="1:2" x14ac:dyDescent="0.2">
      <c r="A6200" s="16">
        <v>1003540</v>
      </c>
      <c r="B6200" s="2">
        <v>41</v>
      </c>
    </row>
    <row r="6201" spans="1:2" x14ac:dyDescent="0.2">
      <c r="A6201" s="16">
        <v>1003540</v>
      </c>
      <c r="B6201" s="2">
        <v>14</v>
      </c>
    </row>
    <row r="6202" spans="1:2" x14ac:dyDescent="0.2">
      <c r="A6202" s="16">
        <v>1003540</v>
      </c>
      <c r="B6202" s="2">
        <v>62</v>
      </c>
    </row>
    <row r="6203" spans="1:2" x14ac:dyDescent="0.2">
      <c r="A6203" s="16">
        <v>1003540</v>
      </c>
      <c r="B6203" s="2">
        <v>77</v>
      </c>
    </row>
    <row r="6204" spans="1:2" x14ac:dyDescent="0.2">
      <c r="A6204" s="16">
        <v>1003540</v>
      </c>
      <c r="B6204" s="2">
        <v>80</v>
      </c>
    </row>
    <row r="6205" spans="1:2" x14ac:dyDescent="0.2">
      <c r="A6205" s="16">
        <v>1003540</v>
      </c>
      <c r="B6205" s="2">
        <v>68</v>
      </c>
    </row>
    <row r="6206" spans="1:2" x14ac:dyDescent="0.2">
      <c r="A6206" s="16">
        <v>1003540</v>
      </c>
      <c r="B6206" s="2">
        <v>56</v>
      </c>
    </row>
    <row r="6207" spans="1:2" x14ac:dyDescent="0.2">
      <c r="A6207" s="16">
        <v>1003540</v>
      </c>
      <c r="B6207" s="2">
        <v>15</v>
      </c>
    </row>
    <row r="6208" spans="1:2" x14ac:dyDescent="0.2">
      <c r="A6208" s="16">
        <v>1003540</v>
      </c>
      <c r="B6208" s="2">
        <v>0</v>
      </c>
    </row>
    <row r="6209" spans="1:2" x14ac:dyDescent="0.2">
      <c r="A6209" s="16">
        <v>1003540</v>
      </c>
      <c r="B6209" s="2">
        <v>75</v>
      </c>
    </row>
    <row r="6210" spans="1:2" x14ac:dyDescent="0.2">
      <c r="A6210" s="16">
        <v>1003540</v>
      </c>
      <c r="B6210" s="2">
        <v>60</v>
      </c>
    </row>
    <row r="6211" spans="1:2" x14ac:dyDescent="0.2">
      <c r="A6211" s="16">
        <v>1003540</v>
      </c>
      <c r="B6211" s="2">
        <v>60</v>
      </c>
    </row>
    <row r="6212" spans="1:2" x14ac:dyDescent="0.2">
      <c r="A6212" s="16">
        <v>1003540</v>
      </c>
      <c r="B6212" s="2">
        <v>0</v>
      </c>
    </row>
    <row r="6213" spans="1:2" x14ac:dyDescent="0.2">
      <c r="A6213" s="16">
        <v>1003540</v>
      </c>
      <c r="B6213" s="2">
        <v>0</v>
      </c>
    </row>
    <row r="6214" spans="1:2" x14ac:dyDescent="0.2">
      <c r="A6214" s="16">
        <v>1003540</v>
      </c>
      <c r="B6214" s="2">
        <v>0</v>
      </c>
    </row>
    <row r="6215" spans="1:2" x14ac:dyDescent="0.2">
      <c r="A6215" s="16">
        <v>1003540</v>
      </c>
      <c r="B6215" s="2">
        <v>94</v>
      </c>
    </row>
    <row r="6216" spans="1:2" x14ac:dyDescent="0.2">
      <c r="A6216" s="16">
        <v>1003540</v>
      </c>
      <c r="B6216" s="2">
        <v>83</v>
      </c>
    </row>
    <row r="6217" spans="1:2" x14ac:dyDescent="0.2">
      <c r="A6217" s="16">
        <v>1003540</v>
      </c>
      <c r="B6217" s="2">
        <v>100</v>
      </c>
    </row>
    <row r="6218" spans="1:2" x14ac:dyDescent="0.2">
      <c r="A6218" s="16">
        <v>1003540</v>
      </c>
      <c r="B6218" s="2">
        <v>68</v>
      </c>
    </row>
    <row r="6219" spans="1:2" x14ac:dyDescent="0.2">
      <c r="A6219" s="16">
        <v>1003540</v>
      </c>
      <c r="B6219" s="2">
        <v>22</v>
      </c>
    </row>
    <row r="6220" spans="1:2" x14ac:dyDescent="0.2">
      <c r="A6220" s="16">
        <v>1003540</v>
      </c>
      <c r="B6220" s="2">
        <v>0</v>
      </c>
    </row>
    <row r="6221" spans="1:2" x14ac:dyDescent="0.2">
      <c r="A6221" s="16">
        <v>1003540</v>
      </c>
      <c r="B6221" s="2">
        <v>91</v>
      </c>
    </row>
    <row r="6222" spans="1:2" x14ac:dyDescent="0.2">
      <c r="A6222" s="16">
        <v>1003540</v>
      </c>
      <c r="B6222" s="2">
        <v>100</v>
      </c>
    </row>
    <row r="6223" spans="1:2" x14ac:dyDescent="0.2">
      <c r="A6223" s="16">
        <v>1003540</v>
      </c>
      <c r="B6223" s="2">
        <v>46</v>
      </c>
    </row>
    <row r="6224" spans="1:2" x14ac:dyDescent="0.2">
      <c r="A6224" s="16">
        <v>1003540</v>
      </c>
      <c r="B6224" s="2">
        <v>0</v>
      </c>
    </row>
    <row r="6225" spans="1:2" x14ac:dyDescent="0.2">
      <c r="A6225" s="16">
        <v>1003540</v>
      </c>
      <c r="B6225" s="2">
        <v>0</v>
      </c>
    </row>
    <row r="6226" spans="1:2" x14ac:dyDescent="0.2">
      <c r="A6226" s="16">
        <v>1003540</v>
      </c>
      <c r="B6226" s="2">
        <v>15</v>
      </c>
    </row>
    <row r="6227" spans="1:2" x14ac:dyDescent="0.2">
      <c r="A6227" s="16">
        <v>1003540</v>
      </c>
      <c r="B6227" s="2">
        <v>78</v>
      </c>
    </row>
    <row r="6228" spans="1:2" x14ac:dyDescent="0.2">
      <c r="A6228" s="16">
        <v>1003540</v>
      </c>
      <c r="B6228" s="2">
        <v>32</v>
      </c>
    </row>
    <row r="6229" spans="1:2" x14ac:dyDescent="0.2">
      <c r="A6229" s="16">
        <v>1003540</v>
      </c>
      <c r="B6229" s="2">
        <v>35</v>
      </c>
    </row>
    <row r="6230" spans="1:2" x14ac:dyDescent="0.2">
      <c r="A6230" s="16">
        <v>1003540</v>
      </c>
      <c r="B6230" s="2">
        <v>31</v>
      </c>
    </row>
    <row r="6231" spans="1:2" x14ac:dyDescent="0.2">
      <c r="A6231" s="16">
        <v>1003540</v>
      </c>
      <c r="B6231" s="2">
        <v>100</v>
      </c>
    </row>
    <row r="6232" spans="1:2" x14ac:dyDescent="0.2">
      <c r="A6232" s="16">
        <v>1003540</v>
      </c>
      <c r="B6232" s="2">
        <v>31</v>
      </c>
    </row>
    <row r="6233" spans="1:2" x14ac:dyDescent="0.2">
      <c r="A6233" s="16">
        <v>1003540</v>
      </c>
      <c r="B6233" s="2">
        <v>7</v>
      </c>
    </row>
    <row r="6234" spans="1:2" x14ac:dyDescent="0.2">
      <c r="A6234" s="16">
        <v>1003540</v>
      </c>
      <c r="B6234" s="2">
        <v>0</v>
      </c>
    </row>
    <row r="6235" spans="1:2" x14ac:dyDescent="0.2">
      <c r="A6235" s="16">
        <v>1003540</v>
      </c>
      <c r="B6235" s="2">
        <v>68</v>
      </c>
    </row>
    <row r="6236" spans="1:2" x14ac:dyDescent="0.2">
      <c r="A6236" s="16">
        <v>1003540</v>
      </c>
      <c r="B6236" s="2">
        <v>87</v>
      </c>
    </row>
    <row r="6237" spans="1:2" x14ac:dyDescent="0.2">
      <c r="A6237" s="16">
        <v>1003540</v>
      </c>
      <c r="B6237" s="2">
        <v>43</v>
      </c>
    </row>
    <row r="6238" spans="1:2" x14ac:dyDescent="0.2">
      <c r="A6238" s="16">
        <v>1003540</v>
      </c>
      <c r="B6238" s="2">
        <v>63</v>
      </c>
    </row>
    <row r="6239" spans="1:2" x14ac:dyDescent="0.2">
      <c r="A6239" s="16">
        <v>1003540</v>
      </c>
      <c r="B6239" s="2">
        <v>100</v>
      </c>
    </row>
    <row r="6240" spans="1:2" x14ac:dyDescent="0.2">
      <c r="A6240" s="16">
        <v>1003540</v>
      </c>
      <c r="B6240" s="2">
        <v>0</v>
      </c>
    </row>
    <row r="6241" spans="1:2" x14ac:dyDescent="0.2">
      <c r="A6241" s="16">
        <v>1003540</v>
      </c>
      <c r="B6241" s="2">
        <v>22</v>
      </c>
    </row>
    <row r="6242" spans="1:2" x14ac:dyDescent="0.2">
      <c r="A6242" s="16">
        <v>1003540</v>
      </c>
      <c r="B6242" s="2">
        <v>31</v>
      </c>
    </row>
    <row r="6243" spans="1:2" x14ac:dyDescent="0.2">
      <c r="A6243" s="16">
        <v>1003540</v>
      </c>
      <c r="B6243" s="2">
        <v>77</v>
      </c>
    </row>
    <row r="6244" spans="1:2" x14ac:dyDescent="0.2">
      <c r="A6244" s="16">
        <v>1003540</v>
      </c>
      <c r="B6244" s="2">
        <v>95</v>
      </c>
    </row>
    <row r="6245" spans="1:2" x14ac:dyDescent="0.2">
      <c r="A6245" s="16">
        <v>1003540</v>
      </c>
      <c r="B6245" s="2">
        <v>71</v>
      </c>
    </row>
    <row r="6246" spans="1:2" x14ac:dyDescent="0.2">
      <c r="A6246" s="16">
        <v>1003540</v>
      </c>
      <c r="B6246" s="2">
        <v>0</v>
      </c>
    </row>
    <row r="6247" spans="1:2" x14ac:dyDescent="0.2">
      <c r="A6247" s="16">
        <v>1003540</v>
      </c>
      <c r="B6247" s="2">
        <v>71</v>
      </c>
    </row>
    <row r="6248" spans="1:2" x14ac:dyDescent="0.2">
      <c r="A6248" s="16">
        <v>1003540</v>
      </c>
      <c r="B6248" s="2">
        <v>0</v>
      </c>
    </row>
    <row r="6249" spans="1:2" x14ac:dyDescent="0.2">
      <c r="A6249" s="16">
        <v>1003540</v>
      </c>
      <c r="B6249" s="2">
        <v>0</v>
      </c>
    </row>
    <row r="6250" spans="1:2" x14ac:dyDescent="0.2">
      <c r="A6250" s="16">
        <v>1003540</v>
      </c>
      <c r="B6250" s="2">
        <v>91</v>
      </c>
    </row>
    <row r="6251" spans="1:2" x14ac:dyDescent="0.2">
      <c r="A6251" s="16">
        <v>1003540</v>
      </c>
      <c r="B6251" s="2">
        <v>91</v>
      </c>
    </row>
    <row r="6252" spans="1:2" x14ac:dyDescent="0.2">
      <c r="A6252" s="16">
        <v>1003540</v>
      </c>
      <c r="B6252" s="2">
        <v>2</v>
      </c>
    </row>
    <row r="6253" spans="1:2" x14ac:dyDescent="0.2">
      <c r="A6253" s="16">
        <v>1003540</v>
      </c>
      <c r="B6253" s="2">
        <v>94</v>
      </c>
    </row>
    <row r="6254" spans="1:2" x14ac:dyDescent="0.2">
      <c r="A6254" s="16">
        <v>1003540</v>
      </c>
      <c r="B6254" s="2">
        <v>0</v>
      </c>
    </row>
    <row r="6255" spans="1:2" x14ac:dyDescent="0.2">
      <c r="A6255" s="16">
        <v>1003540</v>
      </c>
      <c r="B6255" s="2">
        <v>80</v>
      </c>
    </row>
    <row r="6256" spans="1:2" x14ac:dyDescent="0.2">
      <c r="A6256" s="16">
        <v>1003540</v>
      </c>
      <c r="B6256" s="2">
        <v>2</v>
      </c>
    </row>
    <row r="6257" spans="1:2" x14ac:dyDescent="0.2">
      <c r="A6257" s="16">
        <v>1003540</v>
      </c>
      <c r="B6257" s="2">
        <v>94</v>
      </c>
    </row>
    <row r="6258" spans="1:2" x14ac:dyDescent="0.2">
      <c r="A6258" s="16">
        <v>1003540</v>
      </c>
      <c r="B6258" s="2">
        <v>85</v>
      </c>
    </row>
    <row r="6259" spans="1:2" x14ac:dyDescent="0.2">
      <c r="A6259" s="16">
        <v>1003540</v>
      </c>
      <c r="B6259" s="2">
        <v>60</v>
      </c>
    </row>
    <row r="6260" spans="1:2" x14ac:dyDescent="0.2">
      <c r="A6260" s="16">
        <v>1003540</v>
      </c>
      <c r="B6260" s="2">
        <v>71</v>
      </c>
    </row>
    <row r="6261" spans="1:2" x14ac:dyDescent="0.2">
      <c r="A6261" s="16">
        <v>1003540</v>
      </c>
      <c r="B6261" s="2">
        <v>55</v>
      </c>
    </row>
    <row r="6262" spans="1:2" x14ac:dyDescent="0.2">
      <c r="A6262" s="16">
        <v>1003540</v>
      </c>
      <c r="B6262" s="2">
        <v>20</v>
      </c>
    </row>
    <row r="6263" spans="1:2" x14ac:dyDescent="0.2">
      <c r="A6263" s="16">
        <v>1003540</v>
      </c>
      <c r="B6263" s="2">
        <v>51</v>
      </c>
    </row>
    <row r="6264" spans="1:2" x14ac:dyDescent="0.2">
      <c r="A6264" s="16">
        <v>1003540</v>
      </c>
      <c r="B6264" s="2">
        <v>100</v>
      </c>
    </row>
    <row r="6265" spans="1:2" x14ac:dyDescent="0.2">
      <c r="A6265" s="16">
        <v>1003540</v>
      </c>
      <c r="B6265" s="2">
        <v>91</v>
      </c>
    </row>
    <row r="6266" spans="1:2" x14ac:dyDescent="0.2">
      <c r="A6266" s="16">
        <v>1003540</v>
      </c>
      <c r="B6266" s="2">
        <v>0</v>
      </c>
    </row>
    <row r="6267" spans="1:2" x14ac:dyDescent="0.2">
      <c r="A6267" s="16">
        <v>1003540</v>
      </c>
      <c r="B6267" s="2">
        <v>0</v>
      </c>
    </row>
    <row r="6268" spans="1:2" x14ac:dyDescent="0.2">
      <c r="A6268" s="16">
        <v>1003540</v>
      </c>
      <c r="B6268" s="2">
        <v>32</v>
      </c>
    </row>
    <row r="6269" spans="1:2" x14ac:dyDescent="0.2">
      <c r="A6269" s="16">
        <v>1003540</v>
      </c>
      <c r="B6269" s="2">
        <v>56</v>
      </c>
    </row>
    <row r="6270" spans="1:2" x14ac:dyDescent="0.2">
      <c r="A6270" s="16">
        <v>1003540</v>
      </c>
      <c r="B6270" s="2">
        <v>100</v>
      </c>
    </row>
    <row r="6271" spans="1:2" x14ac:dyDescent="0.2">
      <c r="A6271" s="16">
        <v>1003540</v>
      </c>
      <c r="B6271" s="2">
        <v>0</v>
      </c>
    </row>
    <row r="6272" spans="1:2" x14ac:dyDescent="0.2">
      <c r="A6272" s="16">
        <v>1003540</v>
      </c>
      <c r="B6272" s="2">
        <v>83</v>
      </c>
    </row>
    <row r="6273" spans="1:2" x14ac:dyDescent="0.2">
      <c r="A6273" s="16">
        <v>1003540</v>
      </c>
      <c r="B6273" s="2">
        <v>75</v>
      </c>
    </row>
    <row r="6274" spans="1:2" x14ac:dyDescent="0.2">
      <c r="A6274" s="16">
        <v>1003540</v>
      </c>
      <c r="B6274" s="2">
        <v>68</v>
      </c>
    </row>
    <row r="6275" spans="1:2" x14ac:dyDescent="0.2">
      <c r="A6275" s="16">
        <v>1003540</v>
      </c>
      <c r="B6275" s="2">
        <v>59</v>
      </c>
    </row>
    <row r="6276" spans="1:2" x14ac:dyDescent="0.2">
      <c r="A6276" s="16">
        <v>1003540</v>
      </c>
      <c r="B6276" s="2">
        <v>0</v>
      </c>
    </row>
    <row r="6277" spans="1:2" x14ac:dyDescent="0.2">
      <c r="A6277" s="16">
        <v>1003540</v>
      </c>
      <c r="B6277" s="2">
        <v>63</v>
      </c>
    </row>
    <row r="6278" spans="1:2" x14ac:dyDescent="0.2">
      <c r="A6278" s="16">
        <v>1003540</v>
      </c>
      <c r="B6278" s="2">
        <v>47</v>
      </c>
    </row>
    <row r="6279" spans="1:2" x14ac:dyDescent="0.2">
      <c r="A6279" s="16">
        <v>1003540</v>
      </c>
      <c r="B6279" s="2">
        <v>56</v>
      </c>
    </row>
    <row r="6280" spans="1:2" x14ac:dyDescent="0.2">
      <c r="A6280" s="16">
        <v>1003540</v>
      </c>
      <c r="B6280" s="2">
        <v>71</v>
      </c>
    </row>
    <row r="6281" spans="1:2" x14ac:dyDescent="0.2">
      <c r="A6281" s="16">
        <v>1003540</v>
      </c>
      <c r="B6281" s="2">
        <v>45</v>
      </c>
    </row>
    <row r="6282" spans="1:2" x14ac:dyDescent="0.2">
      <c r="A6282" s="16">
        <v>1003540</v>
      </c>
      <c r="B6282" s="2">
        <v>100</v>
      </c>
    </row>
    <row r="6283" spans="1:2" x14ac:dyDescent="0.2">
      <c r="A6283" s="16">
        <v>1003540</v>
      </c>
      <c r="B6283" s="2">
        <v>62</v>
      </c>
    </row>
    <row r="6284" spans="1:2" x14ac:dyDescent="0.2">
      <c r="A6284" s="16">
        <v>1003540</v>
      </c>
      <c r="B6284" s="2">
        <v>94</v>
      </c>
    </row>
    <row r="6285" spans="1:2" x14ac:dyDescent="0.2">
      <c r="A6285" s="16">
        <v>1003540</v>
      </c>
      <c r="B6285" s="2">
        <v>78</v>
      </c>
    </row>
    <row r="6286" spans="1:2" x14ac:dyDescent="0.2">
      <c r="A6286" s="16">
        <v>1003540</v>
      </c>
      <c r="B6286" s="2">
        <v>35</v>
      </c>
    </row>
    <row r="6287" spans="1:2" x14ac:dyDescent="0.2">
      <c r="A6287" s="16">
        <v>1003540</v>
      </c>
      <c r="B6287" s="2">
        <v>2</v>
      </c>
    </row>
    <row r="6288" spans="1:2" x14ac:dyDescent="0.2">
      <c r="A6288" s="16">
        <v>1003540</v>
      </c>
      <c r="B6288" s="2">
        <v>26</v>
      </c>
    </row>
    <row r="6289" spans="1:2" x14ac:dyDescent="0.2">
      <c r="A6289" s="16">
        <v>1003540</v>
      </c>
      <c r="B6289" s="2">
        <v>0</v>
      </c>
    </row>
    <row r="6290" spans="1:2" x14ac:dyDescent="0.2">
      <c r="A6290" s="16">
        <v>1003540</v>
      </c>
      <c r="B6290" s="2">
        <v>0</v>
      </c>
    </row>
    <row r="6291" spans="1:2" x14ac:dyDescent="0.2">
      <c r="A6291" s="16">
        <v>1003540</v>
      </c>
      <c r="B6291" s="2">
        <v>10</v>
      </c>
    </row>
    <row r="6292" spans="1:2" x14ac:dyDescent="0.2">
      <c r="A6292" s="16">
        <v>1003540</v>
      </c>
      <c r="B6292" s="2">
        <v>51</v>
      </c>
    </row>
    <row r="6293" spans="1:2" x14ac:dyDescent="0.2">
      <c r="A6293" s="16">
        <v>1003540</v>
      </c>
      <c r="B6293" s="2">
        <v>60</v>
      </c>
    </row>
    <row r="6294" spans="1:2" x14ac:dyDescent="0.2">
      <c r="A6294" s="16">
        <v>1003540</v>
      </c>
      <c r="B6294" s="2">
        <v>0</v>
      </c>
    </row>
    <row r="6295" spans="1:2" x14ac:dyDescent="0.2">
      <c r="A6295" s="16">
        <v>1003540</v>
      </c>
      <c r="B6295" s="2">
        <v>88</v>
      </c>
    </row>
    <row r="6296" spans="1:2" x14ac:dyDescent="0.2">
      <c r="A6296" s="16">
        <v>1003540</v>
      </c>
      <c r="B6296" s="2">
        <v>83</v>
      </c>
    </row>
    <row r="6297" spans="1:2" x14ac:dyDescent="0.2">
      <c r="A6297" s="16">
        <v>1003540</v>
      </c>
      <c r="B6297" s="2">
        <v>47</v>
      </c>
    </row>
    <row r="6298" spans="1:2" x14ac:dyDescent="0.2">
      <c r="A6298" s="16">
        <v>1003540</v>
      </c>
      <c r="B6298" s="2">
        <v>47</v>
      </c>
    </row>
    <row r="6299" spans="1:2" x14ac:dyDescent="0.2">
      <c r="A6299" s="16">
        <v>1003540</v>
      </c>
      <c r="B6299" s="2">
        <v>78</v>
      </c>
    </row>
    <row r="6300" spans="1:2" x14ac:dyDescent="0.2">
      <c r="A6300" s="16">
        <v>1003540</v>
      </c>
      <c r="B6300" s="2">
        <v>47</v>
      </c>
    </row>
    <row r="6301" spans="1:2" x14ac:dyDescent="0.2">
      <c r="A6301" s="16">
        <v>1003540</v>
      </c>
      <c r="B6301" s="2">
        <v>0</v>
      </c>
    </row>
    <row r="6302" spans="1:2" x14ac:dyDescent="0.2">
      <c r="A6302" s="16">
        <v>1003540</v>
      </c>
      <c r="B6302" s="2">
        <v>41</v>
      </c>
    </row>
    <row r="6303" spans="1:2" x14ac:dyDescent="0.2">
      <c r="A6303" s="16">
        <v>1003540</v>
      </c>
      <c r="B6303" s="2">
        <v>73</v>
      </c>
    </row>
    <row r="6304" spans="1:2" x14ac:dyDescent="0.2">
      <c r="A6304" s="16">
        <v>1003540</v>
      </c>
      <c r="B6304" s="2">
        <v>0</v>
      </c>
    </row>
    <row r="6305" spans="1:2" x14ac:dyDescent="0.2">
      <c r="A6305" s="16">
        <v>1003540</v>
      </c>
      <c r="B6305" s="2">
        <v>76</v>
      </c>
    </row>
    <row r="6306" spans="1:2" x14ac:dyDescent="0.2">
      <c r="A6306" s="16">
        <v>1003540</v>
      </c>
      <c r="B6306" s="2">
        <v>60</v>
      </c>
    </row>
    <row r="6307" spans="1:2" x14ac:dyDescent="0.2">
      <c r="A6307" s="16">
        <v>1003540</v>
      </c>
      <c r="B6307" s="2">
        <v>88</v>
      </c>
    </row>
    <row r="6308" spans="1:2" x14ac:dyDescent="0.2">
      <c r="A6308" s="16">
        <v>1003540</v>
      </c>
      <c r="B6308" s="2">
        <v>0</v>
      </c>
    </row>
    <row r="6309" spans="1:2" x14ac:dyDescent="0.2">
      <c r="A6309" s="16">
        <v>1003540</v>
      </c>
      <c r="B6309" s="2">
        <v>39</v>
      </c>
    </row>
    <row r="6310" spans="1:2" x14ac:dyDescent="0.2">
      <c r="A6310" s="16">
        <v>1003540</v>
      </c>
      <c r="B6310" s="2">
        <v>39</v>
      </c>
    </row>
    <row r="6311" spans="1:2" x14ac:dyDescent="0.2">
      <c r="A6311" s="16">
        <v>1003540</v>
      </c>
      <c r="B6311" s="2">
        <v>83</v>
      </c>
    </row>
    <row r="6312" spans="1:2" x14ac:dyDescent="0.2">
      <c r="A6312" s="16">
        <v>1003540</v>
      </c>
      <c r="B6312" s="2">
        <v>66</v>
      </c>
    </row>
    <row r="6313" spans="1:2" x14ac:dyDescent="0.2">
      <c r="A6313" s="16">
        <v>1003540</v>
      </c>
      <c r="B6313" s="2">
        <v>52</v>
      </c>
    </row>
    <row r="6314" spans="1:2" x14ac:dyDescent="0.2">
      <c r="A6314" s="16">
        <v>1003540</v>
      </c>
      <c r="B6314" s="2">
        <v>85</v>
      </c>
    </row>
    <row r="6315" spans="1:2" x14ac:dyDescent="0.2">
      <c r="A6315" s="16">
        <v>1003540</v>
      </c>
      <c r="B6315" s="2">
        <v>2</v>
      </c>
    </row>
    <row r="6316" spans="1:2" x14ac:dyDescent="0.2">
      <c r="A6316" s="16">
        <v>1003540</v>
      </c>
      <c r="B6316" s="2">
        <v>83</v>
      </c>
    </row>
    <row r="6317" spans="1:2" x14ac:dyDescent="0.2">
      <c r="A6317" s="16">
        <v>1003540</v>
      </c>
      <c r="B6317" s="2">
        <v>16</v>
      </c>
    </row>
    <row r="6318" spans="1:2" x14ac:dyDescent="0.2">
      <c r="A6318" s="16">
        <v>1003540</v>
      </c>
      <c r="B6318" s="2">
        <v>58</v>
      </c>
    </row>
    <row r="6319" spans="1:2" x14ac:dyDescent="0.2">
      <c r="A6319" s="16">
        <v>1003540</v>
      </c>
      <c r="B6319" s="2">
        <v>0</v>
      </c>
    </row>
    <row r="6320" spans="1:2" x14ac:dyDescent="0.2">
      <c r="A6320" s="16">
        <v>1003540</v>
      </c>
      <c r="B6320" s="2">
        <v>27</v>
      </c>
    </row>
    <row r="6321" spans="1:2" x14ac:dyDescent="0.2">
      <c r="A6321" s="16">
        <v>1003540</v>
      </c>
      <c r="B6321" s="2">
        <v>62</v>
      </c>
    </row>
    <row r="6322" spans="1:2" x14ac:dyDescent="0.2">
      <c r="A6322" s="16">
        <v>1003540</v>
      </c>
      <c r="B6322" s="2">
        <v>66</v>
      </c>
    </row>
    <row r="6323" spans="1:2" x14ac:dyDescent="0.2">
      <c r="A6323" s="16">
        <v>1003540</v>
      </c>
      <c r="B6323" s="2">
        <v>56</v>
      </c>
    </row>
    <row r="6324" spans="1:2" x14ac:dyDescent="0.2">
      <c r="A6324" s="16">
        <v>1003540</v>
      </c>
      <c r="B6324" s="2">
        <v>63</v>
      </c>
    </row>
    <row r="6325" spans="1:2" x14ac:dyDescent="0.2">
      <c r="A6325" s="16">
        <v>1003540</v>
      </c>
      <c r="B6325" s="2">
        <v>63</v>
      </c>
    </row>
    <row r="6326" spans="1:2" x14ac:dyDescent="0.2">
      <c r="A6326" s="16">
        <v>1003540</v>
      </c>
      <c r="B6326" s="2">
        <v>68</v>
      </c>
    </row>
    <row r="6327" spans="1:2" x14ac:dyDescent="0.2">
      <c r="A6327" s="16">
        <v>1003540</v>
      </c>
      <c r="B6327" s="2">
        <v>32</v>
      </c>
    </row>
    <row r="6328" spans="1:2" x14ac:dyDescent="0.2">
      <c r="A6328" s="16">
        <v>1003540</v>
      </c>
      <c r="B6328" s="2">
        <v>46</v>
      </c>
    </row>
    <row r="6329" spans="1:2" x14ac:dyDescent="0.2">
      <c r="A6329" s="16">
        <v>1003540</v>
      </c>
      <c r="B6329" s="2">
        <v>100</v>
      </c>
    </row>
    <row r="6330" spans="1:2" x14ac:dyDescent="0.2">
      <c r="A6330" s="16">
        <v>1003540</v>
      </c>
      <c r="B6330" s="2">
        <v>73</v>
      </c>
    </row>
    <row r="6331" spans="1:2" x14ac:dyDescent="0.2">
      <c r="A6331" s="16">
        <v>1003540</v>
      </c>
      <c r="B6331" s="2">
        <v>58</v>
      </c>
    </row>
    <row r="6332" spans="1:2" x14ac:dyDescent="0.2">
      <c r="A6332" s="16">
        <v>1003540</v>
      </c>
      <c r="B6332" s="2">
        <v>100</v>
      </c>
    </row>
    <row r="6333" spans="1:2" x14ac:dyDescent="0.2">
      <c r="A6333" s="16">
        <v>1003540</v>
      </c>
      <c r="B6333" s="2">
        <v>40</v>
      </c>
    </row>
    <row r="6334" spans="1:2" x14ac:dyDescent="0.2">
      <c r="A6334" s="16">
        <v>1003540</v>
      </c>
      <c r="B6334" s="2">
        <v>90</v>
      </c>
    </row>
    <row r="6335" spans="1:2" x14ac:dyDescent="0.2">
      <c r="A6335" s="16">
        <v>1003540</v>
      </c>
      <c r="B6335" s="2">
        <v>100</v>
      </c>
    </row>
    <row r="6336" spans="1:2" x14ac:dyDescent="0.2">
      <c r="A6336" s="16">
        <v>1003540</v>
      </c>
      <c r="B6336" s="2">
        <v>88</v>
      </c>
    </row>
    <row r="6337" spans="1:2" x14ac:dyDescent="0.2">
      <c r="A6337" s="16">
        <v>1003540</v>
      </c>
      <c r="B6337" s="2">
        <v>42</v>
      </c>
    </row>
    <row r="6338" spans="1:2" x14ac:dyDescent="0.2">
      <c r="A6338" s="16">
        <v>1003540</v>
      </c>
      <c r="B6338" s="2">
        <v>0</v>
      </c>
    </row>
    <row r="6339" spans="1:2" x14ac:dyDescent="0.2">
      <c r="A6339" s="16">
        <v>1003540</v>
      </c>
      <c r="B6339" s="2">
        <v>0</v>
      </c>
    </row>
    <row r="6340" spans="1:2" x14ac:dyDescent="0.2">
      <c r="A6340" s="16">
        <v>1003540</v>
      </c>
      <c r="B6340" s="2">
        <v>100</v>
      </c>
    </row>
    <row r="6341" spans="1:2" x14ac:dyDescent="0.2">
      <c r="A6341" s="16">
        <v>1003540</v>
      </c>
      <c r="B6341" s="2">
        <v>0</v>
      </c>
    </row>
    <row r="6342" spans="1:2" x14ac:dyDescent="0.2">
      <c r="A6342" s="16">
        <v>1003550</v>
      </c>
      <c r="B6342" s="2">
        <v>83</v>
      </c>
    </row>
    <row r="6343" spans="1:2" x14ac:dyDescent="0.2">
      <c r="A6343" s="16">
        <v>1003550</v>
      </c>
      <c r="B6343" s="2">
        <v>83</v>
      </c>
    </row>
    <row r="6344" spans="1:2" x14ac:dyDescent="0.2">
      <c r="A6344" s="16">
        <v>1003550</v>
      </c>
      <c r="B6344" s="2">
        <v>81</v>
      </c>
    </row>
    <row r="6345" spans="1:2" x14ac:dyDescent="0.2">
      <c r="A6345" s="16">
        <v>1003550</v>
      </c>
      <c r="B6345" s="2">
        <v>83</v>
      </c>
    </row>
    <row r="6346" spans="1:2" x14ac:dyDescent="0.2">
      <c r="A6346" s="16">
        <v>1003550</v>
      </c>
      <c r="B6346" s="2">
        <v>0</v>
      </c>
    </row>
    <row r="6347" spans="1:2" x14ac:dyDescent="0.2">
      <c r="A6347" s="16">
        <v>1003550</v>
      </c>
      <c r="B6347" s="2">
        <v>68</v>
      </c>
    </row>
    <row r="6348" spans="1:2" x14ac:dyDescent="0.2">
      <c r="A6348" s="16">
        <v>1003550</v>
      </c>
      <c r="B6348" s="2">
        <v>90</v>
      </c>
    </row>
    <row r="6349" spans="1:2" x14ac:dyDescent="0.2">
      <c r="A6349" s="16">
        <v>1003550</v>
      </c>
      <c r="B6349" s="2">
        <v>74</v>
      </c>
    </row>
    <row r="6350" spans="1:2" x14ac:dyDescent="0.2">
      <c r="A6350" s="16">
        <v>1003550</v>
      </c>
      <c r="B6350" s="2">
        <v>74</v>
      </c>
    </row>
    <row r="6351" spans="1:2" x14ac:dyDescent="0.2">
      <c r="A6351" s="16">
        <v>1003550</v>
      </c>
      <c r="B6351" s="2">
        <v>85</v>
      </c>
    </row>
    <row r="6352" spans="1:2" x14ac:dyDescent="0.2">
      <c r="A6352" s="16">
        <v>1003550</v>
      </c>
      <c r="B6352" s="2">
        <v>81</v>
      </c>
    </row>
    <row r="6353" spans="1:2" x14ac:dyDescent="0.2">
      <c r="A6353" s="16">
        <v>1003550</v>
      </c>
      <c r="B6353" s="2">
        <v>46</v>
      </c>
    </row>
    <row r="6354" spans="1:2" x14ac:dyDescent="0.2">
      <c r="A6354" s="16">
        <v>1003550</v>
      </c>
      <c r="B6354" s="2">
        <v>81</v>
      </c>
    </row>
    <row r="6355" spans="1:2" x14ac:dyDescent="0.2">
      <c r="A6355" s="16">
        <v>1003550</v>
      </c>
      <c r="B6355" s="2">
        <v>0</v>
      </c>
    </row>
    <row r="6356" spans="1:2" x14ac:dyDescent="0.2">
      <c r="A6356" s="16">
        <v>1003550</v>
      </c>
      <c r="B6356" s="2">
        <v>66</v>
      </c>
    </row>
    <row r="6357" spans="1:2" x14ac:dyDescent="0.2">
      <c r="A6357" s="16">
        <v>1003550</v>
      </c>
      <c r="B6357" s="2">
        <v>74</v>
      </c>
    </row>
    <row r="6358" spans="1:2" x14ac:dyDescent="0.2">
      <c r="A6358" s="16">
        <v>1003550</v>
      </c>
      <c r="B6358" s="2">
        <v>78</v>
      </c>
    </row>
    <row r="6359" spans="1:2" x14ac:dyDescent="0.2">
      <c r="A6359" s="16">
        <v>1003550</v>
      </c>
      <c r="B6359" s="2">
        <v>0</v>
      </c>
    </row>
    <row r="6360" spans="1:2" x14ac:dyDescent="0.2">
      <c r="A6360" s="16">
        <v>1003550</v>
      </c>
      <c r="B6360" s="2">
        <v>68</v>
      </c>
    </row>
    <row r="6361" spans="1:2" x14ac:dyDescent="0.2">
      <c r="A6361" s="16">
        <v>1003550</v>
      </c>
      <c r="B6361" s="2">
        <v>68</v>
      </c>
    </row>
    <row r="6362" spans="1:2" x14ac:dyDescent="0.2">
      <c r="A6362" s="16">
        <v>1003550</v>
      </c>
      <c r="B6362" s="2">
        <v>75</v>
      </c>
    </row>
    <row r="6363" spans="1:2" x14ac:dyDescent="0.2">
      <c r="A6363" s="16">
        <v>1003550</v>
      </c>
      <c r="B6363" s="2">
        <v>0</v>
      </c>
    </row>
    <row r="6364" spans="1:2" x14ac:dyDescent="0.2">
      <c r="A6364" s="16">
        <v>1003550</v>
      </c>
      <c r="B6364" s="2">
        <v>100</v>
      </c>
    </row>
    <row r="6365" spans="1:2" x14ac:dyDescent="0.2">
      <c r="A6365" s="16">
        <v>1003550</v>
      </c>
      <c r="B6365" s="2">
        <v>74</v>
      </c>
    </row>
    <row r="6366" spans="1:2" x14ac:dyDescent="0.2">
      <c r="A6366" s="16">
        <v>1003550</v>
      </c>
      <c r="B6366" s="2">
        <v>85</v>
      </c>
    </row>
    <row r="6367" spans="1:2" x14ac:dyDescent="0.2">
      <c r="A6367" s="16">
        <v>1003550</v>
      </c>
      <c r="B6367" s="2">
        <v>74</v>
      </c>
    </row>
    <row r="6368" spans="1:2" x14ac:dyDescent="0.2">
      <c r="A6368" s="16">
        <v>1003550</v>
      </c>
      <c r="B6368" s="2">
        <v>100</v>
      </c>
    </row>
    <row r="6369" spans="1:2" x14ac:dyDescent="0.2">
      <c r="A6369" s="16">
        <v>1003560</v>
      </c>
      <c r="B6369" s="2">
        <v>92</v>
      </c>
    </row>
    <row r="6370" spans="1:2" x14ac:dyDescent="0.2">
      <c r="A6370" s="16">
        <v>1003560</v>
      </c>
      <c r="B6370" s="2">
        <v>100</v>
      </c>
    </row>
    <row r="6371" spans="1:2" x14ac:dyDescent="0.2">
      <c r="A6371" s="16">
        <v>1003560</v>
      </c>
      <c r="B6371" s="2">
        <v>26</v>
      </c>
    </row>
    <row r="6372" spans="1:2" x14ac:dyDescent="0.2">
      <c r="A6372" s="16">
        <v>1003560</v>
      </c>
      <c r="B6372" s="2">
        <v>23</v>
      </c>
    </row>
    <row r="6373" spans="1:2" x14ac:dyDescent="0.2">
      <c r="A6373" s="16">
        <v>1003560</v>
      </c>
      <c r="B6373" s="2">
        <v>95</v>
      </c>
    </row>
    <row r="6374" spans="1:2" x14ac:dyDescent="0.2">
      <c r="A6374" s="16">
        <v>1003560</v>
      </c>
      <c r="B6374" s="2">
        <v>0</v>
      </c>
    </row>
    <row r="6375" spans="1:2" x14ac:dyDescent="0.2">
      <c r="A6375" s="16">
        <v>1003560</v>
      </c>
      <c r="B6375" s="2">
        <v>82</v>
      </c>
    </row>
    <row r="6376" spans="1:2" x14ac:dyDescent="0.2">
      <c r="A6376" s="16">
        <v>1003560</v>
      </c>
      <c r="B6376" s="2">
        <v>23</v>
      </c>
    </row>
    <row r="6377" spans="1:2" x14ac:dyDescent="0.2">
      <c r="A6377" s="16">
        <v>1003560</v>
      </c>
      <c r="B6377" s="2">
        <v>63</v>
      </c>
    </row>
    <row r="6378" spans="1:2" x14ac:dyDescent="0.2">
      <c r="A6378" s="16">
        <v>1003560</v>
      </c>
      <c r="B6378" s="2">
        <v>100</v>
      </c>
    </row>
    <row r="6379" spans="1:2" x14ac:dyDescent="0.2">
      <c r="A6379" s="16">
        <v>1003560</v>
      </c>
      <c r="B6379" s="2">
        <v>31</v>
      </c>
    </row>
    <row r="6380" spans="1:2" x14ac:dyDescent="0.2">
      <c r="A6380" s="16">
        <v>1003560</v>
      </c>
      <c r="B6380" s="2">
        <v>47</v>
      </c>
    </row>
    <row r="6381" spans="1:2" x14ac:dyDescent="0.2">
      <c r="A6381" s="16">
        <v>1003560</v>
      </c>
      <c r="B6381" s="2">
        <v>100</v>
      </c>
    </row>
    <row r="6382" spans="1:2" x14ac:dyDescent="0.2">
      <c r="A6382" s="16">
        <v>1003560</v>
      </c>
      <c r="B6382" s="2">
        <v>88</v>
      </c>
    </row>
    <row r="6383" spans="1:2" x14ac:dyDescent="0.2">
      <c r="A6383" s="16">
        <v>1003560</v>
      </c>
      <c r="B6383" s="2">
        <v>100</v>
      </c>
    </row>
    <row r="6384" spans="1:2" x14ac:dyDescent="0.2">
      <c r="A6384" s="16">
        <v>1003560</v>
      </c>
      <c r="B6384" s="2">
        <v>95</v>
      </c>
    </row>
    <row r="6385" spans="1:2" x14ac:dyDescent="0.2">
      <c r="A6385" s="16">
        <v>1003560</v>
      </c>
      <c r="B6385" s="2">
        <v>0</v>
      </c>
    </row>
    <row r="6386" spans="1:2" x14ac:dyDescent="0.2">
      <c r="A6386" s="16">
        <v>1003560</v>
      </c>
      <c r="B6386" s="2">
        <v>53</v>
      </c>
    </row>
    <row r="6387" spans="1:2" x14ac:dyDescent="0.2">
      <c r="A6387" s="16">
        <v>1003560</v>
      </c>
      <c r="B6387" s="2">
        <v>7</v>
      </c>
    </row>
    <row r="6388" spans="1:2" x14ac:dyDescent="0.2">
      <c r="A6388" s="16">
        <v>1003560</v>
      </c>
      <c r="B6388" s="2">
        <v>53</v>
      </c>
    </row>
    <row r="6389" spans="1:2" x14ac:dyDescent="0.2">
      <c r="A6389" s="16">
        <v>1003560</v>
      </c>
      <c r="B6389" s="2">
        <v>99</v>
      </c>
    </row>
    <row r="6390" spans="1:2" x14ac:dyDescent="0.2">
      <c r="A6390" s="16">
        <v>1003560</v>
      </c>
      <c r="B6390" s="2">
        <v>0</v>
      </c>
    </row>
    <row r="6391" spans="1:2" x14ac:dyDescent="0.2">
      <c r="A6391" s="16">
        <v>1003560</v>
      </c>
      <c r="B6391" s="2">
        <v>0</v>
      </c>
    </row>
    <row r="6392" spans="1:2" x14ac:dyDescent="0.2">
      <c r="A6392" s="16">
        <v>1003560</v>
      </c>
      <c r="B6392" s="2">
        <v>22</v>
      </c>
    </row>
    <row r="6393" spans="1:2" x14ac:dyDescent="0.2">
      <c r="A6393" s="16">
        <v>1003560</v>
      </c>
      <c r="B6393" s="2">
        <v>61</v>
      </c>
    </row>
    <row r="6394" spans="1:2" x14ac:dyDescent="0.2">
      <c r="A6394" s="16">
        <v>1003560</v>
      </c>
      <c r="B6394" s="2">
        <v>95</v>
      </c>
    </row>
    <row r="6395" spans="1:2" x14ac:dyDescent="0.2">
      <c r="A6395" s="16">
        <v>1003560</v>
      </c>
      <c r="B6395" s="2">
        <v>69</v>
      </c>
    </row>
    <row r="6396" spans="1:2" x14ac:dyDescent="0.2">
      <c r="A6396" s="16">
        <v>1003560</v>
      </c>
      <c r="B6396" s="2">
        <v>0</v>
      </c>
    </row>
    <row r="6397" spans="1:2" x14ac:dyDescent="0.2">
      <c r="A6397" s="16">
        <v>1003560</v>
      </c>
      <c r="B6397" s="2">
        <v>86</v>
      </c>
    </row>
    <row r="6398" spans="1:2" x14ac:dyDescent="0.2">
      <c r="A6398" s="16">
        <v>1003560</v>
      </c>
      <c r="B6398" s="2">
        <v>0</v>
      </c>
    </row>
    <row r="6399" spans="1:2" x14ac:dyDescent="0.2">
      <c r="A6399" s="16">
        <v>1003560</v>
      </c>
      <c r="B6399" s="2">
        <v>88</v>
      </c>
    </row>
    <row r="6400" spans="1:2" x14ac:dyDescent="0.2">
      <c r="A6400" s="16">
        <v>1003560</v>
      </c>
      <c r="B6400" s="2">
        <v>100</v>
      </c>
    </row>
    <row r="6401" spans="1:2" x14ac:dyDescent="0.2">
      <c r="A6401" s="16">
        <v>1003560</v>
      </c>
      <c r="B6401" s="2">
        <v>81</v>
      </c>
    </row>
    <row r="6402" spans="1:2" x14ac:dyDescent="0.2">
      <c r="A6402" s="16">
        <v>1003560</v>
      </c>
      <c r="B6402" s="2">
        <v>100</v>
      </c>
    </row>
    <row r="6403" spans="1:2" x14ac:dyDescent="0.2">
      <c r="A6403" s="16">
        <v>1003560</v>
      </c>
      <c r="B6403" s="2">
        <v>0</v>
      </c>
    </row>
    <row r="6404" spans="1:2" x14ac:dyDescent="0.2">
      <c r="A6404" s="16">
        <v>1003560</v>
      </c>
      <c r="B6404" s="2">
        <v>54</v>
      </c>
    </row>
    <row r="6405" spans="1:2" x14ac:dyDescent="0.2">
      <c r="A6405" s="16">
        <v>1003560</v>
      </c>
      <c r="B6405" s="2">
        <v>100</v>
      </c>
    </row>
    <row r="6406" spans="1:2" x14ac:dyDescent="0.2">
      <c r="A6406" s="16">
        <v>1003560</v>
      </c>
      <c r="B6406" s="2">
        <v>100</v>
      </c>
    </row>
    <row r="6407" spans="1:2" x14ac:dyDescent="0.2">
      <c r="A6407" s="16">
        <v>1003560</v>
      </c>
      <c r="B6407" s="2">
        <v>0</v>
      </c>
    </row>
    <row r="6408" spans="1:2" x14ac:dyDescent="0.2">
      <c r="A6408" s="16">
        <v>1003560</v>
      </c>
      <c r="B6408" s="2">
        <v>100</v>
      </c>
    </row>
    <row r="6409" spans="1:2" x14ac:dyDescent="0.2">
      <c r="A6409" s="16">
        <v>1003560</v>
      </c>
      <c r="B6409" s="2">
        <v>0</v>
      </c>
    </row>
    <row r="6410" spans="1:2" x14ac:dyDescent="0.2">
      <c r="A6410" s="16">
        <v>1003560</v>
      </c>
      <c r="B6410" s="2">
        <v>92</v>
      </c>
    </row>
    <row r="6411" spans="1:2" x14ac:dyDescent="0.2">
      <c r="A6411" s="16">
        <v>1003560</v>
      </c>
      <c r="B6411" s="2">
        <v>92</v>
      </c>
    </row>
    <row r="6412" spans="1:2" x14ac:dyDescent="0.2">
      <c r="A6412" s="16">
        <v>1003560</v>
      </c>
      <c r="B6412" s="2">
        <v>54</v>
      </c>
    </row>
    <row r="6413" spans="1:2" x14ac:dyDescent="0.2">
      <c r="A6413" s="16">
        <v>1003560</v>
      </c>
      <c r="B6413" s="2">
        <v>32</v>
      </c>
    </row>
    <row r="6414" spans="1:2" x14ac:dyDescent="0.2">
      <c r="A6414" s="16">
        <v>1003560</v>
      </c>
      <c r="B6414" s="2">
        <v>69</v>
      </c>
    </row>
    <row r="6415" spans="1:2" x14ac:dyDescent="0.2">
      <c r="A6415" s="16">
        <v>1003560</v>
      </c>
      <c r="B6415" s="2">
        <v>100</v>
      </c>
    </row>
    <row r="6416" spans="1:2" x14ac:dyDescent="0.2">
      <c r="A6416" s="16">
        <v>1003560</v>
      </c>
      <c r="B6416" s="2">
        <v>92</v>
      </c>
    </row>
    <row r="6417" spans="1:2" x14ac:dyDescent="0.2">
      <c r="A6417" s="16">
        <v>1003560</v>
      </c>
      <c r="B6417" s="2">
        <v>32</v>
      </c>
    </row>
    <row r="6418" spans="1:2" x14ac:dyDescent="0.2">
      <c r="A6418" s="16">
        <v>1003560</v>
      </c>
      <c r="B6418" s="2">
        <v>100</v>
      </c>
    </row>
    <row r="6419" spans="1:2" x14ac:dyDescent="0.2">
      <c r="A6419" s="16">
        <v>1003560</v>
      </c>
      <c r="B6419" s="2">
        <v>41</v>
      </c>
    </row>
    <row r="6420" spans="1:2" x14ac:dyDescent="0.2">
      <c r="A6420" s="16">
        <v>1003560</v>
      </c>
      <c r="B6420" s="2">
        <v>100</v>
      </c>
    </row>
    <row r="6421" spans="1:2" x14ac:dyDescent="0.2">
      <c r="A6421" s="16">
        <v>1003560</v>
      </c>
      <c r="B6421" s="2">
        <v>54</v>
      </c>
    </row>
    <row r="6422" spans="1:2" x14ac:dyDescent="0.2">
      <c r="A6422" s="16">
        <v>1003560</v>
      </c>
      <c r="B6422" s="2">
        <v>0</v>
      </c>
    </row>
    <row r="6423" spans="1:2" x14ac:dyDescent="0.2">
      <c r="A6423" s="16">
        <v>1003560</v>
      </c>
      <c r="B6423" s="2">
        <v>30</v>
      </c>
    </row>
    <row r="6424" spans="1:2" x14ac:dyDescent="0.2">
      <c r="A6424" s="16">
        <v>1003560</v>
      </c>
      <c r="B6424" s="2">
        <v>100</v>
      </c>
    </row>
    <row r="6425" spans="1:2" x14ac:dyDescent="0.2">
      <c r="A6425" s="16">
        <v>1003560</v>
      </c>
      <c r="B6425" s="2">
        <v>38</v>
      </c>
    </row>
    <row r="6426" spans="1:2" x14ac:dyDescent="0.2">
      <c r="A6426" s="16">
        <v>1003560</v>
      </c>
      <c r="B6426" s="2">
        <v>54</v>
      </c>
    </row>
    <row r="6427" spans="1:2" x14ac:dyDescent="0.2">
      <c r="A6427" s="16">
        <v>1003560</v>
      </c>
      <c r="B6427" s="2">
        <v>100</v>
      </c>
    </row>
    <row r="6428" spans="1:2" x14ac:dyDescent="0.2">
      <c r="A6428" s="16">
        <v>1003560</v>
      </c>
      <c r="B6428" s="2">
        <v>72</v>
      </c>
    </row>
    <row r="6429" spans="1:2" x14ac:dyDescent="0.2">
      <c r="A6429" s="16">
        <v>1003560</v>
      </c>
      <c r="B6429" s="2">
        <v>82</v>
      </c>
    </row>
    <row r="6430" spans="1:2" x14ac:dyDescent="0.2">
      <c r="A6430" s="16">
        <v>1003560</v>
      </c>
      <c r="B6430" s="2">
        <v>100</v>
      </c>
    </row>
    <row r="6431" spans="1:2" x14ac:dyDescent="0.2">
      <c r="A6431" s="16">
        <v>1003560</v>
      </c>
      <c r="B6431" s="2">
        <v>16</v>
      </c>
    </row>
    <row r="6432" spans="1:2" x14ac:dyDescent="0.2">
      <c r="A6432" s="16">
        <v>1003560</v>
      </c>
      <c r="B6432" s="2">
        <v>72</v>
      </c>
    </row>
    <row r="6433" spans="1:2" x14ac:dyDescent="0.2">
      <c r="A6433" s="16">
        <v>1003560</v>
      </c>
      <c r="B6433" s="2">
        <v>0</v>
      </c>
    </row>
    <row r="6434" spans="1:2" x14ac:dyDescent="0.2">
      <c r="A6434" s="16">
        <v>1003560</v>
      </c>
      <c r="B6434" s="2">
        <v>100</v>
      </c>
    </row>
    <row r="6435" spans="1:2" x14ac:dyDescent="0.2">
      <c r="A6435" s="16">
        <v>1003560</v>
      </c>
      <c r="B6435" s="2">
        <v>61</v>
      </c>
    </row>
    <row r="6436" spans="1:2" x14ac:dyDescent="0.2">
      <c r="A6436" s="16">
        <v>1003560</v>
      </c>
      <c r="B6436" s="2">
        <v>0</v>
      </c>
    </row>
    <row r="6437" spans="1:2" x14ac:dyDescent="0.2">
      <c r="A6437" s="16">
        <v>1003570</v>
      </c>
      <c r="B6437" s="2">
        <v>7</v>
      </c>
    </row>
    <row r="6438" spans="1:2" x14ac:dyDescent="0.2">
      <c r="A6438" s="16">
        <v>1003570</v>
      </c>
      <c r="B6438" s="2">
        <v>7</v>
      </c>
    </row>
    <row r="6439" spans="1:2" x14ac:dyDescent="0.2">
      <c r="A6439" s="16">
        <v>1003580</v>
      </c>
      <c r="B6439" s="2">
        <v>0</v>
      </c>
    </row>
    <row r="6440" spans="1:2" x14ac:dyDescent="0.2">
      <c r="A6440" s="16">
        <v>1003580</v>
      </c>
      <c r="B6440" s="2">
        <v>100</v>
      </c>
    </row>
    <row r="6441" spans="1:2" x14ac:dyDescent="0.2">
      <c r="A6441" s="16">
        <v>1003580</v>
      </c>
      <c r="B6441" s="2">
        <v>100</v>
      </c>
    </row>
    <row r="6442" spans="1:2" x14ac:dyDescent="0.2">
      <c r="A6442" s="16">
        <v>1003580</v>
      </c>
      <c r="B6442" s="2">
        <v>0</v>
      </c>
    </row>
    <row r="6443" spans="1:2" x14ac:dyDescent="0.2">
      <c r="A6443" s="16">
        <v>1003580</v>
      </c>
      <c r="B6443" s="2">
        <v>91</v>
      </c>
    </row>
    <row r="6444" spans="1:2" x14ac:dyDescent="0.2">
      <c r="A6444" s="16">
        <v>1003580</v>
      </c>
      <c r="B6444" s="2">
        <v>14</v>
      </c>
    </row>
    <row r="6445" spans="1:2" x14ac:dyDescent="0.2">
      <c r="A6445" s="16">
        <v>1003580</v>
      </c>
      <c r="B6445" s="2">
        <v>100</v>
      </c>
    </row>
    <row r="6446" spans="1:2" x14ac:dyDescent="0.2">
      <c r="A6446" s="16">
        <v>1003580</v>
      </c>
      <c r="B6446" s="2">
        <v>4</v>
      </c>
    </row>
    <row r="6447" spans="1:2" x14ac:dyDescent="0.2">
      <c r="A6447" s="16">
        <v>1003580</v>
      </c>
      <c r="B6447" s="2">
        <v>91</v>
      </c>
    </row>
    <row r="6448" spans="1:2" x14ac:dyDescent="0.2">
      <c r="A6448" s="16">
        <v>1003580</v>
      </c>
      <c r="B6448" s="2">
        <v>64</v>
      </c>
    </row>
    <row r="6449" spans="1:2" x14ac:dyDescent="0.2">
      <c r="A6449" s="16">
        <v>1003580</v>
      </c>
      <c r="B6449" s="2">
        <v>0</v>
      </c>
    </row>
    <row r="6450" spans="1:2" x14ac:dyDescent="0.2">
      <c r="A6450" s="16">
        <v>1003580</v>
      </c>
      <c r="B6450" s="2">
        <v>100</v>
      </c>
    </row>
    <row r="6451" spans="1:2" x14ac:dyDescent="0.2">
      <c r="A6451" s="16">
        <v>1003580</v>
      </c>
      <c r="B6451" s="2">
        <v>79</v>
      </c>
    </row>
    <row r="6452" spans="1:2" x14ac:dyDescent="0.2">
      <c r="A6452" s="16">
        <v>1003580</v>
      </c>
      <c r="B6452" s="2">
        <v>77</v>
      </c>
    </row>
    <row r="6453" spans="1:2" x14ac:dyDescent="0.2">
      <c r="A6453" s="16">
        <v>1003580</v>
      </c>
      <c r="B6453" s="2">
        <v>100</v>
      </c>
    </row>
    <row r="6454" spans="1:2" x14ac:dyDescent="0.2">
      <c r="A6454" s="16">
        <v>1003580</v>
      </c>
      <c r="B6454" s="2">
        <v>77</v>
      </c>
    </row>
    <row r="6455" spans="1:2" x14ac:dyDescent="0.2">
      <c r="A6455" s="16">
        <v>1003580</v>
      </c>
      <c r="B6455" s="2">
        <v>29</v>
      </c>
    </row>
    <row r="6456" spans="1:2" x14ac:dyDescent="0.2">
      <c r="A6456" s="16">
        <v>1003580</v>
      </c>
      <c r="B6456" s="2">
        <v>47</v>
      </c>
    </row>
    <row r="6457" spans="1:2" x14ac:dyDescent="0.2">
      <c r="A6457" s="16">
        <v>1003580</v>
      </c>
      <c r="B6457" s="2">
        <v>42</v>
      </c>
    </row>
    <row r="6458" spans="1:2" x14ac:dyDescent="0.2">
      <c r="A6458" s="16">
        <v>1003580</v>
      </c>
      <c r="B6458" s="2">
        <v>100</v>
      </c>
    </row>
    <row r="6459" spans="1:2" x14ac:dyDescent="0.2">
      <c r="A6459" s="16">
        <v>1003580</v>
      </c>
      <c r="B6459" s="2">
        <v>100</v>
      </c>
    </row>
    <row r="6460" spans="1:2" x14ac:dyDescent="0.2">
      <c r="A6460" s="16">
        <v>1003580</v>
      </c>
      <c r="B6460" s="2">
        <v>43</v>
      </c>
    </row>
    <row r="6461" spans="1:2" x14ac:dyDescent="0.2">
      <c r="A6461" s="16">
        <v>1003580</v>
      </c>
      <c r="B6461" s="2">
        <v>48</v>
      </c>
    </row>
    <row r="6462" spans="1:2" x14ac:dyDescent="0.2">
      <c r="A6462" s="16">
        <v>1003580</v>
      </c>
      <c r="B6462" s="2">
        <v>89</v>
      </c>
    </row>
    <row r="6463" spans="1:2" x14ac:dyDescent="0.2">
      <c r="A6463" s="16">
        <v>1003580</v>
      </c>
      <c r="B6463" s="2">
        <v>74</v>
      </c>
    </row>
    <row r="6464" spans="1:2" x14ac:dyDescent="0.2">
      <c r="A6464" s="16">
        <v>1003580</v>
      </c>
      <c r="B6464" s="2">
        <v>100</v>
      </c>
    </row>
    <row r="6465" spans="1:2" x14ac:dyDescent="0.2">
      <c r="A6465" s="16">
        <v>1003580</v>
      </c>
      <c r="B6465" s="2">
        <v>7</v>
      </c>
    </row>
    <row r="6466" spans="1:2" x14ac:dyDescent="0.2">
      <c r="A6466" s="16">
        <v>1003580</v>
      </c>
      <c r="B6466" s="2">
        <v>22</v>
      </c>
    </row>
    <row r="6467" spans="1:2" x14ac:dyDescent="0.2">
      <c r="A6467" s="16">
        <v>1003580</v>
      </c>
      <c r="B6467" s="2">
        <v>94</v>
      </c>
    </row>
    <row r="6468" spans="1:2" x14ac:dyDescent="0.2">
      <c r="A6468" s="16">
        <v>1003580</v>
      </c>
      <c r="B6468" s="2">
        <v>0</v>
      </c>
    </row>
    <row r="6469" spans="1:2" x14ac:dyDescent="0.2">
      <c r="A6469" s="16">
        <v>1003580</v>
      </c>
      <c r="B6469" s="2">
        <v>100</v>
      </c>
    </row>
    <row r="6470" spans="1:2" x14ac:dyDescent="0.2">
      <c r="A6470" s="16">
        <v>1003580</v>
      </c>
      <c r="B6470" s="2">
        <v>100</v>
      </c>
    </row>
    <row r="6471" spans="1:2" x14ac:dyDescent="0.2">
      <c r="A6471" s="16">
        <v>1003580</v>
      </c>
      <c r="B6471" s="2">
        <v>100</v>
      </c>
    </row>
    <row r="6472" spans="1:2" x14ac:dyDescent="0.2">
      <c r="A6472" s="16">
        <v>1003580</v>
      </c>
      <c r="B6472" s="2">
        <v>91</v>
      </c>
    </row>
    <row r="6473" spans="1:2" x14ac:dyDescent="0.2">
      <c r="A6473" s="16">
        <v>1003580</v>
      </c>
      <c r="B6473" s="2">
        <v>100</v>
      </c>
    </row>
    <row r="6474" spans="1:2" x14ac:dyDescent="0.2">
      <c r="A6474" s="16">
        <v>1003580</v>
      </c>
      <c r="B6474" s="2">
        <v>100</v>
      </c>
    </row>
    <row r="6475" spans="1:2" x14ac:dyDescent="0.2">
      <c r="A6475" s="16">
        <v>1003580</v>
      </c>
      <c r="B6475" s="2">
        <v>0</v>
      </c>
    </row>
    <row r="6476" spans="1:2" x14ac:dyDescent="0.2">
      <c r="A6476" s="16">
        <v>1003580</v>
      </c>
      <c r="B6476" s="2">
        <v>22</v>
      </c>
    </row>
    <row r="6477" spans="1:2" x14ac:dyDescent="0.2">
      <c r="A6477" s="16">
        <v>1003580</v>
      </c>
      <c r="B6477" s="2">
        <v>90</v>
      </c>
    </row>
    <row r="6478" spans="1:2" x14ac:dyDescent="0.2">
      <c r="A6478" s="16">
        <v>1003580</v>
      </c>
      <c r="B6478" s="2">
        <v>0</v>
      </c>
    </row>
    <row r="6479" spans="1:2" x14ac:dyDescent="0.2">
      <c r="A6479" s="16">
        <v>1003580</v>
      </c>
      <c r="B6479" s="2">
        <v>100</v>
      </c>
    </row>
    <row r="6480" spans="1:2" x14ac:dyDescent="0.2">
      <c r="A6480" s="16">
        <v>1003580</v>
      </c>
      <c r="B6480" s="2">
        <v>40</v>
      </c>
    </row>
    <row r="6481" spans="1:2" x14ac:dyDescent="0.2">
      <c r="A6481" s="16">
        <v>1003580</v>
      </c>
      <c r="B6481" s="2">
        <v>3</v>
      </c>
    </row>
    <row r="6482" spans="1:2" x14ac:dyDescent="0.2">
      <c r="A6482" s="16">
        <v>1003580</v>
      </c>
      <c r="B6482" s="2">
        <v>100</v>
      </c>
    </row>
    <row r="6483" spans="1:2" x14ac:dyDescent="0.2">
      <c r="A6483" s="16">
        <v>1003580</v>
      </c>
      <c r="B6483" s="2">
        <v>0</v>
      </c>
    </row>
    <row r="6484" spans="1:2" x14ac:dyDescent="0.2">
      <c r="A6484" s="16">
        <v>1003580</v>
      </c>
      <c r="B6484" s="2">
        <v>17</v>
      </c>
    </row>
    <row r="6485" spans="1:2" x14ac:dyDescent="0.2">
      <c r="A6485" s="16">
        <v>1003580</v>
      </c>
      <c r="B6485" s="2">
        <v>47</v>
      </c>
    </row>
    <row r="6486" spans="1:2" x14ac:dyDescent="0.2">
      <c r="A6486" s="16">
        <v>1003580</v>
      </c>
      <c r="B6486" s="2">
        <v>90</v>
      </c>
    </row>
    <row r="6487" spans="1:2" x14ac:dyDescent="0.2">
      <c r="A6487" s="16">
        <v>1003580</v>
      </c>
      <c r="B6487" s="2">
        <v>16</v>
      </c>
    </row>
    <row r="6488" spans="1:2" x14ac:dyDescent="0.2">
      <c r="A6488" s="16">
        <v>1003580</v>
      </c>
      <c r="B6488" s="2">
        <v>100</v>
      </c>
    </row>
    <row r="6489" spans="1:2" x14ac:dyDescent="0.2">
      <c r="A6489" s="16">
        <v>1003580</v>
      </c>
      <c r="B6489" s="2">
        <v>0</v>
      </c>
    </row>
    <row r="6490" spans="1:2" x14ac:dyDescent="0.2">
      <c r="A6490" s="16">
        <v>1003580</v>
      </c>
      <c r="B6490" s="2">
        <v>16</v>
      </c>
    </row>
    <row r="6491" spans="1:2" x14ac:dyDescent="0.2">
      <c r="A6491" s="16">
        <v>1003580</v>
      </c>
      <c r="B6491" s="2">
        <v>91</v>
      </c>
    </row>
    <row r="6492" spans="1:2" x14ac:dyDescent="0.2">
      <c r="A6492" s="16">
        <v>1003580</v>
      </c>
      <c r="B6492" s="2">
        <v>0</v>
      </c>
    </row>
    <row r="6493" spans="1:2" x14ac:dyDescent="0.2">
      <c r="A6493" s="16">
        <v>1003580</v>
      </c>
      <c r="B6493" s="2">
        <v>0</v>
      </c>
    </row>
    <row r="6494" spans="1:2" x14ac:dyDescent="0.2">
      <c r="A6494" s="16">
        <v>1003580</v>
      </c>
      <c r="B6494" s="2">
        <v>3</v>
      </c>
    </row>
    <row r="6495" spans="1:2" x14ac:dyDescent="0.2">
      <c r="A6495" s="16">
        <v>1003580</v>
      </c>
      <c r="B6495" s="2">
        <v>47</v>
      </c>
    </row>
    <row r="6496" spans="1:2" x14ac:dyDescent="0.2">
      <c r="A6496" s="16">
        <v>1003580</v>
      </c>
      <c r="B6496" s="2">
        <v>43</v>
      </c>
    </row>
    <row r="6497" spans="1:2" x14ac:dyDescent="0.2">
      <c r="A6497" s="16">
        <v>1003580</v>
      </c>
      <c r="B6497" s="2">
        <v>47</v>
      </c>
    </row>
    <row r="6498" spans="1:2" x14ac:dyDescent="0.2">
      <c r="A6498" s="16">
        <v>1003580</v>
      </c>
      <c r="B6498" s="2">
        <v>100</v>
      </c>
    </row>
    <row r="6499" spans="1:2" x14ac:dyDescent="0.2">
      <c r="A6499" s="16">
        <v>1003580</v>
      </c>
      <c r="B6499" s="2">
        <v>14</v>
      </c>
    </row>
    <row r="6500" spans="1:2" x14ac:dyDescent="0.2">
      <c r="A6500" s="16">
        <v>1003580</v>
      </c>
      <c r="B6500" s="2">
        <v>22</v>
      </c>
    </row>
    <row r="6501" spans="1:2" x14ac:dyDescent="0.2">
      <c r="A6501" s="16">
        <v>1003580</v>
      </c>
      <c r="B6501" s="2">
        <v>0</v>
      </c>
    </row>
    <row r="6502" spans="1:2" x14ac:dyDescent="0.2">
      <c r="A6502" s="16">
        <v>1003580</v>
      </c>
      <c r="B6502" s="2">
        <v>77</v>
      </c>
    </row>
    <row r="6503" spans="1:2" x14ac:dyDescent="0.2">
      <c r="A6503" s="16">
        <v>1003580</v>
      </c>
      <c r="B6503" s="2">
        <v>100</v>
      </c>
    </row>
    <row r="6504" spans="1:2" x14ac:dyDescent="0.2">
      <c r="A6504" s="16">
        <v>1003580</v>
      </c>
      <c r="B6504" s="2">
        <v>0</v>
      </c>
    </row>
    <row r="6505" spans="1:2" x14ac:dyDescent="0.2">
      <c r="A6505" s="16">
        <v>1003580</v>
      </c>
      <c r="B6505" s="2">
        <v>0</v>
      </c>
    </row>
    <row r="6506" spans="1:2" x14ac:dyDescent="0.2">
      <c r="A6506" s="16">
        <v>1003580</v>
      </c>
      <c r="B6506" s="2">
        <v>46</v>
      </c>
    </row>
    <row r="6507" spans="1:2" x14ac:dyDescent="0.2">
      <c r="A6507" s="16">
        <v>1003580</v>
      </c>
      <c r="B6507" s="2">
        <v>81</v>
      </c>
    </row>
    <row r="6508" spans="1:2" x14ac:dyDescent="0.2">
      <c r="A6508" s="16">
        <v>1003580</v>
      </c>
      <c r="B6508" s="2">
        <v>0</v>
      </c>
    </row>
    <row r="6509" spans="1:2" x14ac:dyDescent="0.2">
      <c r="A6509" s="16">
        <v>1003580</v>
      </c>
      <c r="B6509" s="2">
        <v>100</v>
      </c>
    </row>
    <row r="6510" spans="1:2" x14ac:dyDescent="0.2">
      <c r="A6510" s="16">
        <v>1003580</v>
      </c>
      <c r="B6510" s="2">
        <v>100</v>
      </c>
    </row>
    <row r="6511" spans="1:2" x14ac:dyDescent="0.2">
      <c r="A6511" s="16">
        <v>1003580</v>
      </c>
      <c r="B6511" s="2">
        <v>66</v>
      </c>
    </row>
    <row r="6512" spans="1:2" x14ac:dyDescent="0.2">
      <c r="A6512" s="16">
        <v>1003580</v>
      </c>
      <c r="B6512" s="2">
        <v>0</v>
      </c>
    </row>
    <row r="6513" spans="1:2" x14ac:dyDescent="0.2">
      <c r="A6513" s="16">
        <v>1003580</v>
      </c>
      <c r="B6513" s="2">
        <v>66</v>
      </c>
    </row>
    <row r="6514" spans="1:2" x14ac:dyDescent="0.2">
      <c r="A6514" s="16">
        <v>1003580</v>
      </c>
      <c r="B6514" s="2">
        <v>16</v>
      </c>
    </row>
    <row r="6515" spans="1:2" x14ac:dyDescent="0.2">
      <c r="A6515" s="16">
        <v>1003580</v>
      </c>
      <c r="B6515" s="2">
        <v>40</v>
      </c>
    </row>
    <row r="6516" spans="1:2" x14ac:dyDescent="0.2">
      <c r="A6516" s="16">
        <v>1003580</v>
      </c>
      <c r="B6516" s="2">
        <v>43</v>
      </c>
    </row>
    <row r="6517" spans="1:2" x14ac:dyDescent="0.2">
      <c r="A6517" s="16">
        <v>1003580</v>
      </c>
      <c r="B6517" s="2">
        <v>95</v>
      </c>
    </row>
    <row r="6518" spans="1:2" x14ac:dyDescent="0.2">
      <c r="A6518" s="16">
        <v>1003580</v>
      </c>
      <c r="B6518" s="2">
        <v>0</v>
      </c>
    </row>
    <row r="6519" spans="1:2" x14ac:dyDescent="0.2">
      <c r="A6519" s="16">
        <v>1003580</v>
      </c>
      <c r="B6519" s="2">
        <v>100</v>
      </c>
    </row>
    <row r="6520" spans="1:2" x14ac:dyDescent="0.2">
      <c r="A6520" s="16">
        <v>1003580</v>
      </c>
      <c r="B6520" s="2">
        <v>0</v>
      </c>
    </row>
    <row r="6521" spans="1:2" x14ac:dyDescent="0.2">
      <c r="A6521" s="16">
        <v>1003580</v>
      </c>
      <c r="B6521" s="2">
        <v>91</v>
      </c>
    </row>
    <row r="6522" spans="1:2" x14ac:dyDescent="0.2">
      <c r="A6522" s="16">
        <v>1003580</v>
      </c>
      <c r="B6522" s="2">
        <v>81</v>
      </c>
    </row>
    <row r="6523" spans="1:2" x14ac:dyDescent="0.2">
      <c r="A6523" s="16">
        <v>1003580</v>
      </c>
      <c r="B6523" s="2">
        <v>3</v>
      </c>
    </row>
    <row r="6524" spans="1:2" x14ac:dyDescent="0.2">
      <c r="A6524" s="16">
        <v>1003580</v>
      </c>
      <c r="B6524" s="2">
        <v>0</v>
      </c>
    </row>
    <row r="6525" spans="1:2" x14ac:dyDescent="0.2">
      <c r="A6525" s="16">
        <v>1003580</v>
      </c>
      <c r="B6525" s="2">
        <v>0</v>
      </c>
    </row>
    <row r="6526" spans="1:2" x14ac:dyDescent="0.2">
      <c r="A6526" s="16">
        <v>1003580</v>
      </c>
      <c r="B6526" s="2">
        <v>52</v>
      </c>
    </row>
    <row r="6527" spans="1:2" x14ac:dyDescent="0.2">
      <c r="A6527" s="16">
        <v>1003580</v>
      </c>
      <c r="B6527" s="2">
        <v>100</v>
      </c>
    </row>
    <row r="6528" spans="1:2" x14ac:dyDescent="0.2">
      <c r="A6528" s="16">
        <v>1003580</v>
      </c>
      <c r="B6528" s="2">
        <v>52</v>
      </c>
    </row>
    <row r="6529" spans="1:2" x14ac:dyDescent="0.2">
      <c r="A6529" s="16">
        <v>1003580</v>
      </c>
      <c r="B6529" s="2">
        <v>47</v>
      </c>
    </row>
    <row r="6530" spans="1:2" x14ac:dyDescent="0.2">
      <c r="A6530" s="16">
        <v>1003580</v>
      </c>
      <c r="B6530" s="2">
        <v>16</v>
      </c>
    </row>
    <row r="6531" spans="1:2" x14ac:dyDescent="0.2">
      <c r="A6531" s="16">
        <v>1003580</v>
      </c>
      <c r="B6531" s="2">
        <v>100</v>
      </c>
    </row>
    <row r="6532" spans="1:2" x14ac:dyDescent="0.2">
      <c r="A6532" s="16">
        <v>1003580</v>
      </c>
      <c r="B6532" s="2">
        <v>100</v>
      </c>
    </row>
    <row r="6533" spans="1:2" x14ac:dyDescent="0.2">
      <c r="A6533" s="16">
        <v>1003580</v>
      </c>
      <c r="B6533" s="2">
        <v>43</v>
      </c>
    </row>
    <row r="6534" spans="1:2" x14ac:dyDescent="0.2">
      <c r="A6534" s="16">
        <v>1003580</v>
      </c>
      <c r="B6534" s="2">
        <v>81</v>
      </c>
    </row>
    <row r="6535" spans="1:2" x14ac:dyDescent="0.2">
      <c r="A6535" s="16">
        <v>1003580</v>
      </c>
      <c r="B6535" s="2">
        <v>40</v>
      </c>
    </row>
    <row r="6536" spans="1:2" x14ac:dyDescent="0.2">
      <c r="A6536" s="16">
        <v>1003580</v>
      </c>
      <c r="B6536" s="2">
        <v>100</v>
      </c>
    </row>
    <row r="6537" spans="1:2" x14ac:dyDescent="0.2">
      <c r="A6537" s="16">
        <v>1003580</v>
      </c>
      <c r="B6537" s="2">
        <v>91</v>
      </c>
    </row>
    <row r="6538" spans="1:2" x14ac:dyDescent="0.2">
      <c r="A6538" s="16">
        <v>1003580</v>
      </c>
      <c r="B6538" s="2">
        <v>0</v>
      </c>
    </row>
    <row r="6539" spans="1:2" x14ac:dyDescent="0.2">
      <c r="A6539" s="16">
        <v>1003580</v>
      </c>
      <c r="B6539" s="2">
        <v>100</v>
      </c>
    </row>
    <row r="6540" spans="1:2" x14ac:dyDescent="0.2">
      <c r="A6540" s="16">
        <v>1003580</v>
      </c>
      <c r="B6540" s="2">
        <v>100</v>
      </c>
    </row>
    <row r="6541" spans="1:2" x14ac:dyDescent="0.2">
      <c r="A6541" s="16">
        <v>1003580</v>
      </c>
      <c r="B6541" s="2">
        <v>40</v>
      </c>
    </row>
    <row r="6542" spans="1:2" x14ac:dyDescent="0.2">
      <c r="A6542" s="16">
        <v>1003580</v>
      </c>
      <c r="B6542" s="2">
        <v>100</v>
      </c>
    </row>
    <row r="6543" spans="1:2" x14ac:dyDescent="0.2">
      <c r="A6543" s="16">
        <v>1003580</v>
      </c>
      <c r="B6543" s="2">
        <v>69</v>
      </c>
    </row>
    <row r="6544" spans="1:2" x14ac:dyDescent="0.2">
      <c r="A6544" s="16">
        <v>1003580</v>
      </c>
      <c r="B6544" s="2">
        <v>77</v>
      </c>
    </row>
    <row r="6545" spans="1:2" x14ac:dyDescent="0.2">
      <c r="A6545" s="16">
        <v>1003580</v>
      </c>
      <c r="B6545" s="2">
        <v>0</v>
      </c>
    </row>
    <row r="6546" spans="1:2" x14ac:dyDescent="0.2">
      <c r="A6546" s="16">
        <v>1003580</v>
      </c>
      <c r="B6546" s="2">
        <v>100</v>
      </c>
    </row>
    <row r="6547" spans="1:2" x14ac:dyDescent="0.2">
      <c r="A6547" s="16">
        <v>1003580</v>
      </c>
      <c r="B6547" s="2">
        <v>4</v>
      </c>
    </row>
    <row r="6548" spans="1:2" x14ac:dyDescent="0.2">
      <c r="A6548" s="16">
        <v>1003580</v>
      </c>
      <c r="B6548" s="2">
        <v>75</v>
      </c>
    </row>
    <row r="6549" spans="1:2" x14ac:dyDescent="0.2">
      <c r="A6549" s="16">
        <v>1003580</v>
      </c>
      <c r="B6549" s="2">
        <v>0</v>
      </c>
    </row>
    <row r="6550" spans="1:2" x14ac:dyDescent="0.2">
      <c r="A6550" s="16">
        <v>1003580</v>
      </c>
      <c r="B6550" s="2">
        <v>100</v>
      </c>
    </row>
    <row r="6551" spans="1:2" x14ac:dyDescent="0.2">
      <c r="A6551" s="16">
        <v>1003580</v>
      </c>
      <c r="B6551" s="2">
        <v>64</v>
      </c>
    </row>
    <row r="6552" spans="1:2" x14ac:dyDescent="0.2">
      <c r="A6552" s="16">
        <v>1003580</v>
      </c>
      <c r="B6552" s="2">
        <v>91</v>
      </c>
    </row>
    <row r="6553" spans="1:2" x14ac:dyDescent="0.2">
      <c r="A6553" s="16">
        <v>1003580</v>
      </c>
      <c r="B6553" s="2">
        <v>100</v>
      </c>
    </row>
    <row r="6554" spans="1:2" x14ac:dyDescent="0.2">
      <c r="A6554" s="16">
        <v>1003580</v>
      </c>
      <c r="B6554" s="2">
        <v>100</v>
      </c>
    </row>
    <row r="6555" spans="1:2" x14ac:dyDescent="0.2">
      <c r="A6555" s="16">
        <v>1003580</v>
      </c>
      <c r="B6555" s="2">
        <v>100</v>
      </c>
    </row>
    <row r="6556" spans="1:2" x14ac:dyDescent="0.2">
      <c r="A6556" s="16">
        <v>1003580</v>
      </c>
      <c r="B6556" s="2">
        <v>48</v>
      </c>
    </row>
    <row r="6557" spans="1:2" x14ac:dyDescent="0.2">
      <c r="A6557" s="16">
        <v>1003580</v>
      </c>
      <c r="B6557" s="2">
        <v>72</v>
      </c>
    </row>
    <row r="6558" spans="1:2" x14ac:dyDescent="0.2">
      <c r="A6558" s="16">
        <v>1003580</v>
      </c>
      <c r="B6558" s="2">
        <v>40</v>
      </c>
    </row>
    <row r="6559" spans="1:2" x14ac:dyDescent="0.2">
      <c r="A6559" s="16">
        <v>1003580</v>
      </c>
      <c r="B6559" s="2">
        <v>0</v>
      </c>
    </row>
    <row r="6560" spans="1:2" x14ac:dyDescent="0.2">
      <c r="A6560" s="16">
        <v>1003580</v>
      </c>
      <c r="B6560" s="2">
        <v>100</v>
      </c>
    </row>
    <row r="6561" spans="1:2" x14ac:dyDescent="0.2">
      <c r="A6561" s="16">
        <v>1003580</v>
      </c>
      <c r="B6561" s="2">
        <v>93</v>
      </c>
    </row>
    <row r="6562" spans="1:2" x14ac:dyDescent="0.2">
      <c r="A6562" s="16">
        <v>1003580</v>
      </c>
      <c r="B6562" s="2">
        <v>16</v>
      </c>
    </row>
    <row r="6563" spans="1:2" x14ac:dyDescent="0.2">
      <c r="A6563" s="16">
        <v>1003580</v>
      </c>
      <c r="B6563" s="2">
        <v>66</v>
      </c>
    </row>
    <row r="6564" spans="1:2" x14ac:dyDescent="0.2">
      <c r="A6564" s="16">
        <v>1003580</v>
      </c>
      <c r="B6564" s="2">
        <v>94</v>
      </c>
    </row>
    <row r="6565" spans="1:2" x14ac:dyDescent="0.2">
      <c r="A6565" s="16">
        <v>1003580</v>
      </c>
      <c r="B6565" s="2">
        <v>90</v>
      </c>
    </row>
    <row r="6566" spans="1:2" x14ac:dyDescent="0.2">
      <c r="A6566" s="16">
        <v>1003580</v>
      </c>
      <c r="B6566" s="2">
        <v>29</v>
      </c>
    </row>
    <row r="6567" spans="1:2" x14ac:dyDescent="0.2">
      <c r="A6567" s="16">
        <v>1003580</v>
      </c>
      <c r="B6567" s="2">
        <v>100</v>
      </c>
    </row>
    <row r="6568" spans="1:2" x14ac:dyDescent="0.2">
      <c r="A6568" s="16">
        <v>1003580</v>
      </c>
      <c r="B6568" s="2">
        <v>43</v>
      </c>
    </row>
    <row r="6569" spans="1:2" x14ac:dyDescent="0.2">
      <c r="A6569" s="16">
        <v>1003580</v>
      </c>
      <c r="B6569" s="2">
        <v>93</v>
      </c>
    </row>
    <row r="6570" spans="1:2" x14ac:dyDescent="0.2">
      <c r="A6570" s="16">
        <v>1003610</v>
      </c>
      <c r="B6570" s="2">
        <v>38</v>
      </c>
    </row>
    <row r="6571" spans="1:2" x14ac:dyDescent="0.2">
      <c r="A6571" s="16">
        <v>1003610</v>
      </c>
      <c r="B6571" s="2">
        <v>0</v>
      </c>
    </row>
    <row r="6572" spans="1:2" x14ac:dyDescent="0.2">
      <c r="A6572" s="16">
        <v>1003610</v>
      </c>
      <c r="B6572" s="2">
        <v>46</v>
      </c>
    </row>
    <row r="6573" spans="1:2" x14ac:dyDescent="0.2">
      <c r="A6573" s="16">
        <v>1003610</v>
      </c>
      <c r="B6573" s="2">
        <v>54</v>
      </c>
    </row>
    <row r="6574" spans="1:2" x14ac:dyDescent="0.2">
      <c r="A6574" s="16">
        <v>1003610</v>
      </c>
      <c r="B6574" s="2">
        <v>85</v>
      </c>
    </row>
    <row r="6575" spans="1:2" x14ac:dyDescent="0.2">
      <c r="A6575" s="16">
        <v>1003610</v>
      </c>
      <c r="B6575" s="2">
        <v>100</v>
      </c>
    </row>
    <row r="6576" spans="1:2" x14ac:dyDescent="0.2">
      <c r="A6576" s="16">
        <v>1003610</v>
      </c>
      <c r="B6576" s="2">
        <v>51</v>
      </c>
    </row>
    <row r="6577" spans="1:2" x14ac:dyDescent="0.2">
      <c r="A6577" s="16">
        <v>1003610</v>
      </c>
      <c r="B6577" s="2">
        <v>46</v>
      </c>
    </row>
    <row r="6578" spans="1:2" x14ac:dyDescent="0.2">
      <c r="A6578" s="16">
        <v>1003610</v>
      </c>
      <c r="B6578" s="2">
        <v>61</v>
      </c>
    </row>
    <row r="6579" spans="1:2" x14ac:dyDescent="0.2">
      <c r="A6579" s="16">
        <v>1003610</v>
      </c>
      <c r="B6579" s="2">
        <v>0</v>
      </c>
    </row>
    <row r="6580" spans="1:2" x14ac:dyDescent="0.2">
      <c r="A6580" s="16">
        <v>1003610</v>
      </c>
      <c r="B6580" s="2">
        <v>62</v>
      </c>
    </row>
    <row r="6581" spans="1:2" x14ac:dyDescent="0.2">
      <c r="A6581" s="16">
        <v>1003610</v>
      </c>
      <c r="B6581" s="2">
        <v>86</v>
      </c>
    </row>
    <row r="6582" spans="1:2" x14ac:dyDescent="0.2">
      <c r="A6582" s="16">
        <v>1003610</v>
      </c>
      <c r="B6582" s="2">
        <v>85</v>
      </c>
    </row>
    <row r="6583" spans="1:2" x14ac:dyDescent="0.2">
      <c r="A6583" s="16">
        <v>1003610</v>
      </c>
      <c r="B6583" s="2">
        <v>24</v>
      </c>
    </row>
    <row r="6584" spans="1:2" x14ac:dyDescent="0.2">
      <c r="A6584" s="16">
        <v>1003610</v>
      </c>
      <c r="B6584" s="2">
        <v>6</v>
      </c>
    </row>
    <row r="6585" spans="1:2" x14ac:dyDescent="0.2">
      <c r="A6585" s="16">
        <v>1003610</v>
      </c>
      <c r="B6585" s="2">
        <v>0</v>
      </c>
    </row>
    <row r="6586" spans="1:2" x14ac:dyDescent="0.2">
      <c r="A6586" s="16">
        <v>1003610</v>
      </c>
      <c r="B6586" s="2">
        <v>100</v>
      </c>
    </row>
    <row r="6587" spans="1:2" x14ac:dyDescent="0.2">
      <c r="A6587" s="16">
        <v>1003610</v>
      </c>
      <c r="B6587" s="2">
        <v>90</v>
      </c>
    </row>
    <row r="6588" spans="1:2" x14ac:dyDescent="0.2">
      <c r="A6588" s="16">
        <v>1003610</v>
      </c>
      <c r="B6588" s="2">
        <v>60</v>
      </c>
    </row>
    <row r="6589" spans="1:2" x14ac:dyDescent="0.2">
      <c r="A6589" s="16">
        <v>1003610</v>
      </c>
      <c r="B6589" s="2">
        <v>73</v>
      </c>
    </row>
    <row r="6590" spans="1:2" x14ac:dyDescent="0.2">
      <c r="A6590" s="16">
        <v>1003610</v>
      </c>
      <c r="B6590" s="2">
        <v>0</v>
      </c>
    </row>
    <row r="6591" spans="1:2" x14ac:dyDescent="0.2">
      <c r="A6591" s="16">
        <v>1003610</v>
      </c>
      <c r="B6591" s="2">
        <v>93</v>
      </c>
    </row>
    <row r="6592" spans="1:2" x14ac:dyDescent="0.2">
      <c r="A6592" s="16">
        <v>1003610</v>
      </c>
      <c r="B6592" s="2">
        <v>61</v>
      </c>
    </row>
    <row r="6593" spans="1:2" x14ac:dyDescent="0.2">
      <c r="A6593" s="16">
        <v>1003610</v>
      </c>
      <c r="B6593" s="2">
        <v>100</v>
      </c>
    </row>
    <row r="6594" spans="1:2" x14ac:dyDescent="0.2">
      <c r="A6594" s="16">
        <v>1003610</v>
      </c>
      <c r="B6594" s="2">
        <v>60</v>
      </c>
    </row>
    <row r="6595" spans="1:2" x14ac:dyDescent="0.2">
      <c r="A6595" s="16">
        <v>1003610</v>
      </c>
      <c r="B6595" s="2">
        <v>0</v>
      </c>
    </row>
    <row r="6596" spans="1:2" x14ac:dyDescent="0.2">
      <c r="A6596" s="16">
        <v>1003610</v>
      </c>
      <c r="B6596" s="2">
        <v>100</v>
      </c>
    </row>
    <row r="6597" spans="1:2" x14ac:dyDescent="0.2">
      <c r="A6597" s="16">
        <v>1003610</v>
      </c>
      <c r="B6597" s="2">
        <v>90</v>
      </c>
    </row>
    <row r="6598" spans="1:2" x14ac:dyDescent="0.2">
      <c r="A6598" s="16">
        <v>1003610</v>
      </c>
      <c r="B6598" s="2">
        <v>100</v>
      </c>
    </row>
    <row r="6599" spans="1:2" x14ac:dyDescent="0.2">
      <c r="A6599" s="16">
        <v>1003610</v>
      </c>
      <c r="B6599" s="2">
        <v>0</v>
      </c>
    </row>
    <row r="6600" spans="1:2" x14ac:dyDescent="0.2">
      <c r="A6600" s="16">
        <v>1003610</v>
      </c>
      <c r="B6600" s="2">
        <v>0</v>
      </c>
    </row>
    <row r="6601" spans="1:2" x14ac:dyDescent="0.2">
      <c r="A6601" s="16">
        <v>1003610</v>
      </c>
      <c r="B6601" s="2">
        <v>0</v>
      </c>
    </row>
    <row r="6602" spans="1:2" x14ac:dyDescent="0.2">
      <c r="A6602" s="16">
        <v>1003610</v>
      </c>
      <c r="B6602" s="2">
        <v>0</v>
      </c>
    </row>
    <row r="6603" spans="1:2" x14ac:dyDescent="0.2">
      <c r="A6603" s="16">
        <v>1003610</v>
      </c>
      <c r="B6603" s="2">
        <v>73</v>
      </c>
    </row>
    <row r="6604" spans="1:2" x14ac:dyDescent="0.2">
      <c r="A6604" s="16">
        <v>1003610</v>
      </c>
      <c r="B6604" s="2">
        <v>86</v>
      </c>
    </row>
    <row r="6605" spans="1:2" x14ac:dyDescent="0.2">
      <c r="A6605" s="16">
        <v>1003610</v>
      </c>
      <c r="B6605" s="2">
        <v>91</v>
      </c>
    </row>
    <row r="6606" spans="1:2" x14ac:dyDescent="0.2">
      <c r="A6606" s="16">
        <v>1003610</v>
      </c>
      <c r="B6606" s="2">
        <v>100</v>
      </c>
    </row>
    <row r="6607" spans="1:2" x14ac:dyDescent="0.2">
      <c r="A6607" s="16">
        <v>1003610</v>
      </c>
      <c r="B6607" s="2">
        <v>7</v>
      </c>
    </row>
    <row r="6608" spans="1:2" x14ac:dyDescent="0.2">
      <c r="A6608" s="16">
        <v>1003610</v>
      </c>
      <c r="B6608" s="2">
        <v>97</v>
      </c>
    </row>
    <row r="6609" spans="1:2" x14ac:dyDescent="0.2">
      <c r="A6609" s="16">
        <v>1003610</v>
      </c>
      <c r="B6609" s="2">
        <v>8</v>
      </c>
    </row>
    <row r="6610" spans="1:2" x14ac:dyDescent="0.2">
      <c r="A6610" s="16">
        <v>1003610</v>
      </c>
      <c r="B6610" s="2">
        <v>93</v>
      </c>
    </row>
    <row r="6611" spans="1:2" x14ac:dyDescent="0.2">
      <c r="A6611" s="16">
        <v>1003610</v>
      </c>
      <c r="B6611" s="2">
        <v>100</v>
      </c>
    </row>
    <row r="6612" spans="1:2" x14ac:dyDescent="0.2">
      <c r="A6612" s="16">
        <v>1003610</v>
      </c>
      <c r="B6612" s="2">
        <v>10</v>
      </c>
    </row>
    <row r="6613" spans="1:2" x14ac:dyDescent="0.2">
      <c r="A6613" s="16">
        <v>1003610</v>
      </c>
      <c r="B6613" s="2">
        <v>100</v>
      </c>
    </row>
    <row r="6614" spans="1:2" x14ac:dyDescent="0.2">
      <c r="A6614" s="16">
        <v>1003610</v>
      </c>
      <c r="B6614" s="2">
        <v>0</v>
      </c>
    </row>
    <row r="6615" spans="1:2" x14ac:dyDescent="0.2">
      <c r="A6615" s="16">
        <v>1003610</v>
      </c>
      <c r="B6615" s="2">
        <v>61</v>
      </c>
    </row>
    <row r="6616" spans="1:2" x14ac:dyDescent="0.2">
      <c r="A6616" s="16">
        <v>1003610</v>
      </c>
      <c r="B6616" s="2">
        <v>96</v>
      </c>
    </row>
    <row r="6617" spans="1:2" x14ac:dyDescent="0.2">
      <c r="A6617" s="16">
        <v>1003610</v>
      </c>
      <c r="B6617" s="2">
        <v>71</v>
      </c>
    </row>
    <row r="6618" spans="1:2" x14ac:dyDescent="0.2">
      <c r="A6618" s="16">
        <v>1003610</v>
      </c>
      <c r="B6618" s="2">
        <v>9</v>
      </c>
    </row>
    <row r="6619" spans="1:2" x14ac:dyDescent="0.2">
      <c r="A6619" s="16">
        <v>1003610</v>
      </c>
      <c r="B6619" s="2">
        <v>100</v>
      </c>
    </row>
    <row r="6620" spans="1:2" x14ac:dyDescent="0.2">
      <c r="A6620" s="16">
        <v>1003610</v>
      </c>
      <c r="B6620" s="2">
        <v>0</v>
      </c>
    </row>
    <row r="6621" spans="1:2" x14ac:dyDescent="0.2">
      <c r="A6621" s="16">
        <v>1003610</v>
      </c>
      <c r="B6621" s="2">
        <v>0</v>
      </c>
    </row>
    <row r="6622" spans="1:2" x14ac:dyDescent="0.2">
      <c r="A6622" s="16">
        <v>1003610</v>
      </c>
      <c r="B6622" s="2">
        <v>71</v>
      </c>
    </row>
    <row r="6623" spans="1:2" x14ac:dyDescent="0.2">
      <c r="A6623" s="16">
        <v>1003610</v>
      </c>
      <c r="B6623" s="2">
        <v>95</v>
      </c>
    </row>
    <row r="6624" spans="1:2" x14ac:dyDescent="0.2">
      <c r="A6624" s="16">
        <v>1003610</v>
      </c>
      <c r="B6624" s="2">
        <v>62</v>
      </c>
    </row>
    <row r="6625" spans="1:2" x14ac:dyDescent="0.2">
      <c r="A6625" s="16">
        <v>1003610</v>
      </c>
      <c r="B6625" s="2">
        <v>93</v>
      </c>
    </row>
    <row r="6626" spans="1:2" x14ac:dyDescent="0.2">
      <c r="A6626" s="16">
        <v>1003610</v>
      </c>
      <c r="B6626" s="2">
        <v>51</v>
      </c>
    </row>
    <row r="6627" spans="1:2" x14ac:dyDescent="0.2">
      <c r="A6627" s="16">
        <v>1003610</v>
      </c>
      <c r="B6627" s="2">
        <v>78</v>
      </c>
    </row>
    <row r="6628" spans="1:2" x14ac:dyDescent="0.2">
      <c r="A6628" s="16">
        <v>1003610</v>
      </c>
      <c r="B6628" s="2">
        <v>100</v>
      </c>
    </row>
    <row r="6629" spans="1:2" x14ac:dyDescent="0.2">
      <c r="A6629" s="16">
        <v>1003610</v>
      </c>
      <c r="B6629" s="2">
        <v>70</v>
      </c>
    </row>
    <row r="6630" spans="1:2" x14ac:dyDescent="0.2">
      <c r="A6630" s="16">
        <v>1003610</v>
      </c>
      <c r="B6630" s="2">
        <v>68</v>
      </c>
    </row>
    <row r="6631" spans="1:2" x14ac:dyDescent="0.2">
      <c r="A6631" s="16">
        <v>1003610</v>
      </c>
      <c r="B6631" s="2">
        <v>83</v>
      </c>
    </row>
    <row r="6632" spans="1:2" x14ac:dyDescent="0.2">
      <c r="A6632" s="16">
        <v>1003610</v>
      </c>
      <c r="B6632" s="2">
        <v>65</v>
      </c>
    </row>
    <row r="6633" spans="1:2" x14ac:dyDescent="0.2">
      <c r="A6633" s="16">
        <v>1003610</v>
      </c>
      <c r="B6633" s="2">
        <v>100</v>
      </c>
    </row>
    <row r="6634" spans="1:2" x14ac:dyDescent="0.2">
      <c r="A6634" s="16">
        <v>1003610</v>
      </c>
      <c r="B6634" s="2">
        <v>0</v>
      </c>
    </row>
    <row r="6635" spans="1:2" x14ac:dyDescent="0.2">
      <c r="A6635" s="16">
        <v>1003610</v>
      </c>
      <c r="B6635" s="2">
        <v>54</v>
      </c>
    </row>
    <row r="6636" spans="1:2" x14ac:dyDescent="0.2">
      <c r="A6636" s="16">
        <v>1003610</v>
      </c>
      <c r="B6636" s="2">
        <v>0</v>
      </c>
    </row>
    <row r="6637" spans="1:2" x14ac:dyDescent="0.2">
      <c r="A6637" s="16">
        <v>1003610</v>
      </c>
      <c r="B6637" s="2">
        <v>90</v>
      </c>
    </row>
    <row r="6638" spans="1:2" x14ac:dyDescent="0.2">
      <c r="A6638" s="16">
        <v>1003610</v>
      </c>
      <c r="B6638" s="2">
        <v>0</v>
      </c>
    </row>
    <row r="6639" spans="1:2" x14ac:dyDescent="0.2">
      <c r="A6639" s="16">
        <v>1003610</v>
      </c>
      <c r="B6639" s="2">
        <v>93</v>
      </c>
    </row>
    <row r="6640" spans="1:2" x14ac:dyDescent="0.2">
      <c r="A6640" s="16">
        <v>1003610</v>
      </c>
      <c r="B6640" s="2">
        <v>94</v>
      </c>
    </row>
    <row r="6641" spans="1:2" x14ac:dyDescent="0.2">
      <c r="A6641" s="16">
        <v>1003610</v>
      </c>
      <c r="B6641" s="2">
        <v>19</v>
      </c>
    </row>
    <row r="6642" spans="1:2" x14ac:dyDescent="0.2">
      <c r="A6642" s="16">
        <v>1003610</v>
      </c>
      <c r="B6642" s="2">
        <v>100</v>
      </c>
    </row>
    <row r="6643" spans="1:2" x14ac:dyDescent="0.2">
      <c r="A6643" s="16">
        <v>1003610</v>
      </c>
      <c r="B6643" s="2">
        <v>70</v>
      </c>
    </row>
    <row r="6644" spans="1:2" x14ac:dyDescent="0.2">
      <c r="A6644" s="16">
        <v>1003610</v>
      </c>
      <c r="B6644" s="2">
        <v>93</v>
      </c>
    </row>
    <row r="6645" spans="1:2" x14ac:dyDescent="0.2">
      <c r="A6645" s="16">
        <v>1003610</v>
      </c>
      <c r="B6645" s="2">
        <v>0</v>
      </c>
    </row>
    <row r="6646" spans="1:2" x14ac:dyDescent="0.2">
      <c r="A6646" s="16">
        <v>1003610</v>
      </c>
      <c r="B6646" s="2">
        <v>70</v>
      </c>
    </row>
    <row r="6647" spans="1:2" x14ac:dyDescent="0.2">
      <c r="A6647" s="16">
        <v>1003610</v>
      </c>
      <c r="B6647" s="2">
        <v>65</v>
      </c>
    </row>
    <row r="6648" spans="1:2" x14ac:dyDescent="0.2">
      <c r="A6648" s="16">
        <v>1003610</v>
      </c>
      <c r="B6648" s="2">
        <v>70</v>
      </c>
    </row>
    <row r="6649" spans="1:2" x14ac:dyDescent="0.2">
      <c r="A6649" s="16">
        <v>1003610</v>
      </c>
      <c r="B6649" s="2">
        <v>95</v>
      </c>
    </row>
    <row r="6650" spans="1:2" x14ac:dyDescent="0.2">
      <c r="A6650" s="16">
        <v>1003610</v>
      </c>
      <c r="B6650" s="2">
        <v>60</v>
      </c>
    </row>
    <row r="6651" spans="1:2" x14ac:dyDescent="0.2">
      <c r="A6651" s="16">
        <v>1003610</v>
      </c>
      <c r="B6651" s="2">
        <v>8</v>
      </c>
    </row>
    <row r="6652" spans="1:2" x14ac:dyDescent="0.2">
      <c r="A6652" s="16">
        <v>1003610</v>
      </c>
      <c r="B6652" s="2">
        <v>0</v>
      </c>
    </row>
    <row r="6653" spans="1:2" x14ac:dyDescent="0.2">
      <c r="A6653" s="16">
        <v>1003610</v>
      </c>
      <c r="B6653" s="2">
        <v>0</v>
      </c>
    </row>
    <row r="6654" spans="1:2" x14ac:dyDescent="0.2">
      <c r="A6654" s="16">
        <v>1003610</v>
      </c>
      <c r="B6654" s="2">
        <v>0</v>
      </c>
    </row>
    <row r="6655" spans="1:2" x14ac:dyDescent="0.2">
      <c r="A6655" s="16">
        <v>1003610</v>
      </c>
      <c r="B6655" s="2">
        <v>61</v>
      </c>
    </row>
    <row r="6656" spans="1:2" x14ac:dyDescent="0.2">
      <c r="A6656" s="16">
        <v>1003610</v>
      </c>
      <c r="B6656" s="2">
        <v>0</v>
      </c>
    </row>
    <row r="6657" spans="1:2" x14ac:dyDescent="0.2">
      <c r="A6657" s="16">
        <v>1003610</v>
      </c>
      <c r="B6657" s="2">
        <v>6</v>
      </c>
    </row>
    <row r="6658" spans="1:2" x14ac:dyDescent="0.2">
      <c r="A6658" s="16">
        <v>1003610</v>
      </c>
      <c r="B6658" s="2">
        <v>0</v>
      </c>
    </row>
    <row r="6659" spans="1:2" x14ac:dyDescent="0.2">
      <c r="A6659" s="16">
        <v>1003610</v>
      </c>
      <c r="B6659" s="2">
        <v>99</v>
      </c>
    </row>
    <row r="6660" spans="1:2" x14ac:dyDescent="0.2">
      <c r="A6660" s="16">
        <v>1003610</v>
      </c>
      <c r="B6660" s="2">
        <v>0</v>
      </c>
    </row>
    <row r="6661" spans="1:2" x14ac:dyDescent="0.2">
      <c r="A6661" s="16">
        <v>1003610</v>
      </c>
      <c r="B6661" s="2">
        <v>52</v>
      </c>
    </row>
    <row r="6662" spans="1:2" x14ac:dyDescent="0.2">
      <c r="A6662" s="16">
        <v>1003610</v>
      </c>
      <c r="B6662" s="2">
        <v>0</v>
      </c>
    </row>
    <row r="6663" spans="1:2" x14ac:dyDescent="0.2">
      <c r="A6663" s="16">
        <v>1003610</v>
      </c>
      <c r="B6663" s="2">
        <v>68</v>
      </c>
    </row>
    <row r="6664" spans="1:2" x14ac:dyDescent="0.2">
      <c r="A6664" s="16">
        <v>1003610</v>
      </c>
      <c r="B6664" s="2">
        <v>95</v>
      </c>
    </row>
    <row r="6665" spans="1:2" x14ac:dyDescent="0.2">
      <c r="A6665" s="16">
        <v>1003610</v>
      </c>
      <c r="B6665" s="2">
        <v>94</v>
      </c>
    </row>
    <row r="6666" spans="1:2" x14ac:dyDescent="0.2">
      <c r="A6666" s="16">
        <v>1003610</v>
      </c>
      <c r="B6666" s="2">
        <v>60</v>
      </c>
    </row>
    <row r="6667" spans="1:2" x14ac:dyDescent="0.2">
      <c r="A6667" s="16">
        <v>1003610</v>
      </c>
      <c r="B6667" s="2">
        <v>83</v>
      </c>
    </row>
    <row r="6668" spans="1:2" x14ac:dyDescent="0.2">
      <c r="A6668" s="16">
        <v>1003610</v>
      </c>
      <c r="B6668" s="2">
        <v>96</v>
      </c>
    </row>
    <row r="6669" spans="1:2" x14ac:dyDescent="0.2">
      <c r="A6669" s="16">
        <v>1003610</v>
      </c>
      <c r="B6669" s="2">
        <v>10</v>
      </c>
    </row>
    <row r="6670" spans="1:2" x14ac:dyDescent="0.2">
      <c r="A6670" s="16">
        <v>1003620</v>
      </c>
      <c r="B6670" s="2">
        <v>12</v>
      </c>
    </row>
    <row r="6671" spans="1:2" x14ac:dyDescent="0.2">
      <c r="A6671" s="16">
        <v>1003620</v>
      </c>
      <c r="B6671" s="2">
        <v>12</v>
      </c>
    </row>
    <row r="6672" spans="1:2" x14ac:dyDescent="0.2">
      <c r="A6672" s="16">
        <v>1003620</v>
      </c>
      <c r="B6672" s="2">
        <v>65</v>
      </c>
    </row>
    <row r="6673" spans="1:2" x14ac:dyDescent="0.2">
      <c r="A6673" s="16">
        <v>1003620</v>
      </c>
      <c r="B6673" s="2">
        <v>99</v>
      </c>
    </row>
    <row r="6674" spans="1:2" x14ac:dyDescent="0.2">
      <c r="A6674" s="16">
        <v>1003630</v>
      </c>
      <c r="B6674" s="2">
        <v>82</v>
      </c>
    </row>
    <row r="6675" spans="1:2" x14ac:dyDescent="0.2">
      <c r="A6675" s="16">
        <v>1003630</v>
      </c>
      <c r="B6675" s="2">
        <v>0</v>
      </c>
    </row>
    <row r="6676" spans="1:2" x14ac:dyDescent="0.2">
      <c r="A6676" s="16">
        <v>1003630</v>
      </c>
      <c r="B6676" s="2">
        <v>90</v>
      </c>
    </row>
    <row r="6677" spans="1:2" x14ac:dyDescent="0.2">
      <c r="A6677" s="16">
        <v>1003630</v>
      </c>
      <c r="B6677" s="2">
        <v>100</v>
      </c>
    </row>
    <row r="6678" spans="1:2" x14ac:dyDescent="0.2">
      <c r="A6678" s="16">
        <v>1003630</v>
      </c>
      <c r="B6678" s="2">
        <v>100</v>
      </c>
    </row>
    <row r="6679" spans="1:2" x14ac:dyDescent="0.2">
      <c r="A6679" s="16">
        <v>1003630</v>
      </c>
      <c r="B6679" s="2">
        <v>0</v>
      </c>
    </row>
    <row r="6680" spans="1:2" x14ac:dyDescent="0.2">
      <c r="A6680" s="16">
        <v>1003630</v>
      </c>
      <c r="B6680" s="2">
        <v>93</v>
      </c>
    </row>
    <row r="6681" spans="1:2" x14ac:dyDescent="0.2">
      <c r="A6681" s="16">
        <v>1003630</v>
      </c>
      <c r="B6681" s="2">
        <v>89</v>
      </c>
    </row>
    <row r="6682" spans="1:2" x14ac:dyDescent="0.2">
      <c r="A6682" s="16">
        <v>1003630</v>
      </c>
      <c r="B6682" s="2">
        <v>90</v>
      </c>
    </row>
    <row r="6683" spans="1:2" x14ac:dyDescent="0.2">
      <c r="A6683" s="16">
        <v>1003630</v>
      </c>
      <c r="B6683" s="2">
        <v>84</v>
      </c>
    </row>
    <row r="6684" spans="1:2" x14ac:dyDescent="0.2">
      <c r="A6684" s="16">
        <v>1003630</v>
      </c>
      <c r="B6684" s="2">
        <v>84</v>
      </c>
    </row>
    <row r="6685" spans="1:2" x14ac:dyDescent="0.2">
      <c r="A6685" s="16">
        <v>1003630</v>
      </c>
      <c r="B6685" s="2">
        <v>51</v>
      </c>
    </row>
    <row r="6686" spans="1:2" x14ac:dyDescent="0.2">
      <c r="A6686" s="16">
        <v>1003630</v>
      </c>
      <c r="B6686" s="2">
        <v>90</v>
      </c>
    </row>
    <row r="6687" spans="1:2" x14ac:dyDescent="0.2">
      <c r="A6687" s="16">
        <v>1003630</v>
      </c>
      <c r="B6687" s="2">
        <v>100</v>
      </c>
    </row>
    <row r="6688" spans="1:2" x14ac:dyDescent="0.2">
      <c r="A6688" s="16">
        <v>1003630</v>
      </c>
      <c r="B6688" s="2">
        <v>48</v>
      </c>
    </row>
    <row r="6689" spans="1:2" x14ac:dyDescent="0.2">
      <c r="A6689" s="16">
        <v>1003630</v>
      </c>
      <c r="B6689" s="2">
        <v>100</v>
      </c>
    </row>
    <row r="6690" spans="1:2" x14ac:dyDescent="0.2">
      <c r="A6690" s="16">
        <v>1003630</v>
      </c>
      <c r="B6690" s="2">
        <v>100</v>
      </c>
    </row>
    <row r="6691" spans="1:2" x14ac:dyDescent="0.2">
      <c r="A6691" s="16">
        <v>1003630</v>
      </c>
      <c r="B6691" s="2">
        <v>95</v>
      </c>
    </row>
    <row r="6692" spans="1:2" x14ac:dyDescent="0.2">
      <c r="A6692" s="16">
        <v>1003630</v>
      </c>
      <c r="B6692" s="2">
        <v>100</v>
      </c>
    </row>
    <row r="6693" spans="1:2" x14ac:dyDescent="0.2">
      <c r="A6693" s="16">
        <v>1003630</v>
      </c>
      <c r="B6693" s="2">
        <v>28</v>
      </c>
    </row>
    <row r="6694" spans="1:2" x14ac:dyDescent="0.2">
      <c r="A6694" s="16">
        <v>1003630</v>
      </c>
      <c r="B6694" s="2">
        <v>90</v>
      </c>
    </row>
    <row r="6695" spans="1:2" x14ac:dyDescent="0.2">
      <c r="A6695" s="16">
        <v>1003630</v>
      </c>
      <c r="B6695" s="2">
        <v>0</v>
      </c>
    </row>
    <row r="6696" spans="1:2" x14ac:dyDescent="0.2">
      <c r="A6696" s="16">
        <v>1003630</v>
      </c>
      <c r="B6696" s="2">
        <v>70</v>
      </c>
    </row>
    <row r="6697" spans="1:2" x14ac:dyDescent="0.2">
      <c r="A6697" s="16">
        <v>1003630</v>
      </c>
      <c r="B6697" s="2">
        <v>50</v>
      </c>
    </row>
    <row r="6698" spans="1:2" x14ac:dyDescent="0.2">
      <c r="A6698" s="16">
        <v>1003630</v>
      </c>
      <c r="B6698" s="2">
        <v>50</v>
      </c>
    </row>
    <row r="6699" spans="1:2" x14ac:dyDescent="0.2">
      <c r="A6699" s="16">
        <v>1003630</v>
      </c>
      <c r="B6699" s="2">
        <v>95</v>
      </c>
    </row>
    <row r="6700" spans="1:2" x14ac:dyDescent="0.2">
      <c r="A6700" s="16">
        <v>1003630</v>
      </c>
      <c r="B6700" s="2">
        <v>91</v>
      </c>
    </row>
    <row r="6701" spans="1:2" x14ac:dyDescent="0.2">
      <c r="A6701" s="16">
        <v>1003630</v>
      </c>
      <c r="B6701" s="2">
        <v>21</v>
      </c>
    </row>
    <row r="6702" spans="1:2" x14ac:dyDescent="0.2">
      <c r="A6702" s="16">
        <v>1003630</v>
      </c>
      <c r="B6702" s="2">
        <v>83</v>
      </c>
    </row>
    <row r="6703" spans="1:2" x14ac:dyDescent="0.2">
      <c r="A6703" s="16">
        <v>1003630</v>
      </c>
      <c r="B6703" s="2">
        <v>100</v>
      </c>
    </row>
    <row r="6704" spans="1:2" x14ac:dyDescent="0.2">
      <c r="A6704" s="16">
        <v>1003630</v>
      </c>
      <c r="B6704" s="2">
        <v>100</v>
      </c>
    </row>
    <row r="6705" spans="1:2" x14ac:dyDescent="0.2">
      <c r="A6705" s="16">
        <v>1003630</v>
      </c>
      <c r="B6705" s="2">
        <v>15</v>
      </c>
    </row>
    <row r="6706" spans="1:2" x14ac:dyDescent="0.2">
      <c r="A6706" s="16">
        <v>1003630</v>
      </c>
      <c r="B6706" s="2">
        <v>100</v>
      </c>
    </row>
    <row r="6707" spans="1:2" x14ac:dyDescent="0.2">
      <c r="A6707" s="16">
        <v>1003630</v>
      </c>
      <c r="B6707" s="2">
        <v>88</v>
      </c>
    </row>
    <row r="6708" spans="1:2" x14ac:dyDescent="0.2">
      <c r="A6708" s="16">
        <v>1003630</v>
      </c>
      <c r="B6708" s="2">
        <v>51</v>
      </c>
    </row>
    <row r="6709" spans="1:2" x14ac:dyDescent="0.2">
      <c r="A6709" s="16">
        <v>1003630</v>
      </c>
      <c r="B6709" s="2">
        <v>23</v>
      </c>
    </row>
    <row r="6710" spans="1:2" x14ac:dyDescent="0.2">
      <c r="A6710" s="16">
        <v>1003630</v>
      </c>
      <c r="B6710" s="2">
        <v>48</v>
      </c>
    </row>
    <row r="6711" spans="1:2" x14ac:dyDescent="0.2">
      <c r="A6711" s="16">
        <v>1003630</v>
      </c>
      <c r="B6711" s="2">
        <v>35</v>
      </c>
    </row>
    <row r="6712" spans="1:2" x14ac:dyDescent="0.2">
      <c r="A6712" s="16">
        <v>1003630</v>
      </c>
      <c r="B6712" s="2">
        <v>56</v>
      </c>
    </row>
    <row r="6713" spans="1:2" x14ac:dyDescent="0.2">
      <c r="A6713" s="16">
        <v>1003630</v>
      </c>
      <c r="B6713" s="2">
        <v>0</v>
      </c>
    </row>
    <row r="6714" spans="1:2" x14ac:dyDescent="0.2">
      <c r="A6714" s="16">
        <v>1003630</v>
      </c>
      <c r="B6714" s="2">
        <v>83</v>
      </c>
    </row>
    <row r="6715" spans="1:2" x14ac:dyDescent="0.2">
      <c r="A6715" s="16">
        <v>1003630</v>
      </c>
      <c r="B6715" s="2">
        <v>0</v>
      </c>
    </row>
    <row r="6716" spans="1:2" x14ac:dyDescent="0.2">
      <c r="A6716" s="16">
        <v>1003630</v>
      </c>
      <c r="B6716" s="2">
        <v>81</v>
      </c>
    </row>
    <row r="6717" spans="1:2" x14ac:dyDescent="0.2">
      <c r="A6717" s="16">
        <v>1003630</v>
      </c>
      <c r="B6717" s="2">
        <v>35</v>
      </c>
    </row>
    <row r="6718" spans="1:2" x14ac:dyDescent="0.2">
      <c r="A6718" s="16">
        <v>1003630</v>
      </c>
      <c r="B6718" s="2">
        <v>100</v>
      </c>
    </row>
    <row r="6719" spans="1:2" x14ac:dyDescent="0.2">
      <c r="A6719" s="16">
        <v>1003630</v>
      </c>
      <c r="B6719" s="2">
        <v>100</v>
      </c>
    </row>
    <row r="6720" spans="1:2" x14ac:dyDescent="0.2">
      <c r="A6720" s="16">
        <v>1003630</v>
      </c>
      <c r="B6720" s="2">
        <v>89</v>
      </c>
    </row>
    <row r="6721" spans="1:2" x14ac:dyDescent="0.2">
      <c r="A6721" s="16">
        <v>1003630</v>
      </c>
      <c r="B6721" s="2">
        <v>65</v>
      </c>
    </row>
    <row r="6722" spans="1:2" x14ac:dyDescent="0.2">
      <c r="A6722" s="16">
        <v>1003630</v>
      </c>
      <c r="B6722" s="2">
        <v>100</v>
      </c>
    </row>
    <row r="6723" spans="1:2" x14ac:dyDescent="0.2">
      <c r="A6723" s="16">
        <v>1003630</v>
      </c>
      <c r="B6723" s="2">
        <v>100</v>
      </c>
    </row>
    <row r="6724" spans="1:2" x14ac:dyDescent="0.2">
      <c r="A6724" s="16">
        <v>1003630</v>
      </c>
      <c r="B6724" s="2">
        <v>54</v>
      </c>
    </row>
    <row r="6725" spans="1:2" x14ac:dyDescent="0.2">
      <c r="A6725" s="16">
        <v>1003630</v>
      </c>
      <c r="B6725" s="2">
        <v>100</v>
      </c>
    </row>
    <row r="6726" spans="1:2" x14ac:dyDescent="0.2">
      <c r="A6726" s="16">
        <v>1003630</v>
      </c>
      <c r="B6726" s="2">
        <v>100</v>
      </c>
    </row>
    <row r="6727" spans="1:2" x14ac:dyDescent="0.2">
      <c r="A6727" s="16">
        <v>1003630</v>
      </c>
      <c r="B6727" s="2">
        <v>100</v>
      </c>
    </row>
    <row r="6728" spans="1:2" x14ac:dyDescent="0.2">
      <c r="A6728" s="16">
        <v>1003630</v>
      </c>
      <c r="B6728" s="2">
        <v>0</v>
      </c>
    </row>
    <row r="6729" spans="1:2" x14ac:dyDescent="0.2">
      <c r="A6729" s="16">
        <v>1003630</v>
      </c>
      <c r="B6729" s="2">
        <v>100</v>
      </c>
    </row>
    <row r="6730" spans="1:2" x14ac:dyDescent="0.2">
      <c r="A6730" s="16">
        <v>1003630</v>
      </c>
      <c r="B6730" s="2">
        <v>81</v>
      </c>
    </row>
    <row r="6731" spans="1:2" x14ac:dyDescent="0.2">
      <c r="A6731" s="16">
        <v>1003630</v>
      </c>
      <c r="B6731" s="2">
        <v>89</v>
      </c>
    </row>
    <row r="6732" spans="1:2" x14ac:dyDescent="0.2">
      <c r="A6732" s="16">
        <v>1003630</v>
      </c>
      <c r="B6732" s="2">
        <v>75</v>
      </c>
    </row>
    <row r="6733" spans="1:2" x14ac:dyDescent="0.2">
      <c r="A6733" s="16">
        <v>1003630</v>
      </c>
      <c r="B6733" s="2">
        <v>100</v>
      </c>
    </row>
    <row r="6734" spans="1:2" x14ac:dyDescent="0.2">
      <c r="A6734" s="16">
        <v>1003630</v>
      </c>
      <c r="B6734" s="2">
        <v>100</v>
      </c>
    </row>
    <row r="6735" spans="1:2" x14ac:dyDescent="0.2">
      <c r="A6735" s="16">
        <v>1003630</v>
      </c>
      <c r="B6735" s="2">
        <v>78</v>
      </c>
    </row>
    <row r="6736" spans="1:2" x14ac:dyDescent="0.2">
      <c r="A6736" s="16">
        <v>1003630</v>
      </c>
      <c r="B6736" s="2">
        <v>100</v>
      </c>
    </row>
    <row r="6737" spans="1:2" x14ac:dyDescent="0.2">
      <c r="A6737" s="16">
        <v>1003630</v>
      </c>
      <c r="B6737" s="2">
        <v>75</v>
      </c>
    </row>
    <row r="6738" spans="1:2" x14ac:dyDescent="0.2">
      <c r="A6738" s="16">
        <v>1003630</v>
      </c>
      <c r="B6738" s="2">
        <v>100</v>
      </c>
    </row>
    <row r="6739" spans="1:2" x14ac:dyDescent="0.2">
      <c r="A6739" s="16">
        <v>1003630</v>
      </c>
      <c r="B6739" s="2">
        <v>100</v>
      </c>
    </row>
    <row r="6740" spans="1:2" x14ac:dyDescent="0.2">
      <c r="A6740" s="16">
        <v>1003630</v>
      </c>
      <c r="B6740" s="2">
        <v>20</v>
      </c>
    </row>
    <row r="6741" spans="1:2" x14ac:dyDescent="0.2">
      <c r="A6741" s="16">
        <v>1003630</v>
      </c>
      <c r="B6741" s="2">
        <v>56</v>
      </c>
    </row>
    <row r="6742" spans="1:2" x14ac:dyDescent="0.2">
      <c r="A6742" s="16">
        <v>1003630</v>
      </c>
      <c r="B6742" s="2">
        <v>48</v>
      </c>
    </row>
    <row r="6743" spans="1:2" x14ac:dyDescent="0.2">
      <c r="A6743" s="16">
        <v>1003630</v>
      </c>
      <c r="B6743" s="2">
        <v>0</v>
      </c>
    </row>
    <row r="6744" spans="1:2" x14ac:dyDescent="0.2">
      <c r="A6744" s="16">
        <v>1003630</v>
      </c>
      <c r="B6744" s="2">
        <v>93</v>
      </c>
    </row>
    <row r="6745" spans="1:2" x14ac:dyDescent="0.2">
      <c r="A6745" s="16">
        <v>1003630</v>
      </c>
      <c r="B6745" s="2">
        <v>57</v>
      </c>
    </row>
    <row r="6746" spans="1:2" x14ac:dyDescent="0.2">
      <c r="A6746" s="16">
        <v>1003630</v>
      </c>
      <c r="B6746" s="2">
        <v>78</v>
      </c>
    </row>
    <row r="6747" spans="1:2" x14ac:dyDescent="0.2">
      <c r="A6747" s="16">
        <v>1003630</v>
      </c>
      <c r="B6747" s="2">
        <v>78</v>
      </c>
    </row>
    <row r="6748" spans="1:2" x14ac:dyDescent="0.2">
      <c r="A6748" s="16">
        <v>1003630</v>
      </c>
      <c r="B6748" s="2">
        <v>69</v>
      </c>
    </row>
    <row r="6749" spans="1:2" x14ac:dyDescent="0.2">
      <c r="A6749" s="16">
        <v>1003630</v>
      </c>
      <c r="B6749" s="2">
        <v>0</v>
      </c>
    </row>
    <row r="6750" spans="1:2" x14ac:dyDescent="0.2">
      <c r="A6750" s="16">
        <v>1003630</v>
      </c>
      <c r="B6750" s="2">
        <v>100</v>
      </c>
    </row>
    <row r="6751" spans="1:2" x14ac:dyDescent="0.2">
      <c r="A6751" s="16">
        <v>1003630</v>
      </c>
      <c r="B6751" s="2">
        <v>100</v>
      </c>
    </row>
    <row r="6752" spans="1:2" x14ac:dyDescent="0.2">
      <c r="A6752" s="16">
        <v>1003630</v>
      </c>
      <c r="B6752" s="2">
        <v>67</v>
      </c>
    </row>
    <row r="6753" spans="1:2" x14ac:dyDescent="0.2">
      <c r="A6753" s="16">
        <v>1003630</v>
      </c>
      <c r="B6753" s="2">
        <v>57</v>
      </c>
    </row>
    <row r="6754" spans="1:2" x14ac:dyDescent="0.2">
      <c r="A6754" s="16">
        <v>1003630</v>
      </c>
      <c r="B6754" s="2">
        <v>95</v>
      </c>
    </row>
    <row r="6755" spans="1:2" x14ac:dyDescent="0.2">
      <c r="A6755" s="16">
        <v>1003630</v>
      </c>
      <c r="B6755" s="2">
        <v>69</v>
      </c>
    </row>
    <row r="6756" spans="1:2" x14ac:dyDescent="0.2">
      <c r="A6756" s="16">
        <v>1003630</v>
      </c>
      <c r="B6756" s="2">
        <v>93</v>
      </c>
    </row>
    <row r="6757" spans="1:2" x14ac:dyDescent="0.2">
      <c r="A6757" s="16">
        <v>1003630</v>
      </c>
      <c r="B6757" s="2">
        <v>55</v>
      </c>
    </row>
    <row r="6758" spans="1:2" x14ac:dyDescent="0.2">
      <c r="A6758" s="16">
        <v>1003630</v>
      </c>
      <c r="B6758" s="2">
        <v>28</v>
      </c>
    </row>
    <row r="6759" spans="1:2" x14ac:dyDescent="0.2">
      <c r="A6759" s="16">
        <v>1003630</v>
      </c>
      <c r="B6759" s="2">
        <v>93</v>
      </c>
    </row>
    <row r="6760" spans="1:2" x14ac:dyDescent="0.2">
      <c r="A6760" s="16">
        <v>1003630</v>
      </c>
      <c r="B6760" s="2">
        <v>95</v>
      </c>
    </row>
    <row r="6761" spans="1:2" x14ac:dyDescent="0.2">
      <c r="A6761" s="16">
        <v>1003630</v>
      </c>
      <c r="B6761" s="2">
        <v>0</v>
      </c>
    </row>
    <row r="6762" spans="1:2" x14ac:dyDescent="0.2">
      <c r="A6762" s="16">
        <v>1003630</v>
      </c>
      <c r="B6762" s="2">
        <v>100</v>
      </c>
    </row>
    <row r="6763" spans="1:2" x14ac:dyDescent="0.2">
      <c r="A6763" s="16">
        <v>1003630</v>
      </c>
      <c r="B6763" s="2">
        <v>0</v>
      </c>
    </row>
    <row r="6764" spans="1:2" x14ac:dyDescent="0.2">
      <c r="A6764" s="16">
        <v>1003630</v>
      </c>
      <c r="B6764" s="2">
        <v>65</v>
      </c>
    </row>
    <row r="6765" spans="1:2" x14ac:dyDescent="0.2">
      <c r="A6765" s="16">
        <v>1003630</v>
      </c>
      <c r="B6765" s="2">
        <v>82</v>
      </c>
    </row>
    <row r="6766" spans="1:2" x14ac:dyDescent="0.2">
      <c r="A6766" s="16">
        <v>1003630</v>
      </c>
      <c r="B6766" s="2">
        <v>100</v>
      </c>
    </row>
    <row r="6767" spans="1:2" x14ac:dyDescent="0.2">
      <c r="A6767" s="16">
        <v>1003630</v>
      </c>
      <c r="B6767" s="2">
        <v>70</v>
      </c>
    </row>
    <row r="6768" spans="1:2" x14ac:dyDescent="0.2">
      <c r="A6768" s="16">
        <v>1003630</v>
      </c>
      <c r="B6768" s="2">
        <v>5</v>
      </c>
    </row>
    <row r="6769" spans="1:2" x14ac:dyDescent="0.2">
      <c r="A6769" s="16">
        <v>1003630</v>
      </c>
      <c r="B6769" s="2">
        <v>100</v>
      </c>
    </row>
    <row r="6770" spans="1:2" x14ac:dyDescent="0.2">
      <c r="A6770" s="16">
        <v>1003630</v>
      </c>
      <c r="B6770" s="2">
        <v>30</v>
      </c>
    </row>
    <row r="6771" spans="1:2" x14ac:dyDescent="0.2">
      <c r="A6771" s="16">
        <v>1003630</v>
      </c>
      <c r="B6771" s="2">
        <v>95</v>
      </c>
    </row>
    <row r="6772" spans="1:2" x14ac:dyDescent="0.2">
      <c r="A6772" s="16">
        <v>1003630</v>
      </c>
      <c r="B6772" s="2">
        <v>95</v>
      </c>
    </row>
    <row r="6773" spans="1:2" x14ac:dyDescent="0.2">
      <c r="A6773" s="16">
        <v>1003630</v>
      </c>
      <c r="B6773" s="2">
        <v>81</v>
      </c>
    </row>
    <row r="6774" spans="1:2" x14ac:dyDescent="0.2">
      <c r="A6774" s="16">
        <v>1003630</v>
      </c>
      <c r="B6774" s="2">
        <v>100</v>
      </c>
    </row>
    <row r="6775" spans="1:2" x14ac:dyDescent="0.2">
      <c r="A6775" s="16">
        <v>1003630</v>
      </c>
      <c r="B6775" s="2">
        <v>100</v>
      </c>
    </row>
    <row r="6776" spans="1:2" x14ac:dyDescent="0.2">
      <c r="A6776" s="16">
        <v>1003630</v>
      </c>
      <c r="B6776" s="2">
        <v>0</v>
      </c>
    </row>
    <row r="6777" spans="1:2" x14ac:dyDescent="0.2">
      <c r="A6777" s="16">
        <v>1003630</v>
      </c>
      <c r="B6777" s="2">
        <v>72</v>
      </c>
    </row>
    <row r="6778" spans="1:2" x14ac:dyDescent="0.2">
      <c r="A6778" s="16">
        <v>1003630</v>
      </c>
      <c r="B6778" s="2">
        <v>100</v>
      </c>
    </row>
    <row r="6779" spans="1:2" x14ac:dyDescent="0.2">
      <c r="A6779" s="16">
        <v>1003630</v>
      </c>
      <c r="B6779" s="2">
        <v>95</v>
      </c>
    </row>
    <row r="6780" spans="1:2" x14ac:dyDescent="0.2">
      <c r="A6780" s="16">
        <v>1003630</v>
      </c>
      <c r="B6780" s="2">
        <v>0</v>
      </c>
    </row>
    <row r="6781" spans="1:2" x14ac:dyDescent="0.2">
      <c r="A6781" s="16">
        <v>1003630</v>
      </c>
      <c r="B6781" s="2">
        <v>0</v>
      </c>
    </row>
    <row r="6782" spans="1:2" x14ac:dyDescent="0.2">
      <c r="A6782" s="16">
        <v>1003630</v>
      </c>
      <c r="B6782" s="2">
        <v>0</v>
      </c>
    </row>
    <row r="6783" spans="1:2" x14ac:dyDescent="0.2">
      <c r="A6783" s="16">
        <v>1003630</v>
      </c>
      <c r="B6783" s="2">
        <v>85</v>
      </c>
    </row>
    <row r="6784" spans="1:2" x14ac:dyDescent="0.2">
      <c r="A6784" s="16">
        <v>1003630</v>
      </c>
      <c r="B6784" s="2">
        <v>93</v>
      </c>
    </row>
    <row r="6785" spans="1:2" x14ac:dyDescent="0.2">
      <c r="A6785" s="16">
        <v>1003630</v>
      </c>
      <c r="B6785" s="2">
        <v>90</v>
      </c>
    </row>
    <row r="6786" spans="1:2" x14ac:dyDescent="0.2">
      <c r="A6786" s="16">
        <v>1003630</v>
      </c>
      <c r="B6786" s="2">
        <v>100</v>
      </c>
    </row>
    <row r="6787" spans="1:2" x14ac:dyDescent="0.2">
      <c r="A6787" s="16">
        <v>1003630</v>
      </c>
      <c r="B6787" s="2">
        <v>84</v>
      </c>
    </row>
    <row r="6788" spans="1:2" x14ac:dyDescent="0.2">
      <c r="A6788" s="16">
        <v>1003630</v>
      </c>
      <c r="B6788" s="2">
        <v>57</v>
      </c>
    </row>
    <row r="6789" spans="1:2" x14ac:dyDescent="0.2">
      <c r="A6789" s="16">
        <v>1003630</v>
      </c>
      <c r="B6789" s="2">
        <v>85</v>
      </c>
    </row>
    <row r="6790" spans="1:2" x14ac:dyDescent="0.2">
      <c r="A6790" s="16">
        <v>1003630</v>
      </c>
      <c r="B6790" s="2">
        <v>93</v>
      </c>
    </row>
    <row r="6791" spans="1:2" x14ac:dyDescent="0.2">
      <c r="A6791" s="16">
        <v>1003630</v>
      </c>
      <c r="B6791" s="2">
        <v>100</v>
      </c>
    </row>
    <row r="6792" spans="1:2" x14ac:dyDescent="0.2">
      <c r="A6792" s="16">
        <v>1003630</v>
      </c>
      <c r="B6792" s="2">
        <v>0</v>
      </c>
    </row>
    <row r="6793" spans="1:2" x14ac:dyDescent="0.2">
      <c r="A6793" s="16">
        <v>1003630</v>
      </c>
      <c r="B6793" s="2">
        <v>100</v>
      </c>
    </row>
    <row r="6794" spans="1:2" x14ac:dyDescent="0.2">
      <c r="A6794" s="16">
        <v>1003630</v>
      </c>
      <c r="B6794" s="2">
        <v>71</v>
      </c>
    </row>
    <row r="6795" spans="1:2" x14ac:dyDescent="0.2">
      <c r="A6795" s="16">
        <v>1003630</v>
      </c>
      <c r="B6795" s="2">
        <v>100</v>
      </c>
    </row>
    <row r="6796" spans="1:2" x14ac:dyDescent="0.2">
      <c r="A6796" s="16">
        <v>1003630</v>
      </c>
      <c r="B6796" s="2">
        <v>0</v>
      </c>
    </row>
    <row r="6797" spans="1:2" x14ac:dyDescent="0.2">
      <c r="A6797" s="16">
        <v>1003630</v>
      </c>
      <c r="B6797" s="2">
        <v>86</v>
      </c>
    </row>
    <row r="6798" spans="1:2" x14ac:dyDescent="0.2">
      <c r="A6798" s="16">
        <v>1003630</v>
      </c>
      <c r="B6798" s="2">
        <v>100</v>
      </c>
    </row>
    <row r="6799" spans="1:2" x14ac:dyDescent="0.2">
      <c r="A6799" s="16">
        <v>1003630</v>
      </c>
      <c r="B6799" s="2">
        <v>53</v>
      </c>
    </row>
    <row r="6800" spans="1:2" x14ac:dyDescent="0.2">
      <c r="A6800" s="16">
        <v>1003630</v>
      </c>
      <c r="B6800" s="2">
        <v>89</v>
      </c>
    </row>
    <row r="6801" spans="1:2" x14ac:dyDescent="0.2">
      <c r="A6801" s="16">
        <v>1003630</v>
      </c>
      <c r="B6801" s="2">
        <v>100</v>
      </c>
    </row>
    <row r="6802" spans="1:2" x14ac:dyDescent="0.2">
      <c r="A6802" s="16">
        <v>1003630</v>
      </c>
      <c r="B6802" s="2">
        <v>72</v>
      </c>
    </row>
    <row r="6803" spans="1:2" x14ac:dyDescent="0.2">
      <c r="A6803" s="16">
        <v>1003630</v>
      </c>
      <c r="B6803" s="2">
        <v>100</v>
      </c>
    </row>
    <row r="6804" spans="1:2" x14ac:dyDescent="0.2">
      <c r="A6804" s="16">
        <v>1003630</v>
      </c>
      <c r="B6804" s="2">
        <v>0</v>
      </c>
    </row>
    <row r="6805" spans="1:2" x14ac:dyDescent="0.2">
      <c r="A6805" s="16">
        <v>1003630</v>
      </c>
      <c r="B6805" s="2">
        <v>81</v>
      </c>
    </row>
    <row r="6806" spans="1:2" x14ac:dyDescent="0.2">
      <c r="A6806" s="16">
        <v>1003630</v>
      </c>
      <c r="B6806" s="2">
        <v>23</v>
      </c>
    </row>
    <row r="6807" spans="1:2" x14ac:dyDescent="0.2">
      <c r="A6807" s="16">
        <v>1003630</v>
      </c>
      <c r="B6807" s="2">
        <v>100</v>
      </c>
    </row>
    <row r="6808" spans="1:2" x14ac:dyDescent="0.2">
      <c r="A6808" s="16">
        <v>1003630</v>
      </c>
      <c r="B6808" s="2">
        <v>100</v>
      </c>
    </row>
    <row r="6809" spans="1:2" x14ac:dyDescent="0.2">
      <c r="A6809" s="16">
        <v>1003630</v>
      </c>
      <c r="B6809" s="2">
        <v>100</v>
      </c>
    </row>
    <row r="6810" spans="1:2" x14ac:dyDescent="0.2">
      <c r="A6810" s="16">
        <v>1003630</v>
      </c>
      <c r="B6810" s="2">
        <v>90</v>
      </c>
    </row>
    <row r="6811" spans="1:2" x14ac:dyDescent="0.2">
      <c r="A6811" s="16">
        <v>1003630</v>
      </c>
      <c r="B6811" s="2">
        <v>83</v>
      </c>
    </row>
    <row r="6812" spans="1:2" x14ac:dyDescent="0.2">
      <c r="A6812" s="16">
        <v>1003630</v>
      </c>
      <c r="B6812" s="2">
        <v>20</v>
      </c>
    </row>
    <row r="6813" spans="1:2" x14ac:dyDescent="0.2">
      <c r="A6813" s="16">
        <v>1003630</v>
      </c>
      <c r="B6813" s="2">
        <v>48</v>
      </c>
    </row>
    <row r="6814" spans="1:2" x14ac:dyDescent="0.2">
      <c r="A6814" s="16">
        <v>1003630</v>
      </c>
      <c r="B6814" s="2">
        <v>95</v>
      </c>
    </row>
    <row r="6815" spans="1:2" x14ac:dyDescent="0.2">
      <c r="A6815" s="16">
        <v>1003630</v>
      </c>
      <c r="B6815" s="2">
        <v>15</v>
      </c>
    </row>
    <row r="6816" spans="1:2" x14ac:dyDescent="0.2">
      <c r="A6816" s="16">
        <v>1003630</v>
      </c>
      <c r="B6816" s="2">
        <v>82</v>
      </c>
    </row>
    <row r="6817" spans="1:2" x14ac:dyDescent="0.2">
      <c r="A6817" s="16">
        <v>1003630</v>
      </c>
      <c r="B6817" s="2">
        <v>78</v>
      </c>
    </row>
    <row r="6818" spans="1:2" x14ac:dyDescent="0.2">
      <c r="A6818" s="16">
        <v>1003630</v>
      </c>
      <c r="B6818" s="2">
        <v>90</v>
      </c>
    </row>
    <row r="6819" spans="1:2" x14ac:dyDescent="0.2">
      <c r="A6819" s="16">
        <v>1003630</v>
      </c>
      <c r="B6819" s="2">
        <v>55</v>
      </c>
    </row>
    <row r="6820" spans="1:2" x14ac:dyDescent="0.2">
      <c r="A6820" s="16">
        <v>1003630</v>
      </c>
      <c r="B6820" s="2">
        <v>0</v>
      </c>
    </row>
    <row r="6821" spans="1:2" x14ac:dyDescent="0.2">
      <c r="A6821" s="16">
        <v>1003630</v>
      </c>
      <c r="B6821" s="2">
        <v>37</v>
      </c>
    </row>
    <row r="6822" spans="1:2" x14ac:dyDescent="0.2">
      <c r="A6822" s="16">
        <v>1003630</v>
      </c>
      <c r="B6822" s="2">
        <v>100</v>
      </c>
    </row>
    <row r="6823" spans="1:2" x14ac:dyDescent="0.2">
      <c r="A6823" s="16">
        <v>1003630</v>
      </c>
      <c r="B6823" s="2">
        <v>100</v>
      </c>
    </row>
    <row r="6824" spans="1:2" x14ac:dyDescent="0.2">
      <c r="A6824" s="16">
        <v>1003630</v>
      </c>
      <c r="B6824" s="2">
        <v>100</v>
      </c>
    </row>
    <row r="6825" spans="1:2" x14ac:dyDescent="0.2">
      <c r="A6825" s="16">
        <v>1003630</v>
      </c>
      <c r="B6825" s="2">
        <v>72</v>
      </c>
    </row>
    <row r="6826" spans="1:2" x14ac:dyDescent="0.2">
      <c r="A6826" s="16">
        <v>1003630</v>
      </c>
      <c r="B6826" s="2">
        <v>100</v>
      </c>
    </row>
    <row r="6827" spans="1:2" x14ac:dyDescent="0.2">
      <c r="A6827" s="16">
        <v>1003630</v>
      </c>
      <c r="B6827" s="2">
        <v>85</v>
      </c>
    </row>
    <row r="6828" spans="1:2" x14ac:dyDescent="0.2">
      <c r="A6828" s="16">
        <v>1003630</v>
      </c>
      <c r="B6828" s="2">
        <v>4</v>
      </c>
    </row>
    <row r="6829" spans="1:2" x14ac:dyDescent="0.2">
      <c r="A6829" s="16">
        <v>1003630</v>
      </c>
      <c r="B6829" s="2">
        <v>84</v>
      </c>
    </row>
    <row r="6830" spans="1:2" x14ac:dyDescent="0.2">
      <c r="A6830" s="16">
        <v>1003630</v>
      </c>
      <c r="B6830" s="2">
        <v>70</v>
      </c>
    </row>
    <row r="6831" spans="1:2" x14ac:dyDescent="0.2">
      <c r="A6831" s="16">
        <v>1003630</v>
      </c>
      <c r="B6831" s="2">
        <v>100</v>
      </c>
    </row>
    <row r="6832" spans="1:2" x14ac:dyDescent="0.2">
      <c r="A6832" s="16">
        <v>1003640</v>
      </c>
      <c r="B6832" s="2">
        <v>74</v>
      </c>
    </row>
    <row r="6833" spans="1:2" x14ac:dyDescent="0.2">
      <c r="A6833" s="16">
        <v>1003640</v>
      </c>
      <c r="B6833" s="2">
        <v>51</v>
      </c>
    </row>
    <row r="6834" spans="1:2" x14ac:dyDescent="0.2">
      <c r="A6834" s="16">
        <v>1003640</v>
      </c>
      <c r="B6834" s="2">
        <v>79</v>
      </c>
    </row>
    <row r="6835" spans="1:2" x14ac:dyDescent="0.2">
      <c r="A6835" s="16">
        <v>1003640</v>
      </c>
      <c r="B6835" s="2">
        <v>30</v>
      </c>
    </row>
    <row r="6836" spans="1:2" x14ac:dyDescent="0.2">
      <c r="A6836" s="16">
        <v>1003640</v>
      </c>
      <c r="B6836" s="2">
        <v>51</v>
      </c>
    </row>
    <row r="6837" spans="1:2" x14ac:dyDescent="0.2">
      <c r="A6837" s="16">
        <v>1003640</v>
      </c>
      <c r="B6837" s="2">
        <v>51</v>
      </c>
    </row>
    <row r="6838" spans="1:2" x14ac:dyDescent="0.2">
      <c r="A6838" s="16">
        <v>1003640</v>
      </c>
      <c r="B6838" s="2">
        <v>51</v>
      </c>
    </row>
    <row r="6839" spans="1:2" x14ac:dyDescent="0.2">
      <c r="A6839" s="16">
        <v>1003650</v>
      </c>
      <c r="B6839" s="2">
        <v>100</v>
      </c>
    </row>
    <row r="6840" spans="1:2" x14ac:dyDescent="0.2">
      <c r="A6840" s="16">
        <v>1003650</v>
      </c>
      <c r="B6840" s="2">
        <v>74</v>
      </c>
    </row>
    <row r="6841" spans="1:2" x14ac:dyDescent="0.2">
      <c r="A6841" s="16">
        <v>1003650</v>
      </c>
      <c r="B6841" s="2">
        <v>16</v>
      </c>
    </row>
    <row r="6842" spans="1:2" x14ac:dyDescent="0.2">
      <c r="A6842" s="16">
        <v>1003650</v>
      </c>
      <c r="B6842" s="2">
        <v>94</v>
      </c>
    </row>
    <row r="6843" spans="1:2" x14ac:dyDescent="0.2">
      <c r="A6843" s="16">
        <v>1003650</v>
      </c>
      <c r="B6843" s="2">
        <v>100</v>
      </c>
    </row>
    <row r="6844" spans="1:2" x14ac:dyDescent="0.2">
      <c r="A6844" s="16">
        <v>1003650</v>
      </c>
      <c r="B6844" s="2">
        <v>75</v>
      </c>
    </row>
    <row r="6845" spans="1:2" x14ac:dyDescent="0.2">
      <c r="A6845" s="16">
        <v>1003650</v>
      </c>
      <c r="B6845" s="2">
        <v>20</v>
      </c>
    </row>
    <row r="6846" spans="1:2" x14ac:dyDescent="0.2">
      <c r="A6846" s="16">
        <v>1003650</v>
      </c>
      <c r="B6846" s="2">
        <v>77</v>
      </c>
    </row>
    <row r="6847" spans="1:2" x14ac:dyDescent="0.2">
      <c r="A6847" s="16">
        <v>1003650</v>
      </c>
      <c r="B6847" s="2">
        <v>79</v>
      </c>
    </row>
    <row r="6848" spans="1:2" x14ac:dyDescent="0.2">
      <c r="A6848" s="16">
        <v>1003650</v>
      </c>
      <c r="B6848" s="2">
        <v>100</v>
      </c>
    </row>
    <row r="6849" spans="1:2" x14ac:dyDescent="0.2">
      <c r="A6849" s="16">
        <v>1003650</v>
      </c>
      <c r="B6849" s="2">
        <v>16</v>
      </c>
    </row>
    <row r="6850" spans="1:2" x14ac:dyDescent="0.2">
      <c r="A6850" s="16">
        <v>1003650</v>
      </c>
      <c r="B6850" s="2">
        <v>74</v>
      </c>
    </row>
    <row r="6851" spans="1:2" x14ac:dyDescent="0.2">
      <c r="A6851" s="16">
        <v>1003650</v>
      </c>
      <c r="B6851" s="2">
        <v>79</v>
      </c>
    </row>
    <row r="6852" spans="1:2" x14ac:dyDescent="0.2">
      <c r="A6852" s="16">
        <v>1003650</v>
      </c>
      <c r="B6852" s="2">
        <v>0</v>
      </c>
    </row>
    <row r="6853" spans="1:2" x14ac:dyDescent="0.2">
      <c r="A6853" s="16">
        <v>1003650</v>
      </c>
      <c r="B6853" s="2">
        <v>88</v>
      </c>
    </row>
    <row r="6854" spans="1:2" x14ac:dyDescent="0.2">
      <c r="A6854" s="16">
        <v>1003650</v>
      </c>
      <c r="B6854" s="2">
        <v>85</v>
      </c>
    </row>
    <row r="6855" spans="1:2" x14ac:dyDescent="0.2">
      <c r="A6855" s="16">
        <v>1003650</v>
      </c>
      <c r="B6855" s="2">
        <v>75</v>
      </c>
    </row>
    <row r="6856" spans="1:2" x14ac:dyDescent="0.2">
      <c r="A6856" s="16">
        <v>1003650</v>
      </c>
      <c r="B6856" s="2">
        <v>82</v>
      </c>
    </row>
    <row r="6857" spans="1:2" x14ac:dyDescent="0.2">
      <c r="A6857" s="16">
        <v>1003650</v>
      </c>
      <c r="B6857" s="2">
        <v>94</v>
      </c>
    </row>
    <row r="6858" spans="1:2" x14ac:dyDescent="0.2">
      <c r="A6858" s="16">
        <v>1003650</v>
      </c>
      <c r="B6858" s="2">
        <v>79</v>
      </c>
    </row>
    <row r="6859" spans="1:2" x14ac:dyDescent="0.2">
      <c r="A6859" s="16">
        <v>1003650</v>
      </c>
      <c r="B6859" s="2">
        <v>100</v>
      </c>
    </row>
    <row r="6860" spans="1:2" x14ac:dyDescent="0.2">
      <c r="A6860" s="16">
        <v>1003650</v>
      </c>
      <c r="B6860" s="2">
        <v>100</v>
      </c>
    </row>
    <row r="6861" spans="1:2" x14ac:dyDescent="0.2">
      <c r="A6861" s="16">
        <v>1003650</v>
      </c>
      <c r="B6861" s="2">
        <v>53</v>
      </c>
    </row>
    <row r="6862" spans="1:2" x14ac:dyDescent="0.2">
      <c r="A6862" s="16">
        <v>1003650</v>
      </c>
      <c r="B6862" s="2">
        <v>99</v>
      </c>
    </row>
    <row r="6863" spans="1:2" x14ac:dyDescent="0.2">
      <c r="A6863" s="16">
        <v>1003650</v>
      </c>
      <c r="B6863" s="2">
        <v>70</v>
      </c>
    </row>
    <row r="6864" spans="1:2" x14ac:dyDescent="0.2">
      <c r="A6864" s="16">
        <v>1003650</v>
      </c>
      <c r="B6864" s="2">
        <v>90</v>
      </c>
    </row>
    <row r="6865" spans="1:2" x14ac:dyDescent="0.2">
      <c r="A6865" s="16">
        <v>1003650</v>
      </c>
      <c r="B6865" s="2">
        <v>74</v>
      </c>
    </row>
    <row r="6866" spans="1:2" x14ac:dyDescent="0.2">
      <c r="A6866" s="16">
        <v>1003650</v>
      </c>
      <c r="B6866" s="2">
        <v>100</v>
      </c>
    </row>
    <row r="6867" spans="1:2" x14ac:dyDescent="0.2">
      <c r="A6867" s="16">
        <v>1003650</v>
      </c>
      <c r="B6867" s="2">
        <v>75</v>
      </c>
    </row>
    <row r="6868" spans="1:2" x14ac:dyDescent="0.2">
      <c r="A6868" s="16">
        <v>1003650</v>
      </c>
      <c r="B6868" s="2">
        <v>70</v>
      </c>
    </row>
    <row r="6869" spans="1:2" x14ac:dyDescent="0.2">
      <c r="A6869" s="16">
        <v>1003650</v>
      </c>
      <c r="B6869" s="2">
        <v>82</v>
      </c>
    </row>
    <row r="6870" spans="1:2" x14ac:dyDescent="0.2">
      <c r="A6870" s="16">
        <v>1003650</v>
      </c>
      <c r="B6870" s="2">
        <v>74</v>
      </c>
    </row>
    <row r="6871" spans="1:2" x14ac:dyDescent="0.2">
      <c r="A6871" s="16">
        <v>1003650</v>
      </c>
      <c r="B6871" s="2">
        <v>86</v>
      </c>
    </row>
    <row r="6872" spans="1:2" x14ac:dyDescent="0.2">
      <c r="A6872" s="16">
        <v>1003650</v>
      </c>
      <c r="B6872" s="2">
        <v>99</v>
      </c>
    </row>
    <row r="6873" spans="1:2" x14ac:dyDescent="0.2">
      <c r="A6873" s="16">
        <v>1003650</v>
      </c>
      <c r="B6873" s="2">
        <v>100</v>
      </c>
    </row>
    <row r="6874" spans="1:2" x14ac:dyDescent="0.2">
      <c r="A6874" s="16">
        <v>1003650</v>
      </c>
      <c r="B6874" s="2">
        <v>53</v>
      </c>
    </row>
    <row r="6875" spans="1:2" x14ac:dyDescent="0.2">
      <c r="A6875" s="16">
        <v>1003650</v>
      </c>
      <c r="B6875" s="2">
        <v>79</v>
      </c>
    </row>
    <row r="6876" spans="1:2" x14ac:dyDescent="0.2">
      <c r="A6876" s="16">
        <v>1003650</v>
      </c>
      <c r="B6876" s="2">
        <v>47</v>
      </c>
    </row>
    <row r="6877" spans="1:2" x14ac:dyDescent="0.2">
      <c r="A6877" s="16">
        <v>1003650</v>
      </c>
      <c r="B6877" s="2">
        <v>95</v>
      </c>
    </row>
    <row r="6878" spans="1:2" x14ac:dyDescent="0.2">
      <c r="A6878" s="16">
        <v>1003650</v>
      </c>
      <c r="B6878" s="2">
        <v>87</v>
      </c>
    </row>
    <row r="6879" spans="1:2" x14ac:dyDescent="0.2">
      <c r="A6879" s="16">
        <v>1003650</v>
      </c>
      <c r="B6879" s="2">
        <v>95</v>
      </c>
    </row>
    <row r="6880" spans="1:2" x14ac:dyDescent="0.2">
      <c r="A6880" s="16">
        <v>1003650</v>
      </c>
      <c r="B6880" s="2">
        <v>80</v>
      </c>
    </row>
    <row r="6881" spans="1:2" x14ac:dyDescent="0.2">
      <c r="A6881" s="16">
        <v>1003650</v>
      </c>
      <c r="B6881" s="2">
        <v>79</v>
      </c>
    </row>
    <row r="6882" spans="1:2" x14ac:dyDescent="0.2">
      <c r="A6882" s="16">
        <v>1003650</v>
      </c>
      <c r="B6882" s="2">
        <v>100</v>
      </c>
    </row>
    <row r="6883" spans="1:2" x14ac:dyDescent="0.2">
      <c r="A6883" s="16">
        <v>1003650</v>
      </c>
      <c r="B6883" s="2">
        <v>85</v>
      </c>
    </row>
    <row r="6884" spans="1:2" x14ac:dyDescent="0.2">
      <c r="A6884" s="16">
        <v>1003650</v>
      </c>
      <c r="B6884" s="2">
        <v>76</v>
      </c>
    </row>
    <row r="6885" spans="1:2" x14ac:dyDescent="0.2">
      <c r="A6885" s="16">
        <v>1003650</v>
      </c>
      <c r="B6885" s="2">
        <v>100</v>
      </c>
    </row>
    <row r="6886" spans="1:2" x14ac:dyDescent="0.2">
      <c r="A6886" s="16">
        <v>1003650</v>
      </c>
      <c r="B6886" s="2">
        <v>75</v>
      </c>
    </row>
    <row r="6887" spans="1:2" x14ac:dyDescent="0.2">
      <c r="A6887" s="16">
        <v>1003650</v>
      </c>
      <c r="B6887" s="2">
        <v>69</v>
      </c>
    </row>
    <row r="6888" spans="1:2" x14ac:dyDescent="0.2">
      <c r="A6888" s="16">
        <v>1003650</v>
      </c>
      <c r="B6888" s="2">
        <v>0</v>
      </c>
    </row>
    <row r="6889" spans="1:2" x14ac:dyDescent="0.2">
      <c r="A6889" s="16">
        <v>1003650</v>
      </c>
      <c r="B6889" s="2">
        <v>100</v>
      </c>
    </row>
    <row r="6890" spans="1:2" x14ac:dyDescent="0.2">
      <c r="A6890" s="16">
        <v>1003650</v>
      </c>
      <c r="B6890" s="2">
        <v>55</v>
      </c>
    </row>
    <row r="6891" spans="1:2" x14ac:dyDescent="0.2">
      <c r="A6891" s="16">
        <v>1003650</v>
      </c>
      <c r="B6891" s="2">
        <v>47</v>
      </c>
    </row>
    <row r="6892" spans="1:2" x14ac:dyDescent="0.2">
      <c r="A6892" s="16">
        <v>1003650</v>
      </c>
      <c r="B6892" s="2">
        <v>42</v>
      </c>
    </row>
    <row r="6893" spans="1:2" x14ac:dyDescent="0.2">
      <c r="A6893" s="16">
        <v>1003650</v>
      </c>
      <c r="B6893" s="2">
        <v>95</v>
      </c>
    </row>
    <row r="6894" spans="1:2" x14ac:dyDescent="0.2">
      <c r="A6894" s="16">
        <v>1003650</v>
      </c>
      <c r="B6894" s="2">
        <v>100</v>
      </c>
    </row>
    <row r="6895" spans="1:2" x14ac:dyDescent="0.2">
      <c r="A6895" s="16">
        <v>1003650</v>
      </c>
      <c r="B6895" s="2">
        <v>77</v>
      </c>
    </row>
    <row r="6896" spans="1:2" x14ac:dyDescent="0.2">
      <c r="A6896" s="16">
        <v>1003650</v>
      </c>
      <c r="B6896" s="2">
        <v>74</v>
      </c>
    </row>
    <row r="6897" spans="1:2" x14ac:dyDescent="0.2">
      <c r="A6897" s="16">
        <v>1003650</v>
      </c>
      <c r="B6897" s="2">
        <v>94</v>
      </c>
    </row>
    <row r="6898" spans="1:2" x14ac:dyDescent="0.2">
      <c r="A6898" s="16">
        <v>1003650</v>
      </c>
      <c r="B6898" s="2">
        <v>75</v>
      </c>
    </row>
    <row r="6899" spans="1:2" x14ac:dyDescent="0.2">
      <c r="A6899" s="16">
        <v>1003650</v>
      </c>
      <c r="B6899" s="2">
        <v>100</v>
      </c>
    </row>
    <row r="6900" spans="1:2" x14ac:dyDescent="0.2">
      <c r="A6900" s="16">
        <v>1003650</v>
      </c>
      <c r="B6900" s="2">
        <v>76</v>
      </c>
    </row>
    <row r="6901" spans="1:2" x14ac:dyDescent="0.2">
      <c r="A6901" s="16">
        <v>1003650</v>
      </c>
      <c r="B6901" s="2">
        <v>87</v>
      </c>
    </row>
    <row r="6902" spans="1:2" x14ac:dyDescent="0.2">
      <c r="A6902" s="16">
        <v>1003650</v>
      </c>
      <c r="B6902" s="2">
        <v>94</v>
      </c>
    </row>
    <row r="6903" spans="1:2" x14ac:dyDescent="0.2">
      <c r="A6903" s="16">
        <v>1003650</v>
      </c>
      <c r="B6903" s="2">
        <v>72</v>
      </c>
    </row>
    <row r="6904" spans="1:2" x14ac:dyDescent="0.2">
      <c r="A6904" s="16">
        <v>1003650</v>
      </c>
      <c r="B6904" s="2">
        <v>47</v>
      </c>
    </row>
    <row r="6905" spans="1:2" x14ac:dyDescent="0.2">
      <c r="A6905" s="16">
        <v>1003650</v>
      </c>
      <c r="B6905" s="2">
        <v>100</v>
      </c>
    </row>
    <row r="6906" spans="1:2" x14ac:dyDescent="0.2">
      <c r="A6906" s="16">
        <v>1003650</v>
      </c>
      <c r="B6906" s="2">
        <v>0</v>
      </c>
    </row>
    <row r="6907" spans="1:2" x14ac:dyDescent="0.2">
      <c r="A6907" s="16">
        <v>1003650</v>
      </c>
      <c r="B6907" s="2">
        <v>95</v>
      </c>
    </row>
    <row r="6908" spans="1:2" x14ac:dyDescent="0.2">
      <c r="A6908" s="16">
        <v>1003650</v>
      </c>
      <c r="B6908" s="2">
        <v>0</v>
      </c>
    </row>
    <row r="6909" spans="1:2" x14ac:dyDescent="0.2">
      <c r="A6909" s="16">
        <v>1003650</v>
      </c>
      <c r="B6909" s="2">
        <v>100</v>
      </c>
    </row>
    <row r="6910" spans="1:2" x14ac:dyDescent="0.2">
      <c r="A6910" s="16">
        <v>1003650</v>
      </c>
      <c r="B6910" s="2">
        <v>85</v>
      </c>
    </row>
    <row r="6911" spans="1:2" x14ac:dyDescent="0.2">
      <c r="A6911" s="16">
        <v>1003650</v>
      </c>
      <c r="B6911" s="2">
        <v>90</v>
      </c>
    </row>
    <row r="6912" spans="1:2" x14ac:dyDescent="0.2">
      <c r="A6912" s="16">
        <v>1003650</v>
      </c>
      <c r="B6912" s="2">
        <v>100</v>
      </c>
    </row>
    <row r="6913" spans="1:2" x14ac:dyDescent="0.2">
      <c r="A6913" s="16">
        <v>1003650</v>
      </c>
      <c r="B6913" s="2">
        <v>91</v>
      </c>
    </row>
    <row r="6914" spans="1:2" x14ac:dyDescent="0.2">
      <c r="A6914" s="16">
        <v>1003650</v>
      </c>
      <c r="B6914" s="2">
        <v>95</v>
      </c>
    </row>
    <row r="6915" spans="1:2" x14ac:dyDescent="0.2">
      <c r="A6915" s="16">
        <v>1003680</v>
      </c>
      <c r="B6915" s="2">
        <v>94</v>
      </c>
    </row>
    <row r="6916" spans="1:2" x14ac:dyDescent="0.2">
      <c r="A6916" s="16">
        <v>1003680</v>
      </c>
      <c r="B6916" s="2">
        <v>94</v>
      </c>
    </row>
    <row r="6917" spans="1:2" x14ac:dyDescent="0.2">
      <c r="A6917" s="16">
        <v>1003680</v>
      </c>
      <c r="B6917" s="2">
        <v>88</v>
      </c>
    </row>
    <row r="6918" spans="1:2" x14ac:dyDescent="0.2">
      <c r="A6918" s="16">
        <v>1003680</v>
      </c>
      <c r="B6918" s="2">
        <v>20</v>
      </c>
    </row>
    <row r="6919" spans="1:2" x14ac:dyDescent="0.2">
      <c r="A6919" s="16">
        <v>1003680</v>
      </c>
      <c r="B6919" s="2">
        <v>87</v>
      </c>
    </row>
    <row r="6920" spans="1:2" x14ac:dyDescent="0.2">
      <c r="A6920" s="16">
        <v>1003680</v>
      </c>
      <c r="B6920" s="2">
        <v>100</v>
      </c>
    </row>
    <row r="6921" spans="1:2" x14ac:dyDescent="0.2">
      <c r="A6921" s="16">
        <v>1003680</v>
      </c>
      <c r="B6921" s="2">
        <v>20</v>
      </c>
    </row>
    <row r="6922" spans="1:2" x14ac:dyDescent="0.2">
      <c r="A6922" s="16">
        <v>1003680</v>
      </c>
      <c r="B6922" s="2">
        <v>87</v>
      </c>
    </row>
    <row r="6923" spans="1:2" x14ac:dyDescent="0.2">
      <c r="A6923" s="16">
        <v>1003680</v>
      </c>
      <c r="B6923" s="2">
        <v>100</v>
      </c>
    </row>
    <row r="6924" spans="1:2" x14ac:dyDescent="0.2">
      <c r="A6924" s="16">
        <v>1003680</v>
      </c>
      <c r="B6924" s="2">
        <v>100</v>
      </c>
    </row>
    <row r="6925" spans="1:2" x14ac:dyDescent="0.2">
      <c r="A6925" s="16">
        <v>1003680</v>
      </c>
      <c r="B6925" s="2">
        <v>95</v>
      </c>
    </row>
    <row r="6926" spans="1:2" x14ac:dyDescent="0.2">
      <c r="A6926" s="16">
        <v>1003680</v>
      </c>
      <c r="B6926" s="2">
        <v>100</v>
      </c>
    </row>
    <row r="6927" spans="1:2" x14ac:dyDescent="0.2">
      <c r="A6927" s="16">
        <v>1003680</v>
      </c>
      <c r="B6927" s="2">
        <v>88</v>
      </c>
    </row>
    <row r="6928" spans="1:2" x14ac:dyDescent="0.2">
      <c r="A6928" s="16">
        <v>1003680</v>
      </c>
      <c r="B6928" s="2">
        <v>95</v>
      </c>
    </row>
    <row r="6929" spans="1:2" x14ac:dyDescent="0.2">
      <c r="A6929" s="16">
        <v>1003680</v>
      </c>
      <c r="B6929" s="2">
        <v>94</v>
      </c>
    </row>
    <row r="6930" spans="1:2" x14ac:dyDescent="0.2">
      <c r="A6930" s="16">
        <v>1003680</v>
      </c>
      <c r="B6930" s="2">
        <v>94</v>
      </c>
    </row>
    <row r="6931" spans="1:2" x14ac:dyDescent="0.2">
      <c r="A6931" s="16">
        <v>1003680</v>
      </c>
      <c r="B6931" s="2">
        <v>95</v>
      </c>
    </row>
    <row r="6932" spans="1:2" x14ac:dyDescent="0.2">
      <c r="A6932" s="16">
        <v>1003680</v>
      </c>
      <c r="B6932" s="2">
        <v>93</v>
      </c>
    </row>
    <row r="6933" spans="1:2" x14ac:dyDescent="0.2">
      <c r="A6933" s="16">
        <v>1003680</v>
      </c>
      <c r="B6933" s="2">
        <v>100</v>
      </c>
    </row>
    <row r="6934" spans="1:2" x14ac:dyDescent="0.2">
      <c r="A6934" s="16">
        <v>1003680</v>
      </c>
      <c r="B6934" s="2">
        <v>2</v>
      </c>
    </row>
    <row r="6935" spans="1:2" x14ac:dyDescent="0.2">
      <c r="A6935" s="16">
        <v>1003680</v>
      </c>
      <c r="B6935" s="2">
        <v>68</v>
      </c>
    </row>
    <row r="6936" spans="1:2" x14ac:dyDescent="0.2">
      <c r="A6936" s="16">
        <v>1003680</v>
      </c>
      <c r="B6936" s="2">
        <v>95</v>
      </c>
    </row>
    <row r="6937" spans="1:2" x14ac:dyDescent="0.2">
      <c r="A6937" s="16">
        <v>1003680</v>
      </c>
      <c r="B6937" s="2">
        <v>29</v>
      </c>
    </row>
    <row r="6938" spans="1:2" x14ac:dyDescent="0.2">
      <c r="A6938" s="16">
        <v>1003680</v>
      </c>
      <c r="B6938" s="2">
        <v>99</v>
      </c>
    </row>
    <row r="6939" spans="1:2" x14ac:dyDescent="0.2">
      <c r="A6939" s="16">
        <v>1003680</v>
      </c>
      <c r="B6939" s="2">
        <v>100</v>
      </c>
    </row>
    <row r="6940" spans="1:2" x14ac:dyDescent="0.2">
      <c r="A6940" s="16">
        <v>1003680</v>
      </c>
      <c r="B6940" s="2">
        <v>100</v>
      </c>
    </row>
    <row r="6941" spans="1:2" x14ac:dyDescent="0.2">
      <c r="A6941" s="16">
        <v>1003680</v>
      </c>
      <c r="B6941" s="2">
        <v>53</v>
      </c>
    </row>
    <row r="6942" spans="1:2" x14ac:dyDescent="0.2">
      <c r="A6942" s="16">
        <v>1003680</v>
      </c>
      <c r="B6942" s="2">
        <v>100</v>
      </c>
    </row>
    <row r="6943" spans="1:2" x14ac:dyDescent="0.2">
      <c r="A6943" s="16">
        <v>1003680</v>
      </c>
      <c r="B6943" s="2">
        <v>94</v>
      </c>
    </row>
    <row r="6944" spans="1:2" x14ac:dyDescent="0.2">
      <c r="A6944" s="16">
        <v>1003680</v>
      </c>
      <c r="B6944" s="2">
        <v>0</v>
      </c>
    </row>
    <row r="6945" spans="1:2" x14ac:dyDescent="0.2">
      <c r="A6945" s="16">
        <v>1003680</v>
      </c>
      <c r="B6945" s="2">
        <v>0</v>
      </c>
    </row>
    <row r="6946" spans="1:2" x14ac:dyDescent="0.2">
      <c r="A6946" s="16">
        <v>1003680</v>
      </c>
      <c r="B6946" s="2">
        <v>93</v>
      </c>
    </row>
    <row r="6947" spans="1:2" x14ac:dyDescent="0.2">
      <c r="A6947" s="16">
        <v>1003680</v>
      </c>
      <c r="B6947" s="2">
        <v>94</v>
      </c>
    </row>
    <row r="6948" spans="1:2" x14ac:dyDescent="0.2">
      <c r="A6948" s="16">
        <v>1003680</v>
      </c>
      <c r="B6948" s="2">
        <v>83</v>
      </c>
    </row>
    <row r="6949" spans="1:2" x14ac:dyDescent="0.2">
      <c r="A6949" s="16">
        <v>1003680</v>
      </c>
      <c r="B6949" s="2">
        <v>27</v>
      </c>
    </row>
    <row r="6950" spans="1:2" x14ac:dyDescent="0.2">
      <c r="A6950" s="16">
        <v>1003680</v>
      </c>
      <c r="B6950" s="2">
        <v>94</v>
      </c>
    </row>
    <row r="6951" spans="1:2" x14ac:dyDescent="0.2">
      <c r="A6951" s="16">
        <v>1003680</v>
      </c>
      <c r="B6951" s="2">
        <v>95</v>
      </c>
    </row>
    <row r="6952" spans="1:2" x14ac:dyDescent="0.2">
      <c r="A6952" s="16">
        <v>1003680</v>
      </c>
      <c r="B6952" s="2">
        <v>100</v>
      </c>
    </row>
    <row r="6953" spans="1:2" x14ac:dyDescent="0.2">
      <c r="A6953" s="16">
        <v>1003680</v>
      </c>
      <c r="B6953" s="2">
        <v>87</v>
      </c>
    </row>
    <row r="6954" spans="1:2" x14ac:dyDescent="0.2">
      <c r="A6954" s="16">
        <v>1003680</v>
      </c>
      <c r="B6954" s="2">
        <v>91</v>
      </c>
    </row>
    <row r="6955" spans="1:2" x14ac:dyDescent="0.2">
      <c r="A6955" s="16">
        <v>1003680</v>
      </c>
      <c r="B6955" s="2">
        <v>100</v>
      </c>
    </row>
    <row r="6956" spans="1:2" x14ac:dyDescent="0.2">
      <c r="A6956" s="16">
        <v>1003680</v>
      </c>
      <c r="B6956" s="2">
        <v>83</v>
      </c>
    </row>
    <row r="6957" spans="1:2" x14ac:dyDescent="0.2">
      <c r="A6957" s="16">
        <v>1003680</v>
      </c>
      <c r="B6957" s="2">
        <v>43</v>
      </c>
    </row>
    <row r="6958" spans="1:2" x14ac:dyDescent="0.2">
      <c r="A6958" s="16">
        <v>1003680</v>
      </c>
      <c r="B6958" s="2">
        <v>28</v>
      </c>
    </row>
    <row r="6959" spans="1:2" x14ac:dyDescent="0.2">
      <c r="A6959" s="16">
        <v>1003680</v>
      </c>
      <c r="B6959" s="2">
        <v>66</v>
      </c>
    </row>
    <row r="6960" spans="1:2" x14ac:dyDescent="0.2">
      <c r="A6960" s="16">
        <v>1003680</v>
      </c>
      <c r="B6960" s="2">
        <v>95</v>
      </c>
    </row>
    <row r="6961" spans="1:2" x14ac:dyDescent="0.2">
      <c r="A6961" s="16">
        <v>1003680</v>
      </c>
      <c r="B6961" s="2">
        <v>94</v>
      </c>
    </row>
    <row r="6962" spans="1:2" x14ac:dyDescent="0.2">
      <c r="A6962" s="16">
        <v>1003680</v>
      </c>
      <c r="B6962" s="2">
        <v>87</v>
      </c>
    </row>
    <row r="6963" spans="1:2" x14ac:dyDescent="0.2">
      <c r="A6963" s="16">
        <v>1003680</v>
      </c>
      <c r="B6963" s="2">
        <v>92</v>
      </c>
    </row>
    <row r="6964" spans="1:2" x14ac:dyDescent="0.2">
      <c r="A6964" s="16">
        <v>1003680</v>
      </c>
      <c r="B6964" s="2">
        <v>27</v>
      </c>
    </row>
    <row r="6965" spans="1:2" x14ac:dyDescent="0.2">
      <c r="A6965" s="16">
        <v>1003680</v>
      </c>
      <c r="B6965" s="2">
        <v>94</v>
      </c>
    </row>
    <row r="6966" spans="1:2" x14ac:dyDescent="0.2">
      <c r="A6966" s="16">
        <v>1003680</v>
      </c>
      <c r="B6966" s="2">
        <v>94</v>
      </c>
    </row>
    <row r="6967" spans="1:2" x14ac:dyDescent="0.2">
      <c r="A6967" s="16">
        <v>1003680</v>
      </c>
      <c r="B6967" s="2">
        <v>46</v>
      </c>
    </row>
    <row r="6968" spans="1:2" x14ac:dyDescent="0.2">
      <c r="A6968" s="16">
        <v>1003680</v>
      </c>
      <c r="B6968" s="2">
        <v>0</v>
      </c>
    </row>
    <row r="6969" spans="1:2" x14ac:dyDescent="0.2">
      <c r="A6969" s="16">
        <v>1003680</v>
      </c>
      <c r="B6969" s="2">
        <v>81</v>
      </c>
    </row>
    <row r="6970" spans="1:2" x14ac:dyDescent="0.2">
      <c r="A6970" s="16">
        <v>1003680</v>
      </c>
      <c r="B6970" s="2">
        <v>52</v>
      </c>
    </row>
    <row r="6971" spans="1:2" x14ac:dyDescent="0.2">
      <c r="A6971" s="16">
        <v>1003680</v>
      </c>
      <c r="B6971" s="2">
        <v>98</v>
      </c>
    </row>
    <row r="6972" spans="1:2" x14ac:dyDescent="0.2">
      <c r="A6972" s="16">
        <v>1003680</v>
      </c>
      <c r="B6972" s="2">
        <v>51</v>
      </c>
    </row>
    <row r="6973" spans="1:2" x14ac:dyDescent="0.2">
      <c r="A6973" s="16">
        <v>1003680</v>
      </c>
      <c r="B6973" s="2">
        <v>100</v>
      </c>
    </row>
    <row r="6974" spans="1:2" x14ac:dyDescent="0.2">
      <c r="A6974" s="16">
        <v>1003680</v>
      </c>
      <c r="B6974" s="2">
        <v>47</v>
      </c>
    </row>
    <row r="6975" spans="1:2" x14ac:dyDescent="0.2">
      <c r="A6975" s="16">
        <v>1003680</v>
      </c>
      <c r="B6975" s="2">
        <v>100</v>
      </c>
    </row>
    <row r="6976" spans="1:2" x14ac:dyDescent="0.2">
      <c r="A6976" s="16">
        <v>1003680</v>
      </c>
      <c r="B6976" s="2">
        <v>94</v>
      </c>
    </row>
    <row r="6977" spans="1:2" x14ac:dyDescent="0.2">
      <c r="A6977" s="16">
        <v>1003680</v>
      </c>
      <c r="B6977" s="2">
        <v>0</v>
      </c>
    </row>
    <row r="6978" spans="1:2" x14ac:dyDescent="0.2">
      <c r="A6978" s="16">
        <v>1003680</v>
      </c>
      <c r="B6978" s="2">
        <v>76</v>
      </c>
    </row>
    <row r="6979" spans="1:2" x14ac:dyDescent="0.2">
      <c r="A6979" s="16">
        <v>1003680</v>
      </c>
      <c r="B6979" s="2">
        <v>94</v>
      </c>
    </row>
    <row r="6980" spans="1:2" x14ac:dyDescent="0.2">
      <c r="A6980" s="16">
        <v>1003680</v>
      </c>
      <c r="B6980" s="2">
        <v>20</v>
      </c>
    </row>
    <row r="6981" spans="1:2" x14ac:dyDescent="0.2">
      <c r="A6981" s="16">
        <v>1003680</v>
      </c>
      <c r="B6981" s="2">
        <v>95</v>
      </c>
    </row>
    <row r="6982" spans="1:2" x14ac:dyDescent="0.2">
      <c r="A6982" s="16">
        <v>1003680</v>
      </c>
      <c r="B6982" s="2">
        <v>100</v>
      </c>
    </row>
    <row r="6983" spans="1:2" x14ac:dyDescent="0.2">
      <c r="A6983" s="16">
        <v>1003680</v>
      </c>
      <c r="B6983" s="2">
        <v>81</v>
      </c>
    </row>
    <row r="6984" spans="1:2" x14ac:dyDescent="0.2">
      <c r="A6984" s="16">
        <v>1003680</v>
      </c>
      <c r="B6984" s="2">
        <v>87</v>
      </c>
    </row>
    <row r="6985" spans="1:2" x14ac:dyDescent="0.2">
      <c r="A6985" s="16">
        <v>1003680</v>
      </c>
      <c r="B6985" s="2">
        <v>94</v>
      </c>
    </row>
    <row r="6986" spans="1:2" x14ac:dyDescent="0.2">
      <c r="A6986" s="16">
        <v>1003680</v>
      </c>
      <c r="B6986" s="2">
        <v>20</v>
      </c>
    </row>
    <row r="6987" spans="1:2" x14ac:dyDescent="0.2">
      <c r="A6987" s="16">
        <v>1003680</v>
      </c>
      <c r="B6987" s="2">
        <v>95</v>
      </c>
    </row>
    <row r="6988" spans="1:2" x14ac:dyDescent="0.2">
      <c r="A6988" s="16">
        <v>1003680</v>
      </c>
      <c r="B6988" s="2">
        <v>88</v>
      </c>
    </row>
    <row r="6989" spans="1:2" x14ac:dyDescent="0.2">
      <c r="A6989" s="16">
        <v>1003700</v>
      </c>
      <c r="B6989" s="2">
        <v>95</v>
      </c>
    </row>
    <row r="6990" spans="1:2" x14ac:dyDescent="0.2">
      <c r="A6990" s="16">
        <v>1003700</v>
      </c>
      <c r="B6990" s="2">
        <v>94</v>
      </c>
    </row>
    <row r="6991" spans="1:2" x14ac:dyDescent="0.2">
      <c r="A6991" s="16">
        <v>1003700</v>
      </c>
      <c r="B6991" s="2">
        <v>76</v>
      </c>
    </row>
    <row r="6992" spans="1:2" x14ac:dyDescent="0.2">
      <c r="A6992" s="16">
        <v>1003700</v>
      </c>
      <c r="B6992" s="2">
        <v>85</v>
      </c>
    </row>
    <row r="6993" spans="1:2" x14ac:dyDescent="0.2">
      <c r="A6993" s="16">
        <v>1003700</v>
      </c>
      <c r="B6993" s="2">
        <v>31</v>
      </c>
    </row>
    <row r="6994" spans="1:2" x14ac:dyDescent="0.2">
      <c r="A6994" s="16">
        <v>1003700</v>
      </c>
      <c r="B6994" s="2">
        <v>51</v>
      </c>
    </row>
    <row r="6995" spans="1:2" x14ac:dyDescent="0.2">
      <c r="A6995" s="16">
        <v>1003700</v>
      </c>
      <c r="B6995" s="2">
        <v>90</v>
      </c>
    </row>
    <row r="6996" spans="1:2" x14ac:dyDescent="0.2">
      <c r="A6996" s="16">
        <v>1003700</v>
      </c>
      <c r="B6996" s="2">
        <v>82</v>
      </c>
    </row>
    <row r="6997" spans="1:2" x14ac:dyDescent="0.2">
      <c r="A6997" s="16">
        <v>1003700</v>
      </c>
      <c r="B6997" s="2">
        <v>19</v>
      </c>
    </row>
    <row r="6998" spans="1:2" x14ac:dyDescent="0.2">
      <c r="A6998" s="16">
        <v>1003700</v>
      </c>
      <c r="B6998" s="2">
        <v>91</v>
      </c>
    </row>
    <row r="6999" spans="1:2" x14ac:dyDescent="0.2">
      <c r="A6999" s="16">
        <v>1003700</v>
      </c>
      <c r="B6999" s="2">
        <v>76</v>
      </c>
    </row>
    <row r="7000" spans="1:2" x14ac:dyDescent="0.2">
      <c r="A7000" s="16">
        <v>1003700</v>
      </c>
      <c r="B7000" s="2">
        <v>31</v>
      </c>
    </row>
    <row r="7001" spans="1:2" x14ac:dyDescent="0.2">
      <c r="A7001" s="16">
        <v>1003700</v>
      </c>
      <c r="B7001" s="2">
        <v>100</v>
      </c>
    </row>
    <row r="7002" spans="1:2" x14ac:dyDescent="0.2">
      <c r="A7002" s="16">
        <v>1003700</v>
      </c>
      <c r="B7002" s="2">
        <v>31</v>
      </c>
    </row>
    <row r="7003" spans="1:2" x14ac:dyDescent="0.2">
      <c r="A7003" s="16">
        <v>1003700</v>
      </c>
      <c r="B7003" s="2">
        <v>90</v>
      </c>
    </row>
    <row r="7004" spans="1:2" x14ac:dyDescent="0.2">
      <c r="A7004" s="16">
        <v>1003700</v>
      </c>
      <c r="B7004" s="2">
        <v>100</v>
      </c>
    </row>
    <row r="7005" spans="1:2" x14ac:dyDescent="0.2">
      <c r="A7005" s="16">
        <v>1003700</v>
      </c>
      <c r="B7005" s="2">
        <v>69</v>
      </c>
    </row>
    <row r="7006" spans="1:2" x14ac:dyDescent="0.2">
      <c r="A7006" s="16">
        <v>1003700</v>
      </c>
      <c r="B7006" s="2">
        <v>90</v>
      </c>
    </row>
    <row r="7007" spans="1:2" x14ac:dyDescent="0.2">
      <c r="A7007" s="16">
        <v>1003700</v>
      </c>
      <c r="B7007" s="2">
        <v>83</v>
      </c>
    </row>
    <row r="7008" spans="1:2" x14ac:dyDescent="0.2">
      <c r="A7008" s="16">
        <v>1003700</v>
      </c>
      <c r="B7008" s="2">
        <v>100</v>
      </c>
    </row>
    <row r="7009" spans="1:2" x14ac:dyDescent="0.2">
      <c r="A7009" s="16">
        <v>1003700</v>
      </c>
      <c r="B7009" s="2">
        <v>80</v>
      </c>
    </row>
    <row r="7010" spans="1:2" x14ac:dyDescent="0.2">
      <c r="A7010" s="16">
        <v>1003700</v>
      </c>
      <c r="B7010" s="2">
        <v>100</v>
      </c>
    </row>
    <row r="7011" spans="1:2" x14ac:dyDescent="0.2">
      <c r="A7011" s="16">
        <v>1003700</v>
      </c>
      <c r="B7011" s="2">
        <v>0</v>
      </c>
    </row>
    <row r="7012" spans="1:2" x14ac:dyDescent="0.2">
      <c r="A7012" s="16">
        <v>1003700</v>
      </c>
      <c r="B7012" s="2">
        <v>94</v>
      </c>
    </row>
    <row r="7013" spans="1:2" x14ac:dyDescent="0.2">
      <c r="A7013" s="16">
        <v>1003700</v>
      </c>
      <c r="B7013" s="2">
        <v>51</v>
      </c>
    </row>
    <row r="7014" spans="1:2" x14ac:dyDescent="0.2">
      <c r="A7014" s="16">
        <v>1003700</v>
      </c>
      <c r="B7014" s="2">
        <v>87</v>
      </c>
    </row>
    <row r="7015" spans="1:2" x14ac:dyDescent="0.2">
      <c r="A7015" s="16">
        <v>1003700</v>
      </c>
      <c r="B7015" s="2">
        <v>82</v>
      </c>
    </row>
    <row r="7016" spans="1:2" x14ac:dyDescent="0.2">
      <c r="A7016" s="16">
        <v>1003700</v>
      </c>
      <c r="B7016" s="2">
        <v>19</v>
      </c>
    </row>
    <row r="7017" spans="1:2" x14ac:dyDescent="0.2">
      <c r="A7017" s="16">
        <v>1003700</v>
      </c>
      <c r="B7017" s="2">
        <v>19</v>
      </c>
    </row>
    <row r="7018" spans="1:2" x14ac:dyDescent="0.2">
      <c r="A7018" s="16">
        <v>1003700</v>
      </c>
      <c r="B7018" s="2">
        <v>85</v>
      </c>
    </row>
    <row r="7019" spans="1:2" x14ac:dyDescent="0.2">
      <c r="A7019" s="16">
        <v>1003700</v>
      </c>
      <c r="B7019" s="2">
        <v>67</v>
      </c>
    </row>
    <row r="7020" spans="1:2" x14ac:dyDescent="0.2">
      <c r="A7020" s="16">
        <v>1003700</v>
      </c>
      <c r="B7020" s="2">
        <v>95</v>
      </c>
    </row>
    <row r="7021" spans="1:2" x14ac:dyDescent="0.2">
      <c r="A7021" s="16">
        <v>1003700</v>
      </c>
      <c r="B7021" s="2">
        <v>100</v>
      </c>
    </row>
    <row r="7022" spans="1:2" x14ac:dyDescent="0.2">
      <c r="A7022" s="16">
        <v>1003700</v>
      </c>
      <c r="B7022" s="2">
        <v>88</v>
      </c>
    </row>
    <row r="7023" spans="1:2" x14ac:dyDescent="0.2">
      <c r="A7023" s="16">
        <v>1003700</v>
      </c>
      <c r="B7023" s="2">
        <v>69</v>
      </c>
    </row>
    <row r="7024" spans="1:2" x14ac:dyDescent="0.2">
      <c r="A7024" s="16">
        <v>1003700</v>
      </c>
      <c r="B7024" s="2">
        <v>80</v>
      </c>
    </row>
    <row r="7025" spans="1:2" x14ac:dyDescent="0.2">
      <c r="A7025" s="16">
        <v>1003700</v>
      </c>
      <c r="B7025" s="2">
        <v>76</v>
      </c>
    </row>
    <row r="7026" spans="1:2" x14ac:dyDescent="0.2">
      <c r="A7026" s="16">
        <v>1003700</v>
      </c>
      <c r="B7026" s="2">
        <v>90</v>
      </c>
    </row>
    <row r="7027" spans="1:2" x14ac:dyDescent="0.2">
      <c r="A7027" s="16">
        <v>1003700</v>
      </c>
      <c r="B7027" s="2">
        <v>0</v>
      </c>
    </row>
    <row r="7028" spans="1:2" x14ac:dyDescent="0.2">
      <c r="A7028" s="16">
        <v>1003700</v>
      </c>
      <c r="B7028" s="2">
        <v>93</v>
      </c>
    </row>
    <row r="7029" spans="1:2" x14ac:dyDescent="0.2">
      <c r="A7029" s="16">
        <v>1003700</v>
      </c>
      <c r="B7029" s="2">
        <v>16</v>
      </c>
    </row>
    <row r="7030" spans="1:2" x14ac:dyDescent="0.2">
      <c r="A7030" s="16">
        <v>1003700</v>
      </c>
      <c r="B7030" s="2">
        <v>82</v>
      </c>
    </row>
    <row r="7031" spans="1:2" x14ac:dyDescent="0.2">
      <c r="A7031" s="16">
        <v>1003700</v>
      </c>
      <c r="B7031" s="2">
        <v>94</v>
      </c>
    </row>
    <row r="7032" spans="1:2" x14ac:dyDescent="0.2">
      <c r="A7032" s="16">
        <v>1003700</v>
      </c>
      <c r="B7032" s="2">
        <v>80</v>
      </c>
    </row>
    <row r="7033" spans="1:2" x14ac:dyDescent="0.2">
      <c r="A7033" s="16">
        <v>1003700</v>
      </c>
      <c r="B7033" s="2">
        <v>76</v>
      </c>
    </row>
    <row r="7034" spans="1:2" x14ac:dyDescent="0.2">
      <c r="A7034" s="16">
        <v>1003710</v>
      </c>
      <c r="B7034" s="2">
        <v>54</v>
      </c>
    </row>
    <row r="7035" spans="1:2" x14ac:dyDescent="0.2">
      <c r="A7035" s="16">
        <v>1003710</v>
      </c>
      <c r="B7035" s="2">
        <v>42</v>
      </c>
    </row>
    <row r="7036" spans="1:2" x14ac:dyDescent="0.2">
      <c r="A7036" s="16">
        <v>1003710</v>
      </c>
      <c r="B7036" s="2">
        <v>82</v>
      </c>
    </row>
    <row r="7037" spans="1:2" x14ac:dyDescent="0.2">
      <c r="A7037" s="16">
        <v>1003710</v>
      </c>
      <c r="B7037" s="2">
        <v>70</v>
      </c>
    </row>
    <row r="7038" spans="1:2" x14ac:dyDescent="0.2">
      <c r="A7038" s="16">
        <v>1003710</v>
      </c>
      <c r="B7038" s="2">
        <v>97</v>
      </c>
    </row>
    <row r="7039" spans="1:2" x14ac:dyDescent="0.2">
      <c r="A7039" s="16">
        <v>1003710</v>
      </c>
      <c r="B7039" s="2">
        <v>95</v>
      </c>
    </row>
    <row r="7040" spans="1:2" x14ac:dyDescent="0.2">
      <c r="A7040" s="16">
        <v>1003710</v>
      </c>
      <c r="B7040" s="2">
        <v>95</v>
      </c>
    </row>
    <row r="7041" spans="1:2" x14ac:dyDescent="0.2">
      <c r="A7041" s="16">
        <v>1003710</v>
      </c>
      <c r="B7041" s="2">
        <v>70</v>
      </c>
    </row>
    <row r="7042" spans="1:2" x14ac:dyDescent="0.2">
      <c r="A7042" s="16">
        <v>1003710</v>
      </c>
      <c r="B7042" s="2">
        <v>42</v>
      </c>
    </row>
    <row r="7043" spans="1:2" x14ac:dyDescent="0.2">
      <c r="A7043" s="16">
        <v>1003710</v>
      </c>
      <c r="B7043" s="2">
        <v>54</v>
      </c>
    </row>
    <row r="7044" spans="1:2" x14ac:dyDescent="0.2">
      <c r="A7044" s="16">
        <v>1003710</v>
      </c>
      <c r="B7044" s="2">
        <v>37</v>
      </c>
    </row>
    <row r="7045" spans="1:2" x14ac:dyDescent="0.2">
      <c r="A7045" s="16">
        <v>1003710</v>
      </c>
      <c r="B7045" s="2">
        <v>83</v>
      </c>
    </row>
    <row r="7046" spans="1:2" x14ac:dyDescent="0.2">
      <c r="A7046" s="16">
        <v>1003710</v>
      </c>
      <c r="B7046" s="2">
        <v>54</v>
      </c>
    </row>
    <row r="7047" spans="1:2" x14ac:dyDescent="0.2">
      <c r="A7047" s="16">
        <v>1003710</v>
      </c>
      <c r="B7047" s="2">
        <v>73</v>
      </c>
    </row>
    <row r="7048" spans="1:2" x14ac:dyDescent="0.2">
      <c r="A7048" s="16">
        <v>1003710</v>
      </c>
      <c r="B7048" s="2">
        <v>41</v>
      </c>
    </row>
    <row r="7049" spans="1:2" x14ac:dyDescent="0.2">
      <c r="A7049" s="16">
        <v>1003710</v>
      </c>
      <c r="B7049" s="2">
        <v>57</v>
      </c>
    </row>
    <row r="7050" spans="1:2" x14ac:dyDescent="0.2">
      <c r="A7050" s="16">
        <v>1003710</v>
      </c>
      <c r="B7050" s="2">
        <v>57</v>
      </c>
    </row>
    <row r="7051" spans="1:2" x14ac:dyDescent="0.2">
      <c r="A7051" s="16">
        <v>1003710</v>
      </c>
      <c r="B7051" s="2">
        <v>83</v>
      </c>
    </row>
    <row r="7052" spans="1:2" x14ac:dyDescent="0.2">
      <c r="A7052" s="16">
        <v>1003710</v>
      </c>
      <c r="B7052" s="2">
        <v>40</v>
      </c>
    </row>
    <row r="7053" spans="1:2" x14ac:dyDescent="0.2">
      <c r="A7053" s="16">
        <v>1003710</v>
      </c>
      <c r="B7053" s="2">
        <v>24</v>
      </c>
    </row>
    <row r="7054" spans="1:2" x14ac:dyDescent="0.2">
      <c r="A7054" s="16">
        <v>1003710</v>
      </c>
      <c r="B7054" s="2">
        <v>97</v>
      </c>
    </row>
    <row r="7055" spans="1:2" x14ac:dyDescent="0.2">
      <c r="A7055" s="16">
        <v>1003710</v>
      </c>
      <c r="B7055" s="2">
        <v>16</v>
      </c>
    </row>
    <row r="7056" spans="1:2" x14ac:dyDescent="0.2">
      <c r="A7056" s="16">
        <v>1003710</v>
      </c>
      <c r="B7056" s="2">
        <v>49</v>
      </c>
    </row>
    <row r="7057" spans="1:2" x14ac:dyDescent="0.2">
      <c r="A7057" s="16">
        <v>1003710</v>
      </c>
      <c r="B7057" s="2">
        <v>41</v>
      </c>
    </row>
    <row r="7058" spans="1:2" x14ac:dyDescent="0.2">
      <c r="A7058" s="16">
        <v>1003720</v>
      </c>
      <c r="B7058" s="2">
        <v>78</v>
      </c>
    </row>
    <row r="7059" spans="1:2" x14ac:dyDescent="0.2">
      <c r="A7059" s="16">
        <v>1003720</v>
      </c>
      <c r="B7059" s="2">
        <v>88</v>
      </c>
    </row>
    <row r="7060" spans="1:2" x14ac:dyDescent="0.2">
      <c r="A7060" s="16">
        <v>1003720</v>
      </c>
      <c r="B7060" s="2">
        <v>46</v>
      </c>
    </row>
    <row r="7061" spans="1:2" x14ac:dyDescent="0.2">
      <c r="A7061" s="16">
        <v>1003720</v>
      </c>
      <c r="B7061" s="2">
        <v>76</v>
      </c>
    </row>
    <row r="7062" spans="1:2" x14ac:dyDescent="0.2">
      <c r="A7062" s="16">
        <v>1003720</v>
      </c>
      <c r="B7062" s="2">
        <v>78</v>
      </c>
    </row>
    <row r="7063" spans="1:2" x14ac:dyDescent="0.2">
      <c r="A7063" s="16">
        <v>1003720</v>
      </c>
      <c r="B7063" s="2">
        <v>92</v>
      </c>
    </row>
    <row r="7064" spans="1:2" x14ac:dyDescent="0.2">
      <c r="A7064" s="16">
        <v>1003720</v>
      </c>
      <c r="B7064" s="2">
        <v>95</v>
      </c>
    </row>
    <row r="7065" spans="1:2" x14ac:dyDescent="0.2">
      <c r="A7065" s="16">
        <v>1003720</v>
      </c>
      <c r="B7065" s="2">
        <v>70</v>
      </c>
    </row>
    <row r="7066" spans="1:2" x14ac:dyDescent="0.2">
      <c r="A7066" s="16">
        <v>1003720</v>
      </c>
      <c r="B7066" s="2">
        <v>75</v>
      </c>
    </row>
    <row r="7067" spans="1:2" x14ac:dyDescent="0.2">
      <c r="A7067" s="16">
        <v>1003720</v>
      </c>
      <c r="B7067" s="2">
        <v>77</v>
      </c>
    </row>
    <row r="7068" spans="1:2" x14ac:dyDescent="0.2">
      <c r="A7068" s="16">
        <v>1003720</v>
      </c>
      <c r="B7068" s="2">
        <v>95</v>
      </c>
    </row>
    <row r="7069" spans="1:2" x14ac:dyDescent="0.2">
      <c r="A7069" s="16">
        <v>1003720</v>
      </c>
      <c r="B7069" s="2">
        <v>92</v>
      </c>
    </row>
    <row r="7070" spans="1:2" x14ac:dyDescent="0.2">
      <c r="A7070" s="16">
        <v>1003720</v>
      </c>
      <c r="B7070" s="2">
        <v>75</v>
      </c>
    </row>
    <row r="7071" spans="1:2" x14ac:dyDescent="0.2">
      <c r="A7071" s="16">
        <v>1003720</v>
      </c>
      <c r="B7071" s="2">
        <v>65</v>
      </c>
    </row>
    <row r="7072" spans="1:2" x14ac:dyDescent="0.2">
      <c r="A7072" s="16">
        <v>1003720</v>
      </c>
      <c r="B7072" s="2">
        <v>97</v>
      </c>
    </row>
    <row r="7073" spans="1:2" x14ac:dyDescent="0.2">
      <c r="A7073" s="16">
        <v>1003720</v>
      </c>
      <c r="B7073" s="2">
        <v>78</v>
      </c>
    </row>
    <row r="7074" spans="1:2" x14ac:dyDescent="0.2">
      <c r="A7074" s="16">
        <v>1003720</v>
      </c>
      <c r="B7074" s="2">
        <v>88</v>
      </c>
    </row>
    <row r="7075" spans="1:2" x14ac:dyDescent="0.2">
      <c r="A7075" s="16">
        <v>1003720</v>
      </c>
      <c r="B7075" s="2">
        <v>88</v>
      </c>
    </row>
    <row r="7076" spans="1:2" x14ac:dyDescent="0.2">
      <c r="A7076" s="16">
        <v>1003720</v>
      </c>
      <c r="B7076" s="2">
        <v>79</v>
      </c>
    </row>
    <row r="7077" spans="1:2" x14ac:dyDescent="0.2">
      <c r="A7077" s="16">
        <v>1003720</v>
      </c>
      <c r="B7077" s="2">
        <v>71</v>
      </c>
    </row>
    <row r="7078" spans="1:2" x14ac:dyDescent="0.2">
      <c r="A7078" s="16">
        <v>1003720</v>
      </c>
      <c r="B7078" s="2">
        <v>86</v>
      </c>
    </row>
    <row r="7079" spans="1:2" x14ac:dyDescent="0.2">
      <c r="A7079" s="16">
        <v>1003720</v>
      </c>
      <c r="B7079" s="2">
        <v>49</v>
      </c>
    </row>
    <row r="7080" spans="1:2" x14ac:dyDescent="0.2">
      <c r="A7080" s="16">
        <v>1003720</v>
      </c>
      <c r="B7080" s="2">
        <v>85</v>
      </c>
    </row>
    <row r="7081" spans="1:2" x14ac:dyDescent="0.2">
      <c r="A7081" s="16">
        <v>1003720</v>
      </c>
      <c r="B7081" s="2">
        <v>94</v>
      </c>
    </row>
    <row r="7082" spans="1:2" x14ac:dyDescent="0.2">
      <c r="A7082" s="16">
        <v>1003720</v>
      </c>
      <c r="B7082" s="2">
        <v>78</v>
      </c>
    </row>
    <row r="7083" spans="1:2" x14ac:dyDescent="0.2">
      <c r="A7083" s="16">
        <v>1003720</v>
      </c>
      <c r="B7083" s="2">
        <v>82</v>
      </c>
    </row>
    <row r="7084" spans="1:2" x14ac:dyDescent="0.2">
      <c r="A7084" s="16">
        <v>1003720</v>
      </c>
      <c r="B7084" s="2">
        <v>100</v>
      </c>
    </row>
    <row r="7085" spans="1:2" x14ac:dyDescent="0.2">
      <c r="A7085" s="16">
        <v>1003720</v>
      </c>
      <c r="B7085" s="2">
        <v>80</v>
      </c>
    </row>
    <row r="7086" spans="1:2" x14ac:dyDescent="0.2">
      <c r="A7086" s="16">
        <v>1003720</v>
      </c>
      <c r="B7086" s="2">
        <v>79</v>
      </c>
    </row>
    <row r="7087" spans="1:2" x14ac:dyDescent="0.2">
      <c r="A7087" s="16">
        <v>1003720</v>
      </c>
      <c r="B7087" s="2">
        <v>91</v>
      </c>
    </row>
    <row r="7088" spans="1:2" x14ac:dyDescent="0.2">
      <c r="A7088" s="16">
        <v>1003720</v>
      </c>
      <c r="B7088" s="2">
        <v>40</v>
      </c>
    </row>
    <row r="7089" spans="1:2" x14ac:dyDescent="0.2">
      <c r="A7089" s="16">
        <v>1003720</v>
      </c>
      <c r="B7089" s="2">
        <v>85</v>
      </c>
    </row>
    <row r="7090" spans="1:2" x14ac:dyDescent="0.2">
      <c r="A7090" s="16">
        <v>1003720</v>
      </c>
      <c r="B7090" s="2">
        <v>75</v>
      </c>
    </row>
    <row r="7091" spans="1:2" x14ac:dyDescent="0.2">
      <c r="A7091" s="16">
        <v>1003720</v>
      </c>
      <c r="B7091" s="2">
        <v>82</v>
      </c>
    </row>
    <row r="7092" spans="1:2" x14ac:dyDescent="0.2">
      <c r="A7092" s="16">
        <v>1003720</v>
      </c>
      <c r="B7092" s="2">
        <v>95</v>
      </c>
    </row>
    <row r="7093" spans="1:2" x14ac:dyDescent="0.2">
      <c r="A7093" s="16">
        <v>1003720</v>
      </c>
      <c r="B7093" s="2">
        <v>95</v>
      </c>
    </row>
    <row r="7094" spans="1:2" x14ac:dyDescent="0.2">
      <c r="A7094" s="16">
        <v>1003720</v>
      </c>
      <c r="B7094" s="2">
        <v>80</v>
      </c>
    </row>
    <row r="7095" spans="1:2" x14ac:dyDescent="0.2">
      <c r="A7095" s="16">
        <v>1003720</v>
      </c>
      <c r="B7095" s="2">
        <v>65</v>
      </c>
    </row>
    <row r="7096" spans="1:2" x14ac:dyDescent="0.2">
      <c r="A7096" s="16">
        <v>1003720</v>
      </c>
      <c r="B7096" s="2">
        <v>75</v>
      </c>
    </row>
    <row r="7097" spans="1:2" x14ac:dyDescent="0.2">
      <c r="A7097" s="16">
        <v>1003720</v>
      </c>
      <c r="B7097" s="2">
        <v>63</v>
      </c>
    </row>
    <row r="7098" spans="1:2" x14ac:dyDescent="0.2">
      <c r="A7098" s="16">
        <v>1003720</v>
      </c>
      <c r="B7098" s="2">
        <v>71</v>
      </c>
    </row>
    <row r="7099" spans="1:2" x14ac:dyDescent="0.2">
      <c r="A7099" s="16">
        <v>1003720</v>
      </c>
      <c r="B7099" s="2">
        <v>82</v>
      </c>
    </row>
    <row r="7100" spans="1:2" x14ac:dyDescent="0.2">
      <c r="A7100" s="16">
        <v>1003720</v>
      </c>
      <c r="B7100" s="2">
        <v>95</v>
      </c>
    </row>
    <row r="7101" spans="1:2" x14ac:dyDescent="0.2">
      <c r="A7101" s="16">
        <v>1003720</v>
      </c>
      <c r="B7101" s="2">
        <v>64</v>
      </c>
    </row>
    <row r="7102" spans="1:2" x14ac:dyDescent="0.2">
      <c r="A7102" s="16">
        <v>1003720</v>
      </c>
      <c r="B7102" s="2">
        <v>78</v>
      </c>
    </row>
    <row r="7103" spans="1:2" x14ac:dyDescent="0.2">
      <c r="A7103" s="16">
        <v>1003720</v>
      </c>
      <c r="B7103" s="2">
        <v>78</v>
      </c>
    </row>
    <row r="7104" spans="1:2" x14ac:dyDescent="0.2">
      <c r="A7104" s="16">
        <v>1003720</v>
      </c>
      <c r="B7104" s="2">
        <v>100</v>
      </c>
    </row>
    <row r="7105" spans="1:2" x14ac:dyDescent="0.2">
      <c r="A7105" s="16">
        <v>1003720</v>
      </c>
      <c r="B7105" s="2">
        <v>37</v>
      </c>
    </row>
    <row r="7106" spans="1:2" x14ac:dyDescent="0.2">
      <c r="A7106" s="16">
        <v>1003720</v>
      </c>
      <c r="B7106" s="2">
        <v>88</v>
      </c>
    </row>
    <row r="7107" spans="1:2" x14ac:dyDescent="0.2">
      <c r="A7107" s="16">
        <v>1003720</v>
      </c>
      <c r="B7107" s="2">
        <v>95</v>
      </c>
    </row>
    <row r="7108" spans="1:2" x14ac:dyDescent="0.2">
      <c r="A7108" s="16">
        <v>1003720</v>
      </c>
      <c r="B7108" s="2">
        <v>84</v>
      </c>
    </row>
    <row r="7109" spans="1:2" x14ac:dyDescent="0.2">
      <c r="A7109" s="16">
        <v>1003720</v>
      </c>
      <c r="B7109" s="2">
        <v>80</v>
      </c>
    </row>
    <row r="7110" spans="1:2" x14ac:dyDescent="0.2">
      <c r="A7110" s="16">
        <v>1003720</v>
      </c>
      <c r="B7110" s="2">
        <v>76</v>
      </c>
    </row>
    <row r="7111" spans="1:2" x14ac:dyDescent="0.2">
      <c r="A7111" s="16">
        <v>1003720</v>
      </c>
      <c r="B7111" s="2">
        <v>86</v>
      </c>
    </row>
    <row r="7112" spans="1:2" x14ac:dyDescent="0.2">
      <c r="A7112" s="16">
        <v>1003720</v>
      </c>
      <c r="B7112" s="2">
        <v>54</v>
      </c>
    </row>
    <row r="7113" spans="1:2" x14ac:dyDescent="0.2">
      <c r="A7113" s="16">
        <v>1003720</v>
      </c>
      <c r="B7113" s="2">
        <v>43</v>
      </c>
    </row>
    <row r="7114" spans="1:2" x14ac:dyDescent="0.2">
      <c r="A7114" s="16">
        <v>1003720</v>
      </c>
      <c r="B7114" s="2">
        <v>77</v>
      </c>
    </row>
    <row r="7115" spans="1:2" x14ac:dyDescent="0.2">
      <c r="A7115" s="16">
        <v>1003720</v>
      </c>
      <c r="B7115" s="2">
        <v>100</v>
      </c>
    </row>
    <row r="7116" spans="1:2" x14ac:dyDescent="0.2">
      <c r="A7116" s="16">
        <v>1003720</v>
      </c>
      <c r="B7116" s="2">
        <v>65</v>
      </c>
    </row>
    <row r="7117" spans="1:2" x14ac:dyDescent="0.2">
      <c r="A7117" s="16">
        <v>1003720</v>
      </c>
      <c r="B7117" s="2">
        <v>87</v>
      </c>
    </row>
    <row r="7118" spans="1:2" x14ac:dyDescent="0.2">
      <c r="A7118" s="16">
        <v>1003720</v>
      </c>
      <c r="B7118" s="2">
        <v>75</v>
      </c>
    </row>
    <row r="7119" spans="1:2" x14ac:dyDescent="0.2">
      <c r="A7119" s="16">
        <v>1003720</v>
      </c>
      <c r="B7119" s="2">
        <v>80</v>
      </c>
    </row>
    <row r="7120" spans="1:2" x14ac:dyDescent="0.2">
      <c r="A7120" s="16">
        <v>1003720</v>
      </c>
      <c r="B7120" s="2">
        <v>67</v>
      </c>
    </row>
    <row r="7121" spans="1:2" x14ac:dyDescent="0.2">
      <c r="A7121" s="16">
        <v>1003720</v>
      </c>
      <c r="B7121" s="2">
        <v>95</v>
      </c>
    </row>
    <row r="7122" spans="1:2" x14ac:dyDescent="0.2">
      <c r="A7122" s="16">
        <v>1003720</v>
      </c>
      <c r="B7122" s="2">
        <v>87</v>
      </c>
    </row>
    <row r="7123" spans="1:2" x14ac:dyDescent="0.2">
      <c r="A7123" s="16">
        <v>1003720</v>
      </c>
      <c r="B7123" s="2">
        <v>80</v>
      </c>
    </row>
    <row r="7124" spans="1:2" x14ac:dyDescent="0.2">
      <c r="A7124" s="16">
        <v>1003720</v>
      </c>
      <c r="B7124" s="2">
        <v>91</v>
      </c>
    </row>
    <row r="7125" spans="1:2" x14ac:dyDescent="0.2">
      <c r="A7125" s="16">
        <v>1003720</v>
      </c>
      <c r="B7125" s="2">
        <v>69</v>
      </c>
    </row>
    <row r="7126" spans="1:2" x14ac:dyDescent="0.2">
      <c r="A7126" s="16">
        <v>1003720</v>
      </c>
      <c r="B7126" s="2">
        <v>84</v>
      </c>
    </row>
    <row r="7127" spans="1:2" x14ac:dyDescent="0.2">
      <c r="A7127" s="16">
        <v>1003720</v>
      </c>
      <c r="B7127" s="2">
        <v>90</v>
      </c>
    </row>
    <row r="7128" spans="1:2" x14ac:dyDescent="0.2">
      <c r="A7128" s="16">
        <v>1003720</v>
      </c>
      <c r="B7128" s="2">
        <v>79</v>
      </c>
    </row>
    <row r="7129" spans="1:2" x14ac:dyDescent="0.2">
      <c r="A7129" s="16">
        <v>1003720</v>
      </c>
      <c r="B7129" s="2">
        <v>72</v>
      </c>
    </row>
    <row r="7130" spans="1:2" x14ac:dyDescent="0.2">
      <c r="A7130" s="16">
        <v>1003720</v>
      </c>
      <c r="B7130" s="2">
        <v>46</v>
      </c>
    </row>
    <row r="7131" spans="1:2" x14ac:dyDescent="0.2">
      <c r="A7131" s="16">
        <v>1003720</v>
      </c>
      <c r="B7131" s="2">
        <v>79</v>
      </c>
    </row>
    <row r="7132" spans="1:2" x14ac:dyDescent="0.2">
      <c r="A7132" s="16">
        <v>1003720</v>
      </c>
      <c r="B7132" s="2">
        <v>85</v>
      </c>
    </row>
    <row r="7133" spans="1:2" x14ac:dyDescent="0.2">
      <c r="A7133" s="16">
        <v>1003720</v>
      </c>
      <c r="B7133" s="2">
        <v>95</v>
      </c>
    </row>
    <row r="7134" spans="1:2" x14ac:dyDescent="0.2">
      <c r="A7134" s="16">
        <v>1003720</v>
      </c>
      <c r="B7134" s="2">
        <v>89</v>
      </c>
    </row>
    <row r="7135" spans="1:2" x14ac:dyDescent="0.2">
      <c r="A7135" s="16">
        <v>1003720</v>
      </c>
      <c r="B7135" s="2">
        <v>83</v>
      </c>
    </row>
    <row r="7136" spans="1:2" x14ac:dyDescent="0.2">
      <c r="A7136" s="16">
        <v>1003720</v>
      </c>
      <c r="B7136" s="2">
        <v>24</v>
      </c>
    </row>
    <row r="7137" spans="1:2" x14ac:dyDescent="0.2">
      <c r="A7137" s="16">
        <v>1003720</v>
      </c>
      <c r="B7137" s="2">
        <v>82</v>
      </c>
    </row>
    <row r="7138" spans="1:2" x14ac:dyDescent="0.2">
      <c r="A7138" s="16">
        <v>1003720</v>
      </c>
      <c r="B7138" s="2">
        <v>82</v>
      </c>
    </row>
    <row r="7139" spans="1:2" x14ac:dyDescent="0.2">
      <c r="A7139" s="16">
        <v>1003720</v>
      </c>
      <c r="B7139" s="2">
        <v>93</v>
      </c>
    </row>
    <row r="7140" spans="1:2" x14ac:dyDescent="0.2">
      <c r="A7140" s="16">
        <v>1003720</v>
      </c>
      <c r="B7140" s="2">
        <v>80</v>
      </c>
    </row>
    <row r="7141" spans="1:2" x14ac:dyDescent="0.2">
      <c r="A7141" s="16">
        <v>1003720</v>
      </c>
      <c r="B7141" s="2">
        <v>84</v>
      </c>
    </row>
    <row r="7142" spans="1:2" x14ac:dyDescent="0.2">
      <c r="A7142" s="16">
        <v>1003720</v>
      </c>
      <c r="B7142" s="2">
        <v>67</v>
      </c>
    </row>
    <row r="7143" spans="1:2" x14ac:dyDescent="0.2">
      <c r="A7143" s="16">
        <v>1003720</v>
      </c>
      <c r="B7143" s="2">
        <v>80</v>
      </c>
    </row>
    <row r="7144" spans="1:2" x14ac:dyDescent="0.2">
      <c r="A7144" s="16">
        <v>1003720</v>
      </c>
      <c r="B7144" s="2">
        <v>70</v>
      </c>
    </row>
    <row r="7145" spans="1:2" x14ac:dyDescent="0.2">
      <c r="A7145" s="16">
        <v>1003720</v>
      </c>
      <c r="B7145" s="2">
        <v>100</v>
      </c>
    </row>
    <row r="7146" spans="1:2" x14ac:dyDescent="0.2">
      <c r="A7146" s="16">
        <v>1003720</v>
      </c>
      <c r="B7146" s="2">
        <v>95</v>
      </c>
    </row>
    <row r="7147" spans="1:2" x14ac:dyDescent="0.2">
      <c r="A7147" s="16">
        <v>1003720</v>
      </c>
      <c r="B7147" s="2">
        <v>80</v>
      </c>
    </row>
    <row r="7148" spans="1:2" x14ac:dyDescent="0.2">
      <c r="A7148" s="16">
        <v>1003720</v>
      </c>
      <c r="B7148" s="2">
        <v>92</v>
      </c>
    </row>
    <row r="7149" spans="1:2" x14ac:dyDescent="0.2">
      <c r="A7149" s="16">
        <v>1003720</v>
      </c>
      <c r="B7149" s="2">
        <v>88</v>
      </c>
    </row>
    <row r="7150" spans="1:2" x14ac:dyDescent="0.2">
      <c r="A7150" s="16">
        <v>1003730</v>
      </c>
      <c r="B7150" s="2">
        <v>59</v>
      </c>
    </row>
    <row r="7151" spans="1:2" x14ac:dyDescent="0.2">
      <c r="A7151" s="16">
        <v>1003730</v>
      </c>
      <c r="B7151" s="2">
        <v>72</v>
      </c>
    </row>
    <row r="7152" spans="1:2" x14ac:dyDescent="0.2">
      <c r="A7152" s="16">
        <v>1003730</v>
      </c>
      <c r="B7152" s="2">
        <v>90</v>
      </c>
    </row>
    <row r="7153" spans="1:2" x14ac:dyDescent="0.2">
      <c r="A7153" s="16">
        <v>1003730</v>
      </c>
      <c r="B7153" s="2">
        <v>100</v>
      </c>
    </row>
    <row r="7154" spans="1:2" x14ac:dyDescent="0.2">
      <c r="A7154" s="16">
        <v>1003730</v>
      </c>
      <c r="B7154" s="2">
        <v>59</v>
      </c>
    </row>
    <row r="7155" spans="1:2" x14ac:dyDescent="0.2">
      <c r="A7155" s="16">
        <v>1003730</v>
      </c>
      <c r="B7155" s="2">
        <v>80</v>
      </c>
    </row>
    <row r="7156" spans="1:2" x14ac:dyDescent="0.2">
      <c r="A7156" s="16">
        <v>1003730</v>
      </c>
      <c r="B7156" s="2">
        <v>100</v>
      </c>
    </row>
    <row r="7157" spans="1:2" x14ac:dyDescent="0.2">
      <c r="A7157" s="16">
        <v>1003730</v>
      </c>
      <c r="B7157" s="2">
        <v>100</v>
      </c>
    </row>
    <row r="7158" spans="1:2" x14ac:dyDescent="0.2">
      <c r="A7158" s="16">
        <v>1003730</v>
      </c>
      <c r="B7158" s="2">
        <v>100</v>
      </c>
    </row>
    <row r="7159" spans="1:2" x14ac:dyDescent="0.2">
      <c r="A7159" s="16">
        <v>1003730</v>
      </c>
      <c r="B7159" s="2">
        <v>100</v>
      </c>
    </row>
    <row r="7160" spans="1:2" x14ac:dyDescent="0.2">
      <c r="A7160" s="16">
        <v>1003730</v>
      </c>
      <c r="B7160" s="2">
        <v>64</v>
      </c>
    </row>
    <row r="7161" spans="1:2" x14ac:dyDescent="0.2">
      <c r="A7161" s="16">
        <v>1003730</v>
      </c>
      <c r="B7161" s="2">
        <v>64</v>
      </c>
    </row>
    <row r="7162" spans="1:2" x14ac:dyDescent="0.2">
      <c r="A7162" s="16">
        <v>1003730</v>
      </c>
      <c r="B7162" s="2">
        <v>64</v>
      </c>
    </row>
    <row r="7163" spans="1:2" x14ac:dyDescent="0.2">
      <c r="A7163" s="16">
        <v>1003730</v>
      </c>
      <c r="B7163" s="2">
        <v>64</v>
      </c>
    </row>
    <row r="7164" spans="1:2" x14ac:dyDescent="0.2">
      <c r="A7164" s="16">
        <v>1003730</v>
      </c>
      <c r="B7164" s="2">
        <v>100</v>
      </c>
    </row>
    <row r="7165" spans="1:2" x14ac:dyDescent="0.2">
      <c r="A7165" s="16">
        <v>1003730</v>
      </c>
      <c r="B7165" s="2">
        <v>100</v>
      </c>
    </row>
    <row r="7166" spans="1:2" x14ac:dyDescent="0.2">
      <c r="A7166" s="16">
        <v>1003730</v>
      </c>
      <c r="B7166" s="2">
        <v>100</v>
      </c>
    </row>
    <row r="7167" spans="1:2" x14ac:dyDescent="0.2">
      <c r="A7167" s="16">
        <v>1003730</v>
      </c>
      <c r="B7167" s="2">
        <v>90</v>
      </c>
    </row>
    <row r="7168" spans="1:2" x14ac:dyDescent="0.2">
      <c r="A7168" s="16">
        <v>1003730</v>
      </c>
      <c r="B7168" s="2">
        <v>100</v>
      </c>
    </row>
    <row r="7169" spans="1:2" x14ac:dyDescent="0.2">
      <c r="A7169" s="16">
        <v>1003730</v>
      </c>
      <c r="B7169" s="2">
        <v>100</v>
      </c>
    </row>
    <row r="7170" spans="1:2" x14ac:dyDescent="0.2">
      <c r="A7170" s="16">
        <v>1003730</v>
      </c>
      <c r="B7170" s="2">
        <v>100</v>
      </c>
    </row>
    <row r="7171" spans="1:2" x14ac:dyDescent="0.2">
      <c r="A7171" s="16">
        <v>1003740</v>
      </c>
      <c r="B7171" s="2">
        <v>100</v>
      </c>
    </row>
    <row r="7172" spans="1:2" x14ac:dyDescent="0.2">
      <c r="A7172" s="16">
        <v>1003740</v>
      </c>
      <c r="B7172" s="2">
        <v>97</v>
      </c>
    </row>
    <row r="7173" spans="1:2" x14ac:dyDescent="0.2">
      <c r="A7173" s="16">
        <v>1003740</v>
      </c>
      <c r="B7173" s="2">
        <v>73</v>
      </c>
    </row>
    <row r="7174" spans="1:2" x14ac:dyDescent="0.2">
      <c r="A7174" s="16">
        <v>1003740</v>
      </c>
      <c r="B7174" s="2">
        <v>95</v>
      </c>
    </row>
    <row r="7175" spans="1:2" x14ac:dyDescent="0.2">
      <c r="A7175" s="16">
        <v>1003740</v>
      </c>
      <c r="B7175" s="2">
        <v>100</v>
      </c>
    </row>
    <row r="7176" spans="1:2" x14ac:dyDescent="0.2">
      <c r="A7176" s="16">
        <v>1003740</v>
      </c>
      <c r="B7176" s="2">
        <v>100</v>
      </c>
    </row>
    <row r="7177" spans="1:2" x14ac:dyDescent="0.2">
      <c r="A7177" s="16">
        <v>1003740</v>
      </c>
      <c r="B7177" s="2">
        <v>100</v>
      </c>
    </row>
    <row r="7178" spans="1:2" x14ac:dyDescent="0.2">
      <c r="A7178" s="16">
        <v>1003740</v>
      </c>
      <c r="B7178" s="2">
        <v>100</v>
      </c>
    </row>
    <row r="7179" spans="1:2" x14ac:dyDescent="0.2">
      <c r="A7179" s="16">
        <v>1003740</v>
      </c>
      <c r="B7179" s="2">
        <v>83</v>
      </c>
    </row>
    <row r="7180" spans="1:2" x14ac:dyDescent="0.2">
      <c r="A7180" s="16">
        <v>1003740</v>
      </c>
      <c r="B7180" s="2">
        <v>100</v>
      </c>
    </row>
    <row r="7181" spans="1:2" x14ac:dyDescent="0.2">
      <c r="A7181" s="16">
        <v>1003740</v>
      </c>
      <c r="B7181" s="2">
        <v>90</v>
      </c>
    </row>
    <row r="7182" spans="1:2" x14ac:dyDescent="0.2">
      <c r="A7182" s="16">
        <v>1003740</v>
      </c>
      <c r="B7182" s="2">
        <v>95</v>
      </c>
    </row>
    <row r="7183" spans="1:2" x14ac:dyDescent="0.2">
      <c r="A7183" s="16">
        <v>1003740</v>
      </c>
      <c r="B7183" s="2">
        <v>100</v>
      </c>
    </row>
    <row r="7184" spans="1:2" x14ac:dyDescent="0.2">
      <c r="A7184" s="16">
        <v>1003740</v>
      </c>
      <c r="B7184" s="2">
        <v>95</v>
      </c>
    </row>
    <row r="7185" spans="1:2" x14ac:dyDescent="0.2">
      <c r="A7185" s="16">
        <v>1003740</v>
      </c>
      <c r="B7185" s="2">
        <v>95</v>
      </c>
    </row>
    <row r="7186" spans="1:2" x14ac:dyDescent="0.2">
      <c r="A7186" s="16">
        <v>1003740</v>
      </c>
      <c r="B7186" s="2">
        <v>100</v>
      </c>
    </row>
    <row r="7187" spans="1:2" x14ac:dyDescent="0.2">
      <c r="A7187" s="16">
        <v>1003740</v>
      </c>
      <c r="B7187" s="2">
        <v>100</v>
      </c>
    </row>
    <row r="7188" spans="1:2" x14ac:dyDescent="0.2">
      <c r="A7188" s="16">
        <v>1003740</v>
      </c>
      <c r="B7188" s="2">
        <v>70</v>
      </c>
    </row>
    <row r="7189" spans="1:2" x14ac:dyDescent="0.2">
      <c r="A7189" s="16">
        <v>1003740</v>
      </c>
      <c r="B7189" s="2">
        <v>100</v>
      </c>
    </row>
    <row r="7190" spans="1:2" x14ac:dyDescent="0.2">
      <c r="A7190" s="16">
        <v>1003740</v>
      </c>
      <c r="B7190" s="2">
        <v>97</v>
      </c>
    </row>
    <row r="7191" spans="1:2" x14ac:dyDescent="0.2">
      <c r="A7191" s="16">
        <v>1003740</v>
      </c>
      <c r="B7191" s="2">
        <v>96</v>
      </c>
    </row>
    <row r="7192" spans="1:2" x14ac:dyDescent="0.2">
      <c r="A7192" s="16">
        <v>1003740</v>
      </c>
      <c r="B7192" s="2">
        <v>95</v>
      </c>
    </row>
    <row r="7193" spans="1:2" x14ac:dyDescent="0.2">
      <c r="A7193" s="16">
        <v>1003740</v>
      </c>
      <c r="B7193" s="2">
        <v>95</v>
      </c>
    </row>
    <row r="7194" spans="1:2" x14ac:dyDescent="0.2">
      <c r="A7194" s="16">
        <v>1003740</v>
      </c>
      <c r="B7194" s="2">
        <v>74</v>
      </c>
    </row>
    <row r="7195" spans="1:2" x14ac:dyDescent="0.2">
      <c r="A7195" s="16">
        <v>1003740</v>
      </c>
      <c r="B7195" s="2">
        <v>85</v>
      </c>
    </row>
    <row r="7196" spans="1:2" x14ac:dyDescent="0.2">
      <c r="A7196" s="16">
        <v>1003740</v>
      </c>
      <c r="B7196" s="2">
        <v>100</v>
      </c>
    </row>
    <row r="7197" spans="1:2" x14ac:dyDescent="0.2">
      <c r="A7197" s="16">
        <v>1003740</v>
      </c>
      <c r="B7197" s="2">
        <v>100</v>
      </c>
    </row>
    <row r="7198" spans="1:2" x14ac:dyDescent="0.2">
      <c r="A7198" s="16">
        <v>1003740</v>
      </c>
      <c r="B7198" s="2">
        <v>76</v>
      </c>
    </row>
    <row r="7199" spans="1:2" x14ac:dyDescent="0.2">
      <c r="A7199" s="16">
        <v>1003740</v>
      </c>
      <c r="B7199" s="2">
        <v>100</v>
      </c>
    </row>
    <row r="7200" spans="1:2" x14ac:dyDescent="0.2">
      <c r="A7200" s="16">
        <v>1003740</v>
      </c>
      <c r="B7200" s="2">
        <v>74</v>
      </c>
    </row>
    <row r="7201" spans="1:2" x14ac:dyDescent="0.2">
      <c r="A7201" s="16">
        <v>1003740</v>
      </c>
      <c r="B7201" s="2">
        <v>88</v>
      </c>
    </row>
    <row r="7202" spans="1:2" x14ac:dyDescent="0.2">
      <c r="A7202" s="16">
        <v>1003740</v>
      </c>
      <c r="B7202" s="2">
        <v>100</v>
      </c>
    </row>
    <row r="7203" spans="1:2" x14ac:dyDescent="0.2">
      <c r="A7203" s="16">
        <v>1003740</v>
      </c>
      <c r="B7203" s="2">
        <v>100</v>
      </c>
    </row>
    <row r="7204" spans="1:2" x14ac:dyDescent="0.2">
      <c r="A7204" s="16">
        <v>1003740</v>
      </c>
      <c r="B7204" s="2">
        <v>100</v>
      </c>
    </row>
    <row r="7205" spans="1:2" x14ac:dyDescent="0.2">
      <c r="A7205" s="16">
        <v>1003740</v>
      </c>
      <c r="B7205" s="2">
        <v>97</v>
      </c>
    </row>
    <row r="7206" spans="1:2" x14ac:dyDescent="0.2">
      <c r="A7206" s="16">
        <v>1003740</v>
      </c>
      <c r="B7206" s="2">
        <v>100</v>
      </c>
    </row>
    <row r="7207" spans="1:2" x14ac:dyDescent="0.2">
      <c r="A7207" s="16">
        <v>1003740</v>
      </c>
      <c r="B7207" s="2">
        <v>100</v>
      </c>
    </row>
    <row r="7208" spans="1:2" x14ac:dyDescent="0.2">
      <c r="A7208" s="16">
        <v>1003740</v>
      </c>
      <c r="B7208" s="2">
        <v>97</v>
      </c>
    </row>
    <row r="7209" spans="1:2" x14ac:dyDescent="0.2">
      <c r="A7209" s="16">
        <v>1003740</v>
      </c>
      <c r="B7209" s="2">
        <v>100</v>
      </c>
    </row>
    <row r="7210" spans="1:2" x14ac:dyDescent="0.2">
      <c r="A7210" s="16">
        <v>1003740</v>
      </c>
      <c r="B7210" s="2">
        <v>58</v>
      </c>
    </row>
    <row r="7211" spans="1:2" x14ac:dyDescent="0.2">
      <c r="A7211" s="16">
        <v>1003740</v>
      </c>
      <c r="B7211" s="2">
        <v>74</v>
      </c>
    </row>
    <row r="7212" spans="1:2" x14ac:dyDescent="0.2">
      <c r="A7212" s="16">
        <v>1003740</v>
      </c>
      <c r="B7212" s="2">
        <v>88</v>
      </c>
    </row>
    <row r="7213" spans="1:2" x14ac:dyDescent="0.2">
      <c r="A7213" s="16">
        <v>1003740</v>
      </c>
      <c r="B7213" s="2">
        <v>100</v>
      </c>
    </row>
    <row r="7214" spans="1:2" x14ac:dyDescent="0.2">
      <c r="A7214" s="16">
        <v>1003740</v>
      </c>
      <c r="B7214" s="2">
        <v>75</v>
      </c>
    </row>
    <row r="7215" spans="1:2" x14ac:dyDescent="0.2">
      <c r="A7215" s="16">
        <v>1003740</v>
      </c>
      <c r="B7215" s="2">
        <v>70</v>
      </c>
    </row>
    <row r="7216" spans="1:2" x14ac:dyDescent="0.2">
      <c r="A7216" s="16">
        <v>1003740</v>
      </c>
      <c r="B7216" s="2">
        <v>100</v>
      </c>
    </row>
    <row r="7217" spans="1:2" x14ac:dyDescent="0.2">
      <c r="A7217" s="16">
        <v>1003740</v>
      </c>
      <c r="B7217" s="2">
        <v>93</v>
      </c>
    </row>
    <row r="7218" spans="1:2" x14ac:dyDescent="0.2">
      <c r="A7218" s="16">
        <v>1003740</v>
      </c>
      <c r="B7218" s="2">
        <v>100</v>
      </c>
    </row>
    <row r="7219" spans="1:2" x14ac:dyDescent="0.2">
      <c r="A7219" s="16">
        <v>1003740</v>
      </c>
      <c r="B7219" s="2">
        <v>95</v>
      </c>
    </row>
    <row r="7220" spans="1:2" x14ac:dyDescent="0.2">
      <c r="A7220" s="16">
        <v>1003740</v>
      </c>
      <c r="B7220" s="2">
        <v>83</v>
      </c>
    </row>
    <row r="7221" spans="1:2" x14ac:dyDescent="0.2">
      <c r="A7221" s="16">
        <v>1003740</v>
      </c>
      <c r="B7221" s="2">
        <v>96</v>
      </c>
    </row>
    <row r="7222" spans="1:2" x14ac:dyDescent="0.2">
      <c r="A7222" s="16">
        <v>1003740</v>
      </c>
      <c r="B7222" s="2">
        <v>100</v>
      </c>
    </row>
    <row r="7223" spans="1:2" x14ac:dyDescent="0.2">
      <c r="A7223" s="16">
        <v>1003740</v>
      </c>
      <c r="B7223" s="2">
        <v>90</v>
      </c>
    </row>
    <row r="7224" spans="1:2" x14ac:dyDescent="0.2">
      <c r="A7224" s="16">
        <v>1003740</v>
      </c>
      <c r="B7224" s="2">
        <v>95</v>
      </c>
    </row>
    <row r="7225" spans="1:2" x14ac:dyDescent="0.2">
      <c r="A7225" s="16">
        <v>1003740</v>
      </c>
      <c r="B7225" s="2">
        <v>100</v>
      </c>
    </row>
    <row r="7226" spans="1:2" x14ac:dyDescent="0.2">
      <c r="A7226" s="16">
        <v>1003740</v>
      </c>
      <c r="B7226" s="2">
        <v>95</v>
      </c>
    </row>
    <row r="7227" spans="1:2" x14ac:dyDescent="0.2">
      <c r="A7227" s="16">
        <v>1003740</v>
      </c>
      <c r="B7227" s="2">
        <v>100</v>
      </c>
    </row>
    <row r="7228" spans="1:2" x14ac:dyDescent="0.2">
      <c r="A7228" s="16">
        <v>1003740</v>
      </c>
      <c r="B7228" s="2">
        <v>100</v>
      </c>
    </row>
    <row r="7229" spans="1:2" x14ac:dyDescent="0.2">
      <c r="A7229" s="16">
        <v>1003740</v>
      </c>
      <c r="B7229" s="2">
        <v>75</v>
      </c>
    </row>
    <row r="7230" spans="1:2" x14ac:dyDescent="0.2">
      <c r="A7230" s="16">
        <v>1003740</v>
      </c>
      <c r="B7230" s="2">
        <v>90</v>
      </c>
    </row>
    <row r="7231" spans="1:2" x14ac:dyDescent="0.2">
      <c r="A7231" s="16">
        <v>1003740</v>
      </c>
      <c r="B7231" s="2">
        <v>100</v>
      </c>
    </row>
    <row r="7232" spans="1:2" x14ac:dyDescent="0.2">
      <c r="A7232" s="16">
        <v>1003740</v>
      </c>
      <c r="B7232" s="2">
        <v>95</v>
      </c>
    </row>
    <row r="7233" spans="1:2" x14ac:dyDescent="0.2">
      <c r="A7233" s="16">
        <v>1003740</v>
      </c>
      <c r="B7233" s="2">
        <v>95</v>
      </c>
    </row>
    <row r="7234" spans="1:2" x14ac:dyDescent="0.2">
      <c r="A7234" s="16">
        <v>1003740</v>
      </c>
      <c r="B7234" s="2">
        <v>100</v>
      </c>
    </row>
    <row r="7235" spans="1:2" x14ac:dyDescent="0.2">
      <c r="A7235" s="16">
        <v>1003740</v>
      </c>
      <c r="B7235" s="2">
        <v>100</v>
      </c>
    </row>
    <row r="7236" spans="1:2" x14ac:dyDescent="0.2">
      <c r="A7236" s="16">
        <v>1003740</v>
      </c>
      <c r="B7236" s="2">
        <v>0</v>
      </c>
    </row>
    <row r="7237" spans="1:2" x14ac:dyDescent="0.2">
      <c r="A7237" s="16">
        <v>1003740</v>
      </c>
      <c r="B7237" s="2">
        <v>74</v>
      </c>
    </row>
    <row r="7238" spans="1:2" x14ac:dyDescent="0.2">
      <c r="A7238" s="16">
        <v>1003740</v>
      </c>
      <c r="B7238" s="2">
        <v>86</v>
      </c>
    </row>
    <row r="7239" spans="1:2" x14ac:dyDescent="0.2">
      <c r="A7239" s="16">
        <v>1003740</v>
      </c>
      <c r="B7239" s="2">
        <v>100</v>
      </c>
    </row>
    <row r="7240" spans="1:2" x14ac:dyDescent="0.2">
      <c r="A7240" s="16">
        <v>1003740</v>
      </c>
      <c r="B7240" s="2">
        <v>100</v>
      </c>
    </row>
    <row r="7241" spans="1:2" x14ac:dyDescent="0.2">
      <c r="A7241" s="16">
        <v>1003740</v>
      </c>
      <c r="B7241" s="2">
        <v>100</v>
      </c>
    </row>
    <row r="7242" spans="1:2" x14ac:dyDescent="0.2">
      <c r="A7242" s="16">
        <v>1003740</v>
      </c>
      <c r="B7242" s="2">
        <v>96</v>
      </c>
    </row>
    <row r="7243" spans="1:2" x14ac:dyDescent="0.2">
      <c r="A7243" s="16">
        <v>1003740</v>
      </c>
      <c r="B7243" s="2">
        <v>100</v>
      </c>
    </row>
    <row r="7244" spans="1:2" x14ac:dyDescent="0.2">
      <c r="A7244" s="16">
        <v>1003740</v>
      </c>
      <c r="B7244" s="2">
        <v>100</v>
      </c>
    </row>
    <row r="7245" spans="1:2" x14ac:dyDescent="0.2">
      <c r="A7245" s="16">
        <v>1003740</v>
      </c>
      <c r="B7245" s="2">
        <v>75</v>
      </c>
    </row>
    <row r="7246" spans="1:2" x14ac:dyDescent="0.2">
      <c r="A7246" s="16">
        <v>1003740</v>
      </c>
      <c r="B7246" s="2">
        <v>95</v>
      </c>
    </row>
    <row r="7247" spans="1:2" x14ac:dyDescent="0.2">
      <c r="A7247" s="16">
        <v>1003740</v>
      </c>
      <c r="B7247" s="2">
        <v>100</v>
      </c>
    </row>
    <row r="7248" spans="1:2" x14ac:dyDescent="0.2">
      <c r="A7248" s="16">
        <v>1003740</v>
      </c>
      <c r="B7248" s="2">
        <v>100</v>
      </c>
    </row>
    <row r="7249" spans="1:2" x14ac:dyDescent="0.2">
      <c r="A7249" s="16">
        <v>1003740</v>
      </c>
      <c r="B7249" s="2">
        <v>100</v>
      </c>
    </row>
    <row r="7250" spans="1:2" x14ac:dyDescent="0.2">
      <c r="A7250" s="16">
        <v>1003740</v>
      </c>
      <c r="B7250" s="2">
        <v>95</v>
      </c>
    </row>
    <row r="7251" spans="1:2" x14ac:dyDescent="0.2">
      <c r="A7251" s="16">
        <v>1003740</v>
      </c>
      <c r="B7251" s="2">
        <v>97</v>
      </c>
    </row>
    <row r="7252" spans="1:2" x14ac:dyDescent="0.2">
      <c r="A7252" s="16">
        <v>1003740</v>
      </c>
      <c r="B7252" s="2">
        <v>100</v>
      </c>
    </row>
    <row r="7253" spans="1:2" x14ac:dyDescent="0.2">
      <c r="A7253" s="16">
        <v>1003740</v>
      </c>
      <c r="B7253" s="2">
        <v>83</v>
      </c>
    </row>
    <row r="7254" spans="1:2" x14ac:dyDescent="0.2">
      <c r="A7254" s="16">
        <v>1003740</v>
      </c>
      <c r="B7254" s="2">
        <v>100</v>
      </c>
    </row>
    <row r="7255" spans="1:2" x14ac:dyDescent="0.2">
      <c r="A7255" s="16">
        <v>1003740</v>
      </c>
      <c r="B7255" s="2">
        <v>100</v>
      </c>
    </row>
    <row r="7256" spans="1:2" x14ac:dyDescent="0.2">
      <c r="A7256" s="16">
        <v>1003740</v>
      </c>
      <c r="B7256" s="2">
        <v>100</v>
      </c>
    </row>
    <row r="7257" spans="1:2" x14ac:dyDescent="0.2">
      <c r="A7257" s="16">
        <v>1003740</v>
      </c>
      <c r="B7257" s="2">
        <v>100</v>
      </c>
    </row>
    <row r="7258" spans="1:2" x14ac:dyDescent="0.2">
      <c r="A7258" s="16">
        <v>1003740</v>
      </c>
      <c r="B7258" s="2">
        <v>100</v>
      </c>
    </row>
    <row r="7259" spans="1:2" x14ac:dyDescent="0.2">
      <c r="A7259" s="16">
        <v>1003740</v>
      </c>
      <c r="B7259" s="2">
        <v>100</v>
      </c>
    </row>
    <row r="7260" spans="1:2" x14ac:dyDescent="0.2">
      <c r="A7260" s="16">
        <v>1003740</v>
      </c>
      <c r="B7260" s="2">
        <v>97</v>
      </c>
    </row>
    <row r="7261" spans="1:2" x14ac:dyDescent="0.2">
      <c r="A7261" s="16">
        <v>1003740</v>
      </c>
      <c r="B7261" s="2">
        <v>100</v>
      </c>
    </row>
    <row r="7262" spans="1:2" x14ac:dyDescent="0.2">
      <c r="A7262" s="16">
        <v>1003740</v>
      </c>
      <c r="B7262" s="2">
        <v>100</v>
      </c>
    </row>
    <row r="7263" spans="1:2" x14ac:dyDescent="0.2">
      <c r="A7263" s="16">
        <v>1003740</v>
      </c>
      <c r="B7263" s="2">
        <v>100</v>
      </c>
    </row>
    <row r="7264" spans="1:2" x14ac:dyDescent="0.2">
      <c r="A7264" s="16">
        <v>1003740</v>
      </c>
      <c r="B7264" s="2">
        <v>85</v>
      </c>
    </row>
    <row r="7265" spans="1:2" x14ac:dyDescent="0.2">
      <c r="A7265" s="16">
        <v>1003740</v>
      </c>
      <c r="B7265" s="2">
        <v>100</v>
      </c>
    </row>
    <row r="7266" spans="1:2" x14ac:dyDescent="0.2">
      <c r="A7266" s="16">
        <v>1003740</v>
      </c>
      <c r="B7266" s="2">
        <v>85</v>
      </c>
    </row>
    <row r="7267" spans="1:2" x14ac:dyDescent="0.2">
      <c r="A7267" s="16">
        <v>1003740</v>
      </c>
      <c r="B7267" s="2">
        <v>100</v>
      </c>
    </row>
    <row r="7268" spans="1:2" x14ac:dyDescent="0.2">
      <c r="A7268" s="16">
        <v>1003740</v>
      </c>
      <c r="B7268" s="2">
        <v>87</v>
      </c>
    </row>
    <row r="7269" spans="1:2" x14ac:dyDescent="0.2">
      <c r="A7269" s="16">
        <v>1003740</v>
      </c>
      <c r="B7269" s="2">
        <v>100</v>
      </c>
    </row>
    <row r="7270" spans="1:2" x14ac:dyDescent="0.2">
      <c r="A7270" s="16">
        <v>1003740</v>
      </c>
      <c r="B7270" s="2">
        <v>90</v>
      </c>
    </row>
    <row r="7271" spans="1:2" x14ac:dyDescent="0.2">
      <c r="A7271" s="16">
        <v>1003740</v>
      </c>
      <c r="B7271" s="2">
        <v>85</v>
      </c>
    </row>
    <row r="7272" spans="1:2" x14ac:dyDescent="0.2">
      <c r="A7272" s="16">
        <v>1003740</v>
      </c>
      <c r="B7272" s="2">
        <v>85</v>
      </c>
    </row>
    <row r="7273" spans="1:2" x14ac:dyDescent="0.2">
      <c r="A7273" s="16">
        <v>1003750</v>
      </c>
      <c r="B7273" s="2">
        <v>0</v>
      </c>
    </row>
    <row r="7274" spans="1:2" x14ac:dyDescent="0.2">
      <c r="A7274" s="16">
        <v>1003750</v>
      </c>
      <c r="B7274" s="2">
        <v>94</v>
      </c>
    </row>
    <row r="7275" spans="1:2" x14ac:dyDescent="0.2">
      <c r="A7275" s="16">
        <v>1003750</v>
      </c>
      <c r="B7275" s="2">
        <v>95</v>
      </c>
    </row>
    <row r="7276" spans="1:2" x14ac:dyDescent="0.2">
      <c r="A7276" s="16">
        <v>1003750</v>
      </c>
      <c r="B7276" s="2">
        <v>0</v>
      </c>
    </row>
    <row r="7277" spans="1:2" x14ac:dyDescent="0.2">
      <c r="A7277" s="16">
        <v>1003750</v>
      </c>
      <c r="B7277" s="2">
        <v>92</v>
      </c>
    </row>
    <row r="7278" spans="1:2" x14ac:dyDescent="0.2">
      <c r="A7278" s="16">
        <v>1003750</v>
      </c>
      <c r="B7278" s="2">
        <v>0</v>
      </c>
    </row>
    <row r="7279" spans="1:2" x14ac:dyDescent="0.2">
      <c r="A7279" s="16">
        <v>1003750</v>
      </c>
      <c r="B7279" s="2">
        <v>100</v>
      </c>
    </row>
    <row r="7280" spans="1:2" x14ac:dyDescent="0.2">
      <c r="A7280" s="16">
        <v>1003750</v>
      </c>
      <c r="B7280" s="2">
        <v>18</v>
      </c>
    </row>
    <row r="7281" spans="1:2" x14ac:dyDescent="0.2">
      <c r="A7281" s="16">
        <v>1003750</v>
      </c>
      <c r="B7281" s="2">
        <v>88</v>
      </c>
    </row>
    <row r="7282" spans="1:2" x14ac:dyDescent="0.2">
      <c r="A7282" s="16">
        <v>1003750</v>
      </c>
      <c r="B7282" s="2">
        <v>88</v>
      </c>
    </row>
    <row r="7283" spans="1:2" x14ac:dyDescent="0.2">
      <c r="A7283" s="16">
        <v>1003750</v>
      </c>
      <c r="B7283" s="2">
        <v>34</v>
      </c>
    </row>
    <row r="7284" spans="1:2" x14ac:dyDescent="0.2">
      <c r="A7284" s="16">
        <v>1003750</v>
      </c>
      <c r="B7284" s="2">
        <v>0</v>
      </c>
    </row>
    <row r="7285" spans="1:2" x14ac:dyDescent="0.2">
      <c r="A7285" s="16">
        <v>1003750</v>
      </c>
      <c r="B7285" s="2">
        <v>35</v>
      </c>
    </row>
    <row r="7286" spans="1:2" x14ac:dyDescent="0.2">
      <c r="A7286" s="16">
        <v>1003750</v>
      </c>
      <c r="B7286" s="2">
        <v>92</v>
      </c>
    </row>
    <row r="7287" spans="1:2" x14ac:dyDescent="0.2">
      <c r="A7287" s="16">
        <v>1003750</v>
      </c>
      <c r="B7287" s="2">
        <v>83</v>
      </c>
    </row>
    <row r="7288" spans="1:2" x14ac:dyDescent="0.2">
      <c r="A7288" s="16">
        <v>1003750</v>
      </c>
      <c r="B7288" s="2">
        <v>95</v>
      </c>
    </row>
    <row r="7289" spans="1:2" x14ac:dyDescent="0.2">
      <c r="A7289" s="16">
        <v>1003750</v>
      </c>
      <c r="B7289" s="2">
        <v>95</v>
      </c>
    </row>
    <row r="7290" spans="1:2" x14ac:dyDescent="0.2">
      <c r="A7290" s="16">
        <v>1003750</v>
      </c>
      <c r="B7290" s="2">
        <v>0</v>
      </c>
    </row>
    <row r="7291" spans="1:2" x14ac:dyDescent="0.2">
      <c r="A7291" s="16">
        <v>1003750</v>
      </c>
      <c r="B7291" s="2">
        <v>16</v>
      </c>
    </row>
    <row r="7292" spans="1:2" x14ac:dyDescent="0.2">
      <c r="A7292" s="16">
        <v>1003750</v>
      </c>
      <c r="B7292" s="2">
        <v>100</v>
      </c>
    </row>
    <row r="7293" spans="1:2" x14ac:dyDescent="0.2">
      <c r="A7293" s="16">
        <v>1003750</v>
      </c>
      <c r="B7293" s="2">
        <v>0</v>
      </c>
    </row>
    <row r="7294" spans="1:2" x14ac:dyDescent="0.2">
      <c r="A7294" s="16">
        <v>1003750</v>
      </c>
      <c r="B7294" s="2">
        <v>2</v>
      </c>
    </row>
    <row r="7295" spans="1:2" x14ac:dyDescent="0.2">
      <c r="A7295" s="16">
        <v>1003750</v>
      </c>
      <c r="B7295" s="2">
        <v>88</v>
      </c>
    </row>
    <row r="7296" spans="1:2" x14ac:dyDescent="0.2">
      <c r="A7296" s="16">
        <v>1003750</v>
      </c>
      <c r="B7296" s="2">
        <v>0</v>
      </c>
    </row>
    <row r="7297" spans="1:2" x14ac:dyDescent="0.2">
      <c r="A7297" s="16">
        <v>1003750</v>
      </c>
      <c r="B7297" s="2">
        <v>70</v>
      </c>
    </row>
    <row r="7298" spans="1:2" x14ac:dyDescent="0.2">
      <c r="A7298" s="16">
        <v>1003750</v>
      </c>
      <c r="B7298" s="2">
        <v>83</v>
      </c>
    </row>
    <row r="7299" spans="1:2" x14ac:dyDescent="0.2">
      <c r="A7299" s="16">
        <v>1003750</v>
      </c>
      <c r="B7299" s="2">
        <v>93</v>
      </c>
    </row>
    <row r="7300" spans="1:2" x14ac:dyDescent="0.2">
      <c r="A7300" s="16">
        <v>1003750</v>
      </c>
      <c r="B7300" s="2">
        <v>95</v>
      </c>
    </row>
    <row r="7301" spans="1:2" x14ac:dyDescent="0.2">
      <c r="A7301" s="16">
        <v>1003750</v>
      </c>
      <c r="B7301" s="2">
        <v>100</v>
      </c>
    </row>
    <row r="7302" spans="1:2" x14ac:dyDescent="0.2">
      <c r="A7302" s="16">
        <v>1003750</v>
      </c>
      <c r="B7302" s="2">
        <v>20</v>
      </c>
    </row>
    <row r="7303" spans="1:2" x14ac:dyDescent="0.2">
      <c r="A7303" s="16">
        <v>1003750</v>
      </c>
      <c r="B7303" s="2">
        <v>89</v>
      </c>
    </row>
    <row r="7304" spans="1:2" x14ac:dyDescent="0.2">
      <c r="A7304" s="16">
        <v>1003750</v>
      </c>
      <c r="B7304" s="2">
        <v>94</v>
      </c>
    </row>
    <row r="7305" spans="1:2" x14ac:dyDescent="0.2">
      <c r="A7305" s="16">
        <v>1003750</v>
      </c>
      <c r="B7305" s="2">
        <v>0</v>
      </c>
    </row>
    <row r="7306" spans="1:2" x14ac:dyDescent="0.2">
      <c r="A7306" s="16">
        <v>1003750</v>
      </c>
      <c r="B7306" s="2">
        <v>83</v>
      </c>
    </row>
    <row r="7307" spans="1:2" x14ac:dyDescent="0.2">
      <c r="A7307" s="16">
        <v>1003750</v>
      </c>
      <c r="B7307" s="2">
        <v>72</v>
      </c>
    </row>
    <row r="7308" spans="1:2" x14ac:dyDescent="0.2">
      <c r="A7308" s="16">
        <v>1003750</v>
      </c>
      <c r="B7308" s="2">
        <v>51</v>
      </c>
    </row>
    <row r="7309" spans="1:2" x14ac:dyDescent="0.2">
      <c r="A7309" s="16">
        <v>1003750</v>
      </c>
      <c r="B7309" s="2">
        <v>83</v>
      </c>
    </row>
    <row r="7310" spans="1:2" x14ac:dyDescent="0.2">
      <c r="A7310" s="16">
        <v>1003750</v>
      </c>
      <c r="B7310" s="2">
        <v>0</v>
      </c>
    </row>
    <row r="7311" spans="1:2" x14ac:dyDescent="0.2">
      <c r="A7311" s="16">
        <v>1003750</v>
      </c>
      <c r="B7311" s="2">
        <v>2</v>
      </c>
    </row>
    <row r="7312" spans="1:2" x14ac:dyDescent="0.2">
      <c r="A7312" s="16">
        <v>1003750</v>
      </c>
      <c r="B7312" s="2">
        <v>0</v>
      </c>
    </row>
    <row r="7313" spans="1:2" x14ac:dyDescent="0.2">
      <c r="A7313" s="16">
        <v>1003750</v>
      </c>
      <c r="B7313" s="2">
        <v>3</v>
      </c>
    </row>
    <row r="7314" spans="1:2" x14ac:dyDescent="0.2">
      <c r="A7314" s="16">
        <v>1003750</v>
      </c>
      <c r="B7314" s="2">
        <v>66</v>
      </c>
    </row>
    <row r="7315" spans="1:2" x14ac:dyDescent="0.2">
      <c r="A7315" s="16">
        <v>1003750</v>
      </c>
      <c r="B7315" s="2">
        <v>83</v>
      </c>
    </row>
    <row r="7316" spans="1:2" x14ac:dyDescent="0.2">
      <c r="A7316" s="16">
        <v>1003750</v>
      </c>
      <c r="B7316" s="2">
        <v>0</v>
      </c>
    </row>
    <row r="7317" spans="1:2" x14ac:dyDescent="0.2">
      <c r="A7317" s="16">
        <v>1003750</v>
      </c>
      <c r="B7317" s="2">
        <v>92</v>
      </c>
    </row>
    <row r="7318" spans="1:2" x14ac:dyDescent="0.2">
      <c r="A7318" s="16">
        <v>1003750</v>
      </c>
      <c r="B7318" s="2">
        <v>83</v>
      </c>
    </row>
    <row r="7319" spans="1:2" x14ac:dyDescent="0.2">
      <c r="A7319" s="16">
        <v>1003750</v>
      </c>
      <c r="B7319" s="2">
        <v>0</v>
      </c>
    </row>
    <row r="7320" spans="1:2" x14ac:dyDescent="0.2">
      <c r="A7320" s="16">
        <v>1003750</v>
      </c>
      <c r="B7320" s="2">
        <v>83</v>
      </c>
    </row>
    <row r="7321" spans="1:2" x14ac:dyDescent="0.2">
      <c r="A7321" s="16">
        <v>1003750</v>
      </c>
      <c r="B7321" s="2">
        <v>0</v>
      </c>
    </row>
    <row r="7322" spans="1:2" x14ac:dyDescent="0.2">
      <c r="A7322" s="16">
        <v>1003750</v>
      </c>
      <c r="B7322" s="2">
        <v>0</v>
      </c>
    </row>
    <row r="7323" spans="1:2" x14ac:dyDescent="0.2">
      <c r="A7323" s="16">
        <v>1003750</v>
      </c>
      <c r="B7323" s="2">
        <v>16</v>
      </c>
    </row>
    <row r="7324" spans="1:2" x14ac:dyDescent="0.2">
      <c r="A7324" s="16">
        <v>1003750</v>
      </c>
      <c r="B7324" s="2">
        <v>9</v>
      </c>
    </row>
    <row r="7325" spans="1:2" x14ac:dyDescent="0.2">
      <c r="A7325" s="16">
        <v>1003750</v>
      </c>
      <c r="B7325" s="2">
        <v>83</v>
      </c>
    </row>
    <row r="7326" spans="1:2" x14ac:dyDescent="0.2">
      <c r="A7326" s="16">
        <v>1003750</v>
      </c>
      <c r="B7326" s="2">
        <v>100</v>
      </c>
    </row>
    <row r="7327" spans="1:2" x14ac:dyDescent="0.2">
      <c r="A7327" s="16">
        <v>1003750</v>
      </c>
      <c r="B7327" s="2">
        <v>88</v>
      </c>
    </row>
    <row r="7328" spans="1:2" x14ac:dyDescent="0.2">
      <c r="A7328" s="16">
        <v>1003750</v>
      </c>
      <c r="B7328" s="2">
        <v>94</v>
      </c>
    </row>
    <row r="7329" spans="1:2" x14ac:dyDescent="0.2">
      <c r="A7329" s="16">
        <v>1003750</v>
      </c>
      <c r="B7329" s="2">
        <v>0</v>
      </c>
    </row>
    <row r="7330" spans="1:2" x14ac:dyDescent="0.2">
      <c r="A7330" s="16">
        <v>1003750</v>
      </c>
      <c r="B7330" s="2">
        <v>100</v>
      </c>
    </row>
    <row r="7331" spans="1:2" x14ac:dyDescent="0.2">
      <c r="A7331" s="16">
        <v>1003750</v>
      </c>
      <c r="B7331" s="2">
        <v>3</v>
      </c>
    </row>
    <row r="7332" spans="1:2" x14ac:dyDescent="0.2">
      <c r="A7332" s="16">
        <v>1003750</v>
      </c>
      <c r="B7332" s="2">
        <v>88</v>
      </c>
    </row>
    <row r="7333" spans="1:2" x14ac:dyDescent="0.2">
      <c r="A7333" s="16">
        <v>1003751</v>
      </c>
      <c r="B7333" s="2">
        <v>93</v>
      </c>
    </row>
    <row r="7334" spans="1:2" x14ac:dyDescent="0.2">
      <c r="A7334" s="16">
        <v>1003751</v>
      </c>
      <c r="B7334" s="2">
        <v>100</v>
      </c>
    </row>
    <row r="7335" spans="1:2" x14ac:dyDescent="0.2">
      <c r="A7335" s="16">
        <v>1003751</v>
      </c>
      <c r="B7335" s="2">
        <v>54</v>
      </c>
    </row>
    <row r="7336" spans="1:2" x14ac:dyDescent="0.2">
      <c r="A7336" s="16">
        <v>1003751</v>
      </c>
      <c r="B7336" s="2">
        <v>79</v>
      </c>
    </row>
    <row r="7337" spans="1:2" x14ac:dyDescent="0.2">
      <c r="A7337" s="16">
        <v>1003751</v>
      </c>
      <c r="B7337" s="2">
        <v>100</v>
      </c>
    </row>
    <row r="7338" spans="1:2" x14ac:dyDescent="0.2">
      <c r="A7338" s="16">
        <v>1003751</v>
      </c>
      <c r="B7338" s="2">
        <v>76</v>
      </c>
    </row>
    <row r="7339" spans="1:2" x14ac:dyDescent="0.2">
      <c r="A7339" s="16">
        <v>1003751</v>
      </c>
      <c r="B7339" s="2">
        <v>93</v>
      </c>
    </row>
    <row r="7340" spans="1:2" x14ac:dyDescent="0.2">
      <c r="A7340" s="16">
        <v>1003751</v>
      </c>
      <c r="B7340" s="2">
        <v>95</v>
      </c>
    </row>
    <row r="7341" spans="1:2" x14ac:dyDescent="0.2">
      <c r="A7341" s="16">
        <v>1003751</v>
      </c>
      <c r="B7341" s="2">
        <v>100</v>
      </c>
    </row>
    <row r="7342" spans="1:2" x14ac:dyDescent="0.2">
      <c r="A7342" s="16">
        <v>1003751</v>
      </c>
      <c r="B7342" s="2">
        <v>95</v>
      </c>
    </row>
    <row r="7343" spans="1:2" x14ac:dyDescent="0.2">
      <c r="A7343" s="16">
        <v>1003751</v>
      </c>
      <c r="B7343" s="2">
        <v>58</v>
      </c>
    </row>
    <row r="7344" spans="1:2" x14ac:dyDescent="0.2">
      <c r="A7344" s="16">
        <v>1003751</v>
      </c>
      <c r="B7344" s="2">
        <v>71</v>
      </c>
    </row>
    <row r="7345" spans="1:2" x14ac:dyDescent="0.2">
      <c r="A7345" s="16">
        <v>1003751</v>
      </c>
      <c r="B7345" s="2">
        <v>17</v>
      </c>
    </row>
    <row r="7346" spans="1:2" x14ac:dyDescent="0.2">
      <c r="A7346" s="16">
        <v>1003751</v>
      </c>
      <c r="B7346" s="2">
        <v>86</v>
      </c>
    </row>
    <row r="7347" spans="1:2" x14ac:dyDescent="0.2">
      <c r="A7347" s="16">
        <v>1003751</v>
      </c>
      <c r="B7347" s="2">
        <v>86</v>
      </c>
    </row>
    <row r="7348" spans="1:2" x14ac:dyDescent="0.2">
      <c r="A7348" s="16">
        <v>1003751</v>
      </c>
      <c r="B7348" s="2">
        <v>95</v>
      </c>
    </row>
    <row r="7349" spans="1:2" x14ac:dyDescent="0.2">
      <c r="A7349" s="16">
        <v>1003751</v>
      </c>
      <c r="B7349" s="2">
        <v>75</v>
      </c>
    </row>
    <row r="7350" spans="1:2" x14ac:dyDescent="0.2">
      <c r="A7350" s="16">
        <v>1003751</v>
      </c>
      <c r="B7350" s="2">
        <v>79</v>
      </c>
    </row>
    <row r="7351" spans="1:2" x14ac:dyDescent="0.2">
      <c r="A7351" s="16">
        <v>1003751</v>
      </c>
      <c r="B7351" s="2">
        <v>0</v>
      </c>
    </row>
    <row r="7352" spans="1:2" x14ac:dyDescent="0.2">
      <c r="A7352" s="16">
        <v>1003751</v>
      </c>
      <c r="B7352" s="2">
        <v>58</v>
      </c>
    </row>
    <row r="7353" spans="1:2" x14ac:dyDescent="0.2">
      <c r="A7353" s="16">
        <v>1003751</v>
      </c>
      <c r="B7353" s="2">
        <v>83</v>
      </c>
    </row>
    <row r="7354" spans="1:2" x14ac:dyDescent="0.2">
      <c r="A7354" s="16">
        <v>1003751</v>
      </c>
      <c r="B7354" s="2">
        <v>86</v>
      </c>
    </row>
    <row r="7355" spans="1:2" x14ac:dyDescent="0.2">
      <c r="A7355" s="16">
        <v>1003751</v>
      </c>
      <c r="B7355" s="2">
        <v>100</v>
      </c>
    </row>
    <row r="7356" spans="1:2" x14ac:dyDescent="0.2">
      <c r="A7356" s="16">
        <v>1003751</v>
      </c>
      <c r="B7356" s="2">
        <v>100</v>
      </c>
    </row>
    <row r="7357" spans="1:2" x14ac:dyDescent="0.2">
      <c r="A7357" s="16">
        <v>1003751</v>
      </c>
      <c r="B7357" s="2">
        <v>0</v>
      </c>
    </row>
    <row r="7358" spans="1:2" x14ac:dyDescent="0.2">
      <c r="A7358" s="16">
        <v>1003751</v>
      </c>
      <c r="B7358" s="2">
        <v>91</v>
      </c>
    </row>
    <row r="7359" spans="1:2" x14ac:dyDescent="0.2">
      <c r="A7359" s="16">
        <v>1003751</v>
      </c>
      <c r="B7359" s="2">
        <v>87</v>
      </c>
    </row>
    <row r="7360" spans="1:2" x14ac:dyDescent="0.2">
      <c r="A7360" s="16">
        <v>1003751</v>
      </c>
      <c r="B7360" s="2">
        <v>95</v>
      </c>
    </row>
    <row r="7361" spans="1:2" x14ac:dyDescent="0.2">
      <c r="A7361" s="16">
        <v>1003751</v>
      </c>
      <c r="B7361" s="2">
        <v>0</v>
      </c>
    </row>
    <row r="7362" spans="1:2" x14ac:dyDescent="0.2">
      <c r="A7362" s="16">
        <v>1003751</v>
      </c>
      <c r="B7362" s="2">
        <v>90</v>
      </c>
    </row>
    <row r="7363" spans="1:2" x14ac:dyDescent="0.2">
      <c r="A7363" s="16">
        <v>1003751</v>
      </c>
      <c r="B7363" s="2">
        <v>6</v>
      </c>
    </row>
    <row r="7364" spans="1:2" x14ac:dyDescent="0.2">
      <c r="A7364" s="16">
        <v>1003751</v>
      </c>
      <c r="B7364" s="2">
        <v>100</v>
      </c>
    </row>
    <row r="7365" spans="1:2" x14ac:dyDescent="0.2">
      <c r="A7365" s="16">
        <v>1003751</v>
      </c>
      <c r="B7365" s="2">
        <v>87</v>
      </c>
    </row>
    <row r="7366" spans="1:2" x14ac:dyDescent="0.2">
      <c r="A7366" s="16">
        <v>1003751</v>
      </c>
      <c r="B7366" s="2">
        <v>75</v>
      </c>
    </row>
    <row r="7367" spans="1:2" x14ac:dyDescent="0.2">
      <c r="A7367" s="16">
        <v>1003751</v>
      </c>
      <c r="B7367" s="2">
        <v>51</v>
      </c>
    </row>
    <row r="7368" spans="1:2" x14ac:dyDescent="0.2">
      <c r="A7368" s="16">
        <v>1003751</v>
      </c>
      <c r="B7368" s="2">
        <v>34</v>
      </c>
    </row>
    <row r="7369" spans="1:2" x14ac:dyDescent="0.2">
      <c r="A7369" s="16">
        <v>1003751</v>
      </c>
      <c r="B7369" s="2">
        <v>43</v>
      </c>
    </row>
    <row r="7370" spans="1:2" x14ac:dyDescent="0.2">
      <c r="A7370" s="16">
        <v>1003751</v>
      </c>
      <c r="B7370" s="2">
        <v>6</v>
      </c>
    </row>
    <row r="7371" spans="1:2" x14ac:dyDescent="0.2">
      <c r="A7371" s="16">
        <v>1003751</v>
      </c>
      <c r="B7371" s="2">
        <v>75</v>
      </c>
    </row>
    <row r="7372" spans="1:2" x14ac:dyDescent="0.2">
      <c r="A7372" s="16">
        <v>1003751</v>
      </c>
      <c r="B7372" s="2">
        <v>95</v>
      </c>
    </row>
    <row r="7373" spans="1:2" x14ac:dyDescent="0.2">
      <c r="A7373" s="16">
        <v>1003751</v>
      </c>
      <c r="B7373" s="2">
        <v>95</v>
      </c>
    </row>
    <row r="7374" spans="1:2" x14ac:dyDescent="0.2">
      <c r="A7374" s="16">
        <v>1003751</v>
      </c>
      <c r="B7374" s="2">
        <v>12</v>
      </c>
    </row>
    <row r="7375" spans="1:2" x14ac:dyDescent="0.2">
      <c r="A7375" s="16">
        <v>1003751</v>
      </c>
      <c r="B7375" s="2">
        <v>66</v>
      </c>
    </row>
    <row r="7376" spans="1:2" x14ac:dyDescent="0.2">
      <c r="A7376" s="16">
        <v>1003751</v>
      </c>
      <c r="B7376" s="2">
        <v>20</v>
      </c>
    </row>
    <row r="7377" spans="1:2" x14ac:dyDescent="0.2">
      <c r="A7377" s="16">
        <v>1003751</v>
      </c>
      <c r="B7377" s="2">
        <v>100</v>
      </c>
    </row>
    <row r="7378" spans="1:2" x14ac:dyDescent="0.2">
      <c r="A7378" s="16">
        <v>1003751</v>
      </c>
      <c r="B7378" s="2">
        <v>75</v>
      </c>
    </row>
    <row r="7379" spans="1:2" x14ac:dyDescent="0.2">
      <c r="A7379" s="16">
        <v>1003751</v>
      </c>
      <c r="B7379" s="2">
        <v>20</v>
      </c>
    </row>
    <row r="7380" spans="1:2" x14ac:dyDescent="0.2">
      <c r="A7380" s="16">
        <v>1003751</v>
      </c>
      <c r="B7380" s="2">
        <v>95</v>
      </c>
    </row>
    <row r="7381" spans="1:2" x14ac:dyDescent="0.2">
      <c r="A7381" s="16">
        <v>1003751</v>
      </c>
      <c r="B7381" s="2">
        <v>100</v>
      </c>
    </row>
    <row r="7382" spans="1:2" x14ac:dyDescent="0.2">
      <c r="A7382" s="16">
        <v>1003751</v>
      </c>
      <c r="B7382" s="2">
        <v>66</v>
      </c>
    </row>
    <row r="7383" spans="1:2" x14ac:dyDescent="0.2">
      <c r="A7383" s="16">
        <v>1003751</v>
      </c>
      <c r="B7383" s="2">
        <v>80</v>
      </c>
    </row>
    <row r="7384" spans="1:2" x14ac:dyDescent="0.2">
      <c r="A7384" s="16">
        <v>1003751</v>
      </c>
      <c r="B7384" s="2">
        <v>93</v>
      </c>
    </row>
    <row r="7385" spans="1:2" x14ac:dyDescent="0.2">
      <c r="A7385" s="16">
        <v>1003751</v>
      </c>
      <c r="B7385" s="2">
        <v>53</v>
      </c>
    </row>
    <row r="7386" spans="1:2" x14ac:dyDescent="0.2">
      <c r="A7386" s="16">
        <v>1003751</v>
      </c>
      <c r="B7386" s="2">
        <v>79</v>
      </c>
    </row>
    <row r="7387" spans="1:2" x14ac:dyDescent="0.2">
      <c r="A7387" s="16">
        <v>1003751</v>
      </c>
      <c r="B7387" s="2">
        <v>16</v>
      </c>
    </row>
    <row r="7388" spans="1:2" x14ac:dyDescent="0.2">
      <c r="A7388" s="16">
        <v>1003751</v>
      </c>
      <c r="B7388" s="2">
        <v>71</v>
      </c>
    </row>
    <row r="7389" spans="1:2" x14ac:dyDescent="0.2">
      <c r="A7389" s="16">
        <v>1003751</v>
      </c>
      <c r="B7389" s="2">
        <v>20</v>
      </c>
    </row>
    <row r="7390" spans="1:2" x14ac:dyDescent="0.2">
      <c r="A7390" s="16">
        <v>1003751</v>
      </c>
      <c r="B7390" s="2">
        <v>88</v>
      </c>
    </row>
    <row r="7391" spans="1:2" x14ac:dyDescent="0.2">
      <c r="A7391" s="16">
        <v>1003751</v>
      </c>
      <c r="B7391" s="2">
        <v>95</v>
      </c>
    </row>
    <row r="7392" spans="1:2" x14ac:dyDescent="0.2">
      <c r="A7392" s="16">
        <v>1003751</v>
      </c>
      <c r="B7392" s="2">
        <v>14</v>
      </c>
    </row>
    <row r="7393" spans="1:2" x14ac:dyDescent="0.2">
      <c r="A7393" s="16">
        <v>1003751</v>
      </c>
      <c r="B7393" s="2">
        <v>87</v>
      </c>
    </row>
    <row r="7394" spans="1:2" x14ac:dyDescent="0.2">
      <c r="A7394" s="16">
        <v>1003751</v>
      </c>
      <c r="B7394" s="2">
        <v>80</v>
      </c>
    </row>
    <row r="7395" spans="1:2" x14ac:dyDescent="0.2">
      <c r="A7395" s="16">
        <v>1003751</v>
      </c>
      <c r="B7395" s="2">
        <v>88</v>
      </c>
    </row>
    <row r="7396" spans="1:2" x14ac:dyDescent="0.2">
      <c r="A7396" s="16">
        <v>1003751</v>
      </c>
      <c r="B7396" s="2">
        <v>31</v>
      </c>
    </row>
    <row r="7397" spans="1:2" x14ac:dyDescent="0.2">
      <c r="A7397" s="16">
        <v>1003751</v>
      </c>
      <c r="B7397" s="2">
        <v>86</v>
      </c>
    </row>
    <row r="7398" spans="1:2" x14ac:dyDescent="0.2">
      <c r="A7398" s="16">
        <v>1003751</v>
      </c>
      <c r="B7398" s="2">
        <v>100</v>
      </c>
    </row>
    <row r="7399" spans="1:2" x14ac:dyDescent="0.2">
      <c r="A7399" s="16">
        <v>1003751</v>
      </c>
      <c r="B7399" s="2">
        <v>0</v>
      </c>
    </row>
    <row r="7400" spans="1:2" x14ac:dyDescent="0.2">
      <c r="A7400" s="16">
        <v>1003751</v>
      </c>
      <c r="B7400" s="2">
        <v>95</v>
      </c>
    </row>
    <row r="7401" spans="1:2" x14ac:dyDescent="0.2">
      <c r="A7401" s="16">
        <v>1003751</v>
      </c>
      <c r="B7401" s="2">
        <v>59</v>
      </c>
    </row>
    <row r="7402" spans="1:2" x14ac:dyDescent="0.2">
      <c r="A7402" s="16">
        <v>1003751</v>
      </c>
      <c r="B7402" s="2">
        <v>95</v>
      </c>
    </row>
    <row r="7403" spans="1:2" x14ac:dyDescent="0.2">
      <c r="A7403" s="16">
        <v>1003751</v>
      </c>
      <c r="B7403" s="2">
        <v>63</v>
      </c>
    </row>
    <row r="7404" spans="1:2" x14ac:dyDescent="0.2">
      <c r="A7404" s="16">
        <v>1003751</v>
      </c>
      <c r="B7404" s="2">
        <v>78</v>
      </c>
    </row>
    <row r="7405" spans="1:2" x14ac:dyDescent="0.2">
      <c r="A7405" s="16">
        <v>1003751</v>
      </c>
      <c r="B7405" s="2">
        <v>41</v>
      </c>
    </row>
    <row r="7406" spans="1:2" x14ac:dyDescent="0.2">
      <c r="A7406" s="16">
        <v>1003751</v>
      </c>
      <c r="B7406" s="2">
        <v>91</v>
      </c>
    </row>
    <row r="7407" spans="1:2" x14ac:dyDescent="0.2">
      <c r="A7407" s="16">
        <v>1003751</v>
      </c>
      <c r="B7407" s="2">
        <v>91</v>
      </c>
    </row>
    <row r="7408" spans="1:2" x14ac:dyDescent="0.2">
      <c r="A7408" s="16">
        <v>1003751</v>
      </c>
      <c r="B7408" s="2">
        <v>0</v>
      </c>
    </row>
    <row r="7409" spans="1:2" x14ac:dyDescent="0.2">
      <c r="A7409" s="16">
        <v>1003751</v>
      </c>
      <c r="B7409" s="2">
        <v>97</v>
      </c>
    </row>
    <row r="7410" spans="1:2" x14ac:dyDescent="0.2">
      <c r="A7410" s="16">
        <v>1003751</v>
      </c>
      <c r="B7410" s="2">
        <v>43</v>
      </c>
    </row>
    <row r="7411" spans="1:2" x14ac:dyDescent="0.2">
      <c r="A7411" s="16">
        <v>1003751</v>
      </c>
      <c r="B7411" s="2">
        <v>71</v>
      </c>
    </row>
    <row r="7412" spans="1:2" x14ac:dyDescent="0.2">
      <c r="A7412" s="16">
        <v>1003751</v>
      </c>
      <c r="B7412" s="2">
        <v>59</v>
      </c>
    </row>
    <row r="7413" spans="1:2" x14ac:dyDescent="0.2">
      <c r="A7413" s="16">
        <v>1003751</v>
      </c>
      <c r="B7413" s="2">
        <v>85</v>
      </c>
    </row>
    <row r="7414" spans="1:2" x14ac:dyDescent="0.2">
      <c r="A7414" s="16">
        <v>1003751</v>
      </c>
      <c r="B7414" s="2">
        <v>9</v>
      </c>
    </row>
    <row r="7415" spans="1:2" x14ac:dyDescent="0.2">
      <c r="A7415" s="16">
        <v>1003751</v>
      </c>
      <c r="B7415" s="2">
        <v>100</v>
      </c>
    </row>
    <row r="7416" spans="1:2" x14ac:dyDescent="0.2">
      <c r="A7416" s="16">
        <v>1003751</v>
      </c>
      <c r="B7416" s="2">
        <v>91</v>
      </c>
    </row>
    <row r="7417" spans="1:2" x14ac:dyDescent="0.2">
      <c r="A7417" s="16">
        <v>1003751</v>
      </c>
      <c r="B7417" s="2">
        <v>43</v>
      </c>
    </row>
    <row r="7418" spans="1:2" x14ac:dyDescent="0.2">
      <c r="A7418" s="16">
        <v>1003751</v>
      </c>
      <c r="B7418" s="2">
        <v>95</v>
      </c>
    </row>
    <row r="7419" spans="1:2" x14ac:dyDescent="0.2">
      <c r="A7419" s="16">
        <v>1003751</v>
      </c>
      <c r="B7419" s="2">
        <v>40</v>
      </c>
    </row>
    <row r="7420" spans="1:2" x14ac:dyDescent="0.2">
      <c r="A7420" s="16">
        <v>1003751</v>
      </c>
      <c r="B7420" s="2">
        <v>100</v>
      </c>
    </row>
    <row r="7421" spans="1:2" x14ac:dyDescent="0.2">
      <c r="A7421" s="16">
        <v>1003751</v>
      </c>
      <c r="B7421" s="2">
        <v>40</v>
      </c>
    </row>
    <row r="7422" spans="1:2" x14ac:dyDescent="0.2">
      <c r="A7422" s="16">
        <v>1003751</v>
      </c>
      <c r="B7422" s="2">
        <v>71</v>
      </c>
    </row>
    <row r="7423" spans="1:2" x14ac:dyDescent="0.2">
      <c r="A7423" s="16">
        <v>1003751</v>
      </c>
      <c r="B7423" s="2">
        <v>57</v>
      </c>
    </row>
    <row r="7424" spans="1:2" x14ac:dyDescent="0.2">
      <c r="A7424" s="16">
        <v>1003751</v>
      </c>
      <c r="B7424" s="2">
        <v>75</v>
      </c>
    </row>
    <row r="7425" spans="1:2" x14ac:dyDescent="0.2">
      <c r="A7425" s="16">
        <v>1003751</v>
      </c>
      <c r="B7425" s="2">
        <v>90</v>
      </c>
    </row>
    <row r="7426" spans="1:2" x14ac:dyDescent="0.2">
      <c r="A7426" s="16">
        <v>1003751</v>
      </c>
      <c r="B7426" s="2">
        <v>16</v>
      </c>
    </row>
    <row r="7427" spans="1:2" x14ac:dyDescent="0.2">
      <c r="A7427" s="16">
        <v>1003751</v>
      </c>
      <c r="B7427" s="2">
        <v>0</v>
      </c>
    </row>
    <row r="7428" spans="1:2" x14ac:dyDescent="0.2">
      <c r="A7428" s="16">
        <v>1003751</v>
      </c>
      <c r="B7428" s="2">
        <v>83</v>
      </c>
    </row>
    <row r="7429" spans="1:2" x14ac:dyDescent="0.2">
      <c r="A7429" s="16">
        <v>1003751</v>
      </c>
      <c r="B7429" s="2">
        <v>75</v>
      </c>
    </row>
    <row r="7430" spans="1:2" x14ac:dyDescent="0.2">
      <c r="A7430" s="16">
        <v>1003751</v>
      </c>
      <c r="B7430" s="2">
        <v>12</v>
      </c>
    </row>
    <row r="7431" spans="1:2" x14ac:dyDescent="0.2">
      <c r="A7431" s="16">
        <v>1003751</v>
      </c>
      <c r="B7431" s="2">
        <v>88</v>
      </c>
    </row>
    <row r="7432" spans="1:2" x14ac:dyDescent="0.2">
      <c r="A7432" s="16">
        <v>1003751</v>
      </c>
      <c r="B7432" s="2">
        <v>59</v>
      </c>
    </row>
    <row r="7433" spans="1:2" x14ac:dyDescent="0.2">
      <c r="A7433" s="16">
        <v>1003751</v>
      </c>
      <c r="B7433" s="2">
        <v>51</v>
      </c>
    </row>
    <row r="7434" spans="1:2" x14ac:dyDescent="0.2">
      <c r="A7434" s="16">
        <v>1003751</v>
      </c>
      <c r="B7434" s="2">
        <v>95</v>
      </c>
    </row>
    <row r="7435" spans="1:2" x14ac:dyDescent="0.2">
      <c r="A7435" s="16">
        <v>1003751</v>
      </c>
      <c r="B7435" s="2">
        <v>20</v>
      </c>
    </row>
    <row r="7436" spans="1:2" x14ac:dyDescent="0.2">
      <c r="A7436" s="16">
        <v>1003751</v>
      </c>
      <c r="B7436" s="2">
        <v>100</v>
      </c>
    </row>
    <row r="7437" spans="1:2" x14ac:dyDescent="0.2">
      <c r="A7437" s="16">
        <v>1003751</v>
      </c>
      <c r="B7437" s="2">
        <v>100</v>
      </c>
    </row>
    <row r="7438" spans="1:2" x14ac:dyDescent="0.2">
      <c r="A7438" s="16">
        <v>1003760</v>
      </c>
      <c r="B7438" s="2">
        <v>100</v>
      </c>
    </row>
    <row r="7439" spans="1:2" x14ac:dyDescent="0.2">
      <c r="A7439" s="16">
        <v>1003760</v>
      </c>
      <c r="B7439" s="2">
        <v>66</v>
      </c>
    </row>
    <row r="7440" spans="1:2" x14ac:dyDescent="0.2">
      <c r="A7440" s="16">
        <v>1003760</v>
      </c>
      <c r="B7440" s="2">
        <v>77</v>
      </c>
    </row>
    <row r="7441" spans="1:2" x14ac:dyDescent="0.2">
      <c r="A7441" s="16">
        <v>1003760</v>
      </c>
      <c r="B7441" s="2">
        <v>95</v>
      </c>
    </row>
    <row r="7442" spans="1:2" x14ac:dyDescent="0.2">
      <c r="A7442" s="16">
        <v>1003760</v>
      </c>
      <c r="B7442" s="2">
        <v>71</v>
      </c>
    </row>
    <row r="7443" spans="1:2" x14ac:dyDescent="0.2">
      <c r="A7443" s="16">
        <v>1003760</v>
      </c>
      <c r="B7443" s="2">
        <v>90</v>
      </c>
    </row>
    <row r="7444" spans="1:2" x14ac:dyDescent="0.2">
      <c r="A7444" s="16">
        <v>1003760</v>
      </c>
      <c r="B7444" s="2">
        <v>79</v>
      </c>
    </row>
    <row r="7445" spans="1:2" x14ac:dyDescent="0.2">
      <c r="A7445" s="16">
        <v>1003760</v>
      </c>
      <c r="B7445" s="2">
        <v>17</v>
      </c>
    </row>
    <row r="7446" spans="1:2" x14ac:dyDescent="0.2">
      <c r="A7446" s="16">
        <v>1003760</v>
      </c>
      <c r="B7446" s="2">
        <v>80</v>
      </c>
    </row>
    <row r="7447" spans="1:2" x14ac:dyDescent="0.2">
      <c r="A7447" s="16">
        <v>1003760</v>
      </c>
      <c r="B7447" s="2">
        <v>91</v>
      </c>
    </row>
    <row r="7448" spans="1:2" x14ac:dyDescent="0.2">
      <c r="A7448" s="16">
        <v>1003760</v>
      </c>
      <c r="B7448" s="2">
        <v>54</v>
      </c>
    </row>
    <row r="7449" spans="1:2" x14ac:dyDescent="0.2">
      <c r="A7449" s="16">
        <v>1003760</v>
      </c>
      <c r="B7449" s="2">
        <v>100</v>
      </c>
    </row>
    <row r="7450" spans="1:2" x14ac:dyDescent="0.2">
      <c r="A7450" s="16">
        <v>1003760</v>
      </c>
      <c r="B7450" s="2">
        <v>100</v>
      </c>
    </row>
    <row r="7451" spans="1:2" x14ac:dyDescent="0.2">
      <c r="A7451" s="16">
        <v>1003760</v>
      </c>
      <c r="B7451" s="2">
        <v>79</v>
      </c>
    </row>
    <row r="7452" spans="1:2" x14ac:dyDescent="0.2">
      <c r="A7452" s="16">
        <v>1003760</v>
      </c>
      <c r="B7452" s="2">
        <v>43</v>
      </c>
    </row>
    <row r="7453" spans="1:2" x14ac:dyDescent="0.2">
      <c r="A7453" s="16">
        <v>1003760</v>
      </c>
      <c r="B7453" s="2">
        <v>66</v>
      </c>
    </row>
    <row r="7454" spans="1:2" x14ac:dyDescent="0.2">
      <c r="A7454" s="16">
        <v>1003760</v>
      </c>
      <c r="B7454" s="2">
        <v>27</v>
      </c>
    </row>
    <row r="7455" spans="1:2" x14ac:dyDescent="0.2">
      <c r="A7455" s="16">
        <v>1003760</v>
      </c>
      <c r="B7455" s="2">
        <v>100</v>
      </c>
    </row>
    <row r="7456" spans="1:2" x14ac:dyDescent="0.2">
      <c r="A7456" s="16">
        <v>1003760</v>
      </c>
      <c r="B7456" s="2">
        <v>88</v>
      </c>
    </row>
    <row r="7457" spans="1:2" x14ac:dyDescent="0.2">
      <c r="A7457" s="16">
        <v>1003760</v>
      </c>
      <c r="B7457" s="2">
        <v>95</v>
      </c>
    </row>
    <row r="7458" spans="1:2" x14ac:dyDescent="0.2">
      <c r="A7458" s="16">
        <v>1003760</v>
      </c>
      <c r="B7458" s="2">
        <v>27</v>
      </c>
    </row>
    <row r="7459" spans="1:2" x14ac:dyDescent="0.2">
      <c r="A7459" s="16">
        <v>1003760</v>
      </c>
      <c r="B7459" s="2">
        <v>43</v>
      </c>
    </row>
    <row r="7460" spans="1:2" x14ac:dyDescent="0.2">
      <c r="A7460" s="16">
        <v>1003760</v>
      </c>
      <c r="B7460" s="2">
        <v>100</v>
      </c>
    </row>
    <row r="7461" spans="1:2" x14ac:dyDescent="0.2">
      <c r="A7461" s="16">
        <v>1003760</v>
      </c>
      <c r="B7461" s="2">
        <v>92</v>
      </c>
    </row>
    <row r="7462" spans="1:2" x14ac:dyDescent="0.2">
      <c r="A7462" s="16">
        <v>1003760</v>
      </c>
      <c r="B7462" s="2">
        <v>10</v>
      </c>
    </row>
    <row r="7463" spans="1:2" x14ac:dyDescent="0.2">
      <c r="A7463" s="16">
        <v>1003760</v>
      </c>
      <c r="B7463" s="2">
        <v>27</v>
      </c>
    </row>
    <row r="7464" spans="1:2" x14ac:dyDescent="0.2">
      <c r="A7464" s="16">
        <v>1003760</v>
      </c>
      <c r="B7464" s="2">
        <v>72</v>
      </c>
    </row>
    <row r="7465" spans="1:2" x14ac:dyDescent="0.2">
      <c r="A7465" s="16">
        <v>1003760</v>
      </c>
      <c r="B7465" s="2">
        <v>75</v>
      </c>
    </row>
    <row r="7466" spans="1:2" x14ac:dyDescent="0.2">
      <c r="A7466" s="16">
        <v>1003760</v>
      </c>
      <c r="B7466" s="2">
        <v>95</v>
      </c>
    </row>
    <row r="7467" spans="1:2" x14ac:dyDescent="0.2">
      <c r="A7467" s="16">
        <v>1003760</v>
      </c>
      <c r="B7467" s="2">
        <v>25</v>
      </c>
    </row>
    <row r="7468" spans="1:2" x14ac:dyDescent="0.2">
      <c r="A7468" s="16">
        <v>1003760</v>
      </c>
      <c r="B7468" s="2">
        <v>92</v>
      </c>
    </row>
    <row r="7469" spans="1:2" x14ac:dyDescent="0.2">
      <c r="A7469" s="16">
        <v>1003760</v>
      </c>
      <c r="B7469" s="2">
        <v>92</v>
      </c>
    </row>
    <row r="7470" spans="1:2" x14ac:dyDescent="0.2">
      <c r="A7470" s="16">
        <v>1003760</v>
      </c>
      <c r="B7470" s="2">
        <v>0</v>
      </c>
    </row>
    <row r="7471" spans="1:2" x14ac:dyDescent="0.2">
      <c r="A7471" s="16">
        <v>1003760</v>
      </c>
      <c r="B7471" s="2">
        <v>100</v>
      </c>
    </row>
    <row r="7472" spans="1:2" x14ac:dyDescent="0.2">
      <c r="A7472" s="16">
        <v>1003760</v>
      </c>
      <c r="B7472" s="2">
        <v>0</v>
      </c>
    </row>
    <row r="7473" spans="1:2" x14ac:dyDescent="0.2">
      <c r="A7473" s="16">
        <v>1003760</v>
      </c>
      <c r="B7473" s="2">
        <v>42</v>
      </c>
    </row>
    <row r="7474" spans="1:2" x14ac:dyDescent="0.2">
      <c r="A7474" s="16">
        <v>1003760</v>
      </c>
      <c r="B7474" s="2">
        <v>95</v>
      </c>
    </row>
    <row r="7475" spans="1:2" x14ac:dyDescent="0.2">
      <c r="A7475" s="16">
        <v>1003760</v>
      </c>
      <c r="B7475" s="2">
        <v>61</v>
      </c>
    </row>
    <row r="7476" spans="1:2" x14ac:dyDescent="0.2">
      <c r="A7476" s="16">
        <v>1003760</v>
      </c>
      <c r="B7476" s="2">
        <v>40</v>
      </c>
    </row>
    <row r="7477" spans="1:2" x14ac:dyDescent="0.2">
      <c r="A7477" s="16">
        <v>1003760</v>
      </c>
      <c r="B7477" s="2">
        <v>95</v>
      </c>
    </row>
    <row r="7478" spans="1:2" x14ac:dyDescent="0.2">
      <c r="A7478" s="16">
        <v>1003760</v>
      </c>
      <c r="B7478" s="2">
        <v>94</v>
      </c>
    </row>
    <row r="7479" spans="1:2" x14ac:dyDescent="0.2">
      <c r="A7479" s="16">
        <v>1003760</v>
      </c>
      <c r="B7479" s="2">
        <v>60</v>
      </c>
    </row>
    <row r="7480" spans="1:2" x14ac:dyDescent="0.2">
      <c r="A7480" s="16">
        <v>1003760</v>
      </c>
      <c r="B7480" s="2">
        <v>90</v>
      </c>
    </row>
    <row r="7481" spans="1:2" x14ac:dyDescent="0.2">
      <c r="A7481" s="16">
        <v>1003760</v>
      </c>
      <c r="B7481" s="2">
        <v>10</v>
      </c>
    </row>
    <row r="7482" spans="1:2" x14ac:dyDescent="0.2">
      <c r="A7482" s="16">
        <v>1003760</v>
      </c>
      <c r="B7482" s="2">
        <v>35</v>
      </c>
    </row>
    <row r="7483" spans="1:2" x14ac:dyDescent="0.2">
      <c r="A7483" s="16">
        <v>1003760</v>
      </c>
      <c r="B7483" s="2">
        <v>89</v>
      </c>
    </row>
    <row r="7484" spans="1:2" x14ac:dyDescent="0.2">
      <c r="A7484" s="16">
        <v>1003760</v>
      </c>
      <c r="B7484" s="2">
        <v>0</v>
      </c>
    </row>
    <row r="7485" spans="1:2" x14ac:dyDescent="0.2">
      <c r="A7485" s="16">
        <v>1003760</v>
      </c>
      <c r="B7485" s="2">
        <v>0</v>
      </c>
    </row>
    <row r="7486" spans="1:2" x14ac:dyDescent="0.2">
      <c r="A7486" s="16">
        <v>1003760</v>
      </c>
      <c r="B7486" s="2">
        <v>66</v>
      </c>
    </row>
    <row r="7487" spans="1:2" x14ac:dyDescent="0.2">
      <c r="A7487" s="16">
        <v>1003760</v>
      </c>
      <c r="B7487" s="2">
        <v>100</v>
      </c>
    </row>
    <row r="7488" spans="1:2" x14ac:dyDescent="0.2">
      <c r="A7488" s="16">
        <v>1003760</v>
      </c>
      <c r="B7488" s="2">
        <v>79</v>
      </c>
    </row>
    <row r="7489" spans="1:2" x14ac:dyDescent="0.2">
      <c r="A7489" s="16">
        <v>1003760</v>
      </c>
      <c r="B7489" s="2">
        <v>88</v>
      </c>
    </row>
    <row r="7490" spans="1:2" x14ac:dyDescent="0.2">
      <c r="A7490" s="16">
        <v>1003760</v>
      </c>
      <c r="B7490" s="2">
        <v>79</v>
      </c>
    </row>
    <row r="7491" spans="1:2" x14ac:dyDescent="0.2">
      <c r="A7491" s="16">
        <v>1003760</v>
      </c>
      <c r="B7491" s="2">
        <v>72</v>
      </c>
    </row>
    <row r="7492" spans="1:2" x14ac:dyDescent="0.2">
      <c r="A7492" s="16">
        <v>1003760</v>
      </c>
      <c r="B7492" s="2">
        <v>72</v>
      </c>
    </row>
    <row r="7493" spans="1:2" x14ac:dyDescent="0.2">
      <c r="A7493" s="16">
        <v>1003760</v>
      </c>
      <c r="B7493" s="2">
        <v>14</v>
      </c>
    </row>
    <row r="7494" spans="1:2" x14ac:dyDescent="0.2">
      <c r="A7494" s="16">
        <v>1003760</v>
      </c>
      <c r="B7494" s="2">
        <v>3</v>
      </c>
    </row>
    <row r="7495" spans="1:2" x14ac:dyDescent="0.2">
      <c r="A7495" s="16">
        <v>1003760</v>
      </c>
      <c r="B7495" s="2">
        <v>0</v>
      </c>
    </row>
    <row r="7496" spans="1:2" x14ac:dyDescent="0.2">
      <c r="A7496" s="16">
        <v>1003760</v>
      </c>
      <c r="B7496" s="2">
        <v>60</v>
      </c>
    </row>
    <row r="7497" spans="1:2" x14ac:dyDescent="0.2">
      <c r="A7497" s="16">
        <v>1003760</v>
      </c>
      <c r="B7497" s="2">
        <v>26</v>
      </c>
    </row>
    <row r="7498" spans="1:2" x14ac:dyDescent="0.2">
      <c r="A7498" s="16">
        <v>1003760</v>
      </c>
      <c r="B7498" s="2">
        <v>95</v>
      </c>
    </row>
    <row r="7499" spans="1:2" x14ac:dyDescent="0.2">
      <c r="A7499" s="16">
        <v>1003760</v>
      </c>
      <c r="B7499" s="2">
        <v>100</v>
      </c>
    </row>
    <row r="7500" spans="1:2" x14ac:dyDescent="0.2">
      <c r="A7500" s="16">
        <v>1003760</v>
      </c>
      <c r="B7500" s="2">
        <v>91</v>
      </c>
    </row>
    <row r="7501" spans="1:2" x14ac:dyDescent="0.2">
      <c r="A7501" s="16">
        <v>1003760</v>
      </c>
      <c r="B7501" s="2">
        <v>95</v>
      </c>
    </row>
    <row r="7502" spans="1:2" x14ac:dyDescent="0.2">
      <c r="A7502" s="16">
        <v>1003760</v>
      </c>
      <c r="B7502" s="2">
        <v>100</v>
      </c>
    </row>
    <row r="7503" spans="1:2" x14ac:dyDescent="0.2">
      <c r="A7503" s="16">
        <v>1003760</v>
      </c>
      <c r="B7503" s="2">
        <v>84</v>
      </c>
    </row>
    <row r="7504" spans="1:2" x14ac:dyDescent="0.2">
      <c r="A7504" s="16">
        <v>1003760</v>
      </c>
      <c r="B7504" s="2">
        <v>83</v>
      </c>
    </row>
    <row r="7505" spans="1:2" x14ac:dyDescent="0.2">
      <c r="A7505" s="16">
        <v>1003760</v>
      </c>
      <c r="B7505" s="2">
        <v>78</v>
      </c>
    </row>
    <row r="7506" spans="1:2" x14ac:dyDescent="0.2">
      <c r="A7506" s="16">
        <v>1003760</v>
      </c>
      <c r="B7506" s="2">
        <v>66</v>
      </c>
    </row>
    <row r="7507" spans="1:2" x14ac:dyDescent="0.2">
      <c r="A7507" s="16">
        <v>1003760</v>
      </c>
      <c r="B7507" s="2">
        <v>0</v>
      </c>
    </row>
    <row r="7508" spans="1:2" x14ac:dyDescent="0.2">
      <c r="A7508" s="16">
        <v>1003760</v>
      </c>
      <c r="B7508" s="2">
        <v>66</v>
      </c>
    </row>
    <row r="7509" spans="1:2" x14ac:dyDescent="0.2">
      <c r="A7509" s="16">
        <v>1003760</v>
      </c>
      <c r="B7509" s="2">
        <v>89</v>
      </c>
    </row>
    <row r="7510" spans="1:2" x14ac:dyDescent="0.2">
      <c r="A7510" s="16">
        <v>1003760</v>
      </c>
      <c r="B7510" s="2">
        <v>77</v>
      </c>
    </row>
    <row r="7511" spans="1:2" x14ac:dyDescent="0.2">
      <c r="A7511" s="16">
        <v>1003760</v>
      </c>
      <c r="B7511" s="2">
        <v>77</v>
      </c>
    </row>
    <row r="7512" spans="1:2" x14ac:dyDescent="0.2">
      <c r="A7512" s="16">
        <v>1003760</v>
      </c>
      <c r="B7512" s="2">
        <v>32</v>
      </c>
    </row>
    <row r="7513" spans="1:2" x14ac:dyDescent="0.2">
      <c r="A7513" s="16">
        <v>1003760</v>
      </c>
      <c r="B7513" s="2">
        <v>80</v>
      </c>
    </row>
    <row r="7514" spans="1:2" x14ac:dyDescent="0.2">
      <c r="A7514" s="16">
        <v>1003760</v>
      </c>
      <c r="B7514" s="2">
        <v>100</v>
      </c>
    </row>
    <row r="7515" spans="1:2" x14ac:dyDescent="0.2">
      <c r="A7515" s="16">
        <v>1003760</v>
      </c>
      <c r="B7515" s="2">
        <v>95</v>
      </c>
    </row>
    <row r="7516" spans="1:2" x14ac:dyDescent="0.2">
      <c r="A7516" s="16">
        <v>1003760</v>
      </c>
      <c r="B7516" s="2">
        <v>51</v>
      </c>
    </row>
    <row r="7517" spans="1:2" x14ac:dyDescent="0.2">
      <c r="A7517" s="16">
        <v>1003760</v>
      </c>
      <c r="B7517" s="2">
        <v>91</v>
      </c>
    </row>
    <row r="7518" spans="1:2" x14ac:dyDescent="0.2">
      <c r="A7518" s="16">
        <v>1003760</v>
      </c>
      <c r="B7518" s="2">
        <v>26</v>
      </c>
    </row>
    <row r="7519" spans="1:2" x14ac:dyDescent="0.2">
      <c r="A7519" s="16">
        <v>1003760</v>
      </c>
      <c r="B7519" s="2">
        <v>42</v>
      </c>
    </row>
    <row r="7520" spans="1:2" x14ac:dyDescent="0.2">
      <c r="A7520" s="16">
        <v>1003760</v>
      </c>
      <c r="B7520" s="2">
        <v>71</v>
      </c>
    </row>
    <row r="7521" spans="1:2" x14ac:dyDescent="0.2">
      <c r="A7521" s="16">
        <v>1003760</v>
      </c>
      <c r="B7521" s="2">
        <v>61</v>
      </c>
    </row>
    <row r="7522" spans="1:2" x14ac:dyDescent="0.2">
      <c r="A7522" s="16">
        <v>1003760</v>
      </c>
      <c r="B7522" s="2">
        <v>61</v>
      </c>
    </row>
    <row r="7523" spans="1:2" x14ac:dyDescent="0.2">
      <c r="A7523" s="16">
        <v>1003760</v>
      </c>
      <c r="B7523" s="2">
        <v>78</v>
      </c>
    </row>
    <row r="7524" spans="1:2" x14ac:dyDescent="0.2">
      <c r="A7524" s="16">
        <v>1003760</v>
      </c>
      <c r="B7524" s="2">
        <v>88</v>
      </c>
    </row>
    <row r="7525" spans="1:2" x14ac:dyDescent="0.2">
      <c r="A7525" s="16">
        <v>1003760</v>
      </c>
      <c r="B7525" s="2">
        <v>84</v>
      </c>
    </row>
    <row r="7526" spans="1:2" x14ac:dyDescent="0.2">
      <c r="A7526" s="16">
        <v>1003760</v>
      </c>
      <c r="B7526" s="2">
        <v>91</v>
      </c>
    </row>
    <row r="7527" spans="1:2" x14ac:dyDescent="0.2">
      <c r="A7527" s="16">
        <v>1003760</v>
      </c>
      <c r="B7527" s="2">
        <v>79</v>
      </c>
    </row>
    <row r="7528" spans="1:2" x14ac:dyDescent="0.2">
      <c r="A7528" s="16">
        <v>1003760</v>
      </c>
      <c r="B7528" s="2">
        <v>35</v>
      </c>
    </row>
    <row r="7529" spans="1:2" x14ac:dyDescent="0.2">
      <c r="A7529" s="16">
        <v>1003760</v>
      </c>
      <c r="B7529" s="2">
        <v>72</v>
      </c>
    </row>
    <row r="7530" spans="1:2" x14ac:dyDescent="0.2">
      <c r="A7530" s="16">
        <v>1003760</v>
      </c>
      <c r="B7530" s="2">
        <v>89</v>
      </c>
    </row>
    <row r="7531" spans="1:2" x14ac:dyDescent="0.2">
      <c r="A7531" s="16">
        <v>1003760</v>
      </c>
      <c r="B7531" s="2">
        <v>10</v>
      </c>
    </row>
    <row r="7532" spans="1:2" x14ac:dyDescent="0.2">
      <c r="A7532" s="16">
        <v>1003760</v>
      </c>
      <c r="B7532" s="2">
        <v>40</v>
      </c>
    </row>
    <row r="7533" spans="1:2" x14ac:dyDescent="0.2">
      <c r="A7533" s="16">
        <v>1003760</v>
      </c>
      <c r="B7533" s="2">
        <v>81</v>
      </c>
    </row>
    <row r="7534" spans="1:2" x14ac:dyDescent="0.2">
      <c r="A7534" s="16">
        <v>1003760</v>
      </c>
      <c r="B7534" s="2">
        <v>0</v>
      </c>
    </row>
    <row r="7535" spans="1:2" x14ac:dyDescent="0.2">
      <c r="A7535" s="16">
        <v>1003760</v>
      </c>
      <c r="B7535" s="2">
        <v>100</v>
      </c>
    </row>
    <row r="7536" spans="1:2" x14ac:dyDescent="0.2">
      <c r="A7536" s="16">
        <v>1003760</v>
      </c>
      <c r="B7536" s="2">
        <v>23</v>
      </c>
    </row>
    <row r="7537" spans="1:2" x14ac:dyDescent="0.2">
      <c r="A7537" s="16">
        <v>1003760</v>
      </c>
      <c r="B7537" s="2">
        <v>100</v>
      </c>
    </row>
    <row r="7538" spans="1:2" x14ac:dyDescent="0.2">
      <c r="A7538" s="16">
        <v>1003760</v>
      </c>
      <c r="B7538" s="2">
        <v>3</v>
      </c>
    </row>
    <row r="7539" spans="1:2" x14ac:dyDescent="0.2">
      <c r="A7539" s="16">
        <v>1003760</v>
      </c>
      <c r="B7539" s="2">
        <v>0</v>
      </c>
    </row>
    <row r="7540" spans="1:2" x14ac:dyDescent="0.2">
      <c r="A7540" s="16">
        <v>1003760</v>
      </c>
      <c r="B7540" s="2">
        <v>95</v>
      </c>
    </row>
    <row r="7541" spans="1:2" x14ac:dyDescent="0.2">
      <c r="A7541" s="16">
        <v>1003760</v>
      </c>
      <c r="B7541" s="2">
        <v>2</v>
      </c>
    </row>
    <row r="7542" spans="1:2" x14ac:dyDescent="0.2">
      <c r="A7542" s="16">
        <v>1003760</v>
      </c>
      <c r="B7542" s="2">
        <v>10</v>
      </c>
    </row>
    <row r="7543" spans="1:2" x14ac:dyDescent="0.2">
      <c r="A7543" s="16">
        <v>1003760</v>
      </c>
      <c r="B7543" s="2">
        <v>81</v>
      </c>
    </row>
    <row r="7544" spans="1:2" x14ac:dyDescent="0.2">
      <c r="A7544" s="16">
        <v>1003760</v>
      </c>
      <c r="B7544" s="2">
        <v>0</v>
      </c>
    </row>
    <row r="7545" spans="1:2" x14ac:dyDescent="0.2">
      <c r="A7545" s="16">
        <v>1003760</v>
      </c>
      <c r="B7545" s="2">
        <v>90</v>
      </c>
    </row>
    <row r="7546" spans="1:2" x14ac:dyDescent="0.2">
      <c r="A7546" s="16">
        <v>1003760</v>
      </c>
      <c r="B7546" s="2">
        <v>25</v>
      </c>
    </row>
    <row r="7547" spans="1:2" x14ac:dyDescent="0.2">
      <c r="A7547" s="16">
        <v>1003760</v>
      </c>
      <c r="B7547" s="2">
        <v>100</v>
      </c>
    </row>
    <row r="7548" spans="1:2" x14ac:dyDescent="0.2">
      <c r="A7548" s="16">
        <v>1003770</v>
      </c>
      <c r="B7548" s="2">
        <v>72</v>
      </c>
    </row>
    <row r="7549" spans="1:2" x14ac:dyDescent="0.2">
      <c r="A7549" s="16">
        <v>1003770</v>
      </c>
      <c r="B7549" s="2">
        <v>0</v>
      </c>
    </row>
    <row r="7550" spans="1:2" x14ac:dyDescent="0.2">
      <c r="A7550" s="16">
        <v>1003770</v>
      </c>
      <c r="B7550" s="2">
        <v>0</v>
      </c>
    </row>
    <row r="7551" spans="1:2" x14ac:dyDescent="0.2">
      <c r="A7551" s="16">
        <v>1003770</v>
      </c>
      <c r="B7551" s="2">
        <v>93</v>
      </c>
    </row>
    <row r="7552" spans="1:2" x14ac:dyDescent="0.2">
      <c r="A7552" s="16">
        <v>1003770</v>
      </c>
      <c r="B7552" s="2">
        <v>0</v>
      </c>
    </row>
    <row r="7553" spans="1:2" x14ac:dyDescent="0.2">
      <c r="A7553" s="16">
        <v>1003770</v>
      </c>
      <c r="B7553" s="2">
        <v>17</v>
      </c>
    </row>
    <row r="7554" spans="1:2" x14ac:dyDescent="0.2">
      <c r="A7554" s="16">
        <v>1003770</v>
      </c>
      <c r="B7554" s="2">
        <v>0</v>
      </c>
    </row>
    <row r="7555" spans="1:2" x14ac:dyDescent="0.2">
      <c r="A7555" s="16">
        <v>1003770</v>
      </c>
      <c r="B7555" s="2">
        <v>51</v>
      </c>
    </row>
    <row r="7556" spans="1:2" x14ac:dyDescent="0.2">
      <c r="A7556" s="16">
        <v>1003770</v>
      </c>
      <c r="B7556" s="2">
        <v>60</v>
      </c>
    </row>
    <row r="7557" spans="1:2" x14ac:dyDescent="0.2">
      <c r="A7557" s="16">
        <v>1003770</v>
      </c>
      <c r="B7557" s="2">
        <v>60</v>
      </c>
    </row>
    <row r="7558" spans="1:2" x14ac:dyDescent="0.2">
      <c r="A7558" s="16">
        <v>1003770</v>
      </c>
      <c r="B7558" s="2">
        <v>100</v>
      </c>
    </row>
    <row r="7559" spans="1:2" x14ac:dyDescent="0.2">
      <c r="A7559" s="16">
        <v>1003770</v>
      </c>
      <c r="B7559" s="2">
        <v>100</v>
      </c>
    </row>
    <row r="7560" spans="1:2" x14ac:dyDescent="0.2">
      <c r="A7560" s="16">
        <v>1003770</v>
      </c>
      <c r="B7560" s="2">
        <v>10</v>
      </c>
    </row>
    <row r="7561" spans="1:2" x14ac:dyDescent="0.2">
      <c r="A7561" s="16">
        <v>1003770</v>
      </c>
      <c r="B7561" s="2">
        <v>0</v>
      </c>
    </row>
    <row r="7562" spans="1:2" x14ac:dyDescent="0.2">
      <c r="A7562" s="16">
        <v>1003770</v>
      </c>
      <c r="B7562" s="2">
        <v>0</v>
      </c>
    </row>
    <row r="7563" spans="1:2" x14ac:dyDescent="0.2">
      <c r="A7563" s="16">
        <v>1003770</v>
      </c>
      <c r="B7563" s="2">
        <v>99</v>
      </c>
    </row>
    <row r="7564" spans="1:2" x14ac:dyDescent="0.2">
      <c r="A7564" s="16">
        <v>1003770</v>
      </c>
      <c r="B7564" s="2">
        <v>0</v>
      </c>
    </row>
    <row r="7565" spans="1:2" x14ac:dyDescent="0.2">
      <c r="A7565" s="16">
        <v>1003770</v>
      </c>
      <c r="B7565" s="2">
        <v>0</v>
      </c>
    </row>
    <row r="7566" spans="1:2" x14ac:dyDescent="0.2">
      <c r="A7566" s="16">
        <v>1003770</v>
      </c>
      <c r="B7566" s="2">
        <v>59</v>
      </c>
    </row>
    <row r="7567" spans="1:2" x14ac:dyDescent="0.2">
      <c r="A7567" s="16">
        <v>1003770</v>
      </c>
      <c r="B7567" s="2">
        <v>0</v>
      </c>
    </row>
    <row r="7568" spans="1:2" x14ac:dyDescent="0.2">
      <c r="A7568" s="16">
        <v>1003770</v>
      </c>
      <c r="B7568" s="2">
        <v>25</v>
      </c>
    </row>
    <row r="7569" spans="1:2" x14ac:dyDescent="0.2">
      <c r="A7569" s="16">
        <v>1003770</v>
      </c>
      <c r="B7569" s="2">
        <v>0</v>
      </c>
    </row>
    <row r="7570" spans="1:2" x14ac:dyDescent="0.2">
      <c r="A7570" s="16">
        <v>1003770</v>
      </c>
      <c r="B7570" s="2">
        <v>86</v>
      </c>
    </row>
    <row r="7571" spans="1:2" x14ac:dyDescent="0.2">
      <c r="A7571" s="16">
        <v>1003770</v>
      </c>
      <c r="B7571" s="2">
        <v>0</v>
      </c>
    </row>
    <row r="7572" spans="1:2" x14ac:dyDescent="0.2">
      <c r="A7572" s="16">
        <v>1003770</v>
      </c>
      <c r="B7572" s="2">
        <v>61</v>
      </c>
    </row>
    <row r="7573" spans="1:2" x14ac:dyDescent="0.2">
      <c r="A7573" s="16">
        <v>1003770</v>
      </c>
      <c r="B7573" s="2">
        <v>49</v>
      </c>
    </row>
    <row r="7574" spans="1:2" x14ac:dyDescent="0.2">
      <c r="A7574" s="16">
        <v>1003770</v>
      </c>
      <c r="B7574" s="2">
        <v>0</v>
      </c>
    </row>
    <row r="7575" spans="1:2" x14ac:dyDescent="0.2">
      <c r="A7575" s="16">
        <v>1003770</v>
      </c>
      <c r="B7575" s="2">
        <v>0</v>
      </c>
    </row>
    <row r="7576" spans="1:2" x14ac:dyDescent="0.2">
      <c r="A7576" s="16">
        <v>1003770</v>
      </c>
      <c r="B7576" s="2">
        <v>60</v>
      </c>
    </row>
    <row r="7577" spans="1:2" x14ac:dyDescent="0.2">
      <c r="A7577" s="16">
        <v>1003770</v>
      </c>
      <c r="B7577" s="2">
        <v>95</v>
      </c>
    </row>
    <row r="7578" spans="1:2" x14ac:dyDescent="0.2">
      <c r="A7578" s="16">
        <v>1003770</v>
      </c>
      <c r="B7578" s="2">
        <v>49</v>
      </c>
    </row>
    <row r="7579" spans="1:2" x14ac:dyDescent="0.2">
      <c r="A7579" s="16">
        <v>1003770</v>
      </c>
      <c r="B7579" s="2">
        <v>0</v>
      </c>
    </row>
    <row r="7580" spans="1:2" x14ac:dyDescent="0.2">
      <c r="A7580" s="16">
        <v>1003770</v>
      </c>
      <c r="B7580" s="2">
        <v>89</v>
      </c>
    </row>
    <row r="7581" spans="1:2" x14ac:dyDescent="0.2">
      <c r="A7581" s="16">
        <v>1003770</v>
      </c>
      <c r="B7581" s="2">
        <v>59</v>
      </c>
    </row>
    <row r="7582" spans="1:2" x14ac:dyDescent="0.2">
      <c r="A7582" s="16">
        <v>1003770</v>
      </c>
      <c r="B7582" s="2">
        <v>100</v>
      </c>
    </row>
    <row r="7583" spans="1:2" x14ac:dyDescent="0.2">
      <c r="A7583" s="16">
        <v>1003770</v>
      </c>
      <c r="B7583" s="2">
        <v>60</v>
      </c>
    </row>
    <row r="7584" spans="1:2" x14ac:dyDescent="0.2">
      <c r="A7584" s="16">
        <v>1003770</v>
      </c>
      <c r="B7584" s="2">
        <v>73</v>
      </c>
    </row>
    <row r="7585" spans="1:2" x14ac:dyDescent="0.2">
      <c r="A7585" s="16">
        <v>1003770</v>
      </c>
      <c r="B7585" s="2">
        <v>51</v>
      </c>
    </row>
    <row r="7586" spans="1:2" x14ac:dyDescent="0.2">
      <c r="A7586" s="16">
        <v>1003770</v>
      </c>
      <c r="B7586" s="2">
        <v>0</v>
      </c>
    </row>
    <row r="7587" spans="1:2" x14ac:dyDescent="0.2">
      <c r="A7587" s="16">
        <v>1003770</v>
      </c>
      <c r="B7587" s="2">
        <v>72</v>
      </c>
    </row>
    <row r="7588" spans="1:2" x14ac:dyDescent="0.2">
      <c r="A7588" s="16">
        <v>1003770</v>
      </c>
      <c r="B7588" s="2">
        <v>85</v>
      </c>
    </row>
    <row r="7589" spans="1:2" x14ac:dyDescent="0.2">
      <c r="A7589" s="16">
        <v>1003770</v>
      </c>
      <c r="B7589" s="2">
        <v>0</v>
      </c>
    </row>
    <row r="7590" spans="1:2" x14ac:dyDescent="0.2">
      <c r="A7590" s="16">
        <v>1003770</v>
      </c>
      <c r="B7590" s="2">
        <v>0</v>
      </c>
    </row>
    <row r="7591" spans="1:2" x14ac:dyDescent="0.2">
      <c r="A7591" s="16">
        <v>1003770</v>
      </c>
      <c r="B7591" s="2">
        <v>17</v>
      </c>
    </row>
    <row r="7592" spans="1:2" x14ac:dyDescent="0.2">
      <c r="A7592" s="16">
        <v>1003770</v>
      </c>
      <c r="B7592" s="2">
        <v>0</v>
      </c>
    </row>
    <row r="7593" spans="1:2" x14ac:dyDescent="0.2">
      <c r="A7593" s="16">
        <v>1003770</v>
      </c>
      <c r="B7593" s="2">
        <v>56</v>
      </c>
    </row>
    <row r="7594" spans="1:2" x14ac:dyDescent="0.2">
      <c r="A7594" s="16">
        <v>1003770</v>
      </c>
      <c r="B7594" s="2">
        <v>16</v>
      </c>
    </row>
    <row r="7595" spans="1:2" x14ac:dyDescent="0.2">
      <c r="A7595" s="16">
        <v>1003770</v>
      </c>
      <c r="B7595" s="2">
        <v>10</v>
      </c>
    </row>
    <row r="7596" spans="1:2" x14ac:dyDescent="0.2">
      <c r="A7596" s="16">
        <v>1003770</v>
      </c>
      <c r="B7596" s="2">
        <v>86</v>
      </c>
    </row>
    <row r="7597" spans="1:2" x14ac:dyDescent="0.2">
      <c r="A7597" s="16">
        <v>1003770</v>
      </c>
      <c r="B7597" s="2">
        <v>0</v>
      </c>
    </row>
    <row r="7598" spans="1:2" x14ac:dyDescent="0.2">
      <c r="A7598" s="16">
        <v>1003810</v>
      </c>
      <c r="B7598" s="2">
        <v>60</v>
      </c>
    </row>
    <row r="7599" spans="1:2" x14ac:dyDescent="0.2">
      <c r="A7599" s="16">
        <v>1003810</v>
      </c>
      <c r="B7599" s="2">
        <v>0</v>
      </c>
    </row>
    <row r="7600" spans="1:2" x14ac:dyDescent="0.2">
      <c r="A7600" s="16">
        <v>1003810</v>
      </c>
      <c r="B7600" s="2">
        <v>60</v>
      </c>
    </row>
    <row r="7601" spans="1:2" x14ac:dyDescent="0.2">
      <c r="A7601" s="16">
        <v>1003810</v>
      </c>
      <c r="B7601" s="2">
        <v>60</v>
      </c>
    </row>
    <row r="7602" spans="1:2" x14ac:dyDescent="0.2">
      <c r="A7602" s="16">
        <v>1003810</v>
      </c>
      <c r="B7602" s="2">
        <v>0</v>
      </c>
    </row>
    <row r="7603" spans="1:2" x14ac:dyDescent="0.2">
      <c r="A7603" s="16">
        <v>1003810</v>
      </c>
      <c r="B7603" s="2">
        <v>20</v>
      </c>
    </row>
    <row r="7604" spans="1:2" x14ac:dyDescent="0.2">
      <c r="A7604" s="16">
        <v>1003810</v>
      </c>
      <c r="B7604" s="2">
        <v>60</v>
      </c>
    </row>
    <row r="7605" spans="1:2" x14ac:dyDescent="0.2">
      <c r="A7605" s="16">
        <v>1003810</v>
      </c>
      <c r="B7605" s="2">
        <v>60</v>
      </c>
    </row>
    <row r="7606" spans="1:2" x14ac:dyDescent="0.2">
      <c r="A7606" s="16">
        <v>1003810</v>
      </c>
      <c r="B7606" s="2">
        <v>11</v>
      </c>
    </row>
    <row r="7607" spans="1:2" x14ac:dyDescent="0.2">
      <c r="A7607" s="16">
        <v>1003820</v>
      </c>
      <c r="B7607" s="2">
        <v>43</v>
      </c>
    </row>
    <row r="7608" spans="1:2" x14ac:dyDescent="0.2">
      <c r="A7608" s="16">
        <v>1003820</v>
      </c>
      <c r="B7608" s="2">
        <v>43</v>
      </c>
    </row>
    <row r="7609" spans="1:2" x14ac:dyDescent="0.2">
      <c r="A7609" s="16">
        <v>1003820</v>
      </c>
      <c r="B7609" s="2">
        <v>0</v>
      </c>
    </row>
    <row r="7610" spans="1:2" x14ac:dyDescent="0.2">
      <c r="A7610" s="16">
        <v>1003820</v>
      </c>
      <c r="B7610" s="2">
        <v>76</v>
      </c>
    </row>
    <row r="7611" spans="1:2" x14ac:dyDescent="0.2">
      <c r="A7611" s="16">
        <v>1003820</v>
      </c>
      <c r="B7611" s="2">
        <v>20</v>
      </c>
    </row>
    <row r="7612" spans="1:2" x14ac:dyDescent="0.2">
      <c r="A7612" s="16">
        <v>1003820</v>
      </c>
      <c r="B7612" s="2">
        <v>42</v>
      </c>
    </row>
    <row r="7613" spans="1:2" x14ac:dyDescent="0.2">
      <c r="A7613" s="16">
        <v>1003830</v>
      </c>
      <c r="B7613" s="2">
        <v>75</v>
      </c>
    </row>
    <row r="7614" spans="1:2" x14ac:dyDescent="0.2">
      <c r="A7614" s="16">
        <v>1003830</v>
      </c>
      <c r="B7614" s="2">
        <v>100</v>
      </c>
    </row>
    <row r="7615" spans="1:2" x14ac:dyDescent="0.2">
      <c r="A7615" s="16">
        <v>1003830</v>
      </c>
      <c r="B7615" s="2">
        <v>27</v>
      </c>
    </row>
    <row r="7616" spans="1:2" x14ac:dyDescent="0.2">
      <c r="A7616" s="16">
        <v>1003830</v>
      </c>
      <c r="B7616" s="2">
        <v>27</v>
      </c>
    </row>
    <row r="7617" spans="1:2" x14ac:dyDescent="0.2">
      <c r="A7617" s="16">
        <v>1003830</v>
      </c>
      <c r="B7617" s="2">
        <v>73</v>
      </c>
    </row>
    <row r="7618" spans="1:2" x14ac:dyDescent="0.2">
      <c r="A7618" s="16">
        <v>1003830</v>
      </c>
      <c r="B7618" s="2">
        <v>17</v>
      </c>
    </row>
    <row r="7619" spans="1:2" x14ac:dyDescent="0.2">
      <c r="A7619" s="16">
        <v>1003830</v>
      </c>
      <c r="B7619" s="2">
        <v>52</v>
      </c>
    </row>
    <row r="7620" spans="1:2" x14ac:dyDescent="0.2">
      <c r="A7620" s="16">
        <v>1003830</v>
      </c>
      <c r="B7620" s="2">
        <v>27</v>
      </c>
    </row>
    <row r="7621" spans="1:2" x14ac:dyDescent="0.2">
      <c r="A7621" s="16">
        <v>1003830</v>
      </c>
      <c r="B7621" s="2">
        <v>59</v>
      </c>
    </row>
    <row r="7622" spans="1:2" x14ac:dyDescent="0.2">
      <c r="A7622" s="16">
        <v>1003830</v>
      </c>
      <c r="B7622" s="2">
        <v>90</v>
      </c>
    </row>
    <row r="7623" spans="1:2" x14ac:dyDescent="0.2">
      <c r="A7623" s="16">
        <v>1003830</v>
      </c>
      <c r="B7623" s="2">
        <v>100</v>
      </c>
    </row>
    <row r="7624" spans="1:2" x14ac:dyDescent="0.2">
      <c r="A7624" s="16">
        <v>1003830</v>
      </c>
      <c r="B7624" s="2">
        <v>27</v>
      </c>
    </row>
    <row r="7625" spans="1:2" x14ac:dyDescent="0.2">
      <c r="A7625" s="16">
        <v>1003830</v>
      </c>
      <c r="B7625" s="2">
        <v>58</v>
      </c>
    </row>
    <row r="7626" spans="1:2" x14ac:dyDescent="0.2">
      <c r="A7626" s="16">
        <v>1003830</v>
      </c>
      <c r="B7626" s="2">
        <v>100</v>
      </c>
    </row>
    <row r="7627" spans="1:2" x14ac:dyDescent="0.2">
      <c r="A7627" s="16">
        <v>1003830</v>
      </c>
      <c r="B7627" s="2">
        <v>17</v>
      </c>
    </row>
    <row r="7628" spans="1:2" x14ac:dyDescent="0.2">
      <c r="A7628" s="16">
        <v>1003830</v>
      </c>
      <c r="B7628" s="2">
        <v>73</v>
      </c>
    </row>
    <row r="7629" spans="1:2" x14ac:dyDescent="0.2">
      <c r="A7629" s="16">
        <v>1003830</v>
      </c>
      <c r="B7629" s="2">
        <v>49</v>
      </c>
    </row>
    <row r="7630" spans="1:2" x14ac:dyDescent="0.2">
      <c r="A7630" s="16">
        <v>1003830</v>
      </c>
      <c r="B7630" s="2">
        <v>0</v>
      </c>
    </row>
    <row r="7631" spans="1:2" x14ac:dyDescent="0.2">
      <c r="A7631" s="16">
        <v>1003830</v>
      </c>
      <c r="B7631" s="2">
        <v>34</v>
      </c>
    </row>
    <row r="7632" spans="1:2" x14ac:dyDescent="0.2">
      <c r="A7632" s="16">
        <v>1003830</v>
      </c>
      <c r="B7632" s="2">
        <v>27</v>
      </c>
    </row>
    <row r="7633" spans="1:2" x14ac:dyDescent="0.2">
      <c r="A7633" s="16">
        <v>1003830</v>
      </c>
      <c r="B7633" s="2">
        <v>0</v>
      </c>
    </row>
    <row r="7634" spans="1:2" x14ac:dyDescent="0.2">
      <c r="A7634" s="16">
        <v>1003830</v>
      </c>
      <c r="B7634" s="2">
        <v>100</v>
      </c>
    </row>
    <row r="7635" spans="1:2" x14ac:dyDescent="0.2">
      <c r="A7635" s="16">
        <v>1003830</v>
      </c>
      <c r="B7635" s="2">
        <v>34</v>
      </c>
    </row>
    <row r="7636" spans="1:2" x14ac:dyDescent="0.2">
      <c r="A7636" s="16">
        <v>1003830</v>
      </c>
      <c r="B7636" s="2">
        <v>27</v>
      </c>
    </row>
    <row r="7637" spans="1:2" x14ac:dyDescent="0.2">
      <c r="A7637" s="16">
        <v>1003830</v>
      </c>
      <c r="B7637" s="2">
        <v>0</v>
      </c>
    </row>
    <row r="7638" spans="1:2" x14ac:dyDescent="0.2">
      <c r="A7638" s="16">
        <v>1003830</v>
      </c>
      <c r="B7638" s="2">
        <v>4</v>
      </c>
    </row>
    <row r="7639" spans="1:2" x14ac:dyDescent="0.2">
      <c r="A7639" s="16">
        <v>1003830</v>
      </c>
      <c r="B7639" s="2">
        <v>27</v>
      </c>
    </row>
    <row r="7640" spans="1:2" x14ac:dyDescent="0.2">
      <c r="A7640" s="16">
        <v>1003830</v>
      </c>
      <c r="B7640" s="2">
        <v>57</v>
      </c>
    </row>
    <row r="7641" spans="1:2" x14ac:dyDescent="0.2">
      <c r="A7641" s="16">
        <v>1003830</v>
      </c>
      <c r="B7641" s="2">
        <v>5</v>
      </c>
    </row>
    <row r="7642" spans="1:2" x14ac:dyDescent="0.2">
      <c r="A7642" s="16">
        <v>1003830</v>
      </c>
      <c r="B7642" s="2">
        <v>66</v>
      </c>
    </row>
    <row r="7643" spans="1:2" x14ac:dyDescent="0.2">
      <c r="A7643" s="16">
        <v>1003830</v>
      </c>
      <c r="B7643" s="2">
        <v>36</v>
      </c>
    </row>
    <row r="7644" spans="1:2" x14ac:dyDescent="0.2">
      <c r="A7644" s="16">
        <v>1003830</v>
      </c>
      <c r="B7644" s="2">
        <v>27</v>
      </c>
    </row>
    <row r="7645" spans="1:2" x14ac:dyDescent="0.2">
      <c r="A7645" s="16">
        <v>1003830</v>
      </c>
      <c r="B7645" s="2">
        <v>27</v>
      </c>
    </row>
    <row r="7646" spans="1:2" x14ac:dyDescent="0.2">
      <c r="A7646" s="16">
        <v>1003830</v>
      </c>
      <c r="B7646" s="2">
        <v>100</v>
      </c>
    </row>
    <row r="7647" spans="1:2" x14ac:dyDescent="0.2">
      <c r="A7647" s="16">
        <v>1003830</v>
      </c>
      <c r="B7647" s="2">
        <v>100</v>
      </c>
    </row>
    <row r="7648" spans="1:2" x14ac:dyDescent="0.2">
      <c r="A7648" s="16">
        <v>1003830</v>
      </c>
      <c r="B7648" s="2">
        <v>0</v>
      </c>
    </row>
    <row r="7649" spans="1:2" x14ac:dyDescent="0.2">
      <c r="A7649" s="16">
        <v>1003830</v>
      </c>
      <c r="B7649" s="2">
        <v>66</v>
      </c>
    </row>
    <row r="7650" spans="1:2" x14ac:dyDescent="0.2">
      <c r="A7650" s="16">
        <v>1003830</v>
      </c>
      <c r="B7650" s="2">
        <v>89</v>
      </c>
    </row>
    <row r="7651" spans="1:2" x14ac:dyDescent="0.2">
      <c r="A7651" s="16">
        <v>1003830</v>
      </c>
      <c r="B7651" s="2">
        <v>58</v>
      </c>
    </row>
    <row r="7652" spans="1:2" x14ac:dyDescent="0.2">
      <c r="A7652" s="16">
        <v>1003830</v>
      </c>
      <c r="B7652" s="2">
        <v>29</v>
      </c>
    </row>
    <row r="7653" spans="1:2" x14ac:dyDescent="0.2">
      <c r="A7653" s="16">
        <v>1003830</v>
      </c>
      <c r="B7653" s="2">
        <v>100</v>
      </c>
    </row>
    <row r="7654" spans="1:2" x14ac:dyDescent="0.2">
      <c r="A7654" s="16">
        <v>1003830</v>
      </c>
      <c r="B7654" s="2">
        <v>75</v>
      </c>
    </row>
    <row r="7655" spans="1:2" x14ac:dyDescent="0.2">
      <c r="A7655" s="16">
        <v>1003830</v>
      </c>
      <c r="B7655" s="2">
        <v>0</v>
      </c>
    </row>
    <row r="7656" spans="1:2" x14ac:dyDescent="0.2">
      <c r="A7656" s="16">
        <v>1003830</v>
      </c>
      <c r="B7656" s="2">
        <v>73</v>
      </c>
    </row>
    <row r="7657" spans="1:2" x14ac:dyDescent="0.2">
      <c r="A7657" s="16">
        <v>1003830</v>
      </c>
      <c r="B7657" s="2">
        <v>0</v>
      </c>
    </row>
    <row r="7658" spans="1:2" x14ac:dyDescent="0.2">
      <c r="A7658" s="16">
        <v>1003830</v>
      </c>
      <c r="B7658" s="2">
        <v>31</v>
      </c>
    </row>
    <row r="7659" spans="1:2" x14ac:dyDescent="0.2">
      <c r="A7659" s="16">
        <v>1003830</v>
      </c>
      <c r="B7659" s="2">
        <v>0</v>
      </c>
    </row>
    <row r="7660" spans="1:2" x14ac:dyDescent="0.2">
      <c r="A7660" s="16">
        <v>1003830</v>
      </c>
      <c r="B7660" s="2">
        <v>49</v>
      </c>
    </row>
    <row r="7661" spans="1:2" x14ac:dyDescent="0.2">
      <c r="A7661" s="16">
        <v>1003830</v>
      </c>
      <c r="B7661" s="2">
        <v>4</v>
      </c>
    </row>
    <row r="7662" spans="1:2" x14ac:dyDescent="0.2">
      <c r="A7662" s="16">
        <v>1003830</v>
      </c>
      <c r="B7662" s="2">
        <v>25</v>
      </c>
    </row>
    <row r="7663" spans="1:2" x14ac:dyDescent="0.2">
      <c r="A7663" s="16">
        <v>1003830</v>
      </c>
      <c r="B7663" s="2">
        <v>89</v>
      </c>
    </row>
    <row r="7664" spans="1:2" x14ac:dyDescent="0.2">
      <c r="A7664" s="16">
        <v>1003830</v>
      </c>
      <c r="B7664" s="2">
        <v>83</v>
      </c>
    </row>
    <row r="7665" spans="1:2" x14ac:dyDescent="0.2">
      <c r="A7665" s="16">
        <v>1003830</v>
      </c>
      <c r="B7665" s="2">
        <v>27</v>
      </c>
    </row>
    <row r="7666" spans="1:2" x14ac:dyDescent="0.2">
      <c r="A7666" s="16">
        <v>1003830</v>
      </c>
      <c r="B7666" s="2">
        <v>49</v>
      </c>
    </row>
    <row r="7667" spans="1:2" x14ac:dyDescent="0.2">
      <c r="A7667" s="16">
        <v>1003830</v>
      </c>
      <c r="B7667" s="2">
        <v>29</v>
      </c>
    </row>
    <row r="7668" spans="1:2" x14ac:dyDescent="0.2">
      <c r="A7668" s="16">
        <v>1003830</v>
      </c>
      <c r="B7668" s="2">
        <v>0</v>
      </c>
    </row>
    <row r="7669" spans="1:2" x14ac:dyDescent="0.2">
      <c r="A7669" s="16">
        <v>1003830</v>
      </c>
      <c r="B7669" s="2">
        <v>77</v>
      </c>
    </row>
    <row r="7670" spans="1:2" x14ac:dyDescent="0.2">
      <c r="A7670" s="16">
        <v>1003830</v>
      </c>
      <c r="B7670" s="2">
        <v>0</v>
      </c>
    </row>
    <row r="7671" spans="1:2" x14ac:dyDescent="0.2">
      <c r="A7671" s="16">
        <v>1003830</v>
      </c>
      <c r="B7671" s="2">
        <v>52</v>
      </c>
    </row>
    <row r="7672" spans="1:2" x14ac:dyDescent="0.2">
      <c r="A7672" s="16">
        <v>1003830</v>
      </c>
      <c r="B7672" s="2">
        <v>73</v>
      </c>
    </row>
    <row r="7673" spans="1:2" x14ac:dyDescent="0.2">
      <c r="A7673" s="16">
        <v>1003830</v>
      </c>
      <c r="B7673" s="2">
        <v>90</v>
      </c>
    </row>
    <row r="7674" spans="1:2" x14ac:dyDescent="0.2">
      <c r="A7674" s="16">
        <v>1003830</v>
      </c>
      <c r="B7674" s="2">
        <v>51</v>
      </c>
    </row>
    <row r="7675" spans="1:2" x14ac:dyDescent="0.2">
      <c r="A7675" s="16">
        <v>1003830</v>
      </c>
      <c r="B7675" s="2">
        <v>27</v>
      </c>
    </row>
    <row r="7676" spans="1:2" x14ac:dyDescent="0.2">
      <c r="A7676" s="16">
        <v>1003830</v>
      </c>
      <c r="B7676" s="2">
        <v>49</v>
      </c>
    </row>
    <row r="7677" spans="1:2" x14ac:dyDescent="0.2">
      <c r="A7677" s="16">
        <v>1003830</v>
      </c>
      <c r="B7677" s="2">
        <v>0</v>
      </c>
    </row>
    <row r="7678" spans="1:2" x14ac:dyDescent="0.2">
      <c r="A7678" s="16">
        <v>1003830</v>
      </c>
      <c r="B7678" s="2">
        <v>58</v>
      </c>
    </row>
    <row r="7679" spans="1:2" x14ac:dyDescent="0.2">
      <c r="A7679" s="16">
        <v>1003830</v>
      </c>
      <c r="B7679" s="2">
        <v>51</v>
      </c>
    </row>
    <row r="7680" spans="1:2" x14ac:dyDescent="0.2">
      <c r="A7680" s="16">
        <v>1003830</v>
      </c>
      <c r="B7680" s="2">
        <v>72</v>
      </c>
    </row>
    <row r="7681" spans="1:2" x14ac:dyDescent="0.2">
      <c r="A7681" s="16">
        <v>1003830</v>
      </c>
      <c r="B7681" s="2">
        <v>52</v>
      </c>
    </row>
    <row r="7682" spans="1:2" x14ac:dyDescent="0.2">
      <c r="A7682" s="16">
        <v>1003830</v>
      </c>
      <c r="B7682" s="2">
        <v>27</v>
      </c>
    </row>
    <row r="7683" spans="1:2" x14ac:dyDescent="0.2">
      <c r="A7683" s="16">
        <v>1003830</v>
      </c>
      <c r="B7683" s="2">
        <v>62</v>
      </c>
    </row>
    <row r="7684" spans="1:2" x14ac:dyDescent="0.2">
      <c r="A7684" s="16">
        <v>1003830</v>
      </c>
      <c r="B7684" s="2">
        <v>27</v>
      </c>
    </row>
    <row r="7685" spans="1:2" x14ac:dyDescent="0.2">
      <c r="A7685" s="16">
        <v>1003830</v>
      </c>
      <c r="B7685" s="2">
        <v>11</v>
      </c>
    </row>
    <row r="7686" spans="1:2" x14ac:dyDescent="0.2">
      <c r="A7686" s="16">
        <v>1003830</v>
      </c>
      <c r="B7686" s="2">
        <v>27</v>
      </c>
    </row>
    <row r="7687" spans="1:2" x14ac:dyDescent="0.2">
      <c r="A7687" s="16">
        <v>1003830</v>
      </c>
      <c r="B7687" s="2">
        <v>100</v>
      </c>
    </row>
    <row r="7688" spans="1:2" x14ac:dyDescent="0.2">
      <c r="A7688" s="16">
        <v>1003830</v>
      </c>
      <c r="B7688" s="2">
        <v>29</v>
      </c>
    </row>
    <row r="7689" spans="1:2" x14ac:dyDescent="0.2">
      <c r="A7689" s="16">
        <v>1003830</v>
      </c>
      <c r="B7689" s="2">
        <v>0</v>
      </c>
    </row>
    <row r="7690" spans="1:2" x14ac:dyDescent="0.2">
      <c r="A7690" s="16">
        <v>1003830</v>
      </c>
      <c r="B7690" s="2">
        <v>31</v>
      </c>
    </row>
    <row r="7691" spans="1:2" x14ac:dyDescent="0.2">
      <c r="A7691" s="16">
        <v>1003830</v>
      </c>
      <c r="B7691" s="2">
        <v>0</v>
      </c>
    </row>
    <row r="7692" spans="1:2" x14ac:dyDescent="0.2">
      <c r="A7692" s="16">
        <v>1003830</v>
      </c>
      <c r="B7692" s="2">
        <v>34</v>
      </c>
    </row>
    <row r="7693" spans="1:2" x14ac:dyDescent="0.2">
      <c r="A7693" s="16">
        <v>1003830</v>
      </c>
      <c r="B7693" s="2">
        <v>11</v>
      </c>
    </row>
    <row r="7694" spans="1:2" x14ac:dyDescent="0.2">
      <c r="A7694" s="16">
        <v>1003830</v>
      </c>
      <c r="B7694" s="2">
        <v>88</v>
      </c>
    </row>
    <row r="7695" spans="1:2" x14ac:dyDescent="0.2">
      <c r="A7695" s="16">
        <v>1003830</v>
      </c>
      <c r="B7695" s="2">
        <v>100</v>
      </c>
    </row>
    <row r="7696" spans="1:2" x14ac:dyDescent="0.2">
      <c r="A7696" s="16">
        <v>1003830</v>
      </c>
      <c r="B7696" s="2">
        <v>0</v>
      </c>
    </row>
    <row r="7697" spans="1:2" x14ac:dyDescent="0.2">
      <c r="A7697" s="16">
        <v>1003830</v>
      </c>
      <c r="B7697" s="2">
        <v>27</v>
      </c>
    </row>
    <row r="7698" spans="1:2" x14ac:dyDescent="0.2">
      <c r="A7698" s="16">
        <v>1003830</v>
      </c>
      <c r="B7698" s="2">
        <v>100</v>
      </c>
    </row>
    <row r="7699" spans="1:2" x14ac:dyDescent="0.2">
      <c r="A7699" s="16">
        <v>1003830</v>
      </c>
      <c r="B7699" s="2">
        <v>36</v>
      </c>
    </row>
    <row r="7700" spans="1:2" x14ac:dyDescent="0.2">
      <c r="A7700" s="16">
        <v>1003830</v>
      </c>
      <c r="B7700" s="2">
        <v>27</v>
      </c>
    </row>
    <row r="7701" spans="1:2" x14ac:dyDescent="0.2">
      <c r="A7701" s="16">
        <v>1003830</v>
      </c>
      <c r="B7701" s="2">
        <v>52</v>
      </c>
    </row>
    <row r="7702" spans="1:2" x14ac:dyDescent="0.2">
      <c r="A7702" s="16">
        <v>1003830</v>
      </c>
      <c r="B7702" s="2">
        <v>100</v>
      </c>
    </row>
    <row r="7703" spans="1:2" x14ac:dyDescent="0.2">
      <c r="A7703" s="16">
        <v>1003830</v>
      </c>
      <c r="B7703" s="2">
        <v>73</v>
      </c>
    </row>
    <row r="7704" spans="1:2" x14ac:dyDescent="0.2">
      <c r="A7704" s="16">
        <v>1003830</v>
      </c>
      <c r="B7704" s="2">
        <v>100</v>
      </c>
    </row>
    <row r="7705" spans="1:2" x14ac:dyDescent="0.2">
      <c r="A7705" s="16">
        <v>1003830</v>
      </c>
      <c r="B7705" s="2">
        <v>0</v>
      </c>
    </row>
    <row r="7706" spans="1:2" x14ac:dyDescent="0.2">
      <c r="A7706" s="16">
        <v>1003830</v>
      </c>
      <c r="B7706" s="2">
        <v>0</v>
      </c>
    </row>
    <row r="7707" spans="1:2" x14ac:dyDescent="0.2">
      <c r="A7707" s="16">
        <v>1003830</v>
      </c>
      <c r="B7707" s="2">
        <v>0</v>
      </c>
    </row>
    <row r="7708" spans="1:2" x14ac:dyDescent="0.2">
      <c r="A7708" s="16">
        <v>1003830</v>
      </c>
      <c r="B7708" s="2">
        <v>100</v>
      </c>
    </row>
    <row r="7709" spans="1:2" x14ac:dyDescent="0.2">
      <c r="A7709" s="16">
        <v>1003830</v>
      </c>
      <c r="B7709" s="2">
        <v>27</v>
      </c>
    </row>
    <row r="7710" spans="1:2" x14ac:dyDescent="0.2">
      <c r="A7710" s="16">
        <v>1003830</v>
      </c>
      <c r="B7710" s="2">
        <v>0</v>
      </c>
    </row>
    <row r="7711" spans="1:2" x14ac:dyDescent="0.2">
      <c r="A7711" s="16">
        <v>1003830</v>
      </c>
      <c r="B7711" s="2">
        <v>100</v>
      </c>
    </row>
    <row r="7712" spans="1:2" x14ac:dyDescent="0.2">
      <c r="A7712" s="16">
        <v>1003830</v>
      </c>
      <c r="B7712" s="2">
        <v>52</v>
      </c>
    </row>
    <row r="7713" spans="1:2" x14ac:dyDescent="0.2">
      <c r="A7713" s="16">
        <v>1003830</v>
      </c>
      <c r="B7713" s="2">
        <v>77</v>
      </c>
    </row>
    <row r="7714" spans="1:2" x14ac:dyDescent="0.2">
      <c r="A7714" s="16">
        <v>1003830</v>
      </c>
      <c r="B7714" s="2">
        <v>52</v>
      </c>
    </row>
    <row r="7715" spans="1:2" x14ac:dyDescent="0.2">
      <c r="A7715" s="16">
        <v>1003830</v>
      </c>
      <c r="B7715" s="2">
        <v>34</v>
      </c>
    </row>
    <row r="7716" spans="1:2" x14ac:dyDescent="0.2">
      <c r="A7716" s="16">
        <v>1003850</v>
      </c>
      <c r="B7716" s="2">
        <v>63</v>
      </c>
    </row>
    <row r="7717" spans="1:2" x14ac:dyDescent="0.2">
      <c r="A7717" s="16">
        <v>1003850</v>
      </c>
      <c r="B7717" s="2">
        <v>0</v>
      </c>
    </row>
    <row r="7718" spans="1:2" x14ac:dyDescent="0.2">
      <c r="A7718" s="16">
        <v>1003850</v>
      </c>
      <c r="B7718" s="2">
        <v>69</v>
      </c>
    </row>
    <row r="7719" spans="1:2" x14ac:dyDescent="0.2">
      <c r="A7719" s="16">
        <v>1003850</v>
      </c>
      <c r="B7719" s="2">
        <v>63</v>
      </c>
    </row>
    <row r="7720" spans="1:2" x14ac:dyDescent="0.2">
      <c r="A7720" s="16">
        <v>1003850</v>
      </c>
      <c r="B7720" s="2">
        <v>83</v>
      </c>
    </row>
    <row r="7721" spans="1:2" x14ac:dyDescent="0.2">
      <c r="A7721" s="16">
        <v>1003850</v>
      </c>
      <c r="B7721" s="2">
        <v>0</v>
      </c>
    </row>
    <row r="7722" spans="1:2" x14ac:dyDescent="0.2">
      <c r="A7722" s="16">
        <v>1003850</v>
      </c>
      <c r="B7722" s="2">
        <v>0</v>
      </c>
    </row>
    <row r="7723" spans="1:2" x14ac:dyDescent="0.2">
      <c r="A7723" s="16">
        <v>1003850</v>
      </c>
      <c r="B7723" s="2">
        <v>93</v>
      </c>
    </row>
    <row r="7724" spans="1:2" x14ac:dyDescent="0.2">
      <c r="A7724" s="16">
        <v>1003850</v>
      </c>
      <c r="B7724" s="2">
        <v>56</v>
      </c>
    </row>
    <row r="7725" spans="1:2" x14ac:dyDescent="0.2">
      <c r="A7725" s="16">
        <v>1003850</v>
      </c>
      <c r="B7725" s="2">
        <v>73</v>
      </c>
    </row>
    <row r="7726" spans="1:2" x14ac:dyDescent="0.2">
      <c r="A7726" s="16">
        <v>1003850</v>
      </c>
      <c r="B7726" s="2">
        <v>83</v>
      </c>
    </row>
    <row r="7727" spans="1:2" x14ac:dyDescent="0.2">
      <c r="A7727" s="16">
        <v>1003850</v>
      </c>
      <c r="B7727" s="2">
        <v>0</v>
      </c>
    </row>
    <row r="7728" spans="1:2" x14ac:dyDescent="0.2">
      <c r="A7728" s="16">
        <v>1003850</v>
      </c>
      <c r="B7728" s="2">
        <v>82</v>
      </c>
    </row>
    <row r="7729" spans="1:2" x14ac:dyDescent="0.2">
      <c r="A7729" s="16">
        <v>1003850</v>
      </c>
      <c r="B7729" s="2">
        <v>66</v>
      </c>
    </row>
    <row r="7730" spans="1:2" x14ac:dyDescent="0.2">
      <c r="A7730" s="16">
        <v>1003850</v>
      </c>
      <c r="B7730" s="2">
        <v>100</v>
      </c>
    </row>
    <row r="7731" spans="1:2" x14ac:dyDescent="0.2">
      <c r="A7731" s="16">
        <v>1003850</v>
      </c>
      <c r="B7731" s="2">
        <v>0</v>
      </c>
    </row>
    <row r="7732" spans="1:2" x14ac:dyDescent="0.2">
      <c r="A7732" s="16">
        <v>1003850</v>
      </c>
      <c r="B7732" s="2">
        <v>0</v>
      </c>
    </row>
    <row r="7733" spans="1:2" x14ac:dyDescent="0.2">
      <c r="A7733" s="16">
        <v>1003850</v>
      </c>
      <c r="B7733" s="2">
        <v>100</v>
      </c>
    </row>
    <row r="7734" spans="1:2" x14ac:dyDescent="0.2">
      <c r="A7734" s="16">
        <v>1003850</v>
      </c>
      <c r="B7734" s="2">
        <v>68</v>
      </c>
    </row>
    <row r="7735" spans="1:2" x14ac:dyDescent="0.2">
      <c r="A7735" s="16">
        <v>1003850</v>
      </c>
      <c r="B7735" s="2">
        <v>0</v>
      </c>
    </row>
    <row r="7736" spans="1:2" x14ac:dyDescent="0.2">
      <c r="A7736" s="16">
        <v>1003850</v>
      </c>
      <c r="B7736" s="2">
        <v>7</v>
      </c>
    </row>
    <row r="7737" spans="1:2" x14ac:dyDescent="0.2">
      <c r="A7737" s="16">
        <v>1003850</v>
      </c>
      <c r="B7737" s="2">
        <v>0</v>
      </c>
    </row>
    <row r="7738" spans="1:2" x14ac:dyDescent="0.2">
      <c r="A7738" s="16">
        <v>1003850</v>
      </c>
      <c r="B7738" s="2">
        <v>82</v>
      </c>
    </row>
    <row r="7739" spans="1:2" x14ac:dyDescent="0.2">
      <c r="A7739" s="16">
        <v>1003850</v>
      </c>
      <c r="B7739" s="2">
        <v>73</v>
      </c>
    </row>
    <row r="7740" spans="1:2" x14ac:dyDescent="0.2">
      <c r="A7740" s="16">
        <v>1003850</v>
      </c>
      <c r="B7740" s="2">
        <v>66</v>
      </c>
    </row>
    <row r="7741" spans="1:2" x14ac:dyDescent="0.2">
      <c r="A7741" s="16">
        <v>1003850</v>
      </c>
      <c r="B7741" s="2">
        <v>66</v>
      </c>
    </row>
    <row r="7742" spans="1:2" x14ac:dyDescent="0.2">
      <c r="A7742" s="16">
        <v>1003850</v>
      </c>
      <c r="B7742" s="2">
        <v>68</v>
      </c>
    </row>
    <row r="7743" spans="1:2" x14ac:dyDescent="0.2">
      <c r="A7743" s="16">
        <v>1003850</v>
      </c>
      <c r="B7743" s="2">
        <v>0</v>
      </c>
    </row>
    <row r="7744" spans="1:2" x14ac:dyDescent="0.2">
      <c r="A7744" s="16">
        <v>1003850</v>
      </c>
      <c r="B7744" s="2">
        <v>82</v>
      </c>
    </row>
    <row r="7745" spans="1:2" x14ac:dyDescent="0.2">
      <c r="A7745" s="16">
        <v>1003850</v>
      </c>
      <c r="B7745" s="2">
        <v>82</v>
      </c>
    </row>
    <row r="7746" spans="1:2" x14ac:dyDescent="0.2">
      <c r="A7746" s="16">
        <v>1003850</v>
      </c>
      <c r="B7746" s="2">
        <v>93</v>
      </c>
    </row>
    <row r="7747" spans="1:2" x14ac:dyDescent="0.2">
      <c r="A7747" s="16">
        <v>1003850</v>
      </c>
      <c r="B7747" s="2">
        <v>0</v>
      </c>
    </row>
    <row r="7748" spans="1:2" x14ac:dyDescent="0.2">
      <c r="A7748" s="16">
        <v>1003850</v>
      </c>
      <c r="B7748" s="2">
        <v>69</v>
      </c>
    </row>
    <row r="7749" spans="1:2" x14ac:dyDescent="0.2">
      <c r="A7749" s="16">
        <v>1003850</v>
      </c>
      <c r="B7749" s="2">
        <v>93</v>
      </c>
    </row>
    <row r="7750" spans="1:2" x14ac:dyDescent="0.2">
      <c r="A7750" s="16">
        <v>1003850</v>
      </c>
      <c r="B7750" s="2">
        <v>0</v>
      </c>
    </row>
    <row r="7751" spans="1:2" x14ac:dyDescent="0.2">
      <c r="A7751" s="16">
        <v>1003850</v>
      </c>
      <c r="B7751" s="2">
        <v>100</v>
      </c>
    </row>
    <row r="7752" spans="1:2" x14ac:dyDescent="0.2">
      <c r="A7752" s="16">
        <v>1003850</v>
      </c>
      <c r="B7752" s="2">
        <v>63</v>
      </c>
    </row>
    <row r="7753" spans="1:2" x14ac:dyDescent="0.2">
      <c r="A7753" s="16">
        <v>1003850</v>
      </c>
      <c r="B7753" s="2">
        <v>73</v>
      </c>
    </row>
    <row r="7754" spans="1:2" x14ac:dyDescent="0.2">
      <c r="A7754" s="16">
        <v>1003850</v>
      </c>
      <c r="B7754" s="2">
        <v>66</v>
      </c>
    </row>
    <row r="7755" spans="1:2" x14ac:dyDescent="0.2">
      <c r="A7755" s="16">
        <v>1003850</v>
      </c>
      <c r="B7755" s="2">
        <v>100</v>
      </c>
    </row>
    <row r="7756" spans="1:2" x14ac:dyDescent="0.2">
      <c r="A7756" s="16">
        <v>1003850</v>
      </c>
      <c r="B7756" s="2">
        <v>72</v>
      </c>
    </row>
    <row r="7757" spans="1:2" x14ac:dyDescent="0.2">
      <c r="A7757" s="16">
        <v>1003850</v>
      </c>
      <c r="B7757" s="2">
        <v>0</v>
      </c>
    </row>
    <row r="7758" spans="1:2" x14ac:dyDescent="0.2">
      <c r="A7758" s="16">
        <v>1003850</v>
      </c>
      <c r="B7758" s="2">
        <v>79</v>
      </c>
    </row>
    <row r="7759" spans="1:2" x14ac:dyDescent="0.2">
      <c r="A7759" s="16">
        <v>1003850</v>
      </c>
      <c r="B7759" s="2">
        <v>93</v>
      </c>
    </row>
    <row r="7760" spans="1:2" x14ac:dyDescent="0.2">
      <c r="A7760" s="16">
        <v>1003850</v>
      </c>
      <c r="B7760" s="2">
        <v>100</v>
      </c>
    </row>
    <row r="7761" spans="1:2" x14ac:dyDescent="0.2">
      <c r="A7761" s="16">
        <v>1003850</v>
      </c>
      <c r="B7761" s="2">
        <v>0</v>
      </c>
    </row>
    <row r="7762" spans="1:2" x14ac:dyDescent="0.2">
      <c r="A7762" s="16">
        <v>1003850</v>
      </c>
      <c r="B7762" s="2">
        <v>100</v>
      </c>
    </row>
    <row r="7763" spans="1:2" x14ac:dyDescent="0.2">
      <c r="A7763" s="16">
        <v>1003850</v>
      </c>
      <c r="B7763" s="2">
        <v>0</v>
      </c>
    </row>
    <row r="7764" spans="1:2" x14ac:dyDescent="0.2">
      <c r="A7764" s="16">
        <v>1003850</v>
      </c>
      <c r="B7764" s="2">
        <v>11</v>
      </c>
    </row>
    <row r="7765" spans="1:2" x14ac:dyDescent="0.2">
      <c r="A7765" s="16">
        <v>1003850</v>
      </c>
      <c r="B7765" s="2">
        <v>70</v>
      </c>
    </row>
    <row r="7766" spans="1:2" x14ac:dyDescent="0.2">
      <c r="A7766" s="16">
        <v>1003850</v>
      </c>
      <c r="B7766" s="2">
        <v>83</v>
      </c>
    </row>
    <row r="7767" spans="1:2" x14ac:dyDescent="0.2">
      <c r="A7767" s="16">
        <v>1003850</v>
      </c>
      <c r="B7767" s="2">
        <v>88</v>
      </c>
    </row>
    <row r="7768" spans="1:2" x14ac:dyDescent="0.2">
      <c r="A7768" s="16">
        <v>1003850</v>
      </c>
      <c r="B7768" s="2">
        <v>66</v>
      </c>
    </row>
    <row r="7769" spans="1:2" x14ac:dyDescent="0.2">
      <c r="A7769" s="16">
        <v>1003850</v>
      </c>
      <c r="B7769" s="2">
        <v>70</v>
      </c>
    </row>
    <row r="7770" spans="1:2" x14ac:dyDescent="0.2">
      <c r="A7770" s="16">
        <v>1003850</v>
      </c>
      <c r="B7770" s="2">
        <v>79</v>
      </c>
    </row>
    <row r="7771" spans="1:2" x14ac:dyDescent="0.2">
      <c r="A7771" s="16">
        <v>1003850</v>
      </c>
      <c r="B7771" s="2">
        <v>0</v>
      </c>
    </row>
    <row r="7772" spans="1:2" x14ac:dyDescent="0.2">
      <c r="A7772" s="16">
        <v>1003900</v>
      </c>
      <c r="B7772" s="2">
        <v>75</v>
      </c>
    </row>
    <row r="7773" spans="1:2" x14ac:dyDescent="0.2">
      <c r="A7773" s="16">
        <v>1003900</v>
      </c>
      <c r="B7773" s="2">
        <v>75</v>
      </c>
    </row>
    <row r="7774" spans="1:2" x14ac:dyDescent="0.2">
      <c r="A7774" s="16">
        <v>1003900</v>
      </c>
      <c r="B7774" s="2">
        <v>75</v>
      </c>
    </row>
    <row r="7775" spans="1:2" x14ac:dyDescent="0.2">
      <c r="A7775" s="16">
        <v>1003900</v>
      </c>
      <c r="B7775" s="2">
        <v>75</v>
      </c>
    </row>
    <row r="7776" spans="1:2" x14ac:dyDescent="0.2">
      <c r="A7776" s="16">
        <v>1003900</v>
      </c>
      <c r="B7776" s="2">
        <v>75</v>
      </c>
    </row>
    <row r="7777" spans="1:2" x14ac:dyDescent="0.2">
      <c r="A7777" s="16">
        <v>1003900</v>
      </c>
      <c r="B7777" s="2">
        <v>95</v>
      </c>
    </row>
    <row r="7778" spans="1:2" x14ac:dyDescent="0.2">
      <c r="A7778" s="16">
        <v>1003900</v>
      </c>
      <c r="B7778" s="2">
        <v>87</v>
      </c>
    </row>
    <row r="7779" spans="1:2" x14ac:dyDescent="0.2">
      <c r="A7779" s="16">
        <v>1003900</v>
      </c>
      <c r="B7779" s="2">
        <v>75</v>
      </c>
    </row>
    <row r="7780" spans="1:2" x14ac:dyDescent="0.2">
      <c r="A7780" s="16">
        <v>1003900</v>
      </c>
      <c r="B7780" s="2">
        <v>100</v>
      </c>
    </row>
    <row r="7781" spans="1:2" x14ac:dyDescent="0.2">
      <c r="A7781" s="16">
        <v>1003910</v>
      </c>
      <c r="B7781" s="2">
        <v>31</v>
      </c>
    </row>
    <row r="7782" spans="1:2" x14ac:dyDescent="0.2">
      <c r="A7782" s="16">
        <v>1003910</v>
      </c>
      <c r="B7782" s="2">
        <v>68</v>
      </c>
    </row>
    <row r="7783" spans="1:2" x14ac:dyDescent="0.2">
      <c r="A7783" s="16">
        <v>1003910</v>
      </c>
      <c r="B7783" s="2">
        <v>75</v>
      </c>
    </row>
    <row r="7784" spans="1:2" x14ac:dyDescent="0.2">
      <c r="A7784" s="16">
        <v>1003910</v>
      </c>
      <c r="B7784" s="2">
        <v>78</v>
      </c>
    </row>
    <row r="7785" spans="1:2" x14ac:dyDescent="0.2">
      <c r="A7785" s="16">
        <v>1003910</v>
      </c>
      <c r="B7785" s="2">
        <v>83</v>
      </c>
    </row>
    <row r="7786" spans="1:2" x14ac:dyDescent="0.2">
      <c r="A7786" s="16">
        <v>1003910</v>
      </c>
      <c r="B7786" s="2">
        <v>100</v>
      </c>
    </row>
    <row r="7787" spans="1:2" x14ac:dyDescent="0.2">
      <c r="A7787" s="16">
        <v>1003910</v>
      </c>
      <c r="B7787" s="2">
        <v>78</v>
      </c>
    </row>
    <row r="7788" spans="1:2" x14ac:dyDescent="0.2">
      <c r="A7788" s="16">
        <v>1003910</v>
      </c>
      <c r="B7788" s="2">
        <v>95</v>
      </c>
    </row>
    <row r="7789" spans="1:2" x14ac:dyDescent="0.2">
      <c r="A7789" s="16">
        <v>1003910</v>
      </c>
      <c r="B7789" s="2">
        <v>83</v>
      </c>
    </row>
    <row r="7790" spans="1:2" x14ac:dyDescent="0.2">
      <c r="A7790" s="16">
        <v>1003910</v>
      </c>
      <c r="B7790" s="2">
        <v>68</v>
      </c>
    </row>
    <row r="7791" spans="1:2" x14ac:dyDescent="0.2">
      <c r="A7791" s="16">
        <v>1003910</v>
      </c>
      <c r="B7791" s="2">
        <v>39</v>
      </c>
    </row>
    <row r="7792" spans="1:2" x14ac:dyDescent="0.2">
      <c r="A7792" s="16">
        <v>1003910</v>
      </c>
      <c r="B7792" s="2">
        <v>93</v>
      </c>
    </row>
    <row r="7793" spans="1:2" x14ac:dyDescent="0.2">
      <c r="A7793" s="16">
        <v>1003910</v>
      </c>
      <c r="B7793" s="2">
        <v>42</v>
      </c>
    </row>
    <row r="7794" spans="1:2" x14ac:dyDescent="0.2">
      <c r="A7794" s="16">
        <v>1003910</v>
      </c>
      <c r="B7794" s="2">
        <v>0</v>
      </c>
    </row>
    <row r="7795" spans="1:2" x14ac:dyDescent="0.2">
      <c r="A7795" s="16">
        <v>1003910</v>
      </c>
      <c r="B7795" s="2">
        <v>78</v>
      </c>
    </row>
    <row r="7796" spans="1:2" x14ac:dyDescent="0.2">
      <c r="A7796" s="16">
        <v>1003910</v>
      </c>
      <c r="B7796" s="2">
        <v>89</v>
      </c>
    </row>
    <row r="7797" spans="1:2" x14ac:dyDescent="0.2">
      <c r="A7797" s="16">
        <v>1003910</v>
      </c>
      <c r="B7797" s="2">
        <v>95</v>
      </c>
    </row>
    <row r="7798" spans="1:2" x14ac:dyDescent="0.2">
      <c r="A7798" s="16">
        <v>1003910</v>
      </c>
      <c r="B7798" s="2">
        <v>44</v>
      </c>
    </row>
    <row r="7799" spans="1:2" x14ac:dyDescent="0.2">
      <c r="A7799" s="16">
        <v>1003910</v>
      </c>
      <c r="B7799" s="2">
        <v>87</v>
      </c>
    </row>
    <row r="7800" spans="1:2" x14ac:dyDescent="0.2">
      <c r="A7800" s="16">
        <v>1003910</v>
      </c>
      <c r="B7800" s="2">
        <v>100</v>
      </c>
    </row>
    <row r="7801" spans="1:2" x14ac:dyDescent="0.2">
      <c r="A7801" s="16">
        <v>1003910</v>
      </c>
      <c r="B7801" s="2">
        <v>0</v>
      </c>
    </row>
    <row r="7802" spans="1:2" x14ac:dyDescent="0.2">
      <c r="A7802" s="16">
        <v>1003910</v>
      </c>
      <c r="B7802" s="2">
        <v>63</v>
      </c>
    </row>
    <row r="7803" spans="1:2" x14ac:dyDescent="0.2">
      <c r="A7803" s="16">
        <v>1003910</v>
      </c>
      <c r="B7803" s="2">
        <v>44</v>
      </c>
    </row>
    <row r="7804" spans="1:2" x14ac:dyDescent="0.2">
      <c r="A7804" s="16">
        <v>1003910</v>
      </c>
      <c r="B7804" s="2">
        <v>100</v>
      </c>
    </row>
    <row r="7805" spans="1:2" x14ac:dyDescent="0.2">
      <c r="A7805" s="16">
        <v>1003910</v>
      </c>
      <c r="B7805" s="2">
        <v>83</v>
      </c>
    </row>
    <row r="7806" spans="1:2" x14ac:dyDescent="0.2">
      <c r="A7806" s="16">
        <v>1003910</v>
      </c>
      <c r="B7806" s="2">
        <v>100</v>
      </c>
    </row>
    <row r="7807" spans="1:2" x14ac:dyDescent="0.2">
      <c r="A7807" s="16">
        <v>1003910</v>
      </c>
      <c r="B7807" s="2">
        <v>91</v>
      </c>
    </row>
    <row r="7808" spans="1:2" x14ac:dyDescent="0.2">
      <c r="A7808" s="16">
        <v>1003910</v>
      </c>
      <c r="B7808" s="2">
        <v>52</v>
      </c>
    </row>
    <row r="7809" spans="1:2" x14ac:dyDescent="0.2">
      <c r="A7809" s="16">
        <v>1003910</v>
      </c>
      <c r="B7809" s="2">
        <v>0</v>
      </c>
    </row>
    <row r="7810" spans="1:2" x14ac:dyDescent="0.2">
      <c r="A7810" s="16">
        <v>1003910</v>
      </c>
      <c r="B7810" s="2">
        <v>56</v>
      </c>
    </row>
    <row r="7811" spans="1:2" x14ac:dyDescent="0.2">
      <c r="A7811" s="16">
        <v>1003910</v>
      </c>
      <c r="B7811" s="2">
        <v>100</v>
      </c>
    </row>
    <row r="7812" spans="1:2" x14ac:dyDescent="0.2">
      <c r="A7812" s="16">
        <v>1003910</v>
      </c>
      <c r="B7812" s="2">
        <v>64</v>
      </c>
    </row>
    <row r="7813" spans="1:2" x14ac:dyDescent="0.2">
      <c r="A7813" s="16">
        <v>1003910</v>
      </c>
      <c r="B7813" s="2">
        <v>62</v>
      </c>
    </row>
    <row r="7814" spans="1:2" x14ac:dyDescent="0.2">
      <c r="A7814" s="16">
        <v>1003910</v>
      </c>
      <c r="B7814" s="2">
        <v>86</v>
      </c>
    </row>
    <row r="7815" spans="1:2" x14ac:dyDescent="0.2">
      <c r="A7815" s="16">
        <v>1003910</v>
      </c>
      <c r="B7815" s="2">
        <v>100</v>
      </c>
    </row>
    <row r="7816" spans="1:2" x14ac:dyDescent="0.2">
      <c r="A7816" s="16">
        <v>1003910</v>
      </c>
      <c r="B7816" s="2">
        <v>45</v>
      </c>
    </row>
    <row r="7817" spans="1:2" x14ac:dyDescent="0.2">
      <c r="A7817" s="16">
        <v>1003910</v>
      </c>
      <c r="B7817" s="2">
        <v>100</v>
      </c>
    </row>
    <row r="7818" spans="1:2" x14ac:dyDescent="0.2">
      <c r="A7818" s="16">
        <v>1003910</v>
      </c>
      <c r="B7818" s="2">
        <v>0</v>
      </c>
    </row>
    <row r="7819" spans="1:2" x14ac:dyDescent="0.2">
      <c r="A7819" s="16">
        <v>1003910</v>
      </c>
      <c r="B7819" s="2">
        <v>91</v>
      </c>
    </row>
    <row r="7820" spans="1:2" x14ac:dyDescent="0.2">
      <c r="A7820" s="16">
        <v>1003910</v>
      </c>
      <c r="B7820" s="2">
        <v>73</v>
      </c>
    </row>
    <row r="7821" spans="1:2" x14ac:dyDescent="0.2">
      <c r="A7821" s="16">
        <v>1003910</v>
      </c>
      <c r="B7821" s="2">
        <v>100</v>
      </c>
    </row>
    <row r="7822" spans="1:2" x14ac:dyDescent="0.2">
      <c r="A7822" s="16">
        <v>1003910</v>
      </c>
      <c r="B7822" s="2">
        <v>100</v>
      </c>
    </row>
    <row r="7823" spans="1:2" x14ac:dyDescent="0.2">
      <c r="A7823" s="16">
        <v>1003910</v>
      </c>
      <c r="B7823" s="2">
        <v>83</v>
      </c>
    </row>
    <row r="7824" spans="1:2" x14ac:dyDescent="0.2">
      <c r="A7824" s="16">
        <v>1003910</v>
      </c>
      <c r="B7824" s="2">
        <v>100</v>
      </c>
    </row>
    <row r="7825" spans="1:2" x14ac:dyDescent="0.2">
      <c r="A7825" s="16">
        <v>1003910</v>
      </c>
      <c r="B7825" s="2">
        <v>91</v>
      </c>
    </row>
    <row r="7826" spans="1:2" x14ac:dyDescent="0.2">
      <c r="A7826" s="16">
        <v>1003910</v>
      </c>
      <c r="B7826" s="2">
        <v>100</v>
      </c>
    </row>
    <row r="7827" spans="1:2" x14ac:dyDescent="0.2">
      <c r="A7827" s="16">
        <v>1003910</v>
      </c>
      <c r="B7827" s="2">
        <v>91</v>
      </c>
    </row>
    <row r="7828" spans="1:2" x14ac:dyDescent="0.2">
      <c r="A7828" s="16">
        <v>1003910</v>
      </c>
      <c r="B7828" s="2">
        <v>44</v>
      </c>
    </row>
    <row r="7829" spans="1:2" x14ac:dyDescent="0.2">
      <c r="A7829" s="16">
        <v>1003910</v>
      </c>
      <c r="B7829" s="2">
        <v>95</v>
      </c>
    </row>
    <row r="7830" spans="1:2" x14ac:dyDescent="0.2">
      <c r="A7830" s="16">
        <v>1003910</v>
      </c>
      <c r="B7830" s="2">
        <v>83</v>
      </c>
    </row>
    <row r="7831" spans="1:2" x14ac:dyDescent="0.2">
      <c r="A7831" s="16">
        <v>1003910</v>
      </c>
      <c r="B7831" s="2">
        <v>95</v>
      </c>
    </row>
    <row r="7832" spans="1:2" x14ac:dyDescent="0.2">
      <c r="A7832" s="16">
        <v>1003910</v>
      </c>
      <c r="B7832" s="2">
        <v>33</v>
      </c>
    </row>
    <row r="7833" spans="1:2" x14ac:dyDescent="0.2">
      <c r="A7833" s="16">
        <v>1003910</v>
      </c>
      <c r="B7833" s="2">
        <v>95</v>
      </c>
    </row>
    <row r="7834" spans="1:2" x14ac:dyDescent="0.2">
      <c r="A7834" s="16">
        <v>1003910</v>
      </c>
      <c r="B7834" s="2">
        <v>100</v>
      </c>
    </row>
    <row r="7835" spans="1:2" x14ac:dyDescent="0.2">
      <c r="A7835" s="16">
        <v>1003910</v>
      </c>
      <c r="B7835" s="2">
        <v>33</v>
      </c>
    </row>
    <row r="7836" spans="1:2" x14ac:dyDescent="0.2">
      <c r="A7836" s="16">
        <v>1003910</v>
      </c>
      <c r="B7836" s="2">
        <v>0</v>
      </c>
    </row>
    <row r="7837" spans="1:2" x14ac:dyDescent="0.2">
      <c r="A7837" s="16">
        <v>1003910</v>
      </c>
      <c r="B7837" s="2">
        <v>83</v>
      </c>
    </row>
    <row r="7838" spans="1:2" x14ac:dyDescent="0.2">
      <c r="A7838" s="16">
        <v>1003910</v>
      </c>
      <c r="B7838" s="2">
        <v>75</v>
      </c>
    </row>
    <row r="7839" spans="1:2" x14ac:dyDescent="0.2">
      <c r="A7839" s="16">
        <v>1003910</v>
      </c>
      <c r="B7839" s="2">
        <v>87</v>
      </c>
    </row>
    <row r="7840" spans="1:2" x14ac:dyDescent="0.2">
      <c r="A7840" s="16">
        <v>1003910</v>
      </c>
      <c r="B7840" s="2">
        <v>95</v>
      </c>
    </row>
    <row r="7841" spans="1:2" x14ac:dyDescent="0.2">
      <c r="A7841" s="16">
        <v>1003910</v>
      </c>
      <c r="B7841" s="2">
        <v>63</v>
      </c>
    </row>
    <row r="7842" spans="1:2" x14ac:dyDescent="0.2">
      <c r="A7842" s="16">
        <v>1003910</v>
      </c>
      <c r="B7842" s="2">
        <v>78</v>
      </c>
    </row>
    <row r="7843" spans="1:2" x14ac:dyDescent="0.2">
      <c r="A7843" s="16">
        <v>1003910</v>
      </c>
      <c r="B7843" s="2">
        <v>0</v>
      </c>
    </row>
    <row r="7844" spans="1:2" x14ac:dyDescent="0.2">
      <c r="A7844" s="16">
        <v>1003910</v>
      </c>
      <c r="B7844" s="2">
        <v>100</v>
      </c>
    </row>
    <row r="7845" spans="1:2" x14ac:dyDescent="0.2">
      <c r="A7845" s="16">
        <v>1003910</v>
      </c>
      <c r="B7845" s="2">
        <v>100</v>
      </c>
    </row>
    <row r="7846" spans="1:2" x14ac:dyDescent="0.2">
      <c r="A7846" s="16">
        <v>1003910</v>
      </c>
      <c r="B7846" s="2">
        <v>56</v>
      </c>
    </row>
    <row r="7847" spans="1:2" x14ac:dyDescent="0.2">
      <c r="A7847" s="16">
        <v>1003910</v>
      </c>
      <c r="B7847" s="2">
        <v>100</v>
      </c>
    </row>
    <row r="7848" spans="1:2" x14ac:dyDescent="0.2">
      <c r="A7848" s="16">
        <v>1003910</v>
      </c>
      <c r="B7848" s="2">
        <v>100</v>
      </c>
    </row>
    <row r="7849" spans="1:2" x14ac:dyDescent="0.2">
      <c r="A7849" s="16">
        <v>1003910</v>
      </c>
      <c r="B7849" s="2">
        <v>31</v>
      </c>
    </row>
    <row r="7850" spans="1:2" x14ac:dyDescent="0.2">
      <c r="A7850" s="16">
        <v>1003910</v>
      </c>
      <c r="B7850" s="2">
        <v>83</v>
      </c>
    </row>
    <row r="7851" spans="1:2" x14ac:dyDescent="0.2">
      <c r="A7851" s="16">
        <v>1003910</v>
      </c>
      <c r="B7851" s="2">
        <v>83</v>
      </c>
    </row>
    <row r="7852" spans="1:2" x14ac:dyDescent="0.2">
      <c r="A7852" s="16">
        <v>1003910</v>
      </c>
      <c r="B7852" s="2">
        <v>82</v>
      </c>
    </row>
    <row r="7853" spans="1:2" x14ac:dyDescent="0.2">
      <c r="A7853" s="16">
        <v>1003910</v>
      </c>
      <c r="B7853" s="2">
        <v>75</v>
      </c>
    </row>
    <row r="7854" spans="1:2" x14ac:dyDescent="0.2">
      <c r="A7854" s="16">
        <v>1003910</v>
      </c>
      <c r="B7854" s="2">
        <v>95</v>
      </c>
    </row>
    <row r="7855" spans="1:2" x14ac:dyDescent="0.2">
      <c r="A7855" s="16">
        <v>1003910</v>
      </c>
      <c r="B7855" s="2">
        <v>16</v>
      </c>
    </row>
    <row r="7856" spans="1:2" x14ac:dyDescent="0.2">
      <c r="A7856" s="16">
        <v>1003910</v>
      </c>
      <c r="B7856" s="2">
        <v>32</v>
      </c>
    </row>
    <row r="7857" spans="1:2" x14ac:dyDescent="0.2">
      <c r="A7857" s="16">
        <v>1003910</v>
      </c>
      <c r="B7857" s="2">
        <v>100</v>
      </c>
    </row>
    <row r="7858" spans="1:2" x14ac:dyDescent="0.2">
      <c r="A7858" s="16">
        <v>1003910</v>
      </c>
      <c r="B7858" s="2">
        <v>33</v>
      </c>
    </row>
    <row r="7859" spans="1:2" x14ac:dyDescent="0.2">
      <c r="A7859" s="16">
        <v>1003910</v>
      </c>
      <c r="B7859" s="2">
        <v>13</v>
      </c>
    </row>
    <row r="7860" spans="1:2" x14ac:dyDescent="0.2">
      <c r="A7860" s="16">
        <v>1003910</v>
      </c>
      <c r="B7860" s="2">
        <v>83</v>
      </c>
    </row>
    <row r="7861" spans="1:2" x14ac:dyDescent="0.2">
      <c r="A7861" s="16">
        <v>1003910</v>
      </c>
      <c r="B7861" s="2">
        <v>95</v>
      </c>
    </row>
    <row r="7862" spans="1:2" x14ac:dyDescent="0.2">
      <c r="A7862" s="16">
        <v>1003910</v>
      </c>
      <c r="B7862" s="2">
        <v>0</v>
      </c>
    </row>
    <row r="7863" spans="1:2" x14ac:dyDescent="0.2">
      <c r="A7863" s="16">
        <v>1003910</v>
      </c>
      <c r="B7863" s="2">
        <v>78</v>
      </c>
    </row>
    <row r="7864" spans="1:2" x14ac:dyDescent="0.2">
      <c r="A7864" s="16">
        <v>1003910</v>
      </c>
      <c r="B7864" s="2">
        <v>100</v>
      </c>
    </row>
    <row r="7865" spans="1:2" x14ac:dyDescent="0.2">
      <c r="A7865" s="16">
        <v>1003910</v>
      </c>
      <c r="B7865" s="2">
        <v>100</v>
      </c>
    </row>
    <row r="7866" spans="1:2" x14ac:dyDescent="0.2">
      <c r="A7866" s="16">
        <v>1003910</v>
      </c>
      <c r="B7866" s="2">
        <v>51</v>
      </c>
    </row>
    <row r="7867" spans="1:2" x14ac:dyDescent="0.2">
      <c r="A7867" s="16">
        <v>1003910</v>
      </c>
      <c r="B7867" s="2">
        <v>100</v>
      </c>
    </row>
    <row r="7868" spans="1:2" x14ac:dyDescent="0.2">
      <c r="A7868" s="16">
        <v>1003910</v>
      </c>
      <c r="B7868" s="2">
        <v>100</v>
      </c>
    </row>
    <row r="7869" spans="1:2" x14ac:dyDescent="0.2">
      <c r="A7869" s="16">
        <v>1003910</v>
      </c>
      <c r="B7869" s="2">
        <v>4</v>
      </c>
    </row>
    <row r="7870" spans="1:2" x14ac:dyDescent="0.2">
      <c r="A7870" s="16">
        <v>1003910</v>
      </c>
      <c r="B7870" s="2">
        <v>100</v>
      </c>
    </row>
    <row r="7871" spans="1:2" x14ac:dyDescent="0.2">
      <c r="A7871" s="16">
        <v>1003910</v>
      </c>
      <c r="B7871" s="2">
        <v>68</v>
      </c>
    </row>
    <row r="7872" spans="1:2" x14ac:dyDescent="0.2">
      <c r="A7872" s="16">
        <v>1003940</v>
      </c>
      <c r="B7872" s="2">
        <v>66</v>
      </c>
    </row>
    <row r="7873" spans="1:2" x14ac:dyDescent="0.2">
      <c r="A7873" s="16">
        <v>1003940</v>
      </c>
      <c r="B7873" s="2">
        <v>0</v>
      </c>
    </row>
    <row r="7874" spans="1:2" x14ac:dyDescent="0.2">
      <c r="A7874" s="16">
        <v>1003940</v>
      </c>
      <c r="B7874" s="2">
        <v>82</v>
      </c>
    </row>
    <row r="7875" spans="1:2" x14ac:dyDescent="0.2">
      <c r="A7875" s="16">
        <v>1003940</v>
      </c>
      <c r="B7875" s="2">
        <v>61</v>
      </c>
    </row>
    <row r="7876" spans="1:2" x14ac:dyDescent="0.2">
      <c r="A7876" s="16">
        <v>1003940</v>
      </c>
      <c r="B7876" s="2">
        <v>100</v>
      </c>
    </row>
    <row r="7877" spans="1:2" x14ac:dyDescent="0.2">
      <c r="A7877" s="16">
        <v>1003940</v>
      </c>
      <c r="B7877" s="2">
        <v>82</v>
      </c>
    </row>
    <row r="7878" spans="1:2" x14ac:dyDescent="0.2">
      <c r="A7878" s="16">
        <v>1003940</v>
      </c>
      <c r="B7878" s="2">
        <v>74</v>
      </c>
    </row>
    <row r="7879" spans="1:2" x14ac:dyDescent="0.2">
      <c r="A7879" s="16">
        <v>1003940</v>
      </c>
      <c r="B7879" s="2">
        <v>0</v>
      </c>
    </row>
    <row r="7880" spans="1:2" x14ac:dyDescent="0.2">
      <c r="A7880" s="16">
        <v>1003940</v>
      </c>
      <c r="B7880" s="2">
        <v>77</v>
      </c>
    </row>
    <row r="7881" spans="1:2" x14ac:dyDescent="0.2">
      <c r="A7881" s="16">
        <v>1003940</v>
      </c>
      <c r="B7881" s="2">
        <v>0</v>
      </c>
    </row>
    <row r="7882" spans="1:2" x14ac:dyDescent="0.2">
      <c r="A7882" s="16">
        <v>1003940</v>
      </c>
      <c r="B7882" s="2">
        <v>41</v>
      </c>
    </row>
    <row r="7883" spans="1:2" x14ac:dyDescent="0.2">
      <c r="A7883" s="16">
        <v>1003940</v>
      </c>
      <c r="B7883" s="2">
        <v>52</v>
      </c>
    </row>
    <row r="7884" spans="1:2" x14ac:dyDescent="0.2">
      <c r="A7884" s="16">
        <v>1003940</v>
      </c>
      <c r="B7884" s="2">
        <v>4</v>
      </c>
    </row>
    <row r="7885" spans="1:2" x14ac:dyDescent="0.2">
      <c r="A7885" s="16">
        <v>1003940</v>
      </c>
      <c r="B7885" s="2">
        <v>23</v>
      </c>
    </row>
    <row r="7886" spans="1:2" x14ac:dyDescent="0.2">
      <c r="A7886" s="16">
        <v>1003940</v>
      </c>
      <c r="B7886" s="2">
        <v>0</v>
      </c>
    </row>
    <row r="7887" spans="1:2" x14ac:dyDescent="0.2">
      <c r="A7887" s="16">
        <v>1003940</v>
      </c>
      <c r="B7887" s="2">
        <v>0</v>
      </c>
    </row>
    <row r="7888" spans="1:2" x14ac:dyDescent="0.2">
      <c r="A7888" s="16">
        <v>1003940</v>
      </c>
      <c r="B7888" s="2">
        <v>48</v>
      </c>
    </row>
    <row r="7889" spans="1:2" x14ac:dyDescent="0.2">
      <c r="A7889" s="16">
        <v>1003940</v>
      </c>
      <c r="B7889" s="2">
        <v>82</v>
      </c>
    </row>
    <row r="7890" spans="1:2" x14ac:dyDescent="0.2">
      <c r="A7890" s="16">
        <v>1003940</v>
      </c>
      <c r="B7890" s="2">
        <v>70</v>
      </c>
    </row>
    <row r="7891" spans="1:2" x14ac:dyDescent="0.2">
      <c r="A7891" s="16">
        <v>1003940</v>
      </c>
      <c r="B7891" s="2">
        <v>81</v>
      </c>
    </row>
    <row r="7892" spans="1:2" x14ac:dyDescent="0.2">
      <c r="A7892" s="16">
        <v>1003940</v>
      </c>
      <c r="B7892" s="2">
        <v>49</v>
      </c>
    </row>
    <row r="7893" spans="1:2" x14ac:dyDescent="0.2">
      <c r="A7893" s="16">
        <v>1003940</v>
      </c>
      <c r="B7893" s="2">
        <v>0</v>
      </c>
    </row>
    <row r="7894" spans="1:2" x14ac:dyDescent="0.2">
      <c r="A7894" s="16">
        <v>1003940</v>
      </c>
      <c r="B7894" s="2">
        <v>27</v>
      </c>
    </row>
    <row r="7895" spans="1:2" x14ac:dyDescent="0.2">
      <c r="A7895" s="16">
        <v>1003940</v>
      </c>
      <c r="B7895" s="2">
        <v>17</v>
      </c>
    </row>
    <row r="7896" spans="1:2" x14ac:dyDescent="0.2">
      <c r="A7896" s="16">
        <v>1003940</v>
      </c>
      <c r="B7896" s="2">
        <v>0</v>
      </c>
    </row>
    <row r="7897" spans="1:2" x14ac:dyDescent="0.2">
      <c r="A7897" s="16">
        <v>1003940</v>
      </c>
      <c r="B7897" s="2">
        <v>58</v>
      </c>
    </row>
    <row r="7898" spans="1:2" x14ac:dyDescent="0.2">
      <c r="A7898" s="16">
        <v>1003940</v>
      </c>
      <c r="B7898" s="2">
        <v>6</v>
      </c>
    </row>
    <row r="7899" spans="1:2" x14ac:dyDescent="0.2">
      <c r="A7899" s="16">
        <v>1003940</v>
      </c>
      <c r="B7899" s="2">
        <v>0</v>
      </c>
    </row>
    <row r="7900" spans="1:2" x14ac:dyDescent="0.2">
      <c r="A7900" s="16">
        <v>1003940</v>
      </c>
      <c r="B7900" s="2">
        <v>0</v>
      </c>
    </row>
    <row r="7901" spans="1:2" x14ac:dyDescent="0.2">
      <c r="A7901" s="16">
        <v>1003940</v>
      </c>
      <c r="B7901" s="2">
        <v>31</v>
      </c>
    </row>
    <row r="7902" spans="1:2" x14ac:dyDescent="0.2">
      <c r="A7902" s="16">
        <v>1003940</v>
      </c>
      <c r="B7902" s="2">
        <v>0</v>
      </c>
    </row>
    <row r="7903" spans="1:2" x14ac:dyDescent="0.2">
      <c r="A7903" s="16">
        <v>1003940</v>
      </c>
      <c r="B7903" s="2">
        <v>0</v>
      </c>
    </row>
    <row r="7904" spans="1:2" x14ac:dyDescent="0.2">
      <c r="A7904" s="16">
        <v>1003940</v>
      </c>
      <c r="B7904" s="2">
        <v>0</v>
      </c>
    </row>
    <row r="7905" spans="1:2" x14ac:dyDescent="0.2">
      <c r="A7905" s="16">
        <v>1003940</v>
      </c>
      <c r="B7905" s="2">
        <v>37</v>
      </c>
    </row>
    <row r="7906" spans="1:2" x14ac:dyDescent="0.2">
      <c r="A7906" s="16">
        <v>1003940</v>
      </c>
      <c r="B7906" s="2">
        <v>0</v>
      </c>
    </row>
    <row r="7907" spans="1:2" x14ac:dyDescent="0.2">
      <c r="A7907" s="16">
        <v>1003940</v>
      </c>
      <c r="B7907" s="2">
        <v>0</v>
      </c>
    </row>
    <row r="7908" spans="1:2" x14ac:dyDescent="0.2">
      <c r="A7908" s="16">
        <v>1003940</v>
      </c>
      <c r="B7908" s="2">
        <v>21</v>
      </c>
    </row>
    <row r="7909" spans="1:2" x14ac:dyDescent="0.2">
      <c r="A7909" s="16">
        <v>1003940</v>
      </c>
      <c r="B7909" s="2">
        <v>74</v>
      </c>
    </row>
    <row r="7910" spans="1:2" x14ac:dyDescent="0.2">
      <c r="A7910" s="16">
        <v>1003940</v>
      </c>
      <c r="B7910" s="2">
        <v>45</v>
      </c>
    </row>
    <row r="7911" spans="1:2" x14ac:dyDescent="0.2">
      <c r="A7911" s="16">
        <v>1003940</v>
      </c>
      <c r="B7911" s="2">
        <v>77</v>
      </c>
    </row>
    <row r="7912" spans="1:2" x14ac:dyDescent="0.2">
      <c r="A7912" s="16">
        <v>1003940</v>
      </c>
      <c r="B7912" s="2">
        <v>3</v>
      </c>
    </row>
    <row r="7913" spans="1:2" x14ac:dyDescent="0.2">
      <c r="A7913" s="16">
        <v>1003940</v>
      </c>
      <c r="B7913" s="2">
        <v>100</v>
      </c>
    </row>
    <row r="7914" spans="1:2" x14ac:dyDescent="0.2">
      <c r="A7914" s="16">
        <v>1003940</v>
      </c>
      <c r="B7914" s="2">
        <v>0</v>
      </c>
    </row>
    <row r="7915" spans="1:2" x14ac:dyDescent="0.2">
      <c r="A7915" s="16">
        <v>1003940</v>
      </c>
      <c r="B7915" s="2">
        <v>89</v>
      </c>
    </row>
    <row r="7916" spans="1:2" x14ac:dyDescent="0.2">
      <c r="A7916" s="16">
        <v>1003940</v>
      </c>
      <c r="B7916" s="2">
        <v>100</v>
      </c>
    </row>
    <row r="7917" spans="1:2" x14ac:dyDescent="0.2">
      <c r="A7917" s="16">
        <v>1003940</v>
      </c>
      <c r="B7917" s="2">
        <v>4</v>
      </c>
    </row>
    <row r="7918" spans="1:2" x14ac:dyDescent="0.2">
      <c r="A7918" s="16">
        <v>1003940</v>
      </c>
      <c r="B7918" s="2">
        <v>47</v>
      </c>
    </row>
    <row r="7919" spans="1:2" x14ac:dyDescent="0.2">
      <c r="A7919" s="16">
        <v>1003940</v>
      </c>
      <c r="B7919" s="2">
        <v>0</v>
      </c>
    </row>
    <row r="7920" spans="1:2" x14ac:dyDescent="0.2">
      <c r="A7920" s="16">
        <v>1003940</v>
      </c>
      <c r="B7920" s="2">
        <v>100</v>
      </c>
    </row>
    <row r="7921" spans="1:2" x14ac:dyDescent="0.2">
      <c r="A7921" s="16">
        <v>1003940</v>
      </c>
      <c r="B7921" s="2">
        <v>66</v>
      </c>
    </row>
    <row r="7922" spans="1:2" x14ac:dyDescent="0.2">
      <c r="A7922" s="16">
        <v>1003940</v>
      </c>
      <c r="B7922" s="2">
        <v>88</v>
      </c>
    </row>
    <row r="7923" spans="1:2" x14ac:dyDescent="0.2">
      <c r="A7923" s="16">
        <v>1003940</v>
      </c>
      <c r="B7923" s="2">
        <v>0</v>
      </c>
    </row>
    <row r="7924" spans="1:2" x14ac:dyDescent="0.2">
      <c r="A7924" s="16">
        <v>1003940</v>
      </c>
      <c r="B7924" s="2">
        <v>100</v>
      </c>
    </row>
    <row r="7925" spans="1:2" x14ac:dyDescent="0.2">
      <c r="A7925" s="16">
        <v>1003940</v>
      </c>
      <c r="B7925" s="2">
        <v>45</v>
      </c>
    </row>
    <row r="7926" spans="1:2" x14ac:dyDescent="0.2">
      <c r="A7926" s="16">
        <v>1003940</v>
      </c>
      <c r="B7926" s="2">
        <v>16</v>
      </c>
    </row>
    <row r="7927" spans="1:2" x14ac:dyDescent="0.2">
      <c r="A7927" s="16">
        <v>1003940</v>
      </c>
      <c r="B7927" s="2">
        <v>0</v>
      </c>
    </row>
    <row r="7928" spans="1:2" x14ac:dyDescent="0.2">
      <c r="A7928" s="16">
        <v>1003940</v>
      </c>
      <c r="B7928" s="2">
        <v>0</v>
      </c>
    </row>
    <row r="7929" spans="1:2" x14ac:dyDescent="0.2">
      <c r="A7929" s="16">
        <v>1003940</v>
      </c>
      <c r="B7929" s="2">
        <v>0</v>
      </c>
    </row>
    <row r="7930" spans="1:2" x14ac:dyDescent="0.2">
      <c r="A7930" s="16">
        <v>1003940</v>
      </c>
      <c r="B7930" s="2">
        <v>91</v>
      </c>
    </row>
    <row r="7931" spans="1:2" x14ac:dyDescent="0.2">
      <c r="A7931" s="16">
        <v>1003940</v>
      </c>
      <c r="B7931" s="2">
        <v>5</v>
      </c>
    </row>
    <row r="7932" spans="1:2" x14ac:dyDescent="0.2">
      <c r="A7932" s="16">
        <v>1003940</v>
      </c>
      <c r="B7932" s="2">
        <v>51</v>
      </c>
    </row>
    <row r="7933" spans="1:2" x14ac:dyDescent="0.2">
      <c r="A7933" s="16">
        <v>1003940</v>
      </c>
      <c r="B7933" s="2">
        <v>0</v>
      </c>
    </row>
    <row r="7934" spans="1:2" x14ac:dyDescent="0.2">
      <c r="A7934" s="16">
        <v>1003940</v>
      </c>
      <c r="B7934" s="2">
        <v>0</v>
      </c>
    </row>
    <row r="7935" spans="1:2" x14ac:dyDescent="0.2">
      <c r="A7935" s="16">
        <v>1003940</v>
      </c>
      <c r="B7935" s="2">
        <v>13</v>
      </c>
    </row>
    <row r="7936" spans="1:2" x14ac:dyDescent="0.2">
      <c r="A7936" s="16">
        <v>1003940</v>
      </c>
      <c r="B7936" s="2">
        <v>100</v>
      </c>
    </row>
    <row r="7937" spans="1:2" x14ac:dyDescent="0.2">
      <c r="A7937" s="16">
        <v>1003940</v>
      </c>
      <c r="B7937" s="2">
        <v>0</v>
      </c>
    </row>
    <row r="7938" spans="1:2" x14ac:dyDescent="0.2">
      <c r="A7938" s="16">
        <v>1003940</v>
      </c>
      <c r="B7938" s="2">
        <v>100</v>
      </c>
    </row>
    <row r="7939" spans="1:2" x14ac:dyDescent="0.2">
      <c r="A7939" s="16">
        <v>1003940</v>
      </c>
      <c r="B7939" s="2">
        <v>0</v>
      </c>
    </row>
    <row r="7940" spans="1:2" x14ac:dyDescent="0.2">
      <c r="A7940" s="16">
        <v>1003940</v>
      </c>
      <c r="B7940" s="2">
        <v>49</v>
      </c>
    </row>
    <row r="7941" spans="1:2" x14ac:dyDescent="0.2">
      <c r="A7941" s="16">
        <v>1003940</v>
      </c>
      <c r="B7941" s="2">
        <v>0</v>
      </c>
    </row>
    <row r="7942" spans="1:2" x14ac:dyDescent="0.2">
      <c r="A7942" s="16">
        <v>1003940</v>
      </c>
      <c r="B7942" s="2">
        <v>12</v>
      </c>
    </row>
    <row r="7943" spans="1:2" x14ac:dyDescent="0.2">
      <c r="A7943" s="16">
        <v>1003940</v>
      </c>
      <c r="B7943" s="2">
        <v>84</v>
      </c>
    </row>
    <row r="7944" spans="1:2" x14ac:dyDescent="0.2">
      <c r="A7944" s="16">
        <v>1003940</v>
      </c>
      <c r="B7944" s="2">
        <v>51</v>
      </c>
    </row>
    <row r="7945" spans="1:2" x14ac:dyDescent="0.2">
      <c r="A7945" s="16">
        <v>1003940</v>
      </c>
      <c r="B7945" s="2">
        <v>66</v>
      </c>
    </row>
    <row r="7946" spans="1:2" x14ac:dyDescent="0.2">
      <c r="A7946" s="16">
        <v>1003940</v>
      </c>
      <c r="B7946" s="2">
        <v>58</v>
      </c>
    </row>
    <row r="7947" spans="1:2" x14ac:dyDescent="0.2">
      <c r="A7947" s="16">
        <v>1003940</v>
      </c>
      <c r="B7947" s="2">
        <v>0</v>
      </c>
    </row>
    <row r="7948" spans="1:2" x14ac:dyDescent="0.2">
      <c r="A7948" s="16">
        <v>1003940</v>
      </c>
      <c r="B7948" s="2">
        <v>0</v>
      </c>
    </row>
    <row r="7949" spans="1:2" x14ac:dyDescent="0.2">
      <c r="A7949" s="16">
        <v>1003940</v>
      </c>
      <c r="B7949" s="2">
        <v>0</v>
      </c>
    </row>
    <row r="7950" spans="1:2" x14ac:dyDescent="0.2">
      <c r="A7950" s="16">
        <v>1003940</v>
      </c>
      <c r="B7950" s="2">
        <v>0</v>
      </c>
    </row>
    <row r="7951" spans="1:2" x14ac:dyDescent="0.2">
      <c r="A7951" s="16">
        <v>1003940</v>
      </c>
      <c r="B7951" s="2">
        <v>0</v>
      </c>
    </row>
    <row r="7952" spans="1:2" x14ac:dyDescent="0.2">
      <c r="A7952" s="16">
        <v>1003940</v>
      </c>
      <c r="B7952" s="2">
        <v>0</v>
      </c>
    </row>
    <row r="7953" spans="1:2" x14ac:dyDescent="0.2">
      <c r="A7953" s="16">
        <v>1003940</v>
      </c>
      <c r="B7953" s="2">
        <v>80</v>
      </c>
    </row>
    <row r="7954" spans="1:2" x14ac:dyDescent="0.2">
      <c r="A7954" s="16">
        <v>1003940</v>
      </c>
      <c r="B7954" s="2">
        <v>58</v>
      </c>
    </row>
    <row r="7955" spans="1:2" x14ac:dyDescent="0.2">
      <c r="A7955" s="16">
        <v>1003940</v>
      </c>
      <c r="B7955" s="2">
        <v>4</v>
      </c>
    </row>
    <row r="7956" spans="1:2" x14ac:dyDescent="0.2">
      <c r="A7956" s="16">
        <v>1003940</v>
      </c>
      <c r="B7956" s="2">
        <v>45</v>
      </c>
    </row>
    <row r="7957" spans="1:2" x14ac:dyDescent="0.2">
      <c r="A7957" s="16">
        <v>1003940</v>
      </c>
      <c r="B7957" s="2">
        <v>47</v>
      </c>
    </row>
    <row r="7958" spans="1:2" x14ac:dyDescent="0.2">
      <c r="A7958" s="16">
        <v>1003940</v>
      </c>
      <c r="B7958" s="2">
        <v>3</v>
      </c>
    </row>
    <row r="7959" spans="1:2" x14ac:dyDescent="0.2">
      <c r="A7959" s="16">
        <v>1003940</v>
      </c>
      <c r="B7959" s="2">
        <v>18</v>
      </c>
    </row>
    <row r="7960" spans="1:2" x14ac:dyDescent="0.2">
      <c r="A7960" s="16">
        <v>1003940</v>
      </c>
      <c r="B7960" s="2">
        <v>100</v>
      </c>
    </row>
    <row r="7961" spans="1:2" x14ac:dyDescent="0.2">
      <c r="A7961" s="16">
        <v>1003940</v>
      </c>
      <c r="B7961" s="2">
        <v>49</v>
      </c>
    </row>
    <row r="7962" spans="1:2" x14ac:dyDescent="0.2">
      <c r="A7962" s="16">
        <v>1003940</v>
      </c>
      <c r="B7962" s="2">
        <v>37</v>
      </c>
    </row>
    <row r="7963" spans="1:2" x14ac:dyDescent="0.2">
      <c r="A7963" s="16">
        <v>1003940</v>
      </c>
      <c r="B7963" s="2">
        <v>0</v>
      </c>
    </row>
    <row r="7964" spans="1:2" x14ac:dyDescent="0.2">
      <c r="A7964" s="16">
        <v>1003940</v>
      </c>
      <c r="B7964" s="2">
        <v>0</v>
      </c>
    </row>
    <row r="7965" spans="1:2" x14ac:dyDescent="0.2">
      <c r="A7965" s="16">
        <v>1003940</v>
      </c>
      <c r="B7965" s="2">
        <v>66</v>
      </c>
    </row>
    <row r="7966" spans="1:2" x14ac:dyDescent="0.2">
      <c r="A7966" s="16">
        <v>1003940</v>
      </c>
      <c r="B7966" s="2">
        <v>53</v>
      </c>
    </row>
    <row r="7967" spans="1:2" x14ac:dyDescent="0.2">
      <c r="A7967" s="16">
        <v>1003940</v>
      </c>
      <c r="B7967" s="2">
        <v>0</v>
      </c>
    </row>
    <row r="7968" spans="1:2" x14ac:dyDescent="0.2">
      <c r="A7968" s="16">
        <v>1003940</v>
      </c>
      <c r="B7968" s="2">
        <v>14</v>
      </c>
    </row>
    <row r="7969" spans="1:2" x14ac:dyDescent="0.2">
      <c r="A7969" s="16">
        <v>1003940</v>
      </c>
      <c r="B7969" s="2">
        <v>85</v>
      </c>
    </row>
    <row r="7970" spans="1:2" x14ac:dyDescent="0.2">
      <c r="A7970" s="16">
        <v>1003940</v>
      </c>
      <c r="B7970" s="2">
        <v>85</v>
      </c>
    </row>
    <row r="7971" spans="1:2" x14ac:dyDescent="0.2">
      <c r="A7971" s="16">
        <v>1003940</v>
      </c>
      <c r="B7971" s="2">
        <v>91</v>
      </c>
    </row>
    <row r="7972" spans="1:2" x14ac:dyDescent="0.2">
      <c r="A7972" s="16">
        <v>1003940</v>
      </c>
      <c r="B7972" s="2">
        <v>82</v>
      </c>
    </row>
    <row r="7973" spans="1:2" x14ac:dyDescent="0.2">
      <c r="A7973" s="16">
        <v>1003940</v>
      </c>
      <c r="B7973" s="2">
        <v>0</v>
      </c>
    </row>
    <row r="7974" spans="1:2" x14ac:dyDescent="0.2">
      <c r="A7974" s="16">
        <v>1003940</v>
      </c>
      <c r="B7974" s="2">
        <v>0</v>
      </c>
    </row>
    <row r="7975" spans="1:2" x14ac:dyDescent="0.2">
      <c r="A7975" s="16">
        <v>1003940</v>
      </c>
      <c r="B7975" s="2">
        <v>48</v>
      </c>
    </row>
    <row r="7976" spans="1:2" x14ac:dyDescent="0.2">
      <c r="A7976" s="16">
        <v>1003940</v>
      </c>
      <c r="B7976" s="2">
        <v>53</v>
      </c>
    </row>
    <row r="7977" spans="1:2" x14ac:dyDescent="0.2">
      <c r="A7977" s="16">
        <v>1003940</v>
      </c>
      <c r="B7977" s="2">
        <v>28</v>
      </c>
    </row>
    <row r="7978" spans="1:2" x14ac:dyDescent="0.2">
      <c r="A7978" s="16">
        <v>1003940</v>
      </c>
      <c r="B7978" s="2">
        <v>55</v>
      </c>
    </row>
    <row r="7979" spans="1:2" x14ac:dyDescent="0.2">
      <c r="A7979" s="16">
        <v>1003940</v>
      </c>
      <c r="B7979" s="2">
        <v>0</v>
      </c>
    </row>
    <row r="7980" spans="1:2" x14ac:dyDescent="0.2">
      <c r="A7980" s="16">
        <v>1003940</v>
      </c>
      <c r="B7980" s="2">
        <v>90</v>
      </c>
    </row>
    <row r="7981" spans="1:2" x14ac:dyDescent="0.2">
      <c r="A7981" s="16">
        <v>1003940</v>
      </c>
      <c r="B7981" s="2">
        <v>68</v>
      </c>
    </row>
    <row r="7982" spans="1:2" x14ac:dyDescent="0.2">
      <c r="A7982" s="16">
        <v>1003940</v>
      </c>
      <c r="B7982" s="2">
        <v>0</v>
      </c>
    </row>
    <row r="7983" spans="1:2" x14ac:dyDescent="0.2">
      <c r="A7983" s="16">
        <v>1003940</v>
      </c>
      <c r="B7983" s="2">
        <v>41</v>
      </c>
    </row>
    <row r="7984" spans="1:2" x14ac:dyDescent="0.2">
      <c r="A7984" s="16">
        <v>1003940</v>
      </c>
      <c r="B7984" s="2">
        <v>14</v>
      </c>
    </row>
    <row r="7985" spans="1:2" x14ac:dyDescent="0.2">
      <c r="A7985" s="16">
        <v>1003940</v>
      </c>
      <c r="B7985" s="2">
        <v>100</v>
      </c>
    </row>
    <row r="7986" spans="1:2" x14ac:dyDescent="0.2">
      <c r="A7986" s="16">
        <v>1003940</v>
      </c>
      <c r="B7986" s="2">
        <v>2</v>
      </c>
    </row>
    <row r="7987" spans="1:2" x14ac:dyDescent="0.2">
      <c r="A7987" s="16">
        <v>1003940</v>
      </c>
      <c r="B7987" s="2">
        <v>0</v>
      </c>
    </row>
    <row r="7988" spans="1:2" x14ac:dyDescent="0.2">
      <c r="A7988" s="16">
        <v>1003940</v>
      </c>
      <c r="B7988" s="2">
        <v>100</v>
      </c>
    </row>
    <row r="7989" spans="1:2" x14ac:dyDescent="0.2">
      <c r="A7989" s="16">
        <v>1003940</v>
      </c>
      <c r="B7989" s="2">
        <v>94</v>
      </c>
    </row>
    <row r="7990" spans="1:2" x14ac:dyDescent="0.2">
      <c r="A7990" s="16">
        <v>1003940</v>
      </c>
      <c r="B7990" s="2">
        <v>100</v>
      </c>
    </row>
    <row r="7991" spans="1:2" x14ac:dyDescent="0.2">
      <c r="A7991" s="16">
        <v>1003940</v>
      </c>
      <c r="B7991" s="2">
        <v>69</v>
      </c>
    </row>
    <row r="7992" spans="1:2" x14ac:dyDescent="0.2">
      <c r="A7992" s="16">
        <v>1003940</v>
      </c>
      <c r="B7992" s="2">
        <v>0</v>
      </c>
    </row>
    <row r="7993" spans="1:2" x14ac:dyDescent="0.2">
      <c r="A7993" s="16">
        <v>1003940</v>
      </c>
      <c r="B7993" s="2">
        <v>66</v>
      </c>
    </row>
    <row r="7994" spans="1:2" x14ac:dyDescent="0.2">
      <c r="A7994" s="16">
        <v>1003940</v>
      </c>
      <c r="B7994" s="2">
        <v>4</v>
      </c>
    </row>
    <row r="7995" spans="1:2" x14ac:dyDescent="0.2">
      <c r="A7995" s="16">
        <v>1003940</v>
      </c>
      <c r="B7995" s="2">
        <v>77</v>
      </c>
    </row>
    <row r="7996" spans="1:2" x14ac:dyDescent="0.2">
      <c r="A7996" s="16">
        <v>1003940</v>
      </c>
      <c r="B7996" s="2">
        <v>87</v>
      </c>
    </row>
    <row r="7997" spans="1:2" x14ac:dyDescent="0.2">
      <c r="A7997" s="16">
        <v>1003940</v>
      </c>
      <c r="B7997" s="2">
        <v>59</v>
      </c>
    </row>
    <row r="7998" spans="1:2" x14ac:dyDescent="0.2">
      <c r="A7998" s="16">
        <v>1003940</v>
      </c>
      <c r="B7998" s="2">
        <v>57</v>
      </c>
    </row>
    <row r="7999" spans="1:2" x14ac:dyDescent="0.2">
      <c r="A7999" s="16">
        <v>1003940</v>
      </c>
      <c r="B7999" s="2">
        <v>3</v>
      </c>
    </row>
    <row r="8000" spans="1:2" x14ac:dyDescent="0.2">
      <c r="A8000" s="16">
        <v>1003940</v>
      </c>
      <c r="B8000" s="2">
        <v>72</v>
      </c>
    </row>
    <row r="8001" spans="1:2" x14ac:dyDescent="0.2">
      <c r="A8001" s="16">
        <v>1003940</v>
      </c>
      <c r="B8001" s="2">
        <v>68</v>
      </c>
    </row>
    <row r="8002" spans="1:2" x14ac:dyDescent="0.2">
      <c r="A8002" s="16">
        <v>1003940</v>
      </c>
      <c r="B8002" s="2">
        <v>94</v>
      </c>
    </row>
    <row r="8003" spans="1:2" x14ac:dyDescent="0.2">
      <c r="A8003" s="16">
        <v>1003940</v>
      </c>
      <c r="B8003" s="2">
        <v>100</v>
      </c>
    </row>
    <row r="8004" spans="1:2" x14ac:dyDescent="0.2">
      <c r="A8004" s="16">
        <v>1003940</v>
      </c>
      <c r="B8004" s="2">
        <v>80</v>
      </c>
    </row>
    <row r="8005" spans="1:2" x14ac:dyDescent="0.2">
      <c r="A8005" s="16">
        <v>1003940</v>
      </c>
      <c r="B8005" s="2">
        <v>40</v>
      </c>
    </row>
    <row r="8006" spans="1:2" x14ac:dyDescent="0.2">
      <c r="A8006" s="16">
        <v>1003940</v>
      </c>
      <c r="B8006" s="2">
        <v>0</v>
      </c>
    </row>
    <row r="8007" spans="1:2" x14ac:dyDescent="0.2">
      <c r="A8007" s="16">
        <v>1003940</v>
      </c>
      <c r="B8007" s="2">
        <v>0</v>
      </c>
    </row>
    <row r="8008" spans="1:2" x14ac:dyDescent="0.2">
      <c r="A8008" s="16">
        <v>1003940</v>
      </c>
      <c r="B8008" s="2">
        <v>57</v>
      </c>
    </row>
    <row r="8009" spans="1:2" x14ac:dyDescent="0.2">
      <c r="A8009" s="16">
        <v>1003940</v>
      </c>
      <c r="B8009" s="2">
        <v>82</v>
      </c>
    </row>
    <row r="8010" spans="1:2" x14ac:dyDescent="0.2">
      <c r="A8010" s="16">
        <v>1003940</v>
      </c>
      <c r="B8010" s="2">
        <v>72</v>
      </c>
    </row>
    <row r="8011" spans="1:2" x14ac:dyDescent="0.2">
      <c r="A8011" s="16">
        <v>1003940</v>
      </c>
      <c r="B8011" s="2">
        <v>0</v>
      </c>
    </row>
    <row r="8012" spans="1:2" x14ac:dyDescent="0.2">
      <c r="A8012" s="16">
        <v>1003940</v>
      </c>
      <c r="B8012" s="2">
        <v>43</v>
      </c>
    </row>
    <row r="8013" spans="1:2" x14ac:dyDescent="0.2">
      <c r="A8013" s="16">
        <v>1003940</v>
      </c>
      <c r="B8013" s="2">
        <v>31</v>
      </c>
    </row>
    <row r="8014" spans="1:2" x14ac:dyDescent="0.2">
      <c r="A8014" s="16">
        <v>1003940</v>
      </c>
      <c r="B8014" s="2">
        <v>100</v>
      </c>
    </row>
    <row r="8015" spans="1:2" x14ac:dyDescent="0.2">
      <c r="A8015" s="16">
        <v>1003940</v>
      </c>
      <c r="B8015" s="2">
        <v>3</v>
      </c>
    </row>
    <row r="8016" spans="1:2" x14ac:dyDescent="0.2">
      <c r="A8016" s="16">
        <v>1003940</v>
      </c>
      <c r="B8016" s="2">
        <v>0</v>
      </c>
    </row>
    <row r="8017" spans="1:2" x14ac:dyDescent="0.2">
      <c r="A8017" s="16">
        <v>1003940</v>
      </c>
      <c r="B8017" s="2">
        <v>3</v>
      </c>
    </row>
    <row r="8018" spans="1:2" x14ac:dyDescent="0.2">
      <c r="A8018" s="16">
        <v>1003940</v>
      </c>
      <c r="B8018" s="2">
        <v>63</v>
      </c>
    </row>
    <row r="8019" spans="1:2" x14ac:dyDescent="0.2">
      <c r="A8019" s="16">
        <v>1003940</v>
      </c>
      <c r="B8019" s="2">
        <v>0</v>
      </c>
    </row>
    <row r="8020" spans="1:2" x14ac:dyDescent="0.2">
      <c r="A8020" s="16">
        <v>1003940</v>
      </c>
      <c r="B8020" s="2">
        <v>0</v>
      </c>
    </row>
    <row r="8021" spans="1:2" x14ac:dyDescent="0.2">
      <c r="A8021" s="16">
        <v>1003940</v>
      </c>
      <c r="B8021" s="2">
        <v>56</v>
      </c>
    </row>
    <row r="8022" spans="1:2" x14ac:dyDescent="0.2">
      <c r="A8022" s="16">
        <v>1003940</v>
      </c>
      <c r="B8022" s="2">
        <v>100</v>
      </c>
    </row>
    <row r="8023" spans="1:2" x14ac:dyDescent="0.2">
      <c r="A8023" s="16">
        <v>1003940</v>
      </c>
      <c r="B8023" s="2">
        <v>0</v>
      </c>
    </row>
    <row r="8024" spans="1:2" x14ac:dyDescent="0.2">
      <c r="A8024" s="16">
        <v>1003940</v>
      </c>
      <c r="B8024" s="2">
        <v>19</v>
      </c>
    </row>
    <row r="8025" spans="1:2" x14ac:dyDescent="0.2">
      <c r="A8025" s="16">
        <v>1003940</v>
      </c>
      <c r="B8025" s="2">
        <v>88</v>
      </c>
    </row>
    <row r="8026" spans="1:2" x14ac:dyDescent="0.2">
      <c r="A8026" s="16">
        <v>1003940</v>
      </c>
      <c r="B8026" s="2">
        <v>0</v>
      </c>
    </row>
    <row r="8027" spans="1:2" x14ac:dyDescent="0.2">
      <c r="A8027" s="16">
        <v>1003940</v>
      </c>
      <c r="B8027" s="2">
        <v>0</v>
      </c>
    </row>
    <row r="8028" spans="1:2" x14ac:dyDescent="0.2">
      <c r="A8028" s="16">
        <v>1003940</v>
      </c>
      <c r="B8028" s="2">
        <v>29</v>
      </c>
    </row>
    <row r="8029" spans="1:2" x14ac:dyDescent="0.2">
      <c r="A8029" s="16">
        <v>1003940</v>
      </c>
      <c r="B8029" s="2">
        <v>55</v>
      </c>
    </row>
    <row r="8030" spans="1:2" x14ac:dyDescent="0.2">
      <c r="A8030" s="16">
        <v>1003940</v>
      </c>
      <c r="B8030" s="2">
        <v>0</v>
      </c>
    </row>
    <row r="8031" spans="1:2" x14ac:dyDescent="0.2">
      <c r="A8031" s="16">
        <v>1003940</v>
      </c>
      <c r="B8031" s="2">
        <v>55</v>
      </c>
    </row>
    <row r="8032" spans="1:2" x14ac:dyDescent="0.2">
      <c r="A8032" s="16">
        <v>1003940</v>
      </c>
      <c r="B8032" s="2">
        <v>60</v>
      </c>
    </row>
    <row r="8033" spans="1:2" x14ac:dyDescent="0.2">
      <c r="A8033" s="16">
        <v>1003940</v>
      </c>
      <c r="B8033" s="2">
        <v>65</v>
      </c>
    </row>
    <row r="8034" spans="1:2" x14ac:dyDescent="0.2">
      <c r="A8034" s="16">
        <v>1003940</v>
      </c>
      <c r="B8034" s="2">
        <v>0</v>
      </c>
    </row>
    <row r="8035" spans="1:2" x14ac:dyDescent="0.2">
      <c r="A8035" s="16">
        <v>1003940</v>
      </c>
      <c r="B8035" s="2">
        <v>0</v>
      </c>
    </row>
    <row r="8036" spans="1:2" x14ac:dyDescent="0.2">
      <c r="A8036" s="16">
        <v>1003940</v>
      </c>
      <c r="B8036" s="2">
        <v>69</v>
      </c>
    </row>
    <row r="8037" spans="1:2" x14ac:dyDescent="0.2">
      <c r="A8037" s="16">
        <v>1003940</v>
      </c>
      <c r="B8037" s="2">
        <v>100</v>
      </c>
    </row>
    <row r="8038" spans="1:2" x14ac:dyDescent="0.2">
      <c r="A8038" s="16">
        <v>1003940</v>
      </c>
      <c r="B8038" s="2">
        <v>80</v>
      </c>
    </row>
    <row r="8039" spans="1:2" x14ac:dyDescent="0.2">
      <c r="A8039" s="16">
        <v>1003940</v>
      </c>
      <c r="B8039" s="2">
        <v>43</v>
      </c>
    </row>
    <row r="8040" spans="1:2" x14ac:dyDescent="0.2">
      <c r="A8040" s="16">
        <v>1003940</v>
      </c>
      <c r="B8040" s="2">
        <v>72</v>
      </c>
    </row>
    <row r="8041" spans="1:2" x14ac:dyDescent="0.2">
      <c r="A8041" s="16">
        <v>1003940</v>
      </c>
      <c r="B8041" s="2">
        <v>58</v>
      </c>
    </row>
    <row r="8042" spans="1:2" x14ac:dyDescent="0.2">
      <c r="A8042" s="16">
        <v>1003940</v>
      </c>
      <c r="B8042" s="2">
        <v>2</v>
      </c>
    </row>
    <row r="8043" spans="1:2" x14ac:dyDescent="0.2">
      <c r="A8043" s="16">
        <v>1003940</v>
      </c>
      <c r="B8043" s="2">
        <v>54</v>
      </c>
    </row>
    <row r="8044" spans="1:2" x14ac:dyDescent="0.2">
      <c r="A8044" s="16">
        <v>1003940</v>
      </c>
      <c r="B8044" s="2">
        <v>0</v>
      </c>
    </row>
    <row r="8045" spans="1:2" x14ac:dyDescent="0.2">
      <c r="A8045" s="16">
        <v>1003940</v>
      </c>
      <c r="B8045" s="2">
        <v>78</v>
      </c>
    </row>
    <row r="8046" spans="1:2" x14ac:dyDescent="0.2">
      <c r="A8046" s="16">
        <v>1003940</v>
      </c>
      <c r="B8046" s="2">
        <v>88</v>
      </c>
    </row>
    <row r="8047" spans="1:2" x14ac:dyDescent="0.2">
      <c r="A8047" s="16">
        <v>1003940</v>
      </c>
      <c r="B8047" s="2">
        <v>51</v>
      </c>
    </row>
    <row r="8048" spans="1:2" x14ac:dyDescent="0.2">
      <c r="A8048" s="16">
        <v>1003940</v>
      </c>
      <c r="B8048" s="2">
        <v>100</v>
      </c>
    </row>
    <row r="8049" spans="1:2" x14ac:dyDescent="0.2">
      <c r="A8049" s="16">
        <v>1003940</v>
      </c>
      <c r="B8049" s="2">
        <v>27</v>
      </c>
    </row>
    <row r="8050" spans="1:2" x14ac:dyDescent="0.2">
      <c r="A8050" s="16">
        <v>1003940</v>
      </c>
      <c r="B8050" s="2">
        <v>53</v>
      </c>
    </row>
    <row r="8051" spans="1:2" x14ac:dyDescent="0.2">
      <c r="A8051" s="16">
        <v>1003940</v>
      </c>
      <c r="B8051" s="2">
        <v>38</v>
      </c>
    </row>
    <row r="8052" spans="1:2" x14ac:dyDescent="0.2">
      <c r="A8052" s="16">
        <v>1003940</v>
      </c>
      <c r="B8052" s="2">
        <v>0</v>
      </c>
    </row>
    <row r="8053" spans="1:2" x14ac:dyDescent="0.2">
      <c r="A8053" s="16">
        <v>1003940</v>
      </c>
      <c r="B8053" s="2">
        <v>0</v>
      </c>
    </row>
    <row r="8054" spans="1:2" x14ac:dyDescent="0.2">
      <c r="A8054" s="16">
        <v>1003940</v>
      </c>
      <c r="B8054" s="2">
        <v>33</v>
      </c>
    </row>
    <row r="8055" spans="1:2" x14ac:dyDescent="0.2">
      <c r="A8055" s="16">
        <v>1003940</v>
      </c>
      <c r="B8055" s="2">
        <v>100</v>
      </c>
    </row>
    <row r="8056" spans="1:2" x14ac:dyDescent="0.2">
      <c r="A8056" s="16">
        <v>1003940</v>
      </c>
      <c r="B8056" s="2">
        <v>90</v>
      </c>
    </row>
    <row r="8057" spans="1:2" x14ac:dyDescent="0.2">
      <c r="A8057" s="16">
        <v>1003940</v>
      </c>
      <c r="B8057" s="2">
        <v>7</v>
      </c>
    </row>
    <row r="8058" spans="1:2" x14ac:dyDescent="0.2">
      <c r="A8058" s="16">
        <v>1003940</v>
      </c>
      <c r="B8058" s="2">
        <v>7</v>
      </c>
    </row>
    <row r="8059" spans="1:2" x14ac:dyDescent="0.2">
      <c r="A8059" s="16">
        <v>1003940</v>
      </c>
      <c r="B8059" s="2">
        <v>0</v>
      </c>
    </row>
    <row r="8060" spans="1:2" x14ac:dyDescent="0.2">
      <c r="A8060" s="16">
        <v>1003940</v>
      </c>
      <c r="B8060" s="2">
        <v>0</v>
      </c>
    </row>
    <row r="8061" spans="1:2" x14ac:dyDescent="0.2">
      <c r="A8061" s="16">
        <v>1003940</v>
      </c>
      <c r="B8061" s="2">
        <v>49</v>
      </c>
    </row>
    <row r="8062" spans="1:2" x14ac:dyDescent="0.2">
      <c r="A8062" s="16">
        <v>1003940</v>
      </c>
      <c r="B8062" s="2">
        <v>55</v>
      </c>
    </row>
    <row r="8063" spans="1:2" x14ac:dyDescent="0.2">
      <c r="A8063" s="16">
        <v>1003940</v>
      </c>
      <c r="B8063" s="2">
        <v>88</v>
      </c>
    </row>
    <row r="8064" spans="1:2" x14ac:dyDescent="0.2">
      <c r="A8064" s="16">
        <v>1003940</v>
      </c>
      <c r="B8064" s="2">
        <v>82</v>
      </c>
    </row>
    <row r="8065" spans="1:2" x14ac:dyDescent="0.2">
      <c r="A8065" s="16">
        <v>1003940</v>
      </c>
      <c r="B8065" s="2">
        <v>77</v>
      </c>
    </row>
    <row r="8066" spans="1:2" x14ac:dyDescent="0.2">
      <c r="A8066" s="16">
        <v>1003940</v>
      </c>
      <c r="B8066" s="2">
        <v>2</v>
      </c>
    </row>
    <row r="8067" spans="1:2" x14ac:dyDescent="0.2">
      <c r="A8067" s="16">
        <v>1003940</v>
      </c>
      <c r="B8067" s="2">
        <v>76</v>
      </c>
    </row>
    <row r="8068" spans="1:2" x14ac:dyDescent="0.2">
      <c r="A8068" s="16">
        <v>1003940</v>
      </c>
      <c r="B8068" s="2">
        <v>89</v>
      </c>
    </row>
    <row r="8069" spans="1:2" x14ac:dyDescent="0.2">
      <c r="A8069" s="16">
        <v>1003940</v>
      </c>
      <c r="B8069" s="2">
        <v>33</v>
      </c>
    </row>
    <row r="8070" spans="1:2" x14ac:dyDescent="0.2">
      <c r="A8070" s="16">
        <v>1003940</v>
      </c>
      <c r="B8070" s="2">
        <v>33</v>
      </c>
    </row>
    <row r="8071" spans="1:2" x14ac:dyDescent="0.2">
      <c r="A8071" s="16">
        <v>1003940</v>
      </c>
      <c r="B8071" s="2">
        <v>100</v>
      </c>
    </row>
    <row r="8072" spans="1:2" x14ac:dyDescent="0.2">
      <c r="A8072" s="16">
        <v>1003940</v>
      </c>
      <c r="B8072" s="2">
        <v>49</v>
      </c>
    </row>
    <row r="8073" spans="1:2" x14ac:dyDescent="0.2">
      <c r="A8073" s="16">
        <v>1003940</v>
      </c>
      <c r="B8073" s="2">
        <v>2</v>
      </c>
    </row>
    <row r="8074" spans="1:2" x14ac:dyDescent="0.2">
      <c r="A8074" s="16">
        <v>1003940</v>
      </c>
      <c r="B8074" s="2">
        <v>37</v>
      </c>
    </row>
    <row r="8075" spans="1:2" x14ac:dyDescent="0.2">
      <c r="A8075" s="16">
        <v>1003940</v>
      </c>
      <c r="B8075" s="2">
        <v>0</v>
      </c>
    </row>
    <row r="8076" spans="1:2" x14ac:dyDescent="0.2">
      <c r="A8076" s="16">
        <v>1003940</v>
      </c>
      <c r="B8076" s="2">
        <v>0</v>
      </c>
    </row>
    <row r="8077" spans="1:2" x14ac:dyDescent="0.2">
      <c r="A8077" s="16">
        <v>1003940</v>
      </c>
      <c r="B8077" s="2">
        <v>100</v>
      </c>
    </row>
    <row r="8078" spans="1:2" x14ac:dyDescent="0.2">
      <c r="A8078" s="16">
        <v>1003940</v>
      </c>
      <c r="B8078" s="2">
        <v>0</v>
      </c>
    </row>
    <row r="8079" spans="1:2" x14ac:dyDescent="0.2">
      <c r="A8079" s="16">
        <v>1003940</v>
      </c>
      <c r="B8079" s="2">
        <v>59</v>
      </c>
    </row>
    <row r="8080" spans="1:2" x14ac:dyDescent="0.2">
      <c r="A8080" s="16">
        <v>1003940</v>
      </c>
      <c r="B8080" s="2">
        <v>100</v>
      </c>
    </row>
    <row r="8081" spans="1:2" x14ac:dyDescent="0.2">
      <c r="A8081" s="16">
        <v>1003940</v>
      </c>
      <c r="B8081" s="2">
        <v>100</v>
      </c>
    </row>
    <row r="8082" spans="1:2" x14ac:dyDescent="0.2">
      <c r="A8082" s="16">
        <v>1003940</v>
      </c>
      <c r="B8082" s="2">
        <v>0</v>
      </c>
    </row>
    <row r="8083" spans="1:2" x14ac:dyDescent="0.2">
      <c r="A8083" s="16">
        <v>1003940</v>
      </c>
      <c r="B8083" s="2">
        <v>0</v>
      </c>
    </row>
    <row r="8084" spans="1:2" x14ac:dyDescent="0.2">
      <c r="A8084" s="16">
        <v>1003940</v>
      </c>
      <c r="B8084" s="2">
        <v>96</v>
      </c>
    </row>
    <row r="8085" spans="1:2" x14ac:dyDescent="0.2">
      <c r="A8085" s="16">
        <v>1003940</v>
      </c>
      <c r="B8085" s="2">
        <v>0</v>
      </c>
    </row>
    <row r="8086" spans="1:2" x14ac:dyDescent="0.2">
      <c r="A8086" s="16">
        <v>1003940</v>
      </c>
      <c r="B8086" s="2">
        <v>54</v>
      </c>
    </row>
    <row r="8087" spans="1:2" x14ac:dyDescent="0.2">
      <c r="A8087" s="16">
        <v>1003940</v>
      </c>
      <c r="B8087" s="2">
        <v>0</v>
      </c>
    </row>
    <row r="8088" spans="1:2" x14ac:dyDescent="0.2">
      <c r="A8088" s="16">
        <v>1003940</v>
      </c>
      <c r="B8088" s="2">
        <v>65</v>
      </c>
    </row>
    <row r="8089" spans="1:2" x14ac:dyDescent="0.2">
      <c r="A8089" s="16">
        <v>1003940</v>
      </c>
      <c r="B8089" s="2">
        <v>0</v>
      </c>
    </row>
    <row r="8090" spans="1:2" x14ac:dyDescent="0.2">
      <c r="A8090" s="16">
        <v>1003940</v>
      </c>
      <c r="B8090" s="2">
        <v>58</v>
      </c>
    </row>
    <row r="8091" spans="1:2" x14ac:dyDescent="0.2">
      <c r="A8091" s="16">
        <v>1003940</v>
      </c>
      <c r="B8091" s="2">
        <v>66</v>
      </c>
    </row>
    <row r="8092" spans="1:2" x14ac:dyDescent="0.2">
      <c r="A8092" s="16">
        <v>1003940</v>
      </c>
      <c r="B8092" s="2">
        <v>0</v>
      </c>
    </row>
    <row r="8093" spans="1:2" x14ac:dyDescent="0.2">
      <c r="A8093" s="16">
        <v>1003940</v>
      </c>
      <c r="B8093" s="2">
        <v>50</v>
      </c>
    </row>
    <row r="8094" spans="1:2" x14ac:dyDescent="0.2">
      <c r="A8094" s="16">
        <v>1003940</v>
      </c>
      <c r="B8094" s="2">
        <v>51</v>
      </c>
    </row>
    <row r="8095" spans="1:2" x14ac:dyDescent="0.2">
      <c r="A8095" s="16">
        <v>1003940</v>
      </c>
      <c r="B8095" s="2">
        <v>0</v>
      </c>
    </row>
    <row r="8096" spans="1:2" x14ac:dyDescent="0.2">
      <c r="A8096" s="16">
        <v>1003940</v>
      </c>
      <c r="B8096" s="2">
        <v>13</v>
      </c>
    </row>
    <row r="8097" spans="1:2" x14ac:dyDescent="0.2">
      <c r="A8097" s="16">
        <v>1003940</v>
      </c>
      <c r="B8097" s="2">
        <v>100</v>
      </c>
    </row>
    <row r="8098" spans="1:2" x14ac:dyDescent="0.2">
      <c r="A8098" s="16">
        <v>1003940</v>
      </c>
      <c r="B8098" s="2">
        <v>61</v>
      </c>
    </row>
    <row r="8099" spans="1:2" x14ac:dyDescent="0.2">
      <c r="A8099" s="16">
        <v>1003940</v>
      </c>
      <c r="B8099" s="2">
        <v>32</v>
      </c>
    </row>
    <row r="8100" spans="1:2" x14ac:dyDescent="0.2">
      <c r="A8100" s="16">
        <v>1003940</v>
      </c>
      <c r="B8100" s="2">
        <v>37</v>
      </c>
    </row>
    <row r="8101" spans="1:2" x14ac:dyDescent="0.2">
      <c r="A8101" s="16">
        <v>1003940</v>
      </c>
      <c r="B8101" s="2">
        <v>47</v>
      </c>
    </row>
    <row r="8102" spans="1:2" x14ac:dyDescent="0.2">
      <c r="A8102" s="16">
        <v>1003940</v>
      </c>
      <c r="B8102" s="2">
        <v>41</v>
      </c>
    </row>
    <row r="8103" spans="1:2" x14ac:dyDescent="0.2">
      <c r="A8103" s="16">
        <v>1003940</v>
      </c>
      <c r="B8103" s="2">
        <v>69</v>
      </c>
    </row>
    <row r="8104" spans="1:2" x14ac:dyDescent="0.2">
      <c r="A8104" s="16">
        <v>1003940</v>
      </c>
      <c r="B8104" s="2">
        <v>0</v>
      </c>
    </row>
    <row r="8105" spans="1:2" x14ac:dyDescent="0.2">
      <c r="A8105" s="16">
        <v>1003940</v>
      </c>
      <c r="B8105" s="2">
        <v>81</v>
      </c>
    </row>
    <row r="8106" spans="1:2" x14ac:dyDescent="0.2">
      <c r="A8106" s="16">
        <v>1003940</v>
      </c>
      <c r="B8106" s="2">
        <v>100</v>
      </c>
    </row>
    <row r="8107" spans="1:2" x14ac:dyDescent="0.2">
      <c r="A8107" s="16">
        <v>1003940</v>
      </c>
      <c r="B8107" s="2">
        <v>52</v>
      </c>
    </row>
    <row r="8108" spans="1:2" x14ac:dyDescent="0.2">
      <c r="A8108" s="16">
        <v>1003940</v>
      </c>
      <c r="B8108" s="2">
        <v>63</v>
      </c>
    </row>
    <row r="8109" spans="1:2" x14ac:dyDescent="0.2">
      <c r="A8109" s="16">
        <v>1003940</v>
      </c>
      <c r="B8109" s="2">
        <v>0</v>
      </c>
    </row>
    <row r="8110" spans="1:2" x14ac:dyDescent="0.2">
      <c r="A8110" s="16">
        <v>1003940</v>
      </c>
      <c r="B8110" s="2">
        <v>0</v>
      </c>
    </row>
    <row r="8111" spans="1:2" x14ac:dyDescent="0.2">
      <c r="A8111" s="16">
        <v>1003940</v>
      </c>
      <c r="B8111" s="2">
        <v>0</v>
      </c>
    </row>
    <row r="8112" spans="1:2" x14ac:dyDescent="0.2">
      <c r="A8112" s="16">
        <v>1003940</v>
      </c>
      <c r="B8112" s="2">
        <v>0</v>
      </c>
    </row>
    <row r="8113" spans="1:2" x14ac:dyDescent="0.2">
      <c r="A8113" s="16">
        <v>1003940</v>
      </c>
      <c r="B8113" s="2">
        <v>0</v>
      </c>
    </row>
    <row r="8114" spans="1:2" x14ac:dyDescent="0.2">
      <c r="A8114" s="16">
        <v>1003940</v>
      </c>
      <c r="B8114" s="2">
        <v>51</v>
      </c>
    </row>
    <row r="8115" spans="1:2" x14ac:dyDescent="0.2">
      <c r="A8115" s="16">
        <v>1003940</v>
      </c>
      <c r="B8115" s="2">
        <v>79</v>
      </c>
    </row>
    <row r="8116" spans="1:2" x14ac:dyDescent="0.2">
      <c r="A8116" s="16">
        <v>1003940</v>
      </c>
      <c r="B8116" s="2">
        <v>55</v>
      </c>
    </row>
    <row r="8117" spans="1:2" x14ac:dyDescent="0.2">
      <c r="A8117" s="16">
        <v>1003940</v>
      </c>
      <c r="B8117" s="2">
        <v>39</v>
      </c>
    </row>
    <row r="8118" spans="1:2" x14ac:dyDescent="0.2">
      <c r="A8118" s="16">
        <v>1003940</v>
      </c>
      <c r="B8118" s="2">
        <v>55</v>
      </c>
    </row>
    <row r="8119" spans="1:2" x14ac:dyDescent="0.2">
      <c r="A8119" s="16">
        <v>1003940</v>
      </c>
      <c r="B8119" s="2">
        <v>32</v>
      </c>
    </row>
    <row r="8120" spans="1:2" x14ac:dyDescent="0.2">
      <c r="A8120" s="16">
        <v>1003940</v>
      </c>
      <c r="B8120" s="2">
        <v>0</v>
      </c>
    </row>
    <row r="8121" spans="1:2" x14ac:dyDescent="0.2">
      <c r="A8121" s="16">
        <v>1003940</v>
      </c>
      <c r="B8121" s="2">
        <v>81</v>
      </c>
    </row>
    <row r="8122" spans="1:2" x14ac:dyDescent="0.2">
      <c r="A8122" s="16">
        <v>1003940</v>
      </c>
      <c r="B8122" s="2">
        <v>72</v>
      </c>
    </row>
    <row r="8123" spans="1:2" x14ac:dyDescent="0.2">
      <c r="A8123" s="16">
        <v>1003940</v>
      </c>
      <c r="B8123" s="2">
        <v>70</v>
      </c>
    </row>
    <row r="8124" spans="1:2" x14ac:dyDescent="0.2">
      <c r="A8124" s="16">
        <v>1003940</v>
      </c>
      <c r="B8124" s="2">
        <v>100</v>
      </c>
    </row>
    <row r="8125" spans="1:2" x14ac:dyDescent="0.2">
      <c r="A8125" s="16">
        <v>1003940</v>
      </c>
      <c r="B8125" s="2">
        <v>0</v>
      </c>
    </row>
    <row r="8126" spans="1:2" x14ac:dyDescent="0.2">
      <c r="A8126" s="16">
        <v>1003940</v>
      </c>
      <c r="B8126" s="2">
        <v>0</v>
      </c>
    </row>
    <row r="8127" spans="1:2" x14ac:dyDescent="0.2">
      <c r="A8127" s="16">
        <v>1003940</v>
      </c>
      <c r="B8127" s="2">
        <v>0</v>
      </c>
    </row>
    <row r="8128" spans="1:2" x14ac:dyDescent="0.2">
      <c r="A8128" s="16">
        <v>1003940</v>
      </c>
      <c r="B8128" s="2">
        <v>31</v>
      </c>
    </row>
    <row r="8129" spans="1:2" x14ac:dyDescent="0.2">
      <c r="A8129" s="16">
        <v>1003940</v>
      </c>
      <c r="B8129" s="2">
        <v>27</v>
      </c>
    </row>
    <row r="8130" spans="1:2" x14ac:dyDescent="0.2">
      <c r="A8130" s="16">
        <v>1003940</v>
      </c>
      <c r="B8130" s="2">
        <v>91</v>
      </c>
    </row>
    <row r="8131" spans="1:2" x14ac:dyDescent="0.2">
      <c r="A8131" s="16">
        <v>1003940</v>
      </c>
      <c r="B8131" s="2">
        <v>38</v>
      </c>
    </row>
    <row r="8132" spans="1:2" x14ac:dyDescent="0.2">
      <c r="A8132" s="16">
        <v>1003940</v>
      </c>
      <c r="B8132" s="2">
        <v>68</v>
      </c>
    </row>
    <row r="8133" spans="1:2" x14ac:dyDescent="0.2">
      <c r="A8133" s="16">
        <v>1003940</v>
      </c>
      <c r="B8133" s="2">
        <v>0</v>
      </c>
    </row>
    <row r="8134" spans="1:2" x14ac:dyDescent="0.2">
      <c r="A8134" s="16">
        <v>1003940</v>
      </c>
      <c r="B8134" s="2">
        <v>87</v>
      </c>
    </row>
    <row r="8135" spans="1:2" x14ac:dyDescent="0.2">
      <c r="A8135" s="16">
        <v>1003940</v>
      </c>
      <c r="B8135" s="2">
        <v>53</v>
      </c>
    </row>
    <row r="8136" spans="1:2" x14ac:dyDescent="0.2">
      <c r="A8136" s="16">
        <v>1003940</v>
      </c>
      <c r="B8136" s="2">
        <v>0</v>
      </c>
    </row>
    <row r="8137" spans="1:2" x14ac:dyDescent="0.2">
      <c r="A8137" s="16">
        <v>1003940</v>
      </c>
      <c r="B8137" s="2">
        <v>81</v>
      </c>
    </row>
    <row r="8138" spans="1:2" x14ac:dyDescent="0.2">
      <c r="A8138" s="16">
        <v>1003940</v>
      </c>
      <c r="B8138" s="2">
        <v>72</v>
      </c>
    </row>
    <row r="8139" spans="1:2" x14ac:dyDescent="0.2">
      <c r="A8139" s="16">
        <v>1003940</v>
      </c>
      <c r="B8139" s="2">
        <v>10</v>
      </c>
    </row>
    <row r="8140" spans="1:2" x14ac:dyDescent="0.2">
      <c r="A8140" s="16">
        <v>1003940</v>
      </c>
      <c r="B8140" s="2">
        <v>20</v>
      </c>
    </row>
    <row r="8141" spans="1:2" x14ac:dyDescent="0.2">
      <c r="A8141" s="16">
        <v>1003940</v>
      </c>
      <c r="B8141" s="2">
        <v>82</v>
      </c>
    </row>
    <row r="8142" spans="1:2" x14ac:dyDescent="0.2">
      <c r="A8142" s="16">
        <v>1003940</v>
      </c>
      <c r="B8142" s="2">
        <v>31</v>
      </c>
    </row>
    <row r="8143" spans="1:2" x14ac:dyDescent="0.2">
      <c r="A8143" s="16">
        <v>1003940</v>
      </c>
      <c r="B8143" s="2">
        <v>2</v>
      </c>
    </row>
    <row r="8144" spans="1:2" x14ac:dyDescent="0.2">
      <c r="A8144" s="16">
        <v>1004090</v>
      </c>
      <c r="B8144" s="2">
        <v>59</v>
      </c>
    </row>
    <row r="8145" spans="1:2" x14ac:dyDescent="0.2">
      <c r="A8145" s="16">
        <v>1004100</v>
      </c>
      <c r="B8145" s="2">
        <v>100</v>
      </c>
    </row>
    <row r="8146" spans="1:2" x14ac:dyDescent="0.2">
      <c r="A8146" s="16">
        <v>1004260</v>
      </c>
      <c r="B8146" s="2">
        <v>59</v>
      </c>
    </row>
    <row r="8147" spans="1:2" x14ac:dyDescent="0.2">
      <c r="A8147" s="16">
        <v>1100220</v>
      </c>
      <c r="B8147" s="2">
        <v>72</v>
      </c>
    </row>
    <row r="8148" spans="1:2" x14ac:dyDescent="0.2">
      <c r="A8148" s="16">
        <v>1100220</v>
      </c>
      <c r="B8148" s="2">
        <v>77</v>
      </c>
    </row>
    <row r="8149" spans="1:2" x14ac:dyDescent="0.2">
      <c r="A8149" s="16">
        <v>1100220</v>
      </c>
      <c r="B8149" s="2">
        <v>26</v>
      </c>
    </row>
    <row r="8150" spans="1:2" x14ac:dyDescent="0.2">
      <c r="A8150" s="16">
        <v>1100220</v>
      </c>
      <c r="B8150" s="2">
        <v>72</v>
      </c>
    </row>
    <row r="8151" spans="1:2" x14ac:dyDescent="0.2">
      <c r="A8151" s="16">
        <v>1100220</v>
      </c>
      <c r="B8151" s="2">
        <v>100</v>
      </c>
    </row>
    <row r="8152" spans="1:2" x14ac:dyDescent="0.2">
      <c r="A8152" s="16">
        <v>1100220</v>
      </c>
      <c r="B8152" s="2">
        <v>77</v>
      </c>
    </row>
    <row r="8153" spans="1:2" x14ac:dyDescent="0.2">
      <c r="A8153" s="16">
        <v>1100220</v>
      </c>
      <c r="B8153" s="2">
        <v>72</v>
      </c>
    </row>
    <row r="8154" spans="1:2" x14ac:dyDescent="0.2">
      <c r="A8154" s="16">
        <v>1100220</v>
      </c>
      <c r="B8154" s="2">
        <v>42</v>
      </c>
    </row>
    <row r="8155" spans="1:2" x14ac:dyDescent="0.2">
      <c r="A8155" s="16">
        <v>1100220</v>
      </c>
      <c r="B8155" s="2">
        <v>100</v>
      </c>
    </row>
    <row r="8156" spans="1:2" x14ac:dyDescent="0.2">
      <c r="A8156" s="16">
        <v>1100220</v>
      </c>
      <c r="B8156" s="2">
        <v>70</v>
      </c>
    </row>
    <row r="8157" spans="1:2" x14ac:dyDescent="0.2">
      <c r="A8157" s="16">
        <v>1100220</v>
      </c>
      <c r="B8157" s="2">
        <v>79</v>
      </c>
    </row>
    <row r="8158" spans="1:2" x14ac:dyDescent="0.2">
      <c r="A8158" s="16">
        <v>1100220</v>
      </c>
      <c r="B8158" s="2">
        <v>100</v>
      </c>
    </row>
    <row r="8159" spans="1:2" x14ac:dyDescent="0.2">
      <c r="A8159" s="16">
        <v>1100220</v>
      </c>
      <c r="B8159" s="2">
        <v>27</v>
      </c>
    </row>
    <row r="8160" spans="1:2" x14ac:dyDescent="0.2">
      <c r="A8160" s="16">
        <v>1100220</v>
      </c>
      <c r="B8160" s="2">
        <v>72</v>
      </c>
    </row>
    <row r="8161" spans="1:2" x14ac:dyDescent="0.2">
      <c r="A8161" s="16">
        <v>1100220</v>
      </c>
      <c r="B8161" s="2">
        <v>33</v>
      </c>
    </row>
    <row r="8162" spans="1:2" x14ac:dyDescent="0.2">
      <c r="A8162" s="16">
        <v>1100220</v>
      </c>
      <c r="B8162" s="2">
        <v>72</v>
      </c>
    </row>
    <row r="8163" spans="1:2" x14ac:dyDescent="0.2">
      <c r="A8163" s="16">
        <v>1100230</v>
      </c>
      <c r="B8163" s="2">
        <v>10</v>
      </c>
    </row>
    <row r="8164" spans="1:2" x14ac:dyDescent="0.2">
      <c r="A8164" s="16">
        <v>1100230</v>
      </c>
      <c r="B8164" s="2">
        <v>7</v>
      </c>
    </row>
    <row r="8165" spans="1:2" x14ac:dyDescent="0.2">
      <c r="A8165" s="16">
        <v>1100230</v>
      </c>
      <c r="B8165" s="2">
        <v>48</v>
      </c>
    </row>
    <row r="8166" spans="1:2" x14ac:dyDescent="0.2">
      <c r="A8166" s="16">
        <v>1100230</v>
      </c>
      <c r="B8166" s="2">
        <v>64</v>
      </c>
    </row>
    <row r="8167" spans="1:2" x14ac:dyDescent="0.2">
      <c r="A8167" s="16">
        <v>1100230</v>
      </c>
      <c r="B8167" s="2">
        <v>61</v>
      </c>
    </row>
    <row r="8168" spans="1:2" x14ac:dyDescent="0.2">
      <c r="A8168" s="16">
        <v>1100230</v>
      </c>
      <c r="B8168" s="2">
        <v>95</v>
      </c>
    </row>
    <row r="8169" spans="1:2" x14ac:dyDescent="0.2">
      <c r="A8169" s="16">
        <v>1100230</v>
      </c>
      <c r="B8169" s="2">
        <v>64</v>
      </c>
    </row>
    <row r="8170" spans="1:2" x14ac:dyDescent="0.2">
      <c r="A8170" s="16">
        <v>1100230</v>
      </c>
      <c r="B8170" s="2">
        <v>0</v>
      </c>
    </row>
    <row r="8171" spans="1:2" x14ac:dyDescent="0.2">
      <c r="A8171" s="16">
        <v>1100230</v>
      </c>
      <c r="B8171" s="2">
        <v>0</v>
      </c>
    </row>
    <row r="8172" spans="1:2" x14ac:dyDescent="0.2">
      <c r="A8172" s="16">
        <v>1100230</v>
      </c>
      <c r="B8172" s="2">
        <v>35</v>
      </c>
    </row>
    <row r="8173" spans="1:2" x14ac:dyDescent="0.2">
      <c r="A8173" s="16">
        <v>1100230</v>
      </c>
      <c r="B8173" s="2">
        <v>28</v>
      </c>
    </row>
    <row r="8174" spans="1:2" x14ac:dyDescent="0.2">
      <c r="A8174" s="16">
        <v>1100230</v>
      </c>
      <c r="B8174" s="2">
        <v>95</v>
      </c>
    </row>
    <row r="8175" spans="1:2" x14ac:dyDescent="0.2">
      <c r="A8175" s="16">
        <v>1100230</v>
      </c>
      <c r="B8175" s="2">
        <v>65</v>
      </c>
    </row>
    <row r="8176" spans="1:2" x14ac:dyDescent="0.2">
      <c r="A8176" s="16">
        <v>1100230</v>
      </c>
      <c r="B8176" s="2">
        <v>0</v>
      </c>
    </row>
    <row r="8177" spans="1:2" x14ac:dyDescent="0.2">
      <c r="A8177" s="16">
        <v>1100230</v>
      </c>
      <c r="B8177" s="2">
        <v>35</v>
      </c>
    </row>
    <row r="8178" spans="1:2" x14ac:dyDescent="0.2">
      <c r="A8178" s="16">
        <v>1100230</v>
      </c>
      <c r="B8178" s="2">
        <v>0</v>
      </c>
    </row>
    <row r="8179" spans="1:2" x14ac:dyDescent="0.2">
      <c r="A8179" s="16">
        <v>1100230</v>
      </c>
      <c r="B8179" s="2">
        <v>48</v>
      </c>
    </row>
    <row r="8180" spans="1:2" x14ac:dyDescent="0.2">
      <c r="A8180" s="16">
        <v>1100230</v>
      </c>
      <c r="B8180" s="2">
        <v>100</v>
      </c>
    </row>
    <row r="8181" spans="1:2" x14ac:dyDescent="0.2">
      <c r="A8181" s="16">
        <v>1100230</v>
      </c>
      <c r="B8181" s="2">
        <v>95</v>
      </c>
    </row>
    <row r="8182" spans="1:2" x14ac:dyDescent="0.2">
      <c r="A8182" s="16">
        <v>1100230</v>
      </c>
      <c r="B8182" s="2">
        <v>65</v>
      </c>
    </row>
    <row r="8183" spans="1:2" x14ac:dyDescent="0.2">
      <c r="A8183" s="16">
        <v>1100230</v>
      </c>
      <c r="B8183" s="2">
        <v>7</v>
      </c>
    </row>
    <row r="8184" spans="1:2" x14ac:dyDescent="0.2">
      <c r="A8184" s="16">
        <v>1100230</v>
      </c>
      <c r="B8184" s="2">
        <v>0</v>
      </c>
    </row>
    <row r="8185" spans="1:2" x14ac:dyDescent="0.2">
      <c r="A8185" s="16">
        <v>1100230</v>
      </c>
      <c r="B8185" s="2">
        <v>100</v>
      </c>
    </row>
    <row r="8186" spans="1:2" x14ac:dyDescent="0.2">
      <c r="A8186" s="16">
        <v>1100240</v>
      </c>
      <c r="B8186" s="2">
        <v>10</v>
      </c>
    </row>
    <row r="8187" spans="1:2" x14ac:dyDescent="0.2">
      <c r="A8187" s="16">
        <v>1100240</v>
      </c>
      <c r="B8187" s="2">
        <v>61</v>
      </c>
    </row>
    <row r="8188" spans="1:2" x14ac:dyDescent="0.2">
      <c r="A8188" s="16">
        <v>1100240</v>
      </c>
      <c r="B8188" s="2">
        <v>0</v>
      </c>
    </row>
    <row r="8189" spans="1:2" x14ac:dyDescent="0.2">
      <c r="A8189" s="16">
        <v>1100240</v>
      </c>
      <c r="B8189" s="2">
        <v>89</v>
      </c>
    </row>
    <row r="8190" spans="1:2" x14ac:dyDescent="0.2">
      <c r="A8190" s="16">
        <v>1100240</v>
      </c>
      <c r="B8190" s="2">
        <v>28</v>
      </c>
    </row>
    <row r="8191" spans="1:2" x14ac:dyDescent="0.2">
      <c r="A8191" s="16">
        <v>1100240</v>
      </c>
      <c r="B8191" s="2">
        <v>79</v>
      </c>
    </row>
    <row r="8192" spans="1:2" x14ac:dyDescent="0.2">
      <c r="A8192" s="16">
        <v>1100240</v>
      </c>
      <c r="B8192" s="2">
        <v>69</v>
      </c>
    </row>
    <row r="8193" spans="1:2" x14ac:dyDescent="0.2">
      <c r="A8193" s="16">
        <v>1100240</v>
      </c>
      <c r="B8193" s="2">
        <v>85</v>
      </c>
    </row>
    <row r="8194" spans="1:2" x14ac:dyDescent="0.2">
      <c r="A8194" s="16">
        <v>1100240</v>
      </c>
      <c r="B8194" s="2">
        <v>46</v>
      </c>
    </row>
    <row r="8195" spans="1:2" x14ac:dyDescent="0.2">
      <c r="A8195" s="16">
        <v>1100240</v>
      </c>
      <c r="B8195" s="2">
        <v>75</v>
      </c>
    </row>
    <row r="8196" spans="1:2" x14ac:dyDescent="0.2">
      <c r="A8196" s="16">
        <v>1100240</v>
      </c>
      <c r="B8196" s="2">
        <v>6</v>
      </c>
    </row>
    <row r="8197" spans="1:2" x14ac:dyDescent="0.2">
      <c r="A8197" s="16">
        <v>1100240</v>
      </c>
      <c r="B8197" s="2">
        <v>77</v>
      </c>
    </row>
    <row r="8198" spans="1:2" x14ac:dyDescent="0.2">
      <c r="A8198" s="16">
        <v>1100240</v>
      </c>
      <c r="B8198" s="2">
        <v>69</v>
      </c>
    </row>
    <row r="8199" spans="1:2" x14ac:dyDescent="0.2">
      <c r="A8199" s="16">
        <v>1100240</v>
      </c>
      <c r="B8199" s="2">
        <v>86</v>
      </c>
    </row>
    <row r="8200" spans="1:2" x14ac:dyDescent="0.2">
      <c r="A8200" s="16">
        <v>1100240</v>
      </c>
      <c r="B8200" s="2">
        <v>79</v>
      </c>
    </row>
    <row r="8201" spans="1:2" x14ac:dyDescent="0.2">
      <c r="A8201" s="16">
        <v>1100240</v>
      </c>
      <c r="B8201" s="2">
        <v>91</v>
      </c>
    </row>
    <row r="8202" spans="1:2" x14ac:dyDescent="0.2">
      <c r="A8202" s="16">
        <v>1100240</v>
      </c>
      <c r="B8202" s="2">
        <v>26</v>
      </c>
    </row>
    <row r="8203" spans="1:2" x14ac:dyDescent="0.2">
      <c r="A8203" s="16">
        <v>1100240</v>
      </c>
      <c r="B8203" s="2">
        <v>0</v>
      </c>
    </row>
    <row r="8204" spans="1:2" x14ac:dyDescent="0.2">
      <c r="A8204" s="16">
        <v>1100240</v>
      </c>
      <c r="B8204" s="2">
        <v>68</v>
      </c>
    </row>
    <row r="8205" spans="1:2" x14ac:dyDescent="0.2">
      <c r="A8205" s="16">
        <v>1100240</v>
      </c>
      <c r="B8205" s="2">
        <v>95</v>
      </c>
    </row>
    <row r="8206" spans="1:2" x14ac:dyDescent="0.2">
      <c r="A8206" s="16">
        <v>1100240</v>
      </c>
      <c r="B8206" s="2">
        <v>0</v>
      </c>
    </row>
    <row r="8207" spans="1:2" x14ac:dyDescent="0.2">
      <c r="A8207" s="16">
        <v>1100240</v>
      </c>
      <c r="B8207" s="2">
        <v>53</v>
      </c>
    </row>
    <row r="8208" spans="1:2" x14ac:dyDescent="0.2">
      <c r="A8208" s="16">
        <v>1100240</v>
      </c>
      <c r="B8208" s="2">
        <v>100</v>
      </c>
    </row>
    <row r="8209" spans="1:2" x14ac:dyDescent="0.2">
      <c r="A8209" s="16">
        <v>1100240</v>
      </c>
      <c r="B8209" s="2">
        <v>77</v>
      </c>
    </row>
    <row r="8210" spans="1:2" x14ac:dyDescent="0.2">
      <c r="A8210" s="16">
        <v>1100240</v>
      </c>
      <c r="B8210" s="2">
        <v>92</v>
      </c>
    </row>
    <row r="8211" spans="1:2" x14ac:dyDescent="0.2">
      <c r="A8211" s="16">
        <v>1100240</v>
      </c>
      <c r="B8211" s="2">
        <v>72</v>
      </c>
    </row>
    <row r="8212" spans="1:2" x14ac:dyDescent="0.2">
      <c r="A8212" s="16">
        <v>1100240</v>
      </c>
      <c r="B8212" s="2">
        <v>58</v>
      </c>
    </row>
    <row r="8213" spans="1:2" x14ac:dyDescent="0.2">
      <c r="A8213" s="16">
        <v>1100240</v>
      </c>
      <c r="B8213" s="2">
        <v>82</v>
      </c>
    </row>
    <row r="8214" spans="1:2" x14ac:dyDescent="0.2">
      <c r="A8214" s="16">
        <v>1100240</v>
      </c>
      <c r="B8214" s="2">
        <v>73</v>
      </c>
    </row>
    <row r="8215" spans="1:2" x14ac:dyDescent="0.2">
      <c r="A8215" s="16">
        <v>1100240</v>
      </c>
      <c r="B8215" s="2">
        <v>0</v>
      </c>
    </row>
    <row r="8216" spans="1:2" x14ac:dyDescent="0.2">
      <c r="A8216" s="16">
        <v>1100240</v>
      </c>
      <c r="B8216" s="2">
        <v>58</v>
      </c>
    </row>
    <row r="8217" spans="1:2" x14ac:dyDescent="0.2">
      <c r="A8217" s="16">
        <v>1100240</v>
      </c>
      <c r="B8217" s="2">
        <v>42</v>
      </c>
    </row>
    <row r="8218" spans="1:2" x14ac:dyDescent="0.2">
      <c r="A8218" s="16">
        <v>1100240</v>
      </c>
      <c r="B8218" s="2">
        <v>88</v>
      </c>
    </row>
    <row r="8219" spans="1:2" x14ac:dyDescent="0.2">
      <c r="A8219" s="16">
        <v>1100240</v>
      </c>
      <c r="B8219" s="2">
        <v>0</v>
      </c>
    </row>
    <row r="8220" spans="1:2" x14ac:dyDescent="0.2">
      <c r="A8220" s="16">
        <v>1100240</v>
      </c>
      <c r="B8220" s="2">
        <v>65</v>
      </c>
    </row>
    <row r="8221" spans="1:2" x14ac:dyDescent="0.2">
      <c r="A8221" s="16">
        <v>1100240</v>
      </c>
      <c r="B8221" s="2">
        <v>0</v>
      </c>
    </row>
    <row r="8222" spans="1:2" x14ac:dyDescent="0.2">
      <c r="A8222" s="16">
        <v>1100240</v>
      </c>
      <c r="B8222" s="2">
        <v>41</v>
      </c>
    </row>
    <row r="8223" spans="1:2" x14ac:dyDescent="0.2">
      <c r="A8223" s="16">
        <v>1100240</v>
      </c>
      <c r="B8223" s="2">
        <v>89</v>
      </c>
    </row>
    <row r="8224" spans="1:2" x14ac:dyDescent="0.2">
      <c r="A8224" s="16">
        <v>1100240</v>
      </c>
      <c r="B8224" s="2">
        <v>15</v>
      </c>
    </row>
    <row r="8225" spans="1:2" x14ac:dyDescent="0.2">
      <c r="A8225" s="16">
        <v>1100240</v>
      </c>
      <c r="B8225" s="2">
        <v>0</v>
      </c>
    </row>
    <row r="8226" spans="1:2" x14ac:dyDescent="0.2">
      <c r="A8226" s="16">
        <v>1100240</v>
      </c>
      <c r="B8226" s="2">
        <v>0</v>
      </c>
    </row>
    <row r="8227" spans="1:2" x14ac:dyDescent="0.2">
      <c r="A8227" s="16">
        <v>1100240</v>
      </c>
      <c r="B8227" s="2">
        <v>88</v>
      </c>
    </row>
    <row r="8228" spans="1:2" x14ac:dyDescent="0.2">
      <c r="A8228" s="16">
        <v>1100240</v>
      </c>
      <c r="B8228" s="2">
        <v>0</v>
      </c>
    </row>
    <row r="8229" spans="1:2" x14ac:dyDescent="0.2">
      <c r="A8229" s="16">
        <v>1100240</v>
      </c>
      <c r="B8229" s="2">
        <v>28</v>
      </c>
    </row>
    <row r="8230" spans="1:2" x14ac:dyDescent="0.2">
      <c r="A8230" s="16">
        <v>1100240</v>
      </c>
      <c r="B8230" s="2">
        <v>91</v>
      </c>
    </row>
    <row r="8231" spans="1:2" x14ac:dyDescent="0.2">
      <c r="A8231" s="16">
        <v>1100240</v>
      </c>
      <c r="B8231" s="2">
        <v>0</v>
      </c>
    </row>
    <row r="8232" spans="1:2" x14ac:dyDescent="0.2">
      <c r="A8232" s="16">
        <v>1100240</v>
      </c>
      <c r="B8232" s="2">
        <v>60</v>
      </c>
    </row>
    <row r="8233" spans="1:2" x14ac:dyDescent="0.2">
      <c r="A8233" s="16">
        <v>1100240</v>
      </c>
      <c r="B8233" s="2">
        <v>37</v>
      </c>
    </row>
    <row r="8234" spans="1:2" x14ac:dyDescent="0.2">
      <c r="A8234" s="16">
        <v>1100240</v>
      </c>
      <c r="B8234" s="2">
        <v>77</v>
      </c>
    </row>
    <row r="8235" spans="1:2" x14ac:dyDescent="0.2">
      <c r="A8235" s="16">
        <v>1100240</v>
      </c>
      <c r="B8235" s="2">
        <v>41</v>
      </c>
    </row>
    <row r="8236" spans="1:2" x14ac:dyDescent="0.2">
      <c r="A8236" s="16">
        <v>1100240</v>
      </c>
      <c r="B8236" s="2">
        <v>80</v>
      </c>
    </row>
    <row r="8237" spans="1:2" x14ac:dyDescent="0.2">
      <c r="A8237" s="16">
        <v>1100240</v>
      </c>
      <c r="B8237" s="2">
        <v>90</v>
      </c>
    </row>
    <row r="8238" spans="1:2" x14ac:dyDescent="0.2">
      <c r="A8238" s="16">
        <v>1100240</v>
      </c>
      <c r="B8238" s="2">
        <v>0</v>
      </c>
    </row>
    <row r="8239" spans="1:2" x14ac:dyDescent="0.2">
      <c r="A8239" s="16">
        <v>1100240</v>
      </c>
      <c r="B8239" s="2">
        <v>0</v>
      </c>
    </row>
    <row r="8240" spans="1:2" x14ac:dyDescent="0.2">
      <c r="A8240" s="16">
        <v>1100240</v>
      </c>
      <c r="B8240" s="2">
        <v>82</v>
      </c>
    </row>
    <row r="8241" spans="1:2" x14ac:dyDescent="0.2">
      <c r="A8241" s="16">
        <v>1100240</v>
      </c>
      <c r="B8241" s="2">
        <v>78</v>
      </c>
    </row>
    <row r="8242" spans="1:2" x14ac:dyDescent="0.2">
      <c r="A8242" s="16">
        <v>1100240</v>
      </c>
      <c r="B8242" s="2">
        <v>0</v>
      </c>
    </row>
    <row r="8243" spans="1:2" x14ac:dyDescent="0.2">
      <c r="A8243" s="16">
        <v>1100240</v>
      </c>
      <c r="B8243" s="2">
        <v>0</v>
      </c>
    </row>
    <row r="8244" spans="1:2" x14ac:dyDescent="0.2">
      <c r="A8244" s="16">
        <v>1100240</v>
      </c>
      <c r="B8244" s="2">
        <v>0</v>
      </c>
    </row>
    <row r="8245" spans="1:2" x14ac:dyDescent="0.2">
      <c r="A8245" s="16">
        <v>1100240</v>
      </c>
      <c r="B8245" s="2">
        <v>60</v>
      </c>
    </row>
    <row r="8246" spans="1:2" x14ac:dyDescent="0.2">
      <c r="A8246" s="16">
        <v>1100240</v>
      </c>
      <c r="B8246" s="2">
        <v>0</v>
      </c>
    </row>
    <row r="8247" spans="1:2" x14ac:dyDescent="0.2">
      <c r="A8247" s="16">
        <v>1100240</v>
      </c>
      <c r="B8247" s="2">
        <v>60</v>
      </c>
    </row>
    <row r="8248" spans="1:2" x14ac:dyDescent="0.2">
      <c r="A8248" s="16">
        <v>1100240</v>
      </c>
      <c r="B8248" s="2">
        <v>0</v>
      </c>
    </row>
    <row r="8249" spans="1:2" x14ac:dyDescent="0.2">
      <c r="A8249" s="16">
        <v>1100240</v>
      </c>
      <c r="B8249" s="2">
        <v>75</v>
      </c>
    </row>
    <row r="8250" spans="1:2" x14ac:dyDescent="0.2">
      <c r="A8250" s="16">
        <v>1100240</v>
      </c>
      <c r="B8250" s="2">
        <v>59</v>
      </c>
    </row>
    <row r="8251" spans="1:2" x14ac:dyDescent="0.2">
      <c r="A8251" s="16">
        <v>1100240</v>
      </c>
      <c r="B8251" s="2">
        <v>0</v>
      </c>
    </row>
    <row r="8252" spans="1:2" x14ac:dyDescent="0.2">
      <c r="A8252" s="16">
        <v>1100250</v>
      </c>
      <c r="B8252" s="2">
        <v>0</v>
      </c>
    </row>
    <row r="8253" spans="1:2" x14ac:dyDescent="0.2">
      <c r="A8253" s="16">
        <v>1100250</v>
      </c>
      <c r="B8253" s="2">
        <v>6</v>
      </c>
    </row>
    <row r="8254" spans="1:2" x14ac:dyDescent="0.2">
      <c r="A8254" s="16">
        <v>1100250</v>
      </c>
      <c r="B8254" s="2">
        <v>0</v>
      </c>
    </row>
    <row r="8255" spans="1:2" x14ac:dyDescent="0.2">
      <c r="A8255" s="16">
        <v>1100250</v>
      </c>
      <c r="B8255" s="2">
        <v>42</v>
      </c>
    </row>
    <row r="8256" spans="1:2" x14ac:dyDescent="0.2">
      <c r="A8256" s="16">
        <v>1100250</v>
      </c>
      <c r="B8256" s="2">
        <v>0</v>
      </c>
    </row>
    <row r="8257" spans="1:2" x14ac:dyDescent="0.2">
      <c r="A8257" s="16">
        <v>1100250</v>
      </c>
      <c r="B8257" s="2">
        <v>0</v>
      </c>
    </row>
    <row r="8258" spans="1:2" x14ac:dyDescent="0.2">
      <c r="A8258" s="16">
        <v>1100250</v>
      </c>
      <c r="B8258" s="2">
        <v>39</v>
      </c>
    </row>
    <row r="8259" spans="1:2" x14ac:dyDescent="0.2">
      <c r="A8259" s="16">
        <v>1100250</v>
      </c>
      <c r="B8259" s="2">
        <v>61</v>
      </c>
    </row>
    <row r="8260" spans="1:2" x14ac:dyDescent="0.2">
      <c r="A8260" s="16">
        <v>1100250</v>
      </c>
      <c r="B8260" s="2">
        <v>0</v>
      </c>
    </row>
    <row r="8261" spans="1:2" x14ac:dyDescent="0.2">
      <c r="A8261" s="16">
        <v>1100260</v>
      </c>
      <c r="B8261" s="2">
        <v>64</v>
      </c>
    </row>
    <row r="8262" spans="1:2" x14ac:dyDescent="0.2">
      <c r="A8262" s="16">
        <v>1100260</v>
      </c>
      <c r="B8262" s="2">
        <v>0</v>
      </c>
    </row>
    <row r="8263" spans="1:2" x14ac:dyDescent="0.2">
      <c r="A8263" s="16">
        <v>1100260</v>
      </c>
      <c r="B8263" s="2">
        <v>0</v>
      </c>
    </row>
    <row r="8264" spans="1:2" x14ac:dyDescent="0.2">
      <c r="A8264" s="16">
        <v>1100260</v>
      </c>
      <c r="B8264" s="2">
        <v>0</v>
      </c>
    </row>
    <row r="8265" spans="1:2" x14ac:dyDescent="0.2">
      <c r="A8265" s="16">
        <v>1100260</v>
      </c>
      <c r="B8265" s="2">
        <v>0</v>
      </c>
    </row>
    <row r="8266" spans="1:2" x14ac:dyDescent="0.2">
      <c r="A8266" s="16">
        <v>1100260</v>
      </c>
      <c r="B8266" s="2">
        <v>0</v>
      </c>
    </row>
    <row r="8267" spans="1:2" x14ac:dyDescent="0.2">
      <c r="A8267" s="16">
        <v>1100260</v>
      </c>
      <c r="B8267" s="2">
        <v>100</v>
      </c>
    </row>
    <row r="8268" spans="1:2" x14ac:dyDescent="0.2">
      <c r="A8268" s="16">
        <v>1100260</v>
      </c>
      <c r="B8268" s="2">
        <v>100</v>
      </c>
    </row>
    <row r="8269" spans="1:2" x14ac:dyDescent="0.2">
      <c r="A8269" s="16">
        <v>1100260</v>
      </c>
      <c r="B8269" s="2">
        <v>37</v>
      </c>
    </row>
    <row r="8270" spans="1:2" x14ac:dyDescent="0.2">
      <c r="A8270" s="16">
        <v>1100260</v>
      </c>
      <c r="B8270" s="2">
        <v>0</v>
      </c>
    </row>
    <row r="8271" spans="1:2" x14ac:dyDescent="0.2">
      <c r="A8271" s="16">
        <v>1100260</v>
      </c>
      <c r="B8271" s="2">
        <v>66</v>
      </c>
    </row>
    <row r="8272" spans="1:2" x14ac:dyDescent="0.2">
      <c r="A8272" s="16">
        <v>1100260</v>
      </c>
      <c r="B8272" s="2">
        <v>38</v>
      </c>
    </row>
    <row r="8273" spans="1:2" x14ac:dyDescent="0.2">
      <c r="A8273" s="16">
        <v>1100260</v>
      </c>
      <c r="B8273" s="2">
        <v>100</v>
      </c>
    </row>
    <row r="8274" spans="1:2" x14ac:dyDescent="0.2">
      <c r="A8274" s="16">
        <v>1100260</v>
      </c>
      <c r="B8274" s="2">
        <v>0</v>
      </c>
    </row>
    <row r="8275" spans="1:2" x14ac:dyDescent="0.2">
      <c r="A8275" s="16">
        <v>1100260</v>
      </c>
      <c r="B8275" s="2">
        <v>68</v>
      </c>
    </row>
    <row r="8276" spans="1:2" x14ac:dyDescent="0.2">
      <c r="A8276" s="16">
        <v>1100260</v>
      </c>
      <c r="B8276" s="2">
        <v>0</v>
      </c>
    </row>
    <row r="8277" spans="1:2" x14ac:dyDescent="0.2">
      <c r="A8277" s="16">
        <v>1100260</v>
      </c>
      <c r="B8277" s="2">
        <v>0</v>
      </c>
    </row>
    <row r="8278" spans="1:2" x14ac:dyDescent="0.2">
      <c r="A8278" s="16">
        <v>1100260</v>
      </c>
      <c r="B8278" s="2">
        <v>100</v>
      </c>
    </row>
    <row r="8279" spans="1:2" x14ac:dyDescent="0.2">
      <c r="A8279" s="16">
        <v>1100260</v>
      </c>
      <c r="B8279" s="2">
        <v>0</v>
      </c>
    </row>
    <row r="8280" spans="1:2" x14ac:dyDescent="0.2">
      <c r="A8280" s="16">
        <v>1100260</v>
      </c>
      <c r="B8280" s="2">
        <v>37</v>
      </c>
    </row>
    <row r="8281" spans="1:2" x14ac:dyDescent="0.2">
      <c r="A8281" s="16">
        <v>1100260</v>
      </c>
      <c r="B8281" s="2">
        <v>90</v>
      </c>
    </row>
    <row r="8282" spans="1:2" x14ac:dyDescent="0.2">
      <c r="A8282" s="16">
        <v>1100260</v>
      </c>
      <c r="B8282" s="2">
        <v>0</v>
      </c>
    </row>
    <row r="8283" spans="1:2" x14ac:dyDescent="0.2">
      <c r="A8283" s="16">
        <v>1100260</v>
      </c>
      <c r="B8283" s="2">
        <v>0</v>
      </c>
    </row>
    <row r="8284" spans="1:2" x14ac:dyDescent="0.2">
      <c r="A8284" s="16">
        <v>1100260</v>
      </c>
      <c r="B8284" s="2">
        <v>0</v>
      </c>
    </row>
    <row r="8285" spans="1:2" x14ac:dyDescent="0.2">
      <c r="A8285" s="16">
        <v>1100260</v>
      </c>
      <c r="B8285" s="2">
        <v>63</v>
      </c>
    </row>
    <row r="8286" spans="1:2" x14ac:dyDescent="0.2">
      <c r="A8286" s="16">
        <v>1100260</v>
      </c>
      <c r="B8286" s="2">
        <v>67</v>
      </c>
    </row>
    <row r="8287" spans="1:2" x14ac:dyDescent="0.2">
      <c r="A8287" s="16">
        <v>1100260</v>
      </c>
      <c r="B8287" s="2">
        <v>0</v>
      </c>
    </row>
    <row r="8288" spans="1:2" x14ac:dyDescent="0.2">
      <c r="A8288" s="16">
        <v>1100260</v>
      </c>
      <c r="B8288" s="2">
        <v>37</v>
      </c>
    </row>
    <row r="8289" spans="1:2" x14ac:dyDescent="0.2">
      <c r="A8289" s="16">
        <v>1100260</v>
      </c>
      <c r="B8289" s="2">
        <v>0</v>
      </c>
    </row>
    <row r="8290" spans="1:2" x14ac:dyDescent="0.2">
      <c r="A8290" s="16">
        <v>1100260</v>
      </c>
      <c r="B8290" s="2">
        <v>84</v>
      </c>
    </row>
    <row r="8291" spans="1:2" x14ac:dyDescent="0.2">
      <c r="A8291" s="16">
        <v>1100260</v>
      </c>
      <c r="B8291" s="2">
        <v>100</v>
      </c>
    </row>
    <row r="8292" spans="1:2" x14ac:dyDescent="0.2">
      <c r="A8292" s="16">
        <v>1100260</v>
      </c>
      <c r="B8292" s="2">
        <v>0</v>
      </c>
    </row>
    <row r="8293" spans="1:2" x14ac:dyDescent="0.2">
      <c r="A8293" s="16">
        <v>1100260</v>
      </c>
      <c r="B8293" s="2">
        <v>0</v>
      </c>
    </row>
    <row r="8294" spans="1:2" x14ac:dyDescent="0.2">
      <c r="A8294" s="16">
        <v>1100260</v>
      </c>
      <c r="B8294" s="2">
        <v>28</v>
      </c>
    </row>
    <row r="8295" spans="1:2" x14ac:dyDescent="0.2">
      <c r="A8295" s="16">
        <v>1100260</v>
      </c>
      <c r="B8295" s="2">
        <v>29</v>
      </c>
    </row>
    <row r="8296" spans="1:2" x14ac:dyDescent="0.2">
      <c r="A8296" s="16">
        <v>1100260</v>
      </c>
      <c r="B8296" s="2">
        <v>0</v>
      </c>
    </row>
    <row r="8297" spans="1:2" x14ac:dyDescent="0.2">
      <c r="A8297" s="16">
        <v>1100260</v>
      </c>
      <c r="B8297" s="2">
        <v>36</v>
      </c>
    </row>
    <row r="8298" spans="1:2" x14ac:dyDescent="0.2">
      <c r="A8298" s="16">
        <v>1100260</v>
      </c>
      <c r="B8298" s="2">
        <v>5</v>
      </c>
    </row>
    <row r="8299" spans="1:2" x14ac:dyDescent="0.2">
      <c r="A8299" s="16">
        <v>1100260</v>
      </c>
      <c r="B8299" s="2">
        <v>0</v>
      </c>
    </row>
    <row r="8300" spans="1:2" x14ac:dyDescent="0.2">
      <c r="A8300" s="16">
        <v>1100260</v>
      </c>
      <c r="B8300" s="2">
        <v>62</v>
      </c>
    </row>
    <row r="8301" spans="1:2" x14ac:dyDescent="0.2">
      <c r="A8301" s="16">
        <v>1100260</v>
      </c>
      <c r="B8301" s="2">
        <v>100</v>
      </c>
    </row>
    <row r="8302" spans="1:2" x14ac:dyDescent="0.2">
      <c r="A8302" s="16">
        <v>1100260</v>
      </c>
      <c r="B8302" s="2">
        <v>0</v>
      </c>
    </row>
    <row r="8303" spans="1:2" x14ac:dyDescent="0.2">
      <c r="A8303" s="16">
        <v>1100260</v>
      </c>
      <c r="B8303" s="2">
        <v>0</v>
      </c>
    </row>
    <row r="8304" spans="1:2" x14ac:dyDescent="0.2">
      <c r="A8304" s="16">
        <v>1100260</v>
      </c>
      <c r="B8304" s="2">
        <v>33</v>
      </c>
    </row>
    <row r="8305" spans="1:2" x14ac:dyDescent="0.2">
      <c r="A8305" s="16">
        <v>1100260</v>
      </c>
      <c r="B8305" s="2">
        <v>0</v>
      </c>
    </row>
    <row r="8306" spans="1:2" x14ac:dyDescent="0.2">
      <c r="A8306" s="16">
        <v>1100260</v>
      </c>
      <c r="B8306" s="2">
        <v>0</v>
      </c>
    </row>
    <row r="8307" spans="1:2" x14ac:dyDescent="0.2">
      <c r="A8307" s="16">
        <v>1100260</v>
      </c>
      <c r="B8307" s="2">
        <v>28</v>
      </c>
    </row>
    <row r="8308" spans="1:2" x14ac:dyDescent="0.2">
      <c r="A8308" s="16">
        <v>1100260</v>
      </c>
      <c r="B8308" s="2">
        <v>0</v>
      </c>
    </row>
    <row r="8309" spans="1:2" x14ac:dyDescent="0.2">
      <c r="A8309" s="16">
        <v>1100260</v>
      </c>
      <c r="B8309" s="2">
        <v>0</v>
      </c>
    </row>
    <row r="8310" spans="1:2" x14ac:dyDescent="0.2">
      <c r="A8310" s="16">
        <v>1100260</v>
      </c>
      <c r="B8310" s="2">
        <v>28</v>
      </c>
    </row>
    <row r="8311" spans="1:2" x14ac:dyDescent="0.2">
      <c r="A8311" s="16">
        <v>1100260</v>
      </c>
      <c r="B8311" s="2">
        <v>47</v>
      </c>
    </row>
    <row r="8312" spans="1:2" x14ac:dyDescent="0.2">
      <c r="A8312" s="16">
        <v>1100260</v>
      </c>
      <c r="B8312" s="2">
        <v>100</v>
      </c>
    </row>
    <row r="8313" spans="1:2" x14ac:dyDescent="0.2">
      <c r="A8313" s="16">
        <v>1100260</v>
      </c>
      <c r="B8313" s="2">
        <v>84</v>
      </c>
    </row>
    <row r="8314" spans="1:2" x14ac:dyDescent="0.2">
      <c r="A8314" s="16">
        <v>1100260</v>
      </c>
      <c r="B8314" s="2">
        <v>31</v>
      </c>
    </row>
    <row r="8315" spans="1:2" x14ac:dyDescent="0.2">
      <c r="A8315" s="16">
        <v>1100260</v>
      </c>
      <c r="B8315" s="2">
        <v>37</v>
      </c>
    </row>
    <row r="8316" spans="1:2" x14ac:dyDescent="0.2">
      <c r="A8316" s="16">
        <v>1100260</v>
      </c>
      <c r="B8316" s="2">
        <v>0</v>
      </c>
    </row>
    <row r="8317" spans="1:2" x14ac:dyDescent="0.2">
      <c r="A8317" s="16">
        <v>1100260</v>
      </c>
      <c r="B8317" s="2">
        <v>38</v>
      </c>
    </row>
    <row r="8318" spans="1:2" x14ac:dyDescent="0.2">
      <c r="A8318" s="16">
        <v>1100260</v>
      </c>
      <c r="B8318" s="2">
        <v>0</v>
      </c>
    </row>
    <row r="8319" spans="1:2" x14ac:dyDescent="0.2">
      <c r="A8319" s="16">
        <v>1100260</v>
      </c>
      <c r="B8319" s="2">
        <v>0</v>
      </c>
    </row>
    <row r="8320" spans="1:2" x14ac:dyDescent="0.2">
      <c r="A8320" s="16">
        <v>1100260</v>
      </c>
      <c r="B8320" s="2">
        <v>37</v>
      </c>
    </row>
    <row r="8321" spans="1:2" x14ac:dyDescent="0.2">
      <c r="A8321" s="16">
        <v>1100260</v>
      </c>
      <c r="B8321" s="2">
        <v>54</v>
      </c>
    </row>
    <row r="8322" spans="1:2" x14ac:dyDescent="0.2">
      <c r="A8322" s="16">
        <v>1100260</v>
      </c>
      <c r="B8322" s="2">
        <v>51</v>
      </c>
    </row>
    <row r="8323" spans="1:2" x14ac:dyDescent="0.2">
      <c r="A8323" s="16">
        <v>1100260</v>
      </c>
      <c r="B8323" s="2">
        <v>0</v>
      </c>
    </row>
    <row r="8324" spans="1:2" x14ac:dyDescent="0.2">
      <c r="A8324" s="16">
        <v>1100260</v>
      </c>
      <c r="B8324" s="2">
        <v>0</v>
      </c>
    </row>
    <row r="8325" spans="1:2" x14ac:dyDescent="0.2">
      <c r="A8325" s="16">
        <v>1100260</v>
      </c>
      <c r="B8325" s="2">
        <v>0</v>
      </c>
    </row>
    <row r="8326" spans="1:2" x14ac:dyDescent="0.2">
      <c r="A8326" s="16">
        <v>1100260</v>
      </c>
      <c r="B8326" s="2">
        <v>29</v>
      </c>
    </row>
    <row r="8327" spans="1:2" x14ac:dyDescent="0.2">
      <c r="A8327" s="16">
        <v>1100260</v>
      </c>
      <c r="B8327" s="2">
        <v>0</v>
      </c>
    </row>
    <row r="8328" spans="1:2" x14ac:dyDescent="0.2">
      <c r="A8328" s="16">
        <v>1100260</v>
      </c>
      <c r="B8328" s="2">
        <v>0</v>
      </c>
    </row>
    <row r="8329" spans="1:2" x14ac:dyDescent="0.2">
      <c r="A8329" s="16">
        <v>1100260</v>
      </c>
      <c r="B8329" s="2">
        <v>3</v>
      </c>
    </row>
    <row r="8330" spans="1:2" x14ac:dyDescent="0.2">
      <c r="A8330" s="16">
        <v>1100260</v>
      </c>
      <c r="B8330" s="2">
        <v>0</v>
      </c>
    </row>
    <row r="8331" spans="1:2" x14ac:dyDescent="0.2">
      <c r="A8331" s="16">
        <v>1100260</v>
      </c>
      <c r="B8331" s="2">
        <v>0</v>
      </c>
    </row>
    <row r="8332" spans="1:2" x14ac:dyDescent="0.2">
      <c r="A8332" s="16">
        <v>1100260</v>
      </c>
      <c r="B8332" s="2">
        <v>0</v>
      </c>
    </row>
    <row r="8333" spans="1:2" x14ac:dyDescent="0.2">
      <c r="A8333" s="16">
        <v>1100260</v>
      </c>
      <c r="B8333" s="2">
        <v>54</v>
      </c>
    </row>
    <row r="8334" spans="1:2" x14ac:dyDescent="0.2">
      <c r="A8334" s="16">
        <v>1100260</v>
      </c>
      <c r="B8334" s="2">
        <v>29</v>
      </c>
    </row>
    <row r="8335" spans="1:2" x14ac:dyDescent="0.2">
      <c r="A8335" s="16">
        <v>1100260</v>
      </c>
      <c r="B8335" s="2">
        <v>84</v>
      </c>
    </row>
    <row r="8336" spans="1:2" x14ac:dyDescent="0.2">
      <c r="A8336" s="16">
        <v>1100260</v>
      </c>
      <c r="B8336" s="2">
        <v>0</v>
      </c>
    </row>
    <row r="8337" spans="1:2" x14ac:dyDescent="0.2">
      <c r="A8337" s="16">
        <v>1100260</v>
      </c>
      <c r="B8337" s="2">
        <v>0</v>
      </c>
    </row>
    <row r="8338" spans="1:2" x14ac:dyDescent="0.2">
      <c r="A8338" s="16">
        <v>1100260</v>
      </c>
      <c r="B8338" s="2">
        <v>38</v>
      </c>
    </row>
    <row r="8339" spans="1:2" x14ac:dyDescent="0.2">
      <c r="A8339" s="16">
        <v>1100260</v>
      </c>
      <c r="B8339" s="2">
        <v>38</v>
      </c>
    </row>
    <row r="8340" spans="1:2" x14ac:dyDescent="0.2">
      <c r="A8340" s="16">
        <v>1100260</v>
      </c>
      <c r="B8340" s="2">
        <v>0</v>
      </c>
    </row>
    <row r="8341" spans="1:2" x14ac:dyDescent="0.2">
      <c r="A8341" s="16">
        <v>1100260</v>
      </c>
      <c r="B8341" s="2">
        <v>40</v>
      </c>
    </row>
    <row r="8342" spans="1:2" x14ac:dyDescent="0.2">
      <c r="A8342" s="16">
        <v>1100260</v>
      </c>
      <c r="B8342" s="2">
        <v>0</v>
      </c>
    </row>
    <row r="8343" spans="1:2" x14ac:dyDescent="0.2">
      <c r="A8343" s="16">
        <v>1100260</v>
      </c>
      <c r="B8343" s="2">
        <v>70</v>
      </c>
    </row>
    <row r="8344" spans="1:2" x14ac:dyDescent="0.2">
      <c r="A8344" s="16">
        <v>1100260</v>
      </c>
      <c r="B8344" s="2">
        <v>51</v>
      </c>
    </row>
    <row r="8345" spans="1:2" x14ac:dyDescent="0.2">
      <c r="A8345" s="16">
        <v>1100260</v>
      </c>
      <c r="B8345" s="2">
        <v>29</v>
      </c>
    </row>
    <row r="8346" spans="1:2" x14ac:dyDescent="0.2">
      <c r="A8346" s="16">
        <v>1100260</v>
      </c>
      <c r="B8346" s="2">
        <v>0</v>
      </c>
    </row>
    <row r="8347" spans="1:2" x14ac:dyDescent="0.2">
      <c r="A8347" s="16">
        <v>1100260</v>
      </c>
      <c r="B8347" s="2">
        <v>23</v>
      </c>
    </row>
    <row r="8348" spans="1:2" x14ac:dyDescent="0.2">
      <c r="A8348" s="16">
        <v>1100260</v>
      </c>
      <c r="B8348" s="2">
        <v>100</v>
      </c>
    </row>
    <row r="8349" spans="1:2" x14ac:dyDescent="0.2">
      <c r="A8349" s="16">
        <v>1100260</v>
      </c>
      <c r="B8349" s="2">
        <v>0</v>
      </c>
    </row>
    <row r="8350" spans="1:2" x14ac:dyDescent="0.2">
      <c r="A8350" s="16">
        <v>1100260</v>
      </c>
      <c r="B8350" s="2">
        <v>51</v>
      </c>
    </row>
    <row r="8351" spans="1:2" x14ac:dyDescent="0.2">
      <c r="A8351" s="16">
        <v>1100260</v>
      </c>
      <c r="B8351" s="2">
        <v>28</v>
      </c>
    </row>
    <row r="8352" spans="1:2" x14ac:dyDescent="0.2">
      <c r="A8352" s="16">
        <v>1100260</v>
      </c>
      <c r="B8352" s="2">
        <v>67</v>
      </c>
    </row>
    <row r="8353" spans="1:2" x14ac:dyDescent="0.2">
      <c r="A8353" s="16">
        <v>1100260</v>
      </c>
      <c r="B8353" s="2">
        <v>6</v>
      </c>
    </row>
    <row r="8354" spans="1:2" x14ac:dyDescent="0.2">
      <c r="A8354" s="16">
        <v>1100260</v>
      </c>
      <c r="B8354" s="2">
        <v>88</v>
      </c>
    </row>
    <row r="8355" spans="1:2" x14ac:dyDescent="0.2">
      <c r="A8355" s="16">
        <v>1100260</v>
      </c>
      <c r="B8355" s="2">
        <v>0</v>
      </c>
    </row>
    <row r="8356" spans="1:2" x14ac:dyDescent="0.2">
      <c r="A8356" s="16">
        <v>1100260</v>
      </c>
      <c r="B8356" s="2">
        <v>70</v>
      </c>
    </row>
    <row r="8357" spans="1:2" x14ac:dyDescent="0.2">
      <c r="A8357" s="16">
        <v>1100260</v>
      </c>
      <c r="B8357" s="2">
        <v>38</v>
      </c>
    </row>
    <row r="8358" spans="1:2" x14ac:dyDescent="0.2">
      <c r="A8358" s="16">
        <v>1100260</v>
      </c>
      <c r="B8358" s="2">
        <v>65</v>
      </c>
    </row>
    <row r="8359" spans="1:2" x14ac:dyDescent="0.2">
      <c r="A8359" s="16">
        <v>1100260</v>
      </c>
      <c r="B8359" s="2">
        <v>40</v>
      </c>
    </row>
    <row r="8360" spans="1:2" x14ac:dyDescent="0.2">
      <c r="A8360" s="16">
        <v>1100260</v>
      </c>
      <c r="B8360" s="2">
        <v>83</v>
      </c>
    </row>
    <row r="8361" spans="1:2" x14ac:dyDescent="0.2">
      <c r="A8361" s="16">
        <v>1100260</v>
      </c>
      <c r="B8361" s="2">
        <v>0</v>
      </c>
    </row>
    <row r="8362" spans="1:2" x14ac:dyDescent="0.2">
      <c r="A8362" s="16">
        <v>1100260</v>
      </c>
      <c r="B8362" s="2">
        <v>54</v>
      </c>
    </row>
    <row r="8363" spans="1:2" x14ac:dyDescent="0.2">
      <c r="A8363" s="16">
        <v>1100260</v>
      </c>
      <c r="B8363" s="2">
        <v>58</v>
      </c>
    </row>
    <row r="8364" spans="1:2" x14ac:dyDescent="0.2">
      <c r="A8364" s="16">
        <v>1100260</v>
      </c>
      <c r="B8364" s="2">
        <v>0</v>
      </c>
    </row>
    <row r="8365" spans="1:2" x14ac:dyDescent="0.2">
      <c r="A8365" s="16">
        <v>1100260</v>
      </c>
      <c r="B8365" s="2">
        <v>0</v>
      </c>
    </row>
    <row r="8366" spans="1:2" x14ac:dyDescent="0.2">
      <c r="A8366" s="16">
        <v>1100260</v>
      </c>
      <c r="B8366" s="2">
        <v>0</v>
      </c>
    </row>
    <row r="8367" spans="1:2" x14ac:dyDescent="0.2">
      <c r="A8367" s="16">
        <v>1100260</v>
      </c>
      <c r="B8367" s="2">
        <v>0</v>
      </c>
    </row>
    <row r="8368" spans="1:2" x14ac:dyDescent="0.2">
      <c r="A8368" s="16">
        <v>1100260</v>
      </c>
      <c r="B8368" s="2">
        <v>0</v>
      </c>
    </row>
    <row r="8369" spans="1:2" x14ac:dyDescent="0.2">
      <c r="A8369" s="16">
        <v>1100260</v>
      </c>
      <c r="B8369" s="2">
        <v>90</v>
      </c>
    </row>
    <row r="8370" spans="1:2" x14ac:dyDescent="0.2">
      <c r="A8370" s="16">
        <v>1100260</v>
      </c>
      <c r="B8370" s="2">
        <v>0</v>
      </c>
    </row>
    <row r="8371" spans="1:2" x14ac:dyDescent="0.2">
      <c r="A8371" s="16">
        <v>1100260</v>
      </c>
      <c r="B8371" s="2">
        <v>44</v>
      </c>
    </row>
    <row r="8372" spans="1:2" x14ac:dyDescent="0.2">
      <c r="A8372" s="16">
        <v>1100260</v>
      </c>
      <c r="B8372" s="2">
        <v>42</v>
      </c>
    </row>
    <row r="8373" spans="1:2" x14ac:dyDescent="0.2">
      <c r="A8373" s="16">
        <v>1100260</v>
      </c>
      <c r="B8373" s="2">
        <v>88</v>
      </c>
    </row>
    <row r="8374" spans="1:2" x14ac:dyDescent="0.2">
      <c r="A8374" s="16">
        <v>1100260</v>
      </c>
      <c r="B8374" s="2">
        <v>64</v>
      </c>
    </row>
    <row r="8375" spans="1:2" x14ac:dyDescent="0.2">
      <c r="A8375" s="16">
        <v>1100260</v>
      </c>
      <c r="B8375" s="2">
        <v>37</v>
      </c>
    </row>
    <row r="8376" spans="1:2" x14ac:dyDescent="0.2">
      <c r="A8376" s="16">
        <v>1100260</v>
      </c>
      <c r="B8376" s="2">
        <v>0</v>
      </c>
    </row>
    <row r="8377" spans="1:2" x14ac:dyDescent="0.2">
      <c r="A8377" s="16">
        <v>1100260</v>
      </c>
      <c r="B8377" s="2">
        <v>0</v>
      </c>
    </row>
    <row r="8378" spans="1:2" x14ac:dyDescent="0.2">
      <c r="A8378" s="16">
        <v>1100260</v>
      </c>
      <c r="B8378" s="2">
        <v>26</v>
      </c>
    </row>
    <row r="8379" spans="1:2" x14ac:dyDescent="0.2">
      <c r="A8379" s="16">
        <v>1100260</v>
      </c>
      <c r="B8379" s="2">
        <v>67</v>
      </c>
    </row>
    <row r="8380" spans="1:2" x14ac:dyDescent="0.2">
      <c r="A8380" s="16">
        <v>1100260</v>
      </c>
      <c r="B8380" s="2">
        <v>0</v>
      </c>
    </row>
    <row r="8381" spans="1:2" x14ac:dyDescent="0.2">
      <c r="A8381" s="16">
        <v>1100260</v>
      </c>
      <c r="B8381" s="2">
        <v>69</v>
      </c>
    </row>
    <row r="8382" spans="1:2" x14ac:dyDescent="0.2">
      <c r="A8382" s="16">
        <v>1100260</v>
      </c>
      <c r="B8382" s="2">
        <v>0</v>
      </c>
    </row>
    <row r="8383" spans="1:2" x14ac:dyDescent="0.2">
      <c r="A8383" s="16">
        <v>1100260</v>
      </c>
      <c r="B8383" s="2">
        <v>27</v>
      </c>
    </row>
    <row r="8384" spans="1:2" x14ac:dyDescent="0.2">
      <c r="A8384" s="16">
        <v>1100260</v>
      </c>
      <c r="B8384" s="2">
        <v>1</v>
      </c>
    </row>
    <row r="8385" spans="1:2" x14ac:dyDescent="0.2">
      <c r="A8385" s="16">
        <v>1100260</v>
      </c>
      <c r="B8385" s="2">
        <v>61</v>
      </c>
    </row>
    <row r="8386" spans="1:2" x14ac:dyDescent="0.2">
      <c r="A8386" s="16">
        <v>1100260</v>
      </c>
      <c r="B8386" s="2">
        <v>37</v>
      </c>
    </row>
    <row r="8387" spans="1:2" x14ac:dyDescent="0.2">
      <c r="A8387" s="16">
        <v>1100260</v>
      </c>
      <c r="B8387" s="2">
        <v>0</v>
      </c>
    </row>
    <row r="8388" spans="1:2" x14ac:dyDescent="0.2">
      <c r="A8388" s="16">
        <v>1100260</v>
      </c>
      <c r="B8388" s="2">
        <v>0</v>
      </c>
    </row>
    <row r="8389" spans="1:2" x14ac:dyDescent="0.2">
      <c r="A8389" s="16">
        <v>1100260</v>
      </c>
      <c r="B8389" s="2">
        <v>0</v>
      </c>
    </row>
    <row r="8390" spans="1:2" x14ac:dyDescent="0.2">
      <c r="A8390" s="16">
        <v>1100260</v>
      </c>
      <c r="B8390" s="2">
        <v>0</v>
      </c>
    </row>
    <row r="8391" spans="1:2" x14ac:dyDescent="0.2">
      <c r="A8391" s="16">
        <v>1100260</v>
      </c>
      <c r="B8391" s="2">
        <v>36</v>
      </c>
    </row>
    <row r="8392" spans="1:2" x14ac:dyDescent="0.2">
      <c r="A8392" s="16">
        <v>1100260</v>
      </c>
      <c r="B8392" s="2">
        <v>23</v>
      </c>
    </row>
    <row r="8393" spans="1:2" x14ac:dyDescent="0.2">
      <c r="A8393" s="16">
        <v>1100260</v>
      </c>
      <c r="B8393" s="2">
        <v>87</v>
      </c>
    </row>
    <row r="8394" spans="1:2" x14ac:dyDescent="0.2">
      <c r="A8394" s="16">
        <v>1100260</v>
      </c>
      <c r="B8394" s="2">
        <v>61</v>
      </c>
    </row>
    <row r="8395" spans="1:2" x14ac:dyDescent="0.2">
      <c r="A8395" s="16">
        <v>1100260</v>
      </c>
      <c r="B8395" s="2">
        <v>0</v>
      </c>
    </row>
    <row r="8396" spans="1:2" x14ac:dyDescent="0.2">
      <c r="A8396" s="16">
        <v>1100260</v>
      </c>
      <c r="B8396" s="2">
        <v>88</v>
      </c>
    </row>
    <row r="8397" spans="1:2" x14ac:dyDescent="0.2">
      <c r="A8397" s="16">
        <v>1100260</v>
      </c>
      <c r="B8397" s="2">
        <v>100</v>
      </c>
    </row>
    <row r="8398" spans="1:2" x14ac:dyDescent="0.2">
      <c r="A8398" s="16">
        <v>1100260</v>
      </c>
      <c r="B8398" s="2">
        <v>0</v>
      </c>
    </row>
    <row r="8399" spans="1:2" x14ac:dyDescent="0.2">
      <c r="A8399" s="16">
        <v>1100260</v>
      </c>
      <c r="B8399" s="2">
        <v>0</v>
      </c>
    </row>
    <row r="8400" spans="1:2" x14ac:dyDescent="0.2">
      <c r="A8400" s="16">
        <v>1100260</v>
      </c>
      <c r="B8400" s="2">
        <v>0</v>
      </c>
    </row>
    <row r="8401" spans="1:2" x14ac:dyDescent="0.2">
      <c r="A8401" s="16">
        <v>1100260</v>
      </c>
      <c r="B8401" s="2">
        <v>0</v>
      </c>
    </row>
    <row r="8402" spans="1:2" x14ac:dyDescent="0.2">
      <c r="A8402" s="16">
        <v>1100260</v>
      </c>
      <c r="B8402" s="2">
        <v>38</v>
      </c>
    </row>
    <row r="8403" spans="1:2" x14ac:dyDescent="0.2">
      <c r="A8403" s="16">
        <v>1100260</v>
      </c>
      <c r="B8403" s="2">
        <v>5</v>
      </c>
    </row>
    <row r="8404" spans="1:2" x14ac:dyDescent="0.2">
      <c r="A8404" s="16">
        <v>1100260</v>
      </c>
      <c r="B8404" s="2">
        <v>45</v>
      </c>
    </row>
    <row r="8405" spans="1:2" x14ac:dyDescent="0.2">
      <c r="A8405" s="16">
        <v>1100260</v>
      </c>
      <c r="B8405" s="2">
        <v>40</v>
      </c>
    </row>
    <row r="8406" spans="1:2" x14ac:dyDescent="0.2">
      <c r="A8406" s="16">
        <v>1100260</v>
      </c>
      <c r="B8406" s="2">
        <v>0</v>
      </c>
    </row>
    <row r="8407" spans="1:2" x14ac:dyDescent="0.2">
      <c r="A8407" s="16">
        <v>1100260</v>
      </c>
      <c r="B8407" s="2">
        <v>0</v>
      </c>
    </row>
    <row r="8408" spans="1:2" x14ac:dyDescent="0.2">
      <c r="A8408" s="16">
        <v>1100260</v>
      </c>
      <c r="B8408" s="2">
        <v>64</v>
      </c>
    </row>
    <row r="8409" spans="1:2" x14ac:dyDescent="0.2">
      <c r="A8409" s="16">
        <v>1100260</v>
      </c>
      <c r="B8409" s="2">
        <v>24</v>
      </c>
    </row>
    <row r="8410" spans="1:2" x14ac:dyDescent="0.2">
      <c r="A8410" s="16">
        <v>1100260</v>
      </c>
      <c r="B8410" s="2">
        <v>0</v>
      </c>
    </row>
    <row r="8411" spans="1:2" x14ac:dyDescent="0.2">
      <c r="A8411" s="16">
        <v>1100260</v>
      </c>
      <c r="B8411" s="2">
        <v>75</v>
      </c>
    </row>
    <row r="8412" spans="1:2" x14ac:dyDescent="0.2">
      <c r="A8412" s="16">
        <v>1100260</v>
      </c>
      <c r="B8412" s="2">
        <v>0</v>
      </c>
    </row>
    <row r="8413" spans="1:2" x14ac:dyDescent="0.2">
      <c r="A8413" s="16">
        <v>1100260</v>
      </c>
      <c r="B8413" s="2">
        <v>42</v>
      </c>
    </row>
    <row r="8414" spans="1:2" x14ac:dyDescent="0.2">
      <c r="A8414" s="16">
        <v>1100260</v>
      </c>
      <c r="B8414" s="2">
        <v>26</v>
      </c>
    </row>
    <row r="8415" spans="1:2" x14ac:dyDescent="0.2">
      <c r="A8415" s="16">
        <v>1100260</v>
      </c>
      <c r="B8415" s="2">
        <v>0</v>
      </c>
    </row>
    <row r="8416" spans="1:2" x14ac:dyDescent="0.2">
      <c r="A8416" s="16">
        <v>1100260</v>
      </c>
      <c r="B8416" s="2">
        <v>0</v>
      </c>
    </row>
    <row r="8417" spans="1:2" x14ac:dyDescent="0.2">
      <c r="A8417" s="16">
        <v>1100260</v>
      </c>
      <c r="B8417" s="2">
        <v>100</v>
      </c>
    </row>
    <row r="8418" spans="1:2" x14ac:dyDescent="0.2">
      <c r="A8418" s="16">
        <v>1100260</v>
      </c>
      <c r="B8418" s="2">
        <v>40</v>
      </c>
    </row>
    <row r="8419" spans="1:2" x14ac:dyDescent="0.2">
      <c r="A8419" s="16">
        <v>1100260</v>
      </c>
      <c r="B8419" s="2">
        <v>0</v>
      </c>
    </row>
    <row r="8420" spans="1:2" x14ac:dyDescent="0.2">
      <c r="A8420" s="16">
        <v>1100260</v>
      </c>
      <c r="B8420" s="2">
        <v>0</v>
      </c>
    </row>
    <row r="8421" spans="1:2" x14ac:dyDescent="0.2">
      <c r="A8421" s="16">
        <v>1100260</v>
      </c>
      <c r="B8421" s="2">
        <v>47</v>
      </c>
    </row>
    <row r="8422" spans="1:2" x14ac:dyDescent="0.2">
      <c r="A8422" s="16">
        <v>1100260</v>
      </c>
      <c r="B8422" s="2">
        <v>64</v>
      </c>
    </row>
    <row r="8423" spans="1:2" x14ac:dyDescent="0.2">
      <c r="A8423" s="16">
        <v>1100260</v>
      </c>
      <c r="B8423" s="2">
        <v>69</v>
      </c>
    </row>
    <row r="8424" spans="1:2" x14ac:dyDescent="0.2">
      <c r="A8424" s="16">
        <v>1100270</v>
      </c>
      <c r="B8424" s="2">
        <v>100</v>
      </c>
    </row>
    <row r="8425" spans="1:2" x14ac:dyDescent="0.2">
      <c r="A8425" s="16">
        <v>1100270</v>
      </c>
      <c r="B8425" s="2">
        <v>100</v>
      </c>
    </row>
    <row r="8426" spans="1:2" x14ac:dyDescent="0.2">
      <c r="A8426" s="16">
        <v>1100270</v>
      </c>
      <c r="B8426" s="2">
        <v>100</v>
      </c>
    </row>
    <row r="8427" spans="1:2" x14ac:dyDescent="0.2">
      <c r="A8427" s="16">
        <v>1100270</v>
      </c>
      <c r="B8427" s="2">
        <v>100</v>
      </c>
    </row>
    <row r="8428" spans="1:2" x14ac:dyDescent="0.2">
      <c r="A8428" s="16">
        <v>1100270</v>
      </c>
      <c r="B8428" s="2">
        <v>100</v>
      </c>
    </row>
    <row r="8429" spans="1:2" x14ac:dyDescent="0.2">
      <c r="A8429" s="16">
        <v>1100270</v>
      </c>
      <c r="B8429" s="2">
        <v>100</v>
      </c>
    </row>
    <row r="8430" spans="1:2" x14ac:dyDescent="0.2">
      <c r="A8430" s="16">
        <v>1100290</v>
      </c>
      <c r="B8430" s="2">
        <v>0</v>
      </c>
    </row>
    <row r="8431" spans="1:2" x14ac:dyDescent="0.2">
      <c r="A8431" s="16">
        <v>1100290</v>
      </c>
      <c r="B8431" s="2">
        <v>0</v>
      </c>
    </row>
    <row r="8432" spans="1:2" x14ac:dyDescent="0.2">
      <c r="A8432" s="16">
        <v>1100290</v>
      </c>
      <c r="B8432" s="2">
        <v>0</v>
      </c>
    </row>
    <row r="8433" spans="1:2" x14ac:dyDescent="0.2">
      <c r="A8433" s="16">
        <v>1100290</v>
      </c>
      <c r="B8433" s="2">
        <v>0</v>
      </c>
    </row>
    <row r="8434" spans="1:2" x14ac:dyDescent="0.2">
      <c r="A8434" s="16">
        <v>1100290</v>
      </c>
      <c r="B8434" s="2">
        <v>0</v>
      </c>
    </row>
    <row r="8435" spans="1:2" x14ac:dyDescent="0.2">
      <c r="A8435" s="16">
        <v>1100290</v>
      </c>
      <c r="B8435" s="2">
        <v>100</v>
      </c>
    </row>
    <row r="8436" spans="1:2" x14ac:dyDescent="0.2">
      <c r="A8436" s="16">
        <v>1100290</v>
      </c>
      <c r="B8436" s="2">
        <v>0</v>
      </c>
    </row>
    <row r="8437" spans="1:2" x14ac:dyDescent="0.2">
      <c r="A8437" s="16">
        <v>1100290</v>
      </c>
      <c r="B8437" s="2">
        <v>0</v>
      </c>
    </row>
    <row r="8438" spans="1:2" x14ac:dyDescent="0.2">
      <c r="A8438" s="16">
        <v>1100290</v>
      </c>
      <c r="B8438" s="2">
        <v>0</v>
      </c>
    </row>
    <row r="8439" spans="1:2" x14ac:dyDescent="0.2">
      <c r="A8439" s="16">
        <v>1100290</v>
      </c>
      <c r="B8439" s="2">
        <v>0</v>
      </c>
    </row>
    <row r="8440" spans="1:2" x14ac:dyDescent="0.2">
      <c r="A8440" s="16">
        <v>1100290</v>
      </c>
      <c r="B8440" s="2">
        <v>0</v>
      </c>
    </row>
    <row r="8441" spans="1:2" x14ac:dyDescent="0.2">
      <c r="A8441" s="16">
        <v>1100300</v>
      </c>
      <c r="B8441" s="2">
        <v>71</v>
      </c>
    </row>
    <row r="8442" spans="1:2" x14ac:dyDescent="0.2">
      <c r="A8442" s="16">
        <v>1100300</v>
      </c>
      <c r="B8442" s="2">
        <v>71</v>
      </c>
    </row>
    <row r="8443" spans="1:2" x14ac:dyDescent="0.2">
      <c r="A8443" s="16">
        <v>1100300</v>
      </c>
      <c r="B8443" s="2">
        <v>0</v>
      </c>
    </row>
    <row r="8444" spans="1:2" x14ac:dyDescent="0.2">
      <c r="A8444" s="16">
        <v>1100300</v>
      </c>
      <c r="B8444" s="2">
        <v>71</v>
      </c>
    </row>
    <row r="8445" spans="1:2" x14ac:dyDescent="0.2">
      <c r="A8445" s="16">
        <v>1100300</v>
      </c>
      <c r="B8445" s="2">
        <v>71</v>
      </c>
    </row>
    <row r="8446" spans="1:2" x14ac:dyDescent="0.2">
      <c r="A8446" s="16">
        <v>1100330</v>
      </c>
      <c r="B8446" s="2">
        <v>93</v>
      </c>
    </row>
    <row r="8447" spans="1:2" x14ac:dyDescent="0.2">
      <c r="A8447" s="16">
        <v>1100330</v>
      </c>
      <c r="B8447" s="2">
        <v>58</v>
      </c>
    </row>
    <row r="8448" spans="1:2" x14ac:dyDescent="0.2">
      <c r="A8448" s="16">
        <v>1100330</v>
      </c>
      <c r="B8448" s="2">
        <v>85</v>
      </c>
    </row>
    <row r="8449" spans="1:2" x14ac:dyDescent="0.2">
      <c r="A8449" s="16">
        <v>1100330</v>
      </c>
      <c r="B8449" s="2">
        <v>92</v>
      </c>
    </row>
    <row r="8450" spans="1:2" x14ac:dyDescent="0.2">
      <c r="A8450" s="16">
        <v>1100330</v>
      </c>
      <c r="B8450" s="2">
        <v>58</v>
      </c>
    </row>
    <row r="8451" spans="1:2" x14ac:dyDescent="0.2">
      <c r="A8451" s="16">
        <v>1100330</v>
      </c>
      <c r="B8451" s="2">
        <v>59</v>
      </c>
    </row>
    <row r="8452" spans="1:2" x14ac:dyDescent="0.2">
      <c r="A8452" s="16">
        <v>1100330</v>
      </c>
      <c r="B8452" s="2">
        <v>59</v>
      </c>
    </row>
    <row r="8453" spans="1:2" x14ac:dyDescent="0.2">
      <c r="A8453" s="16">
        <v>1100330</v>
      </c>
      <c r="B8453" s="2">
        <v>93</v>
      </c>
    </row>
    <row r="8454" spans="1:2" x14ac:dyDescent="0.2">
      <c r="A8454" s="16">
        <v>1100330</v>
      </c>
      <c r="B8454" s="2">
        <v>86</v>
      </c>
    </row>
    <row r="8455" spans="1:2" x14ac:dyDescent="0.2">
      <c r="A8455" s="16">
        <v>1100330</v>
      </c>
      <c r="B8455" s="2">
        <v>93</v>
      </c>
    </row>
    <row r="8456" spans="1:2" x14ac:dyDescent="0.2">
      <c r="A8456" s="16">
        <v>1100330</v>
      </c>
      <c r="B8456" s="2">
        <v>95</v>
      </c>
    </row>
    <row r="8457" spans="1:2" x14ac:dyDescent="0.2">
      <c r="A8457" s="16">
        <v>1100330</v>
      </c>
      <c r="B8457" s="2">
        <v>96</v>
      </c>
    </row>
    <row r="8458" spans="1:2" x14ac:dyDescent="0.2">
      <c r="A8458" s="16">
        <v>1100330</v>
      </c>
      <c r="B8458" s="2">
        <v>100</v>
      </c>
    </row>
    <row r="8459" spans="1:2" x14ac:dyDescent="0.2">
      <c r="A8459" s="16">
        <v>1100330</v>
      </c>
      <c r="B8459" s="2">
        <v>69</v>
      </c>
    </row>
    <row r="8460" spans="1:2" x14ac:dyDescent="0.2">
      <c r="A8460" s="16">
        <v>1100330</v>
      </c>
      <c r="B8460" s="2">
        <v>83</v>
      </c>
    </row>
    <row r="8461" spans="1:2" x14ac:dyDescent="0.2">
      <c r="A8461" s="16">
        <v>1100330</v>
      </c>
      <c r="B8461" s="2">
        <v>84</v>
      </c>
    </row>
    <row r="8462" spans="1:2" x14ac:dyDescent="0.2">
      <c r="A8462" s="16">
        <v>1100330</v>
      </c>
      <c r="B8462" s="2">
        <v>93</v>
      </c>
    </row>
    <row r="8463" spans="1:2" x14ac:dyDescent="0.2">
      <c r="A8463" s="16">
        <v>1100330</v>
      </c>
      <c r="B8463" s="2">
        <v>83</v>
      </c>
    </row>
    <row r="8464" spans="1:2" x14ac:dyDescent="0.2">
      <c r="A8464" s="16">
        <v>1100330</v>
      </c>
      <c r="B8464" s="2">
        <v>85</v>
      </c>
    </row>
    <row r="8465" spans="1:2" x14ac:dyDescent="0.2">
      <c r="A8465" s="16">
        <v>1100330</v>
      </c>
      <c r="B8465" s="2">
        <v>72</v>
      </c>
    </row>
    <row r="8466" spans="1:2" x14ac:dyDescent="0.2">
      <c r="A8466" s="16">
        <v>1100330</v>
      </c>
      <c r="B8466" s="2">
        <v>2</v>
      </c>
    </row>
    <row r="8467" spans="1:2" x14ac:dyDescent="0.2">
      <c r="A8467" s="16">
        <v>1100330</v>
      </c>
      <c r="B8467" s="2">
        <v>95</v>
      </c>
    </row>
    <row r="8468" spans="1:2" x14ac:dyDescent="0.2">
      <c r="A8468" s="16">
        <v>1100330</v>
      </c>
      <c r="B8468" s="2">
        <v>100</v>
      </c>
    </row>
    <row r="8469" spans="1:2" x14ac:dyDescent="0.2">
      <c r="A8469" s="16">
        <v>1100330</v>
      </c>
      <c r="B8469" s="2">
        <v>85</v>
      </c>
    </row>
    <row r="8470" spans="1:2" x14ac:dyDescent="0.2">
      <c r="A8470" s="16">
        <v>1100330</v>
      </c>
      <c r="B8470" s="2">
        <v>95</v>
      </c>
    </row>
    <row r="8471" spans="1:2" x14ac:dyDescent="0.2">
      <c r="A8471" s="16">
        <v>1100330</v>
      </c>
      <c r="B8471" s="2">
        <v>95</v>
      </c>
    </row>
    <row r="8472" spans="1:2" x14ac:dyDescent="0.2">
      <c r="A8472" s="16">
        <v>1100330</v>
      </c>
      <c r="B8472" s="2">
        <v>88</v>
      </c>
    </row>
    <row r="8473" spans="1:2" x14ac:dyDescent="0.2">
      <c r="A8473" s="16">
        <v>1100330</v>
      </c>
      <c r="B8473" s="2">
        <v>85</v>
      </c>
    </row>
    <row r="8474" spans="1:2" x14ac:dyDescent="0.2">
      <c r="A8474" s="16">
        <v>1100350</v>
      </c>
      <c r="B8474" s="2">
        <v>15</v>
      </c>
    </row>
    <row r="8475" spans="1:2" x14ac:dyDescent="0.2">
      <c r="A8475" s="16">
        <v>1100360</v>
      </c>
      <c r="B8475" s="2">
        <v>68</v>
      </c>
    </row>
    <row r="8476" spans="1:2" x14ac:dyDescent="0.2">
      <c r="A8476" s="16">
        <v>1100360</v>
      </c>
      <c r="B8476" s="2">
        <v>87</v>
      </c>
    </row>
    <row r="8477" spans="1:2" x14ac:dyDescent="0.2">
      <c r="A8477" s="16">
        <v>1100360</v>
      </c>
      <c r="B8477" s="2">
        <v>51</v>
      </c>
    </row>
    <row r="8478" spans="1:2" x14ac:dyDescent="0.2">
      <c r="A8478" s="16">
        <v>1100360</v>
      </c>
      <c r="B8478" s="2">
        <v>0</v>
      </c>
    </row>
    <row r="8479" spans="1:2" x14ac:dyDescent="0.2">
      <c r="A8479" s="16">
        <v>1100360</v>
      </c>
      <c r="B8479" s="2">
        <v>81</v>
      </c>
    </row>
    <row r="8480" spans="1:2" x14ac:dyDescent="0.2">
      <c r="A8480" s="16">
        <v>1100360</v>
      </c>
      <c r="B8480" s="2">
        <v>81</v>
      </c>
    </row>
    <row r="8481" spans="1:2" x14ac:dyDescent="0.2">
      <c r="A8481" s="16">
        <v>1100370</v>
      </c>
      <c r="B8481" s="2">
        <v>0</v>
      </c>
    </row>
    <row r="8482" spans="1:2" x14ac:dyDescent="0.2">
      <c r="A8482" s="16">
        <v>1100370</v>
      </c>
      <c r="B8482" s="2">
        <v>0</v>
      </c>
    </row>
    <row r="8483" spans="1:2" x14ac:dyDescent="0.2">
      <c r="A8483" s="16">
        <v>1100370</v>
      </c>
      <c r="B8483" s="2">
        <v>88</v>
      </c>
    </row>
    <row r="8484" spans="1:2" x14ac:dyDescent="0.2">
      <c r="A8484" s="16">
        <v>1100370</v>
      </c>
      <c r="B8484" s="2">
        <v>88</v>
      </c>
    </row>
    <row r="8485" spans="1:2" x14ac:dyDescent="0.2">
      <c r="A8485" s="16">
        <v>1100370</v>
      </c>
      <c r="B8485" s="2">
        <v>88</v>
      </c>
    </row>
    <row r="8486" spans="1:2" x14ac:dyDescent="0.2">
      <c r="A8486" s="16">
        <v>1100370</v>
      </c>
      <c r="B8486" s="2">
        <v>0</v>
      </c>
    </row>
    <row r="8487" spans="1:2" x14ac:dyDescent="0.2">
      <c r="A8487" s="16">
        <v>1100370</v>
      </c>
      <c r="B8487" s="2">
        <v>100</v>
      </c>
    </row>
    <row r="8488" spans="1:2" x14ac:dyDescent="0.2">
      <c r="A8488" s="16">
        <v>1100370</v>
      </c>
      <c r="B8488" s="2">
        <v>37</v>
      </c>
    </row>
    <row r="8489" spans="1:2" x14ac:dyDescent="0.2">
      <c r="A8489" s="16">
        <v>1100370</v>
      </c>
      <c r="B8489" s="2">
        <v>88</v>
      </c>
    </row>
    <row r="8490" spans="1:2" x14ac:dyDescent="0.2">
      <c r="A8490" s="16">
        <v>1100370</v>
      </c>
      <c r="B8490" s="2">
        <v>100</v>
      </c>
    </row>
    <row r="8491" spans="1:2" x14ac:dyDescent="0.2">
      <c r="A8491" s="16">
        <v>1100370</v>
      </c>
      <c r="B8491" s="2">
        <v>88</v>
      </c>
    </row>
    <row r="8492" spans="1:2" x14ac:dyDescent="0.2">
      <c r="A8492" s="16">
        <v>1100370</v>
      </c>
      <c r="B8492" s="2">
        <v>0</v>
      </c>
    </row>
    <row r="8493" spans="1:2" x14ac:dyDescent="0.2">
      <c r="A8493" s="16">
        <v>1100370</v>
      </c>
      <c r="B8493" s="2">
        <v>15</v>
      </c>
    </row>
    <row r="8494" spans="1:2" x14ac:dyDescent="0.2">
      <c r="A8494" s="16">
        <v>1100370</v>
      </c>
      <c r="B8494" s="2">
        <v>0</v>
      </c>
    </row>
    <row r="8495" spans="1:2" x14ac:dyDescent="0.2">
      <c r="A8495" s="16">
        <v>1100370</v>
      </c>
      <c r="B8495" s="2">
        <v>100</v>
      </c>
    </row>
    <row r="8496" spans="1:2" x14ac:dyDescent="0.2">
      <c r="A8496" s="16">
        <v>1100430</v>
      </c>
      <c r="B8496" s="2">
        <v>100</v>
      </c>
    </row>
    <row r="8497" spans="1:2" x14ac:dyDescent="0.2">
      <c r="A8497" s="16">
        <v>1100430</v>
      </c>
      <c r="B8497" s="2">
        <v>86</v>
      </c>
    </row>
    <row r="8498" spans="1:2" x14ac:dyDescent="0.2">
      <c r="A8498" s="16">
        <v>1100430</v>
      </c>
      <c r="B8498" s="2">
        <v>75</v>
      </c>
    </row>
    <row r="8499" spans="1:2" x14ac:dyDescent="0.2">
      <c r="A8499" s="16">
        <v>1100430</v>
      </c>
      <c r="B8499" s="2">
        <v>75</v>
      </c>
    </row>
    <row r="8500" spans="1:2" x14ac:dyDescent="0.2">
      <c r="A8500" s="16">
        <v>1100430</v>
      </c>
      <c r="B8500" s="2">
        <v>79</v>
      </c>
    </row>
    <row r="8501" spans="1:2" x14ac:dyDescent="0.2">
      <c r="A8501" s="16">
        <v>1100430</v>
      </c>
      <c r="B8501" s="2">
        <v>75</v>
      </c>
    </row>
    <row r="8502" spans="1:2" x14ac:dyDescent="0.2">
      <c r="A8502" s="16">
        <v>1100430</v>
      </c>
      <c r="B8502" s="2">
        <v>75</v>
      </c>
    </row>
    <row r="8503" spans="1:2" x14ac:dyDescent="0.2">
      <c r="A8503" s="16">
        <v>1100440</v>
      </c>
      <c r="B8503" s="2">
        <v>100</v>
      </c>
    </row>
    <row r="8504" spans="1:2" x14ac:dyDescent="0.2">
      <c r="A8504" s="16">
        <v>1100440</v>
      </c>
      <c r="B8504" s="2">
        <v>64</v>
      </c>
    </row>
    <row r="8505" spans="1:2" x14ac:dyDescent="0.2">
      <c r="A8505" s="16">
        <v>1100440</v>
      </c>
      <c r="B8505" s="2">
        <v>78</v>
      </c>
    </row>
    <row r="8506" spans="1:2" x14ac:dyDescent="0.2">
      <c r="A8506" s="16">
        <v>1100440</v>
      </c>
      <c r="B8506" s="2">
        <v>100</v>
      </c>
    </row>
    <row r="8507" spans="1:2" x14ac:dyDescent="0.2">
      <c r="A8507" s="16">
        <v>1100440</v>
      </c>
      <c r="B8507" s="2">
        <v>38</v>
      </c>
    </row>
    <row r="8508" spans="1:2" x14ac:dyDescent="0.2">
      <c r="A8508" s="16">
        <v>1100440</v>
      </c>
      <c r="B8508" s="2">
        <v>100</v>
      </c>
    </row>
    <row r="8509" spans="1:2" x14ac:dyDescent="0.2">
      <c r="A8509" s="16">
        <v>1100440</v>
      </c>
      <c r="B8509" s="2">
        <v>100</v>
      </c>
    </row>
    <row r="8510" spans="1:2" x14ac:dyDescent="0.2">
      <c r="A8510" s="16">
        <v>1100440</v>
      </c>
      <c r="B8510" s="2">
        <v>73</v>
      </c>
    </row>
    <row r="8511" spans="1:2" x14ac:dyDescent="0.2">
      <c r="A8511" s="16">
        <v>1100440</v>
      </c>
      <c r="B8511" s="2">
        <v>82</v>
      </c>
    </row>
    <row r="8512" spans="1:2" x14ac:dyDescent="0.2">
      <c r="A8512" s="16">
        <v>1100440</v>
      </c>
      <c r="B8512" s="2">
        <v>0</v>
      </c>
    </row>
    <row r="8513" spans="1:2" x14ac:dyDescent="0.2">
      <c r="A8513" s="16">
        <v>1100440</v>
      </c>
      <c r="B8513" s="2">
        <v>100</v>
      </c>
    </row>
    <row r="8514" spans="1:2" x14ac:dyDescent="0.2">
      <c r="A8514" s="16">
        <v>1100440</v>
      </c>
      <c r="B8514" s="2">
        <v>86</v>
      </c>
    </row>
    <row r="8515" spans="1:2" x14ac:dyDescent="0.2">
      <c r="A8515" s="16">
        <v>1100440</v>
      </c>
      <c r="B8515" s="2">
        <v>95</v>
      </c>
    </row>
    <row r="8516" spans="1:2" x14ac:dyDescent="0.2">
      <c r="A8516" s="16">
        <v>1100440</v>
      </c>
      <c r="B8516" s="2">
        <v>95</v>
      </c>
    </row>
    <row r="8517" spans="1:2" x14ac:dyDescent="0.2">
      <c r="A8517" s="16">
        <v>1100440</v>
      </c>
      <c r="B8517" s="2">
        <v>77</v>
      </c>
    </row>
    <row r="8518" spans="1:2" x14ac:dyDescent="0.2">
      <c r="A8518" s="16">
        <v>1100440</v>
      </c>
      <c r="B8518" s="2">
        <v>78</v>
      </c>
    </row>
    <row r="8519" spans="1:2" x14ac:dyDescent="0.2">
      <c r="A8519" s="16">
        <v>1100440</v>
      </c>
      <c r="B8519" s="2">
        <v>38</v>
      </c>
    </row>
    <row r="8520" spans="1:2" x14ac:dyDescent="0.2">
      <c r="A8520" s="16">
        <v>1100440</v>
      </c>
      <c r="B8520" s="2">
        <v>82</v>
      </c>
    </row>
    <row r="8521" spans="1:2" x14ac:dyDescent="0.2">
      <c r="A8521" s="16">
        <v>1100440</v>
      </c>
      <c r="B8521" s="2">
        <v>0</v>
      </c>
    </row>
    <row r="8522" spans="1:2" x14ac:dyDescent="0.2">
      <c r="A8522" s="16">
        <v>1100440</v>
      </c>
      <c r="B8522" s="2">
        <v>64</v>
      </c>
    </row>
    <row r="8523" spans="1:2" x14ac:dyDescent="0.2">
      <c r="A8523" s="16">
        <v>1100440</v>
      </c>
      <c r="B8523" s="2">
        <v>78</v>
      </c>
    </row>
    <row r="8524" spans="1:2" x14ac:dyDescent="0.2">
      <c r="A8524" s="16">
        <v>1100440</v>
      </c>
      <c r="B8524" s="2">
        <v>100</v>
      </c>
    </row>
    <row r="8525" spans="1:2" x14ac:dyDescent="0.2">
      <c r="A8525" s="16">
        <v>1100440</v>
      </c>
      <c r="B8525" s="2">
        <v>0</v>
      </c>
    </row>
    <row r="8526" spans="1:2" x14ac:dyDescent="0.2">
      <c r="A8526" s="16">
        <v>1100440</v>
      </c>
      <c r="B8526" s="2">
        <v>100</v>
      </c>
    </row>
    <row r="8527" spans="1:2" x14ac:dyDescent="0.2">
      <c r="A8527" s="16">
        <v>1100440</v>
      </c>
      <c r="B8527" s="2">
        <v>0</v>
      </c>
    </row>
    <row r="8528" spans="1:2" x14ac:dyDescent="0.2">
      <c r="A8528" s="16">
        <v>1100440</v>
      </c>
      <c r="B8528" s="2">
        <v>98</v>
      </c>
    </row>
    <row r="8529" spans="1:2" x14ac:dyDescent="0.2">
      <c r="A8529" s="16">
        <v>1100440</v>
      </c>
      <c r="B8529" s="2">
        <v>82</v>
      </c>
    </row>
    <row r="8530" spans="1:2" x14ac:dyDescent="0.2">
      <c r="A8530" s="16">
        <v>1100440</v>
      </c>
      <c r="B8530" s="2">
        <v>0</v>
      </c>
    </row>
    <row r="8531" spans="1:2" x14ac:dyDescent="0.2">
      <c r="A8531" s="16">
        <v>1100440</v>
      </c>
      <c r="B8531" s="2">
        <v>75</v>
      </c>
    </row>
    <row r="8532" spans="1:2" x14ac:dyDescent="0.2">
      <c r="A8532" s="16">
        <v>1100440</v>
      </c>
      <c r="B8532" s="2">
        <v>87</v>
      </c>
    </row>
    <row r="8533" spans="1:2" x14ac:dyDescent="0.2">
      <c r="A8533" s="16">
        <v>1100440</v>
      </c>
      <c r="B8533" s="2">
        <v>82</v>
      </c>
    </row>
    <row r="8534" spans="1:2" x14ac:dyDescent="0.2">
      <c r="A8534" s="16">
        <v>1100440</v>
      </c>
      <c r="B8534" s="2">
        <v>62</v>
      </c>
    </row>
    <row r="8535" spans="1:2" x14ac:dyDescent="0.2">
      <c r="A8535" s="16">
        <v>1100440</v>
      </c>
      <c r="B8535" s="2">
        <v>66</v>
      </c>
    </row>
    <row r="8536" spans="1:2" x14ac:dyDescent="0.2">
      <c r="A8536" s="16">
        <v>1100440</v>
      </c>
      <c r="B8536" s="2">
        <v>65</v>
      </c>
    </row>
    <row r="8537" spans="1:2" x14ac:dyDescent="0.2">
      <c r="A8537" s="16">
        <v>1100440</v>
      </c>
      <c r="B8537" s="2">
        <v>97</v>
      </c>
    </row>
    <row r="8538" spans="1:2" x14ac:dyDescent="0.2">
      <c r="A8538" s="16">
        <v>1100440</v>
      </c>
      <c r="B8538" s="2">
        <v>95</v>
      </c>
    </row>
    <row r="8539" spans="1:2" x14ac:dyDescent="0.2">
      <c r="A8539" s="16">
        <v>1100440</v>
      </c>
      <c r="B8539" s="2">
        <v>95</v>
      </c>
    </row>
    <row r="8540" spans="1:2" x14ac:dyDescent="0.2">
      <c r="A8540" s="16">
        <v>1100440</v>
      </c>
      <c r="B8540" s="2">
        <v>77</v>
      </c>
    </row>
    <row r="8541" spans="1:2" x14ac:dyDescent="0.2">
      <c r="A8541" s="16">
        <v>1100440</v>
      </c>
      <c r="B8541" s="2">
        <v>100</v>
      </c>
    </row>
    <row r="8542" spans="1:2" x14ac:dyDescent="0.2">
      <c r="A8542" s="16">
        <v>1100440</v>
      </c>
      <c r="B8542" s="2">
        <v>34</v>
      </c>
    </row>
    <row r="8543" spans="1:2" x14ac:dyDescent="0.2">
      <c r="A8543" s="16">
        <v>1100440</v>
      </c>
      <c r="B8543" s="2">
        <v>82</v>
      </c>
    </row>
    <row r="8544" spans="1:2" x14ac:dyDescent="0.2">
      <c r="A8544" s="16">
        <v>1100440</v>
      </c>
      <c r="B8544" s="2">
        <v>100</v>
      </c>
    </row>
    <row r="8545" spans="1:2" x14ac:dyDescent="0.2">
      <c r="A8545" s="16">
        <v>1100440</v>
      </c>
      <c r="B8545" s="2">
        <v>72</v>
      </c>
    </row>
    <row r="8546" spans="1:2" x14ac:dyDescent="0.2">
      <c r="A8546" s="16">
        <v>1100440</v>
      </c>
      <c r="B8546" s="2">
        <v>44</v>
      </c>
    </row>
    <row r="8547" spans="1:2" x14ac:dyDescent="0.2">
      <c r="A8547" s="16">
        <v>1100440</v>
      </c>
      <c r="B8547" s="2">
        <v>100</v>
      </c>
    </row>
    <row r="8548" spans="1:2" x14ac:dyDescent="0.2">
      <c r="A8548" s="16">
        <v>1100440</v>
      </c>
      <c r="B8548" s="2">
        <v>100</v>
      </c>
    </row>
    <row r="8549" spans="1:2" x14ac:dyDescent="0.2">
      <c r="A8549" s="16">
        <v>1100440</v>
      </c>
      <c r="B8549" s="2">
        <v>0</v>
      </c>
    </row>
    <row r="8550" spans="1:2" x14ac:dyDescent="0.2">
      <c r="A8550" s="16">
        <v>1100440</v>
      </c>
      <c r="B8550" s="2">
        <v>85</v>
      </c>
    </row>
    <row r="8551" spans="1:2" x14ac:dyDescent="0.2">
      <c r="A8551" s="16">
        <v>1100440</v>
      </c>
      <c r="B8551" s="2">
        <v>100</v>
      </c>
    </row>
    <row r="8552" spans="1:2" x14ac:dyDescent="0.2">
      <c r="A8552" s="16">
        <v>1100440</v>
      </c>
      <c r="B8552" s="2">
        <v>86</v>
      </c>
    </row>
    <row r="8553" spans="1:2" x14ac:dyDescent="0.2">
      <c r="A8553" s="16">
        <v>1100440</v>
      </c>
      <c r="B8553" s="2">
        <v>66</v>
      </c>
    </row>
    <row r="8554" spans="1:2" x14ac:dyDescent="0.2">
      <c r="A8554" s="16">
        <v>1100440</v>
      </c>
      <c r="B8554" s="2">
        <v>78</v>
      </c>
    </row>
    <row r="8555" spans="1:2" x14ac:dyDescent="0.2">
      <c r="A8555" s="16">
        <v>1100440</v>
      </c>
      <c r="B8555" s="2">
        <v>95</v>
      </c>
    </row>
    <row r="8556" spans="1:2" x14ac:dyDescent="0.2">
      <c r="A8556" s="16">
        <v>1100440</v>
      </c>
      <c r="B8556" s="2">
        <v>84</v>
      </c>
    </row>
    <row r="8557" spans="1:2" x14ac:dyDescent="0.2">
      <c r="A8557" s="16">
        <v>1100440</v>
      </c>
      <c r="B8557" s="2">
        <v>82</v>
      </c>
    </row>
    <row r="8558" spans="1:2" x14ac:dyDescent="0.2">
      <c r="A8558" s="16">
        <v>1100440</v>
      </c>
      <c r="B8558" s="2">
        <v>100</v>
      </c>
    </row>
    <row r="8559" spans="1:2" x14ac:dyDescent="0.2">
      <c r="A8559" s="16">
        <v>1100440</v>
      </c>
      <c r="B8559" s="2">
        <v>84</v>
      </c>
    </row>
    <row r="8560" spans="1:2" x14ac:dyDescent="0.2">
      <c r="A8560" s="16">
        <v>1100440</v>
      </c>
      <c r="B8560" s="2">
        <v>100</v>
      </c>
    </row>
    <row r="8561" spans="1:2" x14ac:dyDescent="0.2">
      <c r="A8561" s="16">
        <v>1100440</v>
      </c>
      <c r="B8561" s="2">
        <v>73</v>
      </c>
    </row>
    <row r="8562" spans="1:2" x14ac:dyDescent="0.2">
      <c r="A8562" s="16">
        <v>1100440</v>
      </c>
      <c r="B8562" s="2">
        <v>90</v>
      </c>
    </row>
    <row r="8563" spans="1:2" x14ac:dyDescent="0.2">
      <c r="A8563" s="16">
        <v>1100440</v>
      </c>
      <c r="B8563" s="2">
        <v>53</v>
      </c>
    </row>
    <row r="8564" spans="1:2" x14ac:dyDescent="0.2">
      <c r="A8564" s="16">
        <v>1100440</v>
      </c>
      <c r="B8564" s="2">
        <v>93</v>
      </c>
    </row>
    <row r="8565" spans="1:2" x14ac:dyDescent="0.2">
      <c r="A8565" s="16">
        <v>1100440</v>
      </c>
      <c r="B8565" s="2">
        <v>100</v>
      </c>
    </row>
    <row r="8566" spans="1:2" x14ac:dyDescent="0.2">
      <c r="A8566" s="16">
        <v>1100440</v>
      </c>
      <c r="B8566" s="2">
        <v>0</v>
      </c>
    </row>
    <row r="8567" spans="1:2" x14ac:dyDescent="0.2">
      <c r="A8567" s="16">
        <v>1100440</v>
      </c>
      <c r="B8567" s="2">
        <v>100</v>
      </c>
    </row>
    <row r="8568" spans="1:2" x14ac:dyDescent="0.2">
      <c r="A8568" s="16">
        <v>1100440</v>
      </c>
      <c r="B8568" s="2">
        <v>100</v>
      </c>
    </row>
    <row r="8569" spans="1:2" x14ac:dyDescent="0.2">
      <c r="A8569" s="16">
        <v>1100440</v>
      </c>
      <c r="B8569" s="2">
        <v>79</v>
      </c>
    </row>
    <row r="8570" spans="1:2" x14ac:dyDescent="0.2">
      <c r="A8570" s="16">
        <v>1100440</v>
      </c>
      <c r="B8570" s="2">
        <v>0</v>
      </c>
    </row>
    <row r="8571" spans="1:2" x14ac:dyDescent="0.2">
      <c r="A8571" s="16">
        <v>1100440</v>
      </c>
      <c r="B8571" s="2">
        <v>85</v>
      </c>
    </row>
    <row r="8572" spans="1:2" x14ac:dyDescent="0.2">
      <c r="A8572" s="16">
        <v>1100440</v>
      </c>
      <c r="B8572" s="2">
        <v>100</v>
      </c>
    </row>
    <row r="8573" spans="1:2" x14ac:dyDescent="0.2">
      <c r="A8573" s="16">
        <v>1100440</v>
      </c>
      <c r="B8573" s="2">
        <v>44</v>
      </c>
    </row>
    <row r="8574" spans="1:2" x14ac:dyDescent="0.2">
      <c r="A8574" s="16">
        <v>1100440</v>
      </c>
      <c r="B8574" s="2">
        <v>100</v>
      </c>
    </row>
    <row r="8575" spans="1:2" x14ac:dyDescent="0.2">
      <c r="A8575" s="16">
        <v>1100440</v>
      </c>
      <c r="B8575" s="2">
        <v>100</v>
      </c>
    </row>
    <row r="8576" spans="1:2" x14ac:dyDescent="0.2">
      <c r="A8576" s="16">
        <v>1100440</v>
      </c>
      <c r="B8576" s="2">
        <v>47</v>
      </c>
    </row>
    <row r="8577" spans="1:2" x14ac:dyDescent="0.2">
      <c r="A8577" s="16">
        <v>1100440</v>
      </c>
      <c r="B8577" s="2">
        <v>82</v>
      </c>
    </row>
    <row r="8578" spans="1:2" x14ac:dyDescent="0.2">
      <c r="A8578" s="16">
        <v>1100440</v>
      </c>
      <c r="B8578" s="2">
        <v>53</v>
      </c>
    </row>
    <row r="8579" spans="1:2" x14ac:dyDescent="0.2">
      <c r="A8579" s="16">
        <v>1100440</v>
      </c>
      <c r="B8579" s="2">
        <v>53</v>
      </c>
    </row>
    <row r="8580" spans="1:2" x14ac:dyDescent="0.2">
      <c r="A8580" s="16">
        <v>1100440</v>
      </c>
      <c r="B8580" s="2">
        <v>0</v>
      </c>
    </row>
    <row r="8581" spans="1:2" x14ac:dyDescent="0.2">
      <c r="A8581" s="16">
        <v>1100440</v>
      </c>
      <c r="B8581" s="2">
        <v>100</v>
      </c>
    </row>
    <row r="8582" spans="1:2" x14ac:dyDescent="0.2">
      <c r="A8582" s="16">
        <v>1100440</v>
      </c>
      <c r="B8582" s="2">
        <v>67</v>
      </c>
    </row>
    <row r="8583" spans="1:2" x14ac:dyDescent="0.2">
      <c r="A8583" s="16">
        <v>1100440</v>
      </c>
      <c r="B8583" s="2">
        <v>100</v>
      </c>
    </row>
    <row r="8584" spans="1:2" x14ac:dyDescent="0.2">
      <c r="A8584" s="16">
        <v>1100440</v>
      </c>
      <c r="B8584" s="2">
        <v>82</v>
      </c>
    </row>
    <row r="8585" spans="1:2" x14ac:dyDescent="0.2">
      <c r="A8585" s="16">
        <v>1100440</v>
      </c>
      <c r="B8585" s="2">
        <v>67</v>
      </c>
    </row>
    <row r="8586" spans="1:2" x14ac:dyDescent="0.2">
      <c r="A8586" s="16">
        <v>1100440</v>
      </c>
      <c r="B8586" s="2">
        <v>82</v>
      </c>
    </row>
    <row r="8587" spans="1:2" x14ac:dyDescent="0.2">
      <c r="A8587" s="16">
        <v>1100440</v>
      </c>
      <c r="B8587" s="2">
        <v>47</v>
      </c>
    </row>
    <row r="8588" spans="1:2" x14ac:dyDescent="0.2">
      <c r="A8588" s="16">
        <v>1100440</v>
      </c>
      <c r="B8588" s="2">
        <v>86</v>
      </c>
    </row>
    <row r="8589" spans="1:2" x14ac:dyDescent="0.2">
      <c r="A8589" s="16">
        <v>1100440</v>
      </c>
      <c r="B8589" s="2">
        <v>71</v>
      </c>
    </row>
    <row r="8590" spans="1:2" x14ac:dyDescent="0.2">
      <c r="A8590" s="16">
        <v>1100440</v>
      </c>
      <c r="B8590" s="2">
        <v>91</v>
      </c>
    </row>
    <row r="8591" spans="1:2" x14ac:dyDescent="0.2">
      <c r="A8591" s="16">
        <v>1100440</v>
      </c>
      <c r="B8591" s="2">
        <v>75</v>
      </c>
    </row>
    <row r="8592" spans="1:2" x14ac:dyDescent="0.2">
      <c r="A8592" s="16">
        <v>1100440</v>
      </c>
      <c r="B8592" s="2">
        <v>82</v>
      </c>
    </row>
    <row r="8593" spans="1:2" x14ac:dyDescent="0.2">
      <c r="A8593" s="16">
        <v>1100440</v>
      </c>
      <c r="B8593" s="2">
        <v>100</v>
      </c>
    </row>
    <row r="8594" spans="1:2" x14ac:dyDescent="0.2">
      <c r="A8594" s="16">
        <v>1100440</v>
      </c>
      <c r="B8594" s="2">
        <v>0</v>
      </c>
    </row>
    <row r="8595" spans="1:2" x14ac:dyDescent="0.2">
      <c r="A8595" s="16">
        <v>1100440</v>
      </c>
      <c r="B8595" s="2">
        <v>98</v>
      </c>
    </row>
    <row r="8596" spans="1:2" x14ac:dyDescent="0.2">
      <c r="A8596" s="16">
        <v>1100440</v>
      </c>
      <c r="B8596" s="2">
        <v>100</v>
      </c>
    </row>
    <row r="8597" spans="1:2" x14ac:dyDescent="0.2">
      <c r="A8597" s="16">
        <v>1100450</v>
      </c>
      <c r="B8597" s="2">
        <v>0</v>
      </c>
    </row>
    <row r="8598" spans="1:2" x14ac:dyDescent="0.2">
      <c r="A8598" s="16">
        <v>1100450</v>
      </c>
      <c r="B8598" s="2">
        <v>23</v>
      </c>
    </row>
    <row r="8599" spans="1:2" x14ac:dyDescent="0.2">
      <c r="A8599" s="16">
        <v>1100450</v>
      </c>
      <c r="B8599" s="2">
        <v>0</v>
      </c>
    </row>
    <row r="8600" spans="1:2" x14ac:dyDescent="0.2">
      <c r="A8600" s="16">
        <v>1100450</v>
      </c>
      <c r="B8600" s="2">
        <v>87</v>
      </c>
    </row>
    <row r="8601" spans="1:2" x14ac:dyDescent="0.2">
      <c r="A8601" s="16">
        <v>1100450</v>
      </c>
      <c r="B8601" s="2">
        <v>0</v>
      </c>
    </row>
    <row r="8602" spans="1:2" x14ac:dyDescent="0.2">
      <c r="A8602" s="16">
        <v>1100450</v>
      </c>
      <c r="B8602" s="2">
        <v>100</v>
      </c>
    </row>
    <row r="8603" spans="1:2" x14ac:dyDescent="0.2">
      <c r="A8603" s="16">
        <v>1100450</v>
      </c>
      <c r="B8603" s="2">
        <v>66</v>
      </c>
    </row>
    <row r="8604" spans="1:2" x14ac:dyDescent="0.2">
      <c r="A8604" s="16">
        <v>1100450</v>
      </c>
      <c r="B8604" s="2">
        <v>68</v>
      </c>
    </row>
    <row r="8605" spans="1:2" x14ac:dyDescent="0.2">
      <c r="A8605" s="16">
        <v>1100450</v>
      </c>
      <c r="B8605" s="2">
        <v>100</v>
      </c>
    </row>
    <row r="8606" spans="1:2" x14ac:dyDescent="0.2">
      <c r="A8606" s="16">
        <v>1100450</v>
      </c>
      <c r="B8606" s="2">
        <v>3</v>
      </c>
    </row>
    <row r="8607" spans="1:2" x14ac:dyDescent="0.2">
      <c r="A8607" s="16">
        <v>1100450</v>
      </c>
      <c r="B8607" s="2">
        <v>44</v>
      </c>
    </row>
    <row r="8608" spans="1:2" x14ac:dyDescent="0.2">
      <c r="A8608" s="16">
        <v>1100450</v>
      </c>
      <c r="B8608" s="2">
        <v>33</v>
      </c>
    </row>
    <row r="8609" spans="1:2" x14ac:dyDescent="0.2">
      <c r="A8609" s="16">
        <v>1100450</v>
      </c>
      <c r="B8609" s="2">
        <v>87</v>
      </c>
    </row>
    <row r="8610" spans="1:2" x14ac:dyDescent="0.2">
      <c r="A8610" s="16">
        <v>1100450</v>
      </c>
      <c r="B8610" s="2">
        <v>100</v>
      </c>
    </row>
    <row r="8611" spans="1:2" x14ac:dyDescent="0.2">
      <c r="A8611" s="16">
        <v>1100450</v>
      </c>
      <c r="B8611" s="2">
        <v>39</v>
      </c>
    </row>
    <row r="8612" spans="1:2" x14ac:dyDescent="0.2">
      <c r="A8612" s="16">
        <v>1100450</v>
      </c>
      <c r="B8612" s="2">
        <v>0</v>
      </c>
    </row>
    <row r="8613" spans="1:2" x14ac:dyDescent="0.2">
      <c r="A8613" s="16">
        <v>1100450</v>
      </c>
      <c r="B8613" s="2">
        <v>68</v>
      </c>
    </row>
    <row r="8614" spans="1:2" x14ac:dyDescent="0.2">
      <c r="A8614" s="16">
        <v>1100450</v>
      </c>
      <c r="B8614" s="2">
        <v>100</v>
      </c>
    </row>
    <row r="8615" spans="1:2" x14ac:dyDescent="0.2">
      <c r="A8615" s="16">
        <v>1100450</v>
      </c>
      <c r="B8615" s="2">
        <v>100</v>
      </c>
    </row>
    <row r="8616" spans="1:2" x14ac:dyDescent="0.2">
      <c r="A8616" s="16">
        <v>1100450</v>
      </c>
      <c r="B8616" s="2">
        <v>87</v>
      </c>
    </row>
    <row r="8617" spans="1:2" x14ac:dyDescent="0.2">
      <c r="A8617" s="16">
        <v>1100450</v>
      </c>
      <c r="B8617" s="2">
        <v>0</v>
      </c>
    </row>
    <row r="8618" spans="1:2" x14ac:dyDescent="0.2">
      <c r="A8618" s="16">
        <v>1100450</v>
      </c>
      <c r="B8618" s="2">
        <v>44</v>
      </c>
    </row>
    <row r="8619" spans="1:2" x14ac:dyDescent="0.2">
      <c r="A8619" s="16">
        <v>1100450</v>
      </c>
      <c r="B8619" s="2">
        <v>100</v>
      </c>
    </row>
    <row r="8620" spans="1:2" x14ac:dyDescent="0.2">
      <c r="A8620" s="16">
        <v>1100450</v>
      </c>
      <c r="B8620" s="2">
        <v>95</v>
      </c>
    </row>
    <row r="8621" spans="1:2" x14ac:dyDescent="0.2">
      <c r="A8621" s="16">
        <v>1100450</v>
      </c>
      <c r="B8621" s="2">
        <v>0</v>
      </c>
    </row>
    <row r="8622" spans="1:2" x14ac:dyDescent="0.2">
      <c r="A8622" s="16">
        <v>1100450</v>
      </c>
      <c r="B8622" s="2">
        <v>100</v>
      </c>
    </row>
    <row r="8623" spans="1:2" x14ac:dyDescent="0.2">
      <c r="A8623" s="16">
        <v>1100450</v>
      </c>
      <c r="B8623" s="2">
        <v>39</v>
      </c>
    </row>
    <row r="8624" spans="1:2" x14ac:dyDescent="0.2">
      <c r="A8624" s="16">
        <v>1100450</v>
      </c>
      <c r="B8624" s="2">
        <v>66</v>
      </c>
    </row>
    <row r="8625" spans="1:2" x14ac:dyDescent="0.2">
      <c r="A8625" s="16">
        <v>1100450</v>
      </c>
      <c r="B8625" s="2">
        <v>81</v>
      </c>
    </row>
    <row r="8626" spans="1:2" x14ac:dyDescent="0.2">
      <c r="A8626" s="16">
        <v>1100450</v>
      </c>
      <c r="B8626" s="2">
        <v>0</v>
      </c>
    </row>
    <row r="8627" spans="1:2" x14ac:dyDescent="0.2">
      <c r="A8627" s="16">
        <v>1100450</v>
      </c>
      <c r="B8627" s="2">
        <v>0</v>
      </c>
    </row>
    <row r="8628" spans="1:2" x14ac:dyDescent="0.2">
      <c r="A8628" s="16">
        <v>1100450</v>
      </c>
      <c r="B8628" s="2">
        <v>83</v>
      </c>
    </row>
    <row r="8629" spans="1:2" x14ac:dyDescent="0.2">
      <c r="A8629" s="16">
        <v>1100450</v>
      </c>
      <c r="B8629" s="2">
        <v>100</v>
      </c>
    </row>
    <row r="8630" spans="1:2" x14ac:dyDescent="0.2">
      <c r="A8630" s="16">
        <v>1100450</v>
      </c>
      <c r="B8630" s="2">
        <v>0</v>
      </c>
    </row>
    <row r="8631" spans="1:2" x14ac:dyDescent="0.2">
      <c r="A8631" s="16">
        <v>1100450</v>
      </c>
      <c r="B8631" s="2">
        <v>39</v>
      </c>
    </row>
    <row r="8632" spans="1:2" x14ac:dyDescent="0.2">
      <c r="A8632" s="16">
        <v>1100450</v>
      </c>
      <c r="B8632" s="2">
        <v>87</v>
      </c>
    </row>
    <row r="8633" spans="1:2" x14ac:dyDescent="0.2">
      <c r="A8633" s="16">
        <v>1100450</v>
      </c>
      <c r="B8633" s="2">
        <v>33</v>
      </c>
    </row>
    <row r="8634" spans="1:2" x14ac:dyDescent="0.2">
      <c r="A8634" s="16">
        <v>1100450</v>
      </c>
      <c r="B8634" s="2">
        <v>71</v>
      </c>
    </row>
    <row r="8635" spans="1:2" x14ac:dyDescent="0.2">
      <c r="A8635" s="16">
        <v>1100450</v>
      </c>
      <c r="B8635" s="2">
        <v>0</v>
      </c>
    </row>
    <row r="8636" spans="1:2" x14ac:dyDescent="0.2">
      <c r="A8636" s="16">
        <v>1100460</v>
      </c>
      <c r="B8636" s="2">
        <v>0</v>
      </c>
    </row>
    <row r="8637" spans="1:2" x14ac:dyDescent="0.2">
      <c r="A8637" s="16">
        <v>1100460</v>
      </c>
      <c r="B8637" s="2">
        <v>100</v>
      </c>
    </row>
    <row r="8638" spans="1:2" x14ac:dyDescent="0.2">
      <c r="A8638" s="16">
        <v>1100460</v>
      </c>
      <c r="B8638" s="2">
        <v>0</v>
      </c>
    </row>
    <row r="8639" spans="1:2" x14ac:dyDescent="0.2">
      <c r="A8639" s="16">
        <v>1100460</v>
      </c>
      <c r="B8639" s="2">
        <v>100</v>
      </c>
    </row>
    <row r="8640" spans="1:2" x14ac:dyDescent="0.2">
      <c r="A8640" s="16">
        <v>1100460</v>
      </c>
      <c r="B8640" s="2">
        <v>19</v>
      </c>
    </row>
    <row r="8641" spans="1:2" x14ac:dyDescent="0.2">
      <c r="A8641" s="16">
        <v>1100460</v>
      </c>
      <c r="B8641" s="2">
        <v>0</v>
      </c>
    </row>
    <row r="8642" spans="1:2" x14ac:dyDescent="0.2">
      <c r="A8642" s="16">
        <v>1100460</v>
      </c>
      <c r="B8642" s="2">
        <v>0</v>
      </c>
    </row>
    <row r="8643" spans="1:2" x14ac:dyDescent="0.2">
      <c r="A8643" s="16">
        <v>1100460</v>
      </c>
      <c r="B8643" s="2">
        <v>0</v>
      </c>
    </row>
    <row r="8644" spans="1:2" x14ac:dyDescent="0.2">
      <c r="A8644" s="16">
        <v>1100460</v>
      </c>
      <c r="B8644" s="2">
        <v>0</v>
      </c>
    </row>
    <row r="8645" spans="1:2" x14ac:dyDescent="0.2">
      <c r="A8645" s="16">
        <v>1100460</v>
      </c>
      <c r="B8645" s="2">
        <v>0</v>
      </c>
    </row>
    <row r="8646" spans="1:2" x14ac:dyDescent="0.2">
      <c r="A8646" s="16">
        <v>1100460</v>
      </c>
      <c r="B8646" s="2">
        <v>0</v>
      </c>
    </row>
    <row r="8647" spans="1:2" x14ac:dyDescent="0.2">
      <c r="A8647" s="16">
        <v>1100460</v>
      </c>
      <c r="B8647" s="2">
        <v>85</v>
      </c>
    </row>
    <row r="8648" spans="1:2" x14ac:dyDescent="0.2">
      <c r="A8648" s="16">
        <v>1100460</v>
      </c>
      <c r="B8648" s="2">
        <v>0</v>
      </c>
    </row>
    <row r="8649" spans="1:2" x14ac:dyDescent="0.2">
      <c r="A8649" s="16">
        <v>1100460</v>
      </c>
      <c r="B8649" s="2">
        <v>38</v>
      </c>
    </row>
    <row r="8650" spans="1:2" x14ac:dyDescent="0.2">
      <c r="A8650" s="16">
        <v>1100460</v>
      </c>
      <c r="B8650" s="2">
        <v>0</v>
      </c>
    </row>
    <row r="8651" spans="1:2" x14ac:dyDescent="0.2">
      <c r="A8651" s="16">
        <v>1100460</v>
      </c>
      <c r="B8651" s="2">
        <v>0</v>
      </c>
    </row>
    <row r="8652" spans="1:2" x14ac:dyDescent="0.2">
      <c r="A8652" s="16">
        <v>1100460</v>
      </c>
      <c r="B8652" s="2">
        <v>0</v>
      </c>
    </row>
    <row r="8653" spans="1:2" x14ac:dyDescent="0.2">
      <c r="A8653" s="16">
        <v>1100460</v>
      </c>
      <c r="B8653" s="2">
        <v>53</v>
      </c>
    </row>
    <row r="8654" spans="1:2" x14ac:dyDescent="0.2">
      <c r="A8654" s="16">
        <v>1100460</v>
      </c>
      <c r="B8654" s="2">
        <v>100</v>
      </c>
    </row>
    <row r="8655" spans="1:2" x14ac:dyDescent="0.2">
      <c r="A8655" s="16">
        <v>1100460</v>
      </c>
      <c r="B8655" s="2">
        <v>0</v>
      </c>
    </row>
    <row r="8656" spans="1:2" x14ac:dyDescent="0.2">
      <c r="A8656" s="16">
        <v>1100470</v>
      </c>
      <c r="B8656" s="2">
        <v>78</v>
      </c>
    </row>
    <row r="8657" spans="1:2" x14ac:dyDescent="0.2">
      <c r="A8657" s="16">
        <v>1100470</v>
      </c>
      <c r="B8657" s="2">
        <v>56</v>
      </c>
    </row>
    <row r="8658" spans="1:2" x14ac:dyDescent="0.2">
      <c r="A8658" s="16">
        <v>1100470</v>
      </c>
      <c r="B8658" s="2">
        <v>0</v>
      </c>
    </row>
    <row r="8659" spans="1:2" x14ac:dyDescent="0.2">
      <c r="A8659" s="16">
        <v>1100470</v>
      </c>
      <c r="B8659" s="2">
        <v>46</v>
      </c>
    </row>
    <row r="8660" spans="1:2" x14ac:dyDescent="0.2">
      <c r="A8660" s="16">
        <v>1100470</v>
      </c>
      <c r="B8660" s="2">
        <v>88</v>
      </c>
    </row>
    <row r="8661" spans="1:2" x14ac:dyDescent="0.2">
      <c r="A8661" s="16">
        <v>1100470</v>
      </c>
      <c r="B8661" s="2">
        <v>81</v>
      </c>
    </row>
    <row r="8662" spans="1:2" x14ac:dyDescent="0.2">
      <c r="A8662" s="16">
        <v>1100470</v>
      </c>
      <c r="B8662" s="2">
        <v>46</v>
      </c>
    </row>
    <row r="8663" spans="1:2" x14ac:dyDescent="0.2">
      <c r="A8663" s="16">
        <v>1100470</v>
      </c>
      <c r="B8663" s="2">
        <v>0</v>
      </c>
    </row>
    <row r="8664" spans="1:2" x14ac:dyDescent="0.2">
      <c r="A8664" s="16">
        <v>1100470</v>
      </c>
      <c r="B8664" s="2">
        <v>50</v>
      </c>
    </row>
    <row r="8665" spans="1:2" x14ac:dyDescent="0.2">
      <c r="A8665" s="16">
        <v>1100470</v>
      </c>
      <c r="B8665" s="2">
        <v>94</v>
      </c>
    </row>
    <row r="8666" spans="1:2" x14ac:dyDescent="0.2">
      <c r="A8666" s="16">
        <v>1100470</v>
      </c>
      <c r="B8666" s="2">
        <v>3</v>
      </c>
    </row>
    <row r="8667" spans="1:2" x14ac:dyDescent="0.2">
      <c r="A8667" s="16">
        <v>1100470</v>
      </c>
      <c r="B8667" s="2">
        <v>46</v>
      </c>
    </row>
    <row r="8668" spans="1:2" x14ac:dyDescent="0.2">
      <c r="A8668" s="16">
        <v>1100470</v>
      </c>
      <c r="B8668" s="2">
        <v>93</v>
      </c>
    </row>
    <row r="8669" spans="1:2" x14ac:dyDescent="0.2">
      <c r="A8669" s="16">
        <v>1100470</v>
      </c>
      <c r="B8669" s="2">
        <v>0</v>
      </c>
    </row>
    <row r="8670" spans="1:2" x14ac:dyDescent="0.2">
      <c r="A8670" s="16">
        <v>1100470</v>
      </c>
      <c r="B8670" s="2">
        <v>46</v>
      </c>
    </row>
    <row r="8671" spans="1:2" x14ac:dyDescent="0.2">
      <c r="A8671" s="16">
        <v>1100480</v>
      </c>
      <c r="B8671" s="2">
        <v>82</v>
      </c>
    </row>
    <row r="8672" spans="1:2" x14ac:dyDescent="0.2">
      <c r="A8672" s="16">
        <v>1100490</v>
      </c>
      <c r="B8672" s="2">
        <v>94</v>
      </c>
    </row>
    <row r="8673" spans="1:2" x14ac:dyDescent="0.2">
      <c r="A8673" s="16">
        <v>1100490</v>
      </c>
      <c r="B8673" s="2">
        <v>94</v>
      </c>
    </row>
    <row r="8674" spans="1:2" x14ac:dyDescent="0.2">
      <c r="A8674" s="16">
        <v>1100490</v>
      </c>
      <c r="B8674" s="2">
        <v>50</v>
      </c>
    </row>
    <row r="8675" spans="1:2" x14ac:dyDescent="0.2">
      <c r="A8675" s="16">
        <v>1100490</v>
      </c>
      <c r="B8675" s="2">
        <v>94</v>
      </c>
    </row>
    <row r="8676" spans="1:2" x14ac:dyDescent="0.2">
      <c r="A8676" s="16">
        <v>1100490</v>
      </c>
      <c r="B8676" s="2">
        <v>93</v>
      </c>
    </row>
    <row r="8677" spans="1:2" x14ac:dyDescent="0.2">
      <c r="A8677" s="16">
        <v>1100500</v>
      </c>
      <c r="B8677" s="2">
        <v>56</v>
      </c>
    </row>
    <row r="8678" spans="1:2" x14ac:dyDescent="0.2">
      <c r="A8678" s="16">
        <v>1100500</v>
      </c>
      <c r="B8678" s="2">
        <v>93</v>
      </c>
    </row>
    <row r="8679" spans="1:2" x14ac:dyDescent="0.2">
      <c r="A8679" s="16">
        <v>1100500</v>
      </c>
      <c r="B8679" s="2">
        <v>62</v>
      </c>
    </row>
    <row r="8680" spans="1:2" x14ac:dyDescent="0.2">
      <c r="A8680" s="16">
        <v>1100500</v>
      </c>
      <c r="B8680" s="2">
        <v>0</v>
      </c>
    </row>
    <row r="8681" spans="1:2" x14ac:dyDescent="0.2">
      <c r="A8681" s="16">
        <v>1100500</v>
      </c>
      <c r="B8681" s="2">
        <v>93</v>
      </c>
    </row>
    <row r="8682" spans="1:2" x14ac:dyDescent="0.2">
      <c r="A8682" s="16">
        <v>1100500</v>
      </c>
      <c r="B8682" s="2">
        <v>93</v>
      </c>
    </row>
    <row r="8683" spans="1:2" x14ac:dyDescent="0.2">
      <c r="A8683" s="16">
        <v>1100500</v>
      </c>
      <c r="B8683" s="2">
        <v>0</v>
      </c>
    </row>
    <row r="8684" spans="1:2" x14ac:dyDescent="0.2">
      <c r="A8684" s="16">
        <v>1100500</v>
      </c>
      <c r="B8684" s="2">
        <v>62</v>
      </c>
    </row>
    <row r="8685" spans="1:2" x14ac:dyDescent="0.2">
      <c r="A8685" s="16">
        <v>1100500</v>
      </c>
      <c r="B8685" s="2">
        <v>100</v>
      </c>
    </row>
    <row r="8686" spans="1:2" x14ac:dyDescent="0.2">
      <c r="A8686" s="16">
        <v>1100500</v>
      </c>
      <c r="B8686" s="2">
        <v>100</v>
      </c>
    </row>
    <row r="8687" spans="1:2" x14ac:dyDescent="0.2">
      <c r="A8687" s="16">
        <v>1100500</v>
      </c>
      <c r="B8687" s="2">
        <v>0</v>
      </c>
    </row>
    <row r="8688" spans="1:2" x14ac:dyDescent="0.2">
      <c r="A8688" s="16">
        <v>1100500</v>
      </c>
      <c r="B8688" s="2">
        <v>38</v>
      </c>
    </row>
    <row r="8689" spans="1:2" x14ac:dyDescent="0.2">
      <c r="A8689" s="16">
        <v>1100500</v>
      </c>
      <c r="B8689" s="2">
        <v>100</v>
      </c>
    </row>
    <row r="8690" spans="1:2" x14ac:dyDescent="0.2">
      <c r="A8690" s="16">
        <v>1100500</v>
      </c>
      <c r="B8690" s="2">
        <v>41</v>
      </c>
    </row>
    <row r="8691" spans="1:2" x14ac:dyDescent="0.2">
      <c r="A8691" s="16">
        <v>1100500</v>
      </c>
      <c r="B8691" s="2">
        <v>0</v>
      </c>
    </row>
    <row r="8692" spans="1:2" x14ac:dyDescent="0.2">
      <c r="A8692" s="16">
        <v>1100500</v>
      </c>
      <c r="B8692" s="2">
        <v>0</v>
      </c>
    </row>
    <row r="8693" spans="1:2" x14ac:dyDescent="0.2">
      <c r="A8693" s="16">
        <v>1100500</v>
      </c>
      <c r="B8693" s="2">
        <v>0</v>
      </c>
    </row>
    <row r="8694" spans="1:2" x14ac:dyDescent="0.2">
      <c r="A8694" s="16">
        <v>1100500</v>
      </c>
      <c r="B8694" s="2">
        <v>13</v>
      </c>
    </row>
    <row r="8695" spans="1:2" x14ac:dyDescent="0.2">
      <c r="A8695" s="16">
        <v>1100500</v>
      </c>
      <c r="B8695" s="2">
        <v>41</v>
      </c>
    </row>
    <row r="8696" spans="1:2" x14ac:dyDescent="0.2">
      <c r="A8696" s="16">
        <v>1100500</v>
      </c>
      <c r="B8696" s="2">
        <v>38</v>
      </c>
    </row>
    <row r="8697" spans="1:2" x14ac:dyDescent="0.2">
      <c r="A8697" s="16">
        <v>1100500</v>
      </c>
      <c r="B8697" s="2">
        <v>63</v>
      </c>
    </row>
    <row r="8698" spans="1:2" x14ac:dyDescent="0.2">
      <c r="A8698" s="16">
        <v>1100510</v>
      </c>
      <c r="B8698" s="2">
        <v>56</v>
      </c>
    </row>
    <row r="8699" spans="1:2" x14ac:dyDescent="0.2">
      <c r="A8699" s="16">
        <v>1100510</v>
      </c>
      <c r="B8699" s="2">
        <v>0</v>
      </c>
    </row>
    <row r="8700" spans="1:2" x14ac:dyDescent="0.2">
      <c r="A8700" s="16">
        <v>1100510</v>
      </c>
      <c r="B8700" s="2">
        <v>0</v>
      </c>
    </row>
    <row r="8701" spans="1:2" x14ac:dyDescent="0.2">
      <c r="A8701" s="16">
        <v>1100510</v>
      </c>
      <c r="B8701" s="2">
        <v>0</v>
      </c>
    </row>
    <row r="8702" spans="1:2" x14ac:dyDescent="0.2">
      <c r="A8702" s="16">
        <v>1100510</v>
      </c>
      <c r="B8702" s="2">
        <v>0</v>
      </c>
    </row>
    <row r="8703" spans="1:2" x14ac:dyDescent="0.2">
      <c r="A8703" s="16">
        <v>1100510</v>
      </c>
      <c r="B8703" s="2">
        <v>0</v>
      </c>
    </row>
    <row r="8704" spans="1:2" x14ac:dyDescent="0.2">
      <c r="A8704" s="16">
        <v>1100510</v>
      </c>
      <c r="B8704" s="2">
        <v>100</v>
      </c>
    </row>
    <row r="8705" spans="1:2" x14ac:dyDescent="0.2">
      <c r="A8705" s="16">
        <v>1100510</v>
      </c>
      <c r="B8705" s="2">
        <v>0</v>
      </c>
    </row>
    <row r="8706" spans="1:2" x14ac:dyDescent="0.2">
      <c r="A8706" s="16">
        <v>1100510</v>
      </c>
      <c r="B8706" s="2">
        <v>0</v>
      </c>
    </row>
    <row r="8707" spans="1:2" x14ac:dyDescent="0.2">
      <c r="A8707" s="16">
        <v>1100510</v>
      </c>
      <c r="B8707" s="2">
        <v>100</v>
      </c>
    </row>
    <row r="8708" spans="1:2" x14ac:dyDescent="0.2">
      <c r="A8708" s="16">
        <v>1100510</v>
      </c>
      <c r="B8708" s="2">
        <v>19</v>
      </c>
    </row>
    <row r="8709" spans="1:2" x14ac:dyDescent="0.2">
      <c r="A8709" s="16">
        <v>1100510</v>
      </c>
      <c r="B8709" s="2">
        <v>0</v>
      </c>
    </row>
    <row r="8710" spans="1:2" x14ac:dyDescent="0.2">
      <c r="A8710" s="16">
        <v>1100520</v>
      </c>
      <c r="B8710" s="2">
        <v>47</v>
      </c>
    </row>
    <row r="8711" spans="1:2" x14ac:dyDescent="0.2">
      <c r="A8711" s="16">
        <v>1100520</v>
      </c>
      <c r="B8711" s="2">
        <v>100</v>
      </c>
    </row>
    <row r="8712" spans="1:2" x14ac:dyDescent="0.2">
      <c r="A8712" s="16">
        <v>1100520</v>
      </c>
      <c r="B8712" s="2">
        <v>82</v>
      </c>
    </row>
    <row r="8713" spans="1:2" x14ac:dyDescent="0.2">
      <c r="A8713" s="16">
        <v>1100520</v>
      </c>
      <c r="B8713" s="2">
        <v>28</v>
      </c>
    </row>
    <row r="8714" spans="1:2" x14ac:dyDescent="0.2">
      <c r="A8714" s="16">
        <v>1100520</v>
      </c>
      <c r="B8714" s="2">
        <v>0</v>
      </c>
    </row>
    <row r="8715" spans="1:2" x14ac:dyDescent="0.2">
      <c r="A8715" s="16">
        <v>1100520</v>
      </c>
      <c r="B8715" s="2">
        <v>47</v>
      </c>
    </row>
    <row r="8716" spans="1:2" x14ac:dyDescent="0.2">
      <c r="A8716" s="16">
        <v>1100520</v>
      </c>
      <c r="B8716" s="2">
        <v>82</v>
      </c>
    </row>
    <row r="8717" spans="1:2" x14ac:dyDescent="0.2">
      <c r="A8717" s="16">
        <v>1100520</v>
      </c>
      <c r="B8717" s="2">
        <v>0</v>
      </c>
    </row>
    <row r="8718" spans="1:2" x14ac:dyDescent="0.2">
      <c r="A8718" s="16">
        <v>1100520</v>
      </c>
      <c r="B8718" s="2">
        <v>37</v>
      </c>
    </row>
    <row r="8719" spans="1:2" x14ac:dyDescent="0.2">
      <c r="A8719" s="16">
        <v>1100520</v>
      </c>
      <c r="B8719" s="2">
        <v>60</v>
      </c>
    </row>
    <row r="8720" spans="1:2" x14ac:dyDescent="0.2">
      <c r="A8720" s="16">
        <v>1100520</v>
      </c>
      <c r="B8720" s="2">
        <v>51</v>
      </c>
    </row>
    <row r="8721" spans="1:2" x14ac:dyDescent="0.2">
      <c r="A8721" s="16">
        <v>1100520</v>
      </c>
      <c r="B8721" s="2">
        <v>22</v>
      </c>
    </row>
    <row r="8722" spans="1:2" x14ac:dyDescent="0.2">
      <c r="A8722" s="16">
        <v>1100520</v>
      </c>
      <c r="B8722" s="2">
        <v>62</v>
      </c>
    </row>
    <row r="8723" spans="1:2" x14ac:dyDescent="0.2">
      <c r="A8723" s="16">
        <v>1100520</v>
      </c>
      <c r="B8723" s="2">
        <v>0</v>
      </c>
    </row>
    <row r="8724" spans="1:2" x14ac:dyDescent="0.2">
      <c r="A8724" s="16">
        <v>1100520</v>
      </c>
      <c r="B8724" s="2">
        <v>52</v>
      </c>
    </row>
    <row r="8725" spans="1:2" x14ac:dyDescent="0.2">
      <c r="A8725" s="16">
        <v>1100520</v>
      </c>
      <c r="B8725" s="2">
        <v>0</v>
      </c>
    </row>
    <row r="8726" spans="1:2" x14ac:dyDescent="0.2">
      <c r="A8726" s="16">
        <v>1100520</v>
      </c>
      <c r="B8726" s="2">
        <v>0</v>
      </c>
    </row>
    <row r="8727" spans="1:2" x14ac:dyDescent="0.2">
      <c r="A8727" s="16">
        <v>1100520</v>
      </c>
      <c r="B8727" s="2">
        <v>94</v>
      </c>
    </row>
    <row r="8728" spans="1:2" x14ac:dyDescent="0.2">
      <c r="A8728" s="16">
        <v>1100520</v>
      </c>
      <c r="B8728" s="2">
        <v>52</v>
      </c>
    </row>
    <row r="8729" spans="1:2" x14ac:dyDescent="0.2">
      <c r="A8729" s="16">
        <v>1100520</v>
      </c>
      <c r="B8729" s="2">
        <v>60</v>
      </c>
    </row>
    <row r="8730" spans="1:2" x14ac:dyDescent="0.2">
      <c r="A8730" s="16">
        <v>1100530</v>
      </c>
      <c r="B8730" s="2">
        <v>28</v>
      </c>
    </row>
    <row r="8731" spans="1:2" x14ac:dyDescent="0.2">
      <c r="A8731" s="16">
        <v>1100530</v>
      </c>
      <c r="B8731" s="2">
        <v>28</v>
      </c>
    </row>
    <row r="8732" spans="1:2" x14ac:dyDescent="0.2">
      <c r="A8732" s="16">
        <v>1100530</v>
      </c>
      <c r="B8732" s="2">
        <v>94</v>
      </c>
    </row>
    <row r="8733" spans="1:2" x14ac:dyDescent="0.2">
      <c r="A8733" s="16">
        <v>1100540</v>
      </c>
      <c r="B8733" s="2">
        <v>0</v>
      </c>
    </row>
    <row r="8734" spans="1:2" x14ac:dyDescent="0.2">
      <c r="A8734" s="16">
        <v>1100540</v>
      </c>
      <c r="B8734" s="2">
        <v>0</v>
      </c>
    </row>
    <row r="8735" spans="1:2" x14ac:dyDescent="0.2">
      <c r="A8735" s="16">
        <v>1100550</v>
      </c>
      <c r="B8735" s="2">
        <v>100</v>
      </c>
    </row>
    <row r="8736" spans="1:2" x14ac:dyDescent="0.2">
      <c r="A8736" s="16">
        <v>1100550</v>
      </c>
      <c r="B8736" s="2">
        <v>100</v>
      </c>
    </row>
    <row r="8737" spans="1:2" x14ac:dyDescent="0.2">
      <c r="A8737" s="16">
        <v>1100550</v>
      </c>
      <c r="B8737" s="2">
        <v>0</v>
      </c>
    </row>
    <row r="8738" spans="1:2" x14ac:dyDescent="0.2">
      <c r="A8738" s="16">
        <v>1100550</v>
      </c>
      <c r="B8738" s="2">
        <v>88</v>
      </c>
    </row>
    <row r="8739" spans="1:2" x14ac:dyDescent="0.2">
      <c r="A8739" s="16">
        <v>1100550</v>
      </c>
      <c r="B8739" s="2">
        <v>88</v>
      </c>
    </row>
    <row r="8740" spans="1:2" x14ac:dyDescent="0.2">
      <c r="A8740" s="16">
        <v>1100550</v>
      </c>
      <c r="B8740" s="2">
        <v>100</v>
      </c>
    </row>
    <row r="8741" spans="1:2" x14ac:dyDescent="0.2">
      <c r="A8741" s="16">
        <v>1100550</v>
      </c>
      <c r="B8741" s="2">
        <v>100</v>
      </c>
    </row>
    <row r="8742" spans="1:2" x14ac:dyDescent="0.2">
      <c r="A8742" s="16">
        <v>1100550</v>
      </c>
      <c r="B8742" s="2">
        <v>88</v>
      </c>
    </row>
    <row r="8743" spans="1:2" x14ac:dyDescent="0.2">
      <c r="A8743" s="16">
        <v>1100550</v>
      </c>
      <c r="B8743" s="2">
        <v>100</v>
      </c>
    </row>
    <row r="8744" spans="1:2" x14ac:dyDescent="0.2">
      <c r="A8744" s="16">
        <v>1100550</v>
      </c>
      <c r="B8744" s="2">
        <v>88</v>
      </c>
    </row>
    <row r="8745" spans="1:2" x14ac:dyDescent="0.2">
      <c r="A8745" s="16">
        <v>1100550</v>
      </c>
      <c r="B8745" s="2">
        <v>88</v>
      </c>
    </row>
    <row r="8746" spans="1:2" x14ac:dyDescent="0.2">
      <c r="A8746" s="16">
        <v>1100550</v>
      </c>
      <c r="B8746" s="2">
        <v>88</v>
      </c>
    </row>
    <row r="8747" spans="1:2" x14ac:dyDescent="0.2">
      <c r="A8747" s="16">
        <v>1100550</v>
      </c>
      <c r="B8747" s="2">
        <v>100</v>
      </c>
    </row>
    <row r="8748" spans="1:2" x14ac:dyDescent="0.2">
      <c r="A8748" s="16">
        <v>1100550</v>
      </c>
      <c r="B8748" s="2">
        <v>88</v>
      </c>
    </row>
    <row r="8749" spans="1:2" x14ac:dyDescent="0.2">
      <c r="A8749" s="16">
        <v>1100550</v>
      </c>
      <c r="B8749" s="2">
        <v>100</v>
      </c>
    </row>
    <row r="8750" spans="1:2" x14ac:dyDescent="0.2">
      <c r="A8750" s="16">
        <v>1100550</v>
      </c>
      <c r="B8750" s="2">
        <v>88</v>
      </c>
    </row>
    <row r="8751" spans="1:2" x14ac:dyDescent="0.2">
      <c r="A8751" s="16">
        <v>1100550</v>
      </c>
      <c r="B8751" s="2">
        <v>88</v>
      </c>
    </row>
    <row r="8752" spans="1:2" x14ac:dyDescent="0.2">
      <c r="A8752" s="16">
        <v>1100550</v>
      </c>
      <c r="B8752" s="2">
        <v>88</v>
      </c>
    </row>
    <row r="8753" spans="1:2" x14ac:dyDescent="0.2">
      <c r="A8753" s="16">
        <v>1100560</v>
      </c>
      <c r="B8753" s="2">
        <v>100</v>
      </c>
    </row>
    <row r="8754" spans="1:2" x14ac:dyDescent="0.2">
      <c r="A8754" s="16">
        <v>1100560</v>
      </c>
      <c r="B8754" s="2">
        <v>100</v>
      </c>
    </row>
    <row r="8755" spans="1:2" x14ac:dyDescent="0.2">
      <c r="A8755" s="16">
        <v>1100560</v>
      </c>
      <c r="B8755" s="2">
        <v>100</v>
      </c>
    </row>
    <row r="8756" spans="1:2" x14ac:dyDescent="0.2">
      <c r="A8756" s="16">
        <v>1100560</v>
      </c>
      <c r="B8756" s="2">
        <v>100</v>
      </c>
    </row>
    <row r="8757" spans="1:2" x14ac:dyDescent="0.2">
      <c r="A8757" s="16">
        <v>1100560</v>
      </c>
      <c r="B8757" s="2">
        <v>100</v>
      </c>
    </row>
    <row r="8758" spans="1:2" x14ac:dyDescent="0.2">
      <c r="A8758" s="16">
        <v>1100570</v>
      </c>
      <c r="B8758" s="2">
        <v>100</v>
      </c>
    </row>
    <row r="8759" spans="1:2" x14ac:dyDescent="0.2">
      <c r="A8759" s="16">
        <v>1100570</v>
      </c>
      <c r="B8759" s="2">
        <v>94</v>
      </c>
    </row>
    <row r="8760" spans="1:2" x14ac:dyDescent="0.2">
      <c r="A8760" s="16">
        <v>1100570</v>
      </c>
      <c r="B8760" s="2">
        <v>100</v>
      </c>
    </row>
    <row r="8761" spans="1:2" x14ac:dyDescent="0.2">
      <c r="A8761" s="16">
        <v>1100570</v>
      </c>
      <c r="B8761" s="2">
        <v>75</v>
      </c>
    </row>
    <row r="8762" spans="1:2" x14ac:dyDescent="0.2">
      <c r="A8762" s="16">
        <v>1100570</v>
      </c>
      <c r="B8762" s="2">
        <v>74</v>
      </c>
    </row>
    <row r="8763" spans="1:2" x14ac:dyDescent="0.2">
      <c r="A8763" s="16">
        <v>1100570</v>
      </c>
      <c r="B8763" s="2">
        <v>0</v>
      </c>
    </row>
    <row r="8764" spans="1:2" x14ac:dyDescent="0.2">
      <c r="A8764" s="16">
        <v>1100570</v>
      </c>
      <c r="B8764" s="2">
        <v>82</v>
      </c>
    </row>
    <row r="8765" spans="1:2" x14ac:dyDescent="0.2">
      <c r="A8765" s="16">
        <v>1100570</v>
      </c>
      <c r="B8765" s="2">
        <v>0</v>
      </c>
    </row>
    <row r="8766" spans="1:2" x14ac:dyDescent="0.2">
      <c r="A8766" s="16">
        <v>1100570</v>
      </c>
      <c r="B8766" s="2">
        <v>0</v>
      </c>
    </row>
    <row r="8767" spans="1:2" x14ac:dyDescent="0.2">
      <c r="A8767" s="16">
        <v>1100570</v>
      </c>
      <c r="B8767" s="2">
        <v>100</v>
      </c>
    </row>
    <row r="8768" spans="1:2" x14ac:dyDescent="0.2">
      <c r="A8768" s="16">
        <v>1100570</v>
      </c>
      <c r="B8768" s="2">
        <v>82</v>
      </c>
    </row>
    <row r="8769" spans="1:2" x14ac:dyDescent="0.2">
      <c r="A8769" s="16">
        <v>1100570</v>
      </c>
      <c r="B8769" s="2">
        <v>75</v>
      </c>
    </row>
    <row r="8770" spans="1:2" x14ac:dyDescent="0.2">
      <c r="A8770" s="16">
        <v>1100570</v>
      </c>
      <c r="B8770" s="2">
        <v>82</v>
      </c>
    </row>
    <row r="8771" spans="1:2" x14ac:dyDescent="0.2">
      <c r="A8771" s="16">
        <v>1100570</v>
      </c>
      <c r="B8771" s="2">
        <v>75</v>
      </c>
    </row>
    <row r="8772" spans="1:2" x14ac:dyDescent="0.2">
      <c r="A8772" s="16">
        <v>1100580</v>
      </c>
      <c r="B8772" s="2">
        <v>100</v>
      </c>
    </row>
    <row r="8773" spans="1:2" x14ac:dyDescent="0.2">
      <c r="A8773" s="16">
        <v>1100580</v>
      </c>
      <c r="B8773" s="2">
        <v>100</v>
      </c>
    </row>
    <row r="8774" spans="1:2" x14ac:dyDescent="0.2">
      <c r="A8774" s="16">
        <v>1100580</v>
      </c>
      <c r="B8774" s="2">
        <v>100</v>
      </c>
    </row>
    <row r="8775" spans="1:2" x14ac:dyDescent="0.2">
      <c r="A8775" s="16">
        <v>1100580</v>
      </c>
      <c r="B8775" s="2">
        <v>100</v>
      </c>
    </row>
    <row r="8776" spans="1:2" x14ac:dyDescent="0.2">
      <c r="A8776" s="16">
        <v>1100580</v>
      </c>
      <c r="B8776" s="2">
        <v>100</v>
      </c>
    </row>
    <row r="8777" spans="1:2" x14ac:dyDescent="0.2">
      <c r="A8777" s="16">
        <v>1100580</v>
      </c>
      <c r="B8777" s="2">
        <v>100</v>
      </c>
    </row>
    <row r="8778" spans="1:2" x14ac:dyDescent="0.2">
      <c r="A8778" s="16">
        <v>1100580</v>
      </c>
      <c r="B8778" s="2">
        <v>100</v>
      </c>
    </row>
    <row r="8779" spans="1:2" x14ac:dyDescent="0.2">
      <c r="A8779" s="16">
        <v>1100580</v>
      </c>
      <c r="B8779" s="2">
        <v>100</v>
      </c>
    </row>
    <row r="8780" spans="1:2" x14ac:dyDescent="0.2">
      <c r="A8780" s="16">
        <v>1100580</v>
      </c>
      <c r="B8780" s="2">
        <v>11</v>
      </c>
    </row>
    <row r="8781" spans="1:2" x14ac:dyDescent="0.2">
      <c r="A8781" s="16">
        <v>1100580</v>
      </c>
      <c r="B8781" s="2">
        <v>100</v>
      </c>
    </row>
    <row r="8782" spans="1:2" x14ac:dyDescent="0.2">
      <c r="A8782" s="16">
        <v>1100580</v>
      </c>
      <c r="B8782" s="2">
        <v>100</v>
      </c>
    </row>
    <row r="8783" spans="1:2" x14ac:dyDescent="0.2">
      <c r="A8783" s="16">
        <v>1100580</v>
      </c>
      <c r="B8783" s="2">
        <v>100</v>
      </c>
    </row>
    <row r="8784" spans="1:2" x14ac:dyDescent="0.2">
      <c r="A8784" s="16">
        <v>1100580</v>
      </c>
      <c r="B8784" s="2">
        <v>59</v>
      </c>
    </row>
    <row r="8785" spans="1:2" x14ac:dyDescent="0.2">
      <c r="A8785" s="16">
        <v>1100580</v>
      </c>
      <c r="B8785" s="2">
        <v>11</v>
      </c>
    </row>
    <row r="8786" spans="1:2" x14ac:dyDescent="0.2">
      <c r="A8786" s="16">
        <v>1100580</v>
      </c>
      <c r="B8786" s="2">
        <v>11</v>
      </c>
    </row>
    <row r="8787" spans="1:2" x14ac:dyDescent="0.2">
      <c r="A8787" s="16">
        <v>1100580</v>
      </c>
      <c r="B8787" s="2">
        <v>19</v>
      </c>
    </row>
    <row r="8788" spans="1:2" x14ac:dyDescent="0.2">
      <c r="A8788" s="16">
        <v>1100580</v>
      </c>
      <c r="B8788" s="2">
        <v>100</v>
      </c>
    </row>
    <row r="8789" spans="1:2" x14ac:dyDescent="0.2">
      <c r="A8789" s="16">
        <v>1100580</v>
      </c>
      <c r="B8789" s="2">
        <v>0</v>
      </c>
    </row>
    <row r="8790" spans="1:2" x14ac:dyDescent="0.2">
      <c r="A8790" s="16">
        <v>1100580</v>
      </c>
      <c r="B8790" s="2">
        <v>19</v>
      </c>
    </row>
    <row r="8791" spans="1:2" x14ac:dyDescent="0.2">
      <c r="A8791" s="16">
        <v>1100580</v>
      </c>
      <c r="B8791" s="2">
        <v>100</v>
      </c>
    </row>
    <row r="8792" spans="1:2" x14ac:dyDescent="0.2">
      <c r="A8792" s="16">
        <v>1100580</v>
      </c>
      <c r="B8792" s="2">
        <v>64</v>
      </c>
    </row>
    <row r="8793" spans="1:2" x14ac:dyDescent="0.2">
      <c r="A8793" s="16">
        <v>1100580</v>
      </c>
      <c r="B8793" s="2">
        <v>100</v>
      </c>
    </row>
    <row r="8794" spans="1:2" x14ac:dyDescent="0.2">
      <c r="A8794" s="16">
        <v>1100580</v>
      </c>
      <c r="B8794" s="2">
        <v>72</v>
      </c>
    </row>
    <row r="8795" spans="1:2" x14ac:dyDescent="0.2">
      <c r="A8795" s="16">
        <v>1100580</v>
      </c>
      <c r="B8795" s="2">
        <v>100</v>
      </c>
    </row>
    <row r="8796" spans="1:2" x14ac:dyDescent="0.2">
      <c r="A8796" s="16">
        <v>1100580</v>
      </c>
      <c r="B8796" s="2">
        <v>23</v>
      </c>
    </row>
    <row r="8797" spans="1:2" x14ac:dyDescent="0.2">
      <c r="A8797" s="16">
        <v>1100580</v>
      </c>
      <c r="B8797" s="2">
        <v>100</v>
      </c>
    </row>
    <row r="8798" spans="1:2" x14ac:dyDescent="0.2">
      <c r="A8798" s="16">
        <v>1100580</v>
      </c>
      <c r="B8798" s="2">
        <v>19</v>
      </c>
    </row>
    <row r="8799" spans="1:2" x14ac:dyDescent="0.2">
      <c r="A8799" s="16">
        <v>1100580</v>
      </c>
      <c r="B8799" s="2">
        <v>51</v>
      </c>
    </row>
    <row r="8800" spans="1:2" x14ac:dyDescent="0.2">
      <c r="A8800" s="16">
        <v>1100590</v>
      </c>
      <c r="B8800" s="2">
        <v>100</v>
      </c>
    </row>
    <row r="8801" spans="1:2" x14ac:dyDescent="0.2">
      <c r="A8801" s="16">
        <v>1100590</v>
      </c>
      <c r="B8801" s="2">
        <v>66</v>
      </c>
    </row>
    <row r="8802" spans="1:2" x14ac:dyDescent="0.2">
      <c r="A8802" s="16">
        <v>1100590</v>
      </c>
      <c r="B8802" s="2">
        <v>59</v>
      </c>
    </row>
    <row r="8803" spans="1:2" x14ac:dyDescent="0.2">
      <c r="A8803" s="16">
        <v>1100590</v>
      </c>
      <c r="B8803" s="2">
        <v>0</v>
      </c>
    </row>
    <row r="8804" spans="1:2" x14ac:dyDescent="0.2">
      <c r="A8804" s="16">
        <v>1100590</v>
      </c>
      <c r="B8804" s="2">
        <v>11</v>
      </c>
    </row>
    <row r="8805" spans="1:2" x14ac:dyDescent="0.2">
      <c r="A8805" s="16">
        <v>1100590</v>
      </c>
      <c r="B8805" s="2">
        <v>66</v>
      </c>
    </row>
    <row r="8806" spans="1:2" x14ac:dyDescent="0.2">
      <c r="A8806" s="16">
        <v>1100590</v>
      </c>
      <c r="B8806" s="2">
        <v>100</v>
      </c>
    </row>
    <row r="8807" spans="1:2" x14ac:dyDescent="0.2">
      <c r="A8807" s="16">
        <v>1100650</v>
      </c>
      <c r="B8807" s="2">
        <v>100</v>
      </c>
    </row>
    <row r="8808" spans="1:2" x14ac:dyDescent="0.2">
      <c r="A8808" s="16">
        <v>1100650</v>
      </c>
      <c r="B8808" s="2">
        <v>94</v>
      </c>
    </row>
    <row r="8809" spans="1:2" x14ac:dyDescent="0.2">
      <c r="A8809" s="16">
        <v>1100650</v>
      </c>
      <c r="B8809" s="2">
        <v>100</v>
      </c>
    </row>
    <row r="8810" spans="1:2" x14ac:dyDescent="0.2">
      <c r="A8810" s="16">
        <v>1100650</v>
      </c>
      <c r="B8810" s="2">
        <v>74</v>
      </c>
    </row>
    <row r="8811" spans="1:2" x14ac:dyDescent="0.2">
      <c r="A8811" s="16">
        <v>1100650</v>
      </c>
      <c r="B8811" s="2">
        <v>100</v>
      </c>
    </row>
    <row r="8812" spans="1:2" x14ac:dyDescent="0.2">
      <c r="A8812" s="16">
        <v>1100650</v>
      </c>
      <c r="B8812" s="2">
        <v>100</v>
      </c>
    </row>
    <row r="8813" spans="1:2" x14ac:dyDescent="0.2">
      <c r="A8813" s="16">
        <v>1100650</v>
      </c>
      <c r="B8813" s="2">
        <v>0</v>
      </c>
    </row>
    <row r="8814" spans="1:2" x14ac:dyDescent="0.2">
      <c r="A8814" s="16">
        <v>1100650</v>
      </c>
      <c r="B8814" s="2">
        <v>91</v>
      </c>
    </row>
    <row r="8815" spans="1:2" x14ac:dyDescent="0.2">
      <c r="A8815" s="16">
        <v>1100650</v>
      </c>
      <c r="B8815" s="2">
        <v>74</v>
      </c>
    </row>
    <row r="8816" spans="1:2" x14ac:dyDescent="0.2">
      <c r="A8816" s="16">
        <v>1100650</v>
      </c>
      <c r="B8816" s="2">
        <v>0</v>
      </c>
    </row>
    <row r="8817" spans="1:2" x14ac:dyDescent="0.2">
      <c r="A8817" s="16">
        <v>1100650</v>
      </c>
      <c r="B8817" s="2">
        <v>100</v>
      </c>
    </row>
    <row r="8818" spans="1:2" x14ac:dyDescent="0.2">
      <c r="A8818" s="16">
        <v>1100650</v>
      </c>
      <c r="B8818" s="2">
        <v>100</v>
      </c>
    </row>
    <row r="8819" spans="1:2" x14ac:dyDescent="0.2">
      <c r="A8819" s="16">
        <v>1100660</v>
      </c>
      <c r="B8819" s="2">
        <v>100</v>
      </c>
    </row>
    <row r="8820" spans="1:2" x14ac:dyDescent="0.2">
      <c r="A8820" s="16">
        <v>1100670</v>
      </c>
      <c r="B8820" s="2">
        <v>0</v>
      </c>
    </row>
    <row r="8821" spans="1:2" x14ac:dyDescent="0.2">
      <c r="A8821" s="16">
        <v>1100680</v>
      </c>
      <c r="B8821" s="2">
        <v>80</v>
      </c>
    </row>
    <row r="8822" spans="1:2" x14ac:dyDescent="0.2">
      <c r="A8822" s="16">
        <v>1100680</v>
      </c>
      <c r="B8822" s="2">
        <v>80</v>
      </c>
    </row>
    <row r="8823" spans="1:2" x14ac:dyDescent="0.2">
      <c r="A8823" s="16">
        <v>1100680</v>
      </c>
      <c r="B8823" s="2">
        <v>72</v>
      </c>
    </row>
    <row r="8824" spans="1:2" x14ac:dyDescent="0.2">
      <c r="A8824" s="16">
        <v>1100690</v>
      </c>
      <c r="B8824" s="2">
        <v>100</v>
      </c>
    </row>
    <row r="8825" spans="1:2" x14ac:dyDescent="0.2">
      <c r="A8825" s="16">
        <v>1100690</v>
      </c>
      <c r="B8825" s="2">
        <v>41</v>
      </c>
    </row>
    <row r="8826" spans="1:2" x14ac:dyDescent="0.2">
      <c r="A8826" s="16">
        <v>1100690</v>
      </c>
      <c r="B8826" s="2">
        <v>63</v>
      </c>
    </row>
    <row r="8827" spans="1:2" x14ac:dyDescent="0.2">
      <c r="A8827" s="16">
        <v>1100690</v>
      </c>
      <c r="B8827" s="2">
        <v>80</v>
      </c>
    </row>
    <row r="8828" spans="1:2" x14ac:dyDescent="0.2">
      <c r="A8828" s="16">
        <v>1100690</v>
      </c>
      <c r="B8828" s="2">
        <v>100</v>
      </c>
    </row>
    <row r="8829" spans="1:2" x14ac:dyDescent="0.2">
      <c r="A8829" s="16">
        <v>1100690</v>
      </c>
      <c r="B8829" s="2">
        <v>100</v>
      </c>
    </row>
    <row r="8830" spans="1:2" x14ac:dyDescent="0.2">
      <c r="A8830" s="16">
        <v>1100690</v>
      </c>
      <c r="B8830" s="2">
        <v>100</v>
      </c>
    </row>
    <row r="8831" spans="1:2" x14ac:dyDescent="0.2">
      <c r="A8831" s="16">
        <v>1100690</v>
      </c>
      <c r="B8831" s="2">
        <v>100</v>
      </c>
    </row>
    <row r="8832" spans="1:2" x14ac:dyDescent="0.2">
      <c r="A8832" s="16">
        <v>1100690</v>
      </c>
      <c r="B8832" s="2">
        <v>80</v>
      </c>
    </row>
    <row r="8833" spans="1:2" x14ac:dyDescent="0.2">
      <c r="A8833" s="16">
        <v>1100690</v>
      </c>
      <c r="B8833" s="2">
        <v>100</v>
      </c>
    </row>
    <row r="8834" spans="1:2" x14ac:dyDescent="0.2">
      <c r="A8834" s="16">
        <v>1100690</v>
      </c>
      <c r="B8834" s="2">
        <v>100</v>
      </c>
    </row>
    <row r="8835" spans="1:2" x14ac:dyDescent="0.2">
      <c r="A8835" s="16">
        <v>1100690</v>
      </c>
      <c r="B8835" s="2">
        <v>100</v>
      </c>
    </row>
    <row r="8836" spans="1:2" x14ac:dyDescent="0.2">
      <c r="A8836" s="16">
        <v>1100690</v>
      </c>
      <c r="B8836" s="2">
        <v>52</v>
      </c>
    </row>
    <row r="8837" spans="1:2" x14ac:dyDescent="0.2">
      <c r="A8837" s="16">
        <v>1100690</v>
      </c>
      <c r="B8837" s="2">
        <v>28</v>
      </c>
    </row>
    <row r="8838" spans="1:2" x14ac:dyDescent="0.2">
      <c r="A8838" s="16">
        <v>1100690</v>
      </c>
      <c r="B8838" s="2">
        <v>52</v>
      </c>
    </row>
    <row r="8839" spans="1:2" x14ac:dyDescent="0.2">
      <c r="A8839" s="16">
        <v>1100690</v>
      </c>
      <c r="B8839" s="2">
        <v>0</v>
      </c>
    </row>
    <row r="8840" spans="1:2" x14ac:dyDescent="0.2">
      <c r="A8840" s="16">
        <v>1100690</v>
      </c>
      <c r="B8840" s="2">
        <v>100</v>
      </c>
    </row>
    <row r="8841" spans="1:2" x14ac:dyDescent="0.2">
      <c r="A8841" s="16">
        <v>1100690</v>
      </c>
      <c r="B8841" s="2">
        <v>58</v>
      </c>
    </row>
    <row r="8842" spans="1:2" x14ac:dyDescent="0.2">
      <c r="A8842" s="16">
        <v>1100690</v>
      </c>
      <c r="B8842" s="2">
        <v>100</v>
      </c>
    </row>
    <row r="8843" spans="1:2" x14ac:dyDescent="0.2">
      <c r="A8843" s="16">
        <v>1100690</v>
      </c>
      <c r="B8843" s="2">
        <v>100</v>
      </c>
    </row>
    <row r="8844" spans="1:2" x14ac:dyDescent="0.2">
      <c r="A8844" s="16">
        <v>1100690</v>
      </c>
      <c r="B8844" s="2">
        <v>93</v>
      </c>
    </row>
    <row r="8845" spans="1:2" x14ac:dyDescent="0.2">
      <c r="A8845" s="16">
        <v>1100690</v>
      </c>
      <c r="B8845" s="2">
        <v>77</v>
      </c>
    </row>
    <row r="8846" spans="1:2" x14ac:dyDescent="0.2">
      <c r="A8846" s="16">
        <v>1100690</v>
      </c>
      <c r="B8846" s="2">
        <v>91</v>
      </c>
    </row>
    <row r="8847" spans="1:2" x14ac:dyDescent="0.2">
      <c r="A8847" s="16">
        <v>1100690</v>
      </c>
      <c r="B8847" s="2">
        <v>41</v>
      </c>
    </row>
    <row r="8848" spans="1:2" x14ac:dyDescent="0.2">
      <c r="A8848" s="16">
        <v>1100690</v>
      </c>
      <c r="B8848" s="2">
        <v>2</v>
      </c>
    </row>
    <row r="8849" spans="1:2" x14ac:dyDescent="0.2">
      <c r="A8849" s="16">
        <v>1100690</v>
      </c>
      <c r="B8849" s="2">
        <v>41</v>
      </c>
    </row>
    <row r="8850" spans="1:2" x14ac:dyDescent="0.2">
      <c r="A8850" s="16">
        <v>1100690</v>
      </c>
      <c r="B8850" s="2">
        <v>52</v>
      </c>
    </row>
    <row r="8851" spans="1:2" x14ac:dyDescent="0.2">
      <c r="A8851" s="16">
        <v>1100690</v>
      </c>
      <c r="B8851" s="2">
        <v>78</v>
      </c>
    </row>
    <row r="8852" spans="1:2" x14ac:dyDescent="0.2">
      <c r="A8852" s="16">
        <v>1100690</v>
      </c>
      <c r="B8852" s="2">
        <v>72</v>
      </c>
    </row>
    <row r="8853" spans="1:2" x14ac:dyDescent="0.2">
      <c r="A8853" s="16">
        <v>1100690</v>
      </c>
      <c r="B8853" s="2">
        <v>0</v>
      </c>
    </row>
    <row r="8854" spans="1:2" x14ac:dyDescent="0.2">
      <c r="A8854" s="16">
        <v>1100690</v>
      </c>
      <c r="B8854" s="2">
        <v>2</v>
      </c>
    </row>
    <row r="8855" spans="1:2" x14ac:dyDescent="0.2">
      <c r="A8855" s="16">
        <v>1100690</v>
      </c>
      <c r="B8855" s="2">
        <v>83</v>
      </c>
    </row>
    <row r="8856" spans="1:2" x14ac:dyDescent="0.2">
      <c r="A8856" s="16">
        <v>1100690</v>
      </c>
      <c r="B8856" s="2">
        <v>52</v>
      </c>
    </row>
    <row r="8857" spans="1:2" x14ac:dyDescent="0.2">
      <c r="A8857" s="16">
        <v>1100690</v>
      </c>
      <c r="B8857" s="2">
        <v>100</v>
      </c>
    </row>
    <row r="8858" spans="1:2" x14ac:dyDescent="0.2">
      <c r="A8858" s="16">
        <v>1100690</v>
      </c>
      <c r="B8858" s="2">
        <v>59</v>
      </c>
    </row>
    <row r="8859" spans="1:2" x14ac:dyDescent="0.2">
      <c r="A8859" s="16">
        <v>1100690</v>
      </c>
      <c r="B8859" s="2">
        <v>100</v>
      </c>
    </row>
    <row r="8860" spans="1:2" x14ac:dyDescent="0.2">
      <c r="A8860" s="16">
        <v>1100690</v>
      </c>
      <c r="B8860" s="2">
        <v>41</v>
      </c>
    </row>
    <row r="8861" spans="1:2" x14ac:dyDescent="0.2">
      <c r="A8861" s="16">
        <v>1100690</v>
      </c>
      <c r="B8861" s="2">
        <v>93</v>
      </c>
    </row>
    <row r="8862" spans="1:2" x14ac:dyDescent="0.2">
      <c r="A8862" s="16">
        <v>1100690</v>
      </c>
      <c r="B8862" s="2">
        <v>100</v>
      </c>
    </row>
    <row r="8863" spans="1:2" x14ac:dyDescent="0.2">
      <c r="A8863" s="16">
        <v>1100690</v>
      </c>
      <c r="B8863" s="2">
        <v>52</v>
      </c>
    </row>
    <row r="8864" spans="1:2" x14ac:dyDescent="0.2">
      <c r="A8864" s="16">
        <v>1100700</v>
      </c>
      <c r="B8864" s="2">
        <v>2</v>
      </c>
    </row>
    <row r="8865" spans="1:2" x14ac:dyDescent="0.2">
      <c r="A8865" s="16">
        <v>1100700</v>
      </c>
      <c r="B8865" s="2">
        <v>0</v>
      </c>
    </row>
    <row r="8866" spans="1:2" x14ac:dyDescent="0.2">
      <c r="A8866" s="16">
        <v>1100700</v>
      </c>
      <c r="B8866" s="2">
        <v>0</v>
      </c>
    </row>
    <row r="8867" spans="1:2" x14ac:dyDescent="0.2">
      <c r="A8867" s="16">
        <v>1100700</v>
      </c>
      <c r="B8867" s="2">
        <v>0</v>
      </c>
    </row>
    <row r="8868" spans="1:2" x14ac:dyDescent="0.2">
      <c r="A8868" s="16">
        <v>1100700</v>
      </c>
      <c r="B8868" s="2">
        <v>0</v>
      </c>
    </row>
    <row r="8869" spans="1:2" x14ac:dyDescent="0.2">
      <c r="A8869" s="16">
        <v>1100730</v>
      </c>
      <c r="B8869" s="2">
        <v>100</v>
      </c>
    </row>
    <row r="8870" spans="1:2" x14ac:dyDescent="0.2">
      <c r="A8870" s="16">
        <v>1100730</v>
      </c>
      <c r="B8870" s="2">
        <v>100</v>
      </c>
    </row>
    <row r="8871" spans="1:2" x14ac:dyDescent="0.2">
      <c r="A8871" s="16">
        <v>1100730</v>
      </c>
      <c r="B8871" s="2">
        <v>93</v>
      </c>
    </row>
    <row r="8872" spans="1:2" x14ac:dyDescent="0.2">
      <c r="A8872" s="16">
        <v>1100730</v>
      </c>
      <c r="B8872" s="2">
        <v>100</v>
      </c>
    </row>
    <row r="8873" spans="1:2" x14ac:dyDescent="0.2">
      <c r="A8873" s="16">
        <v>1100740</v>
      </c>
      <c r="B8873" s="2">
        <v>0</v>
      </c>
    </row>
    <row r="8874" spans="1:2" x14ac:dyDescent="0.2">
      <c r="A8874" s="16">
        <v>1100740</v>
      </c>
      <c r="B8874" s="2">
        <v>100</v>
      </c>
    </row>
    <row r="8875" spans="1:2" x14ac:dyDescent="0.2">
      <c r="A8875" s="16">
        <v>1100740</v>
      </c>
      <c r="B8875" s="2">
        <v>63</v>
      </c>
    </row>
    <row r="8876" spans="1:2" x14ac:dyDescent="0.2">
      <c r="A8876" s="16">
        <v>1100740</v>
      </c>
      <c r="B8876" s="2">
        <v>92</v>
      </c>
    </row>
    <row r="8877" spans="1:2" x14ac:dyDescent="0.2">
      <c r="A8877" s="16">
        <v>1100740</v>
      </c>
      <c r="B8877" s="2">
        <v>91</v>
      </c>
    </row>
    <row r="8878" spans="1:2" x14ac:dyDescent="0.2">
      <c r="A8878" s="16">
        <v>1100740</v>
      </c>
      <c r="B8878" s="2">
        <v>75</v>
      </c>
    </row>
    <row r="8879" spans="1:2" x14ac:dyDescent="0.2">
      <c r="A8879" s="16">
        <v>1100740</v>
      </c>
      <c r="B8879" s="2">
        <v>100</v>
      </c>
    </row>
    <row r="8880" spans="1:2" x14ac:dyDescent="0.2">
      <c r="A8880" s="16">
        <v>1100740</v>
      </c>
      <c r="B8880" s="2">
        <v>100</v>
      </c>
    </row>
    <row r="8881" spans="1:2" x14ac:dyDescent="0.2">
      <c r="A8881" s="16">
        <v>1100740</v>
      </c>
      <c r="B8881" s="2">
        <v>100</v>
      </c>
    </row>
    <row r="8882" spans="1:2" x14ac:dyDescent="0.2">
      <c r="A8882" s="16">
        <v>1100740</v>
      </c>
      <c r="B8882" s="2">
        <v>88</v>
      </c>
    </row>
    <row r="8883" spans="1:2" x14ac:dyDescent="0.2">
      <c r="A8883" s="16">
        <v>1100740</v>
      </c>
      <c r="B8883" s="2">
        <v>78</v>
      </c>
    </row>
    <row r="8884" spans="1:2" x14ac:dyDescent="0.2">
      <c r="A8884" s="16">
        <v>1100740</v>
      </c>
      <c r="B8884" s="2">
        <v>94</v>
      </c>
    </row>
    <row r="8885" spans="1:2" x14ac:dyDescent="0.2">
      <c r="A8885" s="16">
        <v>1100740</v>
      </c>
      <c r="B8885" s="2">
        <v>100</v>
      </c>
    </row>
    <row r="8886" spans="1:2" x14ac:dyDescent="0.2">
      <c r="A8886" s="16">
        <v>1100740</v>
      </c>
      <c r="B8886" s="2">
        <v>100</v>
      </c>
    </row>
    <row r="8887" spans="1:2" x14ac:dyDescent="0.2">
      <c r="A8887" s="16">
        <v>1100740</v>
      </c>
      <c r="B8887" s="2">
        <v>65</v>
      </c>
    </row>
    <row r="8888" spans="1:2" x14ac:dyDescent="0.2">
      <c r="A8888" s="16">
        <v>1100740</v>
      </c>
      <c r="B8888" s="2">
        <v>88</v>
      </c>
    </row>
    <row r="8889" spans="1:2" x14ac:dyDescent="0.2">
      <c r="A8889" s="16">
        <v>1100740</v>
      </c>
      <c r="B8889" s="2">
        <v>60</v>
      </c>
    </row>
    <row r="8890" spans="1:2" x14ac:dyDescent="0.2">
      <c r="A8890" s="16">
        <v>1100740</v>
      </c>
      <c r="B8890" s="2">
        <v>88</v>
      </c>
    </row>
    <row r="8891" spans="1:2" x14ac:dyDescent="0.2">
      <c r="A8891" s="16">
        <v>1100740</v>
      </c>
      <c r="B8891" s="2">
        <v>84</v>
      </c>
    </row>
    <row r="8892" spans="1:2" x14ac:dyDescent="0.2">
      <c r="A8892" s="16">
        <v>1100740</v>
      </c>
      <c r="B8892" s="2">
        <v>94</v>
      </c>
    </row>
    <row r="8893" spans="1:2" x14ac:dyDescent="0.2">
      <c r="A8893" s="16">
        <v>1100740</v>
      </c>
      <c r="B8893" s="2">
        <v>100</v>
      </c>
    </row>
    <row r="8894" spans="1:2" x14ac:dyDescent="0.2">
      <c r="A8894" s="16">
        <v>1100740</v>
      </c>
      <c r="B8894" s="2">
        <v>94</v>
      </c>
    </row>
    <row r="8895" spans="1:2" x14ac:dyDescent="0.2">
      <c r="A8895" s="16">
        <v>1100740</v>
      </c>
      <c r="B8895" s="2">
        <v>91</v>
      </c>
    </row>
    <row r="8896" spans="1:2" x14ac:dyDescent="0.2">
      <c r="A8896" s="16">
        <v>1100740</v>
      </c>
      <c r="B8896" s="2">
        <v>75</v>
      </c>
    </row>
    <row r="8897" spans="1:2" x14ac:dyDescent="0.2">
      <c r="A8897" s="16">
        <v>1100740</v>
      </c>
      <c r="B8897" s="2">
        <v>100</v>
      </c>
    </row>
    <row r="8898" spans="1:2" x14ac:dyDescent="0.2">
      <c r="A8898" s="16">
        <v>1100740</v>
      </c>
      <c r="B8898" s="2">
        <v>100</v>
      </c>
    </row>
    <row r="8899" spans="1:2" x14ac:dyDescent="0.2">
      <c r="A8899" s="16">
        <v>1100740</v>
      </c>
      <c r="B8899" s="2">
        <v>65</v>
      </c>
    </row>
    <row r="8900" spans="1:2" x14ac:dyDescent="0.2">
      <c r="A8900" s="16">
        <v>1100740</v>
      </c>
      <c r="B8900" s="2">
        <v>94</v>
      </c>
    </row>
    <row r="8901" spans="1:2" x14ac:dyDescent="0.2">
      <c r="A8901" s="16">
        <v>1100740</v>
      </c>
      <c r="B8901" s="2">
        <v>88</v>
      </c>
    </row>
    <row r="8902" spans="1:2" x14ac:dyDescent="0.2">
      <c r="A8902" s="16">
        <v>1100740</v>
      </c>
      <c r="B8902" s="2">
        <v>59</v>
      </c>
    </row>
    <row r="8903" spans="1:2" x14ac:dyDescent="0.2">
      <c r="A8903" s="16">
        <v>1100740</v>
      </c>
      <c r="B8903" s="2">
        <v>100</v>
      </c>
    </row>
    <row r="8904" spans="1:2" x14ac:dyDescent="0.2">
      <c r="A8904" s="16">
        <v>1100740</v>
      </c>
      <c r="B8904" s="2">
        <v>68</v>
      </c>
    </row>
    <row r="8905" spans="1:2" x14ac:dyDescent="0.2">
      <c r="A8905" s="16">
        <v>1100740</v>
      </c>
      <c r="B8905" s="2">
        <v>60</v>
      </c>
    </row>
    <row r="8906" spans="1:2" x14ac:dyDescent="0.2">
      <c r="A8906" s="16">
        <v>1100740</v>
      </c>
      <c r="B8906" s="2">
        <v>91</v>
      </c>
    </row>
    <row r="8907" spans="1:2" x14ac:dyDescent="0.2">
      <c r="A8907" s="16">
        <v>1100740</v>
      </c>
      <c r="B8907" s="2">
        <v>71</v>
      </c>
    </row>
    <row r="8908" spans="1:2" x14ac:dyDescent="0.2">
      <c r="A8908" s="16">
        <v>1100740</v>
      </c>
      <c r="B8908" s="2">
        <v>63</v>
      </c>
    </row>
    <row r="8909" spans="1:2" x14ac:dyDescent="0.2">
      <c r="A8909" s="16">
        <v>1100750</v>
      </c>
      <c r="B8909" s="2">
        <v>100</v>
      </c>
    </row>
    <row r="8910" spans="1:2" x14ac:dyDescent="0.2">
      <c r="A8910" s="16">
        <v>1100750</v>
      </c>
      <c r="B8910" s="2">
        <v>0</v>
      </c>
    </row>
    <row r="8911" spans="1:2" x14ac:dyDescent="0.2">
      <c r="A8911" s="16">
        <v>1100750</v>
      </c>
      <c r="B8911" s="2">
        <v>100</v>
      </c>
    </row>
    <row r="8912" spans="1:2" x14ac:dyDescent="0.2">
      <c r="A8912" s="16">
        <v>1100750</v>
      </c>
      <c r="B8912" s="2">
        <v>0</v>
      </c>
    </row>
    <row r="8913" spans="1:2" x14ac:dyDescent="0.2">
      <c r="A8913" s="16">
        <v>1100750</v>
      </c>
      <c r="B8913" s="2">
        <v>0</v>
      </c>
    </row>
    <row r="8914" spans="1:2" x14ac:dyDescent="0.2">
      <c r="A8914" s="16">
        <v>1100760</v>
      </c>
      <c r="B8914" s="2">
        <v>0</v>
      </c>
    </row>
    <row r="8915" spans="1:2" x14ac:dyDescent="0.2">
      <c r="A8915" s="16">
        <v>1100770</v>
      </c>
      <c r="B8915" s="2">
        <v>47</v>
      </c>
    </row>
    <row r="8916" spans="1:2" x14ac:dyDescent="0.2">
      <c r="A8916" s="16">
        <v>1100770</v>
      </c>
      <c r="B8916" s="2">
        <v>47</v>
      </c>
    </row>
    <row r="8917" spans="1:2" x14ac:dyDescent="0.2">
      <c r="A8917" s="16">
        <v>1100770</v>
      </c>
      <c r="B8917" s="2">
        <v>82</v>
      </c>
    </row>
    <row r="8918" spans="1:2" x14ac:dyDescent="0.2">
      <c r="A8918" s="16">
        <v>1100770</v>
      </c>
      <c r="B8918" s="2">
        <v>41</v>
      </c>
    </row>
    <row r="8919" spans="1:2" x14ac:dyDescent="0.2">
      <c r="A8919" s="16">
        <v>1100770</v>
      </c>
      <c r="B8919" s="2">
        <v>62</v>
      </c>
    </row>
    <row r="8920" spans="1:2" x14ac:dyDescent="0.2">
      <c r="A8920" s="16">
        <v>1100770</v>
      </c>
      <c r="B8920" s="2">
        <v>52</v>
      </c>
    </row>
    <row r="8921" spans="1:2" x14ac:dyDescent="0.2">
      <c r="A8921" s="16">
        <v>1100770</v>
      </c>
      <c r="B8921" s="2">
        <v>41</v>
      </c>
    </row>
    <row r="8922" spans="1:2" x14ac:dyDescent="0.2">
      <c r="A8922" s="16">
        <v>1100770</v>
      </c>
      <c r="B8922" s="2">
        <v>41</v>
      </c>
    </row>
    <row r="8923" spans="1:2" x14ac:dyDescent="0.2">
      <c r="A8923" s="16">
        <v>1100800</v>
      </c>
      <c r="B8923" s="2">
        <v>0</v>
      </c>
    </row>
    <row r="8924" spans="1:2" x14ac:dyDescent="0.2">
      <c r="A8924" s="16">
        <v>1100800</v>
      </c>
      <c r="B8924" s="2">
        <v>0</v>
      </c>
    </row>
    <row r="8925" spans="1:2" x14ac:dyDescent="0.2">
      <c r="A8925" s="16">
        <v>1100800</v>
      </c>
      <c r="B8925" s="2">
        <v>0</v>
      </c>
    </row>
    <row r="8926" spans="1:2" x14ac:dyDescent="0.2">
      <c r="A8926" s="16">
        <v>1100800</v>
      </c>
      <c r="B8926" s="2">
        <v>100</v>
      </c>
    </row>
    <row r="8927" spans="1:2" x14ac:dyDescent="0.2">
      <c r="A8927" s="16">
        <v>1100800</v>
      </c>
      <c r="B8927" s="2">
        <v>0</v>
      </c>
    </row>
    <row r="8928" spans="1:2" x14ac:dyDescent="0.2">
      <c r="A8928" s="16">
        <v>1100800</v>
      </c>
      <c r="B8928" s="2">
        <v>54</v>
      </c>
    </row>
    <row r="8929" spans="1:2" x14ac:dyDescent="0.2">
      <c r="A8929" s="16">
        <v>1100810</v>
      </c>
      <c r="B8929" s="2">
        <v>54</v>
      </c>
    </row>
    <row r="8930" spans="1:2" x14ac:dyDescent="0.2">
      <c r="A8930" s="16">
        <v>1100810</v>
      </c>
      <c r="B8930" s="2">
        <v>0</v>
      </c>
    </row>
    <row r="8931" spans="1:2" x14ac:dyDescent="0.2">
      <c r="A8931" s="16">
        <v>1100810</v>
      </c>
      <c r="B8931" s="2">
        <v>48</v>
      </c>
    </row>
    <row r="8932" spans="1:2" x14ac:dyDescent="0.2">
      <c r="A8932" s="16">
        <v>1100810</v>
      </c>
      <c r="B8932" s="2">
        <v>0</v>
      </c>
    </row>
    <row r="8933" spans="1:2" x14ac:dyDescent="0.2">
      <c r="A8933" s="16">
        <v>1100810</v>
      </c>
      <c r="B8933" s="2">
        <v>0</v>
      </c>
    </row>
    <row r="8934" spans="1:2" x14ac:dyDescent="0.2">
      <c r="A8934" s="16">
        <v>1100810</v>
      </c>
      <c r="B8934" s="2">
        <v>0</v>
      </c>
    </row>
    <row r="8935" spans="1:2" x14ac:dyDescent="0.2">
      <c r="A8935" s="16">
        <v>1100810</v>
      </c>
      <c r="B8935" s="2">
        <v>0</v>
      </c>
    </row>
    <row r="8936" spans="1:2" x14ac:dyDescent="0.2">
      <c r="A8936" s="16">
        <v>1100810</v>
      </c>
      <c r="B8936" s="2">
        <v>0</v>
      </c>
    </row>
    <row r="8937" spans="1:2" x14ac:dyDescent="0.2">
      <c r="A8937" s="16">
        <v>1100810</v>
      </c>
      <c r="B8937" s="2">
        <v>18</v>
      </c>
    </row>
    <row r="8938" spans="1:2" x14ac:dyDescent="0.2">
      <c r="A8938" s="16">
        <v>1100810</v>
      </c>
      <c r="B8938" s="2">
        <v>48</v>
      </c>
    </row>
    <row r="8939" spans="1:2" x14ac:dyDescent="0.2">
      <c r="A8939" s="16">
        <v>1100810</v>
      </c>
      <c r="B8939" s="2">
        <v>7</v>
      </c>
    </row>
    <row r="8940" spans="1:2" x14ac:dyDescent="0.2">
      <c r="A8940" s="16">
        <v>1100810</v>
      </c>
      <c r="B8940" s="2">
        <v>0</v>
      </c>
    </row>
    <row r="8941" spans="1:2" x14ac:dyDescent="0.2">
      <c r="A8941" s="16">
        <v>1100810</v>
      </c>
      <c r="B8941" s="2">
        <v>0</v>
      </c>
    </row>
    <row r="8942" spans="1:2" x14ac:dyDescent="0.2">
      <c r="A8942" s="16">
        <v>1100810</v>
      </c>
      <c r="B8942" s="2">
        <v>48</v>
      </c>
    </row>
    <row r="8943" spans="1:2" x14ac:dyDescent="0.2">
      <c r="A8943" s="16">
        <v>1100810</v>
      </c>
      <c r="B8943" s="2">
        <v>0</v>
      </c>
    </row>
    <row r="8944" spans="1:2" x14ac:dyDescent="0.2">
      <c r="A8944" s="16">
        <v>1100810</v>
      </c>
      <c r="B8944" s="2">
        <v>0</v>
      </c>
    </row>
    <row r="8945" spans="1:2" x14ac:dyDescent="0.2">
      <c r="A8945" s="16">
        <v>1100810</v>
      </c>
      <c r="B8945" s="2">
        <v>0</v>
      </c>
    </row>
    <row r="8946" spans="1:2" x14ac:dyDescent="0.2">
      <c r="A8946" s="16">
        <v>1100810</v>
      </c>
      <c r="B8946" s="2">
        <v>0</v>
      </c>
    </row>
    <row r="8947" spans="1:2" x14ac:dyDescent="0.2">
      <c r="A8947" s="16">
        <v>1100810</v>
      </c>
      <c r="B8947" s="2">
        <v>18</v>
      </c>
    </row>
    <row r="8948" spans="1:2" x14ac:dyDescent="0.2">
      <c r="A8948" s="16">
        <v>1100810</v>
      </c>
      <c r="B8948" s="2">
        <v>48</v>
      </c>
    </row>
    <row r="8949" spans="1:2" x14ac:dyDescent="0.2">
      <c r="A8949" s="16">
        <v>1100810</v>
      </c>
      <c r="B8949" s="2">
        <v>0</v>
      </c>
    </row>
    <row r="8950" spans="1:2" x14ac:dyDescent="0.2">
      <c r="A8950" s="16">
        <v>1100810</v>
      </c>
      <c r="B8950" s="2">
        <v>0</v>
      </c>
    </row>
    <row r="8951" spans="1:2" x14ac:dyDescent="0.2">
      <c r="A8951" s="16">
        <v>1100810</v>
      </c>
      <c r="B8951" s="2">
        <v>0</v>
      </c>
    </row>
    <row r="8952" spans="1:2" x14ac:dyDescent="0.2">
      <c r="A8952" s="16">
        <v>1100810</v>
      </c>
      <c r="B8952" s="2">
        <v>0</v>
      </c>
    </row>
    <row r="8953" spans="1:2" x14ac:dyDescent="0.2">
      <c r="A8953" s="16">
        <v>1100810</v>
      </c>
      <c r="B8953" s="2">
        <v>56</v>
      </c>
    </row>
    <row r="8954" spans="1:2" x14ac:dyDescent="0.2">
      <c r="A8954" s="16">
        <v>1100810</v>
      </c>
      <c r="B8954" s="2">
        <v>67</v>
      </c>
    </row>
    <row r="8955" spans="1:2" x14ac:dyDescent="0.2">
      <c r="A8955" s="16">
        <v>1100810</v>
      </c>
      <c r="B8955" s="2">
        <v>0</v>
      </c>
    </row>
    <row r="8956" spans="1:2" x14ac:dyDescent="0.2">
      <c r="A8956" s="16">
        <v>1100810</v>
      </c>
      <c r="B8956" s="2">
        <v>0</v>
      </c>
    </row>
    <row r="8957" spans="1:2" x14ac:dyDescent="0.2">
      <c r="A8957" s="16">
        <v>1100810</v>
      </c>
      <c r="B8957" s="2">
        <v>3</v>
      </c>
    </row>
    <row r="8958" spans="1:2" x14ac:dyDescent="0.2">
      <c r="A8958" s="16">
        <v>1100810</v>
      </c>
      <c r="B8958" s="2">
        <v>56</v>
      </c>
    </row>
    <row r="8959" spans="1:2" x14ac:dyDescent="0.2">
      <c r="A8959" s="16">
        <v>1100810</v>
      </c>
      <c r="B8959" s="2">
        <v>0</v>
      </c>
    </row>
    <row r="8960" spans="1:2" x14ac:dyDescent="0.2">
      <c r="A8960" s="16">
        <v>1100810</v>
      </c>
      <c r="B8960" s="2">
        <v>0</v>
      </c>
    </row>
    <row r="8961" spans="1:2" x14ac:dyDescent="0.2">
      <c r="A8961" s="16">
        <v>1100810</v>
      </c>
      <c r="B8961" s="2">
        <v>13</v>
      </c>
    </row>
    <row r="8962" spans="1:2" x14ac:dyDescent="0.2">
      <c r="A8962" s="16">
        <v>1100810</v>
      </c>
      <c r="B8962" s="2">
        <v>7</v>
      </c>
    </row>
    <row r="8963" spans="1:2" x14ac:dyDescent="0.2">
      <c r="A8963" s="16">
        <v>1100820</v>
      </c>
      <c r="B8963" s="2">
        <v>54</v>
      </c>
    </row>
    <row r="8964" spans="1:2" x14ac:dyDescent="0.2">
      <c r="A8964" s="16">
        <v>1100820</v>
      </c>
      <c r="B8964" s="2">
        <v>66</v>
      </c>
    </row>
    <row r="8965" spans="1:2" x14ac:dyDescent="0.2">
      <c r="A8965" s="16">
        <v>1100820</v>
      </c>
      <c r="B8965" s="2">
        <v>0</v>
      </c>
    </row>
    <row r="8966" spans="1:2" x14ac:dyDescent="0.2">
      <c r="A8966" s="16">
        <v>1100820</v>
      </c>
      <c r="B8966" s="2">
        <v>0</v>
      </c>
    </row>
    <row r="8967" spans="1:2" x14ac:dyDescent="0.2">
      <c r="A8967" s="16">
        <v>1100820</v>
      </c>
      <c r="B8967" s="2">
        <v>46</v>
      </c>
    </row>
    <row r="8968" spans="1:2" x14ac:dyDescent="0.2">
      <c r="A8968" s="16">
        <v>1100820</v>
      </c>
      <c r="B8968" s="2">
        <v>0</v>
      </c>
    </row>
    <row r="8969" spans="1:2" x14ac:dyDescent="0.2">
      <c r="A8969" s="16">
        <v>1100820</v>
      </c>
      <c r="B8969" s="2">
        <v>24</v>
      </c>
    </row>
    <row r="8970" spans="1:2" x14ac:dyDescent="0.2">
      <c r="A8970" s="16">
        <v>1100820</v>
      </c>
      <c r="B8970" s="2">
        <v>0</v>
      </c>
    </row>
    <row r="8971" spans="1:2" x14ac:dyDescent="0.2">
      <c r="A8971" s="16">
        <v>1100820</v>
      </c>
      <c r="B8971" s="2">
        <v>46</v>
      </c>
    </row>
    <row r="8972" spans="1:2" x14ac:dyDescent="0.2">
      <c r="A8972" s="16">
        <v>1100820</v>
      </c>
      <c r="B8972" s="2">
        <v>24</v>
      </c>
    </row>
    <row r="8973" spans="1:2" x14ac:dyDescent="0.2">
      <c r="A8973" s="16">
        <v>1100820</v>
      </c>
      <c r="B8973" s="2">
        <v>30</v>
      </c>
    </row>
    <row r="8974" spans="1:2" x14ac:dyDescent="0.2">
      <c r="A8974" s="16">
        <v>1100820</v>
      </c>
      <c r="B8974" s="2">
        <v>0</v>
      </c>
    </row>
    <row r="8975" spans="1:2" x14ac:dyDescent="0.2">
      <c r="A8975" s="16">
        <v>1100820</v>
      </c>
      <c r="B8975" s="2">
        <v>83</v>
      </c>
    </row>
    <row r="8976" spans="1:2" x14ac:dyDescent="0.2">
      <c r="A8976" s="16">
        <v>1100820</v>
      </c>
      <c r="B8976" s="2">
        <v>67</v>
      </c>
    </row>
    <row r="8977" spans="1:2" x14ac:dyDescent="0.2">
      <c r="A8977" s="16">
        <v>1100820</v>
      </c>
      <c r="B8977" s="2">
        <v>63</v>
      </c>
    </row>
    <row r="8978" spans="1:2" x14ac:dyDescent="0.2">
      <c r="A8978" s="16">
        <v>1100820</v>
      </c>
      <c r="B8978" s="2">
        <v>78</v>
      </c>
    </row>
    <row r="8979" spans="1:2" x14ac:dyDescent="0.2">
      <c r="A8979" s="16">
        <v>1100820</v>
      </c>
      <c r="B8979" s="2">
        <v>78</v>
      </c>
    </row>
    <row r="8980" spans="1:2" x14ac:dyDescent="0.2">
      <c r="A8980" s="16">
        <v>1100820</v>
      </c>
      <c r="B8980" s="2">
        <v>36</v>
      </c>
    </row>
    <row r="8981" spans="1:2" x14ac:dyDescent="0.2">
      <c r="A8981" s="16">
        <v>1100820</v>
      </c>
      <c r="B8981" s="2">
        <v>24</v>
      </c>
    </row>
    <row r="8982" spans="1:2" x14ac:dyDescent="0.2">
      <c r="A8982" s="16">
        <v>1100820</v>
      </c>
      <c r="B8982" s="2">
        <v>25</v>
      </c>
    </row>
    <row r="8983" spans="1:2" x14ac:dyDescent="0.2">
      <c r="A8983" s="16">
        <v>1100830</v>
      </c>
      <c r="B8983" s="2">
        <v>0</v>
      </c>
    </row>
    <row r="8984" spans="1:2" x14ac:dyDescent="0.2">
      <c r="A8984" s="16">
        <v>1100830</v>
      </c>
      <c r="B8984" s="2">
        <v>46</v>
      </c>
    </row>
    <row r="8985" spans="1:2" x14ac:dyDescent="0.2">
      <c r="A8985" s="16">
        <v>1100830</v>
      </c>
      <c r="B8985" s="2">
        <v>26</v>
      </c>
    </row>
    <row r="8986" spans="1:2" x14ac:dyDescent="0.2">
      <c r="A8986" s="16">
        <v>1100830</v>
      </c>
      <c r="B8986" s="2">
        <v>0</v>
      </c>
    </row>
    <row r="8987" spans="1:2" x14ac:dyDescent="0.2">
      <c r="A8987" s="16">
        <v>1100830</v>
      </c>
      <c r="B8987" s="2">
        <v>91</v>
      </c>
    </row>
    <row r="8988" spans="1:2" x14ac:dyDescent="0.2">
      <c r="A8988" s="16">
        <v>1100830</v>
      </c>
      <c r="B8988" s="2">
        <v>46</v>
      </c>
    </row>
    <row r="8989" spans="1:2" x14ac:dyDescent="0.2">
      <c r="A8989" s="16">
        <v>1100830</v>
      </c>
      <c r="B8989" s="2">
        <v>12</v>
      </c>
    </row>
    <row r="8990" spans="1:2" x14ac:dyDescent="0.2">
      <c r="A8990" s="16">
        <v>1100830</v>
      </c>
      <c r="B8990" s="2">
        <v>34</v>
      </c>
    </row>
    <row r="8991" spans="1:2" x14ac:dyDescent="0.2">
      <c r="A8991" s="16">
        <v>1100830</v>
      </c>
      <c r="B8991" s="2">
        <v>63</v>
      </c>
    </row>
    <row r="8992" spans="1:2" x14ac:dyDescent="0.2">
      <c r="A8992" s="16">
        <v>1100830</v>
      </c>
      <c r="B8992" s="2">
        <v>78</v>
      </c>
    </row>
    <row r="8993" spans="1:2" x14ac:dyDescent="0.2">
      <c r="A8993" s="16">
        <v>1100830</v>
      </c>
      <c r="B8993" s="2">
        <v>88</v>
      </c>
    </row>
    <row r="8994" spans="1:2" x14ac:dyDescent="0.2">
      <c r="A8994" s="16">
        <v>1100850</v>
      </c>
      <c r="B8994" s="2">
        <v>56</v>
      </c>
    </row>
    <row r="8995" spans="1:2" x14ac:dyDescent="0.2">
      <c r="A8995" s="16">
        <v>1100850</v>
      </c>
      <c r="B8995" s="2">
        <v>37</v>
      </c>
    </row>
    <row r="8996" spans="1:2" x14ac:dyDescent="0.2">
      <c r="A8996" s="16">
        <v>1100850</v>
      </c>
      <c r="B8996" s="2">
        <v>63</v>
      </c>
    </row>
    <row r="8997" spans="1:2" x14ac:dyDescent="0.2">
      <c r="A8997" s="16">
        <v>1100850</v>
      </c>
      <c r="B8997" s="2">
        <v>63</v>
      </c>
    </row>
    <row r="8998" spans="1:2" x14ac:dyDescent="0.2">
      <c r="A8998" s="16">
        <v>1100850</v>
      </c>
      <c r="B8998" s="2">
        <v>10</v>
      </c>
    </row>
    <row r="8999" spans="1:2" x14ac:dyDescent="0.2">
      <c r="A8999" s="16">
        <v>1100850</v>
      </c>
      <c r="B8999" s="2">
        <v>0</v>
      </c>
    </row>
    <row r="9000" spans="1:2" x14ac:dyDescent="0.2">
      <c r="A9000" s="16">
        <v>1100850</v>
      </c>
      <c r="B9000" s="2">
        <v>25</v>
      </c>
    </row>
    <row r="9001" spans="1:2" x14ac:dyDescent="0.2">
      <c r="A9001" s="16">
        <v>1100850</v>
      </c>
      <c r="B9001" s="2">
        <v>50</v>
      </c>
    </row>
    <row r="9002" spans="1:2" x14ac:dyDescent="0.2">
      <c r="A9002" s="16">
        <v>1100850</v>
      </c>
      <c r="B9002" s="2">
        <v>100</v>
      </c>
    </row>
    <row r="9003" spans="1:2" x14ac:dyDescent="0.2">
      <c r="A9003" s="16">
        <v>1100850</v>
      </c>
      <c r="B9003" s="2">
        <v>63</v>
      </c>
    </row>
    <row r="9004" spans="1:2" x14ac:dyDescent="0.2">
      <c r="A9004" s="16">
        <v>1100850</v>
      </c>
      <c r="B9004" s="2">
        <v>100</v>
      </c>
    </row>
    <row r="9005" spans="1:2" x14ac:dyDescent="0.2">
      <c r="A9005" s="16">
        <v>1100850</v>
      </c>
      <c r="B9005" s="2">
        <v>63</v>
      </c>
    </row>
    <row r="9006" spans="1:2" x14ac:dyDescent="0.2">
      <c r="A9006" s="16">
        <v>1100860</v>
      </c>
      <c r="B9006" s="2">
        <v>83</v>
      </c>
    </row>
    <row r="9007" spans="1:2" x14ac:dyDescent="0.2">
      <c r="A9007" s="16">
        <v>1100860</v>
      </c>
      <c r="B9007" s="2">
        <v>0</v>
      </c>
    </row>
    <row r="9008" spans="1:2" x14ac:dyDescent="0.2">
      <c r="A9008" s="16">
        <v>1100860</v>
      </c>
      <c r="B9008" s="2">
        <v>0</v>
      </c>
    </row>
    <row r="9009" spans="1:2" x14ac:dyDescent="0.2">
      <c r="A9009" s="16">
        <v>1100860</v>
      </c>
      <c r="B9009" s="2">
        <v>68</v>
      </c>
    </row>
    <row r="9010" spans="1:2" x14ac:dyDescent="0.2">
      <c r="A9010" s="16">
        <v>1100860</v>
      </c>
      <c r="B9010" s="2">
        <v>68</v>
      </c>
    </row>
    <row r="9011" spans="1:2" x14ac:dyDescent="0.2">
      <c r="A9011" s="16">
        <v>1100860</v>
      </c>
      <c r="B9011" s="2">
        <v>0</v>
      </c>
    </row>
    <row r="9012" spans="1:2" x14ac:dyDescent="0.2">
      <c r="A9012" s="16">
        <v>1100870</v>
      </c>
      <c r="B9012" s="2">
        <v>63</v>
      </c>
    </row>
    <row r="9013" spans="1:2" x14ac:dyDescent="0.2">
      <c r="A9013" s="16">
        <v>1100870</v>
      </c>
      <c r="B9013" s="2">
        <v>11</v>
      </c>
    </row>
    <row r="9014" spans="1:2" x14ac:dyDescent="0.2">
      <c r="A9014" s="16">
        <v>1100870</v>
      </c>
      <c r="B9014" s="2">
        <v>57</v>
      </c>
    </row>
    <row r="9015" spans="1:2" x14ac:dyDescent="0.2">
      <c r="A9015" s="16">
        <v>1100870</v>
      </c>
      <c r="B9015" s="2">
        <v>50</v>
      </c>
    </row>
    <row r="9016" spans="1:2" x14ac:dyDescent="0.2">
      <c r="A9016" s="16">
        <v>1100870</v>
      </c>
      <c r="B9016" s="2">
        <v>49</v>
      </c>
    </row>
    <row r="9017" spans="1:2" x14ac:dyDescent="0.2">
      <c r="A9017" s="16">
        <v>1100870</v>
      </c>
      <c r="B9017" s="2">
        <v>64</v>
      </c>
    </row>
    <row r="9018" spans="1:2" x14ac:dyDescent="0.2">
      <c r="A9018" s="16">
        <v>1100870</v>
      </c>
      <c r="B9018" s="2">
        <v>64</v>
      </c>
    </row>
    <row r="9019" spans="1:2" x14ac:dyDescent="0.2">
      <c r="A9019" s="16">
        <v>1100870</v>
      </c>
      <c r="B9019" s="2">
        <v>0</v>
      </c>
    </row>
    <row r="9020" spans="1:2" x14ac:dyDescent="0.2">
      <c r="A9020" s="16">
        <v>1100870</v>
      </c>
      <c r="B9020" s="2">
        <v>10</v>
      </c>
    </row>
    <row r="9021" spans="1:2" x14ac:dyDescent="0.2">
      <c r="A9021" s="16">
        <v>1100870</v>
      </c>
      <c r="B9021" s="2">
        <v>50</v>
      </c>
    </row>
    <row r="9022" spans="1:2" x14ac:dyDescent="0.2">
      <c r="A9022" s="16">
        <v>1100870</v>
      </c>
      <c r="B9022" s="2">
        <v>57</v>
      </c>
    </row>
    <row r="9023" spans="1:2" x14ac:dyDescent="0.2">
      <c r="A9023" s="16">
        <v>1100870</v>
      </c>
      <c r="B9023" s="2">
        <v>0</v>
      </c>
    </row>
    <row r="9024" spans="1:2" x14ac:dyDescent="0.2">
      <c r="A9024" s="16">
        <v>1100870</v>
      </c>
      <c r="B9024" s="2">
        <v>5</v>
      </c>
    </row>
    <row r="9025" spans="1:2" x14ac:dyDescent="0.2">
      <c r="A9025" s="16">
        <v>1100870</v>
      </c>
      <c r="B9025" s="2">
        <v>49</v>
      </c>
    </row>
    <row r="9026" spans="1:2" x14ac:dyDescent="0.2">
      <c r="A9026" s="16">
        <v>1100870</v>
      </c>
      <c r="B9026" s="2">
        <v>57</v>
      </c>
    </row>
    <row r="9027" spans="1:2" x14ac:dyDescent="0.2">
      <c r="A9027" s="16">
        <v>1100870</v>
      </c>
      <c r="B9027" s="2">
        <v>5</v>
      </c>
    </row>
    <row r="9028" spans="1:2" x14ac:dyDescent="0.2">
      <c r="A9028" s="16">
        <v>1100870</v>
      </c>
      <c r="B9028" s="2">
        <v>8</v>
      </c>
    </row>
    <row r="9029" spans="1:2" x14ac:dyDescent="0.2">
      <c r="A9029" s="16">
        <v>1100870</v>
      </c>
      <c r="B9029" s="2">
        <v>23</v>
      </c>
    </row>
    <row r="9030" spans="1:2" x14ac:dyDescent="0.2">
      <c r="A9030" s="16">
        <v>1100870</v>
      </c>
      <c r="B9030" s="2">
        <v>0</v>
      </c>
    </row>
    <row r="9031" spans="1:2" x14ac:dyDescent="0.2">
      <c r="A9031" s="16">
        <v>1100870</v>
      </c>
      <c r="B9031" s="2">
        <v>0</v>
      </c>
    </row>
    <row r="9032" spans="1:2" x14ac:dyDescent="0.2">
      <c r="A9032" s="16">
        <v>1100880</v>
      </c>
      <c r="B9032" s="2">
        <v>83</v>
      </c>
    </row>
    <row r="9033" spans="1:2" x14ac:dyDescent="0.2">
      <c r="A9033" s="16">
        <v>1100880</v>
      </c>
      <c r="B9033" s="2">
        <v>0</v>
      </c>
    </row>
    <row r="9034" spans="1:2" x14ac:dyDescent="0.2">
      <c r="A9034" s="16">
        <v>1100880</v>
      </c>
      <c r="B9034" s="2">
        <v>0</v>
      </c>
    </row>
    <row r="9035" spans="1:2" x14ac:dyDescent="0.2">
      <c r="A9035" s="16">
        <v>1100880</v>
      </c>
      <c r="B9035" s="2">
        <v>83</v>
      </c>
    </row>
    <row r="9036" spans="1:2" x14ac:dyDescent="0.2">
      <c r="A9036" s="16">
        <v>1100880</v>
      </c>
      <c r="B9036" s="2">
        <v>88</v>
      </c>
    </row>
    <row r="9037" spans="1:2" x14ac:dyDescent="0.2">
      <c r="A9037" s="16">
        <v>1100880</v>
      </c>
      <c r="B9037" s="2">
        <v>91</v>
      </c>
    </row>
    <row r="9038" spans="1:2" x14ac:dyDescent="0.2">
      <c r="A9038" s="16">
        <v>1100880</v>
      </c>
      <c r="B9038" s="2">
        <v>0</v>
      </c>
    </row>
    <row r="9039" spans="1:2" x14ac:dyDescent="0.2">
      <c r="A9039" s="16">
        <v>1100880</v>
      </c>
      <c r="B9039" s="2">
        <v>0</v>
      </c>
    </row>
    <row r="9040" spans="1:2" x14ac:dyDescent="0.2">
      <c r="A9040" s="16">
        <v>1100880</v>
      </c>
      <c r="B9040" s="2">
        <v>100</v>
      </c>
    </row>
    <row r="9041" spans="1:2" x14ac:dyDescent="0.2">
      <c r="A9041" s="16">
        <v>1100880</v>
      </c>
      <c r="B9041" s="2">
        <v>91</v>
      </c>
    </row>
    <row r="9042" spans="1:2" x14ac:dyDescent="0.2">
      <c r="A9042" s="16">
        <v>1100880</v>
      </c>
      <c r="B9042" s="2">
        <v>5</v>
      </c>
    </row>
    <row r="9043" spans="1:2" x14ac:dyDescent="0.2">
      <c r="A9043" s="16">
        <v>1100880</v>
      </c>
      <c r="B9043" s="2">
        <v>0</v>
      </c>
    </row>
    <row r="9044" spans="1:2" x14ac:dyDescent="0.2">
      <c r="A9044" s="16">
        <v>1100880</v>
      </c>
      <c r="B9044" s="2">
        <v>83</v>
      </c>
    </row>
    <row r="9045" spans="1:2" x14ac:dyDescent="0.2">
      <c r="A9045" s="16">
        <v>1100880</v>
      </c>
      <c r="B9045" s="2">
        <v>0</v>
      </c>
    </row>
    <row r="9046" spans="1:2" x14ac:dyDescent="0.2">
      <c r="A9046" s="16">
        <v>1100890</v>
      </c>
      <c r="B9046" s="2">
        <v>0</v>
      </c>
    </row>
    <row r="9047" spans="1:2" x14ac:dyDescent="0.2">
      <c r="A9047" s="16">
        <v>1100890</v>
      </c>
      <c r="B9047" s="2">
        <v>0</v>
      </c>
    </row>
    <row r="9048" spans="1:2" x14ac:dyDescent="0.2">
      <c r="A9048" s="16">
        <v>1100890</v>
      </c>
      <c r="B9048" s="2">
        <v>0</v>
      </c>
    </row>
    <row r="9049" spans="1:2" x14ac:dyDescent="0.2">
      <c r="A9049" s="16">
        <v>1100890</v>
      </c>
      <c r="B9049" s="2">
        <v>0</v>
      </c>
    </row>
    <row r="9050" spans="1:2" x14ac:dyDescent="0.2">
      <c r="A9050" s="16">
        <v>1100900</v>
      </c>
      <c r="B9050" s="2">
        <v>0</v>
      </c>
    </row>
    <row r="9051" spans="1:2" x14ac:dyDescent="0.2">
      <c r="A9051" s="16">
        <v>1100900</v>
      </c>
      <c r="B9051" s="2">
        <v>33</v>
      </c>
    </row>
    <row r="9052" spans="1:2" x14ac:dyDescent="0.2">
      <c r="A9052" s="16">
        <v>1100900</v>
      </c>
      <c r="B9052" s="2">
        <v>0</v>
      </c>
    </row>
    <row r="9053" spans="1:2" x14ac:dyDescent="0.2">
      <c r="A9053" s="16">
        <v>1100900</v>
      </c>
      <c r="B9053" s="2">
        <v>62</v>
      </c>
    </row>
    <row r="9054" spans="1:2" x14ac:dyDescent="0.2">
      <c r="A9054" s="16">
        <v>1100900</v>
      </c>
      <c r="B9054" s="2">
        <v>35</v>
      </c>
    </row>
    <row r="9055" spans="1:2" x14ac:dyDescent="0.2">
      <c r="A9055" s="16">
        <v>1100900</v>
      </c>
      <c r="B9055" s="2">
        <v>0</v>
      </c>
    </row>
    <row r="9056" spans="1:2" x14ac:dyDescent="0.2">
      <c r="A9056" s="16">
        <v>1100900</v>
      </c>
      <c r="B9056" s="2">
        <v>0</v>
      </c>
    </row>
    <row r="9057" spans="1:2" x14ac:dyDescent="0.2">
      <c r="A9057" s="16">
        <v>1100900</v>
      </c>
      <c r="B9057" s="2">
        <v>0</v>
      </c>
    </row>
    <row r="9058" spans="1:2" x14ac:dyDescent="0.2">
      <c r="A9058" s="16">
        <v>1100900</v>
      </c>
      <c r="B9058" s="2">
        <v>0</v>
      </c>
    </row>
    <row r="9059" spans="1:2" x14ac:dyDescent="0.2">
      <c r="A9059" s="16">
        <v>1100900</v>
      </c>
      <c r="B9059" s="2">
        <v>62</v>
      </c>
    </row>
    <row r="9060" spans="1:2" x14ac:dyDescent="0.2">
      <c r="A9060" s="16">
        <v>1100900</v>
      </c>
      <c r="B9060" s="2">
        <v>62</v>
      </c>
    </row>
    <row r="9061" spans="1:2" x14ac:dyDescent="0.2">
      <c r="A9061" s="16">
        <v>1100900</v>
      </c>
      <c r="B9061" s="2">
        <v>47</v>
      </c>
    </row>
    <row r="9062" spans="1:2" x14ac:dyDescent="0.2">
      <c r="A9062" s="16">
        <v>1100910</v>
      </c>
      <c r="B9062" s="2">
        <v>62</v>
      </c>
    </row>
    <row r="9063" spans="1:2" x14ac:dyDescent="0.2">
      <c r="A9063" s="16">
        <v>1100910</v>
      </c>
      <c r="B9063" s="2">
        <v>35</v>
      </c>
    </row>
    <row r="9064" spans="1:2" x14ac:dyDescent="0.2">
      <c r="A9064" s="16">
        <v>1100910</v>
      </c>
      <c r="B9064" s="2">
        <v>100</v>
      </c>
    </row>
    <row r="9065" spans="1:2" x14ac:dyDescent="0.2">
      <c r="A9065" s="16">
        <v>1100910</v>
      </c>
      <c r="B9065" s="2">
        <v>94</v>
      </c>
    </row>
    <row r="9066" spans="1:2" x14ac:dyDescent="0.2">
      <c r="A9066" s="16">
        <v>1100910</v>
      </c>
      <c r="B9066" s="2">
        <v>55</v>
      </c>
    </row>
    <row r="9067" spans="1:2" x14ac:dyDescent="0.2">
      <c r="A9067" s="16">
        <v>1100910</v>
      </c>
      <c r="B9067" s="2">
        <v>100</v>
      </c>
    </row>
    <row r="9068" spans="1:2" x14ac:dyDescent="0.2">
      <c r="A9068" s="16">
        <v>1100910</v>
      </c>
      <c r="B9068" s="2">
        <v>91</v>
      </c>
    </row>
    <row r="9069" spans="1:2" x14ac:dyDescent="0.2">
      <c r="A9069" s="16">
        <v>1100920</v>
      </c>
      <c r="B9069" s="2">
        <v>89</v>
      </c>
    </row>
    <row r="9070" spans="1:2" x14ac:dyDescent="0.2">
      <c r="A9070" s="16">
        <v>1100920</v>
      </c>
      <c r="B9070" s="2">
        <v>0</v>
      </c>
    </row>
    <row r="9071" spans="1:2" x14ac:dyDescent="0.2">
      <c r="A9071" s="16">
        <v>1100920</v>
      </c>
      <c r="B9071" s="2">
        <v>90</v>
      </c>
    </row>
    <row r="9072" spans="1:2" x14ac:dyDescent="0.2">
      <c r="A9072" s="16">
        <v>1100920</v>
      </c>
      <c r="B9072" s="2">
        <v>79</v>
      </c>
    </row>
    <row r="9073" spans="1:2" x14ac:dyDescent="0.2">
      <c r="A9073" s="16">
        <v>1100920</v>
      </c>
      <c r="B9073" s="2">
        <v>94</v>
      </c>
    </row>
    <row r="9074" spans="1:2" x14ac:dyDescent="0.2">
      <c r="A9074" s="16">
        <v>1100920</v>
      </c>
      <c r="B9074" s="2">
        <v>54</v>
      </c>
    </row>
    <row r="9075" spans="1:2" x14ac:dyDescent="0.2">
      <c r="A9075" s="16">
        <v>1100930</v>
      </c>
      <c r="B9075" s="2">
        <v>0</v>
      </c>
    </row>
    <row r="9076" spans="1:2" x14ac:dyDescent="0.2">
      <c r="A9076" s="16">
        <v>1100930</v>
      </c>
      <c r="B9076" s="2">
        <v>89</v>
      </c>
    </row>
    <row r="9077" spans="1:2" x14ac:dyDescent="0.2">
      <c r="A9077" s="16">
        <v>1100930</v>
      </c>
      <c r="B9077" s="2">
        <v>21</v>
      </c>
    </row>
    <row r="9078" spans="1:2" x14ac:dyDescent="0.2">
      <c r="A9078" s="16">
        <v>1100930</v>
      </c>
      <c r="B9078" s="2">
        <v>34</v>
      </c>
    </row>
    <row r="9079" spans="1:2" x14ac:dyDescent="0.2">
      <c r="A9079" s="16">
        <v>1100930</v>
      </c>
      <c r="B9079" s="2">
        <v>0</v>
      </c>
    </row>
    <row r="9080" spans="1:2" x14ac:dyDescent="0.2">
      <c r="A9080" s="16">
        <v>1100930</v>
      </c>
      <c r="B9080" s="2">
        <v>14</v>
      </c>
    </row>
    <row r="9081" spans="1:2" x14ac:dyDescent="0.2">
      <c r="A9081" s="16">
        <v>1100930</v>
      </c>
      <c r="B9081" s="2">
        <v>90</v>
      </c>
    </row>
    <row r="9082" spans="1:2" x14ac:dyDescent="0.2">
      <c r="A9082" s="16">
        <v>1100930</v>
      </c>
      <c r="B9082" s="2">
        <v>34</v>
      </c>
    </row>
    <row r="9083" spans="1:2" x14ac:dyDescent="0.2">
      <c r="A9083" s="16">
        <v>1100930</v>
      </c>
      <c r="B9083" s="2">
        <v>0</v>
      </c>
    </row>
    <row r="9084" spans="1:2" x14ac:dyDescent="0.2">
      <c r="A9084" s="16">
        <v>1100930</v>
      </c>
      <c r="B9084" s="2">
        <v>0</v>
      </c>
    </row>
    <row r="9085" spans="1:2" x14ac:dyDescent="0.2">
      <c r="A9085" s="16">
        <v>1100930</v>
      </c>
      <c r="B9085" s="2">
        <v>56</v>
      </c>
    </row>
    <row r="9086" spans="1:2" x14ac:dyDescent="0.2">
      <c r="A9086" s="16">
        <v>1100930</v>
      </c>
      <c r="B9086" s="2">
        <v>0</v>
      </c>
    </row>
    <row r="9087" spans="1:2" x14ac:dyDescent="0.2">
      <c r="A9087" s="16">
        <v>1100930</v>
      </c>
      <c r="B9087" s="2">
        <v>0</v>
      </c>
    </row>
    <row r="9088" spans="1:2" x14ac:dyDescent="0.2">
      <c r="A9088" s="16">
        <v>1100930</v>
      </c>
      <c r="B9088" s="2">
        <v>0</v>
      </c>
    </row>
    <row r="9089" spans="1:2" x14ac:dyDescent="0.2">
      <c r="A9089" s="16">
        <v>1100930</v>
      </c>
      <c r="B9089" s="2">
        <v>88</v>
      </c>
    </row>
    <row r="9090" spans="1:2" x14ac:dyDescent="0.2">
      <c r="A9090" s="16">
        <v>1100930</v>
      </c>
      <c r="B9090" s="2">
        <v>0</v>
      </c>
    </row>
    <row r="9091" spans="1:2" x14ac:dyDescent="0.2">
      <c r="A9091" s="16">
        <v>1100940</v>
      </c>
      <c r="B9091" s="2">
        <v>82</v>
      </c>
    </row>
    <row r="9092" spans="1:2" x14ac:dyDescent="0.2">
      <c r="A9092" s="16">
        <v>1100940</v>
      </c>
      <c r="B9092" s="2">
        <v>75</v>
      </c>
    </row>
    <row r="9093" spans="1:2" x14ac:dyDescent="0.2">
      <c r="A9093" s="16">
        <v>1100940</v>
      </c>
      <c r="B9093" s="2">
        <v>91</v>
      </c>
    </row>
    <row r="9094" spans="1:2" x14ac:dyDescent="0.2">
      <c r="A9094" s="16">
        <v>1100940</v>
      </c>
      <c r="B9094" s="2">
        <v>91</v>
      </c>
    </row>
    <row r="9095" spans="1:2" x14ac:dyDescent="0.2">
      <c r="A9095" s="16">
        <v>1100940</v>
      </c>
      <c r="B9095" s="2">
        <v>91</v>
      </c>
    </row>
    <row r="9096" spans="1:2" x14ac:dyDescent="0.2">
      <c r="A9096" s="16">
        <v>1100940</v>
      </c>
      <c r="B9096" s="2">
        <v>78</v>
      </c>
    </row>
    <row r="9097" spans="1:2" x14ac:dyDescent="0.2">
      <c r="A9097" s="16">
        <v>1100940</v>
      </c>
      <c r="B9097" s="2">
        <v>82</v>
      </c>
    </row>
    <row r="9098" spans="1:2" x14ac:dyDescent="0.2">
      <c r="A9098" s="16">
        <v>1100940</v>
      </c>
      <c r="B9098" s="2">
        <v>91</v>
      </c>
    </row>
    <row r="9099" spans="1:2" x14ac:dyDescent="0.2">
      <c r="A9099" s="16">
        <v>1100940</v>
      </c>
      <c r="B9099" s="2">
        <v>88</v>
      </c>
    </row>
    <row r="9100" spans="1:2" x14ac:dyDescent="0.2">
      <c r="A9100" s="16">
        <v>1100940</v>
      </c>
      <c r="B9100" s="2">
        <v>91</v>
      </c>
    </row>
    <row r="9101" spans="1:2" x14ac:dyDescent="0.2">
      <c r="A9101" s="16">
        <v>1100940</v>
      </c>
      <c r="B9101" s="2">
        <v>91</v>
      </c>
    </row>
    <row r="9102" spans="1:2" x14ac:dyDescent="0.2">
      <c r="A9102" s="16">
        <v>1100950</v>
      </c>
      <c r="B9102" s="2">
        <v>75</v>
      </c>
    </row>
    <row r="9103" spans="1:2" x14ac:dyDescent="0.2">
      <c r="A9103" s="16">
        <v>1100950</v>
      </c>
      <c r="B9103" s="2">
        <v>100</v>
      </c>
    </row>
    <row r="9104" spans="1:2" x14ac:dyDescent="0.2">
      <c r="A9104" s="16">
        <v>1100950</v>
      </c>
      <c r="B9104" s="2">
        <v>4</v>
      </c>
    </row>
    <row r="9105" spans="1:2" x14ac:dyDescent="0.2">
      <c r="A9105" s="16">
        <v>1100950</v>
      </c>
      <c r="B9105" s="2">
        <v>12</v>
      </c>
    </row>
    <row r="9106" spans="1:2" x14ac:dyDescent="0.2">
      <c r="A9106" s="16">
        <v>1100950</v>
      </c>
      <c r="B9106" s="2">
        <v>100</v>
      </c>
    </row>
    <row r="9107" spans="1:2" x14ac:dyDescent="0.2">
      <c r="A9107" s="16">
        <v>1100950</v>
      </c>
      <c r="B9107" s="2">
        <v>100</v>
      </c>
    </row>
    <row r="9108" spans="1:2" x14ac:dyDescent="0.2">
      <c r="A9108" s="16">
        <v>1100950</v>
      </c>
      <c r="B9108" s="2">
        <v>79</v>
      </c>
    </row>
    <row r="9109" spans="1:2" x14ac:dyDescent="0.2">
      <c r="A9109" s="16">
        <v>1100960</v>
      </c>
      <c r="B9109" s="2">
        <v>80</v>
      </c>
    </row>
    <row r="9110" spans="1:2" x14ac:dyDescent="0.2">
      <c r="A9110" s="16">
        <v>1100960</v>
      </c>
      <c r="B9110" s="2">
        <v>80</v>
      </c>
    </row>
    <row r="9111" spans="1:2" x14ac:dyDescent="0.2">
      <c r="A9111" s="16">
        <v>1100960</v>
      </c>
      <c r="B9111" s="2">
        <v>73</v>
      </c>
    </row>
    <row r="9112" spans="1:2" x14ac:dyDescent="0.2">
      <c r="A9112" s="16">
        <v>1100960</v>
      </c>
      <c r="B9112" s="2">
        <v>76</v>
      </c>
    </row>
    <row r="9113" spans="1:2" x14ac:dyDescent="0.2">
      <c r="A9113" s="16">
        <v>1100980</v>
      </c>
      <c r="B9113" s="2">
        <v>80</v>
      </c>
    </row>
    <row r="9114" spans="1:2" x14ac:dyDescent="0.2">
      <c r="A9114" s="16">
        <v>1100990</v>
      </c>
      <c r="B9114" s="2">
        <v>100</v>
      </c>
    </row>
    <row r="9115" spans="1:2" x14ac:dyDescent="0.2">
      <c r="A9115" s="16">
        <v>1100990</v>
      </c>
      <c r="B9115" s="2">
        <v>69</v>
      </c>
    </row>
    <row r="9116" spans="1:2" x14ac:dyDescent="0.2">
      <c r="A9116" s="16">
        <v>1100990</v>
      </c>
      <c r="B9116" s="2">
        <v>72</v>
      </c>
    </row>
    <row r="9117" spans="1:2" x14ac:dyDescent="0.2">
      <c r="A9117" s="16">
        <v>1100990</v>
      </c>
      <c r="B9117" s="2">
        <v>100</v>
      </c>
    </row>
    <row r="9118" spans="1:2" x14ac:dyDescent="0.2">
      <c r="A9118" s="16">
        <v>1100990</v>
      </c>
      <c r="B9118" s="2">
        <v>100</v>
      </c>
    </row>
    <row r="9119" spans="1:2" x14ac:dyDescent="0.2">
      <c r="A9119" s="16">
        <v>1100990</v>
      </c>
      <c r="B9119" s="2">
        <v>76</v>
      </c>
    </row>
    <row r="9120" spans="1:2" x14ac:dyDescent="0.2">
      <c r="A9120" s="16">
        <v>1101000</v>
      </c>
      <c r="B9120" s="2">
        <v>69</v>
      </c>
    </row>
    <row r="9121" spans="1:2" x14ac:dyDescent="0.2">
      <c r="A9121" s="16">
        <v>1101030</v>
      </c>
      <c r="B9121" s="2">
        <v>30</v>
      </c>
    </row>
    <row r="9122" spans="1:2" x14ac:dyDescent="0.2">
      <c r="A9122" s="16">
        <v>1101030</v>
      </c>
      <c r="B9122" s="2">
        <v>17</v>
      </c>
    </row>
    <row r="9123" spans="1:2" x14ac:dyDescent="0.2">
      <c r="A9123" s="16">
        <v>1101030</v>
      </c>
      <c r="B9123" s="2">
        <v>100</v>
      </c>
    </row>
    <row r="9124" spans="1:2" x14ac:dyDescent="0.2">
      <c r="A9124" s="16">
        <v>1101030</v>
      </c>
      <c r="B9124" s="2">
        <v>69</v>
      </c>
    </row>
    <row r="9125" spans="1:2" x14ac:dyDescent="0.2">
      <c r="A9125" s="16">
        <v>1101030</v>
      </c>
      <c r="B9125" s="2">
        <v>100</v>
      </c>
    </row>
    <row r="9126" spans="1:2" x14ac:dyDescent="0.2">
      <c r="A9126" s="16">
        <v>1101030</v>
      </c>
      <c r="B9126" s="2">
        <v>46</v>
      </c>
    </row>
    <row r="9127" spans="1:2" x14ac:dyDescent="0.2">
      <c r="A9127" s="16">
        <v>1101030</v>
      </c>
      <c r="B9127" s="2">
        <v>73</v>
      </c>
    </row>
    <row r="9128" spans="1:2" x14ac:dyDescent="0.2">
      <c r="A9128" s="16">
        <v>1101030</v>
      </c>
      <c r="B9128" s="2">
        <v>100</v>
      </c>
    </row>
    <row r="9129" spans="1:2" x14ac:dyDescent="0.2">
      <c r="A9129" s="16">
        <v>1101030</v>
      </c>
      <c r="B9129" s="2">
        <v>100</v>
      </c>
    </row>
    <row r="9130" spans="1:2" x14ac:dyDescent="0.2">
      <c r="A9130" s="16">
        <v>1101030</v>
      </c>
      <c r="B9130" s="2">
        <v>0</v>
      </c>
    </row>
    <row r="9131" spans="1:2" x14ac:dyDescent="0.2">
      <c r="A9131" s="16">
        <v>1101030</v>
      </c>
      <c r="B9131" s="2">
        <v>83</v>
      </c>
    </row>
    <row r="9132" spans="1:2" x14ac:dyDescent="0.2">
      <c r="A9132" s="16">
        <v>1101030</v>
      </c>
      <c r="B9132" s="2">
        <v>52</v>
      </c>
    </row>
    <row r="9133" spans="1:2" x14ac:dyDescent="0.2">
      <c r="A9133" s="16">
        <v>1101030</v>
      </c>
      <c r="B9133" s="2">
        <v>52</v>
      </c>
    </row>
    <row r="9134" spans="1:2" x14ac:dyDescent="0.2">
      <c r="A9134" s="16">
        <v>1101030</v>
      </c>
      <c r="B9134" s="2">
        <v>30</v>
      </c>
    </row>
    <row r="9135" spans="1:2" x14ac:dyDescent="0.2">
      <c r="A9135" s="16">
        <v>1101030</v>
      </c>
      <c r="B9135" s="2">
        <v>0</v>
      </c>
    </row>
    <row r="9136" spans="1:2" x14ac:dyDescent="0.2">
      <c r="A9136" s="16">
        <v>1101030</v>
      </c>
      <c r="B9136" s="2">
        <v>30</v>
      </c>
    </row>
    <row r="9137" spans="1:2" x14ac:dyDescent="0.2">
      <c r="A9137" s="16">
        <v>1101030</v>
      </c>
      <c r="B9137" s="2">
        <v>63</v>
      </c>
    </row>
    <row r="9138" spans="1:2" x14ac:dyDescent="0.2">
      <c r="A9138" s="16">
        <v>1101030</v>
      </c>
      <c r="B9138" s="2">
        <v>79</v>
      </c>
    </row>
    <row r="9139" spans="1:2" x14ac:dyDescent="0.2">
      <c r="A9139" s="16">
        <v>1101040</v>
      </c>
      <c r="B9139" s="2">
        <v>0</v>
      </c>
    </row>
    <row r="9140" spans="1:2" x14ac:dyDescent="0.2">
      <c r="A9140" s="16">
        <v>1101040</v>
      </c>
      <c r="B9140" s="2">
        <v>65</v>
      </c>
    </row>
    <row r="9141" spans="1:2" x14ac:dyDescent="0.2">
      <c r="A9141" s="16">
        <v>1101040</v>
      </c>
      <c r="B9141" s="2">
        <v>47</v>
      </c>
    </row>
    <row r="9142" spans="1:2" x14ac:dyDescent="0.2">
      <c r="A9142" s="16">
        <v>1101040</v>
      </c>
      <c r="B9142" s="2">
        <v>20</v>
      </c>
    </row>
    <row r="9143" spans="1:2" x14ac:dyDescent="0.2">
      <c r="A9143" s="16">
        <v>1101040</v>
      </c>
      <c r="B9143" s="2">
        <v>82</v>
      </c>
    </row>
    <row r="9144" spans="1:2" x14ac:dyDescent="0.2">
      <c r="A9144" s="16">
        <v>1101040</v>
      </c>
      <c r="B9144" s="2">
        <v>9</v>
      </c>
    </row>
    <row r="9145" spans="1:2" x14ac:dyDescent="0.2">
      <c r="A9145" s="16">
        <v>1101040</v>
      </c>
      <c r="B9145" s="2">
        <v>0</v>
      </c>
    </row>
    <row r="9146" spans="1:2" x14ac:dyDescent="0.2">
      <c r="A9146" s="16">
        <v>1101040</v>
      </c>
      <c r="B9146" s="2">
        <v>0</v>
      </c>
    </row>
    <row r="9147" spans="1:2" x14ac:dyDescent="0.2">
      <c r="A9147" s="16">
        <v>1101040</v>
      </c>
      <c r="B9147" s="2">
        <v>47</v>
      </c>
    </row>
    <row r="9148" spans="1:2" x14ac:dyDescent="0.2">
      <c r="A9148" s="16">
        <v>1101040</v>
      </c>
      <c r="B9148" s="2">
        <v>77</v>
      </c>
    </row>
    <row r="9149" spans="1:2" x14ac:dyDescent="0.2">
      <c r="A9149" s="16">
        <v>1101040</v>
      </c>
      <c r="B9149" s="2">
        <v>9</v>
      </c>
    </row>
    <row r="9150" spans="1:2" x14ac:dyDescent="0.2">
      <c r="A9150" s="16">
        <v>1101040</v>
      </c>
      <c r="B9150" s="2">
        <v>5</v>
      </c>
    </row>
    <row r="9151" spans="1:2" x14ac:dyDescent="0.2">
      <c r="A9151" s="16">
        <v>1101040</v>
      </c>
      <c r="B9151" s="2">
        <v>100</v>
      </c>
    </row>
    <row r="9152" spans="1:2" x14ac:dyDescent="0.2">
      <c r="A9152" s="16">
        <v>1101040</v>
      </c>
      <c r="B9152" s="2">
        <v>49</v>
      </c>
    </row>
    <row r="9153" spans="1:2" x14ac:dyDescent="0.2">
      <c r="A9153" s="16">
        <v>1101040</v>
      </c>
      <c r="B9153" s="2">
        <v>100</v>
      </c>
    </row>
    <row r="9154" spans="1:2" x14ac:dyDescent="0.2">
      <c r="A9154" s="16">
        <v>1101040</v>
      </c>
      <c r="B9154" s="2">
        <v>49</v>
      </c>
    </row>
    <row r="9155" spans="1:2" x14ac:dyDescent="0.2">
      <c r="A9155" s="16">
        <v>1101040</v>
      </c>
      <c r="B9155" s="2">
        <v>4</v>
      </c>
    </row>
    <row r="9156" spans="1:2" x14ac:dyDescent="0.2">
      <c r="A9156" s="16">
        <v>1101040</v>
      </c>
      <c r="B9156" s="2">
        <v>24</v>
      </c>
    </row>
    <row r="9157" spans="1:2" x14ac:dyDescent="0.2">
      <c r="A9157" s="16">
        <v>1101040</v>
      </c>
      <c r="B9157" s="2">
        <v>0</v>
      </c>
    </row>
    <row r="9158" spans="1:2" x14ac:dyDescent="0.2">
      <c r="A9158" s="16">
        <v>1101040</v>
      </c>
      <c r="B9158" s="2">
        <v>100</v>
      </c>
    </row>
    <row r="9159" spans="1:2" x14ac:dyDescent="0.2">
      <c r="A9159" s="16">
        <v>1101040</v>
      </c>
      <c r="B9159" s="2">
        <v>0</v>
      </c>
    </row>
    <row r="9160" spans="1:2" x14ac:dyDescent="0.2">
      <c r="A9160" s="16">
        <v>1101040</v>
      </c>
      <c r="B9160" s="2">
        <v>7</v>
      </c>
    </row>
    <row r="9161" spans="1:2" x14ac:dyDescent="0.2">
      <c r="A9161" s="16">
        <v>1101040</v>
      </c>
      <c r="B9161" s="2">
        <v>100</v>
      </c>
    </row>
    <row r="9162" spans="1:2" x14ac:dyDescent="0.2">
      <c r="A9162" s="16">
        <v>1101040</v>
      </c>
      <c r="B9162" s="2">
        <v>41</v>
      </c>
    </row>
    <row r="9163" spans="1:2" x14ac:dyDescent="0.2">
      <c r="A9163" s="16">
        <v>1101040</v>
      </c>
      <c r="B9163" s="2">
        <v>5</v>
      </c>
    </row>
    <row r="9164" spans="1:2" x14ac:dyDescent="0.2">
      <c r="A9164" s="16">
        <v>1101040</v>
      </c>
      <c r="B9164" s="2">
        <v>72</v>
      </c>
    </row>
    <row r="9165" spans="1:2" x14ac:dyDescent="0.2">
      <c r="A9165" s="16">
        <v>1101040</v>
      </c>
      <c r="B9165" s="2">
        <v>0</v>
      </c>
    </row>
    <row r="9166" spans="1:2" x14ac:dyDescent="0.2">
      <c r="A9166" s="16">
        <v>1101040</v>
      </c>
      <c r="B9166" s="2">
        <v>100</v>
      </c>
    </row>
    <row r="9167" spans="1:2" x14ac:dyDescent="0.2">
      <c r="A9167" s="16">
        <v>1101040</v>
      </c>
      <c r="B9167" s="2">
        <v>49</v>
      </c>
    </row>
    <row r="9168" spans="1:2" x14ac:dyDescent="0.2">
      <c r="A9168" s="16">
        <v>1101040</v>
      </c>
      <c r="B9168" s="2">
        <v>100</v>
      </c>
    </row>
    <row r="9169" spans="1:2" x14ac:dyDescent="0.2">
      <c r="A9169" s="16">
        <v>1101040</v>
      </c>
      <c r="B9169" s="2">
        <v>100</v>
      </c>
    </row>
    <row r="9170" spans="1:2" x14ac:dyDescent="0.2">
      <c r="A9170" s="16">
        <v>1101040</v>
      </c>
      <c r="B9170" s="2">
        <v>24</v>
      </c>
    </row>
    <row r="9171" spans="1:2" x14ac:dyDescent="0.2">
      <c r="A9171" s="16">
        <v>1101040</v>
      </c>
      <c r="B9171" s="2">
        <v>100</v>
      </c>
    </row>
    <row r="9172" spans="1:2" x14ac:dyDescent="0.2">
      <c r="A9172" s="16">
        <v>1101040</v>
      </c>
      <c r="B9172" s="2">
        <v>100</v>
      </c>
    </row>
    <row r="9173" spans="1:2" x14ac:dyDescent="0.2">
      <c r="A9173" s="16">
        <v>1101040</v>
      </c>
      <c r="B9173" s="2">
        <v>100</v>
      </c>
    </row>
    <row r="9174" spans="1:2" x14ac:dyDescent="0.2">
      <c r="A9174" s="16">
        <v>1101040</v>
      </c>
      <c r="B9174" s="2">
        <v>9</v>
      </c>
    </row>
    <row r="9175" spans="1:2" x14ac:dyDescent="0.2">
      <c r="A9175" s="16">
        <v>1101040</v>
      </c>
      <c r="B9175" s="2">
        <v>65</v>
      </c>
    </row>
    <row r="9176" spans="1:2" x14ac:dyDescent="0.2">
      <c r="A9176" s="16">
        <v>1101040</v>
      </c>
      <c r="B9176" s="2">
        <v>100</v>
      </c>
    </row>
    <row r="9177" spans="1:2" x14ac:dyDescent="0.2">
      <c r="A9177" s="16">
        <v>1101040</v>
      </c>
      <c r="B9177" s="2">
        <v>0</v>
      </c>
    </row>
    <row r="9178" spans="1:2" x14ac:dyDescent="0.2">
      <c r="A9178" s="16">
        <v>1101040</v>
      </c>
      <c r="B9178" s="2">
        <v>100</v>
      </c>
    </row>
    <row r="9179" spans="1:2" x14ac:dyDescent="0.2">
      <c r="A9179" s="16">
        <v>1101050</v>
      </c>
      <c r="B9179" s="2">
        <v>94</v>
      </c>
    </row>
    <row r="9180" spans="1:2" x14ac:dyDescent="0.2">
      <c r="A9180" s="16">
        <v>1101050</v>
      </c>
      <c r="B9180" s="2">
        <v>100</v>
      </c>
    </row>
    <row r="9181" spans="1:2" x14ac:dyDescent="0.2">
      <c r="A9181" s="16">
        <v>1101050</v>
      </c>
      <c r="B9181" s="2">
        <v>52</v>
      </c>
    </row>
    <row r="9182" spans="1:2" x14ac:dyDescent="0.2">
      <c r="A9182" s="16">
        <v>1101050</v>
      </c>
      <c r="B9182" s="2">
        <v>100</v>
      </c>
    </row>
    <row r="9183" spans="1:2" x14ac:dyDescent="0.2">
      <c r="A9183" s="16">
        <v>1101050</v>
      </c>
      <c r="B9183" s="2">
        <v>9</v>
      </c>
    </row>
    <row r="9184" spans="1:2" x14ac:dyDescent="0.2">
      <c r="A9184" s="16">
        <v>1101050</v>
      </c>
      <c r="B9184" s="2">
        <v>80</v>
      </c>
    </row>
    <row r="9185" spans="1:2" x14ac:dyDescent="0.2">
      <c r="A9185" s="16">
        <v>1101050</v>
      </c>
      <c r="B9185" s="2">
        <v>81</v>
      </c>
    </row>
    <row r="9186" spans="1:2" x14ac:dyDescent="0.2">
      <c r="A9186" s="16">
        <v>1101050</v>
      </c>
      <c r="B9186" s="2">
        <v>52</v>
      </c>
    </row>
    <row r="9187" spans="1:2" x14ac:dyDescent="0.2">
      <c r="A9187" s="16">
        <v>1101050</v>
      </c>
      <c r="B9187" s="2">
        <v>80</v>
      </c>
    </row>
    <row r="9188" spans="1:2" x14ac:dyDescent="0.2">
      <c r="A9188" s="16">
        <v>1101050</v>
      </c>
      <c r="B9188" s="2">
        <v>100</v>
      </c>
    </row>
    <row r="9189" spans="1:2" x14ac:dyDescent="0.2">
      <c r="A9189" s="16">
        <v>1101050</v>
      </c>
      <c r="B9189" s="2">
        <v>0</v>
      </c>
    </row>
    <row r="9190" spans="1:2" x14ac:dyDescent="0.2">
      <c r="A9190" s="16">
        <v>1101050</v>
      </c>
      <c r="B9190" s="2">
        <v>49</v>
      </c>
    </row>
    <row r="9191" spans="1:2" x14ac:dyDescent="0.2">
      <c r="A9191" s="16">
        <v>1101050</v>
      </c>
      <c r="B9191" s="2">
        <v>88</v>
      </c>
    </row>
    <row r="9192" spans="1:2" x14ac:dyDescent="0.2">
      <c r="A9192" s="16">
        <v>1101060</v>
      </c>
      <c r="B9192" s="2">
        <v>91</v>
      </c>
    </row>
    <row r="9193" spans="1:2" x14ac:dyDescent="0.2">
      <c r="A9193" s="16">
        <v>1101080</v>
      </c>
      <c r="B9193" s="2">
        <v>89</v>
      </c>
    </row>
    <row r="9194" spans="1:2" x14ac:dyDescent="0.2">
      <c r="A9194" s="16">
        <v>1101080</v>
      </c>
      <c r="B9194" s="2">
        <v>0</v>
      </c>
    </row>
    <row r="9195" spans="1:2" x14ac:dyDescent="0.2">
      <c r="A9195" s="16">
        <v>1101080</v>
      </c>
      <c r="B9195" s="2">
        <v>0</v>
      </c>
    </row>
    <row r="9196" spans="1:2" x14ac:dyDescent="0.2">
      <c r="A9196" s="16">
        <v>1101080</v>
      </c>
      <c r="B9196" s="2">
        <v>91</v>
      </c>
    </row>
    <row r="9197" spans="1:2" x14ac:dyDescent="0.2">
      <c r="A9197" s="16">
        <v>1101080</v>
      </c>
      <c r="B9197" s="2">
        <v>0</v>
      </c>
    </row>
    <row r="9198" spans="1:2" x14ac:dyDescent="0.2">
      <c r="A9198" s="16">
        <v>1101080</v>
      </c>
      <c r="B9198" s="2">
        <v>88</v>
      </c>
    </row>
    <row r="9199" spans="1:2" x14ac:dyDescent="0.2">
      <c r="A9199" s="16">
        <v>1101080</v>
      </c>
      <c r="B9199" s="2">
        <v>91</v>
      </c>
    </row>
    <row r="9200" spans="1:2" x14ac:dyDescent="0.2">
      <c r="A9200" s="16">
        <v>1101080</v>
      </c>
      <c r="B9200" s="2">
        <v>79</v>
      </c>
    </row>
    <row r="9201" spans="1:2" x14ac:dyDescent="0.2">
      <c r="A9201" s="16">
        <v>1101080</v>
      </c>
      <c r="B9201" s="2">
        <v>94</v>
      </c>
    </row>
    <row r="9202" spans="1:2" x14ac:dyDescent="0.2">
      <c r="A9202" s="16">
        <v>1101080</v>
      </c>
      <c r="B9202" s="2">
        <v>0</v>
      </c>
    </row>
    <row r="9203" spans="1:2" x14ac:dyDescent="0.2">
      <c r="A9203" s="16">
        <v>1101080</v>
      </c>
      <c r="B9203" s="2">
        <v>0</v>
      </c>
    </row>
    <row r="9204" spans="1:2" x14ac:dyDescent="0.2">
      <c r="A9204" s="16">
        <v>1101080</v>
      </c>
      <c r="B9204" s="2">
        <v>91</v>
      </c>
    </row>
    <row r="9205" spans="1:2" x14ac:dyDescent="0.2">
      <c r="A9205" s="16">
        <v>1101080</v>
      </c>
      <c r="B9205" s="2">
        <v>0</v>
      </c>
    </row>
    <row r="9206" spans="1:2" x14ac:dyDescent="0.2">
      <c r="A9206" s="16">
        <v>1101080</v>
      </c>
      <c r="B9206" s="2">
        <v>100</v>
      </c>
    </row>
    <row r="9207" spans="1:2" x14ac:dyDescent="0.2">
      <c r="A9207" s="16">
        <v>1101080</v>
      </c>
      <c r="B9207" s="2">
        <v>94</v>
      </c>
    </row>
    <row r="9208" spans="1:2" x14ac:dyDescent="0.2">
      <c r="A9208" s="16">
        <v>1101090</v>
      </c>
      <c r="B9208" s="2">
        <v>0</v>
      </c>
    </row>
    <row r="9209" spans="1:2" x14ac:dyDescent="0.2">
      <c r="A9209" s="16">
        <v>1101090</v>
      </c>
      <c r="B9209" s="2">
        <v>0</v>
      </c>
    </row>
    <row r="9210" spans="1:2" x14ac:dyDescent="0.2">
      <c r="A9210" s="16">
        <v>1101090</v>
      </c>
      <c r="B9210" s="2">
        <v>0</v>
      </c>
    </row>
    <row r="9211" spans="1:2" x14ac:dyDescent="0.2">
      <c r="A9211" s="16">
        <v>1101090</v>
      </c>
      <c r="B9211" s="2">
        <v>0</v>
      </c>
    </row>
    <row r="9212" spans="1:2" x14ac:dyDescent="0.2">
      <c r="A9212" s="16">
        <v>1101090</v>
      </c>
      <c r="B9212" s="2">
        <v>0</v>
      </c>
    </row>
    <row r="9213" spans="1:2" x14ac:dyDescent="0.2">
      <c r="A9213" s="16">
        <v>1101090</v>
      </c>
      <c r="B9213" s="2">
        <v>0</v>
      </c>
    </row>
    <row r="9214" spans="1:2" x14ac:dyDescent="0.2">
      <c r="A9214" s="16">
        <v>1101090</v>
      </c>
      <c r="B9214" s="2">
        <v>0</v>
      </c>
    </row>
    <row r="9215" spans="1:2" x14ac:dyDescent="0.2">
      <c r="A9215" s="16">
        <v>1101090</v>
      </c>
      <c r="B9215" s="2">
        <v>83</v>
      </c>
    </row>
    <row r="9216" spans="1:2" x14ac:dyDescent="0.2">
      <c r="A9216" s="16">
        <v>1101090</v>
      </c>
      <c r="B9216" s="2">
        <v>0</v>
      </c>
    </row>
    <row r="9217" spans="1:2" x14ac:dyDescent="0.2">
      <c r="A9217" s="16">
        <v>1101090</v>
      </c>
      <c r="B9217" s="2">
        <v>0</v>
      </c>
    </row>
    <row r="9218" spans="1:2" x14ac:dyDescent="0.2">
      <c r="A9218" s="16">
        <v>1101090</v>
      </c>
      <c r="B9218" s="2">
        <v>0</v>
      </c>
    </row>
    <row r="9219" spans="1:2" x14ac:dyDescent="0.2">
      <c r="A9219" s="16">
        <v>1101100</v>
      </c>
      <c r="B9219" s="2">
        <v>10</v>
      </c>
    </row>
    <row r="9220" spans="1:2" x14ac:dyDescent="0.2">
      <c r="A9220" s="16">
        <v>1101100</v>
      </c>
      <c r="B9220" s="2">
        <v>100</v>
      </c>
    </row>
    <row r="9221" spans="1:2" x14ac:dyDescent="0.2">
      <c r="A9221" s="16">
        <v>1101100</v>
      </c>
      <c r="B9221" s="2">
        <v>0</v>
      </c>
    </row>
    <row r="9222" spans="1:2" x14ac:dyDescent="0.2">
      <c r="A9222" s="16">
        <v>1101110</v>
      </c>
      <c r="B9222" s="2">
        <v>89</v>
      </c>
    </row>
    <row r="9223" spans="1:2" x14ac:dyDescent="0.2">
      <c r="A9223" s="16">
        <v>1101110</v>
      </c>
      <c r="B9223" s="2">
        <v>0</v>
      </c>
    </row>
    <row r="9224" spans="1:2" x14ac:dyDescent="0.2">
      <c r="A9224" s="16">
        <v>1101110</v>
      </c>
      <c r="B9224" s="2">
        <v>0</v>
      </c>
    </row>
    <row r="9225" spans="1:2" x14ac:dyDescent="0.2">
      <c r="A9225" s="16">
        <v>1101110</v>
      </c>
      <c r="B9225" s="2">
        <v>100</v>
      </c>
    </row>
    <row r="9226" spans="1:2" x14ac:dyDescent="0.2">
      <c r="A9226" s="16">
        <v>1101110</v>
      </c>
      <c r="B9226" s="2">
        <v>0</v>
      </c>
    </row>
    <row r="9227" spans="1:2" x14ac:dyDescent="0.2">
      <c r="A9227" s="16">
        <v>1101110</v>
      </c>
      <c r="B9227" s="2">
        <v>89</v>
      </c>
    </row>
    <row r="9228" spans="1:2" x14ac:dyDescent="0.2">
      <c r="A9228" s="16">
        <v>1101110</v>
      </c>
      <c r="B9228" s="2">
        <v>0</v>
      </c>
    </row>
    <row r="9229" spans="1:2" x14ac:dyDescent="0.2">
      <c r="A9229" s="16">
        <v>1101110</v>
      </c>
      <c r="B9229" s="2">
        <v>91</v>
      </c>
    </row>
    <row r="9230" spans="1:2" x14ac:dyDescent="0.2">
      <c r="A9230" s="16">
        <v>1101110</v>
      </c>
      <c r="B9230" s="2">
        <v>100</v>
      </c>
    </row>
    <row r="9231" spans="1:2" x14ac:dyDescent="0.2">
      <c r="A9231" s="16">
        <v>1101110</v>
      </c>
      <c r="B9231" s="2">
        <v>10</v>
      </c>
    </row>
    <row r="9232" spans="1:2" x14ac:dyDescent="0.2">
      <c r="A9232" s="16">
        <v>1101110</v>
      </c>
      <c r="B9232" s="2">
        <v>0</v>
      </c>
    </row>
    <row r="9233" spans="1:2" x14ac:dyDescent="0.2">
      <c r="A9233" s="16">
        <v>1101110</v>
      </c>
      <c r="B9233" s="2">
        <v>0</v>
      </c>
    </row>
    <row r="9234" spans="1:2" x14ac:dyDescent="0.2">
      <c r="A9234" s="16">
        <v>1101110</v>
      </c>
      <c r="B9234" s="2">
        <v>100</v>
      </c>
    </row>
    <row r="9235" spans="1:2" x14ac:dyDescent="0.2">
      <c r="A9235" s="16">
        <v>1101110</v>
      </c>
      <c r="B9235" s="2">
        <v>91</v>
      </c>
    </row>
    <row r="9236" spans="1:2" x14ac:dyDescent="0.2">
      <c r="A9236" s="16">
        <v>1101110</v>
      </c>
      <c r="B9236" s="2">
        <v>89</v>
      </c>
    </row>
    <row r="9237" spans="1:2" x14ac:dyDescent="0.2">
      <c r="A9237" s="16">
        <v>1101110</v>
      </c>
      <c r="B9237" s="2">
        <v>100</v>
      </c>
    </row>
    <row r="9238" spans="1:2" x14ac:dyDescent="0.2">
      <c r="A9238" s="16">
        <v>1101110</v>
      </c>
      <c r="B9238" s="2">
        <v>100</v>
      </c>
    </row>
    <row r="9239" spans="1:2" x14ac:dyDescent="0.2">
      <c r="A9239" s="16">
        <v>1101110</v>
      </c>
      <c r="B9239" s="2">
        <v>89</v>
      </c>
    </row>
    <row r="9240" spans="1:2" x14ac:dyDescent="0.2">
      <c r="A9240" s="16">
        <v>1101110</v>
      </c>
      <c r="B9240" s="2">
        <v>0</v>
      </c>
    </row>
    <row r="9241" spans="1:2" x14ac:dyDescent="0.2">
      <c r="A9241" s="16">
        <v>1101120</v>
      </c>
      <c r="B9241" s="2">
        <v>58</v>
      </c>
    </row>
    <row r="9242" spans="1:2" x14ac:dyDescent="0.2">
      <c r="A9242" s="16">
        <v>1101120</v>
      </c>
      <c r="B9242" s="2">
        <v>37</v>
      </c>
    </row>
    <row r="9243" spans="1:2" x14ac:dyDescent="0.2">
      <c r="A9243" s="16">
        <v>1101120</v>
      </c>
      <c r="B9243" s="2">
        <v>100</v>
      </c>
    </row>
    <row r="9244" spans="1:2" x14ac:dyDescent="0.2">
      <c r="A9244" s="16">
        <v>1101120</v>
      </c>
      <c r="B9244" s="2">
        <v>47</v>
      </c>
    </row>
    <row r="9245" spans="1:2" x14ac:dyDescent="0.2">
      <c r="A9245" s="16">
        <v>1101120</v>
      </c>
      <c r="B9245" s="2">
        <v>47</v>
      </c>
    </row>
    <row r="9246" spans="1:2" x14ac:dyDescent="0.2">
      <c r="A9246" s="16">
        <v>1101120</v>
      </c>
      <c r="B9246" s="2">
        <v>10</v>
      </c>
    </row>
    <row r="9247" spans="1:2" x14ac:dyDescent="0.2">
      <c r="A9247" s="16">
        <v>1101120</v>
      </c>
      <c r="B9247" s="2">
        <v>10</v>
      </c>
    </row>
    <row r="9248" spans="1:2" x14ac:dyDescent="0.2">
      <c r="A9248" s="16">
        <v>1101120</v>
      </c>
      <c r="B9248" s="2">
        <v>100</v>
      </c>
    </row>
    <row r="9249" spans="1:2" x14ac:dyDescent="0.2">
      <c r="A9249" s="16">
        <v>1101120</v>
      </c>
      <c r="B9249" s="2">
        <v>100</v>
      </c>
    </row>
    <row r="9250" spans="1:2" x14ac:dyDescent="0.2">
      <c r="A9250" s="16">
        <v>1101120</v>
      </c>
      <c r="B9250" s="2">
        <v>100</v>
      </c>
    </row>
    <row r="9251" spans="1:2" x14ac:dyDescent="0.2">
      <c r="A9251" s="16">
        <v>1101120</v>
      </c>
      <c r="B9251" s="2">
        <v>25</v>
      </c>
    </row>
    <row r="9252" spans="1:2" x14ac:dyDescent="0.2">
      <c r="A9252" s="16">
        <v>1101120</v>
      </c>
      <c r="B9252" s="2">
        <v>58</v>
      </c>
    </row>
    <row r="9253" spans="1:2" x14ac:dyDescent="0.2">
      <c r="A9253" s="16">
        <v>1101120</v>
      </c>
      <c r="B9253" s="2">
        <v>100</v>
      </c>
    </row>
    <row r="9254" spans="1:2" x14ac:dyDescent="0.2">
      <c r="A9254" s="16">
        <v>1101120</v>
      </c>
      <c r="B9254" s="2">
        <v>100</v>
      </c>
    </row>
    <row r="9255" spans="1:2" x14ac:dyDescent="0.2">
      <c r="A9255" s="16">
        <v>1101120</v>
      </c>
      <c r="B9255" s="2">
        <v>19</v>
      </c>
    </row>
    <row r="9256" spans="1:2" x14ac:dyDescent="0.2">
      <c r="A9256" s="16">
        <v>1101120</v>
      </c>
      <c r="B9256" s="2">
        <v>19</v>
      </c>
    </row>
    <row r="9257" spans="1:2" x14ac:dyDescent="0.2">
      <c r="A9257" s="16">
        <v>1101120</v>
      </c>
      <c r="B9257" s="2">
        <v>47</v>
      </c>
    </row>
    <row r="9258" spans="1:2" x14ac:dyDescent="0.2">
      <c r="A9258" s="16">
        <v>1101120</v>
      </c>
      <c r="B9258" s="2">
        <v>0</v>
      </c>
    </row>
    <row r="9259" spans="1:2" x14ac:dyDescent="0.2">
      <c r="A9259" s="16">
        <v>1101120</v>
      </c>
      <c r="B9259" s="2">
        <v>100</v>
      </c>
    </row>
    <row r="9260" spans="1:2" x14ac:dyDescent="0.2">
      <c r="A9260" s="16">
        <v>1101120</v>
      </c>
      <c r="B9260" s="2">
        <v>100</v>
      </c>
    </row>
    <row r="9261" spans="1:2" x14ac:dyDescent="0.2">
      <c r="A9261" s="16">
        <v>1101120</v>
      </c>
      <c r="B9261" s="2">
        <v>100</v>
      </c>
    </row>
    <row r="9262" spans="1:2" x14ac:dyDescent="0.2">
      <c r="A9262" s="16">
        <v>1101120</v>
      </c>
      <c r="B9262" s="2">
        <v>47</v>
      </c>
    </row>
    <row r="9263" spans="1:2" x14ac:dyDescent="0.2">
      <c r="A9263" s="16">
        <v>1101120</v>
      </c>
      <c r="B9263" s="2">
        <v>54</v>
      </c>
    </row>
    <row r="9264" spans="1:2" x14ac:dyDescent="0.2">
      <c r="A9264" s="16">
        <v>1101130</v>
      </c>
      <c r="B9264" s="2">
        <v>0</v>
      </c>
    </row>
    <row r="9265" spans="1:2" x14ac:dyDescent="0.2">
      <c r="A9265" s="16">
        <v>1101130</v>
      </c>
      <c r="B9265" s="2">
        <v>0</v>
      </c>
    </row>
    <row r="9266" spans="1:2" x14ac:dyDescent="0.2">
      <c r="A9266" s="16">
        <v>1101130</v>
      </c>
      <c r="B9266" s="2">
        <v>0</v>
      </c>
    </row>
    <row r="9267" spans="1:2" x14ac:dyDescent="0.2">
      <c r="A9267" s="16">
        <v>1101130</v>
      </c>
      <c r="B9267" s="2">
        <v>0</v>
      </c>
    </row>
    <row r="9268" spans="1:2" x14ac:dyDescent="0.2">
      <c r="A9268" s="16">
        <v>1101140</v>
      </c>
      <c r="B9268" s="2">
        <v>0</v>
      </c>
    </row>
    <row r="9269" spans="1:2" x14ac:dyDescent="0.2">
      <c r="A9269" s="16">
        <v>1101140</v>
      </c>
      <c r="B9269" s="2">
        <v>0</v>
      </c>
    </row>
    <row r="9270" spans="1:2" x14ac:dyDescent="0.2">
      <c r="A9270" s="16">
        <v>1101140</v>
      </c>
      <c r="B9270" s="2">
        <v>0</v>
      </c>
    </row>
    <row r="9271" spans="1:2" x14ac:dyDescent="0.2">
      <c r="A9271" s="16">
        <v>1101140</v>
      </c>
      <c r="B9271" s="2">
        <v>0</v>
      </c>
    </row>
    <row r="9272" spans="1:2" x14ac:dyDescent="0.2">
      <c r="A9272" s="16">
        <v>1101140</v>
      </c>
      <c r="B9272" s="2">
        <v>0</v>
      </c>
    </row>
    <row r="9273" spans="1:2" x14ac:dyDescent="0.2">
      <c r="A9273" s="16">
        <v>1101140</v>
      </c>
      <c r="B9273" s="2">
        <v>0</v>
      </c>
    </row>
    <row r="9274" spans="1:2" x14ac:dyDescent="0.2">
      <c r="A9274" s="16">
        <v>1101150</v>
      </c>
      <c r="B9274" s="2">
        <v>46</v>
      </c>
    </row>
    <row r="9275" spans="1:2" x14ac:dyDescent="0.2">
      <c r="A9275" s="16">
        <v>1101150</v>
      </c>
      <c r="B9275" s="2">
        <v>86</v>
      </c>
    </row>
    <row r="9276" spans="1:2" x14ac:dyDescent="0.2">
      <c r="A9276" s="16">
        <v>1101150</v>
      </c>
      <c r="B9276" s="2">
        <v>69</v>
      </c>
    </row>
    <row r="9277" spans="1:2" x14ac:dyDescent="0.2">
      <c r="A9277" s="16">
        <v>1101150</v>
      </c>
      <c r="B9277" s="2">
        <v>93</v>
      </c>
    </row>
    <row r="9278" spans="1:2" x14ac:dyDescent="0.2">
      <c r="A9278" s="16">
        <v>1101150</v>
      </c>
      <c r="B9278" s="2">
        <v>100</v>
      </c>
    </row>
    <row r="9279" spans="1:2" x14ac:dyDescent="0.2">
      <c r="A9279" s="16">
        <v>1101150</v>
      </c>
      <c r="B9279" s="2">
        <v>34</v>
      </c>
    </row>
    <row r="9280" spans="1:2" x14ac:dyDescent="0.2">
      <c r="A9280" s="16">
        <v>1101150</v>
      </c>
      <c r="B9280" s="2">
        <v>46</v>
      </c>
    </row>
    <row r="9281" spans="1:2" x14ac:dyDescent="0.2">
      <c r="A9281" s="16">
        <v>1101150</v>
      </c>
      <c r="B9281" s="2">
        <v>79</v>
      </c>
    </row>
    <row r="9282" spans="1:2" x14ac:dyDescent="0.2">
      <c r="A9282" s="16">
        <v>1101150</v>
      </c>
      <c r="B9282" s="2">
        <v>57</v>
      </c>
    </row>
    <row r="9283" spans="1:2" x14ac:dyDescent="0.2">
      <c r="A9283" s="16">
        <v>1101150</v>
      </c>
      <c r="B9283" s="2">
        <v>54</v>
      </c>
    </row>
    <row r="9284" spans="1:2" x14ac:dyDescent="0.2">
      <c r="A9284" s="16">
        <v>1101150</v>
      </c>
      <c r="B9284" s="2">
        <v>70</v>
      </c>
    </row>
    <row r="9285" spans="1:2" x14ac:dyDescent="0.2">
      <c r="A9285" s="16">
        <v>1101150</v>
      </c>
      <c r="B9285" s="2">
        <v>60</v>
      </c>
    </row>
    <row r="9286" spans="1:2" x14ac:dyDescent="0.2">
      <c r="A9286" s="16">
        <v>1101150</v>
      </c>
      <c r="B9286" s="2">
        <v>55</v>
      </c>
    </row>
    <row r="9287" spans="1:2" x14ac:dyDescent="0.2">
      <c r="A9287" s="16">
        <v>1101150</v>
      </c>
      <c r="B9287" s="2">
        <v>54</v>
      </c>
    </row>
    <row r="9288" spans="1:2" x14ac:dyDescent="0.2">
      <c r="A9288" s="16">
        <v>1101150</v>
      </c>
      <c r="B9288" s="2">
        <v>60</v>
      </c>
    </row>
    <row r="9289" spans="1:2" x14ac:dyDescent="0.2">
      <c r="A9289" s="16">
        <v>1101150</v>
      </c>
      <c r="B9289" s="2">
        <v>0</v>
      </c>
    </row>
    <row r="9290" spans="1:2" x14ac:dyDescent="0.2">
      <c r="A9290" s="16">
        <v>1101150</v>
      </c>
      <c r="B9290" s="2">
        <v>73</v>
      </c>
    </row>
    <row r="9291" spans="1:2" x14ac:dyDescent="0.2">
      <c r="A9291" s="16">
        <v>1101150</v>
      </c>
      <c r="B9291" s="2">
        <v>100</v>
      </c>
    </row>
    <row r="9292" spans="1:2" x14ac:dyDescent="0.2">
      <c r="A9292" s="16">
        <v>1101150</v>
      </c>
      <c r="B9292" s="2">
        <v>15</v>
      </c>
    </row>
    <row r="9293" spans="1:2" x14ac:dyDescent="0.2">
      <c r="A9293" s="16">
        <v>1101150</v>
      </c>
      <c r="B9293" s="2">
        <v>51</v>
      </c>
    </row>
    <row r="9294" spans="1:2" x14ac:dyDescent="0.2">
      <c r="A9294" s="16">
        <v>1101150</v>
      </c>
      <c r="B9294" s="2">
        <v>88</v>
      </c>
    </row>
    <row r="9295" spans="1:2" x14ac:dyDescent="0.2">
      <c r="A9295" s="16">
        <v>1101150</v>
      </c>
      <c r="B9295" s="2">
        <v>75</v>
      </c>
    </row>
    <row r="9296" spans="1:2" x14ac:dyDescent="0.2">
      <c r="A9296" s="16">
        <v>1101150</v>
      </c>
      <c r="B9296" s="2">
        <v>91</v>
      </c>
    </row>
    <row r="9297" spans="1:2" x14ac:dyDescent="0.2">
      <c r="A9297" s="16">
        <v>1101150</v>
      </c>
      <c r="B9297" s="2">
        <v>57</v>
      </c>
    </row>
    <row r="9298" spans="1:2" x14ac:dyDescent="0.2">
      <c r="A9298" s="16">
        <v>1101150</v>
      </c>
      <c r="B9298" s="2">
        <v>46</v>
      </c>
    </row>
    <row r="9299" spans="1:2" x14ac:dyDescent="0.2">
      <c r="A9299" s="16">
        <v>1101150</v>
      </c>
      <c r="B9299" s="2">
        <v>100</v>
      </c>
    </row>
    <row r="9300" spans="1:2" x14ac:dyDescent="0.2">
      <c r="A9300" s="16">
        <v>1101150</v>
      </c>
      <c r="B9300" s="2">
        <v>78</v>
      </c>
    </row>
    <row r="9301" spans="1:2" x14ac:dyDescent="0.2">
      <c r="A9301" s="16">
        <v>1101150</v>
      </c>
      <c r="B9301" s="2">
        <v>89</v>
      </c>
    </row>
    <row r="9302" spans="1:2" x14ac:dyDescent="0.2">
      <c r="A9302" s="16">
        <v>1101150</v>
      </c>
      <c r="B9302" s="2">
        <v>78</v>
      </c>
    </row>
    <row r="9303" spans="1:2" x14ac:dyDescent="0.2">
      <c r="A9303" s="16">
        <v>1101150</v>
      </c>
      <c r="B9303" s="2">
        <v>100</v>
      </c>
    </row>
    <row r="9304" spans="1:2" x14ac:dyDescent="0.2">
      <c r="A9304" s="16">
        <v>1101150</v>
      </c>
      <c r="B9304" s="2">
        <v>51</v>
      </c>
    </row>
    <row r="9305" spans="1:2" x14ac:dyDescent="0.2">
      <c r="A9305" s="16">
        <v>1101150</v>
      </c>
      <c r="B9305" s="2">
        <v>54</v>
      </c>
    </row>
    <row r="9306" spans="1:2" x14ac:dyDescent="0.2">
      <c r="A9306" s="16">
        <v>1101150</v>
      </c>
      <c r="B9306" s="2">
        <v>45</v>
      </c>
    </row>
    <row r="9307" spans="1:2" x14ac:dyDescent="0.2">
      <c r="A9307" s="16">
        <v>1101150</v>
      </c>
      <c r="B9307" s="2">
        <v>75</v>
      </c>
    </row>
    <row r="9308" spans="1:2" x14ac:dyDescent="0.2">
      <c r="A9308" s="16">
        <v>1101150</v>
      </c>
      <c r="B9308" s="2">
        <v>60</v>
      </c>
    </row>
    <row r="9309" spans="1:2" x14ac:dyDescent="0.2">
      <c r="A9309" s="16">
        <v>1101150</v>
      </c>
      <c r="B9309" s="2">
        <v>45</v>
      </c>
    </row>
    <row r="9310" spans="1:2" x14ac:dyDescent="0.2">
      <c r="A9310" s="16">
        <v>1101150</v>
      </c>
      <c r="B9310" s="2">
        <v>55</v>
      </c>
    </row>
    <row r="9311" spans="1:2" x14ac:dyDescent="0.2">
      <c r="A9311" s="16">
        <v>1101150</v>
      </c>
      <c r="B9311" s="2">
        <v>55</v>
      </c>
    </row>
    <row r="9312" spans="1:2" x14ac:dyDescent="0.2">
      <c r="A9312" s="16">
        <v>1101150</v>
      </c>
      <c r="B9312" s="2">
        <v>85</v>
      </c>
    </row>
    <row r="9313" spans="1:2" x14ac:dyDescent="0.2">
      <c r="A9313" s="16">
        <v>1101160</v>
      </c>
      <c r="B9313" s="2">
        <v>56</v>
      </c>
    </row>
    <row r="9314" spans="1:2" x14ac:dyDescent="0.2">
      <c r="A9314" s="16">
        <v>1101160</v>
      </c>
      <c r="B9314" s="2">
        <v>67</v>
      </c>
    </row>
    <row r="9315" spans="1:2" x14ac:dyDescent="0.2">
      <c r="A9315" s="16">
        <v>1101160</v>
      </c>
      <c r="B9315" s="2">
        <v>70</v>
      </c>
    </row>
    <row r="9316" spans="1:2" x14ac:dyDescent="0.2">
      <c r="A9316" s="16">
        <v>1101160</v>
      </c>
      <c r="B9316" s="2">
        <v>15</v>
      </c>
    </row>
    <row r="9317" spans="1:2" x14ac:dyDescent="0.2">
      <c r="A9317" s="16">
        <v>1101160</v>
      </c>
      <c r="B9317" s="2">
        <v>75</v>
      </c>
    </row>
    <row r="9318" spans="1:2" x14ac:dyDescent="0.2">
      <c r="A9318" s="16">
        <v>1101160</v>
      </c>
      <c r="B9318" s="2">
        <v>73</v>
      </c>
    </row>
    <row r="9319" spans="1:2" x14ac:dyDescent="0.2">
      <c r="A9319" s="16">
        <v>1101160</v>
      </c>
      <c r="B9319" s="2">
        <v>100</v>
      </c>
    </row>
    <row r="9320" spans="1:2" x14ac:dyDescent="0.2">
      <c r="A9320" s="16">
        <v>1101160</v>
      </c>
      <c r="B9320" s="2">
        <v>15</v>
      </c>
    </row>
    <row r="9321" spans="1:2" x14ac:dyDescent="0.2">
      <c r="A9321" s="16">
        <v>1101160</v>
      </c>
      <c r="B9321" s="2">
        <v>73</v>
      </c>
    </row>
    <row r="9322" spans="1:2" x14ac:dyDescent="0.2">
      <c r="A9322" s="16">
        <v>1101160</v>
      </c>
      <c r="B9322" s="2">
        <v>78</v>
      </c>
    </row>
    <row r="9323" spans="1:2" x14ac:dyDescent="0.2">
      <c r="A9323" s="16">
        <v>1101160</v>
      </c>
      <c r="B9323" s="2">
        <v>56</v>
      </c>
    </row>
    <row r="9324" spans="1:2" x14ac:dyDescent="0.2">
      <c r="A9324" s="16">
        <v>1101160</v>
      </c>
      <c r="B9324" s="2">
        <v>91</v>
      </c>
    </row>
    <row r="9325" spans="1:2" x14ac:dyDescent="0.2">
      <c r="A9325" s="16">
        <v>1101160</v>
      </c>
      <c r="B9325" s="2">
        <v>78</v>
      </c>
    </row>
    <row r="9326" spans="1:2" x14ac:dyDescent="0.2">
      <c r="A9326" s="16">
        <v>1101160</v>
      </c>
      <c r="B9326" s="2">
        <v>100</v>
      </c>
    </row>
    <row r="9327" spans="1:2" x14ac:dyDescent="0.2">
      <c r="A9327" s="16">
        <v>1101160</v>
      </c>
      <c r="B9327" s="2">
        <v>75</v>
      </c>
    </row>
    <row r="9328" spans="1:2" x14ac:dyDescent="0.2">
      <c r="A9328" s="16">
        <v>1101160</v>
      </c>
      <c r="B9328" s="2">
        <v>89</v>
      </c>
    </row>
    <row r="9329" spans="1:2" x14ac:dyDescent="0.2">
      <c r="A9329" s="16">
        <v>1101160</v>
      </c>
      <c r="B9329" s="2">
        <v>1</v>
      </c>
    </row>
    <row r="9330" spans="1:2" x14ac:dyDescent="0.2">
      <c r="A9330" s="16">
        <v>1101160</v>
      </c>
      <c r="B9330" s="2">
        <v>1</v>
      </c>
    </row>
    <row r="9331" spans="1:2" x14ac:dyDescent="0.2">
      <c r="A9331" s="16">
        <v>1101170</v>
      </c>
      <c r="B9331" s="2">
        <v>100</v>
      </c>
    </row>
    <row r="9332" spans="1:2" x14ac:dyDescent="0.2">
      <c r="A9332" s="16">
        <v>1101170</v>
      </c>
      <c r="B9332" s="2">
        <v>100</v>
      </c>
    </row>
    <row r="9333" spans="1:2" x14ac:dyDescent="0.2">
      <c r="A9333" s="16">
        <v>1101170</v>
      </c>
      <c r="B9333" s="2">
        <v>24</v>
      </c>
    </row>
    <row r="9334" spans="1:2" x14ac:dyDescent="0.2">
      <c r="A9334" s="16">
        <v>1101170</v>
      </c>
      <c r="B9334" s="2">
        <v>0</v>
      </c>
    </row>
    <row r="9335" spans="1:2" x14ac:dyDescent="0.2">
      <c r="A9335" s="16">
        <v>1101170</v>
      </c>
      <c r="B9335" s="2">
        <v>75</v>
      </c>
    </row>
    <row r="9336" spans="1:2" x14ac:dyDescent="0.2">
      <c r="A9336" s="16">
        <v>1101170</v>
      </c>
      <c r="B9336" s="2">
        <v>0</v>
      </c>
    </row>
    <row r="9337" spans="1:2" x14ac:dyDescent="0.2">
      <c r="A9337" s="16">
        <v>1101170</v>
      </c>
      <c r="B9337" s="2">
        <v>100</v>
      </c>
    </row>
    <row r="9338" spans="1:2" x14ac:dyDescent="0.2">
      <c r="A9338" s="16">
        <v>1101170</v>
      </c>
      <c r="B9338" s="2">
        <v>100</v>
      </c>
    </row>
    <row r="9339" spans="1:2" x14ac:dyDescent="0.2">
      <c r="A9339" s="16">
        <v>1101170</v>
      </c>
      <c r="B9339" s="2">
        <v>75</v>
      </c>
    </row>
    <row r="9340" spans="1:2" x14ac:dyDescent="0.2">
      <c r="A9340" s="16">
        <v>1101170</v>
      </c>
      <c r="B9340" s="2">
        <v>100</v>
      </c>
    </row>
    <row r="9341" spans="1:2" x14ac:dyDescent="0.2">
      <c r="A9341" s="16">
        <v>1101170</v>
      </c>
      <c r="B9341" s="2">
        <v>24</v>
      </c>
    </row>
    <row r="9342" spans="1:2" x14ac:dyDescent="0.2">
      <c r="A9342" s="16">
        <v>1101170</v>
      </c>
      <c r="B9342" s="2">
        <v>100</v>
      </c>
    </row>
    <row r="9343" spans="1:2" x14ac:dyDescent="0.2">
      <c r="A9343" s="16">
        <v>1101170</v>
      </c>
      <c r="B9343" s="2">
        <v>75</v>
      </c>
    </row>
    <row r="9344" spans="1:2" x14ac:dyDescent="0.2">
      <c r="A9344" s="16">
        <v>1101170</v>
      </c>
      <c r="B9344" s="2">
        <v>100</v>
      </c>
    </row>
    <row r="9345" spans="1:2" x14ac:dyDescent="0.2">
      <c r="A9345" s="16">
        <v>1101170</v>
      </c>
      <c r="B9345" s="2">
        <v>94</v>
      </c>
    </row>
    <row r="9346" spans="1:2" x14ac:dyDescent="0.2">
      <c r="A9346" s="16">
        <v>1101170</v>
      </c>
      <c r="B9346" s="2">
        <v>94</v>
      </c>
    </row>
    <row r="9347" spans="1:2" x14ac:dyDescent="0.2">
      <c r="A9347" s="16">
        <v>1101180</v>
      </c>
      <c r="B9347" s="2">
        <v>0</v>
      </c>
    </row>
    <row r="9348" spans="1:2" x14ac:dyDescent="0.2">
      <c r="A9348" s="16">
        <v>1101180</v>
      </c>
      <c r="B9348" s="2">
        <v>0</v>
      </c>
    </row>
    <row r="9349" spans="1:2" x14ac:dyDescent="0.2">
      <c r="A9349" s="16">
        <v>1101200</v>
      </c>
      <c r="B9349" s="2">
        <v>60</v>
      </c>
    </row>
    <row r="9350" spans="1:2" x14ac:dyDescent="0.2">
      <c r="A9350" s="16">
        <v>1101200</v>
      </c>
      <c r="B9350" s="2">
        <v>56</v>
      </c>
    </row>
    <row r="9351" spans="1:2" x14ac:dyDescent="0.2">
      <c r="A9351" s="16">
        <v>1101200</v>
      </c>
      <c r="B9351" s="2">
        <v>72</v>
      </c>
    </row>
    <row r="9352" spans="1:2" x14ac:dyDescent="0.2">
      <c r="A9352" s="16">
        <v>1101200</v>
      </c>
      <c r="B9352" s="2">
        <v>26</v>
      </c>
    </row>
    <row r="9353" spans="1:2" x14ac:dyDescent="0.2">
      <c r="A9353" s="16">
        <v>1101200</v>
      </c>
      <c r="B9353" s="2">
        <v>100</v>
      </c>
    </row>
    <row r="9354" spans="1:2" x14ac:dyDescent="0.2">
      <c r="A9354" s="16">
        <v>1101200</v>
      </c>
      <c r="B9354" s="2">
        <v>60</v>
      </c>
    </row>
    <row r="9355" spans="1:2" x14ac:dyDescent="0.2">
      <c r="A9355" s="16">
        <v>1101200</v>
      </c>
      <c r="B9355" s="2">
        <v>70</v>
      </c>
    </row>
    <row r="9356" spans="1:2" x14ac:dyDescent="0.2">
      <c r="A9356" s="16">
        <v>1101200</v>
      </c>
      <c r="B9356" s="2">
        <v>0</v>
      </c>
    </row>
    <row r="9357" spans="1:2" x14ac:dyDescent="0.2">
      <c r="A9357" s="16">
        <v>1101200</v>
      </c>
      <c r="B9357" s="2">
        <v>0</v>
      </c>
    </row>
    <row r="9358" spans="1:2" x14ac:dyDescent="0.2">
      <c r="A9358" s="16">
        <v>1101200</v>
      </c>
      <c r="B9358" s="2">
        <v>100</v>
      </c>
    </row>
    <row r="9359" spans="1:2" x14ac:dyDescent="0.2">
      <c r="A9359" s="16">
        <v>1101200</v>
      </c>
      <c r="B9359" s="2">
        <v>69</v>
      </c>
    </row>
    <row r="9360" spans="1:2" x14ac:dyDescent="0.2">
      <c r="A9360" s="16">
        <v>1101200</v>
      </c>
      <c r="B9360" s="2">
        <v>95</v>
      </c>
    </row>
    <row r="9361" spans="1:2" x14ac:dyDescent="0.2">
      <c r="A9361" s="16">
        <v>1101200</v>
      </c>
      <c r="B9361" s="2">
        <v>31</v>
      </c>
    </row>
    <row r="9362" spans="1:2" x14ac:dyDescent="0.2">
      <c r="A9362" s="16">
        <v>1101200</v>
      </c>
      <c r="B9362" s="2">
        <v>100</v>
      </c>
    </row>
    <row r="9363" spans="1:2" x14ac:dyDescent="0.2">
      <c r="A9363" s="16">
        <v>1101200</v>
      </c>
      <c r="B9363" s="2">
        <v>39</v>
      </c>
    </row>
    <row r="9364" spans="1:2" x14ac:dyDescent="0.2">
      <c r="A9364" s="16">
        <v>1101200</v>
      </c>
      <c r="B9364" s="2">
        <v>0</v>
      </c>
    </row>
    <row r="9365" spans="1:2" x14ac:dyDescent="0.2">
      <c r="A9365" s="16">
        <v>1101200</v>
      </c>
      <c r="B9365" s="2">
        <v>87</v>
      </c>
    </row>
    <row r="9366" spans="1:2" x14ac:dyDescent="0.2">
      <c r="A9366" s="16">
        <v>1101200</v>
      </c>
      <c r="B9366" s="2">
        <v>75</v>
      </c>
    </row>
    <row r="9367" spans="1:2" x14ac:dyDescent="0.2">
      <c r="A9367" s="16">
        <v>1101200</v>
      </c>
      <c r="B9367" s="2">
        <v>0</v>
      </c>
    </row>
    <row r="9368" spans="1:2" x14ac:dyDescent="0.2">
      <c r="A9368" s="16">
        <v>1101200</v>
      </c>
      <c r="B9368" s="2">
        <v>44</v>
      </c>
    </row>
    <row r="9369" spans="1:2" x14ac:dyDescent="0.2">
      <c r="A9369" s="16">
        <v>1101200</v>
      </c>
      <c r="B9369" s="2">
        <v>81</v>
      </c>
    </row>
    <row r="9370" spans="1:2" x14ac:dyDescent="0.2">
      <c r="A9370" s="16">
        <v>1101200</v>
      </c>
      <c r="B9370" s="2">
        <v>43</v>
      </c>
    </row>
    <row r="9371" spans="1:2" x14ac:dyDescent="0.2">
      <c r="A9371" s="16">
        <v>1101200</v>
      </c>
      <c r="B9371" s="2">
        <v>0</v>
      </c>
    </row>
    <row r="9372" spans="1:2" x14ac:dyDescent="0.2">
      <c r="A9372" s="16">
        <v>1101200</v>
      </c>
      <c r="B9372" s="2">
        <v>60</v>
      </c>
    </row>
    <row r="9373" spans="1:2" x14ac:dyDescent="0.2">
      <c r="A9373" s="16">
        <v>1101200</v>
      </c>
      <c r="B9373" s="2">
        <v>69</v>
      </c>
    </row>
    <row r="9374" spans="1:2" x14ac:dyDescent="0.2">
      <c r="A9374" s="16">
        <v>1101200</v>
      </c>
      <c r="B9374" s="2">
        <v>58</v>
      </c>
    </row>
    <row r="9375" spans="1:2" x14ac:dyDescent="0.2">
      <c r="A9375" s="16">
        <v>1101200</v>
      </c>
      <c r="B9375" s="2">
        <v>100</v>
      </c>
    </row>
    <row r="9376" spans="1:2" x14ac:dyDescent="0.2">
      <c r="A9376" s="16">
        <v>1101200</v>
      </c>
      <c r="B9376" s="2">
        <v>72</v>
      </c>
    </row>
    <row r="9377" spans="1:2" x14ac:dyDescent="0.2">
      <c r="A9377" s="16">
        <v>1101200</v>
      </c>
      <c r="B9377" s="2">
        <v>100</v>
      </c>
    </row>
    <row r="9378" spans="1:2" x14ac:dyDescent="0.2">
      <c r="A9378" s="16">
        <v>1101200</v>
      </c>
      <c r="B9378" s="2">
        <v>0</v>
      </c>
    </row>
    <row r="9379" spans="1:2" x14ac:dyDescent="0.2">
      <c r="A9379" s="16">
        <v>1101200</v>
      </c>
      <c r="B9379" s="2">
        <v>60</v>
      </c>
    </row>
    <row r="9380" spans="1:2" x14ac:dyDescent="0.2">
      <c r="A9380" s="16">
        <v>1101200</v>
      </c>
      <c r="B9380" s="2">
        <v>75</v>
      </c>
    </row>
    <row r="9381" spans="1:2" x14ac:dyDescent="0.2">
      <c r="A9381" s="16">
        <v>1101210</v>
      </c>
      <c r="B9381" s="2">
        <v>60</v>
      </c>
    </row>
    <row r="9382" spans="1:2" x14ac:dyDescent="0.2">
      <c r="A9382" s="16">
        <v>1101210</v>
      </c>
      <c r="B9382" s="2">
        <v>64</v>
      </c>
    </row>
    <row r="9383" spans="1:2" x14ac:dyDescent="0.2">
      <c r="A9383" s="16">
        <v>1101210</v>
      </c>
      <c r="B9383" s="2">
        <v>69</v>
      </c>
    </row>
    <row r="9384" spans="1:2" x14ac:dyDescent="0.2">
      <c r="A9384" s="16">
        <v>1101210</v>
      </c>
      <c r="B9384" s="2">
        <v>82</v>
      </c>
    </row>
    <row r="9385" spans="1:2" x14ac:dyDescent="0.2">
      <c r="A9385" s="16">
        <v>1101210</v>
      </c>
      <c r="B9385" s="2">
        <v>88</v>
      </c>
    </row>
    <row r="9386" spans="1:2" x14ac:dyDescent="0.2">
      <c r="A9386" s="16">
        <v>1101210</v>
      </c>
      <c r="B9386" s="2">
        <v>18</v>
      </c>
    </row>
    <row r="9387" spans="1:2" x14ac:dyDescent="0.2">
      <c r="A9387" s="16">
        <v>1101210</v>
      </c>
      <c r="B9387" s="2">
        <v>88</v>
      </c>
    </row>
    <row r="9388" spans="1:2" x14ac:dyDescent="0.2">
      <c r="A9388" s="16">
        <v>1101210</v>
      </c>
      <c r="B9388" s="2">
        <v>0</v>
      </c>
    </row>
    <row r="9389" spans="1:2" x14ac:dyDescent="0.2">
      <c r="A9389" s="16">
        <v>1101210</v>
      </c>
      <c r="B9389" s="2">
        <v>29</v>
      </c>
    </row>
    <row r="9390" spans="1:2" x14ac:dyDescent="0.2">
      <c r="A9390" s="16">
        <v>1101210</v>
      </c>
      <c r="B9390" s="2">
        <v>29</v>
      </c>
    </row>
    <row r="9391" spans="1:2" x14ac:dyDescent="0.2">
      <c r="A9391" s="16">
        <v>1101210</v>
      </c>
      <c r="B9391" s="2">
        <v>3</v>
      </c>
    </row>
    <row r="9392" spans="1:2" x14ac:dyDescent="0.2">
      <c r="A9392" s="16">
        <v>1101210</v>
      </c>
      <c r="B9392" s="2">
        <v>69</v>
      </c>
    </row>
    <row r="9393" spans="1:2" x14ac:dyDescent="0.2">
      <c r="A9393" s="16">
        <v>1101210</v>
      </c>
      <c r="B9393" s="2">
        <v>3</v>
      </c>
    </row>
    <row r="9394" spans="1:2" x14ac:dyDescent="0.2">
      <c r="A9394" s="16">
        <v>1101230</v>
      </c>
      <c r="B9394" s="2">
        <v>100</v>
      </c>
    </row>
    <row r="9395" spans="1:2" x14ac:dyDescent="0.2">
      <c r="A9395" s="16">
        <v>1101230</v>
      </c>
      <c r="B9395" s="2">
        <v>0</v>
      </c>
    </row>
    <row r="9396" spans="1:2" x14ac:dyDescent="0.2">
      <c r="A9396" s="16">
        <v>1101230</v>
      </c>
      <c r="B9396" s="2">
        <v>23</v>
      </c>
    </row>
    <row r="9397" spans="1:2" x14ac:dyDescent="0.2">
      <c r="A9397" s="16">
        <v>1101230</v>
      </c>
      <c r="B9397" s="2">
        <v>95</v>
      </c>
    </row>
    <row r="9398" spans="1:2" x14ac:dyDescent="0.2">
      <c r="A9398" s="16">
        <v>1101230</v>
      </c>
      <c r="B9398" s="2">
        <v>23</v>
      </c>
    </row>
    <row r="9399" spans="1:2" x14ac:dyDescent="0.2">
      <c r="A9399" s="16">
        <v>1101230</v>
      </c>
      <c r="B9399" s="2">
        <v>95</v>
      </c>
    </row>
    <row r="9400" spans="1:2" x14ac:dyDescent="0.2">
      <c r="A9400" s="16">
        <v>1101230</v>
      </c>
      <c r="B9400" s="2">
        <v>95</v>
      </c>
    </row>
    <row r="9401" spans="1:2" x14ac:dyDescent="0.2">
      <c r="A9401" s="16">
        <v>1101230</v>
      </c>
      <c r="B9401" s="2">
        <v>0</v>
      </c>
    </row>
    <row r="9402" spans="1:2" x14ac:dyDescent="0.2">
      <c r="A9402" s="16">
        <v>1101230</v>
      </c>
      <c r="B9402" s="2">
        <v>0</v>
      </c>
    </row>
    <row r="9403" spans="1:2" x14ac:dyDescent="0.2">
      <c r="A9403" s="16">
        <v>1101230</v>
      </c>
      <c r="B9403" s="2">
        <v>0</v>
      </c>
    </row>
    <row r="9404" spans="1:2" x14ac:dyDescent="0.2">
      <c r="A9404" s="16">
        <v>1101230</v>
      </c>
      <c r="B9404" s="2">
        <v>100</v>
      </c>
    </row>
    <row r="9405" spans="1:2" x14ac:dyDescent="0.2">
      <c r="A9405" s="16">
        <v>1101230</v>
      </c>
      <c r="B9405" s="2">
        <v>0</v>
      </c>
    </row>
    <row r="9406" spans="1:2" x14ac:dyDescent="0.2">
      <c r="A9406" s="16">
        <v>1101230</v>
      </c>
      <c r="B9406" s="2">
        <v>100</v>
      </c>
    </row>
    <row r="9407" spans="1:2" x14ac:dyDescent="0.2">
      <c r="A9407" s="16">
        <v>1101240</v>
      </c>
      <c r="B9407" s="2">
        <v>100</v>
      </c>
    </row>
    <row r="9408" spans="1:2" x14ac:dyDescent="0.2">
      <c r="A9408" s="16">
        <v>1101240</v>
      </c>
      <c r="B9408" s="2">
        <v>100</v>
      </c>
    </row>
    <row r="9409" spans="1:2" x14ac:dyDescent="0.2">
      <c r="A9409" s="16">
        <v>1101240</v>
      </c>
      <c r="B9409" s="2">
        <v>100</v>
      </c>
    </row>
    <row r="9410" spans="1:2" x14ac:dyDescent="0.2">
      <c r="A9410" s="16">
        <v>1101250</v>
      </c>
      <c r="B9410" s="2">
        <v>100</v>
      </c>
    </row>
    <row r="9411" spans="1:2" x14ac:dyDescent="0.2">
      <c r="A9411" s="16">
        <v>1101260</v>
      </c>
      <c r="B9411" s="2">
        <v>92</v>
      </c>
    </row>
    <row r="9412" spans="1:2" x14ac:dyDescent="0.2">
      <c r="A9412" s="16">
        <v>1101260</v>
      </c>
      <c r="B9412" s="2">
        <v>55</v>
      </c>
    </row>
    <row r="9413" spans="1:2" x14ac:dyDescent="0.2">
      <c r="A9413" s="16">
        <v>1101260</v>
      </c>
      <c r="B9413" s="2">
        <v>100</v>
      </c>
    </row>
    <row r="9414" spans="1:2" x14ac:dyDescent="0.2">
      <c r="A9414" s="16">
        <v>1101260</v>
      </c>
      <c r="B9414" s="2">
        <v>58</v>
      </c>
    </row>
    <row r="9415" spans="1:2" x14ac:dyDescent="0.2">
      <c r="A9415" s="16">
        <v>1101260</v>
      </c>
      <c r="B9415" s="2">
        <v>0</v>
      </c>
    </row>
    <row r="9416" spans="1:2" x14ac:dyDescent="0.2">
      <c r="A9416" s="16">
        <v>1101260</v>
      </c>
      <c r="B9416" s="2">
        <v>17</v>
      </c>
    </row>
    <row r="9417" spans="1:2" x14ac:dyDescent="0.2">
      <c r="A9417" s="16">
        <v>1101260</v>
      </c>
      <c r="B9417" s="2">
        <v>77</v>
      </c>
    </row>
    <row r="9418" spans="1:2" x14ac:dyDescent="0.2">
      <c r="A9418" s="16">
        <v>1101260</v>
      </c>
      <c r="B9418" s="2">
        <v>82</v>
      </c>
    </row>
    <row r="9419" spans="1:2" x14ac:dyDescent="0.2">
      <c r="A9419" s="16">
        <v>1101260</v>
      </c>
      <c r="B9419" s="2">
        <v>100</v>
      </c>
    </row>
    <row r="9420" spans="1:2" x14ac:dyDescent="0.2">
      <c r="A9420" s="16">
        <v>1101260</v>
      </c>
      <c r="B9420" s="2">
        <v>77</v>
      </c>
    </row>
    <row r="9421" spans="1:2" x14ac:dyDescent="0.2">
      <c r="A9421" s="16">
        <v>1101260</v>
      </c>
      <c r="B9421" s="2">
        <v>41</v>
      </c>
    </row>
    <row r="9422" spans="1:2" x14ac:dyDescent="0.2">
      <c r="A9422" s="16">
        <v>1101260</v>
      </c>
      <c r="B9422" s="2">
        <v>0</v>
      </c>
    </row>
    <row r="9423" spans="1:2" x14ac:dyDescent="0.2">
      <c r="A9423" s="16">
        <v>1101260</v>
      </c>
      <c r="B9423" s="2">
        <v>100</v>
      </c>
    </row>
    <row r="9424" spans="1:2" x14ac:dyDescent="0.2">
      <c r="A9424" s="16">
        <v>1101260</v>
      </c>
      <c r="B9424" s="2">
        <v>41</v>
      </c>
    </row>
    <row r="9425" spans="1:2" x14ac:dyDescent="0.2">
      <c r="A9425" s="16">
        <v>1101260</v>
      </c>
      <c r="B9425" s="2">
        <v>55</v>
      </c>
    </row>
    <row r="9426" spans="1:2" x14ac:dyDescent="0.2">
      <c r="A9426" s="16">
        <v>1101260</v>
      </c>
      <c r="B9426" s="2">
        <v>41</v>
      </c>
    </row>
    <row r="9427" spans="1:2" x14ac:dyDescent="0.2">
      <c r="A9427" s="16">
        <v>1101260</v>
      </c>
      <c r="B9427" s="2">
        <v>61</v>
      </c>
    </row>
    <row r="9428" spans="1:2" x14ac:dyDescent="0.2">
      <c r="A9428" s="16">
        <v>1101260</v>
      </c>
      <c r="B9428" s="2">
        <v>0</v>
      </c>
    </row>
    <row r="9429" spans="1:2" x14ac:dyDescent="0.2">
      <c r="A9429" s="16">
        <v>1101260</v>
      </c>
      <c r="B9429" s="2">
        <v>49</v>
      </c>
    </row>
    <row r="9430" spans="1:2" x14ac:dyDescent="0.2">
      <c r="A9430" s="16">
        <v>1101260</v>
      </c>
      <c r="B9430" s="2">
        <v>0</v>
      </c>
    </row>
    <row r="9431" spans="1:2" x14ac:dyDescent="0.2">
      <c r="A9431" s="16">
        <v>1101260</v>
      </c>
      <c r="B9431" s="2">
        <v>89</v>
      </c>
    </row>
    <row r="9432" spans="1:2" x14ac:dyDescent="0.2">
      <c r="A9432" s="16">
        <v>1101260</v>
      </c>
      <c r="B9432" s="2">
        <v>0</v>
      </c>
    </row>
    <row r="9433" spans="1:2" x14ac:dyDescent="0.2">
      <c r="A9433" s="16">
        <v>1101260</v>
      </c>
      <c r="B9433" s="2">
        <v>55</v>
      </c>
    </row>
    <row r="9434" spans="1:2" x14ac:dyDescent="0.2">
      <c r="A9434" s="16">
        <v>1101260</v>
      </c>
      <c r="B9434" s="2">
        <v>58</v>
      </c>
    </row>
    <row r="9435" spans="1:2" x14ac:dyDescent="0.2">
      <c r="A9435" s="16">
        <v>1101260</v>
      </c>
      <c r="B9435" s="2">
        <v>87</v>
      </c>
    </row>
    <row r="9436" spans="1:2" x14ac:dyDescent="0.2">
      <c r="A9436" s="16">
        <v>1101260</v>
      </c>
      <c r="B9436" s="2">
        <v>0</v>
      </c>
    </row>
    <row r="9437" spans="1:2" x14ac:dyDescent="0.2">
      <c r="A9437" s="16">
        <v>1101260</v>
      </c>
      <c r="B9437" s="2">
        <v>4</v>
      </c>
    </row>
    <row r="9438" spans="1:2" x14ac:dyDescent="0.2">
      <c r="A9438" s="16">
        <v>1101260</v>
      </c>
      <c r="B9438" s="2">
        <v>100</v>
      </c>
    </row>
    <row r="9439" spans="1:2" x14ac:dyDescent="0.2">
      <c r="A9439" s="16">
        <v>1101260</v>
      </c>
      <c r="B9439" s="2">
        <v>0</v>
      </c>
    </row>
    <row r="9440" spans="1:2" x14ac:dyDescent="0.2">
      <c r="A9440" s="16">
        <v>1101260</v>
      </c>
      <c r="B9440" s="2">
        <v>87</v>
      </c>
    </row>
    <row r="9441" spans="1:2" x14ac:dyDescent="0.2">
      <c r="A9441" s="16">
        <v>1101260</v>
      </c>
      <c r="B9441" s="2">
        <v>0</v>
      </c>
    </row>
    <row r="9442" spans="1:2" x14ac:dyDescent="0.2">
      <c r="A9442" s="16">
        <v>1101260</v>
      </c>
      <c r="B9442" s="2">
        <v>65</v>
      </c>
    </row>
    <row r="9443" spans="1:2" x14ac:dyDescent="0.2">
      <c r="A9443" s="16">
        <v>1101260</v>
      </c>
      <c r="B9443" s="2">
        <v>90</v>
      </c>
    </row>
    <row r="9444" spans="1:2" x14ac:dyDescent="0.2">
      <c r="A9444" s="16">
        <v>1101260</v>
      </c>
      <c r="B9444" s="2">
        <v>0</v>
      </c>
    </row>
    <row r="9445" spans="1:2" x14ac:dyDescent="0.2">
      <c r="A9445" s="16">
        <v>1101260</v>
      </c>
      <c r="B9445" s="2">
        <v>59</v>
      </c>
    </row>
    <row r="9446" spans="1:2" x14ac:dyDescent="0.2">
      <c r="A9446" s="16">
        <v>1101260</v>
      </c>
      <c r="B9446" s="2">
        <v>100</v>
      </c>
    </row>
    <row r="9447" spans="1:2" x14ac:dyDescent="0.2">
      <c r="A9447" s="16">
        <v>1101260</v>
      </c>
      <c r="B9447" s="2">
        <v>80</v>
      </c>
    </row>
    <row r="9448" spans="1:2" x14ac:dyDescent="0.2">
      <c r="A9448" s="16">
        <v>1101260</v>
      </c>
      <c r="B9448" s="2">
        <v>63</v>
      </c>
    </row>
    <row r="9449" spans="1:2" x14ac:dyDescent="0.2">
      <c r="A9449" s="16">
        <v>1101260</v>
      </c>
      <c r="B9449" s="2">
        <v>53</v>
      </c>
    </row>
    <row r="9450" spans="1:2" x14ac:dyDescent="0.2">
      <c r="A9450" s="16">
        <v>1101260</v>
      </c>
      <c r="B9450" s="2">
        <v>0</v>
      </c>
    </row>
    <row r="9451" spans="1:2" x14ac:dyDescent="0.2">
      <c r="A9451" s="16">
        <v>1101260</v>
      </c>
      <c r="B9451" s="2">
        <v>66</v>
      </c>
    </row>
    <row r="9452" spans="1:2" x14ac:dyDescent="0.2">
      <c r="A9452" s="16">
        <v>1101260</v>
      </c>
      <c r="B9452" s="2">
        <v>61</v>
      </c>
    </row>
    <row r="9453" spans="1:2" x14ac:dyDescent="0.2">
      <c r="A9453" s="16">
        <v>1101260</v>
      </c>
      <c r="B9453" s="2">
        <v>83</v>
      </c>
    </row>
    <row r="9454" spans="1:2" x14ac:dyDescent="0.2">
      <c r="A9454" s="16">
        <v>1101260</v>
      </c>
      <c r="B9454" s="2">
        <v>89</v>
      </c>
    </row>
    <row r="9455" spans="1:2" x14ac:dyDescent="0.2">
      <c r="A9455" s="16">
        <v>1101260</v>
      </c>
      <c r="B9455" s="2">
        <v>61</v>
      </c>
    </row>
    <row r="9456" spans="1:2" x14ac:dyDescent="0.2">
      <c r="A9456" s="16">
        <v>1101260</v>
      </c>
      <c r="B9456" s="2">
        <v>34</v>
      </c>
    </row>
    <row r="9457" spans="1:2" x14ac:dyDescent="0.2">
      <c r="A9457" s="16">
        <v>1101260</v>
      </c>
      <c r="B9457" s="2">
        <v>53</v>
      </c>
    </row>
    <row r="9458" spans="1:2" x14ac:dyDescent="0.2">
      <c r="A9458" s="16">
        <v>1101260</v>
      </c>
      <c r="B9458" s="2">
        <v>82</v>
      </c>
    </row>
    <row r="9459" spans="1:2" x14ac:dyDescent="0.2">
      <c r="A9459" s="16">
        <v>1101260</v>
      </c>
      <c r="B9459" s="2">
        <v>0</v>
      </c>
    </row>
    <row r="9460" spans="1:2" x14ac:dyDescent="0.2">
      <c r="A9460" s="16">
        <v>1101260</v>
      </c>
      <c r="B9460" s="2">
        <v>4</v>
      </c>
    </row>
    <row r="9461" spans="1:2" x14ac:dyDescent="0.2">
      <c r="A9461" s="16">
        <v>1101260</v>
      </c>
      <c r="B9461" s="2">
        <v>0</v>
      </c>
    </row>
    <row r="9462" spans="1:2" x14ac:dyDescent="0.2">
      <c r="A9462" s="16">
        <v>1101260</v>
      </c>
      <c r="B9462" s="2">
        <v>65</v>
      </c>
    </row>
    <row r="9463" spans="1:2" x14ac:dyDescent="0.2">
      <c r="A9463" s="16">
        <v>1101260</v>
      </c>
      <c r="B9463" s="2">
        <v>4</v>
      </c>
    </row>
    <row r="9464" spans="1:2" x14ac:dyDescent="0.2">
      <c r="A9464" s="16">
        <v>1101260</v>
      </c>
      <c r="B9464" s="2">
        <v>49</v>
      </c>
    </row>
    <row r="9465" spans="1:2" x14ac:dyDescent="0.2">
      <c r="A9465" s="16">
        <v>1101260</v>
      </c>
      <c r="B9465" s="2">
        <v>43</v>
      </c>
    </row>
    <row r="9466" spans="1:2" x14ac:dyDescent="0.2">
      <c r="A9466" s="16">
        <v>1101260</v>
      </c>
      <c r="B9466" s="2">
        <v>81</v>
      </c>
    </row>
    <row r="9467" spans="1:2" x14ac:dyDescent="0.2">
      <c r="A9467" s="16">
        <v>1101260</v>
      </c>
      <c r="B9467" s="2">
        <v>92</v>
      </c>
    </row>
    <row r="9468" spans="1:2" x14ac:dyDescent="0.2">
      <c r="A9468" s="16">
        <v>1101260</v>
      </c>
      <c r="B9468" s="2">
        <v>19</v>
      </c>
    </row>
    <row r="9469" spans="1:2" x14ac:dyDescent="0.2">
      <c r="A9469" s="16">
        <v>1101260</v>
      </c>
      <c r="B9469" s="2">
        <v>78</v>
      </c>
    </row>
    <row r="9470" spans="1:2" x14ac:dyDescent="0.2">
      <c r="A9470" s="16">
        <v>1101260</v>
      </c>
      <c r="B9470" s="2">
        <v>78</v>
      </c>
    </row>
    <row r="9471" spans="1:2" x14ac:dyDescent="0.2">
      <c r="A9471" s="16">
        <v>1101260</v>
      </c>
      <c r="B9471" s="2">
        <v>59</v>
      </c>
    </row>
    <row r="9472" spans="1:2" x14ac:dyDescent="0.2">
      <c r="A9472" s="16">
        <v>1101260</v>
      </c>
      <c r="B9472" s="2">
        <v>100</v>
      </c>
    </row>
    <row r="9473" spans="1:2" x14ac:dyDescent="0.2">
      <c r="A9473" s="16">
        <v>1101270</v>
      </c>
      <c r="B9473" s="2">
        <v>58</v>
      </c>
    </row>
    <row r="9474" spans="1:2" x14ac:dyDescent="0.2">
      <c r="A9474" s="16">
        <v>1101270</v>
      </c>
      <c r="B9474" s="2">
        <v>55</v>
      </c>
    </row>
    <row r="9475" spans="1:2" x14ac:dyDescent="0.2">
      <c r="A9475" s="16">
        <v>1101270</v>
      </c>
      <c r="B9475" s="2">
        <v>40</v>
      </c>
    </row>
    <row r="9476" spans="1:2" x14ac:dyDescent="0.2">
      <c r="A9476" s="16">
        <v>1101270</v>
      </c>
      <c r="B9476" s="2">
        <v>55</v>
      </c>
    </row>
    <row r="9477" spans="1:2" x14ac:dyDescent="0.2">
      <c r="A9477" s="16">
        <v>1101270</v>
      </c>
      <c r="B9477" s="2">
        <v>93</v>
      </c>
    </row>
    <row r="9478" spans="1:2" x14ac:dyDescent="0.2">
      <c r="A9478" s="16">
        <v>1101270</v>
      </c>
      <c r="B9478" s="2">
        <v>63</v>
      </c>
    </row>
    <row r="9479" spans="1:2" x14ac:dyDescent="0.2">
      <c r="A9479" s="16">
        <v>1101270</v>
      </c>
      <c r="B9479" s="2">
        <v>71</v>
      </c>
    </row>
    <row r="9480" spans="1:2" x14ac:dyDescent="0.2">
      <c r="A9480" s="16">
        <v>1101270</v>
      </c>
      <c r="B9480" s="2">
        <v>19</v>
      </c>
    </row>
    <row r="9481" spans="1:2" x14ac:dyDescent="0.2">
      <c r="A9481" s="16">
        <v>1101270</v>
      </c>
      <c r="B9481" s="2">
        <v>94</v>
      </c>
    </row>
    <row r="9482" spans="1:2" x14ac:dyDescent="0.2">
      <c r="A9482" s="16">
        <v>1101270</v>
      </c>
      <c r="B9482" s="2">
        <v>26</v>
      </c>
    </row>
    <row r="9483" spans="1:2" x14ac:dyDescent="0.2">
      <c r="A9483" s="16">
        <v>1101270</v>
      </c>
      <c r="B9483" s="2">
        <v>62</v>
      </c>
    </row>
    <row r="9484" spans="1:2" x14ac:dyDescent="0.2">
      <c r="A9484" s="16">
        <v>1101270</v>
      </c>
      <c r="B9484" s="2">
        <v>93</v>
      </c>
    </row>
    <row r="9485" spans="1:2" x14ac:dyDescent="0.2">
      <c r="A9485" s="16">
        <v>1101270</v>
      </c>
      <c r="B9485" s="2">
        <v>71</v>
      </c>
    </row>
    <row r="9486" spans="1:2" x14ac:dyDescent="0.2">
      <c r="A9486" s="16">
        <v>1101270</v>
      </c>
      <c r="B9486" s="2">
        <v>42</v>
      </c>
    </row>
    <row r="9487" spans="1:2" x14ac:dyDescent="0.2">
      <c r="A9487" s="16">
        <v>1101270</v>
      </c>
      <c r="B9487" s="2">
        <v>53</v>
      </c>
    </row>
    <row r="9488" spans="1:2" x14ac:dyDescent="0.2">
      <c r="A9488" s="16">
        <v>1101270</v>
      </c>
      <c r="B9488" s="2">
        <v>76</v>
      </c>
    </row>
    <row r="9489" spans="1:2" x14ac:dyDescent="0.2">
      <c r="A9489" s="16">
        <v>1101270</v>
      </c>
      <c r="B9489" s="2">
        <v>53</v>
      </c>
    </row>
    <row r="9490" spans="1:2" x14ac:dyDescent="0.2">
      <c r="A9490" s="16">
        <v>1101270</v>
      </c>
      <c r="B9490" s="2">
        <v>40</v>
      </c>
    </row>
    <row r="9491" spans="1:2" x14ac:dyDescent="0.2">
      <c r="A9491" s="16">
        <v>1101270</v>
      </c>
      <c r="B9491" s="2">
        <v>81</v>
      </c>
    </row>
    <row r="9492" spans="1:2" x14ac:dyDescent="0.2">
      <c r="A9492" s="16">
        <v>1101270</v>
      </c>
      <c r="B9492" s="2">
        <v>63</v>
      </c>
    </row>
    <row r="9493" spans="1:2" x14ac:dyDescent="0.2">
      <c r="A9493" s="16">
        <v>1101270</v>
      </c>
      <c r="B9493" s="2">
        <v>53</v>
      </c>
    </row>
    <row r="9494" spans="1:2" x14ac:dyDescent="0.2">
      <c r="A9494" s="16">
        <v>1101270</v>
      </c>
      <c r="B9494" s="2">
        <v>0</v>
      </c>
    </row>
    <row r="9495" spans="1:2" x14ac:dyDescent="0.2">
      <c r="A9495" s="16">
        <v>1101270</v>
      </c>
      <c r="B9495" s="2">
        <v>12</v>
      </c>
    </row>
    <row r="9496" spans="1:2" x14ac:dyDescent="0.2">
      <c r="A9496" s="16">
        <v>1101270</v>
      </c>
      <c r="B9496" s="2">
        <v>55</v>
      </c>
    </row>
    <row r="9497" spans="1:2" x14ac:dyDescent="0.2">
      <c r="A9497" s="16">
        <v>1101270</v>
      </c>
      <c r="B9497" s="2">
        <v>46</v>
      </c>
    </row>
    <row r="9498" spans="1:2" x14ac:dyDescent="0.2">
      <c r="A9498" s="16">
        <v>1101270</v>
      </c>
      <c r="B9498" s="2">
        <v>0</v>
      </c>
    </row>
    <row r="9499" spans="1:2" x14ac:dyDescent="0.2">
      <c r="A9499" s="16">
        <v>1101270</v>
      </c>
      <c r="B9499" s="2">
        <v>58</v>
      </c>
    </row>
    <row r="9500" spans="1:2" x14ac:dyDescent="0.2">
      <c r="A9500" s="16">
        <v>1101270</v>
      </c>
      <c r="B9500" s="2">
        <v>42</v>
      </c>
    </row>
    <row r="9501" spans="1:2" x14ac:dyDescent="0.2">
      <c r="A9501" s="16">
        <v>1101270</v>
      </c>
      <c r="B9501" s="2">
        <v>34</v>
      </c>
    </row>
    <row r="9502" spans="1:2" x14ac:dyDescent="0.2">
      <c r="A9502" s="16">
        <v>1101270</v>
      </c>
      <c r="B9502" s="2">
        <v>53</v>
      </c>
    </row>
    <row r="9503" spans="1:2" x14ac:dyDescent="0.2">
      <c r="A9503" s="16">
        <v>1101270</v>
      </c>
      <c r="B9503" s="2">
        <v>63</v>
      </c>
    </row>
    <row r="9504" spans="1:2" x14ac:dyDescent="0.2">
      <c r="A9504" s="16">
        <v>1101270</v>
      </c>
      <c r="B9504" s="2">
        <v>55</v>
      </c>
    </row>
    <row r="9505" spans="1:2" x14ac:dyDescent="0.2">
      <c r="A9505" s="16">
        <v>1101270</v>
      </c>
      <c r="B9505" s="2">
        <v>19</v>
      </c>
    </row>
    <row r="9506" spans="1:2" x14ac:dyDescent="0.2">
      <c r="A9506" s="16">
        <v>1101270</v>
      </c>
      <c r="B9506" s="2">
        <v>100</v>
      </c>
    </row>
    <row r="9507" spans="1:2" x14ac:dyDescent="0.2">
      <c r="A9507" s="16">
        <v>1101270</v>
      </c>
      <c r="B9507" s="2">
        <v>55</v>
      </c>
    </row>
    <row r="9508" spans="1:2" x14ac:dyDescent="0.2">
      <c r="A9508" s="16">
        <v>1101280</v>
      </c>
      <c r="B9508" s="2">
        <v>90</v>
      </c>
    </row>
    <row r="9509" spans="1:2" x14ac:dyDescent="0.2">
      <c r="A9509" s="16">
        <v>1101280</v>
      </c>
      <c r="B9509" s="2">
        <v>90</v>
      </c>
    </row>
    <row r="9510" spans="1:2" x14ac:dyDescent="0.2">
      <c r="A9510" s="16">
        <v>1101280</v>
      </c>
      <c r="B9510" s="2">
        <v>81</v>
      </c>
    </row>
    <row r="9511" spans="1:2" x14ac:dyDescent="0.2">
      <c r="A9511" s="16">
        <v>1101280</v>
      </c>
      <c r="B9511" s="2">
        <v>81</v>
      </c>
    </row>
    <row r="9512" spans="1:2" x14ac:dyDescent="0.2">
      <c r="A9512" s="16">
        <v>1101280</v>
      </c>
      <c r="B9512" s="2">
        <v>40</v>
      </c>
    </row>
    <row r="9513" spans="1:2" x14ac:dyDescent="0.2">
      <c r="A9513" s="16">
        <v>1101280</v>
      </c>
      <c r="B9513" s="2">
        <v>94</v>
      </c>
    </row>
    <row r="9514" spans="1:2" x14ac:dyDescent="0.2">
      <c r="A9514" s="16">
        <v>1101280</v>
      </c>
      <c r="B9514" s="2">
        <v>0</v>
      </c>
    </row>
    <row r="9515" spans="1:2" x14ac:dyDescent="0.2">
      <c r="A9515" s="16">
        <v>1101280</v>
      </c>
      <c r="B9515" s="2">
        <v>75</v>
      </c>
    </row>
    <row r="9516" spans="1:2" x14ac:dyDescent="0.2">
      <c r="A9516" s="16">
        <v>1101280</v>
      </c>
      <c r="B9516" s="2">
        <v>94</v>
      </c>
    </row>
    <row r="9517" spans="1:2" x14ac:dyDescent="0.2">
      <c r="A9517" s="16">
        <v>1101280</v>
      </c>
      <c r="B9517" s="2">
        <v>75</v>
      </c>
    </row>
    <row r="9518" spans="1:2" x14ac:dyDescent="0.2">
      <c r="A9518" s="16">
        <v>1101280</v>
      </c>
      <c r="B9518" s="2">
        <v>75</v>
      </c>
    </row>
    <row r="9519" spans="1:2" x14ac:dyDescent="0.2">
      <c r="A9519" s="16">
        <v>1101280</v>
      </c>
      <c r="B9519" s="2">
        <v>64</v>
      </c>
    </row>
    <row r="9520" spans="1:2" x14ac:dyDescent="0.2">
      <c r="A9520" s="16">
        <v>1101280</v>
      </c>
      <c r="B9520" s="2">
        <v>77</v>
      </c>
    </row>
    <row r="9521" spans="1:2" x14ac:dyDescent="0.2">
      <c r="A9521" s="16">
        <v>1101280</v>
      </c>
      <c r="B9521" s="2">
        <v>65</v>
      </c>
    </row>
    <row r="9522" spans="1:2" x14ac:dyDescent="0.2">
      <c r="A9522" s="16">
        <v>1101280</v>
      </c>
      <c r="B9522" s="2">
        <v>40</v>
      </c>
    </row>
    <row r="9523" spans="1:2" x14ac:dyDescent="0.2">
      <c r="A9523" s="16">
        <v>1101280</v>
      </c>
      <c r="B9523" s="2">
        <v>76</v>
      </c>
    </row>
    <row r="9524" spans="1:2" x14ac:dyDescent="0.2">
      <c r="A9524" s="16">
        <v>1101280</v>
      </c>
      <c r="B9524" s="2">
        <v>77</v>
      </c>
    </row>
    <row r="9525" spans="1:2" x14ac:dyDescent="0.2">
      <c r="A9525" s="16">
        <v>1101280</v>
      </c>
      <c r="B9525" s="2">
        <v>51</v>
      </c>
    </row>
    <row r="9526" spans="1:2" x14ac:dyDescent="0.2">
      <c r="A9526" s="16">
        <v>1101290</v>
      </c>
      <c r="B9526" s="2">
        <v>65</v>
      </c>
    </row>
    <row r="9527" spans="1:2" x14ac:dyDescent="0.2">
      <c r="A9527" s="16">
        <v>1101290</v>
      </c>
      <c r="B9527" s="2">
        <v>65</v>
      </c>
    </row>
    <row r="9528" spans="1:2" x14ac:dyDescent="0.2">
      <c r="A9528" s="16">
        <v>1101300</v>
      </c>
      <c r="B9528" s="2">
        <v>0</v>
      </c>
    </row>
    <row r="9529" spans="1:2" x14ac:dyDescent="0.2">
      <c r="A9529" s="16">
        <v>1101300</v>
      </c>
      <c r="B9529" s="2">
        <v>49</v>
      </c>
    </row>
    <row r="9530" spans="1:2" x14ac:dyDescent="0.2">
      <c r="A9530" s="16">
        <v>1101310</v>
      </c>
      <c r="B9530" s="2">
        <v>0</v>
      </c>
    </row>
    <row r="9531" spans="1:2" x14ac:dyDescent="0.2">
      <c r="A9531" s="16">
        <v>1101320</v>
      </c>
      <c r="B9531" s="2">
        <v>0</v>
      </c>
    </row>
    <row r="9532" spans="1:2" x14ac:dyDescent="0.2">
      <c r="A9532" s="16">
        <v>1101320</v>
      </c>
      <c r="B9532" s="2">
        <v>87</v>
      </c>
    </row>
    <row r="9533" spans="1:2" x14ac:dyDescent="0.2">
      <c r="A9533" s="16">
        <v>1101320</v>
      </c>
      <c r="B9533" s="2">
        <v>92</v>
      </c>
    </row>
    <row r="9534" spans="1:2" x14ac:dyDescent="0.2">
      <c r="A9534" s="16">
        <v>1101320</v>
      </c>
      <c r="B9534" s="2">
        <v>64</v>
      </c>
    </row>
    <row r="9535" spans="1:2" x14ac:dyDescent="0.2">
      <c r="A9535" s="16">
        <v>1101320</v>
      </c>
      <c r="B9535" s="2">
        <v>100</v>
      </c>
    </row>
    <row r="9536" spans="1:2" x14ac:dyDescent="0.2">
      <c r="A9536" s="16">
        <v>1101320</v>
      </c>
      <c r="B9536" s="2">
        <v>69</v>
      </c>
    </row>
    <row r="9537" spans="1:2" x14ac:dyDescent="0.2">
      <c r="A9537" s="16">
        <v>1101320</v>
      </c>
      <c r="B9537" s="2">
        <v>53</v>
      </c>
    </row>
    <row r="9538" spans="1:2" x14ac:dyDescent="0.2">
      <c r="A9538" s="16">
        <v>1101320</v>
      </c>
      <c r="B9538" s="2">
        <v>92</v>
      </c>
    </row>
    <row r="9539" spans="1:2" x14ac:dyDescent="0.2">
      <c r="A9539" s="16">
        <v>1101320</v>
      </c>
      <c r="B9539" s="2">
        <v>53</v>
      </c>
    </row>
    <row r="9540" spans="1:2" x14ac:dyDescent="0.2">
      <c r="A9540" s="16">
        <v>1101320</v>
      </c>
      <c r="B9540" s="2">
        <v>64</v>
      </c>
    </row>
    <row r="9541" spans="1:2" x14ac:dyDescent="0.2">
      <c r="A9541" s="16">
        <v>1101320</v>
      </c>
      <c r="B9541" s="2">
        <v>0</v>
      </c>
    </row>
    <row r="9542" spans="1:2" x14ac:dyDescent="0.2">
      <c r="A9542" s="16">
        <v>1101320</v>
      </c>
      <c r="B9542" s="2">
        <v>46</v>
      </c>
    </row>
    <row r="9543" spans="1:2" x14ac:dyDescent="0.2">
      <c r="A9543" s="16">
        <v>1101320</v>
      </c>
      <c r="B9543" s="2">
        <v>45</v>
      </c>
    </row>
    <row r="9544" spans="1:2" x14ac:dyDescent="0.2">
      <c r="A9544" s="16">
        <v>1101320</v>
      </c>
      <c r="B9544" s="2">
        <v>0</v>
      </c>
    </row>
    <row r="9545" spans="1:2" x14ac:dyDescent="0.2">
      <c r="A9545" s="16">
        <v>1101320</v>
      </c>
      <c r="B9545" s="2">
        <v>69</v>
      </c>
    </row>
    <row r="9546" spans="1:2" x14ac:dyDescent="0.2">
      <c r="A9546" s="16">
        <v>1101320</v>
      </c>
      <c r="B9546" s="2">
        <v>85</v>
      </c>
    </row>
    <row r="9547" spans="1:2" x14ac:dyDescent="0.2">
      <c r="A9547" s="16">
        <v>1101320</v>
      </c>
      <c r="B9547" s="2">
        <v>0</v>
      </c>
    </row>
    <row r="9548" spans="1:2" x14ac:dyDescent="0.2">
      <c r="A9548" s="16">
        <v>1101320</v>
      </c>
      <c r="B9548" s="2">
        <v>85</v>
      </c>
    </row>
    <row r="9549" spans="1:2" x14ac:dyDescent="0.2">
      <c r="A9549" s="16">
        <v>1101320</v>
      </c>
      <c r="B9549" s="2">
        <v>85</v>
      </c>
    </row>
    <row r="9550" spans="1:2" x14ac:dyDescent="0.2">
      <c r="A9550" s="16">
        <v>1101320</v>
      </c>
      <c r="B9550" s="2">
        <v>85</v>
      </c>
    </row>
    <row r="9551" spans="1:2" x14ac:dyDescent="0.2">
      <c r="A9551" s="16">
        <v>1101320</v>
      </c>
      <c r="B9551" s="2">
        <v>71</v>
      </c>
    </row>
    <row r="9552" spans="1:2" x14ac:dyDescent="0.2">
      <c r="A9552" s="16">
        <v>1101320</v>
      </c>
      <c r="B9552" s="2">
        <v>71</v>
      </c>
    </row>
    <row r="9553" spans="1:2" x14ac:dyDescent="0.2">
      <c r="A9553" s="16">
        <v>1101320</v>
      </c>
      <c r="B9553" s="2">
        <v>53</v>
      </c>
    </row>
    <row r="9554" spans="1:2" x14ac:dyDescent="0.2">
      <c r="A9554" s="16">
        <v>1101320</v>
      </c>
      <c r="B9554" s="2">
        <v>55</v>
      </c>
    </row>
    <row r="9555" spans="1:2" x14ac:dyDescent="0.2">
      <c r="A9555" s="16">
        <v>1101320</v>
      </c>
      <c r="B9555" s="2">
        <v>51</v>
      </c>
    </row>
    <row r="9556" spans="1:2" x14ac:dyDescent="0.2">
      <c r="A9556" s="16">
        <v>1101320</v>
      </c>
      <c r="B9556" s="2">
        <v>53</v>
      </c>
    </row>
    <row r="9557" spans="1:2" x14ac:dyDescent="0.2">
      <c r="A9557" s="16">
        <v>1101320</v>
      </c>
      <c r="B9557" s="2">
        <v>71</v>
      </c>
    </row>
    <row r="9558" spans="1:2" x14ac:dyDescent="0.2">
      <c r="A9558" s="16">
        <v>1101320</v>
      </c>
      <c r="B9558" s="2">
        <v>51</v>
      </c>
    </row>
    <row r="9559" spans="1:2" x14ac:dyDescent="0.2">
      <c r="A9559" s="16">
        <v>1101330</v>
      </c>
      <c r="B9559" s="2">
        <v>73</v>
      </c>
    </row>
    <row r="9560" spans="1:2" x14ac:dyDescent="0.2">
      <c r="A9560" s="16">
        <v>1101330</v>
      </c>
      <c r="B9560" s="2">
        <v>87</v>
      </c>
    </row>
    <row r="9561" spans="1:2" x14ac:dyDescent="0.2">
      <c r="A9561" s="16">
        <v>1101330</v>
      </c>
      <c r="B9561" s="2">
        <v>0</v>
      </c>
    </row>
    <row r="9562" spans="1:2" x14ac:dyDescent="0.2">
      <c r="A9562" s="16">
        <v>1101330</v>
      </c>
      <c r="B9562" s="2">
        <v>45</v>
      </c>
    </row>
    <row r="9563" spans="1:2" x14ac:dyDescent="0.2">
      <c r="A9563" s="16">
        <v>1101330</v>
      </c>
      <c r="B9563" s="2">
        <v>61</v>
      </c>
    </row>
    <row r="9564" spans="1:2" x14ac:dyDescent="0.2">
      <c r="A9564" s="16">
        <v>1101330</v>
      </c>
      <c r="B9564" s="2">
        <v>53</v>
      </c>
    </row>
    <row r="9565" spans="1:2" x14ac:dyDescent="0.2">
      <c r="A9565" s="16">
        <v>1101330</v>
      </c>
      <c r="B9565" s="2">
        <v>61</v>
      </c>
    </row>
    <row r="9566" spans="1:2" x14ac:dyDescent="0.2">
      <c r="A9566" s="16">
        <v>1101340</v>
      </c>
      <c r="B9566" s="2">
        <v>0</v>
      </c>
    </row>
    <row r="9567" spans="1:2" x14ac:dyDescent="0.2">
      <c r="A9567" s="16">
        <v>1101350</v>
      </c>
      <c r="B9567" s="2">
        <v>100</v>
      </c>
    </row>
    <row r="9568" spans="1:2" x14ac:dyDescent="0.2">
      <c r="A9568" s="16">
        <v>1101350</v>
      </c>
      <c r="B9568" s="2">
        <v>100</v>
      </c>
    </row>
    <row r="9569" spans="1:2" x14ac:dyDescent="0.2">
      <c r="A9569" s="16">
        <v>1101350</v>
      </c>
      <c r="B9569" s="2">
        <v>0</v>
      </c>
    </row>
    <row r="9570" spans="1:2" x14ac:dyDescent="0.2">
      <c r="A9570" s="16">
        <v>1101350</v>
      </c>
      <c r="B9570" s="2">
        <v>100</v>
      </c>
    </row>
    <row r="9571" spans="1:2" x14ac:dyDescent="0.2">
      <c r="A9571" s="16">
        <v>1101360</v>
      </c>
      <c r="B9571" s="2">
        <v>100</v>
      </c>
    </row>
    <row r="9572" spans="1:2" x14ac:dyDescent="0.2">
      <c r="A9572" s="16">
        <v>1101360</v>
      </c>
      <c r="B9572" s="2">
        <v>52</v>
      </c>
    </row>
    <row r="9573" spans="1:2" x14ac:dyDescent="0.2">
      <c r="A9573" s="16">
        <v>1101360</v>
      </c>
      <c r="B9573" s="2">
        <v>52</v>
      </c>
    </row>
    <row r="9574" spans="1:2" x14ac:dyDescent="0.2">
      <c r="A9574" s="16">
        <v>1101360</v>
      </c>
      <c r="B9574" s="2">
        <v>94</v>
      </c>
    </row>
    <row r="9575" spans="1:2" x14ac:dyDescent="0.2">
      <c r="A9575" s="16">
        <v>1101360</v>
      </c>
      <c r="B9575" s="2">
        <v>52</v>
      </c>
    </row>
    <row r="9576" spans="1:2" x14ac:dyDescent="0.2">
      <c r="A9576" s="16">
        <v>1101360</v>
      </c>
      <c r="B9576" s="2">
        <v>94</v>
      </c>
    </row>
    <row r="9577" spans="1:2" x14ac:dyDescent="0.2">
      <c r="A9577" s="16">
        <v>1101360</v>
      </c>
      <c r="B9577" s="2">
        <v>94</v>
      </c>
    </row>
    <row r="9578" spans="1:2" x14ac:dyDescent="0.2">
      <c r="A9578" s="16">
        <v>1101360</v>
      </c>
      <c r="B9578" s="2">
        <v>52</v>
      </c>
    </row>
    <row r="9579" spans="1:2" x14ac:dyDescent="0.2">
      <c r="A9579" s="16">
        <v>1101360</v>
      </c>
      <c r="B9579" s="2">
        <v>100</v>
      </c>
    </row>
    <row r="9580" spans="1:2" x14ac:dyDescent="0.2">
      <c r="A9580" s="16">
        <v>1101370</v>
      </c>
      <c r="B9580" s="2">
        <v>58</v>
      </c>
    </row>
    <row r="9581" spans="1:2" x14ac:dyDescent="0.2">
      <c r="A9581" s="16">
        <v>1101370</v>
      </c>
      <c r="B9581" s="2">
        <v>0</v>
      </c>
    </row>
    <row r="9582" spans="1:2" x14ac:dyDescent="0.2">
      <c r="A9582" s="16">
        <v>1101370</v>
      </c>
      <c r="B9582" s="2">
        <v>0</v>
      </c>
    </row>
    <row r="9583" spans="1:2" x14ac:dyDescent="0.2">
      <c r="A9583" s="16">
        <v>1101370</v>
      </c>
      <c r="B9583" s="2">
        <v>97</v>
      </c>
    </row>
    <row r="9584" spans="1:2" x14ac:dyDescent="0.2">
      <c r="A9584" s="16">
        <v>1101370</v>
      </c>
      <c r="B9584" s="2">
        <v>82</v>
      </c>
    </row>
    <row r="9585" spans="1:2" x14ac:dyDescent="0.2">
      <c r="A9585" s="16">
        <v>1101370</v>
      </c>
      <c r="B9585" s="2">
        <v>82</v>
      </c>
    </row>
    <row r="9586" spans="1:2" x14ac:dyDescent="0.2">
      <c r="A9586" s="16">
        <v>1101370</v>
      </c>
      <c r="B9586" s="2">
        <v>82</v>
      </c>
    </row>
    <row r="9587" spans="1:2" x14ac:dyDescent="0.2">
      <c r="A9587" s="16">
        <v>1101380</v>
      </c>
      <c r="B9587" s="2">
        <v>88</v>
      </c>
    </row>
    <row r="9588" spans="1:2" x14ac:dyDescent="0.2">
      <c r="A9588" s="16">
        <v>1101380</v>
      </c>
      <c r="B9588" s="2">
        <v>0</v>
      </c>
    </row>
    <row r="9589" spans="1:2" x14ac:dyDescent="0.2">
      <c r="A9589" s="16">
        <v>1101380</v>
      </c>
      <c r="B9589" s="2">
        <v>100</v>
      </c>
    </row>
    <row r="9590" spans="1:2" x14ac:dyDescent="0.2">
      <c r="A9590" s="16">
        <v>1101380</v>
      </c>
      <c r="B9590" s="2">
        <v>79</v>
      </c>
    </row>
    <row r="9591" spans="1:2" x14ac:dyDescent="0.2">
      <c r="A9591" s="16">
        <v>1101380</v>
      </c>
      <c r="B9591" s="2">
        <v>88</v>
      </c>
    </row>
    <row r="9592" spans="1:2" x14ac:dyDescent="0.2">
      <c r="A9592" s="16">
        <v>1101380</v>
      </c>
      <c r="B9592" s="2">
        <v>0</v>
      </c>
    </row>
    <row r="9593" spans="1:2" x14ac:dyDescent="0.2">
      <c r="A9593" s="16">
        <v>1101380</v>
      </c>
      <c r="B9593" s="2">
        <v>88</v>
      </c>
    </row>
    <row r="9594" spans="1:2" x14ac:dyDescent="0.2">
      <c r="A9594" s="16">
        <v>1101380</v>
      </c>
      <c r="B9594" s="2">
        <v>0</v>
      </c>
    </row>
    <row r="9595" spans="1:2" x14ac:dyDescent="0.2">
      <c r="A9595" s="16">
        <v>1101380</v>
      </c>
      <c r="B9595" s="2">
        <v>0</v>
      </c>
    </row>
    <row r="9596" spans="1:2" x14ac:dyDescent="0.2">
      <c r="A9596" s="16">
        <v>1101380</v>
      </c>
      <c r="B9596" s="2">
        <v>0</v>
      </c>
    </row>
    <row r="9597" spans="1:2" x14ac:dyDescent="0.2">
      <c r="A9597" s="16">
        <v>1101380</v>
      </c>
      <c r="B9597" s="2">
        <v>48</v>
      </c>
    </row>
    <row r="9598" spans="1:2" x14ac:dyDescent="0.2">
      <c r="A9598" s="16">
        <v>1101380</v>
      </c>
      <c r="B9598" s="2">
        <v>0</v>
      </c>
    </row>
    <row r="9599" spans="1:2" x14ac:dyDescent="0.2">
      <c r="A9599" s="16">
        <v>1101380</v>
      </c>
      <c r="B9599" s="2">
        <v>0</v>
      </c>
    </row>
    <row r="9600" spans="1:2" x14ac:dyDescent="0.2">
      <c r="A9600" s="16">
        <v>1101380</v>
      </c>
      <c r="B9600" s="2">
        <v>48</v>
      </c>
    </row>
    <row r="9601" spans="1:2" x14ac:dyDescent="0.2">
      <c r="A9601" s="16">
        <v>1101380</v>
      </c>
      <c r="B9601" s="2">
        <v>100</v>
      </c>
    </row>
    <row r="9602" spans="1:2" x14ac:dyDescent="0.2">
      <c r="A9602" s="16">
        <v>1101380</v>
      </c>
      <c r="B9602" s="2">
        <v>95</v>
      </c>
    </row>
    <row r="9603" spans="1:2" x14ac:dyDescent="0.2">
      <c r="A9603" s="16">
        <v>1101380</v>
      </c>
      <c r="B9603" s="2">
        <v>72</v>
      </c>
    </row>
    <row r="9604" spans="1:2" x14ac:dyDescent="0.2">
      <c r="A9604" s="16">
        <v>1101380</v>
      </c>
      <c r="B9604" s="2">
        <v>72</v>
      </c>
    </row>
    <row r="9605" spans="1:2" x14ac:dyDescent="0.2">
      <c r="A9605" s="16">
        <v>1101380</v>
      </c>
      <c r="B9605" s="2">
        <v>0</v>
      </c>
    </row>
    <row r="9606" spans="1:2" x14ac:dyDescent="0.2">
      <c r="A9606" s="16">
        <v>1101380</v>
      </c>
      <c r="B9606" s="2">
        <v>20</v>
      </c>
    </row>
    <row r="9607" spans="1:2" x14ac:dyDescent="0.2">
      <c r="A9607" s="16">
        <v>1101380</v>
      </c>
      <c r="B9607" s="2">
        <v>33</v>
      </c>
    </row>
    <row r="9608" spans="1:2" x14ac:dyDescent="0.2">
      <c r="A9608" s="16">
        <v>1101380</v>
      </c>
      <c r="B9608" s="2">
        <v>100</v>
      </c>
    </row>
    <row r="9609" spans="1:2" x14ac:dyDescent="0.2">
      <c r="A9609" s="16">
        <v>1101380</v>
      </c>
      <c r="B9609" s="2">
        <v>100</v>
      </c>
    </row>
    <row r="9610" spans="1:2" x14ac:dyDescent="0.2">
      <c r="A9610" s="16">
        <v>1101380</v>
      </c>
      <c r="B9610" s="2">
        <v>73</v>
      </c>
    </row>
    <row r="9611" spans="1:2" x14ac:dyDescent="0.2">
      <c r="A9611" s="16">
        <v>1101380</v>
      </c>
      <c r="B9611" s="2">
        <v>100</v>
      </c>
    </row>
    <row r="9612" spans="1:2" x14ac:dyDescent="0.2">
      <c r="A9612" s="16">
        <v>1101380</v>
      </c>
      <c r="B9612" s="2">
        <v>100</v>
      </c>
    </row>
    <row r="9613" spans="1:2" x14ac:dyDescent="0.2">
      <c r="A9613" s="16">
        <v>1101380</v>
      </c>
      <c r="B9613" s="2">
        <v>29</v>
      </c>
    </row>
    <row r="9614" spans="1:2" x14ac:dyDescent="0.2">
      <c r="A9614" s="16">
        <v>1101380</v>
      </c>
      <c r="B9614" s="2">
        <v>0</v>
      </c>
    </row>
    <row r="9615" spans="1:2" x14ac:dyDescent="0.2">
      <c r="A9615" s="16">
        <v>1101380</v>
      </c>
      <c r="B9615" s="2">
        <v>100</v>
      </c>
    </row>
    <row r="9616" spans="1:2" x14ac:dyDescent="0.2">
      <c r="A9616" s="16">
        <v>1101380</v>
      </c>
      <c r="B9616" s="2">
        <v>100</v>
      </c>
    </row>
    <row r="9617" spans="1:2" x14ac:dyDescent="0.2">
      <c r="A9617" s="16">
        <v>1101380</v>
      </c>
      <c r="B9617" s="2">
        <v>0</v>
      </c>
    </row>
    <row r="9618" spans="1:2" x14ac:dyDescent="0.2">
      <c r="A9618" s="16">
        <v>1101380</v>
      </c>
      <c r="B9618" s="2">
        <v>100</v>
      </c>
    </row>
    <row r="9619" spans="1:2" x14ac:dyDescent="0.2">
      <c r="A9619" s="16">
        <v>1101380</v>
      </c>
      <c r="B9619" s="2">
        <v>16</v>
      </c>
    </row>
    <row r="9620" spans="1:2" x14ac:dyDescent="0.2">
      <c r="A9620" s="16">
        <v>1101380</v>
      </c>
      <c r="B9620" s="2">
        <v>0</v>
      </c>
    </row>
    <row r="9621" spans="1:2" x14ac:dyDescent="0.2">
      <c r="A9621" s="16">
        <v>1101380</v>
      </c>
      <c r="B9621" s="2">
        <v>0</v>
      </c>
    </row>
    <row r="9622" spans="1:2" x14ac:dyDescent="0.2">
      <c r="A9622" s="16">
        <v>1101380</v>
      </c>
      <c r="B9622" s="2">
        <v>0</v>
      </c>
    </row>
    <row r="9623" spans="1:2" x14ac:dyDescent="0.2">
      <c r="A9623" s="16">
        <v>1101380</v>
      </c>
      <c r="B9623" s="2">
        <v>82</v>
      </c>
    </row>
    <row r="9624" spans="1:2" x14ac:dyDescent="0.2">
      <c r="A9624" s="16">
        <v>1101380</v>
      </c>
      <c r="B9624" s="2">
        <v>7</v>
      </c>
    </row>
    <row r="9625" spans="1:2" x14ac:dyDescent="0.2">
      <c r="A9625" s="16">
        <v>1101380</v>
      </c>
      <c r="B9625" s="2">
        <v>100</v>
      </c>
    </row>
    <row r="9626" spans="1:2" x14ac:dyDescent="0.2">
      <c r="A9626" s="16">
        <v>1101380</v>
      </c>
      <c r="B9626" s="2">
        <v>100</v>
      </c>
    </row>
    <row r="9627" spans="1:2" x14ac:dyDescent="0.2">
      <c r="A9627" s="16">
        <v>1101380</v>
      </c>
      <c r="B9627" s="2">
        <v>88</v>
      </c>
    </row>
    <row r="9628" spans="1:2" x14ac:dyDescent="0.2">
      <c r="A9628" s="16">
        <v>1101380</v>
      </c>
      <c r="B9628" s="2">
        <v>97</v>
      </c>
    </row>
    <row r="9629" spans="1:2" x14ac:dyDescent="0.2">
      <c r="A9629" s="16">
        <v>1101380</v>
      </c>
      <c r="B9629" s="2">
        <v>88</v>
      </c>
    </row>
    <row r="9630" spans="1:2" x14ac:dyDescent="0.2">
      <c r="A9630" s="16">
        <v>1101380</v>
      </c>
      <c r="B9630" s="2">
        <v>71</v>
      </c>
    </row>
    <row r="9631" spans="1:2" x14ac:dyDescent="0.2">
      <c r="A9631" s="16">
        <v>1101380</v>
      </c>
      <c r="B9631" s="2">
        <v>66</v>
      </c>
    </row>
    <row r="9632" spans="1:2" x14ac:dyDescent="0.2">
      <c r="A9632" s="16">
        <v>1101380</v>
      </c>
      <c r="B9632" s="2">
        <v>75</v>
      </c>
    </row>
    <row r="9633" spans="1:2" x14ac:dyDescent="0.2">
      <c r="A9633" s="16">
        <v>1101380</v>
      </c>
      <c r="B9633" s="2">
        <v>66</v>
      </c>
    </row>
    <row r="9634" spans="1:2" x14ac:dyDescent="0.2">
      <c r="A9634" s="16">
        <v>1101380</v>
      </c>
      <c r="B9634" s="2">
        <v>0</v>
      </c>
    </row>
    <row r="9635" spans="1:2" x14ac:dyDescent="0.2">
      <c r="A9635" s="16">
        <v>1101380</v>
      </c>
      <c r="B9635" s="2">
        <v>13</v>
      </c>
    </row>
    <row r="9636" spans="1:2" x14ac:dyDescent="0.2">
      <c r="A9636" s="16">
        <v>1101380</v>
      </c>
      <c r="B9636" s="2">
        <v>100</v>
      </c>
    </row>
    <row r="9637" spans="1:2" x14ac:dyDescent="0.2">
      <c r="A9637" s="16">
        <v>1101380</v>
      </c>
      <c r="B9637" s="2">
        <v>100</v>
      </c>
    </row>
    <row r="9638" spans="1:2" x14ac:dyDescent="0.2">
      <c r="A9638" s="16">
        <v>1101380</v>
      </c>
      <c r="B9638" s="2">
        <v>73</v>
      </c>
    </row>
    <row r="9639" spans="1:2" x14ac:dyDescent="0.2">
      <c r="A9639" s="16">
        <v>1101380</v>
      </c>
      <c r="B9639" s="2">
        <v>0</v>
      </c>
    </row>
    <row r="9640" spans="1:2" x14ac:dyDescent="0.2">
      <c r="A9640" s="16">
        <v>1101380</v>
      </c>
      <c r="B9640" s="2">
        <v>100</v>
      </c>
    </row>
    <row r="9641" spans="1:2" x14ac:dyDescent="0.2">
      <c r="A9641" s="16">
        <v>1101380</v>
      </c>
      <c r="B9641" s="2">
        <v>88</v>
      </c>
    </row>
    <row r="9642" spans="1:2" x14ac:dyDescent="0.2">
      <c r="A9642" s="16">
        <v>1101380</v>
      </c>
      <c r="B9642" s="2">
        <v>0</v>
      </c>
    </row>
    <row r="9643" spans="1:2" x14ac:dyDescent="0.2">
      <c r="A9643" s="16">
        <v>1101380</v>
      </c>
      <c r="B9643" s="2">
        <v>62</v>
      </c>
    </row>
    <row r="9644" spans="1:2" x14ac:dyDescent="0.2">
      <c r="A9644" s="16">
        <v>1101380</v>
      </c>
      <c r="B9644" s="2">
        <v>50</v>
      </c>
    </row>
    <row r="9645" spans="1:2" x14ac:dyDescent="0.2">
      <c r="A9645" s="16">
        <v>1101380</v>
      </c>
      <c r="B9645" s="2">
        <v>0</v>
      </c>
    </row>
    <row r="9646" spans="1:2" x14ac:dyDescent="0.2">
      <c r="A9646" s="16">
        <v>1101380</v>
      </c>
      <c r="B9646" s="2">
        <v>75</v>
      </c>
    </row>
    <row r="9647" spans="1:2" x14ac:dyDescent="0.2">
      <c r="A9647" s="16">
        <v>1101380</v>
      </c>
      <c r="B9647" s="2">
        <v>10</v>
      </c>
    </row>
    <row r="9648" spans="1:2" x14ac:dyDescent="0.2">
      <c r="A9648" s="16">
        <v>1101380</v>
      </c>
      <c r="B9648" s="2">
        <v>42</v>
      </c>
    </row>
    <row r="9649" spans="1:2" x14ac:dyDescent="0.2">
      <c r="A9649" s="16">
        <v>1101380</v>
      </c>
      <c r="B9649" s="2">
        <v>45</v>
      </c>
    </row>
    <row r="9650" spans="1:2" x14ac:dyDescent="0.2">
      <c r="A9650" s="16">
        <v>1101380</v>
      </c>
      <c r="B9650" s="2">
        <v>31</v>
      </c>
    </row>
    <row r="9651" spans="1:2" x14ac:dyDescent="0.2">
      <c r="A9651" s="16">
        <v>1101380</v>
      </c>
      <c r="B9651" s="2">
        <v>0</v>
      </c>
    </row>
    <row r="9652" spans="1:2" x14ac:dyDescent="0.2">
      <c r="A9652" s="16">
        <v>1101380</v>
      </c>
      <c r="B9652" s="2">
        <v>74</v>
      </c>
    </row>
    <row r="9653" spans="1:2" x14ac:dyDescent="0.2">
      <c r="A9653" s="16">
        <v>1101380</v>
      </c>
      <c r="B9653" s="2">
        <v>0</v>
      </c>
    </row>
    <row r="9654" spans="1:2" x14ac:dyDescent="0.2">
      <c r="A9654" s="16">
        <v>1101380</v>
      </c>
      <c r="B9654" s="2">
        <v>50</v>
      </c>
    </row>
    <row r="9655" spans="1:2" x14ac:dyDescent="0.2">
      <c r="A9655" s="16">
        <v>1101380</v>
      </c>
      <c r="B9655" s="2">
        <v>0</v>
      </c>
    </row>
    <row r="9656" spans="1:2" x14ac:dyDescent="0.2">
      <c r="A9656" s="16">
        <v>1101380</v>
      </c>
      <c r="B9656" s="2">
        <v>0</v>
      </c>
    </row>
    <row r="9657" spans="1:2" x14ac:dyDescent="0.2">
      <c r="A9657" s="16">
        <v>1101380</v>
      </c>
      <c r="B9657" s="2">
        <v>72</v>
      </c>
    </row>
    <row r="9658" spans="1:2" x14ac:dyDescent="0.2">
      <c r="A9658" s="16">
        <v>1101380</v>
      </c>
      <c r="B9658" s="2">
        <v>36</v>
      </c>
    </row>
    <row r="9659" spans="1:2" x14ac:dyDescent="0.2">
      <c r="A9659" s="16">
        <v>1101380</v>
      </c>
      <c r="B9659" s="2">
        <v>74</v>
      </c>
    </row>
    <row r="9660" spans="1:2" x14ac:dyDescent="0.2">
      <c r="A9660" s="16">
        <v>1101380</v>
      </c>
      <c r="B9660" s="2">
        <v>42</v>
      </c>
    </row>
    <row r="9661" spans="1:2" x14ac:dyDescent="0.2">
      <c r="A9661" s="16">
        <v>1101380</v>
      </c>
      <c r="B9661" s="2">
        <v>0</v>
      </c>
    </row>
    <row r="9662" spans="1:2" x14ac:dyDescent="0.2">
      <c r="A9662" s="16">
        <v>1101380</v>
      </c>
      <c r="B9662" s="2">
        <v>88</v>
      </c>
    </row>
    <row r="9663" spans="1:2" x14ac:dyDescent="0.2">
      <c r="A9663" s="16">
        <v>1101380</v>
      </c>
      <c r="B9663" s="2">
        <v>0</v>
      </c>
    </row>
    <row r="9664" spans="1:2" x14ac:dyDescent="0.2">
      <c r="A9664" s="16">
        <v>1101380</v>
      </c>
      <c r="B9664" s="2">
        <v>0</v>
      </c>
    </row>
    <row r="9665" spans="1:2" x14ac:dyDescent="0.2">
      <c r="A9665" s="16">
        <v>1101380</v>
      </c>
      <c r="B9665" s="2">
        <v>100</v>
      </c>
    </row>
    <row r="9666" spans="1:2" x14ac:dyDescent="0.2">
      <c r="A9666" s="16">
        <v>1101380</v>
      </c>
      <c r="B9666" s="2">
        <v>10</v>
      </c>
    </row>
    <row r="9667" spans="1:2" x14ac:dyDescent="0.2">
      <c r="A9667" s="16">
        <v>1101380</v>
      </c>
      <c r="B9667" s="2">
        <v>52</v>
      </c>
    </row>
    <row r="9668" spans="1:2" x14ac:dyDescent="0.2">
      <c r="A9668" s="16">
        <v>1101380</v>
      </c>
      <c r="B9668" s="2">
        <v>100</v>
      </c>
    </row>
    <row r="9669" spans="1:2" x14ac:dyDescent="0.2">
      <c r="A9669" s="16">
        <v>1101380</v>
      </c>
      <c r="B9669" s="2">
        <v>11</v>
      </c>
    </row>
    <row r="9670" spans="1:2" x14ac:dyDescent="0.2">
      <c r="A9670" s="16">
        <v>1101380</v>
      </c>
      <c r="B9670" s="2">
        <v>76</v>
      </c>
    </row>
    <row r="9671" spans="1:2" x14ac:dyDescent="0.2">
      <c r="A9671" s="16">
        <v>1101380</v>
      </c>
      <c r="B9671" s="2">
        <v>0</v>
      </c>
    </row>
    <row r="9672" spans="1:2" x14ac:dyDescent="0.2">
      <c r="A9672" s="16">
        <v>1101380</v>
      </c>
      <c r="B9672" s="2">
        <v>100</v>
      </c>
    </row>
    <row r="9673" spans="1:2" x14ac:dyDescent="0.2">
      <c r="A9673" s="16">
        <v>1101380</v>
      </c>
      <c r="B9673" s="2">
        <v>28</v>
      </c>
    </row>
    <row r="9674" spans="1:2" x14ac:dyDescent="0.2">
      <c r="A9674" s="16">
        <v>1101380</v>
      </c>
      <c r="B9674" s="2">
        <v>81</v>
      </c>
    </row>
    <row r="9675" spans="1:2" x14ac:dyDescent="0.2">
      <c r="A9675" s="16">
        <v>1101380</v>
      </c>
      <c r="B9675" s="2">
        <v>15</v>
      </c>
    </row>
    <row r="9676" spans="1:2" x14ac:dyDescent="0.2">
      <c r="A9676" s="16">
        <v>1101380</v>
      </c>
      <c r="B9676" s="2">
        <v>20</v>
      </c>
    </row>
    <row r="9677" spans="1:2" x14ac:dyDescent="0.2">
      <c r="A9677" s="16">
        <v>1101380</v>
      </c>
      <c r="B9677" s="2">
        <v>100</v>
      </c>
    </row>
    <row r="9678" spans="1:2" x14ac:dyDescent="0.2">
      <c r="A9678" s="16">
        <v>1101380</v>
      </c>
      <c r="B9678" s="2">
        <v>0</v>
      </c>
    </row>
    <row r="9679" spans="1:2" x14ac:dyDescent="0.2">
      <c r="A9679" s="16">
        <v>1101380</v>
      </c>
      <c r="B9679" s="2">
        <v>76</v>
      </c>
    </row>
    <row r="9680" spans="1:2" x14ac:dyDescent="0.2">
      <c r="A9680" s="16">
        <v>1101380</v>
      </c>
      <c r="B9680" s="2">
        <v>100</v>
      </c>
    </row>
    <row r="9681" spans="1:2" x14ac:dyDescent="0.2">
      <c r="A9681" s="16">
        <v>1101380</v>
      </c>
      <c r="B9681" s="2">
        <v>0</v>
      </c>
    </row>
    <row r="9682" spans="1:2" x14ac:dyDescent="0.2">
      <c r="A9682" s="16">
        <v>1101380</v>
      </c>
      <c r="B9682" s="2">
        <v>7</v>
      </c>
    </row>
    <row r="9683" spans="1:2" x14ac:dyDescent="0.2">
      <c r="A9683" s="16">
        <v>1101380</v>
      </c>
      <c r="B9683" s="2">
        <v>0</v>
      </c>
    </row>
    <row r="9684" spans="1:2" x14ac:dyDescent="0.2">
      <c r="A9684" s="16">
        <v>1101380</v>
      </c>
      <c r="B9684" s="2">
        <v>0</v>
      </c>
    </row>
    <row r="9685" spans="1:2" x14ac:dyDescent="0.2">
      <c r="A9685" s="16">
        <v>1101380</v>
      </c>
      <c r="B9685" s="2">
        <v>0</v>
      </c>
    </row>
    <row r="9686" spans="1:2" x14ac:dyDescent="0.2">
      <c r="A9686" s="16">
        <v>1101380</v>
      </c>
      <c r="B9686" s="2">
        <v>21</v>
      </c>
    </row>
    <row r="9687" spans="1:2" x14ac:dyDescent="0.2">
      <c r="A9687" s="16">
        <v>1101380</v>
      </c>
      <c r="B9687" s="2">
        <v>10</v>
      </c>
    </row>
    <row r="9688" spans="1:2" x14ac:dyDescent="0.2">
      <c r="A9688" s="16">
        <v>1101380</v>
      </c>
      <c r="B9688" s="2">
        <v>73</v>
      </c>
    </row>
    <row r="9689" spans="1:2" x14ac:dyDescent="0.2">
      <c r="A9689" s="16">
        <v>1101380</v>
      </c>
      <c r="B9689" s="2">
        <v>100</v>
      </c>
    </row>
    <row r="9690" spans="1:2" x14ac:dyDescent="0.2">
      <c r="A9690" s="16">
        <v>1101380</v>
      </c>
      <c r="B9690" s="2">
        <v>63</v>
      </c>
    </row>
    <row r="9691" spans="1:2" x14ac:dyDescent="0.2">
      <c r="A9691" s="16">
        <v>1101380</v>
      </c>
      <c r="B9691" s="2">
        <v>21</v>
      </c>
    </row>
    <row r="9692" spans="1:2" x14ac:dyDescent="0.2">
      <c r="A9692" s="16">
        <v>1101380</v>
      </c>
      <c r="B9692" s="2">
        <v>0</v>
      </c>
    </row>
    <row r="9693" spans="1:2" x14ac:dyDescent="0.2">
      <c r="A9693" s="16">
        <v>1101380</v>
      </c>
      <c r="B9693" s="2">
        <v>64</v>
      </c>
    </row>
    <row r="9694" spans="1:2" x14ac:dyDescent="0.2">
      <c r="A9694" s="16">
        <v>1101380</v>
      </c>
      <c r="B9694" s="2">
        <v>0</v>
      </c>
    </row>
    <row r="9695" spans="1:2" x14ac:dyDescent="0.2">
      <c r="A9695" s="16">
        <v>1101380</v>
      </c>
      <c r="B9695" s="2">
        <v>0</v>
      </c>
    </row>
    <row r="9696" spans="1:2" x14ac:dyDescent="0.2">
      <c r="A9696" s="16">
        <v>1101380</v>
      </c>
      <c r="B9696" s="2">
        <v>95</v>
      </c>
    </row>
    <row r="9697" spans="1:2" x14ac:dyDescent="0.2">
      <c r="A9697" s="16">
        <v>1101380</v>
      </c>
      <c r="B9697" s="2">
        <v>100</v>
      </c>
    </row>
    <row r="9698" spans="1:2" x14ac:dyDescent="0.2">
      <c r="A9698" s="16">
        <v>1101380</v>
      </c>
      <c r="B9698" s="2">
        <v>26</v>
      </c>
    </row>
    <row r="9699" spans="1:2" x14ac:dyDescent="0.2">
      <c r="A9699" s="16">
        <v>1101380</v>
      </c>
      <c r="B9699" s="2">
        <v>25</v>
      </c>
    </row>
    <row r="9700" spans="1:2" x14ac:dyDescent="0.2">
      <c r="A9700" s="16">
        <v>1101380</v>
      </c>
      <c r="B9700" s="2">
        <v>100</v>
      </c>
    </row>
    <row r="9701" spans="1:2" x14ac:dyDescent="0.2">
      <c r="A9701" s="16">
        <v>1101380</v>
      </c>
      <c r="B9701" s="2">
        <v>79</v>
      </c>
    </row>
    <row r="9702" spans="1:2" x14ac:dyDescent="0.2">
      <c r="A9702" s="16">
        <v>1101380</v>
      </c>
      <c r="B9702" s="2">
        <v>0</v>
      </c>
    </row>
    <row r="9703" spans="1:2" x14ac:dyDescent="0.2">
      <c r="A9703" s="16">
        <v>1101380</v>
      </c>
      <c r="B9703" s="2">
        <v>100</v>
      </c>
    </row>
    <row r="9704" spans="1:2" x14ac:dyDescent="0.2">
      <c r="A9704" s="16">
        <v>1101380</v>
      </c>
      <c r="B9704" s="2">
        <v>11</v>
      </c>
    </row>
    <row r="9705" spans="1:2" x14ac:dyDescent="0.2">
      <c r="A9705" s="16">
        <v>1101380</v>
      </c>
      <c r="B9705" s="2">
        <v>56</v>
      </c>
    </row>
    <row r="9706" spans="1:2" x14ac:dyDescent="0.2">
      <c r="A9706" s="16">
        <v>1101380</v>
      </c>
      <c r="B9706" s="2">
        <v>53</v>
      </c>
    </row>
    <row r="9707" spans="1:2" x14ac:dyDescent="0.2">
      <c r="A9707" s="16">
        <v>1101380</v>
      </c>
      <c r="B9707" s="2">
        <v>57</v>
      </c>
    </row>
    <row r="9708" spans="1:2" x14ac:dyDescent="0.2">
      <c r="A9708" s="16">
        <v>1101380</v>
      </c>
      <c r="B9708" s="2">
        <v>74</v>
      </c>
    </row>
    <row r="9709" spans="1:2" x14ac:dyDescent="0.2">
      <c r="A9709" s="16">
        <v>1101380</v>
      </c>
      <c r="B9709" s="2">
        <v>62</v>
      </c>
    </row>
    <row r="9710" spans="1:2" x14ac:dyDescent="0.2">
      <c r="A9710" s="16">
        <v>1101380</v>
      </c>
      <c r="B9710" s="2">
        <v>100</v>
      </c>
    </row>
    <row r="9711" spans="1:2" x14ac:dyDescent="0.2">
      <c r="A9711" s="16">
        <v>1101380</v>
      </c>
      <c r="B9711" s="2">
        <v>0</v>
      </c>
    </row>
    <row r="9712" spans="1:2" x14ac:dyDescent="0.2">
      <c r="A9712" s="16">
        <v>1101380</v>
      </c>
      <c r="B9712" s="2">
        <v>0</v>
      </c>
    </row>
    <row r="9713" spans="1:2" x14ac:dyDescent="0.2">
      <c r="A9713" s="16">
        <v>1101380</v>
      </c>
      <c r="B9713" s="2">
        <v>0</v>
      </c>
    </row>
    <row r="9714" spans="1:2" x14ac:dyDescent="0.2">
      <c r="A9714" s="16">
        <v>1101380</v>
      </c>
      <c r="B9714" s="2">
        <v>55</v>
      </c>
    </row>
    <row r="9715" spans="1:2" x14ac:dyDescent="0.2">
      <c r="A9715" s="16">
        <v>1101380</v>
      </c>
      <c r="B9715" s="2">
        <v>100</v>
      </c>
    </row>
    <row r="9716" spans="1:2" x14ac:dyDescent="0.2">
      <c r="A9716" s="16">
        <v>1101380</v>
      </c>
      <c r="B9716" s="2">
        <v>83</v>
      </c>
    </row>
    <row r="9717" spans="1:2" x14ac:dyDescent="0.2">
      <c r="A9717" s="16">
        <v>1101380</v>
      </c>
      <c r="B9717" s="2">
        <v>5</v>
      </c>
    </row>
    <row r="9718" spans="1:2" x14ac:dyDescent="0.2">
      <c r="A9718" s="16">
        <v>1101380</v>
      </c>
      <c r="B9718" s="2">
        <v>0</v>
      </c>
    </row>
    <row r="9719" spans="1:2" x14ac:dyDescent="0.2">
      <c r="A9719" s="16">
        <v>1101380</v>
      </c>
      <c r="B9719" s="2">
        <v>0</v>
      </c>
    </row>
    <row r="9720" spans="1:2" x14ac:dyDescent="0.2">
      <c r="A9720" s="16">
        <v>1101380</v>
      </c>
      <c r="B9720" s="2">
        <v>2</v>
      </c>
    </row>
    <row r="9721" spans="1:2" x14ac:dyDescent="0.2">
      <c r="A9721" s="16">
        <v>1101380</v>
      </c>
      <c r="B9721" s="2">
        <v>91</v>
      </c>
    </row>
    <row r="9722" spans="1:2" x14ac:dyDescent="0.2">
      <c r="A9722" s="16">
        <v>1101380</v>
      </c>
      <c r="B9722" s="2">
        <v>73</v>
      </c>
    </row>
    <row r="9723" spans="1:2" x14ac:dyDescent="0.2">
      <c r="A9723" s="16">
        <v>1101380</v>
      </c>
      <c r="B9723" s="2">
        <v>0</v>
      </c>
    </row>
    <row r="9724" spans="1:2" x14ac:dyDescent="0.2">
      <c r="A9724" s="16">
        <v>1101380</v>
      </c>
      <c r="B9724" s="2">
        <v>0</v>
      </c>
    </row>
    <row r="9725" spans="1:2" x14ac:dyDescent="0.2">
      <c r="A9725" s="16">
        <v>1101380</v>
      </c>
      <c r="B9725" s="2">
        <v>11</v>
      </c>
    </row>
    <row r="9726" spans="1:2" x14ac:dyDescent="0.2">
      <c r="A9726" s="16">
        <v>1101380</v>
      </c>
      <c r="B9726" s="2">
        <v>88</v>
      </c>
    </row>
    <row r="9727" spans="1:2" x14ac:dyDescent="0.2">
      <c r="A9727" s="16">
        <v>1101380</v>
      </c>
      <c r="B9727" s="2">
        <v>0</v>
      </c>
    </row>
    <row r="9728" spans="1:2" x14ac:dyDescent="0.2">
      <c r="A9728" s="16">
        <v>1101380</v>
      </c>
      <c r="B9728" s="2">
        <v>61</v>
      </c>
    </row>
    <row r="9729" spans="1:2" x14ac:dyDescent="0.2">
      <c r="A9729" s="16">
        <v>1101380</v>
      </c>
      <c r="B9729" s="2">
        <v>0</v>
      </c>
    </row>
    <row r="9730" spans="1:2" x14ac:dyDescent="0.2">
      <c r="A9730" s="16">
        <v>1101380</v>
      </c>
      <c r="B9730" s="2">
        <v>7</v>
      </c>
    </row>
    <row r="9731" spans="1:2" x14ac:dyDescent="0.2">
      <c r="A9731" s="16">
        <v>1101380</v>
      </c>
      <c r="B9731" s="2">
        <v>72</v>
      </c>
    </row>
    <row r="9732" spans="1:2" x14ac:dyDescent="0.2">
      <c r="A9732" s="16">
        <v>1101380</v>
      </c>
      <c r="B9732" s="2">
        <v>55</v>
      </c>
    </row>
    <row r="9733" spans="1:2" x14ac:dyDescent="0.2">
      <c r="A9733" s="16">
        <v>1101380</v>
      </c>
      <c r="B9733" s="2">
        <v>76</v>
      </c>
    </row>
    <row r="9734" spans="1:2" x14ac:dyDescent="0.2">
      <c r="A9734" s="16">
        <v>1101380</v>
      </c>
      <c r="B9734" s="2">
        <v>0</v>
      </c>
    </row>
    <row r="9735" spans="1:2" x14ac:dyDescent="0.2">
      <c r="A9735" s="16">
        <v>1101380</v>
      </c>
      <c r="B9735" s="2">
        <v>0</v>
      </c>
    </row>
    <row r="9736" spans="1:2" x14ac:dyDescent="0.2">
      <c r="A9736" s="16">
        <v>1101380</v>
      </c>
      <c r="B9736" s="2">
        <v>71</v>
      </c>
    </row>
    <row r="9737" spans="1:2" x14ac:dyDescent="0.2">
      <c r="A9737" s="16">
        <v>1101380</v>
      </c>
      <c r="B9737" s="2">
        <v>26</v>
      </c>
    </row>
    <row r="9738" spans="1:2" x14ac:dyDescent="0.2">
      <c r="A9738" s="16">
        <v>1101380</v>
      </c>
      <c r="B9738" s="2">
        <v>76</v>
      </c>
    </row>
    <row r="9739" spans="1:2" x14ac:dyDescent="0.2">
      <c r="A9739" s="16">
        <v>1101380</v>
      </c>
      <c r="B9739" s="2">
        <v>0</v>
      </c>
    </row>
    <row r="9740" spans="1:2" x14ac:dyDescent="0.2">
      <c r="A9740" s="16">
        <v>1101380</v>
      </c>
      <c r="B9740" s="2">
        <v>42</v>
      </c>
    </row>
    <row r="9741" spans="1:2" x14ac:dyDescent="0.2">
      <c r="A9741" s="16">
        <v>1101380</v>
      </c>
      <c r="B9741" s="2">
        <v>18</v>
      </c>
    </row>
    <row r="9742" spans="1:2" x14ac:dyDescent="0.2">
      <c r="A9742" s="16">
        <v>1101380</v>
      </c>
      <c r="B9742" s="2">
        <v>0</v>
      </c>
    </row>
    <row r="9743" spans="1:2" x14ac:dyDescent="0.2">
      <c r="A9743" s="16">
        <v>1101380</v>
      </c>
      <c r="B9743" s="2">
        <v>0</v>
      </c>
    </row>
    <row r="9744" spans="1:2" x14ac:dyDescent="0.2">
      <c r="A9744" s="16">
        <v>1101380</v>
      </c>
      <c r="B9744" s="2">
        <v>0</v>
      </c>
    </row>
    <row r="9745" spans="1:2" x14ac:dyDescent="0.2">
      <c r="A9745" s="16">
        <v>1101380</v>
      </c>
      <c r="B9745" s="2">
        <v>76</v>
      </c>
    </row>
    <row r="9746" spans="1:2" x14ac:dyDescent="0.2">
      <c r="A9746" s="16">
        <v>1101380</v>
      </c>
      <c r="B9746" s="2">
        <v>0</v>
      </c>
    </row>
    <row r="9747" spans="1:2" x14ac:dyDescent="0.2">
      <c r="A9747" s="16">
        <v>1101380</v>
      </c>
      <c r="B9747" s="2">
        <v>100</v>
      </c>
    </row>
    <row r="9748" spans="1:2" x14ac:dyDescent="0.2">
      <c r="A9748" s="16">
        <v>1101380</v>
      </c>
      <c r="B9748" s="2">
        <v>100</v>
      </c>
    </row>
    <row r="9749" spans="1:2" x14ac:dyDescent="0.2">
      <c r="A9749" s="16">
        <v>1101380</v>
      </c>
      <c r="B9749" s="2">
        <v>20</v>
      </c>
    </row>
    <row r="9750" spans="1:2" x14ac:dyDescent="0.2">
      <c r="A9750" s="16">
        <v>1101380</v>
      </c>
      <c r="B9750" s="2">
        <v>29</v>
      </c>
    </row>
    <row r="9751" spans="1:2" x14ac:dyDescent="0.2">
      <c r="A9751" s="16">
        <v>1101380</v>
      </c>
      <c r="B9751" s="2">
        <v>73</v>
      </c>
    </row>
    <row r="9752" spans="1:2" x14ac:dyDescent="0.2">
      <c r="A9752" s="16">
        <v>1101380</v>
      </c>
      <c r="B9752" s="2">
        <v>15</v>
      </c>
    </row>
    <row r="9753" spans="1:2" x14ac:dyDescent="0.2">
      <c r="A9753" s="16">
        <v>1101380</v>
      </c>
      <c r="B9753" s="2">
        <v>61</v>
      </c>
    </row>
    <row r="9754" spans="1:2" x14ac:dyDescent="0.2">
      <c r="A9754" s="16">
        <v>1101380</v>
      </c>
      <c r="B9754" s="2">
        <v>55</v>
      </c>
    </row>
    <row r="9755" spans="1:2" x14ac:dyDescent="0.2">
      <c r="A9755" s="16">
        <v>1101380</v>
      </c>
      <c r="B9755" s="2">
        <v>100</v>
      </c>
    </row>
    <row r="9756" spans="1:2" x14ac:dyDescent="0.2">
      <c r="A9756" s="16">
        <v>1101380</v>
      </c>
      <c r="B9756" s="2">
        <v>70</v>
      </c>
    </row>
    <row r="9757" spans="1:2" x14ac:dyDescent="0.2">
      <c r="A9757" s="16">
        <v>1101380</v>
      </c>
      <c r="B9757" s="2">
        <v>68</v>
      </c>
    </row>
    <row r="9758" spans="1:2" x14ac:dyDescent="0.2">
      <c r="A9758" s="16">
        <v>1101380</v>
      </c>
      <c r="B9758" s="2">
        <v>31</v>
      </c>
    </row>
    <row r="9759" spans="1:2" x14ac:dyDescent="0.2">
      <c r="A9759" s="16">
        <v>1101380</v>
      </c>
      <c r="B9759" s="2">
        <v>0</v>
      </c>
    </row>
    <row r="9760" spans="1:2" x14ac:dyDescent="0.2">
      <c r="A9760" s="16">
        <v>1101380</v>
      </c>
      <c r="B9760" s="2">
        <v>0</v>
      </c>
    </row>
    <row r="9761" spans="1:2" x14ac:dyDescent="0.2">
      <c r="A9761" s="16">
        <v>1101380</v>
      </c>
      <c r="B9761" s="2">
        <v>88</v>
      </c>
    </row>
    <row r="9762" spans="1:2" x14ac:dyDescent="0.2">
      <c r="A9762" s="16">
        <v>1101380</v>
      </c>
      <c r="B9762" s="2">
        <v>100</v>
      </c>
    </row>
    <row r="9763" spans="1:2" x14ac:dyDescent="0.2">
      <c r="A9763" s="16">
        <v>1101380</v>
      </c>
      <c r="B9763" s="2">
        <v>100</v>
      </c>
    </row>
    <row r="9764" spans="1:2" x14ac:dyDescent="0.2">
      <c r="A9764" s="16">
        <v>1101380</v>
      </c>
      <c r="B9764" s="2">
        <v>56</v>
      </c>
    </row>
    <row r="9765" spans="1:2" x14ac:dyDescent="0.2">
      <c r="A9765" s="16">
        <v>1101380</v>
      </c>
      <c r="B9765" s="2">
        <v>100</v>
      </c>
    </row>
    <row r="9766" spans="1:2" x14ac:dyDescent="0.2">
      <c r="A9766" s="16">
        <v>1101380</v>
      </c>
      <c r="B9766" s="2">
        <v>78</v>
      </c>
    </row>
    <row r="9767" spans="1:2" x14ac:dyDescent="0.2">
      <c r="A9767" s="16">
        <v>1101380</v>
      </c>
      <c r="B9767" s="2">
        <v>59</v>
      </c>
    </row>
    <row r="9768" spans="1:2" x14ac:dyDescent="0.2">
      <c r="A9768" s="16">
        <v>1101380</v>
      </c>
      <c r="B9768" s="2">
        <v>100</v>
      </c>
    </row>
    <row r="9769" spans="1:2" x14ac:dyDescent="0.2">
      <c r="A9769" s="16">
        <v>1101380</v>
      </c>
      <c r="B9769" s="2">
        <v>75</v>
      </c>
    </row>
    <row r="9770" spans="1:2" x14ac:dyDescent="0.2">
      <c r="A9770" s="16">
        <v>1101380</v>
      </c>
      <c r="B9770" s="2">
        <v>0</v>
      </c>
    </row>
    <row r="9771" spans="1:2" x14ac:dyDescent="0.2">
      <c r="A9771" s="16">
        <v>1101380</v>
      </c>
      <c r="B9771" s="2">
        <v>65</v>
      </c>
    </row>
    <row r="9772" spans="1:2" x14ac:dyDescent="0.2">
      <c r="A9772" s="16">
        <v>1101380</v>
      </c>
      <c r="B9772" s="2">
        <v>88</v>
      </c>
    </row>
    <row r="9773" spans="1:2" x14ac:dyDescent="0.2">
      <c r="A9773" s="16">
        <v>1101380</v>
      </c>
      <c r="B9773" s="2">
        <v>0</v>
      </c>
    </row>
    <row r="9774" spans="1:2" x14ac:dyDescent="0.2">
      <c r="A9774" s="16">
        <v>1101380</v>
      </c>
      <c r="B9774" s="2">
        <v>62</v>
      </c>
    </row>
    <row r="9775" spans="1:2" x14ac:dyDescent="0.2">
      <c r="A9775" s="16">
        <v>1101380</v>
      </c>
      <c r="B9775" s="2">
        <v>100</v>
      </c>
    </row>
    <row r="9776" spans="1:2" x14ac:dyDescent="0.2">
      <c r="A9776" s="16">
        <v>1101380</v>
      </c>
      <c r="B9776" s="2">
        <v>95</v>
      </c>
    </row>
    <row r="9777" spans="1:2" x14ac:dyDescent="0.2">
      <c r="A9777" s="16">
        <v>1101380</v>
      </c>
      <c r="B9777" s="2">
        <v>61</v>
      </c>
    </row>
    <row r="9778" spans="1:2" x14ac:dyDescent="0.2">
      <c r="A9778" s="16">
        <v>1101380</v>
      </c>
      <c r="B9778" s="2">
        <v>0</v>
      </c>
    </row>
    <row r="9779" spans="1:2" x14ac:dyDescent="0.2">
      <c r="A9779" s="16">
        <v>1101380</v>
      </c>
      <c r="B9779" s="2">
        <v>0</v>
      </c>
    </row>
    <row r="9780" spans="1:2" x14ac:dyDescent="0.2">
      <c r="A9780" s="16">
        <v>1101380</v>
      </c>
      <c r="B9780" s="2">
        <v>100</v>
      </c>
    </row>
    <row r="9781" spans="1:2" x14ac:dyDescent="0.2">
      <c r="A9781" s="16">
        <v>1101380</v>
      </c>
      <c r="B9781" s="2">
        <v>75</v>
      </c>
    </row>
    <row r="9782" spans="1:2" x14ac:dyDescent="0.2">
      <c r="A9782" s="16">
        <v>1101380</v>
      </c>
      <c r="B9782" s="2">
        <v>100</v>
      </c>
    </row>
    <row r="9783" spans="1:2" x14ac:dyDescent="0.2">
      <c r="A9783" s="16">
        <v>1101380</v>
      </c>
      <c r="B9783" s="2">
        <v>11</v>
      </c>
    </row>
    <row r="9784" spans="1:2" x14ac:dyDescent="0.2">
      <c r="A9784" s="16">
        <v>1101380</v>
      </c>
      <c r="B9784" s="2">
        <v>0</v>
      </c>
    </row>
    <row r="9785" spans="1:2" x14ac:dyDescent="0.2">
      <c r="A9785" s="16">
        <v>1101380</v>
      </c>
      <c r="B9785" s="2">
        <v>19</v>
      </c>
    </row>
    <row r="9786" spans="1:2" x14ac:dyDescent="0.2">
      <c r="A9786" s="16">
        <v>1101380</v>
      </c>
      <c r="B9786" s="2">
        <v>0</v>
      </c>
    </row>
    <row r="9787" spans="1:2" x14ac:dyDescent="0.2">
      <c r="A9787" s="16">
        <v>1101380</v>
      </c>
      <c r="B9787" s="2">
        <v>88</v>
      </c>
    </row>
    <row r="9788" spans="1:2" x14ac:dyDescent="0.2">
      <c r="A9788" s="16">
        <v>1101380</v>
      </c>
      <c r="B9788" s="2">
        <v>100</v>
      </c>
    </row>
    <row r="9789" spans="1:2" x14ac:dyDescent="0.2">
      <c r="A9789" s="16">
        <v>1101380</v>
      </c>
      <c r="B9789" s="2">
        <v>0</v>
      </c>
    </row>
    <row r="9790" spans="1:2" x14ac:dyDescent="0.2">
      <c r="A9790" s="16">
        <v>1101380</v>
      </c>
      <c r="B9790" s="2">
        <v>100</v>
      </c>
    </row>
    <row r="9791" spans="1:2" x14ac:dyDescent="0.2">
      <c r="A9791" s="16">
        <v>1101380</v>
      </c>
      <c r="B9791" s="2">
        <v>71</v>
      </c>
    </row>
    <row r="9792" spans="1:2" x14ac:dyDescent="0.2">
      <c r="A9792" s="16">
        <v>1101380</v>
      </c>
      <c r="B9792" s="2">
        <v>100</v>
      </c>
    </row>
    <row r="9793" spans="1:2" x14ac:dyDescent="0.2">
      <c r="A9793" s="16">
        <v>1101380</v>
      </c>
      <c r="B9793" s="2">
        <v>100</v>
      </c>
    </row>
    <row r="9794" spans="1:2" x14ac:dyDescent="0.2">
      <c r="A9794" s="16">
        <v>1101380</v>
      </c>
      <c r="B9794" s="2">
        <v>0</v>
      </c>
    </row>
    <row r="9795" spans="1:2" x14ac:dyDescent="0.2">
      <c r="A9795" s="16">
        <v>1101380</v>
      </c>
      <c r="B9795" s="2">
        <v>19</v>
      </c>
    </row>
    <row r="9796" spans="1:2" x14ac:dyDescent="0.2">
      <c r="A9796" s="16">
        <v>1101380</v>
      </c>
      <c r="B9796" s="2">
        <v>100</v>
      </c>
    </row>
    <row r="9797" spans="1:2" x14ac:dyDescent="0.2">
      <c r="A9797" s="16">
        <v>1101380</v>
      </c>
      <c r="B9797" s="2">
        <v>25</v>
      </c>
    </row>
    <row r="9798" spans="1:2" x14ac:dyDescent="0.2">
      <c r="A9798" s="16">
        <v>1101380</v>
      </c>
      <c r="B9798" s="2">
        <v>29</v>
      </c>
    </row>
    <row r="9799" spans="1:2" x14ac:dyDescent="0.2">
      <c r="A9799" s="16">
        <v>1101380</v>
      </c>
      <c r="B9799" s="2">
        <v>15</v>
      </c>
    </row>
    <row r="9800" spans="1:2" x14ac:dyDescent="0.2">
      <c r="A9800" s="16">
        <v>1101380</v>
      </c>
      <c r="B9800" s="2">
        <v>42</v>
      </c>
    </row>
    <row r="9801" spans="1:2" x14ac:dyDescent="0.2">
      <c r="A9801" s="16">
        <v>1101380</v>
      </c>
      <c r="B9801" s="2">
        <v>83</v>
      </c>
    </row>
    <row r="9802" spans="1:2" x14ac:dyDescent="0.2">
      <c r="A9802" s="16">
        <v>1101380</v>
      </c>
      <c r="B9802" s="2">
        <v>67</v>
      </c>
    </row>
    <row r="9803" spans="1:2" x14ac:dyDescent="0.2">
      <c r="A9803" s="16">
        <v>1101380</v>
      </c>
      <c r="B9803" s="2">
        <v>0</v>
      </c>
    </row>
    <row r="9804" spans="1:2" x14ac:dyDescent="0.2">
      <c r="A9804" s="16">
        <v>1101380</v>
      </c>
      <c r="B9804" s="2">
        <v>0</v>
      </c>
    </row>
    <row r="9805" spans="1:2" x14ac:dyDescent="0.2">
      <c r="A9805" s="16">
        <v>1101380</v>
      </c>
      <c r="B9805" s="2">
        <v>83</v>
      </c>
    </row>
    <row r="9806" spans="1:2" x14ac:dyDescent="0.2">
      <c r="A9806" s="16">
        <v>1101380</v>
      </c>
      <c r="B9806" s="2">
        <v>72</v>
      </c>
    </row>
    <row r="9807" spans="1:2" x14ac:dyDescent="0.2">
      <c r="A9807" s="16">
        <v>1101380</v>
      </c>
      <c r="B9807" s="2">
        <v>100</v>
      </c>
    </row>
    <row r="9808" spans="1:2" x14ac:dyDescent="0.2">
      <c r="A9808" s="16">
        <v>1101380</v>
      </c>
      <c r="B9808" s="2">
        <v>67</v>
      </c>
    </row>
    <row r="9809" spans="1:2" x14ac:dyDescent="0.2">
      <c r="A9809" s="16">
        <v>1101380</v>
      </c>
      <c r="B9809" s="2">
        <v>0</v>
      </c>
    </row>
    <row r="9810" spans="1:2" x14ac:dyDescent="0.2">
      <c r="A9810" s="16">
        <v>1101380</v>
      </c>
      <c r="B9810" s="2">
        <v>81</v>
      </c>
    </row>
    <row r="9811" spans="1:2" x14ac:dyDescent="0.2">
      <c r="A9811" s="16">
        <v>1101380</v>
      </c>
      <c r="B9811" s="2">
        <v>100</v>
      </c>
    </row>
    <row r="9812" spans="1:2" x14ac:dyDescent="0.2">
      <c r="A9812" s="16">
        <v>1101380</v>
      </c>
      <c r="B9812" s="2">
        <v>29</v>
      </c>
    </row>
    <row r="9813" spans="1:2" x14ac:dyDescent="0.2">
      <c r="A9813" s="16">
        <v>1101380</v>
      </c>
      <c r="B9813" s="2">
        <v>0</v>
      </c>
    </row>
    <row r="9814" spans="1:2" x14ac:dyDescent="0.2">
      <c r="A9814" s="16">
        <v>1101380</v>
      </c>
      <c r="B9814" s="2">
        <v>100</v>
      </c>
    </row>
    <row r="9815" spans="1:2" x14ac:dyDescent="0.2">
      <c r="A9815" s="16">
        <v>1101380</v>
      </c>
      <c r="B9815" s="2">
        <v>94</v>
      </c>
    </row>
    <row r="9816" spans="1:2" x14ac:dyDescent="0.2">
      <c r="A9816" s="16">
        <v>1101380</v>
      </c>
      <c r="B9816" s="2">
        <v>100</v>
      </c>
    </row>
    <row r="9817" spans="1:2" x14ac:dyDescent="0.2">
      <c r="A9817" s="16">
        <v>1101380</v>
      </c>
      <c r="B9817" s="2">
        <v>77</v>
      </c>
    </row>
    <row r="9818" spans="1:2" x14ac:dyDescent="0.2">
      <c r="A9818" s="16">
        <v>1101380</v>
      </c>
      <c r="B9818" s="2">
        <v>40</v>
      </c>
    </row>
    <row r="9819" spans="1:2" x14ac:dyDescent="0.2">
      <c r="A9819" s="16">
        <v>1101380</v>
      </c>
      <c r="B9819" s="2">
        <v>77</v>
      </c>
    </row>
    <row r="9820" spans="1:2" x14ac:dyDescent="0.2">
      <c r="A9820" s="16">
        <v>1101380</v>
      </c>
      <c r="B9820" s="2">
        <v>0</v>
      </c>
    </row>
    <row r="9821" spans="1:2" x14ac:dyDescent="0.2">
      <c r="A9821" s="16">
        <v>1101380</v>
      </c>
      <c r="B9821" s="2">
        <v>75</v>
      </c>
    </row>
    <row r="9822" spans="1:2" x14ac:dyDescent="0.2">
      <c r="A9822" s="16">
        <v>1101380</v>
      </c>
      <c r="B9822" s="2">
        <v>19</v>
      </c>
    </row>
    <row r="9823" spans="1:2" x14ac:dyDescent="0.2">
      <c r="A9823" s="16">
        <v>1101380</v>
      </c>
      <c r="B9823" s="2">
        <v>88</v>
      </c>
    </row>
    <row r="9824" spans="1:2" x14ac:dyDescent="0.2">
      <c r="A9824" s="16">
        <v>1101380</v>
      </c>
      <c r="B9824" s="2">
        <v>95</v>
      </c>
    </row>
    <row r="9825" spans="1:2" x14ac:dyDescent="0.2">
      <c r="A9825" s="16">
        <v>1101380</v>
      </c>
      <c r="B9825" s="2">
        <v>0</v>
      </c>
    </row>
    <row r="9826" spans="1:2" x14ac:dyDescent="0.2">
      <c r="A9826" s="16">
        <v>1101380</v>
      </c>
      <c r="B9826" s="2">
        <v>100</v>
      </c>
    </row>
    <row r="9827" spans="1:2" x14ac:dyDescent="0.2">
      <c r="A9827" s="16">
        <v>1101380</v>
      </c>
      <c r="B9827" s="2">
        <v>0</v>
      </c>
    </row>
    <row r="9828" spans="1:2" x14ac:dyDescent="0.2">
      <c r="A9828" s="16">
        <v>1101380</v>
      </c>
      <c r="B9828" s="2">
        <v>20</v>
      </c>
    </row>
    <row r="9829" spans="1:2" x14ac:dyDescent="0.2">
      <c r="A9829" s="16">
        <v>1101380</v>
      </c>
      <c r="B9829" s="2">
        <v>0</v>
      </c>
    </row>
    <row r="9830" spans="1:2" x14ac:dyDescent="0.2">
      <c r="A9830" s="16">
        <v>1101380</v>
      </c>
      <c r="B9830" s="2">
        <v>46</v>
      </c>
    </row>
    <row r="9831" spans="1:2" x14ac:dyDescent="0.2">
      <c r="A9831" s="16">
        <v>1101380</v>
      </c>
      <c r="B9831" s="2">
        <v>91</v>
      </c>
    </row>
    <row r="9832" spans="1:2" x14ac:dyDescent="0.2">
      <c r="A9832" s="16">
        <v>1101380</v>
      </c>
      <c r="B9832" s="2">
        <v>0</v>
      </c>
    </row>
    <row r="9833" spans="1:2" x14ac:dyDescent="0.2">
      <c r="A9833" s="16">
        <v>1101380</v>
      </c>
      <c r="B9833" s="2">
        <v>100</v>
      </c>
    </row>
    <row r="9834" spans="1:2" x14ac:dyDescent="0.2">
      <c r="A9834" s="16">
        <v>1101380</v>
      </c>
      <c r="B9834" s="2">
        <v>0</v>
      </c>
    </row>
    <row r="9835" spans="1:2" x14ac:dyDescent="0.2">
      <c r="A9835" s="16">
        <v>1101380</v>
      </c>
      <c r="B9835" s="2">
        <v>69</v>
      </c>
    </row>
    <row r="9836" spans="1:2" x14ac:dyDescent="0.2">
      <c r="A9836" s="16">
        <v>1101380</v>
      </c>
      <c r="B9836" s="2">
        <v>100</v>
      </c>
    </row>
    <row r="9837" spans="1:2" x14ac:dyDescent="0.2">
      <c r="A9837" s="16">
        <v>1101380</v>
      </c>
      <c r="B9837" s="2">
        <v>100</v>
      </c>
    </row>
    <row r="9838" spans="1:2" x14ac:dyDescent="0.2">
      <c r="A9838" s="16">
        <v>1101380</v>
      </c>
      <c r="B9838" s="2">
        <v>78</v>
      </c>
    </row>
    <row r="9839" spans="1:2" x14ac:dyDescent="0.2">
      <c r="A9839" s="16">
        <v>1101380</v>
      </c>
      <c r="B9839" s="2">
        <v>100</v>
      </c>
    </row>
    <row r="9840" spans="1:2" x14ac:dyDescent="0.2">
      <c r="A9840" s="16">
        <v>1101380</v>
      </c>
      <c r="B9840" s="2">
        <v>75</v>
      </c>
    </row>
    <row r="9841" spans="1:2" x14ac:dyDescent="0.2">
      <c r="A9841" s="16">
        <v>1101380</v>
      </c>
      <c r="B9841" s="2">
        <v>55</v>
      </c>
    </row>
    <row r="9842" spans="1:2" x14ac:dyDescent="0.2">
      <c r="A9842" s="16">
        <v>1101380</v>
      </c>
      <c r="B9842" s="2">
        <v>88</v>
      </c>
    </row>
    <row r="9843" spans="1:2" x14ac:dyDescent="0.2">
      <c r="A9843" s="16">
        <v>1101380</v>
      </c>
      <c r="B9843" s="2">
        <v>100</v>
      </c>
    </row>
    <row r="9844" spans="1:2" x14ac:dyDescent="0.2">
      <c r="A9844" s="16">
        <v>1101380</v>
      </c>
      <c r="B9844" s="2">
        <v>53</v>
      </c>
    </row>
    <row r="9845" spans="1:2" x14ac:dyDescent="0.2">
      <c r="A9845" s="16">
        <v>1101380</v>
      </c>
      <c r="B9845" s="2">
        <v>80</v>
      </c>
    </row>
    <row r="9846" spans="1:2" x14ac:dyDescent="0.2">
      <c r="A9846" s="16">
        <v>1101380</v>
      </c>
      <c r="B9846" s="2">
        <v>76</v>
      </c>
    </row>
    <row r="9847" spans="1:2" x14ac:dyDescent="0.2">
      <c r="A9847" s="16">
        <v>1101380</v>
      </c>
      <c r="B9847" s="2">
        <v>26</v>
      </c>
    </row>
    <row r="9848" spans="1:2" x14ac:dyDescent="0.2">
      <c r="A9848" s="16">
        <v>1101380</v>
      </c>
      <c r="B9848" s="2">
        <v>72</v>
      </c>
    </row>
    <row r="9849" spans="1:2" x14ac:dyDescent="0.2">
      <c r="A9849" s="16">
        <v>1101380</v>
      </c>
      <c r="B9849" s="2">
        <v>100</v>
      </c>
    </row>
    <row r="9850" spans="1:2" x14ac:dyDescent="0.2">
      <c r="A9850" s="16">
        <v>1101380</v>
      </c>
      <c r="B9850" s="2">
        <v>0</v>
      </c>
    </row>
    <row r="9851" spans="1:2" x14ac:dyDescent="0.2">
      <c r="A9851" s="16">
        <v>1101380</v>
      </c>
      <c r="B9851" s="2">
        <v>91</v>
      </c>
    </row>
    <row r="9852" spans="1:2" x14ac:dyDescent="0.2">
      <c r="A9852" s="16">
        <v>1101380</v>
      </c>
      <c r="B9852" s="2">
        <v>100</v>
      </c>
    </row>
    <row r="9853" spans="1:2" x14ac:dyDescent="0.2">
      <c r="A9853" s="16">
        <v>1101380</v>
      </c>
      <c r="B9853" s="2">
        <v>19</v>
      </c>
    </row>
    <row r="9854" spans="1:2" x14ac:dyDescent="0.2">
      <c r="A9854" s="16">
        <v>1101380</v>
      </c>
      <c r="B9854" s="2">
        <v>28</v>
      </c>
    </row>
    <row r="9855" spans="1:2" x14ac:dyDescent="0.2">
      <c r="A9855" s="16">
        <v>1101380</v>
      </c>
      <c r="B9855" s="2">
        <v>69</v>
      </c>
    </row>
    <row r="9856" spans="1:2" x14ac:dyDescent="0.2">
      <c r="A9856" s="16">
        <v>1101380</v>
      </c>
      <c r="B9856" s="2">
        <v>2</v>
      </c>
    </row>
    <row r="9857" spans="1:2" x14ac:dyDescent="0.2">
      <c r="A9857" s="16">
        <v>1101380</v>
      </c>
      <c r="B9857" s="2">
        <v>100</v>
      </c>
    </row>
    <row r="9858" spans="1:2" x14ac:dyDescent="0.2">
      <c r="A9858" s="16">
        <v>1101380</v>
      </c>
      <c r="B9858" s="2">
        <v>0</v>
      </c>
    </row>
    <row r="9859" spans="1:2" x14ac:dyDescent="0.2">
      <c r="A9859" s="16">
        <v>1101380</v>
      </c>
      <c r="B9859" s="2">
        <v>16</v>
      </c>
    </row>
    <row r="9860" spans="1:2" x14ac:dyDescent="0.2">
      <c r="A9860" s="16">
        <v>1101380</v>
      </c>
      <c r="B9860" s="2">
        <v>100</v>
      </c>
    </row>
    <row r="9861" spans="1:2" x14ac:dyDescent="0.2">
      <c r="A9861" s="16">
        <v>1101380</v>
      </c>
      <c r="B9861" s="2">
        <v>0</v>
      </c>
    </row>
    <row r="9862" spans="1:2" x14ac:dyDescent="0.2">
      <c r="A9862" s="16">
        <v>1101380</v>
      </c>
      <c r="B9862" s="2">
        <v>100</v>
      </c>
    </row>
    <row r="9863" spans="1:2" x14ac:dyDescent="0.2">
      <c r="A9863" s="16">
        <v>1101380</v>
      </c>
      <c r="B9863" s="2">
        <v>0</v>
      </c>
    </row>
    <row r="9864" spans="1:2" x14ac:dyDescent="0.2">
      <c r="A9864" s="16">
        <v>1101380</v>
      </c>
      <c r="B9864" s="2">
        <v>0</v>
      </c>
    </row>
    <row r="9865" spans="1:2" x14ac:dyDescent="0.2">
      <c r="A9865" s="16">
        <v>1101380</v>
      </c>
      <c r="B9865" s="2">
        <v>50</v>
      </c>
    </row>
    <row r="9866" spans="1:2" x14ac:dyDescent="0.2">
      <c r="A9866" s="16">
        <v>1101380</v>
      </c>
      <c r="B9866" s="2">
        <v>100</v>
      </c>
    </row>
    <row r="9867" spans="1:2" x14ac:dyDescent="0.2">
      <c r="A9867" s="16">
        <v>1101380</v>
      </c>
      <c r="B9867" s="2">
        <v>20</v>
      </c>
    </row>
    <row r="9868" spans="1:2" x14ac:dyDescent="0.2">
      <c r="A9868" s="16">
        <v>1101380</v>
      </c>
      <c r="B9868" s="2">
        <v>68</v>
      </c>
    </row>
    <row r="9869" spans="1:2" x14ac:dyDescent="0.2">
      <c r="A9869" s="16">
        <v>1101380</v>
      </c>
      <c r="B9869" s="2">
        <v>100</v>
      </c>
    </row>
    <row r="9870" spans="1:2" x14ac:dyDescent="0.2">
      <c r="A9870" s="16">
        <v>1101380</v>
      </c>
      <c r="B9870" s="2">
        <v>63</v>
      </c>
    </row>
    <row r="9871" spans="1:2" x14ac:dyDescent="0.2">
      <c r="A9871" s="16">
        <v>1101380</v>
      </c>
      <c r="B9871" s="2">
        <v>29</v>
      </c>
    </row>
    <row r="9872" spans="1:2" x14ac:dyDescent="0.2">
      <c r="A9872" s="16">
        <v>1101380</v>
      </c>
      <c r="B9872" s="2">
        <v>0</v>
      </c>
    </row>
    <row r="9873" spans="1:2" x14ac:dyDescent="0.2">
      <c r="A9873" s="16">
        <v>1101380</v>
      </c>
      <c r="B9873" s="2">
        <v>0</v>
      </c>
    </row>
    <row r="9874" spans="1:2" x14ac:dyDescent="0.2">
      <c r="A9874" s="16">
        <v>1101380</v>
      </c>
      <c r="B9874" s="2">
        <v>0</v>
      </c>
    </row>
    <row r="9875" spans="1:2" x14ac:dyDescent="0.2">
      <c r="A9875" s="16">
        <v>1101380</v>
      </c>
      <c r="B9875" s="2">
        <v>50</v>
      </c>
    </row>
    <row r="9876" spans="1:2" x14ac:dyDescent="0.2">
      <c r="A9876" s="16">
        <v>1101380</v>
      </c>
      <c r="B9876" s="2">
        <v>62</v>
      </c>
    </row>
    <row r="9877" spans="1:2" x14ac:dyDescent="0.2">
      <c r="A9877" s="16">
        <v>1101380</v>
      </c>
      <c r="B9877" s="2">
        <v>0</v>
      </c>
    </row>
    <row r="9878" spans="1:2" x14ac:dyDescent="0.2">
      <c r="A9878" s="16">
        <v>1101380</v>
      </c>
      <c r="B9878" s="2">
        <v>100</v>
      </c>
    </row>
    <row r="9879" spans="1:2" x14ac:dyDescent="0.2">
      <c r="A9879" s="16">
        <v>1101380</v>
      </c>
      <c r="B9879" s="2">
        <v>41</v>
      </c>
    </row>
    <row r="9880" spans="1:2" x14ac:dyDescent="0.2">
      <c r="A9880" s="16">
        <v>1101380</v>
      </c>
      <c r="B9880" s="2">
        <v>0</v>
      </c>
    </row>
    <row r="9881" spans="1:2" x14ac:dyDescent="0.2">
      <c r="A9881" s="16">
        <v>1101380</v>
      </c>
      <c r="B9881" s="2">
        <v>70</v>
      </c>
    </row>
    <row r="9882" spans="1:2" x14ac:dyDescent="0.2">
      <c r="A9882" s="16">
        <v>1101380</v>
      </c>
      <c r="B9882" s="2">
        <v>76</v>
      </c>
    </row>
    <row r="9883" spans="1:2" x14ac:dyDescent="0.2">
      <c r="A9883" s="16">
        <v>1101380</v>
      </c>
      <c r="B9883" s="2">
        <v>0</v>
      </c>
    </row>
    <row r="9884" spans="1:2" x14ac:dyDescent="0.2">
      <c r="A9884" s="16">
        <v>1101380</v>
      </c>
      <c r="B9884" s="2">
        <v>0</v>
      </c>
    </row>
    <row r="9885" spans="1:2" x14ac:dyDescent="0.2">
      <c r="A9885" s="16">
        <v>1101380</v>
      </c>
      <c r="B9885" s="2">
        <v>81</v>
      </c>
    </row>
    <row r="9886" spans="1:2" x14ac:dyDescent="0.2">
      <c r="A9886" s="16">
        <v>1101380</v>
      </c>
      <c r="B9886" s="2">
        <v>76</v>
      </c>
    </row>
    <row r="9887" spans="1:2" x14ac:dyDescent="0.2">
      <c r="A9887" s="16">
        <v>1101380</v>
      </c>
      <c r="B9887" s="2">
        <v>20</v>
      </c>
    </row>
    <row r="9888" spans="1:2" x14ac:dyDescent="0.2">
      <c r="A9888" s="16">
        <v>1101380</v>
      </c>
      <c r="B9888" s="2">
        <v>25</v>
      </c>
    </row>
    <row r="9889" spans="1:2" x14ac:dyDescent="0.2">
      <c r="A9889" s="16">
        <v>1101380</v>
      </c>
      <c r="B9889" s="2">
        <v>15</v>
      </c>
    </row>
    <row r="9890" spans="1:2" x14ac:dyDescent="0.2">
      <c r="A9890" s="16">
        <v>1101380</v>
      </c>
      <c r="B9890" s="2">
        <v>0</v>
      </c>
    </row>
    <row r="9891" spans="1:2" x14ac:dyDescent="0.2">
      <c r="A9891" s="16">
        <v>1101380</v>
      </c>
      <c r="B9891" s="2">
        <v>0</v>
      </c>
    </row>
    <row r="9892" spans="1:2" x14ac:dyDescent="0.2">
      <c r="A9892" s="16">
        <v>1101380</v>
      </c>
      <c r="B9892" s="2">
        <v>88</v>
      </c>
    </row>
    <row r="9893" spans="1:2" x14ac:dyDescent="0.2">
      <c r="A9893" s="16">
        <v>1101380</v>
      </c>
      <c r="B9893" s="2">
        <v>46</v>
      </c>
    </row>
    <row r="9894" spans="1:2" x14ac:dyDescent="0.2">
      <c r="A9894" s="16">
        <v>1101380</v>
      </c>
      <c r="B9894" s="2">
        <v>0</v>
      </c>
    </row>
    <row r="9895" spans="1:2" x14ac:dyDescent="0.2">
      <c r="A9895" s="16">
        <v>1101380</v>
      </c>
      <c r="B9895" s="2">
        <v>100</v>
      </c>
    </row>
    <row r="9896" spans="1:2" x14ac:dyDescent="0.2">
      <c r="A9896" s="16">
        <v>1101380</v>
      </c>
      <c r="B9896" s="2">
        <v>15</v>
      </c>
    </row>
    <row r="9897" spans="1:2" x14ac:dyDescent="0.2">
      <c r="A9897" s="16">
        <v>1101380</v>
      </c>
      <c r="B9897" s="2">
        <v>100</v>
      </c>
    </row>
    <row r="9898" spans="1:2" x14ac:dyDescent="0.2">
      <c r="A9898" s="16">
        <v>1101380</v>
      </c>
      <c r="B9898" s="2">
        <v>15</v>
      </c>
    </row>
    <row r="9899" spans="1:2" x14ac:dyDescent="0.2">
      <c r="A9899" s="16">
        <v>1101390</v>
      </c>
      <c r="B9899" s="2">
        <v>35</v>
      </c>
    </row>
    <row r="9900" spans="1:2" x14ac:dyDescent="0.2">
      <c r="A9900" s="16">
        <v>1101390</v>
      </c>
      <c r="B9900" s="2">
        <v>100</v>
      </c>
    </row>
    <row r="9901" spans="1:2" x14ac:dyDescent="0.2">
      <c r="A9901" s="16">
        <v>1101390</v>
      </c>
      <c r="B9901" s="2">
        <v>100</v>
      </c>
    </row>
    <row r="9902" spans="1:2" x14ac:dyDescent="0.2">
      <c r="A9902" s="16">
        <v>1101390</v>
      </c>
      <c r="B9902" s="2">
        <v>100</v>
      </c>
    </row>
    <row r="9903" spans="1:2" x14ac:dyDescent="0.2">
      <c r="A9903" s="16">
        <v>1101390</v>
      </c>
      <c r="B9903" s="2">
        <v>100</v>
      </c>
    </row>
    <row r="9904" spans="1:2" x14ac:dyDescent="0.2">
      <c r="A9904" s="16">
        <v>1101390</v>
      </c>
      <c r="B9904" s="2">
        <v>100</v>
      </c>
    </row>
    <row r="9905" spans="1:2" x14ac:dyDescent="0.2">
      <c r="A9905" s="16">
        <v>1101390</v>
      </c>
      <c r="B9905" s="2">
        <v>100</v>
      </c>
    </row>
    <row r="9906" spans="1:2" x14ac:dyDescent="0.2">
      <c r="A9906" s="16">
        <v>1101390</v>
      </c>
      <c r="B9906" s="2">
        <v>100</v>
      </c>
    </row>
    <row r="9907" spans="1:2" x14ac:dyDescent="0.2">
      <c r="A9907" s="16">
        <v>1101390</v>
      </c>
      <c r="B9907" s="2">
        <v>100</v>
      </c>
    </row>
    <row r="9908" spans="1:2" x14ac:dyDescent="0.2">
      <c r="A9908" s="16">
        <v>1101390</v>
      </c>
      <c r="B9908" s="2">
        <v>35</v>
      </c>
    </row>
    <row r="9909" spans="1:2" x14ac:dyDescent="0.2">
      <c r="A9909" s="16">
        <v>1101390</v>
      </c>
      <c r="B9909" s="2">
        <v>100</v>
      </c>
    </row>
    <row r="9910" spans="1:2" x14ac:dyDescent="0.2">
      <c r="A9910" s="16">
        <v>1101390</v>
      </c>
      <c r="B9910" s="2">
        <v>66</v>
      </c>
    </row>
    <row r="9911" spans="1:2" x14ac:dyDescent="0.2">
      <c r="A9911" s="16">
        <v>1101390</v>
      </c>
      <c r="B9911" s="2">
        <v>100</v>
      </c>
    </row>
    <row r="9912" spans="1:2" x14ac:dyDescent="0.2">
      <c r="A9912" s="16">
        <v>1101390</v>
      </c>
      <c r="B9912" s="2">
        <v>95</v>
      </c>
    </row>
    <row r="9913" spans="1:2" x14ac:dyDescent="0.2">
      <c r="A9913" s="16">
        <v>1101390</v>
      </c>
      <c r="B9913" s="2">
        <v>100</v>
      </c>
    </row>
    <row r="9914" spans="1:2" x14ac:dyDescent="0.2">
      <c r="A9914" s="16">
        <v>1101390</v>
      </c>
      <c r="B9914" s="2">
        <v>100</v>
      </c>
    </row>
    <row r="9915" spans="1:2" x14ac:dyDescent="0.2">
      <c r="A9915" s="16">
        <v>1101390</v>
      </c>
      <c r="B9915" s="2">
        <v>100</v>
      </c>
    </row>
    <row r="9916" spans="1:2" x14ac:dyDescent="0.2">
      <c r="A9916" s="16">
        <v>1101390</v>
      </c>
      <c r="B9916" s="2">
        <v>95</v>
      </c>
    </row>
    <row r="9917" spans="1:2" x14ac:dyDescent="0.2">
      <c r="A9917" s="16">
        <v>1101390</v>
      </c>
      <c r="B9917" s="2">
        <v>100</v>
      </c>
    </row>
    <row r="9918" spans="1:2" x14ac:dyDescent="0.2">
      <c r="A9918" s="16">
        <v>1101390</v>
      </c>
      <c r="B9918" s="2">
        <v>42</v>
      </c>
    </row>
    <row r="9919" spans="1:2" x14ac:dyDescent="0.2">
      <c r="A9919" s="16">
        <v>1101390</v>
      </c>
      <c r="B9919" s="2">
        <v>100</v>
      </c>
    </row>
    <row r="9920" spans="1:2" x14ac:dyDescent="0.2">
      <c r="A9920" s="16">
        <v>1101390</v>
      </c>
      <c r="B9920" s="2">
        <v>100</v>
      </c>
    </row>
    <row r="9921" spans="1:2" x14ac:dyDescent="0.2">
      <c r="A9921" s="16">
        <v>1101390</v>
      </c>
      <c r="B9921" s="2">
        <v>100</v>
      </c>
    </row>
    <row r="9922" spans="1:2" x14ac:dyDescent="0.2">
      <c r="A9922" s="16">
        <v>1101390</v>
      </c>
      <c r="B9922" s="2">
        <v>100</v>
      </c>
    </row>
    <row r="9923" spans="1:2" x14ac:dyDescent="0.2">
      <c r="A9923" s="16">
        <v>1101390</v>
      </c>
      <c r="B9923" s="2">
        <v>35</v>
      </c>
    </row>
    <row r="9924" spans="1:2" x14ac:dyDescent="0.2">
      <c r="A9924" s="16">
        <v>1101390</v>
      </c>
      <c r="B9924" s="2">
        <v>100</v>
      </c>
    </row>
    <row r="9925" spans="1:2" x14ac:dyDescent="0.2">
      <c r="A9925" s="16">
        <v>1101390</v>
      </c>
      <c r="B9925" s="2">
        <v>100</v>
      </c>
    </row>
    <row r="9926" spans="1:2" x14ac:dyDescent="0.2">
      <c r="A9926" s="16">
        <v>1101390</v>
      </c>
      <c r="B9926" s="2">
        <v>7</v>
      </c>
    </row>
    <row r="9927" spans="1:2" x14ac:dyDescent="0.2">
      <c r="A9927" s="16">
        <v>1101390</v>
      </c>
      <c r="B9927" s="2">
        <v>100</v>
      </c>
    </row>
    <row r="9928" spans="1:2" x14ac:dyDescent="0.2">
      <c r="A9928" s="16">
        <v>1101390</v>
      </c>
      <c r="B9928" s="2">
        <v>100</v>
      </c>
    </row>
    <row r="9929" spans="1:2" x14ac:dyDescent="0.2">
      <c r="A9929" s="16">
        <v>1101390</v>
      </c>
      <c r="B9929" s="2">
        <v>100</v>
      </c>
    </row>
    <row r="9930" spans="1:2" x14ac:dyDescent="0.2">
      <c r="A9930" s="16">
        <v>1101390</v>
      </c>
      <c r="B9930" s="2">
        <v>95</v>
      </c>
    </row>
    <row r="9931" spans="1:2" x14ac:dyDescent="0.2">
      <c r="A9931" s="16">
        <v>1101390</v>
      </c>
      <c r="B9931" s="2">
        <v>100</v>
      </c>
    </row>
    <row r="9932" spans="1:2" x14ac:dyDescent="0.2">
      <c r="A9932" s="16">
        <v>1101390</v>
      </c>
      <c r="B9932" s="2">
        <v>0</v>
      </c>
    </row>
    <row r="9933" spans="1:2" x14ac:dyDescent="0.2">
      <c r="A9933" s="16">
        <v>1101390</v>
      </c>
      <c r="B9933" s="2">
        <v>100</v>
      </c>
    </row>
    <row r="9934" spans="1:2" x14ac:dyDescent="0.2">
      <c r="A9934" s="16">
        <v>1101390</v>
      </c>
      <c r="B9934" s="2">
        <v>100</v>
      </c>
    </row>
    <row r="9935" spans="1:2" x14ac:dyDescent="0.2">
      <c r="A9935" s="16">
        <v>1101390</v>
      </c>
      <c r="B9935" s="2">
        <v>100</v>
      </c>
    </row>
    <row r="9936" spans="1:2" x14ac:dyDescent="0.2">
      <c r="A9936" s="16">
        <v>1101390</v>
      </c>
      <c r="B9936" s="2">
        <v>95</v>
      </c>
    </row>
    <row r="9937" spans="1:2" x14ac:dyDescent="0.2">
      <c r="A9937" s="16">
        <v>1101390</v>
      </c>
      <c r="B9937" s="2">
        <v>100</v>
      </c>
    </row>
    <row r="9938" spans="1:2" x14ac:dyDescent="0.2">
      <c r="A9938" s="16">
        <v>1101390</v>
      </c>
      <c r="B9938" s="2">
        <v>100</v>
      </c>
    </row>
    <row r="9939" spans="1:2" x14ac:dyDescent="0.2">
      <c r="A9939" s="16">
        <v>1101390</v>
      </c>
      <c r="B9939" s="2">
        <v>100</v>
      </c>
    </row>
    <row r="9940" spans="1:2" x14ac:dyDescent="0.2">
      <c r="A9940" s="16">
        <v>1101390</v>
      </c>
      <c r="B9940" s="2">
        <v>100</v>
      </c>
    </row>
    <row r="9941" spans="1:2" x14ac:dyDescent="0.2">
      <c r="A9941" s="16">
        <v>1101390</v>
      </c>
      <c r="B9941" s="2">
        <v>100</v>
      </c>
    </row>
    <row r="9942" spans="1:2" x14ac:dyDescent="0.2">
      <c r="A9942" s="16">
        <v>1101390</v>
      </c>
      <c r="B9942" s="2">
        <v>100</v>
      </c>
    </row>
    <row r="9943" spans="1:2" x14ac:dyDescent="0.2">
      <c r="A9943" s="16">
        <v>1101390</v>
      </c>
      <c r="B9943" s="2">
        <v>35</v>
      </c>
    </row>
    <row r="9944" spans="1:2" x14ac:dyDescent="0.2">
      <c r="A9944" s="16">
        <v>1101390</v>
      </c>
      <c r="B9944" s="2">
        <v>100</v>
      </c>
    </row>
    <row r="9945" spans="1:2" x14ac:dyDescent="0.2">
      <c r="A9945" s="16">
        <v>1101390</v>
      </c>
      <c r="B9945" s="2">
        <v>100</v>
      </c>
    </row>
    <row r="9946" spans="1:2" x14ac:dyDescent="0.2">
      <c r="A9946" s="16">
        <v>1101390</v>
      </c>
      <c r="B9946" s="2">
        <v>100</v>
      </c>
    </row>
    <row r="9947" spans="1:2" x14ac:dyDescent="0.2">
      <c r="A9947" s="16">
        <v>1101390</v>
      </c>
      <c r="B9947" s="2">
        <v>100</v>
      </c>
    </row>
    <row r="9948" spans="1:2" x14ac:dyDescent="0.2">
      <c r="A9948" s="16">
        <v>1101390</v>
      </c>
      <c r="B9948" s="2">
        <v>100</v>
      </c>
    </row>
    <row r="9949" spans="1:2" x14ac:dyDescent="0.2">
      <c r="A9949" s="16">
        <v>1101390</v>
      </c>
      <c r="B9949" s="2">
        <v>28</v>
      </c>
    </row>
    <row r="9950" spans="1:2" x14ac:dyDescent="0.2">
      <c r="A9950" s="16">
        <v>1101390</v>
      </c>
      <c r="B9950" s="2">
        <v>29</v>
      </c>
    </row>
    <row r="9951" spans="1:2" x14ac:dyDescent="0.2">
      <c r="A9951" s="16">
        <v>1101390</v>
      </c>
      <c r="B9951" s="2">
        <v>100</v>
      </c>
    </row>
    <row r="9952" spans="1:2" x14ac:dyDescent="0.2">
      <c r="A9952" s="16">
        <v>1101390</v>
      </c>
      <c r="B9952" s="2">
        <v>100</v>
      </c>
    </row>
    <row r="9953" spans="1:2" x14ac:dyDescent="0.2">
      <c r="A9953" s="16">
        <v>1101390</v>
      </c>
      <c r="B9953" s="2">
        <v>29</v>
      </c>
    </row>
    <row r="9954" spans="1:2" x14ac:dyDescent="0.2">
      <c r="A9954" s="16">
        <v>1101390</v>
      </c>
      <c r="B9954" s="2">
        <v>100</v>
      </c>
    </row>
    <row r="9955" spans="1:2" x14ac:dyDescent="0.2">
      <c r="A9955" s="16">
        <v>1101390</v>
      </c>
      <c r="B9955" s="2">
        <v>29</v>
      </c>
    </row>
    <row r="9956" spans="1:2" x14ac:dyDescent="0.2">
      <c r="A9956" s="16">
        <v>1101390</v>
      </c>
      <c r="B9956" s="2">
        <v>100</v>
      </c>
    </row>
    <row r="9957" spans="1:2" x14ac:dyDescent="0.2">
      <c r="A9957" s="16">
        <v>1101390</v>
      </c>
      <c r="B9957" s="2">
        <v>100</v>
      </c>
    </row>
    <row r="9958" spans="1:2" x14ac:dyDescent="0.2">
      <c r="A9958" s="16">
        <v>1101390</v>
      </c>
      <c r="B9958" s="2">
        <v>100</v>
      </c>
    </row>
    <row r="9959" spans="1:2" x14ac:dyDescent="0.2">
      <c r="A9959" s="16">
        <v>1101390</v>
      </c>
      <c r="B9959" s="2">
        <v>95</v>
      </c>
    </row>
    <row r="9960" spans="1:2" x14ac:dyDescent="0.2">
      <c r="A9960" s="16">
        <v>1101390</v>
      </c>
      <c r="B9960" s="2">
        <v>100</v>
      </c>
    </row>
    <row r="9961" spans="1:2" x14ac:dyDescent="0.2">
      <c r="A9961" s="16">
        <v>1101390</v>
      </c>
      <c r="B9961" s="2">
        <v>100</v>
      </c>
    </row>
    <row r="9962" spans="1:2" x14ac:dyDescent="0.2">
      <c r="A9962" s="16">
        <v>1101390</v>
      </c>
      <c r="B9962" s="2">
        <v>42</v>
      </c>
    </row>
    <row r="9963" spans="1:2" x14ac:dyDescent="0.2">
      <c r="A9963" s="16">
        <v>1101390</v>
      </c>
      <c r="B9963" s="2">
        <v>100</v>
      </c>
    </row>
    <row r="9964" spans="1:2" x14ac:dyDescent="0.2">
      <c r="A9964" s="16">
        <v>1101390</v>
      </c>
      <c r="B9964" s="2">
        <v>100</v>
      </c>
    </row>
    <row r="9965" spans="1:2" x14ac:dyDescent="0.2">
      <c r="A9965" s="16">
        <v>1101390</v>
      </c>
      <c r="B9965" s="2">
        <v>100</v>
      </c>
    </row>
    <row r="9966" spans="1:2" x14ac:dyDescent="0.2">
      <c r="A9966" s="16">
        <v>1101390</v>
      </c>
      <c r="B9966" s="2">
        <v>100</v>
      </c>
    </row>
    <row r="9967" spans="1:2" x14ac:dyDescent="0.2">
      <c r="A9967" s="16">
        <v>1101390</v>
      </c>
      <c r="B9967" s="2">
        <v>100</v>
      </c>
    </row>
    <row r="9968" spans="1:2" x14ac:dyDescent="0.2">
      <c r="A9968" s="16">
        <v>1101390</v>
      </c>
      <c r="B9968" s="2">
        <v>100</v>
      </c>
    </row>
    <row r="9969" spans="1:2" x14ac:dyDescent="0.2">
      <c r="A9969" s="16">
        <v>1101390</v>
      </c>
      <c r="B9969" s="2">
        <v>100</v>
      </c>
    </row>
    <row r="9970" spans="1:2" x14ac:dyDescent="0.2">
      <c r="A9970" s="16">
        <v>1101390</v>
      </c>
      <c r="B9970" s="2">
        <v>100</v>
      </c>
    </row>
    <row r="9971" spans="1:2" x14ac:dyDescent="0.2">
      <c r="A9971" s="16">
        <v>1101390</v>
      </c>
      <c r="B9971" s="2">
        <v>42</v>
      </c>
    </row>
    <row r="9972" spans="1:2" x14ac:dyDescent="0.2">
      <c r="A9972" s="16">
        <v>1101390</v>
      </c>
      <c r="B9972" s="2">
        <v>28</v>
      </c>
    </row>
    <row r="9973" spans="1:2" x14ac:dyDescent="0.2">
      <c r="A9973" s="16">
        <v>1101390</v>
      </c>
      <c r="B9973" s="2">
        <v>100</v>
      </c>
    </row>
    <row r="9974" spans="1:2" x14ac:dyDescent="0.2">
      <c r="A9974" s="16">
        <v>1101400</v>
      </c>
      <c r="B9974" s="2">
        <v>67</v>
      </c>
    </row>
    <row r="9975" spans="1:2" x14ac:dyDescent="0.2">
      <c r="A9975" s="16">
        <v>1101400</v>
      </c>
      <c r="B9975" s="2">
        <v>73</v>
      </c>
    </row>
    <row r="9976" spans="1:2" x14ac:dyDescent="0.2">
      <c r="A9976" s="16">
        <v>1101400</v>
      </c>
      <c r="B9976" s="2">
        <v>58</v>
      </c>
    </row>
    <row r="9977" spans="1:2" x14ac:dyDescent="0.2">
      <c r="A9977" s="16">
        <v>1101400</v>
      </c>
      <c r="B9977" s="2">
        <v>92</v>
      </c>
    </row>
    <row r="9978" spans="1:2" x14ac:dyDescent="0.2">
      <c r="A9978" s="16">
        <v>1101400</v>
      </c>
      <c r="B9978" s="2">
        <v>77</v>
      </c>
    </row>
    <row r="9979" spans="1:2" x14ac:dyDescent="0.2">
      <c r="A9979" s="16">
        <v>1101400</v>
      </c>
      <c r="B9979" s="2">
        <v>71</v>
      </c>
    </row>
    <row r="9980" spans="1:2" x14ac:dyDescent="0.2">
      <c r="A9980" s="16">
        <v>1101400</v>
      </c>
      <c r="B9980" s="2">
        <v>80</v>
      </c>
    </row>
    <row r="9981" spans="1:2" x14ac:dyDescent="0.2">
      <c r="A9981" s="16">
        <v>1101400</v>
      </c>
      <c r="B9981" s="2">
        <v>70</v>
      </c>
    </row>
    <row r="9982" spans="1:2" x14ac:dyDescent="0.2">
      <c r="A9982" s="16">
        <v>1101400</v>
      </c>
      <c r="B9982" s="2">
        <v>100</v>
      </c>
    </row>
    <row r="9983" spans="1:2" x14ac:dyDescent="0.2">
      <c r="A9983" s="16">
        <v>1101400</v>
      </c>
      <c r="B9983" s="2">
        <v>67</v>
      </c>
    </row>
    <row r="9984" spans="1:2" x14ac:dyDescent="0.2">
      <c r="A9984" s="16">
        <v>1101400</v>
      </c>
      <c r="B9984" s="2">
        <v>77</v>
      </c>
    </row>
    <row r="9985" spans="1:2" x14ac:dyDescent="0.2">
      <c r="A9985" s="16">
        <v>1101400</v>
      </c>
      <c r="B9985" s="2">
        <v>0</v>
      </c>
    </row>
    <row r="9986" spans="1:2" x14ac:dyDescent="0.2">
      <c r="A9986" s="16">
        <v>1101400</v>
      </c>
      <c r="B9986" s="2">
        <v>71</v>
      </c>
    </row>
    <row r="9987" spans="1:2" x14ac:dyDescent="0.2">
      <c r="A9987" s="16">
        <v>1101400</v>
      </c>
      <c r="B9987" s="2">
        <v>79</v>
      </c>
    </row>
    <row r="9988" spans="1:2" x14ac:dyDescent="0.2">
      <c r="A9988" s="16">
        <v>1101400</v>
      </c>
      <c r="B9988" s="2">
        <v>73</v>
      </c>
    </row>
    <row r="9989" spans="1:2" x14ac:dyDescent="0.2">
      <c r="A9989" s="16">
        <v>1101400</v>
      </c>
      <c r="B9989" s="2">
        <v>82</v>
      </c>
    </row>
    <row r="9990" spans="1:2" x14ac:dyDescent="0.2">
      <c r="A9990" s="16">
        <v>1101400</v>
      </c>
      <c r="B9990" s="2">
        <v>59</v>
      </c>
    </row>
    <row r="9991" spans="1:2" x14ac:dyDescent="0.2">
      <c r="A9991" s="16">
        <v>1101400</v>
      </c>
      <c r="B9991" s="2">
        <v>100</v>
      </c>
    </row>
    <row r="9992" spans="1:2" x14ac:dyDescent="0.2">
      <c r="A9992" s="16">
        <v>1101400</v>
      </c>
      <c r="B9992" s="2">
        <v>100</v>
      </c>
    </row>
    <row r="9993" spans="1:2" x14ac:dyDescent="0.2">
      <c r="A9993" s="16">
        <v>1101400</v>
      </c>
      <c r="B9993" s="2">
        <v>58</v>
      </c>
    </row>
    <row r="9994" spans="1:2" x14ac:dyDescent="0.2">
      <c r="A9994" s="16">
        <v>1101400</v>
      </c>
      <c r="B9994" s="2">
        <v>92</v>
      </c>
    </row>
    <row r="9995" spans="1:2" x14ac:dyDescent="0.2">
      <c r="A9995" s="16">
        <v>1101400</v>
      </c>
      <c r="B9995" s="2">
        <v>88</v>
      </c>
    </row>
    <row r="9996" spans="1:2" x14ac:dyDescent="0.2">
      <c r="A9996" s="16">
        <v>1101400</v>
      </c>
      <c r="B9996" s="2">
        <v>0</v>
      </c>
    </row>
    <row r="9997" spans="1:2" x14ac:dyDescent="0.2">
      <c r="A9997" s="16">
        <v>1101400</v>
      </c>
      <c r="B9997" s="2">
        <v>59</v>
      </c>
    </row>
    <row r="9998" spans="1:2" x14ac:dyDescent="0.2">
      <c r="A9998" s="16">
        <v>1101400</v>
      </c>
      <c r="B9998" s="2">
        <v>73</v>
      </c>
    </row>
    <row r="9999" spans="1:2" x14ac:dyDescent="0.2">
      <c r="A9999" s="16">
        <v>1101400</v>
      </c>
      <c r="B9999" s="2">
        <v>74</v>
      </c>
    </row>
    <row r="10000" spans="1:2" x14ac:dyDescent="0.2">
      <c r="A10000" s="16">
        <v>1101400</v>
      </c>
      <c r="B10000" s="2">
        <v>80</v>
      </c>
    </row>
    <row r="10001" spans="1:2" x14ac:dyDescent="0.2">
      <c r="A10001" s="16">
        <v>1101400</v>
      </c>
      <c r="B10001" s="2">
        <v>58</v>
      </c>
    </row>
    <row r="10002" spans="1:2" x14ac:dyDescent="0.2">
      <c r="A10002" s="16">
        <v>1101400</v>
      </c>
      <c r="B10002" s="2">
        <v>33</v>
      </c>
    </row>
    <row r="10003" spans="1:2" x14ac:dyDescent="0.2">
      <c r="A10003" s="16">
        <v>1101400</v>
      </c>
      <c r="B10003" s="2">
        <v>66</v>
      </c>
    </row>
    <row r="10004" spans="1:2" x14ac:dyDescent="0.2">
      <c r="A10004" s="16">
        <v>1101400</v>
      </c>
      <c r="B10004" s="2">
        <v>76</v>
      </c>
    </row>
    <row r="10005" spans="1:2" x14ac:dyDescent="0.2">
      <c r="A10005" s="16">
        <v>1101400</v>
      </c>
      <c r="B10005" s="2">
        <v>0</v>
      </c>
    </row>
    <row r="10006" spans="1:2" x14ac:dyDescent="0.2">
      <c r="A10006" s="16">
        <v>1101400</v>
      </c>
      <c r="B10006" s="2">
        <v>82</v>
      </c>
    </row>
    <row r="10007" spans="1:2" x14ac:dyDescent="0.2">
      <c r="A10007" s="16">
        <v>1101400</v>
      </c>
      <c r="B10007" s="2">
        <v>80</v>
      </c>
    </row>
    <row r="10008" spans="1:2" x14ac:dyDescent="0.2">
      <c r="A10008" s="16">
        <v>1101400</v>
      </c>
      <c r="B10008" s="2">
        <v>83</v>
      </c>
    </row>
    <row r="10009" spans="1:2" x14ac:dyDescent="0.2">
      <c r="A10009" s="16">
        <v>1101400</v>
      </c>
      <c r="B10009" s="2">
        <v>91</v>
      </c>
    </row>
    <row r="10010" spans="1:2" x14ac:dyDescent="0.2">
      <c r="A10010" s="16">
        <v>1101400</v>
      </c>
      <c r="B10010" s="2">
        <v>0</v>
      </c>
    </row>
    <row r="10011" spans="1:2" x14ac:dyDescent="0.2">
      <c r="A10011" s="16">
        <v>1101400</v>
      </c>
      <c r="B10011" s="2">
        <v>73</v>
      </c>
    </row>
    <row r="10012" spans="1:2" x14ac:dyDescent="0.2">
      <c r="A10012" s="16">
        <v>1101400</v>
      </c>
      <c r="B10012" s="2">
        <v>54</v>
      </c>
    </row>
    <row r="10013" spans="1:2" x14ac:dyDescent="0.2">
      <c r="A10013" s="16">
        <v>1101400</v>
      </c>
      <c r="B10013" s="2">
        <v>74</v>
      </c>
    </row>
    <row r="10014" spans="1:2" x14ac:dyDescent="0.2">
      <c r="A10014" s="16">
        <v>1101400</v>
      </c>
      <c r="B10014" s="2">
        <v>74</v>
      </c>
    </row>
    <row r="10015" spans="1:2" x14ac:dyDescent="0.2">
      <c r="A10015" s="16">
        <v>1101400</v>
      </c>
      <c r="B10015" s="2">
        <v>0</v>
      </c>
    </row>
    <row r="10016" spans="1:2" x14ac:dyDescent="0.2">
      <c r="A10016" s="16">
        <v>1101400</v>
      </c>
      <c r="B10016" s="2">
        <v>42</v>
      </c>
    </row>
    <row r="10017" spans="1:2" x14ac:dyDescent="0.2">
      <c r="A10017" s="16">
        <v>1101400</v>
      </c>
      <c r="B10017" s="2">
        <v>22</v>
      </c>
    </row>
    <row r="10018" spans="1:2" x14ac:dyDescent="0.2">
      <c r="A10018" s="16">
        <v>1101400</v>
      </c>
      <c r="B10018" s="2">
        <v>64</v>
      </c>
    </row>
    <row r="10019" spans="1:2" x14ac:dyDescent="0.2">
      <c r="A10019" s="16">
        <v>1101400</v>
      </c>
      <c r="B10019" s="2">
        <v>100</v>
      </c>
    </row>
    <row r="10020" spans="1:2" x14ac:dyDescent="0.2">
      <c r="A10020" s="16">
        <v>1101400</v>
      </c>
      <c r="B10020" s="2">
        <v>79</v>
      </c>
    </row>
    <row r="10021" spans="1:2" x14ac:dyDescent="0.2">
      <c r="A10021" s="16">
        <v>1101400</v>
      </c>
      <c r="B10021" s="2">
        <v>65</v>
      </c>
    </row>
    <row r="10022" spans="1:2" x14ac:dyDescent="0.2">
      <c r="A10022" s="16">
        <v>1101400</v>
      </c>
      <c r="B10022" s="2">
        <v>59</v>
      </c>
    </row>
    <row r="10023" spans="1:2" x14ac:dyDescent="0.2">
      <c r="A10023" s="16">
        <v>1101400</v>
      </c>
      <c r="B10023" s="2">
        <v>88</v>
      </c>
    </row>
    <row r="10024" spans="1:2" x14ac:dyDescent="0.2">
      <c r="A10024" s="16">
        <v>1101400</v>
      </c>
      <c r="B10024" s="2">
        <v>88</v>
      </c>
    </row>
    <row r="10025" spans="1:2" x14ac:dyDescent="0.2">
      <c r="A10025" s="16">
        <v>1101400</v>
      </c>
      <c r="B10025" s="2">
        <v>100</v>
      </c>
    </row>
    <row r="10026" spans="1:2" x14ac:dyDescent="0.2">
      <c r="A10026" s="16">
        <v>1101400</v>
      </c>
      <c r="B10026" s="2">
        <v>54</v>
      </c>
    </row>
    <row r="10027" spans="1:2" x14ac:dyDescent="0.2">
      <c r="A10027" s="16">
        <v>1101400</v>
      </c>
      <c r="B10027" s="2">
        <v>78</v>
      </c>
    </row>
    <row r="10028" spans="1:2" x14ac:dyDescent="0.2">
      <c r="A10028" s="16">
        <v>1101400</v>
      </c>
      <c r="B10028" s="2">
        <v>73</v>
      </c>
    </row>
    <row r="10029" spans="1:2" x14ac:dyDescent="0.2">
      <c r="A10029" s="16">
        <v>1101400</v>
      </c>
      <c r="B10029" s="2">
        <v>67</v>
      </c>
    </row>
    <row r="10030" spans="1:2" x14ac:dyDescent="0.2">
      <c r="A10030" s="16">
        <v>1101400</v>
      </c>
      <c r="B10030" s="2">
        <v>62</v>
      </c>
    </row>
    <row r="10031" spans="1:2" x14ac:dyDescent="0.2">
      <c r="A10031" s="16">
        <v>1101400</v>
      </c>
      <c r="B10031" s="2">
        <v>67</v>
      </c>
    </row>
    <row r="10032" spans="1:2" x14ac:dyDescent="0.2">
      <c r="A10032" s="16">
        <v>1101400</v>
      </c>
      <c r="B10032" s="2">
        <v>83</v>
      </c>
    </row>
    <row r="10033" spans="1:2" x14ac:dyDescent="0.2">
      <c r="A10033" s="16">
        <v>1101400</v>
      </c>
      <c r="B10033" s="2">
        <v>70</v>
      </c>
    </row>
    <row r="10034" spans="1:2" x14ac:dyDescent="0.2">
      <c r="A10034" s="16">
        <v>1101400</v>
      </c>
      <c r="B10034" s="2">
        <v>100</v>
      </c>
    </row>
    <row r="10035" spans="1:2" x14ac:dyDescent="0.2">
      <c r="A10035" s="16">
        <v>1101400</v>
      </c>
      <c r="B10035" s="2">
        <v>100</v>
      </c>
    </row>
    <row r="10036" spans="1:2" x14ac:dyDescent="0.2">
      <c r="A10036" s="16">
        <v>1101400</v>
      </c>
      <c r="B10036" s="2">
        <v>88</v>
      </c>
    </row>
    <row r="10037" spans="1:2" x14ac:dyDescent="0.2">
      <c r="A10037" s="16">
        <v>1101400</v>
      </c>
      <c r="B10037" s="2">
        <v>9</v>
      </c>
    </row>
    <row r="10038" spans="1:2" x14ac:dyDescent="0.2">
      <c r="A10038" s="16">
        <v>1101400</v>
      </c>
      <c r="B10038" s="2">
        <v>69</v>
      </c>
    </row>
    <row r="10039" spans="1:2" x14ac:dyDescent="0.2">
      <c r="A10039" s="16">
        <v>1101400</v>
      </c>
      <c r="B10039" s="2">
        <v>76</v>
      </c>
    </row>
    <row r="10040" spans="1:2" x14ac:dyDescent="0.2">
      <c r="A10040" s="16">
        <v>1101400</v>
      </c>
      <c r="B10040" s="2">
        <v>69</v>
      </c>
    </row>
    <row r="10041" spans="1:2" x14ac:dyDescent="0.2">
      <c r="A10041" s="16">
        <v>1101400</v>
      </c>
      <c r="B10041" s="2">
        <v>64</v>
      </c>
    </row>
    <row r="10042" spans="1:2" x14ac:dyDescent="0.2">
      <c r="A10042" s="16">
        <v>1101400</v>
      </c>
      <c r="B10042" s="2">
        <v>41</v>
      </c>
    </row>
    <row r="10043" spans="1:2" x14ac:dyDescent="0.2">
      <c r="A10043" s="16">
        <v>1101400</v>
      </c>
      <c r="B10043" s="2">
        <v>55</v>
      </c>
    </row>
    <row r="10044" spans="1:2" x14ac:dyDescent="0.2">
      <c r="A10044" s="16">
        <v>1101400</v>
      </c>
      <c r="B10044" s="2">
        <v>91</v>
      </c>
    </row>
    <row r="10045" spans="1:2" x14ac:dyDescent="0.2">
      <c r="A10045" s="16">
        <v>1101400</v>
      </c>
      <c r="B10045" s="2">
        <v>83</v>
      </c>
    </row>
    <row r="10046" spans="1:2" x14ac:dyDescent="0.2">
      <c r="A10046" s="16">
        <v>1101400</v>
      </c>
      <c r="B10046" s="2">
        <v>32</v>
      </c>
    </row>
    <row r="10047" spans="1:2" x14ac:dyDescent="0.2">
      <c r="A10047" s="16">
        <v>1101400</v>
      </c>
      <c r="B10047" s="2">
        <v>74</v>
      </c>
    </row>
    <row r="10048" spans="1:2" x14ac:dyDescent="0.2">
      <c r="A10048" s="16">
        <v>1101400</v>
      </c>
      <c r="B10048" s="2">
        <v>58</v>
      </c>
    </row>
    <row r="10049" spans="1:2" x14ac:dyDescent="0.2">
      <c r="A10049" s="16">
        <v>1101400</v>
      </c>
      <c r="B10049" s="2">
        <v>80</v>
      </c>
    </row>
    <row r="10050" spans="1:2" x14ac:dyDescent="0.2">
      <c r="A10050" s="16">
        <v>1101400</v>
      </c>
      <c r="B10050" s="2">
        <v>73</v>
      </c>
    </row>
    <row r="10051" spans="1:2" x14ac:dyDescent="0.2">
      <c r="A10051" s="16">
        <v>1101400</v>
      </c>
      <c r="B10051" s="2">
        <v>82</v>
      </c>
    </row>
    <row r="10052" spans="1:2" x14ac:dyDescent="0.2">
      <c r="A10052" s="16">
        <v>1101400</v>
      </c>
      <c r="B10052" s="2">
        <v>71</v>
      </c>
    </row>
    <row r="10053" spans="1:2" x14ac:dyDescent="0.2">
      <c r="A10053" s="16">
        <v>1101400</v>
      </c>
      <c r="B10053" s="2">
        <v>100</v>
      </c>
    </row>
    <row r="10054" spans="1:2" x14ac:dyDescent="0.2">
      <c r="A10054" s="16">
        <v>1101400</v>
      </c>
      <c r="B10054" s="2">
        <v>22</v>
      </c>
    </row>
    <row r="10055" spans="1:2" x14ac:dyDescent="0.2">
      <c r="A10055" s="16">
        <v>1101400</v>
      </c>
      <c r="B10055" s="2">
        <v>40</v>
      </c>
    </row>
    <row r="10056" spans="1:2" x14ac:dyDescent="0.2">
      <c r="A10056" s="16">
        <v>1101400</v>
      </c>
      <c r="B10056" s="2">
        <v>77</v>
      </c>
    </row>
    <row r="10057" spans="1:2" x14ac:dyDescent="0.2">
      <c r="A10057" s="16">
        <v>1101400</v>
      </c>
      <c r="B10057" s="2">
        <v>75</v>
      </c>
    </row>
    <row r="10058" spans="1:2" x14ac:dyDescent="0.2">
      <c r="A10058" s="16">
        <v>1101410</v>
      </c>
      <c r="B10058" s="2">
        <v>52</v>
      </c>
    </row>
    <row r="10059" spans="1:2" x14ac:dyDescent="0.2">
      <c r="A10059" s="16">
        <v>1101410</v>
      </c>
      <c r="B10059" s="2">
        <v>52</v>
      </c>
    </row>
    <row r="10060" spans="1:2" x14ac:dyDescent="0.2">
      <c r="A10060" s="16">
        <v>1101410</v>
      </c>
      <c r="B10060" s="2">
        <v>52</v>
      </c>
    </row>
    <row r="10061" spans="1:2" x14ac:dyDescent="0.2">
      <c r="A10061" s="16">
        <v>1101410</v>
      </c>
      <c r="B10061" s="2">
        <v>94</v>
      </c>
    </row>
    <row r="10062" spans="1:2" x14ac:dyDescent="0.2">
      <c r="A10062" s="16">
        <v>1101410</v>
      </c>
      <c r="B10062" s="2">
        <v>71</v>
      </c>
    </row>
    <row r="10063" spans="1:2" x14ac:dyDescent="0.2">
      <c r="A10063" s="16">
        <v>1101410</v>
      </c>
      <c r="B10063" s="2">
        <v>52</v>
      </c>
    </row>
    <row r="10064" spans="1:2" x14ac:dyDescent="0.2">
      <c r="A10064" s="16">
        <v>1101410</v>
      </c>
      <c r="B10064" s="2">
        <v>88</v>
      </c>
    </row>
    <row r="10065" spans="1:2" x14ac:dyDescent="0.2">
      <c r="A10065" s="16">
        <v>1101410</v>
      </c>
      <c r="B10065" s="2">
        <v>82</v>
      </c>
    </row>
    <row r="10066" spans="1:2" x14ac:dyDescent="0.2">
      <c r="A10066" s="16">
        <v>1101410</v>
      </c>
      <c r="B10066" s="2">
        <v>71</v>
      </c>
    </row>
    <row r="10067" spans="1:2" x14ac:dyDescent="0.2">
      <c r="A10067" s="16">
        <v>1101420</v>
      </c>
      <c r="B10067" s="2">
        <v>73</v>
      </c>
    </row>
    <row r="10068" spans="1:2" x14ac:dyDescent="0.2">
      <c r="A10068" s="16">
        <v>1101420</v>
      </c>
      <c r="B10068" s="2">
        <v>87</v>
      </c>
    </row>
    <row r="10069" spans="1:2" x14ac:dyDescent="0.2">
      <c r="A10069" s="16">
        <v>1101420</v>
      </c>
      <c r="B10069" s="2">
        <v>94</v>
      </c>
    </row>
    <row r="10070" spans="1:2" x14ac:dyDescent="0.2">
      <c r="A10070" s="16">
        <v>1101420</v>
      </c>
      <c r="B10070" s="2">
        <v>0</v>
      </c>
    </row>
    <row r="10071" spans="1:2" x14ac:dyDescent="0.2">
      <c r="A10071" s="16">
        <v>1101420</v>
      </c>
      <c r="B10071" s="2">
        <v>94</v>
      </c>
    </row>
    <row r="10072" spans="1:2" x14ac:dyDescent="0.2">
      <c r="A10072" s="16">
        <v>1101420</v>
      </c>
      <c r="B10072" s="2">
        <v>94</v>
      </c>
    </row>
    <row r="10073" spans="1:2" x14ac:dyDescent="0.2">
      <c r="A10073" s="16">
        <v>1101420</v>
      </c>
      <c r="B10073" s="2">
        <v>0</v>
      </c>
    </row>
    <row r="10074" spans="1:2" x14ac:dyDescent="0.2">
      <c r="A10074" s="16">
        <v>1101420</v>
      </c>
      <c r="B10074" s="2">
        <v>61</v>
      </c>
    </row>
    <row r="10075" spans="1:2" x14ac:dyDescent="0.2">
      <c r="A10075" s="16">
        <v>1101420</v>
      </c>
      <c r="B10075" s="2">
        <v>81</v>
      </c>
    </row>
    <row r="10076" spans="1:2" x14ac:dyDescent="0.2">
      <c r="A10076" s="16">
        <v>1101420</v>
      </c>
      <c r="B10076" s="2">
        <v>73</v>
      </c>
    </row>
    <row r="10077" spans="1:2" x14ac:dyDescent="0.2">
      <c r="A10077" s="16">
        <v>1101420</v>
      </c>
      <c r="B10077" s="2">
        <v>100</v>
      </c>
    </row>
    <row r="10078" spans="1:2" x14ac:dyDescent="0.2">
      <c r="A10078" s="16">
        <v>1101440</v>
      </c>
      <c r="B10078" s="2">
        <v>90</v>
      </c>
    </row>
    <row r="10079" spans="1:2" x14ac:dyDescent="0.2">
      <c r="A10079" s="16">
        <v>1101440</v>
      </c>
      <c r="B10079" s="2">
        <v>75</v>
      </c>
    </row>
    <row r="10080" spans="1:2" x14ac:dyDescent="0.2">
      <c r="A10080" s="16">
        <v>1101440</v>
      </c>
      <c r="B10080" s="2">
        <v>94</v>
      </c>
    </row>
    <row r="10081" spans="1:2" x14ac:dyDescent="0.2">
      <c r="A10081" s="16">
        <v>1101440</v>
      </c>
      <c r="B10081" s="2">
        <v>58</v>
      </c>
    </row>
    <row r="10082" spans="1:2" x14ac:dyDescent="0.2">
      <c r="A10082" s="16">
        <v>1101440</v>
      </c>
      <c r="B10082" s="2">
        <v>65</v>
      </c>
    </row>
    <row r="10083" spans="1:2" x14ac:dyDescent="0.2">
      <c r="A10083" s="16">
        <v>1101440</v>
      </c>
      <c r="B10083" s="2">
        <v>65</v>
      </c>
    </row>
    <row r="10084" spans="1:2" x14ac:dyDescent="0.2">
      <c r="A10084" s="16">
        <v>1101440</v>
      </c>
      <c r="B10084" s="2">
        <v>64</v>
      </c>
    </row>
    <row r="10085" spans="1:2" x14ac:dyDescent="0.2">
      <c r="A10085" s="16">
        <v>1101440</v>
      </c>
      <c r="B10085" s="2">
        <v>76</v>
      </c>
    </row>
    <row r="10086" spans="1:2" x14ac:dyDescent="0.2">
      <c r="A10086" s="16">
        <v>1101440</v>
      </c>
      <c r="B10086" s="2">
        <v>77</v>
      </c>
    </row>
    <row r="10087" spans="1:2" x14ac:dyDescent="0.2">
      <c r="A10087" s="16">
        <v>1101440</v>
      </c>
      <c r="B10087" s="2">
        <v>20</v>
      </c>
    </row>
    <row r="10088" spans="1:2" x14ac:dyDescent="0.2">
      <c r="A10088" s="16">
        <v>1101440</v>
      </c>
      <c r="B10088" s="2">
        <v>76</v>
      </c>
    </row>
    <row r="10089" spans="1:2" x14ac:dyDescent="0.2">
      <c r="A10089" s="16">
        <v>1101470</v>
      </c>
      <c r="B10089" s="2">
        <v>43</v>
      </c>
    </row>
    <row r="10090" spans="1:2" x14ac:dyDescent="0.2">
      <c r="A10090" s="16">
        <v>1101470</v>
      </c>
      <c r="B10090" s="2">
        <v>45</v>
      </c>
    </row>
    <row r="10091" spans="1:2" x14ac:dyDescent="0.2">
      <c r="A10091" s="16">
        <v>1101470</v>
      </c>
      <c r="B10091" s="2">
        <v>62</v>
      </c>
    </row>
    <row r="10092" spans="1:2" x14ac:dyDescent="0.2">
      <c r="A10092" s="16">
        <v>1101470</v>
      </c>
      <c r="B10092" s="2">
        <v>0</v>
      </c>
    </row>
    <row r="10093" spans="1:2" x14ac:dyDescent="0.2">
      <c r="A10093" s="16">
        <v>1101470</v>
      </c>
      <c r="B10093" s="2">
        <v>94</v>
      </c>
    </row>
    <row r="10094" spans="1:2" x14ac:dyDescent="0.2">
      <c r="A10094" s="16">
        <v>1101470</v>
      </c>
      <c r="B10094" s="2">
        <v>33</v>
      </c>
    </row>
    <row r="10095" spans="1:2" x14ac:dyDescent="0.2">
      <c r="A10095" s="16">
        <v>1101470</v>
      </c>
      <c r="B10095" s="2">
        <v>25</v>
      </c>
    </row>
    <row r="10096" spans="1:2" x14ac:dyDescent="0.2">
      <c r="A10096" s="16">
        <v>1101470</v>
      </c>
      <c r="B10096" s="2">
        <v>33</v>
      </c>
    </row>
    <row r="10097" spans="1:2" x14ac:dyDescent="0.2">
      <c r="A10097" s="16">
        <v>1101470</v>
      </c>
      <c r="B10097" s="2">
        <v>68</v>
      </c>
    </row>
    <row r="10098" spans="1:2" x14ac:dyDescent="0.2">
      <c r="A10098" s="16">
        <v>1101470</v>
      </c>
      <c r="B10098" s="2">
        <v>81</v>
      </c>
    </row>
    <row r="10099" spans="1:2" x14ac:dyDescent="0.2">
      <c r="A10099" s="16">
        <v>1101470</v>
      </c>
      <c r="B10099" s="2">
        <v>85</v>
      </c>
    </row>
    <row r="10100" spans="1:2" x14ac:dyDescent="0.2">
      <c r="A10100" s="16">
        <v>1101480</v>
      </c>
      <c r="B10100" s="2">
        <v>45</v>
      </c>
    </row>
    <row r="10101" spans="1:2" x14ac:dyDescent="0.2">
      <c r="A10101" s="16">
        <v>1101480</v>
      </c>
      <c r="B10101" s="2">
        <v>100</v>
      </c>
    </row>
    <row r="10102" spans="1:2" x14ac:dyDescent="0.2">
      <c r="A10102" s="16">
        <v>1101480</v>
      </c>
      <c r="B10102" s="2">
        <v>84</v>
      </c>
    </row>
    <row r="10103" spans="1:2" x14ac:dyDescent="0.2">
      <c r="A10103" s="16">
        <v>1101480</v>
      </c>
      <c r="B10103" s="2">
        <v>72</v>
      </c>
    </row>
    <row r="10104" spans="1:2" x14ac:dyDescent="0.2">
      <c r="A10104" s="16">
        <v>1101480</v>
      </c>
      <c r="B10104" s="2">
        <v>35</v>
      </c>
    </row>
    <row r="10105" spans="1:2" x14ac:dyDescent="0.2">
      <c r="A10105" s="16">
        <v>1101480</v>
      </c>
      <c r="B10105" s="2">
        <v>91</v>
      </c>
    </row>
    <row r="10106" spans="1:2" x14ac:dyDescent="0.2">
      <c r="A10106" s="16">
        <v>1101480</v>
      </c>
      <c r="B10106" s="2">
        <v>40</v>
      </c>
    </row>
    <row r="10107" spans="1:2" x14ac:dyDescent="0.2">
      <c r="A10107" s="16">
        <v>1101480</v>
      </c>
      <c r="B10107" s="2">
        <v>100</v>
      </c>
    </row>
    <row r="10108" spans="1:2" x14ac:dyDescent="0.2">
      <c r="A10108" s="16">
        <v>1101480</v>
      </c>
      <c r="B10108" s="2">
        <v>62</v>
      </c>
    </row>
    <row r="10109" spans="1:2" x14ac:dyDescent="0.2">
      <c r="A10109" s="16">
        <v>1101480</v>
      </c>
      <c r="B10109" s="2">
        <v>58</v>
      </c>
    </row>
    <row r="10110" spans="1:2" x14ac:dyDescent="0.2">
      <c r="A10110" s="16">
        <v>1101480</v>
      </c>
      <c r="B10110" s="2">
        <v>68</v>
      </c>
    </row>
    <row r="10111" spans="1:2" x14ac:dyDescent="0.2">
      <c r="A10111" s="16">
        <v>1101480</v>
      </c>
      <c r="B10111" s="2">
        <v>0</v>
      </c>
    </row>
    <row r="10112" spans="1:2" x14ac:dyDescent="0.2">
      <c r="A10112" s="16">
        <v>1101480</v>
      </c>
      <c r="B10112" s="2">
        <v>40</v>
      </c>
    </row>
    <row r="10113" spans="1:2" x14ac:dyDescent="0.2">
      <c r="A10113" s="16">
        <v>1101480</v>
      </c>
      <c r="B10113" s="2">
        <v>0</v>
      </c>
    </row>
    <row r="10114" spans="1:2" x14ac:dyDescent="0.2">
      <c r="A10114" s="16">
        <v>1101480</v>
      </c>
      <c r="B10114" s="2">
        <v>25</v>
      </c>
    </row>
    <row r="10115" spans="1:2" x14ac:dyDescent="0.2">
      <c r="A10115" s="16">
        <v>1101480</v>
      </c>
      <c r="B10115" s="2">
        <v>79</v>
      </c>
    </row>
    <row r="10116" spans="1:2" x14ac:dyDescent="0.2">
      <c r="A10116" s="16">
        <v>1101480</v>
      </c>
      <c r="B10116" s="2">
        <v>84</v>
      </c>
    </row>
    <row r="10117" spans="1:2" x14ac:dyDescent="0.2">
      <c r="A10117" s="16">
        <v>1101480</v>
      </c>
      <c r="B10117" s="2">
        <v>73</v>
      </c>
    </row>
    <row r="10118" spans="1:2" x14ac:dyDescent="0.2">
      <c r="A10118" s="16">
        <v>1101480</v>
      </c>
      <c r="B10118" s="2">
        <v>90</v>
      </c>
    </row>
    <row r="10119" spans="1:2" x14ac:dyDescent="0.2">
      <c r="A10119" s="16">
        <v>1101480</v>
      </c>
      <c r="B10119" s="2">
        <v>90</v>
      </c>
    </row>
    <row r="10120" spans="1:2" x14ac:dyDescent="0.2">
      <c r="A10120" s="16">
        <v>1101480</v>
      </c>
      <c r="B10120" s="2">
        <v>68</v>
      </c>
    </row>
    <row r="10121" spans="1:2" x14ac:dyDescent="0.2">
      <c r="A10121" s="16">
        <v>1101480</v>
      </c>
      <c r="B10121" s="2">
        <v>83</v>
      </c>
    </row>
    <row r="10122" spans="1:2" x14ac:dyDescent="0.2">
      <c r="A10122" s="16">
        <v>1101480</v>
      </c>
      <c r="B10122" s="2">
        <v>81</v>
      </c>
    </row>
    <row r="10123" spans="1:2" x14ac:dyDescent="0.2">
      <c r="A10123" s="16">
        <v>1101480</v>
      </c>
      <c r="B10123" s="2">
        <v>84</v>
      </c>
    </row>
    <row r="10124" spans="1:2" x14ac:dyDescent="0.2">
      <c r="A10124" s="16">
        <v>1101480</v>
      </c>
      <c r="B10124" s="2">
        <v>66</v>
      </c>
    </row>
    <row r="10125" spans="1:2" x14ac:dyDescent="0.2">
      <c r="A10125" s="16">
        <v>1101480</v>
      </c>
      <c r="B10125" s="2">
        <v>40</v>
      </c>
    </row>
    <row r="10126" spans="1:2" x14ac:dyDescent="0.2">
      <c r="A10126" s="16">
        <v>1101480</v>
      </c>
      <c r="B10126" s="2">
        <v>48</v>
      </c>
    </row>
    <row r="10127" spans="1:2" x14ac:dyDescent="0.2">
      <c r="A10127" s="16">
        <v>1101480</v>
      </c>
      <c r="B10127" s="2">
        <v>80</v>
      </c>
    </row>
    <row r="10128" spans="1:2" x14ac:dyDescent="0.2">
      <c r="A10128" s="16">
        <v>1101480</v>
      </c>
      <c r="B10128" s="2">
        <v>84</v>
      </c>
    </row>
    <row r="10129" spans="1:2" x14ac:dyDescent="0.2">
      <c r="A10129" s="16">
        <v>1101480</v>
      </c>
      <c r="B10129" s="2">
        <v>85</v>
      </c>
    </row>
    <row r="10130" spans="1:2" x14ac:dyDescent="0.2">
      <c r="A10130" s="16">
        <v>1101480</v>
      </c>
      <c r="B10130" s="2">
        <v>84</v>
      </c>
    </row>
    <row r="10131" spans="1:2" x14ac:dyDescent="0.2">
      <c r="A10131" s="16">
        <v>1101480</v>
      </c>
      <c r="B10131" s="2">
        <v>59</v>
      </c>
    </row>
    <row r="10132" spans="1:2" x14ac:dyDescent="0.2">
      <c r="A10132" s="16">
        <v>1101480</v>
      </c>
      <c r="B10132" s="2">
        <v>51</v>
      </c>
    </row>
    <row r="10133" spans="1:2" x14ac:dyDescent="0.2">
      <c r="A10133" s="16">
        <v>1101490</v>
      </c>
      <c r="B10133" s="2">
        <v>88</v>
      </c>
    </row>
    <row r="10134" spans="1:2" x14ac:dyDescent="0.2">
      <c r="A10134" s="16">
        <v>1101490</v>
      </c>
      <c r="B10134" s="2">
        <v>89</v>
      </c>
    </row>
    <row r="10135" spans="1:2" x14ac:dyDescent="0.2">
      <c r="A10135" s="16">
        <v>1101490</v>
      </c>
      <c r="B10135" s="2">
        <v>64</v>
      </c>
    </row>
    <row r="10136" spans="1:2" x14ac:dyDescent="0.2">
      <c r="A10136" s="16">
        <v>1101490</v>
      </c>
      <c r="B10136" s="2">
        <v>95</v>
      </c>
    </row>
    <row r="10137" spans="1:2" x14ac:dyDescent="0.2">
      <c r="A10137" s="16">
        <v>1101490</v>
      </c>
      <c r="B10137" s="2">
        <v>40</v>
      </c>
    </row>
    <row r="10138" spans="1:2" x14ac:dyDescent="0.2">
      <c r="A10138" s="16">
        <v>1101490</v>
      </c>
      <c r="B10138" s="2">
        <v>59</v>
      </c>
    </row>
    <row r="10139" spans="1:2" x14ac:dyDescent="0.2">
      <c r="A10139" s="16">
        <v>1101490</v>
      </c>
      <c r="B10139" s="2">
        <v>95</v>
      </c>
    </row>
    <row r="10140" spans="1:2" x14ac:dyDescent="0.2">
      <c r="A10140" s="16">
        <v>1101490</v>
      </c>
      <c r="B10140" s="2">
        <v>75</v>
      </c>
    </row>
    <row r="10141" spans="1:2" x14ac:dyDescent="0.2">
      <c r="A10141" s="16">
        <v>1101490</v>
      </c>
      <c r="B10141" s="2">
        <v>40</v>
      </c>
    </row>
    <row r="10142" spans="1:2" x14ac:dyDescent="0.2">
      <c r="A10142" s="16">
        <v>1101490</v>
      </c>
      <c r="B10142" s="2">
        <v>88</v>
      </c>
    </row>
    <row r="10143" spans="1:2" x14ac:dyDescent="0.2">
      <c r="A10143" s="16">
        <v>1101490</v>
      </c>
      <c r="B10143" s="2">
        <v>100</v>
      </c>
    </row>
    <row r="10144" spans="1:2" x14ac:dyDescent="0.2">
      <c r="A10144" s="16">
        <v>1101490</v>
      </c>
      <c r="B10144" s="2">
        <v>100</v>
      </c>
    </row>
    <row r="10145" spans="1:2" x14ac:dyDescent="0.2">
      <c r="A10145" s="16">
        <v>1101490</v>
      </c>
      <c r="B10145" s="2">
        <v>90</v>
      </c>
    </row>
    <row r="10146" spans="1:2" x14ac:dyDescent="0.2">
      <c r="A10146" s="16">
        <v>1101490</v>
      </c>
      <c r="B10146" s="2">
        <v>60</v>
      </c>
    </row>
    <row r="10147" spans="1:2" x14ac:dyDescent="0.2">
      <c r="A10147" s="16">
        <v>1101490</v>
      </c>
      <c r="B10147" s="2">
        <v>88</v>
      </c>
    </row>
    <row r="10148" spans="1:2" x14ac:dyDescent="0.2">
      <c r="A10148" s="16">
        <v>1101490</v>
      </c>
      <c r="B10148" s="2">
        <v>100</v>
      </c>
    </row>
    <row r="10149" spans="1:2" x14ac:dyDescent="0.2">
      <c r="A10149" s="16">
        <v>1101490</v>
      </c>
      <c r="B10149" s="2">
        <v>100</v>
      </c>
    </row>
    <row r="10150" spans="1:2" x14ac:dyDescent="0.2">
      <c r="A10150" s="16">
        <v>1101490</v>
      </c>
      <c r="B10150" s="2">
        <v>73</v>
      </c>
    </row>
    <row r="10151" spans="1:2" x14ac:dyDescent="0.2">
      <c r="A10151" s="16">
        <v>1101490</v>
      </c>
      <c r="B10151" s="2">
        <v>100</v>
      </c>
    </row>
    <row r="10152" spans="1:2" x14ac:dyDescent="0.2">
      <c r="A10152" s="16">
        <v>1101490</v>
      </c>
      <c r="B10152" s="2">
        <v>98</v>
      </c>
    </row>
    <row r="10153" spans="1:2" x14ac:dyDescent="0.2">
      <c r="A10153" s="16">
        <v>1101490</v>
      </c>
      <c r="B10153" s="2">
        <v>100</v>
      </c>
    </row>
    <row r="10154" spans="1:2" x14ac:dyDescent="0.2">
      <c r="A10154" s="16">
        <v>1101490</v>
      </c>
      <c r="B10154" s="2">
        <v>82</v>
      </c>
    </row>
    <row r="10155" spans="1:2" x14ac:dyDescent="0.2">
      <c r="A10155" s="16">
        <v>1101490</v>
      </c>
      <c r="B10155" s="2">
        <v>40</v>
      </c>
    </row>
    <row r="10156" spans="1:2" x14ac:dyDescent="0.2">
      <c r="A10156" s="16">
        <v>1101490</v>
      </c>
      <c r="B10156" s="2">
        <v>88</v>
      </c>
    </row>
    <row r="10157" spans="1:2" x14ac:dyDescent="0.2">
      <c r="A10157" s="16">
        <v>1101490</v>
      </c>
      <c r="B10157" s="2">
        <v>59</v>
      </c>
    </row>
    <row r="10158" spans="1:2" x14ac:dyDescent="0.2">
      <c r="A10158" s="16">
        <v>1101490</v>
      </c>
      <c r="B10158" s="2">
        <v>100</v>
      </c>
    </row>
    <row r="10159" spans="1:2" x14ac:dyDescent="0.2">
      <c r="A10159" s="16">
        <v>1101490</v>
      </c>
      <c r="B10159" s="2">
        <v>59</v>
      </c>
    </row>
    <row r="10160" spans="1:2" x14ac:dyDescent="0.2">
      <c r="A10160" s="16">
        <v>1101490</v>
      </c>
      <c r="B10160" s="2">
        <v>59</v>
      </c>
    </row>
    <row r="10161" spans="1:2" x14ac:dyDescent="0.2">
      <c r="A10161" s="16">
        <v>1101500</v>
      </c>
      <c r="B10161" s="2">
        <v>30</v>
      </c>
    </row>
    <row r="10162" spans="1:2" x14ac:dyDescent="0.2">
      <c r="A10162" s="16">
        <v>1101510</v>
      </c>
      <c r="B10162" s="2">
        <v>0</v>
      </c>
    </row>
    <row r="10163" spans="1:2" x14ac:dyDescent="0.2">
      <c r="A10163" s="16">
        <v>1101510</v>
      </c>
      <c r="B10163" s="2">
        <v>100</v>
      </c>
    </row>
    <row r="10164" spans="1:2" x14ac:dyDescent="0.2">
      <c r="A10164" s="16">
        <v>1101510</v>
      </c>
      <c r="B10164" s="2">
        <v>24</v>
      </c>
    </row>
    <row r="10165" spans="1:2" x14ac:dyDescent="0.2">
      <c r="A10165" s="16">
        <v>1101510</v>
      </c>
      <c r="B10165" s="2">
        <v>71</v>
      </c>
    </row>
    <row r="10166" spans="1:2" x14ac:dyDescent="0.2">
      <c r="A10166" s="16">
        <v>1101510</v>
      </c>
      <c r="B10166" s="2">
        <v>24</v>
      </c>
    </row>
    <row r="10167" spans="1:2" x14ac:dyDescent="0.2">
      <c r="A10167" s="16">
        <v>1101510</v>
      </c>
      <c r="B10167" s="2">
        <v>32</v>
      </c>
    </row>
    <row r="10168" spans="1:2" x14ac:dyDescent="0.2">
      <c r="A10168" s="16">
        <v>1101510</v>
      </c>
      <c r="B10168" s="2">
        <v>22</v>
      </c>
    </row>
    <row r="10169" spans="1:2" x14ac:dyDescent="0.2">
      <c r="A10169" s="16">
        <v>1101510</v>
      </c>
      <c r="B10169" s="2">
        <v>89</v>
      </c>
    </row>
    <row r="10170" spans="1:2" x14ac:dyDescent="0.2">
      <c r="A10170" s="16">
        <v>1101510</v>
      </c>
      <c r="B10170" s="2">
        <v>11</v>
      </c>
    </row>
    <row r="10171" spans="1:2" x14ac:dyDescent="0.2">
      <c r="A10171" s="16">
        <v>1101510</v>
      </c>
      <c r="B10171" s="2">
        <v>49</v>
      </c>
    </row>
    <row r="10172" spans="1:2" x14ac:dyDescent="0.2">
      <c r="A10172" s="16">
        <v>1101510</v>
      </c>
      <c r="B10172" s="2">
        <v>0</v>
      </c>
    </row>
    <row r="10173" spans="1:2" x14ac:dyDescent="0.2">
      <c r="A10173" s="16">
        <v>1101510</v>
      </c>
      <c r="B10173" s="2">
        <v>100</v>
      </c>
    </row>
    <row r="10174" spans="1:2" x14ac:dyDescent="0.2">
      <c r="A10174" s="16">
        <v>1101510</v>
      </c>
      <c r="B10174" s="2">
        <v>89</v>
      </c>
    </row>
    <row r="10175" spans="1:2" x14ac:dyDescent="0.2">
      <c r="A10175" s="16">
        <v>1101510</v>
      </c>
      <c r="B10175" s="2">
        <v>70</v>
      </c>
    </row>
    <row r="10176" spans="1:2" x14ac:dyDescent="0.2">
      <c r="A10176" s="16">
        <v>1101510</v>
      </c>
      <c r="B10176" s="2">
        <v>24</v>
      </c>
    </row>
    <row r="10177" spans="1:2" x14ac:dyDescent="0.2">
      <c r="A10177" s="16">
        <v>1101510</v>
      </c>
      <c r="B10177" s="2">
        <v>24</v>
      </c>
    </row>
    <row r="10178" spans="1:2" x14ac:dyDescent="0.2">
      <c r="A10178" s="16">
        <v>1101510</v>
      </c>
      <c r="B10178" s="2">
        <v>79</v>
      </c>
    </row>
    <row r="10179" spans="1:2" x14ac:dyDescent="0.2">
      <c r="A10179" s="16">
        <v>1101510</v>
      </c>
      <c r="B10179" s="2">
        <v>0</v>
      </c>
    </row>
    <row r="10180" spans="1:2" x14ac:dyDescent="0.2">
      <c r="A10180" s="16">
        <v>1101510</v>
      </c>
      <c r="B10180" s="2">
        <v>43</v>
      </c>
    </row>
    <row r="10181" spans="1:2" x14ac:dyDescent="0.2">
      <c r="A10181" s="16">
        <v>1101510</v>
      </c>
      <c r="B10181" s="2">
        <v>0</v>
      </c>
    </row>
    <row r="10182" spans="1:2" x14ac:dyDescent="0.2">
      <c r="A10182" s="16">
        <v>1101510</v>
      </c>
      <c r="B10182" s="2">
        <v>89</v>
      </c>
    </row>
    <row r="10183" spans="1:2" x14ac:dyDescent="0.2">
      <c r="A10183" s="16">
        <v>1101510</v>
      </c>
      <c r="B10183" s="2">
        <v>24</v>
      </c>
    </row>
    <row r="10184" spans="1:2" x14ac:dyDescent="0.2">
      <c r="A10184" s="16">
        <v>1101510</v>
      </c>
      <c r="B10184" s="2">
        <v>100</v>
      </c>
    </row>
    <row r="10185" spans="1:2" x14ac:dyDescent="0.2">
      <c r="A10185" s="16">
        <v>1101510</v>
      </c>
      <c r="B10185" s="2">
        <v>38</v>
      </c>
    </row>
    <row r="10186" spans="1:2" x14ac:dyDescent="0.2">
      <c r="A10186" s="16">
        <v>1101510</v>
      </c>
      <c r="B10186" s="2">
        <v>100</v>
      </c>
    </row>
    <row r="10187" spans="1:2" x14ac:dyDescent="0.2">
      <c r="A10187" s="16">
        <v>1101510</v>
      </c>
      <c r="B10187" s="2">
        <v>100</v>
      </c>
    </row>
    <row r="10188" spans="1:2" x14ac:dyDescent="0.2">
      <c r="A10188" s="16">
        <v>1101510</v>
      </c>
      <c r="B10188" s="2">
        <v>24</v>
      </c>
    </row>
    <row r="10189" spans="1:2" x14ac:dyDescent="0.2">
      <c r="A10189" s="16">
        <v>1101510</v>
      </c>
      <c r="B10189" s="2">
        <v>100</v>
      </c>
    </row>
    <row r="10190" spans="1:2" x14ac:dyDescent="0.2">
      <c r="A10190" s="16">
        <v>1101510</v>
      </c>
      <c r="B10190" s="2">
        <v>0</v>
      </c>
    </row>
    <row r="10191" spans="1:2" x14ac:dyDescent="0.2">
      <c r="A10191" s="16">
        <v>1101510</v>
      </c>
      <c r="B10191" s="2">
        <v>0</v>
      </c>
    </row>
    <row r="10192" spans="1:2" x14ac:dyDescent="0.2">
      <c r="A10192" s="16">
        <v>1101510</v>
      </c>
      <c r="B10192" s="2">
        <v>24</v>
      </c>
    </row>
    <row r="10193" spans="1:2" x14ac:dyDescent="0.2">
      <c r="A10193" s="16">
        <v>1101510</v>
      </c>
      <c r="B10193" s="2">
        <v>0</v>
      </c>
    </row>
    <row r="10194" spans="1:2" x14ac:dyDescent="0.2">
      <c r="A10194" s="16">
        <v>1101510</v>
      </c>
      <c r="B10194" s="2">
        <v>24</v>
      </c>
    </row>
    <row r="10195" spans="1:2" x14ac:dyDescent="0.2">
      <c r="A10195" s="16">
        <v>1101510</v>
      </c>
      <c r="B10195" s="2">
        <v>75</v>
      </c>
    </row>
    <row r="10196" spans="1:2" x14ac:dyDescent="0.2">
      <c r="A10196" s="16">
        <v>1101510</v>
      </c>
      <c r="B10196" s="2">
        <v>95</v>
      </c>
    </row>
    <row r="10197" spans="1:2" x14ac:dyDescent="0.2">
      <c r="A10197" s="16">
        <v>1101510</v>
      </c>
      <c r="B10197" s="2">
        <v>95</v>
      </c>
    </row>
    <row r="10198" spans="1:2" x14ac:dyDescent="0.2">
      <c r="A10198" s="16">
        <v>1101510</v>
      </c>
      <c r="B10198" s="2">
        <v>68</v>
      </c>
    </row>
    <row r="10199" spans="1:2" x14ac:dyDescent="0.2">
      <c r="A10199" s="16">
        <v>1101510</v>
      </c>
      <c r="B10199" s="2">
        <v>100</v>
      </c>
    </row>
    <row r="10200" spans="1:2" x14ac:dyDescent="0.2">
      <c r="A10200" s="16">
        <v>1101510</v>
      </c>
      <c r="B10200" s="2">
        <v>0</v>
      </c>
    </row>
    <row r="10201" spans="1:2" x14ac:dyDescent="0.2">
      <c r="A10201" s="16">
        <v>1101510</v>
      </c>
      <c r="B10201" s="2">
        <v>38</v>
      </c>
    </row>
    <row r="10202" spans="1:2" x14ac:dyDescent="0.2">
      <c r="A10202" s="16">
        <v>1101510</v>
      </c>
      <c r="B10202" s="2">
        <v>24</v>
      </c>
    </row>
    <row r="10203" spans="1:2" x14ac:dyDescent="0.2">
      <c r="A10203" s="16">
        <v>1101510</v>
      </c>
      <c r="B10203" s="2">
        <v>100</v>
      </c>
    </row>
    <row r="10204" spans="1:2" x14ac:dyDescent="0.2">
      <c r="A10204" s="16">
        <v>1101510</v>
      </c>
      <c r="B10204" s="2">
        <v>75</v>
      </c>
    </row>
    <row r="10205" spans="1:2" x14ac:dyDescent="0.2">
      <c r="A10205" s="16">
        <v>1101510</v>
      </c>
      <c r="B10205" s="2">
        <v>100</v>
      </c>
    </row>
    <row r="10206" spans="1:2" x14ac:dyDescent="0.2">
      <c r="A10206" s="16">
        <v>1101510</v>
      </c>
      <c r="B10206" s="2">
        <v>100</v>
      </c>
    </row>
    <row r="10207" spans="1:2" x14ac:dyDescent="0.2">
      <c r="A10207" s="16">
        <v>1101510</v>
      </c>
      <c r="B10207" s="2">
        <v>0</v>
      </c>
    </row>
    <row r="10208" spans="1:2" x14ac:dyDescent="0.2">
      <c r="A10208" s="16">
        <v>1101510</v>
      </c>
      <c r="B10208" s="2">
        <v>12</v>
      </c>
    </row>
    <row r="10209" spans="1:2" x14ac:dyDescent="0.2">
      <c r="A10209" s="16">
        <v>1101510</v>
      </c>
      <c r="B10209" s="2">
        <v>0</v>
      </c>
    </row>
    <row r="10210" spans="1:2" x14ac:dyDescent="0.2">
      <c r="A10210" s="16">
        <v>1101510</v>
      </c>
      <c r="B10210" s="2">
        <v>95</v>
      </c>
    </row>
    <row r="10211" spans="1:2" x14ac:dyDescent="0.2">
      <c r="A10211" s="16">
        <v>1101510</v>
      </c>
      <c r="B10211" s="2">
        <v>50</v>
      </c>
    </row>
    <row r="10212" spans="1:2" x14ac:dyDescent="0.2">
      <c r="A10212" s="16">
        <v>1101510</v>
      </c>
      <c r="B10212" s="2">
        <v>100</v>
      </c>
    </row>
    <row r="10213" spans="1:2" x14ac:dyDescent="0.2">
      <c r="A10213" s="16">
        <v>1101510</v>
      </c>
      <c r="B10213" s="2">
        <v>30</v>
      </c>
    </row>
    <row r="10214" spans="1:2" x14ac:dyDescent="0.2">
      <c r="A10214" s="16">
        <v>1101510</v>
      </c>
      <c r="B10214" s="2">
        <v>100</v>
      </c>
    </row>
    <row r="10215" spans="1:2" x14ac:dyDescent="0.2">
      <c r="A10215" s="16">
        <v>1101510</v>
      </c>
      <c r="B10215" s="2">
        <v>58</v>
      </c>
    </row>
    <row r="10216" spans="1:2" x14ac:dyDescent="0.2">
      <c r="A10216" s="16">
        <v>1101510</v>
      </c>
      <c r="B10216" s="2">
        <v>29</v>
      </c>
    </row>
    <row r="10217" spans="1:2" x14ac:dyDescent="0.2">
      <c r="A10217" s="16">
        <v>1101510</v>
      </c>
      <c r="B10217" s="2">
        <v>100</v>
      </c>
    </row>
    <row r="10218" spans="1:2" x14ac:dyDescent="0.2">
      <c r="A10218" s="16">
        <v>1101510</v>
      </c>
      <c r="B10218" s="2">
        <v>29</v>
      </c>
    </row>
    <row r="10219" spans="1:2" x14ac:dyDescent="0.2">
      <c r="A10219" s="16">
        <v>1101510</v>
      </c>
      <c r="B10219" s="2">
        <v>70</v>
      </c>
    </row>
    <row r="10220" spans="1:2" x14ac:dyDescent="0.2">
      <c r="A10220" s="16">
        <v>1101510</v>
      </c>
      <c r="B10220" s="2">
        <v>100</v>
      </c>
    </row>
    <row r="10221" spans="1:2" x14ac:dyDescent="0.2">
      <c r="A10221" s="16">
        <v>1101510</v>
      </c>
      <c r="B10221" s="2">
        <v>46</v>
      </c>
    </row>
    <row r="10222" spans="1:2" x14ac:dyDescent="0.2">
      <c r="A10222" s="16">
        <v>1101510</v>
      </c>
      <c r="B10222" s="2">
        <v>71</v>
      </c>
    </row>
    <row r="10223" spans="1:2" x14ac:dyDescent="0.2">
      <c r="A10223" s="16">
        <v>1101510</v>
      </c>
      <c r="B10223" s="2">
        <v>100</v>
      </c>
    </row>
    <row r="10224" spans="1:2" x14ac:dyDescent="0.2">
      <c r="A10224" s="16">
        <v>1101510</v>
      </c>
      <c r="B10224" s="2">
        <v>79</v>
      </c>
    </row>
    <row r="10225" spans="1:2" x14ac:dyDescent="0.2">
      <c r="A10225" s="16">
        <v>1101510</v>
      </c>
      <c r="B10225" s="2">
        <v>12</v>
      </c>
    </row>
    <row r="10226" spans="1:2" x14ac:dyDescent="0.2">
      <c r="A10226" s="16">
        <v>1101510</v>
      </c>
      <c r="B10226" s="2">
        <v>46</v>
      </c>
    </row>
    <row r="10227" spans="1:2" x14ac:dyDescent="0.2">
      <c r="A10227" s="16">
        <v>1101510</v>
      </c>
      <c r="B10227" s="2">
        <v>100</v>
      </c>
    </row>
    <row r="10228" spans="1:2" x14ac:dyDescent="0.2">
      <c r="A10228" s="16">
        <v>1101510</v>
      </c>
      <c r="B10228" s="2">
        <v>0</v>
      </c>
    </row>
    <row r="10229" spans="1:2" x14ac:dyDescent="0.2">
      <c r="A10229" s="16">
        <v>1101510</v>
      </c>
      <c r="B10229" s="2">
        <v>71</v>
      </c>
    </row>
    <row r="10230" spans="1:2" x14ac:dyDescent="0.2">
      <c r="A10230" s="16">
        <v>1101510</v>
      </c>
      <c r="B10230" s="2">
        <v>100</v>
      </c>
    </row>
    <row r="10231" spans="1:2" x14ac:dyDescent="0.2">
      <c r="A10231" s="16">
        <v>1101510</v>
      </c>
      <c r="B10231" s="2">
        <v>38</v>
      </c>
    </row>
    <row r="10232" spans="1:2" x14ac:dyDescent="0.2">
      <c r="A10232" s="16">
        <v>1101510</v>
      </c>
      <c r="B10232" s="2">
        <v>44</v>
      </c>
    </row>
    <row r="10233" spans="1:2" x14ac:dyDescent="0.2">
      <c r="A10233" s="16">
        <v>1101510</v>
      </c>
      <c r="B10233" s="2">
        <v>95</v>
      </c>
    </row>
    <row r="10234" spans="1:2" x14ac:dyDescent="0.2">
      <c r="A10234" s="16">
        <v>1101510</v>
      </c>
      <c r="B10234" s="2">
        <v>68</v>
      </c>
    </row>
    <row r="10235" spans="1:2" x14ac:dyDescent="0.2">
      <c r="A10235" s="16">
        <v>1101510</v>
      </c>
      <c r="B10235" s="2">
        <v>100</v>
      </c>
    </row>
    <row r="10236" spans="1:2" x14ac:dyDescent="0.2">
      <c r="A10236" s="16">
        <v>1101510</v>
      </c>
      <c r="B10236" s="2">
        <v>100</v>
      </c>
    </row>
    <row r="10237" spans="1:2" x14ac:dyDescent="0.2">
      <c r="A10237" s="16">
        <v>1101510</v>
      </c>
      <c r="B10237" s="2">
        <v>24</v>
      </c>
    </row>
    <row r="10238" spans="1:2" x14ac:dyDescent="0.2">
      <c r="A10238" s="16">
        <v>1101510</v>
      </c>
      <c r="B10238" s="2">
        <v>32</v>
      </c>
    </row>
    <row r="10239" spans="1:2" x14ac:dyDescent="0.2">
      <c r="A10239" s="16">
        <v>1101510</v>
      </c>
      <c r="B10239" s="2">
        <v>76</v>
      </c>
    </row>
    <row r="10240" spans="1:2" x14ac:dyDescent="0.2">
      <c r="A10240" s="16">
        <v>1101510</v>
      </c>
      <c r="B10240" s="2">
        <v>43</v>
      </c>
    </row>
    <row r="10241" spans="1:2" x14ac:dyDescent="0.2">
      <c r="A10241" s="16">
        <v>1101510</v>
      </c>
      <c r="B10241" s="2">
        <v>100</v>
      </c>
    </row>
    <row r="10242" spans="1:2" x14ac:dyDescent="0.2">
      <c r="A10242" s="16">
        <v>1101510</v>
      </c>
      <c r="B10242" s="2">
        <v>17</v>
      </c>
    </row>
    <row r="10243" spans="1:2" x14ac:dyDescent="0.2">
      <c r="A10243" s="16">
        <v>1101510</v>
      </c>
      <c r="B10243" s="2">
        <v>24</v>
      </c>
    </row>
    <row r="10244" spans="1:2" x14ac:dyDescent="0.2">
      <c r="A10244" s="16">
        <v>1101510</v>
      </c>
      <c r="B10244" s="2">
        <v>0</v>
      </c>
    </row>
    <row r="10245" spans="1:2" x14ac:dyDescent="0.2">
      <c r="A10245" s="16">
        <v>1101510</v>
      </c>
      <c r="B10245" s="2">
        <v>24</v>
      </c>
    </row>
    <row r="10246" spans="1:2" x14ac:dyDescent="0.2">
      <c r="A10246" s="16">
        <v>1101510</v>
      </c>
      <c r="B10246" s="2">
        <v>38</v>
      </c>
    </row>
    <row r="10247" spans="1:2" x14ac:dyDescent="0.2">
      <c r="A10247" s="16">
        <v>1101510</v>
      </c>
      <c r="B10247" s="2">
        <v>43</v>
      </c>
    </row>
    <row r="10248" spans="1:2" x14ac:dyDescent="0.2">
      <c r="A10248" s="16">
        <v>1101510</v>
      </c>
      <c r="B10248" s="2">
        <v>95</v>
      </c>
    </row>
    <row r="10249" spans="1:2" x14ac:dyDescent="0.2">
      <c r="A10249" s="16">
        <v>1101510</v>
      </c>
      <c r="B10249" s="2">
        <v>56</v>
      </c>
    </row>
    <row r="10250" spans="1:2" x14ac:dyDescent="0.2">
      <c r="A10250" s="16">
        <v>1101510</v>
      </c>
      <c r="B10250" s="2">
        <v>0</v>
      </c>
    </row>
    <row r="10251" spans="1:2" x14ac:dyDescent="0.2">
      <c r="A10251" s="16">
        <v>1101510</v>
      </c>
      <c r="B10251" s="2">
        <v>24</v>
      </c>
    </row>
    <row r="10252" spans="1:2" x14ac:dyDescent="0.2">
      <c r="A10252" s="16">
        <v>1101510</v>
      </c>
      <c r="B10252" s="2">
        <v>24</v>
      </c>
    </row>
    <row r="10253" spans="1:2" x14ac:dyDescent="0.2">
      <c r="A10253" s="16">
        <v>1101510</v>
      </c>
      <c r="B10253" s="2">
        <v>68</v>
      </c>
    </row>
    <row r="10254" spans="1:2" x14ac:dyDescent="0.2">
      <c r="A10254" s="16">
        <v>1101510</v>
      </c>
      <c r="B10254" s="2">
        <v>49</v>
      </c>
    </row>
    <row r="10255" spans="1:2" x14ac:dyDescent="0.2">
      <c r="A10255" s="16">
        <v>1101510</v>
      </c>
      <c r="B10255" s="2">
        <v>44</v>
      </c>
    </row>
    <row r="10256" spans="1:2" x14ac:dyDescent="0.2">
      <c r="A10256" s="16">
        <v>1101510</v>
      </c>
      <c r="B10256" s="2">
        <v>22</v>
      </c>
    </row>
    <row r="10257" spans="1:2" x14ac:dyDescent="0.2">
      <c r="A10257" s="16">
        <v>1101510</v>
      </c>
      <c r="B10257" s="2">
        <v>11</v>
      </c>
    </row>
    <row r="10258" spans="1:2" x14ac:dyDescent="0.2">
      <c r="A10258" s="16">
        <v>1101510</v>
      </c>
      <c r="B10258" s="2">
        <v>0</v>
      </c>
    </row>
    <row r="10259" spans="1:2" x14ac:dyDescent="0.2">
      <c r="A10259" s="16">
        <v>1101510</v>
      </c>
      <c r="B10259" s="2">
        <v>0</v>
      </c>
    </row>
    <row r="10260" spans="1:2" x14ac:dyDescent="0.2">
      <c r="A10260" s="16">
        <v>1101510</v>
      </c>
      <c r="B10260" s="2">
        <v>44</v>
      </c>
    </row>
    <row r="10261" spans="1:2" x14ac:dyDescent="0.2">
      <c r="A10261" s="16">
        <v>1101510</v>
      </c>
      <c r="B10261" s="2">
        <v>0</v>
      </c>
    </row>
    <row r="10262" spans="1:2" x14ac:dyDescent="0.2">
      <c r="A10262" s="16">
        <v>1101510</v>
      </c>
      <c r="B10262" s="2">
        <v>100</v>
      </c>
    </row>
    <row r="10263" spans="1:2" x14ac:dyDescent="0.2">
      <c r="A10263" s="16">
        <v>1101510</v>
      </c>
      <c r="B10263" s="2">
        <v>100</v>
      </c>
    </row>
    <row r="10264" spans="1:2" x14ac:dyDescent="0.2">
      <c r="A10264" s="16">
        <v>1101510</v>
      </c>
      <c r="B10264" s="2">
        <v>0</v>
      </c>
    </row>
    <row r="10265" spans="1:2" x14ac:dyDescent="0.2">
      <c r="A10265" s="16">
        <v>1101510</v>
      </c>
      <c r="B10265" s="2">
        <v>71</v>
      </c>
    </row>
    <row r="10266" spans="1:2" x14ac:dyDescent="0.2">
      <c r="A10266" s="16">
        <v>1101510</v>
      </c>
      <c r="B10266" s="2">
        <v>0</v>
      </c>
    </row>
    <row r="10267" spans="1:2" x14ac:dyDescent="0.2">
      <c r="A10267" s="16">
        <v>1101510</v>
      </c>
      <c r="B10267" s="2">
        <v>100</v>
      </c>
    </row>
    <row r="10268" spans="1:2" x14ac:dyDescent="0.2">
      <c r="A10268" s="16">
        <v>1101510</v>
      </c>
      <c r="B10268" s="2">
        <v>22</v>
      </c>
    </row>
    <row r="10269" spans="1:2" x14ac:dyDescent="0.2">
      <c r="A10269" s="16">
        <v>1101510</v>
      </c>
      <c r="B10269" s="2">
        <v>7</v>
      </c>
    </row>
    <row r="10270" spans="1:2" x14ac:dyDescent="0.2">
      <c r="A10270" s="16">
        <v>1101510</v>
      </c>
      <c r="B10270" s="2">
        <v>24</v>
      </c>
    </row>
    <row r="10271" spans="1:2" x14ac:dyDescent="0.2">
      <c r="A10271" s="16">
        <v>1101510</v>
      </c>
      <c r="B10271" s="2">
        <v>44</v>
      </c>
    </row>
    <row r="10272" spans="1:2" x14ac:dyDescent="0.2">
      <c r="A10272" s="16">
        <v>1101510</v>
      </c>
      <c r="B10272" s="2">
        <v>44</v>
      </c>
    </row>
    <row r="10273" spans="1:2" x14ac:dyDescent="0.2">
      <c r="A10273" s="16">
        <v>1101510</v>
      </c>
      <c r="B10273" s="2">
        <v>83</v>
      </c>
    </row>
    <row r="10274" spans="1:2" x14ac:dyDescent="0.2">
      <c r="A10274" s="16">
        <v>1101510</v>
      </c>
      <c r="B10274" s="2">
        <v>93</v>
      </c>
    </row>
    <row r="10275" spans="1:2" x14ac:dyDescent="0.2">
      <c r="A10275" s="16">
        <v>1101510</v>
      </c>
      <c r="B10275" s="2">
        <v>0</v>
      </c>
    </row>
    <row r="10276" spans="1:2" x14ac:dyDescent="0.2">
      <c r="A10276" s="16">
        <v>1101510</v>
      </c>
      <c r="B10276" s="2">
        <v>100</v>
      </c>
    </row>
    <row r="10277" spans="1:2" x14ac:dyDescent="0.2">
      <c r="A10277" s="16">
        <v>1101510</v>
      </c>
      <c r="B10277" s="2">
        <v>42</v>
      </c>
    </row>
    <row r="10278" spans="1:2" x14ac:dyDescent="0.2">
      <c r="A10278" s="16">
        <v>1101560</v>
      </c>
      <c r="B10278" s="2">
        <v>100</v>
      </c>
    </row>
    <row r="10279" spans="1:2" x14ac:dyDescent="0.2">
      <c r="A10279" s="16">
        <v>1101560</v>
      </c>
      <c r="B10279" s="2">
        <v>71</v>
      </c>
    </row>
    <row r="10280" spans="1:2" x14ac:dyDescent="0.2">
      <c r="A10280" s="16">
        <v>1101560</v>
      </c>
      <c r="B10280" s="2">
        <v>49</v>
      </c>
    </row>
    <row r="10281" spans="1:2" x14ac:dyDescent="0.2">
      <c r="A10281" s="16">
        <v>1101560</v>
      </c>
      <c r="B10281" s="2">
        <v>100</v>
      </c>
    </row>
    <row r="10282" spans="1:2" x14ac:dyDescent="0.2">
      <c r="A10282" s="16">
        <v>1101560</v>
      </c>
      <c r="B10282" s="2">
        <v>100</v>
      </c>
    </row>
    <row r="10283" spans="1:2" x14ac:dyDescent="0.2">
      <c r="A10283" s="16">
        <v>1101560</v>
      </c>
      <c r="B10283" s="2">
        <v>76</v>
      </c>
    </row>
    <row r="10284" spans="1:2" x14ac:dyDescent="0.2">
      <c r="A10284" s="16">
        <v>1101560</v>
      </c>
      <c r="B10284" s="2">
        <v>0</v>
      </c>
    </row>
    <row r="10285" spans="1:2" x14ac:dyDescent="0.2">
      <c r="A10285" s="16">
        <v>1101560</v>
      </c>
      <c r="B10285" s="2">
        <v>56</v>
      </c>
    </row>
    <row r="10286" spans="1:2" x14ac:dyDescent="0.2">
      <c r="A10286" s="16">
        <v>1101560</v>
      </c>
      <c r="B10286" s="2">
        <v>70</v>
      </c>
    </row>
    <row r="10287" spans="1:2" x14ac:dyDescent="0.2">
      <c r="A10287" s="16">
        <v>1101560</v>
      </c>
      <c r="B10287" s="2">
        <v>66</v>
      </c>
    </row>
    <row r="10288" spans="1:2" x14ac:dyDescent="0.2">
      <c r="A10288" s="16">
        <v>1101560</v>
      </c>
      <c r="B10288" s="2">
        <v>0</v>
      </c>
    </row>
    <row r="10289" spans="1:2" x14ac:dyDescent="0.2">
      <c r="A10289" s="16">
        <v>1101560</v>
      </c>
      <c r="B10289" s="2">
        <v>76</v>
      </c>
    </row>
    <row r="10290" spans="1:2" x14ac:dyDescent="0.2">
      <c r="A10290" s="16">
        <v>1101560</v>
      </c>
      <c r="B10290" s="2">
        <v>49</v>
      </c>
    </row>
    <row r="10291" spans="1:2" x14ac:dyDescent="0.2">
      <c r="A10291" s="16">
        <v>1101560</v>
      </c>
      <c r="B10291" s="2">
        <v>100</v>
      </c>
    </row>
    <row r="10292" spans="1:2" x14ac:dyDescent="0.2">
      <c r="A10292" s="16">
        <v>1101560</v>
      </c>
      <c r="B10292" s="2">
        <v>56</v>
      </c>
    </row>
    <row r="10293" spans="1:2" x14ac:dyDescent="0.2">
      <c r="A10293" s="16">
        <v>1101560</v>
      </c>
      <c r="B10293" s="2">
        <v>0</v>
      </c>
    </row>
    <row r="10294" spans="1:2" x14ac:dyDescent="0.2">
      <c r="A10294" s="16">
        <v>1101560</v>
      </c>
      <c r="B10294" s="2">
        <v>65</v>
      </c>
    </row>
    <row r="10295" spans="1:2" x14ac:dyDescent="0.2">
      <c r="A10295" s="16">
        <v>1101560</v>
      </c>
      <c r="B10295" s="2">
        <v>65</v>
      </c>
    </row>
    <row r="10296" spans="1:2" x14ac:dyDescent="0.2">
      <c r="A10296" s="16">
        <v>1101560</v>
      </c>
      <c r="B10296" s="2">
        <v>63</v>
      </c>
    </row>
    <row r="10297" spans="1:2" x14ac:dyDescent="0.2">
      <c r="A10297" s="16">
        <v>1101570</v>
      </c>
      <c r="B10297" s="2">
        <v>87</v>
      </c>
    </row>
    <row r="10298" spans="1:2" x14ac:dyDescent="0.2">
      <c r="A10298" s="16">
        <v>1101570</v>
      </c>
      <c r="B10298" s="2">
        <v>94</v>
      </c>
    </row>
    <row r="10299" spans="1:2" x14ac:dyDescent="0.2">
      <c r="A10299" s="16">
        <v>1101570</v>
      </c>
      <c r="B10299" s="2">
        <v>94</v>
      </c>
    </row>
    <row r="10300" spans="1:2" x14ac:dyDescent="0.2">
      <c r="A10300" s="16">
        <v>1101570</v>
      </c>
      <c r="B10300" s="2">
        <v>100</v>
      </c>
    </row>
    <row r="10301" spans="1:2" x14ac:dyDescent="0.2">
      <c r="A10301" s="16">
        <v>1101570</v>
      </c>
      <c r="B10301" s="2">
        <v>69</v>
      </c>
    </row>
    <row r="10302" spans="1:2" x14ac:dyDescent="0.2">
      <c r="A10302" s="16">
        <v>1101570</v>
      </c>
      <c r="B10302" s="2">
        <v>79</v>
      </c>
    </row>
    <row r="10303" spans="1:2" x14ac:dyDescent="0.2">
      <c r="A10303" s="16">
        <v>1101570</v>
      </c>
      <c r="B10303" s="2">
        <v>100</v>
      </c>
    </row>
    <row r="10304" spans="1:2" x14ac:dyDescent="0.2">
      <c r="A10304" s="16">
        <v>1101570</v>
      </c>
      <c r="B10304" s="2">
        <v>100</v>
      </c>
    </row>
    <row r="10305" spans="1:2" x14ac:dyDescent="0.2">
      <c r="A10305" s="16">
        <v>1101570</v>
      </c>
      <c r="B10305" s="2">
        <v>87</v>
      </c>
    </row>
    <row r="10306" spans="1:2" x14ac:dyDescent="0.2">
      <c r="A10306" s="16">
        <v>1101570</v>
      </c>
      <c r="B10306" s="2">
        <v>100</v>
      </c>
    </row>
    <row r="10307" spans="1:2" x14ac:dyDescent="0.2">
      <c r="A10307" s="16">
        <v>1101570</v>
      </c>
      <c r="B10307" s="2">
        <v>94</v>
      </c>
    </row>
    <row r="10308" spans="1:2" x14ac:dyDescent="0.2">
      <c r="A10308" s="16">
        <v>1101580</v>
      </c>
      <c r="B10308" s="2">
        <v>6</v>
      </c>
    </row>
    <row r="10309" spans="1:2" x14ac:dyDescent="0.2">
      <c r="A10309" s="16">
        <v>1101580</v>
      </c>
      <c r="B10309" s="2">
        <v>71</v>
      </c>
    </row>
    <row r="10310" spans="1:2" x14ac:dyDescent="0.2">
      <c r="A10310" s="16">
        <v>1101580</v>
      </c>
      <c r="B10310" s="2">
        <v>69</v>
      </c>
    </row>
    <row r="10311" spans="1:2" x14ac:dyDescent="0.2">
      <c r="A10311" s="16">
        <v>1101580</v>
      </c>
      <c r="B10311" s="2">
        <v>28</v>
      </c>
    </row>
    <row r="10312" spans="1:2" x14ac:dyDescent="0.2">
      <c r="A10312" s="16">
        <v>1101580</v>
      </c>
      <c r="B10312" s="2">
        <v>23</v>
      </c>
    </row>
    <row r="10313" spans="1:2" x14ac:dyDescent="0.2">
      <c r="A10313" s="16">
        <v>1101580</v>
      </c>
      <c r="B10313" s="2">
        <v>15</v>
      </c>
    </row>
    <row r="10314" spans="1:2" x14ac:dyDescent="0.2">
      <c r="A10314" s="16">
        <v>1101580</v>
      </c>
      <c r="B10314" s="2">
        <v>47</v>
      </c>
    </row>
    <row r="10315" spans="1:2" x14ac:dyDescent="0.2">
      <c r="A10315" s="16">
        <v>1101580</v>
      </c>
      <c r="B10315" s="2">
        <v>24</v>
      </c>
    </row>
    <row r="10316" spans="1:2" x14ac:dyDescent="0.2">
      <c r="A10316" s="16">
        <v>1101580</v>
      </c>
      <c r="B10316" s="2">
        <v>29</v>
      </c>
    </row>
    <row r="10317" spans="1:2" x14ac:dyDescent="0.2">
      <c r="A10317" s="16">
        <v>1101580</v>
      </c>
      <c r="B10317" s="2">
        <v>29</v>
      </c>
    </row>
    <row r="10318" spans="1:2" x14ac:dyDescent="0.2">
      <c r="A10318" s="16">
        <v>1101580</v>
      </c>
      <c r="B10318" s="2">
        <v>27</v>
      </c>
    </row>
    <row r="10319" spans="1:2" x14ac:dyDescent="0.2">
      <c r="A10319" s="16">
        <v>1101580</v>
      </c>
      <c r="B10319" s="2">
        <v>46</v>
      </c>
    </row>
    <row r="10320" spans="1:2" x14ac:dyDescent="0.2">
      <c r="A10320" s="16">
        <v>1101580</v>
      </c>
      <c r="B10320" s="2">
        <v>100</v>
      </c>
    </row>
    <row r="10321" spans="1:2" x14ac:dyDescent="0.2">
      <c r="A10321" s="16">
        <v>1101580</v>
      </c>
      <c r="B10321" s="2">
        <v>22</v>
      </c>
    </row>
    <row r="10322" spans="1:2" x14ac:dyDescent="0.2">
      <c r="A10322" s="16">
        <v>1101580</v>
      </c>
      <c r="B10322" s="2">
        <v>95</v>
      </c>
    </row>
    <row r="10323" spans="1:2" x14ac:dyDescent="0.2">
      <c r="A10323" s="16">
        <v>1101580</v>
      </c>
      <c r="B10323" s="2">
        <v>79</v>
      </c>
    </row>
    <row r="10324" spans="1:2" x14ac:dyDescent="0.2">
      <c r="A10324" s="16">
        <v>1101580</v>
      </c>
      <c r="B10324" s="2">
        <v>100</v>
      </c>
    </row>
    <row r="10325" spans="1:2" x14ac:dyDescent="0.2">
      <c r="A10325" s="16">
        <v>1101580</v>
      </c>
      <c r="B10325" s="2">
        <v>23</v>
      </c>
    </row>
    <row r="10326" spans="1:2" x14ac:dyDescent="0.2">
      <c r="A10326" s="16">
        <v>1101580</v>
      </c>
      <c r="B10326" s="2">
        <v>46</v>
      </c>
    </row>
    <row r="10327" spans="1:2" x14ac:dyDescent="0.2">
      <c r="A10327" s="16">
        <v>1101580</v>
      </c>
      <c r="B10327" s="2">
        <v>27</v>
      </c>
    </row>
    <row r="10328" spans="1:2" x14ac:dyDescent="0.2">
      <c r="A10328" s="16">
        <v>1101580</v>
      </c>
      <c r="B10328" s="2">
        <v>95</v>
      </c>
    </row>
    <row r="10329" spans="1:2" x14ac:dyDescent="0.2">
      <c r="A10329" s="16">
        <v>1101580</v>
      </c>
      <c r="B10329" s="2">
        <v>100</v>
      </c>
    </row>
    <row r="10330" spans="1:2" x14ac:dyDescent="0.2">
      <c r="A10330" s="16">
        <v>1101580</v>
      </c>
      <c r="B10330" s="2">
        <v>0</v>
      </c>
    </row>
    <row r="10331" spans="1:2" x14ac:dyDescent="0.2">
      <c r="A10331" s="16">
        <v>1101580</v>
      </c>
      <c r="B10331" s="2">
        <v>45</v>
      </c>
    </row>
    <row r="10332" spans="1:2" x14ac:dyDescent="0.2">
      <c r="A10332" s="16">
        <v>1101580</v>
      </c>
      <c r="B10332" s="2">
        <v>66</v>
      </c>
    </row>
    <row r="10333" spans="1:2" x14ac:dyDescent="0.2">
      <c r="A10333" s="16">
        <v>1101580</v>
      </c>
      <c r="B10333" s="2">
        <v>66</v>
      </c>
    </row>
    <row r="10334" spans="1:2" x14ac:dyDescent="0.2">
      <c r="A10334" s="16">
        <v>1101580</v>
      </c>
      <c r="B10334" s="2">
        <v>71</v>
      </c>
    </row>
    <row r="10335" spans="1:2" x14ac:dyDescent="0.2">
      <c r="A10335" s="16">
        <v>1101580</v>
      </c>
      <c r="B10335" s="2">
        <v>36</v>
      </c>
    </row>
    <row r="10336" spans="1:2" x14ac:dyDescent="0.2">
      <c r="A10336" s="16">
        <v>1101580</v>
      </c>
      <c r="B10336" s="2">
        <v>27</v>
      </c>
    </row>
    <row r="10337" spans="1:2" x14ac:dyDescent="0.2">
      <c r="A10337" s="16">
        <v>1101580</v>
      </c>
      <c r="B10337" s="2">
        <v>94</v>
      </c>
    </row>
    <row r="10338" spans="1:2" x14ac:dyDescent="0.2">
      <c r="A10338" s="16">
        <v>1101590</v>
      </c>
      <c r="B10338" s="2">
        <v>100</v>
      </c>
    </row>
    <row r="10339" spans="1:2" x14ac:dyDescent="0.2">
      <c r="A10339" s="16">
        <v>1101590</v>
      </c>
      <c r="B10339" s="2">
        <v>100</v>
      </c>
    </row>
    <row r="10340" spans="1:2" x14ac:dyDescent="0.2">
      <c r="A10340" s="16">
        <v>1101590</v>
      </c>
      <c r="B10340" s="2">
        <v>66</v>
      </c>
    </row>
    <row r="10341" spans="1:2" x14ac:dyDescent="0.2">
      <c r="A10341" s="16">
        <v>1101590</v>
      </c>
      <c r="B10341" s="2">
        <v>42</v>
      </c>
    </row>
    <row r="10342" spans="1:2" x14ac:dyDescent="0.2">
      <c r="A10342" s="16">
        <v>1101590</v>
      </c>
      <c r="B10342" s="2">
        <v>29</v>
      </c>
    </row>
    <row r="10343" spans="1:2" x14ac:dyDescent="0.2">
      <c r="A10343" s="16">
        <v>1101590</v>
      </c>
      <c r="B10343" s="2">
        <v>29</v>
      </c>
    </row>
    <row r="10344" spans="1:2" x14ac:dyDescent="0.2">
      <c r="A10344" s="16">
        <v>1101590</v>
      </c>
      <c r="B10344" s="2">
        <v>100</v>
      </c>
    </row>
    <row r="10345" spans="1:2" x14ac:dyDescent="0.2">
      <c r="A10345" s="16">
        <v>1101590</v>
      </c>
      <c r="B10345" s="2">
        <v>42</v>
      </c>
    </row>
    <row r="10346" spans="1:2" x14ac:dyDescent="0.2">
      <c r="A10346" s="16">
        <v>1101590</v>
      </c>
      <c r="B10346" s="2">
        <v>0</v>
      </c>
    </row>
    <row r="10347" spans="1:2" x14ac:dyDescent="0.2">
      <c r="A10347" s="16">
        <v>1101590</v>
      </c>
      <c r="B10347" s="2">
        <v>100</v>
      </c>
    </row>
    <row r="10348" spans="1:2" x14ac:dyDescent="0.2">
      <c r="A10348" s="16">
        <v>1101590</v>
      </c>
      <c r="B10348" s="2">
        <v>91</v>
      </c>
    </row>
    <row r="10349" spans="1:2" x14ac:dyDescent="0.2">
      <c r="A10349" s="16">
        <v>1101590</v>
      </c>
      <c r="B10349" s="2">
        <v>100</v>
      </c>
    </row>
    <row r="10350" spans="1:2" x14ac:dyDescent="0.2">
      <c r="A10350" s="16">
        <v>1101590</v>
      </c>
      <c r="B10350" s="2">
        <v>68</v>
      </c>
    </row>
    <row r="10351" spans="1:2" x14ac:dyDescent="0.2">
      <c r="A10351" s="16">
        <v>1101590</v>
      </c>
      <c r="B10351" s="2">
        <v>68</v>
      </c>
    </row>
    <row r="10352" spans="1:2" x14ac:dyDescent="0.2">
      <c r="A10352" s="16">
        <v>1101590</v>
      </c>
      <c r="B10352" s="2">
        <v>94</v>
      </c>
    </row>
    <row r="10353" spans="1:2" x14ac:dyDescent="0.2">
      <c r="A10353" s="16">
        <v>1101590</v>
      </c>
      <c r="B10353" s="2">
        <v>100</v>
      </c>
    </row>
    <row r="10354" spans="1:2" x14ac:dyDescent="0.2">
      <c r="A10354" s="16">
        <v>1101590</v>
      </c>
      <c r="B10354" s="2">
        <v>49</v>
      </c>
    </row>
    <row r="10355" spans="1:2" x14ac:dyDescent="0.2">
      <c r="A10355" s="16">
        <v>1101590</v>
      </c>
      <c r="B10355" s="2">
        <v>10</v>
      </c>
    </row>
    <row r="10356" spans="1:2" x14ac:dyDescent="0.2">
      <c r="A10356" s="16">
        <v>1101590</v>
      </c>
      <c r="B10356" s="2">
        <v>100</v>
      </c>
    </row>
    <row r="10357" spans="1:2" x14ac:dyDescent="0.2">
      <c r="A10357" s="16">
        <v>1101590</v>
      </c>
      <c r="B10357" s="2">
        <v>13</v>
      </c>
    </row>
    <row r="10358" spans="1:2" x14ac:dyDescent="0.2">
      <c r="A10358" s="16">
        <v>1101590</v>
      </c>
      <c r="B10358" s="2">
        <v>100</v>
      </c>
    </row>
    <row r="10359" spans="1:2" x14ac:dyDescent="0.2">
      <c r="A10359" s="16">
        <v>1101590</v>
      </c>
      <c r="B10359" s="2">
        <v>100</v>
      </c>
    </row>
    <row r="10360" spans="1:2" x14ac:dyDescent="0.2">
      <c r="A10360" s="16">
        <v>1101590</v>
      </c>
      <c r="B10360" s="2">
        <v>0</v>
      </c>
    </row>
    <row r="10361" spans="1:2" x14ac:dyDescent="0.2">
      <c r="A10361" s="16">
        <v>1101590</v>
      </c>
      <c r="B10361" s="2">
        <v>100</v>
      </c>
    </row>
    <row r="10362" spans="1:2" x14ac:dyDescent="0.2">
      <c r="A10362" s="16">
        <v>1101590</v>
      </c>
      <c r="B10362" s="2">
        <v>100</v>
      </c>
    </row>
    <row r="10363" spans="1:2" x14ac:dyDescent="0.2">
      <c r="A10363" s="16">
        <v>1101590</v>
      </c>
      <c r="B10363" s="2">
        <v>93</v>
      </c>
    </row>
    <row r="10364" spans="1:2" x14ac:dyDescent="0.2">
      <c r="A10364" s="16">
        <v>1101590</v>
      </c>
      <c r="B10364" s="2">
        <v>82</v>
      </c>
    </row>
    <row r="10365" spans="1:2" x14ac:dyDescent="0.2">
      <c r="A10365" s="16">
        <v>1101590</v>
      </c>
      <c r="B10365" s="2">
        <v>100</v>
      </c>
    </row>
    <row r="10366" spans="1:2" x14ac:dyDescent="0.2">
      <c r="A10366" s="16">
        <v>1101590</v>
      </c>
      <c r="B10366" s="2">
        <v>2</v>
      </c>
    </row>
    <row r="10367" spans="1:2" x14ac:dyDescent="0.2">
      <c r="A10367" s="16">
        <v>1101590</v>
      </c>
      <c r="B10367" s="2">
        <v>100</v>
      </c>
    </row>
    <row r="10368" spans="1:2" x14ac:dyDescent="0.2">
      <c r="A10368" s="16">
        <v>1101590</v>
      </c>
      <c r="B10368" s="2">
        <v>100</v>
      </c>
    </row>
    <row r="10369" spans="1:2" x14ac:dyDescent="0.2">
      <c r="A10369" s="16">
        <v>1101590</v>
      </c>
      <c r="B10369" s="2">
        <v>100</v>
      </c>
    </row>
    <row r="10370" spans="1:2" x14ac:dyDescent="0.2">
      <c r="A10370" s="16">
        <v>1101590</v>
      </c>
      <c r="B10370" s="2">
        <v>0</v>
      </c>
    </row>
    <row r="10371" spans="1:2" x14ac:dyDescent="0.2">
      <c r="A10371" s="16">
        <v>1101600</v>
      </c>
      <c r="B10371" s="2">
        <v>76</v>
      </c>
    </row>
    <row r="10372" spans="1:2" x14ac:dyDescent="0.2">
      <c r="A10372" s="16">
        <v>1101600</v>
      </c>
      <c r="B10372" s="2">
        <v>0</v>
      </c>
    </row>
    <row r="10373" spans="1:2" x14ac:dyDescent="0.2">
      <c r="A10373" s="16">
        <v>1101600</v>
      </c>
      <c r="B10373" s="2">
        <v>76</v>
      </c>
    </row>
    <row r="10374" spans="1:2" x14ac:dyDescent="0.2">
      <c r="A10374" s="16">
        <v>1101600</v>
      </c>
      <c r="B10374" s="2">
        <v>12</v>
      </c>
    </row>
    <row r="10375" spans="1:2" x14ac:dyDescent="0.2">
      <c r="A10375" s="16">
        <v>1101600</v>
      </c>
      <c r="B10375" s="2">
        <v>12</v>
      </c>
    </row>
    <row r="10376" spans="1:2" x14ac:dyDescent="0.2">
      <c r="A10376" s="16">
        <v>1101600</v>
      </c>
      <c r="B10376" s="2">
        <v>12</v>
      </c>
    </row>
    <row r="10377" spans="1:2" x14ac:dyDescent="0.2">
      <c r="A10377" s="16">
        <v>1101600</v>
      </c>
      <c r="B10377" s="2">
        <v>0</v>
      </c>
    </row>
    <row r="10378" spans="1:2" x14ac:dyDescent="0.2">
      <c r="A10378" s="16">
        <v>1101610</v>
      </c>
      <c r="B10378" s="2">
        <v>100</v>
      </c>
    </row>
    <row r="10379" spans="1:2" x14ac:dyDescent="0.2">
      <c r="A10379" s="16">
        <v>1101610</v>
      </c>
      <c r="B10379" s="2">
        <v>100</v>
      </c>
    </row>
    <row r="10380" spans="1:2" x14ac:dyDescent="0.2">
      <c r="A10380" s="16">
        <v>1101610</v>
      </c>
      <c r="B10380" s="2">
        <v>0</v>
      </c>
    </row>
    <row r="10381" spans="1:2" x14ac:dyDescent="0.2">
      <c r="A10381" s="16">
        <v>1101610</v>
      </c>
      <c r="B10381" s="2">
        <v>100</v>
      </c>
    </row>
    <row r="10382" spans="1:2" x14ac:dyDescent="0.2">
      <c r="A10382" s="16">
        <v>1101610</v>
      </c>
      <c r="B10382" s="2">
        <v>94</v>
      </c>
    </row>
    <row r="10383" spans="1:2" x14ac:dyDescent="0.2">
      <c r="A10383" s="16">
        <v>1101610</v>
      </c>
      <c r="B10383" s="2">
        <v>0</v>
      </c>
    </row>
    <row r="10384" spans="1:2" x14ac:dyDescent="0.2">
      <c r="A10384" s="16">
        <v>1101610</v>
      </c>
      <c r="B10384" s="2">
        <v>80</v>
      </c>
    </row>
    <row r="10385" spans="1:2" x14ac:dyDescent="0.2">
      <c r="A10385" s="16">
        <v>1101610</v>
      </c>
      <c r="B10385" s="2">
        <v>95</v>
      </c>
    </row>
    <row r="10386" spans="1:2" x14ac:dyDescent="0.2">
      <c r="A10386" s="16">
        <v>1101610</v>
      </c>
      <c r="B10386" s="2">
        <v>44</v>
      </c>
    </row>
    <row r="10387" spans="1:2" x14ac:dyDescent="0.2">
      <c r="A10387" s="16">
        <v>1101610</v>
      </c>
      <c r="B10387" s="2">
        <v>100</v>
      </c>
    </row>
    <row r="10388" spans="1:2" x14ac:dyDescent="0.2">
      <c r="A10388" s="16">
        <v>1101610</v>
      </c>
      <c r="B10388" s="2">
        <v>30</v>
      </c>
    </row>
    <row r="10389" spans="1:2" x14ac:dyDescent="0.2">
      <c r="A10389" s="16">
        <v>1101610</v>
      </c>
      <c r="B10389" s="2">
        <v>100</v>
      </c>
    </row>
    <row r="10390" spans="1:2" x14ac:dyDescent="0.2">
      <c r="A10390" s="16">
        <v>1101610</v>
      </c>
      <c r="B10390" s="2">
        <v>84</v>
      </c>
    </row>
    <row r="10391" spans="1:2" x14ac:dyDescent="0.2">
      <c r="A10391" s="16">
        <v>1101610</v>
      </c>
      <c r="B10391" s="2">
        <v>91</v>
      </c>
    </row>
    <row r="10392" spans="1:2" x14ac:dyDescent="0.2">
      <c r="A10392" s="16">
        <v>1101610</v>
      </c>
      <c r="B10392" s="2">
        <v>100</v>
      </c>
    </row>
    <row r="10393" spans="1:2" x14ac:dyDescent="0.2">
      <c r="A10393" s="16">
        <v>1101610</v>
      </c>
      <c r="B10393" s="2">
        <v>100</v>
      </c>
    </row>
    <row r="10394" spans="1:2" x14ac:dyDescent="0.2">
      <c r="A10394" s="16">
        <v>1101610</v>
      </c>
      <c r="B10394" s="2">
        <v>100</v>
      </c>
    </row>
    <row r="10395" spans="1:2" x14ac:dyDescent="0.2">
      <c r="A10395" s="16">
        <v>1101610</v>
      </c>
      <c r="B10395" s="2">
        <v>0</v>
      </c>
    </row>
    <row r="10396" spans="1:2" x14ac:dyDescent="0.2">
      <c r="A10396" s="16">
        <v>1101610</v>
      </c>
      <c r="B10396" s="2">
        <v>100</v>
      </c>
    </row>
    <row r="10397" spans="1:2" x14ac:dyDescent="0.2">
      <c r="A10397" s="16">
        <v>1101610</v>
      </c>
      <c r="B10397" s="2">
        <v>100</v>
      </c>
    </row>
    <row r="10398" spans="1:2" x14ac:dyDescent="0.2">
      <c r="A10398" s="16">
        <v>1101610</v>
      </c>
      <c r="B10398" s="2">
        <v>94</v>
      </c>
    </row>
    <row r="10399" spans="1:2" x14ac:dyDescent="0.2">
      <c r="A10399" s="16">
        <v>1101610</v>
      </c>
      <c r="B10399" s="2">
        <v>100</v>
      </c>
    </row>
    <row r="10400" spans="1:2" x14ac:dyDescent="0.2">
      <c r="A10400" s="16">
        <v>1101610</v>
      </c>
      <c r="B10400" s="2">
        <v>100</v>
      </c>
    </row>
    <row r="10401" spans="1:2" x14ac:dyDescent="0.2">
      <c r="A10401" s="16">
        <v>1101610</v>
      </c>
      <c r="B10401" s="2">
        <v>73</v>
      </c>
    </row>
    <row r="10402" spans="1:2" x14ac:dyDescent="0.2">
      <c r="A10402" s="16">
        <v>1101610</v>
      </c>
      <c r="B10402" s="2">
        <v>11</v>
      </c>
    </row>
    <row r="10403" spans="1:2" x14ac:dyDescent="0.2">
      <c r="A10403" s="16">
        <v>1101610</v>
      </c>
      <c r="B10403" s="2">
        <v>100</v>
      </c>
    </row>
    <row r="10404" spans="1:2" x14ac:dyDescent="0.2">
      <c r="A10404" s="16">
        <v>1101610</v>
      </c>
      <c r="B10404" s="2">
        <v>88</v>
      </c>
    </row>
    <row r="10405" spans="1:2" x14ac:dyDescent="0.2">
      <c r="A10405" s="16">
        <v>1101610</v>
      </c>
      <c r="B10405" s="2">
        <v>95</v>
      </c>
    </row>
    <row r="10406" spans="1:2" x14ac:dyDescent="0.2">
      <c r="A10406" s="16">
        <v>1101610</v>
      </c>
      <c r="B10406" s="2">
        <v>86</v>
      </c>
    </row>
    <row r="10407" spans="1:2" x14ac:dyDescent="0.2">
      <c r="A10407" s="16">
        <v>1101610</v>
      </c>
      <c r="B10407" s="2">
        <v>100</v>
      </c>
    </row>
    <row r="10408" spans="1:2" x14ac:dyDescent="0.2">
      <c r="A10408" s="16">
        <v>1101610</v>
      </c>
      <c r="B10408" s="2">
        <v>88</v>
      </c>
    </row>
    <row r="10409" spans="1:2" x14ac:dyDescent="0.2">
      <c r="A10409" s="16">
        <v>1101610</v>
      </c>
      <c r="B10409" s="2">
        <v>94</v>
      </c>
    </row>
    <row r="10410" spans="1:2" x14ac:dyDescent="0.2">
      <c r="A10410" s="16">
        <v>1101610</v>
      </c>
      <c r="B10410" s="2">
        <v>100</v>
      </c>
    </row>
    <row r="10411" spans="1:2" x14ac:dyDescent="0.2">
      <c r="A10411" s="16">
        <v>1101610</v>
      </c>
      <c r="B10411" s="2">
        <v>0</v>
      </c>
    </row>
    <row r="10412" spans="1:2" x14ac:dyDescent="0.2">
      <c r="A10412" s="16">
        <v>1101610</v>
      </c>
      <c r="B10412" s="2">
        <v>94</v>
      </c>
    </row>
    <row r="10413" spans="1:2" x14ac:dyDescent="0.2">
      <c r="A10413" s="16">
        <v>1101610</v>
      </c>
      <c r="B10413" s="2">
        <v>15</v>
      </c>
    </row>
    <row r="10414" spans="1:2" x14ac:dyDescent="0.2">
      <c r="A10414" s="16">
        <v>1101610</v>
      </c>
      <c r="B10414" s="2">
        <v>80</v>
      </c>
    </row>
    <row r="10415" spans="1:2" x14ac:dyDescent="0.2">
      <c r="A10415" s="16">
        <v>1101610</v>
      </c>
      <c r="B10415" s="2">
        <v>30</v>
      </c>
    </row>
    <row r="10416" spans="1:2" x14ac:dyDescent="0.2">
      <c r="A10416" s="16">
        <v>1101610</v>
      </c>
      <c r="B10416" s="2">
        <v>100</v>
      </c>
    </row>
    <row r="10417" spans="1:2" x14ac:dyDescent="0.2">
      <c r="A10417" s="16">
        <v>1101610</v>
      </c>
      <c r="B10417" s="2">
        <v>100</v>
      </c>
    </row>
    <row r="10418" spans="1:2" x14ac:dyDescent="0.2">
      <c r="A10418" s="16">
        <v>1101610</v>
      </c>
      <c r="B10418" s="2">
        <v>94</v>
      </c>
    </row>
    <row r="10419" spans="1:2" x14ac:dyDescent="0.2">
      <c r="A10419" s="16">
        <v>1101610</v>
      </c>
      <c r="B10419" s="2">
        <v>100</v>
      </c>
    </row>
    <row r="10420" spans="1:2" x14ac:dyDescent="0.2">
      <c r="A10420" s="16">
        <v>1101610</v>
      </c>
      <c r="B10420" s="2">
        <v>73</v>
      </c>
    </row>
    <row r="10421" spans="1:2" x14ac:dyDescent="0.2">
      <c r="A10421" s="16">
        <v>1101610</v>
      </c>
      <c r="B10421" s="2">
        <v>11</v>
      </c>
    </row>
    <row r="10422" spans="1:2" x14ac:dyDescent="0.2">
      <c r="A10422" s="16">
        <v>1101610</v>
      </c>
      <c r="B10422" s="2">
        <v>95</v>
      </c>
    </row>
    <row r="10423" spans="1:2" x14ac:dyDescent="0.2">
      <c r="A10423" s="16">
        <v>1101610</v>
      </c>
      <c r="B10423" s="2">
        <v>57</v>
      </c>
    </row>
    <row r="10424" spans="1:2" x14ac:dyDescent="0.2">
      <c r="A10424" s="16">
        <v>1101610</v>
      </c>
      <c r="B10424" s="2">
        <v>57</v>
      </c>
    </row>
    <row r="10425" spans="1:2" x14ac:dyDescent="0.2">
      <c r="A10425" s="16">
        <v>1101610</v>
      </c>
      <c r="B10425" s="2">
        <v>77</v>
      </c>
    </row>
    <row r="10426" spans="1:2" x14ac:dyDescent="0.2">
      <c r="A10426" s="16">
        <v>1101610</v>
      </c>
      <c r="B10426" s="2">
        <v>100</v>
      </c>
    </row>
    <row r="10427" spans="1:2" x14ac:dyDescent="0.2">
      <c r="A10427" s="16">
        <v>1101610</v>
      </c>
      <c r="B10427" s="2">
        <v>100</v>
      </c>
    </row>
    <row r="10428" spans="1:2" x14ac:dyDescent="0.2">
      <c r="A10428" s="16">
        <v>1101610</v>
      </c>
      <c r="B10428" s="2">
        <v>100</v>
      </c>
    </row>
    <row r="10429" spans="1:2" x14ac:dyDescent="0.2">
      <c r="A10429" s="16">
        <v>1101610</v>
      </c>
      <c r="B10429" s="2">
        <v>50</v>
      </c>
    </row>
    <row r="10430" spans="1:2" x14ac:dyDescent="0.2">
      <c r="A10430" s="16">
        <v>1101620</v>
      </c>
      <c r="B10430" s="2">
        <v>66</v>
      </c>
    </row>
    <row r="10431" spans="1:2" x14ac:dyDescent="0.2">
      <c r="A10431" s="16">
        <v>1101620</v>
      </c>
      <c r="B10431" s="2">
        <v>72</v>
      </c>
    </row>
    <row r="10432" spans="1:2" x14ac:dyDescent="0.2">
      <c r="A10432" s="16">
        <v>1101620</v>
      </c>
      <c r="B10432" s="2">
        <v>94</v>
      </c>
    </row>
    <row r="10433" spans="1:2" x14ac:dyDescent="0.2">
      <c r="A10433" s="16">
        <v>1101620</v>
      </c>
      <c r="B10433" s="2">
        <v>75</v>
      </c>
    </row>
    <row r="10434" spans="1:2" x14ac:dyDescent="0.2">
      <c r="A10434" s="16">
        <v>1101620</v>
      </c>
      <c r="B10434" s="2">
        <v>69</v>
      </c>
    </row>
    <row r="10435" spans="1:2" x14ac:dyDescent="0.2">
      <c r="A10435" s="16">
        <v>1101620</v>
      </c>
      <c r="B10435" s="2">
        <v>63</v>
      </c>
    </row>
    <row r="10436" spans="1:2" x14ac:dyDescent="0.2">
      <c r="A10436" s="16">
        <v>1101620</v>
      </c>
      <c r="B10436" s="2">
        <v>0</v>
      </c>
    </row>
    <row r="10437" spans="1:2" x14ac:dyDescent="0.2">
      <c r="A10437" s="16">
        <v>1101620</v>
      </c>
      <c r="B10437" s="2">
        <v>75</v>
      </c>
    </row>
    <row r="10438" spans="1:2" x14ac:dyDescent="0.2">
      <c r="A10438" s="16">
        <v>1101620</v>
      </c>
      <c r="B10438" s="2">
        <v>100</v>
      </c>
    </row>
    <row r="10439" spans="1:2" x14ac:dyDescent="0.2">
      <c r="A10439" s="16">
        <v>1101620</v>
      </c>
      <c r="B10439" s="2">
        <v>91</v>
      </c>
    </row>
    <row r="10440" spans="1:2" x14ac:dyDescent="0.2">
      <c r="A10440" s="16">
        <v>1101620</v>
      </c>
      <c r="B10440" s="2">
        <v>0</v>
      </c>
    </row>
    <row r="10441" spans="1:2" x14ac:dyDescent="0.2">
      <c r="A10441" s="16">
        <v>1101620</v>
      </c>
      <c r="B10441" s="2">
        <v>80</v>
      </c>
    </row>
    <row r="10442" spans="1:2" x14ac:dyDescent="0.2">
      <c r="A10442" s="16">
        <v>1101620</v>
      </c>
      <c r="B10442" s="2">
        <v>6</v>
      </c>
    </row>
    <row r="10443" spans="1:2" x14ac:dyDescent="0.2">
      <c r="A10443" s="16">
        <v>1101620</v>
      </c>
      <c r="B10443" s="2">
        <v>69</v>
      </c>
    </row>
    <row r="10444" spans="1:2" x14ac:dyDescent="0.2">
      <c r="A10444" s="16">
        <v>1101620</v>
      </c>
      <c r="B10444" s="2">
        <v>0</v>
      </c>
    </row>
    <row r="10445" spans="1:2" x14ac:dyDescent="0.2">
      <c r="A10445" s="16">
        <v>1101620</v>
      </c>
      <c r="B10445" s="2">
        <v>74</v>
      </c>
    </row>
    <row r="10446" spans="1:2" x14ac:dyDescent="0.2">
      <c r="A10446" s="16">
        <v>1101620</v>
      </c>
      <c r="B10446" s="2">
        <v>90</v>
      </c>
    </row>
    <row r="10447" spans="1:2" x14ac:dyDescent="0.2">
      <c r="A10447" s="16">
        <v>1101620</v>
      </c>
      <c r="B10447" s="2">
        <v>67</v>
      </c>
    </row>
    <row r="10448" spans="1:2" x14ac:dyDescent="0.2">
      <c r="A10448" s="16">
        <v>1101620</v>
      </c>
      <c r="B10448" s="2">
        <v>83</v>
      </c>
    </row>
    <row r="10449" spans="1:2" x14ac:dyDescent="0.2">
      <c r="A10449" s="16">
        <v>1101620</v>
      </c>
      <c r="B10449" s="2">
        <v>0</v>
      </c>
    </row>
    <row r="10450" spans="1:2" x14ac:dyDescent="0.2">
      <c r="A10450" s="16">
        <v>1101620</v>
      </c>
      <c r="B10450" s="2">
        <v>100</v>
      </c>
    </row>
    <row r="10451" spans="1:2" x14ac:dyDescent="0.2">
      <c r="A10451" s="16">
        <v>1101620</v>
      </c>
      <c r="B10451" s="2">
        <v>100</v>
      </c>
    </row>
    <row r="10452" spans="1:2" x14ac:dyDescent="0.2">
      <c r="A10452" s="16">
        <v>1101620</v>
      </c>
      <c r="B10452" s="2">
        <v>17</v>
      </c>
    </row>
    <row r="10453" spans="1:2" x14ac:dyDescent="0.2">
      <c r="A10453" s="16">
        <v>1101620</v>
      </c>
      <c r="B10453" s="2">
        <v>95</v>
      </c>
    </row>
    <row r="10454" spans="1:2" x14ac:dyDescent="0.2">
      <c r="A10454" s="16">
        <v>1101620</v>
      </c>
      <c r="B10454" s="2">
        <v>88</v>
      </c>
    </row>
    <row r="10455" spans="1:2" x14ac:dyDescent="0.2">
      <c r="A10455" s="16">
        <v>1101620</v>
      </c>
      <c r="B10455" s="2">
        <v>23</v>
      </c>
    </row>
    <row r="10456" spans="1:2" x14ac:dyDescent="0.2">
      <c r="A10456" s="16">
        <v>1101620</v>
      </c>
      <c r="B10456" s="2">
        <v>76</v>
      </c>
    </row>
    <row r="10457" spans="1:2" x14ac:dyDescent="0.2">
      <c r="A10457" s="16">
        <v>1101620</v>
      </c>
      <c r="B10457" s="2">
        <v>100</v>
      </c>
    </row>
    <row r="10458" spans="1:2" x14ac:dyDescent="0.2">
      <c r="A10458" s="16">
        <v>1101620</v>
      </c>
      <c r="B10458" s="2">
        <v>90</v>
      </c>
    </row>
    <row r="10459" spans="1:2" x14ac:dyDescent="0.2">
      <c r="A10459" s="16">
        <v>1101620</v>
      </c>
      <c r="B10459" s="2">
        <v>76</v>
      </c>
    </row>
    <row r="10460" spans="1:2" x14ac:dyDescent="0.2">
      <c r="A10460" s="16">
        <v>1101620</v>
      </c>
      <c r="B10460" s="2">
        <v>0</v>
      </c>
    </row>
    <row r="10461" spans="1:2" x14ac:dyDescent="0.2">
      <c r="A10461" s="16">
        <v>1101620</v>
      </c>
      <c r="B10461" s="2">
        <v>75</v>
      </c>
    </row>
    <row r="10462" spans="1:2" x14ac:dyDescent="0.2">
      <c r="A10462" s="16">
        <v>1101620</v>
      </c>
      <c r="B10462" s="2">
        <v>88</v>
      </c>
    </row>
    <row r="10463" spans="1:2" x14ac:dyDescent="0.2">
      <c r="A10463" s="16">
        <v>1101620</v>
      </c>
      <c r="B10463" s="2">
        <v>100</v>
      </c>
    </row>
    <row r="10464" spans="1:2" x14ac:dyDescent="0.2">
      <c r="A10464" s="16">
        <v>1101620</v>
      </c>
      <c r="B10464" s="2">
        <v>100</v>
      </c>
    </row>
    <row r="10465" spans="1:2" x14ac:dyDescent="0.2">
      <c r="A10465" s="16">
        <v>1101620</v>
      </c>
      <c r="B10465" s="2">
        <v>100</v>
      </c>
    </row>
    <row r="10466" spans="1:2" x14ac:dyDescent="0.2">
      <c r="A10466" s="16">
        <v>1101620</v>
      </c>
      <c r="B10466" s="2">
        <v>23</v>
      </c>
    </row>
    <row r="10467" spans="1:2" x14ac:dyDescent="0.2">
      <c r="A10467" s="16">
        <v>1101620</v>
      </c>
      <c r="B10467" s="2">
        <v>95</v>
      </c>
    </row>
    <row r="10468" spans="1:2" x14ac:dyDescent="0.2">
      <c r="A10468" s="16">
        <v>1101620</v>
      </c>
      <c r="B10468" s="2">
        <v>58</v>
      </c>
    </row>
    <row r="10469" spans="1:2" x14ac:dyDescent="0.2">
      <c r="A10469" s="16">
        <v>1101620</v>
      </c>
      <c r="B10469" s="2">
        <v>5</v>
      </c>
    </row>
    <row r="10470" spans="1:2" x14ac:dyDescent="0.2">
      <c r="A10470" s="16">
        <v>1101620</v>
      </c>
      <c r="B10470" s="2">
        <v>80</v>
      </c>
    </row>
    <row r="10471" spans="1:2" x14ac:dyDescent="0.2">
      <c r="A10471" s="16">
        <v>1101620</v>
      </c>
      <c r="B10471" s="2">
        <v>83</v>
      </c>
    </row>
    <row r="10472" spans="1:2" x14ac:dyDescent="0.2">
      <c r="A10472" s="16">
        <v>1101620</v>
      </c>
      <c r="B10472" s="2">
        <v>25</v>
      </c>
    </row>
    <row r="10473" spans="1:2" x14ac:dyDescent="0.2">
      <c r="A10473" s="16">
        <v>1101620</v>
      </c>
      <c r="B10473" s="2">
        <v>0</v>
      </c>
    </row>
    <row r="10474" spans="1:2" x14ac:dyDescent="0.2">
      <c r="A10474" s="16">
        <v>1101620</v>
      </c>
      <c r="B10474" s="2">
        <v>0</v>
      </c>
    </row>
    <row r="10475" spans="1:2" x14ac:dyDescent="0.2">
      <c r="A10475" s="16">
        <v>1101620</v>
      </c>
      <c r="B10475" s="2">
        <v>79</v>
      </c>
    </row>
    <row r="10476" spans="1:2" x14ac:dyDescent="0.2">
      <c r="A10476" s="16">
        <v>1101620</v>
      </c>
      <c r="B10476" s="2">
        <v>66</v>
      </c>
    </row>
    <row r="10477" spans="1:2" x14ac:dyDescent="0.2">
      <c r="A10477" s="16">
        <v>1101620</v>
      </c>
      <c r="B10477" s="2">
        <v>75</v>
      </c>
    </row>
    <row r="10478" spans="1:2" x14ac:dyDescent="0.2">
      <c r="A10478" s="16">
        <v>1101620</v>
      </c>
      <c r="B10478" s="2">
        <v>80</v>
      </c>
    </row>
    <row r="10479" spans="1:2" x14ac:dyDescent="0.2">
      <c r="A10479" s="16">
        <v>1101620</v>
      </c>
      <c r="B10479" s="2">
        <v>91</v>
      </c>
    </row>
    <row r="10480" spans="1:2" x14ac:dyDescent="0.2">
      <c r="A10480" s="16">
        <v>1101620</v>
      </c>
      <c r="B10480" s="2">
        <v>63</v>
      </c>
    </row>
    <row r="10481" spans="1:2" x14ac:dyDescent="0.2">
      <c r="A10481" s="16">
        <v>1101620</v>
      </c>
      <c r="B10481" s="2">
        <v>0</v>
      </c>
    </row>
    <row r="10482" spans="1:2" x14ac:dyDescent="0.2">
      <c r="A10482" s="16">
        <v>1101620</v>
      </c>
      <c r="B10482" s="2">
        <v>0</v>
      </c>
    </row>
    <row r="10483" spans="1:2" x14ac:dyDescent="0.2">
      <c r="A10483" s="16">
        <v>1101620</v>
      </c>
      <c r="B10483" s="2">
        <v>63</v>
      </c>
    </row>
    <row r="10484" spans="1:2" x14ac:dyDescent="0.2">
      <c r="A10484" s="16">
        <v>1101620</v>
      </c>
      <c r="B10484" s="2">
        <v>94</v>
      </c>
    </row>
    <row r="10485" spans="1:2" x14ac:dyDescent="0.2">
      <c r="A10485" s="16">
        <v>1101620</v>
      </c>
      <c r="B10485" s="2">
        <v>100</v>
      </c>
    </row>
    <row r="10486" spans="1:2" x14ac:dyDescent="0.2">
      <c r="A10486" s="16">
        <v>1101620</v>
      </c>
      <c r="B10486" s="2">
        <v>95</v>
      </c>
    </row>
    <row r="10487" spans="1:2" x14ac:dyDescent="0.2">
      <c r="A10487" s="16">
        <v>1101620</v>
      </c>
      <c r="B10487" s="2">
        <v>34</v>
      </c>
    </row>
    <row r="10488" spans="1:2" x14ac:dyDescent="0.2">
      <c r="A10488" s="16">
        <v>1101620</v>
      </c>
      <c r="B10488" s="2">
        <v>83</v>
      </c>
    </row>
    <row r="10489" spans="1:2" x14ac:dyDescent="0.2">
      <c r="A10489" s="16">
        <v>1101620</v>
      </c>
      <c r="B10489" s="2">
        <v>89</v>
      </c>
    </row>
    <row r="10490" spans="1:2" x14ac:dyDescent="0.2">
      <c r="A10490" s="16">
        <v>1101620</v>
      </c>
      <c r="B10490" s="2">
        <v>95</v>
      </c>
    </row>
    <row r="10491" spans="1:2" x14ac:dyDescent="0.2">
      <c r="A10491" s="16">
        <v>1101620</v>
      </c>
      <c r="B10491" s="2">
        <v>95</v>
      </c>
    </row>
    <row r="10492" spans="1:2" x14ac:dyDescent="0.2">
      <c r="A10492" s="16">
        <v>1101620</v>
      </c>
      <c r="B10492" s="2">
        <v>83</v>
      </c>
    </row>
    <row r="10493" spans="1:2" x14ac:dyDescent="0.2">
      <c r="A10493" s="16">
        <v>1101620</v>
      </c>
      <c r="B10493" s="2">
        <v>74</v>
      </c>
    </row>
    <row r="10494" spans="1:2" x14ac:dyDescent="0.2">
      <c r="A10494" s="16">
        <v>1101620</v>
      </c>
      <c r="B10494" s="2">
        <v>100</v>
      </c>
    </row>
    <row r="10495" spans="1:2" x14ac:dyDescent="0.2">
      <c r="A10495" s="16">
        <v>1101620</v>
      </c>
      <c r="B10495" s="2">
        <v>100</v>
      </c>
    </row>
    <row r="10496" spans="1:2" x14ac:dyDescent="0.2">
      <c r="A10496" s="16">
        <v>1101620</v>
      </c>
      <c r="B10496" s="2">
        <v>79</v>
      </c>
    </row>
    <row r="10497" spans="1:2" x14ac:dyDescent="0.2">
      <c r="A10497" s="16">
        <v>1101620</v>
      </c>
      <c r="B10497" s="2">
        <v>58</v>
      </c>
    </row>
    <row r="10498" spans="1:2" x14ac:dyDescent="0.2">
      <c r="A10498" s="16">
        <v>1101620</v>
      </c>
      <c r="B10498" s="2">
        <v>100</v>
      </c>
    </row>
    <row r="10499" spans="1:2" x14ac:dyDescent="0.2">
      <c r="A10499" s="16">
        <v>1101620</v>
      </c>
      <c r="B10499" s="2">
        <v>41</v>
      </c>
    </row>
    <row r="10500" spans="1:2" x14ac:dyDescent="0.2">
      <c r="A10500" s="16">
        <v>1101620</v>
      </c>
      <c r="B10500" s="2">
        <v>92</v>
      </c>
    </row>
    <row r="10501" spans="1:2" x14ac:dyDescent="0.2">
      <c r="A10501" s="16">
        <v>1101620</v>
      </c>
      <c r="B10501" s="2">
        <v>32</v>
      </c>
    </row>
    <row r="10502" spans="1:2" x14ac:dyDescent="0.2">
      <c r="A10502" s="16">
        <v>1101620</v>
      </c>
      <c r="B10502" s="2">
        <v>100</v>
      </c>
    </row>
    <row r="10503" spans="1:2" x14ac:dyDescent="0.2">
      <c r="A10503" s="16">
        <v>1101620</v>
      </c>
      <c r="B10503" s="2">
        <v>91</v>
      </c>
    </row>
    <row r="10504" spans="1:2" x14ac:dyDescent="0.2">
      <c r="A10504" s="16">
        <v>1101620</v>
      </c>
      <c r="B10504" s="2">
        <v>32</v>
      </c>
    </row>
    <row r="10505" spans="1:2" x14ac:dyDescent="0.2">
      <c r="A10505" s="16">
        <v>1101630</v>
      </c>
      <c r="B10505" s="2">
        <v>100</v>
      </c>
    </row>
    <row r="10506" spans="1:2" x14ac:dyDescent="0.2">
      <c r="A10506" s="16">
        <v>1101630</v>
      </c>
      <c r="B10506" s="2">
        <v>88</v>
      </c>
    </row>
    <row r="10507" spans="1:2" x14ac:dyDescent="0.2">
      <c r="A10507" s="16">
        <v>1101630</v>
      </c>
      <c r="B10507" s="2">
        <v>77</v>
      </c>
    </row>
    <row r="10508" spans="1:2" x14ac:dyDescent="0.2">
      <c r="A10508" s="16">
        <v>1101630</v>
      </c>
      <c r="B10508" s="2">
        <v>100</v>
      </c>
    </row>
    <row r="10509" spans="1:2" x14ac:dyDescent="0.2">
      <c r="A10509" s="16">
        <v>1101630</v>
      </c>
      <c r="B10509" s="2">
        <v>100</v>
      </c>
    </row>
    <row r="10510" spans="1:2" x14ac:dyDescent="0.2">
      <c r="A10510" s="16">
        <v>1101630</v>
      </c>
      <c r="B10510" s="2">
        <v>100</v>
      </c>
    </row>
    <row r="10511" spans="1:2" x14ac:dyDescent="0.2">
      <c r="A10511" s="16">
        <v>1101630</v>
      </c>
      <c r="B10511" s="2">
        <v>100</v>
      </c>
    </row>
    <row r="10512" spans="1:2" x14ac:dyDescent="0.2">
      <c r="A10512" s="16">
        <v>1101630</v>
      </c>
      <c r="B10512" s="2">
        <v>100</v>
      </c>
    </row>
    <row r="10513" spans="1:2" x14ac:dyDescent="0.2">
      <c r="A10513" s="16">
        <v>1101630</v>
      </c>
      <c r="B10513" s="2">
        <v>63</v>
      </c>
    </row>
    <row r="10514" spans="1:2" x14ac:dyDescent="0.2">
      <c r="A10514" s="16">
        <v>1101630</v>
      </c>
      <c r="B10514" s="2">
        <v>100</v>
      </c>
    </row>
    <row r="10515" spans="1:2" x14ac:dyDescent="0.2">
      <c r="A10515" s="16">
        <v>1101630</v>
      </c>
      <c r="B10515" s="2">
        <v>63</v>
      </c>
    </row>
    <row r="10516" spans="1:2" x14ac:dyDescent="0.2">
      <c r="A10516" s="16">
        <v>1101640</v>
      </c>
      <c r="B10516" s="2">
        <v>100</v>
      </c>
    </row>
    <row r="10517" spans="1:2" x14ac:dyDescent="0.2">
      <c r="A10517" s="16">
        <v>1101640</v>
      </c>
      <c r="B10517" s="2">
        <v>62</v>
      </c>
    </row>
    <row r="10518" spans="1:2" x14ac:dyDescent="0.2">
      <c r="A10518" s="16">
        <v>1101640</v>
      </c>
      <c r="B10518" s="2">
        <v>96</v>
      </c>
    </row>
    <row r="10519" spans="1:2" x14ac:dyDescent="0.2">
      <c r="A10519" s="16">
        <v>1101640</v>
      </c>
      <c r="B10519" s="2">
        <v>31</v>
      </c>
    </row>
    <row r="10520" spans="1:2" x14ac:dyDescent="0.2">
      <c r="A10520" s="16">
        <v>1101640</v>
      </c>
      <c r="B10520" s="2">
        <v>100</v>
      </c>
    </row>
    <row r="10521" spans="1:2" x14ac:dyDescent="0.2">
      <c r="A10521" s="16">
        <v>1101640</v>
      </c>
      <c r="B10521" s="2">
        <v>73</v>
      </c>
    </row>
    <row r="10522" spans="1:2" x14ac:dyDescent="0.2">
      <c r="A10522" s="16">
        <v>1101640</v>
      </c>
      <c r="B10522" s="2">
        <v>66</v>
      </c>
    </row>
    <row r="10523" spans="1:2" x14ac:dyDescent="0.2">
      <c r="A10523" s="16">
        <v>1101640</v>
      </c>
      <c r="B10523" s="2">
        <v>95</v>
      </c>
    </row>
    <row r="10524" spans="1:2" x14ac:dyDescent="0.2">
      <c r="A10524" s="16">
        <v>1101640</v>
      </c>
      <c r="B10524" s="2">
        <v>93</v>
      </c>
    </row>
    <row r="10525" spans="1:2" x14ac:dyDescent="0.2">
      <c r="A10525" s="16">
        <v>1101640</v>
      </c>
      <c r="B10525" s="2">
        <v>29</v>
      </c>
    </row>
    <row r="10526" spans="1:2" x14ac:dyDescent="0.2">
      <c r="A10526" s="16">
        <v>1101640</v>
      </c>
      <c r="B10526" s="2">
        <v>18</v>
      </c>
    </row>
    <row r="10527" spans="1:2" x14ac:dyDescent="0.2">
      <c r="A10527" s="16">
        <v>1101640</v>
      </c>
      <c r="B10527" s="2">
        <v>58</v>
      </c>
    </row>
    <row r="10528" spans="1:2" x14ac:dyDescent="0.2">
      <c r="A10528" s="16">
        <v>1101640</v>
      </c>
      <c r="B10528" s="2">
        <v>40</v>
      </c>
    </row>
    <row r="10529" spans="1:2" x14ac:dyDescent="0.2">
      <c r="A10529" s="16">
        <v>1101640</v>
      </c>
      <c r="B10529" s="2">
        <v>76</v>
      </c>
    </row>
    <row r="10530" spans="1:2" x14ac:dyDescent="0.2">
      <c r="A10530" s="16">
        <v>1101640</v>
      </c>
      <c r="B10530" s="2">
        <v>60</v>
      </c>
    </row>
    <row r="10531" spans="1:2" x14ac:dyDescent="0.2">
      <c r="A10531" s="16">
        <v>1101640</v>
      </c>
      <c r="B10531" s="2">
        <v>46</v>
      </c>
    </row>
    <row r="10532" spans="1:2" x14ac:dyDescent="0.2">
      <c r="A10532" s="16">
        <v>1101640</v>
      </c>
      <c r="B10532" s="2">
        <v>0</v>
      </c>
    </row>
    <row r="10533" spans="1:2" x14ac:dyDescent="0.2">
      <c r="A10533" s="16">
        <v>1101640</v>
      </c>
      <c r="B10533" s="2">
        <v>12</v>
      </c>
    </row>
    <row r="10534" spans="1:2" x14ac:dyDescent="0.2">
      <c r="A10534" s="16">
        <v>1101640</v>
      </c>
      <c r="B10534" s="2">
        <v>26</v>
      </c>
    </row>
    <row r="10535" spans="1:2" x14ac:dyDescent="0.2">
      <c r="A10535" s="16">
        <v>1101640</v>
      </c>
      <c r="B10535" s="2">
        <v>0</v>
      </c>
    </row>
    <row r="10536" spans="1:2" x14ac:dyDescent="0.2">
      <c r="A10536" s="16">
        <v>1101640</v>
      </c>
      <c r="B10536" s="2">
        <v>54</v>
      </c>
    </row>
    <row r="10537" spans="1:2" x14ac:dyDescent="0.2">
      <c r="A10537" s="16">
        <v>1101640</v>
      </c>
      <c r="B10537" s="2">
        <v>70</v>
      </c>
    </row>
    <row r="10538" spans="1:2" x14ac:dyDescent="0.2">
      <c r="A10538" s="16">
        <v>1101640</v>
      </c>
      <c r="B10538" s="2">
        <v>73</v>
      </c>
    </row>
    <row r="10539" spans="1:2" x14ac:dyDescent="0.2">
      <c r="A10539" s="16">
        <v>1101640</v>
      </c>
      <c r="B10539" s="2">
        <v>31</v>
      </c>
    </row>
    <row r="10540" spans="1:2" x14ac:dyDescent="0.2">
      <c r="A10540" s="16">
        <v>1101640</v>
      </c>
      <c r="B10540" s="2">
        <v>93</v>
      </c>
    </row>
    <row r="10541" spans="1:2" x14ac:dyDescent="0.2">
      <c r="A10541" s="16">
        <v>1101640</v>
      </c>
      <c r="B10541" s="2">
        <v>12</v>
      </c>
    </row>
    <row r="10542" spans="1:2" x14ac:dyDescent="0.2">
      <c r="A10542" s="16">
        <v>1101640</v>
      </c>
      <c r="B10542" s="2">
        <v>95</v>
      </c>
    </row>
    <row r="10543" spans="1:2" x14ac:dyDescent="0.2">
      <c r="A10543" s="16">
        <v>1101640</v>
      </c>
      <c r="B10543" s="2">
        <v>96</v>
      </c>
    </row>
    <row r="10544" spans="1:2" x14ac:dyDescent="0.2">
      <c r="A10544" s="16">
        <v>1101640</v>
      </c>
      <c r="B10544" s="2">
        <v>85</v>
      </c>
    </row>
    <row r="10545" spans="1:2" x14ac:dyDescent="0.2">
      <c r="A10545" s="16">
        <v>1101640</v>
      </c>
      <c r="B10545" s="2">
        <v>91</v>
      </c>
    </row>
    <row r="10546" spans="1:2" x14ac:dyDescent="0.2">
      <c r="A10546" s="16">
        <v>1101640</v>
      </c>
      <c r="B10546" s="2">
        <v>77</v>
      </c>
    </row>
    <row r="10547" spans="1:2" x14ac:dyDescent="0.2">
      <c r="A10547" s="16">
        <v>1101640</v>
      </c>
      <c r="B10547" s="2">
        <v>76</v>
      </c>
    </row>
    <row r="10548" spans="1:2" x14ac:dyDescent="0.2">
      <c r="A10548" s="16">
        <v>1101640</v>
      </c>
      <c r="B10548" s="2">
        <v>36</v>
      </c>
    </row>
    <row r="10549" spans="1:2" x14ac:dyDescent="0.2">
      <c r="A10549" s="16">
        <v>1101640</v>
      </c>
      <c r="B10549" s="2">
        <v>89</v>
      </c>
    </row>
    <row r="10550" spans="1:2" x14ac:dyDescent="0.2">
      <c r="A10550" s="16">
        <v>1101640</v>
      </c>
      <c r="B10550" s="2">
        <v>80</v>
      </c>
    </row>
    <row r="10551" spans="1:2" x14ac:dyDescent="0.2">
      <c r="A10551" s="16">
        <v>1101640</v>
      </c>
      <c r="B10551" s="2">
        <v>91</v>
      </c>
    </row>
    <row r="10552" spans="1:2" x14ac:dyDescent="0.2">
      <c r="A10552" s="16">
        <v>1101640</v>
      </c>
      <c r="B10552" s="2">
        <v>66</v>
      </c>
    </row>
    <row r="10553" spans="1:2" x14ac:dyDescent="0.2">
      <c r="A10553" s="16">
        <v>1101640</v>
      </c>
      <c r="B10553" s="2">
        <v>56</v>
      </c>
    </row>
    <row r="10554" spans="1:2" x14ac:dyDescent="0.2">
      <c r="A10554" s="16">
        <v>1101640</v>
      </c>
      <c r="B10554" s="2">
        <v>95</v>
      </c>
    </row>
    <row r="10555" spans="1:2" x14ac:dyDescent="0.2">
      <c r="A10555" s="16">
        <v>1101640</v>
      </c>
      <c r="B10555" s="2">
        <v>97</v>
      </c>
    </row>
    <row r="10556" spans="1:2" x14ac:dyDescent="0.2">
      <c r="A10556" s="16">
        <v>1101640</v>
      </c>
      <c r="B10556" s="2">
        <v>100</v>
      </c>
    </row>
    <row r="10557" spans="1:2" x14ac:dyDescent="0.2">
      <c r="A10557" s="16">
        <v>1101640</v>
      </c>
      <c r="B10557" s="2">
        <v>70</v>
      </c>
    </row>
    <row r="10558" spans="1:2" x14ac:dyDescent="0.2">
      <c r="A10558" s="16">
        <v>1101640</v>
      </c>
      <c r="B10558" s="2">
        <v>36</v>
      </c>
    </row>
    <row r="10559" spans="1:2" x14ac:dyDescent="0.2">
      <c r="A10559" s="16">
        <v>1101640</v>
      </c>
      <c r="B10559" s="2">
        <v>0</v>
      </c>
    </row>
    <row r="10560" spans="1:2" x14ac:dyDescent="0.2">
      <c r="A10560" s="16">
        <v>1101640</v>
      </c>
      <c r="B10560" s="2">
        <v>0</v>
      </c>
    </row>
    <row r="10561" spans="1:2" x14ac:dyDescent="0.2">
      <c r="A10561" s="16">
        <v>1101640</v>
      </c>
      <c r="B10561" s="2">
        <v>95</v>
      </c>
    </row>
    <row r="10562" spans="1:2" x14ac:dyDescent="0.2">
      <c r="A10562" s="16">
        <v>1101640</v>
      </c>
      <c r="B10562" s="2">
        <v>100</v>
      </c>
    </row>
    <row r="10563" spans="1:2" x14ac:dyDescent="0.2">
      <c r="A10563" s="16">
        <v>1101640</v>
      </c>
      <c r="B10563" s="2">
        <v>58</v>
      </c>
    </row>
    <row r="10564" spans="1:2" x14ac:dyDescent="0.2">
      <c r="A10564" s="16">
        <v>1101640</v>
      </c>
      <c r="B10564" s="2">
        <v>0</v>
      </c>
    </row>
    <row r="10565" spans="1:2" x14ac:dyDescent="0.2">
      <c r="A10565" s="16">
        <v>1101640</v>
      </c>
      <c r="B10565" s="2">
        <v>66</v>
      </c>
    </row>
    <row r="10566" spans="1:2" x14ac:dyDescent="0.2">
      <c r="A10566" s="16">
        <v>1101640</v>
      </c>
      <c r="B10566" s="2">
        <v>100</v>
      </c>
    </row>
    <row r="10567" spans="1:2" x14ac:dyDescent="0.2">
      <c r="A10567" s="16">
        <v>1101640</v>
      </c>
      <c r="B10567" s="2">
        <v>75</v>
      </c>
    </row>
    <row r="10568" spans="1:2" x14ac:dyDescent="0.2">
      <c r="A10568" s="16">
        <v>1101640</v>
      </c>
      <c r="B10568" s="2">
        <v>75</v>
      </c>
    </row>
    <row r="10569" spans="1:2" x14ac:dyDescent="0.2">
      <c r="A10569" s="16">
        <v>1101640</v>
      </c>
      <c r="B10569" s="2">
        <v>18</v>
      </c>
    </row>
    <row r="10570" spans="1:2" x14ac:dyDescent="0.2">
      <c r="A10570" s="16">
        <v>1101640</v>
      </c>
      <c r="B10570" s="2">
        <v>91</v>
      </c>
    </row>
    <row r="10571" spans="1:2" x14ac:dyDescent="0.2">
      <c r="A10571" s="16">
        <v>1101640</v>
      </c>
      <c r="B10571" s="2">
        <v>24</v>
      </c>
    </row>
    <row r="10572" spans="1:2" x14ac:dyDescent="0.2">
      <c r="A10572" s="16">
        <v>1101640</v>
      </c>
      <c r="B10572" s="2">
        <v>62</v>
      </c>
    </row>
    <row r="10573" spans="1:2" x14ac:dyDescent="0.2">
      <c r="A10573" s="16">
        <v>1101640</v>
      </c>
      <c r="B10573" s="2">
        <v>91</v>
      </c>
    </row>
    <row r="10574" spans="1:2" x14ac:dyDescent="0.2">
      <c r="A10574" s="16">
        <v>1101640</v>
      </c>
      <c r="B10574" s="2">
        <v>100</v>
      </c>
    </row>
    <row r="10575" spans="1:2" x14ac:dyDescent="0.2">
      <c r="A10575" s="16">
        <v>1101640</v>
      </c>
      <c r="B10575" s="2">
        <v>70</v>
      </c>
    </row>
    <row r="10576" spans="1:2" x14ac:dyDescent="0.2">
      <c r="A10576" s="16">
        <v>1101640</v>
      </c>
      <c r="B10576" s="2">
        <v>72</v>
      </c>
    </row>
    <row r="10577" spans="1:2" x14ac:dyDescent="0.2">
      <c r="A10577" s="16">
        <v>1101640</v>
      </c>
      <c r="B10577" s="2">
        <v>100</v>
      </c>
    </row>
    <row r="10578" spans="1:2" x14ac:dyDescent="0.2">
      <c r="A10578" s="16">
        <v>1101640</v>
      </c>
      <c r="B10578" s="2">
        <v>100</v>
      </c>
    </row>
    <row r="10579" spans="1:2" x14ac:dyDescent="0.2">
      <c r="A10579" s="16">
        <v>1101640</v>
      </c>
      <c r="B10579" s="2">
        <v>64</v>
      </c>
    </row>
    <row r="10580" spans="1:2" x14ac:dyDescent="0.2">
      <c r="A10580" s="16">
        <v>1101640</v>
      </c>
      <c r="B10580" s="2">
        <v>47</v>
      </c>
    </row>
    <row r="10581" spans="1:2" x14ac:dyDescent="0.2">
      <c r="A10581" s="16">
        <v>1101640</v>
      </c>
      <c r="B10581" s="2">
        <v>70</v>
      </c>
    </row>
    <row r="10582" spans="1:2" x14ac:dyDescent="0.2">
      <c r="A10582" s="16">
        <v>1101640</v>
      </c>
      <c r="B10582" s="2">
        <v>62</v>
      </c>
    </row>
    <row r="10583" spans="1:2" x14ac:dyDescent="0.2">
      <c r="A10583" s="16">
        <v>1101640</v>
      </c>
      <c r="B10583" s="2">
        <v>0</v>
      </c>
    </row>
    <row r="10584" spans="1:2" x14ac:dyDescent="0.2">
      <c r="A10584" s="16">
        <v>1101640</v>
      </c>
      <c r="B10584" s="2">
        <v>24</v>
      </c>
    </row>
    <row r="10585" spans="1:2" x14ac:dyDescent="0.2">
      <c r="A10585" s="16">
        <v>1101640</v>
      </c>
      <c r="B10585" s="2">
        <v>75</v>
      </c>
    </row>
    <row r="10586" spans="1:2" x14ac:dyDescent="0.2">
      <c r="A10586" s="16">
        <v>1101640</v>
      </c>
      <c r="B10586" s="2">
        <v>61</v>
      </c>
    </row>
    <row r="10587" spans="1:2" x14ac:dyDescent="0.2">
      <c r="A10587" s="16">
        <v>1101640</v>
      </c>
      <c r="B10587" s="2">
        <v>83</v>
      </c>
    </row>
    <row r="10588" spans="1:2" x14ac:dyDescent="0.2">
      <c r="A10588" s="16">
        <v>1101640</v>
      </c>
      <c r="B10588" s="2">
        <v>70</v>
      </c>
    </row>
    <row r="10589" spans="1:2" x14ac:dyDescent="0.2">
      <c r="A10589" s="16">
        <v>1101640</v>
      </c>
      <c r="B10589" s="2">
        <v>35</v>
      </c>
    </row>
    <row r="10590" spans="1:2" x14ac:dyDescent="0.2">
      <c r="A10590" s="16">
        <v>1101640</v>
      </c>
      <c r="B10590" s="2">
        <v>76</v>
      </c>
    </row>
    <row r="10591" spans="1:2" x14ac:dyDescent="0.2">
      <c r="A10591" s="16">
        <v>1101640</v>
      </c>
      <c r="B10591" s="2">
        <v>58</v>
      </c>
    </row>
    <row r="10592" spans="1:2" x14ac:dyDescent="0.2">
      <c r="A10592" s="16">
        <v>1101640</v>
      </c>
      <c r="B10592" s="2">
        <v>100</v>
      </c>
    </row>
    <row r="10593" spans="1:2" x14ac:dyDescent="0.2">
      <c r="A10593" s="16">
        <v>1101640</v>
      </c>
      <c r="B10593" s="2">
        <v>88</v>
      </c>
    </row>
    <row r="10594" spans="1:2" x14ac:dyDescent="0.2">
      <c r="A10594" s="16">
        <v>1101640</v>
      </c>
      <c r="B10594" s="2">
        <v>61</v>
      </c>
    </row>
    <row r="10595" spans="1:2" x14ac:dyDescent="0.2">
      <c r="A10595" s="16">
        <v>1101640</v>
      </c>
      <c r="B10595" s="2">
        <v>69</v>
      </c>
    </row>
    <row r="10596" spans="1:2" x14ac:dyDescent="0.2">
      <c r="A10596" s="16">
        <v>1101640</v>
      </c>
      <c r="B10596" s="2">
        <v>91</v>
      </c>
    </row>
    <row r="10597" spans="1:2" x14ac:dyDescent="0.2">
      <c r="A10597" s="16">
        <v>1101640</v>
      </c>
      <c r="B10597" s="2">
        <v>95</v>
      </c>
    </row>
    <row r="10598" spans="1:2" x14ac:dyDescent="0.2">
      <c r="A10598" s="16">
        <v>1101640</v>
      </c>
      <c r="B10598" s="2">
        <v>95</v>
      </c>
    </row>
    <row r="10599" spans="1:2" x14ac:dyDescent="0.2">
      <c r="A10599" s="16">
        <v>1101640</v>
      </c>
      <c r="B10599" s="2">
        <v>31</v>
      </c>
    </row>
    <row r="10600" spans="1:2" x14ac:dyDescent="0.2">
      <c r="A10600" s="16">
        <v>1101640</v>
      </c>
      <c r="B10600" s="2">
        <v>17</v>
      </c>
    </row>
    <row r="10601" spans="1:2" x14ac:dyDescent="0.2">
      <c r="A10601" s="16">
        <v>1101640</v>
      </c>
      <c r="B10601" s="2">
        <v>100</v>
      </c>
    </row>
    <row r="10602" spans="1:2" x14ac:dyDescent="0.2">
      <c r="A10602" s="16">
        <v>1101640</v>
      </c>
      <c r="B10602" s="2">
        <v>100</v>
      </c>
    </row>
    <row r="10603" spans="1:2" x14ac:dyDescent="0.2">
      <c r="A10603" s="16">
        <v>1101640</v>
      </c>
      <c r="B10603" s="2">
        <v>95</v>
      </c>
    </row>
    <row r="10604" spans="1:2" x14ac:dyDescent="0.2">
      <c r="A10604" s="16">
        <v>1101640</v>
      </c>
      <c r="B10604" s="2">
        <v>28</v>
      </c>
    </row>
    <row r="10605" spans="1:2" x14ac:dyDescent="0.2">
      <c r="A10605" s="16">
        <v>1101640</v>
      </c>
      <c r="B10605" s="2">
        <v>94</v>
      </c>
    </row>
    <row r="10606" spans="1:2" x14ac:dyDescent="0.2">
      <c r="A10606" s="16">
        <v>1101640</v>
      </c>
      <c r="B10606" s="2">
        <v>65</v>
      </c>
    </row>
    <row r="10607" spans="1:2" x14ac:dyDescent="0.2">
      <c r="A10607" s="16">
        <v>1101640</v>
      </c>
      <c r="B10607" s="2">
        <v>89</v>
      </c>
    </row>
    <row r="10608" spans="1:2" x14ac:dyDescent="0.2">
      <c r="A10608" s="16">
        <v>1101640</v>
      </c>
      <c r="B10608" s="2">
        <v>42</v>
      </c>
    </row>
    <row r="10609" spans="1:2" x14ac:dyDescent="0.2">
      <c r="A10609" s="16">
        <v>1101640</v>
      </c>
      <c r="B10609" s="2">
        <v>83</v>
      </c>
    </row>
    <row r="10610" spans="1:2" x14ac:dyDescent="0.2">
      <c r="A10610" s="16">
        <v>1101640</v>
      </c>
      <c r="B10610" s="2">
        <v>22</v>
      </c>
    </row>
    <row r="10611" spans="1:2" x14ac:dyDescent="0.2">
      <c r="A10611" s="16">
        <v>1101640</v>
      </c>
      <c r="B10611" s="2">
        <v>24</v>
      </c>
    </row>
    <row r="10612" spans="1:2" x14ac:dyDescent="0.2">
      <c r="A10612" s="16">
        <v>1101640</v>
      </c>
      <c r="B10612" s="2">
        <v>70</v>
      </c>
    </row>
    <row r="10613" spans="1:2" x14ac:dyDescent="0.2">
      <c r="A10613" s="16">
        <v>1101640</v>
      </c>
      <c r="B10613" s="2">
        <v>75</v>
      </c>
    </row>
    <row r="10614" spans="1:2" x14ac:dyDescent="0.2">
      <c r="A10614" s="16">
        <v>1101640</v>
      </c>
      <c r="B10614" s="2">
        <v>31</v>
      </c>
    </row>
    <row r="10615" spans="1:2" x14ac:dyDescent="0.2">
      <c r="A10615" s="16">
        <v>1101640</v>
      </c>
      <c r="B10615" s="2">
        <v>35</v>
      </c>
    </row>
    <row r="10616" spans="1:2" x14ac:dyDescent="0.2">
      <c r="A10616" s="16">
        <v>1101640</v>
      </c>
      <c r="B10616" s="2">
        <v>100</v>
      </c>
    </row>
    <row r="10617" spans="1:2" x14ac:dyDescent="0.2">
      <c r="A10617" s="16">
        <v>1101640</v>
      </c>
      <c r="B10617" s="2">
        <v>100</v>
      </c>
    </row>
    <row r="10618" spans="1:2" x14ac:dyDescent="0.2">
      <c r="A10618" s="16">
        <v>1101640</v>
      </c>
      <c r="B10618" s="2">
        <v>100</v>
      </c>
    </row>
    <row r="10619" spans="1:2" x14ac:dyDescent="0.2">
      <c r="A10619" s="16">
        <v>1101640</v>
      </c>
      <c r="B10619" s="2">
        <v>75</v>
      </c>
    </row>
    <row r="10620" spans="1:2" x14ac:dyDescent="0.2">
      <c r="A10620" s="16">
        <v>1101640</v>
      </c>
      <c r="B10620" s="2">
        <v>91</v>
      </c>
    </row>
    <row r="10621" spans="1:2" x14ac:dyDescent="0.2">
      <c r="A10621" s="16">
        <v>1101640</v>
      </c>
      <c r="B10621" s="2">
        <v>100</v>
      </c>
    </row>
    <row r="10622" spans="1:2" x14ac:dyDescent="0.2">
      <c r="A10622" s="16">
        <v>1101640</v>
      </c>
      <c r="B10622" s="2">
        <v>18</v>
      </c>
    </row>
    <row r="10623" spans="1:2" x14ac:dyDescent="0.2">
      <c r="A10623" s="16">
        <v>1101640</v>
      </c>
      <c r="B10623" s="2">
        <v>47</v>
      </c>
    </row>
    <row r="10624" spans="1:2" x14ac:dyDescent="0.2">
      <c r="A10624" s="16">
        <v>1101640</v>
      </c>
      <c r="B10624" s="2">
        <v>0</v>
      </c>
    </row>
    <row r="10625" spans="1:2" x14ac:dyDescent="0.2">
      <c r="A10625" s="16">
        <v>1101640</v>
      </c>
      <c r="B10625" s="2">
        <v>0</v>
      </c>
    </row>
    <row r="10626" spans="1:2" x14ac:dyDescent="0.2">
      <c r="A10626" s="16">
        <v>1101640</v>
      </c>
      <c r="B10626" s="2">
        <v>0</v>
      </c>
    </row>
    <row r="10627" spans="1:2" x14ac:dyDescent="0.2">
      <c r="A10627" s="16">
        <v>1101640</v>
      </c>
      <c r="B10627" s="2">
        <v>46</v>
      </c>
    </row>
    <row r="10628" spans="1:2" x14ac:dyDescent="0.2">
      <c r="A10628" s="16">
        <v>1101640</v>
      </c>
      <c r="B10628" s="2">
        <v>57</v>
      </c>
    </row>
    <row r="10629" spans="1:2" x14ac:dyDescent="0.2">
      <c r="A10629" s="16">
        <v>1101640</v>
      </c>
      <c r="B10629" s="2">
        <v>100</v>
      </c>
    </row>
    <row r="10630" spans="1:2" x14ac:dyDescent="0.2">
      <c r="A10630" s="16">
        <v>1101640</v>
      </c>
      <c r="B10630" s="2">
        <v>89</v>
      </c>
    </row>
    <row r="10631" spans="1:2" x14ac:dyDescent="0.2">
      <c r="A10631" s="16">
        <v>1101640</v>
      </c>
      <c r="B10631" s="2">
        <v>100</v>
      </c>
    </row>
    <row r="10632" spans="1:2" x14ac:dyDescent="0.2">
      <c r="A10632" s="16">
        <v>1101640</v>
      </c>
      <c r="B10632" s="2">
        <v>24</v>
      </c>
    </row>
    <row r="10633" spans="1:2" x14ac:dyDescent="0.2">
      <c r="A10633" s="16">
        <v>1101640</v>
      </c>
      <c r="B10633" s="2">
        <v>96</v>
      </c>
    </row>
    <row r="10634" spans="1:2" x14ac:dyDescent="0.2">
      <c r="A10634" s="16">
        <v>1101640</v>
      </c>
      <c r="B10634" s="2">
        <v>89</v>
      </c>
    </row>
    <row r="10635" spans="1:2" x14ac:dyDescent="0.2">
      <c r="A10635" s="16">
        <v>1101640</v>
      </c>
      <c r="B10635" s="2">
        <v>96</v>
      </c>
    </row>
    <row r="10636" spans="1:2" x14ac:dyDescent="0.2">
      <c r="A10636" s="16">
        <v>1101640</v>
      </c>
      <c r="B10636" s="2">
        <v>0</v>
      </c>
    </row>
    <row r="10637" spans="1:2" x14ac:dyDescent="0.2">
      <c r="A10637" s="16">
        <v>1101640</v>
      </c>
      <c r="B10637" s="2">
        <v>94</v>
      </c>
    </row>
    <row r="10638" spans="1:2" x14ac:dyDescent="0.2">
      <c r="A10638" s="16">
        <v>1101640</v>
      </c>
      <c r="B10638" s="2">
        <v>24</v>
      </c>
    </row>
    <row r="10639" spans="1:2" x14ac:dyDescent="0.2">
      <c r="A10639" s="16">
        <v>1101640</v>
      </c>
      <c r="B10639" s="2">
        <v>64</v>
      </c>
    </row>
    <row r="10640" spans="1:2" x14ac:dyDescent="0.2">
      <c r="A10640" s="16">
        <v>1101640</v>
      </c>
      <c r="B10640" s="2">
        <v>80</v>
      </c>
    </row>
    <row r="10641" spans="1:2" x14ac:dyDescent="0.2">
      <c r="A10641" s="16">
        <v>1101640</v>
      </c>
      <c r="B10641" s="2">
        <v>86</v>
      </c>
    </row>
    <row r="10642" spans="1:2" x14ac:dyDescent="0.2">
      <c r="A10642" s="16">
        <v>1101640</v>
      </c>
      <c r="B10642" s="2">
        <v>38</v>
      </c>
    </row>
    <row r="10643" spans="1:2" x14ac:dyDescent="0.2">
      <c r="A10643" s="16">
        <v>1101640</v>
      </c>
      <c r="B10643" s="2">
        <v>38</v>
      </c>
    </row>
    <row r="10644" spans="1:2" x14ac:dyDescent="0.2">
      <c r="A10644" s="16">
        <v>1101640</v>
      </c>
      <c r="B10644" s="2">
        <v>100</v>
      </c>
    </row>
    <row r="10645" spans="1:2" x14ac:dyDescent="0.2">
      <c r="A10645" s="16">
        <v>1101640</v>
      </c>
      <c r="B10645" s="2">
        <v>24</v>
      </c>
    </row>
    <row r="10646" spans="1:2" x14ac:dyDescent="0.2">
      <c r="A10646" s="16">
        <v>1101640</v>
      </c>
      <c r="B10646" s="2">
        <v>0</v>
      </c>
    </row>
    <row r="10647" spans="1:2" x14ac:dyDescent="0.2">
      <c r="A10647" s="16">
        <v>1101640</v>
      </c>
      <c r="B10647" s="2">
        <v>73</v>
      </c>
    </row>
    <row r="10648" spans="1:2" x14ac:dyDescent="0.2">
      <c r="A10648" s="16">
        <v>1101640</v>
      </c>
      <c r="B10648" s="2">
        <v>89</v>
      </c>
    </row>
    <row r="10649" spans="1:2" x14ac:dyDescent="0.2">
      <c r="A10649" s="16">
        <v>1101640</v>
      </c>
      <c r="B10649" s="2">
        <v>64</v>
      </c>
    </row>
    <row r="10650" spans="1:2" x14ac:dyDescent="0.2">
      <c r="A10650" s="16">
        <v>1101640</v>
      </c>
      <c r="B10650" s="2">
        <v>76</v>
      </c>
    </row>
    <row r="10651" spans="1:2" x14ac:dyDescent="0.2">
      <c r="A10651" s="16">
        <v>1101640</v>
      </c>
      <c r="B10651" s="2">
        <v>87</v>
      </c>
    </row>
    <row r="10652" spans="1:2" x14ac:dyDescent="0.2">
      <c r="A10652" s="16">
        <v>1101640</v>
      </c>
      <c r="B10652" s="2">
        <v>61</v>
      </c>
    </row>
    <row r="10653" spans="1:2" x14ac:dyDescent="0.2">
      <c r="A10653" s="16">
        <v>1101640</v>
      </c>
      <c r="B10653" s="2">
        <v>70</v>
      </c>
    </row>
    <row r="10654" spans="1:2" x14ac:dyDescent="0.2">
      <c r="A10654" s="16">
        <v>1101640</v>
      </c>
      <c r="B10654" s="2">
        <v>100</v>
      </c>
    </row>
    <row r="10655" spans="1:2" x14ac:dyDescent="0.2">
      <c r="A10655" s="16">
        <v>1101640</v>
      </c>
      <c r="B10655" s="2">
        <v>29</v>
      </c>
    </row>
    <row r="10656" spans="1:2" x14ac:dyDescent="0.2">
      <c r="A10656" s="16">
        <v>1101640</v>
      </c>
      <c r="B10656" s="2">
        <v>36</v>
      </c>
    </row>
    <row r="10657" spans="1:2" x14ac:dyDescent="0.2">
      <c r="A10657" s="16">
        <v>1101640</v>
      </c>
      <c r="B10657" s="2">
        <v>98</v>
      </c>
    </row>
    <row r="10658" spans="1:2" x14ac:dyDescent="0.2">
      <c r="A10658" s="16">
        <v>1101640</v>
      </c>
      <c r="B10658" s="2">
        <v>44</v>
      </c>
    </row>
    <row r="10659" spans="1:2" x14ac:dyDescent="0.2">
      <c r="A10659" s="16">
        <v>1101640</v>
      </c>
      <c r="B10659" s="2">
        <v>91</v>
      </c>
    </row>
    <row r="10660" spans="1:2" x14ac:dyDescent="0.2">
      <c r="A10660" s="16">
        <v>1101640</v>
      </c>
      <c r="B10660" s="2">
        <v>40</v>
      </c>
    </row>
    <row r="10661" spans="1:2" x14ac:dyDescent="0.2">
      <c r="A10661" s="16">
        <v>1101640</v>
      </c>
      <c r="B10661" s="2">
        <v>100</v>
      </c>
    </row>
    <row r="10662" spans="1:2" x14ac:dyDescent="0.2">
      <c r="A10662" s="16">
        <v>1101640</v>
      </c>
      <c r="B10662" s="2">
        <v>36</v>
      </c>
    </row>
    <row r="10663" spans="1:2" x14ac:dyDescent="0.2">
      <c r="A10663" s="16">
        <v>1101640</v>
      </c>
      <c r="B10663" s="2">
        <v>100</v>
      </c>
    </row>
    <row r="10664" spans="1:2" x14ac:dyDescent="0.2">
      <c r="A10664" s="16">
        <v>1101640</v>
      </c>
      <c r="B10664" s="2">
        <v>60</v>
      </c>
    </row>
    <row r="10665" spans="1:2" x14ac:dyDescent="0.2">
      <c r="A10665" s="16">
        <v>1101640</v>
      </c>
      <c r="B10665" s="2">
        <v>72</v>
      </c>
    </row>
    <row r="10666" spans="1:2" x14ac:dyDescent="0.2">
      <c r="A10666" s="16">
        <v>1101640</v>
      </c>
      <c r="B10666" s="2">
        <v>64</v>
      </c>
    </row>
    <row r="10667" spans="1:2" x14ac:dyDescent="0.2">
      <c r="A10667" s="16">
        <v>1101640</v>
      </c>
      <c r="B10667" s="2">
        <v>85</v>
      </c>
    </row>
    <row r="10668" spans="1:2" x14ac:dyDescent="0.2">
      <c r="A10668" s="16">
        <v>1101640</v>
      </c>
      <c r="B10668" s="2">
        <v>47</v>
      </c>
    </row>
    <row r="10669" spans="1:2" x14ac:dyDescent="0.2">
      <c r="A10669" s="16">
        <v>1101640</v>
      </c>
      <c r="B10669" s="2">
        <v>33</v>
      </c>
    </row>
    <row r="10670" spans="1:2" x14ac:dyDescent="0.2">
      <c r="A10670" s="16">
        <v>1101640</v>
      </c>
      <c r="B10670" s="2">
        <v>62</v>
      </c>
    </row>
    <row r="10671" spans="1:2" x14ac:dyDescent="0.2">
      <c r="A10671" s="16">
        <v>1101640</v>
      </c>
      <c r="B10671" s="2">
        <v>18</v>
      </c>
    </row>
    <row r="10672" spans="1:2" x14ac:dyDescent="0.2">
      <c r="A10672" s="16">
        <v>1101640</v>
      </c>
      <c r="B10672" s="2">
        <v>73</v>
      </c>
    </row>
    <row r="10673" spans="1:2" x14ac:dyDescent="0.2">
      <c r="A10673" s="16">
        <v>1101640</v>
      </c>
      <c r="B10673" s="2">
        <v>38</v>
      </c>
    </row>
    <row r="10674" spans="1:2" x14ac:dyDescent="0.2">
      <c r="A10674" s="16">
        <v>1101640</v>
      </c>
      <c r="B10674" s="2">
        <v>100</v>
      </c>
    </row>
    <row r="10675" spans="1:2" x14ac:dyDescent="0.2">
      <c r="A10675" s="16">
        <v>1101640</v>
      </c>
      <c r="B10675" s="2">
        <v>78</v>
      </c>
    </row>
    <row r="10676" spans="1:2" x14ac:dyDescent="0.2">
      <c r="A10676" s="16">
        <v>1101640</v>
      </c>
      <c r="B10676" s="2">
        <v>91</v>
      </c>
    </row>
    <row r="10677" spans="1:2" x14ac:dyDescent="0.2">
      <c r="A10677" s="16">
        <v>1101640</v>
      </c>
      <c r="B10677" s="2">
        <v>2</v>
      </c>
    </row>
    <row r="10678" spans="1:2" x14ac:dyDescent="0.2">
      <c r="A10678" s="16">
        <v>1101640</v>
      </c>
      <c r="B10678" s="2">
        <v>100</v>
      </c>
    </row>
    <row r="10679" spans="1:2" x14ac:dyDescent="0.2">
      <c r="A10679" s="16">
        <v>1101640</v>
      </c>
      <c r="B10679" s="2">
        <v>0</v>
      </c>
    </row>
    <row r="10680" spans="1:2" x14ac:dyDescent="0.2">
      <c r="A10680" s="16">
        <v>1101640</v>
      </c>
      <c r="B10680" s="2">
        <v>66</v>
      </c>
    </row>
    <row r="10681" spans="1:2" x14ac:dyDescent="0.2">
      <c r="A10681" s="16">
        <v>1101640</v>
      </c>
      <c r="B10681" s="2">
        <v>75</v>
      </c>
    </row>
    <row r="10682" spans="1:2" x14ac:dyDescent="0.2">
      <c r="A10682" s="16">
        <v>1101640</v>
      </c>
      <c r="B10682" s="2">
        <v>100</v>
      </c>
    </row>
    <row r="10683" spans="1:2" x14ac:dyDescent="0.2">
      <c r="A10683" s="16">
        <v>1101640</v>
      </c>
      <c r="B10683" s="2">
        <v>62</v>
      </c>
    </row>
    <row r="10684" spans="1:2" x14ac:dyDescent="0.2">
      <c r="A10684" s="16">
        <v>1101640</v>
      </c>
      <c r="B10684" s="2">
        <v>77</v>
      </c>
    </row>
    <row r="10685" spans="1:2" x14ac:dyDescent="0.2">
      <c r="A10685" s="16">
        <v>1101640</v>
      </c>
      <c r="B10685" s="2">
        <v>66</v>
      </c>
    </row>
    <row r="10686" spans="1:2" x14ac:dyDescent="0.2">
      <c r="A10686" s="16">
        <v>1101640</v>
      </c>
      <c r="B10686" s="2">
        <v>62</v>
      </c>
    </row>
    <row r="10687" spans="1:2" x14ac:dyDescent="0.2">
      <c r="A10687" s="16">
        <v>1101640</v>
      </c>
      <c r="B10687" s="2">
        <v>28</v>
      </c>
    </row>
    <row r="10688" spans="1:2" x14ac:dyDescent="0.2">
      <c r="A10688" s="16">
        <v>1101640</v>
      </c>
      <c r="B10688" s="2">
        <v>62</v>
      </c>
    </row>
    <row r="10689" spans="1:2" x14ac:dyDescent="0.2">
      <c r="A10689" s="16">
        <v>1101640</v>
      </c>
      <c r="B10689" s="2">
        <v>46</v>
      </c>
    </row>
    <row r="10690" spans="1:2" x14ac:dyDescent="0.2">
      <c r="A10690" s="16">
        <v>1101640</v>
      </c>
      <c r="B10690" s="2">
        <v>91</v>
      </c>
    </row>
    <row r="10691" spans="1:2" x14ac:dyDescent="0.2">
      <c r="A10691" s="16">
        <v>1101640</v>
      </c>
      <c r="B10691" s="2">
        <v>94</v>
      </c>
    </row>
    <row r="10692" spans="1:2" x14ac:dyDescent="0.2">
      <c r="A10692" s="16">
        <v>1101640</v>
      </c>
      <c r="B10692" s="2">
        <v>97</v>
      </c>
    </row>
    <row r="10693" spans="1:2" x14ac:dyDescent="0.2">
      <c r="A10693" s="16">
        <v>1101640</v>
      </c>
      <c r="B10693" s="2">
        <v>31</v>
      </c>
    </row>
    <row r="10694" spans="1:2" x14ac:dyDescent="0.2">
      <c r="A10694" s="16">
        <v>1101640</v>
      </c>
      <c r="B10694" s="2">
        <v>0</v>
      </c>
    </row>
    <row r="10695" spans="1:2" x14ac:dyDescent="0.2">
      <c r="A10695" s="16">
        <v>1101640</v>
      </c>
      <c r="B10695" s="2">
        <v>100</v>
      </c>
    </row>
    <row r="10696" spans="1:2" x14ac:dyDescent="0.2">
      <c r="A10696" s="16">
        <v>1101640</v>
      </c>
      <c r="B10696" s="2">
        <v>73</v>
      </c>
    </row>
    <row r="10697" spans="1:2" x14ac:dyDescent="0.2">
      <c r="A10697" s="16">
        <v>1101640</v>
      </c>
      <c r="B10697" s="2">
        <v>85</v>
      </c>
    </row>
    <row r="10698" spans="1:2" x14ac:dyDescent="0.2">
      <c r="A10698" s="16">
        <v>1101640</v>
      </c>
      <c r="B10698" s="2">
        <v>60</v>
      </c>
    </row>
    <row r="10699" spans="1:2" x14ac:dyDescent="0.2">
      <c r="A10699" s="16">
        <v>1101640</v>
      </c>
      <c r="B10699" s="2">
        <v>63</v>
      </c>
    </row>
    <row r="10700" spans="1:2" x14ac:dyDescent="0.2">
      <c r="A10700" s="16">
        <v>1101640</v>
      </c>
      <c r="B10700" s="2">
        <v>47</v>
      </c>
    </row>
    <row r="10701" spans="1:2" x14ac:dyDescent="0.2">
      <c r="A10701" s="16">
        <v>1101640</v>
      </c>
      <c r="B10701" s="2">
        <v>95</v>
      </c>
    </row>
    <row r="10702" spans="1:2" x14ac:dyDescent="0.2">
      <c r="A10702" s="16">
        <v>1101640</v>
      </c>
      <c r="B10702" s="2">
        <v>100</v>
      </c>
    </row>
    <row r="10703" spans="1:2" x14ac:dyDescent="0.2">
      <c r="A10703" s="16">
        <v>1101640</v>
      </c>
      <c r="B10703" s="2">
        <v>82</v>
      </c>
    </row>
    <row r="10704" spans="1:2" x14ac:dyDescent="0.2">
      <c r="A10704" s="16">
        <v>1101640</v>
      </c>
      <c r="B10704" s="2">
        <v>3</v>
      </c>
    </row>
    <row r="10705" spans="1:2" x14ac:dyDescent="0.2">
      <c r="A10705" s="16">
        <v>1101640</v>
      </c>
      <c r="B10705" s="2">
        <v>90</v>
      </c>
    </row>
    <row r="10706" spans="1:2" x14ac:dyDescent="0.2">
      <c r="A10706" s="16">
        <v>1101640</v>
      </c>
      <c r="B10706" s="2">
        <v>62</v>
      </c>
    </row>
    <row r="10707" spans="1:2" x14ac:dyDescent="0.2">
      <c r="A10707" s="16">
        <v>1101640</v>
      </c>
      <c r="B10707" s="2">
        <v>100</v>
      </c>
    </row>
    <row r="10708" spans="1:2" x14ac:dyDescent="0.2">
      <c r="A10708" s="16">
        <v>1101640</v>
      </c>
      <c r="B10708" s="2">
        <v>100</v>
      </c>
    </row>
    <row r="10709" spans="1:2" x14ac:dyDescent="0.2">
      <c r="A10709" s="16">
        <v>1101640</v>
      </c>
      <c r="B10709" s="2">
        <v>100</v>
      </c>
    </row>
    <row r="10710" spans="1:2" x14ac:dyDescent="0.2">
      <c r="A10710" s="16">
        <v>1101640</v>
      </c>
      <c r="B10710" s="2">
        <v>95</v>
      </c>
    </row>
    <row r="10711" spans="1:2" x14ac:dyDescent="0.2">
      <c r="A10711" s="16">
        <v>1101640</v>
      </c>
      <c r="B10711" s="2">
        <v>100</v>
      </c>
    </row>
    <row r="10712" spans="1:2" x14ac:dyDescent="0.2">
      <c r="A10712" s="16">
        <v>1101640</v>
      </c>
      <c r="B10712" s="2">
        <v>0</v>
      </c>
    </row>
    <row r="10713" spans="1:2" x14ac:dyDescent="0.2">
      <c r="A10713" s="16">
        <v>1101640</v>
      </c>
      <c r="B10713" s="2">
        <v>66</v>
      </c>
    </row>
    <row r="10714" spans="1:2" x14ac:dyDescent="0.2">
      <c r="A10714" s="16">
        <v>1101640</v>
      </c>
      <c r="B10714" s="2">
        <v>13</v>
      </c>
    </row>
    <row r="10715" spans="1:2" x14ac:dyDescent="0.2">
      <c r="A10715" s="16">
        <v>1101640</v>
      </c>
      <c r="B10715" s="2">
        <v>0</v>
      </c>
    </row>
    <row r="10716" spans="1:2" x14ac:dyDescent="0.2">
      <c r="A10716" s="16">
        <v>1101640</v>
      </c>
      <c r="B10716" s="2">
        <v>100</v>
      </c>
    </row>
    <row r="10717" spans="1:2" x14ac:dyDescent="0.2">
      <c r="A10717" s="16">
        <v>1101640</v>
      </c>
      <c r="B10717" s="2">
        <v>85</v>
      </c>
    </row>
    <row r="10718" spans="1:2" x14ac:dyDescent="0.2">
      <c r="A10718" s="16">
        <v>1101640</v>
      </c>
      <c r="B10718" s="2">
        <v>83</v>
      </c>
    </row>
    <row r="10719" spans="1:2" x14ac:dyDescent="0.2">
      <c r="A10719" s="16">
        <v>1101640</v>
      </c>
      <c r="B10719" s="2">
        <v>29</v>
      </c>
    </row>
    <row r="10720" spans="1:2" x14ac:dyDescent="0.2">
      <c r="A10720" s="16">
        <v>1101640</v>
      </c>
      <c r="B10720" s="2">
        <v>62</v>
      </c>
    </row>
    <row r="10721" spans="1:2" x14ac:dyDescent="0.2">
      <c r="A10721" s="16">
        <v>1101640</v>
      </c>
      <c r="B10721" s="2">
        <v>100</v>
      </c>
    </row>
    <row r="10722" spans="1:2" x14ac:dyDescent="0.2">
      <c r="A10722" s="16">
        <v>1101640</v>
      </c>
      <c r="B10722" s="2">
        <v>0</v>
      </c>
    </row>
    <row r="10723" spans="1:2" x14ac:dyDescent="0.2">
      <c r="A10723" s="16">
        <v>1101640</v>
      </c>
      <c r="B10723" s="2">
        <v>94</v>
      </c>
    </row>
    <row r="10724" spans="1:2" x14ac:dyDescent="0.2">
      <c r="A10724" s="16">
        <v>1101640</v>
      </c>
      <c r="B10724" s="2">
        <v>0</v>
      </c>
    </row>
    <row r="10725" spans="1:2" x14ac:dyDescent="0.2">
      <c r="A10725" s="16">
        <v>1101640</v>
      </c>
      <c r="B10725" s="2">
        <v>70</v>
      </c>
    </row>
    <row r="10726" spans="1:2" x14ac:dyDescent="0.2">
      <c r="A10726" s="16">
        <v>1101640</v>
      </c>
      <c r="B10726" s="2">
        <v>56</v>
      </c>
    </row>
    <row r="10727" spans="1:2" x14ac:dyDescent="0.2">
      <c r="A10727" s="16">
        <v>1101640</v>
      </c>
      <c r="B10727" s="2">
        <v>77</v>
      </c>
    </row>
    <row r="10728" spans="1:2" x14ac:dyDescent="0.2">
      <c r="A10728" s="16">
        <v>1101640</v>
      </c>
      <c r="B10728" s="2">
        <v>100</v>
      </c>
    </row>
    <row r="10729" spans="1:2" x14ac:dyDescent="0.2">
      <c r="A10729" s="16">
        <v>1101640</v>
      </c>
      <c r="B10729" s="2">
        <v>95</v>
      </c>
    </row>
    <row r="10730" spans="1:2" x14ac:dyDescent="0.2">
      <c r="A10730" s="16">
        <v>1101640</v>
      </c>
      <c r="B10730" s="2">
        <v>61</v>
      </c>
    </row>
    <row r="10731" spans="1:2" x14ac:dyDescent="0.2">
      <c r="A10731" s="16">
        <v>1101640</v>
      </c>
      <c r="B10731" s="2">
        <v>73</v>
      </c>
    </row>
    <row r="10732" spans="1:2" x14ac:dyDescent="0.2">
      <c r="A10732" s="16">
        <v>1101640</v>
      </c>
      <c r="B10732" s="2">
        <v>0</v>
      </c>
    </row>
    <row r="10733" spans="1:2" x14ac:dyDescent="0.2">
      <c r="A10733" s="16">
        <v>1101640</v>
      </c>
      <c r="B10733" s="2">
        <v>0</v>
      </c>
    </row>
    <row r="10734" spans="1:2" x14ac:dyDescent="0.2">
      <c r="A10734" s="16">
        <v>1101640</v>
      </c>
      <c r="B10734" s="2">
        <v>69</v>
      </c>
    </row>
    <row r="10735" spans="1:2" x14ac:dyDescent="0.2">
      <c r="A10735" s="16">
        <v>1101640</v>
      </c>
      <c r="B10735" s="2">
        <v>38</v>
      </c>
    </row>
    <row r="10736" spans="1:2" x14ac:dyDescent="0.2">
      <c r="A10736" s="16">
        <v>1101640</v>
      </c>
      <c r="B10736" s="2">
        <v>95</v>
      </c>
    </row>
    <row r="10737" spans="1:2" x14ac:dyDescent="0.2">
      <c r="A10737" s="16">
        <v>1101640</v>
      </c>
      <c r="B10737" s="2">
        <v>78</v>
      </c>
    </row>
    <row r="10738" spans="1:2" x14ac:dyDescent="0.2">
      <c r="A10738" s="16">
        <v>1101640</v>
      </c>
      <c r="B10738" s="2">
        <v>80</v>
      </c>
    </row>
    <row r="10739" spans="1:2" x14ac:dyDescent="0.2">
      <c r="A10739" s="16">
        <v>1101640</v>
      </c>
      <c r="B10739" s="2">
        <v>36</v>
      </c>
    </row>
    <row r="10740" spans="1:2" x14ac:dyDescent="0.2">
      <c r="A10740" s="16">
        <v>1101640</v>
      </c>
      <c r="B10740" s="2">
        <v>76</v>
      </c>
    </row>
    <row r="10741" spans="1:2" x14ac:dyDescent="0.2">
      <c r="A10741" s="16">
        <v>1101640</v>
      </c>
      <c r="B10741" s="2">
        <v>71</v>
      </c>
    </row>
    <row r="10742" spans="1:2" x14ac:dyDescent="0.2">
      <c r="A10742" s="16">
        <v>1101640</v>
      </c>
      <c r="B10742" s="2">
        <v>83</v>
      </c>
    </row>
    <row r="10743" spans="1:2" x14ac:dyDescent="0.2">
      <c r="A10743" s="16">
        <v>1101640</v>
      </c>
      <c r="B10743" s="2">
        <v>94</v>
      </c>
    </row>
    <row r="10744" spans="1:2" x14ac:dyDescent="0.2">
      <c r="A10744" s="16">
        <v>1101640</v>
      </c>
      <c r="B10744" s="2">
        <v>13</v>
      </c>
    </row>
    <row r="10745" spans="1:2" x14ac:dyDescent="0.2">
      <c r="A10745" s="16">
        <v>1101640</v>
      </c>
      <c r="B10745" s="2">
        <v>97</v>
      </c>
    </row>
    <row r="10746" spans="1:2" x14ac:dyDescent="0.2">
      <c r="A10746" s="16">
        <v>1101640</v>
      </c>
      <c r="B10746" s="2">
        <v>58</v>
      </c>
    </row>
    <row r="10747" spans="1:2" x14ac:dyDescent="0.2">
      <c r="A10747" s="16">
        <v>1101640</v>
      </c>
      <c r="B10747" s="2">
        <v>100</v>
      </c>
    </row>
    <row r="10748" spans="1:2" x14ac:dyDescent="0.2">
      <c r="A10748" s="16">
        <v>1101640</v>
      </c>
      <c r="B10748" s="2">
        <v>56</v>
      </c>
    </row>
    <row r="10749" spans="1:2" x14ac:dyDescent="0.2">
      <c r="A10749" s="16">
        <v>1101640</v>
      </c>
      <c r="B10749" s="2">
        <v>100</v>
      </c>
    </row>
    <row r="10750" spans="1:2" x14ac:dyDescent="0.2">
      <c r="A10750" s="16">
        <v>1101640</v>
      </c>
      <c r="B10750" s="2">
        <v>100</v>
      </c>
    </row>
    <row r="10751" spans="1:2" x14ac:dyDescent="0.2">
      <c r="A10751" s="16">
        <v>1101640</v>
      </c>
      <c r="B10751" s="2">
        <v>56</v>
      </c>
    </row>
    <row r="10752" spans="1:2" x14ac:dyDescent="0.2">
      <c r="A10752" s="16">
        <v>1101640</v>
      </c>
      <c r="B10752" s="2">
        <v>100</v>
      </c>
    </row>
    <row r="10753" spans="1:2" x14ac:dyDescent="0.2">
      <c r="A10753" s="16">
        <v>1101640</v>
      </c>
      <c r="B10753" s="2">
        <v>56</v>
      </c>
    </row>
    <row r="10754" spans="1:2" x14ac:dyDescent="0.2">
      <c r="A10754" s="16">
        <v>1101650</v>
      </c>
      <c r="B10754" s="2">
        <v>95</v>
      </c>
    </row>
    <row r="10755" spans="1:2" x14ac:dyDescent="0.2">
      <c r="A10755" s="16">
        <v>1101650</v>
      </c>
      <c r="B10755" s="2">
        <v>13</v>
      </c>
    </row>
    <row r="10756" spans="1:2" x14ac:dyDescent="0.2">
      <c r="A10756" s="16">
        <v>1101650</v>
      </c>
      <c r="B10756" s="2">
        <v>0</v>
      </c>
    </row>
    <row r="10757" spans="1:2" x14ac:dyDescent="0.2">
      <c r="A10757" s="16">
        <v>1101650</v>
      </c>
      <c r="B10757" s="2">
        <v>95</v>
      </c>
    </row>
    <row r="10758" spans="1:2" x14ac:dyDescent="0.2">
      <c r="A10758" s="16">
        <v>1101650</v>
      </c>
      <c r="B10758" s="2">
        <v>95</v>
      </c>
    </row>
    <row r="10759" spans="1:2" x14ac:dyDescent="0.2">
      <c r="A10759" s="16">
        <v>1101650</v>
      </c>
      <c r="B10759" s="2">
        <v>0</v>
      </c>
    </row>
    <row r="10760" spans="1:2" x14ac:dyDescent="0.2">
      <c r="A10760" s="16">
        <v>1101650</v>
      </c>
      <c r="B10760" s="2">
        <v>0</v>
      </c>
    </row>
    <row r="10761" spans="1:2" x14ac:dyDescent="0.2">
      <c r="A10761" s="16">
        <v>1101650</v>
      </c>
      <c r="B10761" s="2">
        <v>13</v>
      </c>
    </row>
    <row r="10762" spans="1:2" x14ac:dyDescent="0.2">
      <c r="A10762" s="16">
        <v>1101650</v>
      </c>
      <c r="B10762" s="2">
        <v>0</v>
      </c>
    </row>
    <row r="10763" spans="1:2" x14ac:dyDescent="0.2">
      <c r="A10763" s="16">
        <v>1101660</v>
      </c>
      <c r="B10763" s="2">
        <v>91</v>
      </c>
    </row>
    <row r="10764" spans="1:2" x14ac:dyDescent="0.2">
      <c r="A10764" s="16">
        <v>1101670</v>
      </c>
      <c r="B10764" s="2">
        <v>27</v>
      </c>
    </row>
    <row r="10765" spans="1:2" x14ac:dyDescent="0.2">
      <c r="A10765" s="16">
        <v>1101670</v>
      </c>
      <c r="B10765" s="2">
        <v>100</v>
      </c>
    </row>
    <row r="10766" spans="1:2" x14ac:dyDescent="0.2">
      <c r="A10766" s="16">
        <v>1101670</v>
      </c>
      <c r="B10766" s="2">
        <v>100</v>
      </c>
    </row>
    <row r="10767" spans="1:2" x14ac:dyDescent="0.2">
      <c r="A10767" s="16">
        <v>1101680</v>
      </c>
      <c r="B10767" s="2">
        <v>100</v>
      </c>
    </row>
    <row r="10768" spans="1:2" x14ac:dyDescent="0.2">
      <c r="A10768" s="16">
        <v>1101680</v>
      </c>
      <c r="B10768" s="2">
        <v>68</v>
      </c>
    </row>
    <row r="10769" spans="1:2" x14ac:dyDescent="0.2">
      <c r="A10769" s="16">
        <v>1101680</v>
      </c>
      <c r="B10769" s="2">
        <v>100</v>
      </c>
    </row>
    <row r="10770" spans="1:2" x14ac:dyDescent="0.2">
      <c r="A10770" s="16">
        <v>1101680</v>
      </c>
      <c r="B10770" s="2">
        <v>79</v>
      </c>
    </row>
    <row r="10771" spans="1:2" x14ac:dyDescent="0.2">
      <c r="A10771" s="16">
        <v>1101680</v>
      </c>
      <c r="B10771" s="2">
        <v>100</v>
      </c>
    </row>
    <row r="10772" spans="1:2" x14ac:dyDescent="0.2">
      <c r="A10772" s="16">
        <v>1101680</v>
      </c>
      <c r="B10772" s="2">
        <v>68</v>
      </c>
    </row>
    <row r="10773" spans="1:2" x14ac:dyDescent="0.2">
      <c r="A10773" s="16">
        <v>1101690</v>
      </c>
      <c r="B10773" s="2">
        <v>100</v>
      </c>
    </row>
    <row r="10774" spans="1:2" x14ac:dyDescent="0.2">
      <c r="A10774" s="16">
        <v>1101690</v>
      </c>
      <c r="B10774" s="2">
        <v>100</v>
      </c>
    </row>
    <row r="10775" spans="1:2" x14ac:dyDescent="0.2">
      <c r="A10775" s="16">
        <v>1101700</v>
      </c>
      <c r="B10775" s="2">
        <v>0</v>
      </c>
    </row>
    <row r="10776" spans="1:2" x14ac:dyDescent="0.2">
      <c r="A10776" s="16">
        <v>1101700</v>
      </c>
      <c r="B10776" s="2">
        <v>47</v>
      </c>
    </row>
    <row r="10777" spans="1:2" x14ac:dyDescent="0.2">
      <c r="A10777" s="16">
        <v>1101700</v>
      </c>
      <c r="B10777" s="2">
        <v>47</v>
      </c>
    </row>
    <row r="10778" spans="1:2" x14ac:dyDescent="0.2">
      <c r="A10778" s="16">
        <v>1101710</v>
      </c>
      <c r="B10778" s="2">
        <v>0</v>
      </c>
    </row>
    <row r="10779" spans="1:2" x14ac:dyDescent="0.2">
      <c r="A10779" s="16">
        <v>1101710</v>
      </c>
      <c r="B10779" s="2">
        <v>0</v>
      </c>
    </row>
    <row r="10780" spans="1:2" x14ac:dyDescent="0.2">
      <c r="A10780" s="16">
        <v>1101720</v>
      </c>
      <c r="B10780" s="2">
        <v>0</v>
      </c>
    </row>
    <row r="10781" spans="1:2" x14ac:dyDescent="0.2">
      <c r="A10781" s="16">
        <v>1101720</v>
      </c>
      <c r="B10781" s="2">
        <v>100</v>
      </c>
    </row>
    <row r="10782" spans="1:2" x14ac:dyDescent="0.2">
      <c r="A10782" s="16">
        <v>1101720</v>
      </c>
      <c r="B10782" s="2">
        <v>100</v>
      </c>
    </row>
    <row r="10783" spans="1:2" x14ac:dyDescent="0.2">
      <c r="A10783" s="16">
        <v>1101720</v>
      </c>
      <c r="B10783" s="2">
        <v>0</v>
      </c>
    </row>
    <row r="10784" spans="1:2" x14ac:dyDescent="0.2">
      <c r="A10784" s="16">
        <v>1101720</v>
      </c>
      <c r="B10784" s="2">
        <v>100</v>
      </c>
    </row>
    <row r="10785" spans="1:2" x14ac:dyDescent="0.2">
      <c r="A10785" s="16">
        <v>1101720</v>
      </c>
      <c r="B10785" s="2">
        <v>100</v>
      </c>
    </row>
    <row r="10786" spans="1:2" x14ac:dyDescent="0.2">
      <c r="A10786" s="16">
        <v>1101720</v>
      </c>
      <c r="B10786" s="2">
        <v>0</v>
      </c>
    </row>
    <row r="10787" spans="1:2" x14ac:dyDescent="0.2">
      <c r="A10787" s="16">
        <v>1101720</v>
      </c>
      <c r="B10787" s="2">
        <v>0</v>
      </c>
    </row>
    <row r="10788" spans="1:2" x14ac:dyDescent="0.2">
      <c r="A10788" s="16">
        <v>1101720</v>
      </c>
      <c r="B10788" s="2">
        <v>100</v>
      </c>
    </row>
    <row r="10789" spans="1:2" x14ac:dyDescent="0.2">
      <c r="A10789" s="16">
        <v>1101730</v>
      </c>
      <c r="B10789" s="2">
        <v>67</v>
      </c>
    </row>
    <row r="10790" spans="1:2" x14ac:dyDescent="0.2">
      <c r="A10790" s="16">
        <v>1101730</v>
      </c>
      <c r="B10790" s="2">
        <v>90</v>
      </c>
    </row>
    <row r="10791" spans="1:2" x14ac:dyDescent="0.2">
      <c r="A10791" s="16">
        <v>1101730</v>
      </c>
      <c r="B10791" s="2">
        <v>100</v>
      </c>
    </row>
    <row r="10792" spans="1:2" x14ac:dyDescent="0.2">
      <c r="A10792" s="16">
        <v>1101730</v>
      </c>
      <c r="B10792" s="2">
        <v>100</v>
      </c>
    </row>
    <row r="10793" spans="1:2" x14ac:dyDescent="0.2">
      <c r="A10793" s="16">
        <v>1101730</v>
      </c>
      <c r="B10793" s="2">
        <v>96</v>
      </c>
    </row>
    <row r="10794" spans="1:2" x14ac:dyDescent="0.2">
      <c r="A10794" s="16">
        <v>1101730</v>
      </c>
      <c r="B10794" s="2">
        <v>90</v>
      </c>
    </row>
    <row r="10795" spans="1:2" x14ac:dyDescent="0.2">
      <c r="A10795" s="16">
        <v>1101730</v>
      </c>
      <c r="B10795" s="2">
        <v>90</v>
      </c>
    </row>
    <row r="10796" spans="1:2" x14ac:dyDescent="0.2">
      <c r="A10796" s="16">
        <v>1101730</v>
      </c>
      <c r="B10796" s="2">
        <v>100</v>
      </c>
    </row>
    <row r="10797" spans="1:2" x14ac:dyDescent="0.2">
      <c r="A10797" s="16">
        <v>1101730</v>
      </c>
      <c r="B10797" s="2">
        <v>100</v>
      </c>
    </row>
    <row r="10798" spans="1:2" x14ac:dyDescent="0.2">
      <c r="A10798" s="16">
        <v>1101730</v>
      </c>
      <c r="B10798" s="2">
        <v>58</v>
      </c>
    </row>
    <row r="10799" spans="1:2" x14ac:dyDescent="0.2">
      <c r="A10799" s="16">
        <v>1101730</v>
      </c>
      <c r="B10799" s="2">
        <v>96</v>
      </c>
    </row>
    <row r="10800" spans="1:2" x14ac:dyDescent="0.2">
      <c r="A10800" s="16">
        <v>1101730</v>
      </c>
      <c r="B10800" s="2">
        <v>100</v>
      </c>
    </row>
    <row r="10801" spans="1:2" x14ac:dyDescent="0.2">
      <c r="A10801" s="16">
        <v>1101730</v>
      </c>
      <c r="B10801" s="2">
        <v>3</v>
      </c>
    </row>
    <row r="10802" spans="1:2" x14ac:dyDescent="0.2">
      <c r="A10802" s="16">
        <v>1101730</v>
      </c>
      <c r="B10802" s="2">
        <v>100</v>
      </c>
    </row>
    <row r="10803" spans="1:2" x14ac:dyDescent="0.2">
      <c r="A10803" s="16">
        <v>1101730</v>
      </c>
      <c r="B10803" s="2">
        <v>41</v>
      </c>
    </row>
    <row r="10804" spans="1:2" x14ac:dyDescent="0.2">
      <c r="A10804" s="16">
        <v>1101740</v>
      </c>
      <c r="B10804" s="2">
        <v>100</v>
      </c>
    </row>
    <row r="10805" spans="1:2" x14ac:dyDescent="0.2">
      <c r="A10805" s="16">
        <v>1101740</v>
      </c>
      <c r="B10805" s="2">
        <v>100</v>
      </c>
    </row>
    <row r="10806" spans="1:2" x14ac:dyDescent="0.2">
      <c r="A10806" s="16">
        <v>1101740</v>
      </c>
      <c r="B10806" s="2">
        <v>100</v>
      </c>
    </row>
    <row r="10807" spans="1:2" x14ac:dyDescent="0.2">
      <c r="A10807" s="16">
        <v>1101740</v>
      </c>
      <c r="B10807" s="2">
        <v>100</v>
      </c>
    </row>
    <row r="10808" spans="1:2" x14ac:dyDescent="0.2">
      <c r="A10808" s="16">
        <v>1101740</v>
      </c>
      <c r="B10808" s="2">
        <v>100</v>
      </c>
    </row>
    <row r="10809" spans="1:2" x14ac:dyDescent="0.2">
      <c r="A10809" s="16">
        <v>1101740</v>
      </c>
      <c r="B10809" s="2">
        <v>63</v>
      </c>
    </row>
    <row r="10810" spans="1:2" x14ac:dyDescent="0.2">
      <c r="A10810" s="16">
        <v>1101740</v>
      </c>
      <c r="B10810" s="2">
        <v>100</v>
      </c>
    </row>
    <row r="10811" spans="1:2" x14ac:dyDescent="0.2">
      <c r="A10811" s="16">
        <v>1101740</v>
      </c>
      <c r="B10811" s="2">
        <v>56</v>
      </c>
    </row>
    <row r="10812" spans="1:2" x14ac:dyDescent="0.2">
      <c r="A10812" s="16">
        <v>1101740</v>
      </c>
      <c r="B10812" s="2">
        <v>100</v>
      </c>
    </row>
    <row r="10813" spans="1:2" x14ac:dyDescent="0.2">
      <c r="A10813" s="16">
        <v>1101740</v>
      </c>
      <c r="B10813" s="2">
        <v>0</v>
      </c>
    </row>
    <row r="10814" spans="1:2" x14ac:dyDescent="0.2">
      <c r="A10814" s="16">
        <v>1101740</v>
      </c>
      <c r="B10814" s="2">
        <v>73</v>
      </c>
    </row>
    <row r="10815" spans="1:2" x14ac:dyDescent="0.2">
      <c r="A10815" s="16">
        <v>1101750</v>
      </c>
      <c r="B10815" s="2">
        <v>17</v>
      </c>
    </row>
    <row r="10816" spans="1:2" x14ac:dyDescent="0.2">
      <c r="A10816" s="16">
        <v>1101750</v>
      </c>
      <c r="B10816" s="2">
        <v>100</v>
      </c>
    </row>
    <row r="10817" spans="1:2" x14ac:dyDescent="0.2">
      <c r="A10817" s="16">
        <v>1101750</v>
      </c>
      <c r="B10817" s="2">
        <v>62</v>
      </c>
    </row>
    <row r="10818" spans="1:2" x14ac:dyDescent="0.2">
      <c r="A10818" s="16">
        <v>1101750</v>
      </c>
      <c r="B10818" s="2">
        <v>67</v>
      </c>
    </row>
    <row r="10819" spans="1:2" x14ac:dyDescent="0.2">
      <c r="A10819" s="16">
        <v>1101750</v>
      </c>
      <c r="B10819" s="2">
        <v>100</v>
      </c>
    </row>
    <row r="10820" spans="1:2" x14ac:dyDescent="0.2">
      <c r="A10820" s="16">
        <v>1101750</v>
      </c>
      <c r="B10820" s="2">
        <v>100</v>
      </c>
    </row>
    <row r="10821" spans="1:2" x14ac:dyDescent="0.2">
      <c r="A10821" s="16">
        <v>1101750</v>
      </c>
      <c r="B10821" s="2">
        <v>100</v>
      </c>
    </row>
    <row r="10822" spans="1:2" x14ac:dyDescent="0.2">
      <c r="A10822" s="16">
        <v>1101750</v>
      </c>
      <c r="B10822" s="2">
        <v>38</v>
      </c>
    </row>
    <row r="10823" spans="1:2" x14ac:dyDescent="0.2">
      <c r="A10823" s="16">
        <v>1101750</v>
      </c>
      <c r="B10823" s="2">
        <v>0</v>
      </c>
    </row>
    <row r="10824" spans="1:2" x14ac:dyDescent="0.2">
      <c r="A10824" s="16">
        <v>1101750</v>
      </c>
      <c r="B10824" s="2">
        <v>0</v>
      </c>
    </row>
    <row r="10825" spans="1:2" x14ac:dyDescent="0.2">
      <c r="A10825" s="16">
        <v>1101750</v>
      </c>
      <c r="B10825" s="2">
        <v>84</v>
      </c>
    </row>
    <row r="10826" spans="1:2" x14ac:dyDescent="0.2">
      <c r="A10826" s="16">
        <v>1101750</v>
      </c>
      <c r="B10826" s="2">
        <v>100</v>
      </c>
    </row>
    <row r="10827" spans="1:2" x14ac:dyDescent="0.2">
      <c r="A10827" s="16">
        <v>1101750</v>
      </c>
      <c r="B10827" s="2">
        <v>100</v>
      </c>
    </row>
    <row r="10828" spans="1:2" x14ac:dyDescent="0.2">
      <c r="A10828" s="16">
        <v>1101750</v>
      </c>
      <c r="B10828" s="2">
        <v>100</v>
      </c>
    </row>
    <row r="10829" spans="1:2" x14ac:dyDescent="0.2">
      <c r="A10829" s="16">
        <v>1101750</v>
      </c>
      <c r="B10829" s="2">
        <v>100</v>
      </c>
    </row>
    <row r="10830" spans="1:2" x14ac:dyDescent="0.2">
      <c r="A10830" s="16">
        <v>1101750</v>
      </c>
      <c r="B10830" s="2">
        <v>100</v>
      </c>
    </row>
    <row r="10831" spans="1:2" x14ac:dyDescent="0.2">
      <c r="A10831" s="16">
        <v>1101750</v>
      </c>
      <c r="B10831" s="2">
        <v>68</v>
      </c>
    </row>
    <row r="10832" spans="1:2" x14ac:dyDescent="0.2">
      <c r="A10832" s="16">
        <v>1101750</v>
      </c>
      <c r="B10832" s="2">
        <v>100</v>
      </c>
    </row>
    <row r="10833" spans="1:2" x14ac:dyDescent="0.2">
      <c r="A10833" s="16">
        <v>1101750</v>
      </c>
      <c r="B10833" s="2">
        <v>100</v>
      </c>
    </row>
    <row r="10834" spans="1:2" x14ac:dyDescent="0.2">
      <c r="A10834" s="16">
        <v>1101750</v>
      </c>
      <c r="B10834" s="2">
        <v>94</v>
      </c>
    </row>
    <row r="10835" spans="1:2" x14ac:dyDescent="0.2">
      <c r="A10835" s="16">
        <v>1101750</v>
      </c>
      <c r="B10835" s="2">
        <v>68</v>
      </c>
    </row>
    <row r="10836" spans="1:2" x14ac:dyDescent="0.2">
      <c r="A10836" s="16">
        <v>1101750</v>
      </c>
      <c r="B10836" s="2">
        <v>73</v>
      </c>
    </row>
    <row r="10837" spans="1:2" x14ac:dyDescent="0.2">
      <c r="A10837" s="16">
        <v>1101750</v>
      </c>
      <c r="B10837" s="2">
        <v>94</v>
      </c>
    </row>
    <row r="10838" spans="1:2" x14ac:dyDescent="0.2">
      <c r="A10838" s="16">
        <v>1101750</v>
      </c>
      <c r="B10838" s="2">
        <v>90</v>
      </c>
    </row>
    <row r="10839" spans="1:2" x14ac:dyDescent="0.2">
      <c r="A10839" s="16">
        <v>1101750</v>
      </c>
      <c r="B10839" s="2">
        <v>100</v>
      </c>
    </row>
    <row r="10840" spans="1:2" x14ac:dyDescent="0.2">
      <c r="A10840" s="16">
        <v>1101750</v>
      </c>
      <c r="B10840" s="2">
        <v>50</v>
      </c>
    </row>
    <row r="10841" spans="1:2" x14ac:dyDescent="0.2">
      <c r="A10841" s="16">
        <v>1101750</v>
      </c>
      <c r="B10841" s="2">
        <v>0</v>
      </c>
    </row>
    <row r="10842" spans="1:2" x14ac:dyDescent="0.2">
      <c r="A10842" s="16">
        <v>1101750</v>
      </c>
      <c r="B10842" s="2">
        <v>73</v>
      </c>
    </row>
    <row r="10843" spans="1:2" x14ac:dyDescent="0.2">
      <c r="A10843" s="16">
        <v>1101750</v>
      </c>
      <c r="B10843" s="2">
        <v>100</v>
      </c>
    </row>
    <row r="10844" spans="1:2" x14ac:dyDescent="0.2">
      <c r="A10844" s="16">
        <v>1101750</v>
      </c>
      <c r="B10844" s="2">
        <v>98</v>
      </c>
    </row>
    <row r="10845" spans="1:2" x14ac:dyDescent="0.2">
      <c r="A10845" s="16">
        <v>1101750</v>
      </c>
      <c r="B10845" s="2">
        <v>100</v>
      </c>
    </row>
    <row r="10846" spans="1:2" x14ac:dyDescent="0.2">
      <c r="A10846" s="16">
        <v>1101750</v>
      </c>
      <c r="B10846" s="2">
        <v>0</v>
      </c>
    </row>
    <row r="10847" spans="1:2" x14ac:dyDescent="0.2">
      <c r="A10847" s="16">
        <v>1101750</v>
      </c>
      <c r="B10847" s="2">
        <v>0</v>
      </c>
    </row>
    <row r="10848" spans="1:2" x14ac:dyDescent="0.2">
      <c r="A10848" s="16">
        <v>1101750</v>
      </c>
      <c r="B10848" s="2">
        <v>91</v>
      </c>
    </row>
    <row r="10849" spans="1:2" x14ac:dyDescent="0.2">
      <c r="A10849" s="16">
        <v>1101750</v>
      </c>
      <c r="B10849" s="2">
        <v>14</v>
      </c>
    </row>
    <row r="10850" spans="1:2" x14ac:dyDescent="0.2">
      <c r="A10850" s="16">
        <v>1101750</v>
      </c>
      <c r="B10850" s="2">
        <v>82</v>
      </c>
    </row>
    <row r="10851" spans="1:2" x14ac:dyDescent="0.2">
      <c r="A10851" s="16">
        <v>1101750</v>
      </c>
      <c r="B10851" s="2">
        <v>100</v>
      </c>
    </row>
    <row r="10852" spans="1:2" x14ac:dyDescent="0.2">
      <c r="A10852" s="16">
        <v>1101750</v>
      </c>
      <c r="B10852" s="2">
        <v>84</v>
      </c>
    </row>
    <row r="10853" spans="1:2" x14ac:dyDescent="0.2">
      <c r="A10853" s="16">
        <v>1101750</v>
      </c>
      <c r="B10853" s="2">
        <v>43</v>
      </c>
    </row>
    <row r="10854" spans="1:2" x14ac:dyDescent="0.2">
      <c r="A10854" s="16">
        <v>1101750</v>
      </c>
      <c r="B10854" s="2">
        <v>78</v>
      </c>
    </row>
    <row r="10855" spans="1:2" x14ac:dyDescent="0.2">
      <c r="A10855" s="16">
        <v>1101750</v>
      </c>
      <c r="B10855" s="2">
        <v>38</v>
      </c>
    </row>
    <row r="10856" spans="1:2" x14ac:dyDescent="0.2">
      <c r="A10856" s="16">
        <v>1101750</v>
      </c>
      <c r="B10856" s="2">
        <v>0</v>
      </c>
    </row>
    <row r="10857" spans="1:2" x14ac:dyDescent="0.2">
      <c r="A10857" s="16">
        <v>1101750</v>
      </c>
      <c r="B10857" s="2">
        <v>0</v>
      </c>
    </row>
    <row r="10858" spans="1:2" x14ac:dyDescent="0.2">
      <c r="A10858" s="16">
        <v>1101750</v>
      </c>
      <c r="B10858" s="2">
        <v>100</v>
      </c>
    </row>
    <row r="10859" spans="1:2" x14ac:dyDescent="0.2">
      <c r="A10859" s="16">
        <v>1101750</v>
      </c>
      <c r="B10859" s="2">
        <v>59</v>
      </c>
    </row>
    <row r="10860" spans="1:2" x14ac:dyDescent="0.2">
      <c r="A10860" s="16">
        <v>1101750</v>
      </c>
      <c r="B10860" s="2">
        <v>100</v>
      </c>
    </row>
    <row r="10861" spans="1:2" x14ac:dyDescent="0.2">
      <c r="A10861" s="16">
        <v>1101750</v>
      </c>
      <c r="B10861" s="2">
        <v>0</v>
      </c>
    </row>
    <row r="10862" spans="1:2" x14ac:dyDescent="0.2">
      <c r="A10862" s="16">
        <v>1101750</v>
      </c>
      <c r="B10862" s="2">
        <v>100</v>
      </c>
    </row>
    <row r="10863" spans="1:2" x14ac:dyDescent="0.2">
      <c r="A10863" s="16">
        <v>1101750</v>
      </c>
      <c r="B10863" s="2">
        <v>91</v>
      </c>
    </row>
    <row r="10864" spans="1:2" x14ac:dyDescent="0.2">
      <c r="A10864" s="16">
        <v>1101750</v>
      </c>
      <c r="B10864" s="2">
        <v>100</v>
      </c>
    </row>
    <row r="10865" spans="1:2" x14ac:dyDescent="0.2">
      <c r="A10865" s="16">
        <v>1101750</v>
      </c>
      <c r="B10865" s="2">
        <v>95</v>
      </c>
    </row>
    <row r="10866" spans="1:2" x14ac:dyDescent="0.2">
      <c r="A10866" s="16">
        <v>1101750</v>
      </c>
      <c r="B10866" s="2">
        <v>75</v>
      </c>
    </row>
    <row r="10867" spans="1:2" x14ac:dyDescent="0.2">
      <c r="A10867" s="16">
        <v>1101750</v>
      </c>
      <c r="B10867" s="2">
        <v>88</v>
      </c>
    </row>
    <row r="10868" spans="1:2" x14ac:dyDescent="0.2">
      <c r="A10868" s="16">
        <v>1101750</v>
      </c>
      <c r="B10868" s="2">
        <v>75</v>
      </c>
    </row>
    <row r="10869" spans="1:2" x14ac:dyDescent="0.2">
      <c r="A10869" s="16">
        <v>1101750</v>
      </c>
      <c r="B10869" s="2">
        <v>0</v>
      </c>
    </row>
    <row r="10870" spans="1:2" x14ac:dyDescent="0.2">
      <c r="A10870" s="16">
        <v>1101750</v>
      </c>
      <c r="B10870" s="2">
        <v>67</v>
      </c>
    </row>
    <row r="10871" spans="1:2" x14ac:dyDescent="0.2">
      <c r="A10871" s="16">
        <v>1101750</v>
      </c>
      <c r="B10871" s="2">
        <v>0</v>
      </c>
    </row>
    <row r="10872" spans="1:2" x14ac:dyDescent="0.2">
      <c r="A10872" s="16">
        <v>1101750</v>
      </c>
      <c r="B10872" s="2">
        <v>99</v>
      </c>
    </row>
    <row r="10873" spans="1:2" x14ac:dyDescent="0.2">
      <c r="A10873" s="16">
        <v>1101750</v>
      </c>
      <c r="B10873" s="2">
        <v>100</v>
      </c>
    </row>
    <row r="10874" spans="1:2" x14ac:dyDescent="0.2">
      <c r="A10874" s="16">
        <v>1101750</v>
      </c>
      <c r="B10874" s="2">
        <v>95</v>
      </c>
    </row>
    <row r="10875" spans="1:2" x14ac:dyDescent="0.2">
      <c r="A10875" s="16">
        <v>1101750</v>
      </c>
      <c r="B10875" s="2">
        <v>100</v>
      </c>
    </row>
    <row r="10876" spans="1:2" x14ac:dyDescent="0.2">
      <c r="A10876" s="16">
        <v>1101750</v>
      </c>
      <c r="B10876" s="2">
        <v>100</v>
      </c>
    </row>
    <row r="10877" spans="1:2" x14ac:dyDescent="0.2">
      <c r="A10877" s="16">
        <v>1101750</v>
      </c>
      <c r="B10877" s="2">
        <v>75</v>
      </c>
    </row>
    <row r="10878" spans="1:2" x14ac:dyDescent="0.2">
      <c r="A10878" s="16">
        <v>1101750</v>
      </c>
      <c r="B10878" s="2">
        <v>0</v>
      </c>
    </row>
    <row r="10879" spans="1:2" x14ac:dyDescent="0.2">
      <c r="A10879" s="16">
        <v>1101750</v>
      </c>
      <c r="B10879" s="2">
        <v>85</v>
      </c>
    </row>
    <row r="10880" spans="1:2" x14ac:dyDescent="0.2">
      <c r="A10880" s="16">
        <v>1101750</v>
      </c>
      <c r="B10880" s="2">
        <v>95</v>
      </c>
    </row>
    <row r="10881" spans="1:2" x14ac:dyDescent="0.2">
      <c r="A10881" s="16">
        <v>1101750</v>
      </c>
      <c r="B10881" s="2">
        <v>0</v>
      </c>
    </row>
    <row r="10882" spans="1:2" x14ac:dyDescent="0.2">
      <c r="A10882" s="16">
        <v>1101750</v>
      </c>
      <c r="B10882" s="2">
        <v>100</v>
      </c>
    </row>
    <row r="10883" spans="1:2" x14ac:dyDescent="0.2">
      <c r="A10883" s="16">
        <v>1101750</v>
      </c>
      <c r="B10883" s="2">
        <v>91</v>
      </c>
    </row>
    <row r="10884" spans="1:2" x14ac:dyDescent="0.2">
      <c r="A10884" s="16">
        <v>1101750</v>
      </c>
      <c r="B10884" s="2">
        <v>100</v>
      </c>
    </row>
    <row r="10885" spans="1:2" x14ac:dyDescent="0.2">
      <c r="A10885" s="16">
        <v>1101750</v>
      </c>
      <c r="B10885" s="2">
        <v>0</v>
      </c>
    </row>
    <row r="10886" spans="1:2" x14ac:dyDescent="0.2">
      <c r="A10886" s="16">
        <v>1101750</v>
      </c>
      <c r="B10886" s="2">
        <v>100</v>
      </c>
    </row>
    <row r="10887" spans="1:2" x14ac:dyDescent="0.2">
      <c r="A10887" s="16">
        <v>1101750</v>
      </c>
      <c r="B10887" s="2">
        <v>49</v>
      </c>
    </row>
    <row r="10888" spans="1:2" x14ac:dyDescent="0.2">
      <c r="A10888" s="16">
        <v>1101750</v>
      </c>
      <c r="B10888" s="2">
        <v>85</v>
      </c>
    </row>
    <row r="10889" spans="1:2" x14ac:dyDescent="0.2">
      <c r="A10889" s="16">
        <v>1101750</v>
      </c>
      <c r="B10889" s="2">
        <v>0</v>
      </c>
    </row>
    <row r="10890" spans="1:2" x14ac:dyDescent="0.2">
      <c r="A10890" s="16">
        <v>1101750</v>
      </c>
      <c r="B10890" s="2">
        <v>99</v>
      </c>
    </row>
    <row r="10891" spans="1:2" x14ac:dyDescent="0.2">
      <c r="A10891" s="16">
        <v>1101750</v>
      </c>
      <c r="B10891" s="2">
        <v>88</v>
      </c>
    </row>
    <row r="10892" spans="1:2" x14ac:dyDescent="0.2">
      <c r="A10892" s="16">
        <v>1101750</v>
      </c>
      <c r="B10892" s="2">
        <v>100</v>
      </c>
    </row>
    <row r="10893" spans="1:2" x14ac:dyDescent="0.2">
      <c r="A10893" s="16">
        <v>1101750</v>
      </c>
      <c r="B10893" s="2">
        <v>100</v>
      </c>
    </row>
    <row r="10894" spans="1:2" x14ac:dyDescent="0.2">
      <c r="A10894" s="16">
        <v>1101750</v>
      </c>
      <c r="B10894" s="2">
        <v>90</v>
      </c>
    </row>
    <row r="10895" spans="1:2" x14ac:dyDescent="0.2">
      <c r="A10895" s="16">
        <v>1101750</v>
      </c>
      <c r="B10895" s="2">
        <v>43</v>
      </c>
    </row>
    <row r="10896" spans="1:2" x14ac:dyDescent="0.2">
      <c r="A10896" s="16">
        <v>1101750</v>
      </c>
      <c r="B10896" s="2">
        <v>100</v>
      </c>
    </row>
    <row r="10897" spans="1:2" x14ac:dyDescent="0.2">
      <c r="A10897" s="16">
        <v>1101750</v>
      </c>
      <c r="B10897" s="2">
        <v>50</v>
      </c>
    </row>
    <row r="10898" spans="1:2" x14ac:dyDescent="0.2">
      <c r="A10898" s="16">
        <v>1101750</v>
      </c>
      <c r="B10898" s="2">
        <v>0</v>
      </c>
    </row>
    <row r="10899" spans="1:2" x14ac:dyDescent="0.2">
      <c r="A10899" s="16">
        <v>1101750</v>
      </c>
      <c r="B10899" s="2">
        <v>100</v>
      </c>
    </row>
    <row r="10900" spans="1:2" x14ac:dyDescent="0.2">
      <c r="A10900" s="16">
        <v>1101750</v>
      </c>
      <c r="B10900" s="2">
        <v>100</v>
      </c>
    </row>
    <row r="10901" spans="1:2" x14ac:dyDescent="0.2">
      <c r="A10901" s="16">
        <v>1101750</v>
      </c>
      <c r="B10901" s="2">
        <v>100</v>
      </c>
    </row>
    <row r="10902" spans="1:2" x14ac:dyDescent="0.2">
      <c r="A10902" s="16">
        <v>1101750</v>
      </c>
      <c r="B10902" s="2">
        <v>100</v>
      </c>
    </row>
    <row r="10903" spans="1:2" x14ac:dyDescent="0.2">
      <c r="A10903" s="16">
        <v>1101750</v>
      </c>
      <c r="B10903" s="2">
        <v>73</v>
      </c>
    </row>
    <row r="10904" spans="1:2" x14ac:dyDescent="0.2">
      <c r="A10904" s="16">
        <v>1101750</v>
      </c>
      <c r="B10904" s="2">
        <v>0</v>
      </c>
    </row>
    <row r="10905" spans="1:2" x14ac:dyDescent="0.2">
      <c r="A10905" s="16">
        <v>1101750</v>
      </c>
      <c r="B10905" s="2">
        <v>75</v>
      </c>
    </row>
    <row r="10906" spans="1:2" x14ac:dyDescent="0.2">
      <c r="A10906" s="16">
        <v>1101750</v>
      </c>
      <c r="B10906" s="2">
        <v>95</v>
      </c>
    </row>
    <row r="10907" spans="1:2" x14ac:dyDescent="0.2">
      <c r="A10907" s="16">
        <v>1101750</v>
      </c>
      <c r="B10907" s="2">
        <v>98</v>
      </c>
    </row>
    <row r="10908" spans="1:2" x14ac:dyDescent="0.2">
      <c r="A10908" s="16">
        <v>1101750</v>
      </c>
      <c r="B10908" s="2">
        <v>77</v>
      </c>
    </row>
    <row r="10909" spans="1:2" x14ac:dyDescent="0.2">
      <c r="A10909" s="16">
        <v>1101750</v>
      </c>
      <c r="B10909" s="2">
        <v>100</v>
      </c>
    </row>
    <row r="10910" spans="1:2" x14ac:dyDescent="0.2">
      <c r="A10910" s="16">
        <v>1101750</v>
      </c>
      <c r="B10910" s="2">
        <v>67</v>
      </c>
    </row>
    <row r="10911" spans="1:2" x14ac:dyDescent="0.2">
      <c r="A10911" s="16">
        <v>1101750</v>
      </c>
      <c r="B10911" s="2">
        <v>100</v>
      </c>
    </row>
    <row r="10912" spans="1:2" x14ac:dyDescent="0.2">
      <c r="A10912" s="16">
        <v>1101750</v>
      </c>
      <c r="B10912" s="2">
        <v>90</v>
      </c>
    </row>
    <row r="10913" spans="1:2" x14ac:dyDescent="0.2">
      <c r="A10913" s="16">
        <v>1101750</v>
      </c>
      <c r="B10913" s="2">
        <v>44</v>
      </c>
    </row>
    <row r="10914" spans="1:2" x14ac:dyDescent="0.2">
      <c r="A10914" s="16">
        <v>1101750</v>
      </c>
      <c r="B10914" s="2">
        <v>100</v>
      </c>
    </row>
    <row r="10915" spans="1:2" x14ac:dyDescent="0.2">
      <c r="A10915" s="16">
        <v>1101750</v>
      </c>
      <c r="B10915" s="2">
        <v>100</v>
      </c>
    </row>
    <row r="10916" spans="1:2" x14ac:dyDescent="0.2">
      <c r="A10916" s="16">
        <v>1101750</v>
      </c>
      <c r="B10916" s="2">
        <v>59</v>
      </c>
    </row>
    <row r="10917" spans="1:2" x14ac:dyDescent="0.2">
      <c r="A10917" s="16">
        <v>1101750</v>
      </c>
      <c r="B10917" s="2">
        <v>0</v>
      </c>
    </row>
    <row r="10918" spans="1:2" x14ac:dyDescent="0.2">
      <c r="A10918" s="16">
        <v>1101750</v>
      </c>
      <c r="B10918" s="2">
        <v>0</v>
      </c>
    </row>
    <row r="10919" spans="1:2" x14ac:dyDescent="0.2">
      <c r="A10919" s="16">
        <v>1101750</v>
      </c>
      <c r="B10919" s="2">
        <v>44</v>
      </c>
    </row>
    <row r="10920" spans="1:2" x14ac:dyDescent="0.2">
      <c r="A10920" s="16">
        <v>1101750</v>
      </c>
      <c r="B10920" s="2">
        <v>62</v>
      </c>
    </row>
    <row r="10921" spans="1:2" x14ac:dyDescent="0.2">
      <c r="A10921" s="16">
        <v>1101750</v>
      </c>
      <c r="B10921" s="2">
        <v>100</v>
      </c>
    </row>
    <row r="10922" spans="1:2" x14ac:dyDescent="0.2">
      <c r="A10922" s="16">
        <v>1101750</v>
      </c>
      <c r="B10922" s="2">
        <v>100</v>
      </c>
    </row>
    <row r="10923" spans="1:2" x14ac:dyDescent="0.2">
      <c r="A10923" s="16">
        <v>1101750</v>
      </c>
      <c r="B10923" s="2">
        <v>0</v>
      </c>
    </row>
    <row r="10924" spans="1:2" x14ac:dyDescent="0.2">
      <c r="A10924" s="16">
        <v>1101750</v>
      </c>
      <c r="B10924" s="2">
        <v>53</v>
      </c>
    </row>
    <row r="10925" spans="1:2" x14ac:dyDescent="0.2">
      <c r="A10925" s="16">
        <v>1101750</v>
      </c>
      <c r="B10925" s="2">
        <v>100</v>
      </c>
    </row>
    <row r="10926" spans="1:2" x14ac:dyDescent="0.2">
      <c r="A10926" s="16">
        <v>1101750</v>
      </c>
      <c r="B10926" s="2">
        <v>67</v>
      </c>
    </row>
    <row r="10927" spans="1:2" x14ac:dyDescent="0.2">
      <c r="A10927" s="16">
        <v>1101750</v>
      </c>
      <c r="B10927" s="2">
        <v>63</v>
      </c>
    </row>
    <row r="10928" spans="1:2" x14ac:dyDescent="0.2">
      <c r="A10928" s="16">
        <v>1101750</v>
      </c>
      <c r="B10928" s="2">
        <v>65</v>
      </c>
    </row>
    <row r="10929" spans="1:2" x14ac:dyDescent="0.2">
      <c r="A10929" s="16">
        <v>1101750</v>
      </c>
      <c r="B10929" s="2">
        <v>0</v>
      </c>
    </row>
    <row r="10930" spans="1:2" x14ac:dyDescent="0.2">
      <c r="A10930" s="16">
        <v>1101750</v>
      </c>
      <c r="B10930" s="2">
        <v>100</v>
      </c>
    </row>
    <row r="10931" spans="1:2" x14ac:dyDescent="0.2">
      <c r="A10931" s="16">
        <v>1101750</v>
      </c>
      <c r="B10931" s="2">
        <v>53</v>
      </c>
    </row>
    <row r="10932" spans="1:2" x14ac:dyDescent="0.2">
      <c r="A10932" s="16">
        <v>1101750</v>
      </c>
      <c r="B10932" s="2">
        <v>90</v>
      </c>
    </row>
    <row r="10933" spans="1:2" x14ac:dyDescent="0.2">
      <c r="A10933" s="16">
        <v>1101750</v>
      </c>
      <c r="B10933" s="2">
        <v>79</v>
      </c>
    </row>
    <row r="10934" spans="1:2" x14ac:dyDescent="0.2">
      <c r="A10934" s="16">
        <v>1101750</v>
      </c>
      <c r="B10934" s="2">
        <v>100</v>
      </c>
    </row>
    <row r="10935" spans="1:2" x14ac:dyDescent="0.2">
      <c r="A10935" s="16">
        <v>1101750</v>
      </c>
      <c r="B10935" s="2">
        <v>73</v>
      </c>
    </row>
    <row r="10936" spans="1:2" x14ac:dyDescent="0.2">
      <c r="A10936" s="16">
        <v>1101750</v>
      </c>
      <c r="B10936" s="2">
        <v>65</v>
      </c>
    </row>
    <row r="10937" spans="1:2" x14ac:dyDescent="0.2">
      <c r="A10937" s="16">
        <v>1101750</v>
      </c>
      <c r="B10937" s="2">
        <v>100</v>
      </c>
    </row>
    <row r="10938" spans="1:2" x14ac:dyDescent="0.2">
      <c r="A10938" s="16">
        <v>1101750</v>
      </c>
      <c r="B10938" s="2">
        <v>0</v>
      </c>
    </row>
    <row r="10939" spans="1:2" x14ac:dyDescent="0.2">
      <c r="A10939" s="16">
        <v>1101750</v>
      </c>
      <c r="B10939" s="2">
        <v>0</v>
      </c>
    </row>
    <row r="10940" spans="1:2" x14ac:dyDescent="0.2">
      <c r="A10940" s="16">
        <v>1101750</v>
      </c>
      <c r="B10940" s="2">
        <v>87</v>
      </c>
    </row>
    <row r="10941" spans="1:2" x14ac:dyDescent="0.2">
      <c r="A10941" s="16">
        <v>1101750</v>
      </c>
      <c r="B10941" s="2">
        <v>88</v>
      </c>
    </row>
    <row r="10942" spans="1:2" x14ac:dyDescent="0.2">
      <c r="A10942" s="16">
        <v>1101750</v>
      </c>
      <c r="B10942" s="2">
        <v>100</v>
      </c>
    </row>
    <row r="10943" spans="1:2" x14ac:dyDescent="0.2">
      <c r="A10943" s="16">
        <v>1101750</v>
      </c>
      <c r="B10943" s="2">
        <v>75</v>
      </c>
    </row>
    <row r="10944" spans="1:2" x14ac:dyDescent="0.2">
      <c r="A10944" s="16">
        <v>1101750</v>
      </c>
      <c r="B10944" s="2">
        <v>100</v>
      </c>
    </row>
    <row r="10945" spans="1:2" x14ac:dyDescent="0.2">
      <c r="A10945" s="16">
        <v>1101750</v>
      </c>
      <c r="B10945" s="2">
        <v>86</v>
      </c>
    </row>
    <row r="10946" spans="1:2" x14ac:dyDescent="0.2">
      <c r="A10946" s="16">
        <v>1101750</v>
      </c>
      <c r="B10946" s="2">
        <v>100</v>
      </c>
    </row>
    <row r="10947" spans="1:2" x14ac:dyDescent="0.2">
      <c r="A10947" s="16">
        <v>1101750</v>
      </c>
      <c r="B10947" s="2">
        <v>86</v>
      </c>
    </row>
    <row r="10948" spans="1:2" x14ac:dyDescent="0.2">
      <c r="A10948" s="16">
        <v>1101750</v>
      </c>
      <c r="B10948" s="2">
        <v>0</v>
      </c>
    </row>
    <row r="10949" spans="1:2" x14ac:dyDescent="0.2">
      <c r="A10949" s="16">
        <v>1101750</v>
      </c>
      <c r="B10949" s="2">
        <v>100</v>
      </c>
    </row>
    <row r="10950" spans="1:2" x14ac:dyDescent="0.2">
      <c r="A10950" s="16">
        <v>1101750</v>
      </c>
      <c r="B10950" s="2">
        <v>0</v>
      </c>
    </row>
    <row r="10951" spans="1:2" x14ac:dyDescent="0.2">
      <c r="A10951" s="16">
        <v>1101750</v>
      </c>
      <c r="B10951" s="2">
        <v>100</v>
      </c>
    </row>
    <row r="10952" spans="1:2" x14ac:dyDescent="0.2">
      <c r="A10952" s="16">
        <v>1101750</v>
      </c>
      <c r="B10952" s="2">
        <v>14</v>
      </c>
    </row>
    <row r="10953" spans="1:2" x14ac:dyDescent="0.2">
      <c r="A10953" s="16">
        <v>1101750</v>
      </c>
      <c r="B10953" s="2">
        <v>0</v>
      </c>
    </row>
    <row r="10954" spans="1:2" x14ac:dyDescent="0.2">
      <c r="A10954" s="16">
        <v>1101760</v>
      </c>
      <c r="B10954" s="2">
        <v>62</v>
      </c>
    </row>
    <row r="10955" spans="1:2" x14ac:dyDescent="0.2">
      <c r="A10955" s="16">
        <v>1101760</v>
      </c>
      <c r="B10955" s="2">
        <v>100</v>
      </c>
    </row>
    <row r="10956" spans="1:2" x14ac:dyDescent="0.2">
      <c r="A10956" s="16">
        <v>1101760</v>
      </c>
      <c r="B10956" s="2">
        <v>0</v>
      </c>
    </row>
    <row r="10957" spans="1:2" x14ac:dyDescent="0.2">
      <c r="A10957" s="16">
        <v>1101760</v>
      </c>
      <c r="B10957" s="2">
        <v>47</v>
      </c>
    </row>
    <row r="10958" spans="1:2" x14ac:dyDescent="0.2">
      <c r="A10958" s="16">
        <v>1101760</v>
      </c>
      <c r="B10958" s="2">
        <v>18</v>
      </c>
    </row>
    <row r="10959" spans="1:2" x14ac:dyDescent="0.2">
      <c r="A10959" s="16">
        <v>1101760</v>
      </c>
      <c r="B10959" s="2">
        <v>62</v>
      </c>
    </row>
    <row r="10960" spans="1:2" x14ac:dyDescent="0.2">
      <c r="A10960" s="16">
        <v>1101760</v>
      </c>
      <c r="B10960" s="2">
        <v>83</v>
      </c>
    </row>
    <row r="10961" spans="1:2" x14ac:dyDescent="0.2">
      <c r="A10961" s="16">
        <v>1101760</v>
      </c>
      <c r="B10961" s="2">
        <v>40</v>
      </c>
    </row>
    <row r="10962" spans="1:2" x14ac:dyDescent="0.2">
      <c r="A10962" s="16">
        <v>1101760</v>
      </c>
      <c r="B10962" s="2">
        <v>26</v>
      </c>
    </row>
    <row r="10963" spans="1:2" x14ac:dyDescent="0.2">
      <c r="A10963" s="16">
        <v>1101760</v>
      </c>
      <c r="B10963" s="2">
        <v>43</v>
      </c>
    </row>
    <row r="10964" spans="1:2" x14ac:dyDescent="0.2">
      <c r="A10964" s="16">
        <v>1101760</v>
      </c>
      <c r="B10964" s="2">
        <v>12</v>
      </c>
    </row>
    <row r="10965" spans="1:2" x14ac:dyDescent="0.2">
      <c r="A10965" s="16">
        <v>1101760</v>
      </c>
      <c r="B10965" s="2">
        <v>0</v>
      </c>
    </row>
    <row r="10966" spans="1:2" x14ac:dyDescent="0.2">
      <c r="A10966" s="16">
        <v>1101760</v>
      </c>
      <c r="B10966" s="2">
        <v>73</v>
      </c>
    </row>
    <row r="10967" spans="1:2" x14ac:dyDescent="0.2">
      <c r="A10967" s="16">
        <v>1101760</v>
      </c>
      <c r="B10967" s="2">
        <v>9</v>
      </c>
    </row>
    <row r="10968" spans="1:2" x14ac:dyDescent="0.2">
      <c r="A10968" s="16">
        <v>1101760</v>
      </c>
      <c r="B10968" s="2">
        <v>91</v>
      </c>
    </row>
    <row r="10969" spans="1:2" x14ac:dyDescent="0.2">
      <c r="A10969" s="16">
        <v>1101760</v>
      </c>
      <c r="B10969" s="2">
        <v>94</v>
      </c>
    </row>
    <row r="10970" spans="1:2" x14ac:dyDescent="0.2">
      <c r="A10970" s="16">
        <v>1101760</v>
      </c>
      <c r="B10970" s="2">
        <v>61</v>
      </c>
    </row>
    <row r="10971" spans="1:2" x14ac:dyDescent="0.2">
      <c r="A10971" s="16">
        <v>1101760</v>
      </c>
      <c r="B10971" s="2">
        <v>75</v>
      </c>
    </row>
    <row r="10972" spans="1:2" x14ac:dyDescent="0.2">
      <c r="A10972" s="16">
        <v>1101760</v>
      </c>
      <c r="B10972" s="2">
        <v>36</v>
      </c>
    </row>
    <row r="10973" spans="1:2" x14ac:dyDescent="0.2">
      <c r="A10973" s="16">
        <v>1101760</v>
      </c>
      <c r="B10973" s="2">
        <v>59</v>
      </c>
    </row>
    <row r="10974" spans="1:2" x14ac:dyDescent="0.2">
      <c r="A10974" s="16">
        <v>1101760</v>
      </c>
      <c r="B10974" s="2">
        <v>47</v>
      </c>
    </row>
    <row r="10975" spans="1:2" x14ac:dyDescent="0.2">
      <c r="A10975" s="16">
        <v>1101760</v>
      </c>
      <c r="B10975" s="2">
        <v>79</v>
      </c>
    </row>
    <row r="10976" spans="1:2" x14ac:dyDescent="0.2">
      <c r="A10976" s="16">
        <v>1101760</v>
      </c>
      <c r="B10976" s="2">
        <v>12</v>
      </c>
    </row>
    <row r="10977" spans="1:2" x14ac:dyDescent="0.2">
      <c r="A10977" s="16">
        <v>1101760</v>
      </c>
      <c r="B10977" s="2">
        <v>100</v>
      </c>
    </row>
    <row r="10978" spans="1:2" x14ac:dyDescent="0.2">
      <c r="A10978" s="16">
        <v>1101760</v>
      </c>
      <c r="B10978" s="2">
        <v>100</v>
      </c>
    </row>
    <row r="10979" spans="1:2" x14ac:dyDescent="0.2">
      <c r="A10979" s="16">
        <v>1101760</v>
      </c>
      <c r="B10979" s="2">
        <v>0</v>
      </c>
    </row>
    <row r="10980" spans="1:2" x14ac:dyDescent="0.2">
      <c r="A10980" s="16">
        <v>1101760</v>
      </c>
      <c r="B10980" s="2">
        <v>0</v>
      </c>
    </row>
    <row r="10981" spans="1:2" x14ac:dyDescent="0.2">
      <c r="A10981" s="16">
        <v>1101760</v>
      </c>
      <c r="B10981" s="2">
        <v>100</v>
      </c>
    </row>
    <row r="10982" spans="1:2" x14ac:dyDescent="0.2">
      <c r="A10982" s="16">
        <v>1101760</v>
      </c>
      <c r="B10982" s="2">
        <v>78</v>
      </c>
    </row>
    <row r="10983" spans="1:2" x14ac:dyDescent="0.2">
      <c r="A10983" s="16">
        <v>1101760</v>
      </c>
      <c r="B10983" s="2">
        <v>41</v>
      </c>
    </row>
    <row r="10984" spans="1:2" x14ac:dyDescent="0.2">
      <c r="A10984" s="16">
        <v>1101760</v>
      </c>
      <c r="B10984" s="2">
        <v>59</v>
      </c>
    </row>
    <row r="10985" spans="1:2" x14ac:dyDescent="0.2">
      <c r="A10985" s="16">
        <v>1101760</v>
      </c>
      <c r="B10985" s="2">
        <v>41</v>
      </c>
    </row>
    <row r="10986" spans="1:2" x14ac:dyDescent="0.2">
      <c r="A10986" s="16">
        <v>1101760</v>
      </c>
      <c r="B10986" s="2">
        <v>0</v>
      </c>
    </row>
    <row r="10987" spans="1:2" x14ac:dyDescent="0.2">
      <c r="A10987" s="16">
        <v>1101760</v>
      </c>
      <c r="B10987" s="2">
        <v>12</v>
      </c>
    </row>
    <row r="10988" spans="1:2" x14ac:dyDescent="0.2">
      <c r="A10988" s="16">
        <v>1101760</v>
      </c>
      <c r="B10988" s="2">
        <v>16</v>
      </c>
    </row>
    <row r="10989" spans="1:2" x14ac:dyDescent="0.2">
      <c r="A10989" s="16">
        <v>1101760</v>
      </c>
      <c r="B10989" s="2">
        <v>47</v>
      </c>
    </row>
    <row r="10990" spans="1:2" x14ac:dyDescent="0.2">
      <c r="A10990" s="16">
        <v>1101760</v>
      </c>
      <c r="B10990" s="2">
        <v>79</v>
      </c>
    </row>
    <row r="10991" spans="1:2" x14ac:dyDescent="0.2">
      <c r="A10991" s="16">
        <v>1101760</v>
      </c>
      <c r="B10991" s="2">
        <v>100</v>
      </c>
    </row>
    <row r="10992" spans="1:2" x14ac:dyDescent="0.2">
      <c r="A10992" s="16">
        <v>1101760</v>
      </c>
      <c r="B10992" s="2">
        <v>100</v>
      </c>
    </row>
    <row r="10993" spans="1:2" x14ac:dyDescent="0.2">
      <c r="A10993" s="16">
        <v>1101760</v>
      </c>
      <c r="B10993" s="2">
        <v>100</v>
      </c>
    </row>
    <row r="10994" spans="1:2" x14ac:dyDescent="0.2">
      <c r="A10994" s="16">
        <v>1101760</v>
      </c>
      <c r="B10994" s="2">
        <v>63</v>
      </c>
    </row>
    <row r="10995" spans="1:2" x14ac:dyDescent="0.2">
      <c r="A10995" s="16">
        <v>1101760</v>
      </c>
      <c r="B10995" s="2">
        <v>9</v>
      </c>
    </row>
    <row r="10996" spans="1:2" x14ac:dyDescent="0.2">
      <c r="A10996" s="16">
        <v>1101760</v>
      </c>
      <c r="B10996" s="2">
        <v>4</v>
      </c>
    </row>
    <row r="10997" spans="1:2" x14ac:dyDescent="0.2">
      <c r="A10997" s="16">
        <v>1101760</v>
      </c>
      <c r="B10997" s="2">
        <v>85</v>
      </c>
    </row>
    <row r="10998" spans="1:2" x14ac:dyDescent="0.2">
      <c r="A10998" s="16">
        <v>1101760</v>
      </c>
      <c r="B10998" s="2">
        <v>86</v>
      </c>
    </row>
    <row r="10999" spans="1:2" x14ac:dyDescent="0.2">
      <c r="A10999" s="16">
        <v>1101760</v>
      </c>
      <c r="B10999" s="2">
        <v>100</v>
      </c>
    </row>
    <row r="11000" spans="1:2" x14ac:dyDescent="0.2">
      <c r="A11000" s="16">
        <v>1101760</v>
      </c>
      <c r="B11000" s="2">
        <v>73</v>
      </c>
    </row>
    <row r="11001" spans="1:2" x14ac:dyDescent="0.2">
      <c r="A11001" s="16">
        <v>1101760</v>
      </c>
      <c r="B11001" s="2">
        <v>100</v>
      </c>
    </row>
    <row r="11002" spans="1:2" x14ac:dyDescent="0.2">
      <c r="A11002" s="16">
        <v>1101760</v>
      </c>
      <c r="B11002" s="2">
        <v>94</v>
      </c>
    </row>
    <row r="11003" spans="1:2" x14ac:dyDescent="0.2">
      <c r="A11003" s="16">
        <v>1101760</v>
      </c>
      <c r="B11003" s="2">
        <v>2</v>
      </c>
    </row>
    <row r="11004" spans="1:2" x14ac:dyDescent="0.2">
      <c r="A11004" s="16">
        <v>1101760</v>
      </c>
      <c r="B11004" s="2">
        <v>94</v>
      </c>
    </row>
    <row r="11005" spans="1:2" x14ac:dyDescent="0.2">
      <c r="A11005" s="16">
        <v>1101760</v>
      </c>
      <c r="B11005" s="2">
        <v>73</v>
      </c>
    </row>
    <row r="11006" spans="1:2" x14ac:dyDescent="0.2">
      <c r="A11006" s="16">
        <v>1101760</v>
      </c>
      <c r="B11006" s="2">
        <v>23</v>
      </c>
    </row>
    <row r="11007" spans="1:2" x14ac:dyDescent="0.2">
      <c r="A11007" s="16">
        <v>1101760</v>
      </c>
      <c r="B11007" s="2">
        <v>100</v>
      </c>
    </row>
    <row r="11008" spans="1:2" x14ac:dyDescent="0.2">
      <c r="A11008" s="16">
        <v>1101760</v>
      </c>
      <c r="B11008" s="2">
        <v>62</v>
      </c>
    </row>
    <row r="11009" spans="1:2" x14ac:dyDescent="0.2">
      <c r="A11009" s="16">
        <v>1101760</v>
      </c>
      <c r="B11009" s="2">
        <v>94</v>
      </c>
    </row>
    <row r="11010" spans="1:2" x14ac:dyDescent="0.2">
      <c r="A11010" s="16">
        <v>1101760</v>
      </c>
      <c r="B11010" s="2">
        <v>100</v>
      </c>
    </row>
    <row r="11011" spans="1:2" x14ac:dyDescent="0.2">
      <c r="A11011" s="16">
        <v>1101760</v>
      </c>
      <c r="B11011" s="2">
        <v>100</v>
      </c>
    </row>
    <row r="11012" spans="1:2" x14ac:dyDescent="0.2">
      <c r="A11012" s="16">
        <v>1101760</v>
      </c>
      <c r="B11012" s="2">
        <v>73</v>
      </c>
    </row>
    <row r="11013" spans="1:2" x14ac:dyDescent="0.2">
      <c r="A11013" s="16">
        <v>1101760</v>
      </c>
      <c r="B11013" s="2">
        <v>44</v>
      </c>
    </row>
    <row r="11014" spans="1:2" x14ac:dyDescent="0.2">
      <c r="A11014" s="16">
        <v>1101760</v>
      </c>
      <c r="B11014" s="2">
        <v>62</v>
      </c>
    </row>
    <row r="11015" spans="1:2" x14ac:dyDescent="0.2">
      <c r="A11015" s="16">
        <v>1101760</v>
      </c>
      <c r="B11015" s="2">
        <v>68</v>
      </c>
    </row>
    <row r="11016" spans="1:2" x14ac:dyDescent="0.2">
      <c r="A11016" s="16">
        <v>1101760</v>
      </c>
      <c r="B11016" s="2">
        <v>48</v>
      </c>
    </row>
    <row r="11017" spans="1:2" x14ac:dyDescent="0.2">
      <c r="A11017" s="16">
        <v>1101760</v>
      </c>
      <c r="B11017" s="2">
        <v>73</v>
      </c>
    </row>
    <row r="11018" spans="1:2" x14ac:dyDescent="0.2">
      <c r="A11018" s="16">
        <v>1101760</v>
      </c>
      <c r="B11018" s="2">
        <v>48</v>
      </c>
    </row>
    <row r="11019" spans="1:2" x14ac:dyDescent="0.2">
      <c r="A11019" s="16">
        <v>1101760</v>
      </c>
      <c r="B11019" s="2">
        <v>39</v>
      </c>
    </row>
    <row r="11020" spans="1:2" x14ac:dyDescent="0.2">
      <c r="A11020" s="16">
        <v>1101760</v>
      </c>
      <c r="B11020" s="2">
        <v>61</v>
      </c>
    </row>
    <row r="11021" spans="1:2" x14ac:dyDescent="0.2">
      <c r="A11021" s="16">
        <v>1101760</v>
      </c>
      <c r="B11021" s="2">
        <v>94</v>
      </c>
    </row>
    <row r="11022" spans="1:2" x14ac:dyDescent="0.2">
      <c r="A11022" s="16">
        <v>1101760</v>
      </c>
      <c r="B11022" s="2">
        <v>43</v>
      </c>
    </row>
    <row r="11023" spans="1:2" x14ac:dyDescent="0.2">
      <c r="A11023" s="16">
        <v>1101760</v>
      </c>
      <c r="B11023" s="2">
        <v>15</v>
      </c>
    </row>
    <row r="11024" spans="1:2" x14ac:dyDescent="0.2">
      <c r="A11024" s="16">
        <v>1101760</v>
      </c>
      <c r="B11024" s="2">
        <v>43</v>
      </c>
    </row>
    <row r="11025" spans="1:2" x14ac:dyDescent="0.2">
      <c r="A11025" s="16">
        <v>1101760</v>
      </c>
      <c r="B11025" s="2">
        <v>55</v>
      </c>
    </row>
    <row r="11026" spans="1:2" x14ac:dyDescent="0.2">
      <c r="A11026" s="16">
        <v>1101760</v>
      </c>
      <c r="B11026" s="2">
        <v>93</v>
      </c>
    </row>
    <row r="11027" spans="1:2" x14ac:dyDescent="0.2">
      <c r="A11027" s="16">
        <v>1101760</v>
      </c>
      <c r="B11027" s="2">
        <v>12</v>
      </c>
    </row>
    <row r="11028" spans="1:2" x14ac:dyDescent="0.2">
      <c r="A11028" s="16">
        <v>1101760</v>
      </c>
      <c r="B11028" s="2">
        <v>75</v>
      </c>
    </row>
    <row r="11029" spans="1:2" x14ac:dyDescent="0.2">
      <c r="A11029" s="16">
        <v>1101760</v>
      </c>
      <c r="B11029" s="2">
        <v>73</v>
      </c>
    </row>
    <row r="11030" spans="1:2" x14ac:dyDescent="0.2">
      <c r="A11030" s="16">
        <v>1101760</v>
      </c>
      <c r="B11030" s="2">
        <v>44</v>
      </c>
    </row>
    <row r="11031" spans="1:2" x14ac:dyDescent="0.2">
      <c r="A11031" s="16">
        <v>1101760</v>
      </c>
      <c r="B11031" s="2">
        <v>100</v>
      </c>
    </row>
    <row r="11032" spans="1:2" x14ac:dyDescent="0.2">
      <c r="A11032" s="16">
        <v>1101760</v>
      </c>
      <c r="B11032" s="2">
        <v>73</v>
      </c>
    </row>
    <row r="11033" spans="1:2" x14ac:dyDescent="0.2">
      <c r="A11033" s="16">
        <v>1101760</v>
      </c>
      <c r="B11033" s="2">
        <v>89</v>
      </c>
    </row>
    <row r="11034" spans="1:2" x14ac:dyDescent="0.2">
      <c r="A11034" s="16">
        <v>1101760</v>
      </c>
      <c r="B11034" s="2">
        <v>47</v>
      </c>
    </row>
    <row r="11035" spans="1:2" x14ac:dyDescent="0.2">
      <c r="A11035" s="16">
        <v>1101760</v>
      </c>
      <c r="B11035" s="2">
        <v>36</v>
      </c>
    </row>
    <row r="11036" spans="1:2" x14ac:dyDescent="0.2">
      <c r="A11036" s="16">
        <v>1101760</v>
      </c>
      <c r="B11036" s="2">
        <v>100</v>
      </c>
    </row>
    <row r="11037" spans="1:2" x14ac:dyDescent="0.2">
      <c r="A11037" s="16">
        <v>1101760</v>
      </c>
      <c r="B11037" s="2">
        <v>63</v>
      </c>
    </row>
    <row r="11038" spans="1:2" x14ac:dyDescent="0.2">
      <c r="A11038" s="16">
        <v>1101760</v>
      </c>
      <c r="B11038" s="2">
        <v>4</v>
      </c>
    </row>
    <row r="11039" spans="1:2" x14ac:dyDescent="0.2">
      <c r="A11039" s="16">
        <v>1101760</v>
      </c>
      <c r="B11039" s="2">
        <v>54</v>
      </c>
    </row>
    <row r="11040" spans="1:2" x14ac:dyDescent="0.2">
      <c r="A11040" s="16">
        <v>1101760</v>
      </c>
      <c r="B11040" s="2">
        <v>100</v>
      </c>
    </row>
    <row r="11041" spans="1:2" x14ac:dyDescent="0.2">
      <c r="A11041" s="16">
        <v>1101760</v>
      </c>
      <c r="B11041" s="2">
        <v>0</v>
      </c>
    </row>
    <row r="11042" spans="1:2" x14ac:dyDescent="0.2">
      <c r="A11042" s="16">
        <v>1101760</v>
      </c>
      <c r="B11042" s="2">
        <v>4</v>
      </c>
    </row>
    <row r="11043" spans="1:2" x14ac:dyDescent="0.2">
      <c r="A11043" s="16">
        <v>1101760</v>
      </c>
      <c r="B11043" s="2">
        <v>100</v>
      </c>
    </row>
    <row r="11044" spans="1:2" x14ac:dyDescent="0.2">
      <c r="A11044" s="16">
        <v>1101760</v>
      </c>
      <c r="B11044" s="2">
        <v>73</v>
      </c>
    </row>
    <row r="11045" spans="1:2" x14ac:dyDescent="0.2">
      <c r="A11045" s="16">
        <v>1101760</v>
      </c>
      <c r="B11045" s="2">
        <v>0</v>
      </c>
    </row>
    <row r="11046" spans="1:2" x14ac:dyDescent="0.2">
      <c r="A11046" s="16">
        <v>1101770</v>
      </c>
      <c r="B11046" s="2">
        <v>51</v>
      </c>
    </row>
    <row r="11047" spans="1:2" x14ac:dyDescent="0.2">
      <c r="A11047" s="16">
        <v>1101770</v>
      </c>
      <c r="B11047" s="2">
        <v>58</v>
      </c>
    </row>
    <row r="11048" spans="1:2" x14ac:dyDescent="0.2">
      <c r="A11048" s="16">
        <v>1101770</v>
      </c>
      <c r="B11048" s="2">
        <v>12</v>
      </c>
    </row>
    <row r="11049" spans="1:2" x14ac:dyDescent="0.2">
      <c r="A11049" s="16">
        <v>1101770</v>
      </c>
      <c r="B11049" s="2">
        <v>56</v>
      </c>
    </row>
    <row r="11050" spans="1:2" x14ac:dyDescent="0.2">
      <c r="A11050" s="16">
        <v>1101770</v>
      </c>
      <c r="B11050" s="2">
        <v>19</v>
      </c>
    </row>
    <row r="11051" spans="1:2" x14ac:dyDescent="0.2">
      <c r="A11051" s="16">
        <v>1101770</v>
      </c>
      <c r="B11051" s="2">
        <v>100</v>
      </c>
    </row>
    <row r="11052" spans="1:2" x14ac:dyDescent="0.2">
      <c r="A11052" s="16">
        <v>1101770</v>
      </c>
      <c r="B11052" s="2">
        <v>38</v>
      </c>
    </row>
    <row r="11053" spans="1:2" x14ac:dyDescent="0.2">
      <c r="A11053" s="16">
        <v>1101770</v>
      </c>
      <c r="B11053" s="2">
        <v>100</v>
      </c>
    </row>
    <row r="11054" spans="1:2" x14ac:dyDescent="0.2">
      <c r="A11054" s="16">
        <v>1101770</v>
      </c>
      <c r="B11054" s="2">
        <v>10</v>
      </c>
    </row>
    <row r="11055" spans="1:2" x14ac:dyDescent="0.2">
      <c r="A11055" s="16">
        <v>1101770</v>
      </c>
      <c r="B11055" s="2">
        <v>31</v>
      </c>
    </row>
    <row r="11056" spans="1:2" x14ac:dyDescent="0.2">
      <c r="A11056" s="16">
        <v>1101770</v>
      </c>
      <c r="B11056" s="2">
        <v>56</v>
      </c>
    </row>
    <row r="11057" spans="1:2" x14ac:dyDescent="0.2">
      <c r="A11057" s="16">
        <v>1101770</v>
      </c>
      <c r="B11057" s="2">
        <v>20</v>
      </c>
    </row>
    <row r="11058" spans="1:2" x14ac:dyDescent="0.2">
      <c r="A11058" s="16">
        <v>1101770</v>
      </c>
      <c r="B11058" s="2">
        <v>0</v>
      </c>
    </row>
    <row r="11059" spans="1:2" x14ac:dyDescent="0.2">
      <c r="A11059" s="16">
        <v>1101770</v>
      </c>
      <c r="B11059" s="2">
        <v>0</v>
      </c>
    </row>
    <row r="11060" spans="1:2" x14ac:dyDescent="0.2">
      <c r="A11060" s="16">
        <v>1101770</v>
      </c>
      <c r="B11060" s="2">
        <v>0</v>
      </c>
    </row>
    <row r="11061" spans="1:2" x14ac:dyDescent="0.2">
      <c r="A11061" s="16">
        <v>1101770</v>
      </c>
      <c r="B11061" s="2">
        <v>73</v>
      </c>
    </row>
    <row r="11062" spans="1:2" x14ac:dyDescent="0.2">
      <c r="A11062" s="16">
        <v>1101770</v>
      </c>
      <c r="B11062" s="2">
        <v>0</v>
      </c>
    </row>
    <row r="11063" spans="1:2" x14ac:dyDescent="0.2">
      <c r="A11063" s="16">
        <v>1101770</v>
      </c>
      <c r="B11063" s="2">
        <v>56</v>
      </c>
    </row>
    <row r="11064" spans="1:2" x14ac:dyDescent="0.2">
      <c r="A11064" s="16">
        <v>1101780</v>
      </c>
      <c r="B11064" s="2">
        <v>80</v>
      </c>
    </row>
    <row r="11065" spans="1:2" x14ac:dyDescent="0.2">
      <c r="A11065" s="16">
        <v>1101780</v>
      </c>
      <c r="B11065" s="2">
        <v>78</v>
      </c>
    </row>
    <row r="11066" spans="1:2" x14ac:dyDescent="0.2">
      <c r="A11066" s="16">
        <v>1101780</v>
      </c>
      <c r="B11066" s="2">
        <v>0</v>
      </c>
    </row>
    <row r="11067" spans="1:2" x14ac:dyDescent="0.2">
      <c r="A11067" s="16">
        <v>1101780</v>
      </c>
      <c r="B11067" s="2">
        <v>79</v>
      </c>
    </row>
    <row r="11068" spans="1:2" x14ac:dyDescent="0.2">
      <c r="A11068" s="16">
        <v>1101780</v>
      </c>
      <c r="B11068" s="2">
        <v>0</v>
      </c>
    </row>
    <row r="11069" spans="1:2" x14ac:dyDescent="0.2">
      <c r="A11069" s="16">
        <v>1101780</v>
      </c>
      <c r="B11069" s="2">
        <v>0</v>
      </c>
    </row>
    <row r="11070" spans="1:2" x14ac:dyDescent="0.2">
      <c r="A11070" s="16">
        <v>1101790</v>
      </c>
      <c r="B11070" s="2">
        <v>90</v>
      </c>
    </row>
    <row r="11071" spans="1:2" x14ac:dyDescent="0.2">
      <c r="A11071" s="16">
        <v>1101790</v>
      </c>
      <c r="B11071" s="2">
        <v>0</v>
      </c>
    </row>
    <row r="11072" spans="1:2" x14ac:dyDescent="0.2">
      <c r="A11072" s="16">
        <v>1101790</v>
      </c>
      <c r="B11072" s="2">
        <v>56</v>
      </c>
    </row>
    <row r="11073" spans="1:2" x14ac:dyDescent="0.2">
      <c r="A11073" s="16">
        <v>1101790</v>
      </c>
      <c r="B11073" s="2">
        <v>56</v>
      </c>
    </row>
    <row r="11074" spans="1:2" x14ac:dyDescent="0.2">
      <c r="A11074" s="16">
        <v>1101790</v>
      </c>
      <c r="B11074" s="2">
        <v>0</v>
      </c>
    </row>
    <row r="11075" spans="1:2" x14ac:dyDescent="0.2">
      <c r="A11075" s="16">
        <v>1101790</v>
      </c>
      <c r="B11075" s="2">
        <v>0</v>
      </c>
    </row>
    <row r="11076" spans="1:2" x14ac:dyDescent="0.2">
      <c r="A11076" s="16">
        <v>1101790</v>
      </c>
      <c r="B11076" s="2">
        <v>0</v>
      </c>
    </row>
    <row r="11077" spans="1:2" x14ac:dyDescent="0.2">
      <c r="A11077" s="16">
        <v>1101790</v>
      </c>
      <c r="B11077" s="2">
        <v>0</v>
      </c>
    </row>
    <row r="11078" spans="1:2" x14ac:dyDescent="0.2">
      <c r="A11078" s="16">
        <v>1101790</v>
      </c>
      <c r="B11078" s="2">
        <v>0</v>
      </c>
    </row>
    <row r="11079" spans="1:2" x14ac:dyDescent="0.2">
      <c r="A11079" s="16">
        <v>1101790</v>
      </c>
      <c r="B11079" s="2">
        <v>0</v>
      </c>
    </row>
    <row r="11080" spans="1:2" x14ac:dyDescent="0.2">
      <c r="A11080" s="16">
        <v>1101790</v>
      </c>
      <c r="B11080" s="2">
        <v>0</v>
      </c>
    </row>
    <row r="11081" spans="1:2" x14ac:dyDescent="0.2">
      <c r="A11081" s="16">
        <v>1101790</v>
      </c>
      <c r="B11081" s="2">
        <v>0</v>
      </c>
    </row>
    <row r="11082" spans="1:2" x14ac:dyDescent="0.2">
      <c r="A11082" s="16">
        <v>1101790</v>
      </c>
      <c r="B11082" s="2">
        <v>0</v>
      </c>
    </row>
    <row r="11083" spans="1:2" x14ac:dyDescent="0.2">
      <c r="A11083" s="16">
        <v>1101790</v>
      </c>
      <c r="B11083" s="2">
        <v>57</v>
      </c>
    </row>
    <row r="11084" spans="1:2" x14ac:dyDescent="0.2">
      <c r="A11084" s="16">
        <v>1101860</v>
      </c>
      <c r="B11084" s="2">
        <v>25</v>
      </c>
    </row>
    <row r="11085" spans="1:2" x14ac:dyDescent="0.2">
      <c r="A11085" s="16">
        <v>1101870</v>
      </c>
      <c r="B11085" s="2">
        <v>25</v>
      </c>
    </row>
    <row r="11086" spans="1:2" x14ac:dyDescent="0.2">
      <c r="A11086" s="16">
        <v>1101910</v>
      </c>
      <c r="B11086" s="2">
        <v>75</v>
      </c>
    </row>
    <row r="11087" spans="1:2" x14ac:dyDescent="0.2">
      <c r="A11087" s="16">
        <v>1101910</v>
      </c>
      <c r="B11087" s="2">
        <v>69</v>
      </c>
    </row>
    <row r="11088" spans="1:2" x14ac:dyDescent="0.2">
      <c r="A11088" s="16">
        <v>1101910</v>
      </c>
      <c r="B11088" s="2">
        <v>69</v>
      </c>
    </row>
    <row r="11089" spans="1:2" x14ac:dyDescent="0.2">
      <c r="A11089" s="16">
        <v>1101910</v>
      </c>
      <c r="B11089" s="2">
        <v>0</v>
      </c>
    </row>
    <row r="11090" spans="1:2" x14ac:dyDescent="0.2">
      <c r="A11090" s="16">
        <v>1101910</v>
      </c>
      <c r="B11090" s="2">
        <v>69</v>
      </c>
    </row>
    <row r="11091" spans="1:2" x14ac:dyDescent="0.2">
      <c r="A11091" s="16">
        <v>1101910</v>
      </c>
      <c r="B11091" s="2">
        <v>25</v>
      </c>
    </row>
    <row r="11092" spans="1:2" x14ac:dyDescent="0.2">
      <c r="A11092" s="16">
        <v>1101910</v>
      </c>
      <c r="B11092" s="2">
        <v>69</v>
      </c>
    </row>
    <row r="11093" spans="1:2" x14ac:dyDescent="0.2">
      <c r="A11093" s="16">
        <v>1101910</v>
      </c>
      <c r="B11093" s="2">
        <v>75</v>
      </c>
    </row>
    <row r="11094" spans="1:2" x14ac:dyDescent="0.2">
      <c r="A11094" s="16">
        <v>1101910</v>
      </c>
      <c r="B11094" s="2">
        <v>69</v>
      </c>
    </row>
    <row r="11095" spans="1:2" x14ac:dyDescent="0.2">
      <c r="A11095" s="16">
        <v>1101910</v>
      </c>
      <c r="B11095" s="2">
        <v>75</v>
      </c>
    </row>
    <row r="11096" spans="1:2" x14ac:dyDescent="0.2">
      <c r="A11096" s="16">
        <v>1101910</v>
      </c>
      <c r="B11096" s="2">
        <v>88</v>
      </c>
    </row>
    <row r="11097" spans="1:2" x14ac:dyDescent="0.2">
      <c r="A11097" s="16">
        <v>1101920</v>
      </c>
      <c r="B11097" s="2">
        <v>0</v>
      </c>
    </row>
    <row r="11098" spans="1:2" x14ac:dyDescent="0.2">
      <c r="A11098" s="16">
        <v>1101920</v>
      </c>
      <c r="B11098" s="2">
        <v>0</v>
      </c>
    </row>
    <row r="11099" spans="1:2" x14ac:dyDescent="0.2">
      <c r="A11099" s="16">
        <v>1101920</v>
      </c>
      <c r="B11099" s="2">
        <v>82</v>
      </c>
    </row>
    <row r="11100" spans="1:2" x14ac:dyDescent="0.2">
      <c r="A11100" s="16">
        <v>1101920</v>
      </c>
      <c r="B11100" s="2">
        <v>82</v>
      </c>
    </row>
    <row r="11101" spans="1:2" x14ac:dyDescent="0.2">
      <c r="A11101" s="16">
        <v>1101920</v>
      </c>
      <c r="B11101" s="2">
        <v>0</v>
      </c>
    </row>
    <row r="11102" spans="1:2" x14ac:dyDescent="0.2">
      <c r="A11102" s="16">
        <v>1102030</v>
      </c>
      <c r="B11102" s="2">
        <v>100</v>
      </c>
    </row>
    <row r="11103" spans="1:2" x14ac:dyDescent="0.2">
      <c r="A11103" s="16">
        <v>1102030</v>
      </c>
      <c r="B11103" s="2">
        <v>0</v>
      </c>
    </row>
    <row r="11104" spans="1:2" x14ac:dyDescent="0.2">
      <c r="A11104" s="16">
        <v>1102030</v>
      </c>
      <c r="B11104" s="2">
        <v>69</v>
      </c>
    </row>
    <row r="11105" spans="1:2" x14ac:dyDescent="0.2">
      <c r="A11105" s="16">
        <v>1102030</v>
      </c>
      <c r="B11105" s="2">
        <v>72</v>
      </c>
    </row>
    <row r="11106" spans="1:2" x14ac:dyDescent="0.2">
      <c r="A11106" s="16">
        <v>1102030</v>
      </c>
      <c r="B11106" s="2">
        <v>0</v>
      </c>
    </row>
    <row r="11107" spans="1:2" x14ac:dyDescent="0.2">
      <c r="A11107" s="16">
        <v>1102030</v>
      </c>
      <c r="B11107" s="2">
        <v>82</v>
      </c>
    </row>
    <row r="11108" spans="1:2" x14ac:dyDescent="0.2">
      <c r="A11108" s="16">
        <v>1102030</v>
      </c>
      <c r="B11108" s="2">
        <v>72</v>
      </c>
    </row>
    <row r="11109" spans="1:2" x14ac:dyDescent="0.2">
      <c r="A11109" s="16">
        <v>1102030</v>
      </c>
      <c r="B11109" s="2">
        <v>34</v>
      </c>
    </row>
    <row r="11110" spans="1:2" x14ac:dyDescent="0.2">
      <c r="A11110" s="16">
        <v>1102030</v>
      </c>
      <c r="B11110" s="2">
        <v>54</v>
      </c>
    </row>
    <row r="11111" spans="1:2" x14ac:dyDescent="0.2">
      <c r="A11111" s="16">
        <v>1102030</v>
      </c>
      <c r="B11111" s="2">
        <v>84</v>
      </c>
    </row>
    <row r="11112" spans="1:2" x14ac:dyDescent="0.2">
      <c r="A11112" s="16">
        <v>1102030</v>
      </c>
      <c r="B11112" s="2">
        <v>70</v>
      </c>
    </row>
    <row r="11113" spans="1:2" x14ac:dyDescent="0.2">
      <c r="A11113" s="16">
        <v>1102030</v>
      </c>
      <c r="B11113" s="2">
        <v>0</v>
      </c>
    </row>
    <row r="11114" spans="1:2" x14ac:dyDescent="0.2">
      <c r="A11114" s="16">
        <v>1102030</v>
      </c>
      <c r="B11114" s="2">
        <v>21</v>
      </c>
    </row>
    <row r="11115" spans="1:2" x14ac:dyDescent="0.2">
      <c r="A11115" s="16">
        <v>1102030</v>
      </c>
      <c r="B11115" s="2">
        <v>100</v>
      </c>
    </row>
    <row r="11116" spans="1:2" x14ac:dyDescent="0.2">
      <c r="A11116" s="16">
        <v>1102030</v>
      </c>
      <c r="B11116" s="2">
        <v>82</v>
      </c>
    </row>
    <row r="11117" spans="1:2" x14ac:dyDescent="0.2">
      <c r="A11117" s="16">
        <v>1102030</v>
      </c>
      <c r="B11117" s="2">
        <v>90</v>
      </c>
    </row>
    <row r="11118" spans="1:2" x14ac:dyDescent="0.2">
      <c r="A11118" s="16">
        <v>1102030</v>
      </c>
      <c r="B11118" s="2">
        <v>80</v>
      </c>
    </row>
    <row r="11119" spans="1:2" x14ac:dyDescent="0.2">
      <c r="A11119" s="16">
        <v>1102030</v>
      </c>
      <c r="B11119" s="2">
        <v>91</v>
      </c>
    </row>
    <row r="11120" spans="1:2" x14ac:dyDescent="0.2">
      <c r="A11120" s="16">
        <v>1102030</v>
      </c>
      <c r="B11120" s="2">
        <v>90</v>
      </c>
    </row>
    <row r="11121" spans="1:2" x14ac:dyDescent="0.2">
      <c r="A11121" s="16">
        <v>1102030</v>
      </c>
      <c r="B11121" s="2">
        <v>58</v>
      </c>
    </row>
    <row r="11122" spans="1:2" x14ac:dyDescent="0.2">
      <c r="A11122" s="16">
        <v>1102030</v>
      </c>
      <c r="B11122" s="2">
        <v>69</v>
      </c>
    </row>
    <row r="11123" spans="1:2" x14ac:dyDescent="0.2">
      <c r="A11123" s="16">
        <v>1102030</v>
      </c>
      <c r="B11123" s="2">
        <v>58</v>
      </c>
    </row>
    <row r="11124" spans="1:2" x14ac:dyDescent="0.2">
      <c r="A11124" s="16">
        <v>1102030</v>
      </c>
      <c r="B11124" s="2">
        <v>76</v>
      </c>
    </row>
    <row r="11125" spans="1:2" x14ac:dyDescent="0.2">
      <c r="A11125" s="16">
        <v>1102030</v>
      </c>
      <c r="B11125" s="2">
        <v>70</v>
      </c>
    </row>
    <row r="11126" spans="1:2" x14ac:dyDescent="0.2">
      <c r="A11126" s="16">
        <v>1102030</v>
      </c>
      <c r="B11126" s="2">
        <v>89</v>
      </c>
    </row>
    <row r="11127" spans="1:2" x14ac:dyDescent="0.2">
      <c r="A11127" s="16">
        <v>1102030</v>
      </c>
      <c r="B11127" s="2">
        <v>95</v>
      </c>
    </row>
    <row r="11128" spans="1:2" x14ac:dyDescent="0.2">
      <c r="A11128" s="16">
        <v>1102030</v>
      </c>
      <c r="B11128" s="2">
        <v>82</v>
      </c>
    </row>
    <row r="11129" spans="1:2" x14ac:dyDescent="0.2">
      <c r="A11129" s="16">
        <v>1102030</v>
      </c>
      <c r="B11129" s="2">
        <v>0</v>
      </c>
    </row>
    <row r="11130" spans="1:2" x14ac:dyDescent="0.2">
      <c r="A11130" s="16">
        <v>1102030</v>
      </c>
      <c r="B11130" s="2">
        <v>31</v>
      </c>
    </row>
    <row r="11131" spans="1:2" x14ac:dyDescent="0.2">
      <c r="A11131" s="16">
        <v>1102030</v>
      </c>
      <c r="B11131" s="2">
        <v>65</v>
      </c>
    </row>
    <row r="11132" spans="1:2" x14ac:dyDescent="0.2">
      <c r="A11132" s="16">
        <v>1102030</v>
      </c>
      <c r="B11132" s="2">
        <v>73</v>
      </c>
    </row>
    <row r="11133" spans="1:2" x14ac:dyDescent="0.2">
      <c r="A11133" s="16">
        <v>1102030</v>
      </c>
      <c r="B11133" s="2">
        <v>79</v>
      </c>
    </row>
    <row r="11134" spans="1:2" x14ac:dyDescent="0.2">
      <c r="A11134" s="16">
        <v>1102030</v>
      </c>
      <c r="B11134" s="2">
        <v>77</v>
      </c>
    </row>
    <row r="11135" spans="1:2" x14ac:dyDescent="0.2">
      <c r="A11135" s="16">
        <v>1102030</v>
      </c>
      <c r="B11135" s="2">
        <v>100</v>
      </c>
    </row>
    <row r="11136" spans="1:2" x14ac:dyDescent="0.2">
      <c r="A11136" s="16">
        <v>1102030</v>
      </c>
      <c r="B11136" s="2">
        <v>95</v>
      </c>
    </row>
    <row r="11137" spans="1:2" x14ac:dyDescent="0.2">
      <c r="A11137" s="16">
        <v>1102030</v>
      </c>
      <c r="B11137" s="2">
        <v>85</v>
      </c>
    </row>
    <row r="11138" spans="1:2" x14ac:dyDescent="0.2">
      <c r="A11138" s="16">
        <v>1102030</v>
      </c>
      <c r="B11138" s="2">
        <v>83</v>
      </c>
    </row>
    <row r="11139" spans="1:2" x14ac:dyDescent="0.2">
      <c r="A11139" s="16">
        <v>1102030</v>
      </c>
      <c r="B11139" s="2">
        <v>81</v>
      </c>
    </row>
    <row r="11140" spans="1:2" x14ac:dyDescent="0.2">
      <c r="A11140" s="16">
        <v>1102030</v>
      </c>
      <c r="B11140" s="2">
        <v>0</v>
      </c>
    </row>
    <row r="11141" spans="1:2" x14ac:dyDescent="0.2">
      <c r="A11141" s="16">
        <v>1102030</v>
      </c>
      <c r="B11141" s="2">
        <v>100</v>
      </c>
    </row>
    <row r="11142" spans="1:2" x14ac:dyDescent="0.2">
      <c r="A11142" s="16">
        <v>1102030</v>
      </c>
      <c r="B11142" s="2">
        <v>81</v>
      </c>
    </row>
    <row r="11143" spans="1:2" x14ac:dyDescent="0.2">
      <c r="A11143" s="16">
        <v>1102030</v>
      </c>
      <c r="B11143" s="2">
        <v>73</v>
      </c>
    </row>
    <row r="11144" spans="1:2" x14ac:dyDescent="0.2">
      <c r="A11144" s="16">
        <v>1102030</v>
      </c>
      <c r="B11144" s="2">
        <v>91</v>
      </c>
    </row>
    <row r="11145" spans="1:2" x14ac:dyDescent="0.2">
      <c r="A11145" s="16">
        <v>1102030</v>
      </c>
      <c r="B11145" s="2">
        <v>100</v>
      </c>
    </row>
    <row r="11146" spans="1:2" x14ac:dyDescent="0.2">
      <c r="A11146" s="16">
        <v>1102030</v>
      </c>
      <c r="B11146" s="2">
        <v>44</v>
      </c>
    </row>
    <row r="11147" spans="1:2" x14ac:dyDescent="0.2">
      <c r="A11147" s="16">
        <v>1102030</v>
      </c>
      <c r="B11147" s="2">
        <v>54</v>
      </c>
    </row>
    <row r="11148" spans="1:2" x14ac:dyDescent="0.2">
      <c r="A11148" s="16">
        <v>1102030</v>
      </c>
      <c r="B11148" s="2">
        <v>48</v>
      </c>
    </row>
    <row r="11149" spans="1:2" x14ac:dyDescent="0.2">
      <c r="A11149" s="16">
        <v>1102030</v>
      </c>
      <c r="B11149" s="2">
        <v>57</v>
      </c>
    </row>
    <row r="11150" spans="1:2" x14ac:dyDescent="0.2">
      <c r="A11150" s="16">
        <v>1102030</v>
      </c>
      <c r="B11150" s="2">
        <v>100</v>
      </c>
    </row>
    <row r="11151" spans="1:2" x14ac:dyDescent="0.2">
      <c r="A11151" s="16">
        <v>1102030</v>
      </c>
      <c r="B11151" s="2">
        <v>58</v>
      </c>
    </row>
    <row r="11152" spans="1:2" x14ac:dyDescent="0.2">
      <c r="A11152" s="16">
        <v>1102030</v>
      </c>
      <c r="B11152" s="2">
        <v>77</v>
      </c>
    </row>
    <row r="11153" spans="1:2" x14ac:dyDescent="0.2">
      <c r="A11153" s="16">
        <v>1102030</v>
      </c>
      <c r="B11153" s="2">
        <v>90</v>
      </c>
    </row>
    <row r="11154" spans="1:2" x14ac:dyDescent="0.2">
      <c r="A11154" s="16">
        <v>1102030</v>
      </c>
      <c r="B11154" s="2">
        <v>91</v>
      </c>
    </row>
    <row r="11155" spans="1:2" x14ac:dyDescent="0.2">
      <c r="A11155" s="16">
        <v>1102030</v>
      </c>
      <c r="B11155" s="2">
        <v>100</v>
      </c>
    </row>
    <row r="11156" spans="1:2" x14ac:dyDescent="0.2">
      <c r="A11156" s="16">
        <v>1102030</v>
      </c>
      <c r="B11156" s="2">
        <v>60</v>
      </c>
    </row>
    <row r="11157" spans="1:2" x14ac:dyDescent="0.2">
      <c r="A11157" s="16">
        <v>1102030</v>
      </c>
      <c r="B11157" s="2">
        <v>84</v>
      </c>
    </row>
    <row r="11158" spans="1:2" x14ac:dyDescent="0.2">
      <c r="A11158" s="16">
        <v>1102030</v>
      </c>
      <c r="B11158" s="2">
        <v>84</v>
      </c>
    </row>
    <row r="11159" spans="1:2" x14ac:dyDescent="0.2">
      <c r="A11159" s="16">
        <v>1102030</v>
      </c>
      <c r="B11159" s="2">
        <v>0</v>
      </c>
    </row>
    <row r="11160" spans="1:2" x14ac:dyDescent="0.2">
      <c r="A11160" s="16">
        <v>1102030</v>
      </c>
      <c r="B11160" s="2">
        <v>84</v>
      </c>
    </row>
    <row r="11161" spans="1:2" x14ac:dyDescent="0.2">
      <c r="A11161" s="16">
        <v>1102030</v>
      </c>
      <c r="B11161" s="2">
        <v>83</v>
      </c>
    </row>
    <row r="11162" spans="1:2" x14ac:dyDescent="0.2">
      <c r="A11162" s="16">
        <v>1102030</v>
      </c>
      <c r="B11162" s="2">
        <v>100</v>
      </c>
    </row>
    <row r="11163" spans="1:2" x14ac:dyDescent="0.2">
      <c r="A11163" s="16">
        <v>1102030</v>
      </c>
      <c r="B11163" s="2">
        <v>0</v>
      </c>
    </row>
    <row r="11164" spans="1:2" x14ac:dyDescent="0.2">
      <c r="A11164" s="16">
        <v>1102030</v>
      </c>
      <c r="B11164" s="2">
        <v>100</v>
      </c>
    </row>
    <row r="11165" spans="1:2" x14ac:dyDescent="0.2">
      <c r="A11165" s="16">
        <v>1102030</v>
      </c>
      <c r="B11165" s="2">
        <v>62</v>
      </c>
    </row>
    <row r="11166" spans="1:2" x14ac:dyDescent="0.2">
      <c r="A11166" s="16">
        <v>1102030</v>
      </c>
      <c r="B11166" s="2">
        <v>100</v>
      </c>
    </row>
    <row r="11167" spans="1:2" x14ac:dyDescent="0.2">
      <c r="A11167" s="16">
        <v>1102030</v>
      </c>
      <c r="B11167" s="2">
        <v>68</v>
      </c>
    </row>
    <row r="11168" spans="1:2" x14ac:dyDescent="0.2">
      <c r="A11168" s="16">
        <v>1102030</v>
      </c>
      <c r="B11168" s="2">
        <v>66</v>
      </c>
    </row>
    <row r="11169" spans="1:2" x14ac:dyDescent="0.2">
      <c r="A11169" s="16">
        <v>1102030</v>
      </c>
      <c r="B11169" s="2">
        <v>59</v>
      </c>
    </row>
    <row r="11170" spans="1:2" x14ac:dyDescent="0.2">
      <c r="A11170" s="16">
        <v>1102030</v>
      </c>
      <c r="B11170" s="2">
        <v>100</v>
      </c>
    </row>
    <row r="11171" spans="1:2" x14ac:dyDescent="0.2">
      <c r="A11171" s="16">
        <v>1102030</v>
      </c>
      <c r="B11171" s="2">
        <v>100</v>
      </c>
    </row>
    <row r="11172" spans="1:2" x14ac:dyDescent="0.2">
      <c r="A11172" s="16">
        <v>1102030</v>
      </c>
      <c r="B11172" s="2">
        <v>53</v>
      </c>
    </row>
    <row r="11173" spans="1:2" x14ac:dyDescent="0.2">
      <c r="A11173" s="16">
        <v>1102030</v>
      </c>
      <c r="B11173" s="2">
        <v>0</v>
      </c>
    </row>
    <row r="11174" spans="1:2" x14ac:dyDescent="0.2">
      <c r="A11174" s="16">
        <v>1102030</v>
      </c>
      <c r="B11174" s="2">
        <v>50</v>
      </c>
    </row>
    <row r="11175" spans="1:2" x14ac:dyDescent="0.2">
      <c r="A11175" s="16">
        <v>1102030</v>
      </c>
      <c r="B11175" s="2">
        <v>61</v>
      </c>
    </row>
    <row r="11176" spans="1:2" x14ac:dyDescent="0.2">
      <c r="A11176" s="16">
        <v>1102030</v>
      </c>
      <c r="B11176" s="2">
        <v>39</v>
      </c>
    </row>
    <row r="11177" spans="1:2" x14ac:dyDescent="0.2">
      <c r="A11177" s="16">
        <v>1102030</v>
      </c>
      <c r="B11177" s="2">
        <v>80</v>
      </c>
    </row>
    <row r="11178" spans="1:2" x14ac:dyDescent="0.2">
      <c r="A11178" s="16">
        <v>1102030</v>
      </c>
      <c r="B11178" s="2">
        <v>82</v>
      </c>
    </row>
    <row r="11179" spans="1:2" x14ac:dyDescent="0.2">
      <c r="A11179" s="16">
        <v>1102030</v>
      </c>
      <c r="B11179" s="2">
        <v>71</v>
      </c>
    </row>
    <row r="11180" spans="1:2" x14ac:dyDescent="0.2">
      <c r="A11180" s="16">
        <v>1102030</v>
      </c>
      <c r="B11180" s="2">
        <v>89</v>
      </c>
    </row>
    <row r="11181" spans="1:2" x14ac:dyDescent="0.2">
      <c r="A11181" s="16">
        <v>1102030</v>
      </c>
      <c r="B11181" s="2">
        <v>58</v>
      </c>
    </row>
    <row r="11182" spans="1:2" x14ac:dyDescent="0.2">
      <c r="A11182" s="16">
        <v>1102030</v>
      </c>
      <c r="B11182" s="2">
        <v>51</v>
      </c>
    </row>
    <row r="11183" spans="1:2" x14ac:dyDescent="0.2">
      <c r="A11183" s="16">
        <v>1102030</v>
      </c>
      <c r="B11183" s="2">
        <v>100</v>
      </c>
    </row>
    <row r="11184" spans="1:2" x14ac:dyDescent="0.2">
      <c r="A11184" s="16">
        <v>1102030</v>
      </c>
      <c r="B11184" s="2">
        <v>79</v>
      </c>
    </row>
    <row r="11185" spans="1:2" x14ac:dyDescent="0.2">
      <c r="A11185" s="16">
        <v>1102030</v>
      </c>
      <c r="B11185" s="2">
        <v>85</v>
      </c>
    </row>
    <row r="11186" spans="1:2" x14ac:dyDescent="0.2">
      <c r="A11186" s="16">
        <v>1102030</v>
      </c>
      <c r="B11186" s="2">
        <v>85</v>
      </c>
    </row>
    <row r="11187" spans="1:2" x14ac:dyDescent="0.2">
      <c r="A11187" s="16">
        <v>1102030</v>
      </c>
      <c r="B11187" s="2">
        <v>39</v>
      </c>
    </row>
    <row r="11188" spans="1:2" x14ac:dyDescent="0.2">
      <c r="A11188" s="16">
        <v>1102030</v>
      </c>
      <c r="B11188" s="2">
        <v>95</v>
      </c>
    </row>
    <row r="11189" spans="1:2" x14ac:dyDescent="0.2">
      <c r="A11189" s="16">
        <v>1102030</v>
      </c>
      <c r="B11189" s="2">
        <v>93</v>
      </c>
    </row>
    <row r="11190" spans="1:2" x14ac:dyDescent="0.2">
      <c r="A11190" s="16">
        <v>1102030</v>
      </c>
      <c r="B11190" s="2">
        <v>75</v>
      </c>
    </row>
    <row r="11191" spans="1:2" x14ac:dyDescent="0.2">
      <c r="A11191" s="16">
        <v>1102030</v>
      </c>
      <c r="B11191" s="2">
        <v>0</v>
      </c>
    </row>
    <row r="11192" spans="1:2" x14ac:dyDescent="0.2">
      <c r="A11192" s="16">
        <v>1102030</v>
      </c>
      <c r="B11192" s="2">
        <v>100</v>
      </c>
    </row>
    <row r="11193" spans="1:2" x14ac:dyDescent="0.2">
      <c r="A11193" s="16">
        <v>1102030</v>
      </c>
      <c r="B11193" s="2">
        <v>94</v>
      </c>
    </row>
    <row r="11194" spans="1:2" x14ac:dyDescent="0.2">
      <c r="A11194" s="16">
        <v>1102030</v>
      </c>
      <c r="B11194" s="2">
        <v>74</v>
      </c>
    </row>
    <row r="11195" spans="1:2" x14ac:dyDescent="0.2">
      <c r="A11195" s="16">
        <v>1102030</v>
      </c>
      <c r="B11195" s="2">
        <v>61</v>
      </c>
    </row>
    <row r="11196" spans="1:2" x14ac:dyDescent="0.2">
      <c r="A11196" s="16">
        <v>1102030</v>
      </c>
      <c r="B11196" s="2">
        <v>72</v>
      </c>
    </row>
    <row r="11197" spans="1:2" x14ac:dyDescent="0.2">
      <c r="A11197" s="16">
        <v>1102030</v>
      </c>
      <c r="B11197" s="2">
        <v>100</v>
      </c>
    </row>
    <row r="11198" spans="1:2" x14ac:dyDescent="0.2">
      <c r="A11198" s="16">
        <v>1102030</v>
      </c>
      <c r="B11198" s="2">
        <v>100</v>
      </c>
    </row>
    <row r="11199" spans="1:2" x14ac:dyDescent="0.2">
      <c r="A11199" s="16">
        <v>1102030</v>
      </c>
      <c r="B11199" s="2">
        <v>83</v>
      </c>
    </row>
    <row r="11200" spans="1:2" x14ac:dyDescent="0.2">
      <c r="A11200" s="16">
        <v>1102030</v>
      </c>
      <c r="B11200" s="2">
        <v>68</v>
      </c>
    </row>
    <row r="11201" spans="1:2" x14ac:dyDescent="0.2">
      <c r="A11201" s="16">
        <v>1102030</v>
      </c>
      <c r="B11201" s="2">
        <v>83</v>
      </c>
    </row>
    <row r="11202" spans="1:2" x14ac:dyDescent="0.2">
      <c r="A11202" s="16">
        <v>1102030</v>
      </c>
      <c r="B11202" s="2">
        <v>100</v>
      </c>
    </row>
    <row r="11203" spans="1:2" x14ac:dyDescent="0.2">
      <c r="A11203" s="16">
        <v>1102030</v>
      </c>
      <c r="B11203" s="2">
        <v>100</v>
      </c>
    </row>
    <row r="11204" spans="1:2" x14ac:dyDescent="0.2">
      <c r="A11204" s="16">
        <v>1102030</v>
      </c>
      <c r="B11204" s="2">
        <v>74</v>
      </c>
    </row>
    <row r="11205" spans="1:2" x14ac:dyDescent="0.2">
      <c r="A11205" s="16">
        <v>1102030</v>
      </c>
      <c r="B11205" s="2">
        <v>100</v>
      </c>
    </row>
    <row r="11206" spans="1:2" x14ac:dyDescent="0.2">
      <c r="A11206" s="16">
        <v>1102030</v>
      </c>
      <c r="B11206" s="2">
        <v>43</v>
      </c>
    </row>
    <row r="11207" spans="1:2" x14ac:dyDescent="0.2">
      <c r="A11207" s="16">
        <v>1102030</v>
      </c>
      <c r="B11207" s="2">
        <v>91</v>
      </c>
    </row>
    <row r="11208" spans="1:2" x14ac:dyDescent="0.2">
      <c r="A11208" s="16">
        <v>1102030</v>
      </c>
      <c r="B11208" s="2">
        <v>90</v>
      </c>
    </row>
    <row r="11209" spans="1:2" x14ac:dyDescent="0.2">
      <c r="A11209" s="16">
        <v>1102030</v>
      </c>
      <c r="B11209" s="2">
        <v>100</v>
      </c>
    </row>
    <row r="11210" spans="1:2" x14ac:dyDescent="0.2">
      <c r="A11210" s="16">
        <v>1102030</v>
      </c>
      <c r="B11210" s="2">
        <v>0</v>
      </c>
    </row>
    <row r="11211" spans="1:2" x14ac:dyDescent="0.2">
      <c r="A11211" s="16">
        <v>1102030</v>
      </c>
      <c r="B11211" s="2">
        <v>93</v>
      </c>
    </row>
    <row r="11212" spans="1:2" x14ac:dyDescent="0.2">
      <c r="A11212" s="16">
        <v>1102030</v>
      </c>
      <c r="B11212" s="2">
        <v>76</v>
      </c>
    </row>
    <row r="11213" spans="1:2" x14ac:dyDescent="0.2">
      <c r="A11213" s="16">
        <v>1102030</v>
      </c>
      <c r="B11213" s="2">
        <v>11</v>
      </c>
    </row>
    <row r="11214" spans="1:2" x14ac:dyDescent="0.2">
      <c r="A11214" s="16">
        <v>1102030</v>
      </c>
      <c r="B11214" s="2">
        <v>73</v>
      </c>
    </row>
    <row r="11215" spans="1:2" x14ac:dyDescent="0.2">
      <c r="A11215" s="16">
        <v>1102030</v>
      </c>
      <c r="B11215" s="2">
        <v>86</v>
      </c>
    </row>
    <row r="11216" spans="1:2" x14ac:dyDescent="0.2">
      <c r="A11216" s="16">
        <v>1102030</v>
      </c>
      <c r="B11216" s="2">
        <v>100</v>
      </c>
    </row>
    <row r="11217" spans="1:2" x14ac:dyDescent="0.2">
      <c r="A11217" s="16">
        <v>1102030</v>
      </c>
      <c r="B11217" s="2">
        <v>68</v>
      </c>
    </row>
    <row r="11218" spans="1:2" x14ac:dyDescent="0.2">
      <c r="A11218" s="16">
        <v>1102030</v>
      </c>
      <c r="B11218" s="2">
        <v>31</v>
      </c>
    </row>
    <row r="11219" spans="1:2" x14ac:dyDescent="0.2">
      <c r="A11219" s="16">
        <v>1102030</v>
      </c>
      <c r="B11219" s="2">
        <v>0</v>
      </c>
    </row>
    <row r="11220" spans="1:2" x14ac:dyDescent="0.2">
      <c r="A11220" s="16">
        <v>1102030</v>
      </c>
      <c r="B11220" s="2">
        <v>84</v>
      </c>
    </row>
    <row r="11221" spans="1:2" x14ac:dyDescent="0.2">
      <c r="A11221" s="16">
        <v>1102030</v>
      </c>
      <c r="B11221" s="2">
        <v>62</v>
      </c>
    </row>
    <row r="11222" spans="1:2" x14ac:dyDescent="0.2">
      <c r="A11222" s="16">
        <v>1102030</v>
      </c>
      <c r="B11222" s="2">
        <v>100</v>
      </c>
    </row>
    <row r="11223" spans="1:2" x14ac:dyDescent="0.2">
      <c r="A11223" s="16">
        <v>1102030</v>
      </c>
      <c r="B11223" s="2">
        <v>0</v>
      </c>
    </row>
    <row r="11224" spans="1:2" x14ac:dyDescent="0.2">
      <c r="A11224" s="16">
        <v>1102030</v>
      </c>
      <c r="B11224" s="2">
        <v>96</v>
      </c>
    </row>
    <row r="11225" spans="1:2" x14ac:dyDescent="0.2">
      <c r="A11225" s="16">
        <v>1102030</v>
      </c>
      <c r="B11225" s="2">
        <v>90</v>
      </c>
    </row>
    <row r="11226" spans="1:2" x14ac:dyDescent="0.2">
      <c r="A11226" s="16">
        <v>1102030</v>
      </c>
      <c r="B11226" s="2">
        <v>100</v>
      </c>
    </row>
    <row r="11227" spans="1:2" x14ac:dyDescent="0.2">
      <c r="A11227" s="16">
        <v>1102030</v>
      </c>
      <c r="B11227" s="2">
        <v>0</v>
      </c>
    </row>
    <row r="11228" spans="1:2" x14ac:dyDescent="0.2">
      <c r="A11228" s="16">
        <v>1102030</v>
      </c>
      <c r="B11228" s="2">
        <v>62</v>
      </c>
    </row>
    <row r="11229" spans="1:2" x14ac:dyDescent="0.2">
      <c r="A11229" s="16">
        <v>1102030</v>
      </c>
      <c r="B11229" s="2">
        <v>88</v>
      </c>
    </row>
    <row r="11230" spans="1:2" x14ac:dyDescent="0.2">
      <c r="A11230" s="16">
        <v>1102030</v>
      </c>
      <c r="B11230" s="2">
        <v>27</v>
      </c>
    </row>
    <row r="11231" spans="1:2" x14ac:dyDescent="0.2">
      <c r="A11231" s="16">
        <v>1102030</v>
      </c>
      <c r="B11231" s="2">
        <v>58</v>
      </c>
    </row>
    <row r="11232" spans="1:2" x14ac:dyDescent="0.2">
      <c r="A11232" s="16">
        <v>1102030</v>
      </c>
      <c r="B11232" s="2">
        <v>100</v>
      </c>
    </row>
    <row r="11233" spans="1:2" x14ac:dyDescent="0.2">
      <c r="A11233" s="16">
        <v>1102030</v>
      </c>
      <c r="B11233" s="2">
        <v>0</v>
      </c>
    </row>
    <row r="11234" spans="1:2" x14ac:dyDescent="0.2">
      <c r="A11234" s="16">
        <v>1102030</v>
      </c>
      <c r="B11234" s="2">
        <v>85</v>
      </c>
    </row>
    <row r="11235" spans="1:2" x14ac:dyDescent="0.2">
      <c r="A11235" s="16">
        <v>1102030</v>
      </c>
      <c r="B11235" s="2">
        <v>80</v>
      </c>
    </row>
    <row r="11236" spans="1:2" x14ac:dyDescent="0.2">
      <c r="A11236" s="16">
        <v>1102030</v>
      </c>
      <c r="B11236" s="2">
        <v>47</v>
      </c>
    </row>
    <row r="11237" spans="1:2" x14ac:dyDescent="0.2">
      <c r="A11237" s="16">
        <v>1102030</v>
      </c>
      <c r="B11237" s="2">
        <v>81</v>
      </c>
    </row>
    <row r="11238" spans="1:2" x14ac:dyDescent="0.2">
      <c r="A11238" s="16">
        <v>1102030</v>
      </c>
      <c r="B11238" s="2">
        <v>100</v>
      </c>
    </row>
    <row r="11239" spans="1:2" x14ac:dyDescent="0.2">
      <c r="A11239" s="16">
        <v>1102030</v>
      </c>
      <c r="B11239" s="2">
        <v>70</v>
      </c>
    </row>
    <row r="11240" spans="1:2" x14ac:dyDescent="0.2">
      <c r="A11240" s="16">
        <v>1102030</v>
      </c>
      <c r="B11240" s="2">
        <v>71</v>
      </c>
    </row>
    <row r="11241" spans="1:2" x14ac:dyDescent="0.2">
      <c r="A11241" s="16">
        <v>1102030</v>
      </c>
      <c r="B11241" s="2">
        <v>68</v>
      </c>
    </row>
    <row r="11242" spans="1:2" x14ac:dyDescent="0.2">
      <c r="A11242" s="16">
        <v>1102030</v>
      </c>
      <c r="B11242" s="2">
        <v>44</v>
      </c>
    </row>
    <row r="11243" spans="1:2" x14ac:dyDescent="0.2">
      <c r="A11243" s="16">
        <v>1102030</v>
      </c>
      <c r="B11243" s="2">
        <v>50</v>
      </c>
    </row>
    <row r="11244" spans="1:2" x14ac:dyDescent="0.2">
      <c r="A11244" s="16">
        <v>1102030</v>
      </c>
      <c r="B11244" s="2">
        <v>77</v>
      </c>
    </row>
    <row r="11245" spans="1:2" x14ac:dyDescent="0.2">
      <c r="A11245" s="16">
        <v>1102030</v>
      </c>
      <c r="B11245" s="2">
        <v>100</v>
      </c>
    </row>
    <row r="11246" spans="1:2" x14ac:dyDescent="0.2">
      <c r="A11246" s="16">
        <v>1102030</v>
      </c>
      <c r="B11246" s="2">
        <v>88</v>
      </c>
    </row>
    <row r="11247" spans="1:2" x14ac:dyDescent="0.2">
      <c r="A11247" s="16">
        <v>1102030</v>
      </c>
      <c r="B11247" s="2">
        <v>77</v>
      </c>
    </row>
    <row r="11248" spans="1:2" x14ac:dyDescent="0.2">
      <c r="A11248" s="16">
        <v>1102030</v>
      </c>
      <c r="B11248" s="2">
        <v>0</v>
      </c>
    </row>
    <row r="11249" spans="1:2" x14ac:dyDescent="0.2">
      <c r="A11249" s="16">
        <v>1102030</v>
      </c>
      <c r="B11249" s="2">
        <v>83</v>
      </c>
    </row>
    <row r="11250" spans="1:2" x14ac:dyDescent="0.2">
      <c r="A11250" s="16">
        <v>1102030</v>
      </c>
      <c r="B11250" s="2">
        <v>98</v>
      </c>
    </row>
    <row r="11251" spans="1:2" x14ac:dyDescent="0.2">
      <c r="A11251" s="16">
        <v>1102030</v>
      </c>
      <c r="B11251" s="2">
        <v>95</v>
      </c>
    </row>
    <row r="11252" spans="1:2" x14ac:dyDescent="0.2">
      <c r="A11252" s="16">
        <v>1102030</v>
      </c>
      <c r="B11252" s="2">
        <v>100</v>
      </c>
    </row>
    <row r="11253" spans="1:2" x14ac:dyDescent="0.2">
      <c r="A11253" s="16">
        <v>1102030</v>
      </c>
      <c r="B11253" s="2">
        <v>78</v>
      </c>
    </row>
    <row r="11254" spans="1:2" x14ac:dyDescent="0.2">
      <c r="A11254" s="16">
        <v>1102030</v>
      </c>
      <c r="B11254" s="2">
        <v>93</v>
      </c>
    </row>
    <row r="11255" spans="1:2" x14ac:dyDescent="0.2">
      <c r="A11255" s="16">
        <v>1102030</v>
      </c>
      <c r="B11255" s="2">
        <v>100</v>
      </c>
    </row>
    <row r="11256" spans="1:2" x14ac:dyDescent="0.2">
      <c r="A11256" s="16">
        <v>1102030</v>
      </c>
      <c r="B11256" s="2">
        <v>81</v>
      </c>
    </row>
    <row r="11257" spans="1:2" x14ac:dyDescent="0.2">
      <c r="A11257" s="16">
        <v>1102030</v>
      </c>
      <c r="B11257" s="2">
        <v>81</v>
      </c>
    </row>
    <row r="11258" spans="1:2" x14ac:dyDescent="0.2">
      <c r="A11258" s="16">
        <v>1102030</v>
      </c>
      <c r="B11258" s="2">
        <v>0</v>
      </c>
    </row>
    <row r="11259" spans="1:2" x14ac:dyDescent="0.2">
      <c r="A11259" s="16">
        <v>1102030</v>
      </c>
      <c r="B11259" s="2">
        <v>83</v>
      </c>
    </row>
    <row r="11260" spans="1:2" x14ac:dyDescent="0.2">
      <c r="A11260" s="16">
        <v>1102030</v>
      </c>
      <c r="B11260" s="2">
        <v>57</v>
      </c>
    </row>
    <row r="11261" spans="1:2" x14ac:dyDescent="0.2">
      <c r="A11261" s="16">
        <v>1102030</v>
      </c>
      <c r="B11261" s="2">
        <v>91</v>
      </c>
    </row>
    <row r="11262" spans="1:2" x14ac:dyDescent="0.2">
      <c r="A11262" s="16">
        <v>1102030</v>
      </c>
      <c r="B11262" s="2">
        <v>100</v>
      </c>
    </row>
    <row r="11263" spans="1:2" x14ac:dyDescent="0.2">
      <c r="A11263" s="16">
        <v>1102030</v>
      </c>
      <c r="B11263" s="2">
        <v>100</v>
      </c>
    </row>
    <row r="11264" spans="1:2" x14ac:dyDescent="0.2">
      <c r="A11264" s="16">
        <v>1102030</v>
      </c>
      <c r="B11264" s="2">
        <v>79</v>
      </c>
    </row>
    <row r="11265" spans="1:2" x14ac:dyDescent="0.2">
      <c r="A11265" s="16">
        <v>1102030</v>
      </c>
      <c r="B11265" s="2">
        <v>49</v>
      </c>
    </row>
    <row r="11266" spans="1:2" x14ac:dyDescent="0.2">
      <c r="A11266" s="16">
        <v>1102030</v>
      </c>
      <c r="B11266" s="2">
        <v>0</v>
      </c>
    </row>
    <row r="11267" spans="1:2" x14ac:dyDescent="0.2">
      <c r="A11267" s="16">
        <v>1102030</v>
      </c>
      <c r="B11267" s="2">
        <v>73</v>
      </c>
    </row>
    <row r="11268" spans="1:2" x14ac:dyDescent="0.2">
      <c r="A11268" s="16">
        <v>1102030</v>
      </c>
      <c r="B11268" s="2">
        <v>77</v>
      </c>
    </row>
    <row r="11269" spans="1:2" x14ac:dyDescent="0.2">
      <c r="A11269" s="16">
        <v>1102030</v>
      </c>
      <c r="B11269" s="2">
        <v>0</v>
      </c>
    </row>
    <row r="11270" spans="1:2" x14ac:dyDescent="0.2">
      <c r="A11270" s="16">
        <v>1102030</v>
      </c>
      <c r="B11270" s="2">
        <v>68</v>
      </c>
    </row>
    <row r="11271" spans="1:2" x14ac:dyDescent="0.2">
      <c r="A11271" s="16">
        <v>1102030</v>
      </c>
      <c r="B11271" s="2">
        <v>70</v>
      </c>
    </row>
    <row r="11272" spans="1:2" x14ac:dyDescent="0.2">
      <c r="A11272" s="16">
        <v>1102030</v>
      </c>
      <c r="B11272" s="2">
        <v>95</v>
      </c>
    </row>
    <row r="11273" spans="1:2" x14ac:dyDescent="0.2">
      <c r="A11273" s="16">
        <v>1102030</v>
      </c>
      <c r="B11273" s="2">
        <v>57</v>
      </c>
    </row>
    <row r="11274" spans="1:2" x14ac:dyDescent="0.2">
      <c r="A11274" s="16">
        <v>1102030</v>
      </c>
      <c r="B11274" s="2">
        <v>94</v>
      </c>
    </row>
    <row r="11275" spans="1:2" x14ac:dyDescent="0.2">
      <c r="A11275" s="16">
        <v>1102030</v>
      </c>
      <c r="B11275" s="2">
        <v>56</v>
      </c>
    </row>
    <row r="11276" spans="1:2" x14ac:dyDescent="0.2">
      <c r="A11276" s="16">
        <v>1102030</v>
      </c>
      <c r="B11276" s="2">
        <v>100</v>
      </c>
    </row>
    <row r="11277" spans="1:2" x14ac:dyDescent="0.2">
      <c r="A11277" s="16">
        <v>1102030</v>
      </c>
      <c r="B11277" s="2">
        <v>51</v>
      </c>
    </row>
    <row r="11278" spans="1:2" x14ac:dyDescent="0.2">
      <c r="A11278" s="16">
        <v>1102030</v>
      </c>
      <c r="B11278" s="2">
        <v>0</v>
      </c>
    </row>
    <row r="11279" spans="1:2" x14ac:dyDescent="0.2">
      <c r="A11279" s="16">
        <v>1102030</v>
      </c>
      <c r="B11279" s="2">
        <v>54</v>
      </c>
    </row>
    <row r="11280" spans="1:2" x14ac:dyDescent="0.2">
      <c r="A11280" s="16">
        <v>1102030</v>
      </c>
      <c r="B11280" s="2">
        <v>31</v>
      </c>
    </row>
    <row r="11281" spans="1:2" x14ac:dyDescent="0.2">
      <c r="A11281" s="16">
        <v>1102030</v>
      </c>
      <c r="B11281" s="2">
        <v>93</v>
      </c>
    </row>
    <row r="11282" spans="1:2" x14ac:dyDescent="0.2">
      <c r="A11282" s="16">
        <v>1102030</v>
      </c>
      <c r="B11282" s="2">
        <v>89</v>
      </c>
    </row>
    <row r="11283" spans="1:2" x14ac:dyDescent="0.2">
      <c r="A11283" s="16">
        <v>1102030</v>
      </c>
      <c r="B11283" s="2">
        <v>62</v>
      </c>
    </row>
    <row r="11284" spans="1:2" x14ac:dyDescent="0.2">
      <c r="A11284" s="16">
        <v>1102030</v>
      </c>
      <c r="B11284" s="2">
        <v>77</v>
      </c>
    </row>
    <row r="11285" spans="1:2" x14ac:dyDescent="0.2">
      <c r="A11285" s="16">
        <v>1102030</v>
      </c>
      <c r="B11285" s="2">
        <v>13</v>
      </c>
    </row>
    <row r="11286" spans="1:2" x14ac:dyDescent="0.2">
      <c r="A11286" s="16">
        <v>1102030</v>
      </c>
      <c r="B11286" s="2">
        <v>95</v>
      </c>
    </row>
    <row r="11287" spans="1:2" x14ac:dyDescent="0.2">
      <c r="A11287" s="16">
        <v>1102030</v>
      </c>
      <c r="B11287" s="2">
        <v>57</v>
      </c>
    </row>
    <row r="11288" spans="1:2" x14ac:dyDescent="0.2">
      <c r="A11288" s="16">
        <v>1102030</v>
      </c>
      <c r="B11288" s="2">
        <v>100</v>
      </c>
    </row>
    <row r="11289" spans="1:2" x14ac:dyDescent="0.2">
      <c r="A11289" s="16">
        <v>1102030</v>
      </c>
      <c r="B11289" s="2">
        <v>77</v>
      </c>
    </row>
    <row r="11290" spans="1:2" x14ac:dyDescent="0.2">
      <c r="A11290" s="16">
        <v>1102030</v>
      </c>
      <c r="B11290" s="2">
        <v>21</v>
      </c>
    </row>
    <row r="11291" spans="1:2" x14ac:dyDescent="0.2">
      <c r="A11291" s="16">
        <v>1102030</v>
      </c>
      <c r="B11291" s="2">
        <v>54</v>
      </c>
    </row>
    <row r="11292" spans="1:2" x14ac:dyDescent="0.2">
      <c r="A11292" s="16">
        <v>1102030</v>
      </c>
      <c r="B11292" s="2">
        <v>62</v>
      </c>
    </row>
    <row r="11293" spans="1:2" x14ac:dyDescent="0.2">
      <c r="A11293" s="16">
        <v>1102030</v>
      </c>
      <c r="B11293" s="2">
        <v>0</v>
      </c>
    </row>
    <row r="11294" spans="1:2" x14ac:dyDescent="0.2">
      <c r="A11294" s="16">
        <v>1102030</v>
      </c>
      <c r="B11294" s="2">
        <v>95</v>
      </c>
    </row>
    <row r="11295" spans="1:2" x14ac:dyDescent="0.2">
      <c r="A11295" s="16">
        <v>1102030</v>
      </c>
      <c r="B11295" s="2">
        <v>83</v>
      </c>
    </row>
    <row r="11296" spans="1:2" x14ac:dyDescent="0.2">
      <c r="A11296" s="16">
        <v>1102030</v>
      </c>
      <c r="B11296" s="2">
        <v>83</v>
      </c>
    </row>
    <row r="11297" spans="1:2" x14ac:dyDescent="0.2">
      <c r="A11297" s="16">
        <v>1102030</v>
      </c>
      <c r="B11297" s="2">
        <v>94</v>
      </c>
    </row>
    <row r="11298" spans="1:2" x14ac:dyDescent="0.2">
      <c r="A11298" s="16">
        <v>1102030</v>
      </c>
      <c r="B11298" s="2">
        <v>72</v>
      </c>
    </row>
    <row r="11299" spans="1:2" x14ac:dyDescent="0.2">
      <c r="A11299" s="16">
        <v>1102030</v>
      </c>
      <c r="B11299" s="2">
        <v>100</v>
      </c>
    </row>
    <row r="11300" spans="1:2" x14ac:dyDescent="0.2">
      <c r="A11300" s="16">
        <v>1102030</v>
      </c>
      <c r="B11300" s="2">
        <v>21</v>
      </c>
    </row>
    <row r="11301" spans="1:2" x14ac:dyDescent="0.2">
      <c r="A11301" s="16">
        <v>1102030</v>
      </c>
      <c r="B11301" s="2">
        <v>0</v>
      </c>
    </row>
    <row r="11302" spans="1:2" x14ac:dyDescent="0.2">
      <c r="A11302" s="16">
        <v>1102030</v>
      </c>
      <c r="B11302" s="2">
        <v>0</v>
      </c>
    </row>
    <row r="11303" spans="1:2" x14ac:dyDescent="0.2">
      <c r="A11303" s="16">
        <v>1102030</v>
      </c>
      <c r="B11303" s="2">
        <v>41</v>
      </c>
    </row>
    <row r="11304" spans="1:2" x14ac:dyDescent="0.2">
      <c r="A11304" s="16">
        <v>1102030</v>
      </c>
      <c r="B11304" s="2">
        <v>90</v>
      </c>
    </row>
    <row r="11305" spans="1:2" x14ac:dyDescent="0.2">
      <c r="A11305" s="16">
        <v>1102030</v>
      </c>
      <c r="B11305" s="2">
        <v>49</v>
      </c>
    </row>
    <row r="11306" spans="1:2" x14ac:dyDescent="0.2">
      <c r="A11306" s="16">
        <v>1102030</v>
      </c>
      <c r="B11306" s="2">
        <v>83</v>
      </c>
    </row>
    <row r="11307" spans="1:2" x14ac:dyDescent="0.2">
      <c r="A11307" s="16">
        <v>1102030</v>
      </c>
      <c r="B11307" s="2">
        <v>0</v>
      </c>
    </row>
    <row r="11308" spans="1:2" x14ac:dyDescent="0.2">
      <c r="A11308" s="16">
        <v>1102030</v>
      </c>
      <c r="B11308" s="2">
        <v>100</v>
      </c>
    </row>
    <row r="11309" spans="1:2" x14ac:dyDescent="0.2">
      <c r="A11309" s="16">
        <v>1102030</v>
      </c>
      <c r="B11309" s="2">
        <v>81</v>
      </c>
    </row>
    <row r="11310" spans="1:2" x14ac:dyDescent="0.2">
      <c r="A11310" s="16">
        <v>1102030</v>
      </c>
      <c r="B11310" s="2">
        <v>89</v>
      </c>
    </row>
    <row r="11311" spans="1:2" x14ac:dyDescent="0.2">
      <c r="A11311" s="16">
        <v>1102030</v>
      </c>
      <c r="B11311" s="2">
        <v>43</v>
      </c>
    </row>
    <row r="11312" spans="1:2" x14ac:dyDescent="0.2">
      <c r="A11312" s="16">
        <v>1102030</v>
      </c>
      <c r="B11312" s="2">
        <v>79</v>
      </c>
    </row>
    <row r="11313" spans="1:2" x14ac:dyDescent="0.2">
      <c r="A11313" s="16">
        <v>1102030</v>
      </c>
      <c r="B11313" s="2">
        <v>44</v>
      </c>
    </row>
    <row r="11314" spans="1:2" x14ac:dyDescent="0.2">
      <c r="A11314" s="16">
        <v>1102030</v>
      </c>
      <c r="B11314" s="2">
        <v>61</v>
      </c>
    </row>
    <row r="11315" spans="1:2" x14ac:dyDescent="0.2">
      <c r="A11315" s="16">
        <v>1102030</v>
      </c>
      <c r="B11315" s="2">
        <v>91</v>
      </c>
    </row>
    <row r="11316" spans="1:2" x14ac:dyDescent="0.2">
      <c r="A11316" s="16">
        <v>1102030</v>
      </c>
      <c r="B11316" s="2">
        <v>75</v>
      </c>
    </row>
    <row r="11317" spans="1:2" x14ac:dyDescent="0.2">
      <c r="A11317" s="16">
        <v>1102030</v>
      </c>
      <c r="B11317" s="2">
        <v>100</v>
      </c>
    </row>
    <row r="11318" spans="1:2" x14ac:dyDescent="0.2">
      <c r="A11318" s="16">
        <v>1102030</v>
      </c>
      <c r="B11318" s="2">
        <v>21</v>
      </c>
    </row>
    <row r="11319" spans="1:2" x14ac:dyDescent="0.2">
      <c r="A11319" s="16">
        <v>1102030</v>
      </c>
      <c r="B11319" s="2">
        <v>57</v>
      </c>
    </row>
    <row r="11320" spans="1:2" x14ac:dyDescent="0.2">
      <c r="A11320" s="16">
        <v>1102030</v>
      </c>
      <c r="B11320" s="2">
        <v>0</v>
      </c>
    </row>
    <row r="11321" spans="1:2" x14ac:dyDescent="0.2">
      <c r="A11321" s="16">
        <v>1102030</v>
      </c>
      <c r="B11321" s="2">
        <v>85</v>
      </c>
    </row>
    <row r="11322" spans="1:2" x14ac:dyDescent="0.2">
      <c r="A11322" s="16">
        <v>1102030</v>
      </c>
      <c r="B11322" s="2">
        <v>0</v>
      </c>
    </row>
    <row r="11323" spans="1:2" x14ac:dyDescent="0.2">
      <c r="A11323" s="16">
        <v>1102030</v>
      </c>
      <c r="B11323" s="2">
        <v>100</v>
      </c>
    </row>
    <row r="11324" spans="1:2" x14ac:dyDescent="0.2">
      <c r="A11324" s="16">
        <v>1102030</v>
      </c>
      <c r="B11324" s="2">
        <v>90</v>
      </c>
    </row>
    <row r="11325" spans="1:2" x14ac:dyDescent="0.2">
      <c r="A11325" s="16">
        <v>1102030</v>
      </c>
      <c r="B11325" s="2">
        <v>73</v>
      </c>
    </row>
    <row r="11326" spans="1:2" x14ac:dyDescent="0.2">
      <c r="A11326" s="16">
        <v>1102030</v>
      </c>
      <c r="B11326" s="2">
        <v>40</v>
      </c>
    </row>
    <row r="11327" spans="1:2" x14ac:dyDescent="0.2">
      <c r="A11327" s="16">
        <v>1102030</v>
      </c>
      <c r="B11327" s="2">
        <v>80</v>
      </c>
    </row>
    <row r="11328" spans="1:2" x14ac:dyDescent="0.2">
      <c r="A11328" s="16">
        <v>1102030</v>
      </c>
      <c r="B11328" s="2">
        <v>55</v>
      </c>
    </row>
    <row r="11329" spans="1:2" x14ac:dyDescent="0.2">
      <c r="A11329" s="16">
        <v>1102030</v>
      </c>
      <c r="B11329" s="2">
        <v>27</v>
      </c>
    </row>
    <row r="11330" spans="1:2" x14ac:dyDescent="0.2">
      <c r="A11330" s="16">
        <v>1102030</v>
      </c>
      <c r="B11330" s="2">
        <v>81</v>
      </c>
    </row>
    <row r="11331" spans="1:2" x14ac:dyDescent="0.2">
      <c r="A11331" s="16">
        <v>1102030</v>
      </c>
      <c r="B11331" s="2">
        <v>100</v>
      </c>
    </row>
    <row r="11332" spans="1:2" x14ac:dyDescent="0.2">
      <c r="A11332" s="16">
        <v>1102030</v>
      </c>
      <c r="B11332" s="2">
        <v>61</v>
      </c>
    </row>
    <row r="11333" spans="1:2" x14ac:dyDescent="0.2">
      <c r="A11333" s="16">
        <v>1102030</v>
      </c>
      <c r="B11333" s="2">
        <v>0</v>
      </c>
    </row>
    <row r="11334" spans="1:2" x14ac:dyDescent="0.2">
      <c r="A11334" s="16">
        <v>1102030</v>
      </c>
      <c r="B11334" s="2">
        <v>62</v>
      </c>
    </row>
    <row r="11335" spans="1:2" x14ac:dyDescent="0.2">
      <c r="A11335" s="16">
        <v>1102030</v>
      </c>
      <c r="B11335" s="2">
        <v>31</v>
      </c>
    </row>
    <row r="11336" spans="1:2" x14ac:dyDescent="0.2">
      <c r="A11336" s="16">
        <v>1102030</v>
      </c>
      <c r="B11336" s="2">
        <v>71</v>
      </c>
    </row>
    <row r="11337" spans="1:2" x14ac:dyDescent="0.2">
      <c r="A11337" s="16">
        <v>1102030</v>
      </c>
      <c r="B11337" s="2">
        <v>0</v>
      </c>
    </row>
    <row r="11338" spans="1:2" x14ac:dyDescent="0.2">
      <c r="A11338" s="16">
        <v>1102030</v>
      </c>
      <c r="B11338" s="2">
        <v>81</v>
      </c>
    </row>
    <row r="11339" spans="1:2" x14ac:dyDescent="0.2">
      <c r="A11339" s="16">
        <v>1102030</v>
      </c>
      <c r="B11339" s="2">
        <v>68</v>
      </c>
    </row>
    <row r="11340" spans="1:2" x14ac:dyDescent="0.2">
      <c r="A11340" s="16">
        <v>1102030</v>
      </c>
      <c r="B11340" s="2">
        <v>78</v>
      </c>
    </row>
    <row r="11341" spans="1:2" x14ac:dyDescent="0.2">
      <c r="A11341" s="16">
        <v>1102030</v>
      </c>
      <c r="B11341" s="2">
        <v>71</v>
      </c>
    </row>
    <row r="11342" spans="1:2" x14ac:dyDescent="0.2">
      <c r="A11342" s="16">
        <v>1102030</v>
      </c>
      <c r="B11342" s="2">
        <v>93</v>
      </c>
    </row>
    <row r="11343" spans="1:2" x14ac:dyDescent="0.2">
      <c r="A11343" s="16">
        <v>1102030</v>
      </c>
      <c r="B11343" s="2">
        <v>44</v>
      </c>
    </row>
    <row r="11344" spans="1:2" x14ac:dyDescent="0.2">
      <c r="A11344" s="16">
        <v>1102030</v>
      </c>
      <c r="B11344" s="2">
        <v>100</v>
      </c>
    </row>
    <row r="11345" spans="1:2" x14ac:dyDescent="0.2">
      <c r="A11345" s="16">
        <v>1102030</v>
      </c>
      <c r="B11345" s="2">
        <v>64</v>
      </c>
    </row>
    <row r="11346" spans="1:2" x14ac:dyDescent="0.2">
      <c r="A11346" s="16">
        <v>1102030</v>
      </c>
      <c r="B11346" s="2">
        <v>79</v>
      </c>
    </row>
    <row r="11347" spans="1:2" x14ac:dyDescent="0.2">
      <c r="A11347" s="16">
        <v>1102030</v>
      </c>
      <c r="B11347" s="2">
        <v>59</v>
      </c>
    </row>
    <row r="11348" spans="1:2" x14ac:dyDescent="0.2">
      <c r="A11348" s="16">
        <v>1102030</v>
      </c>
      <c r="B11348" s="2">
        <v>13</v>
      </c>
    </row>
    <row r="11349" spans="1:2" x14ac:dyDescent="0.2">
      <c r="A11349" s="16">
        <v>1102030</v>
      </c>
      <c r="B11349" s="2">
        <v>90</v>
      </c>
    </row>
    <row r="11350" spans="1:2" x14ac:dyDescent="0.2">
      <c r="A11350" s="16">
        <v>1102030</v>
      </c>
      <c r="B11350" s="2">
        <v>70</v>
      </c>
    </row>
    <row r="11351" spans="1:2" x14ac:dyDescent="0.2">
      <c r="A11351" s="16">
        <v>1102030</v>
      </c>
      <c r="B11351" s="2">
        <v>75</v>
      </c>
    </row>
    <row r="11352" spans="1:2" x14ac:dyDescent="0.2">
      <c r="A11352" s="16">
        <v>1102030</v>
      </c>
      <c r="B11352" s="2">
        <v>68</v>
      </c>
    </row>
    <row r="11353" spans="1:2" x14ac:dyDescent="0.2">
      <c r="A11353" s="16">
        <v>1102030</v>
      </c>
      <c r="B11353" s="2">
        <v>83</v>
      </c>
    </row>
    <row r="11354" spans="1:2" x14ac:dyDescent="0.2">
      <c r="A11354" s="16">
        <v>1102030</v>
      </c>
      <c r="B11354" s="2">
        <v>0</v>
      </c>
    </row>
    <row r="11355" spans="1:2" x14ac:dyDescent="0.2">
      <c r="A11355" s="16">
        <v>1102030</v>
      </c>
      <c r="B11355" s="2">
        <v>100</v>
      </c>
    </row>
    <row r="11356" spans="1:2" x14ac:dyDescent="0.2">
      <c r="A11356" s="16">
        <v>1102030</v>
      </c>
      <c r="B11356" s="2">
        <v>79</v>
      </c>
    </row>
    <row r="11357" spans="1:2" x14ac:dyDescent="0.2">
      <c r="A11357" s="16">
        <v>1102030</v>
      </c>
      <c r="B11357" s="2">
        <v>0</v>
      </c>
    </row>
    <row r="11358" spans="1:2" x14ac:dyDescent="0.2">
      <c r="A11358" s="16">
        <v>1102030</v>
      </c>
      <c r="B11358" s="2">
        <v>0</v>
      </c>
    </row>
    <row r="11359" spans="1:2" x14ac:dyDescent="0.2">
      <c r="A11359" s="16">
        <v>1102030</v>
      </c>
      <c r="B11359" s="2">
        <v>81</v>
      </c>
    </row>
    <row r="11360" spans="1:2" x14ac:dyDescent="0.2">
      <c r="A11360" s="16">
        <v>1102030</v>
      </c>
      <c r="B11360" s="2">
        <v>100</v>
      </c>
    </row>
    <row r="11361" spans="1:2" x14ac:dyDescent="0.2">
      <c r="A11361" s="16">
        <v>1102030</v>
      </c>
      <c r="B11361" s="2">
        <v>95</v>
      </c>
    </row>
    <row r="11362" spans="1:2" x14ac:dyDescent="0.2">
      <c r="A11362" s="16">
        <v>1102030</v>
      </c>
      <c r="B11362" s="2">
        <v>100</v>
      </c>
    </row>
    <row r="11363" spans="1:2" x14ac:dyDescent="0.2">
      <c r="A11363" s="16">
        <v>1102030</v>
      </c>
      <c r="B11363" s="2">
        <v>78</v>
      </c>
    </row>
    <row r="11364" spans="1:2" x14ac:dyDescent="0.2">
      <c r="A11364" s="16">
        <v>1102030</v>
      </c>
      <c r="B11364" s="2">
        <v>93</v>
      </c>
    </row>
    <row r="11365" spans="1:2" x14ac:dyDescent="0.2">
      <c r="A11365" s="16">
        <v>1102030</v>
      </c>
      <c r="B11365" s="2">
        <v>93</v>
      </c>
    </row>
    <row r="11366" spans="1:2" x14ac:dyDescent="0.2">
      <c r="A11366" s="16">
        <v>1102030</v>
      </c>
      <c r="B11366" s="2">
        <v>61</v>
      </c>
    </row>
    <row r="11367" spans="1:2" x14ac:dyDescent="0.2">
      <c r="A11367" s="16">
        <v>1102030</v>
      </c>
      <c r="B11367" s="2">
        <v>50</v>
      </c>
    </row>
    <row r="11368" spans="1:2" x14ac:dyDescent="0.2">
      <c r="A11368" s="16">
        <v>1102030</v>
      </c>
      <c r="B11368" s="2">
        <v>84</v>
      </c>
    </row>
    <row r="11369" spans="1:2" x14ac:dyDescent="0.2">
      <c r="A11369" s="16">
        <v>1102030</v>
      </c>
      <c r="B11369" s="2">
        <v>100</v>
      </c>
    </row>
    <row r="11370" spans="1:2" x14ac:dyDescent="0.2">
      <c r="A11370" s="16">
        <v>1102030</v>
      </c>
      <c r="B11370" s="2">
        <v>73</v>
      </c>
    </row>
    <row r="11371" spans="1:2" x14ac:dyDescent="0.2">
      <c r="A11371" s="16">
        <v>1102030</v>
      </c>
      <c r="B11371" s="2">
        <v>92</v>
      </c>
    </row>
    <row r="11372" spans="1:2" x14ac:dyDescent="0.2">
      <c r="A11372" s="16">
        <v>1102030</v>
      </c>
      <c r="B11372" s="2">
        <v>39</v>
      </c>
    </row>
    <row r="11373" spans="1:2" x14ac:dyDescent="0.2">
      <c r="A11373" s="16">
        <v>1102030</v>
      </c>
      <c r="B11373" s="2">
        <v>0</v>
      </c>
    </row>
    <row r="11374" spans="1:2" x14ac:dyDescent="0.2">
      <c r="A11374" s="16">
        <v>1102030</v>
      </c>
      <c r="B11374" s="2">
        <v>78</v>
      </c>
    </row>
    <row r="11375" spans="1:2" x14ac:dyDescent="0.2">
      <c r="A11375" s="16">
        <v>1102030</v>
      </c>
      <c r="B11375" s="2">
        <v>52</v>
      </c>
    </row>
    <row r="11376" spans="1:2" x14ac:dyDescent="0.2">
      <c r="A11376" s="16">
        <v>1102030</v>
      </c>
      <c r="B11376" s="2">
        <v>24</v>
      </c>
    </row>
    <row r="11377" spans="1:2" x14ac:dyDescent="0.2">
      <c r="A11377" s="16">
        <v>1102030</v>
      </c>
      <c r="B11377" s="2">
        <v>78</v>
      </c>
    </row>
    <row r="11378" spans="1:2" x14ac:dyDescent="0.2">
      <c r="A11378" s="16">
        <v>1102030</v>
      </c>
      <c r="B11378" s="2">
        <v>34</v>
      </c>
    </row>
    <row r="11379" spans="1:2" x14ac:dyDescent="0.2">
      <c r="A11379" s="16">
        <v>1102030</v>
      </c>
      <c r="B11379" s="2">
        <v>79</v>
      </c>
    </row>
    <row r="11380" spans="1:2" x14ac:dyDescent="0.2">
      <c r="A11380" s="16">
        <v>1102030</v>
      </c>
      <c r="B11380" s="2">
        <v>86</v>
      </c>
    </row>
    <row r="11381" spans="1:2" x14ac:dyDescent="0.2">
      <c r="A11381" s="16">
        <v>1102030</v>
      </c>
      <c r="B11381" s="2">
        <v>61</v>
      </c>
    </row>
    <row r="11382" spans="1:2" x14ac:dyDescent="0.2">
      <c r="A11382" s="16">
        <v>1102030</v>
      </c>
      <c r="B11382" s="2">
        <v>91</v>
      </c>
    </row>
    <row r="11383" spans="1:2" x14ac:dyDescent="0.2">
      <c r="A11383" s="16">
        <v>1102030</v>
      </c>
      <c r="B11383" s="2">
        <v>100</v>
      </c>
    </row>
    <row r="11384" spans="1:2" x14ac:dyDescent="0.2">
      <c r="A11384" s="16">
        <v>1102030</v>
      </c>
      <c r="B11384" s="2">
        <v>0</v>
      </c>
    </row>
    <row r="11385" spans="1:2" x14ac:dyDescent="0.2">
      <c r="A11385" s="16">
        <v>1102030</v>
      </c>
      <c r="B11385" s="2">
        <v>95</v>
      </c>
    </row>
    <row r="11386" spans="1:2" x14ac:dyDescent="0.2">
      <c r="A11386" s="16">
        <v>1102030</v>
      </c>
      <c r="B11386" s="2">
        <v>82</v>
      </c>
    </row>
    <row r="11387" spans="1:2" x14ac:dyDescent="0.2">
      <c r="A11387" s="16">
        <v>1102030</v>
      </c>
      <c r="B11387" s="2">
        <v>94</v>
      </c>
    </row>
    <row r="11388" spans="1:2" x14ac:dyDescent="0.2">
      <c r="A11388" s="16">
        <v>1102030</v>
      </c>
      <c r="B11388" s="2">
        <v>86</v>
      </c>
    </row>
    <row r="11389" spans="1:2" x14ac:dyDescent="0.2">
      <c r="A11389" s="16">
        <v>1102030</v>
      </c>
      <c r="B11389" s="2">
        <v>32</v>
      </c>
    </row>
    <row r="11390" spans="1:2" x14ac:dyDescent="0.2">
      <c r="A11390" s="16">
        <v>1102030</v>
      </c>
      <c r="B11390" s="2">
        <v>0</v>
      </c>
    </row>
    <row r="11391" spans="1:2" x14ac:dyDescent="0.2">
      <c r="A11391" s="16">
        <v>1102030</v>
      </c>
      <c r="B11391" s="2">
        <v>0</v>
      </c>
    </row>
    <row r="11392" spans="1:2" x14ac:dyDescent="0.2">
      <c r="A11392" s="16">
        <v>1102030</v>
      </c>
      <c r="B11392" s="2">
        <v>26</v>
      </c>
    </row>
    <row r="11393" spans="1:2" x14ac:dyDescent="0.2">
      <c r="A11393" s="16">
        <v>1102030</v>
      </c>
      <c r="B11393" s="2">
        <v>72</v>
      </c>
    </row>
    <row r="11394" spans="1:2" x14ac:dyDescent="0.2">
      <c r="A11394" s="16">
        <v>1102030</v>
      </c>
      <c r="B11394" s="2">
        <v>70</v>
      </c>
    </row>
    <row r="11395" spans="1:2" x14ac:dyDescent="0.2">
      <c r="A11395" s="16">
        <v>1102030</v>
      </c>
      <c r="B11395" s="2">
        <v>86</v>
      </c>
    </row>
    <row r="11396" spans="1:2" x14ac:dyDescent="0.2">
      <c r="A11396" s="16">
        <v>1102030</v>
      </c>
      <c r="B11396" s="2">
        <v>100</v>
      </c>
    </row>
    <row r="11397" spans="1:2" x14ac:dyDescent="0.2">
      <c r="A11397" s="16">
        <v>1102030</v>
      </c>
      <c r="B11397" s="2">
        <v>66</v>
      </c>
    </row>
    <row r="11398" spans="1:2" x14ac:dyDescent="0.2">
      <c r="A11398" s="16">
        <v>1102030</v>
      </c>
      <c r="B11398" s="2">
        <v>91</v>
      </c>
    </row>
    <row r="11399" spans="1:2" x14ac:dyDescent="0.2">
      <c r="A11399" s="16">
        <v>1102030</v>
      </c>
      <c r="B11399" s="2">
        <v>100</v>
      </c>
    </row>
    <row r="11400" spans="1:2" x14ac:dyDescent="0.2">
      <c r="A11400" s="16">
        <v>1102030</v>
      </c>
      <c r="B11400" s="2">
        <v>79</v>
      </c>
    </row>
    <row r="11401" spans="1:2" x14ac:dyDescent="0.2">
      <c r="A11401" s="16">
        <v>1102030</v>
      </c>
      <c r="B11401" s="2">
        <v>17</v>
      </c>
    </row>
    <row r="11402" spans="1:2" x14ac:dyDescent="0.2">
      <c r="A11402" s="16">
        <v>1102030</v>
      </c>
      <c r="B11402" s="2">
        <v>0</v>
      </c>
    </row>
    <row r="11403" spans="1:2" x14ac:dyDescent="0.2">
      <c r="A11403" s="16">
        <v>1102030</v>
      </c>
      <c r="B11403" s="2">
        <v>21</v>
      </c>
    </row>
    <row r="11404" spans="1:2" x14ac:dyDescent="0.2">
      <c r="A11404" s="16">
        <v>1102030</v>
      </c>
      <c r="B11404" s="2">
        <v>0</v>
      </c>
    </row>
    <row r="11405" spans="1:2" x14ac:dyDescent="0.2">
      <c r="A11405" s="16">
        <v>1102030</v>
      </c>
      <c r="B11405" s="2">
        <v>73</v>
      </c>
    </row>
    <row r="11406" spans="1:2" x14ac:dyDescent="0.2">
      <c r="A11406" s="16">
        <v>1102030</v>
      </c>
      <c r="B11406" s="2">
        <v>3</v>
      </c>
    </row>
    <row r="11407" spans="1:2" x14ac:dyDescent="0.2">
      <c r="A11407" s="16">
        <v>1102030</v>
      </c>
      <c r="B11407" s="2">
        <v>100</v>
      </c>
    </row>
    <row r="11408" spans="1:2" x14ac:dyDescent="0.2">
      <c r="A11408" s="16">
        <v>1102030</v>
      </c>
      <c r="B11408" s="2">
        <v>76</v>
      </c>
    </row>
    <row r="11409" spans="1:2" x14ac:dyDescent="0.2">
      <c r="A11409" s="16">
        <v>1102030</v>
      </c>
      <c r="B11409" s="2">
        <v>78</v>
      </c>
    </row>
    <row r="11410" spans="1:2" x14ac:dyDescent="0.2">
      <c r="A11410" s="16">
        <v>1102030</v>
      </c>
      <c r="B11410" s="2">
        <v>82</v>
      </c>
    </row>
    <row r="11411" spans="1:2" x14ac:dyDescent="0.2">
      <c r="A11411" s="16">
        <v>1102030</v>
      </c>
      <c r="B11411" s="2">
        <v>83</v>
      </c>
    </row>
    <row r="11412" spans="1:2" x14ac:dyDescent="0.2">
      <c r="A11412" s="16">
        <v>1102030</v>
      </c>
      <c r="B11412" s="2">
        <v>84</v>
      </c>
    </row>
    <row r="11413" spans="1:2" x14ac:dyDescent="0.2">
      <c r="A11413" s="16">
        <v>1102030</v>
      </c>
      <c r="B11413" s="2">
        <v>91</v>
      </c>
    </row>
    <row r="11414" spans="1:2" x14ac:dyDescent="0.2">
      <c r="A11414" s="16">
        <v>1102030</v>
      </c>
      <c r="B11414" s="2">
        <v>0</v>
      </c>
    </row>
    <row r="11415" spans="1:2" x14ac:dyDescent="0.2">
      <c r="A11415" s="16">
        <v>1102030</v>
      </c>
      <c r="B11415" s="2">
        <v>86</v>
      </c>
    </row>
    <row r="11416" spans="1:2" x14ac:dyDescent="0.2">
      <c r="A11416" s="16">
        <v>1102030</v>
      </c>
      <c r="B11416" s="2">
        <v>100</v>
      </c>
    </row>
    <row r="11417" spans="1:2" x14ac:dyDescent="0.2">
      <c r="A11417" s="16">
        <v>1102030</v>
      </c>
      <c r="B11417" s="2">
        <v>100</v>
      </c>
    </row>
    <row r="11418" spans="1:2" x14ac:dyDescent="0.2">
      <c r="A11418" s="16">
        <v>1102030</v>
      </c>
      <c r="B11418" s="2">
        <v>51</v>
      </c>
    </row>
    <row r="11419" spans="1:2" x14ac:dyDescent="0.2">
      <c r="A11419" s="16">
        <v>1102030</v>
      </c>
      <c r="B11419" s="2">
        <v>75</v>
      </c>
    </row>
    <row r="11420" spans="1:2" x14ac:dyDescent="0.2">
      <c r="A11420" s="16">
        <v>1102030</v>
      </c>
      <c r="B11420" s="2">
        <v>53</v>
      </c>
    </row>
    <row r="11421" spans="1:2" x14ac:dyDescent="0.2">
      <c r="A11421" s="16">
        <v>1102030</v>
      </c>
      <c r="B11421" s="2">
        <v>91</v>
      </c>
    </row>
    <row r="11422" spans="1:2" x14ac:dyDescent="0.2">
      <c r="A11422" s="16">
        <v>1102030</v>
      </c>
      <c r="B11422" s="2">
        <v>91</v>
      </c>
    </row>
    <row r="11423" spans="1:2" x14ac:dyDescent="0.2">
      <c r="A11423" s="16">
        <v>1102030</v>
      </c>
      <c r="B11423" s="2">
        <v>92</v>
      </c>
    </row>
    <row r="11424" spans="1:2" x14ac:dyDescent="0.2">
      <c r="A11424" s="16">
        <v>1102030</v>
      </c>
      <c r="B11424" s="2">
        <v>75</v>
      </c>
    </row>
    <row r="11425" spans="1:2" x14ac:dyDescent="0.2">
      <c r="A11425" s="16">
        <v>1102030</v>
      </c>
      <c r="B11425" s="2">
        <v>54</v>
      </c>
    </row>
    <row r="11426" spans="1:2" x14ac:dyDescent="0.2">
      <c r="A11426" s="16">
        <v>1102030</v>
      </c>
      <c r="B11426" s="2">
        <v>58</v>
      </c>
    </row>
    <row r="11427" spans="1:2" x14ac:dyDescent="0.2">
      <c r="A11427" s="16">
        <v>1102030</v>
      </c>
      <c r="B11427" s="2">
        <v>88</v>
      </c>
    </row>
    <row r="11428" spans="1:2" x14ac:dyDescent="0.2">
      <c r="A11428" s="16">
        <v>1102030</v>
      </c>
      <c r="B11428" s="2">
        <v>75</v>
      </c>
    </row>
    <row r="11429" spans="1:2" x14ac:dyDescent="0.2">
      <c r="A11429" s="16">
        <v>1102030</v>
      </c>
      <c r="B11429" s="2">
        <v>0</v>
      </c>
    </row>
    <row r="11430" spans="1:2" x14ac:dyDescent="0.2">
      <c r="A11430" s="16">
        <v>1102030</v>
      </c>
      <c r="B11430" s="2">
        <v>100</v>
      </c>
    </row>
    <row r="11431" spans="1:2" x14ac:dyDescent="0.2">
      <c r="A11431" s="16">
        <v>1102030</v>
      </c>
      <c r="B11431" s="2">
        <v>0</v>
      </c>
    </row>
    <row r="11432" spans="1:2" x14ac:dyDescent="0.2">
      <c r="A11432" s="16">
        <v>1102030</v>
      </c>
      <c r="B11432" s="2">
        <v>87</v>
      </c>
    </row>
    <row r="11433" spans="1:2" x14ac:dyDescent="0.2">
      <c r="A11433" s="16">
        <v>1102030</v>
      </c>
      <c r="B11433" s="2">
        <v>70</v>
      </c>
    </row>
    <row r="11434" spans="1:2" x14ac:dyDescent="0.2">
      <c r="A11434" s="16">
        <v>1102030</v>
      </c>
      <c r="B11434" s="2">
        <v>83</v>
      </c>
    </row>
    <row r="11435" spans="1:2" x14ac:dyDescent="0.2">
      <c r="A11435" s="16">
        <v>1102030</v>
      </c>
      <c r="B11435" s="2">
        <v>62</v>
      </c>
    </row>
    <row r="11436" spans="1:2" x14ac:dyDescent="0.2">
      <c r="A11436" s="16">
        <v>1102030</v>
      </c>
      <c r="B11436" s="2">
        <v>48</v>
      </c>
    </row>
    <row r="11437" spans="1:2" x14ac:dyDescent="0.2">
      <c r="A11437" s="16">
        <v>1102030</v>
      </c>
      <c r="B11437" s="2">
        <v>100</v>
      </c>
    </row>
    <row r="11438" spans="1:2" x14ac:dyDescent="0.2">
      <c r="A11438" s="16">
        <v>1102030</v>
      </c>
      <c r="B11438" s="2">
        <v>66</v>
      </c>
    </row>
    <row r="11439" spans="1:2" x14ac:dyDescent="0.2">
      <c r="A11439" s="16">
        <v>1102030</v>
      </c>
      <c r="B11439" s="2">
        <v>82</v>
      </c>
    </row>
    <row r="11440" spans="1:2" x14ac:dyDescent="0.2">
      <c r="A11440" s="16">
        <v>1102030</v>
      </c>
      <c r="B11440" s="2">
        <v>0</v>
      </c>
    </row>
    <row r="11441" spans="1:2" x14ac:dyDescent="0.2">
      <c r="A11441" s="16">
        <v>1102030</v>
      </c>
      <c r="B11441" s="2">
        <v>50</v>
      </c>
    </row>
    <row r="11442" spans="1:2" x14ac:dyDescent="0.2">
      <c r="A11442" s="16">
        <v>1102030</v>
      </c>
      <c r="B11442" s="2">
        <v>95</v>
      </c>
    </row>
    <row r="11443" spans="1:2" x14ac:dyDescent="0.2">
      <c r="A11443" s="16">
        <v>1102030</v>
      </c>
      <c r="B11443" s="2">
        <v>0</v>
      </c>
    </row>
    <row r="11444" spans="1:2" x14ac:dyDescent="0.2">
      <c r="A11444" s="16">
        <v>1102030</v>
      </c>
      <c r="B11444" s="2">
        <v>79</v>
      </c>
    </row>
    <row r="11445" spans="1:2" x14ac:dyDescent="0.2">
      <c r="A11445" s="16">
        <v>1102030</v>
      </c>
      <c r="B11445" s="2">
        <v>78</v>
      </c>
    </row>
    <row r="11446" spans="1:2" x14ac:dyDescent="0.2">
      <c r="A11446" s="16">
        <v>1102030</v>
      </c>
      <c r="B11446" s="2">
        <v>0</v>
      </c>
    </row>
    <row r="11447" spans="1:2" x14ac:dyDescent="0.2">
      <c r="A11447" s="16">
        <v>1102030</v>
      </c>
      <c r="B11447" s="2">
        <v>89</v>
      </c>
    </row>
    <row r="11448" spans="1:2" x14ac:dyDescent="0.2">
      <c r="A11448" s="16">
        <v>1102030</v>
      </c>
      <c r="B11448" s="2">
        <v>77</v>
      </c>
    </row>
    <row r="11449" spans="1:2" x14ac:dyDescent="0.2">
      <c r="A11449" s="16">
        <v>1102030</v>
      </c>
      <c r="B11449" s="2">
        <v>26</v>
      </c>
    </row>
    <row r="11450" spans="1:2" x14ac:dyDescent="0.2">
      <c r="A11450" s="16">
        <v>1102030</v>
      </c>
      <c r="B11450" s="2">
        <v>81</v>
      </c>
    </row>
    <row r="11451" spans="1:2" x14ac:dyDescent="0.2">
      <c r="A11451" s="16">
        <v>1102030</v>
      </c>
      <c r="B11451" s="2">
        <v>0</v>
      </c>
    </row>
    <row r="11452" spans="1:2" x14ac:dyDescent="0.2">
      <c r="A11452" s="16">
        <v>1102030</v>
      </c>
      <c r="B11452" s="2">
        <v>100</v>
      </c>
    </row>
    <row r="11453" spans="1:2" x14ac:dyDescent="0.2">
      <c r="A11453" s="16">
        <v>1102030</v>
      </c>
      <c r="B11453" s="2">
        <v>0</v>
      </c>
    </row>
    <row r="11454" spans="1:2" x14ac:dyDescent="0.2">
      <c r="A11454" s="16">
        <v>1102030</v>
      </c>
      <c r="B11454" s="2">
        <v>0</v>
      </c>
    </row>
    <row r="11455" spans="1:2" x14ac:dyDescent="0.2">
      <c r="A11455" s="16">
        <v>1102030</v>
      </c>
      <c r="B11455" s="2">
        <v>38</v>
      </c>
    </row>
    <row r="11456" spans="1:2" x14ac:dyDescent="0.2">
      <c r="A11456" s="16">
        <v>1102030</v>
      </c>
      <c r="B11456" s="2">
        <v>100</v>
      </c>
    </row>
    <row r="11457" spans="1:2" x14ac:dyDescent="0.2">
      <c r="A11457" s="16">
        <v>1102030</v>
      </c>
      <c r="B11457" s="2">
        <v>91</v>
      </c>
    </row>
    <row r="11458" spans="1:2" x14ac:dyDescent="0.2">
      <c r="A11458" s="16">
        <v>1102030</v>
      </c>
      <c r="B11458" s="2">
        <v>70</v>
      </c>
    </row>
    <row r="11459" spans="1:2" x14ac:dyDescent="0.2">
      <c r="A11459" s="16">
        <v>1102030</v>
      </c>
      <c r="B11459" s="2">
        <v>64</v>
      </c>
    </row>
    <row r="11460" spans="1:2" x14ac:dyDescent="0.2">
      <c r="A11460" s="16">
        <v>1102030</v>
      </c>
      <c r="B11460" s="2">
        <v>83</v>
      </c>
    </row>
    <row r="11461" spans="1:2" x14ac:dyDescent="0.2">
      <c r="A11461" s="16">
        <v>1102030</v>
      </c>
      <c r="B11461" s="2">
        <v>65</v>
      </c>
    </row>
    <row r="11462" spans="1:2" x14ac:dyDescent="0.2">
      <c r="A11462" s="16">
        <v>1102030</v>
      </c>
      <c r="B11462" s="2">
        <v>70</v>
      </c>
    </row>
    <row r="11463" spans="1:2" x14ac:dyDescent="0.2">
      <c r="A11463" s="16">
        <v>1102030</v>
      </c>
      <c r="B11463" s="2">
        <v>93</v>
      </c>
    </row>
    <row r="11464" spans="1:2" x14ac:dyDescent="0.2">
      <c r="A11464" s="16">
        <v>1102030</v>
      </c>
      <c r="B11464" s="2">
        <v>100</v>
      </c>
    </row>
    <row r="11465" spans="1:2" x14ac:dyDescent="0.2">
      <c r="A11465" s="16">
        <v>1102030</v>
      </c>
      <c r="B11465" s="2">
        <v>100</v>
      </c>
    </row>
    <row r="11466" spans="1:2" x14ac:dyDescent="0.2">
      <c r="A11466" s="16">
        <v>1102030</v>
      </c>
      <c r="B11466" s="2">
        <v>79</v>
      </c>
    </row>
    <row r="11467" spans="1:2" x14ac:dyDescent="0.2">
      <c r="A11467" s="16">
        <v>1102030</v>
      </c>
      <c r="B11467" s="2">
        <v>50</v>
      </c>
    </row>
    <row r="11468" spans="1:2" x14ac:dyDescent="0.2">
      <c r="A11468" s="16">
        <v>1102030</v>
      </c>
      <c r="B11468" s="2">
        <v>90</v>
      </c>
    </row>
    <row r="11469" spans="1:2" x14ac:dyDescent="0.2">
      <c r="A11469" s="16">
        <v>1102030</v>
      </c>
      <c r="B11469" s="2">
        <v>86</v>
      </c>
    </row>
    <row r="11470" spans="1:2" x14ac:dyDescent="0.2">
      <c r="A11470" s="16">
        <v>1102030</v>
      </c>
      <c r="B11470" s="2">
        <v>0</v>
      </c>
    </row>
    <row r="11471" spans="1:2" x14ac:dyDescent="0.2">
      <c r="A11471" s="16">
        <v>1102030</v>
      </c>
      <c r="B11471" s="2">
        <v>0</v>
      </c>
    </row>
    <row r="11472" spans="1:2" x14ac:dyDescent="0.2">
      <c r="A11472" s="16">
        <v>1102030</v>
      </c>
      <c r="B11472" s="2">
        <v>89</v>
      </c>
    </row>
    <row r="11473" spans="1:2" x14ac:dyDescent="0.2">
      <c r="A11473" s="16">
        <v>1102030</v>
      </c>
      <c r="B11473" s="2">
        <v>76</v>
      </c>
    </row>
    <row r="11474" spans="1:2" x14ac:dyDescent="0.2">
      <c r="A11474" s="16">
        <v>1102030</v>
      </c>
      <c r="B11474" s="2">
        <v>95</v>
      </c>
    </row>
    <row r="11475" spans="1:2" x14ac:dyDescent="0.2">
      <c r="A11475" s="16">
        <v>1102030</v>
      </c>
      <c r="B11475" s="2">
        <v>95</v>
      </c>
    </row>
    <row r="11476" spans="1:2" x14ac:dyDescent="0.2">
      <c r="A11476" s="16">
        <v>1102030</v>
      </c>
      <c r="B11476" s="2">
        <v>66</v>
      </c>
    </row>
    <row r="11477" spans="1:2" x14ac:dyDescent="0.2">
      <c r="A11477" s="16">
        <v>1102030</v>
      </c>
      <c r="B11477" s="2">
        <v>95</v>
      </c>
    </row>
    <row r="11478" spans="1:2" x14ac:dyDescent="0.2">
      <c r="A11478" s="16">
        <v>1102030</v>
      </c>
      <c r="B11478" s="2">
        <v>100</v>
      </c>
    </row>
    <row r="11479" spans="1:2" x14ac:dyDescent="0.2">
      <c r="A11479" s="16">
        <v>1102030</v>
      </c>
      <c r="B11479" s="2">
        <v>48</v>
      </c>
    </row>
    <row r="11480" spans="1:2" x14ac:dyDescent="0.2">
      <c r="A11480" s="16">
        <v>1102030</v>
      </c>
      <c r="B11480" s="2">
        <v>27</v>
      </c>
    </row>
    <row r="11481" spans="1:2" x14ac:dyDescent="0.2">
      <c r="A11481" s="16">
        <v>1102030</v>
      </c>
      <c r="B11481" s="2">
        <v>100</v>
      </c>
    </row>
    <row r="11482" spans="1:2" x14ac:dyDescent="0.2">
      <c r="A11482" s="16">
        <v>1102030</v>
      </c>
      <c r="B11482" s="2">
        <v>51</v>
      </c>
    </row>
    <row r="11483" spans="1:2" x14ac:dyDescent="0.2">
      <c r="A11483" s="16">
        <v>1102030</v>
      </c>
      <c r="B11483" s="2">
        <v>87</v>
      </c>
    </row>
    <row r="11484" spans="1:2" x14ac:dyDescent="0.2">
      <c r="A11484" s="16">
        <v>1102030</v>
      </c>
      <c r="B11484" s="2">
        <v>61</v>
      </c>
    </row>
    <row r="11485" spans="1:2" x14ac:dyDescent="0.2">
      <c r="A11485" s="16">
        <v>1102030</v>
      </c>
      <c r="B11485" s="2">
        <v>2</v>
      </c>
    </row>
    <row r="11486" spans="1:2" x14ac:dyDescent="0.2">
      <c r="A11486" s="16">
        <v>1102030</v>
      </c>
      <c r="B11486" s="2">
        <v>95</v>
      </c>
    </row>
    <row r="11487" spans="1:2" x14ac:dyDescent="0.2">
      <c r="A11487" s="16">
        <v>1102030</v>
      </c>
      <c r="B11487" s="2">
        <v>100</v>
      </c>
    </row>
    <row r="11488" spans="1:2" x14ac:dyDescent="0.2">
      <c r="A11488" s="16">
        <v>1102030</v>
      </c>
      <c r="B11488" s="2">
        <v>79</v>
      </c>
    </row>
    <row r="11489" spans="1:2" x14ac:dyDescent="0.2">
      <c r="A11489" s="16">
        <v>1102030</v>
      </c>
      <c r="B11489" s="2">
        <v>43</v>
      </c>
    </row>
    <row r="11490" spans="1:2" x14ac:dyDescent="0.2">
      <c r="A11490" s="16">
        <v>1102030</v>
      </c>
      <c r="B11490" s="2">
        <v>83</v>
      </c>
    </row>
    <row r="11491" spans="1:2" x14ac:dyDescent="0.2">
      <c r="A11491" s="16">
        <v>1102030</v>
      </c>
      <c r="B11491" s="2">
        <v>87</v>
      </c>
    </row>
    <row r="11492" spans="1:2" x14ac:dyDescent="0.2">
      <c r="A11492" s="16">
        <v>1102030</v>
      </c>
      <c r="B11492" s="2">
        <v>81</v>
      </c>
    </row>
    <row r="11493" spans="1:2" x14ac:dyDescent="0.2">
      <c r="A11493" s="16">
        <v>1102030</v>
      </c>
      <c r="B11493" s="2">
        <v>0</v>
      </c>
    </row>
    <row r="11494" spans="1:2" x14ac:dyDescent="0.2">
      <c r="A11494" s="16">
        <v>1102030</v>
      </c>
      <c r="B11494" s="2">
        <v>52</v>
      </c>
    </row>
    <row r="11495" spans="1:2" x14ac:dyDescent="0.2">
      <c r="A11495" s="16">
        <v>1102030</v>
      </c>
      <c r="B11495" s="2">
        <v>0</v>
      </c>
    </row>
    <row r="11496" spans="1:2" x14ac:dyDescent="0.2">
      <c r="A11496" s="16">
        <v>1102030</v>
      </c>
      <c r="B11496" s="2">
        <v>0</v>
      </c>
    </row>
    <row r="11497" spans="1:2" x14ac:dyDescent="0.2">
      <c r="A11497" s="16">
        <v>1102030</v>
      </c>
      <c r="B11497" s="2">
        <v>48</v>
      </c>
    </row>
    <row r="11498" spans="1:2" x14ac:dyDescent="0.2">
      <c r="A11498" s="16">
        <v>1102030</v>
      </c>
      <c r="B11498" s="2">
        <v>0</v>
      </c>
    </row>
    <row r="11499" spans="1:2" x14ac:dyDescent="0.2">
      <c r="A11499" s="16">
        <v>1102030</v>
      </c>
      <c r="B11499" s="2">
        <v>0</v>
      </c>
    </row>
    <row r="11500" spans="1:2" x14ac:dyDescent="0.2">
      <c r="A11500" s="16">
        <v>1102030</v>
      </c>
      <c r="B11500" s="2">
        <v>100</v>
      </c>
    </row>
    <row r="11501" spans="1:2" x14ac:dyDescent="0.2">
      <c r="A11501" s="16">
        <v>1102030</v>
      </c>
      <c r="B11501" s="2">
        <v>30</v>
      </c>
    </row>
    <row r="11502" spans="1:2" x14ac:dyDescent="0.2">
      <c r="A11502" s="16">
        <v>1102030</v>
      </c>
      <c r="B11502" s="2">
        <v>76</v>
      </c>
    </row>
    <row r="11503" spans="1:2" x14ac:dyDescent="0.2">
      <c r="A11503" s="16">
        <v>1102030</v>
      </c>
      <c r="B11503" s="2">
        <v>90</v>
      </c>
    </row>
    <row r="11504" spans="1:2" x14ac:dyDescent="0.2">
      <c r="A11504" s="16">
        <v>1102030</v>
      </c>
      <c r="B11504" s="2">
        <v>44</v>
      </c>
    </row>
    <row r="11505" spans="1:2" x14ac:dyDescent="0.2">
      <c r="A11505" s="16">
        <v>1102030</v>
      </c>
      <c r="B11505" s="2">
        <v>82</v>
      </c>
    </row>
    <row r="11506" spans="1:2" x14ac:dyDescent="0.2">
      <c r="A11506" s="16">
        <v>1102030</v>
      </c>
      <c r="B11506" s="2">
        <v>54</v>
      </c>
    </row>
    <row r="11507" spans="1:2" x14ac:dyDescent="0.2">
      <c r="A11507" s="16">
        <v>1102030</v>
      </c>
      <c r="B11507" s="2">
        <v>80</v>
      </c>
    </row>
    <row r="11508" spans="1:2" x14ac:dyDescent="0.2">
      <c r="A11508" s="16">
        <v>1102030</v>
      </c>
      <c r="B11508" s="2">
        <v>31</v>
      </c>
    </row>
    <row r="11509" spans="1:2" x14ac:dyDescent="0.2">
      <c r="A11509" s="16">
        <v>1102030</v>
      </c>
      <c r="B11509" s="2">
        <v>0</v>
      </c>
    </row>
    <row r="11510" spans="1:2" x14ac:dyDescent="0.2">
      <c r="A11510" s="16">
        <v>1102030</v>
      </c>
      <c r="B11510" s="2">
        <v>0</v>
      </c>
    </row>
    <row r="11511" spans="1:2" x14ac:dyDescent="0.2">
      <c r="A11511" s="16">
        <v>1102030</v>
      </c>
      <c r="B11511" s="2">
        <v>9</v>
      </c>
    </row>
    <row r="11512" spans="1:2" x14ac:dyDescent="0.2">
      <c r="A11512" s="16">
        <v>1102030</v>
      </c>
      <c r="B11512" s="2">
        <v>100</v>
      </c>
    </row>
    <row r="11513" spans="1:2" x14ac:dyDescent="0.2">
      <c r="A11513" s="16">
        <v>1102030</v>
      </c>
      <c r="B11513" s="2">
        <v>90</v>
      </c>
    </row>
    <row r="11514" spans="1:2" x14ac:dyDescent="0.2">
      <c r="A11514" s="16">
        <v>1102030</v>
      </c>
      <c r="B11514" s="2">
        <v>90</v>
      </c>
    </row>
    <row r="11515" spans="1:2" x14ac:dyDescent="0.2">
      <c r="A11515" s="16">
        <v>1102030</v>
      </c>
      <c r="B11515" s="2">
        <v>79</v>
      </c>
    </row>
    <row r="11516" spans="1:2" x14ac:dyDescent="0.2">
      <c r="A11516" s="16">
        <v>1102030</v>
      </c>
      <c r="B11516" s="2">
        <v>87</v>
      </c>
    </row>
    <row r="11517" spans="1:2" x14ac:dyDescent="0.2">
      <c r="A11517" s="16">
        <v>1102030</v>
      </c>
      <c r="B11517" s="2">
        <v>31</v>
      </c>
    </row>
    <row r="11518" spans="1:2" x14ac:dyDescent="0.2">
      <c r="A11518" s="16">
        <v>1102030</v>
      </c>
      <c r="B11518" s="2">
        <v>43</v>
      </c>
    </row>
    <row r="11519" spans="1:2" x14ac:dyDescent="0.2">
      <c r="A11519" s="16">
        <v>1102030</v>
      </c>
      <c r="B11519" s="2">
        <v>84</v>
      </c>
    </row>
    <row r="11520" spans="1:2" x14ac:dyDescent="0.2">
      <c r="A11520" s="16">
        <v>1102030</v>
      </c>
      <c r="B11520" s="2">
        <v>0</v>
      </c>
    </row>
    <row r="11521" spans="1:2" x14ac:dyDescent="0.2">
      <c r="A11521" s="16">
        <v>1102030</v>
      </c>
      <c r="B11521" s="2">
        <v>78</v>
      </c>
    </row>
    <row r="11522" spans="1:2" x14ac:dyDescent="0.2">
      <c r="A11522" s="16">
        <v>1102030</v>
      </c>
      <c r="B11522" s="2">
        <v>0</v>
      </c>
    </row>
    <row r="11523" spans="1:2" x14ac:dyDescent="0.2">
      <c r="A11523" s="16">
        <v>1102030</v>
      </c>
      <c r="B11523" s="2">
        <v>70</v>
      </c>
    </row>
    <row r="11524" spans="1:2" x14ac:dyDescent="0.2">
      <c r="A11524" s="16">
        <v>1102030</v>
      </c>
      <c r="B11524" s="2">
        <v>83</v>
      </c>
    </row>
    <row r="11525" spans="1:2" x14ac:dyDescent="0.2">
      <c r="A11525" s="16">
        <v>1102030</v>
      </c>
      <c r="B11525" s="2">
        <v>100</v>
      </c>
    </row>
    <row r="11526" spans="1:2" x14ac:dyDescent="0.2">
      <c r="A11526" s="16">
        <v>1102030</v>
      </c>
      <c r="B11526" s="2">
        <v>77</v>
      </c>
    </row>
    <row r="11527" spans="1:2" x14ac:dyDescent="0.2">
      <c r="A11527" s="16">
        <v>1102030</v>
      </c>
      <c r="B11527" s="2">
        <v>74</v>
      </c>
    </row>
    <row r="11528" spans="1:2" x14ac:dyDescent="0.2">
      <c r="A11528" s="16">
        <v>1102030</v>
      </c>
      <c r="B11528" s="2">
        <v>100</v>
      </c>
    </row>
    <row r="11529" spans="1:2" x14ac:dyDescent="0.2">
      <c r="A11529" s="16">
        <v>1102030</v>
      </c>
      <c r="B11529" s="2">
        <v>79</v>
      </c>
    </row>
    <row r="11530" spans="1:2" x14ac:dyDescent="0.2">
      <c r="A11530" s="16">
        <v>1102030</v>
      </c>
      <c r="B11530" s="2">
        <v>61</v>
      </c>
    </row>
    <row r="11531" spans="1:2" x14ac:dyDescent="0.2">
      <c r="A11531" s="16">
        <v>1102030</v>
      </c>
      <c r="B11531" s="2">
        <v>84</v>
      </c>
    </row>
    <row r="11532" spans="1:2" x14ac:dyDescent="0.2">
      <c r="A11532" s="16">
        <v>1102030</v>
      </c>
      <c r="B11532" s="2">
        <v>100</v>
      </c>
    </row>
    <row r="11533" spans="1:2" x14ac:dyDescent="0.2">
      <c r="A11533" s="16">
        <v>1102030</v>
      </c>
      <c r="B11533" s="2">
        <v>100</v>
      </c>
    </row>
    <row r="11534" spans="1:2" x14ac:dyDescent="0.2">
      <c r="A11534" s="16">
        <v>1102030</v>
      </c>
      <c r="B11534" s="2">
        <v>73</v>
      </c>
    </row>
    <row r="11535" spans="1:2" x14ac:dyDescent="0.2">
      <c r="A11535" s="16">
        <v>1102030</v>
      </c>
      <c r="B11535" s="2">
        <v>100</v>
      </c>
    </row>
    <row r="11536" spans="1:2" x14ac:dyDescent="0.2">
      <c r="A11536" s="16">
        <v>1102030</v>
      </c>
      <c r="B11536" s="2">
        <v>47</v>
      </c>
    </row>
    <row r="11537" spans="1:2" x14ac:dyDescent="0.2">
      <c r="A11537" s="16">
        <v>1102030</v>
      </c>
      <c r="B11537" s="2">
        <v>0</v>
      </c>
    </row>
    <row r="11538" spans="1:2" x14ac:dyDescent="0.2">
      <c r="A11538" s="16">
        <v>1102030</v>
      </c>
      <c r="B11538" s="2">
        <v>91</v>
      </c>
    </row>
    <row r="11539" spans="1:2" x14ac:dyDescent="0.2">
      <c r="A11539" s="16">
        <v>1102030</v>
      </c>
      <c r="B11539" s="2">
        <v>68</v>
      </c>
    </row>
    <row r="11540" spans="1:2" x14ac:dyDescent="0.2">
      <c r="A11540" s="16">
        <v>1102030</v>
      </c>
      <c r="B11540" s="2">
        <v>84</v>
      </c>
    </row>
    <row r="11541" spans="1:2" x14ac:dyDescent="0.2">
      <c r="A11541" s="16">
        <v>1102030</v>
      </c>
      <c r="B11541" s="2">
        <v>0</v>
      </c>
    </row>
    <row r="11542" spans="1:2" x14ac:dyDescent="0.2">
      <c r="A11542" s="16">
        <v>1102030</v>
      </c>
      <c r="B11542" s="2">
        <v>80</v>
      </c>
    </row>
    <row r="11543" spans="1:2" x14ac:dyDescent="0.2">
      <c r="A11543" s="16">
        <v>1102030</v>
      </c>
      <c r="B11543" s="2">
        <v>78</v>
      </c>
    </row>
    <row r="11544" spans="1:2" x14ac:dyDescent="0.2">
      <c r="A11544" s="16">
        <v>1102030</v>
      </c>
      <c r="B11544" s="2">
        <v>89</v>
      </c>
    </row>
    <row r="11545" spans="1:2" x14ac:dyDescent="0.2">
      <c r="A11545" s="16">
        <v>1102030</v>
      </c>
      <c r="B11545" s="2">
        <v>92</v>
      </c>
    </row>
    <row r="11546" spans="1:2" x14ac:dyDescent="0.2">
      <c r="A11546" s="16">
        <v>1102030</v>
      </c>
      <c r="B11546" s="2">
        <v>70</v>
      </c>
    </row>
    <row r="11547" spans="1:2" x14ac:dyDescent="0.2">
      <c r="A11547" s="16">
        <v>1102030</v>
      </c>
      <c r="B11547" s="2">
        <v>100</v>
      </c>
    </row>
    <row r="11548" spans="1:2" x14ac:dyDescent="0.2">
      <c r="A11548" s="16">
        <v>1102030</v>
      </c>
      <c r="B11548" s="2">
        <v>76</v>
      </c>
    </row>
    <row r="11549" spans="1:2" x14ac:dyDescent="0.2">
      <c r="A11549" s="16">
        <v>1102030</v>
      </c>
      <c r="B11549" s="2">
        <v>27</v>
      </c>
    </row>
    <row r="11550" spans="1:2" x14ac:dyDescent="0.2">
      <c r="A11550" s="16">
        <v>1102030</v>
      </c>
      <c r="B11550" s="2">
        <v>80</v>
      </c>
    </row>
    <row r="11551" spans="1:2" x14ac:dyDescent="0.2">
      <c r="A11551" s="16">
        <v>1102030</v>
      </c>
      <c r="B11551" s="2">
        <v>50</v>
      </c>
    </row>
    <row r="11552" spans="1:2" x14ac:dyDescent="0.2">
      <c r="A11552" s="16">
        <v>1102030</v>
      </c>
      <c r="B11552" s="2">
        <v>71</v>
      </c>
    </row>
    <row r="11553" spans="1:2" x14ac:dyDescent="0.2">
      <c r="A11553" s="16">
        <v>1102030</v>
      </c>
      <c r="B11553" s="2">
        <v>84</v>
      </c>
    </row>
    <row r="11554" spans="1:2" x14ac:dyDescent="0.2">
      <c r="A11554" s="16">
        <v>1102030</v>
      </c>
      <c r="B11554" s="2">
        <v>81</v>
      </c>
    </row>
    <row r="11555" spans="1:2" x14ac:dyDescent="0.2">
      <c r="A11555" s="16">
        <v>1102030</v>
      </c>
      <c r="B11555" s="2">
        <v>79</v>
      </c>
    </row>
    <row r="11556" spans="1:2" x14ac:dyDescent="0.2">
      <c r="A11556" s="16">
        <v>1102030</v>
      </c>
      <c r="B11556" s="2">
        <v>0</v>
      </c>
    </row>
    <row r="11557" spans="1:2" x14ac:dyDescent="0.2">
      <c r="A11557" s="16">
        <v>1102030</v>
      </c>
      <c r="B11557" s="2">
        <v>100</v>
      </c>
    </row>
    <row r="11558" spans="1:2" x14ac:dyDescent="0.2">
      <c r="A11558" s="16">
        <v>1102030</v>
      </c>
      <c r="B11558" s="2">
        <v>0</v>
      </c>
    </row>
    <row r="11559" spans="1:2" x14ac:dyDescent="0.2">
      <c r="A11559" s="16">
        <v>1102030</v>
      </c>
      <c r="B11559" s="2">
        <v>91</v>
      </c>
    </row>
    <row r="11560" spans="1:2" x14ac:dyDescent="0.2">
      <c r="A11560" s="16">
        <v>1102030</v>
      </c>
      <c r="B11560" s="2">
        <v>80</v>
      </c>
    </row>
    <row r="11561" spans="1:2" x14ac:dyDescent="0.2">
      <c r="A11561" s="16">
        <v>1102030</v>
      </c>
      <c r="B11561" s="2">
        <v>74</v>
      </c>
    </row>
    <row r="11562" spans="1:2" x14ac:dyDescent="0.2">
      <c r="A11562" s="16">
        <v>1102030</v>
      </c>
      <c r="B11562" s="2">
        <v>95</v>
      </c>
    </row>
    <row r="11563" spans="1:2" x14ac:dyDescent="0.2">
      <c r="A11563" s="16">
        <v>1102030</v>
      </c>
      <c r="B11563" s="2">
        <v>0</v>
      </c>
    </row>
    <row r="11564" spans="1:2" x14ac:dyDescent="0.2">
      <c r="A11564" s="16">
        <v>1102030</v>
      </c>
      <c r="B11564" s="2">
        <v>69</v>
      </c>
    </row>
    <row r="11565" spans="1:2" x14ac:dyDescent="0.2">
      <c r="A11565" s="16">
        <v>1102030</v>
      </c>
      <c r="B11565" s="2">
        <v>85</v>
      </c>
    </row>
    <row r="11566" spans="1:2" x14ac:dyDescent="0.2">
      <c r="A11566" s="16">
        <v>1102030</v>
      </c>
      <c r="B11566" s="2">
        <v>54</v>
      </c>
    </row>
    <row r="11567" spans="1:2" x14ac:dyDescent="0.2">
      <c r="A11567" s="16">
        <v>1102030</v>
      </c>
      <c r="B11567" s="2">
        <v>77</v>
      </c>
    </row>
    <row r="11568" spans="1:2" x14ac:dyDescent="0.2">
      <c r="A11568" s="16">
        <v>1102030</v>
      </c>
      <c r="B11568" s="2">
        <v>56</v>
      </c>
    </row>
    <row r="11569" spans="1:2" x14ac:dyDescent="0.2">
      <c r="A11569" s="16">
        <v>1102030</v>
      </c>
      <c r="B11569" s="2">
        <v>95</v>
      </c>
    </row>
    <row r="11570" spans="1:2" x14ac:dyDescent="0.2">
      <c r="A11570" s="16">
        <v>1102030</v>
      </c>
      <c r="B11570" s="2">
        <v>90</v>
      </c>
    </row>
    <row r="11571" spans="1:2" x14ac:dyDescent="0.2">
      <c r="A11571" s="16">
        <v>1102030</v>
      </c>
      <c r="B11571" s="2">
        <v>91</v>
      </c>
    </row>
    <row r="11572" spans="1:2" x14ac:dyDescent="0.2">
      <c r="A11572" s="16">
        <v>1102030</v>
      </c>
      <c r="B11572" s="2">
        <v>84</v>
      </c>
    </row>
    <row r="11573" spans="1:2" x14ac:dyDescent="0.2">
      <c r="A11573" s="16">
        <v>1102030</v>
      </c>
      <c r="B11573" s="2">
        <v>0</v>
      </c>
    </row>
    <row r="11574" spans="1:2" x14ac:dyDescent="0.2">
      <c r="A11574" s="16">
        <v>1102030</v>
      </c>
      <c r="B11574" s="2">
        <v>75</v>
      </c>
    </row>
    <row r="11575" spans="1:2" x14ac:dyDescent="0.2">
      <c r="A11575" s="16">
        <v>1102030</v>
      </c>
      <c r="B11575" s="2">
        <v>100</v>
      </c>
    </row>
    <row r="11576" spans="1:2" x14ac:dyDescent="0.2">
      <c r="A11576" s="16">
        <v>1102030</v>
      </c>
      <c r="B11576" s="2">
        <v>93</v>
      </c>
    </row>
    <row r="11577" spans="1:2" x14ac:dyDescent="0.2">
      <c r="A11577" s="16">
        <v>1102030</v>
      </c>
      <c r="B11577" s="2">
        <v>84</v>
      </c>
    </row>
    <row r="11578" spans="1:2" x14ac:dyDescent="0.2">
      <c r="A11578" s="16">
        <v>1102030</v>
      </c>
      <c r="B11578" s="2">
        <v>0</v>
      </c>
    </row>
    <row r="11579" spans="1:2" x14ac:dyDescent="0.2">
      <c r="A11579" s="16">
        <v>1102030</v>
      </c>
      <c r="B11579" s="2">
        <v>72</v>
      </c>
    </row>
    <row r="11580" spans="1:2" x14ac:dyDescent="0.2">
      <c r="A11580" s="16">
        <v>1102030</v>
      </c>
      <c r="B11580" s="2">
        <v>100</v>
      </c>
    </row>
    <row r="11581" spans="1:2" x14ac:dyDescent="0.2">
      <c r="A11581" s="16">
        <v>1102030</v>
      </c>
      <c r="B11581" s="2">
        <v>0</v>
      </c>
    </row>
    <row r="11582" spans="1:2" x14ac:dyDescent="0.2">
      <c r="A11582" s="16">
        <v>1102030</v>
      </c>
      <c r="B11582" s="2">
        <v>0</v>
      </c>
    </row>
    <row r="11583" spans="1:2" x14ac:dyDescent="0.2">
      <c r="A11583" s="16">
        <v>1102030</v>
      </c>
      <c r="B11583" s="2">
        <v>100</v>
      </c>
    </row>
    <row r="11584" spans="1:2" x14ac:dyDescent="0.2">
      <c r="A11584" s="16">
        <v>1102030</v>
      </c>
      <c r="B11584" s="2">
        <v>100</v>
      </c>
    </row>
    <row r="11585" spans="1:2" x14ac:dyDescent="0.2">
      <c r="A11585" s="16">
        <v>1102030</v>
      </c>
      <c r="B11585" s="2">
        <v>47</v>
      </c>
    </row>
    <row r="11586" spans="1:2" x14ac:dyDescent="0.2">
      <c r="A11586" s="16">
        <v>1102030</v>
      </c>
      <c r="B11586" s="2">
        <v>0</v>
      </c>
    </row>
    <row r="11587" spans="1:2" x14ac:dyDescent="0.2">
      <c r="A11587" s="16">
        <v>1102030</v>
      </c>
      <c r="B11587" s="2">
        <v>90</v>
      </c>
    </row>
    <row r="11588" spans="1:2" x14ac:dyDescent="0.2">
      <c r="A11588" s="16">
        <v>1102030</v>
      </c>
      <c r="B11588" s="2">
        <v>0</v>
      </c>
    </row>
    <row r="11589" spans="1:2" x14ac:dyDescent="0.2">
      <c r="A11589" s="16">
        <v>1102030</v>
      </c>
      <c r="B11589" s="2">
        <v>100</v>
      </c>
    </row>
    <row r="11590" spans="1:2" x14ac:dyDescent="0.2">
      <c r="A11590" s="16">
        <v>1102030</v>
      </c>
      <c r="B11590" s="2">
        <v>75</v>
      </c>
    </row>
    <row r="11591" spans="1:2" x14ac:dyDescent="0.2">
      <c r="A11591" s="16">
        <v>1102030</v>
      </c>
      <c r="B11591" s="2">
        <v>78</v>
      </c>
    </row>
    <row r="11592" spans="1:2" x14ac:dyDescent="0.2">
      <c r="A11592" s="16">
        <v>1102030</v>
      </c>
      <c r="B11592" s="2">
        <v>91</v>
      </c>
    </row>
    <row r="11593" spans="1:2" x14ac:dyDescent="0.2">
      <c r="A11593" s="16">
        <v>1102030</v>
      </c>
      <c r="B11593" s="2">
        <v>100</v>
      </c>
    </row>
    <row r="11594" spans="1:2" x14ac:dyDescent="0.2">
      <c r="A11594" s="16">
        <v>1102030</v>
      </c>
      <c r="B11594" s="2">
        <v>91</v>
      </c>
    </row>
    <row r="11595" spans="1:2" x14ac:dyDescent="0.2">
      <c r="A11595" s="16">
        <v>1102030</v>
      </c>
      <c r="B11595" s="2">
        <v>100</v>
      </c>
    </row>
    <row r="11596" spans="1:2" x14ac:dyDescent="0.2">
      <c r="A11596" s="16">
        <v>1102030</v>
      </c>
      <c r="B11596" s="2">
        <v>93</v>
      </c>
    </row>
    <row r="11597" spans="1:2" x14ac:dyDescent="0.2">
      <c r="A11597" s="16">
        <v>1102030</v>
      </c>
      <c r="B11597" s="2">
        <v>70</v>
      </c>
    </row>
    <row r="11598" spans="1:2" x14ac:dyDescent="0.2">
      <c r="A11598" s="16">
        <v>1102030</v>
      </c>
      <c r="B11598" s="2">
        <v>91</v>
      </c>
    </row>
    <row r="11599" spans="1:2" x14ac:dyDescent="0.2">
      <c r="A11599" s="16">
        <v>1102030</v>
      </c>
      <c r="B11599" s="2">
        <v>82</v>
      </c>
    </row>
    <row r="11600" spans="1:2" x14ac:dyDescent="0.2">
      <c r="A11600" s="16">
        <v>1102030</v>
      </c>
      <c r="B11600" s="2">
        <v>81</v>
      </c>
    </row>
    <row r="11601" spans="1:2" x14ac:dyDescent="0.2">
      <c r="A11601" s="16">
        <v>1102030</v>
      </c>
      <c r="B11601" s="2">
        <v>100</v>
      </c>
    </row>
    <row r="11602" spans="1:2" x14ac:dyDescent="0.2">
      <c r="A11602" s="16">
        <v>1102030</v>
      </c>
      <c r="B11602" s="2">
        <v>0</v>
      </c>
    </row>
    <row r="11603" spans="1:2" x14ac:dyDescent="0.2">
      <c r="A11603" s="16">
        <v>1102030</v>
      </c>
      <c r="B11603" s="2">
        <v>75</v>
      </c>
    </row>
    <row r="11604" spans="1:2" x14ac:dyDescent="0.2">
      <c r="A11604" s="16">
        <v>1102030</v>
      </c>
      <c r="B11604" s="2">
        <v>88</v>
      </c>
    </row>
    <row r="11605" spans="1:2" x14ac:dyDescent="0.2">
      <c r="A11605" s="16">
        <v>1102030</v>
      </c>
      <c r="B11605" s="2">
        <v>88</v>
      </c>
    </row>
    <row r="11606" spans="1:2" x14ac:dyDescent="0.2">
      <c r="A11606" s="16">
        <v>1102030</v>
      </c>
      <c r="B11606" s="2">
        <v>0</v>
      </c>
    </row>
    <row r="11607" spans="1:2" x14ac:dyDescent="0.2">
      <c r="A11607" s="16">
        <v>1102030</v>
      </c>
      <c r="B11607" s="2">
        <v>87</v>
      </c>
    </row>
    <row r="11608" spans="1:2" x14ac:dyDescent="0.2">
      <c r="A11608" s="16">
        <v>1102030</v>
      </c>
      <c r="B11608" s="2">
        <v>95</v>
      </c>
    </row>
    <row r="11609" spans="1:2" x14ac:dyDescent="0.2">
      <c r="A11609" s="16">
        <v>1102030</v>
      </c>
      <c r="B11609" s="2">
        <v>38</v>
      </c>
    </row>
    <row r="11610" spans="1:2" x14ac:dyDescent="0.2">
      <c r="A11610" s="16">
        <v>1102030</v>
      </c>
      <c r="B11610" s="2">
        <v>59</v>
      </c>
    </row>
    <row r="11611" spans="1:2" x14ac:dyDescent="0.2">
      <c r="A11611" s="16">
        <v>1102030</v>
      </c>
      <c r="B11611" s="2">
        <v>86</v>
      </c>
    </row>
    <row r="11612" spans="1:2" x14ac:dyDescent="0.2">
      <c r="A11612" s="16">
        <v>1102030</v>
      </c>
      <c r="B11612" s="2">
        <v>58</v>
      </c>
    </row>
    <row r="11613" spans="1:2" x14ac:dyDescent="0.2">
      <c r="A11613" s="16">
        <v>1102030</v>
      </c>
      <c r="B11613" s="2">
        <v>0</v>
      </c>
    </row>
    <row r="11614" spans="1:2" x14ac:dyDescent="0.2">
      <c r="A11614" s="16">
        <v>1102030</v>
      </c>
      <c r="B11614" s="2">
        <v>78</v>
      </c>
    </row>
    <row r="11615" spans="1:2" x14ac:dyDescent="0.2">
      <c r="A11615" s="16">
        <v>1102030</v>
      </c>
      <c r="B11615" s="2">
        <v>100</v>
      </c>
    </row>
    <row r="11616" spans="1:2" x14ac:dyDescent="0.2">
      <c r="A11616" s="16">
        <v>1102030</v>
      </c>
      <c r="B11616" s="2">
        <v>70</v>
      </c>
    </row>
    <row r="11617" spans="1:2" x14ac:dyDescent="0.2">
      <c r="A11617" s="16">
        <v>1102030</v>
      </c>
      <c r="B11617" s="2">
        <v>86</v>
      </c>
    </row>
    <row r="11618" spans="1:2" x14ac:dyDescent="0.2">
      <c r="A11618" s="16">
        <v>1102030</v>
      </c>
      <c r="B11618" s="2">
        <v>100</v>
      </c>
    </row>
    <row r="11619" spans="1:2" x14ac:dyDescent="0.2">
      <c r="A11619" s="16">
        <v>1102030</v>
      </c>
      <c r="B11619" s="2">
        <v>68</v>
      </c>
    </row>
    <row r="11620" spans="1:2" x14ac:dyDescent="0.2">
      <c r="A11620" s="16">
        <v>1102030</v>
      </c>
      <c r="B11620" s="2">
        <v>95</v>
      </c>
    </row>
    <row r="11621" spans="1:2" x14ac:dyDescent="0.2">
      <c r="A11621" s="16">
        <v>1102030</v>
      </c>
      <c r="B11621" s="2">
        <v>90</v>
      </c>
    </row>
    <row r="11622" spans="1:2" x14ac:dyDescent="0.2">
      <c r="A11622" s="16">
        <v>1102030</v>
      </c>
      <c r="B11622" s="2">
        <v>95</v>
      </c>
    </row>
    <row r="11623" spans="1:2" x14ac:dyDescent="0.2">
      <c r="A11623" s="16">
        <v>1102030</v>
      </c>
      <c r="B11623" s="2">
        <v>61</v>
      </c>
    </row>
    <row r="11624" spans="1:2" x14ac:dyDescent="0.2">
      <c r="A11624" s="16">
        <v>1102030</v>
      </c>
      <c r="B11624" s="2">
        <v>53</v>
      </c>
    </row>
    <row r="11625" spans="1:2" x14ac:dyDescent="0.2">
      <c r="A11625" s="16">
        <v>1102030</v>
      </c>
      <c r="B11625" s="2">
        <v>0</v>
      </c>
    </row>
    <row r="11626" spans="1:2" x14ac:dyDescent="0.2">
      <c r="A11626" s="16">
        <v>1102030</v>
      </c>
      <c r="B11626" s="2">
        <v>100</v>
      </c>
    </row>
    <row r="11627" spans="1:2" x14ac:dyDescent="0.2">
      <c r="A11627" s="16">
        <v>1102030</v>
      </c>
      <c r="B11627" s="2">
        <v>70</v>
      </c>
    </row>
    <row r="11628" spans="1:2" x14ac:dyDescent="0.2">
      <c r="A11628" s="16">
        <v>1102030</v>
      </c>
      <c r="B11628" s="2">
        <v>74</v>
      </c>
    </row>
    <row r="11629" spans="1:2" x14ac:dyDescent="0.2">
      <c r="A11629" s="16">
        <v>1102030</v>
      </c>
      <c r="B11629" s="2">
        <v>27</v>
      </c>
    </row>
    <row r="11630" spans="1:2" x14ac:dyDescent="0.2">
      <c r="A11630" s="16">
        <v>1102030</v>
      </c>
      <c r="B11630" s="2">
        <v>58</v>
      </c>
    </row>
    <row r="11631" spans="1:2" x14ac:dyDescent="0.2">
      <c r="A11631" s="16">
        <v>1102030</v>
      </c>
      <c r="B11631" s="2">
        <v>93</v>
      </c>
    </row>
    <row r="11632" spans="1:2" x14ac:dyDescent="0.2">
      <c r="A11632" s="16">
        <v>1102030</v>
      </c>
      <c r="B11632" s="2">
        <v>95</v>
      </c>
    </row>
    <row r="11633" spans="1:2" x14ac:dyDescent="0.2">
      <c r="A11633" s="16">
        <v>1102030</v>
      </c>
      <c r="B11633" s="2">
        <v>17</v>
      </c>
    </row>
    <row r="11634" spans="1:2" x14ac:dyDescent="0.2">
      <c r="A11634" s="16">
        <v>1102030</v>
      </c>
      <c r="B11634" s="2">
        <v>0</v>
      </c>
    </row>
    <row r="11635" spans="1:2" x14ac:dyDescent="0.2">
      <c r="A11635" s="16">
        <v>1102030</v>
      </c>
      <c r="B11635" s="2">
        <v>100</v>
      </c>
    </row>
    <row r="11636" spans="1:2" x14ac:dyDescent="0.2">
      <c r="A11636" s="16">
        <v>1102030</v>
      </c>
      <c r="B11636" s="2">
        <v>100</v>
      </c>
    </row>
    <row r="11637" spans="1:2" x14ac:dyDescent="0.2">
      <c r="A11637" s="16">
        <v>1102030</v>
      </c>
      <c r="B11637" s="2">
        <v>100</v>
      </c>
    </row>
    <row r="11638" spans="1:2" x14ac:dyDescent="0.2">
      <c r="A11638" s="16">
        <v>1102030</v>
      </c>
      <c r="B11638" s="2">
        <v>50</v>
      </c>
    </row>
    <row r="11639" spans="1:2" x14ac:dyDescent="0.2">
      <c r="A11639" s="16">
        <v>1102030</v>
      </c>
      <c r="B11639" s="2">
        <v>71</v>
      </c>
    </row>
    <row r="11640" spans="1:2" x14ac:dyDescent="0.2">
      <c r="A11640" s="16">
        <v>1102030</v>
      </c>
      <c r="B11640" s="2">
        <v>72</v>
      </c>
    </row>
    <row r="11641" spans="1:2" x14ac:dyDescent="0.2">
      <c r="A11641" s="16">
        <v>1102030</v>
      </c>
      <c r="B11641" s="2">
        <v>51</v>
      </c>
    </row>
    <row r="11642" spans="1:2" x14ac:dyDescent="0.2">
      <c r="A11642" s="16">
        <v>1102030</v>
      </c>
      <c r="B11642" s="2">
        <v>94</v>
      </c>
    </row>
    <row r="11643" spans="1:2" x14ac:dyDescent="0.2">
      <c r="A11643" s="16">
        <v>1102030</v>
      </c>
      <c r="B11643" s="2">
        <v>66</v>
      </c>
    </row>
    <row r="11644" spans="1:2" x14ac:dyDescent="0.2">
      <c r="A11644" s="16">
        <v>1102030</v>
      </c>
      <c r="B11644" s="2">
        <v>100</v>
      </c>
    </row>
    <row r="11645" spans="1:2" x14ac:dyDescent="0.2">
      <c r="A11645" s="16">
        <v>1102030</v>
      </c>
      <c r="B11645" s="2">
        <v>86</v>
      </c>
    </row>
    <row r="11646" spans="1:2" x14ac:dyDescent="0.2">
      <c r="A11646" s="16">
        <v>1102030</v>
      </c>
      <c r="B11646" s="2">
        <v>70</v>
      </c>
    </row>
    <row r="11647" spans="1:2" x14ac:dyDescent="0.2">
      <c r="A11647" s="16">
        <v>1102030</v>
      </c>
      <c r="B11647" s="2">
        <v>95</v>
      </c>
    </row>
    <row r="11648" spans="1:2" x14ac:dyDescent="0.2">
      <c r="A11648" s="16">
        <v>1102030</v>
      </c>
      <c r="B11648" s="2">
        <v>78</v>
      </c>
    </row>
    <row r="11649" spans="1:2" x14ac:dyDescent="0.2">
      <c r="A11649" s="16">
        <v>1102030</v>
      </c>
      <c r="B11649" s="2">
        <v>51</v>
      </c>
    </row>
    <row r="11650" spans="1:2" x14ac:dyDescent="0.2">
      <c r="A11650" s="16">
        <v>1102030</v>
      </c>
      <c r="B11650" s="2">
        <v>95</v>
      </c>
    </row>
    <row r="11651" spans="1:2" x14ac:dyDescent="0.2">
      <c r="A11651" s="16">
        <v>1102030</v>
      </c>
      <c r="B11651" s="2">
        <v>68</v>
      </c>
    </row>
    <row r="11652" spans="1:2" x14ac:dyDescent="0.2">
      <c r="A11652" s="16">
        <v>1102030</v>
      </c>
      <c r="B11652" s="2">
        <v>93</v>
      </c>
    </row>
    <row r="11653" spans="1:2" x14ac:dyDescent="0.2">
      <c r="A11653" s="16">
        <v>1102030</v>
      </c>
      <c r="B11653" s="2">
        <v>58</v>
      </c>
    </row>
    <row r="11654" spans="1:2" x14ac:dyDescent="0.2">
      <c r="A11654" s="16">
        <v>1102030</v>
      </c>
      <c r="B11654" s="2">
        <v>84</v>
      </c>
    </row>
    <row r="11655" spans="1:2" x14ac:dyDescent="0.2">
      <c r="A11655" s="16">
        <v>1102030</v>
      </c>
      <c r="B11655" s="2">
        <v>95</v>
      </c>
    </row>
    <row r="11656" spans="1:2" x14ac:dyDescent="0.2">
      <c r="A11656" s="16">
        <v>1102030</v>
      </c>
      <c r="B11656" s="2">
        <v>51</v>
      </c>
    </row>
    <row r="11657" spans="1:2" x14ac:dyDescent="0.2">
      <c r="A11657" s="16">
        <v>1102030</v>
      </c>
      <c r="B11657" s="2">
        <v>100</v>
      </c>
    </row>
    <row r="11658" spans="1:2" x14ac:dyDescent="0.2">
      <c r="A11658" s="16">
        <v>1102030</v>
      </c>
      <c r="B11658" s="2">
        <v>95</v>
      </c>
    </row>
    <row r="11659" spans="1:2" x14ac:dyDescent="0.2">
      <c r="A11659" s="16">
        <v>1102030</v>
      </c>
      <c r="B11659" s="2">
        <v>80</v>
      </c>
    </row>
    <row r="11660" spans="1:2" x14ac:dyDescent="0.2">
      <c r="A11660" s="16">
        <v>1102030</v>
      </c>
      <c r="B11660" s="2">
        <v>90</v>
      </c>
    </row>
    <row r="11661" spans="1:2" x14ac:dyDescent="0.2">
      <c r="A11661" s="16">
        <v>1102030</v>
      </c>
      <c r="B11661" s="2">
        <v>100</v>
      </c>
    </row>
    <row r="11662" spans="1:2" x14ac:dyDescent="0.2">
      <c r="A11662" s="16">
        <v>1102030</v>
      </c>
      <c r="B11662" s="2">
        <v>85</v>
      </c>
    </row>
    <row r="11663" spans="1:2" x14ac:dyDescent="0.2">
      <c r="A11663" s="16">
        <v>1102030</v>
      </c>
      <c r="B11663" s="2">
        <v>0</v>
      </c>
    </row>
    <row r="11664" spans="1:2" x14ac:dyDescent="0.2">
      <c r="A11664" s="16">
        <v>1102030</v>
      </c>
      <c r="B11664" s="2">
        <v>40</v>
      </c>
    </row>
    <row r="11665" spans="1:2" x14ac:dyDescent="0.2">
      <c r="A11665" s="16">
        <v>1102030</v>
      </c>
      <c r="B11665" s="2">
        <v>100</v>
      </c>
    </row>
    <row r="11666" spans="1:2" x14ac:dyDescent="0.2">
      <c r="A11666" s="16">
        <v>1102030</v>
      </c>
      <c r="B11666" s="2">
        <v>100</v>
      </c>
    </row>
    <row r="11667" spans="1:2" x14ac:dyDescent="0.2">
      <c r="A11667" s="16">
        <v>1102030</v>
      </c>
      <c r="B11667" s="2">
        <v>76</v>
      </c>
    </row>
    <row r="11668" spans="1:2" x14ac:dyDescent="0.2">
      <c r="A11668" s="16">
        <v>1102030</v>
      </c>
      <c r="B11668" s="2">
        <v>30</v>
      </c>
    </row>
    <row r="11669" spans="1:2" x14ac:dyDescent="0.2">
      <c r="A11669" s="16">
        <v>1102030</v>
      </c>
      <c r="B11669" s="2">
        <v>69</v>
      </c>
    </row>
    <row r="11670" spans="1:2" x14ac:dyDescent="0.2">
      <c r="A11670" s="16">
        <v>1102030</v>
      </c>
      <c r="B11670" s="2">
        <v>80</v>
      </c>
    </row>
    <row r="11671" spans="1:2" x14ac:dyDescent="0.2">
      <c r="A11671" s="16">
        <v>1102030</v>
      </c>
      <c r="B11671" s="2">
        <v>77</v>
      </c>
    </row>
    <row r="11672" spans="1:2" x14ac:dyDescent="0.2">
      <c r="A11672" s="16">
        <v>1102030</v>
      </c>
      <c r="B11672" s="2">
        <v>79</v>
      </c>
    </row>
    <row r="11673" spans="1:2" x14ac:dyDescent="0.2">
      <c r="A11673" s="16">
        <v>1102030</v>
      </c>
      <c r="B11673" s="2">
        <v>70</v>
      </c>
    </row>
    <row r="11674" spans="1:2" x14ac:dyDescent="0.2">
      <c r="A11674" s="16">
        <v>1102030</v>
      </c>
      <c r="B11674" s="2">
        <v>91</v>
      </c>
    </row>
    <row r="11675" spans="1:2" x14ac:dyDescent="0.2">
      <c r="A11675" s="16">
        <v>1102030</v>
      </c>
      <c r="B11675" s="2">
        <v>89</v>
      </c>
    </row>
    <row r="11676" spans="1:2" x14ac:dyDescent="0.2">
      <c r="A11676" s="16">
        <v>1102030</v>
      </c>
      <c r="B11676" s="2">
        <v>85</v>
      </c>
    </row>
    <row r="11677" spans="1:2" x14ac:dyDescent="0.2">
      <c r="A11677" s="16">
        <v>1102030</v>
      </c>
      <c r="B11677" s="2">
        <v>72</v>
      </c>
    </row>
    <row r="11678" spans="1:2" x14ac:dyDescent="0.2">
      <c r="A11678" s="16">
        <v>1102030</v>
      </c>
      <c r="B11678" s="2">
        <v>86</v>
      </c>
    </row>
    <row r="11679" spans="1:2" x14ac:dyDescent="0.2">
      <c r="A11679" s="16">
        <v>1102030</v>
      </c>
      <c r="B11679" s="2">
        <v>65</v>
      </c>
    </row>
    <row r="11680" spans="1:2" x14ac:dyDescent="0.2">
      <c r="A11680" s="16">
        <v>1102030</v>
      </c>
      <c r="B11680" s="2">
        <v>82</v>
      </c>
    </row>
    <row r="11681" spans="1:2" x14ac:dyDescent="0.2">
      <c r="A11681" s="16">
        <v>1102030</v>
      </c>
      <c r="B11681" s="2">
        <v>16</v>
      </c>
    </row>
    <row r="11682" spans="1:2" x14ac:dyDescent="0.2">
      <c r="A11682" s="16">
        <v>1102030</v>
      </c>
      <c r="B11682" s="2">
        <v>61</v>
      </c>
    </row>
    <row r="11683" spans="1:2" x14ac:dyDescent="0.2">
      <c r="A11683" s="16">
        <v>1102030</v>
      </c>
      <c r="B11683" s="2">
        <v>0</v>
      </c>
    </row>
    <row r="11684" spans="1:2" x14ac:dyDescent="0.2">
      <c r="A11684" s="16">
        <v>1102030</v>
      </c>
      <c r="B11684" s="2">
        <v>0</v>
      </c>
    </row>
    <row r="11685" spans="1:2" x14ac:dyDescent="0.2">
      <c r="A11685" s="16">
        <v>1102030</v>
      </c>
      <c r="B11685" s="2">
        <v>72</v>
      </c>
    </row>
    <row r="11686" spans="1:2" x14ac:dyDescent="0.2">
      <c r="A11686" s="16">
        <v>1102030</v>
      </c>
      <c r="B11686" s="2">
        <v>92</v>
      </c>
    </row>
    <row r="11687" spans="1:2" x14ac:dyDescent="0.2">
      <c r="A11687" s="16">
        <v>1102030</v>
      </c>
      <c r="B11687" s="2">
        <v>58</v>
      </c>
    </row>
    <row r="11688" spans="1:2" x14ac:dyDescent="0.2">
      <c r="A11688" s="16">
        <v>1102030</v>
      </c>
      <c r="B11688" s="2">
        <v>80</v>
      </c>
    </row>
    <row r="11689" spans="1:2" x14ac:dyDescent="0.2">
      <c r="A11689" s="16">
        <v>1102030</v>
      </c>
      <c r="B11689" s="2">
        <v>73</v>
      </c>
    </row>
    <row r="11690" spans="1:2" x14ac:dyDescent="0.2">
      <c r="A11690" s="16">
        <v>1102030</v>
      </c>
      <c r="B11690" s="2">
        <v>81</v>
      </c>
    </row>
    <row r="11691" spans="1:2" x14ac:dyDescent="0.2">
      <c r="A11691" s="16">
        <v>1102030</v>
      </c>
      <c r="B11691" s="2">
        <v>83</v>
      </c>
    </row>
    <row r="11692" spans="1:2" x14ac:dyDescent="0.2">
      <c r="A11692" s="16">
        <v>1102030</v>
      </c>
      <c r="B11692" s="2">
        <v>0</v>
      </c>
    </row>
    <row r="11693" spans="1:2" x14ac:dyDescent="0.2">
      <c r="A11693" s="16">
        <v>1102030</v>
      </c>
      <c r="B11693" s="2">
        <v>77</v>
      </c>
    </row>
    <row r="11694" spans="1:2" x14ac:dyDescent="0.2">
      <c r="A11694" s="16">
        <v>1102030</v>
      </c>
      <c r="B11694" s="2">
        <v>46</v>
      </c>
    </row>
    <row r="11695" spans="1:2" x14ac:dyDescent="0.2">
      <c r="A11695" s="16">
        <v>1102030</v>
      </c>
      <c r="B11695" s="2">
        <v>0</v>
      </c>
    </row>
    <row r="11696" spans="1:2" x14ac:dyDescent="0.2">
      <c r="A11696" s="16">
        <v>1102030</v>
      </c>
      <c r="B11696" s="2">
        <v>72</v>
      </c>
    </row>
    <row r="11697" spans="1:2" x14ac:dyDescent="0.2">
      <c r="A11697" s="16">
        <v>1102030</v>
      </c>
      <c r="B11697" s="2">
        <v>88</v>
      </c>
    </row>
    <row r="11698" spans="1:2" x14ac:dyDescent="0.2">
      <c r="A11698" s="16">
        <v>1102030</v>
      </c>
      <c r="B11698" s="2">
        <v>100</v>
      </c>
    </row>
    <row r="11699" spans="1:2" x14ac:dyDescent="0.2">
      <c r="A11699" s="16">
        <v>1102030</v>
      </c>
      <c r="B11699" s="2">
        <v>73</v>
      </c>
    </row>
    <row r="11700" spans="1:2" x14ac:dyDescent="0.2">
      <c r="A11700" s="16">
        <v>1102030</v>
      </c>
      <c r="B11700" s="2">
        <v>0</v>
      </c>
    </row>
    <row r="11701" spans="1:2" x14ac:dyDescent="0.2">
      <c r="A11701" s="16">
        <v>1102030</v>
      </c>
      <c r="B11701" s="2">
        <v>66</v>
      </c>
    </row>
    <row r="11702" spans="1:2" x14ac:dyDescent="0.2">
      <c r="A11702" s="16">
        <v>1102030</v>
      </c>
      <c r="B11702" s="2">
        <v>100</v>
      </c>
    </row>
    <row r="11703" spans="1:2" x14ac:dyDescent="0.2">
      <c r="A11703" s="16">
        <v>1102030</v>
      </c>
      <c r="B11703" s="2">
        <v>54</v>
      </c>
    </row>
    <row r="11704" spans="1:2" x14ac:dyDescent="0.2">
      <c r="A11704" s="16">
        <v>1102030</v>
      </c>
      <c r="B11704" s="2">
        <v>80</v>
      </c>
    </row>
    <row r="11705" spans="1:2" x14ac:dyDescent="0.2">
      <c r="A11705" s="16">
        <v>1102030</v>
      </c>
      <c r="B11705" s="2">
        <v>39</v>
      </c>
    </row>
    <row r="11706" spans="1:2" x14ac:dyDescent="0.2">
      <c r="A11706" s="16">
        <v>1102030</v>
      </c>
      <c r="B11706" s="2">
        <v>79</v>
      </c>
    </row>
    <row r="11707" spans="1:2" x14ac:dyDescent="0.2">
      <c r="A11707" s="16">
        <v>1102030</v>
      </c>
      <c r="B11707" s="2">
        <v>66</v>
      </c>
    </row>
    <row r="11708" spans="1:2" x14ac:dyDescent="0.2">
      <c r="A11708" s="16">
        <v>1102030</v>
      </c>
      <c r="B11708" s="2">
        <v>90</v>
      </c>
    </row>
    <row r="11709" spans="1:2" x14ac:dyDescent="0.2">
      <c r="A11709" s="16">
        <v>1102030</v>
      </c>
      <c r="B11709" s="2">
        <v>72</v>
      </c>
    </row>
    <row r="11710" spans="1:2" x14ac:dyDescent="0.2">
      <c r="A11710" s="16">
        <v>1102030</v>
      </c>
      <c r="B11710" s="2">
        <v>0</v>
      </c>
    </row>
    <row r="11711" spans="1:2" x14ac:dyDescent="0.2">
      <c r="A11711" s="16">
        <v>1102030</v>
      </c>
      <c r="B11711" s="2">
        <v>69</v>
      </c>
    </row>
    <row r="11712" spans="1:2" x14ac:dyDescent="0.2">
      <c r="A11712" s="16">
        <v>1102030</v>
      </c>
      <c r="B11712" s="2">
        <v>100</v>
      </c>
    </row>
    <row r="11713" spans="1:2" x14ac:dyDescent="0.2">
      <c r="A11713" s="16">
        <v>1102030</v>
      </c>
      <c r="B11713" s="2">
        <v>100</v>
      </c>
    </row>
    <row r="11714" spans="1:2" x14ac:dyDescent="0.2">
      <c r="A11714" s="16">
        <v>1102030</v>
      </c>
      <c r="B11714" s="2">
        <v>43</v>
      </c>
    </row>
    <row r="11715" spans="1:2" x14ac:dyDescent="0.2">
      <c r="A11715" s="16">
        <v>1102030</v>
      </c>
      <c r="B11715" s="2">
        <v>83</v>
      </c>
    </row>
    <row r="11716" spans="1:2" x14ac:dyDescent="0.2">
      <c r="A11716" s="16">
        <v>1102030</v>
      </c>
      <c r="B11716" s="2">
        <v>0</v>
      </c>
    </row>
    <row r="11717" spans="1:2" x14ac:dyDescent="0.2">
      <c r="A11717" s="16">
        <v>1102030</v>
      </c>
      <c r="B11717" s="2">
        <v>77</v>
      </c>
    </row>
    <row r="11718" spans="1:2" x14ac:dyDescent="0.2">
      <c r="A11718" s="16">
        <v>1102030</v>
      </c>
      <c r="B11718" s="2">
        <v>78</v>
      </c>
    </row>
    <row r="11719" spans="1:2" x14ac:dyDescent="0.2">
      <c r="A11719" s="16">
        <v>1102030</v>
      </c>
      <c r="B11719" s="2">
        <v>78</v>
      </c>
    </row>
    <row r="11720" spans="1:2" x14ac:dyDescent="0.2">
      <c r="A11720" s="16">
        <v>1102030</v>
      </c>
      <c r="B11720" s="2">
        <v>86</v>
      </c>
    </row>
    <row r="11721" spans="1:2" x14ac:dyDescent="0.2">
      <c r="A11721" s="16">
        <v>1102030</v>
      </c>
      <c r="B11721" s="2">
        <v>95</v>
      </c>
    </row>
    <row r="11722" spans="1:2" x14ac:dyDescent="0.2">
      <c r="A11722" s="16">
        <v>1102030</v>
      </c>
      <c r="B11722" s="2">
        <v>69</v>
      </c>
    </row>
    <row r="11723" spans="1:2" x14ac:dyDescent="0.2">
      <c r="A11723" s="16">
        <v>1102030</v>
      </c>
      <c r="B11723" s="2">
        <v>100</v>
      </c>
    </row>
    <row r="11724" spans="1:2" x14ac:dyDescent="0.2">
      <c r="A11724" s="16">
        <v>1102030</v>
      </c>
      <c r="B11724" s="2">
        <v>91</v>
      </c>
    </row>
    <row r="11725" spans="1:2" x14ac:dyDescent="0.2">
      <c r="A11725" s="16">
        <v>1102030</v>
      </c>
      <c r="B11725" s="2">
        <v>89</v>
      </c>
    </row>
    <row r="11726" spans="1:2" x14ac:dyDescent="0.2">
      <c r="A11726" s="16">
        <v>1102030</v>
      </c>
      <c r="B11726" s="2">
        <v>0</v>
      </c>
    </row>
    <row r="11727" spans="1:2" x14ac:dyDescent="0.2">
      <c r="A11727" s="16">
        <v>1102030</v>
      </c>
      <c r="B11727" s="2">
        <v>27</v>
      </c>
    </row>
    <row r="11728" spans="1:2" x14ac:dyDescent="0.2">
      <c r="A11728" s="16">
        <v>1102030</v>
      </c>
      <c r="B11728" s="2">
        <v>0</v>
      </c>
    </row>
    <row r="11729" spans="1:2" x14ac:dyDescent="0.2">
      <c r="A11729" s="16">
        <v>1102030</v>
      </c>
      <c r="B11729" s="2">
        <v>30</v>
      </c>
    </row>
    <row r="11730" spans="1:2" x14ac:dyDescent="0.2">
      <c r="A11730" s="16">
        <v>1102030</v>
      </c>
      <c r="B11730" s="2">
        <v>82</v>
      </c>
    </row>
    <row r="11731" spans="1:2" x14ac:dyDescent="0.2">
      <c r="A11731" s="16">
        <v>1102030</v>
      </c>
      <c r="B11731" s="2">
        <v>74</v>
      </c>
    </row>
    <row r="11732" spans="1:2" x14ac:dyDescent="0.2">
      <c r="A11732" s="16">
        <v>1102030</v>
      </c>
      <c r="B11732" s="2">
        <v>43</v>
      </c>
    </row>
    <row r="11733" spans="1:2" x14ac:dyDescent="0.2">
      <c r="A11733" s="16">
        <v>1102030</v>
      </c>
      <c r="B11733" s="2">
        <v>90</v>
      </c>
    </row>
    <row r="11734" spans="1:2" x14ac:dyDescent="0.2">
      <c r="A11734" s="16">
        <v>1102030</v>
      </c>
      <c r="B11734" s="2">
        <v>73</v>
      </c>
    </row>
    <row r="11735" spans="1:2" x14ac:dyDescent="0.2">
      <c r="A11735" s="16">
        <v>1102030</v>
      </c>
      <c r="B11735" s="2">
        <v>0</v>
      </c>
    </row>
    <row r="11736" spans="1:2" x14ac:dyDescent="0.2">
      <c r="A11736" s="16">
        <v>1102050</v>
      </c>
      <c r="B11736" s="2">
        <v>82</v>
      </c>
    </row>
    <row r="11737" spans="1:2" x14ac:dyDescent="0.2">
      <c r="A11737" s="16">
        <v>1102050</v>
      </c>
      <c r="B11737" s="2">
        <v>0</v>
      </c>
    </row>
    <row r="11738" spans="1:2" x14ac:dyDescent="0.2">
      <c r="A11738" s="16">
        <v>1102050</v>
      </c>
      <c r="B11738" s="2">
        <v>100</v>
      </c>
    </row>
    <row r="11739" spans="1:2" x14ac:dyDescent="0.2">
      <c r="A11739" s="16">
        <v>1102050</v>
      </c>
      <c r="B11739" s="2">
        <v>79</v>
      </c>
    </row>
    <row r="11740" spans="1:2" x14ac:dyDescent="0.2">
      <c r="A11740" s="16">
        <v>1102050</v>
      </c>
      <c r="B11740" s="2">
        <v>100</v>
      </c>
    </row>
    <row r="11741" spans="1:2" x14ac:dyDescent="0.2">
      <c r="A11741" s="16">
        <v>1102050</v>
      </c>
      <c r="B11741" s="2">
        <v>88</v>
      </c>
    </row>
    <row r="11742" spans="1:2" x14ac:dyDescent="0.2">
      <c r="A11742" s="16">
        <v>1102050</v>
      </c>
      <c r="B11742" s="2">
        <v>0</v>
      </c>
    </row>
    <row r="11743" spans="1:2" x14ac:dyDescent="0.2">
      <c r="A11743" s="16">
        <v>1102050</v>
      </c>
      <c r="B11743" s="2">
        <v>0</v>
      </c>
    </row>
    <row r="11744" spans="1:2" x14ac:dyDescent="0.2">
      <c r="A11744" s="16">
        <v>1102050</v>
      </c>
      <c r="B11744" s="2">
        <v>95</v>
      </c>
    </row>
    <row r="11745" spans="1:2" x14ac:dyDescent="0.2">
      <c r="A11745" s="16">
        <v>1102050</v>
      </c>
      <c r="B11745" s="2">
        <v>0</v>
      </c>
    </row>
    <row r="11746" spans="1:2" x14ac:dyDescent="0.2">
      <c r="A11746" s="16">
        <v>1102050</v>
      </c>
      <c r="B11746" s="2">
        <v>64</v>
      </c>
    </row>
    <row r="11747" spans="1:2" x14ac:dyDescent="0.2">
      <c r="A11747" s="16">
        <v>1102050</v>
      </c>
      <c r="B11747" s="2">
        <v>80</v>
      </c>
    </row>
    <row r="11748" spans="1:2" x14ac:dyDescent="0.2">
      <c r="A11748" s="16">
        <v>1102050</v>
      </c>
      <c r="B11748" s="2">
        <v>16</v>
      </c>
    </row>
    <row r="11749" spans="1:2" x14ac:dyDescent="0.2">
      <c r="A11749" s="16">
        <v>1102050</v>
      </c>
      <c r="B11749" s="2">
        <v>80</v>
      </c>
    </row>
    <row r="11750" spans="1:2" x14ac:dyDescent="0.2">
      <c r="A11750" s="16">
        <v>1102050</v>
      </c>
      <c r="B11750" s="2">
        <v>80</v>
      </c>
    </row>
    <row r="11751" spans="1:2" x14ac:dyDescent="0.2">
      <c r="A11751" s="16">
        <v>1102050</v>
      </c>
      <c r="B11751" s="2">
        <v>0</v>
      </c>
    </row>
    <row r="11752" spans="1:2" x14ac:dyDescent="0.2">
      <c r="A11752" s="16">
        <v>1102050</v>
      </c>
      <c r="B11752" s="2">
        <v>95</v>
      </c>
    </row>
    <row r="11753" spans="1:2" x14ac:dyDescent="0.2">
      <c r="A11753" s="16">
        <v>1102050</v>
      </c>
      <c r="B11753" s="2">
        <v>90</v>
      </c>
    </row>
    <row r="11754" spans="1:2" x14ac:dyDescent="0.2">
      <c r="A11754" s="16">
        <v>1102050</v>
      </c>
      <c r="B11754" s="2">
        <v>80</v>
      </c>
    </row>
    <row r="11755" spans="1:2" x14ac:dyDescent="0.2">
      <c r="A11755" s="16">
        <v>1102050</v>
      </c>
      <c r="B11755" s="2">
        <v>80</v>
      </c>
    </row>
    <row r="11756" spans="1:2" x14ac:dyDescent="0.2">
      <c r="A11756" s="16">
        <v>1102050</v>
      </c>
      <c r="B11756" s="2">
        <v>0</v>
      </c>
    </row>
    <row r="11757" spans="1:2" x14ac:dyDescent="0.2">
      <c r="A11757" s="16">
        <v>1102050</v>
      </c>
      <c r="B11757" s="2">
        <v>64</v>
      </c>
    </row>
    <row r="11758" spans="1:2" x14ac:dyDescent="0.2">
      <c r="A11758" s="16">
        <v>1102120</v>
      </c>
      <c r="B11758" s="2">
        <v>100</v>
      </c>
    </row>
    <row r="11759" spans="1:2" x14ac:dyDescent="0.2">
      <c r="A11759" s="16">
        <v>1102120</v>
      </c>
      <c r="B11759" s="2">
        <v>100</v>
      </c>
    </row>
    <row r="11760" spans="1:2" x14ac:dyDescent="0.2">
      <c r="A11760" s="16">
        <v>1102120</v>
      </c>
      <c r="B11760" s="2">
        <v>100</v>
      </c>
    </row>
    <row r="11761" spans="1:2" x14ac:dyDescent="0.2">
      <c r="A11761" s="16">
        <v>1102120</v>
      </c>
      <c r="B11761" s="2">
        <v>100</v>
      </c>
    </row>
    <row r="11762" spans="1:2" x14ac:dyDescent="0.2">
      <c r="A11762" s="16">
        <v>1102120</v>
      </c>
      <c r="B11762" s="2">
        <v>51</v>
      </c>
    </row>
    <row r="11763" spans="1:2" x14ac:dyDescent="0.2">
      <c r="A11763" s="16">
        <v>1102120</v>
      </c>
      <c r="B11763" s="2">
        <v>51</v>
      </c>
    </row>
    <row r="11764" spans="1:2" x14ac:dyDescent="0.2">
      <c r="A11764" s="16">
        <v>1102120</v>
      </c>
      <c r="B11764" s="2">
        <v>0</v>
      </c>
    </row>
    <row r="11765" spans="1:2" x14ac:dyDescent="0.2">
      <c r="A11765" s="16">
        <v>1102130</v>
      </c>
      <c r="B11765" s="2">
        <v>0</v>
      </c>
    </row>
    <row r="11766" spans="1:2" x14ac:dyDescent="0.2">
      <c r="A11766" s="16">
        <v>1102130</v>
      </c>
      <c r="B11766" s="2">
        <v>0</v>
      </c>
    </row>
    <row r="11767" spans="1:2" x14ac:dyDescent="0.2">
      <c r="A11767" s="16">
        <v>1102130</v>
      </c>
      <c r="B11767" s="2">
        <v>42</v>
      </c>
    </row>
    <row r="11768" spans="1:2" x14ac:dyDescent="0.2">
      <c r="A11768" s="16">
        <v>1102130</v>
      </c>
      <c r="B11768" s="2">
        <v>58</v>
      </c>
    </row>
    <row r="11769" spans="1:2" x14ac:dyDescent="0.2">
      <c r="A11769" s="16">
        <v>1102130</v>
      </c>
      <c r="B11769" s="2">
        <v>42</v>
      </c>
    </row>
    <row r="11770" spans="1:2" x14ac:dyDescent="0.2">
      <c r="A11770" s="16">
        <v>1102130</v>
      </c>
      <c r="B11770" s="2">
        <v>82</v>
      </c>
    </row>
    <row r="11771" spans="1:2" x14ac:dyDescent="0.2">
      <c r="A11771" s="16">
        <v>1102130</v>
      </c>
      <c r="B11771" s="2">
        <v>0</v>
      </c>
    </row>
    <row r="11772" spans="1:2" x14ac:dyDescent="0.2">
      <c r="A11772" s="16">
        <v>1102150</v>
      </c>
      <c r="B11772" s="2">
        <v>15</v>
      </c>
    </row>
    <row r="11773" spans="1:2" x14ac:dyDescent="0.2">
      <c r="A11773" s="16">
        <v>1102160</v>
      </c>
      <c r="B11773" s="2">
        <v>58</v>
      </c>
    </row>
    <row r="11774" spans="1:2" x14ac:dyDescent="0.2">
      <c r="A11774" s="16">
        <v>1102160</v>
      </c>
      <c r="B11774" s="2">
        <v>70</v>
      </c>
    </row>
    <row r="11775" spans="1:2" x14ac:dyDescent="0.2">
      <c r="A11775" s="16">
        <v>1102170</v>
      </c>
      <c r="B11775" s="2">
        <v>60</v>
      </c>
    </row>
    <row r="11776" spans="1:2" x14ac:dyDescent="0.2">
      <c r="A11776" s="16">
        <v>1102170</v>
      </c>
      <c r="B11776" s="2">
        <v>89</v>
      </c>
    </row>
    <row r="11777" spans="1:2" x14ac:dyDescent="0.2">
      <c r="A11777" s="16">
        <v>1102170</v>
      </c>
      <c r="B11777" s="2">
        <v>86</v>
      </c>
    </row>
    <row r="11778" spans="1:2" x14ac:dyDescent="0.2">
      <c r="A11778" s="16">
        <v>1102170</v>
      </c>
      <c r="B11778" s="2">
        <v>59</v>
      </c>
    </row>
    <row r="11779" spans="1:2" x14ac:dyDescent="0.2">
      <c r="A11779" s="16">
        <v>1102170</v>
      </c>
      <c r="B11779" s="2">
        <v>61</v>
      </c>
    </row>
    <row r="11780" spans="1:2" x14ac:dyDescent="0.2">
      <c r="A11780" s="16">
        <v>1102170</v>
      </c>
      <c r="B11780" s="2">
        <v>83</v>
      </c>
    </row>
    <row r="11781" spans="1:2" x14ac:dyDescent="0.2">
      <c r="A11781" s="16">
        <v>1102170</v>
      </c>
      <c r="B11781" s="2">
        <v>0</v>
      </c>
    </row>
    <row r="11782" spans="1:2" x14ac:dyDescent="0.2">
      <c r="A11782" s="16">
        <v>1102170</v>
      </c>
      <c r="B11782" s="2">
        <v>17</v>
      </c>
    </row>
    <row r="11783" spans="1:2" x14ac:dyDescent="0.2">
      <c r="A11783" s="16">
        <v>1102170</v>
      </c>
      <c r="B11783" s="2">
        <v>23</v>
      </c>
    </row>
    <row r="11784" spans="1:2" x14ac:dyDescent="0.2">
      <c r="A11784" s="16">
        <v>1102170</v>
      </c>
      <c r="B11784" s="2">
        <v>85</v>
      </c>
    </row>
    <row r="11785" spans="1:2" x14ac:dyDescent="0.2">
      <c r="A11785" s="16">
        <v>1102170</v>
      </c>
      <c r="B11785" s="2">
        <v>100</v>
      </c>
    </row>
    <row r="11786" spans="1:2" x14ac:dyDescent="0.2">
      <c r="A11786" s="16">
        <v>1102170</v>
      </c>
      <c r="B11786" s="2">
        <v>50</v>
      </c>
    </row>
    <row r="11787" spans="1:2" x14ac:dyDescent="0.2">
      <c r="A11787" s="16">
        <v>1102170</v>
      </c>
      <c r="B11787" s="2">
        <v>100</v>
      </c>
    </row>
    <row r="11788" spans="1:2" x14ac:dyDescent="0.2">
      <c r="A11788" s="16">
        <v>1102170</v>
      </c>
      <c r="B11788" s="2">
        <v>97</v>
      </c>
    </row>
    <row r="11789" spans="1:2" x14ac:dyDescent="0.2">
      <c r="A11789" s="16">
        <v>1102170</v>
      </c>
      <c r="B11789" s="2">
        <v>96</v>
      </c>
    </row>
    <row r="11790" spans="1:2" x14ac:dyDescent="0.2">
      <c r="A11790" s="16">
        <v>1102170</v>
      </c>
      <c r="B11790" s="2">
        <v>95</v>
      </c>
    </row>
    <row r="11791" spans="1:2" x14ac:dyDescent="0.2">
      <c r="A11791" s="16">
        <v>1102170</v>
      </c>
      <c r="B11791" s="2">
        <v>15</v>
      </c>
    </row>
    <row r="11792" spans="1:2" x14ac:dyDescent="0.2">
      <c r="A11792" s="16">
        <v>1102170</v>
      </c>
      <c r="B11792" s="2">
        <v>50</v>
      </c>
    </row>
    <row r="11793" spans="1:2" x14ac:dyDescent="0.2">
      <c r="A11793" s="16">
        <v>1102170</v>
      </c>
      <c r="B11793" s="2">
        <v>57</v>
      </c>
    </row>
    <row r="11794" spans="1:2" x14ac:dyDescent="0.2">
      <c r="A11794" s="16">
        <v>1102170</v>
      </c>
      <c r="B11794" s="2">
        <v>79</v>
      </c>
    </row>
    <row r="11795" spans="1:2" x14ac:dyDescent="0.2">
      <c r="A11795" s="16">
        <v>1102170</v>
      </c>
      <c r="B11795" s="2">
        <v>61</v>
      </c>
    </row>
    <row r="11796" spans="1:2" x14ac:dyDescent="0.2">
      <c r="A11796" s="16">
        <v>1102170</v>
      </c>
      <c r="B11796" s="2">
        <v>65</v>
      </c>
    </row>
    <row r="11797" spans="1:2" x14ac:dyDescent="0.2">
      <c r="A11797" s="16">
        <v>1102170</v>
      </c>
      <c r="B11797" s="2">
        <v>0</v>
      </c>
    </row>
    <row r="11798" spans="1:2" x14ac:dyDescent="0.2">
      <c r="A11798" s="16">
        <v>1102170</v>
      </c>
      <c r="B11798" s="2">
        <v>0</v>
      </c>
    </row>
    <row r="11799" spans="1:2" x14ac:dyDescent="0.2">
      <c r="A11799" s="16">
        <v>1102170</v>
      </c>
      <c r="B11799" s="2">
        <v>62</v>
      </c>
    </row>
    <row r="11800" spans="1:2" x14ac:dyDescent="0.2">
      <c r="A11800" s="16">
        <v>1102170</v>
      </c>
      <c r="B11800" s="2">
        <v>94</v>
      </c>
    </row>
    <row r="11801" spans="1:2" x14ac:dyDescent="0.2">
      <c r="A11801" s="16">
        <v>1102170</v>
      </c>
      <c r="B11801" s="2">
        <v>62</v>
      </c>
    </row>
    <row r="11802" spans="1:2" x14ac:dyDescent="0.2">
      <c r="A11802" s="16">
        <v>1102170</v>
      </c>
      <c r="B11802" s="2">
        <v>100</v>
      </c>
    </row>
    <row r="11803" spans="1:2" x14ac:dyDescent="0.2">
      <c r="A11803" s="16">
        <v>1102170</v>
      </c>
      <c r="B11803" s="2">
        <v>91</v>
      </c>
    </row>
    <row r="11804" spans="1:2" x14ac:dyDescent="0.2">
      <c r="A11804" s="16">
        <v>1102170</v>
      </c>
      <c r="B11804" s="2">
        <v>54</v>
      </c>
    </row>
    <row r="11805" spans="1:2" x14ac:dyDescent="0.2">
      <c r="A11805" s="16">
        <v>1102170</v>
      </c>
      <c r="B11805" s="2">
        <v>95</v>
      </c>
    </row>
    <row r="11806" spans="1:2" x14ac:dyDescent="0.2">
      <c r="A11806" s="16">
        <v>1102170</v>
      </c>
      <c r="B11806" s="2">
        <v>0</v>
      </c>
    </row>
    <row r="11807" spans="1:2" x14ac:dyDescent="0.2">
      <c r="A11807" s="16">
        <v>1102170</v>
      </c>
      <c r="B11807" s="2">
        <v>15</v>
      </c>
    </row>
    <row r="11808" spans="1:2" x14ac:dyDescent="0.2">
      <c r="A11808" s="16">
        <v>1102170</v>
      </c>
      <c r="B11808" s="2">
        <v>17</v>
      </c>
    </row>
    <row r="11809" spans="1:2" x14ac:dyDescent="0.2">
      <c r="A11809" s="16">
        <v>1102170</v>
      </c>
      <c r="B11809" s="2">
        <v>95</v>
      </c>
    </row>
    <row r="11810" spans="1:2" x14ac:dyDescent="0.2">
      <c r="A11810" s="16">
        <v>1102170</v>
      </c>
      <c r="B11810" s="2">
        <v>100</v>
      </c>
    </row>
    <row r="11811" spans="1:2" x14ac:dyDescent="0.2">
      <c r="A11811" s="16">
        <v>1102170</v>
      </c>
      <c r="B11811" s="2">
        <v>76</v>
      </c>
    </row>
    <row r="11812" spans="1:2" x14ac:dyDescent="0.2">
      <c r="A11812" s="16">
        <v>1102170</v>
      </c>
      <c r="B11812" s="2">
        <v>78</v>
      </c>
    </row>
    <row r="11813" spans="1:2" x14ac:dyDescent="0.2">
      <c r="A11813" s="16">
        <v>1102170</v>
      </c>
      <c r="B11813" s="2">
        <v>68</v>
      </c>
    </row>
    <row r="11814" spans="1:2" x14ac:dyDescent="0.2">
      <c r="A11814" s="16">
        <v>1102170</v>
      </c>
      <c r="B11814" s="2">
        <v>100</v>
      </c>
    </row>
    <row r="11815" spans="1:2" x14ac:dyDescent="0.2">
      <c r="A11815" s="16">
        <v>1102170</v>
      </c>
      <c r="B11815" s="2">
        <v>91</v>
      </c>
    </row>
    <row r="11816" spans="1:2" x14ac:dyDescent="0.2">
      <c r="A11816" s="16">
        <v>1102170</v>
      </c>
      <c r="B11816" s="2">
        <v>72</v>
      </c>
    </row>
    <row r="11817" spans="1:2" x14ac:dyDescent="0.2">
      <c r="A11817" s="16">
        <v>1102170</v>
      </c>
      <c r="B11817" s="2">
        <v>100</v>
      </c>
    </row>
    <row r="11818" spans="1:2" x14ac:dyDescent="0.2">
      <c r="A11818" s="16">
        <v>1102170</v>
      </c>
      <c r="B11818" s="2">
        <v>69</v>
      </c>
    </row>
    <row r="11819" spans="1:2" x14ac:dyDescent="0.2">
      <c r="A11819" s="16">
        <v>1102170</v>
      </c>
      <c r="B11819" s="2">
        <v>62</v>
      </c>
    </row>
    <row r="11820" spans="1:2" x14ac:dyDescent="0.2">
      <c r="A11820" s="16">
        <v>1102170</v>
      </c>
      <c r="B11820" s="2">
        <v>72</v>
      </c>
    </row>
    <row r="11821" spans="1:2" x14ac:dyDescent="0.2">
      <c r="A11821" s="16">
        <v>1102170</v>
      </c>
      <c r="B11821" s="2">
        <v>75</v>
      </c>
    </row>
    <row r="11822" spans="1:2" x14ac:dyDescent="0.2">
      <c r="A11822" s="16">
        <v>1102170</v>
      </c>
      <c r="B11822" s="2">
        <v>95</v>
      </c>
    </row>
    <row r="11823" spans="1:2" x14ac:dyDescent="0.2">
      <c r="A11823" s="16">
        <v>1102170</v>
      </c>
      <c r="B11823" s="2">
        <v>72</v>
      </c>
    </row>
    <row r="11824" spans="1:2" x14ac:dyDescent="0.2">
      <c r="A11824" s="16">
        <v>1102170</v>
      </c>
      <c r="B11824" s="2">
        <v>61</v>
      </c>
    </row>
    <row r="11825" spans="1:2" x14ac:dyDescent="0.2">
      <c r="A11825" s="16">
        <v>1102170</v>
      </c>
      <c r="B11825" s="2">
        <v>83</v>
      </c>
    </row>
    <row r="11826" spans="1:2" x14ac:dyDescent="0.2">
      <c r="A11826" s="16">
        <v>1102170</v>
      </c>
      <c r="B11826" s="2">
        <v>92</v>
      </c>
    </row>
    <row r="11827" spans="1:2" x14ac:dyDescent="0.2">
      <c r="A11827" s="16">
        <v>1102170</v>
      </c>
      <c r="B11827" s="2">
        <v>21</v>
      </c>
    </row>
    <row r="11828" spans="1:2" x14ac:dyDescent="0.2">
      <c r="A11828" s="16">
        <v>1102170</v>
      </c>
      <c r="B11828" s="2">
        <v>100</v>
      </c>
    </row>
    <row r="11829" spans="1:2" x14ac:dyDescent="0.2">
      <c r="A11829" s="16">
        <v>1102170</v>
      </c>
      <c r="B11829" s="2">
        <v>54</v>
      </c>
    </row>
    <row r="11830" spans="1:2" x14ac:dyDescent="0.2">
      <c r="A11830" s="16">
        <v>1102170</v>
      </c>
      <c r="B11830" s="2">
        <v>0</v>
      </c>
    </row>
    <row r="11831" spans="1:2" x14ac:dyDescent="0.2">
      <c r="A11831" s="16">
        <v>1102170</v>
      </c>
      <c r="B11831" s="2">
        <v>85</v>
      </c>
    </row>
    <row r="11832" spans="1:2" x14ac:dyDescent="0.2">
      <c r="A11832" s="16">
        <v>1102170</v>
      </c>
      <c r="B11832" s="2">
        <v>75</v>
      </c>
    </row>
    <row r="11833" spans="1:2" x14ac:dyDescent="0.2">
      <c r="A11833" s="16">
        <v>1102170</v>
      </c>
      <c r="B11833" s="2">
        <v>61</v>
      </c>
    </row>
    <row r="11834" spans="1:2" x14ac:dyDescent="0.2">
      <c r="A11834" s="16">
        <v>1102170</v>
      </c>
      <c r="B11834" s="2">
        <v>79</v>
      </c>
    </row>
    <row r="11835" spans="1:2" x14ac:dyDescent="0.2">
      <c r="A11835" s="16">
        <v>1102170</v>
      </c>
      <c r="B11835" s="2">
        <v>84</v>
      </c>
    </row>
    <row r="11836" spans="1:2" x14ac:dyDescent="0.2">
      <c r="A11836" s="16">
        <v>1102170</v>
      </c>
      <c r="B11836" s="2">
        <v>17</v>
      </c>
    </row>
    <row r="11837" spans="1:2" x14ac:dyDescent="0.2">
      <c r="A11837" s="16">
        <v>1102170</v>
      </c>
      <c r="B11837" s="2">
        <v>17</v>
      </c>
    </row>
    <row r="11838" spans="1:2" x14ac:dyDescent="0.2">
      <c r="A11838" s="16">
        <v>1102170</v>
      </c>
      <c r="B11838" s="2">
        <v>60</v>
      </c>
    </row>
    <row r="11839" spans="1:2" x14ac:dyDescent="0.2">
      <c r="A11839" s="16">
        <v>1102170</v>
      </c>
      <c r="B11839" s="2">
        <v>100</v>
      </c>
    </row>
    <row r="11840" spans="1:2" x14ac:dyDescent="0.2">
      <c r="A11840" s="16">
        <v>1102170</v>
      </c>
      <c r="B11840" s="2">
        <v>94</v>
      </c>
    </row>
    <row r="11841" spans="1:2" x14ac:dyDescent="0.2">
      <c r="A11841" s="16">
        <v>1102170</v>
      </c>
      <c r="B11841" s="2">
        <v>57</v>
      </c>
    </row>
    <row r="11842" spans="1:2" x14ac:dyDescent="0.2">
      <c r="A11842" s="16">
        <v>1102170</v>
      </c>
      <c r="B11842" s="2">
        <v>95</v>
      </c>
    </row>
    <row r="11843" spans="1:2" x14ac:dyDescent="0.2">
      <c r="A11843" s="16">
        <v>1102170</v>
      </c>
      <c r="B11843" s="2">
        <v>66</v>
      </c>
    </row>
    <row r="11844" spans="1:2" x14ac:dyDescent="0.2">
      <c r="A11844" s="16">
        <v>1102170</v>
      </c>
      <c r="B11844" s="2">
        <v>100</v>
      </c>
    </row>
    <row r="11845" spans="1:2" x14ac:dyDescent="0.2">
      <c r="A11845" s="16">
        <v>1102170</v>
      </c>
      <c r="B11845" s="2">
        <v>0</v>
      </c>
    </row>
    <row r="11846" spans="1:2" x14ac:dyDescent="0.2">
      <c r="A11846" s="16">
        <v>1102170</v>
      </c>
      <c r="B11846" s="2">
        <v>86</v>
      </c>
    </row>
    <row r="11847" spans="1:2" x14ac:dyDescent="0.2">
      <c r="A11847" s="16">
        <v>1102170</v>
      </c>
      <c r="B11847" s="2">
        <v>42</v>
      </c>
    </row>
    <row r="11848" spans="1:2" x14ac:dyDescent="0.2">
      <c r="A11848" s="16">
        <v>1102170</v>
      </c>
      <c r="B11848" s="2">
        <v>94</v>
      </c>
    </row>
    <row r="11849" spans="1:2" x14ac:dyDescent="0.2">
      <c r="A11849" s="16">
        <v>1102170</v>
      </c>
      <c r="B11849" s="2">
        <v>92</v>
      </c>
    </row>
    <row r="11850" spans="1:2" x14ac:dyDescent="0.2">
      <c r="A11850" s="16">
        <v>1102170</v>
      </c>
      <c r="B11850" s="2">
        <v>23</v>
      </c>
    </row>
    <row r="11851" spans="1:2" x14ac:dyDescent="0.2">
      <c r="A11851" s="16">
        <v>1102170</v>
      </c>
      <c r="B11851" s="2">
        <v>86</v>
      </c>
    </row>
    <row r="11852" spans="1:2" x14ac:dyDescent="0.2">
      <c r="A11852" s="16">
        <v>1102170</v>
      </c>
      <c r="B11852" s="2">
        <v>78</v>
      </c>
    </row>
    <row r="11853" spans="1:2" x14ac:dyDescent="0.2">
      <c r="A11853" s="16">
        <v>1102170</v>
      </c>
      <c r="B11853" s="2">
        <v>95</v>
      </c>
    </row>
    <row r="11854" spans="1:2" x14ac:dyDescent="0.2">
      <c r="A11854" s="16">
        <v>1102170</v>
      </c>
      <c r="B11854" s="2">
        <v>100</v>
      </c>
    </row>
    <row r="11855" spans="1:2" x14ac:dyDescent="0.2">
      <c r="A11855" s="16">
        <v>1102170</v>
      </c>
      <c r="B11855" s="2">
        <v>17</v>
      </c>
    </row>
    <row r="11856" spans="1:2" x14ac:dyDescent="0.2">
      <c r="A11856" s="16">
        <v>1102170</v>
      </c>
      <c r="B11856" s="2">
        <v>68</v>
      </c>
    </row>
    <row r="11857" spans="1:2" x14ac:dyDescent="0.2">
      <c r="A11857" s="16">
        <v>1102170</v>
      </c>
      <c r="B11857" s="2">
        <v>79</v>
      </c>
    </row>
    <row r="11858" spans="1:2" x14ac:dyDescent="0.2">
      <c r="A11858" s="16">
        <v>1102170</v>
      </c>
      <c r="B11858" s="2">
        <v>86</v>
      </c>
    </row>
    <row r="11859" spans="1:2" x14ac:dyDescent="0.2">
      <c r="A11859" s="16">
        <v>1102170</v>
      </c>
      <c r="B11859" s="2">
        <v>83</v>
      </c>
    </row>
    <row r="11860" spans="1:2" x14ac:dyDescent="0.2">
      <c r="A11860" s="16">
        <v>1102170</v>
      </c>
      <c r="B11860" s="2">
        <v>50</v>
      </c>
    </row>
    <row r="11861" spans="1:2" x14ac:dyDescent="0.2">
      <c r="A11861" s="16">
        <v>1102170</v>
      </c>
      <c r="B11861" s="2">
        <v>85</v>
      </c>
    </row>
    <row r="11862" spans="1:2" x14ac:dyDescent="0.2">
      <c r="A11862" s="16">
        <v>1102170</v>
      </c>
      <c r="B11862" s="2">
        <v>84</v>
      </c>
    </row>
    <row r="11863" spans="1:2" x14ac:dyDescent="0.2">
      <c r="A11863" s="16">
        <v>1102170</v>
      </c>
      <c r="B11863" s="2">
        <v>94</v>
      </c>
    </row>
    <row r="11864" spans="1:2" x14ac:dyDescent="0.2">
      <c r="A11864" s="16">
        <v>1102170</v>
      </c>
      <c r="B11864" s="2">
        <v>0</v>
      </c>
    </row>
    <row r="11865" spans="1:2" x14ac:dyDescent="0.2">
      <c r="A11865" s="16">
        <v>1102170</v>
      </c>
      <c r="B11865" s="2">
        <v>86</v>
      </c>
    </row>
    <row r="11866" spans="1:2" x14ac:dyDescent="0.2">
      <c r="A11866" s="16">
        <v>1102170</v>
      </c>
      <c r="B11866" s="2">
        <v>79</v>
      </c>
    </row>
    <row r="11867" spans="1:2" x14ac:dyDescent="0.2">
      <c r="A11867" s="16">
        <v>1102170</v>
      </c>
      <c r="B11867" s="2">
        <v>75</v>
      </c>
    </row>
    <row r="11868" spans="1:2" x14ac:dyDescent="0.2">
      <c r="A11868" s="16">
        <v>1102170</v>
      </c>
      <c r="B11868" s="2">
        <v>89</v>
      </c>
    </row>
    <row r="11869" spans="1:2" x14ac:dyDescent="0.2">
      <c r="A11869" s="16">
        <v>1102170</v>
      </c>
      <c r="B11869" s="2">
        <v>100</v>
      </c>
    </row>
    <row r="11870" spans="1:2" x14ac:dyDescent="0.2">
      <c r="A11870" s="16">
        <v>1102170</v>
      </c>
      <c r="B11870" s="2">
        <v>0</v>
      </c>
    </row>
    <row r="11871" spans="1:2" x14ac:dyDescent="0.2">
      <c r="A11871" s="16">
        <v>1102170</v>
      </c>
      <c r="B11871" s="2">
        <v>85</v>
      </c>
    </row>
    <row r="11872" spans="1:2" x14ac:dyDescent="0.2">
      <c r="A11872" s="16">
        <v>1102170</v>
      </c>
      <c r="B11872" s="2">
        <v>58</v>
      </c>
    </row>
    <row r="11873" spans="1:2" x14ac:dyDescent="0.2">
      <c r="A11873" s="16">
        <v>1102170</v>
      </c>
      <c r="B11873" s="2">
        <v>100</v>
      </c>
    </row>
    <row r="11874" spans="1:2" x14ac:dyDescent="0.2">
      <c r="A11874" s="16">
        <v>1102170</v>
      </c>
      <c r="B11874" s="2">
        <v>100</v>
      </c>
    </row>
    <row r="11875" spans="1:2" x14ac:dyDescent="0.2">
      <c r="A11875" s="16">
        <v>1102170</v>
      </c>
      <c r="B11875" s="2">
        <v>100</v>
      </c>
    </row>
    <row r="11876" spans="1:2" x14ac:dyDescent="0.2">
      <c r="A11876" s="16">
        <v>1102170</v>
      </c>
      <c r="B11876" s="2">
        <v>95</v>
      </c>
    </row>
    <row r="11877" spans="1:2" x14ac:dyDescent="0.2">
      <c r="A11877" s="16">
        <v>1102170</v>
      </c>
      <c r="B11877" s="2">
        <v>79</v>
      </c>
    </row>
    <row r="11878" spans="1:2" x14ac:dyDescent="0.2">
      <c r="A11878" s="16">
        <v>1102170</v>
      </c>
      <c r="B11878" s="2">
        <v>79</v>
      </c>
    </row>
    <row r="11879" spans="1:2" x14ac:dyDescent="0.2">
      <c r="A11879" s="16">
        <v>1102170</v>
      </c>
      <c r="B11879" s="2">
        <v>85</v>
      </c>
    </row>
    <row r="11880" spans="1:2" x14ac:dyDescent="0.2">
      <c r="A11880" s="16">
        <v>1102170</v>
      </c>
      <c r="B11880" s="2">
        <v>62</v>
      </c>
    </row>
    <row r="11881" spans="1:2" x14ac:dyDescent="0.2">
      <c r="A11881" s="16">
        <v>1102170</v>
      </c>
      <c r="B11881" s="2">
        <v>82</v>
      </c>
    </row>
    <row r="11882" spans="1:2" x14ac:dyDescent="0.2">
      <c r="A11882" s="16">
        <v>1102170</v>
      </c>
      <c r="B11882" s="2">
        <v>85</v>
      </c>
    </row>
    <row r="11883" spans="1:2" x14ac:dyDescent="0.2">
      <c r="A11883" s="16">
        <v>1102170</v>
      </c>
      <c r="B11883" s="2">
        <v>95</v>
      </c>
    </row>
    <row r="11884" spans="1:2" x14ac:dyDescent="0.2">
      <c r="A11884" s="16">
        <v>1102170</v>
      </c>
      <c r="B11884" s="2">
        <v>95</v>
      </c>
    </row>
    <row r="11885" spans="1:2" x14ac:dyDescent="0.2">
      <c r="A11885" s="16">
        <v>1102170</v>
      </c>
      <c r="B11885" s="2">
        <v>65</v>
      </c>
    </row>
    <row r="11886" spans="1:2" x14ac:dyDescent="0.2">
      <c r="A11886" s="16">
        <v>1102170</v>
      </c>
      <c r="B11886" s="2">
        <v>0</v>
      </c>
    </row>
    <row r="11887" spans="1:2" x14ac:dyDescent="0.2">
      <c r="A11887" s="16">
        <v>1102170</v>
      </c>
      <c r="B11887" s="2">
        <v>51</v>
      </c>
    </row>
    <row r="11888" spans="1:2" x14ac:dyDescent="0.2">
      <c r="A11888" s="16">
        <v>1102170</v>
      </c>
      <c r="B11888" s="2">
        <v>50</v>
      </c>
    </row>
    <row r="11889" spans="1:2" x14ac:dyDescent="0.2">
      <c r="A11889" s="16">
        <v>1102170</v>
      </c>
      <c r="B11889" s="2">
        <v>86</v>
      </c>
    </row>
    <row r="11890" spans="1:2" x14ac:dyDescent="0.2">
      <c r="A11890" s="16">
        <v>1102170</v>
      </c>
      <c r="B11890" s="2">
        <v>72</v>
      </c>
    </row>
    <row r="11891" spans="1:2" x14ac:dyDescent="0.2">
      <c r="A11891" s="16">
        <v>1102170</v>
      </c>
      <c r="B11891" s="2">
        <v>80</v>
      </c>
    </row>
    <row r="11892" spans="1:2" x14ac:dyDescent="0.2">
      <c r="A11892" s="16">
        <v>1102170</v>
      </c>
      <c r="B11892" s="2">
        <v>57</v>
      </c>
    </row>
    <row r="11893" spans="1:2" x14ac:dyDescent="0.2">
      <c r="A11893" s="16">
        <v>1102170</v>
      </c>
      <c r="B11893" s="2">
        <v>55</v>
      </c>
    </row>
    <row r="11894" spans="1:2" x14ac:dyDescent="0.2">
      <c r="A11894" s="16">
        <v>1102170</v>
      </c>
      <c r="B11894" s="2">
        <v>42</v>
      </c>
    </row>
    <row r="11895" spans="1:2" x14ac:dyDescent="0.2">
      <c r="A11895" s="16">
        <v>1102170</v>
      </c>
      <c r="B11895" s="2">
        <v>42</v>
      </c>
    </row>
    <row r="11896" spans="1:2" x14ac:dyDescent="0.2">
      <c r="A11896" s="16">
        <v>1102170</v>
      </c>
      <c r="B11896" s="2">
        <v>86</v>
      </c>
    </row>
    <row r="11897" spans="1:2" x14ac:dyDescent="0.2">
      <c r="A11897" s="16">
        <v>1102170</v>
      </c>
      <c r="B11897" s="2">
        <v>94</v>
      </c>
    </row>
    <row r="11898" spans="1:2" x14ac:dyDescent="0.2">
      <c r="A11898" s="16">
        <v>1102170</v>
      </c>
      <c r="B11898" s="2">
        <v>67</v>
      </c>
    </row>
    <row r="11899" spans="1:2" x14ac:dyDescent="0.2">
      <c r="A11899" s="16">
        <v>1102170</v>
      </c>
      <c r="B11899" s="2">
        <v>57</v>
      </c>
    </row>
    <row r="11900" spans="1:2" x14ac:dyDescent="0.2">
      <c r="A11900" s="16">
        <v>1102170</v>
      </c>
      <c r="B11900" s="2">
        <v>80</v>
      </c>
    </row>
    <row r="11901" spans="1:2" x14ac:dyDescent="0.2">
      <c r="A11901" s="16">
        <v>1102170</v>
      </c>
      <c r="B11901" s="2">
        <v>94</v>
      </c>
    </row>
    <row r="11902" spans="1:2" x14ac:dyDescent="0.2">
      <c r="A11902" s="16">
        <v>1102170</v>
      </c>
      <c r="B11902" s="2">
        <v>86</v>
      </c>
    </row>
    <row r="11903" spans="1:2" x14ac:dyDescent="0.2">
      <c r="A11903" s="16">
        <v>1102170</v>
      </c>
      <c r="B11903" s="2">
        <v>100</v>
      </c>
    </row>
    <row r="11904" spans="1:2" x14ac:dyDescent="0.2">
      <c r="A11904" s="16">
        <v>1102170</v>
      </c>
      <c r="B11904" s="2">
        <v>70</v>
      </c>
    </row>
    <row r="11905" spans="1:2" x14ac:dyDescent="0.2">
      <c r="A11905" s="16">
        <v>1102170</v>
      </c>
      <c r="B11905" s="2">
        <v>100</v>
      </c>
    </row>
    <row r="11906" spans="1:2" x14ac:dyDescent="0.2">
      <c r="A11906" s="16">
        <v>1102170</v>
      </c>
      <c r="B11906" s="2">
        <v>97</v>
      </c>
    </row>
    <row r="11907" spans="1:2" x14ac:dyDescent="0.2">
      <c r="A11907" s="16">
        <v>1102170</v>
      </c>
      <c r="B11907" s="2">
        <v>57</v>
      </c>
    </row>
    <row r="11908" spans="1:2" x14ac:dyDescent="0.2">
      <c r="A11908" s="16">
        <v>1102170</v>
      </c>
      <c r="B11908" s="2">
        <v>0</v>
      </c>
    </row>
    <row r="11909" spans="1:2" x14ac:dyDescent="0.2">
      <c r="A11909" s="16">
        <v>1102170</v>
      </c>
      <c r="B11909" s="2">
        <v>82</v>
      </c>
    </row>
    <row r="11910" spans="1:2" x14ac:dyDescent="0.2">
      <c r="A11910" s="16">
        <v>1102180</v>
      </c>
      <c r="B11910" s="2">
        <v>78</v>
      </c>
    </row>
    <row r="11911" spans="1:2" x14ac:dyDescent="0.2">
      <c r="A11911" s="16">
        <v>1102180</v>
      </c>
      <c r="B11911" s="2">
        <v>91</v>
      </c>
    </row>
    <row r="11912" spans="1:2" x14ac:dyDescent="0.2">
      <c r="A11912" s="16">
        <v>1102180</v>
      </c>
      <c r="B11912" s="2">
        <v>77</v>
      </c>
    </row>
    <row r="11913" spans="1:2" x14ac:dyDescent="0.2">
      <c r="A11913" s="16">
        <v>1102180</v>
      </c>
      <c r="B11913" s="2">
        <v>80</v>
      </c>
    </row>
    <row r="11914" spans="1:2" x14ac:dyDescent="0.2">
      <c r="A11914" s="16">
        <v>1102180</v>
      </c>
      <c r="B11914" s="2">
        <v>80</v>
      </c>
    </row>
    <row r="11915" spans="1:2" x14ac:dyDescent="0.2">
      <c r="A11915" s="16">
        <v>1102180</v>
      </c>
      <c r="B11915" s="2">
        <v>0</v>
      </c>
    </row>
    <row r="11916" spans="1:2" x14ac:dyDescent="0.2">
      <c r="A11916" s="16">
        <v>1102180</v>
      </c>
      <c r="B11916" s="2">
        <v>76</v>
      </c>
    </row>
    <row r="11917" spans="1:2" x14ac:dyDescent="0.2">
      <c r="A11917" s="16">
        <v>1102180</v>
      </c>
      <c r="B11917" s="2">
        <v>17</v>
      </c>
    </row>
    <row r="11918" spans="1:2" x14ac:dyDescent="0.2">
      <c r="A11918" s="16">
        <v>1102180</v>
      </c>
      <c r="B11918" s="2">
        <v>84</v>
      </c>
    </row>
    <row r="11919" spans="1:2" x14ac:dyDescent="0.2">
      <c r="A11919" s="16">
        <v>1102180</v>
      </c>
      <c r="B11919" s="2">
        <v>94</v>
      </c>
    </row>
    <row r="11920" spans="1:2" x14ac:dyDescent="0.2">
      <c r="A11920" s="16">
        <v>1102180</v>
      </c>
      <c r="B11920" s="2">
        <v>90</v>
      </c>
    </row>
    <row r="11921" spans="1:2" x14ac:dyDescent="0.2">
      <c r="A11921" s="16">
        <v>1102180</v>
      </c>
      <c r="B11921" s="2">
        <v>66</v>
      </c>
    </row>
    <row r="11922" spans="1:2" x14ac:dyDescent="0.2">
      <c r="A11922" s="16">
        <v>1102180</v>
      </c>
      <c r="B11922" s="2">
        <v>95</v>
      </c>
    </row>
    <row r="11923" spans="1:2" x14ac:dyDescent="0.2">
      <c r="A11923" s="16">
        <v>1102180</v>
      </c>
      <c r="B11923" s="2">
        <v>25</v>
      </c>
    </row>
    <row r="11924" spans="1:2" x14ac:dyDescent="0.2">
      <c r="A11924" s="16">
        <v>1102180</v>
      </c>
      <c r="B11924" s="2">
        <v>42</v>
      </c>
    </row>
    <row r="11925" spans="1:2" x14ac:dyDescent="0.2">
      <c r="A11925" s="16">
        <v>1102180</v>
      </c>
      <c r="B11925" s="2">
        <v>49</v>
      </c>
    </row>
    <row r="11926" spans="1:2" x14ac:dyDescent="0.2">
      <c r="A11926" s="16">
        <v>1102180</v>
      </c>
      <c r="B11926" s="2">
        <v>66</v>
      </c>
    </row>
    <row r="11927" spans="1:2" x14ac:dyDescent="0.2">
      <c r="A11927" s="16">
        <v>1102180</v>
      </c>
      <c r="B11927" s="2">
        <v>72</v>
      </c>
    </row>
    <row r="11928" spans="1:2" x14ac:dyDescent="0.2">
      <c r="A11928" s="16">
        <v>1102180</v>
      </c>
      <c r="B11928" s="2">
        <v>100</v>
      </c>
    </row>
    <row r="11929" spans="1:2" x14ac:dyDescent="0.2">
      <c r="A11929" s="16">
        <v>1102180</v>
      </c>
      <c r="B11929" s="2">
        <v>34</v>
      </c>
    </row>
    <row r="11930" spans="1:2" x14ac:dyDescent="0.2">
      <c r="A11930" s="16">
        <v>1102180</v>
      </c>
      <c r="B11930" s="2">
        <v>100</v>
      </c>
    </row>
    <row r="11931" spans="1:2" x14ac:dyDescent="0.2">
      <c r="A11931" s="16">
        <v>1102180</v>
      </c>
      <c r="B11931" s="2">
        <v>84</v>
      </c>
    </row>
    <row r="11932" spans="1:2" x14ac:dyDescent="0.2">
      <c r="A11932" s="16">
        <v>1102180</v>
      </c>
      <c r="B11932" s="2">
        <v>40</v>
      </c>
    </row>
    <row r="11933" spans="1:2" x14ac:dyDescent="0.2">
      <c r="A11933" s="16">
        <v>1102180</v>
      </c>
      <c r="B11933" s="2">
        <v>0</v>
      </c>
    </row>
    <row r="11934" spans="1:2" x14ac:dyDescent="0.2">
      <c r="A11934" s="16">
        <v>1102180</v>
      </c>
      <c r="B11934" s="2">
        <v>62</v>
      </c>
    </row>
    <row r="11935" spans="1:2" x14ac:dyDescent="0.2">
      <c r="A11935" s="16">
        <v>1102180</v>
      </c>
      <c r="B11935" s="2">
        <v>25</v>
      </c>
    </row>
    <row r="11936" spans="1:2" x14ac:dyDescent="0.2">
      <c r="A11936" s="16">
        <v>1102180</v>
      </c>
      <c r="B11936" s="2">
        <v>71</v>
      </c>
    </row>
    <row r="11937" spans="1:2" x14ac:dyDescent="0.2">
      <c r="A11937" s="16">
        <v>1102180</v>
      </c>
      <c r="B11937" s="2">
        <v>14</v>
      </c>
    </row>
    <row r="11938" spans="1:2" x14ac:dyDescent="0.2">
      <c r="A11938" s="16">
        <v>1102180</v>
      </c>
      <c r="B11938" s="2">
        <v>25</v>
      </c>
    </row>
    <row r="11939" spans="1:2" x14ac:dyDescent="0.2">
      <c r="A11939" s="16">
        <v>1102180</v>
      </c>
      <c r="B11939" s="2">
        <v>91</v>
      </c>
    </row>
    <row r="11940" spans="1:2" x14ac:dyDescent="0.2">
      <c r="A11940" s="16">
        <v>1102180</v>
      </c>
      <c r="B11940" s="2">
        <v>84</v>
      </c>
    </row>
    <row r="11941" spans="1:2" x14ac:dyDescent="0.2">
      <c r="A11941" s="16">
        <v>1102180</v>
      </c>
      <c r="B11941" s="2">
        <v>73</v>
      </c>
    </row>
    <row r="11942" spans="1:2" x14ac:dyDescent="0.2">
      <c r="A11942" s="16">
        <v>1102180</v>
      </c>
      <c r="B11942" s="2">
        <v>92</v>
      </c>
    </row>
    <row r="11943" spans="1:2" x14ac:dyDescent="0.2">
      <c r="A11943" s="16">
        <v>1102180</v>
      </c>
      <c r="B11943" s="2">
        <v>14</v>
      </c>
    </row>
    <row r="11944" spans="1:2" x14ac:dyDescent="0.2">
      <c r="A11944" s="16">
        <v>1102180</v>
      </c>
      <c r="B11944" s="2">
        <v>95</v>
      </c>
    </row>
    <row r="11945" spans="1:2" x14ac:dyDescent="0.2">
      <c r="A11945" s="16">
        <v>1102180</v>
      </c>
      <c r="B11945" s="2">
        <v>17</v>
      </c>
    </row>
    <row r="11946" spans="1:2" x14ac:dyDescent="0.2">
      <c r="A11946" s="16">
        <v>1102180</v>
      </c>
      <c r="B11946" s="2">
        <v>86</v>
      </c>
    </row>
    <row r="11947" spans="1:2" x14ac:dyDescent="0.2">
      <c r="A11947" s="16">
        <v>1102180</v>
      </c>
      <c r="B11947" s="2">
        <v>71</v>
      </c>
    </row>
    <row r="11948" spans="1:2" x14ac:dyDescent="0.2">
      <c r="A11948" s="16">
        <v>1102180</v>
      </c>
      <c r="B11948" s="2">
        <v>5</v>
      </c>
    </row>
    <row r="11949" spans="1:2" x14ac:dyDescent="0.2">
      <c r="A11949" s="16">
        <v>1102180</v>
      </c>
      <c r="B11949" s="2">
        <v>85</v>
      </c>
    </row>
    <row r="11950" spans="1:2" x14ac:dyDescent="0.2">
      <c r="A11950" s="16">
        <v>1102180</v>
      </c>
      <c r="B11950" s="2">
        <v>63</v>
      </c>
    </row>
    <row r="11951" spans="1:2" x14ac:dyDescent="0.2">
      <c r="A11951" s="16">
        <v>1102180</v>
      </c>
      <c r="B11951" s="2">
        <v>100</v>
      </c>
    </row>
    <row r="11952" spans="1:2" x14ac:dyDescent="0.2">
      <c r="A11952" s="16">
        <v>1102180</v>
      </c>
      <c r="B11952" s="2">
        <v>0</v>
      </c>
    </row>
    <row r="11953" spans="1:2" x14ac:dyDescent="0.2">
      <c r="A11953" s="16">
        <v>1102180</v>
      </c>
      <c r="B11953" s="2">
        <v>52</v>
      </c>
    </row>
    <row r="11954" spans="1:2" x14ac:dyDescent="0.2">
      <c r="A11954" s="16">
        <v>1102180</v>
      </c>
      <c r="B11954" s="2">
        <v>41</v>
      </c>
    </row>
    <row r="11955" spans="1:2" x14ac:dyDescent="0.2">
      <c r="A11955" s="16">
        <v>1102180</v>
      </c>
      <c r="B11955" s="2">
        <v>90</v>
      </c>
    </row>
    <row r="11956" spans="1:2" x14ac:dyDescent="0.2">
      <c r="A11956" s="16">
        <v>1102180</v>
      </c>
      <c r="B11956" s="2">
        <v>49</v>
      </c>
    </row>
    <row r="11957" spans="1:2" x14ac:dyDescent="0.2">
      <c r="A11957" s="16">
        <v>1102180</v>
      </c>
      <c r="B11957" s="2">
        <v>62</v>
      </c>
    </row>
    <row r="11958" spans="1:2" x14ac:dyDescent="0.2">
      <c r="A11958" s="16">
        <v>1102180</v>
      </c>
      <c r="B11958" s="2">
        <v>0</v>
      </c>
    </row>
    <row r="11959" spans="1:2" x14ac:dyDescent="0.2">
      <c r="A11959" s="16">
        <v>1102180</v>
      </c>
      <c r="B11959" s="2">
        <v>25</v>
      </c>
    </row>
    <row r="11960" spans="1:2" x14ac:dyDescent="0.2">
      <c r="A11960" s="16">
        <v>1102180</v>
      </c>
      <c r="B11960" s="2">
        <v>91</v>
      </c>
    </row>
    <row r="11961" spans="1:2" x14ac:dyDescent="0.2">
      <c r="A11961" s="16">
        <v>1102180</v>
      </c>
      <c r="B11961" s="2">
        <v>100</v>
      </c>
    </row>
    <row r="11962" spans="1:2" x14ac:dyDescent="0.2">
      <c r="A11962" s="16">
        <v>1102180</v>
      </c>
      <c r="B11962" s="2">
        <v>80</v>
      </c>
    </row>
    <row r="11963" spans="1:2" x14ac:dyDescent="0.2">
      <c r="A11963" s="16">
        <v>1102180</v>
      </c>
      <c r="B11963" s="2">
        <v>100</v>
      </c>
    </row>
    <row r="11964" spans="1:2" x14ac:dyDescent="0.2">
      <c r="A11964" s="16">
        <v>1102180</v>
      </c>
      <c r="B11964" s="2">
        <v>0</v>
      </c>
    </row>
    <row r="11965" spans="1:2" x14ac:dyDescent="0.2">
      <c r="A11965" s="16">
        <v>1102180</v>
      </c>
      <c r="B11965" s="2">
        <v>26</v>
      </c>
    </row>
    <row r="11966" spans="1:2" x14ac:dyDescent="0.2">
      <c r="A11966" s="16">
        <v>1102180</v>
      </c>
      <c r="B11966" s="2">
        <v>75</v>
      </c>
    </row>
    <row r="11967" spans="1:2" x14ac:dyDescent="0.2">
      <c r="A11967" s="16">
        <v>1102180</v>
      </c>
      <c r="B11967" s="2">
        <v>0</v>
      </c>
    </row>
    <row r="11968" spans="1:2" x14ac:dyDescent="0.2">
      <c r="A11968" s="16">
        <v>1102180</v>
      </c>
      <c r="B11968" s="2">
        <v>40</v>
      </c>
    </row>
    <row r="11969" spans="1:2" x14ac:dyDescent="0.2">
      <c r="A11969" s="16">
        <v>1102180</v>
      </c>
      <c r="B11969" s="2">
        <v>0</v>
      </c>
    </row>
    <row r="11970" spans="1:2" x14ac:dyDescent="0.2">
      <c r="A11970" s="16">
        <v>1102180</v>
      </c>
      <c r="B11970" s="2">
        <v>68</v>
      </c>
    </row>
    <row r="11971" spans="1:2" x14ac:dyDescent="0.2">
      <c r="A11971" s="16">
        <v>1102180</v>
      </c>
      <c r="B11971" s="2">
        <v>100</v>
      </c>
    </row>
    <row r="11972" spans="1:2" x14ac:dyDescent="0.2">
      <c r="A11972" s="16">
        <v>1102180</v>
      </c>
      <c r="B11972" s="2">
        <v>78</v>
      </c>
    </row>
    <row r="11973" spans="1:2" x14ac:dyDescent="0.2">
      <c r="A11973" s="16">
        <v>1102180</v>
      </c>
      <c r="B11973" s="2">
        <v>50</v>
      </c>
    </row>
    <row r="11974" spans="1:2" x14ac:dyDescent="0.2">
      <c r="A11974" s="16">
        <v>1102180</v>
      </c>
      <c r="B11974" s="2">
        <v>100</v>
      </c>
    </row>
    <row r="11975" spans="1:2" x14ac:dyDescent="0.2">
      <c r="A11975" s="16">
        <v>1102180</v>
      </c>
      <c r="B11975" s="2">
        <v>17</v>
      </c>
    </row>
    <row r="11976" spans="1:2" x14ac:dyDescent="0.2">
      <c r="A11976" s="16">
        <v>1102180</v>
      </c>
      <c r="B11976" s="2">
        <v>83</v>
      </c>
    </row>
    <row r="11977" spans="1:2" x14ac:dyDescent="0.2">
      <c r="A11977" s="16">
        <v>1102180</v>
      </c>
      <c r="B11977" s="2">
        <v>23</v>
      </c>
    </row>
    <row r="11978" spans="1:2" x14ac:dyDescent="0.2">
      <c r="A11978" s="16">
        <v>1102180</v>
      </c>
      <c r="B11978" s="2">
        <v>0</v>
      </c>
    </row>
    <row r="11979" spans="1:2" x14ac:dyDescent="0.2">
      <c r="A11979" s="16">
        <v>1102180</v>
      </c>
      <c r="B11979" s="2">
        <v>0</v>
      </c>
    </row>
    <row r="11980" spans="1:2" x14ac:dyDescent="0.2">
      <c r="A11980" s="16">
        <v>1102180</v>
      </c>
      <c r="B11980" s="2">
        <v>25</v>
      </c>
    </row>
    <row r="11981" spans="1:2" x14ac:dyDescent="0.2">
      <c r="A11981" s="16">
        <v>1102180</v>
      </c>
      <c r="B11981" s="2">
        <v>0</v>
      </c>
    </row>
    <row r="11982" spans="1:2" x14ac:dyDescent="0.2">
      <c r="A11982" s="16">
        <v>1102180</v>
      </c>
      <c r="B11982" s="2">
        <v>73</v>
      </c>
    </row>
    <row r="11983" spans="1:2" x14ac:dyDescent="0.2">
      <c r="A11983" s="16">
        <v>1102180</v>
      </c>
      <c r="B11983" s="2">
        <v>91</v>
      </c>
    </row>
    <row r="11984" spans="1:2" x14ac:dyDescent="0.2">
      <c r="A11984" s="16">
        <v>1102180</v>
      </c>
      <c r="B11984" s="2">
        <v>71</v>
      </c>
    </row>
    <row r="11985" spans="1:2" x14ac:dyDescent="0.2">
      <c r="A11985" s="16">
        <v>1102180</v>
      </c>
      <c r="B11985" s="2">
        <v>72</v>
      </c>
    </row>
    <row r="11986" spans="1:2" x14ac:dyDescent="0.2">
      <c r="A11986" s="16">
        <v>1102180</v>
      </c>
      <c r="B11986" s="2">
        <v>84</v>
      </c>
    </row>
    <row r="11987" spans="1:2" x14ac:dyDescent="0.2">
      <c r="A11987" s="16">
        <v>1102180</v>
      </c>
      <c r="B11987" s="2">
        <v>71</v>
      </c>
    </row>
    <row r="11988" spans="1:2" x14ac:dyDescent="0.2">
      <c r="A11988" s="16">
        <v>1102180</v>
      </c>
      <c r="B11988" s="2">
        <v>72</v>
      </c>
    </row>
    <row r="11989" spans="1:2" x14ac:dyDescent="0.2">
      <c r="A11989" s="16">
        <v>1102180</v>
      </c>
      <c r="B11989" s="2">
        <v>68</v>
      </c>
    </row>
    <row r="11990" spans="1:2" x14ac:dyDescent="0.2">
      <c r="A11990" s="16">
        <v>1102180</v>
      </c>
      <c r="B11990" s="2">
        <v>97</v>
      </c>
    </row>
    <row r="11991" spans="1:2" x14ac:dyDescent="0.2">
      <c r="A11991" s="16">
        <v>1102180</v>
      </c>
      <c r="B11991" s="2">
        <v>0</v>
      </c>
    </row>
    <row r="11992" spans="1:2" x14ac:dyDescent="0.2">
      <c r="A11992" s="16">
        <v>1102180</v>
      </c>
      <c r="B11992" s="2">
        <v>58</v>
      </c>
    </row>
    <row r="11993" spans="1:2" x14ac:dyDescent="0.2">
      <c r="A11993" s="16">
        <v>1102180</v>
      </c>
      <c r="B11993" s="2">
        <v>76</v>
      </c>
    </row>
    <row r="11994" spans="1:2" x14ac:dyDescent="0.2">
      <c r="A11994" s="16">
        <v>1102180</v>
      </c>
      <c r="B11994" s="2">
        <v>84</v>
      </c>
    </row>
    <row r="11995" spans="1:2" x14ac:dyDescent="0.2">
      <c r="A11995" s="16">
        <v>1102180</v>
      </c>
      <c r="B11995" s="2">
        <v>31</v>
      </c>
    </row>
    <row r="11996" spans="1:2" x14ac:dyDescent="0.2">
      <c r="A11996" s="16">
        <v>1102180</v>
      </c>
      <c r="B11996" s="2">
        <v>73</v>
      </c>
    </row>
    <row r="11997" spans="1:2" x14ac:dyDescent="0.2">
      <c r="A11997" s="16">
        <v>1102180</v>
      </c>
      <c r="B11997" s="2">
        <v>40</v>
      </c>
    </row>
    <row r="11998" spans="1:2" x14ac:dyDescent="0.2">
      <c r="A11998" s="16">
        <v>1102180</v>
      </c>
      <c r="B11998" s="2">
        <v>90</v>
      </c>
    </row>
    <row r="11999" spans="1:2" x14ac:dyDescent="0.2">
      <c r="A11999" s="16">
        <v>1102180</v>
      </c>
      <c r="B11999" s="2">
        <v>94</v>
      </c>
    </row>
    <row r="12000" spans="1:2" x14ac:dyDescent="0.2">
      <c r="A12000" s="16">
        <v>1102180</v>
      </c>
      <c r="B12000" s="2">
        <v>86</v>
      </c>
    </row>
    <row r="12001" spans="1:2" x14ac:dyDescent="0.2">
      <c r="A12001" s="16">
        <v>1102180</v>
      </c>
      <c r="B12001" s="2">
        <v>90</v>
      </c>
    </row>
    <row r="12002" spans="1:2" x14ac:dyDescent="0.2">
      <c r="A12002" s="16">
        <v>1102180</v>
      </c>
      <c r="B12002" s="2">
        <v>100</v>
      </c>
    </row>
    <row r="12003" spans="1:2" x14ac:dyDescent="0.2">
      <c r="A12003" s="16">
        <v>1102180</v>
      </c>
      <c r="B12003" s="2">
        <v>84</v>
      </c>
    </row>
    <row r="12004" spans="1:2" x14ac:dyDescent="0.2">
      <c r="A12004" s="16">
        <v>1102180</v>
      </c>
      <c r="B12004" s="2">
        <v>63</v>
      </c>
    </row>
    <row r="12005" spans="1:2" x14ac:dyDescent="0.2">
      <c r="A12005" s="16">
        <v>1102180</v>
      </c>
      <c r="B12005" s="2">
        <v>95</v>
      </c>
    </row>
    <row r="12006" spans="1:2" x14ac:dyDescent="0.2">
      <c r="A12006" s="16">
        <v>1102180</v>
      </c>
      <c r="B12006" s="2">
        <v>100</v>
      </c>
    </row>
    <row r="12007" spans="1:2" x14ac:dyDescent="0.2">
      <c r="A12007" s="16">
        <v>1102180</v>
      </c>
      <c r="B12007" s="2">
        <v>84</v>
      </c>
    </row>
    <row r="12008" spans="1:2" x14ac:dyDescent="0.2">
      <c r="A12008" s="16">
        <v>1102180</v>
      </c>
      <c r="B12008" s="2">
        <v>0</v>
      </c>
    </row>
    <row r="12009" spans="1:2" x14ac:dyDescent="0.2">
      <c r="A12009" s="16">
        <v>1102180</v>
      </c>
      <c r="B12009" s="2">
        <v>95</v>
      </c>
    </row>
    <row r="12010" spans="1:2" x14ac:dyDescent="0.2">
      <c r="A12010" s="16">
        <v>1102180</v>
      </c>
      <c r="B12010" s="2">
        <v>73</v>
      </c>
    </row>
    <row r="12011" spans="1:2" x14ac:dyDescent="0.2">
      <c r="A12011" s="16">
        <v>1102180</v>
      </c>
      <c r="B12011" s="2">
        <v>0</v>
      </c>
    </row>
    <row r="12012" spans="1:2" x14ac:dyDescent="0.2">
      <c r="A12012" s="16">
        <v>1102180</v>
      </c>
      <c r="B12012" s="2">
        <v>92</v>
      </c>
    </row>
    <row r="12013" spans="1:2" x14ac:dyDescent="0.2">
      <c r="A12013" s="16">
        <v>1102180</v>
      </c>
      <c r="B12013" s="2">
        <v>0</v>
      </c>
    </row>
    <row r="12014" spans="1:2" x14ac:dyDescent="0.2">
      <c r="A12014" s="16">
        <v>1102180</v>
      </c>
      <c r="B12014" s="2">
        <v>81</v>
      </c>
    </row>
    <row r="12015" spans="1:2" x14ac:dyDescent="0.2">
      <c r="A12015" s="16">
        <v>1102180</v>
      </c>
      <c r="B12015" s="2">
        <v>92</v>
      </c>
    </row>
    <row r="12016" spans="1:2" x14ac:dyDescent="0.2">
      <c r="A12016" s="16">
        <v>1102180</v>
      </c>
      <c r="B12016" s="2">
        <v>0</v>
      </c>
    </row>
    <row r="12017" spans="1:2" x14ac:dyDescent="0.2">
      <c r="A12017" s="16">
        <v>1102180</v>
      </c>
      <c r="B12017" s="2">
        <v>100</v>
      </c>
    </row>
    <row r="12018" spans="1:2" x14ac:dyDescent="0.2">
      <c r="A12018" s="16">
        <v>1102180</v>
      </c>
      <c r="B12018" s="2">
        <v>0</v>
      </c>
    </row>
    <row r="12019" spans="1:2" x14ac:dyDescent="0.2">
      <c r="A12019" s="16">
        <v>1102180</v>
      </c>
      <c r="B12019" s="2">
        <v>78</v>
      </c>
    </row>
    <row r="12020" spans="1:2" x14ac:dyDescent="0.2">
      <c r="A12020" s="16">
        <v>1102180</v>
      </c>
      <c r="B12020" s="2">
        <v>100</v>
      </c>
    </row>
    <row r="12021" spans="1:2" x14ac:dyDescent="0.2">
      <c r="A12021" s="16">
        <v>1102180</v>
      </c>
      <c r="B12021" s="2">
        <v>0</v>
      </c>
    </row>
    <row r="12022" spans="1:2" x14ac:dyDescent="0.2">
      <c r="A12022" s="16">
        <v>1102180</v>
      </c>
      <c r="B12022" s="2">
        <v>84</v>
      </c>
    </row>
    <row r="12023" spans="1:2" x14ac:dyDescent="0.2">
      <c r="A12023" s="16">
        <v>1102180</v>
      </c>
      <c r="B12023" s="2">
        <v>83</v>
      </c>
    </row>
    <row r="12024" spans="1:2" x14ac:dyDescent="0.2">
      <c r="A12024" s="16">
        <v>1102180</v>
      </c>
      <c r="B12024" s="2">
        <v>86</v>
      </c>
    </row>
    <row r="12025" spans="1:2" x14ac:dyDescent="0.2">
      <c r="A12025" s="16">
        <v>1102180</v>
      </c>
      <c r="B12025" s="2">
        <v>100</v>
      </c>
    </row>
    <row r="12026" spans="1:2" x14ac:dyDescent="0.2">
      <c r="A12026" s="16">
        <v>1102180</v>
      </c>
      <c r="B12026" s="2">
        <v>90</v>
      </c>
    </row>
    <row r="12027" spans="1:2" x14ac:dyDescent="0.2">
      <c r="A12027" s="16">
        <v>1102180</v>
      </c>
      <c r="B12027" s="2">
        <v>100</v>
      </c>
    </row>
    <row r="12028" spans="1:2" x14ac:dyDescent="0.2">
      <c r="A12028" s="16">
        <v>1102180</v>
      </c>
      <c r="B12028" s="2">
        <v>71</v>
      </c>
    </row>
    <row r="12029" spans="1:2" x14ac:dyDescent="0.2">
      <c r="A12029" s="16">
        <v>1102180</v>
      </c>
      <c r="B12029" s="2">
        <v>100</v>
      </c>
    </row>
    <row r="12030" spans="1:2" x14ac:dyDescent="0.2">
      <c r="A12030" s="16">
        <v>1102180</v>
      </c>
      <c r="B12030" s="2">
        <v>70</v>
      </c>
    </row>
    <row r="12031" spans="1:2" x14ac:dyDescent="0.2">
      <c r="A12031" s="16">
        <v>1102180</v>
      </c>
      <c r="B12031" s="2">
        <v>90</v>
      </c>
    </row>
    <row r="12032" spans="1:2" x14ac:dyDescent="0.2">
      <c r="A12032" s="16">
        <v>1102180</v>
      </c>
      <c r="B12032" s="2">
        <v>26</v>
      </c>
    </row>
    <row r="12033" spans="1:2" x14ac:dyDescent="0.2">
      <c r="A12033" s="16">
        <v>1102180</v>
      </c>
      <c r="B12033" s="2">
        <v>72</v>
      </c>
    </row>
    <row r="12034" spans="1:2" x14ac:dyDescent="0.2">
      <c r="A12034" s="16">
        <v>1102180</v>
      </c>
      <c r="B12034" s="2">
        <v>75</v>
      </c>
    </row>
    <row r="12035" spans="1:2" x14ac:dyDescent="0.2">
      <c r="A12035" s="16">
        <v>1102180</v>
      </c>
      <c r="B12035" s="2">
        <v>74</v>
      </c>
    </row>
    <row r="12036" spans="1:2" x14ac:dyDescent="0.2">
      <c r="A12036" s="16">
        <v>1102180</v>
      </c>
      <c r="B12036" s="2">
        <v>86</v>
      </c>
    </row>
    <row r="12037" spans="1:2" x14ac:dyDescent="0.2">
      <c r="A12037" s="16">
        <v>1102180</v>
      </c>
      <c r="B12037" s="2">
        <v>77</v>
      </c>
    </row>
    <row r="12038" spans="1:2" x14ac:dyDescent="0.2">
      <c r="A12038" s="16">
        <v>1102180</v>
      </c>
      <c r="B12038" s="2">
        <v>91</v>
      </c>
    </row>
    <row r="12039" spans="1:2" x14ac:dyDescent="0.2">
      <c r="A12039" s="16">
        <v>1102180</v>
      </c>
      <c r="B12039" s="2">
        <v>94</v>
      </c>
    </row>
    <row r="12040" spans="1:2" x14ac:dyDescent="0.2">
      <c r="A12040" s="16">
        <v>1102180</v>
      </c>
      <c r="B12040" s="2">
        <v>100</v>
      </c>
    </row>
    <row r="12041" spans="1:2" x14ac:dyDescent="0.2">
      <c r="A12041" s="16">
        <v>1102180</v>
      </c>
      <c r="B12041" s="2">
        <v>34</v>
      </c>
    </row>
    <row r="12042" spans="1:2" x14ac:dyDescent="0.2">
      <c r="A12042" s="16">
        <v>1102180</v>
      </c>
      <c r="B12042" s="2">
        <v>95</v>
      </c>
    </row>
    <row r="12043" spans="1:2" x14ac:dyDescent="0.2">
      <c r="A12043" s="16">
        <v>1102180</v>
      </c>
      <c r="B12043" s="2">
        <v>40</v>
      </c>
    </row>
    <row r="12044" spans="1:2" x14ac:dyDescent="0.2">
      <c r="A12044" s="16">
        <v>1102180</v>
      </c>
      <c r="B12044" s="2">
        <v>75</v>
      </c>
    </row>
    <row r="12045" spans="1:2" x14ac:dyDescent="0.2">
      <c r="A12045" s="16">
        <v>1102180</v>
      </c>
      <c r="B12045" s="2">
        <v>66</v>
      </c>
    </row>
    <row r="12046" spans="1:2" x14ac:dyDescent="0.2">
      <c r="A12046" s="16">
        <v>1102180</v>
      </c>
      <c r="B12046" s="2">
        <v>73</v>
      </c>
    </row>
    <row r="12047" spans="1:2" x14ac:dyDescent="0.2">
      <c r="A12047" s="16">
        <v>1102180</v>
      </c>
      <c r="B12047" s="2">
        <v>88</v>
      </c>
    </row>
    <row r="12048" spans="1:2" x14ac:dyDescent="0.2">
      <c r="A12048" s="16">
        <v>1102180</v>
      </c>
      <c r="B12048" s="2">
        <v>95</v>
      </c>
    </row>
    <row r="12049" spans="1:2" x14ac:dyDescent="0.2">
      <c r="A12049" s="16">
        <v>1102180</v>
      </c>
      <c r="B12049" s="2">
        <v>17</v>
      </c>
    </row>
    <row r="12050" spans="1:2" x14ac:dyDescent="0.2">
      <c r="A12050" s="16">
        <v>1102180</v>
      </c>
      <c r="B12050" s="2">
        <v>83</v>
      </c>
    </row>
    <row r="12051" spans="1:2" x14ac:dyDescent="0.2">
      <c r="A12051" s="16">
        <v>1102180</v>
      </c>
      <c r="B12051" s="2">
        <v>94</v>
      </c>
    </row>
    <row r="12052" spans="1:2" x14ac:dyDescent="0.2">
      <c r="A12052" s="16">
        <v>1102180</v>
      </c>
      <c r="B12052" s="2">
        <v>86</v>
      </c>
    </row>
    <row r="12053" spans="1:2" x14ac:dyDescent="0.2">
      <c r="A12053" s="16">
        <v>1102180</v>
      </c>
      <c r="B12053" s="2">
        <v>63</v>
      </c>
    </row>
    <row r="12054" spans="1:2" x14ac:dyDescent="0.2">
      <c r="A12054" s="16">
        <v>1102180</v>
      </c>
      <c r="B12054" s="2">
        <v>42</v>
      </c>
    </row>
    <row r="12055" spans="1:2" x14ac:dyDescent="0.2">
      <c r="A12055" s="16">
        <v>1102180</v>
      </c>
      <c r="B12055" s="2">
        <v>100</v>
      </c>
    </row>
    <row r="12056" spans="1:2" x14ac:dyDescent="0.2">
      <c r="A12056" s="16">
        <v>1102180</v>
      </c>
      <c r="B12056" s="2">
        <v>0</v>
      </c>
    </row>
    <row r="12057" spans="1:2" x14ac:dyDescent="0.2">
      <c r="A12057" s="16">
        <v>1102180</v>
      </c>
      <c r="B12057" s="2">
        <v>91</v>
      </c>
    </row>
    <row r="12058" spans="1:2" x14ac:dyDescent="0.2">
      <c r="A12058" s="16">
        <v>1102180</v>
      </c>
      <c r="B12058" s="2">
        <v>74</v>
      </c>
    </row>
    <row r="12059" spans="1:2" x14ac:dyDescent="0.2">
      <c r="A12059" s="16">
        <v>1102180</v>
      </c>
      <c r="B12059" s="2">
        <v>84</v>
      </c>
    </row>
    <row r="12060" spans="1:2" x14ac:dyDescent="0.2">
      <c r="A12060" s="16">
        <v>1102180</v>
      </c>
      <c r="B12060" s="2">
        <v>86</v>
      </c>
    </row>
    <row r="12061" spans="1:2" x14ac:dyDescent="0.2">
      <c r="A12061" s="16">
        <v>1102180</v>
      </c>
      <c r="B12061" s="2">
        <v>66</v>
      </c>
    </row>
    <row r="12062" spans="1:2" x14ac:dyDescent="0.2">
      <c r="A12062" s="16">
        <v>1102180</v>
      </c>
      <c r="B12062" s="2">
        <v>46</v>
      </c>
    </row>
    <row r="12063" spans="1:2" x14ac:dyDescent="0.2">
      <c r="A12063" s="16">
        <v>1102180</v>
      </c>
      <c r="B12063" s="2">
        <v>88</v>
      </c>
    </row>
    <row r="12064" spans="1:2" x14ac:dyDescent="0.2">
      <c r="A12064" s="16">
        <v>1102180</v>
      </c>
      <c r="B12064" s="2">
        <v>67</v>
      </c>
    </row>
    <row r="12065" spans="1:2" x14ac:dyDescent="0.2">
      <c r="A12065" s="16">
        <v>1102180</v>
      </c>
      <c r="B12065" s="2">
        <v>100</v>
      </c>
    </row>
    <row r="12066" spans="1:2" x14ac:dyDescent="0.2">
      <c r="A12066" s="16">
        <v>1102180</v>
      </c>
      <c r="B12066" s="2">
        <v>66</v>
      </c>
    </row>
    <row r="12067" spans="1:2" x14ac:dyDescent="0.2">
      <c r="A12067" s="16">
        <v>1102180</v>
      </c>
      <c r="B12067" s="2">
        <v>88</v>
      </c>
    </row>
    <row r="12068" spans="1:2" x14ac:dyDescent="0.2">
      <c r="A12068" s="16">
        <v>1102180</v>
      </c>
      <c r="B12068" s="2">
        <v>16</v>
      </c>
    </row>
    <row r="12069" spans="1:2" x14ac:dyDescent="0.2">
      <c r="A12069" s="16">
        <v>1102180</v>
      </c>
      <c r="B12069" s="2">
        <v>97</v>
      </c>
    </row>
    <row r="12070" spans="1:2" x14ac:dyDescent="0.2">
      <c r="A12070" s="16">
        <v>1102180</v>
      </c>
      <c r="B12070" s="2">
        <v>90</v>
      </c>
    </row>
    <row r="12071" spans="1:2" x14ac:dyDescent="0.2">
      <c r="A12071" s="16">
        <v>1102180</v>
      </c>
      <c r="B12071" s="2">
        <v>14</v>
      </c>
    </row>
    <row r="12072" spans="1:2" x14ac:dyDescent="0.2">
      <c r="A12072" s="16">
        <v>1102180</v>
      </c>
      <c r="B12072" s="2">
        <v>78</v>
      </c>
    </row>
    <row r="12073" spans="1:2" x14ac:dyDescent="0.2">
      <c r="A12073" s="16">
        <v>1102180</v>
      </c>
      <c r="B12073" s="2">
        <v>78</v>
      </c>
    </row>
    <row r="12074" spans="1:2" x14ac:dyDescent="0.2">
      <c r="A12074" s="16">
        <v>1102200</v>
      </c>
      <c r="B12074" s="2">
        <v>21</v>
      </c>
    </row>
    <row r="12075" spans="1:2" x14ac:dyDescent="0.2">
      <c r="A12075" s="16">
        <v>1102200</v>
      </c>
      <c r="B12075" s="2">
        <v>33</v>
      </c>
    </row>
    <row r="12076" spans="1:2" x14ac:dyDescent="0.2">
      <c r="A12076" s="16">
        <v>1102200</v>
      </c>
      <c r="B12076" s="2">
        <v>91</v>
      </c>
    </row>
    <row r="12077" spans="1:2" x14ac:dyDescent="0.2">
      <c r="A12077" s="16">
        <v>1102200</v>
      </c>
      <c r="B12077" s="2">
        <v>100</v>
      </c>
    </row>
    <row r="12078" spans="1:2" x14ac:dyDescent="0.2">
      <c r="A12078" s="16">
        <v>1102200</v>
      </c>
      <c r="B12078" s="2">
        <v>91</v>
      </c>
    </row>
    <row r="12079" spans="1:2" x14ac:dyDescent="0.2">
      <c r="A12079" s="16">
        <v>1102200</v>
      </c>
      <c r="B12079" s="2">
        <v>100</v>
      </c>
    </row>
    <row r="12080" spans="1:2" x14ac:dyDescent="0.2">
      <c r="A12080" s="16">
        <v>1102200</v>
      </c>
      <c r="B12080" s="2">
        <v>33</v>
      </c>
    </row>
    <row r="12081" spans="1:2" x14ac:dyDescent="0.2">
      <c r="A12081" s="16">
        <v>1102200</v>
      </c>
      <c r="B12081" s="2">
        <v>100</v>
      </c>
    </row>
    <row r="12082" spans="1:2" x14ac:dyDescent="0.2">
      <c r="A12082" s="16">
        <v>1102200</v>
      </c>
      <c r="B12082" s="2">
        <v>91</v>
      </c>
    </row>
    <row r="12083" spans="1:2" x14ac:dyDescent="0.2">
      <c r="A12083" s="16">
        <v>1102200</v>
      </c>
      <c r="B12083" s="2">
        <v>100</v>
      </c>
    </row>
    <row r="12084" spans="1:2" x14ac:dyDescent="0.2">
      <c r="A12084" s="16">
        <v>1102200</v>
      </c>
      <c r="B12084" s="2">
        <v>72</v>
      </c>
    </row>
    <row r="12085" spans="1:2" x14ac:dyDescent="0.2">
      <c r="A12085" s="16">
        <v>1102200</v>
      </c>
      <c r="B12085" s="2">
        <v>94</v>
      </c>
    </row>
    <row r="12086" spans="1:2" x14ac:dyDescent="0.2">
      <c r="A12086" s="16">
        <v>1102200</v>
      </c>
      <c r="B12086" s="2">
        <v>58</v>
      </c>
    </row>
    <row r="12087" spans="1:2" x14ac:dyDescent="0.2">
      <c r="A12087" s="16">
        <v>1102200</v>
      </c>
      <c r="B12087" s="2">
        <v>72</v>
      </c>
    </row>
    <row r="12088" spans="1:2" x14ac:dyDescent="0.2">
      <c r="A12088" s="16">
        <v>1102200</v>
      </c>
      <c r="B12088" s="2">
        <v>72</v>
      </c>
    </row>
    <row r="12089" spans="1:2" x14ac:dyDescent="0.2">
      <c r="A12089" s="16">
        <v>1102200</v>
      </c>
      <c r="B12089" s="2">
        <v>69</v>
      </c>
    </row>
    <row r="12090" spans="1:2" x14ac:dyDescent="0.2">
      <c r="A12090" s="16">
        <v>1102200</v>
      </c>
      <c r="B12090" s="2">
        <v>18</v>
      </c>
    </row>
    <row r="12091" spans="1:2" x14ac:dyDescent="0.2">
      <c r="A12091" s="16">
        <v>1102200</v>
      </c>
      <c r="B12091" s="2">
        <v>100</v>
      </c>
    </row>
    <row r="12092" spans="1:2" x14ac:dyDescent="0.2">
      <c r="A12092" s="16">
        <v>1102200</v>
      </c>
      <c r="B12092" s="2">
        <v>72</v>
      </c>
    </row>
    <row r="12093" spans="1:2" x14ac:dyDescent="0.2">
      <c r="A12093" s="16">
        <v>1102200</v>
      </c>
      <c r="B12093" s="2">
        <v>72</v>
      </c>
    </row>
    <row r="12094" spans="1:2" x14ac:dyDescent="0.2">
      <c r="A12094" s="16">
        <v>1102200</v>
      </c>
      <c r="B12094" s="2">
        <v>89</v>
      </c>
    </row>
    <row r="12095" spans="1:2" x14ac:dyDescent="0.2">
      <c r="A12095" s="16">
        <v>1102200</v>
      </c>
      <c r="B12095" s="2">
        <v>78</v>
      </c>
    </row>
    <row r="12096" spans="1:2" x14ac:dyDescent="0.2">
      <c r="A12096" s="16">
        <v>1102200</v>
      </c>
      <c r="B12096" s="2">
        <v>50</v>
      </c>
    </row>
    <row r="12097" spans="1:2" x14ac:dyDescent="0.2">
      <c r="A12097" s="16">
        <v>1102200</v>
      </c>
      <c r="B12097" s="2">
        <v>94</v>
      </c>
    </row>
    <row r="12098" spans="1:2" x14ac:dyDescent="0.2">
      <c r="A12098" s="16">
        <v>1102200</v>
      </c>
      <c r="B12098" s="2">
        <v>21</v>
      </c>
    </row>
    <row r="12099" spans="1:2" x14ac:dyDescent="0.2">
      <c r="A12099" s="16">
        <v>1102200</v>
      </c>
      <c r="B12099" s="2">
        <v>72</v>
      </c>
    </row>
    <row r="12100" spans="1:2" x14ac:dyDescent="0.2">
      <c r="A12100" s="16">
        <v>1102200</v>
      </c>
      <c r="B12100" s="2">
        <v>100</v>
      </c>
    </row>
    <row r="12101" spans="1:2" x14ac:dyDescent="0.2">
      <c r="A12101" s="16">
        <v>1102200</v>
      </c>
      <c r="B12101" s="2">
        <v>58</v>
      </c>
    </row>
    <row r="12102" spans="1:2" x14ac:dyDescent="0.2">
      <c r="A12102" s="16">
        <v>1102200</v>
      </c>
      <c r="B12102" s="2">
        <v>60</v>
      </c>
    </row>
    <row r="12103" spans="1:2" x14ac:dyDescent="0.2">
      <c r="A12103" s="16">
        <v>1102200</v>
      </c>
      <c r="B12103" s="2">
        <v>100</v>
      </c>
    </row>
    <row r="12104" spans="1:2" x14ac:dyDescent="0.2">
      <c r="A12104" s="16">
        <v>1102200</v>
      </c>
      <c r="B12104" s="2">
        <v>76</v>
      </c>
    </row>
    <row r="12105" spans="1:2" x14ac:dyDescent="0.2">
      <c r="A12105" s="16">
        <v>1102200</v>
      </c>
      <c r="B12105" s="2">
        <v>100</v>
      </c>
    </row>
    <row r="12106" spans="1:2" x14ac:dyDescent="0.2">
      <c r="A12106" s="16">
        <v>1102200</v>
      </c>
      <c r="B12106" s="2">
        <v>72</v>
      </c>
    </row>
    <row r="12107" spans="1:2" x14ac:dyDescent="0.2">
      <c r="A12107" s="16">
        <v>1102200</v>
      </c>
      <c r="B12107" s="2">
        <v>100</v>
      </c>
    </row>
    <row r="12108" spans="1:2" x14ac:dyDescent="0.2">
      <c r="A12108" s="16">
        <v>1102200</v>
      </c>
      <c r="B12108" s="2">
        <v>72</v>
      </c>
    </row>
    <row r="12109" spans="1:2" x14ac:dyDescent="0.2">
      <c r="A12109" s="16">
        <v>1102200</v>
      </c>
      <c r="B12109" s="2">
        <v>78</v>
      </c>
    </row>
    <row r="12110" spans="1:2" x14ac:dyDescent="0.2">
      <c r="A12110" s="16">
        <v>1102200</v>
      </c>
      <c r="B12110" s="2">
        <v>91</v>
      </c>
    </row>
    <row r="12111" spans="1:2" x14ac:dyDescent="0.2">
      <c r="A12111" s="16">
        <v>1102200</v>
      </c>
      <c r="B12111" s="2">
        <v>58</v>
      </c>
    </row>
    <row r="12112" spans="1:2" x14ac:dyDescent="0.2">
      <c r="A12112" s="16">
        <v>1102200</v>
      </c>
      <c r="B12112" s="2">
        <v>72</v>
      </c>
    </row>
    <row r="12113" spans="1:2" x14ac:dyDescent="0.2">
      <c r="A12113" s="16">
        <v>1102200</v>
      </c>
      <c r="B12113" s="2">
        <v>100</v>
      </c>
    </row>
    <row r="12114" spans="1:2" x14ac:dyDescent="0.2">
      <c r="A12114" s="16">
        <v>1102200</v>
      </c>
      <c r="B12114" s="2">
        <v>100</v>
      </c>
    </row>
    <row r="12115" spans="1:2" x14ac:dyDescent="0.2">
      <c r="A12115" s="16">
        <v>1102200</v>
      </c>
      <c r="B12115" s="2">
        <v>100</v>
      </c>
    </row>
    <row r="12116" spans="1:2" x14ac:dyDescent="0.2">
      <c r="A12116" s="16">
        <v>1102200</v>
      </c>
      <c r="B12116" s="2">
        <v>91</v>
      </c>
    </row>
    <row r="12117" spans="1:2" x14ac:dyDescent="0.2">
      <c r="A12117" s="16">
        <v>1102200</v>
      </c>
      <c r="B12117" s="2">
        <v>100</v>
      </c>
    </row>
    <row r="12118" spans="1:2" x14ac:dyDescent="0.2">
      <c r="A12118" s="16">
        <v>1102200</v>
      </c>
      <c r="B12118" s="2">
        <v>100</v>
      </c>
    </row>
    <row r="12119" spans="1:2" x14ac:dyDescent="0.2">
      <c r="A12119" s="16">
        <v>1102200</v>
      </c>
      <c r="B12119" s="2">
        <v>58</v>
      </c>
    </row>
    <row r="12120" spans="1:2" x14ac:dyDescent="0.2">
      <c r="A12120" s="16">
        <v>1102220</v>
      </c>
      <c r="B12120" s="2">
        <v>37</v>
      </c>
    </row>
    <row r="12121" spans="1:2" x14ac:dyDescent="0.2">
      <c r="A12121" s="16">
        <v>1102220</v>
      </c>
      <c r="B12121" s="2">
        <v>66</v>
      </c>
    </row>
    <row r="12122" spans="1:2" x14ac:dyDescent="0.2">
      <c r="A12122" s="16">
        <v>1102220</v>
      </c>
      <c r="B12122" s="2">
        <v>44</v>
      </c>
    </row>
    <row r="12123" spans="1:2" x14ac:dyDescent="0.2">
      <c r="A12123" s="16">
        <v>1102220</v>
      </c>
      <c r="B12123" s="2">
        <v>54</v>
      </c>
    </row>
    <row r="12124" spans="1:2" x14ac:dyDescent="0.2">
      <c r="A12124" s="16">
        <v>1102220</v>
      </c>
      <c r="B12124" s="2">
        <v>70</v>
      </c>
    </row>
    <row r="12125" spans="1:2" x14ac:dyDescent="0.2">
      <c r="A12125" s="16">
        <v>1102220</v>
      </c>
      <c r="B12125" s="2">
        <v>76</v>
      </c>
    </row>
    <row r="12126" spans="1:2" x14ac:dyDescent="0.2">
      <c r="A12126" s="16">
        <v>1102220</v>
      </c>
      <c r="B12126" s="2">
        <v>0</v>
      </c>
    </row>
    <row r="12127" spans="1:2" x14ac:dyDescent="0.2">
      <c r="A12127" s="16">
        <v>1102220</v>
      </c>
      <c r="B12127" s="2">
        <v>91</v>
      </c>
    </row>
    <row r="12128" spans="1:2" x14ac:dyDescent="0.2">
      <c r="A12128" s="16">
        <v>1102220</v>
      </c>
      <c r="B12128" s="2">
        <v>76</v>
      </c>
    </row>
    <row r="12129" spans="1:2" x14ac:dyDescent="0.2">
      <c r="A12129" s="16">
        <v>1102220</v>
      </c>
      <c r="B12129" s="2">
        <v>77</v>
      </c>
    </row>
    <row r="12130" spans="1:2" x14ac:dyDescent="0.2">
      <c r="A12130" s="16">
        <v>1102220</v>
      </c>
      <c r="B12130" s="2">
        <v>90</v>
      </c>
    </row>
    <row r="12131" spans="1:2" x14ac:dyDescent="0.2">
      <c r="A12131" s="16">
        <v>1102220</v>
      </c>
      <c r="B12131" s="2">
        <v>62</v>
      </c>
    </row>
    <row r="12132" spans="1:2" x14ac:dyDescent="0.2">
      <c r="A12132" s="16">
        <v>1102220</v>
      </c>
      <c r="B12132" s="2">
        <v>66</v>
      </c>
    </row>
    <row r="12133" spans="1:2" x14ac:dyDescent="0.2">
      <c r="A12133" s="16">
        <v>1102220</v>
      </c>
      <c r="B12133" s="2">
        <v>37</v>
      </c>
    </row>
    <row r="12134" spans="1:2" x14ac:dyDescent="0.2">
      <c r="A12134" s="16">
        <v>1102220</v>
      </c>
      <c r="B12134" s="2">
        <v>76</v>
      </c>
    </row>
    <row r="12135" spans="1:2" x14ac:dyDescent="0.2">
      <c r="A12135" s="16">
        <v>1102220</v>
      </c>
      <c r="B12135" s="2">
        <v>17</v>
      </c>
    </row>
    <row r="12136" spans="1:2" x14ac:dyDescent="0.2">
      <c r="A12136" s="16">
        <v>1102220</v>
      </c>
      <c r="B12136" s="2">
        <v>91</v>
      </c>
    </row>
    <row r="12137" spans="1:2" x14ac:dyDescent="0.2">
      <c r="A12137" s="16">
        <v>1102220</v>
      </c>
      <c r="B12137" s="2">
        <v>76</v>
      </c>
    </row>
    <row r="12138" spans="1:2" x14ac:dyDescent="0.2">
      <c r="A12138" s="16">
        <v>1102220</v>
      </c>
      <c r="B12138" s="2">
        <v>67</v>
      </c>
    </row>
    <row r="12139" spans="1:2" x14ac:dyDescent="0.2">
      <c r="A12139" s="16">
        <v>1102220</v>
      </c>
      <c r="B12139" s="2">
        <v>91</v>
      </c>
    </row>
    <row r="12140" spans="1:2" x14ac:dyDescent="0.2">
      <c r="A12140" s="16">
        <v>1102220</v>
      </c>
      <c r="B12140" s="2">
        <v>50</v>
      </c>
    </row>
    <row r="12141" spans="1:2" x14ac:dyDescent="0.2">
      <c r="A12141" s="16">
        <v>1102220</v>
      </c>
      <c r="B12141" s="2">
        <v>0</v>
      </c>
    </row>
    <row r="12142" spans="1:2" x14ac:dyDescent="0.2">
      <c r="A12142" s="16">
        <v>1102220</v>
      </c>
      <c r="B12142" s="2">
        <v>67</v>
      </c>
    </row>
    <row r="12143" spans="1:2" x14ac:dyDescent="0.2">
      <c r="A12143" s="16">
        <v>1102220</v>
      </c>
      <c r="B12143" s="2">
        <v>66</v>
      </c>
    </row>
    <row r="12144" spans="1:2" x14ac:dyDescent="0.2">
      <c r="A12144" s="16">
        <v>1102220</v>
      </c>
      <c r="B12144" s="2">
        <v>0</v>
      </c>
    </row>
    <row r="12145" spans="1:2" x14ac:dyDescent="0.2">
      <c r="A12145" s="16">
        <v>1102220</v>
      </c>
      <c r="B12145" s="2">
        <v>44</v>
      </c>
    </row>
    <row r="12146" spans="1:2" x14ac:dyDescent="0.2">
      <c r="A12146" s="16">
        <v>1102220</v>
      </c>
      <c r="B12146" s="2">
        <v>37</v>
      </c>
    </row>
    <row r="12147" spans="1:2" x14ac:dyDescent="0.2">
      <c r="A12147" s="16">
        <v>1102220</v>
      </c>
      <c r="B12147" s="2">
        <v>0</v>
      </c>
    </row>
    <row r="12148" spans="1:2" x14ac:dyDescent="0.2">
      <c r="A12148" s="16">
        <v>1102220</v>
      </c>
      <c r="B12148" s="2">
        <v>44</v>
      </c>
    </row>
    <row r="12149" spans="1:2" x14ac:dyDescent="0.2">
      <c r="A12149" s="16">
        <v>1102220</v>
      </c>
      <c r="B12149" s="2">
        <v>50</v>
      </c>
    </row>
    <row r="12150" spans="1:2" x14ac:dyDescent="0.2">
      <c r="A12150" s="16">
        <v>1102220</v>
      </c>
      <c r="B12150" s="2">
        <v>91</v>
      </c>
    </row>
    <row r="12151" spans="1:2" x14ac:dyDescent="0.2">
      <c r="A12151" s="16">
        <v>1102220</v>
      </c>
      <c r="B12151" s="2">
        <v>70</v>
      </c>
    </row>
    <row r="12152" spans="1:2" x14ac:dyDescent="0.2">
      <c r="A12152" s="16">
        <v>1102220</v>
      </c>
      <c r="B12152" s="2">
        <v>70</v>
      </c>
    </row>
    <row r="12153" spans="1:2" x14ac:dyDescent="0.2">
      <c r="A12153" s="16">
        <v>1102230</v>
      </c>
      <c r="B12153" s="2">
        <v>79</v>
      </c>
    </row>
    <row r="12154" spans="1:2" x14ac:dyDescent="0.2">
      <c r="A12154" s="16">
        <v>1102230</v>
      </c>
      <c r="B12154" s="2">
        <v>0</v>
      </c>
    </row>
    <row r="12155" spans="1:2" x14ac:dyDescent="0.2">
      <c r="A12155" s="16">
        <v>1102230</v>
      </c>
      <c r="B12155" s="2">
        <v>0</v>
      </c>
    </row>
    <row r="12156" spans="1:2" x14ac:dyDescent="0.2">
      <c r="A12156" s="16">
        <v>1102230</v>
      </c>
      <c r="B12156" s="2">
        <v>83</v>
      </c>
    </row>
    <row r="12157" spans="1:2" x14ac:dyDescent="0.2">
      <c r="A12157" s="16">
        <v>1102230</v>
      </c>
      <c r="B12157" s="2">
        <v>79</v>
      </c>
    </row>
    <row r="12158" spans="1:2" x14ac:dyDescent="0.2">
      <c r="A12158" s="16">
        <v>1102230</v>
      </c>
      <c r="B12158" s="2">
        <v>65</v>
      </c>
    </row>
    <row r="12159" spans="1:2" x14ac:dyDescent="0.2">
      <c r="A12159" s="16">
        <v>1102230</v>
      </c>
      <c r="B12159" s="2">
        <v>65</v>
      </c>
    </row>
    <row r="12160" spans="1:2" x14ac:dyDescent="0.2">
      <c r="A12160" s="16">
        <v>1102230</v>
      </c>
      <c r="B12160" s="2">
        <v>62</v>
      </c>
    </row>
    <row r="12161" spans="1:2" x14ac:dyDescent="0.2">
      <c r="A12161" s="16">
        <v>1102230</v>
      </c>
      <c r="B12161" s="2">
        <v>36</v>
      </c>
    </row>
    <row r="12162" spans="1:2" x14ac:dyDescent="0.2">
      <c r="A12162" s="16">
        <v>1102230</v>
      </c>
      <c r="B12162" s="2">
        <v>84</v>
      </c>
    </row>
    <row r="12163" spans="1:2" x14ac:dyDescent="0.2">
      <c r="A12163" s="16">
        <v>1102230</v>
      </c>
      <c r="B12163" s="2">
        <v>73</v>
      </c>
    </row>
    <row r="12164" spans="1:2" x14ac:dyDescent="0.2">
      <c r="A12164" s="16">
        <v>1102230</v>
      </c>
      <c r="B12164" s="2">
        <v>14</v>
      </c>
    </row>
    <row r="12165" spans="1:2" x14ac:dyDescent="0.2">
      <c r="A12165" s="16">
        <v>1102230</v>
      </c>
      <c r="B12165" s="2">
        <v>91</v>
      </c>
    </row>
    <row r="12166" spans="1:2" x14ac:dyDescent="0.2">
      <c r="A12166" s="16">
        <v>1102230</v>
      </c>
      <c r="B12166" s="2">
        <v>95</v>
      </c>
    </row>
    <row r="12167" spans="1:2" x14ac:dyDescent="0.2">
      <c r="A12167" s="16">
        <v>1102230</v>
      </c>
      <c r="B12167" s="2">
        <v>72</v>
      </c>
    </row>
    <row r="12168" spans="1:2" x14ac:dyDescent="0.2">
      <c r="A12168" s="16">
        <v>1102230</v>
      </c>
      <c r="B12168" s="2">
        <v>100</v>
      </c>
    </row>
    <row r="12169" spans="1:2" x14ac:dyDescent="0.2">
      <c r="A12169" s="16">
        <v>1102230</v>
      </c>
      <c r="B12169" s="2">
        <v>14</v>
      </c>
    </row>
    <row r="12170" spans="1:2" x14ac:dyDescent="0.2">
      <c r="A12170" s="16">
        <v>1102230</v>
      </c>
      <c r="B12170" s="2">
        <v>60</v>
      </c>
    </row>
    <row r="12171" spans="1:2" x14ac:dyDescent="0.2">
      <c r="A12171" s="16">
        <v>1102230</v>
      </c>
      <c r="B12171" s="2">
        <v>100</v>
      </c>
    </row>
    <row r="12172" spans="1:2" x14ac:dyDescent="0.2">
      <c r="A12172" s="16">
        <v>1102230</v>
      </c>
      <c r="B12172" s="2">
        <v>65</v>
      </c>
    </row>
    <row r="12173" spans="1:2" x14ac:dyDescent="0.2">
      <c r="A12173" s="16">
        <v>1102230</v>
      </c>
      <c r="B12173" s="2">
        <v>83</v>
      </c>
    </row>
    <row r="12174" spans="1:2" x14ac:dyDescent="0.2">
      <c r="A12174" s="16">
        <v>1102230</v>
      </c>
      <c r="B12174" s="2">
        <v>59</v>
      </c>
    </row>
    <row r="12175" spans="1:2" x14ac:dyDescent="0.2">
      <c r="A12175" s="16">
        <v>1102230</v>
      </c>
      <c r="B12175" s="2">
        <v>72</v>
      </c>
    </row>
    <row r="12176" spans="1:2" x14ac:dyDescent="0.2">
      <c r="A12176" s="16">
        <v>1102230</v>
      </c>
      <c r="B12176" s="2">
        <v>65</v>
      </c>
    </row>
    <row r="12177" spans="1:2" x14ac:dyDescent="0.2">
      <c r="A12177" s="16">
        <v>1102230</v>
      </c>
      <c r="B12177" s="2">
        <v>79</v>
      </c>
    </row>
    <row r="12178" spans="1:2" x14ac:dyDescent="0.2">
      <c r="A12178" s="16">
        <v>1102230</v>
      </c>
      <c r="B12178" s="2">
        <v>61</v>
      </c>
    </row>
    <row r="12179" spans="1:2" x14ac:dyDescent="0.2">
      <c r="A12179" s="16">
        <v>1102230</v>
      </c>
      <c r="B12179" s="2">
        <v>84</v>
      </c>
    </row>
    <row r="12180" spans="1:2" x14ac:dyDescent="0.2">
      <c r="A12180" s="16">
        <v>1102230</v>
      </c>
      <c r="B12180" s="2">
        <v>62</v>
      </c>
    </row>
    <row r="12181" spans="1:2" x14ac:dyDescent="0.2">
      <c r="A12181" s="16">
        <v>1102230</v>
      </c>
      <c r="B12181" s="2">
        <v>0</v>
      </c>
    </row>
    <row r="12182" spans="1:2" x14ac:dyDescent="0.2">
      <c r="A12182" s="16">
        <v>1102230</v>
      </c>
      <c r="B12182" s="2">
        <v>62</v>
      </c>
    </row>
    <row r="12183" spans="1:2" x14ac:dyDescent="0.2">
      <c r="A12183" s="16">
        <v>1102230</v>
      </c>
      <c r="B12183" s="2">
        <v>100</v>
      </c>
    </row>
    <row r="12184" spans="1:2" x14ac:dyDescent="0.2">
      <c r="A12184" s="16">
        <v>1102230</v>
      </c>
      <c r="B12184" s="2">
        <v>0</v>
      </c>
    </row>
    <row r="12185" spans="1:2" x14ac:dyDescent="0.2">
      <c r="A12185" s="16">
        <v>1102230</v>
      </c>
      <c r="B12185" s="2">
        <v>84</v>
      </c>
    </row>
    <row r="12186" spans="1:2" x14ac:dyDescent="0.2">
      <c r="A12186" s="16">
        <v>1102230</v>
      </c>
      <c r="B12186" s="2">
        <v>84</v>
      </c>
    </row>
    <row r="12187" spans="1:2" x14ac:dyDescent="0.2">
      <c r="A12187" s="16">
        <v>1102230</v>
      </c>
      <c r="B12187" s="2">
        <v>73</v>
      </c>
    </row>
    <row r="12188" spans="1:2" x14ac:dyDescent="0.2">
      <c r="A12188" s="16">
        <v>1102230</v>
      </c>
      <c r="B12188" s="2">
        <v>79</v>
      </c>
    </row>
    <row r="12189" spans="1:2" x14ac:dyDescent="0.2">
      <c r="A12189" s="16">
        <v>1102230</v>
      </c>
      <c r="B12189" s="2">
        <v>100</v>
      </c>
    </row>
    <row r="12190" spans="1:2" x14ac:dyDescent="0.2">
      <c r="A12190" s="16">
        <v>1102230</v>
      </c>
      <c r="B12190" s="2">
        <v>84</v>
      </c>
    </row>
    <row r="12191" spans="1:2" x14ac:dyDescent="0.2">
      <c r="A12191" s="16">
        <v>1102230</v>
      </c>
      <c r="B12191" s="2">
        <v>86</v>
      </c>
    </row>
    <row r="12192" spans="1:2" x14ac:dyDescent="0.2">
      <c r="A12192" s="16">
        <v>1102230</v>
      </c>
      <c r="B12192" s="2">
        <v>60</v>
      </c>
    </row>
    <row r="12193" spans="1:2" x14ac:dyDescent="0.2">
      <c r="A12193" s="16">
        <v>1102230</v>
      </c>
      <c r="B12193" s="2">
        <v>65</v>
      </c>
    </row>
    <row r="12194" spans="1:2" x14ac:dyDescent="0.2">
      <c r="A12194" s="16">
        <v>1102230</v>
      </c>
      <c r="B12194" s="2">
        <v>62</v>
      </c>
    </row>
    <row r="12195" spans="1:2" x14ac:dyDescent="0.2">
      <c r="A12195" s="16">
        <v>1102230</v>
      </c>
      <c r="B12195" s="2">
        <v>0</v>
      </c>
    </row>
    <row r="12196" spans="1:2" x14ac:dyDescent="0.2">
      <c r="A12196" s="16">
        <v>1102230</v>
      </c>
      <c r="B12196" s="2">
        <v>84</v>
      </c>
    </row>
    <row r="12197" spans="1:2" x14ac:dyDescent="0.2">
      <c r="A12197" s="16">
        <v>1102230</v>
      </c>
      <c r="B12197" s="2">
        <v>100</v>
      </c>
    </row>
    <row r="12198" spans="1:2" x14ac:dyDescent="0.2">
      <c r="A12198" s="16">
        <v>1102230</v>
      </c>
      <c r="B12198" s="2">
        <v>95</v>
      </c>
    </row>
    <row r="12199" spans="1:2" x14ac:dyDescent="0.2">
      <c r="A12199" s="16">
        <v>1102230</v>
      </c>
      <c r="B12199" s="2">
        <v>65</v>
      </c>
    </row>
    <row r="12200" spans="1:2" x14ac:dyDescent="0.2">
      <c r="A12200" s="16">
        <v>1102230</v>
      </c>
      <c r="B12200" s="2">
        <v>59</v>
      </c>
    </row>
    <row r="12201" spans="1:2" x14ac:dyDescent="0.2">
      <c r="A12201" s="16">
        <v>1102230</v>
      </c>
      <c r="B12201" s="2">
        <v>0</v>
      </c>
    </row>
    <row r="12202" spans="1:2" x14ac:dyDescent="0.2">
      <c r="A12202" s="16">
        <v>1102230</v>
      </c>
      <c r="B12202" s="2">
        <v>62</v>
      </c>
    </row>
    <row r="12203" spans="1:2" x14ac:dyDescent="0.2">
      <c r="A12203" s="16">
        <v>1102230</v>
      </c>
      <c r="B12203" s="2">
        <v>44</v>
      </c>
    </row>
    <row r="12204" spans="1:2" x14ac:dyDescent="0.2">
      <c r="A12204" s="16">
        <v>1102230</v>
      </c>
      <c r="B12204" s="2">
        <v>62</v>
      </c>
    </row>
    <row r="12205" spans="1:2" x14ac:dyDescent="0.2">
      <c r="A12205" s="16">
        <v>1102230</v>
      </c>
      <c r="B12205" s="2">
        <v>100</v>
      </c>
    </row>
    <row r="12206" spans="1:2" x14ac:dyDescent="0.2">
      <c r="A12206" s="16">
        <v>1102230</v>
      </c>
      <c r="B12206" s="2">
        <v>60</v>
      </c>
    </row>
    <row r="12207" spans="1:2" x14ac:dyDescent="0.2">
      <c r="A12207" s="16">
        <v>1102230</v>
      </c>
      <c r="B12207" s="2">
        <v>65</v>
      </c>
    </row>
    <row r="12208" spans="1:2" x14ac:dyDescent="0.2">
      <c r="A12208" s="16">
        <v>1102230</v>
      </c>
      <c r="B12208" s="2">
        <v>44</v>
      </c>
    </row>
    <row r="12209" spans="1:2" x14ac:dyDescent="0.2">
      <c r="A12209" s="16">
        <v>1102230</v>
      </c>
      <c r="B12209" s="2">
        <v>69</v>
      </c>
    </row>
    <row r="12210" spans="1:2" x14ac:dyDescent="0.2">
      <c r="A12210" s="16">
        <v>1102230</v>
      </c>
      <c r="B12210" s="2">
        <v>61</v>
      </c>
    </row>
    <row r="12211" spans="1:2" x14ac:dyDescent="0.2">
      <c r="A12211" s="16">
        <v>1102230</v>
      </c>
      <c r="B12211" s="2">
        <v>95</v>
      </c>
    </row>
    <row r="12212" spans="1:2" x14ac:dyDescent="0.2">
      <c r="A12212" s="16">
        <v>1102230</v>
      </c>
      <c r="B12212" s="2">
        <v>69</v>
      </c>
    </row>
    <row r="12213" spans="1:2" x14ac:dyDescent="0.2">
      <c r="A12213" s="16">
        <v>1102230</v>
      </c>
      <c r="B12213" s="2">
        <v>65</v>
      </c>
    </row>
    <row r="12214" spans="1:2" x14ac:dyDescent="0.2">
      <c r="A12214" s="16">
        <v>1102230</v>
      </c>
      <c r="B12214" s="2">
        <v>92</v>
      </c>
    </row>
    <row r="12215" spans="1:2" x14ac:dyDescent="0.2">
      <c r="A12215" s="16">
        <v>1102230</v>
      </c>
      <c r="B12215" s="2">
        <v>0</v>
      </c>
    </row>
    <row r="12216" spans="1:2" x14ac:dyDescent="0.2">
      <c r="A12216" s="16">
        <v>1102230</v>
      </c>
      <c r="B12216" s="2">
        <v>36</v>
      </c>
    </row>
    <row r="12217" spans="1:2" x14ac:dyDescent="0.2">
      <c r="A12217" s="16">
        <v>1102230</v>
      </c>
      <c r="B12217" s="2">
        <v>61</v>
      </c>
    </row>
    <row r="12218" spans="1:2" x14ac:dyDescent="0.2">
      <c r="A12218" s="16">
        <v>1102230</v>
      </c>
      <c r="B12218" s="2">
        <v>83</v>
      </c>
    </row>
    <row r="12219" spans="1:2" x14ac:dyDescent="0.2">
      <c r="A12219" s="16">
        <v>1102230</v>
      </c>
      <c r="B12219" s="2">
        <v>65</v>
      </c>
    </row>
    <row r="12220" spans="1:2" x14ac:dyDescent="0.2">
      <c r="A12220" s="16">
        <v>1102230</v>
      </c>
      <c r="B12220" s="2">
        <v>95</v>
      </c>
    </row>
    <row r="12221" spans="1:2" x14ac:dyDescent="0.2">
      <c r="A12221" s="16">
        <v>1102230</v>
      </c>
      <c r="B12221" s="2">
        <v>14</v>
      </c>
    </row>
    <row r="12222" spans="1:2" x14ac:dyDescent="0.2">
      <c r="A12222" s="16">
        <v>1102240</v>
      </c>
      <c r="B12222" s="2">
        <v>95</v>
      </c>
    </row>
    <row r="12223" spans="1:2" x14ac:dyDescent="0.2">
      <c r="A12223" s="16">
        <v>1102240</v>
      </c>
      <c r="B12223" s="2">
        <v>52</v>
      </c>
    </row>
    <row r="12224" spans="1:2" x14ac:dyDescent="0.2">
      <c r="A12224" s="16">
        <v>1102240</v>
      </c>
      <c r="B12224" s="2">
        <v>52</v>
      </c>
    </row>
    <row r="12225" spans="1:2" x14ac:dyDescent="0.2">
      <c r="A12225" s="16">
        <v>1102240</v>
      </c>
      <c r="B12225" s="2">
        <v>66</v>
      </c>
    </row>
    <row r="12226" spans="1:2" x14ac:dyDescent="0.2">
      <c r="A12226" s="16">
        <v>1102240</v>
      </c>
      <c r="B12226" s="2">
        <v>66</v>
      </c>
    </row>
    <row r="12227" spans="1:2" x14ac:dyDescent="0.2">
      <c r="A12227" s="16">
        <v>1102240</v>
      </c>
      <c r="B12227" s="2">
        <v>94</v>
      </c>
    </row>
    <row r="12228" spans="1:2" x14ac:dyDescent="0.2">
      <c r="A12228" s="16">
        <v>1102240</v>
      </c>
      <c r="B12228" s="2">
        <v>95</v>
      </c>
    </row>
    <row r="12229" spans="1:2" x14ac:dyDescent="0.2">
      <c r="A12229" s="16">
        <v>1102240</v>
      </c>
      <c r="B12229" s="2">
        <v>70</v>
      </c>
    </row>
    <row r="12230" spans="1:2" x14ac:dyDescent="0.2">
      <c r="A12230" s="16">
        <v>1102250</v>
      </c>
      <c r="B12230" s="2">
        <v>52</v>
      </c>
    </row>
    <row r="12231" spans="1:2" x14ac:dyDescent="0.2">
      <c r="A12231" s="16">
        <v>1102250</v>
      </c>
      <c r="B12231" s="2">
        <v>94</v>
      </c>
    </row>
    <row r="12232" spans="1:2" x14ac:dyDescent="0.2">
      <c r="A12232" s="16">
        <v>1102250</v>
      </c>
      <c r="B12232" s="2">
        <v>35</v>
      </c>
    </row>
    <row r="12233" spans="1:2" x14ac:dyDescent="0.2">
      <c r="A12233" s="16">
        <v>1102300</v>
      </c>
      <c r="B12233" s="2">
        <v>100</v>
      </c>
    </row>
    <row r="12234" spans="1:2" x14ac:dyDescent="0.2">
      <c r="A12234" s="16">
        <v>1102300</v>
      </c>
      <c r="B12234" s="2">
        <v>0</v>
      </c>
    </row>
    <row r="12235" spans="1:2" x14ac:dyDescent="0.2">
      <c r="A12235" s="16">
        <v>1102300</v>
      </c>
      <c r="B12235" s="2">
        <v>0</v>
      </c>
    </row>
    <row r="12236" spans="1:2" x14ac:dyDescent="0.2">
      <c r="A12236" s="16">
        <v>1102300</v>
      </c>
      <c r="B12236" s="2">
        <v>27</v>
      </c>
    </row>
    <row r="12237" spans="1:2" x14ac:dyDescent="0.2">
      <c r="A12237" s="16">
        <v>1102300</v>
      </c>
      <c r="B12237" s="2">
        <v>0</v>
      </c>
    </row>
    <row r="12238" spans="1:2" x14ac:dyDescent="0.2">
      <c r="A12238" s="16">
        <v>1102300</v>
      </c>
      <c r="B12238" s="2">
        <v>0</v>
      </c>
    </row>
    <row r="12239" spans="1:2" x14ac:dyDescent="0.2">
      <c r="A12239" s="16">
        <v>1102300</v>
      </c>
      <c r="B12239" s="2">
        <v>0</v>
      </c>
    </row>
    <row r="12240" spans="1:2" x14ac:dyDescent="0.2">
      <c r="A12240" s="16">
        <v>1102300</v>
      </c>
      <c r="B12240" s="2">
        <v>0</v>
      </c>
    </row>
    <row r="12241" spans="1:2" x14ac:dyDescent="0.2">
      <c r="A12241" s="16">
        <v>1102300</v>
      </c>
      <c r="B12241" s="2">
        <v>2</v>
      </c>
    </row>
    <row r="12242" spans="1:2" x14ac:dyDescent="0.2">
      <c r="A12242" s="16">
        <v>1102300</v>
      </c>
      <c r="B12242" s="2">
        <v>0</v>
      </c>
    </row>
    <row r="12243" spans="1:2" x14ac:dyDescent="0.2">
      <c r="A12243" s="16">
        <v>1102300</v>
      </c>
      <c r="B12243" s="2">
        <v>27</v>
      </c>
    </row>
    <row r="12244" spans="1:2" x14ac:dyDescent="0.2">
      <c r="A12244" s="16">
        <v>1102300</v>
      </c>
      <c r="B12244" s="2">
        <v>0</v>
      </c>
    </row>
    <row r="12245" spans="1:2" x14ac:dyDescent="0.2">
      <c r="A12245" s="16">
        <v>1102530</v>
      </c>
      <c r="B12245" s="2">
        <v>0</v>
      </c>
    </row>
    <row r="12246" spans="1:2" x14ac:dyDescent="0.2">
      <c r="A12246" s="16">
        <v>1102600</v>
      </c>
      <c r="B12246" s="2">
        <v>1</v>
      </c>
    </row>
    <row r="12247" spans="1:2" x14ac:dyDescent="0.2">
      <c r="A12247" s="16">
        <v>1102600</v>
      </c>
      <c r="B12247" s="2">
        <v>0</v>
      </c>
    </row>
    <row r="12248" spans="1:2" x14ac:dyDescent="0.2">
      <c r="A12248" s="16">
        <v>1102600</v>
      </c>
      <c r="B12248" s="2">
        <v>68</v>
      </c>
    </row>
    <row r="12249" spans="1:2" x14ac:dyDescent="0.2">
      <c r="A12249" s="16">
        <v>1102600</v>
      </c>
      <c r="B12249" s="2">
        <v>84</v>
      </c>
    </row>
    <row r="12250" spans="1:2" x14ac:dyDescent="0.2">
      <c r="A12250" s="16">
        <v>1102600</v>
      </c>
      <c r="B12250" s="2">
        <v>0</v>
      </c>
    </row>
    <row r="12251" spans="1:2" x14ac:dyDescent="0.2">
      <c r="A12251" s="16">
        <v>1102600</v>
      </c>
      <c r="B12251" s="2">
        <v>84</v>
      </c>
    </row>
    <row r="12252" spans="1:2" x14ac:dyDescent="0.2">
      <c r="A12252" s="16">
        <v>1102600</v>
      </c>
      <c r="B12252" s="2">
        <v>0</v>
      </c>
    </row>
    <row r="12253" spans="1:2" x14ac:dyDescent="0.2">
      <c r="A12253" s="16">
        <v>1102600</v>
      </c>
      <c r="B12253" s="2">
        <v>84</v>
      </c>
    </row>
    <row r="12254" spans="1:2" x14ac:dyDescent="0.2">
      <c r="A12254" s="16">
        <v>1102600</v>
      </c>
      <c r="B12254" s="2">
        <v>100</v>
      </c>
    </row>
    <row r="12255" spans="1:2" x14ac:dyDescent="0.2">
      <c r="A12255" s="16">
        <v>1102600</v>
      </c>
      <c r="B12255" s="2">
        <v>88</v>
      </c>
    </row>
    <row r="12256" spans="1:2" x14ac:dyDescent="0.2">
      <c r="A12256" s="16">
        <v>1102600</v>
      </c>
      <c r="B12256" s="2">
        <v>1</v>
      </c>
    </row>
    <row r="12257" spans="1:2" x14ac:dyDescent="0.2">
      <c r="A12257" s="16">
        <v>1102730</v>
      </c>
      <c r="B12257" s="2">
        <v>100</v>
      </c>
    </row>
    <row r="12258" spans="1:2" x14ac:dyDescent="0.2">
      <c r="A12258" s="16">
        <v>1102730</v>
      </c>
      <c r="B12258" s="2">
        <v>100</v>
      </c>
    </row>
    <row r="12259" spans="1:2" x14ac:dyDescent="0.2">
      <c r="A12259" s="16">
        <v>1102940</v>
      </c>
      <c r="B12259" s="2">
        <v>7</v>
      </c>
    </row>
    <row r="12260" spans="1:2" x14ac:dyDescent="0.2">
      <c r="A12260" s="16">
        <v>1102940</v>
      </c>
      <c r="B12260" s="2">
        <v>100</v>
      </c>
    </row>
    <row r="12261" spans="1:2" x14ac:dyDescent="0.2">
      <c r="A12261" s="16">
        <v>1102940</v>
      </c>
      <c r="B12261" s="2">
        <v>100</v>
      </c>
    </row>
    <row r="12262" spans="1:2" x14ac:dyDescent="0.2">
      <c r="A12262" s="16">
        <v>1102940</v>
      </c>
      <c r="B12262" s="2">
        <v>100</v>
      </c>
    </row>
    <row r="12263" spans="1:2" x14ac:dyDescent="0.2">
      <c r="A12263" s="16">
        <v>1102940</v>
      </c>
      <c r="B12263" s="2">
        <v>0</v>
      </c>
    </row>
    <row r="12264" spans="1:2" x14ac:dyDescent="0.2">
      <c r="A12264" s="16">
        <v>1102940</v>
      </c>
      <c r="B12264" s="2">
        <v>77</v>
      </c>
    </row>
    <row r="12265" spans="1:2" x14ac:dyDescent="0.2">
      <c r="A12265" s="16">
        <v>1102940</v>
      </c>
      <c r="B12265" s="2">
        <v>0</v>
      </c>
    </row>
    <row r="12266" spans="1:2" x14ac:dyDescent="0.2">
      <c r="A12266" s="16">
        <v>1102940</v>
      </c>
      <c r="B12266" s="2">
        <v>0</v>
      </c>
    </row>
    <row r="12267" spans="1:2" x14ac:dyDescent="0.2">
      <c r="A12267" s="16">
        <v>1102940</v>
      </c>
      <c r="B12267" s="2">
        <v>0</v>
      </c>
    </row>
    <row r="12268" spans="1:2" x14ac:dyDescent="0.2">
      <c r="A12268" s="16">
        <v>1102940</v>
      </c>
      <c r="B12268" s="2">
        <v>100</v>
      </c>
    </row>
    <row r="12269" spans="1:2" x14ac:dyDescent="0.2">
      <c r="A12269" s="16">
        <v>1102940</v>
      </c>
      <c r="B12269" s="2">
        <v>100</v>
      </c>
    </row>
    <row r="12270" spans="1:2" x14ac:dyDescent="0.2">
      <c r="A12270" s="16">
        <v>1102940</v>
      </c>
      <c r="B12270" s="2">
        <v>65</v>
      </c>
    </row>
    <row r="12271" spans="1:2" x14ac:dyDescent="0.2">
      <c r="A12271" s="16">
        <v>1102940</v>
      </c>
      <c r="B12271" s="2">
        <v>1</v>
      </c>
    </row>
    <row r="12272" spans="1:2" x14ac:dyDescent="0.2">
      <c r="A12272" s="16">
        <v>1102940</v>
      </c>
      <c r="B12272" s="2">
        <v>0</v>
      </c>
    </row>
    <row r="12273" spans="1:2" x14ac:dyDescent="0.2">
      <c r="A12273" s="16">
        <v>1102950</v>
      </c>
      <c r="B12273" s="2">
        <v>10</v>
      </c>
    </row>
    <row r="12274" spans="1:2" x14ac:dyDescent="0.2">
      <c r="A12274" s="16">
        <v>1102950</v>
      </c>
      <c r="B12274" s="2">
        <v>0</v>
      </c>
    </row>
    <row r="12275" spans="1:2" x14ac:dyDescent="0.2">
      <c r="A12275" s="16">
        <v>1102950</v>
      </c>
      <c r="B12275" s="2">
        <v>0</v>
      </c>
    </row>
    <row r="12276" spans="1:2" x14ac:dyDescent="0.2">
      <c r="A12276" s="16">
        <v>1102950</v>
      </c>
      <c r="B12276" s="2">
        <v>100</v>
      </c>
    </row>
    <row r="12277" spans="1:2" x14ac:dyDescent="0.2">
      <c r="A12277" s="16">
        <v>1102950</v>
      </c>
      <c r="B12277" s="2">
        <v>33</v>
      </c>
    </row>
    <row r="12278" spans="1:2" x14ac:dyDescent="0.2">
      <c r="A12278" s="16">
        <v>1102950</v>
      </c>
      <c r="B12278" s="2">
        <v>61</v>
      </c>
    </row>
    <row r="12279" spans="1:2" x14ac:dyDescent="0.2">
      <c r="A12279" s="16">
        <v>1102950</v>
      </c>
      <c r="B12279" s="2">
        <v>47</v>
      </c>
    </row>
    <row r="12280" spans="1:2" x14ac:dyDescent="0.2">
      <c r="A12280" s="16">
        <v>1102950</v>
      </c>
      <c r="B12280" s="2">
        <v>8</v>
      </c>
    </row>
    <row r="12281" spans="1:2" x14ac:dyDescent="0.2">
      <c r="A12281" s="16">
        <v>1102950</v>
      </c>
      <c r="B12281" s="2">
        <v>0</v>
      </c>
    </row>
    <row r="12282" spans="1:2" x14ac:dyDescent="0.2">
      <c r="A12282" s="16">
        <v>1102950</v>
      </c>
      <c r="B12282" s="2">
        <v>100</v>
      </c>
    </row>
    <row r="12283" spans="1:2" x14ac:dyDescent="0.2">
      <c r="A12283" s="16">
        <v>1102950</v>
      </c>
      <c r="B12283" s="2">
        <v>79</v>
      </c>
    </row>
    <row r="12284" spans="1:2" x14ac:dyDescent="0.2">
      <c r="A12284" s="16">
        <v>1102950</v>
      </c>
      <c r="B12284" s="2">
        <v>0</v>
      </c>
    </row>
    <row r="12285" spans="1:2" x14ac:dyDescent="0.2">
      <c r="A12285" s="16">
        <v>1102950</v>
      </c>
      <c r="B12285" s="2">
        <v>0</v>
      </c>
    </row>
    <row r="12286" spans="1:2" x14ac:dyDescent="0.2">
      <c r="A12286" s="16">
        <v>1102950</v>
      </c>
      <c r="B12286" s="2">
        <v>0</v>
      </c>
    </row>
    <row r="12287" spans="1:2" x14ac:dyDescent="0.2">
      <c r="A12287" s="16">
        <v>1102950</v>
      </c>
      <c r="B12287" s="2">
        <v>0</v>
      </c>
    </row>
    <row r="12288" spans="1:2" x14ac:dyDescent="0.2">
      <c r="A12288" s="16">
        <v>1102950</v>
      </c>
      <c r="B12288" s="2">
        <v>8</v>
      </c>
    </row>
    <row r="12289" spans="1:2" x14ac:dyDescent="0.2">
      <c r="A12289" s="16">
        <v>1102950</v>
      </c>
      <c r="B12289" s="2">
        <v>0</v>
      </c>
    </row>
    <row r="12290" spans="1:2" x14ac:dyDescent="0.2">
      <c r="A12290" s="16">
        <v>1102950</v>
      </c>
      <c r="B12290" s="2">
        <v>18</v>
      </c>
    </row>
    <row r="12291" spans="1:2" x14ac:dyDescent="0.2">
      <c r="A12291" s="16">
        <v>1102950</v>
      </c>
      <c r="B12291" s="2">
        <v>0</v>
      </c>
    </row>
    <row r="12292" spans="1:2" x14ac:dyDescent="0.2">
      <c r="A12292" s="16">
        <v>1102950</v>
      </c>
      <c r="B12292" s="2">
        <v>100</v>
      </c>
    </row>
    <row r="12293" spans="1:2" x14ac:dyDescent="0.2">
      <c r="A12293" s="16">
        <v>1102950</v>
      </c>
      <c r="B12293" s="2">
        <v>77</v>
      </c>
    </row>
    <row r="12294" spans="1:2" x14ac:dyDescent="0.2">
      <c r="A12294" s="16">
        <v>1102950</v>
      </c>
      <c r="B12294" s="2">
        <v>0</v>
      </c>
    </row>
    <row r="12295" spans="1:2" x14ac:dyDescent="0.2">
      <c r="A12295" s="16">
        <v>1102950</v>
      </c>
      <c r="B12295" s="2">
        <v>0</v>
      </c>
    </row>
    <row r="12296" spans="1:2" x14ac:dyDescent="0.2">
      <c r="A12296" s="16">
        <v>1102950</v>
      </c>
      <c r="B12296" s="2">
        <v>51</v>
      </c>
    </row>
    <row r="12297" spans="1:2" x14ac:dyDescent="0.2">
      <c r="A12297" s="16">
        <v>1102950</v>
      </c>
      <c r="B12297" s="2">
        <v>8</v>
      </c>
    </row>
    <row r="12298" spans="1:2" x14ac:dyDescent="0.2">
      <c r="A12298" s="16">
        <v>1102950</v>
      </c>
      <c r="B12298" s="2">
        <v>41</v>
      </c>
    </row>
    <row r="12299" spans="1:2" x14ac:dyDescent="0.2">
      <c r="A12299" s="16">
        <v>1102950</v>
      </c>
      <c r="B12299" s="2">
        <v>0</v>
      </c>
    </row>
    <row r="12300" spans="1:2" x14ac:dyDescent="0.2">
      <c r="A12300" s="16">
        <v>1102950</v>
      </c>
      <c r="B12300" s="2">
        <v>0</v>
      </c>
    </row>
    <row r="12301" spans="1:2" x14ac:dyDescent="0.2">
      <c r="A12301" s="16">
        <v>1102950</v>
      </c>
      <c r="B12301" s="2">
        <v>0</v>
      </c>
    </row>
    <row r="12302" spans="1:2" x14ac:dyDescent="0.2">
      <c r="A12302" s="16">
        <v>1102950</v>
      </c>
      <c r="B12302" s="2">
        <v>100</v>
      </c>
    </row>
    <row r="12303" spans="1:2" x14ac:dyDescent="0.2">
      <c r="A12303" s="16">
        <v>1102950</v>
      </c>
      <c r="B12303" s="2">
        <v>0</v>
      </c>
    </row>
    <row r="12304" spans="1:2" x14ac:dyDescent="0.2">
      <c r="A12304" s="16">
        <v>1102950</v>
      </c>
      <c r="B12304" s="2">
        <v>0</v>
      </c>
    </row>
    <row r="12305" spans="1:2" x14ac:dyDescent="0.2">
      <c r="A12305" s="16">
        <v>1102950</v>
      </c>
      <c r="B12305" s="2">
        <v>0</v>
      </c>
    </row>
    <row r="12306" spans="1:2" x14ac:dyDescent="0.2">
      <c r="A12306" s="16">
        <v>1102950</v>
      </c>
      <c r="B12306" s="2">
        <v>0</v>
      </c>
    </row>
    <row r="12307" spans="1:2" x14ac:dyDescent="0.2">
      <c r="A12307" s="16">
        <v>1102950</v>
      </c>
      <c r="B12307" s="2">
        <v>0</v>
      </c>
    </row>
    <row r="12308" spans="1:2" x14ac:dyDescent="0.2">
      <c r="A12308" s="16">
        <v>1102950</v>
      </c>
      <c r="B12308" s="2">
        <v>68</v>
      </c>
    </row>
    <row r="12309" spans="1:2" x14ac:dyDescent="0.2">
      <c r="A12309" s="16">
        <v>1102950</v>
      </c>
      <c r="B12309" s="2">
        <v>0</v>
      </c>
    </row>
    <row r="12310" spans="1:2" x14ac:dyDescent="0.2">
      <c r="A12310" s="16">
        <v>1102950</v>
      </c>
      <c r="B12310" s="2">
        <v>4</v>
      </c>
    </row>
    <row r="12311" spans="1:2" x14ac:dyDescent="0.2">
      <c r="A12311" s="16">
        <v>1102960</v>
      </c>
      <c r="B12311" s="2">
        <v>75</v>
      </c>
    </row>
    <row r="12312" spans="1:2" x14ac:dyDescent="0.2">
      <c r="A12312" s="16">
        <v>1102960</v>
      </c>
      <c r="B12312" s="2">
        <v>5</v>
      </c>
    </row>
    <row r="12313" spans="1:2" x14ac:dyDescent="0.2">
      <c r="A12313" s="16">
        <v>1102960</v>
      </c>
      <c r="B12313" s="2">
        <v>34</v>
      </c>
    </row>
    <row r="12314" spans="1:2" x14ac:dyDescent="0.2">
      <c r="A12314" s="16">
        <v>1102960</v>
      </c>
      <c r="B12314" s="2">
        <v>72</v>
      </c>
    </row>
    <row r="12315" spans="1:2" x14ac:dyDescent="0.2">
      <c r="A12315" s="16">
        <v>1102960</v>
      </c>
      <c r="B12315" s="2">
        <v>0</v>
      </c>
    </row>
    <row r="12316" spans="1:2" x14ac:dyDescent="0.2">
      <c r="A12316" s="16">
        <v>1102960</v>
      </c>
      <c r="B12316" s="2">
        <v>0</v>
      </c>
    </row>
    <row r="12317" spans="1:2" x14ac:dyDescent="0.2">
      <c r="A12317" s="16">
        <v>1102960</v>
      </c>
      <c r="B12317" s="2">
        <v>63</v>
      </c>
    </row>
    <row r="12318" spans="1:2" x14ac:dyDescent="0.2">
      <c r="A12318" s="16">
        <v>1102960</v>
      </c>
      <c r="B12318" s="2">
        <v>41</v>
      </c>
    </row>
    <row r="12319" spans="1:2" x14ac:dyDescent="0.2">
      <c r="A12319" s="16">
        <v>1102960</v>
      </c>
      <c r="B12319" s="2">
        <v>100</v>
      </c>
    </row>
    <row r="12320" spans="1:2" x14ac:dyDescent="0.2">
      <c r="A12320" s="16">
        <v>1102960</v>
      </c>
      <c r="B12320" s="2">
        <v>0</v>
      </c>
    </row>
    <row r="12321" spans="1:2" x14ac:dyDescent="0.2">
      <c r="A12321" s="16">
        <v>1102960</v>
      </c>
      <c r="B12321" s="2">
        <v>0</v>
      </c>
    </row>
    <row r="12322" spans="1:2" x14ac:dyDescent="0.2">
      <c r="A12322" s="16">
        <v>1102960</v>
      </c>
      <c r="B12322" s="2">
        <v>0</v>
      </c>
    </row>
    <row r="12323" spans="1:2" x14ac:dyDescent="0.2">
      <c r="A12323" s="16">
        <v>1102960</v>
      </c>
      <c r="B12323" s="2">
        <v>0</v>
      </c>
    </row>
    <row r="12324" spans="1:2" x14ac:dyDescent="0.2">
      <c r="A12324" s="16">
        <v>1102960</v>
      </c>
      <c r="B12324" s="2">
        <v>57</v>
      </c>
    </row>
    <row r="12325" spans="1:2" x14ac:dyDescent="0.2">
      <c r="A12325" s="16">
        <v>1102960</v>
      </c>
      <c r="B12325" s="2">
        <v>74</v>
      </c>
    </row>
    <row r="12326" spans="1:2" x14ac:dyDescent="0.2">
      <c r="A12326" s="16">
        <v>1102960</v>
      </c>
      <c r="B12326" s="2">
        <v>0</v>
      </c>
    </row>
    <row r="12327" spans="1:2" x14ac:dyDescent="0.2">
      <c r="A12327" s="16">
        <v>1102960</v>
      </c>
      <c r="B12327" s="2">
        <v>55</v>
      </c>
    </row>
    <row r="12328" spans="1:2" x14ac:dyDescent="0.2">
      <c r="A12328" s="16">
        <v>1102960</v>
      </c>
      <c r="B12328" s="2">
        <v>55</v>
      </c>
    </row>
    <row r="12329" spans="1:2" x14ac:dyDescent="0.2">
      <c r="A12329" s="16">
        <v>1102960</v>
      </c>
      <c r="B12329" s="2">
        <v>0</v>
      </c>
    </row>
    <row r="12330" spans="1:2" x14ac:dyDescent="0.2">
      <c r="A12330" s="16">
        <v>1102960</v>
      </c>
      <c r="B12330" s="2">
        <v>0</v>
      </c>
    </row>
    <row r="12331" spans="1:2" x14ac:dyDescent="0.2">
      <c r="A12331" s="16">
        <v>1102960</v>
      </c>
      <c r="B12331" s="2">
        <v>49</v>
      </c>
    </row>
    <row r="12332" spans="1:2" x14ac:dyDescent="0.2">
      <c r="A12332" s="16">
        <v>1102960</v>
      </c>
      <c r="B12332" s="2">
        <v>45</v>
      </c>
    </row>
    <row r="12333" spans="1:2" x14ac:dyDescent="0.2">
      <c r="A12333" s="16">
        <v>1102960</v>
      </c>
      <c r="B12333" s="2">
        <v>66</v>
      </c>
    </row>
    <row r="12334" spans="1:2" x14ac:dyDescent="0.2">
      <c r="A12334" s="16">
        <v>1102960</v>
      </c>
      <c r="B12334" s="2">
        <v>0</v>
      </c>
    </row>
    <row r="12335" spans="1:2" x14ac:dyDescent="0.2">
      <c r="A12335" s="16">
        <v>1102960</v>
      </c>
      <c r="B12335" s="2">
        <v>26</v>
      </c>
    </row>
    <row r="12336" spans="1:2" x14ac:dyDescent="0.2">
      <c r="A12336" s="16">
        <v>1102960</v>
      </c>
      <c r="B12336" s="2">
        <v>0</v>
      </c>
    </row>
    <row r="12337" spans="1:2" x14ac:dyDescent="0.2">
      <c r="A12337" s="16">
        <v>1102960</v>
      </c>
      <c r="B12337" s="2">
        <v>8</v>
      </c>
    </row>
    <row r="12338" spans="1:2" x14ac:dyDescent="0.2">
      <c r="A12338" s="16">
        <v>1102960</v>
      </c>
      <c r="B12338" s="2">
        <v>49</v>
      </c>
    </row>
    <row r="12339" spans="1:2" x14ac:dyDescent="0.2">
      <c r="A12339" s="16">
        <v>1102960</v>
      </c>
      <c r="B12339" s="2">
        <v>61</v>
      </c>
    </row>
    <row r="12340" spans="1:2" x14ac:dyDescent="0.2">
      <c r="A12340" s="16">
        <v>1102960</v>
      </c>
      <c r="B12340" s="2">
        <v>14</v>
      </c>
    </row>
    <row r="12341" spans="1:2" x14ac:dyDescent="0.2">
      <c r="A12341" s="16">
        <v>1102960</v>
      </c>
      <c r="B12341" s="2">
        <v>40</v>
      </c>
    </row>
    <row r="12342" spans="1:2" x14ac:dyDescent="0.2">
      <c r="A12342" s="16">
        <v>1102960</v>
      </c>
      <c r="B12342" s="2">
        <v>0</v>
      </c>
    </row>
    <row r="12343" spans="1:2" x14ac:dyDescent="0.2">
      <c r="A12343" s="16">
        <v>1102960</v>
      </c>
      <c r="B12343" s="2">
        <v>91</v>
      </c>
    </row>
    <row r="12344" spans="1:2" x14ac:dyDescent="0.2">
      <c r="A12344" s="16">
        <v>1102960</v>
      </c>
      <c r="B12344" s="2">
        <v>68</v>
      </c>
    </row>
    <row r="12345" spans="1:2" x14ac:dyDescent="0.2">
      <c r="A12345" s="16">
        <v>1102960</v>
      </c>
      <c r="B12345" s="2">
        <v>69</v>
      </c>
    </row>
    <row r="12346" spans="1:2" x14ac:dyDescent="0.2">
      <c r="A12346" s="16">
        <v>1102960</v>
      </c>
      <c r="B12346" s="2">
        <v>0</v>
      </c>
    </row>
    <row r="12347" spans="1:2" x14ac:dyDescent="0.2">
      <c r="A12347" s="16">
        <v>1102960</v>
      </c>
      <c r="B12347" s="2">
        <v>5</v>
      </c>
    </row>
    <row r="12348" spans="1:2" x14ac:dyDescent="0.2">
      <c r="A12348" s="16">
        <v>1102960</v>
      </c>
      <c r="B12348" s="2">
        <v>0</v>
      </c>
    </row>
    <row r="12349" spans="1:2" x14ac:dyDescent="0.2">
      <c r="A12349" s="16">
        <v>1102960</v>
      </c>
      <c r="B12349" s="2">
        <v>59</v>
      </c>
    </row>
    <row r="12350" spans="1:2" x14ac:dyDescent="0.2">
      <c r="A12350" s="16">
        <v>1102960</v>
      </c>
      <c r="B12350" s="2">
        <v>8</v>
      </c>
    </row>
    <row r="12351" spans="1:2" x14ac:dyDescent="0.2">
      <c r="A12351" s="16">
        <v>1102960</v>
      </c>
      <c r="B12351" s="2">
        <v>69</v>
      </c>
    </row>
    <row r="12352" spans="1:2" x14ac:dyDescent="0.2">
      <c r="A12352" s="16">
        <v>1102960</v>
      </c>
      <c r="B12352" s="2">
        <v>48</v>
      </c>
    </row>
    <row r="12353" spans="1:2" x14ac:dyDescent="0.2">
      <c r="A12353" s="16">
        <v>1102960</v>
      </c>
      <c r="B12353" s="2">
        <v>76</v>
      </c>
    </row>
    <row r="12354" spans="1:2" x14ac:dyDescent="0.2">
      <c r="A12354" s="16">
        <v>1102960</v>
      </c>
      <c r="B12354" s="2">
        <v>65</v>
      </c>
    </row>
    <row r="12355" spans="1:2" x14ac:dyDescent="0.2">
      <c r="A12355" s="16">
        <v>1102960</v>
      </c>
      <c r="B12355" s="2">
        <v>77</v>
      </c>
    </row>
    <row r="12356" spans="1:2" x14ac:dyDescent="0.2">
      <c r="A12356" s="16">
        <v>1102960</v>
      </c>
      <c r="B12356" s="2">
        <v>48</v>
      </c>
    </row>
    <row r="12357" spans="1:2" x14ac:dyDescent="0.2">
      <c r="A12357" s="16">
        <v>1102960</v>
      </c>
      <c r="B12357" s="2">
        <v>14</v>
      </c>
    </row>
    <row r="12358" spans="1:2" x14ac:dyDescent="0.2">
      <c r="A12358" s="16">
        <v>1102960</v>
      </c>
      <c r="B12358" s="2">
        <v>73</v>
      </c>
    </row>
    <row r="12359" spans="1:2" x14ac:dyDescent="0.2">
      <c r="A12359" s="16">
        <v>1102960</v>
      </c>
      <c r="B12359" s="2">
        <v>32</v>
      </c>
    </row>
    <row r="12360" spans="1:2" x14ac:dyDescent="0.2">
      <c r="A12360" s="16">
        <v>1102960</v>
      </c>
      <c r="B12360" s="2">
        <v>0</v>
      </c>
    </row>
    <row r="12361" spans="1:2" x14ac:dyDescent="0.2">
      <c r="A12361" s="16">
        <v>1102960</v>
      </c>
      <c r="B12361" s="2">
        <v>0</v>
      </c>
    </row>
    <row r="12362" spans="1:2" x14ac:dyDescent="0.2">
      <c r="A12362" s="16">
        <v>1102960</v>
      </c>
      <c r="B12362" s="2">
        <v>74</v>
      </c>
    </row>
    <row r="12363" spans="1:2" x14ac:dyDescent="0.2">
      <c r="A12363" s="16">
        <v>1102960</v>
      </c>
      <c r="B12363" s="2">
        <v>0</v>
      </c>
    </row>
    <row r="12364" spans="1:2" x14ac:dyDescent="0.2">
      <c r="A12364" s="16">
        <v>1102960</v>
      </c>
      <c r="B12364" s="2">
        <v>0</v>
      </c>
    </row>
    <row r="12365" spans="1:2" x14ac:dyDescent="0.2">
      <c r="A12365" s="16">
        <v>1102960</v>
      </c>
      <c r="B12365" s="2">
        <v>0</v>
      </c>
    </row>
    <row r="12366" spans="1:2" x14ac:dyDescent="0.2">
      <c r="A12366" s="16">
        <v>1102960</v>
      </c>
      <c r="B12366" s="2">
        <v>0</v>
      </c>
    </row>
    <row r="12367" spans="1:2" x14ac:dyDescent="0.2">
      <c r="A12367" s="16">
        <v>1102960</v>
      </c>
      <c r="B12367" s="2">
        <v>69</v>
      </c>
    </row>
    <row r="12368" spans="1:2" x14ac:dyDescent="0.2">
      <c r="A12368" s="16">
        <v>1102960</v>
      </c>
      <c r="B12368" s="2">
        <v>48</v>
      </c>
    </row>
    <row r="12369" spans="1:2" x14ac:dyDescent="0.2">
      <c r="A12369" s="16">
        <v>1102960</v>
      </c>
      <c r="B12369" s="2">
        <v>0</v>
      </c>
    </row>
    <row r="12370" spans="1:2" x14ac:dyDescent="0.2">
      <c r="A12370" s="16">
        <v>1102960</v>
      </c>
      <c r="B12370" s="2">
        <v>30</v>
      </c>
    </row>
    <row r="12371" spans="1:2" x14ac:dyDescent="0.2">
      <c r="A12371" s="16">
        <v>1102960</v>
      </c>
      <c r="B12371" s="2">
        <v>73</v>
      </c>
    </row>
    <row r="12372" spans="1:2" x14ac:dyDescent="0.2">
      <c r="A12372" s="16">
        <v>1102960</v>
      </c>
      <c r="B12372" s="2">
        <v>65</v>
      </c>
    </row>
    <row r="12373" spans="1:2" x14ac:dyDescent="0.2">
      <c r="A12373" s="16">
        <v>1102960</v>
      </c>
      <c r="B12373" s="2">
        <v>54</v>
      </c>
    </row>
    <row r="12374" spans="1:2" x14ac:dyDescent="0.2">
      <c r="A12374" s="16">
        <v>1102960</v>
      </c>
      <c r="B12374" s="2">
        <v>16</v>
      </c>
    </row>
    <row r="12375" spans="1:2" x14ac:dyDescent="0.2">
      <c r="A12375" s="16">
        <v>1102960</v>
      </c>
      <c r="B12375" s="2">
        <v>29</v>
      </c>
    </row>
    <row r="12376" spans="1:2" x14ac:dyDescent="0.2">
      <c r="A12376" s="16">
        <v>1102960</v>
      </c>
      <c r="B12376" s="2">
        <v>65</v>
      </c>
    </row>
    <row r="12377" spans="1:2" x14ac:dyDescent="0.2">
      <c r="A12377" s="16">
        <v>1102960</v>
      </c>
      <c r="B12377" s="2">
        <v>80</v>
      </c>
    </row>
    <row r="12378" spans="1:2" x14ac:dyDescent="0.2">
      <c r="A12378" s="16">
        <v>1102960</v>
      </c>
      <c r="B12378" s="2">
        <v>25</v>
      </c>
    </row>
    <row r="12379" spans="1:2" x14ac:dyDescent="0.2">
      <c r="A12379" s="16">
        <v>1102960</v>
      </c>
      <c r="B12379" s="2">
        <v>7</v>
      </c>
    </row>
    <row r="12380" spans="1:2" x14ac:dyDescent="0.2">
      <c r="A12380" s="16">
        <v>1102960</v>
      </c>
      <c r="B12380" s="2">
        <v>87</v>
      </c>
    </row>
    <row r="12381" spans="1:2" x14ac:dyDescent="0.2">
      <c r="A12381" s="16">
        <v>1102970</v>
      </c>
      <c r="B12381" s="2">
        <v>41</v>
      </c>
    </row>
    <row r="12382" spans="1:2" x14ac:dyDescent="0.2">
      <c r="A12382" s="16">
        <v>1102970</v>
      </c>
      <c r="B12382" s="2">
        <v>69</v>
      </c>
    </row>
    <row r="12383" spans="1:2" x14ac:dyDescent="0.2">
      <c r="A12383" s="16">
        <v>1102970</v>
      </c>
      <c r="B12383" s="2">
        <v>35</v>
      </c>
    </row>
    <row r="12384" spans="1:2" x14ac:dyDescent="0.2">
      <c r="A12384" s="16">
        <v>1102970</v>
      </c>
      <c r="B12384" s="2">
        <v>10</v>
      </c>
    </row>
    <row r="12385" spans="1:2" x14ac:dyDescent="0.2">
      <c r="A12385" s="16">
        <v>1102970</v>
      </c>
      <c r="B12385" s="2">
        <v>59</v>
      </c>
    </row>
    <row r="12386" spans="1:2" x14ac:dyDescent="0.2">
      <c r="A12386" s="16">
        <v>1102970</v>
      </c>
      <c r="B12386" s="2">
        <v>23</v>
      </c>
    </row>
    <row r="12387" spans="1:2" x14ac:dyDescent="0.2">
      <c r="A12387" s="16">
        <v>1102970</v>
      </c>
      <c r="B12387" s="2">
        <v>7</v>
      </c>
    </row>
    <row r="12388" spans="1:2" x14ac:dyDescent="0.2">
      <c r="A12388" s="16">
        <v>1102970</v>
      </c>
      <c r="B12388" s="2">
        <v>8</v>
      </c>
    </row>
    <row r="12389" spans="1:2" x14ac:dyDescent="0.2">
      <c r="A12389" s="16">
        <v>1102970</v>
      </c>
      <c r="B12389" s="2">
        <v>69</v>
      </c>
    </row>
    <row r="12390" spans="1:2" x14ac:dyDescent="0.2">
      <c r="A12390" s="16">
        <v>1102970</v>
      </c>
      <c r="B12390" s="2">
        <v>33</v>
      </c>
    </row>
    <row r="12391" spans="1:2" x14ac:dyDescent="0.2">
      <c r="A12391" s="16">
        <v>1102970</v>
      </c>
      <c r="B12391" s="2">
        <v>0</v>
      </c>
    </row>
    <row r="12392" spans="1:2" x14ac:dyDescent="0.2">
      <c r="A12392" s="16">
        <v>1102970</v>
      </c>
      <c r="B12392" s="2">
        <v>57</v>
      </c>
    </row>
    <row r="12393" spans="1:2" x14ac:dyDescent="0.2">
      <c r="A12393" s="16">
        <v>1102970</v>
      </c>
      <c r="B12393" s="2">
        <v>8</v>
      </c>
    </row>
    <row r="12394" spans="1:2" x14ac:dyDescent="0.2">
      <c r="A12394" s="16">
        <v>1102970</v>
      </c>
      <c r="B12394" s="2">
        <v>100</v>
      </c>
    </row>
    <row r="12395" spans="1:2" x14ac:dyDescent="0.2">
      <c r="A12395" s="16">
        <v>1102970</v>
      </c>
      <c r="B12395" s="2">
        <v>0</v>
      </c>
    </row>
    <row r="12396" spans="1:2" x14ac:dyDescent="0.2">
      <c r="A12396" s="16">
        <v>1102970</v>
      </c>
      <c r="B12396" s="2">
        <v>13</v>
      </c>
    </row>
    <row r="12397" spans="1:2" x14ac:dyDescent="0.2">
      <c r="A12397" s="16">
        <v>1102970</v>
      </c>
      <c r="B12397" s="2">
        <v>91</v>
      </c>
    </row>
    <row r="12398" spans="1:2" x14ac:dyDescent="0.2">
      <c r="A12398" s="16">
        <v>1102970</v>
      </c>
      <c r="B12398" s="2">
        <v>8</v>
      </c>
    </row>
    <row r="12399" spans="1:2" x14ac:dyDescent="0.2">
      <c r="A12399" s="16">
        <v>1102970</v>
      </c>
      <c r="B12399" s="2">
        <v>37</v>
      </c>
    </row>
    <row r="12400" spans="1:2" x14ac:dyDescent="0.2">
      <c r="A12400" s="16">
        <v>1102970</v>
      </c>
      <c r="B12400" s="2">
        <v>35</v>
      </c>
    </row>
    <row r="12401" spans="1:2" x14ac:dyDescent="0.2">
      <c r="A12401" s="16">
        <v>1102970</v>
      </c>
      <c r="B12401" s="2">
        <v>91</v>
      </c>
    </row>
    <row r="12402" spans="1:2" x14ac:dyDescent="0.2">
      <c r="A12402" s="16">
        <v>1102970</v>
      </c>
      <c r="B12402" s="2">
        <v>23</v>
      </c>
    </row>
    <row r="12403" spans="1:2" x14ac:dyDescent="0.2">
      <c r="A12403" s="16">
        <v>1102970</v>
      </c>
      <c r="B12403" s="2">
        <v>63</v>
      </c>
    </row>
    <row r="12404" spans="1:2" x14ac:dyDescent="0.2">
      <c r="A12404" s="16">
        <v>1102970</v>
      </c>
      <c r="B12404" s="2">
        <v>23</v>
      </c>
    </row>
    <row r="12405" spans="1:2" x14ac:dyDescent="0.2">
      <c r="A12405" s="16">
        <v>1102970</v>
      </c>
      <c r="B12405" s="2">
        <v>41</v>
      </c>
    </row>
    <row r="12406" spans="1:2" x14ac:dyDescent="0.2">
      <c r="A12406" s="16">
        <v>1102970</v>
      </c>
      <c r="B12406" s="2">
        <v>0</v>
      </c>
    </row>
    <row r="12407" spans="1:2" x14ac:dyDescent="0.2">
      <c r="A12407" s="16">
        <v>1102970</v>
      </c>
      <c r="B12407" s="2">
        <v>74</v>
      </c>
    </row>
    <row r="12408" spans="1:2" x14ac:dyDescent="0.2">
      <c r="A12408" s="16">
        <v>1102970</v>
      </c>
      <c r="B12408" s="2">
        <v>22</v>
      </c>
    </row>
    <row r="12409" spans="1:2" x14ac:dyDescent="0.2">
      <c r="A12409" s="16">
        <v>1102970</v>
      </c>
      <c r="B12409" s="2">
        <v>76</v>
      </c>
    </row>
    <row r="12410" spans="1:2" x14ac:dyDescent="0.2">
      <c r="A12410" s="16">
        <v>1102970</v>
      </c>
      <c r="B12410" s="2">
        <v>0</v>
      </c>
    </row>
    <row r="12411" spans="1:2" x14ac:dyDescent="0.2">
      <c r="A12411" s="16">
        <v>1102970</v>
      </c>
      <c r="B12411" s="2">
        <v>22</v>
      </c>
    </row>
    <row r="12412" spans="1:2" x14ac:dyDescent="0.2">
      <c r="A12412" s="16">
        <v>1102970</v>
      </c>
      <c r="B12412" s="2">
        <v>68</v>
      </c>
    </row>
    <row r="12413" spans="1:2" x14ac:dyDescent="0.2">
      <c r="A12413" s="16">
        <v>1102970</v>
      </c>
      <c r="B12413" s="2">
        <v>76</v>
      </c>
    </row>
    <row r="12414" spans="1:2" x14ac:dyDescent="0.2">
      <c r="A12414" s="16">
        <v>1102970</v>
      </c>
      <c r="B12414" s="2">
        <v>57</v>
      </c>
    </row>
    <row r="12415" spans="1:2" x14ac:dyDescent="0.2">
      <c r="A12415" s="16">
        <v>1102970</v>
      </c>
      <c r="B12415" s="2">
        <v>68</v>
      </c>
    </row>
    <row r="12416" spans="1:2" x14ac:dyDescent="0.2">
      <c r="A12416" s="16">
        <v>1102970</v>
      </c>
      <c r="B12416" s="2">
        <v>8</v>
      </c>
    </row>
    <row r="12417" spans="1:2" x14ac:dyDescent="0.2">
      <c r="A12417" s="16">
        <v>1102970</v>
      </c>
      <c r="B12417" s="2">
        <v>74</v>
      </c>
    </row>
    <row r="12418" spans="1:2" x14ac:dyDescent="0.2">
      <c r="A12418" s="16">
        <v>1102970</v>
      </c>
      <c r="B12418" s="2">
        <v>37</v>
      </c>
    </row>
    <row r="12419" spans="1:2" x14ac:dyDescent="0.2">
      <c r="A12419" s="16">
        <v>1102970</v>
      </c>
      <c r="B12419" s="2">
        <v>4</v>
      </c>
    </row>
    <row r="12420" spans="1:2" x14ac:dyDescent="0.2">
      <c r="A12420" s="16">
        <v>1102970</v>
      </c>
      <c r="B12420" s="2">
        <v>57</v>
      </c>
    </row>
    <row r="12421" spans="1:2" x14ac:dyDescent="0.2">
      <c r="A12421" s="16">
        <v>1102980</v>
      </c>
      <c r="B12421" s="2">
        <v>88</v>
      </c>
    </row>
    <row r="12422" spans="1:2" x14ac:dyDescent="0.2">
      <c r="A12422" s="16">
        <v>1102980</v>
      </c>
      <c r="B12422" s="2">
        <v>60</v>
      </c>
    </row>
    <row r="12423" spans="1:2" x14ac:dyDescent="0.2">
      <c r="A12423" s="16">
        <v>1102980</v>
      </c>
      <c r="B12423" s="2">
        <v>59</v>
      </c>
    </row>
    <row r="12424" spans="1:2" x14ac:dyDescent="0.2">
      <c r="A12424" s="16">
        <v>1102980</v>
      </c>
      <c r="B12424" s="2">
        <v>0</v>
      </c>
    </row>
    <row r="12425" spans="1:2" x14ac:dyDescent="0.2">
      <c r="A12425" s="16">
        <v>1102980</v>
      </c>
      <c r="B12425" s="2">
        <v>0</v>
      </c>
    </row>
    <row r="12426" spans="1:2" x14ac:dyDescent="0.2">
      <c r="A12426" s="16">
        <v>1102980</v>
      </c>
      <c r="B12426" s="2">
        <v>55</v>
      </c>
    </row>
    <row r="12427" spans="1:2" x14ac:dyDescent="0.2">
      <c r="A12427" s="16">
        <v>1102980</v>
      </c>
      <c r="B12427" s="2">
        <v>59</v>
      </c>
    </row>
    <row r="12428" spans="1:2" x14ac:dyDescent="0.2">
      <c r="A12428" s="16">
        <v>1102980</v>
      </c>
      <c r="B12428" s="2">
        <v>59</v>
      </c>
    </row>
    <row r="12429" spans="1:2" x14ac:dyDescent="0.2">
      <c r="A12429" s="16">
        <v>1102980</v>
      </c>
      <c r="B12429" s="2">
        <v>0</v>
      </c>
    </row>
    <row r="12430" spans="1:2" x14ac:dyDescent="0.2">
      <c r="A12430" s="16">
        <v>1102980</v>
      </c>
      <c r="B12430" s="2">
        <v>76</v>
      </c>
    </row>
    <row r="12431" spans="1:2" x14ac:dyDescent="0.2">
      <c r="A12431" s="16">
        <v>1102980</v>
      </c>
      <c r="B12431" s="2">
        <v>63</v>
      </c>
    </row>
    <row r="12432" spans="1:2" x14ac:dyDescent="0.2">
      <c r="A12432" s="16">
        <v>1102980</v>
      </c>
      <c r="B12432" s="2">
        <v>0</v>
      </c>
    </row>
    <row r="12433" spans="1:2" x14ac:dyDescent="0.2">
      <c r="A12433" s="16">
        <v>1102980</v>
      </c>
      <c r="B12433" s="2">
        <v>65</v>
      </c>
    </row>
    <row r="12434" spans="1:2" x14ac:dyDescent="0.2">
      <c r="A12434" s="16">
        <v>1102980</v>
      </c>
      <c r="B12434" s="2">
        <v>23</v>
      </c>
    </row>
    <row r="12435" spans="1:2" x14ac:dyDescent="0.2">
      <c r="A12435" s="16">
        <v>1102980</v>
      </c>
      <c r="B12435" s="2">
        <v>8</v>
      </c>
    </row>
    <row r="12436" spans="1:2" x14ac:dyDescent="0.2">
      <c r="A12436" s="16">
        <v>1102980</v>
      </c>
      <c r="B12436" s="2">
        <v>63</v>
      </c>
    </row>
    <row r="12437" spans="1:2" x14ac:dyDescent="0.2">
      <c r="A12437" s="16">
        <v>1102980</v>
      </c>
      <c r="B12437" s="2">
        <v>23</v>
      </c>
    </row>
    <row r="12438" spans="1:2" x14ac:dyDescent="0.2">
      <c r="A12438" s="16">
        <v>1102980</v>
      </c>
      <c r="B12438" s="2">
        <v>100</v>
      </c>
    </row>
    <row r="12439" spans="1:2" x14ac:dyDescent="0.2">
      <c r="A12439" s="16">
        <v>1102980</v>
      </c>
      <c r="B12439" s="2">
        <v>1</v>
      </c>
    </row>
    <row r="12440" spans="1:2" x14ac:dyDescent="0.2">
      <c r="A12440" s="16">
        <v>1102980</v>
      </c>
      <c r="B12440" s="2">
        <v>65</v>
      </c>
    </row>
    <row r="12441" spans="1:2" x14ac:dyDescent="0.2">
      <c r="A12441" s="16">
        <v>1102980</v>
      </c>
      <c r="B12441" s="2">
        <v>65</v>
      </c>
    </row>
    <row r="12442" spans="1:2" x14ac:dyDescent="0.2">
      <c r="A12442" s="16">
        <v>1102980</v>
      </c>
      <c r="B12442" s="2">
        <v>76</v>
      </c>
    </row>
    <row r="12443" spans="1:2" x14ac:dyDescent="0.2">
      <c r="A12443" s="16">
        <v>1102980</v>
      </c>
      <c r="B12443" s="2">
        <v>72</v>
      </c>
    </row>
    <row r="12444" spans="1:2" x14ac:dyDescent="0.2">
      <c r="A12444" s="16">
        <v>1102980</v>
      </c>
      <c r="B12444" s="2">
        <v>57</v>
      </c>
    </row>
    <row r="12445" spans="1:2" x14ac:dyDescent="0.2">
      <c r="A12445" s="16">
        <v>1103010</v>
      </c>
      <c r="B12445" s="2">
        <v>72</v>
      </c>
    </row>
    <row r="12446" spans="1:2" x14ac:dyDescent="0.2">
      <c r="A12446" s="16">
        <v>1103010</v>
      </c>
      <c r="B12446" s="2">
        <v>100</v>
      </c>
    </row>
    <row r="12447" spans="1:2" x14ac:dyDescent="0.2">
      <c r="A12447" s="16">
        <v>1103010</v>
      </c>
      <c r="B12447" s="2">
        <v>77</v>
      </c>
    </row>
    <row r="12448" spans="1:2" x14ac:dyDescent="0.2">
      <c r="A12448" s="16">
        <v>1103010</v>
      </c>
      <c r="B12448" s="2">
        <v>42</v>
      </c>
    </row>
    <row r="12449" spans="1:2" x14ac:dyDescent="0.2">
      <c r="A12449" s="16">
        <v>1103010</v>
      </c>
      <c r="B12449" s="2">
        <v>27</v>
      </c>
    </row>
    <row r="12450" spans="1:2" x14ac:dyDescent="0.2">
      <c r="A12450" s="16">
        <v>1103010</v>
      </c>
      <c r="B12450" s="2">
        <v>100</v>
      </c>
    </row>
    <row r="12451" spans="1:2" x14ac:dyDescent="0.2">
      <c r="A12451" s="16">
        <v>1103010</v>
      </c>
      <c r="B12451" s="2">
        <v>77</v>
      </c>
    </row>
    <row r="12452" spans="1:2" x14ac:dyDescent="0.2">
      <c r="A12452" s="16">
        <v>1103010</v>
      </c>
      <c r="B12452" s="2">
        <v>42</v>
      </c>
    </row>
    <row r="12453" spans="1:2" x14ac:dyDescent="0.2">
      <c r="A12453" s="16">
        <v>1103010</v>
      </c>
      <c r="B12453" s="2">
        <v>100</v>
      </c>
    </row>
    <row r="12454" spans="1:2" x14ac:dyDescent="0.2">
      <c r="A12454" s="16">
        <v>1103010</v>
      </c>
      <c r="B12454" s="2">
        <v>27</v>
      </c>
    </row>
    <row r="12455" spans="1:2" x14ac:dyDescent="0.2">
      <c r="A12455" s="16">
        <v>1103010</v>
      </c>
      <c r="B12455" s="2">
        <v>100</v>
      </c>
    </row>
    <row r="12456" spans="1:2" x14ac:dyDescent="0.2">
      <c r="A12456" s="16">
        <v>1103060</v>
      </c>
      <c r="B12456" s="2">
        <v>100</v>
      </c>
    </row>
    <row r="12457" spans="1:2" x14ac:dyDescent="0.2">
      <c r="A12457" s="16">
        <v>1103060</v>
      </c>
      <c r="B12457" s="2">
        <v>8</v>
      </c>
    </row>
    <row r="12458" spans="1:2" x14ac:dyDescent="0.2">
      <c r="A12458" s="16">
        <v>1103060</v>
      </c>
      <c r="B12458" s="2">
        <v>8</v>
      </c>
    </row>
    <row r="12459" spans="1:2" x14ac:dyDescent="0.2">
      <c r="A12459" s="16">
        <v>1103060</v>
      </c>
      <c r="B12459" s="2">
        <v>0</v>
      </c>
    </row>
    <row r="12460" spans="1:2" x14ac:dyDescent="0.2">
      <c r="A12460" s="16">
        <v>1103060</v>
      </c>
      <c r="B12460" s="2">
        <v>8</v>
      </c>
    </row>
    <row r="12461" spans="1:2" x14ac:dyDescent="0.2">
      <c r="A12461" s="16">
        <v>1103060</v>
      </c>
      <c r="B12461" s="2">
        <v>0</v>
      </c>
    </row>
    <row r="12462" spans="1:2" x14ac:dyDescent="0.2">
      <c r="A12462" s="16">
        <v>1103060</v>
      </c>
      <c r="B12462" s="2">
        <v>100</v>
      </c>
    </row>
    <row r="12463" spans="1:2" x14ac:dyDescent="0.2">
      <c r="A12463" s="16">
        <v>1103110</v>
      </c>
      <c r="B12463" s="2">
        <v>0</v>
      </c>
    </row>
    <row r="12464" spans="1:2" x14ac:dyDescent="0.2">
      <c r="A12464" s="16">
        <v>1103110</v>
      </c>
      <c r="B12464" s="2">
        <v>0</v>
      </c>
    </row>
    <row r="12465" spans="1:2" x14ac:dyDescent="0.2">
      <c r="A12465" s="16">
        <v>1103110</v>
      </c>
      <c r="B12465" s="2">
        <v>39</v>
      </c>
    </row>
    <row r="12466" spans="1:2" x14ac:dyDescent="0.2">
      <c r="A12466" s="16">
        <v>1103110</v>
      </c>
      <c r="B12466" s="2">
        <v>100</v>
      </c>
    </row>
    <row r="12467" spans="1:2" x14ac:dyDescent="0.2">
      <c r="A12467" s="16">
        <v>1103110</v>
      </c>
      <c r="B12467" s="2">
        <v>0</v>
      </c>
    </row>
    <row r="12468" spans="1:2" x14ac:dyDescent="0.2">
      <c r="A12468" s="16">
        <v>1103110</v>
      </c>
      <c r="B12468" s="2">
        <v>0</v>
      </c>
    </row>
    <row r="12469" spans="1:2" x14ac:dyDescent="0.2">
      <c r="A12469" s="16">
        <v>1103110</v>
      </c>
      <c r="B12469" s="2">
        <v>0</v>
      </c>
    </row>
    <row r="12470" spans="1:2" x14ac:dyDescent="0.2">
      <c r="A12470" s="16">
        <v>1103110</v>
      </c>
      <c r="B12470" s="2">
        <v>0</v>
      </c>
    </row>
    <row r="12471" spans="1:2" x14ac:dyDescent="0.2">
      <c r="A12471" s="16">
        <v>1103120</v>
      </c>
      <c r="B12471" s="2">
        <v>68</v>
      </c>
    </row>
    <row r="12472" spans="1:2" x14ac:dyDescent="0.2">
      <c r="A12472" s="16">
        <v>1103120</v>
      </c>
      <c r="B12472" s="2">
        <v>93</v>
      </c>
    </row>
    <row r="12473" spans="1:2" x14ac:dyDescent="0.2">
      <c r="A12473" s="16">
        <v>1103120</v>
      </c>
      <c r="B12473" s="2">
        <v>0</v>
      </c>
    </row>
    <row r="12474" spans="1:2" x14ac:dyDescent="0.2">
      <c r="A12474" s="16">
        <v>1103120</v>
      </c>
      <c r="B12474" s="2">
        <v>74</v>
      </c>
    </row>
    <row r="12475" spans="1:2" x14ac:dyDescent="0.2">
      <c r="A12475" s="16">
        <v>1103120</v>
      </c>
      <c r="B12475" s="2">
        <v>0</v>
      </c>
    </row>
    <row r="12476" spans="1:2" x14ac:dyDescent="0.2">
      <c r="A12476" s="16">
        <v>1103120</v>
      </c>
      <c r="B12476" s="2">
        <v>100</v>
      </c>
    </row>
    <row r="12477" spans="1:2" x14ac:dyDescent="0.2">
      <c r="A12477" s="16">
        <v>1103120</v>
      </c>
      <c r="B12477" s="2">
        <v>76</v>
      </c>
    </row>
    <row r="12478" spans="1:2" x14ac:dyDescent="0.2">
      <c r="A12478" s="16">
        <v>1103120</v>
      </c>
      <c r="B12478" s="2">
        <v>84</v>
      </c>
    </row>
    <row r="12479" spans="1:2" x14ac:dyDescent="0.2">
      <c r="A12479" s="16">
        <v>1103120</v>
      </c>
      <c r="B12479" s="2">
        <v>100</v>
      </c>
    </row>
    <row r="12480" spans="1:2" x14ac:dyDescent="0.2">
      <c r="A12480" s="16">
        <v>1103120</v>
      </c>
      <c r="B12480" s="2">
        <v>100</v>
      </c>
    </row>
    <row r="12481" spans="1:2" x14ac:dyDescent="0.2">
      <c r="A12481" s="16">
        <v>1103120</v>
      </c>
      <c r="B12481" s="2">
        <v>72</v>
      </c>
    </row>
    <row r="12482" spans="1:2" x14ac:dyDescent="0.2">
      <c r="A12482" s="16">
        <v>1103120</v>
      </c>
      <c r="B12482" s="2">
        <v>48</v>
      </c>
    </row>
    <row r="12483" spans="1:2" x14ac:dyDescent="0.2">
      <c r="A12483" s="16">
        <v>1103120</v>
      </c>
      <c r="B12483" s="2">
        <v>100</v>
      </c>
    </row>
    <row r="12484" spans="1:2" x14ac:dyDescent="0.2">
      <c r="A12484" s="16">
        <v>1103120</v>
      </c>
      <c r="B12484" s="2">
        <v>66</v>
      </c>
    </row>
    <row r="12485" spans="1:2" x14ac:dyDescent="0.2">
      <c r="A12485" s="16">
        <v>1103120</v>
      </c>
      <c r="B12485" s="2">
        <v>79</v>
      </c>
    </row>
    <row r="12486" spans="1:2" x14ac:dyDescent="0.2">
      <c r="A12486" s="16">
        <v>1103120</v>
      </c>
      <c r="B12486" s="2">
        <v>100</v>
      </c>
    </row>
    <row r="12487" spans="1:2" x14ac:dyDescent="0.2">
      <c r="A12487" s="16">
        <v>1103120</v>
      </c>
      <c r="B12487" s="2">
        <v>87</v>
      </c>
    </row>
    <row r="12488" spans="1:2" x14ac:dyDescent="0.2">
      <c r="A12488" s="16">
        <v>1103120</v>
      </c>
      <c r="B12488" s="2">
        <v>0</v>
      </c>
    </row>
    <row r="12489" spans="1:2" x14ac:dyDescent="0.2">
      <c r="A12489" s="16">
        <v>1103120</v>
      </c>
      <c r="B12489" s="2">
        <v>94</v>
      </c>
    </row>
    <row r="12490" spans="1:2" x14ac:dyDescent="0.2">
      <c r="A12490" s="16">
        <v>1103120</v>
      </c>
      <c r="B12490" s="2">
        <v>20</v>
      </c>
    </row>
    <row r="12491" spans="1:2" x14ac:dyDescent="0.2">
      <c r="A12491" s="16">
        <v>1103120</v>
      </c>
      <c r="B12491" s="2">
        <v>0</v>
      </c>
    </row>
    <row r="12492" spans="1:2" x14ac:dyDescent="0.2">
      <c r="A12492" s="16">
        <v>1103120</v>
      </c>
      <c r="B12492" s="2">
        <v>17</v>
      </c>
    </row>
    <row r="12493" spans="1:2" x14ac:dyDescent="0.2">
      <c r="A12493" s="16">
        <v>1103120</v>
      </c>
      <c r="B12493" s="2">
        <v>0</v>
      </c>
    </row>
    <row r="12494" spans="1:2" x14ac:dyDescent="0.2">
      <c r="A12494" s="16">
        <v>1103120</v>
      </c>
      <c r="B12494" s="2">
        <v>0</v>
      </c>
    </row>
    <row r="12495" spans="1:2" x14ac:dyDescent="0.2">
      <c r="A12495" s="16">
        <v>1103120</v>
      </c>
      <c r="B12495" s="2">
        <v>100</v>
      </c>
    </row>
    <row r="12496" spans="1:2" x14ac:dyDescent="0.2">
      <c r="A12496" s="16">
        <v>1103120</v>
      </c>
      <c r="B12496" s="2">
        <v>18</v>
      </c>
    </row>
    <row r="12497" spans="1:2" x14ac:dyDescent="0.2">
      <c r="A12497" s="16">
        <v>1103120</v>
      </c>
      <c r="B12497" s="2">
        <v>66</v>
      </c>
    </row>
    <row r="12498" spans="1:2" x14ac:dyDescent="0.2">
      <c r="A12498" s="16">
        <v>1103120</v>
      </c>
      <c r="B12498" s="2">
        <v>100</v>
      </c>
    </row>
    <row r="12499" spans="1:2" x14ac:dyDescent="0.2">
      <c r="A12499" s="16">
        <v>1103120</v>
      </c>
      <c r="B12499" s="2">
        <v>84</v>
      </c>
    </row>
    <row r="12500" spans="1:2" x14ac:dyDescent="0.2">
      <c r="A12500" s="16">
        <v>1103120</v>
      </c>
      <c r="B12500" s="2">
        <v>0</v>
      </c>
    </row>
    <row r="12501" spans="1:2" x14ac:dyDescent="0.2">
      <c r="A12501" s="16">
        <v>1103120</v>
      </c>
      <c r="B12501" s="2">
        <v>100</v>
      </c>
    </row>
    <row r="12502" spans="1:2" x14ac:dyDescent="0.2">
      <c r="A12502" s="16">
        <v>1103120</v>
      </c>
      <c r="B12502" s="2">
        <v>26</v>
      </c>
    </row>
    <row r="12503" spans="1:2" x14ac:dyDescent="0.2">
      <c r="A12503" s="16">
        <v>1103120</v>
      </c>
      <c r="B12503" s="2">
        <v>0</v>
      </c>
    </row>
    <row r="12504" spans="1:2" x14ac:dyDescent="0.2">
      <c r="A12504" s="16">
        <v>1103120</v>
      </c>
      <c r="B12504" s="2">
        <v>35</v>
      </c>
    </row>
    <row r="12505" spans="1:2" x14ac:dyDescent="0.2">
      <c r="A12505" s="16">
        <v>1103120</v>
      </c>
      <c r="B12505" s="2">
        <v>0</v>
      </c>
    </row>
    <row r="12506" spans="1:2" x14ac:dyDescent="0.2">
      <c r="A12506" s="16">
        <v>1103120</v>
      </c>
      <c r="B12506" s="2">
        <v>54</v>
      </c>
    </row>
    <row r="12507" spans="1:2" x14ac:dyDescent="0.2">
      <c r="A12507" s="16">
        <v>1103120</v>
      </c>
      <c r="B12507" s="2">
        <v>0</v>
      </c>
    </row>
    <row r="12508" spans="1:2" x14ac:dyDescent="0.2">
      <c r="A12508" s="16">
        <v>1103120</v>
      </c>
      <c r="B12508" s="2">
        <v>30</v>
      </c>
    </row>
    <row r="12509" spans="1:2" x14ac:dyDescent="0.2">
      <c r="A12509" s="16">
        <v>1103120</v>
      </c>
      <c r="B12509" s="2">
        <v>100</v>
      </c>
    </row>
    <row r="12510" spans="1:2" x14ac:dyDescent="0.2">
      <c r="A12510" s="16">
        <v>1103120</v>
      </c>
      <c r="B12510" s="2">
        <v>79</v>
      </c>
    </row>
    <row r="12511" spans="1:2" x14ac:dyDescent="0.2">
      <c r="A12511" s="16">
        <v>1103120</v>
      </c>
      <c r="B12511" s="2">
        <v>68</v>
      </c>
    </row>
    <row r="12512" spans="1:2" x14ac:dyDescent="0.2">
      <c r="A12512" s="16">
        <v>1103120</v>
      </c>
      <c r="B12512" s="2">
        <v>14</v>
      </c>
    </row>
    <row r="12513" spans="1:2" x14ac:dyDescent="0.2">
      <c r="A12513" s="16">
        <v>1103120</v>
      </c>
      <c r="B12513" s="2">
        <v>0</v>
      </c>
    </row>
    <row r="12514" spans="1:2" x14ac:dyDescent="0.2">
      <c r="A12514" s="16">
        <v>1103120</v>
      </c>
      <c r="B12514" s="2">
        <v>0</v>
      </c>
    </row>
    <row r="12515" spans="1:2" x14ac:dyDescent="0.2">
      <c r="A12515" s="16">
        <v>1103120</v>
      </c>
      <c r="B12515" s="2">
        <v>26</v>
      </c>
    </row>
    <row r="12516" spans="1:2" x14ac:dyDescent="0.2">
      <c r="A12516" s="16">
        <v>1103120</v>
      </c>
      <c r="B12516" s="2">
        <v>22</v>
      </c>
    </row>
    <row r="12517" spans="1:2" x14ac:dyDescent="0.2">
      <c r="A12517" s="16">
        <v>1103120</v>
      </c>
      <c r="B12517" s="2">
        <v>100</v>
      </c>
    </row>
    <row r="12518" spans="1:2" x14ac:dyDescent="0.2">
      <c r="A12518" s="16">
        <v>1103120</v>
      </c>
      <c r="B12518" s="2">
        <v>100</v>
      </c>
    </row>
    <row r="12519" spans="1:2" x14ac:dyDescent="0.2">
      <c r="A12519" s="16">
        <v>1103120</v>
      </c>
      <c r="B12519" s="2">
        <v>45</v>
      </c>
    </row>
    <row r="12520" spans="1:2" x14ac:dyDescent="0.2">
      <c r="A12520" s="16">
        <v>1103120</v>
      </c>
      <c r="B12520" s="2">
        <v>20</v>
      </c>
    </row>
    <row r="12521" spans="1:2" x14ac:dyDescent="0.2">
      <c r="A12521" s="16">
        <v>1103120</v>
      </c>
      <c r="B12521" s="2">
        <v>0</v>
      </c>
    </row>
    <row r="12522" spans="1:2" x14ac:dyDescent="0.2">
      <c r="A12522" s="16">
        <v>1103120</v>
      </c>
      <c r="B12522" s="2">
        <v>68</v>
      </c>
    </row>
    <row r="12523" spans="1:2" x14ac:dyDescent="0.2">
      <c r="A12523" s="16">
        <v>1103120</v>
      </c>
      <c r="B12523" s="2">
        <v>54</v>
      </c>
    </row>
    <row r="12524" spans="1:2" x14ac:dyDescent="0.2">
      <c r="A12524" s="16">
        <v>1103120</v>
      </c>
      <c r="B12524" s="2">
        <v>0</v>
      </c>
    </row>
    <row r="12525" spans="1:2" x14ac:dyDescent="0.2">
      <c r="A12525" s="16">
        <v>1103120</v>
      </c>
      <c r="B12525" s="2">
        <v>64</v>
      </c>
    </row>
    <row r="12526" spans="1:2" x14ac:dyDescent="0.2">
      <c r="A12526" s="16">
        <v>1103120</v>
      </c>
      <c r="B12526" s="2">
        <v>79</v>
      </c>
    </row>
    <row r="12527" spans="1:2" x14ac:dyDescent="0.2">
      <c r="A12527" s="16">
        <v>1103120</v>
      </c>
      <c r="B12527" s="2">
        <v>93</v>
      </c>
    </row>
    <row r="12528" spans="1:2" x14ac:dyDescent="0.2">
      <c r="A12528" s="16">
        <v>1103120</v>
      </c>
      <c r="B12528" s="2">
        <v>48</v>
      </c>
    </row>
    <row r="12529" spans="1:2" x14ac:dyDescent="0.2">
      <c r="A12529" s="16">
        <v>1103120</v>
      </c>
      <c r="B12529" s="2">
        <v>19</v>
      </c>
    </row>
    <row r="12530" spans="1:2" x14ac:dyDescent="0.2">
      <c r="A12530" s="16">
        <v>1103120</v>
      </c>
      <c r="B12530" s="2">
        <v>0</v>
      </c>
    </row>
    <row r="12531" spans="1:2" x14ac:dyDescent="0.2">
      <c r="A12531" s="16">
        <v>1103120</v>
      </c>
      <c r="B12531" s="2">
        <v>48</v>
      </c>
    </row>
    <row r="12532" spans="1:2" x14ac:dyDescent="0.2">
      <c r="A12532" s="16">
        <v>1103120</v>
      </c>
      <c r="B12532" s="2">
        <v>86</v>
      </c>
    </row>
    <row r="12533" spans="1:2" x14ac:dyDescent="0.2">
      <c r="A12533" s="16">
        <v>1103120</v>
      </c>
      <c r="B12533" s="2">
        <v>66</v>
      </c>
    </row>
    <row r="12534" spans="1:2" x14ac:dyDescent="0.2">
      <c r="A12534" s="16">
        <v>1103120</v>
      </c>
      <c r="B12534" s="2">
        <v>41</v>
      </c>
    </row>
    <row r="12535" spans="1:2" x14ac:dyDescent="0.2">
      <c r="A12535" s="16">
        <v>1103120</v>
      </c>
      <c r="B12535" s="2">
        <v>100</v>
      </c>
    </row>
    <row r="12536" spans="1:2" x14ac:dyDescent="0.2">
      <c r="A12536" s="16">
        <v>1103120</v>
      </c>
      <c r="B12536" s="2">
        <v>34</v>
      </c>
    </row>
    <row r="12537" spans="1:2" x14ac:dyDescent="0.2">
      <c r="A12537" s="16">
        <v>1103120</v>
      </c>
      <c r="B12537" s="2">
        <v>27</v>
      </c>
    </row>
    <row r="12538" spans="1:2" x14ac:dyDescent="0.2">
      <c r="A12538" s="16">
        <v>1103120</v>
      </c>
      <c r="B12538" s="2">
        <v>0</v>
      </c>
    </row>
    <row r="12539" spans="1:2" x14ac:dyDescent="0.2">
      <c r="A12539" s="16">
        <v>1103120</v>
      </c>
      <c r="B12539" s="2">
        <v>100</v>
      </c>
    </row>
    <row r="12540" spans="1:2" x14ac:dyDescent="0.2">
      <c r="A12540" s="16">
        <v>1103120</v>
      </c>
      <c r="B12540" s="2">
        <v>69</v>
      </c>
    </row>
    <row r="12541" spans="1:2" x14ac:dyDescent="0.2">
      <c r="A12541" s="16">
        <v>1103120</v>
      </c>
      <c r="B12541" s="2">
        <v>93</v>
      </c>
    </row>
    <row r="12542" spans="1:2" x14ac:dyDescent="0.2">
      <c r="A12542" s="16">
        <v>1103120</v>
      </c>
      <c r="B12542" s="2">
        <v>4</v>
      </c>
    </row>
    <row r="12543" spans="1:2" x14ac:dyDescent="0.2">
      <c r="A12543" s="16">
        <v>1103120</v>
      </c>
      <c r="B12543" s="2">
        <v>20</v>
      </c>
    </row>
    <row r="12544" spans="1:2" x14ac:dyDescent="0.2">
      <c r="A12544" s="16">
        <v>1103120</v>
      </c>
      <c r="B12544" s="2">
        <v>100</v>
      </c>
    </row>
    <row r="12545" spans="1:2" x14ac:dyDescent="0.2">
      <c r="A12545" s="16">
        <v>1103120</v>
      </c>
      <c r="B12545" s="2">
        <v>0</v>
      </c>
    </row>
    <row r="12546" spans="1:2" x14ac:dyDescent="0.2">
      <c r="A12546" s="16">
        <v>1103120</v>
      </c>
      <c r="B12546" s="2">
        <v>100</v>
      </c>
    </row>
    <row r="12547" spans="1:2" x14ac:dyDescent="0.2">
      <c r="A12547" s="16">
        <v>1103120</v>
      </c>
      <c r="B12547" s="2">
        <v>48</v>
      </c>
    </row>
    <row r="12548" spans="1:2" x14ac:dyDescent="0.2">
      <c r="A12548" s="16">
        <v>1103120</v>
      </c>
      <c r="B12548" s="2">
        <v>100</v>
      </c>
    </row>
    <row r="12549" spans="1:2" x14ac:dyDescent="0.2">
      <c r="A12549" s="16">
        <v>1103120</v>
      </c>
      <c r="B12549" s="2">
        <v>9</v>
      </c>
    </row>
    <row r="12550" spans="1:2" x14ac:dyDescent="0.2">
      <c r="A12550" s="16">
        <v>1103120</v>
      </c>
      <c r="B12550" s="2">
        <v>67</v>
      </c>
    </row>
    <row r="12551" spans="1:2" x14ac:dyDescent="0.2">
      <c r="A12551" s="16">
        <v>1103120</v>
      </c>
      <c r="B12551" s="2">
        <v>100</v>
      </c>
    </row>
    <row r="12552" spans="1:2" x14ac:dyDescent="0.2">
      <c r="A12552" s="16">
        <v>1103120</v>
      </c>
      <c r="B12552" s="2">
        <v>1</v>
      </c>
    </row>
    <row r="12553" spans="1:2" x14ac:dyDescent="0.2">
      <c r="A12553" s="16">
        <v>1103120</v>
      </c>
      <c r="B12553" s="2">
        <v>67</v>
      </c>
    </row>
    <row r="12554" spans="1:2" x14ac:dyDescent="0.2">
      <c r="A12554" s="16">
        <v>1103120</v>
      </c>
      <c r="B12554" s="2">
        <v>67</v>
      </c>
    </row>
    <row r="12555" spans="1:2" x14ac:dyDescent="0.2">
      <c r="A12555" s="16">
        <v>1103120</v>
      </c>
      <c r="B12555" s="2">
        <v>0</v>
      </c>
    </row>
    <row r="12556" spans="1:2" x14ac:dyDescent="0.2">
      <c r="A12556" s="16">
        <v>1103120</v>
      </c>
      <c r="B12556" s="2">
        <v>93</v>
      </c>
    </row>
    <row r="12557" spans="1:2" x14ac:dyDescent="0.2">
      <c r="A12557" s="16">
        <v>1103120</v>
      </c>
      <c r="B12557" s="2">
        <v>100</v>
      </c>
    </row>
    <row r="12558" spans="1:2" x14ac:dyDescent="0.2">
      <c r="A12558" s="16">
        <v>1103120</v>
      </c>
      <c r="B12558" s="2">
        <v>0</v>
      </c>
    </row>
    <row r="12559" spans="1:2" x14ac:dyDescent="0.2">
      <c r="A12559" s="16">
        <v>1103120</v>
      </c>
      <c r="B12559" s="2">
        <v>13</v>
      </c>
    </row>
    <row r="12560" spans="1:2" x14ac:dyDescent="0.2">
      <c r="A12560" s="16">
        <v>1103120</v>
      </c>
      <c r="B12560" s="2">
        <v>23</v>
      </c>
    </row>
    <row r="12561" spans="1:2" x14ac:dyDescent="0.2">
      <c r="A12561" s="16">
        <v>1103120</v>
      </c>
      <c r="B12561" s="2">
        <v>0</v>
      </c>
    </row>
    <row r="12562" spans="1:2" x14ac:dyDescent="0.2">
      <c r="A12562" s="16">
        <v>1103120</v>
      </c>
      <c r="B12562" s="2">
        <v>0</v>
      </c>
    </row>
    <row r="12563" spans="1:2" x14ac:dyDescent="0.2">
      <c r="A12563" s="16">
        <v>1103120</v>
      </c>
      <c r="B12563" s="2">
        <v>100</v>
      </c>
    </row>
    <row r="12564" spans="1:2" x14ac:dyDescent="0.2">
      <c r="A12564" s="16">
        <v>1103120</v>
      </c>
      <c r="B12564" s="2">
        <v>0</v>
      </c>
    </row>
    <row r="12565" spans="1:2" x14ac:dyDescent="0.2">
      <c r="A12565" s="16">
        <v>1103120</v>
      </c>
      <c r="B12565" s="2">
        <v>87</v>
      </c>
    </row>
    <row r="12566" spans="1:2" x14ac:dyDescent="0.2">
      <c r="A12566" s="16">
        <v>1103120</v>
      </c>
      <c r="B12566" s="2">
        <v>68</v>
      </c>
    </row>
    <row r="12567" spans="1:2" x14ac:dyDescent="0.2">
      <c r="A12567" s="16">
        <v>1103120</v>
      </c>
      <c r="B12567" s="2">
        <v>100</v>
      </c>
    </row>
    <row r="12568" spans="1:2" x14ac:dyDescent="0.2">
      <c r="A12568" s="16">
        <v>1103120</v>
      </c>
      <c r="B12568" s="2">
        <v>100</v>
      </c>
    </row>
    <row r="12569" spans="1:2" x14ac:dyDescent="0.2">
      <c r="A12569" s="16">
        <v>1103120</v>
      </c>
      <c r="B12569" s="2">
        <v>100</v>
      </c>
    </row>
    <row r="12570" spans="1:2" x14ac:dyDescent="0.2">
      <c r="A12570" s="16">
        <v>1103120</v>
      </c>
      <c r="B12570" s="2">
        <v>100</v>
      </c>
    </row>
    <row r="12571" spans="1:2" x14ac:dyDescent="0.2">
      <c r="A12571" s="16">
        <v>1103270</v>
      </c>
      <c r="B12571" s="2">
        <v>11</v>
      </c>
    </row>
    <row r="12572" spans="1:2" x14ac:dyDescent="0.2">
      <c r="A12572" s="16">
        <v>1103270</v>
      </c>
      <c r="B12572" s="2">
        <v>72</v>
      </c>
    </row>
    <row r="12573" spans="1:2" x14ac:dyDescent="0.2">
      <c r="A12573" s="16">
        <v>1103270</v>
      </c>
      <c r="B12573" s="2">
        <v>71</v>
      </c>
    </row>
    <row r="12574" spans="1:2" x14ac:dyDescent="0.2">
      <c r="A12574" s="16">
        <v>1103270</v>
      </c>
      <c r="B12574" s="2">
        <v>0</v>
      </c>
    </row>
    <row r="12575" spans="1:2" x14ac:dyDescent="0.2">
      <c r="A12575" s="16">
        <v>1103270</v>
      </c>
      <c r="B12575" s="2">
        <v>37</v>
      </c>
    </row>
    <row r="12576" spans="1:2" x14ac:dyDescent="0.2">
      <c r="A12576" s="16">
        <v>1103270</v>
      </c>
      <c r="B12576" s="2">
        <v>71</v>
      </c>
    </row>
    <row r="12577" spans="1:2" x14ac:dyDescent="0.2">
      <c r="A12577" s="16">
        <v>1103270</v>
      </c>
      <c r="B12577" s="2">
        <v>0</v>
      </c>
    </row>
    <row r="12578" spans="1:2" x14ac:dyDescent="0.2">
      <c r="A12578" s="16">
        <v>1103270</v>
      </c>
      <c r="B12578" s="2">
        <v>0</v>
      </c>
    </row>
    <row r="12579" spans="1:2" x14ac:dyDescent="0.2">
      <c r="A12579" s="16">
        <v>1103270</v>
      </c>
      <c r="B12579" s="2">
        <v>37</v>
      </c>
    </row>
    <row r="12580" spans="1:2" x14ac:dyDescent="0.2">
      <c r="A12580" s="16">
        <v>1103270</v>
      </c>
      <c r="B12580" s="2">
        <v>34</v>
      </c>
    </row>
    <row r="12581" spans="1:2" x14ac:dyDescent="0.2">
      <c r="A12581" s="16">
        <v>1103270</v>
      </c>
      <c r="B12581" s="2">
        <v>34</v>
      </c>
    </row>
    <row r="12582" spans="1:2" x14ac:dyDescent="0.2">
      <c r="A12582" s="16">
        <v>1103270</v>
      </c>
      <c r="B12582" s="2">
        <v>0</v>
      </c>
    </row>
    <row r="12583" spans="1:2" x14ac:dyDescent="0.2">
      <c r="A12583" s="16">
        <v>1103270</v>
      </c>
      <c r="B12583" s="2">
        <v>0</v>
      </c>
    </row>
    <row r="12584" spans="1:2" x14ac:dyDescent="0.2">
      <c r="A12584" s="16">
        <v>1103270</v>
      </c>
      <c r="B12584" s="2">
        <v>83</v>
      </c>
    </row>
    <row r="12585" spans="1:2" x14ac:dyDescent="0.2">
      <c r="A12585" s="16">
        <v>1103270</v>
      </c>
      <c r="B12585" s="2">
        <v>67</v>
      </c>
    </row>
    <row r="12586" spans="1:2" x14ac:dyDescent="0.2">
      <c r="A12586" s="16">
        <v>1103270</v>
      </c>
      <c r="B12586" s="2">
        <v>43</v>
      </c>
    </row>
    <row r="12587" spans="1:2" x14ac:dyDescent="0.2">
      <c r="A12587" s="16">
        <v>1103270</v>
      </c>
      <c r="B12587" s="2">
        <v>80</v>
      </c>
    </row>
    <row r="12588" spans="1:2" x14ac:dyDescent="0.2">
      <c r="A12588" s="16">
        <v>1103270</v>
      </c>
      <c r="B12588" s="2">
        <v>44</v>
      </c>
    </row>
    <row r="12589" spans="1:2" x14ac:dyDescent="0.2">
      <c r="A12589" s="16">
        <v>1103270</v>
      </c>
      <c r="B12589" s="2">
        <v>0</v>
      </c>
    </row>
    <row r="12590" spans="1:2" x14ac:dyDescent="0.2">
      <c r="A12590" s="16">
        <v>1103270</v>
      </c>
      <c r="B12590" s="2">
        <v>2</v>
      </c>
    </row>
    <row r="12591" spans="1:2" x14ac:dyDescent="0.2">
      <c r="A12591" s="16">
        <v>1103270</v>
      </c>
      <c r="B12591" s="2">
        <v>0</v>
      </c>
    </row>
    <row r="12592" spans="1:2" x14ac:dyDescent="0.2">
      <c r="A12592" s="16">
        <v>1103270</v>
      </c>
      <c r="B12592" s="2">
        <v>0</v>
      </c>
    </row>
    <row r="12593" spans="1:2" x14ac:dyDescent="0.2">
      <c r="A12593" s="16">
        <v>1103270</v>
      </c>
      <c r="B12593" s="2">
        <v>70</v>
      </c>
    </row>
    <row r="12594" spans="1:2" x14ac:dyDescent="0.2">
      <c r="A12594" s="16">
        <v>1103270</v>
      </c>
      <c r="B12594" s="2">
        <v>2</v>
      </c>
    </row>
    <row r="12595" spans="1:2" x14ac:dyDescent="0.2">
      <c r="A12595" s="16">
        <v>1103270</v>
      </c>
      <c r="B12595" s="2">
        <v>71</v>
      </c>
    </row>
    <row r="12596" spans="1:2" x14ac:dyDescent="0.2">
      <c r="A12596" s="16">
        <v>1103270</v>
      </c>
      <c r="B12596" s="2">
        <v>71</v>
      </c>
    </row>
    <row r="12597" spans="1:2" x14ac:dyDescent="0.2">
      <c r="A12597" s="16">
        <v>1103270</v>
      </c>
      <c r="B12597" s="2">
        <v>74</v>
      </c>
    </row>
    <row r="12598" spans="1:2" x14ac:dyDescent="0.2">
      <c r="A12598" s="16">
        <v>1103270</v>
      </c>
      <c r="B12598" s="2">
        <v>100</v>
      </c>
    </row>
    <row r="12599" spans="1:2" x14ac:dyDescent="0.2">
      <c r="A12599" s="16">
        <v>1103270</v>
      </c>
      <c r="B12599" s="2">
        <v>0</v>
      </c>
    </row>
    <row r="12600" spans="1:2" x14ac:dyDescent="0.2">
      <c r="A12600" s="16">
        <v>1103270</v>
      </c>
      <c r="B12600" s="2">
        <v>60</v>
      </c>
    </row>
    <row r="12601" spans="1:2" x14ac:dyDescent="0.2">
      <c r="A12601" s="16">
        <v>1103270</v>
      </c>
      <c r="B12601" s="2">
        <v>2</v>
      </c>
    </row>
    <row r="12602" spans="1:2" x14ac:dyDescent="0.2">
      <c r="A12602" s="16">
        <v>1103270</v>
      </c>
      <c r="B12602" s="2">
        <v>34</v>
      </c>
    </row>
    <row r="12603" spans="1:2" x14ac:dyDescent="0.2">
      <c r="A12603" s="16">
        <v>1103270</v>
      </c>
      <c r="B12603" s="2">
        <v>71</v>
      </c>
    </row>
    <row r="12604" spans="1:2" x14ac:dyDescent="0.2">
      <c r="A12604" s="16">
        <v>1103270</v>
      </c>
      <c r="B12604" s="2">
        <v>56</v>
      </c>
    </row>
    <row r="12605" spans="1:2" x14ac:dyDescent="0.2">
      <c r="A12605" s="16">
        <v>1103270</v>
      </c>
      <c r="B12605" s="2">
        <v>53</v>
      </c>
    </row>
    <row r="12606" spans="1:2" x14ac:dyDescent="0.2">
      <c r="A12606" s="16">
        <v>1103270</v>
      </c>
      <c r="B12606" s="2">
        <v>72</v>
      </c>
    </row>
    <row r="12607" spans="1:2" x14ac:dyDescent="0.2">
      <c r="A12607" s="16">
        <v>1103270</v>
      </c>
      <c r="B12607" s="2">
        <v>71</v>
      </c>
    </row>
    <row r="12608" spans="1:2" x14ac:dyDescent="0.2">
      <c r="A12608" s="16">
        <v>1103270</v>
      </c>
      <c r="B12608" s="2">
        <v>83</v>
      </c>
    </row>
    <row r="12609" spans="1:2" x14ac:dyDescent="0.2">
      <c r="A12609" s="16">
        <v>1103270</v>
      </c>
      <c r="B12609" s="2">
        <v>34</v>
      </c>
    </row>
    <row r="12610" spans="1:2" x14ac:dyDescent="0.2">
      <c r="A12610" s="16">
        <v>1103270</v>
      </c>
      <c r="B12610" s="2">
        <v>71</v>
      </c>
    </row>
    <row r="12611" spans="1:2" x14ac:dyDescent="0.2">
      <c r="A12611" s="16">
        <v>1103270</v>
      </c>
      <c r="B12611" s="2">
        <v>56</v>
      </c>
    </row>
    <row r="12612" spans="1:2" x14ac:dyDescent="0.2">
      <c r="A12612" s="16">
        <v>1103289</v>
      </c>
      <c r="B12612" s="2">
        <v>65</v>
      </c>
    </row>
    <row r="12613" spans="1:2" x14ac:dyDescent="0.2">
      <c r="A12613" s="16">
        <v>1103289</v>
      </c>
      <c r="B12613" s="2">
        <v>0</v>
      </c>
    </row>
    <row r="12614" spans="1:2" x14ac:dyDescent="0.2">
      <c r="A12614" s="16">
        <v>1103289</v>
      </c>
      <c r="B12614" s="2">
        <v>65</v>
      </c>
    </row>
    <row r="12615" spans="1:2" x14ac:dyDescent="0.2">
      <c r="A12615" s="16">
        <v>1103289</v>
      </c>
      <c r="B12615" s="2">
        <v>0</v>
      </c>
    </row>
    <row r="12616" spans="1:2" x14ac:dyDescent="0.2">
      <c r="A12616" s="16">
        <v>1103289</v>
      </c>
      <c r="B12616" s="2">
        <v>0</v>
      </c>
    </row>
    <row r="12617" spans="1:2" x14ac:dyDescent="0.2">
      <c r="A12617" s="16">
        <v>1103289</v>
      </c>
      <c r="B12617" s="2">
        <v>0</v>
      </c>
    </row>
    <row r="12618" spans="1:2" x14ac:dyDescent="0.2">
      <c r="A12618" s="16">
        <v>1103289</v>
      </c>
      <c r="B12618" s="2">
        <v>93</v>
      </c>
    </row>
    <row r="12619" spans="1:2" x14ac:dyDescent="0.2">
      <c r="A12619" s="16">
        <v>1103289</v>
      </c>
      <c r="B12619" s="2">
        <v>27</v>
      </c>
    </row>
    <row r="12620" spans="1:2" x14ac:dyDescent="0.2">
      <c r="A12620" s="16">
        <v>1103289</v>
      </c>
      <c r="B12620" s="2">
        <v>0</v>
      </c>
    </row>
    <row r="12621" spans="1:2" x14ac:dyDescent="0.2">
      <c r="A12621" s="16">
        <v>1103289</v>
      </c>
      <c r="B12621" s="2">
        <v>17</v>
      </c>
    </row>
    <row r="12622" spans="1:2" x14ac:dyDescent="0.2">
      <c r="A12622" s="16">
        <v>1103289</v>
      </c>
      <c r="B12622" s="2">
        <v>65</v>
      </c>
    </row>
    <row r="12623" spans="1:2" x14ac:dyDescent="0.2">
      <c r="A12623" s="16">
        <v>1103289</v>
      </c>
      <c r="B12623" s="2">
        <v>0</v>
      </c>
    </row>
    <row r="12624" spans="1:2" x14ac:dyDescent="0.2">
      <c r="A12624" s="16">
        <v>1103289</v>
      </c>
      <c r="B12624" s="2">
        <v>0</v>
      </c>
    </row>
    <row r="12625" spans="1:2" x14ac:dyDescent="0.2">
      <c r="A12625" s="16">
        <v>1103289</v>
      </c>
      <c r="B12625" s="2">
        <v>65</v>
      </c>
    </row>
    <row r="12626" spans="1:2" x14ac:dyDescent="0.2">
      <c r="A12626" s="16">
        <v>1103289</v>
      </c>
      <c r="B12626" s="2">
        <v>93</v>
      </c>
    </row>
    <row r="12627" spans="1:2" x14ac:dyDescent="0.2">
      <c r="A12627" s="16">
        <v>1103289</v>
      </c>
      <c r="B12627" s="2">
        <v>22</v>
      </c>
    </row>
    <row r="12628" spans="1:2" x14ac:dyDescent="0.2">
      <c r="A12628" s="16">
        <v>1103289</v>
      </c>
      <c r="B12628" s="2">
        <v>0</v>
      </c>
    </row>
    <row r="12629" spans="1:2" x14ac:dyDescent="0.2">
      <c r="A12629" s="16">
        <v>1103289</v>
      </c>
      <c r="B12629" s="2">
        <v>0</v>
      </c>
    </row>
    <row r="12630" spans="1:2" x14ac:dyDescent="0.2">
      <c r="A12630" s="16">
        <v>1103289</v>
      </c>
      <c r="B12630" s="2">
        <v>100</v>
      </c>
    </row>
    <row r="12631" spans="1:2" x14ac:dyDescent="0.2">
      <c r="A12631" s="16">
        <v>1103289</v>
      </c>
      <c r="B12631" s="2">
        <v>27</v>
      </c>
    </row>
    <row r="12632" spans="1:2" x14ac:dyDescent="0.2">
      <c r="A12632" s="16">
        <v>1103289</v>
      </c>
      <c r="B12632" s="2">
        <v>0</v>
      </c>
    </row>
    <row r="12633" spans="1:2" x14ac:dyDescent="0.2">
      <c r="A12633" s="16">
        <v>1200010</v>
      </c>
      <c r="B12633" s="2">
        <v>0</v>
      </c>
    </row>
    <row r="12634" spans="1:2" x14ac:dyDescent="0.2">
      <c r="A12634" s="16">
        <v>1200010</v>
      </c>
      <c r="B12634" s="2">
        <v>10</v>
      </c>
    </row>
    <row r="12635" spans="1:2" x14ac:dyDescent="0.2">
      <c r="A12635" s="16">
        <v>1200010</v>
      </c>
      <c r="B12635" s="2">
        <v>10</v>
      </c>
    </row>
    <row r="12636" spans="1:2" x14ac:dyDescent="0.2">
      <c r="A12636" s="16">
        <v>1200010</v>
      </c>
      <c r="B12636" s="2">
        <v>10</v>
      </c>
    </row>
    <row r="12637" spans="1:2" x14ac:dyDescent="0.2">
      <c r="A12637" s="16">
        <v>1200010</v>
      </c>
      <c r="B12637" s="2">
        <v>10</v>
      </c>
    </row>
    <row r="12638" spans="1:2" x14ac:dyDescent="0.2">
      <c r="A12638" s="16">
        <v>1200010</v>
      </c>
      <c r="B12638" s="2">
        <v>0</v>
      </c>
    </row>
    <row r="12639" spans="1:2" x14ac:dyDescent="0.2">
      <c r="A12639" s="16">
        <v>1200020</v>
      </c>
      <c r="B12639" s="2">
        <v>0</v>
      </c>
    </row>
    <row r="12640" spans="1:2" x14ac:dyDescent="0.2">
      <c r="A12640" s="16">
        <v>1200020</v>
      </c>
      <c r="B12640" s="2">
        <v>0</v>
      </c>
    </row>
    <row r="12641" spans="1:2" x14ac:dyDescent="0.2">
      <c r="A12641" s="16">
        <v>1200020</v>
      </c>
      <c r="B12641" s="2">
        <v>0</v>
      </c>
    </row>
    <row r="12642" spans="1:2" x14ac:dyDescent="0.2">
      <c r="A12642" s="16">
        <v>1300040</v>
      </c>
      <c r="B12642" s="2">
        <v>0</v>
      </c>
    </row>
    <row r="12643" spans="1:2" x14ac:dyDescent="0.2">
      <c r="A12643" s="16">
        <v>1300040</v>
      </c>
      <c r="B12643" s="2">
        <v>82</v>
      </c>
    </row>
    <row r="12644" spans="1:2" x14ac:dyDescent="0.2">
      <c r="A12644" s="16">
        <v>1300040</v>
      </c>
      <c r="B12644" s="2">
        <v>43</v>
      </c>
    </row>
    <row r="12645" spans="1:2" x14ac:dyDescent="0.2">
      <c r="A12645" s="16">
        <v>1300040</v>
      </c>
      <c r="B12645" s="2">
        <v>61</v>
      </c>
    </row>
    <row r="12646" spans="1:2" x14ac:dyDescent="0.2">
      <c r="A12646" s="16">
        <v>1300040</v>
      </c>
      <c r="B12646" s="2">
        <v>0</v>
      </c>
    </row>
    <row r="12647" spans="1:2" x14ac:dyDescent="0.2">
      <c r="A12647" s="16">
        <v>1300040</v>
      </c>
      <c r="B12647" s="2">
        <v>24</v>
      </c>
    </row>
    <row r="12648" spans="1:2" x14ac:dyDescent="0.2">
      <c r="A12648" s="16">
        <v>1300040</v>
      </c>
      <c r="B12648" s="2">
        <v>74</v>
      </c>
    </row>
    <row r="12649" spans="1:2" x14ac:dyDescent="0.2">
      <c r="A12649" s="16">
        <v>1300040</v>
      </c>
      <c r="B12649" s="2">
        <v>47</v>
      </c>
    </row>
    <row r="12650" spans="1:2" x14ac:dyDescent="0.2">
      <c r="A12650" s="16">
        <v>1300040</v>
      </c>
      <c r="B12650" s="2">
        <v>82</v>
      </c>
    </row>
    <row r="12651" spans="1:2" x14ac:dyDescent="0.2">
      <c r="A12651" s="16">
        <v>1300040</v>
      </c>
      <c r="B12651" s="2">
        <v>42</v>
      </c>
    </row>
    <row r="12652" spans="1:2" x14ac:dyDescent="0.2">
      <c r="A12652" s="16">
        <v>1300040</v>
      </c>
      <c r="B12652" s="2">
        <v>0</v>
      </c>
    </row>
    <row r="12653" spans="1:2" x14ac:dyDescent="0.2">
      <c r="A12653" s="16">
        <v>1300040</v>
      </c>
      <c r="B12653" s="2">
        <v>39</v>
      </c>
    </row>
    <row r="12654" spans="1:2" x14ac:dyDescent="0.2">
      <c r="A12654" s="16">
        <v>1300040</v>
      </c>
      <c r="B12654" s="2">
        <v>80</v>
      </c>
    </row>
    <row r="12655" spans="1:2" x14ac:dyDescent="0.2">
      <c r="A12655" s="16">
        <v>1300040</v>
      </c>
      <c r="B12655" s="2">
        <v>0</v>
      </c>
    </row>
    <row r="12656" spans="1:2" x14ac:dyDescent="0.2">
      <c r="A12656" s="16">
        <v>1300040</v>
      </c>
      <c r="B12656" s="2">
        <v>0</v>
      </c>
    </row>
    <row r="12657" spans="1:2" x14ac:dyDescent="0.2">
      <c r="A12657" s="16">
        <v>1300040</v>
      </c>
      <c r="B12657" s="2">
        <v>64</v>
      </c>
    </row>
    <row r="12658" spans="1:2" x14ac:dyDescent="0.2">
      <c r="A12658" s="16">
        <v>1300040</v>
      </c>
      <c r="B12658" s="2">
        <v>2</v>
      </c>
    </row>
    <row r="12659" spans="1:2" x14ac:dyDescent="0.2">
      <c r="A12659" s="16">
        <v>1300040</v>
      </c>
      <c r="B12659" s="2">
        <v>29</v>
      </c>
    </row>
    <row r="12660" spans="1:2" x14ac:dyDescent="0.2">
      <c r="A12660" s="16">
        <v>1300040</v>
      </c>
      <c r="B12660" s="2">
        <v>84</v>
      </c>
    </row>
    <row r="12661" spans="1:2" x14ac:dyDescent="0.2">
      <c r="A12661" s="16">
        <v>1300040</v>
      </c>
      <c r="B12661" s="2">
        <v>14</v>
      </c>
    </row>
    <row r="12662" spans="1:2" x14ac:dyDescent="0.2">
      <c r="A12662" s="16">
        <v>1300040</v>
      </c>
      <c r="B12662" s="2">
        <v>3</v>
      </c>
    </row>
    <row r="12663" spans="1:2" x14ac:dyDescent="0.2">
      <c r="A12663" s="16">
        <v>1300040</v>
      </c>
      <c r="B12663" s="2">
        <v>0</v>
      </c>
    </row>
    <row r="12664" spans="1:2" x14ac:dyDescent="0.2">
      <c r="A12664" s="16">
        <v>1300040</v>
      </c>
      <c r="B12664" s="2">
        <v>0</v>
      </c>
    </row>
    <row r="12665" spans="1:2" x14ac:dyDescent="0.2">
      <c r="A12665" s="16">
        <v>1300040</v>
      </c>
      <c r="B12665" s="2">
        <v>66</v>
      </c>
    </row>
    <row r="12666" spans="1:2" x14ac:dyDescent="0.2">
      <c r="A12666" s="16">
        <v>1300040</v>
      </c>
      <c r="B12666" s="2">
        <v>50</v>
      </c>
    </row>
    <row r="12667" spans="1:2" x14ac:dyDescent="0.2">
      <c r="A12667" s="16">
        <v>1300040</v>
      </c>
      <c r="B12667" s="2">
        <v>100</v>
      </c>
    </row>
    <row r="12668" spans="1:2" x14ac:dyDescent="0.2">
      <c r="A12668" s="16">
        <v>1300040</v>
      </c>
      <c r="B12668" s="2">
        <v>46</v>
      </c>
    </row>
    <row r="12669" spans="1:2" x14ac:dyDescent="0.2">
      <c r="A12669" s="16">
        <v>1300040</v>
      </c>
      <c r="B12669" s="2">
        <v>33</v>
      </c>
    </row>
    <row r="12670" spans="1:2" x14ac:dyDescent="0.2">
      <c r="A12670" s="16">
        <v>1300040</v>
      </c>
      <c r="B12670" s="2">
        <v>53</v>
      </c>
    </row>
    <row r="12671" spans="1:2" x14ac:dyDescent="0.2">
      <c r="A12671" s="16">
        <v>1300040</v>
      </c>
      <c r="B12671" s="2">
        <v>13</v>
      </c>
    </row>
    <row r="12672" spans="1:2" x14ac:dyDescent="0.2">
      <c r="A12672" s="16">
        <v>1300040</v>
      </c>
      <c r="B12672" s="2">
        <v>30</v>
      </c>
    </row>
    <row r="12673" spans="1:2" x14ac:dyDescent="0.2">
      <c r="A12673" s="16">
        <v>1300040</v>
      </c>
      <c r="B12673" s="2">
        <v>0</v>
      </c>
    </row>
    <row r="12674" spans="1:2" x14ac:dyDescent="0.2">
      <c r="A12674" s="16">
        <v>1300040</v>
      </c>
      <c r="B12674" s="2">
        <v>50</v>
      </c>
    </row>
    <row r="12675" spans="1:2" x14ac:dyDescent="0.2">
      <c r="A12675" s="16">
        <v>1300040</v>
      </c>
      <c r="B12675" s="2">
        <v>0</v>
      </c>
    </row>
    <row r="12676" spans="1:2" x14ac:dyDescent="0.2">
      <c r="A12676" s="16">
        <v>1300040</v>
      </c>
      <c r="B12676" s="2">
        <v>38</v>
      </c>
    </row>
    <row r="12677" spans="1:2" x14ac:dyDescent="0.2">
      <c r="A12677" s="16">
        <v>1300040</v>
      </c>
      <c r="B12677" s="2">
        <v>0</v>
      </c>
    </row>
    <row r="12678" spans="1:2" x14ac:dyDescent="0.2">
      <c r="A12678" s="16">
        <v>1300040</v>
      </c>
      <c r="B12678" s="2">
        <v>94</v>
      </c>
    </row>
    <row r="12679" spans="1:2" x14ac:dyDescent="0.2">
      <c r="A12679" s="16">
        <v>1300040</v>
      </c>
      <c r="B12679" s="2">
        <v>48</v>
      </c>
    </row>
    <row r="12680" spans="1:2" x14ac:dyDescent="0.2">
      <c r="A12680" s="16">
        <v>1300040</v>
      </c>
      <c r="B12680" s="2">
        <v>51</v>
      </c>
    </row>
    <row r="12681" spans="1:2" x14ac:dyDescent="0.2">
      <c r="A12681" s="16">
        <v>1300040</v>
      </c>
      <c r="B12681" s="2">
        <v>70</v>
      </c>
    </row>
    <row r="12682" spans="1:2" x14ac:dyDescent="0.2">
      <c r="A12682" s="16">
        <v>1300040</v>
      </c>
      <c r="B12682" s="2">
        <v>94</v>
      </c>
    </row>
    <row r="12683" spans="1:2" x14ac:dyDescent="0.2">
      <c r="A12683" s="16">
        <v>1300040</v>
      </c>
      <c r="B12683" s="2">
        <v>39</v>
      </c>
    </row>
    <row r="12684" spans="1:2" x14ac:dyDescent="0.2">
      <c r="A12684" s="16">
        <v>1300040</v>
      </c>
      <c r="B12684" s="2">
        <v>63</v>
      </c>
    </row>
    <row r="12685" spans="1:2" x14ac:dyDescent="0.2">
      <c r="A12685" s="16">
        <v>1300040</v>
      </c>
      <c r="B12685" s="2">
        <v>53</v>
      </c>
    </row>
    <row r="12686" spans="1:2" x14ac:dyDescent="0.2">
      <c r="A12686" s="16">
        <v>1300040</v>
      </c>
      <c r="B12686" s="2">
        <v>67</v>
      </c>
    </row>
    <row r="12687" spans="1:2" x14ac:dyDescent="0.2">
      <c r="A12687" s="16">
        <v>1300040</v>
      </c>
      <c r="B12687" s="2">
        <v>0</v>
      </c>
    </row>
    <row r="12688" spans="1:2" x14ac:dyDescent="0.2">
      <c r="A12688" s="16">
        <v>1300040</v>
      </c>
      <c r="B12688" s="2">
        <v>13</v>
      </c>
    </row>
    <row r="12689" spans="1:2" x14ac:dyDescent="0.2">
      <c r="A12689" s="16">
        <v>1300040</v>
      </c>
      <c r="B12689" s="2">
        <v>27</v>
      </c>
    </row>
    <row r="12690" spans="1:2" x14ac:dyDescent="0.2">
      <c r="A12690" s="16">
        <v>1300040</v>
      </c>
      <c r="B12690" s="2">
        <v>15</v>
      </c>
    </row>
    <row r="12691" spans="1:2" x14ac:dyDescent="0.2">
      <c r="A12691" s="16">
        <v>1300040</v>
      </c>
      <c r="B12691" s="2">
        <v>69</v>
      </c>
    </row>
    <row r="12692" spans="1:2" x14ac:dyDescent="0.2">
      <c r="A12692" s="16">
        <v>1300040</v>
      </c>
      <c r="B12692" s="2">
        <v>53</v>
      </c>
    </row>
    <row r="12693" spans="1:2" x14ac:dyDescent="0.2">
      <c r="A12693" s="16">
        <v>1300040</v>
      </c>
      <c r="B12693" s="2">
        <v>23</v>
      </c>
    </row>
    <row r="12694" spans="1:2" x14ac:dyDescent="0.2">
      <c r="A12694" s="16">
        <v>1300040</v>
      </c>
      <c r="B12694" s="2">
        <v>27</v>
      </c>
    </row>
    <row r="12695" spans="1:2" x14ac:dyDescent="0.2">
      <c r="A12695" s="16">
        <v>1300040</v>
      </c>
      <c r="B12695" s="2">
        <v>0</v>
      </c>
    </row>
    <row r="12696" spans="1:2" x14ac:dyDescent="0.2">
      <c r="A12696" s="16">
        <v>1300040</v>
      </c>
      <c r="B12696" s="2">
        <v>0</v>
      </c>
    </row>
    <row r="12697" spans="1:2" x14ac:dyDescent="0.2">
      <c r="A12697" s="16">
        <v>1300040</v>
      </c>
      <c r="B12697" s="2">
        <v>80</v>
      </c>
    </row>
    <row r="12698" spans="1:2" x14ac:dyDescent="0.2">
      <c r="A12698" s="16">
        <v>1300040</v>
      </c>
      <c r="B12698" s="2">
        <v>13</v>
      </c>
    </row>
    <row r="12699" spans="1:2" x14ac:dyDescent="0.2">
      <c r="A12699" s="16">
        <v>1300040</v>
      </c>
      <c r="B12699" s="2">
        <v>30</v>
      </c>
    </row>
    <row r="12700" spans="1:2" x14ac:dyDescent="0.2">
      <c r="A12700" s="16">
        <v>1300040</v>
      </c>
      <c r="B12700" s="2">
        <v>0</v>
      </c>
    </row>
    <row r="12701" spans="1:2" x14ac:dyDescent="0.2">
      <c r="A12701" s="16">
        <v>1300040</v>
      </c>
      <c r="B12701" s="2">
        <v>31</v>
      </c>
    </row>
    <row r="12702" spans="1:2" x14ac:dyDescent="0.2">
      <c r="A12702" s="16">
        <v>1300040</v>
      </c>
      <c r="B12702" s="2">
        <v>67</v>
      </c>
    </row>
    <row r="12703" spans="1:2" x14ac:dyDescent="0.2">
      <c r="A12703" s="16">
        <v>1300040</v>
      </c>
      <c r="B12703" s="2">
        <v>81</v>
      </c>
    </row>
    <row r="12704" spans="1:2" x14ac:dyDescent="0.2">
      <c r="A12704" s="16">
        <v>1300040</v>
      </c>
      <c r="B12704" s="2">
        <v>23</v>
      </c>
    </row>
    <row r="12705" spans="1:2" x14ac:dyDescent="0.2">
      <c r="A12705" s="16">
        <v>1300040</v>
      </c>
      <c r="B12705" s="2">
        <v>48</v>
      </c>
    </row>
    <row r="12706" spans="1:2" x14ac:dyDescent="0.2">
      <c r="A12706" s="16">
        <v>1300040</v>
      </c>
      <c r="B12706" s="2">
        <v>28</v>
      </c>
    </row>
    <row r="12707" spans="1:2" x14ac:dyDescent="0.2">
      <c r="A12707" s="16">
        <v>1300040</v>
      </c>
      <c r="B12707" s="2">
        <v>39</v>
      </c>
    </row>
    <row r="12708" spans="1:2" x14ac:dyDescent="0.2">
      <c r="A12708" s="16">
        <v>1300040</v>
      </c>
      <c r="B12708" s="2">
        <v>48</v>
      </c>
    </row>
    <row r="12709" spans="1:2" x14ac:dyDescent="0.2">
      <c r="A12709" s="16">
        <v>1300040</v>
      </c>
      <c r="B12709" s="2">
        <v>0</v>
      </c>
    </row>
    <row r="12710" spans="1:2" x14ac:dyDescent="0.2">
      <c r="A12710" s="16">
        <v>1300040</v>
      </c>
      <c r="B12710" s="2">
        <v>13</v>
      </c>
    </row>
    <row r="12711" spans="1:2" x14ac:dyDescent="0.2">
      <c r="A12711" s="16">
        <v>1300040</v>
      </c>
      <c r="B12711" s="2">
        <v>82</v>
      </c>
    </row>
    <row r="12712" spans="1:2" x14ac:dyDescent="0.2">
      <c r="A12712" s="16">
        <v>1300040</v>
      </c>
      <c r="B12712" s="2">
        <v>80</v>
      </c>
    </row>
    <row r="12713" spans="1:2" x14ac:dyDescent="0.2">
      <c r="A12713" s="16">
        <v>1300040</v>
      </c>
      <c r="B12713" s="2">
        <v>0</v>
      </c>
    </row>
    <row r="12714" spans="1:2" x14ac:dyDescent="0.2">
      <c r="A12714" s="16">
        <v>1300040</v>
      </c>
      <c r="B12714" s="2">
        <v>44</v>
      </c>
    </row>
    <row r="12715" spans="1:2" x14ac:dyDescent="0.2">
      <c r="A12715" s="16">
        <v>1300040</v>
      </c>
      <c r="B12715" s="2">
        <v>0</v>
      </c>
    </row>
    <row r="12716" spans="1:2" x14ac:dyDescent="0.2">
      <c r="A12716" s="16">
        <v>1300040</v>
      </c>
      <c r="B12716" s="2">
        <v>55</v>
      </c>
    </row>
    <row r="12717" spans="1:2" x14ac:dyDescent="0.2">
      <c r="A12717" s="16">
        <v>1300040</v>
      </c>
      <c r="B12717" s="2">
        <v>34</v>
      </c>
    </row>
    <row r="12718" spans="1:2" x14ac:dyDescent="0.2">
      <c r="A12718" s="16">
        <v>1300040</v>
      </c>
      <c r="B12718" s="2">
        <v>43</v>
      </c>
    </row>
    <row r="12719" spans="1:2" x14ac:dyDescent="0.2">
      <c r="A12719" s="16">
        <v>1300040</v>
      </c>
      <c r="B12719" s="2">
        <v>93</v>
      </c>
    </row>
    <row r="12720" spans="1:2" x14ac:dyDescent="0.2">
      <c r="A12720" s="16">
        <v>1300040</v>
      </c>
      <c r="B12720" s="2">
        <v>14</v>
      </c>
    </row>
    <row r="12721" spans="1:2" x14ac:dyDescent="0.2">
      <c r="A12721" s="16">
        <v>1300040</v>
      </c>
      <c r="B12721" s="2">
        <v>91</v>
      </c>
    </row>
    <row r="12722" spans="1:2" x14ac:dyDescent="0.2">
      <c r="A12722" s="16">
        <v>1300040</v>
      </c>
      <c r="B12722" s="2">
        <v>0</v>
      </c>
    </row>
    <row r="12723" spans="1:2" x14ac:dyDescent="0.2">
      <c r="A12723" s="16">
        <v>1300040</v>
      </c>
      <c r="B12723" s="2">
        <v>39</v>
      </c>
    </row>
    <row r="12724" spans="1:2" x14ac:dyDescent="0.2">
      <c r="A12724" s="16">
        <v>1300040</v>
      </c>
      <c r="B12724" s="2">
        <v>21</v>
      </c>
    </row>
    <row r="12725" spans="1:2" x14ac:dyDescent="0.2">
      <c r="A12725" s="16">
        <v>1300040</v>
      </c>
      <c r="B12725" s="2">
        <v>0</v>
      </c>
    </row>
    <row r="12726" spans="1:2" x14ac:dyDescent="0.2">
      <c r="A12726" s="16">
        <v>1300040</v>
      </c>
      <c r="B12726" s="2">
        <v>0</v>
      </c>
    </row>
    <row r="12727" spans="1:2" x14ac:dyDescent="0.2">
      <c r="A12727" s="16">
        <v>1300040</v>
      </c>
      <c r="B12727" s="2">
        <v>46</v>
      </c>
    </row>
    <row r="12728" spans="1:2" x14ac:dyDescent="0.2">
      <c r="A12728" s="16">
        <v>1300040</v>
      </c>
      <c r="B12728" s="2">
        <v>0</v>
      </c>
    </row>
    <row r="12729" spans="1:2" x14ac:dyDescent="0.2">
      <c r="A12729" s="16">
        <v>1300040</v>
      </c>
      <c r="B12729" s="2">
        <v>14</v>
      </c>
    </row>
    <row r="12730" spans="1:2" x14ac:dyDescent="0.2">
      <c r="A12730" s="16">
        <v>1300040</v>
      </c>
      <c r="B12730" s="2">
        <v>55</v>
      </c>
    </row>
    <row r="12731" spans="1:2" x14ac:dyDescent="0.2">
      <c r="A12731" s="16">
        <v>1300040</v>
      </c>
      <c r="B12731" s="2">
        <v>13</v>
      </c>
    </row>
    <row r="12732" spans="1:2" x14ac:dyDescent="0.2">
      <c r="A12732" s="16">
        <v>1300040</v>
      </c>
      <c r="B12732" s="2">
        <v>27</v>
      </c>
    </row>
    <row r="12733" spans="1:2" x14ac:dyDescent="0.2">
      <c r="A12733" s="16">
        <v>1300040</v>
      </c>
      <c r="B12733" s="2">
        <v>21</v>
      </c>
    </row>
    <row r="12734" spans="1:2" x14ac:dyDescent="0.2">
      <c r="A12734" s="16">
        <v>1300040</v>
      </c>
      <c r="B12734" s="2">
        <v>54</v>
      </c>
    </row>
    <row r="12735" spans="1:2" x14ac:dyDescent="0.2">
      <c r="A12735" s="16">
        <v>1300040</v>
      </c>
      <c r="B12735" s="2">
        <v>19</v>
      </c>
    </row>
    <row r="12736" spans="1:2" x14ac:dyDescent="0.2">
      <c r="A12736" s="16">
        <v>1300040</v>
      </c>
      <c r="B12736" s="2">
        <v>0</v>
      </c>
    </row>
    <row r="12737" spans="1:2" x14ac:dyDescent="0.2">
      <c r="A12737" s="16">
        <v>1300040</v>
      </c>
      <c r="B12737" s="2">
        <v>0</v>
      </c>
    </row>
    <row r="12738" spans="1:2" x14ac:dyDescent="0.2">
      <c r="A12738" s="16">
        <v>1300040</v>
      </c>
      <c r="B12738" s="2">
        <v>74</v>
      </c>
    </row>
    <row r="12739" spans="1:2" x14ac:dyDescent="0.2">
      <c r="A12739" s="16">
        <v>1300040</v>
      </c>
      <c r="B12739" s="2">
        <v>27</v>
      </c>
    </row>
    <row r="12740" spans="1:2" x14ac:dyDescent="0.2">
      <c r="A12740" s="16">
        <v>1300040</v>
      </c>
      <c r="B12740" s="2">
        <v>50</v>
      </c>
    </row>
    <row r="12741" spans="1:2" x14ac:dyDescent="0.2">
      <c r="A12741" s="16">
        <v>1300040</v>
      </c>
      <c r="B12741" s="2">
        <v>2</v>
      </c>
    </row>
    <row r="12742" spans="1:2" x14ac:dyDescent="0.2">
      <c r="A12742" s="16">
        <v>1300040</v>
      </c>
      <c r="B12742" s="2">
        <v>51</v>
      </c>
    </row>
    <row r="12743" spans="1:2" x14ac:dyDescent="0.2">
      <c r="A12743" s="16">
        <v>1300040</v>
      </c>
      <c r="B12743" s="2">
        <v>2</v>
      </c>
    </row>
    <row r="12744" spans="1:2" x14ac:dyDescent="0.2">
      <c r="A12744" s="16">
        <v>1300040</v>
      </c>
      <c r="B12744" s="2">
        <v>20</v>
      </c>
    </row>
    <row r="12745" spans="1:2" x14ac:dyDescent="0.2">
      <c r="A12745" s="16">
        <v>1300040</v>
      </c>
      <c r="B12745" s="2">
        <v>55</v>
      </c>
    </row>
    <row r="12746" spans="1:2" x14ac:dyDescent="0.2">
      <c r="A12746" s="16">
        <v>1300040</v>
      </c>
      <c r="B12746" s="2">
        <v>53</v>
      </c>
    </row>
    <row r="12747" spans="1:2" x14ac:dyDescent="0.2">
      <c r="A12747" s="16">
        <v>1300040</v>
      </c>
      <c r="B12747" s="2">
        <v>0</v>
      </c>
    </row>
    <row r="12748" spans="1:2" x14ac:dyDescent="0.2">
      <c r="A12748" s="16">
        <v>1300040</v>
      </c>
      <c r="B12748" s="2">
        <v>82</v>
      </c>
    </row>
    <row r="12749" spans="1:2" x14ac:dyDescent="0.2">
      <c r="A12749" s="16">
        <v>1300040</v>
      </c>
      <c r="B12749" s="2">
        <v>0</v>
      </c>
    </row>
    <row r="12750" spans="1:2" x14ac:dyDescent="0.2">
      <c r="A12750" s="16">
        <v>1300040</v>
      </c>
      <c r="B12750" s="2">
        <v>100</v>
      </c>
    </row>
    <row r="12751" spans="1:2" x14ac:dyDescent="0.2">
      <c r="A12751" s="16">
        <v>1300040</v>
      </c>
      <c r="B12751" s="2">
        <v>67</v>
      </c>
    </row>
    <row r="12752" spans="1:2" x14ac:dyDescent="0.2">
      <c r="A12752" s="16">
        <v>1300040</v>
      </c>
      <c r="B12752" s="2">
        <v>0</v>
      </c>
    </row>
    <row r="12753" spans="1:2" x14ac:dyDescent="0.2">
      <c r="A12753" s="16">
        <v>1300040</v>
      </c>
      <c r="B12753" s="2">
        <v>39</v>
      </c>
    </row>
    <row r="12754" spans="1:2" x14ac:dyDescent="0.2">
      <c r="A12754" s="16">
        <v>1300040</v>
      </c>
      <c r="B12754" s="2">
        <v>30</v>
      </c>
    </row>
    <row r="12755" spans="1:2" x14ac:dyDescent="0.2">
      <c r="A12755" s="16">
        <v>1300040</v>
      </c>
      <c r="B12755" s="2">
        <v>47</v>
      </c>
    </row>
    <row r="12756" spans="1:2" x14ac:dyDescent="0.2">
      <c r="A12756" s="16">
        <v>1300040</v>
      </c>
      <c r="B12756" s="2">
        <v>39</v>
      </c>
    </row>
    <row r="12757" spans="1:2" x14ac:dyDescent="0.2">
      <c r="A12757" s="16">
        <v>1300040</v>
      </c>
      <c r="B12757" s="2">
        <v>39</v>
      </c>
    </row>
    <row r="12758" spans="1:2" x14ac:dyDescent="0.2">
      <c r="A12758" s="16">
        <v>1300040</v>
      </c>
      <c r="B12758" s="2">
        <v>13</v>
      </c>
    </row>
    <row r="12759" spans="1:2" x14ac:dyDescent="0.2">
      <c r="A12759" s="16">
        <v>1300040</v>
      </c>
      <c r="B12759" s="2">
        <v>0</v>
      </c>
    </row>
    <row r="12760" spans="1:2" x14ac:dyDescent="0.2">
      <c r="A12760" s="16">
        <v>1300040</v>
      </c>
      <c r="B12760" s="2">
        <v>87</v>
      </c>
    </row>
    <row r="12761" spans="1:2" x14ac:dyDescent="0.2">
      <c r="A12761" s="16">
        <v>1300040</v>
      </c>
      <c r="B12761" s="2">
        <v>56</v>
      </c>
    </row>
    <row r="12762" spans="1:2" x14ac:dyDescent="0.2">
      <c r="A12762" s="16">
        <v>1300040</v>
      </c>
      <c r="B12762" s="2">
        <v>0</v>
      </c>
    </row>
    <row r="12763" spans="1:2" x14ac:dyDescent="0.2">
      <c r="A12763" s="16">
        <v>1300040</v>
      </c>
      <c r="B12763" s="2">
        <v>94</v>
      </c>
    </row>
    <row r="12764" spans="1:2" x14ac:dyDescent="0.2">
      <c r="A12764" s="16">
        <v>1300040</v>
      </c>
      <c r="B12764" s="2">
        <v>8</v>
      </c>
    </row>
    <row r="12765" spans="1:2" x14ac:dyDescent="0.2">
      <c r="A12765" s="16">
        <v>1300040</v>
      </c>
      <c r="B12765" s="2">
        <v>68</v>
      </c>
    </row>
    <row r="12766" spans="1:2" x14ac:dyDescent="0.2">
      <c r="A12766" s="16">
        <v>1300040</v>
      </c>
      <c r="B12766" s="2">
        <v>60</v>
      </c>
    </row>
    <row r="12767" spans="1:2" x14ac:dyDescent="0.2">
      <c r="A12767" s="16">
        <v>1300040</v>
      </c>
      <c r="B12767" s="2">
        <v>13</v>
      </c>
    </row>
    <row r="12768" spans="1:2" x14ac:dyDescent="0.2">
      <c r="A12768" s="16">
        <v>1300040</v>
      </c>
      <c r="B12768" s="2">
        <v>93</v>
      </c>
    </row>
    <row r="12769" spans="1:2" x14ac:dyDescent="0.2">
      <c r="A12769" s="16">
        <v>1300040</v>
      </c>
      <c r="B12769" s="2">
        <v>0</v>
      </c>
    </row>
    <row r="12770" spans="1:2" x14ac:dyDescent="0.2">
      <c r="A12770" s="16">
        <v>1300040</v>
      </c>
      <c r="B12770" s="2">
        <v>2</v>
      </c>
    </row>
    <row r="12771" spans="1:2" x14ac:dyDescent="0.2">
      <c r="A12771" s="16">
        <v>1300040</v>
      </c>
      <c r="B12771" s="2">
        <v>82</v>
      </c>
    </row>
    <row r="12772" spans="1:2" x14ac:dyDescent="0.2">
      <c r="A12772" s="16">
        <v>1300040</v>
      </c>
      <c r="B12772" s="2">
        <v>50</v>
      </c>
    </row>
    <row r="12773" spans="1:2" x14ac:dyDescent="0.2">
      <c r="A12773" s="16">
        <v>1300040</v>
      </c>
      <c r="B12773" s="2">
        <v>34</v>
      </c>
    </row>
    <row r="12774" spans="1:2" x14ac:dyDescent="0.2">
      <c r="A12774" s="16">
        <v>1300040</v>
      </c>
      <c r="B12774" s="2">
        <v>53</v>
      </c>
    </row>
    <row r="12775" spans="1:2" x14ac:dyDescent="0.2">
      <c r="A12775" s="16">
        <v>1300040</v>
      </c>
      <c r="B12775" s="2">
        <v>0</v>
      </c>
    </row>
    <row r="12776" spans="1:2" x14ac:dyDescent="0.2">
      <c r="A12776" s="16">
        <v>1300040</v>
      </c>
      <c r="B12776" s="2">
        <v>94</v>
      </c>
    </row>
    <row r="12777" spans="1:2" x14ac:dyDescent="0.2">
      <c r="A12777" s="16">
        <v>1300040</v>
      </c>
      <c r="B12777" s="2">
        <v>13</v>
      </c>
    </row>
    <row r="12778" spans="1:2" x14ac:dyDescent="0.2">
      <c r="A12778" s="16">
        <v>1300040</v>
      </c>
      <c r="B12778" s="2">
        <v>59</v>
      </c>
    </row>
    <row r="12779" spans="1:2" x14ac:dyDescent="0.2">
      <c r="A12779" s="16">
        <v>1300040</v>
      </c>
      <c r="B12779" s="2">
        <v>8</v>
      </c>
    </row>
    <row r="12780" spans="1:2" x14ac:dyDescent="0.2">
      <c r="A12780" s="16">
        <v>1300050</v>
      </c>
      <c r="B12780" s="2">
        <v>74</v>
      </c>
    </row>
    <row r="12781" spans="1:2" x14ac:dyDescent="0.2">
      <c r="A12781" s="16">
        <v>1300050</v>
      </c>
      <c r="B12781" s="2">
        <v>42</v>
      </c>
    </row>
    <row r="12782" spans="1:2" x14ac:dyDescent="0.2">
      <c r="A12782" s="16">
        <v>1300050</v>
      </c>
      <c r="B12782" s="2">
        <v>63</v>
      </c>
    </row>
    <row r="12783" spans="1:2" x14ac:dyDescent="0.2">
      <c r="A12783" s="16">
        <v>1300050</v>
      </c>
      <c r="B12783" s="2">
        <v>38</v>
      </c>
    </row>
    <row r="12784" spans="1:2" x14ac:dyDescent="0.2">
      <c r="A12784" s="16">
        <v>1300050</v>
      </c>
      <c r="B12784" s="2">
        <v>100</v>
      </c>
    </row>
    <row r="12785" spans="1:2" x14ac:dyDescent="0.2">
      <c r="A12785" s="16">
        <v>1300050</v>
      </c>
      <c r="B12785" s="2">
        <v>32</v>
      </c>
    </row>
    <row r="12786" spans="1:2" x14ac:dyDescent="0.2">
      <c r="A12786" s="16">
        <v>1300050</v>
      </c>
      <c r="B12786" s="2">
        <v>30</v>
      </c>
    </row>
    <row r="12787" spans="1:2" x14ac:dyDescent="0.2">
      <c r="A12787" s="16">
        <v>1300050</v>
      </c>
      <c r="B12787" s="2">
        <v>63</v>
      </c>
    </row>
    <row r="12788" spans="1:2" x14ac:dyDescent="0.2">
      <c r="A12788" s="16">
        <v>1300050</v>
      </c>
      <c r="B12788" s="2">
        <v>0</v>
      </c>
    </row>
    <row r="12789" spans="1:2" x14ac:dyDescent="0.2">
      <c r="A12789" s="16">
        <v>1300050</v>
      </c>
      <c r="B12789" s="2">
        <v>63</v>
      </c>
    </row>
    <row r="12790" spans="1:2" x14ac:dyDescent="0.2">
      <c r="A12790" s="16">
        <v>1300050</v>
      </c>
      <c r="B12790" s="2">
        <v>0</v>
      </c>
    </row>
    <row r="12791" spans="1:2" x14ac:dyDescent="0.2">
      <c r="A12791" s="16">
        <v>1300050</v>
      </c>
      <c r="B12791" s="2">
        <v>32</v>
      </c>
    </row>
    <row r="12792" spans="1:2" x14ac:dyDescent="0.2">
      <c r="A12792" s="16">
        <v>1300050</v>
      </c>
      <c r="B12792" s="2">
        <v>14</v>
      </c>
    </row>
    <row r="12793" spans="1:2" x14ac:dyDescent="0.2">
      <c r="A12793" s="16">
        <v>1300050</v>
      </c>
      <c r="B12793" s="2">
        <v>50</v>
      </c>
    </row>
    <row r="12794" spans="1:2" x14ac:dyDescent="0.2">
      <c r="A12794" s="16">
        <v>1300050</v>
      </c>
      <c r="B12794" s="2">
        <v>26</v>
      </c>
    </row>
    <row r="12795" spans="1:2" x14ac:dyDescent="0.2">
      <c r="A12795" s="16">
        <v>1300050</v>
      </c>
      <c r="B12795" s="2">
        <v>0</v>
      </c>
    </row>
    <row r="12796" spans="1:2" x14ac:dyDescent="0.2">
      <c r="A12796" s="16">
        <v>1300050</v>
      </c>
      <c r="B12796" s="2">
        <v>63</v>
      </c>
    </row>
    <row r="12797" spans="1:2" x14ac:dyDescent="0.2">
      <c r="A12797" s="16">
        <v>1300050</v>
      </c>
      <c r="B12797" s="2">
        <v>77</v>
      </c>
    </row>
    <row r="12798" spans="1:2" x14ac:dyDescent="0.2">
      <c r="A12798" s="16">
        <v>1300050</v>
      </c>
      <c r="B12798" s="2">
        <v>27</v>
      </c>
    </row>
    <row r="12799" spans="1:2" x14ac:dyDescent="0.2">
      <c r="A12799" s="16">
        <v>1300050</v>
      </c>
      <c r="B12799" s="2">
        <v>50</v>
      </c>
    </row>
    <row r="12800" spans="1:2" x14ac:dyDescent="0.2">
      <c r="A12800" s="16">
        <v>1300050</v>
      </c>
      <c r="B12800" s="2">
        <v>20</v>
      </c>
    </row>
    <row r="12801" spans="1:2" x14ac:dyDescent="0.2">
      <c r="A12801" s="16">
        <v>1300050</v>
      </c>
      <c r="B12801" s="2">
        <v>56</v>
      </c>
    </row>
    <row r="12802" spans="1:2" x14ac:dyDescent="0.2">
      <c r="A12802" s="16">
        <v>1300050</v>
      </c>
      <c r="B12802" s="2">
        <v>8</v>
      </c>
    </row>
    <row r="12803" spans="1:2" x14ac:dyDescent="0.2">
      <c r="A12803" s="16">
        <v>1300050</v>
      </c>
      <c r="B12803" s="2">
        <v>42</v>
      </c>
    </row>
    <row r="12804" spans="1:2" x14ac:dyDescent="0.2">
      <c r="A12804" s="16">
        <v>1300050</v>
      </c>
      <c r="B12804" s="2">
        <v>23</v>
      </c>
    </row>
    <row r="12805" spans="1:2" x14ac:dyDescent="0.2">
      <c r="A12805" s="16">
        <v>1300050</v>
      </c>
      <c r="B12805" s="2">
        <v>23</v>
      </c>
    </row>
    <row r="12806" spans="1:2" x14ac:dyDescent="0.2">
      <c r="A12806" s="16">
        <v>1300090</v>
      </c>
      <c r="B12806" s="2">
        <v>80</v>
      </c>
    </row>
    <row r="12807" spans="1:2" x14ac:dyDescent="0.2">
      <c r="A12807" s="16">
        <v>1300090</v>
      </c>
      <c r="B12807" s="2">
        <v>40</v>
      </c>
    </row>
    <row r="12808" spans="1:2" x14ac:dyDescent="0.2">
      <c r="A12808" s="16">
        <v>1300090</v>
      </c>
      <c r="B12808" s="2">
        <v>62</v>
      </c>
    </row>
    <row r="12809" spans="1:2" x14ac:dyDescent="0.2">
      <c r="A12809" s="16">
        <v>1300090</v>
      </c>
      <c r="B12809" s="2">
        <v>62</v>
      </c>
    </row>
    <row r="12810" spans="1:2" x14ac:dyDescent="0.2">
      <c r="A12810" s="16">
        <v>1300100</v>
      </c>
      <c r="B12810" s="2">
        <v>0</v>
      </c>
    </row>
    <row r="12811" spans="1:2" x14ac:dyDescent="0.2">
      <c r="A12811" s="16">
        <v>1300100</v>
      </c>
      <c r="B12811" s="2">
        <v>8</v>
      </c>
    </row>
    <row r="12812" spans="1:2" x14ac:dyDescent="0.2">
      <c r="A12812" s="16">
        <v>1300100</v>
      </c>
      <c r="B12812" s="2">
        <v>87</v>
      </c>
    </row>
    <row r="12813" spans="1:2" x14ac:dyDescent="0.2">
      <c r="A12813" s="16">
        <v>1300100</v>
      </c>
      <c r="B12813" s="2">
        <v>42</v>
      </c>
    </row>
    <row r="12814" spans="1:2" x14ac:dyDescent="0.2">
      <c r="A12814" s="16">
        <v>1300100</v>
      </c>
      <c r="B12814" s="2">
        <v>25</v>
      </c>
    </row>
    <row r="12815" spans="1:2" x14ac:dyDescent="0.2">
      <c r="A12815" s="16">
        <v>1300100</v>
      </c>
      <c r="B12815" s="2">
        <v>25</v>
      </c>
    </row>
    <row r="12816" spans="1:2" x14ac:dyDescent="0.2">
      <c r="A12816" s="16">
        <v>1300100</v>
      </c>
      <c r="B12816" s="2">
        <v>40</v>
      </c>
    </row>
    <row r="12817" spans="1:2" x14ac:dyDescent="0.2">
      <c r="A12817" s="16">
        <v>1300100</v>
      </c>
      <c r="B12817" s="2">
        <v>8</v>
      </c>
    </row>
    <row r="12818" spans="1:2" x14ac:dyDescent="0.2">
      <c r="A12818" s="16">
        <v>1300100</v>
      </c>
      <c r="B12818" s="2">
        <v>0</v>
      </c>
    </row>
    <row r="12819" spans="1:2" x14ac:dyDescent="0.2">
      <c r="A12819" s="16">
        <v>1300100</v>
      </c>
      <c r="B12819" s="2">
        <v>0</v>
      </c>
    </row>
    <row r="12820" spans="1:2" x14ac:dyDescent="0.2">
      <c r="A12820" s="16">
        <v>1300100</v>
      </c>
      <c r="B12820" s="2">
        <v>30</v>
      </c>
    </row>
    <row r="12821" spans="1:2" x14ac:dyDescent="0.2">
      <c r="A12821" s="16">
        <v>1300100</v>
      </c>
      <c r="B12821" s="2">
        <v>51</v>
      </c>
    </row>
    <row r="12822" spans="1:2" x14ac:dyDescent="0.2">
      <c r="A12822" s="16">
        <v>1300100</v>
      </c>
      <c r="B12822" s="2">
        <v>30</v>
      </c>
    </row>
    <row r="12823" spans="1:2" x14ac:dyDescent="0.2">
      <c r="A12823" s="16">
        <v>1300100</v>
      </c>
      <c r="B12823" s="2">
        <v>0</v>
      </c>
    </row>
    <row r="12824" spans="1:2" x14ac:dyDescent="0.2">
      <c r="A12824" s="16">
        <v>1300100</v>
      </c>
      <c r="B12824" s="2">
        <v>30</v>
      </c>
    </row>
    <row r="12825" spans="1:2" x14ac:dyDescent="0.2">
      <c r="A12825" s="16">
        <v>1300100</v>
      </c>
      <c r="B12825" s="2">
        <v>0</v>
      </c>
    </row>
    <row r="12826" spans="1:2" x14ac:dyDescent="0.2">
      <c r="A12826" s="16">
        <v>1300100</v>
      </c>
      <c r="B12826" s="2">
        <v>8</v>
      </c>
    </row>
    <row r="12827" spans="1:2" x14ac:dyDescent="0.2">
      <c r="A12827" s="16">
        <v>1300100</v>
      </c>
      <c r="B12827" s="2">
        <v>0</v>
      </c>
    </row>
    <row r="12828" spans="1:2" x14ac:dyDescent="0.2">
      <c r="A12828" s="16">
        <v>1300100</v>
      </c>
      <c r="B12828" s="2">
        <v>8</v>
      </c>
    </row>
    <row r="12829" spans="1:2" x14ac:dyDescent="0.2">
      <c r="A12829" s="16">
        <v>1300100</v>
      </c>
      <c r="B12829" s="2">
        <v>91</v>
      </c>
    </row>
    <row r="12830" spans="1:2" x14ac:dyDescent="0.2">
      <c r="A12830" s="16">
        <v>1300100</v>
      </c>
      <c r="B12830" s="2">
        <v>55</v>
      </c>
    </row>
    <row r="12831" spans="1:2" x14ac:dyDescent="0.2">
      <c r="A12831" s="16">
        <v>1300100</v>
      </c>
      <c r="B12831" s="2">
        <v>8</v>
      </c>
    </row>
    <row r="12832" spans="1:2" x14ac:dyDescent="0.2">
      <c r="A12832" s="16">
        <v>1300100</v>
      </c>
      <c r="B12832" s="2">
        <v>69</v>
      </c>
    </row>
    <row r="12833" spans="1:2" x14ac:dyDescent="0.2">
      <c r="A12833" s="16">
        <v>1300100</v>
      </c>
      <c r="B12833" s="2">
        <v>0</v>
      </c>
    </row>
    <row r="12834" spans="1:2" x14ac:dyDescent="0.2">
      <c r="A12834" s="16">
        <v>1300100</v>
      </c>
      <c r="B12834" s="2">
        <v>56</v>
      </c>
    </row>
    <row r="12835" spans="1:2" x14ac:dyDescent="0.2">
      <c r="A12835" s="16">
        <v>1300100</v>
      </c>
      <c r="B12835" s="2">
        <v>62</v>
      </c>
    </row>
    <row r="12836" spans="1:2" x14ac:dyDescent="0.2">
      <c r="A12836" s="16">
        <v>1300100</v>
      </c>
      <c r="B12836" s="2">
        <v>51</v>
      </c>
    </row>
    <row r="12837" spans="1:2" x14ac:dyDescent="0.2">
      <c r="A12837" s="16">
        <v>1300100</v>
      </c>
      <c r="B12837" s="2">
        <v>61</v>
      </c>
    </row>
    <row r="12838" spans="1:2" x14ac:dyDescent="0.2">
      <c r="A12838" s="16">
        <v>1300130</v>
      </c>
      <c r="B12838" s="2">
        <v>0</v>
      </c>
    </row>
    <row r="12839" spans="1:2" x14ac:dyDescent="0.2">
      <c r="A12839" s="16">
        <v>1300130</v>
      </c>
      <c r="B12839" s="2">
        <v>80</v>
      </c>
    </row>
    <row r="12840" spans="1:2" x14ac:dyDescent="0.2">
      <c r="A12840" s="16">
        <v>1300130</v>
      </c>
      <c r="B12840" s="2">
        <v>84</v>
      </c>
    </row>
    <row r="12841" spans="1:2" x14ac:dyDescent="0.2">
      <c r="A12841" s="16">
        <v>1300130</v>
      </c>
      <c r="B12841" s="2">
        <v>46</v>
      </c>
    </row>
    <row r="12842" spans="1:2" x14ac:dyDescent="0.2">
      <c r="A12842" s="16">
        <v>1300130</v>
      </c>
      <c r="B12842" s="2">
        <v>0</v>
      </c>
    </row>
    <row r="12843" spans="1:2" x14ac:dyDescent="0.2">
      <c r="A12843" s="16">
        <v>1300130</v>
      </c>
      <c r="B12843" s="2">
        <v>0</v>
      </c>
    </row>
    <row r="12844" spans="1:2" x14ac:dyDescent="0.2">
      <c r="A12844" s="16">
        <v>1300130</v>
      </c>
      <c r="B12844" s="2">
        <v>15</v>
      </c>
    </row>
    <row r="12845" spans="1:2" x14ac:dyDescent="0.2">
      <c r="A12845" s="16">
        <v>1300130</v>
      </c>
      <c r="B12845" s="2">
        <v>67</v>
      </c>
    </row>
    <row r="12846" spans="1:2" x14ac:dyDescent="0.2">
      <c r="A12846" s="16">
        <v>1300130</v>
      </c>
      <c r="B12846" s="2">
        <v>0</v>
      </c>
    </row>
    <row r="12847" spans="1:2" x14ac:dyDescent="0.2">
      <c r="A12847" s="16">
        <v>1300130</v>
      </c>
      <c r="B12847" s="2">
        <v>0</v>
      </c>
    </row>
    <row r="12848" spans="1:2" x14ac:dyDescent="0.2">
      <c r="A12848" s="16">
        <v>1300130</v>
      </c>
      <c r="B12848" s="2">
        <v>15</v>
      </c>
    </row>
    <row r="12849" spans="1:2" x14ac:dyDescent="0.2">
      <c r="A12849" s="16">
        <v>1300140</v>
      </c>
      <c r="B12849" s="2">
        <v>62</v>
      </c>
    </row>
    <row r="12850" spans="1:2" x14ac:dyDescent="0.2">
      <c r="A12850" s="16">
        <v>1300140</v>
      </c>
      <c r="B12850" s="2">
        <v>79</v>
      </c>
    </row>
    <row r="12851" spans="1:2" x14ac:dyDescent="0.2">
      <c r="A12851" s="16">
        <v>1300140</v>
      </c>
      <c r="B12851" s="2">
        <v>100</v>
      </c>
    </row>
    <row r="12852" spans="1:2" x14ac:dyDescent="0.2">
      <c r="A12852" s="16">
        <v>1300140</v>
      </c>
      <c r="B12852" s="2">
        <v>100</v>
      </c>
    </row>
    <row r="12853" spans="1:2" x14ac:dyDescent="0.2">
      <c r="A12853" s="16">
        <v>1300140</v>
      </c>
      <c r="B12853" s="2">
        <v>100</v>
      </c>
    </row>
    <row r="12854" spans="1:2" x14ac:dyDescent="0.2">
      <c r="A12854" s="16">
        <v>1300140</v>
      </c>
      <c r="B12854" s="2">
        <v>80</v>
      </c>
    </row>
    <row r="12855" spans="1:2" x14ac:dyDescent="0.2">
      <c r="A12855" s="16">
        <v>1300140</v>
      </c>
      <c r="B12855" s="2">
        <v>100</v>
      </c>
    </row>
    <row r="12856" spans="1:2" x14ac:dyDescent="0.2">
      <c r="A12856" s="16">
        <v>1300140</v>
      </c>
      <c r="B12856" s="2">
        <v>100</v>
      </c>
    </row>
    <row r="12857" spans="1:2" x14ac:dyDescent="0.2">
      <c r="A12857" s="16">
        <v>1300140</v>
      </c>
      <c r="B12857" s="2">
        <v>95</v>
      </c>
    </row>
    <row r="12858" spans="1:2" x14ac:dyDescent="0.2">
      <c r="A12858" s="16">
        <v>1300140</v>
      </c>
      <c r="B12858" s="2">
        <v>72</v>
      </c>
    </row>
    <row r="12859" spans="1:2" x14ac:dyDescent="0.2">
      <c r="A12859" s="16">
        <v>1300140</v>
      </c>
      <c r="B12859" s="2">
        <v>22</v>
      </c>
    </row>
    <row r="12860" spans="1:2" x14ac:dyDescent="0.2">
      <c r="A12860" s="16">
        <v>1300140</v>
      </c>
      <c r="B12860" s="2">
        <v>87</v>
      </c>
    </row>
    <row r="12861" spans="1:2" x14ac:dyDescent="0.2">
      <c r="A12861" s="16">
        <v>1300140</v>
      </c>
      <c r="B12861" s="2">
        <v>87</v>
      </c>
    </row>
    <row r="12862" spans="1:2" x14ac:dyDescent="0.2">
      <c r="A12862" s="16">
        <v>1300140</v>
      </c>
      <c r="B12862" s="2">
        <v>46</v>
      </c>
    </row>
    <row r="12863" spans="1:2" x14ac:dyDescent="0.2">
      <c r="A12863" s="16">
        <v>1300140</v>
      </c>
      <c r="B12863" s="2">
        <v>70</v>
      </c>
    </row>
    <row r="12864" spans="1:2" x14ac:dyDescent="0.2">
      <c r="A12864" s="16">
        <v>1300140</v>
      </c>
      <c r="B12864" s="2">
        <v>33</v>
      </c>
    </row>
    <row r="12865" spans="1:2" x14ac:dyDescent="0.2">
      <c r="A12865" s="16">
        <v>1300140</v>
      </c>
      <c r="B12865" s="2">
        <v>100</v>
      </c>
    </row>
    <row r="12866" spans="1:2" x14ac:dyDescent="0.2">
      <c r="A12866" s="16">
        <v>1300140</v>
      </c>
      <c r="B12866" s="2">
        <v>70</v>
      </c>
    </row>
    <row r="12867" spans="1:2" x14ac:dyDescent="0.2">
      <c r="A12867" s="16">
        <v>1300140</v>
      </c>
      <c r="B12867" s="2">
        <v>51</v>
      </c>
    </row>
    <row r="12868" spans="1:2" x14ac:dyDescent="0.2">
      <c r="A12868" s="16">
        <v>1300140</v>
      </c>
      <c r="B12868" s="2">
        <v>100</v>
      </c>
    </row>
    <row r="12869" spans="1:2" x14ac:dyDescent="0.2">
      <c r="A12869" s="16">
        <v>1300140</v>
      </c>
      <c r="B12869" s="2">
        <v>87</v>
      </c>
    </row>
    <row r="12870" spans="1:2" x14ac:dyDescent="0.2">
      <c r="A12870" s="16">
        <v>1300140</v>
      </c>
      <c r="B12870" s="2">
        <v>0</v>
      </c>
    </row>
    <row r="12871" spans="1:2" x14ac:dyDescent="0.2">
      <c r="A12871" s="16">
        <v>1300140</v>
      </c>
      <c r="B12871" s="2">
        <v>18</v>
      </c>
    </row>
    <row r="12872" spans="1:2" x14ac:dyDescent="0.2">
      <c r="A12872" s="16">
        <v>1300140</v>
      </c>
      <c r="B12872" s="2">
        <v>100</v>
      </c>
    </row>
    <row r="12873" spans="1:2" x14ac:dyDescent="0.2">
      <c r="A12873" s="16">
        <v>1300140</v>
      </c>
      <c r="B12873" s="2">
        <v>88</v>
      </c>
    </row>
    <row r="12874" spans="1:2" x14ac:dyDescent="0.2">
      <c r="A12874" s="16">
        <v>1300140</v>
      </c>
      <c r="B12874" s="2">
        <v>70</v>
      </c>
    </row>
    <row r="12875" spans="1:2" x14ac:dyDescent="0.2">
      <c r="A12875" s="16">
        <v>1300140</v>
      </c>
      <c r="B12875" s="2">
        <v>100</v>
      </c>
    </row>
    <row r="12876" spans="1:2" x14ac:dyDescent="0.2">
      <c r="A12876" s="16">
        <v>1300140</v>
      </c>
      <c r="B12876" s="2">
        <v>100</v>
      </c>
    </row>
    <row r="12877" spans="1:2" x14ac:dyDescent="0.2">
      <c r="A12877" s="16">
        <v>1300140</v>
      </c>
      <c r="B12877" s="2">
        <v>100</v>
      </c>
    </row>
    <row r="12878" spans="1:2" x14ac:dyDescent="0.2">
      <c r="A12878" s="16">
        <v>1300140</v>
      </c>
      <c r="B12878" s="2">
        <v>0</v>
      </c>
    </row>
    <row r="12879" spans="1:2" x14ac:dyDescent="0.2">
      <c r="A12879" s="16">
        <v>1300140</v>
      </c>
      <c r="B12879" s="2">
        <v>87</v>
      </c>
    </row>
    <row r="12880" spans="1:2" x14ac:dyDescent="0.2">
      <c r="A12880" s="16">
        <v>1300140</v>
      </c>
      <c r="B12880" s="2">
        <v>33</v>
      </c>
    </row>
    <row r="12881" spans="1:2" x14ac:dyDescent="0.2">
      <c r="A12881" s="16">
        <v>1300140</v>
      </c>
      <c r="B12881" s="2">
        <v>100</v>
      </c>
    </row>
    <row r="12882" spans="1:2" x14ac:dyDescent="0.2">
      <c r="A12882" s="16">
        <v>1300140</v>
      </c>
      <c r="B12882" s="2">
        <v>22</v>
      </c>
    </row>
    <row r="12883" spans="1:2" x14ac:dyDescent="0.2">
      <c r="A12883" s="16">
        <v>1300140</v>
      </c>
      <c r="B12883" s="2">
        <v>32</v>
      </c>
    </row>
    <row r="12884" spans="1:2" x14ac:dyDescent="0.2">
      <c r="A12884" s="16">
        <v>1300140</v>
      </c>
      <c r="B12884" s="2">
        <v>37</v>
      </c>
    </row>
    <row r="12885" spans="1:2" x14ac:dyDescent="0.2">
      <c r="A12885" s="16">
        <v>1300140</v>
      </c>
      <c r="B12885" s="2">
        <v>79</v>
      </c>
    </row>
    <row r="12886" spans="1:2" x14ac:dyDescent="0.2">
      <c r="A12886" s="16">
        <v>1300140</v>
      </c>
      <c r="B12886" s="2">
        <v>90</v>
      </c>
    </row>
    <row r="12887" spans="1:2" x14ac:dyDescent="0.2">
      <c r="A12887" s="16">
        <v>1300140</v>
      </c>
      <c r="B12887" s="2">
        <v>0</v>
      </c>
    </row>
    <row r="12888" spans="1:2" x14ac:dyDescent="0.2">
      <c r="A12888" s="16">
        <v>1300140</v>
      </c>
      <c r="B12888" s="2">
        <v>29</v>
      </c>
    </row>
    <row r="12889" spans="1:2" x14ac:dyDescent="0.2">
      <c r="A12889" s="16">
        <v>1300140</v>
      </c>
      <c r="B12889" s="2">
        <v>16</v>
      </c>
    </row>
    <row r="12890" spans="1:2" x14ac:dyDescent="0.2">
      <c r="A12890" s="16">
        <v>1300140</v>
      </c>
      <c r="B12890" s="2">
        <v>0</v>
      </c>
    </row>
    <row r="12891" spans="1:2" x14ac:dyDescent="0.2">
      <c r="A12891" s="16">
        <v>1300140</v>
      </c>
      <c r="B12891" s="2">
        <v>0</v>
      </c>
    </row>
    <row r="12892" spans="1:2" x14ac:dyDescent="0.2">
      <c r="A12892" s="16">
        <v>1300140</v>
      </c>
      <c r="B12892" s="2">
        <v>75</v>
      </c>
    </row>
    <row r="12893" spans="1:2" x14ac:dyDescent="0.2">
      <c r="A12893" s="16">
        <v>1300140</v>
      </c>
      <c r="B12893" s="2">
        <v>14</v>
      </c>
    </row>
    <row r="12894" spans="1:2" x14ac:dyDescent="0.2">
      <c r="A12894" s="16">
        <v>1300140</v>
      </c>
      <c r="B12894" s="2">
        <v>38</v>
      </c>
    </row>
    <row r="12895" spans="1:2" x14ac:dyDescent="0.2">
      <c r="A12895" s="16">
        <v>1300140</v>
      </c>
      <c r="B12895" s="2">
        <v>30</v>
      </c>
    </row>
    <row r="12896" spans="1:2" x14ac:dyDescent="0.2">
      <c r="A12896" s="16">
        <v>1300140</v>
      </c>
      <c r="B12896" s="2">
        <v>15</v>
      </c>
    </row>
    <row r="12897" spans="1:2" x14ac:dyDescent="0.2">
      <c r="A12897" s="16">
        <v>1300140</v>
      </c>
      <c r="B12897" s="2">
        <v>0</v>
      </c>
    </row>
    <row r="12898" spans="1:2" x14ac:dyDescent="0.2">
      <c r="A12898" s="16">
        <v>1300140</v>
      </c>
      <c r="B12898" s="2">
        <v>43</v>
      </c>
    </row>
    <row r="12899" spans="1:2" x14ac:dyDescent="0.2">
      <c r="A12899" s="16">
        <v>1300140</v>
      </c>
      <c r="B12899" s="2">
        <v>16</v>
      </c>
    </row>
    <row r="12900" spans="1:2" x14ac:dyDescent="0.2">
      <c r="A12900" s="16">
        <v>1300140</v>
      </c>
      <c r="B12900" s="2">
        <v>22</v>
      </c>
    </row>
    <row r="12901" spans="1:2" x14ac:dyDescent="0.2">
      <c r="A12901" s="16">
        <v>1300140</v>
      </c>
      <c r="B12901" s="2">
        <v>100</v>
      </c>
    </row>
    <row r="12902" spans="1:2" x14ac:dyDescent="0.2">
      <c r="A12902" s="16">
        <v>1300140</v>
      </c>
      <c r="B12902" s="2">
        <v>62</v>
      </c>
    </row>
    <row r="12903" spans="1:2" x14ac:dyDescent="0.2">
      <c r="A12903" s="16">
        <v>1300140</v>
      </c>
      <c r="B12903" s="2">
        <v>46</v>
      </c>
    </row>
    <row r="12904" spans="1:2" x14ac:dyDescent="0.2">
      <c r="A12904" s="16">
        <v>1300140</v>
      </c>
      <c r="B12904" s="2">
        <v>10</v>
      </c>
    </row>
    <row r="12905" spans="1:2" x14ac:dyDescent="0.2">
      <c r="A12905" s="16">
        <v>1300140</v>
      </c>
      <c r="B12905" s="2">
        <v>73</v>
      </c>
    </row>
    <row r="12906" spans="1:2" x14ac:dyDescent="0.2">
      <c r="A12906" s="16">
        <v>1300140</v>
      </c>
      <c r="B12906" s="2">
        <v>100</v>
      </c>
    </row>
    <row r="12907" spans="1:2" x14ac:dyDescent="0.2">
      <c r="A12907" s="16">
        <v>1300140</v>
      </c>
      <c r="B12907" s="2">
        <v>100</v>
      </c>
    </row>
    <row r="12908" spans="1:2" x14ac:dyDescent="0.2">
      <c r="A12908" s="16">
        <v>1300140</v>
      </c>
      <c r="B12908" s="2">
        <v>22</v>
      </c>
    </row>
    <row r="12909" spans="1:2" x14ac:dyDescent="0.2">
      <c r="A12909" s="16">
        <v>1300140</v>
      </c>
      <c r="B12909" s="2">
        <v>94</v>
      </c>
    </row>
    <row r="12910" spans="1:2" x14ac:dyDescent="0.2">
      <c r="A12910" s="16">
        <v>1300140</v>
      </c>
      <c r="B12910" s="2">
        <v>67</v>
      </c>
    </row>
    <row r="12911" spans="1:2" x14ac:dyDescent="0.2">
      <c r="A12911" s="16">
        <v>1300140</v>
      </c>
      <c r="B12911" s="2">
        <v>79</v>
      </c>
    </row>
    <row r="12912" spans="1:2" x14ac:dyDescent="0.2">
      <c r="A12912" s="16">
        <v>1300140</v>
      </c>
      <c r="B12912" s="2">
        <v>100</v>
      </c>
    </row>
    <row r="12913" spans="1:2" x14ac:dyDescent="0.2">
      <c r="A12913" s="16">
        <v>1300140</v>
      </c>
      <c r="B12913" s="2">
        <v>90</v>
      </c>
    </row>
    <row r="12914" spans="1:2" x14ac:dyDescent="0.2">
      <c r="A12914" s="16">
        <v>1300140</v>
      </c>
      <c r="B12914" s="2">
        <v>100</v>
      </c>
    </row>
    <row r="12915" spans="1:2" x14ac:dyDescent="0.2">
      <c r="A12915" s="16">
        <v>1300140</v>
      </c>
      <c r="B12915" s="2">
        <v>100</v>
      </c>
    </row>
    <row r="12916" spans="1:2" x14ac:dyDescent="0.2">
      <c r="A12916" s="16">
        <v>1300140</v>
      </c>
      <c r="B12916" s="2">
        <v>22</v>
      </c>
    </row>
    <row r="12917" spans="1:2" x14ac:dyDescent="0.2">
      <c r="A12917" s="16">
        <v>1300140</v>
      </c>
      <c r="B12917" s="2">
        <v>16</v>
      </c>
    </row>
    <row r="12918" spans="1:2" x14ac:dyDescent="0.2">
      <c r="A12918" s="16">
        <v>1300140</v>
      </c>
      <c r="B12918" s="2">
        <v>29</v>
      </c>
    </row>
    <row r="12919" spans="1:2" x14ac:dyDescent="0.2">
      <c r="A12919" s="16">
        <v>1300140</v>
      </c>
      <c r="B12919" s="2">
        <v>93</v>
      </c>
    </row>
    <row r="12920" spans="1:2" x14ac:dyDescent="0.2">
      <c r="A12920" s="16">
        <v>1300140</v>
      </c>
      <c r="B12920" s="2">
        <v>23</v>
      </c>
    </row>
    <row r="12921" spans="1:2" x14ac:dyDescent="0.2">
      <c r="A12921" s="16">
        <v>1300140</v>
      </c>
      <c r="B12921" s="2">
        <v>0</v>
      </c>
    </row>
    <row r="12922" spans="1:2" x14ac:dyDescent="0.2">
      <c r="A12922" s="16">
        <v>1300140</v>
      </c>
      <c r="B12922" s="2">
        <v>77</v>
      </c>
    </row>
    <row r="12923" spans="1:2" x14ac:dyDescent="0.2">
      <c r="A12923" s="16">
        <v>1300140</v>
      </c>
      <c r="B12923" s="2">
        <v>64</v>
      </c>
    </row>
    <row r="12924" spans="1:2" x14ac:dyDescent="0.2">
      <c r="A12924" s="16">
        <v>1300140</v>
      </c>
      <c r="B12924" s="2">
        <v>79</v>
      </c>
    </row>
    <row r="12925" spans="1:2" x14ac:dyDescent="0.2">
      <c r="A12925" s="16">
        <v>1300140</v>
      </c>
      <c r="B12925" s="2">
        <v>58</v>
      </c>
    </row>
    <row r="12926" spans="1:2" x14ac:dyDescent="0.2">
      <c r="A12926" s="16">
        <v>1300140</v>
      </c>
      <c r="B12926" s="2">
        <v>38</v>
      </c>
    </row>
    <row r="12927" spans="1:2" x14ac:dyDescent="0.2">
      <c r="A12927" s="16">
        <v>1300140</v>
      </c>
      <c r="B12927" s="2">
        <v>100</v>
      </c>
    </row>
    <row r="12928" spans="1:2" x14ac:dyDescent="0.2">
      <c r="A12928" s="16">
        <v>1300140</v>
      </c>
      <c r="B12928" s="2">
        <v>100</v>
      </c>
    </row>
    <row r="12929" spans="1:2" x14ac:dyDescent="0.2">
      <c r="A12929" s="16">
        <v>1300140</v>
      </c>
      <c r="B12929" s="2">
        <v>95</v>
      </c>
    </row>
    <row r="12930" spans="1:2" x14ac:dyDescent="0.2">
      <c r="A12930" s="16">
        <v>1300140</v>
      </c>
      <c r="B12930" s="2">
        <v>7</v>
      </c>
    </row>
    <row r="12931" spans="1:2" x14ac:dyDescent="0.2">
      <c r="A12931" s="16">
        <v>1300140</v>
      </c>
      <c r="B12931" s="2">
        <v>22</v>
      </c>
    </row>
    <row r="12932" spans="1:2" x14ac:dyDescent="0.2">
      <c r="A12932" s="16">
        <v>1300140</v>
      </c>
      <c r="B12932" s="2">
        <v>88</v>
      </c>
    </row>
    <row r="12933" spans="1:2" x14ac:dyDescent="0.2">
      <c r="A12933" s="16">
        <v>1300140</v>
      </c>
      <c r="B12933" s="2">
        <v>100</v>
      </c>
    </row>
    <row r="12934" spans="1:2" x14ac:dyDescent="0.2">
      <c r="A12934" s="16">
        <v>1300140</v>
      </c>
      <c r="B12934" s="2">
        <v>100</v>
      </c>
    </row>
    <row r="12935" spans="1:2" x14ac:dyDescent="0.2">
      <c r="A12935" s="16">
        <v>1300140</v>
      </c>
      <c r="B12935" s="2">
        <v>33</v>
      </c>
    </row>
    <row r="12936" spans="1:2" x14ac:dyDescent="0.2">
      <c r="A12936" s="16">
        <v>1300140</v>
      </c>
      <c r="B12936" s="2">
        <v>4</v>
      </c>
    </row>
    <row r="12937" spans="1:2" x14ac:dyDescent="0.2">
      <c r="A12937" s="16">
        <v>1300140</v>
      </c>
      <c r="B12937" s="2">
        <v>62</v>
      </c>
    </row>
    <row r="12938" spans="1:2" x14ac:dyDescent="0.2">
      <c r="A12938" s="16">
        <v>1300140</v>
      </c>
      <c r="B12938" s="2">
        <v>70</v>
      </c>
    </row>
    <row r="12939" spans="1:2" x14ac:dyDescent="0.2">
      <c r="A12939" s="16">
        <v>1300150</v>
      </c>
      <c r="B12939" s="2">
        <v>95</v>
      </c>
    </row>
    <row r="12940" spans="1:2" x14ac:dyDescent="0.2">
      <c r="A12940" s="16">
        <v>1300150</v>
      </c>
      <c r="B12940" s="2">
        <v>0</v>
      </c>
    </row>
    <row r="12941" spans="1:2" x14ac:dyDescent="0.2">
      <c r="A12941" s="16">
        <v>1300150</v>
      </c>
      <c r="B12941" s="2">
        <v>43</v>
      </c>
    </row>
    <row r="12942" spans="1:2" x14ac:dyDescent="0.2">
      <c r="A12942" s="16">
        <v>1300150</v>
      </c>
      <c r="B12942" s="2">
        <v>62</v>
      </c>
    </row>
    <row r="12943" spans="1:2" x14ac:dyDescent="0.2">
      <c r="A12943" s="16">
        <v>1300150</v>
      </c>
      <c r="B12943" s="2">
        <v>82</v>
      </c>
    </row>
    <row r="12944" spans="1:2" x14ac:dyDescent="0.2">
      <c r="A12944" s="16">
        <v>1300150</v>
      </c>
      <c r="B12944" s="2">
        <v>83</v>
      </c>
    </row>
    <row r="12945" spans="1:2" x14ac:dyDescent="0.2">
      <c r="A12945" s="16">
        <v>1300150</v>
      </c>
      <c r="B12945" s="2">
        <v>35</v>
      </c>
    </row>
    <row r="12946" spans="1:2" x14ac:dyDescent="0.2">
      <c r="A12946" s="16">
        <v>1300150</v>
      </c>
      <c r="B12946" s="2">
        <v>29</v>
      </c>
    </row>
    <row r="12947" spans="1:2" x14ac:dyDescent="0.2">
      <c r="A12947" s="16">
        <v>1300150</v>
      </c>
      <c r="B12947" s="2">
        <v>3</v>
      </c>
    </row>
    <row r="12948" spans="1:2" x14ac:dyDescent="0.2">
      <c r="A12948" s="16">
        <v>1300150</v>
      </c>
      <c r="B12948" s="2">
        <v>0</v>
      </c>
    </row>
    <row r="12949" spans="1:2" x14ac:dyDescent="0.2">
      <c r="A12949" s="16">
        <v>1300150</v>
      </c>
      <c r="B12949" s="2">
        <v>62</v>
      </c>
    </row>
    <row r="12950" spans="1:2" x14ac:dyDescent="0.2">
      <c r="A12950" s="16">
        <v>1300150</v>
      </c>
      <c r="B12950" s="2">
        <v>94</v>
      </c>
    </row>
    <row r="12951" spans="1:2" x14ac:dyDescent="0.2">
      <c r="A12951" s="16">
        <v>1300150</v>
      </c>
      <c r="B12951" s="2">
        <v>95</v>
      </c>
    </row>
    <row r="12952" spans="1:2" x14ac:dyDescent="0.2">
      <c r="A12952" s="16">
        <v>1300150</v>
      </c>
      <c r="B12952" s="2">
        <v>37</v>
      </c>
    </row>
    <row r="12953" spans="1:2" x14ac:dyDescent="0.2">
      <c r="A12953" s="16">
        <v>1300150</v>
      </c>
      <c r="B12953" s="2">
        <v>47</v>
      </c>
    </row>
    <row r="12954" spans="1:2" x14ac:dyDescent="0.2">
      <c r="A12954" s="16">
        <v>1300160</v>
      </c>
      <c r="B12954" s="2">
        <v>0</v>
      </c>
    </row>
    <row r="12955" spans="1:2" x14ac:dyDescent="0.2">
      <c r="A12955" s="16">
        <v>1300160</v>
      </c>
      <c r="B12955" s="2">
        <v>0</v>
      </c>
    </row>
    <row r="12956" spans="1:2" x14ac:dyDescent="0.2">
      <c r="A12956" s="16">
        <v>1300160</v>
      </c>
      <c r="B12956" s="2">
        <v>0</v>
      </c>
    </row>
    <row r="12957" spans="1:2" x14ac:dyDescent="0.2">
      <c r="A12957" s="16">
        <v>1300160</v>
      </c>
      <c r="B12957" s="2">
        <v>69</v>
      </c>
    </row>
    <row r="12958" spans="1:2" x14ac:dyDescent="0.2">
      <c r="A12958" s="16">
        <v>1300160</v>
      </c>
      <c r="B12958" s="2">
        <v>0</v>
      </c>
    </row>
    <row r="12959" spans="1:2" x14ac:dyDescent="0.2">
      <c r="A12959" s="16">
        <v>1300160</v>
      </c>
      <c r="B12959" s="2">
        <v>64</v>
      </c>
    </row>
    <row r="12960" spans="1:2" x14ac:dyDescent="0.2">
      <c r="A12960" s="16">
        <v>1300160</v>
      </c>
      <c r="B12960" s="2">
        <v>0</v>
      </c>
    </row>
    <row r="12961" spans="1:2" x14ac:dyDescent="0.2">
      <c r="A12961" s="16">
        <v>1300160</v>
      </c>
      <c r="B12961" s="2">
        <v>83</v>
      </c>
    </row>
    <row r="12962" spans="1:2" x14ac:dyDescent="0.2">
      <c r="A12962" s="16">
        <v>1300160</v>
      </c>
      <c r="B12962" s="2">
        <v>6</v>
      </c>
    </row>
    <row r="12963" spans="1:2" x14ac:dyDescent="0.2">
      <c r="A12963" s="16">
        <v>1300160</v>
      </c>
      <c r="B12963" s="2">
        <v>78</v>
      </c>
    </row>
    <row r="12964" spans="1:2" x14ac:dyDescent="0.2">
      <c r="A12964" s="16">
        <v>1300160</v>
      </c>
      <c r="B12964" s="2">
        <v>0</v>
      </c>
    </row>
    <row r="12965" spans="1:2" x14ac:dyDescent="0.2">
      <c r="A12965" s="16">
        <v>1300160</v>
      </c>
      <c r="B12965" s="2">
        <v>90</v>
      </c>
    </row>
    <row r="12966" spans="1:2" x14ac:dyDescent="0.2">
      <c r="A12966" s="16">
        <v>1300160</v>
      </c>
      <c r="B12966" s="2">
        <v>17</v>
      </c>
    </row>
    <row r="12967" spans="1:2" x14ac:dyDescent="0.2">
      <c r="A12967" s="16">
        <v>1300160</v>
      </c>
      <c r="B12967" s="2">
        <v>69</v>
      </c>
    </row>
    <row r="12968" spans="1:2" x14ac:dyDescent="0.2">
      <c r="A12968" s="16">
        <v>1300160</v>
      </c>
      <c r="B12968" s="2">
        <v>0</v>
      </c>
    </row>
    <row r="12969" spans="1:2" x14ac:dyDescent="0.2">
      <c r="A12969" s="16">
        <v>1300160</v>
      </c>
      <c r="B12969" s="2">
        <v>0</v>
      </c>
    </row>
    <row r="12970" spans="1:2" x14ac:dyDescent="0.2">
      <c r="A12970" s="16">
        <v>1300160</v>
      </c>
      <c r="B12970" s="2">
        <v>15</v>
      </c>
    </row>
    <row r="12971" spans="1:2" x14ac:dyDescent="0.2">
      <c r="A12971" s="16">
        <v>1300160</v>
      </c>
      <c r="B12971" s="2">
        <v>30</v>
      </c>
    </row>
    <row r="12972" spans="1:2" x14ac:dyDescent="0.2">
      <c r="A12972" s="16">
        <v>1300160</v>
      </c>
      <c r="B12972" s="2">
        <v>85</v>
      </c>
    </row>
    <row r="12973" spans="1:2" x14ac:dyDescent="0.2">
      <c r="A12973" s="16">
        <v>1300160</v>
      </c>
      <c r="B12973" s="2">
        <v>64</v>
      </c>
    </row>
    <row r="12974" spans="1:2" x14ac:dyDescent="0.2">
      <c r="A12974" s="16">
        <v>1300160</v>
      </c>
      <c r="B12974" s="2">
        <v>22</v>
      </c>
    </row>
    <row r="12975" spans="1:2" x14ac:dyDescent="0.2">
      <c r="A12975" s="16">
        <v>1300160</v>
      </c>
      <c r="B12975" s="2">
        <v>0</v>
      </c>
    </row>
    <row r="12976" spans="1:2" x14ac:dyDescent="0.2">
      <c r="A12976" s="16">
        <v>1300160</v>
      </c>
      <c r="B12976" s="2">
        <v>0</v>
      </c>
    </row>
    <row r="12977" spans="1:2" x14ac:dyDescent="0.2">
      <c r="A12977" s="16">
        <v>1300160</v>
      </c>
      <c r="B12977" s="2">
        <v>85</v>
      </c>
    </row>
    <row r="12978" spans="1:2" x14ac:dyDescent="0.2">
      <c r="A12978" s="16">
        <v>1300160</v>
      </c>
      <c r="B12978" s="2">
        <v>78</v>
      </c>
    </row>
    <row r="12979" spans="1:2" x14ac:dyDescent="0.2">
      <c r="A12979" s="16">
        <v>1300160</v>
      </c>
      <c r="B12979" s="2">
        <v>69</v>
      </c>
    </row>
    <row r="12980" spans="1:2" x14ac:dyDescent="0.2">
      <c r="A12980" s="16">
        <v>1300160</v>
      </c>
      <c r="B12980" s="2">
        <v>35</v>
      </c>
    </row>
    <row r="12981" spans="1:2" x14ac:dyDescent="0.2">
      <c r="A12981" s="16">
        <v>1300160</v>
      </c>
      <c r="B12981" s="2">
        <v>0</v>
      </c>
    </row>
    <row r="12982" spans="1:2" x14ac:dyDescent="0.2">
      <c r="A12982" s="16">
        <v>1300160</v>
      </c>
      <c r="B12982" s="2">
        <v>0</v>
      </c>
    </row>
    <row r="12983" spans="1:2" x14ac:dyDescent="0.2">
      <c r="A12983" s="16">
        <v>1300160</v>
      </c>
      <c r="B12983" s="2">
        <v>0</v>
      </c>
    </row>
    <row r="12984" spans="1:2" x14ac:dyDescent="0.2">
      <c r="A12984" s="16">
        <v>1300160</v>
      </c>
      <c r="B12984" s="2">
        <v>32</v>
      </c>
    </row>
    <row r="12985" spans="1:2" x14ac:dyDescent="0.2">
      <c r="A12985" s="16">
        <v>1300160</v>
      </c>
      <c r="B12985" s="2">
        <v>15</v>
      </c>
    </row>
    <row r="12986" spans="1:2" x14ac:dyDescent="0.2">
      <c r="A12986" s="16">
        <v>1300160</v>
      </c>
      <c r="B12986" s="2">
        <v>0</v>
      </c>
    </row>
    <row r="12987" spans="1:2" x14ac:dyDescent="0.2">
      <c r="A12987" s="16">
        <v>1300160</v>
      </c>
      <c r="B12987" s="2">
        <v>17</v>
      </c>
    </row>
    <row r="12988" spans="1:2" x14ac:dyDescent="0.2">
      <c r="A12988" s="16">
        <v>1300160</v>
      </c>
      <c r="B12988" s="2">
        <v>41</v>
      </c>
    </row>
    <row r="12989" spans="1:2" x14ac:dyDescent="0.2">
      <c r="A12989" s="16">
        <v>1300160</v>
      </c>
      <c r="B12989" s="2">
        <v>0</v>
      </c>
    </row>
    <row r="12990" spans="1:2" x14ac:dyDescent="0.2">
      <c r="A12990" s="16">
        <v>1300160</v>
      </c>
      <c r="B12990" s="2">
        <v>0</v>
      </c>
    </row>
    <row r="12991" spans="1:2" x14ac:dyDescent="0.2">
      <c r="A12991" s="16">
        <v>1300160</v>
      </c>
      <c r="B12991" s="2">
        <v>0</v>
      </c>
    </row>
    <row r="12992" spans="1:2" x14ac:dyDescent="0.2">
      <c r="A12992" s="16">
        <v>1300160</v>
      </c>
      <c r="B12992" s="2">
        <v>0</v>
      </c>
    </row>
    <row r="12993" spans="1:2" x14ac:dyDescent="0.2">
      <c r="A12993" s="16">
        <v>1300160</v>
      </c>
      <c r="B12993" s="2">
        <v>56</v>
      </c>
    </row>
    <row r="12994" spans="1:2" x14ac:dyDescent="0.2">
      <c r="A12994" s="16">
        <v>1300160</v>
      </c>
      <c r="B12994" s="2">
        <v>69</v>
      </c>
    </row>
    <row r="12995" spans="1:2" x14ac:dyDescent="0.2">
      <c r="A12995" s="16">
        <v>1300160</v>
      </c>
      <c r="B12995" s="2">
        <v>77</v>
      </c>
    </row>
    <row r="12996" spans="1:2" x14ac:dyDescent="0.2">
      <c r="A12996" s="16">
        <v>1300160</v>
      </c>
      <c r="B12996" s="2">
        <v>69</v>
      </c>
    </row>
    <row r="12997" spans="1:2" x14ac:dyDescent="0.2">
      <c r="A12997" s="16">
        <v>1300160</v>
      </c>
      <c r="B12997" s="2">
        <v>15</v>
      </c>
    </row>
    <row r="12998" spans="1:2" x14ac:dyDescent="0.2">
      <c r="A12998" s="16">
        <v>1300160</v>
      </c>
      <c r="B12998" s="2">
        <v>46</v>
      </c>
    </row>
    <row r="12999" spans="1:2" x14ac:dyDescent="0.2">
      <c r="A12999" s="16">
        <v>1300160</v>
      </c>
      <c r="B12999" s="2">
        <v>0</v>
      </c>
    </row>
    <row r="13000" spans="1:2" x14ac:dyDescent="0.2">
      <c r="A13000" s="16">
        <v>1300160</v>
      </c>
      <c r="B13000" s="2">
        <v>0</v>
      </c>
    </row>
    <row r="13001" spans="1:2" x14ac:dyDescent="0.2">
      <c r="A13001" s="16">
        <v>1300160</v>
      </c>
      <c r="B13001" s="2">
        <v>69</v>
      </c>
    </row>
    <row r="13002" spans="1:2" x14ac:dyDescent="0.2">
      <c r="A13002" s="16">
        <v>1300160</v>
      </c>
      <c r="B13002" s="2">
        <v>15</v>
      </c>
    </row>
    <row r="13003" spans="1:2" x14ac:dyDescent="0.2">
      <c r="A13003" s="16">
        <v>1300160</v>
      </c>
      <c r="B13003" s="2">
        <v>0</v>
      </c>
    </row>
    <row r="13004" spans="1:2" x14ac:dyDescent="0.2">
      <c r="A13004" s="16">
        <v>1300160</v>
      </c>
      <c r="B13004" s="2">
        <v>0</v>
      </c>
    </row>
    <row r="13005" spans="1:2" x14ac:dyDescent="0.2">
      <c r="A13005" s="16">
        <v>1300160</v>
      </c>
      <c r="B13005" s="2">
        <v>0</v>
      </c>
    </row>
    <row r="13006" spans="1:2" x14ac:dyDescent="0.2">
      <c r="A13006" s="16">
        <v>1300160</v>
      </c>
      <c r="B13006" s="2">
        <v>95</v>
      </c>
    </row>
    <row r="13007" spans="1:2" x14ac:dyDescent="0.2">
      <c r="A13007" s="16">
        <v>1300160</v>
      </c>
      <c r="B13007" s="2">
        <v>32</v>
      </c>
    </row>
    <row r="13008" spans="1:2" x14ac:dyDescent="0.2">
      <c r="A13008" s="16">
        <v>1300160</v>
      </c>
      <c r="B13008" s="2">
        <v>61</v>
      </c>
    </row>
    <row r="13009" spans="1:2" x14ac:dyDescent="0.2">
      <c r="A13009" s="16">
        <v>1300160</v>
      </c>
      <c r="B13009" s="2">
        <v>8</v>
      </c>
    </row>
    <row r="13010" spans="1:2" x14ac:dyDescent="0.2">
      <c r="A13010" s="16">
        <v>1300160</v>
      </c>
      <c r="B13010" s="2">
        <v>64</v>
      </c>
    </row>
    <row r="13011" spans="1:2" x14ac:dyDescent="0.2">
      <c r="A13011" s="16">
        <v>1300160</v>
      </c>
      <c r="B13011" s="2">
        <v>81</v>
      </c>
    </row>
    <row r="13012" spans="1:2" x14ac:dyDescent="0.2">
      <c r="A13012" s="16">
        <v>1300160</v>
      </c>
      <c r="B13012" s="2">
        <v>0</v>
      </c>
    </row>
    <row r="13013" spans="1:2" x14ac:dyDescent="0.2">
      <c r="A13013" s="16">
        <v>1300160</v>
      </c>
      <c r="B13013" s="2">
        <v>46</v>
      </c>
    </row>
    <row r="13014" spans="1:2" x14ac:dyDescent="0.2">
      <c r="A13014" s="16">
        <v>1300160</v>
      </c>
      <c r="B13014" s="2">
        <v>51</v>
      </c>
    </row>
    <row r="13015" spans="1:2" x14ac:dyDescent="0.2">
      <c r="A13015" s="16">
        <v>1300160</v>
      </c>
      <c r="B13015" s="2">
        <v>47</v>
      </c>
    </row>
    <row r="13016" spans="1:2" x14ac:dyDescent="0.2">
      <c r="A13016" s="16">
        <v>1300160</v>
      </c>
      <c r="B13016" s="2">
        <v>0</v>
      </c>
    </row>
    <row r="13017" spans="1:2" x14ac:dyDescent="0.2">
      <c r="A13017" s="16">
        <v>1300170</v>
      </c>
      <c r="B13017" s="2">
        <v>97</v>
      </c>
    </row>
    <row r="13018" spans="1:2" x14ac:dyDescent="0.2">
      <c r="A13018" s="16">
        <v>1300170</v>
      </c>
      <c r="B13018" s="2">
        <v>40</v>
      </c>
    </row>
    <row r="13019" spans="1:2" x14ac:dyDescent="0.2">
      <c r="A13019" s="16">
        <v>1300170</v>
      </c>
      <c r="B13019" s="2">
        <v>30</v>
      </c>
    </row>
    <row r="13020" spans="1:2" x14ac:dyDescent="0.2">
      <c r="A13020" s="16">
        <v>1300170</v>
      </c>
      <c r="B13020" s="2">
        <v>30</v>
      </c>
    </row>
    <row r="13021" spans="1:2" x14ac:dyDescent="0.2">
      <c r="A13021" s="16">
        <v>1300170</v>
      </c>
      <c r="B13021" s="2">
        <v>96</v>
      </c>
    </row>
    <row r="13022" spans="1:2" x14ac:dyDescent="0.2">
      <c r="A13022" s="16">
        <v>1300170</v>
      </c>
      <c r="B13022" s="2">
        <v>90</v>
      </c>
    </row>
    <row r="13023" spans="1:2" x14ac:dyDescent="0.2">
      <c r="A13023" s="16">
        <v>1300170</v>
      </c>
      <c r="B13023" s="2">
        <v>100</v>
      </c>
    </row>
    <row r="13024" spans="1:2" x14ac:dyDescent="0.2">
      <c r="A13024" s="16">
        <v>1300170</v>
      </c>
      <c r="B13024" s="2">
        <v>95</v>
      </c>
    </row>
    <row r="13025" spans="1:2" x14ac:dyDescent="0.2">
      <c r="A13025" s="16">
        <v>1300170</v>
      </c>
      <c r="B13025" s="2">
        <v>100</v>
      </c>
    </row>
    <row r="13026" spans="1:2" x14ac:dyDescent="0.2">
      <c r="A13026" s="16">
        <v>1300170</v>
      </c>
      <c r="B13026" s="2">
        <v>100</v>
      </c>
    </row>
    <row r="13027" spans="1:2" x14ac:dyDescent="0.2">
      <c r="A13027" s="16">
        <v>1300170</v>
      </c>
      <c r="B13027" s="2">
        <v>100</v>
      </c>
    </row>
    <row r="13028" spans="1:2" x14ac:dyDescent="0.2">
      <c r="A13028" s="16">
        <v>1300170</v>
      </c>
      <c r="B13028" s="2">
        <v>15</v>
      </c>
    </row>
    <row r="13029" spans="1:2" x14ac:dyDescent="0.2">
      <c r="A13029" s="16">
        <v>1300170</v>
      </c>
      <c r="B13029" s="2">
        <v>91</v>
      </c>
    </row>
    <row r="13030" spans="1:2" x14ac:dyDescent="0.2">
      <c r="A13030" s="16">
        <v>1300170</v>
      </c>
      <c r="B13030" s="2">
        <v>77</v>
      </c>
    </row>
    <row r="13031" spans="1:2" x14ac:dyDescent="0.2">
      <c r="A13031" s="16">
        <v>1300170</v>
      </c>
      <c r="B13031" s="2">
        <v>100</v>
      </c>
    </row>
    <row r="13032" spans="1:2" x14ac:dyDescent="0.2">
      <c r="A13032" s="16">
        <v>1300170</v>
      </c>
      <c r="B13032" s="2">
        <v>95</v>
      </c>
    </row>
    <row r="13033" spans="1:2" x14ac:dyDescent="0.2">
      <c r="A13033" s="16">
        <v>1300170</v>
      </c>
      <c r="B13033" s="2">
        <v>40</v>
      </c>
    </row>
    <row r="13034" spans="1:2" x14ac:dyDescent="0.2">
      <c r="A13034" s="16">
        <v>1300170</v>
      </c>
      <c r="B13034" s="2">
        <v>100</v>
      </c>
    </row>
    <row r="13035" spans="1:2" x14ac:dyDescent="0.2">
      <c r="A13035" s="16">
        <v>1300170</v>
      </c>
      <c r="B13035" s="2">
        <v>84</v>
      </c>
    </row>
    <row r="13036" spans="1:2" x14ac:dyDescent="0.2">
      <c r="A13036" s="16">
        <v>1300170</v>
      </c>
      <c r="B13036" s="2">
        <v>15</v>
      </c>
    </row>
    <row r="13037" spans="1:2" x14ac:dyDescent="0.2">
      <c r="A13037" s="16">
        <v>1300170</v>
      </c>
      <c r="B13037" s="2">
        <v>100</v>
      </c>
    </row>
    <row r="13038" spans="1:2" x14ac:dyDescent="0.2">
      <c r="A13038" s="16">
        <v>1300170</v>
      </c>
      <c r="B13038" s="2">
        <v>85</v>
      </c>
    </row>
    <row r="13039" spans="1:2" x14ac:dyDescent="0.2">
      <c r="A13039" s="16">
        <v>1300170</v>
      </c>
      <c r="B13039" s="2">
        <v>30</v>
      </c>
    </row>
    <row r="13040" spans="1:2" x14ac:dyDescent="0.2">
      <c r="A13040" s="16">
        <v>1300170</v>
      </c>
      <c r="B13040" s="2">
        <v>100</v>
      </c>
    </row>
    <row r="13041" spans="1:2" x14ac:dyDescent="0.2">
      <c r="A13041" s="16">
        <v>1300170</v>
      </c>
      <c r="B13041" s="2">
        <v>40</v>
      </c>
    </row>
    <row r="13042" spans="1:2" x14ac:dyDescent="0.2">
      <c r="A13042" s="16">
        <v>1300170</v>
      </c>
      <c r="B13042" s="2">
        <v>96</v>
      </c>
    </row>
    <row r="13043" spans="1:2" x14ac:dyDescent="0.2">
      <c r="A13043" s="16">
        <v>1300180</v>
      </c>
      <c r="B13043" s="2">
        <v>0</v>
      </c>
    </row>
    <row r="13044" spans="1:2" x14ac:dyDescent="0.2">
      <c r="A13044" s="16">
        <v>1300180</v>
      </c>
      <c r="B13044" s="2">
        <v>0</v>
      </c>
    </row>
    <row r="13045" spans="1:2" x14ac:dyDescent="0.2">
      <c r="A13045" s="16">
        <v>1300180</v>
      </c>
      <c r="B13045" s="2">
        <v>0</v>
      </c>
    </row>
    <row r="13046" spans="1:2" x14ac:dyDescent="0.2">
      <c r="A13046" s="16">
        <v>1300180</v>
      </c>
      <c r="B13046" s="2">
        <v>84</v>
      </c>
    </row>
    <row r="13047" spans="1:2" x14ac:dyDescent="0.2">
      <c r="A13047" s="16">
        <v>1300190</v>
      </c>
      <c r="B13047" s="2">
        <v>17</v>
      </c>
    </row>
    <row r="13048" spans="1:2" x14ac:dyDescent="0.2">
      <c r="A13048" s="16">
        <v>1300190</v>
      </c>
      <c r="B13048" s="2">
        <v>17</v>
      </c>
    </row>
    <row r="13049" spans="1:2" x14ac:dyDescent="0.2">
      <c r="A13049" s="16">
        <v>1300190</v>
      </c>
      <c r="B13049" s="2">
        <v>84</v>
      </c>
    </row>
    <row r="13050" spans="1:2" x14ac:dyDescent="0.2">
      <c r="A13050" s="16">
        <v>1300190</v>
      </c>
      <c r="B13050" s="2">
        <v>85</v>
      </c>
    </row>
    <row r="13051" spans="1:2" x14ac:dyDescent="0.2">
      <c r="A13051" s="16">
        <v>1300200</v>
      </c>
      <c r="B13051" s="2">
        <v>0</v>
      </c>
    </row>
    <row r="13052" spans="1:2" x14ac:dyDescent="0.2">
      <c r="A13052" s="16">
        <v>1300200</v>
      </c>
      <c r="B13052" s="2">
        <v>0</v>
      </c>
    </row>
    <row r="13053" spans="1:2" x14ac:dyDescent="0.2">
      <c r="A13053" s="16">
        <v>1300200</v>
      </c>
      <c r="B13053" s="2">
        <v>69</v>
      </c>
    </row>
    <row r="13054" spans="1:2" x14ac:dyDescent="0.2">
      <c r="A13054" s="16">
        <v>1300200</v>
      </c>
      <c r="B13054" s="2">
        <v>24</v>
      </c>
    </row>
    <row r="13055" spans="1:2" x14ac:dyDescent="0.2">
      <c r="A13055" s="16">
        <v>1300200</v>
      </c>
      <c r="B13055" s="2">
        <v>83</v>
      </c>
    </row>
    <row r="13056" spans="1:2" x14ac:dyDescent="0.2">
      <c r="A13056" s="16">
        <v>1300200</v>
      </c>
      <c r="B13056" s="2">
        <v>87</v>
      </c>
    </row>
    <row r="13057" spans="1:2" x14ac:dyDescent="0.2">
      <c r="A13057" s="16">
        <v>1300200</v>
      </c>
      <c r="B13057" s="2">
        <v>34</v>
      </c>
    </row>
    <row r="13058" spans="1:2" x14ac:dyDescent="0.2">
      <c r="A13058" s="16">
        <v>1300200</v>
      </c>
      <c r="B13058" s="2">
        <v>79</v>
      </c>
    </row>
    <row r="13059" spans="1:2" x14ac:dyDescent="0.2">
      <c r="A13059" s="16">
        <v>1300200</v>
      </c>
      <c r="B13059" s="2">
        <v>65</v>
      </c>
    </row>
    <row r="13060" spans="1:2" x14ac:dyDescent="0.2">
      <c r="A13060" s="16">
        <v>1300200</v>
      </c>
      <c r="B13060" s="2">
        <v>83</v>
      </c>
    </row>
    <row r="13061" spans="1:2" x14ac:dyDescent="0.2">
      <c r="A13061" s="16">
        <v>1300200</v>
      </c>
      <c r="B13061" s="2">
        <v>33</v>
      </c>
    </row>
    <row r="13062" spans="1:2" x14ac:dyDescent="0.2">
      <c r="A13062" s="16">
        <v>1300200</v>
      </c>
      <c r="B13062" s="2">
        <v>53</v>
      </c>
    </row>
    <row r="13063" spans="1:2" x14ac:dyDescent="0.2">
      <c r="A13063" s="16">
        <v>1300200</v>
      </c>
      <c r="B13063" s="2">
        <v>75</v>
      </c>
    </row>
    <row r="13064" spans="1:2" x14ac:dyDescent="0.2">
      <c r="A13064" s="16">
        <v>1300200</v>
      </c>
      <c r="B13064" s="2">
        <v>25</v>
      </c>
    </row>
    <row r="13065" spans="1:2" x14ac:dyDescent="0.2">
      <c r="A13065" s="16">
        <v>1300200</v>
      </c>
      <c r="B13065" s="2">
        <v>27</v>
      </c>
    </row>
    <row r="13066" spans="1:2" x14ac:dyDescent="0.2">
      <c r="A13066" s="16">
        <v>1300200</v>
      </c>
      <c r="B13066" s="2">
        <v>0</v>
      </c>
    </row>
    <row r="13067" spans="1:2" x14ac:dyDescent="0.2">
      <c r="A13067" s="16">
        <v>1300200</v>
      </c>
      <c r="B13067" s="2">
        <v>22</v>
      </c>
    </row>
    <row r="13068" spans="1:2" x14ac:dyDescent="0.2">
      <c r="A13068" s="16">
        <v>1300200</v>
      </c>
      <c r="B13068" s="2">
        <v>22</v>
      </c>
    </row>
    <row r="13069" spans="1:2" x14ac:dyDescent="0.2">
      <c r="A13069" s="16">
        <v>1300200</v>
      </c>
      <c r="B13069" s="2">
        <v>22</v>
      </c>
    </row>
    <row r="13070" spans="1:2" x14ac:dyDescent="0.2">
      <c r="A13070" s="16">
        <v>1300200</v>
      </c>
      <c r="B13070" s="2">
        <v>53</v>
      </c>
    </row>
    <row r="13071" spans="1:2" x14ac:dyDescent="0.2">
      <c r="A13071" s="16">
        <v>1300200</v>
      </c>
      <c r="B13071" s="2">
        <v>91</v>
      </c>
    </row>
    <row r="13072" spans="1:2" x14ac:dyDescent="0.2">
      <c r="A13072" s="16">
        <v>1300200</v>
      </c>
      <c r="B13072" s="2">
        <v>53</v>
      </c>
    </row>
    <row r="13073" spans="1:2" x14ac:dyDescent="0.2">
      <c r="A13073" s="16">
        <v>1300200</v>
      </c>
      <c r="B13073" s="2">
        <v>0</v>
      </c>
    </row>
    <row r="13074" spans="1:2" x14ac:dyDescent="0.2">
      <c r="A13074" s="16">
        <v>1300200</v>
      </c>
      <c r="B13074" s="2">
        <v>9</v>
      </c>
    </row>
    <row r="13075" spans="1:2" x14ac:dyDescent="0.2">
      <c r="A13075" s="16">
        <v>1300200</v>
      </c>
      <c r="B13075" s="2">
        <v>79</v>
      </c>
    </row>
    <row r="13076" spans="1:2" x14ac:dyDescent="0.2">
      <c r="A13076" s="16">
        <v>1300200</v>
      </c>
      <c r="B13076" s="2">
        <v>30</v>
      </c>
    </row>
    <row r="13077" spans="1:2" x14ac:dyDescent="0.2">
      <c r="A13077" s="16">
        <v>1300200</v>
      </c>
      <c r="B13077" s="2">
        <v>22</v>
      </c>
    </row>
    <row r="13078" spans="1:2" x14ac:dyDescent="0.2">
      <c r="A13078" s="16">
        <v>1300200</v>
      </c>
      <c r="B13078" s="2">
        <v>0</v>
      </c>
    </row>
    <row r="13079" spans="1:2" x14ac:dyDescent="0.2">
      <c r="A13079" s="16">
        <v>1300200</v>
      </c>
      <c r="B13079" s="2">
        <v>30</v>
      </c>
    </row>
    <row r="13080" spans="1:2" x14ac:dyDescent="0.2">
      <c r="A13080" s="16">
        <v>1300200</v>
      </c>
      <c r="B13080" s="2">
        <v>53</v>
      </c>
    </row>
    <row r="13081" spans="1:2" x14ac:dyDescent="0.2">
      <c r="A13081" s="16">
        <v>1300200</v>
      </c>
      <c r="B13081" s="2">
        <v>22</v>
      </c>
    </row>
    <row r="13082" spans="1:2" x14ac:dyDescent="0.2">
      <c r="A13082" s="16">
        <v>1300200</v>
      </c>
      <c r="B13082" s="2">
        <v>53</v>
      </c>
    </row>
    <row r="13083" spans="1:2" x14ac:dyDescent="0.2">
      <c r="A13083" s="16">
        <v>1300200</v>
      </c>
      <c r="B13083" s="2">
        <v>91</v>
      </c>
    </row>
    <row r="13084" spans="1:2" x14ac:dyDescent="0.2">
      <c r="A13084" s="16">
        <v>1300200</v>
      </c>
      <c r="B13084" s="2">
        <v>34</v>
      </c>
    </row>
    <row r="13085" spans="1:2" x14ac:dyDescent="0.2">
      <c r="A13085" s="16">
        <v>1300200</v>
      </c>
      <c r="B13085" s="2">
        <v>34</v>
      </c>
    </row>
    <row r="13086" spans="1:2" x14ac:dyDescent="0.2">
      <c r="A13086" s="16">
        <v>1300200</v>
      </c>
      <c r="B13086" s="2">
        <v>56</v>
      </c>
    </row>
    <row r="13087" spans="1:2" x14ac:dyDescent="0.2">
      <c r="A13087" s="16">
        <v>1300200</v>
      </c>
      <c r="B13087" s="2">
        <v>22</v>
      </c>
    </row>
    <row r="13088" spans="1:2" x14ac:dyDescent="0.2">
      <c r="A13088" s="16">
        <v>1300200</v>
      </c>
      <c r="B13088" s="2">
        <v>0</v>
      </c>
    </row>
    <row r="13089" spans="1:2" x14ac:dyDescent="0.2">
      <c r="A13089" s="16">
        <v>1300200</v>
      </c>
      <c r="B13089" s="2">
        <v>65</v>
      </c>
    </row>
    <row r="13090" spans="1:2" x14ac:dyDescent="0.2">
      <c r="A13090" s="16">
        <v>1300200</v>
      </c>
      <c r="B13090" s="2">
        <v>55</v>
      </c>
    </row>
    <row r="13091" spans="1:2" x14ac:dyDescent="0.2">
      <c r="A13091" s="16">
        <v>1300200</v>
      </c>
      <c r="B13091" s="2">
        <v>20</v>
      </c>
    </row>
    <row r="13092" spans="1:2" x14ac:dyDescent="0.2">
      <c r="A13092" s="16">
        <v>1300200</v>
      </c>
      <c r="B13092" s="2">
        <v>34</v>
      </c>
    </row>
    <row r="13093" spans="1:2" x14ac:dyDescent="0.2">
      <c r="A13093" s="16">
        <v>1300200</v>
      </c>
      <c r="B13093" s="2">
        <v>53</v>
      </c>
    </row>
    <row r="13094" spans="1:2" x14ac:dyDescent="0.2">
      <c r="A13094" s="16">
        <v>1300200</v>
      </c>
      <c r="B13094" s="2">
        <v>24</v>
      </c>
    </row>
    <row r="13095" spans="1:2" x14ac:dyDescent="0.2">
      <c r="A13095" s="16">
        <v>1300200</v>
      </c>
      <c r="B13095" s="2">
        <v>22</v>
      </c>
    </row>
    <row r="13096" spans="1:2" x14ac:dyDescent="0.2">
      <c r="A13096" s="16">
        <v>1300200</v>
      </c>
      <c r="B13096" s="2">
        <v>64</v>
      </c>
    </row>
    <row r="13097" spans="1:2" x14ac:dyDescent="0.2">
      <c r="A13097" s="16">
        <v>1300200</v>
      </c>
      <c r="B13097" s="2">
        <v>22</v>
      </c>
    </row>
    <row r="13098" spans="1:2" x14ac:dyDescent="0.2">
      <c r="A13098" s="16">
        <v>1300200</v>
      </c>
      <c r="B13098" s="2">
        <v>64</v>
      </c>
    </row>
    <row r="13099" spans="1:2" x14ac:dyDescent="0.2">
      <c r="A13099" s="16">
        <v>1300210</v>
      </c>
      <c r="B13099" s="2">
        <v>0</v>
      </c>
    </row>
    <row r="13100" spans="1:2" x14ac:dyDescent="0.2">
      <c r="A13100" s="16">
        <v>1300210</v>
      </c>
      <c r="B13100" s="2">
        <v>69</v>
      </c>
    </row>
    <row r="13101" spans="1:2" x14ac:dyDescent="0.2">
      <c r="A13101" s="16">
        <v>1300210</v>
      </c>
      <c r="B13101" s="2">
        <v>24</v>
      </c>
    </row>
    <row r="13102" spans="1:2" x14ac:dyDescent="0.2">
      <c r="A13102" s="16">
        <v>1300210</v>
      </c>
      <c r="B13102" s="2">
        <v>75</v>
      </c>
    </row>
    <row r="13103" spans="1:2" x14ac:dyDescent="0.2">
      <c r="A13103" s="16">
        <v>1300210</v>
      </c>
      <c r="B13103" s="2">
        <v>33</v>
      </c>
    </row>
    <row r="13104" spans="1:2" x14ac:dyDescent="0.2">
      <c r="A13104" s="16">
        <v>1300210</v>
      </c>
      <c r="B13104" s="2">
        <v>0</v>
      </c>
    </row>
    <row r="13105" spans="1:2" x14ac:dyDescent="0.2">
      <c r="A13105" s="16">
        <v>1300210</v>
      </c>
      <c r="B13105" s="2">
        <v>72</v>
      </c>
    </row>
    <row r="13106" spans="1:2" x14ac:dyDescent="0.2">
      <c r="A13106" s="16">
        <v>1300210</v>
      </c>
      <c r="B13106" s="2">
        <v>0</v>
      </c>
    </row>
    <row r="13107" spans="1:2" x14ac:dyDescent="0.2">
      <c r="A13107" s="16">
        <v>1300210</v>
      </c>
      <c r="B13107" s="2">
        <v>81</v>
      </c>
    </row>
    <row r="13108" spans="1:2" x14ac:dyDescent="0.2">
      <c r="A13108" s="16">
        <v>1300210</v>
      </c>
      <c r="B13108" s="2">
        <v>0</v>
      </c>
    </row>
    <row r="13109" spans="1:2" x14ac:dyDescent="0.2">
      <c r="A13109" s="16">
        <v>1300210</v>
      </c>
      <c r="B13109" s="2">
        <v>53</v>
      </c>
    </row>
    <row r="13110" spans="1:2" x14ac:dyDescent="0.2">
      <c r="A13110" s="16">
        <v>1300210</v>
      </c>
      <c r="B13110" s="2">
        <v>59</v>
      </c>
    </row>
    <row r="13111" spans="1:2" x14ac:dyDescent="0.2">
      <c r="A13111" s="16">
        <v>1300210</v>
      </c>
      <c r="B13111" s="2">
        <v>62</v>
      </c>
    </row>
    <row r="13112" spans="1:2" x14ac:dyDescent="0.2">
      <c r="A13112" s="16">
        <v>1300210</v>
      </c>
      <c r="B13112" s="2">
        <v>0</v>
      </c>
    </row>
    <row r="13113" spans="1:2" x14ac:dyDescent="0.2">
      <c r="A13113" s="16">
        <v>1300210</v>
      </c>
      <c r="B13113" s="2">
        <v>22</v>
      </c>
    </row>
    <row r="13114" spans="1:2" x14ac:dyDescent="0.2">
      <c r="A13114" s="16">
        <v>1300210</v>
      </c>
      <c r="B13114" s="2">
        <v>34</v>
      </c>
    </row>
    <row r="13115" spans="1:2" x14ac:dyDescent="0.2">
      <c r="A13115" s="16">
        <v>1300210</v>
      </c>
      <c r="B13115" s="2">
        <v>53</v>
      </c>
    </row>
    <row r="13116" spans="1:2" x14ac:dyDescent="0.2">
      <c r="A13116" s="16">
        <v>1300210</v>
      </c>
      <c r="B13116" s="2">
        <v>21</v>
      </c>
    </row>
    <row r="13117" spans="1:2" x14ac:dyDescent="0.2">
      <c r="A13117" s="16">
        <v>1300210</v>
      </c>
      <c r="B13117" s="2">
        <v>0</v>
      </c>
    </row>
    <row r="13118" spans="1:2" x14ac:dyDescent="0.2">
      <c r="A13118" s="16">
        <v>1300210</v>
      </c>
      <c r="B13118" s="2">
        <v>79</v>
      </c>
    </row>
    <row r="13119" spans="1:2" x14ac:dyDescent="0.2">
      <c r="A13119" s="16">
        <v>1300210</v>
      </c>
      <c r="B13119" s="2">
        <v>71</v>
      </c>
    </row>
    <row r="13120" spans="1:2" x14ac:dyDescent="0.2">
      <c r="A13120" s="16">
        <v>1300210</v>
      </c>
      <c r="B13120" s="2">
        <v>90</v>
      </c>
    </row>
    <row r="13121" spans="1:2" x14ac:dyDescent="0.2">
      <c r="A13121" s="16">
        <v>1300210</v>
      </c>
      <c r="B13121" s="2">
        <v>0</v>
      </c>
    </row>
    <row r="13122" spans="1:2" x14ac:dyDescent="0.2">
      <c r="A13122" s="16">
        <v>1300210</v>
      </c>
      <c r="B13122" s="2">
        <v>51</v>
      </c>
    </row>
    <row r="13123" spans="1:2" x14ac:dyDescent="0.2">
      <c r="A13123" s="16">
        <v>1300210</v>
      </c>
      <c r="B13123" s="2">
        <v>83</v>
      </c>
    </row>
    <row r="13124" spans="1:2" x14ac:dyDescent="0.2">
      <c r="A13124" s="16">
        <v>1300210</v>
      </c>
      <c r="B13124" s="2">
        <v>0</v>
      </c>
    </row>
    <row r="13125" spans="1:2" x14ac:dyDescent="0.2">
      <c r="A13125" s="16">
        <v>1300210</v>
      </c>
      <c r="B13125" s="2">
        <v>21</v>
      </c>
    </row>
    <row r="13126" spans="1:2" x14ac:dyDescent="0.2">
      <c r="A13126" s="16">
        <v>1300210</v>
      </c>
      <c r="B13126" s="2">
        <v>31</v>
      </c>
    </row>
    <row r="13127" spans="1:2" x14ac:dyDescent="0.2">
      <c r="A13127" s="16">
        <v>1300210</v>
      </c>
      <c r="B13127" s="2">
        <v>43</v>
      </c>
    </row>
    <row r="13128" spans="1:2" x14ac:dyDescent="0.2">
      <c r="A13128" s="16">
        <v>1300210</v>
      </c>
      <c r="B13128" s="2">
        <v>0</v>
      </c>
    </row>
    <row r="13129" spans="1:2" x14ac:dyDescent="0.2">
      <c r="A13129" s="16">
        <v>1300210</v>
      </c>
      <c r="B13129" s="2">
        <v>1</v>
      </c>
    </row>
    <row r="13130" spans="1:2" x14ac:dyDescent="0.2">
      <c r="A13130" s="16">
        <v>1300210</v>
      </c>
      <c r="B13130" s="2">
        <v>0</v>
      </c>
    </row>
    <row r="13131" spans="1:2" x14ac:dyDescent="0.2">
      <c r="A13131" s="16">
        <v>1300210</v>
      </c>
      <c r="B13131" s="2">
        <v>0</v>
      </c>
    </row>
    <row r="13132" spans="1:2" x14ac:dyDescent="0.2">
      <c r="A13132" s="16">
        <v>1300210</v>
      </c>
      <c r="B13132" s="2">
        <v>40</v>
      </c>
    </row>
    <row r="13133" spans="1:2" x14ac:dyDescent="0.2">
      <c r="A13133" s="16">
        <v>1300210</v>
      </c>
      <c r="B13133" s="2">
        <v>71</v>
      </c>
    </row>
    <row r="13134" spans="1:2" x14ac:dyDescent="0.2">
      <c r="A13134" s="16">
        <v>1300210</v>
      </c>
      <c r="B13134" s="2">
        <v>30</v>
      </c>
    </row>
    <row r="13135" spans="1:2" x14ac:dyDescent="0.2">
      <c r="A13135" s="16">
        <v>1300210</v>
      </c>
      <c r="B13135" s="2">
        <v>0</v>
      </c>
    </row>
    <row r="13136" spans="1:2" x14ac:dyDescent="0.2">
      <c r="A13136" s="16">
        <v>1300210</v>
      </c>
      <c r="B13136" s="2">
        <v>0</v>
      </c>
    </row>
    <row r="13137" spans="1:2" x14ac:dyDescent="0.2">
      <c r="A13137" s="16">
        <v>1300210</v>
      </c>
      <c r="B13137" s="2">
        <v>15</v>
      </c>
    </row>
    <row r="13138" spans="1:2" x14ac:dyDescent="0.2">
      <c r="A13138" s="16">
        <v>1300210</v>
      </c>
      <c r="B13138" s="2">
        <v>71</v>
      </c>
    </row>
    <row r="13139" spans="1:2" x14ac:dyDescent="0.2">
      <c r="A13139" s="16">
        <v>1300210</v>
      </c>
      <c r="B13139" s="2">
        <v>55</v>
      </c>
    </row>
    <row r="13140" spans="1:2" x14ac:dyDescent="0.2">
      <c r="A13140" s="16">
        <v>1300210</v>
      </c>
      <c r="B13140" s="2">
        <v>20</v>
      </c>
    </row>
    <row r="13141" spans="1:2" x14ac:dyDescent="0.2">
      <c r="A13141" s="16">
        <v>1300210</v>
      </c>
      <c r="B13141" s="2">
        <v>22</v>
      </c>
    </row>
    <row r="13142" spans="1:2" x14ac:dyDescent="0.2">
      <c r="A13142" s="16">
        <v>1300210</v>
      </c>
      <c r="B13142" s="2">
        <v>53</v>
      </c>
    </row>
    <row r="13143" spans="1:2" x14ac:dyDescent="0.2">
      <c r="A13143" s="16">
        <v>1300210</v>
      </c>
      <c r="B13143" s="2">
        <v>24</v>
      </c>
    </row>
    <row r="13144" spans="1:2" x14ac:dyDescent="0.2">
      <c r="A13144" s="16">
        <v>1300210</v>
      </c>
      <c r="B13144" s="2">
        <v>61</v>
      </c>
    </row>
    <row r="13145" spans="1:2" x14ac:dyDescent="0.2">
      <c r="A13145" s="16">
        <v>1300210</v>
      </c>
      <c r="B13145" s="2">
        <v>81</v>
      </c>
    </row>
    <row r="13146" spans="1:2" x14ac:dyDescent="0.2">
      <c r="A13146" s="16">
        <v>1300210</v>
      </c>
      <c r="B13146" s="2">
        <v>79</v>
      </c>
    </row>
    <row r="13147" spans="1:2" x14ac:dyDescent="0.2">
      <c r="A13147" s="16">
        <v>1300210</v>
      </c>
      <c r="B13147" s="2">
        <v>57</v>
      </c>
    </row>
    <row r="13148" spans="1:2" x14ac:dyDescent="0.2">
      <c r="A13148" s="16">
        <v>1300210</v>
      </c>
      <c r="B13148" s="2">
        <v>0</v>
      </c>
    </row>
    <row r="13149" spans="1:2" x14ac:dyDescent="0.2">
      <c r="A13149" s="16">
        <v>1300210</v>
      </c>
      <c r="B13149" s="2">
        <v>34</v>
      </c>
    </row>
    <row r="13150" spans="1:2" x14ac:dyDescent="0.2">
      <c r="A13150" s="16">
        <v>1300210</v>
      </c>
      <c r="B13150" s="2">
        <v>27</v>
      </c>
    </row>
    <row r="13151" spans="1:2" x14ac:dyDescent="0.2">
      <c r="A13151" s="16">
        <v>1300210</v>
      </c>
      <c r="B13151" s="2">
        <v>71</v>
      </c>
    </row>
    <row r="13152" spans="1:2" x14ac:dyDescent="0.2">
      <c r="A13152" s="16">
        <v>1300210</v>
      </c>
      <c r="B13152" s="2">
        <v>56</v>
      </c>
    </row>
    <row r="13153" spans="1:2" x14ac:dyDescent="0.2">
      <c r="A13153" s="16">
        <v>1300210</v>
      </c>
      <c r="B13153" s="2">
        <v>0</v>
      </c>
    </row>
    <row r="13154" spans="1:2" x14ac:dyDescent="0.2">
      <c r="A13154" s="16">
        <v>1300210</v>
      </c>
      <c r="B13154" s="2">
        <v>0</v>
      </c>
    </row>
    <row r="13155" spans="1:2" x14ac:dyDescent="0.2">
      <c r="A13155" s="16">
        <v>1300210</v>
      </c>
      <c r="B13155" s="2">
        <v>24</v>
      </c>
    </row>
    <row r="13156" spans="1:2" x14ac:dyDescent="0.2">
      <c r="A13156" s="16">
        <v>1300210</v>
      </c>
      <c r="B13156" s="2">
        <v>72</v>
      </c>
    </row>
    <row r="13157" spans="1:2" x14ac:dyDescent="0.2">
      <c r="A13157" s="16">
        <v>1300210</v>
      </c>
      <c r="B13157" s="2">
        <v>71</v>
      </c>
    </row>
    <row r="13158" spans="1:2" x14ac:dyDescent="0.2">
      <c r="A13158" s="16">
        <v>1300210</v>
      </c>
      <c r="B13158" s="2">
        <v>83</v>
      </c>
    </row>
    <row r="13159" spans="1:2" x14ac:dyDescent="0.2">
      <c r="A13159" s="16">
        <v>1300210</v>
      </c>
      <c r="B13159" s="2">
        <v>34</v>
      </c>
    </row>
    <row r="13160" spans="1:2" x14ac:dyDescent="0.2">
      <c r="A13160" s="16">
        <v>1300210</v>
      </c>
      <c r="B13160" s="2">
        <v>71</v>
      </c>
    </row>
    <row r="13161" spans="1:2" x14ac:dyDescent="0.2">
      <c r="A13161" s="16">
        <v>1300210</v>
      </c>
      <c r="B13161" s="2">
        <v>56</v>
      </c>
    </row>
    <row r="13162" spans="1:2" x14ac:dyDescent="0.2">
      <c r="A13162" s="16">
        <v>1300220</v>
      </c>
      <c r="B13162" s="2">
        <v>25</v>
      </c>
    </row>
    <row r="13163" spans="1:2" x14ac:dyDescent="0.2">
      <c r="A13163" s="16">
        <v>1300220</v>
      </c>
      <c r="B13163" s="2">
        <v>46</v>
      </c>
    </row>
    <row r="13164" spans="1:2" x14ac:dyDescent="0.2">
      <c r="A13164" s="16">
        <v>1300220</v>
      </c>
      <c r="B13164" s="2">
        <v>91</v>
      </c>
    </row>
    <row r="13165" spans="1:2" x14ac:dyDescent="0.2">
      <c r="A13165" s="16">
        <v>1300220</v>
      </c>
      <c r="B13165" s="2">
        <v>95</v>
      </c>
    </row>
    <row r="13166" spans="1:2" x14ac:dyDescent="0.2">
      <c r="A13166" s="16">
        <v>1300220</v>
      </c>
      <c r="B13166" s="2">
        <v>72</v>
      </c>
    </row>
    <row r="13167" spans="1:2" x14ac:dyDescent="0.2">
      <c r="A13167" s="16">
        <v>1300220</v>
      </c>
      <c r="B13167" s="2">
        <v>0</v>
      </c>
    </row>
    <row r="13168" spans="1:2" x14ac:dyDescent="0.2">
      <c r="A13168" s="16">
        <v>1300220</v>
      </c>
      <c r="B13168" s="2">
        <v>0</v>
      </c>
    </row>
    <row r="13169" spans="1:2" x14ac:dyDescent="0.2">
      <c r="A13169" s="16">
        <v>1300220</v>
      </c>
      <c r="B13169" s="2">
        <v>17</v>
      </c>
    </row>
    <row r="13170" spans="1:2" x14ac:dyDescent="0.2">
      <c r="A13170" s="16">
        <v>1300220</v>
      </c>
      <c r="B13170" s="2">
        <v>88</v>
      </c>
    </row>
    <row r="13171" spans="1:2" x14ac:dyDescent="0.2">
      <c r="A13171" s="16">
        <v>1300220</v>
      </c>
      <c r="B13171" s="2">
        <v>86</v>
      </c>
    </row>
    <row r="13172" spans="1:2" x14ac:dyDescent="0.2">
      <c r="A13172" s="16">
        <v>1300220</v>
      </c>
      <c r="B13172" s="2">
        <v>87</v>
      </c>
    </row>
    <row r="13173" spans="1:2" x14ac:dyDescent="0.2">
      <c r="A13173" s="16">
        <v>1300220</v>
      </c>
      <c r="B13173" s="2">
        <v>0</v>
      </c>
    </row>
    <row r="13174" spans="1:2" x14ac:dyDescent="0.2">
      <c r="A13174" s="16">
        <v>1300220</v>
      </c>
      <c r="B13174" s="2">
        <v>28</v>
      </c>
    </row>
    <row r="13175" spans="1:2" x14ac:dyDescent="0.2">
      <c r="A13175" s="16">
        <v>1300220</v>
      </c>
      <c r="B13175" s="2">
        <v>83</v>
      </c>
    </row>
    <row r="13176" spans="1:2" x14ac:dyDescent="0.2">
      <c r="A13176" s="16">
        <v>1300220</v>
      </c>
      <c r="B13176" s="2">
        <v>90</v>
      </c>
    </row>
    <row r="13177" spans="1:2" x14ac:dyDescent="0.2">
      <c r="A13177" s="16">
        <v>1300220</v>
      </c>
      <c r="B13177" s="2">
        <v>24</v>
      </c>
    </row>
    <row r="13178" spans="1:2" x14ac:dyDescent="0.2">
      <c r="A13178" s="16">
        <v>1300220</v>
      </c>
      <c r="B13178" s="2">
        <v>26</v>
      </c>
    </row>
    <row r="13179" spans="1:2" x14ac:dyDescent="0.2">
      <c r="A13179" s="16">
        <v>1300220</v>
      </c>
      <c r="B13179" s="2">
        <v>30</v>
      </c>
    </row>
    <row r="13180" spans="1:2" x14ac:dyDescent="0.2">
      <c r="A13180" s="16">
        <v>1300220</v>
      </c>
      <c r="B13180" s="2">
        <v>43</v>
      </c>
    </row>
    <row r="13181" spans="1:2" x14ac:dyDescent="0.2">
      <c r="A13181" s="16">
        <v>1300220</v>
      </c>
      <c r="B13181" s="2">
        <v>45</v>
      </c>
    </row>
    <row r="13182" spans="1:2" x14ac:dyDescent="0.2">
      <c r="A13182" s="16">
        <v>1300220</v>
      </c>
      <c r="B13182" s="2">
        <v>0</v>
      </c>
    </row>
    <row r="13183" spans="1:2" x14ac:dyDescent="0.2">
      <c r="A13183" s="16">
        <v>1300220</v>
      </c>
      <c r="B13183" s="2">
        <v>0</v>
      </c>
    </row>
    <row r="13184" spans="1:2" x14ac:dyDescent="0.2">
      <c r="A13184" s="16">
        <v>1300220</v>
      </c>
      <c r="B13184" s="2">
        <v>0</v>
      </c>
    </row>
    <row r="13185" spans="1:2" x14ac:dyDescent="0.2">
      <c r="A13185" s="16">
        <v>1300220</v>
      </c>
      <c r="B13185" s="2">
        <v>10</v>
      </c>
    </row>
    <row r="13186" spans="1:2" x14ac:dyDescent="0.2">
      <c r="A13186" s="16">
        <v>1300220</v>
      </c>
      <c r="B13186" s="2">
        <v>90</v>
      </c>
    </row>
    <row r="13187" spans="1:2" x14ac:dyDescent="0.2">
      <c r="A13187" s="16">
        <v>1300220</v>
      </c>
      <c r="B13187" s="2">
        <v>86</v>
      </c>
    </row>
    <row r="13188" spans="1:2" x14ac:dyDescent="0.2">
      <c r="A13188" s="16">
        <v>1300220</v>
      </c>
      <c r="B13188" s="2">
        <v>7</v>
      </c>
    </row>
    <row r="13189" spans="1:2" x14ac:dyDescent="0.2">
      <c r="A13189" s="16">
        <v>1300220</v>
      </c>
      <c r="B13189" s="2">
        <v>23</v>
      </c>
    </row>
    <row r="13190" spans="1:2" x14ac:dyDescent="0.2">
      <c r="A13190" s="16">
        <v>1300220</v>
      </c>
      <c r="B13190" s="2">
        <v>4</v>
      </c>
    </row>
    <row r="13191" spans="1:2" x14ac:dyDescent="0.2">
      <c r="A13191" s="16">
        <v>1300220</v>
      </c>
      <c r="B13191" s="2">
        <v>64</v>
      </c>
    </row>
    <row r="13192" spans="1:2" x14ac:dyDescent="0.2">
      <c r="A13192" s="16">
        <v>1300220</v>
      </c>
      <c r="B13192" s="2">
        <v>80</v>
      </c>
    </row>
    <row r="13193" spans="1:2" x14ac:dyDescent="0.2">
      <c r="A13193" s="16">
        <v>1300220</v>
      </c>
      <c r="B13193" s="2">
        <v>95</v>
      </c>
    </row>
    <row r="13194" spans="1:2" x14ac:dyDescent="0.2">
      <c r="A13194" s="16">
        <v>1300220</v>
      </c>
      <c r="B13194" s="2">
        <v>0</v>
      </c>
    </row>
    <row r="13195" spans="1:2" x14ac:dyDescent="0.2">
      <c r="A13195" s="16">
        <v>1300220</v>
      </c>
      <c r="B13195" s="2">
        <v>67</v>
      </c>
    </row>
    <row r="13196" spans="1:2" x14ac:dyDescent="0.2">
      <c r="A13196" s="16">
        <v>1300220</v>
      </c>
      <c r="B13196" s="2">
        <v>95</v>
      </c>
    </row>
    <row r="13197" spans="1:2" x14ac:dyDescent="0.2">
      <c r="A13197" s="16">
        <v>1300220</v>
      </c>
      <c r="B13197" s="2">
        <v>0</v>
      </c>
    </row>
    <row r="13198" spans="1:2" x14ac:dyDescent="0.2">
      <c r="A13198" s="16">
        <v>1300220</v>
      </c>
      <c r="B13198" s="2">
        <v>12</v>
      </c>
    </row>
    <row r="13199" spans="1:2" x14ac:dyDescent="0.2">
      <c r="A13199" s="16">
        <v>1300220</v>
      </c>
      <c r="B13199" s="2">
        <v>9</v>
      </c>
    </row>
    <row r="13200" spans="1:2" x14ac:dyDescent="0.2">
      <c r="A13200" s="16">
        <v>1300220</v>
      </c>
      <c r="B13200" s="2">
        <v>79</v>
      </c>
    </row>
    <row r="13201" spans="1:2" x14ac:dyDescent="0.2">
      <c r="A13201" s="16">
        <v>1300220</v>
      </c>
      <c r="B13201" s="2">
        <v>4</v>
      </c>
    </row>
    <row r="13202" spans="1:2" x14ac:dyDescent="0.2">
      <c r="A13202" s="16">
        <v>1300220</v>
      </c>
      <c r="B13202" s="2">
        <v>44</v>
      </c>
    </row>
    <row r="13203" spans="1:2" x14ac:dyDescent="0.2">
      <c r="A13203" s="16">
        <v>1300230</v>
      </c>
      <c r="B13203" s="2">
        <v>94</v>
      </c>
    </row>
    <row r="13204" spans="1:2" x14ac:dyDescent="0.2">
      <c r="A13204" s="16">
        <v>1300230</v>
      </c>
      <c r="B13204" s="2">
        <v>0</v>
      </c>
    </row>
    <row r="13205" spans="1:2" x14ac:dyDescent="0.2">
      <c r="A13205" s="16">
        <v>1300230</v>
      </c>
      <c r="B13205" s="2">
        <v>54</v>
      </c>
    </row>
    <row r="13206" spans="1:2" x14ac:dyDescent="0.2">
      <c r="A13206" s="16">
        <v>1300230</v>
      </c>
      <c r="B13206" s="2">
        <v>0</v>
      </c>
    </row>
    <row r="13207" spans="1:2" x14ac:dyDescent="0.2">
      <c r="A13207" s="16">
        <v>1300230</v>
      </c>
      <c r="B13207" s="2">
        <v>0</v>
      </c>
    </row>
    <row r="13208" spans="1:2" x14ac:dyDescent="0.2">
      <c r="A13208" s="16">
        <v>1300230</v>
      </c>
      <c r="B13208" s="2">
        <v>0</v>
      </c>
    </row>
    <row r="13209" spans="1:2" x14ac:dyDescent="0.2">
      <c r="A13209" s="16">
        <v>1300230</v>
      </c>
      <c r="B13209" s="2">
        <v>84</v>
      </c>
    </row>
    <row r="13210" spans="1:2" x14ac:dyDescent="0.2">
      <c r="A13210" s="16">
        <v>1300230</v>
      </c>
      <c r="B13210" s="2">
        <v>54</v>
      </c>
    </row>
    <row r="13211" spans="1:2" x14ac:dyDescent="0.2">
      <c r="A13211" s="16">
        <v>1300230</v>
      </c>
      <c r="B13211" s="2">
        <v>84</v>
      </c>
    </row>
    <row r="13212" spans="1:2" x14ac:dyDescent="0.2">
      <c r="A13212" s="16">
        <v>1300230</v>
      </c>
      <c r="B13212" s="2">
        <v>68</v>
      </c>
    </row>
    <row r="13213" spans="1:2" x14ac:dyDescent="0.2">
      <c r="A13213" s="16">
        <v>1300230</v>
      </c>
      <c r="B13213" s="2">
        <v>0</v>
      </c>
    </row>
    <row r="13214" spans="1:2" x14ac:dyDescent="0.2">
      <c r="A13214" s="16">
        <v>1300230</v>
      </c>
      <c r="B13214" s="2">
        <v>79</v>
      </c>
    </row>
    <row r="13215" spans="1:2" x14ac:dyDescent="0.2">
      <c r="A13215" s="16">
        <v>1300230</v>
      </c>
      <c r="B13215" s="2">
        <v>0</v>
      </c>
    </row>
    <row r="13216" spans="1:2" x14ac:dyDescent="0.2">
      <c r="A13216" s="16">
        <v>1300230</v>
      </c>
      <c r="B13216" s="2">
        <v>54</v>
      </c>
    </row>
    <row r="13217" spans="1:2" x14ac:dyDescent="0.2">
      <c r="A13217" s="16">
        <v>1300230</v>
      </c>
      <c r="B13217" s="2">
        <v>64</v>
      </c>
    </row>
    <row r="13218" spans="1:2" x14ac:dyDescent="0.2">
      <c r="A13218" s="16">
        <v>1300230</v>
      </c>
      <c r="B13218" s="2">
        <v>0</v>
      </c>
    </row>
    <row r="13219" spans="1:2" x14ac:dyDescent="0.2">
      <c r="A13219" s="16">
        <v>1300230</v>
      </c>
      <c r="B13219" s="2">
        <v>84</v>
      </c>
    </row>
    <row r="13220" spans="1:2" x14ac:dyDescent="0.2">
      <c r="A13220" s="16">
        <v>1300230</v>
      </c>
      <c r="B13220" s="2">
        <v>9</v>
      </c>
    </row>
    <row r="13221" spans="1:2" x14ac:dyDescent="0.2">
      <c r="A13221" s="16">
        <v>1300230</v>
      </c>
      <c r="B13221" s="2">
        <v>79</v>
      </c>
    </row>
    <row r="13222" spans="1:2" x14ac:dyDescent="0.2">
      <c r="A13222" s="16">
        <v>1300240</v>
      </c>
      <c r="B13222" s="2">
        <v>94</v>
      </c>
    </row>
    <row r="13223" spans="1:2" x14ac:dyDescent="0.2">
      <c r="A13223" s="16">
        <v>1300240</v>
      </c>
      <c r="B13223" s="2">
        <v>93</v>
      </c>
    </row>
    <row r="13224" spans="1:2" x14ac:dyDescent="0.2">
      <c r="A13224" s="16">
        <v>1300240</v>
      </c>
      <c r="B13224" s="2">
        <v>97</v>
      </c>
    </row>
    <row r="13225" spans="1:2" x14ac:dyDescent="0.2">
      <c r="A13225" s="16">
        <v>1300240</v>
      </c>
      <c r="B13225" s="2">
        <v>40</v>
      </c>
    </row>
    <row r="13226" spans="1:2" x14ac:dyDescent="0.2">
      <c r="A13226" s="16">
        <v>1300240</v>
      </c>
      <c r="B13226" s="2">
        <v>100</v>
      </c>
    </row>
    <row r="13227" spans="1:2" x14ac:dyDescent="0.2">
      <c r="A13227" s="16">
        <v>1300240</v>
      </c>
      <c r="B13227" s="2">
        <v>96</v>
      </c>
    </row>
    <row r="13228" spans="1:2" x14ac:dyDescent="0.2">
      <c r="A13228" s="16">
        <v>1300240</v>
      </c>
      <c r="B13228" s="2">
        <v>100</v>
      </c>
    </row>
    <row r="13229" spans="1:2" x14ac:dyDescent="0.2">
      <c r="A13229" s="16">
        <v>1300240</v>
      </c>
      <c r="B13229" s="2">
        <v>100</v>
      </c>
    </row>
    <row r="13230" spans="1:2" x14ac:dyDescent="0.2">
      <c r="A13230" s="16">
        <v>1300240</v>
      </c>
      <c r="B13230" s="2">
        <v>94</v>
      </c>
    </row>
    <row r="13231" spans="1:2" x14ac:dyDescent="0.2">
      <c r="A13231" s="16">
        <v>1300240</v>
      </c>
      <c r="B13231" s="2">
        <v>18</v>
      </c>
    </row>
    <row r="13232" spans="1:2" x14ac:dyDescent="0.2">
      <c r="A13232" s="16">
        <v>1300240</v>
      </c>
      <c r="B13232" s="2">
        <v>94</v>
      </c>
    </row>
    <row r="13233" spans="1:2" x14ac:dyDescent="0.2">
      <c r="A13233" s="16">
        <v>1300240</v>
      </c>
      <c r="B13233" s="2">
        <v>100</v>
      </c>
    </row>
    <row r="13234" spans="1:2" x14ac:dyDescent="0.2">
      <c r="A13234" s="16">
        <v>1300240</v>
      </c>
      <c r="B13234" s="2">
        <v>94</v>
      </c>
    </row>
    <row r="13235" spans="1:2" x14ac:dyDescent="0.2">
      <c r="A13235" s="16">
        <v>1300240</v>
      </c>
      <c r="B13235" s="2">
        <v>0</v>
      </c>
    </row>
    <row r="13236" spans="1:2" x14ac:dyDescent="0.2">
      <c r="A13236" s="16">
        <v>1300240</v>
      </c>
      <c r="B13236" s="2">
        <v>97</v>
      </c>
    </row>
    <row r="13237" spans="1:2" x14ac:dyDescent="0.2">
      <c r="A13237" s="16">
        <v>1300240</v>
      </c>
      <c r="B13237" s="2">
        <v>94</v>
      </c>
    </row>
    <row r="13238" spans="1:2" x14ac:dyDescent="0.2">
      <c r="A13238" s="16">
        <v>1300240</v>
      </c>
      <c r="B13238" s="2">
        <v>100</v>
      </c>
    </row>
    <row r="13239" spans="1:2" x14ac:dyDescent="0.2">
      <c r="A13239" s="16">
        <v>1300240</v>
      </c>
      <c r="B13239" s="2">
        <v>100</v>
      </c>
    </row>
    <row r="13240" spans="1:2" x14ac:dyDescent="0.2">
      <c r="A13240" s="16">
        <v>1300240</v>
      </c>
      <c r="B13240" s="2">
        <v>26</v>
      </c>
    </row>
    <row r="13241" spans="1:2" x14ac:dyDescent="0.2">
      <c r="A13241" s="16">
        <v>1300240</v>
      </c>
      <c r="B13241" s="2">
        <v>91</v>
      </c>
    </row>
    <row r="13242" spans="1:2" x14ac:dyDescent="0.2">
      <c r="A13242" s="16">
        <v>1300240</v>
      </c>
      <c r="B13242" s="2">
        <v>93</v>
      </c>
    </row>
    <row r="13243" spans="1:2" x14ac:dyDescent="0.2">
      <c r="A13243" s="16">
        <v>1300240</v>
      </c>
      <c r="B13243" s="2">
        <v>39</v>
      </c>
    </row>
    <row r="13244" spans="1:2" x14ac:dyDescent="0.2">
      <c r="A13244" s="16">
        <v>1300240</v>
      </c>
      <c r="B13244" s="2">
        <v>93</v>
      </c>
    </row>
    <row r="13245" spans="1:2" x14ac:dyDescent="0.2">
      <c r="A13245" s="16">
        <v>1300240</v>
      </c>
      <c r="B13245" s="2">
        <v>26</v>
      </c>
    </row>
    <row r="13246" spans="1:2" x14ac:dyDescent="0.2">
      <c r="A13246" s="16">
        <v>1300240</v>
      </c>
      <c r="B13246" s="2">
        <v>39</v>
      </c>
    </row>
    <row r="13247" spans="1:2" x14ac:dyDescent="0.2">
      <c r="A13247" s="16">
        <v>1300240</v>
      </c>
      <c r="B13247" s="2">
        <v>80</v>
      </c>
    </row>
    <row r="13248" spans="1:2" x14ac:dyDescent="0.2">
      <c r="A13248" s="16">
        <v>1300240</v>
      </c>
      <c r="B13248" s="2">
        <v>91</v>
      </c>
    </row>
    <row r="13249" spans="1:2" x14ac:dyDescent="0.2">
      <c r="A13249" s="16">
        <v>1300240</v>
      </c>
      <c r="B13249" s="2">
        <v>91</v>
      </c>
    </row>
    <row r="13250" spans="1:2" x14ac:dyDescent="0.2">
      <c r="A13250" s="16">
        <v>1300240</v>
      </c>
      <c r="B13250" s="2">
        <v>94</v>
      </c>
    </row>
    <row r="13251" spans="1:2" x14ac:dyDescent="0.2">
      <c r="A13251" s="16">
        <v>1300240</v>
      </c>
      <c r="B13251" s="2">
        <v>40</v>
      </c>
    </row>
    <row r="13252" spans="1:2" x14ac:dyDescent="0.2">
      <c r="A13252" s="16">
        <v>1300240</v>
      </c>
      <c r="B13252" s="2">
        <v>26</v>
      </c>
    </row>
    <row r="13253" spans="1:2" x14ac:dyDescent="0.2">
      <c r="A13253" s="16">
        <v>1300240</v>
      </c>
      <c r="B13253" s="2">
        <v>26</v>
      </c>
    </row>
    <row r="13254" spans="1:2" x14ac:dyDescent="0.2">
      <c r="A13254" s="16">
        <v>1300240</v>
      </c>
      <c r="B13254" s="2">
        <v>100</v>
      </c>
    </row>
    <row r="13255" spans="1:2" x14ac:dyDescent="0.2">
      <c r="A13255" s="16">
        <v>1300240</v>
      </c>
      <c r="B13255" s="2">
        <v>100</v>
      </c>
    </row>
    <row r="13256" spans="1:2" x14ac:dyDescent="0.2">
      <c r="A13256" s="16">
        <v>1300240</v>
      </c>
      <c r="B13256" s="2">
        <v>91</v>
      </c>
    </row>
    <row r="13257" spans="1:2" x14ac:dyDescent="0.2">
      <c r="A13257" s="16">
        <v>1300240</v>
      </c>
      <c r="B13257" s="2">
        <v>100</v>
      </c>
    </row>
    <row r="13258" spans="1:2" x14ac:dyDescent="0.2">
      <c r="A13258" s="16">
        <v>1300240</v>
      </c>
      <c r="B13258" s="2">
        <v>100</v>
      </c>
    </row>
    <row r="13259" spans="1:2" x14ac:dyDescent="0.2">
      <c r="A13259" s="16">
        <v>1300240</v>
      </c>
      <c r="B13259" s="2">
        <v>18</v>
      </c>
    </row>
    <row r="13260" spans="1:2" x14ac:dyDescent="0.2">
      <c r="A13260" s="16">
        <v>1300240</v>
      </c>
      <c r="B13260" s="2">
        <v>100</v>
      </c>
    </row>
    <row r="13261" spans="1:2" x14ac:dyDescent="0.2">
      <c r="A13261" s="16">
        <v>1300240</v>
      </c>
      <c r="B13261" s="2">
        <v>79</v>
      </c>
    </row>
    <row r="13262" spans="1:2" x14ac:dyDescent="0.2">
      <c r="A13262" s="16">
        <v>1300240</v>
      </c>
      <c r="B13262" s="2">
        <v>80</v>
      </c>
    </row>
    <row r="13263" spans="1:2" x14ac:dyDescent="0.2">
      <c r="A13263" s="16">
        <v>1300240</v>
      </c>
      <c r="B13263" s="2">
        <v>40</v>
      </c>
    </row>
    <row r="13264" spans="1:2" x14ac:dyDescent="0.2">
      <c r="A13264" s="16">
        <v>1300290</v>
      </c>
      <c r="B13264" s="2">
        <v>71</v>
      </c>
    </row>
    <row r="13265" spans="1:2" x14ac:dyDescent="0.2">
      <c r="A13265" s="16">
        <v>1300300</v>
      </c>
      <c r="B13265" s="2">
        <v>16</v>
      </c>
    </row>
    <row r="13266" spans="1:2" x14ac:dyDescent="0.2">
      <c r="A13266" s="16">
        <v>1300650</v>
      </c>
      <c r="B13266" s="2">
        <v>84</v>
      </c>
    </row>
    <row r="13267" spans="1:2" x14ac:dyDescent="0.2">
      <c r="A13267" s="16">
        <v>1300650</v>
      </c>
      <c r="B13267" s="2">
        <v>18</v>
      </c>
    </row>
    <row r="13268" spans="1:2" x14ac:dyDescent="0.2">
      <c r="A13268" s="16">
        <v>1300650</v>
      </c>
      <c r="B13268" s="2">
        <v>68</v>
      </c>
    </row>
    <row r="13269" spans="1:2" x14ac:dyDescent="0.2">
      <c r="A13269" s="16">
        <v>1300650</v>
      </c>
      <c r="B13269" s="2">
        <v>74</v>
      </c>
    </row>
    <row r="13270" spans="1:2" x14ac:dyDescent="0.2">
      <c r="A13270" s="16">
        <v>1300650</v>
      </c>
      <c r="B13270" s="2">
        <v>0</v>
      </c>
    </row>
    <row r="13271" spans="1:2" x14ac:dyDescent="0.2">
      <c r="A13271" s="16">
        <v>1300650</v>
      </c>
      <c r="B13271" s="2">
        <v>0</v>
      </c>
    </row>
    <row r="13272" spans="1:2" x14ac:dyDescent="0.2">
      <c r="A13272" s="16">
        <v>1300650</v>
      </c>
      <c r="B13272" s="2">
        <v>0</v>
      </c>
    </row>
    <row r="13273" spans="1:2" x14ac:dyDescent="0.2">
      <c r="A13273" s="16">
        <v>1300650</v>
      </c>
      <c r="B13273" s="2">
        <v>51</v>
      </c>
    </row>
    <row r="13274" spans="1:2" x14ac:dyDescent="0.2">
      <c r="A13274" s="16">
        <v>1300650</v>
      </c>
      <c r="B13274" s="2">
        <v>51</v>
      </c>
    </row>
    <row r="13275" spans="1:2" x14ac:dyDescent="0.2">
      <c r="A13275" s="16">
        <v>1300650</v>
      </c>
      <c r="B13275" s="2">
        <v>74</v>
      </c>
    </row>
    <row r="13276" spans="1:2" x14ac:dyDescent="0.2">
      <c r="A13276" s="16">
        <v>1300650</v>
      </c>
      <c r="B13276" s="2">
        <v>51</v>
      </c>
    </row>
    <row r="13277" spans="1:2" x14ac:dyDescent="0.2">
      <c r="A13277" s="16">
        <v>1300650</v>
      </c>
      <c r="B13277" s="2">
        <v>87</v>
      </c>
    </row>
    <row r="13278" spans="1:2" x14ac:dyDescent="0.2">
      <c r="A13278" s="16">
        <v>1300650</v>
      </c>
      <c r="B13278" s="2">
        <v>22</v>
      </c>
    </row>
    <row r="13279" spans="1:2" x14ac:dyDescent="0.2">
      <c r="A13279" s="16">
        <v>1300650</v>
      </c>
      <c r="B13279" s="2">
        <v>51</v>
      </c>
    </row>
    <row r="13280" spans="1:2" x14ac:dyDescent="0.2">
      <c r="A13280" s="16">
        <v>1300650</v>
      </c>
      <c r="B13280" s="2">
        <v>0</v>
      </c>
    </row>
    <row r="13281" spans="1:2" x14ac:dyDescent="0.2">
      <c r="A13281" s="16">
        <v>1300650</v>
      </c>
      <c r="B13281" s="2">
        <v>88</v>
      </c>
    </row>
    <row r="13282" spans="1:2" x14ac:dyDescent="0.2">
      <c r="A13282" s="16">
        <v>1300650</v>
      </c>
      <c r="B13282" s="2">
        <v>0</v>
      </c>
    </row>
    <row r="13283" spans="1:2" x14ac:dyDescent="0.2">
      <c r="A13283" s="16">
        <v>1300650</v>
      </c>
      <c r="B13283" s="2">
        <v>0</v>
      </c>
    </row>
    <row r="13284" spans="1:2" x14ac:dyDescent="0.2">
      <c r="A13284" s="16">
        <v>1300650</v>
      </c>
      <c r="B13284" s="2">
        <v>22</v>
      </c>
    </row>
    <row r="13285" spans="1:2" x14ac:dyDescent="0.2">
      <c r="A13285" s="16">
        <v>1300650</v>
      </c>
      <c r="B13285" s="2">
        <v>0</v>
      </c>
    </row>
    <row r="13286" spans="1:2" x14ac:dyDescent="0.2">
      <c r="A13286" s="16">
        <v>1300650</v>
      </c>
      <c r="B13286" s="2">
        <v>30</v>
      </c>
    </row>
    <row r="13287" spans="1:2" x14ac:dyDescent="0.2">
      <c r="A13287" s="16">
        <v>1300650</v>
      </c>
      <c r="B13287" s="2">
        <v>37</v>
      </c>
    </row>
    <row r="13288" spans="1:2" x14ac:dyDescent="0.2">
      <c r="A13288" s="16">
        <v>1300650</v>
      </c>
      <c r="B13288" s="2">
        <v>50</v>
      </c>
    </row>
    <row r="13289" spans="1:2" x14ac:dyDescent="0.2">
      <c r="A13289" s="16">
        <v>1300650</v>
      </c>
      <c r="B13289" s="2">
        <v>0</v>
      </c>
    </row>
    <row r="13290" spans="1:2" x14ac:dyDescent="0.2">
      <c r="A13290" s="16">
        <v>1300650</v>
      </c>
      <c r="B13290" s="2">
        <v>0</v>
      </c>
    </row>
    <row r="13291" spans="1:2" x14ac:dyDescent="0.2">
      <c r="A13291" s="16">
        <v>1300650</v>
      </c>
      <c r="B13291" s="2">
        <v>0</v>
      </c>
    </row>
    <row r="13292" spans="1:2" x14ac:dyDescent="0.2">
      <c r="A13292" s="16">
        <v>1300650</v>
      </c>
      <c r="B13292" s="2">
        <v>59</v>
      </c>
    </row>
    <row r="13293" spans="1:2" x14ac:dyDescent="0.2">
      <c r="A13293" s="16">
        <v>1300650</v>
      </c>
      <c r="B13293" s="2">
        <v>22</v>
      </c>
    </row>
    <row r="13294" spans="1:2" x14ac:dyDescent="0.2">
      <c r="A13294" s="16">
        <v>1300650</v>
      </c>
      <c r="B13294" s="2">
        <v>0</v>
      </c>
    </row>
    <row r="13295" spans="1:2" x14ac:dyDescent="0.2">
      <c r="A13295" s="16">
        <v>1300650</v>
      </c>
      <c r="B13295" s="2">
        <v>77</v>
      </c>
    </row>
    <row r="13296" spans="1:2" x14ac:dyDescent="0.2">
      <c r="A13296" s="16">
        <v>1300650</v>
      </c>
      <c r="B13296" s="2">
        <v>76</v>
      </c>
    </row>
    <row r="13297" spans="1:2" x14ac:dyDescent="0.2">
      <c r="A13297" s="16">
        <v>1300650</v>
      </c>
      <c r="B13297" s="2">
        <v>77</v>
      </c>
    </row>
    <row r="13298" spans="1:2" x14ac:dyDescent="0.2">
      <c r="A13298" s="16">
        <v>1300650</v>
      </c>
      <c r="B13298" s="2">
        <v>22</v>
      </c>
    </row>
    <row r="13299" spans="1:2" x14ac:dyDescent="0.2">
      <c r="A13299" s="16">
        <v>1300650</v>
      </c>
      <c r="B13299" s="2">
        <v>0</v>
      </c>
    </row>
    <row r="13300" spans="1:2" x14ac:dyDescent="0.2">
      <c r="A13300" s="16">
        <v>1300650</v>
      </c>
      <c r="B13300" s="2">
        <v>22</v>
      </c>
    </row>
    <row r="13301" spans="1:2" x14ac:dyDescent="0.2">
      <c r="A13301" s="16">
        <v>1300650</v>
      </c>
      <c r="B13301" s="2">
        <v>0</v>
      </c>
    </row>
    <row r="13302" spans="1:2" x14ac:dyDescent="0.2">
      <c r="A13302" s="16">
        <v>1300650</v>
      </c>
      <c r="B13302" s="2">
        <v>37</v>
      </c>
    </row>
    <row r="13303" spans="1:2" x14ac:dyDescent="0.2">
      <c r="A13303" s="16">
        <v>1300650</v>
      </c>
      <c r="B13303" s="2">
        <v>0</v>
      </c>
    </row>
    <row r="13304" spans="1:2" x14ac:dyDescent="0.2">
      <c r="A13304" s="16">
        <v>1300650</v>
      </c>
      <c r="B13304" s="2">
        <v>37</v>
      </c>
    </row>
    <row r="13305" spans="1:2" x14ac:dyDescent="0.2">
      <c r="A13305" s="16">
        <v>1300650</v>
      </c>
      <c r="B13305" s="2">
        <v>79</v>
      </c>
    </row>
    <row r="13306" spans="1:2" x14ac:dyDescent="0.2">
      <c r="A13306" s="16">
        <v>1300650</v>
      </c>
      <c r="B13306" s="2">
        <v>0</v>
      </c>
    </row>
    <row r="13307" spans="1:2" x14ac:dyDescent="0.2">
      <c r="A13307" s="16">
        <v>1300650</v>
      </c>
      <c r="B13307" s="2">
        <v>76</v>
      </c>
    </row>
    <row r="13308" spans="1:2" x14ac:dyDescent="0.2">
      <c r="A13308" s="16">
        <v>1300650</v>
      </c>
      <c r="B13308" s="2">
        <v>81</v>
      </c>
    </row>
    <row r="13309" spans="1:2" x14ac:dyDescent="0.2">
      <c r="A13309" s="16">
        <v>1300730</v>
      </c>
      <c r="B13309" s="2">
        <v>16</v>
      </c>
    </row>
    <row r="13310" spans="1:2" x14ac:dyDescent="0.2">
      <c r="A13310" s="16">
        <v>1300730</v>
      </c>
      <c r="B13310" s="2">
        <v>18</v>
      </c>
    </row>
    <row r="13311" spans="1:2" x14ac:dyDescent="0.2">
      <c r="A13311" s="16">
        <v>1300730</v>
      </c>
      <c r="B13311" s="2">
        <v>28</v>
      </c>
    </row>
    <row r="13312" spans="1:2" x14ac:dyDescent="0.2">
      <c r="A13312" s="16">
        <v>1300730</v>
      </c>
      <c r="B13312" s="2">
        <v>0</v>
      </c>
    </row>
    <row r="13313" spans="1:2" x14ac:dyDescent="0.2">
      <c r="A13313" s="16">
        <v>1300730</v>
      </c>
      <c r="B13313" s="2">
        <v>24</v>
      </c>
    </row>
    <row r="13314" spans="1:2" x14ac:dyDescent="0.2">
      <c r="A13314" s="16">
        <v>1300730</v>
      </c>
      <c r="B13314" s="2">
        <v>15</v>
      </c>
    </row>
    <row r="13315" spans="1:2" x14ac:dyDescent="0.2">
      <c r="A13315" s="16">
        <v>1301080</v>
      </c>
      <c r="B13315" s="2">
        <v>100</v>
      </c>
    </row>
    <row r="13316" spans="1:2" x14ac:dyDescent="0.2">
      <c r="A13316" s="16">
        <v>1301080</v>
      </c>
      <c r="B13316" s="2">
        <v>100</v>
      </c>
    </row>
    <row r="13317" spans="1:2" x14ac:dyDescent="0.2">
      <c r="A13317" s="16">
        <v>1301080</v>
      </c>
      <c r="B13317" s="2">
        <v>100</v>
      </c>
    </row>
    <row r="13318" spans="1:2" x14ac:dyDescent="0.2">
      <c r="A13318" s="16">
        <v>1301080</v>
      </c>
      <c r="B13318" s="2">
        <v>92</v>
      </c>
    </row>
    <row r="13319" spans="1:2" x14ac:dyDescent="0.2">
      <c r="A13319" s="16">
        <v>1400010</v>
      </c>
      <c r="B13319" s="2">
        <v>45</v>
      </c>
    </row>
    <row r="13320" spans="1:2" x14ac:dyDescent="0.2">
      <c r="A13320" s="16">
        <v>1400010</v>
      </c>
      <c r="B13320" s="2">
        <v>100</v>
      </c>
    </row>
    <row r="13321" spans="1:2" x14ac:dyDescent="0.2">
      <c r="A13321" s="16">
        <v>1400010</v>
      </c>
      <c r="B13321" s="2">
        <v>76</v>
      </c>
    </row>
    <row r="13322" spans="1:2" x14ac:dyDescent="0.2">
      <c r="A13322" s="16">
        <v>1400010</v>
      </c>
      <c r="B13322" s="2">
        <v>70</v>
      </c>
    </row>
    <row r="13323" spans="1:2" x14ac:dyDescent="0.2">
      <c r="A13323" s="16">
        <v>1400010</v>
      </c>
      <c r="B13323" s="2">
        <v>33</v>
      </c>
    </row>
    <row r="13324" spans="1:2" x14ac:dyDescent="0.2">
      <c r="A13324" s="16">
        <v>1400010</v>
      </c>
      <c r="B13324" s="2">
        <v>90</v>
      </c>
    </row>
    <row r="13325" spans="1:2" x14ac:dyDescent="0.2">
      <c r="A13325" s="16">
        <v>1400010</v>
      </c>
      <c r="B13325" s="2">
        <v>100</v>
      </c>
    </row>
    <row r="13326" spans="1:2" x14ac:dyDescent="0.2">
      <c r="A13326" s="16">
        <v>1400010</v>
      </c>
      <c r="B13326" s="2">
        <v>67</v>
      </c>
    </row>
    <row r="13327" spans="1:2" x14ac:dyDescent="0.2">
      <c r="A13327" s="16">
        <v>1400010</v>
      </c>
      <c r="B13327" s="2">
        <v>100</v>
      </c>
    </row>
    <row r="13328" spans="1:2" x14ac:dyDescent="0.2">
      <c r="A13328" s="16">
        <v>1400010</v>
      </c>
      <c r="B13328" s="2">
        <v>94</v>
      </c>
    </row>
    <row r="13329" spans="1:2" x14ac:dyDescent="0.2">
      <c r="A13329" s="16">
        <v>1400010</v>
      </c>
      <c r="B13329" s="2">
        <v>33</v>
      </c>
    </row>
    <row r="13330" spans="1:2" x14ac:dyDescent="0.2">
      <c r="A13330" s="16">
        <v>1400010</v>
      </c>
      <c r="B13330" s="2">
        <v>100</v>
      </c>
    </row>
    <row r="13331" spans="1:2" x14ac:dyDescent="0.2">
      <c r="A13331" s="16">
        <v>1400010</v>
      </c>
      <c r="B13331" s="2">
        <v>100</v>
      </c>
    </row>
    <row r="13332" spans="1:2" x14ac:dyDescent="0.2">
      <c r="A13332" s="16">
        <v>1400010</v>
      </c>
      <c r="B13332" s="2">
        <v>66</v>
      </c>
    </row>
    <row r="13333" spans="1:2" x14ac:dyDescent="0.2">
      <c r="A13333" s="16">
        <v>1400010</v>
      </c>
      <c r="B13333" s="2">
        <v>0</v>
      </c>
    </row>
    <row r="13334" spans="1:2" x14ac:dyDescent="0.2">
      <c r="A13334" s="16">
        <v>1400010</v>
      </c>
      <c r="B13334" s="2">
        <v>68</v>
      </c>
    </row>
    <row r="13335" spans="1:2" x14ac:dyDescent="0.2">
      <c r="A13335" s="16">
        <v>1400010</v>
      </c>
      <c r="B13335" s="2">
        <v>61</v>
      </c>
    </row>
    <row r="13336" spans="1:2" x14ac:dyDescent="0.2">
      <c r="A13336" s="16">
        <v>1400010</v>
      </c>
      <c r="B13336" s="2">
        <v>66</v>
      </c>
    </row>
    <row r="13337" spans="1:2" x14ac:dyDescent="0.2">
      <c r="A13337" s="16">
        <v>1400010</v>
      </c>
      <c r="B13337" s="2">
        <v>91</v>
      </c>
    </row>
    <row r="13338" spans="1:2" x14ac:dyDescent="0.2">
      <c r="A13338" s="16">
        <v>1400010</v>
      </c>
      <c r="B13338" s="2">
        <v>76</v>
      </c>
    </row>
    <row r="13339" spans="1:2" x14ac:dyDescent="0.2">
      <c r="A13339" s="16">
        <v>1400010</v>
      </c>
      <c r="B13339" s="2">
        <v>90</v>
      </c>
    </row>
    <row r="13340" spans="1:2" x14ac:dyDescent="0.2">
      <c r="A13340" s="16">
        <v>1400010</v>
      </c>
      <c r="B13340" s="2">
        <v>63</v>
      </c>
    </row>
    <row r="13341" spans="1:2" x14ac:dyDescent="0.2">
      <c r="A13341" s="16">
        <v>1400010</v>
      </c>
      <c r="B13341" s="2">
        <v>100</v>
      </c>
    </row>
    <row r="13342" spans="1:2" x14ac:dyDescent="0.2">
      <c r="A13342" s="16">
        <v>1400010</v>
      </c>
      <c r="B13342" s="2">
        <v>76</v>
      </c>
    </row>
    <row r="13343" spans="1:2" x14ac:dyDescent="0.2">
      <c r="A13343" s="16">
        <v>1400010</v>
      </c>
      <c r="B13343" s="2">
        <v>62</v>
      </c>
    </row>
    <row r="13344" spans="1:2" x14ac:dyDescent="0.2">
      <c r="A13344" s="16">
        <v>1400010</v>
      </c>
      <c r="B13344" s="2">
        <v>49</v>
      </c>
    </row>
    <row r="13345" spans="1:2" x14ac:dyDescent="0.2">
      <c r="A13345" s="16">
        <v>1400010</v>
      </c>
      <c r="B13345" s="2">
        <v>80</v>
      </c>
    </row>
    <row r="13346" spans="1:2" x14ac:dyDescent="0.2">
      <c r="A13346" s="16">
        <v>1400010</v>
      </c>
      <c r="B13346" s="2">
        <v>27</v>
      </c>
    </row>
    <row r="13347" spans="1:2" x14ac:dyDescent="0.2">
      <c r="A13347" s="16">
        <v>1400010</v>
      </c>
      <c r="B13347" s="2">
        <v>100</v>
      </c>
    </row>
    <row r="13348" spans="1:2" x14ac:dyDescent="0.2">
      <c r="A13348" s="16">
        <v>1400010</v>
      </c>
      <c r="B13348" s="2">
        <v>100</v>
      </c>
    </row>
    <row r="13349" spans="1:2" x14ac:dyDescent="0.2">
      <c r="A13349" s="16">
        <v>1400010</v>
      </c>
      <c r="B13349" s="2">
        <v>64</v>
      </c>
    </row>
    <row r="13350" spans="1:2" x14ac:dyDescent="0.2">
      <c r="A13350" s="16">
        <v>1400010</v>
      </c>
      <c r="B13350" s="2">
        <v>27</v>
      </c>
    </row>
    <row r="13351" spans="1:2" x14ac:dyDescent="0.2">
      <c r="A13351" s="16">
        <v>1400010</v>
      </c>
      <c r="B13351" s="2">
        <v>60</v>
      </c>
    </row>
    <row r="13352" spans="1:2" x14ac:dyDescent="0.2">
      <c r="A13352" s="16">
        <v>1400010</v>
      </c>
      <c r="B13352" s="2">
        <v>89</v>
      </c>
    </row>
    <row r="13353" spans="1:2" x14ac:dyDescent="0.2">
      <c r="A13353" s="16">
        <v>1400010</v>
      </c>
      <c r="B13353" s="2">
        <v>66</v>
      </c>
    </row>
    <row r="13354" spans="1:2" x14ac:dyDescent="0.2">
      <c r="A13354" s="16">
        <v>1400010</v>
      </c>
      <c r="B13354" s="2">
        <v>60</v>
      </c>
    </row>
    <row r="13355" spans="1:2" x14ac:dyDescent="0.2">
      <c r="A13355" s="16">
        <v>1400010</v>
      </c>
      <c r="B13355" s="2">
        <v>85</v>
      </c>
    </row>
    <row r="13356" spans="1:2" x14ac:dyDescent="0.2">
      <c r="A13356" s="16">
        <v>1400010</v>
      </c>
      <c r="B13356" s="2">
        <v>27</v>
      </c>
    </row>
    <row r="13357" spans="1:2" x14ac:dyDescent="0.2">
      <c r="A13357" s="16">
        <v>1400010</v>
      </c>
      <c r="B13357" s="2">
        <v>100</v>
      </c>
    </row>
    <row r="13358" spans="1:2" x14ac:dyDescent="0.2">
      <c r="A13358" s="16">
        <v>1400010</v>
      </c>
      <c r="B13358" s="2">
        <v>66</v>
      </c>
    </row>
    <row r="13359" spans="1:2" x14ac:dyDescent="0.2">
      <c r="A13359" s="16">
        <v>1400010</v>
      </c>
      <c r="B13359" s="2">
        <v>89</v>
      </c>
    </row>
    <row r="13360" spans="1:2" x14ac:dyDescent="0.2">
      <c r="A13360" s="16">
        <v>1400010</v>
      </c>
      <c r="B13360" s="2">
        <v>100</v>
      </c>
    </row>
    <row r="13361" spans="1:2" x14ac:dyDescent="0.2">
      <c r="A13361" s="16">
        <v>1400010</v>
      </c>
      <c r="B13361" s="2">
        <v>100</v>
      </c>
    </row>
    <row r="13362" spans="1:2" x14ac:dyDescent="0.2">
      <c r="A13362" s="16">
        <v>1400010</v>
      </c>
      <c r="B13362" s="2">
        <v>100</v>
      </c>
    </row>
    <row r="13363" spans="1:2" x14ac:dyDescent="0.2">
      <c r="A13363" s="16">
        <v>1400010</v>
      </c>
      <c r="B13363" s="2">
        <v>91</v>
      </c>
    </row>
    <row r="13364" spans="1:2" x14ac:dyDescent="0.2">
      <c r="A13364" s="16">
        <v>1400010</v>
      </c>
      <c r="B13364" s="2">
        <v>75</v>
      </c>
    </row>
    <row r="13365" spans="1:2" x14ac:dyDescent="0.2">
      <c r="A13365" s="16">
        <v>1400010</v>
      </c>
      <c r="B13365" s="2">
        <v>86</v>
      </c>
    </row>
    <row r="13366" spans="1:2" x14ac:dyDescent="0.2">
      <c r="A13366" s="16">
        <v>1400010</v>
      </c>
      <c r="B13366" s="2">
        <v>68</v>
      </c>
    </row>
    <row r="13367" spans="1:2" x14ac:dyDescent="0.2">
      <c r="A13367" s="16">
        <v>1400010</v>
      </c>
      <c r="B13367" s="2">
        <v>91</v>
      </c>
    </row>
    <row r="13368" spans="1:2" x14ac:dyDescent="0.2">
      <c r="A13368" s="16">
        <v>1400010</v>
      </c>
      <c r="B13368" s="2">
        <v>67</v>
      </c>
    </row>
    <row r="13369" spans="1:2" x14ac:dyDescent="0.2">
      <c r="A13369" s="16">
        <v>1400010</v>
      </c>
      <c r="B13369" s="2">
        <v>45</v>
      </c>
    </row>
    <row r="13370" spans="1:2" x14ac:dyDescent="0.2">
      <c r="A13370" s="16">
        <v>1400010</v>
      </c>
      <c r="B13370" s="2">
        <v>0</v>
      </c>
    </row>
    <row r="13371" spans="1:2" x14ac:dyDescent="0.2">
      <c r="A13371" s="16">
        <v>1400010</v>
      </c>
      <c r="B13371" s="2">
        <v>11</v>
      </c>
    </row>
    <row r="13372" spans="1:2" x14ac:dyDescent="0.2">
      <c r="A13372" s="16">
        <v>1400010</v>
      </c>
      <c r="B13372" s="2">
        <v>100</v>
      </c>
    </row>
    <row r="13373" spans="1:2" x14ac:dyDescent="0.2">
      <c r="A13373" s="16">
        <v>1400010</v>
      </c>
      <c r="B13373" s="2">
        <v>55</v>
      </c>
    </row>
    <row r="13374" spans="1:2" x14ac:dyDescent="0.2">
      <c r="A13374" s="16">
        <v>1400010</v>
      </c>
      <c r="B13374" s="2">
        <v>88</v>
      </c>
    </row>
    <row r="13375" spans="1:2" x14ac:dyDescent="0.2">
      <c r="A13375" s="16">
        <v>1400010</v>
      </c>
      <c r="B13375" s="2">
        <v>89</v>
      </c>
    </row>
    <row r="13376" spans="1:2" x14ac:dyDescent="0.2">
      <c r="A13376" s="16">
        <v>1400010</v>
      </c>
      <c r="B13376" s="2">
        <v>62</v>
      </c>
    </row>
    <row r="13377" spans="1:2" x14ac:dyDescent="0.2">
      <c r="A13377" s="16">
        <v>1400010</v>
      </c>
      <c r="B13377" s="2">
        <v>100</v>
      </c>
    </row>
    <row r="13378" spans="1:2" x14ac:dyDescent="0.2">
      <c r="A13378" s="16">
        <v>1400010</v>
      </c>
      <c r="B13378" s="2">
        <v>83</v>
      </c>
    </row>
    <row r="13379" spans="1:2" x14ac:dyDescent="0.2">
      <c r="A13379" s="16">
        <v>1400010</v>
      </c>
      <c r="B13379" s="2">
        <v>55</v>
      </c>
    </row>
    <row r="13380" spans="1:2" x14ac:dyDescent="0.2">
      <c r="A13380" s="16">
        <v>1400010</v>
      </c>
      <c r="B13380" s="2">
        <v>91</v>
      </c>
    </row>
    <row r="13381" spans="1:2" x14ac:dyDescent="0.2">
      <c r="A13381" s="16">
        <v>1400010</v>
      </c>
      <c r="B13381" s="2">
        <v>66</v>
      </c>
    </row>
    <row r="13382" spans="1:2" x14ac:dyDescent="0.2">
      <c r="A13382" s="16">
        <v>1400020</v>
      </c>
      <c r="B13382" s="2">
        <v>100</v>
      </c>
    </row>
    <row r="13383" spans="1:2" x14ac:dyDescent="0.2">
      <c r="A13383" s="16">
        <v>1400020</v>
      </c>
      <c r="B13383" s="2">
        <v>61</v>
      </c>
    </row>
    <row r="13384" spans="1:2" x14ac:dyDescent="0.2">
      <c r="A13384" s="16">
        <v>1400020</v>
      </c>
      <c r="B13384" s="2">
        <v>61</v>
      </c>
    </row>
    <row r="13385" spans="1:2" x14ac:dyDescent="0.2">
      <c r="A13385" s="16">
        <v>1400030</v>
      </c>
      <c r="B13385" s="2">
        <v>61</v>
      </c>
    </row>
    <row r="13386" spans="1:2" x14ac:dyDescent="0.2">
      <c r="A13386" s="16">
        <v>1400030</v>
      </c>
      <c r="B13386" s="2">
        <v>61</v>
      </c>
    </row>
    <row r="13387" spans="1:2" x14ac:dyDescent="0.2">
      <c r="A13387" s="16">
        <v>1400040</v>
      </c>
      <c r="B13387" s="2">
        <v>61</v>
      </c>
    </row>
    <row r="13388" spans="1:2" x14ac:dyDescent="0.2">
      <c r="A13388" s="16">
        <v>1400050</v>
      </c>
      <c r="B13388" s="2">
        <v>88</v>
      </c>
    </row>
    <row r="13389" spans="1:2" x14ac:dyDescent="0.2">
      <c r="A13389" s="16">
        <v>1400070</v>
      </c>
      <c r="B13389" s="2">
        <v>32</v>
      </c>
    </row>
    <row r="13390" spans="1:2" x14ac:dyDescent="0.2">
      <c r="A13390" s="16">
        <v>1400100</v>
      </c>
      <c r="B13390" s="2">
        <v>88</v>
      </c>
    </row>
    <row r="13391" spans="1:2" x14ac:dyDescent="0.2">
      <c r="A13391" s="16">
        <v>1400100</v>
      </c>
      <c r="B13391" s="2">
        <v>68</v>
      </c>
    </row>
    <row r="13392" spans="1:2" x14ac:dyDescent="0.2">
      <c r="A13392" s="16">
        <v>1400110</v>
      </c>
      <c r="B13392" s="2">
        <v>88</v>
      </c>
    </row>
    <row r="13393" spans="1:2" x14ac:dyDescent="0.2">
      <c r="A13393" s="16">
        <v>1400110</v>
      </c>
      <c r="B13393" s="2">
        <v>88</v>
      </c>
    </row>
    <row r="13394" spans="1:2" x14ac:dyDescent="0.2">
      <c r="A13394" s="16">
        <v>1400110</v>
      </c>
      <c r="B13394" s="2">
        <v>88</v>
      </c>
    </row>
    <row r="13395" spans="1:2" x14ac:dyDescent="0.2">
      <c r="A13395" s="16">
        <v>1400120</v>
      </c>
      <c r="B13395" s="2">
        <v>88</v>
      </c>
    </row>
    <row r="13396" spans="1:2" x14ac:dyDescent="0.2">
      <c r="A13396" s="16">
        <v>1400120</v>
      </c>
      <c r="B13396" s="2">
        <v>94</v>
      </c>
    </row>
    <row r="13397" spans="1:2" x14ac:dyDescent="0.2">
      <c r="A13397" s="16">
        <v>1400130</v>
      </c>
      <c r="B13397" s="2">
        <v>50</v>
      </c>
    </row>
    <row r="13398" spans="1:2" x14ac:dyDescent="0.2">
      <c r="A13398" s="16">
        <v>1400130</v>
      </c>
      <c r="B13398" s="2">
        <v>0</v>
      </c>
    </row>
    <row r="13399" spans="1:2" x14ac:dyDescent="0.2">
      <c r="A13399" s="16">
        <v>1400130</v>
      </c>
      <c r="B13399" s="2">
        <v>91</v>
      </c>
    </row>
    <row r="13400" spans="1:2" x14ac:dyDescent="0.2">
      <c r="A13400" s="16">
        <v>1400130</v>
      </c>
      <c r="B13400" s="2">
        <v>91</v>
      </c>
    </row>
    <row r="13401" spans="1:2" x14ac:dyDescent="0.2">
      <c r="A13401" s="16">
        <v>1400130</v>
      </c>
      <c r="B13401" s="2">
        <v>19</v>
      </c>
    </row>
    <row r="13402" spans="1:2" x14ac:dyDescent="0.2">
      <c r="A13402" s="16">
        <v>1400130</v>
      </c>
      <c r="B13402" s="2">
        <v>88</v>
      </c>
    </row>
    <row r="13403" spans="1:2" x14ac:dyDescent="0.2">
      <c r="A13403" s="16">
        <v>1400130</v>
      </c>
      <c r="B13403" s="2">
        <v>0</v>
      </c>
    </row>
    <row r="13404" spans="1:2" x14ac:dyDescent="0.2">
      <c r="A13404" s="16">
        <v>1400130</v>
      </c>
      <c r="B13404" s="2">
        <v>31</v>
      </c>
    </row>
    <row r="13405" spans="1:2" x14ac:dyDescent="0.2">
      <c r="A13405" s="16">
        <v>1400130</v>
      </c>
      <c r="B13405" s="2">
        <v>8</v>
      </c>
    </row>
    <row r="13406" spans="1:2" x14ac:dyDescent="0.2">
      <c r="A13406" s="16">
        <v>1400130</v>
      </c>
      <c r="B13406" s="2">
        <v>51</v>
      </c>
    </row>
    <row r="13407" spans="1:2" x14ac:dyDescent="0.2">
      <c r="A13407" s="16">
        <v>1400130</v>
      </c>
      <c r="B13407" s="2">
        <v>51</v>
      </c>
    </row>
    <row r="13408" spans="1:2" x14ac:dyDescent="0.2">
      <c r="A13408" s="16">
        <v>1400130</v>
      </c>
      <c r="B13408" s="2">
        <v>19</v>
      </c>
    </row>
    <row r="13409" spans="1:2" x14ac:dyDescent="0.2">
      <c r="A13409" s="16">
        <v>1400130</v>
      </c>
      <c r="B13409" s="2">
        <v>27</v>
      </c>
    </row>
    <row r="13410" spans="1:2" x14ac:dyDescent="0.2">
      <c r="A13410" s="16">
        <v>1400130</v>
      </c>
      <c r="B13410" s="2">
        <v>25</v>
      </c>
    </row>
    <row r="13411" spans="1:2" x14ac:dyDescent="0.2">
      <c r="A13411" s="16">
        <v>1400140</v>
      </c>
      <c r="B13411" s="2">
        <v>100</v>
      </c>
    </row>
    <row r="13412" spans="1:2" x14ac:dyDescent="0.2">
      <c r="A13412" s="16">
        <v>1400140</v>
      </c>
      <c r="B13412" s="2">
        <v>74</v>
      </c>
    </row>
    <row r="13413" spans="1:2" x14ac:dyDescent="0.2">
      <c r="A13413" s="16">
        <v>1400140</v>
      </c>
      <c r="B13413" s="2">
        <v>45</v>
      </c>
    </row>
    <row r="13414" spans="1:2" x14ac:dyDescent="0.2">
      <c r="A13414" s="16">
        <v>1400140</v>
      </c>
      <c r="B13414" s="2">
        <v>74</v>
      </c>
    </row>
    <row r="13415" spans="1:2" x14ac:dyDescent="0.2">
      <c r="A13415" s="16">
        <v>1400140</v>
      </c>
      <c r="B13415" s="2">
        <v>73</v>
      </c>
    </row>
    <row r="13416" spans="1:2" x14ac:dyDescent="0.2">
      <c r="A13416" s="16">
        <v>1400140</v>
      </c>
      <c r="B13416" s="2">
        <v>0</v>
      </c>
    </row>
    <row r="13417" spans="1:2" x14ac:dyDescent="0.2">
      <c r="A13417" s="16">
        <v>1400140</v>
      </c>
      <c r="B13417" s="2">
        <v>65</v>
      </c>
    </row>
    <row r="13418" spans="1:2" x14ac:dyDescent="0.2">
      <c r="A13418" s="16">
        <v>1400140</v>
      </c>
      <c r="B13418" s="2">
        <v>31</v>
      </c>
    </row>
    <row r="13419" spans="1:2" x14ac:dyDescent="0.2">
      <c r="A13419" s="16">
        <v>1400140</v>
      </c>
      <c r="B13419" s="2">
        <v>40</v>
      </c>
    </row>
    <row r="13420" spans="1:2" x14ac:dyDescent="0.2">
      <c r="A13420" s="16">
        <v>1400140</v>
      </c>
      <c r="B13420" s="2">
        <v>11</v>
      </c>
    </row>
    <row r="13421" spans="1:2" x14ac:dyDescent="0.2">
      <c r="A13421" s="16">
        <v>1400140</v>
      </c>
      <c r="B13421" s="2">
        <v>38</v>
      </c>
    </row>
    <row r="13422" spans="1:2" x14ac:dyDescent="0.2">
      <c r="A13422" s="16">
        <v>1400140</v>
      </c>
      <c r="B13422" s="2">
        <v>94</v>
      </c>
    </row>
    <row r="13423" spans="1:2" x14ac:dyDescent="0.2">
      <c r="A13423" s="16">
        <v>1400140</v>
      </c>
      <c r="B13423" s="2">
        <v>17</v>
      </c>
    </row>
    <row r="13424" spans="1:2" x14ac:dyDescent="0.2">
      <c r="A13424" s="16">
        <v>1400140</v>
      </c>
      <c r="B13424" s="2">
        <v>54</v>
      </c>
    </row>
    <row r="13425" spans="1:2" x14ac:dyDescent="0.2">
      <c r="A13425" s="16">
        <v>1400150</v>
      </c>
      <c r="B13425" s="2">
        <v>45</v>
      </c>
    </row>
    <row r="13426" spans="1:2" x14ac:dyDescent="0.2">
      <c r="A13426" s="16">
        <v>1400150</v>
      </c>
      <c r="B13426" s="2">
        <v>55</v>
      </c>
    </row>
    <row r="13427" spans="1:2" x14ac:dyDescent="0.2">
      <c r="A13427" s="16">
        <v>1400150</v>
      </c>
      <c r="B13427" s="2">
        <v>100</v>
      </c>
    </row>
    <row r="13428" spans="1:2" x14ac:dyDescent="0.2">
      <c r="A13428" s="16">
        <v>1400150</v>
      </c>
      <c r="B13428" s="2">
        <v>20</v>
      </c>
    </row>
    <row r="13429" spans="1:2" x14ac:dyDescent="0.2">
      <c r="A13429" s="16">
        <v>1400150</v>
      </c>
      <c r="B13429" s="2">
        <v>89</v>
      </c>
    </row>
    <row r="13430" spans="1:2" x14ac:dyDescent="0.2">
      <c r="A13430" s="16">
        <v>1400150</v>
      </c>
      <c r="B13430" s="2">
        <v>34</v>
      </c>
    </row>
    <row r="13431" spans="1:2" x14ac:dyDescent="0.2">
      <c r="A13431" s="16">
        <v>1400150</v>
      </c>
      <c r="B13431" s="2">
        <v>40</v>
      </c>
    </row>
    <row r="13432" spans="1:2" x14ac:dyDescent="0.2">
      <c r="A13432" s="16">
        <v>1400150</v>
      </c>
      <c r="B13432" s="2">
        <v>0</v>
      </c>
    </row>
    <row r="13433" spans="1:2" x14ac:dyDescent="0.2">
      <c r="A13433" s="16">
        <v>1400150</v>
      </c>
      <c r="B13433" s="2">
        <v>91</v>
      </c>
    </row>
    <row r="13434" spans="1:2" x14ac:dyDescent="0.2">
      <c r="A13434" s="16">
        <v>1400150</v>
      </c>
      <c r="B13434" s="2">
        <v>33</v>
      </c>
    </row>
    <row r="13435" spans="1:2" x14ac:dyDescent="0.2">
      <c r="A13435" s="16">
        <v>1400150</v>
      </c>
      <c r="B13435" s="2">
        <v>91</v>
      </c>
    </row>
    <row r="13436" spans="1:2" x14ac:dyDescent="0.2">
      <c r="A13436" s="16">
        <v>1400150</v>
      </c>
      <c r="B13436" s="2">
        <v>33</v>
      </c>
    </row>
    <row r="13437" spans="1:2" x14ac:dyDescent="0.2">
      <c r="A13437" s="16">
        <v>1400150</v>
      </c>
      <c r="B13437" s="2">
        <v>53</v>
      </c>
    </row>
    <row r="13438" spans="1:2" x14ac:dyDescent="0.2">
      <c r="A13438" s="16">
        <v>1400150</v>
      </c>
      <c r="B13438" s="2">
        <v>68</v>
      </c>
    </row>
    <row r="13439" spans="1:2" x14ac:dyDescent="0.2">
      <c r="A13439" s="16">
        <v>1400150</v>
      </c>
      <c r="B13439" s="2">
        <v>40</v>
      </c>
    </row>
    <row r="13440" spans="1:2" x14ac:dyDescent="0.2">
      <c r="A13440" s="16">
        <v>1400150</v>
      </c>
      <c r="B13440" s="2">
        <v>34</v>
      </c>
    </row>
    <row r="13441" spans="1:2" x14ac:dyDescent="0.2">
      <c r="A13441" s="16">
        <v>1400150</v>
      </c>
      <c r="B13441" s="2">
        <v>89</v>
      </c>
    </row>
    <row r="13442" spans="1:2" x14ac:dyDescent="0.2">
      <c r="A13442" s="16">
        <v>1400150</v>
      </c>
      <c r="B13442" s="2">
        <v>45</v>
      </c>
    </row>
    <row r="13443" spans="1:2" x14ac:dyDescent="0.2">
      <c r="A13443" s="16">
        <v>1400150</v>
      </c>
      <c r="B13443" s="2">
        <v>75</v>
      </c>
    </row>
    <row r="13444" spans="1:2" x14ac:dyDescent="0.2">
      <c r="A13444" s="16">
        <v>1400150</v>
      </c>
      <c r="B13444" s="2">
        <v>0</v>
      </c>
    </row>
    <row r="13445" spans="1:2" x14ac:dyDescent="0.2">
      <c r="A13445" s="16">
        <v>1400150</v>
      </c>
      <c r="B13445" s="2">
        <v>89</v>
      </c>
    </row>
    <row r="13446" spans="1:2" x14ac:dyDescent="0.2">
      <c r="A13446" s="16">
        <v>1400150</v>
      </c>
      <c r="B13446" s="2">
        <v>37</v>
      </c>
    </row>
    <row r="13447" spans="1:2" x14ac:dyDescent="0.2">
      <c r="A13447" s="16">
        <v>1400150</v>
      </c>
      <c r="B13447" s="2">
        <v>90</v>
      </c>
    </row>
    <row r="13448" spans="1:2" x14ac:dyDescent="0.2">
      <c r="A13448" s="16">
        <v>1400150</v>
      </c>
      <c r="B13448" s="2">
        <v>40</v>
      </c>
    </row>
    <row r="13449" spans="1:2" x14ac:dyDescent="0.2">
      <c r="A13449" s="16">
        <v>1400150</v>
      </c>
      <c r="B13449" s="2">
        <v>15</v>
      </c>
    </row>
    <row r="13450" spans="1:2" x14ac:dyDescent="0.2">
      <c r="A13450" s="16">
        <v>1400150</v>
      </c>
      <c r="B13450" s="2">
        <v>34</v>
      </c>
    </row>
    <row r="13451" spans="1:2" x14ac:dyDescent="0.2">
      <c r="A13451" s="16">
        <v>1400150</v>
      </c>
      <c r="B13451" s="2">
        <v>53</v>
      </c>
    </row>
    <row r="13452" spans="1:2" x14ac:dyDescent="0.2">
      <c r="A13452" s="16">
        <v>1400150</v>
      </c>
      <c r="B13452" s="2">
        <v>26</v>
      </c>
    </row>
    <row r="13453" spans="1:2" x14ac:dyDescent="0.2">
      <c r="A13453" s="16">
        <v>1400150</v>
      </c>
      <c r="B13453" s="2">
        <v>0</v>
      </c>
    </row>
    <row r="13454" spans="1:2" x14ac:dyDescent="0.2">
      <c r="A13454" s="16">
        <v>1400150</v>
      </c>
      <c r="B13454" s="2">
        <v>55</v>
      </c>
    </row>
    <row r="13455" spans="1:2" x14ac:dyDescent="0.2">
      <c r="A13455" s="16">
        <v>1400150</v>
      </c>
      <c r="B13455" s="2">
        <v>100</v>
      </c>
    </row>
    <row r="13456" spans="1:2" x14ac:dyDescent="0.2">
      <c r="A13456" s="16">
        <v>1400150</v>
      </c>
      <c r="B13456" s="2">
        <v>34</v>
      </c>
    </row>
    <row r="13457" spans="1:2" x14ac:dyDescent="0.2">
      <c r="A13457" s="16">
        <v>1400150</v>
      </c>
      <c r="B13457" s="2">
        <v>40</v>
      </c>
    </row>
    <row r="13458" spans="1:2" x14ac:dyDescent="0.2">
      <c r="A13458" s="16">
        <v>1400150</v>
      </c>
      <c r="B13458" s="2">
        <v>74</v>
      </c>
    </row>
    <row r="13459" spans="1:2" x14ac:dyDescent="0.2">
      <c r="A13459" s="16">
        <v>1400150</v>
      </c>
      <c r="B13459" s="2">
        <v>40</v>
      </c>
    </row>
    <row r="13460" spans="1:2" x14ac:dyDescent="0.2">
      <c r="A13460" s="16">
        <v>1400150</v>
      </c>
      <c r="B13460" s="2">
        <v>73</v>
      </c>
    </row>
    <row r="13461" spans="1:2" x14ac:dyDescent="0.2">
      <c r="A13461" s="16">
        <v>1400150</v>
      </c>
      <c r="B13461" s="2">
        <v>45</v>
      </c>
    </row>
    <row r="13462" spans="1:2" x14ac:dyDescent="0.2">
      <c r="A13462" s="16">
        <v>1400150</v>
      </c>
      <c r="B13462" s="2">
        <v>45</v>
      </c>
    </row>
    <row r="13463" spans="1:2" x14ac:dyDescent="0.2">
      <c r="A13463" s="16">
        <v>1400150</v>
      </c>
      <c r="B13463" s="2">
        <v>40</v>
      </c>
    </row>
    <row r="13464" spans="1:2" x14ac:dyDescent="0.2">
      <c r="A13464" s="16">
        <v>1400150</v>
      </c>
      <c r="B13464" s="2">
        <v>0</v>
      </c>
    </row>
    <row r="13465" spans="1:2" x14ac:dyDescent="0.2">
      <c r="A13465" s="16">
        <v>1400150</v>
      </c>
      <c r="B13465" s="2">
        <v>20</v>
      </c>
    </row>
    <row r="13466" spans="1:2" x14ac:dyDescent="0.2">
      <c r="A13466" s="16">
        <v>1400150</v>
      </c>
      <c r="B13466" s="2">
        <v>45</v>
      </c>
    </row>
    <row r="13467" spans="1:2" x14ac:dyDescent="0.2">
      <c r="A13467" s="16">
        <v>1400150</v>
      </c>
      <c r="B13467" s="2">
        <v>74</v>
      </c>
    </row>
    <row r="13468" spans="1:2" x14ac:dyDescent="0.2">
      <c r="A13468" s="16">
        <v>1400150</v>
      </c>
      <c r="B13468" s="2">
        <v>41</v>
      </c>
    </row>
    <row r="13469" spans="1:2" x14ac:dyDescent="0.2">
      <c r="A13469" s="16">
        <v>1400150</v>
      </c>
      <c r="B13469" s="2">
        <v>68</v>
      </c>
    </row>
    <row r="13470" spans="1:2" x14ac:dyDescent="0.2">
      <c r="A13470" s="16">
        <v>1400150</v>
      </c>
      <c r="B13470" s="2">
        <v>91</v>
      </c>
    </row>
    <row r="13471" spans="1:2" x14ac:dyDescent="0.2">
      <c r="A13471" s="16">
        <v>1400150</v>
      </c>
      <c r="B13471" s="2">
        <v>53</v>
      </c>
    </row>
    <row r="13472" spans="1:2" x14ac:dyDescent="0.2">
      <c r="A13472" s="16">
        <v>1400150</v>
      </c>
      <c r="B13472" s="2">
        <v>45</v>
      </c>
    </row>
    <row r="13473" spans="1:2" x14ac:dyDescent="0.2">
      <c r="A13473" s="16">
        <v>1400150</v>
      </c>
      <c r="B13473" s="2">
        <v>91</v>
      </c>
    </row>
    <row r="13474" spans="1:2" x14ac:dyDescent="0.2">
      <c r="A13474" s="16">
        <v>1400150</v>
      </c>
      <c r="B13474" s="2">
        <v>100</v>
      </c>
    </row>
    <row r="13475" spans="1:2" x14ac:dyDescent="0.2">
      <c r="A13475" s="16">
        <v>1400150</v>
      </c>
      <c r="B13475" s="2">
        <v>100</v>
      </c>
    </row>
    <row r="13476" spans="1:2" x14ac:dyDescent="0.2">
      <c r="A13476" s="16">
        <v>1400150</v>
      </c>
      <c r="B13476" s="2">
        <v>53</v>
      </c>
    </row>
    <row r="13477" spans="1:2" x14ac:dyDescent="0.2">
      <c r="A13477" s="16">
        <v>1400150</v>
      </c>
      <c r="B13477" s="2">
        <v>34</v>
      </c>
    </row>
    <row r="13478" spans="1:2" x14ac:dyDescent="0.2">
      <c r="A13478" s="16">
        <v>1400150</v>
      </c>
      <c r="B13478" s="2">
        <v>34</v>
      </c>
    </row>
    <row r="13479" spans="1:2" x14ac:dyDescent="0.2">
      <c r="A13479" s="16">
        <v>1400150</v>
      </c>
      <c r="B13479" s="2">
        <v>34</v>
      </c>
    </row>
    <row r="13480" spans="1:2" x14ac:dyDescent="0.2">
      <c r="A13480" s="16">
        <v>1400150</v>
      </c>
      <c r="B13480" s="2">
        <v>34</v>
      </c>
    </row>
    <row r="13481" spans="1:2" x14ac:dyDescent="0.2">
      <c r="A13481" s="16">
        <v>1400150</v>
      </c>
      <c r="B13481" s="2">
        <v>100</v>
      </c>
    </row>
    <row r="13482" spans="1:2" x14ac:dyDescent="0.2">
      <c r="A13482" s="16">
        <v>1400150</v>
      </c>
      <c r="B13482" s="2">
        <v>24</v>
      </c>
    </row>
    <row r="13483" spans="1:2" x14ac:dyDescent="0.2">
      <c r="A13483" s="16">
        <v>1400150</v>
      </c>
      <c r="B13483" s="2">
        <v>40</v>
      </c>
    </row>
    <row r="13484" spans="1:2" x14ac:dyDescent="0.2">
      <c r="A13484" s="16">
        <v>1400150</v>
      </c>
      <c r="B13484" s="2">
        <v>54</v>
      </c>
    </row>
    <row r="13485" spans="1:2" x14ac:dyDescent="0.2">
      <c r="A13485" s="16">
        <v>1400150</v>
      </c>
      <c r="B13485" s="2">
        <v>33</v>
      </c>
    </row>
    <row r="13486" spans="1:2" x14ac:dyDescent="0.2">
      <c r="A13486" s="16">
        <v>1400150</v>
      </c>
      <c r="B13486" s="2">
        <v>26</v>
      </c>
    </row>
    <row r="13487" spans="1:2" x14ac:dyDescent="0.2">
      <c r="A13487" s="16">
        <v>1400150</v>
      </c>
      <c r="B13487" s="2">
        <v>91</v>
      </c>
    </row>
    <row r="13488" spans="1:2" x14ac:dyDescent="0.2">
      <c r="A13488" s="16">
        <v>1400150</v>
      </c>
      <c r="B13488" s="2">
        <v>24</v>
      </c>
    </row>
    <row r="13489" spans="1:2" x14ac:dyDescent="0.2">
      <c r="A13489" s="16">
        <v>1400160</v>
      </c>
      <c r="B13489" s="2">
        <v>68</v>
      </c>
    </row>
    <row r="13490" spans="1:2" x14ac:dyDescent="0.2">
      <c r="A13490" s="16">
        <v>1400160</v>
      </c>
      <c r="B13490" s="2">
        <v>60</v>
      </c>
    </row>
    <row r="13491" spans="1:2" x14ac:dyDescent="0.2">
      <c r="A13491" s="16">
        <v>1400170</v>
      </c>
      <c r="B13491" s="2">
        <v>78</v>
      </c>
    </row>
    <row r="13492" spans="1:2" x14ac:dyDescent="0.2">
      <c r="A13492" s="16">
        <v>1400170</v>
      </c>
      <c r="B13492" s="2">
        <v>49</v>
      </c>
    </row>
    <row r="13493" spans="1:2" x14ac:dyDescent="0.2">
      <c r="A13493" s="16">
        <v>1400170</v>
      </c>
      <c r="B13493" s="2">
        <v>50</v>
      </c>
    </row>
    <row r="13494" spans="1:2" x14ac:dyDescent="0.2">
      <c r="A13494" s="16">
        <v>1400170</v>
      </c>
      <c r="B13494" s="2">
        <v>0</v>
      </c>
    </row>
    <row r="13495" spans="1:2" x14ac:dyDescent="0.2">
      <c r="A13495" s="16">
        <v>1400170</v>
      </c>
      <c r="B13495" s="2">
        <v>0</v>
      </c>
    </row>
    <row r="13496" spans="1:2" x14ac:dyDescent="0.2">
      <c r="A13496" s="16">
        <v>1400170</v>
      </c>
      <c r="B13496" s="2">
        <v>78</v>
      </c>
    </row>
    <row r="13497" spans="1:2" x14ac:dyDescent="0.2">
      <c r="A13497" s="16">
        <v>1400170</v>
      </c>
      <c r="B13497" s="2">
        <v>60</v>
      </c>
    </row>
    <row r="13498" spans="1:2" x14ac:dyDescent="0.2">
      <c r="A13498" s="16">
        <v>1400170</v>
      </c>
      <c r="B13498" s="2">
        <v>41</v>
      </c>
    </row>
    <row r="13499" spans="1:2" x14ac:dyDescent="0.2">
      <c r="A13499" s="16">
        <v>1400170</v>
      </c>
      <c r="B13499" s="2">
        <v>39</v>
      </c>
    </row>
    <row r="13500" spans="1:2" x14ac:dyDescent="0.2">
      <c r="A13500" s="16">
        <v>1400170</v>
      </c>
      <c r="B13500" s="2">
        <v>78</v>
      </c>
    </row>
    <row r="13501" spans="1:2" x14ac:dyDescent="0.2">
      <c r="A13501" s="16">
        <v>1400170</v>
      </c>
      <c r="B13501" s="2">
        <v>0</v>
      </c>
    </row>
    <row r="13502" spans="1:2" x14ac:dyDescent="0.2">
      <c r="A13502" s="16">
        <v>1400170</v>
      </c>
      <c r="B13502" s="2">
        <v>68</v>
      </c>
    </row>
    <row r="13503" spans="1:2" x14ac:dyDescent="0.2">
      <c r="A13503" s="16">
        <v>1400170</v>
      </c>
      <c r="B13503" s="2">
        <v>60</v>
      </c>
    </row>
    <row r="13504" spans="1:2" x14ac:dyDescent="0.2">
      <c r="A13504" s="16">
        <v>1400170</v>
      </c>
      <c r="B13504" s="2">
        <v>54</v>
      </c>
    </row>
    <row r="13505" spans="1:2" x14ac:dyDescent="0.2">
      <c r="A13505" s="16">
        <v>1400170</v>
      </c>
      <c r="B13505" s="2">
        <v>78</v>
      </c>
    </row>
    <row r="13506" spans="1:2" x14ac:dyDescent="0.2">
      <c r="A13506" s="16">
        <v>1400180</v>
      </c>
      <c r="B13506" s="2">
        <v>100</v>
      </c>
    </row>
    <row r="13507" spans="1:2" x14ac:dyDescent="0.2">
      <c r="A13507" s="16">
        <v>1400180</v>
      </c>
      <c r="B13507" s="2">
        <v>84</v>
      </c>
    </row>
    <row r="13508" spans="1:2" x14ac:dyDescent="0.2">
      <c r="A13508" s="16">
        <v>1400180</v>
      </c>
      <c r="B13508" s="2">
        <v>84</v>
      </c>
    </row>
    <row r="13509" spans="1:2" x14ac:dyDescent="0.2">
      <c r="A13509" s="16">
        <v>1400180</v>
      </c>
      <c r="B13509" s="2">
        <v>77</v>
      </c>
    </row>
    <row r="13510" spans="1:2" x14ac:dyDescent="0.2">
      <c r="A13510" s="16">
        <v>1400180</v>
      </c>
      <c r="B13510" s="2">
        <v>0</v>
      </c>
    </row>
    <row r="13511" spans="1:2" x14ac:dyDescent="0.2">
      <c r="A13511" s="16">
        <v>1400180</v>
      </c>
      <c r="B13511" s="2">
        <v>75</v>
      </c>
    </row>
    <row r="13512" spans="1:2" x14ac:dyDescent="0.2">
      <c r="A13512" s="16">
        <v>1400180</v>
      </c>
      <c r="B13512" s="2">
        <v>0</v>
      </c>
    </row>
    <row r="13513" spans="1:2" x14ac:dyDescent="0.2">
      <c r="A13513" s="16">
        <v>1400180</v>
      </c>
      <c r="B13513" s="2">
        <v>74</v>
      </c>
    </row>
    <row r="13514" spans="1:2" x14ac:dyDescent="0.2">
      <c r="A13514" s="16">
        <v>1400180</v>
      </c>
      <c r="B13514" s="2">
        <v>0</v>
      </c>
    </row>
    <row r="13515" spans="1:2" x14ac:dyDescent="0.2">
      <c r="A13515" s="16">
        <v>1400180</v>
      </c>
      <c r="B13515" s="2">
        <v>0</v>
      </c>
    </row>
    <row r="13516" spans="1:2" x14ac:dyDescent="0.2">
      <c r="A13516" s="16">
        <v>1400180</v>
      </c>
      <c r="B13516" s="2">
        <v>42</v>
      </c>
    </row>
    <row r="13517" spans="1:2" x14ac:dyDescent="0.2">
      <c r="A13517" s="16">
        <v>1400180</v>
      </c>
      <c r="B13517" s="2">
        <v>0</v>
      </c>
    </row>
    <row r="13518" spans="1:2" x14ac:dyDescent="0.2">
      <c r="A13518" s="16">
        <v>1400180</v>
      </c>
      <c r="B13518" s="2">
        <v>89</v>
      </c>
    </row>
    <row r="13519" spans="1:2" x14ac:dyDescent="0.2">
      <c r="A13519" s="16">
        <v>1400180</v>
      </c>
      <c r="B13519" s="2">
        <v>80</v>
      </c>
    </row>
    <row r="13520" spans="1:2" x14ac:dyDescent="0.2">
      <c r="A13520" s="16">
        <v>1400180</v>
      </c>
      <c r="B13520" s="2">
        <v>72</v>
      </c>
    </row>
    <row r="13521" spans="1:2" x14ac:dyDescent="0.2">
      <c r="A13521" s="16">
        <v>1400180</v>
      </c>
      <c r="B13521" s="2">
        <v>91</v>
      </c>
    </row>
    <row r="13522" spans="1:2" x14ac:dyDescent="0.2">
      <c r="A13522" s="16">
        <v>1400180</v>
      </c>
      <c r="B13522" s="2">
        <v>85</v>
      </c>
    </row>
    <row r="13523" spans="1:2" x14ac:dyDescent="0.2">
      <c r="A13523" s="16">
        <v>1400180</v>
      </c>
      <c r="B13523" s="2">
        <v>93</v>
      </c>
    </row>
    <row r="13524" spans="1:2" x14ac:dyDescent="0.2">
      <c r="A13524" s="16">
        <v>1400180</v>
      </c>
      <c r="B13524" s="2">
        <v>94</v>
      </c>
    </row>
    <row r="13525" spans="1:2" x14ac:dyDescent="0.2">
      <c r="A13525" s="16">
        <v>1400180</v>
      </c>
      <c r="B13525" s="2">
        <v>0</v>
      </c>
    </row>
    <row r="13526" spans="1:2" x14ac:dyDescent="0.2">
      <c r="A13526" s="16">
        <v>1400180</v>
      </c>
      <c r="B13526" s="2">
        <v>88</v>
      </c>
    </row>
    <row r="13527" spans="1:2" x14ac:dyDescent="0.2">
      <c r="A13527" s="16">
        <v>1400180</v>
      </c>
      <c r="B13527" s="2">
        <v>93</v>
      </c>
    </row>
    <row r="13528" spans="1:2" x14ac:dyDescent="0.2">
      <c r="A13528" s="16">
        <v>1400180</v>
      </c>
      <c r="B13528" s="2">
        <v>91</v>
      </c>
    </row>
    <row r="13529" spans="1:2" x14ac:dyDescent="0.2">
      <c r="A13529" s="16">
        <v>1400180</v>
      </c>
      <c r="B13529" s="2">
        <v>94</v>
      </c>
    </row>
    <row r="13530" spans="1:2" x14ac:dyDescent="0.2">
      <c r="A13530" s="16">
        <v>1400180</v>
      </c>
      <c r="B13530" s="2">
        <v>0</v>
      </c>
    </row>
    <row r="13531" spans="1:2" x14ac:dyDescent="0.2">
      <c r="A13531" s="16">
        <v>1400180</v>
      </c>
      <c r="B13531" s="2">
        <v>89</v>
      </c>
    </row>
    <row r="13532" spans="1:2" x14ac:dyDescent="0.2">
      <c r="A13532" s="16">
        <v>1400180</v>
      </c>
      <c r="B13532" s="2">
        <v>52</v>
      </c>
    </row>
    <row r="13533" spans="1:2" x14ac:dyDescent="0.2">
      <c r="A13533" s="16">
        <v>1400180</v>
      </c>
      <c r="B13533" s="2">
        <v>100</v>
      </c>
    </row>
    <row r="13534" spans="1:2" x14ac:dyDescent="0.2">
      <c r="A13534" s="16">
        <v>1400180</v>
      </c>
      <c r="B13534" s="2">
        <v>71</v>
      </c>
    </row>
    <row r="13535" spans="1:2" x14ac:dyDescent="0.2">
      <c r="A13535" s="16">
        <v>1400180</v>
      </c>
      <c r="B13535" s="2">
        <v>65</v>
      </c>
    </row>
    <row r="13536" spans="1:2" x14ac:dyDescent="0.2">
      <c r="A13536" s="16">
        <v>1400180</v>
      </c>
      <c r="B13536" s="2">
        <v>69</v>
      </c>
    </row>
    <row r="13537" spans="1:2" x14ac:dyDescent="0.2">
      <c r="A13537" s="16">
        <v>1400190</v>
      </c>
      <c r="B13537" s="2">
        <v>80</v>
      </c>
    </row>
    <row r="13538" spans="1:2" x14ac:dyDescent="0.2">
      <c r="A13538" s="16">
        <v>1400190</v>
      </c>
      <c r="B13538" s="2">
        <v>85</v>
      </c>
    </row>
    <row r="13539" spans="1:2" x14ac:dyDescent="0.2">
      <c r="A13539" s="16">
        <v>1400190</v>
      </c>
      <c r="B13539" s="2">
        <v>49</v>
      </c>
    </row>
    <row r="13540" spans="1:2" x14ac:dyDescent="0.2">
      <c r="A13540" s="16">
        <v>1400190</v>
      </c>
      <c r="B13540" s="2">
        <v>0</v>
      </c>
    </row>
    <row r="13541" spans="1:2" x14ac:dyDescent="0.2">
      <c r="A13541" s="16">
        <v>1400190</v>
      </c>
      <c r="B13541" s="2">
        <v>88</v>
      </c>
    </row>
    <row r="13542" spans="1:2" x14ac:dyDescent="0.2">
      <c r="A13542" s="16">
        <v>1400190</v>
      </c>
      <c r="B13542" s="2">
        <v>0</v>
      </c>
    </row>
    <row r="13543" spans="1:2" x14ac:dyDescent="0.2">
      <c r="A13543" s="16">
        <v>1400190</v>
      </c>
      <c r="B13543" s="2">
        <v>75</v>
      </c>
    </row>
    <row r="13544" spans="1:2" x14ac:dyDescent="0.2">
      <c r="A13544" s="16">
        <v>1400190</v>
      </c>
      <c r="B13544" s="2">
        <v>83</v>
      </c>
    </row>
    <row r="13545" spans="1:2" x14ac:dyDescent="0.2">
      <c r="A13545" s="16">
        <v>1400190</v>
      </c>
      <c r="B13545" s="2">
        <v>0</v>
      </c>
    </row>
    <row r="13546" spans="1:2" x14ac:dyDescent="0.2">
      <c r="A13546" s="16">
        <v>1400190</v>
      </c>
      <c r="B13546" s="2">
        <v>100</v>
      </c>
    </row>
    <row r="13547" spans="1:2" x14ac:dyDescent="0.2">
      <c r="A13547" s="16">
        <v>1400190</v>
      </c>
      <c r="B13547" s="2">
        <v>42</v>
      </c>
    </row>
    <row r="13548" spans="1:2" x14ac:dyDescent="0.2">
      <c r="A13548" s="16">
        <v>1400190</v>
      </c>
      <c r="B13548" s="2">
        <v>0</v>
      </c>
    </row>
    <row r="13549" spans="1:2" x14ac:dyDescent="0.2">
      <c r="A13549" s="16">
        <v>1400190</v>
      </c>
      <c r="B13549" s="2">
        <v>83</v>
      </c>
    </row>
    <row r="13550" spans="1:2" x14ac:dyDescent="0.2">
      <c r="A13550" s="16">
        <v>1400190</v>
      </c>
      <c r="B13550" s="2">
        <v>56</v>
      </c>
    </row>
    <row r="13551" spans="1:2" x14ac:dyDescent="0.2">
      <c r="A13551" s="16">
        <v>1400190</v>
      </c>
      <c r="B13551" s="2">
        <v>42</v>
      </c>
    </row>
    <row r="13552" spans="1:2" x14ac:dyDescent="0.2">
      <c r="A13552" s="16">
        <v>1400190</v>
      </c>
      <c r="B13552" s="2">
        <v>83</v>
      </c>
    </row>
    <row r="13553" spans="1:2" x14ac:dyDescent="0.2">
      <c r="A13553" s="16">
        <v>1400190</v>
      </c>
      <c r="B13553" s="2">
        <v>0</v>
      </c>
    </row>
    <row r="13554" spans="1:2" x14ac:dyDescent="0.2">
      <c r="A13554" s="16">
        <v>1400190</v>
      </c>
      <c r="B13554" s="2">
        <v>100</v>
      </c>
    </row>
    <row r="13555" spans="1:2" x14ac:dyDescent="0.2">
      <c r="A13555" s="16">
        <v>1400190</v>
      </c>
      <c r="B13555" s="2">
        <v>0</v>
      </c>
    </row>
    <row r="13556" spans="1:2" x14ac:dyDescent="0.2">
      <c r="A13556" s="16">
        <v>1400190</v>
      </c>
      <c r="B13556" s="2">
        <v>83</v>
      </c>
    </row>
    <row r="13557" spans="1:2" x14ac:dyDescent="0.2">
      <c r="A13557" s="16">
        <v>1400190</v>
      </c>
      <c r="B13557" s="2">
        <v>20</v>
      </c>
    </row>
    <row r="13558" spans="1:2" x14ac:dyDescent="0.2">
      <c r="A13558" s="16">
        <v>1400190</v>
      </c>
      <c r="B13558" s="2">
        <v>100</v>
      </c>
    </row>
    <row r="13559" spans="1:2" x14ac:dyDescent="0.2">
      <c r="A13559" s="16">
        <v>1400190</v>
      </c>
      <c r="B13559" s="2">
        <v>100</v>
      </c>
    </row>
    <row r="13560" spans="1:2" x14ac:dyDescent="0.2">
      <c r="A13560" s="16">
        <v>1400190</v>
      </c>
      <c r="B13560" s="2">
        <v>85</v>
      </c>
    </row>
    <row r="13561" spans="1:2" x14ac:dyDescent="0.2">
      <c r="A13561" s="16">
        <v>1400190</v>
      </c>
      <c r="B13561" s="2">
        <v>100</v>
      </c>
    </row>
    <row r="13562" spans="1:2" x14ac:dyDescent="0.2">
      <c r="A13562" s="16">
        <v>1400190</v>
      </c>
      <c r="B13562" s="2">
        <v>71</v>
      </c>
    </row>
    <row r="13563" spans="1:2" x14ac:dyDescent="0.2">
      <c r="A13563" s="16">
        <v>1400190</v>
      </c>
      <c r="B13563" s="2">
        <v>80</v>
      </c>
    </row>
    <row r="13564" spans="1:2" x14ac:dyDescent="0.2">
      <c r="A13564" s="16">
        <v>1400190</v>
      </c>
      <c r="B13564" s="2">
        <v>56</v>
      </c>
    </row>
    <row r="13565" spans="1:2" x14ac:dyDescent="0.2">
      <c r="A13565" s="16">
        <v>1400190</v>
      </c>
      <c r="B13565" s="2">
        <v>95</v>
      </c>
    </row>
    <row r="13566" spans="1:2" x14ac:dyDescent="0.2">
      <c r="A13566" s="16">
        <v>1400190</v>
      </c>
      <c r="B13566" s="2">
        <v>0</v>
      </c>
    </row>
    <row r="13567" spans="1:2" x14ac:dyDescent="0.2">
      <c r="A13567" s="16">
        <v>1400190</v>
      </c>
      <c r="B13567" s="2">
        <v>71</v>
      </c>
    </row>
    <row r="13568" spans="1:2" x14ac:dyDescent="0.2">
      <c r="A13568" s="16">
        <v>1400190</v>
      </c>
      <c r="B13568" s="2">
        <v>52</v>
      </c>
    </row>
    <row r="13569" spans="1:2" x14ac:dyDescent="0.2">
      <c r="A13569" s="16">
        <v>1400190</v>
      </c>
      <c r="B13569" s="2">
        <v>71</v>
      </c>
    </row>
    <row r="13570" spans="1:2" x14ac:dyDescent="0.2">
      <c r="A13570" s="16">
        <v>1400190</v>
      </c>
      <c r="B13570" s="2">
        <v>100</v>
      </c>
    </row>
    <row r="13571" spans="1:2" x14ac:dyDescent="0.2">
      <c r="A13571" s="16">
        <v>1400190</v>
      </c>
      <c r="B13571" s="2">
        <v>77</v>
      </c>
    </row>
    <row r="13572" spans="1:2" x14ac:dyDescent="0.2">
      <c r="A13572" s="16">
        <v>1400190</v>
      </c>
      <c r="B13572" s="2">
        <v>80</v>
      </c>
    </row>
    <row r="13573" spans="1:2" x14ac:dyDescent="0.2">
      <c r="A13573" s="16">
        <v>1400190</v>
      </c>
      <c r="B13573" s="2">
        <v>85</v>
      </c>
    </row>
    <row r="13574" spans="1:2" x14ac:dyDescent="0.2">
      <c r="A13574" s="16">
        <v>1400190</v>
      </c>
      <c r="B13574" s="2">
        <v>71</v>
      </c>
    </row>
    <row r="13575" spans="1:2" x14ac:dyDescent="0.2">
      <c r="A13575" s="16">
        <v>1400190</v>
      </c>
      <c r="B13575" s="2">
        <v>43</v>
      </c>
    </row>
    <row r="13576" spans="1:2" x14ac:dyDescent="0.2">
      <c r="A13576" s="16">
        <v>1400190</v>
      </c>
      <c r="B13576" s="2">
        <v>100</v>
      </c>
    </row>
    <row r="13577" spans="1:2" x14ac:dyDescent="0.2">
      <c r="A13577" s="16">
        <v>1400190</v>
      </c>
      <c r="B13577" s="2">
        <v>95</v>
      </c>
    </row>
    <row r="13578" spans="1:2" x14ac:dyDescent="0.2">
      <c r="A13578" s="16">
        <v>1400190</v>
      </c>
      <c r="B13578" s="2">
        <v>83</v>
      </c>
    </row>
    <row r="13579" spans="1:2" x14ac:dyDescent="0.2">
      <c r="A13579" s="16">
        <v>1400190</v>
      </c>
      <c r="B13579" s="2">
        <v>85</v>
      </c>
    </row>
    <row r="13580" spans="1:2" x14ac:dyDescent="0.2">
      <c r="A13580" s="16">
        <v>1400190</v>
      </c>
      <c r="B13580" s="2">
        <v>100</v>
      </c>
    </row>
    <row r="13581" spans="1:2" x14ac:dyDescent="0.2">
      <c r="A13581" s="16">
        <v>1400190</v>
      </c>
      <c r="B13581" s="2">
        <v>83</v>
      </c>
    </row>
    <row r="13582" spans="1:2" x14ac:dyDescent="0.2">
      <c r="A13582" s="16">
        <v>1400200</v>
      </c>
      <c r="B13582" s="2">
        <v>85</v>
      </c>
    </row>
    <row r="13583" spans="1:2" x14ac:dyDescent="0.2">
      <c r="A13583" s="16">
        <v>1400200</v>
      </c>
      <c r="B13583" s="2">
        <v>0</v>
      </c>
    </row>
    <row r="13584" spans="1:2" x14ac:dyDescent="0.2">
      <c r="A13584" s="16">
        <v>1400200</v>
      </c>
      <c r="B13584" s="2">
        <v>48</v>
      </c>
    </row>
    <row r="13585" spans="1:2" x14ac:dyDescent="0.2">
      <c r="A13585" s="16">
        <v>1400200</v>
      </c>
      <c r="B13585" s="2">
        <v>85</v>
      </c>
    </row>
    <row r="13586" spans="1:2" x14ac:dyDescent="0.2">
      <c r="A13586" s="16">
        <v>1400200</v>
      </c>
      <c r="B13586" s="2">
        <v>88</v>
      </c>
    </row>
    <row r="13587" spans="1:2" x14ac:dyDescent="0.2">
      <c r="A13587" s="16">
        <v>1400200</v>
      </c>
      <c r="B13587" s="2">
        <v>16</v>
      </c>
    </row>
    <row r="13588" spans="1:2" x14ac:dyDescent="0.2">
      <c r="A13588" s="16">
        <v>1400200</v>
      </c>
      <c r="B13588" s="2">
        <v>75</v>
      </c>
    </row>
    <row r="13589" spans="1:2" x14ac:dyDescent="0.2">
      <c r="A13589" s="16">
        <v>1400200</v>
      </c>
      <c r="B13589" s="2">
        <v>62</v>
      </c>
    </row>
    <row r="13590" spans="1:2" x14ac:dyDescent="0.2">
      <c r="A13590" s="16">
        <v>1400200</v>
      </c>
      <c r="B13590" s="2">
        <v>62</v>
      </c>
    </row>
    <row r="13591" spans="1:2" x14ac:dyDescent="0.2">
      <c r="A13591" s="16">
        <v>1400200</v>
      </c>
      <c r="B13591" s="2">
        <v>20</v>
      </c>
    </row>
    <row r="13592" spans="1:2" x14ac:dyDescent="0.2">
      <c r="A13592" s="16">
        <v>1400200</v>
      </c>
      <c r="B13592" s="2">
        <v>20</v>
      </c>
    </row>
    <row r="13593" spans="1:2" x14ac:dyDescent="0.2">
      <c r="A13593" s="16">
        <v>1400200</v>
      </c>
      <c r="B13593" s="2">
        <v>0</v>
      </c>
    </row>
    <row r="13594" spans="1:2" x14ac:dyDescent="0.2">
      <c r="A13594" s="16">
        <v>1400200</v>
      </c>
      <c r="B13594" s="2">
        <v>100</v>
      </c>
    </row>
    <row r="13595" spans="1:2" x14ac:dyDescent="0.2">
      <c r="A13595" s="16">
        <v>1400200</v>
      </c>
      <c r="B13595" s="2">
        <v>100</v>
      </c>
    </row>
    <row r="13596" spans="1:2" x14ac:dyDescent="0.2">
      <c r="A13596" s="16">
        <v>1400200</v>
      </c>
      <c r="B13596" s="2">
        <v>0</v>
      </c>
    </row>
    <row r="13597" spans="1:2" x14ac:dyDescent="0.2">
      <c r="A13597" s="16">
        <v>1400200</v>
      </c>
      <c r="B13597" s="2">
        <v>0</v>
      </c>
    </row>
    <row r="13598" spans="1:2" x14ac:dyDescent="0.2">
      <c r="A13598" s="16">
        <v>1400200</v>
      </c>
      <c r="B13598" s="2">
        <v>91</v>
      </c>
    </row>
    <row r="13599" spans="1:2" x14ac:dyDescent="0.2">
      <c r="A13599" s="16">
        <v>1400200</v>
      </c>
      <c r="B13599" s="2">
        <v>62</v>
      </c>
    </row>
    <row r="13600" spans="1:2" x14ac:dyDescent="0.2">
      <c r="A13600" s="16">
        <v>1400200</v>
      </c>
      <c r="B13600" s="2">
        <v>77</v>
      </c>
    </row>
    <row r="13601" spans="1:2" x14ac:dyDescent="0.2">
      <c r="A13601" s="16">
        <v>1400200</v>
      </c>
      <c r="B13601" s="2">
        <v>85</v>
      </c>
    </row>
    <row r="13602" spans="1:2" x14ac:dyDescent="0.2">
      <c r="A13602" s="16">
        <v>1400210</v>
      </c>
      <c r="B13602" s="2">
        <v>0</v>
      </c>
    </row>
    <row r="13603" spans="1:2" x14ac:dyDescent="0.2">
      <c r="A13603" s="16">
        <v>1400210</v>
      </c>
      <c r="B13603" s="2">
        <v>0</v>
      </c>
    </row>
    <row r="13604" spans="1:2" x14ac:dyDescent="0.2">
      <c r="A13604" s="16">
        <v>1400210</v>
      </c>
      <c r="B13604" s="2">
        <v>48</v>
      </c>
    </row>
    <row r="13605" spans="1:2" x14ac:dyDescent="0.2">
      <c r="A13605" s="16">
        <v>1400210</v>
      </c>
      <c r="B13605" s="2">
        <v>6</v>
      </c>
    </row>
    <row r="13606" spans="1:2" x14ac:dyDescent="0.2">
      <c r="A13606" s="16">
        <v>1400210</v>
      </c>
      <c r="B13606" s="2">
        <v>24</v>
      </c>
    </row>
    <row r="13607" spans="1:2" x14ac:dyDescent="0.2">
      <c r="A13607" s="16">
        <v>1400210</v>
      </c>
      <c r="B13607" s="2">
        <v>52</v>
      </c>
    </row>
    <row r="13608" spans="1:2" x14ac:dyDescent="0.2">
      <c r="A13608" s="16">
        <v>1400210</v>
      </c>
      <c r="B13608" s="2">
        <v>0</v>
      </c>
    </row>
    <row r="13609" spans="1:2" x14ac:dyDescent="0.2">
      <c r="A13609" s="16">
        <v>1400210</v>
      </c>
      <c r="B13609" s="2">
        <v>28</v>
      </c>
    </row>
    <row r="13610" spans="1:2" x14ac:dyDescent="0.2">
      <c r="A13610" s="16">
        <v>1400210</v>
      </c>
      <c r="B13610" s="2">
        <v>24</v>
      </c>
    </row>
    <row r="13611" spans="1:2" x14ac:dyDescent="0.2">
      <c r="A13611" s="16">
        <v>1400210</v>
      </c>
      <c r="B13611" s="2">
        <v>0</v>
      </c>
    </row>
    <row r="13612" spans="1:2" x14ac:dyDescent="0.2">
      <c r="A13612" s="16">
        <v>1400210</v>
      </c>
      <c r="B13612" s="2">
        <v>0</v>
      </c>
    </row>
    <row r="13613" spans="1:2" x14ac:dyDescent="0.2">
      <c r="A13613" s="16">
        <v>1400210</v>
      </c>
      <c r="B13613" s="2">
        <v>0</v>
      </c>
    </row>
    <row r="13614" spans="1:2" x14ac:dyDescent="0.2">
      <c r="A13614" s="16">
        <v>1400210</v>
      </c>
      <c r="B13614" s="2">
        <v>0</v>
      </c>
    </row>
    <row r="13615" spans="1:2" x14ac:dyDescent="0.2">
      <c r="A13615" s="16">
        <v>1400210</v>
      </c>
      <c r="B13615" s="2">
        <v>16</v>
      </c>
    </row>
    <row r="13616" spans="1:2" x14ac:dyDescent="0.2">
      <c r="A13616" s="16">
        <v>1400210</v>
      </c>
      <c r="B13616" s="2">
        <v>16</v>
      </c>
    </row>
    <row r="13617" spans="1:2" x14ac:dyDescent="0.2">
      <c r="A13617" s="16">
        <v>1400210</v>
      </c>
      <c r="B13617" s="2">
        <v>52</v>
      </c>
    </row>
    <row r="13618" spans="1:2" x14ac:dyDescent="0.2">
      <c r="A13618" s="16">
        <v>1400210</v>
      </c>
      <c r="B13618" s="2">
        <v>32</v>
      </c>
    </row>
    <row r="13619" spans="1:2" x14ac:dyDescent="0.2">
      <c r="A13619" s="16">
        <v>1400210</v>
      </c>
      <c r="B13619" s="2">
        <v>0</v>
      </c>
    </row>
    <row r="13620" spans="1:2" x14ac:dyDescent="0.2">
      <c r="A13620" s="16">
        <v>1400210</v>
      </c>
      <c r="B13620" s="2">
        <v>16</v>
      </c>
    </row>
    <row r="13621" spans="1:2" x14ac:dyDescent="0.2">
      <c r="A13621" s="16">
        <v>1400220</v>
      </c>
      <c r="B13621" s="2">
        <v>100</v>
      </c>
    </row>
    <row r="13622" spans="1:2" x14ac:dyDescent="0.2">
      <c r="A13622" s="16">
        <v>1400220</v>
      </c>
      <c r="B13622" s="2">
        <v>33</v>
      </c>
    </row>
    <row r="13623" spans="1:2" x14ac:dyDescent="0.2">
      <c r="A13623" s="16">
        <v>1400220</v>
      </c>
      <c r="B13623" s="2">
        <v>0</v>
      </c>
    </row>
    <row r="13624" spans="1:2" x14ac:dyDescent="0.2">
      <c r="A13624" s="16">
        <v>1400220</v>
      </c>
      <c r="B13624" s="2">
        <v>46</v>
      </c>
    </row>
    <row r="13625" spans="1:2" x14ac:dyDescent="0.2">
      <c r="A13625" s="16">
        <v>1400220</v>
      </c>
      <c r="B13625" s="2">
        <v>9</v>
      </c>
    </row>
    <row r="13626" spans="1:2" x14ac:dyDescent="0.2">
      <c r="A13626" s="16">
        <v>1400220</v>
      </c>
      <c r="B13626" s="2">
        <v>28</v>
      </c>
    </row>
    <row r="13627" spans="1:2" x14ac:dyDescent="0.2">
      <c r="A13627" s="16">
        <v>1400220</v>
      </c>
      <c r="B13627" s="2">
        <v>2</v>
      </c>
    </row>
    <row r="13628" spans="1:2" x14ac:dyDescent="0.2">
      <c r="A13628" s="16">
        <v>1400220</v>
      </c>
      <c r="B13628" s="2">
        <v>100</v>
      </c>
    </row>
    <row r="13629" spans="1:2" x14ac:dyDescent="0.2">
      <c r="A13629" s="16">
        <v>1400220</v>
      </c>
      <c r="B13629" s="2">
        <v>100</v>
      </c>
    </row>
    <row r="13630" spans="1:2" x14ac:dyDescent="0.2">
      <c r="A13630" s="16">
        <v>1400220</v>
      </c>
      <c r="B13630" s="2">
        <v>10</v>
      </c>
    </row>
    <row r="13631" spans="1:2" x14ac:dyDescent="0.2">
      <c r="A13631" s="16">
        <v>1400220</v>
      </c>
      <c r="B13631" s="2">
        <v>34</v>
      </c>
    </row>
    <row r="13632" spans="1:2" x14ac:dyDescent="0.2">
      <c r="A13632" s="16">
        <v>1400220</v>
      </c>
      <c r="B13632" s="2">
        <v>33</v>
      </c>
    </row>
    <row r="13633" spans="1:2" x14ac:dyDescent="0.2">
      <c r="A13633" s="16">
        <v>1400230</v>
      </c>
      <c r="B13633" s="2">
        <v>100</v>
      </c>
    </row>
    <row r="13634" spans="1:2" x14ac:dyDescent="0.2">
      <c r="A13634" s="16">
        <v>1400230</v>
      </c>
      <c r="B13634" s="2">
        <v>77</v>
      </c>
    </row>
    <row r="13635" spans="1:2" x14ac:dyDescent="0.2">
      <c r="A13635" s="16">
        <v>1400230</v>
      </c>
      <c r="B13635" s="2">
        <v>33</v>
      </c>
    </row>
    <row r="13636" spans="1:2" x14ac:dyDescent="0.2">
      <c r="A13636" s="16">
        <v>1400230</v>
      </c>
      <c r="B13636" s="2">
        <v>19</v>
      </c>
    </row>
    <row r="13637" spans="1:2" x14ac:dyDescent="0.2">
      <c r="A13637" s="16">
        <v>1400230</v>
      </c>
      <c r="B13637" s="2">
        <v>100</v>
      </c>
    </row>
    <row r="13638" spans="1:2" x14ac:dyDescent="0.2">
      <c r="A13638" s="16">
        <v>1400230</v>
      </c>
      <c r="B13638" s="2">
        <v>77</v>
      </c>
    </row>
    <row r="13639" spans="1:2" x14ac:dyDescent="0.2">
      <c r="A13639" s="16">
        <v>1400230</v>
      </c>
      <c r="B13639" s="2">
        <v>52</v>
      </c>
    </row>
    <row r="13640" spans="1:2" x14ac:dyDescent="0.2">
      <c r="A13640" s="16">
        <v>1400230</v>
      </c>
      <c r="B13640" s="2">
        <v>0</v>
      </c>
    </row>
    <row r="13641" spans="1:2" x14ac:dyDescent="0.2">
      <c r="A13641" s="16">
        <v>1400240</v>
      </c>
      <c r="B13641" s="2">
        <v>100</v>
      </c>
    </row>
    <row r="13642" spans="1:2" x14ac:dyDescent="0.2">
      <c r="A13642" s="16">
        <v>1400240</v>
      </c>
      <c r="B13642" s="2">
        <v>100</v>
      </c>
    </row>
    <row r="13643" spans="1:2" x14ac:dyDescent="0.2">
      <c r="A13643" s="16">
        <v>1400240</v>
      </c>
      <c r="B13643" s="2">
        <v>100</v>
      </c>
    </row>
    <row r="13644" spans="1:2" x14ac:dyDescent="0.2">
      <c r="A13644" s="16">
        <v>1400240</v>
      </c>
      <c r="B13644" s="2">
        <v>100</v>
      </c>
    </row>
    <row r="13645" spans="1:2" x14ac:dyDescent="0.2">
      <c r="A13645" s="16">
        <v>1400240</v>
      </c>
      <c r="B13645" s="2">
        <v>19</v>
      </c>
    </row>
    <row r="13646" spans="1:2" x14ac:dyDescent="0.2">
      <c r="A13646" s="16">
        <v>1400240</v>
      </c>
      <c r="B13646" s="2">
        <v>68</v>
      </c>
    </row>
    <row r="13647" spans="1:2" x14ac:dyDescent="0.2">
      <c r="A13647" s="16">
        <v>1400240</v>
      </c>
      <c r="B13647" s="2">
        <v>24</v>
      </c>
    </row>
    <row r="13648" spans="1:2" x14ac:dyDescent="0.2">
      <c r="A13648" s="16">
        <v>1400240</v>
      </c>
      <c r="B13648" s="2">
        <v>100</v>
      </c>
    </row>
    <row r="13649" spans="1:2" x14ac:dyDescent="0.2">
      <c r="A13649" s="16">
        <v>1400240</v>
      </c>
      <c r="B13649" s="2">
        <v>0</v>
      </c>
    </row>
    <row r="13650" spans="1:2" x14ac:dyDescent="0.2">
      <c r="A13650" s="16">
        <v>1400240</v>
      </c>
      <c r="B13650" s="2">
        <v>37</v>
      </c>
    </row>
    <row r="13651" spans="1:2" x14ac:dyDescent="0.2">
      <c r="A13651" s="16">
        <v>1400240</v>
      </c>
      <c r="B13651" s="2">
        <v>0</v>
      </c>
    </row>
    <row r="13652" spans="1:2" x14ac:dyDescent="0.2">
      <c r="A13652" s="16">
        <v>1400240</v>
      </c>
      <c r="B13652" s="2">
        <v>9</v>
      </c>
    </row>
    <row r="13653" spans="1:2" x14ac:dyDescent="0.2">
      <c r="A13653" s="16">
        <v>1400240</v>
      </c>
      <c r="B13653" s="2">
        <v>100</v>
      </c>
    </row>
    <row r="13654" spans="1:2" x14ac:dyDescent="0.2">
      <c r="A13654" s="16">
        <v>1400240</v>
      </c>
      <c r="B13654" s="2">
        <v>24</v>
      </c>
    </row>
    <row r="13655" spans="1:2" x14ac:dyDescent="0.2">
      <c r="A13655" s="16">
        <v>1400240</v>
      </c>
      <c r="B13655" s="2">
        <v>37</v>
      </c>
    </row>
    <row r="13656" spans="1:2" x14ac:dyDescent="0.2">
      <c r="A13656" s="16">
        <v>1400240</v>
      </c>
      <c r="B13656" s="2">
        <v>24</v>
      </c>
    </row>
    <row r="13657" spans="1:2" x14ac:dyDescent="0.2">
      <c r="A13657" s="16">
        <v>1400240</v>
      </c>
      <c r="B13657" s="2">
        <v>100</v>
      </c>
    </row>
    <row r="13658" spans="1:2" x14ac:dyDescent="0.2">
      <c r="A13658" s="16">
        <v>1400240</v>
      </c>
      <c r="B13658" s="2">
        <v>0</v>
      </c>
    </row>
    <row r="13659" spans="1:2" x14ac:dyDescent="0.2">
      <c r="A13659" s="16">
        <v>1400240</v>
      </c>
      <c r="B13659" s="2">
        <v>0</v>
      </c>
    </row>
    <row r="13660" spans="1:2" x14ac:dyDescent="0.2">
      <c r="A13660" s="16">
        <v>1400240</v>
      </c>
      <c r="B13660" s="2">
        <v>100</v>
      </c>
    </row>
    <row r="13661" spans="1:2" x14ac:dyDescent="0.2">
      <c r="A13661" s="16">
        <v>1400240</v>
      </c>
      <c r="B13661" s="2">
        <v>100</v>
      </c>
    </row>
    <row r="13662" spans="1:2" x14ac:dyDescent="0.2">
      <c r="A13662" s="16">
        <v>1400240</v>
      </c>
      <c r="B13662" s="2">
        <v>75</v>
      </c>
    </row>
    <row r="13663" spans="1:2" x14ac:dyDescent="0.2">
      <c r="A13663" s="16">
        <v>1400240</v>
      </c>
      <c r="B13663" s="2">
        <v>52</v>
      </c>
    </row>
    <row r="13664" spans="1:2" x14ac:dyDescent="0.2">
      <c r="A13664" s="16">
        <v>1400240</v>
      </c>
      <c r="B13664" s="2">
        <v>53</v>
      </c>
    </row>
    <row r="13665" spans="1:2" x14ac:dyDescent="0.2">
      <c r="A13665" s="16">
        <v>1400240</v>
      </c>
      <c r="B13665" s="2">
        <v>63</v>
      </c>
    </row>
    <row r="13666" spans="1:2" x14ac:dyDescent="0.2">
      <c r="A13666" s="16">
        <v>1400240</v>
      </c>
      <c r="B13666" s="2">
        <v>0</v>
      </c>
    </row>
    <row r="13667" spans="1:2" x14ac:dyDescent="0.2">
      <c r="A13667" s="16">
        <v>1400240</v>
      </c>
      <c r="B13667" s="2">
        <v>78</v>
      </c>
    </row>
    <row r="13668" spans="1:2" x14ac:dyDescent="0.2">
      <c r="A13668" s="16">
        <v>1400240</v>
      </c>
      <c r="B13668" s="2">
        <v>100</v>
      </c>
    </row>
    <row r="13669" spans="1:2" x14ac:dyDescent="0.2">
      <c r="A13669" s="16">
        <v>1400250</v>
      </c>
      <c r="B13669" s="2">
        <v>66</v>
      </c>
    </row>
    <row r="13670" spans="1:2" x14ac:dyDescent="0.2">
      <c r="A13670" s="16">
        <v>1400250</v>
      </c>
      <c r="B13670" s="2">
        <v>48</v>
      </c>
    </row>
    <row r="13671" spans="1:2" x14ac:dyDescent="0.2">
      <c r="A13671" s="16">
        <v>1400250</v>
      </c>
      <c r="B13671" s="2">
        <v>30</v>
      </c>
    </row>
    <row r="13672" spans="1:2" x14ac:dyDescent="0.2">
      <c r="A13672" s="16">
        <v>1400250</v>
      </c>
      <c r="B13672" s="2">
        <v>16</v>
      </c>
    </row>
    <row r="13673" spans="1:2" x14ac:dyDescent="0.2">
      <c r="A13673" s="16">
        <v>1400250</v>
      </c>
      <c r="B13673" s="2">
        <v>0</v>
      </c>
    </row>
    <row r="13674" spans="1:2" x14ac:dyDescent="0.2">
      <c r="A13674" s="16">
        <v>1400250</v>
      </c>
      <c r="B13674" s="2">
        <v>100</v>
      </c>
    </row>
    <row r="13675" spans="1:2" x14ac:dyDescent="0.2">
      <c r="A13675" s="16">
        <v>1400250</v>
      </c>
      <c r="B13675" s="2">
        <v>100</v>
      </c>
    </row>
    <row r="13676" spans="1:2" x14ac:dyDescent="0.2">
      <c r="A13676" s="16">
        <v>1400250</v>
      </c>
      <c r="B13676" s="2">
        <v>16</v>
      </c>
    </row>
    <row r="13677" spans="1:2" x14ac:dyDescent="0.2">
      <c r="A13677" s="16">
        <v>1400250</v>
      </c>
      <c r="B13677" s="2">
        <v>42</v>
      </c>
    </row>
    <row r="13678" spans="1:2" x14ac:dyDescent="0.2">
      <c r="A13678" s="16">
        <v>1400250</v>
      </c>
      <c r="B13678" s="2">
        <v>34</v>
      </c>
    </row>
    <row r="13679" spans="1:2" x14ac:dyDescent="0.2">
      <c r="A13679" s="16">
        <v>1400250</v>
      </c>
      <c r="B13679" s="2">
        <v>71</v>
      </c>
    </row>
    <row r="13680" spans="1:2" x14ac:dyDescent="0.2">
      <c r="A13680" s="16">
        <v>1400250</v>
      </c>
      <c r="B13680" s="2">
        <v>100</v>
      </c>
    </row>
    <row r="13681" spans="1:2" x14ac:dyDescent="0.2">
      <c r="A13681" s="16">
        <v>1400250</v>
      </c>
      <c r="B13681" s="2">
        <v>62</v>
      </c>
    </row>
    <row r="13682" spans="1:2" x14ac:dyDescent="0.2">
      <c r="A13682" s="16">
        <v>1400250</v>
      </c>
      <c r="B13682" s="2">
        <v>83</v>
      </c>
    </row>
    <row r="13683" spans="1:2" x14ac:dyDescent="0.2">
      <c r="A13683" s="16">
        <v>1400250</v>
      </c>
      <c r="B13683" s="2">
        <v>100</v>
      </c>
    </row>
    <row r="13684" spans="1:2" x14ac:dyDescent="0.2">
      <c r="A13684" s="16">
        <v>1400250</v>
      </c>
      <c r="B13684" s="2">
        <v>62</v>
      </c>
    </row>
    <row r="13685" spans="1:2" x14ac:dyDescent="0.2">
      <c r="A13685" s="16">
        <v>1400250</v>
      </c>
      <c r="B13685" s="2">
        <v>16</v>
      </c>
    </row>
    <row r="13686" spans="1:2" x14ac:dyDescent="0.2">
      <c r="A13686" s="16">
        <v>1400250</v>
      </c>
      <c r="B13686" s="2">
        <v>100</v>
      </c>
    </row>
    <row r="13687" spans="1:2" x14ac:dyDescent="0.2">
      <c r="A13687" s="16">
        <v>1400250</v>
      </c>
      <c r="B13687" s="2">
        <v>48</v>
      </c>
    </row>
    <row r="13688" spans="1:2" x14ac:dyDescent="0.2">
      <c r="A13688" s="16">
        <v>1400250</v>
      </c>
      <c r="B13688" s="2">
        <v>83</v>
      </c>
    </row>
    <row r="13689" spans="1:2" x14ac:dyDescent="0.2">
      <c r="A13689" s="16">
        <v>1400250</v>
      </c>
      <c r="B13689" s="2">
        <v>100</v>
      </c>
    </row>
    <row r="13690" spans="1:2" x14ac:dyDescent="0.2">
      <c r="A13690" s="16">
        <v>1400250</v>
      </c>
      <c r="B13690" s="2">
        <v>76</v>
      </c>
    </row>
    <row r="13691" spans="1:2" x14ac:dyDescent="0.2">
      <c r="A13691" s="16">
        <v>1400250</v>
      </c>
      <c r="B13691" s="2">
        <v>100</v>
      </c>
    </row>
    <row r="13692" spans="1:2" x14ac:dyDescent="0.2">
      <c r="A13692" s="16">
        <v>1400250</v>
      </c>
      <c r="B13692" s="2">
        <v>100</v>
      </c>
    </row>
    <row r="13693" spans="1:2" x14ac:dyDescent="0.2">
      <c r="A13693" s="16">
        <v>1400250</v>
      </c>
      <c r="B13693" s="2">
        <v>0</v>
      </c>
    </row>
    <row r="13694" spans="1:2" x14ac:dyDescent="0.2">
      <c r="A13694" s="16">
        <v>1400250</v>
      </c>
      <c r="B13694" s="2">
        <v>0</v>
      </c>
    </row>
    <row r="13695" spans="1:2" x14ac:dyDescent="0.2">
      <c r="A13695" s="16">
        <v>1400250</v>
      </c>
      <c r="B13695" s="2">
        <v>13</v>
      </c>
    </row>
    <row r="13696" spans="1:2" x14ac:dyDescent="0.2">
      <c r="A13696" s="16">
        <v>1400250</v>
      </c>
      <c r="B13696" s="2">
        <v>100</v>
      </c>
    </row>
    <row r="13697" spans="1:2" x14ac:dyDescent="0.2">
      <c r="A13697" s="16">
        <v>1400250</v>
      </c>
      <c r="B13697" s="2">
        <v>62</v>
      </c>
    </row>
    <row r="13698" spans="1:2" x14ac:dyDescent="0.2">
      <c r="A13698" s="16">
        <v>1400250</v>
      </c>
      <c r="B13698" s="2">
        <v>76</v>
      </c>
    </row>
    <row r="13699" spans="1:2" x14ac:dyDescent="0.2">
      <c r="A13699" s="16">
        <v>1400250</v>
      </c>
      <c r="B13699" s="2">
        <v>94</v>
      </c>
    </row>
    <row r="13700" spans="1:2" x14ac:dyDescent="0.2">
      <c r="A13700" s="16">
        <v>1400250</v>
      </c>
      <c r="B13700" s="2">
        <v>100</v>
      </c>
    </row>
    <row r="13701" spans="1:2" x14ac:dyDescent="0.2">
      <c r="A13701" s="16">
        <v>1400250</v>
      </c>
      <c r="B13701" s="2">
        <v>100</v>
      </c>
    </row>
    <row r="13702" spans="1:2" x14ac:dyDescent="0.2">
      <c r="A13702" s="16">
        <v>1400250</v>
      </c>
      <c r="B13702" s="2">
        <v>63</v>
      </c>
    </row>
    <row r="13703" spans="1:2" x14ac:dyDescent="0.2">
      <c r="A13703" s="16">
        <v>1400260</v>
      </c>
      <c r="B13703" s="2">
        <v>15</v>
      </c>
    </row>
    <row r="13704" spans="1:2" x14ac:dyDescent="0.2">
      <c r="A13704" s="16">
        <v>1400260</v>
      </c>
      <c r="B13704" s="2">
        <v>0</v>
      </c>
    </row>
    <row r="13705" spans="1:2" x14ac:dyDescent="0.2">
      <c r="A13705" s="16">
        <v>1400260</v>
      </c>
      <c r="B13705" s="2">
        <v>0</v>
      </c>
    </row>
    <row r="13706" spans="1:2" x14ac:dyDescent="0.2">
      <c r="A13706" s="16">
        <v>1400260</v>
      </c>
      <c r="B13706" s="2">
        <v>71</v>
      </c>
    </row>
    <row r="13707" spans="1:2" x14ac:dyDescent="0.2">
      <c r="A13707" s="16">
        <v>1400260</v>
      </c>
      <c r="B13707" s="2">
        <v>0</v>
      </c>
    </row>
    <row r="13708" spans="1:2" x14ac:dyDescent="0.2">
      <c r="A13708" s="16">
        <v>1400260</v>
      </c>
      <c r="B13708" s="2">
        <v>71</v>
      </c>
    </row>
    <row r="13709" spans="1:2" x14ac:dyDescent="0.2">
      <c r="A13709" s="16">
        <v>1400260</v>
      </c>
      <c r="B13709" s="2">
        <v>69</v>
      </c>
    </row>
    <row r="13710" spans="1:2" x14ac:dyDescent="0.2">
      <c r="A13710" s="16">
        <v>1400260</v>
      </c>
      <c r="B13710" s="2">
        <v>23</v>
      </c>
    </row>
    <row r="13711" spans="1:2" x14ac:dyDescent="0.2">
      <c r="A13711" s="16">
        <v>1400260</v>
      </c>
      <c r="B13711" s="2">
        <v>0</v>
      </c>
    </row>
    <row r="13712" spans="1:2" x14ac:dyDescent="0.2">
      <c r="A13712" s="16">
        <v>1400260</v>
      </c>
      <c r="B13712" s="2">
        <v>93</v>
      </c>
    </row>
    <row r="13713" spans="1:2" x14ac:dyDescent="0.2">
      <c r="A13713" s="16">
        <v>1400260</v>
      </c>
      <c r="B13713" s="2">
        <v>63</v>
      </c>
    </row>
    <row r="13714" spans="1:2" x14ac:dyDescent="0.2">
      <c r="A13714" s="16">
        <v>1400270</v>
      </c>
      <c r="B13714" s="2">
        <v>73</v>
      </c>
    </row>
    <row r="13715" spans="1:2" x14ac:dyDescent="0.2">
      <c r="A13715" s="16">
        <v>1400270</v>
      </c>
      <c r="B13715" s="2">
        <v>93</v>
      </c>
    </row>
    <row r="13716" spans="1:2" x14ac:dyDescent="0.2">
      <c r="A13716" s="16">
        <v>1400270</v>
      </c>
      <c r="B13716" s="2">
        <v>100</v>
      </c>
    </row>
    <row r="13717" spans="1:2" x14ac:dyDescent="0.2">
      <c r="A13717" s="16">
        <v>1400270</v>
      </c>
      <c r="B13717" s="2">
        <v>80</v>
      </c>
    </row>
    <row r="13718" spans="1:2" x14ac:dyDescent="0.2">
      <c r="A13718" s="16">
        <v>1400270</v>
      </c>
      <c r="B13718" s="2">
        <v>93</v>
      </c>
    </row>
    <row r="13719" spans="1:2" x14ac:dyDescent="0.2">
      <c r="A13719" s="16">
        <v>1400270</v>
      </c>
      <c r="B13719" s="2">
        <v>68</v>
      </c>
    </row>
    <row r="13720" spans="1:2" x14ac:dyDescent="0.2">
      <c r="A13720" s="16">
        <v>1400270</v>
      </c>
      <c r="B13720" s="2">
        <v>74</v>
      </c>
    </row>
    <row r="13721" spans="1:2" x14ac:dyDescent="0.2">
      <c r="A13721" s="16">
        <v>1400270</v>
      </c>
      <c r="B13721" s="2">
        <v>39</v>
      </c>
    </row>
    <row r="13722" spans="1:2" x14ac:dyDescent="0.2">
      <c r="A13722" s="16">
        <v>1400270</v>
      </c>
      <c r="B13722" s="2">
        <v>75</v>
      </c>
    </row>
    <row r="13723" spans="1:2" x14ac:dyDescent="0.2">
      <c r="A13723" s="16">
        <v>1400270</v>
      </c>
      <c r="B13723" s="2">
        <v>100</v>
      </c>
    </row>
    <row r="13724" spans="1:2" x14ac:dyDescent="0.2">
      <c r="A13724" s="16">
        <v>1400270</v>
      </c>
      <c r="B13724" s="2">
        <v>100</v>
      </c>
    </row>
    <row r="13725" spans="1:2" x14ac:dyDescent="0.2">
      <c r="A13725" s="16">
        <v>1400270</v>
      </c>
      <c r="B13725" s="2">
        <v>0</v>
      </c>
    </row>
    <row r="13726" spans="1:2" x14ac:dyDescent="0.2">
      <c r="A13726" s="16">
        <v>1400270</v>
      </c>
      <c r="B13726" s="2">
        <v>68</v>
      </c>
    </row>
    <row r="13727" spans="1:2" x14ac:dyDescent="0.2">
      <c r="A13727" s="16">
        <v>1400270</v>
      </c>
      <c r="B13727" s="2">
        <v>52</v>
      </c>
    </row>
    <row r="13728" spans="1:2" x14ac:dyDescent="0.2">
      <c r="A13728" s="16">
        <v>1400270</v>
      </c>
      <c r="B13728" s="2">
        <v>31</v>
      </c>
    </row>
    <row r="13729" spans="1:2" x14ac:dyDescent="0.2">
      <c r="A13729" s="16">
        <v>1400270</v>
      </c>
      <c r="B13729" s="2">
        <v>66</v>
      </c>
    </row>
    <row r="13730" spans="1:2" x14ac:dyDescent="0.2">
      <c r="A13730" s="16">
        <v>1400270</v>
      </c>
      <c r="B13730" s="2">
        <v>100</v>
      </c>
    </row>
    <row r="13731" spans="1:2" x14ac:dyDescent="0.2">
      <c r="A13731" s="16">
        <v>1400270</v>
      </c>
      <c r="B13731" s="2">
        <v>38</v>
      </c>
    </row>
    <row r="13732" spans="1:2" x14ac:dyDescent="0.2">
      <c r="A13732" s="16">
        <v>1400270</v>
      </c>
      <c r="B13732" s="2">
        <v>89</v>
      </c>
    </row>
    <row r="13733" spans="1:2" x14ac:dyDescent="0.2">
      <c r="A13733" s="16">
        <v>1400270</v>
      </c>
      <c r="B13733" s="2">
        <v>88</v>
      </c>
    </row>
    <row r="13734" spans="1:2" x14ac:dyDescent="0.2">
      <c r="A13734" s="16">
        <v>1400270</v>
      </c>
      <c r="B13734" s="2">
        <v>94</v>
      </c>
    </row>
    <row r="13735" spans="1:2" x14ac:dyDescent="0.2">
      <c r="A13735" s="16">
        <v>1400270</v>
      </c>
      <c r="B13735" s="2">
        <v>93</v>
      </c>
    </row>
    <row r="13736" spans="1:2" x14ac:dyDescent="0.2">
      <c r="A13736" s="16">
        <v>1400270</v>
      </c>
      <c r="B13736" s="2">
        <v>75</v>
      </c>
    </row>
    <row r="13737" spans="1:2" x14ac:dyDescent="0.2">
      <c r="A13737" s="16">
        <v>1400270</v>
      </c>
      <c r="B13737" s="2">
        <v>100</v>
      </c>
    </row>
    <row r="13738" spans="1:2" x14ac:dyDescent="0.2">
      <c r="A13738" s="16">
        <v>1400270</v>
      </c>
      <c r="B13738" s="2">
        <v>53</v>
      </c>
    </row>
    <row r="13739" spans="1:2" x14ac:dyDescent="0.2">
      <c r="A13739" s="16">
        <v>1400270</v>
      </c>
      <c r="B13739" s="2">
        <v>93</v>
      </c>
    </row>
    <row r="13740" spans="1:2" x14ac:dyDescent="0.2">
      <c r="A13740" s="16">
        <v>1400270</v>
      </c>
      <c r="B13740" s="2">
        <v>73</v>
      </c>
    </row>
    <row r="13741" spans="1:2" x14ac:dyDescent="0.2">
      <c r="A13741" s="16">
        <v>1400270</v>
      </c>
      <c r="B13741" s="2">
        <v>50</v>
      </c>
    </row>
    <row r="13742" spans="1:2" x14ac:dyDescent="0.2">
      <c r="A13742" s="16">
        <v>1400270</v>
      </c>
      <c r="B13742" s="2">
        <v>75</v>
      </c>
    </row>
    <row r="13743" spans="1:2" x14ac:dyDescent="0.2">
      <c r="A13743" s="16">
        <v>1400270</v>
      </c>
      <c r="B13743" s="2">
        <v>95</v>
      </c>
    </row>
    <row r="13744" spans="1:2" x14ac:dyDescent="0.2">
      <c r="A13744" s="16">
        <v>1400270</v>
      </c>
      <c r="B13744" s="2">
        <v>88</v>
      </c>
    </row>
    <row r="13745" spans="1:2" x14ac:dyDescent="0.2">
      <c r="A13745" s="16">
        <v>1400270</v>
      </c>
      <c r="B13745" s="2">
        <v>51</v>
      </c>
    </row>
    <row r="13746" spans="1:2" x14ac:dyDescent="0.2">
      <c r="A13746" s="16">
        <v>1400270</v>
      </c>
      <c r="B13746" s="2">
        <v>68</v>
      </c>
    </row>
    <row r="13747" spans="1:2" x14ac:dyDescent="0.2">
      <c r="A13747" s="16">
        <v>1400270</v>
      </c>
      <c r="B13747" s="2">
        <v>31</v>
      </c>
    </row>
    <row r="13748" spans="1:2" x14ac:dyDescent="0.2">
      <c r="A13748" s="16">
        <v>1400270</v>
      </c>
      <c r="B13748" s="2">
        <v>31</v>
      </c>
    </row>
    <row r="13749" spans="1:2" x14ac:dyDescent="0.2">
      <c r="A13749" s="16">
        <v>1400270</v>
      </c>
      <c r="B13749" s="2">
        <v>95</v>
      </c>
    </row>
    <row r="13750" spans="1:2" x14ac:dyDescent="0.2">
      <c r="A13750" s="16">
        <v>1400270</v>
      </c>
      <c r="B13750" s="2">
        <v>94</v>
      </c>
    </row>
    <row r="13751" spans="1:2" x14ac:dyDescent="0.2">
      <c r="A13751" s="16">
        <v>1400270</v>
      </c>
      <c r="B13751" s="2">
        <v>100</v>
      </c>
    </row>
    <row r="13752" spans="1:2" x14ac:dyDescent="0.2">
      <c r="A13752" s="16">
        <v>1400270</v>
      </c>
      <c r="B13752" s="2">
        <v>100</v>
      </c>
    </row>
    <row r="13753" spans="1:2" x14ac:dyDescent="0.2">
      <c r="A13753" s="16">
        <v>1400270</v>
      </c>
      <c r="B13753" s="2">
        <v>93</v>
      </c>
    </row>
    <row r="13754" spans="1:2" x14ac:dyDescent="0.2">
      <c r="A13754" s="16">
        <v>1400270</v>
      </c>
      <c r="B13754" s="2">
        <v>73</v>
      </c>
    </row>
    <row r="13755" spans="1:2" x14ac:dyDescent="0.2">
      <c r="A13755" s="16">
        <v>1400270</v>
      </c>
      <c r="B13755" s="2">
        <v>100</v>
      </c>
    </row>
    <row r="13756" spans="1:2" x14ac:dyDescent="0.2">
      <c r="A13756" s="16">
        <v>1400270</v>
      </c>
      <c r="B13756" s="2">
        <v>60</v>
      </c>
    </row>
    <row r="13757" spans="1:2" x14ac:dyDescent="0.2">
      <c r="A13757" s="16">
        <v>1400270</v>
      </c>
      <c r="B13757" s="2">
        <v>0</v>
      </c>
    </row>
    <row r="13758" spans="1:2" x14ac:dyDescent="0.2">
      <c r="A13758" s="16">
        <v>1400270</v>
      </c>
      <c r="B13758" s="2">
        <v>86</v>
      </c>
    </row>
    <row r="13759" spans="1:2" x14ac:dyDescent="0.2">
      <c r="A13759" s="16">
        <v>1400270</v>
      </c>
      <c r="B13759" s="2">
        <v>100</v>
      </c>
    </row>
    <row r="13760" spans="1:2" x14ac:dyDescent="0.2">
      <c r="A13760" s="16">
        <v>1400270</v>
      </c>
      <c r="B13760" s="2">
        <v>91</v>
      </c>
    </row>
    <row r="13761" spans="1:2" x14ac:dyDescent="0.2">
      <c r="A13761" s="16">
        <v>1400270</v>
      </c>
      <c r="B13761" s="2">
        <v>86</v>
      </c>
    </row>
    <row r="13762" spans="1:2" x14ac:dyDescent="0.2">
      <c r="A13762" s="16">
        <v>1400270</v>
      </c>
      <c r="B13762" s="2">
        <v>0</v>
      </c>
    </row>
    <row r="13763" spans="1:2" x14ac:dyDescent="0.2">
      <c r="A13763" s="16">
        <v>1400270</v>
      </c>
      <c r="B13763" s="2">
        <v>73</v>
      </c>
    </row>
    <row r="13764" spans="1:2" x14ac:dyDescent="0.2">
      <c r="A13764" s="16">
        <v>1400270</v>
      </c>
      <c r="B13764" s="2">
        <v>43</v>
      </c>
    </row>
    <row r="13765" spans="1:2" x14ac:dyDescent="0.2">
      <c r="A13765" s="16">
        <v>1400270</v>
      </c>
      <c r="B13765" s="2">
        <v>51</v>
      </c>
    </row>
    <row r="13766" spans="1:2" x14ac:dyDescent="0.2">
      <c r="A13766" s="16">
        <v>1400280</v>
      </c>
      <c r="B13766" s="2">
        <v>0</v>
      </c>
    </row>
    <row r="13767" spans="1:2" x14ac:dyDescent="0.2">
      <c r="A13767" s="16">
        <v>1400280</v>
      </c>
      <c r="B13767" s="2">
        <v>44</v>
      </c>
    </row>
    <row r="13768" spans="1:2" x14ac:dyDescent="0.2">
      <c r="A13768" s="16">
        <v>1400280</v>
      </c>
      <c r="B13768" s="2">
        <v>47</v>
      </c>
    </row>
    <row r="13769" spans="1:2" x14ac:dyDescent="0.2">
      <c r="A13769" s="16">
        <v>1400280</v>
      </c>
      <c r="B13769" s="2">
        <v>28</v>
      </c>
    </row>
    <row r="13770" spans="1:2" x14ac:dyDescent="0.2">
      <c r="A13770" s="16">
        <v>1400280</v>
      </c>
      <c r="B13770" s="2">
        <v>100</v>
      </c>
    </row>
    <row r="13771" spans="1:2" x14ac:dyDescent="0.2">
      <c r="A13771" s="16">
        <v>1400280</v>
      </c>
      <c r="B13771" s="2">
        <v>33</v>
      </c>
    </row>
    <row r="13772" spans="1:2" x14ac:dyDescent="0.2">
      <c r="A13772" s="16">
        <v>1400280</v>
      </c>
      <c r="B13772" s="2">
        <v>52</v>
      </c>
    </row>
    <row r="13773" spans="1:2" x14ac:dyDescent="0.2">
      <c r="A13773" s="16">
        <v>1400280</v>
      </c>
      <c r="B13773" s="2">
        <v>93</v>
      </c>
    </row>
    <row r="13774" spans="1:2" x14ac:dyDescent="0.2">
      <c r="A13774" s="16">
        <v>1400280</v>
      </c>
      <c r="B13774" s="2">
        <v>28</v>
      </c>
    </row>
    <row r="13775" spans="1:2" x14ac:dyDescent="0.2">
      <c r="A13775" s="16">
        <v>1400280</v>
      </c>
      <c r="B13775" s="2">
        <v>44</v>
      </c>
    </row>
    <row r="13776" spans="1:2" x14ac:dyDescent="0.2">
      <c r="A13776" s="16">
        <v>1400280</v>
      </c>
      <c r="B13776" s="2">
        <v>0</v>
      </c>
    </row>
    <row r="13777" spans="1:2" x14ac:dyDescent="0.2">
      <c r="A13777" s="16">
        <v>1400280</v>
      </c>
      <c r="B13777" s="2">
        <v>23</v>
      </c>
    </row>
    <row r="13778" spans="1:2" x14ac:dyDescent="0.2">
      <c r="A13778" s="16">
        <v>1400280</v>
      </c>
      <c r="B13778" s="2">
        <v>79</v>
      </c>
    </row>
    <row r="13779" spans="1:2" x14ac:dyDescent="0.2">
      <c r="A13779" s="16">
        <v>1400280</v>
      </c>
      <c r="B13779" s="2">
        <v>21</v>
      </c>
    </row>
    <row r="13780" spans="1:2" x14ac:dyDescent="0.2">
      <c r="A13780" s="16">
        <v>1400280</v>
      </c>
      <c r="B13780" s="2">
        <v>24</v>
      </c>
    </row>
    <row r="13781" spans="1:2" x14ac:dyDescent="0.2">
      <c r="A13781" s="16">
        <v>1400280</v>
      </c>
      <c r="B13781" s="2">
        <v>24</v>
      </c>
    </row>
    <row r="13782" spans="1:2" x14ac:dyDescent="0.2">
      <c r="A13782" s="16">
        <v>1400280</v>
      </c>
      <c r="B13782" s="2">
        <v>68</v>
      </c>
    </row>
    <row r="13783" spans="1:2" x14ac:dyDescent="0.2">
      <c r="A13783" s="16">
        <v>1400280</v>
      </c>
      <c r="B13783" s="2">
        <v>43</v>
      </c>
    </row>
    <row r="13784" spans="1:2" x14ac:dyDescent="0.2">
      <c r="A13784" s="16">
        <v>1400280</v>
      </c>
      <c r="B13784" s="2">
        <v>94</v>
      </c>
    </row>
    <row r="13785" spans="1:2" x14ac:dyDescent="0.2">
      <c r="A13785" s="16">
        <v>1400280</v>
      </c>
      <c r="B13785" s="2">
        <v>28</v>
      </c>
    </row>
    <row r="13786" spans="1:2" x14ac:dyDescent="0.2">
      <c r="A13786" s="16">
        <v>1400280</v>
      </c>
      <c r="B13786" s="2">
        <v>68</v>
      </c>
    </row>
    <row r="13787" spans="1:2" x14ac:dyDescent="0.2">
      <c r="A13787" s="16">
        <v>1400280</v>
      </c>
      <c r="B13787" s="2">
        <v>33</v>
      </c>
    </row>
    <row r="13788" spans="1:2" x14ac:dyDescent="0.2">
      <c r="A13788" s="16">
        <v>1400280</v>
      </c>
      <c r="B13788" s="2">
        <v>0</v>
      </c>
    </row>
    <row r="13789" spans="1:2" x14ac:dyDescent="0.2">
      <c r="A13789" s="16">
        <v>1400280</v>
      </c>
      <c r="B13789" s="2">
        <v>0</v>
      </c>
    </row>
    <row r="13790" spans="1:2" x14ac:dyDescent="0.2">
      <c r="A13790" s="16">
        <v>1400280</v>
      </c>
      <c r="B13790" s="2">
        <v>79</v>
      </c>
    </row>
    <row r="13791" spans="1:2" x14ac:dyDescent="0.2">
      <c r="A13791" s="16">
        <v>1400290</v>
      </c>
      <c r="B13791" s="2">
        <v>100</v>
      </c>
    </row>
    <row r="13792" spans="1:2" x14ac:dyDescent="0.2">
      <c r="A13792" s="16">
        <v>1400290</v>
      </c>
      <c r="B13792" s="2">
        <v>33</v>
      </c>
    </row>
    <row r="13793" spans="1:2" x14ac:dyDescent="0.2">
      <c r="A13793" s="16">
        <v>1400290</v>
      </c>
      <c r="B13793" s="2">
        <v>100</v>
      </c>
    </row>
    <row r="13794" spans="1:2" x14ac:dyDescent="0.2">
      <c r="A13794" s="16">
        <v>1400290</v>
      </c>
      <c r="B13794" s="2">
        <v>21</v>
      </c>
    </row>
    <row r="13795" spans="1:2" x14ac:dyDescent="0.2">
      <c r="A13795" s="16">
        <v>1400290</v>
      </c>
      <c r="B13795" s="2">
        <v>24</v>
      </c>
    </row>
    <row r="13796" spans="1:2" x14ac:dyDescent="0.2">
      <c r="A13796" s="16">
        <v>1400290</v>
      </c>
      <c r="B13796" s="2">
        <v>21</v>
      </c>
    </row>
    <row r="13797" spans="1:2" x14ac:dyDescent="0.2">
      <c r="A13797" s="16">
        <v>1400290</v>
      </c>
      <c r="B13797" s="2">
        <v>66</v>
      </c>
    </row>
    <row r="13798" spans="1:2" x14ac:dyDescent="0.2">
      <c r="A13798" s="16">
        <v>1400300</v>
      </c>
      <c r="B13798" s="2">
        <v>67</v>
      </c>
    </row>
    <row r="13799" spans="1:2" x14ac:dyDescent="0.2">
      <c r="A13799" s="16">
        <v>1400300</v>
      </c>
      <c r="B13799" s="2">
        <v>20</v>
      </c>
    </row>
    <row r="13800" spans="1:2" x14ac:dyDescent="0.2">
      <c r="A13800" s="16">
        <v>1400300</v>
      </c>
      <c r="B13800" s="2">
        <v>33</v>
      </c>
    </row>
    <row r="13801" spans="1:2" x14ac:dyDescent="0.2">
      <c r="A13801" s="16">
        <v>1400300</v>
      </c>
      <c r="B13801" s="2">
        <v>0</v>
      </c>
    </row>
    <row r="13802" spans="1:2" x14ac:dyDescent="0.2">
      <c r="A13802" s="16">
        <v>1400300</v>
      </c>
      <c r="B13802" s="2">
        <v>100</v>
      </c>
    </row>
    <row r="13803" spans="1:2" x14ac:dyDescent="0.2">
      <c r="A13803" s="16">
        <v>1400300</v>
      </c>
      <c r="B13803" s="2">
        <v>21</v>
      </c>
    </row>
    <row r="13804" spans="1:2" x14ac:dyDescent="0.2">
      <c r="A13804" s="16">
        <v>1400300</v>
      </c>
      <c r="B13804" s="2">
        <v>0</v>
      </c>
    </row>
    <row r="13805" spans="1:2" x14ac:dyDescent="0.2">
      <c r="A13805" s="16">
        <v>1400300</v>
      </c>
      <c r="B13805" s="2">
        <v>67</v>
      </c>
    </row>
    <row r="13806" spans="1:2" x14ac:dyDescent="0.2">
      <c r="A13806" s="16">
        <v>1400300</v>
      </c>
      <c r="B13806" s="2">
        <v>33</v>
      </c>
    </row>
    <row r="13807" spans="1:2" x14ac:dyDescent="0.2">
      <c r="A13807" s="16">
        <v>1400300</v>
      </c>
      <c r="B13807" s="2">
        <v>0</v>
      </c>
    </row>
    <row r="13808" spans="1:2" x14ac:dyDescent="0.2">
      <c r="A13808" s="16">
        <v>1400300</v>
      </c>
      <c r="B13808" s="2">
        <v>100</v>
      </c>
    </row>
    <row r="13809" spans="1:2" x14ac:dyDescent="0.2">
      <c r="A13809" s="16">
        <v>1400300</v>
      </c>
      <c r="B13809" s="2">
        <v>0</v>
      </c>
    </row>
    <row r="13810" spans="1:2" x14ac:dyDescent="0.2">
      <c r="A13810" s="16">
        <v>1400300</v>
      </c>
      <c r="B13810" s="2">
        <v>0</v>
      </c>
    </row>
    <row r="13811" spans="1:2" x14ac:dyDescent="0.2">
      <c r="A13811" s="16">
        <v>1400310</v>
      </c>
      <c r="B13811" s="2">
        <v>24</v>
      </c>
    </row>
    <row r="13812" spans="1:2" x14ac:dyDescent="0.2">
      <c r="A13812" s="16">
        <v>1400310</v>
      </c>
      <c r="B13812" s="2">
        <v>24</v>
      </c>
    </row>
    <row r="13813" spans="1:2" x14ac:dyDescent="0.2">
      <c r="A13813" s="16">
        <v>1400310</v>
      </c>
      <c r="B13813" s="2">
        <v>100</v>
      </c>
    </row>
    <row r="13814" spans="1:2" x14ac:dyDescent="0.2">
      <c r="A13814" s="16">
        <v>1400310</v>
      </c>
      <c r="B13814" s="2">
        <v>100</v>
      </c>
    </row>
    <row r="13815" spans="1:2" x14ac:dyDescent="0.2">
      <c r="A13815" s="16">
        <v>1400320</v>
      </c>
      <c r="B13815" s="2">
        <v>0</v>
      </c>
    </row>
    <row r="13816" spans="1:2" x14ac:dyDescent="0.2">
      <c r="A13816" s="16">
        <v>1400320</v>
      </c>
      <c r="B13816" s="2">
        <v>100</v>
      </c>
    </row>
    <row r="13817" spans="1:2" x14ac:dyDescent="0.2">
      <c r="A13817" s="16">
        <v>1400320</v>
      </c>
      <c r="B13817" s="2">
        <v>0</v>
      </c>
    </row>
    <row r="13818" spans="1:2" x14ac:dyDescent="0.2">
      <c r="A13818" s="16">
        <v>1400340</v>
      </c>
      <c r="B13818" s="2">
        <v>100</v>
      </c>
    </row>
    <row r="13819" spans="1:2" x14ac:dyDescent="0.2">
      <c r="A13819" s="16">
        <v>1400340</v>
      </c>
      <c r="B13819" s="2">
        <v>100</v>
      </c>
    </row>
    <row r="13820" spans="1:2" x14ac:dyDescent="0.2">
      <c r="A13820" s="16">
        <v>1400340</v>
      </c>
      <c r="B13820" s="2">
        <v>0</v>
      </c>
    </row>
    <row r="13821" spans="1:2" x14ac:dyDescent="0.2">
      <c r="A13821" s="16">
        <v>1400340</v>
      </c>
      <c r="B13821" s="2">
        <v>100</v>
      </c>
    </row>
    <row r="13822" spans="1:2" x14ac:dyDescent="0.2">
      <c r="A13822" s="16">
        <v>1400340</v>
      </c>
      <c r="B13822" s="2">
        <v>87</v>
      </c>
    </row>
    <row r="13823" spans="1:2" x14ac:dyDescent="0.2">
      <c r="A13823" s="16">
        <v>1400350</v>
      </c>
      <c r="B13823" s="2">
        <v>36</v>
      </c>
    </row>
    <row r="13824" spans="1:2" x14ac:dyDescent="0.2">
      <c r="A13824" s="16">
        <v>1400350</v>
      </c>
      <c r="B13824" s="2">
        <v>85</v>
      </c>
    </row>
    <row r="13825" spans="1:2" x14ac:dyDescent="0.2">
      <c r="A13825" s="16">
        <v>1400350</v>
      </c>
      <c r="B13825" s="2">
        <v>75</v>
      </c>
    </row>
    <row r="13826" spans="1:2" x14ac:dyDescent="0.2">
      <c r="A13826" s="16">
        <v>1400350</v>
      </c>
      <c r="B13826" s="2">
        <v>32</v>
      </c>
    </row>
    <row r="13827" spans="1:2" x14ac:dyDescent="0.2">
      <c r="A13827" s="16">
        <v>1400350</v>
      </c>
      <c r="B13827" s="2">
        <v>58</v>
      </c>
    </row>
    <row r="13828" spans="1:2" x14ac:dyDescent="0.2">
      <c r="A13828" s="16">
        <v>1400350</v>
      </c>
      <c r="B13828" s="2">
        <v>83</v>
      </c>
    </row>
    <row r="13829" spans="1:2" x14ac:dyDescent="0.2">
      <c r="A13829" s="16">
        <v>1400350</v>
      </c>
      <c r="B13829" s="2">
        <v>100</v>
      </c>
    </row>
    <row r="13830" spans="1:2" x14ac:dyDescent="0.2">
      <c r="A13830" s="16">
        <v>1400350</v>
      </c>
      <c r="B13830" s="2">
        <v>35</v>
      </c>
    </row>
    <row r="13831" spans="1:2" x14ac:dyDescent="0.2">
      <c r="A13831" s="16">
        <v>1400350</v>
      </c>
      <c r="B13831" s="2">
        <v>58</v>
      </c>
    </row>
    <row r="13832" spans="1:2" x14ac:dyDescent="0.2">
      <c r="A13832" s="16">
        <v>1400350</v>
      </c>
      <c r="B13832" s="2">
        <v>94</v>
      </c>
    </row>
    <row r="13833" spans="1:2" x14ac:dyDescent="0.2">
      <c r="A13833" s="16">
        <v>1400350</v>
      </c>
      <c r="B13833" s="2">
        <v>94</v>
      </c>
    </row>
    <row r="13834" spans="1:2" x14ac:dyDescent="0.2">
      <c r="A13834" s="16">
        <v>1400350</v>
      </c>
      <c r="B13834" s="2">
        <v>100</v>
      </c>
    </row>
    <row r="13835" spans="1:2" x14ac:dyDescent="0.2">
      <c r="A13835" s="16">
        <v>1400350</v>
      </c>
      <c r="B13835" s="2">
        <v>76</v>
      </c>
    </row>
    <row r="13836" spans="1:2" x14ac:dyDescent="0.2">
      <c r="A13836" s="16">
        <v>1400350</v>
      </c>
      <c r="B13836" s="2">
        <v>35</v>
      </c>
    </row>
    <row r="13837" spans="1:2" x14ac:dyDescent="0.2">
      <c r="A13837" s="16">
        <v>1400350</v>
      </c>
      <c r="B13837" s="2">
        <v>100</v>
      </c>
    </row>
    <row r="13838" spans="1:2" x14ac:dyDescent="0.2">
      <c r="A13838" s="16">
        <v>1400350</v>
      </c>
      <c r="B13838" s="2">
        <v>35</v>
      </c>
    </row>
    <row r="13839" spans="1:2" x14ac:dyDescent="0.2">
      <c r="A13839" s="16">
        <v>1400350</v>
      </c>
      <c r="B13839" s="2">
        <v>35</v>
      </c>
    </row>
    <row r="13840" spans="1:2" x14ac:dyDescent="0.2">
      <c r="A13840" s="16">
        <v>1400360</v>
      </c>
      <c r="B13840" s="2">
        <v>36</v>
      </c>
    </row>
    <row r="13841" spans="1:2" x14ac:dyDescent="0.2">
      <c r="A13841" s="16">
        <v>1400360</v>
      </c>
      <c r="B13841" s="2">
        <v>75</v>
      </c>
    </row>
    <row r="13842" spans="1:2" x14ac:dyDescent="0.2">
      <c r="A13842" s="16">
        <v>1400360</v>
      </c>
      <c r="B13842" s="2">
        <v>83</v>
      </c>
    </row>
    <row r="13843" spans="1:2" x14ac:dyDescent="0.2">
      <c r="A13843" s="16">
        <v>1400360</v>
      </c>
      <c r="B13843" s="2">
        <v>25</v>
      </c>
    </row>
    <row r="13844" spans="1:2" x14ac:dyDescent="0.2">
      <c r="A13844" s="16">
        <v>1400360</v>
      </c>
      <c r="B13844" s="2">
        <v>94</v>
      </c>
    </row>
    <row r="13845" spans="1:2" x14ac:dyDescent="0.2">
      <c r="A13845" s="16">
        <v>1400360</v>
      </c>
      <c r="B13845" s="2">
        <v>100</v>
      </c>
    </row>
    <row r="13846" spans="1:2" x14ac:dyDescent="0.2">
      <c r="A13846" s="16">
        <v>1400360</v>
      </c>
      <c r="B13846" s="2">
        <v>76</v>
      </c>
    </row>
    <row r="13847" spans="1:2" x14ac:dyDescent="0.2">
      <c r="A13847" s="16">
        <v>1400360</v>
      </c>
      <c r="B13847" s="2">
        <v>28</v>
      </c>
    </row>
    <row r="13848" spans="1:2" x14ac:dyDescent="0.2">
      <c r="A13848" s="16">
        <v>1400360</v>
      </c>
      <c r="B13848" s="2">
        <v>78</v>
      </c>
    </row>
    <row r="13849" spans="1:2" x14ac:dyDescent="0.2">
      <c r="A13849" s="16">
        <v>1400360</v>
      </c>
      <c r="B13849" s="2">
        <v>100</v>
      </c>
    </row>
    <row r="13850" spans="1:2" x14ac:dyDescent="0.2">
      <c r="A13850" s="16">
        <v>1400360</v>
      </c>
      <c r="B13850" s="2">
        <v>87</v>
      </c>
    </row>
    <row r="13851" spans="1:2" x14ac:dyDescent="0.2">
      <c r="A13851" s="16">
        <v>1400360</v>
      </c>
      <c r="B13851" s="2">
        <v>100</v>
      </c>
    </row>
    <row r="13852" spans="1:2" x14ac:dyDescent="0.2">
      <c r="A13852" s="16">
        <v>1400370</v>
      </c>
      <c r="B13852" s="2">
        <v>75</v>
      </c>
    </row>
    <row r="13853" spans="1:2" x14ac:dyDescent="0.2">
      <c r="A13853" s="16">
        <v>1400370</v>
      </c>
      <c r="B13853" s="2">
        <v>75</v>
      </c>
    </row>
    <row r="13854" spans="1:2" x14ac:dyDescent="0.2">
      <c r="A13854" s="16">
        <v>1400380</v>
      </c>
      <c r="B13854" s="2">
        <v>75</v>
      </c>
    </row>
    <row r="13855" spans="1:2" x14ac:dyDescent="0.2">
      <c r="A13855" s="16">
        <v>1400470</v>
      </c>
      <c r="B13855" s="2">
        <v>0</v>
      </c>
    </row>
    <row r="13856" spans="1:2" x14ac:dyDescent="0.2">
      <c r="A13856" s="16">
        <v>1400470</v>
      </c>
      <c r="B13856" s="2">
        <v>0</v>
      </c>
    </row>
    <row r="13857" spans="1:2" x14ac:dyDescent="0.2">
      <c r="A13857" s="16">
        <v>1400470</v>
      </c>
      <c r="B13857" s="2">
        <v>80</v>
      </c>
    </row>
    <row r="13858" spans="1:2" x14ac:dyDescent="0.2">
      <c r="A13858" s="16">
        <v>1400470</v>
      </c>
      <c r="B13858" s="2">
        <v>80</v>
      </c>
    </row>
    <row r="13859" spans="1:2" x14ac:dyDescent="0.2">
      <c r="A13859" s="16">
        <v>1400470</v>
      </c>
      <c r="B13859" s="2">
        <v>43</v>
      </c>
    </row>
    <row r="13860" spans="1:2" x14ac:dyDescent="0.2">
      <c r="A13860" s="16">
        <v>1400470</v>
      </c>
      <c r="B13860" s="2">
        <v>80</v>
      </c>
    </row>
    <row r="13861" spans="1:2" x14ac:dyDescent="0.2">
      <c r="A13861" s="16">
        <v>1400520</v>
      </c>
      <c r="B13861" s="2">
        <v>44</v>
      </c>
    </row>
    <row r="13862" spans="1:2" x14ac:dyDescent="0.2">
      <c r="A13862" s="16">
        <v>1400520</v>
      </c>
      <c r="B13862" s="2">
        <v>44</v>
      </c>
    </row>
    <row r="13863" spans="1:2" x14ac:dyDescent="0.2">
      <c r="A13863" s="16">
        <v>1400520</v>
      </c>
      <c r="B13863" s="2">
        <v>57</v>
      </c>
    </row>
    <row r="13864" spans="1:2" x14ac:dyDescent="0.2">
      <c r="A13864" s="16">
        <v>1400530</v>
      </c>
      <c r="B13864" s="2">
        <v>44</v>
      </c>
    </row>
    <row r="13865" spans="1:2" x14ac:dyDescent="0.2">
      <c r="A13865" s="16">
        <v>1400530</v>
      </c>
      <c r="B13865" s="2">
        <v>57</v>
      </c>
    </row>
    <row r="13866" spans="1:2" x14ac:dyDescent="0.2">
      <c r="A13866" s="16">
        <v>1400530</v>
      </c>
      <c r="B13866" s="2">
        <v>34</v>
      </c>
    </row>
    <row r="13867" spans="1:2" x14ac:dyDescent="0.2">
      <c r="A13867" s="16">
        <v>1400540</v>
      </c>
      <c r="B13867" s="2">
        <v>34</v>
      </c>
    </row>
    <row r="13868" spans="1:2" x14ac:dyDescent="0.2">
      <c r="A13868" s="16">
        <v>1400550</v>
      </c>
      <c r="B13868" s="2">
        <v>0</v>
      </c>
    </row>
    <row r="13869" spans="1:2" x14ac:dyDescent="0.2">
      <c r="A13869" s="16">
        <v>1400550</v>
      </c>
      <c r="B13869" s="2">
        <v>66</v>
      </c>
    </row>
    <row r="13870" spans="1:2" x14ac:dyDescent="0.2">
      <c r="A13870" s="16">
        <v>1400550</v>
      </c>
      <c r="B13870" s="2">
        <v>9</v>
      </c>
    </row>
    <row r="13871" spans="1:2" x14ac:dyDescent="0.2">
      <c r="A13871" s="16">
        <v>1400550</v>
      </c>
      <c r="B13871" s="2">
        <v>17</v>
      </c>
    </row>
    <row r="13872" spans="1:2" x14ac:dyDescent="0.2">
      <c r="A13872" s="16">
        <v>1400550</v>
      </c>
      <c r="B13872" s="2">
        <v>49</v>
      </c>
    </row>
    <row r="13873" spans="1:2" x14ac:dyDescent="0.2">
      <c r="A13873" s="16">
        <v>1400550</v>
      </c>
      <c r="B13873" s="2">
        <v>1</v>
      </c>
    </row>
    <row r="13874" spans="1:2" x14ac:dyDescent="0.2">
      <c r="A13874" s="16">
        <v>1400550</v>
      </c>
      <c r="B13874" s="2">
        <v>34</v>
      </c>
    </row>
    <row r="13875" spans="1:2" x14ac:dyDescent="0.2">
      <c r="A13875" s="16">
        <v>1400550</v>
      </c>
      <c r="B13875" s="2">
        <v>0</v>
      </c>
    </row>
    <row r="13876" spans="1:2" x14ac:dyDescent="0.2">
      <c r="A13876" s="16">
        <v>1400550</v>
      </c>
      <c r="B13876" s="2">
        <v>0</v>
      </c>
    </row>
    <row r="13877" spans="1:2" x14ac:dyDescent="0.2">
      <c r="A13877" s="16">
        <v>1400560</v>
      </c>
      <c r="B13877" s="2">
        <v>1</v>
      </c>
    </row>
    <row r="13878" spans="1:2" x14ac:dyDescent="0.2">
      <c r="A13878" s="16">
        <v>1400560</v>
      </c>
      <c r="B13878" s="2">
        <v>0</v>
      </c>
    </row>
    <row r="13879" spans="1:2" x14ac:dyDescent="0.2">
      <c r="A13879" s="16">
        <v>1400570</v>
      </c>
      <c r="B13879" s="2">
        <v>73</v>
      </c>
    </row>
    <row r="13880" spans="1:2" x14ac:dyDescent="0.2">
      <c r="A13880" s="16">
        <v>1400570</v>
      </c>
      <c r="B13880" s="2">
        <v>0</v>
      </c>
    </row>
    <row r="13881" spans="1:2" x14ac:dyDescent="0.2">
      <c r="A13881" s="16">
        <v>1400570</v>
      </c>
      <c r="B13881" s="2">
        <v>44</v>
      </c>
    </row>
    <row r="13882" spans="1:2" x14ac:dyDescent="0.2">
      <c r="A13882" s="16">
        <v>1400570</v>
      </c>
      <c r="B13882" s="2">
        <v>0</v>
      </c>
    </row>
    <row r="13883" spans="1:2" x14ac:dyDescent="0.2">
      <c r="A13883" s="16">
        <v>1400570</v>
      </c>
      <c r="B13883" s="2">
        <v>47</v>
      </c>
    </row>
    <row r="13884" spans="1:2" x14ac:dyDescent="0.2">
      <c r="A13884" s="16">
        <v>1400570</v>
      </c>
      <c r="B13884" s="2">
        <v>55</v>
      </c>
    </row>
    <row r="13885" spans="1:2" x14ac:dyDescent="0.2">
      <c r="A13885" s="16">
        <v>1400570</v>
      </c>
      <c r="B13885" s="2">
        <v>73</v>
      </c>
    </row>
    <row r="13886" spans="1:2" x14ac:dyDescent="0.2">
      <c r="A13886" s="16">
        <v>1400570</v>
      </c>
      <c r="B13886" s="2">
        <v>0</v>
      </c>
    </row>
    <row r="13887" spans="1:2" x14ac:dyDescent="0.2">
      <c r="A13887" s="16">
        <v>1400570</v>
      </c>
      <c r="B13887" s="2">
        <v>66</v>
      </c>
    </row>
    <row r="13888" spans="1:2" x14ac:dyDescent="0.2">
      <c r="A13888" s="16">
        <v>1400570</v>
      </c>
      <c r="B13888" s="2">
        <v>57</v>
      </c>
    </row>
    <row r="13889" spans="1:2" x14ac:dyDescent="0.2">
      <c r="A13889" s="16">
        <v>1400570</v>
      </c>
      <c r="B13889" s="2">
        <v>73</v>
      </c>
    </row>
    <row r="13890" spans="1:2" x14ac:dyDescent="0.2">
      <c r="A13890" s="16">
        <v>1400570</v>
      </c>
      <c r="B13890" s="2">
        <v>1</v>
      </c>
    </row>
    <row r="13891" spans="1:2" x14ac:dyDescent="0.2">
      <c r="A13891" s="16">
        <v>1400570</v>
      </c>
      <c r="B13891" s="2">
        <v>64</v>
      </c>
    </row>
    <row r="13892" spans="1:2" x14ac:dyDescent="0.2">
      <c r="A13892" s="16">
        <v>1400570</v>
      </c>
      <c r="B13892" s="2">
        <v>24</v>
      </c>
    </row>
    <row r="13893" spans="1:2" x14ac:dyDescent="0.2">
      <c r="A13893" s="16">
        <v>1400570</v>
      </c>
      <c r="B13893" s="2">
        <v>41</v>
      </c>
    </row>
    <row r="13894" spans="1:2" x14ac:dyDescent="0.2">
      <c r="A13894" s="16">
        <v>1400580</v>
      </c>
      <c r="B13894" s="2">
        <v>47</v>
      </c>
    </row>
    <row r="13895" spans="1:2" x14ac:dyDescent="0.2">
      <c r="A13895" s="16">
        <v>1400580</v>
      </c>
      <c r="B13895" s="2">
        <v>0</v>
      </c>
    </row>
    <row r="13896" spans="1:2" x14ac:dyDescent="0.2">
      <c r="A13896" s="16">
        <v>1400580</v>
      </c>
      <c r="B13896" s="2">
        <v>13</v>
      </c>
    </row>
    <row r="13897" spans="1:2" x14ac:dyDescent="0.2">
      <c r="A13897" s="16">
        <v>1400580</v>
      </c>
      <c r="B13897" s="2">
        <v>0</v>
      </c>
    </row>
    <row r="13898" spans="1:2" x14ac:dyDescent="0.2">
      <c r="A13898" s="16">
        <v>1400580</v>
      </c>
      <c r="B13898" s="2">
        <v>11</v>
      </c>
    </row>
    <row r="13899" spans="1:2" x14ac:dyDescent="0.2">
      <c r="A13899" s="16">
        <v>1400580</v>
      </c>
      <c r="B13899" s="2">
        <v>39</v>
      </c>
    </row>
    <row r="13900" spans="1:2" x14ac:dyDescent="0.2">
      <c r="A13900" s="16">
        <v>1400580</v>
      </c>
      <c r="B13900" s="2">
        <v>47</v>
      </c>
    </row>
    <row r="13901" spans="1:2" x14ac:dyDescent="0.2">
      <c r="A13901" s="16">
        <v>1400590</v>
      </c>
      <c r="B13901" s="2">
        <v>13</v>
      </c>
    </row>
    <row r="13902" spans="1:2" x14ac:dyDescent="0.2">
      <c r="A13902" s="16">
        <v>1400590</v>
      </c>
      <c r="B13902" s="2">
        <v>11</v>
      </c>
    </row>
    <row r="13903" spans="1:2" x14ac:dyDescent="0.2">
      <c r="A13903" s="16">
        <v>1400590</v>
      </c>
      <c r="B13903" s="2">
        <v>77</v>
      </c>
    </row>
    <row r="13904" spans="1:2" x14ac:dyDescent="0.2">
      <c r="A13904" s="16">
        <v>1400590</v>
      </c>
      <c r="B13904" s="2">
        <v>77</v>
      </c>
    </row>
    <row r="13905" spans="1:2" x14ac:dyDescent="0.2">
      <c r="A13905" s="16">
        <v>1400600</v>
      </c>
      <c r="B13905" s="2">
        <v>47</v>
      </c>
    </row>
    <row r="13906" spans="1:2" x14ac:dyDescent="0.2">
      <c r="A13906" s="16">
        <v>1400600</v>
      </c>
      <c r="B13906" s="2">
        <v>23</v>
      </c>
    </row>
    <row r="13907" spans="1:2" x14ac:dyDescent="0.2">
      <c r="A13907" s="16">
        <v>1400600</v>
      </c>
      <c r="B13907" s="2">
        <v>23</v>
      </c>
    </row>
    <row r="13908" spans="1:2" x14ac:dyDescent="0.2">
      <c r="A13908" s="16">
        <v>1400610</v>
      </c>
      <c r="B13908" s="2">
        <v>29</v>
      </c>
    </row>
    <row r="13909" spans="1:2" x14ac:dyDescent="0.2">
      <c r="A13909" s="16">
        <v>1400610</v>
      </c>
      <c r="B13909" s="2">
        <v>23</v>
      </c>
    </row>
    <row r="13910" spans="1:2" x14ac:dyDescent="0.2">
      <c r="A13910" s="16">
        <v>1400620</v>
      </c>
      <c r="B13910" s="2">
        <v>58</v>
      </c>
    </row>
    <row r="13911" spans="1:2" x14ac:dyDescent="0.2">
      <c r="A13911" s="16">
        <v>1400620</v>
      </c>
      <c r="B13911" s="2">
        <v>29</v>
      </c>
    </row>
    <row r="13912" spans="1:2" x14ac:dyDescent="0.2">
      <c r="A13912" s="16">
        <v>1400620</v>
      </c>
      <c r="B13912" s="2">
        <v>69</v>
      </c>
    </row>
    <row r="13913" spans="1:2" x14ac:dyDescent="0.2">
      <c r="A13913" s="16">
        <v>1400620</v>
      </c>
      <c r="B13913" s="2">
        <v>29</v>
      </c>
    </row>
    <row r="13914" spans="1:2" x14ac:dyDescent="0.2">
      <c r="A13914" s="16">
        <v>1400620</v>
      </c>
      <c r="B13914" s="2">
        <v>69</v>
      </c>
    </row>
    <row r="13915" spans="1:2" x14ac:dyDescent="0.2">
      <c r="A13915" s="16">
        <v>1400620</v>
      </c>
      <c r="B13915" s="2">
        <v>87</v>
      </c>
    </row>
    <row r="13916" spans="1:2" x14ac:dyDescent="0.2">
      <c r="A13916" s="16">
        <v>1400620</v>
      </c>
      <c r="B13916" s="2">
        <v>84</v>
      </c>
    </row>
    <row r="13917" spans="1:2" x14ac:dyDescent="0.2">
      <c r="A13917" s="16">
        <v>1400630</v>
      </c>
      <c r="B13917" s="2">
        <v>84</v>
      </c>
    </row>
    <row r="13918" spans="1:2" x14ac:dyDescent="0.2">
      <c r="A13918" s="16">
        <v>1400630</v>
      </c>
      <c r="B13918" s="2">
        <v>84</v>
      </c>
    </row>
    <row r="13919" spans="1:2" x14ac:dyDescent="0.2">
      <c r="A13919" s="16">
        <v>1400640</v>
      </c>
      <c r="B13919" s="2">
        <v>29</v>
      </c>
    </row>
    <row r="13920" spans="1:2" x14ac:dyDescent="0.2">
      <c r="A13920" s="16">
        <v>1400640</v>
      </c>
      <c r="B13920" s="2">
        <v>58</v>
      </c>
    </row>
    <row r="13921" spans="1:2" x14ac:dyDescent="0.2">
      <c r="A13921" s="16">
        <v>1400640</v>
      </c>
      <c r="B13921" s="2">
        <v>84</v>
      </c>
    </row>
    <row r="13922" spans="1:2" x14ac:dyDescent="0.2">
      <c r="A13922" s="16">
        <v>1400640</v>
      </c>
      <c r="B13922" s="2">
        <v>84</v>
      </c>
    </row>
    <row r="13923" spans="1:2" x14ac:dyDescent="0.2">
      <c r="A13923" s="16">
        <v>1400640</v>
      </c>
      <c r="B13923" s="2">
        <v>58</v>
      </c>
    </row>
    <row r="13924" spans="1:2" x14ac:dyDescent="0.2">
      <c r="A13924" s="16">
        <v>1400650</v>
      </c>
      <c r="B13924" s="2">
        <v>58</v>
      </c>
    </row>
    <row r="13925" spans="1:2" x14ac:dyDescent="0.2">
      <c r="A13925" s="16">
        <v>1400650</v>
      </c>
      <c r="B13925" s="2">
        <v>29</v>
      </c>
    </row>
    <row r="13926" spans="1:2" x14ac:dyDescent="0.2">
      <c r="A13926" s="16">
        <v>1400650</v>
      </c>
      <c r="B13926" s="2">
        <v>69</v>
      </c>
    </row>
    <row r="13927" spans="1:2" x14ac:dyDescent="0.2">
      <c r="A13927" s="16">
        <v>1400650</v>
      </c>
      <c r="B13927" s="2">
        <v>58</v>
      </c>
    </row>
    <row r="13928" spans="1:2" x14ac:dyDescent="0.2">
      <c r="A13928" s="16">
        <v>1400650</v>
      </c>
      <c r="B13928" s="2">
        <v>87</v>
      </c>
    </row>
    <row r="13929" spans="1:2" x14ac:dyDescent="0.2">
      <c r="A13929" s="16">
        <v>1400650</v>
      </c>
      <c r="B13929" s="2">
        <v>58</v>
      </c>
    </row>
    <row r="13930" spans="1:2" x14ac:dyDescent="0.2">
      <c r="A13930" s="16">
        <v>1400660</v>
      </c>
      <c r="B13930" s="2">
        <v>58</v>
      </c>
    </row>
    <row r="13931" spans="1:2" x14ac:dyDescent="0.2">
      <c r="A13931" s="16">
        <v>1400670</v>
      </c>
      <c r="B13931" s="2">
        <v>87</v>
      </c>
    </row>
    <row r="13932" spans="1:2" x14ac:dyDescent="0.2">
      <c r="A13932" s="16">
        <v>1400670</v>
      </c>
      <c r="B13932" s="2">
        <v>58</v>
      </c>
    </row>
    <row r="13933" spans="1:2" x14ac:dyDescent="0.2">
      <c r="A13933" s="16">
        <v>1400680</v>
      </c>
      <c r="B13933" s="2">
        <v>54</v>
      </c>
    </row>
    <row r="13934" spans="1:2" x14ac:dyDescent="0.2">
      <c r="A13934" s="16">
        <v>1400680</v>
      </c>
      <c r="B13934" s="2">
        <v>54</v>
      </c>
    </row>
    <row r="13935" spans="1:2" x14ac:dyDescent="0.2">
      <c r="A13935" s="16">
        <v>1400680</v>
      </c>
      <c r="B13935" s="2">
        <v>44</v>
      </c>
    </row>
    <row r="13936" spans="1:2" x14ac:dyDescent="0.2">
      <c r="A13936" s="16">
        <v>1400680</v>
      </c>
      <c r="B13936" s="2">
        <v>54</v>
      </c>
    </row>
    <row r="13937" spans="1:2" x14ac:dyDescent="0.2">
      <c r="A13937" s="16">
        <v>1400690</v>
      </c>
      <c r="B13937" s="2">
        <v>51</v>
      </c>
    </row>
    <row r="13938" spans="1:2" x14ac:dyDescent="0.2">
      <c r="A13938" s="16">
        <v>1400690</v>
      </c>
      <c r="B13938" s="2">
        <v>43</v>
      </c>
    </row>
    <row r="13939" spans="1:2" x14ac:dyDescent="0.2">
      <c r="A13939" s="16">
        <v>1400690</v>
      </c>
      <c r="B13939" s="2">
        <v>100</v>
      </c>
    </row>
    <row r="13940" spans="1:2" x14ac:dyDescent="0.2">
      <c r="A13940" s="16">
        <v>1400690</v>
      </c>
      <c r="B13940" s="2">
        <v>55</v>
      </c>
    </row>
    <row r="13941" spans="1:2" x14ac:dyDescent="0.2">
      <c r="A13941" s="16">
        <v>1400690</v>
      </c>
      <c r="B13941" s="2">
        <v>55</v>
      </c>
    </row>
    <row r="13942" spans="1:2" x14ac:dyDescent="0.2">
      <c r="A13942" s="16">
        <v>1400690</v>
      </c>
      <c r="B13942" s="2">
        <v>91</v>
      </c>
    </row>
    <row r="13943" spans="1:2" x14ac:dyDescent="0.2">
      <c r="A13943" s="16">
        <v>1400690</v>
      </c>
      <c r="B13943" s="2">
        <v>62</v>
      </c>
    </row>
    <row r="13944" spans="1:2" x14ac:dyDescent="0.2">
      <c r="A13944" s="16">
        <v>1400690</v>
      </c>
      <c r="B13944" s="2">
        <v>100</v>
      </c>
    </row>
    <row r="13945" spans="1:2" x14ac:dyDescent="0.2">
      <c r="A13945" s="16">
        <v>1400690</v>
      </c>
      <c r="B13945" s="2">
        <v>54</v>
      </c>
    </row>
    <row r="13946" spans="1:2" x14ac:dyDescent="0.2">
      <c r="A13946" s="16">
        <v>1400690</v>
      </c>
      <c r="B13946" s="2">
        <v>0</v>
      </c>
    </row>
    <row r="13947" spans="1:2" x14ac:dyDescent="0.2">
      <c r="A13947" s="16">
        <v>1400690</v>
      </c>
      <c r="B13947" s="2">
        <v>51</v>
      </c>
    </row>
    <row r="13948" spans="1:2" x14ac:dyDescent="0.2">
      <c r="A13948" s="16">
        <v>1400690</v>
      </c>
      <c r="B13948" s="2">
        <v>44</v>
      </c>
    </row>
    <row r="13949" spans="1:2" x14ac:dyDescent="0.2">
      <c r="A13949" s="16">
        <v>1400690</v>
      </c>
      <c r="B13949" s="2">
        <v>54</v>
      </c>
    </row>
    <row r="13950" spans="1:2" x14ac:dyDescent="0.2">
      <c r="A13950" s="16">
        <v>1400690</v>
      </c>
      <c r="B13950" s="2">
        <v>36</v>
      </c>
    </row>
    <row r="13951" spans="1:2" x14ac:dyDescent="0.2">
      <c r="A13951" s="16">
        <v>1400690</v>
      </c>
      <c r="B13951" s="2">
        <v>28</v>
      </c>
    </row>
    <row r="13952" spans="1:2" x14ac:dyDescent="0.2">
      <c r="A13952" s="16">
        <v>1400690</v>
      </c>
      <c r="B13952" s="2">
        <v>69</v>
      </c>
    </row>
    <row r="13953" spans="1:2" x14ac:dyDescent="0.2">
      <c r="A13953" s="16">
        <v>1400690</v>
      </c>
      <c r="B13953" s="2">
        <v>51</v>
      </c>
    </row>
    <row r="13954" spans="1:2" x14ac:dyDescent="0.2">
      <c r="A13954" s="16">
        <v>1400690</v>
      </c>
      <c r="B13954" s="2">
        <v>69</v>
      </c>
    </row>
    <row r="13955" spans="1:2" x14ac:dyDescent="0.2">
      <c r="A13955" s="16">
        <v>1400690</v>
      </c>
      <c r="B13955" s="2">
        <v>94</v>
      </c>
    </row>
    <row r="13956" spans="1:2" x14ac:dyDescent="0.2">
      <c r="A13956" s="16">
        <v>1400690</v>
      </c>
      <c r="B13956" s="2">
        <v>100</v>
      </c>
    </row>
    <row r="13957" spans="1:2" x14ac:dyDescent="0.2">
      <c r="A13957" s="16">
        <v>1400690</v>
      </c>
      <c r="B13957" s="2">
        <v>58</v>
      </c>
    </row>
    <row r="13958" spans="1:2" x14ac:dyDescent="0.2">
      <c r="A13958" s="16">
        <v>1400700</v>
      </c>
      <c r="B13958" s="2">
        <v>90</v>
      </c>
    </row>
    <row r="13959" spans="1:2" x14ac:dyDescent="0.2">
      <c r="A13959" s="16">
        <v>1400700</v>
      </c>
      <c r="B13959" s="2">
        <v>43</v>
      </c>
    </row>
    <row r="13960" spans="1:2" x14ac:dyDescent="0.2">
      <c r="A13960" s="16">
        <v>1400700</v>
      </c>
      <c r="B13960" s="2">
        <v>53</v>
      </c>
    </row>
    <row r="13961" spans="1:2" x14ac:dyDescent="0.2">
      <c r="A13961" s="16">
        <v>1400700</v>
      </c>
      <c r="B13961" s="2">
        <v>64</v>
      </c>
    </row>
    <row r="13962" spans="1:2" x14ac:dyDescent="0.2">
      <c r="A13962" s="16">
        <v>1400700</v>
      </c>
      <c r="B13962" s="2">
        <v>62</v>
      </c>
    </row>
    <row r="13963" spans="1:2" x14ac:dyDescent="0.2">
      <c r="A13963" s="16">
        <v>1400700</v>
      </c>
      <c r="B13963" s="2">
        <v>80</v>
      </c>
    </row>
    <row r="13964" spans="1:2" x14ac:dyDescent="0.2">
      <c r="A13964" s="16">
        <v>1400700</v>
      </c>
      <c r="B13964" s="2">
        <v>90</v>
      </c>
    </row>
    <row r="13965" spans="1:2" x14ac:dyDescent="0.2">
      <c r="A13965" s="16">
        <v>1400700</v>
      </c>
      <c r="B13965" s="2">
        <v>64</v>
      </c>
    </row>
    <row r="13966" spans="1:2" x14ac:dyDescent="0.2">
      <c r="A13966" s="16">
        <v>1400710</v>
      </c>
      <c r="B13966" s="2">
        <v>86</v>
      </c>
    </row>
    <row r="13967" spans="1:2" x14ac:dyDescent="0.2">
      <c r="A13967" s="16">
        <v>1400710</v>
      </c>
      <c r="B13967" s="2">
        <v>90</v>
      </c>
    </row>
    <row r="13968" spans="1:2" x14ac:dyDescent="0.2">
      <c r="A13968" s="16">
        <v>1400710</v>
      </c>
      <c r="B13968" s="2">
        <v>53</v>
      </c>
    </row>
    <row r="13969" spans="1:2" x14ac:dyDescent="0.2">
      <c r="A13969" s="16">
        <v>1400710</v>
      </c>
      <c r="B13969" s="2">
        <v>93</v>
      </c>
    </row>
    <row r="13970" spans="1:2" x14ac:dyDescent="0.2">
      <c r="A13970" s="16">
        <v>1400710</v>
      </c>
      <c r="B13970" s="2">
        <v>88</v>
      </c>
    </row>
    <row r="13971" spans="1:2" x14ac:dyDescent="0.2">
      <c r="A13971" s="16">
        <v>1400710</v>
      </c>
      <c r="B13971" s="2">
        <v>80</v>
      </c>
    </row>
    <row r="13972" spans="1:2" x14ac:dyDescent="0.2">
      <c r="A13972" s="16">
        <v>1400710</v>
      </c>
      <c r="B13972" s="2">
        <v>65</v>
      </c>
    </row>
    <row r="13973" spans="1:2" x14ac:dyDescent="0.2">
      <c r="A13973" s="16">
        <v>1400710</v>
      </c>
      <c r="B13973" s="2">
        <v>49</v>
      </c>
    </row>
    <row r="13974" spans="1:2" x14ac:dyDescent="0.2">
      <c r="A13974" s="16">
        <v>1400710</v>
      </c>
      <c r="B13974" s="2">
        <v>88</v>
      </c>
    </row>
    <row r="13975" spans="1:2" x14ac:dyDescent="0.2">
      <c r="A13975" s="16">
        <v>1400710</v>
      </c>
      <c r="B13975" s="2">
        <v>93</v>
      </c>
    </row>
    <row r="13976" spans="1:2" x14ac:dyDescent="0.2">
      <c r="A13976" s="16">
        <v>1400710</v>
      </c>
      <c r="B13976" s="2">
        <v>68</v>
      </c>
    </row>
    <row r="13977" spans="1:2" x14ac:dyDescent="0.2">
      <c r="A13977" s="16">
        <v>1400710</v>
      </c>
      <c r="B13977" s="2">
        <v>87</v>
      </c>
    </row>
    <row r="13978" spans="1:2" x14ac:dyDescent="0.2">
      <c r="A13978" s="16">
        <v>1400710</v>
      </c>
      <c r="B13978" s="2">
        <v>89</v>
      </c>
    </row>
    <row r="13979" spans="1:2" x14ac:dyDescent="0.2">
      <c r="A13979" s="16">
        <v>1400730</v>
      </c>
      <c r="B13979" s="2">
        <v>74</v>
      </c>
    </row>
    <row r="13980" spans="1:2" x14ac:dyDescent="0.2">
      <c r="A13980" s="16">
        <v>1400730</v>
      </c>
      <c r="B13980" s="2">
        <v>65</v>
      </c>
    </row>
    <row r="13981" spans="1:2" x14ac:dyDescent="0.2">
      <c r="A13981" s="16">
        <v>1400730</v>
      </c>
      <c r="B13981" s="2">
        <v>88</v>
      </c>
    </row>
    <row r="13982" spans="1:2" x14ac:dyDescent="0.2">
      <c r="A13982" s="16">
        <v>1400730</v>
      </c>
      <c r="B13982" s="2">
        <v>68</v>
      </c>
    </row>
    <row r="13983" spans="1:2" x14ac:dyDescent="0.2">
      <c r="A13983" s="16">
        <v>1400730</v>
      </c>
      <c r="B13983" s="2">
        <v>87</v>
      </c>
    </row>
    <row r="13984" spans="1:2" x14ac:dyDescent="0.2">
      <c r="A13984" s="16">
        <v>1400750</v>
      </c>
      <c r="B13984" s="2">
        <v>74</v>
      </c>
    </row>
    <row r="13985" spans="1:2" x14ac:dyDescent="0.2">
      <c r="A13985" s="16">
        <v>1400750</v>
      </c>
      <c r="B13985" s="2">
        <v>74</v>
      </c>
    </row>
    <row r="13986" spans="1:2" x14ac:dyDescent="0.2">
      <c r="A13986" s="16">
        <v>1400760</v>
      </c>
      <c r="B13986" s="2">
        <v>79</v>
      </c>
    </row>
    <row r="13987" spans="1:2" x14ac:dyDescent="0.2">
      <c r="A13987" s="16">
        <v>1400760</v>
      </c>
      <c r="B13987" s="2">
        <v>82</v>
      </c>
    </row>
    <row r="13988" spans="1:2" x14ac:dyDescent="0.2">
      <c r="A13988" s="16">
        <v>1400760</v>
      </c>
      <c r="B13988" s="2">
        <v>48</v>
      </c>
    </row>
    <row r="13989" spans="1:2" x14ac:dyDescent="0.2">
      <c r="A13989" s="16">
        <v>1400760</v>
      </c>
      <c r="B13989" s="2">
        <v>74</v>
      </c>
    </row>
    <row r="13990" spans="1:2" x14ac:dyDescent="0.2">
      <c r="A13990" s="16">
        <v>1400760</v>
      </c>
      <c r="B13990" s="2">
        <v>48</v>
      </c>
    </row>
    <row r="13991" spans="1:2" x14ac:dyDescent="0.2">
      <c r="A13991" s="16">
        <v>1400760</v>
      </c>
      <c r="B13991" s="2">
        <v>79</v>
      </c>
    </row>
    <row r="13992" spans="1:2" x14ac:dyDescent="0.2">
      <c r="A13992" s="16">
        <v>1400760</v>
      </c>
      <c r="B13992" s="2">
        <v>75</v>
      </c>
    </row>
    <row r="13993" spans="1:2" x14ac:dyDescent="0.2">
      <c r="A13993" s="16">
        <v>1400760</v>
      </c>
      <c r="B13993" s="2">
        <v>76</v>
      </c>
    </row>
    <row r="13994" spans="1:2" x14ac:dyDescent="0.2">
      <c r="A13994" s="16">
        <v>1400760</v>
      </c>
      <c r="B13994" s="2">
        <v>74</v>
      </c>
    </row>
    <row r="13995" spans="1:2" x14ac:dyDescent="0.2">
      <c r="A13995" s="16">
        <v>1400760</v>
      </c>
      <c r="B13995" s="2">
        <v>48</v>
      </c>
    </row>
    <row r="13996" spans="1:2" x14ac:dyDescent="0.2">
      <c r="A13996" s="16">
        <v>1400770</v>
      </c>
      <c r="B13996" s="2">
        <v>79</v>
      </c>
    </row>
    <row r="13997" spans="1:2" x14ac:dyDescent="0.2">
      <c r="A13997" s="16">
        <v>1400770</v>
      </c>
      <c r="B13997" s="2">
        <v>75</v>
      </c>
    </row>
    <row r="13998" spans="1:2" x14ac:dyDescent="0.2">
      <c r="A13998" s="16">
        <v>1400770</v>
      </c>
      <c r="B13998" s="2">
        <v>59</v>
      </c>
    </row>
    <row r="13999" spans="1:2" x14ac:dyDescent="0.2">
      <c r="A13999" s="16">
        <v>1400770</v>
      </c>
      <c r="B13999" s="2">
        <v>74</v>
      </c>
    </row>
    <row r="14000" spans="1:2" x14ac:dyDescent="0.2">
      <c r="A14000" s="16">
        <v>1400780</v>
      </c>
      <c r="B14000" s="2">
        <v>59</v>
      </c>
    </row>
    <row r="14001" spans="1:2" x14ac:dyDescent="0.2">
      <c r="A14001" s="16">
        <v>1400790</v>
      </c>
      <c r="B14001" s="2">
        <v>58</v>
      </c>
    </row>
    <row r="14002" spans="1:2" x14ac:dyDescent="0.2">
      <c r="A14002" s="16">
        <v>1400790</v>
      </c>
      <c r="B14002" s="2">
        <v>63</v>
      </c>
    </row>
    <row r="14003" spans="1:2" x14ac:dyDescent="0.2">
      <c r="A14003" s="16">
        <v>1400790</v>
      </c>
      <c r="B14003" s="2">
        <v>58</v>
      </c>
    </row>
    <row r="14004" spans="1:2" x14ac:dyDescent="0.2">
      <c r="A14004" s="16">
        <v>1400790</v>
      </c>
      <c r="B14004" s="2">
        <v>82</v>
      </c>
    </row>
    <row r="14005" spans="1:2" x14ac:dyDescent="0.2">
      <c r="A14005" s="16">
        <v>1400790</v>
      </c>
      <c r="B14005" s="2">
        <v>59</v>
      </c>
    </row>
    <row r="14006" spans="1:2" x14ac:dyDescent="0.2">
      <c r="A14006" s="16">
        <v>1400800</v>
      </c>
      <c r="B14006" s="2">
        <v>63</v>
      </c>
    </row>
    <row r="14007" spans="1:2" x14ac:dyDescent="0.2">
      <c r="A14007" s="16">
        <v>1400800</v>
      </c>
      <c r="B14007" s="2">
        <v>25</v>
      </c>
    </row>
    <row r="14008" spans="1:2" x14ac:dyDescent="0.2">
      <c r="A14008" s="16">
        <v>1400800</v>
      </c>
      <c r="B14008" s="2">
        <v>17</v>
      </c>
    </row>
    <row r="14009" spans="1:2" x14ac:dyDescent="0.2">
      <c r="A14009" s="16">
        <v>1400800</v>
      </c>
      <c r="B14009" s="2">
        <v>58</v>
      </c>
    </row>
    <row r="14010" spans="1:2" x14ac:dyDescent="0.2">
      <c r="A14010" s="16">
        <v>1400800</v>
      </c>
      <c r="B14010" s="2">
        <v>40</v>
      </c>
    </row>
    <row r="14011" spans="1:2" x14ac:dyDescent="0.2">
      <c r="A14011" s="16">
        <v>1400800</v>
      </c>
      <c r="B14011" s="2">
        <v>17</v>
      </c>
    </row>
    <row r="14012" spans="1:2" x14ac:dyDescent="0.2">
      <c r="A14012" s="16">
        <v>1400800</v>
      </c>
      <c r="B14012" s="2">
        <v>17</v>
      </c>
    </row>
    <row r="14013" spans="1:2" x14ac:dyDescent="0.2">
      <c r="A14013" s="16">
        <v>1400810</v>
      </c>
      <c r="B14013" s="2">
        <v>76</v>
      </c>
    </row>
    <row r="14014" spans="1:2" x14ac:dyDescent="0.2">
      <c r="A14014" s="16">
        <v>1400810</v>
      </c>
      <c r="B14014" s="2">
        <v>86</v>
      </c>
    </row>
    <row r="14015" spans="1:2" x14ac:dyDescent="0.2">
      <c r="A14015" s="16">
        <v>1400810</v>
      </c>
      <c r="B14015" s="2">
        <v>61</v>
      </c>
    </row>
    <row r="14016" spans="1:2" x14ac:dyDescent="0.2">
      <c r="A14016" s="16">
        <v>1400810</v>
      </c>
      <c r="B14016" s="2">
        <v>0</v>
      </c>
    </row>
    <row r="14017" spans="1:2" x14ac:dyDescent="0.2">
      <c r="A14017" s="16">
        <v>1400810</v>
      </c>
      <c r="B14017" s="2">
        <v>100</v>
      </c>
    </row>
    <row r="14018" spans="1:2" x14ac:dyDescent="0.2">
      <c r="A14018" s="16">
        <v>1400810</v>
      </c>
      <c r="B14018" s="2">
        <v>30</v>
      </c>
    </row>
    <row r="14019" spans="1:2" x14ac:dyDescent="0.2">
      <c r="A14019" s="16">
        <v>1400810</v>
      </c>
      <c r="B14019" s="2">
        <v>0</v>
      </c>
    </row>
    <row r="14020" spans="1:2" x14ac:dyDescent="0.2">
      <c r="A14020" s="16">
        <v>1400810</v>
      </c>
      <c r="B14020" s="2">
        <v>100</v>
      </c>
    </row>
    <row r="14021" spans="1:2" x14ac:dyDescent="0.2">
      <c r="A14021" s="16">
        <v>1400810</v>
      </c>
      <c r="B14021" s="2">
        <v>34</v>
      </c>
    </row>
    <row r="14022" spans="1:2" x14ac:dyDescent="0.2">
      <c r="A14022" s="16">
        <v>1400810</v>
      </c>
      <c r="B14022" s="2">
        <v>34</v>
      </c>
    </row>
    <row r="14023" spans="1:2" x14ac:dyDescent="0.2">
      <c r="A14023" s="16">
        <v>1400810</v>
      </c>
      <c r="B14023" s="2">
        <v>100</v>
      </c>
    </row>
    <row r="14024" spans="1:2" x14ac:dyDescent="0.2">
      <c r="A14024" s="16">
        <v>1400810</v>
      </c>
      <c r="B14024" s="2">
        <v>72</v>
      </c>
    </row>
    <row r="14025" spans="1:2" x14ac:dyDescent="0.2">
      <c r="A14025" s="16">
        <v>1400810</v>
      </c>
      <c r="B14025" s="2">
        <v>76</v>
      </c>
    </row>
    <row r="14026" spans="1:2" x14ac:dyDescent="0.2">
      <c r="A14026" s="16">
        <v>1400810</v>
      </c>
      <c r="B14026" s="2">
        <v>34</v>
      </c>
    </row>
    <row r="14027" spans="1:2" x14ac:dyDescent="0.2">
      <c r="A14027" s="16">
        <v>1400810</v>
      </c>
      <c r="B14027" s="2">
        <v>25</v>
      </c>
    </row>
    <row r="14028" spans="1:2" x14ac:dyDescent="0.2">
      <c r="A14028" s="16">
        <v>1400810</v>
      </c>
      <c r="B14028" s="2">
        <v>0</v>
      </c>
    </row>
    <row r="14029" spans="1:2" x14ac:dyDescent="0.2">
      <c r="A14029" s="16">
        <v>1400810</v>
      </c>
      <c r="B14029" s="2">
        <v>72</v>
      </c>
    </row>
    <row r="14030" spans="1:2" x14ac:dyDescent="0.2">
      <c r="A14030" s="16">
        <v>1400810</v>
      </c>
      <c r="B14030" s="2">
        <v>37</v>
      </c>
    </row>
    <row r="14031" spans="1:2" x14ac:dyDescent="0.2">
      <c r="A14031" s="16">
        <v>1400810</v>
      </c>
      <c r="B14031" s="2">
        <v>34</v>
      </c>
    </row>
    <row r="14032" spans="1:2" x14ac:dyDescent="0.2">
      <c r="A14032" s="16">
        <v>1400810</v>
      </c>
      <c r="B14032" s="2">
        <v>0</v>
      </c>
    </row>
    <row r="14033" spans="1:2" x14ac:dyDescent="0.2">
      <c r="A14033" s="16">
        <v>1400810</v>
      </c>
      <c r="B14033" s="2">
        <v>100</v>
      </c>
    </row>
    <row r="14034" spans="1:2" x14ac:dyDescent="0.2">
      <c r="A14034" s="16">
        <v>1400810</v>
      </c>
      <c r="B14034" s="2">
        <v>15</v>
      </c>
    </row>
    <row r="14035" spans="1:2" x14ac:dyDescent="0.2">
      <c r="A14035" s="16">
        <v>1400810</v>
      </c>
      <c r="B14035" s="2">
        <v>34</v>
      </c>
    </row>
    <row r="14036" spans="1:2" x14ac:dyDescent="0.2">
      <c r="A14036" s="16">
        <v>1400810</v>
      </c>
      <c r="B14036" s="2">
        <v>88</v>
      </c>
    </row>
    <row r="14037" spans="1:2" x14ac:dyDescent="0.2">
      <c r="A14037" s="16">
        <v>1400810</v>
      </c>
      <c r="B14037" s="2">
        <v>80</v>
      </c>
    </row>
    <row r="14038" spans="1:2" x14ac:dyDescent="0.2">
      <c r="A14038" s="16">
        <v>1400810</v>
      </c>
      <c r="B14038" s="2">
        <v>62</v>
      </c>
    </row>
    <row r="14039" spans="1:2" x14ac:dyDescent="0.2">
      <c r="A14039" s="16">
        <v>1400810</v>
      </c>
      <c r="B14039" s="2">
        <v>0</v>
      </c>
    </row>
    <row r="14040" spans="1:2" x14ac:dyDescent="0.2">
      <c r="A14040" s="16">
        <v>1400810</v>
      </c>
      <c r="B14040" s="2">
        <v>34</v>
      </c>
    </row>
    <row r="14041" spans="1:2" x14ac:dyDescent="0.2">
      <c r="A14041" s="16">
        <v>1400810</v>
      </c>
      <c r="B14041" s="2">
        <v>72</v>
      </c>
    </row>
    <row r="14042" spans="1:2" x14ac:dyDescent="0.2">
      <c r="A14042" s="16">
        <v>1400810</v>
      </c>
      <c r="B14042" s="2">
        <v>72</v>
      </c>
    </row>
    <row r="14043" spans="1:2" x14ac:dyDescent="0.2">
      <c r="A14043" s="16">
        <v>1400810</v>
      </c>
      <c r="B14043" s="2">
        <v>48</v>
      </c>
    </row>
    <row r="14044" spans="1:2" x14ac:dyDescent="0.2">
      <c r="A14044" s="16">
        <v>1400810</v>
      </c>
      <c r="B14044" s="2">
        <v>48</v>
      </c>
    </row>
    <row r="14045" spans="1:2" x14ac:dyDescent="0.2">
      <c r="A14045" s="16">
        <v>1400810</v>
      </c>
      <c r="B14045" s="2">
        <v>100</v>
      </c>
    </row>
    <row r="14046" spans="1:2" x14ac:dyDescent="0.2">
      <c r="A14046" s="16">
        <v>1400810</v>
      </c>
      <c r="B14046" s="2">
        <v>0</v>
      </c>
    </row>
    <row r="14047" spans="1:2" x14ac:dyDescent="0.2">
      <c r="A14047" s="16">
        <v>1400810</v>
      </c>
      <c r="B14047" s="2">
        <v>62</v>
      </c>
    </row>
    <row r="14048" spans="1:2" x14ac:dyDescent="0.2">
      <c r="A14048" s="16">
        <v>1400810</v>
      </c>
      <c r="B14048" s="2">
        <v>76</v>
      </c>
    </row>
    <row r="14049" spans="1:2" x14ac:dyDescent="0.2">
      <c r="A14049" s="16">
        <v>1400810</v>
      </c>
      <c r="B14049" s="2">
        <v>87</v>
      </c>
    </row>
    <row r="14050" spans="1:2" x14ac:dyDescent="0.2">
      <c r="A14050" s="16">
        <v>1400810</v>
      </c>
      <c r="B14050" s="2">
        <v>85</v>
      </c>
    </row>
    <row r="14051" spans="1:2" x14ac:dyDescent="0.2">
      <c r="A14051" s="16">
        <v>1400810</v>
      </c>
      <c r="B14051" s="2">
        <v>62</v>
      </c>
    </row>
    <row r="14052" spans="1:2" x14ac:dyDescent="0.2">
      <c r="A14052" s="16">
        <v>1400810</v>
      </c>
      <c r="B14052" s="2">
        <v>0</v>
      </c>
    </row>
    <row r="14053" spans="1:2" x14ac:dyDescent="0.2">
      <c r="A14053" s="16">
        <v>1400810</v>
      </c>
      <c r="B14053" s="2">
        <v>68</v>
      </c>
    </row>
    <row r="14054" spans="1:2" x14ac:dyDescent="0.2">
      <c r="A14054" s="16">
        <v>1400810</v>
      </c>
      <c r="B14054" s="2">
        <v>34</v>
      </c>
    </row>
    <row r="14055" spans="1:2" x14ac:dyDescent="0.2">
      <c r="A14055" s="16">
        <v>1400810</v>
      </c>
      <c r="B14055" s="2">
        <v>93</v>
      </c>
    </row>
    <row r="14056" spans="1:2" x14ac:dyDescent="0.2">
      <c r="A14056" s="16">
        <v>1400810</v>
      </c>
      <c r="B14056" s="2">
        <v>34</v>
      </c>
    </row>
    <row r="14057" spans="1:2" x14ac:dyDescent="0.2">
      <c r="A14057" s="16">
        <v>1400810</v>
      </c>
      <c r="B14057" s="2">
        <v>95</v>
      </c>
    </row>
    <row r="14058" spans="1:2" x14ac:dyDescent="0.2">
      <c r="A14058" s="16">
        <v>1400810</v>
      </c>
      <c r="B14058" s="2">
        <v>76</v>
      </c>
    </row>
    <row r="14059" spans="1:2" x14ac:dyDescent="0.2">
      <c r="A14059" s="16">
        <v>1400810</v>
      </c>
      <c r="B14059" s="2">
        <v>93</v>
      </c>
    </row>
    <row r="14060" spans="1:2" x14ac:dyDescent="0.2">
      <c r="A14060" s="16">
        <v>1400810</v>
      </c>
      <c r="B14060" s="2">
        <v>61</v>
      </c>
    </row>
    <row r="14061" spans="1:2" x14ac:dyDescent="0.2">
      <c r="A14061" s="16">
        <v>1400810</v>
      </c>
      <c r="B14061" s="2">
        <v>43</v>
      </c>
    </row>
    <row r="14062" spans="1:2" x14ac:dyDescent="0.2">
      <c r="A14062" s="16">
        <v>1400810</v>
      </c>
      <c r="B14062" s="2">
        <v>76</v>
      </c>
    </row>
    <row r="14063" spans="1:2" x14ac:dyDescent="0.2">
      <c r="A14063" s="16">
        <v>1400810</v>
      </c>
      <c r="B14063" s="2">
        <v>76</v>
      </c>
    </row>
    <row r="14064" spans="1:2" x14ac:dyDescent="0.2">
      <c r="A14064" s="16">
        <v>1400820</v>
      </c>
      <c r="B14064" s="2">
        <v>15</v>
      </c>
    </row>
    <row r="14065" spans="1:2" x14ac:dyDescent="0.2">
      <c r="A14065" s="16">
        <v>1400820</v>
      </c>
      <c r="B14065" s="2">
        <v>28</v>
      </c>
    </row>
    <row r="14066" spans="1:2" x14ac:dyDescent="0.2">
      <c r="A14066" s="16">
        <v>1400820</v>
      </c>
      <c r="B14066" s="2">
        <v>32</v>
      </c>
    </row>
    <row r="14067" spans="1:2" x14ac:dyDescent="0.2">
      <c r="A14067" s="16">
        <v>1400820</v>
      </c>
      <c r="B14067" s="2">
        <v>88</v>
      </c>
    </row>
    <row r="14068" spans="1:2" x14ac:dyDescent="0.2">
      <c r="A14068" s="16">
        <v>1400820</v>
      </c>
      <c r="B14068" s="2">
        <v>94</v>
      </c>
    </row>
    <row r="14069" spans="1:2" x14ac:dyDescent="0.2">
      <c r="A14069" s="16">
        <v>1400820</v>
      </c>
      <c r="B14069" s="2">
        <v>32</v>
      </c>
    </row>
    <row r="14070" spans="1:2" x14ac:dyDescent="0.2">
      <c r="A14070" s="16">
        <v>1400820</v>
      </c>
      <c r="B14070" s="2">
        <v>16</v>
      </c>
    </row>
    <row r="14071" spans="1:2" x14ac:dyDescent="0.2">
      <c r="A14071" s="16">
        <v>1400820</v>
      </c>
      <c r="B14071" s="2">
        <v>68</v>
      </c>
    </row>
    <row r="14072" spans="1:2" x14ac:dyDescent="0.2">
      <c r="A14072" s="16">
        <v>1400830</v>
      </c>
      <c r="B14072" s="2">
        <v>26</v>
      </c>
    </row>
    <row r="14073" spans="1:2" x14ac:dyDescent="0.2">
      <c r="A14073" s="16">
        <v>1400830</v>
      </c>
      <c r="B14073" s="2">
        <v>26</v>
      </c>
    </row>
    <row r="14074" spans="1:2" x14ac:dyDescent="0.2">
      <c r="A14074" s="16">
        <v>1400830</v>
      </c>
      <c r="B14074" s="2">
        <v>59</v>
      </c>
    </row>
    <row r="14075" spans="1:2" x14ac:dyDescent="0.2">
      <c r="A14075" s="16">
        <v>1400840</v>
      </c>
      <c r="B14075" s="2">
        <v>16</v>
      </c>
    </row>
    <row r="14076" spans="1:2" x14ac:dyDescent="0.2">
      <c r="A14076" s="16">
        <v>1400840</v>
      </c>
      <c r="B14076" s="2">
        <v>14</v>
      </c>
    </row>
    <row r="14077" spans="1:2" x14ac:dyDescent="0.2">
      <c r="A14077" s="16">
        <v>1400840</v>
      </c>
      <c r="B14077" s="2">
        <v>80</v>
      </c>
    </row>
    <row r="14078" spans="1:2" x14ac:dyDescent="0.2">
      <c r="A14078" s="16">
        <v>1400840</v>
      </c>
      <c r="B14078" s="2">
        <v>0</v>
      </c>
    </row>
    <row r="14079" spans="1:2" x14ac:dyDescent="0.2">
      <c r="A14079" s="16">
        <v>1400840</v>
      </c>
      <c r="B14079" s="2">
        <v>51</v>
      </c>
    </row>
    <row r="14080" spans="1:2" x14ac:dyDescent="0.2">
      <c r="A14080" s="16">
        <v>1400840</v>
      </c>
      <c r="B14080" s="2">
        <v>51</v>
      </c>
    </row>
    <row r="14081" spans="1:2" x14ac:dyDescent="0.2">
      <c r="A14081" s="16">
        <v>1400840</v>
      </c>
      <c r="B14081" s="2">
        <v>0</v>
      </c>
    </row>
    <row r="14082" spans="1:2" x14ac:dyDescent="0.2">
      <c r="A14082" s="16">
        <v>1400840</v>
      </c>
      <c r="B14082" s="2">
        <v>74</v>
      </c>
    </row>
    <row r="14083" spans="1:2" x14ac:dyDescent="0.2">
      <c r="A14083" s="16">
        <v>1400840</v>
      </c>
      <c r="B14083" s="2">
        <v>0</v>
      </c>
    </row>
    <row r="14084" spans="1:2" x14ac:dyDescent="0.2">
      <c r="A14084" s="16">
        <v>1400840</v>
      </c>
      <c r="B14084" s="2">
        <v>26</v>
      </c>
    </row>
    <row r="14085" spans="1:2" x14ac:dyDescent="0.2">
      <c r="A14085" s="16">
        <v>1400840</v>
      </c>
      <c r="B14085" s="2">
        <v>37</v>
      </c>
    </row>
    <row r="14086" spans="1:2" x14ac:dyDescent="0.2">
      <c r="A14086" s="16">
        <v>1400840</v>
      </c>
      <c r="B14086" s="2">
        <v>79</v>
      </c>
    </row>
    <row r="14087" spans="1:2" x14ac:dyDescent="0.2">
      <c r="A14087" s="16">
        <v>1400840</v>
      </c>
      <c r="B14087" s="2">
        <v>20</v>
      </c>
    </row>
    <row r="14088" spans="1:2" x14ac:dyDescent="0.2">
      <c r="A14088" s="16">
        <v>1400840</v>
      </c>
      <c r="B14088" s="2">
        <v>32</v>
      </c>
    </row>
    <row r="14089" spans="1:2" x14ac:dyDescent="0.2">
      <c r="A14089" s="16">
        <v>1400840</v>
      </c>
      <c r="B14089" s="2">
        <v>16</v>
      </c>
    </row>
    <row r="14090" spans="1:2" x14ac:dyDescent="0.2">
      <c r="A14090" s="16">
        <v>1400840</v>
      </c>
      <c r="B14090" s="2">
        <v>47</v>
      </c>
    </row>
    <row r="14091" spans="1:2" x14ac:dyDescent="0.2">
      <c r="A14091" s="16">
        <v>1400840</v>
      </c>
      <c r="B14091" s="2">
        <v>55</v>
      </c>
    </row>
    <row r="14092" spans="1:2" x14ac:dyDescent="0.2">
      <c r="A14092" s="16">
        <v>1400840</v>
      </c>
      <c r="B14092" s="2">
        <v>88</v>
      </c>
    </row>
    <row r="14093" spans="1:2" x14ac:dyDescent="0.2">
      <c r="A14093" s="16">
        <v>1400840</v>
      </c>
      <c r="B14093" s="2">
        <v>59</v>
      </c>
    </row>
    <row r="14094" spans="1:2" x14ac:dyDescent="0.2">
      <c r="A14094" s="16">
        <v>1400850</v>
      </c>
      <c r="B14094" s="2">
        <v>55</v>
      </c>
    </row>
    <row r="14095" spans="1:2" x14ac:dyDescent="0.2">
      <c r="A14095" s="16">
        <v>1400850</v>
      </c>
      <c r="B14095" s="2">
        <v>74</v>
      </c>
    </row>
    <row r="14096" spans="1:2" x14ac:dyDescent="0.2">
      <c r="A14096" s="16">
        <v>1400850</v>
      </c>
      <c r="B14096" s="2">
        <v>74</v>
      </c>
    </row>
    <row r="14097" spans="1:2" x14ac:dyDescent="0.2">
      <c r="A14097" s="16">
        <v>1400850</v>
      </c>
      <c r="B14097" s="2">
        <v>55</v>
      </c>
    </row>
    <row r="14098" spans="1:2" x14ac:dyDescent="0.2">
      <c r="A14098" s="16">
        <v>1400860</v>
      </c>
      <c r="B14098" s="2">
        <v>55</v>
      </c>
    </row>
    <row r="14099" spans="1:2" x14ac:dyDescent="0.2">
      <c r="A14099" s="16">
        <v>1400860</v>
      </c>
      <c r="B14099" s="2">
        <v>55</v>
      </c>
    </row>
    <row r="14100" spans="1:2" x14ac:dyDescent="0.2">
      <c r="A14100" s="16">
        <v>1400870</v>
      </c>
      <c r="B14100" s="2">
        <v>55</v>
      </c>
    </row>
    <row r="14101" spans="1:2" x14ac:dyDescent="0.2">
      <c r="A14101" s="16">
        <v>1400880</v>
      </c>
      <c r="B14101" s="2">
        <v>55</v>
      </c>
    </row>
    <row r="14102" spans="1:2" x14ac:dyDescent="0.2">
      <c r="A14102" s="16">
        <v>1400890</v>
      </c>
      <c r="B14102" s="2">
        <v>49</v>
      </c>
    </row>
    <row r="14103" spans="1:2" x14ac:dyDescent="0.2">
      <c r="A14103" s="16">
        <v>1400890</v>
      </c>
      <c r="B14103" s="2">
        <v>49</v>
      </c>
    </row>
    <row r="14104" spans="1:2" x14ac:dyDescent="0.2">
      <c r="A14104" s="16">
        <v>1400890</v>
      </c>
      <c r="B14104" s="2">
        <v>55</v>
      </c>
    </row>
    <row r="14105" spans="1:2" x14ac:dyDescent="0.2">
      <c r="A14105" s="16">
        <v>1400900</v>
      </c>
      <c r="B14105" s="2">
        <v>49</v>
      </c>
    </row>
    <row r="14106" spans="1:2" x14ac:dyDescent="0.2">
      <c r="A14106" s="16">
        <v>1400900</v>
      </c>
      <c r="B14106" s="2">
        <v>55</v>
      </c>
    </row>
    <row r="14107" spans="1:2" x14ac:dyDescent="0.2">
      <c r="A14107" s="16">
        <v>1400910</v>
      </c>
      <c r="B14107" s="2">
        <v>74</v>
      </c>
    </row>
    <row r="14108" spans="1:2" x14ac:dyDescent="0.2">
      <c r="A14108" s="16">
        <v>1400910</v>
      </c>
      <c r="B14108" s="2">
        <v>49</v>
      </c>
    </row>
    <row r="14109" spans="1:2" x14ac:dyDescent="0.2">
      <c r="A14109" s="16">
        <v>1400910</v>
      </c>
      <c r="B14109" s="2">
        <v>78</v>
      </c>
    </row>
    <row r="14110" spans="1:2" x14ac:dyDescent="0.2">
      <c r="A14110" s="16">
        <v>1400910</v>
      </c>
      <c r="B14110" s="2">
        <v>55</v>
      </c>
    </row>
    <row r="14111" spans="1:2" x14ac:dyDescent="0.2">
      <c r="A14111" s="16">
        <v>1400910</v>
      </c>
      <c r="B14111" s="2">
        <v>49</v>
      </c>
    </row>
    <row r="14112" spans="1:2" x14ac:dyDescent="0.2">
      <c r="A14112" s="16">
        <v>1400910</v>
      </c>
      <c r="B14112" s="2">
        <v>88</v>
      </c>
    </row>
    <row r="14113" spans="1:2" x14ac:dyDescent="0.2">
      <c r="A14113" s="16">
        <v>1400910</v>
      </c>
      <c r="B14113" s="2">
        <v>64</v>
      </c>
    </row>
    <row r="14114" spans="1:2" x14ac:dyDescent="0.2">
      <c r="A14114" s="16">
        <v>1400920</v>
      </c>
      <c r="B14114" s="2">
        <v>74</v>
      </c>
    </row>
    <row r="14115" spans="1:2" x14ac:dyDescent="0.2">
      <c r="A14115" s="16">
        <v>1400920</v>
      </c>
      <c r="B14115" s="2">
        <v>75</v>
      </c>
    </row>
    <row r="14116" spans="1:2" x14ac:dyDescent="0.2">
      <c r="A14116" s="16">
        <v>1400920</v>
      </c>
      <c r="B14116" s="2">
        <v>100</v>
      </c>
    </row>
    <row r="14117" spans="1:2" x14ac:dyDescent="0.2">
      <c r="A14117" s="16">
        <v>1400920</v>
      </c>
      <c r="B14117" s="2">
        <v>100</v>
      </c>
    </row>
    <row r="14118" spans="1:2" x14ac:dyDescent="0.2">
      <c r="A14118" s="16">
        <v>1400920</v>
      </c>
      <c r="B14118" s="2">
        <v>74</v>
      </c>
    </row>
    <row r="14119" spans="1:2" x14ac:dyDescent="0.2">
      <c r="A14119" s="16">
        <v>1400920</v>
      </c>
      <c r="B14119" s="2">
        <v>88</v>
      </c>
    </row>
    <row r="14120" spans="1:2" x14ac:dyDescent="0.2">
      <c r="A14120" s="16">
        <v>1400920</v>
      </c>
      <c r="B14120" s="2">
        <v>74</v>
      </c>
    </row>
    <row r="14121" spans="1:2" x14ac:dyDescent="0.2">
      <c r="A14121" s="16">
        <v>1400920</v>
      </c>
      <c r="B14121" s="2">
        <v>64</v>
      </c>
    </row>
    <row r="14122" spans="1:2" x14ac:dyDescent="0.2">
      <c r="A14122" s="16">
        <v>1400920</v>
      </c>
      <c r="B14122" s="2">
        <v>100</v>
      </c>
    </row>
    <row r="14123" spans="1:2" x14ac:dyDescent="0.2">
      <c r="A14123" s="16">
        <v>1400920</v>
      </c>
      <c r="B14123" s="2">
        <v>74</v>
      </c>
    </row>
    <row r="14124" spans="1:2" x14ac:dyDescent="0.2">
      <c r="A14124" s="16">
        <v>1400930</v>
      </c>
      <c r="B14124" s="2">
        <v>70</v>
      </c>
    </row>
    <row r="14125" spans="1:2" x14ac:dyDescent="0.2">
      <c r="A14125" s="16">
        <v>1400930</v>
      </c>
      <c r="B14125" s="2">
        <v>75</v>
      </c>
    </row>
    <row r="14126" spans="1:2" x14ac:dyDescent="0.2">
      <c r="A14126" s="16">
        <v>1400930</v>
      </c>
      <c r="B14126" s="2">
        <v>75</v>
      </c>
    </row>
    <row r="14127" spans="1:2" x14ac:dyDescent="0.2">
      <c r="A14127" s="16">
        <v>1400940</v>
      </c>
      <c r="B14127" s="2">
        <v>38</v>
      </c>
    </row>
    <row r="14128" spans="1:2" x14ac:dyDescent="0.2">
      <c r="A14128" s="16">
        <v>1400940</v>
      </c>
      <c r="B14128" s="2">
        <v>86</v>
      </c>
    </row>
    <row r="14129" spans="1:2" x14ac:dyDescent="0.2">
      <c r="A14129" s="16">
        <v>1400940</v>
      </c>
      <c r="B14129" s="2">
        <v>28</v>
      </c>
    </row>
    <row r="14130" spans="1:2" x14ac:dyDescent="0.2">
      <c r="A14130" s="16">
        <v>1400940</v>
      </c>
      <c r="B14130" s="2">
        <v>95</v>
      </c>
    </row>
    <row r="14131" spans="1:2" x14ac:dyDescent="0.2">
      <c r="A14131" s="16">
        <v>1400940</v>
      </c>
      <c r="B14131" s="2">
        <v>46</v>
      </c>
    </row>
    <row r="14132" spans="1:2" x14ac:dyDescent="0.2">
      <c r="A14132" s="16">
        <v>1400940</v>
      </c>
      <c r="B14132" s="2">
        <v>6</v>
      </c>
    </row>
    <row r="14133" spans="1:2" x14ac:dyDescent="0.2">
      <c r="A14133" s="16">
        <v>1400940</v>
      </c>
      <c r="B14133" s="2">
        <v>18</v>
      </c>
    </row>
    <row r="14134" spans="1:2" x14ac:dyDescent="0.2">
      <c r="A14134" s="16">
        <v>1400940</v>
      </c>
      <c r="B14134" s="2">
        <v>61</v>
      </c>
    </row>
    <row r="14135" spans="1:2" x14ac:dyDescent="0.2">
      <c r="A14135" s="16">
        <v>1400940</v>
      </c>
      <c r="B14135" s="2">
        <v>0</v>
      </c>
    </row>
    <row r="14136" spans="1:2" x14ac:dyDescent="0.2">
      <c r="A14136" s="16">
        <v>1400940</v>
      </c>
      <c r="B14136" s="2">
        <v>91</v>
      </c>
    </row>
    <row r="14137" spans="1:2" x14ac:dyDescent="0.2">
      <c r="A14137" s="16">
        <v>1400940</v>
      </c>
      <c r="B14137" s="2">
        <v>38</v>
      </c>
    </row>
    <row r="14138" spans="1:2" x14ac:dyDescent="0.2">
      <c r="A14138" s="16">
        <v>1400940</v>
      </c>
      <c r="B14138" s="2">
        <v>78</v>
      </c>
    </row>
    <row r="14139" spans="1:2" x14ac:dyDescent="0.2">
      <c r="A14139" s="16">
        <v>1400940</v>
      </c>
      <c r="B14139" s="2">
        <v>0</v>
      </c>
    </row>
    <row r="14140" spans="1:2" x14ac:dyDescent="0.2">
      <c r="A14140" s="16">
        <v>1400940</v>
      </c>
      <c r="B14140" s="2">
        <v>43</v>
      </c>
    </row>
    <row r="14141" spans="1:2" x14ac:dyDescent="0.2">
      <c r="A14141" s="16">
        <v>1400940</v>
      </c>
      <c r="B14141" s="2">
        <v>100</v>
      </c>
    </row>
    <row r="14142" spans="1:2" x14ac:dyDescent="0.2">
      <c r="A14142" s="16">
        <v>1400940</v>
      </c>
      <c r="B14142" s="2">
        <v>78</v>
      </c>
    </row>
    <row r="14143" spans="1:2" x14ac:dyDescent="0.2">
      <c r="A14143" s="16">
        <v>1400940</v>
      </c>
      <c r="B14143" s="2">
        <v>83</v>
      </c>
    </row>
    <row r="14144" spans="1:2" x14ac:dyDescent="0.2">
      <c r="A14144" s="16">
        <v>1400950</v>
      </c>
      <c r="B14144" s="2">
        <v>78</v>
      </c>
    </row>
    <row r="14145" spans="1:2" x14ac:dyDescent="0.2">
      <c r="A14145" s="16">
        <v>1400950</v>
      </c>
      <c r="B14145" s="2">
        <v>32</v>
      </c>
    </row>
    <row r="14146" spans="1:2" x14ac:dyDescent="0.2">
      <c r="A14146" s="16">
        <v>1400950</v>
      </c>
      <c r="B14146" s="2">
        <v>86</v>
      </c>
    </row>
    <row r="14147" spans="1:2" x14ac:dyDescent="0.2">
      <c r="A14147" s="16">
        <v>1400950</v>
      </c>
      <c r="B14147" s="2">
        <v>7</v>
      </c>
    </row>
    <row r="14148" spans="1:2" x14ac:dyDescent="0.2">
      <c r="A14148" s="16">
        <v>1400950</v>
      </c>
      <c r="B14148" s="2">
        <v>78</v>
      </c>
    </row>
    <row r="14149" spans="1:2" x14ac:dyDescent="0.2">
      <c r="A14149" s="16">
        <v>1400950</v>
      </c>
      <c r="B14149" s="2">
        <v>15</v>
      </c>
    </row>
    <row r="14150" spans="1:2" x14ac:dyDescent="0.2">
      <c r="A14150" s="16">
        <v>1400950</v>
      </c>
      <c r="B14150" s="2">
        <v>52</v>
      </c>
    </row>
    <row r="14151" spans="1:2" x14ac:dyDescent="0.2">
      <c r="A14151" s="16">
        <v>1400960</v>
      </c>
      <c r="B14151" s="2">
        <v>45</v>
      </c>
    </row>
    <row r="14152" spans="1:2" x14ac:dyDescent="0.2">
      <c r="A14152" s="16">
        <v>1400960</v>
      </c>
      <c r="B14152" s="2">
        <v>15</v>
      </c>
    </row>
    <row r="14153" spans="1:2" x14ac:dyDescent="0.2">
      <c r="A14153" s="16">
        <v>1400960</v>
      </c>
      <c r="B14153" s="2">
        <v>52</v>
      </c>
    </row>
    <row r="14154" spans="1:2" x14ac:dyDescent="0.2">
      <c r="A14154" s="16">
        <v>1400970</v>
      </c>
      <c r="B14154" s="2">
        <v>31</v>
      </c>
    </row>
    <row r="14155" spans="1:2" x14ac:dyDescent="0.2">
      <c r="A14155" s="16">
        <v>1400970</v>
      </c>
      <c r="B14155" s="2">
        <v>45</v>
      </c>
    </row>
    <row r="14156" spans="1:2" x14ac:dyDescent="0.2">
      <c r="A14156" s="16">
        <v>1400970</v>
      </c>
      <c r="B14156" s="2">
        <v>86</v>
      </c>
    </row>
    <row r="14157" spans="1:2" x14ac:dyDescent="0.2">
      <c r="A14157" s="16">
        <v>1400970</v>
      </c>
      <c r="B14157" s="2">
        <v>71</v>
      </c>
    </row>
    <row r="14158" spans="1:2" x14ac:dyDescent="0.2">
      <c r="A14158" s="16">
        <v>1400970</v>
      </c>
      <c r="B14158" s="2">
        <v>72</v>
      </c>
    </row>
    <row r="14159" spans="1:2" x14ac:dyDescent="0.2">
      <c r="A14159" s="16">
        <v>1400970</v>
      </c>
      <c r="B14159" s="2">
        <v>69</v>
      </c>
    </row>
    <row r="14160" spans="1:2" x14ac:dyDescent="0.2">
      <c r="A14160" s="16">
        <v>1400970</v>
      </c>
      <c r="B14160" s="2">
        <v>63</v>
      </c>
    </row>
    <row r="14161" spans="1:2" x14ac:dyDescent="0.2">
      <c r="A14161" s="16">
        <v>1400970</v>
      </c>
      <c r="B14161" s="2">
        <v>81</v>
      </c>
    </row>
    <row r="14162" spans="1:2" x14ac:dyDescent="0.2">
      <c r="A14162" s="16">
        <v>1400980</v>
      </c>
      <c r="B14162" s="2">
        <v>45</v>
      </c>
    </row>
    <row r="14163" spans="1:2" x14ac:dyDescent="0.2">
      <c r="A14163" s="16">
        <v>1400980</v>
      </c>
      <c r="B14163" s="2">
        <v>72</v>
      </c>
    </row>
    <row r="14164" spans="1:2" x14ac:dyDescent="0.2">
      <c r="A14164" s="16">
        <v>1400980</v>
      </c>
      <c r="B14164" s="2">
        <v>81</v>
      </c>
    </row>
    <row r="14165" spans="1:2" x14ac:dyDescent="0.2">
      <c r="A14165" s="16">
        <v>1400990</v>
      </c>
      <c r="B14165" s="2">
        <v>45</v>
      </c>
    </row>
    <row r="14166" spans="1:2" x14ac:dyDescent="0.2">
      <c r="A14166" s="16">
        <v>1401000</v>
      </c>
      <c r="B14166" s="2">
        <v>45</v>
      </c>
    </row>
    <row r="14167" spans="1:2" x14ac:dyDescent="0.2">
      <c r="A14167" s="16">
        <v>1401000</v>
      </c>
      <c r="B14167" s="2">
        <v>45</v>
      </c>
    </row>
    <row r="14168" spans="1:2" x14ac:dyDescent="0.2">
      <c r="A14168" s="16">
        <v>1401010</v>
      </c>
      <c r="B14168" s="2">
        <v>72</v>
      </c>
    </row>
    <row r="14169" spans="1:2" x14ac:dyDescent="0.2">
      <c r="A14169" s="16">
        <v>1401010</v>
      </c>
      <c r="B14169" s="2">
        <v>45</v>
      </c>
    </row>
    <row r="14170" spans="1:2" x14ac:dyDescent="0.2">
      <c r="A14170" s="16">
        <v>1401010</v>
      </c>
      <c r="B14170" s="2">
        <v>32</v>
      </c>
    </row>
    <row r="14171" spans="1:2" x14ac:dyDescent="0.2">
      <c r="A14171" s="16">
        <v>1401010</v>
      </c>
      <c r="B14171" s="2">
        <v>45</v>
      </c>
    </row>
    <row r="14172" spans="1:2" x14ac:dyDescent="0.2">
      <c r="A14172" s="16">
        <v>1401010</v>
      </c>
      <c r="B14172" s="2">
        <v>45</v>
      </c>
    </row>
    <row r="14173" spans="1:2" x14ac:dyDescent="0.2">
      <c r="A14173" s="16">
        <v>1401010</v>
      </c>
      <c r="B14173" s="2">
        <v>81</v>
      </c>
    </row>
    <row r="14174" spans="1:2" x14ac:dyDescent="0.2">
      <c r="A14174" s="16">
        <v>1401010</v>
      </c>
      <c r="B14174" s="2">
        <v>45</v>
      </c>
    </row>
    <row r="14175" spans="1:2" x14ac:dyDescent="0.2">
      <c r="A14175" s="16">
        <v>1401020</v>
      </c>
      <c r="B14175" s="2">
        <v>31</v>
      </c>
    </row>
    <row r="14176" spans="1:2" x14ac:dyDescent="0.2">
      <c r="A14176" s="16">
        <v>1401030</v>
      </c>
      <c r="B14176" s="2">
        <v>47</v>
      </c>
    </row>
    <row r="14177" spans="1:2" x14ac:dyDescent="0.2">
      <c r="A14177" s="16">
        <v>1401030</v>
      </c>
      <c r="B14177" s="2">
        <v>0</v>
      </c>
    </row>
    <row r="14178" spans="1:2" x14ac:dyDescent="0.2">
      <c r="A14178" s="16">
        <v>1401030</v>
      </c>
      <c r="B14178" s="2">
        <v>100</v>
      </c>
    </row>
    <row r="14179" spans="1:2" x14ac:dyDescent="0.2">
      <c r="A14179" s="16">
        <v>1401030</v>
      </c>
      <c r="B14179" s="2">
        <v>0</v>
      </c>
    </row>
    <row r="14180" spans="1:2" x14ac:dyDescent="0.2">
      <c r="A14180" s="16">
        <v>1401030</v>
      </c>
      <c r="B14180" s="2">
        <v>100</v>
      </c>
    </row>
    <row r="14181" spans="1:2" x14ac:dyDescent="0.2">
      <c r="A14181" s="16">
        <v>1401030</v>
      </c>
      <c r="B14181" s="2">
        <v>75</v>
      </c>
    </row>
    <row r="14182" spans="1:2" x14ac:dyDescent="0.2">
      <c r="A14182" s="16">
        <v>1401030</v>
      </c>
      <c r="B14182" s="2">
        <v>91</v>
      </c>
    </row>
    <row r="14183" spans="1:2" x14ac:dyDescent="0.2">
      <c r="A14183" s="16">
        <v>1401030</v>
      </c>
      <c r="B14183" s="2">
        <v>91</v>
      </c>
    </row>
    <row r="14184" spans="1:2" x14ac:dyDescent="0.2">
      <c r="A14184" s="16">
        <v>1401030</v>
      </c>
      <c r="B14184" s="2">
        <v>0</v>
      </c>
    </row>
    <row r="14185" spans="1:2" x14ac:dyDescent="0.2">
      <c r="A14185" s="16">
        <v>1401030</v>
      </c>
      <c r="B14185" s="2">
        <v>31</v>
      </c>
    </row>
    <row r="14186" spans="1:2" x14ac:dyDescent="0.2">
      <c r="A14186" s="16">
        <v>1401030</v>
      </c>
      <c r="B14186" s="2">
        <v>88</v>
      </c>
    </row>
    <row r="14187" spans="1:2" x14ac:dyDescent="0.2">
      <c r="A14187" s="16">
        <v>1401030</v>
      </c>
      <c r="B14187" s="2">
        <v>0</v>
      </c>
    </row>
    <row r="14188" spans="1:2" x14ac:dyDescent="0.2">
      <c r="A14188" s="16">
        <v>1401030</v>
      </c>
      <c r="B14188" s="2">
        <v>75</v>
      </c>
    </row>
    <row r="14189" spans="1:2" x14ac:dyDescent="0.2">
      <c r="A14189" s="16">
        <v>1401030</v>
      </c>
      <c r="B14189" s="2">
        <v>64</v>
      </c>
    </row>
    <row r="14190" spans="1:2" x14ac:dyDescent="0.2">
      <c r="A14190" s="16">
        <v>1401030</v>
      </c>
      <c r="B14190" s="2">
        <v>0</v>
      </c>
    </row>
    <row r="14191" spans="1:2" x14ac:dyDescent="0.2">
      <c r="A14191" s="16">
        <v>1401030</v>
      </c>
      <c r="B14191" s="2">
        <v>0</v>
      </c>
    </row>
    <row r="14192" spans="1:2" x14ac:dyDescent="0.2">
      <c r="A14192" s="16">
        <v>1401030</v>
      </c>
      <c r="B14192" s="2">
        <v>50</v>
      </c>
    </row>
    <row r="14193" spans="1:2" x14ac:dyDescent="0.2">
      <c r="A14193" s="16">
        <v>1401030</v>
      </c>
      <c r="B14193" s="2">
        <v>73</v>
      </c>
    </row>
    <row r="14194" spans="1:2" x14ac:dyDescent="0.2">
      <c r="A14194" s="16">
        <v>1401030</v>
      </c>
      <c r="B14194" s="2">
        <v>53</v>
      </c>
    </row>
    <row r="14195" spans="1:2" x14ac:dyDescent="0.2">
      <c r="A14195" s="16">
        <v>1401030</v>
      </c>
      <c r="B14195" s="2">
        <v>76</v>
      </c>
    </row>
    <row r="14196" spans="1:2" x14ac:dyDescent="0.2">
      <c r="A14196" s="16">
        <v>1401030</v>
      </c>
      <c r="B14196" s="2">
        <v>50</v>
      </c>
    </row>
    <row r="14197" spans="1:2" x14ac:dyDescent="0.2">
      <c r="A14197" s="16">
        <v>1401030</v>
      </c>
      <c r="B14197" s="2">
        <v>76</v>
      </c>
    </row>
    <row r="14198" spans="1:2" x14ac:dyDescent="0.2">
      <c r="A14198" s="16">
        <v>1401030</v>
      </c>
      <c r="B14198" s="2">
        <v>58</v>
      </c>
    </row>
    <row r="14199" spans="1:2" x14ac:dyDescent="0.2">
      <c r="A14199" s="16">
        <v>1401030</v>
      </c>
      <c r="B14199" s="2">
        <v>77</v>
      </c>
    </row>
    <row r="14200" spans="1:2" x14ac:dyDescent="0.2">
      <c r="A14200" s="16">
        <v>1401030</v>
      </c>
      <c r="B14200" s="2">
        <v>50</v>
      </c>
    </row>
    <row r="14201" spans="1:2" x14ac:dyDescent="0.2">
      <c r="A14201" s="16">
        <v>1401030</v>
      </c>
      <c r="B14201" s="2">
        <v>79</v>
      </c>
    </row>
    <row r="14202" spans="1:2" x14ac:dyDescent="0.2">
      <c r="A14202" s="16">
        <v>1401030</v>
      </c>
      <c r="B14202" s="2">
        <v>49</v>
      </c>
    </row>
    <row r="14203" spans="1:2" x14ac:dyDescent="0.2">
      <c r="A14203" s="16">
        <v>1401030</v>
      </c>
      <c r="B14203" s="2">
        <v>48</v>
      </c>
    </row>
    <row r="14204" spans="1:2" x14ac:dyDescent="0.2">
      <c r="A14204" s="16">
        <v>1401030</v>
      </c>
      <c r="B14204" s="2">
        <v>90</v>
      </c>
    </row>
    <row r="14205" spans="1:2" x14ac:dyDescent="0.2">
      <c r="A14205" s="16">
        <v>1401030</v>
      </c>
      <c r="B14205" s="2">
        <v>53</v>
      </c>
    </row>
    <row r="14206" spans="1:2" x14ac:dyDescent="0.2">
      <c r="A14206" s="16">
        <v>1401030</v>
      </c>
      <c r="B14206" s="2">
        <v>17</v>
      </c>
    </row>
    <row r="14207" spans="1:2" x14ac:dyDescent="0.2">
      <c r="A14207" s="16">
        <v>1401030</v>
      </c>
      <c r="B14207" s="2">
        <v>86</v>
      </c>
    </row>
    <row r="14208" spans="1:2" x14ac:dyDescent="0.2">
      <c r="A14208" s="16">
        <v>1401030</v>
      </c>
      <c r="B14208" s="2">
        <v>50</v>
      </c>
    </row>
    <row r="14209" spans="1:2" x14ac:dyDescent="0.2">
      <c r="A14209" s="16">
        <v>1401030</v>
      </c>
      <c r="B14209" s="2">
        <v>44</v>
      </c>
    </row>
    <row r="14210" spans="1:2" x14ac:dyDescent="0.2">
      <c r="A14210" s="16">
        <v>1401030</v>
      </c>
      <c r="B14210" s="2">
        <v>7</v>
      </c>
    </row>
    <row r="14211" spans="1:2" x14ac:dyDescent="0.2">
      <c r="A14211" s="16">
        <v>1401030</v>
      </c>
      <c r="B14211" s="2">
        <v>47</v>
      </c>
    </row>
    <row r="14212" spans="1:2" x14ac:dyDescent="0.2">
      <c r="A14212" s="16">
        <v>1401030</v>
      </c>
      <c r="B14212" s="2">
        <v>79</v>
      </c>
    </row>
    <row r="14213" spans="1:2" x14ac:dyDescent="0.2">
      <c r="A14213" s="16">
        <v>1401030</v>
      </c>
      <c r="B14213" s="2">
        <v>81</v>
      </c>
    </row>
    <row r="14214" spans="1:2" x14ac:dyDescent="0.2">
      <c r="A14214" s="16">
        <v>1401030</v>
      </c>
      <c r="B14214" s="2">
        <v>38</v>
      </c>
    </row>
    <row r="14215" spans="1:2" x14ac:dyDescent="0.2">
      <c r="A14215" s="16">
        <v>1401030</v>
      </c>
      <c r="B14215" s="2">
        <v>70</v>
      </c>
    </row>
    <row r="14216" spans="1:2" x14ac:dyDescent="0.2">
      <c r="A14216" s="16">
        <v>1401030</v>
      </c>
      <c r="B14216" s="2">
        <v>31</v>
      </c>
    </row>
    <row r="14217" spans="1:2" x14ac:dyDescent="0.2">
      <c r="A14217" s="16">
        <v>1401030</v>
      </c>
      <c r="B14217" s="2">
        <v>33</v>
      </c>
    </row>
    <row r="14218" spans="1:2" x14ac:dyDescent="0.2">
      <c r="A14218" s="16">
        <v>1401030</v>
      </c>
      <c r="B14218" s="2">
        <v>75</v>
      </c>
    </row>
    <row r="14219" spans="1:2" x14ac:dyDescent="0.2">
      <c r="A14219" s="16">
        <v>1401030</v>
      </c>
      <c r="B14219" s="2">
        <v>79</v>
      </c>
    </row>
    <row r="14220" spans="1:2" x14ac:dyDescent="0.2">
      <c r="A14220" s="16">
        <v>1401030</v>
      </c>
      <c r="B14220" s="2">
        <v>79</v>
      </c>
    </row>
    <row r="14221" spans="1:2" x14ac:dyDescent="0.2">
      <c r="A14221" s="16">
        <v>1401030</v>
      </c>
      <c r="B14221" s="2">
        <v>50</v>
      </c>
    </row>
    <row r="14222" spans="1:2" x14ac:dyDescent="0.2">
      <c r="A14222" s="16">
        <v>1401030</v>
      </c>
      <c r="B14222" s="2">
        <v>94</v>
      </c>
    </row>
    <row r="14223" spans="1:2" x14ac:dyDescent="0.2">
      <c r="A14223" s="16">
        <v>1401030</v>
      </c>
      <c r="B14223" s="2">
        <v>79</v>
      </c>
    </row>
    <row r="14224" spans="1:2" x14ac:dyDescent="0.2">
      <c r="A14224" s="16">
        <v>1401030</v>
      </c>
      <c r="B14224" s="2">
        <v>47</v>
      </c>
    </row>
    <row r="14225" spans="1:2" x14ac:dyDescent="0.2">
      <c r="A14225" s="16">
        <v>1401030</v>
      </c>
      <c r="B14225" s="2">
        <v>32</v>
      </c>
    </row>
    <row r="14226" spans="1:2" x14ac:dyDescent="0.2">
      <c r="A14226" s="16">
        <v>1401030</v>
      </c>
      <c r="B14226" s="2">
        <v>85</v>
      </c>
    </row>
    <row r="14227" spans="1:2" x14ac:dyDescent="0.2">
      <c r="A14227" s="16">
        <v>1401030</v>
      </c>
      <c r="B14227" s="2">
        <v>38</v>
      </c>
    </row>
    <row r="14228" spans="1:2" x14ac:dyDescent="0.2">
      <c r="A14228" s="16">
        <v>1401030</v>
      </c>
      <c r="B14228" s="2">
        <v>82</v>
      </c>
    </row>
    <row r="14229" spans="1:2" x14ac:dyDescent="0.2">
      <c r="A14229" s="16">
        <v>1401030</v>
      </c>
      <c r="B14229" s="2">
        <v>51</v>
      </c>
    </row>
    <row r="14230" spans="1:2" x14ac:dyDescent="0.2">
      <c r="A14230" s="16">
        <v>1401030</v>
      </c>
      <c r="B14230" s="2">
        <v>7</v>
      </c>
    </row>
    <row r="14231" spans="1:2" x14ac:dyDescent="0.2">
      <c r="A14231" s="16">
        <v>1401030</v>
      </c>
      <c r="B14231" s="2">
        <v>85</v>
      </c>
    </row>
    <row r="14232" spans="1:2" x14ac:dyDescent="0.2">
      <c r="A14232" s="16">
        <v>1401030</v>
      </c>
      <c r="B14232" s="2">
        <v>79</v>
      </c>
    </row>
    <row r="14233" spans="1:2" x14ac:dyDescent="0.2">
      <c r="A14233" s="16">
        <v>1401030</v>
      </c>
      <c r="B14233" s="2">
        <v>0</v>
      </c>
    </row>
    <row r="14234" spans="1:2" x14ac:dyDescent="0.2">
      <c r="A14234" s="16">
        <v>1401030</v>
      </c>
      <c r="B14234" s="2">
        <v>77</v>
      </c>
    </row>
    <row r="14235" spans="1:2" x14ac:dyDescent="0.2">
      <c r="A14235" s="16">
        <v>1401030</v>
      </c>
      <c r="B14235" s="2">
        <v>0</v>
      </c>
    </row>
    <row r="14236" spans="1:2" x14ac:dyDescent="0.2">
      <c r="A14236" s="16">
        <v>1401030</v>
      </c>
      <c r="B14236" s="2">
        <v>90</v>
      </c>
    </row>
    <row r="14237" spans="1:2" x14ac:dyDescent="0.2">
      <c r="A14237" s="16">
        <v>1401030</v>
      </c>
      <c r="B14237" s="2">
        <v>0</v>
      </c>
    </row>
    <row r="14238" spans="1:2" x14ac:dyDescent="0.2">
      <c r="A14238" s="16">
        <v>1401030</v>
      </c>
      <c r="B14238" s="2">
        <v>95</v>
      </c>
    </row>
    <row r="14239" spans="1:2" x14ac:dyDescent="0.2">
      <c r="A14239" s="16">
        <v>1401030</v>
      </c>
      <c r="B14239" s="2">
        <v>31</v>
      </c>
    </row>
    <row r="14240" spans="1:2" x14ac:dyDescent="0.2">
      <c r="A14240" s="16">
        <v>1401030</v>
      </c>
      <c r="B14240" s="2">
        <v>32</v>
      </c>
    </row>
    <row r="14241" spans="1:2" x14ac:dyDescent="0.2">
      <c r="A14241" s="16">
        <v>1401030</v>
      </c>
      <c r="B14241" s="2">
        <v>0</v>
      </c>
    </row>
    <row r="14242" spans="1:2" x14ac:dyDescent="0.2">
      <c r="A14242" s="16">
        <v>1401030</v>
      </c>
      <c r="B14242" s="2">
        <v>89</v>
      </c>
    </row>
    <row r="14243" spans="1:2" x14ac:dyDescent="0.2">
      <c r="A14243" s="16">
        <v>1401030</v>
      </c>
      <c r="B14243" s="2">
        <v>82</v>
      </c>
    </row>
    <row r="14244" spans="1:2" x14ac:dyDescent="0.2">
      <c r="A14244" s="16">
        <v>1401030</v>
      </c>
      <c r="B14244" s="2">
        <v>100</v>
      </c>
    </row>
    <row r="14245" spans="1:2" x14ac:dyDescent="0.2">
      <c r="A14245" s="16">
        <v>1401030</v>
      </c>
      <c r="B14245" s="2">
        <v>1</v>
      </c>
    </row>
    <row r="14246" spans="1:2" x14ac:dyDescent="0.2">
      <c r="A14246" s="16">
        <v>1401030</v>
      </c>
      <c r="B14246" s="2">
        <v>49</v>
      </c>
    </row>
    <row r="14247" spans="1:2" x14ac:dyDescent="0.2">
      <c r="A14247" s="16">
        <v>1401030</v>
      </c>
      <c r="B14247" s="2">
        <v>32</v>
      </c>
    </row>
    <row r="14248" spans="1:2" x14ac:dyDescent="0.2">
      <c r="A14248" s="16">
        <v>1401030</v>
      </c>
      <c r="B14248" s="2">
        <v>94</v>
      </c>
    </row>
    <row r="14249" spans="1:2" x14ac:dyDescent="0.2">
      <c r="A14249" s="16">
        <v>1401030</v>
      </c>
      <c r="B14249" s="2">
        <v>83</v>
      </c>
    </row>
    <row r="14250" spans="1:2" x14ac:dyDescent="0.2">
      <c r="A14250" s="16">
        <v>1401030</v>
      </c>
      <c r="B14250" s="2">
        <v>100</v>
      </c>
    </row>
    <row r="14251" spans="1:2" x14ac:dyDescent="0.2">
      <c r="A14251" s="16">
        <v>1401030</v>
      </c>
      <c r="B14251" s="2">
        <v>63</v>
      </c>
    </row>
    <row r="14252" spans="1:2" x14ac:dyDescent="0.2">
      <c r="A14252" s="16">
        <v>1401030</v>
      </c>
      <c r="B14252" s="2">
        <v>0</v>
      </c>
    </row>
    <row r="14253" spans="1:2" x14ac:dyDescent="0.2">
      <c r="A14253" s="16">
        <v>1401040</v>
      </c>
      <c r="B14253" s="2">
        <v>5</v>
      </c>
    </row>
    <row r="14254" spans="1:2" x14ac:dyDescent="0.2">
      <c r="A14254" s="16">
        <v>1401040</v>
      </c>
      <c r="B14254" s="2">
        <v>85</v>
      </c>
    </row>
    <row r="14255" spans="1:2" x14ac:dyDescent="0.2">
      <c r="A14255" s="16">
        <v>1401040</v>
      </c>
      <c r="B14255" s="2">
        <v>5</v>
      </c>
    </row>
    <row r="14256" spans="1:2" x14ac:dyDescent="0.2">
      <c r="A14256" s="16">
        <v>1401040</v>
      </c>
      <c r="B14256" s="2">
        <v>17</v>
      </c>
    </row>
    <row r="14257" spans="1:2" x14ac:dyDescent="0.2">
      <c r="A14257" s="16">
        <v>1401040</v>
      </c>
      <c r="B14257" s="2">
        <v>44</v>
      </c>
    </row>
    <row r="14258" spans="1:2" x14ac:dyDescent="0.2">
      <c r="A14258" s="16">
        <v>1401040</v>
      </c>
      <c r="B14258" s="2">
        <v>71</v>
      </c>
    </row>
    <row r="14259" spans="1:2" x14ac:dyDescent="0.2">
      <c r="A14259" s="16">
        <v>1401040</v>
      </c>
      <c r="B14259" s="2">
        <v>32</v>
      </c>
    </row>
    <row r="14260" spans="1:2" x14ac:dyDescent="0.2">
      <c r="A14260" s="16">
        <v>1401040</v>
      </c>
      <c r="B14260" s="2">
        <v>85</v>
      </c>
    </row>
    <row r="14261" spans="1:2" x14ac:dyDescent="0.2">
      <c r="A14261" s="16">
        <v>1401040</v>
      </c>
      <c r="B14261" s="2">
        <v>21</v>
      </c>
    </row>
    <row r="14262" spans="1:2" x14ac:dyDescent="0.2">
      <c r="A14262" s="16">
        <v>1401040</v>
      </c>
      <c r="B14262" s="2">
        <v>31</v>
      </c>
    </row>
    <row r="14263" spans="1:2" x14ac:dyDescent="0.2">
      <c r="A14263" s="16">
        <v>1401040</v>
      </c>
      <c r="B14263" s="2">
        <v>71</v>
      </c>
    </row>
    <row r="14264" spans="1:2" x14ac:dyDescent="0.2">
      <c r="A14264" s="16">
        <v>1401050</v>
      </c>
      <c r="B14264" s="2">
        <v>5</v>
      </c>
    </row>
    <row r="14265" spans="1:2" x14ac:dyDescent="0.2">
      <c r="A14265" s="16">
        <v>1401050</v>
      </c>
      <c r="B14265" s="2">
        <v>5</v>
      </c>
    </row>
    <row r="14266" spans="1:2" x14ac:dyDescent="0.2">
      <c r="A14266" s="16">
        <v>1401060</v>
      </c>
      <c r="B14266" s="2">
        <v>82</v>
      </c>
    </row>
    <row r="14267" spans="1:2" x14ac:dyDescent="0.2">
      <c r="A14267" s="16">
        <v>1401060</v>
      </c>
      <c r="B14267" s="2">
        <v>82</v>
      </c>
    </row>
    <row r="14268" spans="1:2" x14ac:dyDescent="0.2">
      <c r="A14268" s="16">
        <v>1401060</v>
      </c>
      <c r="B14268" s="2">
        <v>82</v>
      </c>
    </row>
    <row r="14269" spans="1:2" x14ac:dyDescent="0.2">
      <c r="A14269" s="16">
        <v>1401070</v>
      </c>
      <c r="B14269" s="2">
        <v>80</v>
      </c>
    </row>
    <row r="14270" spans="1:2" x14ac:dyDescent="0.2">
      <c r="A14270" s="16">
        <v>1401070</v>
      </c>
      <c r="B14270" s="2">
        <v>82</v>
      </c>
    </row>
    <row r="14271" spans="1:2" x14ac:dyDescent="0.2">
      <c r="A14271" s="16">
        <v>1401080</v>
      </c>
      <c r="B14271" s="2">
        <v>80</v>
      </c>
    </row>
    <row r="14272" spans="1:2" x14ac:dyDescent="0.2">
      <c r="A14272" s="16">
        <v>1401080</v>
      </c>
      <c r="B14272" s="2">
        <v>80</v>
      </c>
    </row>
    <row r="14273" spans="1:2" x14ac:dyDescent="0.2">
      <c r="A14273" s="16">
        <v>1401090</v>
      </c>
      <c r="B14273" s="2">
        <v>80</v>
      </c>
    </row>
    <row r="14274" spans="1:2" x14ac:dyDescent="0.2">
      <c r="A14274" s="16">
        <v>1401100</v>
      </c>
      <c r="B14274" s="2">
        <v>80</v>
      </c>
    </row>
    <row r="14275" spans="1:2" x14ac:dyDescent="0.2">
      <c r="A14275" s="16">
        <v>1401100</v>
      </c>
      <c r="B14275" s="2">
        <v>80</v>
      </c>
    </row>
    <row r="14276" spans="1:2" x14ac:dyDescent="0.2">
      <c r="A14276" s="16">
        <v>1401100</v>
      </c>
      <c r="B14276" s="2">
        <v>80</v>
      </c>
    </row>
    <row r="14277" spans="1:2" x14ac:dyDescent="0.2">
      <c r="A14277" s="16">
        <v>1401110</v>
      </c>
      <c r="B14277" s="2">
        <v>80</v>
      </c>
    </row>
    <row r="14278" spans="1:2" x14ac:dyDescent="0.2">
      <c r="A14278" s="16">
        <v>1401110</v>
      </c>
      <c r="B14278" s="2">
        <v>80</v>
      </c>
    </row>
    <row r="14279" spans="1:2" x14ac:dyDescent="0.2">
      <c r="A14279" s="16">
        <v>1401120</v>
      </c>
      <c r="B14279" s="2">
        <v>47</v>
      </c>
    </row>
    <row r="14280" spans="1:2" x14ac:dyDescent="0.2">
      <c r="A14280" s="16">
        <v>1401120</v>
      </c>
      <c r="B14280" s="2">
        <v>47</v>
      </c>
    </row>
    <row r="14281" spans="1:2" x14ac:dyDescent="0.2">
      <c r="A14281" s="16">
        <v>1401130</v>
      </c>
      <c r="B14281" s="2">
        <v>0</v>
      </c>
    </row>
    <row r="14282" spans="1:2" x14ac:dyDescent="0.2">
      <c r="A14282" s="16">
        <v>1401130</v>
      </c>
      <c r="B14282" s="2">
        <v>83</v>
      </c>
    </row>
    <row r="14283" spans="1:2" x14ac:dyDescent="0.2">
      <c r="A14283" s="16">
        <v>1401140</v>
      </c>
      <c r="B14283" s="2">
        <v>50</v>
      </c>
    </row>
    <row r="14284" spans="1:2" x14ac:dyDescent="0.2">
      <c r="A14284" s="16">
        <v>1401140</v>
      </c>
      <c r="B14284" s="2">
        <v>93</v>
      </c>
    </row>
    <row r="14285" spans="1:2" x14ac:dyDescent="0.2">
      <c r="A14285" s="16">
        <v>1401140</v>
      </c>
      <c r="B14285" s="2">
        <v>93</v>
      </c>
    </row>
    <row r="14286" spans="1:2" x14ac:dyDescent="0.2">
      <c r="A14286" s="16">
        <v>1401140</v>
      </c>
      <c r="B14286" s="2">
        <v>79</v>
      </c>
    </row>
    <row r="14287" spans="1:2" x14ac:dyDescent="0.2">
      <c r="A14287" s="16">
        <v>1401140</v>
      </c>
      <c r="B14287" s="2">
        <v>35</v>
      </c>
    </row>
    <row r="14288" spans="1:2" x14ac:dyDescent="0.2">
      <c r="A14288" s="16">
        <v>1401140</v>
      </c>
      <c r="B14288" s="2">
        <v>0</v>
      </c>
    </row>
    <row r="14289" spans="1:2" x14ac:dyDescent="0.2">
      <c r="A14289" s="16">
        <v>1401140</v>
      </c>
      <c r="B14289" s="2">
        <v>83</v>
      </c>
    </row>
    <row r="14290" spans="1:2" x14ac:dyDescent="0.2">
      <c r="A14290" s="16">
        <v>1401150</v>
      </c>
      <c r="B14290" s="2">
        <v>46</v>
      </c>
    </row>
    <row r="14291" spans="1:2" x14ac:dyDescent="0.2">
      <c r="A14291" s="16">
        <v>1401150</v>
      </c>
      <c r="B14291" s="2">
        <v>50</v>
      </c>
    </row>
    <row r="14292" spans="1:2" x14ac:dyDescent="0.2">
      <c r="A14292" s="16">
        <v>1401150</v>
      </c>
      <c r="B14292" s="2">
        <v>46</v>
      </c>
    </row>
    <row r="14293" spans="1:2" x14ac:dyDescent="0.2">
      <c r="A14293" s="16">
        <v>1401150</v>
      </c>
      <c r="B14293" s="2">
        <v>51</v>
      </c>
    </row>
    <row r="14294" spans="1:2" x14ac:dyDescent="0.2">
      <c r="A14294" s="16">
        <v>1401150</v>
      </c>
      <c r="B14294" s="2">
        <v>49</v>
      </c>
    </row>
    <row r="14295" spans="1:2" x14ac:dyDescent="0.2">
      <c r="A14295" s="16">
        <v>1401150</v>
      </c>
      <c r="B14295" s="2">
        <v>53</v>
      </c>
    </row>
    <row r="14296" spans="1:2" x14ac:dyDescent="0.2">
      <c r="A14296" s="16">
        <v>1401150</v>
      </c>
      <c r="B14296" s="2">
        <v>93</v>
      </c>
    </row>
    <row r="14297" spans="1:2" x14ac:dyDescent="0.2">
      <c r="A14297" s="16">
        <v>1401150</v>
      </c>
      <c r="B14297" s="2">
        <v>88</v>
      </c>
    </row>
    <row r="14298" spans="1:2" x14ac:dyDescent="0.2">
      <c r="A14298" s="16">
        <v>1401150</v>
      </c>
      <c r="B14298" s="2">
        <v>33</v>
      </c>
    </row>
    <row r="14299" spans="1:2" x14ac:dyDescent="0.2">
      <c r="A14299" s="16">
        <v>1401150</v>
      </c>
      <c r="B14299" s="2">
        <v>82</v>
      </c>
    </row>
    <row r="14300" spans="1:2" x14ac:dyDescent="0.2">
      <c r="A14300" s="16">
        <v>1401150</v>
      </c>
      <c r="B14300" s="2">
        <v>94</v>
      </c>
    </row>
    <row r="14301" spans="1:2" x14ac:dyDescent="0.2">
      <c r="A14301" s="16">
        <v>1401150</v>
      </c>
      <c r="B14301" s="2">
        <v>0</v>
      </c>
    </row>
    <row r="14302" spans="1:2" x14ac:dyDescent="0.2">
      <c r="A14302" s="16">
        <v>1401150</v>
      </c>
      <c r="B14302" s="2">
        <v>0</v>
      </c>
    </row>
    <row r="14303" spans="1:2" x14ac:dyDescent="0.2">
      <c r="A14303" s="16">
        <v>1401160</v>
      </c>
      <c r="B14303" s="2">
        <v>88</v>
      </c>
    </row>
    <row r="14304" spans="1:2" x14ac:dyDescent="0.2">
      <c r="A14304" s="16">
        <v>1401160</v>
      </c>
      <c r="B14304" s="2">
        <v>0</v>
      </c>
    </row>
    <row r="14305" spans="1:2" x14ac:dyDescent="0.2">
      <c r="A14305" s="16">
        <v>1401160</v>
      </c>
      <c r="B14305" s="2">
        <v>0</v>
      </c>
    </row>
    <row r="14306" spans="1:2" x14ac:dyDescent="0.2">
      <c r="A14306" s="16">
        <v>1401160</v>
      </c>
      <c r="B14306" s="2">
        <v>0</v>
      </c>
    </row>
    <row r="14307" spans="1:2" x14ac:dyDescent="0.2">
      <c r="A14307" s="16">
        <v>1401160</v>
      </c>
      <c r="B14307" s="2">
        <v>0</v>
      </c>
    </row>
    <row r="14308" spans="1:2" x14ac:dyDescent="0.2">
      <c r="A14308" s="16">
        <v>1401170</v>
      </c>
      <c r="B14308" s="2">
        <v>0</v>
      </c>
    </row>
    <row r="14309" spans="1:2" x14ac:dyDescent="0.2">
      <c r="A14309" s="16">
        <v>1401170</v>
      </c>
      <c r="B14309" s="2">
        <v>31</v>
      </c>
    </row>
    <row r="14310" spans="1:2" x14ac:dyDescent="0.2">
      <c r="A14310" s="16">
        <v>1401170</v>
      </c>
      <c r="B14310" s="2">
        <v>86</v>
      </c>
    </row>
    <row r="14311" spans="1:2" x14ac:dyDescent="0.2">
      <c r="A14311" s="16">
        <v>1401170</v>
      </c>
      <c r="B14311" s="2">
        <v>86</v>
      </c>
    </row>
    <row r="14312" spans="1:2" x14ac:dyDescent="0.2">
      <c r="A14312" s="16">
        <v>1401170</v>
      </c>
      <c r="B14312" s="2">
        <v>71</v>
      </c>
    </row>
    <row r="14313" spans="1:2" x14ac:dyDescent="0.2">
      <c r="A14313" s="16">
        <v>1401170</v>
      </c>
      <c r="B14313" s="2">
        <v>71</v>
      </c>
    </row>
    <row r="14314" spans="1:2" x14ac:dyDescent="0.2">
      <c r="A14314" s="16">
        <v>1401170</v>
      </c>
      <c r="B14314" s="2">
        <v>7</v>
      </c>
    </row>
    <row r="14315" spans="1:2" x14ac:dyDescent="0.2">
      <c r="A14315" s="16">
        <v>1401170</v>
      </c>
      <c r="B14315" s="2">
        <v>88</v>
      </c>
    </row>
    <row r="14316" spans="1:2" x14ac:dyDescent="0.2">
      <c r="A14316" s="16">
        <v>1401170</v>
      </c>
      <c r="B14316" s="2">
        <v>0</v>
      </c>
    </row>
    <row r="14317" spans="1:2" x14ac:dyDescent="0.2">
      <c r="A14317" s="16">
        <v>1401170</v>
      </c>
      <c r="B14317" s="2">
        <v>39</v>
      </c>
    </row>
    <row r="14318" spans="1:2" x14ac:dyDescent="0.2">
      <c r="A14318" s="16">
        <v>1401170</v>
      </c>
      <c r="B14318" s="2">
        <v>86</v>
      </c>
    </row>
    <row r="14319" spans="1:2" x14ac:dyDescent="0.2">
      <c r="A14319" s="16">
        <v>1401170</v>
      </c>
      <c r="B14319" s="2">
        <v>0</v>
      </c>
    </row>
    <row r="14320" spans="1:2" x14ac:dyDescent="0.2">
      <c r="A14320" s="16">
        <v>1401170</v>
      </c>
      <c r="B14320" s="2">
        <v>0</v>
      </c>
    </row>
    <row r="14321" spans="1:2" x14ac:dyDescent="0.2">
      <c r="A14321" s="16">
        <v>1401170</v>
      </c>
      <c r="B14321" s="2">
        <v>39</v>
      </c>
    </row>
    <row r="14322" spans="1:2" x14ac:dyDescent="0.2">
      <c r="A14322" s="16">
        <v>1401180</v>
      </c>
      <c r="B14322" s="2">
        <v>46</v>
      </c>
    </row>
    <row r="14323" spans="1:2" x14ac:dyDescent="0.2">
      <c r="A14323" s="16">
        <v>1401180</v>
      </c>
      <c r="B14323" s="2">
        <v>35</v>
      </c>
    </row>
    <row r="14324" spans="1:2" x14ac:dyDescent="0.2">
      <c r="A14324" s="16">
        <v>1401180</v>
      </c>
      <c r="B14324" s="2">
        <v>18</v>
      </c>
    </row>
    <row r="14325" spans="1:2" x14ac:dyDescent="0.2">
      <c r="A14325" s="16">
        <v>1401180</v>
      </c>
      <c r="B14325" s="2">
        <v>61</v>
      </c>
    </row>
    <row r="14326" spans="1:2" x14ac:dyDescent="0.2">
      <c r="A14326" s="16">
        <v>1401180</v>
      </c>
      <c r="B14326" s="2">
        <v>0</v>
      </c>
    </row>
    <row r="14327" spans="1:2" x14ac:dyDescent="0.2">
      <c r="A14327" s="16">
        <v>1401180</v>
      </c>
      <c r="B14327" s="2">
        <v>32</v>
      </c>
    </row>
    <row r="14328" spans="1:2" x14ac:dyDescent="0.2">
      <c r="A14328" s="16">
        <v>1401180</v>
      </c>
      <c r="B14328" s="2">
        <v>0</v>
      </c>
    </row>
    <row r="14329" spans="1:2" x14ac:dyDescent="0.2">
      <c r="A14329" s="16">
        <v>1401180</v>
      </c>
      <c r="B14329" s="2">
        <v>0</v>
      </c>
    </row>
    <row r="14330" spans="1:2" x14ac:dyDescent="0.2">
      <c r="A14330" s="16">
        <v>1401180</v>
      </c>
      <c r="B14330" s="2">
        <v>15</v>
      </c>
    </row>
    <row r="14331" spans="1:2" x14ac:dyDescent="0.2">
      <c r="A14331" s="16">
        <v>1401180</v>
      </c>
      <c r="B14331" s="2">
        <v>0</v>
      </c>
    </row>
    <row r="14332" spans="1:2" x14ac:dyDescent="0.2">
      <c r="A14332" s="16">
        <v>1401180</v>
      </c>
      <c r="B14332" s="2">
        <v>19</v>
      </c>
    </row>
    <row r="14333" spans="1:2" x14ac:dyDescent="0.2">
      <c r="A14333" s="16">
        <v>1401180</v>
      </c>
      <c r="B14333" s="2">
        <v>21</v>
      </c>
    </row>
    <row r="14334" spans="1:2" x14ac:dyDescent="0.2">
      <c r="A14334" s="16">
        <v>1401180</v>
      </c>
      <c r="B14334" s="2">
        <v>85</v>
      </c>
    </row>
    <row r="14335" spans="1:2" x14ac:dyDescent="0.2">
      <c r="A14335" s="16">
        <v>1401180</v>
      </c>
      <c r="B14335" s="2">
        <v>83</v>
      </c>
    </row>
    <row r="14336" spans="1:2" x14ac:dyDescent="0.2">
      <c r="A14336" s="16">
        <v>1401180</v>
      </c>
      <c r="B14336" s="2">
        <v>0</v>
      </c>
    </row>
    <row r="14337" spans="1:2" x14ac:dyDescent="0.2">
      <c r="A14337" s="16">
        <v>1401180</v>
      </c>
      <c r="B14337" s="2">
        <v>88</v>
      </c>
    </row>
    <row r="14338" spans="1:2" x14ac:dyDescent="0.2">
      <c r="A14338" s="16">
        <v>1401180</v>
      </c>
      <c r="B14338" s="2">
        <v>0</v>
      </c>
    </row>
    <row r="14339" spans="1:2" x14ac:dyDescent="0.2">
      <c r="A14339" s="16">
        <v>1500010</v>
      </c>
      <c r="B14339" s="2">
        <v>74</v>
      </c>
    </row>
    <row r="14340" spans="1:2" x14ac:dyDescent="0.2">
      <c r="A14340" s="16">
        <v>1500010</v>
      </c>
      <c r="B14340" s="2">
        <v>68</v>
      </c>
    </row>
    <row r="14341" spans="1:2" x14ac:dyDescent="0.2">
      <c r="A14341" s="16">
        <v>1500010</v>
      </c>
      <c r="B14341" s="2">
        <v>68</v>
      </c>
    </row>
    <row r="14342" spans="1:2" x14ac:dyDescent="0.2">
      <c r="A14342" s="16">
        <v>1500010</v>
      </c>
      <c r="B14342" s="2">
        <v>68</v>
      </c>
    </row>
    <row r="14343" spans="1:2" x14ac:dyDescent="0.2">
      <c r="A14343" s="16">
        <v>1500010</v>
      </c>
      <c r="B14343" s="2">
        <v>100</v>
      </c>
    </row>
    <row r="14344" spans="1:2" x14ac:dyDescent="0.2">
      <c r="A14344" s="16">
        <v>1500010</v>
      </c>
      <c r="B14344" s="2">
        <v>74</v>
      </c>
    </row>
    <row r="14345" spans="1:2" x14ac:dyDescent="0.2">
      <c r="A14345" s="16">
        <v>1500010</v>
      </c>
      <c r="B14345" s="2">
        <v>80</v>
      </c>
    </row>
    <row r="14346" spans="1:2" x14ac:dyDescent="0.2">
      <c r="A14346" s="16">
        <v>1500010</v>
      </c>
      <c r="B14346" s="2">
        <v>100</v>
      </c>
    </row>
    <row r="14347" spans="1:2" x14ac:dyDescent="0.2">
      <c r="A14347" s="16">
        <v>1500020</v>
      </c>
      <c r="B14347" s="2">
        <v>100</v>
      </c>
    </row>
    <row r="14348" spans="1:2" x14ac:dyDescent="0.2">
      <c r="A14348" s="16">
        <v>1500020</v>
      </c>
      <c r="B14348" s="2">
        <v>0</v>
      </c>
    </row>
    <row r="14349" spans="1:2" x14ac:dyDescent="0.2">
      <c r="A14349" s="16">
        <v>1500020</v>
      </c>
      <c r="B14349" s="2">
        <v>88</v>
      </c>
    </row>
    <row r="14350" spans="1:2" x14ac:dyDescent="0.2">
      <c r="A14350" s="16">
        <v>1500020</v>
      </c>
      <c r="B14350" s="2">
        <v>88</v>
      </c>
    </row>
    <row r="14351" spans="1:2" x14ac:dyDescent="0.2">
      <c r="A14351" s="16">
        <v>1500020</v>
      </c>
      <c r="B14351" s="2">
        <v>88</v>
      </c>
    </row>
    <row r="14352" spans="1:2" x14ac:dyDescent="0.2">
      <c r="A14352" s="16">
        <v>1500020</v>
      </c>
      <c r="B14352" s="2">
        <v>80</v>
      </c>
    </row>
    <row r="14353" spans="1:2" x14ac:dyDescent="0.2">
      <c r="A14353" s="16">
        <v>1500020</v>
      </c>
      <c r="B14353" s="2">
        <v>9</v>
      </c>
    </row>
    <row r="14354" spans="1:2" x14ac:dyDescent="0.2">
      <c r="A14354" s="16">
        <v>1500020</v>
      </c>
      <c r="B14354" s="2">
        <v>100</v>
      </c>
    </row>
    <row r="14355" spans="1:2" x14ac:dyDescent="0.2">
      <c r="A14355" s="16">
        <v>1500050</v>
      </c>
      <c r="B14355" s="2">
        <v>71</v>
      </c>
    </row>
    <row r="14356" spans="1:2" x14ac:dyDescent="0.2">
      <c r="A14356" s="16">
        <v>1500050</v>
      </c>
      <c r="B14356" s="2">
        <v>100</v>
      </c>
    </row>
    <row r="14357" spans="1:2" x14ac:dyDescent="0.2">
      <c r="A14357" s="16">
        <v>1500050</v>
      </c>
      <c r="B14357" s="2">
        <v>46</v>
      </c>
    </row>
    <row r="14358" spans="1:2" x14ac:dyDescent="0.2">
      <c r="A14358" s="16">
        <v>1500050</v>
      </c>
      <c r="B14358" s="2">
        <v>60</v>
      </c>
    </row>
    <row r="14359" spans="1:2" x14ac:dyDescent="0.2">
      <c r="A14359" s="16">
        <v>1500050</v>
      </c>
      <c r="B14359" s="2">
        <v>100</v>
      </c>
    </row>
    <row r="14360" spans="1:2" x14ac:dyDescent="0.2">
      <c r="A14360" s="16">
        <v>1500050</v>
      </c>
      <c r="B14360" s="2">
        <v>100</v>
      </c>
    </row>
    <row r="14361" spans="1:2" x14ac:dyDescent="0.2">
      <c r="A14361" s="16">
        <v>1500050</v>
      </c>
      <c r="B14361" s="2">
        <v>100</v>
      </c>
    </row>
    <row r="14362" spans="1:2" x14ac:dyDescent="0.2">
      <c r="A14362" s="16">
        <v>1500050</v>
      </c>
      <c r="B14362" s="2">
        <v>0</v>
      </c>
    </row>
    <row r="14363" spans="1:2" x14ac:dyDescent="0.2">
      <c r="A14363" s="16">
        <v>1500050</v>
      </c>
      <c r="B14363" s="2">
        <v>71</v>
      </c>
    </row>
    <row r="14364" spans="1:2" x14ac:dyDescent="0.2">
      <c r="A14364" s="16">
        <v>1500050</v>
      </c>
      <c r="B14364" s="2">
        <v>0</v>
      </c>
    </row>
    <row r="14365" spans="1:2" x14ac:dyDescent="0.2">
      <c r="A14365" s="16">
        <v>1500050</v>
      </c>
      <c r="B14365" s="2">
        <v>0</v>
      </c>
    </row>
    <row r="14366" spans="1:2" x14ac:dyDescent="0.2">
      <c r="A14366" s="16">
        <v>1500050</v>
      </c>
      <c r="B14366" s="2">
        <v>4</v>
      </c>
    </row>
    <row r="14367" spans="1:2" x14ac:dyDescent="0.2">
      <c r="A14367" s="16">
        <v>1500050</v>
      </c>
      <c r="B14367" s="2">
        <v>100</v>
      </c>
    </row>
    <row r="14368" spans="1:2" x14ac:dyDescent="0.2">
      <c r="A14368" s="16">
        <v>1500050</v>
      </c>
      <c r="B14368" s="2">
        <v>0</v>
      </c>
    </row>
    <row r="14369" spans="1:2" x14ac:dyDescent="0.2">
      <c r="A14369" s="16">
        <v>1500050</v>
      </c>
      <c r="B14369" s="2">
        <v>0</v>
      </c>
    </row>
    <row r="14370" spans="1:2" x14ac:dyDescent="0.2">
      <c r="A14370" s="16">
        <v>1500070</v>
      </c>
      <c r="B14370" s="2">
        <v>94</v>
      </c>
    </row>
    <row r="14371" spans="1:2" x14ac:dyDescent="0.2">
      <c r="A14371" s="16">
        <v>1500070</v>
      </c>
      <c r="B14371" s="2">
        <v>94</v>
      </c>
    </row>
    <row r="14372" spans="1:2" x14ac:dyDescent="0.2">
      <c r="A14372" s="16">
        <v>1500070</v>
      </c>
      <c r="B14372" s="2">
        <v>94</v>
      </c>
    </row>
    <row r="14373" spans="1:2" x14ac:dyDescent="0.2">
      <c r="A14373" s="16">
        <v>1500080</v>
      </c>
      <c r="B14373" s="2">
        <v>98</v>
      </c>
    </row>
    <row r="14374" spans="1:2" x14ac:dyDescent="0.2">
      <c r="A14374" s="16">
        <v>1500080</v>
      </c>
      <c r="B14374" s="2">
        <v>91</v>
      </c>
    </row>
    <row r="14375" spans="1:2" x14ac:dyDescent="0.2">
      <c r="A14375" s="16">
        <v>1500080</v>
      </c>
      <c r="B14375" s="2">
        <v>86</v>
      </c>
    </row>
    <row r="14376" spans="1:2" x14ac:dyDescent="0.2">
      <c r="A14376" s="16">
        <v>1500080</v>
      </c>
      <c r="B14376" s="2">
        <v>82</v>
      </c>
    </row>
    <row r="14377" spans="1:2" x14ac:dyDescent="0.2">
      <c r="A14377" s="16">
        <v>1500080</v>
      </c>
      <c r="B14377" s="2">
        <v>91</v>
      </c>
    </row>
    <row r="14378" spans="1:2" x14ac:dyDescent="0.2">
      <c r="A14378" s="16">
        <v>1500080</v>
      </c>
      <c r="B14378" s="2">
        <v>93</v>
      </c>
    </row>
    <row r="14379" spans="1:2" x14ac:dyDescent="0.2">
      <c r="A14379" s="16">
        <v>1500080</v>
      </c>
      <c r="B14379" s="2">
        <v>85</v>
      </c>
    </row>
    <row r="14380" spans="1:2" x14ac:dyDescent="0.2">
      <c r="A14380" s="16">
        <v>1500080</v>
      </c>
      <c r="B14380" s="2">
        <v>86</v>
      </c>
    </row>
    <row r="14381" spans="1:2" x14ac:dyDescent="0.2">
      <c r="A14381" s="16">
        <v>1500080</v>
      </c>
      <c r="B14381" s="2">
        <v>100</v>
      </c>
    </row>
    <row r="14382" spans="1:2" x14ac:dyDescent="0.2">
      <c r="A14382" s="16">
        <v>1500080</v>
      </c>
      <c r="B14382" s="2">
        <v>95</v>
      </c>
    </row>
    <row r="14383" spans="1:2" x14ac:dyDescent="0.2">
      <c r="A14383" s="16">
        <v>1500080</v>
      </c>
      <c r="B14383" s="2">
        <v>91</v>
      </c>
    </row>
    <row r="14384" spans="1:2" x14ac:dyDescent="0.2">
      <c r="A14384" s="16">
        <v>1500080</v>
      </c>
      <c r="B14384" s="2">
        <v>100</v>
      </c>
    </row>
    <row r="14385" spans="1:2" x14ac:dyDescent="0.2">
      <c r="A14385" s="16">
        <v>1500080</v>
      </c>
      <c r="B14385" s="2">
        <v>100</v>
      </c>
    </row>
    <row r="14386" spans="1:2" x14ac:dyDescent="0.2">
      <c r="A14386" s="16">
        <v>1500080</v>
      </c>
      <c r="B14386" s="2">
        <v>93</v>
      </c>
    </row>
    <row r="14387" spans="1:2" x14ac:dyDescent="0.2">
      <c r="A14387" s="16">
        <v>1500080</v>
      </c>
      <c r="B14387" s="2">
        <v>63</v>
      </c>
    </row>
    <row r="14388" spans="1:2" x14ac:dyDescent="0.2">
      <c r="A14388" s="16">
        <v>1500080</v>
      </c>
      <c r="B14388" s="2">
        <v>90</v>
      </c>
    </row>
    <row r="14389" spans="1:2" x14ac:dyDescent="0.2">
      <c r="A14389" s="16">
        <v>1500080</v>
      </c>
      <c r="B14389" s="2">
        <v>92</v>
      </c>
    </row>
    <row r="14390" spans="1:2" x14ac:dyDescent="0.2">
      <c r="A14390" s="16">
        <v>1500080</v>
      </c>
      <c r="B14390" s="2">
        <v>86</v>
      </c>
    </row>
    <row r="14391" spans="1:2" x14ac:dyDescent="0.2">
      <c r="A14391" s="16">
        <v>1500080</v>
      </c>
      <c r="B14391" s="2">
        <v>92</v>
      </c>
    </row>
    <row r="14392" spans="1:2" x14ac:dyDescent="0.2">
      <c r="A14392" s="16">
        <v>1500080</v>
      </c>
      <c r="B14392" s="2">
        <v>72</v>
      </c>
    </row>
    <row r="14393" spans="1:2" x14ac:dyDescent="0.2">
      <c r="A14393" s="16">
        <v>1500080</v>
      </c>
      <c r="B14393" s="2">
        <v>93</v>
      </c>
    </row>
    <row r="14394" spans="1:2" x14ac:dyDescent="0.2">
      <c r="A14394" s="16">
        <v>1500080</v>
      </c>
      <c r="B14394" s="2">
        <v>90</v>
      </c>
    </row>
    <row r="14395" spans="1:2" x14ac:dyDescent="0.2">
      <c r="A14395" s="16">
        <v>1500080</v>
      </c>
      <c r="B14395" s="2">
        <v>90</v>
      </c>
    </row>
    <row r="14396" spans="1:2" x14ac:dyDescent="0.2">
      <c r="A14396" s="16">
        <v>1500080</v>
      </c>
      <c r="B14396" s="2">
        <v>92</v>
      </c>
    </row>
    <row r="14397" spans="1:2" x14ac:dyDescent="0.2">
      <c r="A14397" s="16">
        <v>1500080</v>
      </c>
      <c r="B14397" s="2">
        <v>92</v>
      </c>
    </row>
    <row r="14398" spans="1:2" x14ac:dyDescent="0.2">
      <c r="A14398" s="16">
        <v>1500080</v>
      </c>
      <c r="B14398" s="2">
        <v>100</v>
      </c>
    </row>
    <row r="14399" spans="1:2" x14ac:dyDescent="0.2">
      <c r="A14399" s="16">
        <v>1500080</v>
      </c>
      <c r="B14399" s="2">
        <v>63</v>
      </c>
    </row>
    <row r="14400" spans="1:2" x14ac:dyDescent="0.2">
      <c r="A14400" s="16">
        <v>1500080</v>
      </c>
      <c r="B14400" s="2">
        <v>100</v>
      </c>
    </row>
    <row r="14401" spans="1:2" x14ac:dyDescent="0.2">
      <c r="A14401" s="16">
        <v>1500080</v>
      </c>
      <c r="B14401" s="2">
        <v>86</v>
      </c>
    </row>
    <row r="14402" spans="1:2" x14ac:dyDescent="0.2">
      <c r="A14402" s="16">
        <v>1500080</v>
      </c>
      <c r="B14402" s="2">
        <v>97</v>
      </c>
    </row>
    <row r="14403" spans="1:2" x14ac:dyDescent="0.2">
      <c r="A14403" s="16">
        <v>1500080</v>
      </c>
      <c r="B14403" s="2">
        <v>87</v>
      </c>
    </row>
    <row r="14404" spans="1:2" x14ac:dyDescent="0.2">
      <c r="A14404" s="16">
        <v>1500080</v>
      </c>
      <c r="B14404" s="2">
        <v>93</v>
      </c>
    </row>
    <row r="14405" spans="1:2" x14ac:dyDescent="0.2">
      <c r="A14405" s="16">
        <v>1500080</v>
      </c>
      <c r="B14405" s="2">
        <v>56</v>
      </c>
    </row>
    <row r="14406" spans="1:2" x14ac:dyDescent="0.2">
      <c r="A14406" s="16">
        <v>1500080</v>
      </c>
      <c r="B14406" s="2">
        <v>87</v>
      </c>
    </row>
    <row r="14407" spans="1:2" x14ac:dyDescent="0.2">
      <c r="A14407" s="16">
        <v>1500080</v>
      </c>
      <c r="B14407" s="2">
        <v>63</v>
      </c>
    </row>
    <row r="14408" spans="1:2" x14ac:dyDescent="0.2">
      <c r="A14408" s="16">
        <v>1500080</v>
      </c>
      <c r="B14408" s="2">
        <v>93</v>
      </c>
    </row>
    <row r="14409" spans="1:2" x14ac:dyDescent="0.2">
      <c r="A14409" s="16">
        <v>1500080</v>
      </c>
      <c r="B14409" s="2">
        <v>87</v>
      </c>
    </row>
    <row r="14410" spans="1:2" x14ac:dyDescent="0.2">
      <c r="A14410" s="16">
        <v>1500080</v>
      </c>
      <c r="B14410" s="2">
        <v>100</v>
      </c>
    </row>
    <row r="14411" spans="1:2" x14ac:dyDescent="0.2">
      <c r="A14411" s="16">
        <v>1500080</v>
      </c>
      <c r="B14411" s="2">
        <v>91</v>
      </c>
    </row>
    <row r="14412" spans="1:2" x14ac:dyDescent="0.2">
      <c r="A14412" s="16">
        <v>1500080</v>
      </c>
      <c r="B14412" s="2">
        <v>91</v>
      </c>
    </row>
    <row r="14413" spans="1:2" x14ac:dyDescent="0.2">
      <c r="A14413" s="16">
        <v>1500080</v>
      </c>
      <c r="B14413" s="2">
        <v>100</v>
      </c>
    </row>
    <row r="14414" spans="1:2" x14ac:dyDescent="0.2">
      <c r="A14414" s="16">
        <v>1500080</v>
      </c>
      <c r="B14414" s="2">
        <v>86</v>
      </c>
    </row>
    <row r="14415" spans="1:2" x14ac:dyDescent="0.2">
      <c r="A14415" s="16">
        <v>1500080</v>
      </c>
      <c r="B14415" s="2">
        <v>90</v>
      </c>
    </row>
    <row r="14416" spans="1:2" x14ac:dyDescent="0.2">
      <c r="A14416" s="16">
        <v>1500080</v>
      </c>
      <c r="B14416" s="2">
        <v>69</v>
      </c>
    </row>
    <row r="14417" spans="1:2" x14ac:dyDescent="0.2">
      <c r="A14417" s="16">
        <v>1500080</v>
      </c>
      <c r="B14417" s="2">
        <v>91</v>
      </c>
    </row>
    <row r="14418" spans="1:2" x14ac:dyDescent="0.2">
      <c r="A14418" s="16">
        <v>1500080</v>
      </c>
      <c r="B14418" s="2">
        <v>80</v>
      </c>
    </row>
    <row r="14419" spans="1:2" x14ac:dyDescent="0.2">
      <c r="A14419" s="16">
        <v>1500080</v>
      </c>
      <c r="B14419" s="2">
        <v>90</v>
      </c>
    </row>
    <row r="14420" spans="1:2" x14ac:dyDescent="0.2">
      <c r="A14420" s="16">
        <v>1500080</v>
      </c>
      <c r="B14420" s="2">
        <v>85</v>
      </c>
    </row>
    <row r="14421" spans="1:2" x14ac:dyDescent="0.2">
      <c r="A14421" s="16">
        <v>1500080</v>
      </c>
      <c r="B14421" s="2">
        <v>89</v>
      </c>
    </row>
    <row r="14422" spans="1:2" x14ac:dyDescent="0.2">
      <c r="A14422" s="16">
        <v>1500080</v>
      </c>
      <c r="B14422" s="2">
        <v>100</v>
      </c>
    </row>
    <row r="14423" spans="1:2" x14ac:dyDescent="0.2">
      <c r="A14423" s="16">
        <v>1500080</v>
      </c>
      <c r="B14423" s="2">
        <v>80</v>
      </c>
    </row>
    <row r="14424" spans="1:2" x14ac:dyDescent="0.2">
      <c r="A14424" s="16">
        <v>1500080</v>
      </c>
      <c r="B14424" s="2">
        <v>100</v>
      </c>
    </row>
    <row r="14425" spans="1:2" x14ac:dyDescent="0.2">
      <c r="A14425" s="16">
        <v>1500080</v>
      </c>
      <c r="B14425" s="2">
        <v>98</v>
      </c>
    </row>
    <row r="14426" spans="1:2" x14ac:dyDescent="0.2">
      <c r="A14426" s="16">
        <v>1500080</v>
      </c>
      <c r="B14426" s="2">
        <v>94</v>
      </c>
    </row>
    <row r="14427" spans="1:2" x14ac:dyDescent="0.2">
      <c r="A14427" s="16">
        <v>1500080</v>
      </c>
      <c r="B14427" s="2">
        <v>91</v>
      </c>
    </row>
    <row r="14428" spans="1:2" x14ac:dyDescent="0.2">
      <c r="A14428" s="16">
        <v>1500080</v>
      </c>
      <c r="B14428" s="2">
        <v>92</v>
      </c>
    </row>
    <row r="14429" spans="1:2" x14ac:dyDescent="0.2">
      <c r="A14429" s="16">
        <v>1500080</v>
      </c>
      <c r="B14429" s="2">
        <v>71</v>
      </c>
    </row>
    <row r="14430" spans="1:2" x14ac:dyDescent="0.2">
      <c r="A14430" s="16">
        <v>1500080</v>
      </c>
      <c r="B14430" s="2">
        <v>83</v>
      </c>
    </row>
    <row r="14431" spans="1:2" x14ac:dyDescent="0.2">
      <c r="A14431" s="16">
        <v>1500080</v>
      </c>
      <c r="B14431" s="2">
        <v>82</v>
      </c>
    </row>
    <row r="14432" spans="1:2" x14ac:dyDescent="0.2">
      <c r="A14432" s="16">
        <v>1500080</v>
      </c>
      <c r="B14432" s="2">
        <v>56</v>
      </c>
    </row>
    <row r="14433" spans="1:2" x14ac:dyDescent="0.2">
      <c r="A14433" s="16">
        <v>1500080</v>
      </c>
      <c r="B14433" s="2">
        <v>95</v>
      </c>
    </row>
    <row r="14434" spans="1:2" x14ac:dyDescent="0.2">
      <c r="A14434" s="16">
        <v>1500080</v>
      </c>
      <c r="B14434" s="2">
        <v>92</v>
      </c>
    </row>
    <row r="14435" spans="1:2" x14ac:dyDescent="0.2">
      <c r="A14435" s="16">
        <v>1500080</v>
      </c>
      <c r="B14435" s="2">
        <v>100</v>
      </c>
    </row>
    <row r="14436" spans="1:2" x14ac:dyDescent="0.2">
      <c r="A14436" s="16">
        <v>1500080</v>
      </c>
      <c r="B14436" s="2">
        <v>90</v>
      </c>
    </row>
    <row r="14437" spans="1:2" x14ac:dyDescent="0.2">
      <c r="A14437" s="16">
        <v>1500080</v>
      </c>
      <c r="B14437" s="2">
        <v>86</v>
      </c>
    </row>
    <row r="14438" spans="1:2" x14ac:dyDescent="0.2">
      <c r="A14438" s="16">
        <v>1500080</v>
      </c>
      <c r="B14438" s="2">
        <v>99</v>
      </c>
    </row>
    <row r="14439" spans="1:2" x14ac:dyDescent="0.2">
      <c r="A14439" s="16">
        <v>1500080</v>
      </c>
      <c r="B14439" s="2">
        <v>83</v>
      </c>
    </row>
    <row r="14440" spans="1:2" x14ac:dyDescent="0.2">
      <c r="A14440" s="16">
        <v>1500080</v>
      </c>
      <c r="B14440" s="2">
        <v>95</v>
      </c>
    </row>
    <row r="14441" spans="1:2" x14ac:dyDescent="0.2">
      <c r="A14441" s="16">
        <v>1500080</v>
      </c>
      <c r="B14441" s="2">
        <v>95</v>
      </c>
    </row>
    <row r="14442" spans="1:2" x14ac:dyDescent="0.2">
      <c r="A14442" s="16">
        <v>1500080</v>
      </c>
      <c r="B14442" s="2">
        <v>92</v>
      </c>
    </row>
    <row r="14443" spans="1:2" x14ac:dyDescent="0.2">
      <c r="A14443" s="16">
        <v>1500080</v>
      </c>
      <c r="B14443" s="2">
        <v>86</v>
      </c>
    </row>
    <row r="14444" spans="1:2" x14ac:dyDescent="0.2">
      <c r="A14444" s="16">
        <v>1500080</v>
      </c>
      <c r="B14444" s="2">
        <v>91</v>
      </c>
    </row>
    <row r="14445" spans="1:2" x14ac:dyDescent="0.2">
      <c r="A14445" s="16">
        <v>1500080</v>
      </c>
      <c r="B14445" s="2">
        <v>90</v>
      </c>
    </row>
    <row r="14446" spans="1:2" x14ac:dyDescent="0.2">
      <c r="A14446" s="16">
        <v>1500080</v>
      </c>
      <c r="B14446" s="2">
        <v>75</v>
      </c>
    </row>
    <row r="14447" spans="1:2" x14ac:dyDescent="0.2">
      <c r="A14447" s="16">
        <v>1500080</v>
      </c>
      <c r="B14447" s="2">
        <v>92</v>
      </c>
    </row>
    <row r="14448" spans="1:2" x14ac:dyDescent="0.2">
      <c r="A14448" s="16">
        <v>1500080</v>
      </c>
      <c r="B14448" s="2">
        <v>79</v>
      </c>
    </row>
    <row r="14449" spans="1:2" x14ac:dyDescent="0.2">
      <c r="A14449" s="16">
        <v>1500080</v>
      </c>
      <c r="B14449" s="2">
        <v>89</v>
      </c>
    </row>
    <row r="14450" spans="1:2" x14ac:dyDescent="0.2">
      <c r="A14450" s="16">
        <v>1500080</v>
      </c>
      <c r="B14450" s="2">
        <v>100</v>
      </c>
    </row>
    <row r="14451" spans="1:2" x14ac:dyDescent="0.2">
      <c r="A14451" s="16">
        <v>1500080</v>
      </c>
      <c r="B14451" s="2">
        <v>74</v>
      </c>
    </row>
    <row r="14452" spans="1:2" x14ac:dyDescent="0.2">
      <c r="A14452" s="16">
        <v>1500080</v>
      </c>
      <c r="B14452" s="2">
        <v>93</v>
      </c>
    </row>
    <row r="14453" spans="1:2" x14ac:dyDescent="0.2">
      <c r="A14453" s="16">
        <v>1500080</v>
      </c>
      <c r="B14453" s="2">
        <v>95</v>
      </c>
    </row>
    <row r="14454" spans="1:2" x14ac:dyDescent="0.2">
      <c r="A14454" s="16">
        <v>1500080</v>
      </c>
      <c r="B14454" s="2">
        <v>74</v>
      </c>
    </row>
    <row r="14455" spans="1:2" x14ac:dyDescent="0.2">
      <c r="A14455" s="16">
        <v>1500080</v>
      </c>
      <c r="B14455" s="2">
        <v>100</v>
      </c>
    </row>
    <row r="14456" spans="1:2" x14ac:dyDescent="0.2">
      <c r="A14456" s="16">
        <v>1500080</v>
      </c>
      <c r="B14456" s="2">
        <v>93</v>
      </c>
    </row>
    <row r="14457" spans="1:2" x14ac:dyDescent="0.2">
      <c r="A14457" s="16">
        <v>1500080</v>
      </c>
      <c r="B14457" s="2">
        <v>91</v>
      </c>
    </row>
    <row r="14458" spans="1:2" x14ac:dyDescent="0.2">
      <c r="A14458" s="16">
        <v>1500080</v>
      </c>
      <c r="B14458" s="2">
        <v>76</v>
      </c>
    </row>
    <row r="14459" spans="1:2" x14ac:dyDescent="0.2">
      <c r="A14459" s="16">
        <v>1500080</v>
      </c>
      <c r="B14459" s="2">
        <v>92</v>
      </c>
    </row>
    <row r="14460" spans="1:2" x14ac:dyDescent="0.2">
      <c r="A14460" s="16">
        <v>1500080</v>
      </c>
      <c r="B14460" s="2">
        <v>93</v>
      </c>
    </row>
    <row r="14461" spans="1:2" x14ac:dyDescent="0.2">
      <c r="A14461" s="16">
        <v>1500080</v>
      </c>
      <c r="B14461" s="2">
        <v>74</v>
      </c>
    </row>
    <row r="14462" spans="1:2" x14ac:dyDescent="0.2">
      <c r="A14462" s="16">
        <v>1500080</v>
      </c>
      <c r="B14462" s="2">
        <v>90</v>
      </c>
    </row>
    <row r="14463" spans="1:2" x14ac:dyDescent="0.2">
      <c r="A14463" s="16">
        <v>1500080</v>
      </c>
      <c r="B14463" s="2">
        <v>79</v>
      </c>
    </row>
    <row r="14464" spans="1:2" x14ac:dyDescent="0.2">
      <c r="A14464" s="16">
        <v>1500080</v>
      </c>
      <c r="B14464" s="2">
        <v>100</v>
      </c>
    </row>
    <row r="14465" spans="1:2" x14ac:dyDescent="0.2">
      <c r="A14465" s="16">
        <v>1500080</v>
      </c>
      <c r="B14465" s="2">
        <v>79</v>
      </c>
    </row>
    <row r="14466" spans="1:2" x14ac:dyDescent="0.2">
      <c r="A14466" s="16">
        <v>1500080</v>
      </c>
      <c r="B14466" s="2">
        <v>100</v>
      </c>
    </row>
    <row r="14467" spans="1:2" x14ac:dyDescent="0.2">
      <c r="A14467" s="16">
        <v>1500080</v>
      </c>
      <c r="B14467" s="2">
        <v>95</v>
      </c>
    </row>
    <row r="14468" spans="1:2" x14ac:dyDescent="0.2">
      <c r="A14468" s="16">
        <v>1500080</v>
      </c>
      <c r="B14468" s="2">
        <v>100</v>
      </c>
    </row>
    <row r="14469" spans="1:2" x14ac:dyDescent="0.2">
      <c r="A14469" s="16">
        <v>1500080</v>
      </c>
      <c r="B14469" s="2">
        <v>100</v>
      </c>
    </row>
    <row r="14470" spans="1:2" x14ac:dyDescent="0.2">
      <c r="A14470" s="16">
        <v>1500080</v>
      </c>
      <c r="B14470" s="2">
        <v>90</v>
      </c>
    </row>
    <row r="14471" spans="1:2" x14ac:dyDescent="0.2">
      <c r="A14471" s="16">
        <v>1500080</v>
      </c>
      <c r="B14471" s="2">
        <v>95</v>
      </c>
    </row>
    <row r="14472" spans="1:2" x14ac:dyDescent="0.2">
      <c r="A14472" s="16">
        <v>1500080</v>
      </c>
      <c r="B14472" s="2">
        <v>92</v>
      </c>
    </row>
    <row r="14473" spans="1:2" x14ac:dyDescent="0.2">
      <c r="A14473" s="16">
        <v>1500080</v>
      </c>
      <c r="B14473" s="2">
        <v>92</v>
      </c>
    </row>
    <row r="14474" spans="1:2" x14ac:dyDescent="0.2">
      <c r="A14474" s="16">
        <v>1500080</v>
      </c>
      <c r="B14474" s="2">
        <v>95</v>
      </c>
    </row>
    <row r="14475" spans="1:2" x14ac:dyDescent="0.2">
      <c r="A14475" s="16">
        <v>1500080</v>
      </c>
      <c r="B14475" s="2">
        <v>93</v>
      </c>
    </row>
    <row r="14476" spans="1:2" x14ac:dyDescent="0.2">
      <c r="A14476" s="16">
        <v>1500080</v>
      </c>
      <c r="B14476" s="2">
        <v>93</v>
      </c>
    </row>
    <row r="14477" spans="1:2" x14ac:dyDescent="0.2">
      <c r="A14477" s="16">
        <v>1500080</v>
      </c>
      <c r="B14477" s="2">
        <v>92</v>
      </c>
    </row>
    <row r="14478" spans="1:2" x14ac:dyDescent="0.2">
      <c r="A14478" s="16">
        <v>1500080</v>
      </c>
      <c r="B14478" s="2">
        <v>87</v>
      </c>
    </row>
    <row r="14479" spans="1:2" x14ac:dyDescent="0.2">
      <c r="A14479" s="16">
        <v>1500080</v>
      </c>
      <c r="B14479" s="2">
        <v>90</v>
      </c>
    </row>
    <row r="14480" spans="1:2" x14ac:dyDescent="0.2">
      <c r="A14480" s="16">
        <v>1500080</v>
      </c>
      <c r="B14480" s="2">
        <v>50</v>
      </c>
    </row>
    <row r="14481" spans="1:2" x14ac:dyDescent="0.2">
      <c r="A14481" s="16">
        <v>1500080</v>
      </c>
      <c r="B14481" s="2">
        <v>100</v>
      </c>
    </row>
    <row r="14482" spans="1:2" x14ac:dyDescent="0.2">
      <c r="A14482" s="16">
        <v>1500080</v>
      </c>
      <c r="B14482" s="2">
        <v>80</v>
      </c>
    </row>
    <row r="14483" spans="1:2" x14ac:dyDescent="0.2">
      <c r="A14483" s="16">
        <v>1500080</v>
      </c>
      <c r="B14483" s="2">
        <v>100</v>
      </c>
    </row>
    <row r="14484" spans="1:2" x14ac:dyDescent="0.2">
      <c r="A14484" s="16">
        <v>1500080</v>
      </c>
      <c r="B14484" s="2">
        <v>91</v>
      </c>
    </row>
    <row r="14485" spans="1:2" x14ac:dyDescent="0.2">
      <c r="A14485" s="16">
        <v>1500080</v>
      </c>
      <c r="B14485" s="2">
        <v>100</v>
      </c>
    </row>
    <row r="14486" spans="1:2" x14ac:dyDescent="0.2">
      <c r="A14486" s="16">
        <v>1500080</v>
      </c>
      <c r="B14486" s="2">
        <v>100</v>
      </c>
    </row>
    <row r="14487" spans="1:2" x14ac:dyDescent="0.2">
      <c r="A14487" s="16">
        <v>1500080</v>
      </c>
      <c r="B14487" s="2">
        <v>95</v>
      </c>
    </row>
    <row r="14488" spans="1:2" x14ac:dyDescent="0.2">
      <c r="A14488" s="16">
        <v>1500080</v>
      </c>
      <c r="B14488" s="2">
        <v>87</v>
      </c>
    </row>
    <row r="14489" spans="1:2" x14ac:dyDescent="0.2">
      <c r="A14489" s="16">
        <v>1500080</v>
      </c>
      <c r="B14489" s="2">
        <v>90</v>
      </c>
    </row>
    <row r="14490" spans="1:2" x14ac:dyDescent="0.2">
      <c r="A14490" s="16">
        <v>1500080</v>
      </c>
      <c r="B14490" s="2">
        <v>82</v>
      </c>
    </row>
    <row r="14491" spans="1:2" x14ac:dyDescent="0.2">
      <c r="A14491" s="16">
        <v>1500080</v>
      </c>
      <c r="B14491" s="2">
        <v>87</v>
      </c>
    </row>
    <row r="14492" spans="1:2" x14ac:dyDescent="0.2">
      <c r="A14492" s="16">
        <v>1500080</v>
      </c>
      <c r="B14492" s="2">
        <v>97</v>
      </c>
    </row>
    <row r="14493" spans="1:2" x14ac:dyDescent="0.2">
      <c r="A14493" s="16">
        <v>1500080</v>
      </c>
      <c r="B14493" s="2">
        <v>86</v>
      </c>
    </row>
    <row r="14494" spans="1:2" x14ac:dyDescent="0.2">
      <c r="A14494" s="16">
        <v>1500080</v>
      </c>
      <c r="B14494" s="2">
        <v>85</v>
      </c>
    </row>
    <row r="14495" spans="1:2" x14ac:dyDescent="0.2">
      <c r="A14495" s="16">
        <v>1500080</v>
      </c>
      <c r="B14495" s="2">
        <v>100</v>
      </c>
    </row>
    <row r="14496" spans="1:2" x14ac:dyDescent="0.2">
      <c r="A14496" s="16">
        <v>1500080</v>
      </c>
      <c r="B14496" s="2">
        <v>100</v>
      </c>
    </row>
    <row r="14497" spans="1:2" x14ac:dyDescent="0.2">
      <c r="A14497" s="16">
        <v>1500080</v>
      </c>
      <c r="B14497" s="2">
        <v>91</v>
      </c>
    </row>
    <row r="14498" spans="1:2" x14ac:dyDescent="0.2">
      <c r="A14498" s="16">
        <v>1500080</v>
      </c>
      <c r="B14498" s="2">
        <v>88</v>
      </c>
    </row>
    <row r="14499" spans="1:2" x14ac:dyDescent="0.2">
      <c r="A14499" s="16">
        <v>1500080</v>
      </c>
      <c r="B14499" s="2">
        <v>100</v>
      </c>
    </row>
    <row r="14500" spans="1:2" x14ac:dyDescent="0.2">
      <c r="A14500" s="16">
        <v>1500080</v>
      </c>
      <c r="B14500" s="2">
        <v>90</v>
      </c>
    </row>
    <row r="14501" spans="1:2" x14ac:dyDescent="0.2">
      <c r="A14501" s="16">
        <v>1500080</v>
      </c>
      <c r="B14501" s="2">
        <v>98</v>
      </c>
    </row>
    <row r="14502" spans="1:2" x14ac:dyDescent="0.2">
      <c r="A14502" s="16">
        <v>1500080</v>
      </c>
      <c r="B14502" s="2">
        <v>90</v>
      </c>
    </row>
    <row r="14503" spans="1:2" x14ac:dyDescent="0.2">
      <c r="A14503" s="16">
        <v>1500080</v>
      </c>
      <c r="B14503" s="2">
        <v>93</v>
      </c>
    </row>
    <row r="14504" spans="1:2" x14ac:dyDescent="0.2">
      <c r="A14504" s="16">
        <v>1500080</v>
      </c>
      <c r="B14504" s="2">
        <v>80</v>
      </c>
    </row>
    <row r="14505" spans="1:2" x14ac:dyDescent="0.2">
      <c r="A14505" s="16">
        <v>1500080</v>
      </c>
      <c r="B14505" s="2">
        <v>41</v>
      </c>
    </row>
    <row r="14506" spans="1:2" x14ac:dyDescent="0.2">
      <c r="A14506" s="16">
        <v>1500080</v>
      </c>
      <c r="B14506" s="2">
        <v>63</v>
      </c>
    </row>
    <row r="14507" spans="1:2" x14ac:dyDescent="0.2">
      <c r="A14507" s="16">
        <v>1500080</v>
      </c>
      <c r="B14507" s="2">
        <v>100</v>
      </c>
    </row>
    <row r="14508" spans="1:2" x14ac:dyDescent="0.2">
      <c r="A14508" s="16">
        <v>1500080</v>
      </c>
      <c r="B14508" s="2">
        <v>95</v>
      </c>
    </row>
    <row r="14509" spans="1:2" x14ac:dyDescent="0.2">
      <c r="A14509" s="16">
        <v>1500080</v>
      </c>
      <c r="B14509" s="2">
        <v>92</v>
      </c>
    </row>
    <row r="14510" spans="1:2" x14ac:dyDescent="0.2">
      <c r="A14510" s="16">
        <v>1500080</v>
      </c>
      <c r="B14510" s="2">
        <v>100</v>
      </c>
    </row>
    <row r="14511" spans="1:2" x14ac:dyDescent="0.2">
      <c r="A14511" s="16">
        <v>1500080</v>
      </c>
      <c r="B14511" s="2">
        <v>83</v>
      </c>
    </row>
    <row r="14512" spans="1:2" x14ac:dyDescent="0.2">
      <c r="A14512" s="16">
        <v>1500080</v>
      </c>
      <c r="B14512" s="2">
        <v>100</v>
      </c>
    </row>
    <row r="14513" spans="1:2" x14ac:dyDescent="0.2">
      <c r="A14513" s="16">
        <v>1500080</v>
      </c>
      <c r="B14513" s="2">
        <v>88</v>
      </c>
    </row>
    <row r="14514" spans="1:2" x14ac:dyDescent="0.2">
      <c r="A14514" s="16">
        <v>1500080</v>
      </c>
      <c r="B14514" s="2">
        <v>83</v>
      </c>
    </row>
    <row r="14515" spans="1:2" x14ac:dyDescent="0.2">
      <c r="A14515" s="16">
        <v>1500080</v>
      </c>
      <c r="B14515" s="2">
        <v>80</v>
      </c>
    </row>
    <row r="14516" spans="1:2" x14ac:dyDescent="0.2">
      <c r="A14516" s="16">
        <v>1500080</v>
      </c>
      <c r="B14516" s="2">
        <v>79</v>
      </c>
    </row>
    <row r="14517" spans="1:2" x14ac:dyDescent="0.2">
      <c r="A14517" s="16">
        <v>1500080</v>
      </c>
      <c r="B14517" s="2">
        <v>100</v>
      </c>
    </row>
    <row r="14518" spans="1:2" x14ac:dyDescent="0.2">
      <c r="A14518" s="16">
        <v>1500080</v>
      </c>
      <c r="B14518" s="2">
        <v>90</v>
      </c>
    </row>
    <row r="14519" spans="1:2" x14ac:dyDescent="0.2">
      <c r="A14519" s="16">
        <v>1500080</v>
      </c>
      <c r="B14519" s="2">
        <v>91</v>
      </c>
    </row>
    <row r="14520" spans="1:2" x14ac:dyDescent="0.2">
      <c r="A14520" s="16">
        <v>1500080</v>
      </c>
      <c r="B14520" s="2">
        <v>91</v>
      </c>
    </row>
    <row r="14521" spans="1:2" x14ac:dyDescent="0.2">
      <c r="A14521" s="16">
        <v>1500080</v>
      </c>
      <c r="B14521" s="2">
        <v>92</v>
      </c>
    </row>
    <row r="14522" spans="1:2" x14ac:dyDescent="0.2">
      <c r="A14522" s="16">
        <v>1500080</v>
      </c>
      <c r="B14522" s="2">
        <v>91</v>
      </c>
    </row>
    <row r="14523" spans="1:2" x14ac:dyDescent="0.2">
      <c r="A14523" s="16">
        <v>1500080</v>
      </c>
      <c r="B14523" s="2">
        <v>91</v>
      </c>
    </row>
    <row r="14524" spans="1:2" x14ac:dyDescent="0.2">
      <c r="A14524" s="16">
        <v>1500080</v>
      </c>
      <c r="B14524" s="2">
        <v>95</v>
      </c>
    </row>
    <row r="14525" spans="1:2" x14ac:dyDescent="0.2">
      <c r="A14525" s="16">
        <v>1500080</v>
      </c>
      <c r="B14525" s="2">
        <v>93</v>
      </c>
    </row>
    <row r="14526" spans="1:2" x14ac:dyDescent="0.2">
      <c r="A14526" s="16">
        <v>1500080</v>
      </c>
      <c r="B14526" s="2">
        <v>83</v>
      </c>
    </row>
    <row r="14527" spans="1:2" x14ac:dyDescent="0.2">
      <c r="A14527" s="16">
        <v>1500080</v>
      </c>
      <c r="B14527" s="2">
        <v>96</v>
      </c>
    </row>
    <row r="14528" spans="1:2" x14ac:dyDescent="0.2">
      <c r="A14528" s="16">
        <v>1500080</v>
      </c>
      <c r="B14528" s="2">
        <v>90</v>
      </c>
    </row>
    <row r="14529" spans="1:2" x14ac:dyDescent="0.2">
      <c r="A14529" s="16">
        <v>1500080</v>
      </c>
      <c r="B14529" s="2">
        <v>29</v>
      </c>
    </row>
    <row r="14530" spans="1:2" x14ac:dyDescent="0.2">
      <c r="A14530" s="16">
        <v>1500080</v>
      </c>
      <c r="B14530" s="2">
        <v>93</v>
      </c>
    </row>
    <row r="14531" spans="1:2" x14ac:dyDescent="0.2">
      <c r="A14531" s="16">
        <v>1500080</v>
      </c>
      <c r="B14531" s="2">
        <v>100</v>
      </c>
    </row>
    <row r="14532" spans="1:2" x14ac:dyDescent="0.2">
      <c r="A14532" s="16">
        <v>1500080</v>
      </c>
      <c r="B14532" s="2">
        <v>65</v>
      </c>
    </row>
    <row r="14533" spans="1:2" x14ac:dyDescent="0.2">
      <c r="A14533" s="16">
        <v>1500080</v>
      </c>
      <c r="B14533" s="2">
        <v>100</v>
      </c>
    </row>
    <row r="14534" spans="1:2" x14ac:dyDescent="0.2">
      <c r="A14534" s="16">
        <v>1500080</v>
      </c>
      <c r="B14534" s="2">
        <v>75</v>
      </c>
    </row>
    <row r="14535" spans="1:2" x14ac:dyDescent="0.2">
      <c r="A14535" s="16">
        <v>1500080</v>
      </c>
      <c r="B14535" s="2">
        <v>95</v>
      </c>
    </row>
    <row r="14536" spans="1:2" x14ac:dyDescent="0.2">
      <c r="A14536" s="16">
        <v>1500080</v>
      </c>
      <c r="B14536" s="2">
        <v>100</v>
      </c>
    </row>
    <row r="14537" spans="1:2" x14ac:dyDescent="0.2">
      <c r="A14537" s="16">
        <v>1500080</v>
      </c>
      <c r="B14537" s="2">
        <v>89</v>
      </c>
    </row>
    <row r="14538" spans="1:2" x14ac:dyDescent="0.2">
      <c r="A14538" s="16">
        <v>1500080</v>
      </c>
      <c r="B14538" s="2">
        <v>100</v>
      </c>
    </row>
    <row r="14539" spans="1:2" x14ac:dyDescent="0.2">
      <c r="A14539" s="16">
        <v>1500080</v>
      </c>
      <c r="B14539" s="2">
        <v>91</v>
      </c>
    </row>
    <row r="14540" spans="1:2" x14ac:dyDescent="0.2">
      <c r="A14540" s="16">
        <v>1500080</v>
      </c>
      <c r="B14540" s="2">
        <v>90</v>
      </c>
    </row>
    <row r="14541" spans="1:2" x14ac:dyDescent="0.2">
      <c r="A14541" s="16">
        <v>1500080</v>
      </c>
      <c r="B14541" s="2">
        <v>74</v>
      </c>
    </row>
    <row r="14542" spans="1:2" x14ac:dyDescent="0.2">
      <c r="A14542" s="16">
        <v>1500080</v>
      </c>
      <c r="B14542" s="2">
        <v>72</v>
      </c>
    </row>
    <row r="14543" spans="1:2" x14ac:dyDescent="0.2">
      <c r="A14543" s="16">
        <v>1500080</v>
      </c>
      <c r="B14543" s="2">
        <v>82</v>
      </c>
    </row>
    <row r="14544" spans="1:2" x14ac:dyDescent="0.2">
      <c r="A14544" s="16">
        <v>1500080</v>
      </c>
      <c r="B14544" s="2">
        <v>79</v>
      </c>
    </row>
    <row r="14545" spans="1:2" x14ac:dyDescent="0.2">
      <c r="A14545" s="16">
        <v>1500080</v>
      </c>
      <c r="B14545" s="2">
        <v>80</v>
      </c>
    </row>
    <row r="14546" spans="1:2" x14ac:dyDescent="0.2">
      <c r="A14546" s="16">
        <v>1500080</v>
      </c>
      <c r="B14546" s="2">
        <v>91</v>
      </c>
    </row>
    <row r="14547" spans="1:2" x14ac:dyDescent="0.2">
      <c r="A14547" s="16">
        <v>1500080</v>
      </c>
      <c r="B14547" s="2">
        <v>89</v>
      </c>
    </row>
    <row r="14548" spans="1:2" x14ac:dyDescent="0.2">
      <c r="A14548" s="16">
        <v>1500080</v>
      </c>
      <c r="B14548" s="2">
        <v>93</v>
      </c>
    </row>
    <row r="14549" spans="1:2" x14ac:dyDescent="0.2">
      <c r="A14549" s="16">
        <v>1500080</v>
      </c>
      <c r="B14549" s="2">
        <v>89</v>
      </c>
    </row>
    <row r="14550" spans="1:2" x14ac:dyDescent="0.2">
      <c r="A14550" s="16">
        <v>1500080</v>
      </c>
      <c r="B14550" s="2">
        <v>100</v>
      </c>
    </row>
    <row r="14551" spans="1:2" x14ac:dyDescent="0.2">
      <c r="A14551" s="16">
        <v>1500080</v>
      </c>
      <c r="B14551" s="2">
        <v>92</v>
      </c>
    </row>
    <row r="14552" spans="1:2" x14ac:dyDescent="0.2">
      <c r="A14552" s="16">
        <v>1500080</v>
      </c>
      <c r="B14552" s="2">
        <v>90</v>
      </c>
    </row>
    <row r="14553" spans="1:2" x14ac:dyDescent="0.2">
      <c r="A14553" s="16">
        <v>1500080</v>
      </c>
      <c r="B14553" s="2">
        <v>91</v>
      </c>
    </row>
    <row r="14554" spans="1:2" x14ac:dyDescent="0.2">
      <c r="A14554" s="16">
        <v>1500080</v>
      </c>
      <c r="B14554" s="2">
        <v>100</v>
      </c>
    </row>
    <row r="14555" spans="1:2" x14ac:dyDescent="0.2">
      <c r="A14555" s="16">
        <v>1500080</v>
      </c>
      <c r="B14555" s="2">
        <v>84</v>
      </c>
    </row>
    <row r="14556" spans="1:2" x14ac:dyDescent="0.2">
      <c r="A14556" s="16">
        <v>1500080</v>
      </c>
      <c r="B14556" s="2">
        <v>83</v>
      </c>
    </row>
    <row r="14557" spans="1:2" x14ac:dyDescent="0.2">
      <c r="A14557" s="16">
        <v>1500080</v>
      </c>
      <c r="B14557" s="2">
        <v>95</v>
      </c>
    </row>
    <row r="14558" spans="1:2" x14ac:dyDescent="0.2">
      <c r="A14558" s="16">
        <v>1500080</v>
      </c>
      <c r="B14558" s="2">
        <v>89</v>
      </c>
    </row>
    <row r="14559" spans="1:2" x14ac:dyDescent="0.2">
      <c r="A14559" s="16">
        <v>1500080</v>
      </c>
      <c r="B14559" s="2">
        <v>95</v>
      </c>
    </row>
    <row r="14560" spans="1:2" x14ac:dyDescent="0.2">
      <c r="A14560" s="16">
        <v>1500080</v>
      </c>
      <c r="B14560" s="2">
        <v>81</v>
      </c>
    </row>
    <row r="14561" spans="1:2" x14ac:dyDescent="0.2">
      <c r="A14561" s="16">
        <v>1500080</v>
      </c>
      <c r="B14561" s="2">
        <v>100</v>
      </c>
    </row>
    <row r="14562" spans="1:2" x14ac:dyDescent="0.2">
      <c r="A14562" s="16">
        <v>1500080</v>
      </c>
      <c r="B14562" s="2">
        <v>90</v>
      </c>
    </row>
    <row r="14563" spans="1:2" x14ac:dyDescent="0.2">
      <c r="A14563" s="16">
        <v>1500080</v>
      </c>
      <c r="B14563" s="2">
        <v>92</v>
      </c>
    </row>
    <row r="14564" spans="1:2" x14ac:dyDescent="0.2">
      <c r="A14564" s="16">
        <v>1500080</v>
      </c>
      <c r="B14564" s="2">
        <v>41</v>
      </c>
    </row>
    <row r="14565" spans="1:2" x14ac:dyDescent="0.2">
      <c r="A14565" s="16">
        <v>1500080</v>
      </c>
      <c r="B14565" s="2">
        <v>91</v>
      </c>
    </row>
    <row r="14566" spans="1:2" x14ac:dyDescent="0.2">
      <c r="A14566" s="16">
        <v>1500080</v>
      </c>
      <c r="B14566" s="2">
        <v>94</v>
      </c>
    </row>
    <row r="14567" spans="1:2" x14ac:dyDescent="0.2">
      <c r="A14567" s="16">
        <v>1500080</v>
      </c>
      <c r="B14567" s="2">
        <v>95</v>
      </c>
    </row>
    <row r="14568" spans="1:2" x14ac:dyDescent="0.2">
      <c r="A14568" s="16">
        <v>1500080</v>
      </c>
      <c r="B14568" s="2">
        <v>89</v>
      </c>
    </row>
    <row r="14569" spans="1:2" x14ac:dyDescent="0.2">
      <c r="A14569" s="16">
        <v>1500090</v>
      </c>
      <c r="B14569" s="2">
        <v>90</v>
      </c>
    </row>
    <row r="14570" spans="1:2" x14ac:dyDescent="0.2">
      <c r="A14570" s="16">
        <v>1500090</v>
      </c>
      <c r="B14570" s="2">
        <v>0</v>
      </c>
    </row>
    <row r="14571" spans="1:2" x14ac:dyDescent="0.2">
      <c r="A14571" s="16">
        <v>1500090</v>
      </c>
      <c r="B14571" s="2">
        <v>86</v>
      </c>
    </row>
    <row r="14572" spans="1:2" x14ac:dyDescent="0.2">
      <c r="A14572" s="16">
        <v>1500090</v>
      </c>
      <c r="B14572" s="2">
        <v>100</v>
      </c>
    </row>
    <row r="14573" spans="1:2" x14ac:dyDescent="0.2">
      <c r="A14573" s="16">
        <v>1500090</v>
      </c>
      <c r="B14573" s="2">
        <v>91</v>
      </c>
    </row>
    <row r="14574" spans="1:2" x14ac:dyDescent="0.2">
      <c r="A14574" s="16">
        <v>1500090</v>
      </c>
      <c r="B14574" s="2">
        <v>90</v>
      </c>
    </row>
    <row r="14575" spans="1:2" x14ac:dyDescent="0.2">
      <c r="A14575" s="16">
        <v>1500090</v>
      </c>
      <c r="B14575" s="2">
        <v>0</v>
      </c>
    </row>
    <row r="14576" spans="1:2" x14ac:dyDescent="0.2">
      <c r="A14576" s="16">
        <v>1500090</v>
      </c>
      <c r="B14576" s="2">
        <v>100</v>
      </c>
    </row>
    <row r="14577" spans="1:2" x14ac:dyDescent="0.2">
      <c r="A14577" s="16">
        <v>1500090</v>
      </c>
      <c r="B14577" s="2">
        <v>90</v>
      </c>
    </row>
    <row r="14578" spans="1:2" x14ac:dyDescent="0.2">
      <c r="A14578" s="16">
        <v>1500090</v>
      </c>
      <c r="B14578" s="2">
        <v>90</v>
      </c>
    </row>
    <row r="14579" spans="1:2" x14ac:dyDescent="0.2">
      <c r="A14579" s="16">
        <v>1500090</v>
      </c>
      <c r="B14579" s="2">
        <v>100</v>
      </c>
    </row>
    <row r="14580" spans="1:2" x14ac:dyDescent="0.2">
      <c r="A14580" s="16">
        <v>1500090</v>
      </c>
      <c r="B14580" s="2">
        <v>100</v>
      </c>
    </row>
    <row r="14581" spans="1:2" x14ac:dyDescent="0.2">
      <c r="A14581" s="16">
        <v>1500090</v>
      </c>
      <c r="B14581" s="2">
        <v>0</v>
      </c>
    </row>
    <row r="14582" spans="1:2" x14ac:dyDescent="0.2">
      <c r="A14582" s="16">
        <v>1500090</v>
      </c>
      <c r="B14582" s="2">
        <v>83</v>
      </c>
    </row>
    <row r="14583" spans="1:2" x14ac:dyDescent="0.2">
      <c r="A14583" s="16">
        <v>1500100</v>
      </c>
      <c r="B14583" s="2">
        <v>72</v>
      </c>
    </row>
    <row r="14584" spans="1:2" x14ac:dyDescent="0.2">
      <c r="A14584" s="16">
        <v>1500100</v>
      </c>
      <c r="B14584" s="2">
        <v>72</v>
      </c>
    </row>
    <row r="14585" spans="1:2" x14ac:dyDescent="0.2">
      <c r="A14585" s="16">
        <v>1500100</v>
      </c>
      <c r="B14585" s="2">
        <v>0</v>
      </c>
    </row>
    <row r="14586" spans="1:2" x14ac:dyDescent="0.2">
      <c r="A14586" s="16">
        <v>1500100</v>
      </c>
      <c r="B14586" s="2">
        <v>86</v>
      </c>
    </row>
    <row r="14587" spans="1:2" x14ac:dyDescent="0.2">
      <c r="A14587" s="16">
        <v>1500100</v>
      </c>
      <c r="B14587" s="2">
        <v>72</v>
      </c>
    </row>
    <row r="14588" spans="1:2" x14ac:dyDescent="0.2">
      <c r="A14588" s="16">
        <v>1500100</v>
      </c>
      <c r="B14588" s="2">
        <v>83</v>
      </c>
    </row>
    <row r="14589" spans="1:2" x14ac:dyDescent="0.2">
      <c r="A14589" s="16">
        <v>1500100</v>
      </c>
      <c r="B14589" s="2">
        <v>0</v>
      </c>
    </row>
    <row r="14590" spans="1:2" x14ac:dyDescent="0.2">
      <c r="A14590" s="16">
        <v>1500100</v>
      </c>
      <c r="B14590" s="2">
        <v>100</v>
      </c>
    </row>
    <row r="14591" spans="1:2" x14ac:dyDescent="0.2">
      <c r="A14591" s="16">
        <v>1500100</v>
      </c>
      <c r="B14591" s="2">
        <v>29</v>
      </c>
    </row>
    <row r="14592" spans="1:2" x14ac:dyDescent="0.2">
      <c r="A14592" s="16">
        <v>1500100</v>
      </c>
      <c r="B14592" s="2">
        <v>72</v>
      </c>
    </row>
    <row r="14593" spans="1:2" x14ac:dyDescent="0.2">
      <c r="A14593" s="16">
        <v>1500100</v>
      </c>
      <c r="B14593" s="2">
        <v>0</v>
      </c>
    </row>
    <row r="14594" spans="1:2" x14ac:dyDescent="0.2">
      <c r="A14594" s="16">
        <v>1500100</v>
      </c>
      <c r="B14594" s="2">
        <v>83</v>
      </c>
    </row>
    <row r="14595" spans="1:2" x14ac:dyDescent="0.2">
      <c r="A14595" s="16">
        <v>1500100</v>
      </c>
      <c r="B14595" s="2">
        <v>0</v>
      </c>
    </row>
    <row r="14596" spans="1:2" x14ac:dyDescent="0.2">
      <c r="A14596" s="16">
        <v>1500100</v>
      </c>
      <c r="B14596" s="2">
        <v>83</v>
      </c>
    </row>
    <row r="14597" spans="1:2" x14ac:dyDescent="0.2">
      <c r="A14597" s="16">
        <v>1500100</v>
      </c>
      <c r="B14597" s="2">
        <v>0</v>
      </c>
    </row>
    <row r="14598" spans="1:2" x14ac:dyDescent="0.2">
      <c r="A14598" s="16">
        <v>1500100</v>
      </c>
      <c r="B14598" s="2">
        <v>100</v>
      </c>
    </row>
    <row r="14599" spans="1:2" x14ac:dyDescent="0.2">
      <c r="A14599" s="16">
        <v>1500100</v>
      </c>
      <c r="B14599" s="2">
        <v>0</v>
      </c>
    </row>
    <row r="14600" spans="1:2" x14ac:dyDescent="0.2">
      <c r="A14600" s="16">
        <v>1500100</v>
      </c>
      <c r="B14600" s="2">
        <v>2</v>
      </c>
    </row>
    <row r="14601" spans="1:2" x14ac:dyDescent="0.2">
      <c r="A14601" s="16">
        <v>1500100</v>
      </c>
      <c r="B14601" s="2">
        <v>72</v>
      </c>
    </row>
    <row r="14602" spans="1:2" x14ac:dyDescent="0.2">
      <c r="A14602" s="16">
        <v>1500100</v>
      </c>
      <c r="B14602" s="2">
        <v>75</v>
      </c>
    </row>
    <row r="14603" spans="1:2" x14ac:dyDescent="0.2">
      <c r="A14603" s="16">
        <v>1500100</v>
      </c>
      <c r="B14603" s="2">
        <v>100</v>
      </c>
    </row>
    <row r="14604" spans="1:2" x14ac:dyDescent="0.2">
      <c r="A14604" s="16">
        <v>1500100</v>
      </c>
      <c r="B14604" s="2">
        <v>0</v>
      </c>
    </row>
    <row r="14605" spans="1:2" x14ac:dyDescent="0.2">
      <c r="A14605" s="16">
        <v>1500100</v>
      </c>
      <c r="B14605" s="2">
        <v>2</v>
      </c>
    </row>
    <row r="14606" spans="1:2" x14ac:dyDescent="0.2">
      <c r="A14606" s="16">
        <v>1500100</v>
      </c>
      <c r="B14606" s="2">
        <v>72</v>
      </c>
    </row>
    <row r="14607" spans="1:2" x14ac:dyDescent="0.2">
      <c r="A14607" s="16">
        <v>1500100</v>
      </c>
      <c r="B14607" s="2">
        <v>0</v>
      </c>
    </row>
    <row r="14608" spans="1:2" x14ac:dyDescent="0.2">
      <c r="A14608" s="16">
        <v>1500100</v>
      </c>
      <c r="B14608" s="2">
        <v>83</v>
      </c>
    </row>
    <row r="14609" spans="1:2" x14ac:dyDescent="0.2">
      <c r="A14609" s="16">
        <v>1500101</v>
      </c>
      <c r="B14609" s="2">
        <v>80</v>
      </c>
    </row>
    <row r="14610" spans="1:2" x14ac:dyDescent="0.2">
      <c r="A14610" s="16">
        <v>1500101</v>
      </c>
      <c r="B14610" s="2">
        <v>28</v>
      </c>
    </row>
    <row r="14611" spans="1:2" x14ac:dyDescent="0.2">
      <c r="A14611" s="16">
        <v>1500101</v>
      </c>
      <c r="B14611" s="2">
        <v>80</v>
      </c>
    </row>
    <row r="14612" spans="1:2" x14ac:dyDescent="0.2">
      <c r="A14612" s="16">
        <v>1500101</v>
      </c>
      <c r="B14612" s="2">
        <v>80</v>
      </c>
    </row>
    <row r="14613" spans="1:2" x14ac:dyDescent="0.2">
      <c r="A14613" s="16">
        <v>1500101</v>
      </c>
      <c r="B14613" s="2">
        <v>80</v>
      </c>
    </row>
    <row r="14614" spans="1:2" x14ac:dyDescent="0.2">
      <c r="A14614" s="16">
        <v>1500101</v>
      </c>
      <c r="B14614" s="2">
        <v>83</v>
      </c>
    </row>
    <row r="14615" spans="1:2" x14ac:dyDescent="0.2">
      <c r="A14615" s="16">
        <v>1500101</v>
      </c>
      <c r="B14615" s="2">
        <v>100</v>
      </c>
    </row>
    <row r="14616" spans="1:2" x14ac:dyDescent="0.2">
      <c r="A14616" s="16">
        <v>1500101</v>
      </c>
      <c r="B14616" s="2">
        <v>17</v>
      </c>
    </row>
    <row r="14617" spans="1:2" x14ac:dyDescent="0.2">
      <c r="A14617" s="16">
        <v>1500101</v>
      </c>
      <c r="B14617" s="2">
        <v>80</v>
      </c>
    </row>
    <row r="14618" spans="1:2" x14ac:dyDescent="0.2">
      <c r="A14618" s="16">
        <v>1500101</v>
      </c>
      <c r="B14618" s="2">
        <v>80</v>
      </c>
    </row>
    <row r="14619" spans="1:2" x14ac:dyDescent="0.2">
      <c r="A14619" s="16">
        <v>1500101</v>
      </c>
      <c r="B14619" s="2">
        <v>91</v>
      </c>
    </row>
    <row r="14620" spans="1:2" x14ac:dyDescent="0.2">
      <c r="A14620" s="16">
        <v>1500101</v>
      </c>
      <c r="B14620" s="2">
        <v>80</v>
      </c>
    </row>
    <row r="14621" spans="1:2" x14ac:dyDescent="0.2">
      <c r="A14621" s="16">
        <v>1500101</v>
      </c>
      <c r="B14621" s="2">
        <v>93</v>
      </c>
    </row>
    <row r="14622" spans="1:2" x14ac:dyDescent="0.2">
      <c r="A14622" s="16">
        <v>1500110</v>
      </c>
      <c r="B14622" s="2">
        <v>25</v>
      </c>
    </row>
    <row r="14623" spans="1:2" x14ac:dyDescent="0.2">
      <c r="A14623" s="16">
        <v>1500110</v>
      </c>
      <c r="B14623" s="2">
        <v>83</v>
      </c>
    </row>
    <row r="14624" spans="1:2" x14ac:dyDescent="0.2">
      <c r="A14624" s="16">
        <v>1500110</v>
      </c>
      <c r="B14624" s="2">
        <v>87</v>
      </c>
    </row>
    <row r="14625" spans="1:2" x14ac:dyDescent="0.2">
      <c r="A14625" s="16">
        <v>1500110</v>
      </c>
      <c r="B14625" s="2">
        <v>12</v>
      </c>
    </row>
    <row r="14626" spans="1:2" x14ac:dyDescent="0.2">
      <c r="A14626" s="16">
        <v>1500110</v>
      </c>
      <c r="B14626" s="2">
        <v>83</v>
      </c>
    </row>
    <row r="14627" spans="1:2" x14ac:dyDescent="0.2">
      <c r="A14627" s="16">
        <v>1500110</v>
      </c>
      <c r="B14627" s="2">
        <v>94</v>
      </c>
    </row>
    <row r="14628" spans="1:2" x14ac:dyDescent="0.2">
      <c r="A14628" s="16">
        <v>1500110</v>
      </c>
      <c r="B14628" s="2">
        <v>28</v>
      </c>
    </row>
    <row r="14629" spans="1:2" x14ac:dyDescent="0.2">
      <c r="A14629" s="16">
        <v>1500110</v>
      </c>
      <c r="B14629" s="2">
        <v>94</v>
      </c>
    </row>
    <row r="14630" spans="1:2" x14ac:dyDescent="0.2">
      <c r="A14630" s="16">
        <v>1500110</v>
      </c>
      <c r="B14630" s="2">
        <v>62</v>
      </c>
    </row>
    <row r="14631" spans="1:2" x14ac:dyDescent="0.2">
      <c r="A14631" s="16">
        <v>1500110</v>
      </c>
      <c r="B14631" s="2">
        <v>70</v>
      </c>
    </row>
    <row r="14632" spans="1:2" x14ac:dyDescent="0.2">
      <c r="A14632" s="16">
        <v>1500110</v>
      </c>
      <c r="B14632" s="2">
        <v>82</v>
      </c>
    </row>
    <row r="14633" spans="1:2" x14ac:dyDescent="0.2">
      <c r="A14633" s="16">
        <v>1500110</v>
      </c>
      <c r="B14633" s="2">
        <v>62</v>
      </c>
    </row>
    <row r="14634" spans="1:2" x14ac:dyDescent="0.2">
      <c r="A14634" s="16">
        <v>1500110</v>
      </c>
      <c r="B14634" s="2">
        <v>17</v>
      </c>
    </row>
    <row r="14635" spans="1:2" x14ac:dyDescent="0.2">
      <c r="A14635" s="16">
        <v>1500110</v>
      </c>
      <c r="B14635" s="2">
        <v>21</v>
      </c>
    </row>
    <row r="14636" spans="1:2" x14ac:dyDescent="0.2">
      <c r="A14636" s="16">
        <v>1500110</v>
      </c>
      <c r="B14636" s="2">
        <v>57</v>
      </c>
    </row>
    <row r="14637" spans="1:2" x14ac:dyDescent="0.2">
      <c r="A14637" s="16">
        <v>1500110</v>
      </c>
      <c r="B14637" s="2">
        <v>63</v>
      </c>
    </row>
    <row r="14638" spans="1:2" x14ac:dyDescent="0.2">
      <c r="A14638" s="16">
        <v>1500110</v>
      </c>
      <c r="B14638" s="2">
        <v>80</v>
      </c>
    </row>
    <row r="14639" spans="1:2" x14ac:dyDescent="0.2">
      <c r="A14639" s="16">
        <v>1500110</v>
      </c>
      <c r="B14639" s="2">
        <v>83</v>
      </c>
    </row>
    <row r="14640" spans="1:2" x14ac:dyDescent="0.2">
      <c r="A14640" s="16">
        <v>1500110</v>
      </c>
      <c r="B14640" s="2">
        <v>100</v>
      </c>
    </row>
    <row r="14641" spans="1:2" x14ac:dyDescent="0.2">
      <c r="A14641" s="16">
        <v>1500110</v>
      </c>
      <c r="B14641" s="2">
        <v>60</v>
      </c>
    </row>
    <row r="14642" spans="1:2" x14ac:dyDescent="0.2">
      <c r="A14642" s="16">
        <v>1500110</v>
      </c>
      <c r="B14642" s="2">
        <v>28</v>
      </c>
    </row>
    <row r="14643" spans="1:2" x14ac:dyDescent="0.2">
      <c r="A14643" s="16">
        <v>1500110</v>
      </c>
      <c r="B14643" s="2">
        <v>0</v>
      </c>
    </row>
    <row r="14644" spans="1:2" x14ac:dyDescent="0.2">
      <c r="A14644" s="16">
        <v>1500110</v>
      </c>
      <c r="B14644" s="2">
        <v>70</v>
      </c>
    </row>
    <row r="14645" spans="1:2" x14ac:dyDescent="0.2">
      <c r="A14645" s="16">
        <v>1500110</v>
      </c>
      <c r="B14645" s="2">
        <v>57</v>
      </c>
    </row>
    <row r="14646" spans="1:2" x14ac:dyDescent="0.2">
      <c r="A14646" s="16">
        <v>1500110</v>
      </c>
      <c r="B14646" s="2">
        <v>100</v>
      </c>
    </row>
    <row r="14647" spans="1:2" x14ac:dyDescent="0.2">
      <c r="A14647" s="16">
        <v>1500110</v>
      </c>
      <c r="B14647" s="2">
        <v>7</v>
      </c>
    </row>
    <row r="14648" spans="1:2" x14ac:dyDescent="0.2">
      <c r="A14648" s="16">
        <v>1500110</v>
      </c>
      <c r="B14648" s="2">
        <v>100</v>
      </c>
    </row>
    <row r="14649" spans="1:2" x14ac:dyDescent="0.2">
      <c r="A14649" s="16">
        <v>1500110</v>
      </c>
      <c r="B14649" s="2">
        <v>82</v>
      </c>
    </row>
    <row r="14650" spans="1:2" x14ac:dyDescent="0.2">
      <c r="A14650" s="16">
        <v>1500110</v>
      </c>
      <c r="B14650" s="2">
        <v>63</v>
      </c>
    </row>
    <row r="14651" spans="1:2" x14ac:dyDescent="0.2">
      <c r="A14651" s="16">
        <v>1500110</v>
      </c>
      <c r="B14651" s="2">
        <v>71</v>
      </c>
    </row>
    <row r="14652" spans="1:2" x14ac:dyDescent="0.2">
      <c r="A14652" s="16">
        <v>1500110</v>
      </c>
      <c r="B14652" s="2">
        <v>63</v>
      </c>
    </row>
    <row r="14653" spans="1:2" x14ac:dyDescent="0.2">
      <c r="A14653" s="16">
        <v>1500110</v>
      </c>
      <c r="B14653" s="2">
        <v>72</v>
      </c>
    </row>
    <row r="14654" spans="1:2" x14ac:dyDescent="0.2">
      <c r="A14654" s="16">
        <v>1500110</v>
      </c>
      <c r="B14654" s="2">
        <v>100</v>
      </c>
    </row>
    <row r="14655" spans="1:2" x14ac:dyDescent="0.2">
      <c r="A14655" s="16">
        <v>1500110</v>
      </c>
      <c r="B14655" s="2">
        <v>17</v>
      </c>
    </row>
    <row r="14656" spans="1:2" x14ac:dyDescent="0.2">
      <c r="A14656" s="16">
        <v>1500110</v>
      </c>
      <c r="B14656" s="2">
        <v>80</v>
      </c>
    </row>
    <row r="14657" spans="1:2" x14ac:dyDescent="0.2">
      <c r="A14657" s="16">
        <v>1500110</v>
      </c>
      <c r="B14657" s="2">
        <v>54</v>
      </c>
    </row>
    <row r="14658" spans="1:2" x14ac:dyDescent="0.2">
      <c r="A14658" s="16">
        <v>1500110</v>
      </c>
      <c r="B14658" s="2">
        <v>21</v>
      </c>
    </row>
    <row r="14659" spans="1:2" x14ac:dyDescent="0.2">
      <c r="A14659" s="16">
        <v>1500110</v>
      </c>
      <c r="B14659" s="2">
        <v>0</v>
      </c>
    </row>
    <row r="14660" spans="1:2" x14ac:dyDescent="0.2">
      <c r="A14660" s="16">
        <v>1500110</v>
      </c>
      <c r="B14660" s="2">
        <v>94</v>
      </c>
    </row>
    <row r="14661" spans="1:2" x14ac:dyDescent="0.2">
      <c r="A14661" s="16">
        <v>1500110</v>
      </c>
      <c r="B14661" s="2">
        <v>75</v>
      </c>
    </row>
    <row r="14662" spans="1:2" x14ac:dyDescent="0.2">
      <c r="A14662" s="16">
        <v>1500110</v>
      </c>
      <c r="B14662" s="2">
        <v>90</v>
      </c>
    </row>
    <row r="14663" spans="1:2" x14ac:dyDescent="0.2">
      <c r="A14663" s="16">
        <v>1500110</v>
      </c>
      <c r="B14663" s="2">
        <v>20</v>
      </c>
    </row>
    <row r="14664" spans="1:2" x14ac:dyDescent="0.2">
      <c r="A14664" s="16">
        <v>1500110</v>
      </c>
      <c r="B14664" s="2">
        <v>0</v>
      </c>
    </row>
    <row r="14665" spans="1:2" x14ac:dyDescent="0.2">
      <c r="A14665" s="16">
        <v>1500110</v>
      </c>
      <c r="B14665" s="2">
        <v>70</v>
      </c>
    </row>
    <row r="14666" spans="1:2" x14ac:dyDescent="0.2">
      <c r="A14666" s="16">
        <v>1500110</v>
      </c>
      <c r="B14666" s="2">
        <v>0</v>
      </c>
    </row>
    <row r="14667" spans="1:2" x14ac:dyDescent="0.2">
      <c r="A14667" s="16">
        <v>1500110</v>
      </c>
      <c r="B14667" s="2">
        <v>66</v>
      </c>
    </row>
    <row r="14668" spans="1:2" x14ac:dyDescent="0.2">
      <c r="A14668" s="16">
        <v>1500110</v>
      </c>
      <c r="B14668" s="2">
        <v>32</v>
      </c>
    </row>
    <row r="14669" spans="1:2" x14ac:dyDescent="0.2">
      <c r="A14669" s="16">
        <v>1500110</v>
      </c>
      <c r="B14669" s="2">
        <v>91</v>
      </c>
    </row>
    <row r="14670" spans="1:2" x14ac:dyDescent="0.2">
      <c r="A14670" s="16">
        <v>1500110</v>
      </c>
      <c r="B14670" s="2">
        <v>0</v>
      </c>
    </row>
    <row r="14671" spans="1:2" x14ac:dyDescent="0.2">
      <c r="A14671" s="16">
        <v>1500110</v>
      </c>
      <c r="B14671" s="2">
        <v>100</v>
      </c>
    </row>
    <row r="14672" spans="1:2" x14ac:dyDescent="0.2">
      <c r="A14672" s="16">
        <v>1500110</v>
      </c>
      <c r="B14672" s="2">
        <v>83</v>
      </c>
    </row>
    <row r="14673" spans="1:2" x14ac:dyDescent="0.2">
      <c r="A14673" s="16">
        <v>1500110</v>
      </c>
      <c r="B14673" s="2">
        <v>0</v>
      </c>
    </row>
    <row r="14674" spans="1:2" x14ac:dyDescent="0.2">
      <c r="A14674" s="16">
        <v>1500110</v>
      </c>
      <c r="B14674" s="2">
        <v>8</v>
      </c>
    </row>
    <row r="14675" spans="1:2" x14ac:dyDescent="0.2">
      <c r="A14675" s="16">
        <v>1500110</v>
      </c>
      <c r="B14675" s="2">
        <v>83</v>
      </c>
    </row>
    <row r="14676" spans="1:2" x14ac:dyDescent="0.2">
      <c r="A14676" s="16">
        <v>1500110</v>
      </c>
      <c r="B14676" s="2">
        <v>55</v>
      </c>
    </row>
    <row r="14677" spans="1:2" x14ac:dyDescent="0.2">
      <c r="A14677" s="16">
        <v>1500110</v>
      </c>
      <c r="B14677" s="2">
        <v>53</v>
      </c>
    </row>
    <row r="14678" spans="1:2" x14ac:dyDescent="0.2">
      <c r="A14678" s="16">
        <v>1500110</v>
      </c>
      <c r="B14678" s="2">
        <v>0</v>
      </c>
    </row>
    <row r="14679" spans="1:2" x14ac:dyDescent="0.2">
      <c r="A14679" s="16">
        <v>1500110</v>
      </c>
      <c r="B14679" s="2">
        <v>85</v>
      </c>
    </row>
    <row r="14680" spans="1:2" x14ac:dyDescent="0.2">
      <c r="A14680" s="16">
        <v>1500110</v>
      </c>
      <c r="B14680" s="2">
        <v>68</v>
      </c>
    </row>
    <row r="14681" spans="1:2" x14ac:dyDescent="0.2">
      <c r="A14681" s="16">
        <v>1500110</v>
      </c>
      <c r="B14681" s="2">
        <v>66</v>
      </c>
    </row>
    <row r="14682" spans="1:2" x14ac:dyDescent="0.2">
      <c r="A14682" s="16">
        <v>1500110</v>
      </c>
      <c r="B14682" s="2">
        <v>21</v>
      </c>
    </row>
    <row r="14683" spans="1:2" x14ac:dyDescent="0.2">
      <c r="A14683" s="16">
        <v>1500110</v>
      </c>
      <c r="B14683" s="2">
        <v>51</v>
      </c>
    </row>
    <row r="14684" spans="1:2" x14ac:dyDescent="0.2">
      <c r="A14684" s="16">
        <v>1500110</v>
      </c>
      <c r="B14684" s="2">
        <v>90</v>
      </c>
    </row>
    <row r="14685" spans="1:2" x14ac:dyDescent="0.2">
      <c r="A14685" s="16">
        <v>1500110</v>
      </c>
      <c r="B14685" s="2">
        <v>40</v>
      </c>
    </row>
    <row r="14686" spans="1:2" x14ac:dyDescent="0.2">
      <c r="A14686" s="16">
        <v>1500120</v>
      </c>
      <c r="B14686" s="2">
        <v>55</v>
      </c>
    </row>
    <row r="14687" spans="1:2" x14ac:dyDescent="0.2">
      <c r="A14687" s="16">
        <v>1500120</v>
      </c>
      <c r="B14687" s="2">
        <v>0</v>
      </c>
    </row>
    <row r="14688" spans="1:2" x14ac:dyDescent="0.2">
      <c r="A14688" s="16">
        <v>1500120</v>
      </c>
      <c r="B14688" s="2">
        <v>0</v>
      </c>
    </row>
    <row r="14689" spans="1:2" x14ac:dyDescent="0.2">
      <c r="A14689" s="16">
        <v>1500120</v>
      </c>
      <c r="B14689" s="2">
        <v>0</v>
      </c>
    </row>
    <row r="14690" spans="1:2" x14ac:dyDescent="0.2">
      <c r="A14690" s="16">
        <v>1500120</v>
      </c>
      <c r="B14690" s="2">
        <v>44</v>
      </c>
    </row>
    <row r="14691" spans="1:2" x14ac:dyDescent="0.2">
      <c r="A14691" s="16">
        <v>1500120</v>
      </c>
      <c r="B14691" s="2">
        <v>0</v>
      </c>
    </row>
    <row r="14692" spans="1:2" x14ac:dyDescent="0.2">
      <c r="A14692" s="16">
        <v>1500120</v>
      </c>
      <c r="B14692" s="2">
        <v>74</v>
      </c>
    </row>
    <row r="14693" spans="1:2" x14ac:dyDescent="0.2">
      <c r="A14693" s="16">
        <v>1500120</v>
      </c>
      <c r="B14693" s="2">
        <v>0</v>
      </c>
    </row>
    <row r="14694" spans="1:2" x14ac:dyDescent="0.2">
      <c r="A14694" s="16">
        <v>1500120</v>
      </c>
      <c r="B14694" s="2">
        <v>0</v>
      </c>
    </row>
    <row r="14695" spans="1:2" x14ac:dyDescent="0.2">
      <c r="A14695" s="16">
        <v>1500120</v>
      </c>
      <c r="B14695" s="2">
        <v>0</v>
      </c>
    </row>
    <row r="14696" spans="1:2" x14ac:dyDescent="0.2">
      <c r="A14696" s="16">
        <v>1500120</v>
      </c>
      <c r="B14696" s="2">
        <v>72</v>
      </c>
    </row>
    <row r="14697" spans="1:2" x14ac:dyDescent="0.2">
      <c r="A14697" s="16">
        <v>1500120</v>
      </c>
      <c r="B14697" s="2">
        <v>90</v>
      </c>
    </row>
    <row r="14698" spans="1:2" x14ac:dyDescent="0.2">
      <c r="A14698" s="16">
        <v>1500120</v>
      </c>
      <c r="B14698" s="2">
        <v>100</v>
      </c>
    </row>
    <row r="14699" spans="1:2" x14ac:dyDescent="0.2">
      <c r="A14699" s="16">
        <v>1500120</v>
      </c>
      <c r="B14699" s="2">
        <v>77</v>
      </c>
    </row>
    <row r="14700" spans="1:2" x14ac:dyDescent="0.2">
      <c r="A14700" s="16">
        <v>1500120</v>
      </c>
      <c r="B14700" s="2">
        <v>74</v>
      </c>
    </row>
    <row r="14701" spans="1:2" x14ac:dyDescent="0.2">
      <c r="A14701" s="16">
        <v>1500120</v>
      </c>
      <c r="B14701" s="2">
        <v>0</v>
      </c>
    </row>
    <row r="14702" spans="1:2" x14ac:dyDescent="0.2">
      <c r="A14702" s="16">
        <v>1500120</v>
      </c>
      <c r="B14702" s="2">
        <v>0</v>
      </c>
    </row>
    <row r="14703" spans="1:2" x14ac:dyDescent="0.2">
      <c r="A14703" s="16">
        <v>1500120</v>
      </c>
      <c r="B14703" s="2">
        <v>80</v>
      </c>
    </row>
    <row r="14704" spans="1:2" x14ac:dyDescent="0.2">
      <c r="A14704" s="16">
        <v>1500120</v>
      </c>
      <c r="B14704" s="2">
        <v>80</v>
      </c>
    </row>
    <row r="14705" spans="1:2" x14ac:dyDescent="0.2">
      <c r="A14705" s="16">
        <v>1500120</v>
      </c>
      <c r="B14705" s="2">
        <v>72</v>
      </c>
    </row>
    <row r="14706" spans="1:2" x14ac:dyDescent="0.2">
      <c r="A14706" s="16">
        <v>1500120</v>
      </c>
      <c r="B14706" s="2">
        <v>0</v>
      </c>
    </row>
    <row r="14707" spans="1:2" x14ac:dyDescent="0.2">
      <c r="A14707" s="16">
        <v>1500120</v>
      </c>
      <c r="B14707" s="2">
        <v>0</v>
      </c>
    </row>
    <row r="14708" spans="1:2" x14ac:dyDescent="0.2">
      <c r="A14708" s="16">
        <v>1500120</v>
      </c>
      <c r="B14708" s="2">
        <v>44</v>
      </c>
    </row>
    <row r="14709" spans="1:2" x14ac:dyDescent="0.2">
      <c r="A14709" s="16">
        <v>1500120</v>
      </c>
      <c r="B14709" s="2">
        <v>0</v>
      </c>
    </row>
    <row r="14710" spans="1:2" x14ac:dyDescent="0.2">
      <c r="A14710" s="16">
        <v>1500120</v>
      </c>
      <c r="B14710" s="2">
        <v>90</v>
      </c>
    </row>
    <row r="14711" spans="1:2" x14ac:dyDescent="0.2">
      <c r="A14711" s="16">
        <v>1500120</v>
      </c>
      <c r="B14711" s="2">
        <v>77</v>
      </c>
    </row>
    <row r="14712" spans="1:2" x14ac:dyDescent="0.2">
      <c r="A14712" s="16">
        <v>1500130</v>
      </c>
      <c r="B14712" s="2">
        <v>95</v>
      </c>
    </row>
    <row r="14713" spans="1:2" x14ac:dyDescent="0.2">
      <c r="A14713" s="16">
        <v>1500130</v>
      </c>
      <c r="B14713" s="2">
        <v>85</v>
      </c>
    </row>
    <row r="14714" spans="1:2" x14ac:dyDescent="0.2">
      <c r="A14714" s="16">
        <v>1500130</v>
      </c>
      <c r="B14714" s="2">
        <v>73</v>
      </c>
    </row>
    <row r="14715" spans="1:2" x14ac:dyDescent="0.2">
      <c r="A14715" s="16">
        <v>1500130</v>
      </c>
      <c r="B14715" s="2">
        <v>62</v>
      </c>
    </row>
    <row r="14716" spans="1:2" x14ac:dyDescent="0.2">
      <c r="A14716" s="16">
        <v>1500130</v>
      </c>
      <c r="B14716" s="2">
        <v>18</v>
      </c>
    </row>
    <row r="14717" spans="1:2" x14ac:dyDescent="0.2">
      <c r="A14717" s="16">
        <v>1500130</v>
      </c>
      <c r="B14717" s="2">
        <v>100</v>
      </c>
    </row>
    <row r="14718" spans="1:2" x14ac:dyDescent="0.2">
      <c r="A14718" s="16">
        <v>1500130</v>
      </c>
      <c r="B14718" s="2">
        <v>74</v>
      </c>
    </row>
    <row r="14719" spans="1:2" x14ac:dyDescent="0.2">
      <c r="A14719" s="16">
        <v>1500130</v>
      </c>
      <c r="B14719" s="2">
        <v>100</v>
      </c>
    </row>
    <row r="14720" spans="1:2" x14ac:dyDescent="0.2">
      <c r="A14720" s="16">
        <v>1500130</v>
      </c>
      <c r="B14720" s="2">
        <v>84</v>
      </c>
    </row>
    <row r="14721" spans="1:2" x14ac:dyDescent="0.2">
      <c r="A14721" s="16">
        <v>1500130</v>
      </c>
      <c r="B14721" s="2">
        <v>100</v>
      </c>
    </row>
    <row r="14722" spans="1:2" x14ac:dyDescent="0.2">
      <c r="A14722" s="16">
        <v>1500130</v>
      </c>
      <c r="B14722" s="2">
        <v>92</v>
      </c>
    </row>
    <row r="14723" spans="1:2" x14ac:dyDescent="0.2">
      <c r="A14723" s="16">
        <v>1500130</v>
      </c>
      <c r="B14723" s="2">
        <v>100</v>
      </c>
    </row>
    <row r="14724" spans="1:2" x14ac:dyDescent="0.2">
      <c r="A14724" s="16">
        <v>1500130</v>
      </c>
      <c r="B14724" s="2">
        <v>91</v>
      </c>
    </row>
    <row r="14725" spans="1:2" x14ac:dyDescent="0.2">
      <c r="A14725" s="16">
        <v>1500130</v>
      </c>
      <c r="B14725" s="2">
        <v>100</v>
      </c>
    </row>
    <row r="14726" spans="1:2" x14ac:dyDescent="0.2">
      <c r="A14726" s="16">
        <v>1500130</v>
      </c>
      <c r="B14726" s="2">
        <v>72</v>
      </c>
    </row>
    <row r="14727" spans="1:2" x14ac:dyDescent="0.2">
      <c r="A14727" s="16">
        <v>1500130</v>
      </c>
      <c r="B14727" s="2">
        <v>62</v>
      </c>
    </row>
    <row r="14728" spans="1:2" x14ac:dyDescent="0.2">
      <c r="A14728" s="16">
        <v>1500130</v>
      </c>
      <c r="B14728" s="2">
        <v>18</v>
      </c>
    </row>
    <row r="14729" spans="1:2" x14ac:dyDescent="0.2">
      <c r="A14729" s="16">
        <v>1500130</v>
      </c>
      <c r="B14729" s="2">
        <v>78</v>
      </c>
    </row>
    <row r="14730" spans="1:2" x14ac:dyDescent="0.2">
      <c r="A14730" s="16">
        <v>1500130</v>
      </c>
      <c r="B14730" s="2">
        <v>87</v>
      </c>
    </row>
    <row r="14731" spans="1:2" x14ac:dyDescent="0.2">
      <c r="A14731" s="16">
        <v>1500130</v>
      </c>
      <c r="B14731" s="2">
        <v>88</v>
      </c>
    </row>
    <row r="14732" spans="1:2" x14ac:dyDescent="0.2">
      <c r="A14732" s="16">
        <v>1500130</v>
      </c>
      <c r="B14732" s="2">
        <v>100</v>
      </c>
    </row>
    <row r="14733" spans="1:2" x14ac:dyDescent="0.2">
      <c r="A14733" s="16">
        <v>1500130</v>
      </c>
      <c r="B14733" s="2">
        <v>72</v>
      </c>
    </row>
    <row r="14734" spans="1:2" x14ac:dyDescent="0.2">
      <c r="A14734" s="16">
        <v>1500130</v>
      </c>
      <c r="B14734" s="2">
        <v>87</v>
      </c>
    </row>
    <row r="14735" spans="1:2" x14ac:dyDescent="0.2">
      <c r="A14735" s="16">
        <v>1500130</v>
      </c>
      <c r="B14735" s="2">
        <v>18</v>
      </c>
    </row>
    <row r="14736" spans="1:2" x14ac:dyDescent="0.2">
      <c r="A14736" s="16">
        <v>1500130</v>
      </c>
      <c r="B14736" s="2">
        <v>11</v>
      </c>
    </row>
    <row r="14737" spans="1:2" x14ac:dyDescent="0.2">
      <c r="A14737" s="16">
        <v>1500130</v>
      </c>
      <c r="B14737" s="2">
        <v>62</v>
      </c>
    </row>
    <row r="14738" spans="1:2" x14ac:dyDescent="0.2">
      <c r="A14738" s="16">
        <v>1500130</v>
      </c>
      <c r="B14738" s="2">
        <v>100</v>
      </c>
    </row>
    <row r="14739" spans="1:2" x14ac:dyDescent="0.2">
      <c r="A14739" s="16">
        <v>1500130</v>
      </c>
      <c r="B14739" s="2">
        <v>18</v>
      </c>
    </row>
    <row r="14740" spans="1:2" x14ac:dyDescent="0.2">
      <c r="A14740" s="16">
        <v>1500130</v>
      </c>
      <c r="B14740" s="2">
        <v>100</v>
      </c>
    </row>
    <row r="14741" spans="1:2" x14ac:dyDescent="0.2">
      <c r="A14741" s="16">
        <v>1500130</v>
      </c>
      <c r="B14741" s="2">
        <v>0</v>
      </c>
    </row>
    <row r="14742" spans="1:2" x14ac:dyDescent="0.2">
      <c r="A14742" s="16">
        <v>1500130</v>
      </c>
      <c r="B14742" s="2">
        <v>18</v>
      </c>
    </row>
    <row r="14743" spans="1:2" x14ac:dyDescent="0.2">
      <c r="A14743" s="16">
        <v>1500130</v>
      </c>
      <c r="B14743" s="2">
        <v>100</v>
      </c>
    </row>
    <row r="14744" spans="1:2" x14ac:dyDescent="0.2">
      <c r="A14744" s="16">
        <v>1500130</v>
      </c>
      <c r="B14744" s="2">
        <v>18</v>
      </c>
    </row>
    <row r="14745" spans="1:2" x14ac:dyDescent="0.2">
      <c r="A14745" s="16">
        <v>1500130</v>
      </c>
      <c r="B14745" s="2">
        <v>100</v>
      </c>
    </row>
    <row r="14746" spans="1:2" x14ac:dyDescent="0.2">
      <c r="A14746" s="16">
        <v>1500130</v>
      </c>
      <c r="B14746" s="2">
        <v>100</v>
      </c>
    </row>
    <row r="14747" spans="1:2" x14ac:dyDescent="0.2">
      <c r="A14747" s="16">
        <v>1500130</v>
      </c>
      <c r="B14747" s="2">
        <v>100</v>
      </c>
    </row>
    <row r="14748" spans="1:2" x14ac:dyDescent="0.2">
      <c r="A14748" s="16">
        <v>1500130</v>
      </c>
      <c r="B14748" s="2">
        <v>98</v>
      </c>
    </row>
    <row r="14749" spans="1:2" x14ac:dyDescent="0.2">
      <c r="A14749" s="16">
        <v>1500130</v>
      </c>
      <c r="B14749" s="2">
        <v>100</v>
      </c>
    </row>
    <row r="14750" spans="1:2" x14ac:dyDescent="0.2">
      <c r="A14750" s="16">
        <v>1500130</v>
      </c>
      <c r="B14750" s="2">
        <v>83</v>
      </c>
    </row>
    <row r="14751" spans="1:2" x14ac:dyDescent="0.2">
      <c r="A14751" s="16">
        <v>1500130</v>
      </c>
      <c r="B14751" s="2">
        <v>100</v>
      </c>
    </row>
    <row r="14752" spans="1:2" x14ac:dyDescent="0.2">
      <c r="A14752" s="16">
        <v>1500130</v>
      </c>
      <c r="B14752" s="2">
        <v>100</v>
      </c>
    </row>
    <row r="14753" spans="1:2" x14ac:dyDescent="0.2">
      <c r="A14753" s="16">
        <v>1500130</v>
      </c>
      <c r="B14753" s="2">
        <v>74</v>
      </c>
    </row>
    <row r="14754" spans="1:2" x14ac:dyDescent="0.2">
      <c r="A14754" s="16">
        <v>1500130</v>
      </c>
      <c r="B14754" s="2">
        <v>85</v>
      </c>
    </row>
    <row r="14755" spans="1:2" x14ac:dyDescent="0.2">
      <c r="A14755" s="16">
        <v>1500130</v>
      </c>
      <c r="B14755" s="2">
        <v>89</v>
      </c>
    </row>
    <row r="14756" spans="1:2" x14ac:dyDescent="0.2">
      <c r="A14756" s="16">
        <v>1500130</v>
      </c>
      <c r="B14756" s="2">
        <v>78</v>
      </c>
    </row>
    <row r="14757" spans="1:2" x14ac:dyDescent="0.2">
      <c r="A14757" s="16">
        <v>1500130</v>
      </c>
      <c r="B14757" s="2">
        <v>95</v>
      </c>
    </row>
    <row r="14758" spans="1:2" x14ac:dyDescent="0.2">
      <c r="A14758" s="16">
        <v>1500130</v>
      </c>
      <c r="B14758" s="2">
        <v>100</v>
      </c>
    </row>
    <row r="14759" spans="1:2" x14ac:dyDescent="0.2">
      <c r="A14759" s="16">
        <v>1500130</v>
      </c>
      <c r="B14759" s="2">
        <v>89</v>
      </c>
    </row>
    <row r="14760" spans="1:2" x14ac:dyDescent="0.2">
      <c r="A14760" s="16">
        <v>1500130</v>
      </c>
      <c r="B14760" s="2">
        <v>95</v>
      </c>
    </row>
    <row r="14761" spans="1:2" x14ac:dyDescent="0.2">
      <c r="A14761" s="16">
        <v>1500130</v>
      </c>
      <c r="B14761" s="2">
        <v>78</v>
      </c>
    </row>
    <row r="14762" spans="1:2" x14ac:dyDescent="0.2">
      <c r="A14762" s="16">
        <v>1500130</v>
      </c>
      <c r="B14762" s="2">
        <v>18</v>
      </c>
    </row>
    <row r="14763" spans="1:2" x14ac:dyDescent="0.2">
      <c r="A14763" s="16">
        <v>1500130</v>
      </c>
      <c r="B14763" s="2">
        <v>100</v>
      </c>
    </row>
    <row r="14764" spans="1:2" x14ac:dyDescent="0.2">
      <c r="A14764" s="16">
        <v>1500130</v>
      </c>
      <c r="B14764" s="2">
        <v>100</v>
      </c>
    </row>
    <row r="14765" spans="1:2" x14ac:dyDescent="0.2">
      <c r="A14765" s="16">
        <v>1500130</v>
      </c>
      <c r="B14765" s="2">
        <v>100</v>
      </c>
    </row>
    <row r="14766" spans="1:2" x14ac:dyDescent="0.2">
      <c r="A14766" s="16">
        <v>1500130</v>
      </c>
      <c r="B14766" s="2">
        <v>99</v>
      </c>
    </row>
    <row r="14767" spans="1:2" x14ac:dyDescent="0.2">
      <c r="A14767" s="16">
        <v>1500130</v>
      </c>
      <c r="B14767" s="2">
        <v>87</v>
      </c>
    </row>
    <row r="14768" spans="1:2" x14ac:dyDescent="0.2">
      <c r="A14768" s="16">
        <v>1500130</v>
      </c>
      <c r="B14768" s="2">
        <v>61</v>
      </c>
    </row>
    <row r="14769" spans="1:2" x14ac:dyDescent="0.2">
      <c r="A14769" s="16">
        <v>1500130</v>
      </c>
      <c r="B14769" s="2">
        <v>88</v>
      </c>
    </row>
    <row r="14770" spans="1:2" x14ac:dyDescent="0.2">
      <c r="A14770" s="16">
        <v>1500130</v>
      </c>
      <c r="B14770" s="2">
        <v>90</v>
      </c>
    </row>
    <row r="14771" spans="1:2" x14ac:dyDescent="0.2">
      <c r="A14771" s="16">
        <v>1500130</v>
      </c>
      <c r="B14771" s="2">
        <v>92</v>
      </c>
    </row>
    <row r="14772" spans="1:2" x14ac:dyDescent="0.2">
      <c r="A14772" s="16">
        <v>1500130</v>
      </c>
      <c r="B14772" s="2">
        <v>86</v>
      </c>
    </row>
    <row r="14773" spans="1:2" x14ac:dyDescent="0.2">
      <c r="A14773" s="16">
        <v>1500130</v>
      </c>
      <c r="B14773" s="2">
        <v>61</v>
      </c>
    </row>
    <row r="14774" spans="1:2" x14ac:dyDescent="0.2">
      <c r="A14774" s="16">
        <v>1500130</v>
      </c>
      <c r="B14774" s="2">
        <v>74</v>
      </c>
    </row>
    <row r="14775" spans="1:2" x14ac:dyDescent="0.2">
      <c r="A14775" s="16">
        <v>1500130</v>
      </c>
      <c r="B14775" s="2">
        <v>100</v>
      </c>
    </row>
    <row r="14776" spans="1:2" x14ac:dyDescent="0.2">
      <c r="A14776" s="16">
        <v>1500130</v>
      </c>
      <c r="B14776" s="2">
        <v>49</v>
      </c>
    </row>
    <row r="14777" spans="1:2" x14ac:dyDescent="0.2">
      <c r="A14777" s="16">
        <v>1500130</v>
      </c>
      <c r="B14777" s="2">
        <v>100</v>
      </c>
    </row>
    <row r="14778" spans="1:2" x14ac:dyDescent="0.2">
      <c r="A14778" s="16">
        <v>1500130</v>
      </c>
      <c r="B14778" s="2">
        <v>18</v>
      </c>
    </row>
    <row r="14779" spans="1:2" x14ac:dyDescent="0.2">
      <c r="A14779" s="16">
        <v>1500130</v>
      </c>
      <c r="B14779" s="2">
        <v>100</v>
      </c>
    </row>
    <row r="14780" spans="1:2" x14ac:dyDescent="0.2">
      <c r="A14780" s="16">
        <v>1500130</v>
      </c>
      <c r="B14780" s="2">
        <v>78</v>
      </c>
    </row>
    <row r="14781" spans="1:2" x14ac:dyDescent="0.2">
      <c r="A14781" s="16">
        <v>1500130</v>
      </c>
      <c r="B14781" s="2">
        <v>97</v>
      </c>
    </row>
    <row r="14782" spans="1:2" x14ac:dyDescent="0.2">
      <c r="A14782" s="16">
        <v>1500130</v>
      </c>
      <c r="B14782" s="2">
        <v>93</v>
      </c>
    </row>
    <row r="14783" spans="1:2" x14ac:dyDescent="0.2">
      <c r="A14783" s="16">
        <v>1500130</v>
      </c>
      <c r="B14783" s="2">
        <v>95</v>
      </c>
    </row>
    <row r="14784" spans="1:2" x14ac:dyDescent="0.2">
      <c r="A14784" s="16">
        <v>1500130</v>
      </c>
      <c r="B14784" s="2">
        <v>94</v>
      </c>
    </row>
    <row r="14785" spans="1:2" x14ac:dyDescent="0.2">
      <c r="A14785" s="16">
        <v>1500130</v>
      </c>
      <c r="B14785" s="2">
        <v>79</v>
      </c>
    </row>
    <row r="14786" spans="1:2" x14ac:dyDescent="0.2">
      <c r="A14786" s="16">
        <v>1500130</v>
      </c>
      <c r="B14786" s="2">
        <v>97</v>
      </c>
    </row>
    <row r="14787" spans="1:2" x14ac:dyDescent="0.2">
      <c r="A14787" s="16">
        <v>1500130</v>
      </c>
      <c r="B14787" s="2">
        <v>100</v>
      </c>
    </row>
    <row r="14788" spans="1:2" x14ac:dyDescent="0.2">
      <c r="A14788" s="16">
        <v>1500130</v>
      </c>
      <c r="B14788" s="2">
        <v>100</v>
      </c>
    </row>
    <row r="14789" spans="1:2" x14ac:dyDescent="0.2">
      <c r="A14789" s="16">
        <v>1500130</v>
      </c>
      <c r="B14789" s="2">
        <v>75</v>
      </c>
    </row>
    <row r="14790" spans="1:2" x14ac:dyDescent="0.2">
      <c r="A14790" s="16">
        <v>1500130</v>
      </c>
      <c r="B14790" s="2">
        <v>72</v>
      </c>
    </row>
    <row r="14791" spans="1:2" x14ac:dyDescent="0.2">
      <c r="A14791" s="16">
        <v>1500130</v>
      </c>
      <c r="B14791" s="2">
        <v>87</v>
      </c>
    </row>
    <row r="14792" spans="1:2" x14ac:dyDescent="0.2">
      <c r="A14792" s="16">
        <v>1500130</v>
      </c>
      <c r="B14792" s="2">
        <v>85</v>
      </c>
    </row>
    <row r="14793" spans="1:2" x14ac:dyDescent="0.2">
      <c r="A14793" s="16">
        <v>1500130</v>
      </c>
      <c r="B14793" s="2">
        <v>100</v>
      </c>
    </row>
    <row r="14794" spans="1:2" x14ac:dyDescent="0.2">
      <c r="A14794" s="16">
        <v>1500130</v>
      </c>
      <c r="B14794" s="2">
        <v>18</v>
      </c>
    </row>
    <row r="14795" spans="1:2" x14ac:dyDescent="0.2">
      <c r="A14795" s="16">
        <v>1500130</v>
      </c>
      <c r="B14795" s="2">
        <v>100</v>
      </c>
    </row>
    <row r="14796" spans="1:2" x14ac:dyDescent="0.2">
      <c r="A14796" s="16">
        <v>1500130</v>
      </c>
      <c r="B14796" s="2">
        <v>61</v>
      </c>
    </row>
    <row r="14797" spans="1:2" x14ac:dyDescent="0.2">
      <c r="A14797" s="16">
        <v>1500130</v>
      </c>
      <c r="B14797" s="2">
        <v>100</v>
      </c>
    </row>
    <row r="14798" spans="1:2" x14ac:dyDescent="0.2">
      <c r="A14798" s="16">
        <v>1500130</v>
      </c>
      <c r="B14798" s="2">
        <v>62</v>
      </c>
    </row>
    <row r="14799" spans="1:2" x14ac:dyDescent="0.2">
      <c r="A14799" s="16">
        <v>1500130</v>
      </c>
      <c r="B14799" s="2">
        <v>100</v>
      </c>
    </row>
    <row r="14800" spans="1:2" x14ac:dyDescent="0.2">
      <c r="A14800" s="16">
        <v>1500130</v>
      </c>
      <c r="B14800" s="2">
        <v>78</v>
      </c>
    </row>
    <row r="14801" spans="1:2" x14ac:dyDescent="0.2">
      <c r="A14801" s="16">
        <v>1500130</v>
      </c>
      <c r="B14801" s="2">
        <v>0</v>
      </c>
    </row>
    <row r="14802" spans="1:2" x14ac:dyDescent="0.2">
      <c r="A14802" s="16">
        <v>1500130</v>
      </c>
      <c r="B14802" s="2">
        <v>59</v>
      </c>
    </row>
    <row r="14803" spans="1:2" x14ac:dyDescent="0.2">
      <c r="A14803" s="16">
        <v>1500130</v>
      </c>
      <c r="B14803" s="2">
        <v>81</v>
      </c>
    </row>
    <row r="14804" spans="1:2" x14ac:dyDescent="0.2">
      <c r="A14804" s="16">
        <v>1500130</v>
      </c>
      <c r="B14804" s="2">
        <v>90</v>
      </c>
    </row>
    <row r="14805" spans="1:2" x14ac:dyDescent="0.2">
      <c r="A14805" s="16">
        <v>1500130</v>
      </c>
      <c r="B14805" s="2">
        <v>100</v>
      </c>
    </row>
    <row r="14806" spans="1:2" x14ac:dyDescent="0.2">
      <c r="A14806" s="16">
        <v>1500130</v>
      </c>
      <c r="B14806" s="2">
        <v>11</v>
      </c>
    </row>
    <row r="14807" spans="1:2" x14ac:dyDescent="0.2">
      <c r="A14807" s="16">
        <v>1500130</v>
      </c>
      <c r="B14807" s="2">
        <v>98</v>
      </c>
    </row>
    <row r="14808" spans="1:2" x14ac:dyDescent="0.2">
      <c r="A14808" s="16">
        <v>1500130</v>
      </c>
      <c r="B14808" s="2">
        <v>100</v>
      </c>
    </row>
    <row r="14809" spans="1:2" x14ac:dyDescent="0.2">
      <c r="A14809" s="16">
        <v>1500130</v>
      </c>
      <c r="B14809" s="2">
        <v>100</v>
      </c>
    </row>
    <row r="14810" spans="1:2" x14ac:dyDescent="0.2">
      <c r="A14810" s="16">
        <v>1500130</v>
      </c>
      <c r="B14810" s="2">
        <v>88</v>
      </c>
    </row>
    <row r="14811" spans="1:2" x14ac:dyDescent="0.2">
      <c r="A14811" s="16">
        <v>1500130</v>
      </c>
      <c r="B14811" s="2">
        <v>93</v>
      </c>
    </row>
    <row r="14812" spans="1:2" x14ac:dyDescent="0.2">
      <c r="A14812" s="16">
        <v>1500130</v>
      </c>
      <c r="B14812" s="2">
        <v>88</v>
      </c>
    </row>
    <row r="14813" spans="1:2" x14ac:dyDescent="0.2">
      <c r="A14813" s="16">
        <v>1500130</v>
      </c>
      <c r="B14813" s="2">
        <v>85</v>
      </c>
    </row>
    <row r="14814" spans="1:2" x14ac:dyDescent="0.2">
      <c r="A14814" s="16">
        <v>1500130</v>
      </c>
      <c r="B14814" s="2">
        <v>100</v>
      </c>
    </row>
    <row r="14815" spans="1:2" x14ac:dyDescent="0.2">
      <c r="A14815" s="16">
        <v>1500130</v>
      </c>
      <c r="B14815" s="2">
        <v>98</v>
      </c>
    </row>
    <row r="14816" spans="1:2" x14ac:dyDescent="0.2">
      <c r="A14816" s="16">
        <v>1500130</v>
      </c>
      <c r="B14816" s="2">
        <v>84</v>
      </c>
    </row>
    <row r="14817" spans="1:2" x14ac:dyDescent="0.2">
      <c r="A14817" s="16">
        <v>1500130</v>
      </c>
      <c r="B14817" s="2">
        <v>87</v>
      </c>
    </row>
    <row r="14818" spans="1:2" x14ac:dyDescent="0.2">
      <c r="A14818" s="16">
        <v>1500130</v>
      </c>
      <c r="B14818" s="2">
        <v>91</v>
      </c>
    </row>
    <row r="14819" spans="1:2" x14ac:dyDescent="0.2">
      <c r="A14819" s="16">
        <v>1500130</v>
      </c>
      <c r="B14819" s="2">
        <v>87</v>
      </c>
    </row>
    <row r="14820" spans="1:2" x14ac:dyDescent="0.2">
      <c r="A14820" s="16">
        <v>1500130</v>
      </c>
      <c r="B14820" s="2">
        <v>87</v>
      </c>
    </row>
    <row r="14821" spans="1:2" x14ac:dyDescent="0.2">
      <c r="A14821" s="16">
        <v>1500130</v>
      </c>
      <c r="B14821" s="2">
        <v>97</v>
      </c>
    </row>
    <row r="14822" spans="1:2" x14ac:dyDescent="0.2">
      <c r="A14822" s="16">
        <v>1500130</v>
      </c>
      <c r="B14822" s="2">
        <v>95</v>
      </c>
    </row>
    <row r="14823" spans="1:2" x14ac:dyDescent="0.2">
      <c r="A14823" s="16">
        <v>1500130</v>
      </c>
      <c r="B14823" s="2">
        <v>18</v>
      </c>
    </row>
    <row r="14824" spans="1:2" x14ac:dyDescent="0.2">
      <c r="A14824" s="16">
        <v>1500130</v>
      </c>
      <c r="B14824" s="2">
        <v>0</v>
      </c>
    </row>
    <row r="14825" spans="1:2" x14ac:dyDescent="0.2">
      <c r="A14825" s="16">
        <v>1500130</v>
      </c>
      <c r="B14825" s="2">
        <v>62</v>
      </c>
    </row>
    <row r="14826" spans="1:2" x14ac:dyDescent="0.2">
      <c r="A14826" s="16">
        <v>1500130</v>
      </c>
      <c r="B14826" s="2">
        <v>96</v>
      </c>
    </row>
    <row r="14827" spans="1:2" x14ac:dyDescent="0.2">
      <c r="A14827" s="16">
        <v>1500130</v>
      </c>
      <c r="B14827" s="2">
        <v>81</v>
      </c>
    </row>
    <row r="14828" spans="1:2" x14ac:dyDescent="0.2">
      <c r="A14828" s="16">
        <v>1500130</v>
      </c>
      <c r="B14828" s="2">
        <v>86</v>
      </c>
    </row>
    <row r="14829" spans="1:2" x14ac:dyDescent="0.2">
      <c r="A14829" s="16">
        <v>1500130</v>
      </c>
      <c r="B14829" s="2">
        <v>100</v>
      </c>
    </row>
    <row r="14830" spans="1:2" x14ac:dyDescent="0.2">
      <c r="A14830" s="16">
        <v>1500130</v>
      </c>
      <c r="B14830" s="2">
        <v>62</v>
      </c>
    </row>
    <row r="14831" spans="1:2" x14ac:dyDescent="0.2">
      <c r="A14831" s="16">
        <v>1500130</v>
      </c>
      <c r="B14831" s="2">
        <v>96</v>
      </c>
    </row>
    <row r="14832" spans="1:2" x14ac:dyDescent="0.2">
      <c r="A14832" s="16">
        <v>1500130</v>
      </c>
      <c r="B14832" s="2">
        <v>49</v>
      </c>
    </row>
    <row r="14833" spans="1:2" x14ac:dyDescent="0.2">
      <c r="A14833" s="16">
        <v>1500130</v>
      </c>
      <c r="B14833" s="2">
        <v>87</v>
      </c>
    </row>
    <row r="14834" spans="1:2" x14ac:dyDescent="0.2">
      <c r="A14834" s="16">
        <v>1500130</v>
      </c>
      <c r="B14834" s="2">
        <v>100</v>
      </c>
    </row>
    <row r="14835" spans="1:2" x14ac:dyDescent="0.2">
      <c r="A14835" s="16">
        <v>1500130</v>
      </c>
      <c r="B14835" s="2">
        <v>61</v>
      </c>
    </row>
    <row r="14836" spans="1:2" x14ac:dyDescent="0.2">
      <c r="A14836" s="16">
        <v>1500130</v>
      </c>
      <c r="B14836" s="2">
        <v>87</v>
      </c>
    </row>
    <row r="14837" spans="1:2" x14ac:dyDescent="0.2">
      <c r="A14837" s="16">
        <v>1500130</v>
      </c>
      <c r="B14837" s="2">
        <v>0</v>
      </c>
    </row>
    <row r="14838" spans="1:2" x14ac:dyDescent="0.2">
      <c r="A14838" s="16">
        <v>1500130</v>
      </c>
      <c r="B14838" s="2">
        <v>83</v>
      </c>
    </row>
    <row r="14839" spans="1:2" x14ac:dyDescent="0.2">
      <c r="A14839" s="16">
        <v>1500130</v>
      </c>
      <c r="B14839" s="2">
        <v>92</v>
      </c>
    </row>
    <row r="14840" spans="1:2" x14ac:dyDescent="0.2">
      <c r="A14840" s="16">
        <v>1500130</v>
      </c>
      <c r="B14840" s="2">
        <v>95</v>
      </c>
    </row>
    <row r="14841" spans="1:2" x14ac:dyDescent="0.2">
      <c r="A14841" s="16">
        <v>1500130</v>
      </c>
      <c r="B14841" s="2">
        <v>62</v>
      </c>
    </row>
    <row r="14842" spans="1:2" x14ac:dyDescent="0.2">
      <c r="A14842" s="16">
        <v>1500130</v>
      </c>
      <c r="B14842" s="2">
        <v>100</v>
      </c>
    </row>
    <row r="14843" spans="1:2" x14ac:dyDescent="0.2">
      <c r="A14843" s="16">
        <v>1500130</v>
      </c>
      <c r="B14843" s="2">
        <v>100</v>
      </c>
    </row>
    <row r="14844" spans="1:2" x14ac:dyDescent="0.2">
      <c r="A14844" s="16">
        <v>1500130</v>
      </c>
      <c r="B14844" s="2">
        <v>84</v>
      </c>
    </row>
    <row r="14845" spans="1:2" x14ac:dyDescent="0.2">
      <c r="A14845" s="16">
        <v>1500130</v>
      </c>
      <c r="B14845" s="2">
        <v>90</v>
      </c>
    </row>
    <row r="14846" spans="1:2" x14ac:dyDescent="0.2">
      <c r="A14846" s="16">
        <v>1500130</v>
      </c>
      <c r="B14846" s="2">
        <v>100</v>
      </c>
    </row>
    <row r="14847" spans="1:2" x14ac:dyDescent="0.2">
      <c r="A14847" s="16">
        <v>1500130</v>
      </c>
      <c r="B14847" s="2">
        <v>93</v>
      </c>
    </row>
    <row r="14848" spans="1:2" x14ac:dyDescent="0.2">
      <c r="A14848" s="16">
        <v>1500130</v>
      </c>
      <c r="B14848" s="2">
        <v>92</v>
      </c>
    </row>
    <row r="14849" spans="1:2" x14ac:dyDescent="0.2">
      <c r="A14849" s="16">
        <v>1500130</v>
      </c>
      <c r="B14849" s="2">
        <v>100</v>
      </c>
    </row>
    <row r="14850" spans="1:2" x14ac:dyDescent="0.2">
      <c r="A14850" s="16">
        <v>1500130</v>
      </c>
      <c r="B14850" s="2">
        <v>100</v>
      </c>
    </row>
    <row r="14851" spans="1:2" x14ac:dyDescent="0.2">
      <c r="A14851" s="16">
        <v>1500130</v>
      </c>
      <c r="B14851" s="2">
        <v>100</v>
      </c>
    </row>
    <row r="14852" spans="1:2" x14ac:dyDescent="0.2">
      <c r="A14852" s="16">
        <v>1500130</v>
      </c>
      <c r="B14852" s="2">
        <v>62</v>
      </c>
    </row>
    <row r="14853" spans="1:2" x14ac:dyDescent="0.2">
      <c r="A14853" s="16">
        <v>1500130</v>
      </c>
      <c r="B14853" s="2">
        <v>100</v>
      </c>
    </row>
    <row r="14854" spans="1:2" x14ac:dyDescent="0.2">
      <c r="A14854" s="16">
        <v>1500130</v>
      </c>
      <c r="B14854" s="2">
        <v>91</v>
      </c>
    </row>
    <row r="14855" spans="1:2" x14ac:dyDescent="0.2">
      <c r="A14855" s="16">
        <v>1500130</v>
      </c>
      <c r="B14855" s="2">
        <v>91</v>
      </c>
    </row>
    <row r="14856" spans="1:2" x14ac:dyDescent="0.2">
      <c r="A14856" s="16">
        <v>1500130</v>
      </c>
      <c r="B14856" s="2">
        <v>89</v>
      </c>
    </row>
    <row r="14857" spans="1:2" x14ac:dyDescent="0.2">
      <c r="A14857" s="16">
        <v>1500130</v>
      </c>
      <c r="B14857" s="2">
        <v>95</v>
      </c>
    </row>
    <row r="14858" spans="1:2" x14ac:dyDescent="0.2">
      <c r="A14858" s="16">
        <v>1500130</v>
      </c>
      <c r="B14858" s="2">
        <v>83</v>
      </c>
    </row>
    <row r="14859" spans="1:2" x14ac:dyDescent="0.2">
      <c r="A14859" s="16">
        <v>1500130</v>
      </c>
      <c r="B14859" s="2">
        <v>91</v>
      </c>
    </row>
    <row r="14860" spans="1:2" x14ac:dyDescent="0.2">
      <c r="A14860" s="16">
        <v>1500130</v>
      </c>
      <c r="B14860" s="2">
        <v>75</v>
      </c>
    </row>
    <row r="14861" spans="1:2" x14ac:dyDescent="0.2">
      <c r="A14861" s="16">
        <v>1500130</v>
      </c>
      <c r="B14861" s="2">
        <v>84</v>
      </c>
    </row>
    <row r="14862" spans="1:2" x14ac:dyDescent="0.2">
      <c r="A14862" s="16">
        <v>1500130</v>
      </c>
      <c r="B14862" s="2">
        <v>100</v>
      </c>
    </row>
    <row r="14863" spans="1:2" x14ac:dyDescent="0.2">
      <c r="A14863" s="16">
        <v>1500130</v>
      </c>
      <c r="B14863" s="2">
        <v>91</v>
      </c>
    </row>
    <row r="14864" spans="1:2" x14ac:dyDescent="0.2">
      <c r="A14864" s="16">
        <v>1500130</v>
      </c>
      <c r="B14864" s="2">
        <v>100</v>
      </c>
    </row>
    <row r="14865" spans="1:2" x14ac:dyDescent="0.2">
      <c r="A14865" s="16">
        <v>1500130</v>
      </c>
      <c r="B14865" s="2">
        <v>100</v>
      </c>
    </row>
    <row r="14866" spans="1:2" x14ac:dyDescent="0.2">
      <c r="A14866" s="16">
        <v>1500130</v>
      </c>
      <c r="B14866" s="2">
        <v>88</v>
      </c>
    </row>
    <row r="14867" spans="1:2" x14ac:dyDescent="0.2">
      <c r="A14867" s="16">
        <v>1500130</v>
      </c>
      <c r="B14867" s="2">
        <v>100</v>
      </c>
    </row>
    <row r="14868" spans="1:2" x14ac:dyDescent="0.2">
      <c r="A14868" s="16">
        <v>1500130</v>
      </c>
      <c r="B14868" s="2">
        <v>83</v>
      </c>
    </row>
    <row r="14869" spans="1:2" x14ac:dyDescent="0.2">
      <c r="A14869" s="16">
        <v>1500130</v>
      </c>
      <c r="B14869" s="2">
        <v>90</v>
      </c>
    </row>
    <row r="14870" spans="1:2" x14ac:dyDescent="0.2">
      <c r="A14870" s="16">
        <v>1500130</v>
      </c>
      <c r="B14870" s="2">
        <v>100</v>
      </c>
    </row>
    <row r="14871" spans="1:2" x14ac:dyDescent="0.2">
      <c r="A14871" s="16">
        <v>1500130</v>
      </c>
      <c r="B14871" s="2">
        <v>75</v>
      </c>
    </row>
    <row r="14872" spans="1:2" x14ac:dyDescent="0.2">
      <c r="A14872" s="16">
        <v>1500130</v>
      </c>
      <c r="B14872" s="2">
        <v>72</v>
      </c>
    </row>
    <row r="14873" spans="1:2" x14ac:dyDescent="0.2">
      <c r="A14873" s="16">
        <v>1500130</v>
      </c>
      <c r="B14873" s="2">
        <v>87</v>
      </c>
    </row>
    <row r="14874" spans="1:2" x14ac:dyDescent="0.2">
      <c r="A14874" s="16">
        <v>1500130</v>
      </c>
      <c r="B14874" s="2">
        <v>100</v>
      </c>
    </row>
    <row r="14875" spans="1:2" x14ac:dyDescent="0.2">
      <c r="A14875" s="16">
        <v>1500130</v>
      </c>
      <c r="B14875" s="2">
        <v>62</v>
      </c>
    </row>
    <row r="14876" spans="1:2" x14ac:dyDescent="0.2">
      <c r="A14876" s="16">
        <v>1500130</v>
      </c>
      <c r="B14876" s="2">
        <v>62</v>
      </c>
    </row>
    <row r="14877" spans="1:2" x14ac:dyDescent="0.2">
      <c r="A14877" s="16">
        <v>1500140</v>
      </c>
      <c r="B14877" s="2">
        <v>0</v>
      </c>
    </row>
    <row r="14878" spans="1:2" x14ac:dyDescent="0.2">
      <c r="A14878" s="16">
        <v>1500140</v>
      </c>
      <c r="B14878" s="2">
        <v>44</v>
      </c>
    </row>
    <row r="14879" spans="1:2" x14ac:dyDescent="0.2">
      <c r="A14879" s="16">
        <v>1500140</v>
      </c>
      <c r="B14879" s="2">
        <v>0</v>
      </c>
    </row>
    <row r="14880" spans="1:2" x14ac:dyDescent="0.2">
      <c r="A14880" s="16">
        <v>1500140</v>
      </c>
      <c r="B14880" s="2">
        <v>0</v>
      </c>
    </row>
    <row r="14881" spans="1:2" x14ac:dyDescent="0.2">
      <c r="A14881" s="16">
        <v>1500140</v>
      </c>
      <c r="B14881" s="2">
        <v>0</v>
      </c>
    </row>
    <row r="14882" spans="1:2" x14ac:dyDescent="0.2">
      <c r="A14882" s="16">
        <v>1500140</v>
      </c>
      <c r="B14882" s="2">
        <v>0</v>
      </c>
    </row>
    <row r="14883" spans="1:2" x14ac:dyDescent="0.2">
      <c r="A14883" s="16">
        <v>1500140</v>
      </c>
      <c r="B14883" s="2">
        <v>0</v>
      </c>
    </row>
    <row r="14884" spans="1:2" x14ac:dyDescent="0.2">
      <c r="A14884" s="16">
        <v>1500140</v>
      </c>
      <c r="B14884" s="2">
        <v>0</v>
      </c>
    </row>
    <row r="14885" spans="1:2" x14ac:dyDescent="0.2">
      <c r="A14885" s="16">
        <v>1500150</v>
      </c>
      <c r="B14885" s="2">
        <v>2</v>
      </c>
    </row>
    <row r="14886" spans="1:2" x14ac:dyDescent="0.2">
      <c r="A14886" s="16">
        <v>1500150</v>
      </c>
      <c r="B14886" s="2">
        <v>71</v>
      </c>
    </row>
    <row r="14887" spans="1:2" x14ac:dyDescent="0.2">
      <c r="A14887" s="16">
        <v>1500150</v>
      </c>
      <c r="B14887" s="2">
        <v>60</v>
      </c>
    </row>
    <row r="14888" spans="1:2" x14ac:dyDescent="0.2">
      <c r="A14888" s="16">
        <v>1500150</v>
      </c>
      <c r="B14888" s="2">
        <v>71</v>
      </c>
    </row>
    <row r="14889" spans="1:2" x14ac:dyDescent="0.2">
      <c r="A14889" s="16">
        <v>1500150</v>
      </c>
      <c r="B14889" s="2">
        <v>93</v>
      </c>
    </row>
    <row r="14890" spans="1:2" x14ac:dyDescent="0.2">
      <c r="A14890" s="16">
        <v>1500150</v>
      </c>
      <c r="B14890" s="2">
        <v>0</v>
      </c>
    </row>
    <row r="14891" spans="1:2" x14ac:dyDescent="0.2">
      <c r="A14891" s="16">
        <v>1500150</v>
      </c>
      <c r="B14891" s="2">
        <v>2</v>
      </c>
    </row>
    <row r="14892" spans="1:2" x14ac:dyDescent="0.2">
      <c r="A14892" s="16">
        <v>1500150</v>
      </c>
      <c r="B14892" s="2">
        <v>93</v>
      </c>
    </row>
    <row r="14893" spans="1:2" x14ac:dyDescent="0.2">
      <c r="A14893" s="16">
        <v>1500150</v>
      </c>
      <c r="B14893" s="2">
        <v>60</v>
      </c>
    </row>
    <row r="14894" spans="1:2" x14ac:dyDescent="0.2">
      <c r="A14894" s="16">
        <v>1500150</v>
      </c>
      <c r="B14894" s="2">
        <v>71</v>
      </c>
    </row>
    <row r="14895" spans="1:2" x14ac:dyDescent="0.2">
      <c r="A14895" s="16">
        <v>1500150</v>
      </c>
      <c r="B14895" s="2">
        <v>93</v>
      </c>
    </row>
    <row r="14896" spans="1:2" x14ac:dyDescent="0.2">
      <c r="A14896" s="16">
        <v>1500150</v>
      </c>
      <c r="B14896" s="2">
        <v>93</v>
      </c>
    </row>
    <row r="14897" spans="1:2" x14ac:dyDescent="0.2">
      <c r="A14897" s="16">
        <v>1500160</v>
      </c>
      <c r="B14897" s="2">
        <v>0</v>
      </c>
    </row>
    <row r="14898" spans="1:2" x14ac:dyDescent="0.2">
      <c r="A14898" s="16">
        <v>1500160</v>
      </c>
      <c r="B14898" s="2">
        <v>0</v>
      </c>
    </row>
    <row r="14899" spans="1:2" x14ac:dyDescent="0.2">
      <c r="A14899" s="16">
        <v>1500160</v>
      </c>
      <c r="B14899" s="2">
        <v>2</v>
      </c>
    </row>
    <row r="14900" spans="1:2" x14ac:dyDescent="0.2">
      <c r="A14900" s="16">
        <v>1500160</v>
      </c>
      <c r="B14900" s="2">
        <v>0</v>
      </c>
    </row>
    <row r="14901" spans="1:2" x14ac:dyDescent="0.2">
      <c r="A14901" s="16">
        <v>1500170</v>
      </c>
      <c r="B14901" s="2">
        <v>0</v>
      </c>
    </row>
    <row r="14902" spans="1:2" x14ac:dyDescent="0.2">
      <c r="A14902" s="16">
        <v>1500170</v>
      </c>
      <c r="B14902" s="2">
        <v>100</v>
      </c>
    </row>
    <row r="14903" spans="1:2" x14ac:dyDescent="0.2">
      <c r="A14903" s="16">
        <v>1500190</v>
      </c>
      <c r="B14903" s="2">
        <v>38</v>
      </c>
    </row>
    <row r="14904" spans="1:2" x14ac:dyDescent="0.2">
      <c r="A14904" s="16">
        <v>1500190</v>
      </c>
      <c r="B14904" s="2">
        <v>0</v>
      </c>
    </row>
    <row r="14905" spans="1:2" x14ac:dyDescent="0.2">
      <c r="A14905" s="16">
        <v>1500190</v>
      </c>
      <c r="B14905" s="2">
        <v>74</v>
      </c>
    </row>
    <row r="14906" spans="1:2" x14ac:dyDescent="0.2">
      <c r="A14906" s="16">
        <v>1500190</v>
      </c>
      <c r="B14906" s="2">
        <v>0</v>
      </c>
    </row>
    <row r="14907" spans="1:2" x14ac:dyDescent="0.2">
      <c r="A14907" s="16">
        <v>1500190</v>
      </c>
      <c r="B14907" s="2">
        <v>0</v>
      </c>
    </row>
    <row r="14908" spans="1:2" x14ac:dyDescent="0.2">
      <c r="A14908" s="16">
        <v>1500190</v>
      </c>
      <c r="B14908" s="2">
        <v>91</v>
      </c>
    </row>
    <row r="14909" spans="1:2" x14ac:dyDescent="0.2">
      <c r="A14909" s="16">
        <v>1500190</v>
      </c>
      <c r="B14909" s="2">
        <v>59</v>
      </c>
    </row>
    <row r="14910" spans="1:2" x14ac:dyDescent="0.2">
      <c r="A14910" s="16">
        <v>1500190</v>
      </c>
      <c r="B14910" s="2">
        <v>38</v>
      </c>
    </row>
    <row r="14911" spans="1:2" x14ac:dyDescent="0.2">
      <c r="A14911" s="16">
        <v>1500190</v>
      </c>
      <c r="B14911" s="2">
        <v>4</v>
      </c>
    </row>
    <row r="14912" spans="1:2" x14ac:dyDescent="0.2">
      <c r="A14912" s="16">
        <v>1500190</v>
      </c>
      <c r="B14912" s="2">
        <v>38</v>
      </c>
    </row>
    <row r="14913" spans="1:2" x14ac:dyDescent="0.2">
      <c r="A14913" s="16">
        <v>1500190</v>
      </c>
      <c r="B14913" s="2">
        <v>58</v>
      </c>
    </row>
    <row r="14914" spans="1:2" x14ac:dyDescent="0.2">
      <c r="A14914" s="16">
        <v>1500190</v>
      </c>
      <c r="B14914" s="2">
        <v>49</v>
      </c>
    </row>
    <row r="14915" spans="1:2" x14ac:dyDescent="0.2">
      <c r="A14915" s="16">
        <v>1500190</v>
      </c>
      <c r="B14915" s="2">
        <v>79</v>
      </c>
    </row>
    <row r="14916" spans="1:2" x14ac:dyDescent="0.2">
      <c r="A14916" s="16">
        <v>1500190</v>
      </c>
      <c r="B14916" s="2">
        <v>0</v>
      </c>
    </row>
    <row r="14917" spans="1:2" x14ac:dyDescent="0.2">
      <c r="A14917" s="16">
        <v>1500190</v>
      </c>
      <c r="B14917" s="2">
        <v>59</v>
      </c>
    </row>
    <row r="14918" spans="1:2" x14ac:dyDescent="0.2">
      <c r="A14918" s="16">
        <v>1500190</v>
      </c>
      <c r="B14918" s="2">
        <v>79</v>
      </c>
    </row>
    <row r="14919" spans="1:2" x14ac:dyDescent="0.2">
      <c r="A14919" s="16">
        <v>1500190</v>
      </c>
      <c r="B14919" s="2">
        <v>0</v>
      </c>
    </row>
    <row r="14920" spans="1:2" x14ac:dyDescent="0.2">
      <c r="A14920" s="16">
        <v>1500190</v>
      </c>
      <c r="B14920" s="2">
        <v>91</v>
      </c>
    </row>
    <row r="14921" spans="1:2" x14ac:dyDescent="0.2">
      <c r="A14921" s="16">
        <v>1500190</v>
      </c>
      <c r="B14921" s="2">
        <v>91</v>
      </c>
    </row>
    <row r="14922" spans="1:2" x14ac:dyDescent="0.2">
      <c r="A14922" s="16">
        <v>1500190</v>
      </c>
      <c r="B14922" s="2">
        <v>15</v>
      </c>
    </row>
    <row r="14923" spans="1:2" x14ac:dyDescent="0.2">
      <c r="A14923" s="16">
        <v>1500190</v>
      </c>
      <c r="B14923" s="2">
        <v>80</v>
      </c>
    </row>
    <row r="14924" spans="1:2" x14ac:dyDescent="0.2">
      <c r="A14924" s="16">
        <v>1500190</v>
      </c>
      <c r="B14924" s="2">
        <v>42</v>
      </c>
    </row>
    <row r="14925" spans="1:2" x14ac:dyDescent="0.2">
      <c r="A14925" s="16">
        <v>1500190</v>
      </c>
      <c r="B14925" s="2">
        <v>42</v>
      </c>
    </row>
    <row r="14926" spans="1:2" x14ac:dyDescent="0.2">
      <c r="A14926" s="16">
        <v>1500190</v>
      </c>
      <c r="B14926" s="2">
        <v>49</v>
      </c>
    </row>
    <row r="14927" spans="1:2" x14ac:dyDescent="0.2">
      <c r="A14927" s="16">
        <v>1500190</v>
      </c>
      <c r="B14927" s="2">
        <v>75</v>
      </c>
    </row>
    <row r="14928" spans="1:2" x14ac:dyDescent="0.2">
      <c r="A14928" s="16">
        <v>1500190</v>
      </c>
      <c r="B14928" s="2">
        <v>74</v>
      </c>
    </row>
    <row r="14929" spans="1:2" x14ac:dyDescent="0.2">
      <c r="A14929" s="16">
        <v>1500190</v>
      </c>
      <c r="B14929" s="2">
        <v>0</v>
      </c>
    </row>
    <row r="14930" spans="1:2" x14ac:dyDescent="0.2">
      <c r="A14930" s="16">
        <v>1500190</v>
      </c>
      <c r="B14930" s="2">
        <v>38</v>
      </c>
    </row>
    <row r="14931" spans="1:2" x14ac:dyDescent="0.2">
      <c r="A14931" s="16">
        <v>1500190</v>
      </c>
      <c r="B14931" s="2">
        <v>58</v>
      </c>
    </row>
    <row r="14932" spans="1:2" x14ac:dyDescent="0.2">
      <c r="A14932" s="16">
        <v>1500190</v>
      </c>
      <c r="B14932" s="2">
        <v>0</v>
      </c>
    </row>
    <row r="14933" spans="1:2" x14ac:dyDescent="0.2">
      <c r="A14933" s="16">
        <v>1500200</v>
      </c>
      <c r="B14933" s="2">
        <v>86</v>
      </c>
    </row>
    <row r="14934" spans="1:2" x14ac:dyDescent="0.2">
      <c r="A14934" s="16">
        <v>1500200</v>
      </c>
      <c r="B14934" s="2">
        <v>94</v>
      </c>
    </row>
    <row r="14935" spans="1:2" x14ac:dyDescent="0.2">
      <c r="A14935" s="16">
        <v>1500200</v>
      </c>
      <c r="B14935" s="2">
        <v>46</v>
      </c>
    </row>
    <row r="14936" spans="1:2" x14ac:dyDescent="0.2">
      <c r="A14936" s="16">
        <v>1500200</v>
      </c>
      <c r="B14936" s="2">
        <v>14</v>
      </c>
    </row>
    <row r="14937" spans="1:2" x14ac:dyDescent="0.2">
      <c r="A14937" s="16">
        <v>1500200</v>
      </c>
      <c r="B14937" s="2">
        <v>45</v>
      </c>
    </row>
    <row r="14938" spans="1:2" x14ac:dyDescent="0.2">
      <c r="A14938" s="16">
        <v>1500200</v>
      </c>
      <c r="B14938" s="2">
        <v>30</v>
      </c>
    </row>
    <row r="14939" spans="1:2" x14ac:dyDescent="0.2">
      <c r="A14939" s="16">
        <v>1500200</v>
      </c>
      <c r="B14939" s="2">
        <v>36</v>
      </c>
    </row>
    <row r="14940" spans="1:2" x14ac:dyDescent="0.2">
      <c r="A14940" s="16">
        <v>1500200</v>
      </c>
      <c r="B14940" s="2">
        <v>74</v>
      </c>
    </row>
    <row r="14941" spans="1:2" x14ac:dyDescent="0.2">
      <c r="A14941" s="16">
        <v>1500200</v>
      </c>
      <c r="B14941" s="2">
        <v>0</v>
      </c>
    </row>
    <row r="14942" spans="1:2" x14ac:dyDescent="0.2">
      <c r="A14942" s="16">
        <v>1500200</v>
      </c>
      <c r="B14942" s="2">
        <v>0</v>
      </c>
    </row>
    <row r="14943" spans="1:2" x14ac:dyDescent="0.2">
      <c r="A14943" s="16">
        <v>1500200</v>
      </c>
      <c r="B14943" s="2">
        <v>99</v>
      </c>
    </row>
    <row r="14944" spans="1:2" x14ac:dyDescent="0.2">
      <c r="A14944" s="16">
        <v>1500200</v>
      </c>
      <c r="B14944" s="2">
        <v>45</v>
      </c>
    </row>
    <row r="14945" spans="1:2" x14ac:dyDescent="0.2">
      <c r="A14945" s="16">
        <v>1500200</v>
      </c>
      <c r="B14945" s="2">
        <v>70</v>
      </c>
    </row>
    <row r="14946" spans="1:2" x14ac:dyDescent="0.2">
      <c r="A14946" s="16">
        <v>1500200</v>
      </c>
      <c r="B14946" s="2">
        <v>19</v>
      </c>
    </row>
    <row r="14947" spans="1:2" x14ac:dyDescent="0.2">
      <c r="A14947" s="16">
        <v>1500200</v>
      </c>
      <c r="B14947" s="2">
        <v>42</v>
      </c>
    </row>
    <row r="14948" spans="1:2" x14ac:dyDescent="0.2">
      <c r="A14948" s="16">
        <v>1500200</v>
      </c>
      <c r="B14948" s="2">
        <v>95</v>
      </c>
    </row>
    <row r="14949" spans="1:2" x14ac:dyDescent="0.2">
      <c r="A14949" s="16">
        <v>1500200</v>
      </c>
      <c r="B14949" s="2">
        <v>38</v>
      </c>
    </row>
    <row r="14950" spans="1:2" x14ac:dyDescent="0.2">
      <c r="A14950" s="16">
        <v>1500200</v>
      </c>
      <c r="B14950" s="2">
        <v>46</v>
      </c>
    </row>
    <row r="14951" spans="1:2" x14ac:dyDescent="0.2">
      <c r="A14951" s="16">
        <v>1500200</v>
      </c>
      <c r="B14951" s="2">
        <v>22</v>
      </c>
    </row>
    <row r="14952" spans="1:2" x14ac:dyDescent="0.2">
      <c r="A14952" s="16">
        <v>1500200</v>
      </c>
      <c r="B14952" s="2">
        <v>59</v>
      </c>
    </row>
    <row r="14953" spans="1:2" x14ac:dyDescent="0.2">
      <c r="A14953" s="16">
        <v>1500200</v>
      </c>
      <c r="B14953" s="2">
        <v>16</v>
      </c>
    </row>
    <row r="14954" spans="1:2" x14ac:dyDescent="0.2">
      <c r="A14954" s="16">
        <v>1500200</v>
      </c>
      <c r="B14954" s="2">
        <v>0</v>
      </c>
    </row>
    <row r="14955" spans="1:2" x14ac:dyDescent="0.2">
      <c r="A14955" s="16">
        <v>1500200</v>
      </c>
      <c r="B14955" s="2">
        <v>99</v>
      </c>
    </row>
    <row r="14956" spans="1:2" x14ac:dyDescent="0.2">
      <c r="A14956" s="16">
        <v>1500200</v>
      </c>
      <c r="B14956" s="2">
        <v>4</v>
      </c>
    </row>
    <row r="14957" spans="1:2" x14ac:dyDescent="0.2">
      <c r="A14957" s="16">
        <v>1500200</v>
      </c>
      <c r="B14957" s="2">
        <v>41</v>
      </c>
    </row>
    <row r="14958" spans="1:2" x14ac:dyDescent="0.2">
      <c r="A14958" s="16">
        <v>1500200</v>
      </c>
      <c r="B14958" s="2">
        <v>49</v>
      </c>
    </row>
    <row r="14959" spans="1:2" x14ac:dyDescent="0.2">
      <c r="A14959" s="16">
        <v>1500200</v>
      </c>
      <c r="B14959" s="2">
        <v>0</v>
      </c>
    </row>
    <row r="14960" spans="1:2" x14ac:dyDescent="0.2">
      <c r="A14960" s="16">
        <v>1500200</v>
      </c>
      <c r="B14960" s="2">
        <v>100</v>
      </c>
    </row>
    <row r="14961" spans="1:2" x14ac:dyDescent="0.2">
      <c r="A14961" s="16">
        <v>1500200</v>
      </c>
      <c r="B14961" s="2">
        <v>68</v>
      </c>
    </row>
    <row r="14962" spans="1:2" x14ac:dyDescent="0.2">
      <c r="A14962" s="16">
        <v>1500200</v>
      </c>
      <c r="B14962" s="2">
        <v>59</v>
      </c>
    </row>
    <row r="14963" spans="1:2" x14ac:dyDescent="0.2">
      <c r="A14963" s="16">
        <v>1500200</v>
      </c>
      <c r="B14963" s="2">
        <v>100</v>
      </c>
    </row>
    <row r="14964" spans="1:2" x14ac:dyDescent="0.2">
      <c r="A14964" s="16">
        <v>1500200</v>
      </c>
      <c r="B14964" s="2">
        <v>12</v>
      </c>
    </row>
    <row r="14965" spans="1:2" x14ac:dyDescent="0.2">
      <c r="A14965" s="16">
        <v>1500200</v>
      </c>
      <c r="B14965" s="2">
        <v>93</v>
      </c>
    </row>
    <row r="14966" spans="1:2" x14ac:dyDescent="0.2">
      <c r="A14966" s="16">
        <v>1500200</v>
      </c>
      <c r="B14966" s="2">
        <v>99</v>
      </c>
    </row>
    <row r="14967" spans="1:2" x14ac:dyDescent="0.2">
      <c r="A14967" s="16">
        <v>1500200</v>
      </c>
      <c r="B14967" s="2">
        <v>95</v>
      </c>
    </row>
    <row r="14968" spans="1:2" x14ac:dyDescent="0.2">
      <c r="A14968" s="16">
        <v>1500200</v>
      </c>
      <c r="B14968" s="2">
        <v>24</v>
      </c>
    </row>
    <row r="14969" spans="1:2" x14ac:dyDescent="0.2">
      <c r="A14969" s="16">
        <v>1500200</v>
      </c>
      <c r="B14969" s="2">
        <v>0</v>
      </c>
    </row>
    <row r="14970" spans="1:2" x14ac:dyDescent="0.2">
      <c r="A14970" s="16">
        <v>1500200</v>
      </c>
      <c r="B14970" s="2">
        <v>65</v>
      </c>
    </row>
    <row r="14971" spans="1:2" x14ac:dyDescent="0.2">
      <c r="A14971" s="16">
        <v>1500200</v>
      </c>
      <c r="B14971" s="2">
        <v>0</v>
      </c>
    </row>
    <row r="14972" spans="1:2" x14ac:dyDescent="0.2">
      <c r="A14972" s="16">
        <v>1500200</v>
      </c>
      <c r="B14972" s="2">
        <v>90</v>
      </c>
    </row>
    <row r="14973" spans="1:2" x14ac:dyDescent="0.2">
      <c r="A14973" s="16">
        <v>1500200</v>
      </c>
      <c r="B14973" s="2">
        <v>40</v>
      </c>
    </row>
    <row r="14974" spans="1:2" x14ac:dyDescent="0.2">
      <c r="A14974" s="16">
        <v>1500200</v>
      </c>
      <c r="B14974" s="2">
        <v>46</v>
      </c>
    </row>
    <row r="14975" spans="1:2" x14ac:dyDescent="0.2">
      <c r="A14975" s="16">
        <v>1500200</v>
      </c>
      <c r="B14975" s="2">
        <v>100</v>
      </c>
    </row>
    <row r="14976" spans="1:2" x14ac:dyDescent="0.2">
      <c r="A14976" s="16">
        <v>1500200</v>
      </c>
      <c r="B14976" s="2">
        <v>91</v>
      </c>
    </row>
    <row r="14977" spans="1:2" x14ac:dyDescent="0.2">
      <c r="A14977" s="16">
        <v>1500200</v>
      </c>
      <c r="B14977" s="2">
        <v>42</v>
      </c>
    </row>
    <row r="14978" spans="1:2" x14ac:dyDescent="0.2">
      <c r="A14978" s="16">
        <v>1500200</v>
      </c>
      <c r="B14978" s="2">
        <v>93</v>
      </c>
    </row>
    <row r="14979" spans="1:2" x14ac:dyDescent="0.2">
      <c r="A14979" s="16">
        <v>1500200</v>
      </c>
      <c r="B14979" s="2">
        <v>93</v>
      </c>
    </row>
    <row r="14980" spans="1:2" x14ac:dyDescent="0.2">
      <c r="A14980" s="16">
        <v>1500200</v>
      </c>
      <c r="B14980" s="2">
        <v>15</v>
      </c>
    </row>
    <row r="14981" spans="1:2" x14ac:dyDescent="0.2">
      <c r="A14981" s="16">
        <v>1500200</v>
      </c>
      <c r="B14981" s="2">
        <v>17</v>
      </c>
    </row>
    <row r="14982" spans="1:2" x14ac:dyDescent="0.2">
      <c r="A14982" s="16">
        <v>1500200</v>
      </c>
      <c r="B14982" s="2">
        <v>45</v>
      </c>
    </row>
    <row r="14983" spans="1:2" x14ac:dyDescent="0.2">
      <c r="A14983" s="16">
        <v>1500200</v>
      </c>
      <c r="B14983" s="2">
        <v>71</v>
      </c>
    </row>
    <row r="14984" spans="1:2" x14ac:dyDescent="0.2">
      <c r="A14984" s="16">
        <v>1500200</v>
      </c>
      <c r="B14984" s="2">
        <v>22</v>
      </c>
    </row>
    <row r="14985" spans="1:2" x14ac:dyDescent="0.2">
      <c r="A14985" s="16">
        <v>1500200</v>
      </c>
      <c r="B14985" s="2">
        <v>68</v>
      </c>
    </row>
    <row r="14986" spans="1:2" x14ac:dyDescent="0.2">
      <c r="A14986" s="16">
        <v>1500200</v>
      </c>
      <c r="B14986" s="2">
        <v>0</v>
      </c>
    </row>
    <row r="14987" spans="1:2" x14ac:dyDescent="0.2">
      <c r="A14987" s="16">
        <v>1500200</v>
      </c>
      <c r="B14987" s="2">
        <v>80</v>
      </c>
    </row>
    <row r="14988" spans="1:2" x14ac:dyDescent="0.2">
      <c r="A14988" s="16">
        <v>1500200</v>
      </c>
      <c r="B14988" s="2">
        <v>35</v>
      </c>
    </row>
    <row r="14989" spans="1:2" x14ac:dyDescent="0.2">
      <c r="A14989" s="16">
        <v>1500200</v>
      </c>
      <c r="B14989" s="2">
        <v>60</v>
      </c>
    </row>
    <row r="14990" spans="1:2" x14ac:dyDescent="0.2">
      <c r="A14990" s="16">
        <v>1500200</v>
      </c>
      <c r="B14990" s="2">
        <v>61</v>
      </c>
    </row>
    <row r="14991" spans="1:2" x14ac:dyDescent="0.2">
      <c r="A14991" s="16">
        <v>1500200</v>
      </c>
      <c r="B14991" s="2">
        <v>0</v>
      </c>
    </row>
    <row r="14992" spans="1:2" x14ac:dyDescent="0.2">
      <c r="A14992" s="16">
        <v>1500200</v>
      </c>
      <c r="B14992" s="2">
        <v>100</v>
      </c>
    </row>
    <row r="14993" spans="1:2" x14ac:dyDescent="0.2">
      <c r="A14993" s="16">
        <v>1500200</v>
      </c>
      <c r="B14993" s="2">
        <v>83</v>
      </c>
    </row>
    <row r="14994" spans="1:2" x14ac:dyDescent="0.2">
      <c r="A14994" s="16">
        <v>1500200</v>
      </c>
      <c r="B14994" s="2">
        <v>65</v>
      </c>
    </row>
    <row r="14995" spans="1:2" x14ac:dyDescent="0.2">
      <c r="A14995" s="16">
        <v>1500200</v>
      </c>
      <c r="B14995" s="2">
        <v>93</v>
      </c>
    </row>
    <row r="14996" spans="1:2" x14ac:dyDescent="0.2">
      <c r="A14996" s="16">
        <v>1500200</v>
      </c>
      <c r="B14996" s="2">
        <v>70</v>
      </c>
    </row>
    <row r="14997" spans="1:2" x14ac:dyDescent="0.2">
      <c r="A14997" s="16">
        <v>1500200</v>
      </c>
      <c r="B14997" s="2">
        <v>41</v>
      </c>
    </row>
    <row r="14998" spans="1:2" x14ac:dyDescent="0.2">
      <c r="A14998" s="16">
        <v>1500200</v>
      </c>
      <c r="B14998" s="2">
        <v>36</v>
      </c>
    </row>
    <row r="14999" spans="1:2" x14ac:dyDescent="0.2">
      <c r="A14999" s="16">
        <v>1500200</v>
      </c>
      <c r="B14999" s="2">
        <v>62</v>
      </c>
    </row>
    <row r="15000" spans="1:2" x14ac:dyDescent="0.2">
      <c r="A15000" s="16">
        <v>1500200</v>
      </c>
      <c r="B15000" s="2">
        <v>95</v>
      </c>
    </row>
    <row r="15001" spans="1:2" x14ac:dyDescent="0.2">
      <c r="A15001" s="16">
        <v>1500200</v>
      </c>
      <c r="B15001" s="2">
        <v>99</v>
      </c>
    </row>
    <row r="15002" spans="1:2" x14ac:dyDescent="0.2">
      <c r="A15002" s="16">
        <v>1500200</v>
      </c>
      <c r="B15002" s="2">
        <v>0</v>
      </c>
    </row>
    <row r="15003" spans="1:2" x14ac:dyDescent="0.2">
      <c r="A15003" s="16">
        <v>1500200</v>
      </c>
      <c r="B15003" s="2">
        <v>56</v>
      </c>
    </row>
    <row r="15004" spans="1:2" x14ac:dyDescent="0.2">
      <c r="A15004" s="16">
        <v>1500200</v>
      </c>
      <c r="B15004" s="2">
        <v>93</v>
      </c>
    </row>
    <row r="15005" spans="1:2" x14ac:dyDescent="0.2">
      <c r="A15005" s="16">
        <v>1500200</v>
      </c>
      <c r="B15005" s="2">
        <v>14</v>
      </c>
    </row>
    <row r="15006" spans="1:2" x14ac:dyDescent="0.2">
      <c r="A15006" s="16">
        <v>1500200</v>
      </c>
      <c r="B15006" s="2">
        <v>16</v>
      </c>
    </row>
    <row r="15007" spans="1:2" x14ac:dyDescent="0.2">
      <c r="A15007" s="16">
        <v>1500200</v>
      </c>
      <c r="B15007" s="2">
        <v>45</v>
      </c>
    </row>
    <row r="15008" spans="1:2" x14ac:dyDescent="0.2">
      <c r="A15008" s="16">
        <v>1500200</v>
      </c>
      <c r="B15008" s="2">
        <v>95</v>
      </c>
    </row>
    <row r="15009" spans="1:2" x14ac:dyDescent="0.2">
      <c r="A15009" s="16">
        <v>1500200</v>
      </c>
      <c r="B15009" s="2">
        <v>74</v>
      </c>
    </row>
    <row r="15010" spans="1:2" x14ac:dyDescent="0.2">
      <c r="A15010" s="16">
        <v>1500200</v>
      </c>
      <c r="B15010" s="2">
        <v>95</v>
      </c>
    </row>
    <row r="15011" spans="1:2" x14ac:dyDescent="0.2">
      <c r="A15011" s="16">
        <v>1500200</v>
      </c>
      <c r="B15011" s="2">
        <v>38</v>
      </c>
    </row>
    <row r="15012" spans="1:2" x14ac:dyDescent="0.2">
      <c r="A15012" s="16">
        <v>1500200</v>
      </c>
      <c r="B15012" s="2">
        <v>6</v>
      </c>
    </row>
    <row r="15013" spans="1:2" x14ac:dyDescent="0.2">
      <c r="A15013" s="16">
        <v>1500200</v>
      </c>
      <c r="B15013" s="2">
        <v>0</v>
      </c>
    </row>
    <row r="15014" spans="1:2" x14ac:dyDescent="0.2">
      <c r="A15014" s="16">
        <v>1500200</v>
      </c>
      <c r="B15014" s="2">
        <v>0</v>
      </c>
    </row>
    <row r="15015" spans="1:2" x14ac:dyDescent="0.2">
      <c r="A15015" s="16">
        <v>1500200</v>
      </c>
      <c r="B15015" s="2">
        <v>61</v>
      </c>
    </row>
    <row r="15016" spans="1:2" x14ac:dyDescent="0.2">
      <c r="A15016" s="16">
        <v>1500200</v>
      </c>
      <c r="B15016" s="2">
        <v>51</v>
      </c>
    </row>
    <row r="15017" spans="1:2" x14ac:dyDescent="0.2">
      <c r="A15017" s="16">
        <v>1500200</v>
      </c>
      <c r="B15017" s="2">
        <v>91</v>
      </c>
    </row>
    <row r="15018" spans="1:2" x14ac:dyDescent="0.2">
      <c r="A15018" s="16">
        <v>1500200</v>
      </c>
      <c r="B15018" s="2">
        <v>45</v>
      </c>
    </row>
    <row r="15019" spans="1:2" x14ac:dyDescent="0.2">
      <c r="A15019" s="16">
        <v>1500200</v>
      </c>
      <c r="B15019" s="2">
        <v>94</v>
      </c>
    </row>
    <row r="15020" spans="1:2" x14ac:dyDescent="0.2">
      <c r="A15020" s="16">
        <v>1500200</v>
      </c>
      <c r="B15020" s="2">
        <v>91</v>
      </c>
    </row>
    <row r="15021" spans="1:2" x14ac:dyDescent="0.2">
      <c r="A15021" s="16">
        <v>1500200</v>
      </c>
      <c r="B15021" s="2">
        <v>62</v>
      </c>
    </row>
    <row r="15022" spans="1:2" x14ac:dyDescent="0.2">
      <c r="A15022" s="16">
        <v>1500200</v>
      </c>
      <c r="B15022" s="2">
        <v>83</v>
      </c>
    </row>
    <row r="15023" spans="1:2" x14ac:dyDescent="0.2">
      <c r="A15023" s="16">
        <v>1500200</v>
      </c>
      <c r="B15023" s="2">
        <v>83</v>
      </c>
    </row>
    <row r="15024" spans="1:2" x14ac:dyDescent="0.2">
      <c r="A15024" s="16">
        <v>1500200</v>
      </c>
      <c r="B15024" s="2">
        <v>100</v>
      </c>
    </row>
    <row r="15025" spans="1:2" x14ac:dyDescent="0.2">
      <c r="A15025" s="16">
        <v>1500210</v>
      </c>
      <c r="B15025" s="2">
        <v>0</v>
      </c>
    </row>
    <row r="15026" spans="1:2" x14ac:dyDescent="0.2">
      <c r="A15026" s="16">
        <v>1500210</v>
      </c>
      <c r="B15026" s="2">
        <v>75</v>
      </c>
    </row>
    <row r="15027" spans="1:2" x14ac:dyDescent="0.2">
      <c r="A15027" s="16">
        <v>1500210</v>
      </c>
      <c r="B15027" s="2">
        <v>0</v>
      </c>
    </row>
    <row r="15028" spans="1:2" x14ac:dyDescent="0.2">
      <c r="A15028" s="16">
        <v>1500210</v>
      </c>
      <c r="B15028" s="2">
        <v>100</v>
      </c>
    </row>
    <row r="15029" spans="1:2" x14ac:dyDescent="0.2">
      <c r="A15029" s="16">
        <v>1500220</v>
      </c>
      <c r="B15029" s="2">
        <v>20</v>
      </c>
    </row>
    <row r="15030" spans="1:2" x14ac:dyDescent="0.2">
      <c r="A15030" s="16">
        <v>1500220</v>
      </c>
      <c r="B15030" s="2">
        <v>20</v>
      </c>
    </row>
    <row r="15031" spans="1:2" x14ac:dyDescent="0.2">
      <c r="A15031" s="16">
        <v>1500230</v>
      </c>
      <c r="B15031" s="2">
        <v>100</v>
      </c>
    </row>
    <row r="15032" spans="1:2" x14ac:dyDescent="0.2">
      <c r="A15032" s="16">
        <v>1500230</v>
      </c>
      <c r="B15032" s="2">
        <v>95</v>
      </c>
    </row>
    <row r="15033" spans="1:2" x14ac:dyDescent="0.2">
      <c r="A15033" s="16">
        <v>1500230</v>
      </c>
      <c r="B15033" s="2">
        <v>87</v>
      </c>
    </row>
    <row r="15034" spans="1:2" x14ac:dyDescent="0.2">
      <c r="A15034" s="16">
        <v>1500230</v>
      </c>
      <c r="B15034" s="2">
        <v>100</v>
      </c>
    </row>
    <row r="15035" spans="1:2" x14ac:dyDescent="0.2">
      <c r="A15035" s="16">
        <v>1500230</v>
      </c>
      <c r="B15035" s="2">
        <v>95</v>
      </c>
    </row>
    <row r="15036" spans="1:2" x14ac:dyDescent="0.2">
      <c r="A15036" s="16">
        <v>1500230</v>
      </c>
      <c r="B15036" s="2">
        <v>100</v>
      </c>
    </row>
    <row r="15037" spans="1:2" x14ac:dyDescent="0.2">
      <c r="A15037" s="16">
        <v>1500230</v>
      </c>
      <c r="B15037" s="2">
        <v>59</v>
      </c>
    </row>
    <row r="15038" spans="1:2" x14ac:dyDescent="0.2">
      <c r="A15038" s="16">
        <v>1500230</v>
      </c>
      <c r="B15038" s="2">
        <v>75</v>
      </c>
    </row>
    <row r="15039" spans="1:2" x14ac:dyDescent="0.2">
      <c r="A15039" s="16">
        <v>1500230</v>
      </c>
      <c r="B15039" s="2">
        <v>75</v>
      </c>
    </row>
    <row r="15040" spans="1:2" x14ac:dyDescent="0.2">
      <c r="A15040" s="16">
        <v>1500230</v>
      </c>
      <c r="B15040" s="2">
        <v>87</v>
      </c>
    </row>
    <row r="15041" spans="1:2" x14ac:dyDescent="0.2">
      <c r="A15041" s="16">
        <v>1500230</v>
      </c>
      <c r="B15041" s="2">
        <v>100</v>
      </c>
    </row>
    <row r="15042" spans="1:2" x14ac:dyDescent="0.2">
      <c r="A15042" s="16">
        <v>1500230</v>
      </c>
      <c r="B15042" s="2">
        <v>42</v>
      </c>
    </row>
    <row r="15043" spans="1:2" x14ac:dyDescent="0.2">
      <c r="A15043" s="16">
        <v>1500230</v>
      </c>
      <c r="B15043" s="2">
        <v>75</v>
      </c>
    </row>
    <row r="15044" spans="1:2" x14ac:dyDescent="0.2">
      <c r="A15044" s="16">
        <v>1500230</v>
      </c>
      <c r="B15044" s="2">
        <v>100</v>
      </c>
    </row>
    <row r="15045" spans="1:2" x14ac:dyDescent="0.2">
      <c r="A15045" s="16">
        <v>1500230</v>
      </c>
      <c r="B15045" s="2">
        <v>75</v>
      </c>
    </row>
    <row r="15046" spans="1:2" x14ac:dyDescent="0.2">
      <c r="A15046" s="16">
        <v>1500230</v>
      </c>
      <c r="B15046" s="2">
        <v>100</v>
      </c>
    </row>
    <row r="15047" spans="1:2" x14ac:dyDescent="0.2">
      <c r="A15047" s="16">
        <v>1500240</v>
      </c>
      <c r="B15047" s="2">
        <v>100</v>
      </c>
    </row>
    <row r="15048" spans="1:2" x14ac:dyDescent="0.2">
      <c r="A15048" s="16">
        <v>1500240</v>
      </c>
      <c r="B15048" s="2">
        <v>100</v>
      </c>
    </row>
    <row r="15049" spans="1:2" x14ac:dyDescent="0.2">
      <c r="A15049" s="16">
        <v>1500250</v>
      </c>
      <c r="B15049" s="2">
        <v>100</v>
      </c>
    </row>
    <row r="15050" spans="1:2" x14ac:dyDescent="0.2">
      <c r="A15050" s="16">
        <v>1500250</v>
      </c>
      <c r="B15050" s="2">
        <v>78</v>
      </c>
    </row>
    <row r="15051" spans="1:2" x14ac:dyDescent="0.2">
      <c r="A15051" s="16">
        <v>1500250</v>
      </c>
      <c r="B15051" s="2">
        <v>90</v>
      </c>
    </row>
    <row r="15052" spans="1:2" x14ac:dyDescent="0.2">
      <c r="A15052" s="16">
        <v>1500250</v>
      </c>
      <c r="B15052" s="2">
        <v>22</v>
      </c>
    </row>
    <row r="15053" spans="1:2" x14ac:dyDescent="0.2">
      <c r="A15053" s="16">
        <v>1500250</v>
      </c>
      <c r="B15053" s="2">
        <v>93</v>
      </c>
    </row>
    <row r="15054" spans="1:2" x14ac:dyDescent="0.2">
      <c r="A15054" s="16">
        <v>1500250</v>
      </c>
      <c r="B15054" s="2">
        <v>75</v>
      </c>
    </row>
    <row r="15055" spans="1:2" x14ac:dyDescent="0.2">
      <c r="A15055" s="16">
        <v>1500250</v>
      </c>
      <c r="B15055" s="2">
        <v>93</v>
      </c>
    </row>
    <row r="15056" spans="1:2" x14ac:dyDescent="0.2">
      <c r="A15056" s="16">
        <v>1500250</v>
      </c>
      <c r="B15056" s="2">
        <v>93</v>
      </c>
    </row>
    <row r="15057" spans="1:2" x14ac:dyDescent="0.2">
      <c r="A15057" s="16">
        <v>1500250</v>
      </c>
      <c r="B15057" s="2">
        <v>68</v>
      </c>
    </row>
    <row r="15058" spans="1:2" x14ac:dyDescent="0.2">
      <c r="A15058" s="16">
        <v>1500250</v>
      </c>
      <c r="B15058" s="2">
        <v>93</v>
      </c>
    </row>
    <row r="15059" spans="1:2" x14ac:dyDescent="0.2">
      <c r="A15059" s="16">
        <v>1500250</v>
      </c>
      <c r="B15059" s="2">
        <v>36</v>
      </c>
    </row>
    <row r="15060" spans="1:2" x14ac:dyDescent="0.2">
      <c r="A15060" s="16">
        <v>1500250</v>
      </c>
      <c r="B15060" s="2">
        <v>100</v>
      </c>
    </row>
    <row r="15061" spans="1:2" x14ac:dyDescent="0.2">
      <c r="A15061" s="16">
        <v>1500250</v>
      </c>
      <c r="B15061" s="2">
        <v>90</v>
      </c>
    </row>
    <row r="15062" spans="1:2" x14ac:dyDescent="0.2">
      <c r="A15062" s="16">
        <v>1500250</v>
      </c>
      <c r="B15062" s="2">
        <v>68</v>
      </c>
    </row>
    <row r="15063" spans="1:2" x14ac:dyDescent="0.2">
      <c r="A15063" s="16">
        <v>1500250</v>
      </c>
      <c r="B15063" s="2">
        <v>22</v>
      </c>
    </row>
    <row r="15064" spans="1:2" x14ac:dyDescent="0.2">
      <c r="A15064" s="16">
        <v>1500250</v>
      </c>
      <c r="B15064" s="2">
        <v>68</v>
      </c>
    </row>
    <row r="15065" spans="1:2" x14ac:dyDescent="0.2">
      <c r="A15065" s="16">
        <v>1500250</v>
      </c>
      <c r="B15065" s="2">
        <v>68</v>
      </c>
    </row>
    <row r="15066" spans="1:2" x14ac:dyDescent="0.2">
      <c r="A15066" s="16">
        <v>1500260</v>
      </c>
      <c r="B15066" s="2">
        <v>78</v>
      </c>
    </row>
    <row r="15067" spans="1:2" x14ac:dyDescent="0.2">
      <c r="A15067" s="16">
        <v>1500260</v>
      </c>
      <c r="B15067" s="2">
        <v>22</v>
      </c>
    </row>
    <row r="15068" spans="1:2" x14ac:dyDescent="0.2">
      <c r="A15068" s="16">
        <v>1500260</v>
      </c>
      <c r="B15068" s="2">
        <v>22</v>
      </c>
    </row>
    <row r="15069" spans="1:2" x14ac:dyDescent="0.2">
      <c r="A15069" s="16">
        <v>1500270</v>
      </c>
      <c r="B15069" s="2">
        <v>97</v>
      </c>
    </row>
    <row r="15070" spans="1:2" x14ac:dyDescent="0.2">
      <c r="A15070" s="16">
        <v>1500270</v>
      </c>
      <c r="B15070" s="2">
        <v>84</v>
      </c>
    </row>
    <row r="15071" spans="1:2" x14ac:dyDescent="0.2">
      <c r="A15071" s="16">
        <v>1500270</v>
      </c>
      <c r="B15071" s="2">
        <v>99</v>
      </c>
    </row>
    <row r="15072" spans="1:2" x14ac:dyDescent="0.2">
      <c r="A15072" s="16">
        <v>1500270</v>
      </c>
      <c r="B15072" s="2">
        <v>79</v>
      </c>
    </row>
    <row r="15073" spans="1:2" x14ac:dyDescent="0.2">
      <c r="A15073" s="16">
        <v>1500270</v>
      </c>
      <c r="B15073" s="2">
        <v>100</v>
      </c>
    </row>
    <row r="15074" spans="1:2" x14ac:dyDescent="0.2">
      <c r="A15074" s="16">
        <v>1500270</v>
      </c>
      <c r="B15074" s="2">
        <v>100</v>
      </c>
    </row>
    <row r="15075" spans="1:2" x14ac:dyDescent="0.2">
      <c r="A15075" s="16">
        <v>1500270</v>
      </c>
      <c r="B15075" s="2">
        <v>99</v>
      </c>
    </row>
    <row r="15076" spans="1:2" x14ac:dyDescent="0.2">
      <c r="A15076" s="16">
        <v>1500270</v>
      </c>
      <c r="B15076" s="2">
        <v>100</v>
      </c>
    </row>
    <row r="15077" spans="1:2" x14ac:dyDescent="0.2">
      <c r="A15077" s="16">
        <v>1500270</v>
      </c>
      <c r="B15077" s="2">
        <v>90</v>
      </c>
    </row>
    <row r="15078" spans="1:2" x14ac:dyDescent="0.2">
      <c r="A15078" s="16">
        <v>1500270</v>
      </c>
      <c r="B15078" s="2">
        <v>79</v>
      </c>
    </row>
    <row r="15079" spans="1:2" x14ac:dyDescent="0.2">
      <c r="A15079" s="16">
        <v>1500270</v>
      </c>
      <c r="B15079" s="2">
        <v>46</v>
      </c>
    </row>
    <row r="15080" spans="1:2" x14ac:dyDescent="0.2">
      <c r="A15080" s="16">
        <v>1500270</v>
      </c>
      <c r="B15080" s="2">
        <v>100</v>
      </c>
    </row>
    <row r="15081" spans="1:2" x14ac:dyDescent="0.2">
      <c r="A15081" s="16">
        <v>1500270</v>
      </c>
      <c r="B15081" s="2">
        <v>0</v>
      </c>
    </row>
    <row r="15082" spans="1:2" x14ac:dyDescent="0.2">
      <c r="A15082" s="16">
        <v>1500270</v>
      </c>
      <c r="B15082" s="2">
        <v>84</v>
      </c>
    </row>
    <row r="15083" spans="1:2" x14ac:dyDescent="0.2">
      <c r="A15083" s="16">
        <v>1500270</v>
      </c>
      <c r="B15083" s="2">
        <v>79</v>
      </c>
    </row>
    <row r="15084" spans="1:2" x14ac:dyDescent="0.2">
      <c r="A15084" s="16">
        <v>1500270</v>
      </c>
      <c r="B15084" s="2">
        <v>84</v>
      </c>
    </row>
    <row r="15085" spans="1:2" x14ac:dyDescent="0.2">
      <c r="A15085" s="16">
        <v>1500270</v>
      </c>
      <c r="B15085" s="2">
        <v>86</v>
      </c>
    </row>
    <row r="15086" spans="1:2" x14ac:dyDescent="0.2">
      <c r="A15086" s="16">
        <v>1500270</v>
      </c>
      <c r="B15086" s="2">
        <v>99</v>
      </c>
    </row>
    <row r="15087" spans="1:2" x14ac:dyDescent="0.2">
      <c r="A15087" s="16">
        <v>1500270</v>
      </c>
      <c r="B15087" s="2">
        <v>0</v>
      </c>
    </row>
    <row r="15088" spans="1:2" x14ac:dyDescent="0.2">
      <c r="A15088" s="16">
        <v>1500270</v>
      </c>
      <c r="B15088" s="2">
        <v>97</v>
      </c>
    </row>
    <row r="15089" spans="1:2" x14ac:dyDescent="0.2">
      <c r="A15089" s="16">
        <v>1500280</v>
      </c>
      <c r="B15089" s="2">
        <v>0</v>
      </c>
    </row>
    <row r="15090" spans="1:2" x14ac:dyDescent="0.2">
      <c r="A15090" s="16">
        <v>1500280</v>
      </c>
      <c r="B15090" s="2">
        <v>100</v>
      </c>
    </row>
    <row r="15091" spans="1:2" x14ac:dyDescent="0.2">
      <c r="A15091" s="16">
        <v>1500280</v>
      </c>
      <c r="B15091" s="2">
        <v>0</v>
      </c>
    </row>
    <row r="15092" spans="1:2" x14ac:dyDescent="0.2">
      <c r="A15092" s="16">
        <v>1500280</v>
      </c>
      <c r="B15092" s="2">
        <v>36</v>
      </c>
    </row>
    <row r="15093" spans="1:2" x14ac:dyDescent="0.2">
      <c r="A15093" s="16">
        <v>1500280</v>
      </c>
      <c r="B15093" s="2">
        <v>100</v>
      </c>
    </row>
    <row r="15094" spans="1:2" x14ac:dyDescent="0.2">
      <c r="A15094" s="16">
        <v>1500280</v>
      </c>
      <c r="B15094" s="2">
        <v>36</v>
      </c>
    </row>
    <row r="15095" spans="1:2" x14ac:dyDescent="0.2">
      <c r="A15095" s="16">
        <v>1500280</v>
      </c>
      <c r="B15095" s="2">
        <v>36</v>
      </c>
    </row>
    <row r="15096" spans="1:2" x14ac:dyDescent="0.2">
      <c r="A15096" s="16">
        <v>1500280</v>
      </c>
      <c r="B15096" s="2">
        <v>100</v>
      </c>
    </row>
    <row r="15097" spans="1:2" x14ac:dyDescent="0.2">
      <c r="A15097" s="16">
        <v>1500290</v>
      </c>
      <c r="B15097" s="2">
        <v>0</v>
      </c>
    </row>
    <row r="15098" spans="1:2" x14ac:dyDescent="0.2">
      <c r="A15098" s="16">
        <v>1500290</v>
      </c>
      <c r="B15098" s="2">
        <v>0</v>
      </c>
    </row>
    <row r="15099" spans="1:2" x14ac:dyDescent="0.2">
      <c r="A15099" s="16">
        <v>1500290</v>
      </c>
      <c r="B15099" s="2">
        <v>0</v>
      </c>
    </row>
    <row r="15100" spans="1:2" x14ac:dyDescent="0.2">
      <c r="A15100" s="16">
        <v>1500290</v>
      </c>
      <c r="B15100" s="2">
        <v>0</v>
      </c>
    </row>
    <row r="15101" spans="1:2" x14ac:dyDescent="0.2">
      <c r="A15101" s="16">
        <v>1500290</v>
      </c>
      <c r="B15101" s="2">
        <v>0</v>
      </c>
    </row>
    <row r="15102" spans="1:2" x14ac:dyDescent="0.2">
      <c r="A15102" s="16">
        <v>1500300</v>
      </c>
      <c r="B15102" s="2">
        <v>58</v>
      </c>
    </row>
    <row r="15103" spans="1:2" x14ac:dyDescent="0.2">
      <c r="A15103" s="16">
        <v>1500300</v>
      </c>
      <c r="B15103" s="2">
        <v>68</v>
      </c>
    </row>
    <row r="15104" spans="1:2" x14ac:dyDescent="0.2">
      <c r="A15104" s="16">
        <v>1500300</v>
      </c>
      <c r="B15104" s="2">
        <v>91</v>
      </c>
    </row>
    <row r="15105" spans="1:2" x14ac:dyDescent="0.2">
      <c r="A15105" s="16">
        <v>1500300</v>
      </c>
      <c r="B15105" s="2">
        <v>58</v>
      </c>
    </row>
    <row r="15106" spans="1:2" x14ac:dyDescent="0.2">
      <c r="A15106" s="16">
        <v>1500300</v>
      </c>
      <c r="B15106" s="2">
        <v>74</v>
      </c>
    </row>
    <row r="15107" spans="1:2" x14ac:dyDescent="0.2">
      <c r="A15107" s="16">
        <v>1500300</v>
      </c>
      <c r="B15107" s="2">
        <v>43</v>
      </c>
    </row>
    <row r="15108" spans="1:2" x14ac:dyDescent="0.2">
      <c r="A15108" s="16">
        <v>1500300</v>
      </c>
      <c r="B15108" s="2">
        <v>88</v>
      </c>
    </row>
    <row r="15109" spans="1:2" x14ac:dyDescent="0.2">
      <c r="A15109" s="16">
        <v>1500300</v>
      </c>
      <c r="B15109" s="2">
        <v>79</v>
      </c>
    </row>
    <row r="15110" spans="1:2" x14ac:dyDescent="0.2">
      <c r="A15110" s="16">
        <v>1500300</v>
      </c>
      <c r="B15110" s="2">
        <v>76</v>
      </c>
    </row>
    <row r="15111" spans="1:2" x14ac:dyDescent="0.2">
      <c r="A15111" s="16">
        <v>1500300</v>
      </c>
      <c r="B15111" s="2">
        <v>20</v>
      </c>
    </row>
    <row r="15112" spans="1:2" x14ac:dyDescent="0.2">
      <c r="A15112" s="16">
        <v>1500300</v>
      </c>
      <c r="B15112" s="2">
        <v>88</v>
      </c>
    </row>
    <row r="15113" spans="1:2" x14ac:dyDescent="0.2">
      <c r="A15113" s="16">
        <v>1500300</v>
      </c>
      <c r="B15113" s="2">
        <v>68</v>
      </c>
    </row>
    <row r="15114" spans="1:2" x14ac:dyDescent="0.2">
      <c r="A15114" s="16">
        <v>1500300</v>
      </c>
      <c r="B15114" s="2">
        <v>0</v>
      </c>
    </row>
    <row r="15115" spans="1:2" x14ac:dyDescent="0.2">
      <c r="A15115" s="16">
        <v>1500300</v>
      </c>
      <c r="B15115" s="2">
        <v>71</v>
      </c>
    </row>
    <row r="15116" spans="1:2" x14ac:dyDescent="0.2">
      <c r="A15116" s="16">
        <v>1500300</v>
      </c>
      <c r="B15116" s="2">
        <v>100</v>
      </c>
    </row>
    <row r="15117" spans="1:2" x14ac:dyDescent="0.2">
      <c r="A15117" s="16">
        <v>1500300</v>
      </c>
      <c r="B15117" s="2">
        <v>65</v>
      </c>
    </row>
    <row r="15118" spans="1:2" x14ac:dyDescent="0.2">
      <c r="A15118" s="16">
        <v>1500300</v>
      </c>
      <c r="B15118" s="2">
        <v>82</v>
      </c>
    </row>
    <row r="15119" spans="1:2" x14ac:dyDescent="0.2">
      <c r="A15119" s="16">
        <v>1500300</v>
      </c>
      <c r="B15119" s="2">
        <v>87</v>
      </c>
    </row>
    <row r="15120" spans="1:2" x14ac:dyDescent="0.2">
      <c r="A15120" s="16">
        <v>1500300</v>
      </c>
      <c r="B15120" s="2">
        <v>60</v>
      </c>
    </row>
    <row r="15121" spans="1:2" x14ac:dyDescent="0.2">
      <c r="A15121" s="16">
        <v>1500300</v>
      </c>
      <c r="B15121" s="2">
        <v>88</v>
      </c>
    </row>
    <row r="15122" spans="1:2" x14ac:dyDescent="0.2">
      <c r="A15122" s="16">
        <v>1500300</v>
      </c>
      <c r="B15122" s="2">
        <v>20</v>
      </c>
    </row>
    <row r="15123" spans="1:2" x14ac:dyDescent="0.2">
      <c r="A15123" s="16">
        <v>1500300</v>
      </c>
      <c r="B15123" s="2">
        <v>82</v>
      </c>
    </row>
    <row r="15124" spans="1:2" x14ac:dyDescent="0.2">
      <c r="A15124" s="16">
        <v>1500300</v>
      </c>
      <c r="B15124" s="2">
        <v>58</v>
      </c>
    </row>
    <row r="15125" spans="1:2" x14ac:dyDescent="0.2">
      <c r="A15125" s="16">
        <v>1500310</v>
      </c>
      <c r="B15125" s="2">
        <v>58</v>
      </c>
    </row>
    <row r="15126" spans="1:2" x14ac:dyDescent="0.2">
      <c r="A15126" s="16">
        <v>1500310</v>
      </c>
      <c r="B15126" s="2">
        <v>100</v>
      </c>
    </row>
    <row r="15127" spans="1:2" x14ac:dyDescent="0.2">
      <c r="A15127" s="16">
        <v>1500310</v>
      </c>
      <c r="B15127" s="2">
        <v>100</v>
      </c>
    </row>
    <row r="15128" spans="1:2" x14ac:dyDescent="0.2">
      <c r="A15128" s="16">
        <v>1500310</v>
      </c>
      <c r="B15128" s="2">
        <v>0</v>
      </c>
    </row>
    <row r="15129" spans="1:2" x14ac:dyDescent="0.2">
      <c r="A15129" s="16">
        <v>1500310</v>
      </c>
      <c r="B15129" s="2">
        <v>65</v>
      </c>
    </row>
    <row r="15130" spans="1:2" x14ac:dyDescent="0.2">
      <c r="A15130" s="16">
        <v>1500310</v>
      </c>
      <c r="B15130" s="2">
        <v>100</v>
      </c>
    </row>
    <row r="15131" spans="1:2" x14ac:dyDescent="0.2">
      <c r="A15131" s="16">
        <v>1500340</v>
      </c>
      <c r="B15131" s="2">
        <v>25</v>
      </c>
    </row>
    <row r="15132" spans="1:2" x14ac:dyDescent="0.2">
      <c r="A15132" s="16">
        <v>1500340</v>
      </c>
      <c r="B15132" s="2">
        <v>55</v>
      </c>
    </row>
    <row r="15133" spans="1:2" x14ac:dyDescent="0.2">
      <c r="A15133" s="16">
        <v>1500340</v>
      </c>
      <c r="B15133" s="2">
        <v>0</v>
      </c>
    </row>
    <row r="15134" spans="1:2" x14ac:dyDescent="0.2">
      <c r="A15134" s="16">
        <v>1500340</v>
      </c>
      <c r="B15134" s="2">
        <v>0</v>
      </c>
    </row>
    <row r="15135" spans="1:2" x14ac:dyDescent="0.2">
      <c r="A15135" s="16">
        <v>1500340</v>
      </c>
      <c r="B15135" s="2">
        <v>55</v>
      </c>
    </row>
    <row r="15136" spans="1:2" x14ac:dyDescent="0.2">
      <c r="A15136" s="16">
        <v>1500340</v>
      </c>
      <c r="B15136" s="2">
        <v>94</v>
      </c>
    </row>
    <row r="15137" spans="1:2" x14ac:dyDescent="0.2">
      <c r="A15137" s="16">
        <v>1500340</v>
      </c>
      <c r="B15137" s="2">
        <v>100</v>
      </c>
    </row>
    <row r="15138" spans="1:2" x14ac:dyDescent="0.2">
      <c r="A15138" s="16">
        <v>1500340</v>
      </c>
      <c r="B15138" s="2">
        <v>0</v>
      </c>
    </row>
    <row r="15139" spans="1:2" x14ac:dyDescent="0.2">
      <c r="A15139" s="16">
        <v>1500340</v>
      </c>
      <c r="B15139" s="2">
        <v>0</v>
      </c>
    </row>
    <row r="15140" spans="1:2" x14ac:dyDescent="0.2">
      <c r="A15140" s="16">
        <v>1500340</v>
      </c>
      <c r="B15140" s="2">
        <v>100</v>
      </c>
    </row>
    <row r="15141" spans="1:2" x14ac:dyDescent="0.2">
      <c r="A15141" s="16">
        <v>1500340</v>
      </c>
      <c r="B15141" s="2">
        <v>43</v>
      </c>
    </row>
    <row r="15142" spans="1:2" x14ac:dyDescent="0.2">
      <c r="A15142" s="16">
        <v>1500340</v>
      </c>
      <c r="B15142" s="2">
        <v>0</v>
      </c>
    </row>
    <row r="15143" spans="1:2" x14ac:dyDescent="0.2">
      <c r="A15143" s="16">
        <v>1500340</v>
      </c>
      <c r="B15143" s="2">
        <v>0</v>
      </c>
    </row>
    <row r="15144" spans="1:2" x14ac:dyDescent="0.2">
      <c r="A15144" s="16">
        <v>1500340</v>
      </c>
      <c r="B15144" s="2">
        <v>43</v>
      </c>
    </row>
    <row r="15145" spans="1:2" x14ac:dyDescent="0.2">
      <c r="A15145" s="16">
        <v>1500340</v>
      </c>
      <c r="B15145" s="2">
        <v>0</v>
      </c>
    </row>
    <row r="15146" spans="1:2" x14ac:dyDescent="0.2">
      <c r="A15146" s="16">
        <v>1500340</v>
      </c>
      <c r="B15146" s="2">
        <v>55</v>
      </c>
    </row>
    <row r="15147" spans="1:2" x14ac:dyDescent="0.2">
      <c r="A15147" s="16">
        <v>1500340</v>
      </c>
      <c r="B15147" s="2">
        <v>0</v>
      </c>
    </row>
    <row r="15148" spans="1:2" x14ac:dyDescent="0.2">
      <c r="A15148" s="16">
        <v>1500340</v>
      </c>
      <c r="B15148" s="2">
        <v>0</v>
      </c>
    </row>
    <row r="15149" spans="1:2" x14ac:dyDescent="0.2">
      <c r="A15149" s="16">
        <v>1500340</v>
      </c>
      <c r="B15149" s="2">
        <v>0</v>
      </c>
    </row>
    <row r="15150" spans="1:2" x14ac:dyDescent="0.2">
      <c r="A15150" s="16">
        <v>1500340</v>
      </c>
      <c r="B15150" s="2">
        <v>100</v>
      </c>
    </row>
    <row r="15151" spans="1:2" x14ac:dyDescent="0.2">
      <c r="A15151" s="16">
        <v>1500340</v>
      </c>
      <c r="B15151" s="2">
        <v>82</v>
      </c>
    </row>
    <row r="15152" spans="1:2" x14ac:dyDescent="0.2">
      <c r="A15152" s="16">
        <v>1500340</v>
      </c>
      <c r="B15152" s="2">
        <v>88</v>
      </c>
    </row>
    <row r="15153" spans="1:2" x14ac:dyDescent="0.2">
      <c r="A15153" s="16">
        <v>1500340</v>
      </c>
      <c r="B15153" s="2">
        <v>100</v>
      </c>
    </row>
    <row r="15154" spans="1:2" x14ac:dyDescent="0.2">
      <c r="A15154" s="16">
        <v>1500340</v>
      </c>
      <c r="B15154" s="2">
        <v>55</v>
      </c>
    </row>
    <row r="15155" spans="1:2" x14ac:dyDescent="0.2">
      <c r="A15155" s="16">
        <v>1500340</v>
      </c>
      <c r="B15155" s="2">
        <v>21</v>
      </c>
    </row>
    <row r="15156" spans="1:2" x14ac:dyDescent="0.2">
      <c r="A15156" s="16">
        <v>1500340</v>
      </c>
      <c r="B15156" s="2">
        <v>21</v>
      </c>
    </row>
    <row r="15157" spans="1:2" x14ac:dyDescent="0.2">
      <c r="A15157" s="16">
        <v>1500340</v>
      </c>
      <c r="B15157" s="2">
        <v>44</v>
      </c>
    </row>
    <row r="15158" spans="1:2" x14ac:dyDescent="0.2">
      <c r="A15158" s="16">
        <v>1500340</v>
      </c>
      <c r="B15158" s="2">
        <v>0</v>
      </c>
    </row>
    <row r="15159" spans="1:2" x14ac:dyDescent="0.2">
      <c r="A15159" s="16">
        <v>1500340</v>
      </c>
      <c r="B15159" s="2">
        <v>21</v>
      </c>
    </row>
    <row r="15160" spans="1:2" x14ac:dyDescent="0.2">
      <c r="A15160" s="16">
        <v>1500340</v>
      </c>
      <c r="B15160" s="2">
        <v>0</v>
      </c>
    </row>
    <row r="15161" spans="1:2" x14ac:dyDescent="0.2">
      <c r="A15161" s="16">
        <v>1500340</v>
      </c>
      <c r="B15161" s="2">
        <v>0</v>
      </c>
    </row>
    <row r="15162" spans="1:2" x14ac:dyDescent="0.2">
      <c r="A15162" s="16">
        <v>1500340</v>
      </c>
      <c r="B15162" s="2">
        <v>0</v>
      </c>
    </row>
    <row r="15163" spans="1:2" x14ac:dyDescent="0.2">
      <c r="A15163" s="16">
        <v>1500340</v>
      </c>
      <c r="B15163" s="2">
        <v>100</v>
      </c>
    </row>
    <row r="15164" spans="1:2" x14ac:dyDescent="0.2">
      <c r="A15164" s="16">
        <v>1500340</v>
      </c>
      <c r="B15164" s="2">
        <v>0</v>
      </c>
    </row>
    <row r="15165" spans="1:2" x14ac:dyDescent="0.2">
      <c r="A15165" s="16">
        <v>1500340</v>
      </c>
      <c r="B15165" s="2">
        <v>43</v>
      </c>
    </row>
    <row r="15166" spans="1:2" x14ac:dyDescent="0.2">
      <c r="A15166" s="16">
        <v>1500340</v>
      </c>
      <c r="B15166" s="2">
        <v>0</v>
      </c>
    </row>
    <row r="15167" spans="1:2" x14ac:dyDescent="0.2">
      <c r="A15167" s="16">
        <v>1500340</v>
      </c>
      <c r="B15167" s="2">
        <v>0</v>
      </c>
    </row>
    <row r="15168" spans="1:2" x14ac:dyDescent="0.2">
      <c r="A15168" s="16">
        <v>1500340</v>
      </c>
      <c r="B15168" s="2">
        <v>0</v>
      </c>
    </row>
    <row r="15169" spans="1:2" x14ac:dyDescent="0.2">
      <c r="A15169" s="16">
        <v>1500340</v>
      </c>
      <c r="B15169" s="2">
        <v>82</v>
      </c>
    </row>
    <row r="15170" spans="1:2" x14ac:dyDescent="0.2">
      <c r="A15170" s="16">
        <v>1500340</v>
      </c>
      <c r="B15170" s="2">
        <v>100</v>
      </c>
    </row>
    <row r="15171" spans="1:2" x14ac:dyDescent="0.2">
      <c r="A15171" s="16">
        <v>1500340</v>
      </c>
      <c r="B15171" s="2">
        <v>21</v>
      </c>
    </row>
    <row r="15172" spans="1:2" x14ac:dyDescent="0.2">
      <c r="A15172" s="16">
        <v>1500340</v>
      </c>
      <c r="B15172" s="2">
        <v>25</v>
      </c>
    </row>
    <row r="15173" spans="1:2" x14ac:dyDescent="0.2">
      <c r="A15173" s="16">
        <v>1500340</v>
      </c>
      <c r="B15173" s="2">
        <v>43</v>
      </c>
    </row>
    <row r="15174" spans="1:2" x14ac:dyDescent="0.2">
      <c r="A15174" s="16">
        <v>1500340</v>
      </c>
      <c r="B15174" s="2">
        <v>43</v>
      </c>
    </row>
    <row r="15175" spans="1:2" x14ac:dyDescent="0.2">
      <c r="A15175" s="16">
        <v>1500350</v>
      </c>
      <c r="B15175" s="2">
        <v>44</v>
      </c>
    </row>
    <row r="15176" spans="1:2" x14ac:dyDescent="0.2">
      <c r="A15176" s="16">
        <v>1500350</v>
      </c>
      <c r="B15176" s="2">
        <v>40</v>
      </c>
    </row>
    <row r="15177" spans="1:2" x14ac:dyDescent="0.2">
      <c r="A15177" s="16">
        <v>1500360</v>
      </c>
      <c r="B15177" s="2">
        <v>40</v>
      </c>
    </row>
    <row r="15178" spans="1:2" x14ac:dyDescent="0.2">
      <c r="A15178" s="16">
        <v>1500360</v>
      </c>
      <c r="B15178" s="2">
        <v>0</v>
      </c>
    </row>
    <row r="15179" spans="1:2" x14ac:dyDescent="0.2">
      <c r="A15179" s="16">
        <v>1500360</v>
      </c>
      <c r="B15179" s="2">
        <v>45</v>
      </c>
    </row>
    <row r="15180" spans="1:2" x14ac:dyDescent="0.2">
      <c r="A15180" s="16">
        <v>1500370</v>
      </c>
      <c r="B15180" s="2">
        <v>60</v>
      </c>
    </row>
    <row r="15181" spans="1:2" x14ac:dyDescent="0.2">
      <c r="A15181" s="16">
        <v>1500380</v>
      </c>
      <c r="B15181" s="2">
        <v>38</v>
      </c>
    </row>
    <row r="15182" spans="1:2" x14ac:dyDescent="0.2">
      <c r="A15182" s="16">
        <v>1500380</v>
      </c>
      <c r="B15182" s="2">
        <v>45</v>
      </c>
    </row>
    <row r="15183" spans="1:2" x14ac:dyDescent="0.2">
      <c r="A15183" s="16">
        <v>1500380</v>
      </c>
      <c r="B15183" s="2">
        <v>45</v>
      </c>
    </row>
    <row r="15184" spans="1:2" x14ac:dyDescent="0.2">
      <c r="A15184" s="16">
        <v>1500380</v>
      </c>
      <c r="B15184" s="2">
        <v>0</v>
      </c>
    </row>
    <row r="15185" spans="1:2" x14ac:dyDescent="0.2">
      <c r="A15185" s="16">
        <v>1500380</v>
      </c>
      <c r="B15185" s="2">
        <v>45</v>
      </c>
    </row>
    <row r="15186" spans="1:2" x14ac:dyDescent="0.2">
      <c r="A15186" s="16">
        <v>1500430</v>
      </c>
      <c r="B15186" s="2">
        <v>19</v>
      </c>
    </row>
    <row r="15187" spans="1:2" x14ac:dyDescent="0.2">
      <c r="A15187" s="16">
        <v>1500430</v>
      </c>
      <c r="B15187" s="2">
        <v>34</v>
      </c>
    </row>
    <row r="15188" spans="1:2" x14ac:dyDescent="0.2">
      <c r="A15188" s="16">
        <v>1500430</v>
      </c>
      <c r="B15188" s="2">
        <v>20</v>
      </c>
    </row>
    <row r="15189" spans="1:2" x14ac:dyDescent="0.2">
      <c r="A15189" s="16">
        <v>1500430</v>
      </c>
      <c r="B15189" s="2">
        <v>71</v>
      </c>
    </row>
    <row r="15190" spans="1:2" x14ac:dyDescent="0.2">
      <c r="A15190" s="16">
        <v>1500430</v>
      </c>
      <c r="B15190" s="2">
        <v>7</v>
      </c>
    </row>
    <row r="15191" spans="1:2" x14ac:dyDescent="0.2">
      <c r="A15191" s="16">
        <v>1500430</v>
      </c>
      <c r="B15191" s="2">
        <v>60</v>
      </c>
    </row>
    <row r="15192" spans="1:2" x14ac:dyDescent="0.2">
      <c r="A15192" s="16">
        <v>1500430</v>
      </c>
      <c r="B15192" s="2">
        <v>9</v>
      </c>
    </row>
    <row r="15193" spans="1:2" x14ac:dyDescent="0.2">
      <c r="A15193" s="16">
        <v>1500430</v>
      </c>
      <c r="B15193" s="2">
        <v>19</v>
      </c>
    </row>
    <row r="15194" spans="1:2" x14ac:dyDescent="0.2">
      <c r="A15194" s="16">
        <v>1500430</v>
      </c>
      <c r="B15194" s="2">
        <v>49</v>
      </c>
    </row>
    <row r="15195" spans="1:2" x14ac:dyDescent="0.2">
      <c r="A15195" s="16">
        <v>1500430</v>
      </c>
      <c r="B15195" s="2">
        <v>44</v>
      </c>
    </row>
    <row r="15196" spans="1:2" x14ac:dyDescent="0.2">
      <c r="A15196" s="16">
        <v>1500430</v>
      </c>
      <c r="B15196" s="2">
        <v>19</v>
      </c>
    </row>
    <row r="15197" spans="1:2" x14ac:dyDescent="0.2">
      <c r="A15197" s="16">
        <v>1500430</v>
      </c>
      <c r="B15197" s="2">
        <v>19</v>
      </c>
    </row>
    <row r="15198" spans="1:2" x14ac:dyDescent="0.2">
      <c r="A15198" s="16">
        <v>1500430</v>
      </c>
      <c r="B15198" s="2">
        <v>34</v>
      </c>
    </row>
    <row r="15199" spans="1:2" x14ac:dyDescent="0.2">
      <c r="A15199" s="16">
        <v>1500430</v>
      </c>
      <c r="B15199" s="2">
        <v>31</v>
      </c>
    </row>
    <row r="15200" spans="1:2" x14ac:dyDescent="0.2">
      <c r="A15200" s="16">
        <v>1500430</v>
      </c>
      <c r="B15200" s="2">
        <v>19</v>
      </c>
    </row>
    <row r="15201" spans="1:2" x14ac:dyDescent="0.2">
      <c r="A15201" s="16">
        <v>1500430</v>
      </c>
      <c r="B15201" s="2">
        <v>84</v>
      </c>
    </row>
    <row r="15202" spans="1:2" x14ac:dyDescent="0.2">
      <c r="A15202" s="16">
        <v>1500430</v>
      </c>
      <c r="B15202" s="2">
        <v>60</v>
      </c>
    </row>
    <row r="15203" spans="1:2" x14ac:dyDescent="0.2">
      <c r="A15203" s="16">
        <v>1500430</v>
      </c>
      <c r="B15203" s="2">
        <v>60</v>
      </c>
    </row>
    <row r="15204" spans="1:2" x14ac:dyDescent="0.2">
      <c r="A15204" s="16">
        <v>1500430</v>
      </c>
      <c r="B15204" s="2">
        <v>50</v>
      </c>
    </row>
    <row r="15205" spans="1:2" x14ac:dyDescent="0.2">
      <c r="A15205" s="16">
        <v>1500430</v>
      </c>
      <c r="B15205" s="2">
        <v>7</v>
      </c>
    </row>
    <row r="15206" spans="1:2" x14ac:dyDescent="0.2">
      <c r="A15206" s="16">
        <v>1500430</v>
      </c>
      <c r="B15206" s="2">
        <v>19</v>
      </c>
    </row>
    <row r="15207" spans="1:2" x14ac:dyDescent="0.2">
      <c r="A15207" s="16">
        <v>1500430</v>
      </c>
      <c r="B15207" s="2">
        <v>7</v>
      </c>
    </row>
    <row r="15208" spans="1:2" x14ac:dyDescent="0.2">
      <c r="A15208" s="16">
        <v>1500430</v>
      </c>
      <c r="B15208" s="2">
        <v>83</v>
      </c>
    </row>
    <row r="15209" spans="1:2" x14ac:dyDescent="0.2">
      <c r="A15209" s="16">
        <v>1500430</v>
      </c>
      <c r="B15209" s="2">
        <v>28</v>
      </c>
    </row>
    <row r="15210" spans="1:2" x14ac:dyDescent="0.2">
      <c r="A15210" s="16">
        <v>1500430</v>
      </c>
      <c r="B15210" s="2">
        <v>83</v>
      </c>
    </row>
    <row r="15211" spans="1:2" x14ac:dyDescent="0.2">
      <c r="A15211" s="16">
        <v>1500430</v>
      </c>
      <c r="B15211" s="2">
        <v>95</v>
      </c>
    </row>
    <row r="15212" spans="1:2" x14ac:dyDescent="0.2">
      <c r="A15212" s="16">
        <v>1500430</v>
      </c>
      <c r="B15212" s="2">
        <v>44</v>
      </c>
    </row>
    <row r="15213" spans="1:2" x14ac:dyDescent="0.2">
      <c r="A15213" s="16">
        <v>1500430</v>
      </c>
      <c r="B15213" s="2">
        <v>95</v>
      </c>
    </row>
    <row r="15214" spans="1:2" x14ac:dyDescent="0.2">
      <c r="A15214" s="16">
        <v>1500430</v>
      </c>
      <c r="B15214" s="2">
        <v>57</v>
      </c>
    </row>
    <row r="15215" spans="1:2" x14ac:dyDescent="0.2">
      <c r="A15215" s="16">
        <v>1500440</v>
      </c>
      <c r="B15215" s="2">
        <v>23</v>
      </c>
    </row>
    <row r="15216" spans="1:2" x14ac:dyDescent="0.2">
      <c r="A15216" s="16">
        <v>1500440</v>
      </c>
      <c r="B15216" s="2">
        <v>0</v>
      </c>
    </row>
    <row r="15217" spans="1:2" x14ac:dyDescent="0.2">
      <c r="A15217" s="16">
        <v>1500440</v>
      </c>
      <c r="B15217" s="2">
        <v>20</v>
      </c>
    </row>
    <row r="15218" spans="1:2" x14ac:dyDescent="0.2">
      <c r="A15218" s="16">
        <v>1500440</v>
      </c>
      <c r="B15218" s="2">
        <v>34</v>
      </c>
    </row>
    <row r="15219" spans="1:2" x14ac:dyDescent="0.2">
      <c r="A15219" s="16">
        <v>1500440</v>
      </c>
      <c r="B15219" s="2">
        <v>1</v>
      </c>
    </row>
    <row r="15220" spans="1:2" x14ac:dyDescent="0.2">
      <c r="A15220" s="16">
        <v>1500440</v>
      </c>
      <c r="B15220" s="2">
        <v>100</v>
      </c>
    </row>
    <row r="15221" spans="1:2" x14ac:dyDescent="0.2">
      <c r="A15221" s="16">
        <v>1500440</v>
      </c>
      <c r="B15221" s="2">
        <v>23</v>
      </c>
    </row>
    <row r="15222" spans="1:2" x14ac:dyDescent="0.2">
      <c r="A15222" s="16">
        <v>1500440</v>
      </c>
      <c r="B15222" s="2">
        <v>0</v>
      </c>
    </row>
    <row r="15223" spans="1:2" x14ac:dyDescent="0.2">
      <c r="A15223" s="16">
        <v>1500440</v>
      </c>
      <c r="B15223" s="2">
        <v>0</v>
      </c>
    </row>
    <row r="15224" spans="1:2" x14ac:dyDescent="0.2">
      <c r="A15224" s="16">
        <v>1500440</v>
      </c>
      <c r="B15224" s="2">
        <v>0</v>
      </c>
    </row>
    <row r="15225" spans="1:2" x14ac:dyDescent="0.2">
      <c r="A15225" s="16">
        <v>1500440</v>
      </c>
      <c r="B15225" s="2">
        <v>35</v>
      </c>
    </row>
    <row r="15226" spans="1:2" x14ac:dyDescent="0.2">
      <c r="A15226" s="16">
        <v>1500440</v>
      </c>
      <c r="B15226" s="2">
        <v>49</v>
      </c>
    </row>
    <row r="15227" spans="1:2" x14ac:dyDescent="0.2">
      <c r="A15227" s="16">
        <v>1500440</v>
      </c>
      <c r="B15227" s="2">
        <v>50</v>
      </c>
    </row>
    <row r="15228" spans="1:2" x14ac:dyDescent="0.2">
      <c r="A15228" s="16">
        <v>1500440</v>
      </c>
      <c r="B15228" s="2">
        <v>100</v>
      </c>
    </row>
    <row r="15229" spans="1:2" x14ac:dyDescent="0.2">
      <c r="A15229" s="16">
        <v>1500440</v>
      </c>
      <c r="B15229" s="2">
        <v>34</v>
      </c>
    </row>
    <row r="15230" spans="1:2" x14ac:dyDescent="0.2">
      <c r="A15230" s="16">
        <v>1500440</v>
      </c>
      <c r="B15230" s="2">
        <v>31</v>
      </c>
    </row>
    <row r="15231" spans="1:2" x14ac:dyDescent="0.2">
      <c r="A15231" s="16">
        <v>1500440</v>
      </c>
      <c r="B15231" s="2">
        <v>0</v>
      </c>
    </row>
    <row r="15232" spans="1:2" x14ac:dyDescent="0.2">
      <c r="A15232" s="16">
        <v>1500440</v>
      </c>
      <c r="B15232" s="2">
        <v>84</v>
      </c>
    </row>
    <row r="15233" spans="1:2" x14ac:dyDescent="0.2">
      <c r="A15233" s="16">
        <v>1500440</v>
      </c>
      <c r="B15233" s="2">
        <v>0</v>
      </c>
    </row>
    <row r="15234" spans="1:2" x14ac:dyDescent="0.2">
      <c r="A15234" s="16">
        <v>1500440</v>
      </c>
      <c r="B15234" s="2">
        <v>100</v>
      </c>
    </row>
    <row r="15235" spans="1:2" x14ac:dyDescent="0.2">
      <c r="A15235" s="16">
        <v>1500440</v>
      </c>
      <c r="B15235" s="2">
        <v>1</v>
      </c>
    </row>
    <row r="15236" spans="1:2" x14ac:dyDescent="0.2">
      <c r="A15236" s="16">
        <v>1500440</v>
      </c>
      <c r="B15236" s="2">
        <v>50</v>
      </c>
    </row>
    <row r="15237" spans="1:2" x14ac:dyDescent="0.2">
      <c r="A15237" s="16">
        <v>1500440</v>
      </c>
      <c r="B15237" s="2">
        <v>51</v>
      </c>
    </row>
    <row r="15238" spans="1:2" x14ac:dyDescent="0.2">
      <c r="A15238" s="16">
        <v>1500440</v>
      </c>
      <c r="B15238" s="2">
        <v>88</v>
      </c>
    </row>
    <row r="15239" spans="1:2" x14ac:dyDescent="0.2">
      <c r="A15239" s="16">
        <v>1500440</v>
      </c>
      <c r="B15239" s="2">
        <v>27</v>
      </c>
    </row>
    <row r="15240" spans="1:2" x14ac:dyDescent="0.2">
      <c r="A15240" s="16">
        <v>1500440</v>
      </c>
      <c r="B15240" s="2">
        <v>51</v>
      </c>
    </row>
    <row r="15241" spans="1:2" x14ac:dyDescent="0.2">
      <c r="A15241" s="16">
        <v>1500440</v>
      </c>
      <c r="B15241" s="2">
        <v>23</v>
      </c>
    </row>
    <row r="15242" spans="1:2" x14ac:dyDescent="0.2">
      <c r="A15242" s="16">
        <v>1500440</v>
      </c>
      <c r="B15242" s="2">
        <v>88</v>
      </c>
    </row>
    <row r="15243" spans="1:2" x14ac:dyDescent="0.2">
      <c r="A15243" s="16">
        <v>1500440</v>
      </c>
      <c r="B15243" s="2">
        <v>95</v>
      </c>
    </row>
    <row r="15244" spans="1:2" x14ac:dyDescent="0.2">
      <c r="A15244" s="16">
        <v>1500440</v>
      </c>
      <c r="B15244" s="2">
        <v>0</v>
      </c>
    </row>
    <row r="15245" spans="1:2" x14ac:dyDescent="0.2">
      <c r="A15245" s="16">
        <v>1500440</v>
      </c>
      <c r="B15245" s="2">
        <v>88</v>
      </c>
    </row>
    <row r="15246" spans="1:2" x14ac:dyDescent="0.2">
      <c r="A15246" s="16">
        <v>1500450</v>
      </c>
      <c r="B15246" s="2">
        <v>39</v>
      </c>
    </row>
    <row r="15247" spans="1:2" x14ac:dyDescent="0.2">
      <c r="A15247" s="16">
        <v>1500450</v>
      </c>
      <c r="B15247" s="2">
        <v>72</v>
      </c>
    </row>
    <row r="15248" spans="1:2" x14ac:dyDescent="0.2">
      <c r="A15248" s="16">
        <v>1500450</v>
      </c>
      <c r="B15248" s="2">
        <v>66</v>
      </c>
    </row>
    <row r="15249" spans="1:2" x14ac:dyDescent="0.2">
      <c r="A15249" s="16">
        <v>1500450</v>
      </c>
      <c r="B15249" s="2">
        <v>100</v>
      </c>
    </row>
    <row r="15250" spans="1:2" x14ac:dyDescent="0.2">
      <c r="A15250" s="16">
        <v>1500450</v>
      </c>
      <c r="B15250" s="2">
        <v>87</v>
      </c>
    </row>
    <row r="15251" spans="1:2" x14ac:dyDescent="0.2">
      <c r="A15251" s="16">
        <v>1500450</v>
      </c>
      <c r="B15251" s="2">
        <v>93</v>
      </c>
    </row>
    <row r="15252" spans="1:2" x14ac:dyDescent="0.2">
      <c r="A15252" s="16">
        <v>1500450</v>
      </c>
      <c r="B15252" s="2">
        <v>3</v>
      </c>
    </row>
    <row r="15253" spans="1:2" x14ac:dyDescent="0.2">
      <c r="A15253" s="16">
        <v>1500450</v>
      </c>
      <c r="B15253" s="2">
        <v>82</v>
      </c>
    </row>
    <row r="15254" spans="1:2" x14ac:dyDescent="0.2">
      <c r="A15254" s="16">
        <v>1500450</v>
      </c>
      <c r="B15254" s="2">
        <v>94</v>
      </c>
    </row>
    <row r="15255" spans="1:2" x14ac:dyDescent="0.2">
      <c r="A15255" s="16">
        <v>1500450</v>
      </c>
      <c r="B15255" s="2">
        <v>77</v>
      </c>
    </row>
    <row r="15256" spans="1:2" x14ac:dyDescent="0.2">
      <c r="A15256" s="16">
        <v>1500450</v>
      </c>
      <c r="B15256" s="2">
        <v>22</v>
      </c>
    </row>
    <row r="15257" spans="1:2" x14ac:dyDescent="0.2">
      <c r="A15257" s="16">
        <v>1500450</v>
      </c>
      <c r="B15257" s="2">
        <v>77</v>
      </c>
    </row>
    <row r="15258" spans="1:2" x14ac:dyDescent="0.2">
      <c r="A15258" s="16">
        <v>1500450</v>
      </c>
      <c r="B15258" s="2">
        <v>91</v>
      </c>
    </row>
    <row r="15259" spans="1:2" x14ac:dyDescent="0.2">
      <c r="A15259" s="16">
        <v>1500450</v>
      </c>
      <c r="B15259" s="2">
        <v>100</v>
      </c>
    </row>
    <row r="15260" spans="1:2" x14ac:dyDescent="0.2">
      <c r="A15260" s="16">
        <v>1500450</v>
      </c>
      <c r="B15260" s="2">
        <v>100</v>
      </c>
    </row>
    <row r="15261" spans="1:2" x14ac:dyDescent="0.2">
      <c r="A15261" s="16">
        <v>1500450</v>
      </c>
      <c r="B15261" s="2">
        <v>100</v>
      </c>
    </row>
    <row r="15262" spans="1:2" x14ac:dyDescent="0.2">
      <c r="A15262" s="16">
        <v>1500450</v>
      </c>
      <c r="B15262" s="2">
        <v>0</v>
      </c>
    </row>
    <row r="15263" spans="1:2" x14ac:dyDescent="0.2">
      <c r="A15263" s="16">
        <v>1500450</v>
      </c>
      <c r="B15263" s="2">
        <v>66</v>
      </c>
    </row>
    <row r="15264" spans="1:2" x14ac:dyDescent="0.2">
      <c r="A15264" s="16">
        <v>1500450</v>
      </c>
      <c r="B15264" s="2">
        <v>90</v>
      </c>
    </row>
    <row r="15265" spans="1:2" x14ac:dyDescent="0.2">
      <c r="A15265" s="16">
        <v>1500450</v>
      </c>
      <c r="B15265" s="2">
        <v>89</v>
      </c>
    </row>
    <row r="15266" spans="1:2" x14ac:dyDescent="0.2">
      <c r="A15266" s="16">
        <v>1500450</v>
      </c>
      <c r="B15266" s="2">
        <v>100</v>
      </c>
    </row>
    <row r="15267" spans="1:2" x14ac:dyDescent="0.2">
      <c r="A15267" s="16">
        <v>1500450</v>
      </c>
      <c r="B15267" s="2">
        <v>65</v>
      </c>
    </row>
    <row r="15268" spans="1:2" x14ac:dyDescent="0.2">
      <c r="A15268" s="16">
        <v>1500450</v>
      </c>
      <c r="B15268" s="2">
        <v>50</v>
      </c>
    </row>
    <row r="15269" spans="1:2" x14ac:dyDescent="0.2">
      <c r="A15269" s="16">
        <v>1500450</v>
      </c>
      <c r="B15269" s="2">
        <v>0</v>
      </c>
    </row>
    <row r="15270" spans="1:2" x14ac:dyDescent="0.2">
      <c r="A15270" s="16">
        <v>1500450</v>
      </c>
      <c r="B15270" s="2">
        <v>20</v>
      </c>
    </row>
    <row r="15271" spans="1:2" x14ac:dyDescent="0.2">
      <c r="A15271" s="16">
        <v>1500450</v>
      </c>
      <c r="B15271" s="2">
        <v>100</v>
      </c>
    </row>
    <row r="15272" spans="1:2" x14ac:dyDescent="0.2">
      <c r="A15272" s="16">
        <v>1500450</v>
      </c>
      <c r="B15272" s="2">
        <v>0</v>
      </c>
    </row>
    <row r="15273" spans="1:2" x14ac:dyDescent="0.2">
      <c r="A15273" s="16">
        <v>1500450</v>
      </c>
      <c r="B15273" s="2">
        <v>0</v>
      </c>
    </row>
    <row r="15274" spans="1:2" x14ac:dyDescent="0.2">
      <c r="A15274" s="16">
        <v>1500450</v>
      </c>
      <c r="B15274" s="2">
        <v>44</v>
      </c>
    </row>
    <row r="15275" spans="1:2" x14ac:dyDescent="0.2">
      <c r="A15275" s="16">
        <v>1500450</v>
      </c>
      <c r="B15275" s="2">
        <v>0</v>
      </c>
    </row>
    <row r="15276" spans="1:2" x14ac:dyDescent="0.2">
      <c r="A15276" s="16">
        <v>1500450</v>
      </c>
      <c r="B15276" s="2">
        <v>100</v>
      </c>
    </row>
    <row r="15277" spans="1:2" x14ac:dyDescent="0.2">
      <c r="A15277" s="16">
        <v>1500450</v>
      </c>
      <c r="B15277" s="2">
        <v>91</v>
      </c>
    </row>
    <row r="15278" spans="1:2" x14ac:dyDescent="0.2">
      <c r="A15278" s="16">
        <v>1500450</v>
      </c>
      <c r="B15278" s="2">
        <v>3</v>
      </c>
    </row>
    <row r="15279" spans="1:2" x14ac:dyDescent="0.2">
      <c r="A15279" s="16">
        <v>1500450</v>
      </c>
      <c r="B15279" s="2">
        <v>22</v>
      </c>
    </row>
    <row r="15280" spans="1:2" x14ac:dyDescent="0.2">
      <c r="A15280" s="16">
        <v>1500450</v>
      </c>
      <c r="B15280" s="2">
        <v>91</v>
      </c>
    </row>
    <row r="15281" spans="1:2" x14ac:dyDescent="0.2">
      <c r="A15281" s="16">
        <v>1500450</v>
      </c>
      <c r="B15281" s="2">
        <v>92</v>
      </c>
    </row>
    <row r="15282" spans="1:2" x14ac:dyDescent="0.2">
      <c r="A15282" s="16">
        <v>1500450</v>
      </c>
      <c r="B15282" s="2">
        <v>30</v>
      </c>
    </row>
    <row r="15283" spans="1:2" x14ac:dyDescent="0.2">
      <c r="A15283" s="16">
        <v>1500450</v>
      </c>
      <c r="B15283" s="2">
        <v>100</v>
      </c>
    </row>
    <row r="15284" spans="1:2" x14ac:dyDescent="0.2">
      <c r="A15284" s="16">
        <v>1500450</v>
      </c>
      <c r="B15284" s="2">
        <v>30</v>
      </c>
    </row>
    <row r="15285" spans="1:2" x14ac:dyDescent="0.2">
      <c r="A15285" s="16">
        <v>1500450</v>
      </c>
      <c r="B15285" s="2">
        <v>0</v>
      </c>
    </row>
    <row r="15286" spans="1:2" x14ac:dyDescent="0.2">
      <c r="A15286" s="16">
        <v>1500450</v>
      </c>
      <c r="B15286" s="2">
        <v>0</v>
      </c>
    </row>
    <row r="15287" spans="1:2" x14ac:dyDescent="0.2">
      <c r="A15287" s="16">
        <v>1500450</v>
      </c>
      <c r="B15287" s="2">
        <v>32</v>
      </c>
    </row>
    <row r="15288" spans="1:2" x14ac:dyDescent="0.2">
      <c r="A15288" s="16">
        <v>1500450</v>
      </c>
      <c r="B15288" s="2">
        <v>100</v>
      </c>
    </row>
    <row r="15289" spans="1:2" x14ac:dyDescent="0.2">
      <c r="A15289" s="16">
        <v>1500450</v>
      </c>
      <c r="B15289" s="2">
        <v>94</v>
      </c>
    </row>
    <row r="15290" spans="1:2" x14ac:dyDescent="0.2">
      <c r="A15290" s="16">
        <v>1500450</v>
      </c>
      <c r="B15290" s="2">
        <v>57</v>
      </c>
    </row>
    <row r="15291" spans="1:2" x14ac:dyDescent="0.2">
      <c r="A15291" s="16">
        <v>1500450</v>
      </c>
      <c r="B15291" s="2">
        <v>91</v>
      </c>
    </row>
    <row r="15292" spans="1:2" x14ac:dyDescent="0.2">
      <c r="A15292" s="16">
        <v>1500450</v>
      </c>
      <c r="B15292" s="2">
        <v>12</v>
      </c>
    </row>
    <row r="15293" spans="1:2" x14ac:dyDescent="0.2">
      <c r="A15293" s="16">
        <v>1500450</v>
      </c>
      <c r="B15293" s="2">
        <v>88</v>
      </c>
    </row>
    <row r="15294" spans="1:2" x14ac:dyDescent="0.2">
      <c r="A15294" s="16">
        <v>1500450</v>
      </c>
      <c r="B15294" s="2">
        <v>0</v>
      </c>
    </row>
    <row r="15295" spans="1:2" x14ac:dyDescent="0.2">
      <c r="A15295" s="16">
        <v>1500450</v>
      </c>
      <c r="B15295" s="2">
        <v>63</v>
      </c>
    </row>
    <row r="15296" spans="1:2" x14ac:dyDescent="0.2">
      <c r="A15296" s="16">
        <v>1500450</v>
      </c>
      <c r="B15296" s="2">
        <v>30</v>
      </c>
    </row>
    <row r="15297" spans="1:2" x14ac:dyDescent="0.2">
      <c r="A15297" s="16">
        <v>1500450</v>
      </c>
      <c r="B15297" s="2">
        <v>0</v>
      </c>
    </row>
    <row r="15298" spans="1:2" x14ac:dyDescent="0.2">
      <c r="A15298" s="16">
        <v>1500450</v>
      </c>
      <c r="B15298" s="2">
        <v>44</v>
      </c>
    </row>
    <row r="15299" spans="1:2" x14ac:dyDescent="0.2">
      <c r="A15299" s="16">
        <v>1500450</v>
      </c>
      <c r="B15299" s="2">
        <v>33</v>
      </c>
    </row>
    <row r="15300" spans="1:2" x14ac:dyDescent="0.2">
      <c r="A15300" s="16">
        <v>1500450</v>
      </c>
      <c r="B15300" s="2">
        <v>60</v>
      </c>
    </row>
    <row r="15301" spans="1:2" x14ac:dyDescent="0.2">
      <c r="A15301" s="16">
        <v>1500450</v>
      </c>
      <c r="B15301" s="2">
        <v>76</v>
      </c>
    </row>
    <row r="15302" spans="1:2" x14ac:dyDescent="0.2">
      <c r="A15302" s="16">
        <v>1500450</v>
      </c>
      <c r="B15302" s="2">
        <v>50</v>
      </c>
    </row>
    <row r="15303" spans="1:2" x14ac:dyDescent="0.2">
      <c r="A15303" s="16">
        <v>1500450</v>
      </c>
      <c r="B15303" s="2">
        <v>74</v>
      </c>
    </row>
    <row r="15304" spans="1:2" x14ac:dyDescent="0.2">
      <c r="A15304" s="16">
        <v>1500450</v>
      </c>
      <c r="B15304" s="2">
        <v>30</v>
      </c>
    </row>
    <row r="15305" spans="1:2" x14ac:dyDescent="0.2">
      <c r="A15305" s="16">
        <v>1500450</v>
      </c>
      <c r="B15305" s="2">
        <v>70</v>
      </c>
    </row>
    <row r="15306" spans="1:2" x14ac:dyDescent="0.2">
      <c r="A15306" s="16">
        <v>1500450</v>
      </c>
      <c r="B15306" s="2">
        <v>0</v>
      </c>
    </row>
    <row r="15307" spans="1:2" x14ac:dyDescent="0.2">
      <c r="A15307" s="16">
        <v>1500450</v>
      </c>
      <c r="B15307" s="2">
        <v>0</v>
      </c>
    </row>
    <row r="15308" spans="1:2" x14ac:dyDescent="0.2">
      <c r="A15308" s="16">
        <v>1500450</v>
      </c>
      <c r="B15308" s="2">
        <v>100</v>
      </c>
    </row>
    <row r="15309" spans="1:2" x14ac:dyDescent="0.2">
      <c r="A15309" s="16">
        <v>1500450</v>
      </c>
      <c r="B15309" s="2">
        <v>63</v>
      </c>
    </row>
    <row r="15310" spans="1:2" x14ac:dyDescent="0.2">
      <c r="A15310" s="16">
        <v>1500450</v>
      </c>
      <c r="B15310" s="2">
        <v>82</v>
      </c>
    </row>
    <row r="15311" spans="1:2" x14ac:dyDescent="0.2">
      <c r="A15311" s="16">
        <v>1500450</v>
      </c>
      <c r="B15311" s="2">
        <v>100</v>
      </c>
    </row>
    <row r="15312" spans="1:2" x14ac:dyDescent="0.2">
      <c r="A15312" s="16">
        <v>1500450</v>
      </c>
      <c r="B15312" s="2">
        <v>0</v>
      </c>
    </row>
    <row r="15313" spans="1:2" x14ac:dyDescent="0.2">
      <c r="A15313" s="16">
        <v>1500450</v>
      </c>
      <c r="B15313" s="2">
        <v>0</v>
      </c>
    </row>
    <row r="15314" spans="1:2" x14ac:dyDescent="0.2">
      <c r="A15314" s="16">
        <v>1500450</v>
      </c>
      <c r="B15314" s="2">
        <v>63</v>
      </c>
    </row>
    <row r="15315" spans="1:2" x14ac:dyDescent="0.2">
      <c r="A15315" s="16">
        <v>1500450</v>
      </c>
      <c r="B15315" s="2">
        <v>26</v>
      </c>
    </row>
    <row r="15316" spans="1:2" x14ac:dyDescent="0.2">
      <c r="A15316" s="16">
        <v>1500450</v>
      </c>
      <c r="B15316" s="2">
        <v>95</v>
      </c>
    </row>
    <row r="15317" spans="1:2" x14ac:dyDescent="0.2">
      <c r="A15317" s="16">
        <v>1500450</v>
      </c>
      <c r="B15317" s="2">
        <v>100</v>
      </c>
    </row>
    <row r="15318" spans="1:2" x14ac:dyDescent="0.2">
      <c r="A15318" s="16">
        <v>1500450</v>
      </c>
      <c r="B15318" s="2">
        <v>0</v>
      </c>
    </row>
    <row r="15319" spans="1:2" x14ac:dyDescent="0.2">
      <c r="A15319" s="16">
        <v>1500450</v>
      </c>
      <c r="B15319" s="2">
        <v>93</v>
      </c>
    </row>
    <row r="15320" spans="1:2" x14ac:dyDescent="0.2">
      <c r="A15320" s="16">
        <v>1500450</v>
      </c>
      <c r="B15320" s="2">
        <v>27</v>
      </c>
    </row>
    <row r="15321" spans="1:2" x14ac:dyDescent="0.2">
      <c r="A15321" s="16">
        <v>1500450</v>
      </c>
      <c r="B15321" s="2">
        <v>68</v>
      </c>
    </row>
    <row r="15322" spans="1:2" x14ac:dyDescent="0.2">
      <c r="A15322" s="16">
        <v>1500450</v>
      </c>
      <c r="B15322" s="2">
        <v>39</v>
      </c>
    </row>
    <row r="15323" spans="1:2" x14ac:dyDescent="0.2">
      <c r="A15323" s="16">
        <v>1500450</v>
      </c>
      <c r="B15323" s="2">
        <v>84</v>
      </c>
    </row>
    <row r="15324" spans="1:2" x14ac:dyDescent="0.2">
      <c r="A15324" s="16">
        <v>1500450</v>
      </c>
      <c r="B15324" s="2">
        <v>58</v>
      </c>
    </row>
    <row r="15325" spans="1:2" x14ac:dyDescent="0.2">
      <c r="A15325" s="16">
        <v>1500450</v>
      </c>
      <c r="B15325" s="2">
        <v>39</v>
      </c>
    </row>
    <row r="15326" spans="1:2" x14ac:dyDescent="0.2">
      <c r="A15326" s="16">
        <v>1500450</v>
      </c>
      <c r="B15326" s="2">
        <v>92</v>
      </c>
    </row>
    <row r="15327" spans="1:2" x14ac:dyDescent="0.2">
      <c r="A15327" s="16">
        <v>1500450</v>
      </c>
      <c r="B15327" s="2">
        <v>82</v>
      </c>
    </row>
    <row r="15328" spans="1:2" x14ac:dyDescent="0.2">
      <c r="A15328" s="16">
        <v>1500450</v>
      </c>
      <c r="B15328" s="2">
        <v>0</v>
      </c>
    </row>
    <row r="15329" spans="1:2" x14ac:dyDescent="0.2">
      <c r="A15329" s="16">
        <v>1500450</v>
      </c>
      <c r="B15329" s="2">
        <v>100</v>
      </c>
    </row>
    <row r="15330" spans="1:2" x14ac:dyDescent="0.2">
      <c r="A15330" s="16">
        <v>1500450</v>
      </c>
      <c r="B15330" s="2">
        <v>100</v>
      </c>
    </row>
    <row r="15331" spans="1:2" x14ac:dyDescent="0.2">
      <c r="A15331" s="16">
        <v>1500450</v>
      </c>
      <c r="B15331" s="2">
        <v>23</v>
      </c>
    </row>
    <row r="15332" spans="1:2" x14ac:dyDescent="0.2">
      <c r="A15332" s="16">
        <v>1500450</v>
      </c>
      <c r="B15332" s="2">
        <v>34</v>
      </c>
    </row>
    <row r="15333" spans="1:2" x14ac:dyDescent="0.2">
      <c r="A15333" s="16">
        <v>1500450</v>
      </c>
      <c r="B15333" s="2">
        <v>94</v>
      </c>
    </row>
    <row r="15334" spans="1:2" x14ac:dyDescent="0.2">
      <c r="A15334" s="16">
        <v>1500450</v>
      </c>
      <c r="B15334" s="2">
        <v>26</v>
      </c>
    </row>
    <row r="15335" spans="1:2" x14ac:dyDescent="0.2">
      <c r="A15335" s="16">
        <v>1500450</v>
      </c>
      <c r="B15335" s="2">
        <v>65</v>
      </c>
    </row>
    <row r="15336" spans="1:2" x14ac:dyDescent="0.2">
      <c r="A15336" s="16">
        <v>1500450</v>
      </c>
      <c r="B15336" s="2">
        <v>90</v>
      </c>
    </row>
    <row r="15337" spans="1:2" x14ac:dyDescent="0.2">
      <c r="A15337" s="16">
        <v>1500450</v>
      </c>
      <c r="B15337" s="2">
        <v>84</v>
      </c>
    </row>
    <row r="15338" spans="1:2" x14ac:dyDescent="0.2">
      <c r="A15338" s="16">
        <v>1500450</v>
      </c>
      <c r="B15338" s="2">
        <v>100</v>
      </c>
    </row>
    <row r="15339" spans="1:2" x14ac:dyDescent="0.2">
      <c r="A15339" s="16">
        <v>1500450</v>
      </c>
      <c r="B15339" s="2">
        <v>0</v>
      </c>
    </row>
    <row r="15340" spans="1:2" x14ac:dyDescent="0.2">
      <c r="A15340" s="16">
        <v>1500450</v>
      </c>
      <c r="B15340" s="2">
        <v>39</v>
      </c>
    </row>
    <row r="15341" spans="1:2" x14ac:dyDescent="0.2">
      <c r="A15341" s="16">
        <v>1500450</v>
      </c>
      <c r="B15341" s="2">
        <v>60</v>
      </c>
    </row>
    <row r="15342" spans="1:2" x14ac:dyDescent="0.2">
      <c r="A15342" s="16">
        <v>1500450</v>
      </c>
      <c r="B15342" s="2">
        <v>77</v>
      </c>
    </row>
    <row r="15343" spans="1:2" x14ac:dyDescent="0.2">
      <c r="A15343" s="16">
        <v>1500450</v>
      </c>
      <c r="B15343" s="2">
        <v>71</v>
      </c>
    </row>
    <row r="15344" spans="1:2" x14ac:dyDescent="0.2">
      <c r="A15344" s="16">
        <v>1500450</v>
      </c>
      <c r="B15344" s="2">
        <v>90</v>
      </c>
    </row>
    <row r="15345" spans="1:2" x14ac:dyDescent="0.2">
      <c r="A15345" s="16">
        <v>1500450</v>
      </c>
      <c r="B15345" s="2">
        <v>60</v>
      </c>
    </row>
    <row r="15346" spans="1:2" x14ac:dyDescent="0.2">
      <c r="A15346" s="16">
        <v>1500450</v>
      </c>
      <c r="B15346" s="2">
        <v>82</v>
      </c>
    </row>
    <row r="15347" spans="1:2" x14ac:dyDescent="0.2">
      <c r="A15347" s="16">
        <v>1500450</v>
      </c>
      <c r="B15347" s="2">
        <v>53</v>
      </c>
    </row>
    <row r="15348" spans="1:2" x14ac:dyDescent="0.2">
      <c r="A15348" s="16">
        <v>1500450</v>
      </c>
      <c r="B15348" s="2">
        <v>60</v>
      </c>
    </row>
    <row r="15349" spans="1:2" x14ac:dyDescent="0.2">
      <c r="A15349" s="16">
        <v>1500450</v>
      </c>
      <c r="B15349" s="2">
        <v>81</v>
      </c>
    </row>
    <row r="15350" spans="1:2" x14ac:dyDescent="0.2">
      <c r="A15350" s="16">
        <v>1500450</v>
      </c>
      <c r="B15350" s="2">
        <v>0</v>
      </c>
    </row>
    <row r="15351" spans="1:2" x14ac:dyDescent="0.2">
      <c r="A15351" s="16">
        <v>1500450</v>
      </c>
      <c r="B15351" s="2">
        <v>100</v>
      </c>
    </row>
    <row r="15352" spans="1:2" x14ac:dyDescent="0.2">
      <c r="A15352" s="16">
        <v>1500450</v>
      </c>
      <c r="B15352" s="2">
        <v>72</v>
      </c>
    </row>
    <row r="15353" spans="1:2" x14ac:dyDescent="0.2">
      <c r="A15353" s="16">
        <v>1500450</v>
      </c>
      <c r="B15353" s="2">
        <v>0</v>
      </c>
    </row>
    <row r="15354" spans="1:2" x14ac:dyDescent="0.2">
      <c r="A15354" s="16">
        <v>1500450</v>
      </c>
      <c r="B15354" s="2">
        <v>77</v>
      </c>
    </row>
    <row r="15355" spans="1:2" x14ac:dyDescent="0.2">
      <c r="A15355" s="16">
        <v>1500450</v>
      </c>
      <c r="B15355" s="2">
        <v>0</v>
      </c>
    </row>
    <row r="15356" spans="1:2" x14ac:dyDescent="0.2">
      <c r="A15356" s="16">
        <v>1500450</v>
      </c>
      <c r="B15356" s="2">
        <v>100</v>
      </c>
    </row>
    <row r="15357" spans="1:2" x14ac:dyDescent="0.2">
      <c r="A15357" s="16">
        <v>1500450</v>
      </c>
      <c r="B15357" s="2">
        <v>77</v>
      </c>
    </row>
    <row r="15358" spans="1:2" x14ac:dyDescent="0.2">
      <c r="A15358" s="16">
        <v>1500450</v>
      </c>
      <c r="B15358" s="2">
        <v>16</v>
      </c>
    </row>
    <row r="15359" spans="1:2" x14ac:dyDescent="0.2">
      <c r="A15359" s="16">
        <v>1500450</v>
      </c>
      <c r="B15359" s="2">
        <v>39</v>
      </c>
    </row>
    <row r="15360" spans="1:2" x14ac:dyDescent="0.2">
      <c r="A15360" s="16">
        <v>1500450</v>
      </c>
      <c r="B15360" s="2">
        <v>0</v>
      </c>
    </row>
    <row r="15361" spans="1:2" x14ac:dyDescent="0.2">
      <c r="A15361" s="16">
        <v>1500450</v>
      </c>
      <c r="B15361" s="2">
        <v>69</v>
      </c>
    </row>
    <row r="15362" spans="1:2" x14ac:dyDescent="0.2">
      <c r="A15362" s="16">
        <v>1500450</v>
      </c>
      <c r="B15362" s="2">
        <v>100</v>
      </c>
    </row>
    <row r="15363" spans="1:2" x14ac:dyDescent="0.2">
      <c r="A15363" s="16">
        <v>1500450</v>
      </c>
      <c r="B15363" s="2">
        <v>39</v>
      </c>
    </row>
    <row r="15364" spans="1:2" x14ac:dyDescent="0.2">
      <c r="A15364" s="16">
        <v>1500450</v>
      </c>
      <c r="B15364" s="2">
        <v>91</v>
      </c>
    </row>
    <row r="15365" spans="1:2" x14ac:dyDescent="0.2">
      <c r="A15365" s="16">
        <v>1500450</v>
      </c>
      <c r="B15365" s="2">
        <v>0</v>
      </c>
    </row>
    <row r="15366" spans="1:2" x14ac:dyDescent="0.2">
      <c r="A15366" s="16">
        <v>1500450</v>
      </c>
      <c r="B15366" s="2">
        <v>13</v>
      </c>
    </row>
    <row r="15367" spans="1:2" x14ac:dyDescent="0.2">
      <c r="A15367" s="16">
        <v>1500450</v>
      </c>
      <c r="B15367" s="2">
        <v>77</v>
      </c>
    </row>
    <row r="15368" spans="1:2" x14ac:dyDescent="0.2">
      <c r="A15368" s="16">
        <v>1500450</v>
      </c>
      <c r="B15368" s="2">
        <v>20</v>
      </c>
    </row>
    <row r="15369" spans="1:2" x14ac:dyDescent="0.2">
      <c r="A15369" s="16">
        <v>1500450</v>
      </c>
      <c r="B15369" s="2">
        <v>59</v>
      </c>
    </row>
    <row r="15370" spans="1:2" x14ac:dyDescent="0.2">
      <c r="A15370" s="16">
        <v>1500450</v>
      </c>
      <c r="B15370" s="2">
        <v>100</v>
      </c>
    </row>
    <row r="15371" spans="1:2" x14ac:dyDescent="0.2">
      <c r="A15371" s="16">
        <v>1500450</v>
      </c>
      <c r="B15371" s="2">
        <v>81</v>
      </c>
    </row>
    <row r="15372" spans="1:2" x14ac:dyDescent="0.2">
      <c r="A15372" s="16">
        <v>1500450</v>
      </c>
      <c r="B15372" s="2">
        <v>89</v>
      </c>
    </row>
    <row r="15373" spans="1:2" x14ac:dyDescent="0.2">
      <c r="A15373" s="16">
        <v>1500450</v>
      </c>
      <c r="B15373" s="2">
        <v>40</v>
      </c>
    </row>
    <row r="15374" spans="1:2" x14ac:dyDescent="0.2">
      <c r="A15374" s="16">
        <v>1500450</v>
      </c>
      <c r="B15374" s="2">
        <v>100</v>
      </c>
    </row>
    <row r="15375" spans="1:2" x14ac:dyDescent="0.2">
      <c r="A15375" s="16">
        <v>1500450</v>
      </c>
      <c r="B15375" s="2">
        <v>100</v>
      </c>
    </row>
    <row r="15376" spans="1:2" x14ac:dyDescent="0.2">
      <c r="A15376" s="16">
        <v>1500450</v>
      </c>
      <c r="B15376" s="2">
        <v>68</v>
      </c>
    </row>
    <row r="15377" spans="1:2" x14ac:dyDescent="0.2">
      <c r="A15377" s="16">
        <v>1500450</v>
      </c>
      <c r="B15377" s="2">
        <v>20</v>
      </c>
    </row>
    <row r="15378" spans="1:2" x14ac:dyDescent="0.2">
      <c r="A15378" s="16">
        <v>1500450</v>
      </c>
      <c r="B15378" s="2">
        <v>82</v>
      </c>
    </row>
    <row r="15379" spans="1:2" x14ac:dyDescent="0.2">
      <c r="A15379" s="16">
        <v>1500450</v>
      </c>
      <c r="B15379" s="2">
        <v>39</v>
      </c>
    </row>
    <row r="15380" spans="1:2" x14ac:dyDescent="0.2">
      <c r="A15380" s="16">
        <v>1500450</v>
      </c>
      <c r="B15380" s="2">
        <v>58</v>
      </c>
    </row>
    <row r="15381" spans="1:2" x14ac:dyDescent="0.2">
      <c r="A15381" s="16">
        <v>1500450</v>
      </c>
      <c r="B15381" s="2">
        <v>81</v>
      </c>
    </row>
    <row r="15382" spans="1:2" x14ac:dyDescent="0.2">
      <c r="A15382" s="16">
        <v>1500450</v>
      </c>
      <c r="B15382" s="2">
        <v>0</v>
      </c>
    </row>
    <row r="15383" spans="1:2" x14ac:dyDescent="0.2">
      <c r="A15383" s="16">
        <v>1500450</v>
      </c>
      <c r="B15383" s="2">
        <v>62</v>
      </c>
    </row>
    <row r="15384" spans="1:2" x14ac:dyDescent="0.2">
      <c r="A15384" s="16">
        <v>1500450</v>
      </c>
      <c r="B15384" s="2">
        <v>39</v>
      </c>
    </row>
    <row r="15385" spans="1:2" x14ac:dyDescent="0.2">
      <c r="A15385" s="16">
        <v>1500450</v>
      </c>
      <c r="B15385" s="2">
        <v>39</v>
      </c>
    </row>
    <row r="15386" spans="1:2" x14ac:dyDescent="0.2">
      <c r="A15386" s="16">
        <v>1500450</v>
      </c>
      <c r="B15386" s="2">
        <v>39</v>
      </c>
    </row>
    <row r="15387" spans="1:2" x14ac:dyDescent="0.2">
      <c r="A15387" s="16">
        <v>1500450</v>
      </c>
      <c r="B15387" s="2">
        <v>0</v>
      </c>
    </row>
    <row r="15388" spans="1:2" x14ac:dyDescent="0.2">
      <c r="A15388" s="16">
        <v>1500450</v>
      </c>
      <c r="B15388" s="2">
        <v>0</v>
      </c>
    </row>
    <row r="15389" spans="1:2" x14ac:dyDescent="0.2">
      <c r="A15389" s="16">
        <v>1500450</v>
      </c>
      <c r="B15389" s="2">
        <v>0</v>
      </c>
    </row>
    <row r="15390" spans="1:2" x14ac:dyDescent="0.2">
      <c r="A15390" s="16">
        <v>1500450</v>
      </c>
      <c r="B15390" s="2">
        <v>12</v>
      </c>
    </row>
    <row r="15391" spans="1:2" x14ac:dyDescent="0.2">
      <c r="A15391" s="16">
        <v>1500450</v>
      </c>
      <c r="B15391" s="2">
        <v>53</v>
      </c>
    </row>
    <row r="15392" spans="1:2" x14ac:dyDescent="0.2">
      <c r="A15392" s="16">
        <v>1500450</v>
      </c>
      <c r="B15392" s="2">
        <v>72</v>
      </c>
    </row>
    <row r="15393" spans="1:2" x14ac:dyDescent="0.2">
      <c r="A15393" s="16">
        <v>1500450</v>
      </c>
      <c r="B15393" s="2">
        <v>40</v>
      </c>
    </row>
    <row r="15394" spans="1:2" x14ac:dyDescent="0.2">
      <c r="A15394" s="16">
        <v>1500450</v>
      </c>
      <c r="B15394" s="2">
        <v>100</v>
      </c>
    </row>
    <row r="15395" spans="1:2" x14ac:dyDescent="0.2">
      <c r="A15395" s="16">
        <v>1500450</v>
      </c>
      <c r="B15395" s="2">
        <v>87</v>
      </c>
    </row>
    <row r="15396" spans="1:2" x14ac:dyDescent="0.2">
      <c r="A15396" s="16">
        <v>1500450</v>
      </c>
      <c r="B15396" s="2">
        <v>100</v>
      </c>
    </row>
    <row r="15397" spans="1:2" x14ac:dyDescent="0.2">
      <c r="A15397" s="16">
        <v>1500450</v>
      </c>
      <c r="B15397" s="2">
        <v>100</v>
      </c>
    </row>
    <row r="15398" spans="1:2" x14ac:dyDescent="0.2">
      <c r="A15398" s="16">
        <v>1500450</v>
      </c>
      <c r="B15398" s="2">
        <v>3</v>
      </c>
    </row>
    <row r="15399" spans="1:2" x14ac:dyDescent="0.2">
      <c r="A15399" s="16">
        <v>1500450</v>
      </c>
      <c r="B15399" s="2">
        <v>30</v>
      </c>
    </row>
    <row r="15400" spans="1:2" x14ac:dyDescent="0.2">
      <c r="A15400" s="16">
        <v>1500450</v>
      </c>
      <c r="B15400" s="2">
        <v>100</v>
      </c>
    </row>
    <row r="15401" spans="1:2" x14ac:dyDescent="0.2">
      <c r="A15401" s="16">
        <v>1500450</v>
      </c>
      <c r="B15401" s="2">
        <v>88</v>
      </c>
    </row>
    <row r="15402" spans="1:2" x14ac:dyDescent="0.2">
      <c r="A15402" s="16">
        <v>1500450</v>
      </c>
      <c r="B15402" s="2">
        <v>63</v>
      </c>
    </row>
    <row r="15403" spans="1:2" x14ac:dyDescent="0.2">
      <c r="A15403" s="16">
        <v>1500450</v>
      </c>
      <c r="B15403" s="2">
        <v>84</v>
      </c>
    </row>
    <row r="15404" spans="1:2" x14ac:dyDescent="0.2">
      <c r="A15404" s="16">
        <v>1500450</v>
      </c>
      <c r="B15404" s="2">
        <v>0</v>
      </c>
    </row>
    <row r="15405" spans="1:2" x14ac:dyDescent="0.2">
      <c r="A15405" s="16">
        <v>1500450</v>
      </c>
      <c r="B15405" s="2">
        <v>83</v>
      </c>
    </row>
    <row r="15406" spans="1:2" x14ac:dyDescent="0.2">
      <c r="A15406" s="16">
        <v>1500450</v>
      </c>
      <c r="B15406" s="2">
        <v>3</v>
      </c>
    </row>
    <row r="15407" spans="1:2" x14ac:dyDescent="0.2">
      <c r="A15407" s="16">
        <v>1500450</v>
      </c>
      <c r="B15407" s="2">
        <v>72</v>
      </c>
    </row>
    <row r="15408" spans="1:2" x14ac:dyDescent="0.2">
      <c r="A15408" s="16">
        <v>1500450</v>
      </c>
      <c r="B15408" s="2">
        <v>77</v>
      </c>
    </row>
    <row r="15409" spans="1:2" x14ac:dyDescent="0.2">
      <c r="A15409" s="16">
        <v>1500450</v>
      </c>
      <c r="B15409" s="2">
        <v>0</v>
      </c>
    </row>
    <row r="15410" spans="1:2" x14ac:dyDescent="0.2">
      <c r="A15410" s="16">
        <v>1500450</v>
      </c>
      <c r="B15410" s="2">
        <v>69</v>
      </c>
    </row>
    <row r="15411" spans="1:2" x14ac:dyDescent="0.2">
      <c r="A15411" s="16">
        <v>1500450</v>
      </c>
      <c r="B15411" s="2">
        <v>55</v>
      </c>
    </row>
    <row r="15412" spans="1:2" x14ac:dyDescent="0.2">
      <c r="A15412" s="16">
        <v>1500450</v>
      </c>
      <c r="B15412" s="2">
        <v>18</v>
      </c>
    </row>
    <row r="15413" spans="1:2" x14ac:dyDescent="0.2">
      <c r="A15413" s="16">
        <v>1500450</v>
      </c>
      <c r="B15413" s="2">
        <v>90</v>
      </c>
    </row>
    <row r="15414" spans="1:2" x14ac:dyDescent="0.2">
      <c r="A15414" s="16">
        <v>1500450</v>
      </c>
      <c r="B15414" s="2">
        <v>23</v>
      </c>
    </row>
    <row r="15415" spans="1:2" x14ac:dyDescent="0.2">
      <c r="A15415" s="16">
        <v>1500450</v>
      </c>
      <c r="B15415" s="2">
        <v>90</v>
      </c>
    </row>
    <row r="15416" spans="1:2" x14ac:dyDescent="0.2">
      <c r="A15416" s="16">
        <v>1500450</v>
      </c>
      <c r="B15416" s="2">
        <v>53</v>
      </c>
    </row>
    <row r="15417" spans="1:2" x14ac:dyDescent="0.2">
      <c r="A15417" s="16">
        <v>1500450</v>
      </c>
      <c r="B15417" s="2">
        <v>47</v>
      </c>
    </row>
    <row r="15418" spans="1:2" x14ac:dyDescent="0.2">
      <c r="A15418" s="16">
        <v>1500450</v>
      </c>
      <c r="B15418" s="2">
        <v>100</v>
      </c>
    </row>
    <row r="15419" spans="1:2" x14ac:dyDescent="0.2">
      <c r="A15419" s="16">
        <v>1500450</v>
      </c>
      <c r="B15419" s="2">
        <v>72</v>
      </c>
    </row>
    <row r="15420" spans="1:2" x14ac:dyDescent="0.2">
      <c r="A15420" s="16">
        <v>1500450</v>
      </c>
      <c r="B15420" s="2">
        <v>90</v>
      </c>
    </row>
    <row r="15421" spans="1:2" x14ac:dyDescent="0.2">
      <c r="A15421" s="16">
        <v>1500450</v>
      </c>
      <c r="B15421" s="2">
        <v>100</v>
      </c>
    </row>
    <row r="15422" spans="1:2" x14ac:dyDescent="0.2">
      <c r="A15422" s="16">
        <v>1500450</v>
      </c>
      <c r="B15422" s="2">
        <v>0</v>
      </c>
    </row>
    <row r="15423" spans="1:2" x14ac:dyDescent="0.2">
      <c r="A15423" s="16">
        <v>1500450</v>
      </c>
      <c r="B15423" s="2">
        <v>60</v>
      </c>
    </row>
    <row r="15424" spans="1:2" x14ac:dyDescent="0.2">
      <c r="A15424" s="16">
        <v>1500450</v>
      </c>
      <c r="B15424" s="2">
        <v>81</v>
      </c>
    </row>
    <row r="15425" spans="1:2" x14ac:dyDescent="0.2">
      <c r="A15425" s="16">
        <v>1500450</v>
      </c>
      <c r="B15425" s="2">
        <v>82</v>
      </c>
    </row>
    <row r="15426" spans="1:2" x14ac:dyDescent="0.2">
      <c r="A15426" s="16">
        <v>1500450</v>
      </c>
      <c r="B15426" s="2">
        <v>68</v>
      </c>
    </row>
    <row r="15427" spans="1:2" x14ac:dyDescent="0.2">
      <c r="A15427" s="16">
        <v>1500450</v>
      </c>
      <c r="B15427" s="2">
        <v>16</v>
      </c>
    </row>
    <row r="15428" spans="1:2" x14ac:dyDescent="0.2">
      <c r="A15428" s="16">
        <v>1500450</v>
      </c>
      <c r="B15428" s="2">
        <v>91</v>
      </c>
    </row>
    <row r="15429" spans="1:2" x14ac:dyDescent="0.2">
      <c r="A15429" s="16">
        <v>1500450</v>
      </c>
      <c r="B15429" s="2">
        <v>22</v>
      </c>
    </row>
    <row r="15430" spans="1:2" x14ac:dyDescent="0.2">
      <c r="A15430" s="16">
        <v>1500450</v>
      </c>
      <c r="B15430" s="2">
        <v>100</v>
      </c>
    </row>
    <row r="15431" spans="1:2" x14ac:dyDescent="0.2">
      <c r="A15431" s="16">
        <v>1500450</v>
      </c>
      <c r="B15431" s="2">
        <v>16</v>
      </c>
    </row>
    <row r="15432" spans="1:2" x14ac:dyDescent="0.2">
      <c r="A15432" s="16">
        <v>1500450</v>
      </c>
      <c r="B15432" s="2">
        <v>100</v>
      </c>
    </row>
    <row r="15433" spans="1:2" x14ac:dyDescent="0.2">
      <c r="A15433" s="16">
        <v>1500450</v>
      </c>
      <c r="B15433" s="2">
        <v>90</v>
      </c>
    </row>
    <row r="15434" spans="1:2" x14ac:dyDescent="0.2">
      <c r="A15434" s="16">
        <v>1500450</v>
      </c>
      <c r="B15434" s="2">
        <v>57</v>
      </c>
    </row>
    <row r="15435" spans="1:2" x14ac:dyDescent="0.2">
      <c r="A15435" s="16">
        <v>1500450</v>
      </c>
      <c r="B15435" s="2">
        <v>94</v>
      </c>
    </row>
    <row r="15436" spans="1:2" x14ac:dyDescent="0.2">
      <c r="A15436" s="16">
        <v>1500450</v>
      </c>
      <c r="B15436" s="2">
        <v>35</v>
      </c>
    </row>
    <row r="15437" spans="1:2" x14ac:dyDescent="0.2">
      <c r="A15437" s="16">
        <v>1500450</v>
      </c>
      <c r="B15437" s="2">
        <v>81</v>
      </c>
    </row>
    <row r="15438" spans="1:2" x14ac:dyDescent="0.2">
      <c r="A15438" s="16">
        <v>1500450</v>
      </c>
      <c r="B15438" s="2">
        <v>40</v>
      </c>
    </row>
    <row r="15439" spans="1:2" x14ac:dyDescent="0.2">
      <c r="A15439" s="16">
        <v>1500450</v>
      </c>
      <c r="B15439" s="2">
        <v>81</v>
      </c>
    </row>
    <row r="15440" spans="1:2" x14ac:dyDescent="0.2">
      <c r="A15440" s="16">
        <v>1500450</v>
      </c>
      <c r="B15440" s="2">
        <v>82</v>
      </c>
    </row>
    <row r="15441" spans="1:2" x14ac:dyDescent="0.2">
      <c r="A15441" s="16">
        <v>1500450</v>
      </c>
      <c r="B15441" s="2">
        <v>0</v>
      </c>
    </row>
    <row r="15442" spans="1:2" x14ac:dyDescent="0.2">
      <c r="A15442" s="16">
        <v>1500450</v>
      </c>
      <c r="B15442" s="2">
        <v>100</v>
      </c>
    </row>
    <row r="15443" spans="1:2" x14ac:dyDescent="0.2">
      <c r="A15443" s="16">
        <v>1500450</v>
      </c>
      <c r="B15443" s="2">
        <v>33</v>
      </c>
    </row>
    <row r="15444" spans="1:2" x14ac:dyDescent="0.2">
      <c r="A15444" s="16">
        <v>1500450</v>
      </c>
      <c r="B15444" s="2">
        <v>91</v>
      </c>
    </row>
    <row r="15445" spans="1:2" x14ac:dyDescent="0.2">
      <c r="A15445" s="16">
        <v>1500450</v>
      </c>
      <c r="B15445" s="2">
        <v>94</v>
      </c>
    </row>
    <row r="15446" spans="1:2" x14ac:dyDescent="0.2">
      <c r="A15446" s="16">
        <v>1500460</v>
      </c>
      <c r="B15446" s="2">
        <v>100</v>
      </c>
    </row>
    <row r="15447" spans="1:2" x14ac:dyDescent="0.2">
      <c r="A15447" s="16">
        <v>1500460</v>
      </c>
      <c r="B15447" s="2">
        <v>29</v>
      </c>
    </row>
    <row r="15448" spans="1:2" x14ac:dyDescent="0.2">
      <c r="A15448" s="16">
        <v>1500460</v>
      </c>
      <c r="B15448" s="2">
        <v>4</v>
      </c>
    </row>
    <row r="15449" spans="1:2" x14ac:dyDescent="0.2">
      <c r="A15449" s="16">
        <v>1500460</v>
      </c>
      <c r="B15449" s="2">
        <v>44</v>
      </c>
    </row>
    <row r="15450" spans="1:2" x14ac:dyDescent="0.2">
      <c r="A15450" s="16">
        <v>1500460</v>
      </c>
      <c r="B15450" s="2">
        <v>43</v>
      </c>
    </row>
    <row r="15451" spans="1:2" x14ac:dyDescent="0.2">
      <c r="A15451" s="16">
        <v>1500460</v>
      </c>
      <c r="B15451" s="2">
        <v>70</v>
      </c>
    </row>
    <row r="15452" spans="1:2" x14ac:dyDescent="0.2">
      <c r="A15452" s="16">
        <v>1500460</v>
      </c>
      <c r="B15452" s="2">
        <v>100</v>
      </c>
    </row>
    <row r="15453" spans="1:2" x14ac:dyDescent="0.2">
      <c r="A15453" s="16">
        <v>1500460</v>
      </c>
      <c r="B15453" s="2">
        <v>60</v>
      </c>
    </row>
    <row r="15454" spans="1:2" x14ac:dyDescent="0.2">
      <c r="A15454" s="16">
        <v>1500460</v>
      </c>
      <c r="B15454" s="2">
        <v>69</v>
      </c>
    </row>
    <row r="15455" spans="1:2" x14ac:dyDescent="0.2">
      <c r="A15455" s="16">
        <v>1500460</v>
      </c>
      <c r="B15455" s="2">
        <v>43</v>
      </c>
    </row>
    <row r="15456" spans="1:2" x14ac:dyDescent="0.2">
      <c r="A15456" s="16">
        <v>1500460</v>
      </c>
      <c r="B15456" s="2">
        <v>57</v>
      </c>
    </row>
    <row r="15457" spans="1:2" x14ac:dyDescent="0.2">
      <c r="A15457" s="16">
        <v>1500460</v>
      </c>
      <c r="B15457" s="2">
        <v>100</v>
      </c>
    </row>
    <row r="15458" spans="1:2" x14ac:dyDescent="0.2">
      <c r="A15458" s="16">
        <v>1500460</v>
      </c>
      <c r="B15458" s="2">
        <v>100</v>
      </c>
    </row>
    <row r="15459" spans="1:2" x14ac:dyDescent="0.2">
      <c r="A15459" s="16">
        <v>1500460</v>
      </c>
      <c r="B15459" s="2">
        <v>44</v>
      </c>
    </row>
    <row r="15460" spans="1:2" x14ac:dyDescent="0.2">
      <c r="A15460" s="16">
        <v>1500460</v>
      </c>
      <c r="B15460" s="2">
        <v>60</v>
      </c>
    </row>
    <row r="15461" spans="1:2" x14ac:dyDescent="0.2">
      <c r="A15461" s="16">
        <v>1500460</v>
      </c>
      <c r="B15461" s="2">
        <v>53</v>
      </c>
    </row>
    <row r="15462" spans="1:2" x14ac:dyDescent="0.2">
      <c r="A15462" s="16">
        <v>1500460</v>
      </c>
      <c r="B15462" s="2">
        <v>44</v>
      </c>
    </row>
    <row r="15463" spans="1:2" x14ac:dyDescent="0.2">
      <c r="A15463" s="16">
        <v>1500460</v>
      </c>
      <c r="B15463" s="2">
        <v>69</v>
      </c>
    </row>
    <row r="15464" spans="1:2" x14ac:dyDescent="0.2">
      <c r="A15464" s="16">
        <v>1500460</v>
      </c>
      <c r="B15464" s="2">
        <v>85</v>
      </c>
    </row>
    <row r="15465" spans="1:2" x14ac:dyDescent="0.2">
      <c r="A15465" s="16">
        <v>1500460</v>
      </c>
      <c r="B15465" s="2">
        <v>57</v>
      </c>
    </row>
    <row r="15466" spans="1:2" x14ac:dyDescent="0.2">
      <c r="A15466" s="16">
        <v>1500460</v>
      </c>
      <c r="B15466" s="2">
        <v>57</v>
      </c>
    </row>
    <row r="15467" spans="1:2" x14ac:dyDescent="0.2">
      <c r="A15467" s="16">
        <v>1500460</v>
      </c>
      <c r="B15467" s="2">
        <v>95</v>
      </c>
    </row>
    <row r="15468" spans="1:2" x14ac:dyDescent="0.2">
      <c r="A15468" s="16">
        <v>1500460</v>
      </c>
      <c r="B15468" s="2">
        <v>69</v>
      </c>
    </row>
    <row r="15469" spans="1:2" x14ac:dyDescent="0.2">
      <c r="A15469" s="16">
        <v>1500460</v>
      </c>
      <c r="B15469" s="2">
        <v>82</v>
      </c>
    </row>
    <row r="15470" spans="1:2" x14ac:dyDescent="0.2">
      <c r="A15470" s="16">
        <v>1500460</v>
      </c>
      <c r="B15470" s="2">
        <v>100</v>
      </c>
    </row>
    <row r="15471" spans="1:2" x14ac:dyDescent="0.2">
      <c r="A15471" s="16">
        <v>1500460</v>
      </c>
      <c r="B15471" s="2">
        <v>52</v>
      </c>
    </row>
    <row r="15472" spans="1:2" x14ac:dyDescent="0.2">
      <c r="A15472" s="16">
        <v>1500460</v>
      </c>
      <c r="B15472" s="2">
        <v>100</v>
      </c>
    </row>
    <row r="15473" spans="1:2" x14ac:dyDescent="0.2">
      <c r="A15473" s="16">
        <v>1500460</v>
      </c>
      <c r="B15473" s="2">
        <v>4</v>
      </c>
    </row>
    <row r="15474" spans="1:2" x14ac:dyDescent="0.2">
      <c r="A15474" s="16">
        <v>1500460</v>
      </c>
      <c r="B15474" s="2">
        <v>4</v>
      </c>
    </row>
    <row r="15475" spans="1:2" x14ac:dyDescent="0.2">
      <c r="A15475" s="16">
        <v>1500460</v>
      </c>
      <c r="B15475" s="2">
        <v>0</v>
      </c>
    </row>
    <row r="15476" spans="1:2" x14ac:dyDescent="0.2">
      <c r="A15476" s="16">
        <v>1500460</v>
      </c>
      <c r="B15476" s="2">
        <v>100</v>
      </c>
    </row>
    <row r="15477" spans="1:2" x14ac:dyDescent="0.2">
      <c r="A15477" s="16">
        <v>1500460</v>
      </c>
      <c r="B15477" s="2">
        <v>100</v>
      </c>
    </row>
    <row r="15478" spans="1:2" x14ac:dyDescent="0.2">
      <c r="A15478" s="16">
        <v>1500460</v>
      </c>
      <c r="B15478" s="2">
        <v>85</v>
      </c>
    </row>
    <row r="15479" spans="1:2" x14ac:dyDescent="0.2">
      <c r="A15479" s="16">
        <v>1500460</v>
      </c>
      <c r="B15479" s="2">
        <v>70</v>
      </c>
    </row>
    <row r="15480" spans="1:2" x14ac:dyDescent="0.2">
      <c r="A15480" s="16">
        <v>1500460</v>
      </c>
      <c r="B15480" s="2">
        <v>0</v>
      </c>
    </row>
    <row r="15481" spans="1:2" x14ac:dyDescent="0.2">
      <c r="A15481" s="16">
        <v>1500460</v>
      </c>
      <c r="B15481" s="2">
        <v>87</v>
      </c>
    </row>
    <row r="15482" spans="1:2" x14ac:dyDescent="0.2">
      <c r="A15482" s="16">
        <v>1500460</v>
      </c>
      <c r="B15482" s="2">
        <v>100</v>
      </c>
    </row>
    <row r="15483" spans="1:2" x14ac:dyDescent="0.2">
      <c r="A15483" s="16">
        <v>1500460</v>
      </c>
      <c r="B15483" s="2">
        <v>29</v>
      </c>
    </row>
    <row r="15484" spans="1:2" x14ac:dyDescent="0.2">
      <c r="A15484" s="16">
        <v>1500460</v>
      </c>
      <c r="B15484" s="2">
        <v>29</v>
      </c>
    </row>
    <row r="15485" spans="1:2" x14ac:dyDescent="0.2">
      <c r="A15485" s="16">
        <v>1500460</v>
      </c>
      <c r="B15485" s="2">
        <v>29</v>
      </c>
    </row>
    <row r="15486" spans="1:2" x14ac:dyDescent="0.2">
      <c r="A15486" s="16">
        <v>1500460</v>
      </c>
      <c r="B15486" s="2">
        <v>0</v>
      </c>
    </row>
    <row r="15487" spans="1:2" x14ac:dyDescent="0.2">
      <c r="A15487" s="16">
        <v>1500460</v>
      </c>
      <c r="B15487" s="2">
        <v>100</v>
      </c>
    </row>
    <row r="15488" spans="1:2" x14ac:dyDescent="0.2">
      <c r="A15488" s="16">
        <v>1500460</v>
      </c>
      <c r="B15488" s="2">
        <v>95</v>
      </c>
    </row>
    <row r="15489" spans="1:2" x14ac:dyDescent="0.2">
      <c r="A15489" s="16">
        <v>1500460</v>
      </c>
      <c r="B15489" s="2">
        <v>4</v>
      </c>
    </row>
    <row r="15490" spans="1:2" x14ac:dyDescent="0.2">
      <c r="A15490" s="16">
        <v>1500460</v>
      </c>
      <c r="B15490" s="2">
        <v>87</v>
      </c>
    </row>
    <row r="15491" spans="1:2" x14ac:dyDescent="0.2">
      <c r="A15491" s="16">
        <v>1500460</v>
      </c>
      <c r="B15491" s="2">
        <v>83</v>
      </c>
    </row>
    <row r="15492" spans="1:2" x14ac:dyDescent="0.2">
      <c r="A15492" s="16">
        <v>1500460</v>
      </c>
      <c r="B15492" s="2">
        <v>80</v>
      </c>
    </row>
    <row r="15493" spans="1:2" x14ac:dyDescent="0.2">
      <c r="A15493" s="16">
        <v>1500460</v>
      </c>
      <c r="B15493" s="2">
        <v>82</v>
      </c>
    </row>
    <row r="15494" spans="1:2" x14ac:dyDescent="0.2">
      <c r="A15494" s="16">
        <v>1500460</v>
      </c>
      <c r="B15494" s="2">
        <v>100</v>
      </c>
    </row>
    <row r="15495" spans="1:2" x14ac:dyDescent="0.2">
      <c r="A15495" s="16">
        <v>1500460</v>
      </c>
      <c r="B15495" s="2">
        <v>74</v>
      </c>
    </row>
    <row r="15496" spans="1:2" x14ac:dyDescent="0.2">
      <c r="A15496" s="16">
        <v>1500460</v>
      </c>
      <c r="B15496" s="2">
        <v>0</v>
      </c>
    </row>
    <row r="15497" spans="1:2" x14ac:dyDescent="0.2">
      <c r="A15497" s="16">
        <v>1500460</v>
      </c>
      <c r="B15497" s="2">
        <v>52</v>
      </c>
    </row>
    <row r="15498" spans="1:2" x14ac:dyDescent="0.2">
      <c r="A15498" s="16">
        <v>1500460</v>
      </c>
      <c r="B15498" s="2">
        <v>57</v>
      </c>
    </row>
    <row r="15499" spans="1:2" x14ac:dyDescent="0.2">
      <c r="A15499" s="16">
        <v>1500460</v>
      </c>
      <c r="B15499" s="2">
        <v>34</v>
      </c>
    </row>
    <row r="15500" spans="1:2" x14ac:dyDescent="0.2">
      <c r="A15500" s="16">
        <v>1500460</v>
      </c>
      <c r="B15500" s="2">
        <v>100</v>
      </c>
    </row>
    <row r="15501" spans="1:2" x14ac:dyDescent="0.2">
      <c r="A15501" s="16">
        <v>1500470</v>
      </c>
      <c r="B15501" s="2">
        <v>85</v>
      </c>
    </row>
    <row r="15502" spans="1:2" x14ac:dyDescent="0.2">
      <c r="A15502" s="16">
        <v>1500470</v>
      </c>
      <c r="B15502" s="2">
        <v>89</v>
      </c>
    </row>
    <row r="15503" spans="1:2" x14ac:dyDescent="0.2">
      <c r="A15503" s="16">
        <v>1500470</v>
      </c>
      <c r="B15503" s="2">
        <v>39</v>
      </c>
    </row>
    <row r="15504" spans="1:2" x14ac:dyDescent="0.2">
      <c r="A15504" s="16">
        <v>1500470</v>
      </c>
      <c r="B15504" s="2">
        <v>65</v>
      </c>
    </row>
    <row r="15505" spans="1:2" x14ac:dyDescent="0.2">
      <c r="A15505" s="16">
        <v>1500470</v>
      </c>
      <c r="B15505" s="2">
        <v>100</v>
      </c>
    </row>
    <row r="15506" spans="1:2" x14ac:dyDescent="0.2">
      <c r="A15506" s="16">
        <v>1500470</v>
      </c>
      <c r="B15506" s="2">
        <v>77</v>
      </c>
    </row>
    <row r="15507" spans="1:2" x14ac:dyDescent="0.2">
      <c r="A15507" s="16">
        <v>1500470</v>
      </c>
      <c r="B15507" s="2">
        <v>39</v>
      </c>
    </row>
    <row r="15508" spans="1:2" x14ac:dyDescent="0.2">
      <c r="A15508" s="16">
        <v>1500470</v>
      </c>
      <c r="B15508" s="2">
        <v>77</v>
      </c>
    </row>
    <row r="15509" spans="1:2" x14ac:dyDescent="0.2">
      <c r="A15509" s="16">
        <v>1500470</v>
      </c>
      <c r="B15509" s="2">
        <v>95</v>
      </c>
    </row>
    <row r="15510" spans="1:2" x14ac:dyDescent="0.2">
      <c r="A15510" s="16">
        <v>1500470</v>
      </c>
      <c r="B15510" s="2">
        <v>89</v>
      </c>
    </row>
    <row r="15511" spans="1:2" x14ac:dyDescent="0.2">
      <c r="A15511" s="16">
        <v>1500470</v>
      </c>
      <c r="B15511" s="2">
        <v>93</v>
      </c>
    </row>
    <row r="15512" spans="1:2" x14ac:dyDescent="0.2">
      <c r="A15512" s="16">
        <v>1500470</v>
      </c>
      <c r="B15512" s="2">
        <v>100</v>
      </c>
    </row>
    <row r="15513" spans="1:2" x14ac:dyDescent="0.2">
      <c r="A15513" s="16">
        <v>1500470</v>
      </c>
      <c r="B15513" s="2">
        <v>69</v>
      </c>
    </row>
    <row r="15514" spans="1:2" x14ac:dyDescent="0.2">
      <c r="A15514" s="16">
        <v>1500470</v>
      </c>
      <c r="B15514" s="2">
        <v>95</v>
      </c>
    </row>
    <row r="15515" spans="1:2" x14ac:dyDescent="0.2">
      <c r="A15515" s="16">
        <v>1500480</v>
      </c>
      <c r="B15515" s="2">
        <v>93</v>
      </c>
    </row>
    <row r="15516" spans="1:2" x14ac:dyDescent="0.2">
      <c r="A15516" s="16">
        <v>1500480</v>
      </c>
      <c r="B15516" s="2">
        <v>76</v>
      </c>
    </row>
    <row r="15517" spans="1:2" x14ac:dyDescent="0.2">
      <c r="A15517" s="16">
        <v>1500480</v>
      </c>
      <c r="B15517" s="2">
        <v>90</v>
      </c>
    </row>
    <row r="15518" spans="1:2" x14ac:dyDescent="0.2">
      <c r="A15518" s="16">
        <v>1500480</v>
      </c>
      <c r="B15518" s="2">
        <v>93</v>
      </c>
    </row>
    <row r="15519" spans="1:2" x14ac:dyDescent="0.2">
      <c r="A15519" s="16">
        <v>1500480</v>
      </c>
      <c r="B15519" s="2">
        <v>91</v>
      </c>
    </row>
    <row r="15520" spans="1:2" x14ac:dyDescent="0.2">
      <c r="A15520" s="16">
        <v>1500480</v>
      </c>
      <c r="B15520" s="2">
        <v>95</v>
      </c>
    </row>
    <row r="15521" spans="1:2" x14ac:dyDescent="0.2">
      <c r="A15521" s="16">
        <v>1500480</v>
      </c>
      <c r="B15521" s="2">
        <v>39</v>
      </c>
    </row>
    <row r="15522" spans="1:2" x14ac:dyDescent="0.2">
      <c r="A15522" s="16">
        <v>1500480</v>
      </c>
      <c r="B15522" s="2">
        <v>91</v>
      </c>
    </row>
    <row r="15523" spans="1:2" x14ac:dyDescent="0.2">
      <c r="A15523" s="16">
        <v>1500480</v>
      </c>
      <c r="B15523" s="2">
        <v>76</v>
      </c>
    </row>
    <row r="15524" spans="1:2" x14ac:dyDescent="0.2">
      <c r="A15524" s="16">
        <v>1500480</v>
      </c>
      <c r="B15524" s="2">
        <v>91</v>
      </c>
    </row>
    <row r="15525" spans="1:2" x14ac:dyDescent="0.2">
      <c r="A15525" s="16">
        <v>1500480</v>
      </c>
      <c r="B15525" s="2">
        <v>77</v>
      </c>
    </row>
    <row r="15526" spans="1:2" x14ac:dyDescent="0.2">
      <c r="A15526" s="16">
        <v>1500480</v>
      </c>
      <c r="B15526" s="2">
        <v>91</v>
      </c>
    </row>
    <row r="15527" spans="1:2" x14ac:dyDescent="0.2">
      <c r="A15527" s="16">
        <v>1500480</v>
      </c>
      <c r="B15527" s="2">
        <v>13</v>
      </c>
    </row>
    <row r="15528" spans="1:2" x14ac:dyDescent="0.2">
      <c r="A15528" s="16">
        <v>1500480</v>
      </c>
      <c r="B15528" s="2">
        <v>100</v>
      </c>
    </row>
    <row r="15529" spans="1:2" x14ac:dyDescent="0.2">
      <c r="A15529" s="16">
        <v>1500480</v>
      </c>
      <c r="B15529" s="2">
        <v>100</v>
      </c>
    </row>
    <row r="15530" spans="1:2" x14ac:dyDescent="0.2">
      <c r="A15530" s="16">
        <v>1500480</v>
      </c>
      <c r="B15530" s="2">
        <v>93</v>
      </c>
    </row>
    <row r="15531" spans="1:2" x14ac:dyDescent="0.2">
      <c r="A15531" s="16">
        <v>1500490</v>
      </c>
      <c r="B15531" s="2">
        <v>66</v>
      </c>
    </row>
    <row r="15532" spans="1:2" x14ac:dyDescent="0.2">
      <c r="A15532" s="16">
        <v>1500490</v>
      </c>
      <c r="B15532" s="2">
        <v>60</v>
      </c>
    </row>
    <row r="15533" spans="1:2" x14ac:dyDescent="0.2">
      <c r="A15533" s="16">
        <v>1500490</v>
      </c>
      <c r="B15533" s="2">
        <v>82</v>
      </c>
    </row>
    <row r="15534" spans="1:2" x14ac:dyDescent="0.2">
      <c r="A15534" s="16">
        <v>1500490</v>
      </c>
      <c r="B15534" s="2">
        <v>100</v>
      </c>
    </row>
    <row r="15535" spans="1:2" x14ac:dyDescent="0.2">
      <c r="A15535" s="16">
        <v>1500490</v>
      </c>
      <c r="B15535" s="2">
        <v>60</v>
      </c>
    </row>
    <row r="15536" spans="1:2" x14ac:dyDescent="0.2">
      <c r="A15536" s="16">
        <v>1500490</v>
      </c>
      <c r="B15536" s="2">
        <v>0</v>
      </c>
    </row>
    <row r="15537" spans="1:2" x14ac:dyDescent="0.2">
      <c r="A15537" s="16">
        <v>1500490</v>
      </c>
      <c r="B15537" s="2">
        <v>76</v>
      </c>
    </row>
    <row r="15538" spans="1:2" x14ac:dyDescent="0.2">
      <c r="A15538" s="16">
        <v>1500490</v>
      </c>
      <c r="B15538" s="2">
        <v>66</v>
      </c>
    </row>
    <row r="15539" spans="1:2" x14ac:dyDescent="0.2">
      <c r="A15539" s="16">
        <v>1500490</v>
      </c>
      <c r="B15539" s="2">
        <v>60</v>
      </c>
    </row>
    <row r="15540" spans="1:2" x14ac:dyDescent="0.2">
      <c r="A15540" s="16">
        <v>1500490</v>
      </c>
      <c r="B15540" s="2">
        <v>76</v>
      </c>
    </row>
    <row r="15541" spans="1:2" x14ac:dyDescent="0.2">
      <c r="A15541" s="16">
        <v>1500490</v>
      </c>
      <c r="B15541" s="2">
        <v>100</v>
      </c>
    </row>
    <row r="15542" spans="1:2" x14ac:dyDescent="0.2">
      <c r="A15542" s="16">
        <v>1500490</v>
      </c>
      <c r="B15542" s="2">
        <v>34</v>
      </c>
    </row>
    <row r="15543" spans="1:2" x14ac:dyDescent="0.2">
      <c r="A15543" s="16">
        <v>1500490</v>
      </c>
      <c r="B15543" s="2">
        <v>77</v>
      </c>
    </row>
    <row r="15544" spans="1:2" x14ac:dyDescent="0.2">
      <c r="A15544" s="16">
        <v>1500490</v>
      </c>
      <c r="B15544" s="2">
        <v>43</v>
      </c>
    </row>
    <row r="15545" spans="1:2" x14ac:dyDescent="0.2">
      <c r="A15545" s="16">
        <v>1500490</v>
      </c>
      <c r="B15545" s="2">
        <v>77</v>
      </c>
    </row>
    <row r="15546" spans="1:2" x14ac:dyDescent="0.2">
      <c r="A15546" s="16">
        <v>1500490</v>
      </c>
      <c r="B15546" s="2">
        <v>81</v>
      </c>
    </row>
    <row r="15547" spans="1:2" x14ac:dyDescent="0.2">
      <c r="A15547" s="16">
        <v>1500490</v>
      </c>
      <c r="B15547" s="2">
        <v>59</v>
      </c>
    </row>
    <row r="15548" spans="1:2" x14ac:dyDescent="0.2">
      <c r="A15548" s="16">
        <v>1500490</v>
      </c>
      <c r="B15548" s="2">
        <v>82</v>
      </c>
    </row>
    <row r="15549" spans="1:2" x14ac:dyDescent="0.2">
      <c r="A15549" s="16">
        <v>1500490</v>
      </c>
      <c r="B15549" s="2">
        <v>60</v>
      </c>
    </row>
    <row r="15550" spans="1:2" x14ac:dyDescent="0.2">
      <c r="A15550" s="16">
        <v>1500490</v>
      </c>
      <c r="B15550" s="2">
        <v>59</v>
      </c>
    </row>
    <row r="15551" spans="1:2" x14ac:dyDescent="0.2">
      <c r="A15551" s="16">
        <v>1500490</v>
      </c>
      <c r="B15551" s="2">
        <v>90</v>
      </c>
    </row>
    <row r="15552" spans="1:2" x14ac:dyDescent="0.2">
      <c r="A15552" s="16">
        <v>1500490</v>
      </c>
      <c r="B15552" s="2">
        <v>43</v>
      </c>
    </row>
    <row r="15553" spans="1:2" x14ac:dyDescent="0.2">
      <c r="A15553" s="16">
        <v>1500490</v>
      </c>
      <c r="B15553" s="2">
        <v>43</v>
      </c>
    </row>
    <row r="15554" spans="1:2" x14ac:dyDescent="0.2">
      <c r="A15554" s="16">
        <v>1500490</v>
      </c>
      <c r="B15554" s="2">
        <v>81</v>
      </c>
    </row>
    <row r="15555" spans="1:2" x14ac:dyDescent="0.2">
      <c r="A15555" s="16">
        <v>1500510</v>
      </c>
      <c r="B15555" s="2">
        <v>63</v>
      </c>
    </row>
    <row r="15556" spans="1:2" x14ac:dyDescent="0.2">
      <c r="A15556" s="16">
        <v>1500510</v>
      </c>
      <c r="B15556" s="2">
        <v>28</v>
      </c>
    </row>
    <row r="15557" spans="1:2" x14ac:dyDescent="0.2">
      <c r="A15557" s="16">
        <v>1500520</v>
      </c>
      <c r="B15557" s="2">
        <v>0</v>
      </c>
    </row>
    <row r="15558" spans="1:2" x14ac:dyDescent="0.2">
      <c r="A15558" s="16">
        <v>1500520</v>
      </c>
      <c r="B15558" s="2">
        <v>100</v>
      </c>
    </row>
    <row r="15559" spans="1:2" x14ac:dyDescent="0.2">
      <c r="A15559" s="16">
        <v>1500520</v>
      </c>
      <c r="B15559" s="2">
        <v>88</v>
      </c>
    </row>
    <row r="15560" spans="1:2" x14ac:dyDescent="0.2">
      <c r="A15560" s="16">
        <v>1500520</v>
      </c>
      <c r="B15560" s="2">
        <v>63</v>
      </c>
    </row>
    <row r="15561" spans="1:2" x14ac:dyDescent="0.2">
      <c r="A15561" s="16">
        <v>1500520</v>
      </c>
      <c r="B15561" s="2">
        <v>19</v>
      </c>
    </row>
    <row r="15562" spans="1:2" x14ac:dyDescent="0.2">
      <c r="A15562" s="16">
        <v>1500520</v>
      </c>
      <c r="B15562" s="2">
        <v>0</v>
      </c>
    </row>
    <row r="15563" spans="1:2" x14ac:dyDescent="0.2">
      <c r="A15563" s="16">
        <v>1500520</v>
      </c>
      <c r="B15563" s="2">
        <v>0</v>
      </c>
    </row>
    <row r="15564" spans="1:2" x14ac:dyDescent="0.2">
      <c r="A15564" s="16">
        <v>1500520</v>
      </c>
      <c r="B15564" s="2">
        <v>26</v>
      </c>
    </row>
    <row r="15565" spans="1:2" x14ac:dyDescent="0.2">
      <c r="A15565" s="16">
        <v>1500520</v>
      </c>
      <c r="B15565" s="2">
        <v>83</v>
      </c>
    </row>
    <row r="15566" spans="1:2" x14ac:dyDescent="0.2">
      <c r="A15566" s="16">
        <v>1500520</v>
      </c>
      <c r="B15566" s="2">
        <v>18</v>
      </c>
    </row>
    <row r="15567" spans="1:2" x14ac:dyDescent="0.2">
      <c r="A15567" s="16">
        <v>1500520</v>
      </c>
      <c r="B15567" s="2">
        <v>79</v>
      </c>
    </row>
    <row r="15568" spans="1:2" x14ac:dyDescent="0.2">
      <c r="A15568" s="16">
        <v>1500520</v>
      </c>
      <c r="B15568" s="2">
        <v>94</v>
      </c>
    </row>
    <row r="15569" spans="1:2" x14ac:dyDescent="0.2">
      <c r="A15569" s="16">
        <v>1500520</v>
      </c>
      <c r="B15569" s="2">
        <v>36</v>
      </c>
    </row>
    <row r="15570" spans="1:2" x14ac:dyDescent="0.2">
      <c r="A15570" s="16">
        <v>1500520</v>
      </c>
      <c r="B15570" s="2">
        <v>60</v>
      </c>
    </row>
    <row r="15571" spans="1:2" x14ac:dyDescent="0.2">
      <c r="A15571" s="16">
        <v>1500520</v>
      </c>
      <c r="B15571" s="2">
        <v>38</v>
      </c>
    </row>
    <row r="15572" spans="1:2" x14ac:dyDescent="0.2">
      <c r="A15572" s="16">
        <v>1500520</v>
      </c>
      <c r="B15572" s="2">
        <v>24</v>
      </c>
    </row>
    <row r="15573" spans="1:2" x14ac:dyDescent="0.2">
      <c r="A15573" s="16">
        <v>1500520</v>
      </c>
      <c r="B15573" s="2">
        <v>85</v>
      </c>
    </row>
    <row r="15574" spans="1:2" x14ac:dyDescent="0.2">
      <c r="A15574" s="16">
        <v>1500520</v>
      </c>
      <c r="B15574" s="2">
        <v>100</v>
      </c>
    </row>
    <row r="15575" spans="1:2" x14ac:dyDescent="0.2">
      <c r="A15575" s="16">
        <v>1500520</v>
      </c>
      <c r="B15575" s="2">
        <v>0</v>
      </c>
    </row>
    <row r="15576" spans="1:2" x14ac:dyDescent="0.2">
      <c r="A15576" s="16">
        <v>1500520</v>
      </c>
      <c r="B15576" s="2">
        <v>100</v>
      </c>
    </row>
    <row r="15577" spans="1:2" x14ac:dyDescent="0.2">
      <c r="A15577" s="16">
        <v>1500520</v>
      </c>
      <c r="B15577" s="2">
        <v>0</v>
      </c>
    </row>
    <row r="15578" spans="1:2" x14ac:dyDescent="0.2">
      <c r="A15578" s="16">
        <v>1500520</v>
      </c>
      <c r="B15578" s="2">
        <v>100</v>
      </c>
    </row>
    <row r="15579" spans="1:2" x14ac:dyDescent="0.2">
      <c r="A15579" s="16">
        <v>1500520</v>
      </c>
      <c r="B15579" s="2">
        <v>73</v>
      </c>
    </row>
    <row r="15580" spans="1:2" x14ac:dyDescent="0.2">
      <c r="A15580" s="16">
        <v>1500520</v>
      </c>
      <c r="B15580" s="2">
        <v>24</v>
      </c>
    </row>
    <row r="15581" spans="1:2" x14ac:dyDescent="0.2">
      <c r="A15581" s="16">
        <v>1500520</v>
      </c>
      <c r="B15581" s="2">
        <v>0</v>
      </c>
    </row>
    <row r="15582" spans="1:2" x14ac:dyDescent="0.2">
      <c r="A15582" s="16">
        <v>1500520</v>
      </c>
      <c r="B15582" s="2">
        <v>33</v>
      </c>
    </row>
    <row r="15583" spans="1:2" x14ac:dyDescent="0.2">
      <c r="A15583" s="16">
        <v>1500520</v>
      </c>
      <c r="B15583" s="2">
        <v>100</v>
      </c>
    </row>
    <row r="15584" spans="1:2" x14ac:dyDescent="0.2">
      <c r="A15584" s="16">
        <v>1500520</v>
      </c>
      <c r="B15584" s="2">
        <v>100</v>
      </c>
    </row>
    <row r="15585" spans="1:2" x14ac:dyDescent="0.2">
      <c r="A15585" s="16">
        <v>1500520</v>
      </c>
      <c r="B15585" s="2">
        <v>35</v>
      </c>
    </row>
    <row r="15586" spans="1:2" x14ac:dyDescent="0.2">
      <c r="A15586" s="16">
        <v>1500520</v>
      </c>
      <c r="B15586" s="2">
        <v>31</v>
      </c>
    </row>
    <row r="15587" spans="1:2" x14ac:dyDescent="0.2">
      <c r="A15587" s="16">
        <v>1500520</v>
      </c>
      <c r="B15587" s="2">
        <v>93</v>
      </c>
    </row>
    <row r="15588" spans="1:2" x14ac:dyDescent="0.2">
      <c r="A15588" s="16">
        <v>1500520</v>
      </c>
      <c r="B15588" s="2">
        <v>73</v>
      </c>
    </row>
    <row r="15589" spans="1:2" x14ac:dyDescent="0.2">
      <c r="A15589" s="16">
        <v>1500520</v>
      </c>
      <c r="B15589" s="2">
        <v>0</v>
      </c>
    </row>
    <row r="15590" spans="1:2" x14ac:dyDescent="0.2">
      <c r="A15590" s="16">
        <v>1500520</v>
      </c>
      <c r="B15590" s="2">
        <v>53</v>
      </c>
    </row>
    <row r="15591" spans="1:2" x14ac:dyDescent="0.2">
      <c r="A15591" s="16">
        <v>1500520</v>
      </c>
      <c r="B15591" s="2">
        <v>0</v>
      </c>
    </row>
    <row r="15592" spans="1:2" x14ac:dyDescent="0.2">
      <c r="A15592" s="16">
        <v>1500520</v>
      </c>
      <c r="B15592" s="2">
        <v>0</v>
      </c>
    </row>
    <row r="15593" spans="1:2" x14ac:dyDescent="0.2">
      <c r="A15593" s="16">
        <v>1500520</v>
      </c>
      <c r="B15593" s="2">
        <v>23</v>
      </c>
    </row>
    <row r="15594" spans="1:2" x14ac:dyDescent="0.2">
      <c r="A15594" s="16">
        <v>1500520</v>
      </c>
      <c r="B15594" s="2">
        <v>88</v>
      </c>
    </row>
    <row r="15595" spans="1:2" x14ac:dyDescent="0.2">
      <c r="A15595" s="16">
        <v>1500520</v>
      </c>
      <c r="B15595" s="2">
        <v>71</v>
      </c>
    </row>
    <row r="15596" spans="1:2" x14ac:dyDescent="0.2">
      <c r="A15596" s="16">
        <v>1500520</v>
      </c>
      <c r="B15596" s="2">
        <v>73</v>
      </c>
    </row>
    <row r="15597" spans="1:2" x14ac:dyDescent="0.2">
      <c r="A15597" s="16">
        <v>1500520</v>
      </c>
      <c r="B15597" s="2">
        <v>4</v>
      </c>
    </row>
    <row r="15598" spans="1:2" x14ac:dyDescent="0.2">
      <c r="A15598" s="16">
        <v>1500520</v>
      </c>
      <c r="B15598" s="2">
        <v>100</v>
      </c>
    </row>
    <row r="15599" spans="1:2" x14ac:dyDescent="0.2">
      <c r="A15599" s="16">
        <v>1500520</v>
      </c>
      <c r="B15599" s="2">
        <v>0</v>
      </c>
    </row>
    <row r="15600" spans="1:2" x14ac:dyDescent="0.2">
      <c r="A15600" s="16">
        <v>1500520</v>
      </c>
      <c r="B15600" s="2">
        <v>23</v>
      </c>
    </row>
    <row r="15601" spans="1:2" x14ac:dyDescent="0.2">
      <c r="A15601" s="16">
        <v>1500520</v>
      </c>
      <c r="B15601" s="2">
        <v>70</v>
      </c>
    </row>
    <row r="15602" spans="1:2" x14ac:dyDescent="0.2">
      <c r="A15602" s="16">
        <v>1500520</v>
      </c>
      <c r="B15602" s="2">
        <v>79</v>
      </c>
    </row>
    <row r="15603" spans="1:2" x14ac:dyDescent="0.2">
      <c r="A15603" s="16">
        <v>1500520</v>
      </c>
      <c r="B15603" s="2">
        <v>15</v>
      </c>
    </row>
    <row r="15604" spans="1:2" x14ac:dyDescent="0.2">
      <c r="A15604" s="16">
        <v>1500520</v>
      </c>
      <c r="B15604" s="2">
        <v>38</v>
      </c>
    </row>
    <row r="15605" spans="1:2" x14ac:dyDescent="0.2">
      <c r="A15605" s="16">
        <v>1500520</v>
      </c>
      <c r="B15605" s="2">
        <v>100</v>
      </c>
    </row>
    <row r="15606" spans="1:2" x14ac:dyDescent="0.2">
      <c r="A15606" s="16">
        <v>1500520</v>
      </c>
      <c r="B15606" s="2">
        <v>24</v>
      </c>
    </row>
    <row r="15607" spans="1:2" x14ac:dyDescent="0.2">
      <c r="A15607" s="16">
        <v>1500520</v>
      </c>
      <c r="B15607" s="2">
        <v>0</v>
      </c>
    </row>
    <row r="15608" spans="1:2" x14ac:dyDescent="0.2">
      <c r="A15608" s="16">
        <v>1500520</v>
      </c>
      <c r="B15608" s="2">
        <v>5</v>
      </c>
    </row>
    <row r="15609" spans="1:2" x14ac:dyDescent="0.2">
      <c r="A15609" s="16">
        <v>1500520</v>
      </c>
      <c r="B15609" s="2">
        <v>48</v>
      </c>
    </row>
    <row r="15610" spans="1:2" x14ac:dyDescent="0.2">
      <c r="A15610" s="16">
        <v>1500520</v>
      </c>
      <c r="B15610" s="2">
        <v>0</v>
      </c>
    </row>
    <row r="15611" spans="1:2" x14ac:dyDescent="0.2">
      <c r="A15611" s="16">
        <v>1500520</v>
      </c>
      <c r="B15611" s="2">
        <v>85</v>
      </c>
    </row>
    <row r="15612" spans="1:2" x14ac:dyDescent="0.2">
      <c r="A15612" s="16">
        <v>1500520</v>
      </c>
      <c r="B15612" s="2">
        <v>32</v>
      </c>
    </row>
    <row r="15613" spans="1:2" x14ac:dyDescent="0.2">
      <c r="A15613" s="16">
        <v>1500520</v>
      </c>
      <c r="B15613" s="2">
        <v>44</v>
      </c>
    </row>
    <row r="15614" spans="1:2" x14ac:dyDescent="0.2">
      <c r="A15614" s="16">
        <v>1500520</v>
      </c>
      <c r="B15614" s="2">
        <v>12</v>
      </c>
    </row>
    <row r="15615" spans="1:2" x14ac:dyDescent="0.2">
      <c r="A15615" s="16">
        <v>1500520</v>
      </c>
      <c r="B15615" s="2">
        <v>15</v>
      </c>
    </row>
    <row r="15616" spans="1:2" x14ac:dyDescent="0.2">
      <c r="A15616" s="16">
        <v>1500520</v>
      </c>
      <c r="B15616" s="2">
        <v>0</v>
      </c>
    </row>
    <row r="15617" spans="1:2" x14ac:dyDescent="0.2">
      <c r="A15617" s="16">
        <v>1500520</v>
      </c>
      <c r="B15617" s="2">
        <v>0</v>
      </c>
    </row>
    <row r="15618" spans="1:2" x14ac:dyDescent="0.2">
      <c r="A15618" s="16">
        <v>1500520</v>
      </c>
      <c r="B15618" s="2">
        <v>84</v>
      </c>
    </row>
    <row r="15619" spans="1:2" x14ac:dyDescent="0.2">
      <c r="A15619" s="16">
        <v>1500520</v>
      </c>
      <c r="B15619" s="2">
        <v>16</v>
      </c>
    </row>
    <row r="15620" spans="1:2" x14ac:dyDescent="0.2">
      <c r="A15620" s="16">
        <v>1500520</v>
      </c>
      <c r="B15620" s="2">
        <v>79</v>
      </c>
    </row>
    <row r="15621" spans="1:2" x14ac:dyDescent="0.2">
      <c r="A15621" s="16">
        <v>1500520</v>
      </c>
      <c r="B15621" s="2">
        <v>70</v>
      </c>
    </row>
    <row r="15622" spans="1:2" x14ac:dyDescent="0.2">
      <c r="A15622" s="16">
        <v>1500520</v>
      </c>
      <c r="B15622" s="2">
        <v>100</v>
      </c>
    </row>
    <row r="15623" spans="1:2" x14ac:dyDescent="0.2">
      <c r="A15623" s="16">
        <v>1500520</v>
      </c>
      <c r="B15623" s="2">
        <v>24</v>
      </c>
    </row>
    <row r="15624" spans="1:2" x14ac:dyDescent="0.2">
      <c r="A15624" s="16">
        <v>1500520</v>
      </c>
      <c r="B15624" s="2">
        <v>73</v>
      </c>
    </row>
    <row r="15625" spans="1:2" x14ac:dyDescent="0.2">
      <c r="A15625" s="16">
        <v>1500520</v>
      </c>
      <c r="B15625" s="2">
        <v>33</v>
      </c>
    </row>
    <row r="15626" spans="1:2" x14ac:dyDescent="0.2">
      <c r="A15626" s="16">
        <v>1500520</v>
      </c>
      <c r="B15626" s="2">
        <v>18</v>
      </c>
    </row>
    <row r="15627" spans="1:2" x14ac:dyDescent="0.2">
      <c r="A15627" s="16">
        <v>1500520</v>
      </c>
      <c r="B15627" s="2">
        <v>31</v>
      </c>
    </row>
    <row r="15628" spans="1:2" x14ac:dyDescent="0.2">
      <c r="A15628" s="16">
        <v>1500520</v>
      </c>
      <c r="B15628" s="2">
        <v>90</v>
      </c>
    </row>
    <row r="15629" spans="1:2" x14ac:dyDescent="0.2">
      <c r="A15629" s="16">
        <v>1500520</v>
      </c>
      <c r="B15629" s="2">
        <v>0</v>
      </c>
    </row>
    <row r="15630" spans="1:2" x14ac:dyDescent="0.2">
      <c r="A15630" s="16">
        <v>1500520</v>
      </c>
      <c r="B15630" s="2">
        <v>19</v>
      </c>
    </row>
    <row r="15631" spans="1:2" x14ac:dyDescent="0.2">
      <c r="A15631" s="16">
        <v>1500520</v>
      </c>
      <c r="B15631" s="2">
        <v>95</v>
      </c>
    </row>
    <row r="15632" spans="1:2" x14ac:dyDescent="0.2">
      <c r="A15632" s="16">
        <v>1500520</v>
      </c>
      <c r="B15632" s="2">
        <v>21</v>
      </c>
    </row>
    <row r="15633" spans="1:2" x14ac:dyDescent="0.2">
      <c r="A15633" s="16">
        <v>1500520</v>
      </c>
      <c r="B15633" s="2">
        <v>67</v>
      </c>
    </row>
    <row r="15634" spans="1:2" x14ac:dyDescent="0.2">
      <c r="A15634" s="16">
        <v>1500520</v>
      </c>
      <c r="B15634" s="2">
        <v>94</v>
      </c>
    </row>
    <row r="15635" spans="1:2" x14ac:dyDescent="0.2">
      <c r="A15635" s="16">
        <v>1500520</v>
      </c>
      <c r="B15635" s="2">
        <v>25</v>
      </c>
    </row>
    <row r="15636" spans="1:2" x14ac:dyDescent="0.2">
      <c r="A15636" s="16">
        <v>1500520</v>
      </c>
      <c r="B15636" s="2">
        <v>85</v>
      </c>
    </row>
    <row r="15637" spans="1:2" x14ac:dyDescent="0.2">
      <c r="A15637" s="16">
        <v>1500520</v>
      </c>
      <c r="B15637" s="2">
        <v>68</v>
      </c>
    </row>
    <row r="15638" spans="1:2" x14ac:dyDescent="0.2">
      <c r="A15638" s="16">
        <v>1500520</v>
      </c>
      <c r="B15638" s="2">
        <v>93</v>
      </c>
    </row>
    <row r="15639" spans="1:2" x14ac:dyDescent="0.2">
      <c r="A15639" s="16">
        <v>1500520</v>
      </c>
      <c r="B15639" s="2">
        <v>90</v>
      </c>
    </row>
    <row r="15640" spans="1:2" x14ac:dyDescent="0.2">
      <c r="A15640" s="16">
        <v>1500520</v>
      </c>
      <c r="B15640" s="2">
        <v>0</v>
      </c>
    </row>
    <row r="15641" spans="1:2" x14ac:dyDescent="0.2">
      <c r="A15641" s="16">
        <v>1500520</v>
      </c>
      <c r="B15641" s="2">
        <v>58</v>
      </c>
    </row>
    <row r="15642" spans="1:2" x14ac:dyDescent="0.2">
      <c r="A15642" s="16">
        <v>1500520</v>
      </c>
      <c r="B15642" s="2">
        <v>76</v>
      </c>
    </row>
    <row r="15643" spans="1:2" x14ac:dyDescent="0.2">
      <c r="A15643" s="16">
        <v>1500520</v>
      </c>
      <c r="B15643" s="2">
        <v>23</v>
      </c>
    </row>
    <row r="15644" spans="1:2" x14ac:dyDescent="0.2">
      <c r="A15644" s="16">
        <v>1500520</v>
      </c>
      <c r="B15644" s="2">
        <v>83</v>
      </c>
    </row>
    <row r="15645" spans="1:2" x14ac:dyDescent="0.2">
      <c r="A15645" s="16">
        <v>1500520</v>
      </c>
      <c r="B15645" s="2">
        <v>67</v>
      </c>
    </row>
    <row r="15646" spans="1:2" x14ac:dyDescent="0.2">
      <c r="A15646" s="16">
        <v>1500520</v>
      </c>
      <c r="B15646" s="2">
        <v>21</v>
      </c>
    </row>
    <row r="15647" spans="1:2" x14ac:dyDescent="0.2">
      <c r="A15647" s="16">
        <v>1500520</v>
      </c>
      <c r="B15647" s="2">
        <v>54</v>
      </c>
    </row>
    <row r="15648" spans="1:2" x14ac:dyDescent="0.2">
      <c r="A15648" s="16">
        <v>1500520</v>
      </c>
      <c r="B15648" s="2">
        <v>52</v>
      </c>
    </row>
    <row r="15649" spans="1:2" x14ac:dyDescent="0.2">
      <c r="A15649" s="16">
        <v>1500520</v>
      </c>
      <c r="B15649" s="2">
        <v>43</v>
      </c>
    </row>
    <row r="15650" spans="1:2" x14ac:dyDescent="0.2">
      <c r="A15650" s="16">
        <v>1500520</v>
      </c>
      <c r="B15650" s="2">
        <v>58</v>
      </c>
    </row>
    <row r="15651" spans="1:2" x14ac:dyDescent="0.2">
      <c r="A15651" s="16">
        <v>1500520</v>
      </c>
      <c r="B15651" s="2">
        <v>88</v>
      </c>
    </row>
    <row r="15652" spans="1:2" x14ac:dyDescent="0.2">
      <c r="A15652" s="16">
        <v>1500520</v>
      </c>
      <c r="B15652" s="2">
        <v>24</v>
      </c>
    </row>
    <row r="15653" spans="1:2" x14ac:dyDescent="0.2">
      <c r="A15653" s="16">
        <v>1500520</v>
      </c>
      <c r="B15653" s="2">
        <v>34</v>
      </c>
    </row>
    <row r="15654" spans="1:2" x14ac:dyDescent="0.2">
      <c r="A15654" s="16">
        <v>1500520</v>
      </c>
      <c r="B15654" s="2">
        <v>0</v>
      </c>
    </row>
    <row r="15655" spans="1:2" x14ac:dyDescent="0.2">
      <c r="A15655" s="16">
        <v>1500520</v>
      </c>
      <c r="B15655" s="2">
        <v>68</v>
      </c>
    </row>
    <row r="15656" spans="1:2" x14ac:dyDescent="0.2">
      <c r="A15656" s="16">
        <v>1500520</v>
      </c>
      <c r="B15656" s="2">
        <v>88</v>
      </c>
    </row>
    <row r="15657" spans="1:2" x14ac:dyDescent="0.2">
      <c r="A15657" s="16">
        <v>1500520</v>
      </c>
      <c r="B15657" s="2">
        <v>9</v>
      </c>
    </row>
    <row r="15658" spans="1:2" x14ac:dyDescent="0.2">
      <c r="A15658" s="16">
        <v>1500520</v>
      </c>
      <c r="B15658" s="2">
        <v>85</v>
      </c>
    </row>
    <row r="15659" spans="1:2" x14ac:dyDescent="0.2">
      <c r="A15659" s="16">
        <v>1500520</v>
      </c>
      <c r="B15659" s="2">
        <v>23</v>
      </c>
    </row>
    <row r="15660" spans="1:2" x14ac:dyDescent="0.2">
      <c r="A15660" s="16">
        <v>1500520</v>
      </c>
      <c r="B15660" s="2">
        <v>0</v>
      </c>
    </row>
    <row r="15661" spans="1:2" x14ac:dyDescent="0.2">
      <c r="A15661" s="16">
        <v>1500520</v>
      </c>
      <c r="B15661" s="2">
        <v>88</v>
      </c>
    </row>
    <row r="15662" spans="1:2" x14ac:dyDescent="0.2">
      <c r="A15662" s="16">
        <v>1500520</v>
      </c>
      <c r="B15662" s="2">
        <v>7</v>
      </c>
    </row>
    <row r="15663" spans="1:2" x14ac:dyDescent="0.2">
      <c r="A15663" s="16">
        <v>1500520</v>
      </c>
      <c r="B15663" s="2">
        <v>95</v>
      </c>
    </row>
    <row r="15664" spans="1:2" x14ac:dyDescent="0.2">
      <c r="A15664" s="16">
        <v>1500520</v>
      </c>
      <c r="B15664" s="2">
        <v>24</v>
      </c>
    </row>
    <row r="15665" spans="1:2" x14ac:dyDescent="0.2">
      <c r="A15665" s="16">
        <v>1500520</v>
      </c>
      <c r="B15665" s="2">
        <v>71</v>
      </c>
    </row>
    <row r="15666" spans="1:2" x14ac:dyDescent="0.2">
      <c r="A15666" s="16">
        <v>1500520</v>
      </c>
      <c r="B15666" s="2">
        <v>32</v>
      </c>
    </row>
    <row r="15667" spans="1:2" x14ac:dyDescent="0.2">
      <c r="A15667" s="16">
        <v>1500520</v>
      </c>
      <c r="B15667" s="2">
        <v>77</v>
      </c>
    </row>
    <row r="15668" spans="1:2" x14ac:dyDescent="0.2">
      <c r="A15668" s="16">
        <v>1500520</v>
      </c>
      <c r="B15668" s="2">
        <v>47</v>
      </c>
    </row>
    <row r="15669" spans="1:2" x14ac:dyDescent="0.2">
      <c r="A15669" s="16">
        <v>1500520</v>
      </c>
      <c r="B15669" s="2">
        <v>47</v>
      </c>
    </row>
    <row r="15670" spans="1:2" x14ac:dyDescent="0.2">
      <c r="A15670" s="16">
        <v>1500520</v>
      </c>
      <c r="B15670" s="2">
        <v>79</v>
      </c>
    </row>
    <row r="15671" spans="1:2" x14ac:dyDescent="0.2">
      <c r="A15671" s="16">
        <v>1500520</v>
      </c>
      <c r="B15671" s="2">
        <v>0</v>
      </c>
    </row>
    <row r="15672" spans="1:2" x14ac:dyDescent="0.2">
      <c r="A15672" s="16">
        <v>1500520</v>
      </c>
      <c r="B15672" s="2">
        <v>88</v>
      </c>
    </row>
    <row r="15673" spans="1:2" x14ac:dyDescent="0.2">
      <c r="A15673" s="16">
        <v>1500520</v>
      </c>
      <c r="B15673" s="2">
        <v>0</v>
      </c>
    </row>
    <row r="15674" spans="1:2" x14ac:dyDescent="0.2">
      <c r="A15674" s="16">
        <v>1500520</v>
      </c>
      <c r="B15674" s="2">
        <v>21</v>
      </c>
    </row>
    <row r="15675" spans="1:2" x14ac:dyDescent="0.2">
      <c r="A15675" s="16">
        <v>1500520</v>
      </c>
      <c r="B15675" s="2">
        <v>35</v>
      </c>
    </row>
    <row r="15676" spans="1:2" x14ac:dyDescent="0.2">
      <c r="A15676" s="16">
        <v>1500520</v>
      </c>
      <c r="B15676" s="2">
        <v>0</v>
      </c>
    </row>
    <row r="15677" spans="1:2" x14ac:dyDescent="0.2">
      <c r="A15677" s="16">
        <v>1500520</v>
      </c>
      <c r="B15677" s="2">
        <v>27</v>
      </c>
    </row>
    <row r="15678" spans="1:2" x14ac:dyDescent="0.2">
      <c r="A15678" s="16">
        <v>1500520</v>
      </c>
      <c r="B15678" s="2">
        <v>47</v>
      </c>
    </row>
    <row r="15679" spans="1:2" x14ac:dyDescent="0.2">
      <c r="A15679" s="16">
        <v>1500520</v>
      </c>
      <c r="B15679" s="2">
        <v>5</v>
      </c>
    </row>
    <row r="15680" spans="1:2" x14ac:dyDescent="0.2">
      <c r="A15680" s="16">
        <v>1500520</v>
      </c>
      <c r="B15680" s="2">
        <v>0</v>
      </c>
    </row>
    <row r="15681" spans="1:2" x14ac:dyDescent="0.2">
      <c r="A15681" s="16">
        <v>1500520</v>
      </c>
      <c r="B15681" s="2">
        <v>0</v>
      </c>
    </row>
    <row r="15682" spans="1:2" x14ac:dyDescent="0.2">
      <c r="A15682" s="16">
        <v>1500530</v>
      </c>
      <c r="B15682" s="2">
        <v>34</v>
      </c>
    </row>
    <row r="15683" spans="1:2" x14ac:dyDescent="0.2">
      <c r="A15683" s="16">
        <v>1500530</v>
      </c>
      <c r="B15683" s="2">
        <v>0</v>
      </c>
    </row>
    <row r="15684" spans="1:2" x14ac:dyDescent="0.2">
      <c r="A15684" s="16">
        <v>1500530</v>
      </c>
      <c r="B15684" s="2">
        <v>38</v>
      </c>
    </row>
    <row r="15685" spans="1:2" x14ac:dyDescent="0.2">
      <c r="A15685" s="16">
        <v>1500530</v>
      </c>
      <c r="B15685" s="2">
        <v>7</v>
      </c>
    </row>
    <row r="15686" spans="1:2" x14ac:dyDescent="0.2">
      <c r="A15686" s="16">
        <v>1500530</v>
      </c>
      <c r="B15686" s="2">
        <v>70</v>
      </c>
    </row>
    <row r="15687" spans="1:2" x14ac:dyDescent="0.2">
      <c r="A15687" s="16">
        <v>1500530</v>
      </c>
      <c r="B15687" s="2">
        <v>23</v>
      </c>
    </row>
    <row r="15688" spans="1:2" x14ac:dyDescent="0.2">
      <c r="A15688" s="16">
        <v>1500530</v>
      </c>
      <c r="B15688" s="2">
        <v>16</v>
      </c>
    </row>
    <row r="15689" spans="1:2" x14ac:dyDescent="0.2">
      <c r="A15689" s="16">
        <v>1500530</v>
      </c>
      <c r="B15689" s="2">
        <v>0</v>
      </c>
    </row>
    <row r="15690" spans="1:2" x14ac:dyDescent="0.2">
      <c r="A15690" s="16">
        <v>1500530</v>
      </c>
      <c r="B15690" s="2">
        <v>3</v>
      </c>
    </row>
    <row r="15691" spans="1:2" x14ac:dyDescent="0.2">
      <c r="A15691" s="16">
        <v>1500530</v>
      </c>
      <c r="B15691" s="2">
        <v>100</v>
      </c>
    </row>
    <row r="15692" spans="1:2" x14ac:dyDescent="0.2">
      <c r="A15692" s="16">
        <v>1500530</v>
      </c>
      <c r="B15692" s="2">
        <v>12</v>
      </c>
    </row>
    <row r="15693" spans="1:2" x14ac:dyDescent="0.2">
      <c r="A15693" s="16">
        <v>1500530</v>
      </c>
      <c r="B15693" s="2">
        <v>36</v>
      </c>
    </row>
    <row r="15694" spans="1:2" x14ac:dyDescent="0.2">
      <c r="A15694" s="16">
        <v>1500530</v>
      </c>
      <c r="B15694" s="2">
        <v>100</v>
      </c>
    </row>
    <row r="15695" spans="1:2" x14ac:dyDescent="0.2">
      <c r="A15695" s="16">
        <v>1500530</v>
      </c>
      <c r="B15695" s="2">
        <v>0</v>
      </c>
    </row>
    <row r="15696" spans="1:2" x14ac:dyDescent="0.2">
      <c r="A15696" s="16">
        <v>1500530</v>
      </c>
      <c r="B15696" s="2">
        <v>9</v>
      </c>
    </row>
    <row r="15697" spans="1:2" x14ac:dyDescent="0.2">
      <c r="A15697" s="16">
        <v>1500530</v>
      </c>
      <c r="B15697" s="2">
        <v>0</v>
      </c>
    </row>
    <row r="15698" spans="1:2" x14ac:dyDescent="0.2">
      <c r="A15698" s="16">
        <v>1500530</v>
      </c>
      <c r="B15698" s="2">
        <v>87</v>
      </c>
    </row>
    <row r="15699" spans="1:2" x14ac:dyDescent="0.2">
      <c r="A15699" s="16">
        <v>1500530</v>
      </c>
      <c r="B15699" s="2">
        <v>53</v>
      </c>
    </row>
    <row r="15700" spans="1:2" x14ac:dyDescent="0.2">
      <c r="A15700" s="16">
        <v>1500530</v>
      </c>
      <c r="B15700" s="2">
        <v>16</v>
      </c>
    </row>
    <row r="15701" spans="1:2" x14ac:dyDescent="0.2">
      <c r="A15701" s="16">
        <v>1500530</v>
      </c>
      <c r="B15701" s="2">
        <v>65</v>
      </c>
    </row>
    <row r="15702" spans="1:2" x14ac:dyDescent="0.2">
      <c r="A15702" s="16">
        <v>1500530</v>
      </c>
      <c r="B15702" s="2">
        <v>27</v>
      </c>
    </row>
    <row r="15703" spans="1:2" x14ac:dyDescent="0.2">
      <c r="A15703" s="16">
        <v>1500530</v>
      </c>
      <c r="B15703" s="2">
        <v>30</v>
      </c>
    </row>
    <row r="15704" spans="1:2" x14ac:dyDescent="0.2">
      <c r="A15704" s="16">
        <v>1500530</v>
      </c>
      <c r="B15704" s="2">
        <v>23</v>
      </c>
    </row>
    <row r="15705" spans="1:2" x14ac:dyDescent="0.2">
      <c r="A15705" s="16">
        <v>1500530</v>
      </c>
      <c r="B15705" s="2">
        <v>58</v>
      </c>
    </row>
    <row r="15706" spans="1:2" x14ac:dyDescent="0.2">
      <c r="A15706" s="16">
        <v>1500530</v>
      </c>
      <c r="B15706" s="2">
        <v>100</v>
      </c>
    </row>
    <row r="15707" spans="1:2" x14ac:dyDescent="0.2">
      <c r="A15707" s="16">
        <v>1500530</v>
      </c>
      <c r="B15707" s="2">
        <v>74</v>
      </c>
    </row>
    <row r="15708" spans="1:2" x14ac:dyDescent="0.2">
      <c r="A15708" s="16">
        <v>1500530</v>
      </c>
      <c r="B15708" s="2">
        <v>70</v>
      </c>
    </row>
    <row r="15709" spans="1:2" x14ac:dyDescent="0.2">
      <c r="A15709" s="16">
        <v>1500530</v>
      </c>
      <c r="B15709" s="2">
        <v>65</v>
      </c>
    </row>
    <row r="15710" spans="1:2" x14ac:dyDescent="0.2">
      <c r="A15710" s="16">
        <v>1500530</v>
      </c>
      <c r="B15710" s="2">
        <v>37</v>
      </c>
    </row>
    <row r="15711" spans="1:2" x14ac:dyDescent="0.2">
      <c r="A15711" s="16">
        <v>1500530</v>
      </c>
      <c r="B15711" s="2">
        <v>3</v>
      </c>
    </row>
    <row r="15712" spans="1:2" x14ac:dyDescent="0.2">
      <c r="A15712" s="16">
        <v>1500530</v>
      </c>
      <c r="B15712" s="2">
        <v>3</v>
      </c>
    </row>
    <row r="15713" spans="1:2" x14ac:dyDescent="0.2">
      <c r="A15713" s="16">
        <v>1500530</v>
      </c>
      <c r="B15713" s="2">
        <v>53</v>
      </c>
    </row>
    <row r="15714" spans="1:2" x14ac:dyDescent="0.2">
      <c r="A15714" s="16">
        <v>1500530</v>
      </c>
      <c r="B15714" s="2">
        <v>30</v>
      </c>
    </row>
    <row r="15715" spans="1:2" x14ac:dyDescent="0.2">
      <c r="A15715" s="16">
        <v>1500530</v>
      </c>
      <c r="B15715" s="2">
        <v>32</v>
      </c>
    </row>
    <row r="15716" spans="1:2" x14ac:dyDescent="0.2">
      <c r="A15716" s="16">
        <v>1500530</v>
      </c>
      <c r="B15716" s="2">
        <v>27</v>
      </c>
    </row>
    <row r="15717" spans="1:2" x14ac:dyDescent="0.2">
      <c r="A15717" s="16">
        <v>1500530</v>
      </c>
      <c r="B15717" s="2">
        <v>0</v>
      </c>
    </row>
    <row r="15718" spans="1:2" x14ac:dyDescent="0.2">
      <c r="A15718" s="16">
        <v>1500530</v>
      </c>
      <c r="B15718" s="2">
        <v>16</v>
      </c>
    </row>
    <row r="15719" spans="1:2" x14ac:dyDescent="0.2">
      <c r="A15719" s="16">
        <v>1500530</v>
      </c>
      <c r="B15719" s="2">
        <v>35</v>
      </c>
    </row>
    <row r="15720" spans="1:2" x14ac:dyDescent="0.2">
      <c r="A15720" s="16">
        <v>1500530</v>
      </c>
      <c r="B15720" s="2">
        <v>42</v>
      </c>
    </row>
    <row r="15721" spans="1:2" x14ac:dyDescent="0.2">
      <c r="A15721" s="16">
        <v>1500530</v>
      </c>
      <c r="B15721" s="2">
        <v>30</v>
      </c>
    </row>
    <row r="15722" spans="1:2" x14ac:dyDescent="0.2">
      <c r="A15722" s="16">
        <v>1500530</v>
      </c>
      <c r="B15722" s="2">
        <v>64</v>
      </c>
    </row>
    <row r="15723" spans="1:2" x14ac:dyDescent="0.2">
      <c r="A15723" s="16">
        <v>1500530</v>
      </c>
      <c r="B15723" s="2">
        <v>32</v>
      </c>
    </row>
    <row r="15724" spans="1:2" x14ac:dyDescent="0.2">
      <c r="A15724" s="16">
        <v>1500530</v>
      </c>
      <c r="B15724" s="2">
        <v>53</v>
      </c>
    </row>
    <row r="15725" spans="1:2" x14ac:dyDescent="0.2">
      <c r="A15725" s="16">
        <v>1500530</v>
      </c>
      <c r="B15725" s="2">
        <v>5</v>
      </c>
    </row>
    <row r="15726" spans="1:2" x14ac:dyDescent="0.2">
      <c r="A15726" s="16">
        <v>1500530</v>
      </c>
      <c r="B15726" s="2">
        <v>76</v>
      </c>
    </row>
    <row r="15727" spans="1:2" x14ac:dyDescent="0.2">
      <c r="A15727" s="16">
        <v>1500530</v>
      </c>
      <c r="B15727" s="2">
        <v>100</v>
      </c>
    </row>
    <row r="15728" spans="1:2" x14ac:dyDescent="0.2">
      <c r="A15728" s="16">
        <v>1500530</v>
      </c>
      <c r="B15728" s="2">
        <v>30</v>
      </c>
    </row>
    <row r="15729" spans="1:2" x14ac:dyDescent="0.2">
      <c r="A15729" s="16">
        <v>1500530</v>
      </c>
      <c r="B15729" s="2">
        <v>12</v>
      </c>
    </row>
    <row r="15730" spans="1:2" x14ac:dyDescent="0.2">
      <c r="A15730" s="16">
        <v>1500530</v>
      </c>
      <c r="B15730" s="2">
        <v>16</v>
      </c>
    </row>
    <row r="15731" spans="1:2" x14ac:dyDescent="0.2">
      <c r="A15731" s="16">
        <v>1500530</v>
      </c>
      <c r="B15731" s="2">
        <v>66</v>
      </c>
    </row>
    <row r="15732" spans="1:2" x14ac:dyDescent="0.2">
      <c r="A15732" s="16">
        <v>1500530</v>
      </c>
      <c r="B15732" s="2">
        <v>14</v>
      </c>
    </row>
    <row r="15733" spans="1:2" x14ac:dyDescent="0.2">
      <c r="A15733" s="16">
        <v>1500530</v>
      </c>
      <c r="B15733" s="2">
        <v>0</v>
      </c>
    </row>
    <row r="15734" spans="1:2" x14ac:dyDescent="0.2">
      <c r="A15734" s="16">
        <v>1500530</v>
      </c>
      <c r="B15734" s="2">
        <v>88</v>
      </c>
    </row>
    <row r="15735" spans="1:2" x14ac:dyDescent="0.2">
      <c r="A15735" s="16">
        <v>1500530</v>
      </c>
      <c r="B15735" s="2">
        <v>100</v>
      </c>
    </row>
    <row r="15736" spans="1:2" x14ac:dyDescent="0.2">
      <c r="A15736" s="16">
        <v>1500540</v>
      </c>
      <c r="B15736" s="2">
        <v>55</v>
      </c>
    </row>
    <row r="15737" spans="1:2" x14ac:dyDescent="0.2">
      <c r="A15737" s="16">
        <v>1500540</v>
      </c>
      <c r="B15737" s="2">
        <v>66</v>
      </c>
    </row>
    <row r="15738" spans="1:2" x14ac:dyDescent="0.2">
      <c r="A15738" s="16">
        <v>1500540</v>
      </c>
      <c r="B15738" s="2">
        <v>100</v>
      </c>
    </row>
    <row r="15739" spans="1:2" x14ac:dyDescent="0.2">
      <c r="A15739" s="16">
        <v>1500540</v>
      </c>
      <c r="B15739" s="2">
        <v>0</v>
      </c>
    </row>
    <row r="15740" spans="1:2" x14ac:dyDescent="0.2">
      <c r="A15740" s="16">
        <v>1500540</v>
      </c>
      <c r="B15740" s="2">
        <v>66</v>
      </c>
    </row>
    <row r="15741" spans="1:2" x14ac:dyDescent="0.2">
      <c r="A15741" s="16">
        <v>1500540</v>
      </c>
      <c r="B15741" s="2">
        <v>16</v>
      </c>
    </row>
    <row r="15742" spans="1:2" x14ac:dyDescent="0.2">
      <c r="A15742" s="16">
        <v>1500550</v>
      </c>
      <c r="B15742" s="2">
        <v>66</v>
      </c>
    </row>
    <row r="15743" spans="1:2" x14ac:dyDescent="0.2">
      <c r="A15743" s="16">
        <v>1500550</v>
      </c>
      <c r="B15743" s="2">
        <v>47</v>
      </c>
    </row>
    <row r="15744" spans="1:2" x14ac:dyDescent="0.2">
      <c r="A15744" s="16">
        <v>1500550</v>
      </c>
      <c r="B15744" s="2">
        <v>47</v>
      </c>
    </row>
    <row r="15745" spans="1:2" x14ac:dyDescent="0.2">
      <c r="A15745" s="16">
        <v>1500560</v>
      </c>
      <c r="B15745" s="2">
        <v>72</v>
      </c>
    </row>
    <row r="15746" spans="1:2" x14ac:dyDescent="0.2">
      <c r="A15746" s="16">
        <v>1500560</v>
      </c>
      <c r="B15746" s="2">
        <v>0</v>
      </c>
    </row>
    <row r="15747" spans="1:2" x14ac:dyDescent="0.2">
      <c r="A15747" s="16">
        <v>1500560</v>
      </c>
      <c r="B15747" s="2">
        <v>72</v>
      </c>
    </row>
    <row r="15748" spans="1:2" x14ac:dyDescent="0.2">
      <c r="A15748" s="16">
        <v>1500560</v>
      </c>
      <c r="B15748" s="2">
        <v>0</v>
      </c>
    </row>
    <row r="15749" spans="1:2" x14ac:dyDescent="0.2">
      <c r="A15749" s="16">
        <v>1500570</v>
      </c>
      <c r="B15749" s="2">
        <v>20</v>
      </c>
    </row>
    <row r="15750" spans="1:2" x14ac:dyDescent="0.2">
      <c r="A15750" s="16">
        <v>1500570</v>
      </c>
      <c r="B15750" s="2">
        <v>0</v>
      </c>
    </row>
    <row r="15751" spans="1:2" x14ac:dyDescent="0.2">
      <c r="A15751" s="16">
        <v>1500570</v>
      </c>
      <c r="B15751" s="2">
        <v>61</v>
      </c>
    </row>
    <row r="15752" spans="1:2" x14ac:dyDescent="0.2">
      <c r="A15752" s="16">
        <v>1500570</v>
      </c>
      <c r="B15752" s="2">
        <v>20</v>
      </c>
    </row>
    <row r="15753" spans="1:2" x14ac:dyDescent="0.2">
      <c r="A15753" s="16">
        <v>1500570</v>
      </c>
      <c r="B15753" s="2">
        <v>46</v>
      </c>
    </row>
    <row r="15754" spans="1:2" x14ac:dyDescent="0.2">
      <c r="A15754" s="16">
        <v>1500570</v>
      </c>
      <c r="B15754" s="2">
        <v>61</v>
      </c>
    </row>
    <row r="15755" spans="1:2" x14ac:dyDescent="0.2">
      <c r="A15755" s="16">
        <v>1500570</v>
      </c>
      <c r="B15755" s="2">
        <v>31</v>
      </c>
    </row>
    <row r="15756" spans="1:2" x14ac:dyDescent="0.2">
      <c r="A15756" s="16">
        <v>1500570</v>
      </c>
      <c r="B15756" s="2">
        <v>0</v>
      </c>
    </row>
    <row r="15757" spans="1:2" x14ac:dyDescent="0.2">
      <c r="A15757" s="16">
        <v>1500570</v>
      </c>
      <c r="B15757" s="2">
        <v>46</v>
      </c>
    </row>
    <row r="15758" spans="1:2" x14ac:dyDescent="0.2">
      <c r="A15758" s="16">
        <v>1500570</v>
      </c>
      <c r="B15758" s="2">
        <v>61</v>
      </c>
    </row>
    <row r="15759" spans="1:2" x14ac:dyDescent="0.2">
      <c r="A15759" s="16">
        <v>1500570</v>
      </c>
      <c r="B15759" s="2">
        <v>10</v>
      </c>
    </row>
    <row r="15760" spans="1:2" x14ac:dyDescent="0.2">
      <c r="A15760" s="16">
        <v>1500570</v>
      </c>
      <c r="B15760" s="2">
        <v>28</v>
      </c>
    </row>
    <row r="15761" spans="1:2" x14ac:dyDescent="0.2">
      <c r="A15761" s="16">
        <v>1500570</v>
      </c>
      <c r="B15761" s="2">
        <v>61</v>
      </c>
    </row>
    <row r="15762" spans="1:2" x14ac:dyDescent="0.2">
      <c r="A15762" s="16">
        <v>1500570</v>
      </c>
      <c r="B15762" s="2">
        <v>61</v>
      </c>
    </row>
    <row r="15763" spans="1:2" x14ac:dyDescent="0.2">
      <c r="A15763" s="16">
        <v>1500580</v>
      </c>
      <c r="B15763" s="2">
        <v>7</v>
      </c>
    </row>
    <row r="15764" spans="1:2" x14ac:dyDescent="0.2">
      <c r="A15764" s="16">
        <v>1500580</v>
      </c>
      <c r="B15764" s="2">
        <v>0</v>
      </c>
    </row>
    <row r="15765" spans="1:2" x14ac:dyDescent="0.2">
      <c r="A15765" s="16">
        <v>1500580</v>
      </c>
      <c r="B15765" s="2">
        <v>70</v>
      </c>
    </row>
    <row r="15766" spans="1:2" x14ac:dyDescent="0.2">
      <c r="A15766" s="16">
        <v>1500580</v>
      </c>
      <c r="B15766" s="2">
        <v>7</v>
      </c>
    </row>
    <row r="15767" spans="1:2" x14ac:dyDescent="0.2">
      <c r="A15767" s="16">
        <v>1500580</v>
      </c>
      <c r="B15767" s="2">
        <v>0</v>
      </c>
    </row>
    <row r="15768" spans="1:2" x14ac:dyDescent="0.2">
      <c r="A15768" s="16">
        <v>1500580</v>
      </c>
      <c r="B15768" s="2">
        <v>7</v>
      </c>
    </row>
    <row r="15769" spans="1:2" x14ac:dyDescent="0.2">
      <c r="A15769" s="16">
        <v>1500580</v>
      </c>
      <c r="B15769" s="2">
        <v>80</v>
      </c>
    </row>
    <row r="15770" spans="1:2" x14ac:dyDescent="0.2">
      <c r="A15770" s="16">
        <v>1500580</v>
      </c>
      <c r="B15770" s="2">
        <v>44</v>
      </c>
    </row>
    <row r="15771" spans="1:2" x14ac:dyDescent="0.2">
      <c r="A15771" s="16">
        <v>1500580</v>
      </c>
      <c r="B15771" s="2">
        <v>70</v>
      </c>
    </row>
    <row r="15772" spans="1:2" x14ac:dyDescent="0.2">
      <c r="A15772" s="16">
        <v>1500580</v>
      </c>
      <c r="B15772" s="2">
        <v>0</v>
      </c>
    </row>
    <row r="15773" spans="1:2" x14ac:dyDescent="0.2">
      <c r="A15773" s="16">
        <v>1500600</v>
      </c>
      <c r="B15773" s="2">
        <v>0</v>
      </c>
    </row>
    <row r="15774" spans="1:2" x14ac:dyDescent="0.2">
      <c r="A15774" s="16">
        <v>1500600</v>
      </c>
      <c r="B15774" s="2">
        <v>40</v>
      </c>
    </row>
    <row r="15775" spans="1:2" x14ac:dyDescent="0.2">
      <c r="A15775" s="16">
        <v>1500600</v>
      </c>
      <c r="B15775" s="2">
        <v>7</v>
      </c>
    </row>
    <row r="15776" spans="1:2" x14ac:dyDescent="0.2">
      <c r="A15776" s="16">
        <v>1500600</v>
      </c>
      <c r="B15776" s="2">
        <v>40</v>
      </c>
    </row>
    <row r="15777" spans="1:2" x14ac:dyDescent="0.2">
      <c r="A15777" s="16">
        <v>1500600</v>
      </c>
      <c r="B15777" s="2">
        <v>0</v>
      </c>
    </row>
    <row r="15778" spans="1:2" x14ac:dyDescent="0.2">
      <c r="A15778" s="16">
        <v>1500600</v>
      </c>
      <c r="B15778" s="2">
        <v>0</v>
      </c>
    </row>
    <row r="15779" spans="1:2" x14ac:dyDescent="0.2">
      <c r="A15779" s="16">
        <v>1500600</v>
      </c>
      <c r="B15779" s="2">
        <v>0</v>
      </c>
    </row>
    <row r="15780" spans="1:2" x14ac:dyDescent="0.2">
      <c r="A15780" s="16">
        <v>1500600</v>
      </c>
      <c r="B15780" s="2">
        <v>0</v>
      </c>
    </row>
    <row r="15781" spans="1:2" x14ac:dyDescent="0.2">
      <c r="A15781" s="16">
        <v>1500600</v>
      </c>
      <c r="B15781" s="2">
        <v>23</v>
      </c>
    </row>
    <row r="15782" spans="1:2" x14ac:dyDescent="0.2">
      <c r="A15782" s="16">
        <v>1500600</v>
      </c>
      <c r="B15782" s="2">
        <v>0</v>
      </c>
    </row>
    <row r="15783" spans="1:2" x14ac:dyDescent="0.2">
      <c r="A15783" s="16">
        <v>1500610</v>
      </c>
      <c r="B15783" s="2">
        <v>35</v>
      </c>
    </row>
    <row r="15784" spans="1:2" x14ac:dyDescent="0.2">
      <c r="A15784" s="16">
        <v>1500610</v>
      </c>
      <c r="B15784" s="2">
        <v>44</v>
      </c>
    </row>
    <row r="15785" spans="1:2" x14ac:dyDescent="0.2">
      <c r="A15785" s="16">
        <v>1500610</v>
      </c>
      <c r="B15785" s="2">
        <v>84</v>
      </c>
    </row>
    <row r="15786" spans="1:2" x14ac:dyDescent="0.2">
      <c r="A15786" s="16">
        <v>1500610</v>
      </c>
      <c r="B15786" s="2">
        <v>0</v>
      </c>
    </row>
    <row r="15787" spans="1:2" x14ac:dyDescent="0.2">
      <c r="A15787" s="16">
        <v>1500610</v>
      </c>
      <c r="B15787" s="2">
        <v>44</v>
      </c>
    </row>
    <row r="15788" spans="1:2" x14ac:dyDescent="0.2">
      <c r="A15788" s="16">
        <v>1500610</v>
      </c>
      <c r="B15788" s="2">
        <v>0</v>
      </c>
    </row>
    <row r="15789" spans="1:2" x14ac:dyDescent="0.2">
      <c r="A15789" s="16">
        <v>1500610</v>
      </c>
      <c r="B15789" s="2">
        <v>0</v>
      </c>
    </row>
    <row r="15790" spans="1:2" x14ac:dyDescent="0.2">
      <c r="A15790" s="16">
        <v>1500610</v>
      </c>
      <c r="B15790" s="2">
        <v>0</v>
      </c>
    </row>
    <row r="15791" spans="1:2" x14ac:dyDescent="0.2">
      <c r="A15791" s="16">
        <v>1500610</v>
      </c>
      <c r="B15791" s="2">
        <v>46</v>
      </c>
    </row>
    <row r="15792" spans="1:2" x14ac:dyDescent="0.2">
      <c r="A15792" s="16">
        <v>1500610</v>
      </c>
      <c r="B15792" s="2">
        <v>100</v>
      </c>
    </row>
    <row r="15793" spans="1:2" x14ac:dyDescent="0.2">
      <c r="A15793" s="16">
        <v>1500610</v>
      </c>
      <c r="B15793" s="2">
        <v>46</v>
      </c>
    </row>
    <row r="15794" spans="1:2" x14ac:dyDescent="0.2">
      <c r="A15794" s="16">
        <v>1500610</v>
      </c>
      <c r="B15794" s="2">
        <v>0</v>
      </c>
    </row>
    <row r="15795" spans="1:2" x14ac:dyDescent="0.2">
      <c r="A15795" s="16">
        <v>1500610</v>
      </c>
      <c r="B15795" s="2">
        <v>0</v>
      </c>
    </row>
    <row r="15796" spans="1:2" x14ac:dyDescent="0.2">
      <c r="A15796" s="16">
        <v>1500610</v>
      </c>
      <c r="B15796" s="2">
        <v>100</v>
      </c>
    </row>
    <row r="15797" spans="1:2" x14ac:dyDescent="0.2">
      <c r="A15797" s="16">
        <v>1500610</v>
      </c>
      <c r="B15797" s="2">
        <v>84</v>
      </c>
    </row>
    <row r="15798" spans="1:2" x14ac:dyDescent="0.2">
      <c r="A15798" s="16">
        <v>1500610</v>
      </c>
      <c r="B15798" s="2">
        <v>57</v>
      </c>
    </row>
    <row r="15799" spans="1:2" x14ac:dyDescent="0.2">
      <c r="A15799" s="16">
        <v>1500610</v>
      </c>
      <c r="B15799" s="2">
        <v>44</v>
      </c>
    </row>
    <row r="15800" spans="1:2" x14ac:dyDescent="0.2">
      <c r="A15800" s="16">
        <v>1500610</v>
      </c>
      <c r="B15800" s="2">
        <v>83</v>
      </c>
    </row>
    <row r="15801" spans="1:2" x14ac:dyDescent="0.2">
      <c r="A15801" s="16">
        <v>1500610</v>
      </c>
      <c r="B15801" s="2">
        <v>0</v>
      </c>
    </row>
    <row r="15802" spans="1:2" x14ac:dyDescent="0.2">
      <c r="A15802" s="16">
        <v>1500610</v>
      </c>
      <c r="B15802" s="2">
        <v>0</v>
      </c>
    </row>
    <row r="15803" spans="1:2" x14ac:dyDescent="0.2">
      <c r="A15803" s="16">
        <v>1500610</v>
      </c>
      <c r="B15803" s="2">
        <v>91</v>
      </c>
    </row>
    <row r="15804" spans="1:2" x14ac:dyDescent="0.2">
      <c r="A15804" s="16">
        <v>1500610</v>
      </c>
      <c r="B15804" s="2">
        <v>68</v>
      </c>
    </row>
    <row r="15805" spans="1:2" x14ac:dyDescent="0.2">
      <c r="A15805" s="16">
        <v>1500610</v>
      </c>
      <c r="B15805" s="2">
        <v>0</v>
      </c>
    </row>
    <row r="15806" spans="1:2" x14ac:dyDescent="0.2">
      <c r="A15806" s="16">
        <v>1500610</v>
      </c>
      <c r="B15806" s="2">
        <v>95</v>
      </c>
    </row>
    <row r="15807" spans="1:2" x14ac:dyDescent="0.2">
      <c r="A15807" s="16">
        <v>1500610</v>
      </c>
      <c r="B15807" s="2">
        <v>25</v>
      </c>
    </row>
    <row r="15808" spans="1:2" x14ac:dyDescent="0.2">
      <c r="A15808" s="16">
        <v>1500610</v>
      </c>
      <c r="B15808" s="2">
        <v>46</v>
      </c>
    </row>
    <row r="15809" spans="1:2" x14ac:dyDescent="0.2">
      <c r="A15809" s="16">
        <v>1500610</v>
      </c>
      <c r="B15809" s="2">
        <v>86</v>
      </c>
    </row>
    <row r="15810" spans="1:2" x14ac:dyDescent="0.2">
      <c r="A15810" s="16">
        <v>1500610</v>
      </c>
      <c r="B15810" s="2">
        <v>46</v>
      </c>
    </row>
    <row r="15811" spans="1:2" x14ac:dyDescent="0.2">
      <c r="A15811" s="16">
        <v>1500610</v>
      </c>
      <c r="B15811" s="2">
        <v>77</v>
      </c>
    </row>
    <row r="15812" spans="1:2" x14ac:dyDescent="0.2">
      <c r="A15812" s="16">
        <v>1500610</v>
      </c>
      <c r="B15812" s="2">
        <v>49</v>
      </c>
    </row>
    <row r="15813" spans="1:2" x14ac:dyDescent="0.2">
      <c r="A15813" s="16">
        <v>1500610</v>
      </c>
      <c r="B15813" s="2">
        <v>44</v>
      </c>
    </row>
    <row r="15814" spans="1:2" x14ac:dyDescent="0.2">
      <c r="A15814" s="16">
        <v>1500610</v>
      </c>
      <c r="B15814" s="2">
        <v>80</v>
      </c>
    </row>
    <row r="15815" spans="1:2" x14ac:dyDescent="0.2">
      <c r="A15815" s="16">
        <v>1500610</v>
      </c>
      <c r="B15815" s="2">
        <v>100</v>
      </c>
    </row>
    <row r="15816" spans="1:2" x14ac:dyDescent="0.2">
      <c r="A15816" s="16">
        <v>1500610</v>
      </c>
      <c r="B15816" s="2">
        <v>0</v>
      </c>
    </row>
    <row r="15817" spans="1:2" x14ac:dyDescent="0.2">
      <c r="A15817" s="16">
        <v>1500610</v>
      </c>
      <c r="B15817" s="2">
        <v>0</v>
      </c>
    </row>
    <row r="15818" spans="1:2" x14ac:dyDescent="0.2">
      <c r="A15818" s="16">
        <v>1500610</v>
      </c>
      <c r="B15818" s="2">
        <v>32</v>
      </c>
    </row>
    <row r="15819" spans="1:2" x14ac:dyDescent="0.2">
      <c r="A15819" s="16">
        <v>1500610</v>
      </c>
      <c r="B15819" s="2">
        <v>91</v>
      </c>
    </row>
    <row r="15820" spans="1:2" x14ac:dyDescent="0.2">
      <c r="A15820" s="16">
        <v>1500610</v>
      </c>
      <c r="B15820" s="2">
        <v>44</v>
      </c>
    </row>
    <row r="15821" spans="1:2" x14ac:dyDescent="0.2">
      <c r="A15821" s="16">
        <v>1500610</v>
      </c>
      <c r="B15821" s="2">
        <v>44</v>
      </c>
    </row>
    <row r="15822" spans="1:2" x14ac:dyDescent="0.2">
      <c r="A15822" s="16">
        <v>1500610</v>
      </c>
      <c r="B15822" s="2">
        <v>0</v>
      </c>
    </row>
    <row r="15823" spans="1:2" x14ac:dyDescent="0.2">
      <c r="A15823" s="16">
        <v>1500610</v>
      </c>
      <c r="B15823" s="2">
        <v>100</v>
      </c>
    </row>
    <row r="15824" spans="1:2" x14ac:dyDescent="0.2">
      <c r="A15824" s="16">
        <v>1500610</v>
      </c>
      <c r="B15824" s="2">
        <v>95</v>
      </c>
    </row>
    <row r="15825" spans="1:2" x14ac:dyDescent="0.2">
      <c r="A15825" s="16">
        <v>1500610</v>
      </c>
      <c r="B15825" s="2">
        <v>95</v>
      </c>
    </row>
    <row r="15826" spans="1:2" x14ac:dyDescent="0.2">
      <c r="A15826" s="16">
        <v>1500610</v>
      </c>
      <c r="B15826" s="2">
        <v>57</v>
      </c>
    </row>
    <row r="15827" spans="1:2" x14ac:dyDescent="0.2">
      <c r="A15827" s="16">
        <v>1500620</v>
      </c>
      <c r="B15827" s="2">
        <v>44</v>
      </c>
    </row>
    <row r="15828" spans="1:2" x14ac:dyDescent="0.2">
      <c r="A15828" s="16">
        <v>1500620</v>
      </c>
      <c r="B15828" s="2">
        <v>44</v>
      </c>
    </row>
    <row r="15829" spans="1:2" x14ac:dyDescent="0.2">
      <c r="A15829" s="16">
        <v>1500630</v>
      </c>
      <c r="B15829" s="2">
        <v>0</v>
      </c>
    </row>
    <row r="15830" spans="1:2" x14ac:dyDescent="0.2">
      <c r="A15830" s="16">
        <v>1500630</v>
      </c>
      <c r="B15830" s="2">
        <v>0</v>
      </c>
    </row>
    <row r="15831" spans="1:2" x14ac:dyDescent="0.2">
      <c r="A15831" s="16">
        <v>1500630</v>
      </c>
      <c r="B15831" s="2">
        <v>0</v>
      </c>
    </row>
    <row r="15832" spans="1:2" x14ac:dyDescent="0.2">
      <c r="A15832" s="16">
        <v>1500630</v>
      </c>
      <c r="B15832" s="2">
        <v>94</v>
      </c>
    </row>
    <row r="15833" spans="1:2" x14ac:dyDescent="0.2">
      <c r="A15833" s="16">
        <v>1500630</v>
      </c>
      <c r="B15833" s="2">
        <v>46</v>
      </c>
    </row>
    <row r="15834" spans="1:2" x14ac:dyDescent="0.2">
      <c r="A15834" s="16">
        <v>1500630</v>
      </c>
      <c r="B15834" s="2">
        <v>0</v>
      </c>
    </row>
    <row r="15835" spans="1:2" x14ac:dyDescent="0.2">
      <c r="A15835" s="16">
        <v>1500630</v>
      </c>
      <c r="B15835" s="2">
        <v>0</v>
      </c>
    </row>
    <row r="15836" spans="1:2" x14ac:dyDescent="0.2">
      <c r="A15836" s="16">
        <v>1500630</v>
      </c>
      <c r="B15836" s="2">
        <v>100</v>
      </c>
    </row>
    <row r="15837" spans="1:2" x14ac:dyDescent="0.2">
      <c r="A15837" s="16">
        <v>1500630</v>
      </c>
      <c r="B15837" s="2">
        <v>0</v>
      </c>
    </row>
    <row r="15838" spans="1:2" x14ac:dyDescent="0.2">
      <c r="A15838" s="16">
        <v>1500630</v>
      </c>
      <c r="B15838" s="2">
        <v>0</v>
      </c>
    </row>
    <row r="15839" spans="1:2" x14ac:dyDescent="0.2">
      <c r="A15839" s="16">
        <v>1500630</v>
      </c>
      <c r="B15839" s="2">
        <v>0</v>
      </c>
    </row>
    <row r="15840" spans="1:2" x14ac:dyDescent="0.2">
      <c r="A15840" s="16">
        <v>1500630</v>
      </c>
      <c r="B15840" s="2">
        <v>43</v>
      </c>
    </row>
    <row r="15841" spans="1:2" x14ac:dyDescent="0.2">
      <c r="A15841" s="16">
        <v>1500640</v>
      </c>
      <c r="B15841" s="2">
        <v>35</v>
      </c>
    </row>
    <row r="15842" spans="1:2" x14ac:dyDescent="0.2">
      <c r="A15842" s="16">
        <v>1500640</v>
      </c>
      <c r="B15842" s="2">
        <v>0</v>
      </c>
    </row>
    <row r="15843" spans="1:2" x14ac:dyDescent="0.2">
      <c r="A15843" s="16">
        <v>1500640</v>
      </c>
      <c r="B15843" s="2">
        <v>0</v>
      </c>
    </row>
    <row r="15844" spans="1:2" x14ac:dyDescent="0.2">
      <c r="A15844" s="16">
        <v>1500640</v>
      </c>
      <c r="B15844" s="2">
        <v>23</v>
      </c>
    </row>
    <row r="15845" spans="1:2" x14ac:dyDescent="0.2">
      <c r="A15845" s="16">
        <v>1500640</v>
      </c>
      <c r="B15845" s="2">
        <v>84</v>
      </c>
    </row>
    <row r="15846" spans="1:2" x14ac:dyDescent="0.2">
      <c r="A15846" s="16">
        <v>1500640</v>
      </c>
      <c r="B15846" s="2">
        <v>0</v>
      </c>
    </row>
    <row r="15847" spans="1:2" x14ac:dyDescent="0.2">
      <c r="A15847" s="16">
        <v>1500640</v>
      </c>
      <c r="B15847" s="2">
        <v>55</v>
      </c>
    </row>
    <row r="15848" spans="1:2" x14ac:dyDescent="0.2">
      <c r="A15848" s="16">
        <v>1500640</v>
      </c>
      <c r="B15848" s="2">
        <v>0</v>
      </c>
    </row>
    <row r="15849" spans="1:2" x14ac:dyDescent="0.2">
      <c r="A15849" s="16">
        <v>1500640</v>
      </c>
      <c r="B15849" s="2">
        <v>55</v>
      </c>
    </row>
    <row r="15850" spans="1:2" x14ac:dyDescent="0.2">
      <c r="A15850" s="16">
        <v>1500640</v>
      </c>
      <c r="B15850" s="2">
        <v>49</v>
      </c>
    </row>
    <row r="15851" spans="1:2" x14ac:dyDescent="0.2">
      <c r="A15851" s="16">
        <v>1500640</v>
      </c>
      <c r="B15851" s="2">
        <v>55</v>
      </c>
    </row>
    <row r="15852" spans="1:2" x14ac:dyDescent="0.2">
      <c r="A15852" s="16">
        <v>1500640</v>
      </c>
      <c r="B15852" s="2">
        <v>35</v>
      </c>
    </row>
    <row r="15853" spans="1:2" x14ac:dyDescent="0.2">
      <c r="A15853" s="16">
        <v>1500640</v>
      </c>
      <c r="B15853" s="2">
        <v>37</v>
      </c>
    </row>
    <row r="15854" spans="1:2" x14ac:dyDescent="0.2">
      <c r="A15854" s="16">
        <v>1500640</v>
      </c>
      <c r="B15854" s="2">
        <v>23</v>
      </c>
    </row>
    <row r="15855" spans="1:2" x14ac:dyDescent="0.2">
      <c r="A15855" s="16">
        <v>1500640</v>
      </c>
      <c r="B15855" s="2">
        <v>0</v>
      </c>
    </row>
    <row r="15856" spans="1:2" x14ac:dyDescent="0.2">
      <c r="A15856" s="16">
        <v>1500640</v>
      </c>
      <c r="B15856" s="2">
        <v>0</v>
      </c>
    </row>
    <row r="15857" spans="1:2" x14ac:dyDescent="0.2">
      <c r="A15857" s="16">
        <v>1500650</v>
      </c>
      <c r="B15857" s="2">
        <v>33</v>
      </c>
    </row>
    <row r="15858" spans="1:2" x14ac:dyDescent="0.2">
      <c r="A15858" s="16">
        <v>1500650</v>
      </c>
      <c r="B15858" s="2">
        <v>57</v>
      </c>
    </row>
    <row r="15859" spans="1:2" x14ac:dyDescent="0.2">
      <c r="A15859" s="16">
        <v>1500650</v>
      </c>
      <c r="B15859" s="2">
        <v>24</v>
      </c>
    </row>
    <row r="15860" spans="1:2" x14ac:dyDescent="0.2">
      <c r="A15860" s="16">
        <v>1500650</v>
      </c>
      <c r="B15860" s="2">
        <v>10</v>
      </c>
    </row>
    <row r="15861" spans="1:2" x14ac:dyDescent="0.2">
      <c r="A15861" s="16">
        <v>1500650</v>
      </c>
      <c r="B15861" s="2">
        <v>24</v>
      </c>
    </row>
    <row r="15862" spans="1:2" x14ac:dyDescent="0.2">
      <c r="A15862" s="16">
        <v>1500650</v>
      </c>
      <c r="B15862" s="2">
        <v>66</v>
      </c>
    </row>
    <row r="15863" spans="1:2" x14ac:dyDescent="0.2">
      <c r="A15863" s="16">
        <v>1500650</v>
      </c>
      <c r="B15863" s="2">
        <v>66</v>
      </c>
    </row>
    <row r="15864" spans="1:2" x14ac:dyDescent="0.2">
      <c r="A15864" s="16">
        <v>1500650</v>
      </c>
      <c r="B15864" s="2">
        <v>11</v>
      </c>
    </row>
    <row r="15865" spans="1:2" x14ac:dyDescent="0.2">
      <c r="A15865" s="16">
        <v>1500650</v>
      </c>
      <c r="B15865" s="2">
        <v>11</v>
      </c>
    </row>
    <row r="15866" spans="1:2" x14ac:dyDescent="0.2">
      <c r="A15866" s="16">
        <v>1500650</v>
      </c>
      <c r="B15866" s="2">
        <v>31</v>
      </c>
    </row>
    <row r="15867" spans="1:2" x14ac:dyDescent="0.2">
      <c r="A15867" s="16">
        <v>1500650</v>
      </c>
      <c r="B15867" s="2">
        <v>71</v>
      </c>
    </row>
    <row r="15868" spans="1:2" x14ac:dyDescent="0.2">
      <c r="A15868" s="16">
        <v>1500650</v>
      </c>
      <c r="B15868" s="2">
        <v>24</v>
      </c>
    </row>
    <row r="15869" spans="1:2" x14ac:dyDescent="0.2">
      <c r="A15869" s="16">
        <v>1500650</v>
      </c>
      <c r="B15869" s="2">
        <v>0</v>
      </c>
    </row>
    <row r="15870" spans="1:2" x14ac:dyDescent="0.2">
      <c r="A15870" s="16">
        <v>1500650</v>
      </c>
      <c r="B15870" s="2">
        <v>33</v>
      </c>
    </row>
    <row r="15871" spans="1:2" x14ac:dyDescent="0.2">
      <c r="A15871" s="16">
        <v>1500650</v>
      </c>
      <c r="B15871" s="2">
        <v>24</v>
      </c>
    </row>
    <row r="15872" spans="1:2" x14ac:dyDescent="0.2">
      <c r="A15872" s="16">
        <v>1500650</v>
      </c>
      <c r="B15872" s="2">
        <v>74</v>
      </c>
    </row>
    <row r="15873" spans="1:2" x14ac:dyDescent="0.2">
      <c r="A15873" s="16">
        <v>1500650</v>
      </c>
      <c r="B15873" s="2">
        <v>10</v>
      </c>
    </row>
    <row r="15874" spans="1:2" x14ac:dyDescent="0.2">
      <c r="A15874" s="16">
        <v>1500650</v>
      </c>
      <c r="B15874" s="2">
        <v>24</v>
      </c>
    </row>
    <row r="15875" spans="1:2" x14ac:dyDescent="0.2">
      <c r="A15875" s="16">
        <v>1500650</v>
      </c>
      <c r="B15875" s="2">
        <v>66</v>
      </c>
    </row>
    <row r="15876" spans="1:2" x14ac:dyDescent="0.2">
      <c r="A15876" s="16">
        <v>1500650</v>
      </c>
      <c r="B15876" s="2">
        <v>0</v>
      </c>
    </row>
    <row r="15877" spans="1:2" x14ac:dyDescent="0.2">
      <c r="A15877" s="16">
        <v>1500650</v>
      </c>
      <c r="B15877" s="2">
        <v>28</v>
      </c>
    </row>
    <row r="15878" spans="1:2" x14ac:dyDescent="0.2">
      <c r="A15878" s="16">
        <v>1500660</v>
      </c>
      <c r="B15878" s="2">
        <v>0</v>
      </c>
    </row>
    <row r="15879" spans="1:2" x14ac:dyDescent="0.2">
      <c r="A15879" s="16">
        <v>1500660</v>
      </c>
      <c r="B15879" s="2">
        <v>0</v>
      </c>
    </row>
    <row r="15880" spans="1:2" x14ac:dyDescent="0.2">
      <c r="A15880" s="16">
        <v>1500660</v>
      </c>
      <c r="B15880" s="2">
        <v>20</v>
      </c>
    </row>
    <row r="15881" spans="1:2" x14ac:dyDescent="0.2">
      <c r="A15881" s="16">
        <v>1500670</v>
      </c>
      <c r="B15881" s="2">
        <v>0</v>
      </c>
    </row>
    <row r="15882" spans="1:2" x14ac:dyDescent="0.2">
      <c r="A15882" s="16">
        <v>1500670</v>
      </c>
      <c r="B15882" s="2">
        <v>0</v>
      </c>
    </row>
    <row r="15883" spans="1:2" x14ac:dyDescent="0.2">
      <c r="A15883" s="16">
        <v>1500670</v>
      </c>
      <c r="B15883" s="2">
        <v>89</v>
      </c>
    </row>
    <row r="15884" spans="1:2" x14ac:dyDescent="0.2">
      <c r="A15884" s="16">
        <v>1500670</v>
      </c>
      <c r="B15884" s="2">
        <v>79</v>
      </c>
    </row>
    <row r="15885" spans="1:2" x14ac:dyDescent="0.2">
      <c r="A15885" s="16">
        <v>1500670</v>
      </c>
      <c r="B15885" s="2">
        <v>47</v>
      </c>
    </row>
    <row r="15886" spans="1:2" x14ac:dyDescent="0.2">
      <c r="A15886" s="16">
        <v>1500680</v>
      </c>
      <c r="B15886" s="2">
        <v>100</v>
      </c>
    </row>
    <row r="15887" spans="1:2" x14ac:dyDescent="0.2">
      <c r="A15887" s="16">
        <v>1500680</v>
      </c>
      <c r="B15887" s="2">
        <v>100</v>
      </c>
    </row>
    <row r="15888" spans="1:2" x14ac:dyDescent="0.2">
      <c r="A15888" s="16">
        <v>1500680</v>
      </c>
      <c r="B15888" s="2">
        <v>100</v>
      </c>
    </row>
    <row r="15889" spans="1:2" x14ac:dyDescent="0.2">
      <c r="A15889" s="16">
        <v>1500680</v>
      </c>
      <c r="B15889" s="2">
        <v>0</v>
      </c>
    </row>
    <row r="15890" spans="1:2" x14ac:dyDescent="0.2">
      <c r="A15890" s="16">
        <v>1500680</v>
      </c>
      <c r="B15890" s="2">
        <v>0</v>
      </c>
    </row>
    <row r="15891" spans="1:2" x14ac:dyDescent="0.2">
      <c r="A15891" s="16">
        <v>1500680</v>
      </c>
      <c r="B15891" s="2">
        <v>100</v>
      </c>
    </row>
    <row r="15892" spans="1:2" x14ac:dyDescent="0.2">
      <c r="A15892" s="16">
        <v>1500680</v>
      </c>
      <c r="B15892" s="2">
        <v>100</v>
      </c>
    </row>
    <row r="15893" spans="1:2" x14ac:dyDescent="0.2">
      <c r="A15893" s="16">
        <v>1500680</v>
      </c>
      <c r="B15893" s="2">
        <v>93</v>
      </c>
    </row>
    <row r="15894" spans="1:2" x14ac:dyDescent="0.2">
      <c r="A15894" s="16">
        <v>1500680</v>
      </c>
      <c r="B15894" s="2">
        <v>95</v>
      </c>
    </row>
    <row r="15895" spans="1:2" x14ac:dyDescent="0.2">
      <c r="A15895" s="16">
        <v>1500680</v>
      </c>
      <c r="B15895" s="2">
        <v>36</v>
      </c>
    </row>
    <row r="15896" spans="1:2" x14ac:dyDescent="0.2">
      <c r="A15896" s="16">
        <v>1500680</v>
      </c>
      <c r="B15896" s="2">
        <v>42</v>
      </c>
    </row>
    <row r="15897" spans="1:2" x14ac:dyDescent="0.2">
      <c r="A15897" s="16">
        <v>1500680</v>
      </c>
      <c r="B15897" s="2">
        <v>0</v>
      </c>
    </row>
    <row r="15898" spans="1:2" x14ac:dyDescent="0.2">
      <c r="A15898" s="16">
        <v>1500680</v>
      </c>
      <c r="B15898" s="2">
        <v>0</v>
      </c>
    </row>
    <row r="15899" spans="1:2" x14ac:dyDescent="0.2">
      <c r="A15899" s="16">
        <v>1500680</v>
      </c>
      <c r="B15899" s="2">
        <v>31</v>
      </c>
    </row>
    <row r="15900" spans="1:2" x14ac:dyDescent="0.2">
      <c r="A15900" s="16">
        <v>1500680</v>
      </c>
      <c r="B15900" s="2">
        <v>0</v>
      </c>
    </row>
    <row r="15901" spans="1:2" x14ac:dyDescent="0.2">
      <c r="A15901" s="16">
        <v>1500680</v>
      </c>
      <c r="B15901" s="2">
        <v>31</v>
      </c>
    </row>
    <row r="15902" spans="1:2" x14ac:dyDescent="0.2">
      <c r="A15902" s="16">
        <v>1500680</v>
      </c>
      <c r="B15902" s="2">
        <v>35</v>
      </c>
    </row>
    <row r="15903" spans="1:2" x14ac:dyDescent="0.2">
      <c r="A15903" s="16">
        <v>1500680</v>
      </c>
      <c r="B15903" s="2">
        <v>40</v>
      </c>
    </row>
    <row r="15904" spans="1:2" x14ac:dyDescent="0.2">
      <c r="A15904" s="16">
        <v>1500680</v>
      </c>
      <c r="B15904" s="2">
        <v>63</v>
      </c>
    </row>
    <row r="15905" spans="1:2" x14ac:dyDescent="0.2">
      <c r="A15905" s="16">
        <v>1500680</v>
      </c>
      <c r="B15905" s="2">
        <v>93</v>
      </c>
    </row>
    <row r="15906" spans="1:2" x14ac:dyDescent="0.2">
      <c r="A15906" s="16">
        <v>1500680</v>
      </c>
      <c r="B15906" s="2">
        <v>100</v>
      </c>
    </row>
    <row r="15907" spans="1:2" x14ac:dyDescent="0.2">
      <c r="A15907" s="16">
        <v>1500680</v>
      </c>
      <c r="B15907" s="2">
        <v>100</v>
      </c>
    </row>
    <row r="15908" spans="1:2" x14ac:dyDescent="0.2">
      <c r="A15908" s="16">
        <v>1500680</v>
      </c>
      <c r="B15908" s="2">
        <v>55</v>
      </c>
    </row>
    <row r="15909" spans="1:2" x14ac:dyDescent="0.2">
      <c r="A15909" s="16">
        <v>1500680</v>
      </c>
      <c r="B15909" s="2">
        <v>58</v>
      </c>
    </row>
    <row r="15910" spans="1:2" x14ac:dyDescent="0.2">
      <c r="A15910" s="16">
        <v>1500680</v>
      </c>
      <c r="B15910" s="2">
        <v>0</v>
      </c>
    </row>
    <row r="15911" spans="1:2" x14ac:dyDescent="0.2">
      <c r="A15911" s="16">
        <v>1500680</v>
      </c>
      <c r="B15911" s="2">
        <v>95</v>
      </c>
    </row>
    <row r="15912" spans="1:2" x14ac:dyDescent="0.2">
      <c r="A15912" s="16">
        <v>1500680</v>
      </c>
      <c r="B15912" s="2">
        <v>93</v>
      </c>
    </row>
    <row r="15913" spans="1:2" x14ac:dyDescent="0.2">
      <c r="A15913" s="16">
        <v>1500680</v>
      </c>
      <c r="B15913" s="2">
        <v>0</v>
      </c>
    </row>
    <row r="15914" spans="1:2" x14ac:dyDescent="0.2">
      <c r="A15914" s="16">
        <v>1500680</v>
      </c>
      <c r="B15914" s="2">
        <v>54</v>
      </c>
    </row>
    <row r="15915" spans="1:2" x14ac:dyDescent="0.2">
      <c r="A15915" s="16">
        <v>1500680</v>
      </c>
      <c r="B15915" s="2">
        <v>0</v>
      </c>
    </row>
    <row r="15916" spans="1:2" x14ac:dyDescent="0.2">
      <c r="A15916" s="16">
        <v>1500680</v>
      </c>
      <c r="B15916" s="2">
        <v>93</v>
      </c>
    </row>
    <row r="15917" spans="1:2" x14ac:dyDescent="0.2">
      <c r="A15917" s="16">
        <v>1500680</v>
      </c>
      <c r="B15917" s="2">
        <v>0</v>
      </c>
    </row>
    <row r="15918" spans="1:2" x14ac:dyDescent="0.2">
      <c r="A15918" s="16">
        <v>1500680</v>
      </c>
      <c r="B15918" s="2">
        <v>35</v>
      </c>
    </row>
    <row r="15919" spans="1:2" x14ac:dyDescent="0.2">
      <c r="A15919" s="16">
        <v>1500680</v>
      </c>
      <c r="B15919" s="2">
        <v>100</v>
      </c>
    </row>
    <row r="15920" spans="1:2" x14ac:dyDescent="0.2">
      <c r="A15920" s="16">
        <v>1500680</v>
      </c>
      <c r="B15920" s="2">
        <v>100</v>
      </c>
    </row>
    <row r="15921" spans="1:2" x14ac:dyDescent="0.2">
      <c r="A15921" s="16">
        <v>1500680</v>
      </c>
      <c r="B15921" s="2">
        <v>0</v>
      </c>
    </row>
    <row r="15922" spans="1:2" x14ac:dyDescent="0.2">
      <c r="A15922" s="16">
        <v>1500680</v>
      </c>
      <c r="B15922" s="2">
        <v>100</v>
      </c>
    </row>
    <row r="15923" spans="1:2" x14ac:dyDescent="0.2">
      <c r="A15923" s="16">
        <v>1500680</v>
      </c>
      <c r="B15923" s="2">
        <v>0</v>
      </c>
    </row>
    <row r="15924" spans="1:2" x14ac:dyDescent="0.2">
      <c r="A15924" s="16">
        <v>1500680</v>
      </c>
      <c r="B15924" s="2">
        <v>100</v>
      </c>
    </row>
    <row r="15925" spans="1:2" x14ac:dyDescent="0.2">
      <c r="A15925" s="16">
        <v>1500680</v>
      </c>
      <c r="B15925" s="2">
        <v>100</v>
      </c>
    </row>
    <row r="15926" spans="1:2" x14ac:dyDescent="0.2">
      <c r="A15926" s="16">
        <v>1500680</v>
      </c>
      <c r="B15926" s="2">
        <v>100</v>
      </c>
    </row>
    <row r="15927" spans="1:2" x14ac:dyDescent="0.2">
      <c r="A15927" s="16">
        <v>1500680</v>
      </c>
      <c r="B15927" s="2">
        <v>54</v>
      </c>
    </row>
    <row r="15928" spans="1:2" x14ac:dyDescent="0.2">
      <c r="A15928" s="16">
        <v>1500680</v>
      </c>
      <c r="B15928" s="2">
        <v>100</v>
      </c>
    </row>
    <row r="15929" spans="1:2" x14ac:dyDescent="0.2">
      <c r="A15929" s="16">
        <v>1500680</v>
      </c>
      <c r="B15929" s="2">
        <v>100</v>
      </c>
    </row>
    <row r="15930" spans="1:2" x14ac:dyDescent="0.2">
      <c r="A15930" s="16">
        <v>1500680</v>
      </c>
      <c r="B15930" s="2">
        <v>100</v>
      </c>
    </row>
    <row r="15931" spans="1:2" x14ac:dyDescent="0.2">
      <c r="A15931" s="16">
        <v>1500680</v>
      </c>
      <c r="B15931" s="2">
        <v>95</v>
      </c>
    </row>
    <row r="15932" spans="1:2" x14ac:dyDescent="0.2">
      <c r="A15932" s="16">
        <v>1500680</v>
      </c>
      <c r="B15932" s="2">
        <v>77</v>
      </c>
    </row>
    <row r="15933" spans="1:2" x14ac:dyDescent="0.2">
      <c r="A15933" s="16">
        <v>1500680</v>
      </c>
      <c r="B15933" s="2">
        <v>35</v>
      </c>
    </row>
    <row r="15934" spans="1:2" x14ac:dyDescent="0.2">
      <c r="A15934" s="16">
        <v>1500680</v>
      </c>
      <c r="B15934" s="2">
        <v>100</v>
      </c>
    </row>
    <row r="15935" spans="1:2" x14ac:dyDescent="0.2">
      <c r="A15935" s="16">
        <v>1500680</v>
      </c>
      <c r="B15935" s="2">
        <v>100</v>
      </c>
    </row>
    <row r="15936" spans="1:2" x14ac:dyDescent="0.2">
      <c r="A15936" s="16">
        <v>1500680</v>
      </c>
      <c r="B15936" s="2">
        <v>100</v>
      </c>
    </row>
    <row r="15937" spans="1:2" x14ac:dyDescent="0.2">
      <c r="A15937" s="16">
        <v>1500680</v>
      </c>
      <c r="B15937" s="2">
        <v>0</v>
      </c>
    </row>
    <row r="15938" spans="1:2" x14ac:dyDescent="0.2">
      <c r="A15938" s="16">
        <v>1500680</v>
      </c>
      <c r="B15938" s="2">
        <v>95</v>
      </c>
    </row>
    <row r="15939" spans="1:2" x14ac:dyDescent="0.2">
      <c r="A15939" s="16">
        <v>1500680</v>
      </c>
      <c r="B15939" s="2">
        <v>71</v>
      </c>
    </row>
    <row r="15940" spans="1:2" x14ac:dyDescent="0.2">
      <c r="A15940" s="16">
        <v>1500680</v>
      </c>
      <c r="B15940" s="2">
        <v>100</v>
      </c>
    </row>
    <row r="15941" spans="1:2" x14ac:dyDescent="0.2">
      <c r="A15941" s="16">
        <v>1500680</v>
      </c>
      <c r="B15941" s="2">
        <v>77</v>
      </c>
    </row>
    <row r="15942" spans="1:2" x14ac:dyDescent="0.2">
      <c r="A15942" s="16">
        <v>1500680</v>
      </c>
      <c r="B15942" s="2">
        <v>63</v>
      </c>
    </row>
    <row r="15943" spans="1:2" x14ac:dyDescent="0.2">
      <c r="A15943" s="16">
        <v>1500680</v>
      </c>
      <c r="B15943" s="2">
        <v>95</v>
      </c>
    </row>
    <row r="15944" spans="1:2" x14ac:dyDescent="0.2">
      <c r="A15944" s="16">
        <v>1500680</v>
      </c>
      <c r="B15944" s="2">
        <v>40</v>
      </c>
    </row>
    <row r="15945" spans="1:2" x14ac:dyDescent="0.2">
      <c r="A15945" s="16">
        <v>1500680</v>
      </c>
      <c r="B15945" s="2">
        <v>100</v>
      </c>
    </row>
    <row r="15946" spans="1:2" x14ac:dyDescent="0.2">
      <c r="A15946" s="16">
        <v>1500680</v>
      </c>
      <c r="B15946" s="2">
        <v>93</v>
      </c>
    </row>
    <row r="15947" spans="1:2" x14ac:dyDescent="0.2">
      <c r="A15947" s="16">
        <v>1500680</v>
      </c>
      <c r="B15947" s="2">
        <v>31</v>
      </c>
    </row>
    <row r="15948" spans="1:2" x14ac:dyDescent="0.2">
      <c r="A15948" s="16">
        <v>1500680</v>
      </c>
      <c r="B15948" s="2">
        <v>72</v>
      </c>
    </row>
    <row r="15949" spans="1:2" x14ac:dyDescent="0.2">
      <c r="A15949" s="16">
        <v>1500680</v>
      </c>
      <c r="B15949" s="2">
        <v>42</v>
      </c>
    </row>
    <row r="15950" spans="1:2" x14ac:dyDescent="0.2">
      <c r="A15950" s="16">
        <v>1500680</v>
      </c>
      <c r="B15950" s="2">
        <v>100</v>
      </c>
    </row>
    <row r="15951" spans="1:2" x14ac:dyDescent="0.2">
      <c r="A15951" s="16">
        <v>1500680</v>
      </c>
      <c r="B15951" s="2">
        <v>100</v>
      </c>
    </row>
    <row r="15952" spans="1:2" x14ac:dyDescent="0.2">
      <c r="A15952" s="16">
        <v>1500680</v>
      </c>
      <c r="B15952" s="2">
        <v>100</v>
      </c>
    </row>
    <row r="15953" spans="1:2" x14ac:dyDescent="0.2">
      <c r="A15953" s="16">
        <v>1500690</v>
      </c>
      <c r="B15953" s="2">
        <v>0</v>
      </c>
    </row>
    <row r="15954" spans="1:2" x14ac:dyDescent="0.2">
      <c r="A15954" s="16">
        <v>1500690</v>
      </c>
      <c r="B15954" s="2">
        <v>100</v>
      </c>
    </row>
    <row r="15955" spans="1:2" x14ac:dyDescent="0.2">
      <c r="A15955" s="16">
        <v>1500690</v>
      </c>
      <c r="B15955" s="2">
        <v>100</v>
      </c>
    </row>
    <row r="15956" spans="1:2" x14ac:dyDescent="0.2">
      <c r="A15956" s="16">
        <v>1500690</v>
      </c>
      <c r="B15956" s="2">
        <v>100</v>
      </c>
    </row>
    <row r="15957" spans="1:2" x14ac:dyDescent="0.2">
      <c r="A15957" s="16">
        <v>1500690</v>
      </c>
      <c r="B15957" s="2">
        <v>100</v>
      </c>
    </row>
    <row r="15958" spans="1:2" x14ac:dyDescent="0.2">
      <c r="A15958" s="16">
        <v>1500690</v>
      </c>
      <c r="B15958" s="2">
        <v>100</v>
      </c>
    </row>
    <row r="15959" spans="1:2" x14ac:dyDescent="0.2">
      <c r="A15959" s="16">
        <v>1500690</v>
      </c>
      <c r="B15959" s="2">
        <v>100</v>
      </c>
    </row>
    <row r="15960" spans="1:2" x14ac:dyDescent="0.2">
      <c r="A15960" s="16">
        <v>1500690</v>
      </c>
      <c r="B15960" s="2">
        <v>100</v>
      </c>
    </row>
    <row r="15961" spans="1:2" x14ac:dyDescent="0.2">
      <c r="A15961" s="16">
        <v>1500690</v>
      </c>
      <c r="B15961" s="2">
        <v>100</v>
      </c>
    </row>
    <row r="15962" spans="1:2" x14ac:dyDescent="0.2">
      <c r="A15962" s="16">
        <v>1500700</v>
      </c>
      <c r="B15962" s="2">
        <v>100</v>
      </c>
    </row>
    <row r="15963" spans="1:2" x14ac:dyDescent="0.2">
      <c r="A15963" s="16">
        <v>1500710</v>
      </c>
      <c r="B15963" s="2">
        <v>100</v>
      </c>
    </row>
    <row r="15964" spans="1:2" x14ac:dyDescent="0.2">
      <c r="A15964" s="16">
        <v>1500740</v>
      </c>
      <c r="B15964" s="2">
        <v>0</v>
      </c>
    </row>
    <row r="15965" spans="1:2" x14ac:dyDescent="0.2">
      <c r="A15965" s="16">
        <v>1500760</v>
      </c>
      <c r="B15965" s="2">
        <v>100</v>
      </c>
    </row>
    <row r="15966" spans="1:2" x14ac:dyDescent="0.2">
      <c r="A15966" s="16">
        <v>1500760</v>
      </c>
      <c r="B15966" s="2">
        <v>100</v>
      </c>
    </row>
    <row r="15967" spans="1:2" x14ac:dyDescent="0.2">
      <c r="A15967" s="16">
        <v>1500910</v>
      </c>
      <c r="B15967" s="2">
        <v>0</v>
      </c>
    </row>
    <row r="15968" spans="1:2" x14ac:dyDescent="0.2">
      <c r="A15968" s="16">
        <v>1500910</v>
      </c>
      <c r="B15968" s="2">
        <v>95</v>
      </c>
    </row>
    <row r="15969" spans="1:2" x14ac:dyDescent="0.2">
      <c r="A15969" s="16">
        <v>1500910</v>
      </c>
      <c r="B15969" s="2">
        <v>57</v>
      </c>
    </row>
    <row r="15970" spans="1:2" x14ac:dyDescent="0.2">
      <c r="A15970" s="16">
        <v>1500910</v>
      </c>
      <c r="B15970" s="2">
        <v>100</v>
      </c>
    </row>
    <row r="15971" spans="1:2" x14ac:dyDescent="0.2">
      <c r="A15971" s="16">
        <v>1500910</v>
      </c>
      <c r="B15971" s="2">
        <v>0</v>
      </c>
    </row>
    <row r="15972" spans="1:2" x14ac:dyDescent="0.2">
      <c r="A15972" s="16">
        <v>1500910</v>
      </c>
      <c r="B15972" s="2">
        <v>0</v>
      </c>
    </row>
    <row r="15973" spans="1:2" x14ac:dyDescent="0.2">
      <c r="A15973" s="16">
        <v>1500910</v>
      </c>
      <c r="B15973" s="2">
        <v>68</v>
      </c>
    </row>
    <row r="15974" spans="1:2" x14ac:dyDescent="0.2">
      <c r="A15974" s="16">
        <v>1500910</v>
      </c>
      <c r="B15974" s="2">
        <v>13</v>
      </c>
    </row>
    <row r="15975" spans="1:2" x14ac:dyDescent="0.2">
      <c r="A15975" s="16">
        <v>1500910</v>
      </c>
      <c r="B15975" s="2">
        <v>34</v>
      </c>
    </row>
    <row r="15976" spans="1:2" x14ac:dyDescent="0.2">
      <c r="A15976" s="16">
        <v>1500910</v>
      </c>
      <c r="B15976" s="2">
        <v>0</v>
      </c>
    </row>
    <row r="15977" spans="1:2" x14ac:dyDescent="0.2">
      <c r="A15977" s="16">
        <v>1500910</v>
      </c>
      <c r="B15977" s="2">
        <v>32</v>
      </c>
    </row>
    <row r="15978" spans="1:2" x14ac:dyDescent="0.2">
      <c r="A15978" s="16">
        <v>1500910</v>
      </c>
      <c r="B15978" s="2">
        <v>0</v>
      </c>
    </row>
    <row r="15979" spans="1:2" x14ac:dyDescent="0.2">
      <c r="A15979" s="16">
        <v>1500910</v>
      </c>
      <c r="B15979" s="2">
        <v>0</v>
      </c>
    </row>
    <row r="15980" spans="1:2" x14ac:dyDescent="0.2">
      <c r="A15980" s="16">
        <v>1500910</v>
      </c>
      <c r="B15980" s="2">
        <v>13</v>
      </c>
    </row>
    <row r="15981" spans="1:2" x14ac:dyDescent="0.2">
      <c r="A15981" s="16">
        <v>1500910</v>
      </c>
      <c r="B15981" s="2">
        <v>0</v>
      </c>
    </row>
    <row r="15982" spans="1:2" x14ac:dyDescent="0.2">
      <c r="A15982" s="16">
        <v>1500910</v>
      </c>
      <c r="B15982" s="2">
        <v>40</v>
      </c>
    </row>
    <row r="15983" spans="1:2" x14ac:dyDescent="0.2">
      <c r="A15983" s="16">
        <v>1500910</v>
      </c>
      <c r="B15983" s="2">
        <v>95</v>
      </c>
    </row>
    <row r="15984" spans="1:2" x14ac:dyDescent="0.2">
      <c r="A15984" s="16">
        <v>1500910</v>
      </c>
      <c r="B15984" s="2">
        <v>17</v>
      </c>
    </row>
    <row r="15985" spans="1:2" x14ac:dyDescent="0.2">
      <c r="A15985" s="16">
        <v>1500910</v>
      </c>
      <c r="B15985" s="2">
        <v>17</v>
      </c>
    </row>
    <row r="15986" spans="1:2" x14ac:dyDescent="0.2">
      <c r="A15986" s="16">
        <v>1500910</v>
      </c>
      <c r="B15986" s="2">
        <v>57</v>
      </c>
    </row>
    <row r="15987" spans="1:2" x14ac:dyDescent="0.2">
      <c r="A15987" s="16">
        <v>1500910</v>
      </c>
      <c r="B15987" s="2">
        <v>95</v>
      </c>
    </row>
    <row r="15988" spans="1:2" x14ac:dyDescent="0.2">
      <c r="A15988" s="16">
        <v>1500910</v>
      </c>
      <c r="B15988" s="2">
        <v>100</v>
      </c>
    </row>
    <row r="15989" spans="1:2" x14ac:dyDescent="0.2">
      <c r="A15989" s="16">
        <v>1500910</v>
      </c>
      <c r="B15989" s="2">
        <v>0</v>
      </c>
    </row>
    <row r="15990" spans="1:2" x14ac:dyDescent="0.2">
      <c r="A15990" s="16">
        <v>1500910</v>
      </c>
      <c r="B15990" s="2">
        <v>95</v>
      </c>
    </row>
    <row r="15991" spans="1:2" x14ac:dyDescent="0.2">
      <c r="A15991" s="16">
        <v>1500910</v>
      </c>
      <c r="B15991" s="2">
        <v>95</v>
      </c>
    </row>
    <row r="15992" spans="1:2" x14ac:dyDescent="0.2">
      <c r="A15992" s="16">
        <v>1500930</v>
      </c>
      <c r="B15992" s="2">
        <v>78</v>
      </c>
    </row>
    <row r="15993" spans="1:2" x14ac:dyDescent="0.2">
      <c r="A15993" s="16">
        <v>1500930</v>
      </c>
      <c r="B15993" s="2">
        <v>87</v>
      </c>
    </row>
    <row r="15994" spans="1:2" x14ac:dyDescent="0.2">
      <c r="A15994" s="16">
        <v>1500930</v>
      </c>
      <c r="B15994" s="2">
        <v>40</v>
      </c>
    </row>
    <row r="15995" spans="1:2" x14ac:dyDescent="0.2">
      <c r="A15995" s="16">
        <v>1500930</v>
      </c>
      <c r="B15995" s="2">
        <v>77</v>
      </c>
    </row>
    <row r="15996" spans="1:2" x14ac:dyDescent="0.2">
      <c r="A15996" s="16">
        <v>1500930</v>
      </c>
      <c r="B15996" s="2">
        <v>87</v>
      </c>
    </row>
    <row r="15997" spans="1:2" x14ac:dyDescent="0.2">
      <c r="A15997" s="16">
        <v>1500930</v>
      </c>
      <c r="B15997" s="2">
        <v>89</v>
      </c>
    </row>
    <row r="15998" spans="1:2" x14ac:dyDescent="0.2">
      <c r="A15998" s="16">
        <v>1500930</v>
      </c>
      <c r="B15998" s="2">
        <v>88</v>
      </c>
    </row>
    <row r="15999" spans="1:2" x14ac:dyDescent="0.2">
      <c r="A15999" s="16">
        <v>1500930</v>
      </c>
      <c r="B15999" s="2">
        <v>93</v>
      </c>
    </row>
    <row r="16000" spans="1:2" x14ac:dyDescent="0.2">
      <c r="A16000" s="16">
        <v>1500930</v>
      </c>
      <c r="B16000" s="2">
        <v>50</v>
      </c>
    </row>
    <row r="16001" spans="1:2" x14ac:dyDescent="0.2">
      <c r="A16001" s="16">
        <v>1500930</v>
      </c>
      <c r="B16001" s="2">
        <v>80</v>
      </c>
    </row>
    <row r="16002" spans="1:2" x14ac:dyDescent="0.2">
      <c r="A16002" s="16">
        <v>1500930</v>
      </c>
      <c r="B16002" s="2">
        <v>88</v>
      </c>
    </row>
    <row r="16003" spans="1:2" x14ac:dyDescent="0.2">
      <c r="A16003" s="16">
        <v>1500930</v>
      </c>
      <c r="B16003" s="2">
        <v>87</v>
      </c>
    </row>
    <row r="16004" spans="1:2" x14ac:dyDescent="0.2">
      <c r="A16004" s="16">
        <v>1500930</v>
      </c>
      <c r="B16004" s="2">
        <v>88</v>
      </c>
    </row>
    <row r="16005" spans="1:2" x14ac:dyDescent="0.2">
      <c r="A16005" s="16">
        <v>1500930</v>
      </c>
      <c r="B16005" s="2">
        <v>75</v>
      </c>
    </row>
    <row r="16006" spans="1:2" x14ac:dyDescent="0.2">
      <c r="A16006" s="16">
        <v>1500930</v>
      </c>
      <c r="B16006" s="2">
        <v>77</v>
      </c>
    </row>
    <row r="16007" spans="1:2" x14ac:dyDescent="0.2">
      <c r="A16007" s="16">
        <v>1500940</v>
      </c>
      <c r="B16007" s="2">
        <v>0</v>
      </c>
    </row>
    <row r="16008" spans="1:2" x14ac:dyDescent="0.2">
      <c r="A16008" s="16">
        <v>1500970</v>
      </c>
      <c r="B16008" s="2">
        <v>0</v>
      </c>
    </row>
    <row r="16009" spans="1:2" x14ac:dyDescent="0.2">
      <c r="A16009" s="16">
        <v>1500980</v>
      </c>
      <c r="B16009" s="2">
        <v>0</v>
      </c>
    </row>
    <row r="16010" spans="1:2" x14ac:dyDescent="0.2">
      <c r="A16010" s="16">
        <v>1500980</v>
      </c>
      <c r="B16010" s="2">
        <v>55</v>
      </c>
    </row>
    <row r="16011" spans="1:2" x14ac:dyDescent="0.2">
      <c r="A16011" s="16">
        <v>1500980</v>
      </c>
      <c r="B16011" s="2">
        <v>0</v>
      </c>
    </row>
    <row r="16012" spans="1:2" x14ac:dyDescent="0.2">
      <c r="A16012" s="16">
        <v>1500990</v>
      </c>
      <c r="B16012" s="2">
        <v>58</v>
      </c>
    </row>
    <row r="16013" spans="1:2" x14ac:dyDescent="0.2">
      <c r="A16013" s="16">
        <v>1500990</v>
      </c>
      <c r="B16013" s="2">
        <v>55</v>
      </c>
    </row>
    <row r="16014" spans="1:2" x14ac:dyDescent="0.2">
      <c r="A16014" s="16">
        <v>1500990</v>
      </c>
      <c r="B16014" s="2">
        <v>78</v>
      </c>
    </row>
    <row r="16015" spans="1:2" x14ac:dyDescent="0.2">
      <c r="A16015" s="16">
        <v>1500990</v>
      </c>
      <c r="B16015" s="2">
        <v>55</v>
      </c>
    </row>
    <row r="16016" spans="1:2" x14ac:dyDescent="0.2">
      <c r="A16016" s="16">
        <v>1500990</v>
      </c>
      <c r="B16016" s="2">
        <v>0</v>
      </c>
    </row>
    <row r="16017" spans="1:2" x14ac:dyDescent="0.2">
      <c r="A16017" s="16">
        <v>1500990</v>
      </c>
      <c r="B16017" s="2">
        <v>0</v>
      </c>
    </row>
    <row r="16018" spans="1:2" x14ac:dyDescent="0.2">
      <c r="A16018" s="16">
        <v>1500990</v>
      </c>
      <c r="B16018" s="2">
        <v>58</v>
      </c>
    </row>
    <row r="16019" spans="1:2" x14ac:dyDescent="0.2">
      <c r="A16019" s="16">
        <v>1500990</v>
      </c>
      <c r="B16019" s="2">
        <v>58</v>
      </c>
    </row>
    <row r="16020" spans="1:2" x14ac:dyDescent="0.2">
      <c r="A16020" s="16">
        <v>1500990</v>
      </c>
      <c r="B16020" s="2">
        <v>0</v>
      </c>
    </row>
    <row r="16021" spans="1:2" x14ac:dyDescent="0.2">
      <c r="A16021" s="16">
        <v>1500990</v>
      </c>
      <c r="B16021" s="2">
        <v>40</v>
      </c>
    </row>
    <row r="16022" spans="1:2" x14ac:dyDescent="0.2">
      <c r="A16022" s="16">
        <v>1500990</v>
      </c>
      <c r="B16022" s="2">
        <v>63</v>
      </c>
    </row>
    <row r="16023" spans="1:2" x14ac:dyDescent="0.2">
      <c r="A16023" s="16">
        <v>1500990</v>
      </c>
      <c r="B16023" s="2">
        <v>100</v>
      </c>
    </row>
    <row r="16024" spans="1:2" x14ac:dyDescent="0.2">
      <c r="A16024" s="16">
        <v>1500990</v>
      </c>
      <c r="B16024" s="2">
        <v>58</v>
      </c>
    </row>
    <row r="16025" spans="1:2" x14ac:dyDescent="0.2">
      <c r="A16025" s="16">
        <v>1500990</v>
      </c>
      <c r="B16025" s="2">
        <v>55</v>
      </c>
    </row>
    <row r="16026" spans="1:2" x14ac:dyDescent="0.2">
      <c r="A16026" s="16">
        <v>1500990</v>
      </c>
      <c r="B16026" s="2">
        <v>77</v>
      </c>
    </row>
    <row r="16027" spans="1:2" x14ac:dyDescent="0.2">
      <c r="A16027" s="16">
        <v>1500990</v>
      </c>
      <c r="B16027" s="2">
        <v>89</v>
      </c>
    </row>
    <row r="16028" spans="1:2" x14ac:dyDescent="0.2">
      <c r="A16028" s="16">
        <v>1500990</v>
      </c>
      <c r="B16028" s="2">
        <v>0</v>
      </c>
    </row>
    <row r="16029" spans="1:2" x14ac:dyDescent="0.2">
      <c r="A16029" s="16">
        <v>1500990</v>
      </c>
      <c r="B16029" s="2">
        <v>0</v>
      </c>
    </row>
    <row r="16030" spans="1:2" x14ac:dyDescent="0.2">
      <c r="A16030" s="16">
        <v>1500990</v>
      </c>
      <c r="B16030" s="2">
        <v>55</v>
      </c>
    </row>
    <row r="16031" spans="1:2" x14ac:dyDescent="0.2">
      <c r="A16031" s="16">
        <v>1500990</v>
      </c>
      <c r="B16031" s="2">
        <v>100</v>
      </c>
    </row>
    <row r="16032" spans="1:2" x14ac:dyDescent="0.2">
      <c r="A16032" s="16">
        <v>1500990</v>
      </c>
      <c r="B16032" s="2">
        <v>0</v>
      </c>
    </row>
    <row r="16033" spans="1:2" x14ac:dyDescent="0.2">
      <c r="A16033" s="16">
        <v>1500990</v>
      </c>
      <c r="B16033" s="2">
        <v>0</v>
      </c>
    </row>
    <row r="16034" spans="1:2" x14ac:dyDescent="0.2">
      <c r="A16034" s="16">
        <v>1500990</v>
      </c>
      <c r="B16034" s="2">
        <v>0</v>
      </c>
    </row>
    <row r="16035" spans="1:2" x14ac:dyDescent="0.2">
      <c r="A16035" s="16">
        <v>1500990</v>
      </c>
      <c r="B16035" s="2">
        <v>0</v>
      </c>
    </row>
    <row r="16036" spans="1:2" x14ac:dyDescent="0.2">
      <c r="A16036" s="16">
        <v>1500990</v>
      </c>
      <c r="B16036" s="2">
        <v>0</v>
      </c>
    </row>
    <row r="16037" spans="1:2" x14ac:dyDescent="0.2">
      <c r="A16037" s="16">
        <v>1500990</v>
      </c>
      <c r="B16037" s="2">
        <v>59</v>
      </c>
    </row>
    <row r="16038" spans="1:2" x14ac:dyDescent="0.2">
      <c r="A16038" s="16">
        <v>1500990</v>
      </c>
      <c r="B16038" s="2">
        <v>59</v>
      </c>
    </row>
    <row r="16039" spans="1:2" x14ac:dyDescent="0.2">
      <c r="A16039" s="16">
        <v>1500990</v>
      </c>
      <c r="B16039" s="2">
        <v>89</v>
      </c>
    </row>
    <row r="16040" spans="1:2" x14ac:dyDescent="0.2">
      <c r="A16040" s="16">
        <v>1500990</v>
      </c>
      <c r="B16040" s="2">
        <v>77</v>
      </c>
    </row>
    <row r="16041" spans="1:2" x14ac:dyDescent="0.2">
      <c r="A16041" s="16">
        <v>1500990</v>
      </c>
      <c r="B16041" s="2">
        <v>58</v>
      </c>
    </row>
    <row r="16042" spans="1:2" x14ac:dyDescent="0.2">
      <c r="A16042" s="16">
        <v>1500990</v>
      </c>
      <c r="B16042" s="2">
        <v>58</v>
      </c>
    </row>
    <row r="16043" spans="1:2" x14ac:dyDescent="0.2">
      <c r="A16043" s="16">
        <v>1500990</v>
      </c>
      <c r="B16043" s="2">
        <v>55</v>
      </c>
    </row>
    <row r="16044" spans="1:2" x14ac:dyDescent="0.2">
      <c r="A16044" s="16">
        <v>1500990</v>
      </c>
      <c r="B16044" s="2">
        <v>58</v>
      </c>
    </row>
    <row r="16045" spans="1:2" x14ac:dyDescent="0.2">
      <c r="A16045" s="16">
        <v>1500990</v>
      </c>
      <c r="B16045" s="2">
        <v>63</v>
      </c>
    </row>
    <row r="16046" spans="1:2" x14ac:dyDescent="0.2">
      <c r="A16046" s="16">
        <v>1500990</v>
      </c>
      <c r="B16046" s="2">
        <v>59</v>
      </c>
    </row>
    <row r="16047" spans="1:2" x14ac:dyDescent="0.2">
      <c r="A16047" s="16">
        <v>1500990</v>
      </c>
      <c r="B16047" s="2">
        <v>59</v>
      </c>
    </row>
    <row r="16048" spans="1:2" x14ac:dyDescent="0.2">
      <c r="A16048" s="16">
        <v>1500990</v>
      </c>
      <c r="B16048" s="2">
        <v>47</v>
      </c>
    </row>
    <row r="16049" spans="1:2" x14ac:dyDescent="0.2">
      <c r="A16049" s="16">
        <v>1501000</v>
      </c>
      <c r="B16049" s="2">
        <v>0</v>
      </c>
    </row>
    <row r="16050" spans="1:2" x14ac:dyDescent="0.2">
      <c r="A16050" s="16">
        <v>1501010</v>
      </c>
      <c r="B16050" s="2">
        <v>0</v>
      </c>
    </row>
    <row r="16051" spans="1:2" x14ac:dyDescent="0.2">
      <c r="A16051" s="16">
        <v>1501030</v>
      </c>
      <c r="B16051" s="2">
        <v>55</v>
      </c>
    </row>
    <row r="16052" spans="1:2" x14ac:dyDescent="0.2">
      <c r="A16052" s="16">
        <v>1501030</v>
      </c>
      <c r="B16052" s="2">
        <v>0</v>
      </c>
    </row>
    <row r="16053" spans="1:2" x14ac:dyDescent="0.2">
      <c r="A16053" s="16">
        <v>1501030</v>
      </c>
      <c r="B16053" s="2">
        <v>0</v>
      </c>
    </row>
    <row r="16054" spans="1:2" x14ac:dyDescent="0.2">
      <c r="A16054" s="16">
        <v>1501030</v>
      </c>
      <c r="B16054" s="2">
        <v>0</v>
      </c>
    </row>
    <row r="16055" spans="1:2" x14ac:dyDescent="0.2">
      <c r="A16055" s="16">
        <v>1501030</v>
      </c>
      <c r="B16055" s="2">
        <v>0</v>
      </c>
    </row>
    <row r="16056" spans="1:2" x14ac:dyDescent="0.2">
      <c r="A16056" s="16">
        <v>1501030</v>
      </c>
      <c r="B16056" s="2">
        <v>55</v>
      </c>
    </row>
    <row r="16057" spans="1:2" x14ac:dyDescent="0.2">
      <c r="A16057" s="16">
        <v>1501080</v>
      </c>
      <c r="B16057" s="2">
        <v>61</v>
      </c>
    </row>
    <row r="16058" spans="1:2" x14ac:dyDescent="0.2">
      <c r="A16058" s="16">
        <v>1501080</v>
      </c>
      <c r="B16058" s="2">
        <v>58</v>
      </c>
    </row>
    <row r="16059" spans="1:2" x14ac:dyDescent="0.2">
      <c r="A16059" s="16">
        <v>1501080</v>
      </c>
      <c r="B16059" s="2">
        <v>0</v>
      </c>
    </row>
    <row r="16060" spans="1:2" x14ac:dyDescent="0.2">
      <c r="A16060" s="16">
        <v>1501080</v>
      </c>
      <c r="B16060" s="2">
        <v>53</v>
      </c>
    </row>
    <row r="16061" spans="1:2" x14ac:dyDescent="0.2">
      <c r="A16061" s="16">
        <v>1501080</v>
      </c>
      <c r="B16061" s="2">
        <v>85</v>
      </c>
    </row>
    <row r="16062" spans="1:2" x14ac:dyDescent="0.2">
      <c r="A16062" s="16">
        <v>1501080</v>
      </c>
      <c r="B16062" s="2">
        <v>0</v>
      </c>
    </row>
    <row r="16063" spans="1:2" x14ac:dyDescent="0.2">
      <c r="A16063" s="16">
        <v>1501080</v>
      </c>
      <c r="B16063" s="2">
        <v>87</v>
      </c>
    </row>
    <row r="16064" spans="1:2" x14ac:dyDescent="0.2">
      <c r="A16064" s="16">
        <v>1501080</v>
      </c>
      <c r="B16064" s="2">
        <v>58</v>
      </c>
    </row>
    <row r="16065" spans="1:2" x14ac:dyDescent="0.2">
      <c r="A16065" s="16">
        <v>1501080</v>
      </c>
      <c r="B16065" s="2">
        <v>58</v>
      </c>
    </row>
    <row r="16066" spans="1:2" x14ac:dyDescent="0.2">
      <c r="A16066" s="16">
        <v>1501080</v>
      </c>
      <c r="B16066" s="2">
        <v>0</v>
      </c>
    </row>
    <row r="16067" spans="1:2" x14ac:dyDescent="0.2">
      <c r="A16067" s="16">
        <v>1501080</v>
      </c>
      <c r="B16067" s="2">
        <v>58</v>
      </c>
    </row>
    <row r="16068" spans="1:2" x14ac:dyDescent="0.2">
      <c r="A16068" s="16">
        <v>1501080</v>
      </c>
      <c r="B16068" s="2">
        <v>61</v>
      </c>
    </row>
    <row r="16069" spans="1:2" x14ac:dyDescent="0.2">
      <c r="A16069" s="16">
        <v>1501080</v>
      </c>
      <c r="B16069" s="2">
        <v>71</v>
      </c>
    </row>
    <row r="16070" spans="1:2" x14ac:dyDescent="0.2">
      <c r="A16070" s="16">
        <v>1501080</v>
      </c>
      <c r="B16070" s="2">
        <v>76</v>
      </c>
    </row>
    <row r="16071" spans="1:2" x14ac:dyDescent="0.2">
      <c r="A16071" s="16">
        <v>1501080</v>
      </c>
      <c r="B16071" s="2">
        <v>89</v>
      </c>
    </row>
    <row r="16072" spans="1:2" x14ac:dyDescent="0.2">
      <c r="A16072" s="16">
        <v>1501080</v>
      </c>
      <c r="B16072" s="2">
        <v>0</v>
      </c>
    </row>
    <row r="16073" spans="1:2" x14ac:dyDescent="0.2">
      <c r="A16073" s="16">
        <v>1501080</v>
      </c>
      <c r="B16073" s="2">
        <v>65</v>
      </c>
    </row>
    <row r="16074" spans="1:2" x14ac:dyDescent="0.2">
      <c r="A16074" s="16">
        <v>1501080</v>
      </c>
      <c r="B16074" s="2">
        <v>79</v>
      </c>
    </row>
    <row r="16075" spans="1:2" x14ac:dyDescent="0.2">
      <c r="A16075" s="16">
        <v>1501080</v>
      </c>
      <c r="B16075" s="2">
        <v>79</v>
      </c>
    </row>
    <row r="16076" spans="1:2" x14ac:dyDescent="0.2">
      <c r="A16076" s="16">
        <v>1501080</v>
      </c>
      <c r="B16076" s="2">
        <v>50</v>
      </c>
    </row>
    <row r="16077" spans="1:2" x14ac:dyDescent="0.2">
      <c r="A16077" s="16">
        <v>1501080</v>
      </c>
      <c r="B16077" s="2">
        <v>63</v>
      </c>
    </row>
    <row r="16078" spans="1:2" x14ac:dyDescent="0.2">
      <c r="A16078" s="16">
        <v>1501080</v>
      </c>
      <c r="B16078" s="2">
        <v>80</v>
      </c>
    </row>
    <row r="16079" spans="1:2" x14ac:dyDescent="0.2">
      <c r="A16079" s="16">
        <v>1501080</v>
      </c>
      <c r="B16079" s="2">
        <v>79</v>
      </c>
    </row>
    <row r="16080" spans="1:2" x14ac:dyDescent="0.2">
      <c r="A16080" s="16">
        <v>1501080</v>
      </c>
      <c r="B16080" s="2">
        <v>0</v>
      </c>
    </row>
    <row r="16081" spans="1:2" x14ac:dyDescent="0.2">
      <c r="A16081" s="16">
        <v>1501080</v>
      </c>
      <c r="B16081" s="2">
        <v>65</v>
      </c>
    </row>
    <row r="16082" spans="1:2" x14ac:dyDescent="0.2">
      <c r="A16082" s="16">
        <v>1501080</v>
      </c>
      <c r="B16082" s="2">
        <v>88</v>
      </c>
    </row>
    <row r="16083" spans="1:2" x14ac:dyDescent="0.2">
      <c r="A16083" s="16">
        <v>1501080</v>
      </c>
      <c r="B16083" s="2">
        <v>59</v>
      </c>
    </row>
    <row r="16084" spans="1:2" x14ac:dyDescent="0.2">
      <c r="A16084" s="16">
        <v>1501080</v>
      </c>
      <c r="B16084" s="2">
        <v>59</v>
      </c>
    </row>
    <row r="16085" spans="1:2" x14ac:dyDescent="0.2">
      <c r="A16085" s="16">
        <v>1501080</v>
      </c>
      <c r="B16085" s="2">
        <v>62</v>
      </c>
    </row>
    <row r="16086" spans="1:2" x14ac:dyDescent="0.2">
      <c r="A16086" s="16">
        <v>1501080</v>
      </c>
      <c r="B16086" s="2">
        <v>89</v>
      </c>
    </row>
    <row r="16087" spans="1:2" x14ac:dyDescent="0.2">
      <c r="A16087" s="16">
        <v>1501080</v>
      </c>
      <c r="B16087" s="2">
        <v>79</v>
      </c>
    </row>
    <row r="16088" spans="1:2" x14ac:dyDescent="0.2">
      <c r="A16088" s="16">
        <v>1501080</v>
      </c>
      <c r="B16088" s="2">
        <v>58</v>
      </c>
    </row>
    <row r="16089" spans="1:2" x14ac:dyDescent="0.2">
      <c r="A16089" s="16">
        <v>1501080</v>
      </c>
      <c r="B16089" s="2">
        <v>58</v>
      </c>
    </row>
    <row r="16090" spans="1:2" x14ac:dyDescent="0.2">
      <c r="A16090" s="16">
        <v>1501080</v>
      </c>
      <c r="B16090" s="2">
        <v>58</v>
      </c>
    </row>
    <row r="16091" spans="1:2" x14ac:dyDescent="0.2">
      <c r="A16091" s="16">
        <v>1501080</v>
      </c>
      <c r="B16091" s="2">
        <v>59</v>
      </c>
    </row>
    <row r="16092" spans="1:2" x14ac:dyDescent="0.2">
      <c r="A16092" s="16">
        <v>1501080</v>
      </c>
      <c r="B16092" s="2">
        <v>59</v>
      </c>
    </row>
    <row r="16093" spans="1:2" x14ac:dyDescent="0.2">
      <c r="A16093" s="16">
        <v>1501080</v>
      </c>
      <c r="B16093" s="2">
        <v>39</v>
      </c>
    </row>
    <row r="16094" spans="1:2" x14ac:dyDescent="0.2">
      <c r="A16094" s="16">
        <v>1501080</v>
      </c>
      <c r="B16094" s="2">
        <v>47</v>
      </c>
    </row>
    <row r="16095" spans="1:2" x14ac:dyDescent="0.2">
      <c r="A16095" s="16">
        <v>1501090</v>
      </c>
      <c r="B16095" s="2">
        <v>100</v>
      </c>
    </row>
    <row r="16096" spans="1:2" x14ac:dyDescent="0.2">
      <c r="A16096" s="16">
        <v>1501090</v>
      </c>
      <c r="B16096" s="2">
        <v>100</v>
      </c>
    </row>
    <row r="16097" spans="1:2" x14ac:dyDescent="0.2">
      <c r="A16097" s="16">
        <v>1501090</v>
      </c>
      <c r="B16097" s="2">
        <v>0</v>
      </c>
    </row>
    <row r="16098" spans="1:2" x14ac:dyDescent="0.2">
      <c r="A16098" s="16">
        <v>1501090</v>
      </c>
      <c r="B16098" s="2">
        <v>0</v>
      </c>
    </row>
    <row r="16099" spans="1:2" x14ac:dyDescent="0.2">
      <c r="A16099" s="16">
        <v>1501090</v>
      </c>
      <c r="B16099" s="2">
        <v>100</v>
      </c>
    </row>
    <row r="16100" spans="1:2" x14ac:dyDescent="0.2">
      <c r="A16100" s="16">
        <v>1501090</v>
      </c>
      <c r="B16100" s="2">
        <v>94</v>
      </c>
    </row>
    <row r="16101" spans="1:2" x14ac:dyDescent="0.2">
      <c r="A16101" s="16">
        <v>1501090</v>
      </c>
      <c r="B16101" s="2">
        <v>94</v>
      </c>
    </row>
    <row r="16102" spans="1:2" x14ac:dyDescent="0.2">
      <c r="A16102" s="16">
        <v>1501090</v>
      </c>
      <c r="B16102" s="2">
        <v>91</v>
      </c>
    </row>
    <row r="16103" spans="1:2" x14ac:dyDescent="0.2">
      <c r="A16103" s="16">
        <v>1501090</v>
      </c>
      <c r="B16103" s="2">
        <v>63</v>
      </c>
    </row>
    <row r="16104" spans="1:2" x14ac:dyDescent="0.2">
      <c r="A16104" s="16">
        <v>1501090</v>
      </c>
      <c r="B16104" s="2">
        <v>94</v>
      </c>
    </row>
    <row r="16105" spans="1:2" x14ac:dyDescent="0.2">
      <c r="A16105" s="16">
        <v>1501090</v>
      </c>
      <c r="B16105" s="2">
        <v>100</v>
      </c>
    </row>
    <row r="16106" spans="1:2" x14ac:dyDescent="0.2">
      <c r="A16106" s="16">
        <v>1501090</v>
      </c>
      <c r="B16106" s="2">
        <v>100</v>
      </c>
    </row>
    <row r="16107" spans="1:2" x14ac:dyDescent="0.2">
      <c r="A16107" s="16">
        <v>1501090</v>
      </c>
      <c r="B16107" s="2">
        <v>100</v>
      </c>
    </row>
    <row r="16108" spans="1:2" x14ac:dyDescent="0.2">
      <c r="A16108" s="16">
        <v>1501090</v>
      </c>
      <c r="B16108" s="2">
        <v>0</v>
      </c>
    </row>
    <row r="16109" spans="1:2" x14ac:dyDescent="0.2">
      <c r="A16109" s="16">
        <v>1501091</v>
      </c>
      <c r="B16109" s="2">
        <v>81</v>
      </c>
    </row>
    <row r="16110" spans="1:2" x14ac:dyDescent="0.2">
      <c r="A16110" s="16">
        <v>1501091</v>
      </c>
      <c r="B16110" s="2">
        <v>0</v>
      </c>
    </row>
    <row r="16111" spans="1:2" x14ac:dyDescent="0.2">
      <c r="A16111" s="16">
        <v>1501091</v>
      </c>
      <c r="B16111" s="2">
        <v>100</v>
      </c>
    </row>
    <row r="16112" spans="1:2" x14ac:dyDescent="0.2">
      <c r="A16112" s="16">
        <v>1501091</v>
      </c>
      <c r="B16112" s="2">
        <v>68</v>
      </c>
    </row>
    <row r="16113" spans="1:2" x14ac:dyDescent="0.2">
      <c r="A16113" s="16">
        <v>1501091</v>
      </c>
      <c r="B16113" s="2">
        <v>68</v>
      </c>
    </row>
    <row r="16114" spans="1:2" x14ac:dyDescent="0.2">
      <c r="A16114" s="16">
        <v>1501091</v>
      </c>
      <c r="B16114" s="2">
        <v>69</v>
      </c>
    </row>
    <row r="16115" spans="1:2" x14ac:dyDescent="0.2">
      <c r="A16115" s="16">
        <v>1501091</v>
      </c>
      <c r="B16115" s="2">
        <v>11</v>
      </c>
    </row>
    <row r="16116" spans="1:2" x14ac:dyDescent="0.2">
      <c r="A16116" s="16">
        <v>1501091</v>
      </c>
      <c r="B16116" s="2">
        <v>31</v>
      </c>
    </row>
    <row r="16117" spans="1:2" x14ac:dyDescent="0.2">
      <c r="A16117" s="16">
        <v>1501091</v>
      </c>
      <c r="B16117" s="2">
        <v>100</v>
      </c>
    </row>
    <row r="16118" spans="1:2" x14ac:dyDescent="0.2">
      <c r="A16118" s="16">
        <v>1501091</v>
      </c>
      <c r="B16118" s="2">
        <v>0</v>
      </c>
    </row>
    <row r="16119" spans="1:2" x14ac:dyDescent="0.2">
      <c r="A16119" s="16">
        <v>1501091</v>
      </c>
      <c r="B16119" s="2">
        <v>32</v>
      </c>
    </row>
    <row r="16120" spans="1:2" x14ac:dyDescent="0.2">
      <c r="A16120" s="16">
        <v>1501091</v>
      </c>
      <c r="B16120" s="2">
        <v>68</v>
      </c>
    </row>
    <row r="16121" spans="1:2" x14ac:dyDescent="0.2">
      <c r="A16121" s="16">
        <v>1501091</v>
      </c>
      <c r="B16121" s="2">
        <v>77</v>
      </c>
    </row>
    <row r="16122" spans="1:2" x14ac:dyDescent="0.2">
      <c r="A16122" s="16">
        <v>1501091</v>
      </c>
      <c r="B16122" s="2">
        <v>62</v>
      </c>
    </row>
    <row r="16123" spans="1:2" x14ac:dyDescent="0.2">
      <c r="A16123" s="16">
        <v>1501091</v>
      </c>
      <c r="B16123" s="2">
        <v>100</v>
      </c>
    </row>
    <row r="16124" spans="1:2" x14ac:dyDescent="0.2">
      <c r="A16124" s="16">
        <v>1501091</v>
      </c>
      <c r="B16124" s="2">
        <v>64</v>
      </c>
    </row>
    <row r="16125" spans="1:2" x14ac:dyDescent="0.2">
      <c r="A16125" s="16">
        <v>1501091</v>
      </c>
      <c r="B16125" s="2">
        <v>100</v>
      </c>
    </row>
    <row r="16126" spans="1:2" x14ac:dyDescent="0.2">
      <c r="A16126" s="16">
        <v>1501091</v>
      </c>
      <c r="B16126" s="2">
        <v>46</v>
      </c>
    </row>
    <row r="16127" spans="1:2" x14ac:dyDescent="0.2">
      <c r="A16127" s="16">
        <v>1501091</v>
      </c>
      <c r="B16127" s="2">
        <v>32</v>
      </c>
    </row>
    <row r="16128" spans="1:2" x14ac:dyDescent="0.2">
      <c r="A16128" s="16">
        <v>1501091</v>
      </c>
      <c r="B16128" s="2">
        <v>55</v>
      </c>
    </row>
    <row r="16129" spans="1:2" x14ac:dyDescent="0.2">
      <c r="A16129" s="16">
        <v>1501091</v>
      </c>
      <c r="B16129" s="2">
        <v>38</v>
      </c>
    </row>
    <row r="16130" spans="1:2" x14ac:dyDescent="0.2">
      <c r="A16130" s="16">
        <v>1501091</v>
      </c>
      <c r="B16130" s="2">
        <v>91</v>
      </c>
    </row>
    <row r="16131" spans="1:2" x14ac:dyDescent="0.2">
      <c r="A16131" s="16">
        <v>1501091</v>
      </c>
      <c r="B16131" s="2">
        <v>55</v>
      </c>
    </row>
    <row r="16132" spans="1:2" x14ac:dyDescent="0.2">
      <c r="A16132" s="16">
        <v>1501091</v>
      </c>
      <c r="B16132" s="2">
        <v>91</v>
      </c>
    </row>
    <row r="16133" spans="1:2" x14ac:dyDescent="0.2">
      <c r="A16133" s="16">
        <v>1501091</v>
      </c>
      <c r="B16133" s="2">
        <v>79</v>
      </c>
    </row>
    <row r="16134" spans="1:2" x14ac:dyDescent="0.2">
      <c r="A16134" s="16">
        <v>1501091</v>
      </c>
      <c r="B16134" s="2">
        <v>100</v>
      </c>
    </row>
    <row r="16135" spans="1:2" x14ac:dyDescent="0.2">
      <c r="A16135" s="16">
        <v>1501091</v>
      </c>
      <c r="B16135" s="2">
        <v>52</v>
      </c>
    </row>
    <row r="16136" spans="1:2" x14ac:dyDescent="0.2">
      <c r="A16136" s="16">
        <v>1501091</v>
      </c>
      <c r="B16136" s="2">
        <v>100</v>
      </c>
    </row>
    <row r="16137" spans="1:2" x14ac:dyDescent="0.2">
      <c r="A16137" s="16">
        <v>1501091</v>
      </c>
      <c r="B16137" s="2">
        <v>65</v>
      </c>
    </row>
    <row r="16138" spans="1:2" x14ac:dyDescent="0.2">
      <c r="A16138" s="16">
        <v>1501091</v>
      </c>
      <c r="B16138" s="2">
        <v>93</v>
      </c>
    </row>
    <row r="16139" spans="1:2" x14ac:dyDescent="0.2">
      <c r="A16139" s="16">
        <v>1501091</v>
      </c>
      <c r="B16139" s="2">
        <v>55</v>
      </c>
    </row>
    <row r="16140" spans="1:2" x14ac:dyDescent="0.2">
      <c r="A16140" s="16">
        <v>1501091</v>
      </c>
      <c r="B16140" s="2">
        <v>93</v>
      </c>
    </row>
    <row r="16141" spans="1:2" x14ac:dyDescent="0.2">
      <c r="A16141" s="16">
        <v>1501091</v>
      </c>
      <c r="B16141" s="2">
        <v>0</v>
      </c>
    </row>
    <row r="16142" spans="1:2" x14ac:dyDescent="0.2">
      <c r="A16142" s="16">
        <v>1501091</v>
      </c>
      <c r="B16142" s="2">
        <v>100</v>
      </c>
    </row>
    <row r="16143" spans="1:2" x14ac:dyDescent="0.2">
      <c r="A16143" s="16">
        <v>1501091</v>
      </c>
      <c r="B16143" s="2">
        <v>100</v>
      </c>
    </row>
    <row r="16144" spans="1:2" x14ac:dyDescent="0.2">
      <c r="A16144" s="16">
        <v>1501091</v>
      </c>
      <c r="B16144" s="2">
        <v>100</v>
      </c>
    </row>
    <row r="16145" spans="1:2" x14ac:dyDescent="0.2">
      <c r="A16145" s="16">
        <v>1501091</v>
      </c>
      <c r="B16145" s="2">
        <v>44</v>
      </c>
    </row>
    <row r="16146" spans="1:2" x14ac:dyDescent="0.2">
      <c r="A16146" s="16">
        <v>1501091</v>
      </c>
      <c r="B16146" s="2">
        <v>73</v>
      </c>
    </row>
    <row r="16147" spans="1:2" x14ac:dyDescent="0.2">
      <c r="A16147" s="16">
        <v>1501091</v>
      </c>
      <c r="B16147" s="2">
        <v>100</v>
      </c>
    </row>
    <row r="16148" spans="1:2" x14ac:dyDescent="0.2">
      <c r="A16148" s="16">
        <v>1501091</v>
      </c>
      <c r="B16148" s="2">
        <v>81</v>
      </c>
    </row>
    <row r="16149" spans="1:2" x14ac:dyDescent="0.2">
      <c r="A16149" s="16">
        <v>1501091</v>
      </c>
      <c r="B16149" s="2">
        <v>0</v>
      </c>
    </row>
    <row r="16150" spans="1:2" x14ac:dyDescent="0.2">
      <c r="A16150" s="16">
        <v>1501091</v>
      </c>
      <c r="B16150" s="2">
        <v>100</v>
      </c>
    </row>
    <row r="16151" spans="1:2" x14ac:dyDescent="0.2">
      <c r="A16151" s="16">
        <v>1501091</v>
      </c>
      <c r="B16151" s="2">
        <v>78</v>
      </c>
    </row>
    <row r="16152" spans="1:2" x14ac:dyDescent="0.2">
      <c r="A16152" s="16">
        <v>1501091</v>
      </c>
      <c r="B16152" s="2">
        <v>68</v>
      </c>
    </row>
    <row r="16153" spans="1:2" x14ac:dyDescent="0.2">
      <c r="A16153" s="16">
        <v>1501091</v>
      </c>
      <c r="B16153" s="2">
        <v>81</v>
      </c>
    </row>
    <row r="16154" spans="1:2" x14ac:dyDescent="0.2">
      <c r="A16154" s="16">
        <v>1501091</v>
      </c>
      <c r="B16154" s="2">
        <v>60</v>
      </c>
    </row>
    <row r="16155" spans="1:2" x14ac:dyDescent="0.2">
      <c r="A16155" s="16">
        <v>1501091</v>
      </c>
      <c r="B16155" s="2">
        <v>91</v>
      </c>
    </row>
    <row r="16156" spans="1:2" x14ac:dyDescent="0.2">
      <c r="A16156" s="16">
        <v>1501091</v>
      </c>
      <c r="B16156" s="2">
        <v>81</v>
      </c>
    </row>
    <row r="16157" spans="1:2" x14ac:dyDescent="0.2">
      <c r="A16157" s="16">
        <v>1501091</v>
      </c>
      <c r="B16157" s="2">
        <v>91</v>
      </c>
    </row>
    <row r="16158" spans="1:2" x14ac:dyDescent="0.2">
      <c r="A16158" s="16">
        <v>1501091</v>
      </c>
      <c r="B16158" s="2">
        <v>79</v>
      </c>
    </row>
    <row r="16159" spans="1:2" x14ac:dyDescent="0.2">
      <c r="A16159" s="16">
        <v>1501091</v>
      </c>
      <c r="B16159" s="2">
        <v>0</v>
      </c>
    </row>
    <row r="16160" spans="1:2" x14ac:dyDescent="0.2">
      <c r="A16160" s="16">
        <v>1501091</v>
      </c>
      <c r="B16160" s="2">
        <v>91</v>
      </c>
    </row>
    <row r="16161" spans="1:2" x14ac:dyDescent="0.2">
      <c r="A16161" s="16">
        <v>1501091</v>
      </c>
      <c r="B16161" s="2">
        <v>100</v>
      </c>
    </row>
    <row r="16162" spans="1:2" x14ac:dyDescent="0.2">
      <c r="A16162" s="16">
        <v>1501091</v>
      </c>
      <c r="B16162" s="2">
        <v>0</v>
      </c>
    </row>
    <row r="16163" spans="1:2" x14ac:dyDescent="0.2">
      <c r="A16163" s="16">
        <v>1501091</v>
      </c>
      <c r="B16163" s="2">
        <v>28</v>
      </c>
    </row>
    <row r="16164" spans="1:2" x14ac:dyDescent="0.2">
      <c r="A16164" s="16">
        <v>1501091</v>
      </c>
      <c r="B16164" s="2">
        <v>56</v>
      </c>
    </row>
    <row r="16165" spans="1:2" x14ac:dyDescent="0.2">
      <c r="A16165" s="16">
        <v>1501091</v>
      </c>
      <c r="B16165" s="2">
        <v>75</v>
      </c>
    </row>
    <row r="16166" spans="1:2" x14ac:dyDescent="0.2">
      <c r="A16166" s="16">
        <v>1501091</v>
      </c>
      <c r="B16166" s="2">
        <v>100</v>
      </c>
    </row>
    <row r="16167" spans="1:2" x14ac:dyDescent="0.2">
      <c r="A16167" s="16">
        <v>1501091</v>
      </c>
      <c r="B16167" s="2">
        <v>100</v>
      </c>
    </row>
    <row r="16168" spans="1:2" x14ac:dyDescent="0.2">
      <c r="A16168" s="16">
        <v>1501091</v>
      </c>
      <c r="B16168" s="2">
        <v>52</v>
      </c>
    </row>
    <row r="16169" spans="1:2" x14ac:dyDescent="0.2">
      <c r="A16169" s="16">
        <v>1501091</v>
      </c>
      <c r="B16169" s="2">
        <v>66</v>
      </c>
    </row>
    <row r="16170" spans="1:2" x14ac:dyDescent="0.2">
      <c r="A16170" s="16">
        <v>1501091</v>
      </c>
      <c r="B16170" s="2">
        <v>79</v>
      </c>
    </row>
    <row r="16171" spans="1:2" x14ac:dyDescent="0.2">
      <c r="A16171" s="16">
        <v>1501091</v>
      </c>
      <c r="B16171" s="2">
        <v>69</v>
      </c>
    </row>
    <row r="16172" spans="1:2" x14ac:dyDescent="0.2">
      <c r="A16172" s="16">
        <v>1501091</v>
      </c>
      <c r="B16172" s="2">
        <v>77</v>
      </c>
    </row>
    <row r="16173" spans="1:2" x14ac:dyDescent="0.2">
      <c r="A16173" s="16">
        <v>1501091</v>
      </c>
      <c r="B16173" s="2">
        <v>19</v>
      </c>
    </row>
    <row r="16174" spans="1:2" x14ac:dyDescent="0.2">
      <c r="A16174" s="16">
        <v>1501091</v>
      </c>
      <c r="B16174" s="2">
        <v>57</v>
      </c>
    </row>
    <row r="16175" spans="1:2" x14ac:dyDescent="0.2">
      <c r="A16175" s="16">
        <v>1501091</v>
      </c>
      <c r="B16175" s="2">
        <v>55</v>
      </c>
    </row>
    <row r="16176" spans="1:2" x14ac:dyDescent="0.2">
      <c r="A16176" s="16">
        <v>1501091</v>
      </c>
      <c r="B16176" s="2">
        <v>63</v>
      </c>
    </row>
    <row r="16177" spans="1:2" x14ac:dyDescent="0.2">
      <c r="A16177" s="16">
        <v>1501091</v>
      </c>
      <c r="B16177" s="2">
        <v>64</v>
      </c>
    </row>
    <row r="16178" spans="1:2" x14ac:dyDescent="0.2">
      <c r="A16178" s="16">
        <v>1501091</v>
      </c>
      <c r="B16178" s="2">
        <v>91</v>
      </c>
    </row>
    <row r="16179" spans="1:2" x14ac:dyDescent="0.2">
      <c r="A16179" s="16">
        <v>1501091</v>
      </c>
      <c r="B16179" s="2">
        <v>100</v>
      </c>
    </row>
    <row r="16180" spans="1:2" x14ac:dyDescent="0.2">
      <c r="A16180" s="16">
        <v>1501091</v>
      </c>
      <c r="B16180" s="2">
        <v>73</v>
      </c>
    </row>
    <row r="16181" spans="1:2" x14ac:dyDescent="0.2">
      <c r="A16181" s="16">
        <v>1501091</v>
      </c>
      <c r="B16181" s="2">
        <v>43</v>
      </c>
    </row>
    <row r="16182" spans="1:2" x14ac:dyDescent="0.2">
      <c r="A16182" s="16">
        <v>1501091</v>
      </c>
      <c r="B16182" s="2">
        <v>0</v>
      </c>
    </row>
    <row r="16183" spans="1:2" x14ac:dyDescent="0.2">
      <c r="A16183" s="16">
        <v>1501091</v>
      </c>
      <c r="B16183" s="2">
        <v>38</v>
      </c>
    </row>
    <row r="16184" spans="1:2" x14ac:dyDescent="0.2">
      <c r="A16184" s="16">
        <v>1501091</v>
      </c>
      <c r="B16184" s="2">
        <v>47</v>
      </c>
    </row>
    <row r="16185" spans="1:2" x14ac:dyDescent="0.2">
      <c r="A16185" s="16">
        <v>1501091</v>
      </c>
      <c r="B16185" s="2">
        <v>0</v>
      </c>
    </row>
    <row r="16186" spans="1:2" x14ac:dyDescent="0.2">
      <c r="A16186" s="16">
        <v>1501091</v>
      </c>
      <c r="B16186" s="2">
        <v>79</v>
      </c>
    </row>
    <row r="16187" spans="1:2" x14ac:dyDescent="0.2">
      <c r="A16187" s="16">
        <v>1501091</v>
      </c>
      <c r="B16187" s="2">
        <v>100</v>
      </c>
    </row>
    <row r="16188" spans="1:2" x14ac:dyDescent="0.2">
      <c r="A16188" s="16">
        <v>1501091</v>
      </c>
      <c r="B16188" s="2">
        <v>50</v>
      </c>
    </row>
    <row r="16189" spans="1:2" x14ac:dyDescent="0.2">
      <c r="A16189" s="16">
        <v>1501091</v>
      </c>
      <c r="B16189" s="2">
        <v>100</v>
      </c>
    </row>
    <row r="16190" spans="1:2" x14ac:dyDescent="0.2">
      <c r="A16190" s="16">
        <v>1501091</v>
      </c>
      <c r="B16190" s="2">
        <v>91</v>
      </c>
    </row>
    <row r="16191" spans="1:2" x14ac:dyDescent="0.2">
      <c r="A16191" s="16">
        <v>1501091</v>
      </c>
      <c r="B16191" s="2">
        <v>88</v>
      </c>
    </row>
    <row r="16192" spans="1:2" x14ac:dyDescent="0.2">
      <c r="A16192" s="16">
        <v>1501091</v>
      </c>
      <c r="B16192" s="2">
        <v>31</v>
      </c>
    </row>
    <row r="16193" spans="1:2" x14ac:dyDescent="0.2">
      <c r="A16193" s="16">
        <v>1501091</v>
      </c>
      <c r="B16193" s="2">
        <v>47</v>
      </c>
    </row>
    <row r="16194" spans="1:2" x14ac:dyDescent="0.2">
      <c r="A16194" s="16">
        <v>1501091</v>
      </c>
      <c r="B16194" s="2">
        <v>66</v>
      </c>
    </row>
    <row r="16195" spans="1:2" x14ac:dyDescent="0.2">
      <c r="A16195" s="16">
        <v>1501091</v>
      </c>
      <c r="B16195" s="2">
        <v>58</v>
      </c>
    </row>
    <row r="16196" spans="1:2" x14ac:dyDescent="0.2">
      <c r="A16196" s="16">
        <v>1501091</v>
      </c>
      <c r="B16196" s="2">
        <v>77</v>
      </c>
    </row>
    <row r="16197" spans="1:2" x14ac:dyDescent="0.2">
      <c r="A16197" s="16">
        <v>1501091</v>
      </c>
      <c r="B16197" s="2">
        <v>95</v>
      </c>
    </row>
    <row r="16198" spans="1:2" x14ac:dyDescent="0.2">
      <c r="A16198" s="16">
        <v>1501091</v>
      </c>
      <c r="B16198" s="2">
        <v>0</v>
      </c>
    </row>
    <row r="16199" spans="1:2" x14ac:dyDescent="0.2">
      <c r="A16199" s="16">
        <v>1501091</v>
      </c>
      <c r="B16199" s="2">
        <v>100</v>
      </c>
    </row>
    <row r="16200" spans="1:2" x14ac:dyDescent="0.2">
      <c r="A16200" s="16">
        <v>1501091</v>
      </c>
      <c r="B16200" s="2">
        <v>100</v>
      </c>
    </row>
    <row r="16201" spans="1:2" x14ac:dyDescent="0.2">
      <c r="A16201" s="16">
        <v>1501091</v>
      </c>
      <c r="B16201" s="2">
        <v>73</v>
      </c>
    </row>
    <row r="16202" spans="1:2" x14ac:dyDescent="0.2">
      <c r="A16202" s="16">
        <v>1501091</v>
      </c>
      <c r="B16202" s="2">
        <v>100</v>
      </c>
    </row>
    <row r="16203" spans="1:2" x14ac:dyDescent="0.2">
      <c r="A16203" s="16">
        <v>1501091</v>
      </c>
      <c r="B16203" s="2">
        <v>48</v>
      </c>
    </row>
    <row r="16204" spans="1:2" x14ac:dyDescent="0.2">
      <c r="A16204" s="16">
        <v>1501091</v>
      </c>
      <c r="B16204" s="2">
        <v>78</v>
      </c>
    </row>
    <row r="16205" spans="1:2" x14ac:dyDescent="0.2">
      <c r="A16205" s="16">
        <v>1501091</v>
      </c>
      <c r="B16205" s="2">
        <v>46</v>
      </c>
    </row>
    <row r="16206" spans="1:2" x14ac:dyDescent="0.2">
      <c r="A16206" s="16">
        <v>1501091</v>
      </c>
      <c r="B16206" s="2">
        <v>83</v>
      </c>
    </row>
    <row r="16207" spans="1:2" x14ac:dyDescent="0.2">
      <c r="A16207" s="16">
        <v>1501091</v>
      </c>
      <c r="B16207" s="2">
        <v>2</v>
      </c>
    </row>
    <row r="16208" spans="1:2" x14ac:dyDescent="0.2">
      <c r="A16208" s="16">
        <v>1501091</v>
      </c>
      <c r="B16208" s="2">
        <v>50</v>
      </c>
    </row>
    <row r="16209" spans="1:2" x14ac:dyDescent="0.2">
      <c r="A16209" s="16">
        <v>1501091</v>
      </c>
      <c r="B16209" s="2">
        <v>42</v>
      </c>
    </row>
    <row r="16210" spans="1:2" x14ac:dyDescent="0.2">
      <c r="A16210" s="16">
        <v>1501091</v>
      </c>
      <c r="B16210" s="2">
        <v>100</v>
      </c>
    </row>
    <row r="16211" spans="1:2" x14ac:dyDescent="0.2">
      <c r="A16211" s="16">
        <v>1501091</v>
      </c>
      <c r="B16211" s="2">
        <v>9</v>
      </c>
    </row>
    <row r="16212" spans="1:2" x14ac:dyDescent="0.2">
      <c r="A16212" s="16">
        <v>1501091</v>
      </c>
      <c r="B16212" s="2">
        <v>83</v>
      </c>
    </row>
    <row r="16213" spans="1:2" x14ac:dyDescent="0.2">
      <c r="A16213" s="16">
        <v>1501091</v>
      </c>
      <c r="B16213" s="2">
        <v>91</v>
      </c>
    </row>
    <row r="16214" spans="1:2" x14ac:dyDescent="0.2">
      <c r="A16214" s="16">
        <v>1501091</v>
      </c>
      <c r="B16214" s="2">
        <v>32</v>
      </c>
    </row>
    <row r="16215" spans="1:2" x14ac:dyDescent="0.2">
      <c r="A16215" s="16">
        <v>1501091</v>
      </c>
      <c r="B16215" s="2">
        <v>63</v>
      </c>
    </row>
    <row r="16216" spans="1:2" x14ac:dyDescent="0.2">
      <c r="A16216" s="16">
        <v>1501091</v>
      </c>
      <c r="B16216" s="2">
        <v>88</v>
      </c>
    </row>
    <row r="16217" spans="1:2" x14ac:dyDescent="0.2">
      <c r="A16217" s="16">
        <v>1501091</v>
      </c>
      <c r="B16217" s="2">
        <v>100</v>
      </c>
    </row>
    <row r="16218" spans="1:2" x14ac:dyDescent="0.2">
      <c r="A16218" s="16">
        <v>1501091</v>
      </c>
      <c r="B16218" s="2">
        <v>100</v>
      </c>
    </row>
    <row r="16219" spans="1:2" x14ac:dyDescent="0.2">
      <c r="A16219" s="16">
        <v>1501091</v>
      </c>
      <c r="B16219" s="2">
        <v>0</v>
      </c>
    </row>
    <row r="16220" spans="1:2" x14ac:dyDescent="0.2">
      <c r="A16220" s="16">
        <v>1501091</v>
      </c>
      <c r="B16220" s="2">
        <v>56</v>
      </c>
    </row>
    <row r="16221" spans="1:2" x14ac:dyDescent="0.2">
      <c r="A16221" s="16">
        <v>1501091</v>
      </c>
      <c r="B16221" s="2">
        <v>57</v>
      </c>
    </row>
    <row r="16222" spans="1:2" x14ac:dyDescent="0.2">
      <c r="A16222" s="16">
        <v>1501091</v>
      </c>
      <c r="B16222" s="2">
        <v>15</v>
      </c>
    </row>
    <row r="16223" spans="1:2" x14ac:dyDescent="0.2">
      <c r="A16223" s="16">
        <v>1501091</v>
      </c>
      <c r="B16223" s="2">
        <v>66</v>
      </c>
    </row>
    <row r="16224" spans="1:2" x14ac:dyDescent="0.2">
      <c r="A16224" s="16">
        <v>1501091</v>
      </c>
      <c r="B16224" s="2">
        <v>28</v>
      </c>
    </row>
    <row r="16225" spans="1:2" x14ac:dyDescent="0.2">
      <c r="A16225" s="16">
        <v>1501091</v>
      </c>
      <c r="B16225" s="2">
        <v>100</v>
      </c>
    </row>
    <row r="16226" spans="1:2" x14ac:dyDescent="0.2">
      <c r="A16226" s="16">
        <v>1501091</v>
      </c>
      <c r="B16226" s="2">
        <v>91</v>
      </c>
    </row>
    <row r="16227" spans="1:2" x14ac:dyDescent="0.2">
      <c r="A16227" s="16">
        <v>1501091</v>
      </c>
      <c r="B16227" s="2">
        <v>27</v>
      </c>
    </row>
    <row r="16228" spans="1:2" x14ac:dyDescent="0.2">
      <c r="A16228" s="16">
        <v>1501091</v>
      </c>
      <c r="B16228" s="2">
        <v>52</v>
      </c>
    </row>
    <row r="16229" spans="1:2" x14ac:dyDescent="0.2">
      <c r="A16229" s="16">
        <v>1501091</v>
      </c>
      <c r="B16229" s="2">
        <v>79</v>
      </c>
    </row>
    <row r="16230" spans="1:2" x14ac:dyDescent="0.2">
      <c r="A16230" s="16">
        <v>1501091</v>
      </c>
      <c r="B16230" s="2">
        <v>30</v>
      </c>
    </row>
    <row r="16231" spans="1:2" x14ac:dyDescent="0.2">
      <c r="A16231" s="16">
        <v>1501091</v>
      </c>
      <c r="B16231" s="2">
        <v>81</v>
      </c>
    </row>
    <row r="16232" spans="1:2" x14ac:dyDescent="0.2">
      <c r="A16232" s="16">
        <v>1501091</v>
      </c>
      <c r="B16232" s="2">
        <v>100</v>
      </c>
    </row>
    <row r="16233" spans="1:2" x14ac:dyDescent="0.2">
      <c r="A16233" s="16">
        <v>1501091</v>
      </c>
      <c r="B16233" s="2">
        <v>100</v>
      </c>
    </row>
    <row r="16234" spans="1:2" x14ac:dyDescent="0.2">
      <c r="A16234" s="16">
        <v>1501091</v>
      </c>
      <c r="B16234" s="2">
        <v>100</v>
      </c>
    </row>
    <row r="16235" spans="1:2" x14ac:dyDescent="0.2">
      <c r="A16235" s="16">
        <v>1501091</v>
      </c>
      <c r="B16235" s="2">
        <v>100</v>
      </c>
    </row>
    <row r="16236" spans="1:2" x14ac:dyDescent="0.2">
      <c r="A16236" s="16">
        <v>1501091</v>
      </c>
      <c r="B16236" s="2">
        <v>0</v>
      </c>
    </row>
    <row r="16237" spans="1:2" x14ac:dyDescent="0.2">
      <c r="A16237" s="16">
        <v>1501091</v>
      </c>
      <c r="B16237" s="2">
        <v>79</v>
      </c>
    </row>
    <row r="16238" spans="1:2" x14ac:dyDescent="0.2">
      <c r="A16238" s="16">
        <v>1501091</v>
      </c>
      <c r="B16238" s="2">
        <v>100</v>
      </c>
    </row>
    <row r="16239" spans="1:2" x14ac:dyDescent="0.2">
      <c r="A16239" s="16">
        <v>1501091</v>
      </c>
      <c r="B16239" s="2">
        <v>55</v>
      </c>
    </row>
    <row r="16240" spans="1:2" x14ac:dyDescent="0.2">
      <c r="A16240" s="16">
        <v>1501091</v>
      </c>
      <c r="B16240" s="2">
        <v>100</v>
      </c>
    </row>
    <row r="16241" spans="1:2" x14ac:dyDescent="0.2">
      <c r="A16241" s="16">
        <v>1501091</v>
      </c>
      <c r="B16241" s="2">
        <v>54</v>
      </c>
    </row>
    <row r="16242" spans="1:2" x14ac:dyDescent="0.2">
      <c r="A16242" s="16">
        <v>1501091</v>
      </c>
      <c r="B16242" s="2">
        <v>15</v>
      </c>
    </row>
    <row r="16243" spans="1:2" x14ac:dyDescent="0.2">
      <c r="A16243" s="16">
        <v>1501091</v>
      </c>
      <c r="B16243" s="2">
        <v>9</v>
      </c>
    </row>
    <row r="16244" spans="1:2" x14ac:dyDescent="0.2">
      <c r="A16244" s="16">
        <v>1501091</v>
      </c>
      <c r="B16244" s="2">
        <v>100</v>
      </c>
    </row>
    <row r="16245" spans="1:2" x14ac:dyDescent="0.2">
      <c r="A16245" s="16">
        <v>1501091</v>
      </c>
      <c r="B16245" s="2">
        <v>100</v>
      </c>
    </row>
    <row r="16246" spans="1:2" x14ac:dyDescent="0.2">
      <c r="A16246" s="16">
        <v>1501091</v>
      </c>
      <c r="B16246" s="2">
        <v>44</v>
      </c>
    </row>
    <row r="16247" spans="1:2" x14ac:dyDescent="0.2">
      <c r="A16247" s="16">
        <v>1501091</v>
      </c>
      <c r="B16247" s="2">
        <v>35</v>
      </c>
    </row>
    <row r="16248" spans="1:2" x14ac:dyDescent="0.2">
      <c r="A16248" s="16">
        <v>1501091</v>
      </c>
      <c r="B16248" s="2">
        <v>77</v>
      </c>
    </row>
    <row r="16249" spans="1:2" x14ac:dyDescent="0.2">
      <c r="A16249" s="16">
        <v>1501091</v>
      </c>
      <c r="B16249" s="2">
        <v>68</v>
      </c>
    </row>
    <row r="16250" spans="1:2" x14ac:dyDescent="0.2">
      <c r="A16250" s="16">
        <v>1501091</v>
      </c>
      <c r="B16250" s="2">
        <v>100</v>
      </c>
    </row>
    <row r="16251" spans="1:2" x14ac:dyDescent="0.2">
      <c r="A16251" s="16">
        <v>1501091</v>
      </c>
      <c r="B16251" s="2">
        <v>40</v>
      </c>
    </row>
    <row r="16252" spans="1:2" x14ac:dyDescent="0.2">
      <c r="A16252" s="16">
        <v>1501091</v>
      </c>
      <c r="B16252" s="2">
        <v>16</v>
      </c>
    </row>
    <row r="16253" spans="1:2" x14ac:dyDescent="0.2">
      <c r="A16253" s="16">
        <v>1501091</v>
      </c>
      <c r="B16253" s="2">
        <v>19</v>
      </c>
    </row>
    <row r="16254" spans="1:2" x14ac:dyDescent="0.2">
      <c r="A16254" s="16">
        <v>1501091</v>
      </c>
      <c r="B16254" s="2">
        <v>88</v>
      </c>
    </row>
    <row r="16255" spans="1:2" x14ac:dyDescent="0.2">
      <c r="A16255" s="16">
        <v>1501091</v>
      </c>
      <c r="B16255" s="2">
        <v>67</v>
      </c>
    </row>
    <row r="16256" spans="1:2" x14ac:dyDescent="0.2">
      <c r="A16256" s="16">
        <v>1501091</v>
      </c>
      <c r="B16256" s="2">
        <v>100</v>
      </c>
    </row>
    <row r="16257" spans="1:2" x14ac:dyDescent="0.2">
      <c r="A16257" s="16">
        <v>1501091</v>
      </c>
      <c r="B16257" s="2">
        <v>100</v>
      </c>
    </row>
    <row r="16258" spans="1:2" x14ac:dyDescent="0.2">
      <c r="A16258" s="16">
        <v>1501091</v>
      </c>
      <c r="B16258" s="2">
        <v>35</v>
      </c>
    </row>
    <row r="16259" spans="1:2" x14ac:dyDescent="0.2">
      <c r="A16259" s="16">
        <v>1501091</v>
      </c>
      <c r="B16259" s="2">
        <v>0</v>
      </c>
    </row>
    <row r="16260" spans="1:2" x14ac:dyDescent="0.2">
      <c r="A16260" s="16">
        <v>1501091</v>
      </c>
      <c r="B16260" s="2">
        <v>46</v>
      </c>
    </row>
    <row r="16261" spans="1:2" x14ac:dyDescent="0.2">
      <c r="A16261" s="16">
        <v>1501091</v>
      </c>
      <c r="B16261" s="2">
        <v>93</v>
      </c>
    </row>
    <row r="16262" spans="1:2" x14ac:dyDescent="0.2">
      <c r="A16262" s="16">
        <v>1501091</v>
      </c>
      <c r="B16262" s="2">
        <v>38</v>
      </c>
    </row>
    <row r="16263" spans="1:2" x14ac:dyDescent="0.2">
      <c r="A16263" s="16">
        <v>1501091</v>
      </c>
      <c r="B16263" s="2">
        <v>0</v>
      </c>
    </row>
    <row r="16264" spans="1:2" x14ac:dyDescent="0.2">
      <c r="A16264" s="16">
        <v>1501091</v>
      </c>
      <c r="B16264" s="2">
        <v>100</v>
      </c>
    </row>
    <row r="16265" spans="1:2" x14ac:dyDescent="0.2">
      <c r="A16265" s="16">
        <v>1501091</v>
      </c>
      <c r="B16265" s="2">
        <v>76</v>
      </c>
    </row>
    <row r="16266" spans="1:2" x14ac:dyDescent="0.2">
      <c r="A16266" s="16">
        <v>1501091</v>
      </c>
      <c r="B16266" s="2">
        <v>43</v>
      </c>
    </row>
    <row r="16267" spans="1:2" x14ac:dyDescent="0.2">
      <c r="A16267" s="16">
        <v>1501091</v>
      </c>
      <c r="B16267" s="2">
        <v>4</v>
      </c>
    </row>
    <row r="16268" spans="1:2" x14ac:dyDescent="0.2">
      <c r="A16268" s="16">
        <v>1501091</v>
      </c>
      <c r="B16268" s="2">
        <v>60</v>
      </c>
    </row>
    <row r="16269" spans="1:2" x14ac:dyDescent="0.2">
      <c r="A16269" s="16">
        <v>1501091</v>
      </c>
      <c r="B16269" s="2">
        <v>47</v>
      </c>
    </row>
    <row r="16270" spans="1:2" x14ac:dyDescent="0.2">
      <c r="A16270" s="16">
        <v>1501091</v>
      </c>
      <c r="B16270" s="2">
        <v>16</v>
      </c>
    </row>
    <row r="16271" spans="1:2" x14ac:dyDescent="0.2">
      <c r="A16271" s="16">
        <v>1501091</v>
      </c>
      <c r="B16271" s="2">
        <v>88</v>
      </c>
    </row>
    <row r="16272" spans="1:2" x14ac:dyDescent="0.2">
      <c r="A16272" s="16">
        <v>1501091</v>
      </c>
      <c r="B16272" s="2">
        <v>44</v>
      </c>
    </row>
    <row r="16273" spans="1:2" x14ac:dyDescent="0.2">
      <c r="A16273" s="16">
        <v>1501091</v>
      </c>
      <c r="B16273" s="2">
        <v>100</v>
      </c>
    </row>
    <row r="16274" spans="1:2" x14ac:dyDescent="0.2">
      <c r="A16274" s="16">
        <v>1501091</v>
      </c>
      <c r="B16274" s="2">
        <v>33</v>
      </c>
    </row>
    <row r="16275" spans="1:2" x14ac:dyDescent="0.2">
      <c r="A16275" s="16">
        <v>1501091</v>
      </c>
      <c r="B16275" s="2">
        <v>47</v>
      </c>
    </row>
    <row r="16276" spans="1:2" x14ac:dyDescent="0.2">
      <c r="A16276" s="16">
        <v>1501091</v>
      </c>
      <c r="B16276" s="2">
        <v>0</v>
      </c>
    </row>
    <row r="16277" spans="1:2" x14ac:dyDescent="0.2">
      <c r="A16277" s="16">
        <v>1501091</v>
      </c>
      <c r="B16277" s="2">
        <v>19</v>
      </c>
    </row>
    <row r="16278" spans="1:2" x14ac:dyDescent="0.2">
      <c r="A16278" s="16">
        <v>1501091</v>
      </c>
      <c r="B16278" s="2">
        <v>100</v>
      </c>
    </row>
    <row r="16279" spans="1:2" x14ac:dyDescent="0.2">
      <c r="A16279" s="16">
        <v>1501091</v>
      </c>
      <c r="B16279" s="2">
        <v>95</v>
      </c>
    </row>
    <row r="16280" spans="1:2" x14ac:dyDescent="0.2">
      <c r="A16280" s="16">
        <v>1501091</v>
      </c>
      <c r="B16280" s="2">
        <v>64</v>
      </c>
    </row>
    <row r="16281" spans="1:2" x14ac:dyDescent="0.2">
      <c r="A16281" s="16">
        <v>1501091</v>
      </c>
      <c r="B16281" s="2">
        <v>0</v>
      </c>
    </row>
    <row r="16282" spans="1:2" x14ac:dyDescent="0.2">
      <c r="A16282" s="16">
        <v>1501091</v>
      </c>
      <c r="B16282" s="2">
        <v>0</v>
      </c>
    </row>
    <row r="16283" spans="1:2" x14ac:dyDescent="0.2">
      <c r="A16283" s="16">
        <v>1501091</v>
      </c>
      <c r="B16283" s="2">
        <v>0</v>
      </c>
    </row>
    <row r="16284" spans="1:2" x14ac:dyDescent="0.2">
      <c r="A16284" s="16">
        <v>1501091</v>
      </c>
      <c r="B16284" s="2">
        <v>0</v>
      </c>
    </row>
    <row r="16285" spans="1:2" x14ac:dyDescent="0.2">
      <c r="A16285" s="16">
        <v>1501091</v>
      </c>
      <c r="B16285" s="2">
        <v>27</v>
      </c>
    </row>
    <row r="16286" spans="1:2" x14ac:dyDescent="0.2">
      <c r="A16286" s="16">
        <v>1501091</v>
      </c>
      <c r="B16286" s="2">
        <v>79</v>
      </c>
    </row>
    <row r="16287" spans="1:2" x14ac:dyDescent="0.2">
      <c r="A16287" s="16">
        <v>1501091</v>
      </c>
      <c r="B16287" s="2">
        <v>0</v>
      </c>
    </row>
    <row r="16288" spans="1:2" x14ac:dyDescent="0.2">
      <c r="A16288" s="16">
        <v>1501091</v>
      </c>
      <c r="B16288" s="2">
        <v>100</v>
      </c>
    </row>
    <row r="16289" spans="1:2" x14ac:dyDescent="0.2">
      <c r="A16289" s="16">
        <v>1501091</v>
      </c>
      <c r="B16289" s="2">
        <v>48</v>
      </c>
    </row>
    <row r="16290" spans="1:2" x14ac:dyDescent="0.2">
      <c r="A16290" s="16">
        <v>1501091</v>
      </c>
      <c r="B16290" s="2">
        <v>93</v>
      </c>
    </row>
    <row r="16291" spans="1:2" x14ac:dyDescent="0.2">
      <c r="A16291" s="16">
        <v>1501091</v>
      </c>
      <c r="B16291" s="2">
        <v>33</v>
      </c>
    </row>
    <row r="16292" spans="1:2" x14ac:dyDescent="0.2">
      <c r="A16292" s="16">
        <v>1501091</v>
      </c>
      <c r="B16292" s="2">
        <v>44</v>
      </c>
    </row>
    <row r="16293" spans="1:2" x14ac:dyDescent="0.2">
      <c r="A16293" s="16">
        <v>1501091</v>
      </c>
      <c r="B16293" s="2">
        <v>2</v>
      </c>
    </row>
    <row r="16294" spans="1:2" x14ac:dyDescent="0.2">
      <c r="A16294" s="16">
        <v>1501091</v>
      </c>
      <c r="B16294" s="2">
        <v>31</v>
      </c>
    </row>
    <row r="16295" spans="1:2" x14ac:dyDescent="0.2">
      <c r="A16295" s="16">
        <v>1501091</v>
      </c>
      <c r="B16295" s="2">
        <v>100</v>
      </c>
    </row>
    <row r="16296" spans="1:2" x14ac:dyDescent="0.2">
      <c r="A16296" s="16">
        <v>1501091</v>
      </c>
      <c r="B16296" s="2">
        <v>0</v>
      </c>
    </row>
    <row r="16297" spans="1:2" x14ac:dyDescent="0.2">
      <c r="A16297" s="16">
        <v>1501091</v>
      </c>
      <c r="B16297" s="2">
        <v>7</v>
      </c>
    </row>
    <row r="16298" spans="1:2" x14ac:dyDescent="0.2">
      <c r="A16298" s="16">
        <v>1501091</v>
      </c>
      <c r="B16298" s="2">
        <v>42</v>
      </c>
    </row>
    <row r="16299" spans="1:2" x14ac:dyDescent="0.2">
      <c r="A16299" s="16">
        <v>1501091</v>
      </c>
      <c r="B16299" s="2">
        <v>72</v>
      </c>
    </row>
    <row r="16300" spans="1:2" x14ac:dyDescent="0.2">
      <c r="A16300" s="16">
        <v>1501091</v>
      </c>
      <c r="B16300" s="2">
        <v>23</v>
      </c>
    </row>
    <row r="16301" spans="1:2" x14ac:dyDescent="0.2">
      <c r="A16301" s="16">
        <v>1501091</v>
      </c>
      <c r="B16301" s="2">
        <v>100</v>
      </c>
    </row>
    <row r="16302" spans="1:2" x14ac:dyDescent="0.2">
      <c r="A16302" s="16">
        <v>1501091</v>
      </c>
      <c r="B16302" s="2">
        <v>13</v>
      </c>
    </row>
    <row r="16303" spans="1:2" x14ac:dyDescent="0.2">
      <c r="A16303" s="16">
        <v>1501091</v>
      </c>
      <c r="B16303" s="2">
        <v>100</v>
      </c>
    </row>
    <row r="16304" spans="1:2" x14ac:dyDescent="0.2">
      <c r="A16304" s="16">
        <v>1501091</v>
      </c>
      <c r="B16304" s="2">
        <v>32</v>
      </c>
    </row>
    <row r="16305" spans="1:2" x14ac:dyDescent="0.2">
      <c r="A16305" s="16">
        <v>1501091</v>
      </c>
      <c r="B16305" s="2">
        <v>4</v>
      </c>
    </row>
    <row r="16306" spans="1:2" x14ac:dyDescent="0.2">
      <c r="A16306" s="16">
        <v>1501091</v>
      </c>
      <c r="B16306" s="2">
        <v>55</v>
      </c>
    </row>
    <row r="16307" spans="1:2" x14ac:dyDescent="0.2">
      <c r="A16307" s="16">
        <v>1501091</v>
      </c>
      <c r="B16307" s="2">
        <v>67</v>
      </c>
    </row>
    <row r="16308" spans="1:2" x14ac:dyDescent="0.2">
      <c r="A16308" s="16">
        <v>1501091</v>
      </c>
      <c r="B16308" s="2">
        <v>8</v>
      </c>
    </row>
    <row r="16309" spans="1:2" x14ac:dyDescent="0.2">
      <c r="A16309" s="16">
        <v>1501091</v>
      </c>
      <c r="B16309" s="2">
        <v>84</v>
      </c>
    </row>
    <row r="16310" spans="1:2" x14ac:dyDescent="0.2">
      <c r="A16310" s="16">
        <v>1501091</v>
      </c>
      <c r="B16310" s="2">
        <v>100</v>
      </c>
    </row>
    <row r="16311" spans="1:2" x14ac:dyDescent="0.2">
      <c r="A16311" s="16">
        <v>1501091</v>
      </c>
      <c r="B16311" s="2">
        <v>81</v>
      </c>
    </row>
    <row r="16312" spans="1:2" x14ac:dyDescent="0.2">
      <c r="A16312" s="16">
        <v>1501091</v>
      </c>
      <c r="B16312" s="2">
        <v>0</v>
      </c>
    </row>
    <row r="16313" spans="1:2" x14ac:dyDescent="0.2">
      <c r="A16313" s="16">
        <v>1501091</v>
      </c>
      <c r="B16313" s="2">
        <v>79</v>
      </c>
    </row>
    <row r="16314" spans="1:2" x14ac:dyDescent="0.2">
      <c r="A16314" s="16">
        <v>1501091</v>
      </c>
      <c r="B16314" s="2">
        <v>100</v>
      </c>
    </row>
    <row r="16315" spans="1:2" x14ac:dyDescent="0.2">
      <c r="A16315" s="16">
        <v>1501091</v>
      </c>
      <c r="B16315" s="2">
        <v>100</v>
      </c>
    </row>
    <row r="16316" spans="1:2" x14ac:dyDescent="0.2">
      <c r="A16316" s="16">
        <v>1501091</v>
      </c>
      <c r="B16316" s="2">
        <v>32</v>
      </c>
    </row>
    <row r="16317" spans="1:2" x14ac:dyDescent="0.2">
      <c r="A16317" s="16">
        <v>1501091</v>
      </c>
      <c r="B16317" s="2">
        <v>25</v>
      </c>
    </row>
    <row r="16318" spans="1:2" x14ac:dyDescent="0.2">
      <c r="A16318" s="16">
        <v>1501091</v>
      </c>
      <c r="B16318" s="2">
        <v>27</v>
      </c>
    </row>
    <row r="16319" spans="1:2" x14ac:dyDescent="0.2">
      <c r="A16319" s="16">
        <v>1501091</v>
      </c>
      <c r="B16319" s="2">
        <v>55</v>
      </c>
    </row>
    <row r="16320" spans="1:2" x14ac:dyDescent="0.2">
      <c r="A16320" s="16">
        <v>1501091</v>
      </c>
      <c r="B16320" s="2">
        <v>79</v>
      </c>
    </row>
    <row r="16321" spans="1:2" x14ac:dyDescent="0.2">
      <c r="A16321" s="16">
        <v>1501091</v>
      </c>
      <c r="B16321" s="2">
        <v>100</v>
      </c>
    </row>
    <row r="16322" spans="1:2" x14ac:dyDescent="0.2">
      <c r="A16322" s="16">
        <v>1501091</v>
      </c>
      <c r="B16322" s="2">
        <v>0</v>
      </c>
    </row>
    <row r="16323" spans="1:2" x14ac:dyDescent="0.2">
      <c r="A16323" s="16">
        <v>1501091</v>
      </c>
      <c r="B16323" s="2">
        <v>64</v>
      </c>
    </row>
    <row r="16324" spans="1:2" x14ac:dyDescent="0.2">
      <c r="A16324" s="16">
        <v>1501091</v>
      </c>
      <c r="B16324" s="2">
        <v>75</v>
      </c>
    </row>
    <row r="16325" spans="1:2" x14ac:dyDescent="0.2">
      <c r="A16325" s="16">
        <v>1501091</v>
      </c>
      <c r="B16325" s="2">
        <v>100</v>
      </c>
    </row>
    <row r="16326" spans="1:2" x14ac:dyDescent="0.2">
      <c r="A16326" s="16">
        <v>1501091</v>
      </c>
      <c r="B16326" s="2">
        <v>0</v>
      </c>
    </row>
    <row r="16327" spans="1:2" x14ac:dyDescent="0.2">
      <c r="A16327" s="16">
        <v>1501091</v>
      </c>
      <c r="B16327" s="2">
        <v>100</v>
      </c>
    </row>
    <row r="16328" spans="1:2" x14ac:dyDescent="0.2">
      <c r="A16328" s="16">
        <v>1501091</v>
      </c>
      <c r="B16328" s="2">
        <v>3</v>
      </c>
    </row>
    <row r="16329" spans="1:2" x14ac:dyDescent="0.2">
      <c r="A16329" s="16">
        <v>1501091</v>
      </c>
      <c r="B16329" s="2">
        <v>100</v>
      </c>
    </row>
    <row r="16330" spans="1:2" x14ac:dyDescent="0.2">
      <c r="A16330" s="16">
        <v>1501091</v>
      </c>
      <c r="B16330" s="2">
        <v>36</v>
      </c>
    </row>
    <row r="16331" spans="1:2" x14ac:dyDescent="0.2">
      <c r="A16331" s="16">
        <v>1501091</v>
      </c>
      <c r="B16331" s="2">
        <v>100</v>
      </c>
    </row>
    <row r="16332" spans="1:2" x14ac:dyDescent="0.2">
      <c r="A16332" s="16">
        <v>1501091</v>
      </c>
      <c r="B16332" s="2">
        <v>100</v>
      </c>
    </row>
    <row r="16333" spans="1:2" x14ac:dyDescent="0.2">
      <c r="A16333" s="16">
        <v>1501091</v>
      </c>
      <c r="B16333" s="2">
        <v>73</v>
      </c>
    </row>
    <row r="16334" spans="1:2" x14ac:dyDescent="0.2">
      <c r="A16334" s="16">
        <v>1501091</v>
      </c>
      <c r="B16334" s="2">
        <v>100</v>
      </c>
    </row>
    <row r="16335" spans="1:2" x14ac:dyDescent="0.2">
      <c r="A16335" s="16">
        <v>1501091</v>
      </c>
      <c r="B16335" s="2">
        <v>88</v>
      </c>
    </row>
    <row r="16336" spans="1:2" x14ac:dyDescent="0.2">
      <c r="A16336" s="16">
        <v>1501091</v>
      </c>
      <c r="B16336" s="2">
        <v>15</v>
      </c>
    </row>
    <row r="16337" spans="1:2" x14ac:dyDescent="0.2">
      <c r="A16337" s="16">
        <v>1501091</v>
      </c>
      <c r="B16337" s="2">
        <v>27</v>
      </c>
    </row>
    <row r="16338" spans="1:2" x14ac:dyDescent="0.2">
      <c r="A16338" s="16">
        <v>1501091</v>
      </c>
      <c r="B16338" s="2">
        <v>29</v>
      </c>
    </row>
    <row r="16339" spans="1:2" x14ac:dyDescent="0.2">
      <c r="A16339" s="16">
        <v>1501091</v>
      </c>
      <c r="B16339" s="2">
        <v>28</v>
      </c>
    </row>
    <row r="16340" spans="1:2" x14ac:dyDescent="0.2">
      <c r="A16340" s="16">
        <v>1501091</v>
      </c>
      <c r="B16340" s="2">
        <v>21</v>
      </c>
    </row>
    <row r="16341" spans="1:2" x14ac:dyDescent="0.2">
      <c r="A16341" s="16">
        <v>1501091</v>
      </c>
      <c r="B16341" s="2">
        <v>69</v>
      </c>
    </row>
    <row r="16342" spans="1:2" x14ac:dyDescent="0.2">
      <c r="A16342" s="16">
        <v>1501091</v>
      </c>
      <c r="B16342" s="2">
        <v>88</v>
      </c>
    </row>
    <row r="16343" spans="1:2" x14ac:dyDescent="0.2">
      <c r="A16343" s="16">
        <v>1501091</v>
      </c>
      <c r="B16343" s="2">
        <v>0</v>
      </c>
    </row>
    <row r="16344" spans="1:2" x14ac:dyDescent="0.2">
      <c r="A16344" s="16">
        <v>1501091</v>
      </c>
      <c r="B16344" s="2">
        <v>85</v>
      </c>
    </row>
    <row r="16345" spans="1:2" x14ac:dyDescent="0.2">
      <c r="A16345" s="16">
        <v>1501091</v>
      </c>
      <c r="B16345" s="2">
        <v>100</v>
      </c>
    </row>
    <row r="16346" spans="1:2" x14ac:dyDescent="0.2">
      <c r="A16346" s="16">
        <v>1501091</v>
      </c>
      <c r="B16346" s="2">
        <v>91</v>
      </c>
    </row>
    <row r="16347" spans="1:2" x14ac:dyDescent="0.2">
      <c r="A16347" s="16">
        <v>1501091</v>
      </c>
      <c r="B16347" s="2">
        <v>100</v>
      </c>
    </row>
    <row r="16348" spans="1:2" x14ac:dyDescent="0.2">
      <c r="A16348" s="16">
        <v>1501091</v>
      </c>
      <c r="B16348" s="2">
        <v>100</v>
      </c>
    </row>
    <row r="16349" spans="1:2" x14ac:dyDescent="0.2">
      <c r="A16349" s="16">
        <v>1501091</v>
      </c>
      <c r="B16349" s="2">
        <v>9</v>
      </c>
    </row>
    <row r="16350" spans="1:2" x14ac:dyDescent="0.2">
      <c r="A16350" s="16">
        <v>1501091</v>
      </c>
      <c r="B16350" s="2">
        <v>100</v>
      </c>
    </row>
    <row r="16351" spans="1:2" x14ac:dyDescent="0.2">
      <c r="A16351" s="16">
        <v>1501091</v>
      </c>
      <c r="B16351" s="2">
        <v>52</v>
      </c>
    </row>
    <row r="16352" spans="1:2" x14ac:dyDescent="0.2">
      <c r="A16352" s="16">
        <v>1501091</v>
      </c>
      <c r="B16352" s="2">
        <v>12</v>
      </c>
    </row>
    <row r="16353" spans="1:2" x14ac:dyDescent="0.2">
      <c r="A16353" s="16">
        <v>1501091</v>
      </c>
      <c r="B16353" s="2">
        <v>31</v>
      </c>
    </row>
    <row r="16354" spans="1:2" x14ac:dyDescent="0.2">
      <c r="A16354" s="16">
        <v>1501091</v>
      </c>
      <c r="B16354" s="2">
        <v>94</v>
      </c>
    </row>
    <row r="16355" spans="1:2" x14ac:dyDescent="0.2">
      <c r="A16355" s="16">
        <v>1501091</v>
      </c>
      <c r="B16355" s="2">
        <v>88</v>
      </c>
    </row>
    <row r="16356" spans="1:2" x14ac:dyDescent="0.2">
      <c r="A16356" s="16">
        <v>1501091</v>
      </c>
      <c r="B16356" s="2">
        <v>25</v>
      </c>
    </row>
    <row r="16357" spans="1:2" x14ac:dyDescent="0.2">
      <c r="A16357" s="16">
        <v>1501091</v>
      </c>
      <c r="B16357" s="2">
        <v>100</v>
      </c>
    </row>
    <row r="16358" spans="1:2" x14ac:dyDescent="0.2">
      <c r="A16358" s="16">
        <v>1501091</v>
      </c>
      <c r="B16358" s="2">
        <v>0</v>
      </c>
    </row>
    <row r="16359" spans="1:2" x14ac:dyDescent="0.2">
      <c r="A16359" s="16">
        <v>1501091</v>
      </c>
      <c r="B16359" s="2">
        <v>79</v>
      </c>
    </row>
    <row r="16360" spans="1:2" x14ac:dyDescent="0.2">
      <c r="A16360" s="16">
        <v>1501091</v>
      </c>
      <c r="B16360" s="2">
        <v>38</v>
      </c>
    </row>
    <row r="16361" spans="1:2" x14ac:dyDescent="0.2">
      <c r="A16361" s="16">
        <v>1501091</v>
      </c>
      <c r="B16361" s="2">
        <v>28</v>
      </c>
    </row>
    <row r="16362" spans="1:2" x14ac:dyDescent="0.2">
      <c r="A16362" s="16">
        <v>1501091</v>
      </c>
      <c r="B16362" s="2">
        <v>13</v>
      </c>
    </row>
    <row r="16363" spans="1:2" x14ac:dyDescent="0.2">
      <c r="A16363" s="16">
        <v>1501091</v>
      </c>
      <c r="B16363" s="2">
        <v>77</v>
      </c>
    </row>
    <row r="16364" spans="1:2" x14ac:dyDescent="0.2">
      <c r="A16364" s="16">
        <v>1501091</v>
      </c>
      <c r="B16364" s="2">
        <v>0</v>
      </c>
    </row>
    <row r="16365" spans="1:2" x14ac:dyDescent="0.2">
      <c r="A16365" s="16">
        <v>1501091</v>
      </c>
      <c r="B16365" s="2">
        <v>42</v>
      </c>
    </row>
    <row r="16366" spans="1:2" x14ac:dyDescent="0.2">
      <c r="A16366" s="16">
        <v>1501091</v>
      </c>
      <c r="B16366" s="2">
        <v>55</v>
      </c>
    </row>
    <row r="16367" spans="1:2" x14ac:dyDescent="0.2">
      <c r="A16367" s="16">
        <v>1501091</v>
      </c>
      <c r="B16367" s="2">
        <v>67</v>
      </c>
    </row>
    <row r="16368" spans="1:2" x14ac:dyDescent="0.2">
      <c r="A16368" s="16">
        <v>1501091</v>
      </c>
      <c r="B16368" s="2">
        <v>19</v>
      </c>
    </row>
    <row r="16369" spans="1:2" x14ac:dyDescent="0.2">
      <c r="A16369" s="16">
        <v>1501091</v>
      </c>
      <c r="B16369" s="2">
        <v>38</v>
      </c>
    </row>
    <row r="16370" spans="1:2" x14ac:dyDescent="0.2">
      <c r="A16370" s="16">
        <v>1501100</v>
      </c>
      <c r="B16370" s="2">
        <v>86</v>
      </c>
    </row>
    <row r="16371" spans="1:2" x14ac:dyDescent="0.2">
      <c r="A16371" s="16">
        <v>1501100</v>
      </c>
      <c r="B16371" s="2">
        <v>86</v>
      </c>
    </row>
    <row r="16372" spans="1:2" x14ac:dyDescent="0.2">
      <c r="A16372" s="16">
        <v>1501100</v>
      </c>
      <c r="B16372" s="2">
        <v>86</v>
      </c>
    </row>
    <row r="16373" spans="1:2" x14ac:dyDescent="0.2">
      <c r="A16373" s="16">
        <v>1501100</v>
      </c>
      <c r="B16373" s="2">
        <v>86</v>
      </c>
    </row>
    <row r="16374" spans="1:2" x14ac:dyDescent="0.2">
      <c r="A16374" s="16">
        <v>1501150</v>
      </c>
      <c r="B16374" s="2">
        <v>53</v>
      </c>
    </row>
    <row r="16375" spans="1:2" x14ac:dyDescent="0.2">
      <c r="A16375" s="16">
        <v>1501170</v>
      </c>
      <c r="B16375" s="2">
        <v>53</v>
      </c>
    </row>
    <row r="16376" spans="1:2" x14ac:dyDescent="0.2">
      <c r="A16376" s="16">
        <v>1501170</v>
      </c>
      <c r="B16376" s="2">
        <v>53</v>
      </c>
    </row>
    <row r="16377" spans="1:2" x14ac:dyDescent="0.2">
      <c r="A16377" s="16">
        <v>1501170</v>
      </c>
      <c r="B16377" s="2">
        <v>0</v>
      </c>
    </row>
    <row r="16378" spans="1:2" x14ac:dyDescent="0.2">
      <c r="A16378" s="16">
        <v>1501170</v>
      </c>
      <c r="B16378" s="2">
        <v>53</v>
      </c>
    </row>
    <row r="16379" spans="1:2" x14ac:dyDescent="0.2">
      <c r="A16379" s="16">
        <v>1501170</v>
      </c>
      <c r="B16379" s="2">
        <v>0</v>
      </c>
    </row>
    <row r="16380" spans="1:2" x14ac:dyDescent="0.2">
      <c r="A16380" s="16">
        <v>1501270</v>
      </c>
      <c r="B16380" s="2">
        <v>100</v>
      </c>
    </row>
    <row r="16381" spans="1:2" x14ac:dyDescent="0.2">
      <c r="A16381" s="16">
        <v>1501270</v>
      </c>
      <c r="B16381" s="2">
        <v>31</v>
      </c>
    </row>
    <row r="16382" spans="1:2" x14ac:dyDescent="0.2">
      <c r="A16382" s="16">
        <v>1501270</v>
      </c>
      <c r="B16382" s="2">
        <v>100</v>
      </c>
    </row>
    <row r="16383" spans="1:2" x14ac:dyDescent="0.2">
      <c r="A16383" s="16">
        <v>1501270</v>
      </c>
      <c r="B16383" s="2">
        <v>10</v>
      </c>
    </row>
    <row r="16384" spans="1:2" x14ac:dyDescent="0.2">
      <c r="A16384" s="16">
        <v>1501270</v>
      </c>
      <c r="B16384" s="2">
        <v>52</v>
      </c>
    </row>
    <row r="16385" spans="1:2" x14ac:dyDescent="0.2">
      <c r="A16385" s="16">
        <v>1501270</v>
      </c>
      <c r="B16385" s="2">
        <v>28</v>
      </c>
    </row>
    <row r="16386" spans="1:2" x14ac:dyDescent="0.2">
      <c r="A16386" s="16">
        <v>1501270</v>
      </c>
      <c r="B16386" s="2">
        <v>28</v>
      </c>
    </row>
    <row r="16387" spans="1:2" x14ac:dyDescent="0.2">
      <c r="A16387" s="16">
        <v>1501270</v>
      </c>
      <c r="B16387" s="2">
        <v>81</v>
      </c>
    </row>
    <row r="16388" spans="1:2" x14ac:dyDescent="0.2">
      <c r="A16388" s="16">
        <v>1501270</v>
      </c>
      <c r="B16388" s="2">
        <v>0</v>
      </c>
    </row>
    <row r="16389" spans="1:2" x14ac:dyDescent="0.2">
      <c r="A16389" s="16">
        <v>1501270</v>
      </c>
      <c r="B16389" s="2">
        <v>28</v>
      </c>
    </row>
    <row r="16390" spans="1:2" x14ac:dyDescent="0.2">
      <c r="A16390" s="16">
        <v>1501270</v>
      </c>
      <c r="B16390" s="2">
        <v>52</v>
      </c>
    </row>
    <row r="16391" spans="1:2" x14ac:dyDescent="0.2">
      <c r="A16391" s="16">
        <v>1501270</v>
      </c>
      <c r="B16391" s="2">
        <v>0</v>
      </c>
    </row>
    <row r="16392" spans="1:2" x14ac:dyDescent="0.2">
      <c r="A16392" s="16">
        <v>1501270</v>
      </c>
      <c r="B16392" s="2">
        <v>21</v>
      </c>
    </row>
    <row r="16393" spans="1:2" x14ac:dyDescent="0.2">
      <c r="A16393" s="16">
        <v>1501270</v>
      </c>
      <c r="B16393" s="2">
        <v>63</v>
      </c>
    </row>
    <row r="16394" spans="1:2" x14ac:dyDescent="0.2">
      <c r="A16394" s="16">
        <v>1501270</v>
      </c>
      <c r="B16394" s="2">
        <v>0</v>
      </c>
    </row>
    <row r="16395" spans="1:2" x14ac:dyDescent="0.2">
      <c r="A16395" s="16">
        <v>1501270</v>
      </c>
      <c r="B16395" s="2">
        <v>21</v>
      </c>
    </row>
    <row r="16396" spans="1:2" x14ac:dyDescent="0.2">
      <c r="A16396" s="16">
        <v>1501270</v>
      </c>
      <c r="B16396" s="2">
        <v>69</v>
      </c>
    </row>
    <row r="16397" spans="1:2" x14ac:dyDescent="0.2">
      <c r="A16397" s="16">
        <v>1501270</v>
      </c>
      <c r="B16397" s="2">
        <v>31</v>
      </c>
    </row>
    <row r="16398" spans="1:2" x14ac:dyDescent="0.2">
      <c r="A16398" s="16">
        <v>1501280</v>
      </c>
      <c r="B16398" s="2">
        <v>64</v>
      </c>
    </row>
    <row r="16399" spans="1:2" x14ac:dyDescent="0.2">
      <c r="A16399" s="16">
        <v>1501280</v>
      </c>
      <c r="B16399" s="2">
        <v>64</v>
      </c>
    </row>
    <row r="16400" spans="1:2" x14ac:dyDescent="0.2">
      <c r="A16400" s="16">
        <v>1501280</v>
      </c>
      <c r="B16400" s="2">
        <v>64</v>
      </c>
    </row>
    <row r="16401" spans="1:2" x14ac:dyDescent="0.2">
      <c r="A16401" s="16">
        <v>1501280</v>
      </c>
      <c r="B16401" s="2">
        <v>64</v>
      </c>
    </row>
    <row r="16402" spans="1:2" x14ac:dyDescent="0.2">
      <c r="A16402" s="16">
        <v>1501280</v>
      </c>
      <c r="B16402" s="2">
        <v>64</v>
      </c>
    </row>
    <row r="16403" spans="1:2" x14ac:dyDescent="0.2">
      <c r="A16403" s="16">
        <v>1501280</v>
      </c>
      <c r="B16403" s="2">
        <v>91</v>
      </c>
    </row>
    <row r="16404" spans="1:2" x14ac:dyDescent="0.2">
      <c r="A16404" s="16">
        <v>1501280</v>
      </c>
      <c r="B16404" s="2">
        <v>100</v>
      </c>
    </row>
    <row r="16405" spans="1:2" x14ac:dyDescent="0.2">
      <c r="A16405" s="16">
        <v>1501280</v>
      </c>
      <c r="B16405" s="2">
        <v>63</v>
      </c>
    </row>
    <row r="16406" spans="1:2" x14ac:dyDescent="0.2">
      <c r="A16406" s="16">
        <v>1501280</v>
      </c>
      <c r="B16406" s="2">
        <v>0</v>
      </c>
    </row>
    <row r="16407" spans="1:2" x14ac:dyDescent="0.2">
      <c r="A16407" s="16">
        <v>1501280</v>
      </c>
      <c r="B16407" s="2">
        <v>0</v>
      </c>
    </row>
    <row r="16408" spans="1:2" x14ac:dyDescent="0.2">
      <c r="A16408" s="16">
        <v>1501280</v>
      </c>
      <c r="B16408" s="2">
        <v>0</v>
      </c>
    </row>
    <row r="16409" spans="1:2" x14ac:dyDescent="0.2">
      <c r="A16409" s="16">
        <v>1501280</v>
      </c>
      <c r="B16409" s="2">
        <v>88</v>
      </c>
    </row>
    <row r="16410" spans="1:2" x14ac:dyDescent="0.2">
      <c r="A16410" s="16">
        <v>1501280</v>
      </c>
      <c r="B16410" s="2">
        <v>64</v>
      </c>
    </row>
    <row r="16411" spans="1:2" x14ac:dyDescent="0.2">
      <c r="A16411" s="16">
        <v>1501280</v>
      </c>
      <c r="B16411" s="2">
        <v>64</v>
      </c>
    </row>
    <row r="16412" spans="1:2" x14ac:dyDescent="0.2">
      <c r="A16412" s="16">
        <v>1501280</v>
      </c>
      <c r="B16412" s="2">
        <v>64</v>
      </c>
    </row>
    <row r="16413" spans="1:2" x14ac:dyDescent="0.2">
      <c r="A16413" s="16">
        <v>1501280</v>
      </c>
      <c r="B16413" s="2">
        <v>64</v>
      </c>
    </row>
    <row r="16414" spans="1:2" x14ac:dyDescent="0.2">
      <c r="A16414" s="16">
        <v>1501280</v>
      </c>
      <c r="B16414" s="2">
        <v>63</v>
      </c>
    </row>
    <row r="16415" spans="1:2" x14ac:dyDescent="0.2">
      <c r="A16415" s="16">
        <v>1501280</v>
      </c>
      <c r="B16415" s="2">
        <v>64</v>
      </c>
    </row>
    <row r="16416" spans="1:2" x14ac:dyDescent="0.2">
      <c r="A16416" s="16">
        <v>1501280</v>
      </c>
      <c r="B16416" s="2">
        <v>84</v>
      </c>
    </row>
    <row r="16417" spans="1:2" x14ac:dyDescent="0.2">
      <c r="A16417" s="16">
        <v>1501280</v>
      </c>
      <c r="B16417" s="2">
        <v>64</v>
      </c>
    </row>
    <row r="16418" spans="1:2" x14ac:dyDescent="0.2">
      <c r="A16418" s="16">
        <v>1501280</v>
      </c>
      <c r="B16418" s="2">
        <v>63</v>
      </c>
    </row>
    <row r="16419" spans="1:2" x14ac:dyDescent="0.2">
      <c r="A16419" s="16">
        <v>1501280</v>
      </c>
      <c r="B16419" s="2">
        <v>94</v>
      </c>
    </row>
    <row r="16420" spans="1:2" x14ac:dyDescent="0.2">
      <c r="A16420" s="16">
        <v>1501281</v>
      </c>
      <c r="B16420" s="2">
        <v>53</v>
      </c>
    </row>
    <row r="16421" spans="1:2" x14ac:dyDescent="0.2">
      <c r="A16421" s="16">
        <v>1501281</v>
      </c>
      <c r="B16421" s="2">
        <v>61</v>
      </c>
    </row>
    <row r="16422" spans="1:2" x14ac:dyDescent="0.2">
      <c r="A16422" s="16">
        <v>1501281</v>
      </c>
      <c r="B16422" s="2">
        <v>91</v>
      </c>
    </row>
    <row r="16423" spans="1:2" x14ac:dyDescent="0.2">
      <c r="A16423" s="16">
        <v>1501281</v>
      </c>
      <c r="B16423" s="2">
        <v>100</v>
      </c>
    </row>
    <row r="16424" spans="1:2" x14ac:dyDescent="0.2">
      <c r="A16424" s="16">
        <v>1501281</v>
      </c>
      <c r="B16424" s="2">
        <v>61</v>
      </c>
    </row>
    <row r="16425" spans="1:2" x14ac:dyDescent="0.2">
      <c r="A16425" s="16">
        <v>1501281</v>
      </c>
      <c r="B16425" s="2">
        <v>94</v>
      </c>
    </row>
    <row r="16426" spans="1:2" x14ac:dyDescent="0.2">
      <c r="A16426" s="16">
        <v>1501281</v>
      </c>
      <c r="B16426" s="2">
        <v>100</v>
      </c>
    </row>
    <row r="16427" spans="1:2" x14ac:dyDescent="0.2">
      <c r="A16427" s="16">
        <v>1501281</v>
      </c>
      <c r="B16427" s="2">
        <v>94</v>
      </c>
    </row>
    <row r="16428" spans="1:2" x14ac:dyDescent="0.2">
      <c r="A16428" s="16">
        <v>1501281</v>
      </c>
      <c r="B16428" s="2">
        <v>88</v>
      </c>
    </row>
    <row r="16429" spans="1:2" x14ac:dyDescent="0.2">
      <c r="A16429" s="16">
        <v>1501281</v>
      </c>
      <c r="B16429" s="2">
        <v>53</v>
      </c>
    </row>
    <row r="16430" spans="1:2" x14ac:dyDescent="0.2">
      <c r="A16430" s="16">
        <v>1501281</v>
      </c>
      <c r="B16430" s="2">
        <v>94</v>
      </c>
    </row>
    <row r="16431" spans="1:2" x14ac:dyDescent="0.2">
      <c r="A16431" s="16">
        <v>1501281</v>
      </c>
      <c r="B16431" s="2">
        <v>100</v>
      </c>
    </row>
    <row r="16432" spans="1:2" x14ac:dyDescent="0.2">
      <c r="A16432" s="16">
        <v>1501281</v>
      </c>
      <c r="B16432" s="2">
        <v>94</v>
      </c>
    </row>
    <row r="16433" spans="1:2" x14ac:dyDescent="0.2">
      <c r="A16433" s="16">
        <v>1501281</v>
      </c>
      <c r="B16433" s="2">
        <v>86</v>
      </c>
    </row>
    <row r="16434" spans="1:2" x14ac:dyDescent="0.2">
      <c r="A16434" s="16">
        <v>1501281</v>
      </c>
      <c r="B16434" s="2">
        <v>86</v>
      </c>
    </row>
    <row r="16435" spans="1:2" x14ac:dyDescent="0.2">
      <c r="A16435" s="16">
        <v>1501290</v>
      </c>
      <c r="B16435" s="2">
        <v>100</v>
      </c>
    </row>
    <row r="16436" spans="1:2" x14ac:dyDescent="0.2">
      <c r="A16436" s="16">
        <v>1501290</v>
      </c>
      <c r="B16436" s="2">
        <v>100</v>
      </c>
    </row>
    <row r="16437" spans="1:2" x14ac:dyDescent="0.2">
      <c r="A16437" s="16">
        <v>1501290</v>
      </c>
      <c r="B16437" s="2">
        <v>30</v>
      </c>
    </row>
    <row r="16438" spans="1:2" x14ac:dyDescent="0.2">
      <c r="A16438" s="16">
        <v>1501291</v>
      </c>
      <c r="B16438" s="2">
        <v>81</v>
      </c>
    </row>
    <row r="16439" spans="1:2" x14ac:dyDescent="0.2">
      <c r="A16439" s="16">
        <v>1501291</v>
      </c>
      <c r="B16439" s="2">
        <v>86</v>
      </c>
    </row>
    <row r="16440" spans="1:2" x14ac:dyDescent="0.2">
      <c r="A16440" s="16">
        <v>1501291</v>
      </c>
      <c r="B16440" s="2">
        <v>0</v>
      </c>
    </row>
    <row r="16441" spans="1:2" x14ac:dyDescent="0.2">
      <c r="A16441" s="16">
        <v>1501291</v>
      </c>
      <c r="B16441" s="2">
        <v>83</v>
      </c>
    </row>
    <row r="16442" spans="1:2" x14ac:dyDescent="0.2">
      <c r="A16442" s="16">
        <v>1501291</v>
      </c>
      <c r="B16442" s="2">
        <v>64</v>
      </c>
    </row>
    <row r="16443" spans="1:2" x14ac:dyDescent="0.2">
      <c r="A16443" s="16">
        <v>1501291</v>
      </c>
      <c r="B16443" s="2">
        <v>22</v>
      </c>
    </row>
    <row r="16444" spans="1:2" x14ac:dyDescent="0.2">
      <c r="A16444" s="16">
        <v>1501291</v>
      </c>
      <c r="B16444" s="2">
        <v>0</v>
      </c>
    </row>
    <row r="16445" spans="1:2" x14ac:dyDescent="0.2">
      <c r="A16445" s="16">
        <v>1501291</v>
      </c>
      <c r="B16445" s="2">
        <v>79</v>
      </c>
    </row>
    <row r="16446" spans="1:2" x14ac:dyDescent="0.2">
      <c r="A16446" s="16">
        <v>1501291</v>
      </c>
      <c r="B16446" s="2">
        <v>100</v>
      </c>
    </row>
    <row r="16447" spans="1:2" x14ac:dyDescent="0.2">
      <c r="A16447" s="16">
        <v>1501291</v>
      </c>
      <c r="B16447" s="2">
        <v>0</v>
      </c>
    </row>
    <row r="16448" spans="1:2" x14ac:dyDescent="0.2">
      <c r="A16448" s="16">
        <v>1501291</v>
      </c>
      <c r="B16448" s="2">
        <v>0</v>
      </c>
    </row>
    <row r="16449" spans="1:2" x14ac:dyDescent="0.2">
      <c r="A16449" s="16">
        <v>1501291</v>
      </c>
      <c r="B16449" s="2">
        <v>85</v>
      </c>
    </row>
    <row r="16450" spans="1:2" x14ac:dyDescent="0.2">
      <c r="A16450" s="16">
        <v>1501291</v>
      </c>
      <c r="B16450" s="2">
        <v>24</v>
      </c>
    </row>
    <row r="16451" spans="1:2" x14ac:dyDescent="0.2">
      <c r="A16451" s="16">
        <v>1501291</v>
      </c>
      <c r="B16451" s="2">
        <v>86</v>
      </c>
    </row>
    <row r="16452" spans="1:2" x14ac:dyDescent="0.2">
      <c r="A16452" s="16">
        <v>1501291</v>
      </c>
      <c r="B16452" s="2">
        <v>73</v>
      </c>
    </row>
    <row r="16453" spans="1:2" x14ac:dyDescent="0.2">
      <c r="A16453" s="16">
        <v>1501291</v>
      </c>
      <c r="B16453" s="2">
        <v>58</v>
      </c>
    </row>
    <row r="16454" spans="1:2" x14ac:dyDescent="0.2">
      <c r="A16454" s="16">
        <v>1501291</v>
      </c>
      <c r="B16454" s="2">
        <v>42</v>
      </c>
    </row>
    <row r="16455" spans="1:2" x14ac:dyDescent="0.2">
      <c r="A16455" s="16">
        <v>1501291</v>
      </c>
      <c r="B16455" s="2">
        <v>44</v>
      </c>
    </row>
    <row r="16456" spans="1:2" x14ac:dyDescent="0.2">
      <c r="A16456" s="16">
        <v>1501291</v>
      </c>
      <c r="B16456" s="2">
        <v>79</v>
      </c>
    </row>
    <row r="16457" spans="1:2" x14ac:dyDescent="0.2">
      <c r="A16457" s="16">
        <v>1501291</v>
      </c>
      <c r="B16457" s="2">
        <v>8</v>
      </c>
    </row>
    <row r="16458" spans="1:2" x14ac:dyDescent="0.2">
      <c r="A16458" s="16">
        <v>1501291</v>
      </c>
      <c r="B16458" s="2">
        <v>57</v>
      </c>
    </row>
    <row r="16459" spans="1:2" x14ac:dyDescent="0.2">
      <c r="A16459" s="16">
        <v>1501291</v>
      </c>
      <c r="B16459" s="2">
        <v>94</v>
      </c>
    </row>
    <row r="16460" spans="1:2" x14ac:dyDescent="0.2">
      <c r="A16460" s="16">
        <v>1501291</v>
      </c>
      <c r="B16460" s="2">
        <v>17</v>
      </c>
    </row>
    <row r="16461" spans="1:2" x14ac:dyDescent="0.2">
      <c r="A16461" s="16">
        <v>1501291</v>
      </c>
      <c r="B16461" s="2">
        <v>100</v>
      </c>
    </row>
    <row r="16462" spans="1:2" x14ac:dyDescent="0.2">
      <c r="A16462" s="16">
        <v>1501291</v>
      </c>
      <c r="B16462" s="2">
        <v>28</v>
      </c>
    </row>
    <row r="16463" spans="1:2" x14ac:dyDescent="0.2">
      <c r="A16463" s="16">
        <v>1501291</v>
      </c>
      <c r="B16463" s="2">
        <v>64</v>
      </c>
    </row>
    <row r="16464" spans="1:2" x14ac:dyDescent="0.2">
      <c r="A16464" s="16">
        <v>1501291</v>
      </c>
      <c r="B16464" s="2">
        <v>0</v>
      </c>
    </row>
    <row r="16465" spans="1:2" x14ac:dyDescent="0.2">
      <c r="A16465" s="16">
        <v>1501291</v>
      </c>
      <c r="B16465" s="2">
        <v>84</v>
      </c>
    </row>
    <row r="16466" spans="1:2" x14ac:dyDescent="0.2">
      <c r="A16466" s="16">
        <v>1501291</v>
      </c>
      <c r="B16466" s="2">
        <v>66</v>
      </c>
    </row>
    <row r="16467" spans="1:2" x14ac:dyDescent="0.2">
      <c r="A16467" s="16">
        <v>1501291</v>
      </c>
      <c r="B16467" s="2">
        <v>42</v>
      </c>
    </row>
    <row r="16468" spans="1:2" x14ac:dyDescent="0.2">
      <c r="A16468" s="16">
        <v>1501291</v>
      </c>
      <c r="B16468" s="2">
        <v>75</v>
      </c>
    </row>
    <row r="16469" spans="1:2" x14ac:dyDescent="0.2">
      <c r="A16469" s="16">
        <v>1501291</v>
      </c>
      <c r="B16469" s="2">
        <v>61</v>
      </c>
    </row>
    <row r="16470" spans="1:2" x14ac:dyDescent="0.2">
      <c r="A16470" s="16">
        <v>1501291</v>
      </c>
      <c r="B16470" s="2">
        <v>21</v>
      </c>
    </row>
    <row r="16471" spans="1:2" x14ac:dyDescent="0.2">
      <c r="A16471" s="16">
        <v>1501291</v>
      </c>
      <c r="B16471" s="2">
        <v>65</v>
      </c>
    </row>
    <row r="16472" spans="1:2" x14ac:dyDescent="0.2">
      <c r="A16472" s="16">
        <v>1501291</v>
      </c>
      <c r="B16472" s="2">
        <v>52</v>
      </c>
    </row>
    <row r="16473" spans="1:2" x14ac:dyDescent="0.2">
      <c r="A16473" s="16">
        <v>1501291</v>
      </c>
      <c r="B16473" s="2">
        <v>65</v>
      </c>
    </row>
    <row r="16474" spans="1:2" x14ac:dyDescent="0.2">
      <c r="A16474" s="16">
        <v>1501291</v>
      </c>
      <c r="B16474" s="2">
        <v>44</v>
      </c>
    </row>
    <row r="16475" spans="1:2" x14ac:dyDescent="0.2">
      <c r="A16475" s="16">
        <v>1501291</v>
      </c>
      <c r="B16475" s="2">
        <v>33</v>
      </c>
    </row>
    <row r="16476" spans="1:2" x14ac:dyDescent="0.2">
      <c r="A16476" s="16">
        <v>1501291</v>
      </c>
      <c r="B16476" s="2">
        <v>94</v>
      </c>
    </row>
    <row r="16477" spans="1:2" x14ac:dyDescent="0.2">
      <c r="A16477" s="16">
        <v>1501291</v>
      </c>
      <c r="B16477" s="2">
        <v>0</v>
      </c>
    </row>
    <row r="16478" spans="1:2" x14ac:dyDescent="0.2">
      <c r="A16478" s="16">
        <v>1501291</v>
      </c>
      <c r="B16478" s="2">
        <v>0</v>
      </c>
    </row>
    <row r="16479" spans="1:2" x14ac:dyDescent="0.2">
      <c r="A16479" s="16">
        <v>1501291</v>
      </c>
      <c r="B16479" s="2">
        <v>0</v>
      </c>
    </row>
    <row r="16480" spans="1:2" x14ac:dyDescent="0.2">
      <c r="A16480" s="16">
        <v>1501291</v>
      </c>
      <c r="B16480" s="2">
        <v>0</v>
      </c>
    </row>
    <row r="16481" spans="1:2" x14ac:dyDescent="0.2">
      <c r="A16481" s="16">
        <v>1501291</v>
      </c>
      <c r="B16481" s="2">
        <v>71</v>
      </c>
    </row>
    <row r="16482" spans="1:2" x14ac:dyDescent="0.2">
      <c r="A16482" s="16">
        <v>1501291</v>
      </c>
      <c r="B16482" s="2">
        <v>11</v>
      </c>
    </row>
    <row r="16483" spans="1:2" x14ac:dyDescent="0.2">
      <c r="A16483" s="16">
        <v>1501291</v>
      </c>
      <c r="B16483" s="2">
        <v>100</v>
      </c>
    </row>
    <row r="16484" spans="1:2" x14ac:dyDescent="0.2">
      <c r="A16484" s="16">
        <v>1501291</v>
      </c>
      <c r="B16484" s="2">
        <v>82</v>
      </c>
    </row>
    <row r="16485" spans="1:2" x14ac:dyDescent="0.2">
      <c r="A16485" s="16">
        <v>1501291</v>
      </c>
      <c r="B16485" s="2">
        <v>100</v>
      </c>
    </row>
    <row r="16486" spans="1:2" x14ac:dyDescent="0.2">
      <c r="A16486" s="16">
        <v>1501291</v>
      </c>
      <c r="B16486" s="2">
        <v>85</v>
      </c>
    </row>
    <row r="16487" spans="1:2" x14ac:dyDescent="0.2">
      <c r="A16487" s="16">
        <v>1501291</v>
      </c>
      <c r="B16487" s="2">
        <v>42</v>
      </c>
    </row>
    <row r="16488" spans="1:2" x14ac:dyDescent="0.2">
      <c r="A16488" s="16">
        <v>1501291</v>
      </c>
      <c r="B16488" s="2">
        <v>75</v>
      </c>
    </row>
    <row r="16489" spans="1:2" x14ac:dyDescent="0.2">
      <c r="A16489" s="16">
        <v>1501291</v>
      </c>
      <c r="B16489" s="2">
        <v>71</v>
      </c>
    </row>
    <row r="16490" spans="1:2" x14ac:dyDescent="0.2">
      <c r="A16490" s="16">
        <v>1501291</v>
      </c>
      <c r="B16490" s="2">
        <v>51</v>
      </c>
    </row>
    <row r="16491" spans="1:2" x14ac:dyDescent="0.2">
      <c r="A16491" s="16">
        <v>1501291</v>
      </c>
      <c r="B16491" s="2">
        <v>83</v>
      </c>
    </row>
    <row r="16492" spans="1:2" x14ac:dyDescent="0.2">
      <c r="A16492" s="16">
        <v>1501291</v>
      </c>
      <c r="B16492" s="2">
        <v>0</v>
      </c>
    </row>
    <row r="16493" spans="1:2" x14ac:dyDescent="0.2">
      <c r="A16493" s="16">
        <v>1501291</v>
      </c>
      <c r="B16493" s="2">
        <v>57</v>
      </c>
    </row>
    <row r="16494" spans="1:2" x14ac:dyDescent="0.2">
      <c r="A16494" s="16">
        <v>1501291</v>
      </c>
      <c r="B16494" s="2">
        <v>40</v>
      </c>
    </row>
    <row r="16495" spans="1:2" x14ac:dyDescent="0.2">
      <c r="A16495" s="16">
        <v>1501291</v>
      </c>
      <c r="B16495" s="2">
        <v>0</v>
      </c>
    </row>
    <row r="16496" spans="1:2" x14ac:dyDescent="0.2">
      <c r="A16496" s="16">
        <v>1501291</v>
      </c>
      <c r="B16496" s="2">
        <v>27</v>
      </c>
    </row>
    <row r="16497" spans="1:2" x14ac:dyDescent="0.2">
      <c r="A16497" s="16">
        <v>1501291</v>
      </c>
      <c r="B16497" s="2">
        <v>91</v>
      </c>
    </row>
    <row r="16498" spans="1:2" x14ac:dyDescent="0.2">
      <c r="A16498" s="16">
        <v>1501291</v>
      </c>
      <c r="B16498" s="2">
        <v>77</v>
      </c>
    </row>
    <row r="16499" spans="1:2" x14ac:dyDescent="0.2">
      <c r="A16499" s="16">
        <v>1501291</v>
      </c>
      <c r="B16499" s="2">
        <v>33</v>
      </c>
    </row>
    <row r="16500" spans="1:2" x14ac:dyDescent="0.2">
      <c r="A16500" s="16">
        <v>1501291</v>
      </c>
      <c r="B16500" s="2">
        <v>82</v>
      </c>
    </row>
    <row r="16501" spans="1:2" x14ac:dyDescent="0.2">
      <c r="A16501" s="16">
        <v>1501291</v>
      </c>
      <c r="B16501" s="2">
        <v>53</v>
      </c>
    </row>
    <row r="16502" spans="1:2" x14ac:dyDescent="0.2">
      <c r="A16502" s="16">
        <v>1501291</v>
      </c>
      <c r="B16502" s="2">
        <v>93</v>
      </c>
    </row>
    <row r="16503" spans="1:2" x14ac:dyDescent="0.2">
      <c r="A16503" s="16">
        <v>1501291</v>
      </c>
      <c r="B16503" s="2">
        <v>57</v>
      </c>
    </row>
    <row r="16504" spans="1:2" x14ac:dyDescent="0.2">
      <c r="A16504" s="16">
        <v>1501291</v>
      </c>
      <c r="B16504" s="2">
        <v>57</v>
      </c>
    </row>
    <row r="16505" spans="1:2" x14ac:dyDescent="0.2">
      <c r="A16505" s="16">
        <v>1501291</v>
      </c>
      <c r="B16505" s="2">
        <v>0</v>
      </c>
    </row>
    <row r="16506" spans="1:2" x14ac:dyDescent="0.2">
      <c r="A16506" s="16">
        <v>1501291</v>
      </c>
      <c r="B16506" s="2">
        <v>75</v>
      </c>
    </row>
    <row r="16507" spans="1:2" x14ac:dyDescent="0.2">
      <c r="A16507" s="16">
        <v>1501291</v>
      </c>
      <c r="B16507" s="2">
        <v>56</v>
      </c>
    </row>
    <row r="16508" spans="1:2" x14ac:dyDescent="0.2">
      <c r="A16508" s="16">
        <v>1501291</v>
      </c>
      <c r="B16508" s="2">
        <v>74</v>
      </c>
    </row>
    <row r="16509" spans="1:2" x14ac:dyDescent="0.2">
      <c r="A16509" s="16">
        <v>1501291</v>
      </c>
      <c r="B16509" s="2">
        <v>12</v>
      </c>
    </row>
    <row r="16510" spans="1:2" x14ac:dyDescent="0.2">
      <c r="A16510" s="16">
        <v>1501291</v>
      </c>
      <c r="B16510" s="2">
        <v>91</v>
      </c>
    </row>
    <row r="16511" spans="1:2" x14ac:dyDescent="0.2">
      <c r="A16511" s="16">
        <v>1501291</v>
      </c>
      <c r="B16511" s="2">
        <v>100</v>
      </c>
    </row>
    <row r="16512" spans="1:2" x14ac:dyDescent="0.2">
      <c r="A16512" s="16">
        <v>1501291</v>
      </c>
      <c r="B16512" s="2">
        <v>100</v>
      </c>
    </row>
    <row r="16513" spans="1:2" x14ac:dyDescent="0.2">
      <c r="A16513" s="16">
        <v>1501291</v>
      </c>
      <c r="B16513" s="2">
        <v>28</v>
      </c>
    </row>
    <row r="16514" spans="1:2" x14ac:dyDescent="0.2">
      <c r="A16514" s="16">
        <v>1501291</v>
      </c>
      <c r="B16514" s="2">
        <v>47</v>
      </c>
    </row>
    <row r="16515" spans="1:2" x14ac:dyDescent="0.2">
      <c r="A16515" s="16">
        <v>1501291</v>
      </c>
      <c r="B16515" s="2">
        <v>23</v>
      </c>
    </row>
    <row r="16516" spans="1:2" x14ac:dyDescent="0.2">
      <c r="A16516" s="16">
        <v>1501291</v>
      </c>
      <c r="B16516" s="2">
        <v>27</v>
      </c>
    </row>
    <row r="16517" spans="1:2" x14ac:dyDescent="0.2">
      <c r="A16517" s="16">
        <v>1501291</v>
      </c>
      <c r="B16517" s="2">
        <v>91</v>
      </c>
    </row>
    <row r="16518" spans="1:2" x14ac:dyDescent="0.2">
      <c r="A16518" s="16">
        <v>1501291</v>
      </c>
      <c r="B16518" s="2">
        <v>11</v>
      </c>
    </row>
    <row r="16519" spans="1:2" x14ac:dyDescent="0.2">
      <c r="A16519" s="16">
        <v>1501291</v>
      </c>
      <c r="B16519" s="2">
        <v>27</v>
      </c>
    </row>
    <row r="16520" spans="1:2" x14ac:dyDescent="0.2">
      <c r="A16520" s="16">
        <v>1501291</v>
      </c>
      <c r="B16520" s="2">
        <v>52</v>
      </c>
    </row>
    <row r="16521" spans="1:2" x14ac:dyDescent="0.2">
      <c r="A16521" s="16">
        <v>1501291</v>
      </c>
      <c r="B16521" s="2">
        <v>76</v>
      </c>
    </row>
    <row r="16522" spans="1:2" x14ac:dyDescent="0.2">
      <c r="A16522" s="16">
        <v>1501291</v>
      </c>
      <c r="B16522" s="2">
        <v>39</v>
      </c>
    </row>
    <row r="16523" spans="1:2" x14ac:dyDescent="0.2">
      <c r="A16523" s="16">
        <v>1501291</v>
      </c>
      <c r="B16523" s="2">
        <v>91</v>
      </c>
    </row>
    <row r="16524" spans="1:2" x14ac:dyDescent="0.2">
      <c r="A16524" s="16">
        <v>1501291</v>
      </c>
      <c r="B16524" s="2">
        <v>82</v>
      </c>
    </row>
    <row r="16525" spans="1:2" x14ac:dyDescent="0.2">
      <c r="A16525" s="16">
        <v>1501291</v>
      </c>
      <c r="B16525" s="2">
        <v>70</v>
      </c>
    </row>
    <row r="16526" spans="1:2" x14ac:dyDescent="0.2">
      <c r="A16526" s="16">
        <v>1501291</v>
      </c>
      <c r="B16526" s="2">
        <v>0</v>
      </c>
    </row>
    <row r="16527" spans="1:2" x14ac:dyDescent="0.2">
      <c r="A16527" s="16">
        <v>1501291</v>
      </c>
      <c r="B16527" s="2">
        <v>88</v>
      </c>
    </row>
    <row r="16528" spans="1:2" x14ac:dyDescent="0.2">
      <c r="A16528" s="16">
        <v>1501291</v>
      </c>
      <c r="B16528" s="2">
        <v>77</v>
      </c>
    </row>
    <row r="16529" spans="1:2" x14ac:dyDescent="0.2">
      <c r="A16529" s="16">
        <v>1501291</v>
      </c>
      <c r="B16529" s="2">
        <v>40</v>
      </c>
    </row>
    <row r="16530" spans="1:2" x14ac:dyDescent="0.2">
      <c r="A16530" s="16">
        <v>1501291</v>
      </c>
      <c r="B16530" s="2">
        <v>64</v>
      </c>
    </row>
    <row r="16531" spans="1:2" x14ac:dyDescent="0.2">
      <c r="A16531" s="16">
        <v>1501291</v>
      </c>
      <c r="B16531" s="2">
        <v>24</v>
      </c>
    </row>
    <row r="16532" spans="1:2" x14ac:dyDescent="0.2">
      <c r="A16532" s="16">
        <v>1501291</v>
      </c>
      <c r="B16532" s="2">
        <v>42</v>
      </c>
    </row>
    <row r="16533" spans="1:2" x14ac:dyDescent="0.2">
      <c r="A16533" s="16">
        <v>1501291</v>
      </c>
      <c r="B16533" s="2">
        <v>38</v>
      </c>
    </row>
    <row r="16534" spans="1:2" x14ac:dyDescent="0.2">
      <c r="A16534" s="16">
        <v>1501291</v>
      </c>
      <c r="B16534" s="2">
        <v>7</v>
      </c>
    </row>
    <row r="16535" spans="1:2" x14ac:dyDescent="0.2">
      <c r="A16535" s="16">
        <v>1501291</v>
      </c>
      <c r="B16535" s="2">
        <v>17</v>
      </c>
    </row>
    <row r="16536" spans="1:2" x14ac:dyDescent="0.2">
      <c r="A16536" s="16">
        <v>1501291</v>
      </c>
      <c r="B16536" s="2">
        <v>94</v>
      </c>
    </row>
    <row r="16537" spans="1:2" x14ac:dyDescent="0.2">
      <c r="A16537" s="16">
        <v>1501291</v>
      </c>
      <c r="B16537" s="2">
        <v>85</v>
      </c>
    </row>
    <row r="16538" spans="1:2" x14ac:dyDescent="0.2">
      <c r="A16538" s="16">
        <v>1501291</v>
      </c>
      <c r="B16538" s="2">
        <v>64</v>
      </c>
    </row>
    <row r="16539" spans="1:2" x14ac:dyDescent="0.2">
      <c r="A16539" s="16">
        <v>1501291</v>
      </c>
      <c r="B16539" s="2">
        <v>23</v>
      </c>
    </row>
    <row r="16540" spans="1:2" x14ac:dyDescent="0.2">
      <c r="A16540" s="16">
        <v>1501291</v>
      </c>
      <c r="B16540" s="2">
        <v>100</v>
      </c>
    </row>
    <row r="16541" spans="1:2" x14ac:dyDescent="0.2">
      <c r="A16541" s="16">
        <v>1501291</v>
      </c>
      <c r="B16541" s="2">
        <v>71</v>
      </c>
    </row>
    <row r="16542" spans="1:2" x14ac:dyDescent="0.2">
      <c r="A16542" s="16">
        <v>1501291</v>
      </c>
      <c r="B16542" s="2">
        <v>13</v>
      </c>
    </row>
    <row r="16543" spans="1:2" x14ac:dyDescent="0.2">
      <c r="A16543" s="16">
        <v>1501291</v>
      </c>
      <c r="B16543" s="2">
        <v>53</v>
      </c>
    </row>
    <row r="16544" spans="1:2" x14ac:dyDescent="0.2">
      <c r="A16544" s="16">
        <v>1501291</v>
      </c>
      <c r="B16544" s="2">
        <v>69</v>
      </c>
    </row>
    <row r="16545" spans="1:2" x14ac:dyDescent="0.2">
      <c r="A16545" s="16">
        <v>1501291</v>
      </c>
      <c r="B16545" s="2">
        <v>88</v>
      </c>
    </row>
    <row r="16546" spans="1:2" x14ac:dyDescent="0.2">
      <c r="A16546" s="16">
        <v>1501291</v>
      </c>
      <c r="B16546" s="2">
        <v>70</v>
      </c>
    </row>
    <row r="16547" spans="1:2" x14ac:dyDescent="0.2">
      <c r="A16547" s="16">
        <v>1501291</v>
      </c>
      <c r="B16547" s="2">
        <v>51</v>
      </c>
    </row>
    <row r="16548" spans="1:2" x14ac:dyDescent="0.2">
      <c r="A16548" s="16">
        <v>1501291</v>
      </c>
      <c r="B16548" s="2">
        <v>91</v>
      </c>
    </row>
    <row r="16549" spans="1:2" x14ac:dyDescent="0.2">
      <c r="A16549" s="16">
        <v>1501291</v>
      </c>
      <c r="B16549" s="2">
        <v>85</v>
      </c>
    </row>
    <row r="16550" spans="1:2" x14ac:dyDescent="0.2">
      <c r="A16550" s="16">
        <v>1501291</v>
      </c>
      <c r="B16550" s="2">
        <v>0</v>
      </c>
    </row>
    <row r="16551" spans="1:2" x14ac:dyDescent="0.2">
      <c r="A16551" s="16">
        <v>1501291</v>
      </c>
      <c r="B16551" s="2">
        <v>21</v>
      </c>
    </row>
    <row r="16552" spans="1:2" x14ac:dyDescent="0.2">
      <c r="A16552" s="16">
        <v>1501291</v>
      </c>
      <c r="B16552" s="2">
        <v>84</v>
      </c>
    </row>
    <row r="16553" spans="1:2" x14ac:dyDescent="0.2">
      <c r="A16553" s="16">
        <v>1501291</v>
      </c>
      <c r="B16553" s="2">
        <v>57</v>
      </c>
    </row>
    <row r="16554" spans="1:2" x14ac:dyDescent="0.2">
      <c r="A16554" s="16">
        <v>1501291</v>
      </c>
      <c r="B16554" s="2">
        <v>85</v>
      </c>
    </row>
    <row r="16555" spans="1:2" x14ac:dyDescent="0.2">
      <c r="A16555" s="16">
        <v>1501291</v>
      </c>
      <c r="B16555" s="2">
        <v>0</v>
      </c>
    </row>
    <row r="16556" spans="1:2" x14ac:dyDescent="0.2">
      <c r="A16556" s="16">
        <v>1501291</v>
      </c>
      <c r="B16556" s="2">
        <v>42</v>
      </c>
    </row>
    <row r="16557" spans="1:2" x14ac:dyDescent="0.2">
      <c r="A16557" s="16">
        <v>1501291</v>
      </c>
      <c r="B16557" s="2">
        <v>73</v>
      </c>
    </row>
    <row r="16558" spans="1:2" x14ac:dyDescent="0.2">
      <c r="A16558" s="16">
        <v>1501291</v>
      </c>
      <c r="B16558" s="2">
        <v>85</v>
      </c>
    </row>
    <row r="16559" spans="1:2" x14ac:dyDescent="0.2">
      <c r="A16559" s="16">
        <v>1501291</v>
      </c>
      <c r="B16559" s="2">
        <v>0</v>
      </c>
    </row>
    <row r="16560" spans="1:2" x14ac:dyDescent="0.2">
      <c r="A16560" s="16">
        <v>1501291</v>
      </c>
      <c r="B16560" s="2">
        <v>65</v>
      </c>
    </row>
    <row r="16561" spans="1:2" x14ac:dyDescent="0.2">
      <c r="A16561" s="16">
        <v>1501291</v>
      </c>
      <c r="B16561" s="2">
        <v>84</v>
      </c>
    </row>
    <row r="16562" spans="1:2" x14ac:dyDescent="0.2">
      <c r="A16562" s="16">
        <v>1501291</v>
      </c>
      <c r="B16562" s="2">
        <v>0</v>
      </c>
    </row>
    <row r="16563" spans="1:2" x14ac:dyDescent="0.2">
      <c r="A16563" s="16">
        <v>1501291</v>
      </c>
      <c r="B16563" s="2">
        <v>44</v>
      </c>
    </row>
    <row r="16564" spans="1:2" x14ac:dyDescent="0.2">
      <c r="A16564" s="16">
        <v>1501291</v>
      </c>
      <c r="B16564" s="2">
        <v>100</v>
      </c>
    </row>
    <row r="16565" spans="1:2" x14ac:dyDescent="0.2">
      <c r="A16565" s="16">
        <v>1501291</v>
      </c>
      <c r="B16565" s="2">
        <v>7</v>
      </c>
    </row>
    <row r="16566" spans="1:2" x14ac:dyDescent="0.2">
      <c r="A16566" s="16">
        <v>1501291</v>
      </c>
      <c r="B16566" s="2">
        <v>59</v>
      </c>
    </row>
    <row r="16567" spans="1:2" x14ac:dyDescent="0.2">
      <c r="A16567" s="16">
        <v>1501291</v>
      </c>
      <c r="B16567" s="2">
        <v>0</v>
      </c>
    </row>
    <row r="16568" spans="1:2" x14ac:dyDescent="0.2">
      <c r="A16568" s="16">
        <v>1501291</v>
      </c>
      <c r="B16568" s="2">
        <v>64</v>
      </c>
    </row>
    <row r="16569" spans="1:2" x14ac:dyDescent="0.2">
      <c r="A16569" s="16">
        <v>1501291</v>
      </c>
      <c r="B16569" s="2">
        <v>38</v>
      </c>
    </row>
    <row r="16570" spans="1:2" x14ac:dyDescent="0.2">
      <c r="A16570" s="16">
        <v>1501291</v>
      </c>
      <c r="B16570" s="2">
        <v>81</v>
      </c>
    </row>
    <row r="16571" spans="1:2" x14ac:dyDescent="0.2">
      <c r="A16571" s="16">
        <v>1501291</v>
      </c>
      <c r="B16571" s="2">
        <v>71</v>
      </c>
    </row>
    <row r="16572" spans="1:2" x14ac:dyDescent="0.2">
      <c r="A16572" s="16">
        <v>1501291</v>
      </c>
      <c r="B16572" s="2">
        <v>0</v>
      </c>
    </row>
    <row r="16573" spans="1:2" x14ac:dyDescent="0.2">
      <c r="A16573" s="16">
        <v>1501291</v>
      </c>
      <c r="B16573" s="2">
        <v>61</v>
      </c>
    </row>
    <row r="16574" spans="1:2" x14ac:dyDescent="0.2">
      <c r="A16574" s="16">
        <v>1501291</v>
      </c>
      <c r="B16574" s="2">
        <v>0</v>
      </c>
    </row>
    <row r="16575" spans="1:2" x14ac:dyDescent="0.2">
      <c r="A16575" s="16">
        <v>1501291</v>
      </c>
      <c r="B16575" s="2">
        <v>86</v>
      </c>
    </row>
    <row r="16576" spans="1:2" x14ac:dyDescent="0.2">
      <c r="A16576" s="16">
        <v>1501291</v>
      </c>
      <c r="B16576" s="2">
        <v>71</v>
      </c>
    </row>
    <row r="16577" spans="1:2" x14ac:dyDescent="0.2">
      <c r="A16577" s="16">
        <v>1501291</v>
      </c>
      <c r="B16577" s="2">
        <v>35</v>
      </c>
    </row>
    <row r="16578" spans="1:2" x14ac:dyDescent="0.2">
      <c r="A16578" s="16">
        <v>1501291</v>
      </c>
      <c r="B16578" s="2">
        <v>85</v>
      </c>
    </row>
    <row r="16579" spans="1:2" x14ac:dyDescent="0.2">
      <c r="A16579" s="16">
        <v>1501300</v>
      </c>
      <c r="B16579" s="2">
        <v>0</v>
      </c>
    </row>
    <row r="16580" spans="1:2" x14ac:dyDescent="0.2">
      <c r="A16580" s="16">
        <v>1501300</v>
      </c>
      <c r="B16580" s="2">
        <v>52</v>
      </c>
    </row>
    <row r="16581" spans="1:2" x14ac:dyDescent="0.2">
      <c r="A16581" s="16">
        <v>1501311</v>
      </c>
      <c r="B16581" s="2">
        <v>43</v>
      </c>
    </row>
    <row r="16582" spans="1:2" x14ac:dyDescent="0.2">
      <c r="A16582" s="16">
        <v>1501311</v>
      </c>
      <c r="B16582" s="2">
        <v>43</v>
      </c>
    </row>
    <row r="16583" spans="1:2" x14ac:dyDescent="0.2">
      <c r="A16583" s="16">
        <v>1501311</v>
      </c>
      <c r="B16583" s="2">
        <v>0</v>
      </c>
    </row>
    <row r="16584" spans="1:2" x14ac:dyDescent="0.2">
      <c r="A16584" s="16">
        <v>1501320</v>
      </c>
      <c r="B16584" s="2">
        <v>100</v>
      </c>
    </row>
    <row r="16585" spans="1:2" x14ac:dyDescent="0.2">
      <c r="A16585" s="16">
        <v>1501320</v>
      </c>
      <c r="B16585" s="2">
        <v>71</v>
      </c>
    </row>
    <row r="16586" spans="1:2" x14ac:dyDescent="0.2">
      <c r="A16586" s="16">
        <v>1501320</v>
      </c>
      <c r="B16586" s="2">
        <v>58</v>
      </c>
    </row>
    <row r="16587" spans="1:2" x14ac:dyDescent="0.2">
      <c r="A16587" s="16">
        <v>1501320</v>
      </c>
      <c r="B16587" s="2">
        <v>69</v>
      </c>
    </row>
    <row r="16588" spans="1:2" x14ac:dyDescent="0.2">
      <c r="A16588" s="16">
        <v>1501320</v>
      </c>
      <c r="B16588" s="2">
        <v>58</v>
      </c>
    </row>
    <row r="16589" spans="1:2" x14ac:dyDescent="0.2">
      <c r="A16589" s="16">
        <v>1501320</v>
      </c>
      <c r="B16589" s="2">
        <v>100</v>
      </c>
    </row>
    <row r="16590" spans="1:2" x14ac:dyDescent="0.2">
      <c r="A16590" s="16">
        <v>1501320</v>
      </c>
      <c r="B16590" s="2">
        <v>66</v>
      </c>
    </row>
    <row r="16591" spans="1:2" x14ac:dyDescent="0.2">
      <c r="A16591" s="16">
        <v>1501320</v>
      </c>
      <c r="B16591" s="2">
        <v>47</v>
      </c>
    </row>
    <row r="16592" spans="1:2" x14ac:dyDescent="0.2">
      <c r="A16592" s="16">
        <v>1501320</v>
      </c>
      <c r="B16592" s="2">
        <v>71</v>
      </c>
    </row>
    <row r="16593" spans="1:2" x14ac:dyDescent="0.2">
      <c r="A16593" s="16">
        <v>1501320</v>
      </c>
      <c r="B16593" s="2">
        <v>47</v>
      </c>
    </row>
    <row r="16594" spans="1:2" x14ac:dyDescent="0.2">
      <c r="A16594" s="16">
        <v>1501320</v>
      </c>
      <c r="B16594" s="2">
        <v>69</v>
      </c>
    </row>
    <row r="16595" spans="1:2" x14ac:dyDescent="0.2">
      <c r="A16595" s="16">
        <v>1501320</v>
      </c>
      <c r="B16595" s="2">
        <v>69</v>
      </c>
    </row>
    <row r="16596" spans="1:2" x14ac:dyDescent="0.2">
      <c r="A16596" s="16">
        <v>1501320</v>
      </c>
      <c r="B16596" s="2">
        <v>58</v>
      </c>
    </row>
    <row r="16597" spans="1:2" x14ac:dyDescent="0.2">
      <c r="A16597" s="16">
        <v>1501320</v>
      </c>
      <c r="B16597" s="2">
        <v>0</v>
      </c>
    </row>
    <row r="16598" spans="1:2" x14ac:dyDescent="0.2">
      <c r="A16598" s="16">
        <v>1501320</v>
      </c>
      <c r="B16598" s="2">
        <v>69</v>
      </c>
    </row>
    <row r="16599" spans="1:2" x14ac:dyDescent="0.2">
      <c r="A16599" s="16">
        <v>1501320</v>
      </c>
      <c r="B16599" s="2">
        <v>28</v>
      </c>
    </row>
    <row r="16600" spans="1:2" x14ac:dyDescent="0.2">
      <c r="A16600" s="16">
        <v>1501330</v>
      </c>
      <c r="B16600" s="2">
        <v>24</v>
      </c>
    </row>
    <row r="16601" spans="1:2" x14ac:dyDescent="0.2">
      <c r="A16601" s="16">
        <v>1501330</v>
      </c>
      <c r="B16601" s="2">
        <v>0</v>
      </c>
    </row>
    <row r="16602" spans="1:2" x14ac:dyDescent="0.2">
      <c r="A16602" s="16">
        <v>1501330</v>
      </c>
      <c r="B16602" s="2">
        <v>0</v>
      </c>
    </row>
    <row r="16603" spans="1:2" x14ac:dyDescent="0.2">
      <c r="A16603" s="16">
        <v>1501360</v>
      </c>
      <c r="B16603" s="2">
        <v>0</v>
      </c>
    </row>
    <row r="16604" spans="1:2" x14ac:dyDescent="0.2">
      <c r="A16604" s="16">
        <v>1501420</v>
      </c>
      <c r="B16604" s="2">
        <v>0</v>
      </c>
    </row>
    <row r="16605" spans="1:2" x14ac:dyDescent="0.2">
      <c r="A16605" s="16">
        <v>1501440</v>
      </c>
      <c r="B16605" s="2">
        <v>55</v>
      </c>
    </row>
    <row r="16606" spans="1:2" x14ac:dyDescent="0.2">
      <c r="A16606" s="16">
        <v>1501440</v>
      </c>
      <c r="B16606" s="2">
        <v>16</v>
      </c>
    </row>
    <row r="16607" spans="1:2" x14ac:dyDescent="0.2">
      <c r="A16607" s="16">
        <v>1501460</v>
      </c>
      <c r="B16607" s="2">
        <v>87</v>
      </c>
    </row>
    <row r="16608" spans="1:2" x14ac:dyDescent="0.2">
      <c r="A16608" s="16">
        <v>1501460</v>
      </c>
      <c r="B16608" s="2">
        <v>87</v>
      </c>
    </row>
    <row r="16609" spans="1:2" x14ac:dyDescent="0.2">
      <c r="A16609" s="16">
        <v>1501460</v>
      </c>
      <c r="B16609" s="2">
        <v>36</v>
      </c>
    </row>
    <row r="16610" spans="1:2" x14ac:dyDescent="0.2">
      <c r="A16610" s="16">
        <v>1501460</v>
      </c>
      <c r="B16610" s="2">
        <v>94</v>
      </c>
    </row>
    <row r="16611" spans="1:2" x14ac:dyDescent="0.2">
      <c r="A16611" s="16">
        <v>1501460</v>
      </c>
      <c r="B16611" s="2">
        <v>0</v>
      </c>
    </row>
    <row r="16612" spans="1:2" x14ac:dyDescent="0.2">
      <c r="A16612" s="16">
        <v>1501460</v>
      </c>
      <c r="B16612" s="2">
        <v>42</v>
      </c>
    </row>
    <row r="16613" spans="1:2" x14ac:dyDescent="0.2">
      <c r="A16613" s="16">
        <v>1501460</v>
      </c>
      <c r="B16613" s="2">
        <v>57</v>
      </c>
    </row>
    <row r="16614" spans="1:2" x14ac:dyDescent="0.2">
      <c r="A16614" s="16">
        <v>1501460</v>
      </c>
      <c r="B16614" s="2">
        <v>94</v>
      </c>
    </row>
    <row r="16615" spans="1:2" x14ac:dyDescent="0.2">
      <c r="A16615" s="16">
        <v>1501460</v>
      </c>
      <c r="B16615" s="2">
        <v>26</v>
      </c>
    </row>
    <row r="16616" spans="1:2" x14ac:dyDescent="0.2">
      <c r="A16616" s="16">
        <v>1501460</v>
      </c>
      <c r="B16616" s="2">
        <v>42</v>
      </c>
    </row>
    <row r="16617" spans="1:2" x14ac:dyDescent="0.2">
      <c r="A16617" s="16">
        <v>1501460</v>
      </c>
      <c r="B16617" s="2">
        <v>14</v>
      </c>
    </row>
    <row r="16618" spans="1:2" x14ac:dyDescent="0.2">
      <c r="A16618" s="16">
        <v>1501470</v>
      </c>
      <c r="B16618" s="2">
        <v>16</v>
      </c>
    </row>
    <row r="16619" spans="1:2" x14ac:dyDescent="0.2">
      <c r="A16619" s="16">
        <v>1501480</v>
      </c>
      <c r="B16619" s="2">
        <v>16</v>
      </c>
    </row>
    <row r="16620" spans="1:2" x14ac:dyDescent="0.2">
      <c r="A16620" s="16">
        <v>1501490</v>
      </c>
      <c r="B16620" s="2">
        <v>16</v>
      </c>
    </row>
    <row r="16621" spans="1:2" x14ac:dyDescent="0.2">
      <c r="A16621" s="16">
        <v>1501490</v>
      </c>
      <c r="B16621" s="2">
        <v>36</v>
      </c>
    </row>
    <row r="16622" spans="1:2" x14ac:dyDescent="0.2">
      <c r="A16622" s="16">
        <v>1501490</v>
      </c>
      <c r="B16622" s="2">
        <v>7</v>
      </c>
    </row>
    <row r="16623" spans="1:2" x14ac:dyDescent="0.2">
      <c r="A16623" s="16">
        <v>1501490</v>
      </c>
      <c r="B16623" s="2">
        <v>66</v>
      </c>
    </row>
    <row r="16624" spans="1:2" x14ac:dyDescent="0.2">
      <c r="A16624" s="16">
        <v>1501490</v>
      </c>
      <c r="B16624" s="2">
        <v>66</v>
      </c>
    </row>
    <row r="16625" spans="1:2" x14ac:dyDescent="0.2">
      <c r="A16625" s="16">
        <v>1501490</v>
      </c>
      <c r="B16625" s="2">
        <v>87</v>
      </c>
    </row>
    <row r="16626" spans="1:2" x14ac:dyDescent="0.2">
      <c r="A16626" s="16">
        <v>1501490</v>
      </c>
      <c r="B16626" s="2">
        <v>36</v>
      </c>
    </row>
    <row r="16627" spans="1:2" x14ac:dyDescent="0.2">
      <c r="A16627" s="16">
        <v>1501490</v>
      </c>
      <c r="B16627" s="2">
        <v>16</v>
      </c>
    </row>
    <row r="16628" spans="1:2" x14ac:dyDescent="0.2">
      <c r="A16628" s="16">
        <v>1501490</v>
      </c>
      <c r="B16628" s="2">
        <v>66</v>
      </c>
    </row>
    <row r="16629" spans="1:2" x14ac:dyDescent="0.2">
      <c r="A16629" s="16">
        <v>1501490</v>
      </c>
      <c r="B16629" s="2">
        <v>36</v>
      </c>
    </row>
    <row r="16630" spans="1:2" x14ac:dyDescent="0.2">
      <c r="A16630" s="16">
        <v>1501490</v>
      </c>
      <c r="B16630" s="2">
        <v>0</v>
      </c>
    </row>
    <row r="16631" spans="1:2" x14ac:dyDescent="0.2">
      <c r="A16631" s="16">
        <v>1501490</v>
      </c>
      <c r="B16631" s="2">
        <v>16</v>
      </c>
    </row>
    <row r="16632" spans="1:2" x14ac:dyDescent="0.2">
      <c r="A16632" s="16">
        <v>1501490</v>
      </c>
      <c r="B16632" s="2">
        <v>42</v>
      </c>
    </row>
    <row r="16633" spans="1:2" x14ac:dyDescent="0.2">
      <c r="A16633" s="16">
        <v>1501490</v>
      </c>
      <c r="B16633" s="2">
        <v>57</v>
      </c>
    </row>
    <row r="16634" spans="1:2" x14ac:dyDescent="0.2">
      <c r="A16634" s="16">
        <v>1501490</v>
      </c>
      <c r="B16634" s="2">
        <v>70</v>
      </c>
    </row>
    <row r="16635" spans="1:2" x14ac:dyDescent="0.2">
      <c r="A16635" s="16">
        <v>1501490</v>
      </c>
      <c r="B16635" s="2">
        <v>70</v>
      </c>
    </row>
    <row r="16636" spans="1:2" x14ac:dyDescent="0.2">
      <c r="A16636" s="16">
        <v>1501490</v>
      </c>
      <c r="B16636" s="2">
        <v>16</v>
      </c>
    </row>
    <row r="16637" spans="1:2" x14ac:dyDescent="0.2">
      <c r="A16637" s="16">
        <v>1501500</v>
      </c>
      <c r="B16637" s="2">
        <v>55</v>
      </c>
    </row>
    <row r="16638" spans="1:2" x14ac:dyDescent="0.2">
      <c r="A16638" s="16">
        <v>1501500</v>
      </c>
      <c r="B16638" s="2">
        <v>16</v>
      </c>
    </row>
    <row r="16639" spans="1:2" x14ac:dyDescent="0.2">
      <c r="A16639" s="16">
        <v>1501510</v>
      </c>
      <c r="B16639" s="2">
        <v>0</v>
      </c>
    </row>
    <row r="16640" spans="1:2" x14ac:dyDescent="0.2">
      <c r="A16640" s="16">
        <v>1501510</v>
      </c>
      <c r="B16640" s="2">
        <v>62</v>
      </c>
    </row>
    <row r="16641" spans="1:2" x14ac:dyDescent="0.2">
      <c r="A16641" s="16">
        <v>1501510</v>
      </c>
      <c r="B16641" s="2">
        <v>0</v>
      </c>
    </row>
    <row r="16642" spans="1:2" x14ac:dyDescent="0.2">
      <c r="A16642" s="16">
        <v>1501510</v>
      </c>
      <c r="B16642" s="2">
        <v>72</v>
      </c>
    </row>
    <row r="16643" spans="1:2" x14ac:dyDescent="0.2">
      <c r="A16643" s="16">
        <v>1501510</v>
      </c>
      <c r="B16643" s="2">
        <v>0</v>
      </c>
    </row>
    <row r="16644" spans="1:2" x14ac:dyDescent="0.2">
      <c r="A16644" s="16">
        <v>1501510</v>
      </c>
      <c r="B16644" s="2">
        <v>72</v>
      </c>
    </row>
    <row r="16645" spans="1:2" x14ac:dyDescent="0.2">
      <c r="A16645" s="16">
        <v>1501510</v>
      </c>
      <c r="B16645" s="2">
        <v>24</v>
      </c>
    </row>
    <row r="16646" spans="1:2" x14ac:dyDescent="0.2">
      <c r="A16646" s="16">
        <v>1501510</v>
      </c>
      <c r="B16646" s="2">
        <v>87</v>
      </c>
    </row>
    <row r="16647" spans="1:2" x14ac:dyDescent="0.2">
      <c r="A16647" s="16">
        <v>1501510</v>
      </c>
      <c r="B16647" s="2">
        <v>91</v>
      </c>
    </row>
    <row r="16648" spans="1:2" x14ac:dyDescent="0.2">
      <c r="A16648" s="16">
        <v>1501510</v>
      </c>
      <c r="B16648" s="2">
        <v>0</v>
      </c>
    </row>
    <row r="16649" spans="1:2" x14ac:dyDescent="0.2">
      <c r="A16649" s="16">
        <v>1501510</v>
      </c>
      <c r="B16649" s="2">
        <v>100</v>
      </c>
    </row>
    <row r="16650" spans="1:2" x14ac:dyDescent="0.2">
      <c r="A16650" s="16">
        <v>1501510</v>
      </c>
      <c r="B16650" s="2">
        <v>100</v>
      </c>
    </row>
    <row r="16651" spans="1:2" x14ac:dyDescent="0.2">
      <c r="A16651" s="16">
        <v>1501510</v>
      </c>
      <c r="B16651" s="2">
        <v>1</v>
      </c>
    </row>
    <row r="16652" spans="1:2" x14ac:dyDescent="0.2">
      <c r="A16652" s="16">
        <v>1501510</v>
      </c>
      <c r="B16652" s="2">
        <v>41</v>
      </c>
    </row>
    <row r="16653" spans="1:2" x14ac:dyDescent="0.2">
      <c r="A16653" s="16">
        <v>1501510</v>
      </c>
      <c r="B16653" s="2">
        <v>87</v>
      </c>
    </row>
    <row r="16654" spans="1:2" x14ac:dyDescent="0.2">
      <c r="A16654" s="16">
        <v>1501510</v>
      </c>
      <c r="B16654" s="2">
        <v>50</v>
      </c>
    </row>
    <row r="16655" spans="1:2" x14ac:dyDescent="0.2">
      <c r="A16655" s="16">
        <v>1501510</v>
      </c>
      <c r="B16655" s="2">
        <v>0</v>
      </c>
    </row>
    <row r="16656" spans="1:2" x14ac:dyDescent="0.2">
      <c r="A16656" s="16">
        <v>1501510</v>
      </c>
      <c r="B16656" s="2">
        <v>32</v>
      </c>
    </row>
    <row r="16657" spans="1:2" x14ac:dyDescent="0.2">
      <c r="A16657" s="16">
        <v>1501510</v>
      </c>
      <c r="B16657" s="2">
        <v>70</v>
      </c>
    </row>
    <row r="16658" spans="1:2" x14ac:dyDescent="0.2">
      <c r="A16658" s="16">
        <v>1501510</v>
      </c>
      <c r="B16658" s="2">
        <v>73</v>
      </c>
    </row>
    <row r="16659" spans="1:2" x14ac:dyDescent="0.2">
      <c r="A16659" s="16">
        <v>1501510</v>
      </c>
      <c r="B16659" s="2">
        <v>83</v>
      </c>
    </row>
    <row r="16660" spans="1:2" x14ac:dyDescent="0.2">
      <c r="A16660" s="16">
        <v>1501510</v>
      </c>
      <c r="B16660" s="2">
        <v>87</v>
      </c>
    </row>
    <row r="16661" spans="1:2" x14ac:dyDescent="0.2">
      <c r="A16661" s="16">
        <v>1501510</v>
      </c>
      <c r="B16661" s="2">
        <v>53</v>
      </c>
    </row>
    <row r="16662" spans="1:2" x14ac:dyDescent="0.2">
      <c r="A16662" s="16">
        <v>1501510</v>
      </c>
      <c r="B16662" s="2">
        <v>73</v>
      </c>
    </row>
    <row r="16663" spans="1:2" x14ac:dyDescent="0.2">
      <c r="A16663" s="16">
        <v>1501510</v>
      </c>
      <c r="B16663" s="2">
        <v>0</v>
      </c>
    </row>
    <row r="16664" spans="1:2" x14ac:dyDescent="0.2">
      <c r="A16664" s="16">
        <v>1501510</v>
      </c>
      <c r="B16664" s="2">
        <v>46</v>
      </c>
    </row>
    <row r="16665" spans="1:2" x14ac:dyDescent="0.2">
      <c r="A16665" s="16">
        <v>1501510</v>
      </c>
      <c r="B16665" s="2">
        <v>37</v>
      </c>
    </row>
    <row r="16666" spans="1:2" x14ac:dyDescent="0.2">
      <c r="A16666" s="16">
        <v>1501510</v>
      </c>
      <c r="B16666" s="2">
        <v>77</v>
      </c>
    </row>
    <row r="16667" spans="1:2" x14ac:dyDescent="0.2">
      <c r="A16667" s="16">
        <v>1501510</v>
      </c>
      <c r="B16667" s="2">
        <v>73</v>
      </c>
    </row>
    <row r="16668" spans="1:2" x14ac:dyDescent="0.2">
      <c r="A16668" s="16">
        <v>1501510</v>
      </c>
      <c r="B16668" s="2">
        <v>0</v>
      </c>
    </row>
    <row r="16669" spans="1:2" x14ac:dyDescent="0.2">
      <c r="A16669" s="16">
        <v>1501510</v>
      </c>
      <c r="B16669" s="2">
        <v>50</v>
      </c>
    </row>
    <row r="16670" spans="1:2" x14ac:dyDescent="0.2">
      <c r="A16670" s="16">
        <v>1501510</v>
      </c>
      <c r="B16670" s="2">
        <v>3</v>
      </c>
    </row>
    <row r="16671" spans="1:2" x14ac:dyDescent="0.2">
      <c r="A16671" s="16">
        <v>1501510</v>
      </c>
      <c r="B16671" s="2">
        <v>100</v>
      </c>
    </row>
    <row r="16672" spans="1:2" x14ac:dyDescent="0.2">
      <c r="A16672" s="16">
        <v>1501510</v>
      </c>
      <c r="B16672" s="2">
        <v>76</v>
      </c>
    </row>
    <row r="16673" spans="1:2" x14ac:dyDescent="0.2">
      <c r="A16673" s="16">
        <v>1501510</v>
      </c>
      <c r="B16673" s="2">
        <v>53</v>
      </c>
    </row>
    <row r="16674" spans="1:2" x14ac:dyDescent="0.2">
      <c r="A16674" s="16">
        <v>1501510</v>
      </c>
      <c r="B16674" s="2">
        <v>85</v>
      </c>
    </row>
    <row r="16675" spans="1:2" x14ac:dyDescent="0.2">
      <c r="A16675" s="16">
        <v>1501510</v>
      </c>
      <c r="B16675" s="2">
        <v>45</v>
      </c>
    </row>
    <row r="16676" spans="1:2" x14ac:dyDescent="0.2">
      <c r="A16676" s="16">
        <v>1501510</v>
      </c>
      <c r="B16676" s="2">
        <v>0</v>
      </c>
    </row>
    <row r="16677" spans="1:2" x14ac:dyDescent="0.2">
      <c r="A16677" s="16">
        <v>1501510</v>
      </c>
      <c r="B16677" s="2">
        <v>88</v>
      </c>
    </row>
    <row r="16678" spans="1:2" x14ac:dyDescent="0.2">
      <c r="A16678" s="16">
        <v>1501510</v>
      </c>
      <c r="B16678" s="2">
        <v>0</v>
      </c>
    </row>
    <row r="16679" spans="1:2" x14ac:dyDescent="0.2">
      <c r="A16679" s="16">
        <v>1501510</v>
      </c>
      <c r="B16679" s="2">
        <v>0</v>
      </c>
    </row>
    <row r="16680" spans="1:2" x14ac:dyDescent="0.2">
      <c r="A16680" s="16">
        <v>1501510</v>
      </c>
      <c r="B16680" s="2">
        <v>50</v>
      </c>
    </row>
    <row r="16681" spans="1:2" x14ac:dyDescent="0.2">
      <c r="A16681" s="16">
        <v>1501510</v>
      </c>
      <c r="B16681" s="2">
        <v>83</v>
      </c>
    </row>
    <row r="16682" spans="1:2" x14ac:dyDescent="0.2">
      <c r="A16682" s="16">
        <v>1501510</v>
      </c>
      <c r="B16682" s="2">
        <v>0</v>
      </c>
    </row>
    <row r="16683" spans="1:2" x14ac:dyDescent="0.2">
      <c r="A16683" s="16">
        <v>1501510</v>
      </c>
      <c r="B16683" s="2">
        <v>100</v>
      </c>
    </row>
    <row r="16684" spans="1:2" x14ac:dyDescent="0.2">
      <c r="A16684" s="16">
        <v>1501510</v>
      </c>
      <c r="B16684" s="2">
        <v>100</v>
      </c>
    </row>
    <row r="16685" spans="1:2" x14ac:dyDescent="0.2">
      <c r="A16685" s="16">
        <v>1501510</v>
      </c>
      <c r="B16685" s="2">
        <v>75</v>
      </c>
    </row>
    <row r="16686" spans="1:2" x14ac:dyDescent="0.2">
      <c r="A16686" s="16">
        <v>1501510</v>
      </c>
      <c r="B16686" s="2">
        <v>0</v>
      </c>
    </row>
    <row r="16687" spans="1:2" x14ac:dyDescent="0.2">
      <c r="A16687" s="16">
        <v>1501510</v>
      </c>
      <c r="B16687" s="2">
        <v>100</v>
      </c>
    </row>
    <row r="16688" spans="1:2" x14ac:dyDescent="0.2">
      <c r="A16688" s="16">
        <v>1501510</v>
      </c>
      <c r="B16688" s="2">
        <v>87</v>
      </c>
    </row>
    <row r="16689" spans="1:2" x14ac:dyDescent="0.2">
      <c r="A16689" s="16">
        <v>1501510</v>
      </c>
      <c r="B16689" s="2">
        <v>76</v>
      </c>
    </row>
    <row r="16690" spans="1:2" x14ac:dyDescent="0.2">
      <c r="A16690" s="16">
        <v>1501510</v>
      </c>
      <c r="B16690" s="2">
        <v>62</v>
      </c>
    </row>
    <row r="16691" spans="1:2" x14ac:dyDescent="0.2">
      <c r="A16691" s="16">
        <v>1501510</v>
      </c>
      <c r="B16691" s="2">
        <v>62</v>
      </c>
    </row>
    <row r="16692" spans="1:2" x14ac:dyDescent="0.2">
      <c r="A16692" s="16">
        <v>1501510</v>
      </c>
      <c r="B16692" s="2">
        <v>48</v>
      </c>
    </row>
    <row r="16693" spans="1:2" x14ac:dyDescent="0.2">
      <c r="A16693" s="16">
        <v>1501510</v>
      </c>
      <c r="B16693" s="2">
        <v>0</v>
      </c>
    </row>
    <row r="16694" spans="1:2" x14ac:dyDescent="0.2">
      <c r="A16694" s="16">
        <v>1501510</v>
      </c>
      <c r="B16694" s="2">
        <v>100</v>
      </c>
    </row>
    <row r="16695" spans="1:2" x14ac:dyDescent="0.2">
      <c r="A16695" s="16">
        <v>1501510</v>
      </c>
      <c r="B16695" s="2">
        <v>24</v>
      </c>
    </row>
    <row r="16696" spans="1:2" x14ac:dyDescent="0.2">
      <c r="A16696" s="16">
        <v>1501510</v>
      </c>
      <c r="B16696" s="2">
        <v>76</v>
      </c>
    </row>
    <row r="16697" spans="1:2" x14ac:dyDescent="0.2">
      <c r="A16697" s="16">
        <v>1501510</v>
      </c>
      <c r="B16697" s="2">
        <v>53</v>
      </c>
    </row>
    <row r="16698" spans="1:2" x14ac:dyDescent="0.2">
      <c r="A16698" s="16">
        <v>1501510</v>
      </c>
      <c r="B16698" s="2">
        <v>2</v>
      </c>
    </row>
    <row r="16699" spans="1:2" x14ac:dyDescent="0.2">
      <c r="A16699" s="16">
        <v>1501510</v>
      </c>
      <c r="B16699" s="2">
        <v>87</v>
      </c>
    </row>
    <row r="16700" spans="1:2" x14ac:dyDescent="0.2">
      <c r="A16700" s="16">
        <v>1501510</v>
      </c>
      <c r="B16700" s="2">
        <v>100</v>
      </c>
    </row>
    <row r="16701" spans="1:2" x14ac:dyDescent="0.2">
      <c r="A16701" s="16">
        <v>1501510</v>
      </c>
      <c r="B16701" s="2">
        <v>3</v>
      </c>
    </row>
    <row r="16702" spans="1:2" x14ac:dyDescent="0.2">
      <c r="A16702" s="16">
        <v>1501510</v>
      </c>
      <c r="B16702" s="2">
        <v>87</v>
      </c>
    </row>
    <row r="16703" spans="1:2" x14ac:dyDescent="0.2">
      <c r="A16703" s="16">
        <v>1501510</v>
      </c>
      <c r="B16703" s="2">
        <v>37</v>
      </c>
    </row>
    <row r="16704" spans="1:2" x14ac:dyDescent="0.2">
      <c r="A16704" s="16">
        <v>1501510</v>
      </c>
      <c r="B16704" s="2">
        <v>0</v>
      </c>
    </row>
    <row r="16705" spans="1:2" x14ac:dyDescent="0.2">
      <c r="A16705" s="16">
        <v>1501510</v>
      </c>
      <c r="B16705" s="2">
        <v>76</v>
      </c>
    </row>
    <row r="16706" spans="1:2" x14ac:dyDescent="0.2">
      <c r="A16706" s="16">
        <v>1501510</v>
      </c>
      <c r="B16706" s="2">
        <v>43</v>
      </c>
    </row>
    <row r="16707" spans="1:2" x14ac:dyDescent="0.2">
      <c r="A16707" s="16">
        <v>1501510</v>
      </c>
      <c r="B16707" s="2">
        <v>0</v>
      </c>
    </row>
    <row r="16708" spans="1:2" x14ac:dyDescent="0.2">
      <c r="A16708" s="16">
        <v>1501510</v>
      </c>
      <c r="B16708" s="2">
        <v>76</v>
      </c>
    </row>
    <row r="16709" spans="1:2" x14ac:dyDescent="0.2">
      <c r="A16709" s="16">
        <v>1501510</v>
      </c>
      <c r="B16709" s="2">
        <v>37</v>
      </c>
    </row>
    <row r="16710" spans="1:2" x14ac:dyDescent="0.2">
      <c r="A16710" s="16">
        <v>1501510</v>
      </c>
      <c r="B16710" s="2">
        <v>100</v>
      </c>
    </row>
    <row r="16711" spans="1:2" x14ac:dyDescent="0.2">
      <c r="A16711" s="16">
        <v>1501510</v>
      </c>
      <c r="B16711" s="2">
        <v>77</v>
      </c>
    </row>
    <row r="16712" spans="1:2" x14ac:dyDescent="0.2">
      <c r="A16712" s="16">
        <v>1501510</v>
      </c>
      <c r="B16712" s="2">
        <v>62</v>
      </c>
    </row>
    <row r="16713" spans="1:2" x14ac:dyDescent="0.2">
      <c r="A16713" s="16">
        <v>1501510</v>
      </c>
      <c r="B16713" s="2">
        <v>84</v>
      </c>
    </row>
    <row r="16714" spans="1:2" x14ac:dyDescent="0.2">
      <c r="A16714" s="16">
        <v>1501510</v>
      </c>
      <c r="B16714" s="2">
        <v>100</v>
      </c>
    </row>
    <row r="16715" spans="1:2" x14ac:dyDescent="0.2">
      <c r="A16715" s="16">
        <v>1501510</v>
      </c>
      <c r="B16715" s="2">
        <v>0</v>
      </c>
    </row>
    <row r="16716" spans="1:2" x14ac:dyDescent="0.2">
      <c r="A16716" s="16">
        <v>1501520</v>
      </c>
      <c r="B16716" s="2">
        <v>0</v>
      </c>
    </row>
    <row r="16717" spans="1:2" x14ac:dyDescent="0.2">
      <c r="A16717" s="16">
        <v>1501520</v>
      </c>
      <c r="B16717" s="2">
        <v>69</v>
      </c>
    </row>
    <row r="16718" spans="1:2" x14ac:dyDescent="0.2">
      <c r="A16718" s="16">
        <v>1501520</v>
      </c>
      <c r="B16718" s="2">
        <v>61</v>
      </c>
    </row>
    <row r="16719" spans="1:2" x14ac:dyDescent="0.2">
      <c r="A16719" s="16">
        <v>1501520</v>
      </c>
      <c r="B16719" s="2">
        <v>22</v>
      </c>
    </row>
    <row r="16720" spans="1:2" x14ac:dyDescent="0.2">
      <c r="A16720" s="16">
        <v>1501520</v>
      </c>
      <c r="B16720" s="2">
        <v>25</v>
      </c>
    </row>
    <row r="16721" spans="1:2" x14ac:dyDescent="0.2">
      <c r="A16721" s="16">
        <v>1501520</v>
      </c>
      <c r="B16721" s="2">
        <v>69</v>
      </c>
    </row>
    <row r="16722" spans="1:2" x14ac:dyDescent="0.2">
      <c r="A16722" s="16">
        <v>1501520</v>
      </c>
      <c r="B16722" s="2">
        <v>69</v>
      </c>
    </row>
    <row r="16723" spans="1:2" x14ac:dyDescent="0.2">
      <c r="A16723" s="16">
        <v>1501520</v>
      </c>
      <c r="B16723" s="2">
        <v>32</v>
      </c>
    </row>
    <row r="16724" spans="1:2" x14ac:dyDescent="0.2">
      <c r="A16724" s="16">
        <v>1501520</v>
      </c>
      <c r="B16724" s="2">
        <v>0</v>
      </c>
    </row>
    <row r="16725" spans="1:2" x14ac:dyDescent="0.2">
      <c r="A16725" s="16">
        <v>1501520</v>
      </c>
      <c r="B16725" s="2">
        <v>61</v>
      </c>
    </row>
    <row r="16726" spans="1:2" x14ac:dyDescent="0.2">
      <c r="A16726" s="16">
        <v>1501520</v>
      </c>
      <c r="B16726" s="2">
        <v>26</v>
      </c>
    </row>
    <row r="16727" spans="1:2" x14ac:dyDescent="0.2">
      <c r="A16727" s="16">
        <v>1501520</v>
      </c>
      <c r="B16727" s="2">
        <v>25</v>
      </c>
    </row>
    <row r="16728" spans="1:2" x14ac:dyDescent="0.2">
      <c r="A16728" s="16">
        <v>1501520</v>
      </c>
      <c r="B16728" s="2">
        <v>0</v>
      </c>
    </row>
    <row r="16729" spans="1:2" x14ac:dyDescent="0.2">
      <c r="A16729" s="16">
        <v>1501520</v>
      </c>
      <c r="B16729" s="2">
        <v>25</v>
      </c>
    </row>
    <row r="16730" spans="1:2" x14ac:dyDescent="0.2">
      <c r="A16730" s="16">
        <v>1501520</v>
      </c>
      <c r="B16730" s="2">
        <v>2</v>
      </c>
    </row>
    <row r="16731" spans="1:2" x14ac:dyDescent="0.2">
      <c r="A16731" s="16">
        <v>1501520</v>
      </c>
      <c r="B16731" s="2">
        <v>22</v>
      </c>
    </row>
    <row r="16732" spans="1:2" x14ac:dyDescent="0.2">
      <c r="A16732" s="16">
        <v>1501520</v>
      </c>
      <c r="B16732" s="2">
        <v>34</v>
      </c>
    </row>
    <row r="16733" spans="1:2" x14ac:dyDescent="0.2">
      <c r="A16733" s="16">
        <v>1501520</v>
      </c>
      <c r="B16733" s="2">
        <v>22</v>
      </c>
    </row>
    <row r="16734" spans="1:2" x14ac:dyDescent="0.2">
      <c r="A16734" s="16">
        <v>1501520</v>
      </c>
      <c r="B16734" s="2">
        <v>2</v>
      </c>
    </row>
    <row r="16735" spans="1:2" x14ac:dyDescent="0.2">
      <c r="A16735" s="16">
        <v>1501520</v>
      </c>
      <c r="B16735" s="2">
        <v>26</v>
      </c>
    </row>
    <row r="16736" spans="1:2" x14ac:dyDescent="0.2">
      <c r="A16736" s="16">
        <v>1501520</v>
      </c>
      <c r="B16736" s="2">
        <v>0</v>
      </c>
    </row>
    <row r="16737" spans="1:2" x14ac:dyDescent="0.2">
      <c r="A16737" s="16">
        <v>1501520</v>
      </c>
      <c r="B16737" s="2">
        <v>61</v>
      </c>
    </row>
    <row r="16738" spans="1:2" x14ac:dyDescent="0.2">
      <c r="A16738" s="16">
        <v>1501520</v>
      </c>
      <c r="B16738" s="2">
        <v>34</v>
      </c>
    </row>
    <row r="16739" spans="1:2" x14ac:dyDescent="0.2">
      <c r="A16739" s="16">
        <v>1501520</v>
      </c>
      <c r="B16739" s="2">
        <v>31</v>
      </c>
    </row>
    <row r="16740" spans="1:2" x14ac:dyDescent="0.2">
      <c r="A16740" s="16">
        <v>1501520</v>
      </c>
      <c r="B16740" s="2">
        <v>0</v>
      </c>
    </row>
    <row r="16741" spans="1:2" x14ac:dyDescent="0.2">
      <c r="A16741" s="16">
        <v>1501520</v>
      </c>
      <c r="B16741" s="2">
        <v>0</v>
      </c>
    </row>
    <row r="16742" spans="1:2" x14ac:dyDescent="0.2">
      <c r="A16742" s="16">
        <v>1501520</v>
      </c>
      <c r="B16742" s="2">
        <v>25</v>
      </c>
    </row>
    <row r="16743" spans="1:2" x14ac:dyDescent="0.2">
      <c r="A16743" s="16">
        <v>1501520</v>
      </c>
      <c r="B16743" s="2">
        <v>2</v>
      </c>
    </row>
    <row r="16744" spans="1:2" x14ac:dyDescent="0.2">
      <c r="A16744" s="16">
        <v>1501520</v>
      </c>
      <c r="B16744" s="2">
        <v>2</v>
      </c>
    </row>
    <row r="16745" spans="1:2" x14ac:dyDescent="0.2">
      <c r="A16745" s="16">
        <v>1501520</v>
      </c>
      <c r="B16745" s="2">
        <v>22</v>
      </c>
    </row>
    <row r="16746" spans="1:2" x14ac:dyDescent="0.2">
      <c r="A16746" s="16">
        <v>1501520</v>
      </c>
      <c r="B16746" s="2">
        <v>0</v>
      </c>
    </row>
    <row r="16747" spans="1:2" x14ac:dyDescent="0.2">
      <c r="A16747" s="16">
        <v>1501520</v>
      </c>
      <c r="B16747" s="2">
        <v>0</v>
      </c>
    </row>
    <row r="16748" spans="1:2" x14ac:dyDescent="0.2">
      <c r="A16748" s="16">
        <v>1501520</v>
      </c>
      <c r="B16748" s="2">
        <v>32</v>
      </c>
    </row>
    <row r="16749" spans="1:2" x14ac:dyDescent="0.2">
      <c r="A16749" s="16">
        <v>1501520</v>
      </c>
      <c r="B16749" s="2">
        <v>22</v>
      </c>
    </row>
    <row r="16750" spans="1:2" x14ac:dyDescent="0.2">
      <c r="A16750" s="16">
        <v>1501520</v>
      </c>
      <c r="B16750" s="2">
        <v>31</v>
      </c>
    </row>
    <row r="16751" spans="1:2" x14ac:dyDescent="0.2">
      <c r="A16751" s="16">
        <v>1501520</v>
      </c>
      <c r="B16751" s="2">
        <v>69</v>
      </c>
    </row>
    <row r="16752" spans="1:2" x14ac:dyDescent="0.2">
      <c r="A16752" s="16">
        <v>1501520</v>
      </c>
      <c r="B16752" s="2">
        <v>25</v>
      </c>
    </row>
    <row r="16753" spans="1:2" x14ac:dyDescent="0.2">
      <c r="A16753" s="16">
        <v>1501520</v>
      </c>
      <c r="B16753" s="2">
        <v>0</v>
      </c>
    </row>
    <row r="16754" spans="1:2" x14ac:dyDescent="0.2">
      <c r="A16754" s="16">
        <v>1501520</v>
      </c>
      <c r="B16754" s="2">
        <v>0</v>
      </c>
    </row>
    <row r="16755" spans="1:2" x14ac:dyDescent="0.2">
      <c r="A16755" s="16">
        <v>1501540</v>
      </c>
      <c r="B16755" s="2">
        <v>0</v>
      </c>
    </row>
    <row r="16756" spans="1:2" x14ac:dyDescent="0.2">
      <c r="A16756" s="16">
        <v>1501540</v>
      </c>
      <c r="B16756" s="2">
        <v>0</v>
      </c>
    </row>
    <row r="16757" spans="1:2" x14ac:dyDescent="0.2">
      <c r="A16757" s="16">
        <v>1501540</v>
      </c>
      <c r="B16757" s="2">
        <v>0</v>
      </c>
    </row>
    <row r="16758" spans="1:2" x14ac:dyDescent="0.2">
      <c r="A16758" s="16">
        <v>1501560</v>
      </c>
      <c r="B16758" s="2">
        <v>63</v>
      </c>
    </row>
    <row r="16759" spans="1:2" x14ac:dyDescent="0.2">
      <c r="A16759" s="16">
        <v>1501570</v>
      </c>
      <c r="B16759" s="2">
        <v>63</v>
      </c>
    </row>
    <row r="16760" spans="1:2" x14ac:dyDescent="0.2">
      <c r="A16760" s="16">
        <v>1501580</v>
      </c>
      <c r="B16760" s="2">
        <v>63</v>
      </c>
    </row>
    <row r="16761" spans="1:2" x14ac:dyDescent="0.2">
      <c r="A16761" s="16">
        <v>1501580</v>
      </c>
      <c r="B16761" s="2">
        <v>78</v>
      </c>
    </row>
    <row r="16762" spans="1:2" x14ac:dyDescent="0.2">
      <c r="A16762" s="16">
        <v>1501590</v>
      </c>
      <c r="B16762" s="2">
        <v>38</v>
      </c>
    </row>
    <row r="16763" spans="1:2" x14ac:dyDescent="0.2">
      <c r="A16763" s="16">
        <v>1501590</v>
      </c>
      <c r="B16763" s="2">
        <v>33</v>
      </c>
    </row>
    <row r="16764" spans="1:2" x14ac:dyDescent="0.2">
      <c r="A16764" s="16">
        <v>1501600</v>
      </c>
      <c r="B16764" s="2">
        <v>46</v>
      </c>
    </row>
    <row r="16765" spans="1:2" x14ac:dyDescent="0.2">
      <c r="A16765" s="16">
        <v>1501600</v>
      </c>
      <c r="B16765" s="2">
        <v>44</v>
      </c>
    </row>
    <row r="16766" spans="1:2" x14ac:dyDescent="0.2">
      <c r="A16766" s="16">
        <v>1501600</v>
      </c>
      <c r="B16766" s="2">
        <v>42</v>
      </c>
    </row>
    <row r="16767" spans="1:2" x14ac:dyDescent="0.2">
      <c r="A16767" s="16">
        <v>1501600</v>
      </c>
      <c r="B16767" s="2">
        <v>44</v>
      </c>
    </row>
    <row r="16768" spans="1:2" x14ac:dyDescent="0.2">
      <c r="A16768" s="16">
        <v>1501600</v>
      </c>
      <c r="B16768" s="2">
        <v>34</v>
      </c>
    </row>
    <row r="16769" spans="1:2" x14ac:dyDescent="0.2">
      <c r="A16769" s="16">
        <v>1501600</v>
      </c>
      <c r="B16769" s="2">
        <v>46</v>
      </c>
    </row>
    <row r="16770" spans="1:2" x14ac:dyDescent="0.2">
      <c r="A16770" s="16">
        <v>1501600</v>
      </c>
      <c r="B16770" s="2">
        <v>25</v>
      </c>
    </row>
    <row r="16771" spans="1:2" x14ac:dyDescent="0.2">
      <c r="A16771" s="16">
        <v>1501610</v>
      </c>
      <c r="B16771" s="2">
        <v>68</v>
      </c>
    </row>
    <row r="16772" spans="1:2" x14ac:dyDescent="0.2">
      <c r="A16772" s="16">
        <v>1501610</v>
      </c>
      <c r="B16772" s="2">
        <v>46</v>
      </c>
    </row>
    <row r="16773" spans="1:2" x14ac:dyDescent="0.2">
      <c r="A16773" s="16">
        <v>1501610</v>
      </c>
      <c r="B16773" s="2">
        <v>46</v>
      </c>
    </row>
    <row r="16774" spans="1:2" x14ac:dyDescent="0.2">
      <c r="A16774" s="16">
        <v>1501640</v>
      </c>
      <c r="B16774" s="2">
        <v>85</v>
      </c>
    </row>
    <row r="16775" spans="1:2" x14ac:dyDescent="0.2">
      <c r="A16775" s="16">
        <v>1501640</v>
      </c>
      <c r="B16775" s="2">
        <v>68</v>
      </c>
    </row>
    <row r="16776" spans="1:2" x14ac:dyDescent="0.2">
      <c r="A16776" s="16">
        <v>1501640</v>
      </c>
      <c r="B16776" s="2">
        <v>68</v>
      </c>
    </row>
    <row r="16777" spans="1:2" x14ac:dyDescent="0.2">
      <c r="A16777" s="16">
        <v>1501640</v>
      </c>
      <c r="B16777" s="2">
        <v>85</v>
      </c>
    </row>
    <row r="16778" spans="1:2" x14ac:dyDescent="0.2">
      <c r="A16778" s="16">
        <v>1501640</v>
      </c>
      <c r="B16778" s="2">
        <v>68</v>
      </c>
    </row>
    <row r="16779" spans="1:2" x14ac:dyDescent="0.2">
      <c r="A16779" s="16">
        <v>1501640</v>
      </c>
      <c r="B16779" s="2">
        <v>72</v>
      </c>
    </row>
    <row r="16780" spans="1:2" x14ac:dyDescent="0.2">
      <c r="A16780" s="16">
        <v>1501650</v>
      </c>
      <c r="B16780" s="2">
        <v>68</v>
      </c>
    </row>
    <row r="16781" spans="1:2" x14ac:dyDescent="0.2">
      <c r="A16781" s="16">
        <v>1501800</v>
      </c>
      <c r="B16781" s="2">
        <v>0</v>
      </c>
    </row>
    <row r="16782" spans="1:2" x14ac:dyDescent="0.2">
      <c r="A16782" s="16">
        <v>1501800</v>
      </c>
      <c r="B16782" s="2">
        <v>0</v>
      </c>
    </row>
    <row r="16783" spans="1:2" x14ac:dyDescent="0.2">
      <c r="A16783" s="16">
        <v>1501810</v>
      </c>
      <c r="B16783" s="2">
        <v>0</v>
      </c>
    </row>
    <row r="16784" spans="1:2" x14ac:dyDescent="0.2">
      <c r="A16784" s="16">
        <v>1501810</v>
      </c>
      <c r="B16784" s="2">
        <v>0</v>
      </c>
    </row>
    <row r="16785" spans="1:2" x14ac:dyDescent="0.2">
      <c r="A16785" s="16">
        <v>1501810</v>
      </c>
      <c r="B16785" s="2">
        <v>0</v>
      </c>
    </row>
    <row r="16786" spans="1:2" x14ac:dyDescent="0.2">
      <c r="A16786" s="16">
        <v>1501810</v>
      </c>
      <c r="B16786" s="2">
        <v>0</v>
      </c>
    </row>
    <row r="16787" spans="1:2" x14ac:dyDescent="0.2">
      <c r="A16787" s="16">
        <v>1501810</v>
      </c>
      <c r="B16787" s="2">
        <v>0</v>
      </c>
    </row>
    <row r="16788" spans="1:2" x14ac:dyDescent="0.2">
      <c r="A16788" s="16">
        <v>1502050</v>
      </c>
      <c r="B16788" s="2">
        <v>24</v>
      </c>
    </row>
    <row r="16789" spans="1:2" x14ac:dyDescent="0.2">
      <c r="A16789" s="16">
        <v>1502050</v>
      </c>
      <c r="B16789" s="2">
        <v>100</v>
      </c>
    </row>
    <row r="16790" spans="1:2" x14ac:dyDescent="0.2">
      <c r="A16790" s="16">
        <v>1502050</v>
      </c>
      <c r="B16790" s="2">
        <v>91</v>
      </c>
    </row>
    <row r="16791" spans="1:2" x14ac:dyDescent="0.2">
      <c r="A16791" s="16">
        <v>1502050</v>
      </c>
      <c r="B16791" s="2">
        <v>24</v>
      </c>
    </row>
    <row r="16792" spans="1:2" x14ac:dyDescent="0.2">
      <c r="A16792" s="16">
        <v>1502050</v>
      </c>
      <c r="B16792" s="2">
        <v>91</v>
      </c>
    </row>
    <row r="16793" spans="1:2" x14ac:dyDescent="0.2">
      <c r="A16793" s="16">
        <v>1502050</v>
      </c>
      <c r="B16793" s="2">
        <v>100</v>
      </c>
    </row>
    <row r="16794" spans="1:2" x14ac:dyDescent="0.2">
      <c r="A16794" s="16">
        <v>1502050</v>
      </c>
      <c r="B16794" s="2">
        <v>91</v>
      </c>
    </row>
    <row r="16795" spans="1:2" x14ac:dyDescent="0.2">
      <c r="A16795" s="16">
        <v>1502050</v>
      </c>
      <c r="B16795" s="2">
        <v>100</v>
      </c>
    </row>
    <row r="16796" spans="1:2" x14ac:dyDescent="0.2">
      <c r="A16796" s="16">
        <v>1502050</v>
      </c>
      <c r="B16796" s="2">
        <v>100</v>
      </c>
    </row>
    <row r="16797" spans="1:2" x14ac:dyDescent="0.2">
      <c r="A16797" s="16">
        <v>1502050</v>
      </c>
      <c r="B16797" s="2">
        <v>93</v>
      </c>
    </row>
    <row r="16798" spans="1:2" x14ac:dyDescent="0.2">
      <c r="A16798" s="16">
        <v>1502050</v>
      </c>
      <c r="B16798" s="2">
        <v>0</v>
      </c>
    </row>
    <row r="16799" spans="1:2" x14ac:dyDescent="0.2">
      <c r="A16799" s="16">
        <v>1502050</v>
      </c>
      <c r="B16799" s="2">
        <v>52</v>
      </c>
    </row>
    <row r="16800" spans="1:2" x14ac:dyDescent="0.2">
      <c r="A16800" s="16">
        <v>1502050</v>
      </c>
      <c r="B16800" s="2">
        <v>100</v>
      </c>
    </row>
    <row r="16801" spans="1:2" x14ac:dyDescent="0.2">
      <c r="A16801" s="16">
        <v>1502050</v>
      </c>
      <c r="B16801" s="2">
        <v>91</v>
      </c>
    </row>
    <row r="16802" spans="1:2" x14ac:dyDescent="0.2">
      <c r="A16802" s="16">
        <v>1502050</v>
      </c>
      <c r="B16802" s="2">
        <v>24</v>
      </c>
    </row>
    <row r="16803" spans="1:2" x14ac:dyDescent="0.2">
      <c r="A16803" s="16">
        <v>1502050</v>
      </c>
      <c r="B16803" s="2">
        <v>100</v>
      </c>
    </row>
    <row r="16804" spans="1:2" x14ac:dyDescent="0.2">
      <c r="A16804" s="16">
        <v>1502050</v>
      </c>
      <c r="B16804" s="2">
        <v>0</v>
      </c>
    </row>
    <row r="16805" spans="1:2" x14ac:dyDescent="0.2">
      <c r="A16805" s="16">
        <v>1502050</v>
      </c>
      <c r="B16805" s="2">
        <v>0</v>
      </c>
    </row>
    <row r="16806" spans="1:2" x14ac:dyDescent="0.2">
      <c r="A16806" s="16">
        <v>1502050</v>
      </c>
      <c r="B16806" s="2">
        <v>24</v>
      </c>
    </row>
    <row r="16807" spans="1:2" x14ac:dyDescent="0.2">
      <c r="A16807" s="16">
        <v>1502050</v>
      </c>
      <c r="B16807" s="2">
        <v>24</v>
      </c>
    </row>
    <row r="16808" spans="1:2" x14ac:dyDescent="0.2">
      <c r="A16808" s="16">
        <v>1502050</v>
      </c>
      <c r="B16808" s="2">
        <v>83</v>
      </c>
    </row>
    <row r="16809" spans="1:2" x14ac:dyDescent="0.2">
      <c r="A16809" s="16">
        <v>1502050</v>
      </c>
      <c r="B16809" s="2">
        <v>83</v>
      </c>
    </row>
    <row r="16810" spans="1:2" x14ac:dyDescent="0.2">
      <c r="A16810" s="16">
        <v>1502070</v>
      </c>
      <c r="B16810" s="2">
        <v>93</v>
      </c>
    </row>
    <row r="16811" spans="1:2" x14ac:dyDescent="0.2">
      <c r="A16811" s="16">
        <v>1502070</v>
      </c>
      <c r="B16811" s="2">
        <v>85</v>
      </c>
    </row>
    <row r="16812" spans="1:2" x14ac:dyDescent="0.2">
      <c r="A16812" s="16">
        <v>1502070</v>
      </c>
      <c r="B16812" s="2">
        <v>94</v>
      </c>
    </row>
    <row r="16813" spans="1:2" x14ac:dyDescent="0.2">
      <c r="A16813" s="16">
        <v>1502070</v>
      </c>
      <c r="B16813" s="2">
        <v>95</v>
      </c>
    </row>
    <row r="16814" spans="1:2" x14ac:dyDescent="0.2">
      <c r="A16814" s="16">
        <v>1502070</v>
      </c>
      <c r="B16814" s="2">
        <v>95</v>
      </c>
    </row>
    <row r="16815" spans="1:2" x14ac:dyDescent="0.2">
      <c r="A16815" s="16">
        <v>1502070</v>
      </c>
      <c r="B16815" s="2">
        <v>85</v>
      </c>
    </row>
    <row r="16816" spans="1:2" x14ac:dyDescent="0.2">
      <c r="A16816" s="16">
        <v>1502070</v>
      </c>
      <c r="B16816" s="2">
        <v>93</v>
      </c>
    </row>
    <row r="16817" spans="1:2" x14ac:dyDescent="0.2">
      <c r="A16817" s="16">
        <v>1502070</v>
      </c>
      <c r="B16817" s="2">
        <v>93</v>
      </c>
    </row>
    <row r="16818" spans="1:2" x14ac:dyDescent="0.2">
      <c r="A16818" s="16">
        <v>1502080</v>
      </c>
      <c r="B16818" s="2">
        <v>75</v>
      </c>
    </row>
    <row r="16819" spans="1:2" x14ac:dyDescent="0.2">
      <c r="A16819" s="16">
        <v>1502080</v>
      </c>
      <c r="B16819" s="2">
        <v>75</v>
      </c>
    </row>
    <row r="16820" spans="1:2" x14ac:dyDescent="0.2">
      <c r="A16820" s="16">
        <v>1502080</v>
      </c>
      <c r="B16820" s="2">
        <v>94</v>
      </c>
    </row>
    <row r="16821" spans="1:2" x14ac:dyDescent="0.2">
      <c r="A16821" s="16">
        <v>1502080</v>
      </c>
      <c r="B16821" s="2">
        <v>88</v>
      </c>
    </row>
    <row r="16822" spans="1:2" x14ac:dyDescent="0.2">
      <c r="A16822" s="16">
        <v>1502080</v>
      </c>
      <c r="B16822" s="2">
        <v>75</v>
      </c>
    </row>
    <row r="16823" spans="1:2" x14ac:dyDescent="0.2">
      <c r="A16823" s="16">
        <v>1502080</v>
      </c>
      <c r="B16823" s="2">
        <v>94</v>
      </c>
    </row>
    <row r="16824" spans="1:2" x14ac:dyDescent="0.2">
      <c r="A16824" s="16">
        <v>1502080</v>
      </c>
      <c r="B16824" s="2">
        <v>75</v>
      </c>
    </row>
    <row r="16825" spans="1:2" x14ac:dyDescent="0.2">
      <c r="A16825" s="16">
        <v>1502080</v>
      </c>
      <c r="B16825" s="2">
        <v>100</v>
      </c>
    </row>
    <row r="16826" spans="1:2" x14ac:dyDescent="0.2">
      <c r="A16826" s="16">
        <v>1502080</v>
      </c>
      <c r="B16826" s="2">
        <v>75</v>
      </c>
    </row>
    <row r="16827" spans="1:2" x14ac:dyDescent="0.2">
      <c r="A16827" s="16">
        <v>1502080</v>
      </c>
      <c r="B16827" s="2">
        <v>100</v>
      </c>
    </row>
    <row r="16828" spans="1:2" x14ac:dyDescent="0.2">
      <c r="A16828" s="16">
        <v>1502080</v>
      </c>
      <c r="B16828" s="2">
        <v>75</v>
      </c>
    </row>
    <row r="16829" spans="1:2" x14ac:dyDescent="0.2">
      <c r="A16829" s="16">
        <v>1502080</v>
      </c>
      <c r="B16829" s="2">
        <v>67</v>
      </c>
    </row>
    <row r="16830" spans="1:2" x14ac:dyDescent="0.2">
      <c r="A16830" s="16">
        <v>1502080</v>
      </c>
      <c r="B16830" s="2">
        <v>80</v>
      </c>
    </row>
    <row r="16831" spans="1:2" x14ac:dyDescent="0.2">
      <c r="A16831" s="16">
        <v>1502080</v>
      </c>
      <c r="B16831" s="2">
        <v>9</v>
      </c>
    </row>
    <row r="16832" spans="1:2" x14ac:dyDescent="0.2">
      <c r="A16832" s="16">
        <v>1502080</v>
      </c>
      <c r="B16832" s="2">
        <v>75</v>
      </c>
    </row>
    <row r="16833" spans="1:2" x14ac:dyDescent="0.2">
      <c r="A16833" s="16">
        <v>1502080</v>
      </c>
      <c r="B16833" s="2">
        <v>75</v>
      </c>
    </row>
    <row r="16834" spans="1:2" x14ac:dyDescent="0.2">
      <c r="A16834" s="16">
        <v>1502080</v>
      </c>
      <c r="B16834" s="2">
        <v>75</v>
      </c>
    </row>
    <row r="16835" spans="1:2" x14ac:dyDescent="0.2">
      <c r="A16835" s="16">
        <v>1502090</v>
      </c>
      <c r="B16835" s="2">
        <v>0</v>
      </c>
    </row>
    <row r="16836" spans="1:2" x14ac:dyDescent="0.2">
      <c r="A16836" s="16">
        <v>1502090</v>
      </c>
      <c r="B16836" s="2">
        <v>40</v>
      </c>
    </row>
    <row r="16837" spans="1:2" x14ac:dyDescent="0.2">
      <c r="A16837" s="16">
        <v>1502090</v>
      </c>
      <c r="B16837" s="2">
        <v>94</v>
      </c>
    </row>
    <row r="16838" spans="1:2" x14ac:dyDescent="0.2">
      <c r="A16838" s="16">
        <v>1502090</v>
      </c>
      <c r="B16838" s="2">
        <v>0</v>
      </c>
    </row>
    <row r="16839" spans="1:2" x14ac:dyDescent="0.2">
      <c r="A16839" s="16">
        <v>1502090</v>
      </c>
      <c r="B16839" s="2">
        <v>27</v>
      </c>
    </row>
    <row r="16840" spans="1:2" x14ac:dyDescent="0.2">
      <c r="A16840" s="16">
        <v>1502090</v>
      </c>
      <c r="B16840" s="2">
        <v>11</v>
      </c>
    </row>
    <row r="16841" spans="1:2" x14ac:dyDescent="0.2">
      <c r="A16841" s="16">
        <v>1502090</v>
      </c>
      <c r="B16841" s="2">
        <v>94</v>
      </c>
    </row>
    <row r="16842" spans="1:2" x14ac:dyDescent="0.2">
      <c r="A16842" s="16">
        <v>1502090</v>
      </c>
      <c r="B16842" s="2">
        <v>11</v>
      </c>
    </row>
    <row r="16843" spans="1:2" x14ac:dyDescent="0.2">
      <c r="A16843" s="16">
        <v>1502090</v>
      </c>
      <c r="B16843" s="2">
        <v>40</v>
      </c>
    </row>
    <row r="16844" spans="1:2" x14ac:dyDescent="0.2">
      <c r="A16844" s="16">
        <v>1502090</v>
      </c>
      <c r="B16844" s="2">
        <v>93</v>
      </c>
    </row>
    <row r="16845" spans="1:2" x14ac:dyDescent="0.2">
      <c r="A16845" s="16">
        <v>1502090</v>
      </c>
      <c r="B16845" s="2">
        <v>0</v>
      </c>
    </row>
    <row r="16846" spans="1:2" x14ac:dyDescent="0.2">
      <c r="A16846" s="16">
        <v>1502100</v>
      </c>
      <c r="B16846" s="2">
        <v>67</v>
      </c>
    </row>
    <row r="16847" spans="1:2" x14ac:dyDescent="0.2">
      <c r="A16847" s="16">
        <v>1502100</v>
      </c>
      <c r="B16847" s="2">
        <v>94</v>
      </c>
    </row>
    <row r="16848" spans="1:2" x14ac:dyDescent="0.2">
      <c r="A16848" s="16">
        <v>1502100</v>
      </c>
      <c r="B16848" s="2">
        <v>67</v>
      </c>
    </row>
    <row r="16849" spans="1:2" x14ac:dyDescent="0.2">
      <c r="A16849" s="16">
        <v>1502110</v>
      </c>
      <c r="B16849" s="2">
        <v>67</v>
      </c>
    </row>
    <row r="16850" spans="1:2" x14ac:dyDescent="0.2">
      <c r="A16850" s="16">
        <v>1502110</v>
      </c>
      <c r="B16850" s="2">
        <v>100</v>
      </c>
    </row>
    <row r="16851" spans="1:2" x14ac:dyDescent="0.2">
      <c r="A16851" s="16">
        <v>1502110</v>
      </c>
      <c r="B16851" s="2">
        <v>89</v>
      </c>
    </row>
    <row r="16852" spans="1:2" x14ac:dyDescent="0.2">
      <c r="A16852" s="16">
        <v>1502110</v>
      </c>
      <c r="B16852" s="2">
        <v>22</v>
      </c>
    </row>
    <row r="16853" spans="1:2" x14ac:dyDescent="0.2">
      <c r="A16853" s="16">
        <v>1502110</v>
      </c>
      <c r="B16853" s="2">
        <v>53</v>
      </c>
    </row>
    <row r="16854" spans="1:2" x14ac:dyDescent="0.2">
      <c r="A16854" s="16">
        <v>1502110</v>
      </c>
      <c r="B16854" s="2">
        <v>36</v>
      </c>
    </row>
    <row r="16855" spans="1:2" x14ac:dyDescent="0.2">
      <c r="A16855" s="16">
        <v>1502110</v>
      </c>
      <c r="B16855" s="2">
        <v>0</v>
      </c>
    </row>
    <row r="16856" spans="1:2" x14ac:dyDescent="0.2">
      <c r="A16856" s="16">
        <v>1502110</v>
      </c>
      <c r="B16856" s="2">
        <v>97</v>
      </c>
    </row>
    <row r="16857" spans="1:2" x14ac:dyDescent="0.2">
      <c r="A16857" s="16">
        <v>1502110</v>
      </c>
      <c r="B16857" s="2">
        <v>0</v>
      </c>
    </row>
    <row r="16858" spans="1:2" x14ac:dyDescent="0.2">
      <c r="A16858" s="16">
        <v>1502110</v>
      </c>
      <c r="B16858" s="2">
        <v>5</v>
      </c>
    </row>
    <row r="16859" spans="1:2" x14ac:dyDescent="0.2">
      <c r="A16859" s="16">
        <v>1502110</v>
      </c>
      <c r="B16859" s="2">
        <v>0</v>
      </c>
    </row>
    <row r="16860" spans="1:2" x14ac:dyDescent="0.2">
      <c r="A16860" s="16">
        <v>1502110</v>
      </c>
      <c r="B16860" s="2">
        <v>95</v>
      </c>
    </row>
    <row r="16861" spans="1:2" x14ac:dyDescent="0.2">
      <c r="A16861" s="16">
        <v>1502110</v>
      </c>
      <c r="B16861" s="2">
        <v>97</v>
      </c>
    </row>
    <row r="16862" spans="1:2" x14ac:dyDescent="0.2">
      <c r="A16862" s="16">
        <v>1502110</v>
      </c>
      <c r="B16862" s="2">
        <v>93</v>
      </c>
    </row>
    <row r="16863" spans="1:2" x14ac:dyDescent="0.2">
      <c r="A16863" s="16">
        <v>1502110</v>
      </c>
      <c r="B16863" s="2">
        <v>0</v>
      </c>
    </row>
    <row r="16864" spans="1:2" x14ac:dyDescent="0.2">
      <c r="A16864" s="16">
        <v>1502110</v>
      </c>
      <c r="B16864" s="2">
        <v>100</v>
      </c>
    </row>
    <row r="16865" spans="1:2" x14ac:dyDescent="0.2">
      <c r="A16865" s="16">
        <v>1502110</v>
      </c>
      <c r="B16865" s="2">
        <v>0</v>
      </c>
    </row>
    <row r="16866" spans="1:2" x14ac:dyDescent="0.2">
      <c r="A16866" s="16">
        <v>1502110</v>
      </c>
      <c r="B16866" s="2">
        <v>0</v>
      </c>
    </row>
    <row r="16867" spans="1:2" x14ac:dyDescent="0.2">
      <c r="A16867" s="16">
        <v>1502110</v>
      </c>
      <c r="B16867" s="2">
        <v>5</v>
      </c>
    </row>
    <row r="16868" spans="1:2" x14ac:dyDescent="0.2">
      <c r="A16868" s="16">
        <v>1502110</v>
      </c>
      <c r="B16868" s="2">
        <v>100</v>
      </c>
    </row>
    <row r="16869" spans="1:2" x14ac:dyDescent="0.2">
      <c r="A16869" s="16">
        <v>1502110</v>
      </c>
      <c r="B16869" s="2">
        <v>89</v>
      </c>
    </row>
    <row r="16870" spans="1:2" x14ac:dyDescent="0.2">
      <c r="A16870" s="16">
        <v>1502120</v>
      </c>
      <c r="B16870" s="2">
        <v>89</v>
      </c>
    </row>
    <row r="16871" spans="1:2" x14ac:dyDescent="0.2">
      <c r="A16871" s="16">
        <v>1502120</v>
      </c>
      <c r="B16871" s="2">
        <v>53</v>
      </c>
    </row>
    <row r="16872" spans="1:2" x14ac:dyDescent="0.2">
      <c r="A16872" s="16">
        <v>1502120</v>
      </c>
      <c r="B16872" s="2">
        <v>31</v>
      </c>
    </row>
    <row r="16873" spans="1:2" x14ac:dyDescent="0.2">
      <c r="A16873" s="16">
        <v>1502120</v>
      </c>
      <c r="B16873" s="2">
        <v>95</v>
      </c>
    </row>
    <row r="16874" spans="1:2" x14ac:dyDescent="0.2">
      <c r="A16874" s="16">
        <v>1502120</v>
      </c>
      <c r="B16874" s="2">
        <v>61</v>
      </c>
    </row>
    <row r="16875" spans="1:2" x14ac:dyDescent="0.2">
      <c r="A16875" s="16">
        <v>1502120</v>
      </c>
      <c r="B16875" s="2">
        <v>89</v>
      </c>
    </row>
    <row r="16876" spans="1:2" x14ac:dyDescent="0.2">
      <c r="A16876" s="16">
        <v>1502130</v>
      </c>
      <c r="B16876" s="2">
        <v>95</v>
      </c>
    </row>
    <row r="16877" spans="1:2" x14ac:dyDescent="0.2">
      <c r="A16877" s="16">
        <v>1502130</v>
      </c>
      <c r="B16877" s="2">
        <v>95</v>
      </c>
    </row>
    <row r="16878" spans="1:2" x14ac:dyDescent="0.2">
      <c r="A16878" s="16">
        <v>1502130</v>
      </c>
      <c r="B16878" s="2">
        <v>95</v>
      </c>
    </row>
    <row r="16879" spans="1:2" x14ac:dyDescent="0.2">
      <c r="A16879" s="16">
        <v>1502140</v>
      </c>
      <c r="B16879" s="2">
        <v>95</v>
      </c>
    </row>
    <row r="16880" spans="1:2" x14ac:dyDescent="0.2">
      <c r="A16880" s="16">
        <v>1502140</v>
      </c>
      <c r="B16880" s="2">
        <v>95</v>
      </c>
    </row>
    <row r="16881" spans="1:2" x14ac:dyDescent="0.2">
      <c r="A16881" s="16">
        <v>1502140</v>
      </c>
      <c r="B16881" s="2">
        <v>95</v>
      </c>
    </row>
    <row r="16882" spans="1:2" x14ac:dyDescent="0.2">
      <c r="A16882" s="16">
        <v>1502160</v>
      </c>
      <c r="B16882" s="2">
        <v>100</v>
      </c>
    </row>
    <row r="16883" spans="1:2" x14ac:dyDescent="0.2">
      <c r="A16883" s="16">
        <v>1502160</v>
      </c>
      <c r="B16883" s="2">
        <v>95</v>
      </c>
    </row>
    <row r="16884" spans="1:2" x14ac:dyDescent="0.2">
      <c r="A16884" s="16">
        <v>1502160</v>
      </c>
      <c r="B16884" s="2">
        <v>95</v>
      </c>
    </row>
    <row r="16885" spans="1:2" x14ac:dyDescent="0.2">
      <c r="A16885" s="16">
        <v>1502160</v>
      </c>
      <c r="B16885" s="2">
        <v>100</v>
      </c>
    </row>
    <row r="16886" spans="1:2" x14ac:dyDescent="0.2">
      <c r="A16886" s="16">
        <v>1502160</v>
      </c>
      <c r="B16886" s="2">
        <v>95</v>
      </c>
    </row>
    <row r="16887" spans="1:2" x14ac:dyDescent="0.2">
      <c r="A16887" s="16">
        <v>1502160</v>
      </c>
      <c r="B16887" s="2">
        <v>95</v>
      </c>
    </row>
    <row r="16888" spans="1:2" x14ac:dyDescent="0.2">
      <c r="A16888" s="16">
        <v>1502160</v>
      </c>
      <c r="B16888" s="2">
        <v>71</v>
      </c>
    </row>
    <row r="16889" spans="1:2" x14ac:dyDescent="0.2">
      <c r="A16889" s="16">
        <v>1502170</v>
      </c>
      <c r="B16889" s="2">
        <v>79</v>
      </c>
    </row>
    <row r="16890" spans="1:2" x14ac:dyDescent="0.2">
      <c r="A16890" s="16">
        <v>1502170</v>
      </c>
      <c r="B16890" s="2">
        <v>44</v>
      </c>
    </row>
    <row r="16891" spans="1:2" x14ac:dyDescent="0.2">
      <c r="A16891" s="16">
        <v>1502170</v>
      </c>
      <c r="B16891" s="2">
        <v>80</v>
      </c>
    </row>
    <row r="16892" spans="1:2" x14ac:dyDescent="0.2">
      <c r="A16892" s="16">
        <v>1502170</v>
      </c>
      <c r="B16892" s="2">
        <v>82</v>
      </c>
    </row>
    <row r="16893" spans="1:2" x14ac:dyDescent="0.2">
      <c r="A16893" s="16">
        <v>1502170</v>
      </c>
      <c r="B16893" s="2">
        <v>71</v>
      </c>
    </row>
    <row r="16894" spans="1:2" x14ac:dyDescent="0.2">
      <c r="A16894" s="16">
        <v>1502170</v>
      </c>
      <c r="B16894" s="2">
        <v>76</v>
      </c>
    </row>
    <row r="16895" spans="1:2" x14ac:dyDescent="0.2">
      <c r="A16895" s="16">
        <v>1502170</v>
      </c>
      <c r="B16895" s="2">
        <v>29</v>
      </c>
    </row>
    <row r="16896" spans="1:2" x14ac:dyDescent="0.2">
      <c r="A16896" s="16">
        <v>1502170</v>
      </c>
      <c r="B16896" s="2">
        <v>0</v>
      </c>
    </row>
    <row r="16897" spans="1:2" x14ac:dyDescent="0.2">
      <c r="A16897" s="16">
        <v>1502170</v>
      </c>
      <c r="B16897" s="2">
        <v>80</v>
      </c>
    </row>
    <row r="16898" spans="1:2" x14ac:dyDescent="0.2">
      <c r="A16898" s="16">
        <v>1502170</v>
      </c>
      <c r="B16898" s="2">
        <v>69</v>
      </c>
    </row>
    <row r="16899" spans="1:2" x14ac:dyDescent="0.2">
      <c r="A16899" s="16">
        <v>1502170</v>
      </c>
      <c r="B16899" s="2">
        <v>92</v>
      </c>
    </row>
    <row r="16900" spans="1:2" x14ac:dyDescent="0.2">
      <c r="A16900" s="16">
        <v>1502170</v>
      </c>
      <c r="B16900" s="2">
        <v>34</v>
      </c>
    </row>
    <row r="16901" spans="1:2" x14ac:dyDescent="0.2">
      <c r="A16901" s="16">
        <v>1502170</v>
      </c>
      <c r="B16901" s="2">
        <v>90</v>
      </c>
    </row>
    <row r="16902" spans="1:2" x14ac:dyDescent="0.2">
      <c r="A16902" s="16">
        <v>1502170</v>
      </c>
      <c r="B16902" s="2">
        <v>69</v>
      </c>
    </row>
    <row r="16903" spans="1:2" x14ac:dyDescent="0.2">
      <c r="A16903" s="16">
        <v>1502170</v>
      </c>
      <c r="B16903" s="2">
        <v>90</v>
      </c>
    </row>
    <row r="16904" spans="1:2" x14ac:dyDescent="0.2">
      <c r="A16904" s="16">
        <v>1502170</v>
      </c>
      <c r="B16904" s="2">
        <v>94</v>
      </c>
    </row>
    <row r="16905" spans="1:2" x14ac:dyDescent="0.2">
      <c r="A16905" s="16">
        <v>1502170</v>
      </c>
      <c r="B16905" s="2">
        <v>87</v>
      </c>
    </row>
    <row r="16906" spans="1:2" x14ac:dyDescent="0.2">
      <c r="A16906" s="16">
        <v>1502170</v>
      </c>
      <c r="B16906" s="2">
        <v>82</v>
      </c>
    </row>
    <row r="16907" spans="1:2" x14ac:dyDescent="0.2">
      <c r="A16907" s="16">
        <v>1502170</v>
      </c>
      <c r="B16907" s="2">
        <v>88</v>
      </c>
    </row>
    <row r="16908" spans="1:2" x14ac:dyDescent="0.2">
      <c r="A16908" s="16">
        <v>1502170</v>
      </c>
      <c r="B16908" s="2">
        <v>80</v>
      </c>
    </row>
    <row r="16909" spans="1:2" x14ac:dyDescent="0.2">
      <c r="A16909" s="16">
        <v>1502170</v>
      </c>
      <c r="B16909" s="2">
        <v>84</v>
      </c>
    </row>
    <row r="16910" spans="1:2" x14ac:dyDescent="0.2">
      <c r="A16910" s="16">
        <v>1502170</v>
      </c>
      <c r="B16910" s="2">
        <v>0</v>
      </c>
    </row>
    <row r="16911" spans="1:2" x14ac:dyDescent="0.2">
      <c r="A16911" s="16">
        <v>1502170</v>
      </c>
      <c r="B16911" s="2">
        <v>80</v>
      </c>
    </row>
    <row r="16912" spans="1:2" x14ac:dyDescent="0.2">
      <c r="A16912" s="16">
        <v>1502170</v>
      </c>
      <c r="B16912" s="2">
        <v>71</v>
      </c>
    </row>
    <row r="16913" spans="1:2" x14ac:dyDescent="0.2">
      <c r="A16913" s="16">
        <v>1502170</v>
      </c>
      <c r="B16913" s="2">
        <v>84</v>
      </c>
    </row>
    <row r="16914" spans="1:2" x14ac:dyDescent="0.2">
      <c r="A16914" s="16">
        <v>1502170</v>
      </c>
      <c r="B16914" s="2">
        <v>76</v>
      </c>
    </row>
    <row r="16915" spans="1:2" x14ac:dyDescent="0.2">
      <c r="A16915" s="16">
        <v>1502170</v>
      </c>
      <c r="B16915" s="2">
        <v>55</v>
      </c>
    </row>
    <row r="16916" spans="1:2" x14ac:dyDescent="0.2">
      <c r="A16916" s="16">
        <v>1502170</v>
      </c>
      <c r="B16916" s="2">
        <v>79</v>
      </c>
    </row>
    <row r="16917" spans="1:2" x14ac:dyDescent="0.2">
      <c r="A16917" s="16">
        <v>1502170</v>
      </c>
      <c r="B16917" s="2">
        <v>0</v>
      </c>
    </row>
    <row r="16918" spans="1:2" x14ac:dyDescent="0.2">
      <c r="A16918" s="16">
        <v>1502170</v>
      </c>
      <c r="B16918" s="2">
        <v>5</v>
      </c>
    </row>
    <row r="16919" spans="1:2" x14ac:dyDescent="0.2">
      <c r="A16919" s="16">
        <v>1502170</v>
      </c>
      <c r="B16919" s="2">
        <v>87</v>
      </c>
    </row>
    <row r="16920" spans="1:2" x14ac:dyDescent="0.2">
      <c r="A16920" s="16">
        <v>1502170</v>
      </c>
      <c r="B16920" s="2">
        <v>2</v>
      </c>
    </row>
    <row r="16921" spans="1:2" x14ac:dyDescent="0.2">
      <c r="A16921" s="16">
        <v>1502170</v>
      </c>
      <c r="B16921" s="2">
        <v>80</v>
      </c>
    </row>
    <row r="16922" spans="1:2" x14ac:dyDescent="0.2">
      <c r="A16922" s="16">
        <v>1502170</v>
      </c>
      <c r="B16922" s="2">
        <v>90</v>
      </c>
    </row>
    <row r="16923" spans="1:2" x14ac:dyDescent="0.2">
      <c r="A16923" s="16">
        <v>1502200</v>
      </c>
      <c r="B16923" s="2">
        <v>0</v>
      </c>
    </row>
    <row r="16924" spans="1:2" x14ac:dyDescent="0.2">
      <c r="A16924" s="16">
        <v>1502200</v>
      </c>
      <c r="B16924" s="2">
        <v>19</v>
      </c>
    </row>
    <row r="16925" spans="1:2" x14ac:dyDescent="0.2">
      <c r="A16925" s="16">
        <v>1502200</v>
      </c>
      <c r="B16925" s="2">
        <v>0</v>
      </c>
    </row>
    <row r="16926" spans="1:2" x14ac:dyDescent="0.2">
      <c r="A16926" s="16">
        <v>1502210</v>
      </c>
      <c r="B16926" s="2">
        <v>0</v>
      </c>
    </row>
    <row r="16927" spans="1:2" x14ac:dyDescent="0.2">
      <c r="A16927" s="16">
        <v>1502210</v>
      </c>
      <c r="B16927" s="2">
        <v>93</v>
      </c>
    </row>
    <row r="16928" spans="1:2" x14ac:dyDescent="0.2">
      <c r="A16928" s="16">
        <v>1502210</v>
      </c>
      <c r="B16928" s="2">
        <v>54</v>
      </c>
    </row>
    <row r="16929" spans="1:2" x14ac:dyDescent="0.2">
      <c r="A16929" s="16">
        <v>1502210</v>
      </c>
      <c r="B16929" s="2">
        <v>0</v>
      </c>
    </row>
    <row r="16930" spans="1:2" x14ac:dyDescent="0.2">
      <c r="A16930" s="16">
        <v>1502210</v>
      </c>
      <c r="B16930" s="2">
        <v>32</v>
      </c>
    </row>
    <row r="16931" spans="1:2" x14ac:dyDescent="0.2">
      <c r="A16931" s="16">
        <v>1502210</v>
      </c>
      <c r="B16931" s="2">
        <v>23</v>
      </c>
    </row>
    <row r="16932" spans="1:2" x14ac:dyDescent="0.2">
      <c r="A16932" s="16">
        <v>1502210</v>
      </c>
      <c r="B16932" s="2">
        <v>22</v>
      </c>
    </row>
    <row r="16933" spans="1:2" x14ac:dyDescent="0.2">
      <c r="A16933" s="16">
        <v>1502210</v>
      </c>
      <c r="B16933" s="2">
        <v>19</v>
      </c>
    </row>
    <row r="16934" spans="1:2" x14ac:dyDescent="0.2">
      <c r="A16934" s="16">
        <v>1502210</v>
      </c>
      <c r="B16934" s="2">
        <v>72</v>
      </c>
    </row>
    <row r="16935" spans="1:2" x14ac:dyDescent="0.2">
      <c r="A16935" s="16">
        <v>1502210</v>
      </c>
      <c r="B16935" s="2">
        <v>54</v>
      </c>
    </row>
    <row r="16936" spans="1:2" x14ac:dyDescent="0.2">
      <c r="A16936" s="16">
        <v>1502210</v>
      </c>
      <c r="B16936" s="2">
        <v>67</v>
      </c>
    </row>
    <row r="16937" spans="1:2" x14ac:dyDescent="0.2">
      <c r="A16937" s="16">
        <v>1502210</v>
      </c>
      <c r="B16937" s="2">
        <v>75</v>
      </c>
    </row>
    <row r="16938" spans="1:2" x14ac:dyDescent="0.2">
      <c r="A16938" s="16">
        <v>1502210</v>
      </c>
      <c r="B16938" s="2">
        <v>17</v>
      </c>
    </row>
    <row r="16939" spans="1:2" x14ac:dyDescent="0.2">
      <c r="A16939" s="16">
        <v>1502210</v>
      </c>
      <c r="B16939" s="2">
        <v>23</v>
      </c>
    </row>
    <row r="16940" spans="1:2" x14ac:dyDescent="0.2">
      <c r="A16940" s="16">
        <v>1502210</v>
      </c>
      <c r="B16940" s="2">
        <v>22</v>
      </c>
    </row>
    <row r="16941" spans="1:2" x14ac:dyDescent="0.2">
      <c r="A16941" s="16">
        <v>1502210</v>
      </c>
      <c r="B16941" s="2">
        <v>0</v>
      </c>
    </row>
    <row r="16942" spans="1:2" x14ac:dyDescent="0.2">
      <c r="A16942" s="16">
        <v>1502210</v>
      </c>
      <c r="B16942" s="2">
        <v>37</v>
      </c>
    </row>
    <row r="16943" spans="1:2" x14ac:dyDescent="0.2">
      <c r="A16943" s="16">
        <v>1502210</v>
      </c>
      <c r="B16943" s="2">
        <v>75</v>
      </c>
    </row>
    <row r="16944" spans="1:2" x14ac:dyDescent="0.2">
      <c r="A16944" s="16">
        <v>1502210</v>
      </c>
      <c r="B16944" s="2">
        <v>58</v>
      </c>
    </row>
    <row r="16945" spans="1:2" x14ac:dyDescent="0.2">
      <c r="A16945" s="16">
        <v>1502210</v>
      </c>
      <c r="B16945" s="2">
        <v>58</v>
      </c>
    </row>
    <row r="16946" spans="1:2" x14ac:dyDescent="0.2">
      <c r="A16946" s="16">
        <v>1502210</v>
      </c>
      <c r="B16946" s="2">
        <v>75</v>
      </c>
    </row>
    <row r="16947" spans="1:2" x14ac:dyDescent="0.2">
      <c r="A16947" s="16">
        <v>1502210</v>
      </c>
      <c r="B16947" s="2">
        <v>30</v>
      </c>
    </row>
    <row r="16948" spans="1:2" x14ac:dyDescent="0.2">
      <c r="A16948" s="16">
        <v>1502210</v>
      </c>
      <c r="B16948" s="2">
        <v>0</v>
      </c>
    </row>
    <row r="16949" spans="1:2" x14ac:dyDescent="0.2">
      <c r="A16949" s="16">
        <v>1502210</v>
      </c>
      <c r="B16949" s="2">
        <v>95</v>
      </c>
    </row>
    <row r="16950" spans="1:2" x14ac:dyDescent="0.2">
      <c r="A16950" s="16">
        <v>1502210</v>
      </c>
      <c r="B16950" s="2">
        <v>58</v>
      </c>
    </row>
    <row r="16951" spans="1:2" x14ac:dyDescent="0.2">
      <c r="A16951" s="16">
        <v>1502210</v>
      </c>
      <c r="B16951" s="2">
        <v>67</v>
      </c>
    </row>
    <row r="16952" spans="1:2" x14ac:dyDescent="0.2">
      <c r="A16952" s="16">
        <v>1502210</v>
      </c>
      <c r="B16952" s="2">
        <v>55</v>
      </c>
    </row>
    <row r="16953" spans="1:2" x14ac:dyDescent="0.2">
      <c r="A16953" s="16">
        <v>1502210</v>
      </c>
      <c r="B16953" s="2">
        <v>46</v>
      </c>
    </row>
    <row r="16954" spans="1:2" x14ac:dyDescent="0.2">
      <c r="A16954" s="16">
        <v>1502210</v>
      </c>
      <c r="B16954" s="2">
        <v>72</v>
      </c>
    </row>
    <row r="16955" spans="1:2" x14ac:dyDescent="0.2">
      <c r="A16955" s="16">
        <v>1502210</v>
      </c>
      <c r="B16955" s="2">
        <v>23</v>
      </c>
    </row>
    <row r="16956" spans="1:2" x14ac:dyDescent="0.2">
      <c r="A16956" s="16">
        <v>1502210</v>
      </c>
      <c r="B16956" s="2">
        <v>0</v>
      </c>
    </row>
    <row r="16957" spans="1:2" x14ac:dyDescent="0.2">
      <c r="A16957" s="16">
        <v>1502220</v>
      </c>
      <c r="B16957" s="2">
        <v>0</v>
      </c>
    </row>
    <row r="16958" spans="1:2" x14ac:dyDescent="0.2">
      <c r="A16958" s="16">
        <v>1502220</v>
      </c>
      <c r="B16958" s="2">
        <v>23</v>
      </c>
    </row>
    <row r="16959" spans="1:2" x14ac:dyDescent="0.2">
      <c r="A16959" s="16">
        <v>1502220</v>
      </c>
      <c r="B16959" s="2">
        <v>0</v>
      </c>
    </row>
    <row r="16960" spans="1:2" x14ac:dyDescent="0.2">
      <c r="A16960" s="16">
        <v>1502220</v>
      </c>
      <c r="B16960" s="2">
        <v>100</v>
      </c>
    </row>
    <row r="16961" spans="1:2" x14ac:dyDescent="0.2">
      <c r="A16961" s="16">
        <v>1502220</v>
      </c>
      <c r="B16961" s="2">
        <v>100</v>
      </c>
    </row>
    <row r="16962" spans="1:2" x14ac:dyDescent="0.2">
      <c r="A16962" s="16">
        <v>1502220</v>
      </c>
      <c r="B16962" s="2">
        <v>23</v>
      </c>
    </row>
    <row r="16963" spans="1:2" x14ac:dyDescent="0.2">
      <c r="A16963" s="16">
        <v>1502220</v>
      </c>
      <c r="B16963" s="2">
        <v>23</v>
      </c>
    </row>
    <row r="16964" spans="1:2" x14ac:dyDescent="0.2">
      <c r="A16964" s="16">
        <v>1502220</v>
      </c>
      <c r="B16964" s="2">
        <v>100</v>
      </c>
    </row>
    <row r="16965" spans="1:2" x14ac:dyDescent="0.2">
      <c r="A16965" s="16">
        <v>1502220</v>
      </c>
      <c r="B16965" s="2">
        <v>23</v>
      </c>
    </row>
    <row r="16966" spans="1:2" x14ac:dyDescent="0.2">
      <c r="A16966" s="16">
        <v>1502220</v>
      </c>
      <c r="B16966" s="2">
        <v>100</v>
      </c>
    </row>
    <row r="16967" spans="1:2" x14ac:dyDescent="0.2">
      <c r="A16967" s="16">
        <v>1502230</v>
      </c>
      <c r="B16967" s="2">
        <v>32</v>
      </c>
    </row>
    <row r="16968" spans="1:2" x14ac:dyDescent="0.2">
      <c r="A16968" s="16">
        <v>1502230</v>
      </c>
      <c r="B16968" s="2">
        <v>23</v>
      </c>
    </row>
    <row r="16969" spans="1:2" x14ac:dyDescent="0.2">
      <c r="A16969" s="16">
        <v>1502230</v>
      </c>
      <c r="B16969" s="2">
        <v>0</v>
      </c>
    </row>
    <row r="16970" spans="1:2" x14ac:dyDescent="0.2">
      <c r="A16970" s="16">
        <v>1502230</v>
      </c>
      <c r="B16970" s="2">
        <v>0</v>
      </c>
    </row>
    <row r="16971" spans="1:2" x14ac:dyDescent="0.2">
      <c r="A16971" s="16">
        <v>1502230</v>
      </c>
      <c r="B16971" s="2">
        <v>67</v>
      </c>
    </row>
    <row r="16972" spans="1:2" x14ac:dyDescent="0.2">
      <c r="A16972" s="16">
        <v>1502230</v>
      </c>
      <c r="B16972" s="2">
        <v>100</v>
      </c>
    </row>
    <row r="16973" spans="1:2" x14ac:dyDescent="0.2">
      <c r="A16973" s="16">
        <v>1502230</v>
      </c>
      <c r="B16973" s="2">
        <v>23</v>
      </c>
    </row>
    <row r="16974" spans="1:2" x14ac:dyDescent="0.2">
      <c r="A16974" s="16">
        <v>1502230</v>
      </c>
      <c r="B16974" s="2">
        <v>100</v>
      </c>
    </row>
    <row r="16975" spans="1:2" x14ac:dyDescent="0.2">
      <c r="A16975" s="16">
        <v>1502230</v>
      </c>
      <c r="B16975" s="2">
        <v>100</v>
      </c>
    </row>
    <row r="16976" spans="1:2" x14ac:dyDescent="0.2">
      <c r="A16976" s="16">
        <v>1502230</v>
      </c>
      <c r="B16976" s="2">
        <v>100</v>
      </c>
    </row>
    <row r="16977" spans="1:2" x14ac:dyDescent="0.2">
      <c r="A16977" s="16">
        <v>1502230</v>
      </c>
      <c r="B16977" s="2">
        <v>0</v>
      </c>
    </row>
    <row r="16978" spans="1:2" x14ac:dyDescent="0.2">
      <c r="A16978" s="16">
        <v>1502230</v>
      </c>
      <c r="B16978" s="2">
        <v>23</v>
      </c>
    </row>
    <row r="16979" spans="1:2" x14ac:dyDescent="0.2">
      <c r="A16979" s="16">
        <v>1502230</v>
      </c>
      <c r="B16979" s="2">
        <v>95</v>
      </c>
    </row>
    <row r="16980" spans="1:2" x14ac:dyDescent="0.2">
      <c r="A16980" s="16">
        <v>1502230</v>
      </c>
      <c r="B16980" s="2">
        <v>23</v>
      </c>
    </row>
    <row r="16981" spans="1:2" x14ac:dyDescent="0.2">
      <c r="A16981" s="16">
        <v>1502240</v>
      </c>
      <c r="B16981" s="2">
        <v>26</v>
      </c>
    </row>
    <row r="16982" spans="1:2" x14ac:dyDescent="0.2">
      <c r="A16982" s="16">
        <v>1502240</v>
      </c>
      <c r="B16982" s="2">
        <v>0</v>
      </c>
    </row>
    <row r="16983" spans="1:2" x14ac:dyDescent="0.2">
      <c r="A16983" s="16">
        <v>1502240</v>
      </c>
      <c r="B16983" s="2">
        <v>16</v>
      </c>
    </row>
    <row r="16984" spans="1:2" x14ac:dyDescent="0.2">
      <c r="A16984" s="16">
        <v>1502240</v>
      </c>
      <c r="B16984" s="2">
        <v>37</v>
      </c>
    </row>
    <row r="16985" spans="1:2" x14ac:dyDescent="0.2">
      <c r="A16985" s="16">
        <v>1502240</v>
      </c>
      <c r="B16985" s="2">
        <v>1</v>
      </c>
    </row>
    <row r="16986" spans="1:2" x14ac:dyDescent="0.2">
      <c r="A16986" s="16">
        <v>1502240</v>
      </c>
      <c r="B16986" s="2">
        <v>44</v>
      </c>
    </row>
    <row r="16987" spans="1:2" x14ac:dyDescent="0.2">
      <c r="A16987" s="16">
        <v>1502240</v>
      </c>
      <c r="B16987" s="2">
        <v>36</v>
      </c>
    </row>
    <row r="16988" spans="1:2" x14ac:dyDescent="0.2">
      <c r="A16988" s="16">
        <v>1502240</v>
      </c>
      <c r="B16988" s="2">
        <v>0</v>
      </c>
    </row>
    <row r="16989" spans="1:2" x14ac:dyDescent="0.2">
      <c r="A16989" s="16">
        <v>1502240</v>
      </c>
      <c r="B16989" s="2">
        <v>64</v>
      </c>
    </row>
    <row r="16990" spans="1:2" x14ac:dyDescent="0.2">
      <c r="A16990" s="16">
        <v>1502250</v>
      </c>
      <c r="B16990" s="2">
        <v>0</v>
      </c>
    </row>
    <row r="16991" spans="1:2" x14ac:dyDescent="0.2">
      <c r="A16991" s="16">
        <v>1502250</v>
      </c>
      <c r="B16991" s="2">
        <v>26</v>
      </c>
    </row>
    <row r="16992" spans="1:2" x14ac:dyDescent="0.2">
      <c r="A16992" s="16">
        <v>1502250</v>
      </c>
      <c r="B16992" s="2">
        <v>12</v>
      </c>
    </row>
    <row r="16993" spans="1:2" x14ac:dyDescent="0.2">
      <c r="A16993" s="16">
        <v>1502250</v>
      </c>
      <c r="B16993" s="2">
        <v>12</v>
      </c>
    </row>
    <row r="16994" spans="1:2" x14ac:dyDescent="0.2">
      <c r="A16994" s="16">
        <v>1502250</v>
      </c>
      <c r="B16994" s="2">
        <v>12</v>
      </c>
    </row>
    <row r="16995" spans="1:2" x14ac:dyDescent="0.2">
      <c r="A16995" s="16">
        <v>1502250</v>
      </c>
      <c r="B16995" s="2">
        <v>0</v>
      </c>
    </row>
    <row r="16996" spans="1:2" x14ac:dyDescent="0.2">
      <c r="A16996" s="16">
        <v>1502250</v>
      </c>
      <c r="B16996" s="2">
        <v>1</v>
      </c>
    </row>
    <row r="16997" spans="1:2" x14ac:dyDescent="0.2">
      <c r="A16997" s="16">
        <v>1502250</v>
      </c>
      <c r="B16997" s="2">
        <v>44</v>
      </c>
    </row>
    <row r="16998" spans="1:2" x14ac:dyDescent="0.2">
      <c r="A16998" s="16">
        <v>1502250</v>
      </c>
      <c r="B16998" s="2">
        <v>36</v>
      </c>
    </row>
    <row r="16999" spans="1:2" x14ac:dyDescent="0.2">
      <c r="A16999" s="16">
        <v>1502260</v>
      </c>
      <c r="B16999" s="2">
        <v>0</v>
      </c>
    </row>
    <row r="17000" spans="1:2" x14ac:dyDescent="0.2">
      <c r="A17000" s="16">
        <v>1502260</v>
      </c>
      <c r="B17000" s="2">
        <v>0</v>
      </c>
    </row>
    <row r="17001" spans="1:2" x14ac:dyDescent="0.2">
      <c r="A17001" s="16">
        <v>1502260</v>
      </c>
      <c r="B17001" s="2">
        <v>40</v>
      </c>
    </row>
    <row r="17002" spans="1:2" x14ac:dyDescent="0.2">
      <c r="A17002" s="16">
        <v>1502260</v>
      </c>
      <c r="B17002" s="2">
        <v>0</v>
      </c>
    </row>
    <row r="17003" spans="1:2" x14ac:dyDescent="0.2">
      <c r="A17003" s="16">
        <v>1502260</v>
      </c>
      <c r="B17003" s="2">
        <v>100</v>
      </c>
    </row>
    <row r="17004" spans="1:2" x14ac:dyDescent="0.2">
      <c r="A17004" s="16">
        <v>1502260</v>
      </c>
      <c r="B17004" s="2">
        <v>0</v>
      </c>
    </row>
    <row r="17005" spans="1:2" x14ac:dyDescent="0.2">
      <c r="A17005" s="16">
        <v>1502260</v>
      </c>
      <c r="B17005" s="2">
        <v>4</v>
      </c>
    </row>
    <row r="17006" spans="1:2" x14ac:dyDescent="0.2">
      <c r="A17006" s="16">
        <v>1502270</v>
      </c>
      <c r="B17006" s="2">
        <v>0</v>
      </c>
    </row>
    <row r="17007" spans="1:2" x14ac:dyDescent="0.2">
      <c r="A17007" s="16">
        <v>1502280</v>
      </c>
      <c r="B17007" s="2">
        <v>0</v>
      </c>
    </row>
    <row r="17008" spans="1:2" x14ac:dyDescent="0.2">
      <c r="A17008" s="16">
        <v>1502300</v>
      </c>
      <c r="B17008" s="2">
        <v>0</v>
      </c>
    </row>
    <row r="17009" spans="1:2" x14ac:dyDescent="0.2">
      <c r="A17009" s="16">
        <v>1502300</v>
      </c>
      <c r="B17009" s="2">
        <v>0</v>
      </c>
    </row>
    <row r="17010" spans="1:2" x14ac:dyDescent="0.2">
      <c r="A17010" s="16">
        <v>1502300</v>
      </c>
      <c r="B17010" s="2">
        <v>0</v>
      </c>
    </row>
    <row r="17011" spans="1:2" x14ac:dyDescent="0.2">
      <c r="A17011" s="16">
        <v>1502300</v>
      </c>
      <c r="B17011" s="2">
        <v>0</v>
      </c>
    </row>
    <row r="17012" spans="1:2" x14ac:dyDescent="0.2">
      <c r="A17012" s="16">
        <v>1502300</v>
      </c>
      <c r="B17012" s="2">
        <v>0</v>
      </c>
    </row>
    <row r="17013" spans="1:2" x14ac:dyDescent="0.2">
      <c r="A17013" s="16">
        <v>1600020</v>
      </c>
      <c r="B17013" s="2">
        <v>0</v>
      </c>
    </row>
    <row r="17014" spans="1:2" x14ac:dyDescent="0.2">
      <c r="A17014" s="16">
        <v>1600020</v>
      </c>
      <c r="B17014" s="2">
        <v>2</v>
      </c>
    </row>
    <row r="17015" spans="1:2" x14ac:dyDescent="0.2">
      <c r="A17015" s="16">
        <v>1600020</v>
      </c>
      <c r="B17015" s="2">
        <v>28</v>
      </c>
    </row>
    <row r="17016" spans="1:2" x14ac:dyDescent="0.2">
      <c r="A17016" s="16">
        <v>1600020</v>
      </c>
      <c r="B17016" s="2">
        <v>0</v>
      </c>
    </row>
    <row r="17017" spans="1:2" x14ac:dyDescent="0.2">
      <c r="A17017" s="16">
        <v>1600020</v>
      </c>
      <c r="B17017" s="2">
        <v>7</v>
      </c>
    </row>
    <row r="17018" spans="1:2" x14ac:dyDescent="0.2">
      <c r="A17018" s="16">
        <v>1600020</v>
      </c>
      <c r="B17018" s="2">
        <v>34</v>
      </c>
    </row>
    <row r="17019" spans="1:2" x14ac:dyDescent="0.2">
      <c r="A17019" s="16">
        <v>1600020</v>
      </c>
      <c r="B17019" s="2">
        <v>69</v>
      </c>
    </row>
    <row r="17020" spans="1:2" x14ac:dyDescent="0.2">
      <c r="A17020" s="16">
        <v>1600020</v>
      </c>
      <c r="B17020" s="2">
        <v>100</v>
      </c>
    </row>
    <row r="17021" spans="1:2" x14ac:dyDescent="0.2">
      <c r="A17021" s="16">
        <v>1600020</v>
      </c>
      <c r="B17021" s="2">
        <v>0</v>
      </c>
    </row>
    <row r="17022" spans="1:2" x14ac:dyDescent="0.2">
      <c r="A17022" s="16">
        <v>1600020</v>
      </c>
      <c r="B17022" s="2">
        <v>62</v>
      </c>
    </row>
    <row r="17023" spans="1:2" x14ac:dyDescent="0.2">
      <c r="A17023" s="16">
        <v>1600020</v>
      </c>
      <c r="B17023" s="2">
        <v>0</v>
      </c>
    </row>
    <row r="17024" spans="1:2" x14ac:dyDescent="0.2">
      <c r="A17024" s="16">
        <v>1600020</v>
      </c>
      <c r="B17024" s="2">
        <v>0</v>
      </c>
    </row>
    <row r="17025" spans="1:2" x14ac:dyDescent="0.2">
      <c r="A17025" s="16">
        <v>1600020</v>
      </c>
      <c r="B17025" s="2">
        <v>0</v>
      </c>
    </row>
    <row r="17026" spans="1:2" x14ac:dyDescent="0.2">
      <c r="A17026" s="16">
        <v>1600020</v>
      </c>
      <c r="B17026" s="2">
        <v>44</v>
      </c>
    </row>
    <row r="17027" spans="1:2" x14ac:dyDescent="0.2">
      <c r="A17027" s="16">
        <v>1600020</v>
      </c>
      <c r="B17027" s="2">
        <v>3</v>
      </c>
    </row>
    <row r="17028" spans="1:2" x14ac:dyDescent="0.2">
      <c r="A17028" s="16">
        <v>1600020</v>
      </c>
      <c r="B17028" s="2">
        <v>3</v>
      </c>
    </row>
    <row r="17029" spans="1:2" x14ac:dyDescent="0.2">
      <c r="A17029" s="16">
        <v>1600020</v>
      </c>
      <c r="B17029" s="2">
        <v>0</v>
      </c>
    </row>
    <row r="17030" spans="1:2" x14ac:dyDescent="0.2">
      <c r="A17030" s="16">
        <v>1600020</v>
      </c>
      <c r="B17030" s="2">
        <v>36</v>
      </c>
    </row>
    <row r="17031" spans="1:2" x14ac:dyDescent="0.2">
      <c r="A17031" s="16">
        <v>1600020</v>
      </c>
      <c r="B17031" s="2">
        <v>0</v>
      </c>
    </row>
    <row r="17032" spans="1:2" x14ac:dyDescent="0.2">
      <c r="A17032" s="16">
        <v>1600020</v>
      </c>
      <c r="B17032" s="2">
        <v>10</v>
      </c>
    </row>
    <row r="17033" spans="1:2" x14ac:dyDescent="0.2">
      <c r="A17033" s="16">
        <v>1600020</v>
      </c>
      <c r="B17033" s="2">
        <v>0</v>
      </c>
    </row>
    <row r="17034" spans="1:2" x14ac:dyDescent="0.2">
      <c r="A17034" s="16">
        <v>1600020</v>
      </c>
      <c r="B17034" s="2">
        <v>0</v>
      </c>
    </row>
    <row r="17035" spans="1:2" x14ac:dyDescent="0.2">
      <c r="A17035" s="16">
        <v>1600020</v>
      </c>
      <c r="B17035" s="2">
        <v>0</v>
      </c>
    </row>
    <row r="17036" spans="1:2" x14ac:dyDescent="0.2">
      <c r="A17036" s="16">
        <v>1600020</v>
      </c>
      <c r="B17036" s="2">
        <v>0</v>
      </c>
    </row>
    <row r="17037" spans="1:2" x14ac:dyDescent="0.2">
      <c r="A17037" s="16">
        <v>1600020</v>
      </c>
      <c r="B17037" s="2">
        <v>100</v>
      </c>
    </row>
    <row r="17038" spans="1:2" x14ac:dyDescent="0.2">
      <c r="A17038" s="16">
        <v>1600020</v>
      </c>
      <c r="B17038" s="2">
        <v>29</v>
      </c>
    </row>
    <row r="17039" spans="1:2" x14ac:dyDescent="0.2">
      <c r="A17039" s="16">
        <v>1600020</v>
      </c>
      <c r="B17039" s="2">
        <v>58</v>
      </c>
    </row>
    <row r="17040" spans="1:2" x14ac:dyDescent="0.2">
      <c r="A17040" s="16">
        <v>1600020</v>
      </c>
      <c r="B17040" s="2">
        <v>0</v>
      </c>
    </row>
    <row r="17041" spans="1:2" x14ac:dyDescent="0.2">
      <c r="A17041" s="16">
        <v>1600020</v>
      </c>
      <c r="B17041" s="2">
        <v>11</v>
      </c>
    </row>
    <row r="17042" spans="1:2" x14ac:dyDescent="0.2">
      <c r="A17042" s="16">
        <v>1600020</v>
      </c>
      <c r="B17042" s="2">
        <v>0</v>
      </c>
    </row>
    <row r="17043" spans="1:2" x14ac:dyDescent="0.2">
      <c r="A17043" s="16">
        <v>1600020</v>
      </c>
      <c r="B17043" s="2">
        <v>0</v>
      </c>
    </row>
    <row r="17044" spans="1:2" x14ac:dyDescent="0.2">
      <c r="A17044" s="16">
        <v>1600020</v>
      </c>
      <c r="B17044" s="2">
        <v>62</v>
      </c>
    </row>
    <row r="17045" spans="1:2" x14ac:dyDescent="0.2">
      <c r="A17045" s="16">
        <v>1600020</v>
      </c>
      <c r="B17045" s="2">
        <v>2</v>
      </c>
    </row>
    <row r="17046" spans="1:2" x14ac:dyDescent="0.2">
      <c r="A17046" s="16">
        <v>1600020</v>
      </c>
      <c r="B17046" s="2">
        <v>0</v>
      </c>
    </row>
    <row r="17047" spans="1:2" x14ac:dyDescent="0.2">
      <c r="A17047" s="16">
        <v>1600020</v>
      </c>
      <c r="B17047" s="2">
        <v>0</v>
      </c>
    </row>
    <row r="17048" spans="1:2" x14ac:dyDescent="0.2">
      <c r="A17048" s="16">
        <v>1600020</v>
      </c>
      <c r="B17048" s="2">
        <v>0</v>
      </c>
    </row>
    <row r="17049" spans="1:2" x14ac:dyDescent="0.2">
      <c r="A17049" s="16">
        <v>1600020</v>
      </c>
      <c r="B17049" s="2">
        <v>0</v>
      </c>
    </row>
    <row r="17050" spans="1:2" x14ac:dyDescent="0.2">
      <c r="A17050" s="16">
        <v>1600020</v>
      </c>
      <c r="B17050" s="2">
        <v>0</v>
      </c>
    </row>
    <row r="17051" spans="1:2" x14ac:dyDescent="0.2">
      <c r="A17051" s="16">
        <v>1600020</v>
      </c>
      <c r="B17051" s="2">
        <v>0</v>
      </c>
    </row>
    <row r="17052" spans="1:2" x14ac:dyDescent="0.2">
      <c r="A17052" s="16">
        <v>1600020</v>
      </c>
      <c r="B17052" s="2">
        <v>0</v>
      </c>
    </row>
    <row r="17053" spans="1:2" x14ac:dyDescent="0.2">
      <c r="A17053" s="16">
        <v>1600020</v>
      </c>
      <c r="B17053" s="2">
        <v>0</v>
      </c>
    </row>
    <row r="17054" spans="1:2" x14ac:dyDescent="0.2">
      <c r="A17054" s="16">
        <v>1600020</v>
      </c>
      <c r="B17054" s="2">
        <v>100</v>
      </c>
    </row>
    <row r="17055" spans="1:2" x14ac:dyDescent="0.2">
      <c r="A17055" s="16">
        <v>1600020</v>
      </c>
      <c r="B17055" s="2">
        <v>68</v>
      </c>
    </row>
    <row r="17056" spans="1:2" x14ac:dyDescent="0.2">
      <c r="A17056" s="16">
        <v>1600020</v>
      </c>
      <c r="B17056" s="2">
        <v>0</v>
      </c>
    </row>
    <row r="17057" spans="1:2" x14ac:dyDescent="0.2">
      <c r="A17057" s="16">
        <v>1600020</v>
      </c>
      <c r="B17057" s="2">
        <v>39</v>
      </c>
    </row>
    <row r="17058" spans="1:2" x14ac:dyDescent="0.2">
      <c r="A17058" s="16">
        <v>1600020</v>
      </c>
      <c r="B17058" s="2">
        <v>28</v>
      </c>
    </row>
    <row r="17059" spans="1:2" x14ac:dyDescent="0.2">
      <c r="A17059" s="16">
        <v>1600020</v>
      </c>
      <c r="B17059" s="2">
        <v>54</v>
      </c>
    </row>
    <row r="17060" spans="1:2" x14ac:dyDescent="0.2">
      <c r="A17060" s="16">
        <v>1600020</v>
      </c>
      <c r="B17060" s="2">
        <v>0</v>
      </c>
    </row>
    <row r="17061" spans="1:2" x14ac:dyDescent="0.2">
      <c r="A17061" s="16">
        <v>1600020</v>
      </c>
      <c r="B17061" s="2">
        <v>0</v>
      </c>
    </row>
    <row r="17062" spans="1:2" x14ac:dyDescent="0.2">
      <c r="A17062" s="16">
        <v>1600020</v>
      </c>
      <c r="B17062" s="2">
        <v>0</v>
      </c>
    </row>
    <row r="17063" spans="1:2" x14ac:dyDescent="0.2">
      <c r="A17063" s="16">
        <v>1600020</v>
      </c>
      <c r="B17063" s="2">
        <v>0</v>
      </c>
    </row>
    <row r="17064" spans="1:2" x14ac:dyDescent="0.2">
      <c r="A17064" s="16">
        <v>1600020</v>
      </c>
      <c r="B17064" s="2">
        <v>0</v>
      </c>
    </row>
    <row r="17065" spans="1:2" x14ac:dyDescent="0.2">
      <c r="A17065" s="16">
        <v>1600020</v>
      </c>
      <c r="B17065" s="2">
        <v>0</v>
      </c>
    </row>
    <row r="17066" spans="1:2" x14ac:dyDescent="0.2">
      <c r="A17066" s="16">
        <v>1600020</v>
      </c>
      <c r="B17066" s="2">
        <v>73</v>
      </c>
    </row>
    <row r="17067" spans="1:2" x14ac:dyDescent="0.2">
      <c r="A17067" s="16">
        <v>1600020</v>
      </c>
      <c r="B17067" s="2">
        <v>51</v>
      </c>
    </row>
    <row r="17068" spans="1:2" x14ac:dyDescent="0.2">
      <c r="A17068" s="16">
        <v>1600020</v>
      </c>
      <c r="B17068" s="2">
        <v>37</v>
      </c>
    </row>
    <row r="17069" spans="1:2" x14ac:dyDescent="0.2">
      <c r="A17069" s="16">
        <v>1600020</v>
      </c>
      <c r="B17069" s="2">
        <v>0</v>
      </c>
    </row>
    <row r="17070" spans="1:2" x14ac:dyDescent="0.2">
      <c r="A17070" s="16">
        <v>1600020</v>
      </c>
      <c r="B17070" s="2">
        <v>100</v>
      </c>
    </row>
    <row r="17071" spans="1:2" x14ac:dyDescent="0.2">
      <c r="A17071" s="16">
        <v>1600020</v>
      </c>
      <c r="B17071" s="2">
        <v>0</v>
      </c>
    </row>
    <row r="17072" spans="1:2" x14ac:dyDescent="0.2">
      <c r="A17072" s="16">
        <v>1600020</v>
      </c>
      <c r="B17072" s="2">
        <v>36</v>
      </c>
    </row>
    <row r="17073" spans="1:2" x14ac:dyDescent="0.2">
      <c r="A17073" s="16">
        <v>1600020</v>
      </c>
      <c r="B17073" s="2">
        <v>0</v>
      </c>
    </row>
    <row r="17074" spans="1:2" x14ac:dyDescent="0.2">
      <c r="A17074" s="16">
        <v>1600020</v>
      </c>
      <c r="B17074" s="2">
        <v>38</v>
      </c>
    </row>
    <row r="17075" spans="1:2" x14ac:dyDescent="0.2">
      <c r="A17075" s="16">
        <v>1600020</v>
      </c>
      <c r="B17075" s="2">
        <v>37</v>
      </c>
    </row>
    <row r="17076" spans="1:2" x14ac:dyDescent="0.2">
      <c r="A17076" s="16">
        <v>1600020</v>
      </c>
      <c r="B17076" s="2">
        <v>0</v>
      </c>
    </row>
    <row r="17077" spans="1:2" x14ac:dyDescent="0.2">
      <c r="A17077" s="16">
        <v>1600020</v>
      </c>
      <c r="B17077" s="2">
        <v>100</v>
      </c>
    </row>
    <row r="17078" spans="1:2" x14ac:dyDescent="0.2">
      <c r="A17078" s="16">
        <v>1600020</v>
      </c>
      <c r="B17078" s="2">
        <v>100</v>
      </c>
    </row>
    <row r="17079" spans="1:2" x14ac:dyDescent="0.2">
      <c r="A17079" s="16">
        <v>1600020</v>
      </c>
      <c r="B17079" s="2">
        <v>30</v>
      </c>
    </row>
    <row r="17080" spans="1:2" x14ac:dyDescent="0.2">
      <c r="A17080" s="16">
        <v>1600020</v>
      </c>
      <c r="B17080" s="2">
        <v>72</v>
      </c>
    </row>
    <row r="17081" spans="1:2" x14ac:dyDescent="0.2">
      <c r="A17081" s="16">
        <v>1600020</v>
      </c>
      <c r="B17081" s="2">
        <v>0</v>
      </c>
    </row>
    <row r="17082" spans="1:2" x14ac:dyDescent="0.2">
      <c r="A17082" s="16">
        <v>1600020</v>
      </c>
      <c r="B17082" s="2">
        <v>0</v>
      </c>
    </row>
    <row r="17083" spans="1:2" x14ac:dyDescent="0.2">
      <c r="A17083" s="16">
        <v>1600030</v>
      </c>
      <c r="B17083" s="2">
        <v>100</v>
      </c>
    </row>
    <row r="17084" spans="1:2" x14ac:dyDescent="0.2">
      <c r="A17084" s="16">
        <v>1600030</v>
      </c>
      <c r="B17084" s="2">
        <v>0</v>
      </c>
    </row>
    <row r="17085" spans="1:2" x14ac:dyDescent="0.2">
      <c r="A17085" s="16">
        <v>1600030</v>
      </c>
      <c r="B17085" s="2">
        <v>30</v>
      </c>
    </row>
    <row r="17086" spans="1:2" x14ac:dyDescent="0.2">
      <c r="A17086" s="16">
        <v>1600030</v>
      </c>
      <c r="B17086" s="2">
        <v>100</v>
      </c>
    </row>
    <row r="17087" spans="1:2" x14ac:dyDescent="0.2">
      <c r="A17087" s="16">
        <v>1600030</v>
      </c>
      <c r="B17087" s="2">
        <v>37</v>
      </c>
    </row>
    <row r="17088" spans="1:2" x14ac:dyDescent="0.2">
      <c r="A17088" s="16">
        <v>1600031</v>
      </c>
      <c r="B17088" s="2">
        <v>0</v>
      </c>
    </row>
    <row r="17089" spans="1:2" x14ac:dyDescent="0.2">
      <c r="A17089" s="16">
        <v>1600031</v>
      </c>
      <c r="B17089" s="2">
        <v>79</v>
      </c>
    </row>
    <row r="17090" spans="1:2" x14ac:dyDescent="0.2">
      <c r="A17090" s="16">
        <v>1600031</v>
      </c>
      <c r="B17090" s="2">
        <v>100</v>
      </c>
    </row>
    <row r="17091" spans="1:2" x14ac:dyDescent="0.2">
      <c r="A17091" s="16">
        <v>1600031</v>
      </c>
      <c r="B17091" s="2">
        <v>46</v>
      </c>
    </row>
    <row r="17092" spans="1:2" x14ac:dyDescent="0.2">
      <c r="A17092" s="16">
        <v>1600031</v>
      </c>
      <c r="B17092" s="2">
        <v>100</v>
      </c>
    </row>
    <row r="17093" spans="1:2" x14ac:dyDescent="0.2">
      <c r="A17093" s="16">
        <v>1600040</v>
      </c>
      <c r="B17093" s="2">
        <v>0</v>
      </c>
    </row>
    <row r="17094" spans="1:2" x14ac:dyDescent="0.2">
      <c r="A17094" s="16">
        <v>1600040</v>
      </c>
      <c r="B17094" s="2">
        <v>21</v>
      </c>
    </row>
    <row r="17095" spans="1:2" x14ac:dyDescent="0.2">
      <c r="A17095" s="16">
        <v>1600040</v>
      </c>
      <c r="B17095" s="2">
        <v>55</v>
      </c>
    </row>
    <row r="17096" spans="1:2" x14ac:dyDescent="0.2">
      <c r="A17096" s="16">
        <v>1600040</v>
      </c>
      <c r="B17096" s="2">
        <v>50</v>
      </c>
    </row>
    <row r="17097" spans="1:2" x14ac:dyDescent="0.2">
      <c r="A17097" s="16">
        <v>1600040</v>
      </c>
      <c r="B17097" s="2">
        <v>46</v>
      </c>
    </row>
    <row r="17098" spans="1:2" x14ac:dyDescent="0.2">
      <c r="A17098" s="16">
        <v>1600070</v>
      </c>
      <c r="B17098" s="2">
        <v>66</v>
      </c>
    </row>
    <row r="17099" spans="1:2" x14ac:dyDescent="0.2">
      <c r="A17099" s="16">
        <v>1600070</v>
      </c>
      <c r="B17099" s="2">
        <v>66</v>
      </c>
    </row>
    <row r="17100" spans="1:2" x14ac:dyDescent="0.2">
      <c r="A17100" s="16">
        <v>1600070</v>
      </c>
      <c r="B17100" s="2">
        <v>66</v>
      </c>
    </row>
    <row r="17101" spans="1:2" x14ac:dyDescent="0.2">
      <c r="A17101" s="16">
        <v>1600070</v>
      </c>
      <c r="B17101" s="2">
        <v>29</v>
      </c>
    </row>
    <row r="17102" spans="1:2" x14ac:dyDescent="0.2">
      <c r="A17102" s="16">
        <v>1600070</v>
      </c>
      <c r="B17102" s="2">
        <v>0</v>
      </c>
    </row>
    <row r="17103" spans="1:2" x14ac:dyDescent="0.2">
      <c r="A17103" s="16">
        <v>1600070</v>
      </c>
      <c r="B17103" s="2">
        <v>0</v>
      </c>
    </row>
    <row r="17104" spans="1:2" x14ac:dyDescent="0.2">
      <c r="A17104" s="16">
        <v>1600070</v>
      </c>
      <c r="B17104" s="2">
        <v>55</v>
      </c>
    </row>
    <row r="17105" spans="1:2" x14ac:dyDescent="0.2">
      <c r="A17105" s="16">
        <v>1600070</v>
      </c>
      <c r="B17105" s="2">
        <v>66</v>
      </c>
    </row>
    <row r="17106" spans="1:2" x14ac:dyDescent="0.2">
      <c r="A17106" s="16">
        <v>1600070</v>
      </c>
      <c r="B17106" s="2">
        <v>66</v>
      </c>
    </row>
    <row r="17107" spans="1:2" x14ac:dyDescent="0.2">
      <c r="A17107" s="16">
        <v>1600070</v>
      </c>
      <c r="B17107" s="2">
        <v>0</v>
      </c>
    </row>
    <row r="17108" spans="1:2" x14ac:dyDescent="0.2">
      <c r="A17108" s="16">
        <v>1600070</v>
      </c>
      <c r="B17108" s="2">
        <v>0</v>
      </c>
    </row>
    <row r="17109" spans="1:2" x14ac:dyDescent="0.2">
      <c r="A17109" s="16">
        <v>1600070</v>
      </c>
      <c r="B17109" s="2">
        <v>0</v>
      </c>
    </row>
    <row r="17110" spans="1:2" x14ac:dyDescent="0.2">
      <c r="A17110" s="16">
        <v>1600070</v>
      </c>
      <c r="B17110" s="2">
        <v>100</v>
      </c>
    </row>
    <row r="17111" spans="1:2" x14ac:dyDescent="0.2">
      <c r="A17111" s="16">
        <v>1600070</v>
      </c>
      <c r="B17111" s="2">
        <v>50</v>
      </c>
    </row>
    <row r="17112" spans="1:2" x14ac:dyDescent="0.2">
      <c r="A17112" s="16">
        <v>1600070</v>
      </c>
      <c r="B17112" s="2">
        <v>0</v>
      </c>
    </row>
    <row r="17113" spans="1:2" x14ac:dyDescent="0.2">
      <c r="A17113" s="16">
        <v>1600070</v>
      </c>
      <c r="B17113" s="2">
        <v>0</v>
      </c>
    </row>
    <row r="17114" spans="1:2" x14ac:dyDescent="0.2">
      <c r="A17114" s="16">
        <v>1600070</v>
      </c>
      <c r="B17114" s="2">
        <v>0</v>
      </c>
    </row>
    <row r="17115" spans="1:2" x14ac:dyDescent="0.2">
      <c r="A17115" s="16">
        <v>1600070</v>
      </c>
      <c r="B17115" s="2">
        <v>0</v>
      </c>
    </row>
    <row r="17116" spans="1:2" x14ac:dyDescent="0.2">
      <c r="A17116" s="16">
        <v>1600080</v>
      </c>
      <c r="B17116" s="2">
        <v>0</v>
      </c>
    </row>
    <row r="17117" spans="1:2" x14ac:dyDescent="0.2">
      <c r="A17117" s="16">
        <v>1600080</v>
      </c>
      <c r="B17117" s="2">
        <v>30</v>
      </c>
    </row>
    <row r="17118" spans="1:2" x14ac:dyDescent="0.2">
      <c r="A17118" s="16">
        <v>1600080</v>
      </c>
      <c r="B17118" s="2">
        <v>72</v>
      </c>
    </row>
    <row r="17119" spans="1:2" x14ac:dyDescent="0.2">
      <c r="A17119" s="16">
        <v>1600080</v>
      </c>
      <c r="B17119" s="2">
        <v>0</v>
      </c>
    </row>
    <row r="17120" spans="1:2" x14ac:dyDescent="0.2">
      <c r="A17120" s="16">
        <v>1600080</v>
      </c>
      <c r="B17120" s="2">
        <v>30</v>
      </c>
    </row>
    <row r="17121" spans="1:2" x14ac:dyDescent="0.2">
      <c r="A17121" s="16">
        <v>1600080</v>
      </c>
      <c r="B17121" s="2">
        <v>0</v>
      </c>
    </row>
    <row r="17122" spans="1:2" x14ac:dyDescent="0.2">
      <c r="A17122" s="16">
        <v>1600080</v>
      </c>
      <c r="B17122" s="2">
        <v>100</v>
      </c>
    </row>
    <row r="17123" spans="1:2" x14ac:dyDescent="0.2">
      <c r="A17123" s="16">
        <v>1600080</v>
      </c>
      <c r="B17123" s="2">
        <v>72</v>
      </c>
    </row>
    <row r="17124" spans="1:2" x14ac:dyDescent="0.2">
      <c r="A17124" s="16">
        <v>1700010</v>
      </c>
      <c r="B17124" s="2">
        <v>58</v>
      </c>
    </row>
    <row r="17125" spans="1:2" x14ac:dyDescent="0.2">
      <c r="A17125" s="16">
        <v>1700010</v>
      </c>
      <c r="B17125" s="2">
        <v>16</v>
      </c>
    </row>
    <row r="17126" spans="1:2" x14ac:dyDescent="0.2">
      <c r="A17126" s="16">
        <v>1700010</v>
      </c>
      <c r="B17126" s="2">
        <v>0</v>
      </c>
    </row>
    <row r="17127" spans="1:2" x14ac:dyDescent="0.2">
      <c r="A17127" s="16">
        <v>1700010</v>
      </c>
      <c r="B17127" s="2">
        <v>27</v>
      </c>
    </row>
    <row r="17128" spans="1:2" x14ac:dyDescent="0.2">
      <c r="A17128" s="16">
        <v>1700010</v>
      </c>
      <c r="B17128" s="2">
        <v>0</v>
      </c>
    </row>
    <row r="17129" spans="1:2" x14ac:dyDescent="0.2">
      <c r="A17129" s="16">
        <v>1700010</v>
      </c>
      <c r="B17129" s="2">
        <v>100</v>
      </c>
    </row>
    <row r="17130" spans="1:2" x14ac:dyDescent="0.2">
      <c r="A17130" s="16">
        <v>1700010</v>
      </c>
      <c r="B17130" s="2">
        <v>82</v>
      </c>
    </row>
    <row r="17131" spans="1:2" x14ac:dyDescent="0.2">
      <c r="A17131" s="16">
        <v>1700010</v>
      </c>
      <c r="B17131" s="2">
        <v>64</v>
      </c>
    </row>
    <row r="17132" spans="1:2" x14ac:dyDescent="0.2">
      <c r="A17132" s="16">
        <v>1700010</v>
      </c>
      <c r="B17132" s="2">
        <v>53</v>
      </c>
    </row>
    <row r="17133" spans="1:2" x14ac:dyDescent="0.2">
      <c r="A17133" s="16">
        <v>1700010</v>
      </c>
      <c r="B17133" s="2">
        <v>0</v>
      </c>
    </row>
    <row r="17134" spans="1:2" x14ac:dyDescent="0.2">
      <c r="A17134" s="16">
        <v>1700010</v>
      </c>
      <c r="B17134" s="2">
        <v>25</v>
      </c>
    </row>
    <row r="17135" spans="1:2" x14ac:dyDescent="0.2">
      <c r="A17135" s="16">
        <v>1700010</v>
      </c>
      <c r="B17135" s="2">
        <v>60</v>
      </c>
    </row>
    <row r="17136" spans="1:2" x14ac:dyDescent="0.2">
      <c r="A17136" s="16">
        <v>1700010</v>
      </c>
      <c r="B17136" s="2">
        <v>52</v>
      </c>
    </row>
    <row r="17137" spans="1:2" x14ac:dyDescent="0.2">
      <c r="A17137" s="16">
        <v>1700010</v>
      </c>
      <c r="B17137" s="2">
        <v>0</v>
      </c>
    </row>
    <row r="17138" spans="1:2" x14ac:dyDescent="0.2">
      <c r="A17138" s="16">
        <v>1700010</v>
      </c>
      <c r="B17138" s="2">
        <v>71</v>
      </c>
    </row>
    <row r="17139" spans="1:2" x14ac:dyDescent="0.2">
      <c r="A17139" s="16">
        <v>1700010</v>
      </c>
      <c r="B17139" s="2">
        <v>34</v>
      </c>
    </row>
    <row r="17140" spans="1:2" x14ac:dyDescent="0.2">
      <c r="A17140" s="16">
        <v>1700010</v>
      </c>
      <c r="B17140" s="2">
        <v>91</v>
      </c>
    </row>
    <row r="17141" spans="1:2" x14ac:dyDescent="0.2">
      <c r="A17141" s="16">
        <v>1700010</v>
      </c>
      <c r="B17141" s="2">
        <v>20</v>
      </c>
    </row>
    <row r="17142" spans="1:2" x14ac:dyDescent="0.2">
      <c r="A17142" s="16">
        <v>1700010</v>
      </c>
      <c r="B17142" s="2">
        <v>100</v>
      </c>
    </row>
    <row r="17143" spans="1:2" x14ac:dyDescent="0.2">
      <c r="A17143" s="16">
        <v>1700010</v>
      </c>
      <c r="B17143" s="2">
        <v>53</v>
      </c>
    </row>
    <row r="17144" spans="1:2" x14ac:dyDescent="0.2">
      <c r="A17144" s="16">
        <v>1700010</v>
      </c>
      <c r="B17144" s="2">
        <v>0</v>
      </c>
    </row>
    <row r="17145" spans="1:2" x14ac:dyDescent="0.2">
      <c r="A17145" s="16">
        <v>1700010</v>
      </c>
      <c r="B17145" s="2">
        <v>0</v>
      </c>
    </row>
    <row r="17146" spans="1:2" x14ac:dyDescent="0.2">
      <c r="A17146" s="16">
        <v>1700010</v>
      </c>
      <c r="B17146" s="2">
        <v>95</v>
      </c>
    </row>
    <row r="17147" spans="1:2" x14ac:dyDescent="0.2">
      <c r="A17147" s="16">
        <v>1700010</v>
      </c>
      <c r="B17147" s="2">
        <v>0</v>
      </c>
    </row>
    <row r="17148" spans="1:2" x14ac:dyDescent="0.2">
      <c r="A17148" s="16">
        <v>1700010</v>
      </c>
      <c r="B17148" s="2">
        <v>0</v>
      </c>
    </row>
    <row r="17149" spans="1:2" x14ac:dyDescent="0.2">
      <c r="A17149" s="16">
        <v>1700010</v>
      </c>
      <c r="B17149" s="2">
        <v>0</v>
      </c>
    </row>
    <row r="17150" spans="1:2" x14ac:dyDescent="0.2">
      <c r="A17150" s="16">
        <v>1700010</v>
      </c>
      <c r="B17150" s="2">
        <v>0</v>
      </c>
    </row>
    <row r="17151" spans="1:2" x14ac:dyDescent="0.2">
      <c r="A17151" s="16">
        <v>1700010</v>
      </c>
      <c r="B17151" s="2">
        <v>0</v>
      </c>
    </row>
    <row r="17152" spans="1:2" x14ac:dyDescent="0.2">
      <c r="A17152" s="16">
        <v>1700010</v>
      </c>
      <c r="B17152" s="2">
        <v>0</v>
      </c>
    </row>
    <row r="17153" spans="1:2" x14ac:dyDescent="0.2">
      <c r="A17153" s="16">
        <v>1700010</v>
      </c>
      <c r="B17153" s="2">
        <v>0</v>
      </c>
    </row>
    <row r="17154" spans="1:2" x14ac:dyDescent="0.2">
      <c r="A17154" s="16">
        <v>1700010</v>
      </c>
      <c r="B17154" s="2">
        <v>40</v>
      </c>
    </row>
    <row r="17155" spans="1:2" x14ac:dyDescent="0.2">
      <c r="A17155" s="16">
        <v>1700010</v>
      </c>
      <c r="B17155" s="2">
        <v>85</v>
      </c>
    </row>
    <row r="17156" spans="1:2" x14ac:dyDescent="0.2">
      <c r="A17156" s="16">
        <v>1700010</v>
      </c>
      <c r="B17156" s="2">
        <v>88</v>
      </c>
    </row>
    <row r="17157" spans="1:2" x14ac:dyDescent="0.2">
      <c r="A17157" s="16">
        <v>1700010</v>
      </c>
      <c r="B17157" s="2">
        <v>70</v>
      </c>
    </row>
    <row r="17158" spans="1:2" x14ac:dyDescent="0.2">
      <c r="A17158" s="16">
        <v>1700010</v>
      </c>
      <c r="B17158" s="2">
        <v>83</v>
      </c>
    </row>
    <row r="17159" spans="1:2" x14ac:dyDescent="0.2">
      <c r="A17159" s="16">
        <v>1700010</v>
      </c>
      <c r="B17159" s="2">
        <v>82</v>
      </c>
    </row>
    <row r="17160" spans="1:2" x14ac:dyDescent="0.2">
      <c r="A17160" s="16">
        <v>1700010</v>
      </c>
      <c r="B17160" s="2">
        <v>52</v>
      </c>
    </row>
    <row r="17161" spans="1:2" x14ac:dyDescent="0.2">
      <c r="A17161" s="16">
        <v>1700010</v>
      </c>
      <c r="B17161" s="2">
        <v>0</v>
      </c>
    </row>
    <row r="17162" spans="1:2" x14ac:dyDescent="0.2">
      <c r="A17162" s="16">
        <v>1700010</v>
      </c>
      <c r="B17162" s="2">
        <v>0</v>
      </c>
    </row>
    <row r="17163" spans="1:2" x14ac:dyDescent="0.2">
      <c r="A17163" s="16">
        <v>1700010</v>
      </c>
      <c r="B17163" s="2">
        <v>69</v>
      </c>
    </row>
    <row r="17164" spans="1:2" x14ac:dyDescent="0.2">
      <c r="A17164" s="16">
        <v>1700010</v>
      </c>
      <c r="B17164" s="2">
        <v>80</v>
      </c>
    </row>
    <row r="17165" spans="1:2" x14ac:dyDescent="0.2">
      <c r="A17165" s="16">
        <v>1700010</v>
      </c>
      <c r="B17165" s="2">
        <v>41</v>
      </c>
    </row>
    <row r="17166" spans="1:2" x14ac:dyDescent="0.2">
      <c r="A17166" s="16">
        <v>1700010</v>
      </c>
      <c r="B17166" s="2">
        <v>67</v>
      </c>
    </row>
    <row r="17167" spans="1:2" x14ac:dyDescent="0.2">
      <c r="A17167" s="16">
        <v>1700010</v>
      </c>
      <c r="B17167" s="2">
        <v>0</v>
      </c>
    </row>
    <row r="17168" spans="1:2" x14ac:dyDescent="0.2">
      <c r="A17168" s="16">
        <v>1700010</v>
      </c>
      <c r="B17168" s="2">
        <v>0</v>
      </c>
    </row>
    <row r="17169" spans="1:2" x14ac:dyDescent="0.2">
      <c r="A17169" s="16">
        <v>1700010</v>
      </c>
      <c r="B17169" s="2">
        <v>10</v>
      </c>
    </row>
    <row r="17170" spans="1:2" x14ac:dyDescent="0.2">
      <c r="A17170" s="16">
        <v>1700010</v>
      </c>
      <c r="B17170" s="2">
        <v>59</v>
      </c>
    </row>
    <row r="17171" spans="1:2" x14ac:dyDescent="0.2">
      <c r="A17171" s="16">
        <v>1700010</v>
      </c>
      <c r="B17171" s="2">
        <v>0</v>
      </c>
    </row>
    <row r="17172" spans="1:2" x14ac:dyDescent="0.2">
      <c r="A17172" s="16">
        <v>1700010</v>
      </c>
      <c r="B17172" s="2">
        <v>0</v>
      </c>
    </row>
    <row r="17173" spans="1:2" x14ac:dyDescent="0.2">
      <c r="A17173" s="16">
        <v>1700010</v>
      </c>
      <c r="B17173" s="2">
        <v>80</v>
      </c>
    </row>
    <row r="17174" spans="1:2" x14ac:dyDescent="0.2">
      <c r="A17174" s="16">
        <v>1700010</v>
      </c>
      <c r="B17174" s="2">
        <v>0</v>
      </c>
    </row>
    <row r="17175" spans="1:2" x14ac:dyDescent="0.2">
      <c r="A17175" s="16">
        <v>1700010</v>
      </c>
      <c r="B17175" s="2">
        <v>100</v>
      </c>
    </row>
    <row r="17176" spans="1:2" x14ac:dyDescent="0.2">
      <c r="A17176" s="16">
        <v>1700010</v>
      </c>
      <c r="B17176" s="2">
        <v>0</v>
      </c>
    </row>
    <row r="17177" spans="1:2" x14ac:dyDescent="0.2">
      <c r="A17177" s="16">
        <v>1700010</v>
      </c>
      <c r="B17177" s="2">
        <v>0</v>
      </c>
    </row>
    <row r="17178" spans="1:2" x14ac:dyDescent="0.2">
      <c r="A17178" s="16">
        <v>1700010</v>
      </c>
      <c r="B17178" s="2">
        <v>0</v>
      </c>
    </row>
    <row r="17179" spans="1:2" x14ac:dyDescent="0.2">
      <c r="A17179" s="16">
        <v>1700010</v>
      </c>
      <c r="B17179" s="2">
        <v>0</v>
      </c>
    </row>
    <row r="17180" spans="1:2" x14ac:dyDescent="0.2">
      <c r="A17180" s="16">
        <v>1700010</v>
      </c>
      <c r="B17180" s="2">
        <v>28</v>
      </c>
    </row>
    <row r="17181" spans="1:2" x14ac:dyDescent="0.2">
      <c r="A17181" s="16">
        <v>1700010</v>
      </c>
      <c r="B17181" s="2">
        <v>100</v>
      </c>
    </row>
    <row r="17182" spans="1:2" x14ac:dyDescent="0.2">
      <c r="A17182" s="16">
        <v>1700010</v>
      </c>
      <c r="B17182" s="2">
        <v>0</v>
      </c>
    </row>
    <row r="17183" spans="1:2" x14ac:dyDescent="0.2">
      <c r="A17183" s="16">
        <v>1700010</v>
      </c>
      <c r="B17183" s="2">
        <v>91</v>
      </c>
    </row>
    <row r="17184" spans="1:2" x14ac:dyDescent="0.2">
      <c r="A17184" s="16">
        <v>1700010</v>
      </c>
      <c r="B17184" s="2">
        <v>10</v>
      </c>
    </row>
    <row r="17185" spans="1:2" x14ac:dyDescent="0.2">
      <c r="A17185" s="16">
        <v>1700010</v>
      </c>
      <c r="B17185" s="2">
        <v>2</v>
      </c>
    </row>
    <row r="17186" spans="1:2" x14ac:dyDescent="0.2">
      <c r="A17186" s="16">
        <v>1700010</v>
      </c>
      <c r="B17186" s="2">
        <v>93</v>
      </c>
    </row>
    <row r="17187" spans="1:2" x14ac:dyDescent="0.2">
      <c r="A17187" s="16">
        <v>1700010</v>
      </c>
      <c r="B17187" s="2">
        <v>52</v>
      </c>
    </row>
    <row r="17188" spans="1:2" x14ac:dyDescent="0.2">
      <c r="A17188" s="16">
        <v>1700010</v>
      </c>
      <c r="B17188" s="2">
        <v>16</v>
      </c>
    </row>
    <row r="17189" spans="1:2" x14ac:dyDescent="0.2">
      <c r="A17189" s="16">
        <v>1700010</v>
      </c>
      <c r="B17189" s="2">
        <v>95</v>
      </c>
    </row>
    <row r="17190" spans="1:2" x14ac:dyDescent="0.2">
      <c r="A17190" s="16">
        <v>1700010</v>
      </c>
      <c r="B17190" s="2">
        <v>94</v>
      </c>
    </row>
    <row r="17191" spans="1:2" x14ac:dyDescent="0.2">
      <c r="A17191" s="16">
        <v>1700010</v>
      </c>
      <c r="B17191" s="2">
        <v>42</v>
      </c>
    </row>
    <row r="17192" spans="1:2" x14ac:dyDescent="0.2">
      <c r="A17192" s="16">
        <v>1700010</v>
      </c>
      <c r="B17192" s="2">
        <v>95</v>
      </c>
    </row>
    <row r="17193" spans="1:2" x14ac:dyDescent="0.2">
      <c r="A17193" s="16">
        <v>1700010</v>
      </c>
      <c r="B17193" s="2">
        <v>72</v>
      </c>
    </row>
    <row r="17194" spans="1:2" x14ac:dyDescent="0.2">
      <c r="A17194" s="16">
        <v>1700010</v>
      </c>
      <c r="B17194" s="2">
        <v>76</v>
      </c>
    </row>
    <row r="17195" spans="1:2" x14ac:dyDescent="0.2">
      <c r="A17195" s="16">
        <v>1700010</v>
      </c>
      <c r="B17195" s="2">
        <v>0</v>
      </c>
    </row>
    <row r="17196" spans="1:2" x14ac:dyDescent="0.2">
      <c r="A17196" s="16">
        <v>1700010</v>
      </c>
      <c r="B17196" s="2">
        <v>0</v>
      </c>
    </row>
    <row r="17197" spans="1:2" x14ac:dyDescent="0.2">
      <c r="A17197" s="16">
        <v>1700010</v>
      </c>
      <c r="B17197" s="2">
        <v>0</v>
      </c>
    </row>
    <row r="17198" spans="1:2" x14ac:dyDescent="0.2">
      <c r="A17198" s="16">
        <v>1700010</v>
      </c>
      <c r="B17198" s="2">
        <v>11</v>
      </c>
    </row>
    <row r="17199" spans="1:2" x14ac:dyDescent="0.2">
      <c r="A17199" s="16">
        <v>1700010</v>
      </c>
      <c r="B17199" s="2">
        <v>0</v>
      </c>
    </row>
    <row r="17200" spans="1:2" x14ac:dyDescent="0.2">
      <c r="A17200" s="16">
        <v>1700010</v>
      </c>
      <c r="B17200" s="2">
        <v>23</v>
      </c>
    </row>
    <row r="17201" spans="1:2" x14ac:dyDescent="0.2">
      <c r="A17201" s="16">
        <v>1700010</v>
      </c>
      <c r="B17201" s="2">
        <v>0</v>
      </c>
    </row>
    <row r="17202" spans="1:2" x14ac:dyDescent="0.2">
      <c r="A17202" s="16">
        <v>1700010</v>
      </c>
      <c r="B17202" s="2">
        <v>0</v>
      </c>
    </row>
    <row r="17203" spans="1:2" x14ac:dyDescent="0.2">
      <c r="A17203" s="16">
        <v>1700010</v>
      </c>
      <c r="B17203" s="2">
        <v>70</v>
      </c>
    </row>
    <row r="17204" spans="1:2" x14ac:dyDescent="0.2">
      <c r="A17204" s="16">
        <v>1700010</v>
      </c>
      <c r="B17204" s="2">
        <v>0</v>
      </c>
    </row>
    <row r="17205" spans="1:2" x14ac:dyDescent="0.2">
      <c r="A17205" s="16">
        <v>1700010</v>
      </c>
      <c r="B17205" s="2">
        <v>47</v>
      </c>
    </row>
    <row r="17206" spans="1:2" x14ac:dyDescent="0.2">
      <c r="A17206" s="16">
        <v>1700010</v>
      </c>
      <c r="B17206" s="2">
        <v>100</v>
      </c>
    </row>
    <row r="17207" spans="1:2" x14ac:dyDescent="0.2">
      <c r="A17207" s="16">
        <v>1700010</v>
      </c>
      <c r="B17207" s="2">
        <v>94</v>
      </c>
    </row>
    <row r="17208" spans="1:2" x14ac:dyDescent="0.2">
      <c r="A17208" s="16">
        <v>1700010</v>
      </c>
      <c r="B17208" s="2">
        <v>0</v>
      </c>
    </row>
    <row r="17209" spans="1:2" x14ac:dyDescent="0.2">
      <c r="A17209" s="16">
        <v>1700010</v>
      </c>
      <c r="B17209" s="2">
        <v>41</v>
      </c>
    </row>
    <row r="17210" spans="1:2" x14ac:dyDescent="0.2">
      <c r="A17210" s="16">
        <v>1700010</v>
      </c>
      <c r="B17210" s="2">
        <v>72</v>
      </c>
    </row>
    <row r="17211" spans="1:2" x14ac:dyDescent="0.2">
      <c r="A17211" s="16">
        <v>1700010</v>
      </c>
      <c r="B17211" s="2">
        <v>81</v>
      </c>
    </row>
    <row r="17212" spans="1:2" x14ac:dyDescent="0.2">
      <c r="A17212" s="16">
        <v>1700010</v>
      </c>
      <c r="B17212" s="2">
        <v>41</v>
      </c>
    </row>
    <row r="17213" spans="1:2" x14ac:dyDescent="0.2">
      <c r="A17213" s="16">
        <v>1700010</v>
      </c>
      <c r="B17213" s="2">
        <v>77</v>
      </c>
    </row>
    <row r="17214" spans="1:2" x14ac:dyDescent="0.2">
      <c r="A17214" s="16">
        <v>1700010</v>
      </c>
      <c r="B17214" s="2">
        <v>0</v>
      </c>
    </row>
    <row r="17215" spans="1:2" x14ac:dyDescent="0.2">
      <c r="A17215" s="16">
        <v>1700010</v>
      </c>
      <c r="B17215" s="2">
        <v>40</v>
      </c>
    </row>
    <row r="17216" spans="1:2" x14ac:dyDescent="0.2">
      <c r="A17216" s="16">
        <v>1700010</v>
      </c>
      <c r="B17216" s="2">
        <v>66</v>
      </c>
    </row>
    <row r="17217" spans="1:2" x14ac:dyDescent="0.2">
      <c r="A17217" s="16">
        <v>1700010</v>
      </c>
      <c r="B17217" s="2">
        <v>51</v>
      </c>
    </row>
    <row r="17218" spans="1:2" x14ac:dyDescent="0.2">
      <c r="A17218" s="16">
        <v>1700010</v>
      </c>
      <c r="B17218" s="2">
        <v>0</v>
      </c>
    </row>
    <row r="17219" spans="1:2" x14ac:dyDescent="0.2">
      <c r="A17219" s="16">
        <v>1700010</v>
      </c>
      <c r="B17219" s="2">
        <v>52</v>
      </c>
    </row>
    <row r="17220" spans="1:2" x14ac:dyDescent="0.2">
      <c r="A17220" s="16">
        <v>1700010</v>
      </c>
      <c r="B17220" s="2">
        <v>100</v>
      </c>
    </row>
    <row r="17221" spans="1:2" x14ac:dyDescent="0.2">
      <c r="A17221" s="16">
        <v>1700010</v>
      </c>
      <c r="B17221" s="2">
        <v>78</v>
      </c>
    </row>
    <row r="17222" spans="1:2" x14ac:dyDescent="0.2">
      <c r="A17222" s="16">
        <v>1700010</v>
      </c>
      <c r="B17222" s="2">
        <v>68</v>
      </c>
    </row>
    <row r="17223" spans="1:2" x14ac:dyDescent="0.2">
      <c r="A17223" s="16">
        <v>1700010</v>
      </c>
      <c r="B17223" s="2">
        <v>69</v>
      </c>
    </row>
    <row r="17224" spans="1:2" x14ac:dyDescent="0.2">
      <c r="A17224" s="16">
        <v>1700010</v>
      </c>
      <c r="B17224" s="2">
        <v>100</v>
      </c>
    </row>
    <row r="17225" spans="1:2" x14ac:dyDescent="0.2">
      <c r="A17225" s="16">
        <v>1700010</v>
      </c>
      <c r="B17225" s="2">
        <v>95</v>
      </c>
    </row>
    <row r="17226" spans="1:2" x14ac:dyDescent="0.2">
      <c r="A17226" s="16">
        <v>1700010</v>
      </c>
      <c r="B17226" s="2">
        <v>33</v>
      </c>
    </row>
    <row r="17227" spans="1:2" x14ac:dyDescent="0.2">
      <c r="A17227" s="16">
        <v>1700010</v>
      </c>
      <c r="B17227" s="2">
        <v>74</v>
      </c>
    </row>
    <row r="17228" spans="1:2" x14ac:dyDescent="0.2">
      <c r="A17228" s="16">
        <v>1700010</v>
      </c>
      <c r="B17228" s="2">
        <v>94</v>
      </c>
    </row>
    <row r="17229" spans="1:2" x14ac:dyDescent="0.2">
      <c r="A17229" s="16">
        <v>1700010</v>
      </c>
      <c r="B17229" s="2">
        <v>66</v>
      </c>
    </row>
    <row r="17230" spans="1:2" x14ac:dyDescent="0.2">
      <c r="A17230" s="16">
        <v>1700010</v>
      </c>
      <c r="B17230" s="2">
        <v>0</v>
      </c>
    </row>
    <row r="17231" spans="1:2" x14ac:dyDescent="0.2">
      <c r="A17231" s="16">
        <v>1700010</v>
      </c>
      <c r="B17231" s="2">
        <v>100</v>
      </c>
    </row>
    <row r="17232" spans="1:2" x14ac:dyDescent="0.2">
      <c r="A17232" s="16">
        <v>1700010</v>
      </c>
      <c r="B17232" s="2">
        <v>70</v>
      </c>
    </row>
    <row r="17233" spans="1:2" x14ac:dyDescent="0.2">
      <c r="A17233" s="16">
        <v>1700010</v>
      </c>
      <c r="B17233" s="2">
        <v>0</v>
      </c>
    </row>
    <row r="17234" spans="1:2" x14ac:dyDescent="0.2">
      <c r="A17234" s="16">
        <v>1700010</v>
      </c>
      <c r="B17234" s="2">
        <v>65</v>
      </c>
    </row>
    <row r="17235" spans="1:2" x14ac:dyDescent="0.2">
      <c r="A17235" s="16">
        <v>1700010</v>
      </c>
      <c r="B17235" s="2">
        <v>48</v>
      </c>
    </row>
    <row r="17236" spans="1:2" x14ac:dyDescent="0.2">
      <c r="A17236" s="16">
        <v>1700010</v>
      </c>
      <c r="B17236" s="2">
        <v>0</v>
      </c>
    </row>
    <row r="17237" spans="1:2" x14ac:dyDescent="0.2">
      <c r="A17237" s="16">
        <v>1700010</v>
      </c>
      <c r="B17237" s="2">
        <v>51</v>
      </c>
    </row>
    <row r="17238" spans="1:2" x14ac:dyDescent="0.2">
      <c r="A17238" s="16">
        <v>1700010</v>
      </c>
      <c r="B17238" s="2">
        <v>69</v>
      </c>
    </row>
    <row r="17239" spans="1:2" x14ac:dyDescent="0.2">
      <c r="A17239" s="16">
        <v>1700010</v>
      </c>
      <c r="B17239" s="2">
        <v>57</v>
      </c>
    </row>
    <row r="17240" spans="1:2" x14ac:dyDescent="0.2">
      <c r="A17240" s="16">
        <v>1700010</v>
      </c>
      <c r="B17240" s="2">
        <v>16</v>
      </c>
    </row>
    <row r="17241" spans="1:2" x14ac:dyDescent="0.2">
      <c r="A17241" s="16">
        <v>1700010</v>
      </c>
      <c r="B17241" s="2">
        <v>0</v>
      </c>
    </row>
    <row r="17242" spans="1:2" x14ac:dyDescent="0.2">
      <c r="A17242" s="16">
        <v>1700010</v>
      </c>
      <c r="B17242" s="2">
        <v>82</v>
      </c>
    </row>
    <row r="17243" spans="1:2" x14ac:dyDescent="0.2">
      <c r="A17243" s="16">
        <v>1700010</v>
      </c>
      <c r="B17243" s="2">
        <v>9</v>
      </c>
    </row>
    <row r="17244" spans="1:2" x14ac:dyDescent="0.2">
      <c r="A17244" s="16">
        <v>1700010</v>
      </c>
      <c r="B17244" s="2">
        <v>0</v>
      </c>
    </row>
    <row r="17245" spans="1:2" x14ac:dyDescent="0.2">
      <c r="A17245" s="16">
        <v>1700010</v>
      </c>
      <c r="B17245" s="2">
        <v>66</v>
      </c>
    </row>
    <row r="17246" spans="1:2" x14ac:dyDescent="0.2">
      <c r="A17246" s="16">
        <v>1700010</v>
      </c>
      <c r="B17246" s="2">
        <v>94</v>
      </c>
    </row>
    <row r="17247" spans="1:2" x14ac:dyDescent="0.2">
      <c r="A17247" s="16">
        <v>1700010</v>
      </c>
      <c r="B17247" s="2">
        <v>41</v>
      </c>
    </row>
    <row r="17248" spans="1:2" x14ac:dyDescent="0.2">
      <c r="A17248" s="16">
        <v>1700010</v>
      </c>
      <c r="B17248" s="2">
        <v>32</v>
      </c>
    </row>
    <row r="17249" spans="1:2" x14ac:dyDescent="0.2">
      <c r="A17249" s="16">
        <v>1700010</v>
      </c>
      <c r="B17249" s="2">
        <v>69</v>
      </c>
    </row>
    <row r="17250" spans="1:2" x14ac:dyDescent="0.2">
      <c r="A17250" s="16">
        <v>1700010</v>
      </c>
      <c r="B17250" s="2">
        <v>69</v>
      </c>
    </row>
    <row r="17251" spans="1:2" x14ac:dyDescent="0.2">
      <c r="A17251" s="16">
        <v>1700010</v>
      </c>
      <c r="B17251" s="2">
        <v>0</v>
      </c>
    </row>
    <row r="17252" spans="1:2" x14ac:dyDescent="0.2">
      <c r="A17252" s="16">
        <v>1700010</v>
      </c>
      <c r="B17252" s="2">
        <v>0</v>
      </c>
    </row>
    <row r="17253" spans="1:2" x14ac:dyDescent="0.2">
      <c r="A17253" s="16">
        <v>1700010</v>
      </c>
      <c r="B17253" s="2">
        <v>94</v>
      </c>
    </row>
    <row r="17254" spans="1:2" x14ac:dyDescent="0.2">
      <c r="A17254" s="16">
        <v>1700010</v>
      </c>
      <c r="B17254" s="2">
        <v>0</v>
      </c>
    </row>
    <row r="17255" spans="1:2" x14ac:dyDescent="0.2">
      <c r="A17255" s="16">
        <v>1700010</v>
      </c>
      <c r="B17255" s="2">
        <v>94</v>
      </c>
    </row>
    <row r="17256" spans="1:2" x14ac:dyDescent="0.2">
      <c r="A17256" s="16">
        <v>1700010</v>
      </c>
      <c r="B17256" s="2">
        <v>71</v>
      </c>
    </row>
    <row r="17257" spans="1:2" x14ac:dyDescent="0.2">
      <c r="A17257" s="16">
        <v>1700010</v>
      </c>
      <c r="B17257" s="2">
        <v>53</v>
      </c>
    </row>
    <row r="17258" spans="1:2" x14ac:dyDescent="0.2">
      <c r="A17258" s="16">
        <v>1700010</v>
      </c>
      <c r="B17258" s="2">
        <v>0</v>
      </c>
    </row>
    <row r="17259" spans="1:2" x14ac:dyDescent="0.2">
      <c r="A17259" s="16">
        <v>1700010</v>
      </c>
      <c r="B17259" s="2">
        <v>0</v>
      </c>
    </row>
    <row r="17260" spans="1:2" x14ac:dyDescent="0.2">
      <c r="A17260" s="16">
        <v>1700010</v>
      </c>
      <c r="B17260" s="2">
        <v>0</v>
      </c>
    </row>
    <row r="17261" spans="1:2" x14ac:dyDescent="0.2">
      <c r="A17261" s="16">
        <v>1700010</v>
      </c>
      <c r="B17261" s="2">
        <v>23</v>
      </c>
    </row>
    <row r="17262" spans="1:2" x14ac:dyDescent="0.2">
      <c r="A17262" s="16">
        <v>1700010</v>
      </c>
      <c r="B17262" s="2">
        <v>0</v>
      </c>
    </row>
    <row r="17263" spans="1:2" x14ac:dyDescent="0.2">
      <c r="A17263" s="16">
        <v>1700010</v>
      </c>
      <c r="B17263" s="2">
        <v>0</v>
      </c>
    </row>
    <row r="17264" spans="1:2" x14ac:dyDescent="0.2">
      <c r="A17264" s="16">
        <v>1700010</v>
      </c>
      <c r="B17264" s="2">
        <v>80</v>
      </c>
    </row>
    <row r="17265" spans="1:2" x14ac:dyDescent="0.2">
      <c r="A17265" s="16">
        <v>1700010</v>
      </c>
      <c r="B17265" s="2">
        <v>0</v>
      </c>
    </row>
    <row r="17266" spans="1:2" x14ac:dyDescent="0.2">
      <c r="A17266" s="16">
        <v>1700010</v>
      </c>
      <c r="B17266" s="2">
        <v>76</v>
      </c>
    </row>
    <row r="17267" spans="1:2" x14ac:dyDescent="0.2">
      <c r="A17267" s="16">
        <v>1700010</v>
      </c>
      <c r="B17267" s="2">
        <v>42</v>
      </c>
    </row>
    <row r="17268" spans="1:2" x14ac:dyDescent="0.2">
      <c r="A17268" s="16">
        <v>1700010</v>
      </c>
      <c r="B17268" s="2">
        <v>94</v>
      </c>
    </row>
    <row r="17269" spans="1:2" x14ac:dyDescent="0.2">
      <c r="A17269" s="16">
        <v>1700010</v>
      </c>
      <c r="B17269" s="2">
        <v>28</v>
      </c>
    </row>
    <row r="17270" spans="1:2" x14ac:dyDescent="0.2">
      <c r="A17270" s="16">
        <v>1700010</v>
      </c>
      <c r="B17270" s="2">
        <v>16</v>
      </c>
    </row>
    <row r="17271" spans="1:2" x14ac:dyDescent="0.2">
      <c r="A17271" s="16">
        <v>1700010</v>
      </c>
      <c r="B17271" s="2">
        <v>67</v>
      </c>
    </row>
    <row r="17272" spans="1:2" x14ac:dyDescent="0.2">
      <c r="A17272" s="16">
        <v>1700010</v>
      </c>
      <c r="B17272" s="2">
        <v>0</v>
      </c>
    </row>
    <row r="17273" spans="1:2" x14ac:dyDescent="0.2">
      <c r="A17273" s="16">
        <v>1700010</v>
      </c>
      <c r="B17273" s="2">
        <v>6</v>
      </c>
    </row>
    <row r="17274" spans="1:2" x14ac:dyDescent="0.2">
      <c r="A17274" s="16">
        <v>1700010</v>
      </c>
      <c r="B17274" s="2">
        <v>53</v>
      </c>
    </row>
    <row r="17275" spans="1:2" x14ac:dyDescent="0.2">
      <c r="A17275" s="16">
        <v>1700010</v>
      </c>
      <c r="B17275" s="2">
        <v>0</v>
      </c>
    </row>
    <row r="17276" spans="1:2" x14ac:dyDescent="0.2">
      <c r="A17276" s="16">
        <v>1700010</v>
      </c>
      <c r="B17276" s="2">
        <v>61</v>
      </c>
    </row>
    <row r="17277" spans="1:2" x14ac:dyDescent="0.2">
      <c r="A17277" s="16">
        <v>1700010</v>
      </c>
      <c r="B17277" s="2">
        <v>0</v>
      </c>
    </row>
    <row r="17278" spans="1:2" x14ac:dyDescent="0.2">
      <c r="A17278" s="16">
        <v>1700010</v>
      </c>
      <c r="B17278" s="2">
        <v>0</v>
      </c>
    </row>
    <row r="17279" spans="1:2" x14ac:dyDescent="0.2">
      <c r="A17279" s="16">
        <v>1700010</v>
      </c>
      <c r="B17279" s="2">
        <v>69</v>
      </c>
    </row>
    <row r="17280" spans="1:2" x14ac:dyDescent="0.2">
      <c r="A17280" s="16">
        <v>1700010</v>
      </c>
      <c r="B17280" s="2">
        <v>53</v>
      </c>
    </row>
    <row r="17281" spans="1:2" x14ac:dyDescent="0.2">
      <c r="A17281" s="16">
        <v>1700010</v>
      </c>
      <c r="B17281" s="2">
        <v>0</v>
      </c>
    </row>
    <row r="17282" spans="1:2" x14ac:dyDescent="0.2">
      <c r="A17282" s="16">
        <v>1700010</v>
      </c>
      <c r="B17282" s="2">
        <v>77</v>
      </c>
    </row>
    <row r="17283" spans="1:2" x14ac:dyDescent="0.2">
      <c r="A17283" s="16">
        <v>1700010</v>
      </c>
      <c r="B17283" s="2">
        <v>80</v>
      </c>
    </row>
    <row r="17284" spans="1:2" x14ac:dyDescent="0.2">
      <c r="A17284" s="16">
        <v>1700010</v>
      </c>
      <c r="B17284" s="2">
        <v>80</v>
      </c>
    </row>
    <row r="17285" spans="1:2" x14ac:dyDescent="0.2">
      <c r="A17285" s="16">
        <v>1700010</v>
      </c>
      <c r="B17285" s="2">
        <v>94</v>
      </c>
    </row>
    <row r="17286" spans="1:2" x14ac:dyDescent="0.2">
      <c r="A17286" s="16">
        <v>1700010</v>
      </c>
      <c r="B17286" s="2">
        <v>24</v>
      </c>
    </row>
    <row r="17287" spans="1:2" x14ac:dyDescent="0.2">
      <c r="A17287" s="16">
        <v>1700010</v>
      </c>
      <c r="B17287" s="2">
        <v>28</v>
      </c>
    </row>
    <row r="17288" spans="1:2" x14ac:dyDescent="0.2">
      <c r="A17288" s="16">
        <v>1700010</v>
      </c>
      <c r="B17288" s="2">
        <v>73</v>
      </c>
    </row>
    <row r="17289" spans="1:2" x14ac:dyDescent="0.2">
      <c r="A17289" s="16">
        <v>1700010</v>
      </c>
      <c r="B17289" s="2">
        <v>95</v>
      </c>
    </row>
    <row r="17290" spans="1:2" x14ac:dyDescent="0.2">
      <c r="A17290" s="16">
        <v>1700010</v>
      </c>
      <c r="B17290" s="2">
        <v>80</v>
      </c>
    </row>
    <row r="17291" spans="1:2" x14ac:dyDescent="0.2">
      <c r="A17291" s="16">
        <v>1700010</v>
      </c>
      <c r="B17291" s="2">
        <v>0</v>
      </c>
    </row>
    <row r="17292" spans="1:2" x14ac:dyDescent="0.2">
      <c r="A17292" s="16">
        <v>1700010</v>
      </c>
      <c r="B17292" s="2">
        <v>95</v>
      </c>
    </row>
    <row r="17293" spans="1:2" x14ac:dyDescent="0.2">
      <c r="A17293" s="16">
        <v>1700010</v>
      </c>
      <c r="B17293" s="2">
        <v>66</v>
      </c>
    </row>
    <row r="17294" spans="1:2" x14ac:dyDescent="0.2">
      <c r="A17294" s="16">
        <v>1700010</v>
      </c>
      <c r="B17294" s="2">
        <v>20</v>
      </c>
    </row>
    <row r="17295" spans="1:2" x14ac:dyDescent="0.2">
      <c r="A17295" s="16">
        <v>1700010</v>
      </c>
      <c r="B17295" s="2">
        <v>40</v>
      </c>
    </row>
    <row r="17296" spans="1:2" x14ac:dyDescent="0.2">
      <c r="A17296" s="16">
        <v>1700010</v>
      </c>
      <c r="B17296" s="2">
        <v>57</v>
      </c>
    </row>
    <row r="17297" spans="1:2" x14ac:dyDescent="0.2">
      <c r="A17297" s="16">
        <v>1700010</v>
      </c>
      <c r="B17297" s="2">
        <v>0</v>
      </c>
    </row>
    <row r="17298" spans="1:2" x14ac:dyDescent="0.2">
      <c r="A17298" s="16">
        <v>1700010</v>
      </c>
      <c r="B17298" s="2">
        <v>94</v>
      </c>
    </row>
    <row r="17299" spans="1:2" x14ac:dyDescent="0.2">
      <c r="A17299" s="16">
        <v>1700010</v>
      </c>
      <c r="B17299" s="2">
        <v>94</v>
      </c>
    </row>
    <row r="17300" spans="1:2" x14ac:dyDescent="0.2">
      <c r="A17300" s="16">
        <v>1700010</v>
      </c>
      <c r="B17300" s="2">
        <v>94</v>
      </c>
    </row>
    <row r="17301" spans="1:2" x14ac:dyDescent="0.2">
      <c r="A17301" s="16">
        <v>1700010</v>
      </c>
      <c r="B17301" s="2">
        <v>94</v>
      </c>
    </row>
    <row r="17302" spans="1:2" x14ac:dyDescent="0.2">
      <c r="A17302" s="16">
        <v>1700010</v>
      </c>
      <c r="B17302" s="2">
        <v>93</v>
      </c>
    </row>
    <row r="17303" spans="1:2" x14ac:dyDescent="0.2">
      <c r="A17303" s="16">
        <v>1700010</v>
      </c>
      <c r="B17303" s="2">
        <v>95</v>
      </c>
    </row>
    <row r="17304" spans="1:2" x14ac:dyDescent="0.2">
      <c r="A17304" s="16">
        <v>1700010</v>
      </c>
      <c r="B17304" s="2">
        <v>94</v>
      </c>
    </row>
    <row r="17305" spans="1:2" x14ac:dyDescent="0.2">
      <c r="A17305" s="16">
        <v>1700010</v>
      </c>
      <c r="B17305" s="2">
        <v>95</v>
      </c>
    </row>
    <row r="17306" spans="1:2" x14ac:dyDescent="0.2">
      <c r="A17306" s="16">
        <v>1700010</v>
      </c>
      <c r="B17306" s="2">
        <v>94</v>
      </c>
    </row>
    <row r="17307" spans="1:2" x14ac:dyDescent="0.2">
      <c r="A17307" s="16">
        <v>1700010</v>
      </c>
      <c r="B17307" s="2">
        <v>94</v>
      </c>
    </row>
    <row r="17308" spans="1:2" x14ac:dyDescent="0.2">
      <c r="A17308" s="16">
        <v>1700010</v>
      </c>
      <c r="B17308" s="2">
        <v>95</v>
      </c>
    </row>
    <row r="17309" spans="1:2" x14ac:dyDescent="0.2">
      <c r="A17309" s="16">
        <v>1700010</v>
      </c>
      <c r="B17309" s="2">
        <v>95</v>
      </c>
    </row>
    <row r="17310" spans="1:2" x14ac:dyDescent="0.2">
      <c r="A17310" s="16">
        <v>1700010</v>
      </c>
      <c r="B17310" s="2">
        <v>94</v>
      </c>
    </row>
    <row r="17311" spans="1:2" x14ac:dyDescent="0.2">
      <c r="A17311" s="16">
        <v>1700010</v>
      </c>
      <c r="B17311" s="2">
        <v>94</v>
      </c>
    </row>
    <row r="17312" spans="1:2" x14ac:dyDescent="0.2">
      <c r="A17312" s="16">
        <v>1700010</v>
      </c>
      <c r="B17312" s="2">
        <v>94</v>
      </c>
    </row>
    <row r="17313" spans="1:2" x14ac:dyDescent="0.2">
      <c r="A17313" s="16">
        <v>1700010</v>
      </c>
      <c r="B17313" s="2">
        <v>94</v>
      </c>
    </row>
    <row r="17314" spans="1:2" x14ac:dyDescent="0.2">
      <c r="A17314" s="16">
        <v>1700010</v>
      </c>
      <c r="B17314" s="2">
        <v>94</v>
      </c>
    </row>
    <row r="17315" spans="1:2" x14ac:dyDescent="0.2">
      <c r="A17315" s="16">
        <v>1700010</v>
      </c>
      <c r="B17315" s="2">
        <v>94</v>
      </c>
    </row>
    <row r="17316" spans="1:2" x14ac:dyDescent="0.2">
      <c r="A17316" s="16">
        <v>1700030</v>
      </c>
      <c r="B17316" s="2">
        <v>0</v>
      </c>
    </row>
    <row r="17317" spans="1:2" x14ac:dyDescent="0.2">
      <c r="A17317" s="16">
        <v>1700030</v>
      </c>
      <c r="B17317" s="2">
        <v>0</v>
      </c>
    </row>
    <row r="17318" spans="1:2" x14ac:dyDescent="0.2">
      <c r="A17318" s="16">
        <v>1700030</v>
      </c>
      <c r="B17318" s="2">
        <v>0</v>
      </c>
    </row>
    <row r="17319" spans="1:2" x14ac:dyDescent="0.2">
      <c r="A17319" s="16">
        <v>1700030</v>
      </c>
      <c r="B17319" s="2">
        <v>0</v>
      </c>
    </row>
    <row r="17320" spans="1:2" x14ac:dyDescent="0.2">
      <c r="A17320" s="16">
        <v>1700030</v>
      </c>
      <c r="B17320" s="2">
        <v>0</v>
      </c>
    </row>
    <row r="17321" spans="1:2" x14ac:dyDescent="0.2">
      <c r="A17321" s="16">
        <v>1700030</v>
      </c>
      <c r="B17321" s="2">
        <v>0</v>
      </c>
    </row>
    <row r="17322" spans="1:2" x14ac:dyDescent="0.2">
      <c r="A17322" s="16">
        <v>1700030</v>
      </c>
      <c r="B17322" s="2">
        <v>0</v>
      </c>
    </row>
    <row r="17323" spans="1:2" x14ac:dyDescent="0.2">
      <c r="A17323" s="16">
        <v>1700030</v>
      </c>
      <c r="B17323" s="2">
        <v>0</v>
      </c>
    </row>
    <row r="17324" spans="1:2" x14ac:dyDescent="0.2">
      <c r="A17324" s="16">
        <v>1700030</v>
      </c>
      <c r="B17324" s="2">
        <v>0</v>
      </c>
    </row>
    <row r="17325" spans="1:2" x14ac:dyDescent="0.2">
      <c r="A17325" s="16">
        <v>1700030</v>
      </c>
      <c r="B17325" s="2">
        <v>20</v>
      </c>
    </row>
    <row r="17326" spans="1:2" x14ac:dyDescent="0.2">
      <c r="A17326" s="16">
        <v>1700030</v>
      </c>
      <c r="B17326" s="2">
        <v>5</v>
      </c>
    </row>
    <row r="17327" spans="1:2" x14ac:dyDescent="0.2">
      <c r="A17327" s="16">
        <v>1700030</v>
      </c>
      <c r="B17327" s="2">
        <v>37</v>
      </c>
    </row>
    <row r="17328" spans="1:2" x14ac:dyDescent="0.2">
      <c r="A17328" s="16">
        <v>1700040</v>
      </c>
      <c r="B17328" s="2">
        <v>43</v>
      </c>
    </row>
    <row r="17329" spans="1:2" x14ac:dyDescent="0.2">
      <c r="A17329" s="16">
        <v>1700040</v>
      </c>
      <c r="B17329" s="2">
        <v>100</v>
      </c>
    </row>
    <row r="17330" spans="1:2" x14ac:dyDescent="0.2">
      <c r="A17330" s="16">
        <v>1700040</v>
      </c>
      <c r="B17330" s="2">
        <v>0</v>
      </c>
    </row>
    <row r="17331" spans="1:2" x14ac:dyDescent="0.2">
      <c r="A17331" s="16">
        <v>1700040</v>
      </c>
      <c r="B17331" s="2">
        <v>7</v>
      </c>
    </row>
    <row r="17332" spans="1:2" x14ac:dyDescent="0.2">
      <c r="A17332" s="16">
        <v>1700040</v>
      </c>
      <c r="B17332" s="2">
        <v>0</v>
      </c>
    </row>
    <row r="17333" spans="1:2" x14ac:dyDescent="0.2">
      <c r="A17333" s="16">
        <v>1700040</v>
      </c>
      <c r="B17333" s="2">
        <v>26</v>
      </c>
    </row>
    <row r="17334" spans="1:2" x14ac:dyDescent="0.2">
      <c r="A17334" s="16">
        <v>1700040</v>
      </c>
      <c r="B17334" s="2">
        <v>0</v>
      </c>
    </row>
    <row r="17335" spans="1:2" x14ac:dyDescent="0.2">
      <c r="A17335" s="16">
        <v>1700040</v>
      </c>
      <c r="B17335" s="2">
        <v>0</v>
      </c>
    </row>
    <row r="17336" spans="1:2" x14ac:dyDescent="0.2">
      <c r="A17336" s="16">
        <v>1700040</v>
      </c>
      <c r="B17336" s="2">
        <v>41</v>
      </c>
    </row>
    <row r="17337" spans="1:2" x14ac:dyDescent="0.2">
      <c r="A17337" s="16">
        <v>1700040</v>
      </c>
      <c r="B17337" s="2">
        <v>50</v>
      </c>
    </row>
    <row r="17338" spans="1:2" x14ac:dyDescent="0.2">
      <c r="A17338" s="16">
        <v>1700040</v>
      </c>
      <c r="B17338" s="2">
        <v>0</v>
      </c>
    </row>
    <row r="17339" spans="1:2" x14ac:dyDescent="0.2">
      <c r="A17339" s="16">
        <v>1700040</v>
      </c>
      <c r="B17339" s="2">
        <v>7</v>
      </c>
    </row>
    <row r="17340" spans="1:2" x14ac:dyDescent="0.2">
      <c r="A17340" s="16">
        <v>1700040</v>
      </c>
      <c r="B17340" s="2">
        <v>0</v>
      </c>
    </row>
    <row r="17341" spans="1:2" x14ac:dyDescent="0.2">
      <c r="A17341" s="16">
        <v>1700040</v>
      </c>
      <c r="B17341" s="2">
        <v>0</v>
      </c>
    </row>
    <row r="17342" spans="1:2" x14ac:dyDescent="0.2">
      <c r="A17342" s="16">
        <v>1700040</v>
      </c>
      <c r="B17342" s="2">
        <v>0</v>
      </c>
    </row>
    <row r="17343" spans="1:2" x14ac:dyDescent="0.2">
      <c r="A17343" s="16">
        <v>1700040</v>
      </c>
      <c r="B17343" s="2">
        <v>0</v>
      </c>
    </row>
    <row r="17344" spans="1:2" x14ac:dyDescent="0.2">
      <c r="A17344" s="16">
        <v>1700040</v>
      </c>
      <c r="B17344" s="2">
        <v>0</v>
      </c>
    </row>
    <row r="17345" spans="1:2" x14ac:dyDescent="0.2">
      <c r="A17345" s="16">
        <v>1700040</v>
      </c>
      <c r="B17345" s="2">
        <v>0</v>
      </c>
    </row>
    <row r="17346" spans="1:2" x14ac:dyDescent="0.2">
      <c r="A17346" s="16">
        <v>1700040</v>
      </c>
      <c r="B17346" s="2">
        <v>0</v>
      </c>
    </row>
    <row r="17347" spans="1:2" x14ac:dyDescent="0.2">
      <c r="A17347" s="16">
        <v>1700040</v>
      </c>
      <c r="B17347" s="2">
        <v>0</v>
      </c>
    </row>
    <row r="17348" spans="1:2" x14ac:dyDescent="0.2">
      <c r="A17348" s="16">
        <v>1700040</v>
      </c>
      <c r="B17348" s="2">
        <v>0</v>
      </c>
    </row>
    <row r="17349" spans="1:2" x14ac:dyDescent="0.2">
      <c r="A17349" s="16">
        <v>1700040</v>
      </c>
      <c r="B17349" s="2">
        <v>0</v>
      </c>
    </row>
    <row r="17350" spans="1:2" x14ac:dyDescent="0.2">
      <c r="A17350" s="16">
        <v>1700040</v>
      </c>
      <c r="B17350" s="2">
        <v>41</v>
      </c>
    </row>
    <row r="17351" spans="1:2" x14ac:dyDescent="0.2">
      <c r="A17351" s="16">
        <v>1700040</v>
      </c>
      <c r="B17351" s="2">
        <v>0</v>
      </c>
    </row>
    <row r="17352" spans="1:2" x14ac:dyDescent="0.2">
      <c r="A17352" s="16">
        <v>1700040</v>
      </c>
      <c r="B17352" s="2">
        <v>22</v>
      </c>
    </row>
    <row r="17353" spans="1:2" x14ac:dyDescent="0.2">
      <c r="A17353" s="16">
        <v>1700040</v>
      </c>
      <c r="B17353" s="2">
        <v>72</v>
      </c>
    </row>
    <row r="17354" spans="1:2" x14ac:dyDescent="0.2">
      <c r="A17354" s="16">
        <v>1700040</v>
      </c>
      <c r="B17354" s="2">
        <v>0</v>
      </c>
    </row>
    <row r="17355" spans="1:2" x14ac:dyDescent="0.2">
      <c r="A17355" s="16">
        <v>1700040</v>
      </c>
      <c r="B17355" s="2">
        <v>100</v>
      </c>
    </row>
    <row r="17356" spans="1:2" x14ac:dyDescent="0.2">
      <c r="A17356" s="16">
        <v>1700040</v>
      </c>
      <c r="B17356" s="2">
        <v>0</v>
      </c>
    </row>
    <row r="17357" spans="1:2" x14ac:dyDescent="0.2">
      <c r="A17357" s="16">
        <v>1700040</v>
      </c>
      <c r="B17357" s="2">
        <v>0</v>
      </c>
    </row>
    <row r="17358" spans="1:2" x14ac:dyDescent="0.2">
      <c r="A17358" s="16">
        <v>1700040</v>
      </c>
      <c r="B17358" s="2">
        <v>43</v>
      </c>
    </row>
    <row r="17359" spans="1:2" x14ac:dyDescent="0.2">
      <c r="A17359" s="16">
        <v>1700040</v>
      </c>
      <c r="B17359" s="2">
        <v>0</v>
      </c>
    </row>
    <row r="17360" spans="1:2" x14ac:dyDescent="0.2">
      <c r="A17360" s="16">
        <v>1700040</v>
      </c>
      <c r="B17360" s="2">
        <v>43</v>
      </c>
    </row>
    <row r="17361" spans="1:2" x14ac:dyDescent="0.2">
      <c r="A17361" s="16">
        <v>1700040</v>
      </c>
      <c r="B17361" s="2">
        <v>0</v>
      </c>
    </row>
    <row r="17362" spans="1:2" x14ac:dyDescent="0.2">
      <c r="A17362" s="16">
        <v>1700040</v>
      </c>
      <c r="B17362" s="2">
        <v>100</v>
      </c>
    </row>
    <row r="17363" spans="1:2" x14ac:dyDescent="0.2">
      <c r="A17363" s="16">
        <v>1700040</v>
      </c>
      <c r="B17363" s="2">
        <v>0</v>
      </c>
    </row>
    <row r="17364" spans="1:2" x14ac:dyDescent="0.2">
      <c r="A17364" s="16">
        <v>1700040</v>
      </c>
      <c r="B17364" s="2">
        <v>0</v>
      </c>
    </row>
    <row r="17365" spans="1:2" x14ac:dyDescent="0.2">
      <c r="A17365" s="16">
        <v>1700040</v>
      </c>
      <c r="B17365" s="2">
        <v>0</v>
      </c>
    </row>
    <row r="17366" spans="1:2" x14ac:dyDescent="0.2">
      <c r="A17366" s="16">
        <v>1700040</v>
      </c>
      <c r="B17366" s="2">
        <v>0</v>
      </c>
    </row>
    <row r="17367" spans="1:2" x14ac:dyDescent="0.2">
      <c r="A17367" s="16">
        <v>1700040</v>
      </c>
      <c r="B17367" s="2">
        <v>0</v>
      </c>
    </row>
    <row r="17368" spans="1:2" x14ac:dyDescent="0.2">
      <c r="A17368" s="16">
        <v>1700040</v>
      </c>
      <c r="B17368" s="2">
        <v>70</v>
      </c>
    </row>
    <row r="17369" spans="1:2" x14ac:dyDescent="0.2">
      <c r="A17369" s="16">
        <v>1700050</v>
      </c>
      <c r="B17369" s="2">
        <v>0</v>
      </c>
    </row>
    <row r="17370" spans="1:2" x14ac:dyDescent="0.2">
      <c r="A17370" s="16">
        <v>1700050</v>
      </c>
      <c r="B17370" s="2">
        <v>50</v>
      </c>
    </row>
    <row r="17371" spans="1:2" x14ac:dyDescent="0.2">
      <c r="A17371" s="16">
        <v>1700050</v>
      </c>
      <c r="B17371" s="2">
        <v>0</v>
      </c>
    </row>
    <row r="17372" spans="1:2" x14ac:dyDescent="0.2">
      <c r="A17372" s="16">
        <v>1700050</v>
      </c>
      <c r="B17372" s="2">
        <v>0</v>
      </c>
    </row>
    <row r="17373" spans="1:2" x14ac:dyDescent="0.2">
      <c r="A17373" s="16">
        <v>1700050</v>
      </c>
      <c r="B17373" s="2">
        <v>0</v>
      </c>
    </row>
    <row r="17374" spans="1:2" x14ac:dyDescent="0.2">
      <c r="A17374" s="16">
        <v>1700050</v>
      </c>
      <c r="B17374" s="2">
        <v>0</v>
      </c>
    </row>
    <row r="17375" spans="1:2" x14ac:dyDescent="0.2">
      <c r="A17375" s="16">
        <v>1700050</v>
      </c>
      <c r="B17375" s="2">
        <v>0</v>
      </c>
    </row>
    <row r="17376" spans="1:2" x14ac:dyDescent="0.2">
      <c r="A17376" s="16">
        <v>1700060</v>
      </c>
      <c r="B17376" s="2">
        <v>6</v>
      </c>
    </row>
    <row r="17377" spans="1:2" x14ac:dyDescent="0.2">
      <c r="A17377" s="16">
        <v>1700060</v>
      </c>
      <c r="B17377" s="2">
        <v>12</v>
      </c>
    </row>
    <row r="17378" spans="1:2" x14ac:dyDescent="0.2">
      <c r="A17378" s="16">
        <v>1700060</v>
      </c>
      <c r="B17378" s="2">
        <v>22</v>
      </c>
    </row>
    <row r="17379" spans="1:2" x14ac:dyDescent="0.2">
      <c r="A17379" s="16">
        <v>1700060</v>
      </c>
      <c r="B17379" s="2">
        <v>0</v>
      </c>
    </row>
    <row r="17380" spans="1:2" x14ac:dyDescent="0.2">
      <c r="A17380" s="16">
        <v>1700060</v>
      </c>
      <c r="B17380" s="2">
        <v>55</v>
      </c>
    </row>
    <row r="17381" spans="1:2" x14ac:dyDescent="0.2">
      <c r="A17381" s="16">
        <v>1700060</v>
      </c>
      <c r="B17381" s="2">
        <v>50</v>
      </c>
    </row>
    <row r="17382" spans="1:2" x14ac:dyDescent="0.2">
      <c r="A17382" s="16">
        <v>1700060</v>
      </c>
      <c r="B17382" s="2">
        <v>49</v>
      </c>
    </row>
    <row r="17383" spans="1:2" x14ac:dyDescent="0.2">
      <c r="A17383" s="16">
        <v>1700070</v>
      </c>
      <c r="B17383" s="2">
        <v>0</v>
      </c>
    </row>
    <row r="17384" spans="1:2" x14ac:dyDescent="0.2">
      <c r="A17384" s="16">
        <v>1700070</v>
      </c>
      <c r="B17384" s="2">
        <v>0</v>
      </c>
    </row>
    <row r="17385" spans="1:2" x14ac:dyDescent="0.2">
      <c r="A17385" s="16">
        <v>1700070</v>
      </c>
      <c r="B17385" s="2">
        <v>6</v>
      </c>
    </row>
    <row r="17386" spans="1:2" x14ac:dyDescent="0.2">
      <c r="A17386" s="16">
        <v>1700070</v>
      </c>
      <c r="B17386" s="2">
        <v>50</v>
      </c>
    </row>
    <row r="17387" spans="1:2" x14ac:dyDescent="0.2">
      <c r="A17387" s="16">
        <v>1700070</v>
      </c>
      <c r="B17387" s="2">
        <v>35</v>
      </c>
    </row>
    <row r="17388" spans="1:2" x14ac:dyDescent="0.2">
      <c r="A17388" s="16">
        <v>1700070</v>
      </c>
      <c r="B17388" s="2">
        <v>42</v>
      </c>
    </row>
    <row r="17389" spans="1:2" x14ac:dyDescent="0.2">
      <c r="A17389" s="16">
        <v>1700070</v>
      </c>
      <c r="B17389" s="2">
        <v>0</v>
      </c>
    </row>
    <row r="17390" spans="1:2" x14ac:dyDescent="0.2">
      <c r="A17390" s="16">
        <v>1700070</v>
      </c>
      <c r="B17390" s="2">
        <v>0</v>
      </c>
    </row>
    <row r="17391" spans="1:2" x14ac:dyDescent="0.2">
      <c r="A17391" s="16">
        <v>1700070</v>
      </c>
      <c r="B17391" s="2">
        <v>0</v>
      </c>
    </row>
    <row r="17392" spans="1:2" x14ac:dyDescent="0.2">
      <c r="A17392" s="16">
        <v>1700070</v>
      </c>
      <c r="B17392" s="2">
        <v>0</v>
      </c>
    </row>
    <row r="17393" spans="1:2" x14ac:dyDescent="0.2">
      <c r="A17393" s="16">
        <v>1700070</v>
      </c>
      <c r="B17393" s="2">
        <v>0</v>
      </c>
    </row>
    <row r="17394" spans="1:2" x14ac:dyDescent="0.2">
      <c r="A17394" s="16">
        <v>1700070</v>
      </c>
      <c r="B17394" s="2">
        <v>43</v>
      </c>
    </row>
    <row r="17395" spans="1:2" x14ac:dyDescent="0.2">
      <c r="A17395" s="16">
        <v>1700070</v>
      </c>
      <c r="B17395" s="2">
        <v>0</v>
      </c>
    </row>
    <row r="17396" spans="1:2" x14ac:dyDescent="0.2">
      <c r="A17396" s="16">
        <v>1700070</v>
      </c>
      <c r="B17396" s="2">
        <v>0</v>
      </c>
    </row>
    <row r="17397" spans="1:2" x14ac:dyDescent="0.2">
      <c r="A17397" s="16">
        <v>1700070</v>
      </c>
      <c r="B17397" s="2">
        <v>0</v>
      </c>
    </row>
    <row r="17398" spans="1:2" x14ac:dyDescent="0.2">
      <c r="A17398" s="16">
        <v>1700080</v>
      </c>
      <c r="B17398" s="2">
        <v>84</v>
      </c>
    </row>
    <row r="17399" spans="1:2" x14ac:dyDescent="0.2">
      <c r="A17399" s="16">
        <v>1700080</v>
      </c>
      <c r="B17399" s="2">
        <v>100</v>
      </c>
    </row>
    <row r="17400" spans="1:2" x14ac:dyDescent="0.2">
      <c r="A17400" s="16">
        <v>1700080</v>
      </c>
      <c r="B17400" s="2">
        <v>30</v>
      </c>
    </row>
    <row r="17401" spans="1:2" x14ac:dyDescent="0.2">
      <c r="A17401" s="16">
        <v>1700080</v>
      </c>
      <c r="B17401" s="2">
        <v>60</v>
      </c>
    </row>
    <row r="17402" spans="1:2" x14ac:dyDescent="0.2">
      <c r="A17402" s="16">
        <v>1700080</v>
      </c>
      <c r="B17402" s="2">
        <v>64</v>
      </c>
    </row>
    <row r="17403" spans="1:2" x14ac:dyDescent="0.2">
      <c r="A17403" s="16">
        <v>1700080</v>
      </c>
      <c r="B17403" s="2">
        <v>0</v>
      </c>
    </row>
    <row r="17404" spans="1:2" x14ac:dyDescent="0.2">
      <c r="A17404" s="16">
        <v>1700080</v>
      </c>
      <c r="B17404" s="2">
        <v>88</v>
      </c>
    </row>
    <row r="17405" spans="1:2" x14ac:dyDescent="0.2">
      <c r="A17405" s="16">
        <v>1700080</v>
      </c>
      <c r="B17405" s="2">
        <v>47</v>
      </c>
    </row>
    <row r="17406" spans="1:2" x14ac:dyDescent="0.2">
      <c r="A17406" s="16">
        <v>1700080</v>
      </c>
      <c r="B17406" s="2">
        <v>0</v>
      </c>
    </row>
    <row r="17407" spans="1:2" x14ac:dyDescent="0.2">
      <c r="A17407" s="16">
        <v>1700080</v>
      </c>
      <c r="B17407" s="2">
        <v>100</v>
      </c>
    </row>
    <row r="17408" spans="1:2" x14ac:dyDescent="0.2">
      <c r="A17408" s="16">
        <v>1700080</v>
      </c>
      <c r="B17408" s="2">
        <v>0</v>
      </c>
    </row>
    <row r="17409" spans="1:2" x14ac:dyDescent="0.2">
      <c r="A17409" s="16">
        <v>1700080</v>
      </c>
      <c r="B17409" s="2">
        <v>51</v>
      </c>
    </row>
    <row r="17410" spans="1:2" x14ac:dyDescent="0.2">
      <c r="A17410" s="16">
        <v>1700080</v>
      </c>
      <c r="B17410" s="2">
        <v>38</v>
      </c>
    </row>
    <row r="17411" spans="1:2" x14ac:dyDescent="0.2">
      <c r="A17411" s="16">
        <v>1700080</v>
      </c>
      <c r="B17411" s="2">
        <v>88</v>
      </c>
    </row>
    <row r="17412" spans="1:2" x14ac:dyDescent="0.2">
      <c r="A17412" s="16">
        <v>1700080</v>
      </c>
      <c r="B17412" s="2">
        <v>24</v>
      </c>
    </row>
    <row r="17413" spans="1:2" x14ac:dyDescent="0.2">
      <c r="A17413" s="16">
        <v>1700080</v>
      </c>
      <c r="B17413" s="2">
        <v>0</v>
      </c>
    </row>
    <row r="17414" spans="1:2" x14ac:dyDescent="0.2">
      <c r="A17414" s="16">
        <v>1700080</v>
      </c>
      <c r="B17414" s="2">
        <v>17</v>
      </c>
    </row>
    <row r="17415" spans="1:2" x14ac:dyDescent="0.2">
      <c r="A17415" s="16">
        <v>1700090</v>
      </c>
      <c r="B17415" s="2">
        <v>94</v>
      </c>
    </row>
    <row r="17416" spans="1:2" x14ac:dyDescent="0.2">
      <c r="A17416" s="16">
        <v>1700090</v>
      </c>
      <c r="B17416" s="2">
        <v>35</v>
      </c>
    </row>
    <row r="17417" spans="1:2" x14ac:dyDescent="0.2">
      <c r="A17417" s="16">
        <v>1700090</v>
      </c>
      <c r="B17417" s="2">
        <v>88</v>
      </c>
    </row>
    <row r="17418" spans="1:2" x14ac:dyDescent="0.2">
      <c r="A17418" s="16">
        <v>1700090</v>
      </c>
      <c r="B17418" s="2">
        <v>90</v>
      </c>
    </row>
    <row r="17419" spans="1:2" x14ac:dyDescent="0.2">
      <c r="A17419" s="16">
        <v>1700090</v>
      </c>
      <c r="B17419" s="2">
        <v>92</v>
      </c>
    </row>
    <row r="17420" spans="1:2" x14ac:dyDescent="0.2">
      <c r="A17420" s="16">
        <v>1700090</v>
      </c>
      <c r="B17420" s="2">
        <v>100</v>
      </c>
    </row>
    <row r="17421" spans="1:2" x14ac:dyDescent="0.2">
      <c r="A17421" s="16">
        <v>1700090</v>
      </c>
      <c r="B17421" s="2">
        <v>35</v>
      </c>
    </row>
    <row r="17422" spans="1:2" x14ac:dyDescent="0.2">
      <c r="A17422" s="16">
        <v>1700090</v>
      </c>
      <c r="B17422" s="2">
        <v>93</v>
      </c>
    </row>
    <row r="17423" spans="1:2" x14ac:dyDescent="0.2">
      <c r="A17423" s="16">
        <v>1700090</v>
      </c>
      <c r="B17423" s="2">
        <v>35</v>
      </c>
    </row>
    <row r="17424" spans="1:2" x14ac:dyDescent="0.2">
      <c r="A17424" s="16">
        <v>1700090</v>
      </c>
      <c r="B17424" s="2">
        <v>35</v>
      </c>
    </row>
    <row r="17425" spans="1:2" x14ac:dyDescent="0.2">
      <c r="A17425" s="16">
        <v>1700100</v>
      </c>
      <c r="B17425" s="2">
        <v>100</v>
      </c>
    </row>
    <row r="17426" spans="1:2" x14ac:dyDescent="0.2">
      <c r="A17426" s="16">
        <v>1700100</v>
      </c>
      <c r="B17426" s="2">
        <v>80</v>
      </c>
    </row>
    <row r="17427" spans="1:2" x14ac:dyDescent="0.2">
      <c r="A17427" s="16">
        <v>1700100</v>
      </c>
      <c r="B17427" s="2">
        <v>35</v>
      </c>
    </row>
    <row r="17428" spans="1:2" x14ac:dyDescent="0.2">
      <c r="A17428" s="16">
        <v>1700100</v>
      </c>
      <c r="B17428" s="2">
        <v>80</v>
      </c>
    </row>
    <row r="17429" spans="1:2" x14ac:dyDescent="0.2">
      <c r="A17429" s="16">
        <v>1700100</v>
      </c>
      <c r="B17429" s="2">
        <v>75</v>
      </c>
    </row>
    <row r="17430" spans="1:2" x14ac:dyDescent="0.2">
      <c r="A17430" s="16">
        <v>1700100</v>
      </c>
      <c r="B17430" s="2">
        <v>79</v>
      </c>
    </row>
    <row r="17431" spans="1:2" x14ac:dyDescent="0.2">
      <c r="A17431" s="16">
        <v>1700100</v>
      </c>
      <c r="B17431" s="2">
        <v>75</v>
      </c>
    </row>
    <row r="17432" spans="1:2" x14ac:dyDescent="0.2">
      <c r="A17432" s="16">
        <v>1700100</v>
      </c>
      <c r="B17432" s="2">
        <v>35</v>
      </c>
    </row>
    <row r="17433" spans="1:2" x14ac:dyDescent="0.2">
      <c r="A17433" s="16">
        <v>1700100</v>
      </c>
      <c r="B17433" s="2">
        <v>80</v>
      </c>
    </row>
    <row r="17434" spans="1:2" x14ac:dyDescent="0.2">
      <c r="A17434" s="16">
        <v>1700100</v>
      </c>
      <c r="B17434" s="2">
        <v>79</v>
      </c>
    </row>
    <row r="17435" spans="1:2" x14ac:dyDescent="0.2">
      <c r="A17435" s="16">
        <v>1700100</v>
      </c>
      <c r="B17435" s="2">
        <v>80</v>
      </c>
    </row>
    <row r="17436" spans="1:2" x14ac:dyDescent="0.2">
      <c r="A17436" s="16">
        <v>1700100</v>
      </c>
      <c r="B17436" s="2">
        <v>99</v>
      </c>
    </row>
    <row r="17437" spans="1:2" x14ac:dyDescent="0.2">
      <c r="A17437" s="16">
        <v>1700100</v>
      </c>
      <c r="B17437" s="2">
        <v>75</v>
      </c>
    </row>
    <row r="17438" spans="1:2" x14ac:dyDescent="0.2">
      <c r="A17438" s="16">
        <v>1700100</v>
      </c>
      <c r="B17438" s="2">
        <v>99</v>
      </c>
    </row>
    <row r="17439" spans="1:2" x14ac:dyDescent="0.2">
      <c r="A17439" s="16">
        <v>1700110</v>
      </c>
      <c r="B17439" s="2">
        <v>93</v>
      </c>
    </row>
    <row r="17440" spans="1:2" x14ac:dyDescent="0.2">
      <c r="A17440" s="16">
        <v>1700110</v>
      </c>
      <c r="B17440" s="2">
        <v>0</v>
      </c>
    </row>
    <row r="17441" spans="1:2" x14ac:dyDescent="0.2">
      <c r="A17441" s="16">
        <v>1700110</v>
      </c>
      <c r="B17441" s="2">
        <v>88</v>
      </c>
    </row>
    <row r="17442" spans="1:2" x14ac:dyDescent="0.2">
      <c r="A17442" s="16">
        <v>1700110</v>
      </c>
      <c r="B17442" s="2">
        <v>90</v>
      </c>
    </row>
    <row r="17443" spans="1:2" x14ac:dyDescent="0.2">
      <c r="A17443" s="16">
        <v>1700110</v>
      </c>
      <c r="B17443" s="2">
        <v>81</v>
      </c>
    </row>
    <row r="17444" spans="1:2" x14ac:dyDescent="0.2">
      <c r="A17444" s="16">
        <v>1700110</v>
      </c>
      <c r="B17444" s="2">
        <v>85</v>
      </c>
    </row>
    <row r="17445" spans="1:2" x14ac:dyDescent="0.2">
      <c r="A17445" s="16">
        <v>1700110</v>
      </c>
      <c r="B17445" s="2">
        <v>80</v>
      </c>
    </row>
    <row r="17446" spans="1:2" x14ac:dyDescent="0.2">
      <c r="A17446" s="16">
        <v>1700110</v>
      </c>
      <c r="B17446" s="2">
        <v>0</v>
      </c>
    </row>
    <row r="17447" spans="1:2" x14ac:dyDescent="0.2">
      <c r="A17447" s="16">
        <v>1700110</v>
      </c>
      <c r="B17447" s="2">
        <v>0</v>
      </c>
    </row>
    <row r="17448" spans="1:2" x14ac:dyDescent="0.2">
      <c r="A17448" s="16">
        <v>1700110</v>
      </c>
      <c r="B17448" s="2">
        <v>0</v>
      </c>
    </row>
    <row r="17449" spans="1:2" x14ac:dyDescent="0.2">
      <c r="A17449" s="16">
        <v>1700120</v>
      </c>
      <c r="B17449" s="2">
        <v>78</v>
      </c>
    </row>
    <row r="17450" spans="1:2" x14ac:dyDescent="0.2">
      <c r="A17450" s="16">
        <v>1700120</v>
      </c>
      <c r="B17450" s="2">
        <v>28</v>
      </c>
    </row>
    <row r="17451" spans="1:2" x14ac:dyDescent="0.2">
      <c r="A17451" s="16">
        <v>1700120</v>
      </c>
      <c r="B17451" s="2">
        <v>84</v>
      </c>
    </row>
    <row r="17452" spans="1:2" x14ac:dyDescent="0.2">
      <c r="A17452" s="16">
        <v>1700120</v>
      </c>
      <c r="B17452" s="2">
        <v>0</v>
      </c>
    </row>
    <row r="17453" spans="1:2" x14ac:dyDescent="0.2">
      <c r="A17453" s="16">
        <v>1700120</v>
      </c>
      <c r="B17453" s="2">
        <v>0</v>
      </c>
    </row>
    <row r="17454" spans="1:2" x14ac:dyDescent="0.2">
      <c r="A17454" s="16">
        <v>1700120</v>
      </c>
      <c r="B17454" s="2">
        <v>0</v>
      </c>
    </row>
    <row r="17455" spans="1:2" x14ac:dyDescent="0.2">
      <c r="A17455" s="16">
        <v>1700120</v>
      </c>
      <c r="B17455" s="2">
        <v>0</v>
      </c>
    </row>
    <row r="17456" spans="1:2" x14ac:dyDescent="0.2">
      <c r="A17456" s="16">
        <v>1700120</v>
      </c>
      <c r="B17456" s="2">
        <v>0</v>
      </c>
    </row>
    <row r="17457" spans="1:2" x14ac:dyDescent="0.2">
      <c r="A17457" s="16">
        <v>1700120</v>
      </c>
      <c r="B17457" s="2">
        <v>68</v>
      </c>
    </row>
    <row r="17458" spans="1:2" x14ac:dyDescent="0.2">
      <c r="A17458" s="16">
        <v>1700120</v>
      </c>
      <c r="B17458" s="2">
        <v>41</v>
      </c>
    </row>
    <row r="17459" spans="1:2" x14ac:dyDescent="0.2">
      <c r="A17459" s="16">
        <v>1700120</v>
      </c>
      <c r="B17459" s="2">
        <v>32</v>
      </c>
    </row>
    <row r="17460" spans="1:2" x14ac:dyDescent="0.2">
      <c r="A17460" s="16">
        <v>1700120</v>
      </c>
      <c r="B17460" s="2">
        <v>0</v>
      </c>
    </row>
    <row r="17461" spans="1:2" x14ac:dyDescent="0.2">
      <c r="A17461" s="16">
        <v>1700120</v>
      </c>
      <c r="B17461" s="2">
        <v>28</v>
      </c>
    </row>
    <row r="17462" spans="1:2" x14ac:dyDescent="0.2">
      <c r="A17462" s="16">
        <v>1700120</v>
      </c>
      <c r="B17462" s="2">
        <v>0</v>
      </c>
    </row>
    <row r="17463" spans="1:2" x14ac:dyDescent="0.2">
      <c r="A17463" s="16">
        <v>1700120</v>
      </c>
      <c r="B17463" s="2">
        <v>0</v>
      </c>
    </row>
    <row r="17464" spans="1:2" x14ac:dyDescent="0.2">
      <c r="A17464" s="16">
        <v>1700120</v>
      </c>
      <c r="B17464" s="2">
        <v>100</v>
      </c>
    </row>
    <row r="17465" spans="1:2" x14ac:dyDescent="0.2">
      <c r="A17465" s="16">
        <v>1700120</v>
      </c>
      <c r="B17465" s="2">
        <v>4</v>
      </c>
    </row>
    <row r="17466" spans="1:2" x14ac:dyDescent="0.2">
      <c r="A17466" s="16">
        <v>1700120</v>
      </c>
      <c r="B17466" s="2">
        <v>0</v>
      </c>
    </row>
    <row r="17467" spans="1:2" x14ac:dyDescent="0.2">
      <c r="A17467" s="16">
        <v>1700120</v>
      </c>
      <c r="B17467" s="2">
        <v>75</v>
      </c>
    </row>
    <row r="17468" spans="1:2" x14ac:dyDescent="0.2">
      <c r="A17468" s="16">
        <v>1700120</v>
      </c>
      <c r="B17468" s="2">
        <v>68</v>
      </c>
    </row>
    <row r="17469" spans="1:2" x14ac:dyDescent="0.2">
      <c r="A17469" s="16">
        <v>1700120</v>
      </c>
      <c r="B17469" s="2">
        <v>0</v>
      </c>
    </row>
    <row r="17470" spans="1:2" x14ac:dyDescent="0.2">
      <c r="A17470" s="16">
        <v>1700120</v>
      </c>
      <c r="B17470" s="2">
        <v>0</v>
      </c>
    </row>
    <row r="17471" spans="1:2" x14ac:dyDescent="0.2">
      <c r="A17471" s="16">
        <v>1700120</v>
      </c>
      <c r="B17471" s="2">
        <v>0</v>
      </c>
    </row>
    <row r="17472" spans="1:2" x14ac:dyDescent="0.2">
      <c r="A17472" s="16">
        <v>1700120</v>
      </c>
      <c r="B17472" s="2">
        <v>65</v>
      </c>
    </row>
    <row r="17473" spans="1:2" x14ac:dyDescent="0.2">
      <c r="A17473" s="16">
        <v>1700120</v>
      </c>
      <c r="B17473" s="2">
        <v>100</v>
      </c>
    </row>
    <row r="17474" spans="1:2" x14ac:dyDescent="0.2">
      <c r="A17474" s="16">
        <v>1700120</v>
      </c>
      <c r="B17474" s="2">
        <v>0</v>
      </c>
    </row>
    <row r="17475" spans="1:2" x14ac:dyDescent="0.2">
      <c r="A17475" s="16">
        <v>1700120</v>
      </c>
      <c r="B17475" s="2">
        <v>0</v>
      </c>
    </row>
    <row r="17476" spans="1:2" x14ac:dyDescent="0.2">
      <c r="A17476" s="16">
        <v>1700120</v>
      </c>
      <c r="B17476" s="2">
        <v>89</v>
      </c>
    </row>
    <row r="17477" spans="1:2" x14ac:dyDescent="0.2">
      <c r="A17477" s="16">
        <v>1700120</v>
      </c>
      <c r="B17477" s="2">
        <v>0</v>
      </c>
    </row>
    <row r="17478" spans="1:2" x14ac:dyDescent="0.2">
      <c r="A17478" s="16">
        <v>1700120</v>
      </c>
      <c r="B17478" s="2">
        <v>0</v>
      </c>
    </row>
    <row r="17479" spans="1:2" x14ac:dyDescent="0.2">
      <c r="A17479" s="16">
        <v>1700120</v>
      </c>
      <c r="B17479" s="2">
        <v>0</v>
      </c>
    </row>
    <row r="17480" spans="1:2" x14ac:dyDescent="0.2">
      <c r="A17480" s="16">
        <v>1700120</v>
      </c>
      <c r="B17480" s="2">
        <v>0</v>
      </c>
    </row>
    <row r="17481" spans="1:2" x14ac:dyDescent="0.2">
      <c r="A17481" s="16">
        <v>1700120</v>
      </c>
      <c r="B17481" s="2">
        <v>8</v>
      </c>
    </row>
    <row r="17482" spans="1:2" x14ac:dyDescent="0.2">
      <c r="A17482" s="16">
        <v>1700120</v>
      </c>
      <c r="B17482" s="2">
        <v>0</v>
      </c>
    </row>
    <row r="17483" spans="1:2" x14ac:dyDescent="0.2">
      <c r="A17483" s="16">
        <v>1700120</v>
      </c>
      <c r="B17483" s="2">
        <v>0</v>
      </c>
    </row>
    <row r="17484" spans="1:2" x14ac:dyDescent="0.2">
      <c r="A17484" s="16">
        <v>1700120</v>
      </c>
      <c r="B17484" s="2">
        <v>0</v>
      </c>
    </row>
    <row r="17485" spans="1:2" x14ac:dyDescent="0.2">
      <c r="A17485" s="16">
        <v>1700120</v>
      </c>
      <c r="B17485" s="2">
        <v>0</v>
      </c>
    </row>
    <row r="17486" spans="1:2" x14ac:dyDescent="0.2">
      <c r="A17486" s="16">
        <v>1700120</v>
      </c>
      <c r="B17486" s="2">
        <v>94</v>
      </c>
    </row>
    <row r="17487" spans="1:2" x14ac:dyDescent="0.2">
      <c r="A17487" s="16">
        <v>1700120</v>
      </c>
      <c r="B17487" s="2">
        <v>89</v>
      </c>
    </row>
    <row r="17488" spans="1:2" x14ac:dyDescent="0.2">
      <c r="A17488" s="16">
        <v>1700120</v>
      </c>
      <c r="B17488" s="2">
        <v>63</v>
      </c>
    </row>
    <row r="17489" spans="1:2" x14ac:dyDescent="0.2">
      <c r="A17489" s="16">
        <v>1700120</v>
      </c>
      <c r="B17489" s="2">
        <v>89</v>
      </c>
    </row>
    <row r="17490" spans="1:2" x14ac:dyDescent="0.2">
      <c r="A17490" s="16">
        <v>1700120</v>
      </c>
      <c r="B17490" s="2">
        <v>9</v>
      </c>
    </row>
    <row r="17491" spans="1:2" x14ac:dyDescent="0.2">
      <c r="A17491" s="16">
        <v>1700120</v>
      </c>
      <c r="B17491" s="2">
        <v>0</v>
      </c>
    </row>
    <row r="17492" spans="1:2" x14ac:dyDescent="0.2">
      <c r="A17492" s="16">
        <v>1700120</v>
      </c>
      <c r="B17492" s="2">
        <v>94</v>
      </c>
    </row>
    <row r="17493" spans="1:2" x14ac:dyDescent="0.2">
      <c r="A17493" s="16">
        <v>1700120</v>
      </c>
      <c r="B17493" s="2">
        <v>94</v>
      </c>
    </row>
    <row r="17494" spans="1:2" x14ac:dyDescent="0.2">
      <c r="A17494" s="16">
        <v>1700120</v>
      </c>
      <c r="B17494" s="2">
        <v>63</v>
      </c>
    </row>
    <row r="17495" spans="1:2" x14ac:dyDescent="0.2">
      <c r="A17495" s="16">
        <v>1700130</v>
      </c>
      <c r="B17495" s="2">
        <v>38</v>
      </c>
    </row>
    <row r="17496" spans="1:2" x14ac:dyDescent="0.2">
      <c r="A17496" s="16">
        <v>1700130</v>
      </c>
      <c r="B17496" s="2">
        <v>0</v>
      </c>
    </row>
    <row r="17497" spans="1:2" x14ac:dyDescent="0.2">
      <c r="A17497" s="16">
        <v>1700130</v>
      </c>
      <c r="B17497" s="2">
        <v>22</v>
      </c>
    </row>
    <row r="17498" spans="1:2" x14ac:dyDescent="0.2">
      <c r="A17498" s="16">
        <v>1700130</v>
      </c>
      <c r="B17498" s="2">
        <v>55</v>
      </c>
    </row>
    <row r="17499" spans="1:2" x14ac:dyDescent="0.2">
      <c r="A17499" s="16">
        <v>1700130</v>
      </c>
      <c r="B17499" s="2">
        <v>50</v>
      </c>
    </row>
    <row r="17500" spans="1:2" x14ac:dyDescent="0.2">
      <c r="A17500" s="16">
        <v>1700140</v>
      </c>
      <c r="B17500" s="2">
        <v>2</v>
      </c>
    </row>
    <row r="17501" spans="1:2" x14ac:dyDescent="0.2">
      <c r="A17501" s="16">
        <v>1700140</v>
      </c>
      <c r="B17501" s="2">
        <v>55</v>
      </c>
    </row>
    <row r="17502" spans="1:2" x14ac:dyDescent="0.2">
      <c r="A17502" s="16">
        <v>1700140</v>
      </c>
      <c r="B17502" s="2">
        <v>0</v>
      </c>
    </row>
    <row r="17503" spans="1:2" x14ac:dyDescent="0.2">
      <c r="A17503" s="16">
        <v>1700140</v>
      </c>
      <c r="B17503" s="2">
        <v>64</v>
      </c>
    </row>
    <row r="17504" spans="1:2" x14ac:dyDescent="0.2">
      <c r="A17504" s="16">
        <v>1700140</v>
      </c>
      <c r="B17504" s="2">
        <v>64</v>
      </c>
    </row>
    <row r="17505" spans="1:2" x14ac:dyDescent="0.2">
      <c r="A17505" s="16">
        <v>1700140</v>
      </c>
      <c r="B17505" s="2">
        <v>0</v>
      </c>
    </row>
    <row r="17506" spans="1:2" x14ac:dyDescent="0.2">
      <c r="A17506" s="16">
        <v>1700140</v>
      </c>
      <c r="B17506" s="2">
        <v>0</v>
      </c>
    </row>
    <row r="17507" spans="1:2" x14ac:dyDescent="0.2">
      <c r="A17507" s="16">
        <v>1700140</v>
      </c>
      <c r="B17507" s="2">
        <v>0</v>
      </c>
    </row>
    <row r="17508" spans="1:2" x14ac:dyDescent="0.2">
      <c r="A17508" s="16">
        <v>1700140</v>
      </c>
      <c r="B17508" s="2">
        <v>64</v>
      </c>
    </row>
    <row r="17509" spans="1:2" x14ac:dyDescent="0.2">
      <c r="A17509" s="16">
        <v>1700140</v>
      </c>
      <c r="B17509" s="2">
        <v>0</v>
      </c>
    </row>
    <row r="17510" spans="1:2" x14ac:dyDescent="0.2">
      <c r="A17510" s="16">
        <v>1700140</v>
      </c>
      <c r="B17510" s="2">
        <v>0</v>
      </c>
    </row>
    <row r="17511" spans="1:2" x14ac:dyDescent="0.2">
      <c r="A17511" s="16">
        <v>1700140</v>
      </c>
      <c r="B17511" s="2">
        <v>83</v>
      </c>
    </row>
    <row r="17512" spans="1:2" x14ac:dyDescent="0.2">
      <c r="A17512" s="16">
        <v>1700140</v>
      </c>
      <c r="B17512" s="2">
        <v>43</v>
      </c>
    </row>
    <row r="17513" spans="1:2" x14ac:dyDescent="0.2">
      <c r="A17513" s="16">
        <v>1700140</v>
      </c>
      <c r="B17513" s="2">
        <v>55</v>
      </c>
    </row>
    <row r="17514" spans="1:2" x14ac:dyDescent="0.2">
      <c r="A17514" s="16">
        <v>1700140</v>
      </c>
      <c r="B17514" s="2">
        <v>80</v>
      </c>
    </row>
    <row r="17515" spans="1:2" x14ac:dyDescent="0.2">
      <c r="A17515" s="16">
        <v>1700140</v>
      </c>
      <c r="B17515" s="2">
        <v>50</v>
      </c>
    </row>
    <row r="17516" spans="1:2" x14ac:dyDescent="0.2">
      <c r="A17516" s="16">
        <v>1700140</v>
      </c>
      <c r="B17516" s="2">
        <v>49</v>
      </c>
    </row>
    <row r="17517" spans="1:2" x14ac:dyDescent="0.2">
      <c r="A17517" s="16">
        <v>1700140</v>
      </c>
      <c r="B17517" s="2">
        <v>0</v>
      </c>
    </row>
    <row r="17518" spans="1:2" x14ac:dyDescent="0.2">
      <c r="A17518" s="16">
        <v>1700150</v>
      </c>
      <c r="B17518" s="2">
        <v>100</v>
      </c>
    </row>
    <row r="17519" spans="1:2" x14ac:dyDescent="0.2">
      <c r="A17519" s="16">
        <v>1700150</v>
      </c>
      <c r="B17519" s="2">
        <v>94</v>
      </c>
    </row>
    <row r="17520" spans="1:2" x14ac:dyDescent="0.2">
      <c r="A17520" s="16">
        <v>1700150</v>
      </c>
      <c r="B17520" s="2">
        <v>100</v>
      </c>
    </row>
    <row r="17521" spans="1:2" x14ac:dyDescent="0.2">
      <c r="A17521" s="16">
        <v>1700150</v>
      </c>
      <c r="B17521" s="2">
        <v>100</v>
      </c>
    </row>
    <row r="17522" spans="1:2" x14ac:dyDescent="0.2">
      <c r="A17522" s="16">
        <v>1700150</v>
      </c>
      <c r="B17522" s="2">
        <v>100</v>
      </c>
    </row>
    <row r="17523" spans="1:2" x14ac:dyDescent="0.2">
      <c r="A17523" s="16">
        <v>1700150</v>
      </c>
      <c r="B17523" s="2">
        <v>2</v>
      </c>
    </row>
    <row r="17524" spans="1:2" x14ac:dyDescent="0.2">
      <c r="A17524" s="16">
        <v>1700150</v>
      </c>
      <c r="B17524" s="2">
        <v>93</v>
      </c>
    </row>
    <row r="17525" spans="1:2" x14ac:dyDescent="0.2">
      <c r="A17525" s="16">
        <v>1700150</v>
      </c>
      <c r="B17525" s="2">
        <v>91</v>
      </c>
    </row>
    <row r="17526" spans="1:2" x14ac:dyDescent="0.2">
      <c r="A17526" s="16">
        <v>1700150</v>
      </c>
      <c r="B17526" s="2">
        <v>0</v>
      </c>
    </row>
    <row r="17527" spans="1:2" x14ac:dyDescent="0.2">
      <c r="A17527" s="16">
        <v>1700150</v>
      </c>
      <c r="B17527" s="2">
        <v>5</v>
      </c>
    </row>
    <row r="17528" spans="1:2" x14ac:dyDescent="0.2">
      <c r="A17528" s="16">
        <v>1700150</v>
      </c>
      <c r="B17528" s="2">
        <v>90</v>
      </c>
    </row>
    <row r="17529" spans="1:2" x14ac:dyDescent="0.2">
      <c r="A17529" s="16">
        <v>1700150</v>
      </c>
      <c r="B17529" s="2">
        <v>80</v>
      </c>
    </row>
    <row r="17530" spans="1:2" x14ac:dyDescent="0.2">
      <c r="A17530" s="16">
        <v>1700150</v>
      </c>
      <c r="B17530" s="2">
        <v>7</v>
      </c>
    </row>
    <row r="17531" spans="1:2" x14ac:dyDescent="0.2">
      <c r="A17531" s="16">
        <v>1700150</v>
      </c>
      <c r="B17531" s="2">
        <v>82</v>
      </c>
    </row>
    <row r="17532" spans="1:2" x14ac:dyDescent="0.2">
      <c r="A17532" s="16">
        <v>1700150</v>
      </c>
      <c r="B17532" s="2">
        <v>0</v>
      </c>
    </row>
    <row r="17533" spans="1:2" x14ac:dyDescent="0.2">
      <c r="A17533" s="16">
        <v>1700150</v>
      </c>
      <c r="B17533" s="2">
        <v>100</v>
      </c>
    </row>
    <row r="17534" spans="1:2" x14ac:dyDescent="0.2">
      <c r="A17534" s="16">
        <v>1700150</v>
      </c>
      <c r="B17534" s="2">
        <v>5</v>
      </c>
    </row>
    <row r="17535" spans="1:2" x14ac:dyDescent="0.2">
      <c r="A17535" s="16">
        <v>1700150</v>
      </c>
      <c r="B17535" s="2">
        <v>5</v>
      </c>
    </row>
    <row r="17536" spans="1:2" x14ac:dyDescent="0.2">
      <c r="A17536" s="16">
        <v>1700150</v>
      </c>
      <c r="B17536" s="2">
        <v>85</v>
      </c>
    </row>
    <row r="17537" spans="1:2" x14ac:dyDescent="0.2">
      <c r="A17537" s="16">
        <v>1700150</v>
      </c>
      <c r="B17537" s="2">
        <v>100</v>
      </c>
    </row>
    <row r="17538" spans="1:2" x14ac:dyDescent="0.2">
      <c r="A17538" s="16">
        <v>1700150</v>
      </c>
      <c r="B17538" s="2">
        <v>2</v>
      </c>
    </row>
    <row r="17539" spans="1:2" x14ac:dyDescent="0.2">
      <c r="A17539" s="16">
        <v>1700150</v>
      </c>
      <c r="B17539" s="2">
        <v>0</v>
      </c>
    </row>
    <row r="17540" spans="1:2" x14ac:dyDescent="0.2">
      <c r="A17540" s="16">
        <v>1700150</v>
      </c>
      <c r="B17540" s="2">
        <v>63</v>
      </c>
    </row>
    <row r="17541" spans="1:2" x14ac:dyDescent="0.2">
      <c r="A17541" s="16">
        <v>1700150</v>
      </c>
      <c r="B17541" s="2">
        <v>100</v>
      </c>
    </row>
    <row r="17542" spans="1:2" x14ac:dyDescent="0.2">
      <c r="A17542" s="16">
        <v>1700150</v>
      </c>
      <c r="B17542" s="2">
        <v>0</v>
      </c>
    </row>
    <row r="17543" spans="1:2" x14ac:dyDescent="0.2">
      <c r="A17543" s="16">
        <v>1700150</v>
      </c>
      <c r="B17543" s="2">
        <v>100</v>
      </c>
    </row>
    <row r="17544" spans="1:2" x14ac:dyDescent="0.2">
      <c r="A17544" s="16">
        <v>1700150</v>
      </c>
      <c r="B17544" s="2">
        <v>5</v>
      </c>
    </row>
    <row r="17545" spans="1:2" x14ac:dyDescent="0.2">
      <c r="A17545" s="16">
        <v>1700160</v>
      </c>
      <c r="B17545" s="2">
        <v>100</v>
      </c>
    </row>
    <row r="17546" spans="1:2" x14ac:dyDescent="0.2">
      <c r="A17546" s="16">
        <v>1700160</v>
      </c>
      <c r="B17546" s="2">
        <v>52</v>
      </c>
    </row>
    <row r="17547" spans="1:2" x14ac:dyDescent="0.2">
      <c r="A17547" s="16">
        <v>1700160</v>
      </c>
      <c r="B17547" s="2">
        <v>9</v>
      </c>
    </row>
    <row r="17548" spans="1:2" x14ac:dyDescent="0.2">
      <c r="A17548" s="16">
        <v>1700160</v>
      </c>
      <c r="B17548" s="2">
        <v>9</v>
      </c>
    </row>
    <row r="17549" spans="1:2" x14ac:dyDescent="0.2">
      <c r="A17549" s="16">
        <v>1700160</v>
      </c>
      <c r="B17549" s="2">
        <v>81</v>
      </c>
    </row>
    <row r="17550" spans="1:2" x14ac:dyDescent="0.2">
      <c r="A17550" s="16">
        <v>1700160</v>
      </c>
      <c r="B17550" s="2">
        <v>95</v>
      </c>
    </row>
    <row r="17551" spans="1:2" x14ac:dyDescent="0.2">
      <c r="A17551" s="16">
        <v>1700160</v>
      </c>
      <c r="B17551" s="2">
        <v>9</v>
      </c>
    </row>
    <row r="17552" spans="1:2" x14ac:dyDescent="0.2">
      <c r="A17552" s="16">
        <v>1700160</v>
      </c>
      <c r="B17552" s="2">
        <v>49</v>
      </c>
    </row>
    <row r="17553" spans="1:2" x14ac:dyDescent="0.2">
      <c r="A17553" s="16">
        <v>1700160</v>
      </c>
      <c r="B17553" s="2">
        <v>0</v>
      </c>
    </row>
    <row r="17554" spans="1:2" x14ac:dyDescent="0.2">
      <c r="A17554" s="16">
        <v>1700160</v>
      </c>
      <c r="B17554" s="2">
        <v>69</v>
      </c>
    </row>
    <row r="17555" spans="1:2" x14ac:dyDescent="0.2">
      <c r="A17555" s="16">
        <v>1700160</v>
      </c>
      <c r="B17555" s="2">
        <v>9</v>
      </c>
    </row>
    <row r="17556" spans="1:2" x14ac:dyDescent="0.2">
      <c r="A17556" s="16">
        <v>1700160</v>
      </c>
      <c r="B17556" s="2">
        <v>9</v>
      </c>
    </row>
    <row r="17557" spans="1:2" x14ac:dyDescent="0.2">
      <c r="A17557" s="16">
        <v>1700160</v>
      </c>
      <c r="B17557" s="2">
        <v>9</v>
      </c>
    </row>
    <row r="17558" spans="1:2" x14ac:dyDescent="0.2">
      <c r="A17558" s="16">
        <v>1700160</v>
      </c>
      <c r="B17558" s="2">
        <v>9</v>
      </c>
    </row>
    <row r="17559" spans="1:2" x14ac:dyDescent="0.2">
      <c r="A17559" s="16">
        <v>1700160</v>
      </c>
      <c r="B17559" s="2">
        <v>9</v>
      </c>
    </row>
    <row r="17560" spans="1:2" x14ac:dyDescent="0.2">
      <c r="A17560" s="16">
        <v>1700160</v>
      </c>
      <c r="B17560" s="2">
        <v>9</v>
      </c>
    </row>
    <row r="17561" spans="1:2" x14ac:dyDescent="0.2">
      <c r="A17561" s="16">
        <v>1700160</v>
      </c>
      <c r="B17561" s="2">
        <v>9</v>
      </c>
    </row>
    <row r="17562" spans="1:2" x14ac:dyDescent="0.2">
      <c r="A17562" s="16">
        <v>1700161</v>
      </c>
      <c r="B17562" s="2">
        <v>93</v>
      </c>
    </row>
    <row r="17563" spans="1:2" x14ac:dyDescent="0.2">
      <c r="A17563" s="16">
        <v>1700161</v>
      </c>
      <c r="B17563" s="2">
        <v>100</v>
      </c>
    </row>
    <row r="17564" spans="1:2" x14ac:dyDescent="0.2">
      <c r="A17564" s="16">
        <v>1700161</v>
      </c>
      <c r="B17564" s="2">
        <v>81</v>
      </c>
    </row>
    <row r="17565" spans="1:2" x14ac:dyDescent="0.2">
      <c r="A17565" s="16">
        <v>1700161</v>
      </c>
      <c r="B17565" s="2">
        <v>100</v>
      </c>
    </row>
    <row r="17566" spans="1:2" x14ac:dyDescent="0.2">
      <c r="A17566" s="16">
        <v>1700161</v>
      </c>
      <c r="B17566" s="2">
        <v>94</v>
      </c>
    </row>
    <row r="17567" spans="1:2" x14ac:dyDescent="0.2">
      <c r="A17567" s="16">
        <v>1700161</v>
      </c>
      <c r="B17567" s="2">
        <v>0</v>
      </c>
    </row>
    <row r="17568" spans="1:2" x14ac:dyDescent="0.2">
      <c r="A17568" s="16">
        <v>1700161</v>
      </c>
      <c r="B17568" s="2">
        <v>81</v>
      </c>
    </row>
    <row r="17569" spans="1:2" x14ac:dyDescent="0.2">
      <c r="A17569" s="16">
        <v>1700161</v>
      </c>
      <c r="B17569" s="2">
        <v>69</v>
      </c>
    </row>
    <row r="17570" spans="1:2" x14ac:dyDescent="0.2">
      <c r="A17570" s="16">
        <v>1700161</v>
      </c>
      <c r="B17570" s="2">
        <v>0</v>
      </c>
    </row>
    <row r="17571" spans="1:2" x14ac:dyDescent="0.2">
      <c r="A17571" s="16">
        <v>1700170</v>
      </c>
      <c r="B17571" s="2">
        <v>94</v>
      </c>
    </row>
    <row r="17572" spans="1:2" x14ac:dyDescent="0.2">
      <c r="A17572" s="16">
        <v>1700170</v>
      </c>
      <c r="B17572" s="2">
        <v>95</v>
      </c>
    </row>
    <row r="17573" spans="1:2" x14ac:dyDescent="0.2">
      <c r="A17573" s="16">
        <v>1700170</v>
      </c>
      <c r="B17573" s="2">
        <v>84</v>
      </c>
    </row>
    <row r="17574" spans="1:2" x14ac:dyDescent="0.2">
      <c r="A17574" s="16">
        <v>1700170</v>
      </c>
      <c r="B17574" s="2">
        <v>0</v>
      </c>
    </row>
    <row r="17575" spans="1:2" x14ac:dyDescent="0.2">
      <c r="A17575" s="16">
        <v>1700170</v>
      </c>
      <c r="B17575" s="2">
        <v>100</v>
      </c>
    </row>
    <row r="17576" spans="1:2" x14ac:dyDescent="0.2">
      <c r="A17576" s="16">
        <v>1700170</v>
      </c>
      <c r="B17576" s="2">
        <v>53</v>
      </c>
    </row>
    <row r="17577" spans="1:2" x14ac:dyDescent="0.2">
      <c r="A17577" s="16">
        <v>1700170</v>
      </c>
      <c r="B17577" s="2">
        <v>92</v>
      </c>
    </row>
    <row r="17578" spans="1:2" x14ac:dyDescent="0.2">
      <c r="A17578" s="16">
        <v>1700170</v>
      </c>
      <c r="B17578" s="2">
        <v>100</v>
      </c>
    </row>
    <row r="17579" spans="1:2" x14ac:dyDescent="0.2">
      <c r="A17579" s="16">
        <v>1700170</v>
      </c>
      <c r="B17579" s="2">
        <v>93</v>
      </c>
    </row>
    <row r="17580" spans="1:2" x14ac:dyDescent="0.2">
      <c r="A17580" s="16">
        <v>1700170</v>
      </c>
      <c r="B17580" s="2">
        <v>0</v>
      </c>
    </row>
    <row r="17581" spans="1:2" x14ac:dyDescent="0.2">
      <c r="A17581" s="16">
        <v>1700170</v>
      </c>
      <c r="B17581" s="2">
        <v>94</v>
      </c>
    </row>
    <row r="17582" spans="1:2" x14ac:dyDescent="0.2">
      <c r="A17582" s="16">
        <v>1700170</v>
      </c>
      <c r="B17582" s="2">
        <v>87</v>
      </c>
    </row>
    <row r="17583" spans="1:2" x14ac:dyDescent="0.2">
      <c r="A17583" s="16">
        <v>1700170</v>
      </c>
      <c r="B17583" s="2">
        <v>0</v>
      </c>
    </row>
    <row r="17584" spans="1:2" x14ac:dyDescent="0.2">
      <c r="A17584" s="16">
        <v>1700170</v>
      </c>
      <c r="B17584" s="2">
        <v>81</v>
      </c>
    </row>
    <row r="17585" spans="1:2" x14ac:dyDescent="0.2">
      <c r="A17585" s="16">
        <v>1700170</v>
      </c>
      <c r="B17585" s="2">
        <v>94</v>
      </c>
    </row>
    <row r="17586" spans="1:2" x14ac:dyDescent="0.2">
      <c r="A17586" s="16">
        <v>1700170</v>
      </c>
      <c r="B17586" s="2">
        <v>73</v>
      </c>
    </row>
    <row r="17587" spans="1:2" x14ac:dyDescent="0.2">
      <c r="A17587" s="16">
        <v>1700180</v>
      </c>
      <c r="B17587" s="2">
        <v>49</v>
      </c>
    </row>
    <row r="17588" spans="1:2" x14ac:dyDescent="0.2">
      <c r="A17588" s="16">
        <v>1700180</v>
      </c>
      <c r="B17588" s="2">
        <v>86</v>
      </c>
    </row>
    <row r="17589" spans="1:2" x14ac:dyDescent="0.2">
      <c r="A17589" s="16">
        <v>1700180</v>
      </c>
      <c r="B17589" s="2">
        <v>100</v>
      </c>
    </row>
    <row r="17590" spans="1:2" x14ac:dyDescent="0.2">
      <c r="A17590" s="16">
        <v>1700180</v>
      </c>
      <c r="B17590" s="2">
        <v>90</v>
      </c>
    </row>
    <row r="17591" spans="1:2" x14ac:dyDescent="0.2">
      <c r="A17591" s="16">
        <v>1700180</v>
      </c>
      <c r="B17591" s="2">
        <v>93</v>
      </c>
    </row>
    <row r="17592" spans="1:2" x14ac:dyDescent="0.2">
      <c r="A17592" s="16">
        <v>1700180</v>
      </c>
      <c r="B17592" s="2">
        <v>95</v>
      </c>
    </row>
    <row r="17593" spans="1:2" x14ac:dyDescent="0.2">
      <c r="A17593" s="16">
        <v>1700180</v>
      </c>
      <c r="B17593" s="2">
        <v>90</v>
      </c>
    </row>
    <row r="17594" spans="1:2" x14ac:dyDescent="0.2">
      <c r="A17594" s="16">
        <v>1700180</v>
      </c>
      <c r="B17594" s="2">
        <v>100</v>
      </c>
    </row>
    <row r="17595" spans="1:2" x14ac:dyDescent="0.2">
      <c r="A17595" s="16">
        <v>1700180</v>
      </c>
      <c r="B17595" s="2">
        <v>90</v>
      </c>
    </row>
    <row r="17596" spans="1:2" x14ac:dyDescent="0.2">
      <c r="A17596" s="16">
        <v>1700180</v>
      </c>
      <c r="B17596" s="2">
        <v>95</v>
      </c>
    </row>
    <row r="17597" spans="1:2" x14ac:dyDescent="0.2">
      <c r="A17597" s="16">
        <v>1700180</v>
      </c>
      <c r="B17597" s="2">
        <v>100</v>
      </c>
    </row>
    <row r="17598" spans="1:2" x14ac:dyDescent="0.2">
      <c r="A17598" s="16">
        <v>1700180</v>
      </c>
      <c r="B17598" s="2">
        <v>94</v>
      </c>
    </row>
    <row r="17599" spans="1:2" x14ac:dyDescent="0.2">
      <c r="A17599" s="16">
        <v>1700180</v>
      </c>
      <c r="B17599" s="2">
        <v>49</v>
      </c>
    </row>
    <row r="17600" spans="1:2" x14ac:dyDescent="0.2">
      <c r="A17600" s="16">
        <v>1700180</v>
      </c>
      <c r="B17600" s="2">
        <v>95</v>
      </c>
    </row>
    <row r="17601" spans="1:2" x14ac:dyDescent="0.2">
      <c r="A17601" s="16">
        <v>1700180</v>
      </c>
      <c r="B17601" s="2">
        <v>66</v>
      </c>
    </row>
    <row r="17602" spans="1:2" x14ac:dyDescent="0.2">
      <c r="A17602" s="16">
        <v>1700180</v>
      </c>
      <c r="B17602" s="2">
        <v>49</v>
      </c>
    </row>
    <row r="17603" spans="1:2" x14ac:dyDescent="0.2">
      <c r="A17603" s="16">
        <v>1700180</v>
      </c>
      <c r="B17603" s="2">
        <v>81</v>
      </c>
    </row>
    <row r="17604" spans="1:2" x14ac:dyDescent="0.2">
      <c r="A17604" s="16">
        <v>1800210</v>
      </c>
      <c r="B17604" s="2">
        <v>81</v>
      </c>
    </row>
    <row r="17605" spans="1:2" x14ac:dyDescent="0.2">
      <c r="A17605" s="16">
        <v>1800210</v>
      </c>
      <c r="B17605" s="2">
        <v>8</v>
      </c>
    </row>
    <row r="17606" spans="1:2" x14ac:dyDescent="0.2">
      <c r="A17606" s="16">
        <v>1800210</v>
      </c>
      <c r="B17606" s="2">
        <v>20</v>
      </c>
    </row>
    <row r="17607" spans="1:2" x14ac:dyDescent="0.2">
      <c r="A17607" s="16">
        <v>1800210</v>
      </c>
      <c r="B17607" s="2">
        <v>82</v>
      </c>
    </row>
    <row r="17608" spans="1:2" x14ac:dyDescent="0.2">
      <c r="A17608" s="16">
        <v>1800210</v>
      </c>
      <c r="B17608" s="2">
        <v>67</v>
      </c>
    </row>
    <row r="17609" spans="1:2" x14ac:dyDescent="0.2">
      <c r="A17609" s="16">
        <v>1800210</v>
      </c>
      <c r="B17609" s="2">
        <v>66</v>
      </c>
    </row>
    <row r="17610" spans="1:2" x14ac:dyDescent="0.2">
      <c r="A17610" s="16">
        <v>1800210</v>
      </c>
      <c r="B17610" s="2">
        <v>73</v>
      </c>
    </row>
    <row r="17611" spans="1:2" x14ac:dyDescent="0.2">
      <c r="A17611" s="16">
        <v>1800210</v>
      </c>
      <c r="B17611" s="2">
        <v>85</v>
      </c>
    </row>
    <row r="17612" spans="1:2" x14ac:dyDescent="0.2">
      <c r="A17612" s="16">
        <v>1800210</v>
      </c>
      <c r="B17612" s="2">
        <v>75</v>
      </c>
    </row>
    <row r="17613" spans="1:2" x14ac:dyDescent="0.2">
      <c r="A17613" s="16">
        <v>1800210</v>
      </c>
      <c r="B17613" s="2">
        <v>67</v>
      </c>
    </row>
    <row r="17614" spans="1:2" x14ac:dyDescent="0.2">
      <c r="A17614" s="16">
        <v>1800210</v>
      </c>
      <c r="B17614" s="2">
        <v>20</v>
      </c>
    </row>
    <row r="17615" spans="1:2" x14ac:dyDescent="0.2">
      <c r="A17615" s="16">
        <v>1800210</v>
      </c>
      <c r="B17615" s="2">
        <v>54</v>
      </c>
    </row>
    <row r="17616" spans="1:2" x14ac:dyDescent="0.2">
      <c r="A17616" s="16">
        <v>1800210</v>
      </c>
      <c r="B17616" s="2">
        <v>94</v>
      </c>
    </row>
    <row r="17617" spans="1:2" x14ac:dyDescent="0.2">
      <c r="A17617" s="16">
        <v>1800210</v>
      </c>
      <c r="B17617" s="2">
        <v>54</v>
      </c>
    </row>
    <row r="17618" spans="1:2" x14ac:dyDescent="0.2">
      <c r="A17618" s="16">
        <v>1800210</v>
      </c>
      <c r="B17618" s="2">
        <v>85</v>
      </c>
    </row>
    <row r="17619" spans="1:2" x14ac:dyDescent="0.2">
      <c r="A17619" s="16">
        <v>1800210</v>
      </c>
      <c r="B17619" s="2">
        <v>0</v>
      </c>
    </row>
    <row r="17620" spans="1:2" x14ac:dyDescent="0.2">
      <c r="A17620" s="16">
        <v>1800220</v>
      </c>
      <c r="B17620" s="2">
        <v>30</v>
      </c>
    </row>
    <row r="17621" spans="1:2" x14ac:dyDescent="0.2">
      <c r="A17621" s="16">
        <v>1800220</v>
      </c>
      <c r="B17621" s="2">
        <v>26</v>
      </c>
    </row>
    <row r="17622" spans="1:2" x14ac:dyDescent="0.2">
      <c r="A17622" s="16">
        <v>1800220</v>
      </c>
      <c r="B17622" s="2">
        <v>87</v>
      </c>
    </row>
    <row r="17623" spans="1:2" x14ac:dyDescent="0.2">
      <c r="A17623" s="16">
        <v>1800220</v>
      </c>
      <c r="B17623" s="2">
        <v>89</v>
      </c>
    </row>
    <row r="17624" spans="1:2" x14ac:dyDescent="0.2">
      <c r="A17624" s="16">
        <v>1800220</v>
      </c>
      <c r="B17624" s="2">
        <v>91</v>
      </c>
    </row>
    <row r="17625" spans="1:2" x14ac:dyDescent="0.2">
      <c r="A17625" s="16">
        <v>1800220</v>
      </c>
      <c r="B17625" s="2">
        <v>63</v>
      </c>
    </row>
    <row r="17626" spans="1:2" x14ac:dyDescent="0.2">
      <c r="A17626" s="16">
        <v>1800220</v>
      </c>
      <c r="B17626" s="2">
        <v>6</v>
      </c>
    </row>
    <row r="17627" spans="1:2" x14ac:dyDescent="0.2">
      <c r="A17627" s="16">
        <v>1800220</v>
      </c>
      <c r="B17627" s="2">
        <v>0</v>
      </c>
    </row>
    <row r="17628" spans="1:2" x14ac:dyDescent="0.2">
      <c r="A17628" s="16">
        <v>1800220</v>
      </c>
      <c r="B17628" s="2">
        <v>60</v>
      </c>
    </row>
    <row r="17629" spans="1:2" x14ac:dyDescent="0.2">
      <c r="A17629" s="16">
        <v>1800220</v>
      </c>
      <c r="B17629" s="2">
        <v>8</v>
      </c>
    </row>
    <row r="17630" spans="1:2" x14ac:dyDescent="0.2">
      <c r="A17630" s="16">
        <v>1800220</v>
      </c>
      <c r="B17630" s="2">
        <v>83</v>
      </c>
    </row>
    <row r="17631" spans="1:2" x14ac:dyDescent="0.2">
      <c r="A17631" s="16">
        <v>1800220</v>
      </c>
      <c r="B17631" s="2">
        <v>87</v>
      </c>
    </row>
    <row r="17632" spans="1:2" x14ac:dyDescent="0.2">
      <c r="A17632" s="16">
        <v>1800220</v>
      </c>
      <c r="B17632" s="2">
        <v>22</v>
      </c>
    </row>
    <row r="17633" spans="1:2" x14ac:dyDescent="0.2">
      <c r="A17633" s="16">
        <v>1800220</v>
      </c>
      <c r="B17633" s="2">
        <v>0</v>
      </c>
    </row>
    <row r="17634" spans="1:2" x14ac:dyDescent="0.2">
      <c r="A17634" s="16">
        <v>1800220</v>
      </c>
      <c r="B17634" s="2">
        <v>0</v>
      </c>
    </row>
    <row r="17635" spans="1:2" x14ac:dyDescent="0.2">
      <c r="A17635" s="16">
        <v>1800220</v>
      </c>
      <c r="B17635" s="2">
        <v>100</v>
      </c>
    </row>
    <row r="17636" spans="1:2" x14ac:dyDescent="0.2">
      <c r="A17636" s="16">
        <v>1800220</v>
      </c>
      <c r="B17636" s="2">
        <v>85</v>
      </c>
    </row>
    <row r="17637" spans="1:2" x14ac:dyDescent="0.2">
      <c r="A17637" s="16">
        <v>1800220</v>
      </c>
      <c r="B17637" s="2">
        <v>82</v>
      </c>
    </row>
    <row r="17638" spans="1:2" x14ac:dyDescent="0.2">
      <c r="A17638" s="16">
        <v>1800220</v>
      </c>
      <c r="B17638" s="2">
        <v>0</v>
      </c>
    </row>
    <row r="17639" spans="1:2" x14ac:dyDescent="0.2">
      <c r="A17639" s="16">
        <v>1800220</v>
      </c>
      <c r="B17639" s="2">
        <v>32</v>
      </c>
    </row>
    <row r="17640" spans="1:2" x14ac:dyDescent="0.2">
      <c r="A17640" s="16">
        <v>1800220</v>
      </c>
      <c r="B17640" s="2">
        <v>0</v>
      </c>
    </row>
    <row r="17641" spans="1:2" x14ac:dyDescent="0.2">
      <c r="A17641" s="16">
        <v>1800220</v>
      </c>
      <c r="B17641" s="2">
        <v>90</v>
      </c>
    </row>
    <row r="17642" spans="1:2" x14ac:dyDescent="0.2">
      <c r="A17642" s="16">
        <v>1800220</v>
      </c>
      <c r="B17642" s="2">
        <v>0</v>
      </c>
    </row>
    <row r="17643" spans="1:2" x14ac:dyDescent="0.2">
      <c r="A17643" s="16">
        <v>1800220</v>
      </c>
      <c r="B17643" s="2">
        <v>32</v>
      </c>
    </row>
    <row r="17644" spans="1:2" x14ac:dyDescent="0.2">
      <c r="A17644" s="16">
        <v>1800220</v>
      </c>
      <c r="B17644" s="2">
        <v>0</v>
      </c>
    </row>
    <row r="17645" spans="1:2" x14ac:dyDescent="0.2">
      <c r="A17645" s="16">
        <v>1800220</v>
      </c>
      <c r="B17645" s="2">
        <v>28</v>
      </c>
    </row>
    <row r="17646" spans="1:2" x14ac:dyDescent="0.2">
      <c r="A17646" s="16">
        <v>1800220</v>
      </c>
      <c r="B17646" s="2">
        <v>0</v>
      </c>
    </row>
    <row r="17647" spans="1:2" x14ac:dyDescent="0.2">
      <c r="A17647" s="16">
        <v>1800220</v>
      </c>
      <c r="B17647" s="2">
        <v>69</v>
      </c>
    </row>
    <row r="17648" spans="1:2" x14ac:dyDescent="0.2">
      <c r="A17648" s="16">
        <v>1800220</v>
      </c>
      <c r="B17648" s="2">
        <v>26</v>
      </c>
    </row>
    <row r="17649" spans="1:2" x14ac:dyDescent="0.2">
      <c r="A17649" s="16">
        <v>1800220</v>
      </c>
      <c r="B17649" s="2">
        <v>37</v>
      </c>
    </row>
    <row r="17650" spans="1:2" x14ac:dyDescent="0.2">
      <c r="A17650" s="16">
        <v>1800220</v>
      </c>
      <c r="B17650" s="2">
        <v>5</v>
      </c>
    </row>
    <row r="17651" spans="1:2" x14ac:dyDescent="0.2">
      <c r="A17651" s="16">
        <v>1800220</v>
      </c>
      <c r="B17651" s="2">
        <v>74</v>
      </c>
    </row>
    <row r="17652" spans="1:2" x14ac:dyDescent="0.2">
      <c r="A17652" s="16">
        <v>1800220</v>
      </c>
      <c r="B17652" s="2">
        <v>79</v>
      </c>
    </row>
    <row r="17653" spans="1:2" x14ac:dyDescent="0.2">
      <c r="A17653" s="16">
        <v>1800220</v>
      </c>
      <c r="B17653" s="2">
        <v>60</v>
      </c>
    </row>
    <row r="17654" spans="1:2" x14ac:dyDescent="0.2">
      <c r="A17654" s="16">
        <v>1800220</v>
      </c>
      <c r="B17654" s="2">
        <v>88</v>
      </c>
    </row>
    <row r="17655" spans="1:2" x14ac:dyDescent="0.2">
      <c r="A17655" s="16">
        <v>1800220</v>
      </c>
      <c r="B17655" s="2">
        <v>91</v>
      </c>
    </row>
    <row r="17656" spans="1:2" x14ac:dyDescent="0.2">
      <c r="A17656" s="16">
        <v>1800220</v>
      </c>
      <c r="B17656" s="2">
        <v>87</v>
      </c>
    </row>
    <row r="17657" spans="1:2" x14ac:dyDescent="0.2">
      <c r="A17657" s="16">
        <v>1800220</v>
      </c>
      <c r="B17657" s="2">
        <v>37</v>
      </c>
    </row>
    <row r="17658" spans="1:2" x14ac:dyDescent="0.2">
      <c r="A17658" s="16">
        <v>1800220</v>
      </c>
      <c r="B17658" s="2">
        <v>0</v>
      </c>
    </row>
    <row r="17659" spans="1:2" x14ac:dyDescent="0.2">
      <c r="A17659" s="16">
        <v>1800220</v>
      </c>
      <c r="B17659" s="2">
        <v>73</v>
      </c>
    </row>
    <row r="17660" spans="1:2" x14ac:dyDescent="0.2">
      <c r="A17660" s="16">
        <v>1800220</v>
      </c>
      <c r="B17660" s="2">
        <v>93</v>
      </c>
    </row>
    <row r="17661" spans="1:2" x14ac:dyDescent="0.2">
      <c r="A17661" s="16">
        <v>1800220</v>
      </c>
      <c r="B17661" s="2">
        <v>7</v>
      </c>
    </row>
    <row r="17662" spans="1:2" x14ac:dyDescent="0.2">
      <c r="A17662" s="16">
        <v>1800220</v>
      </c>
      <c r="B17662" s="2">
        <v>0</v>
      </c>
    </row>
    <row r="17663" spans="1:2" x14ac:dyDescent="0.2">
      <c r="A17663" s="16">
        <v>1800220</v>
      </c>
      <c r="B17663" s="2">
        <v>90</v>
      </c>
    </row>
    <row r="17664" spans="1:2" x14ac:dyDescent="0.2">
      <c r="A17664" s="16">
        <v>1800220</v>
      </c>
      <c r="B17664" s="2">
        <v>0</v>
      </c>
    </row>
    <row r="17665" spans="1:2" x14ac:dyDescent="0.2">
      <c r="A17665" s="16">
        <v>1800220</v>
      </c>
      <c r="B17665" s="2">
        <v>97</v>
      </c>
    </row>
    <row r="17666" spans="1:2" x14ac:dyDescent="0.2">
      <c r="A17666" s="16">
        <v>1800220</v>
      </c>
      <c r="B17666" s="2">
        <v>88</v>
      </c>
    </row>
    <row r="17667" spans="1:2" x14ac:dyDescent="0.2">
      <c r="A17667" s="16">
        <v>1800220</v>
      </c>
      <c r="B17667" s="2">
        <v>63</v>
      </c>
    </row>
    <row r="17668" spans="1:2" x14ac:dyDescent="0.2">
      <c r="A17668" s="16">
        <v>1800220</v>
      </c>
      <c r="B17668" s="2">
        <v>73</v>
      </c>
    </row>
    <row r="17669" spans="1:2" x14ac:dyDescent="0.2">
      <c r="A17669" s="16">
        <v>1800220</v>
      </c>
      <c r="B17669" s="2">
        <v>77</v>
      </c>
    </row>
    <row r="17670" spans="1:2" x14ac:dyDescent="0.2">
      <c r="A17670" s="16">
        <v>1800220</v>
      </c>
      <c r="B17670" s="2">
        <v>60</v>
      </c>
    </row>
    <row r="17671" spans="1:2" x14ac:dyDescent="0.2">
      <c r="A17671" s="16">
        <v>1800220</v>
      </c>
      <c r="B17671" s="2">
        <v>69</v>
      </c>
    </row>
    <row r="17672" spans="1:2" x14ac:dyDescent="0.2">
      <c r="A17672" s="16">
        <v>1800220</v>
      </c>
      <c r="B17672" s="2">
        <v>76</v>
      </c>
    </row>
    <row r="17673" spans="1:2" x14ac:dyDescent="0.2">
      <c r="A17673" s="16">
        <v>1800220</v>
      </c>
      <c r="B17673" s="2">
        <v>79</v>
      </c>
    </row>
    <row r="17674" spans="1:2" x14ac:dyDescent="0.2">
      <c r="A17674" s="16">
        <v>1800220</v>
      </c>
      <c r="B17674" s="2">
        <v>58</v>
      </c>
    </row>
    <row r="17675" spans="1:2" x14ac:dyDescent="0.2">
      <c r="A17675" s="16">
        <v>1800220</v>
      </c>
      <c r="B17675" s="2">
        <v>0</v>
      </c>
    </row>
    <row r="17676" spans="1:2" x14ac:dyDescent="0.2">
      <c r="A17676" s="16">
        <v>1800220</v>
      </c>
      <c r="B17676" s="2">
        <v>0</v>
      </c>
    </row>
    <row r="17677" spans="1:2" x14ac:dyDescent="0.2">
      <c r="A17677" s="16">
        <v>1800220</v>
      </c>
      <c r="B17677" s="2">
        <v>74</v>
      </c>
    </row>
    <row r="17678" spans="1:2" x14ac:dyDescent="0.2">
      <c r="A17678" s="16">
        <v>1800220</v>
      </c>
      <c r="B17678" s="2">
        <v>87</v>
      </c>
    </row>
    <row r="17679" spans="1:2" x14ac:dyDescent="0.2">
      <c r="A17679" s="16">
        <v>1800220</v>
      </c>
      <c r="B17679" s="2">
        <v>52</v>
      </c>
    </row>
    <row r="17680" spans="1:2" x14ac:dyDescent="0.2">
      <c r="A17680" s="16">
        <v>1800220</v>
      </c>
      <c r="B17680" s="2">
        <v>76</v>
      </c>
    </row>
    <row r="17681" spans="1:2" x14ac:dyDescent="0.2">
      <c r="A17681" s="16">
        <v>1800220</v>
      </c>
      <c r="B17681" s="2">
        <v>60</v>
      </c>
    </row>
    <row r="17682" spans="1:2" x14ac:dyDescent="0.2">
      <c r="A17682" s="16">
        <v>1800220</v>
      </c>
      <c r="B17682" s="2">
        <v>69</v>
      </c>
    </row>
    <row r="17683" spans="1:2" x14ac:dyDescent="0.2">
      <c r="A17683" s="16">
        <v>1800220</v>
      </c>
      <c r="B17683" s="2">
        <v>32</v>
      </c>
    </row>
    <row r="17684" spans="1:2" x14ac:dyDescent="0.2">
      <c r="A17684" s="16">
        <v>1800220</v>
      </c>
      <c r="B17684" s="2">
        <v>0</v>
      </c>
    </row>
    <row r="17685" spans="1:2" x14ac:dyDescent="0.2">
      <c r="A17685" s="16">
        <v>1800220</v>
      </c>
      <c r="B17685" s="2">
        <v>63</v>
      </c>
    </row>
    <row r="17686" spans="1:2" x14ac:dyDescent="0.2">
      <c r="A17686" s="16">
        <v>1800220</v>
      </c>
      <c r="B17686" s="2">
        <v>20</v>
      </c>
    </row>
    <row r="17687" spans="1:2" x14ac:dyDescent="0.2">
      <c r="A17687" s="16">
        <v>1800220</v>
      </c>
      <c r="B17687" s="2">
        <v>49</v>
      </c>
    </row>
    <row r="17688" spans="1:2" x14ac:dyDescent="0.2">
      <c r="A17688" s="16">
        <v>1800220</v>
      </c>
      <c r="B17688" s="2">
        <v>87</v>
      </c>
    </row>
    <row r="17689" spans="1:2" x14ac:dyDescent="0.2">
      <c r="A17689" s="16">
        <v>1800220</v>
      </c>
      <c r="B17689" s="2">
        <v>0</v>
      </c>
    </row>
    <row r="17690" spans="1:2" x14ac:dyDescent="0.2">
      <c r="A17690" s="16">
        <v>1800220</v>
      </c>
      <c r="B17690" s="2">
        <v>81</v>
      </c>
    </row>
    <row r="17691" spans="1:2" x14ac:dyDescent="0.2">
      <c r="A17691" s="16">
        <v>1800220</v>
      </c>
      <c r="B17691" s="2">
        <v>0</v>
      </c>
    </row>
    <row r="17692" spans="1:2" x14ac:dyDescent="0.2">
      <c r="A17692" s="16">
        <v>1800220</v>
      </c>
      <c r="B17692" s="2">
        <v>50</v>
      </c>
    </row>
    <row r="17693" spans="1:2" x14ac:dyDescent="0.2">
      <c r="A17693" s="16">
        <v>1800220</v>
      </c>
      <c r="B17693" s="2">
        <v>87</v>
      </c>
    </row>
    <row r="17694" spans="1:2" x14ac:dyDescent="0.2">
      <c r="A17694" s="16">
        <v>1800220</v>
      </c>
      <c r="B17694" s="2">
        <v>49</v>
      </c>
    </row>
    <row r="17695" spans="1:2" x14ac:dyDescent="0.2">
      <c r="A17695" s="16">
        <v>1800220</v>
      </c>
      <c r="B17695" s="2">
        <v>0</v>
      </c>
    </row>
    <row r="17696" spans="1:2" x14ac:dyDescent="0.2">
      <c r="A17696" s="16">
        <v>1800220</v>
      </c>
      <c r="B17696" s="2">
        <v>60</v>
      </c>
    </row>
    <row r="17697" spans="1:2" x14ac:dyDescent="0.2">
      <c r="A17697" s="16">
        <v>1800220</v>
      </c>
      <c r="B17697" s="2">
        <v>67</v>
      </c>
    </row>
    <row r="17698" spans="1:2" x14ac:dyDescent="0.2">
      <c r="A17698" s="16">
        <v>1800220</v>
      </c>
      <c r="B17698" s="2">
        <v>40</v>
      </c>
    </row>
    <row r="17699" spans="1:2" x14ac:dyDescent="0.2">
      <c r="A17699" s="16">
        <v>1800220</v>
      </c>
      <c r="B17699" s="2">
        <v>59</v>
      </c>
    </row>
    <row r="17700" spans="1:2" x14ac:dyDescent="0.2">
      <c r="A17700" s="16">
        <v>1800220</v>
      </c>
      <c r="B17700" s="2">
        <v>60</v>
      </c>
    </row>
    <row r="17701" spans="1:2" x14ac:dyDescent="0.2">
      <c r="A17701" s="16">
        <v>1800220</v>
      </c>
      <c r="B17701" s="2">
        <v>0</v>
      </c>
    </row>
    <row r="17702" spans="1:2" x14ac:dyDescent="0.2">
      <c r="A17702" s="16">
        <v>1800220</v>
      </c>
      <c r="B17702" s="2">
        <v>10</v>
      </c>
    </row>
    <row r="17703" spans="1:2" x14ac:dyDescent="0.2">
      <c r="A17703" s="16">
        <v>1800220</v>
      </c>
      <c r="B17703" s="2">
        <v>18</v>
      </c>
    </row>
    <row r="17704" spans="1:2" x14ac:dyDescent="0.2">
      <c r="A17704" s="16">
        <v>1800220</v>
      </c>
      <c r="B17704" s="2">
        <v>49</v>
      </c>
    </row>
    <row r="17705" spans="1:2" x14ac:dyDescent="0.2">
      <c r="A17705" s="16">
        <v>1800220</v>
      </c>
      <c r="B17705" s="2">
        <v>72</v>
      </c>
    </row>
    <row r="17706" spans="1:2" x14ac:dyDescent="0.2">
      <c r="A17706" s="16">
        <v>1800220</v>
      </c>
      <c r="B17706" s="2">
        <v>32</v>
      </c>
    </row>
    <row r="17707" spans="1:2" x14ac:dyDescent="0.2">
      <c r="A17707" s="16">
        <v>1800220</v>
      </c>
      <c r="B17707" s="2">
        <v>72</v>
      </c>
    </row>
    <row r="17708" spans="1:2" x14ac:dyDescent="0.2">
      <c r="A17708" s="16">
        <v>1800220</v>
      </c>
      <c r="B17708" s="2">
        <v>97</v>
      </c>
    </row>
    <row r="17709" spans="1:2" x14ac:dyDescent="0.2">
      <c r="A17709" s="16">
        <v>1800220</v>
      </c>
      <c r="B17709" s="2">
        <v>67</v>
      </c>
    </row>
    <row r="17710" spans="1:2" x14ac:dyDescent="0.2">
      <c r="A17710" s="16">
        <v>1800220</v>
      </c>
      <c r="B17710" s="2">
        <v>51</v>
      </c>
    </row>
    <row r="17711" spans="1:2" x14ac:dyDescent="0.2">
      <c r="A17711" s="16">
        <v>1800220</v>
      </c>
      <c r="B17711" s="2">
        <v>81</v>
      </c>
    </row>
    <row r="17712" spans="1:2" x14ac:dyDescent="0.2">
      <c r="A17712" s="16">
        <v>1800220</v>
      </c>
      <c r="B17712" s="2">
        <v>91</v>
      </c>
    </row>
    <row r="17713" spans="1:2" x14ac:dyDescent="0.2">
      <c r="A17713" s="16">
        <v>1800220</v>
      </c>
      <c r="B17713" s="2">
        <v>95</v>
      </c>
    </row>
    <row r="17714" spans="1:2" x14ac:dyDescent="0.2">
      <c r="A17714" s="16">
        <v>1800220</v>
      </c>
      <c r="B17714" s="2">
        <v>63</v>
      </c>
    </row>
    <row r="17715" spans="1:2" x14ac:dyDescent="0.2">
      <c r="A17715" s="16">
        <v>1800220</v>
      </c>
      <c r="B17715" s="2">
        <v>85</v>
      </c>
    </row>
    <row r="17716" spans="1:2" x14ac:dyDescent="0.2">
      <c r="A17716" s="16">
        <v>1800220</v>
      </c>
      <c r="B17716" s="2">
        <v>71</v>
      </c>
    </row>
    <row r="17717" spans="1:2" x14ac:dyDescent="0.2">
      <c r="A17717" s="16">
        <v>1800220</v>
      </c>
      <c r="B17717" s="2">
        <v>49</v>
      </c>
    </row>
    <row r="17718" spans="1:2" x14ac:dyDescent="0.2">
      <c r="A17718" s="16">
        <v>1800220</v>
      </c>
      <c r="B17718" s="2">
        <v>76</v>
      </c>
    </row>
    <row r="17719" spans="1:2" x14ac:dyDescent="0.2">
      <c r="A17719" s="16">
        <v>1800220</v>
      </c>
      <c r="B17719" s="2">
        <v>71</v>
      </c>
    </row>
    <row r="17720" spans="1:2" x14ac:dyDescent="0.2">
      <c r="A17720" s="16">
        <v>1800220</v>
      </c>
      <c r="B17720" s="2">
        <v>63</v>
      </c>
    </row>
    <row r="17721" spans="1:2" x14ac:dyDescent="0.2">
      <c r="A17721" s="16">
        <v>1800220</v>
      </c>
      <c r="B17721" s="2">
        <v>0</v>
      </c>
    </row>
    <row r="17722" spans="1:2" x14ac:dyDescent="0.2">
      <c r="A17722" s="16">
        <v>1800220</v>
      </c>
      <c r="B17722" s="2">
        <v>18</v>
      </c>
    </row>
    <row r="17723" spans="1:2" x14ac:dyDescent="0.2">
      <c r="A17723" s="16">
        <v>1800220</v>
      </c>
      <c r="B17723" s="2">
        <v>74</v>
      </c>
    </row>
    <row r="17724" spans="1:2" x14ac:dyDescent="0.2">
      <c r="A17724" s="16">
        <v>1800220</v>
      </c>
      <c r="B17724" s="2">
        <v>69</v>
      </c>
    </row>
    <row r="17725" spans="1:2" x14ac:dyDescent="0.2">
      <c r="A17725" s="16">
        <v>1800220</v>
      </c>
      <c r="B17725" s="2">
        <v>22</v>
      </c>
    </row>
    <row r="17726" spans="1:2" x14ac:dyDescent="0.2">
      <c r="A17726" s="16">
        <v>1800220</v>
      </c>
      <c r="B17726" s="2">
        <v>77</v>
      </c>
    </row>
    <row r="17727" spans="1:2" x14ac:dyDescent="0.2">
      <c r="A17727" s="16">
        <v>1800220</v>
      </c>
      <c r="B17727" s="2">
        <v>51</v>
      </c>
    </row>
    <row r="17728" spans="1:2" x14ac:dyDescent="0.2">
      <c r="A17728" s="16">
        <v>1800220</v>
      </c>
      <c r="B17728" s="2">
        <v>0</v>
      </c>
    </row>
    <row r="17729" spans="1:2" x14ac:dyDescent="0.2">
      <c r="A17729" s="16">
        <v>1800220</v>
      </c>
      <c r="B17729" s="2">
        <v>28</v>
      </c>
    </row>
    <row r="17730" spans="1:2" x14ac:dyDescent="0.2">
      <c r="A17730" s="16">
        <v>1800230</v>
      </c>
      <c r="B17730" s="2">
        <v>0</v>
      </c>
    </row>
    <row r="17731" spans="1:2" x14ac:dyDescent="0.2">
      <c r="A17731" s="16">
        <v>1800230</v>
      </c>
      <c r="B17731" s="2">
        <v>73</v>
      </c>
    </row>
    <row r="17732" spans="1:2" x14ac:dyDescent="0.2">
      <c r="A17732" s="16">
        <v>1800230</v>
      </c>
      <c r="B17732" s="2">
        <v>0</v>
      </c>
    </row>
    <row r="17733" spans="1:2" x14ac:dyDescent="0.2">
      <c r="A17733" s="16">
        <v>1800230</v>
      </c>
      <c r="B17733" s="2">
        <v>0</v>
      </c>
    </row>
    <row r="17734" spans="1:2" x14ac:dyDescent="0.2">
      <c r="A17734" s="16">
        <v>1800230</v>
      </c>
      <c r="B17734" s="2">
        <v>0</v>
      </c>
    </row>
    <row r="17735" spans="1:2" x14ac:dyDescent="0.2">
      <c r="A17735" s="16">
        <v>1800230</v>
      </c>
      <c r="B17735" s="2">
        <v>26</v>
      </c>
    </row>
    <row r="17736" spans="1:2" x14ac:dyDescent="0.2">
      <c r="A17736" s="16">
        <v>1800230</v>
      </c>
      <c r="B17736" s="2">
        <v>79</v>
      </c>
    </row>
    <row r="17737" spans="1:2" x14ac:dyDescent="0.2">
      <c r="A17737" s="16">
        <v>1800230</v>
      </c>
      <c r="B17737" s="2">
        <v>26</v>
      </c>
    </row>
    <row r="17738" spans="1:2" x14ac:dyDescent="0.2">
      <c r="A17738" s="16">
        <v>1800230</v>
      </c>
      <c r="B17738" s="2">
        <v>0</v>
      </c>
    </row>
    <row r="17739" spans="1:2" x14ac:dyDescent="0.2">
      <c r="A17739" s="16">
        <v>1800230</v>
      </c>
      <c r="B17739" s="2">
        <v>19</v>
      </c>
    </row>
    <row r="17740" spans="1:2" x14ac:dyDescent="0.2">
      <c r="A17740" s="16">
        <v>1800230</v>
      </c>
      <c r="B17740" s="2">
        <v>0</v>
      </c>
    </row>
    <row r="17741" spans="1:2" x14ac:dyDescent="0.2">
      <c r="A17741" s="16">
        <v>1800230</v>
      </c>
      <c r="B17741" s="2">
        <v>0</v>
      </c>
    </row>
    <row r="17742" spans="1:2" x14ac:dyDescent="0.2">
      <c r="A17742" s="16">
        <v>1800230</v>
      </c>
      <c r="B17742" s="2">
        <v>64</v>
      </c>
    </row>
    <row r="17743" spans="1:2" x14ac:dyDescent="0.2">
      <c r="A17743" s="16">
        <v>1800230</v>
      </c>
      <c r="B17743" s="2">
        <v>19</v>
      </c>
    </row>
    <row r="17744" spans="1:2" x14ac:dyDescent="0.2">
      <c r="A17744" s="16">
        <v>1800230</v>
      </c>
      <c r="B17744" s="2">
        <v>13</v>
      </c>
    </row>
    <row r="17745" spans="1:2" x14ac:dyDescent="0.2">
      <c r="A17745" s="16">
        <v>1800230</v>
      </c>
      <c r="B17745" s="2">
        <v>0</v>
      </c>
    </row>
    <row r="17746" spans="1:2" x14ac:dyDescent="0.2">
      <c r="A17746" s="16">
        <v>1800230</v>
      </c>
      <c r="B17746" s="2">
        <v>19</v>
      </c>
    </row>
    <row r="17747" spans="1:2" x14ac:dyDescent="0.2">
      <c r="A17747" s="16">
        <v>1800230</v>
      </c>
      <c r="B17747" s="2">
        <v>37</v>
      </c>
    </row>
    <row r="17748" spans="1:2" x14ac:dyDescent="0.2">
      <c r="A17748" s="16">
        <v>1800230</v>
      </c>
      <c r="B17748" s="2">
        <v>82</v>
      </c>
    </row>
    <row r="17749" spans="1:2" x14ac:dyDescent="0.2">
      <c r="A17749" s="16">
        <v>1800230</v>
      </c>
      <c r="B17749" s="2">
        <v>53</v>
      </c>
    </row>
    <row r="17750" spans="1:2" x14ac:dyDescent="0.2">
      <c r="A17750" s="16">
        <v>1800230</v>
      </c>
      <c r="B17750" s="2">
        <v>0</v>
      </c>
    </row>
    <row r="17751" spans="1:2" x14ac:dyDescent="0.2">
      <c r="A17751" s="16">
        <v>1800230</v>
      </c>
      <c r="B17751" s="2">
        <v>16</v>
      </c>
    </row>
    <row r="17752" spans="1:2" x14ac:dyDescent="0.2">
      <c r="A17752" s="16">
        <v>1800230</v>
      </c>
      <c r="B17752" s="2">
        <v>100</v>
      </c>
    </row>
    <row r="17753" spans="1:2" x14ac:dyDescent="0.2">
      <c r="A17753" s="16">
        <v>1800230</v>
      </c>
      <c r="B17753" s="2">
        <v>79</v>
      </c>
    </row>
    <row r="17754" spans="1:2" x14ac:dyDescent="0.2">
      <c r="A17754" s="16">
        <v>1800230</v>
      </c>
      <c r="B17754" s="2">
        <v>42</v>
      </c>
    </row>
    <row r="17755" spans="1:2" x14ac:dyDescent="0.2">
      <c r="A17755" s="16">
        <v>1800230</v>
      </c>
      <c r="B17755" s="2">
        <v>64</v>
      </c>
    </row>
    <row r="17756" spans="1:2" x14ac:dyDescent="0.2">
      <c r="A17756" s="16">
        <v>1800230</v>
      </c>
      <c r="B17756" s="2">
        <v>67</v>
      </c>
    </row>
    <row r="17757" spans="1:2" x14ac:dyDescent="0.2">
      <c r="A17757" s="16">
        <v>1800230</v>
      </c>
      <c r="B17757" s="2">
        <v>64</v>
      </c>
    </row>
    <row r="17758" spans="1:2" x14ac:dyDescent="0.2">
      <c r="A17758" s="16">
        <v>1800230</v>
      </c>
      <c r="B17758" s="2">
        <v>17</v>
      </c>
    </row>
    <row r="17759" spans="1:2" x14ac:dyDescent="0.2">
      <c r="A17759" s="16">
        <v>1800230</v>
      </c>
      <c r="B17759" s="2">
        <v>95</v>
      </c>
    </row>
    <row r="17760" spans="1:2" x14ac:dyDescent="0.2">
      <c r="A17760" s="16">
        <v>1800230</v>
      </c>
      <c r="B17760" s="2">
        <v>53</v>
      </c>
    </row>
    <row r="17761" spans="1:2" x14ac:dyDescent="0.2">
      <c r="A17761" s="16">
        <v>1800230</v>
      </c>
      <c r="B17761" s="2">
        <v>95</v>
      </c>
    </row>
    <row r="17762" spans="1:2" x14ac:dyDescent="0.2">
      <c r="A17762" s="16">
        <v>1800230</v>
      </c>
      <c r="B17762" s="2">
        <v>7</v>
      </c>
    </row>
    <row r="17763" spans="1:2" x14ac:dyDescent="0.2">
      <c r="A17763" s="16">
        <v>1800240</v>
      </c>
      <c r="B17763" s="2">
        <v>93</v>
      </c>
    </row>
    <row r="17764" spans="1:2" x14ac:dyDescent="0.2">
      <c r="A17764" s="16">
        <v>1800240</v>
      </c>
      <c r="B17764" s="2">
        <v>73</v>
      </c>
    </row>
    <row r="17765" spans="1:2" x14ac:dyDescent="0.2">
      <c r="A17765" s="16">
        <v>1800240</v>
      </c>
      <c r="B17765" s="2">
        <v>73</v>
      </c>
    </row>
    <row r="17766" spans="1:2" x14ac:dyDescent="0.2">
      <c r="A17766" s="16">
        <v>1800240</v>
      </c>
      <c r="B17766" s="2">
        <v>73</v>
      </c>
    </row>
    <row r="17767" spans="1:2" x14ac:dyDescent="0.2">
      <c r="A17767" s="16">
        <v>1800240</v>
      </c>
      <c r="B17767" s="2">
        <v>73</v>
      </c>
    </row>
    <row r="17768" spans="1:2" x14ac:dyDescent="0.2">
      <c r="A17768" s="16">
        <v>1800240</v>
      </c>
      <c r="B17768" s="2">
        <v>73</v>
      </c>
    </row>
    <row r="17769" spans="1:2" x14ac:dyDescent="0.2">
      <c r="A17769" s="16">
        <v>1800250</v>
      </c>
      <c r="B17769" s="2">
        <v>0</v>
      </c>
    </row>
    <row r="17770" spans="1:2" x14ac:dyDescent="0.2">
      <c r="A17770" s="16">
        <v>1800250</v>
      </c>
      <c r="B17770" s="2">
        <v>81</v>
      </c>
    </row>
    <row r="17771" spans="1:2" x14ac:dyDescent="0.2">
      <c r="A17771" s="16">
        <v>1800250</v>
      </c>
      <c r="B17771" s="2">
        <v>64</v>
      </c>
    </row>
    <row r="17772" spans="1:2" x14ac:dyDescent="0.2">
      <c r="A17772" s="16">
        <v>1800250</v>
      </c>
      <c r="B17772" s="2">
        <v>93</v>
      </c>
    </row>
    <row r="17773" spans="1:2" x14ac:dyDescent="0.2">
      <c r="A17773" s="16">
        <v>1800250</v>
      </c>
      <c r="B17773" s="2">
        <v>0</v>
      </c>
    </row>
    <row r="17774" spans="1:2" x14ac:dyDescent="0.2">
      <c r="A17774" s="16">
        <v>1800250</v>
      </c>
      <c r="B17774" s="2">
        <v>0</v>
      </c>
    </row>
    <row r="17775" spans="1:2" x14ac:dyDescent="0.2">
      <c r="A17775" s="16">
        <v>1800250</v>
      </c>
      <c r="B17775" s="2">
        <v>47</v>
      </c>
    </row>
    <row r="17776" spans="1:2" x14ac:dyDescent="0.2">
      <c r="A17776" s="16">
        <v>1800250</v>
      </c>
      <c r="B17776" s="2">
        <v>0</v>
      </c>
    </row>
    <row r="17777" spans="1:2" x14ac:dyDescent="0.2">
      <c r="A17777" s="16">
        <v>1800250</v>
      </c>
      <c r="B17777" s="2">
        <v>6</v>
      </c>
    </row>
    <row r="17778" spans="1:2" x14ac:dyDescent="0.2">
      <c r="A17778" s="16">
        <v>1800250</v>
      </c>
      <c r="B17778" s="2">
        <v>28</v>
      </c>
    </row>
    <row r="17779" spans="1:2" x14ac:dyDescent="0.2">
      <c r="A17779" s="16">
        <v>1800250</v>
      </c>
      <c r="B17779" s="2">
        <v>30</v>
      </c>
    </row>
    <row r="17780" spans="1:2" x14ac:dyDescent="0.2">
      <c r="A17780" s="16">
        <v>1800250</v>
      </c>
      <c r="B17780" s="2">
        <v>84</v>
      </c>
    </row>
    <row r="17781" spans="1:2" x14ac:dyDescent="0.2">
      <c r="A17781" s="16">
        <v>1800250</v>
      </c>
      <c r="B17781" s="2">
        <v>93</v>
      </c>
    </row>
    <row r="17782" spans="1:2" x14ac:dyDescent="0.2">
      <c r="A17782" s="16">
        <v>1800250</v>
      </c>
      <c r="B17782" s="2">
        <v>58</v>
      </c>
    </row>
    <row r="17783" spans="1:2" x14ac:dyDescent="0.2">
      <c r="A17783" s="16">
        <v>1800250</v>
      </c>
      <c r="B17783" s="2">
        <v>0</v>
      </c>
    </row>
    <row r="17784" spans="1:2" x14ac:dyDescent="0.2">
      <c r="A17784" s="16">
        <v>1800250</v>
      </c>
      <c r="B17784" s="2">
        <v>43</v>
      </c>
    </row>
    <row r="17785" spans="1:2" x14ac:dyDescent="0.2">
      <c r="A17785" s="16">
        <v>1800250</v>
      </c>
      <c r="B17785" s="2">
        <v>24</v>
      </c>
    </row>
    <row r="17786" spans="1:2" x14ac:dyDescent="0.2">
      <c r="A17786" s="16">
        <v>1800250</v>
      </c>
      <c r="B17786" s="2">
        <v>66</v>
      </c>
    </row>
    <row r="17787" spans="1:2" x14ac:dyDescent="0.2">
      <c r="A17787" s="16">
        <v>1800250</v>
      </c>
      <c r="B17787" s="2">
        <v>40</v>
      </c>
    </row>
    <row r="17788" spans="1:2" x14ac:dyDescent="0.2">
      <c r="A17788" s="16">
        <v>1800250</v>
      </c>
      <c r="B17788" s="2">
        <v>0</v>
      </c>
    </row>
    <row r="17789" spans="1:2" x14ac:dyDescent="0.2">
      <c r="A17789" s="16">
        <v>1800250</v>
      </c>
      <c r="B17789" s="2">
        <v>0</v>
      </c>
    </row>
    <row r="17790" spans="1:2" x14ac:dyDescent="0.2">
      <c r="A17790" s="16">
        <v>1800250</v>
      </c>
      <c r="B17790" s="2">
        <v>49</v>
      </c>
    </row>
    <row r="17791" spans="1:2" x14ac:dyDescent="0.2">
      <c r="A17791" s="16">
        <v>1800250</v>
      </c>
      <c r="B17791" s="2">
        <v>69</v>
      </c>
    </row>
    <row r="17792" spans="1:2" x14ac:dyDescent="0.2">
      <c r="A17792" s="16">
        <v>1800250</v>
      </c>
      <c r="B17792" s="2">
        <v>3</v>
      </c>
    </row>
    <row r="17793" spans="1:2" x14ac:dyDescent="0.2">
      <c r="A17793" s="16">
        <v>1800250</v>
      </c>
      <c r="B17793" s="2">
        <v>85</v>
      </c>
    </row>
    <row r="17794" spans="1:2" x14ac:dyDescent="0.2">
      <c r="A17794" s="16">
        <v>1800250</v>
      </c>
      <c r="B17794" s="2">
        <v>42</v>
      </c>
    </row>
    <row r="17795" spans="1:2" x14ac:dyDescent="0.2">
      <c r="A17795" s="16">
        <v>1800250</v>
      </c>
      <c r="B17795" s="2">
        <v>20</v>
      </c>
    </row>
    <row r="17796" spans="1:2" x14ac:dyDescent="0.2">
      <c r="A17796" s="16">
        <v>1800250</v>
      </c>
      <c r="B17796" s="2">
        <v>75</v>
      </c>
    </row>
    <row r="17797" spans="1:2" x14ac:dyDescent="0.2">
      <c r="A17797" s="16">
        <v>1800250</v>
      </c>
      <c r="B17797" s="2">
        <v>30</v>
      </c>
    </row>
    <row r="17798" spans="1:2" x14ac:dyDescent="0.2">
      <c r="A17798" s="16">
        <v>1800250</v>
      </c>
      <c r="B17798" s="2">
        <v>16</v>
      </c>
    </row>
    <row r="17799" spans="1:2" x14ac:dyDescent="0.2">
      <c r="A17799" s="16">
        <v>1800250</v>
      </c>
      <c r="B17799" s="2">
        <v>84</v>
      </c>
    </row>
    <row r="17800" spans="1:2" x14ac:dyDescent="0.2">
      <c r="A17800" s="16">
        <v>1800250</v>
      </c>
      <c r="B17800" s="2">
        <v>73</v>
      </c>
    </row>
    <row r="17801" spans="1:2" x14ac:dyDescent="0.2">
      <c r="A17801" s="16">
        <v>1800250</v>
      </c>
      <c r="B17801" s="2">
        <v>71</v>
      </c>
    </row>
    <row r="17802" spans="1:2" x14ac:dyDescent="0.2">
      <c r="A17802" s="16">
        <v>1800250</v>
      </c>
      <c r="B17802" s="2">
        <v>59</v>
      </c>
    </row>
    <row r="17803" spans="1:2" x14ac:dyDescent="0.2">
      <c r="A17803" s="16">
        <v>1800250</v>
      </c>
      <c r="B17803" s="2">
        <v>71</v>
      </c>
    </row>
    <row r="17804" spans="1:2" x14ac:dyDescent="0.2">
      <c r="A17804" s="16">
        <v>1800250</v>
      </c>
      <c r="B17804" s="2">
        <v>81</v>
      </c>
    </row>
    <row r="17805" spans="1:2" x14ac:dyDescent="0.2">
      <c r="A17805" s="16">
        <v>1800250</v>
      </c>
      <c r="B17805" s="2">
        <v>40</v>
      </c>
    </row>
    <row r="17806" spans="1:2" x14ac:dyDescent="0.2">
      <c r="A17806" s="16">
        <v>1800250</v>
      </c>
      <c r="B17806" s="2">
        <v>54</v>
      </c>
    </row>
    <row r="17807" spans="1:2" x14ac:dyDescent="0.2">
      <c r="A17807" s="16">
        <v>1800250</v>
      </c>
      <c r="B17807" s="2">
        <v>64</v>
      </c>
    </row>
    <row r="17808" spans="1:2" x14ac:dyDescent="0.2">
      <c r="A17808" s="16">
        <v>1800250</v>
      </c>
      <c r="B17808" s="2">
        <v>20</v>
      </c>
    </row>
    <row r="17809" spans="1:2" x14ac:dyDescent="0.2">
      <c r="A17809" s="16">
        <v>1800250</v>
      </c>
      <c r="B17809" s="2">
        <v>42</v>
      </c>
    </row>
    <row r="17810" spans="1:2" x14ac:dyDescent="0.2">
      <c r="A17810" s="16">
        <v>1800250</v>
      </c>
      <c r="B17810" s="2">
        <v>0</v>
      </c>
    </row>
    <row r="17811" spans="1:2" x14ac:dyDescent="0.2">
      <c r="A17811" s="16">
        <v>1800250</v>
      </c>
      <c r="B17811" s="2">
        <v>94</v>
      </c>
    </row>
    <row r="17812" spans="1:2" x14ac:dyDescent="0.2">
      <c r="A17812" s="16">
        <v>1800250</v>
      </c>
      <c r="B17812" s="2">
        <v>71</v>
      </c>
    </row>
    <row r="17813" spans="1:2" x14ac:dyDescent="0.2">
      <c r="A17813" s="16">
        <v>1800250</v>
      </c>
      <c r="B17813" s="2">
        <v>0</v>
      </c>
    </row>
    <row r="17814" spans="1:2" x14ac:dyDescent="0.2">
      <c r="A17814" s="16">
        <v>1800250</v>
      </c>
      <c r="B17814" s="2">
        <v>66</v>
      </c>
    </row>
    <row r="17815" spans="1:2" x14ac:dyDescent="0.2">
      <c r="A17815" s="16">
        <v>1800250</v>
      </c>
      <c r="B17815" s="2">
        <v>0</v>
      </c>
    </row>
    <row r="17816" spans="1:2" x14ac:dyDescent="0.2">
      <c r="A17816" s="16">
        <v>1800250</v>
      </c>
      <c r="B17816" s="2">
        <v>0</v>
      </c>
    </row>
    <row r="17817" spans="1:2" x14ac:dyDescent="0.2">
      <c r="A17817" s="16">
        <v>1800250</v>
      </c>
      <c r="B17817" s="2">
        <v>54</v>
      </c>
    </row>
    <row r="17818" spans="1:2" x14ac:dyDescent="0.2">
      <c r="A17818" s="16">
        <v>1800250</v>
      </c>
      <c r="B17818" s="2">
        <v>66</v>
      </c>
    </row>
    <row r="17819" spans="1:2" x14ac:dyDescent="0.2">
      <c r="A17819" s="16">
        <v>1800250</v>
      </c>
      <c r="B17819" s="2">
        <v>0</v>
      </c>
    </row>
    <row r="17820" spans="1:2" x14ac:dyDescent="0.2">
      <c r="A17820" s="16">
        <v>1800280</v>
      </c>
      <c r="B17820" s="2">
        <v>78</v>
      </c>
    </row>
    <row r="17821" spans="1:2" x14ac:dyDescent="0.2">
      <c r="A17821" s="16">
        <v>1800280</v>
      </c>
      <c r="B17821" s="2">
        <v>91</v>
      </c>
    </row>
    <row r="17822" spans="1:2" x14ac:dyDescent="0.2">
      <c r="A17822" s="16">
        <v>1800290</v>
      </c>
      <c r="B17822" s="2">
        <v>91</v>
      </c>
    </row>
    <row r="17823" spans="1:2" x14ac:dyDescent="0.2">
      <c r="A17823" s="16">
        <v>1800290</v>
      </c>
      <c r="B17823" s="2">
        <v>0</v>
      </c>
    </row>
    <row r="17824" spans="1:2" x14ac:dyDescent="0.2">
      <c r="A17824" s="16">
        <v>1800290</v>
      </c>
      <c r="B17824" s="2">
        <v>76</v>
      </c>
    </row>
    <row r="17825" spans="1:2" x14ac:dyDescent="0.2">
      <c r="A17825" s="16">
        <v>1800290</v>
      </c>
      <c r="B17825" s="2">
        <v>52</v>
      </c>
    </row>
    <row r="17826" spans="1:2" x14ac:dyDescent="0.2">
      <c r="A17826" s="16">
        <v>1800290</v>
      </c>
      <c r="B17826" s="2">
        <v>10</v>
      </c>
    </row>
    <row r="17827" spans="1:2" x14ac:dyDescent="0.2">
      <c r="A17827" s="16">
        <v>1800290</v>
      </c>
      <c r="B17827" s="2">
        <v>100</v>
      </c>
    </row>
    <row r="17828" spans="1:2" x14ac:dyDescent="0.2">
      <c r="A17828" s="16">
        <v>1800290</v>
      </c>
      <c r="B17828" s="2">
        <v>72</v>
      </c>
    </row>
    <row r="17829" spans="1:2" x14ac:dyDescent="0.2">
      <c r="A17829" s="16">
        <v>1800290</v>
      </c>
      <c r="B17829" s="2">
        <v>77</v>
      </c>
    </row>
    <row r="17830" spans="1:2" x14ac:dyDescent="0.2">
      <c r="A17830" s="16">
        <v>1800290</v>
      </c>
      <c r="B17830" s="2">
        <v>37</v>
      </c>
    </row>
    <row r="17831" spans="1:2" x14ac:dyDescent="0.2">
      <c r="A17831" s="16">
        <v>1800290</v>
      </c>
      <c r="B17831" s="2">
        <v>35</v>
      </c>
    </row>
    <row r="17832" spans="1:2" x14ac:dyDescent="0.2">
      <c r="A17832" s="16">
        <v>1800290</v>
      </c>
      <c r="B17832" s="2">
        <v>47</v>
      </c>
    </row>
    <row r="17833" spans="1:2" x14ac:dyDescent="0.2">
      <c r="A17833" s="16">
        <v>1800290</v>
      </c>
      <c r="B17833" s="2">
        <v>81</v>
      </c>
    </row>
    <row r="17834" spans="1:2" x14ac:dyDescent="0.2">
      <c r="A17834" s="16">
        <v>1800290</v>
      </c>
      <c r="B17834" s="2">
        <v>23</v>
      </c>
    </row>
    <row r="17835" spans="1:2" x14ac:dyDescent="0.2">
      <c r="A17835" s="16">
        <v>1800290</v>
      </c>
      <c r="B17835" s="2">
        <v>86</v>
      </c>
    </row>
    <row r="17836" spans="1:2" x14ac:dyDescent="0.2">
      <c r="A17836" s="16">
        <v>1800290</v>
      </c>
      <c r="B17836" s="2">
        <v>91</v>
      </c>
    </row>
    <row r="17837" spans="1:2" x14ac:dyDescent="0.2">
      <c r="A17837" s="16">
        <v>1800290</v>
      </c>
      <c r="B17837" s="2">
        <v>37</v>
      </c>
    </row>
    <row r="17838" spans="1:2" x14ac:dyDescent="0.2">
      <c r="A17838" s="16">
        <v>1800290</v>
      </c>
      <c r="B17838" s="2">
        <v>81</v>
      </c>
    </row>
    <row r="17839" spans="1:2" x14ac:dyDescent="0.2">
      <c r="A17839" s="16">
        <v>1800290</v>
      </c>
      <c r="B17839" s="2">
        <v>70</v>
      </c>
    </row>
    <row r="17840" spans="1:2" x14ac:dyDescent="0.2">
      <c r="A17840" s="16">
        <v>1800290</v>
      </c>
      <c r="B17840" s="2">
        <v>32</v>
      </c>
    </row>
    <row r="17841" spans="1:2" x14ac:dyDescent="0.2">
      <c r="A17841" s="16">
        <v>1800290</v>
      </c>
      <c r="B17841" s="2">
        <v>61</v>
      </c>
    </row>
    <row r="17842" spans="1:2" x14ac:dyDescent="0.2">
      <c r="A17842" s="16">
        <v>1800290</v>
      </c>
      <c r="B17842" s="2">
        <v>35</v>
      </c>
    </row>
    <row r="17843" spans="1:2" x14ac:dyDescent="0.2">
      <c r="A17843" s="16">
        <v>1800290</v>
      </c>
      <c r="B17843" s="2">
        <v>47</v>
      </c>
    </row>
    <row r="17844" spans="1:2" x14ac:dyDescent="0.2">
      <c r="A17844" s="16">
        <v>1800290</v>
      </c>
      <c r="B17844" s="2">
        <v>94</v>
      </c>
    </row>
    <row r="17845" spans="1:2" x14ac:dyDescent="0.2">
      <c r="A17845" s="16">
        <v>1800290</v>
      </c>
      <c r="B17845" s="2">
        <v>81</v>
      </c>
    </row>
    <row r="17846" spans="1:2" x14ac:dyDescent="0.2">
      <c r="A17846" s="16">
        <v>1800290</v>
      </c>
      <c r="B17846" s="2">
        <v>83</v>
      </c>
    </row>
    <row r="17847" spans="1:2" x14ac:dyDescent="0.2">
      <c r="A17847" s="16">
        <v>1800290</v>
      </c>
      <c r="B17847" s="2">
        <v>0</v>
      </c>
    </row>
    <row r="17848" spans="1:2" x14ac:dyDescent="0.2">
      <c r="A17848" s="16">
        <v>1800290</v>
      </c>
      <c r="B17848" s="2">
        <v>82</v>
      </c>
    </row>
    <row r="17849" spans="1:2" x14ac:dyDescent="0.2">
      <c r="A17849" s="16">
        <v>1800290</v>
      </c>
      <c r="B17849" s="2">
        <v>71</v>
      </c>
    </row>
    <row r="17850" spans="1:2" x14ac:dyDescent="0.2">
      <c r="A17850" s="16">
        <v>1800290</v>
      </c>
      <c r="B17850" s="2">
        <v>54</v>
      </c>
    </row>
    <row r="17851" spans="1:2" x14ac:dyDescent="0.2">
      <c r="A17851" s="16">
        <v>1800290</v>
      </c>
      <c r="B17851" s="2">
        <v>0</v>
      </c>
    </row>
    <row r="17852" spans="1:2" x14ac:dyDescent="0.2">
      <c r="A17852" s="16">
        <v>1800290</v>
      </c>
      <c r="B17852" s="2">
        <v>83</v>
      </c>
    </row>
    <row r="17853" spans="1:2" x14ac:dyDescent="0.2">
      <c r="A17853" s="16">
        <v>1800290</v>
      </c>
      <c r="B17853" s="2">
        <v>100</v>
      </c>
    </row>
    <row r="17854" spans="1:2" x14ac:dyDescent="0.2">
      <c r="A17854" s="16">
        <v>1800290</v>
      </c>
      <c r="B17854" s="2">
        <v>37</v>
      </c>
    </row>
    <row r="17855" spans="1:2" x14ac:dyDescent="0.2">
      <c r="A17855" s="16">
        <v>1800290</v>
      </c>
      <c r="B17855" s="2">
        <v>100</v>
      </c>
    </row>
    <row r="17856" spans="1:2" x14ac:dyDescent="0.2">
      <c r="A17856" s="16">
        <v>1800290</v>
      </c>
      <c r="B17856" s="2">
        <v>0</v>
      </c>
    </row>
    <row r="17857" spans="1:2" x14ac:dyDescent="0.2">
      <c r="A17857" s="16">
        <v>1800290</v>
      </c>
      <c r="B17857" s="2">
        <v>83</v>
      </c>
    </row>
    <row r="17858" spans="1:2" x14ac:dyDescent="0.2">
      <c r="A17858" s="16">
        <v>1800290</v>
      </c>
      <c r="B17858" s="2">
        <v>0</v>
      </c>
    </row>
    <row r="17859" spans="1:2" x14ac:dyDescent="0.2">
      <c r="A17859" s="16">
        <v>1800290</v>
      </c>
      <c r="B17859" s="2">
        <v>83</v>
      </c>
    </row>
    <row r="17860" spans="1:2" x14ac:dyDescent="0.2">
      <c r="A17860" s="16">
        <v>1800290</v>
      </c>
      <c r="B17860" s="2">
        <v>7</v>
      </c>
    </row>
    <row r="17861" spans="1:2" x14ac:dyDescent="0.2">
      <c r="A17861" s="16">
        <v>1800290</v>
      </c>
      <c r="B17861" s="2">
        <v>100</v>
      </c>
    </row>
    <row r="17862" spans="1:2" x14ac:dyDescent="0.2">
      <c r="A17862" s="16">
        <v>1800290</v>
      </c>
      <c r="B17862" s="2">
        <v>37</v>
      </c>
    </row>
    <row r="17863" spans="1:2" x14ac:dyDescent="0.2">
      <c r="A17863" s="16">
        <v>1800290</v>
      </c>
      <c r="B17863" s="2">
        <v>36</v>
      </c>
    </row>
    <row r="17864" spans="1:2" x14ac:dyDescent="0.2">
      <c r="A17864" s="16">
        <v>1800290</v>
      </c>
      <c r="B17864" s="2">
        <v>61</v>
      </c>
    </row>
    <row r="17865" spans="1:2" x14ac:dyDescent="0.2">
      <c r="A17865" s="16">
        <v>1800290</v>
      </c>
      <c r="B17865" s="2">
        <v>100</v>
      </c>
    </row>
    <row r="17866" spans="1:2" x14ac:dyDescent="0.2">
      <c r="A17866" s="16">
        <v>1800290</v>
      </c>
      <c r="B17866" s="2">
        <v>79</v>
      </c>
    </row>
    <row r="17867" spans="1:2" x14ac:dyDescent="0.2">
      <c r="A17867" s="16">
        <v>1800290</v>
      </c>
      <c r="B17867" s="2">
        <v>88</v>
      </c>
    </row>
    <row r="17868" spans="1:2" x14ac:dyDescent="0.2">
      <c r="A17868" s="16">
        <v>1800290</v>
      </c>
      <c r="B17868" s="2">
        <v>0</v>
      </c>
    </row>
    <row r="17869" spans="1:2" x14ac:dyDescent="0.2">
      <c r="A17869" s="16">
        <v>1800290</v>
      </c>
      <c r="B17869" s="2">
        <v>63</v>
      </c>
    </row>
    <row r="17870" spans="1:2" x14ac:dyDescent="0.2">
      <c r="A17870" s="16">
        <v>1800290</v>
      </c>
      <c r="B17870" s="2">
        <v>0</v>
      </c>
    </row>
    <row r="17871" spans="1:2" x14ac:dyDescent="0.2">
      <c r="A17871" s="16">
        <v>1800290</v>
      </c>
      <c r="B17871" s="2">
        <v>82</v>
      </c>
    </row>
    <row r="17872" spans="1:2" x14ac:dyDescent="0.2">
      <c r="A17872" s="16">
        <v>1800290</v>
      </c>
      <c r="B17872" s="2">
        <v>100</v>
      </c>
    </row>
    <row r="17873" spans="1:2" x14ac:dyDescent="0.2">
      <c r="A17873" s="16">
        <v>1800290</v>
      </c>
      <c r="B17873" s="2">
        <v>0</v>
      </c>
    </row>
    <row r="17874" spans="1:2" x14ac:dyDescent="0.2">
      <c r="A17874" s="16">
        <v>1800290</v>
      </c>
      <c r="B17874" s="2">
        <v>72</v>
      </c>
    </row>
    <row r="17875" spans="1:2" x14ac:dyDescent="0.2">
      <c r="A17875" s="16">
        <v>1800290</v>
      </c>
      <c r="B17875" s="2">
        <v>100</v>
      </c>
    </row>
    <row r="17876" spans="1:2" x14ac:dyDescent="0.2">
      <c r="A17876" s="16">
        <v>1800290</v>
      </c>
      <c r="B17876" s="2">
        <v>100</v>
      </c>
    </row>
    <row r="17877" spans="1:2" x14ac:dyDescent="0.2">
      <c r="A17877" s="16">
        <v>1800290</v>
      </c>
      <c r="B17877" s="2">
        <v>77</v>
      </c>
    </row>
    <row r="17878" spans="1:2" x14ac:dyDescent="0.2">
      <c r="A17878" s="16">
        <v>1800290</v>
      </c>
      <c r="B17878" s="2">
        <v>72</v>
      </c>
    </row>
    <row r="17879" spans="1:2" x14ac:dyDescent="0.2">
      <c r="A17879" s="16">
        <v>1800290</v>
      </c>
      <c r="B17879" s="2">
        <v>15</v>
      </c>
    </row>
    <row r="17880" spans="1:2" x14ac:dyDescent="0.2">
      <c r="A17880" s="16">
        <v>1800290</v>
      </c>
      <c r="B17880" s="2">
        <v>72</v>
      </c>
    </row>
    <row r="17881" spans="1:2" x14ac:dyDescent="0.2">
      <c r="A17881" s="16">
        <v>1800290</v>
      </c>
      <c r="B17881" s="2">
        <v>81</v>
      </c>
    </row>
    <row r="17882" spans="1:2" x14ac:dyDescent="0.2">
      <c r="A17882" s="16">
        <v>1800290</v>
      </c>
      <c r="B17882" s="2">
        <v>0</v>
      </c>
    </row>
    <row r="17883" spans="1:2" x14ac:dyDescent="0.2">
      <c r="A17883" s="16">
        <v>1800290</v>
      </c>
      <c r="B17883" s="2">
        <v>0</v>
      </c>
    </row>
    <row r="17884" spans="1:2" x14ac:dyDescent="0.2">
      <c r="A17884" s="16">
        <v>1800290</v>
      </c>
      <c r="B17884" s="2">
        <v>81</v>
      </c>
    </row>
    <row r="17885" spans="1:2" x14ac:dyDescent="0.2">
      <c r="A17885" s="16">
        <v>1800290</v>
      </c>
      <c r="B17885" s="2">
        <v>15</v>
      </c>
    </row>
    <row r="17886" spans="1:2" x14ac:dyDescent="0.2">
      <c r="A17886" s="16">
        <v>1800290</v>
      </c>
      <c r="B17886" s="2">
        <v>63</v>
      </c>
    </row>
    <row r="17887" spans="1:2" x14ac:dyDescent="0.2">
      <c r="A17887" s="16">
        <v>1800290</v>
      </c>
      <c r="B17887" s="2">
        <v>94</v>
      </c>
    </row>
    <row r="17888" spans="1:2" x14ac:dyDescent="0.2">
      <c r="A17888" s="16">
        <v>1800290</v>
      </c>
      <c r="B17888" s="2">
        <v>37</v>
      </c>
    </row>
    <row r="17889" spans="1:2" x14ac:dyDescent="0.2">
      <c r="A17889" s="16">
        <v>1800290</v>
      </c>
      <c r="B17889" s="2">
        <v>85</v>
      </c>
    </row>
    <row r="17890" spans="1:2" x14ac:dyDescent="0.2">
      <c r="A17890" s="16">
        <v>1800290</v>
      </c>
      <c r="B17890" s="2">
        <v>83</v>
      </c>
    </row>
    <row r="17891" spans="1:2" x14ac:dyDescent="0.2">
      <c r="A17891" s="16">
        <v>1800290</v>
      </c>
      <c r="B17891" s="2">
        <v>15</v>
      </c>
    </row>
    <row r="17892" spans="1:2" x14ac:dyDescent="0.2">
      <c r="A17892" s="16">
        <v>1800290</v>
      </c>
      <c r="B17892" s="2">
        <v>100</v>
      </c>
    </row>
    <row r="17893" spans="1:2" x14ac:dyDescent="0.2">
      <c r="A17893" s="16">
        <v>1800290</v>
      </c>
      <c r="B17893" s="2">
        <v>100</v>
      </c>
    </row>
    <row r="17894" spans="1:2" x14ac:dyDescent="0.2">
      <c r="A17894" s="16">
        <v>1800290</v>
      </c>
      <c r="B17894" s="2">
        <v>47</v>
      </c>
    </row>
    <row r="17895" spans="1:2" x14ac:dyDescent="0.2">
      <c r="A17895" s="16">
        <v>1800290</v>
      </c>
      <c r="B17895" s="2">
        <v>0</v>
      </c>
    </row>
    <row r="17896" spans="1:2" x14ac:dyDescent="0.2">
      <c r="A17896" s="16">
        <v>1800290</v>
      </c>
      <c r="B17896" s="2">
        <v>100</v>
      </c>
    </row>
    <row r="17897" spans="1:2" x14ac:dyDescent="0.2">
      <c r="A17897" s="16">
        <v>1800290</v>
      </c>
      <c r="B17897" s="2">
        <v>37</v>
      </c>
    </row>
    <row r="17898" spans="1:2" x14ac:dyDescent="0.2">
      <c r="A17898" s="16">
        <v>1800290</v>
      </c>
      <c r="B17898" s="2">
        <v>35</v>
      </c>
    </row>
    <row r="17899" spans="1:2" x14ac:dyDescent="0.2">
      <c r="A17899" s="16">
        <v>1800290</v>
      </c>
      <c r="B17899" s="2">
        <v>83</v>
      </c>
    </row>
    <row r="17900" spans="1:2" x14ac:dyDescent="0.2">
      <c r="A17900" s="16">
        <v>1800290</v>
      </c>
      <c r="B17900" s="2">
        <v>23</v>
      </c>
    </row>
    <row r="17901" spans="1:2" x14ac:dyDescent="0.2">
      <c r="A17901" s="16">
        <v>1800290</v>
      </c>
      <c r="B17901" s="2">
        <v>60</v>
      </c>
    </row>
    <row r="17902" spans="1:2" x14ac:dyDescent="0.2">
      <c r="A17902" s="16">
        <v>1800290</v>
      </c>
      <c r="B17902" s="2">
        <v>100</v>
      </c>
    </row>
    <row r="17903" spans="1:2" x14ac:dyDescent="0.2">
      <c r="A17903" s="16">
        <v>1800290</v>
      </c>
      <c r="B17903" s="2">
        <v>72</v>
      </c>
    </row>
    <row r="17904" spans="1:2" x14ac:dyDescent="0.2">
      <c r="A17904" s="16">
        <v>1800290</v>
      </c>
      <c r="B17904" s="2">
        <v>91</v>
      </c>
    </row>
    <row r="17905" spans="1:2" x14ac:dyDescent="0.2">
      <c r="A17905" s="16">
        <v>1800290</v>
      </c>
      <c r="B17905" s="2">
        <v>54</v>
      </c>
    </row>
    <row r="17906" spans="1:2" x14ac:dyDescent="0.2">
      <c r="A17906" s="16">
        <v>1800290</v>
      </c>
      <c r="B17906" s="2">
        <v>60</v>
      </c>
    </row>
    <row r="17907" spans="1:2" x14ac:dyDescent="0.2">
      <c r="A17907" s="16">
        <v>1800290</v>
      </c>
      <c r="B17907" s="2">
        <v>91</v>
      </c>
    </row>
    <row r="17908" spans="1:2" x14ac:dyDescent="0.2">
      <c r="A17908" s="16">
        <v>1800290</v>
      </c>
      <c r="B17908" s="2">
        <v>10</v>
      </c>
    </row>
    <row r="17909" spans="1:2" x14ac:dyDescent="0.2">
      <c r="A17909" s="16">
        <v>1800290</v>
      </c>
      <c r="B17909" s="2">
        <v>36</v>
      </c>
    </row>
    <row r="17910" spans="1:2" x14ac:dyDescent="0.2">
      <c r="A17910" s="16">
        <v>1800290</v>
      </c>
      <c r="B17910" s="2">
        <v>0</v>
      </c>
    </row>
    <row r="17911" spans="1:2" x14ac:dyDescent="0.2">
      <c r="A17911" s="16">
        <v>1800290</v>
      </c>
      <c r="B17911" s="2">
        <v>37</v>
      </c>
    </row>
    <row r="17912" spans="1:2" x14ac:dyDescent="0.2">
      <c r="A17912" s="16">
        <v>1800290</v>
      </c>
      <c r="B17912" s="2">
        <v>81</v>
      </c>
    </row>
    <row r="17913" spans="1:2" x14ac:dyDescent="0.2">
      <c r="A17913" s="16">
        <v>1800290</v>
      </c>
      <c r="B17913" s="2">
        <v>37</v>
      </c>
    </row>
    <row r="17914" spans="1:2" x14ac:dyDescent="0.2">
      <c r="A17914" s="16">
        <v>1800290</v>
      </c>
      <c r="B17914" s="2">
        <v>82</v>
      </c>
    </row>
    <row r="17915" spans="1:2" x14ac:dyDescent="0.2">
      <c r="A17915" s="16">
        <v>1800290</v>
      </c>
      <c r="B17915" s="2">
        <v>81</v>
      </c>
    </row>
    <row r="17916" spans="1:2" x14ac:dyDescent="0.2">
      <c r="A17916" s="16">
        <v>1800290</v>
      </c>
      <c r="B17916" s="2">
        <v>37</v>
      </c>
    </row>
    <row r="17917" spans="1:2" x14ac:dyDescent="0.2">
      <c r="A17917" s="16">
        <v>1800290</v>
      </c>
      <c r="B17917" s="2">
        <v>93</v>
      </c>
    </row>
    <row r="17918" spans="1:2" x14ac:dyDescent="0.2">
      <c r="A17918" s="16">
        <v>1800290</v>
      </c>
      <c r="B17918" s="2">
        <v>70</v>
      </c>
    </row>
    <row r="17919" spans="1:2" x14ac:dyDescent="0.2">
      <c r="A17919" s="16">
        <v>1800290</v>
      </c>
      <c r="B17919" s="2">
        <v>52</v>
      </c>
    </row>
    <row r="17920" spans="1:2" x14ac:dyDescent="0.2">
      <c r="A17920" s="16">
        <v>1800290</v>
      </c>
      <c r="B17920" s="2">
        <v>62</v>
      </c>
    </row>
    <row r="17921" spans="1:2" x14ac:dyDescent="0.2">
      <c r="A17921" s="16">
        <v>1800290</v>
      </c>
      <c r="B17921" s="2">
        <v>0</v>
      </c>
    </row>
    <row r="17922" spans="1:2" x14ac:dyDescent="0.2">
      <c r="A17922" s="16">
        <v>1800290</v>
      </c>
      <c r="B17922" s="2">
        <v>0</v>
      </c>
    </row>
    <row r="17923" spans="1:2" x14ac:dyDescent="0.2">
      <c r="A17923" s="16">
        <v>1800290</v>
      </c>
      <c r="B17923" s="2">
        <v>100</v>
      </c>
    </row>
    <row r="17924" spans="1:2" x14ac:dyDescent="0.2">
      <c r="A17924" s="16">
        <v>1800290</v>
      </c>
      <c r="B17924" s="2">
        <v>0</v>
      </c>
    </row>
    <row r="17925" spans="1:2" x14ac:dyDescent="0.2">
      <c r="A17925" s="16">
        <v>1800290</v>
      </c>
      <c r="B17925" s="2">
        <v>93</v>
      </c>
    </row>
    <row r="17926" spans="1:2" x14ac:dyDescent="0.2">
      <c r="A17926" s="16">
        <v>1800290</v>
      </c>
      <c r="B17926" s="2">
        <v>100</v>
      </c>
    </row>
    <row r="17927" spans="1:2" x14ac:dyDescent="0.2">
      <c r="A17927" s="16">
        <v>1800290</v>
      </c>
      <c r="B17927" s="2">
        <v>100</v>
      </c>
    </row>
    <row r="17928" spans="1:2" x14ac:dyDescent="0.2">
      <c r="A17928" s="16">
        <v>1800290</v>
      </c>
      <c r="B17928" s="2">
        <v>69</v>
      </c>
    </row>
    <row r="17929" spans="1:2" x14ac:dyDescent="0.2">
      <c r="A17929" s="16">
        <v>1800290</v>
      </c>
      <c r="B17929" s="2">
        <v>0</v>
      </c>
    </row>
    <row r="17930" spans="1:2" x14ac:dyDescent="0.2">
      <c r="A17930" s="16">
        <v>1800300</v>
      </c>
      <c r="B17930" s="2">
        <v>0</v>
      </c>
    </row>
    <row r="17931" spans="1:2" x14ac:dyDescent="0.2">
      <c r="A17931" s="16">
        <v>1800300</v>
      </c>
      <c r="B17931" s="2">
        <v>76</v>
      </c>
    </row>
    <row r="17932" spans="1:2" x14ac:dyDescent="0.2">
      <c r="A17932" s="16">
        <v>1800300</v>
      </c>
      <c r="B17932" s="2">
        <v>77</v>
      </c>
    </row>
    <row r="17933" spans="1:2" x14ac:dyDescent="0.2">
      <c r="A17933" s="16">
        <v>1800300</v>
      </c>
      <c r="B17933" s="2">
        <v>87</v>
      </c>
    </row>
    <row r="17934" spans="1:2" x14ac:dyDescent="0.2">
      <c r="A17934" s="16">
        <v>1800300</v>
      </c>
      <c r="B17934" s="2">
        <v>71</v>
      </c>
    </row>
    <row r="17935" spans="1:2" x14ac:dyDescent="0.2">
      <c r="A17935" s="16">
        <v>1800300</v>
      </c>
      <c r="B17935" s="2">
        <v>25</v>
      </c>
    </row>
    <row r="17936" spans="1:2" x14ac:dyDescent="0.2">
      <c r="A17936" s="16">
        <v>1800300</v>
      </c>
      <c r="B17936" s="2">
        <v>54</v>
      </c>
    </row>
    <row r="17937" spans="1:2" x14ac:dyDescent="0.2">
      <c r="A17937" s="16">
        <v>1800300</v>
      </c>
      <c r="B17937" s="2">
        <v>76</v>
      </c>
    </row>
    <row r="17938" spans="1:2" x14ac:dyDescent="0.2">
      <c r="A17938" s="16">
        <v>1800300</v>
      </c>
      <c r="B17938" s="2">
        <v>49</v>
      </c>
    </row>
    <row r="17939" spans="1:2" x14ac:dyDescent="0.2">
      <c r="A17939" s="16">
        <v>1800300</v>
      </c>
      <c r="B17939" s="2">
        <v>91</v>
      </c>
    </row>
    <row r="17940" spans="1:2" x14ac:dyDescent="0.2">
      <c r="A17940" s="16">
        <v>1800300</v>
      </c>
      <c r="B17940" s="2">
        <v>91</v>
      </c>
    </row>
    <row r="17941" spans="1:2" x14ac:dyDescent="0.2">
      <c r="A17941" s="16">
        <v>1800300</v>
      </c>
      <c r="B17941" s="2">
        <v>82</v>
      </c>
    </row>
    <row r="17942" spans="1:2" x14ac:dyDescent="0.2">
      <c r="A17942" s="16">
        <v>1800300</v>
      </c>
      <c r="B17942" s="2">
        <v>60</v>
      </c>
    </row>
    <row r="17943" spans="1:2" x14ac:dyDescent="0.2">
      <c r="A17943" s="16">
        <v>1800300</v>
      </c>
      <c r="B17943" s="2">
        <v>72</v>
      </c>
    </row>
    <row r="17944" spans="1:2" x14ac:dyDescent="0.2">
      <c r="A17944" s="16">
        <v>1800300</v>
      </c>
      <c r="B17944" s="2">
        <v>81</v>
      </c>
    </row>
    <row r="17945" spans="1:2" x14ac:dyDescent="0.2">
      <c r="A17945" s="16">
        <v>1800300</v>
      </c>
      <c r="B17945" s="2">
        <v>76</v>
      </c>
    </row>
    <row r="17946" spans="1:2" x14ac:dyDescent="0.2">
      <c r="A17946" s="16">
        <v>1800300</v>
      </c>
      <c r="B17946" s="2">
        <v>76</v>
      </c>
    </row>
    <row r="17947" spans="1:2" x14ac:dyDescent="0.2">
      <c r="A17947" s="16">
        <v>1800300</v>
      </c>
      <c r="B17947" s="2">
        <v>72</v>
      </c>
    </row>
    <row r="17948" spans="1:2" x14ac:dyDescent="0.2">
      <c r="A17948" s="16">
        <v>1800300</v>
      </c>
      <c r="B17948" s="2">
        <v>91</v>
      </c>
    </row>
    <row r="17949" spans="1:2" x14ac:dyDescent="0.2">
      <c r="A17949" s="16">
        <v>1800300</v>
      </c>
      <c r="B17949" s="2">
        <v>54</v>
      </c>
    </row>
    <row r="17950" spans="1:2" x14ac:dyDescent="0.2">
      <c r="A17950" s="16">
        <v>1800300</v>
      </c>
      <c r="B17950" s="2">
        <v>90</v>
      </c>
    </row>
    <row r="17951" spans="1:2" x14ac:dyDescent="0.2">
      <c r="A17951" s="16">
        <v>1800300</v>
      </c>
      <c r="B17951" s="2">
        <v>81</v>
      </c>
    </row>
    <row r="17952" spans="1:2" x14ac:dyDescent="0.2">
      <c r="A17952" s="16">
        <v>1800300</v>
      </c>
      <c r="B17952" s="2">
        <v>70</v>
      </c>
    </row>
    <row r="17953" spans="1:2" x14ac:dyDescent="0.2">
      <c r="A17953" s="16">
        <v>1800300</v>
      </c>
      <c r="B17953" s="2">
        <v>70</v>
      </c>
    </row>
    <row r="17954" spans="1:2" x14ac:dyDescent="0.2">
      <c r="A17954" s="16">
        <v>1800300</v>
      </c>
      <c r="B17954" s="2">
        <v>83</v>
      </c>
    </row>
    <row r="17955" spans="1:2" x14ac:dyDescent="0.2">
      <c r="A17955" s="16">
        <v>1800300</v>
      </c>
      <c r="B17955" s="2">
        <v>69</v>
      </c>
    </row>
    <row r="17956" spans="1:2" x14ac:dyDescent="0.2">
      <c r="A17956" s="16">
        <v>1800300</v>
      </c>
      <c r="B17956" s="2">
        <v>58</v>
      </c>
    </row>
    <row r="17957" spans="1:2" x14ac:dyDescent="0.2">
      <c r="A17957" s="16">
        <v>1800300</v>
      </c>
      <c r="B17957" s="2">
        <v>80</v>
      </c>
    </row>
    <row r="17958" spans="1:2" x14ac:dyDescent="0.2">
      <c r="A17958" s="16">
        <v>1800300</v>
      </c>
      <c r="B17958" s="2">
        <v>100</v>
      </c>
    </row>
    <row r="17959" spans="1:2" x14ac:dyDescent="0.2">
      <c r="A17959" s="16">
        <v>1800300</v>
      </c>
      <c r="B17959" s="2">
        <v>61</v>
      </c>
    </row>
    <row r="17960" spans="1:2" x14ac:dyDescent="0.2">
      <c r="A17960" s="16">
        <v>1800300</v>
      </c>
      <c r="B17960" s="2">
        <v>69</v>
      </c>
    </row>
    <row r="17961" spans="1:2" x14ac:dyDescent="0.2">
      <c r="A17961" s="16">
        <v>1800300</v>
      </c>
      <c r="B17961" s="2">
        <v>91</v>
      </c>
    </row>
    <row r="17962" spans="1:2" x14ac:dyDescent="0.2">
      <c r="A17962" s="16">
        <v>1800300</v>
      </c>
      <c r="B17962" s="2">
        <v>65</v>
      </c>
    </row>
    <row r="17963" spans="1:2" x14ac:dyDescent="0.2">
      <c r="A17963" s="16">
        <v>1800300</v>
      </c>
      <c r="B17963" s="2">
        <v>72</v>
      </c>
    </row>
    <row r="17964" spans="1:2" x14ac:dyDescent="0.2">
      <c r="A17964" s="16">
        <v>1800300</v>
      </c>
      <c r="B17964" s="2">
        <v>79</v>
      </c>
    </row>
    <row r="17965" spans="1:2" x14ac:dyDescent="0.2">
      <c r="A17965" s="16">
        <v>1800300</v>
      </c>
      <c r="B17965" s="2">
        <v>54</v>
      </c>
    </row>
    <row r="17966" spans="1:2" x14ac:dyDescent="0.2">
      <c r="A17966" s="16">
        <v>1800300</v>
      </c>
      <c r="B17966" s="2">
        <v>100</v>
      </c>
    </row>
    <row r="17967" spans="1:2" x14ac:dyDescent="0.2">
      <c r="A17967" s="16">
        <v>1800300</v>
      </c>
      <c r="B17967" s="2">
        <v>70</v>
      </c>
    </row>
    <row r="17968" spans="1:2" x14ac:dyDescent="0.2">
      <c r="A17968" s="16">
        <v>1800300</v>
      </c>
      <c r="B17968" s="2">
        <v>95</v>
      </c>
    </row>
    <row r="17969" spans="1:2" x14ac:dyDescent="0.2">
      <c r="A17969" s="16">
        <v>1800300</v>
      </c>
      <c r="B17969" s="2">
        <v>49</v>
      </c>
    </row>
    <row r="17970" spans="1:2" x14ac:dyDescent="0.2">
      <c r="A17970" s="16">
        <v>1800300</v>
      </c>
      <c r="B17970" s="2">
        <v>100</v>
      </c>
    </row>
    <row r="17971" spans="1:2" x14ac:dyDescent="0.2">
      <c r="A17971" s="16">
        <v>1800300</v>
      </c>
      <c r="B17971" s="2">
        <v>81</v>
      </c>
    </row>
    <row r="17972" spans="1:2" x14ac:dyDescent="0.2">
      <c r="A17972" s="16">
        <v>1800300</v>
      </c>
      <c r="B17972" s="2">
        <v>60</v>
      </c>
    </row>
    <row r="17973" spans="1:2" x14ac:dyDescent="0.2">
      <c r="A17973" s="16">
        <v>1800300</v>
      </c>
      <c r="B17973" s="2">
        <v>74</v>
      </c>
    </row>
    <row r="17974" spans="1:2" x14ac:dyDescent="0.2">
      <c r="A17974" s="16">
        <v>1800300</v>
      </c>
      <c r="B17974" s="2">
        <v>100</v>
      </c>
    </row>
    <row r="17975" spans="1:2" x14ac:dyDescent="0.2">
      <c r="A17975" s="16">
        <v>1800300</v>
      </c>
      <c r="B17975" s="2">
        <v>65</v>
      </c>
    </row>
    <row r="17976" spans="1:2" x14ac:dyDescent="0.2">
      <c r="A17976" s="16">
        <v>1800300</v>
      </c>
      <c r="B17976" s="2">
        <v>60</v>
      </c>
    </row>
    <row r="17977" spans="1:2" x14ac:dyDescent="0.2">
      <c r="A17977" s="16">
        <v>1800300</v>
      </c>
      <c r="B17977" s="2">
        <v>69</v>
      </c>
    </row>
    <row r="17978" spans="1:2" x14ac:dyDescent="0.2">
      <c r="A17978" s="16">
        <v>1800300</v>
      </c>
      <c r="B17978" s="2">
        <v>68</v>
      </c>
    </row>
    <row r="17979" spans="1:2" x14ac:dyDescent="0.2">
      <c r="A17979" s="16">
        <v>1800300</v>
      </c>
      <c r="B17979" s="2">
        <v>94</v>
      </c>
    </row>
    <row r="17980" spans="1:2" x14ac:dyDescent="0.2">
      <c r="A17980" s="16">
        <v>1800300</v>
      </c>
      <c r="B17980" s="2">
        <v>91</v>
      </c>
    </row>
    <row r="17981" spans="1:2" x14ac:dyDescent="0.2">
      <c r="A17981" s="16">
        <v>1800300</v>
      </c>
      <c r="B17981" s="2">
        <v>82</v>
      </c>
    </row>
    <row r="17982" spans="1:2" x14ac:dyDescent="0.2">
      <c r="A17982" s="16">
        <v>1800300</v>
      </c>
      <c r="B17982" s="2">
        <v>76</v>
      </c>
    </row>
    <row r="17983" spans="1:2" x14ac:dyDescent="0.2">
      <c r="A17983" s="16">
        <v>1800300</v>
      </c>
      <c r="B17983" s="2">
        <v>60</v>
      </c>
    </row>
    <row r="17984" spans="1:2" x14ac:dyDescent="0.2">
      <c r="A17984" s="16">
        <v>1800300</v>
      </c>
      <c r="B17984" s="2">
        <v>68</v>
      </c>
    </row>
    <row r="17985" spans="1:2" x14ac:dyDescent="0.2">
      <c r="A17985" s="16">
        <v>1800300</v>
      </c>
      <c r="B17985" s="2">
        <v>71</v>
      </c>
    </row>
    <row r="17986" spans="1:2" x14ac:dyDescent="0.2">
      <c r="A17986" s="16">
        <v>1800300</v>
      </c>
      <c r="B17986" s="2">
        <v>58</v>
      </c>
    </row>
    <row r="17987" spans="1:2" x14ac:dyDescent="0.2">
      <c r="A17987" s="16">
        <v>1800300</v>
      </c>
      <c r="B17987" s="2">
        <v>81</v>
      </c>
    </row>
    <row r="17988" spans="1:2" x14ac:dyDescent="0.2">
      <c r="A17988" s="16">
        <v>1800300</v>
      </c>
      <c r="B17988" s="2">
        <v>100</v>
      </c>
    </row>
    <row r="17989" spans="1:2" x14ac:dyDescent="0.2">
      <c r="A17989" s="16">
        <v>1800300</v>
      </c>
      <c r="B17989" s="2">
        <v>76</v>
      </c>
    </row>
    <row r="17990" spans="1:2" x14ac:dyDescent="0.2">
      <c r="A17990" s="16">
        <v>1800300</v>
      </c>
      <c r="B17990" s="2">
        <v>49</v>
      </c>
    </row>
    <row r="17991" spans="1:2" x14ac:dyDescent="0.2">
      <c r="A17991" s="16">
        <v>1800300</v>
      </c>
      <c r="B17991" s="2">
        <v>61</v>
      </c>
    </row>
    <row r="17992" spans="1:2" x14ac:dyDescent="0.2">
      <c r="A17992" s="16">
        <v>1800300</v>
      </c>
      <c r="B17992" s="2">
        <v>61</v>
      </c>
    </row>
    <row r="17993" spans="1:2" x14ac:dyDescent="0.2">
      <c r="A17993" s="16">
        <v>1800300</v>
      </c>
      <c r="B17993" s="2">
        <v>76</v>
      </c>
    </row>
    <row r="17994" spans="1:2" x14ac:dyDescent="0.2">
      <c r="A17994" s="16">
        <v>1800300</v>
      </c>
      <c r="B17994" s="2">
        <v>61</v>
      </c>
    </row>
    <row r="17995" spans="1:2" x14ac:dyDescent="0.2">
      <c r="A17995" s="16">
        <v>1800300</v>
      </c>
      <c r="B17995" s="2">
        <v>81</v>
      </c>
    </row>
    <row r="17996" spans="1:2" x14ac:dyDescent="0.2">
      <c r="A17996" s="16">
        <v>1800300</v>
      </c>
      <c r="B17996" s="2">
        <v>62</v>
      </c>
    </row>
    <row r="17997" spans="1:2" x14ac:dyDescent="0.2">
      <c r="A17997" s="16">
        <v>1800300</v>
      </c>
      <c r="B17997" s="2">
        <v>83</v>
      </c>
    </row>
    <row r="17998" spans="1:2" x14ac:dyDescent="0.2">
      <c r="A17998" s="16">
        <v>1800300</v>
      </c>
      <c r="B17998" s="2">
        <v>65</v>
      </c>
    </row>
    <row r="17999" spans="1:2" x14ac:dyDescent="0.2">
      <c r="A17999" s="16">
        <v>1800300</v>
      </c>
      <c r="B17999" s="2">
        <v>75</v>
      </c>
    </row>
    <row r="18000" spans="1:2" x14ac:dyDescent="0.2">
      <c r="A18000" s="16">
        <v>1800300</v>
      </c>
      <c r="B18000" s="2">
        <v>83</v>
      </c>
    </row>
    <row r="18001" spans="1:2" x14ac:dyDescent="0.2">
      <c r="A18001" s="16">
        <v>1800300</v>
      </c>
      <c r="B18001" s="2">
        <v>61</v>
      </c>
    </row>
    <row r="18002" spans="1:2" x14ac:dyDescent="0.2">
      <c r="A18002" s="16">
        <v>1800300</v>
      </c>
      <c r="B18002" s="2">
        <v>73</v>
      </c>
    </row>
    <row r="18003" spans="1:2" x14ac:dyDescent="0.2">
      <c r="A18003" s="16">
        <v>1800300</v>
      </c>
      <c r="B18003" s="2">
        <v>64</v>
      </c>
    </row>
    <row r="18004" spans="1:2" x14ac:dyDescent="0.2">
      <c r="A18004" s="16">
        <v>1800300</v>
      </c>
      <c r="B18004" s="2">
        <v>83</v>
      </c>
    </row>
    <row r="18005" spans="1:2" x14ac:dyDescent="0.2">
      <c r="A18005" s="16">
        <v>1800300</v>
      </c>
      <c r="B18005" s="2">
        <v>70</v>
      </c>
    </row>
    <row r="18006" spans="1:2" x14ac:dyDescent="0.2">
      <c r="A18006" s="16">
        <v>1800300</v>
      </c>
      <c r="B18006" s="2">
        <v>91</v>
      </c>
    </row>
    <row r="18007" spans="1:2" x14ac:dyDescent="0.2">
      <c r="A18007" s="16">
        <v>1800300</v>
      </c>
      <c r="B18007" s="2">
        <v>70</v>
      </c>
    </row>
  </sheetData>
  <autoFilter ref="A1:B18007" xr:uid="{783D42A5-70F7-4E35-9A47-CB1A33D6BA7C}">
    <sortState xmlns:xlrd2="http://schemas.microsoft.com/office/spreadsheetml/2017/richdata2" ref="A2:B18007">
      <sortCondition ref="A1:A18007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3DF24-F4A0-407F-8D7B-54978114858B}">
  <dimension ref="A1:F3663"/>
  <sheetViews>
    <sheetView workbookViewId="0">
      <selection activeCell="F22" sqref="F22"/>
    </sheetView>
  </sheetViews>
  <sheetFormatPr defaultRowHeight="12.75" x14ac:dyDescent="0.2"/>
  <cols>
    <col min="1" max="1" width="8" bestFit="1" customWidth="1"/>
    <col min="2" max="2" width="16" customWidth="1"/>
  </cols>
  <sheetData>
    <row r="1" spans="1:6" x14ac:dyDescent="0.2">
      <c r="A1" s="1" t="s">
        <v>2</v>
      </c>
      <c r="B1" s="1" t="s">
        <v>1294</v>
      </c>
    </row>
    <row r="2" spans="1:6" x14ac:dyDescent="0.2">
      <c r="A2" s="16">
        <v>1000001</v>
      </c>
      <c r="B2" s="15">
        <v>0</v>
      </c>
      <c r="C2">
        <f>MEDIAN(B2:B17)</f>
        <v>1.8333333349999998</v>
      </c>
      <c r="F2" s="14" t="s">
        <v>1293</v>
      </c>
    </row>
    <row r="3" spans="1:6" x14ac:dyDescent="0.2">
      <c r="A3" s="16">
        <v>1000001</v>
      </c>
      <c r="B3" s="15">
        <v>2</v>
      </c>
      <c r="E3" s="16">
        <v>1000001</v>
      </c>
      <c r="F3" cm="1">
        <f t="array" ref="F3">MEDIAN(IF(A:A=E3,B:B))</f>
        <v>1.8333333349999998</v>
      </c>
    </row>
    <row r="4" spans="1:6" x14ac:dyDescent="0.2">
      <c r="A4" s="16">
        <v>1000001</v>
      </c>
      <c r="B4" s="15">
        <v>3.3333333299999999</v>
      </c>
      <c r="E4" s="16">
        <v>1000010</v>
      </c>
      <c r="F4" cm="1">
        <f t="array" ref="F4">MEDIAN(IF(A:A=E4,B:B))</f>
        <v>1.6666666699999999</v>
      </c>
    </row>
    <row r="5" spans="1:6" x14ac:dyDescent="0.2">
      <c r="A5" s="16">
        <v>1000001</v>
      </c>
      <c r="B5" s="15">
        <v>2</v>
      </c>
      <c r="E5" s="16">
        <v>1000020</v>
      </c>
      <c r="F5" cm="1">
        <f t="array" ref="F5">MEDIAN(IF(A:A=E5,B:B))</f>
        <v>2.3333333299999999</v>
      </c>
    </row>
    <row r="6" spans="1:6" x14ac:dyDescent="0.2">
      <c r="A6" s="16">
        <v>1000001</v>
      </c>
      <c r="B6" s="15">
        <v>1.3333333300000001</v>
      </c>
      <c r="E6" s="16">
        <v>1000030</v>
      </c>
      <c r="F6" cm="1">
        <f t="array" ref="F6">MEDIAN(IF(A:A=E6,B:B))</f>
        <v>1.8333333349999998</v>
      </c>
    </row>
    <row r="7" spans="1:6" x14ac:dyDescent="0.2">
      <c r="A7" s="16">
        <v>1000001</v>
      </c>
      <c r="B7" s="15">
        <v>2</v>
      </c>
      <c r="E7" s="16">
        <v>1000040</v>
      </c>
      <c r="F7" cm="1">
        <f t="array" ref="F7">MEDIAN(IF(A:A=E7,B:B))</f>
        <v>2.8333333349999998</v>
      </c>
    </row>
    <row r="8" spans="1:6" x14ac:dyDescent="0.2">
      <c r="A8" s="16">
        <v>1000001</v>
      </c>
      <c r="B8" s="15">
        <v>1.6666666699999999</v>
      </c>
      <c r="E8" s="16">
        <v>1000050</v>
      </c>
      <c r="F8" cm="1">
        <f t="array" ref="F8">MEDIAN(IF(A:A=E8,B:B))</f>
        <v>3</v>
      </c>
    </row>
    <row r="9" spans="1:6" x14ac:dyDescent="0.2">
      <c r="A9" s="16">
        <v>1000001</v>
      </c>
      <c r="B9" s="15">
        <v>1.6666666699999999</v>
      </c>
      <c r="E9" s="16">
        <v>1000060</v>
      </c>
      <c r="F9" cm="1">
        <f t="array" ref="F9">MEDIAN(IF(A:A=E9,B:B))</f>
        <v>2.8333333349999998</v>
      </c>
    </row>
    <row r="10" spans="1:6" x14ac:dyDescent="0.2">
      <c r="A10" s="16">
        <v>1000001</v>
      </c>
      <c r="B10" s="15">
        <v>4</v>
      </c>
      <c r="E10" s="16">
        <v>1000070</v>
      </c>
      <c r="F10" cm="1">
        <f t="array" ref="F10">MEDIAN(IF(A:A=E10,B:B))</f>
        <v>2.8333333349999998</v>
      </c>
    </row>
    <row r="11" spans="1:6" x14ac:dyDescent="0.2">
      <c r="A11" s="16">
        <v>1000001</v>
      </c>
      <c r="B11" s="15">
        <v>1.6666666699999999</v>
      </c>
      <c r="E11" s="16">
        <v>1000080</v>
      </c>
      <c r="F11" cm="1">
        <f t="array" ref="F11">MEDIAN(IF(A:A=E11,B:B))</f>
        <v>3.3333333299999999</v>
      </c>
    </row>
    <row r="12" spans="1:6" x14ac:dyDescent="0.2">
      <c r="A12" s="16">
        <v>1000001</v>
      </c>
      <c r="B12" s="15">
        <v>1.3333333300000001</v>
      </c>
      <c r="E12" s="16">
        <v>1000090</v>
      </c>
      <c r="F12" cm="1">
        <f t="array" ref="F12">MEDIAN(IF(A:A=E12,B:B))</f>
        <v>3.3333333299999999</v>
      </c>
    </row>
    <row r="13" spans="1:6" x14ac:dyDescent="0.2">
      <c r="A13" s="16">
        <v>1000001</v>
      </c>
      <c r="B13" s="15">
        <v>2.3333333299999999</v>
      </c>
      <c r="E13" s="16">
        <v>1000100</v>
      </c>
      <c r="F13" cm="1">
        <f t="array" ref="F13">MEDIAN(IF(A:A=E13,B:B))</f>
        <v>2.6666666700000001</v>
      </c>
    </row>
    <row r="14" spans="1:6" x14ac:dyDescent="0.2">
      <c r="A14" s="16">
        <v>1000001</v>
      </c>
      <c r="B14" s="15">
        <v>1.6666666699999999</v>
      </c>
      <c r="E14" s="16">
        <v>1000110</v>
      </c>
      <c r="F14" cm="1">
        <f t="array" ref="F14">MEDIAN(IF(A:A=E14,B:B))</f>
        <v>2.3333333349999998</v>
      </c>
    </row>
    <row r="15" spans="1:6" x14ac:dyDescent="0.2">
      <c r="A15" s="16">
        <v>1000001</v>
      </c>
      <c r="B15" s="15">
        <v>1</v>
      </c>
      <c r="E15" s="16">
        <v>1000120</v>
      </c>
      <c r="F15" cm="1">
        <f t="array" ref="F15">MEDIAN(IF(A:A=E15,B:B))</f>
        <v>2.5</v>
      </c>
    </row>
    <row r="16" spans="1:6" x14ac:dyDescent="0.2">
      <c r="A16" s="16">
        <v>1000001</v>
      </c>
      <c r="B16" s="15">
        <v>2</v>
      </c>
      <c r="E16" s="16">
        <v>1000130</v>
      </c>
      <c r="F16" cm="1">
        <f t="array" ref="F16">MEDIAN(IF(A:A=E16,B:B))</f>
        <v>3</v>
      </c>
    </row>
    <row r="17" spans="1:6" x14ac:dyDescent="0.2">
      <c r="A17" s="16">
        <v>1000001</v>
      </c>
      <c r="B17" s="15">
        <v>2.3333333299999999</v>
      </c>
      <c r="E17" s="16">
        <v>1000140</v>
      </c>
      <c r="F17" cm="1">
        <f t="array" ref="F17">MEDIAN(IF(A:A=E17,B:B))</f>
        <v>2.1666666650000002</v>
      </c>
    </row>
    <row r="18" spans="1:6" x14ac:dyDescent="0.2">
      <c r="A18" s="16">
        <v>1000010</v>
      </c>
      <c r="B18" s="15">
        <v>0</v>
      </c>
      <c r="E18" s="16">
        <v>1000150</v>
      </c>
      <c r="F18" cm="1">
        <f t="array" ref="F18">MEDIAN(IF(A:A=E18,B:B))</f>
        <v>2.1666666650000002</v>
      </c>
    </row>
    <row r="19" spans="1:6" x14ac:dyDescent="0.2">
      <c r="A19" s="16">
        <v>1000010</v>
      </c>
      <c r="B19" s="15">
        <v>2.6666666700000001</v>
      </c>
      <c r="E19" s="16">
        <v>1000160</v>
      </c>
      <c r="F19" cm="1">
        <f t="array" ref="F19">MEDIAN(IF(A:A=E19,B:B))</f>
        <v>2.3333333299999999</v>
      </c>
    </row>
    <row r="20" spans="1:6" x14ac:dyDescent="0.2">
      <c r="A20" s="16">
        <v>1000010</v>
      </c>
      <c r="B20" s="15">
        <v>2.6666666700000001</v>
      </c>
      <c r="E20" s="16">
        <v>1000170</v>
      </c>
      <c r="F20" cm="1">
        <f t="array" ref="F20">MEDIAN(IF(A:A=E20,B:B))</f>
        <v>2.3333333299999999</v>
      </c>
    </row>
    <row r="21" spans="1:6" x14ac:dyDescent="0.2">
      <c r="A21" s="16">
        <v>1000010</v>
      </c>
      <c r="B21" s="15">
        <v>1.3333333300000001</v>
      </c>
      <c r="E21" s="16">
        <v>1000180</v>
      </c>
      <c r="F21" cm="1">
        <f t="array" ref="F21">MEDIAN(IF(A:A=E21,B:B))</f>
        <v>2.8333333299999999</v>
      </c>
    </row>
    <row r="22" spans="1:6" x14ac:dyDescent="0.2">
      <c r="A22" s="16">
        <v>1000010</v>
      </c>
      <c r="B22" s="15">
        <v>1.6666666699999999</v>
      </c>
      <c r="E22" s="16">
        <v>1000190</v>
      </c>
      <c r="F22" cm="1">
        <f t="array" ref="F22">MEDIAN(IF(A:A=E22,B:B))</f>
        <v>2</v>
      </c>
    </row>
    <row r="23" spans="1:6" x14ac:dyDescent="0.2">
      <c r="A23" s="16">
        <v>1000010</v>
      </c>
      <c r="B23" s="15">
        <v>1.6666666699999999</v>
      </c>
      <c r="E23" s="16">
        <v>1000200</v>
      </c>
      <c r="F23" cm="1">
        <f t="array" ref="F23">MEDIAN(IF(A:A=E23,B:B))</f>
        <v>2</v>
      </c>
    </row>
    <row r="24" spans="1:6" x14ac:dyDescent="0.2">
      <c r="A24" s="16">
        <v>1000010</v>
      </c>
      <c r="B24" s="15">
        <v>1.6666666699999999</v>
      </c>
      <c r="E24" s="16">
        <v>1000210</v>
      </c>
      <c r="F24" cm="1">
        <f t="array" ref="F24">MEDIAN(IF(A:A=E24,B:B))</f>
        <v>2</v>
      </c>
    </row>
    <row r="25" spans="1:6" x14ac:dyDescent="0.2">
      <c r="A25" s="16">
        <v>1000010</v>
      </c>
      <c r="B25" s="15">
        <v>1.6666666699999999</v>
      </c>
      <c r="E25" s="16">
        <v>1000220</v>
      </c>
      <c r="F25" cm="1">
        <f t="array" ref="F25">MEDIAN(IF(A:A=E25,B:B))</f>
        <v>2</v>
      </c>
    </row>
    <row r="26" spans="1:6" x14ac:dyDescent="0.2">
      <c r="A26" s="16">
        <v>1000010</v>
      </c>
      <c r="B26" s="15">
        <v>1.6666666699999999</v>
      </c>
      <c r="E26" s="16">
        <v>1000230</v>
      </c>
      <c r="F26" cm="1">
        <f t="array" ref="F26">MEDIAN(IF(A:A=E26,B:B))</f>
        <v>2</v>
      </c>
    </row>
    <row r="27" spans="1:6" x14ac:dyDescent="0.2">
      <c r="A27" s="16">
        <v>1000010</v>
      </c>
      <c r="B27" s="15">
        <v>1.6666666699999999</v>
      </c>
      <c r="E27" s="16">
        <v>1000240</v>
      </c>
      <c r="F27" cm="1">
        <f t="array" ref="F27">MEDIAN(IF(A:A=E27,B:B))</f>
        <v>1.8333333349999998</v>
      </c>
    </row>
    <row r="28" spans="1:6" x14ac:dyDescent="0.2">
      <c r="A28" s="16">
        <v>1000010</v>
      </c>
      <c r="B28" s="15">
        <v>2</v>
      </c>
      <c r="E28" s="16">
        <v>1000250</v>
      </c>
      <c r="F28" cm="1">
        <f t="array" ref="F28">MEDIAN(IF(A:A=E28,B:B))</f>
        <v>1.8333333349999998</v>
      </c>
    </row>
    <row r="29" spans="1:6" x14ac:dyDescent="0.2">
      <c r="A29" s="16">
        <v>1000010</v>
      </c>
      <c r="B29" s="15">
        <v>1.6666666699999999</v>
      </c>
      <c r="E29" s="16">
        <v>1000260</v>
      </c>
      <c r="F29" cm="1">
        <f t="array" ref="F29">MEDIAN(IF(A:A=E29,B:B))</f>
        <v>2</v>
      </c>
    </row>
    <row r="30" spans="1:6" x14ac:dyDescent="0.2">
      <c r="A30" s="16">
        <v>1000010</v>
      </c>
      <c r="B30" s="15">
        <v>3.3333333299999999</v>
      </c>
      <c r="E30" s="16">
        <v>1000270</v>
      </c>
      <c r="F30" cm="1">
        <f t="array" ref="F30">MEDIAN(IF(A:A=E30,B:B))</f>
        <v>2.3333333299999999</v>
      </c>
    </row>
    <row r="31" spans="1:6" x14ac:dyDescent="0.2">
      <c r="A31" s="16">
        <v>1000010</v>
      </c>
      <c r="B31" s="15">
        <v>4</v>
      </c>
      <c r="E31" s="16">
        <v>1000280</v>
      </c>
      <c r="F31" cm="1">
        <f t="array" ref="F31">MEDIAN(IF(A:A=E31,B:B))</f>
        <v>3</v>
      </c>
    </row>
    <row r="32" spans="1:6" x14ac:dyDescent="0.2">
      <c r="A32" s="16">
        <v>1000010</v>
      </c>
      <c r="B32" s="15">
        <v>2.6666666700000001</v>
      </c>
      <c r="E32" s="16">
        <v>1000290</v>
      </c>
      <c r="F32" cm="1">
        <f t="array" ref="F32">MEDIAN(IF(A:A=E32,B:B))</f>
        <v>3.3333333299999999</v>
      </c>
    </row>
    <row r="33" spans="1:6" x14ac:dyDescent="0.2">
      <c r="A33" s="16">
        <v>1000010</v>
      </c>
      <c r="B33" s="15">
        <v>1.3333333300000001</v>
      </c>
      <c r="E33" s="16">
        <v>1000300</v>
      </c>
      <c r="F33" cm="1">
        <f t="array" ref="F33">MEDIAN(IF(A:A=E33,B:B))</f>
        <v>2.6666666700000001</v>
      </c>
    </row>
    <row r="34" spans="1:6" x14ac:dyDescent="0.2">
      <c r="A34" s="16">
        <v>1000010</v>
      </c>
      <c r="B34" s="15">
        <v>1.3333333300000001</v>
      </c>
      <c r="E34" s="16">
        <v>1000310</v>
      </c>
      <c r="F34" cm="1">
        <f t="array" ref="F34">MEDIAN(IF(A:A=E34,B:B))</f>
        <v>2.6666666700000001</v>
      </c>
    </row>
    <row r="35" spans="1:6" x14ac:dyDescent="0.2">
      <c r="A35" s="16">
        <v>1000010</v>
      </c>
      <c r="B35" s="15">
        <v>2</v>
      </c>
      <c r="E35" s="16">
        <v>1000320</v>
      </c>
      <c r="F35" cm="1">
        <f t="array" ref="F35">MEDIAN(IF(A:A=E35,B:B))</f>
        <v>3.6666666700000001</v>
      </c>
    </row>
    <row r="36" spans="1:6" x14ac:dyDescent="0.2">
      <c r="A36" s="16">
        <v>1000010</v>
      </c>
      <c r="B36" s="15">
        <v>1.3333333300000001</v>
      </c>
      <c r="E36" s="16">
        <v>1000330</v>
      </c>
      <c r="F36" cm="1">
        <f t="array" ref="F36">MEDIAN(IF(A:A=E36,B:B))</f>
        <v>3.6666666700000001</v>
      </c>
    </row>
    <row r="37" spans="1:6" x14ac:dyDescent="0.2">
      <c r="A37" s="16">
        <v>1000010</v>
      </c>
      <c r="B37" s="15">
        <v>2</v>
      </c>
      <c r="E37" s="16">
        <v>1000340</v>
      </c>
      <c r="F37" cm="1">
        <f t="array" ref="F37">MEDIAN(IF(A:A=E37,B:B))</f>
        <v>3.6666666700000001</v>
      </c>
    </row>
    <row r="38" spans="1:6" x14ac:dyDescent="0.2">
      <c r="A38" s="16">
        <v>1000010</v>
      </c>
      <c r="B38" s="15">
        <v>2</v>
      </c>
      <c r="E38" s="16">
        <v>1000350</v>
      </c>
      <c r="F38" cm="1">
        <f t="array" ref="F38">MEDIAN(IF(A:A=E38,B:B))</f>
        <v>1.6666666699999999</v>
      </c>
    </row>
    <row r="39" spans="1:6" x14ac:dyDescent="0.2">
      <c r="A39" s="16">
        <v>1000010</v>
      </c>
      <c r="B39" s="15">
        <v>1.6666666699999999</v>
      </c>
      <c r="E39" s="16">
        <v>1000360</v>
      </c>
      <c r="F39" cm="1">
        <f t="array" ref="F39">MEDIAN(IF(A:A=E39,B:B))</f>
        <v>3.3333333349999998</v>
      </c>
    </row>
    <row r="40" spans="1:6" x14ac:dyDescent="0.2">
      <c r="A40" s="16">
        <v>1000010</v>
      </c>
      <c r="B40" s="15">
        <v>4</v>
      </c>
      <c r="E40" s="16">
        <v>1000370</v>
      </c>
      <c r="F40" cm="1">
        <f t="array" ref="F40">MEDIAN(IF(A:A=E40,B:B))</f>
        <v>4</v>
      </c>
    </row>
    <row r="41" spans="1:6" x14ac:dyDescent="0.2">
      <c r="A41" s="16">
        <v>1000010</v>
      </c>
      <c r="B41" s="15">
        <v>1.6666666699999999</v>
      </c>
      <c r="E41" s="16">
        <v>1000380</v>
      </c>
      <c r="F41" cm="1">
        <f t="array" ref="F41">MEDIAN(IF(A:A=E41,B:B))</f>
        <v>3</v>
      </c>
    </row>
    <row r="42" spans="1:6" x14ac:dyDescent="0.2">
      <c r="A42" s="16">
        <v>1000010</v>
      </c>
      <c r="B42" s="15">
        <v>2.3333333299999999</v>
      </c>
      <c r="E42" s="16">
        <v>1000381</v>
      </c>
      <c r="F42" cm="1">
        <f t="array" ref="F42">MEDIAN(IF(A:A=E42,B:B))</f>
        <v>3</v>
      </c>
    </row>
    <row r="43" spans="1:6" x14ac:dyDescent="0.2">
      <c r="A43" s="16">
        <v>1000010</v>
      </c>
      <c r="B43" s="15">
        <v>2</v>
      </c>
      <c r="E43" s="16">
        <v>1000390</v>
      </c>
      <c r="F43" cm="1">
        <f t="array" ref="F43">MEDIAN(IF(A:A=E43,B:B))</f>
        <v>3</v>
      </c>
    </row>
    <row r="44" spans="1:6" x14ac:dyDescent="0.2">
      <c r="A44" s="16">
        <v>1000010</v>
      </c>
      <c r="B44" s="15">
        <v>1.6666666699999999</v>
      </c>
      <c r="E44" s="16">
        <v>1000400</v>
      </c>
      <c r="F44" cm="1">
        <f t="array" ref="F44">MEDIAN(IF(A:A=E44,B:B))</f>
        <v>1</v>
      </c>
    </row>
    <row r="45" spans="1:6" x14ac:dyDescent="0.2">
      <c r="A45" s="16">
        <v>1000010</v>
      </c>
      <c r="B45" s="15">
        <v>2</v>
      </c>
      <c r="E45" s="16">
        <v>1000410</v>
      </c>
      <c r="F45" cm="1">
        <f t="array" ref="F45">MEDIAN(IF(A:A=E45,B:B))</f>
        <v>3.6666666700000001</v>
      </c>
    </row>
    <row r="46" spans="1:6" x14ac:dyDescent="0.2">
      <c r="A46" s="16">
        <v>1000020</v>
      </c>
      <c r="B46" s="15">
        <v>0</v>
      </c>
      <c r="E46" s="16">
        <v>1000420</v>
      </c>
      <c r="F46" cm="1">
        <f t="array" ref="F46">MEDIAN(IF(A:A=E46,B:B))</f>
        <v>2</v>
      </c>
    </row>
    <row r="47" spans="1:6" x14ac:dyDescent="0.2">
      <c r="A47" s="16">
        <v>1000020</v>
      </c>
      <c r="B47" s="15">
        <v>2</v>
      </c>
      <c r="E47" s="16">
        <v>1000430</v>
      </c>
      <c r="F47" cm="1">
        <f t="array" ref="F47">MEDIAN(IF(A:A=E47,B:B))</f>
        <v>2.3333333299999999</v>
      </c>
    </row>
    <row r="48" spans="1:6" x14ac:dyDescent="0.2">
      <c r="A48" s="16">
        <v>1000020</v>
      </c>
      <c r="B48" s="15">
        <v>2</v>
      </c>
      <c r="E48" s="16">
        <v>1000440</v>
      </c>
      <c r="F48" cm="1">
        <f t="array" ref="F48">MEDIAN(IF(A:A=E48,B:B))</f>
        <v>1.6666666699999999</v>
      </c>
    </row>
    <row r="49" spans="1:6" x14ac:dyDescent="0.2">
      <c r="A49" s="16">
        <v>1000020</v>
      </c>
      <c r="B49" s="15">
        <v>2.6666666700000001</v>
      </c>
      <c r="E49" s="16">
        <v>1000450</v>
      </c>
      <c r="F49" cm="1">
        <f t="array" ref="F49">MEDIAN(IF(A:A=E49,B:B))</f>
        <v>2.3333333299999999</v>
      </c>
    </row>
    <row r="50" spans="1:6" x14ac:dyDescent="0.2">
      <c r="A50" s="16">
        <v>1000020</v>
      </c>
      <c r="B50" s="15">
        <v>2.3333333299999999</v>
      </c>
      <c r="E50" s="16">
        <v>1000460</v>
      </c>
      <c r="F50" cm="1">
        <f t="array" ref="F50">MEDIAN(IF(A:A=E50,B:B))</f>
        <v>2.5</v>
      </c>
    </row>
    <row r="51" spans="1:6" x14ac:dyDescent="0.2">
      <c r="A51" s="16">
        <v>1000020</v>
      </c>
      <c r="B51" s="15">
        <v>2.6666666700000001</v>
      </c>
      <c r="E51" s="16">
        <v>1000470</v>
      </c>
      <c r="F51" cm="1">
        <f t="array" ref="F51">MEDIAN(IF(A:A=E51,B:B))</f>
        <v>2.6666666700000001</v>
      </c>
    </row>
    <row r="52" spans="1:6" x14ac:dyDescent="0.2">
      <c r="A52" s="16">
        <v>1000020</v>
      </c>
      <c r="B52" s="15">
        <v>2.3333333299999999</v>
      </c>
      <c r="E52" s="16">
        <v>1000480</v>
      </c>
      <c r="F52" cm="1">
        <f t="array" ref="F52">MEDIAN(IF(A:A=E52,B:B))</f>
        <v>2.5</v>
      </c>
    </row>
    <row r="53" spans="1:6" x14ac:dyDescent="0.2">
      <c r="A53" s="16">
        <v>1000020</v>
      </c>
      <c r="B53" s="15">
        <v>3</v>
      </c>
      <c r="E53" s="16">
        <v>1000490</v>
      </c>
      <c r="F53" cm="1">
        <f t="array" ref="F53">MEDIAN(IF(A:A=E53,B:B))</f>
        <v>2.3333333299999999</v>
      </c>
    </row>
    <row r="54" spans="1:6" x14ac:dyDescent="0.2">
      <c r="A54" s="16">
        <v>1000020</v>
      </c>
      <c r="B54" s="15">
        <v>2.3333333299999999</v>
      </c>
      <c r="E54" s="16">
        <v>1000500</v>
      </c>
      <c r="F54" cm="1">
        <f t="array" ref="F54">MEDIAN(IF(A:A=E54,B:B))</f>
        <v>2.3333333299999999</v>
      </c>
    </row>
    <row r="55" spans="1:6" x14ac:dyDescent="0.2">
      <c r="A55" s="16">
        <v>1000020</v>
      </c>
      <c r="B55" s="15">
        <v>2.3333333299999999</v>
      </c>
      <c r="E55" s="16">
        <v>1000510</v>
      </c>
      <c r="F55" cm="1">
        <f t="array" ref="F55">MEDIAN(IF(A:A=E55,B:B))</f>
        <v>2</v>
      </c>
    </row>
    <row r="56" spans="1:6" x14ac:dyDescent="0.2">
      <c r="A56" s="16">
        <v>1000020</v>
      </c>
      <c r="B56" s="15">
        <v>2</v>
      </c>
      <c r="E56" s="16">
        <v>1000520</v>
      </c>
      <c r="F56" cm="1">
        <f t="array" ref="F56">MEDIAN(IF(A:A=E56,B:B))</f>
        <v>3.3333333299999999</v>
      </c>
    </row>
    <row r="57" spans="1:6" x14ac:dyDescent="0.2">
      <c r="A57" s="16">
        <v>1000020</v>
      </c>
      <c r="B57" s="15">
        <v>1.6666666699999999</v>
      </c>
      <c r="E57" s="16">
        <v>1000530</v>
      </c>
      <c r="F57" cm="1">
        <f t="array" ref="F57">MEDIAN(IF(A:A=E57,B:B))</f>
        <v>4.1666666650000002</v>
      </c>
    </row>
    <row r="58" spans="1:6" x14ac:dyDescent="0.2">
      <c r="A58" s="16">
        <v>1000020</v>
      </c>
      <c r="B58" s="15">
        <v>1.6666666699999999</v>
      </c>
      <c r="E58" s="16">
        <v>1000540</v>
      </c>
      <c r="F58" cm="1">
        <f t="array" ref="F58">MEDIAN(IF(A:A=E58,B:B))</f>
        <v>3.3333333349999998</v>
      </c>
    </row>
    <row r="59" spans="1:6" x14ac:dyDescent="0.2">
      <c r="A59" s="16">
        <v>1000020</v>
      </c>
      <c r="B59" s="15">
        <v>4</v>
      </c>
      <c r="E59" s="16">
        <v>1000550</v>
      </c>
      <c r="F59" cm="1">
        <f t="array" ref="F59">MEDIAN(IF(A:A=E59,B:B))</f>
        <v>3</v>
      </c>
    </row>
    <row r="60" spans="1:6" x14ac:dyDescent="0.2">
      <c r="A60" s="16">
        <v>1000020</v>
      </c>
      <c r="B60" s="15">
        <v>1.6666666699999999</v>
      </c>
      <c r="E60" s="16">
        <v>1000560</v>
      </c>
      <c r="F60" cm="1">
        <f t="array" ref="F60">MEDIAN(IF(A:A=E60,B:B))</f>
        <v>3.8333333300000003</v>
      </c>
    </row>
    <row r="61" spans="1:6" x14ac:dyDescent="0.2">
      <c r="A61" s="16">
        <v>1000020</v>
      </c>
      <c r="B61" s="15">
        <v>1.3333333300000001</v>
      </c>
      <c r="E61" s="16">
        <v>1000570</v>
      </c>
      <c r="F61" cm="1">
        <f t="array" ref="F61">MEDIAN(IF(A:A=E61,B:B))</f>
        <v>3.8333333300000003</v>
      </c>
    </row>
    <row r="62" spans="1:6" x14ac:dyDescent="0.2">
      <c r="A62" s="16">
        <v>1000020</v>
      </c>
      <c r="B62" s="15">
        <v>2.3333333299999999</v>
      </c>
      <c r="E62" s="16">
        <v>1000580</v>
      </c>
      <c r="F62" cm="1">
        <f t="array" ref="F62">MEDIAN(IF(A:A=E62,B:B))</f>
        <v>3</v>
      </c>
    </row>
    <row r="63" spans="1:6" x14ac:dyDescent="0.2">
      <c r="A63" s="16">
        <v>1000020</v>
      </c>
      <c r="B63" s="15">
        <v>1.6666666699999999</v>
      </c>
      <c r="E63" s="16">
        <v>1000590</v>
      </c>
      <c r="F63" cm="1">
        <f t="array" ref="F63">MEDIAN(IF(A:A=E63,B:B))</f>
        <v>2.6666666700000001</v>
      </c>
    </row>
    <row r="64" spans="1:6" x14ac:dyDescent="0.2">
      <c r="A64" s="16">
        <v>1000020</v>
      </c>
      <c r="B64" s="15">
        <v>1</v>
      </c>
      <c r="E64" s="16">
        <v>1000600</v>
      </c>
      <c r="F64" cm="1">
        <f t="array" ref="F64">MEDIAN(IF(A:A=E64,B:B))</f>
        <v>2.6666666700000001</v>
      </c>
    </row>
    <row r="65" spans="1:6" x14ac:dyDescent="0.2">
      <c r="A65" s="16">
        <v>1000020</v>
      </c>
      <c r="B65" s="15">
        <v>2</v>
      </c>
      <c r="E65" s="16">
        <v>1000610</v>
      </c>
      <c r="F65" cm="1">
        <f t="array" ref="F65">MEDIAN(IF(A:A=E65,B:B))</f>
        <v>2.6666666700000001</v>
      </c>
    </row>
    <row r="66" spans="1:6" x14ac:dyDescent="0.2">
      <c r="A66" s="16">
        <v>1000020</v>
      </c>
      <c r="B66" s="15">
        <v>2.3333333299999999</v>
      </c>
      <c r="E66" s="16">
        <v>1000620</v>
      </c>
      <c r="F66" cm="1">
        <f t="array" ref="F66">MEDIAN(IF(A:A=E66,B:B))</f>
        <v>3</v>
      </c>
    </row>
    <row r="67" spans="1:6" x14ac:dyDescent="0.2">
      <c r="A67" s="16">
        <v>1000020</v>
      </c>
      <c r="B67" s="15">
        <v>1.3333333300000001</v>
      </c>
      <c r="E67" s="16">
        <v>1000630</v>
      </c>
      <c r="F67" cm="1">
        <f t="array" ref="F67">MEDIAN(IF(A:A=E67,B:B))</f>
        <v>2.8333333349999998</v>
      </c>
    </row>
    <row r="68" spans="1:6" x14ac:dyDescent="0.2">
      <c r="A68" s="16">
        <v>1000020</v>
      </c>
      <c r="B68" s="15">
        <v>1.3333333300000001</v>
      </c>
      <c r="E68" s="16">
        <v>1000640</v>
      </c>
      <c r="F68" cm="1">
        <f t="array" ref="F68">MEDIAN(IF(A:A=E68,B:B))</f>
        <v>2.5</v>
      </c>
    </row>
    <row r="69" spans="1:6" x14ac:dyDescent="0.2">
      <c r="A69" s="16">
        <v>1000020</v>
      </c>
      <c r="B69" s="15">
        <v>2</v>
      </c>
      <c r="E69" s="16">
        <v>1000650</v>
      </c>
      <c r="F69" cm="1">
        <f t="array" ref="F69">MEDIAN(IF(A:A=E69,B:B))</f>
        <v>2.6666666700000001</v>
      </c>
    </row>
    <row r="70" spans="1:6" x14ac:dyDescent="0.2">
      <c r="A70" s="16">
        <v>1000020</v>
      </c>
      <c r="B70" s="15">
        <v>1</v>
      </c>
      <c r="E70" s="16">
        <v>1000660</v>
      </c>
      <c r="F70" cm="1">
        <f t="array" ref="F70">MEDIAN(IF(A:A=E70,B:B))</f>
        <v>2.6666666700000001</v>
      </c>
    </row>
    <row r="71" spans="1:6" x14ac:dyDescent="0.2">
      <c r="A71" s="16">
        <v>1000020</v>
      </c>
      <c r="B71" s="15">
        <v>1.6666666699999999</v>
      </c>
      <c r="E71" s="16">
        <v>1000670</v>
      </c>
      <c r="F71" cm="1">
        <f t="array" ref="F71">MEDIAN(IF(A:A=E71,B:B))</f>
        <v>3</v>
      </c>
    </row>
    <row r="72" spans="1:6" x14ac:dyDescent="0.2">
      <c r="A72" s="16">
        <v>1000020</v>
      </c>
      <c r="B72" s="15">
        <v>2.3333333299999999</v>
      </c>
      <c r="E72" s="16">
        <v>1000680</v>
      </c>
      <c r="F72" cm="1">
        <f t="array" ref="F72">MEDIAN(IF(A:A=E72,B:B))</f>
        <v>2</v>
      </c>
    </row>
    <row r="73" spans="1:6" x14ac:dyDescent="0.2">
      <c r="A73" s="16">
        <v>1000020</v>
      </c>
      <c r="B73" s="15">
        <v>3</v>
      </c>
      <c r="E73" s="16">
        <v>1000690</v>
      </c>
      <c r="F73" cm="1">
        <f t="array" ref="F73">MEDIAN(IF(A:A=E73,B:B))</f>
        <v>2</v>
      </c>
    </row>
    <row r="74" spans="1:6" x14ac:dyDescent="0.2">
      <c r="A74" s="16">
        <v>1000020</v>
      </c>
      <c r="B74" s="15">
        <v>2.6666666700000001</v>
      </c>
      <c r="E74" s="16">
        <v>1000700</v>
      </c>
      <c r="F74" cm="1">
        <f t="array" ref="F74">MEDIAN(IF(A:A=E74,B:B))</f>
        <v>2.3333333349999998</v>
      </c>
    </row>
    <row r="75" spans="1:6" x14ac:dyDescent="0.2">
      <c r="A75" s="16">
        <v>1000020</v>
      </c>
      <c r="B75" s="15">
        <v>2.6666666700000001</v>
      </c>
      <c r="E75" s="16">
        <v>1000710</v>
      </c>
      <c r="F75" cm="1">
        <f t="array" ref="F75">MEDIAN(IF(A:A=E75,B:B))</f>
        <v>2</v>
      </c>
    </row>
    <row r="76" spans="1:6" x14ac:dyDescent="0.2">
      <c r="A76" s="16">
        <v>1000020</v>
      </c>
      <c r="B76" s="15">
        <v>3</v>
      </c>
      <c r="E76" s="16">
        <v>1000720</v>
      </c>
      <c r="F76" cm="1">
        <f t="array" ref="F76">MEDIAN(IF(A:A=E76,B:B))</f>
        <v>1.8333333349999998</v>
      </c>
    </row>
    <row r="77" spans="1:6" x14ac:dyDescent="0.2">
      <c r="A77" s="16">
        <v>1000020</v>
      </c>
      <c r="B77" s="15">
        <v>4</v>
      </c>
      <c r="E77" s="16">
        <v>1000730</v>
      </c>
      <c r="F77" cm="1">
        <f t="array" ref="F77">MEDIAN(IF(A:A=E77,B:B))</f>
        <v>1.6666666699999999</v>
      </c>
    </row>
    <row r="78" spans="1:6" x14ac:dyDescent="0.2">
      <c r="A78" s="16">
        <v>1000020</v>
      </c>
      <c r="B78" s="15">
        <v>3.6666666700000001</v>
      </c>
      <c r="E78" s="16">
        <v>1000740</v>
      </c>
      <c r="F78" cm="1">
        <f t="array" ref="F78">MEDIAN(IF(A:A=E78,B:B))</f>
        <v>1.6666666699999999</v>
      </c>
    </row>
    <row r="79" spans="1:6" x14ac:dyDescent="0.2">
      <c r="A79" s="16">
        <v>1000030</v>
      </c>
      <c r="B79" s="15">
        <v>0</v>
      </c>
      <c r="E79" s="16">
        <v>1000750</v>
      </c>
      <c r="F79" cm="1">
        <f t="array" ref="F79">MEDIAN(IF(A:A=E79,B:B))</f>
        <v>1.6666666699999999</v>
      </c>
    </row>
    <row r="80" spans="1:6" x14ac:dyDescent="0.2">
      <c r="A80" s="16">
        <v>1000030</v>
      </c>
      <c r="B80" s="15">
        <v>1</v>
      </c>
      <c r="E80" s="16">
        <v>1000760</v>
      </c>
      <c r="F80" cm="1">
        <f t="array" ref="F80">MEDIAN(IF(A:A=E80,B:B))</f>
        <v>1.6666666699999999</v>
      </c>
    </row>
    <row r="81" spans="1:6" x14ac:dyDescent="0.2">
      <c r="A81" s="16">
        <v>1000030</v>
      </c>
      <c r="B81" s="15">
        <v>1.3333333300000001</v>
      </c>
      <c r="E81" s="16">
        <v>1000770</v>
      </c>
      <c r="F81" cm="1">
        <f t="array" ref="F81">MEDIAN(IF(A:A=E81,B:B))</f>
        <v>1.6666666699999999</v>
      </c>
    </row>
    <row r="82" spans="1:6" x14ac:dyDescent="0.2">
      <c r="A82" s="16">
        <v>1000030</v>
      </c>
      <c r="B82" s="15">
        <v>1.3333333300000001</v>
      </c>
      <c r="E82" s="16">
        <v>1000780</v>
      </c>
      <c r="F82" cm="1">
        <f t="array" ref="F82">MEDIAN(IF(A:A=E82,B:B))</f>
        <v>1.6666666699999999</v>
      </c>
    </row>
    <row r="83" spans="1:6" x14ac:dyDescent="0.2">
      <c r="A83" s="16">
        <v>1000030</v>
      </c>
      <c r="B83" s="15">
        <v>3.6666666700000001</v>
      </c>
      <c r="E83" s="16">
        <v>1000790</v>
      </c>
      <c r="F83" cm="1">
        <f t="array" ref="F83">MEDIAN(IF(A:A=E83,B:B))</f>
        <v>1.6666666699999999</v>
      </c>
    </row>
    <row r="84" spans="1:6" x14ac:dyDescent="0.2">
      <c r="A84" s="16">
        <v>1000030</v>
      </c>
      <c r="B84" s="15">
        <v>2.3333333299999999</v>
      </c>
      <c r="E84" s="16">
        <v>1000800</v>
      </c>
      <c r="F84" cm="1">
        <f t="array" ref="F84">MEDIAN(IF(A:A=E84,B:B))</f>
        <v>1.6666666699999999</v>
      </c>
    </row>
    <row r="85" spans="1:6" x14ac:dyDescent="0.2">
      <c r="A85" s="16">
        <v>1000030</v>
      </c>
      <c r="B85" s="15">
        <v>4</v>
      </c>
      <c r="E85" s="16">
        <v>1000810</v>
      </c>
      <c r="F85" cm="1">
        <f t="array" ref="F85">MEDIAN(IF(A:A=E85,B:B))</f>
        <v>1.6666666699999999</v>
      </c>
    </row>
    <row r="86" spans="1:6" x14ac:dyDescent="0.2">
      <c r="A86" s="16">
        <v>1000030</v>
      </c>
      <c r="B86" s="15">
        <v>1</v>
      </c>
      <c r="E86" s="16">
        <v>1000820</v>
      </c>
      <c r="F86" cm="1">
        <f t="array" ref="F86">MEDIAN(IF(A:A=E86,B:B))</f>
        <v>1.6666666699999999</v>
      </c>
    </row>
    <row r="87" spans="1:6" x14ac:dyDescent="0.2">
      <c r="A87" s="16">
        <v>1000030</v>
      </c>
      <c r="B87" s="15">
        <v>1.3333333300000001</v>
      </c>
      <c r="E87" s="16">
        <v>1000830</v>
      </c>
      <c r="F87" cm="1">
        <f t="array" ref="F87">MEDIAN(IF(A:A=E87,B:B))</f>
        <v>1.6666666699999999</v>
      </c>
    </row>
    <row r="88" spans="1:6" x14ac:dyDescent="0.2">
      <c r="A88" s="16">
        <v>1000030</v>
      </c>
      <c r="B88" s="15">
        <v>1.3333333300000001</v>
      </c>
      <c r="E88" s="16">
        <v>1000840</v>
      </c>
      <c r="F88" cm="1">
        <f t="array" ref="F88">MEDIAN(IF(A:A=E88,B:B))</f>
        <v>1.6666666699999999</v>
      </c>
    </row>
    <row r="89" spans="1:6" x14ac:dyDescent="0.2">
      <c r="A89" s="16">
        <v>1000030</v>
      </c>
      <c r="B89" s="15">
        <v>3</v>
      </c>
      <c r="E89" s="16">
        <v>1000850</v>
      </c>
      <c r="F89" cm="1">
        <f t="array" ref="F89">MEDIAN(IF(A:A=E89,B:B))</f>
        <v>1.6666666699999999</v>
      </c>
    </row>
    <row r="90" spans="1:6" x14ac:dyDescent="0.2">
      <c r="A90" s="16">
        <v>1000030</v>
      </c>
      <c r="B90" s="15">
        <v>2.6666666700000001</v>
      </c>
      <c r="E90" s="16">
        <v>1000860</v>
      </c>
      <c r="F90" cm="1">
        <f t="array" ref="F90">MEDIAN(IF(A:A=E90,B:B))</f>
        <v>1.6666666699999999</v>
      </c>
    </row>
    <row r="91" spans="1:6" x14ac:dyDescent="0.2">
      <c r="A91" s="16">
        <v>1000030</v>
      </c>
      <c r="B91" s="15">
        <v>3.6666666700000001</v>
      </c>
      <c r="E91" s="16">
        <v>1000870</v>
      </c>
      <c r="F91" cm="1">
        <f t="array" ref="F91">MEDIAN(IF(A:A=E91,B:B))</f>
        <v>1.6666666699999999</v>
      </c>
    </row>
    <row r="92" spans="1:6" x14ac:dyDescent="0.2">
      <c r="A92" s="16">
        <v>1000030</v>
      </c>
      <c r="B92" s="15">
        <v>2.6666666700000001</v>
      </c>
      <c r="E92" s="16">
        <v>1000880</v>
      </c>
      <c r="F92" cm="1">
        <f t="array" ref="F92">MEDIAN(IF(A:A=E92,B:B))</f>
        <v>1.6666666699999999</v>
      </c>
    </row>
    <row r="93" spans="1:6" x14ac:dyDescent="0.2">
      <c r="A93" s="16">
        <v>1000030</v>
      </c>
      <c r="B93" s="15">
        <v>4</v>
      </c>
      <c r="E93" s="16">
        <v>1000890</v>
      </c>
      <c r="F93" cm="1">
        <f t="array" ref="F93">MEDIAN(IF(A:A=E93,B:B))</f>
        <v>1.6666666699999999</v>
      </c>
    </row>
    <row r="94" spans="1:6" x14ac:dyDescent="0.2">
      <c r="A94" s="16">
        <v>1000030</v>
      </c>
      <c r="B94" s="15">
        <v>4.6666666699999997</v>
      </c>
      <c r="E94" s="16">
        <v>1000900</v>
      </c>
      <c r="F94" cm="1">
        <f t="array" ref="F94">MEDIAN(IF(A:A=E94,B:B))</f>
        <v>1.6666666699999999</v>
      </c>
    </row>
    <row r="95" spans="1:6" x14ac:dyDescent="0.2">
      <c r="A95" s="16">
        <v>1000030</v>
      </c>
      <c r="B95" s="15">
        <v>3.6666666700000001</v>
      </c>
      <c r="E95" s="16">
        <v>1000910</v>
      </c>
      <c r="F95" cm="1">
        <f t="array" ref="F95">MEDIAN(IF(A:A=E95,B:B))</f>
        <v>1.6666666699999999</v>
      </c>
    </row>
    <row r="96" spans="1:6" x14ac:dyDescent="0.2">
      <c r="A96" s="16">
        <v>1000030</v>
      </c>
      <c r="B96" s="15">
        <v>1.6666666699999999</v>
      </c>
      <c r="E96" s="16">
        <v>1000920</v>
      </c>
      <c r="F96" cm="1">
        <f t="array" ref="F96">MEDIAN(IF(A:A=E96,B:B))</f>
        <v>1.5</v>
      </c>
    </row>
    <row r="97" spans="1:6" x14ac:dyDescent="0.2">
      <c r="A97" s="16">
        <v>1000030</v>
      </c>
      <c r="B97" s="15">
        <v>1.3333333300000001</v>
      </c>
      <c r="E97" s="16">
        <v>1000930</v>
      </c>
      <c r="F97" cm="1">
        <f t="array" ref="F97">MEDIAN(IF(A:A=E97,B:B))</f>
        <v>1.6666666699999999</v>
      </c>
    </row>
    <row r="98" spans="1:6" x14ac:dyDescent="0.2">
      <c r="A98" s="16">
        <v>1000030</v>
      </c>
      <c r="B98" s="15">
        <v>2.6666666700000001</v>
      </c>
      <c r="E98" s="16">
        <v>1000940</v>
      </c>
      <c r="F98" cm="1">
        <f t="array" ref="F98">MEDIAN(IF(A:A=E98,B:B))</f>
        <v>1.6666666699999999</v>
      </c>
    </row>
    <row r="99" spans="1:6" x14ac:dyDescent="0.2">
      <c r="A99" s="16">
        <v>1000030</v>
      </c>
      <c r="B99" s="15">
        <v>2</v>
      </c>
      <c r="E99" s="16">
        <v>1000950</v>
      </c>
      <c r="F99" cm="1">
        <f t="array" ref="F99">MEDIAN(IF(A:A=E99,B:B))</f>
        <v>1.6666666699999999</v>
      </c>
    </row>
    <row r="100" spans="1:6" x14ac:dyDescent="0.2">
      <c r="A100" s="16">
        <v>1000030</v>
      </c>
      <c r="B100" s="15">
        <v>1.6666666699999999</v>
      </c>
      <c r="E100" s="16">
        <v>1000960</v>
      </c>
      <c r="F100" cm="1">
        <f t="array" ref="F100">MEDIAN(IF(A:A=E100,B:B))</f>
        <v>1.3333333300000001</v>
      </c>
    </row>
    <row r="101" spans="1:6" x14ac:dyDescent="0.2">
      <c r="A101" s="16">
        <v>1000030</v>
      </c>
      <c r="B101" s="15">
        <v>1.3333333300000001</v>
      </c>
      <c r="E101" s="16">
        <v>1000970</v>
      </c>
      <c r="F101" cm="1">
        <f t="array" ref="F101">MEDIAN(IF(A:A=E101,B:B))</f>
        <v>1.6666666699999999</v>
      </c>
    </row>
    <row r="102" spans="1:6" x14ac:dyDescent="0.2">
      <c r="A102" s="16">
        <v>1000030</v>
      </c>
      <c r="B102" s="15">
        <v>1</v>
      </c>
      <c r="E102" s="16">
        <v>1000980</v>
      </c>
      <c r="F102" cm="1">
        <f t="array" ref="F102">MEDIAN(IF(A:A=E102,B:B))</f>
        <v>1.6666666699999999</v>
      </c>
    </row>
    <row r="103" spans="1:6" x14ac:dyDescent="0.2">
      <c r="A103" s="16">
        <v>1000030</v>
      </c>
      <c r="B103" s="15">
        <v>1.6666666699999999</v>
      </c>
      <c r="E103" s="16">
        <v>1000990</v>
      </c>
      <c r="F103" cm="1">
        <f t="array" ref="F103">MEDIAN(IF(A:A=E103,B:B))</f>
        <v>1.6666666699999999</v>
      </c>
    </row>
    <row r="104" spans="1:6" x14ac:dyDescent="0.2">
      <c r="A104" s="16">
        <v>1000030</v>
      </c>
      <c r="B104" s="15">
        <v>1.3333333300000001</v>
      </c>
      <c r="E104" s="16">
        <v>1001000</v>
      </c>
      <c r="F104" cm="1">
        <f t="array" ref="F104">MEDIAN(IF(A:A=E104,B:B))</f>
        <v>1.6666666699999999</v>
      </c>
    </row>
    <row r="105" spans="1:6" x14ac:dyDescent="0.2">
      <c r="A105" s="16">
        <v>1000030</v>
      </c>
      <c r="B105" s="15">
        <v>2</v>
      </c>
      <c r="E105" s="16">
        <v>1001010</v>
      </c>
      <c r="F105" cm="1">
        <f t="array" ref="F105">MEDIAN(IF(A:A=E105,B:B))</f>
        <v>1.6666666699999999</v>
      </c>
    </row>
    <row r="106" spans="1:6" x14ac:dyDescent="0.2">
      <c r="A106" s="16">
        <v>1000030</v>
      </c>
      <c r="B106" s="15">
        <v>2</v>
      </c>
      <c r="E106" s="16">
        <v>1001020</v>
      </c>
      <c r="F106" cm="1">
        <f t="array" ref="F106">MEDIAN(IF(A:A=E106,B:B))</f>
        <v>1.6666666699999999</v>
      </c>
    </row>
    <row r="107" spans="1:6" x14ac:dyDescent="0.2">
      <c r="A107" s="16">
        <v>1000030</v>
      </c>
      <c r="B107" s="15">
        <v>1.3333333300000001</v>
      </c>
      <c r="E107" s="16">
        <v>1001030</v>
      </c>
      <c r="F107" cm="1">
        <f t="array" ref="F107">MEDIAN(IF(A:A=E107,B:B))</f>
        <v>1.5</v>
      </c>
    </row>
    <row r="108" spans="1:6" x14ac:dyDescent="0.2">
      <c r="A108" s="16">
        <v>1000030</v>
      </c>
      <c r="B108" s="15">
        <v>1.6666666699999999</v>
      </c>
      <c r="E108" s="16">
        <v>1001040</v>
      </c>
      <c r="F108" cm="1">
        <f t="array" ref="F108">MEDIAN(IF(A:A=E108,B:B))</f>
        <v>1.8333333349999998</v>
      </c>
    </row>
    <row r="109" spans="1:6" x14ac:dyDescent="0.2">
      <c r="A109" s="16">
        <v>1000030</v>
      </c>
      <c r="B109" s="15">
        <v>2</v>
      </c>
      <c r="E109" s="16">
        <v>1001050</v>
      </c>
      <c r="F109" cm="1">
        <f t="array" ref="F109">MEDIAN(IF(A:A=E109,B:B))</f>
        <v>1.8333333349999998</v>
      </c>
    </row>
    <row r="110" spans="1:6" x14ac:dyDescent="0.2">
      <c r="A110" s="16">
        <v>1000030</v>
      </c>
      <c r="B110" s="15">
        <v>2</v>
      </c>
      <c r="E110" s="16">
        <v>1001060</v>
      </c>
      <c r="F110" cm="1">
        <f t="array" ref="F110">MEDIAN(IF(A:A=E110,B:B))</f>
        <v>1.6666666699999999</v>
      </c>
    </row>
    <row r="111" spans="1:6" x14ac:dyDescent="0.2">
      <c r="A111" s="16">
        <v>1000030</v>
      </c>
      <c r="B111" s="15">
        <v>1.3333333300000001</v>
      </c>
      <c r="E111" s="16">
        <v>1001070</v>
      </c>
      <c r="F111" cm="1">
        <f t="array" ref="F111">MEDIAN(IF(A:A=E111,B:B))</f>
        <v>1.8333333349999998</v>
      </c>
    </row>
    <row r="112" spans="1:6" x14ac:dyDescent="0.2">
      <c r="A112" s="16">
        <v>1000030</v>
      </c>
      <c r="B112" s="15">
        <v>1</v>
      </c>
      <c r="E112" s="16">
        <v>1001080</v>
      </c>
      <c r="F112" cm="1">
        <f t="array" ref="F112">MEDIAN(IF(A:A=E112,B:B))</f>
        <v>1.8333333349999998</v>
      </c>
    </row>
    <row r="113" spans="1:6" x14ac:dyDescent="0.2">
      <c r="A113" s="16">
        <v>1000030</v>
      </c>
      <c r="B113" s="15">
        <v>1</v>
      </c>
      <c r="E113" s="16">
        <v>1001090</v>
      </c>
      <c r="F113" cm="1">
        <f t="array" ref="F113">MEDIAN(IF(A:A=E113,B:B))</f>
        <v>1.8333333349999998</v>
      </c>
    </row>
    <row r="114" spans="1:6" x14ac:dyDescent="0.2">
      <c r="A114" s="16">
        <v>1000030</v>
      </c>
      <c r="B114" s="15">
        <v>2.6666666700000001</v>
      </c>
      <c r="E114" s="16">
        <v>1001100</v>
      </c>
      <c r="F114" cm="1">
        <f t="array" ref="F114">MEDIAN(IF(A:A=E114,B:B))</f>
        <v>1.8333333349999998</v>
      </c>
    </row>
    <row r="115" spans="1:6" x14ac:dyDescent="0.2">
      <c r="A115" s="16">
        <v>1000030</v>
      </c>
      <c r="B115" s="15">
        <v>3.3333333299999999</v>
      </c>
      <c r="E115" s="16">
        <v>1001110</v>
      </c>
      <c r="F115" cm="1">
        <f t="array" ref="F115">MEDIAN(IF(A:A=E115,B:B))</f>
        <v>1.6666666699999999</v>
      </c>
    </row>
    <row r="116" spans="1:6" x14ac:dyDescent="0.2">
      <c r="A116" s="16">
        <v>1000030</v>
      </c>
      <c r="B116" s="15">
        <v>4</v>
      </c>
      <c r="E116" s="16">
        <v>1001120</v>
      </c>
      <c r="F116" cm="1">
        <f t="array" ref="F116">MEDIAN(IF(A:A=E116,B:B))</f>
        <v>1.8333333349999998</v>
      </c>
    </row>
    <row r="117" spans="1:6" x14ac:dyDescent="0.2">
      <c r="A117" s="16">
        <v>1000040</v>
      </c>
      <c r="B117" s="15">
        <v>0</v>
      </c>
      <c r="E117" s="16">
        <v>1001130</v>
      </c>
      <c r="F117" cm="1">
        <f t="array" ref="F117">MEDIAN(IF(A:A=E117,B:B))</f>
        <v>1.8333333349999998</v>
      </c>
    </row>
    <row r="118" spans="1:6" x14ac:dyDescent="0.2">
      <c r="A118" s="16">
        <v>1000040</v>
      </c>
      <c r="B118" s="15">
        <v>2.6666666700000001</v>
      </c>
      <c r="E118" s="16">
        <v>1001131</v>
      </c>
      <c r="F118" cm="1">
        <f t="array" ref="F118">MEDIAN(IF(A:A=E118,B:B))</f>
        <v>2</v>
      </c>
    </row>
    <row r="119" spans="1:6" x14ac:dyDescent="0.2">
      <c r="A119" s="16">
        <v>1000040</v>
      </c>
      <c r="B119" s="15">
        <v>3</v>
      </c>
      <c r="E119" s="16">
        <v>1001140</v>
      </c>
      <c r="F119" cm="1">
        <f t="array" ref="F119">MEDIAN(IF(A:A=E119,B:B))</f>
        <v>1.6666666699999999</v>
      </c>
    </row>
    <row r="120" spans="1:6" x14ac:dyDescent="0.2">
      <c r="A120" s="16">
        <v>1000040</v>
      </c>
      <c r="B120" s="15">
        <v>3.3333333299999999</v>
      </c>
      <c r="E120" s="16">
        <v>1001150</v>
      </c>
      <c r="F120" cm="1">
        <f t="array" ref="F120">MEDIAN(IF(A:A=E120,B:B))</f>
        <v>1.6666666699999999</v>
      </c>
    </row>
    <row r="121" spans="1:6" x14ac:dyDescent="0.2">
      <c r="A121" s="16">
        <v>1000050</v>
      </c>
      <c r="B121" s="15">
        <v>2.6666666700000001</v>
      </c>
      <c r="E121" s="16">
        <v>1001160</v>
      </c>
      <c r="F121" cm="1">
        <f t="array" ref="F121">MEDIAN(IF(A:A=E121,B:B))</f>
        <v>1.8333333349999998</v>
      </c>
    </row>
    <row r="122" spans="1:6" x14ac:dyDescent="0.2">
      <c r="A122" s="16">
        <v>1000050</v>
      </c>
      <c r="B122" s="15">
        <v>3</v>
      </c>
      <c r="E122" s="16">
        <v>1001170</v>
      </c>
      <c r="F122" cm="1">
        <f t="array" ref="F122">MEDIAN(IF(A:A=E122,B:B))</f>
        <v>1.8333333349999998</v>
      </c>
    </row>
    <row r="123" spans="1:6" x14ac:dyDescent="0.2">
      <c r="A123" s="16">
        <v>1000050</v>
      </c>
      <c r="B123" s="15">
        <v>3.3333333299999999</v>
      </c>
      <c r="E123" s="16">
        <v>1001180</v>
      </c>
      <c r="F123" cm="1">
        <f t="array" ref="F123">MEDIAN(IF(A:A=E123,B:B))</f>
        <v>2</v>
      </c>
    </row>
    <row r="124" spans="1:6" x14ac:dyDescent="0.2">
      <c r="A124" s="16">
        <v>1000060</v>
      </c>
      <c r="B124" s="15">
        <v>2.6666666700000001</v>
      </c>
      <c r="E124" s="16">
        <v>1001190</v>
      </c>
      <c r="F124" cm="1">
        <f t="array" ref="F124">MEDIAN(IF(A:A=E124,B:B))</f>
        <v>2.3333333349999998</v>
      </c>
    </row>
    <row r="125" spans="1:6" x14ac:dyDescent="0.2">
      <c r="A125" s="16">
        <v>1000060</v>
      </c>
      <c r="B125" s="15">
        <v>3</v>
      </c>
      <c r="E125" s="16">
        <v>1001200</v>
      </c>
      <c r="F125" cm="1">
        <f t="array" ref="F125">MEDIAN(IF(A:A=E125,B:B))</f>
        <v>2.3333333349999998</v>
      </c>
    </row>
    <row r="126" spans="1:6" x14ac:dyDescent="0.2">
      <c r="A126" s="16">
        <v>1000070</v>
      </c>
      <c r="B126" s="15">
        <v>2.6666666700000001</v>
      </c>
      <c r="E126" s="16">
        <v>1001210</v>
      </c>
      <c r="F126" cm="1">
        <f t="array" ref="F126">MEDIAN(IF(A:A=E126,B:B))</f>
        <v>2</v>
      </c>
    </row>
    <row r="127" spans="1:6" x14ac:dyDescent="0.2">
      <c r="A127" s="16">
        <v>1000070</v>
      </c>
      <c r="B127" s="15">
        <v>3</v>
      </c>
      <c r="E127" s="16">
        <v>1001229</v>
      </c>
      <c r="F127" cm="1">
        <f t="array" ref="F127">MEDIAN(IF(A:A=E127,B:B))</f>
        <v>1.6666666699999999</v>
      </c>
    </row>
    <row r="128" spans="1:6" x14ac:dyDescent="0.2">
      <c r="A128" s="16">
        <v>1000080</v>
      </c>
      <c r="B128" s="15">
        <v>4.3333333300000003</v>
      </c>
      <c r="E128" s="16">
        <v>1001230</v>
      </c>
      <c r="F128" cm="1">
        <f t="array" ref="F128">MEDIAN(IF(A:A=E128,B:B))</f>
        <v>2</v>
      </c>
    </row>
    <row r="129" spans="1:6" x14ac:dyDescent="0.2">
      <c r="A129" s="16">
        <v>1000080</v>
      </c>
      <c r="B129" s="15">
        <v>3</v>
      </c>
      <c r="E129" s="16">
        <v>1001240</v>
      </c>
      <c r="F129" cm="1">
        <f t="array" ref="F129">MEDIAN(IF(A:A=E129,B:B))</f>
        <v>1.8333333349999998</v>
      </c>
    </row>
    <row r="130" spans="1:6" x14ac:dyDescent="0.2">
      <c r="A130" s="16">
        <v>1000080</v>
      </c>
      <c r="B130" s="15">
        <v>3.3333333299999999</v>
      </c>
      <c r="E130" s="16">
        <v>1001250</v>
      </c>
      <c r="F130" cm="1">
        <f t="array" ref="F130">MEDIAN(IF(A:A=E130,B:B))</f>
        <v>1.8333333349999998</v>
      </c>
    </row>
    <row r="131" spans="1:6" x14ac:dyDescent="0.2">
      <c r="A131" s="16">
        <v>1000080</v>
      </c>
      <c r="B131" s="15">
        <v>3.3333333299999999</v>
      </c>
      <c r="E131" s="16">
        <v>1001260</v>
      </c>
      <c r="F131" cm="1">
        <f t="array" ref="F131">MEDIAN(IF(A:A=E131,B:B))</f>
        <v>2.3333333349999998</v>
      </c>
    </row>
    <row r="132" spans="1:6" x14ac:dyDescent="0.2">
      <c r="A132" s="16">
        <v>1000090</v>
      </c>
      <c r="B132" s="15">
        <v>3.3333333299999999</v>
      </c>
      <c r="E132" s="16">
        <v>1001270</v>
      </c>
      <c r="F132" cm="1">
        <f t="array" ref="F132">MEDIAN(IF(A:A=E132,B:B))</f>
        <v>2</v>
      </c>
    </row>
    <row r="133" spans="1:6" x14ac:dyDescent="0.2">
      <c r="A133" s="16">
        <v>1000090</v>
      </c>
      <c r="B133" s="15">
        <v>3.3333333299999999</v>
      </c>
      <c r="E133" s="16">
        <v>1001280</v>
      </c>
      <c r="F133" cm="1">
        <f t="array" ref="F133">MEDIAN(IF(A:A=E133,B:B))</f>
        <v>2</v>
      </c>
    </row>
    <row r="134" spans="1:6" x14ac:dyDescent="0.2">
      <c r="A134" s="16">
        <v>1000100</v>
      </c>
      <c r="B134" s="15">
        <v>2.6666666700000001</v>
      </c>
      <c r="E134" s="16">
        <v>1001290</v>
      </c>
      <c r="F134" cm="1">
        <f t="array" ref="F134">MEDIAN(IF(A:A=E134,B:B))</f>
        <v>2</v>
      </c>
    </row>
    <row r="135" spans="1:6" x14ac:dyDescent="0.2">
      <c r="A135" s="16">
        <v>1000100</v>
      </c>
      <c r="B135" s="15">
        <v>3</v>
      </c>
      <c r="E135" s="16">
        <v>1001300</v>
      </c>
      <c r="F135" cm="1">
        <f t="array" ref="F135">MEDIAN(IF(A:A=E135,B:B))</f>
        <v>2.5</v>
      </c>
    </row>
    <row r="136" spans="1:6" x14ac:dyDescent="0.2">
      <c r="A136" s="16">
        <v>1000100</v>
      </c>
      <c r="B136" s="15">
        <v>2</v>
      </c>
      <c r="E136" s="16">
        <v>1001310</v>
      </c>
      <c r="F136" cm="1">
        <f t="array" ref="F136">MEDIAN(IF(A:A=E136,B:B))</f>
        <v>3</v>
      </c>
    </row>
    <row r="137" spans="1:6" x14ac:dyDescent="0.2">
      <c r="A137" s="16">
        <v>1000110</v>
      </c>
      <c r="B137" s="15">
        <v>2.6666666700000001</v>
      </c>
      <c r="E137" s="16">
        <v>1001320</v>
      </c>
      <c r="F137" cm="1">
        <f t="array" ref="F137">MEDIAN(IF(A:A=E137,B:B))</f>
        <v>2</v>
      </c>
    </row>
    <row r="138" spans="1:6" x14ac:dyDescent="0.2">
      <c r="A138" s="16">
        <v>1000110</v>
      </c>
      <c r="B138" s="15">
        <v>2</v>
      </c>
      <c r="E138" s="16">
        <v>1001330</v>
      </c>
      <c r="F138" cm="1">
        <f t="array" ref="F138">MEDIAN(IF(A:A=E138,B:B))</f>
        <v>3.1666666700000001</v>
      </c>
    </row>
    <row r="139" spans="1:6" x14ac:dyDescent="0.2">
      <c r="A139" s="16">
        <v>1000120</v>
      </c>
      <c r="B139" s="15">
        <v>3</v>
      </c>
      <c r="E139" s="16">
        <v>1001340</v>
      </c>
      <c r="F139" cm="1">
        <f t="array" ref="F139">MEDIAN(IF(A:A=E139,B:B))</f>
        <v>3.3333333349999998</v>
      </c>
    </row>
    <row r="140" spans="1:6" x14ac:dyDescent="0.2">
      <c r="A140" s="16">
        <v>1000120</v>
      </c>
      <c r="B140" s="15">
        <v>2</v>
      </c>
      <c r="E140" s="16">
        <v>1001350</v>
      </c>
      <c r="F140" cm="1">
        <f t="array" ref="F140">MEDIAN(IF(A:A=E140,B:B))</f>
        <v>3.5</v>
      </c>
    </row>
    <row r="141" spans="1:6" x14ac:dyDescent="0.2">
      <c r="A141" s="16">
        <v>1000130</v>
      </c>
      <c r="B141" s="15">
        <v>3</v>
      </c>
      <c r="E141" s="16">
        <v>1001360</v>
      </c>
      <c r="F141" cm="1">
        <f t="array" ref="F141">MEDIAN(IF(A:A=E141,B:B))</f>
        <v>1.6666666650000002</v>
      </c>
    </row>
    <row r="142" spans="1:6" x14ac:dyDescent="0.2">
      <c r="A142" s="16">
        <v>1000130</v>
      </c>
      <c r="B142" s="15">
        <v>2</v>
      </c>
      <c r="E142" s="16">
        <v>1001370</v>
      </c>
      <c r="F142" cm="1">
        <f t="array" ref="F142">MEDIAN(IF(A:A=E142,B:B))</f>
        <v>2.8333333349999998</v>
      </c>
    </row>
    <row r="143" spans="1:6" x14ac:dyDescent="0.2">
      <c r="A143" s="16">
        <v>1000130</v>
      </c>
      <c r="B143" s="15">
        <v>3.3333333299999999</v>
      </c>
      <c r="E143" s="16">
        <v>1001380</v>
      </c>
      <c r="F143" cm="1">
        <f t="array" ref="F143">MEDIAN(IF(A:A=E143,B:B))</f>
        <v>1.6666666699999999</v>
      </c>
    </row>
    <row r="144" spans="1:6" x14ac:dyDescent="0.2">
      <c r="A144" s="16">
        <v>1000140</v>
      </c>
      <c r="B144" s="15">
        <v>2</v>
      </c>
      <c r="E144" s="16">
        <v>1001390</v>
      </c>
      <c r="F144" cm="1">
        <f t="array" ref="F144">MEDIAN(IF(A:A=E144,B:B))</f>
        <v>1.3333333300000001</v>
      </c>
    </row>
    <row r="145" spans="1:6" x14ac:dyDescent="0.2">
      <c r="A145" s="16">
        <v>1000140</v>
      </c>
      <c r="B145" s="15">
        <v>2.3333333299999999</v>
      </c>
      <c r="E145" s="16">
        <v>1001400</v>
      </c>
      <c r="F145" cm="1">
        <f t="array" ref="F145">MEDIAN(IF(A:A=E145,B:B))</f>
        <v>2</v>
      </c>
    </row>
    <row r="146" spans="1:6" x14ac:dyDescent="0.2">
      <c r="A146" s="16">
        <v>1000150</v>
      </c>
      <c r="B146" s="15">
        <v>2</v>
      </c>
      <c r="E146" s="16">
        <v>1001410</v>
      </c>
      <c r="F146" cm="1">
        <f t="array" ref="F146">MEDIAN(IF(A:A=E146,B:B))</f>
        <v>2.3333333349999998</v>
      </c>
    </row>
    <row r="147" spans="1:6" x14ac:dyDescent="0.2">
      <c r="A147" s="16">
        <v>1000150</v>
      </c>
      <c r="B147" s="15">
        <v>2.3333333299999999</v>
      </c>
      <c r="E147" s="16">
        <v>1001420</v>
      </c>
      <c r="F147" cm="1">
        <f t="array" ref="F147">MEDIAN(IF(A:A=E147,B:B))</f>
        <v>1.5</v>
      </c>
    </row>
    <row r="148" spans="1:6" x14ac:dyDescent="0.2">
      <c r="A148" s="16">
        <v>1000160</v>
      </c>
      <c r="B148" s="15">
        <v>2.3333333299999999</v>
      </c>
      <c r="E148" s="16">
        <v>1001430</v>
      </c>
      <c r="F148" cm="1">
        <f t="array" ref="F148">MEDIAN(IF(A:A=E148,B:B))</f>
        <v>1.3333333300000001</v>
      </c>
    </row>
    <row r="149" spans="1:6" x14ac:dyDescent="0.2">
      <c r="A149" s="16">
        <v>1000170</v>
      </c>
      <c r="B149" s="15">
        <v>2</v>
      </c>
      <c r="E149" s="16">
        <v>1001440</v>
      </c>
      <c r="F149" cm="1">
        <f t="array" ref="F149">MEDIAN(IF(A:A=E149,B:B))</f>
        <v>1.5</v>
      </c>
    </row>
    <row r="150" spans="1:6" x14ac:dyDescent="0.2">
      <c r="A150" s="16">
        <v>1000170</v>
      </c>
      <c r="B150" s="15">
        <v>2.3333333299999999</v>
      </c>
      <c r="E150" s="16">
        <v>1001450</v>
      </c>
      <c r="F150" cm="1">
        <f t="array" ref="F150">MEDIAN(IF(A:A=E150,B:B))</f>
        <v>0.66666666500000005</v>
      </c>
    </row>
    <row r="151" spans="1:6" x14ac:dyDescent="0.2">
      <c r="A151" s="16">
        <v>1000170</v>
      </c>
      <c r="B151" s="15">
        <v>3.3333333299999999</v>
      </c>
      <c r="E151" s="16">
        <v>1001460</v>
      </c>
      <c r="F151" cm="1">
        <f t="array" ref="F151">MEDIAN(IF(A:A=E151,B:B))</f>
        <v>1.3333333300000001</v>
      </c>
    </row>
    <row r="152" spans="1:6" x14ac:dyDescent="0.2">
      <c r="A152" s="16">
        <v>1000180</v>
      </c>
      <c r="B152" s="15">
        <v>2.3333333299999999</v>
      </c>
      <c r="E152" s="16">
        <v>1001470</v>
      </c>
      <c r="F152" cm="1">
        <f t="array" ref="F152">MEDIAN(IF(A:A=E152,B:B))</f>
        <v>2.6666666700000001</v>
      </c>
    </row>
    <row r="153" spans="1:6" x14ac:dyDescent="0.2">
      <c r="A153" s="16">
        <v>1000180</v>
      </c>
      <c r="B153" s="15">
        <v>2</v>
      </c>
      <c r="E153" s="16">
        <v>1001480</v>
      </c>
      <c r="F153" cm="1">
        <f t="array" ref="F153">MEDIAN(IF(A:A=E153,B:B))</f>
        <v>2</v>
      </c>
    </row>
    <row r="154" spans="1:6" x14ac:dyDescent="0.2">
      <c r="A154" s="16">
        <v>1000180</v>
      </c>
      <c r="B154" s="15">
        <v>3.3333333299999999</v>
      </c>
      <c r="E154" s="16">
        <v>1001490</v>
      </c>
      <c r="F154" cm="1">
        <f t="array" ref="F154">MEDIAN(IF(A:A=E154,B:B))</f>
        <v>2.1666666650000002</v>
      </c>
    </row>
    <row r="155" spans="1:6" x14ac:dyDescent="0.2">
      <c r="A155" s="16">
        <v>1000180</v>
      </c>
      <c r="B155" s="15">
        <v>3.3333333299999999</v>
      </c>
      <c r="E155" s="16">
        <v>1001500</v>
      </c>
      <c r="F155" cm="1">
        <f t="array" ref="F155">MEDIAN(IF(A:A=E155,B:B))</f>
        <v>1</v>
      </c>
    </row>
    <row r="156" spans="1:6" x14ac:dyDescent="0.2">
      <c r="A156" s="16">
        <v>1000190</v>
      </c>
      <c r="B156" s="15">
        <v>2</v>
      </c>
      <c r="E156" s="16">
        <v>1001510</v>
      </c>
      <c r="F156" cm="1">
        <f t="array" ref="F156">MEDIAN(IF(A:A=E156,B:B))</f>
        <v>2.3333333299999999</v>
      </c>
    </row>
    <row r="157" spans="1:6" x14ac:dyDescent="0.2">
      <c r="A157" s="16">
        <v>1000190</v>
      </c>
      <c r="B157" s="15">
        <v>3.3333333299999999</v>
      </c>
      <c r="E157" s="16">
        <v>1001520</v>
      </c>
      <c r="F157" cm="1">
        <f t="array" ref="F157">MEDIAN(IF(A:A=E157,B:B))</f>
        <v>2</v>
      </c>
    </row>
    <row r="158" spans="1:6" x14ac:dyDescent="0.2">
      <c r="A158" s="16">
        <v>1000190</v>
      </c>
      <c r="B158" s="15">
        <v>2</v>
      </c>
      <c r="E158" s="16">
        <v>1001530</v>
      </c>
      <c r="F158" cm="1">
        <f t="array" ref="F158">MEDIAN(IF(A:A=E158,B:B))</f>
        <v>2.3333333349999998</v>
      </c>
    </row>
    <row r="159" spans="1:6" x14ac:dyDescent="0.2">
      <c r="A159" s="16">
        <v>1000200</v>
      </c>
      <c r="B159" s="15">
        <v>2</v>
      </c>
      <c r="E159" s="16">
        <v>1001531</v>
      </c>
      <c r="F159" cm="1">
        <f t="array" ref="F159">MEDIAN(IF(A:A=E159,B:B))</f>
        <v>2</v>
      </c>
    </row>
    <row r="160" spans="1:6" x14ac:dyDescent="0.2">
      <c r="A160" s="16">
        <v>1000200</v>
      </c>
      <c r="B160" s="15">
        <v>3.3333333299999999</v>
      </c>
      <c r="E160" s="16">
        <v>1001540</v>
      </c>
      <c r="F160" cm="1">
        <f t="array" ref="F160">MEDIAN(IF(A:A=E160,B:B))</f>
        <v>0</v>
      </c>
    </row>
    <row r="161" spans="1:6" x14ac:dyDescent="0.2">
      <c r="A161" s="16">
        <v>1000200</v>
      </c>
      <c r="B161" s="15">
        <v>2</v>
      </c>
      <c r="E161" s="16">
        <v>1001550</v>
      </c>
      <c r="F161" cm="1">
        <f t="array" ref="F161">MEDIAN(IF(A:A=E161,B:B))</f>
        <v>0</v>
      </c>
    </row>
    <row r="162" spans="1:6" x14ac:dyDescent="0.2">
      <c r="A162" s="16">
        <v>1000200</v>
      </c>
      <c r="B162" s="15">
        <v>2</v>
      </c>
      <c r="E162" s="16">
        <v>1001560</v>
      </c>
      <c r="F162" cm="1">
        <f t="array" ref="F162">MEDIAN(IF(A:A=E162,B:B))</f>
        <v>2.3333333299999999</v>
      </c>
    </row>
    <row r="163" spans="1:6" x14ac:dyDescent="0.2">
      <c r="A163" s="16">
        <v>1000210</v>
      </c>
      <c r="B163" s="15">
        <v>2.3333333299999999</v>
      </c>
      <c r="E163" s="16">
        <v>1001570</v>
      </c>
      <c r="F163" cm="1">
        <f t="array" ref="F163">MEDIAN(IF(A:A=E163,B:B))</f>
        <v>2.3333333299999999</v>
      </c>
    </row>
    <row r="164" spans="1:6" x14ac:dyDescent="0.2">
      <c r="A164" s="16">
        <v>1000210</v>
      </c>
      <c r="B164" s="15">
        <v>2</v>
      </c>
      <c r="E164" s="16">
        <v>1001571</v>
      </c>
      <c r="F164" cm="1">
        <f t="array" ref="F164">MEDIAN(IF(A:A=E164,B:B))</f>
        <v>0</v>
      </c>
    </row>
    <row r="165" spans="1:6" x14ac:dyDescent="0.2">
      <c r="A165" s="16">
        <v>1000210</v>
      </c>
      <c r="B165" s="15">
        <v>2</v>
      </c>
      <c r="E165" s="16">
        <v>1001580</v>
      </c>
      <c r="F165" cm="1">
        <f t="array" ref="F165">MEDIAN(IF(A:A=E165,B:B))</f>
        <v>0</v>
      </c>
    </row>
    <row r="166" spans="1:6" x14ac:dyDescent="0.2">
      <c r="A166" s="16">
        <v>1000220</v>
      </c>
      <c r="B166" s="15">
        <v>2</v>
      </c>
      <c r="E166" s="16">
        <v>1001590</v>
      </c>
      <c r="F166" cm="1">
        <f t="array" ref="F166">MEDIAN(IF(A:A=E166,B:B))</f>
        <v>0</v>
      </c>
    </row>
    <row r="167" spans="1:6" x14ac:dyDescent="0.2">
      <c r="A167" s="16">
        <v>1000220</v>
      </c>
      <c r="B167" s="15">
        <v>2</v>
      </c>
      <c r="E167" s="16">
        <v>1001600</v>
      </c>
      <c r="F167" cm="1">
        <f t="array" ref="F167">MEDIAN(IF(A:A=E167,B:B))</f>
        <v>0</v>
      </c>
    </row>
    <row r="168" spans="1:6" x14ac:dyDescent="0.2">
      <c r="A168" s="16">
        <v>1000230</v>
      </c>
      <c r="B168" s="15">
        <v>2</v>
      </c>
      <c r="E168" s="16">
        <v>1001610</v>
      </c>
      <c r="F168" cm="1">
        <f t="array" ref="F168">MEDIAN(IF(A:A=E168,B:B))</f>
        <v>0</v>
      </c>
    </row>
    <row r="169" spans="1:6" x14ac:dyDescent="0.2">
      <c r="A169" s="16">
        <v>1000230</v>
      </c>
      <c r="B169" s="15">
        <v>2</v>
      </c>
      <c r="E169" s="16">
        <v>1001620</v>
      </c>
      <c r="F169" cm="1">
        <f t="array" ref="F169">MEDIAN(IF(A:A=E169,B:B))</f>
        <v>0</v>
      </c>
    </row>
    <row r="170" spans="1:6" x14ac:dyDescent="0.2">
      <c r="A170" s="16">
        <v>1000240</v>
      </c>
      <c r="B170" s="15">
        <v>1.6666666699999999</v>
      </c>
      <c r="E170" s="16">
        <v>1001630</v>
      </c>
      <c r="F170" cm="1">
        <f t="array" ref="F170">MEDIAN(IF(A:A=E170,B:B))</f>
        <v>0</v>
      </c>
    </row>
    <row r="171" spans="1:6" x14ac:dyDescent="0.2">
      <c r="A171" s="16">
        <v>1000240</v>
      </c>
      <c r="B171" s="15">
        <v>2</v>
      </c>
      <c r="E171" s="16">
        <v>1001640</v>
      </c>
      <c r="F171" cm="1">
        <f t="array" ref="F171">MEDIAN(IF(A:A=E171,B:B))</f>
        <v>0</v>
      </c>
    </row>
    <row r="172" spans="1:6" x14ac:dyDescent="0.2">
      <c r="A172" s="16">
        <v>1000250</v>
      </c>
      <c r="B172" s="15">
        <v>1.6666666699999999</v>
      </c>
      <c r="E172" s="16">
        <v>1001650</v>
      </c>
      <c r="F172" cm="1">
        <f t="array" ref="F172">MEDIAN(IF(A:A=E172,B:B))</f>
        <v>2</v>
      </c>
    </row>
    <row r="173" spans="1:6" x14ac:dyDescent="0.2">
      <c r="A173" s="16">
        <v>1000250</v>
      </c>
      <c r="B173" s="15">
        <v>2</v>
      </c>
      <c r="E173" s="16">
        <v>1001651</v>
      </c>
      <c r="F173" cm="1">
        <f t="array" ref="F173">MEDIAN(IF(A:A=E173,B:B))</f>
        <v>2</v>
      </c>
    </row>
    <row r="174" spans="1:6" x14ac:dyDescent="0.2">
      <c r="A174" s="16">
        <v>1000260</v>
      </c>
      <c r="B174" s="15">
        <v>2</v>
      </c>
      <c r="E174" s="16">
        <v>1001660</v>
      </c>
      <c r="F174" cm="1">
        <f t="array" ref="F174">MEDIAN(IF(A:A=E174,B:B))</f>
        <v>0</v>
      </c>
    </row>
    <row r="175" spans="1:6" x14ac:dyDescent="0.2">
      <c r="A175" s="16">
        <v>1000260</v>
      </c>
      <c r="B175" s="15">
        <v>2</v>
      </c>
      <c r="E175" s="16">
        <v>1001670</v>
      </c>
      <c r="F175" cm="1">
        <f t="array" ref="F175">MEDIAN(IF(A:A=E175,B:B))</f>
        <v>1.1666666649999999</v>
      </c>
    </row>
    <row r="176" spans="1:6" x14ac:dyDescent="0.2">
      <c r="A176" s="16">
        <v>1000260</v>
      </c>
      <c r="B176" s="15">
        <v>2</v>
      </c>
      <c r="E176" s="16">
        <v>1001680</v>
      </c>
      <c r="F176" cm="1">
        <f t="array" ref="F176">MEDIAN(IF(A:A=E176,B:B))</f>
        <v>1</v>
      </c>
    </row>
    <row r="177" spans="1:6" x14ac:dyDescent="0.2">
      <c r="A177" s="16">
        <v>1000270</v>
      </c>
      <c r="B177" s="15">
        <v>2.3333333299999999</v>
      </c>
      <c r="E177" s="16">
        <v>1001690</v>
      </c>
      <c r="F177" cm="1">
        <f t="array" ref="F177">MEDIAN(IF(A:A=E177,B:B))</f>
        <v>0</v>
      </c>
    </row>
    <row r="178" spans="1:6" x14ac:dyDescent="0.2">
      <c r="A178" s="16">
        <v>1000270</v>
      </c>
      <c r="B178" s="15">
        <v>2</v>
      </c>
      <c r="E178" s="16">
        <v>1001700</v>
      </c>
      <c r="F178" cm="1">
        <f t="array" ref="F178">MEDIAN(IF(A:A=E178,B:B))</f>
        <v>0</v>
      </c>
    </row>
    <row r="179" spans="1:6" x14ac:dyDescent="0.2">
      <c r="A179" s="16">
        <v>1000270</v>
      </c>
      <c r="B179" s="15">
        <v>3.3333333299999999</v>
      </c>
      <c r="E179" s="16">
        <v>1001710</v>
      </c>
      <c r="F179" cm="1">
        <f t="array" ref="F179">MEDIAN(IF(A:A=E179,B:B))</f>
        <v>0</v>
      </c>
    </row>
    <row r="180" spans="1:6" x14ac:dyDescent="0.2">
      <c r="A180" s="16">
        <v>1000280</v>
      </c>
      <c r="B180" s="15">
        <v>3.3333333299999999</v>
      </c>
      <c r="E180" s="16">
        <v>1001720</v>
      </c>
      <c r="F180" cm="1">
        <f t="array" ref="F180">MEDIAN(IF(A:A=E180,B:B))</f>
        <v>0</v>
      </c>
    </row>
    <row r="181" spans="1:6" x14ac:dyDescent="0.2">
      <c r="A181" s="16">
        <v>1000280</v>
      </c>
      <c r="B181" s="15">
        <v>3</v>
      </c>
      <c r="E181" s="16">
        <v>1001730</v>
      </c>
      <c r="F181" cm="1">
        <f t="array" ref="F181">MEDIAN(IF(A:A=E181,B:B))</f>
        <v>0</v>
      </c>
    </row>
    <row r="182" spans="1:6" x14ac:dyDescent="0.2">
      <c r="A182" s="16">
        <v>1000280</v>
      </c>
      <c r="B182" s="15">
        <v>2</v>
      </c>
      <c r="E182" s="16">
        <v>1001740</v>
      </c>
      <c r="F182" cm="1">
        <f t="array" ref="F182">MEDIAN(IF(A:A=E182,B:B))</f>
        <v>0</v>
      </c>
    </row>
    <row r="183" spans="1:6" x14ac:dyDescent="0.2">
      <c r="A183" s="16">
        <v>1000290</v>
      </c>
      <c r="B183" s="15">
        <v>3.3333333299999999</v>
      </c>
      <c r="E183" s="16">
        <v>1001750</v>
      </c>
      <c r="F183" cm="1">
        <f t="array" ref="F183">MEDIAN(IF(A:A=E183,B:B))</f>
        <v>1.5</v>
      </c>
    </row>
    <row r="184" spans="1:6" x14ac:dyDescent="0.2">
      <c r="A184" s="16">
        <v>1000290</v>
      </c>
      <c r="B184" s="15">
        <v>3.3333333299999999</v>
      </c>
      <c r="E184" s="16">
        <v>1001760</v>
      </c>
      <c r="F184" cm="1">
        <f t="array" ref="F184">MEDIAN(IF(A:A=E184,B:B))</f>
        <v>2.3333333299999999</v>
      </c>
    </row>
    <row r="185" spans="1:6" x14ac:dyDescent="0.2">
      <c r="A185" s="16">
        <v>1000300</v>
      </c>
      <c r="B185" s="15">
        <v>2.6666666700000001</v>
      </c>
      <c r="E185" s="16">
        <v>1001770</v>
      </c>
      <c r="F185" cm="1">
        <f t="array" ref="F185">MEDIAN(IF(A:A=E185,B:B))</f>
        <v>2.6666666650000002</v>
      </c>
    </row>
    <row r="186" spans="1:6" x14ac:dyDescent="0.2">
      <c r="A186" s="16">
        <v>1000310</v>
      </c>
      <c r="B186" s="15">
        <v>2.6666666700000001</v>
      </c>
      <c r="E186" s="16">
        <v>1001780</v>
      </c>
      <c r="F186" cm="1">
        <f t="array" ref="F186">MEDIAN(IF(A:A=E186,B:B))</f>
        <v>2.6666666700000001</v>
      </c>
    </row>
    <row r="187" spans="1:6" x14ac:dyDescent="0.2">
      <c r="A187" s="16">
        <v>1000320</v>
      </c>
      <c r="B187" s="15">
        <v>3.6666666700000001</v>
      </c>
      <c r="E187" s="16">
        <v>1001790</v>
      </c>
      <c r="F187" cm="1">
        <f t="array" ref="F187">MEDIAN(IF(A:A=E187,B:B))</f>
        <v>2</v>
      </c>
    </row>
    <row r="188" spans="1:6" x14ac:dyDescent="0.2">
      <c r="A188" s="16">
        <v>1000320</v>
      </c>
      <c r="B188" s="15">
        <v>3.6666666700000001</v>
      </c>
      <c r="E188" s="16">
        <v>1001800</v>
      </c>
      <c r="F188" cm="1">
        <f t="array" ref="F188">MEDIAN(IF(A:A=E188,B:B))</f>
        <v>3</v>
      </c>
    </row>
    <row r="189" spans="1:6" x14ac:dyDescent="0.2">
      <c r="A189" s="16">
        <v>1000320</v>
      </c>
      <c r="B189" s="15">
        <v>4.3333333300000003</v>
      </c>
      <c r="E189" s="16">
        <v>1001810</v>
      </c>
      <c r="F189" cm="1">
        <f t="array" ref="F189">MEDIAN(IF(A:A=E189,B:B))</f>
        <v>2</v>
      </c>
    </row>
    <row r="190" spans="1:6" x14ac:dyDescent="0.2">
      <c r="A190" s="16">
        <v>1000320</v>
      </c>
      <c r="B190" s="15">
        <v>3.6666666700000001</v>
      </c>
      <c r="E190" s="16">
        <v>1001820</v>
      </c>
      <c r="F190" cm="1">
        <f t="array" ref="F190">MEDIAN(IF(A:A=E190,B:B))</f>
        <v>3</v>
      </c>
    </row>
    <row r="191" spans="1:6" x14ac:dyDescent="0.2">
      <c r="A191" s="16">
        <v>1000320</v>
      </c>
      <c r="B191" s="15">
        <v>4.3333333300000003</v>
      </c>
      <c r="E191" s="16">
        <v>1001830</v>
      </c>
      <c r="F191" cm="1">
        <f t="array" ref="F191">MEDIAN(IF(A:A=E191,B:B))</f>
        <v>2</v>
      </c>
    </row>
    <row r="192" spans="1:6" x14ac:dyDescent="0.2">
      <c r="A192" s="16">
        <v>1000330</v>
      </c>
      <c r="B192" s="15">
        <v>0</v>
      </c>
      <c r="E192" s="16">
        <v>1001840</v>
      </c>
      <c r="F192" cm="1">
        <f t="array" ref="F192">MEDIAN(IF(A:A=E192,B:B))</f>
        <v>3</v>
      </c>
    </row>
    <row r="193" spans="1:6" x14ac:dyDescent="0.2">
      <c r="A193" s="16">
        <v>1000330</v>
      </c>
      <c r="B193" s="15">
        <v>3.6666666700000001</v>
      </c>
      <c r="E193" s="16">
        <v>1001850</v>
      </c>
      <c r="F193" cm="1">
        <f t="array" ref="F193">MEDIAN(IF(A:A=E193,B:B))</f>
        <v>1.3333333300000001</v>
      </c>
    </row>
    <row r="194" spans="1:6" x14ac:dyDescent="0.2">
      <c r="A194" s="16">
        <v>1000330</v>
      </c>
      <c r="B194" s="15">
        <v>4</v>
      </c>
      <c r="E194" s="16">
        <v>1001860</v>
      </c>
      <c r="F194" cm="1">
        <f t="array" ref="F194">MEDIAN(IF(A:A=E194,B:B))</f>
        <v>2.5</v>
      </c>
    </row>
    <row r="195" spans="1:6" x14ac:dyDescent="0.2">
      <c r="A195" s="16">
        <v>1000330</v>
      </c>
      <c r="B195" s="15">
        <v>3.6666666700000001</v>
      </c>
      <c r="E195" s="16">
        <v>1001870</v>
      </c>
      <c r="F195" cm="1">
        <f t="array" ref="F195">MEDIAN(IF(A:A=E195,B:B))</f>
        <v>2.6666666650000002</v>
      </c>
    </row>
    <row r="196" spans="1:6" x14ac:dyDescent="0.2">
      <c r="A196" s="16">
        <v>1000340</v>
      </c>
      <c r="B196" s="15">
        <v>0</v>
      </c>
      <c r="E196" s="16">
        <v>1001880</v>
      </c>
      <c r="F196" cm="1">
        <f t="array" ref="F196">MEDIAN(IF(A:A=E196,B:B))</f>
        <v>3</v>
      </c>
    </row>
    <row r="197" spans="1:6" x14ac:dyDescent="0.2">
      <c r="A197" s="16">
        <v>1000340</v>
      </c>
      <c r="B197" s="15">
        <v>4.6666666699999997</v>
      </c>
      <c r="E197" s="16">
        <v>1001890</v>
      </c>
      <c r="F197" cm="1">
        <f t="array" ref="F197">MEDIAN(IF(A:A=E197,B:B))</f>
        <v>2</v>
      </c>
    </row>
    <row r="198" spans="1:6" x14ac:dyDescent="0.2">
      <c r="A198" s="16">
        <v>1000340</v>
      </c>
      <c r="B198" s="15">
        <v>3.6666666700000001</v>
      </c>
      <c r="E198" s="16">
        <v>1001900</v>
      </c>
      <c r="F198" cm="1">
        <f t="array" ref="F198">MEDIAN(IF(A:A=E198,B:B))</f>
        <v>2.5</v>
      </c>
    </row>
    <row r="199" spans="1:6" x14ac:dyDescent="0.2">
      <c r="A199" s="16">
        <v>1000350</v>
      </c>
      <c r="B199" s="15">
        <v>0</v>
      </c>
      <c r="E199" s="16">
        <v>1001910</v>
      </c>
      <c r="F199" cm="1">
        <f t="array" ref="F199">MEDIAN(IF(A:A=E199,B:B))</f>
        <v>2</v>
      </c>
    </row>
    <row r="200" spans="1:6" x14ac:dyDescent="0.2">
      <c r="A200" s="16">
        <v>1000350</v>
      </c>
      <c r="B200" s="15">
        <v>1</v>
      </c>
      <c r="E200" s="16">
        <v>1001920</v>
      </c>
      <c r="F200" cm="1">
        <f t="array" ref="F200">MEDIAN(IF(A:A=E200,B:B))</f>
        <v>2</v>
      </c>
    </row>
    <row r="201" spans="1:6" x14ac:dyDescent="0.2">
      <c r="A201" s="16">
        <v>1000350</v>
      </c>
      <c r="B201" s="15">
        <v>1.3333333300000001</v>
      </c>
      <c r="E201" s="16">
        <v>1001930</v>
      </c>
      <c r="F201" cm="1">
        <f t="array" ref="F201">MEDIAN(IF(A:A=E201,B:B))</f>
        <v>2.3333333299999999</v>
      </c>
    </row>
    <row r="202" spans="1:6" x14ac:dyDescent="0.2">
      <c r="A202" s="16">
        <v>1000350</v>
      </c>
      <c r="B202" s="15">
        <v>1.6666666699999999</v>
      </c>
      <c r="E202" s="16">
        <v>1001940</v>
      </c>
      <c r="F202" cm="1">
        <f t="array" ref="F202">MEDIAN(IF(A:A=E202,B:B))</f>
        <v>2</v>
      </c>
    </row>
    <row r="203" spans="1:6" x14ac:dyDescent="0.2">
      <c r="A203" s="16">
        <v>1000350</v>
      </c>
      <c r="B203" s="15">
        <v>3.6666666700000001</v>
      </c>
      <c r="E203" s="16">
        <v>1001950</v>
      </c>
      <c r="F203" cm="1">
        <f t="array" ref="F203">MEDIAN(IF(A:A=E203,B:B))</f>
        <v>2.3333333299999999</v>
      </c>
    </row>
    <row r="204" spans="1:6" x14ac:dyDescent="0.2">
      <c r="A204" s="16">
        <v>1000350</v>
      </c>
      <c r="B204" s="15">
        <v>3.3333333299999999</v>
      </c>
      <c r="E204" s="16">
        <v>1001960</v>
      </c>
      <c r="F204" cm="1">
        <f t="array" ref="F204">MEDIAN(IF(A:A=E204,B:B))</f>
        <v>2</v>
      </c>
    </row>
    <row r="205" spans="1:6" x14ac:dyDescent="0.2">
      <c r="A205" s="16">
        <v>1000350</v>
      </c>
      <c r="B205" s="15">
        <v>1.6666666699999999</v>
      </c>
      <c r="E205" s="16">
        <v>1001970</v>
      </c>
      <c r="F205" cm="1">
        <f t="array" ref="F205">MEDIAN(IF(A:A=E205,B:B))</f>
        <v>2</v>
      </c>
    </row>
    <row r="206" spans="1:6" x14ac:dyDescent="0.2">
      <c r="A206" s="16">
        <v>1000350</v>
      </c>
      <c r="B206" s="15">
        <v>2.6666666700000001</v>
      </c>
      <c r="E206" s="16">
        <v>1001980</v>
      </c>
      <c r="F206" cm="1">
        <f t="array" ref="F206">MEDIAN(IF(A:A=E206,B:B))</f>
        <v>2</v>
      </c>
    </row>
    <row r="207" spans="1:6" x14ac:dyDescent="0.2">
      <c r="A207" s="16">
        <v>1000360</v>
      </c>
      <c r="B207" s="15">
        <v>0</v>
      </c>
      <c r="E207" s="16">
        <v>1001990</v>
      </c>
      <c r="F207" cm="1">
        <f t="array" ref="F207">MEDIAN(IF(A:A=E207,B:B))</f>
        <v>2</v>
      </c>
    </row>
    <row r="208" spans="1:6" x14ac:dyDescent="0.2">
      <c r="A208" s="16">
        <v>1000360</v>
      </c>
      <c r="B208" s="15">
        <v>2.3333333299999999</v>
      </c>
      <c r="E208" s="16">
        <v>1002000</v>
      </c>
      <c r="F208" cm="1">
        <f t="array" ref="F208">MEDIAN(IF(A:A=E208,B:B))</f>
        <v>2</v>
      </c>
    </row>
    <row r="209" spans="1:6" x14ac:dyDescent="0.2">
      <c r="A209" s="16">
        <v>1000360</v>
      </c>
      <c r="B209" s="15">
        <v>2.3333333299999999</v>
      </c>
      <c r="E209" s="16">
        <v>1002010</v>
      </c>
      <c r="F209" cm="1">
        <f t="array" ref="F209">MEDIAN(IF(A:A=E209,B:B))</f>
        <v>2.5</v>
      </c>
    </row>
    <row r="210" spans="1:6" x14ac:dyDescent="0.2">
      <c r="A210" s="16">
        <v>1000360</v>
      </c>
      <c r="B210" s="15">
        <v>2</v>
      </c>
      <c r="E210" s="16">
        <v>1002020</v>
      </c>
      <c r="F210" cm="1">
        <f t="array" ref="F210">MEDIAN(IF(A:A=E210,B:B))</f>
        <v>1</v>
      </c>
    </row>
    <row r="211" spans="1:6" x14ac:dyDescent="0.2">
      <c r="A211" s="16">
        <v>1000360</v>
      </c>
      <c r="B211" s="15">
        <v>4</v>
      </c>
      <c r="E211" s="16">
        <v>1002030</v>
      </c>
      <c r="F211" cm="1">
        <f t="array" ref="F211">MEDIAN(IF(A:A=E211,B:B))</f>
        <v>3</v>
      </c>
    </row>
    <row r="212" spans="1:6" x14ac:dyDescent="0.2">
      <c r="A212" s="16">
        <v>1000360</v>
      </c>
      <c r="B212" s="15">
        <v>1</v>
      </c>
      <c r="E212" s="16">
        <v>1002040</v>
      </c>
      <c r="F212" cm="1">
        <f t="array" ref="F212">MEDIAN(IF(A:A=E212,B:B))</f>
        <v>2.8333333349999998</v>
      </c>
    </row>
    <row r="213" spans="1:6" x14ac:dyDescent="0.2">
      <c r="A213" s="16">
        <v>1000360</v>
      </c>
      <c r="B213" s="15">
        <v>1.3333333300000001</v>
      </c>
      <c r="E213" s="16">
        <v>1002050</v>
      </c>
      <c r="F213" cm="1">
        <f t="array" ref="F213">MEDIAN(IF(A:A=E213,B:B))</f>
        <v>2.5</v>
      </c>
    </row>
    <row r="214" spans="1:6" x14ac:dyDescent="0.2">
      <c r="A214" s="16">
        <v>1000360</v>
      </c>
      <c r="B214" s="15">
        <v>1</v>
      </c>
      <c r="E214" s="16">
        <v>1002060</v>
      </c>
      <c r="F214" cm="1">
        <f t="array" ref="F214">MEDIAN(IF(A:A=E214,B:B))</f>
        <v>1.3333333300000001</v>
      </c>
    </row>
    <row r="215" spans="1:6" x14ac:dyDescent="0.2">
      <c r="A215" s="16">
        <v>1000360</v>
      </c>
      <c r="B215" s="15">
        <v>1.6666666699999999</v>
      </c>
      <c r="E215" s="16">
        <v>1002070</v>
      </c>
      <c r="F215" cm="1">
        <f t="array" ref="F215">MEDIAN(IF(A:A=E215,B:B))</f>
        <v>0.83333333499999995</v>
      </c>
    </row>
    <row r="216" spans="1:6" x14ac:dyDescent="0.2">
      <c r="A216" s="16">
        <v>1000360</v>
      </c>
      <c r="B216" s="15">
        <v>1.3333333300000001</v>
      </c>
      <c r="E216" s="16">
        <v>1002080</v>
      </c>
      <c r="F216" cm="1">
        <f t="array" ref="F216">MEDIAN(IF(A:A=E216,B:B))</f>
        <v>0.83333333499999995</v>
      </c>
    </row>
    <row r="217" spans="1:6" x14ac:dyDescent="0.2">
      <c r="A217" s="16">
        <v>1000360</v>
      </c>
      <c r="B217" s="15">
        <v>3</v>
      </c>
      <c r="E217" s="16">
        <v>1002090</v>
      </c>
      <c r="F217" cm="1">
        <f t="array" ref="F217">MEDIAN(IF(A:A=E217,B:B))</f>
        <v>0.83333333499999995</v>
      </c>
    </row>
    <row r="218" spans="1:6" x14ac:dyDescent="0.2">
      <c r="A218" s="16">
        <v>1000360</v>
      </c>
      <c r="B218" s="15">
        <v>2.3333333299999999</v>
      </c>
      <c r="E218" s="16">
        <v>1002100</v>
      </c>
      <c r="F218" cm="1">
        <f t="array" ref="F218">MEDIAN(IF(A:A=E218,B:B))</f>
        <v>0.83333333499999995</v>
      </c>
    </row>
    <row r="219" spans="1:6" x14ac:dyDescent="0.2">
      <c r="A219" s="16">
        <v>1000360</v>
      </c>
      <c r="B219" s="15">
        <v>2.3333333299999999</v>
      </c>
      <c r="E219" s="16">
        <v>1002110</v>
      </c>
      <c r="F219" cm="1">
        <f t="array" ref="F219">MEDIAN(IF(A:A=E219,B:B))</f>
        <v>1.3333333349999998</v>
      </c>
    </row>
    <row r="220" spans="1:6" x14ac:dyDescent="0.2">
      <c r="A220" s="16">
        <v>1000360</v>
      </c>
      <c r="B220" s="15">
        <v>2.6666666700000001</v>
      </c>
      <c r="E220" s="16">
        <v>1002120</v>
      </c>
      <c r="F220" cm="1">
        <f t="array" ref="F220">MEDIAN(IF(A:A=E220,B:B))</f>
        <v>1.6666666699999999</v>
      </c>
    </row>
    <row r="221" spans="1:6" x14ac:dyDescent="0.2">
      <c r="A221" s="16">
        <v>1000360</v>
      </c>
      <c r="B221" s="15">
        <v>4.3333333300000003</v>
      </c>
      <c r="E221" s="16">
        <v>1002130</v>
      </c>
      <c r="F221" cm="1">
        <f t="array" ref="F221">MEDIAN(IF(A:A=E221,B:B))</f>
        <v>1.8333333349999998</v>
      </c>
    </row>
    <row r="222" spans="1:6" x14ac:dyDescent="0.2">
      <c r="A222" s="16">
        <v>1000360</v>
      </c>
      <c r="B222" s="15">
        <v>4.3333333300000003</v>
      </c>
      <c r="E222" s="16">
        <v>1002140</v>
      </c>
      <c r="F222" cm="1">
        <f t="array" ref="F222">MEDIAN(IF(A:A=E222,B:B))</f>
        <v>1.3333333300000001</v>
      </c>
    </row>
    <row r="223" spans="1:6" x14ac:dyDescent="0.2">
      <c r="A223" s="16">
        <v>1000360</v>
      </c>
      <c r="B223" s="15">
        <v>5</v>
      </c>
      <c r="E223" s="16">
        <v>1002150</v>
      </c>
      <c r="F223" cm="1">
        <f t="array" ref="F223">MEDIAN(IF(A:A=E223,B:B))</f>
        <v>1.5</v>
      </c>
    </row>
    <row r="224" spans="1:6" x14ac:dyDescent="0.2">
      <c r="A224" s="16">
        <v>1000360</v>
      </c>
      <c r="B224" s="15">
        <v>3.6666666700000001</v>
      </c>
      <c r="E224" s="16">
        <v>1002160</v>
      </c>
      <c r="F224" cm="1">
        <f t="array" ref="F224">MEDIAN(IF(A:A=E224,B:B))</f>
        <v>1.8333333349999998</v>
      </c>
    </row>
    <row r="225" spans="1:6" x14ac:dyDescent="0.2">
      <c r="A225" s="16">
        <v>1000360</v>
      </c>
      <c r="B225" s="15">
        <v>2.6666666700000001</v>
      </c>
      <c r="E225" s="16">
        <v>1002170</v>
      </c>
      <c r="F225" cm="1">
        <f t="array" ref="F225">MEDIAN(IF(A:A=E225,B:B))</f>
        <v>2</v>
      </c>
    </row>
    <row r="226" spans="1:6" x14ac:dyDescent="0.2">
      <c r="A226" s="16">
        <v>1000360</v>
      </c>
      <c r="B226" s="15">
        <v>3.6666666700000001</v>
      </c>
      <c r="E226" s="16">
        <v>1002180</v>
      </c>
      <c r="F226" cm="1">
        <f t="array" ref="F226">MEDIAN(IF(A:A=E226,B:B))</f>
        <v>2</v>
      </c>
    </row>
    <row r="227" spans="1:6" x14ac:dyDescent="0.2">
      <c r="A227" s="16">
        <v>1000360</v>
      </c>
      <c r="B227" s="15">
        <v>5</v>
      </c>
      <c r="E227" s="16">
        <v>1002190</v>
      </c>
      <c r="F227" cm="1">
        <f t="array" ref="F227">MEDIAN(IF(A:A=E227,B:B))</f>
        <v>2</v>
      </c>
    </row>
    <row r="228" spans="1:6" x14ac:dyDescent="0.2">
      <c r="A228" s="16">
        <v>1000360</v>
      </c>
      <c r="B228" s="15">
        <v>4.6666666699999997</v>
      </c>
      <c r="E228" s="16">
        <v>1002200</v>
      </c>
      <c r="F228" cm="1">
        <f t="array" ref="F228">MEDIAN(IF(A:A=E228,B:B))</f>
        <v>2</v>
      </c>
    </row>
    <row r="229" spans="1:6" x14ac:dyDescent="0.2">
      <c r="A229" s="16">
        <v>1000360</v>
      </c>
      <c r="B229" s="15">
        <v>5</v>
      </c>
      <c r="E229" s="16">
        <v>1002210</v>
      </c>
      <c r="F229" cm="1">
        <f t="array" ref="F229">MEDIAN(IF(A:A=E229,B:B))</f>
        <v>2</v>
      </c>
    </row>
    <row r="230" spans="1:6" x14ac:dyDescent="0.2">
      <c r="A230" s="16">
        <v>1000360</v>
      </c>
      <c r="B230" s="15">
        <v>5</v>
      </c>
      <c r="E230" s="16">
        <v>1002220</v>
      </c>
      <c r="F230" cm="1">
        <f t="array" ref="F230">MEDIAN(IF(A:A=E230,B:B))</f>
        <v>2</v>
      </c>
    </row>
    <row r="231" spans="1:6" x14ac:dyDescent="0.2">
      <c r="A231" s="16">
        <v>1000360</v>
      </c>
      <c r="B231" s="15">
        <v>4</v>
      </c>
      <c r="E231" s="16">
        <v>1002230</v>
      </c>
      <c r="F231" cm="1">
        <f t="array" ref="F231">MEDIAN(IF(A:A=E231,B:B))</f>
        <v>1.8333333349999998</v>
      </c>
    </row>
    <row r="232" spans="1:6" x14ac:dyDescent="0.2">
      <c r="A232" s="16">
        <v>1000360</v>
      </c>
      <c r="B232" s="15">
        <v>4.6666666699999997</v>
      </c>
      <c r="E232" s="16">
        <v>1002240</v>
      </c>
      <c r="F232" cm="1">
        <f t="array" ref="F232">MEDIAN(IF(A:A=E232,B:B))</f>
        <v>1.8333333349999998</v>
      </c>
    </row>
    <row r="233" spans="1:6" x14ac:dyDescent="0.2">
      <c r="A233" s="16">
        <v>1000360</v>
      </c>
      <c r="B233" s="15">
        <v>4.6666666699999997</v>
      </c>
      <c r="E233" s="16">
        <v>1002250</v>
      </c>
      <c r="F233" cm="1">
        <f t="array" ref="F233">MEDIAN(IF(A:A=E233,B:B))</f>
        <v>1.3333333349999998</v>
      </c>
    </row>
    <row r="234" spans="1:6" x14ac:dyDescent="0.2">
      <c r="A234" s="16">
        <v>1000360</v>
      </c>
      <c r="B234" s="15">
        <v>4.6666666699999997</v>
      </c>
      <c r="E234" s="16">
        <v>1002260</v>
      </c>
      <c r="F234" cm="1">
        <f t="array" ref="F234">MEDIAN(IF(A:A=E234,B:B))</f>
        <v>1</v>
      </c>
    </row>
    <row r="235" spans="1:6" x14ac:dyDescent="0.2">
      <c r="A235" s="16">
        <v>1000370</v>
      </c>
      <c r="B235" s="15">
        <v>0</v>
      </c>
      <c r="E235" s="16">
        <v>1002270</v>
      </c>
      <c r="F235" cm="1">
        <f t="array" ref="F235">MEDIAN(IF(A:A=E235,B:B))</f>
        <v>3</v>
      </c>
    </row>
    <row r="236" spans="1:6" x14ac:dyDescent="0.2">
      <c r="A236" s="16">
        <v>1000370</v>
      </c>
      <c r="B236" s="15">
        <v>4.6666666699999997</v>
      </c>
      <c r="E236" s="16">
        <v>1002280</v>
      </c>
      <c r="F236" cm="1">
        <f t="array" ref="F236">MEDIAN(IF(A:A=E236,B:B))</f>
        <v>1</v>
      </c>
    </row>
    <row r="237" spans="1:6" x14ac:dyDescent="0.2">
      <c r="A237" s="16">
        <v>1000370</v>
      </c>
      <c r="B237" s="15">
        <v>4.6666666699999997</v>
      </c>
      <c r="E237" s="16">
        <v>1002290</v>
      </c>
      <c r="F237" cm="1">
        <f t="array" ref="F237">MEDIAN(IF(A:A=E237,B:B))</f>
        <v>2</v>
      </c>
    </row>
    <row r="238" spans="1:6" x14ac:dyDescent="0.2">
      <c r="A238" s="16">
        <v>1000370</v>
      </c>
      <c r="B238" s="15">
        <v>3.6666666700000001</v>
      </c>
      <c r="E238" s="16">
        <v>1002300</v>
      </c>
      <c r="F238" cm="1">
        <f t="array" ref="F238">MEDIAN(IF(A:A=E238,B:B))</f>
        <v>2</v>
      </c>
    </row>
    <row r="239" spans="1:6" x14ac:dyDescent="0.2">
      <c r="A239" s="16">
        <v>1000370</v>
      </c>
      <c r="B239" s="15">
        <v>4.3333333300000003</v>
      </c>
      <c r="E239" s="16">
        <v>1002310</v>
      </c>
      <c r="F239" cm="1">
        <f t="array" ref="F239">MEDIAN(IF(A:A=E239,B:B))</f>
        <v>2</v>
      </c>
    </row>
    <row r="240" spans="1:6" x14ac:dyDescent="0.2">
      <c r="A240" s="16">
        <v>1000370</v>
      </c>
      <c r="B240" s="15">
        <v>3.6666666700000001</v>
      </c>
      <c r="E240" s="16">
        <v>1002320</v>
      </c>
      <c r="F240" cm="1">
        <f t="array" ref="F240">MEDIAN(IF(A:A=E240,B:B))</f>
        <v>2</v>
      </c>
    </row>
    <row r="241" spans="1:6" x14ac:dyDescent="0.2">
      <c r="A241" s="16">
        <v>1000380</v>
      </c>
      <c r="B241" s="15">
        <v>0</v>
      </c>
      <c r="E241" s="16">
        <v>1002330</v>
      </c>
      <c r="F241" cm="1">
        <f t="array" ref="F241">MEDIAN(IF(A:A=E241,B:B))</f>
        <v>2</v>
      </c>
    </row>
    <row r="242" spans="1:6" x14ac:dyDescent="0.2">
      <c r="A242" s="16">
        <v>1000380</v>
      </c>
      <c r="B242" s="15">
        <v>2.6666666700000001</v>
      </c>
      <c r="E242" s="16">
        <v>1002340</v>
      </c>
      <c r="F242" cm="1">
        <f t="array" ref="F242">MEDIAN(IF(A:A=E242,B:B))</f>
        <v>2</v>
      </c>
    </row>
    <row r="243" spans="1:6" x14ac:dyDescent="0.2">
      <c r="A243" s="16">
        <v>1000380</v>
      </c>
      <c r="B243" s="15">
        <v>3.6666666700000001</v>
      </c>
      <c r="E243" s="16">
        <v>1002350</v>
      </c>
      <c r="F243" cm="1">
        <f t="array" ref="F243">MEDIAN(IF(A:A=E243,B:B))</f>
        <v>1</v>
      </c>
    </row>
    <row r="244" spans="1:6" x14ac:dyDescent="0.2">
      <c r="A244" s="16">
        <v>1000380</v>
      </c>
      <c r="B244" s="15">
        <v>2.3333333299999999</v>
      </c>
      <c r="E244" s="16">
        <v>1002360</v>
      </c>
      <c r="F244" cm="1">
        <f t="array" ref="F244">MEDIAN(IF(A:A=E244,B:B))</f>
        <v>2.3333333299999999</v>
      </c>
    </row>
    <row r="245" spans="1:6" x14ac:dyDescent="0.2">
      <c r="A245" s="16">
        <v>1000380</v>
      </c>
      <c r="B245" s="15">
        <v>3.3333333299999999</v>
      </c>
      <c r="E245" s="16">
        <v>1002370</v>
      </c>
      <c r="F245" cm="1">
        <f t="array" ref="F245">MEDIAN(IF(A:A=E245,B:B))</f>
        <v>2.3333333299999999</v>
      </c>
    </row>
    <row r="246" spans="1:6" x14ac:dyDescent="0.2">
      <c r="A246" s="16">
        <v>1000380</v>
      </c>
      <c r="B246" s="15">
        <v>3.3333333299999999</v>
      </c>
      <c r="E246" s="16">
        <v>1002380</v>
      </c>
      <c r="F246" cm="1">
        <f t="array" ref="F246">MEDIAN(IF(A:A=E246,B:B))</f>
        <v>2.3333333299999999</v>
      </c>
    </row>
    <row r="247" spans="1:6" x14ac:dyDescent="0.2">
      <c r="A247" s="16">
        <v>1000380</v>
      </c>
      <c r="B247" s="15">
        <v>3</v>
      </c>
      <c r="E247" s="16">
        <v>1002390</v>
      </c>
      <c r="F247" cm="1">
        <f t="array" ref="F247">MEDIAN(IF(A:A=E247,B:B))</f>
        <v>2.3333333299999999</v>
      </c>
    </row>
    <row r="248" spans="1:6" x14ac:dyDescent="0.2">
      <c r="A248" s="16">
        <v>1000380</v>
      </c>
      <c r="B248" s="15">
        <v>2</v>
      </c>
      <c r="E248" s="16">
        <v>1002400</v>
      </c>
      <c r="F248" cm="1">
        <f t="array" ref="F248">MEDIAN(IF(A:A=E248,B:B))</f>
        <v>2.1666666650000002</v>
      </c>
    </row>
    <row r="249" spans="1:6" x14ac:dyDescent="0.2">
      <c r="A249" s="16">
        <v>1000380</v>
      </c>
      <c r="B249" s="15">
        <v>2.6666666700000001</v>
      </c>
      <c r="E249" s="16">
        <v>1002410</v>
      </c>
      <c r="F249" cm="1">
        <f t="array" ref="F249">MEDIAN(IF(A:A=E249,B:B))</f>
        <v>2</v>
      </c>
    </row>
    <row r="250" spans="1:6" x14ac:dyDescent="0.2">
      <c r="A250" s="16">
        <v>1000380</v>
      </c>
      <c r="B250" s="15">
        <v>3</v>
      </c>
      <c r="E250" s="16">
        <v>1002420</v>
      </c>
      <c r="F250" cm="1">
        <f t="array" ref="F250">MEDIAN(IF(A:A=E250,B:B))</f>
        <v>2.1666666650000002</v>
      </c>
    </row>
    <row r="251" spans="1:6" x14ac:dyDescent="0.2">
      <c r="A251" s="16">
        <v>1000380</v>
      </c>
      <c r="B251" s="15">
        <v>4</v>
      </c>
      <c r="E251" s="16">
        <v>1002430</v>
      </c>
      <c r="F251" cm="1">
        <f t="array" ref="F251">MEDIAN(IF(A:A=E251,B:B))</f>
        <v>2.3333333299999999</v>
      </c>
    </row>
    <row r="252" spans="1:6" x14ac:dyDescent="0.2">
      <c r="A252" s="16">
        <v>1000381</v>
      </c>
      <c r="B252" s="15">
        <v>2.6666666700000001</v>
      </c>
      <c r="E252" s="16">
        <v>1002440</v>
      </c>
      <c r="F252" cm="1">
        <f t="array" ref="F252">MEDIAN(IF(A:A=E252,B:B))</f>
        <v>2.3333333299999999</v>
      </c>
    </row>
    <row r="253" spans="1:6" x14ac:dyDescent="0.2">
      <c r="A253" s="16">
        <v>1000381</v>
      </c>
      <c r="B253" s="15">
        <v>3.6666666700000001</v>
      </c>
      <c r="E253" s="16">
        <v>1002450</v>
      </c>
      <c r="F253" cm="1">
        <f t="array" ref="F253">MEDIAN(IF(A:A=E253,B:B))</f>
        <v>2</v>
      </c>
    </row>
    <row r="254" spans="1:6" x14ac:dyDescent="0.2">
      <c r="A254" s="16">
        <v>1000381</v>
      </c>
      <c r="B254" s="15">
        <v>4</v>
      </c>
      <c r="E254" s="16">
        <v>1002460</v>
      </c>
      <c r="F254" cm="1">
        <f t="array" ref="F254">MEDIAN(IF(A:A=E254,B:B))</f>
        <v>2</v>
      </c>
    </row>
    <row r="255" spans="1:6" x14ac:dyDescent="0.2">
      <c r="A255" s="16">
        <v>1000381</v>
      </c>
      <c r="B255" s="15">
        <v>3.3333333299999999</v>
      </c>
      <c r="E255" s="16">
        <v>1002470</v>
      </c>
      <c r="F255" cm="1">
        <f t="array" ref="F255">MEDIAN(IF(A:A=E255,B:B))</f>
        <v>2</v>
      </c>
    </row>
    <row r="256" spans="1:6" x14ac:dyDescent="0.2">
      <c r="A256" s="16">
        <v>1000381</v>
      </c>
      <c r="B256" s="15">
        <v>3</v>
      </c>
      <c r="E256" s="16">
        <v>1002480</v>
      </c>
      <c r="F256" cm="1">
        <f t="array" ref="F256">MEDIAN(IF(A:A=E256,B:B))</f>
        <v>2</v>
      </c>
    </row>
    <row r="257" spans="1:6" x14ac:dyDescent="0.2">
      <c r="A257" s="16">
        <v>1000381</v>
      </c>
      <c r="B257" s="15">
        <v>2.3333333299999999</v>
      </c>
      <c r="E257" s="16">
        <v>1002490</v>
      </c>
      <c r="F257" cm="1">
        <f t="array" ref="F257">MEDIAN(IF(A:A=E257,B:B))</f>
        <v>0.83333333499999995</v>
      </c>
    </row>
    <row r="258" spans="1:6" x14ac:dyDescent="0.2">
      <c r="A258" s="16">
        <v>1000381</v>
      </c>
      <c r="B258" s="15">
        <v>3.6666666700000001</v>
      </c>
      <c r="E258" s="16">
        <v>1002500</v>
      </c>
      <c r="F258" cm="1">
        <f t="array" ref="F258">MEDIAN(IF(A:A=E258,B:B))</f>
        <v>0.83333333499999995</v>
      </c>
    </row>
    <row r="259" spans="1:6" x14ac:dyDescent="0.2">
      <c r="A259" s="16">
        <v>1000381</v>
      </c>
      <c r="B259" s="15">
        <v>2.6666666700000001</v>
      </c>
      <c r="E259" s="16">
        <v>1002510</v>
      </c>
      <c r="F259" cm="1">
        <f t="array" ref="F259">MEDIAN(IF(A:A=E259,B:B))</f>
        <v>1.3333333349999998</v>
      </c>
    </row>
    <row r="260" spans="1:6" x14ac:dyDescent="0.2">
      <c r="A260" s="16">
        <v>1000381</v>
      </c>
      <c r="B260" s="15">
        <v>3</v>
      </c>
      <c r="E260" s="16">
        <v>1002520</v>
      </c>
      <c r="F260" cm="1">
        <f t="array" ref="F260">MEDIAN(IF(A:A=E260,B:B))</f>
        <v>1</v>
      </c>
    </row>
    <row r="261" spans="1:6" x14ac:dyDescent="0.2">
      <c r="A261" s="16">
        <v>1000381</v>
      </c>
      <c r="B261" s="15">
        <v>4</v>
      </c>
      <c r="E261" s="16">
        <v>1002530</v>
      </c>
      <c r="F261" cm="1">
        <f t="array" ref="F261">MEDIAN(IF(A:A=E261,B:B))</f>
        <v>1</v>
      </c>
    </row>
    <row r="262" spans="1:6" x14ac:dyDescent="0.2">
      <c r="A262" s="16">
        <v>1000381</v>
      </c>
      <c r="B262" s="15">
        <v>2.3333333299999999</v>
      </c>
      <c r="E262" s="16">
        <v>1002540</v>
      </c>
      <c r="F262" cm="1">
        <f t="array" ref="F262">MEDIAN(IF(A:A=E262,B:B))</f>
        <v>2</v>
      </c>
    </row>
    <row r="263" spans="1:6" x14ac:dyDescent="0.2">
      <c r="A263" s="16">
        <v>1000390</v>
      </c>
      <c r="B263" s="15">
        <v>2</v>
      </c>
      <c r="E263" s="16">
        <v>1002550</v>
      </c>
      <c r="F263" cm="1">
        <f t="array" ref="F263">MEDIAN(IF(A:A=E263,B:B))</f>
        <v>1.3333333349999998</v>
      </c>
    </row>
    <row r="264" spans="1:6" x14ac:dyDescent="0.2">
      <c r="A264" s="16">
        <v>1000390</v>
      </c>
      <c r="B264" s="15">
        <v>2</v>
      </c>
      <c r="E264" s="16">
        <v>1002560</v>
      </c>
      <c r="F264" cm="1">
        <f t="array" ref="F264">MEDIAN(IF(A:A=E264,B:B))</f>
        <v>1</v>
      </c>
    </row>
    <row r="265" spans="1:6" x14ac:dyDescent="0.2">
      <c r="A265" s="16">
        <v>1000390</v>
      </c>
      <c r="B265" s="15">
        <v>4</v>
      </c>
      <c r="E265" s="16">
        <v>1002570</v>
      </c>
      <c r="F265" cm="1">
        <f t="array" ref="F265">MEDIAN(IF(A:A=E265,B:B))</f>
        <v>2</v>
      </c>
    </row>
    <row r="266" spans="1:6" x14ac:dyDescent="0.2">
      <c r="A266" s="16">
        <v>1000390</v>
      </c>
      <c r="B266" s="15">
        <v>2.3333333299999999</v>
      </c>
      <c r="E266" s="16">
        <v>1002580</v>
      </c>
      <c r="F266" cm="1">
        <f t="array" ref="F266">MEDIAN(IF(A:A=E266,B:B))</f>
        <v>1.5</v>
      </c>
    </row>
    <row r="267" spans="1:6" x14ac:dyDescent="0.2">
      <c r="A267" s="16">
        <v>1000390</v>
      </c>
      <c r="B267" s="15">
        <v>3.3333333299999999</v>
      </c>
      <c r="E267" s="16">
        <v>1002590</v>
      </c>
      <c r="F267" cm="1">
        <f t="array" ref="F267">MEDIAN(IF(A:A=E267,B:B))</f>
        <v>2</v>
      </c>
    </row>
    <row r="268" spans="1:6" x14ac:dyDescent="0.2">
      <c r="A268" s="16">
        <v>1000390</v>
      </c>
      <c r="B268" s="15">
        <v>3</v>
      </c>
      <c r="E268" s="16">
        <v>1002600</v>
      </c>
      <c r="F268" cm="1">
        <f t="array" ref="F268">MEDIAN(IF(A:A=E268,B:B))</f>
        <v>2</v>
      </c>
    </row>
    <row r="269" spans="1:6" x14ac:dyDescent="0.2">
      <c r="A269" s="16">
        <v>1000390</v>
      </c>
      <c r="B269" s="15">
        <v>2.6666666700000001</v>
      </c>
      <c r="E269" s="16">
        <v>1002610</v>
      </c>
      <c r="F269" cm="1">
        <f t="array" ref="F269">MEDIAN(IF(A:A=E269,B:B))</f>
        <v>2</v>
      </c>
    </row>
    <row r="270" spans="1:6" x14ac:dyDescent="0.2">
      <c r="A270" s="16">
        <v>1000390</v>
      </c>
      <c r="B270" s="15">
        <v>3.6666666700000001</v>
      </c>
      <c r="E270" s="16">
        <v>1002620</v>
      </c>
      <c r="F270" cm="1">
        <f t="array" ref="F270">MEDIAN(IF(A:A=E270,B:B))</f>
        <v>1.8333333349999998</v>
      </c>
    </row>
    <row r="271" spans="1:6" x14ac:dyDescent="0.2">
      <c r="A271" s="16">
        <v>1000390</v>
      </c>
      <c r="B271" s="15">
        <v>4</v>
      </c>
      <c r="E271" s="16">
        <v>1002630</v>
      </c>
      <c r="F271" cm="1">
        <f t="array" ref="F271">MEDIAN(IF(A:A=E271,B:B))</f>
        <v>2</v>
      </c>
    </row>
    <row r="272" spans="1:6" x14ac:dyDescent="0.2">
      <c r="A272" s="16">
        <v>1000390</v>
      </c>
      <c r="B272" s="15">
        <v>4</v>
      </c>
      <c r="E272" s="16">
        <v>1002640</v>
      </c>
      <c r="F272" cm="1">
        <f t="array" ref="F272">MEDIAN(IF(A:A=E272,B:B))</f>
        <v>1.8333333349999998</v>
      </c>
    </row>
    <row r="273" spans="1:6" x14ac:dyDescent="0.2">
      <c r="A273" s="16">
        <v>1000390</v>
      </c>
      <c r="B273" s="15">
        <v>2.3333333299999999</v>
      </c>
      <c r="E273" s="16">
        <v>1002650</v>
      </c>
      <c r="F273" cm="1">
        <f t="array" ref="F273">MEDIAN(IF(A:A=E273,B:B))</f>
        <v>1.8333333349999998</v>
      </c>
    </row>
    <row r="274" spans="1:6" x14ac:dyDescent="0.2">
      <c r="A274" s="16">
        <v>1000390</v>
      </c>
      <c r="B274" s="15">
        <v>2</v>
      </c>
      <c r="E274" s="16">
        <v>1002660</v>
      </c>
      <c r="F274" cm="1">
        <f t="array" ref="F274">MEDIAN(IF(A:A=E274,B:B))</f>
        <v>1.8333333349999998</v>
      </c>
    </row>
    <row r="275" spans="1:6" x14ac:dyDescent="0.2">
      <c r="A275" s="16">
        <v>1000390</v>
      </c>
      <c r="B275" s="15">
        <v>3</v>
      </c>
      <c r="E275" s="16">
        <v>1002670</v>
      </c>
      <c r="F275" cm="1">
        <f t="array" ref="F275">MEDIAN(IF(A:A=E275,B:B))</f>
        <v>1.6666666699999999</v>
      </c>
    </row>
    <row r="276" spans="1:6" x14ac:dyDescent="0.2">
      <c r="A276" s="16">
        <v>1000390</v>
      </c>
      <c r="B276" s="15">
        <v>4</v>
      </c>
      <c r="E276" s="16">
        <v>1002680</v>
      </c>
      <c r="F276" cm="1">
        <f t="array" ref="F276">MEDIAN(IF(A:A=E276,B:B))</f>
        <v>1.8333333349999998</v>
      </c>
    </row>
    <row r="277" spans="1:6" x14ac:dyDescent="0.2">
      <c r="A277" s="16">
        <v>1000390</v>
      </c>
      <c r="B277" s="15">
        <v>5</v>
      </c>
      <c r="E277" s="16">
        <v>1002690</v>
      </c>
      <c r="F277" cm="1">
        <f t="array" ref="F277">MEDIAN(IF(A:A=E277,B:B))</f>
        <v>1.8333333349999998</v>
      </c>
    </row>
    <row r="278" spans="1:6" x14ac:dyDescent="0.2">
      <c r="A278" s="16">
        <v>1000390</v>
      </c>
      <c r="B278" s="15">
        <v>3</v>
      </c>
      <c r="E278" s="16">
        <v>1002700</v>
      </c>
      <c r="F278" cm="1">
        <f t="array" ref="F278">MEDIAN(IF(A:A=E278,B:B))</f>
        <v>1.8333333349999998</v>
      </c>
    </row>
    <row r="279" spans="1:6" x14ac:dyDescent="0.2">
      <c r="A279" s="16">
        <v>1000390</v>
      </c>
      <c r="B279" s="15">
        <v>3.6666666700000001</v>
      </c>
      <c r="E279" s="16">
        <v>1002710</v>
      </c>
      <c r="F279" cm="1">
        <f t="array" ref="F279">MEDIAN(IF(A:A=E279,B:B))</f>
        <v>1.8333333349999998</v>
      </c>
    </row>
    <row r="280" spans="1:6" x14ac:dyDescent="0.2">
      <c r="A280" s="16">
        <v>1000400</v>
      </c>
      <c r="B280" s="15">
        <v>0</v>
      </c>
      <c r="E280" s="16">
        <v>1002720</v>
      </c>
      <c r="F280" cm="1">
        <f t="array" ref="F280">MEDIAN(IF(A:A=E280,B:B))</f>
        <v>2</v>
      </c>
    </row>
    <row r="281" spans="1:6" x14ac:dyDescent="0.2">
      <c r="A281" s="16">
        <v>1000400</v>
      </c>
      <c r="B281" s="15">
        <v>2</v>
      </c>
      <c r="E281" s="16">
        <v>1002730</v>
      </c>
      <c r="F281" cm="1">
        <f t="array" ref="F281">MEDIAN(IF(A:A=E281,B:B))</f>
        <v>2</v>
      </c>
    </row>
    <row r="282" spans="1:6" x14ac:dyDescent="0.2">
      <c r="A282" s="16">
        <v>1000410</v>
      </c>
      <c r="B282" s="15">
        <v>0</v>
      </c>
      <c r="E282" s="16">
        <v>1002740</v>
      </c>
      <c r="F282" cm="1">
        <f t="array" ref="F282">MEDIAN(IF(A:A=E282,B:B))</f>
        <v>1.6666666699999999</v>
      </c>
    </row>
    <row r="283" spans="1:6" x14ac:dyDescent="0.2">
      <c r="A283" s="16">
        <v>1000410</v>
      </c>
      <c r="B283" s="15">
        <v>3.6666666700000001</v>
      </c>
      <c r="E283" s="16">
        <v>1002750</v>
      </c>
      <c r="F283" cm="1">
        <f t="array" ref="F283">MEDIAN(IF(A:A=E283,B:B))</f>
        <v>1.6666666699999999</v>
      </c>
    </row>
    <row r="284" spans="1:6" x14ac:dyDescent="0.2">
      <c r="A284" s="16">
        <v>1000410</v>
      </c>
      <c r="B284" s="15">
        <v>4</v>
      </c>
      <c r="E284" s="16">
        <v>1002760</v>
      </c>
      <c r="F284" cm="1">
        <f t="array" ref="F284">MEDIAN(IF(A:A=E284,B:B))</f>
        <v>1.6666666699999999</v>
      </c>
    </row>
    <row r="285" spans="1:6" x14ac:dyDescent="0.2">
      <c r="A285" s="16">
        <v>1000410</v>
      </c>
      <c r="B285" s="15">
        <v>3.6666666700000001</v>
      </c>
      <c r="E285" s="16">
        <v>1002770</v>
      </c>
      <c r="F285" cm="1">
        <f t="array" ref="F285">MEDIAN(IF(A:A=E285,B:B))</f>
        <v>1.6666666699999999</v>
      </c>
    </row>
    <row r="286" spans="1:6" x14ac:dyDescent="0.2">
      <c r="A286" s="16">
        <v>1000410</v>
      </c>
      <c r="B286" s="15">
        <v>4.3333333300000003</v>
      </c>
      <c r="E286" s="16">
        <v>1002780</v>
      </c>
      <c r="F286" cm="1">
        <f t="array" ref="F286">MEDIAN(IF(A:A=E286,B:B))</f>
        <v>1.8333333349999998</v>
      </c>
    </row>
    <row r="287" spans="1:6" x14ac:dyDescent="0.2">
      <c r="A287" s="16">
        <v>1000420</v>
      </c>
      <c r="B287" s="15">
        <v>0</v>
      </c>
      <c r="E287" s="16">
        <v>1002790</v>
      </c>
      <c r="F287" cm="1">
        <f t="array" ref="F287">MEDIAN(IF(A:A=E287,B:B))</f>
        <v>1.6666666699999999</v>
      </c>
    </row>
    <row r="288" spans="1:6" x14ac:dyDescent="0.2">
      <c r="A288" s="16">
        <v>1000420</v>
      </c>
      <c r="B288" s="15">
        <v>2</v>
      </c>
      <c r="E288" s="16">
        <v>1002800</v>
      </c>
      <c r="F288" cm="1">
        <f t="array" ref="F288">MEDIAN(IF(A:A=E288,B:B))</f>
        <v>1.6666666699999999</v>
      </c>
    </row>
    <row r="289" spans="1:6" x14ac:dyDescent="0.2">
      <c r="A289" s="16">
        <v>1000420</v>
      </c>
      <c r="B289" s="15">
        <v>3</v>
      </c>
      <c r="E289" s="16">
        <v>1002810</v>
      </c>
      <c r="F289" cm="1">
        <f t="array" ref="F289">MEDIAN(IF(A:A=E289,B:B))</f>
        <v>1.6666666699999999</v>
      </c>
    </row>
    <row r="290" spans="1:6" x14ac:dyDescent="0.2">
      <c r="A290" s="16">
        <v>1000430</v>
      </c>
      <c r="B290" s="15">
        <v>0</v>
      </c>
      <c r="E290" s="16">
        <v>1002820</v>
      </c>
      <c r="F290" cm="1">
        <f t="array" ref="F290">MEDIAN(IF(A:A=E290,B:B))</f>
        <v>1.6666666699999999</v>
      </c>
    </row>
    <row r="291" spans="1:6" x14ac:dyDescent="0.2">
      <c r="A291" s="16">
        <v>1000430</v>
      </c>
      <c r="B291" s="15">
        <v>2.3333333299999999</v>
      </c>
      <c r="E291" s="16">
        <v>1002830</v>
      </c>
      <c r="F291" cm="1">
        <f t="array" ref="F291">MEDIAN(IF(A:A=E291,B:B))</f>
        <v>1.6666666699999999</v>
      </c>
    </row>
    <row r="292" spans="1:6" x14ac:dyDescent="0.2">
      <c r="A292" s="16">
        <v>1000430</v>
      </c>
      <c r="B292" s="15">
        <v>1.6666666699999999</v>
      </c>
      <c r="E292" s="16">
        <v>1002840</v>
      </c>
      <c r="F292" cm="1">
        <f t="array" ref="F292">MEDIAN(IF(A:A=E292,B:B))</f>
        <v>1.6666666699999999</v>
      </c>
    </row>
    <row r="293" spans="1:6" x14ac:dyDescent="0.2">
      <c r="A293" s="16">
        <v>1000430</v>
      </c>
      <c r="B293" s="15">
        <v>2.6666666700000001</v>
      </c>
      <c r="E293" s="16">
        <v>1002850</v>
      </c>
      <c r="F293" cm="1">
        <f t="array" ref="F293">MEDIAN(IF(A:A=E293,B:B))</f>
        <v>1.6666666699999999</v>
      </c>
    </row>
    <row r="294" spans="1:6" x14ac:dyDescent="0.2">
      <c r="A294" s="16">
        <v>1000430</v>
      </c>
      <c r="B294" s="15">
        <v>2.6666666700000001</v>
      </c>
      <c r="E294" s="16">
        <v>1002860</v>
      </c>
      <c r="F294" cm="1">
        <f t="array" ref="F294">MEDIAN(IF(A:A=E294,B:B))</f>
        <v>1.6666666699999999</v>
      </c>
    </row>
    <row r="295" spans="1:6" x14ac:dyDescent="0.2">
      <c r="A295" s="16">
        <v>1000440</v>
      </c>
      <c r="B295" s="15">
        <v>1.6666666699999999</v>
      </c>
      <c r="E295" s="16">
        <v>1002870</v>
      </c>
      <c r="F295" cm="1">
        <f t="array" ref="F295">MEDIAN(IF(A:A=E295,B:B))</f>
        <v>1.6666666699999999</v>
      </c>
    </row>
    <row r="296" spans="1:6" x14ac:dyDescent="0.2">
      <c r="A296" s="16">
        <v>1000440</v>
      </c>
      <c r="B296" s="15">
        <v>2.3333333299999999</v>
      </c>
      <c r="E296" s="16">
        <v>1002880</v>
      </c>
      <c r="F296" cm="1">
        <f t="array" ref="F296">MEDIAN(IF(A:A=E296,B:B))</f>
        <v>1.6666666699999999</v>
      </c>
    </row>
    <row r="297" spans="1:6" x14ac:dyDescent="0.2">
      <c r="A297" s="16">
        <v>1000440</v>
      </c>
      <c r="B297" s="15">
        <v>1.6666666699999999</v>
      </c>
      <c r="E297" s="16">
        <v>1002890</v>
      </c>
      <c r="F297" cm="1">
        <f t="array" ref="F297">MEDIAN(IF(A:A=E297,B:B))</f>
        <v>1.6666666699999999</v>
      </c>
    </row>
    <row r="298" spans="1:6" x14ac:dyDescent="0.2">
      <c r="A298" s="16">
        <v>1000450</v>
      </c>
      <c r="B298" s="15">
        <v>2.3333333299999999</v>
      </c>
      <c r="E298" s="16">
        <v>1002900</v>
      </c>
      <c r="F298" cm="1">
        <f t="array" ref="F298">MEDIAN(IF(A:A=E298,B:B))</f>
        <v>1.6666666699999999</v>
      </c>
    </row>
    <row r="299" spans="1:6" x14ac:dyDescent="0.2">
      <c r="A299" s="16">
        <v>1000450</v>
      </c>
      <c r="B299" s="15">
        <v>1.6666666699999999</v>
      </c>
      <c r="E299" s="16">
        <v>1002910</v>
      </c>
      <c r="F299" cm="1">
        <f t="array" ref="F299">MEDIAN(IF(A:A=E299,B:B))</f>
        <v>1.6666666699999999</v>
      </c>
    </row>
    <row r="300" spans="1:6" x14ac:dyDescent="0.2">
      <c r="A300" s="16">
        <v>1000450</v>
      </c>
      <c r="B300" s="15">
        <v>2.3333333299999999</v>
      </c>
      <c r="E300" s="16">
        <v>1002920</v>
      </c>
      <c r="F300" cm="1">
        <f t="array" ref="F300">MEDIAN(IF(A:A=E300,B:B))</f>
        <v>1.6666666699999999</v>
      </c>
    </row>
    <row r="301" spans="1:6" x14ac:dyDescent="0.2">
      <c r="A301" s="16">
        <v>1000450</v>
      </c>
      <c r="B301" s="15">
        <v>2.6666666700000001</v>
      </c>
      <c r="E301" s="16">
        <v>1002930</v>
      </c>
      <c r="F301" cm="1">
        <f t="array" ref="F301">MEDIAN(IF(A:A=E301,B:B))</f>
        <v>1.6666666699999999</v>
      </c>
    </row>
    <row r="302" spans="1:6" x14ac:dyDescent="0.2">
      <c r="A302" s="16">
        <v>1000450</v>
      </c>
      <c r="B302" s="15">
        <v>2.6666666700000001</v>
      </c>
      <c r="E302" s="16">
        <v>1002940</v>
      </c>
      <c r="F302" cm="1">
        <f t="array" ref="F302">MEDIAN(IF(A:A=E302,B:B))</f>
        <v>1.6666666699999999</v>
      </c>
    </row>
    <row r="303" spans="1:6" x14ac:dyDescent="0.2">
      <c r="A303" s="16">
        <v>1000460</v>
      </c>
      <c r="B303" s="15">
        <v>2.3333333299999999</v>
      </c>
      <c r="E303" s="16">
        <v>1002950</v>
      </c>
      <c r="F303" cm="1">
        <f t="array" ref="F303">MEDIAN(IF(A:A=E303,B:B))</f>
        <v>1.6666666699999999</v>
      </c>
    </row>
    <row r="304" spans="1:6" x14ac:dyDescent="0.2">
      <c r="A304" s="16">
        <v>1000460</v>
      </c>
      <c r="B304" s="15">
        <v>2.3333333299999999</v>
      </c>
      <c r="E304" s="16">
        <v>1002960</v>
      </c>
      <c r="F304" cm="1">
        <f t="array" ref="F304">MEDIAN(IF(A:A=E304,B:B))</f>
        <v>1.6666666699999999</v>
      </c>
    </row>
    <row r="305" spans="1:6" x14ac:dyDescent="0.2">
      <c r="A305" s="16">
        <v>1000460</v>
      </c>
      <c r="B305" s="15">
        <v>2.6666666700000001</v>
      </c>
      <c r="E305" s="16">
        <v>1002970</v>
      </c>
      <c r="F305" cm="1">
        <f t="array" ref="F305">MEDIAN(IF(A:A=E305,B:B))</f>
        <v>1.6666666699999999</v>
      </c>
    </row>
    <row r="306" spans="1:6" x14ac:dyDescent="0.2">
      <c r="A306" s="16">
        <v>1000460</v>
      </c>
      <c r="B306" s="15">
        <v>2.6666666700000001</v>
      </c>
      <c r="E306" s="16">
        <v>1002980</v>
      </c>
      <c r="F306" cm="1">
        <f t="array" ref="F306">MEDIAN(IF(A:A=E306,B:B))</f>
        <v>1.8333333349999998</v>
      </c>
    </row>
    <row r="307" spans="1:6" x14ac:dyDescent="0.2">
      <c r="A307" s="16">
        <v>1000470</v>
      </c>
      <c r="B307" s="15">
        <v>1.3333333300000001</v>
      </c>
      <c r="E307" s="16">
        <v>1002990</v>
      </c>
      <c r="F307" cm="1">
        <f t="array" ref="F307">MEDIAN(IF(A:A=E307,B:B))</f>
        <v>1.8333333349999998</v>
      </c>
    </row>
    <row r="308" spans="1:6" x14ac:dyDescent="0.2">
      <c r="A308" s="16">
        <v>1000470</v>
      </c>
      <c r="B308" s="15">
        <v>2</v>
      </c>
      <c r="E308" s="16">
        <v>1003000</v>
      </c>
      <c r="F308" cm="1">
        <f t="array" ref="F308">MEDIAN(IF(A:A=E308,B:B))</f>
        <v>1.8333333349999998</v>
      </c>
    </row>
    <row r="309" spans="1:6" x14ac:dyDescent="0.2">
      <c r="A309" s="16">
        <v>1000470</v>
      </c>
      <c r="B309" s="15">
        <v>2.3333333299999999</v>
      </c>
      <c r="E309" s="16">
        <v>1003010</v>
      </c>
      <c r="F309" cm="1">
        <f t="array" ref="F309">MEDIAN(IF(A:A=E309,B:B))</f>
        <v>1.6666666699999999</v>
      </c>
    </row>
    <row r="310" spans="1:6" x14ac:dyDescent="0.2">
      <c r="A310" s="16">
        <v>1000470</v>
      </c>
      <c r="B310" s="15">
        <v>3</v>
      </c>
      <c r="E310" s="16">
        <v>1003020</v>
      </c>
      <c r="F310" cm="1">
        <f t="array" ref="F310">MEDIAN(IF(A:A=E310,B:B))</f>
        <v>1.8333333349999998</v>
      </c>
    </row>
    <row r="311" spans="1:6" x14ac:dyDescent="0.2">
      <c r="A311" s="16">
        <v>1000470</v>
      </c>
      <c r="B311" s="15">
        <v>2.6666666700000001</v>
      </c>
      <c r="E311" s="16">
        <v>1003030</v>
      </c>
      <c r="F311" cm="1">
        <f t="array" ref="F311">MEDIAN(IF(A:A=E311,B:B))</f>
        <v>1.8333333349999998</v>
      </c>
    </row>
    <row r="312" spans="1:6" x14ac:dyDescent="0.2">
      <c r="A312" s="16">
        <v>1000470</v>
      </c>
      <c r="B312" s="15">
        <v>2.6666666700000001</v>
      </c>
      <c r="E312" s="16">
        <v>1003040</v>
      </c>
      <c r="F312" cm="1">
        <f t="array" ref="F312">MEDIAN(IF(A:A=E312,B:B))</f>
        <v>1.6666666699999999</v>
      </c>
    </row>
    <row r="313" spans="1:6" x14ac:dyDescent="0.2">
      <c r="A313" s="16">
        <v>1000470</v>
      </c>
      <c r="B313" s="15">
        <v>3.3333333299999999</v>
      </c>
      <c r="E313" s="16">
        <v>1003050</v>
      </c>
      <c r="F313" cm="1">
        <f t="array" ref="F313">MEDIAN(IF(A:A=E313,B:B))</f>
        <v>2</v>
      </c>
    </row>
    <row r="314" spans="1:6" x14ac:dyDescent="0.2">
      <c r="A314" s="16">
        <v>1000480</v>
      </c>
      <c r="B314" s="15">
        <v>3</v>
      </c>
      <c r="E314" s="16">
        <v>1003060</v>
      </c>
      <c r="F314" cm="1">
        <f t="array" ref="F314">MEDIAN(IF(A:A=E314,B:B))</f>
        <v>2</v>
      </c>
    </row>
    <row r="315" spans="1:6" x14ac:dyDescent="0.2">
      <c r="A315" s="16">
        <v>1000480</v>
      </c>
      <c r="B315" s="15">
        <v>2.3333333299999999</v>
      </c>
      <c r="E315" s="16">
        <v>1003070</v>
      </c>
      <c r="F315" cm="1">
        <f t="array" ref="F315">MEDIAN(IF(A:A=E315,B:B))</f>
        <v>2.1666666650000002</v>
      </c>
    </row>
    <row r="316" spans="1:6" x14ac:dyDescent="0.2">
      <c r="A316" s="16">
        <v>1000480</v>
      </c>
      <c r="B316" s="15">
        <v>3</v>
      </c>
      <c r="E316" s="16">
        <v>1003080</v>
      </c>
      <c r="F316" cm="1">
        <f t="array" ref="F316">MEDIAN(IF(A:A=E316,B:B))</f>
        <v>2.1666666650000002</v>
      </c>
    </row>
    <row r="317" spans="1:6" x14ac:dyDescent="0.2">
      <c r="A317" s="16">
        <v>1000480</v>
      </c>
      <c r="B317" s="15">
        <v>2.3333333299999999</v>
      </c>
      <c r="E317" s="16">
        <v>1003090</v>
      </c>
      <c r="F317" cm="1">
        <f t="array" ref="F317">MEDIAN(IF(A:A=E317,B:B))</f>
        <v>2.3333333299999999</v>
      </c>
    </row>
    <row r="318" spans="1:6" x14ac:dyDescent="0.2">
      <c r="A318" s="16">
        <v>1000480</v>
      </c>
      <c r="B318" s="15">
        <v>2.3333333299999999</v>
      </c>
      <c r="E318" s="16">
        <v>1003100</v>
      </c>
      <c r="F318" cm="1">
        <f t="array" ref="F318">MEDIAN(IF(A:A=E318,B:B))</f>
        <v>2.3333333299999999</v>
      </c>
    </row>
    <row r="319" spans="1:6" x14ac:dyDescent="0.2">
      <c r="A319" s="16">
        <v>1000480</v>
      </c>
      <c r="B319" s="15">
        <v>2.6666666700000001</v>
      </c>
      <c r="E319" s="16">
        <v>1003110</v>
      </c>
      <c r="F319" cm="1">
        <f t="array" ref="F319">MEDIAN(IF(A:A=E319,B:B))</f>
        <v>2.3333333299999999</v>
      </c>
    </row>
    <row r="320" spans="1:6" x14ac:dyDescent="0.2">
      <c r="A320" s="16">
        <v>1000490</v>
      </c>
      <c r="B320" s="15">
        <v>1.6666666699999999</v>
      </c>
      <c r="E320" s="16">
        <v>1003120</v>
      </c>
      <c r="F320" cm="1">
        <f t="array" ref="F320">MEDIAN(IF(A:A=E320,B:B))</f>
        <v>2.6666666700000001</v>
      </c>
    </row>
    <row r="321" spans="1:6" x14ac:dyDescent="0.2">
      <c r="A321" s="16">
        <v>1000490</v>
      </c>
      <c r="B321" s="15">
        <v>2.3333333299999999</v>
      </c>
      <c r="E321" s="16">
        <v>1003130</v>
      </c>
      <c r="F321" cm="1">
        <f t="array" ref="F321">MEDIAN(IF(A:A=E321,B:B))</f>
        <v>2.3333333299999999</v>
      </c>
    </row>
    <row r="322" spans="1:6" x14ac:dyDescent="0.2">
      <c r="A322" s="16">
        <v>1000490</v>
      </c>
      <c r="B322" s="15">
        <v>2.3333333299999999</v>
      </c>
      <c r="E322" s="16">
        <v>1003140</v>
      </c>
      <c r="F322" cm="1">
        <f t="array" ref="F322">MEDIAN(IF(A:A=E322,B:B))</f>
        <v>2</v>
      </c>
    </row>
    <row r="323" spans="1:6" x14ac:dyDescent="0.2">
      <c r="A323" s="16">
        <v>1000490</v>
      </c>
      <c r="B323" s="15">
        <v>2.3333333299999999</v>
      </c>
      <c r="E323" s="16">
        <v>1003150</v>
      </c>
      <c r="F323" cm="1">
        <f t="array" ref="F323">MEDIAN(IF(A:A=E323,B:B))</f>
        <v>2</v>
      </c>
    </row>
    <row r="324" spans="1:6" x14ac:dyDescent="0.2">
      <c r="A324" s="16">
        <v>1000490</v>
      </c>
      <c r="B324" s="15">
        <v>2.3333333299999999</v>
      </c>
      <c r="E324" s="16">
        <v>1003160</v>
      </c>
      <c r="F324" cm="1">
        <f t="array" ref="F324">MEDIAN(IF(A:A=E324,B:B))</f>
        <v>2</v>
      </c>
    </row>
    <row r="325" spans="1:6" x14ac:dyDescent="0.2">
      <c r="A325" s="16">
        <v>1000500</v>
      </c>
      <c r="B325" s="15">
        <v>3</v>
      </c>
      <c r="E325" s="16">
        <v>1003170</v>
      </c>
      <c r="F325" cm="1">
        <f t="array" ref="F325">MEDIAN(IF(A:A=E325,B:B))</f>
        <v>2</v>
      </c>
    </row>
    <row r="326" spans="1:6" x14ac:dyDescent="0.2">
      <c r="A326" s="16">
        <v>1000500</v>
      </c>
      <c r="B326" s="15">
        <v>2.3333333299999999</v>
      </c>
      <c r="E326" s="16">
        <v>1003180</v>
      </c>
      <c r="F326" cm="1">
        <f t="array" ref="F326">MEDIAN(IF(A:A=E326,B:B))</f>
        <v>1.6666666699999999</v>
      </c>
    </row>
    <row r="327" spans="1:6" x14ac:dyDescent="0.2">
      <c r="A327" s="16">
        <v>1000500</v>
      </c>
      <c r="B327" s="15">
        <v>3</v>
      </c>
      <c r="E327" s="16">
        <v>1003190</v>
      </c>
      <c r="F327" cm="1">
        <f t="array" ref="F327">MEDIAN(IF(A:A=E327,B:B))</f>
        <v>1.6666666699999999</v>
      </c>
    </row>
    <row r="328" spans="1:6" x14ac:dyDescent="0.2">
      <c r="A328" s="16">
        <v>1000500</v>
      </c>
      <c r="B328" s="15">
        <v>2.3333333299999999</v>
      </c>
      <c r="E328" s="16">
        <v>1003200</v>
      </c>
      <c r="F328" cm="1">
        <f t="array" ref="F328">MEDIAN(IF(A:A=E328,B:B))</f>
        <v>1.5</v>
      </c>
    </row>
    <row r="329" spans="1:6" x14ac:dyDescent="0.2">
      <c r="A329" s="16">
        <v>1000500</v>
      </c>
      <c r="B329" s="15">
        <v>2.3333333299999999</v>
      </c>
      <c r="E329" s="16">
        <v>1003210</v>
      </c>
      <c r="F329" cm="1">
        <f t="array" ref="F329">MEDIAN(IF(A:A=E329,B:B))</f>
        <v>1</v>
      </c>
    </row>
    <row r="330" spans="1:6" x14ac:dyDescent="0.2">
      <c r="A330" s="16">
        <v>1000500</v>
      </c>
      <c r="B330" s="15">
        <v>2.3333333299999999</v>
      </c>
      <c r="E330" s="16">
        <v>1003220</v>
      </c>
      <c r="F330" cm="1">
        <f t="array" ref="F330">MEDIAN(IF(A:A=E330,B:B))</f>
        <v>2.6666666700000001</v>
      </c>
    </row>
    <row r="331" spans="1:6" x14ac:dyDescent="0.2">
      <c r="A331" s="16">
        <v>1000510</v>
      </c>
      <c r="B331" s="15">
        <v>0</v>
      </c>
      <c r="E331" s="16">
        <v>1003230</v>
      </c>
      <c r="F331" cm="1">
        <f t="array" ref="F331">MEDIAN(IF(A:A=E331,B:B))</f>
        <v>3.3333333349999998</v>
      </c>
    </row>
    <row r="332" spans="1:6" x14ac:dyDescent="0.2">
      <c r="A332" s="16">
        <v>1000510</v>
      </c>
      <c r="B332" s="15">
        <v>2.3333333299999999</v>
      </c>
      <c r="E332" s="16">
        <v>1003240</v>
      </c>
      <c r="F332" cm="1">
        <f t="array" ref="F332">MEDIAN(IF(A:A=E332,B:B))</f>
        <v>2.6666666700000001</v>
      </c>
    </row>
    <row r="333" spans="1:6" x14ac:dyDescent="0.2">
      <c r="A333" s="16">
        <v>1000510</v>
      </c>
      <c r="B333" s="15">
        <v>1.6666666699999999</v>
      </c>
      <c r="E333" s="16">
        <v>1003250</v>
      </c>
      <c r="F333" cm="1">
        <f t="array" ref="F333">MEDIAN(IF(A:A=E333,B:B))</f>
        <v>2.1666666700000001</v>
      </c>
    </row>
    <row r="334" spans="1:6" x14ac:dyDescent="0.2">
      <c r="A334" s="16">
        <v>1000510</v>
      </c>
      <c r="B334" s="15">
        <v>2.6666666700000001</v>
      </c>
      <c r="E334" s="16">
        <v>1003260</v>
      </c>
      <c r="F334" cm="1">
        <f t="array" ref="F334">MEDIAN(IF(A:A=E334,B:B))</f>
        <v>4</v>
      </c>
    </row>
    <row r="335" spans="1:6" x14ac:dyDescent="0.2">
      <c r="A335" s="16">
        <v>1000510</v>
      </c>
      <c r="B335" s="15">
        <v>2.6666666700000001</v>
      </c>
      <c r="E335" s="16">
        <v>1003261</v>
      </c>
      <c r="F335" cm="1">
        <f t="array" ref="F335">MEDIAN(IF(A:A=E335,B:B))</f>
        <v>2.6666666650000002</v>
      </c>
    </row>
    <row r="336" spans="1:6" x14ac:dyDescent="0.2">
      <c r="A336" s="16">
        <v>1000510</v>
      </c>
      <c r="B336" s="15">
        <v>1.3333333300000001</v>
      </c>
      <c r="E336" s="16">
        <v>1003270</v>
      </c>
      <c r="F336" cm="1">
        <f t="array" ref="F336">MEDIAN(IF(A:A=E336,B:B))</f>
        <v>2.6666666650000002</v>
      </c>
    </row>
    <row r="337" spans="1:6" x14ac:dyDescent="0.2">
      <c r="A337" s="16">
        <v>1000520</v>
      </c>
      <c r="B337" s="15">
        <v>0</v>
      </c>
      <c r="E337" s="16">
        <v>1003280</v>
      </c>
      <c r="F337" cm="1">
        <f t="array" ref="F337">MEDIAN(IF(A:A=E337,B:B))</f>
        <v>1.3333333300000001</v>
      </c>
    </row>
    <row r="338" spans="1:6" x14ac:dyDescent="0.2">
      <c r="A338" s="16">
        <v>1000520</v>
      </c>
      <c r="B338" s="15">
        <v>3.3333333299999999</v>
      </c>
      <c r="E338" s="16">
        <v>1003290</v>
      </c>
      <c r="F338" cm="1">
        <f t="array" ref="F338">MEDIAN(IF(A:A=E338,B:B))</f>
        <v>1.6666666650000002</v>
      </c>
    </row>
    <row r="339" spans="1:6" x14ac:dyDescent="0.2">
      <c r="A339" s="16">
        <v>1000520</v>
      </c>
      <c r="B339" s="15">
        <v>4</v>
      </c>
      <c r="E339" s="16">
        <v>1003300</v>
      </c>
      <c r="F339" cm="1">
        <f t="array" ref="F339">MEDIAN(IF(A:A=E339,B:B))</f>
        <v>2.1666666650000002</v>
      </c>
    </row>
    <row r="340" spans="1:6" x14ac:dyDescent="0.2">
      <c r="A340" s="16">
        <v>1000530</v>
      </c>
      <c r="B340" s="15">
        <v>4.3333333300000003</v>
      </c>
      <c r="E340" s="16">
        <v>1003310</v>
      </c>
      <c r="F340" cm="1">
        <f t="array" ref="F340">MEDIAN(IF(A:A=E340,B:B))</f>
        <v>2.3333333299999999</v>
      </c>
    </row>
    <row r="341" spans="1:6" x14ac:dyDescent="0.2">
      <c r="A341" s="16">
        <v>1000530</v>
      </c>
      <c r="B341" s="15">
        <v>4.3333333300000003</v>
      </c>
      <c r="E341" s="16">
        <v>1003320</v>
      </c>
      <c r="F341" cm="1">
        <f t="array" ref="F341">MEDIAN(IF(A:A=E341,B:B))</f>
        <v>2.3333333299999999</v>
      </c>
    </row>
    <row r="342" spans="1:6" x14ac:dyDescent="0.2">
      <c r="A342" s="16">
        <v>1000530</v>
      </c>
      <c r="B342" s="15">
        <v>3.3333333299999999</v>
      </c>
      <c r="E342" s="16">
        <v>1003330</v>
      </c>
      <c r="F342" cm="1">
        <f t="array" ref="F342">MEDIAN(IF(A:A=E342,B:B))</f>
        <v>1.3333333300000001</v>
      </c>
    </row>
    <row r="343" spans="1:6" x14ac:dyDescent="0.2">
      <c r="A343" s="16">
        <v>1000530</v>
      </c>
      <c r="B343" s="15">
        <v>4</v>
      </c>
      <c r="E343" s="16">
        <v>1003340</v>
      </c>
      <c r="F343" cm="1">
        <f t="array" ref="F343">MEDIAN(IF(A:A=E343,B:B))</f>
        <v>1.6666666650000002</v>
      </c>
    </row>
    <row r="344" spans="1:6" x14ac:dyDescent="0.2">
      <c r="A344" s="16">
        <v>1000530</v>
      </c>
      <c r="B344" s="15">
        <v>4.3333333300000003</v>
      </c>
      <c r="E344" s="16">
        <v>1003350</v>
      </c>
      <c r="F344" cm="1">
        <f t="array" ref="F344">MEDIAN(IF(A:A=E344,B:B))</f>
        <v>1.8333333299999999</v>
      </c>
    </row>
    <row r="345" spans="1:6" x14ac:dyDescent="0.2">
      <c r="A345" s="16">
        <v>1000530</v>
      </c>
      <c r="B345" s="15">
        <v>3.6666666700000001</v>
      </c>
      <c r="E345" s="16">
        <v>1003360</v>
      </c>
      <c r="F345" cm="1">
        <f t="array" ref="F345">MEDIAN(IF(A:A=E345,B:B))</f>
        <v>1.8333333299999999</v>
      </c>
    </row>
    <row r="346" spans="1:6" x14ac:dyDescent="0.2">
      <c r="A346" s="16">
        <v>1000540</v>
      </c>
      <c r="B346" s="15">
        <v>4.3333333300000003</v>
      </c>
      <c r="E346" s="16">
        <v>1003370</v>
      </c>
      <c r="F346" cm="1">
        <f t="array" ref="F346">MEDIAN(IF(A:A=E346,B:B))</f>
        <v>1.3333333300000001</v>
      </c>
    </row>
    <row r="347" spans="1:6" x14ac:dyDescent="0.2">
      <c r="A347" s="16">
        <v>1000540</v>
      </c>
      <c r="B347" s="15">
        <v>3</v>
      </c>
      <c r="E347" s="16">
        <v>1003380</v>
      </c>
      <c r="F347" cm="1">
        <f t="array" ref="F347">MEDIAN(IF(A:A=E347,B:B))</f>
        <v>1.3333333300000001</v>
      </c>
    </row>
    <row r="348" spans="1:6" x14ac:dyDescent="0.2">
      <c r="A348" s="16">
        <v>1000540</v>
      </c>
      <c r="B348" s="15">
        <v>3.6666666700000001</v>
      </c>
      <c r="E348" s="16">
        <v>1003390</v>
      </c>
      <c r="F348" cm="1">
        <f t="array" ref="F348">MEDIAN(IF(A:A=E348,B:B))</f>
        <v>1.6666666650000002</v>
      </c>
    </row>
    <row r="349" spans="1:6" x14ac:dyDescent="0.2">
      <c r="A349" s="16">
        <v>1000540</v>
      </c>
      <c r="B349" s="15">
        <v>2.6666666700000001</v>
      </c>
      <c r="E349" s="16">
        <v>1003400</v>
      </c>
      <c r="F349" cm="1">
        <f t="array" ref="F349">MEDIAN(IF(A:A=E349,B:B))</f>
        <v>2</v>
      </c>
    </row>
    <row r="350" spans="1:6" x14ac:dyDescent="0.2">
      <c r="A350" s="16">
        <v>1000550</v>
      </c>
      <c r="B350" s="15">
        <v>4.3333333300000003</v>
      </c>
      <c r="E350" s="16">
        <v>1003410</v>
      </c>
      <c r="F350" cm="1">
        <f t="array" ref="F350">MEDIAN(IF(A:A=E350,B:B))</f>
        <v>1.6666666650000002</v>
      </c>
    </row>
    <row r="351" spans="1:6" x14ac:dyDescent="0.2">
      <c r="A351" s="16">
        <v>1000550</v>
      </c>
      <c r="B351" s="15">
        <v>3</v>
      </c>
      <c r="E351" s="16">
        <v>1003420</v>
      </c>
      <c r="F351" cm="1">
        <f t="array" ref="F351">MEDIAN(IF(A:A=E351,B:B))</f>
        <v>1.3333333300000001</v>
      </c>
    </row>
    <row r="352" spans="1:6" x14ac:dyDescent="0.2">
      <c r="A352" s="16">
        <v>1000550</v>
      </c>
      <c r="B352" s="15">
        <v>2.6666666700000001</v>
      </c>
      <c r="E352" s="16">
        <v>1003430</v>
      </c>
      <c r="F352" cm="1">
        <f t="array" ref="F352">MEDIAN(IF(A:A=E352,B:B))</f>
        <v>2.3333333299999999</v>
      </c>
    </row>
    <row r="353" spans="1:6" x14ac:dyDescent="0.2">
      <c r="A353" s="16">
        <v>1000560</v>
      </c>
      <c r="B353" s="15">
        <v>4.3333333300000003</v>
      </c>
      <c r="E353" s="16">
        <v>1003440</v>
      </c>
      <c r="F353" cm="1">
        <f t="array" ref="F353">MEDIAN(IF(A:A=E353,B:B))</f>
        <v>2.6666666650000002</v>
      </c>
    </row>
    <row r="354" spans="1:6" x14ac:dyDescent="0.2">
      <c r="A354" s="16">
        <v>1000560</v>
      </c>
      <c r="B354" s="15">
        <v>4.3333333300000003</v>
      </c>
      <c r="E354" s="16">
        <v>1003450</v>
      </c>
      <c r="F354" cm="1">
        <f t="array" ref="F354">MEDIAN(IF(A:A=E354,B:B))</f>
        <v>4</v>
      </c>
    </row>
    <row r="355" spans="1:6" x14ac:dyDescent="0.2">
      <c r="A355" s="16">
        <v>1000560</v>
      </c>
      <c r="B355" s="15">
        <v>3.3333333299999999</v>
      </c>
      <c r="E355" s="16">
        <v>1003460</v>
      </c>
      <c r="F355" cm="1">
        <f t="array" ref="F355">MEDIAN(IF(A:A=E355,B:B))</f>
        <v>3.3333333349999998</v>
      </c>
    </row>
    <row r="356" spans="1:6" x14ac:dyDescent="0.2">
      <c r="A356" s="16">
        <v>1000560</v>
      </c>
      <c r="B356" s="15">
        <v>3.3333333299999999</v>
      </c>
      <c r="E356" s="16">
        <v>1003470</v>
      </c>
      <c r="F356" cm="1">
        <f t="array" ref="F356">MEDIAN(IF(A:A=E356,B:B))</f>
        <v>1.6666666699999999</v>
      </c>
    </row>
    <row r="357" spans="1:6" x14ac:dyDescent="0.2">
      <c r="A357" s="16">
        <v>1000560</v>
      </c>
      <c r="B357" s="15">
        <v>4.3333333300000003</v>
      </c>
      <c r="E357" s="16">
        <v>1003480</v>
      </c>
      <c r="F357" cm="1">
        <f t="array" ref="F357">MEDIAN(IF(A:A=E357,B:B))</f>
        <v>1.6666666699999999</v>
      </c>
    </row>
    <row r="358" spans="1:6" x14ac:dyDescent="0.2">
      <c r="A358" s="16">
        <v>1000560</v>
      </c>
      <c r="B358" s="15">
        <v>3</v>
      </c>
      <c r="E358" s="16">
        <v>1003490</v>
      </c>
      <c r="F358" cm="1">
        <f t="array" ref="F358">MEDIAN(IF(A:A=E358,B:B))</f>
        <v>1.6666666699999999</v>
      </c>
    </row>
    <row r="359" spans="1:6" x14ac:dyDescent="0.2">
      <c r="A359" s="16">
        <v>1000570</v>
      </c>
      <c r="B359" s="15">
        <v>4.3333333300000003</v>
      </c>
      <c r="E359" s="16">
        <v>1003500</v>
      </c>
      <c r="F359" cm="1">
        <f t="array" ref="F359">MEDIAN(IF(A:A=E359,B:B))</f>
        <v>1.6666666699999999</v>
      </c>
    </row>
    <row r="360" spans="1:6" x14ac:dyDescent="0.2">
      <c r="A360" s="16">
        <v>1000570</v>
      </c>
      <c r="B360" s="15">
        <v>3.3333333299999999</v>
      </c>
      <c r="E360" s="16">
        <v>1003510</v>
      </c>
      <c r="F360" cm="1">
        <f t="array" ref="F360">MEDIAN(IF(A:A=E360,B:B))</f>
        <v>1.3333333300000001</v>
      </c>
    </row>
    <row r="361" spans="1:6" x14ac:dyDescent="0.2">
      <c r="A361" s="16">
        <v>1000570</v>
      </c>
      <c r="B361" s="15">
        <v>4.3333333300000003</v>
      </c>
      <c r="E361" s="16">
        <v>1003520</v>
      </c>
      <c r="F361" cm="1">
        <f t="array" ref="F361">MEDIAN(IF(A:A=E361,B:B))</f>
        <v>1.3333333300000001</v>
      </c>
    </row>
    <row r="362" spans="1:6" x14ac:dyDescent="0.2">
      <c r="A362" s="16">
        <v>1000570</v>
      </c>
      <c r="B362" s="15">
        <v>3</v>
      </c>
      <c r="E362" s="16">
        <v>1003530</v>
      </c>
      <c r="F362" cm="1">
        <f t="array" ref="F362">MEDIAN(IF(A:A=E362,B:B))</f>
        <v>1.3333333300000001</v>
      </c>
    </row>
    <row r="363" spans="1:6" x14ac:dyDescent="0.2">
      <c r="A363" s="16">
        <v>1000580</v>
      </c>
      <c r="B363" s="15">
        <v>3</v>
      </c>
      <c r="E363" s="16">
        <v>1003540</v>
      </c>
      <c r="F363" cm="1">
        <f t="array" ref="F363">MEDIAN(IF(A:A=E363,B:B))</f>
        <v>1.3333333300000001</v>
      </c>
    </row>
    <row r="364" spans="1:6" x14ac:dyDescent="0.2">
      <c r="A364" s="16">
        <v>1000580</v>
      </c>
      <c r="B364" s="15">
        <v>3.6666666700000001</v>
      </c>
      <c r="E364" s="16">
        <v>1003550</v>
      </c>
      <c r="F364" cm="1">
        <f t="array" ref="F364">MEDIAN(IF(A:A=E364,B:B))</f>
        <v>1.3333333300000001</v>
      </c>
    </row>
    <row r="365" spans="1:6" x14ac:dyDescent="0.2">
      <c r="A365" s="16">
        <v>1000580</v>
      </c>
      <c r="B365" s="15">
        <v>2.6666666700000001</v>
      </c>
      <c r="E365" s="16">
        <v>1003560</v>
      </c>
      <c r="F365" cm="1">
        <f t="array" ref="F365">MEDIAN(IF(A:A=E365,B:B))</f>
        <v>1.3333333300000001</v>
      </c>
    </row>
    <row r="366" spans="1:6" x14ac:dyDescent="0.2">
      <c r="A366" s="16">
        <v>1000590</v>
      </c>
      <c r="B366" s="15">
        <v>3</v>
      </c>
      <c r="E366" s="16">
        <v>1003570</v>
      </c>
      <c r="F366" cm="1">
        <f t="array" ref="F366">MEDIAN(IF(A:A=E366,B:B))</f>
        <v>0.66666666500000005</v>
      </c>
    </row>
    <row r="367" spans="1:6" x14ac:dyDescent="0.2">
      <c r="A367" s="16">
        <v>1000590</v>
      </c>
      <c r="B367" s="15">
        <v>2.6666666700000001</v>
      </c>
      <c r="E367" s="16">
        <v>1003580</v>
      </c>
      <c r="F367" cm="1">
        <f t="array" ref="F367">MEDIAN(IF(A:A=E367,B:B))</f>
        <v>1</v>
      </c>
    </row>
    <row r="368" spans="1:6" x14ac:dyDescent="0.2">
      <c r="A368" s="16">
        <v>1000590</v>
      </c>
      <c r="B368" s="15">
        <v>2.6666666700000001</v>
      </c>
      <c r="E368" s="16">
        <v>1003590</v>
      </c>
      <c r="F368" cm="1">
        <f t="array" ref="F368">MEDIAN(IF(A:A=E368,B:B))</f>
        <v>0.5</v>
      </c>
    </row>
    <row r="369" spans="1:6" x14ac:dyDescent="0.2">
      <c r="A369" s="16">
        <v>1000590</v>
      </c>
      <c r="B369" s="15">
        <v>3.3333333299999999</v>
      </c>
      <c r="E369" s="16">
        <v>1003600</v>
      </c>
      <c r="F369" cm="1">
        <f t="array" ref="F369">MEDIAN(IF(A:A=E369,B:B))</f>
        <v>0</v>
      </c>
    </row>
    <row r="370" spans="1:6" x14ac:dyDescent="0.2">
      <c r="A370" s="16">
        <v>1000590</v>
      </c>
      <c r="B370" s="15">
        <v>2</v>
      </c>
      <c r="E370" s="16">
        <v>1003610</v>
      </c>
      <c r="F370" cm="1">
        <f t="array" ref="F370">MEDIAN(IF(A:A=E370,B:B))</f>
        <v>1.1666666650000002</v>
      </c>
    </row>
    <row r="371" spans="1:6" x14ac:dyDescent="0.2">
      <c r="A371" s="16">
        <v>1000600</v>
      </c>
      <c r="B371" s="15">
        <v>2.6666666700000001</v>
      </c>
      <c r="E371" s="16">
        <v>1003620</v>
      </c>
      <c r="F371" cm="1">
        <f t="array" ref="F371">MEDIAN(IF(A:A=E371,B:B))</f>
        <v>1</v>
      </c>
    </row>
    <row r="372" spans="1:6" x14ac:dyDescent="0.2">
      <c r="A372" s="16">
        <v>1000610</v>
      </c>
      <c r="B372" s="15">
        <v>2.6666666700000001</v>
      </c>
      <c r="E372" s="16">
        <v>1003630</v>
      </c>
      <c r="F372" cm="1">
        <f t="array" ref="F372">MEDIAN(IF(A:A=E372,B:B))</f>
        <v>1.3333333300000001</v>
      </c>
    </row>
    <row r="373" spans="1:6" x14ac:dyDescent="0.2">
      <c r="A373" s="16">
        <v>1000610</v>
      </c>
      <c r="B373" s="15">
        <v>3</v>
      </c>
      <c r="E373" s="16">
        <v>1003640</v>
      </c>
      <c r="F373" cm="1">
        <f t="array" ref="F373">MEDIAN(IF(A:A=E373,B:B))</f>
        <v>1.8333333349999998</v>
      </c>
    </row>
    <row r="374" spans="1:6" x14ac:dyDescent="0.2">
      <c r="A374" s="16">
        <v>1000610</v>
      </c>
      <c r="B374" s="15">
        <v>2</v>
      </c>
      <c r="E374" s="16">
        <v>1003650</v>
      </c>
      <c r="F374" cm="1">
        <f t="array" ref="F374">MEDIAN(IF(A:A=E374,B:B))</f>
        <v>1.6666666699999999</v>
      </c>
    </row>
    <row r="375" spans="1:6" x14ac:dyDescent="0.2">
      <c r="A375" s="16">
        <v>1000610</v>
      </c>
      <c r="B375" s="15">
        <v>3.3333333299999999</v>
      </c>
      <c r="E375" s="16">
        <v>1003660</v>
      </c>
      <c r="F375" cm="1">
        <f t="array" ref="F375">MEDIAN(IF(A:A=E375,B:B))</f>
        <v>1.6666666699999999</v>
      </c>
    </row>
    <row r="376" spans="1:6" x14ac:dyDescent="0.2">
      <c r="A376" s="16">
        <v>1000610</v>
      </c>
      <c r="B376" s="15">
        <v>1.6666666699999999</v>
      </c>
      <c r="E376" s="16">
        <v>1003661</v>
      </c>
      <c r="F376" cm="1">
        <f t="array" ref="F376">MEDIAN(IF(A:A=E376,B:B))</f>
        <v>1.6666666699999999</v>
      </c>
    </row>
    <row r="377" spans="1:6" x14ac:dyDescent="0.2">
      <c r="A377" s="16">
        <v>1000620</v>
      </c>
      <c r="B377" s="15">
        <v>4</v>
      </c>
      <c r="E377" s="16">
        <v>1003670</v>
      </c>
      <c r="F377" cm="1">
        <f t="array" ref="F377">MEDIAN(IF(A:A=E377,B:B))</f>
        <v>1.6666666699999999</v>
      </c>
    </row>
    <row r="378" spans="1:6" x14ac:dyDescent="0.2">
      <c r="A378" s="16">
        <v>1000620</v>
      </c>
      <c r="B378" s="15">
        <v>3</v>
      </c>
      <c r="E378" s="16">
        <v>1003680</v>
      </c>
      <c r="F378" cm="1">
        <f t="array" ref="F378">MEDIAN(IF(A:A=E378,B:B))</f>
        <v>1.6666666699999999</v>
      </c>
    </row>
    <row r="379" spans="1:6" x14ac:dyDescent="0.2">
      <c r="A379" s="16">
        <v>1000620</v>
      </c>
      <c r="B379" s="15">
        <v>3</v>
      </c>
      <c r="E379" s="16">
        <v>1003690</v>
      </c>
      <c r="F379" cm="1">
        <f t="array" ref="F379">MEDIAN(IF(A:A=E379,B:B))</f>
        <v>1.5</v>
      </c>
    </row>
    <row r="380" spans="1:6" x14ac:dyDescent="0.2">
      <c r="A380" s="16">
        <v>1000630</v>
      </c>
      <c r="B380" s="15">
        <v>3</v>
      </c>
      <c r="E380" s="16">
        <v>1003700</v>
      </c>
      <c r="F380" cm="1">
        <f t="array" ref="F380">MEDIAN(IF(A:A=E380,B:B))</f>
        <v>1.6666666699999999</v>
      </c>
    </row>
    <row r="381" spans="1:6" x14ac:dyDescent="0.2">
      <c r="A381" s="16">
        <v>1000630</v>
      </c>
      <c r="B381" s="15">
        <v>2.6666666700000001</v>
      </c>
      <c r="E381" s="16">
        <v>1003710</v>
      </c>
      <c r="F381" cm="1">
        <f t="array" ref="F381">MEDIAN(IF(A:A=E381,B:B))</f>
        <v>1.6666666699999999</v>
      </c>
    </row>
    <row r="382" spans="1:6" x14ac:dyDescent="0.2">
      <c r="A382" s="16">
        <v>1000630</v>
      </c>
      <c r="B382" s="15">
        <v>3</v>
      </c>
      <c r="E382" s="16">
        <v>1003720</v>
      </c>
      <c r="F382" cm="1">
        <f t="array" ref="F382">MEDIAN(IF(A:A=E382,B:B))</f>
        <v>1.6666666699999999</v>
      </c>
    </row>
    <row r="383" spans="1:6" x14ac:dyDescent="0.2">
      <c r="A383" s="16">
        <v>1000630</v>
      </c>
      <c r="B383" s="15">
        <v>2</v>
      </c>
      <c r="E383" s="16">
        <v>1003730</v>
      </c>
      <c r="F383" cm="1">
        <f t="array" ref="F383">MEDIAN(IF(A:A=E383,B:B))</f>
        <v>2</v>
      </c>
    </row>
    <row r="384" spans="1:6" x14ac:dyDescent="0.2">
      <c r="A384" s="16">
        <v>1000630</v>
      </c>
      <c r="B384" s="15">
        <v>3.3333333299999999</v>
      </c>
      <c r="E384" s="16">
        <v>1003740</v>
      </c>
      <c r="F384" cm="1">
        <f t="array" ref="F384">MEDIAN(IF(A:A=E384,B:B))</f>
        <v>2</v>
      </c>
    </row>
    <row r="385" spans="1:6" x14ac:dyDescent="0.2">
      <c r="A385" s="16">
        <v>1000630</v>
      </c>
      <c r="B385" s="15">
        <v>1.6666666699999999</v>
      </c>
      <c r="E385" s="16">
        <v>1003750</v>
      </c>
      <c r="F385" cm="1">
        <f t="array" ref="F385">MEDIAN(IF(A:A=E385,B:B))</f>
        <v>1.3333333300000001</v>
      </c>
    </row>
    <row r="386" spans="1:6" x14ac:dyDescent="0.2">
      <c r="A386" s="16">
        <v>1000640</v>
      </c>
      <c r="B386" s="15">
        <v>3</v>
      </c>
      <c r="E386" s="16">
        <v>1003751</v>
      </c>
      <c r="F386" cm="1">
        <f t="array" ref="F386">MEDIAN(IF(A:A=E386,B:B))</f>
        <v>1.3333333300000001</v>
      </c>
    </row>
    <row r="387" spans="1:6" x14ac:dyDescent="0.2">
      <c r="A387" s="16">
        <v>1000640</v>
      </c>
      <c r="B387" s="15">
        <v>2</v>
      </c>
      <c r="E387" s="16">
        <v>1003760</v>
      </c>
      <c r="F387" cm="1">
        <f t="array" ref="F387">MEDIAN(IF(A:A=E387,B:B))</f>
        <v>1.3333333300000001</v>
      </c>
    </row>
    <row r="388" spans="1:6" x14ac:dyDescent="0.2">
      <c r="A388" s="16">
        <v>1000650</v>
      </c>
      <c r="B388" s="15">
        <v>3</v>
      </c>
      <c r="E388" s="16">
        <v>1003770</v>
      </c>
      <c r="F388" cm="1">
        <f t="array" ref="F388">MEDIAN(IF(A:A=E388,B:B))</f>
        <v>1.3333333300000001</v>
      </c>
    </row>
    <row r="389" spans="1:6" x14ac:dyDescent="0.2">
      <c r="A389" s="16">
        <v>1000650</v>
      </c>
      <c r="B389" s="15">
        <v>2.6666666700000001</v>
      </c>
      <c r="E389" s="16">
        <v>1003780</v>
      </c>
      <c r="F389" cm="1">
        <f t="array" ref="F389">MEDIAN(IF(A:A=E389,B:B))</f>
        <v>0</v>
      </c>
    </row>
    <row r="390" spans="1:6" x14ac:dyDescent="0.2">
      <c r="A390" s="16">
        <v>1000650</v>
      </c>
      <c r="B390" s="15">
        <v>2</v>
      </c>
      <c r="E390" s="16">
        <v>1003790</v>
      </c>
      <c r="F390" cm="1">
        <f t="array" ref="F390">MEDIAN(IF(A:A=E390,B:B))</f>
        <v>0.66666666500000005</v>
      </c>
    </row>
    <row r="391" spans="1:6" x14ac:dyDescent="0.2">
      <c r="A391" s="16">
        <v>1000660</v>
      </c>
      <c r="B391" s="15">
        <v>2.6666666700000001</v>
      </c>
      <c r="E391" s="16">
        <v>1003800</v>
      </c>
      <c r="F391" cm="1">
        <f t="array" ref="F391">MEDIAN(IF(A:A=E391,B:B))</f>
        <v>0</v>
      </c>
    </row>
    <row r="392" spans="1:6" x14ac:dyDescent="0.2">
      <c r="A392" s="16">
        <v>1000670</v>
      </c>
      <c r="B392" s="15">
        <v>2.6666666700000001</v>
      </c>
      <c r="E392" s="16">
        <v>1003810</v>
      </c>
      <c r="F392" cm="1">
        <f t="array" ref="F392">MEDIAN(IF(A:A=E392,B:B))</f>
        <v>1.6666666699999999</v>
      </c>
    </row>
    <row r="393" spans="1:6" x14ac:dyDescent="0.2">
      <c r="A393" s="16">
        <v>1000670</v>
      </c>
      <c r="B393" s="15">
        <v>3.3333333299999999</v>
      </c>
      <c r="E393" s="16">
        <v>1003820</v>
      </c>
      <c r="F393" cm="1">
        <f t="array" ref="F393">MEDIAN(IF(A:A=E393,B:B))</f>
        <v>1.6666666699999999</v>
      </c>
    </row>
    <row r="394" spans="1:6" x14ac:dyDescent="0.2">
      <c r="A394" s="16">
        <v>1000680</v>
      </c>
      <c r="B394" s="15">
        <v>2</v>
      </c>
      <c r="E394" s="16">
        <v>1003830</v>
      </c>
      <c r="F394" cm="1">
        <f t="array" ref="F394">MEDIAN(IF(A:A=E394,B:B))</f>
        <v>1.6666666699999999</v>
      </c>
    </row>
    <row r="395" spans="1:6" x14ac:dyDescent="0.2">
      <c r="A395" s="16">
        <v>1000680</v>
      </c>
      <c r="B395" s="15">
        <v>3.3333333299999999</v>
      </c>
      <c r="E395" s="16">
        <v>1003840</v>
      </c>
      <c r="F395" cm="1">
        <f t="array" ref="F395">MEDIAN(IF(A:A=E395,B:B))</f>
        <v>1.6666666699999999</v>
      </c>
    </row>
    <row r="396" spans="1:6" x14ac:dyDescent="0.2">
      <c r="A396" s="16">
        <v>1000680</v>
      </c>
      <c r="B396" s="15">
        <v>1.6666666699999999</v>
      </c>
      <c r="E396" s="16">
        <v>1003850</v>
      </c>
      <c r="F396" cm="1">
        <f t="array" ref="F396">MEDIAN(IF(A:A=E396,B:B))</f>
        <v>2</v>
      </c>
    </row>
    <row r="397" spans="1:6" x14ac:dyDescent="0.2">
      <c r="A397" s="16">
        <v>1000690</v>
      </c>
      <c r="B397" s="15">
        <v>2</v>
      </c>
      <c r="E397" s="16">
        <v>1003860</v>
      </c>
      <c r="F397" cm="1">
        <f t="array" ref="F397">MEDIAN(IF(A:A=E397,B:B))</f>
        <v>2.8333333349999998</v>
      </c>
    </row>
    <row r="398" spans="1:6" x14ac:dyDescent="0.2">
      <c r="A398" s="16">
        <v>1000690</v>
      </c>
      <c r="B398" s="15">
        <v>2</v>
      </c>
      <c r="E398" s="16">
        <v>1003870</v>
      </c>
      <c r="F398" cm="1">
        <f t="array" ref="F398">MEDIAN(IF(A:A=E398,B:B))</f>
        <v>2.6666666650000002</v>
      </c>
    </row>
    <row r="399" spans="1:6" x14ac:dyDescent="0.2">
      <c r="A399" s="16">
        <v>1000690</v>
      </c>
      <c r="B399" s="15">
        <v>2.6666666700000001</v>
      </c>
      <c r="E399" s="16">
        <v>1003880</v>
      </c>
      <c r="F399" cm="1">
        <f t="array" ref="F399">MEDIAN(IF(A:A=E399,B:B))</f>
        <v>2.6666666700000001</v>
      </c>
    </row>
    <row r="400" spans="1:6" x14ac:dyDescent="0.2">
      <c r="A400" s="16">
        <v>1000690</v>
      </c>
      <c r="B400" s="15">
        <v>3.3333333299999999</v>
      </c>
      <c r="E400" s="16">
        <v>1003890</v>
      </c>
      <c r="F400" cm="1">
        <f t="array" ref="F400">MEDIAN(IF(A:A=E400,B:B))</f>
        <v>2.6666666650000002</v>
      </c>
    </row>
    <row r="401" spans="1:6" x14ac:dyDescent="0.2">
      <c r="A401" s="16">
        <v>1000690</v>
      </c>
      <c r="B401" s="15">
        <v>1.6666666699999999</v>
      </c>
      <c r="E401" s="16">
        <v>1003900</v>
      </c>
      <c r="F401" cm="1">
        <f t="array" ref="F401">MEDIAN(IF(A:A=E401,B:B))</f>
        <v>2.5</v>
      </c>
    </row>
    <row r="402" spans="1:6" x14ac:dyDescent="0.2">
      <c r="A402" s="16">
        <v>1000700</v>
      </c>
      <c r="B402" s="15">
        <v>2</v>
      </c>
      <c r="E402" s="16">
        <v>1003910</v>
      </c>
      <c r="F402" cm="1">
        <f t="array" ref="F402">MEDIAN(IF(A:A=E402,B:B))</f>
        <v>1.8333333349999998</v>
      </c>
    </row>
    <row r="403" spans="1:6" x14ac:dyDescent="0.2">
      <c r="A403" s="16">
        <v>1000700</v>
      </c>
      <c r="B403" s="15">
        <v>2.6666666700000001</v>
      </c>
      <c r="E403" s="16">
        <v>1003920</v>
      </c>
      <c r="F403" cm="1">
        <f t="array" ref="F403">MEDIAN(IF(A:A=E403,B:B))</f>
        <v>2</v>
      </c>
    </row>
    <row r="404" spans="1:6" x14ac:dyDescent="0.2">
      <c r="A404" s="16">
        <v>1000710</v>
      </c>
      <c r="B404" s="15">
        <v>1.6666666699999999</v>
      </c>
      <c r="E404" s="16">
        <v>1003930</v>
      </c>
      <c r="F404" cm="1">
        <f t="array" ref="F404">MEDIAN(IF(A:A=E404,B:B))</f>
        <v>3.8333333349999998</v>
      </c>
    </row>
    <row r="405" spans="1:6" x14ac:dyDescent="0.2">
      <c r="A405" s="16">
        <v>1000710</v>
      </c>
      <c r="B405" s="15">
        <v>2</v>
      </c>
      <c r="E405" s="16">
        <v>1003940</v>
      </c>
      <c r="F405" cm="1">
        <f t="array" ref="F405">MEDIAN(IF(A:A=E405,B:B))</f>
        <v>4</v>
      </c>
    </row>
    <row r="406" spans="1:6" x14ac:dyDescent="0.2">
      <c r="A406" s="16">
        <v>1000710</v>
      </c>
      <c r="B406" s="15">
        <v>2.6666666700000001</v>
      </c>
      <c r="E406" s="16">
        <v>1003950</v>
      </c>
      <c r="F406" cm="1">
        <f t="array" ref="F406">MEDIAN(IF(A:A=E406,B:B))</f>
        <v>1</v>
      </c>
    </row>
    <row r="407" spans="1:6" x14ac:dyDescent="0.2">
      <c r="A407" s="16">
        <v>1000710</v>
      </c>
      <c r="B407" s="15">
        <v>2</v>
      </c>
      <c r="E407" s="16">
        <v>1003960</v>
      </c>
      <c r="F407" cm="1">
        <f t="array" ref="F407">MEDIAN(IF(A:A=E407,B:B))</f>
        <v>0.5</v>
      </c>
    </row>
    <row r="408" spans="1:6" x14ac:dyDescent="0.2">
      <c r="A408" s="16">
        <v>1000720</v>
      </c>
      <c r="B408" s="15">
        <v>1.6666666699999999</v>
      </c>
      <c r="E408" s="16">
        <v>1003970</v>
      </c>
      <c r="F408" cm="1">
        <f t="array" ref="F408">MEDIAN(IF(A:A=E408,B:B))</f>
        <v>0.5</v>
      </c>
    </row>
    <row r="409" spans="1:6" x14ac:dyDescent="0.2">
      <c r="A409" s="16">
        <v>1000720</v>
      </c>
      <c r="B409" s="15">
        <v>2</v>
      </c>
      <c r="E409" s="16">
        <v>1003980</v>
      </c>
      <c r="F409" cm="1">
        <f t="array" ref="F409">MEDIAN(IF(A:A=E409,B:B))</f>
        <v>0.5</v>
      </c>
    </row>
    <row r="410" spans="1:6" x14ac:dyDescent="0.2">
      <c r="A410" s="16">
        <v>1000720</v>
      </c>
      <c r="B410" s="15">
        <v>1.6666666699999999</v>
      </c>
      <c r="E410" s="16">
        <v>1003990</v>
      </c>
      <c r="F410" cm="1">
        <f t="array" ref="F410">MEDIAN(IF(A:A=E410,B:B))</f>
        <v>1.3333333300000001</v>
      </c>
    </row>
    <row r="411" spans="1:6" x14ac:dyDescent="0.2">
      <c r="A411" s="16">
        <v>1000720</v>
      </c>
      <c r="B411" s="15">
        <v>2</v>
      </c>
      <c r="E411" s="16">
        <v>1004000</v>
      </c>
      <c r="F411" cm="1">
        <f t="array" ref="F411">MEDIAN(IF(A:A=E411,B:B))</f>
        <v>1.3333333349999998</v>
      </c>
    </row>
    <row r="412" spans="1:6" x14ac:dyDescent="0.2">
      <c r="A412" s="16">
        <v>1000730</v>
      </c>
      <c r="B412" s="15">
        <v>1.6666666699999999</v>
      </c>
      <c r="E412" s="16">
        <v>1004010</v>
      </c>
      <c r="F412" cm="1">
        <f t="array" ref="F412">MEDIAN(IF(A:A=E412,B:B))</f>
        <v>1.3333333300000001</v>
      </c>
    </row>
    <row r="413" spans="1:6" x14ac:dyDescent="0.2">
      <c r="A413" s="16">
        <v>1000740</v>
      </c>
      <c r="B413" s="15">
        <v>1.6666666699999999</v>
      </c>
      <c r="E413" s="16">
        <v>1004020</v>
      </c>
      <c r="F413" cm="1">
        <f t="array" ref="F413">MEDIAN(IF(A:A=E413,B:B))</f>
        <v>1</v>
      </c>
    </row>
    <row r="414" spans="1:6" x14ac:dyDescent="0.2">
      <c r="A414" s="16">
        <v>1000740</v>
      </c>
      <c r="B414" s="15">
        <v>2</v>
      </c>
      <c r="E414" s="16">
        <v>1004030</v>
      </c>
      <c r="F414" cm="1">
        <f t="array" ref="F414">MEDIAN(IF(A:A=E414,B:B))</f>
        <v>0.5</v>
      </c>
    </row>
    <row r="415" spans="1:6" x14ac:dyDescent="0.2">
      <c r="A415" s="16">
        <v>1000740</v>
      </c>
      <c r="B415" s="15">
        <v>1.6666666699999999</v>
      </c>
      <c r="E415" s="16">
        <v>1004040</v>
      </c>
      <c r="F415" cm="1">
        <f t="array" ref="F415">MEDIAN(IF(A:A=E415,B:B))</f>
        <v>1.3333333300000001</v>
      </c>
    </row>
    <row r="416" spans="1:6" x14ac:dyDescent="0.2">
      <c r="A416" s="16">
        <v>1000750</v>
      </c>
      <c r="B416" s="15">
        <v>1.6666666699999999</v>
      </c>
      <c r="E416" s="16">
        <v>1004050</v>
      </c>
      <c r="F416" cm="1">
        <f t="array" ref="F416">MEDIAN(IF(A:A=E416,B:B))</f>
        <v>2.1666666650000002</v>
      </c>
    </row>
    <row r="417" spans="1:6" x14ac:dyDescent="0.2">
      <c r="A417" s="16">
        <v>1000760</v>
      </c>
      <c r="B417" s="15">
        <v>1.6666666699999999</v>
      </c>
      <c r="E417" s="16">
        <v>1004060</v>
      </c>
      <c r="F417" cm="1">
        <f t="array" ref="F417">MEDIAN(IF(A:A=E417,B:B))</f>
        <v>1.6666666650000002</v>
      </c>
    </row>
    <row r="418" spans="1:6" x14ac:dyDescent="0.2">
      <c r="A418" s="16">
        <v>1000770</v>
      </c>
      <c r="B418" s="15">
        <v>1.6666666699999999</v>
      </c>
      <c r="E418" s="16">
        <v>1004070</v>
      </c>
      <c r="F418" cm="1">
        <f t="array" ref="F418">MEDIAN(IF(A:A=E418,B:B))</f>
        <v>2</v>
      </c>
    </row>
    <row r="419" spans="1:6" x14ac:dyDescent="0.2">
      <c r="A419" s="16">
        <v>1000780</v>
      </c>
      <c r="B419" s="15">
        <v>1.6666666699999999</v>
      </c>
      <c r="E419" s="16">
        <v>1004080</v>
      </c>
      <c r="F419" cm="1">
        <f t="array" ref="F419">MEDIAN(IF(A:A=E419,B:B))</f>
        <v>2</v>
      </c>
    </row>
    <row r="420" spans="1:6" x14ac:dyDescent="0.2">
      <c r="A420" s="16">
        <v>1000790</v>
      </c>
      <c r="B420" s="15">
        <v>1.6666666699999999</v>
      </c>
      <c r="E420" s="16">
        <v>1004090</v>
      </c>
      <c r="F420" cm="1">
        <f t="array" ref="F420">MEDIAN(IF(A:A=E420,B:B))</f>
        <v>2.3333333349999998</v>
      </c>
    </row>
    <row r="421" spans="1:6" x14ac:dyDescent="0.2">
      <c r="A421" s="16">
        <v>1000800</v>
      </c>
      <c r="B421" s="15">
        <v>1.6666666699999999</v>
      </c>
      <c r="E421" s="16">
        <v>1004100</v>
      </c>
      <c r="F421" cm="1">
        <f t="array" ref="F421">MEDIAN(IF(A:A=E421,B:B))</f>
        <v>1.3333333300000001</v>
      </c>
    </row>
    <row r="422" spans="1:6" x14ac:dyDescent="0.2">
      <c r="A422" s="16">
        <v>1000810</v>
      </c>
      <c r="B422" s="15">
        <v>1.6666666699999999</v>
      </c>
      <c r="E422" s="16">
        <v>1004110</v>
      </c>
      <c r="F422" cm="1">
        <f t="array" ref="F422">MEDIAN(IF(A:A=E422,B:B))</f>
        <v>1.3333333300000001</v>
      </c>
    </row>
    <row r="423" spans="1:6" x14ac:dyDescent="0.2">
      <c r="A423" s="16">
        <v>1000820</v>
      </c>
      <c r="B423" s="15">
        <v>1.6666666699999999</v>
      </c>
      <c r="E423" s="16">
        <v>1004120</v>
      </c>
      <c r="F423" cm="1">
        <f t="array" ref="F423">MEDIAN(IF(A:A=E423,B:B))</f>
        <v>1</v>
      </c>
    </row>
    <row r="424" spans="1:6" x14ac:dyDescent="0.2">
      <c r="A424" s="16">
        <v>1000820</v>
      </c>
      <c r="B424" s="15">
        <v>1.6666666699999999</v>
      </c>
      <c r="E424" s="16">
        <v>1004130</v>
      </c>
      <c r="F424" cm="1">
        <f t="array" ref="F424">MEDIAN(IF(A:A=E424,B:B))</f>
        <v>2.3333333349999998</v>
      </c>
    </row>
    <row r="425" spans="1:6" x14ac:dyDescent="0.2">
      <c r="A425" s="16">
        <v>1000830</v>
      </c>
      <c r="B425" s="15">
        <v>1.6666666699999999</v>
      </c>
      <c r="E425" s="16">
        <v>1004140</v>
      </c>
      <c r="F425" cm="1">
        <f t="array" ref="F425">MEDIAN(IF(A:A=E425,B:B))</f>
        <v>2.8333333349999998</v>
      </c>
    </row>
    <row r="426" spans="1:6" x14ac:dyDescent="0.2">
      <c r="A426" s="16">
        <v>1000830</v>
      </c>
      <c r="B426" s="15">
        <v>1.6666666699999999</v>
      </c>
      <c r="E426" s="16">
        <v>1004150</v>
      </c>
      <c r="F426" cm="1">
        <f t="array" ref="F426">MEDIAN(IF(A:A=E426,B:B))</f>
        <v>2</v>
      </c>
    </row>
    <row r="427" spans="1:6" x14ac:dyDescent="0.2">
      <c r="A427" s="16">
        <v>1000840</v>
      </c>
      <c r="B427" s="15">
        <v>1.6666666699999999</v>
      </c>
      <c r="E427" s="16">
        <v>1004160</v>
      </c>
      <c r="F427" cm="1">
        <f t="array" ref="F427">MEDIAN(IF(A:A=E427,B:B))</f>
        <v>1.3333333349999998</v>
      </c>
    </row>
    <row r="428" spans="1:6" x14ac:dyDescent="0.2">
      <c r="A428" s="16">
        <v>1000840</v>
      </c>
      <c r="B428" s="15">
        <v>1.6666666699999999</v>
      </c>
      <c r="E428" s="16">
        <v>1004170</v>
      </c>
      <c r="F428" cm="1">
        <f t="array" ref="F428">MEDIAN(IF(A:A=E428,B:B))</f>
        <v>1.6666666699999999</v>
      </c>
    </row>
    <row r="429" spans="1:6" x14ac:dyDescent="0.2">
      <c r="A429" s="16">
        <v>1000850</v>
      </c>
      <c r="B429" s="15">
        <v>1.6666666699999999</v>
      </c>
      <c r="E429" s="16">
        <v>1004180</v>
      </c>
      <c r="F429" cm="1">
        <f t="array" ref="F429">MEDIAN(IF(A:A=E429,B:B))</f>
        <v>2</v>
      </c>
    </row>
    <row r="430" spans="1:6" x14ac:dyDescent="0.2">
      <c r="A430" s="16">
        <v>1000850</v>
      </c>
      <c r="B430" s="15">
        <v>1.6666666699999999</v>
      </c>
      <c r="E430" s="16">
        <v>1004190</v>
      </c>
      <c r="F430" cm="1">
        <f t="array" ref="F430">MEDIAN(IF(A:A=E430,B:B))</f>
        <v>0.83333333499999995</v>
      </c>
    </row>
    <row r="431" spans="1:6" x14ac:dyDescent="0.2">
      <c r="A431" s="16">
        <v>1000860</v>
      </c>
      <c r="B431" s="15">
        <v>1.6666666699999999</v>
      </c>
      <c r="E431" s="16">
        <v>1004200</v>
      </c>
      <c r="F431" cm="1">
        <f t="array" ref="F431">MEDIAN(IF(A:A=E431,B:B))</f>
        <v>1.6666666699999999</v>
      </c>
    </row>
    <row r="432" spans="1:6" x14ac:dyDescent="0.2">
      <c r="A432" s="16">
        <v>1000870</v>
      </c>
      <c r="B432" s="15">
        <v>1.6666666699999999</v>
      </c>
      <c r="E432" s="16">
        <v>1004210</v>
      </c>
      <c r="F432" cm="1">
        <f t="array" ref="F432">MEDIAN(IF(A:A=E432,B:B))</f>
        <v>1</v>
      </c>
    </row>
    <row r="433" spans="1:6" x14ac:dyDescent="0.2">
      <c r="A433" s="16">
        <v>1000880</v>
      </c>
      <c r="B433" s="15">
        <v>1.6666666699999999</v>
      </c>
      <c r="E433" s="16">
        <v>1004220</v>
      </c>
      <c r="F433" cm="1">
        <f t="array" ref="F433">MEDIAN(IF(A:A=E433,B:B))</f>
        <v>0.83333333499999995</v>
      </c>
    </row>
    <row r="434" spans="1:6" x14ac:dyDescent="0.2">
      <c r="A434" s="16">
        <v>1000880</v>
      </c>
      <c r="B434" s="15">
        <v>1.6666666699999999</v>
      </c>
      <c r="E434" s="16">
        <v>1004230</v>
      </c>
      <c r="F434" cm="1">
        <f t="array" ref="F434">MEDIAN(IF(A:A=E434,B:B))</f>
        <v>0.5</v>
      </c>
    </row>
    <row r="435" spans="1:6" x14ac:dyDescent="0.2">
      <c r="A435" s="16">
        <v>1000890</v>
      </c>
      <c r="B435" s="15">
        <v>1.6666666699999999</v>
      </c>
      <c r="E435" s="16">
        <v>1004240</v>
      </c>
      <c r="F435" cm="1">
        <f t="array" ref="F435">MEDIAN(IF(A:A=E435,B:B))</f>
        <v>1</v>
      </c>
    </row>
    <row r="436" spans="1:6" x14ac:dyDescent="0.2">
      <c r="A436" s="16">
        <v>1000900</v>
      </c>
      <c r="B436" s="15">
        <v>1.6666666699999999</v>
      </c>
      <c r="E436" s="16">
        <v>1004250</v>
      </c>
      <c r="F436" cm="1">
        <f t="array" ref="F436">MEDIAN(IF(A:A=E436,B:B))</f>
        <v>1</v>
      </c>
    </row>
    <row r="437" spans="1:6" x14ac:dyDescent="0.2">
      <c r="A437" s="16">
        <v>1000910</v>
      </c>
      <c r="B437" s="15">
        <v>1.6666666699999999</v>
      </c>
      <c r="E437" s="16">
        <v>1004260</v>
      </c>
      <c r="F437" cm="1">
        <f t="array" ref="F437">MEDIAN(IF(A:A=E437,B:B))</f>
        <v>2.6666666700000001</v>
      </c>
    </row>
    <row r="438" spans="1:6" x14ac:dyDescent="0.2">
      <c r="A438" s="16">
        <v>1000910</v>
      </c>
      <c r="B438" s="15">
        <v>1.6666666699999999</v>
      </c>
      <c r="E438" s="16">
        <v>1004270</v>
      </c>
      <c r="F438" cm="1">
        <f t="array" ref="F438">MEDIAN(IF(A:A=E438,B:B))</f>
        <v>2</v>
      </c>
    </row>
    <row r="439" spans="1:6" x14ac:dyDescent="0.2">
      <c r="A439" s="16">
        <v>1000920</v>
      </c>
      <c r="B439" s="15">
        <v>1.3333333300000001</v>
      </c>
      <c r="E439" s="16">
        <v>1004271</v>
      </c>
      <c r="F439" cm="1">
        <f t="array" ref="F439">MEDIAN(IF(A:A=E439,B:B))</f>
        <v>1.5</v>
      </c>
    </row>
    <row r="440" spans="1:6" x14ac:dyDescent="0.2">
      <c r="A440" s="16">
        <v>1000920</v>
      </c>
      <c r="B440" s="15">
        <v>1.6666666699999999</v>
      </c>
      <c r="E440" s="16">
        <v>1004280</v>
      </c>
      <c r="F440" cm="1">
        <f t="array" ref="F440">MEDIAN(IF(A:A=E440,B:B))</f>
        <v>2.6666666700000001</v>
      </c>
    </row>
    <row r="441" spans="1:6" x14ac:dyDescent="0.2">
      <c r="A441" s="16">
        <v>1000920</v>
      </c>
      <c r="B441" s="15">
        <v>1.6666666699999999</v>
      </c>
      <c r="E441" s="16">
        <v>1100001</v>
      </c>
      <c r="F441" cm="1">
        <f t="array" ref="F441">MEDIAN(IF(A:A=E441,B:B))</f>
        <v>2.6666666650000002</v>
      </c>
    </row>
    <row r="442" spans="1:6" x14ac:dyDescent="0.2">
      <c r="A442" s="16">
        <v>1000920</v>
      </c>
      <c r="B442" s="15">
        <v>1.3333333300000001</v>
      </c>
      <c r="E442" s="16">
        <v>1100010</v>
      </c>
      <c r="F442" cm="1">
        <f t="array" ref="F442">MEDIAN(IF(A:A=E442,B:B))</f>
        <v>2.3333333299999999</v>
      </c>
    </row>
    <row r="443" spans="1:6" x14ac:dyDescent="0.2">
      <c r="A443" s="16">
        <v>1000930</v>
      </c>
      <c r="B443" s="15">
        <v>1.6666666699999999</v>
      </c>
      <c r="E443" s="16">
        <v>1100011</v>
      </c>
      <c r="F443" cm="1">
        <f t="array" ref="F443">MEDIAN(IF(A:A=E443,B:B))</f>
        <v>1.3333333300000001</v>
      </c>
    </row>
    <row r="444" spans="1:6" x14ac:dyDescent="0.2">
      <c r="A444" s="16">
        <v>1000940</v>
      </c>
      <c r="B444" s="15">
        <v>1.6666666699999999</v>
      </c>
      <c r="E444" s="16">
        <v>1100020</v>
      </c>
      <c r="F444" cm="1">
        <f t="array" ref="F444">MEDIAN(IF(A:A=E444,B:B))</f>
        <v>2.3333333299999999</v>
      </c>
    </row>
    <row r="445" spans="1:6" x14ac:dyDescent="0.2">
      <c r="A445" s="16">
        <v>1000950</v>
      </c>
      <c r="B445" s="15">
        <v>1.6666666699999999</v>
      </c>
      <c r="E445" s="16">
        <v>1100030</v>
      </c>
      <c r="F445" cm="1">
        <f t="array" ref="F445">MEDIAN(IF(A:A=E445,B:B))</f>
        <v>4</v>
      </c>
    </row>
    <row r="446" spans="1:6" x14ac:dyDescent="0.2">
      <c r="A446" s="16">
        <v>1000960</v>
      </c>
      <c r="B446" s="15">
        <v>1.6666666699999999</v>
      </c>
      <c r="E446" s="16">
        <v>1100040</v>
      </c>
      <c r="F446" cm="1">
        <f t="array" ref="F446">MEDIAN(IF(A:A=E446,B:B))</f>
        <v>4</v>
      </c>
    </row>
    <row r="447" spans="1:6" x14ac:dyDescent="0.2">
      <c r="A447" s="16">
        <v>1000960</v>
      </c>
      <c r="B447" s="15">
        <v>1.3333333300000001</v>
      </c>
      <c r="E447" s="16">
        <v>1100050</v>
      </c>
      <c r="F447" cm="1">
        <f t="array" ref="F447">MEDIAN(IF(A:A=E447,B:B))</f>
        <v>4</v>
      </c>
    </row>
    <row r="448" spans="1:6" x14ac:dyDescent="0.2">
      <c r="A448" s="16">
        <v>1000960</v>
      </c>
      <c r="B448" s="15">
        <v>1.3333333300000001</v>
      </c>
      <c r="E448" s="16">
        <v>1100060</v>
      </c>
      <c r="F448" cm="1">
        <f t="array" ref="F448">MEDIAN(IF(A:A=E448,B:B))</f>
        <v>3.1666666650000002</v>
      </c>
    </row>
    <row r="449" spans="1:6" x14ac:dyDescent="0.2">
      <c r="A449" s="16">
        <v>1000970</v>
      </c>
      <c r="B449" s="15">
        <v>1.6666666699999999</v>
      </c>
      <c r="E449" s="16">
        <v>1100070</v>
      </c>
      <c r="F449" cm="1">
        <f t="array" ref="F449">MEDIAN(IF(A:A=E449,B:B))</f>
        <v>4.1666666650000002</v>
      </c>
    </row>
    <row r="450" spans="1:6" x14ac:dyDescent="0.2">
      <c r="A450" s="16">
        <v>1000980</v>
      </c>
      <c r="B450" s="15">
        <v>1.6666666699999999</v>
      </c>
      <c r="E450" s="16">
        <v>1100080</v>
      </c>
      <c r="F450" cm="1">
        <f t="array" ref="F450">MEDIAN(IF(A:A=E450,B:B))</f>
        <v>4.3333333300000003</v>
      </c>
    </row>
    <row r="451" spans="1:6" x14ac:dyDescent="0.2">
      <c r="A451" s="16">
        <v>1000990</v>
      </c>
      <c r="B451" s="15">
        <v>1.6666666699999999</v>
      </c>
      <c r="E451" s="16">
        <v>1100090</v>
      </c>
      <c r="F451" cm="1">
        <f t="array" ref="F451">MEDIAN(IF(A:A=E451,B:B))</f>
        <v>4.1666666650000002</v>
      </c>
    </row>
    <row r="452" spans="1:6" x14ac:dyDescent="0.2">
      <c r="A452" s="16">
        <v>1001000</v>
      </c>
      <c r="B452" s="15">
        <v>1.6666666699999999</v>
      </c>
      <c r="E452" s="16">
        <v>1100109</v>
      </c>
      <c r="F452" cm="1">
        <f t="array" ref="F452">MEDIAN(IF(A:A=E452,B:B))</f>
        <v>4.3333333300000003</v>
      </c>
    </row>
    <row r="453" spans="1:6" x14ac:dyDescent="0.2">
      <c r="A453" s="16">
        <v>1001010</v>
      </c>
      <c r="B453" s="15">
        <v>1.6666666699999999</v>
      </c>
      <c r="E453" s="16">
        <v>1100110</v>
      </c>
      <c r="F453" cm="1">
        <f t="array" ref="F453">MEDIAN(IF(A:A=E453,B:B))</f>
        <v>4.3333333300000003</v>
      </c>
    </row>
    <row r="454" spans="1:6" x14ac:dyDescent="0.2">
      <c r="A454" s="16">
        <v>1001020</v>
      </c>
      <c r="B454" s="15">
        <v>1.6666666699999999</v>
      </c>
      <c r="E454" s="16">
        <v>1100120</v>
      </c>
      <c r="F454" cm="1">
        <f t="array" ref="F454">MEDIAN(IF(A:A=E454,B:B))</f>
        <v>3.6666666700000001</v>
      </c>
    </row>
    <row r="455" spans="1:6" x14ac:dyDescent="0.2">
      <c r="A455" s="16">
        <v>1001020</v>
      </c>
      <c r="B455" s="15">
        <v>1.6666666699999999</v>
      </c>
      <c r="E455" s="16">
        <v>1100130</v>
      </c>
      <c r="F455" cm="1">
        <f t="array" ref="F455">MEDIAN(IF(A:A=E455,B:B))</f>
        <v>2.8333333349999998</v>
      </c>
    </row>
    <row r="456" spans="1:6" x14ac:dyDescent="0.2">
      <c r="A456" s="16">
        <v>1001020</v>
      </c>
      <c r="B456" s="15">
        <v>1.3333333300000001</v>
      </c>
      <c r="E456" s="16">
        <v>1100140</v>
      </c>
      <c r="F456" cm="1">
        <f t="array" ref="F456">MEDIAN(IF(A:A=E456,B:B))</f>
        <v>3</v>
      </c>
    </row>
    <row r="457" spans="1:6" x14ac:dyDescent="0.2">
      <c r="A457" s="16">
        <v>1001030</v>
      </c>
      <c r="B457" s="15">
        <v>1.6666666699999999</v>
      </c>
      <c r="E457" s="16">
        <v>1100150</v>
      </c>
      <c r="F457" cm="1">
        <f t="array" ref="F457">MEDIAN(IF(A:A=E457,B:B))</f>
        <v>4</v>
      </c>
    </row>
    <row r="458" spans="1:6" x14ac:dyDescent="0.2">
      <c r="A458" s="16">
        <v>1001030</v>
      </c>
      <c r="B458" s="15">
        <v>1.3333333300000001</v>
      </c>
      <c r="E458" s="16">
        <v>1100160</v>
      </c>
      <c r="F458" cm="1">
        <f t="array" ref="F458">MEDIAN(IF(A:A=E458,B:B))</f>
        <v>4.6666666699999997</v>
      </c>
    </row>
    <row r="459" spans="1:6" x14ac:dyDescent="0.2">
      <c r="A459" s="16">
        <v>1001040</v>
      </c>
      <c r="B459" s="15">
        <v>2</v>
      </c>
      <c r="E459" s="16">
        <v>1100170</v>
      </c>
      <c r="F459" cm="1">
        <f t="array" ref="F459">MEDIAN(IF(A:A=E459,B:B))</f>
        <v>2.3333333299999999</v>
      </c>
    </row>
    <row r="460" spans="1:6" x14ac:dyDescent="0.2">
      <c r="A460" s="16">
        <v>1001040</v>
      </c>
      <c r="B460" s="15">
        <v>1.6666666699999999</v>
      </c>
      <c r="E460" s="16">
        <v>1100180</v>
      </c>
      <c r="F460" cm="1">
        <f t="array" ref="F460">MEDIAN(IF(A:A=E460,B:B))</f>
        <v>4.6666666699999997</v>
      </c>
    </row>
    <row r="461" spans="1:6" x14ac:dyDescent="0.2">
      <c r="A461" s="16">
        <v>1001050</v>
      </c>
      <c r="B461" s="15">
        <v>2</v>
      </c>
      <c r="E461" s="16">
        <v>1100190</v>
      </c>
      <c r="F461" cm="1">
        <f t="array" ref="F461">MEDIAN(IF(A:A=E461,B:B))</f>
        <v>4.3333333300000003</v>
      </c>
    </row>
    <row r="462" spans="1:6" x14ac:dyDescent="0.2">
      <c r="A462" s="16">
        <v>1001050</v>
      </c>
      <c r="B462" s="15">
        <v>1.6666666699999999</v>
      </c>
      <c r="E462" s="16">
        <v>1100200</v>
      </c>
      <c r="F462" cm="1">
        <f t="array" ref="F462">MEDIAN(IF(A:A=E462,B:B))</f>
        <v>4.6666666699999997</v>
      </c>
    </row>
    <row r="463" spans="1:6" x14ac:dyDescent="0.2">
      <c r="A463" s="16">
        <v>1001060</v>
      </c>
      <c r="B463" s="15">
        <v>1.6666666699999999</v>
      </c>
      <c r="E463" s="16">
        <v>1100210</v>
      </c>
      <c r="F463" cm="1">
        <f t="array" ref="F463">MEDIAN(IF(A:A=E463,B:B))</f>
        <v>4.3333333300000003</v>
      </c>
    </row>
    <row r="464" spans="1:6" x14ac:dyDescent="0.2">
      <c r="A464" s="16">
        <v>1001070</v>
      </c>
      <c r="B464" s="15">
        <v>2</v>
      </c>
      <c r="E464" s="16">
        <v>1100220</v>
      </c>
      <c r="F464" cm="1">
        <f t="array" ref="F464">MEDIAN(IF(A:A=E464,B:B))</f>
        <v>4.5</v>
      </c>
    </row>
    <row r="465" spans="1:6" x14ac:dyDescent="0.2">
      <c r="A465" s="16">
        <v>1001070</v>
      </c>
      <c r="B465" s="15">
        <v>1.6666666699999999</v>
      </c>
      <c r="E465" s="16">
        <v>1100230</v>
      </c>
      <c r="F465" cm="1">
        <f t="array" ref="F465">MEDIAN(IF(A:A=E465,B:B))</f>
        <v>4.6666666699999997</v>
      </c>
    </row>
    <row r="466" spans="1:6" x14ac:dyDescent="0.2">
      <c r="A466" s="16">
        <v>1001080</v>
      </c>
      <c r="B466" s="15">
        <v>2</v>
      </c>
      <c r="E466" s="16">
        <v>1100240</v>
      </c>
      <c r="F466" cm="1">
        <f t="array" ref="F466">MEDIAN(IF(A:A=E466,B:B))</f>
        <v>4.3333333349999998</v>
      </c>
    </row>
    <row r="467" spans="1:6" x14ac:dyDescent="0.2">
      <c r="A467" s="16">
        <v>1001080</v>
      </c>
      <c r="B467" s="15">
        <v>1.6666666699999999</v>
      </c>
      <c r="E467" s="16">
        <v>1100250</v>
      </c>
      <c r="F467" cm="1">
        <f t="array" ref="F467">MEDIAN(IF(A:A=E467,B:B))</f>
        <v>4.6666666699999997</v>
      </c>
    </row>
    <row r="468" spans="1:6" x14ac:dyDescent="0.2">
      <c r="A468" s="16">
        <v>1001090</v>
      </c>
      <c r="B468" s="15">
        <v>2</v>
      </c>
      <c r="E468" s="16">
        <v>1100260</v>
      </c>
      <c r="F468" cm="1">
        <f t="array" ref="F468">MEDIAN(IF(A:A=E468,B:B))</f>
        <v>4.3333333300000003</v>
      </c>
    </row>
    <row r="469" spans="1:6" x14ac:dyDescent="0.2">
      <c r="A469" s="16">
        <v>1001090</v>
      </c>
      <c r="B469" s="15">
        <v>1.6666666699999999</v>
      </c>
      <c r="E469" s="16">
        <v>1100270</v>
      </c>
      <c r="F469" cm="1">
        <f t="array" ref="F469">MEDIAN(IF(A:A=E469,B:B))</f>
        <v>4.6666666699999997</v>
      </c>
    </row>
    <row r="470" spans="1:6" x14ac:dyDescent="0.2">
      <c r="A470" s="16">
        <v>1001100</v>
      </c>
      <c r="B470" s="15">
        <v>2</v>
      </c>
      <c r="E470" s="16">
        <v>1100280</v>
      </c>
      <c r="F470" cm="1">
        <f t="array" ref="F470">MEDIAN(IF(A:A=E470,B:B))</f>
        <v>4.6666666699999997</v>
      </c>
    </row>
    <row r="471" spans="1:6" x14ac:dyDescent="0.2">
      <c r="A471" s="16">
        <v>1001100</v>
      </c>
      <c r="B471" s="15">
        <v>1.6666666699999999</v>
      </c>
      <c r="E471" s="16">
        <v>1100290</v>
      </c>
      <c r="F471" cm="1">
        <f t="array" ref="F471">MEDIAN(IF(A:A=E471,B:B))</f>
        <v>4.3333333349999998</v>
      </c>
    </row>
    <row r="472" spans="1:6" x14ac:dyDescent="0.2">
      <c r="A472" s="16">
        <v>1001110</v>
      </c>
      <c r="B472" s="15">
        <v>2</v>
      </c>
      <c r="E472" s="16">
        <v>1100300</v>
      </c>
      <c r="F472" cm="1">
        <f t="array" ref="F472">MEDIAN(IF(A:A=E472,B:B))</f>
        <v>3.8333333349999998</v>
      </c>
    </row>
    <row r="473" spans="1:6" x14ac:dyDescent="0.2">
      <c r="A473" s="16">
        <v>1001110</v>
      </c>
      <c r="B473" s="15">
        <v>1.6666666699999999</v>
      </c>
      <c r="E473" s="16">
        <v>1100310</v>
      </c>
      <c r="F473" cm="1">
        <f t="array" ref="F473">MEDIAN(IF(A:A=E473,B:B))</f>
        <v>3.6666666650000002</v>
      </c>
    </row>
    <row r="474" spans="1:6" x14ac:dyDescent="0.2">
      <c r="A474" s="16">
        <v>1001110</v>
      </c>
      <c r="B474" s="15">
        <v>1.6666666699999999</v>
      </c>
      <c r="E474" s="16">
        <v>1100320</v>
      </c>
      <c r="F474" cm="1">
        <f t="array" ref="F474">MEDIAN(IF(A:A=E474,B:B))</f>
        <v>3.6666666650000002</v>
      </c>
    </row>
    <row r="475" spans="1:6" x14ac:dyDescent="0.2">
      <c r="A475" s="16">
        <v>1001120</v>
      </c>
      <c r="B475" s="15">
        <v>2</v>
      </c>
      <c r="E475" s="16">
        <v>1100330</v>
      </c>
      <c r="F475" cm="1">
        <f t="array" ref="F475">MEDIAN(IF(A:A=E475,B:B))</f>
        <v>3.5</v>
      </c>
    </row>
    <row r="476" spans="1:6" x14ac:dyDescent="0.2">
      <c r="A476" s="16">
        <v>1001120</v>
      </c>
      <c r="B476" s="15">
        <v>1.6666666699999999</v>
      </c>
      <c r="E476" s="16">
        <v>1100340</v>
      </c>
      <c r="F476" cm="1">
        <f t="array" ref="F476">MEDIAN(IF(A:A=E476,B:B))</f>
        <v>3.6666666700000001</v>
      </c>
    </row>
    <row r="477" spans="1:6" x14ac:dyDescent="0.2">
      <c r="A477" s="16">
        <v>1001130</v>
      </c>
      <c r="B477" s="15">
        <v>2</v>
      </c>
      <c r="E477" s="16">
        <v>1100350</v>
      </c>
      <c r="F477" cm="1">
        <f t="array" ref="F477">MEDIAN(IF(A:A=E477,B:B))</f>
        <v>3.8333333349999998</v>
      </c>
    </row>
    <row r="478" spans="1:6" x14ac:dyDescent="0.2">
      <c r="A478" s="16">
        <v>1001130</v>
      </c>
      <c r="B478" s="15">
        <v>2</v>
      </c>
      <c r="E478" s="16">
        <v>1100360</v>
      </c>
      <c r="F478" cm="1">
        <f t="array" ref="F478">MEDIAN(IF(A:A=E478,B:B))</f>
        <v>3.6666666650000002</v>
      </c>
    </row>
    <row r="479" spans="1:6" x14ac:dyDescent="0.2">
      <c r="A479" s="16">
        <v>1001130</v>
      </c>
      <c r="B479" s="15">
        <v>1.6666666699999999</v>
      </c>
      <c r="E479" s="16">
        <v>1100370</v>
      </c>
      <c r="F479" cm="1">
        <f t="array" ref="F479">MEDIAN(IF(A:A=E479,B:B))</f>
        <v>3.6666666700000001</v>
      </c>
    </row>
    <row r="480" spans="1:6" x14ac:dyDescent="0.2">
      <c r="A480" s="16">
        <v>1001130</v>
      </c>
      <c r="B480" s="15">
        <v>1.6666666699999999</v>
      </c>
      <c r="E480" s="16">
        <v>1100380</v>
      </c>
      <c r="F480" cm="1">
        <f t="array" ref="F480">MEDIAN(IF(A:A=E480,B:B))</f>
        <v>3.8333333349999998</v>
      </c>
    </row>
    <row r="481" spans="1:6" x14ac:dyDescent="0.2">
      <c r="A481" s="16">
        <v>1001131</v>
      </c>
      <c r="B481" s="15">
        <v>2</v>
      </c>
      <c r="E481" s="16">
        <v>1100390</v>
      </c>
      <c r="F481" cm="1">
        <f t="array" ref="F481">MEDIAN(IF(A:A=E481,B:B))</f>
        <v>3.6666666700000001</v>
      </c>
    </row>
    <row r="482" spans="1:6" x14ac:dyDescent="0.2">
      <c r="A482" s="16">
        <v>1001131</v>
      </c>
      <c r="B482" s="15">
        <v>2</v>
      </c>
      <c r="E482" s="16">
        <v>1100400</v>
      </c>
      <c r="F482" cm="1">
        <f t="array" ref="F482">MEDIAN(IF(A:A=E482,B:B))</f>
        <v>3.1666666650000002</v>
      </c>
    </row>
    <row r="483" spans="1:6" x14ac:dyDescent="0.2">
      <c r="A483" s="16">
        <v>1001140</v>
      </c>
      <c r="B483" s="15">
        <v>1.3333333300000001</v>
      </c>
      <c r="E483" s="16">
        <v>1100410</v>
      </c>
      <c r="F483" cm="1">
        <f t="array" ref="F483">MEDIAN(IF(A:A=E483,B:B))</f>
        <v>3.5</v>
      </c>
    </row>
    <row r="484" spans="1:6" x14ac:dyDescent="0.2">
      <c r="A484" s="16">
        <v>1001140</v>
      </c>
      <c r="B484" s="15">
        <v>2</v>
      </c>
      <c r="E484" s="16">
        <v>1100420</v>
      </c>
      <c r="F484" cm="1">
        <f t="array" ref="F484">MEDIAN(IF(A:A=E484,B:B))</f>
        <v>3.1666666650000002</v>
      </c>
    </row>
    <row r="485" spans="1:6" x14ac:dyDescent="0.2">
      <c r="A485" s="16">
        <v>1001140</v>
      </c>
      <c r="B485" s="15">
        <v>1.6666666699999999</v>
      </c>
      <c r="E485" s="16">
        <v>1100430</v>
      </c>
      <c r="F485" cm="1">
        <f t="array" ref="F485">MEDIAN(IF(A:A=E485,B:B))</f>
        <v>3.3333333299999999</v>
      </c>
    </row>
    <row r="486" spans="1:6" x14ac:dyDescent="0.2">
      <c r="A486" s="16">
        <v>1001150</v>
      </c>
      <c r="B486" s="15">
        <v>1.3333333300000001</v>
      </c>
      <c r="E486" s="16">
        <v>1100440</v>
      </c>
      <c r="F486" cm="1">
        <f t="array" ref="F486">MEDIAN(IF(A:A=E486,B:B))</f>
        <v>3</v>
      </c>
    </row>
    <row r="487" spans="1:6" x14ac:dyDescent="0.2">
      <c r="A487" s="16">
        <v>1001150</v>
      </c>
      <c r="B487" s="15">
        <v>2</v>
      </c>
      <c r="E487" s="16">
        <v>1100450</v>
      </c>
      <c r="F487" cm="1">
        <f t="array" ref="F487">MEDIAN(IF(A:A=E487,B:B))</f>
        <v>1.6666666699999999</v>
      </c>
    </row>
    <row r="488" spans="1:6" x14ac:dyDescent="0.2">
      <c r="A488" s="16">
        <v>1001150</v>
      </c>
      <c r="B488" s="15">
        <v>1.6666666699999999</v>
      </c>
      <c r="E488" s="16">
        <v>1100460</v>
      </c>
      <c r="F488" cm="1">
        <f t="array" ref="F488">MEDIAN(IF(A:A=E488,B:B))</f>
        <v>2</v>
      </c>
    </row>
    <row r="489" spans="1:6" x14ac:dyDescent="0.2">
      <c r="A489" s="16">
        <v>1001150</v>
      </c>
      <c r="B489" s="15">
        <v>1.6666666699999999</v>
      </c>
      <c r="E489" s="16">
        <v>1100470</v>
      </c>
      <c r="F489" cm="1">
        <f t="array" ref="F489">MEDIAN(IF(A:A=E489,B:B))</f>
        <v>2</v>
      </c>
    </row>
    <row r="490" spans="1:6" x14ac:dyDescent="0.2">
      <c r="A490" s="16">
        <v>1001160</v>
      </c>
      <c r="B490" s="15">
        <v>2</v>
      </c>
      <c r="E490" s="16">
        <v>1100480</v>
      </c>
      <c r="F490" cm="1">
        <f t="array" ref="F490">MEDIAN(IF(A:A=E490,B:B))</f>
        <v>1.8333333349999998</v>
      </c>
    </row>
    <row r="491" spans="1:6" x14ac:dyDescent="0.2">
      <c r="A491" s="16">
        <v>1001160</v>
      </c>
      <c r="B491" s="15">
        <v>1.6666666699999999</v>
      </c>
      <c r="E491" s="16">
        <v>1100490</v>
      </c>
      <c r="F491" cm="1">
        <f t="array" ref="F491">MEDIAN(IF(A:A=E491,B:B))</f>
        <v>1.8333333349999998</v>
      </c>
    </row>
    <row r="492" spans="1:6" x14ac:dyDescent="0.2">
      <c r="A492" s="16">
        <v>1001170</v>
      </c>
      <c r="B492" s="15">
        <v>2</v>
      </c>
      <c r="E492" s="16">
        <v>1100500</v>
      </c>
      <c r="F492" cm="1">
        <f t="array" ref="F492">MEDIAN(IF(A:A=E492,B:B))</f>
        <v>1.6666666699999999</v>
      </c>
    </row>
    <row r="493" spans="1:6" x14ac:dyDescent="0.2">
      <c r="A493" s="16">
        <v>1001170</v>
      </c>
      <c r="B493" s="15">
        <v>1.6666666699999999</v>
      </c>
      <c r="E493" s="16">
        <v>1100510</v>
      </c>
      <c r="F493" cm="1">
        <f t="array" ref="F493">MEDIAN(IF(A:A=E493,B:B))</f>
        <v>1.8333333349999998</v>
      </c>
    </row>
    <row r="494" spans="1:6" x14ac:dyDescent="0.2">
      <c r="A494" s="16">
        <v>1001180</v>
      </c>
      <c r="B494" s="15">
        <v>2</v>
      </c>
      <c r="E494" s="16">
        <v>1100520</v>
      </c>
      <c r="F494" cm="1">
        <f t="array" ref="F494">MEDIAN(IF(A:A=E494,B:B))</f>
        <v>1.8333333349999998</v>
      </c>
    </row>
    <row r="495" spans="1:6" x14ac:dyDescent="0.2">
      <c r="A495" s="16">
        <v>1001190</v>
      </c>
      <c r="B495" s="15">
        <v>2</v>
      </c>
      <c r="E495" s="16">
        <v>1100530</v>
      </c>
      <c r="F495" cm="1">
        <f t="array" ref="F495">MEDIAN(IF(A:A=E495,B:B))</f>
        <v>2</v>
      </c>
    </row>
    <row r="496" spans="1:6" x14ac:dyDescent="0.2">
      <c r="A496" s="16">
        <v>1001190</v>
      </c>
      <c r="B496" s="15">
        <v>2.6666666700000001</v>
      </c>
      <c r="E496" s="16">
        <v>1100540</v>
      </c>
      <c r="F496" cm="1">
        <f t="array" ref="F496">MEDIAN(IF(A:A=E496,B:B))</f>
        <v>1.8333333349999998</v>
      </c>
    </row>
    <row r="497" spans="1:6" x14ac:dyDescent="0.2">
      <c r="A497" s="16">
        <v>1001200</v>
      </c>
      <c r="B497" s="15">
        <v>2</v>
      </c>
      <c r="E497" s="16">
        <v>1100550</v>
      </c>
      <c r="F497" cm="1">
        <f t="array" ref="F497">MEDIAN(IF(A:A=E497,B:B))</f>
        <v>1.8333333349999998</v>
      </c>
    </row>
    <row r="498" spans="1:6" x14ac:dyDescent="0.2">
      <c r="A498" s="16">
        <v>1001200</v>
      </c>
      <c r="B498" s="15">
        <v>2.6666666700000001</v>
      </c>
      <c r="E498" s="16">
        <v>1100560</v>
      </c>
      <c r="F498" cm="1">
        <f t="array" ref="F498">MEDIAN(IF(A:A=E498,B:B))</f>
        <v>1.8333333349999998</v>
      </c>
    </row>
    <row r="499" spans="1:6" x14ac:dyDescent="0.2">
      <c r="A499" s="16">
        <v>1001210</v>
      </c>
      <c r="B499" s="15">
        <v>2.6666666700000001</v>
      </c>
      <c r="E499" s="16">
        <v>1100570</v>
      </c>
      <c r="F499" cm="1">
        <f t="array" ref="F499">MEDIAN(IF(A:A=E499,B:B))</f>
        <v>1.8333333349999998</v>
      </c>
    </row>
    <row r="500" spans="1:6" x14ac:dyDescent="0.2">
      <c r="A500" s="16">
        <v>1001210</v>
      </c>
      <c r="B500" s="15">
        <v>2</v>
      </c>
      <c r="E500" s="16">
        <v>1100580</v>
      </c>
      <c r="F500" cm="1">
        <f t="array" ref="F500">MEDIAN(IF(A:A=E500,B:B))</f>
        <v>2</v>
      </c>
    </row>
    <row r="501" spans="1:6" x14ac:dyDescent="0.2">
      <c r="A501" s="16">
        <v>1001210</v>
      </c>
      <c r="B501" s="15">
        <v>2</v>
      </c>
      <c r="E501" s="16">
        <v>1100590</v>
      </c>
      <c r="F501" cm="1">
        <f t="array" ref="F501">MEDIAN(IF(A:A=E501,B:B))</f>
        <v>2</v>
      </c>
    </row>
    <row r="502" spans="1:6" x14ac:dyDescent="0.2">
      <c r="A502" s="16">
        <v>1001210</v>
      </c>
      <c r="B502" s="15">
        <v>1.6666666699999999</v>
      </c>
      <c r="E502" s="16">
        <v>1100600</v>
      </c>
      <c r="F502" cm="1">
        <f t="array" ref="F502">MEDIAN(IF(A:A=E502,B:B))</f>
        <v>2</v>
      </c>
    </row>
    <row r="503" spans="1:6" x14ac:dyDescent="0.2">
      <c r="A503" s="16">
        <v>1001229</v>
      </c>
      <c r="B503" s="15">
        <v>1.6666666699999999</v>
      </c>
      <c r="E503" s="16">
        <v>1100610</v>
      </c>
      <c r="F503" cm="1">
        <f t="array" ref="F503">MEDIAN(IF(A:A=E503,B:B))</f>
        <v>2</v>
      </c>
    </row>
    <row r="504" spans="1:6" x14ac:dyDescent="0.2">
      <c r="A504" s="16">
        <v>1001230</v>
      </c>
      <c r="B504" s="15">
        <v>2</v>
      </c>
      <c r="E504" s="16">
        <v>1100620</v>
      </c>
      <c r="F504" cm="1">
        <f t="array" ref="F504">MEDIAN(IF(A:A=E504,B:B))</f>
        <v>2</v>
      </c>
    </row>
    <row r="505" spans="1:6" x14ac:dyDescent="0.2">
      <c r="A505" s="16">
        <v>1001230</v>
      </c>
      <c r="B505" s="15">
        <v>2.6666666700000001</v>
      </c>
      <c r="E505" s="16">
        <v>1100630</v>
      </c>
      <c r="F505" cm="1">
        <f t="array" ref="F505">MEDIAN(IF(A:A=E505,B:B))</f>
        <v>2</v>
      </c>
    </row>
    <row r="506" spans="1:6" x14ac:dyDescent="0.2">
      <c r="A506" s="16">
        <v>1001230</v>
      </c>
      <c r="B506" s="15">
        <v>1.6666666699999999</v>
      </c>
      <c r="E506" s="16">
        <v>1100650</v>
      </c>
      <c r="F506" cm="1">
        <f t="array" ref="F506">MEDIAN(IF(A:A=E506,B:B))</f>
        <v>2</v>
      </c>
    </row>
    <row r="507" spans="1:6" x14ac:dyDescent="0.2">
      <c r="A507" s="16">
        <v>1001240</v>
      </c>
      <c r="B507" s="15">
        <v>1.6666666699999999</v>
      </c>
      <c r="E507" s="16">
        <v>1100660</v>
      </c>
      <c r="F507" cm="1">
        <f t="array" ref="F507">MEDIAN(IF(A:A=E507,B:B))</f>
        <v>1.6666666699999999</v>
      </c>
    </row>
    <row r="508" spans="1:6" x14ac:dyDescent="0.2">
      <c r="A508" s="16">
        <v>1001240</v>
      </c>
      <c r="B508" s="15">
        <v>2</v>
      </c>
      <c r="E508" s="16">
        <v>1100670</v>
      </c>
      <c r="F508" cm="1">
        <f t="array" ref="F508">MEDIAN(IF(A:A=E508,B:B))</f>
        <v>2</v>
      </c>
    </row>
    <row r="509" spans="1:6" x14ac:dyDescent="0.2">
      <c r="A509" s="16">
        <v>1001250</v>
      </c>
      <c r="B509" s="15">
        <v>1.6666666699999999</v>
      </c>
      <c r="E509" s="16">
        <v>1100680</v>
      </c>
      <c r="F509" cm="1">
        <f t="array" ref="F509">MEDIAN(IF(A:A=E509,B:B))</f>
        <v>2</v>
      </c>
    </row>
    <row r="510" spans="1:6" x14ac:dyDescent="0.2">
      <c r="A510" s="16">
        <v>1001250</v>
      </c>
      <c r="B510" s="15">
        <v>2</v>
      </c>
      <c r="E510" s="16">
        <v>1100690</v>
      </c>
      <c r="F510" cm="1">
        <f t="array" ref="F510">MEDIAN(IF(A:A=E510,B:B))</f>
        <v>2</v>
      </c>
    </row>
    <row r="511" spans="1:6" x14ac:dyDescent="0.2">
      <c r="A511" s="16">
        <v>1001260</v>
      </c>
      <c r="B511" s="15">
        <v>2</v>
      </c>
      <c r="E511" s="16">
        <v>1100700</v>
      </c>
      <c r="F511" cm="1">
        <f t="array" ref="F511">MEDIAN(IF(A:A=E511,B:B))</f>
        <v>2</v>
      </c>
    </row>
    <row r="512" spans="1:6" x14ac:dyDescent="0.2">
      <c r="A512" s="16">
        <v>1001260</v>
      </c>
      <c r="B512" s="15">
        <v>2.6666666700000001</v>
      </c>
      <c r="E512" s="16">
        <v>1100710</v>
      </c>
      <c r="F512" cm="1">
        <f t="array" ref="F512">MEDIAN(IF(A:A=E512,B:B))</f>
        <v>2</v>
      </c>
    </row>
    <row r="513" spans="1:6" x14ac:dyDescent="0.2">
      <c r="A513" s="16">
        <v>1001270</v>
      </c>
      <c r="B513" s="15">
        <v>2</v>
      </c>
      <c r="E513" s="16">
        <v>1100720</v>
      </c>
      <c r="F513" cm="1">
        <f t="array" ref="F513">MEDIAN(IF(A:A=E513,B:B))</f>
        <v>2</v>
      </c>
    </row>
    <row r="514" spans="1:6" x14ac:dyDescent="0.2">
      <c r="A514" s="16">
        <v>1001280</v>
      </c>
      <c r="B514" s="15">
        <v>2</v>
      </c>
      <c r="E514" s="16">
        <v>1100730</v>
      </c>
      <c r="F514" cm="1">
        <f t="array" ref="F514">MEDIAN(IF(A:A=E514,B:B))</f>
        <v>2</v>
      </c>
    </row>
    <row r="515" spans="1:6" x14ac:dyDescent="0.2">
      <c r="A515" s="16">
        <v>1001290</v>
      </c>
      <c r="B515" s="15">
        <v>2</v>
      </c>
      <c r="E515" s="16">
        <v>1100740</v>
      </c>
      <c r="F515" cm="1">
        <f t="array" ref="F515">MEDIAN(IF(A:A=E515,B:B))</f>
        <v>2</v>
      </c>
    </row>
    <row r="516" spans="1:6" x14ac:dyDescent="0.2">
      <c r="A516" s="16">
        <v>1001300</v>
      </c>
      <c r="B516" s="15">
        <v>3</v>
      </c>
      <c r="E516" s="16">
        <v>1100750</v>
      </c>
      <c r="F516" cm="1">
        <f t="array" ref="F516">MEDIAN(IF(A:A=E516,B:B))</f>
        <v>2</v>
      </c>
    </row>
    <row r="517" spans="1:6" x14ac:dyDescent="0.2">
      <c r="A517" s="16">
        <v>1001300</v>
      </c>
      <c r="B517" s="15">
        <v>2</v>
      </c>
      <c r="E517" s="16">
        <v>1100760</v>
      </c>
      <c r="F517" cm="1">
        <f t="array" ref="F517">MEDIAN(IF(A:A=E517,B:B))</f>
        <v>2</v>
      </c>
    </row>
    <row r="518" spans="1:6" x14ac:dyDescent="0.2">
      <c r="A518" s="16">
        <v>1001310</v>
      </c>
      <c r="B518" s="15">
        <v>3.3333333299999999</v>
      </c>
      <c r="E518" s="16">
        <v>1100770</v>
      </c>
      <c r="F518" cm="1">
        <f t="array" ref="F518">MEDIAN(IF(A:A=E518,B:B))</f>
        <v>2</v>
      </c>
    </row>
    <row r="519" spans="1:6" x14ac:dyDescent="0.2">
      <c r="A519" s="16">
        <v>1001310</v>
      </c>
      <c r="B519" s="15">
        <v>3</v>
      </c>
      <c r="E519" s="16">
        <v>1100780</v>
      </c>
      <c r="F519" cm="1">
        <f t="array" ref="F519">MEDIAN(IF(A:A=E519,B:B))</f>
        <v>2</v>
      </c>
    </row>
    <row r="520" spans="1:6" x14ac:dyDescent="0.2">
      <c r="A520" s="16">
        <v>1001310</v>
      </c>
      <c r="B520" s="15">
        <v>2</v>
      </c>
      <c r="E520" s="16">
        <v>1100790</v>
      </c>
      <c r="F520" cm="1">
        <f t="array" ref="F520">MEDIAN(IF(A:A=E520,B:B))</f>
        <v>2</v>
      </c>
    </row>
    <row r="521" spans="1:6" x14ac:dyDescent="0.2">
      <c r="A521" s="16">
        <v>1001320</v>
      </c>
      <c r="B521" s="15">
        <v>2</v>
      </c>
      <c r="E521" s="16">
        <v>1100800</v>
      </c>
      <c r="F521" cm="1">
        <f t="array" ref="F521">MEDIAN(IF(A:A=E521,B:B))</f>
        <v>2</v>
      </c>
    </row>
    <row r="522" spans="1:6" x14ac:dyDescent="0.2">
      <c r="A522" s="16">
        <v>1001330</v>
      </c>
      <c r="B522" s="15">
        <v>3.6666666700000001</v>
      </c>
      <c r="E522" s="16">
        <v>1100810</v>
      </c>
      <c r="F522" cm="1">
        <f t="array" ref="F522">MEDIAN(IF(A:A=E522,B:B))</f>
        <v>2</v>
      </c>
    </row>
    <row r="523" spans="1:6" x14ac:dyDescent="0.2">
      <c r="A523" s="16">
        <v>1001330</v>
      </c>
      <c r="B523" s="15">
        <v>2.6666666700000001</v>
      </c>
      <c r="E523" s="16">
        <v>1100820</v>
      </c>
      <c r="F523" cm="1">
        <f t="array" ref="F523">MEDIAN(IF(A:A=E523,B:B))</f>
        <v>2</v>
      </c>
    </row>
    <row r="524" spans="1:6" x14ac:dyDescent="0.2">
      <c r="A524" s="16">
        <v>1001340</v>
      </c>
      <c r="B524" s="15">
        <v>3.6666666700000001</v>
      </c>
      <c r="E524" s="16">
        <v>1100830</v>
      </c>
      <c r="F524" cm="1">
        <f t="array" ref="F524">MEDIAN(IF(A:A=E524,B:B))</f>
        <v>2</v>
      </c>
    </row>
    <row r="525" spans="1:6" x14ac:dyDescent="0.2">
      <c r="A525" s="16">
        <v>1001340</v>
      </c>
      <c r="B525" s="15">
        <v>2.6666666700000001</v>
      </c>
      <c r="E525" s="16">
        <v>1100840</v>
      </c>
      <c r="F525" cm="1">
        <f t="array" ref="F525">MEDIAN(IF(A:A=E525,B:B))</f>
        <v>2</v>
      </c>
    </row>
    <row r="526" spans="1:6" x14ac:dyDescent="0.2">
      <c r="A526" s="16">
        <v>1001340</v>
      </c>
      <c r="B526" s="15">
        <v>3</v>
      </c>
      <c r="E526" s="16">
        <v>1100850</v>
      </c>
      <c r="F526" cm="1">
        <f t="array" ref="F526">MEDIAN(IF(A:A=E526,B:B))</f>
        <v>2</v>
      </c>
    </row>
    <row r="527" spans="1:6" x14ac:dyDescent="0.2">
      <c r="A527" s="16">
        <v>1001340</v>
      </c>
      <c r="B527" s="15">
        <v>4</v>
      </c>
      <c r="E527" s="16">
        <v>1100860</v>
      </c>
      <c r="F527" cm="1">
        <f t="array" ref="F527">MEDIAN(IF(A:A=E527,B:B))</f>
        <v>2</v>
      </c>
    </row>
    <row r="528" spans="1:6" x14ac:dyDescent="0.2">
      <c r="A528" s="16">
        <v>1001350</v>
      </c>
      <c r="B528" s="15">
        <v>2.6666666700000001</v>
      </c>
      <c r="E528" s="16">
        <v>1100870</v>
      </c>
      <c r="F528" cm="1">
        <f t="array" ref="F528">MEDIAN(IF(A:A=E528,B:B))</f>
        <v>2</v>
      </c>
    </row>
    <row r="529" spans="1:6" x14ac:dyDescent="0.2">
      <c r="A529" s="16">
        <v>1001350</v>
      </c>
      <c r="B529" s="15">
        <v>4</v>
      </c>
      <c r="E529" s="16">
        <v>1100880</v>
      </c>
      <c r="F529" cm="1">
        <f t="array" ref="F529">MEDIAN(IF(A:A=E529,B:B))</f>
        <v>2.1666666650000002</v>
      </c>
    </row>
    <row r="530" spans="1:6" x14ac:dyDescent="0.2">
      <c r="A530" s="16">
        <v>1001350</v>
      </c>
      <c r="B530" s="15">
        <v>3</v>
      </c>
      <c r="E530" s="16">
        <v>1100890</v>
      </c>
      <c r="F530" cm="1">
        <f t="array" ref="F530">MEDIAN(IF(A:A=E530,B:B))</f>
        <v>2.3333333299999999</v>
      </c>
    </row>
    <row r="531" spans="1:6" x14ac:dyDescent="0.2">
      <c r="A531" s="16">
        <v>1001350</v>
      </c>
      <c r="B531" s="15">
        <v>4</v>
      </c>
      <c r="E531" s="16">
        <v>1100900</v>
      </c>
      <c r="F531" cm="1">
        <f t="array" ref="F531">MEDIAN(IF(A:A=E531,B:B))</f>
        <v>2.3333333299999999</v>
      </c>
    </row>
    <row r="532" spans="1:6" x14ac:dyDescent="0.2">
      <c r="A532" s="16">
        <v>1001360</v>
      </c>
      <c r="B532" s="15">
        <v>0</v>
      </c>
      <c r="E532" s="16">
        <v>1100910</v>
      </c>
      <c r="F532" cm="1">
        <f t="array" ref="F532">MEDIAN(IF(A:A=E532,B:B))</f>
        <v>2.3333333299999999</v>
      </c>
    </row>
    <row r="533" spans="1:6" x14ac:dyDescent="0.2">
      <c r="A533" s="16">
        <v>1001360</v>
      </c>
      <c r="B533" s="15">
        <v>2</v>
      </c>
      <c r="E533" s="16">
        <v>1100920</v>
      </c>
      <c r="F533" cm="1">
        <f t="array" ref="F533">MEDIAN(IF(A:A=E533,B:B))</f>
        <v>2.1666666650000002</v>
      </c>
    </row>
    <row r="534" spans="1:6" x14ac:dyDescent="0.2">
      <c r="A534" s="16">
        <v>1001360</v>
      </c>
      <c r="B534" s="15">
        <v>2</v>
      </c>
      <c r="E534" s="16">
        <v>1100930</v>
      </c>
      <c r="F534" cm="1">
        <f t="array" ref="F534">MEDIAN(IF(A:A=E534,B:B))</f>
        <v>2</v>
      </c>
    </row>
    <row r="535" spans="1:6" x14ac:dyDescent="0.2">
      <c r="A535" s="16">
        <v>1001360</v>
      </c>
      <c r="B535" s="15">
        <v>2</v>
      </c>
      <c r="E535" s="16">
        <v>1100940</v>
      </c>
      <c r="F535" cm="1">
        <f t="array" ref="F535">MEDIAN(IF(A:A=E535,B:B))</f>
        <v>2.1666666650000002</v>
      </c>
    </row>
    <row r="536" spans="1:6" x14ac:dyDescent="0.2">
      <c r="A536" s="16">
        <v>1001360</v>
      </c>
      <c r="B536" s="15">
        <v>1.3333333300000001</v>
      </c>
      <c r="E536" s="16">
        <v>1100950</v>
      </c>
      <c r="F536" cm="1">
        <f t="array" ref="F536">MEDIAN(IF(A:A=E536,B:B))</f>
        <v>2</v>
      </c>
    </row>
    <row r="537" spans="1:6" x14ac:dyDescent="0.2">
      <c r="A537" s="16">
        <v>1001360</v>
      </c>
      <c r="B537" s="15">
        <v>1</v>
      </c>
      <c r="E537" s="16">
        <v>1100960</v>
      </c>
      <c r="F537" cm="1">
        <f t="array" ref="F537">MEDIAN(IF(A:A=E537,B:B))</f>
        <v>2</v>
      </c>
    </row>
    <row r="538" spans="1:6" x14ac:dyDescent="0.2">
      <c r="A538" s="16">
        <v>1001360</v>
      </c>
      <c r="B538" s="15">
        <v>1</v>
      </c>
      <c r="E538" s="16">
        <v>1100970</v>
      </c>
      <c r="F538" cm="1">
        <f t="array" ref="F538">MEDIAN(IF(A:A=E538,B:B))</f>
        <v>2</v>
      </c>
    </row>
    <row r="539" spans="1:6" x14ac:dyDescent="0.2">
      <c r="A539" s="16">
        <v>1001360</v>
      </c>
      <c r="B539" s="15">
        <v>3.3333333299999999</v>
      </c>
      <c r="E539" s="16">
        <v>1100980</v>
      </c>
      <c r="F539" cm="1">
        <f t="array" ref="F539">MEDIAN(IF(A:A=E539,B:B))</f>
        <v>2</v>
      </c>
    </row>
    <row r="540" spans="1:6" x14ac:dyDescent="0.2">
      <c r="A540" s="16">
        <v>1001370</v>
      </c>
      <c r="B540" s="15">
        <v>0</v>
      </c>
      <c r="E540" s="16">
        <v>1100990</v>
      </c>
      <c r="F540" cm="1">
        <f t="array" ref="F540">MEDIAN(IF(A:A=E540,B:B))</f>
        <v>2</v>
      </c>
    </row>
    <row r="541" spans="1:6" x14ac:dyDescent="0.2">
      <c r="A541" s="16">
        <v>1001370</v>
      </c>
      <c r="B541" s="15">
        <v>3</v>
      </c>
      <c r="E541" s="16">
        <v>1101000</v>
      </c>
      <c r="F541" cm="1">
        <f t="array" ref="F541">MEDIAN(IF(A:A=E541,B:B))</f>
        <v>2</v>
      </c>
    </row>
    <row r="542" spans="1:6" x14ac:dyDescent="0.2">
      <c r="A542" s="16">
        <v>1001370</v>
      </c>
      <c r="B542" s="15">
        <v>2.6666666700000001</v>
      </c>
      <c r="E542" s="16">
        <v>1101010</v>
      </c>
      <c r="F542" cm="1">
        <f t="array" ref="F542">MEDIAN(IF(A:A=E542,B:B))</f>
        <v>2</v>
      </c>
    </row>
    <row r="543" spans="1:6" x14ac:dyDescent="0.2">
      <c r="A543" s="16">
        <v>1001370</v>
      </c>
      <c r="B543" s="15">
        <v>3.6666666700000001</v>
      </c>
      <c r="E543" s="16">
        <v>1101020</v>
      </c>
      <c r="F543" cm="1">
        <f t="array" ref="F543">MEDIAN(IF(A:A=E543,B:B))</f>
        <v>2</v>
      </c>
    </row>
    <row r="544" spans="1:6" x14ac:dyDescent="0.2">
      <c r="A544" s="16">
        <v>1001370</v>
      </c>
      <c r="B544" s="15">
        <v>3.3333333299999999</v>
      </c>
      <c r="E544" s="16">
        <v>1101030</v>
      </c>
      <c r="F544" cm="1">
        <f t="array" ref="F544">MEDIAN(IF(A:A=E544,B:B))</f>
        <v>2</v>
      </c>
    </row>
    <row r="545" spans="1:6" x14ac:dyDescent="0.2">
      <c r="A545" s="16">
        <v>1001370</v>
      </c>
      <c r="B545" s="15">
        <v>2.3333333299999999</v>
      </c>
      <c r="E545" s="16">
        <v>1101040</v>
      </c>
      <c r="F545" cm="1">
        <f t="array" ref="F545">MEDIAN(IF(A:A=E545,B:B))</f>
        <v>2.5</v>
      </c>
    </row>
    <row r="546" spans="1:6" x14ac:dyDescent="0.2">
      <c r="A546" s="16">
        <v>1001370</v>
      </c>
      <c r="B546" s="15">
        <v>3.3333333299999999</v>
      </c>
      <c r="E546" s="16">
        <v>1101050</v>
      </c>
      <c r="F546" cm="1">
        <f t="array" ref="F546">MEDIAN(IF(A:A=E546,B:B))</f>
        <v>2.3333333299999999</v>
      </c>
    </row>
    <row r="547" spans="1:6" x14ac:dyDescent="0.2">
      <c r="A547" s="16">
        <v>1001370</v>
      </c>
      <c r="B547" s="15">
        <v>3</v>
      </c>
      <c r="E547" s="16">
        <v>1101060</v>
      </c>
      <c r="F547" cm="1">
        <f t="array" ref="F547">MEDIAN(IF(A:A=E547,B:B))</f>
        <v>2.6666666650000002</v>
      </c>
    </row>
    <row r="548" spans="1:6" x14ac:dyDescent="0.2">
      <c r="A548" s="16">
        <v>1001370</v>
      </c>
      <c r="B548" s="15">
        <v>2.3333333299999999</v>
      </c>
      <c r="E548" s="16">
        <v>1101070</v>
      </c>
      <c r="F548" cm="1">
        <f t="array" ref="F548">MEDIAN(IF(A:A=E548,B:B))</f>
        <v>3</v>
      </c>
    </row>
    <row r="549" spans="1:6" x14ac:dyDescent="0.2">
      <c r="A549" s="16">
        <v>1001370</v>
      </c>
      <c r="B549" s="15">
        <v>1.6666666699999999</v>
      </c>
      <c r="E549" s="16">
        <v>1101080</v>
      </c>
      <c r="F549" cm="1">
        <f t="array" ref="F549">MEDIAN(IF(A:A=E549,B:B))</f>
        <v>2.1666666650000002</v>
      </c>
    </row>
    <row r="550" spans="1:6" x14ac:dyDescent="0.2">
      <c r="A550" s="16">
        <v>1001370</v>
      </c>
      <c r="B550" s="15">
        <v>2.6666666700000001</v>
      </c>
      <c r="E550" s="16">
        <v>1101090</v>
      </c>
      <c r="F550" cm="1">
        <f t="array" ref="F550">MEDIAN(IF(A:A=E550,B:B))</f>
        <v>2.3333333299999999</v>
      </c>
    </row>
    <row r="551" spans="1:6" x14ac:dyDescent="0.2">
      <c r="A551" s="16">
        <v>1001370</v>
      </c>
      <c r="B551" s="15">
        <v>3.6666666700000001</v>
      </c>
      <c r="E551" s="16">
        <v>1101100</v>
      </c>
      <c r="F551" cm="1">
        <f t="array" ref="F551">MEDIAN(IF(A:A=E551,B:B))</f>
        <v>2</v>
      </c>
    </row>
    <row r="552" spans="1:6" x14ac:dyDescent="0.2">
      <c r="A552" s="16">
        <v>1001370</v>
      </c>
      <c r="B552" s="15">
        <v>2.3333333299999999</v>
      </c>
      <c r="E552" s="16">
        <v>1101110</v>
      </c>
      <c r="F552" cm="1">
        <f t="array" ref="F552">MEDIAN(IF(A:A=E552,B:B))</f>
        <v>2</v>
      </c>
    </row>
    <row r="553" spans="1:6" x14ac:dyDescent="0.2">
      <c r="A553" s="16">
        <v>1001370</v>
      </c>
      <c r="B553" s="15">
        <v>3.3333333299999999</v>
      </c>
      <c r="E553" s="16">
        <v>1101120</v>
      </c>
      <c r="F553" cm="1">
        <f t="array" ref="F553">MEDIAN(IF(A:A=E553,B:B))</f>
        <v>2</v>
      </c>
    </row>
    <row r="554" spans="1:6" x14ac:dyDescent="0.2">
      <c r="A554" s="16">
        <v>1001380</v>
      </c>
      <c r="B554" s="15">
        <v>0</v>
      </c>
      <c r="E554" s="16">
        <v>1101130</v>
      </c>
      <c r="F554" cm="1">
        <f t="array" ref="F554">MEDIAN(IF(A:A=E554,B:B))</f>
        <v>1.6666666699999999</v>
      </c>
    </row>
    <row r="555" spans="1:6" x14ac:dyDescent="0.2">
      <c r="A555" s="16">
        <v>1001380</v>
      </c>
      <c r="B555" s="15">
        <v>3</v>
      </c>
      <c r="E555" s="16">
        <v>1101140</v>
      </c>
      <c r="F555" cm="1">
        <f t="array" ref="F555">MEDIAN(IF(A:A=E555,B:B))</f>
        <v>1.6666666699999999</v>
      </c>
    </row>
    <row r="556" spans="1:6" x14ac:dyDescent="0.2">
      <c r="A556" s="16">
        <v>1001380</v>
      </c>
      <c r="B556" s="15">
        <v>2.3333333299999999</v>
      </c>
      <c r="E556" s="16">
        <v>1101150</v>
      </c>
      <c r="F556" cm="1">
        <f t="array" ref="F556">MEDIAN(IF(A:A=E556,B:B))</f>
        <v>1.6666666699999999</v>
      </c>
    </row>
    <row r="557" spans="1:6" x14ac:dyDescent="0.2">
      <c r="A557" s="16">
        <v>1001380</v>
      </c>
      <c r="B557" s="15">
        <v>1.6666666699999999</v>
      </c>
      <c r="E557" s="16">
        <v>1101160</v>
      </c>
      <c r="F557" cm="1">
        <f t="array" ref="F557">MEDIAN(IF(A:A=E557,B:B))</f>
        <v>1.6666666699999999</v>
      </c>
    </row>
    <row r="558" spans="1:6" x14ac:dyDescent="0.2">
      <c r="A558" s="16">
        <v>1001380</v>
      </c>
      <c r="B558" s="15">
        <v>1.3333333300000001</v>
      </c>
      <c r="E558" s="16">
        <v>1101170</v>
      </c>
      <c r="F558" cm="1">
        <f t="array" ref="F558">MEDIAN(IF(A:A=E558,B:B))</f>
        <v>1.6666666699999999</v>
      </c>
    </row>
    <row r="559" spans="1:6" x14ac:dyDescent="0.2">
      <c r="A559" s="16">
        <v>1001390</v>
      </c>
      <c r="B559" s="15">
        <v>0</v>
      </c>
      <c r="E559" s="16">
        <v>1101180</v>
      </c>
      <c r="F559" cm="1">
        <f t="array" ref="F559">MEDIAN(IF(A:A=E559,B:B))</f>
        <v>1.6666666699999999</v>
      </c>
    </row>
    <row r="560" spans="1:6" x14ac:dyDescent="0.2">
      <c r="A560" s="16">
        <v>1001390</v>
      </c>
      <c r="B560" s="15">
        <v>2</v>
      </c>
      <c r="E560" s="16">
        <v>1101190</v>
      </c>
      <c r="F560" cm="1">
        <f t="array" ref="F560">MEDIAN(IF(A:A=E560,B:B))</f>
        <v>2</v>
      </c>
    </row>
    <row r="561" spans="1:6" x14ac:dyDescent="0.2">
      <c r="A561" s="16">
        <v>1001390</v>
      </c>
      <c r="B561" s="15">
        <v>1.3333333300000001</v>
      </c>
      <c r="E561" s="16">
        <v>1101200</v>
      </c>
      <c r="F561" cm="1">
        <f t="array" ref="F561">MEDIAN(IF(A:A=E561,B:B))</f>
        <v>1.6666666699999999</v>
      </c>
    </row>
    <row r="562" spans="1:6" x14ac:dyDescent="0.2">
      <c r="A562" s="16">
        <v>1001400</v>
      </c>
      <c r="B562" s="15">
        <v>0</v>
      </c>
      <c r="E562" s="16">
        <v>1101210</v>
      </c>
      <c r="F562" cm="1">
        <f t="array" ref="F562">MEDIAN(IF(A:A=E562,B:B))</f>
        <v>1.8333333349999998</v>
      </c>
    </row>
    <row r="563" spans="1:6" x14ac:dyDescent="0.2">
      <c r="A563" s="16">
        <v>1001400</v>
      </c>
      <c r="B563" s="15">
        <v>2</v>
      </c>
      <c r="E563" s="16">
        <v>1101220</v>
      </c>
      <c r="F563" cm="1">
        <f t="array" ref="F563">MEDIAN(IF(A:A=E563,B:B))</f>
        <v>2</v>
      </c>
    </row>
    <row r="564" spans="1:6" x14ac:dyDescent="0.2">
      <c r="A564" s="16">
        <v>1001400</v>
      </c>
      <c r="B564" s="15">
        <v>3</v>
      </c>
      <c r="E564" s="16">
        <v>1101230</v>
      </c>
      <c r="F564" cm="1">
        <f t="array" ref="F564">MEDIAN(IF(A:A=E564,B:B))</f>
        <v>1.6666666699999999</v>
      </c>
    </row>
    <row r="565" spans="1:6" x14ac:dyDescent="0.2">
      <c r="A565" s="16">
        <v>1001410</v>
      </c>
      <c r="B565" s="15">
        <v>0</v>
      </c>
      <c r="E565" s="16">
        <v>1101240</v>
      </c>
      <c r="F565" cm="1">
        <f t="array" ref="F565">MEDIAN(IF(A:A=E565,B:B))</f>
        <v>3</v>
      </c>
    </row>
    <row r="566" spans="1:6" x14ac:dyDescent="0.2">
      <c r="A566" s="16">
        <v>1001410</v>
      </c>
      <c r="B566" s="15">
        <v>3</v>
      </c>
      <c r="E566" s="16">
        <v>1101250</v>
      </c>
      <c r="F566" cm="1">
        <f t="array" ref="F566">MEDIAN(IF(A:A=E566,B:B))</f>
        <v>2.5</v>
      </c>
    </row>
    <row r="567" spans="1:6" x14ac:dyDescent="0.2">
      <c r="A567" s="16">
        <v>1001410</v>
      </c>
      <c r="B567" s="15">
        <v>2</v>
      </c>
      <c r="E567" s="16">
        <v>1101260</v>
      </c>
      <c r="F567" cm="1">
        <f t="array" ref="F567">MEDIAN(IF(A:A=E567,B:B))</f>
        <v>1.6666666699999999</v>
      </c>
    </row>
    <row r="568" spans="1:6" x14ac:dyDescent="0.2">
      <c r="A568" s="16">
        <v>1001410</v>
      </c>
      <c r="B568" s="15">
        <v>2.6666666700000001</v>
      </c>
      <c r="E568" s="16">
        <v>1101270</v>
      </c>
      <c r="F568" cm="1">
        <f t="array" ref="F568">MEDIAN(IF(A:A=E568,B:B))</f>
        <v>1.6666666699999999</v>
      </c>
    </row>
    <row r="569" spans="1:6" x14ac:dyDescent="0.2">
      <c r="A569" s="16">
        <v>1001420</v>
      </c>
      <c r="B569" s="15">
        <v>0</v>
      </c>
      <c r="E569" s="16">
        <v>1101280</v>
      </c>
      <c r="F569" cm="1">
        <f t="array" ref="F569">MEDIAN(IF(A:A=E569,B:B))</f>
        <v>2.5</v>
      </c>
    </row>
    <row r="570" spans="1:6" x14ac:dyDescent="0.2">
      <c r="A570" s="16">
        <v>1001420</v>
      </c>
      <c r="B570" s="15">
        <v>2.6666666700000001</v>
      </c>
      <c r="E570" s="16">
        <v>1101290</v>
      </c>
      <c r="F570" cm="1">
        <f t="array" ref="F570">MEDIAN(IF(A:A=E570,B:B))</f>
        <v>3.1666666650000002</v>
      </c>
    </row>
    <row r="571" spans="1:6" x14ac:dyDescent="0.2">
      <c r="A571" s="16">
        <v>1001420</v>
      </c>
      <c r="B571" s="15">
        <v>1.3333333300000001</v>
      </c>
      <c r="E571" s="16">
        <v>1101300</v>
      </c>
      <c r="F571" cm="1">
        <f t="array" ref="F571">MEDIAN(IF(A:A=E571,B:B))</f>
        <v>2.5</v>
      </c>
    </row>
    <row r="572" spans="1:6" x14ac:dyDescent="0.2">
      <c r="A572" s="16">
        <v>1001420</v>
      </c>
      <c r="B572" s="15">
        <v>1.6666666699999999</v>
      </c>
      <c r="E572" s="16">
        <v>1101310</v>
      </c>
      <c r="F572" cm="1">
        <f t="array" ref="F572">MEDIAN(IF(A:A=E572,B:B))</f>
        <v>2.3333333349999998</v>
      </c>
    </row>
    <row r="573" spans="1:6" x14ac:dyDescent="0.2">
      <c r="A573" s="16">
        <v>1001430</v>
      </c>
      <c r="B573" s="15">
        <v>0</v>
      </c>
      <c r="E573" s="16">
        <v>1101320</v>
      </c>
      <c r="F573" cm="1">
        <f t="array" ref="F573">MEDIAN(IF(A:A=E573,B:B))</f>
        <v>1.6666666699999999</v>
      </c>
    </row>
    <row r="574" spans="1:6" x14ac:dyDescent="0.2">
      <c r="A574" s="16">
        <v>1001430</v>
      </c>
      <c r="B574" s="15">
        <v>2</v>
      </c>
      <c r="E574" s="16">
        <v>1101330</v>
      </c>
      <c r="F574" cm="1">
        <f t="array" ref="F574">MEDIAN(IF(A:A=E574,B:B))</f>
        <v>1.6666666699999999</v>
      </c>
    </row>
    <row r="575" spans="1:6" x14ac:dyDescent="0.2">
      <c r="A575" s="16">
        <v>1001430</v>
      </c>
      <c r="B575" s="15">
        <v>1.3333333300000001</v>
      </c>
      <c r="E575" s="16">
        <v>1101340</v>
      </c>
      <c r="F575" cm="1">
        <f t="array" ref="F575">MEDIAN(IF(A:A=E575,B:B))</f>
        <v>2.8333333349999998</v>
      </c>
    </row>
    <row r="576" spans="1:6" x14ac:dyDescent="0.2">
      <c r="A576" s="16">
        <v>1001440</v>
      </c>
      <c r="B576" s="15">
        <v>0</v>
      </c>
      <c r="E576" s="16">
        <v>1101350</v>
      </c>
      <c r="F576" cm="1">
        <f t="array" ref="F576">MEDIAN(IF(A:A=E576,B:B))</f>
        <v>1.6666666699999999</v>
      </c>
    </row>
    <row r="577" spans="1:6" x14ac:dyDescent="0.2">
      <c r="A577" s="16">
        <v>1001440</v>
      </c>
      <c r="B577" s="15">
        <v>2.6666666700000001</v>
      </c>
      <c r="E577" s="16">
        <v>1101360</v>
      </c>
      <c r="F577" cm="1">
        <f t="array" ref="F577">MEDIAN(IF(A:A=E577,B:B))</f>
        <v>2.1666666700000001</v>
      </c>
    </row>
    <row r="578" spans="1:6" x14ac:dyDescent="0.2">
      <c r="A578" s="16">
        <v>1001440</v>
      </c>
      <c r="B578" s="15">
        <v>1.3333333300000001</v>
      </c>
      <c r="E578" s="16">
        <v>1101370</v>
      </c>
      <c r="F578" cm="1">
        <f t="array" ref="F578">MEDIAN(IF(A:A=E578,B:B))</f>
        <v>2.8333333349999998</v>
      </c>
    </row>
    <row r="579" spans="1:6" x14ac:dyDescent="0.2">
      <c r="A579" s="16">
        <v>1001440</v>
      </c>
      <c r="B579" s="15">
        <v>1.6666666699999999</v>
      </c>
      <c r="E579" s="16">
        <v>1101380</v>
      </c>
      <c r="F579" cm="1">
        <f t="array" ref="F579">MEDIAN(IF(A:A=E579,B:B))</f>
        <v>2.6666666700000001</v>
      </c>
    </row>
    <row r="580" spans="1:6" x14ac:dyDescent="0.2">
      <c r="A580" s="16">
        <v>1001450</v>
      </c>
      <c r="B580" s="15">
        <v>0</v>
      </c>
      <c r="E580" s="16">
        <v>1101390</v>
      </c>
      <c r="F580" cm="1">
        <f t="array" ref="F580">MEDIAN(IF(A:A=E580,B:B))</f>
        <v>3</v>
      </c>
    </row>
    <row r="581" spans="1:6" x14ac:dyDescent="0.2">
      <c r="A581" s="16">
        <v>1001450</v>
      </c>
      <c r="B581" s="15">
        <v>1.3333333300000001</v>
      </c>
      <c r="E581" s="16">
        <v>1101400</v>
      </c>
      <c r="F581" cm="1">
        <f t="array" ref="F581">MEDIAN(IF(A:A=E581,B:B))</f>
        <v>2.1666666700000001</v>
      </c>
    </row>
    <row r="582" spans="1:6" x14ac:dyDescent="0.2">
      <c r="A582" s="16">
        <v>1001460</v>
      </c>
      <c r="B582" s="15">
        <v>0</v>
      </c>
      <c r="E582" s="16">
        <v>1101410</v>
      </c>
      <c r="F582" cm="1">
        <f t="array" ref="F582">MEDIAN(IF(A:A=E582,B:B))</f>
        <v>1.6666666699999999</v>
      </c>
    </row>
    <row r="583" spans="1:6" x14ac:dyDescent="0.2">
      <c r="A583" s="16">
        <v>1001460</v>
      </c>
      <c r="B583" s="15">
        <v>1.3333333300000001</v>
      </c>
      <c r="E583" s="16">
        <v>1101420</v>
      </c>
      <c r="F583" cm="1">
        <f t="array" ref="F583">MEDIAN(IF(A:A=E583,B:B))</f>
        <v>1.6666666699999999</v>
      </c>
    </row>
    <row r="584" spans="1:6" x14ac:dyDescent="0.2">
      <c r="A584" s="16">
        <v>1001460</v>
      </c>
      <c r="B584" s="15">
        <v>1.3333333300000001</v>
      </c>
      <c r="E584" s="16">
        <v>1101430</v>
      </c>
      <c r="F584" cm="1">
        <f t="array" ref="F584">MEDIAN(IF(A:A=E584,B:B))</f>
        <v>3.6666666700000001</v>
      </c>
    </row>
    <row r="585" spans="1:6" x14ac:dyDescent="0.2">
      <c r="A585" s="16">
        <v>1001470</v>
      </c>
      <c r="B585" s="15">
        <v>0</v>
      </c>
      <c r="E585" s="16">
        <v>1101440</v>
      </c>
      <c r="F585" cm="1">
        <f t="array" ref="F585">MEDIAN(IF(A:A=E585,B:B))</f>
        <v>2.6666666700000001</v>
      </c>
    </row>
    <row r="586" spans="1:6" x14ac:dyDescent="0.2">
      <c r="A586" s="16">
        <v>1001470</v>
      </c>
      <c r="B586" s="15">
        <v>3.3333333299999999</v>
      </c>
      <c r="E586" s="16">
        <v>1101450</v>
      </c>
      <c r="F586" cm="1">
        <f t="array" ref="F586">MEDIAN(IF(A:A=E586,B:B))</f>
        <v>3.3333333299999999</v>
      </c>
    </row>
    <row r="587" spans="1:6" x14ac:dyDescent="0.2">
      <c r="A587" s="16">
        <v>1001470</v>
      </c>
      <c r="B587" s="15">
        <v>3.3333333299999999</v>
      </c>
      <c r="E587" s="16">
        <v>1101460</v>
      </c>
      <c r="F587" cm="1">
        <f t="array" ref="F587">MEDIAN(IF(A:A=E587,B:B))</f>
        <v>3.1666666700000001</v>
      </c>
    </row>
    <row r="588" spans="1:6" x14ac:dyDescent="0.2">
      <c r="A588" s="16">
        <v>1001470</v>
      </c>
      <c r="B588" s="15">
        <v>3</v>
      </c>
      <c r="E588" s="16">
        <v>1101470</v>
      </c>
      <c r="F588" cm="1">
        <f t="array" ref="F588">MEDIAN(IF(A:A=E588,B:B))</f>
        <v>1.6666666699999999</v>
      </c>
    </row>
    <row r="589" spans="1:6" x14ac:dyDescent="0.2">
      <c r="A589" s="16">
        <v>1001470</v>
      </c>
      <c r="B589" s="15">
        <v>2</v>
      </c>
      <c r="E589" s="16">
        <v>1101480</v>
      </c>
      <c r="F589" cm="1">
        <f t="array" ref="F589">MEDIAN(IF(A:A=E589,B:B))</f>
        <v>1.6666666699999999</v>
      </c>
    </row>
    <row r="590" spans="1:6" x14ac:dyDescent="0.2">
      <c r="A590" s="16">
        <v>1001470</v>
      </c>
      <c r="B590" s="15">
        <v>2.6666666700000001</v>
      </c>
      <c r="E590" s="16">
        <v>1101490</v>
      </c>
      <c r="F590" cm="1">
        <f t="array" ref="F590">MEDIAN(IF(A:A=E590,B:B))</f>
        <v>2</v>
      </c>
    </row>
    <row r="591" spans="1:6" x14ac:dyDescent="0.2">
      <c r="A591" s="16">
        <v>1001470</v>
      </c>
      <c r="B591" s="15">
        <v>1.3333333300000001</v>
      </c>
      <c r="E591" s="16">
        <v>1101500</v>
      </c>
      <c r="F591" cm="1">
        <f t="array" ref="F591">MEDIAN(IF(A:A=E591,B:B))</f>
        <v>1.8333333349999998</v>
      </c>
    </row>
    <row r="592" spans="1:6" x14ac:dyDescent="0.2">
      <c r="A592" s="16">
        <v>1001480</v>
      </c>
      <c r="B592" s="15">
        <v>0</v>
      </c>
      <c r="E592" s="16">
        <v>1101510</v>
      </c>
      <c r="F592" cm="1">
        <f t="array" ref="F592">MEDIAN(IF(A:A=E592,B:B))</f>
        <v>1.6666666699999999</v>
      </c>
    </row>
    <row r="593" spans="1:6" x14ac:dyDescent="0.2">
      <c r="A593" s="16">
        <v>1001480</v>
      </c>
      <c r="B593" s="15">
        <v>2</v>
      </c>
      <c r="E593" s="16">
        <v>1101520</v>
      </c>
      <c r="F593" cm="1">
        <f t="array" ref="F593">MEDIAN(IF(A:A=E593,B:B))</f>
        <v>1.6666666699999999</v>
      </c>
    </row>
    <row r="594" spans="1:6" x14ac:dyDescent="0.2">
      <c r="A594" s="16">
        <v>1001480</v>
      </c>
      <c r="B594" s="15">
        <v>2</v>
      </c>
      <c r="E594" s="16">
        <v>1101530</v>
      </c>
      <c r="F594" cm="1">
        <f t="array" ref="F594">MEDIAN(IF(A:A=E594,B:B))</f>
        <v>1.5</v>
      </c>
    </row>
    <row r="595" spans="1:6" x14ac:dyDescent="0.2">
      <c r="A595" s="16">
        <v>1001480</v>
      </c>
      <c r="B595" s="15">
        <v>1.3333333300000001</v>
      </c>
      <c r="E595" s="16">
        <v>1101540</v>
      </c>
      <c r="F595" cm="1">
        <f t="array" ref="F595">MEDIAN(IF(A:A=E595,B:B))</f>
        <v>1.3333333300000001</v>
      </c>
    </row>
    <row r="596" spans="1:6" x14ac:dyDescent="0.2">
      <c r="A596" s="16">
        <v>1001480</v>
      </c>
      <c r="B596" s="15">
        <v>2.3333333299999999</v>
      </c>
      <c r="E596" s="16">
        <v>1101550</v>
      </c>
      <c r="F596" cm="1">
        <f t="array" ref="F596">MEDIAN(IF(A:A=E596,B:B))</f>
        <v>1.3333333300000001</v>
      </c>
    </row>
    <row r="597" spans="1:6" x14ac:dyDescent="0.2">
      <c r="A597" s="16">
        <v>1001480</v>
      </c>
      <c r="B597" s="15">
        <v>2.6666666700000001</v>
      </c>
      <c r="E597" s="16">
        <v>1101560</v>
      </c>
      <c r="F597" cm="1">
        <f t="array" ref="F597">MEDIAN(IF(A:A=E597,B:B))</f>
        <v>1.6666666699999999</v>
      </c>
    </row>
    <row r="598" spans="1:6" x14ac:dyDescent="0.2">
      <c r="A598" s="16">
        <v>1001480</v>
      </c>
      <c r="B598" s="15">
        <v>1.3333333300000001</v>
      </c>
      <c r="E598" s="16">
        <v>1101570</v>
      </c>
      <c r="F598" cm="1">
        <f t="array" ref="F598">MEDIAN(IF(A:A=E598,B:B))</f>
        <v>1.6666666699999999</v>
      </c>
    </row>
    <row r="599" spans="1:6" x14ac:dyDescent="0.2">
      <c r="A599" s="16">
        <v>1001490</v>
      </c>
      <c r="B599" s="15">
        <v>2</v>
      </c>
      <c r="E599" s="16">
        <v>1101580</v>
      </c>
      <c r="F599" cm="1">
        <f t="array" ref="F599">MEDIAN(IF(A:A=E599,B:B))</f>
        <v>1.5</v>
      </c>
    </row>
    <row r="600" spans="1:6" x14ac:dyDescent="0.2">
      <c r="A600" s="16">
        <v>1001490</v>
      </c>
      <c r="B600" s="15">
        <v>1.3333333300000001</v>
      </c>
      <c r="E600" s="16">
        <v>1101590</v>
      </c>
      <c r="F600" cm="1">
        <f t="array" ref="F600">MEDIAN(IF(A:A=E600,B:B))</f>
        <v>1.6666666699999999</v>
      </c>
    </row>
    <row r="601" spans="1:6" x14ac:dyDescent="0.2">
      <c r="A601" s="16">
        <v>1001490</v>
      </c>
      <c r="B601" s="15">
        <v>2.3333333299999999</v>
      </c>
      <c r="E601" s="16">
        <v>1101600</v>
      </c>
      <c r="F601" cm="1">
        <f t="array" ref="F601">MEDIAN(IF(A:A=E601,B:B))</f>
        <v>1.6666666699999999</v>
      </c>
    </row>
    <row r="602" spans="1:6" x14ac:dyDescent="0.2">
      <c r="A602" s="16">
        <v>1001490</v>
      </c>
      <c r="B602" s="15">
        <v>2.6666666700000001</v>
      </c>
      <c r="E602" s="16">
        <v>1101610</v>
      </c>
      <c r="F602" cm="1">
        <f t="array" ref="F602">MEDIAN(IF(A:A=E602,B:B))</f>
        <v>1.6666666699999999</v>
      </c>
    </row>
    <row r="603" spans="1:6" x14ac:dyDescent="0.2">
      <c r="A603" s="16">
        <v>1001500</v>
      </c>
      <c r="B603" s="15">
        <v>0</v>
      </c>
      <c r="E603" s="16">
        <v>1101620</v>
      </c>
      <c r="F603" cm="1">
        <f t="array" ref="F603">MEDIAN(IF(A:A=E603,B:B))</f>
        <v>1.6666666699999999</v>
      </c>
    </row>
    <row r="604" spans="1:6" x14ac:dyDescent="0.2">
      <c r="A604" s="16">
        <v>1001500</v>
      </c>
      <c r="B604" s="15">
        <v>1.6666666699999999</v>
      </c>
      <c r="E604" s="16">
        <v>1101630</v>
      </c>
      <c r="F604" cm="1">
        <f t="array" ref="F604">MEDIAN(IF(A:A=E604,B:B))</f>
        <v>1.6666666699999999</v>
      </c>
    </row>
    <row r="605" spans="1:6" x14ac:dyDescent="0.2">
      <c r="A605" s="16">
        <v>1001500</v>
      </c>
      <c r="B605" s="15">
        <v>1</v>
      </c>
      <c r="E605" s="16">
        <v>1101640</v>
      </c>
      <c r="F605" cm="1">
        <f t="array" ref="F605">MEDIAN(IF(A:A=E605,B:B))</f>
        <v>1.6666666699999999</v>
      </c>
    </row>
    <row r="606" spans="1:6" x14ac:dyDescent="0.2">
      <c r="A606" s="16">
        <v>1001510</v>
      </c>
      <c r="B606" s="15">
        <v>0</v>
      </c>
      <c r="E606" s="16">
        <v>1101650</v>
      </c>
      <c r="F606" cm="1">
        <f t="array" ref="F606">MEDIAN(IF(A:A=E606,B:B))</f>
        <v>1.6666666699999999</v>
      </c>
    </row>
    <row r="607" spans="1:6" x14ac:dyDescent="0.2">
      <c r="A607" s="16">
        <v>1001510</v>
      </c>
      <c r="B607" s="15">
        <v>2</v>
      </c>
      <c r="E607" s="16">
        <v>1101660</v>
      </c>
      <c r="F607" cm="1">
        <f t="array" ref="F607">MEDIAN(IF(A:A=E607,B:B))</f>
        <v>1.6666666699999999</v>
      </c>
    </row>
    <row r="608" spans="1:6" x14ac:dyDescent="0.2">
      <c r="A608" s="16">
        <v>1001510</v>
      </c>
      <c r="B608" s="15">
        <v>3</v>
      </c>
      <c r="E608" s="16">
        <v>1101670</v>
      </c>
      <c r="F608" cm="1">
        <f t="array" ref="F608">MEDIAN(IF(A:A=E608,B:B))</f>
        <v>1.6666666699999999</v>
      </c>
    </row>
    <row r="609" spans="1:6" x14ac:dyDescent="0.2">
      <c r="A609" s="16">
        <v>1001510</v>
      </c>
      <c r="B609" s="15">
        <v>3</v>
      </c>
      <c r="E609" s="16">
        <v>1101680</v>
      </c>
      <c r="F609" cm="1">
        <f t="array" ref="F609">MEDIAN(IF(A:A=E609,B:B))</f>
        <v>1.6666666699999999</v>
      </c>
    </row>
    <row r="610" spans="1:6" x14ac:dyDescent="0.2">
      <c r="A610" s="16">
        <v>1001510</v>
      </c>
      <c r="B610" s="15">
        <v>2.6666666700000001</v>
      </c>
      <c r="E610" s="16">
        <v>1101690</v>
      </c>
      <c r="F610" cm="1">
        <f t="array" ref="F610">MEDIAN(IF(A:A=E610,B:B))</f>
        <v>1.6666666699999999</v>
      </c>
    </row>
    <row r="611" spans="1:6" x14ac:dyDescent="0.2">
      <c r="A611" s="16">
        <v>1001510</v>
      </c>
      <c r="B611" s="15">
        <v>4</v>
      </c>
      <c r="E611" s="16">
        <v>1101700</v>
      </c>
      <c r="F611" cm="1">
        <f t="array" ref="F611">MEDIAN(IF(A:A=E611,B:B))</f>
        <v>1.6666666699999999</v>
      </c>
    </row>
    <row r="612" spans="1:6" x14ac:dyDescent="0.2">
      <c r="A612" s="16">
        <v>1001510</v>
      </c>
      <c r="B612" s="15">
        <v>2.3333333299999999</v>
      </c>
      <c r="E612" s="16">
        <v>1101710</v>
      </c>
      <c r="F612" cm="1">
        <f t="array" ref="F612">MEDIAN(IF(A:A=E612,B:B))</f>
        <v>1.8333333349999998</v>
      </c>
    </row>
    <row r="613" spans="1:6" x14ac:dyDescent="0.2">
      <c r="A613" s="16">
        <v>1001510</v>
      </c>
      <c r="B613" s="15">
        <v>2</v>
      </c>
      <c r="E613" s="16">
        <v>1101720</v>
      </c>
      <c r="F613" cm="1">
        <f t="array" ref="F613">MEDIAN(IF(A:A=E613,B:B))</f>
        <v>1.6666666699999999</v>
      </c>
    </row>
    <row r="614" spans="1:6" x14ac:dyDescent="0.2">
      <c r="A614" s="16">
        <v>1001510</v>
      </c>
      <c r="B614" s="15">
        <v>2</v>
      </c>
      <c r="E614" s="16">
        <v>1101730</v>
      </c>
      <c r="F614" cm="1">
        <f t="array" ref="F614">MEDIAN(IF(A:A=E614,B:B))</f>
        <v>1.6666666699999999</v>
      </c>
    </row>
    <row r="615" spans="1:6" x14ac:dyDescent="0.2">
      <c r="A615" s="16">
        <v>1001510</v>
      </c>
      <c r="B615" s="15">
        <v>2.3333333299999999</v>
      </c>
      <c r="E615" s="16">
        <v>1101740</v>
      </c>
      <c r="F615" cm="1">
        <f t="array" ref="F615">MEDIAN(IF(A:A=E615,B:B))</f>
        <v>1.6666666699999999</v>
      </c>
    </row>
    <row r="616" spans="1:6" x14ac:dyDescent="0.2">
      <c r="A616" s="16">
        <v>1001510</v>
      </c>
      <c r="B616" s="15">
        <v>2</v>
      </c>
      <c r="E616" s="16">
        <v>1101750</v>
      </c>
      <c r="F616" cm="1">
        <f t="array" ref="F616">MEDIAN(IF(A:A=E616,B:B))</f>
        <v>1.6666666699999999</v>
      </c>
    </row>
    <row r="617" spans="1:6" x14ac:dyDescent="0.2">
      <c r="A617" s="16">
        <v>1001520</v>
      </c>
      <c r="B617" s="15">
        <v>0</v>
      </c>
      <c r="E617" s="16">
        <v>1101760</v>
      </c>
      <c r="F617" cm="1">
        <f t="array" ref="F617">MEDIAN(IF(A:A=E617,B:B))</f>
        <v>1.6666666699999999</v>
      </c>
    </row>
    <row r="618" spans="1:6" x14ac:dyDescent="0.2">
      <c r="A618" s="16">
        <v>1001520</v>
      </c>
      <c r="B618" s="15">
        <v>2.3333333299999999</v>
      </c>
      <c r="E618" s="16">
        <v>1101770</v>
      </c>
      <c r="F618" cm="1">
        <f t="array" ref="F618">MEDIAN(IF(A:A=E618,B:B))</f>
        <v>1.6666666699999999</v>
      </c>
    </row>
    <row r="619" spans="1:6" x14ac:dyDescent="0.2">
      <c r="A619" s="16">
        <v>1001520</v>
      </c>
      <c r="B619" s="15">
        <v>2</v>
      </c>
      <c r="E619" s="16">
        <v>1101780</v>
      </c>
      <c r="F619" cm="1">
        <f t="array" ref="F619">MEDIAN(IF(A:A=E619,B:B))</f>
        <v>1.6666666699999999</v>
      </c>
    </row>
    <row r="620" spans="1:6" x14ac:dyDescent="0.2">
      <c r="A620" s="16">
        <v>1001520</v>
      </c>
      <c r="B620" s="15">
        <v>3</v>
      </c>
      <c r="E620" s="16">
        <v>1101790</v>
      </c>
      <c r="F620" cm="1">
        <f t="array" ref="F620">MEDIAN(IF(A:A=E620,B:B))</f>
        <v>3</v>
      </c>
    </row>
    <row r="621" spans="1:6" x14ac:dyDescent="0.2">
      <c r="A621" s="16">
        <v>1001520</v>
      </c>
      <c r="B621" s="15">
        <v>1.6666666699999999</v>
      </c>
      <c r="E621" s="16">
        <v>1101800</v>
      </c>
      <c r="F621" cm="1">
        <f t="array" ref="F621">MEDIAN(IF(A:A=E621,B:B))</f>
        <v>3</v>
      </c>
    </row>
    <row r="622" spans="1:6" x14ac:dyDescent="0.2">
      <c r="A622" s="16">
        <v>1001530</v>
      </c>
      <c r="B622" s="15">
        <v>0</v>
      </c>
      <c r="E622" s="16">
        <v>1101810</v>
      </c>
      <c r="F622" cm="1">
        <f t="array" ref="F622">MEDIAN(IF(A:A=E622,B:B))</f>
        <v>3.6666666700000001</v>
      </c>
    </row>
    <row r="623" spans="1:6" x14ac:dyDescent="0.2">
      <c r="A623" s="16">
        <v>1001530</v>
      </c>
      <c r="B623" s="15">
        <v>2</v>
      </c>
      <c r="E623" s="16">
        <v>1101820</v>
      </c>
      <c r="F623" cm="1">
        <f t="array" ref="F623">MEDIAN(IF(A:A=E623,B:B))</f>
        <v>4.3333333349999998</v>
      </c>
    </row>
    <row r="624" spans="1:6" x14ac:dyDescent="0.2">
      <c r="A624" s="16">
        <v>1001530</v>
      </c>
      <c r="B624" s="15">
        <v>3</v>
      </c>
      <c r="E624" s="16">
        <v>1101830</v>
      </c>
      <c r="F624" cm="1">
        <f t="array" ref="F624">MEDIAN(IF(A:A=E624,B:B))</f>
        <v>3.1666666650000002</v>
      </c>
    </row>
    <row r="625" spans="1:6" x14ac:dyDescent="0.2">
      <c r="A625" s="16">
        <v>1001530</v>
      </c>
      <c r="B625" s="15">
        <v>2.6666666700000001</v>
      </c>
      <c r="E625" s="16">
        <v>1101840</v>
      </c>
      <c r="F625" cm="1">
        <f t="array" ref="F625">MEDIAN(IF(A:A=E625,B:B))</f>
        <v>3</v>
      </c>
    </row>
    <row r="626" spans="1:6" x14ac:dyDescent="0.2">
      <c r="A626" s="16">
        <v>1001531</v>
      </c>
      <c r="B626" s="15">
        <v>0</v>
      </c>
      <c r="E626" s="16">
        <v>1101850</v>
      </c>
      <c r="F626" cm="1">
        <f t="array" ref="F626">MEDIAN(IF(A:A=E626,B:B))</f>
        <v>3</v>
      </c>
    </row>
    <row r="627" spans="1:6" x14ac:dyDescent="0.2">
      <c r="A627" s="16">
        <v>1001531</v>
      </c>
      <c r="B627" s="15">
        <v>2</v>
      </c>
      <c r="E627" s="16">
        <v>1101860</v>
      </c>
      <c r="F627" cm="1">
        <f t="array" ref="F627">MEDIAN(IF(A:A=E627,B:B))</f>
        <v>3.3333333349999998</v>
      </c>
    </row>
    <row r="628" spans="1:6" x14ac:dyDescent="0.2">
      <c r="A628" s="16">
        <v>1001531</v>
      </c>
      <c r="B628" s="15">
        <v>3</v>
      </c>
      <c r="E628" s="16">
        <v>1101870</v>
      </c>
      <c r="F628" cm="1">
        <f t="array" ref="F628">MEDIAN(IF(A:A=E628,B:B))</f>
        <v>4</v>
      </c>
    </row>
    <row r="629" spans="1:6" x14ac:dyDescent="0.2">
      <c r="A629" s="16">
        <v>1001540</v>
      </c>
      <c r="B629" s="15">
        <v>0</v>
      </c>
      <c r="E629" s="16">
        <v>1101880</v>
      </c>
      <c r="F629" cm="1">
        <f t="array" ref="F629">MEDIAN(IF(A:A=E629,B:B))</f>
        <v>4</v>
      </c>
    </row>
    <row r="630" spans="1:6" x14ac:dyDescent="0.2">
      <c r="A630" s="16">
        <v>1001550</v>
      </c>
      <c r="B630" s="15">
        <v>0</v>
      </c>
      <c r="E630" s="16">
        <v>1101890</v>
      </c>
      <c r="F630" cm="1">
        <f t="array" ref="F630">MEDIAN(IF(A:A=E630,B:B))</f>
        <v>2.6666666650000002</v>
      </c>
    </row>
    <row r="631" spans="1:6" x14ac:dyDescent="0.2">
      <c r="A631" s="16">
        <v>1001560</v>
      </c>
      <c r="B631" s="15">
        <v>2.3333333299999999</v>
      </c>
      <c r="E631" s="16">
        <v>1101900</v>
      </c>
      <c r="F631" cm="1">
        <f t="array" ref="F631">MEDIAN(IF(A:A=E631,B:B))</f>
        <v>4</v>
      </c>
    </row>
    <row r="632" spans="1:6" x14ac:dyDescent="0.2">
      <c r="A632" s="16">
        <v>1001560</v>
      </c>
      <c r="B632" s="15">
        <v>3</v>
      </c>
      <c r="E632" s="16">
        <v>1101910</v>
      </c>
      <c r="F632" cm="1">
        <f t="array" ref="F632">MEDIAN(IF(A:A=E632,B:B))</f>
        <v>3.8333333349999998</v>
      </c>
    </row>
    <row r="633" spans="1:6" x14ac:dyDescent="0.2">
      <c r="A633" s="16">
        <v>1001560</v>
      </c>
      <c r="B633" s="15">
        <v>2.3333333299999999</v>
      </c>
      <c r="E633" s="16">
        <v>1101920</v>
      </c>
      <c r="F633" cm="1">
        <f t="array" ref="F633">MEDIAN(IF(A:A=E633,B:B))</f>
        <v>3.5</v>
      </c>
    </row>
    <row r="634" spans="1:6" x14ac:dyDescent="0.2">
      <c r="A634" s="16">
        <v>1001560</v>
      </c>
      <c r="B634" s="15">
        <v>2.6666666700000001</v>
      </c>
      <c r="E634" s="16">
        <v>1101930</v>
      </c>
      <c r="F634" cm="1">
        <f t="array" ref="F634">MEDIAN(IF(A:A=E634,B:B))</f>
        <v>2.6666666700000001</v>
      </c>
    </row>
    <row r="635" spans="1:6" x14ac:dyDescent="0.2">
      <c r="A635" s="16">
        <v>1001560</v>
      </c>
      <c r="B635" s="15">
        <v>2.6666666700000001</v>
      </c>
      <c r="E635" s="16">
        <v>1101940</v>
      </c>
      <c r="F635" cm="1">
        <f t="array" ref="F635">MEDIAN(IF(A:A=E635,B:B))</f>
        <v>3.8333333300000003</v>
      </c>
    </row>
    <row r="636" spans="1:6" x14ac:dyDescent="0.2">
      <c r="A636" s="16">
        <v>1001560</v>
      </c>
      <c r="B636" s="15">
        <v>3</v>
      </c>
      <c r="E636" s="16">
        <v>1101950</v>
      </c>
      <c r="F636" cm="1">
        <f t="array" ref="F636">MEDIAN(IF(A:A=E636,B:B))</f>
        <v>3</v>
      </c>
    </row>
    <row r="637" spans="1:6" x14ac:dyDescent="0.2">
      <c r="A637" s="16">
        <v>1001560</v>
      </c>
      <c r="B637" s="15">
        <v>2.3333333299999999</v>
      </c>
      <c r="E637" s="16">
        <v>1101960</v>
      </c>
      <c r="F637" cm="1">
        <f t="array" ref="F637">MEDIAN(IF(A:A=E637,B:B))</f>
        <v>3.3333333299999999</v>
      </c>
    </row>
    <row r="638" spans="1:6" x14ac:dyDescent="0.2">
      <c r="A638" s="16">
        <v>1001560</v>
      </c>
      <c r="B638" s="15">
        <v>2.3333333299999999</v>
      </c>
      <c r="E638" s="16">
        <v>1101970</v>
      </c>
      <c r="F638" cm="1">
        <f t="array" ref="F638">MEDIAN(IF(A:A=E638,B:B))</f>
        <v>3.3333333299999999</v>
      </c>
    </row>
    <row r="639" spans="1:6" x14ac:dyDescent="0.2">
      <c r="A639" s="16">
        <v>1001560</v>
      </c>
      <c r="B639" s="15">
        <v>2</v>
      </c>
      <c r="E639" s="16">
        <v>1101980</v>
      </c>
      <c r="F639" cm="1">
        <f t="array" ref="F639">MEDIAN(IF(A:A=E639,B:B))</f>
        <v>2.6666666700000001</v>
      </c>
    </row>
    <row r="640" spans="1:6" x14ac:dyDescent="0.2">
      <c r="A640" s="16">
        <v>1001570</v>
      </c>
      <c r="B640" s="15">
        <v>0</v>
      </c>
      <c r="E640" s="16">
        <v>1101990</v>
      </c>
      <c r="F640" cm="1">
        <f t="array" ref="F640">MEDIAN(IF(A:A=E640,B:B))</f>
        <v>3</v>
      </c>
    </row>
    <row r="641" spans="1:6" x14ac:dyDescent="0.2">
      <c r="A641" s="16">
        <v>1001570</v>
      </c>
      <c r="B641" s="15">
        <v>2.3333333299999999</v>
      </c>
      <c r="E641" s="16">
        <v>1102000</v>
      </c>
      <c r="F641" cm="1">
        <f t="array" ref="F641">MEDIAN(IF(A:A=E641,B:B))</f>
        <v>3</v>
      </c>
    </row>
    <row r="642" spans="1:6" x14ac:dyDescent="0.2">
      <c r="A642" s="16">
        <v>1001570</v>
      </c>
      <c r="B642" s="15">
        <v>2.6666666700000001</v>
      </c>
      <c r="E642" s="16">
        <v>1102010</v>
      </c>
      <c r="F642" cm="1">
        <f t="array" ref="F642">MEDIAN(IF(A:A=E642,B:B))</f>
        <v>3</v>
      </c>
    </row>
    <row r="643" spans="1:6" x14ac:dyDescent="0.2">
      <c r="A643" s="16">
        <v>1001571</v>
      </c>
      <c r="B643" s="15">
        <v>0</v>
      </c>
      <c r="E643" s="16">
        <v>1102020</v>
      </c>
      <c r="F643" cm="1">
        <f t="array" ref="F643">MEDIAN(IF(A:A=E643,B:B))</f>
        <v>3.3333333299999999</v>
      </c>
    </row>
    <row r="644" spans="1:6" x14ac:dyDescent="0.2">
      <c r="A644" s="16">
        <v>1001580</v>
      </c>
      <c r="B644" s="15">
        <v>0</v>
      </c>
      <c r="E644" s="16">
        <v>1102030</v>
      </c>
      <c r="F644" cm="1">
        <f t="array" ref="F644">MEDIAN(IF(A:A=E644,B:B))</f>
        <v>3.3333333299999999</v>
      </c>
    </row>
    <row r="645" spans="1:6" x14ac:dyDescent="0.2">
      <c r="A645" s="16">
        <v>1001590</v>
      </c>
      <c r="B645" s="15">
        <v>0</v>
      </c>
      <c r="E645" s="16">
        <v>1102040</v>
      </c>
      <c r="F645" cm="1">
        <f t="array" ref="F645">MEDIAN(IF(A:A=E645,B:B))</f>
        <v>3.3333333299999999</v>
      </c>
    </row>
    <row r="646" spans="1:6" x14ac:dyDescent="0.2">
      <c r="A646" s="16">
        <v>1001600</v>
      </c>
      <c r="B646" s="15">
        <v>0</v>
      </c>
      <c r="E646" s="16">
        <v>1102050</v>
      </c>
      <c r="F646" cm="1">
        <f t="array" ref="F646">MEDIAN(IF(A:A=E646,B:B))</f>
        <v>3.3333333299999999</v>
      </c>
    </row>
    <row r="647" spans="1:6" x14ac:dyDescent="0.2">
      <c r="A647" s="16">
        <v>1001610</v>
      </c>
      <c r="B647" s="15">
        <v>0</v>
      </c>
      <c r="E647" s="16">
        <v>1102060</v>
      </c>
      <c r="F647" cm="1">
        <f t="array" ref="F647">MEDIAN(IF(A:A=E647,B:B))</f>
        <v>2.6666666700000001</v>
      </c>
    </row>
    <row r="648" spans="1:6" x14ac:dyDescent="0.2">
      <c r="A648" s="16">
        <v>1001620</v>
      </c>
      <c r="B648" s="15">
        <v>0</v>
      </c>
      <c r="E648" s="16">
        <v>1102070</v>
      </c>
      <c r="F648" cm="1">
        <f t="array" ref="F648">MEDIAN(IF(A:A=E648,B:B))</f>
        <v>3.6666666700000001</v>
      </c>
    </row>
    <row r="649" spans="1:6" x14ac:dyDescent="0.2">
      <c r="A649" s="16">
        <v>1001630</v>
      </c>
      <c r="B649" s="15">
        <v>0</v>
      </c>
      <c r="E649" s="16">
        <v>1102080</v>
      </c>
      <c r="F649" cm="1">
        <f t="array" ref="F649">MEDIAN(IF(A:A=E649,B:B))</f>
        <v>3.6666666700000001</v>
      </c>
    </row>
    <row r="650" spans="1:6" x14ac:dyDescent="0.2">
      <c r="A650" s="16">
        <v>1001640</v>
      </c>
      <c r="B650" s="15">
        <v>0</v>
      </c>
      <c r="E650" s="16">
        <v>1102090</v>
      </c>
      <c r="F650" cm="1">
        <f t="array" ref="F650">MEDIAN(IF(A:A=E650,B:B))</f>
        <v>3.6666666700000001</v>
      </c>
    </row>
    <row r="651" spans="1:6" x14ac:dyDescent="0.2">
      <c r="A651" s="16">
        <v>1001650</v>
      </c>
      <c r="B651" s="15">
        <v>2.3333333299999999</v>
      </c>
      <c r="E651" s="16">
        <v>1102100</v>
      </c>
      <c r="F651" cm="1">
        <f t="array" ref="F651">MEDIAN(IF(A:A=E651,B:B))</f>
        <v>3.3333333299999999</v>
      </c>
    </row>
    <row r="652" spans="1:6" x14ac:dyDescent="0.2">
      <c r="A652" s="16">
        <v>1001650</v>
      </c>
      <c r="B652" s="15">
        <v>2</v>
      </c>
      <c r="E652" s="16">
        <v>1102110</v>
      </c>
      <c r="F652" cm="1">
        <f t="array" ref="F652">MEDIAN(IF(A:A=E652,B:B))</f>
        <v>3.3333333299999999</v>
      </c>
    </row>
    <row r="653" spans="1:6" x14ac:dyDescent="0.2">
      <c r="A653" s="16">
        <v>1001650</v>
      </c>
      <c r="B653" s="15">
        <v>1</v>
      </c>
      <c r="E653" s="16">
        <v>1102120</v>
      </c>
      <c r="F653" cm="1">
        <f t="array" ref="F653">MEDIAN(IF(A:A=E653,B:B))</f>
        <v>3.6666666700000001</v>
      </c>
    </row>
    <row r="654" spans="1:6" x14ac:dyDescent="0.2">
      <c r="A654" s="16">
        <v>1001651</v>
      </c>
      <c r="B654" s="15">
        <v>0</v>
      </c>
      <c r="E654" s="16">
        <v>1102130</v>
      </c>
      <c r="F654" cm="1">
        <f t="array" ref="F654">MEDIAN(IF(A:A=E654,B:B))</f>
        <v>3.3333333299999999</v>
      </c>
    </row>
    <row r="655" spans="1:6" x14ac:dyDescent="0.2">
      <c r="A655" s="16">
        <v>1001651</v>
      </c>
      <c r="B655" s="15">
        <v>2.3333333299999999</v>
      </c>
      <c r="E655" s="16">
        <v>1102140</v>
      </c>
      <c r="F655" cm="1">
        <f t="array" ref="F655">MEDIAN(IF(A:A=E655,B:B))</f>
        <v>2.6666666700000001</v>
      </c>
    </row>
    <row r="656" spans="1:6" x14ac:dyDescent="0.2">
      <c r="A656" s="16">
        <v>1001651</v>
      </c>
      <c r="B656" s="15">
        <v>2</v>
      </c>
      <c r="E656" s="16">
        <v>1102150</v>
      </c>
      <c r="F656" cm="1">
        <f t="array" ref="F656">MEDIAN(IF(A:A=E656,B:B))</f>
        <v>3.8333333349999998</v>
      </c>
    </row>
    <row r="657" spans="1:6" x14ac:dyDescent="0.2">
      <c r="A657" s="16">
        <v>1001660</v>
      </c>
      <c r="B657" s="15">
        <v>0</v>
      </c>
      <c r="E657" s="16">
        <v>1102160</v>
      </c>
      <c r="F657" cm="1">
        <f t="array" ref="F657">MEDIAN(IF(A:A=E657,B:B))</f>
        <v>3.6666666700000001</v>
      </c>
    </row>
    <row r="658" spans="1:6" x14ac:dyDescent="0.2">
      <c r="A658" s="16">
        <v>1001670</v>
      </c>
      <c r="B658" s="15">
        <v>0</v>
      </c>
      <c r="E658" s="16">
        <v>1102170</v>
      </c>
      <c r="F658" cm="1">
        <f t="array" ref="F658">MEDIAN(IF(A:A=E658,B:B))</f>
        <v>3.1666666700000001</v>
      </c>
    </row>
    <row r="659" spans="1:6" x14ac:dyDescent="0.2">
      <c r="A659" s="16">
        <v>1001670</v>
      </c>
      <c r="B659" s="15">
        <v>2.3333333299999999</v>
      </c>
      <c r="E659" s="16">
        <v>1102180</v>
      </c>
      <c r="F659" cm="1">
        <f t="array" ref="F659">MEDIAN(IF(A:A=E659,B:B))</f>
        <v>4.3333333300000003</v>
      </c>
    </row>
    <row r="660" spans="1:6" x14ac:dyDescent="0.2">
      <c r="A660" s="16">
        <v>1001680</v>
      </c>
      <c r="B660" s="15">
        <v>0</v>
      </c>
      <c r="E660" s="16">
        <v>1102190</v>
      </c>
      <c r="F660" cm="1">
        <f t="array" ref="F660">MEDIAN(IF(A:A=E660,B:B))</f>
        <v>4.5</v>
      </c>
    </row>
    <row r="661" spans="1:6" x14ac:dyDescent="0.2">
      <c r="A661" s="16">
        <v>1001680</v>
      </c>
      <c r="B661" s="15">
        <v>2</v>
      </c>
      <c r="E661" s="16">
        <v>1102200</v>
      </c>
      <c r="F661" cm="1">
        <f t="array" ref="F661">MEDIAN(IF(A:A=E661,B:B))</f>
        <v>2.6666666700000001</v>
      </c>
    </row>
    <row r="662" spans="1:6" x14ac:dyDescent="0.2">
      <c r="A662" s="16">
        <v>1001680</v>
      </c>
      <c r="B662" s="15">
        <v>1</v>
      </c>
      <c r="E662" s="16">
        <v>1102210</v>
      </c>
      <c r="F662" cm="1">
        <f t="array" ref="F662">MEDIAN(IF(A:A=E662,B:B))</f>
        <v>2.6666666700000001</v>
      </c>
    </row>
    <row r="663" spans="1:6" x14ac:dyDescent="0.2">
      <c r="A663" s="16">
        <v>1001690</v>
      </c>
      <c r="B663" s="15">
        <v>0</v>
      </c>
      <c r="E663" s="16">
        <v>1102220</v>
      </c>
      <c r="F663" cm="1">
        <f t="array" ref="F663">MEDIAN(IF(A:A=E663,B:B))</f>
        <v>3.1666666700000001</v>
      </c>
    </row>
    <row r="664" spans="1:6" x14ac:dyDescent="0.2">
      <c r="A664" s="16">
        <v>1001700</v>
      </c>
      <c r="B664" s="15">
        <v>0</v>
      </c>
      <c r="E664" s="16">
        <v>1102230</v>
      </c>
      <c r="F664" cm="1">
        <f t="array" ref="F664">MEDIAN(IF(A:A=E664,B:B))</f>
        <v>3.1666666700000001</v>
      </c>
    </row>
    <row r="665" spans="1:6" x14ac:dyDescent="0.2">
      <c r="A665" s="16">
        <v>1001710</v>
      </c>
      <c r="B665" s="15">
        <v>0</v>
      </c>
      <c r="E665" s="16">
        <v>1102240</v>
      </c>
      <c r="F665" cm="1">
        <f t="array" ref="F665">MEDIAN(IF(A:A=E665,B:B))</f>
        <v>3.6666666700000001</v>
      </c>
    </row>
    <row r="666" spans="1:6" x14ac:dyDescent="0.2">
      <c r="A666" s="16">
        <v>1001720</v>
      </c>
      <c r="B666" s="15">
        <v>0</v>
      </c>
      <c r="E666" s="16">
        <v>1102250</v>
      </c>
      <c r="F666" cm="1">
        <f t="array" ref="F666">MEDIAN(IF(A:A=E666,B:B))</f>
        <v>3.6666666700000001</v>
      </c>
    </row>
    <row r="667" spans="1:6" x14ac:dyDescent="0.2">
      <c r="A667" s="16">
        <v>1001730</v>
      </c>
      <c r="B667" s="15">
        <v>0</v>
      </c>
      <c r="E667" s="16">
        <v>1102260</v>
      </c>
      <c r="F667" cm="1">
        <f t="array" ref="F667">MEDIAN(IF(A:A=E667,B:B))</f>
        <v>4</v>
      </c>
    </row>
    <row r="668" spans="1:6" x14ac:dyDescent="0.2">
      <c r="A668" s="16">
        <v>1001740</v>
      </c>
      <c r="B668" s="15">
        <v>0</v>
      </c>
      <c r="E668" s="16">
        <v>1102270</v>
      </c>
      <c r="F668" cm="1">
        <f t="array" ref="F668">MEDIAN(IF(A:A=E668,B:B))</f>
        <v>3.6666666700000001</v>
      </c>
    </row>
    <row r="669" spans="1:6" x14ac:dyDescent="0.2">
      <c r="A669" s="16">
        <v>1001750</v>
      </c>
      <c r="B669" s="15">
        <v>2</v>
      </c>
      <c r="E669" s="16">
        <v>1102280</v>
      </c>
      <c r="F669" cm="1">
        <f t="array" ref="F669">MEDIAN(IF(A:A=E669,B:B))</f>
        <v>4.6666666699999997</v>
      </c>
    </row>
    <row r="670" spans="1:6" x14ac:dyDescent="0.2">
      <c r="A670" s="16">
        <v>1001750</v>
      </c>
      <c r="B670" s="15">
        <v>1</v>
      </c>
      <c r="E670" s="16">
        <v>1102290</v>
      </c>
      <c r="F670" cm="1">
        <f t="array" ref="F670">MEDIAN(IF(A:A=E670,B:B))</f>
        <v>4.3333333300000003</v>
      </c>
    </row>
    <row r="671" spans="1:6" x14ac:dyDescent="0.2">
      <c r="A671" s="16">
        <v>1001760</v>
      </c>
      <c r="B671" s="15">
        <v>2.3333333299999999</v>
      </c>
      <c r="E671" s="16">
        <v>1102300</v>
      </c>
      <c r="F671" cm="1">
        <f t="array" ref="F671">MEDIAN(IF(A:A=E671,B:B))</f>
        <v>4.3333333300000003</v>
      </c>
    </row>
    <row r="672" spans="1:6" x14ac:dyDescent="0.2">
      <c r="A672" s="16">
        <v>1001760</v>
      </c>
      <c r="B672" s="15">
        <v>2.3333333299999999</v>
      </c>
      <c r="E672" s="16">
        <v>1102310</v>
      </c>
      <c r="F672" cm="1">
        <f t="array" ref="F672">MEDIAN(IF(A:A=E672,B:B))</f>
        <v>4</v>
      </c>
    </row>
    <row r="673" spans="1:6" x14ac:dyDescent="0.2">
      <c r="A673" s="16">
        <v>1001760</v>
      </c>
      <c r="B673" s="15">
        <v>2.3333333299999999</v>
      </c>
      <c r="E673" s="16">
        <v>1102320</v>
      </c>
      <c r="F673" cm="1">
        <f t="array" ref="F673">MEDIAN(IF(A:A=E673,B:B))</f>
        <v>4</v>
      </c>
    </row>
    <row r="674" spans="1:6" x14ac:dyDescent="0.2">
      <c r="A674" s="16">
        <v>1001770</v>
      </c>
      <c r="B674" s="15">
        <v>2.3333333299999999</v>
      </c>
      <c r="E674" s="16">
        <v>1102330</v>
      </c>
      <c r="F674" cm="1">
        <f t="array" ref="F674">MEDIAN(IF(A:A=E674,B:B))</f>
        <v>4</v>
      </c>
    </row>
    <row r="675" spans="1:6" x14ac:dyDescent="0.2">
      <c r="A675" s="16">
        <v>1001770</v>
      </c>
      <c r="B675" s="15">
        <v>3</v>
      </c>
      <c r="E675" s="16">
        <v>1102340</v>
      </c>
      <c r="F675" cm="1">
        <f t="array" ref="F675">MEDIAN(IF(A:A=E675,B:B))</f>
        <v>4</v>
      </c>
    </row>
    <row r="676" spans="1:6" x14ac:dyDescent="0.2">
      <c r="A676" s="16">
        <v>1001780</v>
      </c>
      <c r="B676" s="15">
        <v>0</v>
      </c>
      <c r="E676" s="16">
        <v>1102350</v>
      </c>
      <c r="F676" cm="1">
        <f t="array" ref="F676">MEDIAN(IF(A:A=E676,B:B))</f>
        <v>4</v>
      </c>
    </row>
    <row r="677" spans="1:6" x14ac:dyDescent="0.2">
      <c r="A677" s="16">
        <v>1001780</v>
      </c>
      <c r="B677" s="15">
        <v>3</v>
      </c>
      <c r="E677" s="16">
        <v>1102360</v>
      </c>
      <c r="F677" cm="1">
        <f t="array" ref="F677">MEDIAN(IF(A:A=E677,B:B))</f>
        <v>4</v>
      </c>
    </row>
    <row r="678" spans="1:6" x14ac:dyDescent="0.2">
      <c r="A678" s="16">
        <v>1001780</v>
      </c>
      <c r="B678" s="15">
        <v>2.6666666700000001</v>
      </c>
      <c r="E678" s="16">
        <v>1102370</v>
      </c>
      <c r="F678" cm="1">
        <f t="array" ref="F678">MEDIAN(IF(A:A=E678,B:B))</f>
        <v>4</v>
      </c>
    </row>
    <row r="679" spans="1:6" x14ac:dyDescent="0.2">
      <c r="A679" s="16">
        <v>1001780</v>
      </c>
      <c r="B679" s="15">
        <v>2.6666666700000001</v>
      </c>
      <c r="E679" s="16">
        <v>1102380</v>
      </c>
      <c r="F679" cm="1">
        <f t="array" ref="F679">MEDIAN(IF(A:A=E679,B:B))</f>
        <v>4</v>
      </c>
    </row>
    <row r="680" spans="1:6" x14ac:dyDescent="0.2">
      <c r="A680" s="16">
        <v>1001790</v>
      </c>
      <c r="B680" s="15">
        <v>3</v>
      </c>
      <c r="E680" s="16">
        <v>1102390</v>
      </c>
      <c r="F680" cm="1">
        <f t="array" ref="F680">MEDIAN(IF(A:A=E680,B:B))</f>
        <v>3.5</v>
      </c>
    </row>
    <row r="681" spans="1:6" x14ac:dyDescent="0.2">
      <c r="A681" s="16">
        <v>1001790</v>
      </c>
      <c r="B681" s="15">
        <v>2</v>
      </c>
      <c r="E681" s="16">
        <v>1102400</v>
      </c>
      <c r="F681" cm="1">
        <f t="array" ref="F681">MEDIAN(IF(A:A=E681,B:B))</f>
        <v>3.1666666650000002</v>
      </c>
    </row>
    <row r="682" spans="1:6" x14ac:dyDescent="0.2">
      <c r="A682" s="16">
        <v>1001790</v>
      </c>
      <c r="B682" s="15">
        <v>1</v>
      </c>
      <c r="E682" s="16">
        <v>1102410</v>
      </c>
      <c r="F682" cm="1">
        <f t="array" ref="F682">MEDIAN(IF(A:A=E682,B:B))</f>
        <v>4</v>
      </c>
    </row>
    <row r="683" spans="1:6" x14ac:dyDescent="0.2">
      <c r="A683" s="16">
        <v>1001800</v>
      </c>
      <c r="B683" s="15">
        <v>3</v>
      </c>
      <c r="E683" s="16">
        <v>1102420</v>
      </c>
      <c r="F683" cm="1">
        <f t="array" ref="F683">MEDIAN(IF(A:A=E683,B:B))</f>
        <v>4</v>
      </c>
    </row>
    <row r="684" spans="1:6" x14ac:dyDescent="0.2">
      <c r="A684" s="16">
        <v>1001810</v>
      </c>
      <c r="B684" s="15">
        <v>3</v>
      </c>
      <c r="E684" s="16">
        <v>1102430</v>
      </c>
      <c r="F684" cm="1">
        <f t="array" ref="F684">MEDIAN(IF(A:A=E684,B:B))</f>
        <v>4</v>
      </c>
    </row>
    <row r="685" spans="1:6" x14ac:dyDescent="0.2">
      <c r="A685" s="16">
        <v>1001810</v>
      </c>
      <c r="B685" s="15">
        <v>2</v>
      </c>
      <c r="E685" s="16">
        <v>1102440</v>
      </c>
      <c r="F685" cm="1">
        <f t="array" ref="F685">MEDIAN(IF(A:A=E685,B:B))</f>
        <v>4</v>
      </c>
    </row>
    <row r="686" spans="1:6" x14ac:dyDescent="0.2">
      <c r="A686" s="16">
        <v>1001810</v>
      </c>
      <c r="B686" s="15">
        <v>1</v>
      </c>
      <c r="E686" s="16">
        <v>1102450</v>
      </c>
      <c r="F686" cm="1">
        <f t="array" ref="F686">MEDIAN(IF(A:A=E686,B:B))</f>
        <v>4</v>
      </c>
    </row>
    <row r="687" spans="1:6" x14ac:dyDescent="0.2">
      <c r="A687" s="16">
        <v>1001820</v>
      </c>
      <c r="B687" s="15">
        <v>3</v>
      </c>
      <c r="E687" s="16">
        <v>1102460</v>
      </c>
      <c r="F687" cm="1">
        <f t="array" ref="F687">MEDIAN(IF(A:A=E687,B:B))</f>
        <v>4.1666666650000002</v>
      </c>
    </row>
    <row r="688" spans="1:6" x14ac:dyDescent="0.2">
      <c r="A688" s="16">
        <v>1001830</v>
      </c>
      <c r="B688" s="15">
        <v>3</v>
      </c>
      <c r="E688" s="16">
        <v>1102470</v>
      </c>
      <c r="F688" cm="1">
        <f t="array" ref="F688">MEDIAN(IF(A:A=E688,B:B))</f>
        <v>4.1666666650000002</v>
      </c>
    </row>
    <row r="689" spans="1:6" x14ac:dyDescent="0.2">
      <c r="A689" s="16">
        <v>1001830</v>
      </c>
      <c r="B689" s="15">
        <v>3</v>
      </c>
      <c r="E689" s="16">
        <v>1102480</v>
      </c>
      <c r="F689" cm="1">
        <f t="array" ref="F689">MEDIAN(IF(A:A=E689,B:B))</f>
        <v>4</v>
      </c>
    </row>
    <row r="690" spans="1:6" x14ac:dyDescent="0.2">
      <c r="A690" s="16">
        <v>1001830</v>
      </c>
      <c r="B690" s="15">
        <v>2</v>
      </c>
      <c r="E690" s="16">
        <v>1102490</v>
      </c>
      <c r="F690" cm="1">
        <f t="array" ref="F690">MEDIAN(IF(A:A=E690,B:B))</f>
        <v>3.8333333349999998</v>
      </c>
    </row>
    <row r="691" spans="1:6" x14ac:dyDescent="0.2">
      <c r="A691" s="16">
        <v>1001830</v>
      </c>
      <c r="B691" s="15">
        <v>1</v>
      </c>
      <c r="E691" s="16">
        <v>1102500</v>
      </c>
      <c r="F691" cm="1">
        <f t="array" ref="F691">MEDIAN(IF(A:A=E691,B:B))</f>
        <v>4</v>
      </c>
    </row>
    <row r="692" spans="1:6" x14ac:dyDescent="0.2">
      <c r="A692" s="16">
        <v>1001830</v>
      </c>
      <c r="B692" s="15">
        <v>2</v>
      </c>
      <c r="E692" s="16">
        <v>1102510</v>
      </c>
      <c r="F692" cm="1">
        <f t="array" ref="F692">MEDIAN(IF(A:A=E692,B:B))</f>
        <v>4</v>
      </c>
    </row>
    <row r="693" spans="1:6" x14ac:dyDescent="0.2">
      <c r="A693" s="16">
        <v>1001840</v>
      </c>
      <c r="B693" s="15">
        <v>3</v>
      </c>
      <c r="E693" s="16">
        <v>1102520</v>
      </c>
      <c r="F693" cm="1">
        <f t="array" ref="F693">MEDIAN(IF(A:A=E693,B:B))</f>
        <v>4.3333333300000003</v>
      </c>
    </row>
    <row r="694" spans="1:6" x14ac:dyDescent="0.2">
      <c r="A694" s="16">
        <v>1001840</v>
      </c>
      <c r="B694" s="15">
        <v>3</v>
      </c>
      <c r="E694" s="16">
        <v>1102530</v>
      </c>
      <c r="F694" cm="1">
        <f t="array" ref="F694">MEDIAN(IF(A:A=E694,B:B))</f>
        <v>4</v>
      </c>
    </row>
    <row r="695" spans="1:6" x14ac:dyDescent="0.2">
      <c r="A695" s="16">
        <v>1001840</v>
      </c>
      <c r="B695" s="15">
        <v>2</v>
      </c>
      <c r="E695" s="16">
        <v>1102540</v>
      </c>
      <c r="F695" cm="1">
        <f t="array" ref="F695">MEDIAN(IF(A:A=E695,B:B))</f>
        <v>4</v>
      </c>
    </row>
    <row r="696" spans="1:6" x14ac:dyDescent="0.2">
      <c r="A696" s="16">
        <v>1001850</v>
      </c>
      <c r="B696" s="15">
        <v>2</v>
      </c>
      <c r="E696" s="16">
        <v>1102550</v>
      </c>
      <c r="F696" cm="1">
        <f t="array" ref="F696">MEDIAN(IF(A:A=E696,B:B))</f>
        <v>4.5</v>
      </c>
    </row>
    <row r="697" spans="1:6" x14ac:dyDescent="0.2">
      <c r="A697" s="16">
        <v>1001850</v>
      </c>
      <c r="B697" s="15">
        <v>1</v>
      </c>
      <c r="E697" s="16">
        <v>1102560</v>
      </c>
      <c r="F697" cm="1">
        <f t="array" ref="F697">MEDIAN(IF(A:A=E697,B:B))</f>
        <v>4</v>
      </c>
    </row>
    <row r="698" spans="1:6" x14ac:dyDescent="0.2">
      <c r="A698" s="16">
        <v>1001850</v>
      </c>
      <c r="B698" s="15">
        <v>2</v>
      </c>
      <c r="E698" s="16">
        <v>1102570</v>
      </c>
      <c r="F698" cm="1">
        <f t="array" ref="F698">MEDIAN(IF(A:A=E698,B:B))</f>
        <v>4.3333333349999998</v>
      </c>
    </row>
    <row r="699" spans="1:6" x14ac:dyDescent="0.2">
      <c r="A699" s="16">
        <v>1001850</v>
      </c>
      <c r="B699" s="15">
        <v>1.3333333300000001</v>
      </c>
      <c r="E699" s="16">
        <v>1102580</v>
      </c>
      <c r="F699" cm="1">
        <f t="array" ref="F699">MEDIAN(IF(A:A=E699,B:B))</f>
        <v>4.6666666699999997</v>
      </c>
    </row>
    <row r="700" spans="1:6" x14ac:dyDescent="0.2">
      <c r="A700" s="16">
        <v>1001850</v>
      </c>
      <c r="B700" s="15">
        <v>1.3333333300000001</v>
      </c>
      <c r="E700" s="16">
        <v>1102590</v>
      </c>
      <c r="F700" cm="1">
        <f t="array" ref="F700">MEDIAN(IF(A:A=E700,B:B))</f>
        <v>4.6666666699999997</v>
      </c>
    </row>
    <row r="701" spans="1:6" x14ac:dyDescent="0.2">
      <c r="A701" s="16">
        <v>1001860</v>
      </c>
      <c r="B701" s="15">
        <v>3</v>
      </c>
      <c r="E701" s="16">
        <v>1102600</v>
      </c>
      <c r="F701" cm="1">
        <f t="array" ref="F701">MEDIAN(IF(A:A=E701,B:B))</f>
        <v>4</v>
      </c>
    </row>
    <row r="702" spans="1:6" x14ac:dyDescent="0.2">
      <c r="A702" s="16">
        <v>1001860</v>
      </c>
      <c r="B702" s="15">
        <v>2</v>
      </c>
      <c r="E702" s="16">
        <v>1102610</v>
      </c>
      <c r="F702" cm="1">
        <f t="array" ref="F702">MEDIAN(IF(A:A=E702,B:B))</f>
        <v>4.3333333300000003</v>
      </c>
    </row>
    <row r="703" spans="1:6" x14ac:dyDescent="0.2">
      <c r="A703" s="16">
        <v>1001870</v>
      </c>
      <c r="B703" s="15">
        <v>2.3333333299999999</v>
      </c>
      <c r="E703" s="16">
        <v>1102620</v>
      </c>
      <c r="F703" cm="1">
        <f t="array" ref="F703">MEDIAN(IF(A:A=E703,B:B))</f>
        <v>4.3333333300000003</v>
      </c>
    </row>
    <row r="704" spans="1:6" x14ac:dyDescent="0.2">
      <c r="A704" s="16">
        <v>1001870</v>
      </c>
      <c r="B704" s="15">
        <v>3</v>
      </c>
      <c r="E704" s="16">
        <v>1102630</v>
      </c>
      <c r="F704" cm="1">
        <f t="array" ref="F704">MEDIAN(IF(A:A=E704,B:B))</f>
        <v>4.3333333300000003</v>
      </c>
    </row>
    <row r="705" spans="1:6" x14ac:dyDescent="0.2">
      <c r="A705" s="16">
        <v>1001870</v>
      </c>
      <c r="B705" s="15">
        <v>3.3333333299999999</v>
      </c>
      <c r="E705" s="16">
        <v>1102640</v>
      </c>
      <c r="F705" cm="1">
        <f t="array" ref="F705">MEDIAN(IF(A:A=E705,B:B))</f>
        <v>4.1666666650000002</v>
      </c>
    </row>
    <row r="706" spans="1:6" x14ac:dyDescent="0.2">
      <c r="A706" s="16">
        <v>1001870</v>
      </c>
      <c r="B706" s="15">
        <v>2</v>
      </c>
      <c r="E706" s="16">
        <v>1102650</v>
      </c>
      <c r="F706" cm="1">
        <f t="array" ref="F706">MEDIAN(IF(A:A=E706,B:B))</f>
        <v>4.3333333300000003</v>
      </c>
    </row>
    <row r="707" spans="1:6" x14ac:dyDescent="0.2">
      <c r="A707" s="16">
        <v>1001880</v>
      </c>
      <c r="B707" s="15">
        <v>3</v>
      </c>
      <c r="E707" s="16">
        <v>1102660</v>
      </c>
      <c r="F707" cm="1">
        <f t="array" ref="F707">MEDIAN(IF(A:A=E707,B:B))</f>
        <v>4.3333333300000003</v>
      </c>
    </row>
    <row r="708" spans="1:6" x14ac:dyDescent="0.2">
      <c r="A708" s="16">
        <v>1001880</v>
      </c>
      <c r="B708" s="15">
        <v>3</v>
      </c>
      <c r="E708" s="16">
        <v>1102670</v>
      </c>
      <c r="F708" cm="1">
        <f t="array" ref="F708">MEDIAN(IF(A:A=E708,B:B))</f>
        <v>4.6666666699999997</v>
      </c>
    </row>
    <row r="709" spans="1:6" x14ac:dyDescent="0.2">
      <c r="A709" s="16">
        <v>1001880</v>
      </c>
      <c r="B709" s="15">
        <v>2</v>
      </c>
      <c r="E709" s="16">
        <v>1102680</v>
      </c>
      <c r="F709" cm="1">
        <f t="array" ref="F709">MEDIAN(IF(A:A=E709,B:B))</f>
        <v>4.6666666699999997</v>
      </c>
    </row>
    <row r="710" spans="1:6" x14ac:dyDescent="0.2">
      <c r="A710" s="16">
        <v>1001890</v>
      </c>
      <c r="B710" s="15">
        <v>2</v>
      </c>
      <c r="E710" s="16">
        <v>1102690</v>
      </c>
      <c r="F710" cm="1">
        <f t="array" ref="F710">MEDIAN(IF(A:A=E710,B:B))</f>
        <v>4.1666666699999997</v>
      </c>
    </row>
    <row r="711" spans="1:6" x14ac:dyDescent="0.2">
      <c r="A711" s="16">
        <v>1001900</v>
      </c>
      <c r="B711" s="15">
        <v>0</v>
      </c>
      <c r="E711" s="16">
        <v>1102700</v>
      </c>
      <c r="F711" cm="1">
        <f t="array" ref="F711">MEDIAN(IF(A:A=E711,B:B))</f>
        <v>4.1666666699999997</v>
      </c>
    </row>
    <row r="712" spans="1:6" x14ac:dyDescent="0.2">
      <c r="A712" s="16">
        <v>1001900</v>
      </c>
      <c r="B712" s="15">
        <v>2</v>
      </c>
      <c r="E712" s="16">
        <v>1102710</v>
      </c>
      <c r="F712" cm="1">
        <f t="array" ref="F712">MEDIAN(IF(A:A=E712,B:B))</f>
        <v>4.3333333300000003</v>
      </c>
    </row>
    <row r="713" spans="1:6" x14ac:dyDescent="0.2">
      <c r="A713" s="16">
        <v>1001900</v>
      </c>
      <c r="B713" s="15">
        <v>3</v>
      </c>
      <c r="E713" s="16">
        <v>1102720</v>
      </c>
      <c r="F713" cm="1">
        <f t="array" ref="F713">MEDIAN(IF(A:A=E713,B:B))</f>
        <v>4</v>
      </c>
    </row>
    <row r="714" spans="1:6" x14ac:dyDescent="0.2">
      <c r="A714" s="16">
        <v>1001900</v>
      </c>
      <c r="B714" s="15">
        <v>2.3333333299999999</v>
      </c>
      <c r="E714" s="16">
        <v>1102730</v>
      </c>
      <c r="F714" cm="1">
        <f t="array" ref="F714">MEDIAN(IF(A:A=E714,B:B))</f>
        <v>3.5</v>
      </c>
    </row>
    <row r="715" spans="1:6" x14ac:dyDescent="0.2">
      <c r="A715" s="16">
        <v>1001900</v>
      </c>
      <c r="B715" s="15">
        <v>3.3333333299999999</v>
      </c>
      <c r="E715" s="16">
        <v>1102740</v>
      </c>
      <c r="F715" cm="1">
        <f t="array" ref="F715">MEDIAN(IF(A:A=E715,B:B))</f>
        <v>4</v>
      </c>
    </row>
    <row r="716" spans="1:6" x14ac:dyDescent="0.2">
      <c r="A716" s="16">
        <v>1001900</v>
      </c>
      <c r="B716" s="15">
        <v>3.3333333299999999</v>
      </c>
      <c r="E716" s="16">
        <v>1102750</v>
      </c>
      <c r="F716" cm="1">
        <f t="array" ref="F716">MEDIAN(IF(A:A=E716,B:B))</f>
        <v>3.5</v>
      </c>
    </row>
    <row r="717" spans="1:6" x14ac:dyDescent="0.2">
      <c r="A717" s="16">
        <v>1001900</v>
      </c>
      <c r="B717" s="15">
        <v>2</v>
      </c>
      <c r="E717" s="16">
        <v>1102760</v>
      </c>
      <c r="F717" cm="1">
        <f t="array" ref="F717">MEDIAN(IF(A:A=E717,B:B))</f>
        <v>4</v>
      </c>
    </row>
    <row r="718" spans="1:6" x14ac:dyDescent="0.2">
      <c r="A718" s="16">
        <v>1001900</v>
      </c>
      <c r="B718" s="15">
        <v>2.6666666700000001</v>
      </c>
      <c r="E718" s="16">
        <v>1102770</v>
      </c>
      <c r="F718" cm="1">
        <f t="array" ref="F718">MEDIAN(IF(A:A=E718,B:B))</f>
        <v>4.1666666650000002</v>
      </c>
    </row>
    <row r="719" spans="1:6" x14ac:dyDescent="0.2">
      <c r="A719" s="16">
        <v>1001900</v>
      </c>
      <c r="B719" s="15">
        <v>1.3333333300000001</v>
      </c>
      <c r="E719" s="16">
        <v>1102780</v>
      </c>
      <c r="F719" cm="1">
        <f t="array" ref="F719">MEDIAN(IF(A:A=E719,B:B))</f>
        <v>4</v>
      </c>
    </row>
    <row r="720" spans="1:6" x14ac:dyDescent="0.2">
      <c r="A720" s="16">
        <v>1001900</v>
      </c>
      <c r="B720" s="15">
        <v>2</v>
      </c>
      <c r="E720" s="16">
        <v>1102790</v>
      </c>
      <c r="F720" cm="1">
        <f t="array" ref="F720">MEDIAN(IF(A:A=E720,B:B))</f>
        <v>3.6666666700000001</v>
      </c>
    </row>
    <row r="721" spans="1:6" x14ac:dyDescent="0.2">
      <c r="A721" s="16">
        <v>1001900</v>
      </c>
      <c r="B721" s="15">
        <v>1.6666666699999999</v>
      </c>
      <c r="E721" s="16">
        <v>1102800</v>
      </c>
      <c r="F721" cm="1">
        <f t="array" ref="F721">MEDIAN(IF(A:A=E721,B:B))</f>
        <v>5</v>
      </c>
    </row>
    <row r="722" spans="1:6" x14ac:dyDescent="0.2">
      <c r="A722" s="16">
        <v>1001900</v>
      </c>
      <c r="B722" s="15">
        <v>2.6666666700000001</v>
      </c>
      <c r="E722" s="16">
        <v>1102810</v>
      </c>
      <c r="F722" cm="1">
        <f t="array" ref="F722">MEDIAN(IF(A:A=E722,B:B))</f>
        <v>4.6666666699999997</v>
      </c>
    </row>
    <row r="723" spans="1:6" x14ac:dyDescent="0.2">
      <c r="A723" s="16">
        <v>1001900</v>
      </c>
      <c r="B723" s="15">
        <v>3</v>
      </c>
      <c r="E723" s="16">
        <v>1102820</v>
      </c>
      <c r="F723" cm="1">
        <f t="array" ref="F723">MEDIAN(IF(A:A=E723,B:B))</f>
        <v>4.6666666699999997</v>
      </c>
    </row>
    <row r="724" spans="1:6" x14ac:dyDescent="0.2">
      <c r="A724" s="16">
        <v>1001900</v>
      </c>
      <c r="B724" s="15">
        <v>4</v>
      </c>
      <c r="E724" s="16">
        <v>1102830</v>
      </c>
      <c r="F724" cm="1">
        <f t="array" ref="F724">MEDIAN(IF(A:A=E724,B:B))</f>
        <v>5</v>
      </c>
    </row>
    <row r="725" spans="1:6" x14ac:dyDescent="0.2">
      <c r="A725" s="16">
        <v>1001910</v>
      </c>
      <c r="B725" s="15">
        <v>0</v>
      </c>
      <c r="E725" s="16">
        <v>1102840</v>
      </c>
      <c r="F725" cm="1">
        <f t="array" ref="F725">MEDIAN(IF(A:A=E725,B:B))</f>
        <v>4.8333333349999998</v>
      </c>
    </row>
    <row r="726" spans="1:6" x14ac:dyDescent="0.2">
      <c r="A726" s="16">
        <v>1001910</v>
      </c>
      <c r="B726" s="15">
        <v>2</v>
      </c>
      <c r="E726" s="16">
        <v>1102850</v>
      </c>
      <c r="F726" cm="1">
        <f t="array" ref="F726">MEDIAN(IF(A:A=E726,B:B))</f>
        <v>4.3333333349999998</v>
      </c>
    </row>
    <row r="727" spans="1:6" x14ac:dyDescent="0.2">
      <c r="A727" s="16">
        <v>1001910</v>
      </c>
      <c r="B727" s="15">
        <v>2</v>
      </c>
      <c r="E727" s="16">
        <v>1102860</v>
      </c>
      <c r="F727" cm="1">
        <f t="array" ref="F727">MEDIAN(IF(A:A=E727,B:B))</f>
        <v>4.6666666699999997</v>
      </c>
    </row>
    <row r="728" spans="1:6" x14ac:dyDescent="0.2">
      <c r="A728" s="16">
        <v>1001910</v>
      </c>
      <c r="B728" s="15">
        <v>3</v>
      </c>
      <c r="E728" s="16">
        <v>1102870</v>
      </c>
      <c r="F728" cm="1">
        <f t="array" ref="F728">MEDIAN(IF(A:A=E728,B:B))</f>
        <v>4.5</v>
      </c>
    </row>
    <row r="729" spans="1:6" x14ac:dyDescent="0.2">
      <c r="A729" s="16">
        <v>1001910</v>
      </c>
      <c r="B729" s="15">
        <v>2.6666666700000001</v>
      </c>
      <c r="E729" s="16">
        <v>1102880</v>
      </c>
      <c r="F729" cm="1">
        <f t="array" ref="F729">MEDIAN(IF(A:A=E729,B:B))</f>
        <v>4.5</v>
      </c>
    </row>
    <row r="730" spans="1:6" x14ac:dyDescent="0.2">
      <c r="A730" s="16">
        <v>1001910</v>
      </c>
      <c r="B730" s="15">
        <v>1</v>
      </c>
      <c r="E730" s="16">
        <v>1102890</v>
      </c>
      <c r="F730" cm="1">
        <f t="array" ref="F730">MEDIAN(IF(A:A=E730,B:B))</f>
        <v>5</v>
      </c>
    </row>
    <row r="731" spans="1:6" x14ac:dyDescent="0.2">
      <c r="A731" s="16">
        <v>1001910</v>
      </c>
      <c r="B731" s="15">
        <v>1.6666666699999999</v>
      </c>
      <c r="E731" s="16">
        <v>1102900</v>
      </c>
      <c r="F731" cm="1">
        <f t="array" ref="F731">MEDIAN(IF(A:A=E731,B:B))</f>
        <v>4</v>
      </c>
    </row>
    <row r="732" spans="1:6" x14ac:dyDescent="0.2">
      <c r="A732" s="16">
        <v>1001910</v>
      </c>
      <c r="B732" s="15">
        <v>1</v>
      </c>
      <c r="E732" s="16">
        <v>1102910</v>
      </c>
      <c r="F732" cm="1">
        <f t="array" ref="F732">MEDIAN(IF(A:A=E732,B:B))</f>
        <v>4</v>
      </c>
    </row>
    <row r="733" spans="1:6" x14ac:dyDescent="0.2">
      <c r="A733" s="16">
        <v>1001910</v>
      </c>
      <c r="B733" s="15">
        <v>2</v>
      </c>
      <c r="E733" s="16">
        <v>1102920</v>
      </c>
      <c r="F733" cm="1">
        <f t="array" ref="F733">MEDIAN(IF(A:A=E733,B:B))</f>
        <v>5</v>
      </c>
    </row>
    <row r="734" spans="1:6" x14ac:dyDescent="0.2">
      <c r="A734" s="16">
        <v>1001910</v>
      </c>
      <c r="B734" s="15">
        <v>1.3333333300000001</v>
      </c>
      <c r="E734" s="16">
        <v>1102930</v>
      </c>
      <c r="F734" cm="1">
        <f t="array" ref="F734">MEDIAN(IF(A:A=E734,B:B))</f>
        <v>5</v>
      </c>
    </row>
    <row r="735" spans="1:6" x14ac:dyDescent="0.2">
      <c r="A735" s="16">
        <v>1001910</v>
      </c>
      <c r="B735" s="15">
        <v>4</v>
      </c>
      <c r="E735" s="16">
        <v>1102940</v>
      </c>
      <c r="F735" cm="1">
        <f t="array" ref="F735">MEDIAN(IF(A:A=E735,B:B))</f>
        <v>4.6666666699999997</v>
      </c>
    </row>
    <row r="736" spans="1:6" x14ac:dyDescent="0.2">
      <c r="A736" s="16">
        <v>1001920</v>
      </c>
      <c r="B736" s="15">
        <v>0</v>
      </c>
      <c r="E736" s="16">
        <v>1102950</v>
      </c>
      <c r="F736" cm="1">
        <f t="array" ref="F736">MEDIAN(IF(A:A=E736,B:B))</f>
        <v>4.6666666699999997</v>
      </c>
    </row>
    <row r="737" spans="1:6" x14ac:dyDescent="0.2">
      <c r="A737" s="16">
        <v>1001920</v>
      </c>
      <c r="B737" s="15">
        <v>2.3333333299999999</v>
      </c>
      <c r="E737" s="16">
        <v>1102960</v>
      </c>
      <c r="F737" cm="1">
        <f t="array" ref="F737">MEDIAN(IF(A:A=E737,B:B))</f>
        <v>4.6666666699999997</v>
      </c>
    </row>
    <row r="738" spans="1:6" x14ac:dyDescent="0.2">
      <c r="A738" s="16">
        <v>1001920</v>
      </c>
      <c r="B738" s="15">
        <v>1</v>
      </c>
      <c r="E738" s="16">
        <v>1102970</v>
      </c>
      <c r="F738" cm="1">
        <f t="array" ref="F738">MEDIAN(IF(A:A=E738,B:B))</f>
        <v>4.3333333349999998</v>
      </c>
    </row>
    <row r="739" spans="1:6" x14ac:dyDescent="0.2">
      <c r="A739" s="16">
        <v>1001920</v>
      </c>
      <c r="B739" s="15">
        <v>2.3333333299999999</v>
      </c>
      <c r="E739" s="16">
        <v>1102980</v>
      </c>
      <c r="F739" cm="1">
        <f t="array" ref="F739">MEDIAN(IF(A:A=E739,B:B))</f>
        <v>4.3333333349999998</v>
      </c>
    </row>
    <row r="740" spans="1:6" x14ac:dyDescent="0.2">
      <c r="A740" s="16">
        <v>1001920</v>
      </c>
      <c r="B740" s="15">
        <v>2</v>
      </c>
      <c r="E740" s="16">
        <v>1102990</v>
      </c>
      <c r="F740" cm="1">
        <f t="array" ref="F740">MEDIAN(IF(A:A=E740,B:B))</f>
        <v>4.6666666699999997</v>
      </c>
    </row>
    <row r="741" spans="1:6" x14ac:dyDescent="0.2">
      <c r="A741" s="16">
        <v>1001920</v>
      </c>
      <c r="B741" s="15">
        <v>2</v>
      </c>
      <c r="E741" s="16">
        <v>1103000</v>
      </c>
      <c r="F741" cm="1">
        <f t="array" ref="F741">MEDIAN(IF(A:A=E741,B:B))</f>
        <v>4.6666666699999997</v>
      </c>
    </row>
    <row r="742" spans="1:6" x14ac:dyDescent="0.2">
      <c r="A742" s="16">
        <v>1001930</v>
      </c>
      <c r="B742" s="15">
        <v>0</v>
      </c>
      <c r="E742" s="16">
        <v>1103010</v>
      </c>
      <c r="F742" cm="1">
        <f t="array" ref="F742">MEDIAN(IF(A:A=E742,B:B))</f>
        <v>4.6666666699999997</v>
      </c>
    </row>
    <row r="743" spans="1:6" x14ac:dyDescent="0.2">
      <c r="A743" s="16">
        <v>1001930</v>
      </c>
      <c r="B743" s="15">
        <v>2.3333333299999999</v>
      </c>
      <c r="E743" s="16">
        <v>1103020</v>
      </c>
      <c r="F743" cm="1">
        <f t="array" ref="F743">MEDIAN(IF(A:A=E743,B:B))</f>
        <v>4.6666666699999997</v>
      </c>
    </row>
    <row r="744" spans="1:6" x14ac:dyDescent="0.2">
      <c r="A744" s="16">
        <v>1001930</v>
      </c>
      <c r="B744" s="15">
        <v>2.6666666700000001</v>
      </c>
      <c r="E744" s="16">
        <v>1103030</v>
      </c>
      <c r="F744" cm="1">
        <f t="array" ref="F744">MEDIAN(IF(A:A=E744,B:B))</f>
        <v>3.8333333349999998</v>
      </c>
    </row>
    <row r="745" spans="1:6" x14ac:dyDescent="0.2">
      <c r="A745" s="16">
        <v>1001930</v>
      </c>
      <c r="B745" s="15">
        <v>4</v>
      </c>
      <c r="E745" s="16">
        <v>1103040</v>
      </c>
      <c r="F745" cm="1">
        <f t="array" ref="F745">MEDIAN(IF(A:A=E745,B:B))</f>
        <v>4.6666666699999997</v>
      </c>
    </row>
    <row r="746" spans="1:6" x14ac:dyDescent="0.2">
      <c r="A746" s="16">
        <v>1001930</v>
      </c>
      <c r="B746" s="15">
        <v>2.3333333299999999</v>
      </c>
      <c r="E746" s="16">
        <v>1103050</v>
      </c>
      <c r="F746" cm="1">
        <f t="array" ref="F746">MEDIAN(IF(A:A=E746,B:B))</f>
        <v>4.6666666699999997</v>
      </c>
    </row>
    <row r="747" spans="1:6" x14ac:dyDescent="0.2">
      <c r="A747" s="16">
        <v>1001940</v>
      </c>
      <c r="B747" s="15">
        <v>0</v>
      </c>
      <c r="E747" s="16">
        <v>1103060</v>
      </c>
      <c r="F747" cm="1">
        <f t="array" ref="F747">MEDIAN(IF(A:A=E747,B:B))</f>
        <v>4.6666666699999997</v>
      </c>
    </row>
    <row r="748" spans="1:6" x14ac:dyDescent="0.2">
      <c r="A748" s="16">
        <v>1001940</v>
      </c>
      <c r="B748" s="15">
        <v>2.6666666700000001</v>
      </c>
      <c r="E748" s="16">
        <v>1103070</v>
      </c>
      <c r="F748" cm="1">
        <f t="array" ref="F748">MEDIAN(IF(A:A=E748,B:B))</f>
        <v>3.8333333349999998</v>
      </c>
    </row>
    <row r="749" spans="1:6" x14ac:dyDescent="0.2">
      <c r="A749" s="16">
        <v>1001940</v>
      </c>
      <c r="B749" s="15">
        <v>2</v>
      </c>
      <c r="E749" s="16">
        <v>1103080</v>
      </c>
      <c r="F749" cm="1">
        <f t="array" ref="F749">MEDIAN(IF(A:A=E749,B:B))</f>
        <v>3.5</v>
      </c>
    </row>
    <row r="750" spans="1:6" x14ac:dyDescent="0.2">
      <c r="A750" s="16">
        <v>1001940</v>
      </c>
      <c r="B750" s="15">
        <v>2</v>
      </c>
      <c r="E750" s="16">
        <v>1103090</v>
      </c>
      <c r="F750" cm="1">
        <f t="array" ref="F750">MEDIAN(IF(A:A=E750,B:B))</f>
        <v>4</v>
      </c>
    </row>
    <row r="751" spans="1:6" x14ac:dyDescent="0.2">
      <c r="A751" s="16">
        <v>1001950</v>
      </c>
      <c r="B751" s="15">
        <v>0</v>
      </c>
      <c r="E751" s="16">
        <v>1103100</v>
      </c>
      <c r="F751" cm="1">
        <f t="array" ref="F751">MEDIAN(IF(A:A=E751,B:B))</f>
        <v>4.3333333349999998</v>
      </c>
    </row>
    <row r="752" spans="1:6" x14ac:dyDescent="0.2">
      <c r="A752" s="16">
        <v>1001950</v>
      </c>
      <c r="B752" s="15">
        <v>2.3333333299999999</v>
      </c>
      <c r="E752" s="16">
        <v>1103110</v>
      </c>
      <c r="F752" cm="1">
        <f t="array" ref="F752">MEDIAN(IF(A:A=E752,B:B))</f>
        <v>4.6666666699999997</v>
      </c>
    </row>
    <row r="753" spans="1:6" x14ac:dyDescent="0.2">
      <c r="A753" s="16">
        <v>1001950</v>
      </c>
      <c r="B753" s="15">
        <v>2.6666666700000001</v>
      </c>
      <c r="E753" s="16">
        <v>1103120</v>
      </c>
      <c r="F753" cm="1">
        <f t="array" ref="F753">MEDIAN(IF(A:A=E753,B:B))</f>
        <v>4.6666666699999997</v>
      </c>
    </row>
    <row r="754" spans="1:6" x14ac:dyDescent="0.2">
      <c r="A754" s="16">
        <v>1001950</v>
      </c>
      <c r="B754" s="15">
        <v>1</v>
      </c>
      <c r="E754" s="16">
        <v>1103130</v>
      </c>
      <c r="F754" cm="1">
        <f t="array" ref="F754">MEDIAN(IF(A:A=E754,B:B))</f>
        <v>4.3333333349999998</v>
      </c>
    </row>
    <row r="755" spans="1:6" x14ac:dyDescent="0.2">
      <c r="A755" s="16">
        <v>1001950</v>
      </c>
      <c r="B755" s="15">
        <v>4</v>
      </c>
      <c r="E755" s="16">
        <v>1103140</v>
      </c>
      <c r="F755" cm="1">
        <f t="array" ref="F755">MEDIAN(IF(A:A=E755,B:B))</f>
        <v>3</v>
      </c>
    </row>
    <row r="756" spans="1:6" x14ac:dyDescent="0.2">
      <c r="A756" s="16">
        <v>1001950</v>
      </c>
      <c r="B756" s="15">
        <v>2.3333333299999999</v>
      </c>
      <c r="E756" s="16">
        <v>1103150</v>
      </c>
      <c r="F756" cm="1">
        <f t="array" ref="F756">MEDIAN(IF(A:A=E756,B:B))</f>
        <v>3</v>
      </c>
    </row>
    <row r="757" spans="1:6" x14ac:dyDescent="0.2">
      <c r="A757" s="16">
        <v>1001950</v>
      </c>
      <c r="B757" s="15">
        <v>2</v>
      </c>
      <c r="E757" s="16">
        <v>1103160</v>
      </c>
      <c r="F757" cm="1">
        <f t="array" ref="F757">MEDIAN(IF(A:A=E757,B:B))</f>
        <v>3</v>
      </c>
    </row>
    <row r="758" spans="1:6" x14ac:dyDescent="0.2">
      <c r="A758" s="16">
        <v>1001960</v>
      </c>
      <c r="B758" s="15">
        <v>0</v>
      </c>
      <c r="E758" s="16">
        <v>1103170</v>
      </c>
      <c r="F758" cm="1">
        <f t="array" ref="F758">MEDIAN(IF(A:A=E758,B:B))</f>
        <v>3</v>
      </c>
    </row>
    <row r="759" spans="1:6" x14ac:dyDescent="0.2">
      <c r="A759" s="16">
        <v>1001960</v>
      </c>
      <c r="B759" s="15">
        <v>1</v>
      </c>
      <c r="E759" s="16">
        <v>1103180</v>
      </c>
      <c r="F759" cm="1">
        <f t="array" ref="F759">MEDIAN(IF(A:A=E759,B:B))</f>
        <v>2.6666666650000002</v>
      </c>
    </row>
    <row r="760" spans="1:6" x14ac:dyDescent="0.2">
      <c r="A760" s="16">
        <v>1001960</v>
      </c>
      <c r="B760" s="15">
        <v>2</v>
      </c>
      <c r="E760" s="16">
        <v>1103190</v>
      </c>
      <c r="F760" cm="1">
        <f t="array" ref="F760">MEDIAN(IF(A:A=E760,B:B))</f>
        <v>2.6666666650000002</v>
      </c>
    </row>
    <row r="761" spans="1:6" x14ac:dyDescent="0.2">
      <c r="A761" s="16">
        <v>1001960</v>
      </c>
      <c r="B761" s="15">
        <v>2</v>
      </c>
      <c r="E761" s="16">
        <v>1103200</v>
      </c>
      <c r="F761" cm="1">
        <f t="array" ref="F761">MEDIAN(IF(A:A=E761,B:B))</f>
        <v>2.3333333299999999</v>
      </c>
    </row>
    <row r="762" spans="1:6" x14ac:dyDescent="0.2">
      <c r="A762" s="16">
        <v>1001960</v>
      </c>
      <c r="B762" s="15">
        <v>2</v>
      </c>
      <c r="E762" s="16">
        <v>1103210</v>
      </c>
      <c r="F762" cm="1">
        <f t="array" ref="F762">MEDIAN(IF(A:A=E762,B:B))</f>
        <v>2.3333333299999999</v>
      </c>
    </row>
    <row r="763" spans="1:6" x14ac:dyDescent="0.2">
      <c r="A763" s="16">
        <v>1001960</v>
      </c>
      <c r="B763" s="15">
        <v>2.6666666700000001</v>
      </c>
      <c r="E763" s="16">
        <v>1103220</v>
      </c>
      <c r="F763" cm="1">
        <f t="array" ref="F763">MEDIAN(IF(A:A=E763,B:B))</f>
        <v>2.3333333299999999</v>
      </c>
    </row>
    <row r="764" spans="1:6" x14ac:dyDescent="0.2">
      <c r="A764" s="16">
        <v>1001970</v>
      </c>
      <c r="B764" s="15">
        <v>0</v>
      </c>
      <c r="E764" s="16">
        <v>1103230</v>
      </c>
      <c r="F764" cm="1">
        <f t="array" ref="F764">MEDIAN(IF(A:A=E764,B:B))</f>
        <v>2.3333333299999999</v>
      </c>
    </row>
    <row r="765" spans="1:6" x14ac:dyDescent="0.2">
      <c r="A765" s="16">
        <v>1001970</v>
      </c>
      <c r="B765" s="15">
        <v>2</v>
      </c>
      <c r="E765" s="16">
        <v>1103240</v>
      </c>
      <c r="F765" cm="1">
        <f t="array" ref="F765">MEDIAN(IF(A:A=E765,B:B))</f>
        <v>3.3333333349999998</v>
      </c>
    </row>
    <row r="766" spans="1:6" x14ac:dyDescent="0.2">
      <c r="A766" s="16">
        <v>1001970</v>
      </c>
      <c r="B766" s="15">
        <v>2</v>
      </c>
      <c r="E766" s="16">
        <v>1103250</v>
      </c>
      <c r="F766" cm="1">
        <f t="array" ref="F766">MEDIAN(IF(A:A=E766,B:B))</f>
        <v>3.3333333349999998</v>
      </c>
    </row>
    <row r="767" spans="1:6" x14ac:dyDescent="0.2">
      <c r="A767" s="16">
        <v>1001980</v>
      </c>
      <c r="B767" s="15">
        <v>0</v>
      </c>
      <c r="E767" s="16">
        <v>1103260</v>
      </c>
      <c r="F767" cm="1">
        <f t="array" ref="F767">MEDIAN(IF(A:A=E767,B:B))</f>
        <v>3.6666666700000001</v>
      </c>
    </row>
    <row r="768" spans="1:6" x14ac:dyDescent="0.2">
      <c r="A768" s="16">
        <v>1001980</v>
      </c>
      <c r="B768" s="15">
        <v>2</v>
      </c>
      <c r="E768" s="16">
        <v>1103270</v>
      </c>
      <c r="F768" cm="1">
        <f t="array" ref="F768">MEDIAN(IF(A:A=E768,B:B))</f>
        <v>3.8333333349999998</v>
      </c>
    </row>
    <row r="769" spans="1:6" x14ac:dyDescent="0.2">
      <c r="A769" s="16">
        <v>1001980</v>
      </c>
      <c r="B769" s="15">
        <v>3</v>
      </c>
      <c r="E769" s="16">
        <v>1103289</v>
      </c>
      <c r="F769" cm="1">
        <f t="array" ref="F769">MEDIAN(IF(A:A=E769,B:B))</f>
        <v>4.3333333300000003</v>
      </c>
    </row>
    <row r="770" spans="1:6" x14ac:dyDescent="0.2">
      <c r="A770" s="16">
        <v>1001990</v>
      </c>
      <c r="B770" s="15">
        <v>0</v>
      </c>
      <c r="E770" s="16">
        <v>1103290</v>
      </c>
      <c r="F770" cm="1">
        <f t="array" ref="F770">MEDIAN(IF(A:A=E770,B:B))</f>
        <v>3.6666666700000001</v>
      </c>
    </row>
    <row r="771" spans="1:6" x14ac:dyDescent="0.2">
      <c r="A771" s="16">
        <v>1001990</v>
      </c>
      <c r="B771" s="15">
        <v>3.3333333299999999</v>
      </c>
      <c r="E771" s="16">
        <v>1103300</v>
      </c>
      <c r="F771" cm="1">
        <f t="array" ref="F771">MEDIAN(IF(A:A=E771,B:B))</f>
        <v>3.8333333349999998</v>
      </c>
    </row>
    <row r="772" spans="1:6" x14ac:dyDescent="0.2">
      <c r="A772" s="16">
        <v>1001990</v>
      </c>
      <c r="B772" s="15">
        <v>2.6666666700000001</v>
      </c>
      <c r="E772" s="16">
        <v>1103310</v>
      </c>
      <c r="F772" cm="1">
        <f t="array" ref="F772">MEDIAN(IF(A:A=E772,B:B))</f>
        <v>2.3333333299999999</v>
      </c>
    </row>
    <row r="773" spans="1:6" x14ac:dyDescent="0.2">
      <c r="A773" s="16">
        <v>1001990</v>
      </c>
      <c r="B773" s="15">
        <v>2</v>
      </c>
      <c r="E773" s="16">
        <v>1103320</v>
      </c>
      <c r="F773" cm="1">
        <f t="array" ref="F773">MEDIAN(IF(A:A=E773,B:B))</f>
        <v>2.3333333299999999</v>
      </c>
    </row>
    <row r="774" spans="1:6" x14ac:dyDescent="0.2">
      <c r="A774" s="16">
        <v>1001990</v>
      </c>
      <c r="B774" s="15">
        <v>2</v>
      </c>
      <c r="E774" s="16">
        <v>1103330</v>
      </c>
      <c r="F774" cm="1">
        <f t="array" ref="F774">MEDIAN(IF(A:A=E774,B:B))</f>
        <v>2.3333333299999999</v>
      </c>
    </row>
    <row r="775" spans="1:6" x14ac:dyDescent="0.2">
      <c r="A775" s="16">
        <v>1002000</v>
      </c>
      <c r="B775" s="15">
        <v>0</v>
      </c>
      <c r="E775" s="16">
        <v>1103340</v>
      </c>
      <c r="F775" cm="1">
        <f t="array" ref="F775">MEDIAN(IF(A:A=E775,B:B))</f>
        <v>1.1666666649999999</v>
      </c>
    </row>
    <row r="776" spans="1:6" x14ac:dyDescent="0.2">
      <c r="A776" s="16">
        <v>1002000</v>
      </c>
      <c r="B776" s="15">
        <v>2</v>
      </c>
      <c r="E776" s="16">
        <v>1103350</v>
      </c>
      <c r="F776" cm="1">
        <f t="array" ref="F776">MEDIAN(IF(A:A=E776,B:B))</f>
        <v>2</v>
      </c>
    </row>
    <row r="777" spans="1:6" x14ac:dyDescent="0.2">
      <c r="A777" s="16">
        <v>1002000</v>
      </c>
      <c r="B777" s="15">
        <v>2</v>
      </c>
      <c r="E777" s="16">
        <v>1103351</v>
      </c>
      <c r="F777" cm="1">
        <f t="array" ref="F777">MEDIAN(IF(A:A=E777,B:B))</f>
        <v>3.6666666700000001</v>
      </c>
    </row>
    <row r="778" spans="1:6" x14ac:dyDescent="0.2">
      <c r="A778" s="16">
        <v>1002000</v>
      </c>
      <c r="B778" s="15">
        <v>3</v>
      </c>
      <c r="E778" s="16">
        <v>1103360</v>
      </c>
      <c r="F778" cm="1">
        <f t="array" ref="F778">MEDIAN(IF(A:A=E778,B:B))</f>
        <v>1.1666666649999999</v>
      </c>
    </row>
    <row r="779" spans="1:6" x14ac:dyDescent="0.2">
      <c r="A779" s="16">
        <v>1002000</v>
      </c>
      <c r="B779" s="15">
        <v>5</v>
      </c>
      <c r="E779" s="16">
        <v>1103370</v>
      </c>
      <c r="F779" cm="1">
        <f t="array" ref="F779">MEDIAN(IF(A:A=E779,B:B))</f>
        <v>2.3333333299999999</v>
      </c>
    </row>
    <row r="780" spans="1:6" x14ac:dyDescent="0.2">
      <c r="A780" s="16">
        <v>1002000</v>
      </c>
      <c r="B780" s="15">
        <v>1.3333333300000001</v>
      </c>
      <c r="E780" s="16">
        <v>1103380</v>
      </c>
      <c r="F780" cm="1">
        <f t="array" ref="F780">MEDIAN(IF(A:A=E780,B:B))</f>
        <v>2.3333333299999999</v>
      </c>
    </row>
    <row r="781" spans="1:6" x14ac:dyDescent="0.2">
      <c r="A781" s="16">
        <v>1002010</v>
      </c>
      <c r="B781" s="15">
        <v>0</v>
      </c>
      <c r="E781" s="16">
        <v>1103390</v>
      </c>
      <c r="F781" cm="1">
        <f t="array" ref="F781">MEDIAN(IF(A:A=E781,B:B))</f>
        <v>2.3333333299999999</v>
      </c>
    </row>
    <row r="782" spans="1:6" x14ac:dyDescent="0.2">
      <c r="A782" s="16">
        <v>1002010</v>
      </c>
      <c r="B782" s="15">
        <v>2</v>
      </c>
      <c r="E782" s="16">
        <v>1103400</v>
      </c>
      <c r="F782" cm="1">
        <f t="array" ref="F782">MEDIAN(IF(A:A=E782,B:B))</f>
        <v>1.1666666649999999</v>
      </c>
    </row>
    <row r="783" spans="1:6" x14ac:dyDescent="0.2">
      <c r="A783" s="16">
        <v>1002010</v>
      </c>
      <c r="B783" s="15">
        <v>3</v>
      </c>
      <c r="E783" s="16">
        <v>1200010</v>
      </c>
      <c r="F783" cm="1">
        <f t="array" ref="F783">MEDIAN(IF(A:A=E783,B:B))</f>
        <v>1.6666666699999999</v>
      </c>
    </row>
    <row r="784" spans="1:6" x14ac:dyDescent="0.2">
      <c r="A784" s="16">
        <v>1002010</v>
      </c>
      <c r="B784" s="15">
        <v>5</v>
      </c>
      <c r="E784" s="16">
        <v>1200020</v>
      </c>
      <c r="F784" cm="1">
        <f t="array" ref="F784">MEDIAN(IF(A:A=E784,B:B))</f>
        <v>2.6666666700000001</v>
      </c>
    </row>
    <row r="785" spans="1:6" x14ac:dyDescent="0.2">
      <c r="A785" s="16">
        <v>1002020</v>
      </c>
      <c r="B785" s="15">
        <v>0</v>
      </c>
      <c r="E785" s="16">
        <v>1200030</v>
      </c>
      <c r="F785" cm="1">
        <f t="array" ref="F785">MEDIAN(IF(A:A=E785,B:B))</f>
        <v>1.8333333299999999</v>
      </c>
    </row>
    <row r="786" spans="1:6" x14ac:dyDescent="0.2">
      <c r="A786" s="16">
        <v>1002020</v>
      </c>
      <c r="B786" s="15">
        <v>2</v>
      </c>
      <c r="E786" s="16">
        <v>1200040</v>
      </c>
      <c r="F786" cm="1">
        <f t="array" ref="F786">MEDIAN(IF(A:A=E786,B:B))</f>
        <v>2.3333333299999999</v>
      </c>
    </row>
    <row r="787" spans="1:6" x14ac:dyDescent="0.2">
      <c r="A787" s="16">
        <v>1002030</v>
      </c>
      <c r="B787" s="15">
        <v>0</v>
      </c>
      <c r="E787" s="16">
        <v>1200050</v>
      </c>
      <c r="F787" cm="1">
        <f t="array" ref="F787">MEDIAN(IF(A:A=E787,B:B))</f>
        <v>1.6666666699999999</v>
      </c>
    </row>
    <row r="788" spans="1:6" x14ac:dyDescent="0.2">
      <c r="A788" s="16">
        <v>1002030</v>
      </c>
      <c r="B788" s="15">
        <v>3</v>
      </c>
      <c r="E788" s="16">
        <v>1200060</v>
      </c>
      <c r="F788" cm="1">
        <f t="array" ref="F788">MEDIAN(IF(A:A=E788,B:B))</f>
        <v>1.3333333300000001</v>
      </c>
    </row>
    <row r="789" spans="1:6" x14ac:dyDescent="0.2">
      <c r="A789" s="16">
        <v>1002030</v>
      </c>
      <c r="B789" s="15">
        <v>3</v>
      </c>
      <c r="E789" s="16">
        <v>1300010</v>
      </c>
      <c r="F789" cm="1">
        <f t="array" ref="F789">MEDIAN(IF(A:A=E789,B:B))</f>
        <v>1.6666666699999999</v>
      </c>
    </row>
    <row r="790" spans="1:6" x14ac:dyDescent="0.2">
      <c r="A790" s="16">
        <v>1002030</v>
      </c>
      <c r="B790" s="15">
        <v>3.6666666700000001</v>
      </c>
      <c r="E790" s="16">
        <v>1300020</v>
      </c>
      <c r="F790" cm="1">
        <f t="array" ref="F790">MEDIAN(IF(A:A=E790,B:B))</f>
        <v>1.8333333349999998</v>
      </c>
    </row>
    <row r="791" spans="1:6" x14ac:dyDescent="0.2">
      <c r="A791" s="16">
        <v>1002030</v>
      </c>
      <c r="B791" s="15">
        <v>2.6666666700000001</v>
      </c>
      <c r="E791" s="16">
        <v>1300030</v>
      </c>
      <c r="F791" cm="1">
        <f t="array" ref="F791">MEDIAN(IF(A:A=E791,B:B))</f>
        <v>1.6666666699999999</v>
      </c>
    </row>
    <row r="792" spans="1:6" x14ac:dyDescent="0.2">
      <c r="A792" s="16">
        <v>1002040</v>
      </c>
      <c r="B792" s="15">
        <v>0</v>
      </c>
      <c r="E792" s="16">
        <v>1300040</v>
      </c>
      <c r="F792" cm="1">
        <f t="array" ref="F792">MEDIAN(IF(A:A=E792,B:B))</f>
        <v>2.1666666700000001</v>
      </c>
    </row>
    <row r="793" spans="1:6" x14ac:dyDescent="0.2">
      <c r="A793" s="16">
        <v>1002040</v>
      </c>
      <c r="B793" s="15">
        <v>3</v>
      </c>
      <c r="E793" s="16">
        <v>1300050</v>
      </c>
      <c r="F793" cm="1">
        <f t="array" ref="F793">MEDIAN(IF(A:A=E793,B:B))</f>
        <v>1.3333333350000001</v>
      </c>
    </row>
    <row r="794" spans="1:6" x14ac:dyDescent="0.2">
      <c r="A794" s="16">
        <v>1002040</v>
      </c>
      <c r="B794" s="15">
        <v>3</v>
      </c>
      <c r="E794" s="16">
        <v>1300060</v>
      </c>
      <c r="F794" cm="1">
        <f t="array" ref="F794">MEDIAN(IF(A:A=E794,B:B))</f>
        <v>2.6666666700000001</v>
      </c>
    </row>
    <row r="795" spans="1:6" x14ac:dyDescent="0.2">
      <c r="A795" s="16">
        <v>1002040</v>
      </c>
      <c r="B795" s="15">
        <v>2.6666666700000001</v>
      </c>
      <c r="E795" s="16">
        <v>1300070</v>
      </c>
      <c r="F795" cm="1">
        <f t="array" ref="F795">MEDIAN(IF(A:A=E795,B:B))</f>
        <v>3.3333333349999998</v>
      </c>
    </row>
    <row r="796" spans="1:6" x14ac:dyDescent="0.2">
      <c r="A796" s="16">
        <v>1002050</v>
      </c>
      <c r="B796" s="15">
        <v>0</v>
      </c>
      <c r="E796" s="16">
        <v>1300080</v>
      </c>
      <c r="F796" cm="1">
        <f t="array" ref="F796">MEDIAN(IF(A:A=E796,B:B))</f>
        <v>2.6666666700000001</v>
      </c>
    </row>
    <row r="797" spans="1:6" x14ac:dyDescent="0.2">
      <c r="A797" s="16">
        <v>1002050</v>
      </c>
      <c r="B797" s="15">
        <v>2</v>
      </c>
      <c r="E797" s="16">
        <v>1300090</v>
      </c>
      <c r="F797" cm="1">
        <f t="array" ref="F797">MEDIAN(IF(A:A=E797,B:B))</f>
        <v>4.6666666699999997</v>
      </c>
    </row>
    <row r="798" spans="1:6" x14ac:dyDescent="0.2">
      <c r="A798" s="16">
        <v>1002050</v>
      </c>
      <c r="B798" s="15">
        <v>3</v>
      </c>
      <c r="E798" s="16">
        <v>1300100</v>
      </c>
      <c r="F798" cm="1">
        <f t="array" ref="F798">MEDIAN(IF(A:A=E798,B:B))</f>
        <v>4.6666666699999997</v>
      </c>
    </row>
    <row r="799" spans="1:6" x14ac:dyDescent="0.2">
      <c r="A799" s="16">
        <v>1002050</v>
      </c>
      <c r="B799" s="15">
        <v>5</v>
      </c>
      <c r="E799" s="16">
        <v>1300110</v>
      </c>
      <c r="F799" cm="1">
        <f t="array" ref="F799">MEDIAN(IF(A:A=E799,B:B))</f>
        <v>2.6666666700000001</v>
      </c>
    </row>
    <row r="800" spans="1:6" x14ac:dyDescent="0.2">
      <c r="A800" s="16">
        <v>1002060</v>
      </c>
      <c r="B800" s="15">
        <v>0</v>
      </c>
      <c r="E800" s="16">
        <v>1300120</v>
      </c>
      <c r="F800" cm="1">
        <f t="array" ref="F800">MEDIAN(IF(A:A=E800,B:B))</f>
        <v>3.6666666699999997</v>
      </c>
    </row>
    <row r="801" spans="1:6" x14ac:dyDescent="0.2">
      <c r="A801" s="16">
        <v>1002060</v>
      </c>
      <c r="B801" s="15">
        <v>1.6666666699999999</v>
      </c>
      <c r="E801" s="16">
        <v>1300130</v>
      </c>
      <c r="F801" cm="1">
        <f t="array" ref="F801">MEDIAN(IF(A:A=E801,B:B))</f>
        <v>4.6666666699999997</v>
      </c>
    </row>
    <row r="802" spans="1:6" x14ac:dyDescent="0.2">
      <c r="A802" s="16">
        <v>1002060</v>
      </c>
      <c r="B802" s="15">
        <v>1.3333333300000001</v>
      </c>
      <c r="E802" s="16">
        <v>1300140</v>
      </c>
      <c r="F802" cm="1">
        <f t="array" ref="F802">MEDIAN(IF(A:A=E802,B:B))</f>
        <v>4.6666666699999997</v>
      </c>
    </row>
    <row r="803" spans="1:6" x14ac:dyDescent="0.2">
      <c r="A803" s="16">
        <v>1002060</v>
      </c>
      <c r="B803" s="15">
        <v>1.3333333300000001</v>
      </c>
      <c r="E803" s="16">
        <v>1300150</v>
      </c>
      <c r="F803" cm="1">
        <f t="array" ref="F803">MEDIAN(IF(A:A=E803,B:B))</f>
        <v>4.6666666699999997</v>
      </c>
    </row>
    <row r="804" spans="1:6" x14ac:dyDescent="0.2">
      <c r="A804" s="16">
        <v>1002060</v>
      </c>
      <c r="B804" s="15">
        <v>4</v>
      </c>
      <c r="E804" s="16">
        <v>1300160</v>
      </c>
      <c r="F804" cm="1">
        <f t="array" ref="F804">MEDIAN(IF(A:A=E804,B:B))</f>
        <v>4.3333333349999998</v>
      </c>
    </row>
    <row r="805" spans="1:6" x14ac:dyDescent="0.2">
      <c r="A805" s="16">
        <v>1002070</v>
      </c>
      <c r="B805" s="15">
        <v>0</v>
      </c>
      <c r="E805" s="16">
        <v>1300170</v>
      </c>
      <c r="F805" cm="1">
        <f t="array" ref="F805">MEDIAN(IF(A:A=E805,B:B))</f>
        <v>4.6666666699999997</v>
      </c>
    </row>
    <row r="806" spans="1:6" x14ac:dyDescent="0.2">
      <c r="A806" s="16">
        <v>1002070</v>
      </c>
      <c r="B806" s="15">
        <v>1.6666666699999999</v>
      </c>
      <c r="E806" s="16">
        <v>1300180</v>
      </c>
      <c r="F806" cm="1">
        <f t="array" ref="F806">MEDIAN(IF(A:A=E806,B:B))</f>
        <v>4.3333333349999998</v>
      </c>
    </row>
    <row r="807" spans="1:6" x14ac:dyDescent="0.2">
      <c r="A807" s="16">
        <v>1002080</v>
      </c>
      <c r="B807" s="15">
        <v>0</v>
      </c>
      <c r="E807" s="16">
        <v>1300190</v>
      </c>
      <c r="F807" cm="1">
        <f t="array" ref="F807">MEDIAN(IF(A:A=E807,B:B))</f>
        <v>4.3333333349999998</v>
      </c>
    </row>
    <row r="808" spans="1:6" x14ac:dyDescent="0.2">
      <c r="A808" s="16">
        <v>1002080</v>
      </c>
      <c r="B808" s="15">
        <v>1.6666666699999999</v>
      </c>
      <c r="E808" s="16">
        <v>1300200</v>
      </c>
      <c r="F808" cm="1">
        <f t="array" ref="F808">MEDIAN(IF(A:A=E808,B:B))</f>
        <v>4.3333333349999998</v>
      </c>
    </row>
    <row r="809" spans="1:6" x14ac:dyDescent="0.2">
      <c r="A809" s="16">
        <v>1002090</v>
      </c>
      <c r="B809" s="15">
        <v>0</v>
      </c>
      <c r="E809" s="16">
        <v>1300210</v>
      </c>
      <c r="F809" cm="1">
        <f t="array" ref="F809">MEDIAN(IF(A:A=E809,B:B))</f>
        <v>4.3333333349999998</v>
      </c>
    </row>
    <row r="810" spans="1:6" x14ac:dyDescent="0.2">
      <c r="A810" s="16">
        <v>1002090</v>
      </c>
      <c r="B810" s="15">
        <v>1.6666666699999999</v>
      </c>
      <c r="E810" s="16">
        <v>1300220</v>
      </c>
      <c r="F810" cm="1">
        <f t="array" ref="F810">MEDIAN(IF(A:A=E810,B:B))</f>
        <v>4.6666666699999997</v>
      </c>
    </row>
    <row r="811" spans="1:6" x14ac:dyDescent="0.2">
      <c r="A811" s="16">
        <v>1002100</v>
      </c>
      <c r="B811" s="15">
        <v>0</v>
      </c>
      <c r="E811" s="16">
        <v>1300230</v>
      </c>
      <c r="F811" cm="1">
        <f t="array" ref="F811">MEDIAN(IF(A:A=E811,B:B))</f>
        <v>4.6666666699999997</v>
      </c>
    </row>
    <row r="812" spans="1:6" x14ac:dyDescent="0.2">
      <c r="A812" s="16">
        <v>1002100</v>
      </c>
      <c r="B812" s="15">
        <v>1.6666666699999999</v>
      </c>
      <c r="E812" s="16">
        <v>1300240</v>
      </c>
      <c r="F812" cm="1">
        <f t="array" ref="F812">MEDIAN(IF(A:A=E812,B:B))</f>
        <v>4.6666666699999997</v>
      </c>
    </row>
    <row r="813" spans="1:6" x14ac:dyDescent="0.2">
      <c r="A813" s="16">
        <v>1002110</v>
      </c>
      <c r="B813" s="15">
        <v>1.6666666699999999</v>
      </c>
      <c r="E813" s="16">
        <v>1300250</v>
      </c>
      <c r="F813" cm="1">
        <f t="array" ref="F813">MEDIAN(IF(A:A=E813,B:B))</f>
        <v>2</v>
      </c>
    </row>
    <row r="814" spans="1:6" x14ac:dyDescent="0.2">
      <c r="A814" s="16">
        <v>1002110</v>
      </c>
      <c r="B814" s="15">
        <v>1</v>
      </c>
      <c r="E814" s="16">
        <v>1300260</v>
      </c>
      <c r="F814" cm="1">
        <f t="array" ref="F814">MEDIAN(IF(A:A=E814,B:B))</f>
        <v>2</v>
      </c>
    </row>
    <row r="815" spans="1:6" x14ac:dyDescent="0.2">
      <c r="A815" s="16">
        <v>1002120</v>
      </c>
      <c r="B815" s="15">
        <v>1.6666666699999999</v>
      </c>
      <c r="E815" s="16">
        <v>1300270</v>
      </c>
      <c r="F815" cm="1">
        <f t="array" ref="F815">MEDIAN(IF(A:A=E815,B:B))</f>
        <v>2</v>
      </c>
    </row>
    <row r="816" spans="1:6" x14ac:dyDescent="0.2">
      <c r="A816" s="16">
        <v>1002120</v>
      </c>
      <c r="B816" s="15">
        <v>1</v>
      </c>
      <c r="E816" s="16">
        <v>1300280</v>
      </c>
      <c r="F816" cm="1">
        <f t="array" ref="F816">MEDIAN(IF(A:A=E816,B:B))</f>
        <v>3</v>
      </c>
    </row>
    <row r="817" spans="1:6" x14ac:dyDescent="0.2">
      <c r="A817" s="16">
        <v>1002120</v>
      </c>
      <c r="B817" s="15">
        <v>2</v>
      </c>
      <c r="E817" s="16">
        <v>1300290</v>
      </c>
      <c r="F817" cm="1">
        <f t="array" ref="F817">MEDIAN(IF(A:A=E817,B:B))</f>
        <v>1.6666666699999999</v>
      </c>
    </row>
    <row r="818" spans="1:6" x14ac:dyDescent="0.2">
      <c r="A818" s="16">
        <v>1002130</v>
      </c>
      <c r="B818" s="15">
        <v>1.6666666699999999</v>
      </c>
      <c r="E818" s="16">
        <v>1300300</v>
      </c>
      <c r="F818" cm="1">
        <f t="array" ref="F818">MEDIAN(IF(A:A=E818,B:B))</f>
        <v>1.6666666699999999</v>
      </c>
    </row>
    <row r="819" spans="1:6" x14ac:dyDescent="0.2">
      <c r="A819" s="16">
        <v>1002130</v>
      </c>
      <c r="B819" s="15">
        <v>2</v>
      </c>
      <c r="E819" s="16">
        <v>1300310</v>
      </c>
      <c r="F819" cm="1">
        <f t="array" ref="F819">MEDIAN(IF(A:A=E819,B:B))</f>
        <v>1.6666666699999999</v>
      </c>
    </row>
    <row r="820" spans="1:6" x14ac:dyDescent="0.2">
      <c r="A820" s="16">
        <v>1002140</v>
      </c>
      <c r="B820" s="15">
        <v>0</v>
      </c>
      <c r="E820" s="16">
        <v>1300320</v>
      </c>
      <c r="F820" cm="1">
        <f t="array" ref="F820">MEDIAN(IF(A:A=E820,B:B))</f>
        <v>3.3333333299999999</v>
      </c>
    </row>
    <row r="821" spans="1:6" x14ac:dyDescent="0.2">
      <c r="A821" s="16">
        <v>1002140</v>
      </c>
      <c r="B821" s="15">
        <v>1.6666666699999999</v>
      </c>
      <c r="E821" s="16">
        <v>1300330</v>
      </c>
      <c r="F821" cm="1">
        <f t="array" ref="F821">MEDIAN(IF(A:A=E821,B:B))</f>
        <v>4</v>
      </c>
    </row>
    <row r="822" spans="1:6" x14ac:dyDescent="0.2">
      <c r="A822" s="16">
        <v>1002140</v>
      </c>
      <c r="B822" s="15">
        <v>1.3333333300000001</v>
      </c>
      <c r="E822" s="16">
        <v>1300340</v>
      </c>
      <c r="F822" cm="1">
        <f t="array" ref="F822">MEDIAN(IF(A:A=E822,B:B))</f>
        <v>3.3333333299999999</v>
      </c>
    </row>
    <row r="823" spans="1:6" x14ac:dyDescent="0.2">
      <c r="A823" s="16">
        <v>1002140</v>
      </c>
      <c r="B823" s="15">
        <v>1.3333333300000001</v>
      </c>
      <c r="E823" s="16">
        <v>1300350</v>
      </c>
      <c r="F823" cm="1">
        <f t="array" ref="F823">MEDIAN(IF(A:A=E823,B:B))</f>
        <v>4.6666666699999997</v>
      </c>
    </row>
    <row r="824" spans="1:6" x14ac:dyDescent="0.2">
      <c r="A824" s="16">
        <v>1002150</v>
      </c>
      <c r="B824" s="15">
        <v>1.6666666699999999</v>
      </c>
      <c r="E824" s="16">
        <v>1300360</v>
      </c>
      <c r="F824" cm="1">
        <f t="array" ref="F824">MEDIAN(IF(A:A=E824,B:B))</f>
        <v>4.6666666699999997</v>
      </c>
    </row>
    <row r="825" spans="1:6" x14ac:dyDescent="0.2">
      <c r="A825" s="16">
        <v>1002150</v>
      </c>
      <c r="B825" s="15">
        <v>1.3333333300000001</v>
      </c>
      <c r="E825" s="16">
        <v>1300370</v>
      </c>
      <c r="F825" cm="1">
        <f t="array" ref="F825">MEDIAN(IF(A:A=E825,B:B))</f>
        <v>4.6666666699999997</v>
      </c>
    </row>
    <row r="826" spans="1:6" x14ac:dyDescent="0.2">
      <c r="A826" s="16">
        <v>1002160</v>
      </c>
      <c r="B826" s="15">
        <v>1.6666666699999999</v>
      </c>
      <c r="E826" s="16">
        <v>1300380</v>
      </c>
      <c r="F826" cm="1">
        <f t="array" ref="F826">MEDIAN(IF(A:A=E826,B:B))</f>
        <v>4.6666666699999997</v>
      </c>
    </row>
    <row r="827" spans="1:6" x14ac:dyDescent="0.2">
      <c r="A827" s="16">
        <v>1002160</v>
      </c>
      <c r="B827" s="15">
        <v>2</v>
      </c>
      <c r="E827" s="16">
        <v>1300390</v>
      </c>
      <c r="F827" cm="1">
        <f t="array" ref="F827">MEDIAN(IF(A:A=E827,B:B))</f>
        <v>4.6666666699999997</v>
      </c>
    </row>
    <row r="828" spans="1:6" x14ac:dyDescent="0.2">
      <c r="A828" s="16">
        <v>1002170</v>
      </c>
      <c r="B828" s="15">
        <v>2</v>
      </c>
      <c r="E828" s="16">
        <v>1300400</v>
      </c>
      <c r="F828" cm="1">
        <f t="array" ref="F828">MEDIAN(IF(A:A=E828,B:B))</f>
        <v>4.6666666699999997</v>
      </c>
    </row>
    <row r="829" spans="1:6" x14ac:dyDescent="0.2">
      <c r="A829" s="16">
        <v>1002170</v>
      </c>
      <c r="B829" s="15">
        <v>2</v>
      </c>
      <c r="E829" s="16">
        <v>1300410</v>
      </c>
      <c r="F829" cm="1">
        <f t="array" ref="F829">MEDIAN(IF(A:A=E829,B:B))</f>
        <v>4.6666666699999997</v>
      </c>
    </row>
    <row r="830" spans="1:6" x14ac:dyDescent="0.2">
      <c r="A830" s="16">
        <v>1002180</v>
      </c>
      <c r="B830" s="15">
        <v>2</v>
      </c>
      <c r="E830" s="16">
        <v>1300420</v>
      </c>
      <c r="F830" cm="1">
        <f t="array" ref="F830">MEDIAN(IF(A:A=E830,B:B))</f>
        <v>4.6666666699999997</v>
      </c>
    </row>
    <row r="831" spans="1:6" x14ac:dyDescent="0.2">
      <c r="A831" s="16">
        <v>1002190</v>
      </c>
      <c r="B831" s="15">
        <v>2</v>
      </c>
      <c r="E831" s="16">
        <v>1300430</v>
      </c>
      <c r="F831" cm="1">
        <f t="array" ref="F831">MEDIAN(IF(A:A=E831,B:B))</f>
        <v>4.8333333349999998</v>
      </c>
    </row>
    <row r="832" spans="1:6" x14ac:dyDescent="0.2">
      <c r="A832" s="16">
        <v>1002190</v>
      </c>
      <c r="B832" s="15">
        <v>2</v>
      </c>
      <c r="E832" s="16">
        <v>1300440</v>
      </c>
      <c r="F832" cm="1">
        <f t="array" ref="F832">MEDIAN(IF(A:A=E832,B:B))</f>
        <v>4.8333333349999998</v>
      </c>
    </row>
    <row r="833" spans="1:6" x14ac:dyDescent="0.2">
      <c r="A833" s="16">
        <v>1002190</v>
      </c>
      <c r="B833" s="15">
        <v>2</v>
      </c>
      <c r="E833" s="16">
        <v>1300450</v>
      </c>
      <c r="F833" cm="1">
        <f t="array" ref="F833">MEDIAN(IF(A:A=E833,B:B))</f>
        <v>4.6666666699999997</v>
      </c>
    </row>
    <row r="834" spans="1:6" x14ac:dyDescent="0.2">
      <c r="A834" s="16">
        <v>1002200</v>
      </c>
      <c r="B834" s="15">
        <v>2</v>
      </c>
      <c r="E834" s="16">
        <v>1300460</v>
      </c>
      <c r="F834" cm="1">
        <f t="array" ref="F834">MEDIAN(IF(A:A=E834,B:B))</f>
        <v>4.8333333349999998</v>
      </c>
    </row>
    <row r="835" spans="1:6" x14ac:dyDescent="0.2">
      <c r="A835" s="16">
        <v>1002200</v>
      </c>
      <c r="B835" s="15">
        <v>2</v>
      </c>
      <c r="E835" s="16">
        <v>1300470</v>
      </c>
      <c r="F835" cm="1">
        <f t="array" ref="F835">MEDIAN(IF(A:A=E835,B:B))</f>
        <v>4.6666666699999997</v>
      </c>
    </row>
    <row r="836" spans="1:6" x14ac:dyDescent="0.2">
      <c r="A836" s="16">
        <v>1002200</v>
      </c>
      <c r="B836" s="15">
        <v>2</v>
      </c>
      <c r="E836" s="16">
        <v>1300480</v>
      </c>
      <c r="F836" cm="1">
        <f t="array" ref="F836">MEDIAN(IF(A:A=E836,B:B))</f>
        <v>4.6666666699999997</v>
      </c>
    </row>
    <row r="837" spans="1:6" x14ac:dyDescent="0.2">
      <c r="A837" s="16">
        <v>1002210</v>
      </c>
      <c r="B837" s="15">
        <v>2</v>
      </c>
      <c r="E837" s="16">
        <v>1300490</v>
      </c>
      <c r="F837" cm="1">
        <f t="array" ref="F837">MEDIAN(IF(A:A=E837,B:B))</f>
        <v>4.6666666699999997</v>
      </c>
    </row>
    <row r="838" spans="1:6" x14ac:dyDescent="0.2">
      <c r="A838" s="16">
        <v>1002220</v>
      </c>
      <c r="B838" s="15">
        <v>2</v>
      </c>
      <c r="E838" s="16">
        <v>1300500</v>
      </c>
      <c r="F838" cm="1">
        <f t="array" ref="F838">MEDIAN(IF(A:A=E838,B:B))</f>
        <v>4.6666666699999997</v>
      </c>
    </row>
    <row r="839" spans="1:6" x14ac:dyDescent="0.2">
      <c r="A839" s="16">
        <v>1002230</v>
      </c>
      <c r="B839" s="15">
        <v>1.6666666699999999</v>
      </c>
      <c r="E839" s="16">
        <v>1300510</v>
      </c>
      <c r="F839" cm="1">
        <f t="array" ref="F839">MEDIAN(IF(A:A=E839,B:B))</f>
        <v>4.6666666699999997</v>
      </c>
    </row>
    <row r="840" spans="1:6" x14ac:dyDescent="0.2">
      <c r="A840" s="16">
        <v>1002230</v>
      </c>
      <c r="B840" s="15">
        <v>1.3333333300000001</v>
      </c>
      <c r="E840" s="16">
        <v>1300520</v>
      </c>
      <c r="F840" cm="1">
        <f t="array" ref="F840">MEDIAN(IF(A:A=E840,B:B))</f>
        <v>4.6666666699999997</v>
      </c>
    </row>
    <row r="841" spans="1:6" x14ac:dyDescent="0.2">
      <c r="A841" s="16">
        <v>1002230</v>
      </c>
      <c r="B841" s="15">
        <v>2</v>
      </c>
      <c r="E841" s="16">
        <v>1300530</v>
      </c>
      <c r="F841" cm="1">
        <f t="array" ref="F841">MEDIAN(IF(A:A=E841,B:B))</f>
        <v>4.6666666699999997</v>
      </c>
    </row>
    <row r="842" spans="1:6" x14ac:dyDescent="0.2">
      <c r="A842" s="16">
        <v>1002230</v>
      </c>
      <c r="B842" s="15">
        <v>2</v>
      </c>
      <c r="E842" s="16">
        <v>1300540</v>
      </c>
      <c r="F842" cm="1">
        <f t="array" ref="F842">MEDIAN(IF(A:A=E842,B:B))</f>
        <v>4.6666666699999997</v>
      </c>
    </row>
    <row r="843" spans="1:6" x14ac:dyDescent="0.2">
      <c r="A843" s="16">
        <v>1002240</v>
      </c>
      <c r="B843" s="15">
        <v>1.6666666699999999</v>
      </c>
      <c r="E843" s="16">
        <v>1300550</v>
      </c>
      <c r="F843" cm="1">
        <f t="array" ref="F843">MEDIAN(IF(A:A=E843,B:B))</f>
        <v>5</v>
      </c>
    </row>
    <row r="844" spans="1:6" x14ac:dyDescent="0.2">
      <c r="A844" s="16">
        <v>1002240</v>
      </c>
      <c r="B844" s="15">
        <v>2</v>
      </c>
      <c r="E844" s="16">
        <v>1300560</v>
      </c>
      <c r="F844" cm="1">
        <f t="array" ref="F844">MEDIAN(IF(A:A=E844,B:B))</f>
        <v>4.8333333349999998</v>
      </c>
    </row>
    <row r="845" spans="1:6" x14ac:dyDescent="0.2">
      <c r="A845" s="16">
        <v>1002250</v>
      </c>
      <c r="B845" s="15">
        <v>0</v>
      </c>
      <c r="E845" s="16">
        <v>1300570</v>
      </c>
      <c r="F845" cm="1">
        <f t="array" ref="F845">MEDIAN(IF(A:A=E845,B:B))</f>
        <v>4.1666666699999997</v>
      </c>
    </row>
    <row r="846" spans="1:6" x14ac:dyDescent="0.2">
      <c r="A846" s="16">
        <v>1002250</v>
      </c>
      <c r="B846" s="15">
        <v>1.6666666699999999</v>
      </c>
      <c r="E846" s="16">
        <v>1300580</v>
      </c>
      <c r="F846" cm="1">
        <f t="array" ref="F846">MEDIAN(IF(A:A=E846,B:B))</f>
        <v>4.6666666699999997</v>
      </c>
    </row>
    <row r="847" spans="1:6" x14ac:dyDescent="0.2">
      <c r="A847" s="16">
        <v>1002250</v>
      </c>
      <c r="B847" s="15">
        <v>1</v>
      </c>
      <c r="E847" s="16">
        <v>1300590</v>
      </c>
      <c r="F847" cm="1">
        <f t="array" ref="F847">MEDIAN(IF(A:A=E847,B:B))</f>
        <v>4.8333333349999998</v>
      </c>
    </row>
    <row r="848" spans="1:6" x14ac:dyDescent="0.2">
      <c r="A848" s="16">
        <v>1002250</v>
      </c>
      <c r="B848" s="15">
        <v>2</v>
      </c>
      <c r="E848" s="16">
        <v>1300600</v>
      </c>
      <c r="F848" cm="1">
        <f t="array" ref="F848">MEDIAN(IF(A:A=E848,B:B))</f>
        <v>4</v>
      </c>
    </row>
    <row r="849" spans="1:6" x14ac:dyDescent="0.2">
      <c r="A849" s="16">
        <v>1002260</v>
      </c>
      <c r="B849" s="15">
        <v>0</v>
      </c>
      <c r="E849" s="16">
        <v>1300610</v>
      </c>
      <c r="F849" cm="1">
        <f t="array" ref="F849">MEDIAN(IF(A:A=E849,B:B))</f>
        <v>4.3333333349999998</v>
      </c>
    </row>
    <row r="850" spans="1:6" x14ac:dyDescent="0.2">
      <c r="A850" s="16">
        <v>1002260</v>
      </c>
      <c r="B850" s="15">
        <v>1</v>
      </c>
      <c r="E850" s="16">
        <v>1300620</v>
      </c>
      <c r="F850" cm="1">
        <f t="array" ref="F850">MEDIAN(IF(A:A=E850,B:B))</f>
        <v>4.3333333300000003</v>
      </c>
    </row>
    <row r="851" spans="1:6" x14ac:dyDescent="0.2">
      <c r="A851" s="16">
        <v>1002260</v>
      </c>
      <c r="B851" s="15">
        <v>2</v>
      </c>
      <c r="E851" s="16">
        <v>1300630</v>
      </c>
      <c r="F851" cm="1">
        <f t="array" ref="F851">MEDIAN(IF(A:A=E851,B:B))</f>
        <v>4.1666666650000002</v>
      </c>
    </row>
    <row r="852" spans="1:6" x14ac:dyDescent="0.2">
      <c r="A852" s="16">
        <v>1002270</v>
      </c>
      <c r="B852" s="15">
        <v>0</v>
      </c>
      <c r="E852" s="16">
        <v>1300640</v>
      </c>
      <c r="F852" cm="1">
        <f t="array" ref="F852">MEDIAN(IF(A:A=E852,B:B))</f>
        <v>4.1666666650000002</v>
      </c>
    </row>
    <row r="853" spans="1:6" x14ac:dyDescent="0.2">
      <c r="A853" s="16">
        <v>1002270</v>
      </c>
      <c r="B853" s="15">
        <v>3</v>
      </c>
      <c r="E853" s="16">
        <v>1300650</v>
      </c>
      <c r="F853" cm="1">
        <f t="array" ref="F853">MEDIAN(IF(A:A=E853,B:B))</f>
        <v>4.6666666699999997</v>
      </c>
    </row>
    <row r="854" spans="1:6" x14ac:dyDescent="0.2">
      <c r="A854" s="16">
        <v>1002270</v>
      </c>
      <c r="B854" s="15">
        <v>5</v>
      </c>
      <c r="E854" s="16">
        <v>1300660</v>
      </c>
      <c r="F854" cm="1">
        <f t="array" ref="F854">MEDIAN(IF(A:A=E854,B:B))</f>
        <v>5</v>
      </c>
    </row>
    <row r="855" spans="1:6" x14ac:dyDescent="0.2">
      <c r="A855" s="16">
        <v>1002270</v>
      </c>
      <c r="B855" s="15">
        <v>3</v>
      </c>
      <c r="E855" s="16">
        <v>1300670</v>
      </c>
      <c r="F855" cm="1">
        <f t="array" ref="F855">MEDIAN(IF(A:A=E855,B:B))</f>
        <v>4</v>
      </c>
    </row>
    <row r="856" spans="1:6" x14ac:dyDescent="0.2">
      <c r="A856" s="16">
        <v>1002280</v>
      </c>
      <c r="B856" s="15">
        <v>0</v>
      </c>
      <c r="E856" s="16">
        <v>1300680</v>
      </c>
      <c r="F856" cm="1">
        <f t="array" ref="F856">MEDIAN(IF(A:A=E856,B:B))</f>
        <v>4.6666666699999997</v>
      </c>
    </row>
    <row r="857" spans="1:6" x14ac:dyDescent="0.2">
      <c r="A857" s="16">
        <v>1002280</v>
      </c>
      <c r="B857" s="15">
        <v>1</v>
      </c>
      <c r="E857" s="16">
        <v>1300690</v>
      </c>
      <c r="F857" cm="1">
        <f t="array" ref="F857">MEDIAN(IF(A:A=E857,B:B))</f>
        <v>3.6666666700000001</v>
      </c>
    </row>
    <row r="858" spans="1:6" x14ac:dyDescent="0.2">
      <c r="A858" s="16">
        <v>1002280</v>
      </c>
      <c r="B858" s="15">
        <v>2</v>
      </c>
      <c r="E858" s="16">
        <v>1300700</v>
      </c>
      <c r="F858" cm="1">
        <f t="array" ref="F858">MEDIAN(IF(A:A=E858,B:B))</f>
        <v>4.1666666650000002</v>
      </c>
    </row>
    <row r="859" spans="1:6" x14ac:dyDescent="0.2">
      <c r="A859" s="16">
        <v>1002290</v>
      </c>
      <c r="B859" s="15">
        <v>1</v>
      </c>
      <c r="E859" s="16">
        <v>1300710</v>
      </c>
      <c r="F859" cm="1">
        <f t="array" ref="F859">MEDIAN(IF(A:A=E859,B:B))</f>
        <v>3.5</v>
      </c>
    </row>
    <row r="860" spans="1:6" x14ac:dyDescent="0.2">
      <c r="A860" s="16">
        <v>1002290</v>
      </c>
      <c r="B860" s="15">
        <v>2</v>
      </c>
      <c r="E860" s="16">
        <v>1300720</v>
      </c>
      <c r="F860" cm="1">
        <f t="array" ref="F860">MEDIAN(IF(A:A=E860,B:B))</f>
        <v>3</v>
      </c>
    </row>
    <row r="861" spans="1:6" x14ac:dyDescent="0.2">
      <c r="A861" s="16">
        <v>1002290</v>
      </c>
      <c r="B861" s="15">
        <v>2</v>
      </c>
      <c r="E861" s="16">
        <v>1300730</v>
      </c>
      <c r="F861" cm="1">
        <f t="array" ref="F861">MEDIAN(IF(A:A=E861,B:B))</f>
        <v>1.6666666699999999</v>
      </c>
    </row>
    <row r="862" spans="1:6" x14ac:dyDescent="0.2">
      <c r="A862" s="16">
        <v>1002290</v>
      </c>
      <c r="B862" s="15">
        <v>2</v>
      </c>
      <c r="E862" s="16">
        <v>1300740</v>
      </c>
      <c r="F862" cm="1">
        <f t="array" ref="F862">MEDIAN(IF(A:A=E862,B:B))</f>
        <v>0.83333333499999995</v>
      </c>
    </row>
    <row r="863" spans="1:6" x14ac:dyDescent="0.2">
      <c r="A863" s="16">
        <v>1002290</v>
      </c>
      <c r="B863" s="15">
        <v>2.6666666700000001</v>
      </c>
      <c r="E863" s="16">
        <v>1300750</v>
      </c>
      <c r="F863" cm="1">
        <f t="array" ref="F863">MEDIAN(IF(A:A=E863,B:B))</f>
        <v>1.6666666699999999</v>
      </c>
    </row>
    <row r="864" spans="1:6" x14ac:dyDescent="0.2">
      <c r="A864" s="16">
        <v>1002300</v>
      </c>
      <c r="B864" s="15">
        <v>2</v>
      </c>
      <c r="E864" s="16">
        <v>1300760</v>
      </c>
      <c r="F864" cm="1">
        <f t="array" ref="F864">MEDIAN(IF(A:A=E864,B:B))</f>
        <v>3.3333333299999999</v>
      </c>
    </row>
    <row r="865" spans="1:6" x14ac:dyDescent="0.2">
      <c r="A865" s="16">
        <v>1002300</v>
      </c>
      <c r="B865" s="15">
        <v>2</v>
      </c>
      <c r="E865" s="16">
        <v>1300770</v>
      </c>
      <c r="F865" cm="1">
        <f t="array" ref="F865">MEDIAN(IF(A:A=E865,B:B))</f>
        <v>4</v>
      </c>
    </row>
    <row r="866" spans="1:6" x14ac:dyDescent="0.2">
      <c r="A866" s="16">
        <v>1002300</v>
      </c>
      <c r="B866" s="15">
        <v>2.6666666700000001</v>
      </c>
      <c r="E866" s="16">
        <v>1300780</v>
      </c>
      <c r="F866" cm="1">
        <f t="array" ref="F866">MEDIAN(IF(A:A=E866,B:B))</f>
        <v>4</v>
      </c>
    </row>
    <row r="867" spans="1:6" x14ac:dyDescent="0.2">
      <c r="A867" s="16">
        <v>1002310</v>
      </c>
      <c r="B867" s="15">
        <v>2</v>
      </c>
      <c r="E867" s="16">
        <v>1300790</v>
      </c>
      <c r="F867" cm="1">
        <f t="array" ref="F867">MEDIAN(IF(A:A=E867,B:B))</f>
        <v>4</v>
      </c>
    </row>
    <row r="868" spans="1:6" x14ac:dyDescent="0.2">
      <c r="A868" s="16">
        <v>1002310</v>
      </c>
      <c r="B868" s="15">
        <v>2</v>
      </c>
      <c r="E868" s="16">
        <v>1300800</v>
      </c>
      <c r="F868" cm="1">
        <f t="array" ref="F868">MEDIAN(IF(A:A=E868,B:B))</f>
        <v>3.6666666700000001</v>
      </c>
    </row>
    <row r="869" spans="1:6" x14ac:dyDescent="0.2">
      <c r="A869" s="16">
        <v>1002310</v>
      </c>
      <c r="B869" s="15">
        <v>2.6666666700000001</v>
      </c>
      <c r="E869" s="16">
        <v>1300810</v>
      </c>
      <c r="F869" cm="1">
        <f t="array" ref="F869">MEDIAN(IF(A:A=E869,B:B))</f>
        <v>4.6666666699999997</v>
      </c>
    </row>
    <row r="870" spans="1:6" x14ac:dyDescent="0.2">
      <c r="A870" s="16">
        <v>1002320</v>
      </c>
      <c r="B870" s="15">
        <v>2</v>
      </c>
      <c r="E870" s="16">
        <v>1300820</v>
      </c>
      <c r="F870" cm="1">
        <f t="array" ref="F870">MEDIAN(IF(A:A=E870,B:B))</f>
        <v>4.6666666699999997</v>
      </c>
    </row>
    <row r="871" spans="1:6" x14ac:dyDescent="0.2">
      <c r="A871" s="16">
        <v>1002320</v>
      </c>
      <c r="B871" s="15">
        <v>2</v>
      </c>
      <c r="E871" s="16">
        <v>1300830</v>
      </c>
      <c r="F871" cm="1">
        <f t="array" ref="F871">MEDIAN(IF(A:A=E871,B:B))</f>
        <v>4.6666666699999997</v>
      </c>
    </row>
    <row r="872" spans="1:6" x14ac:dyDescent="0.2">
      <c r="A872" s="16">
        <v>1002330</v>
      </c>
      <c r="B872" s="15">
        <v>2</v>
      </c>
      <c r="E872" s="16">
        <v>1300840</v>
      </c>
      <c r="F872" cm="1">
        <f t="array" ref="F872">MEDIAN(IF(A:A=E872,B:B))</f>
        <v>4.6666666699999997</v>
      </c>
    </row>
    <row r="873" spans="1:6" x14ac:dyDescent="0.2">
      <c r="A873" s="16">
        <v>1002340</v>
      </c>
      <c r="B873" s="15">
        <v>2</v>
      </c>
      <c r="E873" s="16">
        <v>1300850</v>
      </c>
      <c r="F873" cm="1">
        <f t="array" ref="F873">MEDIAN(IF(A:A=E873,B:B))</f>
        <v>4.6666666699999997</v>
      </c>
    </row>
    <row r="874" spans="1:6" x14ac:dyDescent="0.2">
      <c r="A874" s="16">
        <v>1002340</v>
      </c>
      <c r="B874" s="15">
        <v>2</v>
      </c>
      <c r="E874" s="16">
        <v>1300860</v>
      </c>
      <c r="F874" cm="1">
        <f t="array" ref="F874">MEDIAN(IF(A:A=E874,B:B))</f>
        <v>2.6666666700000001</v>
      </c>
    </row>
    <row r="875" spans="1:6" x14ac:dyDescent="0.2">
      <c r="A875" s="16">
        <v>1002350</v>
      </c>
      <c r="B875" s="15">
        <v>0</v>
      </c>
      <c r="E875" s="16">
        <v>1300870</v>
      </c>
      <c r="F875" cm="1">
        <f t="array" ref="F875">MEDIAN(IF(A:A=E875,B:B))</f>
        <v>1.6666666699999999</v>
      </c>
    </row>
    <row r="876" spans="1:6" x14ac:dyDescent="0.2">
      <c r="A876" s="16">
        <v>1002350</v>
      </c>
      <c r="B876" s="15">
        <v>2</v>
      </c>
      <c r="E876" s="16">
        <v>1300880</v>
      </c>
      <c r="F876" cm="1">
        <f t="array" ref="F876">MEDIAN(IF(A:A=E876,B:B))</f>
        <v>2.1666666700000001</v>
      </c>
    </row>
    <row r="877" spans="1:6" x14ac:dyDescent="0.2">
      <c r="A877" s="16">
        <v>1002360</v>
      </c>
      <c r="B877" s="15">
        <v>2</v>
      </c>
      <c r="E877" s="16">
        <v>1300890</v>
      </c>
      <c r="F877" cm="1">
        <f t="array" ref="F877">MEDIAN(IF(A:A=E877,B:B))</f>
        <v>2.6666666700000001</v>
      </c>
    </row>
    <row r="878" spans="1:6" x14ac:dyDescent="0.2">
      <c r="A878" s="16">
        <v>1002360</v>
      </c>
      <c r="B878" s="15">
        <v>2.3333333299999999</v>
      </c>
      <c r="E878" s="16">
        <v>1300900</v>
      </c>
      <c r="F878" cm="1">
        <f t="array" ref="F878">MEDIAN(IF(A:A=E878,B:B))</f>
        <v>4.1666666699999997</v>
      </c>
    </row>
    <row r="879" spans="1:6" x14ac:dyDescent="0.2">
      <c r="A879" s="16">
        <v>1002360</v>
      </c>
      <c r="B879" s="15">
        <v>2.3333333299999999</v>
      </c>
      <c r="E879" s="16">
        <v>1300910</v>
      </c>
      <c r="F879" cm="1">
        <f t="array" ref="F879">MEDIAN(IF(A:A=E879,B:B))</f>
        <v>3.1666666700000001</v>
      </c>
    </row>
    <row r="880" spans="1:6" x14ac:dyDescent="0.2">
      <c r="A880" s="16">
        <v>1002370</v>
      </c>
      <c r="B880" s="15">
        <v>2</v>
      </c>
      <c r="E880" s="16">
        <v>1300920</v>
      </c>
      <c r="F880" cm="1">
        <f t="array" ref="F880">MEDIAN(IF(A:A=E880,B:B))</f>
        <v>3.3333333349999998</v>
      </c>
    </row>
    <row r="881" spans="1:6" x14ac:dyDescent="0.2">
      <c r="A881" s="16">
        <v>1002370</v>
      </c>
      <c r="B881" s="15">
        <v>2.3333333299999999</v>
      </c>
      <c r="E881" s="16">
        <v>1300930</v>
      </c>
      <c r="F881" cm="1">
        <f t="array" ref="F881">MEDIAN(IF(A:A=E881,B:B))</f>
        <v>3.6666666700000001</v>
      </c>
    </row>
    <row r="882" spans="1:6" x14ac:dyDescent="0.2">
      <c r="A882" s="16">
        <v>1002370</v>
      </c>
      <c r="B882" s="15">
        <v>2.3333333299999999</v>
      </c>
      <c r="E882" s="16">
        <v>1300931</v>
      </c>
      <c r="F882" cm="1">
        <f t="array" ref="F882">MEDIAN(IF(A:A=E882,B:B))</f>
        <v>4.1666666699999997</v>
      </c>
    </row>
    <row r="883" spans="1:6" x14ac:dyDescent="0.2">
      <c r="A883" s="16">
        <v>1002380</v>
      </c>
      <c r="B883" s="15">
        <v>2</v>
      </c>
      <c r="E883" s="16">
        <v>1300940</v>
      </c>
      <c r="F883" cm="1">
        <f t="array" ref="F883">MEDIAN(IF(A:A=E883,B:B))</f>
        <v>4.1666666699999997</v>
      </c>
    </row>
    <row r="884" spans="1:6" x14ac:dyDescent="0.2">
      <c r="A884" s="16">
        <v>1002380</v>
      </c>
      <c r="B884" s="15">
        <v>2.3333333299999999</v>
      </c>
      <c r="E884" s="16">
        <v>1300950</v>
      </c>
      <c r="F884" cm="1">
        <f t="array" ref="F884">MEDIAN(IF(A:A=E884,B:B))</f>
        <v>4.6666666699999997</v>
      </c>
    </row>
    <row r="885" spans="1:6" x14ac:dyDescent="0.2">
      <c r="A885" s="16">
        <v>1002380</v>
      </c>
      <c r="B885" s="15">
        <v>2.3333333299999999</v>
      </c>
      <c r="E885" s="16">
        <v>1300960</v>
      </c>
      <c r="F885" cm="1">
        <f t="array" ref="F885">MEDIAN(IF(A:A=E885,B:B))</f>
        <v>4.6666666699999997</v>
      </c>
    </row>
    <row r="886" spans="1:6" x14ac:dyDescent="0.2">
      <c r="A886" s="16">
        <v>1002390</v>
      </c>
      <c r="B886" s="15">
        <v>2.3333333299999999</v>
      </c>
      <c r="E886" s="16">
        <v>1300970</v>
      </c>
      <c r="F886" cm="1">
        <f t="array" ref="F886">MEDIAN(IF(A:A=E886,B:B))</f>
        <v>4.6666666699999997</v>
      </c>
    </row>
    <row r="887" spans="1:6" x14ac:dyDescent="0.2">
      <c r="A887" s="16">
        <v>1002400</v>
      </c>
      <c r="B887" s="15">
        <v>2</v>
      </c>
      <c r="E887" s="16">
        <v>1300980</v>
      </c>
      <c r="F887" cm="1">
        <f t="array" ref="F887">MEDIAN(IF(A:A=E887,B:B))</f>
        <v>4.6666666699999997</v>
      </c>
    </row>
    <row r="888" spans="1:6" x14ac:dyDescent="0.2">
      <c r="A888" s="16">
        <v>1002400</v>
      </c>
      <c r="B888" s="15">
        <v>2.3333333299999999</v>
      </c>
      <c r="E888" s="16">
        <v>1300990</v>
      </c>
      <c r="F888" cm="1">
        <f t="array" ref="F888">MEDIAN(IF(A:A=E888,B:B))</f>
        <v>3.6666666700000001</v>
      </c>
    </row>
    <row r="889" spans="1:6" x14ac:dyDescent="0.2">
      <c r="A889" s="16">
        <v>1002410</v>
      </c>
      <c r="B889" s="15">
        <v>1</v>
      </c>
      <c r="E889" s="16">
        <v>1301000</v>
      </c>
      <c r="F889" cm="1">
        <f t="array" ref="F889">MEDIAN(IF(A:A=E889,B:B))</f>
        <v>4.6666666699999997</v>
      </c>
    </row>
    <row r="890" spans="1:6" x14ac:dyDescent="0.2">
      <c r="A890" s="16">
        <v>1002410</v>
      </c>
      <c r="B890" s="15">
        <v>2</v>
      </c>
      <c r="E890" s="16">
        <v>1301010</v>
      </c>
      <c r="F890" cm="1">
        <f t="array" ref="F890">MEDIAN(IF(A:A=E890,B:B))</f>
        <v>4.6666666699999997</v>
      </c>
    </row>
    <row r="891" spans="1:6" x14ac:dyDescent="0.2">
      <c r="A891" s="16">
        <v>1002410</v>
      </c>
      <c r="B891" s="15">
        <v>2.3333333299999999</v>
      </c>
      <c r="E891" s="16">
        <v>1301020</v>
      </c>
      <c r="F891" cm="1">
        <f t="array" ref="F891">MEDIAN(IF(A:A=E891,B:B))</f>
        <v>3.5</v>
      </c>
    </row>
    <row r="892" spans="1:6" x14ac:dyDescent="0.2">
      <c r="A892" s="16">
        <v>1002420</v>
      </c>
      <c r="B892" s="15">
        <v>2</v>
      </c>
      <c r="E892" s="16">
        <v>1301030</v>
      </c>
      <c r="F892" cm="1">
        <f t="array" ref="F892">MEDIAN(IF(A:A=E892,B:B))</f>
        <v>4</v>
      </c>
    </row>
    <row r="893" spans="1:6" x14ac:dyDescent="0.2">
      <c r="A893" s="16">
        <v>1002420</v>
      </c>
      <c r="B893" s="15">
        <v>2.3333333299999999</v>
      </c>
      <c r="E893" s="16">
        <v>1301040</v>
      </c>
      <c r="F893" cm="1">
        <f t="array" ref="F893">MEDIAN(IF(A:A=E893,B:B))</f>
        <v>3.6666666700000001</v>
      </c>
    </row>
    <row r="894" spans="1:6" x14ac:dyDescent="0.2">
      <c r="A894" s="16">
        <v>1002430</v>
      </c>
      <c r="B894" s="15">
        <v>2.3333333299999999</v>
      </c>
      <c r="E894" s="16">
        <v>1301050</v>
      </c>
      <c r="F894" cm="1">
        <f t="array" ref="F894">MEDIAN(IF(A:A=E894,B:B))</f>
        <v>2.6666666700000001</v>
      </c>
    </row>
    <row r="895" spans="1:6" x14ac:dyDescent="0.2">
      <c r="A895" s="16">
        <v>1002430</v>
      </c>
      <c r="B895" s="15">
        <v>2.3333333299999999</v>
      </c>
      <c r="E895" s="16">
        <v>1301060</v>
      </c>
      <c r="F895" cm="1">
        <f t="array" ref="F895">MEDIAN(IF(A:A=E895,B:B))</f>
        <v>3.8333333349999998</v>
      </c>
    </row>
    <row r="896" spans="1:6" x14ac:dyDescent="0.2">
      <c r="A896" s="16">
        <v>1002430</v>
      </c>
      <c r="B896" s="15">
        <v>2.3333333299999999</v>
      </c>
      <c r="E896" s="16">
        <v>1301070</v>
      </c>
      <c r="F896" cm="1">
        <f t="array" ref="F896">MEDIAN(IF(A:A=E896,B:B))</f>
        <v>1.3333333350000001</v>
      </c>
    </row>
    <row r="897" spans="1:6" x14ac:dyDescent="0.2">
      <c r="A897" s="16">
        <v>1002430</v>
      </c>
      <c r="B897" s="15">
        <v>1.6666666699999999</v>
      </c>
      <c r="E897" s="16">
        <v>1301080</v>
      </c>
      <c r="F897" cm="1">
        <f t="array" ref="F897">MEDIAN(IF(A:A=E897,B:B))</f>
        <v>3.6666666700000001</v>
      </c>
    </row>
    <row r="898" spans="1:6" x14ac:dyDescent="0.2">
      <c r="A898" s="16">
        <v>1002430</v>
      </c>
      <c r="B898" s="15">
        <v>2.3333333299999999</v>
      </c>
      <c r="E898" s="16">
        <v>1301090</v>
      </c>
      <c r="F898" cm="1">
        <f t="array" ref="F898">MEDIAN(IF(A:A=E898,B:B))</f>
        <v>3.6666666700000001</v>
      </c>
    </row>
    <row r="899" spans="1:6" x14ac:dyDescent="0.2">
      <c r="A899" s="16">
        <v>1002440</v>
      </c>
      <c r="B899" s="15">
        <v>2.3333333299999999</v>
      </c>
      <c r="E899" s="16">
        <v>1301100</v>
      </c>
      <c r="F899" cm="1">
        <f t="array" ref="F899">MEDIAN(IF(A:A=E899,B:B))</f>
        <v>3.6666666700000001</v>
      </c>
    </row>
    <row r="900" spans="1:6" x14ac:dyDescent="0.2">
      <c r="A900" s="16">
        <v>1002440</v>
      </c>
      <c r="B900" s="15">
        <v>2.3333333299999999</v>
      </c>
      <c r="E900" s="16">
        <v>1301110</v>
      </c>
      <c r="F900" cm="1">
        <f t="array" ref="F900">MEDIAN(IF(A:A=E900,B:B))</f>
        <v>1.1666666649999999</v>
      </c>
    </row>
    <row r="901" spans="1:6" x14ac:dyDescent="0.2">
      <c r="A901" s="16">
        <v>1002440</v>
      </c>
      <c r="B901" s="15">
        <v>1.6666666699999999</v>
      </c>
      <c r="E901" s="16">
        <v>1301120</v>
      </c>
      <c r="F901" cm="1">
        <f t="array" ref="F901">MEDIAN(IF(A:A=E901,B:B))</f>
        <v>3</v>
      </c>
    </row>
    <row r="902" spans="1:6" x14ac:dyDescent="0.2">
      <c r="A902" s="16">
        <v>1002450</v>
      </c>
      <c r="B902" s="15">
        <v>2</v>
      </c>
      <c r="E902" s="16">
        <v>1301130</v>
      </c>
      <c r="F902" cm="1">
        <f t="array" ref="F902">MEDIAN(IF(A:A=E902,B:B))</f>
        <v>3</v>
      </c>
    </row>
    <row r="903" spans="1:6" x14ac:dyDescent="0.2">
      <c r="A903" s="16">
        <v>1002450</v>
      </c>
      <c r="B903" s="15">
        <v>2.3333333299999999</v>
      </c>
      <c r="E903" s="16">
        <v>1301140</v>
      </c>
      <c r="F903" cm="1">
        <f t="array" ref="F903">MEDIAN(IF(A:A=E903,B:B))</f>
        <v>2.3333333299999999</v>
      </c>
    </row>
    <row r="904" spans="1:6" x14ac:dyDescent="0.2">
      <c r="A904" s="16">
        <v>1002450</v>
      </c>
      <c r="B904" s="15">
        <v>2</v>
      </c>
      <c r="E904" s="16">
        <v>1301150</v>
      </c>
      <c r="F904" cm="1">
        <f t="array" ref="F904">MEDIAN(IF(A:A=E904,B:B))</f>
        <v>2.3333333299999999</v>
      </c>
    </row>
    <row r="905" spans="1:6" x14ac:dyDescent="0.2">
      <c r="A905" s="16">
        <v>1002460</v>
      </c>
      <c r="B905" s="15">
        <v>1.6666666699999999</v>
      </c>
      <c r="E905" s="16">
        <v>1301160</v>
      </c>
      <c r="F905" cm="1">
        <f t="array" ref="F905">MEDIAN(IF(A:A=E905,B:B))</f>
        <v>2.3333333299999999</v>
      </c>
    </row>
    <row r="906" spans="1:6" x14ac:dyDescent="0.2">
      <c r="A906" s="16">
        <v>1002460</v>
      </c>
      <c r="B906" s="15">
        <v>1</v>
      </c>
      <c r="E906" s="16">
        <v>1301170</v>
      </c>
      <c r="F906" cm="1">
        <f t="array" ref="F906">MEDIAN(IF(A:A=E906,B:B))</f>
        <v>1.1666666649999999</v>
      </c>
    </row>
    <row r="907" spans="1:6" x14ac:dyDescent="0.2">
      <c r="A907" s="16">
        <v>1002460</v>
      </c>
      <c r="B907" s="15">
        <v>2</v>
      </c>
      <c r="E907" s="16">
        <v>1301180</v>
      </c>
      <c r="F907" cm="1">
        <f t="array" ref="F907">MEDIAN(IF(A:A=E907,B:B))</f>
        <v>2.3333333299999999</v>
      </c>
    </row>
    <row r="908" spans="1:6" x14ac:dyDescent="0.2">
      <c r="A908" s="16">
        <v>1002460</v>
      </c>
      <c r="B908" s="15">
        <v>2.3333333299999999</v>
      </c>
      <c r="E908" s="16">
        <v>1301190</v>
      </c>
      <c r="F908" cm="1">
        <f t="array" ref="F908">MEDIAN(IF(A:A=E908,B:B))</f>
        <v>1.1666666649999999</v>
      </c>
    </row>
    <row r="909" spans="1:6" x14ac:dyDescent="0.2">
      <c r="A909" s="16">
        <v>1002460</v>
      </c>
      <c r="B909" s="15">
        <v>2</v>
      </c>
      <c r="E909" s="16">
        <v>1301200</v>
      </c>
      <c r="F909" cm="1">
        <f t="array" ref="F909">MEDIAN(IF(A:A=E909,B:B))</f>
        <v>3.6666666700000001</v>
      </c>
    </row>
    <row r="910" spans="1:6" x14ac:dyDescent="0.2">
      <c r="A910" s="16">
        <v>1002470</v>
      </c>
      <c r="B910" s="15">
        <v>2.3333333299999999</v>
      </c>
      <c r="E910" s="16">
        <v>1301210</v>
      </c>
      <c r="F910" cm="1">
        <f t="array" ref="F910">MEDIAN(IF(A:A=E910,B:B))</f>
        <v>2.3333333299999999</v>
      </c>
    </row>
    <row r="911" spans="1:6" x14ac:dyDescent="0.2">
      <c r="A911" s="16">
        <v>1002470</v>
      </c>
      <c r="B911" s="15">
        <v>1.6666666699999999</v>
      </c>
      <c r="E911" s="16">
        <v>1301220</v>
      </c>
      <c r="F911" cm="1">
        <f t="array" ref="F911">MEDIAN(IF(A:A=E911,B:B))</f>
        <v>2.8333333349999998</v>
      </c>
    </row>
    <row r="912" spans="1:6" x14ac:dyDescent="0.2">
      <c r="A912" s="16">
        <v>1002470</v>
      </c>
      <c r="B912" s="15">
        <v>2</v>
      </c>
      <c r="E912" s="16">
        <v>1301230</v>
      </c>
      <c r="F912" cm="1">
        <f t="array" ref="F912">MEDIAN(IF(A:A=E912,B:B))</f>
        <v>1.5</v>
      </c>
    </row>
    <row r="913" spans="1:6" x14ac:dyDescent="0.2">
      <c r="A913" s="16">
        <v>1002470</v>
      </c>
      <c r="B913" s="15">
        <v>2</v>
      </c>
      <c r="E913" s="16">
        <v>1301240</v>
      </c>
      <c r="F913" cm="1">
        <f t="array" ref="F913">MEDIAN(IF(A:A=E913,B:B))</f>
        <v>2.6666666700000001</v>
      </c>
    </row>
    <row r="914" spans="1:6" x14ac:dyDescent="0.2">
      <c r="A914" s="16">
        <v>1002480</v>
      </c>
      <c r="B914" s="15">
        <v>1.6666666699999999</v>
      </c>
      <c r="E914" s="16">
        <v>1301250</v>
      </c>
      <c r="F914" cm="1">
        <f t="array" ref="F914">MEDIAN(IF(A:A=E914,B:B))</f>
        <v>2.6666666700000001</v>
      </c>
    </row>
    <row r="915" spans="1:6" x14ac:dyDescent="0.2">
      <c r="A915" s="16">
        <v>1002480</v>
      </c>
      <c r="B915" s="15">
        <v>2</v>
      </c>
      <c r="E915" s="16">
        <v>1400010</v>
      </c>
      <c r="F915" cm="1">
        <f t="array" ref="F915">MEDIAN(IF(A:A=E915,B:B))</f>
        <v>1</v>
      </c>
    </row>
    <row r="916" spans="1:6" x14ac:dyDescent="0.2">
      <c r="A916" s="16">
        <v>1002480</v>
      </c>
      <c r="B916" s="15">
        <v>2</v>
      </c>
      <c r="E916" s="16">
        <v>1400020</v>
      </c>
      <c r="F916" cm="1">
        <f t="array" ref="F916">MEDIAN(IF(A:A=E916,B:B))</f>
        <v>1</v>
      </c>
    </row>
    <row r="917" spans="1:6" x14ac:dyDescent="0.2">
      <c r="A917" s="16">
        <v>1002490</v>
      </c>
      <c r="B917" s="15">
        <v>0</v>
      </c>
      <c r="E917" s="16">
        <v>1400030</v>
      </c>
      <c r="F917" cm="1">
        <f t="array" ref="F917">MEDIAN(IF(A:A=E917,B:B))</f>
        <v>1</v>
      </c>
    </row>
    <row r="918" spans="1:6" x14ac:dyDescent="0.2">
      <c r="A918" s="16">
        <v>1002490</v>
      </c>
      <c r="B918" s="15">
        <v>1.6666666699999999</v>
      </c>
      <c r="E918" s="16">
        <v>1400040</v>
      </c>
      <c r="F918" cm="1">
        <f t="array" ref="F918">MEDIAN(IF(A:A=E918,B:B))</f>
        <v>1</v>
      </c>
    </row>
    <row r="919" spans="1:6" x14ac:dyDescent="0.2">
      <c r="A919" s="16">
        <v>1002500</v>
      </c>
      <c r="B919" s="15">
        <v>0</v>
      </c>
      <c r="E919" s="16">
        <v>1400050</v>
      </c>
      <c r="F919" cm="1">
        <f t="array" ref="F919">MEDIAN(IF(A:A=E919,B:B))</f>
        <v>1</v>
      </c>
    </row>
    <row r="920" spans="1:6" x14ac:dyDescent="0.2">
      <c r="A920" s="16">
        <v>1002500</v>
      </c>
      <c r="B920" s="15">
        <v>1.6666666699999999</v>
      </c>
      <c r="E920" s="16">
        <v>1400060</v>
      </c>
      <c r="F920" cm="1">
        <f t="array" ref="F920">MEDIAN(IF(A:A=E920,B:B))</f>
        <v>1</v>
      </c>
    </row>
    <row r="921" spans="1:6" x14ac:dyDescent="0.2">
      <c r="A921" s="16">
        <v>1002510</v>
      </c>
      <c r="B921" s="15">
        <v>1.6666666699999999</v>
      </c>
      <c r="E921" s="16">
        <v>1400070</v>
      </c>
      <c r="F921" cm="1">
        <f t="array" ref="F921">MEDIAN(IF(A:A=E921,B:B))</f>
        <v>1</v>
      </c>
    </row>
    <row r="922" spans="1:6" x14ac:dyDescent="0.2">
      <c r="A922" s="16">
        <v>1002510</v>
      </c>
      <c r="B922" s="15">
        <v>1</v>
      </c>
      <c r="E922" s="16">
        <v>1400080</v>
      </c>
      <c r="F922" cm="1">
        <f t="array" ref="F922">MEDIAN(IF(A:A=E922,B:B))</f>
        <v>1</v>
      </c>
    </row>
    <row r="923" spans="1:6" x14ac:dyDescent="0.2">
      <c r="A923" s="16">
        <v>1002520</v>
      </c>
      <c r="B923" s="15">
        <v>1</v>
      </c>
      <c r="E923" s="16">
        <v>1400090</v>
      </c>
      <c r="F923" cm="1">
        <f t="array" ref="F923">MEDIAN(IF(A:A=E923,B:B))</f>
        <v>1</v>
      </c>
    </row>
    <row r="924" spans="1:6" x14ac:dyDescent="0.2">
      <c r="A924" s="16">
        <v>1002530</v>
      </c>
      <c r="B924" s="15">
        <v>1</v>
      </c>
      <c r="E924" s="16">
        <v>1400100</v>
      </c>
      <c r="F924" cm="1">
        <f t="array" ref="F924">MEDIAN(IF(A:A=E924,B:B))</f>
        <v>1</v>
      </c>
    </row>
    <row r="925" spans="1:6" x14ac:dyDescent="0.2">
      <c r="A925" s="16">
        <v>1002540</v>
      </c>
      <c r="B925" s="15">
        <v>1.6666666699999999</v>
      </c>
      <c r="E925" s="16">
        <v>1400110</v>
      </c>
      <c r="F925" cm="1">
        <f t="array" ref="F925">MEDIAN(IF(A:A=E925,B:B))</f>
        <v>1</v>
      </c>
    </row>
    <row r="926" spans="1:6" x14ac:dyDescent="0.2">
      <c r="A926" s="16">
        <v>1002540</v>
      </c>
      <c r="B926" s="15">
        <v>1</v>
      </c>
      <c r="E926" s="16">
        <v>1400120</v>
      </c>
      <c r="F926" cm="1">
        <f t="array" ref="F926">MEDIAN(IF(A:A=E926,B:B))</f>
        <v>1</v>
      </c>
    </row>
    <row r="927" spans="1:6" x14ac:dyDescent="0.2">
      <c r="A927" s="16">
        <v>1002540</v>
      </c>
      <c r="B927" s="15">
        <v>2</v>
      </c>
      <c r="E927" s="16">
        <v>1400130</v>
      </c>
      <c r="F927" cm="1">
        <f t="array" ref="F927">MEDIAN(IF(A:A=E927,B:B))</f>
        <v>1</v>
      </c>
    </row>
    <row r="928" spans="1:6" x14ac:dyDescent="0.2">
      <c r="A928" s="16">
        <v>1002540</v>
      </c>
      <c r="B928" s="15">
        <v>2.3333333299999999</v>
      </c>
      <c r="E928" s="16">
        <v>1400140</v>
      </c>
      <c r="F928" cm="1">
        <f t="array" ref="F928">MEDIAN(IF(A:A=E928,B:B))</f>
        <v>2</v>
      </c>
    </row>
    <row r="929" spans="1:6" x14ac:dyDescent="0.2">
      <c r="A929" s="16">
        <v>1002540</v>
      </c>
      <c r="B929" s="15">
        <v>2</v>
      </c>
      <c r="E929" s="16">
        <v>1400150</v>
      </c>
      <c r="F929" cm="1">
        <f t="array" ref="F929">MEDIAN(IF(A:A=E929,B:B))</f>
        <v>1</v>
      </c>
    </row>
    <row r="930" spans="1:6" x14ac:dyDescent="0.2">
      <c r="A930" s="16">
        <v>1002550</v>
      </c>
      <c r="B930" s="15">
        <v>1.6666666699999999</v>
      </c>
      <c r="E930" s="16">
        <v>1400160</v>
      </c>
      <c r="F930" cm="1">
        <f t="array" ref="F930">MEDIAN(IF(A:A=E930,B:B))</f>
        <v>1</v>
      </c>
    </row>
    <row r="931" spans="1:6" x14ac:dyDescent="0.2">
      <c r="A931" s="16">
        <v>1002550</v>
      </c>
      <c r="B931" s="15">
        <v>1</v>
      </c>
      <c r="E931" s="16">
        <v>1400170</v>
      </c>
      <c r="F931" cm="1">
        <f t="array" ref="F931">MEDIAN(IF(A:A=E931,B:B))</f>
        <v>1</v>
      </c>
    </row>
    <row r="932" spans="1:6" x14ac:dyDescent="0.2">
      <c r="A932" s="16">
        <v>1002560</v>
      </c>
      <c r="B932" s="15">
        <v>0</v>
      </c>
      <c r="E932" s="16">
        <v>1400180</v>
      </c>
      <c r="F932" cm="1">
        <f t="array" ref="F932">MEDIAN(IF(A:A=E932,B:B))</f>
        <v>1</v>
      </c>
    </row>
    <row r="933" spans="1:6" x14ac:dyDescent="0.2">
      <c r="A933" s="16">
        <v>1002560</v>
      </c>
      <c r="B933" s="15">
        <v>1</v>
      </c>
      <c r="E933" s="16">
        <v>1400190</v>
      </c>
      <c r="F933" cm="1">
        <f t="array" ref="F933">MEDIAN(IF(A:A=E933,B:B))</f>
        <v>1.6666666699999999</v>
      </c>
    </row>
    <row r="934" spans="1:6" x14ac:dyDescent="0.2">
      <c r="A934" s="16">
        <v>1002560</v>
      </c>
      <c r="B934" s="15">
        <v>2</v>
      </c>
      <c r="E934" s="16">
        <v>1400200</v>
      </c>
      <c r="F934" cm="1">
        <f t="array" ref="F934">MEDIAN(IF(A:A=E934,B:B))</f>
        <v>1.6666666699999999</v>
      </c>
    </row>
    <row r="935" spans="1:6" x14ac:dyDescent="0.2">
      <c r="A935" s="16">
        <v>1002570</v>
      </c>
      <c r="B935" s="15">
        <v>0</v>
      </c>
      <c r="E935" s="16">
        <v>1400210</v>
      </c>
      <c r="F935" cm="1">
        <f t="array" ref="F935">MEDIAN(IF(A:A=E935,B:B))</f>
        <v>0.83333333499999995</v>
      </c>
    </row>
    <row r="936" spans="1:6" x14ac:dyDescent="0.2">
      <c r="A936" s="16">
        <v>1002570</v>
      </c>
      <c r="B936" s="15">
        <v>2.6666666700000001</v>
      </c>
      <c r="E936" s="16">
        <v>1400220</v>
      </c>
      <c r="F936" cm="1">
        <f t="array" ref="F936">MEDIAN(IF(A:A=E936,B:B))</f>
        <v>0.83333333499999995</v>
      </c>
    </row>
    <row r="937" spans="1:6" x14ac:dyDescent="0.2">
      <c r="A937" s="16">
        <v>1002570</v>
      </c>
      <c r="B937" s="15">
        <v>2</v>
      </c>
      <c r="E937" s="16">
        <v>1400230</v>
      </c>
      <c r="F937" cm="1">
        <f t="array" ref="F937">MEDIAN(IF(A:A=E937,B:B))</f>
        <v>0.83333333499999995</v>
      </c>
    </row>
    <row r="938" spans="1:6" x14ac:dyDescent="0.2">
      <c r="A938" s="16">
        <v>1002580</v>
      </c>
      <c r="B938" s="15">
        <v>0</v>
      </c>
      <c r="E938" s="16">
        <v>1400240</v>
      </c>
      <c r="F938" cm="1">
        <f t="array" ref="F938">MEDIAN(IF(A:A=E938,B:B))</f>
        <v>1.6666666699999999</v>
      </c>
    </row>
    <row r="939" spans="1:6" x14ac:dyDescent="0.2">
      <c r="A939" s="16">
        <v>1002580</v>
      </c>
      <c r="B939" s="15">
        <v>1</v>
      </c>
      <c r="E939" s="16">
        <v>1400250</v>
      </c>
      <c r="F939" cm="1">
        <f t="array" ref="F939">MEDIAN(IF(A:A=E939,B:B))</f>
        <v>1.8333333349999998</v>
      </c>
    </row>
    <row r="940" spans="1:6" x14ac:dyDescent="0.2">
      <c r="A940" s="16">
        <v>1002580</v>
      </c>
      <c r="B940" s="15">
        <v>2</v>
      </c>
      <c r="E940" s="16">
        <v>1400260</v>
      </c>
      <c r="F940" cm="1">
        <f t="array" ref="F940">MEDIAN(IF(A:A=E940,B:B))</f>
        <v>2</v>
      </c>
    </row>
    <row r="941" spans="1:6" x14ac:dyDescent="0.2">
      <c r="A941" s="16">
        <v>1002580</v>
      </c>
      <c r="B941" s="15">
        <v>2.3333333299999999</v>
      </c>
      <c r="E941" s="16">
        <v>1400270</v>
      </c>
      <c r="F941" cm="1">
        <f t="array" ref="F941">MEDIAN(IF(A:A=E941,B:B))</f>
        <v>0.83333333499999995</v>
      </c>
    </row>
    <row r="942" spans="1:6" x14ac:dyDescent="0.2">
      <c r="A942" s="16">
        <v>1002590</v>
      </c>
      <c r="B942" s="15">
        <v>2</v>
      </c>
      <c r="E942" s="16">
        <v>1400280</v>
      </c>
      <c r="F942" cm="1">
        <f t="array" ref="F942">MEDIAN(IF(A:A=E942,B:B))</f>
        <v>1.6666666699999999</v>
      </c>
    </row>
    <row r="943" spans="1:6" x14ac:dyDescent="0.2">
      <c r="A943" s="16">
        <v>1002590</v>
      </c>
      <c r="B943" s="15">
        <v>2</v>
      </c>
      <c r="E943" s="16">
        <v>1400290</v>
      </c>
      <c r="F943" cm="1">
        <f t="array" ref="F943">MEDIAN(IF(A:A=E943,B:B))</f>
        <v>0.83333333499999995</v>
      </c>
    </row>
    <row r="944" spans="1:6" x14ac:dyDescent="0.2">
      <c r="A944" s="16">
        <v>1002590</v>
      </c>
      <c r="B944" s="15">
        <v>2.6666666700000001</v>
      </c>
      <c r="E944" s="16">
        <v>1400300</v>
      </c>
      <c r="F944" cm="1">
        <f t="array" ref="F944">MEDIAN(IF(A:A=E944,B:B))</f>
        <v>1.6666666699999999</v>
      </c>
    </row>
    <row r="945" spans="1:6" x14ac:dyDescent="0.2">
      <c r="A945" s="16">
        <v>1002600</v>
      </c>
      <c r="B945" s="15">
        <v>2</v>
      </c>
      <c r="E945" s="16">
        <v>1400310</v>
      </c>
      <c r="F945" cm="1">
        <f t="array" ref="F945">MEDIAN(IF(A:A=E945,B:B))</f>
        <v>0.83333333499999995</v>
      </c>
    </row>
    <row r="946" spans="1:6" x14ac:dyDescent="0.2">
      <c r="A946" s="16">
        <v>1002600</v>
      </c>
      <c r="B946" s="15">
        <v>1.6666666699999999</v>
      </c>
      <c r="E946" s="16">
        <v>1400320</v>
      </c>
      <c r="F946" cm="1">
        <f t="array" ref="F946">MEDIAN(IF(A:A=E946,B:B))</f>
        <v>0.83333333499999995</v>
      </c>
    </row>
    <row r="947" spans="1:6" x14ac:dyDescent="0.2">
      <c r="A947" s="16">
        <v>1002600</v>
      </c>
      <c r="B947" s="15">
        <v>2.6666666700000001</v>
      </c>
      <c r="E947" s="16">
        <v>1400330</v>
      </c>
      <c r="F947" cm="1">
        <f t="array" ref="F947">MEDIAN(IF(A:A=E947,B:B))</f>
        <v>0.83333333499999995</v>
      </c>
    </row>
    <row r="948" spans="1:6" x14ac:dyDescent="0.2">
      <c r="A948" s="16">
        <v>1002610</v>
      </c>
      <c r="B948" s="15">
        <v>2</v>
      </c>
      <c r="E948" s="16">
        <v>1400340</v>
      </c>
      <c r="F948" cm="1">
        <f t="array" ref="F948">MEDIAN(IF(A:A=E948,B:B))</f>
        <v>1.6666666699999999</v>
      </c>
    </row>
    <row r="949" spans="1:6" x14ac:dyDescent="0.2">
      <c r="A949" s="16">
        <v>1002620</v>
      </c>
      <c r="B949" s="15">
        <v>2</v>
      </c>
      <c r="E949" s="16">
        <v>1400350</v>
      </c>
      <c r="F949" cm="1">
        <f t="array" ref="F949">MEDIAN(IF(A:A=E949,B:B))</f>
        <v>0.83333333499999995</v>
      </c>
    </row>
    <row r="950" spans="1:6" x14ac:dyDescent="0.2">
      <c r="A950" s="16">
        <v>1002620</v>
      </c>
      <c r="B950" s="15">
        <v>1.6666666699999999</v>
      </c>
      <c r="E950" s="16">
        <v>1400360</v>
      </c>
      <c r="F950" cm="1">
        <f t="array" ref="F950">MEDIAN(IF(A:A=E950,B:B))</f>
        <v>0.83333333499999995</v>
      </c>
    </row>
    <row r="951" spans="1:6" x14ac:dyDescent="0.2">
      <c r="A951" s="16">
        <v>1002630</v>
      </c>
      <c r="B951" s="15">
        <v>2</v>
      </c>
      <c r="E951" s="16">
        <v>1400370</v>
      </c>
      <c r="F951" cm="1">
        <f t="array" ref="F951">MEDIAN(IF(A:A=E951,B:B))</f>
        <v>0.83333333499999995</v>
      </c>
    </row>
    <row r="952" spans="1:6" x14ac:dyDescent="0.2">
      <c r="A952" s="16">
        <v>1002640</v>
      </c>
      <c r="B952" s="15">
        <v>2</v>
      </c>
      <c r="E952" s="16">
        <v>1400380</v>
      </c>
      <c r="F952" cm="1">
        <f t="array" ref="F952">MEDIAN(IF(A:A=E952,B:B))</f>
        <v>0.83333333499999995</v>
      </c>
    </row>
    <row r="953" spans="1:6" x14ac:dyDescent="0.2">
      <c r="A953" s="16">
        <v>1002640</v>
      </c>
      <c r="B953" s="15">
        <v>1.6666666699999999</v>
      </c>
      <c r="E953" s="16">
        <v>1400390</v>
      </c>
      <c r="F953" cm="1">
        <f t="array" ref="F953">MEDIAN(IF(A:A=E953,B:B))</f>
        <v>0.83333333499999995</v>
      </c>
    </row>
    <row r="954" spans="1:6" x14ac:dyDescent="0.2">
      <c r="A954" s="16">
        <v>1002650</v>
      </c>
      <c r="B954" s="15">
        <v>2</v>
      </c>
      <c r="E954" s="16">
        <v>1400400</v>
      </c>
      <c r="F954" cm="1">
        <f t="array" ref="F954">MEDIAN(IF(A:A=E954,B:B))</f>
        <v>0.83333333499999995</v>
      </c>
    </row>
    <row r="955" spans="1:6" x14ac:dyDescent="0.2">
      <c r="A955" s="16">
        <v>1002650</v>
      </c>
      <c r="B955" s="15">
        <v>1.6666666699999999</v>
      </c>
      <c r="E955" s="16">
        <v>1400410</v>
      </c>
      <c r="F955" cm="1">
        <f t="array" ref="F955">MEDIAN(IF(A:A=E955,B:B))</f>
        <v>0.83333333499999995</v>
      </c>
    </row>
    <row r="956" spans="1:6" x14ac:dyDescent="0.2">
      <c r="A956" s="16">
        <v>1002660</v>
      </c>
      <c r="B956" s="15">
        <v>2</v>
      </c>
      <c r="E956" s="16">
        <v>1400420</v>
      </c>
      <c r="F956" cm="1">
        <f t="array" ref="F956">MEDIAN(IF(A:A=E956,B:B))</f>
        <v>0.83333333499999995</v>
      </c>
    </row>
    <row r="957" spans="1:6" x14ac:dyDescent="0.2">
      <c r="A957" s="16">
        <v>1002660</v>
      </c>
      <c r="B957" s="15">
        <v>1.6666666699999999</v>
      </c>
      <c r="E957" s="16">
        <v>1400430</v>
      </c>
      <c r="F957" cm="1">
        <f t="array" ref="F957">MEDIAN(IF(A:A=E957,B:B))</f>
        <v>0.83333333499999995</v>
      </c>
    </row>
    <row r="958" spans="1:6" x14ac:dyDescent="0.2">
      <c r="A958" s="16">
        <v>1002670</v>
      </c>
      <c r="B958" s="15">
        <v>1.6666666699999999</v>
      </c>
      <c r="E958" s="16">
        <v>1400440</v>
      </c>
      <c r="F958" cm="1">
        <f t="array" ref="F958">MEDIAN(IF(A:A=E958,B:B))</f>
        <v>0.83333333499999995</v>
      </c>
    </row>
    <row r="959" spans="1:6" x14ac:dyDescent="0.2">
      <c r="A959" s="16">
        <v>1002670</v>
      </c>
      <c r="B959" s="15">
        <v>2</v>
      </c>
      <c r="E959" s="16">
        <v>1400450</v>
      </c>
      <c r="F959" cm="1">
        <f t="array" ref="F959">MEDIAN(IF(A:A=E959,B:B))</f>
        <v>1.6666666699999999</v>
      </c>
    </row>
    <row r="960" spans="1:6" x14ac:dyDescent="0.2">
      <c r="A960" s="16">
        <v>1002670</v>
      </c>
      <c r="B960" s="15">
        <v>1.6666666699999999</v>
      </c>
      <c r="E960" s="16">
        <v>1400460</v>
      </c>
      <c r="F960" cm="1">
        <f t="array" ref="F960">MEDIAN(IF(A:A=E960,B:B))</f>
        <v>0.83333333499999995</v>
      </c>
    </row>
    <row r="961" spans="1:6" x14ac:dyDescent="0.2">
      <c r="A961" s="16">
        <v>1002680</v>
      </c>
      <c r="B961" s="15">
        <v>1.6666666699999999</v>
      </c>
      <c r="E961" s="16">
        <v>1400470</v>
      </c>
      <c r="F961" cm="1">
        <f t="array" ref="F961">MEDIAN(IF(A:A=E961,B:B))</f>
        <v>0.83333333499999995</v>
      </c>
    </row>
    <row r="962" spans="1:6" x14ac:dyDescent="0.2">
      <c r="A962" s="16">
        <v>1002680</v>
      </c>
      <c r="B962" s="15">
        <v>2</v>
      </c>
      <c r="E962" s="16">
        <v>1400480</v>
      </c>
      <c r="F962" cm="1">
        <f t="array" ref="F962">MEDIAN(IF(A:A=E962,B:B))</f>
        <v>0.83333333499999995</v>
      </c>
    </row>
    <row r="963" spans="1:6" x14ac:dyDescent="0.2">
      <c r="A963" s="16">
        <v>1002690</v>
      </c>
      <c r="B963" s="15">
        <v>1.6666666699999999</v>
      </c>
      <c r="E963" s="16">
        <v>1400490</v>
      </c>
      <c r="F963" cm="1">
        <f t="array" ref="F963">MEDIAN(IF(A:A=E963,B:B))</f>
        <v>0.83333333499999995</v>
      </c>
    </row>
    <row r="964" spans="1:6" x14ac:dyDescent="0.2">
      <c r="A964" s="16">
        <v>1002690</v>
      </c>
      <c r="B964" s="15">
        <v>2</v>
      </c>
      <c r="E964" s="16">
        <v>1400500</v>
      </c>
      <c r="F964" cm="1">
        <f t="array" ref="F964">MEDIAN(IF(A:A=E964,B:B))</f>
        <v>0.83333333499999995</v>
      </c>
    </row>
    <row r="965" spans="1:6" x14ac:dyDescent="0.2">
      <c r="A965" s="16">
        <v>1002700</v>
      </c>
      <c r="B965" s="15">
        <v>1.6666666699999999</v>
      </c>
      <c r="E965" s="16">
        <v>1400510</v>
      </c>
      <c r="F965" cm="1">
        <f t="array" ref="F965">MEDIAN(IF(A:A=E965,B:B))</f>
        <v>0.83333333499999995</v>
      </c>
    </row>
    <row r="966" spans="1:6" x14ac:dyDescent="0.2">
      <c r="A966" s="16">
        <v>1002700</v>
      </c>
      <c r="B966" s="15">
        <v>2</v>
      </c>
      <c r="E966" s="16">
        <v>1400520</v>
      </c>
      <c r="F966" cm="1">
        <f t="array" ref="F966">MEDIAN(IF(A:A=E966,B:B))</f>
        <v>0.83333333499999995</v>
      </c>
    </row>
    <row r="967" spans="1:6" x14ac:dyDescent="0.2">
      <c r="A967" s="16">
        <v>1002710</v>
      </c>
      <c r="B967" s="15">
        <v>1.6666666699999999</v>
      </c>
      <c r="E967" s="16">
        <v>1400530</v>
      </c>
      <c r="F967" cm="1">
        <f t="array" ref="F967">MEDIAN(IF(A:A=E967,B:B))</f>
        <v>0.83333333499999995</v>
      </c>
    </row>
    <row r="968" spans="1:6" x14ac:dyDescent="0.2">
      <c r="A968" s="16">
        <v>1002710</v>
      </c>
      <c r="B968" s="15">
        <v>2</v>
      </c>
      <c r="E968" s="16">
        <v>1400540</v>
      </c>
      <c r="F968" cm="1">
        <f t="array" ref="F968">MEDIAN(IF(A:A=E968,B:B))</f>
        <v>0.83333333499999995</v>
      </c>
    </row>
    <row r="969" spans="1:6" x14ac:dyDescent="0.2">
      <c r="A969" s="16">
        <v>1002720</v>
      </c>
      <c r="B969" s="15">
        <v>1.6666666699999999</v>
      </c>
      <c r="E969" s="16">
        <v>1400550</v>
      </c>
      <c r="F969" cm="1">
        <f t="array" ref="F969">MEDIAN(IF(A:A=E969,B:B))</f>
        <v>0.83333333499999995</v>
      </c>
    </row>
    <row r="970" spans="1:6" x14ac:dyDescent="0.2">
      <c r="A970" s="16">
        <v>1002720</v>
      </c>
      <c r="B970" s="15">
        <v>2</v>
      </c>
      <c r="E970" s="16">
        <v>1400560</v>
      </c>
      <c r="F970" cm="1">
        <f t="array" ref="F970">MEDIAN(IF(A:A=E970,B:B))</f>
        <v>0.83333333499999995</v>
      </c>
    </row>
    <row r="971" spans="1:6" x14ac:dyDescent="0.2">
      <c r="A971" s="16">
        <v>1002720</v>
      </c>
      <c r="B971" s="15">
        <v>2</v>
      </c>
      <c r="E971" s="16">
        <v>1400570</v>
      </c>
      <c r="F971" cm="1">
        <f t="array" ref="F971">MEDIAN(IF(A:A=E971,B:B))</f>
        <v>1.6666666699999999</v>
      </c>
    </row>
    <row r="972" spans="1:6" x14ac:dyDescent="0.2">
      <c r="A972" s="16">
        <v>1002730</v>
      </c>
      <c r="B972" s="15">
        <v>1.6666666699999999</v>
      </c>
      <c r="E972" s="16">
        <v>1400580</v>
      </c>
      <c r="F972" cm="1">
        <f t="array" ref="F972">MEDIAN(IF(A:A=E972,B:B))</f>
        <v>1.6666666699999999</v>
      </c>
    </row>
    <row r="973" spans="1:6" x14ac:dyDescent="0.2">
      <c r="A973" s="16">
        <v>1002730</v>
      </c>
      <c r="B973" s="15">
        <v>2</v>
      </c>
      <c r="E973" s="16">
        <v>1400590</v>
      </c>
      <c r="F973" cm="1">
        <f t="array" ref="F973">MEDIAN(IF(A:A=E973,B:B))</f>
        <v>1.6666666699999999</v>
      </c>
    </row>
    <row r="974" spans="1:6" x14ac:dyDescent="0.2">
      <c r="A974" s="16">
        <v>1002730</v>
      </c>
      <c r="B974" s="15">
        <v>2</v>
      </c>
      <c r="E974" s="16">
        <v>1400600</v>
      </c>
      <c r="F974" cm="1">
        <f t="array" ref="F974">MEDIAN(IF(A:A=E974,B:B))</f>
        <v>1.6666666699999999</v>
      </c>
    </row>
    <row r="975" spans="1:6" x14ac:dyDescent="0.2">
      <c r="A975" s="16">
        <v>1002740</v>
      </c>
      <c r="B975" s="15">
        <v>1.6666666699999999</v>
      </c>
      <c r="E975" s="16">
        <v>1400610</v>
      </c>
      <c r="F975" cm="1">
        <f t="array" ref="F975">MEDIAN(IF(A:A=E975,B:B))</f>
        <v>1</v>
      </c>
    </row>
    <row r="976" spans="1:6" x14ac:dyDescent="0.2">
      <c r="A976" s="16">
        <v>1002750</v>
      </c>
      <c r="B976" s="15">
        <v>1.6666666699999999</v>
      </c>
      <c r="E976" s="16">
        <v>1400620</v>
      </c>
      <c r="F976" cm="1">
        <f t="array" ref="F976">MEDIAN(IF(A:A=E976,B:B))</f>
        <v>1</v>
      </c>
    </row>
    <row r="977" spans="1:6" x14ac:dyDescent="0.2">
      <c r="A977" s="16">
        <v>1002760</v>
      </c>
      <c r="B977" s="15">
        <v>1.6666666699999999</v>
      </c>
      <c r="E977" s="16">
        <v>1400630</v>
      </c>
      <c r="F977" cm="1">
        <f t="array" ref="F977">MEDIAN(IF(A:A=E977,B:B))</f>
        <v>1</v>
      </c>
    </row>
    <row r="978" spans="1:6" x14ac:dyDescent="0.2">
      <c r="A978" s="16">
        <v>1002770</v>
      </c>
      <c r="B978" s="15">
        <v>1.6666666699999999</v>
      </c>
      <c r="E978" s="16">
        <v>1400640</v>
      </c>
      <c r="F978" cm="1">
        <f t="array" ref="F978">MEDIAN(IF(A:A=E978,B:B))</f>
        <v>1</v>
      </c>
    </row>
    <row r="979" spans="1:6" x14ac:dyDescent="0.2">
      <c r="A979" s="16">
        <v>1002780</v>
      </c>
      <c r="B979" s="15">
        <v>1.6666666699999999</v>
      </c>
      <c r="E979" s="16">
        <v>1400650</v>
      </c>
      <c r="F979" cm="1">
        <f t="array" ref="F979">MEDIAN(IF(A:A=E979,B:B))</f>
        <v>2</v>
      </c>
    </row>
    <row r="980" spans="1:6" x14ac:dyDescent="0.2">
      <c r="A980" s="16">
        <v>1002780</v>
      </c>
      <c r="B980" s="15">
        <v>2</v>
      </c>
      <c r="E980" s="16">
        <v>1400660</v>
      </c>
      <c r="F980" cm="1">
        <f t="array" ref="F980">MEDIAN(IF(A:A=E980,B:B))</f>
        <v>1</v>
      </c>
    </row>
    <row r="981" spans="1:6" x14ac:dyDescent="0.2">
      <c r="A981" s="16">
        <v>1002790</v>
      </c>
      <c r="B981" s="15">
        <v>1.6666666699999999</v>
      </c>
      <c r="E981" s="16">
        <v>1400670</v>
      </c>
      <c r="F981" cm="1">
        <f t="array" ref="F981">MEDIAN(IF(A:A=E981,B:B))</f>
        <v>2</v>
      </c>
    </row>
    <row r="982" spans="1:6" x14ac:dyDescent="0.2">
      <c r="A982" s="16">
        <v>1002790</v>
      </c>
      <c r="B982" s="15">
        <v>1.6666666699999999</v>
      </c>
      <c r="E982" s="16">
        <v>1400680</v>
      </c>
      <c r="F982" cm="1">
        <f t="array" ref="F982">MEDIAN(IF(A:A=E982,B:B))</f>
        <v>1</v>
      </c>
    </row>
    <row r="983" spans="1:6" x14ac:dyDescent="0.2">
      <c r="A983" s="16">
        <v>1002800</v>
      </c>
      <c r="B983" s="15">
        <v>1.6666666699999999</v>
      </c>
      <c r="E983" s="16">
        <v>1400690</v>
      </c>
      <c r="F983" cm="1">
        <f t="array" ref="F983">MEDIAN(IF(A:A=E983,B:B))</f>
        <v>1</v>
      </c>
    </row>
    <row r="984" spans="1:6" x14ac:dyDescent="0.2">
      <c r="A984" s="16">
        <v>1002800</v>
      </c>
      <c r="B984" s="15">
        <v>1.6666666699999999</v>
      </c>
      <c r="E984" s="16">
        <v>1400700</v>
      </c>
      <c r="F984" cm="1">
        <f t="array" ref="F984">MEDIAN(IF(A:A=E984,B:B))</f>
        <v>1</v>
      </c>
    </row>
    <row r="985" spans="1:6" x14ac:dyDescent="0.2">
      <c r="A985" s="16">
        <v>1002800</v>
      </c>
      <c r="B985" s="15">
        <v>1.6666666699999999</v>
      </c>
      <c r="E985" s="16">
        <v>1400710</v>
      </c>
      <c r="F985" cm="1">
        <f t="array" ref="F985">MEDIAN(IF(A:A=E985,B:B))</f>
        <v>1</v>
      </c>
    </row>
    <row r="986" spans="1:6" x14ac:dyDescent="0.2">
      <c r="A986" s="16">
        <v>1002810</v>
      </c>
      <c r="B986" s="15">
        <v>1.6666666699999999</v>
      </c>
      <c r="E986" s="16">
        <v>1400720</v>
      </c>
      <c r="F986" cm="1">
        <f t="array" ref="F986">MEDIAN(IF(A:A=E986,B:B))</f>
        <v>1</v>
      </c>
    </row>
    <row r="987" spans="1:6" x14ac:dyDescent="0.2">
      <c r="A987" s="16">
        <v>1002810</v>
      </c>
      <c r="B987" s="15">
        <v>1.6666666699999999</v>
      </c>
      <c r="E987" s="16">
        <v>1400730</v>
      </c>
      <c r="F987" cm="1">
        <f t="array" ref="F987">MEDIAN(IF(A:A=E987,B:B))</f>
        <v>2</v>
      </c>
    </row>
    <row r="988" spans="1:6" x14ac:dyDescent="0.2">
      <c r="A988" s="16">
        <v>1002820</v>
      </c>
      <c r="B988" s="15">
        <v>1.6666666699999999</v>
      </c>
      <c r="E988" s="16">
        <v>1400740</v>
      </c>
      <c r="F988" cm="1">
        <f t="array" ref="F988">MEDIAN(IF(A:A=E988,B:B))</f>
        <v>1</v>
      </c>
    </row>
    <row r="989" spans="1:6" x14ac:dyDescent="0.2">
      <c r="A989" s="16">
        <v>1002820</v>
      </c>
      <c r="B989" s="15">
        <v>1.6666666699999999</v>
      </c>
      <c r="E989" s="16">
        <v>1400750</v>
      </c>
      <c r="F989" cm="1">
        <f t="array" ref="F989">MEDIAN(IF(A:A=E989,B:B))</f>
        <v>1</v>
      </c>
    </row>
    <row r="990" spans="1:6" x14ac:dyDescent="0.2">
      <c r="A990" s="16">
        <v>1002830</v>
      </c>
      <c r="B990" s="15">
        <v>1.6666666699999999</v>
      </c>
      <c r="E990" s="16">
        <v>1400760</v>
      </c>
      <c r="F990" cm="1">
        <f t="array" ref="F990">MEDIAN(IF(A:A=E990,B:B))</f>
        <v>1</v>
      </c>
    </row>
    <row r="991" spans="1:6" x14ac:dyDescent="0.2">
      <c r="A991" s="16">
        <v>1002830</v>
      </c>
      <c r="B991" s="15">
        <v>1.6666666699999999</v>
      </c>
      <c r="E991" s="16">
        <v>1400770</v>
      </c>
      <c r="F991" cm="1">
        <f t="array" ref="F991">MEDIAN(IF(A:A=E991,B:B))</f>
        <v>1</v>
      </c>
    </row>
    <row r="992" spans="1:6" x14ac:dyDescent="0.2">
      <c r="A992" s="16">
        <v>1002830</v>
      </c>
      <c r="B992" s="15">
        <v>1.6666666699999999</v>
      </c>
      <c r="E992" s="16">
        <v>1400780</v>
      </c>
      <c r="F992" cm="1">
        <f t="array" ref="F992">MEDIAN(IF(A:A=E992,B:B))</f>
        <v>1</v>
      </c>
    </row>
    <row r="993" spans="1:6" x14ac:dyDescent="0.2">
      <c r="A993" s="16">
        <v>1002840</v>
      </c>
      <c r="B993" s="15">
        <v>1.6666666699999999</v>
      </c>
      <c r="E993" s="16">
        <v>1400790</v>
      </c>
      <c r="F993" cm="1">
        <f t="array" ref="F993">MEDIAN(IF(A:A=E993,B:B))</f>
        <v>1</v>
      </c>
    </row>
    <row r="994" spans="1:6" x14ac:dyDescent="0.2">
      <c r="A994" s="16">
        <v>1002840</v>
      </c>
      <c r="B994" s="15">
        <v>1.6666666699999999</v>
      </c>
      <c r="E994" s="16">
        <v>1400800</v>
      </c>
      <c r="F994" cm="1">
        <f t="array" ref="F994">MEDIAN(IF(A:A=E994,B:B))</f>
        <v>2</v>
      </c>
    </row>
    <row r="995" spans="1:6" x14ac:dyDescent="0.2">
      <c r="A995" s="16">
        <v>1002840</v>
      </c>
      <c r="B995" s="15">
        <v>1.6666666699999999</v>
      </c>
      <c r="E995" s="16">
        <v>1400810</v>
      </c>
      <c r="F995" cm="1">
        <f t="array" ref="F995">MEDIAN(IF(A:A=E995,B:B))</f>
        <v>2</v>
      </c>
    </row>
    <row r="996" spans="1:6" x14ac:dyDescent="0.2">
      <c r="A996" s="16">
        <v>1002850</v>
      </c>
      <c r="B996" s="15">
        <v>1.6666666699999999</v>
      </c>
      <c r="E996" s="16">
        <v>1400820</v>
      </c>
      <c r="F996" cm="1">
        <f t="array" ref="F996">MEDIAN(IF(A:A=E996,B:B))</f>
        <v>2</v>
      </c>
    </row>
    <row r="997" spans="1:6" x14ac:dyDescent="0.2">
      <c r="A997" s="16">
        <v>1002860</v>
      </c>
      <c r="B997" s="15">
        <v>1.6666666699999999</v>
      </c>
      <c r="E997" s="16">
        <v>1400830</v>
      </c>
      <c r="F997" cm="1">
        <f t="array" ref="F997">MEDIAN(IF(A:A=E997,B:B))</f>
        <v>1</v>
      </c>
    </row>
    <row r="998" spans="1:6" x14ac:dyDescent="0.2">
      <c r="A998" s="16">
        <v>1002870</v>
      </c>
      <c r="B998" s="15">
        <v>1.6666666699999999</v>
      </c>
      <c r="E998" s="16">
        <v>1400840</v>
      </c>
      <c r="F998" cm="1">
        <f t="array" ref="F998">MEDIAN(IF(A:A=E998,B:B))</f>
        <v>1</v>
      </c>
    </row>
    <row r="999" spans="1:6" x14ac:dyDescent="0.2">
      <c r="A999" s="16">
        <v>1002880</v>
      </c>
      <c r="B999" s="15">
        <v>1.6666666699999999</v>
      </c>
      <c r="E999" s="16">
        <v>1400850</v>
      </c>
      <c r="F999" cm="1">
        <f t="array" ref="F999">MEDIAN(IF(A:A=E999,B:B))</f>
        <v>1</v>
      </c>
    </row>
    <row r="1000" spans="1:6" x14ac:dyDescent="0.2">
      <c r="A1000" s="16">
        <v>1002880</v>
      </c>
      <c r="B1000" s="15">
        <v>1.6666666699999999</v>
      </c>
      <c r="E1000" s="16">
        <v>1400860</v>
      </c>
      <c r="F1000" cm="1">
        <f t="array" ref="F1000">MEDIAN(IF(A:A=E1000,B:B))</f>
        <v>1</v>
      </c>
    </row>
    <row r="1001" spans="1:6" x14ac:dyDescent="0.2">
      <c r="A1001" s="16">
        <v>1002890</v>
      </c>
      <c r="B1001" s="15">
        <v>1.6666666699999999</v>
      </c>
      <c r="E1001" s="16">
        <v>1400870</v>
      </c>
      <c r="F1001" cm="1">
        <f t="array" ref="F1001">MEDIAN(IF(A:A=E1001,B:B))</f>
        <v>1</v>
      </c>
    </row>
    <row r="1002" spans="1:6" x14ac:dyDescent="0.2">
      <c r="A1002" s="16">
        <v>1002890</v>
      </c>
      <c r="B1002" s="15">
        <v>1.6666666699999999</v>
      </c>
      <c r="E1002" s="16">
        <v>1400880</v>
      </c>
      <c r="F1002" cm="1">
        <f t="array" ref="F1002">MEDIAN(IF(A:A=E1002,B:B))</f>
        <v>1</v>
      </c>
    </row>
    <row r="1003" spans="1:6" x14ac:dyDescent="0.2">
      <c r="A1003" s="16">
        <v>1002900</v>
      </c>
      <c r="B1003" s="15">
        <v>1.6666666699999999</v>
      </c>
      <c r="E1003" s="16">
        <v>1400890</v>
      </c>
      <c r="F1003" cm="1">
        <f t="array" ref="F1003">MEDIAN(IF(A:A=E1003,B:B))</f>
        <v>1</v>
      </c>
    </row>
    <row r="1004" spans="1:6" x14ac:dyDescent="0.2">
      <c r="A1004" s="16">
        <v>1002900</v>
      </c>
      <c r="B1004" s="15">
        <v>1.6666666699999999</v>
      </c>
      <c r="E1004" s="16">
        <v>1400900</v>
      </c>
      <c r="F1004" cm="1">
        <f t="array" ref="F1004">MEDIAN(IF(A:A=E1004,B:B))</f>
        <v>1</v>
      </c>
    </row>
    <row r="1005" spans="1:6" x14ac:dyDescent="0.2">
      <c r="A1005" s="16">
        <v>1002910</v>
      </c>
      <c r="B1005" s="15">
        <v>1.6666666699999999</v>
      </c>
      <c r="E1005" s="16">
        <v>1400910</v>
      </c>
      <c r="F1005" cm="1">
        <f t="array" ref="F1005">MEDIAN(IF(A:A=E1005,B:B))</f>
        <v>2</v>
      </c>
    </row>
    <row r="1006" spans="1:6" x14ac:dyDescent="0.2">
      <c r="A1006" s="16">
        <v>1002910</v>
      </c>
      <c r="B1006" s="15">
        <v>1.6666666699999999</v>
      </c>
      <c r="E1006" s="16">
        <v>1400920</v>
      </c>
      <c r="F1006" cm="1">
        <f t="array" ref="F1006">MEDIAN(IF(A:A=E1006,B:B))</f>
        <v>1</v>
      </c>
    </row>
    <row r="1007" spans="1:6" x14ac:dyDescent="0.2">
      <c r="A1007" s="16">
        <v>1002920</v>
      </c>
      <c r="B1007" s="15">
        <v>1.6666666699999999</v>
      </c>
      <c r="E1007" s="16">
        <v>1400930</v>
      </c>
      <c r="F1007" cm="1">
        <f t="array" ref="F1007">MEDIAN(IF(A:A=E1007,B:B))</f>
        <v>1</v>
      </c>
    </row>
    <row r="1008" spans="1:6" x14ac:dyDescent="0.2">
      <c r="A1008" s="16">
        <v>1002930</v>
      </c>
      <c r="B1008" s="15">
        <v>1.6666666699999999</v>
      </c>
      <c r="E1008" s="16">
        <v>1400940</v>
      </c>
      <c r="F1008" cm="1">
        <f t="array" ref="F1008">MEDIAN(IF(A:A=E1008,B:B))</f>
        <v>0.83333333499999995</v>
      </c>
    </row>
    <row r="1009" spans="1:6" x14ac:dyDescent="0.2">
      <c r="A1009" s="16">
        <v>1002940</v>
      </c>
      <c r="B1009" s="15">
        <v>1.6666666699999999</v>
      </c>
      <c r="E1009" s="16">
        <v>1400950</v>
      </c>
      <c r="F1009" cm="1">
        <f t="array" ref="F1009">MEDIAN(IF(A:A=E1009,B:B))</f>
        <v>1.6666666699999999</v>
      </c>
    </row>
    <row r="1010" spans="1:6" x14ac:dyDescent="0.2">
      <c r="A1010" s="16">
        <v>1002940</v>
      </c>
      <c r="B1010" s="15">
        <v>1.6666666699999999</v>
      </c>
      <c r="E1010" s="16">
        <v>1400960</v>
      </c>
      <c r="F1010" cm="1">
        <f t="array" ref="F1010">MEDIAN(IF(A:A=E1010,B:B))</f>
        <v>0.83333333499999995</v>
      </c>
    </row>
    <row r="1011" spans="1:6" x14ac:dyDescent="0.2">
      <c r="A1011" s="16">
        <v>1002950</v>
      </c>
      <c r="B1011" s="15">
        <v>1.6666666699999999</v>
      </c>
      <c r="E1011" s="16">
        <v>1400970</v>
      </c>
      <c r="F1011" cm="1">
        <f t="array" ref="F1011">MEDIAN(IF(A:A=E1011,B:B))</f>
        <v>1.6666666699999999</v>
      </c>
    </row>
    <row r="1012" spans="1:6" x14ac:dyDescent="0.2">
      <c r="A1012" s="16">
        <v>1002960</v>
      </c>
      <c r="B1012" s="15">
        <v>1.6666666699999999</v>
      </c>
      <c r="E1012" s="16">
        <v>1400980</v>
      </c>
      <c r="F1012" cm="1">
        <f t="array" ref="F1012">MEDIAN(IF(A:A=E1012,B:B))</f>
        <v>0.83333333499999995</v>
      </c>
    </row>
    <row r="1013" spans="1:6" x14ac:dyDescent="0.2">
      <c r="A1013" s="16">
        <v>1002960</v>
      </c>
      <c r="B1013" s="15">
        <v>1.6666666699999999</v>
      </c>
      <c r="E1013" s="16">
        <v>1400990</v>
      </c>
      <c r="F1013" cm="1">
        <f t="array" ref="F1013">MEDIAN(IF(A:A=E1013,B:B))</f>
        <v>0.83333333499999995</v>
      </c>
    </row>
    <row r="1014" spans="1:6" x14ac:dyDescent="0.2">
      <c r="A1014" s="16">
        <v>1002970</v>
      </c>
      <c r="B1014" s="15">
        <v>1.6666666699999999</v>
      </c>
      <c r="E1014" s="16">
        <v>1401000</v>
      </c>
      <c r="F1014" cm="1">
        <f t="array" ref="F1014">MEDIAN(IF(A:A=E1014,B:B))</f>
        <v>0.83333333499999995</v>
      </c>
    </row>
    <row r="1015" spans="1:6" x14ac:dyDescent="0.2">
      <c r="A1015" s="16">
        <v>1002970</v>
      </c>
      <c r="B1015" s="15">
        <v>1.6666666699999999</v>
      </c>
      <c r="E1015" s="16">
        <v>1401010</v>
      </c>
      <c r="F1015" cm="1">
        <f t="array" ref="F1015">MEDIAN(IF(A:A=E1015,B:B))</f>
        <v>0.83333333499999995</v>
      </c>
    </row>
    <row r="1016" spans="1:6" x14ac:dyDescent="0.2">
      <c r="A1016" s="16">
        <v>1002980</v>
      </c>
      <c r="B1016" s="15">
        <v>2</v>
      </c>
      <c r="E1016" s="16">
        <v>1401020</v>
      </c>
      <c r="F1016" cm="1">
        <f t="array" ref="F1016">MEDIAN(IF(A:A=E1016,B:B))</f>
        <v>0.83333333499999995</v>
      </c>
    </row>
    <row r="1017" spans="1:6" x14ac:dyDescent="0.2">
      <c r="A1017" s="16">
        <v>1002980</v>
      </c>
      <c r="B1017" s="15">
        <v>1.6666666699999999</v>
      </c>
      <c r="E1017" s="16">
        <v>1401030</v>
      </c>
      <c r="F1017" cm="1">
        <f t="array" ref="F1017">MEDIAN(IF(A:A=E1017,B:B))</f>
        <v>0.83333333499999995</v>
      </c>
    </row>
    <row r="1018" spans="1:6" x14ac:dyDescent="0.2">
      <c r="A1018" s="16">
        <v>1002990</v>
      </c>
      <c r="B1018" s="15">
        <v>2</v>
      </c>
      <c r="E1018" s="16">
        <v>1401040</v>
      </c>
      <c r="F1018" cm="1">
        <f t="array" ref="F1018">MEDIAN(IF(A:A=E1018,B:B))</f>
        <v>0.83333333499999995</v>
      </c>
    </row>
    <row r="1019" spans="1:6" x14ac:dyDescent="0.2">
      <c r="A1019" s="16">
        <v>1002990</v>
      </c>
      <c r="B1019" s="15">
        <v>1.6666666699999999</v>
      </c>
      <c r="E1019" s="16">
        <v>1401050</v>
      </c>
      <c r="F1019" cm="1">
        <f t="array" ref="F1019">MEDIAN(IF(A:A=E1019,B:B))</f>
        <v>0.83333333499999995</v>
      </c>
    </row>
    <row r="1020" spans="1:6" x14ac:dyDescent="0.2">
      <c r="A1020" s="16">
        <v>1003000</v>
      </c>
      <c r="B1020" s="15">
        <v>2</v>
      </c>
      <c r="E1020" s="16">
        <v>1401060</v>
      </c>
      <c r="F1020" cm="1">
        <f t="array" ref="F1020">MEDIAN(IF(A:A=E1020,B:B))</f>
        <v>0.83333333499999995</v>
      </c>
    </row>
    <row r="1021" spans="1:6" x14ac:dyDescent="0.2">
      <c r="A1021" s="16">
        <v>1003000</v>
      </c>
      <c r="B1021" s="15">
        <v>1.6666666699999999</v>
      </c>
      <c r="E1021" s="16">
        <v>1401070</v>
      </c>
      <c r="F1021" cm="1">
        <f t="array" ref="F1021">MEDIAN(IF(A:A=E1021,B:B))</f>
        <v>0.83333333499999995</v>
      </c>
    </row>
    <row r="1022" spans="1:6" x14ac:dyDescent="0.2">
      <c r="A1022" s="16">
        <v>1003010</v>
      </c>
      <c r="B1022" s="15">
        <v>1.6666666699999999</v>
      </c>
      <c r="E1022" s="16">
        <v>1401080</v>
      </c>
      <c r="F1022" cm="1">
        <f t="array" ref="F1022">MEDIAN(IF(A:A=E1022,B:B))</f>
        <v>0.83333333499999995</v>
      </c>
    </row>
    <row r="1023" spans="1:6" x14ac:dyDescent="0.2">
      <c r="A1023" s="16">
        <v>1003020</v>
      </c>
      <c r="B1023" s="15">
        <v>2</v>
      </c>
      <c r="E1023" s="16">
        <v>1401090</v>
      </c>
      <c r="F1023" cm="1">
        <f t="array" ref="F1023">MEDIAN(IF(A:A=E1023,B:B))</f>
        <v>0.83333333499999995</v>
      </c>
    </row>
    <row r="1024" spans="1:6" x14ac:dyDescent="0.2">
      <c r="A1024" s="16">
        <v>1003020</v>
      </c>
      <c r="B1024" s="15">
        <v>1.6666666699999999</v>
      </c>
      <c r="E1024" s="16">
        <v>1401100</v>
      </c>
      <c r="F1024" cm="1">
        <f t="array" ref="F1024">MEDIAN(IF(A:A=E1024,B:B))</f>
        <v>0.83333333499999995</v>
      </c>
    </row>
    <row r="1025" spans="1:6" x14ac:dyDescent="0.2">
      <c r="A1025" s="16">
        <v>1003030</v>
      </c>
      <c r="B1025" s="15">
        <v>2</v>
      </c>
      <c r="E1025" s="16">
        <v>1401110</v>
      </c>
      <c r="F1025" cm="1">
        <f t="array" ref="F1025">MEDIAN(IF(A:A=E1025,B:B))</f>
        <v>0.83333333499999995</v>
      </c>
    </row>
    <row r="1026" spans="1:6" x14ac:dyDescent="0.2">
      <c r="A1026" s="16">
        <v>1003030</v>
      </c>
      <c r="B1026" s="15">
        <v>1.6666666699999999</v>
      </c>
      <c r="E1026" s="16">
        <v>1401120</v>
      </c>
      <c r="F1026" cm="1">
        <f t="array" ref="F1026">MEDIAN(IF(A:A=E1026,B:B))</f>
        <v>0.83333333499999995</v>
      </c>
    </row>
    <row r="1027" spans="1:6" x14ac:dyDescent="0.2">
      <c r="A1027" s="16">
        <v>1003040</v>
      </c>
      <c r="B1027" s="15">
        <v>1.6666666699999999</v>
      </c>
      <c r="E1027" s="16">
        <v>1401130</v>
      </c>
      <c r="F1027" cm="1">
        <f t="array" ref="F1027">MEDIAN(IF(A:A=E1027,B:B))</f>
        <v>0.83333333499999995</v>
      </c>
    </row>
    <row r="1028" spans="1:6" x14ac:dyDescent="0.2">
      <c r="A1028" s="16">
        <v>1003050</v>
      </c>
      <c r="B1028" s="15">
        <v>2</v>
      </c>
      <c r="E1028" s="16">
        <v>1401140</v>
      </c>
      <c r="F1028" cm="1">
        <f t="array" ref="F1028">MEDIAN(IF(A:A=E1028,B:B))</f>
        <v>0.83333333499999995</v>
      </c>
    </row>
    <row r="1029" spans="1:6" x14ac:dyDescent="0.2">
      <c r="A1029" s="16">
        <v>1003060</v>
      </c>
      <c r="B1029" s="15">
        <v>2</v>
      </c>
      <c r="E1029" s="16">
        <v>1401150</v>
      </c>
      <c r="F1029" cm="1">
        <f t="array" ref="F1029">MEDIAN(IF(A:A=E1029,B:B))</f>
        <v>1.6666666699999999</v>
      </c>
    </row>
    <row r="1030" spans="1:6" x14ac:dyDescent="0.2">
      <c r="A1030" s="16">
        <v>1003070</v>
      </c>
      <c r="B1030" s="15">
        <v>2</v>
      </c>
      <c r="E1030" s="16">
        <v>1401160</v>
      </c>
      <c r="F1030" cm="1">
        <f t="array" ref="F1030">MEDIAN(IF(A:A=E1030,B:B))</f>
        <v>0.83333333499999995</v>
      </c>
    </row>
    <row r="1031" spans="1:6" x14ac:dyDescent="0.2">
      <c r="A1031" s="16">
        <v>1003070</v>
      </c>
      <c r="B1031" s="15">
        <v>2.3333333299999999</v>
      </c>
      <c r="E1031" s="16">
        <v>1401170</v>
      </c>
      <c r="F1031" cm="1">
        <f t="array" ref="F1031">MEDIAN(IF(A:A=E1031,B:B))</f>
        <v>0.83333333499999995</v>
      </c>
    </row>
    <row r="1032" spans="1:6" x14ac:dyDescent="0.2">
      <c r="A1032" s="16">
        <v>1003070</v>
      </c>
      <c r="B1032" s="15">
        <v>1.6666666699999999</v>
      </c>
      <c r="E1032" s="16">
        <v>1401180</v>
      </c>
      <c r="F1032" cm="1">
        <f t="array" ref="F1032">MEDIAN(IF(A:A=E1032,B:B))</f>
        <v>0.83333333499999995</v>
      </c>
    </row>
    <row r="1033" spans="1:6" x14ac:dyDescent="0.2">
      <c r="A1033" s="16">
        <v>1003070</v>
      </c>
      <c r="B1033" s="15">
        <v>2.6666666700000001</v>
      </c>
      <c r="E1033" s="16">
        <v>1500010</v>
      </c>
      <c r="F1033" cm="1">
        <f t="array" ref="F1033">MEDIAN(IF(A:A=E1033,B:B))</f>
        <v>1.3333333300000001</v>
      </c>
    </row>
    <row r="1034" spans="1:6" x14ac:dyDescent="0.2">
      <c r="A1034" s="16">
        <v>1003080</v>
      </c>
      <c r="B1034" s="15">
        <v>2</v>
      </c>
      <c r="E1034" s="16">
        <v>1500020</v>
      </c>
      <c r="F1034" cm="1">
        <f t="array" ref="F1034">MEDIAN(IF(A:A=E1034,B:B))</f>
        <v>1.3333333300000001</v>
      </c>
    </row>
    <row r="1035" spans="1:6" x14ac:dyDescent="0.2">
      <c r="A1035" s="16">
        <v>1003080</v>
      </c>
      <c r="B1035" s="15">
        <v>2.3333333299999999</v>
      </c>
      <c r="E1035" s="16">
        <v>1500030</v>
      </c>
      <c r="F1035" cm="1">
        <f t="array" ref="F1035">MEDIAN(IF(A:A=E1035,B:B))</f>
        <v>1.3333333300000001</v>
      </c>
    </row>
    <row r="1036" spans="1:6" x14ac:dyDescent="0.2">
      <c r="A1036" s="16">
        <v>1003090</v>
      </c>
      <c r="B1036" s="15">
        <v>2.3333333299999999</v>
      </c>
      <c r="E1036" s="16">
        <v>1500040</v>
      </c>
      <c r="F1036" cm="1">
        <f t="array" ref="F1036">MEDIAN(IF(A:A=E1036,B:B))</f>
        <v>1.3333333300000001</v>
      </c>
    </row>
    <row r="1037" spans="1:6" x14ac:dyDescent="0.2">
      <c r="A1037" s="16">
        <v>1003100</v>
      </c>
      <c r="B1037" s="15">
        <v>2.3333333299999999</v>
      </c>
      <c r="E1037" s="16">
        <v>1500050</v>
      </c>
      <c r="F1037" cm="1">
        <f t="array" ref="F1037">MEDIAN(IF(A:A=E1037,B:B))</f>
        <v>1.3333333300000001</v>
      </c>
    </row>
    <row r="1038" spans="1:6" x14ac:dyDescent="0.2">
      <c r="A1038" s="16">
        <v>1003100</v>
      </c>
      <c r="B1038" s="15">
        <v>2.3333333299999999</v>
      </c>
      <c r="E1038" s="16">
        <v>1500060</v>
      </c>
      <c r="F1038" cm="1">
        <f t="array" ref="F1038">MEDIAN(IF(A:A=E1038,B:B))</f>
        <v>1.3333333300000001</v>
      </c>
    </row>
    <row r="1039" spans="1:6" x14ac:dyDescent="0.2">
      <c r="A1039" s="16">
        <v>1003110</v>
      </c>
      <c r="B1039" s="15">
        <v>2.3333333299999999</v>
      </c>
      <c r="E1039" s="16">
        <v>1500070</v>
      </c>
      <c r="F1039" cm="1">
        <f t="array" ref="F1039">MEDIAN(IF(A:A=E1039,B:B))</f>
        <v>1.3333333300000001</v>
      </c>
    </row>
    <row r="1040" spans="1:6" x14ac:dyDescent="0.2">
      <c r="A1040" s="16">
        <v>1003110</v>
      </c>
      <c r="B1040" s="15">
        <v>2.3333333299999999</v>
      </c>
      <c r="E1040" s="16">
        <v>1500080</v>
      </c>
      <c r="F1040" cm="1">
        <f t="array" ref="F1040">MEDIAN(IF(A:A=E1040,B:B))</f>
        <v>1.3333333300000001</v>
      </c>
    </row>
    <row r="1041" spans="1:6" x14ac:dyDescent="0.2">
      <c r="A1041" s="16">
        <v>1003120</v>
      </c>
      <c r="B1041" s="15">
        <v>2.6666666700000001</v>
      </c>
      <c r="E1041" s="16">
        <v>1500090</v>
      </c>
      <c r="F1041" cm="1">
        <f t="array" ref="F1041">MEDIAN(IF(A:A=E1041,B:B))</f>
        <v>1.3333333300000001</v>
      </c>
    </row>
    <row r="1042" spans="1:6" x14ac:dyDescent="0.2">
      <c r="A1042" s="16">
        <v>1003130</v>
      </c>
      <c r="B1042" s="15">
        <v>2.3333333299999999</v>
      </c>
      <c r="E1042" s="16">
        <v>1500100</v>
      </c>
      <c r="F1042" cm="1">
        <f t="array" ref="F1042">MEDIAN(IF(A:A=E1042,B:B))</f>
        <v>1.3333333300000001</v>
      </c>
    </row>
    <row r="1043" spans="1:6" x14ac:dyDescent="0.2">
      <c r="A1043" s="16">
        <v>1003130</v>
      </c>
      <c r="B1043" s="15">
        <v>1.6666666699999999</v>
      </c>
      <c r="E1043" s="16">
        <v>1500101</v>
      </c>
      <c r="F1043" cm="1">
        <f t="array" ref="F1043">MEDIAN(IF(A:A=E1043,B:B))</f>
        <v>1.3333333300000001</v>
      </c>
    </row>
    <row r="1044" spans="1:6" x14ac:dyDescent="0.2">
      <c r="A1044" s="16">
        <v>1003130</v>
      </c>
      <c r="B1044" s="15">
        <v>2.6666666700000001</v>
      </c>
      <c r="E1044" s="16">
        <v>1500110</v>
      </c>
      <c r="F1044" cm="1">
        <f t="array" ref="F1044">MEDIAN(IF(A:A=E1044,B:B))</f>
        <v>1.5</v>
      </c>
    </row>
    <row r="1045" spans="1:6" x14ac:dyDescent="0.2">
      <c r="A1045" s="16">
        <v>1003140</v>
      </c>
      <c r="B1045" s="15">
        <v>2.3333333299999999</v>
      </c>
      <c r="E1045" s="16">
        <v>1500120</v>
      </c>
      <c r="F1045" cm="1">
        <f t="array" ref="F1045">MEDIAN(IF(A:A=E1045,B:B))</f>
        <v>1.3333333300000001</v>
      </c>
    </row>
    <row r="1046" spans="1:6" x14ac:dyDescent="0.2">
      <c r="A1046" s="16">
        <v>1003140</v>
      </c>
      <c r="B1046" s="15">
        <v>1.6666666699999999</v>
      </c>
      <c r="E1046" s="16">
        <v>1500130</v>
      </c>
      <c r="F1046" cm="1">
        <f t="array" ref="F1046">MEDIAN(IF(A:A=E1046,B:B))</f>
        <v>1.6666666699999999</v>
      </c>
    </row>
    <row r="1047" spans="1:6" x14ac:dyDescent="0.2">
      <c r="A1047" s="16">
        <v>1003150</v>
      </c>
      <c r="B1047" s="15">
        <v>2.3333333299999999</v>
      </c>
      <c r="E1047" s="16">
        <v>1500140</v>
      </c>
      <c r="F1047" cm="1">
        <f t="array" ref="F1047">MEDIAN(IF(A:A=E1047,B:B))</f>
        <v>1.3333333300000001</v>
      </c>
    </row>
    <row r="1048" spans="1:6" x14ac:dyDescent="0.2">
      <c r="A1048" s="16">
        <v>1003150</v>
      </c>
      <c r="B1048" s="15">
        <v>1.6666666699999999</v>
      </c>
      <c r="E1048" s="16">
        <v>1500150</v>
      </c>
      <c r="F1048" cm="1">
        <f t="array" ref="F1048">MEDIAN(IF(A:A=E1048,B:B))</f>
        <v>1.3333333300000001</v>
      </c>
    </row>
    <row r="1049" spans="1:6" x14ac:dyDescent="0.2">
      <c r="A1049" s="16">
        <v>1003160</v>
      </c>
      <c r="B1049" s="15">
        <v>2.3333333299999999</v>
      </c>
      <c r="E1049" s="16">
        <v>1500160</v>
      </c>
      <c r="F1049" cm="1">
        <f t="array" ref="F1049">MEDIAN(IF(A:A=E1049,B:B))</f>
        <v>1.3333333300000001</v>
      </c>
    </row>
    <row r="1050" spans="1:6" x14ac:dyDescent="0.2">
      <c r="A1050" s="16">
        <v>1003160</v>
      </c>
      <c r="B1050" s="15">
        <v>1.6666666699999999</v>
      </c>
      <c r="E1050" s="16">
        <v>1500170</v>
      </c>
      <c r="F1050" cm="1">
        <f t="array" ref="F1050">MEDIAN(IF(A:A=E1050,B:B))</f>
        <v>1.3333333300000001</v>
      </c>
    </row>
    <row r="1051" spans="1:6" x14ac:dyDescent="0.2">
      <c r="A1051" s="16">
        <v>1003170</v>
      </c>
      <c r="B1051" s="15">
        <v>2.3333333299999999</v>
      </c>
      <c r="E1051" s="16">
        <v>1500180</v>
      </c>
      <c r="F1051" cm="1">
        <f t="array" ref="F1051">MEDIAN(IF(A:A=E1051,B:B))</f>
        <v>1.3333333300000001</v>
      </c>
    </row>
    <row r="1052" spans="1:6" x14ac:dyDescent="0.2">
      <c r="A1052" s="16">
        <v>1003170</v>
      </c>
      <c r="B1052" s="15">
        <v>1.6666666699999999</v>
      </c>
      <c r="E1052" s="16">
        <v>1500190</v>
      </c>
      <c r="F1052" cm="1">
        <f t="array" ref="F1052">MEDIAN(IF(A:A=E1052,B:B))</f>
        <v>1.3333333300000001</v>
      </c>
    </row>
    <row r="1053" spans="1:6" x14ac:dyDescent="0.2">
      <c r="A1053" s="16">
        <v>1003180</v>
      </c>
      <c r="B1053" s="15">
        <v>1.6666666699999999</v>
      </c>
      <c r="E1053" s="16">
        <v>1500200</v>
      </c>
      <c r="F1053" cm="1">
        <f t="array" ref="F1053">MEDIAN(IF(A:A=E1053,B:B))</f>
        <v>1.3333333300000001</v>
      </c>
    </row>
    <row r="1054" spans="1:6" x14ac:dyDescent="0.2">
      <c r="A1054" s="16">
        <v>1003190</v>
      </c>
      <c r="B1054" s="15">
        <v>1.6666666699999999</v>
      </c>
      <c r="E1054" s="16">
        <v>1500210</v>
      </c>
      <c r="F1054" cm="1">
        <f t="array" ref="F1054">MEDIAN(IF(A:A=E1054,B:B))</f>
        <v>1.3333333300000001</v>
      </c>
    </row>
    <row r="1055" spans="1:6" x14ac:dyDescent="0.2">
      <c r="A1055" s="16">
        <v>1003200</v>
      </c>
      <c r="B1055" s="15">
        <v>1</v>
      </c>
      <c r="E1055" s="16">
        <v>1500220</v>
      </c>
      <c r="F1055" cm="1">
        <f t="array" ref="F1055">MEDIAN(IF(A:A=E1055,B:B))</f>
        <v>1.5</v>
      </c>
    </row>
    <row r="1056" spans="1:6" x14ac:dyDescent="0.2">
      <c r="A1056" s="16">
        <v>1003200</v>
      </c>
      <c r="B1056" s="15">
        <v>2</v>
      </c>
      <c r="E1056" s="16">
        <v>1500230</v>
      </c>
      <c r="F1056" cm="1">
        <f t="array" ref="F1056">MEDIAN(IF(A:A=E1056,B:B))</f>
        <v>1.3333333300000001</v>
      </c>
    </row>
    <row r="1057" spans="1:6" x14ac:dyDescent="0.2">
      <c r="A1057" s="16">
        <v>1003210</v>
      </c>
      <c r="B1057" s="15">
        <v>0</v>
      </c>
      <c r="E1057" s="16">
        <v>1500240</v>
      </c>
      <c r="F1057" cm="1">
        <f t="array" ref="F1057">MEDIAN(IF(A:A=E1057,B:B))</f>
        <v>1.5</v>
      </c>
    </row>
    <row r="1058" spans="1:6" x14ac:dyDescent="0.2">
      <c r="A1058" s="16">
        <v>1003210</v>
      </c>
      <c r="B1058" s="15">
        <v>2</v>
      </c>
      <c r="E1058" s="16">
        <v>1500250</v>
      </c>
      <c r="F1058" cm="1">
        <f t="array" ref="F1058">MEDIAN(IF(A:A=E1058,B:B))</f>
        <v>1.5</v>
      </c>
    </row>
    <row r="1059" spans="1:6" x14ac:dyDescent="0.2">
      <c r="A1059" s="16">
        <v>1003220</v>
      </c>
      <c r="B1059" s="15">
        <v>2</v>
      </c>
      <c r="E1059" s="16">
        <v>1500260</v>
      </c>
      <c r="F1059" cm="1">
        <f t="array" ref="F1059">MEDIAN(IF(A:A=E1059,B:B))</f>
        <v>1.6666666699999999</v>
      </c>
    </row>
    <row r="1060" spans="1:6" x14ac:dyDescent="0.2">
      <c r="A1060" s="16">
        <v>1003220</v>
      </c>
      <c r="B1060" s="15">
        <v>2</v>
      </c>
      <c r="E1060" s="16">
        <v>1500270</v>
      </c>
      <c r="F1060" cm="1">
        <f t="array" ref="F1060">MEDIAN(IF(A:A=E1060,B:B))</f>
        <v>1.5</v>
      </c>
    </row>
    <row r="1061" spans="1:6" x14ac:dyDescent="0.2">
      <c r="A1061" s="16">
        <v>1003220</v>
      </c>
      <c r="B1061" s="15">
        <v>3.3333333299999999</v>
      </c>
      <c r="E1061" s="16">
        <v>1500280</v>
      </c>
      <c r="F1061" cm="1">
        <f t="array" ref="F1061">MEDIAN(IF(A:A=E1061,B:B))</f>
        <v>1.5</v>
      </c>
    </row>
    <row r="1062" spans="1:6" x14ac:dyDescent="0.2">
      <c r="A1062" s="16">
        <v>1003220</v>
      </c>
      <c r="B1062" s="15">
        <v>3</v>
      </c>
      <c r="E1062" s="16">
        <v>1500290</v>
      </c>
      <c r="F1062" cm="1">
        <f t="array" ref="F1062">MEDIAN(IF(A:A=E1062,B:B))</f>
        <v>1.6666666699999999</v>
      </c>
    </row>
    <row r="1063" spans="1:6" x14ac:dyDescent="0.2">
      <c r="A1063" s="16">
        <v>1003220</v>
      </c>
      <c r="B1063" s="15">
        <v>2.6666666700000001</v>
      </c>
      <c r="E1063" s="16">
        <v>1500300</v>
      </c>
      <c r="F1063" cm="1">
        <f t="array" ref="F1063">MEDIAN(IF(A:A=E1063,B:B))</f>
        <v>1.5</v>
      </c>
    </row>
    <row r="1064" spans="1:6" x14ac:dyDescent="0.2">
      <c r="A1064" s="16">
        <v>1003230</v>
      </c>
      <c r="B1064" s="15">
        <v>2.6666666700000001</v>
      </c>
      <c r="E1064" s="16">
        <v>1500310</v>
      </c>
      <c r="F1064" cm="1">
        <f t="array" ref="F1064">MEDIAN(IF(A:A=E1064,B:B))</f>
        <v>1.5</v>
      </c>
    </row>
    <row r="1065" spans="1:6" x14ac:dyDescent="0.2">
      <c r="A1065" s="16">
        <v>1003230</v>
      </c>
      <c r="B1065" s="15">
        <v>4</v>
      </c>
      <c r="E1065" s="16">
        <v>1500320</v>
      </c>
      <c r="F1065" cm="1">
        <f t="array" ref="F1065">MEDIAN(IF(A:A=E1065,B:B))</f>
        <v>1.5</v>
      </c>
    </row>
    <row r="1066" spans="1:6" x14ac:dyDescent="0.2">
      <c r="A1066" s="16">
        <v>1003240</v>
      </c>
      <c r="B1066" s="15">
        <v>2.6666666700000001</v>
      </c>
      <c r="E1066" s="16">
        <v>1500330</v>
      </c>
      <c r="F1066" cm="1">
        <f t="array" ref="F1066">MEDIAN(IF(A:A=E1066,B:B))</f>
        <v>1.5</v>
      </c>
    </row>
    <row r="1067" spans="1:6" x14ac:dyDescent="0.2">
      <c r="A1067" s="16">
        <v>1003240</v>
      </c>
      <c r="B1067" s="15">
        <v>2.6666666700000001</v>
      </c>
      <c r="E1067" s="16">
        <v>1500340</v>
      </c>
      <c r="F1067" cm="1">
        <f t="array" ref="F1067">MEDIAN(IF(A:A=E1067,B:B))</f>
        <v>1.5</v>
      </c>
    </row>
    <row r="1068" spans="1:6" x14ac:dyDescent="0.2">
      <c r="A1068" s="16">
        <v>1003240</v>
      </c>
      <c r="B1068" s="15">
        <v>4</v>
      </c>
      <c r="E1068" s="16">
        <v>1500350</v>
      </c>
      <c r="F1068" cm="1">
        <f t="array" ref="F1068">MEDIAN(IF(A:A=E1068,B:B))</f>
        <v>1.6666666699999999</v>
      </c>
    </row>
    <row r="1069" spans="1:6" x14ac:dyDescent="0.2">
      <c r="A1069" s="16">
        <v>1003250</v>
      </c>
      <c r="B1069" s="15">
        <v>2.6666666700000001</v>
      </c>
      <c r="E1069" s="16">
        <v>1500360</v>
      </c>
      <c r="F1069" cm="1">
        <f t="array" ref="F1069">MEDIAN(IF(A:A=E1069,B:B))</f>
        <v>1.6666666699999999</v>
      </c>
    </row>
    <row r="1070" spans="1:6" x14ac:dyDescent="0.2">
      <c r="A1070" s="16">
        <v>1003250</v>
      </c>
      <c r="B1070" s="15">
        <v>1.6666666699999999</v>
      </c>
      <c r="E1070" s="16">
        <v>1500370</v>
      </c>
      <c r="F1070" cm="1">
        <f t="array" ref="F1070">MEDIAN(IF(A:A=E1070,B:B))</f>
        <v>1.6666666699999999</v>
      </c>
    </row>
    <row r="1071" spans="1:6" x14ac:dyDescent="0.2">
      <c r="A1071" s="16">
        <v>1003250</v>
      </c>
      <c r="B1071" s="15">
        <v>4</v>
      </c>
      <c r="E1071" s="16">
        <v>1500380</v>
      </c>
      <c r="F1071" cm="1">
        <f t="array" ref="F1071">MEDIAN(IF(A:A=E1071,B:B))</f>
        <v>1.6666666699999999</v>
      </c>
    </row>
    <row r="1072" spans="1:6" x14ac:dyDescent="0.2">
      <c r="A1072" s="16">
        <v>1003250</v>
      </c>
      <c r="B1072" s="15">
        <v>1.6666666699999999</v>
      </c>
      <c r="E1072" s="16">
        <v>1500390</v>
      </c>
      <c r="F1072" cm="1">
        <f t="array" ref="F1072">MEDIAN(IF(A:A=E1072,B:B))</f>
        <v>1.6666666699999999</v>
      </c>
    </row>
    <row r="1073" spans="1:6" x14ac:dyDescent="0.2">
      <c r="A1073" s="16">
        <v>1003260</v>
      </c>
      <c r="B1073" s="15">
        <v>4</v>
      </c>
      <c r="E1073" s="16">
        <v>1500400</v>
      </c>
      <c r="F1073" cm="1">
        <f t="array" ref="F1073">MEDIAN(IF(A:A=E1073,B:B))</f>
        <v>1.6666666699999999</v>
      </c>
    </row>
    <row r="1074" spans="1:6" x14ac:dyDescent="0.2">
      <c r="A1074" s="16">
        <v>1003261</v>
      </c>
      <c r="B1074" s="15">
        <v>4</v>
      </c>
      <c r="E1074" s="16">
        <v>1500410</v>
      </c>
      <c r="F1074" cm="1">
        <f t="array" ref="F1074">MEDIAN(IF(A:A=E1074,B:B))</f>
        <v>1.6666666699999999</v>
      </c>
    </row>
    <row r="1075" spans="1:6" x14ac:dyDescent="0.2">
      <c r="A1075" s="16">
        <v>1003261</v>
      </c>
      <c r="B1075" s="15">
        <v>1.3333333300000001</v>
      </c>
      <c r="E1075" s="16">
        <v>1500420</v>
      </c>
      <c r="F1075" cm="1">
        <f t="array" ref="F1075">MEDIAN(IF(A:A=E1075,B:B))</f>
        <v>1.6666666699999999</v>
      </c>
    </row>
    <row r="1076" spans="1:6" x14ac:dyDescent="0.2">
      <c r="A1076" s="16">
        <v>1003270</v>
      </c>
      <c r="B1076" s="15">
        <v>4</v>
      </c>
      <c r="E1076" s="16">
        <v>1500430</v>
      </c>
      <c r="F1076" cm="1">
        <f t="array" ref="F1076">MEDIAN(IF(A:A=E1076,B:B))</f>
        <v>1.6666666699999999</v>
      </c>
    </row>
    <row r="1077" spans="1:6" x14ac:dyDescent="0.2">
      <c r="A1077" s="16">
        <v>1003270</v>
      </c>
      <c r="B1077" s="15">
        <v>1.3333333300000001</v>
      </c>
      <c r="E1077" s="16">
        <v>1500440</v>
      </c>
      <c r="F1077" cm="1">
        <f t="array" ref="F1077">MEDIAN(IF(A:A=E1077,B:B))</f>
        <v>2</v>
      </c>
    </row>
    <row r="1078" spans="1:6" x14ac:dyDescent="0.2">
      <c r="A1078" s="16">
        <v>1003280</v>
      </c>
      <c r="B1078" s="15">
        <v>1.3333333300000001</v>
      </c>
      <c r="E1078" s="16">
        <v>1500450</v>
      </c>
      <c r="F1078" cm="1">
        <f t="array" ref="F1078">MEDIAN(IF(A:A=E1078,B:B))</f>
        <v>1.8333333349999998</v>
      </c>
    </row>
    <row r="1079" spans="1:6" x14ac:dyDescent="0.2">
      <c r="A1079" s="16">
        <v>1003280</v>
      </c>
      <c r="B1079" s="15">
        <v>4</v>
      </c>
      <c r="E1079" s="16">
        <v>1500460</v>
      </c>
      <c r="F1079" cm="1">
        <f t="array" ref="F1079">MEDIAN(IF(A:A=E1079,B:B))</f>
        <v>1.3333333300000001</v>
      </c>
    </row>
    <row r="1080" spans="1:6" x14ac:dyDescent="0.2">
      <c r="A1080" s="16">
        <v>1003280</v>
      </c>
      <c r="B1080" s="15">
        <v>1.3333333300000001</v>
      </c>
      <c r="E1080" s="16">
        <v>1500470</v>
      </c>
      <c r="F1080" cm="1">
        <f t="array" ref="F1080">MEDIAN(IF(A:A=E1080,B:B))</f>
        <v>2.3333333299999999</v>
      </c>
    </row>
    <row r="1081" spans="1:6" x14ac:dyDescent="0.2">
      <c r="A1081" s="16">
        <v>1003290</v>
      </c>
      <c r="B1081" s="15">
        <v>1.3333333300000001</v>
      </c>
      <c r="E1081" s="16">
        <v>1500480</v>
      </c>
      <c r="F1081" cm="1">
        <f t="array" ref="F1081">MEDIAN(IF(A:A=E1081,B:B))</f>
        <v>2.3333333299999999</v>
      </c>
    </row>
    <row r="1082" spans="1:6" x14ac:dyDescent="0.2">
      <c r="A1082" s="16">
        <v>1003290</v>
      </c>
      <c r="B1082" s="15">
        <v>2</v>
      </c>
      <c r="E1082" s="16">
        <v>1500490</v>
      </c>
      <c r="F1082" cm="1">
        <f t="array" ref="F1082">MEDIAN(IF(A:A=E1082,B:B))</f>
        <v>1.6666666699999999</v>
      </c>
    </row>
    <row r="1083" spans="1:6" x14ac:dyDescent="0.2">
      <c r="A1083" s="16">
        <v>1003290</v>
      </c>
      <c r="B1083" s="15">
        <v>4</v>
      </c>
      <c r="E1083" s="16">
        <v>1500500</v>
      </c>
      <c r="F1083" cm="1">
        <f t="array" ref="F1083">MEDIAN(IF(A:A=E1083,B:B))</f>
        <v>1.6666666699999999</v>
      </c>
    </row>
    <row r="1084" spans="1:6" x14ac:dyDescent="0.2">
      <c r="A1084" s="16">
        <v>1003290</v>
      </c>
      <c r="B1084" s="15">
        <v>1.3333333300000001</v>
      </c>
      <c r="E1084" s="16">
        <v>1500510</v>
      </c>
      <c r="F1084" cm="1">
        <f t="array" ref="F1084">MEDIAN(IF(A:A=E1084,B:B))</f>
        <v>1.6666666699999999</v>
      </c>
    </row>
    <row r="1085" spans="1:6" x14ac:dyDescent="0.2">
      <c r="A1085" s="16">
        <v>1003300</v>
      </c>
      <c r="B1085" s="15">
        <v>2</v>
      </c>
      <c r="E1085" s="16">
        <v>1500520</v>
      </c>
      <c r="F1085" cm="1">
        <f t="array" ref="F1085">MEDIAN(IF(A:A=E1085,B:B))</f>
        <v>1.6666666699999999</v>
      </c>
    </row>
    <row r="1086" spans="1:6" x14ac:dyDescent="0.2">
      <c r="A1086" s="16">
        <v>1003300</v>
      </c>
      <c r="B1086" s="15">
        <v>4</v>
      </c>
      <c r="E1086" s="16">
        <v>1500530</v>
      </c>
      <c r="F1086" cm="1">
        <f t="array" ref="F1086">MEDIAN(IF(A:A=E1086,B:B))</f>
        <v>1.3333333349999998</v>
      </c>
    </row>
    <row r="1087" spans="1:6" x14ac:dyDescent="0.2">
      <c r="A1087" s="16">
        <v>1003300</v>
      </c>
      <c r="B1087" s="15">
        <v>1.3333333300000001</v>
      </c>
      <c r="E1087" s="16">
        <v>1500540</v>
      </c>
      <c r="F1087" cm="1">
        <f t="array" ref="F1087">MEDIAN(IF(A:A=E1087,B:B))</f>
        <v>1.3333333349999998</v>
      </c>
    </row>
    <row r="1088" spans="1:6" x14ac:dyDescent="0.2">
      <c r="A1088" s="16">
        <v>1003300</v>
      </c>
      <c r="B1088" s="15">
        <v>2.3333333299999999</v>
      </c>
      <c r="E1088" s="16">
        <v>1500550</v>
      </c>
      <c r="F1088" cm="1">
        <f t="array" ref="F1088">MEDIAN(IF(A:A=E1088,B:B))</f>
        <v>1.3333333349999998</v>
      </c>
    </row>
    <row r="1089" spans="1:6" x14ac:dyDescent="0.2">
      <c r="A1089" s="16">
        <v>1003310</v>
      </c>
      <c r="B1089" s="15">
        <v>2.3333333299999999</v>
      </c>
      <c r="E1089" s="16">
        <v>1500560</v>
      </c>
      <c r="F1089" cm="1">
        <f t="array" ref="F1089">MEDIAN(IF(A:A=E1089,B:B))</f>
        <v>1.6666666699999999</v>
      </c>
    </row>
    <row r="1090" spans="1:6" x14ac:dyDescent="0.2">
      <c r="A1090" s="16">
        <v>1003320</v>
      </c>
      <c r="B1090" s="15">
        <v>2.3333333299999999</v>
      </c>
      <c r="E1090" s="16">
        <v>1500570</v>
      </c>
      <c r="F1090" cm="1">
        <f t="array" ref="F1090">MEDIAN(IF(A:A=E1090,B:B))</f>
        <v>1.6666666699999999</v>
      </c>
    </row>
    <row r="1091" spans="1:6" x14ac:dyDescent="0.2">
      <c r="A1091" s="16">
        <v>1003330</v>
      </c>
      <c r="B1091" s="15">
        <v>1.3333333300000001</v>
      </c>
      <c r="E1091" s="16">
        <v>1500580</v>
      </c>
      <c r="F1091" cm="1">
        <f t="array" ref="F1091">MEDIAN(IF(A:A=E1091,B:B))</f>
        <v>1.3333333349999998</v>
      </c>
    </row>
    <row r="1092" spans="1:6" x14ac:dyDescent="0.2">
      <c r="A1092" s="16">
        <v>1003330</v>
      </c>
      <c r="B1092" s="15">
        <v>1.3333333300000001</v>
      </c>
      <c r="E1092" s="16">
        <v>1500590</v>
      </c>
      <c r="F1092" cm="1">
        <f t="array" ref="F1092">MEDIAN(IF(A:A=E1092,B:B))</f>
        <v>1</v>
      </c>
    </row>
    <row r="1093" spans="1:6" x14ac:dyDescent="0.2">
      <c r="A1093" s="16">
        <v>1003330</v>
      </c>
      <c r="B1093" s="15">
        <v>2</v>
      </c>
      <c r="E1093" s="16">
        <v>1500600</v>
      </c>
      <c r="F1093" cm="1">
        <f t="array" ref="F1093">MEDIAN(IF(A:A=E1093,B:B))</f>
        <v>1.3333333349999998</v>
      </c>
    </row>
    <row r="1094" spans="1:6" x14ac:dyDescent="0.2">
      <c r="A1094" s="16">
        <v>1003330</v>
      </c>
      <c r="B1094" s="15">
        <v>1.3333333300000001</v>
      </c>
      <c r="E1094" s="16">
        <v>1500610</v>
      </c>
      <c r="F1094" cm="1">
        <f t="array" ref="F1094">MEDIAN(IF(A:A=E1094,B:B))</f>
        <v>1.6666666699999999</v>
      </c>
    </row>
    <row r="1095" spans="1:6" x14ac:dyDescent="0.2">
      <c r="A1095" s="16">
        <v>1003340</v>
      </c>
      <c r="B1095" s="15">
        <v>2</v>
      </c>
      <c r="E1095" s="16">
        <v>1500620</v>
      </c>
      <c r="F1095" cm="1">
        <f t="array" ref="F1095">MEDIAN(IF(A:A=E1095,B:B))</f>
        <v>1.6666666699999999</v>
      </c>
    </row>
    <row r="1096" spans="1:6" x14ac:dyDescent="0.2">
      <c r="A1096" s="16">
        <v>1003340</v>
      </c>
      <c r="B1096" s="15">
        <v>1.3333333300000001</v>
      </c>
      <c r="E1096" s="16">
        <v>1500630</v>
      </c>
      <c r="F1096" cm="1">
        <f t="array" ref="F1096">MEDIAN(IF(A:A=E1096,B:B))</f>
        <v>1.6666666699999999</v>
      </c>
    </row>
    <row r="1097" spans="1:6" x14ac:dyDescent="0.2">
      <c r="A1097" s="16">
        <v>1003340</v>
      </c>
      <c r="B1097" s="15">
        <v>1.3333333300000001</v>
      </c>
      <c r="E1097" s="16">
        <v>1500640</v>
      </c>
      <c r="F1097" cm="1">
        <f t="array" ref="F1097">MEDIAN(IF(A:A=E1097,B:B))</f>
        <v>1.6666666699999999</v>
      </c>
    </row>
    <row r="1098" spans="1:6" x14ac:dyDescent="0.2">
      <c r="A1098" s="16">
        <v>1003340</v>
      </c>
      <c r="B1098" s="15">
        <v>2.3333333299999999</v>
      </c>
      <c r="E1098" s="16">
        <v>1500650</v>
      </c>
      <c r="F1098" cm="1">
        <f t="array" ref="F1098">MEDIAN(IF(A:A=E1098,B:B))</f>
        <v>1.6666666699999999</v>
      </c>
    </row>
    <row r="1099" spans="1:6" x14ac:dyDescent="0.2">
      <c r="A1099" s="16">
        <v>1003350</v>
      </c>
      <c r="B1099" s="15">
        <v>1.3333333300000001</v>
      </c>
      <c r="E1099" s="16">
        <v>1500660</v>
      </c>
      <c r="F1099" cm="1">
        <f t="array" ref="F1099">MEDIAN(IF(A:A=E1099,B:B))</f>
        <v>1.6666666699999999</v>
      </c>
    </row>
    <row r="1100" spans="1:6" x14ac:dyDescent="0.2">
      <c r="A1100" s="16">
        <v>1003350</v>
      </c>
      <c r="B1100" s="15">
        <v>2.3333333299999999</v>
      </c>
      <c r="E1100" s="16">
        <v>1500670</v>
      </c>
      <c r="F1100" cm="1">
        <f t="array" ref="F1100">MEDIAN(IF(A:A=E1100,B:B))</f>
        <v>1.6666666699999999</v>
      </c>
    </row>
    <row r="1101" spans="1:6" x14ac:dyDescent="0.2">
      <c r="A1101" s="16">
        <v>1003360</v>
      </c>
      <c r="B1101" s="15">
        <v>1.3333333300000001</v>
      </c>
      <c r="E1101" s="16">
        <v>1500680</v>
      </c>
      <c r="F1101" cm="1">
        <f t="array" ref="F1101">MEDIAN(IF(A:A=E1101,B:B))</f>
        <v>1.6666666699999999</v>
      </c>
    </row>
    <row r="1102" spans="1:6" x14ac:dyDescent="0.2">
      <c r="A1102" s="16">
        <v>1003360</v>
      </c>
      <c r="B1102" s="15">
        <v>2.3333333299999999</v>
      </c>
      <c r="E1102" s="16">
        <v>1500690</v>
      </c>
      <c r="F1102" cm="1">
        <f t="array" ref="F1102">MEDIAN(IF(A:A=E1102,B:B))</f>
        <v>1.6666666699999999</v>
      </c>
    </row>
    <row r="1103" spans="1:6" x14ac:dyDescent="0.2">
      <c r="A1103" s="16">
        <v>1003370</v>
      </c>
      <c r="B1103" s="15">
        <v>1.3333333300000001</v>
      </c>
      <c r="E1103" s="16">
        <v>1500700</v>
      </c>
      <c r="F1103" cm="1">
        <f t="array" ref="F1103">MEDIAN(IF(A:A=E1103,B:B))</f>
        <v>1.6666666699999999</v>
      </c>
    </row>
    <row r="1104" spans="1:6" x14ac:dyDescent="0.2">
      <c r="A1104" s="16">
        <v>1003370</v>
      </c>
      <c r="B1104" s="15">
        <v>1.3333333300000001</v>
      </c>
      <c r="E1104" s="16">
        <v>1500710</v>
      </c>
      <c r="F1104" cm="1">
        <f t="array" ref="F1104">MEDIAN(IF(A:A=E1104,B:B))</f>
        <v>1.6666666699999999</v>
      </c>
    </row>
    <row r="1105" spans="1:6" x14ac:dyDescent="0.2">
      <c r="A1105" s="16">
        <v>1003370</v>
      </c>
      <c r="B1105" s="15">
        <v>2.3333333299999999</v>
      </c>
      <c r="E1105" s="16">
        <v>1500720</v>
      </c>
      <c r="F1105" cm="1">
        <f t="array" ref="F1105">MEDIAN(IF(A:A=E1105,B:B))</f>
        <v>1.6666666699999999</v>
      </c>
    </row>
    <row r="1106" spans="1:6" x14ac:dyDescent="0.2">
      <c r="A1106" s="16">
        <v>1003380</v>
      </c>
      <c r="B1106" s="15">
        <v>1.3333333300000001</v>
      </c>
      <c r="E1106" s="16">
        <v>1500730</v>
      </c>
      <c r="F1106" cm="1">
        <f t="array" ref="F1106">MEDIAN(IF(A:A=E1106,B:B))</f>
        <v>1.6666666699999999</v>
      </c>
    </row>
    <row r="1107" spans="1:6" x14ac:dyDescent="0.2">
      <c r="A1107" s="16">
        <v>1003380</v>
      </c>
      <c r="B1107" s="15">
        <v>1.3333333300000001</v>
      </c>
      <c r="E1107" s="16">
        <v>1500740</v>
      </c>
      <c r="F1107" cm="1">
        <f t="array" ref="F1107">MEDIAN(IF(A:A=E1107,B:B))</f>
        <v>1.6666666699999999</v>
      </c>
    </row>
    <row r="1108" spans="1:6" x14ac:dyDescent="0.2">
      <c r="A1108" s="16">
        <v>1003390</v>
      </c>
      <c r="B1108" s="15">
        <v>2</v>
      </c>
      <c r="E1108" s="16">
        <v>1500750</v>
      </c>
      <c r="F1108" cm="1">
        <f t="array" ref="F1108">MEDIAN(IF(A:A=E1108,B:B))</f>
        <v>1.6666666699999999</v>
      </c>
    </row>
    <row r="1109" spans="1:6" x14ac:dyDescent="0.2">
      <c r="A1109" s="16">
        <v>1003390</v>
      </c>
      <c r="B1109" s="15">
        <v>2</v>
      </c>
      <c r="E1109" s="16">
        <v>1500760</v>
      </c>
      <c r="F1109" cm="1">
        <f t="array" ref="F1109">MEDIAN(IF(A:A=E1109,B:B))</f>
        <v>1.6666666699999999</v>
      </c>
    </row>
    <row r="1110" spans="1:6" x14ac:dyDescent="0.2">
      <c r="A1110" s="16">
        <v>1003390</v>
      </c>
      <c r="B1110" s="15">
        <v>1.3333333300000001</v>
      </c>
      <c r="E1110" s="16">
        <v>1500770</v>
      </c>
      <c r="F1110" cm="1">
        <f t="array" ref="F1110">MEDIAN(IF(A:A=E1110,B:B))</f>
        <v>1.6666666699999999</v>
      </c>
    </row>
    <row r="1111" spans="1:6" x14ac:dyDescent="0.2">
      <c r="A1111" s="16">
        <v>1003390</v>
      </c>
      <c r="B1111" s="15">
        <v>1.3333333300000001</v>
      </c>
      <c r="E1111" s="16">
        <v>1500780</v>
      </c>
      <c r="F1111" cm="1">
        <f t="array" ref="F1111">MEDIAN(IF(A:A=E1111,B:B))</f>
        <v>1.6666666699999999</v>
      </c>
    </row>
    <row r="1112" spans="1:6" x14ac:dyDescent="0.2">
      <c r="A1112" s="16">
        <v>1003400</v>
      </c>
      <c r="B1112" s="15">
        <v>2</v>
      </c>
      <c r="E1112" s="16">
        <v>1500790</v>
      </c>
      <c r="F1112" cm="1">
        <f t="array" ref="F1112">MEDIAN(IF(A:A=E1112,B:B))</f>
        <v>1.6666666699999999</v>
      </c>
    </row>
    <row r="1113" spans="1:6" x14ac:dyDescent="0.2">
      <c r="A1113" s="16">
        <v>1003400</v>
      </c>
      <c r="B1113" s="15">
        <v>2</v>
      </c>
      <c r="E1113" s="16">
        <v>1500800</v>
      </c>
      <c r="F1113" cm="1">
        <f t="array" ref="F1113">MEDIAN(IF(A:A=E1113,B:B))</f>
        <v>1.6666666699999999</v>
      </c>
    </row>
    <row r="1114" spans="1:6" x14ac:dyDescent="0.2">
      <c r="A1114" s="16">
        <v>1003410</v>
      </c>
      <c r="B1114" s="15">
        <v>1.3333333300000001</v>
      </c>
      <c r="E1114" s="16">
        <v>1500810</v>
      </c>
      <c r="F1114" cm="1">
        <f t="array" ref="F1114">MEDIAN(IF(A:A=E1114,B:B))</f>
        <v>1.6666666699999999</v>
      </c>
    </row>
    <row r="1115" spans="1:6" x14ac:dyDescent="0.2">
      <c r="A1115" s="16">
        <v>1003410</v>
      </c>
      <c r="B1115" s="15">
        <v>2</v>
      </c>
      <c r="E1115" s="16">
        <v>1500820</v>
      </c>
      <c r="F1115" cm="1">
        <f t="array" ref="F1115">MEDIAN(IF(A:A=E1115,B:B))</f>
        <v>1.6666666699999999</v>
      </c>
    </row>
    <row r="1116" spans="1:6" x14ac:dyDescent="0.2">
      <c r="A1116" s="16">
        <v>1003420</v>
      </c>
      <c r="B1116" s="15">
        <v>1.3333333300000001</v>
      </c>
      <c r="E1116" s="16">
        <v>1500830</v>
      </c>
      <c r="F1116" cm="1">
        <f t="array" ref="F1116">MEDIAN(IF(A:A=E1116,B:B))</f>
        <v>1.6666666699999999</v>
      </c>
    </row>
    <row r="1117" spans="1:6" x14ac:dyDescent="0.2">
      <c r="A1117" s="16">
        <v>1003420</v>
      </c>
      <c r="B1117" s="15">
        <v>1.3333333300000001</v>
      </c>
      <c r="E1117" s="16">
        <v>1500840</v>
      </c>
      <c r="F1117" cm="1">
        <f t="array" ref="F1117">MEDIAN(IF(A:A=E1117,B:B))</f>
        <v>1.6666666699999999</v>
      </c>
    </row>
    <row r="1118" spans="1:6" x14ac:dyDescent="0.2">
      <c r="A1118" s="16">
        <v>1003420</v>
      </c>
      <c r="B1118" s="15">
        <v>2</v>
      </c>
      <c r="E1118" s="16">
        <v>1500850</v>
      </c>
      <c r="F1118" cm="1">
        <f t="array" ref="F1118">MEDIAN(IF(A:A=E1118,B:B))</f>
        <v>1.6666666699999999</v>
      </c>
    </row>
    <row r="1119" spans="1:6" x14ac:dyDescent="0.2">
      <c r="A1119" s="16">
        <v>1003430</v>
      </c>
      <c r="B1119" s="15">
        <v>4</v>
      </c>
      <c r="E1119" s="16">
        <v>1500860</v>
      </c>
      <c r="F1119" cm="1">
        <f t="array" ref="F1119">MEDIAN(IF(A:A=E1119,B:B))</f>
        <v>1.6666666699999999</v>
      </c>
    </row>
    <row r="1120" spans="1:6" x14ac:dyDescent="0.2">
      <c r="A1120" s="16">
        <v>1003430</v>
      </c>
      <c r="B1120" s="15">
        <v>1.3333333300000001</v>
      </c>
      <c r="E1120" s="16">
        <v>1500870</v>
      </c>
      <c r="F1120" cm="1">
        <f t="array" ref="F1120">MEDIAN(IF(A:A=E1120,B:B))</f>
        <v>1.6666666699999999</v>
      </c>
    </row>
    <row r="1121" spans="1:6" x14ac:dyDescent="0.2">
      <c r="A1121" s="16">
        <v>1003430</v>
      </c>
      <c r="B1121" s="15">
        <v>2.3333333299999999</v>
      </c>
      <c r="E1121" s="16">
        <v>1500880</v>
      </c>
      <c r="F1121" cm="1">
        <f t="array" ref="F1121">MEDIAN(IF(A:A=E1121,B:B))</f>
        <v>1.6666666699999999</v>
      </c>
    </row>
    <row r="1122" spans="1:6" x14ac:dyDescent="0.2">
      <c r="A1122" s="16">
        <v>1003440</v>
      </c>
      <c r="B1122" s="15">
        <v>4</v>
      </c>
      <c r="E1122" s="16">
        <v>1500890</v>
      </c>
      <c r="F1122" cm="1">
        <f t="array" ref="F1122">MEDIAN(IF(A:A=E1122,B:B))</f>
        <v>1.6666666699999999</v>
      </c>
    </row>
    <row r="1123" spans="1:6" x14ac:dyDescent="0.2">
      <c r="A1123" s="16">
        <v>1003440</v>
      </c>
      <c r="B1123" s="15">
        <v>1.3333333300000001</v>
      </c>
      <c r="E1123" s="16">
        <v>1500900</v>
      </c>
      <c r="F1123" cm="1">
        <f t="array" ref="F1123">MEDIAN(IF(A:A=E1123,B:B))</f>
        <v>1.6666666699999999</v>
      </c>
    </row>
    <row r="1124" spans="1:6" x14ac:dyDescent="0.2">
      <c r="A1124" s="16">
        <v>1003450</v>
      </c>
      <c r="B1124" s="15">
        <v>4</v>
      </c>
      <c r="E1124" s="16">
        <v>1500910</v>
      </c>
      <c r="F1124" cm="1">
        <f t="array" ref="F1124">MEDIAN(IF(A:A=E1124,B:B))</f>
        <v>1.6666666699999999</v>
      </c>
    </row>
    <row r="1125" spans="1:6" x14ac:dyDescent="0.2">
      <c r="A1125" s="16">
        <v>1003460</v>
      </c>
      <c r="B1125" s="15">
        <v>2.6666666700000001</v>
      </c>
      <c r="E1125" s="16">
        <v>1500920</v>
      </c>
      <c r="F1125" cm="1">
        <f t="array" ref="F1125">MEDIAN(IF(A:A=E1125,B:B))</f>
        <v>1.6666666699999999</v>
      </c>
    </row>
    <row r="1126" spans="1:6" x14ac:dyDescent="0.2">
      <c r="A1126" s="16">
        <v>1003460</v>
      </c>
      <c r="B1126" s="15">
        <v>4</v>
      </c>
      <c r="E1126" s="16">
        <v>1500930</v>
      </c>
      <c r="F1126" cm="1">
        <f t="array" ref="F1126">MEDIAN(IF(A:A=E1126,B:B))</f>
        <v>1.6666666699999999</v>
      </c>
    </row>
    <row r="1127" spans="1:6" x14ac:dyDescent="0.2">
      <c r="A1127" s="16">
        <v>1003470</v>
      </c>
      <c r="B1127" s="15">
        <v>4</v>
      </c>
      <c r="E1127" s="16">
        <v>1500940</v>
      </c>
      <c r="F1127" cm="1">
        <f t="array" ref="F1127">MEDIAN(IF(A:A=E1127,B:B))</f>
        <v>1.6666666699999999</v>
      </c>
    </row>
    <row r="1128" spans="1:6" x14ac:dyDescent="0.2">
      <c r="A1128" s="16">
        <v>1003470</v>
      </c>
      <c r="B1128" s="15">
        <v>1.6666666699999999</v>
      </c>
      <c r="E1128" s="16">
        <v>1500950</v>
      </c>
      <c r="F1128" cm="1">
        <f t="array" ref="F1128">MEDIAN(IF(A:A=E1128,B:B))</f>
        <v>1.6666666699999999</v>
      </c>
    </row>
    <row r="1129" spans="1:6" x14ac:dyDescent="0.2">
      <c r="A1129" s="16">
        <v>1003470</v>
      </c>
      <c r="B1129" s="15">
        <v>1.6666666699999999</v>
      </c>
      <c r="E1129" s="16">
        <v>1500960</v>
      </c>
      <c r="F1129" cm="1">
        <f t="array" ref="F1129">MEDIAN(IF(A:A=E1129,B:B))</f>
        <v>1.6666666699999999</v>
      </c>
    </row>
    <row r="1130" spans="1:6" x14ac:dyDescent="0.2">
      <c r="A1130" s="16">
        <v>1003480</v>
      </c>
      <c r="B1130" s="15">
        <v>2.6666666700000001</v>
      </c>
      <c r="E1130" s="16">
        <v>1500970</v>
      </c>
      <c r="F1130" cm="1">
        <f t="array" ref="F1130">MEDIAN(IF(A:A=E1130,B:B))</f>
        <v>1.6666666699999999</v>
      </c>
    </row>
    <row r="1131" spans="1:6" x14ac:dyDescent="0.2">
      <c r="A1131" s="16">
        <v>1003480</v>
      </c>
      <c r="B1131" s="15">
        <v>1.6666666699999999</v>
      </c>
      <c r="E1131" s="16">
        <v>1500980</v>
      </c>
      <c r="F1131" cm="1">
        <f t="array" ref="F1131">MEDIAN(IF(A:A=E1131,B:B))</f>
        <v>1.6666666699999999</v>
      </c>
    </row>
    <row r="1132" spans="1:6" x14ac:dyDescent="0.2">
      <c r="A1132" s="16">
        <v>1003480</v>
      </c>
      <c r="B1132" s="15">
        <v>4</v>
      </c>
      <c r="E1132" s="16">
        <v>1500990</v>
      </c>
      <c r="F1132" cm="1">
        <f t="array" ref="F1132">MEDIAN(IF(A:A=E1132,B:B))</f>
        <v>1.6666666699999999</v>
      </c>
    </row>
    <row r="1133" spans="1:6" x14ac:dyDescent="0.2">
      <c r="A1133" s="16">
        <v>1003480</v>
      </c>
      <c r="B1133" s="15">
        <v>1.6666666699999999</v>
      </c>
      <c r="E1133" s="16">
        <v>1501000</v>
      </c>
      <c r="F1133" cm="1">
        <f t="array" ref="F1133">MEDIAN(IF(A:A=E1133,B:B))</f>
        <v>1.6666666699999999</v>
      </c>
    </row>
    <row r="1134" spans="1:6" x14ac:dyDescent="0.2">
      <c r="A1134" s="16">
        <v>1003480</v>
      </c>
      <c r="B1134" s="15">
        <v>1.6666666699999999</v>
      </c>
      <c r="E1134" s="16">
        <v>1501010</v>
      </c>
      <c r="F1134" cm="1">
        <f t="array" ref="F1134">MEDIAN(IF(A:A=E1134,B:B))</f>
        <v>1.6666666699999999</v>
      </c>
    </row>
    <row r="1135" spans="1:6" x14ac:dyDescent="0.2">
      <c r="A1135" s="16">
        <v>1003490</v>
      </c>
      <c r="B1135" s="15">
        <v>2</v>
      </c>
      <c r="E1135" s="16">
        <v>1501020</v>
      </c>
      <c r="F1135" cm="1">
        <f t="array" ref="F1135">MEDIAN(IF(A:A=E1135,B:B))</f>
        <v>1.6666666699999999</v>
      </c>
    </row>
    <row r="1136" spans="1:6" x14ac:dyDescent="0.2">
      <c r="A1136" s="16">
        <v>1003490</v>
      </c>
      <c r="B1136" s="15">
        <v>1.3333333300000001</v>
      </c>
      <c r="E1136" s="16">
        <v>1501030</v>
      </c>
      <c r="F1136" cm="1">
        <f t="array" ref="F1136">MEDIAN(IF(A:A=E1136,B:B))</f>
        <v>1.6666666699999999</v>
      </c>
    </row>
    <row r="1137" spans="1:6" x14ac:dyDescent="0.2">
      <c r="A1137" s="16">
        <v>1003490</v>
      </c>
      <c r="B1137" s="15">
        <v>1.6666666699999999</v>
      </c>
      <c r="E1137" s="16">
        <v>1501040</v>
      </c>
      <c r="F1137" cm="1">
        <f t="array" ref="F1137">MEDIAN(IF(A:A=E1137,B:B))</f>
        <v>1.6666666699999999</v>
      </c>
    </row>
    <row r="1138" spans="1:6" x14ac:dyDescent="0.2">
      <c r="A1138" s="16">
        <v>1003490</v>
      </c>
      <c r="B1138" s="15">
        <v>1.6666666699999999</v>
      </c>
      <c r="E1138" s="16">
        <v>1501050</v>
      </c>
      <c r="F1138" cm="1">
        <f t="array" ref="F1138">MEDIAN(IF(A:A=E1138,B:B))</f>
        <v>1.6666666699999999</v>
      </c>
    </row>
    <row r="1139" spans="1:6" x14ac:dyDescent="0.2">
      <c r="A1139" s="16">
        <v>1003500</v>
      </c>
      <c r="B1139" s="15">
        <v>2</v>
      </c>
      <c r="E1139" s="16">
        <v>1501060</v>
      </c>
      <c r="F1139" cm="1">
        <f t="array" ref="F1139">MEDIAN(IF(A:A=E1139,B:B))</f>
        <v>1.6666666699999999</v>
      </c>
    </row>
    <row r="1140" spans="1:6" x14ac:dyDescent="0.2">
      <c r="A1140" s="16">
        <v>1003500</v>
      </c>
      <c r="B1140" s="15">
        <v>1.3333333300000001</v>
      </c>
      <c r="E1140" s="16">
        <v>1501070</v>
      </c>
      <c r="F1140" cm="1">
        <f t="array" ref="F1140">MEDIAN(IF(A:A=E1140,B:B))</f>
        <v>1.6666666699999999</v>
      </c>
    </row>
    <row r="1141" spans="1:6" x14ac:dyDescent="0.2">
      <c r="A1141" s="16">
        <v>1003500</v>
      </c>
      <c r="B1141" s="15">
        <v>1.6666666699999999</v>
      </c>
      <c r="E1141" s="16">
        <v>1501080</v>
      </c>
      <c r="F1141" cm="1">
        <f t="array" ref="F1141">MEDIAN(IF(A:A=E1141,B:B))</f>
        <v>1.6666666699999999</v>
      </c>
    </row>
    <row r="1142" spans="1:6" x14ac:dyDescent="0.2">
      <c r="A1142" s="16">
        <v>1003510</v>
      </c>
      <c r="B1142" s="15">
        <v>1.3333333300000001</v>
      </c>
      <c r="E1142" s="16">
        <v>1501090</v>
      </c>
      <c r="F1142" cm="1">
        <f t="array" ref="F1142">MEDIAN(IF(A:A=E1142,B:B))</f>
        <v>1.6666666699999999</v>
      </c>
    </row>
    <row r="1143" spans="1:6" x14ac:dyDescent="0.2">
      <c r="A1143" s="16">
        <v>1003510</v>
      </c>
      <c r="B1143" s="15">
        <v>1.3333333300000001</v>
      </c>
      <c r="E1143" s="16">
        <v>1501091</v>
      </c>
      <c r="F1143" cm="1">
        <f t="array" ref="F1143">MEDIAN(IF(A:A=E1143,B:B))</f>
        <v>1.6666666699999999</v>
      </c>
    </row>
    <row r="1144" spans="1:6" x14ac:dyDescent="0.2">
      <c r="A1144" s="16">
        <v>1003510</v>
      </c>
      <c r="B1144" s="15">
        <v>1.3333333300000001</v>
      </c>
      <c r="E1144" s="16">
        <v>1501100</v>
      </c>
      <c r="F1144" cm="1">
        <f t="array" ref="F1144">MEDIAN(IF(A:A=E1144,B:B))</f>
        <v>1.6666666699999999</v>
      </c>
    </row>
    <row r="1145" spans="1:6" x14ac:dyDescent="0.2">
      <c r="A1145" s="16">
        <v>1003510</v>
      </c>
      <c r="B1145" s="15">
        <v>1.6666666699999999</v>
      </c>
      <c r="E1145" s="16">
        <v>1501110</v>
      </c>
      <c r="F1145" cm="1">
        <f t="array" ref="F1145">MEDIAN(IF(A:A=E1145,B:B))</f>
        <v>1.6666666699999999</v>
      </c>
    </row>
    <row r="1146" spans="1:6" x14ac:dyDescent="0.2">
      <c r="A1146" s="16">
        <v>1003520</v>
      </c>
      <c r="B1146" s="15">
        <v>1.3333333300000001</v>
      </c>
      <c r="E1146" s="16">
        <v>1501120</v>
      </c>
      <c r="F1146" cm="1">
        <f t="array" ref="F1146">MEDIAN(IF(A:A=E1146,B:B))</f>
        <v>1.6666666699999999</v>
      </c>
    </row>
    <row r="1147" spans="1:6" x14ac:dyDescent="0.2">
      <c r="A1147" s="16">
        <v>1003520</v>
      </c>
      <c r="B1147" s="15">
        <v>1.3333333300000001</v>
      </c>
      <c r="E1147" s="16">
        <v>1501130</v>
      </c>
      <c r="F1147" cm="1">
        <f t="array" ref="F1147">MEDIAN(IF(A:A=E1147,B:B))</f>
        <v>1.6666666699999999</v>
      </c>
    </row>
    <row r="1148" spans="1:6" x14ac:dyDescent="0.2">
      <c r="A1148" s="16">
        <v>1003530</v>
      </c>
      <c r="B1148" s="15">
        <v>1.3333333300000001</v>
      </c>
      <c r="E1148" s="16">
        <v>1501140</v>
      </c>
      <c r="F1148" cm="1">
        <f t="array" ref="F1148">MEDIAN(IF(A:A=E1148,B:B))</f>
        <v>1.6666666699999999</v>
      </c>
    </row>
    <row r="1149" spans="1:6" x14ac:dyDescent="0.2">
      <c r="A1149" s="16">
        <v>1003530</v>
      </c>
      <c r="B1149" s="15">
        <v>1.3333333300000001</v>
      </c>
      <c r="E1149" s="16">
        <v>1501150</v>
      </c>
      <c r="F1149" cm="1">
        <f t="array" ref="F1149">MEDIAN(IF(A:A=E1149,B:B))</f>
        <v>1.6666666699999999</v>
      </c>
    </row>
    <row r="1150" spans="1:6" x14ac:dyDescent="0.2">
      <c r="A1150" s="16">
        <v>1003540</v>
      </c>
      <c r="B1150" s="15">
        <v>1</v>
      </c>
      <c r="E1150" s="16">
        <v>1501160</v>
      </c>
      <c r="F1150" cm="1">
        <f t="array" ref="F1150">MEDIAN(IF(A:A=E1150,B:B))</f>
        <v>0.83333333499999995</v>
      </c>
    </row>
    <row r="1151" spans="1:6" x14ac:dyDescent="0.2">
      <c r="A1151" s="16">
        <v>1003540</v>
      </c>
      <c r="B1151" s="15">
        <v>1.3333333300000001</v>
      </c>
      <c r="E1151" s="16">
        <v>1501170</v>
      </c>
      <c r="F1151" cm="1">
        <f t="array" ref="F1151">MEDIAN(IF(A:A=E1151,B:B))</f>
        <v>0.83333333499999995</v>
      </c>
    </row>
    <row r="1152" spans="1:6" x14ac:dyDescent="0.2">
      <c r="A1152" s="16">
        <v>1003540</v>
      </c>
      <c r="B1152" s="15">
        <v>1.3333333300000001</v>
      </c>
      <c r="E1152" s="16">
        <v>1501180</v>
      </c>
      <c r="F1152" cm="1">
        <f t="array" ref="F1152">MEDIAN(IF(A:A=E1152,B:B))</f>
        <v>1.6666666699999999</v>
      </c>
    </row>
    <row r="1153" spans="1:6" x14ac:dyDescent="0.2">
      <c r="A1153" s="16">
        <v>1003540</v>
      </c>
      <c r="B1153" s="15">
        <v>1.3333333300000001</v>
      </c>
      <c r="E1153" s="16">
        <v>1501190</v>
      </c>
      <c r="F1153" cm="1">
        <f t="array" ref="F1153">MEDIAN(IF(A:A=E1153,B:B))</f>
        <v>1.6666666699999999</v>
      </c>
    </row>
    <row r="1154" spans="1:6" x14ac:dyDescent="0.2">
      <c r="A1154" s="16">
        <v>1003540</v>
      </c>
      <c r="B1154" s="15">
        <v>1.6666666699999999</v>
      </c>
      <c r="E1154" s="16">
        <v>1501200</v>
      </c>
      <c r="F1154" cm="1">
        <f t="array" ref="F1154">MEDIAN(IF(A:A=E1154,B:B))</f>
        <v>1.6666666699999999</v>
      </c>
    </row>
    <row r="1155" spans="1:6" x14ac:dyDescent="0.2">
      <c r="A1155" s="16">
        <v>1003550</v>
      </c>
      <c r="B1155" s="15">
        <v>1.3333333300000001</v>
      </c>
      <c r="E1155" s="16">
        <v>1501210</v>
      </c>
      <c r="F1155" cm="1">
        <f t="array" ref="F1155">MEDIAN(IF(A:A=E1155,B:B))</f>
        <v>1.6666666699999999</v>
      </c>
    </row>
    <row r="1156" spans="1:6" x14ac:dyDescent="0.2">
      <c r="A1156" s="16">
        <v>1003560</v>
      </c>
      <c r="B1156" s="15">
        <v>0</v>
      </c>
      <c r="E1156" s="16">
        <v>1501220</v>
      </c>
      <c r="F1156" cm="1">
        <f t="array" ref="F1156">MEDIAN(IF(A:A=E1156,B:B))</f>
        <v>1.6666666699999999</v>
      </c>
    </row>
    <row r="1157" spans="1:6" x14ac:dyDescent="0.2">
      <c r="A1157" s="16">
        <v>1003560</v>
      </c>
      <c r="B1157" s="15">
        <v>1.3333333300000001</v>
      </c>
      <c r="E1157" s="16">
        <v>1501230</v>
      </c>
      <c r="F1157" cm="1">
        <f t="array" ref="F1157">MEDIAN(IF(A:A=E1157,B:B))</f>
        <v>1.6666666699999999</v>
      </c>
    </row>
    <row r="1158" spans="1:6" x14ac:dyDescent="0.2">
      <c r="A1158" s="16">
        <v>1003560</v>
      </c>
      <c r="B1158" s="15">
        <v>1.3333333300000001</v>
      </c>
      <c r="E1158" s="16">
        <v>1501240</v>
      </c>
      <c r="F1158" cm="1">
        <f t="array" ref="F1158">MEDIAN(IF(A:A=E1158,B:B))</f>
        <v>1.6666666699999999</v>
      </c>
    </row>
    <row r="1159" spans="1:6" x14ac:dyDescent="0.2">
      <c r="A1159" s="16">
        <v>1003570</v>
      </c>
      <c r="B1159" s="15">
        <v>0</v>
      </c>
      <c r="E1159" s="16">
        <v>1501250</v>
      </c>
      <c r="F1159" cm="1">
        <f t="array" ref="F1159">MEDIAN(IF(A:A=E1159,B:B))</f>
        <v>1.6666666699999999</v>
      </c>
    </row>
    <row r="1160" spans="1:6" x14ac:dyDescent="0.2">
      <c r="A1160" s="16">
        <v>1003570</v>
      </c>
      <c r="B1160" s="15">
        <v>1.3333333300000001</v>
      </c>
      <c r="E1160" s="16">
        <v>1501260</v>
      </c>
      <c r="F1160" cm="1">
        <f t="array" ref="F1160">MEDIAN(IF(A:A=E1160,B:B))</f>
        <v>1.6666666699999999</v>
      </c>
    </row>
    <row r="1161" spans="1:6" x14ac:dyDescent="0.2">
      <c r="A1161" s="16">
        <v>1003580</v>
      </c>
      <c r="B1161" s="15">
        <v>0</v>
      </c>
      <c r="E1161" s="16">
        <v>1501270</v>
      </c>
      <c r="F1161" cm="1">
        <f t="array" ref="F1161">MEDIAN(IF(A:A=E1161,B:B))</f>
        <v>1.6666666699999999</v>
      </c>
    </row>
    <row r="1162" spans="1:6" x14ac:dyDescent="0.2">
      <c r="A1162" s="16">
        <v>1003580</v>
      </c>
      <c r="B1162" s="15">
        <v>1</v>
      </c>
      <c r="E1162" s="16">
        <v>1501271</v>
      </c>
      <c r="F1162" cm="1">
        <f t="array" ref="F1162">MEDIAN(IF(A:A=E1162,B:B))</f>
        <v>1.6666666699999999</v>
      </c>
    </row>
    <row r="1163" spans="1:6" x14ac:dyDescent="0.2">
      <c r="A1163" s="16">
        <v>1003580</v>
      </c>
      <c r="B1163" s="15">
        <v>1.3333333300000001</v>
      </c>
      <c r="E1163" s="16">
        <v>1501280</v>
      </c>
      <c r="F1163" cm="1">
        <f t="array" ref="F1163">MEDIAN(IF(A:A=E1163,B:B))</f>
        <v>1.6666666699999999</v>
      </c>
    </row>
    <row r="1164" spans="1:6" x14ac:dyDescent="0.2">
      <c r="A1164" s="16">
        <v>1003590</v>
      </c>
      <c r="B1164" s="15">
        <v>0</v>
      </c>
      <c r="E1164" s="16">
        <v>1501281</v>
      </c>
      <c r="F1164" cm="1">
        <f t="array" ref="F1164">MEDIAN(IF(A:A=E1164,B:B))</f>
        <v>1.6666666699999999</v>
      </c>
    </row>
    <row r="1165" spans="1:6" x14ac:dyDescent="0.2">
      <c r="A1165" s="16">
        <v>1003590</v>
      </c>
      <c r="B1165" s="15">
        <v>1</v>
      </c>
      <c r="E1165" s="16">
        <v>1501290</v>
      </c>
      <c r="F1165" cm="1">
        <f t="array" ref="F1165">MEDIAN(IF(A:A=E1165,B:B))</f>
        <v>1.6666666699999999</v>
      </c>
    </row>
    <row r="1166" spans="1:6" x14ac:dyDescent="0.2">
      <c r="A1166" s="16">
        <v>1003600</v>
      </c>
      <c r="B1166" s="15">
        <v>0</v>
      </c>
      <c r="E1166" s="16">
        <v>1501291</v>
      </c>
      <c r="F1166" cm="1">
        <f t="array" ref="F1166">MEDIAN(IF(A:A=E1166,B:B))</f>
        <v>1.6666666699999999</v>
      </c>
    </row>
    <row r="1167" spans="1:6" x14ac:dyDescent="0.2">
      <c r="A1167" s="16">
        <v>1003610</v>
      </c>
      <c r="B1167" s="15">
        <v>1</v>
      </c>
      <c r="E1167" s="16">
        <v>1501292</v>
      </c>
      <c r="F1167" cm="1">
        <f t="array" ref="F1167">MEDIAN(IF(A:A=E1167,B:B))</f>
        <v>1.6666666699999999</v>
      </c>
    </row>
    <row r="1168" spans="1:6" x14ac:dyDescent="0.2">
      <c r="A1168" s="16">
        <v>1003610</v>
      </c>
      <c r="B1168" s="15">
        <v>1.3333333300000001</v>
      </c>
      <c r="E1168" s="16">
        <v>1501300</v>
      </c>
      <c r="F1168" cm="1">
        <f t="array" ref="F1168">MEDIAN(IF(A:A=E1168,B:B))</f>
        <v>1.6666666699999999</v>
      </c>
    </row>
    <row r="1169" spans="1:6" x14ac:dyDescent="0.2">
      <c r="A1169" s="16">
        <v>1003620</v>
      </c>
      <c r="B1169" s="15">
        <v>0</v>
      </c>
      <c r="E1169" s="16">
        <v>1501310</v>
      </c>
      <c r="F1169" cm="1">
        <f t="array" ref="F1169">MEDIAN(IF(A:A=E1169,B:B))</f>
        <v>1.6666666699999999</v>
      </c>
    </row>
    <row r="1170" spans="1:6" x14ac:dyDescent="0.2">
      <c r="A1170" s="16">
        <v>1003620</v>
      </c>
      <c r="B1170" s="15">
        <v>2</v>
      </c>
      <c r="E1170" s="16">
        <v>1501311</v>
      </c>
      <c r="F1170" cm="1">
        <f t="array" ref="F1170">MEDIAN(IF(A:A=E1170,B:B))</f>
        <v>1.6666666699999999</v>
      </c>
    </row>
    <row r="1171" spans="1:6" x14ac:dyDescent="0.2">
      <c r="A1171" s="16">
        <v>1003620</v>
      </c>
      <c r="B1171" s="15">
        <v>1</v>
      </c>
      <c r="E1171" s="16">
        <v>1501320</v>
      </c>
      <c r="F1171" cm="1">
        <f t="array" ref="F1171">MEDIAN(IF(A:A=E1171,B:B))</f>
        <v>1.6666666699999999</v>
      </c>
    </row>
    <row r="1172" spans="1:6" x14ac:dyDescent="0.2">
      <c r="A1172" s="16">
        <v>1003630</v>
      </c>
      <c r="B1172" s="15">
        <v>1</v>
      </c>
      <c r="E1172" s="16">
        <v>1501330</v>
      </c>
      <c r="F1172" cm="1">
        <f t="array" ref="F1172">MEDIAN(IF(A:A=E1172,B:B))</f>
        <v>1.6666666699999999</v>
      </c>
    </row>
    <row r="1173" spans="1:6" x14ac:dyDescent="0.2">
      <c r="A1173" s="16">
        <v>1003630</v>
      </c>
      <c r="B1173" s="15">
        <v>2</v>
      </c>
      <c r="E1173" s="16">
        <v>1501340</v>
      </c>
      <c r="F1173" cm="1">
        <f t="array" ref="F1173">MEDIAN(IF(A:A=E1173,B:B))</f>
        <v>1.6666666699999999</v>
      </c>
    </row>
    <row r="1174" spans="1:6" x14ac:dyDescent="0.2">
      <c r="A1174" s="16">
        <v>1003630</v>
      </c>
      <c r="B1174" s="15">
        <v>1.3333333300000001</v>
      </c>
      <c r="E1174" s="16">
        <v>1501350</v>
      </c>
      <c r="F1174" cm="1">
        <f t="array" ref="F1174">MEDIAN(IF(A:A=E1174,B:B))</f>
        <v>1.6666666699999999</v>
      </c>
    </row>
    <row r="1175" spans="1:6" x14ac:dyDescent="0.2">
      <c r="A1175" s="16">
        <v>1003630</v>
      </c>
      <c r="B1175" s="15">
        <v>1.3333333300000001</v>
      </c>
      <c r="E1175" s="16">
        <v>1501360</v>
      </c>
      <c r="F1175" cm="1">
        <f t="array" ref="F1175">MEDIAN(IF(A:A=E1175,B:B))</f>
        <v>1.6666666699999999</v>
      </c>
    </row>
    <row r="1176" spans="1:6" x14ac:dyDescent="0.2">
      <c r="A1176" s="16">
        <v>1003640</v>
      </c>
      <c r="B1176" s="15">
        <v>2</v>
      </c>
      <c r="E1176" s="16">
        <v>1501370</v>
      </c>
      <c r="F1176" cm="1">
        <f t="array" ref="F1176">MEDIAN(IF(A:A=E1176,B:B))</f>
        <v>1.6666666699999999</v>
      </c>
    </row>
    <row r="1177" spans="1:6" x14ac:dyDescent="0.2">
      <c r="A1177" s="16">
        <v>1003640</v>
      </c>
      <c r="B1177" s="15">
        <v>1.6666666699999999</v>
      </c>
      <c r="E1177" s="16">
        <v>1501380</v>
      </c>
      <c r="F1177" cm="1">
        <f t="array" ref="F1177">MEDIAN(IF(A:A=E1177,B:B))</f>
        <v>1.6666666699999999</v>
      </c>
    </row>
    <row r="1178" spans="1:6" x14ac:dyDescent="0.2">
      <c r="A1178" s="16">
        <v>1003650</v>
      </c>
      <c r="B1178" s="15">
        <v>1.6666666699999999</v>
      </c>
      <c r="E1178" s="16">
        <v>1501390</v>
      </c>
      <c r="F1178" cm="1">
        <f t="array" ref="F1178">MEDIAN(IF(A:A=E1178,B:B))</f>
        <v>1.6666666699999999</v>
      </c>
    </row>
    <row r="1179" spans="1:6" x14ac:dyDescent="0.2">
      <c r="A1179" s="16">
        <v>1003650</v>
      </c>
      <c r="B1179" s="15">
        <v>1.6666666699999999</v>
      </c>
      <c r="E1179" s="16">
        <v>1501400</v>
      </c>
      <c r="F1179" cm="1">
        <f t="array" ref="F1179">MEDIAN(IF(A:A=E1179,B:B))</f>
        <v>1.6666666699999999</v>
      </c>
    </row>
    <row r="1180" spans="1:6" x14ac:dyDescent="0.2">
      <c r="A1180" s="16">
        <v>1003660</v>
      </c>
      <c r="B1180" s="15">
        <v>1.6666666699999999</v>
      </c>
      <c r="E1180" s="16">
        <v>1501410</v>
      </c>
      <c r="F1180" cm="1">
        <f t="array" ref="F1180">MEDIAN(IF(A:A=E1180,B:B))</f>
        <v>1.6666666699999999</v>
      </c>
    </row>
    <row r="1181" spans="1:6" x14ac:dyDescent="0.2">
      <c r="A1181" s="16">
        <v>1003661</v>
      </c>
      <c r="B1181" s="15">
        <v>1.6666666699999999</v>
      </c>
      <c r="E1181" s="16">
        <v>1501420</v>
      </c>
      <c r="F1181" cm="1">
        <f t="array" ref="F1181">MEDIAN(IF(A:A=E1181,B:B))</f>
        <v>1.6666666699999999</v>
      </c>
    </row>
    <row r="1182" spans="1:6" x14ac:dyDescent="0.2">
      <c r="A1182" s="16">
        <v>1003670</v>
      </c>
      <c r="B1182" s="15">
        <v>1.6666666699999999</v>
      </c>
      <c r="E1182" s="16">
        <v>1501430</v>
      </c>
      <c r="F1182" cm="1">
        <f t="array" ref="F1182">MEDIAN(IF(A:A=E1182,B:B))</f>
        <v>1.6666666699999999</v>
      </c>
    </row>
    <row r="1183" spans="1:6" x14ac:dyDescent="0.2">
      <c r="A1183" s="16">
        <v>1003680</v>
      </c>
      <c r="B1183" s="15">
        <v>1.3333333300000001</v>
      </c>
      <c r="E1183" s="16">
        <v>1501440</v>
      </c>
      <c r="F1183" cm="1">
        <f t="array" ref="F1183">MEDIAN(IF(A:A=E1183,B:B))</f>
        <v>1</v>
      </c>
    </row>
    <row r="1184" spans="1:6" x14ac:dyDescent="0.2">
      <c r="A1184" s="16">
        <v>1003680</v>
      </c>
      <c r="B1184" s="15">
        <v>1.6666666699999999</v>
      </c>
      <c r="E1184" s="16">
        <v>1501450</v>
      </c>
      <c r="F1184" cm="1">
        <f t="array" ref="F1184">MEDIAN(IF(A:A=E1184,B:B))</f>
        <v>1</v>
      </c>
    </row>
    <row r="1185" spans="1:6" x14ac:dyDescent="0.2">
      <c r="A1185" s="16">
        <v>1003680</v>
      </c>
      <c r="B1185" s="15">
        <v>1.6666666699999999</v>
      </c>
      <c r="E1185" s="16">
        <v>1501460</v>
      </c>
      <c r="F1185" cm="1">
        <f t="array" ref="F1185">MEDIAN(IF(A:A=E1185,B:B))</f>
        <v>1.3333333349999998</v>
      </c>
    </row>
    <row r="1186" spans="1:6" x14ac:dyDescent="0.2">
      <c r="A1186" s="16">
        <v>1003690</v>
      </c>
      <c r="B1186" s="15">
        <v>1.3333333300000001</v>
      </c>
      <c r="E1186" s="16">
        <v>1501470</v>
      </c>
      <c r="F1186" cm="1">
        <f t="array" ref="F1186">MEDIAN(IF(A:A=E1186,B:B))</f>
        <v>1</v>
      </c>
    </row>
    <row r="1187" spans="1:6" x14ac:dyDescent="0.2">
      <c r="A1187" s="16">
        <v>1003690</v>
      </c>
      <c r="B1187" s="15">
        <v>1.6666666699999999</v>
      </c>
      <c r="E1187" s="16">
        <v>1501480</v>
      </c>
      <c r="F1187" cm="1">
        <f t="array" ref="F1187">MEDIAN(IF(A:A=E1187,B:B))</f>
        <v>1</v>
      </c>
    </row>
    <row r="1188" spans="1:6" x14ac:dyDescent="0.2">
      <c r="A1188" s="16">
        <v>1003700</v>
      </c>
      <c r="B1188" s="15">
        <v>1.3333333300000001</v>
      </c>
      <c r="E1188" s="16">
        <v>1501490</v>
      </c>
      <c r="F1188" cm="1">
        <f t="array" ref="F1188">MEDIAN(IF(A:A=E1188,B:B))</f>
        <v>1.3333333349999998</v>
      </c>
    </row>
    <row r="1189" spans="1:6" x14ac:dyDescent="0.2">
      <c r="A1189" s="16">
        <v>1003700</v>
      </c>
      <c r="B1189" s="15">
        <v>1.6666666699999999</v>
      </c>
      <c r="E1189" s="16">
        <v>1501500</v>
      </c>
      <c r="F1189" cm="1">
        <f t="array" ref="F1189">MEDIAN(IF(A:A=E1189,B:B))</f>
        <v>1</v>
      </c>
    </row>
    <row r="1190" spans="1:6" x14ac:dyDescent="0.2">
      <c r="A1190" s="16">
        <v>1003700</v>
      </c>
      <c r="B1190" s="15">
        <v>1.6666666699999999</v>
      </c>
      <c r="E1190" s="16">
        <v>1501510</v>
      </c>
      <c r="F1190" cm="1">
        <f t="array" ref="F1190">MEDIAN(IF(A:A=E1190,B:B))</f>
        <v>1.6666666699999999</v>
      </c>
    </row>
    <row r="1191" spans="1:6" x14ac:dyDescent="0.2">
      <c r="A1191" s="16">
        <v>1003710</v>
      </c>
      <c r="B1191" s="15">
        <v>1.3333333300000001</v>
      </c>
      <c r="E1191" s="16">
        <v>1501520</v>
      </c>
      <c r="F1191" cm="1">
        <f t="array" ref="F1191">MEDIAN(IF(A:A=E1191,B:B))</f>
        <v>1.6666666699999999</v>
      </c>
    </row>
    <row r="1192" spans="1:6" x14ac:dyDescent="0.2">
      <c r="A1192" s="16">
        <v>1003710</v>
      </c>
      <c r="B1192" s="15">
        <v>1.6666666699999999</v>
      </c>
      <c r="E1192" s="16">
        <v>1501530</v>
      </c>
      <c r="F1192" cm="1">
        <f t="array" ref="F1192">MEDIAN(IF(A:A=E1192,B:B))</f>
        <v>1.6666666699999999</v>
      </c>
    </row>
    <row r="1193" spans="1:6" x14ac:dyDescent="0.2">
      <c r="A1193" s="16">
        <v>1003710</v>
      </c>
      <c r="B1193" s="15">
        <v>1.6666666699999999</v>
      </c>
      <c r="E1193" s="16">
        <v>1501540</v>
      </c>
      <c r="F1193" cm="1">
        <f t="array" ref="F1193">MEDIAN(IF(A:A=E1193,B:B))</f>
        <v>1.6666666699999999</v>
      </c>
    </row>
    <row r="1194" spans="1:6" x14ac:dyDescent="0.2">
      <c r="A1194" s="16">
        <v>1003720</v>
      </c>
      <c r="B1194" s="15">
        <v>1.3333333300000001</v>
      </c>
      <c r="E1194" s="16">
        <v>1501550</v>
      </c>
      <c r="F1194" cm="1">
        <f t="array" ref="F1194">MEDIAN(IF(A:A=E1194,B:B))</f>
        <v>1.6666666699999999</v>
      </c>
    </row>
    <row r="1195" spans="1:6" x14ac:dyDescent="0.2">
      <c r="A1195" s="16">
        <v>1003720</v>
      </c>
      <c r="B1195" s="15">
        <v>1.6666666699999999</v>
      </c>
      <c r="E1195" s="16">
        <v>1501560</v>
      </c>
      <c r="F1195" cm="1">
        <f t="array" ref="F1195">MEDIAN(IF(A:A=E1195,B:B))</f>
        <v>1.6666666699999999</v>
      </c>
    </row>
    <row r="1196" spans="1:6" x14ac:dyDescent="0.2">
      <c r="A1196" s="16">
        <v>1003720</v>
      </c>
      <c r="B1196" s="15">
        <v>1.6666666699999999</v>
      </c>
      <c r="E1196" s="16">
        <v>1501570</v>
      </c>
      <c r="F1196" cm="1">
        <f t="array" ref="F1196">MEDIAN(IF(A:A=E1196,B:B))</f>
        <v>1.6666666699999999</v>
      </c>
    </row>
    <row r="1197" spans="1:6" x14ac:dyDescent="0.2">
      <c r="A1197" s="16">
        <v>1003730</v>
      </c>
      <c r="B1197" s="15">
        <v>2.3333333299999999</v>
      </c>
      <c r="E1197" s="16">
        <v>1501580</v>
      </c>
      <c r="F1197" cm="1">
        <f t="array" ref="F1197">MEDIAN(IF(A:A=E1197,B:B))</f>
        <v>1.3333333349999998</v>
      </c>
    </row>
    <row r="1198" spans="1:6" x14ac:dyDescent="0.2">
      <c r="A1198" s="16">
        <v>1003730</v>
      </c>
      <c r="B1198" s="15">
        <v>1.6666666699999999</v>
      </c>
      <c r="E1198" s="16">
        <v>1501590</v>
      </c>
      <c r="F1198" cm="1">
        <f t="array" ref="F1198">MEDIAN(IF(A:A=E1198,B:B))</f>
        <v>1.6666666699999999</v>
      </c>
    </row>
    <row r="1199" spans="1:6" x14ac:dyDescent="0.2">
      <c r="A1199" s="16">
        <v>1003740</v>
      </c>
      <c r="B1199" s="15">
        <v>2.3333333299999999</v>
      </c>
      <c r="E1199" s="16">
        <v>1501600</v>
      </c>
      <c r="F1199" cm="1">
        <f t="array" ref="F1199">MEDIAN(IF(A:A=E1199,B:B))</f>
        <v>1.6666666699999999</v>
      </c>
    </row>
    <row r="1200" spans="1:6" x14ac:dyDescent="0.2">
      <c r="A1200" s="16">
        <v>1003740</v>
      </c>
      <c r="B1200" s="15">
        <v>1.6666666699999999</v>
      </c>
      <c r="E1200" s="16">
        <v>1501610</v>
      </c>
      <c r="F1200" cm="1">
        <f t="array" ref="F1200">MEDIAN(IF(A:A=E1200,B:B))</f>
        <v>1.6666666699999999</v>
      </c>
    </row>
    <row r="1201" spans="1:6" x14ac:dyDescent="0.2">
      <c r="A1201" s="16">
        <v>1003750</v>
      </c>
      <c r="B1201" s="15">
        <v>1.3333333300000001</v>
      </c>
      <c r="E1201" s="16">
        <v>1501620</v>
      </c>
      <c r="F1201" cm="1">
        <f t="array" ref="F1201">MEDIAN(IF(A:A=E1201,B:B))</f>
        <v>1.6666666699999999</v>
      </c>
    </row>
    <row r="1202" spans="1:6" x14ac:dyDescent="0.2">
      <c r="A1202" s="16">
        <v>1003750</v>
      </c>
      <c r="B1202" s="15">
        <v>1.3333333300000001</v>
      </c>
      <c r="E1202" s="16">
        <v>1501630</v>
      </c>
      <c r="F1202" cm="1">
        <f t="array" ref="F1202">MEDIAN(IF(A:A=E1202,B:B))</f>
        <v>1.6666666699999999</v>
      </c>
    </row>
    <row r="1203" spans="1:6" x14ac:dyDescent="0.2">
      <c r="A1203" s="16">
        <v>1003750</v>
      </c>
      <c r="B1203" s="15">
        <v>1.6666666699999999</v>
      </c>
      <c r="E1203" s="16">
        <v>1501640</v>
      </c>
      <c r="F1203" cm="1">
        <f t="array" ref="F1203">MEDIAN(IF(A:A=E1203,B:B))</f>
        <v>1.6666666699999999</v>
      </c>
    </row>
    <row r="1204" spans="1:6" x14ac:dyDescent="0.2">
      <c r="A1204" s="16">
        <v>1003751</v>
      </c>
      <c r="B1204" s="15">
        <v>1.3333333300000001</v>
      </c>
      <c r="E1204" s="16">
        <v>1501650</v>
      </c>
      <c r="F1204" cm="1">
        <f t="array" ref="F1204">MEDIAN(IF(A:A=E1204,B:B))</f>
        <v>1.6666666699999999</v>
      </c>
    </row>
    <row r="1205" spans="1:6" x14ac:dyDescent="0.2">
      <c r="A1205" s="16">
        <v>1003760</v>
      </c>
      <c r="B1205" s="15">
        <v>0</v>
      </c>
      <c r="E1205" s="16">
        <v>1501660</v>
      </c>
      <c r="F1205" cm="1">
        <f t="array" ref="F1205">MEDIAN(IF(A:A=E1205,B:B))</f>
        <v>1.6666666699999999</v>
      </c>
    </row>
    <row r="1206" spans="1:6" x14ac:dyDescent="0.2">
      <c r="A1206" s="16">
        <v>1003760</v>
      </c>
      <c r="B1206" s="15">
        <v>1.3333333300000001</v>
      </c>
      <c r="E1206" s="16">
        <v>1501670</v>
      </c>
      <c r="F1206" cm="1">
        <f t="array" ref="F1206">MEDIAN(IF(A:A=E1206,B:B))</f>
        <v>1.6666666699999999</v>
      </c>
    </row>
    <row r="1207" spans="1:6" x14ac:dyDescent="0.2">
      <c r="A1207" s="16">
        <v>1003760</v>
      </c>
      <c r="B1207" s="15">
        <v>1.3333333300000001</v>
      </c>
      <c r="E1207" s="16">
        <v>1501680</v>
      </c>
      <c r="F1207" cm="1">
        <f t="array" ref="F1207">MEDIAN(IF(A:A=E1207,B:B))</f>
        <v>1.6666666699999999</v>
      </c>
    </row>
    <row r="1208" spans="1:6" x14ac:dyDescent="0.2">
      <c r="A1208" s="16">
        <v>1003770</v>
      </c>
      <c r="B1208" s="15">
        <v>0</v>
      </c>
      <c r="E1208" s="16">
        <v>1501690</v>
      </c>
      <c r="F1208" cm="1">
        <f t="array" ref="F1208">MEDIAN(IF(A:A=E1208,B:B))</f>
        <v>1.6666666699999999</v>
      </c>
    </row>
    <row r="1209" spans="1:6" x14ac:dyDescent="0.2">
      <c r="A1209" s="16">
        <v>1003770</v>
      </c>
      <c r="B1209" s="15">
        <v>1.3333333300000001</v>
      </c>
      <c r="E1209" s="16">
        <v>1501700</v>
      </c>
      <c r="F1209" cm="1">
        <f t="array" ref="F1209">MEDIAN(IF(A:A=E1209,B:B))</f>
        <v>1.6666666699999999</v>
      </c>
    </row>
    <row r="1210" spans="1:6" x14ac:dyDescent="0.2">
      <c r="A1210" s="16">
        <v>1003770</v>
      </c>
      <c r="B1210" s="15">
        <v>1.3333333300000001</v>
      </c>
      <c r="E1210" s="16">
        <v>1501710</v>
      </c>
      <c r="F1210" cm="1">
        <f t="array" ref="F1210">MEDIAN(IF(A:A=E1210,B:B))</f>
        <v>1.6666666699999999</v>
      </c>
    </row>
    <row r="1211" spans="1:6" x14ac:dyDescent="0.2">
      <c r="A1211" s="16">
        <v>1003780</v>
      </c>
      <c r="B1211" s="15">
        <v>0</v>
      </c>
      <c r="E1211" s="16">
        <v>1501720</v>
      </c>
      <c r="F1211" cm="1">
        <f t="array" ref="F1211">MEDIAN(IF(A:A=E1211,B:B))</f>
        <v>1.6666666699999999</v>
      </c>
    </row>
    <row r="1212" spans="1:6" x14ac:dyDescent="0.2">
      <c r="A1212" s="16">
        <v>1003790</v>
      </c>
      <c r="B1212" s="15">
        <v>0</v>
      </c>
      <c r="E1212" s="16">
        <v>1501730</v>
      </c>
      <c r="F1212" cm="1">
        <f t="array" ref="F1212">MEDIAN(IF(A:A=E1212,B:B))</f>
        <v>1.6666666699999999</v>
      </c>
    </row>
    <row r="1213" spans="1:6" x14ac:dyDescent="0.2">
      <c r="A1213" s="16">
        <v>1003790</v>
      </c>
      <c r="B1213" s="15">
        <v>1.3333333300000001</v>
      </c>
      <c r="E1213" s="16">
        <v>1501740</v>
      </c>
      <c r="F1213" cm="1">
        <f t="array" ref="F1213">MEDIAN(IF(A:A=E1213,B:B))</f>
        <v>1.6666666699999999</v>
      </c>
    </row>
    <row r="1214" spans="1:6" x14ac:dyDescent="0.2">
      <c r="A1214" s="16">
        <v>1003800</v>
      </c>
      <c r="B1214" s="15">
        <v>0</v>
      </c>
      <c r="E1214" s="16">
        <v>1501750</v>
      </c>
      <c r="F1214" cm="1">
        <f t="array" ref="F1214">MEDIAN(IF(A:A=E1214,B:B))</f>
        <v>1.6666666699999999</v>
      </c>
    </row>
    <row r="1215" spans="1:6" x14ac:dyDescent="0.2">
      <c r="A1215" s="16">
        <v>1003810</v>
      </c>
      <c r="B1215" s="15">
        <v>1.6666666699999999</v>
      </c>
      <c r="E1215" s="16">
        <v>1501760</v>
      </c>
      <c r="F1215" cm="1">
        <f t="array" ref="F1215">MEDIAN(IF(A:A=E1215,B:B))</f>
        <v>1.6666666699999999</v>
      </c>
    </row>
    <row r="1216" spans="1:6" x14ac:dyDescent="0.2">
      <c r="A1216" s="16">
        <v>1003810</v>
      </c>
      <c r="B1216" s="15">
        <v>1.6666666699999999</v>
      </c>
      <c r="E1216" s="16">
        <v>1501770</v>
      </c>
      <c r="F1216" cm="1">
        <f t="array" ref="F1216">MEDIAN(IF(A:A=E1216,B:B))</f>
        <v>1.6666666699999999</v>
      </c>
    </row>
    <row r="1217" spans="1:6" x14ac:dyDescent="0.2">
      <c r="A1217" s="16">
        <v>1003820</v>
      </c>
      <c r="B1217" s="15">
        <v>1.6666666699999999</v>
      </c>
      <c r="E1217" s="16">
        <v>1501780</v>
      </c>
      <c r="F1217" cm="1">
        <f t="array" ref="F1217">MEDIAN(IF(A:A=E1217,B:B))</f>
        <v>1.6666666699999999</v>
      </c>
    </row>
    <row r="1218" spans="1:6" x14ac:dyDescent="0.2">
      <c r="A1218" s="16">
        <v>1003820</v>
      </c>
      <c r="B1218" s="15">
        <v>1.6666666699999999</v>
      </c>
      <c r="E1218" s="16">
        <v>1501790</v>
      </c>
      <c r="F1218" cm="1">
        <f t="array" ref="F1218">MEDIAN(IF(A:A=E1218,B:B))</f>
        <v>1.6666666699999999</v>
      </c>
    </row>
    <row r="1219" spans="1:6" x14ac:dyDescent="0.2">
      <c r="A1219" s="16">
        <v>1003830</v>
      </c>
      <c r="B1219" s="15">
        <v>1.3333333300000001</v>
      </c>
      <c r="E1219" s="16">
        <v>1501800</v>
      </c>
      <c r="F1219" cm="1">
        <f t="array" ref="F1219">MEDIAN(IF(A:A=E1219,B:B))</f>
        <v>1.6666666699999999</v>
      </c>
    </row>
    <row r="1220" spans="1:6" x14ac:dyDescent="0.2">
      <c r="A1220" s="16">
        <v>1003830</v>
      </c>
      <c r="B1220" s="15">
        <v>2.3333333299999999</v>
      </c>
      <c r="E1220" s="16">
        <v>1501810</v>
      </c>
      <c r="F1220" cm="1">
        <f t="array" ref="F1220">MEDIAN(IF(A:A=E1220,B:B))</f>
        <v>1.6666666699999999</v>
      </c>
    </row>
    <row r="1221" spans="1:6" x14ac:dyDescent="0.2">
      <c r="A1221" s="16">
        <v>1003830</v>
      </c>
      <c r="B1221" s="15">
        <v>1.6666666699999999</v>
      </c>
      <c r="E1221" s="16">
        <v>1501820</v>
      </c>
      <c r="F1221" cm="1">
        <f t="array" ref="F1221">MEDIAN(IF(A:A=E1221,B:B))</f>
        <v>1.6666666699999999</v>
      </c>
    </row>
    <row r="1222" spans="1:6" x14ac:dyDescent="0.2">
      <c r="A1222" s="16">
        <v>1003840</v>
      </c>
      <c r="B1222" s="15">
        <v>2.6666666700000001</v>
      </c>
      <c r="E1222" s="16">
        <v>1501830</v>
      </c>
      <c r="F1222" cm="1">
        <f t="array" ref="F1222">MEDIAN(IF(A:A=E1222,B:B))</f>
        <v>1.6666666699999999</v>
      </c>
    </row>
    <row r="1223" spans="1:6" x14ac:dyDescent="0.2">
      <c r="A1223" s="16">
        <v>1003840</v>
      </c>
      <c r="B1223" s="15">
        <v>1.6666666699999999</v>
      </c>
      <c r="E1223" s="16">
        <v>1501840</v>
      </c>
      <c r="F1223" cm="1">
        <f t="array" ref="F1223">MEDIAN(IF(A:A=E1223,B:B))</f>
        <v>1.6666666699999999</v>
      </c>
    </row>
    <row r="1224" spans="1:6" x14ac:dyDescent="0.2">
      <c r="A1224" s="16">
        <v>1003840</v>
      </c>
      <c r="B1224" s="15">
        <v>1.6666666699999999</v>
      </c>
      <c r="E1224" s="16">
        <v>1501850</v>
      </c>
      <c r="F1224" cm="1">
        <f t="array" ref="F1224">MEDIAN(IF(A:A=E1224,B:B))</f>
        <v>1.6666666699999999</v>
      </c>
    </row>
    <row r="1225" spans="1:6" x14ac:dyDescent="0.2">
      <c r="A1225" s="16">
        <v>1003850</v>
      </c>
      <c r="B1225" s="15">
        <v>4</v>
      </c>
      <c r="E1225" s="16">
        <v>1501860</v>
      </c>
      <c r="F1225" cm="1">
        <f t="array" ref="F1225">MEDIAN(IF(A:A=E1225,B:B))</f>
        <v>0.83333333499999995</v>
      </c>
    </row>
    <row r="1226" spans="1:6" x14ac:dyDescent="0.2">
      <c r="A1226" s="16">
        <v>1003850</v>
      </c>
      <c r="B1226" s="15">
        <v>1.3333333300000001</v>
      </c>
      <c r="E1226" s="16">
        <v>1501870</v>
      </c>
      <c r="F1226" cm="1">
        <f t="array" ref="F1226">MEDIAN(IF(A:A=E1226,B:B))</f>
        <v>1.6666666699999999</v>
      </c>
    </row>
    <row r="1227" spans="1:6" x14ac:dyDescent="0.2">
      <c r="A1227" s="16">
        <v>1003850</v>
      </c>
      <c r="B1227" s="15">
        <v>2.3333333299999999</v>
      </c>
      <c r="E1227" s="16">
        <v>1501880</v>
      </c>
      <c r="F1227" cm="1">
        <f t="array" ref="F1227">MEDIAN(IF(A:A=E1227,B:B))</f>
        <v>0.83333333499999995</v>
      </c>
    </row>
    <row r="1228" spans="1:6" x14ac:dyDescent="0.2">
      <c r="A1228" s="16">
        <v>1003850</v>
      </c>
      <c r="B1228" s="15">
        <v>1.6666666699999999</v>
      </c>
      <c r="E1228" s="16">
        <v>1501890</v>
      </c>
      <c r="F1228" cm="1">
        <f t="array" ref="F1228">MEDIAN(IF(A:A=E1228,B:B))</f>
        <v>1.6666666699999999</v>
      </c>
    </row>
    <row r="1229" spans="1:6" x14ac:dyDescent="0.2">
      <c r="A1229" s="16">
        <v>1003860</v>
      </c>
      <c r="B1229" s="15">
        <v>2</v>
      </c>
      <c r="E1229" s="16">
        <v>1501900</v>
      </c>
      <c r="F1229" cm="1">
        <f t="array" ref="F1229">MEDIAN(IF(A:A=E1229,B:B))</f>
        <v>1.6666666699999999</v>
      </c>
    </row>
    <row r="1230" spans="1:6" x14ac:dyDescent="0.2">
      <c r="A1230" s="16">
        <v>1003860</v>
      </c>
      <c r="B1230" s="15">
        <v>4</v>
      </c>
      <c r="E1230" s="16">
        <v>1501910</v>
      </c>
      <c r="F1230" cm="1">
        <f t="array" ref="F1230">MEDIAN(IF(A:A=E1230,B:B))</f>
        <v>1.6666666699999999</v>
      </c>
    </row>
    <row r="1231" spans="1:6" x14ac:dyDescent="0.2">
      <c r="A1231" s="16">
        <v>1003860</v>
      </c>
      <c r="B1231" s="15">
        <v>2.3333333299999999</v>
      </c>
      <c r="E1231" s="16">
        <v>1501920</v>
      </c>
      <c r="F1231" cm="1">
        <f t="array" ref="F1231">MEDIAN(IF(A:A=E1231,B:B))</f>
        <v>1.6666666699999999</v>
      </c>
    </row>
    <row r="1232" spans="1:6" x14ac:dyDescent="0.2">
      <c r="A1232" s="16">
        <v>1003860</v>
      </c>
      <c r="B1232" s="15">
        <v>3.3333333299999999</v>
      </c>
      <c r="E1232" s="16">
        <v>1501930</v>
      </c>
      <c r="F1232" cm="1">
        <f t="array" ref="F1232">MEDIAN(IF(A:A=E1232,B:B))</f>
        <v>1.6666666699999999</v>
      </c>
    </row>
    <row r="1233" spans="1:6" x14ac:dyDescent="0.2">
      <c r="A1233" s="16">
        <v>1003860</v>
      </c>
      <c r="B1233" s="15">
        <v>3</v>
      </c>
      <c r="E1233" s="16">
        <v>1501940</v>
      </c>
      <c r="F1233" cm="1">
        <f t="array" ref="F1233">MEDIAN(IF(A:A=E1233,B:B))</f>
        <v>1.6666666699999999</v>
      </c>
    </row>
    <row r="1234" spans="1:6" x14ac:dyDescent="0.2">
      <c r="A1234" s="16">
        <v>1003860</v>
      </c>
      <c r="B1234" s="15">
        <v>2.6666666700000001</v>
      </c>
      <c r="E1234" s="16">
        <v>1501950</v>
      </c>
      <c r="F1234" cm="1">
        <f t="array" ref="F1234">MEDIAN(IF(A:A=E1234,B:B))</f>
        <v>1.6666666699999999</v>
      </c>
    </row>
    <row r="1235" spans="1:6" x14ac:dyDescent="0.2">
      <c r="A1235" s="16">
        <v>1003870</v>
      </c>
      <c r="B1235" s="15">
        <v>3.3333333299999999</v>
      </c>
      <c r="E1235" s="16">
        <v>1501960</v>
      </c>
      <c r="F1235" cm="1">
        <f t="array" ref="F1235">MEDIAN(IF(A:A=E1235,B:B))</f>
        <v>1.6666666699999999</v>
      </c>
    </row>
    <row r="1236" spans="1:6" x14ac:dyDescent="0.2">
      <c r="A1236" s="16">
        <v>1003870</v>
      </c>
      <c r="B1236" s="15">
        <v>2</v>
      </c>
      <c r="E1236" s="16">
        <v>1501970</v>
      </c>
      <c r="F1236" cm="1">
        <f t="array" ref="F1236">MEDIAN(IF(A:A=E1236,B:B))</f>
        <v>1.6666666699999999</v>
      </c>
    </row>
    <row r="1237" spans="1:6" x14ac:dyDescent="0.2">
      <c r="A1237" s="16">
        <v>1003880</v>
      </c>
      <c r="B1237" s="15">
        <v>1.6666666699999999</v>
      </c>
      <c r="E1237" s="16">
        <v>1501980</v>
      </c>
      <c r="F1237" cm="1">
        <f t="array" ref="F1237">MEDIAN(IF(A:A=E1237,B:B))</f>
        <v>1.6666666699999999</v>
      </c>
    </row>
    <row r="1238" spans="1:6" x14ac:dyDescent="0.2">
      <c r="A1238" s="16">
        <v>1003880</v>
      </c>
      <c r="B1238" s="15">
        <v>2.6666666700000001</v>
      </c>
      <c r="E1238" s="16">
        <v>1501990</v>
      </c>
      <c r="F1238" cm="1">
        <f t="array" ref="F1238">MEDIAN(IF(A:A=E1238,B:B))</f>
        <v>1.6666666699999999</v>
      </c>
    </row>
    <row r="1239" spans="1:6" x14ac:dyDescent="0.2">
      <c r="A1239" s="16">
        <v>1003880</v>
      </c>
      <c r="B1239" s="15">
        <v>3</v>
      </c>
      <c r="E1239" s="16">
        <v>1502000</v>
      </c>
      <c r="F1239" cm="1">
        <f t="array" ref="F1239">MEDIAN(IF(A:A=E1239,B:B))</f>
        <v>1.6666666699999999</v>
      </c>
    </row>
    <row r="1240" spans="1:6" x14ac:dyDescent="0.2">
      <c r="A1240" s="16">
        <v>1003890</v>
      </c>
      <c r="B1240" s="15">
        <v>3.3333333299999999</v>
      </c>
      <c r="E1240" s="16">
        <v>1502010</v>
      </c>
      <c r="F1240" cm="1">
        <f t="array" ref="F1240">MEDIAN(IF(A:A=E1240,B:B))</f>
        <v>1.6666666699999999</v>
      </c>
    </row>
    <row r="1241" spans="1:6" x14ac:dyDescent="0.2">
      <c r="A1241" s="16">
        <v>1003890</v>
      </c>
      <c r="B1241" s="15">
        <v>2</v>
      </c>
      <c r="E1241" s="16">
        <v>1502020</v>
      </c>
      <c r="F1241" cm="1">
        <f t="array" ref="F1241">MEDIAN(IF(A:A=E1241,B:B))</f>
        <v>1.6666666699999999</v>
      </c>
    </row>
    <row r="1242" spans="1:6" x14ac:dyDescent="0.2">
      <c r="A1242" s="16">
        <v>1003900</v>
      </c>
      <c r="B1242" s="15">
        <v>2</v>
      </c>
      <c r="E1242" s="16">
        <v>1502030</v>
      </c>
      <c r="F1242" cm="1">
        <f t="array" ref="F1242">MEDIAN(IF(A:A=E1242,B:B))</f>
        <v>1.6666666699999999</v>
      </c>
    </row>
    <row r="1243" spans="1:6" x14ac:dyDescent="0.2">
      <c r="A1243" s="16">
        <v>1003900</v>
      </c>
      <c r="B1243" s="15">
        <v>3</v>
      </c>
      <c r="E1243" s="16">
        <v>1502040</v>
      </c>
      <c r="F1243" cm="1">
        <f t="array" ref="F1243">MEDIAN(IF(A:A=E1243,B:B))</f>
        <v>1.6666666699999999</v>
      </c>
    </row>
    <row r="1244" spans="1:6" x14ac:dyDescent="0.2">
      <c r="A1244" s="16">
        <v>1003900</v>
      </c>
      <c r="B1244" s="15">
        <v>3.3333333299999999</v>
      </c>
      <c r="E1244" s="16">
        <v>1502050</v>
      </c>
      <c r="F1244" cm="1">
        <f t="array" ref="F1244">MEDIAN(IF(A:A=E1244,B:B))</f>
        <v>1.3333333300000001</v>
      </c>
    </row>
    <row r="1245" spans="1:6" x14ac:dyDescent="0.2">
      <c r="A1245" s="16">
        <v>1003900</v>
      </c>
      <c r="B1245" s="15">
        <v>2</v>
      </c>
      <c r="E1245" s="16">
        <v>1502060</v>
      </c>
      <c r="F1245" cm="1">
        <f t="array" ref="F1245">MEDIAN(IF(A:A=E1245,B:B))</f>
        <v>1.3333333300000001</v>
      </c>
    </row>
    <row r="1246" spans="1:6" x14ac:dyDescent="0.2">
      <c r="A1246" s="16">
        <v>1003910</v>
      </c>
      <c r="B1246" s="15">
        <v>2.6666666700000001</v>
      </c>
      <c r="E1246" s="16">
        <v>1502070</v>
      </c>
      <c r="F1246" cm="1">
        <f t="array" ref="F1246">MEDIAN(IF(A:A=E1246,B:B))</f>
        <v>1.3333333300000001</v>
      </c>
    </row>
    <row r="1247" spans="1:6" x14ac:dyDescent="0.2">
      <c r="A1247" s="16">
        <v>1003910</v>
      </c>
      <c r="B1247" s="15">
        <v>2</v>
      </c>
      <c r="E1247" s="16">
        <v>1502080</v>
      </c>
      <c r="F1247" cm="1">
        <f t="array" ref="F1247">MEDIAN(IF(A:A=E1247,B:B))</f>
        <v>1.3333333300000001</v>
      </c>
    </row>
    <row r="1248" spans="1:6" x14ac:dyDescent="0.2">
      <c r="A1248" s="16">
        <v>1003910</v>
      </c>
      <c r="B1248" s="15">
        <v>1.3333333300000001</v>
      </c>
      <c r="E1248" s="16">
        <v>1502090</v>
      </c>
      <c r="F1248" cm="1">
        <f t="array" ref="F1248">MEDIAN(IF(A:A=E1248,B:B))</f>
        <v>1.3333333300000001</v>
      </c>
    </row>
    <row r="1249" spans="1:6" x14ac:dyDescent="0.2">
      <c r="A1249" s="16">
        <v>1003910</v>
      </c>
      <c r="B1249" s="15">
        <v>1.6666666699999999</v>
      </c>
      <c r="E1249" s="16">
        <v>1502100</v>
      </c>
      <c r="F1249" cm="1">
        <f t="array" ref="F1249">MEDIAN(IF(A:A=E1249,B:B))</f>
        <v>1.3333333300000001</v>
      </c>
    </row>
    <row r="1250" spans="1:6" x14ac:dyDescent="0.2">
      <c r="A1250" s="16">
        <v>1003920</v>
      </c>
      <c r="B1250" s="15">
        <v>2.3333333299999999</v>
      </c>
      <c r="E1250" s="16">
        <v>1502110</v>
      </c>
      <c r="F1250" cm="1">
        <f t="array" ref="F1250">MEDIAN(IF(A:A=E1250,B:B))</f>
        <v>1.3333333300000001</v>
      </c>
    </row>
    <row r="1251" spans="1:6" x14ac:dyDescent="0.2">
      <c r="A1251" s="16">
        <v>1003920</v>
      </c>
      <c r="B1251" s="15">
        <v>1.6666666699999999</v>
      </c>
      <c r="E1251" s="16">
        <v>1502120</v>
      </c>
      <c r="F1251" cm="1">
        <f t="array" ref="F1251">MEDIAN(IF(A:A=E1251,B:B))</f>
        <v>1.3333333300000001</v>
      </c>
    </row>
    <row r="1252" spans="1:6" x14ac:dyDescent="0.2">
      <c r="A1252" s="16">
        <v>1003930</v>
      </c>
      <c r="B1252" s="15">
        <v>0</v>
      </c>
      <c r="E1252" s="16">
        <v>1502130</v>
      </c>
      <c r="F1252" cm="1">
        <f t="array" ref="F1252">MEDIAN(IF(A:A=E1252,B:B))</f>
        <v>1.3333333300000001</v>
      </c>
    </row>
    <row r="1253" spans="1:6" x14ac:dyDescent="0.2">
      <c r="A1253" s="16">
        <v>1003930</v>
      </c>
      <c r="B1253" s="15">
        <v>4.3333333300000003</v>
      </c>
      <c r="E1253" s="16">
        <v>1502140</v>
      </c>
      <c r="F1253" cm="1">
        <f t="array" ref="F1253">MEDIAN(IF(A:A=E1253,B:B))</f>
        <v>1.3333333300000001</v>
      </c>
    </row>
    <row r="1254" spans="1:6" x14ac:dyDescent="0.2">
      <c r="A1254" s="16">
        <v>1003930</v>
      </c>
      <c r="B1254" s="15">
        <v>4.3333333300000003</v>
      </c>
      <c r="E1254" s="16">
        <v>1502150</v>
      </c>
      <c r="F1254" cm="1">
        <f t="array" ref="F1254">MEDIAN(IF(A:A=E1254,B:B))</f>
        <v>1.3333333300000001</v>
      </c>
    </row>
    <row r="1255" spans="1:6" x14ac:dyDescent="0.2">
      <c r="A1255" s="16">
        <v>1003930</v>
      </c>
      <c r="B1255" s="15">
        <v>3</v>
      </c>
      <c r="E1255" s="16">
        <v>1502160</v>
      </c>
      <c r="F1255" cm="1">
        <f t="array" ref="F1255">MEDIAN(IF(A:A=E1255,B:B))</f>
        <v>1.3333333300000001</v>
      </c>
    </row>
    <row r="1256" spans="1:6" x14ac:dyDescent="0.2">
      <c r="A1256" s="16">
        <v>1003930</v>
      </c>
      <c r="B1256" s="15">
        <v>3.3333333299999999</v>
      </c>
      <c r="E1256" s="16">
        <v>1502170</v>
      </c>
      <c r="F1256" cm="1">
        <f t="array" ref="F1256">MEDIAN(IF(A:A=E1256,B:B))</f>
        <v>0.66666666500000005</v>
      </c>
    </row>
    <row r="1257" spans="1:6" x14ac:dyDescent="0.2">
      <c r="A1257" s="16">
        <v>1003930</v>
      </c>
      <c r="B1257" s="15">
        <v>4</v>
      </c>
      <c r="E1257" s="16">
        <v>1502180</v>
      </c>
      <c r="F1257" cm="1">
        <f t="array" ref="F1257">MEDIAN(IF(A:A=E1257,B:B))</f>
        <v>0.66666666500000005</v>
      </c>
    </row>
    <row r="1258" spans="1:6" x14ac:dyDescent="0.2">
      <c r="A1258" s="16">
        <v>1003930</v>
      </c>
      <c r="B1258" s="15">
        <v>4.3333333300000003</v>
      </c>
      <c r="E1258" s="16">
        <v>1502190</v>
      </c>
      <c r="F1258" cm="1">
        <f t="array" ref="F1258">MEDIAN(IF(A:A=E1258,B:B))</f>
        <v>1.3333333300000001</v>
      </c>
    </row>
    <row r="1259" spans="1:6" x14ac:dyDescent="0.2">
      <c r="A1259" s="16">
        <v>1003930</v>
      </c>
      <c r="B1259" s="15">
        <v>3.6666666700000001</v>
      </c>
      <c r="E1259" s="16">
        <v>1502200</v>
      </c>
      <c r="F1259" cm="1">
        <f t="array" ref="F1259">MEDIAN(IF(A:A=E1259,B:B))</f>
        <v>0.66666666500000005</v>
      </c>
    </row>
    <row r="1260" spans="1:6" x14ac:dyDescent="0.2">
      <c r="A1260" s="16">
        <v>1003940</v>
      </c>
      <c r="B1260" s="15">
        <v>0</v>
      </c>
      <c r="E1260" s="16">
        <v>1502210</v>
      </c>
      <c r="F1260" cm="1">
        <f t="array" ref="F1260">MEDIAN(IF(A:A=E1260,B:B))</f>
        <v>0.66666666500000005</v>
      </c>
    </row>
    <row r="1261" spans="1:6" x14ac:dyDescent="0.2">
      <c r="A1261" s="16">
        <v>1003940</v>
      </c>
      <c r="B1261" s="15">
        <v>3.6666666700000001</v>
      </c>
      <c r="E1261" s="16">
        <v>1502220</v>
      </c>
      <c r="F1261" cm="1">
        <f t="array" ref="F1261">MEDIAN(IF(A:A=E1261,B:B))</f>
        <v>1.3333333300000001</v>
      </c>
    </row>
    <row r="1262" spans="1:6" x14ac:dyDescent="0.2">
      <c r="A1262" s="16">
        <v>1003940</v>
      </c>
      <c r="B1262" s="15">
        <v>4</v>
      </c>
      <c r="E1262" s="16">
        <v>1502230</v>
      </c>
      <c r="F1262" cm="1">
        <f t="array" ref="F1262">MEDIAN(IF(A:A=E1262,B:B))</f>
        <v>1.5</v>
      </c>
    </row>
    <row r="1263" spans="1:6" x14ac:dyDescent="0.2">
      <c r="A1263" s="16">
        <v>1003940</v>
      </c>
      <c r="B1263" s="15">
        <v>3.6666666700000001</v>
      </c>
      <c r="E1263" s="16">
        <v>1502240</v>
      </c>
      <c r="F1263" cm="1">
        <f t="array" ref="F1263">MEDIAN(IF(A:A=E1263,B:B))</f>
        <v>1.3333333300000001</v>
      </c>
    </row>
    <row r="1264" spans="1:6" x14ac:dyDescent="0.2">
      <c r="A1264" s="16">
        <v>1003940</v>
      </c>
      <c r="B1264" s="15">
        <v>4.3333333300000003</v>
      </c>
      <c r="E1264" s="16">
        <v>1502250</v>
      </c>
      <c r="F1264" cm="1">
        <f t="array" ref="F1264">MEDIAN(IF(A:A=E1264,B:B))</f>
        <v>0.66666666500000005</v>
      </c>
    </row>
    <row r="1265" spans="1:6" x14ac:dyDescent="0.2">
      <c r="A1265" s="16">
        <v>1003940</v>
      </c>
      <c r="B1265" s="15">
        <v>4.3333333300000003</v>
      </c>
      <c r="E1265" s="16">
        <v>1502260</v>
      </c>
      <c r="F1265" cm="1">
        <f t="array" ref="F1265">MEDIAN(IF(A:A=E1265,B:B))</f>
        <v>1.3333333300000001</v>
      </c>
    </row>
    <row r="1266" spans="1:6" x14ac:dyDescent="0.2">
      <c r="A1266" s="16">
        <v>1003940</v>
      </c>
      <c r="B1266" s="15">
        <v>4.3333333300000003</v>
      </c>
      <c r="E1266" s="16">
        <v>1502270</v>
      </c>
      <c r="F1266" cm="1">
        <f t="array" ref="F1266">MEDIAN(IF(A:A=E1266,B:B))</f>
        <v>1.5</v>
      </c>
    </row>
    <row r="1267" spans="1:6" x14ac:dyDescent="0.2">
      <c r="A1267" s="16">
        <v>1003950</v>
      </c>
      <c r="B1267" s="15">
        <v>0</v>
      </c>
      <c r="E1267" s="16">
        <v>1502280</v>
      </c>
      <c r="F1267" cm="1">
        <f t="array" ref="F1267">MEDIAN(IF(A:A=E1267,B:B))</f>
        <v>1.5</v>
      </c>
    </row>
    <row r="1268" spans="1:6" x14ac:dyDescent="0.2">
      <c r="A1268" s="16">
        <v>1003950</v>
      </c>
      <c r="B1268" s="15">
        <v>1.6666666699999999</v>
      </c>
      <c r="E1268" s="16">
        <v>1502290</v>
      </c>
      <c r="F1268" cm="1">
        <f t="array" ref="F1268">MEDIAN(IF(A:A=E1268,B:B))</f>
        <v>1.3333333300000001</v>
      </c>
    </row>
    <row r="1269" spans="1:6" x14ac:dyDescent="0.2">
      <c r="A1269" s="16">
        <v>1003950</v>
      </c>
      <c r="B1269" s="15">
        <v>1</v>
      </c>
      <c r="E1269" s="16">
        <v>1502300</v>
      </c>
      <c r="F1269" cm="1">
        <f t="array" ref="F1269">MEDIAN(IF(A:A=E1269,B:B))</f>
        <v>0.83333333499999995</v>
      </c>
    </row>
    <row r="1270" spans="1:6" x14ac:dyDescent="0.2">
      <c r="A1270" s="16">
        <v>1003960</v>
      </c>
      <c r="B1270" s="15">
        <v>0</v>
      </c>
      <c r="E1270" s="16">
        <v>1502310</v>
      </c>
      <c r="F1270" cm="1">
        <f t="array" ref="F1270">MEDIAN(IF(A:A=E1270,B:B))</f>
        <v>1.3333333300000001</v>
      </c>
    </row>
    <row r="1271" spans="1:6" x14ac:dyDescent="0.2">
      <c r="A1271" s="16">
        <v>1003960</v>
      </c>
      <c r="B1271" s="15">
        <v>1</v>
      </c>
      <c r="E1271" s="16">
        <v>1502320</v>
      </c>
      <c r="F1271" cm="1">
        <f t="array" ref="F1271">MEDIAN(IF(A:A=E1271,B:B))</f>
        <v>0</v>
      </c>
    </row>
    <row r="1272" spans="1:6" x14ac:dyDescent="0.2">
      <c r="A1272" s="16">
        <v>1003970</v>
      </c>
      <c r="B1272" s="15">
        <v>0</v>
      </c>
      <c r="E1272" s="16">
        <v>1600010</v>
      </c>
      <c r="F1272" cm="1">
        <f t="array" ref="F1272">MEDIAN(IF(A:A=E1272,B:B))</f>
        <v>0.83333333499999995</v>
      </c>
    </row>
    <row r="1273" spans="1:6" x14ac:dyDescent="0.2">
      <c r="A1273" s="16">
        <v>1003970</v>
      </c>
      <c r="B1273" s="15">
        <v>1</v>
      </c>
      <c r="E1273" s="16">
        <v>1600020</v>
      </c>
      <c r="F1273" cm="1">
        <f t="array" ref="F1273">MEDIAN(IF(A:A=E1273,B:B))</f>
        <v>0.83333333499999995</v>
      </c>
    </row>
    <row r="1274" spans="1:6" x14ac:dyDescent="0.2">
      <c r="A1274" s="16">
        <v>1003980</v>
      </c>
      <c r="B1274" s="15">
        <v>0</v>
      </c>
      <c r="E1274" s="16">
        <v>1600030</v>
      </c>
      <c r="F1274" cm="1">
        <f t="array" ref="F1274">MEDIAN(IF(A:A=E1274,B:B))</f>
        <v>1.6666666699999999</v>
      </c>
    </row>
    <row r="1275" spans="1:6" x14ac:dyDescent="0.2">
      <c r="A1275" s="16">
        <v>1003980</v>
      </c>
      <c r="B1275" s="15">
        <v>1</v>
      </c>
      <c r="E1275" s="16">
        <v>1600031</v>
      </c>
      <c r="F1275" cm="1">
        <f t="array" ref="F1275">MEDIAN(IF(A:A=E1275,B:B))</f>
        <v>1.6666666699999999</v>
      </c>
    </row>
    <row r="1276" spans="1:6" x14ac:dyDescent="0.2">
      <c r="A1276" s="16">
        <v>1003990</v>
      </c>
      <c r="B1276" s="15">
        <v>0</v>
      </c>
      <c r="E1276" s="16">
        <v>1600040</v>
      </c>
      <c r="F1276" cm="1">
        <f t="array" ref="F1276">MEDIAN(IF(A:A=E1276,B:B))</f>
        <v>0.83333333499999995</v>
      </c>
    </row>
    <row r="1277" spans="1:6" x14ac:dyDescent="0.2">
      <c r="A1277" s="16">
        <v>1003990</v>
      </c>
      <c r="B1277" s="15">
        <v>2</v>
      </c>
      <c r="E1277" s="16">
        <v>1600050</v>
      </c>
      <c r="F1277" cm="1">
        <f t="array" ref="F1277">MEDIAN(IF(A:A=E1277,B:B))</f>
        <v>0.83333333499999995</v>
      </c>
    </row>
    <row r="1278" spans="1:6" x14ac:dyDescent="0.2">
      <c r="A1278" s="16">
        <v>1003990</v>
      </c>
      <c r="B1278" s="15">
        <v>1.3333333300000001</v>
      </c>
      <c r="E1278" s="16">
        <v>1600060</v>
      </c>
      <c r="F1278" cm="1">
        <f t="array" ref="F1278">MEDIAN(IF(A:A=E1278,B:B))</f>
        <v>0.83333333499999995</v>
      </c>
    </row>
    <row r="1279" spans="1:6" x14ac:dyDescent="0.2">
      <c r="A1279" s="16">
        <v>1003990</v>
      </c>
      <c r="B1279" s="15">
        <v>2</v>
      </c>
      <c r="E1279" s="16">
        <v>1600070</v>
      </c>
      <c r="F1279" cm="1">
        <f t="array" ref="F1279">MEDIAN(IF(A:A=E1279,B:B))</f>
        <v>0.83333333499999995</v>
      </c>
    </row>
    <row r="1280" spans="1:6" x14ac:dyDescent="0.2">
      <c r="A1280" s="16">
        <v>1003990</v>
      </c>
      <c r="B1280" s="15">
        <v>1.3333333300000001</v>
      </c>
      <c r="E1280" s="16">
        <v>1600080</v>
      </c>
      <c r="F1280" cm="1">
        <f t="array" ref="F1280">MEDIAN(IF(A:A=E1280,B:B))</f>
        <v>1.6666666699999999</v>
      </c>
    </row>
    <row r="1281" spans="1:6" x14ac:dyDescent="0.2">
      <c r="A1281" s="16">
        <v>1003990</v>
      </c>
      <c r="B1281" s="15">
        <v>2</v>
      </c>
      <c r="E1281" s="16">
        <v>1700010</v>
      </c>
      <c r="F1281" cm="1">
        <f t="array" ref="F1281">MEDIAN(IF(A:A=E1281,B:B))</f>
        <v>3.3333333299999999</v>
      </c>
    </row>
    <row r="1282" spans="1:6" x14ac:dyDescent="0.2">
      <c r="A1282" s="16">
        <v>1003990</v>
      </c>
      <c r="B1282" s="15">
        <v>1.3333333300000001</v>
      </c>
      <c r="E1282" s="16">
        <v>1700020</v>
      </c>
      <c r="F1282" cm="1">
        <f t="array" ref="F1282">MEDIAN(IF(A:A=E1282,B:B))</f>
        <v>0.83333333499999995</v>
      </c>
    </row>
    <row r="1283" spans="1:6" x14ac:dyDescent="0.2">
      <c r="A1283" s="16">
        <v>1004000</v>
      </c>
      <c r="B1283" s="15">
        <v>0</v>
      </c>
      <c r="E1283" s="16">
        <v>1700030</v>
      </c>
      <c r="F1283" cm="1">
        <f t="array" ref="F1283">MEDIAN(IF(A:A=E1283,B:B))</f>
        <v>3.3333333299999999</v>
      </c>
    </row>
    <row r="1284" spans="1:6" x14ac:dyDescent="0.2">
      <c r="A1284" s="16">
        <v>1004000</v>
      </c>
      <c r="B1284" s="15">
        <v>1.6666666699999999</v>
      </c>
      <c r="E1284" s="16">
        <v>1700040</v>
      </c>
      <c r="F1284" cm="1">
        <f t="array" ref="F1284">MEDIAN(IF(A:A=E1284,B:B))</f>
        <v>2</v>
      </c>
    </row>
    <row r="1285" spans="1:6" x14ac:dyDescent="0.2">
      <c r="A1285" s="16">
        <v>1004000</v>
      </c>
      <c r="B1285" s="15">
        <v>1</v>
      </c>
      <c r="E1285" s="16">
        <v>1700050</v>
      </c>
      <c r="F1285" cm="1">
        <f t="array" ref="F1285">MEDIAN(IF(A:A=E1285,B:B))</f>
        <v>1.1666666649999999</v>
      </c>
    </row>
    <row r="1286" spans="1:6" x14ac:dyDescent="0.2">
      <c r="A1286" s="16">
        <v>1004000</v>
      </c>
      <c r="B1286" s="15">
        <v>1.6666666699999999</v>
      </c>
      <c r="E1286" s="16">
        <v>1700060</v>
      </c>
      <c r="F1286" cm="1">
        <f t="array" ref="F1286">MEDIAN(IF(A:A=E1286,B:B))</f>
        <v>1.1666666649999999</v>
      </c>
    </row>
    <row r="1287" spans="1:6" x14ac:dyDescent="0.2">
      <c r="A1287" s="16">
        <v>1004010</v>
      </c>
      <c r="B1287" s="15">
        <v>0</v>
      </c>
      <c r="E1287" s="16">
        <v>1700070</v>
      </c>
      <c r="F1287" cm="1">
        <f t="array" ref="F1287">MEDIAN(IF(A:A=E1287,B:B))</f>
        <v>2.1666666650000002</v>
      </c>
    </row>
    <row r="1288" spans="1:6" x14ac:dyDescent="0.2">
      <c r="A1288" s="16">
        <v>1004010</v>
      </c>
      <c r="B1288" s="15">
        <v>1.3333333300000001</v>
      </c>
      <c r="E1288" s="16">
        <v>1700080</v>
      </c>
      <c r="F1288" cm="1">
        <f t="array" ref="F1288">MEDIAN(IF(A:A=E1288,B:B))</f>
        <v>2</v>
      </c>
    </row>
    <row r="1289" spans="1:6" x14ac:dyDescent="0.2">
      <c r="A1289" s="16">
        <v>1004010</v>
      </c>
      <c r="B1289" s="15">
        <v>2</v>
      </c>
      <c r="E1289" s="16">
        <v>1700090</v>
      </c>
      <c r="F1289" cm="1">
        <f t="array" ref="F1289">MEDIAN(IF(A:A=E1289,B:B))</f>
        <v>2</v>
      </c>
    </row>
    <row r="1290" spans="1:6" x14ac:dyDescent="0.2">
      <c r="A1290" s="16">
        <v>1004010</v>
      </c>
      <c r="B1290" s="15">
        <v>2</v>
      </c>
      <c r="E1290" s="16">
        <v>1700100</v>
      </c>
      <c r="F1290" cm="1">
        <f t="array" ref="F1290">MEDIAN(IF(A:A=E1290,B:B))</f>
        <v>2</v>
      </c>
    </row>
    <row r="1291" spans="1:6" x14ac:dyDescent="0.2">
      <c r="A1291" s="16">
        <v>1004010</v>
      </c>
      <c r="B1291" s="15">
        <v>1.3333333300000001</v>
      </c>
      <c r="E1291" s="16">
        <v>1700110</v>
      </c>
      <c r="F1291" cm="1">
        <f t="array" ref="F1291">MEDIAN(IF(A:A=E1291,B:B))</f>
        <v>2.1666666650000002</v>
      </c>
    </row>
    <row r="1292" spans="1:6" x14ac:dyDescent="0.2">
      <c r="A1292" s="16">
        <v>1004020</v>
      </c>
      <c r="B1292" s="15">
        <v>0</v>
      </c>
      <c r="E1292" s="16">
        <v>1700120</v>
      </c>
      <c r="F1292" cm="1">
        <f t="array" ref="F1292">MEDIAN(IF(A:A=E1292,B:B))</f>
        <v>2.1666666650000002</v>
      </c>
    </row>
    <row r="1293" spans="1:6" x14ac:dyDescent="0.2">
      <c r="A1293" s="16">
        <v>1004020</v>
      </c>
      <c r="B1293" s="15">
        <v>1.6666666699999999</v>
      </c>
      <c r="E1293" s="16">
        <v>1700130</v>
      </c>
      <c r="F1293" cm="1">
        <f t="array" ref="F1293">MEDIAN(IF(A:A=E1293,B:B))</f>
        <v>2.3333333299999999</v>
      </c>
    </row>
    <row r="1294" spans="1:6" x14ac:dyDescent="0.2">
      <c r="A1294" s="16">
        <v>1004020</v>
      </c>
      <c r="B1294" s="15">
        <v>1</v>
      </c>
      <c r="E1294" s="16">
        <v>1700140</v>
      </c>
      <c r="F1294" cm="1">
        <f t="array" ref="F1294">MEDIAN(IF(A:A=E1294,B:B))</f>
        <v>2.3333333299999999</v>
      </c>
    </row>
    <row r="1295" spans="1:6" x14ac:dyDescent="0.2">
      <c r="A1295" s="16">
        <v>1004030</v>
      </c>
      <c r="B1295" s="15">
        <v>0</v>
      </c>
      <c r="E1295" s="16">
        <v>1700150</v>
      </c>
      <c r="F1295" cm="1">
        <f t="array" ref="F1295">MEDIAN(IF(A:A=E1295,B:B))</f>
        <v>2.3333333299999999</v>
      </c>
    </row>
    <row r="1296" spans="1:6" x14ac:dyDescent="0.2">
      <c r="A1296" s="16">
        <v>1004030</v>
      </c>
      <c r="B1296" s="15">
        <v>1</v>
      </c>
      <c r="E1296" s="16">
        <v>1700160</v>
      </c>
      <c r="F1296" cm="1">
        <f t="array" ref="F1296">MEDIAN(IF(A:A=E1296,B:B))</f>
        <v>2.3333333299999999</v>
      </c>
    </row>
    <row r="1297" spans="1:6" x14ac:dyDescent="0.2">
      <c r="A1297" s="16">
        <v>1004040</v>
      </c>
      <c r="B1297" s="15">
        <v>0</v>
      </c>
      <c r="E1297" s="16">
        <v>1700161</v>
      </c>
      <c r="F1297" cm="1">
        <f t="array" ref="F1297">MEDIAN(IF(A:A=E1297,B:B))</f>
        <v>2.1666666650000002</v>
      </c>
    </row>
    <row r="1298" spans="1:6" x14ac:dyDescent="0.2">
      <c r="A1298" s="16">
        <v>1004040</v>
      </c>
      <c r="B1298" s="15">
        <v>1.3333333300000001</v>
      </c>
      <c r="E1298" s="16">
        <v>1700170</v>
      </c>
      <c r="F1298" cm="1">
        <f t="array" ref="F1298">MEDIAN(IF(A:A=E1298,B:B))</f>
        <v>2</v>
      </c>
    </row>
    <row r="1299" spans="1:6" x14ac:dyDescent="0.2">
      <c r="A1299" s="16">
        <v>1004040</v>
      </c>
      <c r="B1299" s="15">
        <v>2.6666666700000001</v>
      </c>
      <c r="E1299" s="16">
        <v>1700180</v>
      </c>
      <c r="F1299" cm="1">
        <f t="array" ref="F1299">MEDIAN(IF(A:A=E1299,B:B))</f>
        <v>2</v>
      </c>
    </row>
    <row r="1300" spans="1:6" x14ac:dyDescent="0.2">
      <c r="A1300" s="16">
        <v>1004040</v>
      </c>
      <c r="B1300" s="15">
        <v>2.6666666700000001</v>
      </c>
      <c r="E1300" s="16">
        <v>1700190</v>
      </c>
      <c r="F1300" cm="1">
        <f t="array" ref="F1300">MEDIAN(IF(A:A=E1300,B:B))</f>
        <v>2</v>
      </c>
    </row>
    <row r="1301" spans="1:6" x14ac:dyDescent="0.2">
      <c r="A1301" s="16">
        <v>1004040</v>
      </c>
      <c r="B1301" s="15">
        <v>1.3333333300000001</v>
      </c>
      <c r="E1301" s="16">
        <v>1700200</v>
      </c>
      <c r="F1301" cm="1">
        <f t="array" ref="F1301">MEDIAN(IF(A:A=E1301,B:B))</f>
        <v>2</v>
      </c>
    </row>
    <row r="1302" spans="1:6" x14ac:dyDescent="0.2">
      <c r="A1302" s="16">
        <v>1004050</v>
      </c>
      <c r="B1302" s="15">
        <v>1.3333333300000001</v>
      </c>
      <c r="E1302" s="16">
        <v>1700210</v>
      </c>
      <c r="F1302" cm="1">
        <f t="array" ref="F1302">MEDIAN(IF(A:A=E1302,B:B))</f>
        <v>2</v>
      </c>
    </row>
    <row r="1303" spans="1:6" x14ac:dyDescent="0.2">
      <c r="A1303" s="16">
        <v>1004050</v>
      </c>
      <c r="B1303" s="15">
        <v>2</v>
      </c>
      <c r="E1303" s="16">
        <v>1700220</v>
      </c>
      <c r="F1303" cm="1">
        <f t="array" ref="F1303">MEDIAN(IF(A:A=E1303,B:B))</f>
        <v>0</v>
      </c>
    </row>
    <row r="1304" spans="1:6" x14ac:dyDescent="0.2">
      <c r="A1304" s="16">
        <v>1004050</v>
      </c>
      <c r="B1304" s="15">
        <v>2.3333333299999999</v>
      </c>
      <c r="E1304" s="16">
        <v>1800010</v>
      </c>
      <c r="F1304" cm="1">
        <f t="array" ref="F1304">MEDIAN(IF(A:A=E1304,B:B))</f>
        <v>2.6666666700000001</v>
      </c>
    </row>
    <row r="1305" spans="1:6" x14ac:dyDescent="0.2">
      <c r="A1305" s="16">
        <v>1004050</v>
      </c>
      <c r="B1305" s="15">
        <v>2.6666666700000001</v>
      </c>
      <c r="E1305" s="16">
        <v>1800020</v>
      </c>
      <c r="F1305" cm="1">
        <f t="array" ref="F1305">MEDIAN(IF(A:A=E1305,B:B))</f>
        <v>2.8333333349999998</v>
      </c>
    </row>
    <row r="1306" spans="1:6" x14ac:dyDescent="0.2">
      <c r="A1306" s="16">
        <v>1004050</v>
      </c>
      <c r="B1306" s="15">
        <v>2.6666666700000001</v>
      </c>
      <c r="E1306" s="16">
        <v>1800030</v>
      </c>
      <c r="F1306" cm="1">
        <f t="array" ref="F1306">MEDIAN(IF(A:A=E1306,B:B))</f>
        <v>3.1666666650000002</v>
      </c>
    </row>
    <row r="1307" spans="1:6" x14ac:dyDescent="0.2">
      <c r="A1307" s="16">
        <v>1004050</v>
      </c>
      <c r="B1307" s="15">
        <v>1.3333333300000001</v>
      </c>
      <c r="E1307" s="16">
        <v>1800040</v>
      </c>
      <c r="F1307" cm="1">
        <f t="array" ref="F1307">MEDIAN(IF(A:A=E1307,B:B))</f>
        <v>3.3333333349999998</v>
      </c>
    </row>
    <row r="1308" spans="1:6" x14ac:dyDescent="0.2">
      <c r="A1308" s="16">
        <v>1004060</v>
      </c>
      <c r="B1308" s="15">
        <v>1.3333333300000001</v>
      </c>
      <c r="E1308" s="16">
        <v>1800050</v>
      </c>
      <c r="F1308" cm="1">
        <f t="array" ref="F1308">MEDIAN(IF(A:A=E1308,B:B))</f>
        <v>3.6666666700000001</v>
      </c>
    </row>
    <row r="1309" spans="1:6" x14ac:dyDescent="0.2">
      <c r="A1309" s="16">
        <v>1004060</v>
      </c>
      <c r="B1309" s="15">
        <v>2</v>
      </c>
      <c r="E1309" s="16">
        <v>1800060</v>
      </c>
      <c r="F1309" cm="1">
        <f t="array" ref="F1309">MEDIAN(IF(A:A=E1309,B:B))</f>
        <v>3.8333333349999998</v>
      </c>
    </row>
    <row r="1310" spans="1:6" x14ac:dyDescent="0.2">
      <c r="A1310" s="16">
        <v>1004060</v>
      </c>
      <c r="B1310" s="15">
        <v>2.6666666700000001</v>
      </c>
      <c r="E1310" s="16">
        <v>1800070</v>
      </c>
      <c r="F1310" cm="1">
        <f t="array" ref="F1310">MEDIAN(IF(A:A=E1310,B:B))</f>
        <v>3.6666666700000001</v>
      </c>
    </row>
    <row r="1311" spans="1:6" x14ac:dyDescent="0.2">
      <c r="A1311" s="16">
        <v>1004060</v>
      </c>
      <c r="B1311" s="15">
        <v>1.3333333300000001</v>
      </c>
      <c r="E1311" s="16">
        <v>1800080</v>
      </c>
      <c r="F1311" cm="1">
        <f t="array" ref="F1311">MEDIAN(IF(A:A=E1311,B:B))</f>
        <v>3.6666666700000001</v>
      </c>
    </row>
    <row r="1312" spans="1:6" x14ac:dyDescent="0.2">
      <c r="A1312" s="16">
        <v>1004070</v>
      </c>
      <c r="B1312" s="15">
        <v>2</v>
      </c>
      <c r="E1312" s="16">
        <v>1800090</v>
      </c>
      <c r="F1312" cm="1">
        <f t="array" ref="F1312">MEDIAN(IF(A:A=E1312,B:B))</f>
        <v>3.3333333349999998</v>
      </c>
    </row>
    <row r="1313" spans="1:6" x14ac:dyDescent="0.2">
      <c r="A1313" s="16">
        <v>1004070</v>
      </c>
      <c r="B1313" s="15">
        <v>2</v>
      </c>
      <c r="E1313" s="16">
        <v>1800100</v>
      </c>
      <c r="F1313" cm="1">
        <f t="array" ref="F1313">MEDIAN(IF(A:A=E1313,B:B))</f>
        <v>3.5</v>
      </c>
    </row>
    <row r="1314" spans="1:6" x14ac:dyDescent="0.2">
      <c r="A1314" s="16">
        <v>1004080</v>
      </c>
      <c r="B1314" s="15">
        <v>2</v>
      </c>
      <c r="E1314" s="16">
        <v>1800110</v>
      </c>
      <c r="F1314" cm="1">
        <f t="array" ref="F1314">MEDIAN(IF(A:A=E1314,B:B))</f>
        <v>3.5</v>
      </c>
    </row>
    <row r="1315" spans="1:6" x14ac:dyDescent="0.2">
      <c r="A1315" s="16">
        <v>1004080</v>
      </c>
      <c r="B1315" s="15">
        <v>1.3333333300000001</v>
      </c>
      <c r="E1315" s="16">
        <v>1800120</v>
      </c>
      <c r="F1315" cm="1">
        <f t="array" ref="F1315">MEDIAN(IF(A:A=E1315,B:B))</f>
        <v>4</v>
      </c>
    </row>
    <row r="1316" spans="1:6" x14ac:dyDescent="0.2">
      <c r="A1316" s="16">
        <v>1004080</v>
      </c>
      <c r="B1316" s="15">
        <v>2</v>
      </c>
      <c r="E1316" s="16">
        <v>1800130</v>
      </c>
      <c r="F1316" cm="1">
        <f t="array" ref="F1316">MEDIAN(IF(A:A=E1316,B:B))</f>
        <v>4</v>
      </c>
    </row>
    <row r="1317" spans="1:6" x14ac:dyDescent="0.2">
      <c r="A1317" s="16">
        <v>1004080</v>
      </c>
      <c r="B1317" s="15">
        <v>2</v>
      </c>
      <c r="E1317" s="16">
        <v>1800140</v>
      </c>
      <c r="F1317" cm="1">
        <f t="array" ref="F1317">MEDIAN(IF(A:A=E1317,B:B))</f>
        <v>4</v>
      </c>
    </row>
    <row r="1318" spans="1:6" x14ac:dyDescent="0.2">
      <c r="A1318" s="16">
        <v>1004090</v>
      </c>
      <c r="B1318" s="15">
        <v>0</v>
      </c>
      <c r="E1318" s="16">
        <v>1800150</v>
      </c>
      <c r="F1318" cm="1">
        <f t="array" ref="F1318">MEDIAN(IF(A:A=E1318,B:B))</f>
        <v>4</v>
      </c>
    </row>
    <row r="1319" spans="1:6" x14ac:dyDescent="0.2">
      <c r="A1319" s="16">
        <v>1004090</v>
      </c>
      <c r="B1319" s="15">
        <v>2</v>
      </c>
      <c r="E1319" s="16">
        <v>1800160</v>
      </c>
      <c r="F1319" cm="1">
        <f t="array" ref="F1319">MEDIAN(IF(A:A=E1319,B:B))</f>
        <v>4</v>
      </c>
    </row>
    <row r="1320" spans="1:6" x14ac:dyDescent="0.2">
      <c r="A1320" s="16">
        <v>1004090</v>
      </c>
      <c r="B1320" s="15">
        <v>3</v>
      </c>
      <c r="E1320" s="16">
        <v>1800170</v>
      </c>
      <c r="F1320" cm="1">
        <f t="array" ref="F1320">MEDIAN(IF(A:A=E1320,B:B))</f>
        <v>3.8333333349999998</v>
      </c>
    </row>
    <row r="1321" spans="1:6" x14ac:dyDescent="0.2">
      <c r="A1321" s="16">
        <v>1004090</v>
      </c>
      <c r="B1321" s="15">
        <v>2.6666666700000001</v>
      </c>
      <c r="E1321" s="16">
        <v>1800180</v>
      </c>
      <c r="F1321" cm="1">
        <f t="array" ref="F1321">MEDIAN(IF(A:A=E1321,B:B))</f>
        <v>3.8333333349999998</v>
      </c>
    </row>
    <row r="1322" spans="1:6" x14ac:dyDescent="0.2">
      <c r="A1322" s="16">
        <v>1004100</v>
      </c>
      <c r="B1322" s="15">
        <v>0</v>
      </c>
      <c r="E1322" s="16">
        <v>1800190</v>
      </c>
      <c r="F1322" cm="1">
        <f t="array" ref="F1322">MEDIAN(IF(A:A=E1322,B:B))</f>
        <v>2.8333333349999998</v>
      </c>
    </row>
    <row r="1323" spans="1:6" x14ac:dyDescent="0.2">
      <c r="A1323" s="16">
        <v>1004100</v>
      </c>
      <c r="B1323" s="15">
        <v>1.3333333300000001</v>
      </c>
      <c r="E1323" s="16">
        <v>1800200</v>
      </c>
      <c r="F1323" cm="1">
        <f t="array" ref="F1323">MEDIAN(IF(A:A=E1323,B:B))</f>
        <v>2.6666666700000001</v>
      </c>
    </row>
    <row r="1324" spans="1:6" x14ac:dyDescent="0.2">
      <c r="A1324" s="16">
        <v>1004100</v>
      </c>
      <c r="B1324" s="15">
        <v>2</v>
      </c>
      <c r="E1324" s="16">
        <v>1800210</v>
      </c>
      <c r="F1324" cm="1">
        <f t="array" ref="F1324">MEDIAN(IF(A:A=E1324,B:B))</f>
        <v>2.6666666700000001</v>
      </c>
    </row>
    <row r="1325" spans="1:6" x14ac:dyDescent="0.2">
      <c r="A1325" s="16">
        <v>1004110</v>
      </c>
      <c r="B1325" s="15">
        <v>0</v>
      </c>
      <c r="E1325" s="16">
        <v>1800220</v>
      </c>
      <c r="F1325" cm="1">
        <f t="array" ref="F1325">MEDIAN(IF(A:A=E1325,B:B))</f>
        <v>2.6666666700000001</v>
      </c>
    </row>
    <row r="1326" spans="1:6" x14ac:dyDescent="0.2">
      <c r="A1326" s="16">
        <v>1004110</v>
      </c>
      <c r="B1326" s="15">
        <v>1.3333333300000001</v>
      </c>
      <c r="E1326" s="16">
        <v>1800230</v>
      </c>
      <c r="F1326" cm="1">
        <f t="array" ref="F1326">MEDIAN(IF(A:A=E1326,B:B))</f>
        <v>2.5</v>
      </c>
    </row>
    <row r="1327" spans="1:6" x14ac:dyDescent="0.2">
      <c r="A1327" s="16">
        <v>1004110</v>
      </c>
      <c r="B1327" s="15">
        <v>2</v>
      </c>
      <c r="E1327" s="16">
        <v>1800240</v>
      </c>
      <c r="F1327" cm="1">
        <f t="array" ref="F1327">MEDIAN(IF(A:A=E1327,B:B))</f>
        <v>3</v>
      </c>
    </row>
    <row r="1328" spans="1:6" x14ac:dyDescent="0.2">
      <c r="A1328" s="16">
        <v>1004120</v>
      </c>
      <c r="B1328" s="15">
        <v>0</v>
      </c>
      <c r="E1328" s="16">
        <v>1800250</v>
      </c>
      <c r="F1328" cm="1">
        <f t="array" ref="F1328">MEDIAN(IF(A:A=E1328,B:B))</f>
        <v>3</v>
      </c>
    </row>
    <row r="1329" spans="1:6" x14ac:dyDescent="0.2">
      <c r="A1329" s="16">
        <v>1004120</v>
      </c>
      <c r="B1329" s="15">
        <v>1.3333333300000001</v>
      </c>
      <c r="E1329" s="16">
        <v>1800260</v>
      </c>
      <c r="F1329" cm="1">
        <f t="array" ref="F1329">MEDIAN(IF(A:A=E1329,B:B))</f>
        <v>3.3333333299999999</v>
      </c>
    </row>
    <row r="1330" spans="1:6" x14ac:dyDescent="0.2">
      <c r="A1330" s="16">
        <v>1004120</v>
      </c>
      <c r="B1330" s="15">
        <v>1</v>
      </c>
      <c r="E1330" s="16">
        <v>1800270</v>
      </c>
      <c r="F1330" cm="1">
        <f t="array" ref="F1330">MEDIAN(IF(A:A=E1330,B:B))</f>
        <v>3.3333333299999999</v>
      </c>
    </row>
    <row r="1331" spans="1:6" x14ac:dyDescent="0.2">
      <c r="A1331" s="16">
        <v>1004130</v>
      </c>
      <c r="B1331" s="15">
        <v>0</v>
      </c>
      <c r="E1331" s="16">
        <v>1800280</v>
      </c>
      <c r="F1331" cm="1">
        <f t="array" ref="F1331">MEDIAN(IF(A:A=E1331,B:B))</f>
        <v>3.1666666650000002</v>
      </c>
    </row>
    <row r="1332" spans="1:6" x14ac:dyDescent="0.2">
      <c r="A1332" s="16">
        <v>1004130</v>
      </c>
      <c r="B1332" s="15">
        <v>2</v>
      </c>
      <c r="E1332" s="16">
        <v>1800290</v>
      </c>
      <c r="F1332" cm="1">
        <f t="array" ref="F1332">MEDIAN(IF(A:A=E1332,B:B))</f>
        <v>1.6666666699999999</v>
      </c>
    </row>
    <row r="1333" spans="1:6" x14ac:dyDescent="0.2">
      <c r="A1333" s="16">
        <v>1004130</v>
      </c>
      <c r="B1333" s="15">
        <v>3</v>
      </c>
      <c r="E1333" s="16">
        <v>1800300</v>
      </c>
      <c r="F1333" cm="1">
        <f t="array" ref="F1333">MEDIAN(IF(A:A=E1333,B:B))</f>
        <v>1.6666666699999999</v>
      </c>
    </row>
    <row r="1334" spans="1:6" x14ac:dyDescent="0.2">
      <c r="A1334" s="16">
        <v>1004130</v>
      </c>
      <c r="B1334" s="15">
        <v>2.6666666700000001</v>
      </c>
      <c r="E1334" s="15" t="s">
        <v>1273</v>
      </c>
      <c r="F1334" cm="1">
        <f t="array" ref="F1334">MEDIAN(IF(A:A=E1334,B:B))</f>
        <v>2.3333333299999999</v>
      </c>
    </row>
    <row r="1335" spans="1:6" x14ac:dyDescent="0.2">
      <c r="A1335" s="16">
        <v>1004140</v>
      </c>
      <c r="B1335" s="15">
        <v>3</v>
      </c>
    </row>
    <row r="1336" spans="1:6" x14ac:dyDescent="0.2">
      <c r="A1336" s="16">
        <v>1004140</v>
      </c>
      <c r="B1336" s="15">
        <v>2.6666666700000001</v>
      </c>
    </row>
    <row r="1337" spans="1:6" x14ac:dyDescent="0.2">
      <c r="A1337" s="16">
        <v>1004150</v>
      </c>
      <c r="B1337" s="15">
        <v>0</v>
      </c>
    </row>
    <row r="1338" spans="1:6" x14ac:dyDescent="0.2">
      <c r="A1338" s="16">
        <v>1004150</v>
      </c>
      <c r="B1338" s="15">
        <v>2</v>
      </c>
    </row>
    <row r="1339" spans="1:6" x14ac:dyDescent="0.2">
      <c r="A1339" s="16">
        <v>1004150</v>
      </c>
      <c r="B1339" s="15">
        <v>3</v>
      </c>
    </row>
    <row r="1340" spans="1:6" x14ac:dyDescent="0.2">
      <c r="A1340" s="16">
        <v>1004160</v>
      </c>
      <c r="B1340" s="15">
        <v>0</v>
      </c>
    </row>
    <row r="1341" spans="1:6" x14ac:dyDescent="0.2">
      <c r="A1341" s="16">
        <v>1004160</v>
      </c>
      <c r="B1341" s="15">
        <v>1.6666666699999999</v>
      </c>
    </row>
    <row r="1342" spans="1:6" x14ac:dyDescent="0.2">
      <c r="A1342" s="16">
        <v>1004160</v>
      </c>
      <c r="B1342" s="15">
        <v>1.6666666699999999</v>
      </c>
    </row>
    <row r="1343" spans="1:6" x14ac:dyDescent="0.2">
      <c r="A1343" s="16">
        <v>1004160</v>
      </c>
      <c r="B1343" s="15">
        <v>1</v>
      </c>
    </row>
    <row r="1344" spans="1:6" x14ac:dyDescent="0.2">
      <c r="A1344" s="16">
        <v>1004170</v>
      </c>
      <c r="B1344" s="15">
        <v>1.6666666699999999</v>
      </c>
    </row>
    <row r="1345" spans="1:2" x14ac:dyDescent="0.2">
      <c r="A1345" s="16">
        <v>1004170</v>
      </c>
      <c r="B1345" s="15">
        <v>1</v>
      </c>
    </row>
    <row r="1346" spans="1:2" x14ac:dyDescent="0.2">
      <c r="A1346" s="16">
        <v>1004170</v>
      </c>
      <c r="B1346" s="15">
        <v>1.6666666699999999</v>
      </c>
    </row>
    <row r="1347" spans="1:2" x14ac:dyDescent="0.2">
      <c r="A1347" s="16">
        <v>1004180</v>
      </c>
      <c r="B1347" s="15">
        <v>1.6666666699999999</v>
      </c>
    </row>
    <row r="1348" spans="1:2" x14ac:dyDescent="0.2">
      <c r="A1348" s="16">
        <v>1004180</v>
      </c>
      <c r="B1348" s="15">
        <v>2.3333333299999999</v>
      </c>
    </row>
    <row r="1349" spans="1:2" x14ac:dyDescent="0.2">
      <c r="A1349" s="16">
        <v>1004180</v>
      </c>
      <c r="B1349" s="15">
        <v>2.3333333299999999</v>
      </c>
    </row>
    <row r="1350" spans="1:2" x14ac:dyDescent="0.2">
      <c r="A1350" s="16">
        <v>1004180</v>
      </c>
      <c r="B1350" s="15">
        <v>1.6666666699999999</v>
      </c>
    </row>
    <row r="1351" spans="1:2" x14ac:dyDescent="0.2">
      <c r="A1351" s="16">
        <v>1004190</v>
      </c>
      <c r="B1351" s="15">
        <v>0</v>
      </c>
    </row>
    <row r="1352" spans="1:2" x14ac:dyDescent="0.2">
      <c r="A1352" s="16">
        <v>1004190</v>
      </c>
      <c r="B1352" s="15">
        <v>1.6666666699999999</v>
      </c>
    </row>
    <row r="1353" spans="1:2" x14ac:dyDescent="0.2">
      <c r="A1353" s="16">
        <v>1004200</v>
      </c>
      <c r="B1353" s="15">
        <v>0</v>
      </c>
    </row>
    <row r="1354" spans="1:2" x14ac:dyDescent="0.2">
      <c r="A1354" s="16">
        <v>1004200</v>
      </c>
      <c r="B1354" s="15">
        <v>1.6666666699999999</v>
      </c>
    </row>
    <row r="1355" spans="1:2" x14ac:dyDescent="0.2">
      <c r="A1355" s="16">
        <v>1004200</v>
      </c>
      <c r="B1355" s="15">
        <v>2.3333333299999999</v>
      </c>
    </row>
    <row r="1356" spans="1:2" x14ac:dyDescent="0.2">
      <c r="A1356" s="16">
        <v>1004200</v>
      </c>
      <c r="B1356" s="15">
        <v>1</v>
      </c>
    </row>
    <row r="1357" spans="1:2" x14ac:dyDescent="0.2">
      <c r="A1357" s="16">
        <v>1004200</v>
      </c>
      <c r="B1357" s="15">
        <v>1.6666666699999999</v>
      </c>
    </row>
    <row r="1358" spans="1:2" x14ac:dyDescent="0.2">
      <c r="A1358" s="16">
        <v>1004210</v>
      </c>
      <c r="B1358" s="15">
        <v>0</v>
      </c>
    </row>
    <row r="1359" spans="1:2" x14ac:dyDescent="0.2">
      <c r="A1359" s="16">
        <v>1004210</v>
      </c>
      <c r="B1359" s="15">
        <v>1</v>
      </c>
    </row>
    <row r="1360" spans="1:2" x14ac:dyDescent="0.2">
      <c r="A1360" s="16">
        <v>1004210</v>
      </c>
      <c r="B1360" s="15">
        <v>1.6666666699999999</v>
      </c>
    </row>
    <row r="1361" spans="1:2" x14ac:dyDescent="0.2">
      <c r="A1361" s="16">
        <v>1004220</v>
      </c>
      <c r="B1361" s="15">
        <v>0</v>
      </c>
    </row>
    <row r="1362" spans="1:2" x14ac:dyDescent="0.2">
      <c r="A1362" s="16">
        <v>1004220</v>
      </c>
      <c r="B1362" s="15">
        <v>1.6666666699999999</v>
      </c>
    </row>
    <row r="1363" spans="1:2" x14ac:dyDescent="0.2">
      <c r="A1363" s="16">
        <v>1004230</v>
      </c>
      <c r="B1363" s="15">
        <v>0</v>
      </c>
    </row>
    <row r="1364" spans="1:2" x14ac:dyDescent="0.2">
      <c r="A1364" s="16">
        <v>1004230</v>
      </c>
      <c r="B1364" s="15">
        <v>1</v>
      </c>
    </row>
    <row r="1365" spans="1:2" x14ac:dyDescent="0.2">
      <c r="A1365" s="16">
        <v>1004240</v>
      </c>
      <c r="B1365" s="15">
        <v>0</v>
      </c>
    </row>
    <row r="1366" spans="1:2" x14ac:dyDescent="0.2">
      <c r="A1366" s="16">
        <v>1004240</v>
      </c>
      <c r="B1366" s="15">
        <v>1</v>
      </c>
    </row>
    <row r="1367" spans="1:2" x14ac:dyDescent="0.2">
      <c r="A1367" s="16">
        <v>1004240</v>
      </c>
      <c r="B1367" s="15">
        <v>1.6666666699999999</v>
      </c>
    </row>
    <row r="1368" spans="1:2" x14ac:dyDescent="0.2">
      <c r="A1368" s="16">
        <v>1004250</v>
      </c>
      <c r="B1368" s="15">
        <v>0</v>
      </c>
    </row>
    <row r="1369" spans="1:2" x14ac:dyDescent="0.2">
      <c r="A1369" s="16">
        <v>1004250</v>
      </c>
      <c r="B1369" s="15">
        <v>2</v>
      </c>
    </row>
    <row r="1370" spans="1:2" x14ac:dyDescent="0.2">
      <c r="A1370" s="16">
        <v>1004260</v>
      </c>
      <c r="B1370" s="15">
        <v>0</v>
      </c>
    </row>
    <row r="1371" spans="1:2" x14ac:dyDescent="0.2">
      <c r="A1371" s="16">
        <v>1004260</v>
      </c>
      <c r="B1371" s="15">
        <v>2.6666666700000001</v>
      </c>
    </row>
    <row r="1372" spans="1:2" x14ac:dyDescent="0.2">
      <c r="A1372" s="16">
        <v>1004260</v>
      </c>
      <c r="B1372" s="15">
        <v>3.3333333299999999</v>
      </c>
    </row>
    <row r="1373" spans="1:2" x14ac:dyDescent="0.2">
      <c r="A1373" s="16">
        <v>1004270</v>
      </c>
      <c r="B1373" s="15">
        <v>2.6666666700000001</v>
      </c>
    </row>
    <row r="1374" spans="1:2" x14ac:dyDescent="0.2">
      <c r="A1374" s="16">
        <v>1004270</v>
      </c>
      <c r="B1374" s="15">
        <v>2.6666666700000001</v>
      </c>
    </row>
    <row r="1375" spans="1:2" x14ac:dyDescent="0.2">
      <c r="A1375" s="16">
        <v>1004270</v>
      </c>
      <c r="B1375" s="15">
        <v>2.3333333299999999</v>
      </c>
    </row>
    <row r="1376" spans="1:2" x14ac:dyDescent="0.2">
      <c r="A1376" s="16">
        <v>1004270</v>
      </c>
      <c r="B1376" s="15">
        <v>3.3333333299999999</v>
      </c>
    </row>
    <row r="1377" spans="1:2" x14ac:dyDescent="0.2">
      <c r="A1377" s="16">
        <v>1004270</v>
      </c>
      <c r="B1377" s="15">
        <v>2.6666666700000001</v>
      </c>
    </row>
    <row r="1378" spans="1:2" x14ac:dyDescent="0.2">
      <c r="A1378" s="16">
        <v>1004270</v>
      </c>
      <c r="B1378" s="15">
        <v>1.6666666699999999</v>
      </c>
    </row>
    <row r="1379" spans="1:2" x14ac:dyDescent="0.2">
      <c r="A1379" s="16">
        <v>1004270</v>
      </c>
      <c r="B1379" s="15">
        <v>1.6666666699999999</v>
      </c>
    </row>
    <row r="1380" spans="1:2" x14ac:dyDescent="0.2">
      <c r="A1380" s="16">
        <v>1004270</v>
      </c>
      <c r="B1380" s="15">
        <v>2</v>
      </c>
    </row>
    <row r="1381" spans="1:2" x14ac:dyDescent="0.2">
      <c r="A1381" s="16">
        <v>1004270</v>
      </c>
      <c r="B1381" s="15">
        <v>1.3333333300000001</v>
      </c>
    </row>
    <row r="1382" spans="1:2" x14ac:dyDescent="0.2">
      <c r="A1382" s="16">
        <v>1004270</v>
      </c>
      <c r="B1382" s="15">
        <v>1.3333333300000001</v>
      </c>
    </row>
    <row r="1383" spans="1:2" x14ac:dyDescent="0.2">
      <c r="A1383" s="16">
        <v>1004270</v>
      </c>
      <c r="B1383" s="15">
        <v>2</v>
      </c>
    </row>
    <row r="1384" spans="1:2" x14ac:dyDescent="0.2">
      <c r="A1384" s="16">
        <v>1004270</v>
      </c>
      <c r="B1384" s="15">
        <v>1.3333333300000001</v>
      </c>
    </row>
    <row r="1385" spans="1:2" x14ac:dyDescent="0.2">
      <c r="A1385" s="16">
        <v>1004270</v>
      </c>
      <c r="B1385" s="15">
        <v>1.6666666699999999</v>
      </c>
    </row>
    <row r="1386" spans="1:2" x14ac:dyDescent="0.2">
      <c r="A1386" s="16">
        <v>1004270</v>
      </c>
      <c r="B1386" s="15">
        <v>3.3333333299999999</v>
      </c>
    </row>
    <row r="1387" spans="1:2" x14ac:dyDescent="0.2">
      <c r="A1387" s="16">
        <v>1004270</v>
      </c>
      <c r="B1387" s="15">
        <v>1.3333333300000001</v>
      </c>
    </row>
    <row r="1388" spans="1:2" x14ac:dyDescent="0.2">
      <c r="A1388" s="16">
        <v>1004270</v>
      </c>
      <c r="B1388" s="15">
        <v>2</v>
      </c>
    </row>
    <row r="1389" spans="1:2" x14ac:dyDescent="0.2">
      <c r="A1389" s="16">
        <v>1004270</v>
      </c>
      <c r="B1389" s="15">
        <v>3.6666666700000001</v>
      </c>
    </row>
    <row r="1390" spans="1:2" x14ac:dyDescent="0.2">
      <c r="A1390" s="16">
        <v>1004270</v>
      </c>
      <c r="B1390" s="15">
        <v>2.6666666700000001</v>
      </c>
    </row>
    <row r="1391" spans="1:2" x14ac:dyDescent="0.2">
      <c r="A1391" s="16">
        <v>1004270</v>
      </c>
      <c r="B1391" s="15">
        <v>1.6666666699999999</v>
      </c>
    </row>
    <row r="1392" spans="1:2" x14ac:dyDescent="0.2">
      <c r="A1392" s="16">
        <v>1004270</v>
      </c>
      <c r="B1392" s="15">
        <v>2.3333333299999999</v>
      </c>
    </row>
    <row r="1393" spans="1:2" x14ac:dyDescent="0.2">
      <c r="A1393" s="16">
        <v>1004270</v>
      </c>
      <c r="B1393" s="15">
        <v>1.6666666699999999</v>
      </c>
    </row>
    <row r="1394" spans="1:2" x14ac:dyDescent="0.2">
      <c r="A1394" s="16">
        <v>1004270</v>
      </c>
      <c r="B1394" s="15">
        <v>1.6666666699999999</v>
      </c>
    </row>
    <row r="1395" spans="1:2" x14ac:dyDescent="0.2">
      <c r="A1395" s="16">
        <v>1004270</v>
      </c>
      <c r="B1395" s="15">
        <v>3.3333333299999999</v>
      </c>
    </row>
    <row r="1396" spans="1:2" x14ac:dyDescent="0.2">
      <c r="A1396" s="16">
        <v>1004270</v>
      </c>
      <c r="B1396" s="15">
        <v>4</v>
      </c>
    </row>
    <row r="1397" spans="1:2" x14ac:dyDescent="0.2">
      <c r="A1397" s="16">
        <v>1004270</v>
      </c>
      <c r="B1397" s="15">
        <v>1.3333333300000001</v>
      </c>
    </row>
    <row r="1398" spans="1:2" x14ac:dyDescent="0.2">
      <c r="A1398" s="16">
        <v>1004270</v>
      </c>
      <c r="B1398" s="15">
        <v>2</v>
      </c>
    </row>
    <row r="1399" spans="1:2" x14ac:dyDescent="0.2">
      <c r="A1399" s="16">
        <v>1004270</v>
      </c>
      <c r="B1399" s="15">
        <v>3.6666666700000001</v>
      </c>
    </row>
    <row r="1400" spans="1:2" x14ac:dyDescent="0.2">
      <c r="A1400" s="16">
        <v>1004270</v>
      </c>
      <c r="B1400" s="15">
        <v>2.6666666700000001</v>
      </c>
    </row>
    <row r="1401" spans="1:2" x14ac:dyDescent="0.2">
      <c r="A1401" s="16">
        <v>1004270</v>
      </c>
      <c r="B1401" s="15">
        <v>1.3333333300000001</v>
      </c>
    </row>
    <row r="1402" spans="1:2" x14ac:dyDescent="0.2">
      <c r="A1402" s="16">
        <v>1004270</v>
      </c>
      <c r="B1402" s="15">
        <v>1.3333333300000001</v>
      </c>
    </row>
    <row r="1403" spans="1:2" x14ac:dyDescent="0.2">
      <c r="A1403" s="16">
        <v>1004270</v>
      </c>
      <c r="B1403" s="15">
        <v>2</v>
      </c>
    </row>
    <row r="1404" spans="1:2" x14ac:dyDescent="0.2">
      <c r="A1404" s="16">
        <v>1004270</v>
      </c>
      <c r="B1404" s="15">
        <v>2</v>
      </c>
    </row>
    <row r="1405" spans="1:2" x14ac:dyDescent="0.2">
      <c r="A1405" s="16">
        <v>1004270</v>
      </c>
      <c r="B1405" s="15">
        <v>4</v>
      </c>
    </row>
    <row r="1406" spans="1:2" x14ac:dyDescent="0.2">
      <c r="A1406" s="16">
        <v>1004270</v>
      </c>
      <c r="B1406" s="15">
        <v>2.6666666700000001</v>
      </c>
    </row>
    <row r="1407" spans="1:2" x14ac:dyDescent="0.2">
      <c r="A1407" s="16">
        <v>1004270</v>
      </c>
      <c r="B1407" s="15">
        <v>2.6666666700000001</v>
      </c>
    </row>
    <row r="1408" spans="1:2" x14ac:dyDescent="0.2">
      <c r="A1408" s="16">
        <v>1004270</v>
      </c>
      <c r="B1408" s="15">
        <v>2.3333333299999999</v>
      </c>
    </row>
    <row r="1409" spans="1:2" x14ac:dyDescent="0.2">
      <c r="A1409" s="16">
        <v>1004270</v>
      </c>
      <c r="B1409" s="15">
        <v>2</v>
      </c>
    </row>
    <row r="1410" spans="1:2" x14ac:dyDescent="0.2">
      <c r="A1410" s="16">
        <v>1004271</v>
      </c>
      <c r="B1410" s="15">
        <v>0</v>
      </c>
    </row>
    <row r="1411" spans="1:2" x14ac:dyDescent="0.2">
      <c r="A1411" s="16">
        <v>1004271</v>
      </c>
      <c r="B1411" s="15">
        <v>2</v>
      </c>
    </row>
    <row r="1412" spans="1:2" x14ac:dyDescent="0.2">
      <c r="A1412" s="16">
        <v>1004271</v>
      </c>
      <c r="B1412" s="15">
        <v>1</v>
      </c>
    </row>
    <row r="1413" spans="1:2" x14ac:dyDescent="0.2">
      <c r="A1413" s="16">
        <v>1004271</v>
      </c>
      <c r="B1413" s="15">
        <v>1.3333333300000001</v>
      </c>
    </row>
    <row r="1414" spans="1:2" x14ac:dyDescent="0.2">
      <c r="A1414" s="16">
        <v>1004271</v>
      </c>
      <c r="B1414" s="15">
        <v>1.3333333300000001</v>
      </c>
    </row>
    <row r="1415" spans="1:2" x14ac:dyDescent="0.2">
      <c r="A1415" s="16">
        <v>1004271</v>
      </c>
      <c r="B1415" s="15">
        <v>1.3333333300000001</v>
      </c>
    </row>
    <row r="1416" spans="1:2" x14ac:dyDescent="0.2">
      <c r="A1416" s="16">
        <v>1004271</v>
      </c>
      <c r="B1416" s="15">
        <v>1.6666666699999999</v>
      </c>
    </row>
    <row r="1417" spans="1:2" x14ac:dyDescent="0.2">
      <c r="A1417" s="16">
        <v>1004271</v>
      </c>
      <c r="B1417" s="15">
        <v>1.3333333300000001</v>
      </c>
    </row>
    <row r="1418" spans="1:2" x14ac:dyDescent="0.2">
      <c r="A1418" s="16">
        <v>1004271</v>
      </c>
      <c r="B1418" s="15">
        <v>2.3333333299999999</v>
      </c>
    </row>
    <row r="1419" spans="1:2" x14ac:dyDescent="0.2">
      <c r="A1419" s="16">
        <v>1004271</v>
      </c>
      <c r="B1419" s="15">
        <v>1.3333333300000001</v>
      </c>
    </row>
    <row r="1420" spans="1:2" x14ac:dyDescent="0.2">
      <c r="A1420" s="16">
        <v>1004271</v>
      </c>
      <c r="B1420" s="15">
        <v>2</v>
      </c>
    </row>
    <row r="1421" spans="1:2" x14ac:dyDescent="0.2">
      <c r="A1421" s="16">
        <v>1004271</v>
      </c>
      <c r="B1421" s="15">
        <v>3.6666666700000001</v>
      </c>
    </row>
    <row r="1422" spans="1:2" x14ac:dyDescent="0.2">
      <c r="A1422" s="16">
        <v>1004271</v>
      </c>
      <c r="B1422" s="15">
        <v>2.6666666700000001</v>
      </c>
    </row>
    <row r="1423" spans="1:2" x14ac:dyDescent="0.2">
      <c r="A1423" s="16">
        <v>1004271</v>
      </c>
      <c r="B1423" s="15">
        <v>4</v>
      </c>
    </row>
    <row r="1424" spans="1:2" x14ac:dyDescent="0.2">
      <c r="A1424" s="16">
        <v>1004280</v>
      </c>
      <c r="B1424" s="15">
        <v>0</v>
      </c>
    </row>
    <row r="1425" spans="1:2" x14ac:dyDescent="0.2">
      <c r="A1425" s="16">
        <v>1004280</v>
      </c>
      <c r="B1425" s="15">
        <v>2.6666666700000001</v>
      </c>
    </row>
    <row r="1426" spans="1:2" x14ac:dyDescent="0.2">
      <c r="A1426" s="16">
        <v>1004280</v>
      </c>
      <c r="B1426" s="15">
        <v>3.3333333299999999</v>
      </c>
    </row>
    <row r="1427" spans="1:2" x14ac:dyDescent="0.2">
      <c r="A1427" s="16">
        <v>1004280</v>
      </c>
      <c r="B1427" s="15">
        <v>4</v>
      </c>
    </row>
    <row r="1428" spans="1:2" x14ac:dyDescent="0.2">
      <c r="A1428" s="16">
        <v>1004280</v>
      </c>
      <c r="B1428" s="15">
        <v>2.6666666700000001</v>
      </c>
    </row>
    <row r="1429" spans="1:2" x14ac:dyDescent="0.2">
      <c r="A1429" s="16">
        <v>1004280</v>
      </c>
      <c r="B1429" s="15">
        <v>1.6666666699999999</v>
      </c>
    </row>
    <row r="1430" spans="1:2" x14ac:dyDescent="0.2">
      <c r="A1430" s="16">
        <v>1004280</v>
      </c>
      <c r="B1430" s="15">
        <v>2</v>
      </c>
    </row>
    <row r="1431" spans="1:2" x14ac:dyDescent="0.2">
      <c r="A1431" s="16">
        <v>1004280</v>
      </c>
      <c r="B1431" s="15">
        <v>1</v>
      </c>
    </row>
    <row r="1432" spans="1:2" x14ac:dyDescent="0.2">
      <c r="A1432" s="16">
        <v>1004280</v>
      </c>
      <c r="B1432" s="15">
        <v>1.3333333300000001</v>
      </c>
    </row>
    <row r="1433" spans="1:2" x14ac:dyDescent="0.2">
      <c r="A1433" s="16">
        <v>1004280</v>
      </c>
      <c r="B1433" s="15">
        <v>1.3333333300000001</v>
      </c>
    </row>
    <row r="1434" spans="1:2" x14ac:dyDescent="0.2">
      <c r="A1434" s="16">
        <v>1004280</v>
      </c>
      <c r="B1434" s="15">
        <v>2.6666666700000001</v>
      </c>
    </row>
    <row r="1435" spans="1:2" x14ac:dyDescent="0.2">
      <c r="A1435" s="16">
        <v>1004280</v>
      </c>
      <c r="B1435" s="15">
        <v>2.6666666700000001</v>
      </c>
    </row>
    <row r="1436" spans="1:2" x14ac:dyDescent="0.2">
      <c r="A1436" s="16">
        <v>1004280</v>
      </c>
      <c r="B1436" s="15">
        <v>1.3333333300000001</v>
      </c>
    </row>
    <row r="1437" spans="1:2" x14ac:dyDescent="0.2">
      <c r="A1437" s="16">
        <v>1004280</v>
      </c>
      <c r="B1437" s="15">
        <v>1.6666666699999999</v>
      </c>
    </row>
    <row r="1438" spans="1:2" x14ac:dyDescent="0.2">
      <c r="A1438" s="16">
        <v>1004280</v>
      </c>
      <c r="B1438" s="15">
        <v>3.6666666700000001</v>
      </c>
    </row>
    <row r="1439" spans="1:2" x14ac:dyDescent="0.2">
      <c r="A1439" s="16">
        <v>1004280</v>
      </c>
      <c r="B1439" s="15">
        <v>3.3333333299999999</v>
      </c>
    </row>
    <row r="1440" spans="1:2" x14ac:dyDescent="0.2">
      <c r="A1440" s="16">
        <v>1004280</v>
      </c>
      <c r="B1440" s="15">
        <v>2.6666666700000001</v>
      </c>
    </row>
    <row r="1441" spans="1:2" x14ac:dyDescent="0.2">
      <c r="A1441" s="16">
        <v>1004280</v>
      </c>
      <c r="B1441" s="15">
        <v>3.3333333299999999</v>
      </c>
    </row>
    <row r="1442" spans="1:2" x14ac:dyDescent="0.2">
      <c r="A1442" s="16">
        <v>1004280</v>
      </c>
      <c r="B1442" s="15">
        <v>3.6666666700000001</v>
      </c>
    </row>
    <row r="1443" spans="1:2" x14ac:dyDescent="0.2">
      <c r="A1443" s="16">
        <v>1004280</v>
      </c>
      <c r="B1443" s="15">
        <v>3</v>
      </c>
    </row>
    <row r="1444" spans="1:2" x14ac:dyDescent="0.2">
      <c r="A1444" s="16">
        <v>1004280</v>
      </c>
      <c r="B1444" s="15">
        <v>2.6666666700000001</v>
      </c>
    </row>
    <row r="1445" spans="1:2" x14ac:dyDescent="0.2">
      <c r="A1445" s="16">
        <v>1004280</v>
      </c>
      <c r="B1445" s="15">
        <v>3.6666666700000001</v>
      </c>
    </row>
    <row r="1446" spans="1:2" x14ac:dyDescent="0.2">
      <c r="A1446" s="16">
        <v>1004280</v>
      </c>
      <c r="B1446" s="15">
        <v>2.6666666700000001</v>
      </c>
    </row>
    <row r="1447" spans="1:2" x14ac:dyDescent="0.2">
      <c r="A1447" s="16">
        <v>1004280</v>
      </c>
      <c r="B1447" s="15">
        <v>3.3333333299999999</v>
      </c>
    </row>
    <row r="1448" spans="1:2" x14ac:dyDescent="0.2">
      <c r="A1448" s="16">
        <v>1004280</v>
      </c>
      <c r="B1448" s="15">
        <v>3.3333333299999999</v>
      </c>
    </row>
    <row r="1449" spans="1:2" x14ac:dyDescent="0.2">
      <c r="A1449" s="16">
        <v>1004280</v>
      </c>
      <c r="B1449" s="15">
        <v>3</v>
      </c>
    </row>
    <row r="1450" spans="1:2" x14ac:dyDescent="0.2">
      <c r="A1450" s="16">
        <v>1004280</v>
      </c>
      <c r="B1450" s="15">
        <v>1.6666666699999999</v>
      </c>
    </row>
    <row r="1451" spans="1:2" x14ac:dyDescent="0.2">
      <c r="A1451" s="16">
        <v>1004280</v>
      </c>
      <c r="B1451" s="15">
        <v>2.6666666700000001</v>
      </c>
    </row>
    <row r="1452" spans="1:2" x14ac:dyDescent="0.2">
      <c r="A1452" s="16">
        <v>1100001</v>
      </c>
      <c r="B1452" s="15">
        <v>4</v>
      </c>
    </row>
    <row r="1453" spans="1:2" x14ac:dyDescent="0.2">
      <c r="A1453" s="16">
        <v>1100001</v>
      </c>
      <c r="B1453" s="15">
        <v>2.3333333299999999</v>
      </c>
    </row>
    <row r="1454" spans="1:2" x14ac:dyDescent="0.2">
      <c r="A1454" s="16">
        <v>1100001</v>
      </c>
      <c r="B1454" s="15">
        <v>3</v>
      </c>
    </row>
    <row r="1455" spans="1:2" x14ac:dyDescent="0.2">
      <c r="A1455" s="16">
        <v>1100001</v>
      </c>
      <c r="B1455" s="15">
        <v>2.3333333299999999</v>
      </c>
    </row>
    <row r="1456" spans="1:2" x14ac:dyDescent="0.2">
      <c r="A1456" s="16">
        <v>1100001</v>
      </c>
      <c r="B1456" s="15">
        <v>4.6666666699999997</v>
      </c>
    </row>
    <row r="1457" spans="1:2" x14ac:dyDescent="0.2">
      <c r="A1457" s="16">
        <v>1100001</v>
      </c>
      <c r="B1457" s="15">
        <v>4.3333333300000003</v>
      </c>
    </row>
    <row r="1458" spans="1:2" x14ac:dyDescent="0.2">
      <c r="A1458" s="16">
        <v>1100001</v>
      </c>
      <c r="B1458" s="15">
        <v>2</v>
      </c>
    </row>
    <row r="1459" spans="1:2" x14ac:dyDescent="0.2">
      <c r="A1459" s="16">
        <v>1100001</v>
      </c>
      <c r="B1459" s="15">
        <v>2</v>
      </c>
    </row>
    <row r="1460" spans="1:2" x14ac:dyDescent="0.2">
      <c r="A1460" s="16">
        <v>1100010</v>
      </c>
      <c r="B1460" s="15">
        <v>0</v>
      </c>
    </row>
    <row r="1461" spans="1:2" x14ac:dyDescent="0.2">
      <c r="A1461" s="16">
        <v>1100010</v>
      </c>
      <c r="B1461" s="15">
        <v>2.3333333299999999</v>
      </c>
    </row>
    <row r="1462" spans="1:2" x14ac:dyDescent="0.2">
      <c r="A1462" s="16">
        <v>1100010</v>
      </c>
      <c r="B1462" s="15">
        <v>2.6666666700000001</v>
      </c>
    </row>
    <row r="1463" spans="1:2" x14ac:dyDescent="0.2">
      <c r="A1463" s="16">
        <v>1100010</v>
      </c>
      <c r="B1463" s="15">
        <v>2.3333333299999999</v>
      </c>
    </row>
    <row r="1464" spans="1:2" x14ac:dyDescent="0.2">
      <c r="A1464" s="16">
        <v>1100010</v>
      </c>
      <c r="B1464" s="15">
        <v>1.6666666699999999</v>
      </c>
    </row>
    <row r="1465" spans="1:2" x14ac:dyDescent="0.2">
      <c r="A1465" s="16">
        <v>1100010</v>
      </c>
      <c r="B1465" s="15">
        <v>1</v>
      </c>
    </row>
    <row r="1466" spans="1:2" x14ac:dyDescent="0.2">
      <c r="A1466" s="16">
        <v>1100010</v>
      </c>
      <c r="B1466" s="15">
        <v>1.3333333300000001</v>
      </c>
    </row>
    <row r="1467" spans="1:2" x14ac:dyDescent="0.2">
      <c r="A1467" s="16">
        <v>1100010</v>
      </c>
      <c r="B1467" s="15">
        <v>2.3333333299999999</v>
      </c>
    </row>
    <row r="1468" spans="1:2" x14ac:dyDescent="0.2">
      <c r="A1468" s="16">
        <v>1100010</v>
      </c>
      <c r="B1468" s="15">
        <v>1.3333333300000001</v>
      </c>
    </row>
    <row r="1469" spans="1:2" x14ac:dyDescent="0.2">
      <c r="A1469" s="16">
        <v>1100010</v>
      </c>
      <c r="B1469" s="15">
        <v>1.3333333300000001</v>
      </c>
    </row>
    <row r="1470" spans="1:2" x14ac:dyDescent="0.2">
      <c r="A1470" s="16">
        <v>1100010</v>
      </c>
      <c r="B1470" s="15">
        <v>2</v>
      </c>
    </row>
    <row r="1471" spans="1:2" x14ac:dyDescent="0.2">
      <c r="A1471" s="16">
        <v>1100010</v>
      </c>
      <c r="B1471" s="15">
        <v>2.3333333299999999</v>
      </c>
    </row>
    <row r="1472" spans="1:2" x14ac:dyDescent="0.2">
      <c r="A1472" s="16">
        <v>1100010</v>
      </c>
      <c r="B1472" s="15">
        <v>2.6666666700000001</v>
      </c>
    </row>
    <row r="1473" spans="1:2" x14ac:dyDescent="0.2">
      <c r="A1473" s="16">
        <v>1100010</v>
      </c>
      <c r="B1473" s="15">
        <v>3</v>
      </c>
    </row>
    <row r="1474" spans="1:2" x14ac:dyDescent="0.2">
      <c r="A1474" s="16">
        <v>1100010</v>
      </c>
      <c r="B1474" s="15">
        <v>2.6666666700000001</v>
      </c>
    </row>
    <row r="1475" spans="1:2" x14ac:dyDescent="0.2">
      <c r="A1475" s="16">
        <v>1100010</v>
      </c>
      <c r="B1475" s="15">
        <v>4</v>
      </c>
    </row>
    <row r="1476" spans="1:2" x14ac:dyDescent="0.2">
      <c r="A1476" s="16">
        <v>1100010</v>
      </c>
      <c r="B1476" s="15">
        <v>3.6666666700000001</v>
      </c>
    </row>
    <row r="1477" spans="1:2" x14ac:dyDescent="0.2">
      <c r="A1477" s="16">
        <v>1100010</v>
      </c>
      <c r="B1477" s="15">
        <v>4.3333333300000003</v>
      </c>
    </row>
    <row r="1478" spans="1:2" x14ac:dyDescent="0.2">
      <c r="A1478" s="16">
        <v>1100010</v>
      </c>
      <c r="B1478" s="15">
        <v>4</v>
      </c>
    </row>
    <row r="1479" spans="1:2" x14ac:dyDescent="0.2">
      <c r="A1479" s="16">
        <v>1100010</v>
      </c>
      <c r="B1479" s="15">
        <v>4.3333333300000003</v>
      </c>
    </row>
    <row r="1480" spans="1:2" x14ac:dyDescent="0.2">
      <c r="A1480" s="16">
        <v>1100010</v>
      </c>
      <c r="B1480" s="15">
        <v>4.6666666699999997</v>
      </c>
    </row>
    <row r="1481" spans="1:2" x14ac:dyDescent="0.2">
      <c r="A1481" s="16">
        <v>1100010</v>
      </c>
      <c r="B1481" s="15">
        <v>5</v>
      </c>
    </row>
    <row r="1482" spans="1:2" x14ac:dyDescent="0.2">
      <c r="A1482" s="16">
        <v>1100010</v>
      </c>
      <c r="B1482" s="15">
        <v>1.3333333300000001</v>
      </c>
    </row>
    <row r="1483" spans="1:2" x14ac:dyDescent="0.2">
      <c r="A1483" s="16">
        <v>1100011</v>
      </c>
      <c r="B1483" s="15">
        <v>2.3333333299999999</v>
      </c>
    </row>
    <row r="1484" spans="1:2" x14ac:dyDescent="0.2">
      <c r="A1484" s="16">
        <v>1100011</v>
      </c>
      <c r="B1484" s="15">
        <v>1</v>
      </c>
    </row>
    <row r="1485" spans="1:2" x14ac:dyDescent="0.2">
      <c r="A1485" s="16">
        <v>1100011</v>
      </c>
      <c r="B1485" s="15">
        <v>1.3333333300000001</v>
      </c>
    </row>
    <row r="1486" spans="1:2" x14ac:dyDescent="0.2">
      <c r="A1486" s="16">
        <v>1100011</v>
      </c>
      <c r="B1486" s="15">
        <v>1.3333333300000001</v>
      </c>
    </row>
    <row r="1487" spans="1:2" x14ac:dyDescent="0.2">
      <c r="A1487" s="16">
        <v>1100020</v>
      </c>
      <c r="B1487" s="15">
        <v>0</v>
      </c>
    </row>
    <row r="1488" spans="1:2" x14ac:dyDescent="0.2">
      <c r="A1488" s="16">
        <v>1100020</v>
      </c>
      <c r="B1488" s="15">
        <v>4</v>
      </c>
    </row>
    <row r="1489" spans="1:2" x14ac:dyDescent="0.2">
      <c r="A1489" s="16">
        <v>1100020</v>
      </c>
      <c r="B1489" s="15">
        <v>2.3333333299999999</v>
      </c>
    </row>
    <row r="1490" spans="1:2" x14ac:dyDescent="0.2">
      <c r="A1490" s="16">
        <v>1100030</v>
      </c>
      <c r="B1490" s="15">
        <v>4</v>
      </c>
    </row>
    <row r="1491" spans="1:2" x14ac:dyDescent="0.2">
      <c r="A1491" s="16">
        <v>1100040</v>
      </c>
      <c r="B1491" s="15">
        <v>4</v>
      </c>
    </row>
    <row r="1492" spans="1:2" x14ac:dyDescent="0.2">
      <c r="A1492" s="16">
        <v>1100050</v>
      </c>
      <c r="B1492" s="15">
        <v>4</v>
      </c>
    </row>
    <row r="1493" spans="1:2" x14ac:dyDescent="0.2">
      <c r="A1493" s="16">
        <v>1100060</v>
      </c>
      <c r="B1493" s="15">
        <v>4</v>
      </c>
    </row>
    <row r="1494" spans="1:2" x14ac:dyDescent="0.2">
      <c r="A1494" s="16">
        <v>1100060</v>
      </c>
      <c r="B1494" s="15">
        <v>2.3333333299999999</v>
      </c>
    </row>
    <row r="1495" spans="1:2" x14ac:dyDescent="0.2">
      <c r="A1495" s="16">
        <v>1100070</v>
      </c>
      <c r="B1495" s="15">
        <v>4</v>
      </c>
    </row>
    <row r="1496" spans="1:2" x14ac:dyDescent="0.2">
      <c r="A1496" s="16">
        <v>1100070</v>
      </c>
      <c r="B1496" s="15">
        <v>4.3333333300000003</v>
      </c>
    </row>
    <row r="1497" spans="1:2" x14ac:dyDescent="0.2">
      <c r="A1497" s="16">
        <v>1100070</v>
      </c>
      <c r="B1497" s="15">
        <v>4.6666666699999997</v>
      </c>
    </row>
    <row r="1498" spans="1:2" x14ac:dyDescent="0.2">
      <c r="A1498" s="16">
        <v>1100070</v>
      </c>
      <c r="B1498" s="15">
        <v>2.3333333299999999</v>
      </c>
    </row>
    <row r="1499" spans="1:2" x14ac:dyDescent="0.2">
      <c r="A1499" s="16">
        <v>1100080</v>
      </c>
      <c r="B1499" s="15">
        <v>4</v>
      </c>
    </row>
    <row r="1500" spans="1:2" x14ac:dyDescent="0.2">
      <c r="A1500" s="16">
        <v>1100080</v>
      </c>
      <c r="B1500" s="15">
        <v>4.3333333300000003</v>
      </c>
    </row>
    <row r="1501" spans="1:2" x14ac:dyDescent="0.2">
      <c r="A1501" s="16">
        <v>1100080</v>
      </c>
      <c r="B1501" s="15">
        <v>4.3333333300000003</v>
      </c>
    </row>
    <row r="1502" spans="1:2" x14ac:dyDescent="0.2">
      <c r="A1502" s="16">
        <v>1100080</v>
      </c>
      <c r="B1502" s="15">
        <v>4</v>
      </c>
    </row>
    <row r="1503" spans="1:2" x14ac:dyDescent="0.2">
      <c r="A1503" s="16">
        <v>1100080</v>
      </c>
      <c r="B1503" s="15">
        <v>4.3333333300000003</v>
      </c>
    </row>
    <row r="1504" spans="1:2" x14ac:dyDescent="0.2">
      <c r="A1504" s="16">
        <v>1100090</v>
      </c>
      <c r="B1504" s="15">
        <v>4</v>
      </c>
    </row>
    <row r="1505" spans="1:2" x14ac:dyDescent="0.2">
      <c r="A1505" s="16">
        <v>1100090</v>
      </c>
      <c r="B1505" s="15">
        <v>4.3333333300000003</v>
      </c>
    </row>
    <row r="1506" spans="1:2" x14ac:dyDescent="0.2">
      <c r="A1506" s="16">
        <v>1100090</v>
      </c>
      <c r="B1506" s="15">
        <v>4</v>
      </c>
    </row>
    <row r="1507" spans="1:2" x14ac:dyDescent="0.2">
      <c r="A1507" s="16">
        <v>1100090</v>
      </c>
      <c r="B1507" s="15">
        <v>4.3333333300000003</v>
      </c>
    </row>
    <row r="1508" spans="1:2" x14ac:dyDescent="0.2">
      <c r="A1508" s="16">
        <v>1100090</v>
      </c>
      <c r="B1508" s="15">
        <v>5</v>
      </c>
    </row>
    <row r="1509" spans="1:2" x14ac:dyDescent="0.2">
      <c r="A1509" s="16">
        <v>1100090</v>
      </c>
      <c r="B1509" s="15">
        <v>4.3333333300000003</v>
      </c>
    </row>
    <row r="1510" spans="1:2" x14ac:dyDescent="0.2">
      <c r="A1510" s="16">
        <v>1100090</v>
      </c>
      <c r="B1510" s="15">
        <v>4</v>
      </c>
    </row>
    <row r="1511" spans="1:2" x14ac:dyDescent="0.2">
      <c r="A1511" s="16">
        <v>1100090</v>
      </c>
      <c r="B1511" s="15">
        <v>4</v>
      </c>
    </row>
    <row r="1512" spans="1:2" x14ac:dyDescent="0.2">
      <c r="A1512" s="16">
        <v>1100109</v>
      </c>
      <c r="B1512" s="15">
        <v>4</v>
      </c>
    </row>
    <row r="1513" spans="1:2" x14ac:dyDescent="0.2">
      <c r="A1513" s="16">
        <v>1100109</v>
      </c>
      <c r="B1513" s="15">
        <v>4.3333333300000003</v>
      </c>
    </row>
    <row r="1514" spans="1:2" x14ac:dyDescent="0.2">
      <c r="A1514" s="16">
        <v>1100109</v>
      </c>
      <c r="B1514" s="15">
        <v>4.3333333300000003</v>
      </c>
    </row>
    <row r="1515" spans="1:2" x14ac:dyDescent="0.2">
      <c r="A1515" s="16">
        <v>1100109</v>
      </c>
      <c r="B1515" s="15">
        <v>4.3333333300000003</v>
      </c>
    </row>
    <row r="1516" spans="1:2" x14ac:dyDescent="0.2">
      <c r="A1516" s="16">
        <v>1100109</v>
      </c>
      <c r="B1516" s="15">
        <v>4</v>
      </c>
    </row>
    <row r="1517" spans="1:2" x14ac:dyDescent="0.2">
      <c r="A1517" s="16">
        <v>1100109</v>
      </c>
      <c r="B1517" s="15">
        <v>4.3333333300000003</v>
      </c>
    </row>
    <row r="1518" spans="1:2" x14ac:dyDescent="0.2">
      <c r="A1518" s="16">
        <v>1100110</v>
      </c>
      <c r="B1518" s="15">
        <v>3</v>
      </c>
    </row>
    <row r="1519" spans="1:2" x14ac:dyDescent="0.2">
      <c r="A1519" s="16">
        <v>1100110</v>
      </c>
      <c r="B1519" s="15">
        <v>4.3333333300000003</v>
      </c>
    </row>
    <row r="1520" spans="1:2" x14ac:dyDescent="0.2">
      <c r="A1520" s="16">
        <v>1100110</v>
      </c>
      <c r="B1520" s="15">
        <v>4.3333333300000003</v>
      </c>
    </row>
    <row r="1521" spans="1:2" x14ac:dyDescent="0.2">
      <c r="A1521" s="16">
        <v>1100110</v>
      </c>
      <c r="B1521" s="15">
        <v>4.3333333300000003</v>
      </c>
    </row>
    <row r="1522" spans="1:2" x14ac:dyDescent="0.2">
      <c r="A1522" s="16">
        <v>1100120</v>
      </c>
      <c r="B1522" s="15">
        <v>3</v>
      </c>
    </row>
    <row r="1523" spans="1:2" x14ac:dyDescent="0.2">
      <c r="A1523" s="16">
        <v>1100120</v>
      </c>
      <c r="B1523" s="15">
        <v>4.3333333300000003</v>
      </c>
    </row>
    <row r="1524" spans="1:2" x14ac:dyDescent="0.2">
      <c r="A1524" s="16">
        <v>1100120</v>
      </c>
      <c r="B1524" s="15">
        <v>3.6666666700000001</v>
      </c>
    </row>
    <row r="1525" spans="1:2" x14ac:dyDescent="0.2">
      <c r="A1525" s="16">
        <v>1100130</v>
      </c>
      <c r="B1525" s="15">
        <v>3</v>
      </c>
    </row>
    <row r="1526" spans="1:2" x14ac:dyDescent="0.2">
      <c r="A1526" s="16">
        <v>1100130</v>
      </c>
      <c r="B1526" s="15">
        <v>4.3333333300000003</v>
      </c>
    </row>
    <row r="1527" spans="1:2" x14ac:dyDescent="0.2">
      <c r="A1527" s="16">
        <v>1100130</v>
      </c>
      <c r="B1527" s="15">
        <v>2.3333333299999999</v>
      </c>
    </row>
    <row r="1528" spans="1:2" x14ac:dyDescent="0.2">
      <c r="A1528" s="16">
        <v>1100130</v>
      </c>
      <c r="B1528" s="15">
        <v>2.6666666700000001</v>
      </c>
    </row>
    <row r="1529" spans="1:2" x14ac:dyDescent="0.2">
      <c r="A1529" s="16">
        <v>1100140</v>
      </c>
      <c r="B1529" s="15">
        <v>2.3333333299999999</v>
      </c>
    </row>
    <row r="1530" spans="1:2" x14ac:dyDescent="0.2">
      <c r="A1530" s="16">
        <v>1100140</v>
      </c>
      <c r="B1530" s="15">
        <v>2.3333333299999999</v>
      </c>
    </row>
    <row r="1531" spans="1:2" x14ac:dyDescent="0.2">
      <c r="A1531" s="16">
        <v>1100140</v>
      </c>
      <c r="B1531" s="15">
        <v>2</v>
      </c>
    </row>
    <row r="1532" spans="1:2" x14ac:dyDescent="0.2">
      <c r="A1532" s="16">
        <v>1100140</v>
      </c>
      <c r="B1532" s="15">
        <v>3</v>
      </c>
    </row>
    <row r="1533" spans="1:2" x14ac:dyDescent="0.2">
      <c r="A1533" s="16">
        <v>1100140</v>
      </c>
      <c r="B1533" s="15">
        <v>2.3333333299999999</v>
      </c>
    </row>
    <row r="1534" spans="1:2" x14ac:dyDescent="0.2">
      <c r="A1534" s="16">
        <v>1100140</v>
      </c>
      <c r="B1534" s="15">
        <v>3</v>
      </c>
    </row>
    <row r="1535" spans="1:2" x14ac:dyDescent="0.2">
      <c r="A1535" s="16">
        <v>1100140</v>
      </c>
      <c r="B1535" s="15">
        <v>4</v>
      </c>
    </row>
    <row r="1536" spans="1:2" x14ac:dyDescent="0.2">
      <c r="A1536" s="16">
        <v>1100140</v>
      </c>
      <c r="B1536" s="15">
        <v>3.6666666700000001</v>
      </c>
    </row>
    <row r="1537" spans="1:2" x14ac:dyDescent="0.2">
      <c r="A1537" s="16">
        <v>1100140</v>
      </c>
      <c r="B1537" s="15">
        <v>4</v>
      </c>
    </row>
    <row r="1538" spans="1:2" x14ac:dyDescent="0.2">
      <c r="A1538" s="16">
        <v>1100140</v>
      </c>
      <c r="B1538" s="15">
        <v>4.3333333300000003</v>
      </c>
    </row>
    <row r="1539" spans="1:2" x14ac:dyDescent="0.2">
      <c r="A1539" s="16">
        <v>1100140</v>
      </c>
      <c r="B1539" s="15">
        <v>3</v>
      </c>
    </row>
    <row r="1540" spans="1:2" x14ac:dyDescent="0.2">
      <c r="A1540" s="16">
        <v>1100140</v>
      </c>
      <c r="B1540" s="15">
        <v>2.3333333299999999</v>
      </c>
    </row>
    <row r="1541" spans="1:2" x14ac:dyDescent="0.2">
      <c r="A1541" s="16">
        <v>1100140</v>
      </c>
      <c r="B1541" s="15">
        <v>2.6666666700000001</v>
      </c>
    </row>
    <row r="1542" spans="1:2" x14ac:dyDescent="0.2">
      <c r="A1542" s="16">
        <v>1100140</v>
      </c>
      <c r="B1542" s="15">
        <v>4.6666666699999997</v>
      </c>
    </row>
    <row r="1543" spans="1:2" x14ac:dyDescent="0.2">
      <c r="A1543" s="16">
        <v>1100140</v>
      </c>
      <c r="B1543" s="15">
        <v>5</v>
      </c>
    </row>
    <row r="1544" spans="1:2" x14ac:dyDescent="0.2">
      <c r="A1544" s="16">
        <v>1100140</v>
      </c>
      <c r="B1544" s="15">
        <v>4.3333333300000003</v>
      </c>
    </row>
    <row r="1545" spans="1:2" x14ac:dyDescent="0.2">
      <c r="A1545" s="16">
        <v>1100150</v>
      </c>
      <c r="B1545" s="15">
        <v>4</v>
      </c>
    </row>
    <row r="1546" spans="1:2" x14ac:dyDescent="0.2">
      <c r="A1546" s="16">
        <v>1100150</v>
      </c>
      <c r="B1546" s="15">
        <v>4.6666666699999997</v>
      </c>
    </row>
    <row r="1547" spans="1:2" x14ac:dyDescent="0.2">
      <c r="A1547" s="16">
        <v>1100150</v>
      </c>
      <c r="B1547" s="15">
        <v>2.3333333299999999</v>
      </c>
    </row>
    <row r="1548" spans="1:2" x14ac:dyDescent="0.2">
      <c r="A1548" s="16">
        <v>1100160</v>
      </c>
      <c r="B1548" s="15">
        <v>4</v>
      </c>
    </row>
    <row r="1549" spans="1:2" x14ac:dyDescent="0.2">
      <c r="A1549" s="16">
        <v>1100160</v>
      </c>
      <c r="B1549" s="15">
        <v>5</v>
      </c>
    </row>
    <row r="1550" spans="1:2" x14ac:dyDescent="0.2">
      <c r="A1550" s="16">
        <v>1100160</v>
      </c>
      <c r="B1550" s="15">
        <v>4.6666666699999997</v>
      </c>
    </row>
    <row r="1551" spans="1:2" x14ac:dyDescent="0.2">
      <c r="A1551" s="16">
        <v>1100170</v>
      </c>
      <c r="B1551" s="15">
        <v>2.3333333299999999</v>
      </c>
    </row>
    <row r="1552" spans="1:2" x14ac:dyDescent="0.2">
      <c r="A1552" s="16">
        <v>1100180</v>
      </c>
      <c r="B1552" s="15">
        <v>4</v>
      </c>
    </row>
    <row r="1553" spans="1:2" x14ac:dyDescent="0.2">
      <c r="A1553" s="16">
        <v>1100180</v>
      </c>
      <c r="B1553" s="15">
        <v>5</v>
      </c>
    </row>
    <row r="1554" spans="1:2" x14ac:dyDescent="0.2">
      <c r="A1554" s="16">
        <v>1100180</v>
      </c>
      <c r="B1554" s="15">
        <v>4.6666666699999997</v>
      </c>
    </row>
    <row r="1555" spans="1:2" x14ac:dyDescent="0.2">
      <c r="A1555" s="16">
        <v>1100180</v>
      </c>
      <c r="B1555" s="15">
        <v>2.3333333299999999</v>
      </c>
    </row>
    <row r="1556" spans="1:2" x14ac:dyDescent="0.2">
      <c r="A1556" s="16">
        <v>1100180</v>
      </c>
      <c r="B1556" s="15">
        <v>4.6666666699999997</v>
      </c>
    </row>
    <row r="1557" spans="1:2" x14ac:dyDescent="0.2">
      <c r="A1557" s="16">
        <v>1100190</v>
      </c>
      <c r="B1557" s="15">
        <v>5</v>
      </c>
    </row>
    <row r="1558" spans="1:2" x14ac:dyDescent="0.2">
      <c r="A1558" s="16">
        <v>1100190</v>
      </c>
      <c r="B1558" s="15">
        <v>2.3333333299999999</v>
      </c>
    </row>
    <row r="1559" spans="1:2" x14ac:dyDescent="0.2">
      <c r="A1559" s="16">
        <v>1100190</v>
      </c>
      <c r="B1559" s="15">
        <v>4.3333333300000003</v>
      </c>
    </row>
    <row r="1560" spans="1:2" x14ac:dyDescent="0.2">
      <c r="A1560" s="16">
        <v>1100200</v>
      </c>
      <c r="B1560" s="15">
        <v>5</v>
      </c>
    </row>
    <row r="1561" spans="1:2" x14ac:dyDescent="0.2">
      <c r="A1561" s="16">
        <v>1100200</v>
      </c>
      <c r="B1561" s="15">
        <v>4.6666666699999997</v>
      </c>
    </row>
    <row r="1562" spans="1:2" x14ac:dyDescent="0.2">
      <c r="A1562" s="16">
        <v>1100200</v>
      </c>
      <c r="B1562" s="15">
        <v>2.3333333299999999</v>
      </c>
    </row>
    <row r="1563" spans="1:2" x14ac:dyDescent="0.2">
      <c r="A1563" s="16">
        <v>1100210</v>
      </c>
      <c r="B1563" s="15">
        <v>5</v>
      </c>
    </row>
    <row r="1564" spans="1:2" x14ac:dyDescent="0.2">
      <c r="A1564" s="16">
        <v>1100210</v>
      </c>
      <c r="B1564" s="15">
        <v>2.3333333299999999</v>
      </c>
    </row>
    <row r="1565" spans="1:2" x14ac:dyDescent="0.2">
      <c r="A1565" s="16">
        <v>1100210</v>
      </c>
      <c r="B1565" s="15">
        <v>4.3333333300000003</v>
      </c>
    </row>
    <row r="1566" spans="1:2" x14ac:dyDescent="0.2">
      <c r="A1566" s="16">
        <v>1100220</v>
      </c>
      <c r="B1566" s="15">
        <v>2.3333333299999999</v>
      </c>
    </row>
    <row r="1567" spans="1:2" x14ac:dyDescent="0.2">
      <c r="A1567" s="16">
        <v>1100220</v>
      </c>
      <c r="B1567" s="15">
        <v>4.6666666699999997</v>
      </c>
    </row>
    <row r="1568" spans="1:2" x14ac:dyDescent="0.2">
      <c r="A1568" s="16">
        <v>1100220</v>
      </c>
      <c r="B1568" s="15">
        <v>4.3333333300000003</v>
      </c>
    </row>
    <row r="1569" spans="1:2" x14ac:dyDescent="0.2">
      <c r="A1569" s="16">
        <v>1100220</v>
      </c>
      <c r="B1569" s="15">
        <v>4.6666666699999997</v>
      </c>
    </row>
    <row r="1570" spans="1:2" x14ac:dyDescent="0.2">
      <c r="A1570" s="16">
        <v>1100230</v>
      </c>
      <c r="B1570" s="15">
        <v>4.6666666699999997</v>
      </c>
    </row>
    <row r="1571" spans="1:2" x14ac:dyDescent="0.2">
      <c r="A1571" s="16">
        <v>1100240</v>
      </c>
      <c r="B1571" s="15">
        <v>4</v>
      </c>
    </row>
    <row r="1572" spans="1:2" x14ac:dyDescent="0.2">
      <c r="A1572" s="16">
        <v>1100240</v>
      </c>
      <c r="B1572" s="15">
        <v>4.6666666699999997</v>
      </c>
    </row>
    <row r="1573" spans="1:2" x14ac:dyDescent="0.2">
      <c r="A1573" s="16">
        <v>1100250</v>
      </c>
      <c r="B1573" s="15">
        <v>5</v>
      </c>
    </row>
    <row r="1574" spans="1:2" x14ac:dyDescent="0.2">
      <c r="A1574" s="16">
        <v>1100250</v>
      </c>
      <c r="B1574" s="15">
        <v>2.3333333299999999</v>
      </c>
    </row>
    <row r="1575" spans="1:2" x14ac:dyDescent="0.2">
      <c r="A1575" s="16">
        <v>1100250</v>
      </c>
      <c r="B1575" s="15">
        <v>4.6666666699999997</v>
      </c>
    </row>
    <row r="1576" spans="1:2" x14ac:dyDescent="0.2">
      <c r="A1576" s="16">
        <v>1100250</v>
      </c>
      <c r="B1576" s="15">
        <v>3.6666666700000001</v>
      </c>
    </row>
    <row r="1577" spans="1:2" x14ac:dyDescent="0.2">
      <c r="A1577" s="16">
        <v>1100250</v>
      </c>
      <c r="B1577" s="15">
        <v>4</v>
      </c>
    </row>
    <row r="1578" spans="1:2" x14ac:dyDescent="0.2">
      <c r="A1578" s="16">
        <v>1100250</v>
      </c>
      <c r="B1578" s="15">
        <v>4.6666666699999997</v>
      </c>
    </row>
    <row r="1579" spans="1:2" x14ac:dyDescent="0.2">
      <c r="A1579" s="16">
        <v>1100250</v>
      </c>
      <c r="B1579" s="15">
        <v>4.3333333300000003</v>
      </c>
    </row>
    <row r="1580" spans="1:2" x14ac:dyDescent="0.2">
      <c r="A1580" s="16">
        <v>1100250</v>
      </c>
      <c r="B1580" s="15">
        <v>4.6666666699999997</v>
      </c>
    </row>
    <row r="1581" spans="1:2" x14ac:dyDescent="0.2">
      <c r="A1581" s="16">
        <v>1100250</v>
      </c>
      <c r="B1581" s="15">
        <v>4.6666666699999997</v>
      </c>
    </row>
    <row r="1582" spans="1:2" x14ac:dyDescent="0.2">
      <c r="A1582" s="16">
        <v>1100260</v>
      </c>
      <c r="B1582" s="15">
        <v>3.6666666700000001</v>
      </c>
    </row>
    <row r="1583" spans="1:2" x14ac:dyDescent="0.2">
      <c r="A1583" s="16">
        <v>1100260</v>
      </c>
      <c r="B1583" s="15">
        <v>4</v>
      </c>
    </row>
    <row r="1584" spans="1:2" x14ac:dyDescent="0.2">
      <c r="A1584" s="16">
        <v>1100260</v>
      </c>
      <c r="B1584" s="15">
        <v>4.3333333300000003</v>
      </c>
    </row>
    <row r="1585" spans="1:2" x14ac:dyDescent="0.2">
      <c r="A1585" s="16">
        <v>1100260</v>
      </c>
      <c r="B1585" s="15">
        <v>4.3333333300000003</v>
      </c>
    </row>
    <row r="1586" spans="1:2" x14ac:dyDescent="0.2">
      <c r="A1586" s="16">
        <v>1100260</v>
      </c>
      <c r="B1586" s="15">
        <v>4.6666666699999997</v>
      </c>
    </row>
    <row r="1587" spans="1:2" x14ac:dyDescent="0.2">
      <c r="A1587" s="16">
        <v>1100260</v>
      </c>
      <c r="B1587" s="15">
        <v>4</v>
      </c>
    </row>
    <row r="1588" spans="1:2" x14ac:dyDescent="0.2">
      <c r="A1588" s="16">
        <v>1100260</v>
      </c>
      <c r="B1588" s="15">
        <v>4.3333333300000003</v>
      </c>
    </row>
    <row r="1589" spans="1:2" x14ac:dyDescent="0.2">
      <c r="A1589" s="16">
        <v>1100260</v>
      </c>
      <c r="B1589" s="15">
        <v>5</v>
      </c>
    </row>
    <row r="1590" spans="1:2" x14ac:dyDescent="0.2">
      <c r="A1590" s="16">
        <v>1100260</v>
      </c>
      <c r="B1590" s="15">
        <v>3.6666666700000001</v>
      </c>
    </row>
    <row r="1591" spans="1:2" x14ac:dyDescent="0.2">
      <c r="A1591" s="16">
        <v>1100260</v>
      </c>
      <c r="B1591" s="15">
        <v>4.3333333300000003</v>
      </c>
    </row>
    <row r="1592" spans="1:2" x14ac:dyDescent="0.2">
      <c r="A1592" s="16">
        <v>1100260</v>
      </c>
      <c r="B1592" s="15">
        <v>3.6666666700000001</v>
      </c>
    </row>
    <row r="1593" spans="1:2" x14ac:dyDescent="0.2">
      <c r="A1593" s="16">
        <v>1100260</v>
      </c>
      <c r="B1593" s="15">
        <v>4.3333333300000003</v>
      </c>
    </row>
    <row r="1594" spans="1:2" x14ac:dyDescent="0.2">
      <c r="A1594" s="16">
        <v>1100270</v>
      </c>
      <c r="B1594" s="15">
        <v>4.6666666699999997</v>
      </c>
    </row>
    <row r="1595" spans="1:2" x14ac:dyDescent="0.2">
      <c r="A1595" s="16">
        <v>1100270</v>
      </c>
      <c r="B1595" s="15">
        <v>5</v>
      </c>
    </row>
    <row r="1596" spans="1:2" x14ac:dyDescent="0.2">
      <c r="A1596" s="16">
        <v>1100270</v>
      </c>
      <c r="B1596" s="15">
        <v>4</v>
      </c>
    </row>
    <row r="1597" spans="1:2" x14ac:dyDescent="0.2">
      <c r="A1597" s="16">
        <v>1100270</v>
      </c>
      <c r="B1597" s="15">
        <v>5</v>
      </c>
    </row>
    <row r="1598" spans="1:2" x14ac:dyDescent="0.2">
      <c r="A1598" s="16">
        <v>1100270</v>
      </c>
      <c r="B1598" s="15">
        <v>5</v>
      </c>
    </row>
    <row r="1599" spans="1:2" x14ac:dyDescent="0.2">
      <c r="A1599" s="16">
        <v>1100270</v>
      </c>
      <c r="B1599" s="15">
        <v>3.6666666700000001</v>
      </c>
    </row>
    <row r="1600" spans="1:2" x14ac:dyDescent="0.2">
      <c r="A1600" s="16">
        <v>1100270</v>
      </c>
      <c r="B1600" s="15">
        <v>4.6666666699999997</v>
      </c>
    </row>
    <row r="1601" spans="1:2" x14ac:dyDescent="0.2">
      <c r="A1601" s="16">
        <v>1100270</v>
      </c>
      <c r="B1601" s="15">
        <v>4.6666666699999997</v>
      </c>
    </row>
    <row r="1602" spans="1:2" x14ac:dyDescent="0.2">
      <c r="A1602" s="16">
        <v>1100280</v>
      </c>
      <c r="B1602" s="15">
        <v>4.6666666699999997</v>
      </c>
    </row>
    <row r="1603" spans="1:2" x14ac:dyDescent="0.2">
      <c r="A1603" s="16">
        <v>1100290</v>
      </c>
      <c r="B1603" s="15">
        <v>4</v>
      </c>
    </row>
    <row r="1604" spans="1:2" x14ac:dyDescent="0.2">
      <c r="A1604" s="16">
        <v>1100290</v>
      </c>
      <c r="B1604" s="15">
        <v>3.6666666700000001</v>
      </c>
    </row>
    <row r="1605" spans="1:2" x14ac:dyDescent="0.2">
      <c r="A1605" s="16">
        <v>1100290</v>
      </c>
      <c r="B1605" s="15">
        <v>4.6666666699999997</v>
      </c>
    </row>
    <row r="1606" spans="1:2" x14ac:dyDescent="0.2">
      <c r="A1606" s="16">
        <v>1100290</v>
      </c>
      <c r="B1606" s="15">
        <v>3.3333333299999999</v>
      </c>
    </row>
    <row r="1607" spans="1:2" x14ac:dyDescent="0.2">
      <c r="A1607" s="16">
        <v>1100290</v>
      </c>
      <c r="B1607" s="15">
        <v>4.6666666699999997</v>
      </c>
    </row>
    <row r="1608" spans="1:2" x14ac:dyDescent="0.2">
      <c r="A1608" s="16">
        <v>1100290</v>
      </c>
      <c r="B1608" s="15">
        <v>4.6666666699999997</v>
      </c>
    </row>
    <row r="1609" spans="1:2" x14ac:dyDescent="0.2">
      <c r="A1609" s="16">
        <v>1100300</v>
      </c>
      <c r="B1609" s="15">
        <v>3.6666666700000001</v>
      </c>
    </row>
    <row r="1610" spans="1:2" x14ac:dyDescent="0.2">
      <c r="A1610" s="16">
        <v>1100300</v>
      </c>
      <c r="B1610" s="15">
        <v>3.3333333299999999</v>
      </c>
    </row>
    <row r="1611" spans="1:2" x14ac:dyDescent="0.2">
      <c r="A1611" s="16">
        <v>1100300</v>
      </c>
      <c r="B1611" s="15">
        <v>4</v>
      </c>
    </row>
    <row r="1612" spans="1:2" x14ac:dyDescent="0.2">
      <c r="A1612" s="16">
        <v>1100300</v>
      </c>
      <c r="B1612" s="15">
        <v>4.3333333300000003</v>
      </c>
    </row>
    <row r="1613" spans="1:2" x14ac:dyDescent="0.2">
      <c r="A1613" s="16">
        <v>1100310</v>
      </c>
      <c r="B1613" s="15">
        <v>3.3333333299999999</v>
      </c>
    </row>
    <row r="1614" spans="1:2" x14ac:dyDescent="0.2">
      <c r="A1614" s="16">
        <v>1100310</v>
      </c>
      <c r="B1614" s="15">
        <v>4</v>
      </c>
    </row>
    <row r="1615" spans="1:2" x14ac:dyDescent="0.2">
      <c r="A1615" s="16">
        <v>1100320</v>
      </c>
      <c r="B1615" s="15">
        <v>3.3333333299999999</v>
      </c>
    </row>
    <row r="1616" spans="1:2" x14ac:dyDescent="0.2">
      <c r="A1616" s="16">
        <v>1100320</v>
      </c>
      <c r="B1616" s="15">
        <v>4</v>
      </c>
    </row>
    <row r="1617" spans="1:2" x14ac:dyDescent="0.2">
      <c r="A1617" s="16">
        <v>1100330</v>
      </c>
      <c r="B1617" s="15">
        <v>3.3333333299999999</v>
      </c>
    </row>
    <row r="1618" spans="1:2" x14ac:dyDescent="0.2">
      <c r="A1618" s="16">
        <v>1100330</v>
      </c>
      <c r="B1618" s="15">
        <v>3.6666666700000001</v>
      </c>
    </row>
    <row r="1619" spans="1:2" x14ac:dyDescent="0.2">
      <c r="A1619" s="16">
        <v>1100340</v>
      </c>
      <c r="B1619" s="15">
        <v>3.3333333299999999</v>
      </c>
    </row>
    <row r="1620" spans="1:2" x14ac:dyDescent="0.2">
      <c r="A1620" s="16">
        <v>1100340</v>
      </c>
      <c r="B1620" s="15">
        <v>3.6666666700000001</v>
      </c>
    </row>
    <row r="1621" spans="1:2" x14ac:dyDescent="0.2">
      <c r="A1621" s="16">
        <v>1100340</v>
      </c>
      <c r="B1621" s="15">
        <v>4</v>
      </c>
    </row>
    <row r="1622" spans="1:2" x14ac:dyDescent="0.2">
      <c r="A1622" s="16">
        <v>1100340</v>
      </c>
      <c r="B1622" s="15">
        <v>3.6666666700000001</v>
      </c>
    </row>
    <row r="1623" spans="1:2" x14ac:dyDescent="0.2">
      <c r="A1623" s="16">
        <v>1100350</v>
      </c>
      <c r="B1623" s="15">
        <v>4</v>
      </c>
    </row>
    <row r="1624" spans="1:2" x14ac:dyDescent="0.2">
      <c r="A1624" s="16">
        <v>1100350</v>
      </c>
      <c r="B1624" s="15">
        <v>3.6666666700000001</v>
      </c>
    </row>
    <row r="1625" spans="1:2" x14ac:dyDescent="0.2">
      <c r="A1625" s="16">
        <v>1100360</v>
      </c>
      <c r="B1625" s="15">
        <v>4</v>
      </c>
    </row>
    <row r="1626" spans="1:2" x14ac:dyDescent="0.2">
      <c r="A1626" s="16">
        <v>1100360</v>
      </c>
      <c r="B1626" s="15">
        <v>3.3333333299999999</v>
      </c>
    </row>
    <row r="1627" spans="1:2" x14ac:dyDescent="0.2">
      <c r="A1627" s="16">
        <v>1100370</v>
      </c>
      <c r="B1627" s="15">
        <v>4</v>
      </c>
    </row>
    <row r="1628" spans="1:2" x14ac:dyDescent="0.2">
      <c r="A1628" s="16">
        <v>1100370</v>
      </c>
      <c r="B1628" s="15">
        <v>3.3333333299999999</v>
      </c>
    </row>
    <row r="1629" spans="1:2" x14ac:dyDescent="0.2">
      <c r="A1629" s="16">
        <v>1100370</v>
      </c>
      <c r="B1629" s="15">
        <v>3.6666666700000001</v>
      </c>
    </row>
    <row r="1630" spans="1:2" x14ac:dyDescent="0.2">
      <c r="A1630" s="16">
        <v>1100380</v>
      </c>
      <c r="B1630" s="15">
        <v>4</v>
      </c>
    </row>
    <row r="1631" spans="1:2" x14ac:dyDescent="0.2">
      <c r="A1631" s="16">
        <v>1100380</v>
      </c>
      <c r="B1631" s="15">
        <v>3.6666666700000001</v>
      </c>
    </row>
    <row r="1632" spans="1:2" x14ac:dyDescent="0.2">
      <c r="A1632" s="16">
        <v>1100390</v>
      </c>
      <c r="B1632" s="15">
        <v>2.3333333299999999</v>
      </c>
    </row>
    <row r="1633" spans="1:2" x14ac:dyDescent="0.2">
      <c r="A1633" s="16">
        <v>1100390</v>
      </c>
      <c r="B1633" s="15">
        <v>4</v>
      </c>
    </row>
    <row r="1634" spans="1:2" x14ac:dyDescent="0.2">
      <c r="A1634" s="16">
        <v>1100390</v>
      </c>
      <c r="B1634" s="15">
        <v>3.6666666700000001</v>
      </c>
    </row>
    <row r="1635" spans="1:2" x14ac:dyDescent="0.2">
      <c r="A1635" s="16">
        <v>1100390</v>
      </c>
      <c r="B1635" s="15">
        <v>3.6666666700000001</v>
      </c>
    </row>
    <row r="1636" spans="1:2" x14ac:dyDescent="0.2">
      <c r="A1636" s="16">
        <v>1100390</v>
      </c>
      <c r="B1636" s="15">
        <v>3</v>
      </c>
    </row>
    <row r="1637" spans="1:2" x14ac:dyDescent="0.2">
      <c r="A1637" s="16">
        <v>1100400</v>
      </c>
      <c r="B1637" s="15">
        <v>3.6666666700000001</v>
      </c>
    </row>
    <row r="1638" spans="1:2" x14ac:dyDescent="0.2">
      <c r="A1638" s="16">
        <v>1100400</v>
      </c>
      <c r="B1638" s="15">
        <v>3</v>
      </c>
    </row>
    <row r="1639" spans="1:2" x14ac:dyDescent="0.2">
      <c r="A1639" s="16">
        <v>1100400</v>
      </c>
      <c r="B1639" s="15">
        <v>3</v>
      </c>
    </row>
    <row r="1640" spans="1:2" x14ac:dyDescent="0.2">
      <c r="A1640" s="16">
        <v>1100400</v>
      </c>
      <c r="B1640" s="15">
        <v>3.3333333299999999</v>
      </c>
    </row>
    <row r="1641" spans="1:2" x14ac:dyDescent="0.2">
      <c r="A1641" s="16">
        <v>1100410</v>
      </c>
      <c r="B1641" s="15">
        <v>3.6666666700000001</v>
      </c>
    </row>
    <row r="1642" spans="1:2" x14ac:dyDescent="0.2">
      <c r="A1642" s="16">
        <v>1100410</v>
      </c>
      <c r="B1642" s="15">
        <v>3</v>
      </c>
    </row>
    <row r="1643" spans="1:2" x14ac:dyDescent="0.2">
      <c r="A1643" s="16">
        <v>1100410</v>
      </c>
      <c r="B1643" s="15">
        <v>3.3333333299999999</v>
      </c>
    </row>
    <row r="1644" spans="1:2" x14ac:dyDescent="0.2">
      <c r="A1644" s="16">
        <v>1100410</v>
      </c>
      <c r="B1644" s="15">
        <v>3.3333333299999999</v>
      </c>
    </row>
    <row r="1645" spans="1:2" x14ac:dyDescent="0.2">
      <c r="A1645" s="16">
        <v>1100410</v>
      </c>
      <c r="B1645" s="15">
        <v>3.6666666700000001</v>
      </c>
    </row>
    <row r="1646" spans="1:2" x14ac:dyDescent="0.2">
      <c r="A1646" s="16">
        <v>1100410</v>
      </c>
      <c r="B1646" s="15">
        <v>4</v>
      </c>
    </row>
    <row r="1647" spans="1:2" x14ac:dyDescent="0.2">
      <c r="A1647" s="16">
        <v>1100420</v>
      </c>
      <c r="B1647" s="15">
        <v>3.6666666700000001</v>
      </c>
    </row>
    <row r="1648" spans="1:2" x14ac:dyDescent="0.2">
      <c r="A1648" s="16">
        <v>1100420</v>
      </c>
      <c r="B1648" s="15">
        <v>3</v>
      </c>
    </row>
    <row r="1649" spans="1:2" x14ac:dyDescent="0.2">
      <c r="A1649" s="16">
        <v>1100420</v>
      </c>
      <c r="B1649" s="15">
        <v>3</v>
      </c>
    </row>
    <row r="1650" spans="1:2" x14ac:dyDescent="0.2">
      <c r="A1650" s="16">
        <v>1100420</v>
      </c>
      <c r="B1650" s="15">
        <v>3.3333333299999999</v>
      </c>
    </row>
    <row r="1651" spans="1:2" x14ac:dyDescent="0.2">
      <c r="A1651" s="16">
        <v>1100430</v>
      </c>
      <c r="B1651" s="15">
        <v>3</v>
      </c>
    </row>
    <row r="1652" spans="1:2" x14ac:dyDescent="0.2">
      <c r="A1652" s="16">
        <v>1100430</v>
      </c>
      <c r="B1652" s="15">
        <v>3.3333333299999999</v>
      </c>
    </row>
    <row r="1653" spans="1:2" x14ac:dyDescent="0.2">
      <c r="A1653" s="16">
        <v>1100430</v>
      </c>
      <c r="B1653" s="15">
        <v>3.6666666700000001</v>
      </c>
    </row>
    <row r="1654" spans="1:2" x14ac:dyDescent="0.2">
      <c r="A1654" s="16">
        <v>1100430</v>
      </c>
      <c r="B1654" s="15">
        <v>1.6666666699999999</v>
      </c>
    </row>
    <row r="1655" spans="1:2" x14ac:dyDescent="0.2">
      <c r="A1655" s="16">
        <v>1100430</v>
      </c>
      <c r="B1655" s="15">
        <v>3.3333333299999999</v>
      </c>
    </row>
    <row r="1656" spans="1:2" x14ac:dyDescent="0.2">
      <c r="A1656" s="16">
        <v>1100440</v>
      </c>
      <c r="B1656" s="15">
        <v>3</v>
      </c>
    </row>
    <row r="1657" spans="1:2" x14ac:dyDescent="0.2">
      <c r="A1657" s="16">
        <v>1100440</v>
      </c>
      <c r="B1657" s="15">
        <v>3.3333333299999999</v>
      </c>
    </row>
    <row r="1658" spans="1:2" x14ac:dyDescent="0.2">
      <c r="A1658" s="16">
        <v>1100440</v>
      </c>
      <c r="B1658" s="15">
        <v>1.6666666699999999</v>
      </c>
    </row>
    <row r="1659" spans="1:2" x14ac:dyDescent="0.2">
      <c r="A1659" s="16">
        <v>1100450</v>
      </c>
      <c r="B1659" s="15">
        <v>1.6666666699999999</v>
      </c>
    </row>
    <row r="1660" spans="1:2" x14ac:dyDescent="0.2">
      <c r="A1660" s="16">
        <v>1100460</v>
      </c>
      <c r="B1660" s="15">
        <v>3.3333333299999999</v>
      </c>
    </row>
    <row r="1661" spans="1:2" x14ac:dyDescent="0.2">
      <c r="A1661" s="16">
        <v>1100460</v>
      </c>
      <c r="B1661" s="15">
        <v>2</v>
      </c>
    </row>
    <row r="1662" spans="1:2" x14ac:dyDescent="0.2">
      <c r="A1662" s="16">
        <v>1100460</v>
      </c>
      <c r="B1662" s="15">
        <v>1.6666666699999999</v>
      </c>
    </row>
    <row r="1663" spans="1:2" x14ac:dyDescent="0.2">
      <c r="A1663" s="16">
        <v>1100470</v>
      </c>
      <c r="B1663" s="15">
        <v>2</v>
      </c>
    </row>
    <row r="1664" spans="1:2" x14ac:dyDescent="0.2">
      <c r="A1664" s="16">
        <v>1100480</v>
      </c>
      <c r="B1664" s="15">
        <v>2</v>
      </c>
    </row>
    <row r="1665" spans="1:2" x14ac:dyDescent="0.2">
      <c r="A1665" s="16">
        <v>1100480</v>
      </c>
      <c r="B1665" s="15">
        <v>1.6666666699999999</v>
      </c>
    </row>
    <row r="1666" spans="1:2" x14ac:dyDescent="0.2">
      <c r="A1666" s="16">
        <v>1100490</v>
      </c>
      <c r="B1666" s="15">
        <v>2</v>
      </c>
    </row>
    <row r="1667" spans="1:2" x14ac:dyDescent="0.2">
      <c r="A1667" s="16">
        <v>1100490</v>
      </c>
      <c r="B1667" s="15">
        <v>1.6666666699999999</v>
      </c>
    </row>
    <row r="1668" spans="1:2" x14ac:dyDescent="0.2">
      <c r="A1668" s="16">
        <v>1100500</v>
      </c>
      <c r="B1668" s="15">
        <v>2</v>
      </c>
    </row>
    <row r="1669" spans="1:2" x14ac:dyDescent="0.2">
      <c r="A1669" s="16">
        <v>1100500</v>
      </c>
      <c r="B1669" s="15">
        <v>1.6666666699999999</v>
      </c>
    </row>
    <row r="1670" spans="1:2" x14ac:dyDescent="0.2">
      <c r="A1670" s="16">
        <v>1100500</v>
      </c>
      <c r="B1670" s="15">
        <v>1.6666666699999999</v>
      </c>
    </row>
    <row r="1671" spans="1:2" x14ac:dyDescent="0.2">
      <c r="A1671" s="16">
        <v>1100510</v>
      </c>
      <c r="B1671" s="15">
        <v>2</v>
      </c>
    </row>
    <row r="1672" spans="1:2" x14ac:dyDescent="0.2">
      <c r="A1672" s="16">
        <v>1100510</v>
      </c>
      <c r="B1672" s="15">
        <v>1.6666666699999999</v>
      </c>
    </row>
    <row r="1673" spans="1:2" x14ac:dyDescent="0.2">
      <c r="A1673" s="16">
        <v>1100520</v>
      </c>
      <c r="B1673" s="15">
        <v>2</v>
      </c>
    </row>
    <row r="1674" spans="1:2" x14ac:dyDescent="0.2">
      <c r="A1674" s="16">
        <v>1100520</v>
      </c>
      <c r="B1674" s="15">
        <v>1.6666666699999999</v>
      </c>
    </row>
    <row r="1675" spans="1:2" x14ac:dyDescent="0.2">
      <c r="A1675" s="16">
        <v>1100530</v>
      </c>
      <c r="B1675" s="15">
        <v>2</v>
      </c>
    </row>
    <row r="1676" spans="1:2" x14ac:dyDescent="0.2">
      <c r="A1676" s="16">
        <v>1100530</v>
      </c>
      <c r="B1676" s="15">
        <v>2</v>
      </c>
    </row>
    <row r="1677" spans="1:2" x14ac:dyDescent="0.2">
      <c r="A1677" s="16">
        <v>1100530</v>
      </c>
      <c r="B1677" s="15">
        <v>1.6666666699999999</v>
      </c>
    </row>
    <row r="1678" spans="1:2" x14ac:dyDescent="0.2">
      <c r="A1678" s="16">
        <v>1100540</v>
      </c>
      <c r="B1678" s="15">
        <v>2</v>
      </c>
    </row>
    <row r="1679" spans="1:2" x14ac:dyDescent="0.2">
      <c r="A1679" s="16">
        <v>1100540</v>
      </c>
      <c r="B1679" s="15">
        <v>1.6666666699999999</v>
      </c>
    </row>
    <row r="1680" spans="1:2" x14ac:dyDescent="0.2">
      <c r="A1680" s="16">
        <v>1100550</v>
      </c>
      <c r="B1680" s="15">
        <v>2</v>
      </c>
    </row>
    <row r="1681" spans="1:2" x14ac:dyDescent="0.2">
      <c r="A1681" s="16">
        <v>1100550</v>
      </c>
      <c r="B1681" s="15">
        <v>1.6666666699999999</v>
      </c>
    </row>
    <row r="1682" spans="1:2" x14ac:dyDescent="0.2">
      <c r="A1682" s="16">
        <v>1100560</v>
      </c>
      <c r="B1682" s="15">
        <v>2</v>
      </c>
    </row>
    <row r="1683" spans="1:2" x14ac:dyDescent="0.2">
      <c r="A1683" s="16">
        <v>1100560</v>
      </c>
      <c r="B1683" s="15">
        <v>1.6666666699999999</v>
      </c>
    </row>
    <row r="1684" spans="1:2" x14ac:dyDescent="0.2">
      <c r="A1684" s="16">
        <v>1100570</v>
      </c>
      <c r="B1684" s="15">
        <v>2</v>
      </c>
    </row>
    <row r="1685" spans="1:2" x14ac:dyDescent="0.2">
      <c r="A1685" s="16">
        <v>1100570</v>
      </c>
      <c r="B1685" s="15">
        <v>1.6666666699999999</v>
      </c>
    </row>
    <row r="1686" spans="1:2" x14ac:dyDescent="0.2">
      <c r="A1686" s="16">
        <v>1100580</v>
      </c>
      <c r="B1686" s="15">
        <v>2</v>
      </c>
    </row>
    <row r="1687" spans="1:2" x14ac:dyDescent="0.2">
      <c r="A1687" s="16">
        <v>1100590</v>
      </c>
      <c r="B1687" s="15">
        <v>2</v>
      </c>
    </row>
    <row r="1688" spans="1:2" x14ac:dyDescent="0.2">
      <c r="A1688" s="16">
        <v>1100600</v>
      </c>
      <c r="B1688" s="15">
        <v>2</v>
      </c>
    </row>
    <row r="1689" spans="1:2" x14ac:dyDescent="0.2">
      <c r="A1689" s="16">
        <v>1100610</v>
      </c>
      <c r="B1689" s="15">
        <v>2</v>
      </c>
    </row>
    <row r="1690" spans="1:2" x14ac:dyDescent="0.2">
      <c r="A1690" s="16">
        <v>1100620</v>
      </c>
      <c r="B1690" s="15">
        <v>2</v>
      </c>
    </row>
    <row r="1691" spans="1:2" x14ac:dyDescent="0.2">
      <c r="A1691" s="16">
        <v>1100620</v>
      </c>
      <c r="B1691" s="15">
        <v>2</v>
      </c>
    </row>
    <row r="1692" spans="1:2" x14ac:dyDescent="0.2">
      <c r="A1692" s="16">
        <v>1100630</v>
      </c>
      <c r="B1692" s="15">
        <v>2</v>
      </c>
    </row>
    <row r="1693" spans="1:2" x14ac:dyDescent="0.2">
      <c r="A1693" s="16">
        <v>1100630</v>
      </c>
      <c r="B1693" s="15">
        <v>2</v>
      </c>
    </row>
    <row r="1694" spans="1:2" x14ac:dyDescent="0.2">
      <c r="A1694" s="16">
        <v>1100650</v>
      </c>
      <c r="B1694" s="15">
        <v>2</v>
      </c>
    </row>
    <row r="1695" spans="1:2" x14ac:dyDescent="0.2">
      <c r="A1695" s="16">
        <v>1100660</v>
      </c>
      <c r="B1695" s="15">
        <v>1.6666666699999999</v>
      </c>
    </row>
    <row r="1696" spans="1:2" x14ac:dyDescent="0.2">
      <c r="A1696" s="16">
        <v>1100670</v>
      </c>
      <c r="B1696" s="15">
        <v>2</v>
      </c>
    </row>
    <row r="1697" spans="1:2" x14ac:dyDescent="0.2">
      <c r="A1697" s="16">
        <v>1100680</v>
      </c>
      <c r="B1697" s="15">
        <v>2</v>
      </c>
    </row>
    <row r="1698" spans="1:2" x14ac:dyDescent="0.2">
      <c r="A1698" s="16">
        <v>1100690</v>
      </c>
      <c r="B1698" s="15">
        <v>2</v>
      </c>
    </row>
    <row r="1699" spans="1:2" x14ac:dyDescent="0.2">
      <c r="A1699" s="16">
        <v>1100690</v>
      </c>
      <c r="B1699" s="15">
        <v>2</v>
      </c>
    </row>
    <row r="1700" spans="1:2" x14ac:dyDescent="0.2">
      <c r="A1700" s="16">
        <v>1100700</v>
      </c>
      <c r="B1700" s="15">
        <v>2</v>
      </c>
    </row>
    <row r="1701" spans="1:2" x14ac:dyDescent="0.2">
      <c r="A1701" s="16">
        <v>1100700</v>
      </c>
      <c r="B1701" s="15">
        <v>2</v>
      </c>
    </row>
    <row r="1702" spans="1:2" x14ac:dyDescent="0.2">
      <c r="A1702" s="16">
        <v>1100710</v>
      </c>
      <c r="B1702" s="15">
        <v>2</v>
      </c>
    </row>
    <row r="1703" spans="1:2" x14ac:dyDescent="0.2">
      <c r="A1703" s="16">
        <v>1100710</v>
      </c>
      <c r="B1703" s="15">
        <v>2</v>
      </c>
    </row>
    <row r="1704" spans="1:2" x14ac:dyDescent="0.2">
      <c r="A1704" s="16">
        <v>1100720</v>
      </c>
      <c r="B1704" s="15">
        <v>2</v>
      </c>
    </row>
    <row r="1705" spans="1:2" x14ac:dyDescent="0.2">
      <c r="A1705" s="16">
        <v>1100720</v>
      </c>
      <c r="B1705" s="15">
        <v>2</v>
      </c>
    </row>
    <row r="1706" spans="1:2" x14ac:dyDescent="0.2">
      <c r="A1706" s="16">
        <v>1100730</v>
      </c>
      <c r="B1706" s="15">
        <v>2</v>
      </c>
    </row>
    <row r="1707" spans="1:2" x14ac:dyDescent="0.2">
      <c r="A1707" s="16">
        <v>1100740</v>
      </c>
      <c r="B1707" s="15">
        <v>2</v>
      </c>
    </row>
    <row r="1708" spans="1:2" x14ac:dyDescent="0.2">
      <c r="A1708" s="16">
        <v>1100740</v>
      </c>
      <c r="B1708" s="15">
        <v>2</v>
      </c>
    </row>
    <row r="1709" spans="1:2" x14ac:dyDescent="0.2">
      <c r="A1709" s="16">
        <v>1100750</v>
      </c>
      <c r="B1709" s="15">
        <v>2</v>
      </c>
    </row>
    <row r="1710" spans="1:2" x14ac:dyDescent="0.2">
      <c r="A1710" s="16">
        <v>1100750</v>
      </c>
      <c r="B1710" s="15">
        <v>2</v>
      </c>
    </row>
    <row r="1711" spans="1:2" x14ac:dyDescent="0.2">
      <c r="A1711" s="16">
        <v>1100760</v>
      </c>
      <c r="B1711" s="15">
        <v>2</v>
      </c>
    </row>
    <row r="1712" spans="1:2" x14ac:dyDescent="0.2">
      <c r="A1712" s="16">
        <v>1100760</v>
      </c>
      <c r="B1712" s="15">
        <v>2</v>
      </c>
    </row>
    <row r="1713" spans="1:2" x14ac:dyDescent="0.2">
      <c r="A1713" s="16">
        <v>1100770</v>
      </c>
      <c r="B1713" s="15">
        <v>2</v>
      </c>
    </row>
    <row r="1714" spans="1:2" x14ac:dyDescent="0.2">
      <c r="A1714" s="16">
        <v>1100780</v>
      </c>
      <c r="B1714" s="15">
        <v>2</v>
      </c>
    </row>
    <row r="1715" spans="1:2" x14ac:dyDescent="0.2">
      <c r="A1715" s="16">
        <v>1100790</v>
      </c>
      <c r="B1715" s="15">
        <v>2</v>
      </c>
    </row>
    <row r="1716" spans="1:2" x14ac:dyDescent="0.2">
      <c r="A1716" s="16">
        <v>1100800</v>
      </c>
      <c r="B1716" s="15">
        <v>2</v>
      </c>
    </row>
    <row r="1717" spans="1:2" x14ac:dyDescent="0.2">
      <c r="A1717" s="16">
        <v>1100810</v>
      </c>
      <c r="B1717" s="15">
        <v>2</v>
      </c>
    </row>
    <row r="1718" spans="1:2" x14ac:dyDescent="0.2">
      <c r="A1718" s="16">
        <v>1100810</v>
      </c>
      <c r="B1718" s="15">
        <v>2</v>
      </c>
    </row>
    <row r="1719" spans="1:2" x14ac:dyDescent="0.2">
      <c r="A1719" s="16">
        <v>1100820</v>
      </c>
      <c r="B1719" s="15">
        <v>2</v>
      </c>
    </row>
    <row r="1720" spans="1:2" x14ac:dyDescent="0.2">
      <c r="A1720" s="16">
        <v>1100820</v>
      </c>
      <c r="B1720" s="15">
        <v>2</v>
      </c>
    </row>
    <row r="1721" spans="1:2" x14ac:dyDescent="0.2">
      <c r="A1721" s="16">
        <v>1100820</v>
      </c>
      <c r="B1721" s="15">
        <v>2</v>
      </c>
    </row>
    <row r="1722" spans="1:2" x14ac:dyDescent="0.2">
      <c r="A1722" s="16">
        <v>1100830</v>
      </c>
      <c r="B1722" s="15">
        <v>2</v>
      </c>
    </row>
    <row r="1723" spans="1:2" x14ac:dyDescent="0.2">
      <c r="A1723" s="16">
        <v>1100830</v>
      </c>
      <c r="B1723" s="15">
        <v>2</v>
      </c>
    </row>
    <row r="1724" spans="1:2" x14ac:dyDescent="0.2">
      <c r="A1724" s="16">
        <v>1100840</v>
      </c>
      <c r="B1724" s="15">
        <v>2</v>
      </c>
    </row>
    <row r="1725" spans="1:2" x14ac:dyDescent="0.2">
      <c r="A1725" s="16">
        <v>1100850</v>
      </c>
      <c r="B1725" s="15">
        <v>2</v>
      </c>
    </row>
    <row r="1726" spans="1:2" x14ac:dyDescent="0.2">
      <c r="A1726" s="16">
        <v>1100860</v>
      </c>
      <c r="B1726" s="15">
        <v>2</v>
      </c>
    </row>
    <row r="1727" spans="1:2" x14ac:dyDescent="0.2">
      <c r="A1727" s="16">
        <v>1100870</v>
      </c>
      <c r="B1727" s="15">
        <v>2</v>
      </c>
    </row>
    <row r="1728" spans="1:2" x14ac:dyDescent="0.2">
      <c r="A1728" s="16">
        <v>1100880</v>
      </c>
      <c r="B1728" s="15">
        <v>2</v>
      </c>
    </row>
    <row r="1729" spans="1:2" x14ac:dyDescent="0.2">
      <c r="A1729" s="16">
        <v>1100880</v>
      </c>
      <c r="B1729" s="15">
        <v>2.3333333299999999</v>
      </c>
    </row>
    <row r="1730" spans="1:2" x14ac:dyDescent="0.2">
      <c r="A1730" s="16">
        <v>1100890</v>
      </c>
      <c r="B1730" s="15">
        <v>2.3333333299999999</v>
      </c>
    </row>
    <row r="1731" spans="1:2" x14ac:dyDescent="0.2">
      <c r="A1731" s="16">
        <v>1100900</v>
      </c>
      <c r="B1731" s="15">
        <v>2.3333333299999999</v>
      </c>
    </row>
    <row r="1732" spans="1:2" x14ac:dyDescent="0.2">
      <c r="A1732" s="16">
        <v>1100910</v>
      </c>
      <c r="B1732" s="15">
        <v>2.3333333299999999</v>
      </c>
    </row>
    <row r="1733" spans="1:2" x14ac:dyDescent="0.2">
      <c r="A1733" s="16">
        <v>1100910</v>
      </c>
      <c r="B1733" s="15">
        <v>2.3333333299999999</v>
      </c>
    </row>
    <row r="1734" spans="1:2" x14ac:dyDescent="0.2">
      <c r="A1734" s="16">
        <v>1100910</v>
      </c>
      <c r="B1734" s="15">
        <v>3</v>
      </c>
    </row>
    <row r="1735" spans="1:2" x14ac:dyDescent="0.2">
      <c r="A1735" s="16">
        <v>1100920</v>
      </c>
      <c r="B1735" s="15">
        <v>2</v>
      </c>
    </row>
    <row r="1736" spans="1:2" x14ac:dyDescent="0.2">
      <c r="A1736" s="16">
        <v>1100920</v>
      </c>
      <c r="B1736" s="15">
        <v>2.3333333299999999</v>
      </c>
    </row>
    <row r="1737" spans="1:2" x14ac:dyDescent="0.2">
      <c r="A1737" s="16">
        <v>1100920</v>
      </c>
      <c r="B1737" s="15">
        <v>3</v>
      </c>
    </row>
    <row r="1738" spans="1:2" x14ac:dyDescent="0.2">
      <c r="A1738" s="16">
        <v>1100920</v>
      </c>
      <c r="B1738" s="15">
        <v>2</v>
      </c>
    </row>
    <row r="1739" spans="1:2" x14ac:dyDescent="0.2">
      <c r="A1739" s="16">
        <v>1100930</v>
      </c>
      <c r="B1739" s="15">
        <v>2</v>
      </c>
    </row>
    <row r="1740" spans="1:2" x14ac:dyDescent="0.2">
      <c r="A1740" s="16">
        <v>1100930</v>
      </c>
      <c r="B1740" s="15">
        <v>2.3333333299999999</v>
      </c>
    </row>
    <row r="1741" spans="1:2" x14ac:dyDescent="0.2">
      <c r="A1741" s="16">
        <v>1100930</v>
      </c>
      <c r="B1741" s="15">
        <v>2</v>
      </c>
    </row>
    <row r="1742" spans="1:2" x14ac:dyDescent="0.2">
      <c r="A1742" s="16">
        <v>1100940</v>
      </c>
      <c r="B1742" s="15">
        <v>2.3333333299999999</v>
      </c>
    </row>
    <row r="1743" spans="1:2" x14ac:dyDescent="0.2">
      <c r="A1743" s="16">
        <v>1100940</v>
      </c>
      <c r="B1743" s="15">
        <v>2</v>
      </c>
    </row>
    <row r="1744" spans="1:2" x14ac:dyDescent="0.2">
      <c r="A1744" s="16">
        <v>1100950</v>
      </c>
      <c r="B1744" s="15">
        <v>2</v>
      </c>
    </row>
    <row r="1745" spans="1:2" x14ac:dyDescent="0.2">
      <c r="A1745" s="16">
        <v>1100960</v>
      </c>
      <c r="B1745" s="15">
        <v>2</v>
      </c>
    </row>
    <row r="1746" spans="1:2" x14ac:dyDescent="0.2">
      <c r="A1746" s="16">
        <v>1100970</v>
      </c>
      <c r="B1746" s="15">
        <v>2</v>
      </c>
    </row>
    <row r="1747" spans="1:2" x14ac:dyDescent="0.2">
      <c r="A1747" s="16">
        <v>1100980</v>
      </c>
      <c r="B1747" s="15">
        <v>2</v>
      </c>
    </row>
    <row r="1748" spans="1:2" x14ac:dyDescent="0.2">
      <c r="A1748" s="16">
        <v>1100990</v>
      </c>
      <c r="B1748" s="15">
        <v>2</v>
      </c>
    </row>
    <row r="1749" spans="1:2" x14ac:dyDescent="0.2">
      <c r="A1749" s="16">
        <v>1101000</v>
      </c>
      <c r="B1749" s="15">
        <v>2</v>
      </c>
    </row>
    <row r="1750" spans="1:2" x14ac:dyDescent="0.2">
      <c r="A1750" s="16">
        <v>1101010</v>
      </c>
      <c r="B1750" s="15">
        <v>2</v>
      </c>
    </row>
    <row r="1751" spans="1:2" x14ac:dyDescent="0.2">
      <c r="A1751" s="16">
        <v>1101020</v>
      </c>
      <c r="B1751" s="15">
        <v>2</v>
      </c>
    </row>
    <row r="1752" spans="1:2" x14ac:dyDescent="0.2">
      <c r="A1752" s="16">
        <v>1101030</v>
      </c>
      <c r="B1752" s="15">
        <v>2</v>
      </c>
    </row>
    <row r="1753" spans="1:2" x14ac:dyDescent="0.2">
      <c r="A1753" s="16">
        <v>1101030</v>
      </c>
      <c r="B1753" s="15">
        <v>2</v>
      </c>
    </row>
    <row r="1754" spans="1:2" x14ac:dyDescent="0.2">
      <c r="A1754" s="16">
        <v>1101040</v>
      </c>
      <c r="B1754" s="15">
        <v>3</v>
      </c>
    </row>
    <row r="1755" spans="1:2" x14ac:dyDescent="0.2">
      <c r="A1755" s="16">
        <v>1101040</v>
      </c>
      <c r="B1755" s="15">
        <v>2</v>
      </c>
    </row>
    <row r="1756" spans="1:2" x14ac:dyDescent="0.2">
      <c r="A1756" s="16">
        <v>1101050</v>
      </c>
      <c r="B1756" s="15">
        <v>2.3333333299999999</v>
      </c>
    </row>
    <row r="1757" spans="1:2" x14ac:dyDescent="0.2">
      <c r="A1757" s="16">
        <v>1101050</v>
      </c>
      <c r="B1757" s="15">
        <v>3</v>
      </c>
    </row>
    <row r="1758" spans="1:2" x14ac:dyDescent="0.2">
      <c r="A1758" s="16">
        <v>1101050</v>
      </c>
      <c r="B1758" s="15">
        <v>2</v>
      </c>
    </row>
    <row r="1759" spans="1:2" x14ac:dyDescent="0.2">
      <c r="A1759" s="16">
        <v>1101060</v>
      </c>
      <c r="B1759" s="15">
        <v>2.3333333299999999</v>
      </c>
    </row>
    <row r="1760" spans="1:2" x14ac:dyDescent="0.2">
      <c r="A1760" s="16">
        <v>1101060</v>
      </c>
      <c r="B1760" s="15">
        <v>3</v>
      </c>
    </row>
    <row r="1761" spans="1:2" x14ac:dyDescent="0.2">
      <c r="A1761" s="16">
        <v>1101070</v>
      </c>
      <c r="B1761" s="15">
        <v>3</v>
      </c>
    </row>
    <row r="1762" spans="1:2" x14ac:dyDescent="0.2">
      <c r="A1762" s="16">
        <v>1101080</v>
      </c>
      <c r="B1762" s="15">
        <v>2</v>
      </c>
    </row>
    <row r="1763" spans="1:2" x14ac:dyDescent="0.2">
      <c r="A1763" s="16">
        <v>1101080</v>
      </c>
      <c r="B1763" s="15">
        <v>2.3333333299999999</v>
      </c>
    </row>
    <row r="1764" spans="1:2" x14ac:dyDescent="0.2">
      <c r="A1764" s="16">
        <v>1101090</v>
      </c>
      <c r="B1764" s="15">
        <v>2.3333333299999999</v>
      </c>
    </row>
    <row r="1765" spans="1:2" x14ac:dyDescent="0.2">
      <c r="A1765" s="16">
        <v>1101100</v>
      </c>
      <c r="B1765" s="15">
        <v>2</v>
      </c>
    </row>
    <row r="1766" spans="1:2" x14ac:dyDescent="0.2">
      <c r="A1766" s="16">
        <v>1101110</v>
      </c>
      <c r="B1766" s="15">
        <v>2</v>
      </c>
    </row>
    <row r="1767" spans="1:2" x14ac:dyDescent="0.2">
      <c r="A1767" s="16">
        <v>1101120</v>
      </c>
      <c r="B1767" s="15">
        <v>2</v>
      </c>
    </row>
    <row r="1768" spans="1:2" x14ac:dyDescent="0.2">
      <c r="A1768" s="16">
        <v>1101130</v>
      </c>
      <c r="B1768" s="15">
        <v>1.6666666699999999</v>
      </c>
    </row>
    <row r="1769" spans="1:2" x14ac:dyDescent="0.2">
      <c r="A1769" s="16">
        <v>1101140</v>
      </c>
      <c r="B1769" s="15">
        <v>1.6666666699999999</v>
      </c>
    </row>
    <row r="1770" spans="1:2" x14ac:dyDescent="0.2">
      <c r="A1770" s="16">
        <v>1101140</v>
      </c>
      <c r="B1770" s="15">
        <v>1.6666666699999999</v>
      </c>
    </row>
    <row r="1771" spans="1:2" x14ac:dyDescent="0.2">
      <c r="A1771" s="16">
        <v>1101150</v>
      </c>
      <c r="B1771" s="15">
        <v>1.6666666699999999</v>
      </c>
    </row>
    <row r="1772" spans="1:2" x14ac:dyDescent="0.2">
      <c r="A1772" s="16">
        <v>1101150</v>
      </c>
      <c r="B1772" s="15">
        <v>1.6666666699999999</v>
      </c>
    </row>
    <row r="1773" spans="1:2" x14ac:dyDescent="0.2">
      <c r="A1773" s="16">
        <v>1101160</v>
      </c>
      <c r="B1773" s="15">
        <v>1.6666666699999999</v>
      </c>
    </row>
    <row r="1774" spans="1:2" x14ac:dyDescent="0.2">
      <c r="A1774" s="16">
        <v>1101160</v>
      </c>
      <c r="B1774" s="15">
        <v>1.6666666699999999</v>
      </c>
    </row>
    <row r="1775" spans="1:2" x14ac:dyDescent="0.2">
      <c r="A1775" s="16">
        <v>1101170</v>
      </c>
      <c r="B1775" s="15">
        <v>1.6666666699999999</v>
      </c>
    </row>
    <row r="1776" spans="1:2" x14ac:dyDescent="0.2">
      <c r="A1776" s="16">
        <v>1101170</v>
      </c>
      <c r="B1776" s="15">
        <v>1.6666666699999999</v>
      </c>
    </row>
    <row r="1777" spans="1:2" x14ac:dyDescent="0.2">
      <c r="A1777" s="16">
        <v>1101170</v>
      </c>
      <c r="B1777" s="15">
        <v>1.6666666699999999</v>
      </c>
    </row>
    <row r="1778" spans="1:2" x14ac:dyDescent="0.2">
      <c r="A1778" s="16">
        <v>1101180</v>
      </c>
      <c r="B1778" s="15">
        <v>1.6666666699999999</v>
      </c>
    </row>
    <row r="1779" spans="1:2" x14ac:dyDescent="0.2">
      <c r="A1779" s="16">
        <v>1101180</v>
      </c>
      <c r="B1779" s="15">
        <v>1.6666666699999999</v>
      </c>
    </row>
    <row r="1780" spans="1:2" x14ac:dyDescent="0.2">
      <c r="A1780" s="16">
        <v>1101190</v>
      </c>
      <c r="B1780" s="15">
        <v>2</v>
      </c>
    </row>
    <row r="1781" spans="1:2" x14ac:dyDescent="0.2">
      <c r="A1781" s="16">
        <v>1101200</v>
      </c>
      <c r="B1781" s="15">
        <v>1.6666666699999999</v>
      </c>
    </row>
    <row r="1782" spans="1:2" x14ac:dyDescent="0.2">
      <c r="A1782" s="16">
        <v>1101210</v>
      </c>
      <c r="B1782" s="15">
        <v>2</v>
      </c>
    </row>
    <row r="1783" spans="1:2" x14ac:dyDescent="0.2">
      <c r="A1783" s="16">
        <v>1101210</v>
      </c>
      <c r="B1783" s="15">
        <v>1.6666666699999999</v>
      </c>
    </row>
    <row r="1784" spans="1:2" x14ac:dyDescent="0.2">
      <c r="A1784" s="16">
        <v>1101220</v>
      </c>
      <c r="B1784" s="15">
        <v>2</v>
      </c>
    </row>
    <row r="1785" spans="1:2" x14ac:dyDescent="0.2">
      <c r="A1785" s="16">
        <v>1101230</v>
      </c>
      <c r="B1785" s="15">
        <v>1.6666666699999999</v>
      </c>
    </row>
    <row r="1786" spans="1:2" x14ac:dyDescent="0.2">
      <c r="A1786" s="16">
        <v>1101240</v>
      </c>
      <c r="B1786" s="15">
        <v>1.6666666699999999</v>
      </c>
    </row>
    <row r="1787" spans="1:2" x14ac:dyDescent="0.2">
      <c r="A1787" s="16">
        <v>1101240</v>
      </c>
      <c r="B1787" s="15">
        <v>3</v>
      </c>
    </row>
    <row r="1788" spans="1:2" x14ac:dyDescent="0.2">
      <c r="A1788" s="16">
        <v>1101240</v>
      </c>
      <c r="B1788" s="15">
        <v>3.3333333299999999</v>
      </c>
    </row>
    <row r="1789" spans="1:2" x14ac:dyDescent="0.2">
      <c r="A1789" s="16">
        <v>1101250</v>
      </c>
      <c r="B1789" s="15">
        <v>1.6666666699999999</v>
      </c>
    </row>
    <row r="1790" spans="1:2" x14ac:dyDescent="0.2">
      <c r="A1790" s="16">
        <v>1101250</v>
      </c>
      <c r="B1790" s="15">
        <v>3.3333333299999999</v>
      </c>
    </row>
    <row r="1791" spans="1:2" x14ac:dyDescent="0.2">
      <c r="A1791" s="16">
        <v>1101260</v>
      </c>
      <c r="B1791" s="15">
        <v>1.6666666699999999</v>
      </c>
    </row>
    <row r="1792" spans="1:2" x14ac:dyDescent="0.2">
      <c r="A1792" s="16">
        <v>1101270</v>
      </c>
      <c r="B1792" s="15">
        <v>1.6666666699999999</v>
      </c>
    </row>
    <row r="1793" spans="1:2" x14ac:dyDescent="0.2">
      <c r="A1793" s="16">
        <v>1101270</v>
      </c>
      <c r="B1793" s="15">
        <v>1.6666666699999999</v>
      </c>
    </row>
    <row r="1794" spans="1:2" x14ac:dyDescent="0.2">
      <c r="A1794" s="16">
        <v>1101280</v>
      </c>
      <c r="B1794" s="15">
        <v>1.6666666699999999</v>
      </c>
    </row>
    <row r="1795" spans="1:2" x14ac:dyDescent="0.2">
      <c r="A1795" s="16">
        <v>1101280</v>
      </c>
      <c r="B1795" s="15">
        <v>3.3333333299999999</v>
      </c>
    </row>
    <row r="1796" spans="1:2" x14ac:dyDescent="0.2">
      <c r="A1796" s="16">
        <v>1101290</v>
      </c>
      <c r="B1796" s="15">
        <v>3.3333333299999999</v>
      </c>
    </row>
    <row r="1797" spans="1:2" x14ac:dyDescent="0.2">
      <c r="A1797" s="16">
        <v>1101290</v>
      </c>
      <c r="B1797" s="15">
        <v>3</v>
      </c>
    </row>
    <row r="1798" spans="1:2" x14ac:dyDescent="0.2">
      <c r="A1798" s="16">
        <v>1101300</v>
      </c>
      <c r="B1798" s="15">
        <v>3.3333333299999999</v>
      </c>
    </row>
    <row r="1799" spans="1:2" x14ac:dyDescent="0.2">
      <c r="A1799" s="16">
        <v>1101300</v>
      </c>
      <c r="B1799" s="15">
        <v>1.6666666699999999</v>
      </c>
    </row>
    <row r="1800" spans="1:2" x14ac:dyDescent="0.2">
      <c r="A1800" s="16">
        <v>1101300</v>
      </c>
      <c r="B1800" s="15">
        <v>2</v>
      </c>
    </row>
    <row r="1801" spans="1:2" x14ac:dyDescent="0.2">
      <c r="A1801" s="16">
        <v>1101300</v>
      </c>
      <c r="B1801" s="15">
        <v>3</v>
      </c>
    </row>
    <row r="1802" spans="1:2" x14ac:dyDescent="0.2">
      <c r="A1802" s="16">
        <v>1101310</v>
      </c>
      <c r="B1802" s="15">
        <v>1.6666666699999999</v>
      </c>
    </row>
    <row r="1803" spans="1:2" x14ac:dyDescent="0.2">
      <c r="A1803" s="16">
        <v>1101310</v>
      </c>
      <c r="B1803" s="15">
        <v>3</v>
      </c>
    </row>
    <row r="1804" spans="1:2" x14ac:dyDescent="0.2">
      <c r="A1804" s="16">
        <v>1101320</v>
      </c>
      <c r="B1804" s="15">
        <v>1.6666666699999999</v>
      </c>
    </row>
    <row r="1805" spans="1:2" x14ac:dyDescent="0.2">
      <c r="A1805" s="16">
        <v>1101320</v>
      </c>
      <c r="B1805" s="15">
        <v>1.6666666699999999</v>
      </c>
    </row>
    <row r="1806" spans="1:2" x14ac:dyDescent="0.2">
      <c r="A1806" s="16">
        <v>1101330</v>
      </c>
      <c r="B1806" s="15">
        <v>1.6666666699999999</v>
      </c>
    </row>
    <row r="1807" spans="1:2" x14ac:dyDescent="0.2">
      <c r="A1807" s="16">
        <v>1101330</v>
      </c>
      <c r="B1807" s="15">
        <v>1.6666666699999999</v>
      </c>
    </row>
    <row r="1808" spans="1:2" x14ac:dyDescent="0.2">
      <c r="A1808" s="16">
        <v>1101340</v>
      </c>
      <c r="B1808" s="15">
        <v>2.6666666700000001</v>
      </c>
    </row>
    <row r="1809" spans="1:2" x14ac:dyDescent="0.2">
      <c r="A1809" s="16">
        <v>1101340</v>
      </c>
      <c r="B1809" s="15">
        <v>3.3333333299999999</v>
      </c>
    </row>
    <row r="1810" spans="1:2" x14ac:dyDescent="0.2">
      <c r="A1810" s="16">
        <v>1101340</v>
      </c>
      <c r="B1810" s="15">
        <v>1.6666666699999999</v>
      </c>
    </row>
    <row r="1811" spans="1:2" x14ac:dyDescent="0.2">
      <c r="A1811" s="16">
        <v>1101340</v>
      </c>
      <c r="B1811" s="15">
        <v>3</v>
      </c>
    </row>
    <row r="1812" spans="1:2" x14ac:dyDescent="0.2">
      <c r="A1812" s="16">
        <v>1101350</v>
      </c>
      <c r="B1812" s="15">
        <v>2.6666666700000001</v>
      </c>
    </row>
    <row r="1813" spans="1:2" x14ac:dyDescent="0.2">
      <c r="A1813" s="16">
        <v>1101350</v>
      </c>
      <c r="B1813" s="15">
        <v>1.6666666699999999</v>
      </c>
    </row>
    <row r="1814" spans="1:2" x14ac:dyDescent="0.2">
      <c r="A1814" s="16">
        <v>1101350</v>
      </c>
      <c r="B1814" s="15">
        <v>1.6666666699999999</v>
      </c>
    </row>
    <row r="1815" spans="1:2" x14ac:dyDescent="0.2">
      <c r="A1815" s="16">
        <v>1101360</v>
      </c>
      <c r="B1815" s="15">
        <v>2.6666666700000001</v>
      </c>
    </row>
    <row r="1816" spans="1:2" x14ac:dyDescent="0.2">
      <c r="A1816" s="16">
        <v>1101360</v>
      </c>
      <c r="B1816" s="15">
        <v>1.6666666699999999</v>
      </c>
    </row>
    <row r="1817" spans="1:2" x14ac:dyDescent="0.2">
      <c r="A1817" s="16">
        <v>1101370</v>
      </c>
      <c r="B1817" s="15">
        <v>2.6666666700000001</v>
      </c>
    </row>
    <row r="1818" spans="1:2" x14ac:dyDescent="0.2">
      <c r="A1818" s="16">
        <v>1101370</v>
      </c>
      <c r="B1818" s="15">
        <v>3</v>
      </c>
    </row>
    <row r="1819" spans="1:2" x14ac:dyDescent="0.2">
      <c r="A1819" s="16">
        <v>1101370</v>
      </c>
      <c r="B1819" s="15">
        <v>3.6666666700000001</v>
      </c>
    </row>
    <row r="1820" spans="1:2" x14ac:dyDescent="0.2">
      <c r="A1820" s="16">
        <v>1101370</v>
      </c>
      <c r="B1820" s="15">
        <v>1.6666666699999999</v>
      </c>
    </row>
    <row r="1821" spans="1:2" x14ac:dyDescent="0.2">
      <c r="A1821" s="16">
        <v>1101380</v>
      </c>
      <c r="B1821" s="15">
        <v>3.6666666700000001</v>
      </c>
    </row>
    <row r="1822" spans="1:2" x14ac:dyDescent="0.2">
      <c r="A1822" s="16">
        <v>1101380</v>
      </c>
      <c r="B1822" s="15">
        <v>2.6666666700000001</v>
      </c>
    </row>
    <row r="1823" spans="1:2" x14ac:dyDescent="0.2">
      <c r="A1823" s="16">
        <v>1101380</v>
      </c>
      <c r="B1823" s="15">
        <v>2.6666666700000001</v>
      </c>
    </row>
    <row r="1824" spans="1:2" x14ac:dyDescent="0.2">
      <c r="A1824" s="16">
        <v>1101380</v>
      </c>
      <c r="B1824" s="15">
        <v>3</v>
      </c>
    </row>
    <row r="1825" spans="1:2" x14ac:dyDescent="0.2">
      <c r="A1825" s="16">
        <v>1101380</v>
      </c>
      <c r="B1825" s="15">
        <v>3</v>
      </c>
    </row>
    <row r="1826" spans="1:2" x14ac:dyDescent="0.2">
      <c r="A1826" s="16">
        <v>1101380</v>
      </c>
      <c r="B1826" s="15">
        <v>2</v>
      </c>
    </row>
    <row r="1827" spans="1:2" x14ac:dyDescent="0.2">
      <c r="A1827" s="16">
        <v>1101380</v>
      </c>
      <c r="B1827" s="15">
        <v>1.6666666699999999</v>
      </c>
    </row>
    <row r="1828" spans="1:2" x14ac:dyDescent="0.2">
      <c r="A1828" s="16">
        <v>1101390</v>
      </c>
      <c r="B1828" s="15">
        <v>4</v>
      </c>
    </row>
    <row r="1829" spans="1:2" x14ac:dyDescent="0.2">
      <c r="A1829" s="16">
        <v>1101390</v>
      </c>
      <c r="B1829" s="15">
        <v>3</v>
      </c>
    </row>
    <row r="1830" spans="1:2" x14ac:dyDescent="0.2">
      <c r="A1830" s="16">
        <v>1101390</v>
      </c>
      <c r="B1830" s="15">
        <v>4</v>
      </c>
    </row>
    <row r="1831" spans="1:2" x14ac:dyDescent="0.2">
      <c r="A1831" s="16">
        <v>1101390</v>
      </c>
      <c r="B1831" s="15">
        <v>3.6666666700000001</v>
      </c>
    </row>
    <row r="1832" spans="1:2" x14ac:dyDescent="0.2">
      <c r="A1832" s="16">
        <v>1101390</v>
      </c>
      <c r="B1832" s="15">
        <v>2.6666666700000001</v>
      </c>
    </row>
    <row r="1833" spans="1:2" x14ac:dyDescent="0.2">
      <c r="A1833" s="16">
        <v>1101390</v>
      </c>
      <c r="B1833" s="15">
        <v>2.6666666700000001</v>
      </c>
    </row>
    <row r="1834" spans="1:2" x14ac:dyDescent="0.2">
      <c r="A1834" s="16">
        <v>1101390</v>
      </c>
      <c r="B1834" s="15">
        <v>3</v>
      </c>
    </row>
    <row r="1835" spans="1:2" x14ac:dyDescent="0.2">
      <c r="A1835" s="16">
        <v>1101400</v>
      </c>
      <c r="B1835" s="15">
        <v>2.6666666700000001</v>
      </c>
    </row>
    <row r="1836" spans="1:2" x14ac:dyDescent="0.2">
      <c r="A1836" s="16">
        <v>1101400</v>
      </c>
      <c r="B1836" s="15">
        <v>1.6666666699999999</v>
      </c>
    </row>
    <row r="1837" spans="1:2" x14ac:dyDescent="0.2">
      <c r="A1837" s="16">
        <v>1101410</v>
      </c>
      <c r="B1837" s="15">
        <v>1.6666666699999999</v>
      </c>
    </row>
    <row r="1838" spans="1:2" x14ac:dyDescent="0.2">
      <c r="A1838" s="16">
        <v>1101420</v>
      </c>
      <c r="B1838" s="15">
        <v>2.6666666700000001</v>
      </c>
    </row>
    <row r="1839" spans="1:2" x14ac:dyDescent="0.2">
      <c r="A1839" s="16">
        <v>1101420</v>
      </c>
      <c r="B1839" s="15">
        <v>1.6666666699999999</v>
      </c>
    </row>
    <row r="1840" spans="1:2" x14ac:dyDescent="0.2">
      <c r="A1840" s="16">
        <v>1101420</v>
      </c>
      <c r="B1840" s="15">
        <v>1.6666666699999999</v>
      </c>
    </row>
    <row r="1841" spans="1:2" x14ac:dyDescent="0.2">
      <c r="A1841" s="16">
        <v>1101430</v>
      </c>
      <c r="B1841" s="15">
        <v>4.3333333300000003</v>
      </c>
    </row>
    <row r="1842" spans="1:2" x14ac:dyDescent="0.2">
      <c r="A1842" s="16">
        <v>1101430</v>
      </c>
      <c r="B1842" s="15">
        <v>3</v>
      </c>
    </row>
    <row r="1843" spans="1:2" x14ac:dyDescent="0.2">
      <c r="A1843" s="16">
        <v>1101430</v>
      </c>
      <c r="B1843" s="15">
        <v>3.6666666700000001</v>
      </c>
    </row>
    <row r="1844" spans="1:2" x14ac:dyDescent="0.2">
      <c r="A1844" s="16">
        <v>1101430</v>
      </c>
      <c r="B1844" s="15">
        <v>4.6666666699999997</v>
      </c>
    </row>
    <row r="1845" spans="1:2" x14ac:dyDescent="0.2">
      <c r="A1845" s="16">
        <v>1101430</v>
      </c>
      <c r="B1845" s="15">
        <v>3.6666666700000001</v>
      </c>
    </row>
    <row r="1846" spans="1:2" x14ac:dyDescent="0.2">
      <c r="A1846" s="16">
        <v>1101430</v>
      </c>
      <c r="B1846" s="15">
        <v>2.6666666700000001</v>
      </c>
    </row>
    <row r="1847" spans="1:2" x14ac:dyDescent="0.2">
      <c r="A1847" s="16">
        <v>1101430</v>
      </c>
      <c r="B1847" s="15">
        <v>1.6666666699999999</v>
      </c>
    </row>
    <row r="1848" spans="1:2" x14ac:dyDescent="0.2">
      <c r="A1848" s="16">
        <v>1101440</v>
      </c>
      <c r="B1848" s="15">
        <v>1.6666666699999999</v>
      </c>
    </row>
    <row r="1849" spans="1:2" x14ac:dyDescent="0.2">
      <c r="A1849" s="16">
        <v>1101440</v>
      </c>
      <c r="B1849" s="15">
        <v>2.6666666700000001</v>
      </c>
    </row>
    <row r="1850" spans="1:2" x14ac:dyDescent="0.2">
      <c r="A1850" s="16">
        <v>1101440</v>
      </c>
      <c r="B1850" s="15">
        <v>3.3333333299999999</v>
      </c>
    </row>
    <row r="1851" spans="1:2" x14ac:dyDescent="0.2">
      <c r="A1851" s="16">
        <v>1101450</v>
      </c>
      <c r="B1851" s="15">
        <v>3.6666666700000001</v>
      </c>
    </row>
    <row r="1852" spans="1:2" x14ac:dyDescent="0.2">
      <c r="A1852" s="16">
        <v>1101450</v>
      </c>
      <c r="B1852" s="15">
        <v>2.6666666700000001</v>
      </c>
    </row>
    <row r="1853" spans="1:2" x14ac:dyDescent="0.2">
      <c r="A1853" s="16">
        <v>1101450</v>
      </c>
      <c r="B1853" s="15">
        <v>3.3333333299999999</v>
      </c>
    </row>
    <row r="1854" spans="1:2" x14ac:dyDescent="0.2">
      <c r="A1854" s="16">
        <v>1101460</v>
      </c>
      <c r="B1854" s="15">
        <v>3.6666666700000001</v>
      </c>
    </row>
    <row r="1855" spans="1:2" x14ac:dyDescent="0.2">
      <c r="A1855" s="16">
        <v>1101460</v>
      </c>
      <c r="B1855" s="15">
        <v>2.6666666700000001</v>
      </c>
    </row>
    <row r="1856" spans="1:2" x14ac:dyDescent="0.2">
      <c r="A1856" s="16">
        <v>1101470</v>
      </c>
      <c r="B1856" s="15">
        <v>1.6666666699999999</v>
      </c>
    </row>
    <row r="1857" spans="1:2" x14ac:dyDescent="0.2">
      <c r="A1857" s="16">
        <v>1101470</v>
      </c>
      <c r="B1857" s="15">
        <v>1.6666666699999999</v>
      </c>
    </row>
    <row r="1858" spans="1:2" x14ac:dyDescent="0.2">
      <c r="A1858" s="16">
        <v>1101470</v>
      </c>
      <c r="B1858" s="15">
        <v>3.3333333299999999</v>
      </c>
    </row>
    <row r="1859" spans="1:2" x14ac:dyDescent="0.2">
      <c r="A1859" s="16">
        <v>1101480</v>
      </c>
      <c r="B1859" s="15">
        <v>1.6666666699999999</v>
      </c>
    </row>
    <row r="1860" spans="1:2" x14ac:dyDescent="0.2">
      <c r="A1860" s="16">
        <v>1101480</v>
      </c>
      <c r="B1860" s="15">
        <v>1.6666666699999999</v>
      </c>
    </row>
    <row r="1861" spans="1:2" x14ac:dyDescent="0.2">
      <c r="A1861" s="16">
        <v>1101480</v>
      </c>
      <c r="B1861" s="15">
        <v>1.6666666699999999</v>
      </c>
    </row>
    <row r="1862" spans="1:2" x14ac:dyDescent="0.2">
      <c r="A1862" s="16">
        <v>1101480</v>
      </c>
      <c r="B1862" s="15">
        <v>3.3333333299999999</v>
      </c>
    </row>
    <row r="1863" spans="1:2" x14ac:dyDescent="0.2">
      <c r="A1863" s="16">
        <v>1101480</v>
      </c>
      <c r="B1863" s="15">
        <v>3</v>
      </c>
    </row>
    <row r="1864" spans="1:2" x14ac:dyDescent="0.2">
      <c r="A1864" s="16">
        <v>1101490</v>
      </c>
      <c r="B1864" s="15">
        <v>1.6666666699999999</v>
      </c>
    </row>
    <row r="1865" spans="1:2" x14ac:dyDescent="0.2">
      <c r="A1865" s="16">
        <v>1101490</v>
      </c>
      <c r="B1865" s="15">
        <v>1.6666666699999999</v>
      </c>
    </row>
    <row r="1866" spans="1:2" x14ac:dyDescent="0.2">
      <c r="A1866" s="16">
        <v>1101490</v>
      </c>
      <c r="B1866" s="15">
        <v>3.3333333299999999</v>
      </c>
    </row>
    <row r="1867" spans="1:2" x14ac:dyDescent="0.2">
      <c r="A1867" s="16">
        <v>1101490</v>
      </c>
      <c r="B1867" s="15">
        <v>2</v>
      </c>
    </row>
    <row r="1868" spans="1:2" x14ac:dyDescent="0.2">
      <c r="A1868" s="16">
        <v>1101490</v>
      </c>
      <c r="B1868" s="15">
        <v>3</v>
      </c>
    </row>
    <row r="1869" spans="1:2" x14ac:dyDescent="0.2">
      <c r="A1869" s="16">
        <v>1101500</v>
      </c>
      <c r="B1869" s="15">
        <v>1.6666666699999999</v>
      </c>
    </row>
    <row r="1870" spans="1:2" x14ac:dyDescent="0.2">
      <c r="A1870" s="16">
        <v>1101500</v>
      </c>
      <c r="B1870" s="15">
        <v>1.3333333300000001</v>
      </c>
    </row>
    <row r="1871" spans="1:2" x14ac:dyDescent="0.2">
      <c r="A1871" s="16">
        <v>1101500</v>
      </c>
      <c r="B1871" s="15">
        <v>2</v>
      </c>
    </row>
    <row r="1872" spans="1:2" x14ac:dyDescent="0.2">
      <c r="A1872" s="16">
        <v>1101500</v>
      </c>
      <c r="B1872" s="15">
        <v>3</v>
      </c>
    </row>
    <row r="1873" spans="1:2" x14ac:dyDescent="0.2">
      <c r="A1873" s="16">
        <v>1101510</v>
      </c>
      <c r="B1873" s="15">
        <v>1.3333333300000001</v>
      </c>
    </row>
    <row r="1874" spans="1:2" x14ac:dyDescent="0.2">
      <c r="A1874" s="16">
        <v>1101510</v>
      </c>
      <c r="B1874" s="15">
        <v>1.6666666699999999</v>
      </c>
    </row>
    <row r="1875" spans="1:2" x14ac:dyDescent="0.2">
      <c r="A1875" s="16">
        <v>1101510</v>
      </c>
      <c r="B1875" s="15">
        <v>1.6666666699999999</v>
      </c>
    </row>
    <row r="1876" spans="1:2" x14ac:dyDescent="0.2">
      <c r="A1876" s="16">
        <v>1101510</v>
      </c>
      <c r="B1876" s="15">
        <v>1.6666666699999999</v>
      </c>
    </row>
    <row r="1877" spans="1:2" x14ac:dyDescent="0.2">
      <c r="A1877" s="16">
        <v>1101510</v>
      </c>
      <c r="B1877" s="15">
        <v>2</v>
      </c>
    </row>
    <row r="1878" spans="1:2" x14ac:dyDescent="0.2">
      <c r="A1878" s="16">
        <v>1101510</v>
      </c>
      <c r="B1878" s="15">
        <v>1.6666666699999999</v>
      </c>
    </row>
    <row r="1879" spans="1:2" x14ac:dyDescent="0.2">
      <c r="A1879" s="16">
        <v>1101510</v>
      </c>
      <c r="B1879" s="15">
        <v>1.3333333300000001</v>
      </c>
    </row>
    <row r="1880" spans="1:2" x14ac:dyDescent="0.2">
      <c r="A1880" s="16">
        <v>1101510</v>
      </c>
      <c r="B1880" s="15">
        <v>1.6666666699999999</v>
      </c>
    </row>
    <row r="1881" spans="1:2" x14ac:dyDescent="0.2">
      <c r="A1881" s="16">
        <v>1101510</v>
      </c>
      <c r="B1881" s="15">
        <v>1.3333333300000001</v>
      </c>
    </row>
    <row r="1882" spans="1:2" x14ac:dyDescent="0.2">
      <c r="A1882" s="16">
        <v>1101520</v>
      </c>
      <c r="B1882" s="15">
        <v>1.6666666699999999</v>
      </c>
    </row>
    <row r="1883" spans="1:2" x14ac:dyDescent="0.2">
      <c r="A1883" s="16">
        <v>1101520</v>
      </c>
      <c r="B1883" s="15">
        <v>2</v>
      </c>
    </row>
    <row r="1884" spans="1:2" x14ac:dyDescent="0.2">
      <c r="A1884" s="16">
        <v>1101520</v>
      </c>
      <c r="B1884" s="15">
        <v>1.6666666699999999</v>
      </c>
    </row>
    <row r="1885" spans="1:2" x14ac:dyDescent="0.2">
      <c r="A1885" s="16">
        <v>1101520</v>
      </c>
      <c r="B1885" s="15">
        <v>1.3333333300000001</v>
      </c>
    </row>
    <row r="1886" spans="1:2" x14ac:dyDescent="0.2">
      <c r="A1886" s="16">
        <v>1101520</v>
      </c>
      <c r="B1886" s="15">
        <v>1.3333333300000001</v>
      </c>
    </row>
    <row r="1887" spans="1:2" x14ac:dyDescent="0.2">
      <c r="A1887" s="16">
        <v>1101530</v>
      </c>
      <c r="B1887" s="15">
        <v>1.3333333300000001</v>
      </c>
    </row>
    <row r="1888" spans="1:2" x14ac:dyDescent="0.2">
      <c r="A1888" s="16">
        <v>1101530</v>
      </c>
      <c r="B1888" s="15">
        <v>1.6666666699999999</v>
      </c>
    </row>
    <row r="1889" spans="1:2" x14ac:dyDescent="0.2">
      <c r="A1889" s="16">
        <v>1101540</v>
      </c>
      <c r="B1889" s="15">
        <v>1.3333333300000001</v>
      </c>
    </row>
    <row r="1890" spans="1:2" x14ac:dyDescent="0.2">
      <c r="A1890" s="16">
        <v>1101540</v>
      </c>
      <c r="B1890" s="15">
        <v>1.6666666699999999</v>
      </c>
    </row>
    <row r="1891" spans="1:2" x14ac:dyDescent="0.2">
      <c r="A1891" s="16">
        <v>1101540</v>
      </c>
      <c r="B1891" s="15">
        <v>1.3333333300000001</v>
      </c>
    </row>
    <row r="1892" spans="1:2" x14ac:dyDescent="0.2">
      <c r="A1892" s="16">
        <v>1101540</v>
      </c>
      <c r="B1892" s="15">
        <v>1.3333333300000001</v>
      </c>
    </row>
    <row r="1893" spans="1:2" x14ac:dyDescent="0.2">
      <c r="A1893" s="16">
        <v>1101550</v>
      </c>
      <c r="B1893" s="15">
        <v>1.3333333300000001</v>
      </c>
    </row>
    <row r="1894" spans="1:2" x14ac:dyDescent="0.2">
      <c r="A1894" s="16">
        <v>1101550</v>
      </c>
      <c r="B1894" s="15">
        <v>1.3333333300000001</v>
      </c>
    </row>
    <row r="1895" spans="1:2" x14ac:dyDescent="0.2">
      <c r="A1895" s="16">
        <v>1101560</v>
      </c>
      <c r="B1895" s="15">
        <v>1.3333333300000001</v>
      </c>
    </row>
    <row r="1896" spans="1:2" x14ac:dyDescent="0.2">
      <c r="A1896" s="16">
        <v>1101560</v>
      </c>
      <c r="B1896" s="15">
        <v>1.6666666699999999</v>
      </c>
    </row>
    <row r="1897" spans="1:2" x14ac:dyDescent="0.2">
      <c r="A1897" s="16">
        <v>1101560</v>
      </c>
      <c r="B1897" s="15">
        <v>2</v>
      </c>
    </row>
    <row r="1898" spans="1:2" x14ac:dyDescent="0.2">
      <c r="A1898" s="16">
        <v>1101560</v>
      </c>
      <c r="B1898" s="15">
        <v>1.6666666699999999</v>
      </c>
    </row>
    <row r="1899" spans="1:2" x14ac:dyDescent="0.2">
      <c r="A1899" s="16">
        <v>1101570</v>
      </c>
      <c r="B1899" s="15">
        <v>1.3333333300000001</v>
      </c>
    </row>
    <row r="1900" spans="1:2" x14ac:dyDescent="0.2">
      <c r="A1900" s="16">
        <v>1101570</v>
      </c>
      <c r="B1900" s="15">
        <v>1.6666666699999999</v>
      </c>
    </row>
    <row r="1901" spans="1:2" x14ac:dyDescent="0.2">
      <c r="A1901" s="16">
        <v>1101570</v>
      </c>
      <c r="B1901" s="15">
        <v>1.6666666699999999</v>
      </c>
    </row>
    <row r="1902" spans="1:2" x14ac:dyDescent="0.2">
      <c r="A1902" s="16">
        <v>1101580</v>
      </c>
      <c r="B1902" s="15">
        <v>1.3333333300000001</v>
      </c>
    </row>
    <row r="1903" spans="1:2" x14ac:dyDescent="0.2">
      <c r="A1903" s="16">
        <v>1101580</v>
      </c>
      <c r="B1903" s="15">
        <v>1.6666666699999999</v>
      </c>
    </row>
    <row r="1904" spans="1:2" x14ac:dyDescent="0.2">
      <c r="A1904" s="16">
        <v>1101590</v>
      </c>
      <c r="B1904" s="15">
        <v>1.6666666699999999</v>
      </c>
    </row>
    <row r="1905" spans="1:2" x14ac:dyDescent="0.2">
      <c r="A1905" s="16">
        <v>1101590</v>
      </c>
      <c r="B1905" s="15">
        <v>1.3333333300000001</v>
      </c>
    </row>
    <row r="1906" spans="1:2" x14ac:dyDescent="0.2">
      <c r="A1906" s="16">
        <v>1101590</v>
      </c>
      <c r="B1906" s="15">
        <v>2</v>
      </c>
    </row>
    <row r="1907" spans="1:2" x14ac:dyDescent="0.2">
      <c r="A1907" s="16">
        <v>1101600</v>
      </c>
      <c r="B1907" s="15">
        <v>1.6666666699999999</v>
      </c>
    </row>
    <row r="1908" spans="1:2" x14ac:dyDescent="0.2">
      <c r="A1908" s="16">
        <v>1101600</v>
      </c>
      <c r="B1908" s="15">
        <v>1.3333333300000001</v>
      </c>
    </row>
    <row r="1909" spans="1:2" x14ac:dyDescent="0.2">
      <c r="A1909" s="16">
        <v>1101600</v>
      </c>
      <c r="B1909" s="15">
        <v>2</v>
      </c>
    </row>
    <row r="1910" spans="1:2" x14ac:dyDescent="0.2">
      <c r="A1910" s="16">
        <v>1101600</v>
      </c>
      <c r="B1910" s="15">
        <v>1.6666666699999999</v>
      </c>
    </row>
    <row r="1911" spans="1:2" x14ac:dyDescent="0.2">
      <c r="A1911" s="16">
        <v>1101610</v>
      </c>
      <c r="B1911" s="15">
        <v>1.6666666699999999</v>
      </c>
    </row>
    <row r="1912" spans="1:2" x14ac:dyDescent="0.2">
      <c r="A1912" s="16">
        <v>1101610</v>
      </c>
      <c r="B1912" s="15">
        <v>1.6666666699999999</v>
      </c>
    </row>
    <row r="1913" spans="1:2" x14ac:dyDescent="0.2">
      <c r="A1913" s="16">
        <v>1101610</v>
      </c>
      <c r="B1913" s="15">
        <v>2</v>
      </c>
    </row>
    <row r="1914" spans="1:2" x14ac:dyDescent="0.2">
      <c r="A1914" s="16">
        <v>1101610</v>
      </c>
      <c r="B1914" s="15">
        <v>1.6666666699999999</v>
      </c>
    </row>
    <row r="1915" spans="1:2" x14ac:dyDescent="0.2">
      <c r="A1915" s="16">
        <v>1101610</v>
      </c>
      <c r="B1915" s="15">
        <v>1.6666666699999999</v>
      </c>
    </row>
    <row r="1916" spans="1:2" x14ac:dyDescent="0.2">
      <c r="A1916" s="16">
        <v>1101610</v>
      </c>
      <c r="B1916" s="15">
        <v>1.3333333300000001</v>
      </c>
    </row>
    <row r="1917" spans="1:2" x14ac:dyDescent="0.2">
      <c r="A1917" s="16">
        <v>1101620</v>
      </c>
      <c r="B1917" s="15">
        <v>1.6666666699999999</v>
      </c>
    </row>
    <row r="1918" spans="1:2" x14ac:dyDescent="0.2">
      <c r="A1918" s="16">
        <v>1101620</v>
      </c>
      <c r="B1918" s="15">
        <v>1.6666666699999999</v>
      </c>
    </row>
    <row r="1919" spans="1:2" x14ac:dyDescent="0.2">
      <c r="A1919" s="16">
        <v>1101630</v>
      </c>
      <c r="B1919" s="15">
        <v>1.6666666699999999</v>
      </c>
    </row>
    <row r="1920" spans="1:2" x14ac:dyDescent="0.2">
      <c r="A1920" s="16">
        <v>1101630</v>
      </c>
      <c r="B1920" s="15">
        <v>1.6666666699999999</v>
      </c>
    </row>
    <row r="1921" spans="1:2" x14ac:dyDescent="0.2">
      <c r="A1921" s="16">
        <v>1101640</v>
      </c>
      <c r="B1921" s="15">
        <v>1.6666666699999999</v>
      </c>
    </row>
    <row r="1922" spans="1:2" x14ac:dyDescent="0.2">
      <c r="A1922" s="16">
        <v>1101640</v>
      </c>
      <c r="B1922" s="15">
        <v>1.6666666699999999</v>
      </c>
    </row>
    <row r="1923" spans="1:2" x14ac:dyDescent="0.2">
      <c r="A1923" s="16">
        <v>1101640</v>
      </c>
      <c r="B1923" s="15">
        <v>1.6666666699999999</v>
      </c>
    </row>
    <row r="1924" spans="1:2" x14ac:dyDescent="0.2">
      <c r="A1924" s="16">
        <v>1101640</v>
      </c>
      <c r="B1924" s="15">
        <v>2</v>
      </c>
    </row>
    <row r="1925" spans="1:2" x14ac:dyDescent="0.2">
      <c r="A1925" s="16">
        <v>1101640</v>
      </c>
      <c r="B1925" s="15">
        <v>1.6666666699999999</v>
      </c>
    </row>
    <row r="1926" spans="1:2" x14ac:dyDescent="0.2">
      <c r="A1926" s="16">
        <v>1101650</v>
      </c>
      <c r="B1926" s="15">
        <v>1.6666666699999999</v>
      </c>
    </row>
    <row r="1927" spans="1:2" x14ac:dyDescent="0.2">
      <c r="A1927" s="16">
        <v>1101650</v>
      </c>
      <c r="B1927" s="15">
        <v>2</v>
      </c>
    </row>
    <row r="1928" spans="1:2" x14ac:dyDescent="0.2">
      <c r="A1928" s="16">
        <v>1101650</v>
      </c>
      <c r="B1928" s="15">
        <v>1.6666666699999999</v>
      </c>
    </row>
    <row r="1929" spans="1:2" x14ac:dyDescent="0.2">
      <c r="A1929" s="16">
        <v>1101660</v>
      </c>
      <c r="B1929" s="15">
        <v>1.6666666699999999</v>
      </c>
    </row>
    <row r="1930" spans="1:2" x14ac:dyDescent="0.2">
      <c r="A1930" s="16">
        <v>1101660</v>
      </c>
      <c r="B1930" s="15">
        <v>1.6666666699999999</v>
      </c>
    </row>
    <row r="1931" spans="1:2" x14ac:dyDescent="0.2">
      <c r="A1931" s="16">
        <v>1101670</v>
      </c>
      <c r="B1931" s="15">
        <v>1.6666666699999999</v>
      </c>
    </row>
    <row r="1932" spans="1:2" x14ac:dyDescent="0.2">
      <c r="A1932" s="16">
        <v>1101680</v>
      </c>
      <c r="B1932" s="15">
        <v>1.6666666699999999</v>
      </c>
    </row>
    <row r="1933" spans="1:2" x14ac:dyDescent="0.2">
      <c r="A1933" s="16">
        <v>1101680</v>
      </c>
      <c r="B1933" s="15">
        <v>1.6666666699999999</v>
      </c>
    </row>
    <row r="1934" spans="1:2" x14ac:dyDescent="0.2">
      <c r="A1934" s="16">
        <v>1101690</v>
      </c>
      <c r="B1934" s="15">
        <v>1.6666666699999999</v>
      </c>
    </row>
    <row r="1935" spans="1:2" x14ac:dyDescent="0.2">
      <c r="A1935" s="16">
        <v>1101700</v>
      </c>
      <c r="B1935" s="15">
        <v>1.6666666699999999</v>
      </c>
    </row>
    <row r="1936" spans="1:2" x14ac:dyDescent="0.2">
      <c r="A1936" s="16">
        <v>1101710</v>
      </c>
      <c r="B1936" s="15">
        <v>2</v>
      </c>
    </row>
    <row r="1937" spans="1:2" x14ac:dyDescent="0.2">
      <c r="A1937" s="16">
        <v>1101710</v>
      </c>
      <c r="B1937" s="15">
        <v>1.6666666699999999</v>
      </c>
    </row>
    <row r="1938" spans="1:2" x14ac:dyDescent="0.2">
      <c r="A1938" s="16">
        <v>1101720</v>
      </c>
      <c r="B1938" s="15">
        <v>1.6666666699999999</v>
      </c>
    </row>
    <row r="1939" spans="1:2" x14ac:dyDescent="0.2">
      <c r="A1939" s="16">
        <v>1101720</v>
      </c>
      <c r="B1939" s="15">
        <v>2</v>
      </c>
    </row>
    <row r="1940" spans="1:2" x14ac:dyDescent="0.2">
      <c r="A1940" s="16">
        <v>1101720</v>
      </c>
      <c r="B1940" s="15">
        <v>1.6666666699999999</v>
      </c>
    </row>
    <row r="1941" spans="1:2" x14ac:dyDescent="0.2">
      <c r="A1941" s="16">
        <v>1101730</v>
      </c>
      <c r="B1941" s="15">
        <v>1.6666666699999999</v>
      </c>
    </row>
    <row r="1942" spans="1:2" x14ac:dyDescent="0.2">
      <c r="A1942" s="16">
        <v>1101740</v>
      </c>
      <c r="B1942" s="15">
        <v>1.6666666699999999</v>
      </c>
    </row>
    <row r="1943" spans="1:2" x14ac:dyDescent="0.2">
      <c r="A1943" s="16">
        <v>1101740</v>
      </c>
      <c r="B1943" s="15">
        <v>1.6666666699999999</v>
      </c>
    </row>
    <row r="1944" spans="1:2" x14ac:dyDescent="0.2">
      <c r="A1944" s="16">
        <v>1101750</v>
      </c>
      <c r="B1944" s="15">
        <v>1.6666666699999999</v>
      </c>
    </row>
    <row r="1945" spans="1:2" x14ac:dyDescent="0.2">
      <c r="A1945" s="16">
        <v>1101750</v>
      </c>
      <c r="B1945" s="15">
        <v>1.6666666699999999</v>
      </c>
    </row>
    <row r="1946" spans="1:2" x14ac:dyDescent="0.2">
      <c r="A1946" s="16">
        <v>1101760</v>
      </c>
      <c r="B1946" s="15">
        <v>1.6666666699999999</v>
      </c>
    </row>
    <row r="1947" spans="1:2" x14ac:dyDescent="0.2">
      <c r="A1947" s="16">
        <v>1101760</v>
      </c>
      <c r="B1947" s="15">
        <v>1.6666666699999999</v>
      </c>
    </row>
    <row r="1948" spans="1:2" x14ac:dyDescent="0.2">
      <c r="A1948" s="16">
        <v>1101770</v>
      </c>
      <c r="B1948" s="15">
        <v>1.6666666699999999</v>
      </c>
    </row>
    <row r="1949" spans="1:2" x14ac:dyDescent="0.2">
      <c r="A1949" s="16">
        <v>1101770</v>
      </c>
      <c r="B1949" s="15">
        <v>1.6666666699999999</v>
      </c>
    </row>
    <row r="1950" spans="1:2" x14ac:dyDescent="0.2">
      <c r="A1950" s="16">
        <v>1101770</v>
      </c>
      <c r="B1950" s="15">
        <v>1.6666666699999999</v>
      </c>
    </row>
    <row r="1951" spans="1:2" x14ac:dyDescent="0.2">
      <c r="A1951" s="16">
        <v>1101780</v>
      </c>
      <c r="B1951" s="15">
        <v>1.6666666699999999</v>
      </c>
    </row>
    <row r="1952" spans="1:2" x14ac:dyDescent="0.2">
      <c r="A1952" s="16">
        <v>1101790</v>
      </c>
      <c r="B1952" s="15">
        <v>2.3333333299999999</v>
      </c>
    </row>
    <row r="1953" spans="1:2" x14ac:dyDescent="0.2">
      <c r="A1953" s="16">
        <v>1101790</v>
      </c>
      <c r="B1953" s="15">
        <v>1.6666666699999999</v>
      </c>
    </row>
    <row r="1954" spans="1:2" x14ac:dyDescent="0.2">
      <c r="A1954" s="16">
        <v>1101790</v>
      </c>
      <c r="B1954" s="15">
        <v>3</v>
      </c>
    </row>
    <row r="1955" spans="1:2" x14ac:dyDescent="0.2">
      <c r="A1955" s="16">
        <v>1101790</v>
      </c>
      <c r="B1955" s="15">
        <v>3.3333333299999999</v>
      </c>
    </row>
    <row r="1956" spans="1:2" x14ac:dyDescent="0.2">
      <c r="A1956" s="16">
        <v>1101790</v>
      </c>
      <c r="B1956" s="15">
        <v>3.3333333299999999</v>
      </c>
    </row>
    <row r="1957" spans="1:2" x14ac:dyDescent="0.2">
      <c r="A1957" s="16">
        <v>1101800</v>
      </c>
      <c r="B1957" s="15">
        <v>4</v>
      </c>
    </row>
    <row r="1958" spans="1:2" x14ac:dyDescent="0.2">
      <c r="A1958" s="16">
        <v>1101800</v>
      </c>
      <c r="B1958" s="15">
        <v>2.3333333299999999</v>
      </c>
    </row>
    <row r="1959" spans="1:2" x14ac:dyDescent="0.2">
      <c r="A1959" s="16">
        <v>1101800</v>
      </c>
      <c r="B1959" s="15">
        <v>3</v>
      </c>
    </row>
    <row r="1960" spans="1:2" x14ac:dyDescent="0.2">
      <c r="A1960" s="16">
        <v>1101800</v>
      </c>
      <c r="B1960" s="15">
        <v>2.6666666700000001</v>
      </c>
    </row>
    <row r="1961" spans="1:2" x14ac:dyDescent="0.2">
      <c r="A1961" s="16">
        <v>1101800</v>
      </c>
      <c r="B1961" s="15">
        <v>3.3333333299999999</v>
      </c>
    </row>
    <row r="1962" spans="1:2" x14ac:dyDescent="0.2">
      <c r="A1962" s="16">
        <v>1101810</v>
      </c>
      <c r="B1962" s="15">
        <v>4.6666666699999997</v>
      </c>
    </row>
    <row r="1963" spans="1:2" x14ac:dyDescent="0.2">
      <c r="A1963" s="16">
        <v>1101810</v>
      </c>
      <c r="B1963" s="15">
        <v>4</v>
      </c>
    </row>
    <row r="1964" spans="1:2" x14ac:dyDescent="0.2">
      <c r="A1964" s="16">
        <v>1101810</v>
      </c>
      <c r="B1964" s="15">
        <v>3.6666666700000001</v>
      </c>
    </row>
    <row r="1965" spans="1:2" x14ac:dyDescent="0.2">
      <c r="A1965" s="16">
        <v>1101810</v>
      </c>
      <c r="B1965" s="15">
        <v>2.6666666700000001</v>
      </c>
    </row>
    <row r="1966" spans="1:2" x14ac:dyDescent="0.2">
      <c r="A1966" s="16">
        <v>1101810</v>
      </c>
      <c r="B1966" s="15">
        <v>3.3333333299999999</v>
      </c>
    </row>
    <row r="1967" spans="1:2" x14ac:dyDescent="0.2">
      <c r="A1967" s="16">
        <v>1101820</v>
      </c>
      <c r="B1967" s="15">
        <v>5</v>
      </c>
    </row>
    <row r="1968" spans="1:2" x14ac:dyDescent="0.2">
      <c r="A1968" s="16">
        <v>1101820</v>
      </c>
      <c r="B1968" s="15">
        <v>4.6666666699999997</v>
      </c>
    </row>
    <row r="1969" spans="1:2" x14ac:dyDescent="0.2">
      <c r="A1969" s="16">
        <v>1101820</v>
      </c>
      <c r="B1969" s="15">
        <v>4</v>
      </c>
    </row>
    <row r="1970" spans="1:2" x14ac:dyDescent="0.2">
      <c r="A1970" s="16">
        <v>1101820</v>
      </c>
      <c r="B1970" s="15">
        <v>3.6666666700000001</v>
      </c>
    </row>
    <row r="1971" spans="1:2" x14ac:dyDescent="0.2">
      <c r="A1971" s="16">
        <v>1101830</v>
      </c>
      <c r="B1971" s="15">
        <v>4</v>
      </c>
    </row>
    <row r="1972" spans="1:2" x14ac:dyDescent="0.2">
      <c r="A1972" s="16">
        <v>1101830</v>
      </c>
      <c r="B1972" s="15">
        <v>2.3333333299999999</v>
      </c>
    </row>
    <row r="1973" spans="1:2" x14ac:dyDescent="0.2">
      <c r="A1973" s="16">
        <v>1101830</v>
      </c>
      <c r="B1973" s="15">
        <v>3</v>
      </c>
    </row>
    <row r="1974" spans="1:2" x14ac:dyDescent="0.2">
      <c r="A1974" s="16">
        <v>1101830</v>
      </c>
      <c r="B1974" s="15">
        <v>3.3333333299999999</v>
      </c>
    </row>
    <row r="1975" spans="1:2" x14ac:dyDescent="0.2">
      <c r="A1975" s="16">
        <v>1101840</v>
      </c>
      <c r="B1975" s="15">
        <v>2.3333333299999999</v>
      </c>
    </row>
    <row r="1976" spans="1:2" x14ac:dyDescent="0.2">
      <c r="A1976" s="16">
        <v>1101840</v>
      </c>
      <c r="B1976" s="15">
        <v>3</v>
      </c>
    </row>
    <row r="1977" spans="1:2" x14ac:dyDescent="0.2">
      <c r="A1977" s="16">
        <v>1101840</v>
      </c>
      <c r="B1977" s="15">
        <v>3.3333333299999999</v>
      </c>
    </row>
    <row r="1978" spans="1:2" x14ac:dyDescent="0.2">
      <c r="A1978" s="16">
        <v>1101850</v>
      </c>
      <c r="B1978" s="15">
        <v>2.3333333299999999</v>
      </c>
    </row>
    <row r="1979" spans="1:2" x14ac:dyDescent="0.2">
      <c r="A1979" s="16">
        <v>1101850</v>
      </c>
      <c r="B1979" s="15">
        <v>3.6666666700000001</v>
      </c>
    </row>
    <row r="1980" spans="1:2" x14ac:dyDescent="0.2">
      <c r="A1980" s="16">
        <v>1101850</v>
      </c>
      <c r="B1980" s="15">
        <v>3</v>
      </c>
    </row>
    <row r="1981" spans="1:2" x14ac:dyDescent="0.2">
      <c r="A1981" s="16">
        <v>1101860</v>
      </c>
      <c r="B1981" s="15">
        <v>2.3333333299999999</v>
      </c>
    </row>
    <row r="1982" spans="1:2" x14ac:dyDescent="0.2">
      <c r="A1982" s="16">
        <v>1101860</v>
      </c>
      <c r="B1982" s="15">
        <v>3.6666666700000001</v>
      </c>
    </row>
    <row r="1983" spans="1:2" x14ac:dyDescent="0.2">
      <c r="A1983" s="16">
        <v>1101860</v>
      </c>
      <c r="B1983" s="15">
        <v>3.6666666700000001</v>
      </c>
    </row>
    <row r="1984" spans="1:2" x14ac:dyDescent="0.2">
      <c r="A1984" s="16">
        <v>1101860</v>
      </c>
      <c r="B1984" s="15">
        <v>3</v>
      </c>
    </row>
    <row r="1985" spans="1:2" x14ac:dyDescent="0.2">
      <c r="A1985" s="16">
        <v>1101870</v>
      </c>
      <c r="B1985" s="15">
        <v>4</v>
      </c>
    </row>
    <row r="1986" spans="1:2" x14ac:dyDescent="0.2">
      <c r="A1986" s="16">
        <v>1101870</v>
      </c>
      <c r="B1986" s="15">
        <v>2.3333333299999999</v>
      </c>
    </row>
    <row r="1987" spans="1:2" x14ac:dyDescent="0.2">
      <c r="A1987" s="16">
        <v>1101870</v>
      </c>
      <c r="B1987" s="15">
        <v>4</v>
      </c>
    </row>
    <row r="1988" spans="1:2" x14ac:dyDescent="0.2">
      <c r="A1988" s="16">
        <v>1101880</v>
      </c>
      <c r="B1988" s="15">
        <v>4</v>
      </c>
    </row>
    <row r="1989" spans="1:2" x14ac:dyDescent="0.2">
      <c r="A1989" s="16">
        <v>1101880</v>
      </c>
      <c r="B1989" s="15">
        <v>2.3333333299999999</v>
      </c>
    </row>
    <row r="1990" spans="1:2" x14ac:dyDescent="0.2">
      <c r="A1990" s="16">
        <v>1101880</v>
      </c>
      <c r="B1990" s="15">
        <v>4</v>
      </c>
    </row>
    <row r="1991" spans="1:2" x14ac:dyDescent="0.2">
      <c r="A1991" s="16">
        <v>1101890</v>
      </c>
      <c r="B1991" s="15">
        <v>2.3333333299999999</v>
      </c>
    </row>
    <row r="1992" spans="1:2" x14ac:dyDescent="0.2">
      <c r="A1992" s="16">
        <v>1101890</v>
      </c>
      <c r="B1992" s="15">
        <v>3</v>
      </c>
    </row>
    <row r="1993" spans="1:2" x14ac:dyDescent="0.2">
      <c r="A1993" s="16">
        <v>1101900</v>
      </c>
      <c r="B1993" s="15">
        <v>4</v>
      </c>
    </row>
    <row r="1994" spans="1:2" x14ac:dyDescent="0.2">
      <c r="A1994" s="16">
        <v>1101900</v>
      </c>
      <c r="B1994" s="15">
        <v>2.3333333299999999</v>
      </c>
    </row>
    <row r="1995" spans="1:2" x14ac:dyDescent="0.2">
      <c r="A1995" s="16">
        <v>1101900</v>
      </c>
      <c r="B1995" s="15">
        <v>4</v>
      </c>
    </row>
    <row r="1996" spans="1:2" x14ac:dyDescent="0.2">
      <c r="A1996" s="16">
        <v>1101910</v>
      </c>
      <c r="B1996" s="15">
        <v>4</v>
      </c>
    </row>
    <row r="1997" spans="1:2" x14ac:dyDescent="0.2">
      <c r="A1997" s="16">
        <v>1101910</v>
      </c>
      <c r="B1997" s="15">
        <v>2.3333333299999999</v>
      </c>
    </row>
    <row r="1998" spans="1:2" x14ac:dyDescent="0.2">
      <c r="A1998" s="16">
        <v>1101910</v>
      </c>
      <c r="B1998" s="15">
        <v>4</v>
      </c>
    </row>
    <row r="1999" spans="1:2" x14ac:dyDescent="0.2">
      <c r="A1999" s="16">
        <v>1101910</v>
      </c>
      <c r="B1999" s="15">
        <v>3.6666666700000001</v>
      </c>
    </row>
    <row r="2000" spans="1:2" x14ac:dyDescent="0.2">
      <c r="A2000" s="16">
        <v>1101920</v>
      </c>
      <c r="B2000" s="15">
        <v>4</v>
      </c>
    </row>
    <row r="2001" spans="1:2" x14ac:dyDescent="0.2">
      <c r="A2001" s="16">
        <v>1101920</v>
      </c>
      <c r="B2001" s="15">
        <v>3.6666666700000001</v>
      </c>
    </row>
    <row r="2002" spans="1:2" x14ac:dyDescent="0.2">
      <c r="A2002" s="16">
        <v>1101920</v>
      </c>
      <c r="B2002" s="15">
        <v>2.6666666700000001</v>
      </c>
    </row>
    <row r="2003" spans="1:2" x14ac:dyDescent="0.2">
      <c r="A2003" s="16">
        <v>1101920</v>
      </c>
      <c r="B2003" s="15">
        <v>3.3333333299999999</v>
      </c>
    </row>
    <row r="2004" spans="1:2" x14ac:dyDescent="0.2">
      <c r="A2004" s="16">
        <v>1101930</v>
      </c>
      <c r="B2004" s="15">
        <v>2.6666666700000001</v>
      </c>
    </row>
    <row r="2005" spans="1:2" x14ac:dyDescent="0.2">
      <c r="A2005" s="16">
        <v>1101930</v>
      </c>
      <c r="B2005" s="15">
        <v>2.6666666700000001</v>
      </c>
    </row>
    <row r="2006" spans="1:2" x14ac:dyDescent="0.2">
      <c r="A2006" s="16">
        <v>1101930</v>
      </c>
      <c r="B2006" s="15">
        <v>3.3333333299999999</v>
      </c>
    </row>
    <row r="2007" spans="1:2" x14ac:dyDescent="0.2">
      <c r="A2007" s="16">
        <v>1101940</v>
      </c>
      <c r="B2007" s="15">
        <v>3.3333333299999999</v>
      </c>
    </row>
    <row r="2008" spans="1:2" x14ac:dyDescent="0.2">
      <c r="A2008" s="16">
        <v>1101940</v>
      </c>
      <c r="B2008" s="15">
        <v>4.3333333300000003</v>
      </c>
    </row>
    <row r="2009" spans="1:2" x14ac:dyDescent="0.2">
      <c r="A2009" s="16">
        <v>1101950</v>
      </c>
      <c r="B2009" s="15">
        <v>2.6666666700000001</v>
      </c>
    </row>
    <row r="2010" spans="1:2" x14ac:dyDescent="0.2">
      <c r="A2010" s="16">
        <v>1101950</v>
      </c>
      <c r="B2010" s="15">
        <v>3.3333333299999999</v>
      </c>
    </row>
    <row r="2011" spans="1:2" x14ac:dyDescent="0.2">
      <c r="A2011" s="16">
        <v>1101960</v>
      </c>
      <c r="B2011" s="15">
        <v>3.3333333299999999</v>
      </c>
    </row>
    <row r="2012" spans="1:2" x14ac:dyDescent="0.2">
      <c r="A2012" s="16">
        <v>1101970</v>
      </c>
      <c r="B2012" s="15">
        <v>3.3333333299999999</v>
      </c>
    </row>
    <row r="2013" spans="1:2" x14ac:dyDescent="0.2">
      <c r="A2013" s="16">
        <v>1101980</v>
      </c>
      <c r="B2013" s="15">
        <v>2.6666666700000001</v>
      </c>
    </row>
    <row r="2014" spans="1:2" x14ac:dyDescent="0.2">
      <c r="A2014" s="16">
        <v>1101990</v>
      </c>
      <c r="B2014" s="15">
        <v>2.6666666700000001</v>
      </c>
    </row>
    <row r="2015" spans="1:2" x14ac:dyDescent="0.2">
      <c r="A2015" s="16">
        <v>1101990</v>
      </c>
      <c r="B2015" s="15">
        <v>3.3333333299999999</v>
      </c>
    </row>
    <row r="2016" spans="1:2" x14ac:dyDescent="0.2">
      <c r="A2016" s="16">
        <v>1102000</v>
      </c>
      <c r="B2016" s="15">
        <v>2.6666666700000001</v>
      </c>
    </row>
    <row r="2017" spans="1:2" x14ac:dyDescent="0.2">
      <c r="A2017" s="16">
        <v>1102000</v>
      </c>
      <c r="B2017" s="15">
        <v>3.3333333299999999</v>
      </c>
    </row>
    <row r="2018" spans="1:2" x14ac:dyDescent="0.2">
      <c r="A2018" s="16">
        <v>1102010</v>
      </c>
      <c r="B2018" s="15">
        <v>2.6666666700000001</v>
      </c>
    </row>
    <row r="2019" spans="1:2" x14ac:dyDescent="0.2">
      <c r="A2019" s="16">
        <v>1102010</v>
      </c>
      <c r="B2019" s="15">
        <v>3.3333333299999999</v>
      </c>
    </row>
    <row r="2020" spans="1:2" x14ac:dyDescent="0.2">
      <c r="A2020" s="16">
        <v>1102020</v>
      </c>
      <c r="B2020" s="15">
        <v>2.6666666700000001</v>
      </c>
    </row>
    <row r="2021" spans="1:2" x14ac:dyDescent="0.2">
      <c r="A2021" s="16">
        <v>1102020</v>
      </c>
      <c r="B2021" s="15">
        <v>3.3333333299999999</v>
      </c>
    </row>
    <row r="2022" spans="1:2" x14ac:dyDescent="0.2">
      <c r="A2022" s="16">
        <v>1102020</v>
      </c>
      <c r="B2022" s="15">
        <v>4.3333333300000003</v>
      </c>
    </row>
    <row r="2023" spans="1:2" x14ac:dyDescent="0.2">
      <c r="A2023" s="16">
        <v>1102030</v>
      </c>
      <c r="B2023" s="15">
        <v>2.6666666700000001</v>
      </c>
    </row>
    <row r="2024" spans="1:2" x14ac:dyDescent="0.2">
      <c r="A2024" s="16">
        <v>1102030</v>
      </c>
      <c r="B2024" s="15">
        <v>3</v>
      </c>
    </row>
    <row r="2025" spans="1:2" x14ac:dyDescent="0.2">
      <c r="A2025" s="16">
        <v>1102030</v>
      </c>
      <c r="B2025" s="15">
        <v>2.6666666700000001</v>
      </c>
    </row>
    <row r="2026" spans="1:2" x14ac:dyDescent="0.2">
      <c r="A2026" s="16">
        <v>1102030</v>
      </c>
      <c r="B2026" s="15">
        <v>4.3333333300000003</v>
      </c>
    </row>
    <row r="2027" spans="1:2" x14ac:dyDescent="0.2">
      <c r="A2027" s="16">
        <v>1102030</v>
      </c>
      <c r="B2027" s="15">
        <v>5</v>
      </c>
    </row>
    <row r="2028" spans="1:2" x14ac:dyDescent="0.2">
      <c r="A2028" s="16">
        <v>1102030</v>
      </c>
      <c r="B2028" s="15">
        <v>3.3333333299999999</v>
      </c>
    </row>
    <row r="2029" spans="1:2" x14ac:dyDescent="0.2">
      <c r="A2029" s="16">
        <v>1102030</v>
      </c>
      <c r="B2029" s="15">
        <v>4.3333333300000003</v>
      </c>
    </row>
    <row r="2030" spans="1:2" x14ac:dyDescent="0.2">
      <c r="A2030" s="16">
        <v>1102040</v>
      </c>
      <c r="B2030" s="15">
        <v>3.3333333299999999</v>
      </c>
    </row>
    <row r="2031" spans="1:2" x14ac:dyDescent="0.2">
      <c r="A2031" s="16">
        <v>1102040</v>
      </c>
      <c r="B2031" s="15">
        <v>3.3333333299999999</v>
      </c>
    </row>
    <row r="2032" spans="1:2" x14ac:dyDescent="0.2">
      <c r="A2032" s="16">
        <v>1102040</v>
      </c>
      <c r="B2032" s="15">
        <v>3.3333333299999999</v>
      </c>
    </row>
    <row r="2033" spans="1:2" x14ac:dyDescent="0.2">
      <c r="A2033" s="16">
        <v>1102040</v>
      </c>
      <c r="B2033" s="15">
        <v>4.3333333300000003</v>
      </c>
    </row>
    <row r="2034" spans="1:2" x14ac:dyDescent="0.2">
      <c r="A2034" s="16">
        <v>1102050</v>
      </c>
      <c r="B2034" s="15">
        <v>3.3333333299999999</v>
      </c>
    </row>
    <row r="2035" spans="1:2" x14ac:dyDescent="0.2">
      <c r="A2035" s="16">
        <v>1102050</v>
      </c>
      <c r="B2035" s="15">
        <v>3.3333333299999999</v>
      </c>
    </row>
    <row r="2036" spans="1:2" x14ac:dyDescent="0.2">
      <c r="A2036" s="16">
        <v>1102060</v>
      </c>
      <c r="B2036" s="15">
        <v>2.6666666700000001</v>
      </c>
    </row>
    <row r="2037" spans="1:2" x14ac:dyDescent="0.2">
      <c r="A2037" s="16">
        <v>1102070</v>
      </c>
      <c r="B2037" s="15">
        <v>3.6666666700000001</v>
      </c>
    </row>
    <row r="2038" spans="1:2" x14ac:dyDescent="0.2">
      <c r="A2038" s="16">
        <v>1102070</v>
      </c>
      <c r="B2038" s="15">
        <v>3.3333333299999999</v>
      </c>
    </row>
    <row r="2039" spans="1:2" x14ac:dyDescent="0.2">
      <c r="A2039" s="16">
        <v>1102070</v>
      </c>
      <c r="B2039" s="15">
        <v>3.6666666700000001</v>
      </c>
    </row>
    <row r="2040" spans="1:2" x14ac:dyDescent="0.2">
      <c r="A2040" s="16">
        <v>1102080</v>
      </c>
      <c r="B2040" s="15">
        <v>3.6666666700000001</v>
      </c>
    </row>
    <row r="2041" spans="1:2" x14ac:dyDescent="0.2">
      <c r="A2041" s="16">
        <v>1102080</v>
      </c>
      <c r="B2041" s="15">
        <v>3</v>
      </c>
    </row>
    <row r="2042" spans="1:2" x14ac:dyDescent="0.2">
      <c r="A2042" s="16">
        <v>1102080</v>
      </c>
      <c r="B2042" s="15">
        <v>3.3333333299999999</v>
      </c>
    </row>
    <row r="2043" spans="1:2" x14ac:dyDescent="0.2">
      <c r="A2043" s="16">
        <v>1102080</v>
      </c>
      <c r="B2043" s="15">
        <v>3.6666666700000001</v>
      </c>
    </row>
    <row r="2044" spans="1:2" x14ac:dyDescent="0.2">
      <c r="A2044" s="16">
        <v>1102080</v>
      </c>
      <c r="B2044" s="15">
        <v>4.3333333300000003</v>
      </c>
    </row>
    <row r="2045" spans="1:2" x14ac:dyDescent="0.2">
      <c r="A2045" s="16">
        <v>1102090</v>
      </c>
      <c r="B2045" s="15">
        <v>3.6666666700000001</v>
      </c>
    </row>
    <row r="2046" spans="1:2" x14ac:dyDescent="0.2">
      <c r="A2046" s="16">
        <v>1102090</v>
      </c>
      <c r="B2046" s="15">
        <v>3.3333333299999999</v>
      </c>
    </row>
    <row r="2047" spans="1:2" x14ac:dyDescent="0.2">
      <c r="A2047" s="16">
        <v>1102090</v>
      </c>
      <c r="B2047" s="15">
        <v>3.6666666700000001</v>
      </c>
    </row>
    <row r="2048" spans="1:2" x14ac:dyDescent="0.2">
      <c r="A2048" s="16">
        <v>1102100</v>
      </c>
      <c r="B2048" s="15">
        <v>3.3333333299999999</v>
      </c>
    </row>
    <row r="2049" spans="1:2" x14ac:dyDescent="0.2">
      <c r="A2049" s="16">
        <v>1102110</v>
      </c>
      <c r="B2049" s="15">
        <v>3.3333333299999999</v>
      </c>
    </row>
    <row r="2050" spans="1:2" x14ac:dyDescent="0.2">
      <c r="A2050" s="16">
        <v>1102120</v>
      </c>
      <c r="B2050" s="15">
        <v>4</v>
      </c>
    </row>
    <row r="2051" spans="1:2" x14ac:dyDescent="0.2">
      <c r="A2051" s="16">
        <v>1102120</v>
      </c>
      <c r="B2051" s="15">
        <v>3.3333333299999999</v>
      </c>
    </row>
    <row r="2052" spans="1:2" x14ac:dyDescent="0.2">
      <c r="A2052" s="16">
        <v>1102120</v>
      </c>
      <c r="B2052" s="15">
        <v>3.6666666700000001</v>
      </c>
    </row>
    <row r="2053" spans="1:2" x14ac:dyDescent="0.2">
      <c r="A2053" s="16">
        <v>1102130</v>
      </c>
      <c r="B2053" s="15">
        <v>4</v>
      </c>
    </row>
    <row r="2054" spans="1:2" x14ac:dyDescent="0.2">
      <c r="A2054" s="16">
        <v>1102130</v>
      </c>
      <c r="B2054" s="15">
        <v>3.6666666700000001</v>
      </c>
    </row>
    <row r="2055" spans="1:2" x14ac:dyDescent="0.2">
      <c r="A2055" s="16">
        <v>1102130</v>
      </c>
      <c r="B2055" s="15">
        <v>2.6666666700000001</v>
      </c>
    </row>
    <row r="2056" spans="1:2" x14ac:dyDescent="0.2">
      <c r="A2056" s="16">
        <v>1102130</v>
      </c>
      <c r="B2056" s="15">
        <v>2.6666666700000001</v>
      </c>
    </row>
    <row r="2057" spans="1:2" x14ac:dyDescent="0.2">
      <c r="A2057" s="16">
        <v>1102130</v>
      </c>
      <c r="B2057" s="15">
        <v>3.3333333299999999</v>
      </c>
    </row>
    <row r="2058" spans="1:2" x14ac:dyDescent="0.2">
      <c r="A2058" s="16">
        <v>1102140</v>
      </c>
      <c r="B2058" s="15">
        <v>2.6666666700000001</v>
      </c>
    </row>
    <row r="2059" spans="1:2" x14ac:dyDescent="0.2">
      <c r="A2059" s="16">
        <v>1102140</v>
      </c>
      <c r="B2059" s="15">
        <v>2.6666666700000001</v>
      </c>
    </row>
    <row r="2060" spans="1:2" x14ac:dyDescent="0.2">
      <c r="A2060" s="16">
        <v>1102150</v>
      </c>
      <c r="B2060" s="15">
        <v>4</v>
      </c>
    </row>
    <row r="2061" spans="1:2" x14ac:dyDescent="0.2">
      <c r="A2061" s="16">
        <v>1102150</v>
      </c>
      <c r="B2061" s="15">
        <v>3.6666666700000001</v>
      </c>
    </row>
    <row r="2062" spans="1:2" x14ac:dyDescent="0.2">
      <c r="A2062" s="16">
        <v>1102160</v>
      </c>
      <c r="B2062" s="15">
        <v>4</v>
      </c>
    </row>
    <row r="2063" spans="1:2" x14ac:dyDescent="0.2">
      <c r="A2063" s="16">
        <v>1102160</v>
      </c>
      <c r="B2063" s="15">
        <v>3.6666666700000001</v>
      </c>
    </row>
    <row r="2064" spans="1:2" x14ac:dyDescent="0.2">
      <c r="A2064" s="16">
        <v>1102160</v>
      </c>
      <c r="B2064" s="15">
        <v>2.6666666700000001</v>
      </c>
    </row>
    <row r="2065" spans="1:2" x14ac:dyDescent="0.2">
      <c r="A2065" s="16">
        <v>1102170</v>
      </c>
      <c r="B2065" s="15">
        <v>3.6666666700000001</v>
      </c>
    </row>
    <row r="2066" spans="1:2" x14ac:dyDescent="0.2">
      <c r="A2066" s="16">
        <v>1102170</v>
      </c>
      <c r="B2066" s="15">
        <v>2.6666666700000001</v>
      </c>
    </row>
    <row r="2067" spans="1:2" x14ac:dyDescent="0.2">
      <c r="A2067" s="16">
        <v>1102180</v>
      </c>
      <c r="B2067" s="15">
        <v>2.6666666700000001</v>
      </c>
    </row>
    <row r="2068" spans="1:2" x14ac:dyDescent="0.2">
      <c r="A2068" s="16">
        <v>1102180</v>
      </c>
      <c r="B2068" s="15">
        <v>4.6666666699999997</v>
      </c>
    </row>
    <row r="2069" spans="1:2" x14ac:dyDescent="0.2">
      <c r="A2069" s="16">
        <v>1102180</v>
      </c>
      <c r="B2069" s="15">
        <v>4.3333333300000003</v>
      </c>
    </row>
    <row r="2070" spans="1:2" x14ac:dyDescent="0.2">
      <c r="A2070" s="16">
        <v>1102190</v>
      </c>
      <c r="B2070" s="15">
        <v>4.6666666699999997</v>
      </c>
    </row>
    <row r="2071" spans="1:2" x14ac:dyDescent="0.2">
      <c r="A2071" s="16">
        <v>1102190</v>
      </c>
      <c r="B2071" s="15">
        <v>4.3333333300000003</v>
      </c>
    </row>
    <row r="2072" spans="1:2" x14ac:dyDescent="0.2">
      <c r="A2072" s="16">
        <v>1102200</v>
      </c>
      <c r="B2072" s="15">
        <v>3.6666666700000001</v>
      </c>
    </row>
    <row r="2073" spans="1:2" x14ac:dyDescent="0.2">
      <c r="A2073" s="16">
        <v>1102200</v>
      </c>
      <c r="B2073" s="15">
        <v>2.6666666700000001</v>
      </c>
    </row>
    <row r="2074" spans="1:2" x14ac:dyDescent="0.2">
      <c r="A2074" s="16">
        <v>1102200</v>
      </c>
      <c r="B2074" s="15">
        <v>2.6666666700000001</v>
      </c>
    </row>
    <row r="2075" spans="1:2" x14ac:dyDescent="0.2">
      <c r="A2075" s="16">
        <v>1102210</v>
      </c>
      <c r="B2075" s="15">
        <v>2.6666666700000001</v>
      </c>
    </row>
    <row r="2076" spans="1:2" x14ac:dyDescent="0.2">
      <c r="A2076" s="16">
        <v>1102210</v>
      </c>
      <c r="B2076" s="15">
        <v>3</v>
      </c>
    </row>
    <row r="2077" spans="1:2" x14ac:dyDescent="0.2">
      <c r="A2077" s="16">
        <v>1102210</v>
      </c>
      <c r="B2077" s="15">
        <v>2.6666666700000001</v>
      </c>
    </row>
    <row r="2078" spans="1:2" x14ac:dyDescent="0.2">
      <c r="A2078" s="16">
        <v>1102220</v>
      </c>
      <c r="B2078" s="15">
        <v>3.6666666700000001</v>
      </c>
    </row>
    <row r="2079" spans="1:2" x14ac:dyDescent="0.2">
      <c r="A2079" s="16">
        <v>1102220</v>
      </c>
      <c r="B2079" s="15">
        <v>2.6666666700000001</v>
      </c>
    </row>
    <row r="2080" spans="1:2" x14ac:dyDescent="0.2">
      <c r="A2080" s="16">
        <v>1102230</v>
      </c>
      <c r="B2080" s="15">
        <v>3.6666666700000001</v>
      </c>
    </row>
    <row r="2081" spans="1:2" x14ac:dyDescent="0.2">
      <c r="A2081" s="16">
        <v>1102230</v>
      </c>
      <c r="B2081" s="15">
        <v>2.6666666700000001</v>
      </c>
    </row>
    <row r="2082" spans="1:2" x14ac:dyDescent="0.2">
      <c r="A2082" s="16">
        <v>1102240</v>
      </c>
      <c r="B2082" s="15">
        <v>3.6666666700000001</v>
      </c>
    </row>
    <row r="2083" spans="1:2" x14ac:dyDescent="0.2">
      <c r="A2083" s="16">
        <v>1102250</v>
      </c>
      <c r="B2083" s="15">
        <v>3.6666666700000001</v>
      </c>
    </row>
    <row r="2084" spans="1:2" x14ac:dyDescent="0.2">
      <c r="A2084" s="16">
        <v>1102250</v>
      </c>
      <c r="B2084" s="15">
        <v>3.6666666700000001</v>
      </c>
    </row>
    <row r="2085" spans="1:2" x14ac:dyDescent="0.2">
      <c r="A2085" s="16">
        <v>1102260</v>
      </c>
      <c r="B2085" s="15">
        <v>4</v>
      </c>
    </row>
    <row r="2086" spans="1:2" x14ac:dyDescent="0.2">
      <c r="A2086" s="16">
        <v>1102260</v>
      </c>
      <c r="B2086" s="15">
        <v>4.6666666699999997</v>
      </c>
    </row>
    <row r="2087" spans="1:2" x14ac:dyDescent="0.2">
      <c r="A2087" s="16">
        <v>1102260</v>
      </c>
      <c r="B2087" s="15">
        <v>3.3333333299999999</v>
      </c>
    </row>
    <row r="2088" spans="1:2" x14ac:dyDescent="0.2">
      <c r="A2088" s="16">
        <v>1102260</v>
      </c>
      <c r="B2088" s="15">
        <v>3.6666666700000001</v>
      </c>
    </row>
    <row r="2089" spans="1:2" x14ac:dyDescent="0.2">
      <c r="A2089" s="16">
        <v>1102260</v>
      </c>
      <c r="B2089" s="15">
        <v>4.6666666699999997</v>
      </c>
    </row>
    <row r="2090" spans="1:2" x14ac:dyDescent="0.2">
      <c r="A2090" s="16">
        <v>1102270</v>
      </c>
      <c r="B2090" s="15">
        <v>3.3333333299999999</v>
      </c>
    </row>
    <row r="2091" spans="1:2" x14ac:dyDescent="0.2">
      <c r="A2091" s="16">
        <v>1102270</v>
      </c>
      <c r="B2091" s="15">
        <v>3.6666666700000001</v>
      </c>
    </row>
    <row r="2092" spans="1:2" x14ac:dyDescent="0.2">
      <c r="A2092" s="16">
        <v>1102270</v>
      </c>
      <c r="B2092" s="15">
        <v>4.6666666699999997</v>
      </c>
    </row>
    <row r="2093" spans="1:2" x14ac:dyDescent="0.2">
      <c r="A2093" s="16">
        <v>1102280</v>
      </c>
      <c r="B2093" s="15">
        <v>4.6666666699999997</v>
      </c>
    </row>
    <row r="2094" spans="1:2" x14ac:dyDescent="0.2">
      <c r="A2094" s="16">
        <v>1102280</v>
      </c>
      <c r="B2094" s="15">
        <v>3.6666666700000001</v>
      </c>
    </row>
    <row r="2095" spans="1:2" x14ac:dyDescent="0.2">
      <c r="A2095" s="16">
        <v>1102280</v>
      </c>
      <c r="B2095" s="15">
        <v>4.6666666699999997</v>
      </c>
    </row>
    <row r="2096" spans="1:2" x14ac:dyDescent="0.2">
      <c r="A2096" s="16">
        <v>1102290</v>
      </c>
      <c r="B2096" s="15">
        <v>4.3333333300000003</v>
      </c>
    </row>
    <row r="2097" spans="1:2" x14ac:dyDescent="0.2">
      <c r="A2097" s="16">
        <v>1102290</v>
      </c>
      <c r="B2097" s="15">
        <v>4.3333333300000003</v>
      </c>
    </row>
    <row r="2098" spans="1:2" x14ac:dyDescent="0.2">
      <c r="A2098" s="16">
        <v>1102290</v>
      </c>
      <c r="B2098" s="15">
        <v>4</v>
      </c>
    </row>
    <row r="2099" spans="1:2" x14ac:dyDescent="0.2">
      <c r="A2099" s="16">
        <v>1102300</v>
      </c>
      <c r="B2099" s="15">
        <v>4.3333333300000003</v>
      </c>
    </row>
    <row r="2100" spans="1:2" x14ac:dyDescent="0.2">
      <c r="A2100" s="16">
        <v>1102300</v>
      </c>
      <c r="B2100" s="15">
        <v>4.3333333300000003</v>
      </c>
    </row>
    <row r="2101" spans="1:2" x14ac:dyDescent="0.2">
      <c r="A2101" s="16">
        <v>1102300</v>
      </c>
      <c r="B2101" s="15">
        <v>4</v>
      </c>
    </row>
    <row r="2102" spans="1:2" x14ac:dyDescent="0.2">
      <c r="A2102" s="16">
        <v>1102310</v>
      </c>
      <c r="B2102" s="15">
        <v>4</v>
      </c>
    </row>
    <row r="2103" spans="1:2" x14ac:dyDescent="0.2">
      <c r="A2103" s="16">
        <v>1102310</v>
      </c>
      <c r="B2103" s="15">
        <v>4</v>
      </c>
    </row>
    <row r="2104" spans="1:2" x14ac:dyDescent="0.2">
      <c r="A2104" s="16">
        <v>1102310</v>
      </c>
      <c r="B2104" s="15">
        <v>4</v>
      </c>
    </row>
    <row r="2105" spans="1:2" x14ac:dyDescent="0.2">
      <c r="A2105" s="16">
        <v>1102320</v>
      </c>
      <c r="B2105" s="15">
        <v>4</v>
      </c>
    </row>
    <row r="2106" spans="1:2" x14ac:dyDescent="0.2">
      <c r="A2106" s="16">
        <v>1102330</v>
      </c>
      <c r="B2106" s="15">
        <v>4</v>
      </c>
    </row>
    <row r="2107" spans="1:2" x14ac:dyDescent="0.2">
      <c r="A2107" s="16">
        <v>1102340</v>
      </c>
      <c r="B2107" s="15">
        <v>4</v>
      </c>
    </row>
    <row r="2108" spans="1:2" x14ac:dyDescent="0.2">
      <c r="A2108" s="16">
        <v>1102350</v>
      </c>
      <c r="B2108" s="15">
        <v>4</v>
      </c>
    </row>
    <row r="2109" spans="1:2" x14ac:dyDescent="0.2">
      <c r="A2109" s="16">
        <v>1102360</v>
      </c>
      <c r="B2109" s="15">
        <v>4</v>
      </c>
    </row>
    <row r="2110" spans="1:2" x14ac:dyDescent="0.2">
      <c r="A2110" s="16">
        <v>1102370</v>
      </c>
      <c r="B2110" s="15">
        <v>4</v>
      </c>
    </row>
    <row r="2111" spans="1:2" x14ac:dyDescent="0.2">
      <c r="A2111" s="16">
        <v>1102370</v>
      </c>
      <c r="B2111" s="15">
        <v>4</v>
      </c>
    </row>
    <row r="2112" spans="1:2" x14ac:dyDescent="0.2">
      <c r="A2112" s="16">
        <v>1102380</v>
      </c>
      <c r="B2112" s="15">
        <v>4</v>
      </c>
    </row>
    <row r="2113" spans="1:2" x14ac:dyDescent="0.2">
      <c r="A2113" s="16">
        <v>1102380</v>
      </c>
      <c r="B2113" s="15">
        <v>4</v>
      </c>
    </row>
    <row r="2114" spans="1:2" x14ac:dyDescent="0.2">
      <c r="A2114" s="16">
        <v>1102380</v>
      </c>
      <c r="B2114" s="15">
        <v>4</v>
      </c>
    </row>
    <row r="2115" spans="1:2" x14ac:dyDescent="0.2">
      <c r="A2115" s="16">
        <v>1102390</v>
      </c>
      <c r="B2115" s="15">
        <v>4</v>
      </c>
    </row>
    <row r="2116" spans="1:2" x14ac:dyDescent="0.2">
      <c r="A2116" s="16">
        <v>1102390</v>
      </c>
      <c r="B2116" s="15">
        <v>4</v>
      </c>
    </row>
    <row r="2117" spans="1:2" x14ac:dyDescent="0.2">
      <c r="A2117" s="16">
        <v>1102390</v>
      </c>
      <c r="B2117" s="15">
        <v>3.6666666700000001</v>
      </c>
    </row>
    <row r="2118" spans="1:2" x14ac:dyDescent="0.2">
      <c r="A2118" s="16">
        <v>1102390</v>
      </c>
      <c r="B2118" s="15">
        <v>3.3333333299999999</v>
      </c>
    </row>
    <row r="2119" spans="1:2" x14ac:dyDescent="0.2">
      <c r="A2119" s="16">
        <v>1102390</v>
      </c>
      <c r="B2119" s="15">
        <v>2.6666666700000001</v>
      </c>
    </row>
    <row r="2120" spans="1:2" x14ac:dyDescent="0.2">
      <c r="A2120" s="16">
        <v>1102390</v>
      </c>
      <c r="B2120" s="15">
        <v>3</v>
      </c>
    </row>
    <row r="2121" spans="1:2" x14ac:dyDescent="0.2">
      <c r="A2121" s="16">
        <v>1102400</v>
      </c>
      <c r="B2121" s="15">
        <v>3.3333333299999999</v>
      </c>
    </row>
    <row r="2122" spans="1:2" x14ac:dyDescent="0.2">
      <c r="A2122" s="16">
        <v>1102400</v>
      </c>
      <c r="B2122" s="15">
        <v>2.6666666700000001</v>
      </c>
    </row>
    <row r="2123" spans="1:2" x14ac:dyDescent="0.2">
      <c r="A2123" s="16">
        <v>1102400</v>
      </c>
      <c r="B2123" s="15">
        <v>4.3333333300000003</v>
      </c>
    </row>
    <row r="2124" spans="1:2" x14ac:dyDescent="0.2">
      <c r="A2124" s="16">
        <v>1102400</v>
      </c>
      <c r="B2124" s="15">
        <v>3</v>
      </c>
    </row>
    <row r="2125" spans="1:2" x14ac:dyDescent="0.2">
      <c r="A2125" s="16">
        <v>1102410</v>
      </c>
      <c r="B2125" s="15">
        <v>4</v>
      </c>
    </row>
    <row r="2126" spans="1:2" x14ac:dyDescent="0.2">
      <c r="A2126" s="16">
        <v>1102410</v>
      </c>
      <c r="B2126" s="15">
        <v>4</v>
      </c>
    </row>
    <row r="2127" spans="1:2" x14ac:dyDescent="0.2">
      <c r="A2127" s="16">
        <v>1102410</v>
      </c>
      <c r="B2127" s="15">
        <v>3.6666666700000001</v>
      </c>
    </row>
    <row r="2128" spans="1:2" x14ac:dyDescent="0.2">
      <c r="A2128" s="16">
        <v>1102420</v>
      </c>
      <c r="B2128" s="15">
        <v>4</v>
      </c>
    </row>
    <row r="2129" spans="1:2" x14ac:dyDescent="0.2">
      <c r="A2129" s="16">
        <v>1102420</v>
      </c>
      <c r="B2129" s="15">
        <v>3.6666666700000001</v>
      </c>
    </row>
    <row r="2130" spans="1:2" x14ac:dyDescent="0.2">
      <c r="A2130" s="16">
        <v>1102420</v>
      </c>
      <c r="B2130" s="15">
        <v>3</v>
      </c>
    </row>
    <row r="2131" spans="1:2" x14ac:dyDescent="0.2">
      <c r="A2131" s="16">
        <v>1102420</v>
      </c>
      <c r="B2131" s="15">
        <v>4</v>
      </c>
    </row>
    <row r="2132" spans="1:2" x14ac:dyDescent="0.2">
      <c r="A2132" s="16">
        <v>1102420</v>
      </c>
      <c r="B2132" s="15">
        <v>4</v>
      </c>
    </row>
    <row r="2133" spans="1:2" x14ac:dyDescent="0.2">
      <c r="A2133" s="16">
        <v>1102420</v>
      </c>
      <c r="B2133" s="15">
        <v>4</v>
      </c>
    </row>
    <row r="2134" spans="1:2" x14ac:dyDescent="0.2">
      <c r="A2134" s="16">
        <v>1102430</v>
      </c>
      <c r="B2134" s="15">
        <v>4</v>
      </c>
    </row>
    <row r="2135" spans="1:2" x14ac:dyDescent="0.2">
      <c r="A2135" s="16">
        <v>1102430</v>
      </c>
      <c r="B2135" s="15">
        <v>4</v>
      </c>
    </row>
    <row r="2136" spans="1:2" x14ac:dyDescent="0.2">
      <c r="A2136" s="16">
        <v>1102440</v>
      </c>
      <c r="B2136" s="15">
        <v>4</v>
      </c>
    </row>
    <row r="2137" spans="1:2" x14ac:dyDescent="0.2">
      <c r="A2137" s="16">
        <v>1102450</v>
      </c>
      <c r="B2137" s="15">
        <v>4</v>
      </c>
    </row>
    <row r="2138" spans="1:2" x14ac:dyDescent="0.2">
      <c r="A2138" s="16">
        <v>1102450</v>
      </c>
      <c r="B2138" s="15">
        <v>4</v>
      </c>
    </row>
    <row r="2139" spans="1:2" x14ac:dyDescent="0.2">
      <c r="A2139" s="16">
        <v>1102450</v>
      </c>
      <c r="B2139" s="15">
        <v>4.3333333300000003</v>
      </c>
    </row>
    <row r="2140" spans="1:2" x14ac:dyDescent="0.2">
      <c r="A2140" s="16">
        <v>1102460</v>
      </c>
      <c r="B2140" s="15">
        <v>4</v>
      </c>
    </row>
    <row r="2141" spans="1:2" x14ac:dyDescent="0.2">
      <c r="A2141" s="16">
        <v>1102460</v>
      </c>
      <c r="B2141" s="15">
        <v>4.3333333300000003</v>
      </c>
    </row>
    <row r="2142" spans="1:2" x14ac:dyDescent="0.2">
      <c r="A2142" s="16">
        <v>1102470</v>
      </c>
      <c r="B2142" s="15">
        <v>4</v>
      </c>
    </row>
    <row r="2143" spans="1:2" x14ac:dyDescent="0.2">
      <c r="A2143" s="16">
        <v>1102470</v>
      </c>
      <c r="B2143" s="15">
        <v>4.3333333300000003</v>
      </c>
    </row>
    <row r="2144" spans="1:2" x14ac:dyDescent="0.2">
      <c r="A2144" s="16">
        <v>1102480</v>
      </c>
      <c r="B2144" s="15">
        <v>4</v>
      </c>
    </row>
    <row r="2145" spans="1:2" x14ac:dyDescent="0.2">
      <c r="A2145" s="16">
        <v>1102480</v>
      </c>
      <c r="B2145" s="15">
        <v>3.6666666700000001</v>
      </c>
    </row>
    <row r="2146" spans="1:2" x14ac:dyDescent="0.2">
      <c r="A2146" s="16">
        <v>1102480</v>
      </c>
      <c r="B2146" s="15">
        <v>4.3333333300000003</v>
      </c>
    </row>
    <row r="2147" spans="1:2" x14ac:dyDescent="0.2">
      <c r="A2147" s="16">
        <v>1102490</v>
      </c>
      <c r="B2147" s="15">
        <v>3.6666666700000001</v>
      </c>
    </row>
    <row r="2148" spans="1:2" x14ac:dyDescent="0.2">
      <c r="A2148" s="16">
        <v>1102490</v>
      </c>
      <c r="B2148" s="15">
        <v>3.3333333299999999</v>
      </c>
    </row>
    <row r="2149" spans="1:2" x14ac:dyDescent="0.2">
      <c r="A2149" s="16">
        <v>1102490</v>
      </c>
      <c r="B2149" s="15">
        <v>4</v>
      </c>
    </row>
    <row r="2150" spans="1:2" x14ac:dyDescent="0.2">
      <c r="A2150" s="16">
        <v>1102490</v>
      </c>
      <c r="B2150" s="15">
        <v>4.3333333300000003</v>
      </c>
    </row>
    <row r="2151" spans="1:2" x14ac:dyDescent="0.2">
      <c r="A2151" s="16">
        <v>1102500</v>
      </c>
      <c r="B2151" s="15">
        <v>3.3333333299999999</v>
      </c>
    </row>
    <row r="2152" spans="1:2" x14ac:dyDescent="0.2">
      <c r="A2152" s="16">
        <v>1102500</v>
      </c>
      <c r="B2152" s="15">
        <v>4</v>
      </c>
    </row>
    <row r="2153" spans="1:2" x14ac:dyDescent="0.2">
      <c r="A2153" s="16">
        <v>1102500</v>
      </c>
      <c r="B2153" s="15">
        <v>4.3333333300000003</v>
      </c>
    </row>
    <row r="2154" spans="1:2" x14ac:dyDescent="0.2">
      <c r="A2154" s="16">
        <v>1102500</v>
      </c>
      <c r="B2154" s="15">
        <v>4</v>
      </c>
    </row>
    <row r="2155" spans="1:2" x14ac:dyDescent="0.2">
      <c r="A2155" s="16">
        <v>1102500</v>
      </c>
      <c r="B2155" s="15">
        <v>3.6666666700000001</v>
      </c>
    </row>
    <row r="2156" spans="1:2" x14ac:dyDescent="0.2">
      <c r="A2156" s="16">
        <v>1102510</v>
      </c>
      <c r="B2156" s="15">
        <v>4</v>
      </c>
    </row>
    <row r="2157" spans="1:2" x14ac:dyDescent="0.2">
      <c r="A2157" s="16">
        <v>1102510</v>
      </c>
      <c r="B2157" s="15">
        <v>4</v>
      </c>
    </row>
    <row r="2158" spans="1:2" x14ac:dyDescent="0.2">
      <c r="A2158" s="16">
        <v>1102510</v>
      </c>
      <c r="B2158" s="15">
        <v>4.3333333300000003</v>
      </c>
    </row>
    <row r="2159" spans="1:2" x14ac:dyDescent="0.2">
      <c r="A2159" s="16">
        <v>1102520</v>
      </c>
      <c r="B2159" s="15">
        <v>4.3333333300000003</v>
      </c>
    </row>
    <row r="2160" spans="1:2" x14ac:dyDescent="0.2">
      <c r="A2160" s="16">
        <v>1102530</v>
      </c>
      <c r="B2160" s="15">
        <v>4</v>
      </c>
    </row>
    <row r="2161" spans="1:2" x14ac:dyDescent="0.2">
      <c r="A2161" s="16">
        <v>1102530</v>
      </c>
      <c r="B2161" s="15">
        <v>3.6666666700000001</v>
      </c>
    </row>
    <row r="2162" spans="1:2" x14ac:dyDescent="0.2">
      <c r="A2162" s="16">
        <v>1102530</v>
      </c>
      <c r="B2162" s="15">
        <v>4.3333333300000003</v>
      </c>
    </row>
    <row r="2163" spans="1:2" x14ac:dyDescent="0.2">
      <c r="A2163" s="16">
        <v>1102530</v>
      </c>
      <c r="B2163" s="15">
        <v>4</v>
      </c>
    </row>
    <row r="2164" spans="1:2" x14ac:dyDescent="0.2">
      <c r="A2164" s="16">
        <v>1102540</v>
      </c>
      <c r="B2164" s="15">
        <v>4</v>
      </c>
    </row>
    <row r="2165" spans="1:2" x14ac:dyDescent="0.2">
      <c r="A2165" s="16">
        <v>1102540</v>
      </c>
      <c r="B2165" s="15">
        <v>5</v>
      </c>
    </row>
    <row r="2166" spans="1:2" x14ac:dyDescent="0.2">
      <c r="A2166" s="16">
        <v>1102540</v>
      </c>
      <c r="B2166" s="15">
        <v>4</v>
      </c>
    </row>
    <row r="2167" spans="1:2" x14ac:dyDescent="0.2">
      <c r="A2167" s="16">
        <v>1102550</v>
      </c>
      <c r="B2167" s="15">
        <v>5</v>
      </c>
    </row>
    <row r="2168" spans="1:2" x14ac:dyDescent="0.2">
      <c r="A2168" s="16">
        <v>1102550</v>
      </c>
      <c r="B2168" s="15">
        <v>4</v>
      </c>
    </row>
    <row r="2169" spans="1:2" x14ac:dyDescent="0.2">
      <c r="A2169" s="16">
        <v>1102560</v>
      </c>
      <c r="B2169" s="15">
        <v>4</v>
      </c>
    </row>
    <row r="2170" spans="1:2" x14ac:dyDescent="0.2">
      <c r="A2170" s="16">
        <v>1102560</v>
      </c>
      <c r="B2170" s="15">
        <v>4</v>
      </c>
    </row>
    <row r="2171" spans="1:2" x14ac:dyDescent="0.2">
      <c r="A2171" s="16">
        <v>1102570</v>
      </c>
      <c r="B2171" s="15">
        <v>5</v>
      </c>
    </row>
    <row r="2172" spans="1:2" x14ac:dyDescent="0.2">
      <c r="A2172" s="16">
        <v>1102570</v>
      </c>
      <c r="B2172" s="15">
        <v>4.6666666699999997</v>
      </c>
    </row>
    <row r="2173" spans="1:2" x14ac:dyDescent="0.2">
      <c r="A2173" s="16">
        <v>1102570</v>
      </c>
      <c r="B2173" s="15">
        <v>4</v>
      </c>
    </row>
    <row r="2174" spans="1:2" x14ac:dyDescent="0.2">
      <c r="A2174" s="16">
        <v>1102570</v>
      </c>
      <c r="B2174" s="15">
        <v>4</v>
      </c>
    </row>
    <row r="2175" spans="1:2" x14ac:dyDescent="0.2">
      <c r="A2175" s="16">
        <v>1102580</v>
      </c>
      <c r="B2175" s="15">
        <v>5</v>
      </c>
    </row>
    <row r="2176" spans="1:2" x14ac:dyDescent="0.2">
      <c r="A2176" s="16">
        <v>1102580</v>
      </c>
      <c r="B2176" s="15">
        <v>4.6666666699999997</v>
      </c>
    </row>
    <row r="2177" spans="1:2" x14ac:dyDescent="0.2">
      <c r="A2177" s="16">
        <v>1102580</v>
      </c>
      <c r="B2177" s="15">
        <v>4</v>
      </c>
    </row>
    <row r="2178" spans="1:2" x14ac:dyDescent="0.2">
      <c r="A2178" s="16">
        <v>1102590</v>
      </c>
      <c r="B2178" s="15">
        <v>5</v>
      </c>
    </row>
    <row r="2179" spans="1:2" x14ac:dyDescent="0.2">
      <c r="A2179" s="16">
        <v>1102590</v>
      </c>
      <c r="B2179" s="15">
        <v>4.6666666699999997</v>
      </c>
    </row>
    <row r="2180" spans="1:2" x14ac:dyDescent="0.2">
      <c r="A2180" s="16">
        <v>1102590</v>
      </c>
      <c r="B2180" s="15">
        <v>4</v>
      </c>
    </row>
    <row r="2181" spans="1:2" x14ac:dyDescent="0.2">
      <c r="A2181" s="16">
        <v>1102600</v>
      </c>
      <c r="B2181" s="15">
        <v>4</v>
      </c>
    </row>
    <row r="2182" spans="1:2" x14ac:dyDescent="0.2">
      <c r="A2182" s="16">
        <v>1102600</v>
      </c>
      <c r="B2182" s="15">
        <v>4.3333333300000003</v>
      </c>
    </row>
    <row r="2183" spans="1:2" x14ac:dyDescent="0.2">
      <c r="A2183" s="16">
        <v>1102600</v>
      </c>
      <c r="B2183" s="15">
        <v>4</v>
      </c>
    </row>
    <row r="2184" spans="1:2" x14ac:dyDescent="0.2">
      <c r="A2184" s="16">
        <v>1102600</v>
      </c>
      <c r="B2184" s="15">
        <v>3.6666666700000001</v>
      </c>
    </row>
    <row r="2185" spans="1:2" x14ac:dyDescent="0.2">
      <c r="A2185" s="16">
        <v>1102610</v>
      </c>
      <c r="B2185" s="15">
        <v>4.3333333300000003</v>
      </c>
    </row>
    <row r="2186" spans="1:2" x14ac:dyDescent="0.2">
      <c r="A2186" s="16">
        <v>1102620</v>
      </c>
      <c r="B2186" s="15">
        <v>4.3333333300000003</v>
      </c>
    </row>
    <row r="2187" spans="1:2" x14ac:dyDescent="0.2">
      <c r="A2187" s="16">
        <v>1102630</v>
      </c>
      <c r="B2187" s="15">
        <v>4.3333333300000003</v>
      </c>
    </row>
    <row r="2188" spans="1:2" x14ac:dyDescent="0.2">
      <c r="A2188" s="16">
        <v>1102640</v>
      </c>
      <c r="B2188" s="15">
        <v>4</v>
      </c>
    </row>
    <row r="2189" spans="1:2" x14ac:dyDescent="0.2">
      <c r="A2189" s="16">
        <v>1102640</v>
      </c>
      <c r="B2189" s="15">
        <v>4.3333333300000003</v>
      </c>
    </row>
    <row r="2190" spans="1:2" x14ac:dyDescent="0.2">
      <c r="A2190" s="16">
        <v>1102650</v>
      </c>
      <c r="B2190" s="15">
        <v>4.3333333300000003</v>
      </c>
    </row>
    <row r="2191" spans="1:2" x14ac:dyDescent="0.2">
      <c r="A2191" s="16">
        <v>1102650</v>
      </c>
      <c r="B2191" s="15">
        <v>3.6666666700000001</v>
      </c>
    </row>
    <row r="2192" spans="1:2" x14ac:dyDescent="0.2">
      <c r="A2192" s="16">
        <v>1102650</v>
      </c>
      <c r="B2192" s="15">
        <v>4.3333333300000003</v>
      </c>
    </row>
    <row r="2193" spans="1:2" x14ac:dyDescent="0.2">
      <c r="A2193" s="16">
        <v>1102660</v>
      </c>
      <c r="B2193" s="15">
        <v>4.3333333300000003</v>
      </c>
    </row>
    <row r="2194" spans="1:2" x14ac:dyDescent="0.2">
      <c r="A2194" s="16">
        <v>1102660</v>
      </c>
      <c r="B2194" s="15">
        <v>4.3333333300000003</v>
      </c>
    </row>
    <row r="2195" spans="1:2" x14ac:dyDescent="0.2">
      <c r="A2195" s="16">
        <v>1102660</v>
      </c>
      <c r="B2195" s="15">
        <v>3.6666666700000001</v>
      </c>
    </row>
    <row r="2196" spans="1:2" x14ac:dyDescent="0.2">
      <c r="A2196" s="16">
        <v>1102660</v>
      </c>
      <c r="B2196" s="15">
        <v>4.6666666699999997</v>
      </c>
    </row>
    <row r="2197" spans="1:2" x14ac:dyDescent="0.2">
      <c r="A2197" s="16">
        <v>1102670</v>
      </c>
      <c r="B2197" s="15">
        <v>4.3333333300000003</v>
      </c>
    </row>
    <row r="2198" spans="1:2" x14ac:dyDescent="0.2">
      <c r="A2198" s="16">
        <v>1102670</v>
      </c>
      <c r="B2198" s="15">
        <v>3.6666666700000001</v>
      </c>
    </row>
    <row r="2199" spans="1:2" x14ac:dyDescent="0.2">
      <c r="A2199" s="16">
        <v>1102670</v>
      </c>
      <c r="B2199" s="15">
        <v>5</v>
      </c>
    </row>
    <row r="2200" spans="1:2" x14ac:dyDescent="0.2">
      <c r="A2200" s="16">
        <v>1102670</v>
      </c>
      <c r="B2200" s="15">
        <v>4.6666666699999997</v>
      </c>
    </row>
    <row r="2201" spans="1:2" x14ac:dyDescent="0.2">
      <c r="A2201" s="16">
        <v>1102670</v>
      </c>
      <c r="B2201" s="15">
        <v>4.6666666699999997</v>
      </c>
    </row>
    <row r="2202" spans="1:2" x14ac:dyDescent="0.2">
      <c r="A2202" s="16">
        <v>1102680</v>
      </c>
      <c r="B2202" s="15">
        <v>4.6666666699999997</v>
      </c>
    </row>
    <row r="2203" spans="1:2" x14ac:dyDescent="0.2">
      <c r="A2203" s="16">
        <v>1102690</v>
      </c>
      <c r="B2203" s="15">
        <v>3.6666666700000001</v>
      </c>
    </row>
    <row r="2204" spans="1:2" x14ac:dyDescent="0.2">
      <c r="A2204" s="16">
        <v>1102690</v>
      </c>
      <c r="B2204" s="15">
        <v>4.6666666699999997</v>
      </c>
    </row>
    <row r="2205" spans="1:2" x14ac:dyDescent="0.2">
      <c r="A2205" s="16">
        <v>1102690</v>
      </c>
      <c r="B2205" s="15">
        <v>4.6666666699999997</v>
      </c>
    </row>
    <row r="2206" spans="1:2" x14ac:dyDescent="0.2">
      <c r="A2206" s="16">
        <v>1102690</v>
      </c>
      <c r="B2206" s="15">
        <v>3.6666666700000001</v>
      </c>
    </row>
    <row r="2207" spans="1:2" x14ac:dyDescent="0.2">
      <c r="A2207" s="16">
        <v>1102700</v>
      </c>
      <c r="B2207" s="15">
        <v>4.6666666699999997</v>
      </c>
    </row>
    <row r="2208" spans="1:2" x14ac:dyDescent="0.2">
      <c r="A2208" s="16">
        <v>1102700</v>
      </c>
      <c r="B2208" s="15">
        <v>3.6666666700000001</v>
      </c>
    </row>
    <row r="2209" spans="1:2" x14ac:dyDescent="0.2">
      <c r="A2209" s="16">
        <v>1102710</v>
      </c>
      <c r="B2209" s="15">
        <v>4.3333333300000003</v>
      </c>
    </row>
    <row r="2210" spans="1:2" x14ac:dyDescent="0.2">
      <c r="A2210" s="16">
        <v>1102710</v>
      </c>
      <c r="B2210" s="15">
        <v>3.6666666700000001</v>
      </c>
    </row>
    <row r="2211" spans="1:2" x14ac:dyDescent="0.2">
      <c r="A2211" s="16">
        <v>1102710</v>
      </c>
      <c r="B2211" s="15">
        <v>4.6666666699999997</v>
      </c>
    </row>
    <row r="2212" spans="1:2" x14ac:dyDescent="0.2">
      <c r="A2212" s="16">
        <v>1102720</v>
      </c>
      <c r="B2212" s="15">
        <v>4.3333333300000003</v>
      </c>
    </row>
    <row r="2213" spans="1:2" x14ac:dyDescent="0.2">
      <c r="A2213" s="16">
        <v>1102720</v>
      </c>
      <c r="B2213" s="15">
        <v>3.6666666700000001</v>
      </c>
    </row>
    <row r="2214" spans="1:2" x14ac:dyDescent="0.2">
      <c r="A2214" s="16">
        <v>1102720</v>
      </c>
      <c r="B2214" s="15">
        <v>4.3333333300000003</v>
      </c>
    </row>
    <row r="2215" spans="1:2" x14ac:dyDescent="0.2">
      <c r="A2215" s="16">
        <v>1102720</v>
      </c>
      <c r="B2215" s="15">
        <v>3.6666666700000001</v>
      </c>
    </row>
    <row r="2216" spans="1:2" x14ac:dyDescent="0.2">
      <c r="A2216" s="16">
        <v>1102720</v>
      </c>
      <c r="B2216" s="15">
        <v>4.6666666699999997</v>
      </c>
    </row>
    <row r="2217" spans="1:2" x14ac:dyDescent="0.2">
      <c r="A2217" s="16">
        <v>1102720</v>
      </c>
      <c r="B2217" s="15">
        <v>3.6666666700000001</v>
      </c>
    </row>
    <row r="2218" spans="1:2" x14ac:dyDescent="0.2">
      <c r="A2218" s="16">
        <v>1102730</v>
      </c>
      <c r="B2218" s="15">
        <v>3.3333333299999999</v>
      </c>
    </row>
    <row r="2219" spans="1:2" x14ac:dyDescent="0.2">
      <c r="A2219" s="16">
        <v>1102730</v>
      </c>
      <c r="B2219" s="15">
        <v>2.6666666700000001</v>
      </c>
    </row>
    <row r="2220" spans="1:2" x14ac:dyDescent="0.2">
      <c r="A2220" s="16">
        <v>1102730</v>
      </c>
      <c r="B2220" s="15">
        <v>4.3333333300000003</v>
      </c>
    </row>
    <row r="2221" spans="1:2" x14ac:dyDescent="0.2">
      <c r="A2221" s="16">
        <v>1102730</v>
      </c>
      <c r="B2221" s="15">
        <v>3</v>
      </c>
    </row>
    <row r="2222" spans="1:2" x14ac:dyDescent="0.2">
      <c r="A2222" s="16">
        <v>1102730</v>
      </c>
      <c r="B2222" s="15">
        <v>3.6666666700000001</v>
      </c>
    </row>
    <row r="2223" spans="1:2" x14ac:dyDescent="0.2">
      <c r="A2223" s="16">
        <v>1102730</v>
      </c>
      <c r="B2223" s="15">
        <v>4.3333333300000003</v>
      </c>
    </row>
    <row r="2224" spans="1:2" x14ac:dyDescent="0.2">
      <c r="A2224" s="16">
        <v>1102740</v>
      </c>
      <c r="B2224" s="15">
        <v>3.3333333299999999</v>
      </c>
    </row>
    <row r="2225" spans="1:2" x14ac:dyDescent="0.2">
      <c r="A2225" s="16">
        <v>1102740</v>
      </c>
      <c r="B2225" s="15">
        <v>4</v>
      </c>
    </row>
    <row r="2226" spans="1:2" x14ac:dyDescent="0.2">
      <c r="A2226" s="16">
        <v>1102740</v>
      </c>
      <c r="B2226" s="15">
        <v>3.6666666700000001</v>
      </c>
    </row>
    <row r="2227" spans="1:2" x14ac:dyDescent="0.2">
      <c r="A2227" s="16">
        <v>1102740</v>
      </c>
      <c r="B2227" s="15">
        <v>4.3333333300000003</v>
      </c>
    </row>
    <row r="2228" spans="1:2" x14ac:dyDescent="0.2">
      <c r="A2228" s="16">
        <v>1102740</v>
      </c>
      <c r="B2228" s="15">
        <v>5</v>
      </c>
    </row>
    <row r="2229" spans="1:2" x14ac:dyDescent="0.2">
      <c r="A2229" s="16">
        <v>1102750</v>
      </c>
      <c r="B2229" s="15">
        <v>3.6666666700000001</v>
      </c>
    </row>
    <row r="2230" spans="1:2" x14ac:dyDescent="0.2">
      <c r="A2230" s="16">
        <v>1102750</v>
      </c>
      <c r="B2230" s="15">
        <v>3.3333333299999999</v>
      </c>
    </row>
    <row r="2231" spans="1:2" x14ac:dyDescent="0.2">
      <c r="A2231" s="16">
        <v>1102750</v>
      </c>
      <c r="B2231" s="15">
        <v>2.6666666700000001</v>
      </c>
    </row>
    <row r="2232" spans="1:2" x14ac:dyDescent="0.2">
      <c r="A2232" s="16">
        <v>1102750</v>
      </c>
      <c r="B2232" s="15">
        <v>4.3333333300000003</v>
      </c>
    </row>
    <row r="2233" spans="1:2" x14ac:dyDescent="0.2">
      <c r="A2233" s="16">
        <v>1102760</v>
      </c>
      <c r="B2233" s="15">
        <v>4</v>
      </c>
    </row>
    <row r="2234" spans="1:2" x14ac:dyDescent="0.2">
      <c r="A2234" s="16">
        <v>1102760</v>
      </c>
      <c r="B2234" s="15">
        <v>4</v>
      </c>
    </row>
    <row r="2235" spans="1:2" x14ac:dyDescent="0.2">
      <c r="A2235" s="16">
        <v>1102760</v>
      </c>
      <c r="B2235" s="15">
        <v>3.6666666700000001</v>
      </c>
    </row>
    <row r="2236" spans="1:2" x14ac:dyDescent="0.2">
      <c r="A2236" s="16">
        <v>1102760</v>
      </c>
      <c r="B2236" s="15">
        <v>4.3333333300000003</v>
      </c>
    </row>
    <row r="2237" spans="1:2" x14ac:dyDescent="0.2">
      <c r="A2237" s="16">
        <v>1102770</v>
      </c>
      <c r="B2237" s="15">
        <v>4.3333333300000003</v>
      </c>
    </row>
    <row r="2238" spans="1:2" x14ac:dyDescent="0.2">
      <c r="A2238" s="16">
        <v>1102770</v>
      </c>
      <c r="B2238" s="15">
        <v>4</v>
      </c>
    </row>
    <row r="2239" spans="1:2" x14ac:dyDescent="0.2">
      <c r="A2239" s="16">
        <v>1102780</v>
      </c>
      <c r="B2239" s="15">
        <v>3.3333333299999999</v>
      </c>
    </row>
    <row r="2240" spans="1:2" x14ac:dyDescent="0.2">
      <c r="A2240" s="16">
        <v>1102780</v>
      </c>
      <c r="B2240" s="15">
        <v>4</v>
      </c>
    </row>
    <row r="2241" spans="1:2" x14ac:dyDescent="0.2">
      <c r="A2241" s="16">
        <v>1102780</v>
      </c>
      <c r="B2241" s="15">
        <v>4.3333333300000003</v>
      </c>
    </row>
    <row r="2242" spans="1:2" x14ac:dyDescent="0.2">
      <c r="A2242" s="16">
        <v>1102780</v>
      </c>
      <c r="B2242" s="15">
        <v>4</v>
      </c>
    </row>
    <row r="2243" spans="1:2" x14ac:dyDescent="0.2">
      <c r="A2243" s="16">
        <v>1102790</v>
      </c>
      <c r="B2243" s="15">
        <v>3.3333333299999999</v>
      </c>
    </row>
    <row r="2244" spans="1:2" x14ac:dyDescent="0.2">
      <c r="A2244" s="16">
        <v>1102790</v>
      </c>
      <c r="B2244" s="15">
        <v>4</v>
      </c>
    </row>
    <row r="2245" spans="1:2" x14ac:dyDescent="0.2">
      <c r="A2245" s="16">
        <v>1102790</v>
      </c>
      <c r="B2245" s="15">
        <v>3.6666666700000001</v>
      </c>
    </row>
    <row r="2246" spans="1:2" x14ac:dyDescent="0.2">
      <c r="A2246" s="16">
        <v>1102800</v>
      </c>
      <c r="B2246" s="15">
        <v>4.6666666699999997</v>
      </c>
    </row>
    <row r="2247" spans="1:2" x14ac:dyDescent="0.2">
      <c r="A2247" s="16">
        <v>1102800</v>
      </c>
      <c r="B2247" s="15">
        <v>5</v>
      </c>
    </row>
    <row r="2248" spans="1:2" x14ac:dyDescent="0.2">
      <c r="A2248" s="16">
        <v>1102800</v>
      </c>
      <c r="B2248" s="15">
        <v>5</v>
      </c>
    </row>
    <row r="2249" spans="1:2" x14ac:dyDescent="0.2">
      <c r="A2249" s="16">
        <v>1102810</v>
      </c>
      <c r="B2249" s="15">
        <v>4</v>
      </c>
    </row>
    <row r="2250" spans="1:2" x14ac:dyDescent="0.2">
      <c r="A2250" s="16">
        <v>1102810</v>
      </c>
      <c r="B2250" s="15">
        <v>4.6666666699999997</v>
      </c>
    </row>
    <row r="2251" spans="1:2" x14ac:dyDescent="0.2">
      <c r="A2251" s="16">
        <v>1102810</v>
      </c>
      <c r="B2251" s="15">
        <v>4.6666666699999997</v>
      </c>
    </row>
    <row r="2252" spans="1:2" x14ac:dyDescent="0.2">
      <c r="A2252" s="16">
        <v>1102820</v>
      </c>
      <c r="B2252" s="15">
        <v>4</v>
      </c>
    </row>
    <row r="2253" spans="1:2" x14ac:dyDescent="0.2">
      <c r="A2253" s="16">
        <v>1102820</v>
      </c>
      <c r="B2253" s="15">
        <v>4.6666666699999997</v>
      </c>
    </row>
    <row r="2254" spans="1:2" x14ac:dyDescent="0.2">
      <c r="A2254" s="16">
        <v>1102820</v>
      </c>
      <c r="B2254" s="15">
        <v>5</v>
      </c>
    </row>
    <row r="2255" spans="1:2" x14ac:dyDescent="0.2">
      <c r="A2255" s="16">
        <v>1102830</v>
      </c>
      <c r="B2255" s="15">
        <v>4</v>
      </c>
    </row>
    <row r="2256" spans="1:2" x14ac:dyDescent="0.2">
      <c r="A2256" s="16">
        <v>1102830</v>
      </c>
      <c r="B2256" s="15">
        <v>4.6666666699999997</v>
      </c>
    </row>
    <row r="2257" spans="1:2" x14ac:dyDescent="0.2">
      <c r="A2257" s="16">
        <v>1102830</v>
      </c>
      <c r="B2257" s="15">
        <v>5</v>
      </c>
    </row>
    <row r="2258" spans="1:2" x14ac:dyDescent="0.2">
      <c r="A2258" s="16">
        <v>1102830</v>
      </c>
      <c r="B2258" s="15">
        <v>5</v>
      </c>
    </row>
    <row r="2259" spans="1:2" x14ac:dyDescent="0.2">
      <c r="A2259" s="16">
        <v>1102830</v>
      </c>
      <c r="B2259" s="15">
        <v>5</v>
      </c>
    </row>
    <row r="2260" spans="1:2" x14ac:dyDescent="0.2">
      <c r="A2260" s="16">
        <v>1102840</v>
      </c>
      <c r="B2260" s="15">
        <v>4.6666666699999997</v>
      </c>
    </row>
    <row r="2261" spans="1:2" x14ac:dyDescent="0.2">
      <c r="A2261" s="16">
        <v>1102840</v>
      </c>
      <c r="B2261" s="15">
        <v>5</v>
      </c>
    </row>
    <row r="2262" spans="1:2" x14ac:dyDescent="0.2">
      <c r="A2262" s="16">
        <v>1102850</v>
      </c>
      <c r="B2262" s="15">
        <v>4</v>
      </c>
    </row>
    <row r="2263" spans="1:2" x14ac:dyDescent="0.2">
      <c r="A2263" s="16">
        <v>1102850</v>
      </c>
      <c r="B2263" s="15">
        <v>4.6666666699999997</v>
      </c>
    </row>
    <row r="2264" spans="1:2" x14ac:dyDescent="0.2">
      <c r="A2264" s="16">
        <v>1102860</v>
      </c>
      <c r="B2264" s="15">
        <v>4</v>
      </c>
    </row>
    <row r="2265" spans="1:2" x14ac:dyDescent="0.2">
      <c r="A2265" s="16">
        <v>1102860</v>
      </c>
      <c r="B2265" s="15">
        <v>5</v>
      </c>
    </row>
    <row r="2266" spans="1:2" x14ac:dyDescent="0.2">
      <c r="A2266" s="16">
        <v>1102860</v>
      </c>
      <c r="B2266" s="15">
        <v>4.6666666699999997</v>
      </c>
    </row>
    <row r="2267" spans="1:2" x14ac:dyDescent="0.2">
      <c r="A2267" s="16">
        <v>1102870</v>
      </c>
      <c r="B2267" s="15">
        <v>4</v>
      </c>
    </row>
    <row r="2268" spans="1:2" x14ac:dyDescent="0.2">
      <c r="A2268" s="16">
        <v>1102870</v>
      </c>
      <c r="B2268" s="15">
        <v>5</v>
      </c>
    </row>
    <row r="2269" spans="1:2" x14ac:dyDescent="0.2">
      <c r="A2269" s="16">
        <v>1102880</v>
      </c>
      <c r="B2269" s="15">
        <v>4</v>
      </c>
    </row>
    <row r="2270" spans="1:2" x14ac:dyDescent="0.2">
      <c r="A2270" s="16">
        <v>1102880</v>
      </c>
      <c r="B2270" s="15">
        <v>5</v>
      </c>
    </row>
    <row r="2271" spans="1:2" x14ac:dyDescent="0.2">
      <c r="A2271" s="16">
        <v>1102890</v>
      </c>
      <c r="B2271" s="15">
        <v>5</v>
      </c>
    </row>
    <row r="2272" spans="1:2" x14ac:dyDescent="0.2">
      <c r="A2272" s="16">
        <v>1102900</v>
      </c>
      <c r="B2272" s="15">
        <v>4</v>
      </c>
    </row>
    <row r="2273" spans="1:2" x14ac:dyDescent="0.2">
      <c r="A2273" s="16">
        <v>1102900</v>
      </c>
      <c r="B2273" s="15">
        <v>4</v>
      </c>
    </row>
    <row r="2274" spans="1:2" x14ac:dyDescent="0.2">
      <c r="A2274" s="16">
        <v>1102900</v>
      </c>
      <c r="B2274" s="15">
        <v>4.6666666699999997</v>
      </c>
    </row>
    <row r="2275" spans="1:2" x14ac:dyDescent="0.2">
      <c r="A2275" s="16">
        <v>1102910</v>
      </c>
      <c r="B2275" s="15">
        <v>3.6666666700000001</v>
      </c>
    </row>
    <row r="2276" spans="1:2" x14ac:dyDescent="0.2">
      <c r="A2276" s="16">
        <v>1102910</v>
      </c>
      <c r="B2276" s="15">
        <v>4</v>
      </c>
    </row>
    <row r="2277" spans="1:2" x14ac:dyDescent="0.2">
      <c r="A2277" s="16">
        <v>1102910</v>
      </c>
      <c r="B2277" s="15">
        <v>4</v>
      </c>
    </row>
    <row r="2278" spans="1:2" x14ac:dyDescent="0.2">
      <c r="A2278" s="16">
        <v>1102910</v>
      </c>
      <c r="B2278" s="15">
        <v>5</v>
      </c>
    </row>
    <row r="2279" spans="1:2" x14ac:dyDescent="0.2">
      <c r="A2279" s="16">
        <v>1102910</v>
      </c>
      <c r="B2279" s="15">
        <v>4.6666666699999997</v>
      </c>
    </row>
    <row r="2280" spans="1:2" x14ac:dyDescent="0.2">
      <c r="A2280" s="16">
        <v>1102920</v>
      </c>
      <c r="B2280" s="15">
        <v>5</v>
      </c>
    </row>
    <row r="2281" spans="1:2" x14ac:dyDescent="0.2">
      <c r="A2281" s="16">
        <v>1102930</v>
      </c>
      <c r="B2281" s="15">
        <v>5</v>
      </c>
    </row>
    <row r="2282" spans="1:2" x14ac:dyDescent="0.2">
      <c r="A2282" s="16">
        <v>1102930</v>
      </c>
      <c r="B2282" s="15">
        <v>5</v>
      </c>
    </row>
    <row r="2283" spans="1:2" x14ac:dyDescent="0.2">
      <c r="A2283" s="16">
        <v>1102940</v>
      </c>
      <c r="B2283" s="15">
        <v>4.6666666699999997</v>
      </c>
    </row>
    <row r="2284" spans="1:2" x14ac:dyDescent="0.2">
      <c r="A2284" s="16">
        <v>1102940</v>
      </c>
      <c r="B2284" s="15">
        <v>4.6666666699999997</v>
      </c>
    </row>
    <row r="2285" spans="1:2" x14ac:dyDescent="0.2">
      <c r="A2285" s="16">
        <v>1102950</v>
      </c>
      <c r="B2285" s="15">
        <v>4.6666666699999997</v>
      </c>
    </row>
    <row r="2286" spans="1:2" x14ac:dyDescent="0.2">
      <c r="A2286" s="16">
        <v>1102950</v>
      </c>
      <c r="B2286" s="15">
        <v>4.6666666699999997</v>
      </c>
    </row>
    <row r="2287" spans="1:2" x14ac:dyDescent="0.2">
      <c r="A2287" s="16">
        <v>1102960</v>
      </c>
      <c r="B2287" s="15">
        <v>4</v>
      </c>
    </row>
    <row r="2288" spans="1:2" x14ac:dyDescent="0.2">
      <c r="A2288" s="16">
        <v>1102960</v>
      </c>
      <c r="B2288" s="15">
        <v>4.6666666699999997</v>
      </c>
    </row>
    <row r="2289" spans="1:2" x14ac:dyDescent="0.2">
      <c r="A2289" s="16">
        <v>1102960</v>
      </c>
      <c r="B2289" s="15">
        <v>4.6666666699999997</v>
      </c>
    </row>
    <row r="2290" spans="1:2" x14ac:dyDescent="0.2">
      <c r="A2290" s="16">
        <v>1102970</v>
      </c>
      <c r="B2290" s="15">
        <v>4</v>
      </c>
    </row>
    <row r="2291" spans="1:2" x14ac:dyDescent="0.2">
      <c r="A2291" s="16">
        <v>1102970</v>
      </c>
      <c r="B2291" s="15">
        <v>4.6666666699999997</v>
      </c>
    </row>
    <row r="2292" spans="1:2" x14ac:dyDescent="0.2">
      <c r="A2292" s="16">
        <v>1102980</v>
      </c>
      <c r="B2292" s="15">
        <v>3.6666666700000001</v>
      </c>
    </row>
    <row r="2293" spans="1:2" x14ac:dyDescent="0.2">
      <c r="A2293" s="16">
        <v>1102980</v>
      </c>
      <c r="B2293" s="15">
        <v>4</v>
      </c>
    </row>
    <row r="2294" spans="1:2" x14ac:dyDescent="0.2">
      <c r="A2294" s="16">
        <v>1102980</v>
      </c>
      <c r="B2294" s="15">
        <v>4.6666666699999997</v>
      </c>
    </row>
    <row r="2295" spans="1:2" x14ac:dyDescent="0.2">
      <c r="A2295" s="16">
        <v>1102980</v>
      </c>
      <c r="B2295" s="15">
        <v>4.6666666699999997</v>
      </c>
    </row>
    <row r="2296" spans="1:2" x14ac:dyDescent="0.2">
      <c r="A2296" s="16">
        <v>1102990</v>
      </c>
      <c r="B2296" s="15">
        <v>4.6666666699999997</v>
      </c>
    </row>
    <row r="2297" spans="1:2" x14ac:dyDescent="0.2">
      <c r="A2297" s="16">
        <v>1103000</v>
      </c>
      <c r="B2297" s="15">
        <v>5</v>
      </c>
    </row>
    <row r="2298" spans="1:2" x14ac:dyDescent="0.2">
      <c r="A2298" s="16">
        <v>1103000</v>
      </c>
      <c r="B2298" s="15">
        <v>2.3333333299999999</v>
      </c>
    </row>
    <row r="2299" spans="1:2" x14ac:dyDescent="0.2">
      <c r="A2299" s="16">
        <v>1103000</v>
      </c>
      <c r="B2299" s="15">
        <v>4.6666666699999997</v>
      </c>
    </row>
    <row r="2300" spans="1:2" x14ac:dyDescent="0.2">
      <c r="A2300" s="16">
        <v>1103010</v>
      </c>
      <c r="B2300" s="15">
        <v>4.6666666699999997</v>
      </c>
    </row>
    <row r="2301" spans="1:2" x14ac:dyDescent="0.2">
      <c r="A2301" s="16">
        <v>1103010</v>
      </c>
      <c r="B2301" s="15">
        <v>4.6666666699999997</v>
      </c>
    </row>
    <row r="2302" spans="1:2" x14ac:dyDescent="0.2">
      <c r="A2302" s="16">
        <v>1103020</v>
      </c>
      <c r="B2302" s="15">
        <v>4.6666666699999997</v>
      </c>
    </row>
    <row r="2303" spans="1:2" x14ac:dyDescent="0.2">
      <c r="A2303" s="16">
        <v>1103030</v>
      </c>
      <c r="B2303" s="15">
        <v>3</v>
      </c>
    </row>
    <row r="2304" spans="1:2" x14ac:dyDescent="0.2">
      <c r="A2304" s="16">
        <v>1103030</v>
      </c>
      <c r="B2304" s="15">
        <v>4.6666666699999997</v>
      </c>
    </row>
    <row r="2305" spans="1:2" x14ac:dyDescent="0.2">
      <c r="A2305" s="16">
        <v>1103040</v>
      </c>
      <c r="B2305" s="15">
        <v>4.6666666699999997</v>
      </c>
    </row>
    <row r="2306" spans="1:2" x14ac:dyDescent="0.2">
      <c r="A2306" s="16">
        <v>1103050</v>
      </c>
      <c r="B2306" s="15">
        <v>4.6666666699999997</v>
      </c>
    </row>
    <row r="2307" spans="1:2" x14ac:dyDescent="0.2">
      <c r="A2307" s="16">
        <v>1103060</v>
      </c>
      <c r="B2307" s="15">
        <v>4.6666666699999997</v>
      </c>
    </row>
    <row r="2308" spans="1:2" x14ac:dyDescent="0.2">
      <c r="A2308" s="16">
        <v>1103060</v>
      </c>
      <c r="B2308" s="15">
        <v>4</v>
      </c>
    </row>
    <row r="2309" spans="1:2" x14ac:dyDescent="0.2">
      <c r="A2309" s="16">
        <v>1103060</v>
      </c>
      <c r="B2309" s="15">
        <v>4.6666666699999997</v>
      </c>
    </row>
    <row r="2310" spans="1:2" x14ac:dyDescent="0.2">
      <c r="A2310" s="16">
        <v>1103060</v>
      </c>
      <c r="B2310" s="15">
        <v>4.6666666699999997</v>
      </c>
    </row>
    <row r="2311" spans="1:2" x14ac:dyDescent="0.2">
      <c r="A2311" s="16">
        <v>1103070</v>
      </c>
      <c r="B2311" s="15">
        <v>3</v>
      </c>
    </row>
    <row r="2312" spans="1:2" x14ac:dyDescent="0.2">
      <c r="A2312" s="16">
        <v>1103070</v>
      </c>
      <c r="B2312" s="15">
        <v>4.6666666699999997</v>
      </c>
    </row>
    <row r="2313" spans="1:2" x14ac:dyDescent="0.2">
      <c r="A2313" s="16">
        <v>1103080</v>
      </c>
      <c r="B2313" s="15">
        <v>3</v>
      </c>
    </row>
    <row r="2314" spans="1:2" x14ac:dyDescent="0.2">
      <c r="A2314" s="16">
        <v>1103080</v>
      </c>
      <c r="B2314" s="15">
        <v>4.6666666699999997</v>
      </c>
    </row>
    <row r="2315" spans="1:2" x14ac:dyDescent="0.2">
      <c r="A2315" s="16">
        <v>1103080</v>
      </c>
      <c r="B2315" s="15">
        <v>4</v>
      </c>
    </row>
    <row r="2316" spans="1:2" x14ac:dyDescent="0.2">
      <c r="A2316" s="16">
        <v>1103080</v>
      </c>
      <c r="B2316" s="15">
        <v>3</v>
      </c>
    </row>
    <row r="2317" spans="1:2" x14ac:dyDescent="0.2">
      <c r="A2317" s="16">
        <v>1103090</v>
      </c>
      <c r="B2317" s="15">
        <v>3</v>
      </c>
    </row>
    <row r="2318" spans="1:2" x14ac:dyDescent="0.2">
      <c r="A2318" s="16">
        <v>1103090</v>
      </c>
      <c r="B2318" s="15">
        <v>4.6666666699999997</v>
      </c>
    </row>
    <row r="2319" spans="1:2" x14ac:dyDescent="0.2">
      <c r="A2319" s="16">
        <v>1103090</v>
      </c>
      <c r="B2319" s="15">
        <v>4</v>
      </c>
    </row>
    <row r="2320" spans="1:2" x14ac:dyDescent="0.2">
      <c r="A2320" s="16">
        <v>1103100</v>
      </c>
      <c r="B2320" s="15">
        <v>4.6666666699999997</v>
      </c>
    </row>
    <row r="2321" spans="1:2" x14ac:dyDescent="0.2">
      <c r="A2321" s="16">
        <v>1103100</v>
      </c>
      <c r="B2321" s="15">
        <v>4</v>
      </c>
    </row>
    <row r="2322" spans="1:2" x14ac:dyDescent="0.2">
      <c r="A2322" s="16">
        <v>1103110</v>
      </c>
      <c r="B2322" s="15">
        <v>4.6666666699999997</v>
      </c>
    </row>
    <row r="2323" spans="1:2" x14ac:dyDescent="0.2">
      <c r="A2323" s="16">
        <v>1103110</v>
      </c>
      <c r="B2323" s="15">
        <v>4</v>
      </c>
    </row>
    <row r="2324" spans="1:2" x14ac:dyDescent="0.2">
      <c r="A2324" s="16">
        <v>1103110</v>
      </c>
      <c r="B2324" s="15">
        <v>4.6666666699999997</v>
      </c>
    </row>
    <row r="2325" spans="1:2" x14ac:dyDescent="0.2">
      <c r="A2325" s="16">
        <v>1103110</v>
      </c>
      <c r="B2325" s="15">
        <v>4.6666666699999997</v>
      </c>
    </row>
    <row r="2326" spans="1:2" x14ac:dyDescent="0.2">
      <c r="A2326" s="16">
        <v>1103120</v>
      </c>
      <c r="B2326" s="15">
        <v>4</v>
      </c>
    </row>
    <row r="2327" spans="1:2" x14ac:dyDescent="0.2">
      <c r="A2327" s="16">
        <v>1103120</v>
      </c>
      <c r="B2327" s="15">
        <v>4.6666666699999997</v>
      </c>
    </row>
    <row r="2328" spans="1:2" x14ac:dyDescent="0.2">
      <c r="A2328" s="16">
        <v>1103120</v>
      </c>
      <c r="B2328" s="15">
        <v>4.6666666699999997</v>
      </c>
    </row>
    <row r="2329" spans="1:2" x14ac:dyDescent="0.2">
      <c r="A2329" s="16">
        <v>1103130</v>
      </c>
      <c r="B2329" s="15">
        <v>4.6666666699999997</v>
      </c>
    </row>
    <row r="2330" spans="1:2" x14ac:dyDescent="0.2">
      <c r="A2330" s="16">
        <v>1103130</v>
      </c>
      <c r="B2330" s="15">
        <v>4</v>
      </c>
    </row>
    <row r="2331" spans="1:2" x14ac:dyDescent="0.2">
      <c r="A2331" s="16">
        <v>1103140</v>
      </c>
      <c r="B2331" s="15">
        <v>3</v>
      </c>
    </row>
    <row r="2332" spans="1:2" x14ac:dyDescent="0.2">
      <c r="A2332" s="16">
        <v>1103150</v>
      </c>
      <c r="B2332" s="15">
        <v>3</v>
      </c>
    </row>
    <row r="2333" spans="1:2" x14ac:dyDescent="0.2">
      <c r="A2333" s="16">
        <v>1103150</v>
      </c>
      <c r="B2333" s="15">
        <v>3</v>
      </c>
    </row>
    <row r="2334" spans="1:2" x14ac:dyDescent="0.2">
      <c r="A2334" s="16">
        <v>1103160</v>
      </c>
      <c r="B2334" s="15">
        <v>3</v>
      </c>
    </row>
    <row r="2335" spans="1:2" x14ac:dyDescent="0.2">
      <c r="A2335" s="16">
        <v>1103170</v>
      </c>
      <c r="B2335" s="15">
        <v>3</v>
      </c>
    </row>
    <row r="2336" spans="1:2" x14ac:dyDescent="0.2">
      <c r="A2336" s="16">
        <v>1103180</v>
      </c>
      <c r="B2336" s="15">
        <v>2.3333333299999999</v>
      </c>
    </row>
    <row r="2337" spans="1:2" x14ac:dyDescent="0.2">
      <c r="A2337" s="16">
        <v>1103180</v>
      </c>
      <c r="B2337" s="15">
        <v>3</v>
      </c>
    </row>
    <row r="2338" spans="1:2" x14ac:dyDescent="0.2">
      <c r="A2338" s="16">
        <v>1103190</v>
      </c>
      <c r="B2338" s="15">
        <v>2.3333333299999999</v>
      </c>
    </row>
    <row r="2339" spans="1:2" x14ac:dyDescent="0.2">
      <c r="A2339" s="16">
        <v>1103190</v>
      </c>
      <c r="B2339" s="15">
        <v>3</v>
      </c>
    </row>
    <row r="2340" spans="1:2" x14ac:dyDescent="0.2">
      <c r="A2340" s="16">
        <v>1103200</v>
      </c>
      <c r="B2340" s="15">
        <v>2.3333333299999999</v>
      </c>
    </row>
    <row r="2341" spans="1:2" x14ac:dyDescent="0.2">
      <c r="A2341" s="16">
        <v>1103210</v>
      </c>
      <c r="B2341" s="15">
        <v>2.3333333299999999</v>
      </c>
    </row>
    <row r="2342" spans="1:2" x14ac:dyDescent="0.2">
      <c r="A2342" s="16">
        <v>1103220</v>
      </c>
      <c r="B2342" s="15">
        <v>2.3333333299999999</v>
      </c>
    </row>
    <row r="2343" spans="1:2" x14ac:dyDescent="0.2">
      <c r="A2343" s="16">
        <v>1103230</v>
      </c>
      <c r="B2343" s="15">
        <v>2.3333333299999999</v>
      </c>
    </row>
    <row r="2344" spans="1:2" x14ac:dyDescent="0.2">
      <c r="A2344" s="16">
        <v>1103240</v>
      </c>
      <c r="B2344" s="15">
        <v>2.3333333299999999</v>
      </c>
    </row>
    <row r="2345" spans="1:2" x14ac:dyDescent="0.2">
      <c r="A2345" s="16">
        <v>1103240</v>
      </c>
      <c r="B2345" s="15">
        <v>3.6666666700000001</v>
      </c>
    </row>
    <row r="2346" spans="1:2" x14ac:dyDescent="0.2">
      <c r="A2346" s="16">
        <v>1103240</v>
      </c>
      <c r="B2346" s="15">
        <v>4.6666666699999997</v>
      </c>
    </row>
    <row r="2347" spans="1:2" x14ac:dyDescent="0.2">
      <c r="A2347" s="16">
        <v>1103240</v>
      </c>
      <c r="B2347" s="15">
        <v>3</v>
      </c>
    </row>
    <row r="2348" spans="1:2" x14ac:dyDescent="0.2">
      <c r="A2348" s="16">
        <v>1103250</v>
      </c>
      <c r="B2348" s="15">
        <v>3.6666666700000001</v>
      </c>
    </row>
    <row r="2349" spans="1:2" x14ac:dyDescent="0.2">
      <c r="A2349" s="16">
        <v>1103250</v>
      </c>
      <c r="B2349" s="15">
        <v>4.6666666699999997</v>
      </c>
    </row>
    <row r="2350" spans="1:2" x14ac:dyDescent="0.2">
      <c r="A2350" s="16">
        <v>1103250</v>
      </c>
      <c r="B2350" s="15">
        <v>3</v>
      </c>
    </row>
    <row r="2351" spans="1:2" x14ac:dyDescent="0.2">
      <c r="A2351" s="16">
        <v>1103250</v>
      </c>
      <c r="B2351" s="15">
        <v>2</v>
      </c>
    </row>
    <row r="2352" spans="1:2" x14ac:dyDescent="0.2">
      <c r="A2352" s="16">
        <v>1103260</v>
      </c>
      <c r="B2352" s="15">
        <v>3.6666666700000001</v>
      </c>
    </row>
    <row r="2353" spans="1:2" x14ac:dyDescent="0.2">
      <c r="A2353" s="16">
        <v>1103260</v>
      </c>
      <c r="B2353" s="15">
        <v>4.6666666699999997</v>
      </c>
    </row>
    <row r="2354" spans="1:2" x14ac:dyDescent="0.2">
      <c r="A2354" s="16">
        <v>1103260</v>
      </c>
      <c r="B2354" s="15">
        <v>3.6666666700000001</v>
      </c>
    </row>
    <row r="2355" spans="1:2" x14ac:dyDescent="0.2">
      <c r="A2355" s="16">
        <v>1103260</v>
      </c>
      <c r="B2355" s="15">
        <v>2</v>
      </c>
    </row>
    <row r="2356" spans="1:2" x14ac:dyDescent="0.2">
      <c r="A2356" s="16">
        <v>1103270</v>
      </c>
      <c r="B2356" s="15">
        <v>4.3333333300000003</v>
      </c>
    </row>
    <row r="2357" spans="1:2" x14ac:dyDescent="0.2">
      <c r="A2357" s="16">
        <v>1103270</v>
      </c>
      <c r="B2357" s="15">
        <v>3.6666666700000001</v>
      </c>
    </row>
    <row r="2358" spans="1:2" x14ac:dyDescent="0.2">
      <c r="A2358" s="16">
        <v>1103270</v>
      </c>
      <c r="B2358" s="15">
        <v>2</v>
      </c>
    </row>
    <row r="2359" spans="1:2" x14ac:dyDescent="0.2">
      <c r="A2359" s="16">
        <v>1103270</v>
      </c>
      <c r="B2359" s="15">
        <v>1.6666666699999999</v>
      </c>
    </row>
    <row r="2360" spans="1:2" x14ac:dyDescent="0.2">
      <c r="A2360" s="16">
        <v>1103270</v>
      </c>
      <c r="B2360" s="15">
        <v>1.6666666699999999</v>
      </c>
    </row>
    <row r="2361" spans="1:2" x14ac:dyDescent="0.2">
      <c r="A2361" s="16">
        <v>1103270</v>
      </c>
      <c r="B2361" s="15">
        <v>4</v>
      </c>
    </row>
    <row r="2362" spans="1:2" x14ac:dyDescent="0.2">
      <c r="A2362" s="16">
        <v>1103270</v>
      </c>
      <c r="B2362" s="15">
        <v>4.3333333300000003</v>
      </c>
    </row>
    <row r="2363" spans="1:2" x14ac:dyDescent="0.2">
      <c r="A2363" s="16">
        <v>1103270</v>
      </c>
      <c r="B2363" s="15">
        <v>4</v>
      </c>
    </row>
    <row r="2364" spans="1:2" x14ac:dyDescent="0.2">
      <c r="A2364" s="16">
        <v>1103289</v>
      </c>
      <c r="B2364" s="15">
        <v>4.3333333300000003</v>
      </c>
    </row>
    <row r="2365" spans="1:2" x14ac:dyDescent="0.2">
      <c r="A2365" s="16">
        <v>1103289</v>
      </c>
      <c r="B2365" s="15">
        <v>4</v>
      </c>
    </row>
    <row r="2366" spans="1:2" x14ac:dyDescent="0.2">
      <c r="A2366" s="16">
        <v>1103289</v>
      </c>
      <c r="B2366" s="15">
        <v>4.6666666699999997</v>
      </c>
    </row>
    <row r="2367" spans="1:2" x14ac:dyDescent="0.2">
      <c r="A2367" s="16">
        <v>1103289</v>
      </c>
      <c r="B2367" s="15">
        <v>4</v>
      </c>
    </row>
    <row r="2368" spans="1:2" x14ac:dyDescent="0.2">
      <c r="A2368" s="16">
        <v>1103289</v>
      </c>
      <c r="B2368" s="15">
        <v>4.3333333300000003</v>
      </c>
    </row>
    <row r="2369" spans="1:2" x14ac:dyDescent="0.2">
      <c r="A2369" s="16">
        <v>1103290</v>
      </c>
      <c r="B2369" s="15">
        <v>3.6666666700000001</v>
      </c>
    </row>
    <row r="2370" spans="1:2" x14ac:dyDescent="0.2">
      <c r="A2370" s="16">
        <v>1103290</v>
      </c>
      <c r="B2370" s="15">
        <v>3</v>
      </c>
    </row>
    <row r="2371" spans="1:2" x14ac:dyDescent="0.2">
      <c r="A2371" s="16">
        <v>1103290</v>
      </c>
      <c r="B2371" s="15">
        <v>4</v>
      </c>
    </row>
    <row r="2372" spans="1:2" x14ac:dyDescent="0.2">
      <c r="A2372" s="16">
        <v>1103290</v>
      </c>
      <c r="B2372" s="15">
        <v>3.6666666700000001</v>
      </c>
    </row>
    <row r="2373" spans="1:2" x14ac:dyDescent="0.2">
      <c r="A2373" s="16">
        <v>1103300</v>
      </c>
      <c r="B2373" s="15">
        <v>3</v>
      </c>
    </row>
    <row r="2374" spans="1:2" x14ac:dyDescent="0.2">
      <c r="A2374" s="16">
        <v>1103300</v>
      </c>
      <c r="B2374" s="15">
        <v>4.3333333300000003</v>
      </c>
    </row>
    <row r="2375" spans="1:2" x14ac:dyDescent="0.2">
      <c r="A2375" s="16">
        <v>1103300</v>
      </c>
      <c r="B2375" s="15">
        <v>4</v>
      </c>
    </row>
    <row r="2376" spans="1:2" x14ac:dyDescent="0.2">
      <c r="A2376" s="16">
        <v>1103300</v>
      </c>
      <c r="B2376" s="15">
        <v>3.6666666700000001</v>
      </c>
    </row>
    <row r="2377" spans="1:2" x14ac:dyDescent="0.2">
      <c r="A2377" s="16">
        <v>1103310</v>
      </c>
      <c r="B2377" s="15">
        <v>2.3333333299999999</v>
      </c>
    </row>
    <row r="2378" spans="1:2" x14ac:dyDescent="0.2">
      <c r="A2378" s="16">
        <v>1103320</v>
      </c>
      <c r="B2378" s="15">
        <v>2.3333333299999999</v>
      </c>
    </row>
    <row r="2379" spans="1:2" x14ac:dyDescent="0.2">
      <c r="A2379" s="16">
        <v>1103330</v>
      </c>
      <c r="B2379" s="15">
        <v>2.3333333299999999</v>
      </c>
    </row>
    <row r="2380" spans="1:2" x14ac:dyDescent="0.2">
      <c r="A2380" s="16">
        <v>1103340</v>
      </c>
      <c r="B2380" s="15">
        <v>0</v>
      </c>
    </row>
    <row r="2381" spans="1:2" x14ac:dyDescent="0.2">
      <c r="A2381" s="16">
        <v>1103340</v>
      </c>
      <c r="B2381" s="15">
        <v>2.3333333299999999</v>
      </c>
    </row>
    <row r="2382" spans="1:2" x14ac:dyDescent="0.2">
      <c r="A2382" s="16">
        <v>1103350</v>
      </c>
      <c r="B2382" s="15">
        <v>0</v>
      </c>
    </row>
    <row r="2383" spans="1:2" x14ac:dyDescent="0.2">
      <c r="A2383" s="16">
        <v>1103350</v>
      </c>
      <c r="B2383" s="15">
        <v>1.6666666699999999</v>
      </c>
    </row>
    <row r="2384" spans="1:2" x14ac:dyDescent="0.2">
      <c r="A2384" s="16">
        <v>1103350</v>
      </c>
      <c r="B2384" s="15">
        <v>1.6666666699999999</v>
      </c>
    </row>
    <row r="2385" spans="1:2" x14ac:dyDescent="0.2">
      <c r="A2385" s="16">
        <v>1103350</v>
      </c>
      <c r="B2385" s="15">
        <v>2.3333333299999999</v>
      </c>
    </row>
    <row r="2386" spans="1:2" x14ac:dyDescent="0.2">
      <c r="A2386" s="16">
        <v>1103350</v>
      </c>
      <c r="B2386" s="15">
        <v>2.3333333299999999</v>
      </c>
    </row>
    <row r="2387" spans="1:2" x14ac:dyDescent="0.2">
      <c r="A2387" s="16">
        <v>1103350</v>
      </c>
      <c r="B2387" s="15">
        <v>4.6666666699999997</v>
      </c>
    </row>
    <row r="2388" spans="1:2" x14ac:dyDescent="0.2">
      <c r="A2388" s="16">
        <v>1103351</v>
      </c>
      <c r="B2388" s="15">
        <v>3.6666666700000001</v>
      </c>
    </row>
    <row r="2389" spans="1:2" x14ac:dyDescent="0.2">
      <c r="A2389" s="16">
        <v>1103351</v>
      </c>
      <c r="B2389" s="15">
        <v>4.6666666699999997</v>
      </c>
    </row>
    <row r="2390" spans="1:2" x14ac:dyDescent="0.2">
      <c r="A2390" s="16">
        <v>1103351</v>
      </c>
      <c r="B2390" s="15">
        <v>4.3333333300000003</v>
      </c>
    </row>
    <row r="2391" spans="1:2" x14ac:dyDescent="0.2">
      <c r="A2391" s="16">
        <v>1103351</v>
      </c>
      <c r="B2391" s="15">
        <v>3.6666666700000001</v>
      </c>
    </row>
    <row r="2392" spans="1:2" x14ac:dyDescent="0.2">
      <c r="A2392" s="16">
        <v>1103351</v>
      </c>
      <c r="B2392" s="15">
        <v>2</v>
      </c>
    </row>
    <row r="2393" spans="1:2" x14ac:dyDescent="0.2">
      <c r="A2393" s="16">
        <v>1103351</v>
      </c>
      <c r="B2393" s="15">
        <v>2</v>
      </c>
    </row>
    <row r="2394" spans="1:2" x14ac:dyDescent="0.2">
      <c r="A2394" s="16">
        <v>1103360</v>
      </c>
      <c r="B2394" s="15">
        <v>0</v>
      </c>
    </row>
    <row r="2395" spans="1:2" x14ac:dyDescent="0.2">
      <c r="A2395" s="16">
        <v>1103360</v>
      </c>
      <c r="B2395" s="15">
        <v>2.3333333299999999</v>
      </c>
    </row>
    <row r="2396" spans="1:2" x14ac:dyDescent="0.2">
      <c r="A2396" s="16">
        <v>1103370</v>
      </c>
      <c r="B2396" s="15">
        <v>2.3333333299999999</v>
      </c>
    </row>
    <row r="2397" spans="1:2" x14ac:dyDescent="0.2">
      <c r="A2397" s="16">
        <v>1103380</v>
      </c>
      <c r="B2397" s="15">
        <v>2.3333333299999999</v>
      </c>
    </row>
    <row r="2398" spans="1:2" x14ac:dyDescent="0.2">
      <c r="A2398" s="16">
        <v>1103390</v>
      </c>
      <c r="B2398" s="15">
        <v>2.3333333299999999</v>
      </c>
    </row>
    <row r="2399" spans="1:2" x14ac:dyDescent="0.2">
      <c r="A2399" s="16">
        <v>1103400</v>
      </c>
      <c r="B2399" s="15">
        <v>0</v>
      </c>
    </row>
    <row r="2400" spans="1:2" x14ac:dyDescent="0.2">
      <c r="A2400" s="16">
        <v>1103400</v>
      </c>
      <c r="B2400" s="15">
        <v>2.3333333299999999</v>
      </c>
    </row>
    <row r="2401" spans="1:2" x14ac:dyDescent="0.2">
      <c r="A2401" s="16">
        <v>1200010</v>
      </c>
      <c r="B2401" s="15">
        <v>0</v>
      </c>
    </row>
    <row r="2402" spans="1:2" x14ac:dyDescent="0.2">
      <c r="A2402" s="16">
        <v>1200010</v>
      </c>
      <c r="B2402" s="15">
        <v>1.6666666699999999</v>
      </c>
    </row>
    <row r="2403" spans="1:2" x14ac:dyDescent="0.2">
      <c r="A2403" s="16">
        <v>1200010</v>
      </c>
      <c r="B2403" s="15">
        <v>1.6666666699999999</v>
      </c>
    </row>
    <row r="2404" spans="1:2" x14ac:dyDescent="0.2">
      <c r="A2404" s="16">
        <v>1200010</v>
      </c>
      <c r="B2404" s="15">
        <v>2.3333333299999999</v>
      </c>
    </row>
    <row r="2405" spans="1:2" x14ac:dyDescent="0.2">
      <c r="A2405" s="16">
        <v>1200010</v>
      </c>
      <c r="B2405" s="15">
        <v>3.3333333299999999</v>
      </c>
    </row>
    <row r="2406" spans="1:2" x14ac:dyDescent="0.2">
      <c r="A2406" s="16">
        <v>1200020</v>
      </c>
      <c r="B2406" s="15">
        <v>0</v>
      </c>
    </row>
    <row r="2407" spans="1:2" x14ac:dyDescent="0.2">
      <c r="A2407" s="16">
        <v>1200020</v>
      </c>
      <c r="B2407" s="15">
        <v>1.3333333300000001</v>
      </c>
    </row>
    <row r="2408" spans="1:2" x14ac:dyDescent="0.2">
      <c r="A2408" s="16">
        <v>1200020</v>
      </c>
      <c r="B2408" s="15">
        <v>3.6666666700000001</v>
      </c>
    </row>
    <row r="2409" spans="1:2" x14ac:dyDescent="0.2">
      <c r="A2409" s="16">
        <v>1200020</v>
      </c>
      <c r="B2409" s="15">
        <v>2.6666666700000001</v>
      </c>
    </row>
    <row r="2410" spans="1:2" x14ac:dyDescent="0.2">
      <c r="A2410" s="16">
        <v>1200020</v>
      </c>
      <c r="B2410" s="15">
        <v>3.6666666700000001</v>
      </c>
    </row>
    <row r="2411" spans="1:2" x14ac:dyDescent="0.2">
      <c r="A2411" s="16">
        <v>1200020</v>
      </c>
      <c r="B2411" s="15">
        <v>1.6666666699999999</v>
      </c>
    </row>
    <row r="2412" spans="1:2" x14ac:dyDescent="0.2">
      <c r="A2412" s="16">
        <v>1200020</v>
      </c>
      <c r="B2412" s="15">
        <v>2.3333333299999999</v>
      </c>
    </row>
    <row r="2413" spans="1:2" x14ac:dyDescent="0.2">
      <c r="A2413" s="16">
        <v>1200020</v>
      </c>
      <c r="B2413" s="15">
        <v>2.6666666700000001</v>
      </c>
    </row>
    <row r="2414" spans="1:2" x14ac:dyDescent="0.2">
      <c r="A2414" s="16">
        <v>1200020</v>
      </c>
      <c r="B2414" s="15">
        <v>2.3333333299999999</v>
      </c>
    </row>
    <row r="2415" spans="1:2" x14ac:dyDescent="0.2">
      <c r="A2415" s="16">
        <v>1200020</v>
      </c>
      <c r="B2415" s="15">
        <v>3.3333333299999999</v>
      </c>
    </row>
    <row r="2416" spans="1:2" x14ac:dyDescent="0.2">
      <c r="A2416" s="16">
        <v>1200020</v>
      </c>
      <c r="B2416" s="15">
        <v>3.6666666700000001</v>
      </c>
    </row>
    <row r="2417" spans="1:2" x14ac:dyDescent="0.2">
      <c r="A2417" s="16">
        <v>1200020</v>
      </c>
      <c r="B2417" s="15">
        <v>2.3333333299999999</v>
      </c>
    </row>
    <row r="2418" spans="1:2" x14ac:dyDescent="0.2">
      <c r="A2418" s="16">
        <v>1200020</v>
      </c>
      <c r="B2418" s="15">
        <v>3.3333333299999999</v>
      </c>
    </row>
    <row r="2419" spans="1:2" x14ac:dyDescent="0.2">
      <c r="A2419" s="16">
        <v>1200030</v>
      </c>
      <c r="B2419" s="15">
        <v>0</v>
      </c>
    </row>
    <row r="2420" spans="1:2" x14ac:dyDescent="0.2">
      <c r="A2420" s="16">
        <v>1200030</v>
      </c>
      <c r="B2420" s="15">
        <v>1.3333333300000001</v>
      </c>
    </row>
    <row r="2421" spans="1:2" x14ac:dyDescent="0.2">
      <c r="A2421" s="16">
        <v>1200030</v>
      </c>
      <c r="B2421" s="15">
        <v>3.6666666700000001</v>
      </c>
    </row>
    <row r="2422" spans="1:2" x14ac:dyDescent="0.2">
      <c r="A2422" s="16">
        <v>1200030</v>
      </c>
      <c r="B2422" s="15">
        <v>2.3333333299999999</v>
      </c>
    </row>
    <row r="2423" spans="1:2" x14ac:dyDescent="0.2">
      <c r="A2423" s="16">
        <v>1200040</v>
      </c>
      <c r="B2423" s="15">
        <v>0</v>
      </c>
    </row>
    <row r="2424" spans="1:2" x14ac:dyDescent="0.2">
      <c r="A2424" s="16">
        <v>1200040</v>
      </c>
      <c r="B2424" s="15">
        <v>2.6666666700000001</v>
      </c>
    </row>
    <row r="2425" spans="1:2" x14ac:dyDescent="0.2">
      <c r="A2425" s="16">
        <v>1200040</v>
      </c>
      <c r="B2425" s="15">
        <v>2.6666666700000001</v>
      </c>
    </row>
    <row r="2426" spans="1:2" x14ac:dyDescent="0.2">
      <c r="A2426" s="16">
        <v>1200040</v>
      </c>
      <c r="B2426" s="15">
        <v>2.6666666700000001</v>
      </c>
    </row>
    <row r="2427" spans="1:2" x14ac:dyDescent="0.2">
      <c r="A2427" s="16">
        <v>1200040</v>
      </c>
      <c r="B2427" s="15">
        <v>1.3333333300000001</v>
      </c>
    </row>
    <row r="2428" spans="1:2" x14ac:dyDescent="0.2">
      <c r="A2428" s="16">
        <v>1200040</v>
      </c>
      <c r="B2428" s="15">
        <v>2.3333333299999999</v>
      </c>
    </row>
    <row r="2429" spans="1:2" x14ac:dyDescent="0.2">
      <c r="A2429" s="16">
        <v>1200040</v>
      </c>
      <c r="B2429" s="15">
        <v>1.6666666699999999</v>
      </c>
    </row>
    <row r="2430" spans="1:2" x14ac:dyDescent="0.2">
      <c r="A2430" s="16">
        <v>1200040</v>
      </c>
      <c r="B2430" s="15">
        <v>1.6666666699999999</v>
      </c>
    </row>
    <row r="2431" spans="1:2" x14ac:dyDescent="0.2">
      <c r="A2431" s="16">
        <v>1200040</v>
      </c>
      <c r="B2431" s="15">
        <v>1.3333333300000001</v>
      </c>
    </row>
    <row r="2432" spans="1:2" x14ac:dyDescent="0.2">
      <c r="A2432" s="16">
        <v>1200040</v>
      </c>
      <c r="B2432" s="15">
        <v>2</v>
      </c>
    </row>
    <row r="2433" spans="1:2" x14ac:dyDescent="0.2">
      <c r="A2433" s="16">
        <v>1200040</v>
      </c>
      <c r="B2433" s="15">
        <v>3.6666666700000001</v>
      </c>
    </row>
    <row r="2434" spans="1:2" x14ac:dyDescent="0.2">
      <c r="A2434" s="16">
        <v>1200040</v>
      </c>
      <c r="B2434" s="15">
        <v>2.6666666700000001</v>
      </c>
    </row>
    <row r="2435" spans="1:2" x14ac:dyDescent="0.2">
      <c r="A2435" s="16">
        <v>1200040</v>
      </c>
      <c r="B2435" s="15">
        <v>2.6666666700000001</v>
      </c>
    </row>
    <row r="2436" spans="1:2" x14ac:dyDescent="0.2">
      <c r="A2436" s="16">
        <v>1200040</v>
      </c>
      <c r="B2436" s="15">
        <v>2.3333333299999999</v>
      </c>
    </row>
    <row r="2437" spans="1:2" x14ac:dyDescent="0.2">
      <c r="A2437" s="16">
        <v>1200040</v>
      </c>
      <c r="B2437" s="15">
        <v>2</v>
      </c>
    </row>
    <row r="2438" spans="1:2" x14ac:dyDescent="0.2">
      <c r="A2438" s="16">
        <v>1200040</v>
      </c>
      <c r="B2438" s="15">
        <v>2.6666666700000001</v>
      </c>
    </row>
    <row r="2439" spans="1:2" x14ac:dyDescent="0.2">
      <c r="A2439" s="16">
        <v>1200050</v>
      </c>
      <c r="B2439" s="15">
        <v>0</v>
      </c>
    </row>
    <row r="2440" spans="1:2" x14ac:dyDescent="0.2">
      <c r="A2440" s="16">
        <v>1200050</v>
      </c>
      <c r="B2440" s="15">
        <v>2.6666666700000001</v>
      </c>
    </row>
    <row r="2441" spans="1:2" x14ac:dyDescent="0.2">
      <c r="A2441" s="16">
        <v>1200050</v>
      </c>
      <c r="B2441" s="15">
        <v>1.3333333300000001</v>
      </c>
    </row>
    <row r="2442" spans="1:2" x14ac:dyDescent="0.2">
      <c r="A2442" s="16">
        <v>1200050</v>
      </c>
      <c r="B2442" s="15">
        <v>1.6666666699999999</v>
      </c>
    </row>
    <row r="2443" spans="1:2" x14ac:dyDescent="0.2">
      <c r="A2443" s="16">
        <v>1200050</v>
      </c>
      <c r="B2443" s="15">
        <v>2.3333333299999999</v>
      </c>
    </row>
    <row r="2444" spans="1:2" x14ac:dyDescent="0.2">
      <c r="A2444" s="16">
        <v>1200050</v>
      </c>
      <c r="B2444" s="15">
        <v>1.6666666699999999</v>
      </c>
    </row>
    <row r="2445" spans="1:2" x14ac:dyDescent="0.2">
      <c r="A2445" s="16">
        <v>1200050</v>
      </c>
      <c r="B2445" s="15">
        <v>1.6666666699999999</v>
      </c>
    </row>
    <row r="2446" spans="1:2" x14ac:dyDescent="0.2">
      <c r="A2446" s="16">
        <v>1200050</v>
      </c>
      <c r="B2446" s="15">
        <v>2</v>
      </c>
    </row>
    <row r="2447" spans="1:2" x14ac:dyDescent="0.2">
      <c r="A2447" s="16">
        <v>1200050</v>
      </c>
      <c r="B2447" s="15">
        <v>1.3333333300000001</v>
      </c>
    </row>
    <row r="2448" spans="1:2" x14ac:dyDescent="0.2">
      <c r="A2448" s="16">
        <v>1200050</v>
      </c>
      <c r="B2448" s="15">
        <v>1.6666666699999999</v>
      </c>
    </row>
    <row r="2449" spans="1:2" x14ac:dyDescent="0.2">
      <c r="A2449" s="16">
        <v>1200050</v>
      </c>
      <c r="B2449" s="15">
        <v>2</v>
      </c>
    </row>
    <row r="2450" spans="1:2" x14ac:dyDescent="0.2">
      <c r="A2450" s="16">
        <v>1200050</v>
      </c>
      <c r="B2450" s="15">
        <v>2.6666666700000001</v>
      </c>
    </row>
    <row r="2451" spans="1:2" x14ac:dyDescent="0.2">
      <c r="A2451" s="16">
        <v>1200060</v>
      </c>
      <c r="B2451" s="15">
        <v>0</v>
      </c>
    </row>
    <row r="2452" spans="1:2" x14ac:dyDescent="0.2">
      <c r="A2452" s="16">
        <v>1200060</v>
      </c>
      <c r="B2452" s="15">
        <v>2</v>
      </c>
    </row>
    <row r="2453" spans="1:2" x14ac:dyDescent="0.2">
      <c r="A2453" s="16">
        <v>1200060</v>
      </c>
      <c r="B2453" s="15">
        <v>1</v>
      </c>
    </row>
    <row r="2454" spans="1:2" x14ac:dyDescent="0.2">
      <c r="A2454" s="16">
        <v>1200060</v>
      </c>
      <c r="B2454" s="15">
        <v>1.3333333300000001</v>
      </c>
    </row>
    <row r="2455" spans="1:2" x14ac:dyDescent="0.2">
      <c r="A2455" s="16">
        <v>1200060</v>
      </c>
      <c r="B2455" s="15">
        <v>1.3333333300000001</v>
      </c>
    </row>
    <row r="2456" spans="1:2" x14ac:dyDescent="0.2">
      <c r="A2456" s="16">
        <v>1200060</v>
      </c>
      <c r="B2456" s="15">
        <v>1.3333333300000001</v>
      </c>
    </row>
    <row r="2457" spans="1:2" x14ac:dyDescent="0.2">
      <c r="A2457" s="16">
        <v>1300010</v>
      </c>
      <c r="B2457" s="15">
        <v>0</v>
      </c>
    </row>
    <row r="2458" spans="1:2" x14ac:dyDescent="0.2">
      <c r="A2458" s="16">
        <v>1300010</v>
      </c>
      <c r="B2458" s="15">
        <v>1.6666666699999999</v>
      </c>
    </row>
    <row r="2459" spans="1:2" x14ac:dyDescent="0.2">
      <c r="A2459" s="16">
        <v>1300010</v>
      </c>
      <c r="B2459" s="15">
        <v>1.6666666699999999</v>
      </c>
    </row>
    <row r="2460" spans="1:2" x14ac:dyDescent="0.2">
      <c r="A2460" s="16">
        <v>1300010</v>
      </c>
      <c r="B2460" s="15">
        <v>1.3333333300000001</v>
      </c>
    </row>
    <row r="2461" spans="1:2" x14ac:dyDescent="0.2">
      <c r="A2461" s="16">
        <v>1300010</v>
      </c>
      <c r="B2461" s="15">
        <v>1.6666666699999999</v>
      </c>
    </row>
    <row r="2462" spans="1:2" x14ac:dyDescent="0.2">
      <c r="A2462" s="16">
        <v>1300010</v>
      </c>
      <c r="B2462" s="15">
        <v>2.3333333299999999</v>
      </c>
    </row>
    <row r="2463" spans="1:2" x14ac:dyDescent="0.2">
      <c r="A2463" s="16">
        <v>1300010</v>
      </c>
      <c r="B2463" s="15">
        <v>1.6666666699999999</v>
      </c>
    </row>
    <row r="2464" spans="1:2" x14ac:dyDescent="0.2">
      <c r="A2464" s="16">
        <v>1300010</v>
      </c>
      <c r="B2464" s="15">
        <v>4.6666666699999997</v>
      </c>
    </row>
    <row r="2465" spans="1:2" x14ac:dyDescent="0.2">
      <c r="A2465" s="16">
        <v>1300010</v>
      </c>
      <c r="B2465" s="15">
        <v>2</v>
      </c>
    </row>
    <row r="2466" spans="1:2" x14ac:dyDescent="0.2">
      <c r="A2466" s="16">
        <v>1300010</v>
      </c>
      <c r="B2466" s="15">
        <v>1.6666666699999999</v>
      </c>
    </row>
    <row r="2467" spans="1:2" x14ac:dyDescent="0.2">
      <c r="A2467" s="16">
        <v>1300020</v>
      </c>
      <c r="B2467" s="15">
        <v>0</v>
      </c>
    </row>
    <row r="2468" spans="1:2" x14ac:dyDescent="0.2">
      <c r="A2468" s="16">
        <v>1300020</v>
      </c>
      <c r="B2468" s="15">
        <v>4.3333333300000003</v>
      </c>
    </row>
    <row r="2469" spans="1:2" x14ac:dyDescent="0.2">
      <c r="A2469" s="16">
        <v>1300020</v>
      </c>
      <c r="B2469" s="15">
        <v>2</v>
      </c>
    </row>
    <row r="2470" spans="1:2" x14ac:dyDescent="0.2">
      <c r="A2470" s="16">
        <v>1300020</v>
      </c>
      <c r="B2470" s="15">
        <v>1.6666666699999999</v>
      </c>
    </row>
    <row r="2471" spans="1:2" x14ac:dyDescent="0.2">
      <c r="A2471" s="16">
        <v>1300020</v>
      </c>
      <c r="B2471" s="15">
        <v>1.6666666699999999</v>
      </c>
    </row>
    <row r="2472" spans="1:2" x14ac:dyDescent="0.2">
      <c r="A2472" s="16">
        <v>1300020</v>
      </c>
      <c r="B2472" s="15">
        <v>2</v>
      </c>
    </row>
    <row r="2473" spans="1:2" x14ac:dyDescent="0.2">
      <c r="A2473" s="16">
        <v>1300030</v>
      </c>
      <c r="B2473" s="15">
        <v>0</v>
      </c>
    </row>
    <row r="2474" spans="1:2" x14ac:dyDescent="0.2">
      <c r="A2474" s="16">
        <v>1300030</v>
      </c>
      <c r="B2474" s="15">
        <v>1.6666666699999999</v>
      </c>
    </row>
    <row r="2475" spans="1:2" x14ac:dyDescent="0.2">
      <c r="A2475" s="16">
        <v>1300030</v>
      </c>
      <c r="B2475" s="15">
        <v>1.6666666699999999</v>
      </c>
    </row>
    <row r="2476" spans="1:2" x14ac:dyDescent="0.2">
      <c r="A2476" s="16">
        <v>1300030</v>
      </c>
      <c r="B2476" s="15">
        <v>1.6666666699999999</v>
      </c>
    </row>
    <row r="2477" spans="1:2" x14ac:dyDescent="0.2">
      <c r="A2477" s="16">
        <v>1300040</v>
      </c>
      <c r="B2477" s="15">
        <v>0</v>
      </c>
    </row>
    <row r="2478" spans="1:2" x14ac:dyDescent="0.2">
      <c r="A2478" s="16">
        <v>1300040</v>
      </c>
      <c r="B2478" s="15">
        <v>4.3333333300000003</v>
      </c>
    </row>
    <row r="2479" spans="1:2" x14ac:dyDescent="0.2">
      <c r="A2479" s="16">
        <v>1300040</v>
      </c>
      <c r="B2479" s="15">
        <v>1.6666666699999999</v>
      </c>
    </row>
    <row r="2480" spans="1:2" x14ac:dyDescent="0.2">
      <c r="A2480" s="16">
        <v>1300040</v>
      </c>
      <c r="B2480" s="15">
        <v>1.6666666699999999</v>
      </c>
    </row>
    <row r="2481" spans="1:2" x14ac:dyDescent="0.2">
      <c r="A2481" s="16">
        <v>1300040</v>
      </c>
      <c r="B2481" s="15">
        <v>4</v>
      </c>
    </row>
    <row r="2482" spans="1:2" x14ac:dyDescent="0.2">
      <c r="A2482" s="16">
        <v>1300040</v>
      </c>
      <c r="B2482" s="15">
        <v>2.6666666700000001</v>
      </c>
    </row>
    <row r="2483" spans="1:2" x14ac:dyDescent="0.2">
      <c r="A2483" s="16">
        <v>1300050</v>
      </c>
      <c r="B2483" s="15">
        <v>0</v>
      </c>
    </row>
    <row r="2484" spans="1:2" x14ac:dyDescent="0.2">
      <c r="A2484" s="16">
        <v>1300050</v>
      </c>
      <c r="B2484" s="15">
        <v>2.6666666700000001</v>
      </c>
    </row>
    <row r="2485" spans="1:2" x14ac:dyDescent="0.2">
      <c r="A2485" s="16">
        <v>1300060</v>
      </c>
      <c r="B2485" s="15">
        <v>0</v>
      </c>
    </row>
    <row r="2486" spans="1:2" x14ac:dyDescent="0.2">
      <c r="A2486" s="16">
        <v>1300060</v>
      </c>
      <c r="B2486" s="15">
        <v>2.6666666700000001</v>
      </c>
    </row>
    <row r="2487" spans="1:2" x14ac:dyDescent="0.2">
      <c r="A2487" s="16">
        <v>1300060</v>
      </c>
      <c r="B2487" s="15">
        <v>4</v>
      </c>
    </row>
    <row r="2488" spans="1:2" x14ac:dyDescent="0.2">
      <c r="A2488" s="16">
        <v>1300070</v>
      </c>
      <c r="B2488" s="15">
        <v>2.6666666700000001</v>
      </c>
    </row>
    <row r="2489" spans="1:2" x14ac:dyDescent="0.2">
      <c r="A2489" s="16">
        <v>1300070</v>
      </c>
      <c r="B2489" s="15">
        <v>4</v>
      </c>
    </row>
    <row r="2490" spans="1:2" x14ac:dyDescent="0.2">
      <c r="A2490" s="16">
        <v>1300080</v>
      </c>
      <c r="B2490" s="15">
        <v>2.6666666700000001</v>
      </c>
    </row>
    <row r="2491" spans="1:2" x14ac:dyDescent="0.2">
      <c r="A2491" s="16">
        <v>1300090</v>
      </c>
      <c r="B2491" s="15">
        <v>4.6666666699999997</v>
      </c>
    </row>
    <row r="2492" spans="1:2" x14ac:dyDescent="0.2">
      <c r="A2492" s="16">
        <v>1300090</v>
      </c>
      <c r="B2492" s="15">
        <v>2.6666666700000001</v>
      </c>
    </row>
    <row r="2493" spans="1:2" x14ac:dyDescent="0.2">
      <c r="A2493" s="16">
        <v>1300090</v>
      </c>
      <c r="B2493" s="15">
        <v>4.6666666699999997</v>
      </c>
    </row>
    <row r="2494" spans="1:2" x14ac:dyDescent="0.2">
      <c r="A2494" s="16">
        <v>1300100</v>
      </c>
      <c r="B2494" s="15">
        <v>4.6666666699999997</v>
      </c>
    </row>
    <row r="2495" spans="1:2" x14ac:dyDescent="0.2">
      <c r="A2495" s="16">
        <v>1300100</v>
      </c>
      <c r="B2495" s="15">
        <v>2.6666666700000001</v>
      </c>
    </row>
    <row r="2496" spans="1:2" x14ac:dyDescent="0.2">
      <c r="A2496" s="16">
        <v>1300100</v>
      </c>
      <c r="B2496" s="15">
        <v>4.6666666699999997</v>
      </c>
    </row>
    <row r="2497" spans="1:2" x14ac:dyDescent="0.2">
      <c r="A2497" s="16">
        <v>1300110</v>
      </c>
      <c r="B2497" s="15">
        <v>2.6666666700000001</v>
      </c>
    </row>
    <row r="2498" spans="1:2" x14ac:dyDescent="0.2">
      <c r="A2498" s="16">
        <v>1300120</v>
      </c>
      <c r="B2498" s="15">
        <v>4.6666666699999997</v>
      </c>
    </row>
    <row r="2499" spans="1:2" x14ac:dyDescent="0.2">
      <c r="A2499" s="16">
        <v>1300120</v>
      </c>
      <c r="B2499" s="15">
        <v>2.6666666700000001</v>
      </c>
    </row>
    <row r="2500" spans="1:2" x14ac:dyDescent="0.2">
      <c r="A2500" s="16">
        <v>1300130</v>
      </c>
      <c r="B2500" s="15">
        <v>4.6666666699999997</v>
      </c>
    </row>
    <row r="2501" spans="1:2" x14ac:dyDescent="0.2">
      <c r="A2501" s="16">
        <v>1300130</v>
      </c>
      <c r="B2501" s="15">
        <v>2.6666666700000001</v>
      </c>
    </row>
    <row r="2502" spans="1:2" x14ac:dyDescent="0.2">
      <c r="A2502" s="16">
        <v>1300130</v>
      </c>
      <c r="B2502" s="15">
        <v>4.6666666699999997</v>
      </c>
    </row>
    <row r="2503" spans="1:2" x14ac:dyDescent="0.2">
      <c r="A2503" s="16">
        <v>1300140</v>
      </c>
      <c r="B2503" s="15">
        <v>4.6666666699999997</v>
      </c>
    </row>
    <row r="2504" spans="1:2" x14ac:dyDescent="0.2">
      <c r="A2504" s="16">
        <v>1300140</v>
      </c>
      <c r="B2504" s="15">
        <v>4.6666666699999997</v>
      </c>
    </row>
    <row r="2505" spans="1:2" x14ac:dyDescent="0.2">
      <c r="A2505" s="16">
        <v>1300140</v>
      </c>
      <c r="B2505" s="15">
        <v>4.6666666699999997</v>
      </c>
    </row>
    <row r="2506" spans="1:2" x14ac:dyDescent="0.2">
      <c r="A2506" s="16">
        <v>1300150</v>
      </c>
      <c r="B2506" s="15">
        <v>4.6666666699999997</v>
      </c>
    </row>
    <row r="2507" spans="1:2" x14ac:dyDescent="0.2">
      <c r="A2507" s="16">
        <v>1300150</v>
      </c>
      <c r="B2507" s="15">
        <v>4.6666666699999997</v>
      </c>
    </row>
    <row r="2508" spans="1:2" x14ac:dyDescent="0.2">
      <c r="A2508" s="16">
        <v>1300160</v>
      </c>
      <c r="B2508" s="15">
        <v>4.6666666699999997</v>
      </c>
    </row>
    <row r="2509" spans="1:2" x14ac:dyDescent="0.2">
      <c r="A2509" s="16">
        <v>1300160</v>
      </c>
      <c r="B2509" s="15">
        <v>4</v>
      </c>
    </row>
    <row r="2510" spans="1:2" x14ac:dyDescent="0.2">
      <c r="A2510" s="16">
        <v>1300160</v>
      </c>
      <c r="B2510" s="15">
        <v>2.6666666700000001</v>
      </c>
    </row>
    <row r="2511" spans="1:2" x14ac:dyDescent="0.2">
      <c r="A2511" s="16">
        <v>1300160</v>
      </c>
      <c r="B2511" s="15">
        <v>4.6666666699999997</v>
      </c>
    </row>
    <row r="2512" spans="1:2" x14ac:dyDescent="0.2">
      <c r="A2512" s="16">
        <v>1300170</v>
      </c>
      <c r="B2512" s="15">
        <v>4.6666666699999997</v>
      </c>
    </row>
    <row r="2513" spans="1:2" x14ac:dyDescent="0.2">
      <c r="A2513" s="16">
        <v>1300180</v>
      </c>
      <c r="B2513" s="15">
        <v>4</v>
      </c>
    </row>
    <row r="2514" spans="1:2" x14ac:dyDescent="0.2">
      <c r="A2514" s="16">
        <v>1300180</v>
      </c>
      <c r="B2514" s="15">
        <v>4.6666666699999997</v>
      </c>
    </row>
    <row r="2515" spans="1:2" x14ac:dyDescent="0.2">
      <c r="A2515" s="16">
        <v>1300190</v>
      </c>
      <c r="B2515" s="15">
        <v>4</v>
      </c>
    </row>
    <row r="2516" spans="1:2" x14ac:dyDescent="0.2">
      <c r="A2516" s="16">
        <v>1300190</v>
      </c>
      <c r="B2516" s="15">
        <v>4.6666666699999997</v>
      </c>
    </row>
    <row r="2517" spans="1:2" x14ac:dyDescent="0.2">
      <c r="A2517" s="16">
        <v>1300200</v>
      </c>
      <c r="B2517" s="15">
        <v>4.6666666699999997</v>
      </c>
    </row>
    <row r="2518" spans="1:2" x14ac:dyDescent="0.2">
      <c r="A2518" s="16">
        <v>1300200</v>
      </c>
      <c r="B2518" s="15">
        <v>4</v>
      </c>
    </row>
    <row r="2519" spans="1:2" x14ac:dyDescent="0.2">
      <c r="A2519" s="16">
        <v>1300200</v>
      </c>
      <c r="B2519" s="15">
        <v>2.6666666700000001</v>
      </c>
    </row>
    <row r="2520" spans="1:2" x14ac:dyDescent="0.2">
      <c r="A2520" s="16">
        <v>1300200</v>
      </c>
      <c r="B2520" s="15">
        <v>4.6666666699999997</v>
      </c>
    </row>
    <row r="2521" spans="1:2" x14ac:dyDescent="0.2">
      <c r="A2521" s="16">
        <v>1300210</v>
      </c>
      <c r="B2521" s="15">
        <v>4.6666666699999997</v>
      </c>
    </row>
    <row r="2522" spans="1:2" x14ac:dyDescent="0.2">
      <c r="A2522" s="16">
        <v>1300210</v>
      </c>
      <c r="B2522" s="15">
        <v>4</v>
      </c>
    </row>
    <row r="2523" spans="1:2" x14ac:dyDescent="0.2">
      <c r="A2523" s="16">
        <v>1300210</v>
      </c>
      <c r="B2523" s="15">
        <v>4.6666666699999997</v>
      </c>
    </row>
    <row r="2524" spans="1:2" x14ac:dyDescent="0.2">
      <c r="A2524" s="16">
        <v>1300210</v>
      </c>
      <c r="B2524" s="15">
        <v>4</v>
      </c>
    </row>
    <row r="2525" spans="1:2" x14ac:dyDescent="0.2">
      <c r="A2525" s="16">
        <v>1300220</v>
      </c>
      <c r="B2525" s="15">
        <v>4.6666666699999997</v>
      </c>
    </row>
    <row r="2526" spans="1:2" x14ac:dyDescent="0.2">
      <c r="A2526" s="16">
        <v>1300220</v>
      </c>
      <c r="B2526" s="15">
        <v>4.6666666699999997</v>
      </c>
    </row>
    <row r="2527" spans="1:2" x14ac:dyDescent="0.2">
      <c r="A2527" s="16">
        <v>1300220</v>
      </c>
      <c r="B2527" s="15">
        <v>4.6666666699999997</v>
      </c>
    </row>
    <row r="2528" spans="1:2" x14ac:dyDescent="0.2">
      <c r="A2528" s="16">
        <v>1300230</v>
      </c>
      <c r="B2528" s="15">
        <v>4.6666666699999997</v>
      </c>
    </row>
    <row r="2529" spans="1:2" x14ac:dyDescent="0.2">
      <c r="A2529" s="16">
        <v>1300230</v>
      </c>
      <c r="B2529" s="15">
        <v>4.6666666699999997</v>
      </c>
    </row>
    <row r="2530" spans="1:2" x14ac:dyDescent="0.2">
      <c r="A2530" s="16">
        <v>1300240</v>
      </c>
      <c r="B2530" s="15">
        <v>4.6666666699999997</v>
      </c>
    </row>
    <row r="2531" spans="1:2" x14ac:dyDescent="0.2">
      <c r="A2531" s="16">
        <v>1300250</v>
      </c>
      <c r="B2531" s="15">
        <v>0</v>
      </c>
    </row>
    <row r="2532" spans="1:2" x14ac:dyDescent="0.2">
      <c r="A2532" s="16">
        <v>1300250</v>
      </c>
      <c r="B2532" s="15">
        <v>4</v>
      </c>
    </row>
    <row r="2533" spans="1:2" x14ac:dyDescent="0.2">
      <c r="A2533" s="16">
        <v>1300260</v>
      </c>
      <c r="B2533" s="15">
        <v>0</v>
      </c>
    </row>
    <row r="2534" spans="1:2" x14ac:dyDescent="0.2">
      <c r="A2534" s="16">
        <v>1300260</v>
      </c>
      <c r="B2534" s="15">
        <v>4</v>
      </c>
    </row>
    <row r="2535" spans="1:2" x14ac:dyDescent="0.2">
      <c r="A2535" s="16">
        <v>1300270</v>
      </c>
      <c r="B2535" s="15">
        <v>0</v>
      </c>
    </row>
    <row r="2536" spans="1:2" x14ac:dyDescent="0.2">
      <c r="A2536" s="16">
        <v>1300270</v>
      </c>
      <c r="B2536" s="15">
        <v>4</v>
      </c>
    </row>
    <row r="2537" spans="1:2" x14ac:dyDescent="0.2">
      <c r="A2537" s="16">
        <v>1300280</v>
      </c>
      <c r="B2537" s="15">
        <v>0</v>
      </c>
    </row>
    <row r="2538" spans="1:2" x14ac:dyDescent="0.2">
      <c r="A2538" s="16">
        <v>1300280</v>
      </c>
      <c r="B2538" s="15">
        <v>3</v>
      </c>
    </row>
    <row r="2539" spans="1:2" x14ac:dyDescent="0.2">
      <c r="A2539" s="16">
        <v>1300280</v>
      </c>
      <c r="B2539" s="15">
        <v>4</v>
      </c>
    </row>
    <row r="2540" spans="1:2" x14ac:dyDescent="0.2">
      <c r="A2540" s="16">
        <v>1300290</v>
      </c>
      <c r="B2540" s="15">
        <v>0</v>
      </c>
    </row>
    <row r="2541" spans="1:2" x14ac:dyDescent="0.2">
      <c r="A2541" s="16">
        <v>1300290</v>
      </c>
      <c r="B2541" s="15">
        <v>1.6666666699999999</v>
      </c>
    </row>
    <row r="2542" spans="1:2" x14ac:dyDescent="0.2">
      <c r="A2542" s="16">
        <v>1300290</v>
      </c>
      <c r="B2542" s="15">
        <v>3</v>
      </c>
    </row>
    <row r="2543" spans="1:2" x14ac:dyDescent="0.2">
      <c r="A2543" s="16">
        <v>1300290</v>
      </c>
      <c r="B2543" s="15">
        <v>4</v>
      </c>
    </row>
    <row r="2544" spans="1:2" x14ac:dyDescent="0.2">
      <c r="A2544" s="16">
        <v>1300290</v>
      </c>
      <c r="B2544" s="15">
        <v>1.6666666699999999</v>
      </c>
    </row>
    <row r="2545" spans="1:2" x14ac:dyDescent="0.2">
      <c r="A2545" s="16">
        <v>1300300</v>
      </c>
      <c r="B2545" s="15">
        <v>0</v>
      </c>
    </row>
    <row r="2546" spans="1:2" x14ac:dyDescent="0.2">
      <c r="A2546" s="16">
        <v>1300300</v>
      </c>
      <c r="B2546" s="15">
        <v>1.6666666699999999</v>
      </c>
    </row>
    <row r="2547" spans="1:2" x14ac:dyDescent="0.2">
      <c r="A2547" s="16">
        <v>1300300</v>
      </c>
      <c r="B2547" s="15">
        <v>1.6666666699999999</v>
      </c>
    </row>
    <row r="2548" spans="1:2" x14ac:dyDescent="0.2">
      <c r="A2548" s="16">
        <v>1300310</v>
      </c>
      <c r="B2548" s="15">
        <v>1.6666666699999999</v>
      </c>
    </row>
    <row r="2549" spans="1:2" x14ac:dyDescent="0.2">
      <c r="A2549" s="16">
        <v>1300310</v>
      </c>
      <c r="B2549" s="15">
        <v>3</v>
      </c>
    </row>
    <row r="2550" spans="1:2" x14ac:dyDescent="0.2">
      <c r="A2550" s="16">
        <v>1300310</v>
      </c>
      <c r="B2550" s="15">
        <v>1.6666666699999999</v>
      </c>
    </row>
    <row r="2551" spans="1:2" x14ac:dyDescent="0.2">
      <c r="A2551" s="16">
        <v>1300320</v>
      </c>
      <c r="B2551" s="15">
        <v>3.6666666700000001</v>
      </c>
    </row>
    <row r="2552" spans="1:2" x14ac:dyDescent="0.2">
      <c r="A2552" s="16">
        <v>1300320</v>
      </c>
      <c r="B2552" s="15">
        <v>3</v>
      </c>
    </row>
    <row r="2553" spans="1:2" x14ac:dyDescent="0.2">
      <c r="A2553" s="16">
        <v>1300320</v>
      </c>
      <c r="B2553" s="15">
        <v>4.6666666699999997</v>
      </c>
    </row>
    <row r="2554" spans="1:2" x14ac:dyDescent="0.2">
      <c r="A2554" s="16">
        <v>1300320</v>
      </c>
      <c r="B2554" s="15">
        <v>3.3333333299999999</v>
      </c>
    </row>
    <row r="2555" spans="1:2" x14ac:dyDescent="0.2">
      <c r="A2555" s="16">
        <v>1300320</v>
      </c>
      <c r="B2555" s="15">
        <v>1.6666666699999999</v>
      </c>
    </row>
    <row r="2556" spans="1:2" x14ac:dyDescent="0.2">
      <c r="A2556" s="16">
        <v>1300330</v>
      </c>
      <c r="B2556" s="15">
        <v>4.6666666699999997</v>
      </c>
    </row>
    <row r="2557" spans="1:2" x14ac:dyDescent="0.2">
      <c r="A2557" s="16">
        <v>1300330</v>
      </c>
      <c r="B2557" s="15">
        <v>3.3333333299999999</v>
      </c>
    </row>
    <row r="2558" spans="1:2" x14ac:dyDescent="0.2">
      <c r="A2558" s="16">
        <v>1300340</v>
      </c>
      <c r="B2558" s="15">
        <v>3.3333333299999999</v>
      </c>
    </row>
    <row r="2559" spans="1:2" x14ac:dyDescent="0.2">
      <c r="A2559" s="16">
        <v>1300350</v>
      </c>
      <c r="B2559" s="15">
        <v>4.6666666699999997</v>
      </c>
    </row>
    <row r="2560" spans="1:2" x14ac:dyDescent="0.2">
      <c r="A2560" s="16">
        <v>1300350</v>
      </c>
      <c r="B2560" s="15">
        <v>4.6666666699999997</v>
      </c>
    </row>
    <row r="2561" spans="1:2" x14ac:dyDescent="0.2">
      <c r="A2561" s="16">
        <v>1300350</v>
      </c>
      <c r="B2561" s="15">
        <v>3.3333333299999999</v>
      </c>
    </row>
    <row r="2562" spans="1:2" x14ac:dyDescent="0.2">
      <c r="A2562" s="16">
        <v>1300360</v>
      </c>
      <c r="B2562" s="15">
        <v>4.6666666699999997</v>
      </c>
    </row>
    <row r="2563" spans="1:2" x14ac:dyDescent="0.2">
      <c r="A2563" s="16">
        <v>1300360</v>
      </c>
      <c r="B2563" s="15">
        <v>4.6666666699999997</v>
      </c>
    </row>
    <row r="2564" spans="1:2" x14ac:dyDescent="0.2">
      <c r="A2564" s="16">
        <v>1300360</v>
      </c>
      <c r="B2564" s="15">
        <v>3.3333333299999999</v>
      </c>
    </row>
    <row r="2565" spans="1:2" x14ac:dyDescent="0.2">
      <c r="A2565" s="16">
        <v>1300370</v>
      </c>
      <c r="B2565" s="15">
        <v>4.6666666699999997</v>
      </c>
    </row>
    <row r="2566" spans="1:2" x14ac:dyDescent="0.2">
      <c r="A2566" s="16">
        <v>1300370</v>
      </c>
      <c r="B2566" s="15">
        <v>4.6666666699999997</v>
      </c>
    </row>
    <row r="2567" spans="1:2" x14ac:dyDescent="0.2">
      <c r="A2567" s="16">
        <v>1300370</v>
      </c>
      <c r="B2567" s="15">
        <v>3.3333333299999999</v>
      </c>
    </row>
    <row r="2568" spans="1:2" x14ac:dyDescent="0.2">
      <c r="A2568" s="16">
        <v>1300380</v>
      </c>
      <c r="B2568" s="15">
        <v>4.6666666699999997</v>
      </c>
    </row>
    <row r="2569" spans="1:2" x14ac:dyDescent="0.2">
      <c r="A2569" s="16">
        <v>1300380</v>
      </c>
      <c r="B2569" s="15">
        <v>5</v>
      </c>
    </row>
    <row r="2570" spans="1:2" x14ac:dyDescent="0.2">
      <c r="A2570" s="16">
        <v>1300380</v>
      </c>
      <c r="B2570" s="15">
        <v>4.6666666699999997</v>
      </c>
    </row>
    <row r="2571" spans="1:2" x14ac:dyDescent="0.2">
      <c r="A2571" s="16">
        <v>1300390</v>
      </c>
      <c r="B2571" s="15">
        <v>4.6666666699999997</v>
      </c>
    </row>
    <row r="2572" spans="1:2" x14ac:dyDescent="0.2">
      <c r="A2572" s="16">
        <v>1300390</v>
      </c>
      <c r="B2572" s="15">
        <v>4.6666666699999997</v>
      </c>
    </row>
    <row r="2573" spans="1:2" x14ac:dyDescent="0.2">
      <c r="A2573" s="16">
        <v>1300400</v>
      </c>
      <c r="B2573" s="15">
        <v>4.6666666699999997</v>
      </c>
    </row>
    <row r="2574" spans="1:2" x14ac:dyDescent="0.2">
      <c r="A2574" s="16">
        <v>1300410</v>
      </c>
      <c r="B2574" s="15">
        <v>4.6666666699999997</v>
      </c>
    </row>
    <row r="2575" spans="1:2" x14ac:dyDescent="0.2">
      <c r="A2575" s="16">
        <v>1300410</v>
      </c>
      <c r="B2575" s="15">
        <v>5</v>
      </c>
    </row>
    <row r="2576" spans="1:2" x14ac:dyDescent="0.2">
      <c r="A2576" s="16">
        <v>1300410</v>
      </c>
      <c r="B2576" s="15">
        <v>4.6666666699999997</v>
      </c>
    </row>
    <row r="2577" spans="1:2" x14ac:dyDescent="0.2">
      <c r="A2577" s="16">
        <v>1300420</v>
      </c>
      <c r="B2577" s="15">
        <v>4.6666666699999997</v>
      </c>
    </row>
    <row r="2578" spans="1:2" x14ac:dyDescent="0.2">
      <c r="A2578" s="16">
        <v>1300420</v>
      </c>
      <c r="B2578" s="15">
        <v>5</v>
      </c>
    </row>
    <row r="2579" spans="1:2" x14ac:dyDescent="0.2">
      <c r="A2579" s="16">
        <v>1300420</v>
      </c>
      <c r="B2579" s="15">
        <v>4.6666666699999997</v>
      </c>
    </row>
    <row r="2580" spans="1:2" x14ac:dyDescent="0.2">
      <c r="A2580" s="16">
        <v>1300430</v>
      </c>
      <c r="B2580" s="15">
        <v>5</v>
      </c>
    </row>
    <row r="2581" spans="1:2" x14ac:dyDescent="0.2">
      <c r="A2581" s="16">
        <v>1300430</v>
      </c>
      <c r="B2581" s="15">
        <v>4.6666666699999997</v>
      </c>
    </row>
    <row r="2582" spans="1:2" x14ac:dyDescent="0.2">
      <c r="A2582" s="16">
        <v>1300440</v>
      </c>
      <c r="B2582" s="15">
        <v>5</v>
      </c>
    </row>
    <row r="2583" spans="1:2" x14ac:dyDescent="0.2">
      <c r="A2583" s="16">
        <v>1300440</v>
      </c>
      <c r="B2583" s="15">
        <v>4.6666666699999997</v>
      </c>
    </row>
    <row r="2584" spans="1:2" x14ac:dyDescent="0.2">
      <c r="A2584" s="16">
        <v>1300450</v>
      </c>
      <c r="B2584" s="15">
        <v>4.6666666699999997</v>
      </c>
    </row>
    <row r="2585" spans="1:2" x14ac:dyDescent="0.2">
      <c r="A2585" s="16">
        <v>1300460</v>
      </c>
      <c r="B2585" s="15">
        <v>5</v>
      </c>
    </row>
    <row r="2586" spans="1:2" x14ac:dyDescent="0.2">
      <c r="A2586" s="16">
        <v>1300460</v>
      </c>
      <c r="B2586" s="15">
        <v>4.6666666699999997</v>
      </c>
    </row>
    <row r="2587" spans="1:2" x14ac:dyDescent="0.2">
      <c r="A2587" s="16">
        <v>1300470</v>
      </c>
      <c r="B2587" s="15">
        <v>4.6666666699999997</v>
      </c>
    </row>
    <row r="2588" spans="1:2" x14ac:dyDescent="0.2">
      <c r="A2588" s="16">
        <v>1300480</v>
      </c>
      <c r="B2588" s="15">
        <v>4.6666666699999997</v>
      </c>
    </row>
    <row r="2589" spans="1:2" x14ac:dyDescent="0.2">
      <c r="A2589" s="16">
        <v>1300490</v>
      </c>
      <c r="B2589" s="15">
        <v>4.6666666699999997</v>
      </c>
    </row>
    <row r="2590" spans="1:2" x14ac:dyDescent="0.2">
      <c r="A2590" s="16">
        <v>1300500</v>
      </c>
      <c r="B2590" s="15">
        <v>4.6666666699999997</v>
      </c>
    </row>
    <row r="2591" spans="1:2" x14ac:dyDescent="0.2">
      <c r="A2591" s="16">
        <v>1300510</v>
      </c>
      <c r="B2591" s="15">
        <v>4.6666666699999997</v>
      </c>
    </row>
    <row r="2592" spans="1:2" x14ac:dyDescent="0.2">
      <c r="A2592" s="16">
        <v>1300520</v>
      </c>
      <c r="B2592" s="15">
        <v>4.6666666699999997</v>
      </c>
    </row>
    <row r="2593" spans="1:2" x14ac:dyDescent="0.2">
      <c r="A2593" s="16">
        <v>1300530</v>
      </c>
      <c r="B2593" s="15">
        <v>4.6666666699999997</v>
      </c>
    </row>
    <row r="2594" spans="1:2" x14ac:dyDescent="0.2">
      <c r="A2594" s="16">
        <v>1300540</v>
      </c>
      <c r="B2594" s="15">
        <v>4.6666666699999997</v>
      </c>
    </row>
    <row r="2595" spans="1:2" x14ac:dyDescent="0.2">
      <c r="A2595" s="16">
        <v>1300550</v>
      </c>
      <c r="B2595" s="15">
        <v>5</v>
      </c>
    </row>
    <row r="2596" spans="1:2" x14ac:dyDescent="0.2">
      <c r="A2596" s="16">
        <v>1300560</v>
      </c>
      <c r="B2596" s="15">
        <v>5</v>
      </c>
    </row>
    <row r="2597" spans="1:2" x14ac:dyDescent="0.2">
      <c r="A2597" s="16">
        <v>1300560</v>
      </c>
      <c r="B2597" s="15">
        <v>4.6666666699999997</v>
      </c>
    </row>
    <row r="2598" spans="1:2" x14ac:dyDescent="0.2">
      <c r="A2598" s="16">
        <v>1300570</v>
      </c>
      <c r="B2598" s="15">
        <v>3.6666666700000001</v>
      </c>
    </row>
    <row r="2599" spans="1:2" x14ac:dyDescent="0.2">
      <c r="A2599" s="16">
        <v>1300570</v>
      </c>
      <c r="B2599" s="15">
        <v>4.6666666699999997</v>
      </c>
    </row>
    <row r="2600" spans="1:2" x14ac:dyDescent="0.2">
      <c r="A2600" s="16">
        <v>1300580</v>
      </c>
      <c r="B2600" s="15">
        <v>3.6666666700000001</v>
      </c>
    </row>
    <row r="2601" spans="1:2" x14ac:dyDescent="0.2">
      <c r="A2601" s="16">
        <v>1300580</v>
      </c>
      <c r="B2601" s="15">
        <v>5</v>
      </c>
    </row>
    <row r="2602" spans="1:2" x14ac:dyDescent="0.2">
      <c r="A2602" s="16">
        <v>1300580</v>
      </c>
      <c r="B2602" s="15">
        <v>4.6666666699999997</v>
      </c>
    </row>
    <row r="2603" spans="1:2" x14ac:dyDescent="0.2">
      <c r="A2603" s="16">
        <v>1300590</v>
      </c>
      <c r="B2603" s="15">
        <v>3.6666666700000001</v>
      </c>
    </row>
    <row r="2604" spans="1:2" x14ac:dyDescent="0.2">
      <c r="A2604" s="16">
        <v>1300590</v>
      </c>
      <c r="B2604" s="15">
        <v>5</v>
      </c>
    </row>
    <row r="2605" spans="1:2" x14ac:dyDescent="0.2">
      <c r="A2605" s="16">
        <v>1300590</v>
      </c>
      <c r="B2605" s="15">
        <v>4.6666666699999997</v>
      </c>
    </row>
    <row r="2606" spans="1:2" x14ac:dyDescent="0.2">
      <c r="A2606" s="16">
        <v>1300590</v>
      </c>
      <c r="B2606" s="15">
        <v>5</v>
      </c>
    </row>
    <row r="2607" spans="1:2" x14ac:dyDescent="0.2">
      <c r="A2607" s="16">
        <v>1300600</v>
      </c>
      <c r="B2607" s="15">
        <v>3.6666666700000001</v>
      </c>
    </row>
    <row r="2608" spans="1:2" x14ac:dyDescent="0.2">
      <c r="A2608" s="16">
        <v>1300600</v>
      </c>
      <c r="B2608" s="15">
        <v>4</v>
      </c>
    </row>
    <row r="2609" spans="1:2" x14ac:dyDescent="0.2">
      <c r="A2609" s="16">
        <v>1300600</v>
      </c>
      <c r="B2609" s="15">
        <v>4</v>
      </c>
    </row>
    <row r="2610" spans="1:2" x14ac:dyDescent="0.2">
      <c r="A2610" s="16">
        <v>1300600</v>
      </c>
      <c r="B2610" s="15">
        <v>5</v>
      </c>
    </row>
    <row r="2611" spans="1:2" x14ac:dyDescent="0.2">
      <c r="A2611" s="16">
        <v>1300610</v>
      </c>
      <c r="B2611" s="15">
        <v>3.6666666700000001</v>
      </c>
    </row>
    <row r="2612" spans="1:2" x14ac:dyDescent="0.2">
      <c r="A2612" s="16">
        <v>1300610</v>
      </c>
      <c r="B2612" s="15">
        <v>5</v>
      </c>
    </row>
    <row r="2613" spans="1:2" x14ac:dyDescent="0.2">
      <c r="A2613" s="16">
        <v>1300620</v>
      </c>
      <c r="B2613" s="15">
        <v>4.3333333300000003</v>
      </c>
    </row>
    <row r="2614" spans="1:2" x14ac:dyDescent="0.2">
      <c r="A2614" s="16">
        <v>1300620</v>
      </c>
      <c r="B2614" s="15">
        <v>3.6666666700000001</v>
      </c>
    </row>
    <row r="2615" spans="1:2" x14ac:dyDescent="0.2">
      <c r="A2615" s="16">
        <v>1300620</v>
      </c>
      <c r="B2615" s="15">
        <v>4.6666666699999997</v>
      </c>
    </row>
    <row r="2616" spans="1:2" x14ac:dyDescent="0.2">
      <c r="A2616" s="16">
        <v>1300630</v>
      </c>
      <c r="B2616" s="15">
        <v>4.3333333300000003</v>
      </c>
    </row>
    <row r="2617" spans="1:2" x14ac:dyDescent="0.2">
      <c r="A2617" s="16">
        <v>1300630</v>
      </c>
      <c r="B2617" s="15">
        <v>4.6666666699999997</v>
      </c>
    </row>
    <row r="2618" spans="1:2" x14ac:dyDescent="0.2">
      <c r="A2618" s="16">
        <v>1300630</v>
      </c>
      <c r="B2618" s="15">
        <v>2.6666666700000001</v>
      </c>
    </row>
    <row r="2619" spans="1:2" x14ac:dyDescent="0.2">
      <c r="A2619" s="16">
        <v>1300630</v>
      </c>
      <c r="B2619" s="15">
        <v>4</v>
      </c>
    </row>
    <row r="2620" spans="1:2" x14ac:dyDescent="0.2">
      <c r="A2620" s="16">
        <v>1300640</v>
      </c>
      <c r="B2620" s="15">
        <v>4.3333333300000003</v>
      </c>
    </row>
    <row r="2621" spans="1:2" x14ac:dyDescent="0.2">
      <c r="A2621" s="16">
        <v>1300640</v>
      </c>
      <c r="B2621" s="15">
        <v>3.6666666700000001</v>
      </c>
    </row>
    <row r="2622" spans="1:2" x14ac:dyDescent="0.2">
      <c r="A2622" s="16">
        <v>1300640</v>
      </c>
      <c r="B2622" s="15">
        <v>4.6666666699999997</v>
      </c>
    </row>
    <row r="2623" spans="1:2" x14ac:dyDescent="0.2">
      <c r="A2623" s="16">
        <v>1300640</v>
      </c>
      <c r="B2623" s="15">
        <v>4</v>
      </c>
    </row>
    <row r="2624" spans="1:2" x14ac:dyDescent="0.2">
      <c r="A2624" s="16">
        <v>1300650</v>
      </c>
      <c r="B2624" s="15">
        <v>3.6666666700000001</v>
      </c>
    </row>
    <row r="2625" spans="1:2" x14ac:dyDescent="0.2">
      <c r="A2625" s="16">
        <v>1300650</v>
      </c>
      <c r="B2625" s="15">
        <v>4.6666666699999997</v>
      </c>
    </row>
    <row r="2626" spans="1:2" x14ac:dyDescent="0.2">
      <c r="A2626" s="16">
        <v>1300650</v>
      </c>
      <c r="B2626" s="15">
        <v>4</v>
      </c>
    </row>
    <row r="2627" spans="1:2" x14ac:dyDescent="0.2">
      <c r="A2627" s="16">
        <v>1300650</v>
      </c>
      <c r="B2627" s="15">
        <v>4.6666666699999997</v>
      </c>
    </row>
    <row r="2628" spans="1:2" x14ac:dyDescent="0.2">
      <c r="A2628" s="16">
        <v>1300650</v>
      </c>
      <c r="B2628" s="15">
        <v>4.6666666699999997</v>
      </c>
    </row>
    <row r="2629" spans="1:2" x14ac:dyDescent="0.2">
      <c r="A2629" s="16">
        <v>1300660</v>
      </c>
      <c r="B2629" s="15">
        <v>5</v>
      </c>
    </row>
    <row r="2630" spans="1:2" x14ac:dyDescent="0.2">
      <c r="A2630" s="16">
        <v>1300660</v>
      </c>
      <c r="B2630" s="15">
        <v>4.6666666699999997</v>
      </c>
    </row>
    <row r="2631" spans="1:2" x14ac:dyDescent="0.2">
      <c r="A2631" s="16">
        <v>1300660</v>
      </c>
      <c r="B2631" s="15">
        <v>5</v>
      </c>
    </row>
    <row r="2632" spans="1:2" x14ac:dyDescent="0.2">
      <c r="A2632" s="16">
        <v>1300670</v>
      </c>
      <c r="B2632" s="15">
        <v>4.6666666699999997</v>
      </c>
    </row>
    <row r="2633" spans="1:2" x14ac:dyDescent="0.2">
      <c r="A2633" s="16">
        <v>1300670</v>
      </c>
      <c r="B2633" s="15">
        <v>3.3333333299999999</v>
      </c>
    </row>
    <row r="2634" spans="1:2" x14ac:dyDescent="0.2">
      <c r="A2634" s="16">
        <v>1300680</v>
      </c>
      <c r="B2634" s="15">
        <v>4.6666666699999997</v>
      </c>
    </row>
    <row r="2635" spans="1:2" x14ac:dyDescent="0.2">
      <c r="A2635" s="16">
        <v>1300690</v>
      </c>
      <c r="B2635" s="15">
        <v>4.3333333300000003</v>
      </c>
    </row>
    <row r="2636" spans="1:2" x14ac:dyDescent="0.2">
      <c r="A2636" s="16">
        <v>1300690</v>
      </c>
      <c r="B2636" s="15">
        <v>3.6666666700000001</v>
      </c>
    </row>
    <row r="2637" spans="1:2" x14ac:dyDescent="0.2">
      <c r="A2637" s="16">
        <v>1300690</v>
      </c>
      <c r="B2637" s="15">
        <v>3</v>
      </c>
    </row>
    <row r="2638" spans="1:2" x14ac:dyDescent="0.2">
      <c r="A2638" s="16">
        <v>1300690</v>
      </c>
      <c r="B2638" s="15">
        <v>4.6666666699999997</v>
      </c>
    </row>
    <row r="2639" spans="1:2" x14ac:dyDescent="0.2">
      <c r="A2639" s="16">
        <v>1300690</v>
      </c>
      <c r="B2639" s="15">
        <v>4</v>
      </c>
    </row>
    <row r="2640" spans="1:2" x14ac:dyDescent="0.2">
      <c r="A2640" s="16">
        <v>1300690</v>
      </c>
      <c r="B2640" s="15">
        <v>3.3333333299999999</v>
      </c>
    </row>
    <row r="2641" spans="1:2" x14ac:dyDescent="0.2">
      <c r="A2641" s="16">
        <v>1300690</v>
      </c>
      <c r="B2641" s="15">
        <v>1.6666666699999999</v>
      </c>
    </row>
    <row r="2642" spans="1:2" x14ac:dyDescent="0.2">
      <c r="A2642" s="16">
        <v>1300700</v>
      </c>
      <c r="B2642" s="15">
        <v>4.3333333300000003</v>
      </c>
    </row>
    <row r="2643" spans="1:2" x14ac:dyDescent="0.2">
      <c r="A2643" s="16">
        <v>1300700</v>
      </c>
      <c r="B2643" s="15">
        <v>4</v>
      </c>
    </row>
    <row r="2644" spans="1:2" x14ac:dyDescent="0.2">
      <c r="A2644" s="16">
        <v>1300710</v>
      </c>
      <c r="B2644" s="15">
        <v>4.3333333300000003</v>
      </c>
    </row>
    <row r="2645" spans="1:2" x14ac:dyDescent="0.2">
      <c r="A2645" s="16">
        <v>1300710</v>
      </c>
      <c r="B2645" s="15">
        <v>3</v>
      </c>
    </row>
    <row r="2646" spans="1:2" x14ac:dyDescent="0.2">
      <c r="A2646" s="16">
        <v>1300710</v>
      </c>
      <c r="B2646" s="15">
        <v>4</v>
      </c>
    </row>
    <row r="2647" spans="1:2" x14ac:dyDescent="0.2">
      <c r="A2647" s="16">
        <v>1300710</v>
      </c>
      <c r="B2647" s="15">
        <v>1.6666666699999999</v>
      </c>
    </row>
    <row r="2648" spans="1:2" x14ac:dyDescent="0.2">
      <c r="A2648" s="16">
        <v>1300720</v>
      </c>
      <c r="B2648" s="15">
        <v>1.6666666699999999</v>
      </c>
    </row>
    <row r="2649" spans="1:2" x14ac:dyDescent="0.2">
      <c r="A2649" s="16">
        <v>1300720</v>
      </c>
      <c r="B2649" s="15">
        <v>3</v>
      </c>
    </row>
    <row r="2650" spans="1:2" x14ac:dyDescent="0.2">
      <c r="A2650" s="16">
        <v>1300720</v>
      </c>
      <c r="B2650" s="15">
        <v>4</v>
      </c>
    </row>
    <row r="2651" spans="1:2" x14ac:dyDescent="0.2">
      <c r="A2651" s="16">
        <v>1300730</v>
      </c>
      <c r="B2651" s="15">
        <v>1.6666666699999999</v>
      </c>
    </row>
    <row r="2652" spans="1:2" x14ac:dyDescent="0.2">
      <c r="A2652" s="16">
        <v>1300730</v>
      </c>
      <c r="B2652" s="15">
        <v>3</v>
      </c>
    </row>
    <row r="2653" spans="1:2" x14ac:dyDescent="0.2">
      <c r="A2653" s="16">
        <v>1300730</v>
      </c>
      <c r="B2653" s="15">
        <v>1.6666666699999999</v>
      </c>
    </row>
    <row r="2654" spans="1:2" x14ac:dyDescent="0.2">
      <c r="A2654" s="16">
        <v>1300740</v>
      </c>
      <c r="B2654" s="15">
        <v>0</v>
      </c>
    </row>
    <row r="2655" spans="1:2" x14ac:dyDescent="0.2">
      <c r="A2655" s="16">
        <v>1300740</v>
      </c>
      <c r="B2655" s="15">
        <v>1.6666666699999999</v>
      </c>
    </row>
    <row r="2656" spans="1:2" x14ac:dyDescent="0.2">
      <c r="A2656" s="16">
        <v>1300750</v>
      </c>
      <c r="B2656" s="15">
        <v>1.6666666699999999</v>
      </c>
    </row>
    <row r="2657" spans="1:2" x14ac:dyDescent="0.2">
      <c r="A2657" s="16">
        <v>1300760</v>
      </c>
      <c r="B2657" s="15">
        <v>4.6666666699999997</v>
      </c>
    </row>
    <row r="2658" spans="1:2" x14ac:dyDescent="0.2">
      <c r="A2658" s="16">
        <v>1300760</v>
      </c>
      <c r="B2658" s="15">
        <v>3.3333333299999999</v>
      </c>
    </row>
    <row r="2659" spans="1:2" x14ac:dyDescent="0.2">
      <c r="A2659" s="16">
        <v>1300760</v>
      </c>
      <c r="B2659" s="15">
        <v>1.6666666699999999</v>
      </c>
    </row>
    <row r="2660" spans="1:2" x14ac:dyDescent="0.2">
      <c r="A2660" s="16">
        <v>1300770</v>
      </c>
      <c r="B2660" s="15">
        <v>4.6666666699999997</v>
      </c>
    </row>
    <row r="2661" spans="1:2" x14ac:dyDescent="0.2">
      <c r="A2661" s="16">
        <v>1300770</v>
      </c>
      <c r="B2661" s="15">
        <v>3.3333333299999999</v>
      </c>
    </row>
    <row r="2662" spans="1:2" x14ac:dyDescent="0.2">
      <c r="A2662" s="16">
        <v>1300780</v>
      </c>
      <c r="B2662" s="15">
        <v>4.6666666699999997</v>
      </c>
    </row>
    <row r="2663" spans="1:2" x14ac:dyDescent="0.2">
      <c r="A2663" s="16">
        <v>1300780</v>
      </c>
      <c r="B2663" s="15">
        <v>3.3333333299999999</v>
      </c>
    </row>
    <row r="2664" spans="1:2" x14ac:dyDescent="0.2">
      <c r="A2664" s="16">
        <v>1300790</v>
      </c>
      <c r="B2664" s="15">
        <v>4.6666666699999997</v>
      </c>
    </row>
    <row r="2665" spans="1:2" x14ac:dyDescent="0.2">
      <c r="A2665" s="16">
        <v>1300790</v>
      </c>
      <c r="B2665" s="15">
        <v>3.3333333299999999</v>
      </c>
    </row>
    <row r="2666" spans="1:2" x14ac:dyDescent="0.2">
      <c r="A2666" s="16">
        <v>1300800</v>
      </c>
      <c r="B2666" s="15">
        <v>4.6666666699999997</v>
      </c>
    </row>
    <row r="2667" spans="1:2" x14ac:dyDescent="0.2">
      <c r="A2667" s="16">
        <v>1300800</v>
      </c>
      <c r="B2667" s="15">
        <v>3.3333333299999999</v>
      </c>
    </row>
    <row r="2668" spans="1:2" x14ac:dyDescent="0.2">
      <c r="A2668" s="16">
        <v>1300800</v>
      </c>
      <c r="B2668" s="15">
        <v>3.6666666700000001</v>
      </c>
    </row>
    <row r="2669" spans="1:2" x14ac:dyDescent="0.2">
      <c r="A2669" s="16">
        <v>1300810</v>
      </c>
      <c r="B2669" s="15">
        <v>4.6666666699999997</v>
      </c>
    </row>
    <row r="2670" spans="1:2" x14ac:dyDescent="0.2">
      <c r="A2670" s="16">
        <v>1300820</v>
      </c>
      <c r="B2670" s="15">
        <v>4.6666666699999997</v>
      </c>
    </row>
    <row r="2671" spans="1:2" x14ac:dyDescent="0.2">
      <c r="A2671" s="16">
        <v>1300830</v>
      </c>
      <c r="B2671" s="15">
        <v>4.6666666699999997</v>
      </c>
    </row>
    <row r="2672" spans="1:2" x14ac:dyDescent="0.2">
      <c r="A2672" s="16">
        <v>1300840</v>
      </c>
      <c r="B2672" s="15">
        <v>4.6666666699999997</v>
      </c>
    </row>
    <row r="2673" spans="1:2" x14ac:dyDescent="0.2">
      <c r="A2673" s="16">
        <v>1300850</v>
      </c>
      <c r="B2673" s="15">
        <v>4.6666666699999997</v>
      </c>
    </row>
    <row r="2674" spans="1:2" x14ac:dyDescent="0.2">
      <c r="A2674" s="16">
        <v>1300860</v>
      </c>
      <c r="B2674" s="15">
        <v>3.3333333299999999</v>
      </c>
    </row>
    <row r="2675" spans="1:2" x14ac:dyDescent="0.2">
      <c r="A2675" s="16">
        <v>1300860</v>
      </c>
      <c r="B2675" s="15">
        <v>1.6666666699999999</v>
      </c>
    </row>
    <row r="2676" spans="1:2" x14ac:dyDescent="0.2">
      <c r="A2676" s="16">
        <v>1300860</v>
      </c>
      <c r="B2676" s="15">
        <v>2.6666666700000001</v>
      </c>
    </row>
    <row r="2677" spans="1:2" x14ac:dyDescent="0.2">
      <c r="A2677" s="16">
        <v>1300870</v>
      </c>
      <c r="B2677" s="15">
        <v>1.6666666699999999</v>
      </c>
    </row>
    <row r="2678" spans="1:2" x14ac:dyDescent="0.2">
      <c r="A2678" s="16">
        <v>1300880</v>
      </c>
      <c r="B2678" s="15">
        <v>0</v>
      </c>
    </row>
    <row r="2679" spans="1:2" x14ac:dyDescent="0.2">
      <c r="A2679" s="16">
        <v>1300880</v>
      </c>
      <c r="B2679" s="15">
        <v>3.3333333299999999</v>
      </c>
    </row>
    <row r="2680" spans="1:2" x14ac:dyDescent="0.2">
      <c r="A2680" s="16">
        <v>1300880</v>
      </c>
      <c r="B2680" s="15">
        <v>1.6666666699999999</v>
      </c>
    </row>
    <row r="2681" spans="1:2" x14ac:dyDescent="0.2">
      <c r="A2681" s="16">
        <v>1300880</v>
      </c>
      <c r="B2681" s="15">
        <v>2.6666666700000001</v>
      </c>
    </row>
    <row r="2682" spans="1:2" x14ac:dyDescent="0.2">
      <c r="A2682" s="16">
        <v>1300890</v>
      </c>
      <c r="B2682" s="15">
        <v>0</v>
      </c>
    </row>
    <row r="2683" spans="1:2" x14ac:dyDescent="0.2">
      <c r="A2683" s="16">
        <v>1300890</v>
      </c>
      <c r="B2683" s="15">
        <v>1.6666666699999999</v>
      </c>
    </row>
    <row r="2684" spans="1:2" x14ac:dyDescent="0.2">
      <c r="A2684" s="16">
        <v>1300890</v>
      </c>
      <c r="B2684" s="15">
        <v>2.6666666700000001</v>
      </c>
    </row>
    <row r="2685" spans="1:2" x14ac:dyDescent="0.2">
      <c r="A2685" s="16">
        <v>1300890</v>
      </c>
      <c r="B2685" s="15">
        <v>3.6666666700000001</v>
      </c>
    </row>
    <row r="2686" spans="1:2" x14ac:dyDescent="0.2">
      <c r="A2686" s="16">
        <v>1300890</v>
      </c>
      <c r="B2686" s="15">
        <v>3</v>
      </c>
    </row>
    <row r="2687" spans="1:2" x14ac:dyDescent="0.2">
      <c r="A2687" s="16">
        <v>1300900</v>
      </c>
      <c r="B2687" s="15">
        <v>3.6666666700000001</v>
      </c>
    </row>
    <row r="2688" spans="1:2" x14ac:dyDescent="0.2">
      <c r="A2688" s="16">
        <v>1300900</v>
      </c>
      <c r="B2688" s="15">
        <v>4.6666666699999997</v>
      </c>
    </row>
    <row r="2689" spans="1:2" x14ac:dyDescent="0.2">
      <c r="A2689" s="16">
        <v>1300900</v>
      </c>
      <c r="B2689" s="15">
        <v>3</v>
      </c>
    </row>
    <row r="2690" spans="1:2" x14ac:dyDescent="0.2">
      <c r="A2690" s="16">
        <v>1300900</v>
      </c>
      <c r="B2690" s="15">
        <v>4.6666666699999997</v>
      </c>
    </row>
    <row r="2691" spans="1:2" x14ac:dyDescent="0.2">
      <c r="A2691" s="16">
        <v>1300910</v>
      </c>
      <c r="B2691" s="15">
        <v>2.6666666700000001</v>
      </c>
    </row>
    <row r="2692" spans="1:2" x14ac:dyDescent="0.2">
      <c r="A2692" s="16">
        <v>1300910</v>
      </c>
      <c r="B2692" s="15">
        <v>3.6666666700000001</v>
      </c>
    </row>
    <row r="2693" spans="1:2" x14ac:dyDescent="0.2">
      <c r="A2693" s="16">
        <v>1300920</v>
      </c>
      <c r="B2693" s="15">
        <v>3.6666666700000001</v>
      </c>
    </row>
    <row r="2694" spans="1:2" x14ac:dyDescent="0.2">
      <c r="A2694" s="16">
        <v>1300920</v>
      </c>
      <c r="B2694" s="15">
        <v>3</v>
      </c>
    </row>
    <row r="2695" spans="1:2" x14ac:dyDescent="0.2">
      <c r="A2695" s="16">
        <v>1300930</v>
      </c>
      <c r="B2695" s="15">
        <v>3.6666666700000001</v>
      </c>
    </row>
    <row r="2696" spans="1:2" x14ac:dyDescent="0.2">
      <c r="A2696" s="16">
        <v>1300931</v>
      </c>
      <c r="B2696" s="15">
        <v>4.6666666699999997</v>
      </c>
    </row>
    <row r="2697" spans="1:2" x14ac:dyDescent="0.2">
      <c r="A2697" s="16">
        <v>1300931</v>
      </c>
      <c r="B2697" s="15">
        <v>3.6666666700000001</v>
      </c>
    </row>
    <row r="2698" spans="1:2" x14ac:dyDescent="0.2">
      <c r="A2698" s="16">
        <v>1300940</v>
      </c>
      <c r="B2698" s="15">
        <v>3.6666666700000001</v>
      </c>
    </row>
    <row r="2699" spans="1:2" x14ac:dyDescent="0.2">
      <c r="A2699" s="16">
        <v>1300940</v>
      </c>
      <c r="B2699" s="15">
        <v>3.6666666700000001</v>
      </c>
    </row>
    <row r="2700" spans="1:2" x14ac:dyDescent="0.2">
      <c r="A2700" s="16">
        <v>1300940</v>
      </c>
      <c r="B2700" s="15">
        <v>4.6666666699999997</v>
      </c>
    </row>
    <row r="2701" spans="1:2" x14ac:dyDescent="0.2">
      <c r="A2701" s="16">
        <v>1300940</v>
      </c>
      <c r="B2701" s="15">
        <v>4.6666666699999997</v>
      </c>
    </row>
    <row r="2702" spans="1:2" x14ac:dyDescent="0.2">
      <c r="A2702" s="16">
        <v>1300950</v>
      </c>
      <c r="B2702" s="15">
        <v>4.6666666699999997</v>
      </c>
    </row>
    <row r="2703" spans="1:2" x14ac:dyDescent="0.2">
      <c r="A2703" s="16">
        <v>1300950</v>
      </c>
      <c r="B2703" s="15">
        <v>4.6666666699999997</v>
      </c>
    </row>
    <row r="2704" spans="1:2" x14ac:dyDescent="0.2">
      <c r="A2704" s="16">
        <v>1300950</v>
      </c>
      <c r="B2704" s="15">
        <v>3.6666666700000001</v>
      </c>
    </row>
    <row r="2705" spans="1:2" x14ac:dyDescent="0.2">
      <c r="A2705" s="16">
        <v>1300950</v>
      </c>
      <c r="B2705" s="15">
        <v>4.6666666699999997</v>
      </c>
    </row>
    <row r="2706" spans="1:2" x14ac:dyDescent="0.2">
      <c r="A2706" s="16">
        <v>1300960</v>
      </c>
      <c r="B2706" s="15">
        <v>4.6666666699999997</v>
      </c>
    </row>
    <row r="2707" spans="1:2" x14ac:dyDescent="0.2">
      <c r="A2707" s="16">
        <v>1300970</v>
      </c>
      <c r="B2707" s="15">
        <v>4.6666666699999997</v>
      </c>
    </row>
    <row r="2708" spans="1:2" x14ac:dyDescent="0.2">
      <c r="A2708" s="16">
        <v>1300980</v>
      </c>
      <c r="B2708" s="15">
        <v>4.6666666699999997</v>
      </c>
    </row>
    <row r="2709" spans="1:2" x14ac:dyDescent="0.2">
      <c r="A2709" s="16">
        <v>1300990</v>
      </c>
      <c r="B2709" s="15">
        <v>3.6666666700000001</v>
      </c>
    </row>
    <row r="2710" spans="1:2" x14ac:dyDescent="0.2">
      <c r="A2710" s="16">
        <v>1301000</v>
      </c>
      <c r="B2710" s="15">
        <v>4.6666666699999997</v>
      </c>
    </row>
    <row r="2711" spans="1:2" x14ac:dyDescent="0.2">
      <c r="A2711" s="16">
        <v>1301010</v>
      </c>
      <c r="B2711" s="15">
        <v>4.6666666699999997</v>
      </c>
    </row>
    <row r="2712" spans="1:2" x14ac:dyDescent="0.2">
      <c r="A2712" s="16">
        <v>1301020</v>
      </c>
      <c r="B2712" s="15">
        <v>4.6666666699999997</v>
      </c>
    </row>
    <row r="2713" spans="1:2" x14ac:dyDescent="0.2">
      <c r="A2713" s="16">
        <v>1301020</v>
      </c>
      <c r="B2713" s="15">
        <v>3.3333333299999999</v>
      </c>
    </row>
    <row r="2714" spans="1:2" x14ac:dyDescent="0.2">
      <c r="A2714" s="16">
        <v>1301020</v>
      </c>
      <c r="B2714" s="15">
        <v>2.6666666700000001</v>
      </c>
    </row>
    <row r="2715" spans="1:2" x14ac:dyDescent="0.2">
      <c r="A2715" s="16">
        <v>1301020</v>
      </c>
      <c r="B2715" s="15">
        <v>3.6666666700000001</v>
      </c>
    </row>
    <row r="2716" spans="1:2" x14ac:dyDescent="0.2">
      <c r="A2716" s="16">
        <v>1301030</v>
      </c>
      <c r="B2716" s="15">
        <v>4.6666666699999997</v>
      </c>
    </row>
    <row r="2717" spans="1:2" x14ac:dyDescent="0.2">
      <c r="A2717" s="16">
        <v>1301030</v>
      </c>
      <c r="B2717" s="15">
        <v>3.3333333299999999</v>
      </c>
    </row>
    <row r="2718" spans="1:2" x14ac:dyDescent="0.2">
      <c r="A2718" s="16">
        <v>1301040</v>
      </c>
      <c r="B2718" s="15">
        <v>3.6666666700000001</v>
      </c>
    </row>
    <row r="2719" spans="1:2" x14ac:dyDescent="0.2">
      <c r="A2719" s="16">
        <v>1301050</v>
      </c>
      <c r="B2719" s="15">
        <v>0</v>
      </c>
    </row>
    <row r="2720" spans="1:2" x14ac:dyDescent="0.2">
      <c r="A2720" s="16">
        <v>1301050</v>
      </c>
      <c r="B2720" s="15">
        <v>2.6666666700000001</v>
      </c>
    </row>
    <row r="2721" spans="1:2" x14ac:dyDescent="0.2">
      <c r="A2721" s="16">
        <v>1301050</v>
      </c>
      <c r="B2721" s="15">
        <v>3</v>
      </c>
    </row>
    <row r="2722" spans="1:2" x14ac:dyDescent="0.2">
      <c r="A2722" s="16">
        <v>1301060</v>
      </c>
      <c r="B2722" s="15">
        <v>0</v>
      </c>
    </row>
    <row r="2723" spans="1:2" x14ac:dyDescent="0.2">
      <c r="A2723" s="16">
        <v>1301060</v>
      </c>
      <c r="B2723" s="15">
        <v>2.6666666700000001</v>
      </c>
    </row>
    <row r="2724" spans="1:2" x14ac:dyDescent="0.2">
      <c r="A2724" s="16">
        <v>1301060</v>
      </c>
      <c r="B2724" s="15">
        <v>4</v>
      </c>
    </row>
    <row r="2725" spans="1:2" x14ac:dyDescent="0.2">
      <c r="A2725" s="16">
        <v>1301060</v>
      </c>
      <c r="B2725" s="15">
        <v>4.6666666699999997</v>
      </c>
    </row>
    <row r="2726" spans="1:2" x14ac:dyDescent="0.2">
      <c r="A2726" s="16">
        <v>1301060</v>
      </c>
      <c r="B2726" s="15">
        <v>3.6666666700000001</v>
      </c>
    </row>
    <row r="2727" spans="1:2" x14ac:dyDescent="0.2">
      <c r="A2727" s="16">
        <v>1301060</v>
      </c>
      <c r="B2727" s="15">
        <v>4.6666666699999997</v>
      </c>
    </row>
    <row r="2728" spans="1:2" x14ac:dyDescent="0.2">
      <c r="A2728" s="16">
        <v>1301060</v>
      </c>
      <c r="B2728" s="15">
        <v>3</v>
      </c>
    </row>
    <row r="2729" spans="1:2" x14ac:dyDescent="0.2">
      <c r="A2729" s="16">
        <v>1301060</v>
      </c>
      <c r="B2729" s="15">
        <v>4.6666666699999997</v>
      </c>
    </row>
    <row r="2730" spans="1:2" x14ac:dyDescent="0.2">
      <c r="A2730" s="16">
        <v>1301070</v>
      </c>
      <c r="B2730" s="15">
        <v>0</v>
      </c>
    </row>
    <row r="2731" spans="1:2" x14ac:dyDescent="0.2">
      <c r="A2731" s="16">
        <v>1301070</v>
      </c>
      <c r="B2731" s="15">
        <v>2.6666666700000001</v>
      </c>
    </row>
    <row r="2732" spans="1:2" x14ac:dyDescent="0.2">
      <c r="A2732" s="16">
        <v>1301080</v>
      </c>
      <c r="B2732" s="15">
        <v>0</v>
      </c>
    </row>
    <row r="2733" spans="1:2" x14ac:dyDescent="0.2">
      <c r="A2733" s="16">
        <v>1301080</v>
      </c>
      <c r="B2733" s="15">
        <v>2.6666666700000001</v>
      </c>
    </row>
    <row r="2734" spans="1:2" x14ac:dyDescent="0.2">
      <c r="A2734" s="16">
        <v>1301080</v>
      </c>
      <c r="B2734" s="15">
        <v>4</v>
      </c>
    </row>
    <row r="2735" spans="1:2" x14ac:dyDescent="0.2">
      <c r="A2735" s="16">
        <v>1301080</v>
      </c>
      <c r="B2735" s="15">
        <v>4.6666666699999997</v>
      </c>
    </row>
    <row r="2736" spans="1:2" x14ac:dyDescent="0.2">
      <c r="A2736" s="16">
        <v>1301080</v>
      </c>
      <c r="B2736" s="15">
        <v>3.6666666700000001</v>
      </c>
    </row>
    <row r="2737" spans="1:2" x14ac:dyDescent="0.2">
      <c r="A2737" s="16">
        <v>1301080</v>
      </c>
      <c r="B2737" s="15">
        <v>3.6666666700000001</v>
      </c>
    </row>
    <row r="2738" spans="1:2" x14ac:dyDescent="0.2">
      <c r="A2738" s="16">
        <v>1301080</v>
      </c>
      <c r="B2738" s="15">
        <v>2.6666666700000001</v>
      </c>
    </row>
    <row r="2739" spans="1:2" x14ac:dyDescent="0.2">
      <c r="A2739" s="16">
        <v>1301080</v>
      </c>
      <c r="B2739" s="15">
        <v>3.6666666700000001</v>
      </c>
    </row>
    <row r="2740" spans="1:2" x14ac:dyDescent="0.2">
      <c r="A2740" s="16">
        <v>1301080</v>
      </c>
      <c r="B2740" s="15">
        <v>4.6666666699999997</v>
      </c>
    </row>
    <row r="2741" spans="1:2" x14ac:dyDescent="0.2">
      <c r="A2741" s="16">
        <v>1301080</v>
      </c>
      <c r="B2741" s="15">
        <v>4.3333333300000003</v>
      </c>
    </row>
    <row r="2742" spans="1:2" x14ac:dyDescent="0.2">
      <c r="A2742" s="16">
        <v>1301090</v>
      </c>
      <c r="B2742" s="15">
        <v>0</v>
      </c>
    </row>
    <row r="2743" spans="1:2" x14ac:dyDescent="0.2">
      <c r="A2743" s="16">
        <v>1301090</v>
      </c>
      <c r="B2743" s="15">
        <v>4</v>
      </c>
    </row>
    <row r="2744" spans="1:2" x14ac:dyDescent="0.2">
      <c r="A2744" s="16">
        <v>1301090</v>
      </c>
      <c r="B2744" s="15">
        <v>3.6666666700000001</v>
      </c>
    </row>
    <row r="2745" spans="1:2" x14ac:dyDescent="0.2">
      <c r="A2745" s="16">
        <v>1301090</v>
      </c>
      <c r="B2745" s="15">
        <v>4.6666666699999997</v>
      </c>
    </row>
    <row r="2746" spans="1:2" x14ac:dyDescent="0.2">
      <c r="A2746" s="16">
        <v>1301090</v>
      </c>
      <c r="B2746" s="15">
        <v>2.3333333299999999</v>
      </c>
    </row>
    <row r="2747" spans="1:2" x14ac:dyDescent="0.2">
      <c r="A2747" s="16">
        <v>1301100</v>
      </c>
      <c r="B2747" s="15">
        <v>0</v>
      </c>
    </row>
    <row r="2748" spans="1:2" x14ac:dyDescent="0.2">
      <c r="A2748" s="16">
        <v>1301100</v>
      </c>
      <c r="B2748" s="15">
        <v>3.6666666700000001</v>
      </c>
    </row>
    <row r="2749" spans="1:2" x14ac:dyDescent="0.2">
      <c r="A2749" s="16">
        <v>1301100</v>
      </c>
      <c r="B2749" s="15">
        <v>4.6666666699999997</v>
      </c>
    </row>
    <row r="2750" spans="1:2" x14ac:dyDescent="0.2">
      <c r="A2750" s="16">
        <v>1301100</v>
      </c>
      <c r="B2750" s="15">
        <v>4.3333333300000003</v>
      </c>
    </row>
    <row r="2751" spans="1:2" x14ac:dyDescent="0.2">
      <c r="A2751" s="16">
        <v>1301100</v>
      </c>
      <c r="B2751" s="15">
        <v>5</v>
      </c>
    </row>
    <row r="2752" spans="1:2" x14ac:dyDescent="0.2">
      <c r="A2752" s="16">
        <v>1301100</v>
      </c>
      <c r="B2752" s="15">
        <v>2.3333333299999999</v>
      </c>
    </row>
    <row r="2753" spans="1:2" x14ac:dyDescent="0.2">
      <c r="A2753" s="16">
        <v>1301100</v>
      </c>
      <c r="B2753" s="15">
        <v>3.6666666700000001</v>
      </c>
    </row>
    <row r="2754" spans="1:2" x14ac:dyDescent="0.2">
      <c r="A2754" s="16">
        <v>1301110</v>
      </c>
      <c r="B2754" s="15">
        <v>0</v>
      </c>
    </row>
    <row r="2755" spans="1:2" x14ac:dyDescent="0.2">
      <c r="A2755" s="16">
        <v>1301110</v>
      </c>
      <c r="B2755" s="15">
        <v>2.3333333299999999</v>
      </c>
    </row>
    <row r="2756" spans="1:2" x14ac:dyDescent="0.2">
      <c r="A2756" s="16">
        <v>1301120</v>
      </c>
      <c r="B2756" s="15">
        <v>0</v>
      </c>
    </row>
    <row r="2757" spans="1:2" x14ac:dyDescent="0.2">
      <c r="A2757" s="16">
        <v>1301120</v>
      </c>
      <c r="B2757" s="15">
        <v>5</v>
      </c>
    </row>
    <row r="2758" spans="1:2" x14ac:dyDescent="0.2">
      <c r="A2758" s="16">
        <v>1301120</v>
      </c>
      <c r="B2758" s="15">
        <v>2.3333333299999999</v>
      </c>
    </row>
    <row r="2759" spans="1:2" x14ac:dyDescent="0.2">
      <c r="A2759" s="16">
        <v>1301120</v>
      </c>
      <c r="B2759" s="15">
        <v>3.6666666700000001</v>
      </c>
    </row>
    <row r="2760" spans="1:2" x14ac:dyDescent="0.2">
      <c r="A2760" s="16">
        <v>1301130</v>
      </c>
      <c r="B2760" s="15">
        <v>0</v>
      </c>
    </row>
    <row r="2761" spans="1:2" x14ac:dyDescent="0.2">
      <c r="A2761" s="16">
        <v>1301130</v>
      </c>
      <c r="B2761" s="15">
        <v>2.3333333299999999</v>
      </c>
    </row>
    <row r="2762" spans="1:2" x14ac:dyDescent="0.2">
      <c r="A2762" s="16">
        <v>1301130</v>
      </c>
      <c r="B2762" s="15">
        <v>3.6666666700000001</v>
      </c>
    </row>
    <row r="2763" spans="1:2" x14ac:dyDescent="0.2">
      <c r="A2763" s="16">
        <v>1301130</v>
      </c>
      <c r="B2763" s="15">
        <v>3.6666666700000001</v>
      </c>
    </row>
    <row r="2764" spans="1:2" x14ac:dyDescent="0.2">
      <c r="A2764" s="16">
        <v>1301140</v>
      </c>
      <c r="B2764" s="15">
        <v>0</v>
      </c>
    </row>
    <row r="2765" spans="1:2" x14ac:dyDescent="0.2">
      <c r="A2765" s="16">
        <v>1301140</v>
      </c>
      <c r="B2765" s="15">
        <v>2.3333333299999999</v>
      </c>
    </row>
    <row r="2766" spans="1:2" x14ac:dyDescent="0.2">
      <c r="A2766" s="16">
        <v>1301140</v>
      </c>
      <c r="B2766" s="15">
        <v>3.6666666700000001</v>
      </c>
    </row>
    <row r="2767" spans="1:2" x14ac:dyDescent="0.2">
      <c r="A2767" s="16">
        <v>1301150</v>
      </c>
      <c r="B2767" s="15">
        <v>0</v>
      </c>
    </row>
    <row r="2768" spans="1:2" x14ac:dyDescent="0.2">
      <c r="A2768" s="16">
        <v>1301150</v>
      </c>
      <c r="B2768" s="15">
        <v>2.3333333299999999</v>
      </c>
    </row>
    <row r="2769" spans="1:2" x14ac:dyDescent="0.2">
      <c r="A2769" s="16">
        <v>1301150</v>
      </c>
      <c r="B2769" s="15">
        <v>3.6666666700000001</v>
      </c>
    </row>
    <row r="2770" spans="1:2" x14ac:dyDescent="0.2">
      <c r="A2770" s="16">
        <v>1301160</v>
      </c>
      <c r="B2770" s="15">
        <v>2.3333333299999999</v>
      </c>
    </row>
    <row r="2771" spans="1:2" x14ac:dyDescent="0.2">
      <c r="A2771" s="16">
        <v>1301170</v>
      </c>
      <c r="B2771" s="15">
        <v>0</v>
      </c>
    </row>
    <row r="2772" spans="1:2" x14ac:dyDescent="0.2">
      <c r="A2772" s="16">
        <v>1301170</v>
      </c>
      <c r="B2772" s="15">
        <v>2.3333333299999999</v>
      </c>
    </row>
    <row r="2773" spans="1:2" x14ac:dyDescent="0.2">
      <c r="A2773" s="16">
        <v>1301180</v>
      </c>
      <c r="B2773" s="15">
        <v>2.3333333299999999</v>
      </c>
    </row>
    <row r="2774" spans="1:2" x14ac:dyDescent="0.2">
      <c r="A2774" s="16">
        <v>1301190</v>
      </c>
      <c r="B2774" s="15">
        <v>0</v>
      </c>
    </row>
    <row r="2775" spans="1:2" x14ac:dyDescent="0.2">
      <c r="A2775" s="16">
        <v>1301190</v>
      </c>
      <c r="B2775" s="15">
        <v>2.3333333299999999</v>
      </c>
    </row>
    <row r="2776" spans="1:2" x14ac:dyDescent="0.2">
      <c r="A2776" s="16">
        <v>1301200</v>
      </c>
      <c r="B2776" s="15">
        <v>0</v>
      </c>
    </row>
    <row r="2777" spans="1:2" x14ac:dyDescent="0.2">
      <c r="A2777" s="16">
        <v>1301200</v>
      </c>
      <c r="B2777" s="15">
        <v>3</v>
      </c>
    </row>
    <row r="2778" spans="1:2" x14ac:dyDescent="0.2">
      <c r="A2778" s="16">
        <v>1301200</v>
      </c>
      <c r="B2778" s="15">
        <v>3</v>
      </c>
    </row>
    <row r="2779" spans="1:2" x14ac:dyDescent="0.2">
      <c r="A2779" s="16">
        <v>1301200</v>
      </c>
      <c r="B2779" s="15">
        <v>2.3333333299999999</v>
      </c>
    </row>
    <row r="2780" spans="1:2" x14ac:dyDescent="0.2">
      <c r="A2780" s="16">
        <v>1301200</v>
      </c>
      <c r="B2780" s="15">
        <v>3.6666666700000001</v>
      </c>
    </row>
    <row r="2781" spans="1:2" x14ac:dyDescent="0.2">
      <c r="A2781" s="16">
        <v>1301200</v>
      </c>
      <c r="B2781" s="15">
        <v>3.6666666700000001</v>
      </c>
    </row>
    <row r="2782" spans="1:2" x14ac:dyDescent="0.2">
      <c r="A2782" s="16">
        <v>1301200</v>
      </c>
      <c r="B2782" s="15">
        <v>3.6666666700000001</v>
      </c>
    </row>
    <row r="2783" spans="1:2" x14ac:dyDescent="0.2">
      <c r="A2783" s="16">
        <v>1301200</v>
      </c>
      <c r="B2783" s="15">
        <v>3.3333333299999999</v>
      </c>
    </row>
    <row r="2784" spans="1:2" x14ac:dyDescent="0.2">
      <c r="A2784" s="16">
        <v>1301200</v>
      </c>
      <c r="B2784" s="15">
        <v>3.6666666700000001</v>
      </c>
    </row>
    <row r="2785" spans="1:2" x14ac:dyDescent="0.2">
      <c r="A2785" s="16">
        <v>1301200</v>
      </c>
      <c r="B2785" s="15">
        <v>4</v>
      </c>
    </row>
    <row r="2786" spans="1:2" x14ac:dyDescent="0.2">
      <c r="A2786" s="16">
        <v>1301200</v>
      </c>
      <c r="B2786" s="15">
        <v>3.6666666700000001</v>
      </c>
    </row>
    <row r="2787" spans="1:2" x14ac:dyDescent="0.2">
      <c r="A2787" s="16">
        <v>1301200</v>
      </c>
      <c r="B2787" s="15">
        <v>3.6666666700000001</v>
      </c>
    </row>
    <row r="2788" spans="1:2" x14ac:dyDescent="0.2">
      <c r="A2788" s="16">
        <v>1301210</v>
      </c>
      <c r="B2788" s="15">
        <v>0</v>
      </c>
    </row>
    <row r="2789" spans="1:2" x14ac:dyDescent="0.2">
      <c r="A2789" s="16">
        <v>1301210</v>
      </c>
      <c r="B2789" s="15">
        <v>3</v>
      </c>
    </row>
    <row r="2790" spans="1:2" x14ac:dyDescent="0.2">
      <c r="A2790" s="16">
        <v>1301210</v>
      </c>
      <c r="B2790" s="15">
        <v>2.3333333299999999</v>
      </c>
    </row>
    <row r="2791" spans="1:2" x14ac:dyDescent="0.2">
      <c r="A2791" s="16">
        <v>1301220</v>
      </c>
      <c r="B2791" s="15">
        <v>0</v>
      </c>
    </row>
    <row r="2792" spans="1:2" x14ac:dyDescent="0.2">
      <c r="A2792" s="16">
        <v>1301220</v>
      </c>
      <c r="B2792" s="15">
        <v>3</v>
      </c>
    </row>
    <row r="2793" spans="1:2" x14ac:dyDescent="0.2">
      <c r="A2793" s="16">
        <v>1301220</v>
      </c>
      <c r="B2793" s="15">
        <v>2.3333333299999999</v>
      </c>
    </row>
    <row r="2794" spans="1:2" x14ac:dyDescent="0.2">
      <c r="A2794" s="16">
        <v>1301220</v>
      </c>
      <c r="B2794" s="15">
        <v>2.6666666700000001</v>
      </c>
    </row>
    <row r="2795" spans="1:2" x14ac:dyDescent="0.2">
      <c r="A2795" s="16">
        <v>1301220</v>
      </c>
      <c r="B2795" s="15">
        <v>3.3333333299999999</v>
      </c>
    </row>
    <row r="2796" spans="1:2" x14ac:dyDescent="0.2">
      <c r="A2796" s="16">
        <v>1301220</v>
      </c>
      <c r="B2796" s="15">
        <v>3.6666666700000001</v>
      </c>
    </row>
    <row r="2797" spans="1:2" x14ac:dyDescent="0.2">
      <c r="A2797" s="16">
        <v>1301230</v>
      </c>
      <c r="B2797" s="15">
        <v>0</v>
      </c>
    </row>
    <row r="2798" spans="1:2" x14ac:dyDescent="0.2">
      <c r="A2798" s="16">
        <v>1301230</v>
      </c>
      <c r="B2798" s="15">
        <v>3</v>
      </c>
    </row>
    <row r="2799" spans="1:2" x14ac:dyDescent="0.2">
      <c r="A2799" s="16">
        <v>1301240</v>
      </c>
      <c r="B2799" s="15">
        <v>0</v>
      </c>
    </row>
    <row r="2800" spans="1:2" x14ac:dyDescent="0.2">
      <c r="A2800" s="16">
        <v>1301240</v>
      </c>
      <c r="B2800" s="15">
        <v>3</v>
      </c>
    </row>
    <row r="2801" spans="1:2" x14ac:dyDescent="0.2">
      <c r="A2801" s="16">
        <v>1301240</v>
      </c>
      <c r="B2801" s="15">
        <v>2.6666666700000001</v>
      </c>
    </row>
    <row r="2802" spans="1:2" x14ac:dyDescent="0.2">
      <c r="A2802" s="16">
        <v>1301250</v>
      </c>
      <c r="B2802" s="15">
        <v>0</v>
      </c>
    </row>
    <row r="2803" spans="1:2" x14ac:dyDescent="0.2">
      <c r="A2803" s="16">
        <v>1301250</v>
      </c>
      <c r="B2803" s="15">
        <v>3</v>
      </c>
    </row>
    <row r="2804" spans="1:2" x14ac:dyDescent="0.2">
      <c r="A2804" s="16">
        <v>1301250</v>
      </c>
      <c r="B2804" s="15">
        <v>2.6666666700000001</v>
      </c>
    </row>
    <row r="2805" spans="1:2" x14ac:dyDescent="0.2">
      <c r="A2805" s="16">
        <v>1400010</v>
      </c>
      <c r="B2805" s="15">
        <v>0</v>
      </c>
    </row>
    <row r="2806" spans="1:2" x14ac:dyDescent="0.2">
      <c r="A2806" s="16">
        <v>1400010</v>
      </c>
      <c r="B2806" s="15">
        <v>2</v>
      </c>
    </row>
    <row r="2807" spans="1:2" x14ac:dyDescent="0.2">
      <c r="A2807" s="16">
        <v>1400020</v>
      </c>
      <c r="B2807" s="15">
        <v>0</v>
      </c>
    </row>
    <row r="2808" spans="1:2" x14ac:dyDescent="0.2">
      <c r="A2808" s="16">
        <v>1400020</v>
      </c>
      <c r="B2808" s="15">
        <v>2</v>
      </c>
    </row>
    <row r="2809" spans="1:2" x14ac:dyDescent="0.2">
      <c r="A2809" s="16">
        <v>1400030</v>
      </c>
      <c r="B2809" s="15">
        <v>0</v>
      </c>
    </row>
    <row r="2810" spans="1:2" x14ac:dyDescent="0.2">
      <c r="A2810" s="16">
        <v>1400030</v>
      </c>
      <c r="B2810" s="15">
        <v>2</v>
      </c>
    </row>
    <row r="2811" spans="1:2" x14ac:dyDescent="0.2">
      <c r="A2811" s="16">
        <v>1400040</v>
      </c>
      <c r="B2811" s="15">
        <v>0</v>
      </c>
    </row>
    <row r="2812" spans="1:2" x14ac:dyDescent="0.2">
      <c r="A2812" s="16">
        <v>1400040</v>
      </c>
      <c r="B2812" s="15">
        <v>2</v>
      </c>
    </row>
    <row r="2813" spans="1:2" x14ac:dyDescent="0.2">
      <c r="A2813" s="16">
        <v>1400050</v>
      </c>
      <c r="B2813" s="15">
        <v>0</v>
      </c>
    </row>
    <row r="2814" spans="1:2" x14ac:dyDescent="0.2">
      <c r="A2814" s="16">
        <v>1400050</v>
      </c>
      <c r="B2814" s="15">
        <v>2</v>
      </c>
    </row>
    <row r="2815" spans="1:2" x14ac:dyDescent="0.2">
      <c r="A2815" s="16">
        <v>1400060</v>
      </c>
      <c r="B2815" s="15">
        <v>0</v>
      </c>
    </row>
    <row r="2816" spans="1:2" x14ac:dyDescent="0.2">
      <c r="A2816" s="16">
        <v>1400060</v>
      </c>
      <c r="B2816" s="15">
        <v>2</v>
      </c>
    </row>
    <row r="2817" spans="1:2" x14ac:dyDescent="0.2">
      <c r="A2817" s="16">
        <v>1400070</v>
      </c>
      <c r="B2817" s="15">
        <v>0</v>
      </c>
    </row>
    <row r="2818" spans="1:2" x14ac:dyDescent="0.2">
      <c r="A2818" s="16">
        <v>1400070</v>
      </c>
      <c r="B2818" s="15">
        <v>2</v>
      </c>
    </row>
    <row r="2819" spans="1:2" x14ac:dyDescent="0.2">
      <c r="A2819" s="16">
        <v>1400080</v>
      </c>
      <c r="B2819" s="15">
        <v>0</v>
      </c>
    </row>
    <row r="2820" spans="1:2" x14ac:dyDescent="0.2">
      <c r="A2820" s="16">
        <v>1400080</v>
      </c>
      <c r="B2820" s="15">
        <v>2</v>
      </c>
    </row>
    <row r="2821" spans="1:2" x14ac:dyDescent="0.2">
      <c r="A2821" s="16">
        <v>1400090</v>
      </c>
      <c r="B2821" s="15">
        <v>0</v>
      </c>
    </row>
    <row r="2822" spans="1:2" x14ac:dyDescent="0.2">
      <c r="A2822" s="16">
        <v>1400090</v>
      </c>
      <c r="B2822" s="15">
        <v>2</v>
      </c>
    </row>
    <row r="2823" spans="1:2" x14ac:dyDescent="0.2">
      <c r="A2823" s="16">
        <v>1400100</v>
      </c>
      <c r="B2823" s="15">
        <v>0</v>
      </c>
    </row>
    <row r="2824" spans="1:2" x14ac:dyDescent="0.2">
      <c r="A2824" s="16">
        <v>1400100</v>
      </c>
      <c r="B2824" s="15">
        <v>2</v>
      </c>
    </row>
    <row r="2825" spans="1:2" x14ac:dyDescent="0.2">
      <c r="A2825" s="16">
        <v>1400110</v>
      </c>
      <c r="B2825" s="15">
        <v>0</v>
      </c>
    </row>
    <row r="2826" spans="1:2" x14ac:dyDescent="0.2">
      <c r="A2826" s="16">
        <v>1400110</v>
      </c>
      <c r="B2826" s="15">
        <v>2</v>
      </c>
    </row>
    <row r="2827" spans="1:2" x14ac:dyDescent="0.2">
      <c r="A2827" s="16">
        <v>1400120</v>
      </c>
      <c r="B2827" s="15">
        <v>0</v>
      </c>
    </row>
    <row r="2828" spans="1:2" x14ac:dyDescent="0.2">
      <c r="A2828" s="16">
        <v>1400120</v>
      </c>
      <c r="B2828" s="15">
        <v>2</v>
      </c>
    </row>
    <row r="2829" spans="1:2" x14ac:dyDescent="0.2">
      <c r="A2829" s="16">
        <v>1400130</v>
      </c>
      <c r="B2829" s="15">
        <v>0</v>
      </c>
    </row>
    <row r="2830" spans="1:2" x14ac:dyDescent="0.2">
      <c r="A2830" s="16">
        <v>1400130</v>
      </c>
      <c r="B2830" s="15">
        <v>2</v>
      </c>
    </row>
    <row r="2831" spans="1:2" x14ac:dyDescent="0.2">
      <c r="A2831" s="16">
        <v>1400140</v>
      </c>
      <c r="B2831" s="15">
        <v>2</v>
      </c>
    </row>
    <row r="2832" spans="1:2" x14ac:dyDescent="0.2">
      <c r="A2832" s="16">
        <v>1400150</v>
      </c>
      <c r="B2832" s="15">
        <v>0</v>
      </c>
    </row>
    <row r="2833" spans="1:2" x14ac:dyDescent="0.2">
      <c r="A2833" s="16">
        <v>1400150</v>
      </c>
      <c r="B2833" s="15">
        <v>2</v>
      </c>
    </row>
    <row r="2834" spans="1:2" x14ac:dyDescent="0.2">
      <c r="A2834" s="16">
        <v>1400160</v>
      </c>
      <c r="B2834" s="15">
        <v>0</v>
      </c>
    </row>
    <row r="2835" spans="1:2" x14ac:dyDescent="0.2">
      <c r="A2835" s="16">
        <v>1400160</v>
      </c>
      <c r="B2835" s="15">
        <v>2</v>
      </c>
    </row>
    <row r="2836" spans="1:2" x14ac:dyDescent="0.2">
      <c r="A2836" s="16">
        <v>1400170</v>
      </c>
      <c r="B2836" s="15">
        <v>0</v>
      </c>
    </row>
    <row r="2837" spans="1:2" x14ac:dyDescent="0.2">
      <c r="A2837" s="16">
        <v>1400170</v>
      </c>
      <c r="B2837" s="15">
        <v>2</v>
      </c>
    </row>
    <row r="2838" spans="1:2" x14ac:dyDescent="0.2">
      <c r="A2838" s="16">
        <v>1400180</v>
      </c>
      <c r="B2838" s="15">
        <v>0</v>
      </c>
    </row>
    <row r="2839" spans="1:2" x14ac:dyDescent="0.2">
      <c r="A2839" s="16">
        <v>1400180</v>
      </c>
      <c r="B2839" s="15">
        <v>2</v>
      </c>
    </row>
    <row r="2840" spans="1:2" x14ac:dyDescent="0.2">
      <c r="A2840" s="16">
        <v>1400190</v>
      </c>
      <c r="B2840" s="15">
        <v>0</v>
      </c>
    </row>
    <row r="2841" spans="1:2" x14ac:dyDescent="0.2">
      <c r="A2841" s="16">
        <v>1400190</v>
      </c>
      <c r="B2841" s="15">
        <v>2</v>
      </c>
    </row>
    <row r="2842" spans="1:2" x14ac:dyDescent="0.2">
      <c r="A2842" s="16">
        <v>1400190</v>
      </c>
      <c r="B2842" s="15">
        <v>1.6666666699999999</v>
      </c>
    </row>
    <row r="2843" spans="1:2" x14ac:dyDescent="0.2">
      <c r="A2843" s="16">
        <v>1400200</v>
      </c>
      <c r="B2843" s="15">
        <v>0</v>
      </c>
    </row>
    <row r="2844" spans="1:2" x14ac:dyDescent="0.2">
      <c r="A2844" s="16">
        <v>1400200</v>
      </c>
      <c r="B2844" s="15">
        <v>2</v>
      </c>
    </row>
    <row r="2845" spans="1:2" x14ac:dyDescent="0.2">
      <c r="A2845" s="16">
        <v>1400200</v>
      </c>
      <c r="B2845" s="15">
        <v>1.6666666699999999</v>
      </c>
    </row>
    <row r="2846" spans="1:2" x14ac:dyDescent="0.2">
      <c r="A2846" s="16">
        <v>1400210</v>
      </c>
      <c r="B2846" s="15">
        <v>0</v>
      </c>
    </row>
    <row r="2847" spans="1:2" x14ac:dyDescent="0.2">
      <c r="A2847" s="16">
        <v>1400210</v>
      </c>
      <c r="B2847" s="15">
        <v>1.6666666699999999</v>
      </c>
    </row>
    <row r="2848" spans="1:2" x14ac:dyDescent="0.2">
      <c r="A2848" s="16">
        <v>1400220</v>
      </c>
      <c r="B2848" s="15">
        <v>0</v>
      </c>
    </row>
    <row r="2849" spans="1:2" x14ac:dyDescent="0.2">
      <c r="A2849" s="16">
        <v>1400220</v>
      </c>
      <c r="B2849" s="15">
        <v>1.6666666699999999</v>
      </c>
    </row>
    <row r="2850" spans="1:2" x14ac:dyDescent="0.2">
      <c r="A2850" s="16">
        <v>1400230</v>
      </c>
      <c r="B2850" s="15">
        <v>0</v>
      </c>
    </row>
    <row r="2851" spans="1:2" x14ac:dyDescent="0.2">
      <c r="A2851" s="16">
        <v>1400230</v>
      </c>
      <c r="B2851" s="15">
        <v>1.6666666699999999</v>
      </c>
    </row>
    <row r="2852" spans="1:2" x14ac:dyDescent="0.2">
      <c r="A2852" s="16">
        <v>1400240</v>
      </c>
      <c r="B2852" s="15">
        <v>0</v>
      </c>
    </row>
    <row r="2853" spans="1:2" x14ac:dyDescent="0.2">
      <c r="A2853" s="16">
        <v>1400240</v>
      </c>
      <c r="B2853" s="15">
        <v>2</v>
      </c>
    </row>
    <row r="2854" spans="1:2" x14ac:dyDescent="0.2">
      <c r="A2854" s="16">
        <v>1400240</v>
      </c>
      <c r="B2854" s="15">
        <v>1.6666666699999999</v>
      </c>
    </row>
    <row r="2855" spans="1:2" x14ac:dyDescent="0.2">
      <c r="A2855" s="16">
        <v>1400250</v>
      </c>
      <c r="B2855" s="15">
        <v>2</v>
      </c>
    </row>
    <row r="2856" spans="1:2" x14ac:dyDescent="0.2">
      <c r="A2856" s="16">
        <v>1400250</v>
      </c>
      <c r="B2856" s="15">
        <v>1.6666666699999999</v>
      </c>
    </row>
    <row r="2857" spans="1:2" x14ac:dyDescent="0.2">
      <c r="A2857" s="16">
        <v>1400260</v>
      </c>
      <c r="B2857" s="15">
        <v>2</v>
      </c>
    </row>
    <row r="2858" spans="1:2" x14ac:dyDescent="0.2">
      <c r="A2858" s="16">
        <v>1400270</v>
      </c>
      <c r="B2858" s="15">
        <v>0</v>
      </c>
    </row>
    <row r="2859" spans="1:2" x14ac:dyDescent="0.2">
      <c r="A2859" s="16">
        <v>1400270</v>
      </c>
      <c r="B2859" s="15">
        <v>1.6666666699999999</v>
      </c>
    </row>
    <row r="2860" spans="1:2" x14ac:dyDescent="0.2">
      <c r="A2860" s="16">
        <v>1400280</v>
      </c>
      <c r="B2860" s="15">
        <v>0</v>
      </c>
    </row>
    <row r="2861" spans="1:2" x14ac:dyDescent="0.2">
      <c r="A2861" s="16">
        <v>1400280</v>
      </c>
      <c r="B2861" s="15">
        <v>2</v>
      </c>
    </row>
    <row r="2862" spans="1:2" x14ac:dyDescent="0.2">
      <c r="A2862" s="16">
        <v>1400280</v>
      </c>
      <c r="B2862" s="15">
        <v>1.6666666699999999</v>
      </c>
    </row>
    <row r="2863" spans="1:2" x14ac:dyDescent="0.2">
      <c r="A2863" s="16">
        <v>1400290</v>
      </c>
      <c r="B2863" s="15">
        <v>0</v>
      </c>
    </row>
    <row r="2864" spans="1:2" x14ac:dyDescent="0.2">
      <c r="A2864" s="16">
        <v>1400290</v>
      </c>
      <c r="B2864" s="15">
        <v>1.6666666699999999</v>
      </c>
    </row>
    <row r="2865" spans="1:2" x14ac:dyDescent="0.2">
      <c r="A2865" s="16">
        <v>1400300</v>
      </c>
      <c r="B2865" s="15">
        <v>1.6666666699999999</v>
      </c>
    </row>
    <row r="2866" spans="1:2" x14ac:dyDescent="0.2">
      <c r="A2866" s="16">
        <v>1400310</v>
      </c>
      <c r="B2866" s="15">
        <v>0</v>
      </c>
    </row>
    <row r="2867" spans="1:2" x14ac:dyDescent="0.2">
      <c r="A2867" s="16">
        <v>1400310</v>
      </c>
      <c r="B2867" s="15">
        <v>1.6666666699999999</v>
      </c>
    </row>
    <row r="2868" spans="1:2" x14ac:dyDescent="0.2">
      <c r="A2868" s="16">
        <v>1400320</v>
      </c>
      <c r="B2868" s="15">
        <v>0</v>
      </c>
    </row>
    <row r="2869" spans="1:2" x14ac:dyDescent="0.2">
      <c r="A2869" s="16">
        <v>1400320</v>
      </c>
      <c r="B2869" s="15">
        <v>1.6666666699999999</v>
      </c>
    </row>
    <row r="2870" spans="1:2" x14ac:dyDescent="0.2">
      <c r="A2870" s="16">
        <v>1400330</v>
      </c>
      <c r="B2870" s="15">
        <v>0</v>
      </c>
    </row>
    <row r="2871" spans="1:2" x14ac:dyDescent="0.2">
      <c r="A2871" s="16">
        <v>1400330</v>
      </c>
      <c r="B2871" s="15">
        <v>1.6666666699999999</v>
      </c>
    </row>
    <row r="2872" spans="1:2" x14ac:dyDescent="0.2">
      <c r="A2872" s="16">
        <v>1400340</v>
      </c>
      <c r="B2872" s="15">
        <v>1.6666666699999999</v>
      </c>
    </row>
    <row r="2873" spans="1:2" x14ac:dyDescent="0.2">
      <c r="A2873" s="16">
        <v>1400350</v>
      </c>
      <c r="B2873" s="15">
        <v>0</v>
      </c>
    </row>
    <row r="2874" spans="1:2" x14ac:dyDescent="0.2">
      <c r="A2874" s="16">
        <v>1400350</v>
      </c>
      <c r="B2874" s="15">
        <v>1.6666666699999999</v>
      </c>
    </row>
    <row r="2875" spans="1:2" x14ac:dyDescent="0.2">
      <c r="A2875" s="16">
        <v>1400360</v>
      </c>
      <c r="B2875" s="15">
        <v>0</v>
      </c>
    </row>
    <row r="2876" spans="1:2" x14ac:dyDescent="0.2">
      <c r="A2876" s="16">
        <v>1400360</v>
      </c>
      <c r="B2876" s="15">
        <v>1.6666666699999999</v>
      </c>
    </row>
    <row r="2877" spans="1:2" x14ac:dyDescent="0.2">
      <c r="A2877" s="16">
        <v>1400370</v>
      </c>
      <c r="B2877" s="15">
        <v>0</v>
      </c>
    </row>
    <row r="2878" spans="1:2" x14ac:dyDescent="0.2">
      <c r="A2878" s="16">
        <v>1400370</v>
      </c>
      <c r="B2878" s="15">
        <v>1.6666666699999999</v>
      </c>
    </row>
    <row r="2879" spans="1:2" x14ac:dyDescent="0.2">
      <c r="A2879" s="16">
        <v>1400380</v>
      </c>
      <c r="B2879" s="15">
        <v>0</v>
      </c>
    </row>
    <row r="2880" spans="1:2" x14ac:dyDescent="0.2">
      <c r="A2880" s="16">
        <v>1400380</v>
      </c>
      <c r="B2880" s="15">
        <v>1.6666666699999999</v>
      </c>
    </row>
    <row r="2881" spans="1:2" x14ac:dyDescent="0.2">
      <c r="A2881" s="16">
        <v>1400390</v>
      </c>
      <c r="B2881" s="15">
        <v>0</v>
      </c>
    </row>
    <row r="2882" spans="1:2" x14ac:dyDescent="0.2">
      <c r="A2882" s="16">
        <v>1400390</v>
      </c>
      <c r="B2882" s="15">
        <v>1.6666666699999999</v>
      </c>
    </row>
    <row r="2883" spans="1:2" x14ac:dyDescent="0.2">
      <c r="A2883" s="16">
        <v>1400400</v>
      </c>
      <c r="B2883" s="15">
        <v>0</v>
      </c>
    </row>
    <row r="2884" spans="1:2" x14ac:dyDescent="0.2">
      <c r="A2884" s="16">
        <v>1400400</v>
      </c>
      <c r="B2884" s="15">
        <v>1.6666666699999999</v>
      </c>
    </row>
    <row r="2885" spans="1:2" x14ac:dyDescent="0.2">
      <c r="A2885" s="16">
        <v>1400410</v>
      </c>
      <c r="B2885" s="15">
        <v>0</v>
      </c>
    </row>
    <row r="2886" spans="1:2" x14ac:dyDescent="0.2">
      <c r="A2886" s="16">
        <v>1400410</v>
      </c>
      <c r="B2886" s="15">
        <v>1.6666666699999999</v>
      </c>
    </row>
    <row r="2887" spans="1:2" x14ac:dyDescent="0.2">
      <c r="A2887" s="16">
        <v>1400420</v>
      </c>
      <c r="B2887" s="15">
        <v>0</v>
      </c>
    </row>
    <row r="2888" spans="1:2" x14ac:dyDescent="0.2">
      <c r="A2888" s="16">
        <v>1400420</v>
      </c>
      <c r="B2888" s="15">
        <v>1.6666666699999999</v>
      </c>
    </row>
    <row r="2889" spans="1:2" x14ac:dyDescent="0.2">
      <c r="A2889" s="16">
        <v>1400430</v>
      </c>
      <c r="B2889" s="15">
        <v>0</v>
      </c>
    </row>
    <row r="2890" spans="1:2" x14ac:dyDescent="0.2">
      <c r="A2890" s="16">
        <v>1400430</v>
      </c>
      <c r="B2890" s="15">
        <v>1.6666666699999999</v>
      </c>
    </row>
    <row r="2891" spans="1:2" x14ac:dyDescent="0.2">
      <c r="A2891" s="16">
        <v>1400440</v>
      </c>
      <c r="B2891" s="15">
        <v>0</v>
      </c>
    </row>
    <row r="2892" spans="1:2" x14ac:dyDescent="0.2">
      <c r="A2892" s="16">
        <v>1400440</v>
      </c>
      <c r="B2892" s="15">
        <v>1.6666666699999999</v>
      </c>
    </row>
    <row r="2893" spans="1:2" x14ac:dyDescent="0.2">
      <c r="A2893" s="16">
        <v>1400450</v>
      </c>
      <c r="B2893" s="15">
        <v>1.6666666699999999</v>
      </c>
    </row>
    <row r="2894" spans="1:2" x14ac:dyDescent="0.2">
      <c r="A2894" s="16">
        <v>1400460</v>
      </c>
      <c r="B2894" s="15">
        <v>0</v>
      </c>
    </row>
    <row r="2895" spans="1:2" x14ac:dyDescent="0.2">
      <c r="A2895" s="16">
        <v>1400460</v>
      </c>
      <c r="B2895" s="15">
        <v>1.6666666699999999</v>
      </c>
    </row>
    <row r="2896" spans="1:2" x14ac:dyDescent="0.2">
      <c r="A2896" s="16">
        <v>1400470</v>
      </c>
      <c r="B2896" s="15">
        <v>0</v>
      </c>
    </row>
    <row r="2897" spans="1:2" x14ac:dyDescent="0.2">
      <c r="A2897" s="16">
        <v>1400470</v>
      </c>
      <c r="B2897" s="15">
        <v>1.6666666699999999</v>
      </c>
    </row>
    <row r="2898" spans="1:2" x14ac:dyDescent="0.2">
      <c r="A2898" s="16">
        <v>1400480</v>
      </c>
      <c r="B2898" s="15">
        <v>0</v>
      </c>
    </row>
    <row r="2899" spans="1:2" x14ac:dyDescent="0.2">
      <c r="A2899" s="16">
        <v>1400480</v>
      </c>
      <c r="B2899" s="15">
        <v>1.6666666699999999</v>
      </c>
    </row>
    <row r="2900" spans="1:2" x14ac:dyDescent="0.2">
      <c r="A2900" s="16">
        <v>1400490</v>
      </c>
      <c r="B2900" s="15">
        <v>0</v>
      </c>
    </row>
    <row r="2901" spans="1:2" x14ac:dyDescent="0.2">
      <c r="A2901" s="16">
        <v>1400490</v>
      </c>
      <c r="B2901" s="15">
        <v>1.6666666699999999</v>
      </c>
    </row>
    <row r="2902" spans="1:2" x14ac:dyDescent="0.2">
      <c r="A2902" s="16">
        <v>1400500</v>
      </c>
      <c r="B2902" s="15">
        <v>0</v>
      </c>
    </row>
    <row r="2903" spans="1:2" x14ac:dyDescent="0.2">
      <c r="A2903" s="16">
        <v>1400500</v>
      </c>
      <c r="B2903" s="15">
        <v>1.6666666699999999</v>
      </c>
    </row>
    <row r="2904" spans="1:2" x14ac:dyDescent="0.2">
      <c r="A2904" s="16">
        <v>1400510</v>
      </c>
      <c r="B2904" s="15">
        <v>0</v>
      </c>
    </row>
    <row r="2905" spans="1:2" x14ac:dyDescent="0.2">
      <c r="A2905" s="16">
        <v>1400510</v>
      </c>
      <c r="B2905" s="15">
        <v>1.6666666699999999</v>
      </c>
    </row>
    <row r="2906" spans="1:2" x14ac:dyDescent="0.2">
      <c r="A2906" s="16">
        <v>1400520</v>
      </c>
      <c r="B2906" s="15">
        <v>0</v>
      </c>
    </row>
    <row r="2907" spans="1:2" x14ac:dyDescent="0.2">
      <c r="A2907" s="16">
        <v>1400520</v>
      </c>
      <c r="B2907" s="15">
        <v>1.6666666699999999</v>
      </c>
    </row>
    <row r="2908" spans="1:2" x14ac:dyDescent="0.2">
      <c r="A2908" s="16">
        <v>1400530</v>
      </c>
      <c r="B2908" s="15">
        <v>0</v>
      </c>
    </row>
    <row r="2909" spans="1:2" x14ac:dyDescent="0.2">
      <c r="A2909" s="16">
        <v>1400530</v>
      </c>
      <c r="B2909" s="15">
        <v>1.6666666699999999</v>
      </c>
    </row>
    <row r="2910" spans="1:2" x14ac:dyDescent="0.2">
      <c r="A2910" s="16">
        <v>1400540</v>
      </c>
      <c r="B2910" s="15">
        <v>0</v>
      </c>
    </row>
    <row r="2911" spans="1:2" x14ac:dyDescent="0.2">
      <c r="A2911" s="16">
        <v>1400540</v>
      </c>
      <c r="B2911" s="15">
        <v>1.6666666699999999</v>
      </c>
    </row>
    <row r="2912" spans="1:2" x14ac:dyDescent="0.2">
      <c r="A2912" s="16">
        <v>1400550</v>
      </c>
      <c r="B2912" s="15">
        <v>0</v>
      </c>
    </row>
    <row r="2913" spans="1:2" x14ac:dyDescent="0.2">
      <c r="A2913" s="16">
        <v>1400550</v>
      </c>
      <c r="B2913" s="15">
        <v>1.6666666699999999</v>
      </c>
    </row>
    <row r="2914" spans="1:2" x14ac:dyDescent="0.2">
      <c r="A2914" s="16">
        <v>1400560</v>
      </c>
      <c r="B2914" s="15">
        <v>0</v>
      </c>
    </row>
    <row r="2915" spans="1:2" x14ac:dyDescent="0.2">
      <c r="A2915" s="16">
        <v>1400560</v>
      </c>
      <c r="B2915" s="15">
        <v>1.6666666699999999</v>
      </c>
    </row>
    <row r="2916" spans="1:2" x14ac:dyDescent="0.2">
      <c r="A2916" s="16">
        <v>1400570</v>
      </c>
      <c r="B2916" s="15">
        <v>0</v>
      </c>
    </row>
    <row r="2917" spans="1:2" x14ac:dyDescent="0.2">
      <c r="A2917" s="16">
        <v>1400570</v>
      </c>
      <c r="B2917" s="15">
        <v>2</v>
      </c>
    </row>
    <row r="2918" spans="1:2" x14ac:dyDescent="0.2">
      <c r="A2918" s="16">
        <v>1400570</v>
      </c>
      <c r="B2918" s="15">
        <v>1.6666666699999999</v>
      </c>
    </row>
    <row r="2919" spans="1:2" x14ac:dyDescent="0.2">
      <c r="A2919" s="16">
        <v>1400580</v>
      </c>
      <c r="B2919" s="15">
        <v>0</v>
      </c>
    </row>
    <row r="2920" spans="1:2" x14ac:dyDescent="0.2">
      <c r="A2920" s="16">
        <v>1400580</v>
      </c>
      <c r="B2920" s="15">
        <v>2</v>
      </c>
    </row>
    <row r="2921" spans="1:2" x14ac:dyDescent="0.2">
      <c r="A2921" s="16">
        <v>1400580</v>
      </c>
      <c r="B2921" s="15">
        <v>1.6666666699999999</v>
      </c>
    </row>
    <row r="2922" spans="1:2" x14ac:dyDescent="0.2">
      <c r="A2922" s="16">
        <v>1400590</v>
      </c>
      <c r="B2922" s="15">
        <v>0</v>
      </c>
    </row>
    <row r="2923" spans="1:2" x14ac:dyDescent="0.2">
      <c r="A2923" s="16">
        <v>1400590</v>
      </c>
      <c r="B2923" s="15">
        <v>2</v>
      </c>
    </row>
    <row r="2924" spans="1:2" x14ac:dyDescent="0.2">
      <c r="A2924" s="16">
        <v>1400590</v>
      </c>
      <c r="B2924" s="15">
        <v>1.6666666699999999</v>
      </c>
    </row>
    <row r="2925" spans="1:2" x14ac:dyDescent="0.2">
      <c r="A2925" s="16">
        <v>1400600</v>
      </c>
      <c r="B2925" s="15">
        <v>0</v>
      </c>
    </row>
    <row r="2926" spans="1:2" x14ac:dyDescent="0.2">
      <c r="A2926" s="16">
        <v>1400600</v>
      </c>
      <c r="B2926" s="15">
        <v>2</v>
      </c>
    </row>
    <row r="2927" spans="1:2" x14ac:dyDescent="0.2">
      <c r="A2927" s="16">
        <v>1400600</v>
      </c>
      <c r="B2927" s="15">
        <v>1.6666666699999999</v>
      </c>
    </row>
    <row r="2928" spans="1:2" x14ac:dyDescent="0.2">
      <c r="A2928" s="16">
        <v>1400610</v>
      </c>
      <c r="B2928" s="15">
        <v>0</v>
      </c>
    </row>
    <row r="2929" spans="1:2" x14ac:dyDescent="0.2">
      <c r="A2929" s="16">
        <v>1400610</v>
      </c>
      <c r="B2929" s="15">
        <v>2</v>
      </c>
    </row>
    <row r="2930" spans="1:2" x14ac:dyDescent="0.2">
      <c r="A2930" s="16">
        <v>1400620</v>
      </c>
      <c r="B2930" s="15">
        <v>0</v>
      </c>
    </row>
    <row r="2931" spans="1:2" x14ac:dyDescent="0.2">
      <c r="A2931" s="16">
        <v>1400620</v>
      </c>
      <c r="B2931" s="15">
        <v>2</v>
      </c>
    </row>
    <row r="2932" spans="1:2" x14ac:dyDescent="0.2">
      <c r="A2932" s="16">
        <v>1400630</v>
      </c>
      <c r="B2932" s="15">
        <v>0</v>
      </c>
    </row>
    <row r="2933" spans="1:2" x14ac:dyDescent="0.2">
      <c r="A2933" s="16">
        <v>1400630</v>
      </c>
      <c r="B2933" s="15">
        <v>2</v>
      </c>
    </row>
    <row r="2934" spans="1:2" x14ac:dyDescent="0.2">
      <c r="A2934" s="16">
        <v>1400640</v>
      </c>
      <c r="B2934" s="15">
        <v>0</v>
      </c>
    </row>
    <row r="2935" spans="1:2" x14ac:dyDescent="0.2">
      <c r="A2935" s="16">
        <v>1400640</v>
      </c>
      <c r="B2935" s="15">
        <v>2</v>
      </c>
    </row>
    <row r="2936" spans="1:2" x14ac:dyDescent="0.2">
      <c r="A2936" s="16">
        <v>1400650</v>
      </c>
      <c r="B2936" s="15">
        <v>2</v>
      </c>
    </row>
    <row r="2937" spans="1:2" x14ac:dyDescent="0.2">
      <c r="A2937" s="16">
        <v>1400660</v>
      </c>
      <c r="B2937" s="15">
        <v>0</v>
      </c>
    </row>
    <row r="2938" spans="1:2" x14ac:dyDescent="0.2">
      <c r="A2938" s="16">
        <v>1400660</v>
      </c>
      <c r="B2938" s="15">
        <v>2</v>
      </c>
    </row>
    <row r="2939" spans="1:2" x14ac:dyDescent="0.2">
      <c r="A2939" s="16">
        <v>1400670</v>
      </c>
      <c r="B2939" s="15">
        <v>2</v>
      </c>
    </row>
    <row r="2940" spans="1:2" x14ac:dyDescent="0.2">
      <c r="A2940" s="16">
        <v>1400680</v>
      </c>
      <c r="B2940" s="15">
        <v>0</v>
      </c>
    </row>
    <row r="2941" spans="1:2" x14ac:dyDescent="0.2">
      <c r="A2941" s="16">
        <v>1400680</v>
      </c>
      <c r="B2941" s="15">
        <v>2</v>
      </c>
    </row>
    <row r="2942" spans="1:2" x14ac:dyDescent="0.2">
      <c r="A2942" s="16">
        <v>1400690</v>
      </c>
      <c r="B2942" s="15">
        <v>0</v>
      </c>
    </row>
    <row r="2943" spans="1:2" x14ac:dyDescent="0.2">
      <c r="A2943" s="16">
        <v>1400690</v>
      </c>
      <c r="B2943" s="15">
        <v>2</v>
      </c>
    </row>
    <row r="2944" spans="1:2" x14ac:dyDescent="0.2">
      <c r="A2944" s="16">
        <v>1400700</v>
      </c>
      <c r="B2944" s="15">
        <v>0</v>
      </c>
    </row>
    <row r="2945" spans="1:2" x14ac:dyDescent="0.2">
      <c r="A2945" s="16">
        <v>1400700</v>
      </c>
      <c r="B2945" s="15">
        <v>2</v>
      </c>
    </row>
    <row r="2946" spans="1:2" x14ac:dyDescent="0.2">
      <c r="A2946" s="16">
        <v>1400710</v>
      </c>
      <c r="B2946" s="15">
        <v>0</v>
      </c>
    </row>
    <row r="2947" spans="1:2" x14ac:dyDescent="0.2">
      <c r="A2947" s="16">
        <v>1400710</v>
      </c>
      <c r="B2947" s="15">
        <v>2</v>
      </c>
    </row>
    <row r="2948" spans="1:2" x14ac:dyDescent="0.2">
      <c r="A2948" s="16">
        <v>1400720</v>
      </c>
      <c r="B2948" s="15">
        <v>0</v>
      </c>
    </row>
    <row r="2949" spans="1:2" x14ac:dyDescent="0.2">
      <c r="A2949" s="16">
        <v>1400720</v>
      </c>
      <c r="B2949" s="15">
        <v>2</v>
      </c>
    </row>
    <row r="2950" spans="1:2" x14ac:dyDescent="0.2">
      <c r="A2950" s="16">
        <v>1400730</v>
      </c>
      <c r="B2950" s="15">
        <v>2</v>
      </c>
    </row>
    <row r="2951" spans="1:2" x14ac:dyDescent="0.2">
      <c r="A2951" s="16">
        <v>1400740</v>
      </c>
      <c r="B2951" s="15">
        <v>0</v>
      </c>
    </row>
    <row r="2952" spans="1:2" x14ac:dyDescent="0.2">
      <c r="A2952" s="16">
        <v>1400740</v>
      </c>
      <c r="B2952" s="15">
        <v>2</v>
      </c>
    </row>
    <row r="2953" spans="1:2" x14ac:dyDescent="0.2">
      <c r="A2953" s="16">
        <v>1400750</v>
      </c>
      <c r="B2953" s="15">
        <v>0</v>
      </c>
    </row>
    <row r="2954" spans="1:2" x14ac:dyDescent="0.2">
      <c r="A2954" s="16">
        <v>1400750</v>
      </c>
      <c r="B2954" s="15">
        <v>2</v>
      </c>
    </row>
    <row r="2955" spans="1:2" x14ac:dyDescent="0.2">
      <c r="A2955" s="16">
        <v>1400760</v>
      </c>
      <c r="B2955" s="15">
        <v>0</v>
      </c>
    </row>
    <row r="2956" spans="1:2" x14ac:dyDescent="0.2">
      <c r="A2956" s="16">
        <v>1400760</v>
      </c>
      <c r="B2956" s="15">
        <v>2</v>
      </c>
    </row>
    <row r="2957" spans="1:2" x14ac:dyDescent="0.2">
      <c r="A2957" s="16">
        <v>1400770</v>
      </c>
      <c r="B2957" s="15">
        <v>0</v>
      </c>
    </row>
    <row r="2958" spans="1:2" x14ac:dyDescent="0.2">
      <c r="A2958" s="16">
        <v>1400770</v>
      </c>
      <c r="B2958" s="15">
        <v>2</v>
      </c>
    </row>
    <row r="2959" spans="1:2" x14ac:dyDescent="0.2">
      <c r="A2959" s="16">
        <v>1400780</v>
      </c>
      <c r="B2959" s="15">
        <v>0</v>
      </c>
    </row>
    <row r="2960" spans="1:2" x14ac:dyDescent="0.2">
      <c r="A2960" s="16">
        <v>1400780</v>
      </c>
      <c r="B2960" s="15">
        <v>2</v>
      </c>
    </row>
    <row r="2961" spans="1:2" x14ac:dyDescent="0.2">
      <c r="A2961" s="16">
        <v>1400790</v>
      </c>
      <c r="B2961" s="15">
        <v>0</v>
      </c>
    </row>
    <row r="2962" spans="1:2" x14ac:dyDescent="0.2">
      <c r="A2962" s="16">
        <v>1400790</v>
      </c>
      <c r="B2962" s="15">
        <v>2</v>
      </c>
    </row>
    <row r="2963" spans="1:2" x14ac:dyDescent="0.2">
      <c r="A2963" s="16">
        <v>1400800</v>
      </c>
      <c r="B2963" s="15">
        <v>2</v>
      </c>
    </row>
    <row r="2964" spans="1:2" x14ac:dyDescent="0.2">
      <c r="A2964" s="16">
        <v>1400810</v>
      </c>
      <c r="B2964" s="15">
        <v>2</v>
      </c>
    </row>
    <row r="2965" spans="1:2" x14ac:dyDescent="0.2">
      <c r="A2965" s="16">
        <v>1400820</v>
      </c>
      <c r="B2965" s="15">
        <v>2</v>
      </c>
    </row>
    <row r="2966" spans="1:2" x14ac:dyDescent="0.2">
      <c r="A2966" s="16">
        <v>1400830</v>
      </c>
      <c r="B2966" s="15">
        <v>0</v>
      </c>
    </row>
    <row r="2967" spans="1:2" x14ac:dyDescent="0.2">
      <c r="A2967" s="16">
        <v>1400830</v>
      </c>
      <c r="B2967" s="15">
        <v>2</v>
      </c>
    </row>
    <row r="2968" spans="1:2" x14ac:dyDescent="0.2">
      <c r="A2968" s="16">
        <v>1400840</v>
      </c>
      <c r="B2968" s="15">
        <v>0</v>
      </c>
    </row>
    <row r="2969" spans="1:2" x14ac:dyDescent="0.2">
      <c r="A2969" s="16">
        <v>1400840</v>
      </c>
      <c r="B2969" s="15">
        <v>2</v>
      </c>
    </row>
    <row r="2970" spans="1:2" x14ac:dyDescent="0.2">
      <c r="A2970" s="16">
        <v>1400850</v>
      </c>
      <c r="B2970" s="15">
        <v>0</v>
      </c>
    </row>
    <row r="2971" spans="1:2" x14ac:dyDescent="0.2">
      <c r="A2971" s="16">
        <v>1400850</v>
      </c>
      <c r="B2971" s="15">
        <v>2</v>
      </c>
    </row>
    <row r="2972" spans="1:2" x14ac:dyDescent="0.2">
      <c r="A2972" s="16">
        <v>1400860</v>
      </c>
      <c r="B2972" s="15">
        <v>0</v>
      </c>
    </row>
    <row r="2973" spans="1:2" x14ac:dyDescent="0.2">
      <c r="A2973" s="16">
        <v>1400860</v>
      </c>
      <c r="B2973" s="15">
        <v>2</v>
      </c>
    </row>
    <row r="2974" spans="1:2" x14ac:dyDescent="0.2">
      <c r="A2974" s="16">
        <v>1400870</v>
      </c>
      <c r="B2974" s="15">
        <v>0</v>
      </c>
    </row>
    <row r="2975" spans="1:2" x14ac:dyDescent="0.2">
      <c r="A2975" s="16">
        <v>1400870</v>
      </c>
      <c r="B2975" s="15">
        <v>2</v>
      </c>
    </row>
    <row r="2976" spans="1:2" x14ac:dyDescent="0.2">
      <c r="A2976" s="16">
        <v>1400880</v>
      </c>
      <c r="B2976" s="15">
        <v>0</v>
      </c>
    </row>
    <row r="2977" spans="1:2" x14ac:dyDescent="0.2">
      <c r="A2977" s="16">
        <v>1400880</v>
      </c>
      <c r="B2977" s="15">
        <v>2</v>
      </c>
    </row>
    <row r="2978" spans="1:2" x14ac:dyDescent="0.2">
      <c r="A2978" s="16">
        <v>1400890</v>
      </c>
      <c r="B2978" s="15">
        <v>0</v>
      </c>
    </row>
    <row r="2979" spans="1:2" x14ac:dyDescent="0.2">
      <c r="A2979" s="16">
        <v>1400890</v>
      </c>
      <c r="B2979" s="15">
        <v>2</v>
      </c>
    </row>
    <row r="2980" spans="1:2" x14ac:dyDescent="0.2">
      <c r="A2980" s="16">
        <v>1400900</v>
      </c>
      <c r="B2980" s="15">
        <v>0</v>
      </c>
    </row>
    <row r="2981" spans="1:2" x14ac:dyDescent="0.2">
      <c r="A2981" s="16">
        <v>1400900</v>
      </c>
      <c r="B2981" s="15">
        <v>2</v>
      </c>
    </row>
    <row r="2982" spans="1:2" x14ac:dyDescent="0.2">
      <c r="A2982" s="16">
        <v>1400910</v>
      </c>
      <c r="B2982" s="15">
        <v>2</v>
      </c>
    </row>
    <row r="2983" spans="1:2" x14ac:dyDescent="0.2">
      <c r="A2983" s="16">
        <v>1400920</v>
      </c>
      <c r="B2983" s="15">
        <v>0</v>
      </c>
    </row>
    <row r="2984" spans="1:2" x14ac:dyDescent="0.2">
      <c r="A2984" s="16">
        <v>1400920</v>
      </c>
      <c r="B2984" s="15">
        <v>2</v>
      </c>
    </row>
    <row r="2985" spans="1:2" x14ac:dyDescent="0.2">
      <c r="A2985" s="16">
        <v>1400930</v>
      </c>
      <c r="B2985" s="15">
        <v>0</v>
      </c>
    </row>
    <row r="2986" spans="1:2" x14ac:dyDescent="0.2">
      <c r="A2986" s="16">
        <v>1400930</v>
      </c>
      <c r="B2986" s="15">
        <v>2</v>
      </c>
    </row>
    <row r="2987" spans="1:2" x14ac:dyDescent="0.2">
      <c r="A2987" s="16">
        <v>1400940</v>
      </c>
      <c r="B2987" s="15">
        <v>0</v>
      </c>
    </row>
    <row r="2988" spans="1:2" x14ac:dyDescent="0.2">
      <c r="A2988" s="16">
        <v>1400940</v>
      </c>
      <c r="B2988" s="15">
        <v>1.6666666699999999</v>
      </c>
    </row>
    <row r="2989" spans="1:2" x14ac:dyDescent="0.2">
      <c r="A2989" s="16">
        <v>1400950</v>
      </c>
      <c r="B2989" s="15">
        <v>1.6666666699999999</v>
      </c>
    </row>
    <row r="2990" spans="1:2" x14ac:dyDescent="0.2">
      <c r="A2990" s="16">
        <v>1400960</v>
      </c>
      <c r="B2990" s="15">
        <v>0</v>
      </c>
    </row>
    <row r="2991" spans="1:2" x14ac:dyDescent="0.2">
      <c r="A2991" s="16">
        <v>1400960</v>
      </c>
      <c r="B2991" s="15">
        <v>1.6666666699999999</v>
      </c>
    </row>
    <row r="2992" spans="1:2" x14ac:dyDescent="0.2">
      <c r="A2992" s="16">
        <v>1400970</v>
      </c>
      <c r="B2992" s="15">
        <v>1.6666666699999999</v>
      </c>
    </row>
    <row r="2993" spans="1:2" x14ac:dyDescent="0.2">
      <c r="A2993" s="16">
        <v>1400980</v>
      </c>
      <c r="B2993" s="15">
        <v>0</v>
      </c>
    </row>
    <row r="2994" spans="1:2" x14ac:dyDescent="0.2">
      <c r="A2994" s="16">
        <v>1400980</v>
      </c>
      <c r="B2994" s="15">
        <v>1.6666666699999999</v>
      </c>
    </row>
    <row r="2995" spans="1:2" x14ac:dyDescent="0.2">
      <c r="A2995" s="16">
        <v>1400990</v>
      </c>
      <c r="B2995" s="15">
        <v>0</v>
      </c>
    </row>
    <row r="2996" spans="1:2" x14ac:dyDescent="0.2">
      <c r="A2996" s="16">
        <v>1400990</v>
      </c>
      <c r="B2996" s="15">
        <v>1.6666666699999999</v>
      </c>
    </row>
    <row r="2997" spans="1:2" x14ac:dyDescent="0.2">
      <c r="A2997" s="16">
        <v>1401000</v>
      </c>
      <c r="B2997" s="15">
        <v>0</v>
      </c>
    </row>
    <row r="2998" spans="1:2" x14ac:dyDescent="0.2">
      <c r="A2998" s="16">
        <v>1401000</v>
      </c>
      <c r="B2998" s="15">
        <v>1.6666666699999999</v>
      </c>
    </row>
    <row r="2999" spans="1:2" x14ac:dyDescent="0.2">
      <c r="A2999" s="16">
        <v>1401010</v>
      </c>
      <c r="B2999" s="15">
        <v>0</v>
      </c>
    </row>
    <row r="3000" spans="1:2" x14ac:dyDescent="0.2">
      <c r="A3000" s="16">
        <v>1401010</v>
      </c>
      <c r="B3000" s="15">
        <v>1.6666666699999999</v>
      </c>
    </row>
    <row r="3001" spans="1:2" x14ac:dyDescent="0.2">
      <c r="A3001" s="16">
        <v>1401020</v>
      </c>
      <c r="B3001" s="15">
        <v>0</v>
      </c>
    </row>
    <row r="3002" spans="1:2" x14ac:dyDescent="0.2">
      <c r="A3002" s="16">
        <v>1401020</v>
      </c>
      <c r="B3002" s="15">
        <v>1.6666666699999999</v>
      </c>
    </row>
    <row r="3003" spans="1:2" x14ac:dyDescent="0.2">
      <c r="A3003" s="16">
        <v>1401030</v>
      </c>
      <c r="B3003" s="15">
        <v>0</v>
      </c>
    </row>
    <row r="3004" spans="1:2" x14ac:dyDescent="0.2">
      <c r="A3004" s="16">
        <v>1401030</v>
      </c>
      <c r="B3004" s="15">
        <v>1.6666666699999999</v>
      </c>
    </row>
    <row r="3005" spans="1:2" x14ac:dyDescent="0.2">
      <c r="A3005" s="16">
        <v>1401040</v>
      </c>
      <c r="B3005" s="15">
        <v>0</v>
      </c>
    </row>
    <row r="3006" spans="1:2" x14ac:dyDescent="0.2">
      <c r="A3006" s="16">
        <v>1401040</v>
      </c>
      <c r="B3006" s="15">
        <v>1.6666666699999999</v>
      </c>
    </row>
    <row r="3007" spans="1:2" x14ac:dyDescent="0.2">
      <c r="A3007" s="16">
        <v>1401050</v>
      </c>
      <c r="B3007" s="15">
        <v>0</v>
      </c>
    </row>
    <row r="3008" spans="1:2" x14ac:dyDescent="0.2">
      <c r="A3008" s="16">
        <v>1401050</v>
      </c>
      <c r="B3008" s="15">
        <v>1.6666666699999999</v>
      </c>
    </row>
    <row r="3009" spans="1:2" x14ac:dyDescent="0.2">
      <c r="A3009" s="16">
        <v>1401060</v>
      </c>
      <c r="B3009" s="15">
        <v>0</v>
      </c>
    </row>
    <row r="3010" spans="1:2" x14ac:dyDescent="0.2">
      <c r="A3010" s="16">
        <v>1401060</v>
      </c>
      <c r="B3010" s="15">
        <v>1.6666666699999999</v>
      </c>
    </row>
    <row r="3011" spans="1:2" x14ac:dyDescent="0.2">
      <c r="A3011" s="16">
        <v>1401070</v>
      </c>
      <c r="B3011" s="15">
        <v>0</v>
      </c>
    </row>
    <row r="3012" spans="1:2" x14ac:dyDescent="0.2">
      <c r="A3012" s="16">
        <v>1401070</v>
      </c>
      <c r="B3012" s="15">
        <v>1.6666666699999999</v>
      </c>
    </row>
    <row r="3013" spans="1:2" x14ac:dyDescent="0.2">
      <c r="A3013" s="16">
        <v>1401080</v>
      </c>
      <c r="B3013" s="15">
        <v>0</v>
      </c>
    </row>
    <row r="3014" spans="1:2" x14ac:dyDescent="0.2">
      <c r="A3014" s="16">
        <v>1401080</v>
      </c>
      <c r="B3014" s="15">
        <v>1.6666666699999999</v>
      </c>
    </row>
    <row r="3015" spans="1:2" x14ac:dyDescent="0.2">
      <c r="A3015" s="16">
        <v>1401090</v>
      </c>
      <c r="B3015" s="15">
        <v>0</v>
      </c>
    </row>
    <row r="3016" spans="1:2" x14ac:dyDescent="0.2">
      <c r="A3016" s="16">
        <v>1401090</v>
      </c>
      <c r="B3016" s="15">
        <v>1.6666666699999999</v>
      </c>
    </row>
    <row r="3017" spans="1:2" x14ac:dyDescent="0.2">
      <c r="A3017" s="16">
        <v>1401100</v>
      </c>
      <c r="B3017" s="15">
        <v>0</v>
      </c>
    </row>
    <row r="3018" spans="1:2" x14ac:dyDescent="0.2">
      <c r="A3018" s="16">
        <v>1401100</v>
      </c>
      <c r="B3018" s="15">
        <v>1.6666666699999999</v>
      </c>
    </row>
    <row r="3019" spans="1:2" x14ac:dyDescent="0.2">
      <c r="A3019" s="16">
        <v>1401110</v>
      </c>
      <c r="B3019" s="15">
        <v>0</v>
      </c>
    </row>
    <row r="3020" spans="1:2" x14ac:dyDescent="0.2">
      <c r="A3020" s="16">
        <v>1401110</v>
      </c>
      <c r="B3020" s="15">
        <v>1.6666666699999999</v>
      </c>
    </row>
    <row r="3021" spans="1:2" x14ac:dyDescent="0.2">
      <c r="A3021" s="16">
        <v>1401120</v>
      </c>
      <c r="B3021" s="15">
        <v>0</v>
      </c>
    </row>
    <row r="3022" spans="1:2" x14ac:dyDescent="0.2">
      <c r="A3022" s="16">
        <v>1401120</v>
      </c>
      <c r="B3022" s="15">
        <v>1.6666666699999999</v>
      </c>
    </row>
    <row r="3023" spans="1:2" x14ac:dyDescent="0.2">
      <c r="A3023" s="16">
        <v>1401130</v>
      </c>
      <c r="B3023" s="15">
        <v>0</v>
      </c>
    </row>
    <row r="3024" spans="1:2" x14ac:dyDescent="0.2">
      <c r="A3024" s="16">
        <v>1401130</v>
      </c>
      <c r="B3024" s="15">
        <v>1.6666666699999999</v>
      </c>
    </row>
    <row r="3025" spans="1:2" x14ac:dyDescent="0.2">
      <c r="A3025" s="16">
        <v>1401140</v>
      </c>
      <c r="B3025" s="15">
        <v>0</v>
      </c>
    </row>
    <row r="3026" spans="1:2" x14ac:dyDescent="0.2">
      <c r="A3026" s="16">
        <v>1401140</v>
      </c>
      <c r="B3026" s="15">
        <v>1.6666666699999999</v>
      </c>
    </row>
    <row r="3027" spans="1:2" x14ac:dyDescent="0.2">
      <c r="A3027" s="16">
        <v>1401150</v>
      </c>
      <c r="B3027" s="15">
        <v>1.6666666699999999</v>
      </c>
    </row>
    <row r="3028" spans="1:2" x14ac:dyDescent="0.2">
      <c r="A3028" s="16">
        <v>1401160</v>
      </c>
      <c r="B3028" s="15">
        <v>0</v>
      </c>
    </row>
    <row r="3029" spans="1:2" x14ac:dyDescent="0.2">
      <c r="A3029" s="16">
        <v>1401160</v>
      </c>
      <c r="B3029" s="15">
        <v>1.6666666699999999</v>
      </c>
    </row>
    <row r="3030" spans="1:2" x14ac:dyDescent="0.2">
      <c r="A3030" s="16">
        <v>1401170</v>
      </c>
      <c r="B3030" s="15">
        <v>0</v>
      </c>
    </row>
    <row r="3031" spans="1:2" x14ac:dyDescent="0.2">
      <c r="A3031" s="16">
        <v>1401170</v>
      </c>
      <c r="B3031" s="15">
        <v>1.6666666699999999</v>
      </c>
    </row>
    <row r="3032" spans="1:2" x14ac:dyDescent="0.2">
      <c r="A3032" s="16">
        <v>1401180</v>
      </c>
      <c r="B3032" s="15">
        <v>0</v>
      </c>
    </row>
    <row r="3033" spans="1:2" x14ac:dyDescent="0.2">
      <c r="A3033" s="16">
        <v>1401180</v>
      </c>
      <c r="B3033" s="15">
        <v>1.6666666699999999</v>
      </c>
    </row>
    <row r="3034" spans="1:2" x14ac:dyDescent="0.2">
      <c r="A3034" s="16">
        <v>1500010</v>
      </c>
      <c r="B3034" s="15">
        <v>1.3333333300000001</v>
      </c>
    </row>
    <row r="3035" spans="1:2" x14ac:dyDescent="0.2">
      <c r="A3035" s="16">
        <v>1500010</v>
      </c>
      <c r="B3035" s="15">
        <v>1.3333333300000001</v>
      </c>
    </row>
    <row r="3036" spans="1:2" x14ac:dyDescent="0.2">
      <c r="A3036" s="16">
        <v>1500020</v>
      </c>
      <c r="B3036" s="15">
        <v>1.3333333300000001</v>
      </c>
    </row>
    <row r="3037" spans="1:2" x14ac:dyDescent="0.2">
      <c r="A3037" s="16">
        <v>1500030</v>
      </c>
      <c r="B3037" s="15">
        <v>1.3333333300000001</v>
      </c>
    </row>
    <row r="3038" spans="1:2" x14ac:dyDescent="0.2">
      <c r="A3038" s="16">
        <v>1500040</v>
      </c>
      <c r="B3038" s="15">
        <v>1.3333333300000001</v>
      </c>
    </row>
    <row r="3039" spans="1:2" x14ac:dyDescent="0.2">
      <c r="A3039" s="16">
        <v>1500050</v>
      </c>
      <c r="B3039" s="15">
        <v>1.3333333300000001</v>
      </c>
    </row>
    <row r="3040" spans="1:2" x14ac:dyDescent="0.2">
      <c r="A3040" s="16">
        <v>1500050</v>
      </c>
      <c r="B3040" s="15">
        <v>1.3333333300000001</v>
      </c>
    </row>
    <row r="3041" spans="1:2" x14ac:dyDescent="0.2">
      <c r="A3041" s="16">
        <v>1500060</v>
      </c>
      <c r="B3041" s="15">
        <v>1.3333333300000001</v>
      </c>
    </row>
    <row r="3042" spans="1:2" x14ac:dyDescent="0.2">
      <c r="A3042" s="16">
        <v>1500060</v>
      </c>
      <c r="B3042" s="15">
        <v>1.3333333300000001</v>
      </c>
    </row>
    <row r="3043" spans="1:2" x14ac:dyDescent="0.2">
      <c r="A3043" s="16">
        <v>1500070</v>
      </c>
      <c r="B3043" s="15">
        <v>1.3333333300000001</v>
      </c>
    </row>
    <row r="3044" spans="1:2" x14ac:dyDescent="0.2">
      <c r="A3044" s="16">
        <v>1500070</v>
      </c>
      <c r="B3044" s="15">
        <v>1.3333333300000001</v>
      </c>
    </row>
    <row r="3045" spans="1:2" x14ac:dyDescent="0.2">
      <c r="A3045" s="16">
        <v>1500070</v>
      </c>
      <c r="B3045" s="15">
        <v>1.6666666699999999</v>
      </c>
    </row>
    <row r="3046" spans="1:2" x14ac:dyDescent="0.2">
      <c r="A3046" s="16">
        <v>1500080</v>
      </c>
      <c r="B3046" s="15">
        <v>1.3333333300000001</v>
      </c>
    </row>
    <row r="3047" spans="1:2" x14ac:dyDescent="0.2">
      <c r="A3047" s="16">
        <v>1500080</v>
      </c>
      <c r="B3047" s="15">
        <v>1.3333333300000001</v>
      </c>
    </row>
    <row r="3048" spans="1:2" x14ac:dyDescent="0.2">
      <c r="A3048" s="16">
        <v>1500080</v>
      </c>
      <c r="B3048" s="15">
        <v>1.3333333300000001</v>
      </c>
    </row>
    <row r="3049" spans="1:2" x14ac:dyDescent="0.2">
      <c r="A3049" s="16">
        <v>1500080</v>
      </c>
      <c r="B3049" s="15">
        <v>1.6666666699999999</v>
      </c>
    </row>
    <row r="3050" spans="1:2" x14ac:dyDescent="0.2">
      <c r="A3050" s="16">
        <v>1500090</v>
      </c>
      <c r="B3050" s="15">
        <v>1.3333333300000001</v>
      </c>
    </row>
    <row r="3051" spans="1:2" x14ac:dyDescent="0.2">
      <c r="A3051" s="16">
        <v>1500090</v>
      </c>
      <c r="B3051" s="15">
        <v>1.3333333300000001</v>
      </c>
    </row>
    <row r="3052" spans="1:2" x14ac:dyDescent="0.2">
      <c r="A3052" s="16">
        <v>1500090</v>
      </c>
      <c r="B3052" s="15">
        <v>1.3333333300000001</v>
      </c>
    </row>
    <row r="3053" spans="1:2" x14ac:dyDescent="0.2">
      <c r="A3053" s="16">
        <v>1500090</v>
      </c>
      <c r="B3053" s="15">
        <v>1.6666666699999999</v>
      </c>
    </row>
    <row r="3054" spans="1:2" x14ac:dyDescent="0.2">
      <c r="A3054" s="16">
        <v>1500100</v>
      </c>
      <c r="B3054" s="15">
        <v>1.3333333300000001</v>
      </c>
    </row>
    <row r="3055" spans="1:2" x14ac:dyDescent="0.2">
      <c r="A3055" s="16">
        <v>1500100</v>
      </c>
      <c r="B3055" s="15">
        <v>1.3333333300000001</v>
      </c>
    </row>
    <row r="3056" spans="1:2" x14ac:dyDescent="0.2">
      <c r="A3056" s="16">
        <v>1500101</v>
      </c>
      <c r="B3056" s="15">
        <v>1.3333333300000001</v>
      </c>
    </row>
    <row r="3057" spans="1:2" x14ac:dyDescent="0.2">
      <c r="A3057" s="16">
        <v>1500110</v>
      </c>
      <c r="B3057" s="15">
        <v>1.3333333300000001</v>
      </c>
    </row>
    <row r="3058" spans="1:2" x14ac:dyDescent="0.2">
      <c r="A3058" s="16">
        <v>1500110</v>
      </c>
      <c r="B3058" s="15">
        <v>1.6666666699999999</v>
      </c>
    </row>
    <row r="3059" spans="1:2" x14ac:dyDescent="0.2">
      <c r="A3059" s="16">
        <v>1500120</v>
      </c>
      <c r="B3059" s="15">
        <v>1.3333333300000001</v>
      </c>
    </row>
    <row r="3060" spans="1:2" x14ac:dyDescent="0.2">
      <c r="A3060" s="16">
        <v>1500130</v>
      </c>
      <c r="B3060" s="15">
        <v>1.3333333300000001</v>
      </c>
    </row>
    <row r="3061" spans="1:2" x14ac:dyDescent="0.2">
      <c r="A3061" s="16">
        <v>1500130</v>
      </c>
      <c r="B3061" s="15">
        <v>2.3333333299999999</v>
      </c>
    </row>
    <row r="3062" spans="1:2" x14ac:dyDescent="0.2">
      <c r="A3062" s="16">
        <v>1500130</v>
      </c>
      <c r="B3062" s="15">
        <v>1.6666666699999999</v>
      </c>
    </row>
    <row r="3063" spans="1:2" x14ac:dyDescent="0.2">
      <c r="A3063" s="16">
        <v>1500140</v>
      </c>
      <c r="B3063" s="15">
        <v>1.3333333300000001</v>
      </c>
    </row>
    <row r="3064" spans="1:2" x14ac:dyDescent="0.2">
      <c r="A3064" s="16">
        <v>1500140</v>
      </c>
      <c r="B3064" s="15">
        <v>1.3333333300000001</v>
      </c>
    </row>
    <row r="3065" spans="1:2" x14ac:dyDescent="0.2">
      <c r="A3065" s="16">
        <v>1500150</v>
      </c>
      <c r="B3065" s="15">
        <v>1.3333333300000001</v>
      </c>
    </row>
    <row r="3066" spans="1:2" x14ac:dyDescent="0.2">
      <c r="A3066" s="16">
        <v>1500150</v>
      </c>
      <c r="B3066" s="15">
        <v>1.3333333300000001</v>
      </c>
    </row>
    <row r="3067" spans="1:2" x14ac:dyDescent="0.2">
      <c r="A3067" s="16">
        <v>1500160</v>
      </c>
      <c r="B3067" s="15">
        <v>1.3333333300000001</v>
      </c>
    </row>
    <row r="3068" spans="1:2" x14ac:dyDescent="0.2">
      <c r="A3068" s="16">
        <v>1500160</v>
      </c>
      <c r="B3068" s="15">
        <v>1.3333333300000001</v>
      </c>
    </row>
    <row r="3069" spans="1:2" x14ac:dyDescent="0.2">
      <c r="A3069" s="16">
        <v>1500160</v>
      </c>
      <c r="B3069" s="15">
        <v>1.6666666699999999</v>
      </c>
    </row>
    <row r="3070" spans="1:2" x14ac:dyDescent="0.2">
      <c r="A3070" s="16">
        <v>1500170</v>
      </c>
      <c r="B3070" s="15">
        <v>1.3333333300000001</v>
      </c>
    </row>
    <row r="3071" spans="1:2" x14ac:dyDescent="0.2">
      <c r="A3071" s="16">
        <v>1500170</v>
      </c>
      <c r="B3071" s="15">
        <v>1.3333333300000001</v>
      </c>
    </row>
    <row r="3072" spans="1:2" x14ac:dyDescent="0.2">
      <c r="A3072" s="16">
        <v>1500170</v>
      </c>
      <c r="B3072" s="15">
        <v>1.6666666699999999</v>
      </c>
    </row>
    <row r="3073" spans="1:2" x14ac:dyDescent="0.2">
      <c r="A3073" s="16">
        <v>1500180</v>
      </c>
      <c r="B3073" s="15">
        <v>1.3333333300000001</v>
      </c>
    </row>
    <row r="3074" spans="1:2" x14ac:dyDescent="0.2">
      <c r="A3074" s="16">
        <v>1500180</v>
      </c>
      <c r="B3074" s="15">
        <v>1.3333333300000001</v>
      </c>
    </row>
    <row r="3075" spans="1:2" x14ac:dyDescent="0.2">
      <c r="A3075" s="16">
        <v>1500180</v>
      </c>
      <c r="B3075" s="15">
        <v>1.6666666699999999</v>
      </c>
    </row>
    <row r="3076" spans="1:2" x14ac:dyDescent="0.2">
      <c r="A3076" s="16">
        <v>1500190</v>
      </c>
      <c r="B3076" s="15">
        <v>1.3333333300000001</v>
      </c>
    </row>
    <row r="3077" spans="1:2" x14ac:dyDescent="0.2">
      <c r="A3077" s="16">
        <v>1500190</v>
      </c>
      <c r="B3077" s="15">
        <v>1.3333333300000001</v>
      </c>
    </row>
    <row r="3078" spans="1:2" x14ac:dyDescent="0.2">
      <c r="A3078" s="16">
        <v>1500190</v>
      </c>
      <c r="B3078" s="15">
        <v>1.6666666699999999</v>
      </c>
    </row>
    <row r="3079" spans="1:2" x14ac:dyDescent="0.2">
      <c r="A3079" s="16">
        <v>1500200</v>
      </c>
      <c r="B3079" s="15">
        <v>1.3333333300000001</v>
      </c>
    </row>
    <row r="3080" spans="1:2" x14ac:dyDescent="0.2">
      <c r="A3080" s="16">
        <v>1500200</v>
      </c>
      <c r="B3080" s="15">
        <v>1.3333333300000001</v>
      </c>
    </row>
    <row r="3081" spans="1:2" x14ac:dyDescent="0.2">
      <c r="A3081" s="16">
        <v>1500210</v>
      </c>
      <c r="B3081" s="15">
        <v>1.3333333300000001</v>
      </c>
    </row>
    <row r="3082" spans="1:2" x14ac:dyDescent="0.2">
      <c r="A3082" s="16">
        <v>1500210</v>
      </c>
      <c r="B3082" s="15">
        <v>1.3333333300000001</v>
      </c>
    </row>
    <row r="3083" spans="1:2" x14ac:dyDescent="0.2">
      <c r="A3083" s="16">
        <v>1500210</v>
      </c>
      <c r="B3083" s="15">
        <v>1.6666666699999999</v>
      </c>
    </row>
    <row r="3084" spans="1:2" x14ac:dyDescent="0.2">
      <c r="A3084" s="16">
        <v>1500220</v>
      </c>
      <c r="B3084" s="15">
        <v>1.3333333300000001</v>
      </c>
    </row>
    <row r="3085" spans="1:2" x14ac:dyDescent="0.2">
      <c r="A3085" s="16">
        <v>1500220</v>
      </c>
      <c r="B3085" s="15">
        <v>1.6666666699999999</v>
      </c>
    </row>
    <row r="3086" spans="1:2" x14ac:dyDescent="0.2">
      <c r="A3086" s="16">
        <v>1500230</v>
      </c>
      <c r="B3086" s="15">
        <v>1.3333333300000001</v>
      </c>
    </row>
    <row r="3087" spans="1:2" x14ac:dyDescent="0.2">
      <c r="A3087" s="16">
        <v>1500230</v>
      </c>
      <c r="B3087" s="15">
        <v>1.3333333300000001</v>
      </c>
    </row>
    <row r="3088" spans="1:2" x14ac:dyDescent="0.2">
      <c r="A3088" s="16">
        <v>1500230</v>
      </c>
      <c r="B3088" s="15">
        <v>1.6666666699999999</v>
      </c>
    </row>
    <row r="3089" spans="1:2" x14ac:dyDescent="0.2">
      <c r="A3089" s="16">
        <v>1500240</v>
      </c>
      <c r="B3089" s="15">
        <v>1.3333333300000001</v>
      </c>
    </row>
    <row r="3090" spans="1:2" x14ac:dyDescent="0.2">
      <c r="A3090" s="16">
        <v>1500240</v>
      </c>
      <c r="B3090" s="15">
        <v>1.6666666699999999</v>
      </c>
    </row>
    <row r="3091" spans="1:2" x14ac:dyDescent="0.2">
      <c r="A3091" s="16">
        <v>1500250</v>
      </c>
      <c r="B3091" s="15">
        <v>1.3333333300000001</v>
      </c>
    </row>
    <row r="3092" spans="1:2" x14ac:dyDescent="0.2">
      <c r="A3092" s="16">
        <v>1500250</v>
      </c>
      <c r="B3092" s="15">
        <v>1.6666666699999999</v>
      </c>
    </row>
    <row r="3093" spans="1:2" x14ac:dyDescent="0.2">
      <c r="A3093" s="16">
        <v>1500260</v>
      </c>
      <c r="B3093" s="15">
        <v>1.6666666699999999</v>
      </c>
    </row>
    <row r="3094" spans="1:2" x14ac:dyDescent="0.2">
      <c r="A3094" s="16">
        <v>1500270</v>
      </c>
      <c r="B3094" s="15">
        <v>1.3333333300000001</v>
      </c>
    </row>
    <row r="3095" spans="1:2" x14ac:dyDescent="0.2">
      <c r="A3095" s="16">
        <v>1500270</v>
      </c>
      <c r="B3095" s="15">
        <v>1.6666666699999999</v>
      </c>
    </row>
    <row r="3096" spans="1:2" x14ac:dyDescent="0.2">
      <c r="A3096" s="16">
        <v>1500280</v>
      </c>
      <c r="B3096" s="15">
        <v>1.3333333300000001</v>
      </c>
    </row>
    <row r="3097" spans="1:2" x14ac:dyDescent="0.2">
      <c r="A3097" s="16">
        <v>1500280</v>
      </c>
      <c r="B3097" s="15">
        <v>1.6666666699999999</v>
      </c>
    </row>
    <row r="3098" spans="1:2" x14ac:dyDescent="0.2">
      <c r="A3098" s="16">
        <v>1500290</v>
      </c>
      <c r="B3098" s="15">
        <v>1.6666666699999999</v>
      </c>
    </row>
    <row r="3099" spans="1:2" x14ac:dyDescent="0.2">
      <c r="A3099" s="16">
        <v>1500300</v>
      </c>
      <c r="B3099" s="15">
        <v>1.3333333300000001</v>
      </c>
    </row>
    <row r="3100" spans="1:2" x14ac:dyDescent="0.2">
      <c r="A3100" s="16">
        <v>1500300</v>
      </c>
      <c r="B3100" s="15">
        <v>1.6666666699999999</v>
      </c>
    </row>
    <row r="3101" spans="1:2" x14ac:dyDescent="0.2">
      <c r="A3101" s="16">
        <v>1500310</v>
      </c>
      <c r="B3101" s="15">
        <v>1.3333333300000001</v>
      </c>
    </row>
    <row r="3102" spans="1:2" x14ac:dyDescent="0.2">
      <c r="A3102" s="16">
        <v>1500310</v>
      </c>
      <c r="B3102" s="15">
        <v>1.6666666699999999</v>
      </c>
    </row>
    <row r="3103" spans="1:2" x14ac:dyDescent="0.2">
      <c r="A3103" s="16">
        <v>1500320</v>
      </c>
      <c r="B3103" s="15">
        <v>1.3333333300000001</v>
      </c>
    </row>
    <row r="3104" spans="1:2" x14ac:dyDescent="0.2">
      <c r="A3104" s="16">
        <v>1500320</v>
      </c>
      <c r="B3104" s="15">
        <v>1.6666666699999999</v>
      </c>
    </row>
    <row r="3105" spans="1:2" x14ac:dyDescent="0.2">
      <c r="A3105" s="16">
        <v>1500330</v>
      </c>
      <c r="B3105" s="15">
        <v>1.3333333300000001</v>
      </c>
    </row>
    <row r="3106" spans="1:2" x14ac:dyDescent="0.2">
      <c r="A3106" s="16">
        <v>1500330</v>
      </c>
      <c r="B3106" s="15">
        <v>1.6666666699999999</v>
      </c>
    </row>
    <row r="3107" spans="1:2" x14ac:dyDescent="0.2">
      <c r="A3107" s="16">
        <v>1500340</v>
      </c>
      <c r="B3107" s="15">
        <v>1.3333333300000001</v>
      </c>
    </row>
    <row r="3108" spans="1:2" x14ac:dyDescent="0.2">
      <c r="A3108" s="16">
        <v>1500340</v>
      </c>
      <c r="B3108" s="15">
        <v>1.6666666699999999</v>
      </c>
    </row>
    <row r="3109" spans="1:2" x14ac:dyDescent="0.2">
      <c r="A3109" s="16">
        <v>1500350</v>
      </c>
      <c r="B3109" s="15">
        <v>1.6666666699999999</v>
      </c>
    </row>
    <row r="3110" spans="1:2" x14ac:dyDescent="0.2">
      <c r="A3110" s="16">
        <v>1500360</v>
      </c>
      <c r="B3110" s="15">
        <v>1.6666666699999999</v>
      </c>
    </row>
    <row r="3111" spans="1:2" x14ac:dyDescent="0.2">
      <c r="A3111" s="16">
        <v>1500370</v>
      </c>
      <c r="B3111" s="15">
        <v>1.6666666699999999</v>
      </c>
    </row>
    <row r="3112" spans="1:2" x14ac:dyDescent="0.2">
      <c r="A3112" s="16">
        <v>1500370</v>
      </c>
      <c r="B3112" s="15">
        <v>1.6666666699999999</v>
      </c>
    </row>
    <row r="3113" spans="1:2" x14ac:dyDescent="0.2">
      <c r="A3113" s="16">
        <v>1500380</v>
      </c>
      <c r="B3113" s="15">
        <v>1.6666666699999999</v>
      </c>
    </row>
    <row r="3114" spans="1:2" x14ac:dyDescent="0.2">
      <c r="A3114" s="16">
        <v>1500380</v>
      </c>
      <c r="B3114" s="15">
        <v>1.6666666699999999</v>
      </c>
    </row>
    <row r="3115" spans="1:2" x14ac:dyDescent="0.2">
      <c r="A3115" s="16">
        <v>1500390</v>
      </c>
      <c r="B3115" s="15">
        <v>1.6666666699999999</v>
      </c>
    </row>
    <row r="3116" spans="1:2" x14ac:dyDescent="0.2">
      <c r="A3116" s="16">
        <v>1500390</v>
      </c>
      <c r="B3116" s="15">
        <v>1.6666666699999999</v>
      </c>
    </row>
    <row r="3117" spans="1:2" x14ac:dyDescent="0.2">
      <c r="A3117" s="16">
        <v>1500400</v>
      </c>
      <c r="B3117" s="15">
        <v>1.6666666699999999</v>
      </c>
    </row>
    <row r="3118" spans="1:2" x14ac:dyDescent="0.2">
      <c r="A3118" s="16">
        <v>1500400</v>
      </c>
      <c r="B3118" s="15">
        <v>1.6666666699999999</v>
      </c>
    </row>
    <row r="3119" spans="1:2" x14ac:dyDescent="0.2">
      <c r="A3119" s="16">
        <v>1500400</v>
      </c>
      <c r="B3119" s="15">
        <v>1.6666666699999999</v>
      </c>
    </row>
    <row r="3120" spans="1:2" x14ac:dyDescent="0.2">
      <c r="A3120" s="16">
        <v>1500410</v>
      </c>
      <c r="B3120" s="15">
        <v>1.6666666699999999</v>
      </c>
    </row>
    <row r="3121" spans="1:2" x14ac:dyDescent="0.2">
      <c r="A3121" s="16">
        <v>1500410</v>
      </c>
      <c r="B3121" s="15">
        <v>1.6666666699999999</v>
      </c>
    </row>
    <row r="3122" spans="1:2" x14ac:dyDescent="0.2">
      <c r="A3122" s="16">
        <v>1500410</v>
      </c>
      <c r="B3122" s="15">
        <v>1.6666666699999999</v>
      </c>
    </row>
    <row r="3123" spans="1:2" x14ac:dyDescent="0.2">
      <c r="A3123" s="16">
        <v>1500420</v>
      </c>
      <c r="B3123" s="15">
        <v>1.6666666699999999</v>
      </c>
    </row>
    <row r="3124" spans="1:2" x14ac:dyDescent="0.2">
      <c r="A3124" s="16">
        <v>1500420</v>
      </c>
      <c r="B3124" s="15">
        <v>1.6666666699999999</v>
      </c>
    </row>
    <row r="3125" spans="1:2" x14ac:dyDescent="0.2">
      <c r="A3125" s="16">
        <v>1500420</v>
      </c>
      <c r="B3125" s="15">
        <v>1.6666666699999999</v>
      </c>
    </row>
    <row r="3126" spans="1:2" x14ac:dyDescent="0.2">
      <c r="A3126" s="16">
        <v>1500430</v>
      </c>
      <c r="B3126" s="15">
        <v>2.3333333299999999</v>
      </c>
    </row>
    <row r="3127" spans="1:2" x14ac:dyDescent="0.2">
      <c r="A3127" s="16">
        <v>1500430</v>
      </c>
      <c r="B3127" s="15">
        <v>1.6666666699999999</v>
      </c>
    </row>
    <row r="3128" spans="1:2" x14ac:dyDescent="0.2">
      <c r="A3128" s="16">
        <v>1500430</v>
      </c>
      <c r="B3128" s="15">
        <v>1.6666666699999999</v>
      </c>
    </row>
    <row r="3129" spans="1:2" x14ac:dyDescent="0.2">
      <c r="A3129" s="16">
        <v>1500440</v>
      </c>
      <c r="B3129" s="15">
        <v>2.3333333299999999</v>
      </c>
    </row>
    <row r="3130" spans="1:2" x14ac:dyDescent="0.2">
      <c r="A3130" s="16">
        <v>1500440</v>
      </c>
      <c r="B3130" s="15">
        <v>1.6666666699999999</v>
      </c>
    </row>
    <row r="3131" spans="1:2" x14ac:dyDescent="0.2">
      <c r="A3131" s="16">
        <v>1500450</v>
      </c>
      <c r="B3131" s="15">
        <v>2.3333333299999999</v>
      </c>
    </row>
    <row r="3132" spans="1:2" x14ac:dyDescent="0.2">
      <c r="A3132" s="16">
        <v>1500450</v>
      </c>
      <c r="B3132" s="15">
        <v>1.6666666699999999</v>
      </c>
    </row>
    <row r="3133" spans="1:2" x14ac:dyDescent="0.2">
      <c r="A3133" s="16">
        <v>1500450</v>
      </c>
      <c r="B3133" s="15">
        <v>2</v>
      </c>
    </row>
    <row r="3134" spans="1:2" x14ac:dyDescent="0.2">
      <c r="A3134" s="16">
        <v>1500450</v>
      </c>
      <c r="B3134" s="15">
        <v>2</v>
      </c>
    </row>
    <row r="3135" spans="1:2" x14ac:dyDescent="0.2">
      <c r="A3135" s="16">
        <v>1500450</v>
      </c>
      <c r="B3135" s="15">
        <v>1.3333333300000001</v>
      </c>
    </row>
    <row r="3136" spans="1:2" x14ac:dyDescent="0.2">
      <c r="A3136" s="16">
        <v>1500450</v>
      </c>
      <c r="B3136" s="15">
        <v>1.6666666699999999</v>
      </c>
    </row>
    <row r="3137" spans="1:2" x14ac:dyDescent="0.2">
      <c r="A3137" s="16">
        <v>1500460</v>
      </c>
      <c r="B3137" s="15">
        <v>1.3333333300000001</v>
      </c>
    </row>
    <row r="3138" spans="1:2" x14ac:dyDescent="0.2">
      <c r="A3138" s="16">
        <v>1500470</v>
      </c>
      <c r="B3138" s="15">
        <v>2.3333333299999999</v>
      </c>
    </row>
    <row r="3139" spans="1:2" x14ac:dyDescent="0.2">
      <c r="A3139" s="16">
        <v>1500470</v>
      </c>
      <c r="B3139" s="15">
        <v>2.3333333299999999</v>
      </c>
    </row>
    <row r="3140" spans="1:2" x14ac:dyDescent="0.2">
      <c r="A3140" s="16">
        <v>1500470</v>
      </c>
      <c r="B3140" s="15">
        <v>1.6666666699999999</v>
      </c>
    </row>
    <row r="3141" spans="1:2" x14ac:dyDescent="0.2">
      <c r="A3141" s="16">
        <v>1500470</v>
      </c>
      <c r="B3141" s="15">
        <v>2</v>
      </c>
    </row>
    <row r="3142" spans="1:2" x14ac:dyDescent="0.2">
      <c r="A3142" s="16">
        <v>1500470</v>
      </c>
      <c r="B3142" s="15">
        <v>2.3333333299999999</v>
      </c>
    </row>
    <row r="3143" spans="1:2" x14ac:dyDescent="0.2">
      <c r="A3143" s="16">
        <v>1500480</v>
      </c>
      <c r="B3143" s="15">
        <v>2.3333333299999999</v>
      </c>
    </row>
    <row r="3144" spans="1:2" x14ac:dyDescent="0.2">
      <c r="A3144" s="16">
        <v>1500480</v>
      </c>
      <c r="B3144" s="15">
        <v>2.3333333299999999</v>
      </c>
    </row>
    <row r="3145" spans="1:2" x14ac:dyDescent="0.2">
      <c r="A3145" s="16">
        <v>1500490</v>
      </c>
      <c r="B3145" s="15">
        <v>1.6666666699999999</v>
      </c>
    </row>
    <row r="3146" spans="1:2" x14ac:dyDescent="0.2">
      <c r="A3146" s="16">
        <v>1500490</v>
      </c>
      <c r="B3146" s="15">
        <v>1.6666666699999999</v>
      </c>
    </row>
    <row r="3147" spans="1:2" x14ac:dyDescent="0.2">
      <c r="A3147" s="16">
        <v>1500500</v>
      </c>
      <c r="B3147" s="15">
        <v>1.6666666699999999</v>
      </c>
    </row>
    <row r="3148" spans="1:2" x14ac:dyDescent="0.2">
      <c r="A3148" s="16">
        <v>1500510</v>
      </c>
      <c r="B3148" s="15">
        <v>1.6666666699999999</v>
      </c>
    </row>
    <row r="3149" spans="1:2" x14ac:dyDescent="0.2">
      <c r="A3149" s="16">
        <v>1500510</v>
      </c>
      <c r="B3149" s="15">
        <v>1.6666666699999999</v>
      </c>
    </row>
    <row r="3150" spans="1:2" x14ac:dyDescent="0.2">
      <c r="A3150" s="16">
        <v>1500520</v>
      </c>
      <c r="B3150" s="15">
        <v>2.3333333299999999</v>
      </c>
    </row>
    <row r="3151" spans="1:2" x14ac:dyDescent="0.2">
      <c r="A3151" s="16">
        <v>1500520</v>
      </c>
      <c r="B3151" s="15">
        <v>1.6666666699999999</v>
      </c>
    </row>
    <row r="3152" spans="1:2" x14ac:dyDescent="0.2">
      <c r="A3152" s="16">
        <v>1500520</v>
      </c>
      <c r="B3152" s="15">
        <v>1</v>
      </c>
    </row>
    <row r="3153" spans="1:2" x14ac:dyDescent="0.2">
      <c r="A3153" s="16">
        <v>1500530</v>
      </c>
      <c r="B3153" s="15">
        <v>1.6666666699999999</v>
      </c>
    </row>
    <row r="3154" spans="1:2" x14ac:dyDescent="0.2">
      <c r="A3154" s="16">
        <v>1500530</v>
      </c>
      <c r="B3154" s="15">
        <v>1</v>
      </c>
    </row>
    <row r="3155" spans="1:2" x14ac:dyDescent="0.2">
      <c r="A3155" s="16">
        <v>1500540</v>
      </c>
      <c r="B3155" s="15">
        <v>1</v>
      </c>
    </row>
    <row r="3156" spans="1:2" x14ac:dyDescent="0.2">
      <c r="A3156" s="16">
        <v>1500540</v>
      </c>
      <c r="B3156" s="15">
        <v>1.6666666699999999</v>
      </c>
    </row>
    <row r="3157" spans="1:2" x14ac:dyDescent="0.2">
      <c r="A3157" s="16">
        <v>1500550</v>
      </c>
      <c r="B3157" s="15">
        <v>1.6666666699999999</v>
      </c>
    </row>
    <row r="3158" spans="1:2" x14ac:dyDescent="0.2">
      <c r="A3158" s="16">
        <v>1500550</v>
      </c>
      <c r="B3158" s="15">
        <v>1</v>
      </c>
    </row>
    <row r="3159" spans="1:2" x14ac:dyDescent="0.2">
      <c r="A3159" s="16">
        <v>1500560</v>
      </c>
      <c r="B3159" s="15">
        <v>1</v>
      </c>
    </row>
    <row r="3160" spans="1:2" x14ac:dyDescent="0.2">
      <c r="A3160" s="16">
        <v>1500560</v>
      </c>
      <c r="B3160" s="15">
        <v>1.6666666699999999</v>
      </c>
    </row>
    <row r="3161" spans="1:2" x14ac:dyDescent="0.2">
      <c r="A3161" s="16">
        <v>1500560</v>
      </c>
      <c r="B3161" s="15">
        <v>1.6666666699999999</v>
      </c>
    </row>
    <row r="3162" spans="1:2" x14ac:dyDescent="0.2">
      <c r="A3162" s="16">
        <v>1500570</v>
      </c>
      <c r="B3162" s="15">
        <v>1</v>
      </c>
    </row>
    <row r="3163" spans="1:2" x14ac:dyDescent="0.2">
      <c r="A3163" s="16">
        <v>1500570</v>
      </c>
      <c r="B3163" s="15">
        <v>1.6666666699999999</v>
      </c>
    </row>
    <row r="3164" spans="1:2" x14ac:dyDescent="0.2">
      <c r="A3164" s="16">
        <v>1500570</v>
      </c>
      <c r="B3164" s="15">
        <v>1.6666666699999999</v>
      </c>
    </row>
    <row r="3165" spans="1:2" x14ac:dyDescent="0.2">
      <c r="A3165" s="16">
        <v>1500580</v>
      </c>
      <c r="B3165" s="15">
        <v>1</v>
      </c>
    </row>
    <row r="3166" spans="1:2" x14ac:dyDescent="0.2">
      <c r="A3166" s="16">
        <v>1500580</v>
      </c>
      <c r="B3166" s="15">
        <v>1.6666666699999999</v>
      </c>
    </row>
    <row r="3167" spans="1:2" x14ac:dyDescent="0.2">
      <c r="A3167" s="16">
        <v>1500590</v>
      </c>
      <c r="B3167" s="15">
        <v>1</v>
      </c>
    </row>
    <row r="3168" spans="1:2" x14ac:dyDescent="0.2">
      <c r="A3168" s="16">
        <v>1500600</v>
      </c>
      <c r="B3168" s="15">
        <v>1</v>
      </c>
    </row>
    <row r="3169" spans="1:2" x14ac:dyDescent="0.2">
      <c r="A3169" s="16">
        <v>1500600</v>
      </c>
      <c r="B3169" s="15">
        <v>1.6666666699999999</v>
      </c>
    </row>
    <row r="3170" spans="1:2" x14ac:dyDescent="0.2">
      <c r="A3170" s="16">
        <v>1500610</v>
      </c>
      <c r="B3170" s="15">
        <v>1</v>
      </c>
    </row>
    <row r="3171" spans="1:2" x14ac:dyDescent="0.2">
      <c r="A3171" s="16">
        <v>1500610</v>
      </c>
      <c r="B3171" s="15">
        <v>1.6666666699999999</v>
      </c>
    </row>
    <row r="3172" spans="1:2" x14ac:dyDescent="0.2">
      <c r="A3172" s="16">
        <v>1500610</v>
      </c>
      <c r="B3172" s="15">
        <v>1.6666666699999999</v>
      </c>
    </row>
    <row r="3173" spans="1:2" x14ac:dyDescent="0.2">
      <c r="A3173" s="16">
        <v>1500620</v>
      </c>
      <c r="B3173" s="15">
        <v>1.6666666699999999</v>
      </c>
    </row>
    <row r="3174" spans="1:2" x14ac:dyDescent="0.2">
      <c r="A3174" s="16">
        <v>1500620</v>
      </c>
      <c r="B3174" s="15">
        <v>1.6666666699999999</v>
      </c>
    </row>
    <row r="3175" spans="1:2" x14ac:dyDescent="0.2">
      <c r="A3175" s="16">
        <v>1500630</v>
      </c>
      <c r="B3175" s="15">
        <v>1.6666666699999999</v>
      </c>
    </row>
    <row r="3176" spans="1:2" x14ac:dyDescent="0.2">
      <c r="A3176" s="16">
        <v>1500630</v>
      </c>
      <c r="B3176" s="15">
        <v>1.6666666699999999</v>
      </c>
    </row>
    <row r="3177" spans="1:2" x14ac:dyDescent="0.2">
      <c r="A3177" s="16">
        <v>1500630</v>
      </c>
      <c r="B3177" s="15">
        <v>1.6666666699999999</v>
      </c>
    </row>
    <row r="3178" spans="1:2" x14ac:dyDescent="0.2">
      <c r="A3178" s="16">
        <v>1500640</v>
      </c>
      <c r="B3178" s="15">
        <v>1</v>
      </c>
    </row>
    <row r="3179" spans="1:2" x14ac:dyDescent="0.2">
      <c r="A3179" s="16">
        <v>1500640</v>
      </c>
      <c r="B3179" s="15">
        <v>1.6666666699999999</v>
      </c>
    </row>
    <row r="3180" spans="1:2" x14ac:dyDescent="0.2">
      <c r="A3180" s="16">
        <v>1500640</v>
      </c>
      <c r="B3180" s="15">
        <v>1.6666666699999999</v>
      </c>
    </row>
    <row r="3181" spans="1:2" x14ac:dyDescent="0.2">
      <c r="A3181" s="16">
        <v>1500650</v>
      </c>
      <c r="B3181" s="15">
        <v>1.6666666699999999</v>
      </c>
    </row>
    <row r="3182" spans="1:2" x14ac:dyDescent="0.2">
      <c r="A3182" s="16">
        <v>1500660</v>
      </c>
      <c r="B3182" s="15">
        <v>1.6666666699999999</v>
      </c>
    </row>
    <row r="3183" spans="1:2" x14ac:dyDescent="0.2">
      <c r="A3183" s="16">
        <v>1500660</v>
      </c>
      <c r="B3183" s="15">
        <v>1.6666666699999999</v>
      </c>
    </row>
    <row r="3184" spans="1:2" x14ac:dyDescent="0.2">
      <c r="A3184" s="16">
        <v>1500670</v>
      </c>
      <c r="B3184" s="15">
        <v>1.6666666699999999</v>
      </c>
    </row>
    <row r="3185" spans="1:2" x14ac:dyDescent="0.2">
      <c r="A3185" s="16">
        <v>1500670</v>
      </c>
      <c r="B3185" s="15">
        <v>1.6666666699999999</v>
      </c>
    </row>
    <row r="3186" spans="1:2" x14ac:dyDescent="0.2">
      <c r="A3186" s="16">
        <v>1500670</v>
      </c>
      <c r="B3186" s="15">
        <v>1.6666666699999999</v>
      </c>
    </row>
    <row r="3187" spans="1:2" x14ac:dyDescent="0.2">
      <c r="A3187" s="16">
        <v>1500680</v>
      </c>
      <c r="B3187" s="15">
        <v>1.6666666699999999</v>
      </c>
    </row>
    <row r="3188" spans="1:2" x14ac:dyDescent="0.2">
      <c r="A3188" s="16">
        <v>1500680</v>
      </c>
      <c r="B3188" s="15">
        <v>1.6666666699999999</v>
      </c>
    </row>
    <row r="3189" spans="1:2" x14ac:dyDescent="0.2">
      <c r="A3189" s="16">
        <v>1500680</v>
      </c>
      <c r="B3189" s="15">
        <v>1.6666666699999999</v>
      </c>
    </row>
    <row r="3190" spans="1:2" x14ac:dyDescent="0.2">
      <c r="A3190" s="16">
        <v>1500690</v>
      </c>
      <c r="B3190" s="15">
        <v>1.6666666699999999</v>
      </c>
    </row>
    <row r="3191" spans="1:2" x14ac:dyDescent="0.2">
      <c r="A3191" s="16">
        <v>1500690</v>
      </c>
      <c r="B3191" s="15">
        <v>1.6666666699999999</v>
      </c>
    </row>
    <row r="3192" spans="1:2" x14ac:dyDescent="0.2">
      <c r="A3192" s="16">
        <v>1500700</v>
      </c>
      <c r="B3192" s="15">
        <v>1.6666666699999999</v>
      </c>
    </row>
    <row r="3193" spans="1:2" x14ac:dyDescent="0.2">
      <c r="A3193" s="16">
        <v>1500710</v>
      </c>
      <c r="B3193" s="15">
        <v>1.6666666699999999</v>
      </c>
    </row>
    <row r="3194" spans="1:2" x14ac:dyDescent="0.2">
      <c r="A3194" s="16">
        <v>1500720</v>
      </c>
      <c r="B3194" s="15">
        <v>1.6666666699999999</v>
      </c>
    </row>
    <row r="3195" spans="1:2" x14ac:dyDescent="0.2">
      <c r="A3195" s="16">
        <v>1500720</v>
      </c>
      <c r="B3195" s="15">
        <v>1.6666666699999999</v>
      </c>
    </row>
    <row r="3196" spans="1:2" x14ac:dyDescent="0.2">
      <c r="A3196" s="16">
        <v>1500730</v>
      </c>
      <c r="B3196" s="15">
        <v>1.6666666699999999</v>
      </c>
    </row>
    <row r="3197" spans="1:2" x14ac:dyDescent="0.2">
      <c r="A3197" s="16">
        <v>1500740</v>
      </c>
      <c r="B3197" s="15">
        <v>1.6666666699999999</v>
      </c>
    </row>
    <row r="3198" spans="1:2" x14ac:dyDescent="0.2">
      <c r="A3198" s="16">
        <v>1500740</v>
      </c>
      <c r="B3198" s="15">
        <v>1.6666666699999999</v>
      </c>
    </row>
    <row r="3199" spans="1:2" x14ac:dyDescent="0.2">
      <c r="A3199" s="16">
        <v>1500750</v>
      </c>
      <c r="B3199" s="15">
        <v>1.6666666699999999</v>
      </c>
    </row>
    <row r="3200" spans="1:2" x14ac:dyDescent="0.2">
      <c r="A3200" s="16">
        <v>1500760</v>
      </c>
      <c r="B3200" s="15">
        <v>1.6666666699999999</v>
      </c>
    </row>
    <row r="3201" spans="1:2" x14ac:dyDescent="0.2">
      <c r="A3201" s="16">
        <v>1500770</v>
      </c>
      <c r="B3201" s="15">
        <v>1.6666666699999999</v>
      </c>
    </row>
    <row r="3202" spans="1:2" x14ac:dyDescent="0.2">
      <c r="A3202" s="16">
        <v>1500770</v>
      </c>
      <c r="B3202" s="15">
        <v>1.6666666699999999</v>
      </c>
    </row>
    <row r="3203" spans="1:2" x14ac:dyDescent="0.2">
      <c r="A3203" s="16">
        <v>1500780</v>
      </c>
      <c r="B3203" s="15">
        <v>1.6666666699999999</v>
      </c>
    </row>
    <row r="3204" spans="1:2" x14ac:dyDescent="0.2">
      <c r="A3204" s="16">
        <v>1500790</v>
      </c>
      <c r="B3204" s="15">
        <v>1.6666666699999999</v>
      </c>
    </row>
    <row r="3205" spans="1:2" x14ac:dyDescent="0.2">
      <c r="A3205" s="16">
        <v>1500800</v>
      </c>
      <c r="B3205" s="15">
        <v>1.6666666699999999</v>
      </c>
    </row>
    <row r="3206" spans="1:2" x14ac:dyDescent="0.2">
      <c r="A3206" s="16">
        <v>1500800</v>
      </c>
      <c r="B3206" s="15">
        <v>1.6666666699999999</v>
      </c>
    </row>
    <row r="3207" spans="1:2" x14ac:dyDescent="0.2">
      <c r="A3207" s="16">
        <v>1500810</v>
      </c>
      <c r="B3207" s="15">
        <v>1.6666666699999999</v>
      </c>
    </row>
    <row r="3208" spans="1:2" x14ac:dyDescent="0.2">
      <c r="A3208" s="16">
        <v>1500810</v>
      </c>
      <c r="B3208" s="15">
        <v>1.6666666699999999</v>
      </c>
    </row>
    <row r="3209" spans="1:2" x14ac:dyDescent="0.2">
      <c r="A3209" s="16">
        <v>1500820</v>
      </c>
      <c r="B3209" s="15">
        <v>0</v>
      </c>
    </row>
    <row r="3210" spans="1:2" x14ac:dyDescent="0.2">
      <c r="A3210" s="16">
        <v>1500820</v>
      </c>
      <c r="B3210" s="15">
        <v>1.6666666699999999</v>
      </c>
    </row>
    <row r="3211" spans="1:2" x14ac:dyDescent="0.2">
      <c r="A3211" s="16">
        <v>1500820</v>
      </c>
      <c r="B3211" s="15">
        <v>1.6666666699999999</v>
      </c>
    </row>
    <row r="3212" spans="1:2" x14ac:dyDescent="0.2">
      <c r="A3212" s="16">
        <v>1500830</v>
      </c>
      <c r="B3212" s="15">
        <v>1.6666666699999999</v>
      </c>
    </row>
    <row r="3213" spans="1:2" x14ac:dyDescent="0.2">
      <c r="A3213" s="16">
        <v>1500840</v>
      </c>
      <c r="B3213" s="15">
        <v>1.6666666699999999</v>
      </c>
    </row>
    <row r="3214" spans="1:2" x14ac:dyDescent="0.2">
      <c r="A3214" s="16">
        <v>1500850</v>
      </c>
      <c r="B3214" s="15">
        <v>1.6666666699999999</v>
      </c>
    </row>
    <row r="3215" spans="1:2" x14ac:dyDescent="0.2">
      <c r="A3215" s="16">
        <v>1500850</v>
      </c>
      <c r="B3215" s="15">
        <v>1.6666666699999999</v>
      </c>
    </row>
    <row r="3216" spans="1:2" x14ac:dyDescent="0.2">
      <c r="A3216" s="16">
        <v>1500860</v>
      </c>
      <c r="B3216" s="15">
        <v>0</v>
      </c>
    </row>
    <row r="3217" spans="1:2" x14ac:dyDescent="0.2">
      <c r="A3217" s="16">
        <v>1500860</v>
      </c>
      <c r="B3217" s="15">
        <v>1.6666666699999999</v>
      </c>
    </row>
    <row r="3218" spans="1:2" x14ac:dyDescent="0.2">
      <c r="A3218" s="16">
        <v>1500860</v>
      </c>
      <c r="B3218" s="15">
        <v>1.6666666699999999</v>
      </c>
    </row>
    <row r="3219" spans="1:2" x14ac:dyDescent="0.2">
      <c r="A3219" s="16">
        <v>1500870</v>
      </c>
      <c r="B3219" s="15">
        <v>1.6666666699999999</v>
      </c>
    </row>
    <row r="3220" spans="1:2" x14ac:dyDescent="0.2">
      <c r="A3220" s="16">
        <v>1500880</v>
      </c>
      <c r="B3220" s="15">
        <v>1.6666666699999999</v>
      </c>
    </row>
    <row r="3221" spans="1:2" x14ac:dyDescent="0.2">
      <c r="A3221" s="16">
        <v>1500890</v>
      </c>
      <c r="B3221" s="15">
        <v>1.6666666699999999</v>
      </c>
    </row>
    <row r="3222" spans="1:2" x14ac:dyDescent="0.2">
      <c r="A3222" s="16">
        <v>1500900</v>
      </c>
      <c r="B3222" s="15">
        <v>1.6666666699999999</v>
      </c>
    </row>
    <row r="3223" spans="1:2" x14ac:dyDescent="0.2">
      <c r="A3223" s="16">
        <v>1500910</v>
      </c>
      <c r="B3223" s="15">
        <v>1.6666666699999999</v>
      </c>
    </row>
    <row r="3224" spans="1:2" x14ac:dyDescent="0.2">
      <c r="A3224" s="16">
        <v>1500920</v>
      </c>
      <c r="B3224" s="15">
        <v>1.6666666699999999</v>
      </c>
    </row>
    <row r="3225" spans="1:2" x14ac:dyDescent="0.2">
      <c r="A3225" s="16">
        <v>1500930</v>
      </c>
      <c r="B3225" s="15">
        <v>1.6666666699999999</v>
      </c>
    </row>
    <row r="3226" spans="1:2" x14ac:dyDescent="0.2">
      <c r="A3226" s="16">
        <v>1500940</v>
      </c>
      <c r="B3226" s="15">
        <v>1.6666666699999999</v>
      </c>
    </row>
    <row r="3227" spans="1:2" x14ac:dyDescent="0.2">
      <c r="A3227" s="16">
        <v>1500950</v>
      </c>
      <c r="B3227" s="15">
        <v>1.6666666699999999</v>
      </c>
    </row>
    <row r="3228" spans="1:2" x14ac:dyDescent="0.2">
      <c r="A3228" s="16">
        <v>1500960</v>
      </c>
      <c r="B3228" s="15">
        <v>1.6666666699999999</v>
      </c>
    </row>
    <row r="3229" spans="1:2" x14ac:dyDescent="0.2">
      <c r="A3229" s="16">
        <v>1500970</v>
      </c>
      <c r="B3229" s="15">
        <v>1.6666666699999999</v>
      </c>
    </row>
    <row r="3230" spans="1:2" x14ac:dyDescent="0.2">
      <c r="A3230" s="16">
        <v>1500980</v>
      </c>
      <c r="B3230" s="15">
        <v>1.6666666699999999</v>
      </c>
    </row>
    <row r="3231" spans="1:2" x14ac:dyDescent="0.2">
      <c r="A3231" s="16">
        <v>1500990</v>
      </c>
      <c r="B3231" s="15">
        <v>1.6666666699999999</v>
      </c>
    </row>
    <row r="3232" spans="1:2" x14ac:dyDescent="0.2">
      <c r="A3232" s="16">
        <v>1501000</v>
      </c>
      <c r="B3232" s="15">
        <v>1.6666666699999999</v>
      </c>
    </row>
    <row r="3233" spans="1:2" x14ac:dyDescent="0.2">
      <c r="A3233" s="16">
        <v>1501010</v>
      </c>
      <c r="B3233" s="15">
        <v>1.6666666699999999</v>
      </c>
    </row>
    <row r="3234" spans="1:2" x14ac:dyDescent="0.2">
      <c r="A3234" s="16">
        <v>1501020</v>
      </c>
      <c r="B3234" s="15">
        <v>1.6666666699999999</v>
      </c>
    </row>
    <row r="3235" spans="1:2" x14ac:dyDescent="0.2">
      <c r="A3235" s="16">
        <v>1501030</v>
      </c>
      <c r="B3235" s="15">
        <v>1.6666666699999999</v>
      </c>
    </row>
    <row r="3236" spans="1:2" x14ac:dyDescent="0.2">
      <c r="A3236" s="16">
        <v>1501040</v>
      </c>
      <c r="B3236" s="15">
        <v>1.6666666699999999</v>
      </c>
    </row>
    <row r="3237" spans="1:2" x14ac:dyDescent="0.2">
      <c r="A3237" s="16">
        <v>1501050</v>
      </c>
      <c r="B3237" s="15">
        <v>1.6666666699999999</v>
      </c>
    </row>
    <row r="3238" spans="1:2" x14ac:dyDescent="0.2">
      <c r="A3238" s="16">
        <v>1501060</v>
      </c>
      <c r="B3238" s="15">
        <v>1.6666666699999999</v>
      </c>
    </row>
    <row r="3239" spans="1:2" x14ac:dyDescent="0.2">
      <c r="A3239" s="16">
        <v>1501070</v>
      </c>
      <c r="B3239" s="15">
        <v>1.6666666699999999</v>
      </c>
    </row>
    <row r="3240" spans="1:2" x14ac:dyDescent="0.2">
      <c r="A3240" s="16">
        <v>1501080</v>
      </c>
      <c r="B3240" s="15">
        <v>1.6666666699999999</v>
      </c>
    </row>
    <row r="3241" spans="1:2" x14ac:dyDescent="0.2">
      <c r="A3241" s="16">
        <v>1501090</v>
      </c>
      <c r="B3241" s="15">
        <v>1.6666666699999999</v>
      </c>
    </row>
    <row r="3242" spans="1:2" x14ac:dyDescent="0.2">
      <c r="A3242" s="16">
        <v>1501090</v>
      </c>
      <c r="B3242" s="15">
        <v>1.6666666699999999</v>
      </c>
    </row>
    <row r="3243" spans="1:2" x14ac:dyDescent="0.2">
      <c r="A3243" s="16">
        <v>1501090</v>
      </c>
      <c r="B3243" s="15">
        <v>1.6666666699999999</v>
      </c>
    </row>
    <row r="3244" spans="1:2" x14ac:dyDescent="0.2">
      <c r="A3244" s="16">
        <v>1501091</v>
      </c>
      <c r="B3244" s="15">
        <v>1.6666666699999999</v>
      </c>
    </row>
    <row r="3245" spans="1:2" x14ac:dyDescent="0.2">
      <c r="A3245" s="16">
        <v>1501091</v>
      </c>
      <c r="B3245" s="15">
        <v>1.6666666699999999</v>
      </c>
    </row>
    <row r="3246" spans="1:2" x14ac:dyDescent="0.2">
      <c r="A3246" s="16">
        <v>1501100</v>
      </c>
      <c r="B3246" s="15">
        <v>1.6666666699999999</v>
      </c>
    </row>
    <row r="3247" spans="1:2" x14ac:dyDescent="0.2">
      <c r="A3247" s="16">
        <v>1501110</v>
      </c>
      <c r="B3247" s="15">
        <v>1.6666666699999999</v>
      </c>
    </row>
    <row r="3248" spans="1:2" x14ac:dyDescent="0.2">
      <c r="A3248" s="16">
        <v>1501120</v>
      </c>
      <c r="B3248" s="15">
        <v>1.6666666699999999</v>
      </c>
    </row>
    <row r="3249" spans="1:2" x14ac:dyDescent="0.2">
      <c r="A3249" s="16">
        <v>1501130</v>
      </c>
      <c r="B3249" s="15">
        <v>1.6666666699999999</v>
      </c>
    </row>
    <row r="3250" spans="1:2" x14ac:dyDescent="0.2">
      <c r="A3250" s="16">
        <v>1501140</v>
      </c>
      <c r="B3250" s="15">
        <v>1.6666666699999999</v>
      </c>
    </row>
    <row r="3251" spans="1:2" x14ac:dyDescent="0.2">
      <c r="A3251" s="16">
        <v>1501150</v>
      </c>
      <c r="B3251" s="15">
        <v>1.6666666699999999</v>
      </c>
    </row>
    <row r="3252" spans="1:2" x14ac:dyDescent="0.2">
      <c r="A3252" s="16">
        <v>1501160</v>
      </c>
      <c r="B3252" s="15">
        <v>0</v>
      </c>
    </row>
    <row r="3253" spans="1:2" x14ac:dyDescent="0.2">
      <c r="A3253" s="16">
        <v>1501160</v>
      </c>
      <c r="B3253" s="15">
        <v>1.6666666699999999</v>
      </c>
    </row>
    <row r="3254" spans="1:2" x14ac:dyDescent="0.2">
      <c r="A3254" s="16">
        <v>1501170</v>
      </c>
      <c r="B3254" s="15">
        <v>0</v>
      </c>
    </row>
    <row r="3255" spans="1:2" x14ac:dyDescent="0.2">
      <c r="A3255" s="16">
        <v>1501170</v>
      </c>
      <c r="B3255" s="15">
        <v>1.6666666699999999</v>
      </c>
    </row>
    <row r="3256" spans="1:2" x14ac:dyDescent="0.2">
      <c r="A3256" s="16">
        <v>1501180</v>
      </c>
      <c r="B3256" s="15">
        <v>1.6666666699999999</v>
      </c>
    </row>
    <row r="3257" spans="1:2" x14ac:dyDescent="0.2">
      <c r="A3257" s="16">
        <v>1501190</v>
      </c>
      <c r="B3257" s="15">
        <v>1.6666666699999999</v>
      </c>
    </row>
    <row r="3258" spans="1:2" x14ac:dyDescent="0.2">
      <c r="A3258" s="16">
        <v>1501200</v>
      </c>
      <c r="B3258" s="15">
        <v>1.6666666699999999</v>
      </c>
    </row>
    <row r="3259" spans="1:2" x14ac:dyDescent="0.2">
      <c r="A3259" s="16">
        <v>1501210</v>
      </c>
      <c r="B3259" s="15">
        <v>1.6666666699999999</v>
      </c>
    </row>
    <row r="3260" spans="1:2" x14ac:dyDescent="0.2">
      <c r="A3260" s="16">
        <v>1501220</v>
      </c>
      <c r="B3260" s="15">
        <v>1.6666666699999999</v>
      </c>
    </row>
    <row r="3261" spans="1:2" x14ac:dyDescent="0.2">
      <c r="A3261" s="16">
        <v>1501230</v>
      </c>
      <c r="B3261" s="15">
        <v>1.6666666699999999</v>
      </c>
    </row>
    <row r="3262" spans="1:2" x14ac:dyDescent="0.2">
      <c r="A3262" s="16">
        <v>1501240</v>
      </c>
      <c r="B3262" s="15">
        <v>1.6666666699999999</v>
      </c>
    </row>
    <row r="3263" spans="1:2" x14ac:dyDescent="0.2">
      <c r="A3263" s="16">
        <v>1501250</v>
      </c>
      <c r="B3263" s="15">
        <v>1.6666666699999999</v>
      </c>
    </row>
    <row r="3264" spans="1:2" x14ac:dyDescent="0.2">
      <c r="A3264" s="16">
        <v>1501260</v>
      </c>
      <c r="B3264" s="15">
        <v>1.6666666699999999</v>
      </c>
    </row>
    <row r="3265" spans="1:2" x14ac:dyDescent="0.2">
      <c r="A3265" s="16">
        <v>1501270</v>
      </c>
      <c r="B3265" s="15">
        <v>1.6666666699999999</v>
      </c>
    </row>
    <row r="3266" spans="1:2" x14ac:dyDescent="0.2">
      <c r="A3266" s="16">
        <v>1501270</v>
      </c>
      <c r="B3266" s="15">
        <v>1.6666666699999999</v>
      </c>
    </row>
    <row r="3267" spans="1:2" x14ac:dyDescent="0.2">
      <c r="A3267" s="16">
        <v>1501270</v>
      </c>
      <c r="B3267" s="15">
        <v>1.6666666699999999</v>
      </c>
    </row>
    <row r="3268" spans="1:2" x14ac:dyDescent="0.2">
      <c r="A3268" s="16">
        <v>1501271</v>
      </c>
      <c r="B3268" s="15">
        <v>1.6666666699999999</v>
      </c>
    </row>
    <row r="3269" spans="1:2" x14ac:dyDescent="0.2">
      <c r="A3269" s="16">
        <v>1501280</v>
      </c>
      <c r="B3269" s="15">
        <v>1.6666666699999999</v>
      </c>
    </row>
    <row r="3270" spans="1:2" x14ac:dyDescent="0.2">
      <c r="A3270" s="16">
        <v>1501280</v>
      </c>
      <c r="B3270" s="15">
        <v>1.6666666699999999</v>
      </c>
    </row>
    <row r="3271" spans="1:2" x14ac:dyDescent="0.2">
      <c r="A3271" s="16">
        <v>1501281</v>
      </c>
      <c r="B3271" s="15">
        <v>1.6666666699999999</v>
      </c>
    </row>
    <row r="3272" spans="1:2" x14ac:dyDescent="0.2">
      <c r="A3272" s="16">
        <v>1501290</v>
      </c>
      <c r="B3272" s="15">
        <v>1.6666666699999999</v>
      </c>
    </row>
    <row r="3273" spans="1:2" x14ac:dyDescent="0.2">
      <c r="A3273" s="16">
        <v>1501291</v>
      </c>
      <c r="B3273" s="15">
        <v>1.6666666699999999</v>
      </c>
    </row>
    <row r="3274" spans="1:2" x14ac:dyDescent="0.2">
      <c r="A3274" s="16">
        <v>1501292</v>
      </c>
      <c r="B3274" s="15">
        <v>1.6666666699999999</v>
      </c>
    </row>
    <row r="3275" spans="1:2" x14ac:dyDescent="0.2">
      <c r="A3275" s="16">
        <v>1501300</v>
      </c>
      <c r="B3275" s="15">
        <v>1.6666666699999999</v>
      </c>
    </row>
    <row r="3276" spans="1:2" x14ac:dyDescent="0.2">
      <c r="A3276" s="16">
        <v>1501310</v>
      </c>
      <c r="B3276" s="15">
        <v>1.6666666699999999</v>
      </c>
    </row>
    <row r="3277" spans="1:2" x14ac:dyDescent="0.2">
      <c r="A3277" s="16">
        <v>1501310</v>
      </c>
      <c r="B3277" s="15">
        <v>1.6666666699999999</v>
      </c>
    </row>
    <row r="3278" spans="1:2" x14ac:dyDescent="0.2">
      <c r="A3278" s="16">
        <v>1501310</v>
      </c>
      <c r="B3278" s="15">
        <v>1.6666666699999999</v>
      </c>
    </row>
    <row r="3279" spans="1:2" x14ac:dyDescent="0.2">
      <c r="A3279" s="16">
        <v>1501311</v>
      </c>
      <c r="B3279" s="15">
        <v>1.6666666699999999</v>
      </c>
    </row>
    <row r="3280" spans="1:2" x14ac:dyDescent="0.2">
      <c r="A3280" s="16">
        <v>1501311</v>
      </c>
      <c r="B3280" s="15">
        <v>1.6666666699999999</v>
      </c>
    </row>
    <row r="3281" spans="1:2" x14ac:dyDescent="0.2">
      <c r="A3281" s="16">
        <v>1501320</v>
      </c>
      <c r="B3281" s="15">
        <v>1.6666666699999999</v>
      </c>
    </row>
    <row r="3282" spans="1:2" x14ac:dyDescent="0.2">
      <c r="A3282" s="16">
        <v>1501320</v>
      </c>
      <c r="B3282" s="15">
        <v>1</v>
      </c>
    </row>
    <row r="3283" spans="1:2" x14ac:dyDescent="0.2">
      <c r="A3283" s="16">
        <v>1501320</v>
      </c>
      <c r="B3283" s="15">
        <v>1.6666666699999999</v>
      </c>
    </row>
    <row r="3284" spans="1:2" x14ac:dyDescent="0.2">
      <c r="A3284" s="16">
        <v>1501330</v>
      </c>
      <c r="B3284" s="15">
        <v>1.6666666699999999</v>
      </c>
    </row>
    <row r="3285" spans="1:2" x14ac:dyDescent="0.2">
      <c r="A3285" s="16">
        <v>1501330</v>
      </c>
      <c r="B3285" s="15">
        <v>1.6666666699999999</v>
      </c>
    </row>
    <row r="3286" spans="1:2" x14ac:dyDescent="0.2">
      <c r="A3286" s="16">
        <v>1501340</v>
      </c>
      <c r="B3286" s="15">
        <v>1.6666666699999999</v>
      </c>
    </row>
    <row r="3287" spans="1:2" x14ac:dyDescent="0.2">
      <c r="A3287" s="16">
        <v>1501350</v>
      </c>
      <c r="B3287" s="15">
        <v>1.6666666699999999</v>
      </c>
    </row>
    <row r="3288" spans="1:2" x14ac:dyDescent="0.2">
      <c r="A3288" s="16">
        <v>1501360</v>
      </c>
      <c r="B3288" s="15">
        <v>1.6666666699999999</v>
      </c>
    </row>
    <row r="3289" spans="1:2" x14ac:dyDescent="0.2">
      <c r="A3289" s="16">
        <v>1501370</v>
      </c>
      <c r="B3289" s="15">
        <v>1.6666666699999999</v>
      </c>
    </row>
    <row r="3290" spans="1:2" x14ac:dyDescent="0.2">
      <c r="A3290" s="16">
        <v>1501370</v>
      </c>
      <c r="B3290" s="15">
        <v>1.6666666699999999</v>
      </c>
    </row>
    <row r="3291" spans="1:2" x14ac:dyDescent="0.2">
      <c r="A3291" s="16">
        <v>1501380</v>
      </c>
      <c r="B3291" s="15">
        <v>1.6666666699999999</v>
      </c>
    </row>
    <row r="3292" spans="1:2" x14ac:dyDescent="0.2">
      <c r="A3292" s="16">
        <v>1501390</v>
      </c>
      <c r="B3292" s="15">
        <v>1.6666666699999999</v>
      </c>
    </row>
    <row r="3293" spans="1:2" x14ac:dyDescent="0.2">
      <c r="A3293" s="16">
        <v>1501400</v>
      </c>
      <c r="B3293" s="15">
        <v>1.6666666699999999</v>
      </c>
    </row>
    <row r="3294" spans="1:2" x14ac:dyDescent="0.2">
      <c r="A3294" s="16">
        <v>1501410</v>
      </c>
      <c r="B3294" s="15">
        <v>1.6666666699999999</v>
      </c>
    </row>
    <row r="3295" spans="1:2" x14ac:dyDescent="0.2">
      <c r="A3295" s="16">
        <v>1501420</v>
      </c>
      <c r="B3295" s="15">
        <v>1.6666666699999999</v>
      </c>
    </row>
    <row r="3296" spans="1:2" x14ac:dyDescent="0.2">
      <c r="A3296" s="16">
        <v>1501430</v>
      </c>
      <c r="B3296" s="15">
        <v>1.6666666699999999</v>
      </c>
    </row>
    <row r="3297" spans="1:2" x14ac:dyDescent="0.2">
      <c r="A3297" s="16">
        <v>1501430</v>
      </c>
      <c r="B3297" s="15">
        <v>1.6666666699999999</v>
      </c>
    </row>
    <row r="3298" spans="1:2" x14ac:dyDescent="0.2">
      <c r="A3298" s="16">
        <v>1501440</v>
      </c>
      <c r="B3298" s="15">
        <v>1</v>
      </c>
    </row>
    <row r="3299" spans="1:2" x14ac:dyDescent="0.2">
      <c r="A3299" s="16">
        <v>1501450</v>
      </c>
      <c r="B3299" s="15">
        <v>1</v>
      </c>
    </row>
    <row r="3300" spans="1:2" x14ac:dyDescent="0.2">
      <c r="A3300" s="16">
        <v>1501460</v>
      </c>
      <c r="B3300" s="15">
        <v>1.6666666699999999</v>
      </c>
    </row>
    <row r="3301" spans="1:2" x14ac:dyDescent="0.2">
      <c r="A3301" s="16">
        <v>1501460</v>
      </c>
      <c r="B3301" s="15">
        <v>1</v>
      </c>
    </row>
    <row r="3302" spans="1:2" x14ac:dyDescent="0.2">
      <c r="A3302" s="16">
        <v>1501470</v>
      </c>
      <c r="B3302" s="15">
        <v>1</v>
      </c>
    </row>
    <row r="3303" spans="1:2" x14ac:dyDescent="0.2">
      <c r="A3303" s="16">
        <v>1501480</v>
      </c>
      <c r="B3303" s="15">
        <v>1</v>
      </c>
    </row>
    <row r="3304" spans="1:2" x14ac:dyDescent="0.2">
      <c r="A3304" s="16">
        <v>1501490</v>
      </c>
      <c r="B3304" s="15">
        <v>1.6666666699999999</v>
      </c>
    </row>
    <row r="3305" spans="1:2" x14ac:dyDescent="0.2">
      <c r="A3305" s="16">
        <v>1501490</v>
      </c>
      <c r="B3305" s="15">
        <v>1</v>
      </c>
    </row>
    <row r="3306" spans="1:2" x14ac:dyDescent="0.2">
      <c r="A3306" s="16">
        <v>1501500</v>
      </c>
      <c r="B3306" s="15">
        <v>1</v>
      </c>
    </row>
    <row r="3307" spans="1:2" x14ac:dyDescent="0.2">
      <c r="A3307" s="16">
        <v>1501510</v>
      </c>
      <c r="B3307" s="15">
        <v>2.3333333299999999</v>
      </c>
    </row>
    <row r="3308" spans="1:2" x14ac:dyDescent="0.2">
      <c r="A3308" s="16">
        <v>1501510</v>
      </c>
      <c r="B3308" s="15">
        <v>1.6666666699999999</v>
      </c>
    </row>
    <row r="3309" spans="1:2" x14ac:dyDescent="0.2">
      <c r="A3309" s="16">
        <v>1501510</v>
      </c>
      <c r="B3309" s="15">
        <v>1</v>
      </c>
    </row>
    <row r="3310" spans="1:2" x14ac:dyDescent="0.2">
      <c r="A3310" s="16">
        <v>1501520</v>
      </c>
      <c r="B3310" s="15">
        <v>1.6666666699999999</v>
      </c>
    </row>
    <row r="3311" spans="1:2" x14ac:dyDescent="0.2">
      <c r="A3311" s="16">
        <v>1501520</v>
      </c>
      <c r="B3311" s="15">
        <v>2.3333333299999999</v>
      </c>
    </row>
    <row r="3312" spans="1:2" x14ac:dyDescent="0.2">
      <c r="A3312" s="16">
        <v>1501520</v>
      </c>
      <c r="B3312" s="15">
        <v>1.6666666699999999</v>
      </c>
    </row>
    <row r="3313" spans="1:2" x14ac:dyDescent="0.2">
      <c r="A3313" s="16">
        <v>1501520</v>
      </c>
      <c r="B3313" s="15">
        <v>1</v>
      </c>
    </row>
    <row r="3314" spans="1:2" x14ac:dyDescent="0.2">
      <c r="A3314" s="16">
        <v>1501520</v>
      </c>
      <c r="B3314" s="15">
        <v>1.6666666699999999</v>
      </c>
    </row>
    <row r="3315" spans="1:2" x14ac:dyDescent="0.2">
      <c r="A3315" s="16">
        <v>1501530</v>
      </c>
      <c r="B3315" s="15">
        <v>1.6666666699999999</v>
      </c>
    </row>
    <row r="3316" spans="1:2" x14ac:dyDescent="0.2">
      <c r="A3316" s="16">
        <v>1501530</v>
      </c>
      <c r="B3316" s="15">
        <v>1.6666666699999999</v>
      </c>
    </row>
    <row r="3317" spans="1:2" x14ac:dyDescent="0.2">
      <c r="A3317" s="16">
        <v>1501530</v>
      </c>
      <c r="B3317" s="15">
        <v>1.6666666699999999</v>
      </c>
    </row>
    <row r="3318" spans="1:2" x14ac:dyDescent="0.2">
      <c r="A3318" s="16">
        <v>1501540</v>
      </c>
      <c r="B3318" s="15">
        <v>1.6666666699999999</v>
      </c>
    </row>
    <row r="3319" spans="1:2" x14ac:dyDescent="0.2">
      <c r="A3319" s="16">
        <v>1501540</v>
      </c>
      <c r="B3319" s="15">
        <v>1.6666666699999999</v>
      </c>
    </row>
    <row r="3320" spans="1:2" x14ac:dyDescent="0.2">
      <c r="A3320" s="16">
        <v>1501550</v>
      </c>
      <c r="B3320" s="15">
        <v>1.6666666699999999</v>
      </c>
    </row>
    <row r="3321" spans="1:2" x14ac:dyDescent="0.2">
      <c r="A3321" s="16">
        <v>1501550</v>
      </c>
      <c r="B3321" s="15">
        <v>1.6666666699999999</v>
      </c>
    </row>
    <row r="3322" spans="1:2" x14ac:dyDescent="0.2">
      <c r="A3322" s="16">
        <v>1501560</v>
      </c>
      <c r="B3322" s="15">
        <v>1.6666666699999999</v>
      </c>
    </row>
    <row r="3323" spans="1:2" x14ac:dyDescent="0.2">
      <c r="A3323" s="16">
        <v>1501570</v>
      </c>
      <c r="B3323" s="15">
        <v>1.6666666699999999</v>
      </c>
    </row>
    <row r="3324" spans="1:2" x14ac:dyDescent="0.2">
      <c r="A3324" s="16">
        <v>1501580</v>
      </c>
      <c r="B3324" s="15">
        <v>1.6666666699999999</v>
      </c>
    </row>
    <row r="3325" spans="1:2" x14ac:dyDescent="0.2">
      <c r="A3325" s="16">
        <v>1501580</v>
      </c>
      <c r="B3325" s="15">
        <v>1</v>
      </c>
    </row>
    <row r="3326" spans="1:2" x14ac:dyDescent="0.2">
      <c r="A3326" s="16">
        <v>1501590</v>
      </c>
      <c r="B3326" s="15">
        <v>1.6666666699999999</v>
      </c>
    </row>
    <row r="3327" spans="1:2" x14ac:dyDescent="0.2">
      <c r="A3327" s="16">
        <v>1501590</v>
      </c>
      <c r="B3327" s="15">
        <v>1.6666666699999999</v>
      </c>
    </row>
    <row r="3328" spans="1:2" x14ac:dyDescent="0.2">
      <c r="A3328" s="16">
        <v>1501600</v>
      </c>
      <c r="B3328" s="15">
        <v>1.6666666699999999</v>
      </c>
    </row>
    <row r="3329" spans="1:2" x14ac:dyDescent="0.2">
      <c r="A3329" s="16">
        <v>1501610</v>
      </c>
      <c r="B3329" s="15">
        <v>1.6666666699999999</v>
      </c>
    </row>
    <row r="3330" spans="1:2" x14ac:dyDescent="0.2">
      <c r="A3330" s="16">
        <v>1501620</v>
      </c>
      <c r="B3330" s="15">
        <v>1.6666666699999999</v>
      </c>
    </row>
    <row r="3331" spans="1:2" x14ac:dyDescent="0.2">
      <c r="A3331" s="16">
        <v>1501630</v>
      </c>
      <c r="B3331" s="15">
        <v>1.6666666699999999</v>
      </c>
    </row>
    <row r="3332" spans="1:2" x14ac:dyDescent="0.2">
      <c r="A3332" s="16">
        <v>1501640</v>
      </c>
      <c r="B3332" s="15">
        <v>1.6666666699999999</v>
      </c>
    </row>
    <row r="3333" spans="1:2" x14ac:dyDescent="0.2">
      <c r="A3333" s="16">
        <v>1501650</v>
      </c>
      <c r="B3333" s="15">
        <v>1.6666666699999999</v>
      </c>
    </row>
    <row r="3334" spans="1:2" x14ac:dyDescent="0.2">
      <c r="A3334" s="16">
        <v>1501660</v>
      </c>
      <c r="B3334" s="15">
        <v>1.6666666699999999</v>
      </c>
    </row>
    <row r="3335" spans="1:2" x14ac:dyDescent="0.2">
      <c r="A3335" s="16">
        <v>1501670</v>
      </c>
      <c r="B3335" s="15">
        <v>1.6666666699999999</v>
      </c>
    </row>
    <row r="3336" spans="1:2" x14ac:dyDescent="0.2">
      <c r="A3336" s="16">
        <v>1501680</v>
      </c>
      <c r="B3336" s="15">
        <v>1.6666666699999999</v>
      </c>
    </row>
    <row r="3337" spans="1:2" x14ac:dyDescent="0.2">
      <c r="A3337" s="16">
        <v>1501690</v>
      </c>
      <c r="B3337" s="15">
        <v>1.6666666699999999</v>
      </c>
    </row>
    <row r="3338" spans="1:2" x14ac:dyDescent="0.2">
      <c r="A3338" s="16">
        <v>1501700</v>
      </c>
      <c r="B3338" s="15">
        <v>1.6666666699999999</v>
      </c>
    </row>
    <row r="3339" spans="1:2" x14ac:dyDescent="0.2">
      <c r="A3339" s="16">
        <v>1501710</v>
      </c>
      <c r="B3339" s="15">
        <v>1.6666666699999999</v>
      </c>
    </row>
    <row r="3340" spans="1:2" x14ac:dyDescent="0.2">
      <c r="A3340" s="16">
        <v>1501710</v>
      </c>
      <c r="B3340" s="15">
        <v>1.6666666699999999</v>
      </c>
    </row>
    <row r="3341" spans="1:2" x14ac:dyDescent="0.2">
      <c r="A3341" s="16">
        <v>1501720</v>
      </c>
      <c r="B3341" s="15">
        <v>1.6666666699999999</v>
      </c>
    </row>
    <row r="3342" spans="1:2" x14ac:dyDescent="0.2">
      <c r="A3342" s="16">
        <v>1501720</v>
      </c>
      <c r="B3342" s="15">
        <v>1.6666666699999999</v>
      </c>
    </row>
    <row r="3343" spans="1:2" x14ac:dyDescent="0.2">
      <c r="A3343" s="16">
        <v>1501730</v>
      </c>
      <c r="B3343" s="15">
        <v>1.6666666699999999</v>
      </c>
    </row>
    <row r="3344" spans="1:2" x14ac:dyDescent="0.2">
      <c r="A3344" s="16">
        <v>1501730</v>
      </c>
      <c r="B3344" s="15">
        <v>1.6666666699999999</v>
      </c>
    </row>
    <row r="3345" spans="1:2" x14ac:dyDescent="0.2">
      <c r="A3345" s="16">
        <v>1501740</v>
      </c>
      <c r="B3345" s="15">
        <v>1.6666666699999999</v>
      </c>
    </row>
    <row r="3346" spans="1:2" x14ac:dyDescent="0.2">
      <c r="A3346" s="16">
        <v>1501740</v>
      </c>
      <c r="B3346" s="15">
        <v>1.6666666699999999</v>
      </c>
    </row>
    <row r="3347" spans="1:2" x14ac:dyDescent="0.2">
      <c r="A3347" s="16">
        <v>1501750</v>
      </c>
      <c r="B3347" s="15">
        <v>1.6666666699999999</v>
      </c>
    </row>
    <row r="3348" spans="1:2" x14ac:dyDescent="0.2">
      <c r="A3348" s="16">
        <v>1501750</v>
      </c>
      <c r="B3348" s="15">
        <v>1.6666666699999999</v>
      </c>
    </row>
    <row r="3349" spans="1:2" x14ac:dyDescent="0.2">
      <c r="A3349" s="16">
        <v>1501760</v>
      </c>
      <c r="B3349" s="15">
        <v>1.6666666699999999</v>
      </c>
    </row>
    <row r="3350" spans="1:2" x14ac:dyDescent="0.2">
      <c r="A3350" s="16">
        <v>1501770</v>
      </c>
      <c r="B3350" s="15">
        <v>1.6666666699999999</v>
      </c>
    </row>
    <row r="3351" spans="1:2" x14ac:dyDescent="0.2">
      <c r="A3351" s="16">
        <v>1501780</v>
      </c>
      <c r="B3351" s="15">
        <v>1.6666666699999999</v>
      </c>
    </row>
    <row r="3352" spans="1:2" x14ac:dyDescent="0.2">
      <c r="A3352" s="16">
        <v>1501780</v>
      </c>
      <c r="B3352" s="15">
        <v>1.6666666699999999</v>
      </c>
    </row>
    <row r="3353" spans="1:2" x14ac:dyDescent="0.2">
      <c r="A3353" s="16">
        <v>1501790</v>
      </c>
      <c r="B3353" s="15">
        <v>1.6666666699999999</v>
      </c>
    </row>
    <row r="3354" spans="1:2" x14ac:dyDescent="0.2">
      <c r="A3354" s="16">
        <v>1501800</v>
      </c>
      <c r="B3354" s="15">
        <v>1.6666666699999999</v>
      </c>
    </row>
    <row r="3355" spans="1:2" x14ac:dyDescent="0.2">
      <c r="A3355" s="16">
        <v>1501810</v>
      </c>
      <c r="B3355" s="15">
        <v>1.6666666699999999</v>
      </c>
    </row>
    <row r="3356" spans="1:2" x14ac:dyDescent="0.2">
      <c r="A3356" s="16">
        <v>1501820</v>
      </c>
      <c r="B3356" s="15">
        <v>1.6666666699999999</v>
      </c>
    </row>
    <row r="3357" spans="1:2" x14ac:dyDescent="0.2">
      <c r="A3357" s="16">
        <v>1501830</v>
      </c>
      <c r="B3357" s="15">
        <v>1.6666666699999999</v>
      </c>
    </row>
    <row r="3358" spans="1:2" x14ac:dyDescent="0.2">
      <c r="A3358" s="16">
        <v>1501840</v>
      </c>
      <c r="B3358" s="15">
        <v>1.6666666699999999</v>
      </c>
    </row>
    <row r="3359" spans="1:2" x14ac:dyDescent="0.2">
      <c r="A3359" s="16">
        <v>1501840</v>
      </c>
      <c r="B3359" s="15">
        <v>1.6666666699999999</v>
      </c>
    </row>
    <row r="3360" spans="1:2" x14ac:dyDescent="0.2">
      <c r="A3360" s="16">
        <v>1501850</v>
      </c>
      <c r="B3360" s="15">
        <v>1.6666666699999999</v>
      </c>
    </row>
    <row r="3361" spans="1:2" x14ac:dyDescent="0.2">
      <c r="A3361" s="16">
        <v>1501860</v>
      </c>
      <c r="B3361" s="15">
        <v>0</v>
      </c>
    </row>
    <row r="3362" spans="1:2" x14ac:dyDescent="0.2">
      <c r="A3362" s="16">
        <v>1501860</v>
      </c>
      <c r="B3362" s="15">
        <v>1.6666666699999999</v>
      </c>
    </row>
    <row r="3363" spans="1:2" x14ac:dyDescent="0.2">
      <c r="A3363" s="16">
        <v>1501870</v>
      </c>
      <c r="B3363" s="15">
        <v>1.6666666699999999</v>
      </c>
    </row>
    <row r="3364" spans="1:2" x14ac:dyDescent="0.2">
      <c r="A3364" s="16">
        <v>1501870</v>
      </c>
      <c r="B3364" s="15">
        <v>1.6666666699999999</v>
      </c>
    </row>
    <row r="3365" spans="1:2" x14ac:dyDescent="0.2">
      <c r="A3365" s="16">
        <v>1501880</v>
      </c>
      <c r="B3365" s="15">
        <v>0</v>
      </c>
    </row>
    <row r="3366" spans="1:2" x14ac:dyDescent="0.2">
      <c r="A3366" s="16">
        <v>1501880</v>
      </c>
      <c r="B3366" s="15">
        <v>1.6666666699999999</v>
      </c>
    </row>
    <row r="3367" spans="1:2" x14ac:dyDescent="0.2">
      <c r="A3367" s="16">
        <v>1501890</v>
      </c>
      <c r="B3367" s="15">
        <v>0</v>
      </c>
    </row>
    <row r="3368" spans="1:2" x14ac:dyDescent="0.2">
      <c r="A3368" s="16">
        <v>1501890</v>
      </c>
      <c r="B3368" s="15">
        <v>1.6666666699999999</v>
      </c>
    </row>
    <row r="3369" spans="1:2" x14ac:dyDescent="0.2">
      <c r="A3369" s="16">
        <v>1501890</v>
      </c>
      <c r="B3369" s="15">
        <v>1.6666666699999999</v>
      </c>
    </row>
    <row r="3370" spans="1:2" x14ac:dyDescent="0.2">
      <c r="A3370" s="16">
        <v>1501900</v>
      </c>
      <c r="B3370" s="15">
        <v>1.6666666699999999</v>
      </c>
    </row>
    <row r="3371" spans="1:2" x14ac:dyDescent="0.2">
      <c r="A3371" s="16">
        <v>1501900</v>
      </c>
      <c r="B3371" s="15">
        <v>1.6666666699999999</v>
      </c>
    </row>
    <row r="3372" spans="1:2" x14ac:dyDescent="0.2">
      <c r="A3372" s="16">
        <v>1501910</v>
      </c>
      <c r="B3372" s="15">
        <v>1.6666666699999999</v>
      </c>
    </row>
    <row r="3373" spans="1:2" x14ac:dyDescent="0.2">
      <c r="A3373" s="16">
        <v>1501920</v>
      </c>
      <c r="B3373" s="15">
        <v>1.6666666699999999</v>
      </c>
    </row>
    <row r="3374" spans="1:2" x14ac:dyDescent="0.2">
      <c r="A3374" s="16">
        <v>1501930</v>
      </c>
      <c r="B3374" s="15">
        <v>1.6666666699999999</v>
      </c>
    </row>
    <row r="3375" spans="1:2" x14ac:dyDescent="0.2">
      <c r="A3375" s="16">
        <v>1501940</v>
      </c>
      <c r="B3375" s="15">
        <v>1.6666666699999999</v>
      </c>
    </row>
    <row r="3376" spans="1:2" x14ac:dyDescent="0.2">
      <c r="A3376" s="16">
        <v>1501950</v>
      </c>
      <c r="B3376" s="15">
        <v>1.6666666699999999</v>
      </c>
    </row>
    <row r="3377" spans="1:2" x14ac:dyDescent="0.2">
      <c r="A3377" s="16">
        <v>1501960</v>
      </c>
      <c r="B3377" s="15">
        <v>1.6666666699999999</v>
      </c>
    </row>
    <row r="3378" spans="1:2" x14ac:dyDescent="0.2">
      <c r="A3378" s="16">
        <v>1501970</v>
      </c>
      <c r="B3378" s="15">
        <v>1.6666666699999999</v>
      </c>
    </row>
    <row r="3379" spans="1:2" x14ac:dyDescent="0.2">
      <c r="A3379" s="16">
        <v>1501980</v>
      </c>
      <c r="B3379" s="15">
        <v>0</v>
      </c>
    </row>
    <row r="3380" spans="1:2" x14ac:dyDescent="0.2">
      <c r="A3380" s="16">
        <v>1501980</v>
      </c>
      <c r="B3380" s="15">
        <v>1.6666666699999999</v>
      </c>
    </row>
    <row r="3381" spans="1:2" x14ac:dyDescent="0.2">
      <c r="A3381" s="16">
        <v>1501980</v>
      </c>
      <c r="B3381" s="15">
        <v>1.6666666699999999</v>
      </c>
    </row>
    <row r="3382" spans="1:2" x14ac:dyDescent="0.2">
      <c r="A3382" s="16">
        <v>1501990</v>
      </c>
      <c r="B3382" s="15">
        <v>1.6666666699999999</v>
      </c>
    </row>
    <row r="3383" spans="1:2" x14ac:dyDescent="0.2">
      <c r="A3383" s="16">
        <v>1502000</v>
      </c>
      <c r="B3383" s="15">
        <v>1.6666666699999999</v>
      </c>
    </row>
    <row r="3384" spans="1:2" x14ac:dyDescent="0.2">
      <c r="A3384" s="16">
        <v>1502010</v>
      </c>
      <c r="B3384" s="15">
        <v>1.6666666699999999</v>
      </c>
    </row>
    <row r="3385" spans="1:2" x14ac:dyDescent="0.2">
      <c r="A3385" s="16">
        <v>1502020</v>
      </c>
      <c r="B3385" s="15">
        <v>1.6666666699999999</v>
      </c>
    </row>
    <row r="3386" spans="1:2" x14ac:dyDescent="0.2">
      <c r="A3386" s="16">
        <v>1502030</v>
      </c>
      <c r="B3386" s="15">
        <v>1.6666666699999999</v>
      </c>
    </row>
    <row r="3387" spans="1:2" x14ac:dyDescent="0.2">
      <c r="A3387" s="16">
        <v>1502040</v>
      </c>
      <c r="B3387" s="15">
        <v>1.6666666699999999</v>
      </c>
    </row>
    <row r="3388" spans="1:2" x14ac:dyDescent="0.2">
      <c r="A3388" s="16">
        <v>1502050</v>
      </c>
      <c r="B3388" s="15">
        <v>1.3333333300000001</v>
      </c>
    </row>
    <row r="3389" spans="1:2" x14ac:dyDescent="0.2">
      <c r="A3389" s="16">
        <v>1502050</v>
      </c>
      <c r="B3389" s="15">
        <v>1.3333333300000001</v>
      </c>
    </row>
    <row r="3390" spans="1:2" x14ac:dyDescent="0.2">
      <c r="A3390" s="16">
        <v>1502060</v>
      </c>
      <c r="B3390" s="15">
        <v>1.3333333300000001</v>
      </c>
    </row>
    <row r="3391" spans="1:2" x14ac:dyDescent="0.2">
      <c r="A3391" s="16">
        <v>1502060</v>
      </c>
      <c r="B3391" s="15">
        <v>1.3333333300000001</v>
      </c>
    </row>
    <row r="3392" spans="1:2" x14ac:dyDescent="0.2">
      <c r="A3392" s="16">
        <v>1502070</v>
      </c>
      <c r="B3392" s="15">
        <v>1.3333333300000001</v>
      </c>
    </row>
    <row r="3393" spans="1:2" x14ac:dyDescent="0.2">
      <c r="A3393" s="16">
        <v>1502070</v>
      </c>
      <c r="B3393" s="15">
        <v>1.3333333300000001</v>
      </c>
    </row>
    <row r="3394" spans="1:2" x14ac:dyDescent="0.2">
      <c r="A3394" s="16">
        <v>1502070</v>
      </c>
      <c r="B3394" s="15">
        <v>1.6666666699999999</v>
      </c>
    </row>
    <row r="3395" spans="1:2" x14ac:dyDescent="0.2">
      <c r="A3395" s="16">
        <v>1502080</v>
      </c>
      <c r="B3395" s="15">
        <v>1.3333333300000001</v>
      </c>
    </row>
    <row r="3396" spans="1:2" x14ac:dyDescent="0.2">
      <c r="A3396" s="16">
        <v>1502080</v>
      </c>
      <c r="B3396" s="15">
        <v>1.3333333300000001</v>
      </c>
    </row>
    <row r="3397" spans="1:2" x14ac:dyDescent="0.2">
      <c r="A3397" s="16">
        <v>1502090</v>
      </c>
      <c r="B3397" s="15">
        <v>1.3333333300000001</v>
      </c>
    </row>
    <row r="3398" spans="1:2" x14ac:dyDescent="0.2">
      <c r="A3398" s="16">
        <v>1502090</v>
      </c>
      <c r="B3398" s="15">
        <v>1.3333333300000001</v>
      </c>
    </row>
    <row r="3399" spans="1:2" x14ac:dyDescent="0.2">
      <c r="A3399" s="16">
        <v>1502100</v>
      </c>
      <c r="B3399" s="15">
        <v>1.3333333300000001</v>
      </c>
    </row>
    <row r="3400" spans="1:2" x14ac:dyDescent="0.2">
      <c r="A3400" s="16">
        <v>1502100</v>
      </c>
      <c r="B3400" s="15">
        <v>1.3333333300000001</v>
      </c>
    </row>
    <row r="3401" spans="1:2" x14ac:dyDescent="0.2">
      <c r="A3401" s="16">
        <v>1502110</v>
      </c>
      <c r="B3401" s="15">
        <v>1.3333333300000001</v>
      </c>
    </row>
    <row r="3402" spans="1:2" x14ac:dyDescent="0.2">
      <c r="A3402" s="16">
        <v>1502120</v>
      </c>
      <c r="B3402" s="15">
        <v>1.3333333300000001</v>
      </c>
    </row>
    <row r="3403" spans="1:2" x14ac:dyDescent="0.2">
      <c r="A3403" s="16">
        <v>1502130</v>
      </c>
      <c r="B3403" s="15">
        <v>1.3333333300000001</v>
      </c>
    </row>
    <row r="3404" spans="1:2" x14ac:dyDescent="0.2">
      <c r="A3404" s="16">
        <v>1502140</v>
      </c>
      <c r="B3404" s="15">
        <v>1.3333333300000001</v>
      </c>
    </row>
    <row r="3405" spans="1:2" x14ac:dyDescent="0.2">
      <c r="A3405" s="16">
        <v>1502150</v>
      </c>
      <c r="B3405" s="15">
        <v>1.3333333300000001</v>
      </c>
    </row>
    <row r="3406" spans="1:2" x14ac:dyDescent="0.2">
      <c r="A3406" s="16">
        <v>1502160</v>
      </c>
      <c r="B3406" s="15">
        <v>1.3333333300000001</v>
      </c>
    </row>
    <row r="3407" spans="1:2" x14ac:dyDescent="0.2">
      <c r="A3407" s="16">
        <v>1502170</v>
      </c>
      <c r="B3407" s="15">
        <v>0</v>
      </c>
    </row>
    <row r="3408" spans="1:2" x14ac:dyDescent="0.2">
      <c r="A3408" s="16">
        <v>1502170</v>
      </c>
      <c r="B3408" s="15">
        <v>1.3333333300000001</v>
      </c>
    </row>
    <row r="3409" spans="1:2" x14ac:dyDescent="0.2">
      <c r="A3409" s="16">
        <v>1502180</v>
      </c>
      <c r="B3409" s="15">
        <v>0</v>
      </c>
    </row>
    <row r="3410" spans="1:2" x14ac:dyDescent="0.2">
      <c r="A3410" s="16">
        <v>1502180</v>
      </c>
      <c r="B3410" s="15">
        <v>1.3333333300000001</v>
      </c>
    </row>
    <row r="3411" spans="1:2" x14ac:dyDescent="0.2">
      <c r="A3411" s="16">
        <v>1502190</v>
      </c>
      <c r="B3411" s="15">
        <v>1.3333333300000001</v>
      </c>
    </row>
    <row r="3412" spans="1:2" x14ac:dyDescent="0.2">
      <c r="A3412" s="16">
        <v>1502200</v>
      </c>
      <c r="B3412" s="15">
        <v>0</v>
      </c>
    </row>
    <row r="3413" spans="1:2" x14ac:dyDescent="0.2">
      <c r="A3413" s="16">
        <v>1502200</v>
      </c>
      <c r="B3413" s="15">
        <v>1.3333333300000001</v>
      </c>
    </row>
    <row r="3414" spans="1:2" x14ac:dyDescent="0.2">
      <c r="A3414" s="16">
        <v>1502210</v>
      </c>
      <c r="B3414" s="15">
        <v>0</v>
      </c>
    </row>
    <row r="3415" spans="1:2" x14ac:dyDescent="0.2">
      <c r="A3415" s="16">
        <v>1502210</v>
      </c>
      <c r="B3415" s="15">
        <v>1.3333333300000001</v>
      </c>
    </row>
    <row r="3416" spans="1:2" x14ac:dyDescent="0.2">
      <c r="A3416" s="16">
        <v>1502220</v>
      </c>
      <c r="B3416" s="15">
        <v>1.3333333300000001</v>
      </c>
    </row>
    <row r="3417" spans="1:2" x14ac:dyDescent="0.2">
      <c r="A3417" s="16">
        <v>1502220</v>
      </c>
      <c r="B3417" s="15">
        <v>1.3333333300000001</v>
      </c>
    </row>
    <row r="3418" spans="1:2" x14ac:dyDescent="0.2">
      <c r="A3418" s="16">
        <v>1502230</v>
      </c>
      <c r="B3418" s="15">
        <v>1.3333333300000001</v>
      </c>
    </row>
    <row r="3419" spans="1:2" x14ac:dyDescent="0.2">
      <c r="A3419" s="16">
        <v>1502230</v>
      </c>
      <c r="B3419" s="15">
        <v>1.6666666699999999</v>
      </c>
    </row>
    <row r="3420" spans="1:2" x14ac:dyDescent="0.2">
      <c r="A3420" s="16">
        <v>1502240</v>
      </c>
      <c r="B3420" s="15">
        <v>1.3333333300000001</v>
      </c>
    </row>
    <row r="3421" spans="1:2" x14ac:dyDescent="0.2">
      <c r="A3421" s="16">
        <v>1502250</v>
      </c>
      <c r="B3421" s="15">
        <v>0</v>
      </c>
    </row>
    <row r="3422" spans="1:2" x14ac:dyDescent="0.2">
      <c r="A3422" s="16">
        <v>1502250</v>
      </c>
      <c r="B3422" s="15">
        <v>1.3333333300000001</v>
      </c>
    </row>
    <row r="3423" spans="1:2" x14ac:dyDescent="0.2">
      <c r="A3423" s="16">
        <v>1502260</v>
      </c>
      <c r="B3423" s="15">
        <v>1.3333333300000001</v>
      </c>
    </row>
    <row r="3424" spans="1:2" x14ac:dyDescent="0.2">
      <c r="A3424" s="16">
        <v>1502270</v>
      </c>
      <c r="B3424" s="15">
        <v>1.3333333300000001</v>
      </c>
    </row>
    <row r="3425" spans="1:2" x14ac:dyDescent="0.2">
      <c r="A3425" s="16">
        <v>1502270</v>
      </c>
      <c r="B3425" s="15">
        <v>1.6666666699999999</v>
      </c>
    </row>
    <row r="3426" spans="1:2" x14ac:dyDescent="0.2">
      <c r="A3426" s="16">
        <v>1502280</v>
      </c>
      <c r="B3426" s="15">
        <v>1.3333333300000001</v>
      </c>
    </row>
    <row r="3427" spans="1:2" x14ac:dyDescent="0.2">
      <c r="A3427" s="16">
        <v>1502280</v>
      </c>
      <c r="B3427" s="15">
        <v>1.6666666699999999</v>
      </c>
    </row>
    <row r="3428" spans="1:2" x14ac:dyDescent="0.2">
      <c r="A3428" s="16">
        <v>1502290</v>
      </c>
      <c r="B3428" s="15">
        <v>0</v>
      </c>
    </row>
    <row r="3429" spans="1:2" x14ac:dyDescent="0.2">
      <c r="A3429" s="16">
        <v>1502290</v>
      </c>
      <c r="B3429" s="15">
        <v>1.3333333300000001</v>
      </c>
    </row>
    <row r="3430" spans="1:2" x14ac:dyDescent="0.2">
      <c r="A3430" s="16">
        <v>1502290</v>
      </c>
      <c r="B3430" s="15">
        <v>1.6666666699999999</v>
      </c>
    </row>
    <row r="3431" spans="1:2" x14ac:dyDescent="0.2">
      <c r="A3431" s="16">
        <v>1502300</v>
      </c>
      <c r="B3431" s="15">
        <v>0</v>
      </c>
    </row>
    <row r="3432" spans="1:2" x14ac:dyDescent="0.2">
      <c r="A3432" s="16">
        <v>1502300</v>
      </c>
      <c r="B3432" s="15">
        <v>1.6666666699999999</v>
      </c>
    </row>
    <row r="3433" spans="1:2" x14ac:dyDescent="0.2">
      <c r="A3433" s="16">
        <v>1502310</v>
      </c>
      <c r="B3433" s="15">
        <v>0</v>
      </c>
    </row>
    <row r="3434" spans="1:2" x14ac:dyDescent="0.2">
      <c r="A3434" s="16">
        <v>1502310</v>
      </c>
      <c r="B3434" s="15">
        <v>1.3333333300000001</v>
      </c>
    </row>
    <row r="3435" spans="1:2" x14ac:dyDescent="0.2">
      <c r="A3435" s="16">
        <v>1502310</v>
      </c>
      <c r="B3435" s="15">
        <v>1.6666666699999999</v>
      </c>
    </row>
    <row r="3436" spans="1:2" x14ac:dyDescent="0.2">
      <c r="A3436" s="16">
        <v>1502320</v>
      </c>
      <c r="B3436" s="15">
        <v>0</v>
      </c>
    </row>
    <row r="3437" spans="1:2" x14ac:dyDescent="0.2">
      <c r="A3437" s="16">
        <v>1600010</v>
      </c>
      <c r="B3437" s="15">
        <v>0</v>
      </c>
    </row>
    <row r="3438" spans="1:2" x14ac:dyDescent="0.2">
      <c r="A3438" s="16">
        <v>1600010</v>
      </c>
      <c r="B3438" s="15">
        <v>1.6666666699999999</v>
      </c>
    </row>
    <row r="3439" spans="1:2" x14ac:dyDescent="0.2">
      <c r="A3439" s="16">
        <v>1600020</v>
      </c>
      <c r="B3439" s="15">
        <v>0</v>
      </c>
    </row>
    <row r="3440" spans="1:2" x14ac:dyDescent="0.2">
      <c r="A3440" s="16">
        <v>1600020</v>
      </c>
      <c r="B3440" s="15">
        <v>1.6666666699999999</v>
      </c>
    </row>
    <row r="3441" spans="1:2" x14ac:dyDescent="0.2">
      <c r="A3441" s="16">
        <v>1600030</v>
      </c>
      <c r="B3441" s="15">
        <v>1.6666666699999999</v>
      </c>
    </row>
    <row r="3442" spans="1:2" x14ac:dyDescent="0.2">
      <c r="A3442" s="16">
        <v>1600031</v>
      </c>
      <c r="B3442" s="15">
        <v>1.6666666699999999</v>
      </c>
    </row>
    <row r="3443" spans="1:2" x14ac:dyDescent="0.2">
      <c r="A3443" s="16">
        <v>1600040</v>
      </c>
      <c r="B3443" s="15">
        <v>0</v>
      </c>
    </row>
    <row r="3444" spans="1:2" x14ac:dyDescent="0.2">
      <c r="A3444" s="16">
        <v>1600040</v>
      </c>
      <c r="B3444" s="15">
        <v>1.6666666699999999</v>
      </c>
    </row>
    <row r="3445" spans="1:2" x14ac:dyDescent="0.2">
      <c r="A3445" s="16">
        <v>1600050</v>
      </c>
      <c r="B3445" s="15">
        <v>0</v>
      </c>
    </row>
    <row r="3446" spans="1:2" x14ac:dyDescent="0.2">
      <c r="A3446" s="16">
        <v>1600050</v>
      </c>
      <c r="B3446" s="15">
        <v>1.6666666699999999</v>
      </c>
    </row>
    <row r="3447" spans="1:2" x14ac:dyDescent="0.2">
      <c r="A3447" s="16">
        <v>1600060</v>
      </c>
      <c r="B3447" s="15">
        <v>0</v>
      </c>
    </row>
    <row r="3448" spans="1:2" x14ac:dyDescent="0.2">
      <c r="A3448" s="16">
        <v>1600060</v>
      </c>
      <c r="B3448" s="15">
        <v>1.6666666699999999</v>
      </c>
    </row>
    <row r="3449" spans="1:2" x14ac:dyDescent="0.2">
      <c r="A3449" s="16">
        <v>1600070</v>
      </c>
      <c r="B3449" s="15">
        <v>0</v>
      </c>
    </row>
    <row r="3450" spans="1:2" x14ac:dyDescent="0.2">
      <c r="A3450" s="16">
        <v>1600070</v>
      </c>
      <c r="B3450" s="15">
        <v>1.6666666699999999</v>
      </c>
    </row>
    <row r="3451" spans="1:2" x14ac:dyDescent="0.2">
      <c r="A3451" s="16">
        <v>1600080</v>
      </c>
      <c r="B3451" s="15">
        <v>1.6666666699999999</v>
      </c>
    </row>
    <row r="3452" spans="1:2" x14ac:dyDescent="0.2">
      <c r="A3452" s="16">
        <v>1700010</v>
      </c>
      <c r="B3452" s="15">
        <v>0</v>
      </c>
    </row>
    <row r="3453" spans="1:2" x14ac:dyDescent="0.2">
      <c r="A3453" s="16">
        <v>1700010</v>
      </c>
      <c r="B3453" s="15">
        <v>3.3333333299999999</v>
      </c>
    </row>
    <row r="3454" spans="1:2" x14ac:dyDescent="0.2">
      <c r="A3454" s="16">
        <v>1700010</v>
      </c>
      <c r="B3454" s="15">
        <v>3.3333333299999999</v>
      </c>
    </row>
    <row r="3455" spans="1:2" x14ac:dyDescent="0.2">
      <c r="A3455" s="16">
        <v>1700010</v>
      </c>
      <c r="B3455" s="15">
        <v>1.6666666699999999</v>
      </c>
    </row>
    <row r="3456" spans="1:2" x14ac:dyDescent="0.2">
      <c r="A3456" s="16">
        <v>1700010</v>
      </c>
      <c r="B3456" s="15">
        <v>3.3333333299999999</v>
      </c>
    </row>
    <row r="3457" spans="1:2" x14ac:dyDescent="0.2">
      <c r="A3457" s="16">
        <v>1700010</v>
      </c>
      <c r="B3457" s="15">
        <v>3.3333333299999999</v>
      </c>
    </row>
    <row r="3458" spans="1:2" x14ac:dyDescent="0.2">
      <c r="A3458" s="16">
        <v>1700010</v>
      </c>
      <c r="B3458" s="15">
        <v>1.6666666699999999</v>
      </c>
    </row>
    <row r="3459" spans="1:2" x14ac:dyDescent="0.2">
      <c r="A3459" s="16">
        <v>1700010</v>
      </c>
      <c r="B3459" s="15">
        <v>4.3333333300000003</v>
      </c>
    </row>
    <row r="3460" spans="1:2" x14ac:dyDescent="0.2">
      <c r="A3460" s="16">
        <v>1700010</v>
      </c>
      <c r="B3460" s="15">
        <v>4</v>
      </c>
    </row>
    <row r="3461" spans="1:2" x14ac:dyDescent="0.2">
      <c r="A3461" s="16">
        <v>1700020</v>
      </c>
      <c r="B3461" s="15">
        <v>0</v>
      </c>
    </row>
    <row r="3462" spans="1:2" x14ac:dyDescent="0.2">
      <c r="A3462" s="16">
        <v>1700020</v>
      </c>
      <c r="B3462" s="15">
        <v>1.6666666699999999</v>
      </c>
    </row>
    <row r="3463" spans="1:2" x14ac:dyDescent="0.2">
      <c r="A3463" s="16">
        <v>1700030</v>
      </c>
      <c r="B3463" s="15">
        <v>3.3333333299999999</v>
      </c>
    </row>
    <row r="3464" spans="1:2" x14ac:dyDescent="0.2">
      <c r="A3464" s="16">
        <v>1700030</v>
      </c>
      <c r="B3464" s="15">
        <v>2</v>
      </c>
    </row>
    <row r="3465" spans="1:2" x14ac:dyDescent="0.2">
      <c r="A3465" s="16">
        <v>1700030</v>
      </c>
      <c r="B3465" s="15">
        <v>3.3333333299999999</v>
      </c>
    </row>
    <row r="3466" spans="1:2" x14ac:dyDescent="0.2">
      <c r="A3466" s="16">
        <v>1700030</v>
      </c>
      <c r="B3466" s="15">
        <v>1.6666666699999999</v>
      </c>
    </row>
    <row r="3467" spans="1:2" x14ac:dyDescent="0.2">
      <c r="A3467" s="16">
        <v>1700030</v>
      </c>
      <c r="B3467" s="15">
        <v>3.6666666700000001</v>
      </c>
    </row>
    <row r="3468" spans="1:2" x14ac:dyDescent="0.2">
      <c r="A3468" s="16">
        <v>1700030</v>
      </c>
      <c r="B3468" s="15">
        <v>4.3333333300000003</v>
      </c>
    </row>
    <row r="3469" spans="1:2" x14ac:dyDescent="0.2">
      <c r="A3469" s="16">
        <v>1700030</v>
      </c>
      <c r="B3469" s="15">
        <v>4</v>
      </c>
    </row>
    <row r="3470" spans="1:2" x14ac:dyDescent="0.2">
      <c r="A3470" s="16">
        <v>1700040</v>
      </c>
      <c r="B3470" s="15">
        <v>0</v>
      </c>
    </row>
    <row r="3471" spans="1:2" x14ac:dyDescent="0.2">
      <c r="A3471" s="16">
        <v>1700040</v>
      </c>
      <c r="B3471" s="15">
        <v>2</v>
      </c>
    </row>
    <row r="3472" spans="1:2" x14ac:dyDescent="0.2">
      <c r="A3472" s="16">
        <v>1700040</v>
      </c>
      <c r="B3472" s="15">
        <v>1.6666666699999999</v>
      </c>
    </row>
    <row r="3473" spans="1:2" x14ac:dyDescent="0.2">
      <c r="A3473" s="16">
        <v>1700040</v>
      </c>
      <c r="B3473" s="15">
        <v>2.3333333299999999</v>
      </c>
    </row>
    <row r="3474" spans="1:2" x14ac:dyDescent="0.2">
      <c r="A3474" s="16">
        <v>1700040</v>
      </c>
      <c r="B3474" s="15">
        <v>2.3333333299999999</v>
      </c>
    </row>
    <row r="3475" spans="1:2" x14ac:dyDescent="0.2">
      <c r="A3475" s="16">
        <v>1700050</v>
      </c>
      <c r="B3475" s="15">
        <v>0</v>
      </c>
    </row>
    <row r="3476" spans="1:2" x14ac:dyDescent="0.2">
      <c r="A3476" s="16">
        <v>1700050</v>
      </c>
      <c r="B3476" s="15">
        <v>2.3333333299999999</v>
      </c>
    </row>
    <row r="3477" spans="1:2" x14ac:dyDescent="0.2">
      <c r="A3477" s="16">
        <v>1700060</v>
      </c>
      <c r="B3477" s="15">
        <v>0</v>
      </c>
    </row>
    <row r="3478" spans="1:2" x14ac:dyDescent="0.2">
      <c r="A3478" s="16">
        <v>1700060</v>
      </c>
      <c r="B3478" s="15">
        <v>2.3333333299999999</v>
      </c>
    </row>
    <row r="3479" spans="1:2" x14ac:dyDescent="0.2">
      <c r="A3479" s="16">
        <v>1700070</v>
      </c>
      <c r="B3479" s="15">
        <v>2</v>
      </c>
    </row>
    <row r="3480" spans="1:2" x14ac:dyDescent="0.2">
      <c r="A3480" s="16">
        <v>1700070</v>
      </c>
      <c r="B3480" s="15">
        <v>2.3333333299999999</v>
      </c>
    </row>
    <row r="3481" spans="1:2" x14ac:dyDescent="0.2">
      <c r="A3481" s="16">
        <v>1700080</v>
      </c>
      <c r="B3481" s="15">
        <v>2</v>
      </c>
    </row>
    <row r="3482" spans="1:2" x14ac:dyDescent="0.2">
      <c r="A3482" s="16">
        <v>1700090</v>
      </c>
      <c r="B3482" s="15">
        <v>0</v>
      </c>
    </row>
    <row r="3483" spans="1:2" x14ac:dyDescent="0.2">
      <c r="A3483" s="16">
        <v>1700090</v>
      </c>
      <c r="B3483" s="15">
        <v>2.3333333299999999</v>
      </c>
    </row>
    <row r="3484" spans="1:2" x14ac:dyDescent="0.2">
      <c r="A3484" s="16">
        <v>1700090</v>
      </c>
      <c r="B3484" s="15">
        <v>2</v>
      </c>
    </row>
    <row r="3485" spans="1:2" x14ac:dyDescent="0.2">
      <c r="A3485" s="16">
        <v>1700100</v>
      </c>
      <c r="B3485" s="15">
        <v>2</v>
      </c>
    </row>
    <row r="3486" spans="1:2" x14ac:dyDescent="0.2">
      <c r="A3486" s="16">
        <v>1700110</v>
      </c>
      <c r="B3486" s="15">
        <v>2.3333333299999999</v>
      </c>
    </row>
    <row r="3487" spans="1:2" x14ac:dyDescent="0.2">
      <c r="A3487" s="16">
        <v>1700110</v>
      </c>
      <c r="B3487" s="15">
        <v>2</v>
      </c>
    </row>
    <row r="3488" spans="1:2" x14ac:dyDescent="0.2">
      <c r="A3488" s="16">
        <v>1700120</v>
      </c>
      <c r="B3488" s="15">
        <v>2</v>
      </c>
    </row>
    <row r="3489" spans="1:2" x14ac:dyDescent="0.2">
      <c r="A3489" s="16">
        <v>1700120</v>
      </c>
      <c r="B3489" s="15">
        <v>2.3333333299999999</v>
      </c>
    </row>
    <row r="3490" spans="1:2" x14ac:dyDescent="0.2">
      <c r="A3490" s="16">
        <v>1700130</v>
      </c>
      <c r="B3490" s="15">
        <v>2.3333333299999999</v>
      </c>
    </row>
    <row r="3491" spans="1:2" x14ac:dyDescent="0.2">
      <c r="A3491" s="16">
        <v>1700130</v>
      </c>
      <c r="B3491" s="15">
        <v>2.3333333299999999</v>
      </c>
    </row>
    <row r="3492" spans="1:2" x14ac:dyDescent="0.2">
      <c r="A3492" s="16">
        <v>1700140</v>
      </c>
      <c r="B3492" s="15">
        <v>2.3333333299999999</v>
      </c>
    </row>
    <row r="3493" spans="1:2" x14ac:dyDescent="0.2">
      <c r="A3493" s="16">
        <v>1700140</v>
      </c>
      <c r="B3493" s="15">
        <v>2.3333333299999999</v>
      </c>
    </row>
    <row r="3494" spans="1:2" x14ac:dyDescent="0.2">
      <c r="A3494" s="16">
        <v>1700150</v>
      </c>
      <c r="B3494" s="15">
        <v>2.3333333299999999</v>
      </c>
    </row>
    <row r="3495" spans="1:2" x14ac:dyDescent="0.2">
      <c r="A3495" s="16">
        <v>1700150</v>
      </c>
      <c r="B3495" s="15">
        <v>2.3333333299999999</v>
      </c>
    </row>
    <row r="3496" spans="1:2" x14ac:dyDescent="0.2">
      <c r="A3496" s="16">
        <v>1700150</v>
      </c>
      <c r="B3496" s="15">
        <v>3</v>
      </c>
    </row>
    <row r="3497" spans="1:2" x14ac:dyDescent="0.2">
      <c r="A3497" s="16">
        <v>1700150</v>
      </c>
      <c r="B3497" s="15">
        <v>2</v>
      </c>
    </row>
    <row r="3498" spans="1:2" x14ac:dyDescent="0.2">
      <c r="A3498" s="16">
        <v>1700160</v>
      </c>
      <c r="B3498" s="15">
        <v>2.3333333299999999</v>
      </c>
    </row>
    <row r="3499" spans="1:2" x14ac:dyDescent="0.2">
      <c r="A3499" s="16">
        <v>1700160</v>
      </c>
      <c r="B3499" s="15">
        <v>3</v>
      </c>
    </row>
    <row r="3500" spans="1:2" x14ac:dyDescent="0.2">
      <c r="A3500" s="16">
        <v>1700160</v>
      </c>
      <c r="B3500" s="15">
        <v>2</v>
      </c>
    </row>
    <row r="3501" spans="1:2" x14ac:dyDescent="0.2">
      <c r="A3501" s="16">
        <v>1700161</v>
      </c>
      <c r="B3501" s="15">
        <v>2.3333333299999999</v>
      </c>
    </row>
    <row r="3502" spans="1:2" x14ac:dyDescent="0.2">
      <c r="A3502" s="16">
        <v>1700161</v>
      </c>
      <c r="B3502" s="15">
        <v>2</v>
      </c>
    </row>
    <row r="3503" spans="1:2" x14ac:dyDescent="0.2">
      <c r="A3503" s="16">
        <v>1700170</v>
      </c>
      <c r="B3503" s="15">
        <v>2</v>
      </c>
    </row>
    <row r="3504" spans="1:2" x14ac:dyDescent="0.2">
      <c r="A3504" s="16">
        <v>1700180</v>
      </c>
      <c r="B3504" s="15">
        <v>2</v>
      </c>
    </row>
    <row r="3505" spans="1:2" x14ac:dyDescent="0.2">
      <c r="A3505" s="16">
        <v>1700190</v>
      </c>
      <c r="B3505" s="15">
        <v>2</v>
      </c>
    </row>
    <row r="3506" spans="1:2" x14ac:dyDescent="0.2">
      <c r="A3506" s="16">
        <v>1700200</v>
      </c>
      <c r="B3506" s="15">
        <v>2</v>
      </c>
    </row>
    <row r="3507" spans="1:2" x14ac:dyDescent="0.2">
      <c r="A3507" s="16">
        <v>1700210</v>
      </c>
      <c r="B3507" s="15">
        <v>2</v>
      </c>
    </row>
    <row r="3508" spans="1:2" x14ac:dyDescent="0.2">
      <c r="A3508" s="16">
        <v>1700220</v>
      </c>
      <c r="B3508" s="15">
        <v>0</v>
      </c>
    </row>
    <row r="3509" spans="1:2" x14ac:dyDescent="0.2">
      <c r="A3509" s="16">
        <v>1800010</v>
      </c>
      <c r="B3509" s="15">
        <v>0</v>
      </c>
    </row>
    <row r="3510" spans="1:2" x14ac:dyDescent="0.2">
      <c r="A3510" s="16">
        <v>1800010</v>
      </c>
      <c r="B3510" s="15">
        <v>3</v>
      </c>
    </row>
    <row r="3511" spans="1:2" x14ac:dyDescent="0.2">
      <c r="A3511" s="16">
        <v>1800010</v>
      </c>
      <c r="B3511" s="15">
        <v>2.6666666700000001</v>
      </c>
    </row>
    <row r="3512" spans="1:2" x14ac:dyDescent="0.2">
      <c r="A3512" s="16">
        <v>1800020</v>
      </c>
      <c r="B3512" s="15">
        <v>3</v>
      </c>
    </row>
    <row r="3513" spans="1:2" x14ac:dyDescent="0.2">
      <c r="A3513" s="16">
        <v>1800020</v>
      </c>
      <c r="B3513" s="15">
        <v>2.6666666700000001</v>
      </c>
    </row>
    <row r="3514" spans="1:2" x14ac:dyDescent="0.2">
      <c r="A3514" s="16">
        <v>1800030</v>
      </c>
      <c r="B3514" s="15">
        <v>3</v>
      </c>
    </row>
    <row r="3515" spans="1:2" x14ac:dyDescent="0.2">
      <c r="A3515" s="16">
        <v>1800030</v>
      </c>
      <c r="B3515" s="15">
        <v>4</v>
      </c>
    </row>
    <row r="3516" spans="1:2" x14ac:dyDescent="0.2">
      <c r="A3516" s="16">
        <v>1800030</v>
      </c>
      <c r="B3516" s="15">
        <v>3.3333333299999999</v>
      </c>
    </row>
    <row r="3517" spans="1:2" x14ac:dyDescent="0.2">
      <c r="A3517" s="16">
        <v>1800030</v>
      </c>
      <c r="B3517" s="15">
        <v>2.6666666700000001</v>
      </c>
    </row>
    <row r="3518" spans="1:2" x14ac:dyDescent="0.2">
      <c r="A3518" s="16">
        <v>1800040</v>
      </c>
      <c r="B3518" s="15">
        <v>3</v>
      </c>
    </row>
    <row r="3519" spans="1:2" x14ac:dyDescent="0.2">
      <c r="A3519" s="16">
        <v>1800040</v>
      </c>
      <c r="B3519" s="15">
        <v>3.6666666700000001</v>
      </c>
    </row>
    <row r="3520" spans="1:2" x14ac:dyDescent="0.2">
      <c r="A3520" s="16">
        <v>1800050</v>
      </c>
      <c r="B3520" s="15">
        <v>3</v>
      </c>
    </row>
    <row r="3521" spans="1:2" x14ac:dyDescent="0.2">
      <c r="A3521" s="16">
        <v>1800050</v>
      </c>
      <c r="B3521" s="15">
        <v>4</v>
      </c>
    </row>
    <row r="3522" spans="1:2" x14ac:dyDescent="0.2">
      <c r="A3522" s="16">
        <v>1800050</v>
      </c>
      <c r="B3522" s="15">
        <v>3.6666666700000001</v>
      </c>
    </row>
    <row r="3523" spans="1:2" x14ac:dyDescent="0.2">
      <c r="A3523" s="16">
        <v>1800050</v>
      </c>
      <c r="B3523" s="15">
        <v>3.6666666700000001</v>
      </c>
    </row>
    <row r="3524" spans="1:2" x14ac:dyDescent="0.2">
      <c r="A3524" s="16">
        <v>1800060</v>
      </c>
      <c r="B3524" s="15">
        <v>4</v>
      </c>
    </row>
    <row r="3525" spans="1:2" x14ac:dyDescent="0.2">
      <c r="A3525" s="16">
        <v>1800060</v>
      </c>
      <c r="B3525" s="15">
        <v>3.6666666700000001</v>
      </c>
    </row>
    <row r="3526" spans="1:2" x14ac:dyDescent="0.2">
      <c r="A3526" s="16">
        <v>1800070</v>
      </c>
      <c r="B3526" s="15">
        <v>3.6666666700000001</v>
      </c>
    </row>
    <row r="3527" spans="1:2" x14ac:dyDescent="0.2">
      <c r="A3527" s="16">
        <v>1800070</v>
      </c>
      <c r="B3527" s="15">
        <v>3.6666666700000001</v>
      </c>
    </row>
    <row r="3528" spans="1:2" x14ac:dyDescent="0.2">
      <c r="A3528" s="16">
        <v>1800070</v>
      </c>
      <c r="B3528" s="15">
        <v>3.6666666700000001</v>
      </c>
    </row>
    <row r="3529" spans="1:2" x14ac:dyDescent="0.2">
      <c r="A3529" s="16">
        <v>1800080</v>
      </c>
      <c r="B3529" s="15">
        <v>3.6666666700000001</v>
      </c>
    </row>
    <row r="3530" spans="1:2" x14ac:dyDescent="0.2">
      <c r="A3530" s="16">
        <v>1800080</v>
      </c>
      <c r="B3530" s="15">
        <v>4</v>
      </c>
    </row>
    <row r="3531" spans="1:2" x14ac:dyDescent="0.2">
      <c r="A3531" s="16">
        <v>1800080</v>
      </c>
      <c r="B3531" s="15">
        <v>3.6666666700000001</v>
      </c>
    </row>
    <row r="3532" spans="1:2" x14ac:dyDescent="0.2">
      <c r="A3532" s="16">
        <v>1800090</v>
      </c>
      <c r="B3532" s="15">
        <v>0</v>
      </c>
    </row>
    <row r="3533" spans="1:2" x14ac:dyDescent="0.2">
      <c r="A3533" s="16">
        <v>1800090</v>
      </c>
      <c r="B3533" s="15">
        <v>3</v>
      </c>
    </row>
    <row r="3534" spans="1:2" x14ac:dyDescent="0.2">
      <c r="A3534" s="16">
        <v>1800090</v>
      </c>
      <c r="B3534" s="15">
        <v>3.6666666700000001</v>
      </c>
    </row>
    <row r="3535" spans="1:2" x14ac:dyDescent="0.2">
      <c r="A3535" s="16">
        <v>1800090</v>
      </c>
      <c r="B3535" s="15">
        <v>3.6666666700000001</v>
      </c>
    </row>
    <row r="3536" spans="1:2" x14ac:dyDescent="0.2">
      <c r="A3536" s="16">
        <v>1800100</v>
      </c>
      <c r="B3536" s="15">
        <v>3</v>
      </c>
    </row>
    <row r="3537" spans="1:2" x14ac:dyDescent="0.2">
      <c r="A3537" s="16">
        <v>1800100</v>
      </c>
      <c r="B3537" s="15">
        <v>4</v>
      </c>
    </row>
    <row r="3538" spans="1:2" x14ac:dyDescent="0.2">
      <c r="A3538" s="16">
        <v>1800110</v>
      </c>
      <c r="B3538" s="15">
        <v>3</v>
      </c>
    </row>
    <row r="3539" spans="1:2" x14ac:dyDescent="0.2">
      <c r="A3539" s="16">
        <v>1800110</v>
      </c>
      <c r="B3539" s="15">
        <v>4</v>
      </c>
    </row>
    <row r="3540" spans="1:2" x14ac:dyDescent="0.2">
      <c r="A3540" s="16">
        <v>1800120</v>
      </c>
      <c r="B3540" s="15">
        <v>4</v>
      </c>
    </row>
    <row r="3541" spans="1:2" x14ac:dyDescent="0.2">
      <c r="A3541" s="16">
        <v>1800120</v>
      </c>
      <c r="B3541" s="15">
        <v>4</v>
      </c>
    </row>
    <row r="3542" spans="1:2" x14ac:dyDescent="0.2">
      <c r="A3542" s="16">
        <v>1800130</v>
      </c>
      <c r="B3542" s="15">
        <v>4</v>
      </c>
    </row>
    <row r="3543" spans="1:2" x14ac:dyDescent="0.2">
      <c r="A3543" s="16">
        <v>1800130</v>
      </c>
      <c r="B3543" s="15">
        <v>4</v>
      </c>
    </row>
    <row r="3544" spans="1:2" x14ac:dyDescent="0.2">
      <c r="A3544" s="16">
        <v>1800140</v>
      </c>
      <c r="B3544" s="15">
        <v>4</v>
      </c>
    </row>
    <row r="3545" spans="1:2" x14ac:dyDescent="0.2">
      <c r="A3545" s="16">
        <v>1800140</v>
      </c>
      <c r="B3545" s="15">
        <v>4</v>
      </c>
    </row>
    <row r="3546" spans="1:2" x14ac:dyDescent="0.2">
      <c r="A3546" s="16">
        <v>1800150</v>
      </c>
      <c r="B3546" s="15">
        <v>3</v>
      </c>
    </row>
    <row r="3547" spans="1:2" x14ac:dyDescent="0.2">
      <c r="A3547" s="16">
        <v>1800150</v>
      </c>
      <c r="B3547" s="15">
        <v>5</v>
      </c>
    </row>
    <row r="3548" spans="1:2" x14ac:dyDescent="0.2">
      <c r="A3548" s="16">
        <v>1800150</v>
      </c>
      <c r="B3548" s="15">
        <v>4</v>
      </c>
    </row>
    <row r="3549" spans="1:2" x14ac:dyDescent="0.2">
      <c r="A3549" s="16">
        <v>1800150</v>
      </c>
      <c r="B3549" s="15">
        <v>4</v>
      </c>
    </row>
    <row r="3550" spans="1:2" x14ac:dyDescent="0.2">
      <c r="A3550" s="16">
        <v>1800150</v>
      </c>
      <c r="B3550" s="15">
        <v>3.3333333299999999</v>
      </c>
    </row>
    <row r="3551" spans="1:2" x14ac:dyDescent="0.2">
      <c r="A3551" s="16">
        <v>1800160</v>
      </c>
      <c r="B3551" s="15">
        <v>5</v>
      </c>
    </row>
    <row r="3552" spans="1:2" x14ac:dyDescent="0.2">
      <c r="A3552" s="16">
        <v>1800160</v>
      </c>
      <c r="B3552" s="15">
        <v>3.6666666700000001</v>
      </c>
    </row>
    <row r="3553" spans="1:2" x14ac:dyDescent="0.2">
      <c r="A3553" s="16">
        <v>1800160</v>
      </c>
      <c r="B3553" s="15">
        <v>4</v>
      </c>
    </row>
    <row r="3554" spans="1:2" x14ac:dyDescent="0.2">
      <c r="A3554" s="16">
        <v>1800160</v>
      </c>
      <c r="B3554" s="15">
        <v>4</v>
      </c>
    </row>
    <row r="3555" spans="1:2" x14ac:dyDescent="0.2">
      <c r="A3555" s="16">
        <v>1800170</v>
      </c>
      <c r="B3555" s="15">
        <v>3</v>
      </c>
    </row>
    <row r="3556" spans="1:2" x14ac:dyDescent="0.2">
      <c r="A3556" s="16">
        <v>1800170</v>
      </c>
      <c r="B3556" s="15">
        <v>4</v>
      </c>
    </row>
    <row r="3557" spans="1:2" x14ac:dyDescent="0.2">
      <c r="A3557" s="16">
        <v>1800170</v>
      </c>
      <c r="B3557" s="15">
        <v>4</v>
      </c>
    </row>
    <row r="3558" spans="1:2" x14ac:dyDescent="0.2">
      <c r="A3558" s="16">
        <v>1800170</v>
      </c>
      <c r="B3558" s="15">
        <v>3.6666666700000001</v>
      </c>
    </row>
    <row r="3559" spans="1:2" x14ac:dyDescent="0.2">
      <c r="A3559" s="16">
        <v>1800180</v>
      </c>
      <c r="B3559" s="15">
        <v>4</v>
      </c>
    </row>
    <row r="3560" spans="1:2" x14ac:dyDescent="0.2">
      <c r="A3560" s="16">
        <v>1800180</v>
      </c>
      <c r="B3560" s="15">
        <v>3.6666666700000001</v>
      </c>
    </row>
    <row r="3561" spans="1:2" x14ac:dyDescent="0.2">
      <c r="A3561" s="16">
        <v>1800190</v>
      </c>
      <c r="B3561" s="15">
        <v>3</v>
      </c>
    </row>
    <row r="3562" spans="1:2" x14ac:dyDescent="0.2">
      <c r="A3562" s="16">
        <v>1800190</v>
      </c>
      <c r="B3562" s="15">
        <v>2.6666666700000001</v>
      </c>
    </row>
    <row r="3563" spans="1:2" x14ac:dyDescent="0.2">
      <c r="A3563" s="16">
        <v>1800200</v>
      </c>
      <c r="B3563" s="15">
        <v>2.6666666700000001</v>
      </c>
    </row>
    <row r="3564" spans="1:2" x14ac:dyDescent="0.2">
      <c r="A3564" s="16">
        <v>1800210</v>
      </c>
      <c r="B3564" s="15">
        <v>3.3333333299999999</v>
      </c>
    </row>
    <row r="3565" spans="1:2" x14ac:dyDescent="0.2">
      <c r="A3565" s="16">
        <v>1800210</v>
      </c>
      <c r="B3565" s="15">
        <v>2.6666666700000001</v>
      </c>
    </row>
    <row r="3566" spans="1:2" x14ac:dyDescent="0.2">
      <c r="A3566" s="16">
        <v>1800210</v>
      </c>
      <c r="B3566" s="15">
        <v>1.6666666699999999</v>
      </c>
    </row>
    <row r="3567" spans="1:2" x14ac:dyDescent="0.2">
      <c r="A3567" s="16">
        <v>1800220</v>
      </c>
      <c r="B3567" s="15">
        <v>3.3333333299999999</v>
      </c>
    </row>
    <row r="3568" spans="1:2" x14ac:dyDescent="0.2">
      <c r="A3568" s="16">
        <v>1800220</v>
      </c>
      <c r="B3568" s="15">
        <v>2.6666666700000001</v>
      </c>
    </row>
    <row r="3569" spans="1:2" x14ac:dyDescent="0.2">
      <c r="A3569" s="16">
        <v>1800220</v>
      </c>
      <c r="B3569" s="15">
        <v>1.6666666699999999</v>
      </c>
    </row>
    <row r="3570" spans="1:2" x14ac:dyDescent="0.2">
      <c r="A3570" s="16">
        <v>1800230</v>
      </c>
      <c r="B3570" s="15">
        <v>3.3333333299999999</v>
      </c>
    </row>
    <row r="3571" spans="1:2" x14ac:dyDescent="0.2">
      <c r="A3571" s="16">
        <v>1800230</v>
      </c>
      <c r="B3571" s="15">
        <v>1.6666666699999999</v>
      </c>
    </row>
    <row r="3572" spans="1:2" x14ac:dyDescent="0.2">
      <c r="A3572" s="16">
        <v>1800240</v>
      </c>
      <c r="B3572" s="15">
        <v>3.3333333299999999</v>
      </c>
    </row>
    <row r="3573" spans="1:2" x14ac:dyDescent="0.2">
      <c r="A3573" s="16">
        <v>1800240</v>
      </c>
      <c r="B3573" s="15">
        <v>2.6666666700000001</v>
      </c>
    </row>
    <row r="3574" spans="1:2" x14ac:dyDescent="0.2">
      <c r="A3574" s="16">
        <v>1800250</v>
      </c>
      <c r="B3574" s="15">
        <v>3.3333333299999999</v>
      </c>
    </row>
    <row r="3575" spans="1:2" x14ac:dyDescent="0.2">
      <c r="A3575" s="16">
        <v>1800250</v>
      </c>
      <c r="B3575" s="15">
        <v>2.6666666700000001</v>
      </c>
    </row>
    <row r="3576" spans="1:2" x14ac:dyDescent="0.2">
      <c r="A3576" s="16">
        <v>1800260</v>
      </c>
      <c r="B3576" s="15">
        <v>3.3333333299999999</v>
      </c>
    </row>
    <row r="3577" spans="1:2" x14ac:dyDescent="0.2">
      <c r="A3577" s="16">
        <v>1800270</v>
      </c>
      <c r="B3577" s="15">
        <v>3.3333333299999999</v>
      </c>
    </row>
    <row r="3578" spans="1:2" x14ac:dyDescent="0.2">
      <c r="A3578" s="16">
        <v>1800280</v>
      </c>
      <c r="B3578" s="15">
        <v>3</v>
      </c>
    </row>
    <row r="3579" spans="1:2" x14ac:dyDescent="0.2">
      <c r="A3579" s="16">
        <v>1800280</v>
      </c>
      <c r="B3579" s="15">
        <v>3.3333333299999999</v>
      </c>
    </row>
    <row r="3580" spans="1:2" x14ac:dyDescent="0.2">
      <c r="A3580" s="16">
        <v>1800290</v>
      </c>
      <c r="B3580" s="15">
        <v>0</v>
      </c>
    </row>
    <row r="3581" spans="1:2" x14ac:dyDescent="0.2">
      <c r="A3581" s="16">
        <v>1800290</v>
      </c>
      <c r="B3581" s="15">
        <v>2.6666666700000001</v>
      </c>
    </row>
    <row r="3582" spans="1:2" x14ac:dyDescent="0.2">
      <c r="A3582" s="16">
        <v>1800290</v>
      </c>
      <c r="B3582" s="15">
        <v>1.6666666699999999</v>
      </c>
    </row>
    <row r="3583" spans="1:2" x14ac:dyDescent="0.2">
      <c r="A3583" s="16">
        <v>1800300</v>
      </c>
      <c r="B3583" s="15">
        <v>0</v>
      </c>
    </row>
    <row r="3584" spans="1:2" x14ac:dyDescent="0.2">
      <c r="A3584" s="16">
        <v>1800300</v>
      </c>
      <c r="B3584" s="15">
        <v>2.6666666700000001</v>
      </c>
    </row>
    <row r="3585" spans="1:2" x14ac:dyDescent="0.2">
      <c r="A3585" s="16">
        <v>1800300</v>
      </c>
      <c r="B3585" s="15">
        <v>1.6666666699999999</v>
      </c>
    </row>
    <row r="3586" spans="1:2" x14ac:dyDescent="0.2">
      <c r="A3586" s="15" t="s">
        <v>1273</v>
      </c>
      <c r="B3586" s="15">
        <v>2.6666666700000001</v>
      </c>
    </row>
    <row r="3587" spans="1:2" x14ac:dyDescent="0.2">
      <c r="A3587" s="15" t="s">
        <v>1273</v>
      </c>
      <c r="B3587" s="15">
        <v>2.6666666700000001</v>
      </c>
    </row>
    <row r="3588" spans="1:2" x14ac:dyDescent="0.2">
      <c r="A3588" s="15" t="s">
        <v>1273</v>
      </c>
      <c r="B3588" s="15">
        <v>2.6666666700000001</v>
      </c>
    </row>
    <row r="3589" spans="1:2" x14ac:dyDescent="0.2">
      <c r="A3589" s="15" t="s">
        <v>1273</v>
      </c>
      <c r="B3589" s="15">
        <v>1.3333333300000001</v>
      </c>
    </row>
    <row r="3590" spans="1:2" x14ac:dyDescent="0.2">
      <c r="A3590" s="15" t="s">
        <v>1273</v>
      </c>
      <c r="B3590" s="15">
        <v>1.6666666699999999</v>
      </c>
    </row>
    <row r="3591" spans="1:2" x14ac:dyDescent="0.2">
      <c r="A3591" s="15" t="s">
        <v>1273</v>
      </c>
      <c r="B3591" s="15">
        <v>2.3333333299999999</v>
      </c>
    </row>
    <row r="3592" spans="1:2" x14ac:dyDescent="0.2">
      <c r="A3592" s="15" t="s">
        <v>1273</v>
      </c>
      <c r="B3592" s="15">
        <v>1.6666666699999999</v>
      </c>
    </row>
    <row r="3593" spans="1:2" x14ac:dyDescent="0.2">
      <c r="A3593" s="15" t="s">
        <v>1273</v>
      </c>
      <c r="B3593" s="15">
        <v>1.6666666699999999</v>
      </c>
    </row>
    <row r="3594" spans="1:2" x14ac:dyDescent="0.2">
      <c r="A3594" s="15" t="s">
        <v>1273</v>
      </c>
      <c r="B3594" s="15">
        <v>1.6666666699999999</v>
      </c>
    </row>
    <row r="3595" spans="1:2" x14ac:dyDescent="0.2">
      <c r="A3595" s="15" t="s">
        <v>1273</v>
      </c>
      <c r="B3595" s="15">
        <v>1.3333333300000001</v>
      </c>
    </row>
    <row r="3596" spans="1:2" x14ac:dyDescent="0.2">
      <c r="A3596" s="15" t="s">
        <v>1273</v>
      </c>
      <c r="B3596" s="15">
        <v>2</v>
      </c>
    </row>
    <row r="3597" spans="1:2" x14ac:dyDescent="0.2">
      <c r="A3597" s="15" t="s">
        <v>1273</v>
      </c>
      <c r="B3597" s="15">
        <v>3.6666666700000001</v>
      </c>
    </row>
    <row r="3598" spans="1:2" x14ac:dyDescent="0.2">
      <c r="A3598" s="15" t="s">
        <v>1273</v>
      </c>
      <c r="B3598" s="15">
        <v>2</v>
      </c>
    </row>
    <row r="3599" spans="1:2" x14ac:dyDescent="0.2">
      <c r="A3599" s="15" t="s">
        <v>1273</v>
      </c>
      <c r="B3599" s="15">
        <v>2.3333333299999999</v>
      </c>
    </row>
    <row r="3600" spans="1:2" x14ac:dyDescent="0.2">
      <c r="A3600" s="15" t="s">
        <v>1273</v>
      </c>
      <c r="B3600" s="15">
        <v>4</v>
      </c>
    </row>
    <row r="3601" spans="1:2" x14ac:dyDescent="0.2">
      <c r="A3601" s="15" t="s">
        <v>1273</v>
      </c>
      <c r="B3601" s="15">
        <v>1</v>
      </c>
    </row>
    <row r="3602" spans="1:2" x14ac:dyDescent="0.2">
      <c r="A3602" s="15" t="s">
        <v>1273</v>
      </c>
      <c r="B3602" s="15">
        <v>1.3333333300000001</v>
      </c>
    </row>
    <row r="3603" spans="1:2" x14ac:dyDescent="0.2">
      <c r="A3603" s="15" t="s">
        <v>1273</v>
      </c>
      <c r="B3603" s="15">
        <v>1</v>
      </c>
    </row>
    <row r="3604" spans="1:2" x14ac:dyDescent="0.2">
      <c r="A3604" s="15" t="s">
        <v>1273</v>
      </c>
      <c r="B3604" s="15">
        <v>3</v>
      </c>
    </row>
    <row r="3605" spans="1:2" x14ac:dyDescent="0.2">
      <c r="A3605" s="15" t="s">
        <v>1273</v>
      </c>
      <c r="B3605" s="15">
        <v>1.6666666699999999</v>
      </c>
    </row>
    <row r="3606" spans="1:2" x14ac:dyDescent="0.2">
      <c r="A3606" s="15" t="s">
        <v>1273</v>
      </c>
      <c r="B3606" s="15">
        <v>2.3333333299999999</v>
      </c>
    </row>
    <row r="3607" spans="1:2" x14ac:dyDescent="0.2">
      <c r="A3607" s="15" t="s">
        <v>1273</v>
      </c>
      <c r="B3607" s="15">
        <v>3</v>
      </c>
    </row>
    <row r="3608" spans="1:2" x14ac:dyDescent="0.2">
      <c r="A3608" s="15" t="s">
        <v>1273</v>
      </c>
      <c r="B3608" s="15">
        <v>4.3333333300000003</v>
      </c>
    </row>
    <row r="3609" spans="1:2" x14ac:dyDescent="0.2">
      <c r="A3609" s="15" t="s">
        <v>1273</v>
      </c>
      <c r="B3609" s="15">
        <v>4</v>
      </c>
    </row>
    <row r="3610" spans="1:2" x14ac:dyDescent="0.2">
      <c r="A3610" s="15" t="s">
        <v>1273</v>
      </c>
      <c r="B3610" s="15">
        <v>4.3333333300000003</v>
      </c>
    </row>
    <row r="3611" spans="1:2" x14ac:dyDescent="0.2">
      <c r="A3611" s="15" t="s">
        <v>1273</v>
      </c>
      <c r="B3611" s="15">
        <v>1.6666666699999999</v>
      </c>
    </row>
    <row r="3612" spans="1:2" x14ac:dyDescent="0.2">
      <c r="A3612" s="15" t="s">
        <v>1273</v>
      </c>
      <c r="B3612" s="15">
        <v>2.3333333299999999</v>
      </c>
    </row>
    <row r="3613" spans="1:2" x14ac:dyDescent="0.2">
      <c r="A3613" s="15" t="s">
        <v>1273</v>
      </c>
      <c r="B3613" s="15">
        <v>4.3333333300000003</v>
      </c>
    </row>
    <row r="3614" spans="1:2" x14ac:dyDescent="0.2">
      <c r="A3614" s="15" t="s">
        <v>1273</v>
      </c>
      <c r="B3614" s="15">
        <v>2.3333333299999999</v>
      </c>
    </row>
    <row r="3615" spans="1:2" x14ac:dyDescent="0.2">
      <c r="A3615" s="15" t="s">
        <v>1273</v>
      </c>
      <c r="B3615" s="15">
        <v>1.6666666699999999</v>
      </c>
    </row>
    <row r="3616" spans="1:2" x14ac:dyDescent="0.2">
      <c r="A3616" s="15" t="s">
        <v>1273</v>
      </c>
      <c r="B3616" s="15">
        <v>4.6666666699999997</v>
      </c>
    </row>
    <row r="3617" spans="1:2" x14ac:dyDescent="0.2">
      <c r="A3617" s="15" t="s">
        <v>1273</v>
      </c>
      <c r="B3617" s="15">
        <v>3</v>
      </c>
    </row>
    <row r="3618" spans="1:2" x14ac:dyDescent="0.2">
      <c r="A3618" s="15" t="s">
        <v>1273</v>
      </c>
      <c r="B3618" s="15">
        <v>4.3333333300000003</v>
      </c>
    </row>
    <row r="3619" spans="1:2" x14ac:dyDescent="0.2">
      <c r="A3619" s="15" t="s">
        <v>1273</v>
      </c>
      <c r="B3619" s="15">
        <v>4</v>
      </c>
    </row>
    <row r="3620" spans="1:2" x14ac:dyDescent="0.2">
      <c r="A3620" s="15" t="s">
        <v>1273</v>
      </c>
      <c r="B3620" s="15">
        <v>2</v>
      </c>
    </row>
    <row r="3621" spans="1:2" x14ac:dyDescent="0.2">
      <c r="A3621" s="15" t="s">
        <v>1273</v>
      </c>
      <c r="B3621" s="15">
        <v>1.6666666699999999</v>
      </c>
    </row>
    <row r="3622" spans="1:2" x14ac:dyDescent="0.2">
      <c r="A3622" s="15" t="s">
        <v>1273</v>
      </c>
      <c r="B3622" s="15">
        <v>3.6666666700000001</v>
      </c>
    </row>
    <row r="3623" spans="1:2" x14ac:dyDescent="0.2">
      <c r="A3623" s="15" t="s">
        <v>1273</v>
      </c>
      <c r="B3623" s="15">
        <v>1.6666666699999999</v>
      </c>
    </row>
    <row r="3624" spans="1:2" x14ac:dyDescent="0.2">
      <c r="A3624" s="15" t="s">
        <v>1273</v>
      </c>
      <c r="B3624" s="15">
        <v>2.3333333299999999</v>
      </c>
    </row>
    <row r="3625" spans="1:2" x14ac:dyDescent="0.2">
      <c r="A3625" s="15" t="s">
        <v>1273</v>
      </c>
      <c r="B3625" s="15">
        <v>2.6666666700000001</v>
      </c>
    </row>
    <row r="3626" spans="1:2" x14ac:dyDescent="0.2">
      <c r="A3626" s="15" t="s">
        <v>1273</v>
      </c>
      <c r="B3626" s="15">
        <v>4.6666666699999997</v>
      </c>
    </row>
    <row r="3627" spans="1:2" x14ac:dyDescent="0.2">
      <c r="A3627" s="15" t="s">
        <v>1273</v>
      </c>
      <c r="B3627" s="15">
        <v>3.6666666700000001</v>
      </c>
    </row>
    <row r="3628" spans="1:2" x14ac:dyDescent="0.2">
      <c r="A3628" s="15" t="s">
        <v>1273</v>
      </c>
      <c r="B3628" s="15">
        <v>1.6666666699999999</v>
      </c>
    </row>
    <row r="3629" spans="1:2" x14ac:dyDescent="0.2">
      <c r="A3629" s="15" t="s">
        <v>1273</v>
      </c>
      <c r="B3629" s="15">
        <v>1.6666666699999999</v>
      </c>
    </row>
    <row r="3630" spans="1:2" x14ac:dyDescent="0.2">
      <c r="A3630" s="15" t="s">
        <v>1273</v>
      </c>
      <c r="B3630" s="15">
        <v>2.3333333299999999</v>
      </c>
    </row>
    <row r="3631" spans="1:2" x14ac:dyDescent="0.2">
      <c r="A3631" s="15" t="s">
        <v>1273</v>
      </c>
      <c r="B3631" s="15">
        <v>3.3333333299999999</v>
      </c>
    </row>
    <row r="3632" spans="1:2" x14ac:dyDescent="0.2">
      <c r="A3632" s="15" t="s">
        <v>1273</v>
      </c>
      <c r="B3632" s="15">
        <v>4.3333333300000003</v>
      </c>
    </row>
    <row r="3633" spans="1:2" x14ac:dyDescent="0.2">
      <c r="A3633" s="15" t="s">
        <v>1273</v>
      </c>
      <c r="B3633" s="15">
        <v>4</v>
      </c>
    </row>
    <row r="3634" spans="1:2" x14ac:dyDescent="0.2">
      <c r="A3634" s="15" t="s">
        <v>1273</v>
      </c>
      <c r="B3634" s="15">
        <v>4.6666666699999997</v>
      </c>
    </row>
    <row r="3635" spans="1:2" x14ac:dyDescent="0.2">
      <c r="A3635" s="15" t="s">
        <v>1273</v>
      </c>
      <c r="B3635" s="15">
        <v>4</v>
      </c>
    </row>
    <row r="3636" spans="1:2" x14ac:dyDescent="0.2">
      <c r="A3636" s="15" t="s">
        <v>1273</v>
      </c>
      <c r="B3636" s="15">
        <v>2.6666666700000001</v>
      </c>
    </row>
    <row r="3637" spans="1:2" x14ac:dyDescent="0.2">
      <c r="A3637" s="15" t="s">
        <v>1273</v>
      </c>
      <c r="B3637" s="15">
        <v>4.6666666699999997</v>
      </c>
    </row>
    <row r="3638" spans="1:2" x14ac:dyDescent="0.2">
      <c r="A3638" s="15" t="s">
        <v>1273</v>
      </c>
      <c r="B3638" s="15">
        <v>1.6666666699999999</v>
      </c>
    </row>
    <row r="3639" spans="1:2" x14ac:dyDescent="0.2">
      <c r="A3639" s="15" t="s">
        <v>1273</v>
      </c>
      <c r="B3639" s="15">
        <v>4</v>
      </c>
    </row>
    <row r="3640" spans="1:2" x14ac:dyDescent="0.2">
      <c r="A3640" s="15" t="s">
        <v>1273</v>
      </c>
      <c r="B3640" s="15">
        <v>2</v>
      </c>
    </row>
    <row r="3641" spans="1:2" x14ac:dyDescent="0.2">
      <c r="A3641" s="15" t="s">
        <v>1273</v>
      </c>
      <c r="B3641" s="15">
        <v>1.6666666699999999</v>
      </c>
    </row>
    <row r="3642" spans="1:2" x14ac:dyDescent="0.2">
      <c r="A3642" s="15" t="s">
        <v>1273</v>
      </c>
      <c r="B3642" s="15">
        <v>2.6666666700000001</v>
      </c>
    </row>
    <row r="3643" spans="1:2" x14ac:dyDescent="0.2">
      <c r="A3643" s="15" t="s">
        <v>1273</v>
      </c>
      <c r="B3643" s="15">
        <v>1.6666666699999999</v>
      </c>
    </row>
    <row r="3644" spans="1:2" x14ac:dyDescent="0.2">
      <c r="A3644" s="15" t="s">
        <v>1273</v>
      </c>
      <c r="B3644" s="15">
        <v>3</v>
      </c>
    </row>
    <row r="3645" spans="1:2" x14ac:dyDescent="0.2">
      <c r="A3645" s="15" t="s">
        <v>1273</v>
      </c>
      <c r="B3645" s="15">
        <v>3.6666666700000001</v>
      </c>
    </row>
    <row r="3646" spans="1:2" x14ac:dyDescent="0.2">
      <c r="A3646" s="15" t="s">
        <v>1273</v>
      </c>
      <c r="B3646" s="15">
        <v>3</v>
      </c>
    </row>
    <row r="3647" spans="1:2" x14ac:dyDescent="0.2">
      <c r="A3647" s="15" t="s">
        <v>1273</v>
      </c>
      <c r="B3647" s="15">
        <v>3</v>
      </c>
    </row>
    <row r="3648" spans="1:2" x14ac:dyDescent="0.2">
      <c r="A3648" s="15" t="s">
        <v>1273</v>
      </c>
      <c r="B3648" s="15">
        <v>2.3333333299999999</v>
      </c>
    </row>
    <row r="3649" spans="1:2" x14ac:dyDescent="0.2">
      <c r="A3649" s="15" t="s">
        <v>1273</v>
      </c>
      <c r="B3649" s="15">
        <v>2.6666666700000001</v>
      </c>
    </row>
    <row r="3650" spans="1:2" x14ac:dyDescent="0.2">
      <c r="A3650" s="15" t="s">
        <v>1273</v>
      </c>
      <c r="B3650" s="15">
        <v>3.6666666700000001</v>
      </c>
    </row>
    <row r="3651" spans="1:2" x14ac:dyDescent="0.2">
      <c r="A3651" s="15" t="s">
        <v>1273</v>
      </c>
      <c r="B3651" s="15">
        <v>2.6666666700000001</v>
      </c>
    </row>
    <row r="3652" spans="1:2" x14ac:dyDescent="0.2">
      <c r="A3652" s="15" t="s">
        <v>1273</v>
      </c>
      <c r="B3652" s="15">
        <v>2</v>
      </c>
    </row>
    <row r="3653" spans="1:2" x14ac:dyDescent="0.2">
      <c r="A3653" s="15" t="s">
        <v>1273</v>
      </c>
      <c r="B3653" s="15">
        <v>2</v>
      </c>
    </row>
    <row r="3654" spans="1:2" x14ac:dyDescent="0.2">
      <c r="A3654" s="15" t="s">
        <v>1273</v>
      </c>
      <c r="B3654" s="15">
        <v>2.3333333299999999</v>
      </c>
    </row>
    <row r="3655" spans="1:2" x14ac:dyDescent="0.2">
      <c r="A3655" s="15" t="s">
        <v>1273</v>
      </c>
      <c r="B3655" s="15">
        <v>1.6666666699999999</v>
      </c>
    </row>
    <row r="3656" spans="1:2" x14ac:dyDescent="0.2">
      <c r="A3656" s="15" t="s">
        <v>1273</v>
      </c>
      <c r="B3656" s="15">
        <v>2</v>
      </c>
    </row>
    <row r="3657" spans="1:2" x14ac:dyDescent="0.2">
      <c r="A3657" s="15" t="s">
        <v>1273</v>
      </c>
      <c r="B3657" s="15">
        <v>2</v>
      </c>
    </row>
    <row r="3658" spans="1:2" x14ac:dyDescent="0.2">
      <c r="A3658" s="15" t="s">
        <v>1273</v>
      </c>
      <c r="B3658" s="15">
        <v>1.3333333300000001</v>
      </c>
    </row>
    <row r="3659" spans="1:2" x14ac:dyDescent="0.2">
      <c r="A3659" s="15" t="s">
        <v>1273</v>
      </c>
      <c r="B3659" s="15">
        <v>1.3333333300000001</v>
      </c>
    </row>
    <row r="3660" spans="1:2" x14ac:dyDescent="0.2">
      <c r="A3660" s="15" t="s">
        <v>1273</v>
      </c>
      <c r="B3660" s="15">
        <v>1.3333333300000001</v>
      </c>
    </row>
    <row r="3661" spans="1:2" x14ac:dyDescent="0.2">
      <c r="A3661" s="15" t="s">
        <v>1273</v>
      </c>
      <c r="B3661" s="15">
        <v>1.6666666699999999</v>
      </c>
    </row>
    <row r="3662" spans="1:2" x14ac:dyDescent="0.2">
      <c r="A3662" s="15" t="s">
        <v>1273</v>
      </c>
      <c r="B3662" s="15">
        <v>1.6666666699999999</v>
      </c>
    </row>
    <row r="3663" spans="1:2" x14ac:dyDescent="0.2">
      <c r="A3663" s="15" t="s">
        <v>1273</v>
      </c>
      <c r="B3663" s="15">
        <v>1.6666666699999999</v>
      </c>
    </row>
  </sheetData>
  <autoFilter ref="A1:B3663" xr:uid="{3493DF24-F4A0-407F-8D7B-54978114858B}">
    <sortState xmlns:xlrd2="http://schemas.microsoft.com/office/spreadsheetml/2017/richdata2" ref="A2:B3663">
      <sortCondition ref="A1:A3663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32"/>
  <sheetViews>
    <sheetView workbookViewId="0">
      <selection activeCell="B2" sqref="B2"/>
    </sheetView>
  </sheetViews>
  <sheetFormatPr defaultRowHeight="12.75" x14ac:dyDescent="0.2"/>
  <sheetData>
    <row r="1" spans="1:2" x14ac:dyDescent="0.2">
      <c r="A1" t="s">
        <v>2</v>
      </c>
      <c r="B1" s="8" t="s">
        <v>1290</v>
      </c>
    </row>
    <row r="2" spans="1:2" x14ac:dyDescent="0.2">
      <c r="A2">
        <v>1000001</v>
      </c>
      <c r="B2" s="12">
        <v>7455.5349999999999</v>
      </c>
    </row>
    <row r="3" spans="1:2" x14ac:dyDescent="0.2">
      <c r="A3">
        <v>1000010</v>
      </c>
      <c r="B3" s="12">
        <v>5390.4639999999999</v>
      </c>
    </row>
    <row r="4" spans="1:2" x14ac:dyDescent="0.2">
      <c r="A4">
        <v>1000020</v>
      </c>
      <c r="B4" s="12">
        <v>14991.508</v>
      </c>
    </row>
    <row r="5" spans="1:2" x14ac:dyDescent="0.2">
      <c r="A5">
        <v>1000030</v>
      </c>
      <c r="B5" s="12">
        <v>10733.423000000001</v>
      </c>
    </row>
    <row r="6" spans="1:2" x14ac:dyDescent="0.2">
      <c r="A6">
        <v>1000040</v>
      </c>
      <c r="B6" s="12">
        <v>31670.07</v>
      </c>
    </row>
    <row r="7" spans="1:2" x14ac:dyDescent="0.2">
      <c r="A7">
        <v>1000050</v>
      </c>
      <c r="B7" s="12">
        <v>9842.9369999999999</v>
      </c>
    </row>
    <row r="8" spans="1:2" x14ac:dyDescent="0.2">
      <c r="A8">
        <v>1000060</v>
      </c>
      <c r="B8">
        <v>230.15600000000001</v>
      </c>
    </row>
    <row r="9" spans="1:2" x14ac:dyDescent="0.2">
      <c r="A9">
        <v>1000070</v>
      </c>
      <c r="B9">
        <v>353.69400000000002</v>
      </c>
    </row>
    <row r="10" spans="1:2" x14ac:dyDescent="0.2">
      <c r="A10">
        <v>1000080</v>
      </c>
      <c r="B10" s="12">
        <v>2290.2939999999999</v>
      </c>
    </row>
    <row r="11" spans="1:2" x14ac:dyDescent="0.2">
      <c r="A11">
        <v>1000090</v>
      </c>
      <c r="B11">
        <v>640.21199999999999</v>
      </c>
    </row>
    <row r="12" spans="1:2" x14ac:dyDescent="0.2">
      <c r="A12">
        <v>1000100</v>
      </c>
      <c r="B12">
        <v>47.557000000000002</v>
      </c>
    </row>
    <row r="13" spans="1:2" x14ac:dyDescent="0.2">
      <c r="A13">
        <v>1000110</v>
      </c>
      <c r="B13">
        <v>129.36500000000001</v>
      </c>
    </row>
    <row r="14" spans="1:2" x14ac:dyDescent="0.2">
      <c r="A14">
        <v>1000120</v>
      </c>
      <c r="B14">
        <v>301.22399999999999</v>
      </c>
    </row>
    <row r="15" spans="1:2" x14ac:dyDescent="0.2">
      <c r="A15">
        <v>1000130</v>
      </c>
      <c r="B15" s="12">
        <v>2101.4169999999999</v>
      </c>
    </row>
    <row r="16" spans="1:2" x14ac:dyDescent="0.2">
      <c r="A16">
        <v>1000140</v>
      </c>
      <c r="B16" s="12">
        <v>2958.9960000000001</v>
      </c>
    </row>
    <row r="17" spans="1:2" x14ac:dyDescent="0.2">
      <c r="A17">
        <v>1000150</v>
      </c>
      <c r="B17">
        <v>952.84199999999998</v>
      </c>
    </row>
    <row r="18" spans="1:2" x14ac:dyDescent="0.2">
      <c r="A18">
        <v>1000160</v>
      </c>
      <c r="B18">
        <v>41.921999999999997</v>
      </c>
    </row>
    <row r="19" spans="1:2" x14ac:dyDescent="0.2">
      <c r="A19">
        <v>1000170</v>
      </c>
      <c r="B19" s="12">
        <v>1069.5719999999999</v>
      </c>
    </row>
    <row r="20" spans="1:2" x14ac:dyDescent="0.2">
      <c r="A20">
        <v>1000180</v>
      </c>
      <c r="B20">
        <v>813.69600000000003</v>
      </c>
    </row>
    <row r="21" spans="1:2" x14ac:dyDescent="0.2">
      <c r="A21">
        <v>1000190</v>
      </c>
      <c r="B21">
        <v>690.72900000000004</v>
      </c>
    </row>
    <row r="22" spans="1:2" x14ac:dyDescent="0.2">
      <c r="A22">
        <v>1000200</v>
      </c>
      <c r="B22" s="12">
        <v>1113.693</v>
      </c>
    </row>
    <row r="23" spans="1:2" x14ac:dyDescent="0.2">
      <c r="A23">
        <v>1000210</v>
      </c>
      <c r="B23">
        <v>63.527999999999999</v>
      </c>
    </row>
    <row r="24" spans="1:2" x14ac:dyDescent="0.2">
      <c r="A24">
        <v>1000220</v>
      </c>
      <c r="B24">
        <v>56.287999999999997</v>
      </c>
    </row>
    <row r="25" spans="1:2" x14ac:dyDescent="0.2">
      <c r="A25">
        <v>1000230</v>
      </c>
      <c r="B25" s="12">
        <v>1034.1890000000001</v>
      </c>
    </row>
    <row r="26" spans="1:2" x14ac:dyDescent="0.2">
      <c r="A26">
        <v>1000240</v>
      </c>
      <c r="B26">
        <v>611.83000000000004</v>
      </c>
    </row>
    <row r="27" spans="1:2" x14ac:dyDescent="0.2">
      <c r="A27">
        <v>1000250</v>
      </c>
      <c r="B27">
        <v>143.96100000000001</v>
      </c>
    </row>
    <row r="28" spans="1:2" x14ac:dyDescent="0.2">
      <c r="A28">
        <v>1000260</v>
      </c>
      <c r="B28" s="12">
        <v>2599.4180000000001</v>
      </c>
    </row>
    <row r="29" spans="1:2" x14ac:dyDescent="0.2">
      <c r="A29">
        <v>1000270</v>
      </c>
      <c r="B29">
        <v>479.62299999999999</v>
      </c>
    </row>
    <row r="30" spans="1:2" x14ac:dyDescent="0.2">
      <c r="A30">
        <v>1000280</v>
      </c>
      <c r="B30">
        <v>969.50900000000001</v>
      </c>
    </row>
    <row r="31" spans="1:2" x14ac:dyDescent="0.2">
      <c r="A31">
        <v>1000290</v>
      </c>
      <c r="B31">
        <v>430.00200000000001</v>
      </c>
    </row>
    <row r="32" spans="1:2" x14ac:dyDescent="0.2">
      <c r="A32">
        <v>1000300</v>
      </c>
      <c r="B32">
        <v>105.378</v>
      </c>
    </row>
    <row r="33" spans="1:2" x14ac:dyDescent="0.2">
      <c r="A33">
        <v>1000310</v>
      </c>
      <c r="B33" s="12">
        <v>2995.377</v>
      </c>
    </row>
    <row r="34" spans="1:2" x14ac:dyDescent="0.2">
      <c r="A34">
        <v>1000320</v>
      </c>
      <c r="B34">
        <v>943.05200000000002</v>
      </c>
    </row>
    <row r="35" spans="1:2" x14ac:dyDescent="0.2">
      <c r="A35">
        <v>1000330</v>
      </c>
      <c r="B35" s="12">
        <v>1552.3710000000001</v>
      </c>
    </row>
    <row r="36" spans="1:2" x14ac:dyDescent="0.2">
      <c r="A36">
        <v>1000340</v>
      </c>
      <c r="B36" s="12">
        <v>1341.4059999999999</v>
      </c>
    </row>
    <row r="37" spans="1:2" x14ac:dyDescent="0.2">
      <c r="A37">
        <v>1000350</v>
      </c>
      <c r="B37" s="12">
        <v>2931.5659999999998</v>
      </c>
    </row>
    <row r="38" spans="1:2" x14ac:dyDescent="0.2">
      <c r="A38">
        <v>1000360</v>
      </c>
      <c r="B38" s="12">
        <v>2429.5940000000001</v>
      </c>
    </row>
    <row r="39" spans="1:2" x14ac:dyDescent="0.2">
      <c r="A39">
        <v>1000370</v>
      </c>
      <c r="B39" s="12">
        <v>1195.24</v>
      </c>
    </row>
    <row r="40" spans="1:2" x14ac:dyDescent="0.2">
      <c r="A40">
        <v>1000380</v>
      </c>
      <c r="B40" s="12">
        <v>19646.638999999999</v>
      </c>
    </row>
    <row r="41" spans="1:2" x14ac:dyDescent="0.2">
      <c r="A41">
        <v>1000381</v>
      </c>
      <c r="B41" s="12">
        <v>8739.0570000000007</v>
      </c>
    </row>
    <row r="42" spans="1:2" x14ac:dyDescent="0.2">
      <c r="A42">
        <v>1000390</v>
      </c>
      <c r="B42" s="12">
        <v>4698.4679999999998</v>
      </c>
    </row>
    <row r="43" spans="1:2" x14ac:dyDescent="0.2">
      <c r="A43">
        <v>1000400</v>
      </c>
      <c r="B43" s="12">
        <v>5346.8680000000004</v>
      </c>
    </row>
    <row r="44" spans="1:2" x14ac:dyDescent="0.2">
      <c r="A44">
        <v>1000410</v>
      </c>
      <c r="B44">
        <v>654.51900000000001</v>
      </c>
    </row>
    <row r="45" spans="1:2" x14ac:dyDescent="0.2">
      <c r="A45">
        <v>1000420</v>
      </c>
      <c r="B45" s="12">
        <v>5874.1629999999996</v>
      </c>
    </row>
    <row r="46" spans="1:2" x14ac:dyDescent="0.2">
      <c r="A46">
        <v>1000430</v>
      </c>
      <c r="B46">
        <v>922.27499999999998</v>
      </c>
    </row>
    <row r="47" spans="1:2" x14ac:dyDescent="0.2">
      <c r="A47">
        <v>1000440</v>
      </c>
      <c r="B47">
        <v>759.76400000000001</v>
      </c>
    </row>
    <row r="48" spans="1:2" x14ac:dyDescent="0.2">
      <c r="A48">
        <v>1000450</v>
      </c>
      <c r="B48" s="12">
        <v>1754.838</v>
      </c>
    </row>
    <row r="49" spans="1:2" x14ac:dyDescent="0.2">
      <c r="A49">
        <v>1000460</v>
      </c>
      <c r="B49" s="12">
        <v>15731.146000000001</v>
      </c>
    </row>
    <row r="50" spans="1:2" x14ac:dyDescent="0.2">
      <c r="A50">
        <v>1000470</v>
      </c>
      <c r="B50" s="12">
        <v>8306.4959999999992</v>
      </c>
    </row>
    <row r="51" spans="1:2" x14ac:dyDescent="0.2">
      <c r="A51">
        <v>1000480</v>
      </c>
      <c r="B51" s="12">
        <v>6948.7470000000003</v>
      </c>
    </row>
    <row r="52" spans="1:2" x14ac:dyDescent="0.2">
      <c r="A52">
        <v>1000490</v>
      </c>
      <c r="B52" s="12">
        <v>1267.0450000000001</v>
      </c>
    </row>
    <row r="53" spans="1:2" x14ac:dyDescent="0.2">
      <c r="A53">
        <v>1000500</v>
      </c>
      <c r="B53" s="12">
        <v>12020.050999999999</v>
      </c>
    </row>
    <row r="54" spans="1:2" x14ac:dyDescent="0.2">
      <c r="A54">
        <v>1000510</v>
      </c>
      <c r="B54" s="12">
        <v>1596.173</v>
      </c>
    </row>
    <row r="55" spans="1:2" x14ac:dyDescent="0.2">
      <c r="A55">
        <v>1000520</v>
      </c>
      <c r="B55" s="12">
        <v>5196.8140000000003</v>
      </c>
    </row>
    <row r="56" spans="1:2" x14ac:dyDescent="0.2">
      <c r="A56">
        <v>1000530</v>
      </c>
      <c r="B56" s="12">
        <v>11914.295</v>
      </c>
    </row>
    <row r="57" spans="1:2" x14ac:dyDescent="0.2">
      <c r="A57">
        <v>1000540</v>
      </c>
      <c r="B57" s="12">
        <v>5417.06</v>
      </c>
    </row>
    <row r="58" spans="1:2" x14ac:dyDescent="0.2">
      <c r="A58">
        <v>1000550</v>
      </c>
      <c r="B58" s="12">
        <v>3359.3539999999998</v>
      </c>
    </row>
    <row r="59" spans="1:2" x14ac:dyDescent="0.2">
      <c r="A59">
        <v>1000560</v>
      </c>
      <c r="B59">
        <v>529.90899999999999</v>
      </c>
    </row>
    <row r="60" spans="1:2" x14ac:dyDescent="0.2">
      <c r="A60">
        <v>1000570</v>
      </c>
      <c r="B60">
        <v>314.40100000000001</v>
      </c>
    </row>
    <row r="61" spans="1:2" x14ac:dyDescent="0.2">
      <c r="A61">
        <v>1000580</v>
      </c>
      <c r="B61" s="12">
        <v>2151.8919999999998</v>
      </c>
    </row>
    <row r="62" spans="1:2" x14ac:dyDescent="0.2">
      <c r="A62">
        <v>1000590</v>
      </c>
      <c r="B62" s="12">
        <v>3883.893</v>
      </c>
    </row>
    <row r="63" spans="1:2" x14ac:dyDescent="0.2">
      <c r="A63">
        <v>1000600</v>
      </c>
      <c r="B63" s="12">
        <v>1728.5640000000001</v>
      </c>
    </row>
    <row r="64" spans="1:2" x14ac:dyDescent="0.2">
      <c r="A64">
        <v>1000610</v>
      </c>
      <c r="B64" s="12">
        <v>1467.163</v>
      </c>
    </row>
    <row r="65" spans="1:2" x14ac:dyDescent="0.2">
      <c r="A65">
        <v>1000620</v>
      </c>
      <c r="B65" s="12">
        <v>2480.0349999999999</v>
      </c>
    </row>
    <row r="66" spans="1:2" x14ac:dyDescent="0.2">
      <c r="A66">
        <v>1000630</v>
      </c>
      <c r="B66" s="12">
        <v>2134.7139999999999</v>
      </c>
    </row>
    <row r="67" spans="1:2" x14ac:dyDescent="0.2">
      <c r="A67">
        <v>1000640</v>
      </c>
      <c r="B67">
        <v>464.91800000000001</v>
      </c>
    </row>
    <row r="68" spans="1:2" x14ac:dyDescent="0.2">
      <c r="A68">
        <v>1000650</v>
      </c>
      <c r="B68" s="12">
        <v>2858.087</v>
      </c>
    </row>
    <row r="69" spans="1:2" x14ac:dyDescent="0.2">
      <c r="A69">
        <v>1000660</v>
      </c>
      <c r="B69" s="12">
        <v>1138.0139999999999</v>
      </c>
    </row>
    <row r="70" spans="1:2" x14ac:dyDescent="0.2">
      <c r="A70">
        <v>1000670</v>
      </c>
      <c r="B70">
        <v>54.871000000000002</v>
      </c>
    </row>
    <row r="71" spans="1:2" x14ac:dyDescent="0.2">
      <c r="A71">
        <v>1000680</v>
      </c>
      <c r="B71" s="12">
        <v>1699.0360000000001</v>
      </c>
    </row>
    <row r="72" spans="1:2" x14ac:dyDescent="0.2">
      <c r="A72">
        <v>1000690</v>
      </c>
      <c r="B72" s="12">
        <v>1630.1030000000001</v>
      </c>
    </row>
    <row r="73" spans="1:2" x14ac:dyDescent="0.2">
      <c r="A73">
        <v>1000700</v>
      </c>
      <c r="B73">
        <v>327.005</v>
      </c>
    </row>
    <row r="74" spans="1:2" x14ac:dyDescent="0.2">
      <c r="A74">
        <v>1000710</v>
      </c>
      <c r="B74">
        <v>121.75</v>
      </c>
    </row>
    <row r="75" spans="1:2" x14ac:dyDescent="0.2">
      <c r="A75">
        <v>1000720</v>
      </c>
      <c r="B75" s="12">
        <v>1566.393</v>
      </c>
    </row>
    <row r="76" spans="1:2" x14ac:dyDescent="0.2">
      <c r="A76">
        <v>1000730</v>
      </c>
      <c r="B76">
        <v>463.601</v>
      </c>
    </row>
    <row r="77" spans="1:2" x14ac:dyDescent="0.2">
      <c r="A77">
        <v>1000740</v>
      </c>
      <c r="B77" s="12">
        <v>1963.693</v>
      </c>
    </row>
    <row r="78" spans="1:2" x14ac:dyDescent="0.2">
      <c r="A78">
        <v>1000750</v>
      </c>
      <c r="B78" s="12">
        <v>1180.1369999999999</v>
      </c>
    </row>
    <row r="79" spans="1:2" x14ac:dyDescent="0.2">
      <c r="A79">
        <v>1000760</v>
      </c>
      <c r="B79">
        <v>906.053</v>
      </c>
    </row>
    <row r="80" spans="1:2" x14ac:dyDescent="0.2">
      <c r="A80">
        <v>1000770</v>
      </c>
      <c r="B80">
        <v>706.678</v>
      </c>
    </row>
    <row r="81" spans="1:2" x14ac:dyDescent="0.2">
      <c r="A81">
        <v>1000780</v>
      </c>
      <c r="B81">
        <v>381.15</v>
      </c>
    </row>
    <row r="82" spans="1:2" x14ac:dyDescent="0.2">
      <c r="A82">
        <v>1000790</v>
      </c>
      <c r="B82">
        <v>74.191000000000003</v>
      </c>
    </row>
    <row r="83" spans="1:2" x14ac:dyDescent="0.2">
      <c r="A83">
        <v>1000800</v>
      </c>
      <c r="B83">
        <v>217.047</v>
      </c>
    </row>
    <row r="84" spans="1:2" x14ac:dyDescent="0.2">
      <c r="A84">
        <v>1000810</v>
      </c>
      <c r="B84" s="12">
        <v>1318.0139999999999</v>
      </c>
    </row>
    <row r="85" spans="1:2" x14ac:dyDescent="0.2">
      <c r="A85">
        <v>1000820</v>
      </c>
      <c r="B85" s="12">
        <v>2079.7350000000001</v>
      </c>
    </row>
    <row r="86" spans="1:2" x14ac:dyDescent="0.2">
      <c r="A86">
        <v>1000830</v>
      </c>
      <c r="B86" s="12">
        <v>3215.6509999999998</v>
      </c>
    </row>
    <row r="87" spans="1:2" x14ac:dyDescent="0.2">
      <c r="A87">
        <v>1000840</v>
      </c>
      <c r="B87" s="12">
        <v>1860.259</v>
      </c>
    </row>
    <row r="88" spans="1:2" x14ac:dyDescent="0.2">
      <c r="A88">
        <v>1000850</v>
      </c>
      <c r="B88" s="12">
        <v>2681.8209999999999</v>
      </c>
    </row>
    <row r="89" spans="1:2" x14ac:dyDescent="0.2">
      <c r="A89">
        <v>1000860</v>
      </c>
      <c r="B89">
        <v>352.72699999999998</v>
      </c>
    </row>
    <row r="90" spans="1:2" x14ac:dyDescent="0.2">
      <c r="A90">
        <v>1000870</v>
      </c>
      <c r="B90">
        <v>37.433999999999997</v>
      </c>
    </row>
    <row r="91" spans="1:2" x14ac:dyDescent="0.2">
      <c r="A91">
        <v>1000880</v>
      </c>
      <c r="B91" s="12">
        <v>1818.7670000000001</v>
      </c>
    </row>
    <row r="92" spans="1:2" x14ac:dyDescent="0.2">
      <c r="A92">
        <v>1000890</v>
      </c>
      <c r="B92">
        <v>257.36399999999998</v>
      </c>
    </row>
    <row r="93" spans="1:2" x14ac:dyDescent="0.2">
      <c r="A93">
        <v>1000900</v>
      </c>
      <c r="B93">
        <v>340.28399999999999</v>
      </c>
    </row>
    <row r="94" spans="1:2" x14ac:dyDescent="0.2">
      <c r="A94">
        <v>1000910</v>
      </c>
      <c r="B94" s="12">
        <v>3226.4580000000001</v>
      </c>
    </row>
    <row r="95" spans="1:2" x14ac:dyDescent="0.2">
      <c r="A95">
        <v>1000920</v>
      </c>
      <c r="B95" s="12">
        <v>2279.63</v>
      </c>
    </row>
    <row r="96" spans="1:2" x14ac:dyDescent="0.2">
      <c r="A96">
        <v>1000930</v>
      </c>
      <c r="B96">
        <v>24.103999999999999</v>
      </c>
    </row>
    <row r="97" spans="1:2" x14ac:dyDescent="0.2">
      <c r="A97">
        <v>1000940</v>
      </c>
      <c r="B97">
        <v>22.701000000000001</v>
      </c>
    </row>
    <row r="98" spans="1:2" x14ac:dyDescent="0.2">
      <c r="A98">
        <v>1000950</v>
      </c>
      <c r="B98">
        <v>30.021000000000001</v>
      </c>
    </row>
    <row r="99" spans="1:2" x14ac:dyDescent="0.2">
      <c r="A99">
        <v>1000960</v>
      </c>
      <c r="B99">
        <v>984.87800000000004</v>
      </c>
    </row>
    <row r="100" spans="1:2" x14ac:dyDescent="0.2">
      <c r="A100">
        <v>1000970</v>
      </c>
      <c r="B100">
        <v>49.396999999999998</v>
      </c>
    </row>
    <row r="101" spans="1:2" x14ac:dyDescent="0.2">
      <c r="A101">
        <v>1000980</v>
      </c>
      <c r="B101" s="12">
        <v>1594.289</v>
      </c>
    </row>
    <row r="102" spans="1:2" x14ac:dyDescent="0.2">
      <c r="A102">
        <v>1000990</v>
      </c>
      <c r="B102">
        <v>255.804</v>
      </c>
    </row>
    <row r="103" spans="1:2" x14ac:dyDescent="0.2">
      <c r="A103">
        <v>1001000</v>
      </c>
      <c r="B103">
        <v>23.771999999999998</v>
      </c>
    </row>
    <row r="104" spans="1:2" x14ac:dyDescent="0.2">
      <c r="A104">
        <v>1001010</v>
      </c>
      <c r="B104">
        <v>23.074000000000002</v>
      </c>
    </row>
    <row r="105" spans="1:2" x14ac:dyDescent="0.2">
      <c r="A105">
        <v>1001020</v>
      </c>
      <c r="B105">
        <v>369.34899999999999</v>
      </c>
    </row>
    <row r="106" spans="1:2" x14ac:dyDescent="0.2">
      <c r="A106">
        <v>1001030</v>
      </c>
      <c r="B106">
        <v>637.06500000000005</v>
      </c>
    </row>
    <row r="107" spans="1:2" x14ac:dyDescent="0.2">
      <c r="A107">
        <v>1001040</v>
      </c>
      <c r="B107">
        <v>703.91700000000003</v>
      </c>
    </row>
    <row r="108" spans="1:2" x14ac:dyDescent="0.2">
      <c r="A108">
        <v>1001050</v>
      </c>
      <c r="B108">
        <v>233.11</v>
      </c>
    </row>
    <row r="109" spans="1:2" x14ac:dyDescent="0.2">
      <c r="A109">
        <v>1001060</v>
      </c>
      <c r="B109">
        <v>79.141999999999996</v>
      </c>
    </row>
    <row r="110" spans="1:2" x14ac:dyDescent="0.2">
      <c r="A110">
        <v>1001070</v>
      </c>
      <c r="B110">
        <v>548.32399999999996</v>
      </c>
    </row>
    <row r="111" spans="1:2" x14ac:dyDescent="0.2">
      <c r="A111">
        <v>1001080</v>
      </c>
      <c r="B111">
        <v>362.42899999999997</v>
      </c>
    </row>
    <row r="112" spans="1:2" x14ac:dyDescent="0.2">
      <c r="A112">
        <v>1001090</v>
      </c>
      <c r="B112">
        <v>527.01</v>
      </c>
    </row>
    <row r="113" spans="1:2" x14ac:dyDescent="0.2">
      <c r="A113">
        <v>1001100</v>
      </c>
      <c r="B113" s="12">
        <v>1476.2660000000001</v>
      </c>
    </row>
    <row r="114" spans="1:2" x14ac:dyDescent="0.2">
      <c r="A114">
        <v>1001110</v>
      </c>
      <c r="B114" s="12">
        <v>1075.413</v>
      </c>
    </row>
    <row r="115" spans="1:2" x14ac:dyDescent="0.2">
      <c r="A115">
        <v>1001120</v>
      </c>
    </row>
    <row r="116" spans="1:2" x14ac:dyDescent="0.2">
      <c r="A116">
        <v>1001130</v>
      </c>
      <c r="B116">
        <v>177.23099999999999</v>
      </c>
    </row>
    <row r="117" spans="1:2" x14ac:dyDescent="0.2">
      <c r="A117">
        <v>1001131</v>
      </c>
    </row>
    <row r="118" spans="1:2" x14ac:dyDescent="0.2">
      <c r="A118">
        <v>1001140</v>
      </c>
      <c r="B118">
        <v>489.95499999999998</v>
      </c>
    </row>
    <row r="119" spans="1:2" x14ac:dyDescent="0.2">
      <c r="A119">
        <v>1001150</v>
      </c>
      <c r="B119">
        <v>918.85599999999999</v>
      </c>
    </row>
    <row r="120" spans="1:2" x14ac:dyDescent="0.2">
      <c r="A120">
        <v>1001160</v>
      </c>
      <c r="B120">
        <v>418.05900000000003</v>
      </c>
    </row>
    <row r="121" spans="1:2" x14ac:dyDescent="0.2">
      <c r="A121">
        <v>1001170</v>
      </c>
      <c r="B121">
        <v>362.38299999999998</v>
      </c>
    </row>
    <row r="122" spans="1:2" x14ac:dyDescent="0.2">
      <c r="A122">
        <v>1001180</v>
      </c>
      <c r="B122">
        <v>26.623000000000001</v>
      </c>
    </row>
    <row r="123" spans="1:2" x14ac:dyDescent="0.2">
      <c r="A123">
        <v>1001190</v>
      </c>
      <c r="B123">
        <v>64.957999999999998</v>
      </c>
    </row>
    <row r="124" spans="1:2" x14ac:dyDescent="0.2">
      <c r="A124">
        <v>1001200</v>
      </c>
      <c r="B124">
        <v>52.701000000000001</v>
      </c>
    </row>
    <row r="125" spans="1:2" x14ac:dyDescent="0.2">
      <c r="A125">
        <v>1001210</v>
      </c>
      <c r="B125">
        <v>328.84699999999998</v>
      </c>
    </row>
    <row r="126" spans="1:2" x14ac:dyDescent="0.2">
      <c r="A126">
        <v>1001229</v>
      </c>
      <c r="B126">
        <v>787.96500000000003</v>
      </c>
    </row>
    <row r="127" spans="1:2" x14ac:dyDescent="0.2">
      <c r="A127">
        <v>1001230</v>
      </c>
      <c r="B127" s="12">
        <v>2315.366</v>
      </c>
    </row>
    <row r="128" spans="1:2" x14ac:dyDescent="0.2">
      <c r="A128">
        <v>1001240</v>
      </c>
      <c r="B128">
        <v>47.231000000000002</v>
      </c>
    </row>
    <row r="129" spans="1:2" x14ac:dyDescent="0.2">
      <c r="A129">
        <v>1001250</v>
      </c>
      <c r="B129">
        <v>156.20099999999999</v>
      </c>
    </row>
    <row r="130" spans="1:2" x14ac:dyDescent="0.2">
      <c r="A130">
        <v>1001260</v>
      </c>
      <c r="B130">
        <v>63.786999999999999</v>
      </c>
    </row>
    <row r="131" spans="1:2" x14ac:dyDescent="0.2">
      <c r="A131">
        <v>1001270</v>
      </c>
      <c r="B131">
        <v>118.92</v>
      </c>
    </row>
    <row r="132" spans="1:2" x14ac:dyDescent="0.2">
      <c r="A132">
        <v>1001280</v>
      </c>
      <c r="B132">
        <v>203.333</v>
      </c>
    </row>
    <row r="133" spans="1:2" x14ac:dyDescent="0.2">
      <c r="A133">
        <v>1001290</v>
      </c>
      <c r="B133">
        <v>361.43599999999998</v>
      </c>
    </row>
    <row r="134" spans="1:2" x14ac:dyDescent="0.2">
      <c r="A134">
        <v>1001300</v>
      </c>
      <c r="B134" s="12">
        <v>1082.9090000000001</v>
      </c>
    </row>
    <row r="135" spans="1:2" x14ac:dyDescent="0.2">
      <c r="A135">
        <v>1001310</v>
      </c>
      <c r="B135">
        <v>325.02499999999998</v>
      </c>
    </row>
    <row r="136" spans="1:2" x14ac:dyDescent="0.2">
      <c r="A136">
        <v>1001320</v>
      </c>
      <c r="B136">
        <v>164.36</v>
      </c>
    </row>
    <row r="137" spans="1:2" x14ac:dyDescent="0.2">
      <c r="A137">
        <v>1001330</v>
      </c>
      <c r="B137">
        <v>351.18</v>
      </c>
    </row>
    <row r="138" spans="1:2" x14ac:dyDescent="0.2">
      <c r="A138">
        <v>1001340</v>
      </c>
      <c r="B138">
        <v>405.786</v>
      </c>
    </row>
    <row r="139" spans="1:2" x14ac:dyDescent="0.2">
      <c r="A139">
        <v>1001350</v>
      </c>
      <c r="B139">
        <v>457.85</v>
      </c>
    </row>
    <row r="140" spans="1:2" x14ac:dyDescent="0.2">
      <c r="A140">
        <v>1001360</v>
      </c>
      <c r="B140" s="12">
        <v>6126.4489999999996</v>
      </c>
    </row>
    <row r="141" spans="1:2" x14ac:dyDescent="0.2">
      <c r="A141">
        <v>1001370</v>
      </c>
      <c r="B141" s="12">
        <v>8793.1759999999995</v>
      </c>
    </row>
    <row r="142" spans="1:2" x14ac:dyDescent="0.2">
      <c r="A142">
        <v>1001380</v>
      </c>
      <c r="B142" s="12">
        <v>1048.06</v>
      </c>
    </row>
    <row r="143" spans="1:2" x14ac:dyDescent="0.2">
      <c r="A143">
        <v>1001390</v>
      </c>
      <c r="B143" s="12">
        <v>3541.922</v>
      </c>
    </row>
    <row r="144" spans="1:2" x14ac:dyDescent="0.2">
      <c r="A144">
        <v>1001400</v>
      </c>
      <c r="B144" s="12">
        <v>3576.14</v>
      </c>
    </row>
    <row r="145" spans="1:2" x14ac:dyDescent="0.2">
      <c r="A145">
        <v>1001410</v>
      </c>
      <c r="B145">
        <v>991.87900000000002</v>
      </c>
    </row>
    <row r="146" spans="1:2" x14ac:dyDescent="0.2">
      <c r="A146">
        <v>1001420</v>
      </c>
      <c r="B146" s="12">
        <v>2047.0139999999999</v>
      </c>
    </row>
    <row r="147" spans="1:2" x14ac:dyDescent="0.2">
      <c r="A147">
        <v>1001430</v>
      </c>
      <c r="B147" s="12">
        <v>1237.701</v>
      </c>
    </row>
    <row r="148" spans="1:2" x14ac:dyDescent="0.2">
      <c r="A148">
        <v>1001440</v>
      </c>
      <c r="B148" s="12">
        <v>1584.78</v>
      </c>
    </row>
    <row r="149" spans="1:2" x14ac:dyDescent="0.2">
      <c r="A149">
        <v>1001450</v>
      </c>
      <c r="B149" s="12">
        <v>4039.509</v>
      </c>
    </row>
    <row r="150" spans="1:2" x14ac:dyDescent="0.2">
      <c r="A150">
        <v>1001460</v>
      </c>
      <c r="B150" s="12">
        <v>1245.088</v>
      </c>
    </row>
    <row r="151" spans="1:2" x14ac:dyDescent="0.2">
      <c r="A151">
        <v>1001470</v>
      </c>
      <c r="B151" s="12">
        <v>3186.8989999999999</v>
      </c>
    </row>
    <row r="152" spans="1:2" x14ac:dyDescent="0.2">
      <c r="A152">
        <v>1001480</v>
      </c>
      <c r="B152" s="12">
        <v>19340.181</v>
      </c>
    </row>
    <row r="153" spans="1:2" x14ac:dyDescent="0.2">
      <c r="A153">
        <v>1001490</v>
      </c>
      <c r="B153" s="12">
        <v>3339.1840000000002</v>
      </c>
    </row>
    <row r="154" spans="1:2" x14ac:dyDescent="0.2">
      <c r="A154">
        <v>1001500</v>
      </c>
      <c r="B154" s="12">
        <v>1405.884</v>
      </c>
    </row>
    <row r="155" spans="1:2" x14ac:dyDescent="0.2">
      <c r="A155">
        <v>1001510</v>
      </c>
      <c r="B155" s="12">
        <v>2633.422</v>
      </c>
    </row>
    <row r="156" spans="1:2" x14ac:dyDescent="0.2">
      <c r="A156">
        <v>1001520</v>
      </c>
      <c r="B156" s="12">
        <v>1119.251</v>
      </c>
    </row>
    <row r="157" spans="1:2" x14ac:dyDescent="0.2">
      <c r="A157">
        <v>1001530</v>
      </c>
      <c r="B157" s="12">
        <v>1248.9649999999999</v>
      </c>
    </row>
    <row r="158" spans="1:2" x14ac:dyDescent="0.2">
      <c r="A158">
        <v>1001531</v>
      </c>
      <c r="B158" s="12">
        <v>1289.403</v>
      </c>
    </row>
    <row r="159" spans="1:2" x14ac:dyDescent="0.2">
      <c r="A159">
        <v>1001540</v>
      </c>
      <c r="B159" s="12">
        <v>7185.1019999999999</v>
      </c>
    </row>
    <row r="160" spans="1:2" x14ac:dyDescent="0.2">
      <c r="A160">
        <v>1001550</v>
      </c>
      <c r="B160" s="12">
        <v>6514.174</v>
      </c>
    </row>
    <row r="161" spans="1:2" x14ac:dyDescent="0.2">
      <c r="A161">
        <v>1001560</v>
      </c>
      <c r="B161" s="12">
        <v>7055.893</v>
      </c>
    </row>
    <row r="162" spans="1:2" x14ac:dyDescent="0.2">
      <c r="A162">
        <v>1001570</v>
      </c>
      <c r="B162" s="12">
        <v>9419.9709999999995</v>
      </c>
    </row>
    <row r="163" spans="1:2" x14ac:dyDescent="0.2">
      <c r="A163">
        <v>1001571</v>
      </c>
      <c r="B163" s="12">
        <v>4969.6409999999996</v>
      </c>
    </row>
    <row r="164" spans="1:2" x14ac:dyDescent="0.2">
      <c r="A164">
        <v>1001580</v>
      </c>
      <c r="B164" s="12">
        <v>7932.7579999999998</v>
      </c>
    </row>
    <row r="165" spans="1:2" x14ac:dyDescent="0.2">
      <c r="A165">
        <v>1001590</v>
      </c>
      <c r="B165" s="12">
        <v>1201.0920000000001</v>
      </c>
    </row>
    <row r="166" spans="1:2" x14ac:dyDescent="0.2">
      <c r="A166">
        <v>1001600</v>
      </c>
      <c r="B166" s="12">
        <v>6390.7690000000002</v>
      </c>
    </row>
    <row r="167" spans="1:2" x14ac:dyDescent="0.2">
      <c r="A167">
        <v>1001610</v>
      </c>
      <c r="B167" s="12">
        <v>2218.6469999999999</v>
      </c>
    </row>
    <row r="168" spans="1:2" x14ac:dyDescent="0.2">
      <c r="A168">
        <v>1001620</v>
      </c>
      <c r="B168" s="12">
        <v>1777.865</v>
      </c>
    </row>
    <row r="169" spans="1:2" x14ac:dyDescent="0.2">
      <c r="A169">
        <v>1001630</v>
      </c>
      <c r="B169">
        <v>781.68399999999997</v>
      </c>
    </row>
    <row r="170" spans="1:2" x14ac:dyDescent="0.2">
      <c r="A170">
        <v>1001640</v>
      </c>
      <c r="B170">
        <v>854.00599999999997</v>
      </c>
    </row>
    <row r="171" spans="1:2" x14ac:dyDescent="0.2">
      <c r="A171">
        <v>1001650</v>
      </c>
      <c r="B171" s="12">
        <v>5215.6949999999997</v>
      </c>
    </row>
    <row r="172" spans="1:2" x14ac:dyDescent="0.2">
      <c r="A172">
        <v>1001651</v>
      </c>
      <c r="B172" s="12">
        <v>2630.4659999999999</v>
      </c>
    </row>
    <row r="173" spans="1:2" x14ac:dyDescent="0.2">
      <c r="A173">
        <v>1001660</v>
      </c>
      <c r="B173">
        <v>196.12299999999999</v>
      </c>
    </row>
    <row r="174" spans="1:2" x14ac:dyDescent="0.2">
      <c r="A174">
        <v>1001670</v>
      </c>
      <c r="B174" s="12">
        <v>5097.2709999999997</v>
      </c>
    </row>
    <row r="175" spans="1:2" x14ac:dyDescent="0.2">
      <c r="A175">
        <v>1001680</v>
      </c>
      <c r="B175" s="12">
        <v>2830.1120000000001</v>
      </c>
    </row>
    <row r="176" spans="1:2" x14ac:dyDescent="0.2">
      <c r="A176">
        <v>1001690</v>
      </c>
      <c r="B176" s="12">
        <v>2202.9409999999998</v>
      </c>
    </row>
    <row r="177" spans="1:2" x14ac:dyDescent="0.2">
      <c r="A177">
        <v>1001700</v>
      </c>
      <c r="B177">
        <v>460.55200000000002</v>
      </c>
    </row>
    <row r="178" spans="1:2" x14ac:dyDescent="0.2">
      <c r="A178">
        <v>1001710</v>
      </c>
      <c r="B178">
        <v>491.80500000000001</v>
      </c>
    </row>
    <row r="179" spans="1:2" x14ac:dyDescent="0.2">
      <c r="A179">
        <v>1001720</v>
      </c>
      <c r="B179">
        <v>58.905000000000001</v>
      </c>
    </row>
    <row r="180" spans="1:2" x14ac:dyDescent="0.2">
      <c r="A180">
        <v>1001730</v>
      </c>
      <c r="B180">
        <v>291.15100000000001</v>
      </c>
    </row>
    <row r="181" spans="1:2" x14ac:dyDescent="0.2">
      <c r="A181">
        <v>1001740</v>
      </c>
      <c r="B181" s="12">
        <v>3516.2930000000001</v>
      </c>
    </row>
    <row r="182" spans="1:2" x14ac:dyDescent="0.2">
      <c r="A182">
        <v>1001750</v>
      </c>
      <c r="B182">
        <v>550.42399999999998</v>
      </c>
    </row>
    <row r="183" spans="1:2" x14ac:dyDescent="0.2">
      <c r="A183">
        <v>1001760</v>
      </c>
      <c r="B183">
        <v>605.19899999999996</v>
      </c>
    </row>
    <row r="184" spans="1:2" x14ac:dyDescent="0.2">
      <c r="A184">
        <v>1001770</v>
      </c>
      <c r="B184">
        <v>951.90099999999995</v>
      </c>
    </row>
    <row r="185" spans="1:2" x14ac:dyDescent="0.2">
      <c r="A185">
        <v>1001780</v>
      </c>
      <c r="B185" s="12">
        <v>1286.3</v>
      </c>
    </row>
    <row r="186" spans="1:2" x14ac:dyDescent="0.2">
      <c r="A186">
        <v>1001790</v>
      </c>
      <c r="B186">
        <v>812.11099999999999</v>
      </c>
    </row>
    <row r="187" spans="1:2" x14ac:dyDescent="0.2">
      <c r="A187">
        <v>1001800</v>
      </c>
      <c r="B187">
        <v>665.47900000000004</v>
      </c>
    </row>
    <row r="188" spans="1:2" x14ac:dyDescent="0.2">
      <c r="A188">
        <v>1001810</v>
      </c>
      <c r="B188">
        <v>392.286</v>
      </c>
    </row>
    <row r="189" spans="1:2" x14ac:dyDescent="0.2">
      <c r="A189">
        <v>1001820</v>
      </c>
      <c r="B189">
        <v>339.18400000000003</v>
      </c>
    </row>
    <row r="190" spans="1:2" x14ac:dyDescent="0.2">
      <c r="A190">
        <v>1001830</v>
      </c>
      <c r="B190">
        <v>481.964</v>
      </c>
    </row>
    <row r="191" spans="1:2" x14ac:dyDescent="0.2">
      <c r="A191">
        <v>1001840</v>
      </c>
      <c r="B191">
        <v>558.62900000000002</v>
      </c>
    </row>
    <row r="192" spans="1:2" x14ac:dyDescent="0.2">
      <c r="A192">
        <v>1001850</v>
      </c>
      <c r="B192">
        <v>330.07900000000001</v>
      </c>
    </row>
    <row r="193" spans="1:2" x14ac:dyDescent="0.2">
      <c r="A193">
        <v>1001860</v>
      </c>
      <c r="B193" s="12">
        <v>1958.123</v>
      </c>
    </row>
    <row r="194" spans="1:2" x14ac:dyDescent="0.2">
      <c r="A194">
        <v>1001870</v>
      </c>
      <c r="B194">
        <v>412.476</v>
      </c>
    </row>
    <row r="195" spans="1:2" x14ac:dyDescent="0.2">
      <c r="A195">
        <v>1001880</v>
      </c>
      <c r="B195" s="12">
        <v>1087.1099999999999</v>
      </c>
    </row>
    <row r="196" spans="1:2" x14ac:dyDescent="0.2">
      <c r="A196">
        <v>1001890</v>
      </c>
      <c r="B196" s="12">
        <v>1858.8009999999999</v>
      </c>
    </row>
    <row r="197" spans="1:2" x14ac:dyDescent="0.2">
      <c r="A197">
        <v>1001900</v>
      </c>
      <c r="B197" s="12">
        <v>5174.4260000000004</v>
      </c>
    </row>
    <row r="198" spans="1:2" x14ac:dyDescent="0.2">
      <c r="A198">
        <v>1001910</v>
      </c>
      <c r="B198" s="12">
        <v>1804.3440000000001</v>
      </c>
    </row>
    <row r="199" spans="1:2" x14ac:dyDescent="0.2">
      <c r="A199">
        <v>1001920</v>
      </c>
      <c r="B199" s="12">
        <v>1747.3240000000001</v>
      </c>
    </row>
    <row r="200" spans="1:2" x14ac:dyDescent="0.2">
      <c r="A200">
        <v>1001930</v>
      </c>
      <c r="B200" s="12">
        <v>4950.6779999999999</v>
      </c>
    </row>
    <row r="201" spans="1:2" x14ac:dyDescent="0.2">
      <c r="A201">
        <v>1001940</v>
      </c>
      <c r="B201">
        <v>556.745</v>
      </c>
    </row>
    <row r="202" spans="1:2" x14ac:dyDescent="0.2">
      <c r="A202">
        <v>1001950</v>
      </c>
      <c r="B202" s="12">
        <v>12204.364</v>
      </c>
    </row>
    <row r="203" spans="1:2" x14ac:dyDescent="0.2">
      <c r="A203">
        <v>1001960</v>
      </c>
      <c r="B203" s="12">
        <v>9303.1679999999997</v>
      </c>
    </row>
    <row r="204" spans="1:2" x14ac:dyDescent="0.2">
      <c r="A204">
        <v>1001970</v>
      </c>
      <c r="B204">
        <v>670.73400000000004</v>
      </c>
    </row>
    <row r="205" spans="1:2" x14ac:dyDescent="0.2">
      <c r="A205">
        <v>1001980</v>
      </c>
      <c r="B205" s="12">
        <v>1467.655</v>
      </c>
    </row>
    <row r="206" spans="1:2" x14ac:dyDescent="0.2">
      <c r="A206">
        <v>1001990</v>
      </c>
      <c r="B206" s="12">
        <v>1312.7629999999999</v>
      </c>
    </row>
    <row r="207" spans="1:2" x14ac:dyDescent="0.2">
      <c r="A207">
        <v>1002000</v>
      </c>
      <c r="B207">
        <v>425.714</v>
      </c>
    </row>
    <row r="208" spans="1:2" x14ac:dyDescent="0.2">
      <c r="A208">
        <v>1002010</v>
      </c>
      <c r="B208">
        <v>860.84900000000005</v>
      </c>
    </row>
    <row r="209" spans="1:2" x14ac:dyDescent="0.2">
      <c r="A209">
        <v>1002020</v>
      </c>
      <c r="B209" s="12">
        <v>1327.2809999999999</v>
      </c>
    </row>
    <row r="210" spans="1:2" x14ac:dyDescent="0.2">
      <c r="A210">
        <v>1002030</v>
      </c>
      <c r="B210">
        <v>593.39800000000002</v>
      </c>
    </row>
    <row r="211" spans="1:2" x14ac:dyDescent="0.2">
      <c r="A211">
        <v>1002040</v>
      </c>
      <c r="B211" s="12">
        <v>1182.7560000000001</v>
      </c>
    </row>
    <row r="212" spans="1:2" x14ac:dyDescent="0.2">
      <c r="A212">
        <v>1002050</v>
      </c>
      <c r="B212">
        <v>729.09</v>
      </c>
    </row>
    <row r="213" spans="1:2" x14ac:dyDescent="0.2">
      <c r="A213">
        <v>1002060</v>
      </c>
      <c r="B213" s="12">
        <v>1486.2639999999999</v>
      </c>
    </row>
    <row r="214" spans="1:2" x14ac:dyDescent="0.2">
      <c r="A214">
        <v>1002070</v>
      </c>
      <c r="B214" s="12">
        <v>1155.827</v>
      </c>
    </row>
    <row r="215" spans="1:2" x14ac:dyDescent="0.2">
      <c r="A215">
        <v>1002080</v>
      </c>
      <c r="B215">
        <v>665.86900000000003</v>
      </c>
    </row>
    <row r="216" spans="1:2" x14ac:dyDescent="0.2">
      <c r="A216">
        <v>1002090</v>
      </c>
      <c r="B216" s="12">
        <v>1083.0260000000001</v>
      </c>
    </row>
    <row r="217" spans="1:2" x14ac:dyDescent="0.2">
      <c r="A217">
        <v>1002100</v>
      </c>
      <c r="B217">
        <v>529.101</v>
      </c>
    </row>
    <row r="218" spans="1:2" x14ac:dyDescent="0.2">
      <c r="A218">
        <v>1002110</v>
      </c>
      <c r="B218">
        <v>487.58600000000001</v>
      </c>
    </row>
    <row r="219" spans="1:2" x14ac:dyDescent="0.2">
      <c r="A219">
        <v>1002120</v>
      </c>
      <c r="B219">
        <v>304.649</v>
      </c>
    </row>
    <row r="220" spans="1:2" x14ac:dyDescent="0.2">
      <c r="A220">
        <v>1002130</v>
      </c>
      <c r="B220">
        <v>693.65300000000002</v>
      </c>
    </row>
    <row r="221" spans="1:2" x14ac:dyDescent="0.2">
      <c r="A221">
        <v>1002140</v>
      </c>
      <c r="B221">
        <v>389.54</v>
      </c>
    </row>
    <row r="222" spans="1:2" x14ac:dyDescent="0.2">
      <c r="A222">
        <v>1002150</v>
      </c>
      <c r="B222">
        <v>187.79</v>
      </c>
    </row>
    <row r="223" spans="1:2" x14ac:dyDescent="0.2">
      <c r="A223">
        <v>1002160</v>
      </c>
      <c r="B223" s="12">
        <v>6623.9660000000003</v>
      </c>
    </row>
    <row r="224" spans="1:2" x14ac:dyDescent="0.2">
      <c r="A224">
        <v>1002170</v>
      </c>
      <c r="B224">
        <v>238.80699999999999</v>
      </c>
    </row>
    <row r="225" spans="1:2" x14ac:dyDescent="0.2">
      <c r="A225">
        <v>1002180</v>
      </c>
      <c r="B225">
        <v>316.18799999999999</v>
      </c>
    </row>
    <row r="226" spans="1:2" x14ac:dyDescent="0.2">
      <c r="A226">
        <v>1002190</v>
      </c>
      <c r="B226">
        <v>656.61800000000005</v>
      </c>
    </row>
    <row r="227" spans="1:2" x14ac:dyDescent="0.2">
      <c r="A227">
        <v>1002200</v>
      </c>
      <c r="B227">
        <v>285.93900000000002</v>
      </c>
    </row>
    <row r="228" spans="1:2" x14ac:dyDescent="0.2">
      <c r="A228">
        <v>1002210</v>
      </c>
      <c r="B228">
        <v>762.29100000000005</v>
      </c>
    </row>
    <row r="229" spans="1:2" x14ac:dyDescent="0.2">
      <c r="A229">
        <v>1002220</v>
      </c>
      <c r="B229">
        <v>214.75200000000001</v>
      </c>
    </row>
    <row r="230" spans="1:2" x14ac:dyDescent="0.2">
      <c r="A230">
        <v>1002230</v>
      </c>
      <c r="B230" s="12">
        <v>1587.9780000000001</v>
      </c>
    </row>
    <row r="231" spans="1:2" x14ac:dyDescent="0.2">
      <c r="A231">
        <v>1002240</v>
      </c>
      <c r="B231" s="12">
        <v>3473.797</v>
      </c>
    </row>
    <row r="232" spans="1:2" x14ac:dyDescent="0.2">
      <c r="A232">
        <v>1002250</v>
      </c>
      <c r="B232" s="12">
        <v>1202.2840000000001</v>
      </c>
    </row>
    <row r="233" spans="1:2" x14ac:dyDescent="0.2">
      <c r="A233">
        <v>1002260</v>
      </c>
      <c r="B233">
        <v>824.774</v>
      </c>
    </row>
    <row r="234" spans="1:2" x14ac:dyDescent="0.2">
      <c r="A234">
        <v>1002270</v>
      </c>
      <c r="B234" s="12">
        <v>1101.0989999999999</v>
      </c>
    </row>
    <row r="235" spans="1:2" x14ac:dyDescent="0.2">
      <c r="A235">
        <v>1002280</v>
      </c>
      <c r="B235" s="12">
        <v>37432.398999999998</v>
      </c>
    </row>
    <row r="236" spans="1:2" x14ac:dyDescent="0.2">
      <c r="A236">
        <v>1002290</v>
      </c>
      <c r="B236" s="12">
        <v>8556.3289999999997</v>
      </c>
    </row>
    <row r="237" spans="1:2" x14ac:dyDescent="0.2">
      <c r="A237">
        <v>1002300</v>
      </c>
      <c r="B237" s="12">
        <v>12242.585999999999</v>
      </c>
    </row>
    <row r="238" spans="1:2" x14ac:dyDescent="0.2">
      <c r="A238">
        <v>1002310</v>
      </c>
      <c r="B238" s="12">
        <v>1290.3499999999999</v>
      </c>
    </row>
    <row r="239" spans="1:2" x14ac:dyDescent="0.2">
      <c r="A239">
        <v>1002320</v>
      </c>
      <c r="B239" s="12">
        <v>2339.6680000000001</v>
      </c>
    </row>
    <row r="240" spans="1:2" x14ac:dyDescent="0.2">
      <c r="A240">
        <v>1002330</v>
      </c>
      <c r="B240" s="13">
        <v>3161</v>
      </c>
    </row>
    <row r="241" spans="1:2" x14ac:dyDescent="0.2">
      <c r="A241">
        <v>1002340</v>
      </c>
      <c r="B241" s="12">
        <v>1148.259</v>
      </c>
    </row>
    <row r="242" spans="1:2" x14ac:dyDescent="0.2">
      <c r="A242">
        <v>1002350</v>
      </c>
      <c r="B242" s="12">
        <v>1621.893</v>
      </c>
    </row>
    <row r="243" spans="1:2" x14ac:dyDescent="0.2">
      <c r="A243">
        <v>1002360</v>
      </c>
      <c r="B243" s="12">
        <v>1475.405</v>
      </c>
    </row>
    <row r="244" spans="1:2" x14ac:dyDescent="0.2">
      <c r="A244">
        <v>1002370</v>
      </c>
      <c r="B244" s="12">
        <v>1058.6479999999999</v>
      </c>
    </row>
    <row r="245" spans="1:2" x14ac:dyDescent="0.2">
      <c r="A245">
        <v>1002380</v>
      </c>
      <c r="B245" s="12">
        <v>3006.6909999999998</v>
      </c>
    </row>
    <row r="246" spans="1:2" x14ac:dyDescent="0.2">
      <c r="A246">
        <v>1002390</v>
      </c>
      <c r="B246">
        <v>139.571</v>
      </c>
    </row>
    <row r="247" spans="1:2" x14ac:dyDescent="0.2">
      <c r="A247">
        <v>1002400</v>
      </c>
      <c r="B247">
        <v>814.23900000000003</v>
      </c>
    </row>
    <row r="248" spans="1:2" x14ac:dyDescent="0.2">
      <c r="A248">
        <v>1002410</v>
      </c>
      <c r="B248" s="12">
        <v>1214.6659999999999</v>
      </c>
    </row>
    <row r="249" spans="1:2" x14ac:dyDescent="0.2">
      <c r="A249">
        <v>1002420</v>
      </c>
      <c r="B249" s="12">
        <v>1341.2370000000001</v>
      </c>
    </row>
    <row r="250" spans="1:2" x14ac:dyDescent="0.2">
      <c r="A250">
        <v>1002430</v>
      </c>
      <c r="B250">
        <v>539.40499999999997</v>
      </c>
    </row>
    <row r="251" spans="1:2" x14ac:dyDescent="0.2">
      <c r="A251">
        <v>1002440</v>
      </c>
      <c r="B251">
        <v>291.52300000000002</v>
      </c>
    </row>
    <row r="252" spans="1:2" x14ac:dyDescent="0.2">
      <c r="A252">
        <v>1002450</v>
      </c>
      <c r="B252">
        <v>415.01900000000001</v>
      </c>
    </row>
    <row r="253" spans="1:2" x14ac:dyDescent="0.2">
      <c r="A253">
        <v>1002460</v>
      </c>
      <c r="B253" s="12">
        <v>2034.452</v>
      </c>
    </row>
    <row r="254" spans="1:2" x14ac:dyDescent="0.2">
      <c r="A254">
        <v>1002470</v>
      </c>
      <c r="B254">
        <v>205.43799999999999</v>
      </c>
    </row>
    <row r="255" spans="1:2" x14ac:dyDescent="0.2">
      <c r="A255">
        <v>1002480</v>
      </c>
      <c r="B255">
        <v>43.564999999999998</v>
      </c>
    </row>
    <row r="256" spans="1:2" x14ac:dyDescent="0.2">
      <c r="A256">
        <v>1002490</v>
      </c>
      <c r="B256">
        <v>912.89400000000001</v>
      </c>
    </row>
    <row r="257" spans="1:2" x14ac:dyDescent="0.2">
      <c r="A257">
        <v>1002500</v>
      </c>
      <c r="B257" s="12">
        <v>1208.2149999999999</v>
      </c>
    </row>
    <row r="258" spans="1:2" x14ac:dyDescent="0.2">
      <c r="A258">
        <v>1002510</v>
      </c>
      <c r="B258">
        <v>274.49099999999999</v>
      </c>
    </row>
    <row r="259" spans="1:2" x14ac:dyDescent="0.2">
      <c r="A259">
        <v>1002520</v>
      </c>
      <c r="B259">
        <v>275.66800000000001</v>
      </c>
    </row>
    <row r="260" spans="1:2" x14ac:dyDescent="0.2">
      <c r="A260">
        <v>1002530</v>
      </c>
      <c r="B260">
        <v>247.078</v>
      </c>
    </row>
    <row r="261" spans="1:2" x14ac:dyDescent="0.2">
      <c r="A261">
        <v>1002540</v>
      </c>
      <c r="B261" s="12">
        <v>1210.943</v>
      </c>
    </row>
    <row r="262" spans="1:2" x14ac:dyDescent="0.2">
      <c r="A262">
        <v>1002550</v>
      </c>
      <c r="B262">
        <v>51.843000000000004</v>
      </c>
    </row>
    <row r="263" spans="1:2" x14ac:dyDescent="0.2">
      <c r="A263">
        <v>1002560</v>
      </c>
      <c r="B263" s="12">
        <v>1330.163</v>
      </c>
    </row>
    <row r="264" spans="1:2" x14ac:dyDescent="0.2">
      <c r="A264">
        <v>1002570</v>
      </c>
      <c r="B264" s="12">
        <v>1304.7639999999999</v>
      </c>
    </row>
    <row r="265" spans="1:2" x14ac:dyDescent="0.2">
      <c r="A265">
        <v>1002580</v>
      </c>
      <c r="B265" s="12">
        <v>4334.3689999999997</v>
      </c>
    </row>
    <row r="266" spans="1:2" x14ac:dyDescent="0.2">
      <c r="A266">
        <v>1002590</v>
      </c>
      <c r="B266" s="12">
        <v>4507.8190000000004</v>
      </c>
    </row>
    <row r="267" spans="1:2" x14ac:dyDescent="0.2">
      <c r="A267">
        <v>1002600</v>
      </c>
      <c r="B267" s="12">
        <v>1526.085</v>
      </c>
    </row>
    <row r="268" spans="1:2" x14ac:dyDescent="0.2">
      <c r="A268">
        <v>1002610</v>
      </c>
      <c r="B268" s="12">
        <v>1135.913</v>
      </c>
    </row>
    <row r="269" spans="1:2" x14ac:dyDescent="0.2">
      <c r="A269">
        <v>1002620</v>
      </c>
      <c r="B269" s="12">
        <v>1117.643</v>
      </c>
    </row>
    <row r="270" spans="1:2" x14ac:dyDescent="0.2">
      <c r="A270">
        <v>1002630</v>
      </c>
      <c r="B270">
        <v>642.69200000000001</v>
      </c>
    </row>
    <row r="271" spans="1:2" x14ac:dyDescent="0.2">
      <c r="A271">
        <v>1002640</v>
      </c>
      <c r="B271" s="12">
        <v>1826.269</v>
      </c>
    </row>
    <row r="272" spans="1:2" x14ac:dyDescent="0.2">
      <c r="A272">
        <v>1002650</v>
      </c>
      <c r="B272" s="12">
        <v>1347.8789999999999</v>
      </c>
    </row>
    <row r="273" spans="1:2" x14ac:dyDescent="0.2">
      <c r="A273">
        <v>1002660</v>
      </c>
      <c r="B273" s="12">
        <v>2175.424</v>
      </c>
    </row>
    <row r="274" spans="1:2" x14ac:dyDescent="0.2">
      <c r="A274">
        <v>1002670</v>
      </c>
      <c r="B274">
        <v>810.31500000000005</v>
      </c>
    </row>
    <row r="275" spans="1:2" x14ac:dyDescent="0.2">
      <c r="A275">
        <v>1002680</v>
      </c>
      <c r="B275" s="12">
        <v>2825.2750000000001</v>
      </c>
    </row>
    <row r="276" spans="1:2" x14ac:dyDescent="0.2">
      <c r="A276">
        <v>1002690</v>
      </c>
      <c r="B276" s="12">
        <v>2289.5590000000002</v>
      </c>
    </row>
    <row r="277" spans="1:2" x14ac:dyDescent="0.2">
      <c r="A277">
        <v>1002700</v>
      </c>
      <c r="B277" s="12">
        <v>1763.4639999999999</v>
      </c>
    </row>
    <row r="278" spans="1:2" x14ac:dyDescent="0.2">
      <c r="A278">
        <v>1002710</v>
      </c>
      <c r="B278">
        <v>317.654</v>
      </c>
    </row>
    <row r="279" spans="1:2" x14ac:dyDescent="0.2">
      <c r="A279">
        <v>1002720</v>
      </c>
      <c r="B279">
        <v>659.779</v>
      </c>
    </row>
    <row r="280" spans="1:2" x14ac:dyDescent="0.2">
      <c r="A280">
        <v>1002730</v>
      </c>
      <c r="B280">
        <v>908.94600000000003</v>
      </c>
    </row>
    <row r="281" spans="1:2" x14ac:dyDescent="0.2">
      <c r="A281">
        <v>1002740</v>
      </c>
      <c r="B281">
        <v>453.67099999999999</v>
      </c>
    </row>
    <row r="282" spans="1:2" x14ac:dyDescent="0.2">
      <c r="A282">
        <v>1002750</v>
      </c>
      <c r="B282">
        <v>50.4</v>
      </c>
    </row>
    <row r="283" spans="1:2" x14ac:dyDescent="0.2">
      <c r="A283">
        <v>1002760</v>
      </c>
    </row>
    <row r="284" spans="1:2" x14ac:dyDescent="0.2">
      <c r="A284">
        <v>1002770</v>
      </c>
      <c r="B284">
        <v>47.826999999999998</v>
      </c>
    </row>
    <row r="285" spans="1:2" x14ac:dyDescent="0.2">
      <c r="A285">
        <v>1002780</v>
      </c>
      <c r="B285" s="12">
        <v>3719.4879999999998</v>
      </c>
    </row>
    <row r="286" spans="1:2" x14ac:dyDescent="0.2">
      <c r="A286">
        <v>1002790</v>
      </c>
      <c r="B286" s="12">
        <v>1180.8109999999999</v>
      </c>
    </row>
    <row r="287" spans="1:2" x14ac:dyDescent="0.2">
      <c r="A287">
        <v>1002800</v>
      </c>
      <c r="B287">
        <v>741.59100000000001</v>
      </c>
    </row>
    <row r="288" spans="1:2" x14ac:dyDescent="0.2">
      <c r="A288">
        <v>1002810</v>
      </c>
      <c r="B288">
        <v>884.56299999999999</v>
      </c>
    </row>
    <row r="289" spans="1:2" x14ac:dyDescent="0.2">
      <c r="A289">
        <v>1002820</v>
      </c>
      <c r="B289" s="12">
        <v>1757.521</v>
      </c>
    </row>
    <row r="290" spans="1:2" x14ac:dyDescent="0.2">
      <c r="A290">
        <v>1002830</v>
      </c>
      <c r="B290" s="12">
        <v>1925.8910000000001</v>
      </c>
    </row>
    <row r="291" spans="1:2" x14ac:dyDescent="0.2">
      <c r="A291">
        <v>1002840</v>
      </c>
      <c r="B291" s="12">
        <v>2940.98</v>
      </c>
    </row>
    <row r="292" spans="1:2" x14ac:dyDescent="0.2">
      <c r="A292">
        <v>1002850</v>
      </c>
      <c r="B292">
        <v>94.591999999999999</v>
      </c>
    </row>
    <row r="293" spans="1:2" x14ac:dyDescent="0.2">
      <c r="A293">
        <v>1002860</v>
      </c>
      <c r="B293">
        <v>1.8720000000000001</v>
      </c>
    </row>
    <row r="294" spans="1:2" x14ac:dyDescent="0.2">
      <c r="A294">
        <v>1002870</v>
      </c>
      <c r="B294">
        <v>1.756</v>
      </c>
    </row>
    <row r="295" spans="1:2" x14ac:dyDescent="0.2">
      <c r="A295">
        <v>1002880</v>
      </c>
      <c r="B295" s="12">
        <v>2514.123</v>
      </c>
    </row>
    <row r="296" spans="1:2" x14ac:dyDescent="0.2">
      <c r="A296">
        <v>1002890</v>
      </c>
      <c r="B296" s="12">
        <v>2540.7959999999998</v>
      </c>
    </row>
    <row r="297" spans="1:2" x14ac:dyDescent="0.2">
      <c r="A297">
        <v>1002900</v>
      </c>
      <c r="B297" s="12">
        <v>1161.2049999999999</v>
      </c>
    </row>
    <row r="298" spans="1:2" x14ac:dyDescent="0.2">
      <c r="A298">
        <v>1002910</v>
      </c>
      <c r="B298" s="12">
        <v>1134.643</v>
      </c>
    </row>
    <row r="299" spans="1:2" x14ac:dyDescent="0.2">
      <c r="A299">
        <v>1002920</v>
      </c>
      <c r="B299">
        <v>25.431000000000001</v>
      </c>
    </row>
    <row r="300" spans="1:2" x14ac:dyDescent="0.2">
      <c r="A300">
        <v>1002930</v>
      </c>
    </row>
    <row r="301" spans="1:2" x14ac:dyDescent="0.2">
      <c r="A301">
        <v>1002940</v>
      </c>
      <c r="B301">
        <v>72.245999999999995</v>
      </c>
    </row>
    <row r="302" spans="1:2" x14ac:dyDescent="0.2">
      <c r="A302">
        <v>1002950</v>
      </c>
      <c r="B302">
        <v>77.984999999999999</v>
      </c>
    </row>
    <row r="303" spans="1:2" x14ac:dyDescent="0.2">
      <c r="A303">
        <v>1002960</v>
      </c>
      <c r="B303">
        <v>743.18399999999997</v>
      </c>
    </row>
    <row r="304" spans="1:2" x14ac:dyDescent="0.2">
      <c r="A304">
        <v>1002970</v>
      </c>
      <c r="B304">
        <v>811.255</v>
      </c>
    </row>
    <row r="305" spans="1:2" x14ac:dyDescent="0.2">
      <c r="A305">
        <v>1002980</v>
      </c>
      <c r="B305">
        <v>254.029</v>
      </c>
    </row>
    <row r="306" spans="1:2" x14ac:dyDescent="0.2">
      <c r="A306">
        <v>1002990</v>
      </c>
      <c r="B306">
        <v>564.29700000000003</v>
      </c>
    </row>
    <row r="307" spans="1:2" x14ac:dyDescent="0.2">
      <c r="A307">
        <v>1003000</v>
      </c>
      <c r="B307">
        <v>283.14</v>
      </c>
    </row>
    <row r="308" spans="1:2" x14ac:dyDescent="0.2">
      <c r="A308">
        <v>1003010</v>
      </c>
      <c r="B308">
        <v>2.036</v>
      </c>
    </row>
    <row r="309" spans="1:2" x14ac:dyDescent="0.2">
      <c r="A309">
        <v>1003020</v>
      </c>
      <c r="B309">
        <v>787.36900000000003</v>
      </c>
    </row>
    <row r="310" spans="1:2" x14ac:dyDescent="0.2">
      <c r="A310">
        <v>1003030</v>
      </c>
      <c r="B310" s="12">
        <v>1044.3620000000001</v>
      </c>
    </row>
    <row r="311" spans="1:2" x14ac:dyDescent="0.2">
      <c r="A311">
        <v>1003040</v>
      </c>
    </row>
    <row r="312" spans="1:2" x14ac:dyDescent="0.2">
      <c r="A312">
        <v>1003050</v>
      </c>
      <c r="B312">
        <v>165.16499999999999</v>
      </c>
    </row>
    <row r="313" spans="1:2" x14ac:dyDescent="0.2">
      <c r="A313">
        <v>1003060</v>
      </c>
      <c r="B313">
        <v>193.47</v>
      </c>
    </row>
    <row r="314" spans="1:2" x14ac:dyDescent="0.2">
      <c r="A314">
        <v>1003070</v>
      </c>
      <c r="B314" s="12">
        <v>12234.757</v>
      </c>
    </row>
    <row r="315" spans="1:2" x14ac:dyDescent="0.2">
      <c r="A315">
        <v>1003080</v>
      </c>
      <c r="B315" s="12">
        <v>2266.1</v>
      </c>
    </row>
    <row r="316" spans="1:2" x14ac:dyDescent="0.2">
      <c r="A316">
        <v>1003090</v>
      </c>
      <c r="B316">
        <v>243.142</v>
      </c>
    </row>
    <row r="317" spans="1:2" x14ac:dyDescent="0.2">
      <c r="A317">
        <v>1003100</v>
      </c>
      <c r="B317" s="12">
        <v>1718.3910000000001</v>
      </c>
    </row>
    <row r="318" spans="1:2" x14ac:dyDescent="0.2">
      <c r="A318">
        <v>1003110</v>
      </c>
      <c r="B318">
        <v>656.01900000000001</v>
      </c>
    </row>
    <row r="319" spans="1:2" x14ac:dyDescent="0.2">
      <c r="A319">
        <v>1003120</v>
      </c>
      <c r="B319" s="12">
        <v>3926.7260000000001</v>
      </c>
    </row>
    <row r="320" spans="1:2" x14ac:dyDescent="0.2">
      <c r="A320">
        <v>1003130</v>
      </c>
      <c r="B320" s="12">
        <v>15887.323</v>
      </c>
    </row>
    <row r="321" spans="1:2" x14ac:dyDescent="0.2">
      <c r="A321">
        <v>1003140</v>
      </c>
      <c r="B321" s="12">
        <v>9002.83</v>
      </c>
    </row>
    <row r="322" spans="1:2" x14ac:dyDescent="0.2">
      <c r="A322">
        <v>1003150</v>
      </c>
      <c r="B322" s="12">
        <v>15182.338</v>
      </c>
    </row>
    <row r="323" spans="1:2" x14ac:dyDescent="0.2">
      <c r="A323">
        <v>1003160</v>
      </c>
      <c r="B323" s="12">
        <v>10578.628000000001</v>
      </c>
    </row>
    <row r="324" spans="1:2" x14ac:dyDescent="0.2">
      <c r="A324">
        <v>1003170</v>
      </c>
      <c r="B324" s="12">
        <v>9851.24</v>
      </c>
    </row>
    <row r="325" spans="1:2" x14ac:dyDescent="0.2">
      <c r="A325">
        <v>1003180</v>
      </c>
      <c r="B325">
        <v>863.23099999999999</v>
      </c>
    </row>
    <row r="326" spans="1:2" x14ac:dyDescent="0.2">
      <c r="A326">
        <v>1003190</v>
      </c>
    </row>
    <row r="327" spans="1:2" x14ac:dyDescent="0.2">
      <c r="A327">
        <v>1003200</v>
      </c>
      <c r="B327">
        <v>811.81299999999999</v>
      </c>
    </row>
    <row r="328" spans="1:2" x14ac:dyDescent="0.2">
      <c r="A328">
        <v>1003210</v>
      </c>
      <c r="B328" s="12">
        <v>5319.0749999999998</v>
      </c>
    </row>
    <row r="329" spans="1:2" x14ac:dyDescent="0.2">
      <c r="A329">
        <v>1003220</v>
      </c>
      <c r="B329" s="12">
        <v>1675.152</v>
      </c>
    </row>
    <row r="330" spans="1:2" x14ac:dyDescent="0.2">
      <c r="A330">
        <v>1003230</v>
      </c>
      <c r="B330" s="12">
        <v>16015.683000000001</v>
      </c>
    </row>
    <row r="331" spans="1:2" x14ac:dyDescent="0.2">
      <c r="A331">
        <v>1003240</v>
      </c>
      <c r="B331" s="12">
        <v>10467.608</v>
      </c>
    </row>
    <row r="332" spans="1:2" x14ac:dyDescent="0.2">
      <c r="A332">
        <v>1003250</v>
      </c>
      <c r="B332" s="12">
        <v>2767.4029999999998</v>
      </c>
    </row>
    <row r="333" spans="1:2" x14ac:dyDescent="0.2">
      <c r="A333">
        <v>1003260</v>
      </c>
      <c r="B333">
        <v>546.88300000000004</v>
      </c>
    </row>
    <row r="334" spans="1:2" x14ac:dyDescent="0.2">
      <c r="A334">
        <v>1003261</v>
      </c>
      <c r="B334" s="12">
        <v>1273.8779999999999</v>
      </c>
    </row>
    <row r="335" spans="1:2" x14ac:dyDescent="0.2">
      <c r="A335">
        <v>1003270</v>
      </c>
      <c r="B335">
        <v>383.25099999999998</v>
      </c>
    </row>
    <row r="336" spans="1:2" x14ac:dyDescent="0.2">
      <c r="A336">
        <v>1003280</v>
      </c>
      <c r="B336" s="12">
        <v>2424.2040000000002</v>
      </c>
    </row>
    <row r="337" spans="1:2" x14ac:dyDescent="0.2">
      <c r="A337">
        <v>1003290</v>
      </c>
      <c r="B337" s="12">
        <v>2268.1469999999999</v>
      </c>
    </row>
    <row r="338" spans="1:2" x14ac:dyDescent="0.2">
      <c r="A338">
        <v>1003300</v>
      </c>
      <c r="B338">
        <v>310.065</v>
      </c>
    </row>
    <row r="339" spans="1:2" x14ac:dyDescent="0.2">
      <c r="A339">
        <v>1003310</v>
      </c>
      <c r="B339">
        <v>693.97699999999998</v>
      </c>
    </row>
    <row r="340" spans="1:2" x14ac:dyDescent="0.2">
      <c r="A340">
        <v>1003320</v>
      </c>
      <c r="B340">
        <v>334.10300000000001</v>
      </c>
    </row>
    <row r="341" spans="1:2" x14ac:dyDescent="0.2">
      <c r="A341">
        <v>1003330</v>
      </c>
      <c r="B341" s="12">
        <v>1518.05</v>
      </c>
    </row>
    <row r="342" spans="1:2" x14ac:dyDescent="0.2">
      <c r="A342">
        <v>1003340</v>
      </c>
      <c r="B342">
        <v>922.62300000000005</v>
      </c>
    </row>
    <row r="343" spans="1:2" x14ac:dyDescent="0.2">
      <c r="A343">
        <v>1003350</v>
      </c>
      <c r="B343">
        <v>64.084000000000003</v>
      </c>
    </row>
    <row r="344" spans="1:2" x14ac:dyDescent="0.2">
      <c r="A344">
        <v>1003360</v>
      </c>
      <c r="B344">
        <v>59.216999999999999</v>
      </c>
    </row>
    <row r="345" spans="1:2" x14ac:dyDescent="0.2">
      <c r="A345">
        <v>1003370</v>
      </c>
      <c r="B345">
        <v>648.17399999999998</v>
      </c>
    </row>
    <row r="346" spans="1:2" x14ac:dyDescent="0.2">
      <c r="A346">
        <v>1003380</v>
      </c>
      <c r="B346" s="12">
        <v>1317.826</v>
      </c>
    </row>
    <row r="347" spans="1:2" x14ac:dyDescent="0.2">
      <c r="A347">
        <v>1003390</v>
      </c>
      <c r="B347" s="12">
        <v>1261.6659999999999</v>
      </c>
    </row>
    <row r="348" spans="1:2" x14ac:dyDescent="0.2">
      <c r="A348">
        <v>1003400</v>
      </c>
      <c r="B348">
        <v>135.27500000000001</v>
      </c>
    </row>
    <row r="349" spans="1:2" x14ac:dyDescent="0.2">
      <c r="A349">
        <v>1003410</v>
      </c>
      <c r="B349">
        <v>767.61199999999997</v>
      </c>
    </row>
    <row r="350" spans="1:2" x14ac:dyDescent="0.2">
      <c r="A350">
        <v>1003420</v>
      </c>
      <c r="B350" s="12">
        <v>1108.4880000000001</v>
      </c>
    </row>
    <row r="351" spans="1:2" x14ac:dyDescent="0.2">
      <c r="A351">
        <v>1003430</v>
      </c>
      <c r="B351">
        <v>367.42500000000001</v>
      </c>
    </row>
    <row r="352" spans="1:2" x14ac:dyDescent="0.2">
      <c r="A352">
        <v>1003440</v>
      </c>
      <c r="B352">
        <v>569.75900000000001</v>
      </c>
    </row>
    <row r="353" spans="1:2" x14ac:dyDescent="0.2">
      <c r="A353">
        <v>1003450</v>
      </c>
      <c r="B353">
        <v>689.779</v>
      </c>
    </row>
    <row r="354" spans="1:2" x14ac:dyDescent="0.2">
      <c r="A354">
        <v>1003460</v>
      </c>
      <c r="B354" s="12">
        <v>5391.674</v>
      </c>
    </row>
    <row r="355" spans="1:2" x14ac:dyDescent="0.2">
      <c r="A355">
        <v>1003470</v>
      </c>
      <c r="B355" s="12">
        <v>2448.598</v>
      </c>
    </row>
    <row r="356" spans="1:2" x14ac:dyDescent="0.2">
      <c r="A356">
        <v>1003480</v>
      </c>
      <c r="B356" s="12">
        <v>2047.4349999999999</v>
      </c>
    </row>
    <row r="357" spans="1:2" x14ac:dyDescent="0.2">
      <c r="A357">
        <v>1003490</v>
      </c>
      <c r="B357" s="12">
        <v>1272.825</v>
      </c>
    </row>
    <row r="358" spans="1:2" x14ac:dyDescent="0.2">
      <c r="A358">
        <v>1003500</v>
      </c>
      <c r="B358" s="12">
        <v>1548.875</v>
      </c>
    </row>
    <row r="359" spans="1:2" x14ac:dyDescent="0.2">
      <c r="A359">
        <v>1003510</v>
      </c>
      <c r="B359" s="12">
        <v>2229.567</v>
      </c>
    </row>
    <row r="360" spans="1:2" x14ac:dyDescent="0.2">
      <c r="A360">
        <v>1003520</v>
      </c>
      <c r="B360">
        <v>846.81399999999996</v>
      </c>
    </row>
    <row r="361" spans="1:2" x14ac:dyDescent="0.2">
      <c r="A361">
        <v>1003530</v>
      </c>
      <c r="B361">
        <v>42.027999999999999</v>
      </c>
    </row>
    <row r="362" spans="1:2" x14ac:dyDescent="0.2">
      <c r="A362">
        <v>1003540</v>
      </c>
      <c r="B362">
        <v>553.75900000000001</v>
      </c>
    </row>
    <row r="363" spans="1:2" x14ac:dyDescent="0.2">
      <c r="A363">
        <v>1003550</v>
      </c>
      <c r="B363">
        <v>997.54300000000001</v>
      </c>
    </row>
    <row r="364" spans="1:2" x14ac:dyDescent="0.2">
      <c r="A364">
        <v>1003560</v>
      </c>
      <c r="B364">
        <v>233.88499999999999</v>
      </c>
    </row>
    <row r="365" spans="1:2" x14ac:dyDescent="0.2">
      <c r="A365">
        <v>1003570</v>
      </c>
      <c r="B365">
        <v>290.19200000000001</v>
      </c>
    </row>
    <row r="366" spans="1:2" x14ac:dyDescent="0.2">
      <c r="A366">
        <v>1003580</v>
      </c>
      <c r="B366">
        <v>358.036</v>
      </c>
    </row>
    <row r="367" spans="1:2" x14ac:dyDescent="0.2">
      <c r="A367">
        <v>1003590</v>
      </c>
      <c r="B367">
        <v>460.87099999999998</v>
      </c>
    </row>
    <row r="368" spans="1:2" x14ac:dyDescent="0.2">
      <c r="A368">
        <v>1003600</v>
      </c>
      <c r="B368" s="12">
        <v>2296.0160000000001</v>
      </c>
    </row>
    <row r="369" spans="1:2" x14ac:dyDescent="0.2">
      <c r="A369">
        <v>1003610</v>
      </c>
      <c r="B369">
        <v>258.38400000000001</v>
      </c>
    </row>
    <row r="370" spans="1:2" x14ac:dyDescent="0.2">
      <c r="A370">
        <v>1003620</v>
      </c>
      <c r="B370">
        <v>104.66500000000001</v>
      </c>
    </row>
    <row r="371" spans="1:2" x14ac:dyDescent="0.2">
      <c r="A371">
        <v>1003630</v>
      </c>
      <c r="B371">
        <v>137.767</v>
      </c>
    </row>
    <row r="372" spans="1:2" x14ac:dyDescent="0.2">
      <c r="A372">
        <v>1003640</v>
      </c>
      <c r="B372" s="12">
        <v>1779.692</v>
      </c>
    </row>
    <row r="373" spans="1:2" x14ac:dyDescent="0.2">
      <c r="A373">
        <v>1003650</v>
      </c>
      <c r="B373">
        <v>193.03100000000001</v>
      </c>
    </row>
    <row r="374" spans="1:2" x14ac:dyDescent="0.2">
      <c r="A374">
        <v>1003660</v>
      </c>
    </row>
    <row r="375" spans="1:2" x14ac:dyDescent="0.2">
      <c r="A375">
        <v>1003661</v>
      </c>
    </row>
    <row r="376" spans="1:2" x14ac:dyDescent="0.2">
      <c r="A376">
        <v>1003670</v>
      </c>
    </row>
    <row r="377" spans="1:2" x14ac:dyDescent="0.2">
      <c r="A377">
        <v>1003680</v>
      </c>
      <c r="B377">
        <v>609.89700000000005</v>
      </c>
    </row>
    <row r="378" spans="1:2" x14ac:dyDescent="0.2">
      <c r="A378">
        <v>1003690</v>
      </c>
    </row>
    <row r="379" spans="1:2" x14ac:dyDescent="0.2">
      <c r="A379">
        <v>1003700</v>
      </c>
      <c r="B379">
        <v>80.119</v>
      </c>
    </row>
    <row r="380" spans="1:2" x14ac:dyDescent="0.2">
      <c r="A380">
        <v>1003710</v>
      </c>
      <c r="B380">
        <v>97.992999999999995</v>
      </c>
    </row>
    <row r="381" spans="1:2" x14ac:dyDescent="0.2">
      <c r="A381">
        <v>1003720</v>
      </c>
      <c r="B381">
        <v>145.827</v>
      </c>
    </row>
    <row r="382" spans="1:2" x14ac:dyDescent="0.2">
      <c r="A382">
        <v>1003730</v>
      </c>
      <c r="B382" s="12">
        <v>1318.808</v>
      </c>
    </row>
    <row r="383" spans="1:2" x14ac:dyDescent="0.2">
      <c r="A383">
        <v>1003740</v>
      </c>
      <c r="B383">
        <v>495.16300000000001</v>
      </c>
    </row>
    <row r="384" spans="1:2" x14ac:dyDescent="0.2">
      <c r="A384">
        <v>1003750</v>
      </c>
      <c r="B384">
        <v>856.98500000000001</v>
      </c>
    </row>
    <row r="385" spans="1:2" x14ac:dyDescent="0.2">
      <c r="A385">
        <v>1003751</v>
      </c>
      <c r="B385">
        <v>480.596</v>
      </c>
    </row>
    <row r="386" spans="1:2" x14ac:dyDescent="0.2">
      <c r="A386">
        <v>1003760</v>
      </c>
      <c r="B386">
        <v>498.75299999999999</v>
      </c>
    </row>
    <row r="387" spans="1:2" x14ac:dyDescent="0.2">
      <c r="A387">
        <v>1003770</v>
      </c>
      <c r="B387">
        <v>191.04</v>
      </c>
    </row>
    <row r="388" spans="1:2" x14ac:dyDescent="0.2">
      <c r="A388">
        <v>1003780</v>
      </c>
      <c r="B388">
        <v>28.934999999999999</v>
      </c>
    </row>
    <row r="389" spans="1:2" x14ac:dyDescent="0.2">
      <c r="A389">
        <v>1003790</v>
      </c>
      <c r="B389">
        <v>226.75399999999999</v>
      </c>
    </row>
    <row r="390" spans="1:2" x14ac:dyDescent="0.2">
      <c r="A390">
        <v>1003800</v>
      </c>
    </row>
    <row r="391" spans="1:2" x14ac:dyDescent="0.2">
      <c r="A391">
        <v>1003810</v>
      </c>
      <c r="B391">
        <v>371.17599999999999</v>
      </c>
    </row>
    <row r="392" spans="1:2" x14ac:dyDescent="0.2">
      <c r="A392">
        <v>1003820</v>
      </c>
      <c r="B392">
        <v>47.86</v>
      </c>
    </row>
    <row r="393" spans="1:2" x14ac:dyDescent="0.2">
      <c r="A393">
        <v>1003830</v>
      </c>
      <c r="B393" s="12">
        <v>1346.377</v>
      </c>
    </row>
    <row r="394" spans="1:2" x14ac:dyDescent="0.2">
      <c r="A394">
        <v>1003840</v>
      </c>
      <c r="B394">
        <v>413.93400000000003</v>
      </c>
    </row>
    <row r="395" spans="1:2" x14ac:dyDescent="0.2">
      <c r="A395">
        <v>1003850</v>
      </c>
      <c r="B395" s="12">
        <v>1119.6980000000001</v>
      </c>
    </row>
    <row r="396" spans="1:2" x14ac:dyDescent="0.2">
      <c r="A396">
        <v>1003860</v>
      </c>
      <c r="B396" s="12">
        <v>2190.462</v>
      </c>
    </row>
    <row r="397" spans="1:2" x14ac:dyDescent="0.2">
      <c r="A397">
        <v>1003870</v>
      </c>
      <c r="B397" s="12">
        <v>1967.3030000000001</v>
      </c>
    </row>
    <row r="398" spans="1:2" x14ac:dyDescent="0.2">
      <c r="A398">
        <v>1003880</v>
      </c>
      <c r="B398">
        <v>874.77599999999995</v>
      </c>
    </row>
    <row r="399" spans="1:2" x14ac:dyDescent="0.2">
      <c r="A399">
        <v>1003890</v>
      </c>
      <c r="B399" s="12">
        <v>3076.683</v>
      </c>
    </row>
    <row r="400" spans="1:2" x14ac:dyDescent="0.2">
      <c r="A400">
        <v>1003900</v>
      </c>
      <c r="B400" s="12">
        <v>1045.1969999999999</v>
      </c>
    </row>
    <row r="401" spans="1:2" x14ac:dyDescent="0.2">
      <c r="A401">
        <v>1003910</v>
      </c>
      <c r="B401">
        <v>495.20699999999999</v>
      </c>
    </row>
    <row r="402" spans="1:2" x14ac:dyDescent="0.2">
      <c r="A402">
        <v>1003920</v>
      </c>
      <c r="B402">
        <v>286.99200000000002</v>
      </c>
    </row>
    <row r="403" spans="1:2" x14ac:dyDescent="0.2">
      <c r="A403">
        <v>1003930</v>
      </c>
      <c r="B403" s="12">
        <v>9849.9580000000005</v>
      </c>
    </row>
    <row r="404" spans="1:2" x14ac:dyDescent="0.2">
      <c r="A404">
        <v>1003940</v>
      </c>
      <c r="B404" s="12">
        <v>1952.9449999999999</v>
      </c>
    </row>
    <row r="405" spans="1:2" x14ac:dyDescent="0.2">
      <c r="A405">
        <v>1003950</v>
      </c>
      <c r="B405" s="12">
        <v>1105.329</v>
      </c>
    </row>
    <row r="406" spans="1:2" x14ac:dyDescent="0.2">
      <c r="A406">
        <v>1003960</v>
      </c>
      <c r="B406">
        <v>167.971</v>
      </c>
    </row>
    <row r="407" spans="1:2" x14ac:dyDescent="0.2">
      <c r="A407">
        <v>1003970</v>
      </c>
      <c r="B407" s="12">
        <v>18376.136999999999</v>
      </c>
    </row>
    <row r="408" spans="1:2" x14ac:dyDescent="0.2">
      <c r="A408">
        <v>1003980</v>
      </c>
      <c r="B408" s="12">
        <v>11530.713</v>
      </c>
    </row>
    <row r="409" spans="1:2" x14ac:dyDescent="0.2">
      <c r="A409">
        <v>1003990</v>
      </c>
      <c r="B409" s="12">
        <v>10839.85</v>
      </c>
    </row>
    <row r="410" spans="1:2" x14ac:dyDescent="0.2">
      <c r="A410">
        <v>1004000</v>
      </c>
      <c r="B410">
        <v>869.303</v>
      </c>
    </row>
    <row r="411" spans="1:2" x14ac:dyDescent="0.2">
      <c r="A411">
        <v>1004010</v>
      </c>
      <c r="B411" s="12">
        <v>5866.107</v>
      </c>
    </row>
    <row r="412" spans="1:2" x14ac:dyDescent="0.2">
      <c r="A412">
        <v>1004020</v>
      </c>
      <c r="B412" s="12">
        <v>1270.4649999999999</v>
      </c>
    </row>
    <row r="413" spans="1:2" x14ac:dyDescent="0.2">
      <c r="A413">
        <v>1004030</v>
      </c>
      <c r="B413">
        <v>818.18799999999999</v>
      </c>
    </row>
    <row r="414" spans="1:2" x14ac:dyDescent="0.2">
      <c r="A414">
        <v>1004040</v>
      </c>
      <c r="B414">
        <v>722.02599999999995</v>
      </c>
    </row>
    <row r="415" spans="1:2" x14ac:dyDescent="0.2">
      <c r="A415">
        <v>1004050</v>
      </c>
      <c r="B415" s="12">
        <v>33418.502</v>
      </c>
    </row>
    <row r="416" spans="1:2" x14ac:dyDescent="0.2">
      <c r="A416">
        <v>1004060</v>
      </c>
      <c r="B416" s="12">
        <v>23197.944</v>
      </c>
    </row>
    <row r="417" spans="1:2" x14ac:dyDescent="0.2">
      <c r="A417">
        <v>1004070</v>
      </c>
      <c r="B417" s="12">
        <v>1107.0619999999999</v>
      </c>
    </row>
    <row r="418" spans="1:2" x14ac:dyDescent="0.2">
      <c r="A418">
        <v>1004080</v>
      </c>
      <c r="B418" s="12">
        <v>7203.7079999999996</v>
      </c>
    </row>
    <row r="419" spans="1:2" x14ac:dyDescent="0.2">
      <c r="A419">
        <v>1004090</v>
      </c>
      <c r="B419" s="12">
        <v>35062.525000000001</v>
      </c>
    </row>
    <row r="420" spans="1:2" x14ac:dyDescent="0.2">
      <c r="A420">
        <v>1004100</v>
      </c>
      <c r="B420">
        <v>450.822</v>
      </c>
    </row>
    <row r="421" spans="1:2" x14ac:dyDescent="0.2">
      <c r="A421">
        <v>1004110</v>
      </c>
      <c r="B421" s="12">
        <v>5497.7650000000003</v>
      </c>
    </row>
    <row r="422" spans="1:2" x14ac:dyDescent="0.2">
      <c r="A422">
        <v>1004120</v>
      </c>
      <c r="B422">
        <v>184.43799999999999</v>
      </c>
    </row>
    <row r="423" spans="1:2" x14ac:dyDescent="0.2">
      <c r="A423">
        <v>1004130</v>
      </c>
      <c r="B423" s="12">
        <v>20663.080000000002</v>
      </c>
    </row>
    <row r="424" spans="1:2" x14ac:dyDescent="0.2">
      <c r="A424">
        <v>1004140</v>
      </c>
      <c r="B424" s="12">
        <v>1081.3130000000001</v>
      </c>
    </row>
    <row r="425" spans="1:2" x14ac:dyDescent="0.2">
      <c r="A425">
        <v>1004150</v>
      </c>
      <c r="B425" s="12">
        <v>15568.277</v>
      </c>
    </row>
    <row r="426" spans="1:2" x14ac:dyDescent="0.2">
      <c r="A426">
        <v>1004160</v>
      </c>
      <c r="B426">
        <v>622.04300000000001</v>
      </c>
    </row>
    <row r="427" spans="1:2" x14ac:dyDescent="0.2">
      <c r="A427">
        <v>1004170</v>
      </c>
      <c r="B427">
        <v>957.30700000000002</v>
      </c>
    </row>
    <row r="428" spans="1:2" x14ac:dyDescent="0.2">
      <c r="A428">
        <v>1004180</v>
      </c>
      <c r="B428">
        <v>350.80500000000001</v>
      </c>
    </row>
    <row r="429" spans="1:2" x14ac:dyDescent="0.2">
      <c r="A429">
        <v>1004190</v>
      </c>
    </row>
    <row r="430" spans="1:2" x14ac:dyDescent="0.2">
      <c r="A430">
        <v>1004200</v>
      </c>
      <c r="B430">
        <v>569.65200000000004</v>
      </c>
    </row>
    <row r="431" spans="1:2" x14ac:dyDescent="0.2">
      <c r="A431">
        <v>1004210</v>
      </c>
      <c r="B431">
        <v>562.745</v>
      </c>
    </row>
    <row r="432" spans="1:2" x14ac:dyDescent="0.2">
      <c r="A432">
        <v>1004220</v>
      </c>
      <c r="B432">
        <v>58.357999999999997</v>
      </c>
    </row>
    <row r="433" spans="1:2" x14ac:dyDescent="0.2">
      <c r="A433">
        <v>1004230</v>
      </c>
      <c r="B433">
        <v>74.956000000000003</v>
      </c>
    </row>
    <row r="434" spans="1:2" x14ac:dyDescent="0.2">
      <c r="A434">
        <v>1004240</v>
      </c>
      <c r="B434">
        <v>33.484999999999999</v>
      </c>
    </row>
    <row r="435" spans="1:2" x14ac:dyDescent="0.2">
      <c r="A435">
        <v>1004250</v>
      </c>
      <c r="B435">
        <v>266.81599999999997</v>
      </c>
    </row>
    <row r="436" spans="1:2" x14ac:dyDescent="0.2">
      <c r="A436">
        <v>1004260</v>
      </c>
      <c r="B436" s="12">
        <v>17075.289000000001</v>
      </c>
    </row>
    <row r="437" spans="1:2" x14ac:dyDescent="0.2">
      <c r="A437">
        <v>1004270</v>
      </c>
      <c r="B437" s="12">
        <v>7848.8850000000002</v>
      </c>
    </row>
    <row r="438" spans="1:2" x14ac:dyDescent="0.2">
      <c r="A438">
        <v>1004271</v>
      </c>
      <c r="B438" s="12">
        <v>1774.87</v>
      </c>
    </row>
    <row r="439" spans="1:2" x14ac:dyDescent="0.2">
      <c r="A439">
        <v>1004280</v>
      </c>
      <c r="B439" s="12">
        <v>8543.2759999999998</v>
      </c>
    </row>
    <row r="440" spans="1:2" x14ac:dyDescent="0.2">
      <c r="A440">
        <v>1100001</v>
      </c>
      <c r="B440" s="12">
        <v>7843.0659999999998</v>
      </c>
    </row>
    <row r="441" spans="1:2" x14ac:dyDescent="0.2">
      <c r="A441">
        <v>1100010</v>
      </c>
      <c r="B441" s="12">
        <v>8135.1469999999999</v>
      </c>
    </row>
    <row r="442" spans="1:2" x14ac:dyDescent="0.2">
      <c r="A442">
        <v>1100011</v>
      </c>
      <c r="B442">
        <v>519.005</v>
      </c>
    </row>
    <row r="443" spans="1:2" x14ac:dyDescent="0.2">
      <c r="A443">
        <v>1100020</v>
      </c>
      <c r="B443" s="12">
        <v>13994.606</v>
      </c>
    </row>
    <row r="444" spans="1:2" x14ac:dyDescent="0.2">
      <c r="A444">
        <v>1100030</v>
      </c>
      <c r="B444" s="12">
        <v>9120.759</v>
      </c>
    </row>
    <row r="445" spans="1:2" x14ac:dyDescent="0.2">
      <c r="A445">
        <v>1100040</v>
      </c>
      <c r="B445" s="12">
        <v>10770.462</v>
      </c>
    </row>
    <row r="446" spans="1:2" x14ac:dyDescent="0.2">
      <c r="A446">
        <v>1100050</v>
      </c>
      <c r="B446" s="12">
        <v>5944.9740000000002</v>
      </c>
    </row>
    <row r="447" spans="1:2" x14ac:dyDescent="0.2">
      <c r="A447">
        <v>1100060</v>
      </c>
      <c r="B447" s="12">
        <v>6776.6170000000002</v>
      </c>
    </row>
    <row r="448" spans="1:2" x14ac:dyDescent="0.2">
      <c r="A448">
        <v>1100070</v>
      </c>
      <c r="B448" s="12">
        <v>15648.285</v>
      </c>
    </row>
    <row r="449" spans="1:2" x14ac:dyDescent="0.2">
      <c r="A449">
        <v>1100080</v>
      </c>
      <c r="B449" s="12">
        <v>22450.906999999999</v>
      </c>
    </row>
    <row r="450" spans="1:2" x14ac:dyDescent="0.2">
      <c r="A450">
        <v>1100090</v>
      </c>
      <c r="B450" s="12">
        <v>74838.625</v>
      </c>
    </row>
    <row r="451" spans="1:2" x14ac:dyDescent="0.2">
      <c r="A451">
        <v>1100109</v>
      </c>
      <c r="B451" s="12">
        <v>1426.9970000000001</v>
      </c>
    </row>
    <row r="452" spans="1:2" x14ac:dyDescent="0.2">
      <c r="A452">
        <v>1100110</v>
      </c>
      <c r="B452" s="12">
        <v>2863.5520000000001</v>
      </c>
    </row>
    <row r="453" spans="1:2" x14ac:dyDescent="0.2">
      <c r="A453">
        <v>1100120</v>
      </c>
      <c r="B453" s="12">
        <v>3793.6610000000001</v>
      </c>
    </row>
    <row r="454" spans="1:2" x14ac:dyDescent="0.2">
      <c r="A454">
        <v>1100130</v>
      </c>
      <c r="B454" s="12">
        <v>10433.858</v>
      </c>
    </row>
    <row r="455" spans="1:2" x14ac:dyDescent="0.2">
      <c r="A455">
        <v>1100140</v>
      </c>
      <c r="B455" s="12">
        <v>7737.7529999999997</v>
      </c>
    </row>
    <row r="456" spans="1:2" x14ac:dyDescent="0.2">
      <c r="A456">
        <v>1100150</v>
      </c>
      <c r="B456" s="12">
        <v>7591.6120000000001</v>
      </c>
    </row>
    <row r="457" spans="1:2" x14ac:dyDescent="0.2">
      <c r="A457">
        <v>1100160</v>
      </c>
      <c r="B457" s="12">
        <v>13172.958000000001</v>
      </c>
    </row>
    <row r="458" spans="1:2" x14ac:dyDescent="0.2">
      <c r="A458">
        <v>1100170</v>
      </c>
      <c r="B458" s="12">
        <v>12264.82</v>
      </c>
    </row>
    <row r="459" spans="1:2" x14ac:dyDescent="0.2">
      <c r="A459">
        <v>1100180</v>
      </c>
      <c r="B459" s="12">
        <v>12822.064</v>
      </c>
    </row>
    <row r="460" spans="1:2" x14ac:dyDescent="0.2">
      <c r="A460">
        <v>1100190</v>
      </c>
      <c r="B460" s="12">
        <v>3351.3719999999998</v>
      </c>
    </row>
    <row r="461" spans="1:2" x14ac:dyDescent="0.2">
      <c r="A461">
        <v>1100200</v>
      </c>
      <c r="B461" s="12">
        <v>63146.940999999999</v>
      </c>
    </row>
    <row r="462" spans="1:2" x14ac:dyDescent="0.2">
      <c r="A462">
        <v>1100210</v>
      </c>
      <c r="B462" s="12">
        <v>5913.7139999999999</v>
      </c>
    </row>
    <row r="463" spans="1:2" x14ac:dyDescent="0.2">
      <c r="A463">
        <v>1100220</v>
      </c>
      <c r="B463" s="12">
        <v>4040.585</v>
      </c>
    </row>
    <row r="464" spans="1:2" x14ac:dyDescent="0.2">
      <c r="A464">
        <v>1100230</v>
      </c>
      <c r="B464" s="12">
        <v>7498.8609999999999</v>
      </c>
    </row>
    <row r="465" spans="1:2" x14ac:dyDescent="0.2">
      <c r="A465">
        <v>1100240</v>
      </c>
      <c r="B465">
        <v>675.03300000000002</v>
      </c>
    </row>
    <row r="466" spans="1:2" x14ac:dyDescent="0.2">
      <c r="A466">
        <v>1100250</v>
      </c>
      <c r="B466" s="12">
        <v>26908.398000000001</v>
      </c>
    </row>
    <row r="467" spans="1:2" x14ac:dyDescent="0.2">
      <c r="A467">
        <v>1100260</v>
      </c>
      <c r="B467" s="12">
        <v>15977.067999999999</v>
      </c>
    </row>
    <row r="468" spans="1:2" x14ac:dyDescent="0.2">
      <c r="A468">
        <v>1100270</v>
      </c>
      <c r="B468" s="12">
        <v>16362.905000000001</v>
      </c>
    </row>
    <row r="469" spans="1:2" x14ac:dyDescent="0.2">
      <c r="A469">
        <v>1100280</v>
      </c>
      <c r="B469" s="12">
        <v>14461.38</v>
      </c>
    </row>
    <row r="470" spans="1:2" x14ac:dyDescent="0.2">
      <c r="A470">
        <v>1100290</v>
      </c>
      <c r="B470" s="12">
        <v>27877.906999999999</v>
      </c>
    </row>
    <row r="471" spans="1:2" x14ac:dyDescent="0.2">
      <c r="A471">
        <v>1100300</v>
      </c>
      <c r="B471" s="12">
        <v>1508.3610000000001</v>
      </c>
    </row>
    <row r="472" spans="1:2" x14ac:dyDescent="0.2">
      <c r="A472">
        <v>1100310</v>
      </c>
      <c r="B472" s="12">
        <v>6133.6369999999997</v>
      </c>
    </row>
    <row r="473" spans="1:2" x14ac:dyDescent="0.2">
      <c r="A473">
        <v>1100320</v>
      </c>
      <c r="B473">
        <v>40.64</v>
      </c>
    </row>
    <row r="474" spans="1:2" x14ac:dyDescent="0.2">
      <c r="A474">
        <v>1100330</v>
      </c>
      <c r="B474" s="12">
        <v>3610.5059999999999</v>
      </c>
    </row>
    <row r="475" spans="1:2" x14ac:dyDescent="0.2">
      <c r="A475">
        <v>1100340</v>
      </c>
      <c r="B475" s="12">
        <v>4087.375</v>
      </c>
    </row>
    <row r="476" spans="1:2" x14ac:dyDescent="0.2">
      <c r="A476">
        <v>1100350</v>
      </c>
      <c r="B476" s="12">
        <v>3865.346</v>
      </c>
    </row>
    <row r="477" spans="1:2" x14ac:dyDescent="0.2">
      <c r="A477">
        <v>1100360</v>
      </c>
      <c r="B477" s="12">
        <v>11210.8</v>
      </c>
    </row>
    <row r="478" spans="1:2" x14ac:dyDescent="0.2">
      <c r="A478">
        <v>1100370</v>
      </c>
      <c r="B478" s="12">
        <v>2548.7759999999998</v>
      </c>
    </row>
    <row r="479" spans="1:2" x14ac:dyDescent="0.2">
      <c r="A479">
        <v>1100380</v>
      </c>
      <c r="B479" s="12">
        <v>1839.2159999999999</v>
      </c>
    </row>
    <row r="480" spans="1:2" x14ac:dyDescent="0.2">
      <c r="A480">
        <v>1100390</v>
      </c>
      <c r="B480">
        <v>580.92899999999997</v>
      </c>
    </row>
    <row r="481" spans="1:2" x14ac:dyDescent="0.2">
      <c r="A481">
        <v>1100400</v>
      </c>
      <c r="B481" s="12">
        <v>1358.9259999999999</v>
      </c>
    </row>
    <row r="482" spans="1:2" x14ac:dyDescent="0.2">
      <c r="A482">
        <v>1100410</v>
      </c>
      <c r="B482" s="12">
        <v>5078.6030000000001</v>
      </c>
    </row>
    <row r="483" spans="1:2" x14ac:dyDescent="0.2">
      <c r="A483">
        <v>1100420</v>
      </c>
      <c r="B483">
        <v>921.226</v>
      </c>
    </row>
    <row r="484" spans="1:2" x14ac:dyDescent="0.2">
      <c r="A484">
        <v>1100430</v>
      </c>
      <c r="B484" s="12">
        <v>5752.835</v>
      </c>
    </row>
    <row r="485" spans="1:2" x14ac:dyDescent="0.2">
      <c r="A485">
        <v>1100440</v>
      </c>
      <c r="B485" s="12">
        <v>1482.1020000000001</v>
      </c>
    </row>
    <row r="486" spans="1:2" x14ac:dyDescent="0.2">
      <c r="A486">
        <v>1100450</v>
      </c>
      <c r="B486">
        <v>154.75899999999999</v>
      </c>
    </row>
    <row r="487" spans="1:2" x14ac:dyDescent="0.2">
      <c r="A487">
        <v>1100460</v>
      </c>
      <c r="B487">
        <v>925.48299999999995</v>
      </c>
    </row>
    <row r="488" spans="1:2" x14ac:dyDescent="0.2">
      <c r="A488">
        <v>1100470</v>
      </c>
      <c r="B488">
        <v>107.312</v>
      </c>
    </row>
    <row r="489" spans="1:2" x14ac:dyDescent="0.2">
      <c r="A489">
        <v>1100480</v>
      </c>
      <c r="B489">
        <v>13.352</v>
      </c>
    </row>
    <row r="490" spans="1:2" x14ac:dyDescent="0.2">
      <c r="A490">
        <v>1100490</v>
      </c>
      <c r="B490">
        <v>22.52</v>
      </c>
    </row>
    <row r="491" spans="1:2" x14ac:dyDescent="0.2">
      <c r="A491">
        <v>1100500</v>
      </c>
      <c r="B491">
        <v>307.89</v>
      </c>
    </row>
    <row r="492" spans="1:2" x14ac:dyDescent="0.2">
      <c r="A492">
        <v>1100510</v>
      </c>
      <c r="B492">
        <v>197.559</v>
      </c>
    </row>
    <row r="493" spans="1:2" x14ac:dyDescent="0.2">
      <c r="A493">
        <v>1100520</v>
      </c>
      <c r="B493">
        <v>159.322</v>
      </c>
    </row>
    <row r="494" spans="1:2" x14ac:dyDescent="0.2">
      <c r="A494">
        <v>1100530</v>
      </c>
      <c r="B494" s="12">
        <v>1389.623</v>
      </c>
    </row>
    <row r="495" spans="1:2" x14ac:dyDescent="0.2">
      <c r="A495">
        <v>1100540</v>
      </c>
      <c r="B495">
        <v>496.29700000000003</v>
      </c>
    </row>
    <row r="496" spans="1:2" x14ac:dyDescent="0.2">
      <c r="A496">
        <v>1100550</v>
      </c>
      <c r="B496">
        <v>92.251999999999995</v>
      </c>
    </row>
    <row r="497" spans="1:2" x14ac:dyDescent="0.2">
      <c r="A497">
        <v>1100560</v>
      </c>
      <c r="B497">
        <v>222.33699999999999</v>
      </c>
    </row>
    <row r="498" spans="1:2" x14ac:dyDescent="0.2">
      <c r="A498">
        <v>1100570</v>
      </c>
      <c r="B498">
        <v>255.32300000000001</v>
      </c>
    </row>
    <row r="499" spans="1:2" x14ac:dyDescent="0.2">
      <c r="A499">
        <v>1100580</v>
      </c>
      <c r="B499">
        <v>294.84500000000003</v>
      </c>
    </row>
    <row r="500" spans="1:2" x14ac:dyDescent="0.2">
      <c r="A500">
        <v>1100590</v>
      </c>
      <c r="B500">
        <v>70.846999999999994</v>
      </c>
    </row>
    <row r="501" spans="1:2" x14ac:dyDescent="0.2">
      <c r="A501">
        <v>1100600</v>
      </c>
    </row>
    <row r="502" spans="1:2" x14ac:dyDescent="0.2">
      <c r="A502">
        <v>1100610</v>
      </c>
    </row>
    <row r="503" spans="1:2" x14ac:dyDescent="0.2">
      <c r="A503">
        <v>1100620</v>
      </c>
    </row>
    <row r="504" spans="1:2" x14ac:dyDescent="0.2">
      <c r="A504">
        <v>1100630</v>
      </c>
    </row>
    <row r="505" spans="1:2" x14ac:dyDescent="0.2">
      <c r="A505">
        <v>1100650</v>
      </c>
      <c r="B505">
        <v>852.31700000000001</v>
      </c>
    </row>
    <row r="506" spans="1:2" x14ac:dyDescent="0.2">
      <c r="A506">
        <v>1100660</v>
      </c>
      <c r="B506">
        <v>234.97</v>
      </c>
    </row>
    <row r="507" spans="1:2" x14ac:dyDescent="0.2">
      <c r="A507">
        <v>1100670</v>
      </c>
      <c r="B507">
        <v>54.792000000000002</v>
      </c>
    </row>
    <row r="508" spans="1:2" x14ac:dyDescent="0.2">
      <c r="A508">
        <v>1100680</v>
      </c>
      <c r="B508">
        <v>63.972000000000001</v>
      </c>
    </row>
    <row r="509" spans="1:2" x14ac:dyDescent="0.2">
      <c r="A509">
        <v>1100690</v>
      </c>
      <c r="B509">
        <v>292.089</v>
      </c>
    </row>
    <row r="510" spans="1:2" x14ac:dyDescent="0.2">
      <c r="A510">
        <v>1100700</v>
      </c>
      <c r="B510">
        <v>21.052</v>
      </c>
    </row>
    <row r="511" spans="1:2" x14ac:dyDescent="0.2">
      <c r="A511">
        <v>1100710</v>
      </c>
      <c r="B511">
        <v>17</v>
      </c>
    </row>
    <row r="512" spans="1:2" x14ac:dyDescent="0.2">
      <c r="A512">
        <v>1100720</v>
      </c>
    </row>
    <row r="513" spans="1:2" x14ac:dyDescent="0.2">
      <c r="A513">
        <v>1100730</v>
      </c>
      <c r="B513">
        <v>722.58</v>
      </c>
    </row>
    <row r="514" spans="1:2" x14ac:dyDescent="0.2">
      <c r="A514">
        <v>1100740</v>
      </c>
      <c r="B514">
        <v>252.001</v>
      </c>
    </row>
    <row r="515" spans="1:2" x14ac:dyDescent="0.2">
      <c r="A515">
        <v>1100750</v>
      </c>
      <c r="B515">
        <v>301.14499999999998</v>
      </c>
    </row>
    <row r="516" spans="1:2" x14ac:dyDescent="0.2">
      <c r="A516">
        <v>1100760</v>
      </c>
      <c r="B516">
        <v>15.920999999999999</v>
      </c>
    </row>
    <row r="517" spans="1:2" x14ac:dyDescent="0.2">
      <c r="A517">
        <v>1100770</v>
      </c>
      <c r="B517">
        <v>11.721</v>
      </c>
    </row>
    <row r="518" spans="1:2" x14ac:dyDescent="0.2">
      <c r="A518">
        <v>1100780</v>
      </c>
      <c r="B518">
        <v>11.361000000000001</v>
      </c>
    </row>
    <row r="519" spans="1:2" x14ac:dyDescent="0.2">
      <c r="A519">
        <v>1100790</v>
      </c>
      <c r="B519">
        <v>7</v>
      </c>
    </row>
    <row r="520" spans="1:2" x14ac:dyDescent="0.2">
      <c r="A520">
        <v>1100800</v>
      </c>
      <c r="B520">
        <v>9.4770000000000003</v>
      </c>
    </row>
    <row r="521" spans="1:2" x14ac:dyDescent="0.2">
      <c r="A521">
        <v>1100810</v>
      </c>
      <c r="B521">
        <v>422.495</v>
      </c>
    </row>
    <row r="522" spans="1:2" x14ac:dyDescent="0.2">
      <c r="A522">
        <v>1100820</v>
      </c>
      <c r="B522">
        <v>635.95100000000002</v>
      </c>
    </row>
    <row r="523" spans="1:2" x14ac:dyDescent="0.2">
      <c r="A523">
        <v>1100830</v>
      </c>
      <c r="B523">
        <v>460.02199999999999</v>
      </c>
    </row>
    <row r="524" spans="1:2" x14ac:dyDescent="0.2">
      <c r="A524">
        <v>1100840</v>
      </c>
      <c r="B524">
        <v>153.99</v>
      </c>
    </row>
    <row r="525" spans="1:2" x14ac:dyDescent="0.2">
      <c r="A525">
        <v>1100850</v>
      </c>
      <c r="B525">
        <v>301.83499999999998</v>
      </c>
    </row>
    <row r="526" spans="1:2" x14ac:dyDescent="0.2">
      <c r="A526">
        <v>1100860</v>
      </c>
      <c r="B526">
        <v>259.392</v>
      </c>
    </row>
    <row r="527" spans="1:2" x14ac:dyDescent="0.2">
      <c r="A527">
        <v>1100870</v>
      </c>
      <c r="B527">
        <v>407.99799999999999</v>
      </c>
    </row>
    <row r="528" spans="1:2" x14ac:dyDescent="0.2">
      <c r="A528">
        <v>1100880</v>
      </c>
      <c r="B528">
        <v>112.39400000000001</v>
      </c>
    </row>
    <row r="529" spans="1:2" x14ac:dyDescent="0.2">
      <c r="A529">
        <v>1100890</v>
      </c>
      <c r="B529">
        <v>120.01</v>
      </c>
    </row>
    <row r="530" spans="1:2" x14ac:dyDescent="0.2">
      <c r="A530">
        <v>1100900</v>
      </c>
      <c r="B530">
        <v>582.66300000000001</v>
      </c>
    </row>
    <row r="531" spans="1:2" x14ac:dyDescent="0.2">
      <c r="A531">
        <v>1100910</v>
      </c>
      <c r="B531">
        <v>384.99700000000001</v>
      </c>
    </row>
    <row r="532" spans="1:2" x14ac:dyDescent="0.2">
      <c r="A532">
        <v>1100920</v>
      </c>
      <c r="B532">
        <v>120.988</v>
      </c>
    </row>
    <row r="533" spans="1:2" x14ac:dyDescent="0.2">
      <c r="A533">
        <v>1100930</v>
      </c>
      <c r="B533">
        <v>902.82</v>
      </c>
    </row>
    <row r="534" spans="1:2" x14ac:dyDescent="0.2">
      <c r="A534">
        <v>1100940</v>
      </c>
      <c r="B534">
        <v>418.25599999999997</v>
      </c>
    </row>
    <row r="535" spans="1:2" x14ac:dyDescent="0.2">
      <c r="A535">
        <v>1100950</v>
      </c>
      <c r="B535">
        <v>276.428</v>
      </c>
    </row>
    <row r="536" spans="1:2" x14ac:dyDescent="0.2">
      <c r="A536">
        <v>1100960</v>
      </c>
      <c r="B536">
        <v>42.89</v>
      </c>
    </row>
    <row r="537" spans="1:2" x14ac:dyDescent="0.2">
      <c r="A537">
        <v>1100970</v>
      </c>
      <c r="B537">
        <v>23.824999999999999</v>
      </c>
    </row>
    <row r="538" spans="1:2" x14ac:dyDescent="0.2">
      <c r="A538">
        <v>1100980</v>
      </c>
      <c r="B538">
        <v>22.879000000000001</v>
      </c>
    </row>
    <row r="539" spans="1:2" x14ac:dyDescent="0.2">
      <c r="A539">
        <v>1100990</v>
      </c>
      <c r="B539">
        <v>488.76499999999999</v>
      </c>
    </row>
    <row r="540" spans="1:2" x14ac:dyDescent="0.2">
      <c r="A540">
        <v>1101000</v>
      </c>
      <c r="B540">
        <v>48.56</v>
      </c>
    </row>
    <row r="541" spans="1:2" x14ac:dyDescent="0.2">
      <c r="A541">
        <v>1101010</v>
      </c>
    </row>
    <row r="542" spans="1:2" x14ac:dyDescent="0.2">
      <c r="A542">
        <v>1101020</v>
      </c>
    </row>
    <row r="543" spans="1:2" x14ac:dyDescent="0.2">
      <c r="A543">
        <v>1101030</v>
      </c>
      <c r="B543">
        <v>491.33699999999999</v>
      </c>
    </row>
    <row r="544" spans="1:2" x14ac:dyDescent="0.2">
      <c r="A544">
        <v>1101040</v>
      </c>
      <c r="B544">
        <v>368.05700000000002</v>
      </c>
    </row>
    <row r="545" spans="1:2" x14ac:dyDescent="0.2">
      <c r="A545">
        <v>1101050</v>
      </c>
      <c r="B545">
        <v>890.755</v>
      </c>
    </row>
    <row r="546" spans="1:2" x14ac:dyDescent="0.2">
      <c r="A546">
        <v>1101060</v>
      </c>
      <c r="B546">
        <v>101.26300000000001</v>
      </c>
    </row>
    <row r="547" spans="1:2" x14ac:dyDescent="0.2">
      <c r="A547">
        <v>1101070</v>
      </c>
      <c r="B547" s="12">
        <v>1101.1769999999999</v>
      </c>
    </row>
    <row r="548" spans="1:2" x14ac:dyDescent="0.2">
      <c r="A548">
        <v>1101080</v>
      </c>
      <c r="B548">
        <v>170.86799999999999</v>
      </c>
    </row>
    <row r="549" spans="1:2" x14ac:dyDescent="0.2">
      <c r="A549">
        <v>1101090</v>
      </c>
      <c r="B549">
        <v>838.98199999999997</v>
      </c>
    </row>
    <row r="550" spans="1:2" x14ac:dyDescent="0.2">
      <c r="A550">
        <v>1101100</v>
      </c>
      <c r="B550">
        <v>397.5</v>
      </c>
    </row>
    <row r="551" spans="1:2" x14ac:dyDescent="0.2">
      <c r="A551">
        <v>1101110</v>
      </c>
      <c r="B551">
        <v>416.346</v>
      </c>
    </row>
    <row r="552" spans="1:2" x14ac:dyDescent="0.2">
      <c r="A552">
        <v>1101120</v>
      </c>
      <c r="B552">
        <v>100.342</v>
      </c>
    </row>
    <row r="553" spans="1:2" x14ac:dyDescent="0.2">
      <c r="A553">
        <v>1101130</v>
      </c>
      <c r="B553">
        <v>345.63200000000001</v>
      </c>
    </row>
    <row r="554" spans="1:2" x14ac:dyDescent="0.2">
      <c r="A554">
        <v>1101140</v>
      </c>
      <c r="B554">
        <v>467.58100000000002</v>
      </c>
    </row>
    <row r="555" spans="1:2" x14ac:dyDescent="0.2">
      <c r="A555">
        <v>1101150</v>
      </c>
      <c r="B555">
        <v>762.77800000000002</v>
      </c>
    </row>
    <row r="556" spans="1:2" x14ac:dyDescent="0.2">
      <c r="A556">
        <v>1101160</v>
      </c>
      <c r="B556">
        <v>415.82</v>
      </c>
    </row>
    <row r="557" spans="1:2" x14ac:dyDescent="0.2">
      <c r="A557">
        <v>1101170</v>
      </c>
      <c r="B557">
        <v>680.24599999999998</v>
      </c>
    </row>
    <row r="558" spans="1:2" x14ac:dyDescent="0.2">
      <c r="A558">
        <v>1101180</v>
      </c>
      <c r="B558">
        <v>534.81700000000001</v>
      </c>
    </row>
    <row r="559" spans="1:2" x14ac:dyDescent="0.2">
      <c r="A559">
        <v>1101190</v>
      </c>
    </row>
    <row r="560" spans="1:2" x14ac:dyDescent="0.2">
      <c r="A560">
        <v>1101200</v>
      </c>
      <c r="B560">
        <v>210.50200000000001</v>
      </c>
    </row>
    <row r="561" spans="1:2" x14ac:dyDescent="0.2">
      <c r="A561">
        <v>1101210</v>
      </c>
      <c r="B561">
        <v>159.048</v>
      </c>
    </row>
    <row r="562" spans="1:2" x14ac:dyDescent="0.2">
      <c r="A562">
        <v>1101220</v>
      </c>
      <c r="B562">
        <v>16.016999999999999</v>
      </c>
    </row>
    <row r="563" spans="1:2" x14ac:dyDescent="0.2">
      <c r="A563">
        <v>1101230</v>
      </c>
      <c r="B563">
        <v>253.99299999999999</v>
      </c>
    </row>
    <row r="564" spans="1:2" x14ac:dyDescent="0.2">
      <c r="A564">
        <v>1101240</v>
      </c>
      <c r="B564" s="12">
        <v>4126.1480000000001</v>
      </c>
    </row>
    <row r="565" spans="1:2" x14ac:dyDescent="0.2">
      <c r="A565">
        <v>1101250</v>
      </c>
      <c r="B565" s="12">
        <v>4977.9650000000001</v>
      </c>
    </row>
    <row r="566" spans="1:2" x14ac:dyDescent="0.2">
      <c r="A566">
        <v>1101260</v>
      </c>
      <c r="B566">
        <v>310.666</v>
      </c>
    </row>
    <row r="567" spans="1:2" x14ac:dyDescent="0.2">
      <c r="A567">
        <v>1101270</v>
      </c>
      <c r="B567">
        <v>425.23500000000001</v>
      </c>
    </row>
    <row r="568" spans="1:2" x14ac:dyDescent="0.2">
      <c r="A568">
        <v>1101280</v>
      </c>
      <c r="B568">
        <v>381.31900000000002</v>
      </c>
    </row>
    <row r="569" spans="1:2" x14ac:dyDescent="0.2">
      <c r="A569">
        <v>1101290</v>
      </c>
      <c r="B569" s="12">
        <v>7802.2</v>
      </c>
    </row>
    <row r="570" spans="1:2" x14ac:dyDescent="0.2">
      <c r="A570">
        <v>1101300</v>
      </c>
      <c r="B570" s="12">
        <v>2475.6950000000002</v>
      </c>
    </row>
    <row r="571" spans="1:2" x14ac:dyDescent="0.2">
      <c r="A571">
        <v>1101310</v>
      </c>
      <c r="B571">
        <v>470.36</v>
      </c>
    </row>
    <row r="572" spans="1:2" x14ac:dyDescent="0.2">
      <c r="A572">
        <v>1101320</v>
      </c>
      <c r="B572">
        <v>779.89800000000002</v>
      </c>
    </row>
    <row r="573" spans="1:2" x14ac:dyDescent="0.2">
      <c r="A573">
        <v>1101330</v>
      </c>
      <c r="B573">
        <v>339.041</v>
      </c>
    </row>
    <row r="574" spans="1:2" x14ac:dyDescent="0.2">
      <c r="A574">
        <v>1101340</v>
      </c>
      <c r="B574" s="12">
        <v>1426.4190000000001</v>
      </c>
    </row>
    <row r="575" spans="1:2" x14ac:dyDescent="0.2">
      <c r="A575">
        <v>1101350</v>
      </c>
      <c r="B575">
        <v>447.88400000000001</v>
      </c>
    </row>
    <row r="576" spans="1:2" x14ac:dyDescent="0.2">
      <c r="A576">
        <v>1101360</v>
      </c>
      <c r="B576">
        <v>582.82500000000005</v>
      </c>
    </row>
    <row r="577" spans="1:2" x14ac:dyDescent="0.2">
      <c r="A577">
        <v>1101370</v>
      </c>
      <c r="B577" s="12">
        <v>1151.018</v>
      </c>
    </row>
    <row r="578" spans="1:2" x14ac:dyDescent="0.2">
      <c r="A578">
        <v>1101380</v>
      </c>
      <c r="B578" s="12">
        <v>1107.7919999999999</v>
      </c>
    </row>
    <row r="579" spans="1:2" x14ac:dyDescent="0.2">
      <c r="A579">
        <v>1101390</v>
      </c>
      <c r="B579">
        <v>771.90300000000002</v>
      </c>
    </row>
    <row r="580" spans="1:2" x14ac:dyDescent="0.2">
      <c r="A580">
        <v>1101400</v>
      </c>
      <c r="B580" s="12">
        <v>1014.848</v>
      </c>
    </row>
    <row r="581" spans="1:2" x14ac:dyDescent="0.2">
      <c r="A581">
        <v>1101410</v>
      </c>
      <c r="B581">
        <v>858.66</v>
      </c>
    </row>
    <row r="582" spans="1:2" x14ac:dyDescent="0.2">
      <c r="A582">
        <v>1101420</v>
      </c>
      <c r="B582">
        <v>667.38300000000004</v>
      </c>
    </row>
    <row r="583" spans="1:2" x14ac:dyDescent="0.2">
      <c r="A583">
        <v>1101430</v>
      </c>
      <c r="B583">
        <v>821.59900000000005</v>
      </c>
    </row>
    <row r="584" spans="1:2" x14ac:dyDescent="0.2">
      <c r="A584">
        <v>1101440</v>
      </c>
      <c r="B584" s="12">
        <v>3281.8249999999998</v>
      </c>
    </row>
    <row r="585" spans="1:2" x14ac:dyDescent="0.2">
      <c r="A585">
        <v>1101450</v>
      </c>
      <c r="B585" s="12">
        <v>1825.009</v>
      </c>
    </row>
    <row r="586" spans="1:2" x14ac:dyDescent="0.2">
      <c r="A586">
        <v>1101460</v>
      </c>
      <c r="B586" s="12">
        <v>1422.787</v>
      </c>
    </row>
    <row r="587" spans="1:2" x14ac:dyDescent="0.2">
      <c r="A587">
        <v>1101470</v>
      </c>
      <c r="B587">
        <v>652.61300000000006</v>
      </c>
    </row>
    <row r="588" spans="1:2" x14ac:dyDescent="0.2">
      <c r="A588">
        <v>1101480</v>
      </c>
      <c r="B588" s="12">
        <v>2552.3009999999999</v>
      </c>
    </row>
    <row r="589" spans="1:2" x14ac:dyDescent="0.2">
      <c r="A589">
        <v>1101490</v>
      </c>
      <c r="B589">
        <v>819.51099999999997</v>
      </c>
    </row>
    <row r="590" spans="1:2" x14ac:dyDescent="0.2">
      <c r="A590">
        <v>1101500</v>
      </c>
      <c r="B590" s="12">
        <v>2684.625</v>
      </c>
    </row>
    <row r="591" spans="1:2" x14ac:dyDescent="0.2">
      <c r="A591">
        <v>1101510</v>
      </c>
      <c r="B591" s="12">
        <v>2830.875</v>
      </c>
    </row>
    <row r="592" spans="1:2" x14ac:dyDescent="0.2">
      <c r="A592">
        <v>1101520</v>
      </c>
      <c r="B592" s="12">
        <v>1286.625</v>
      </c>
    </row>
    <row r="593" spans="1:2" x14ac:dyDescent="0.2">
      <c r="A593">
        <v>1101530</v>
      </c>
      <c r="B593">
        <v>79.741</v>
      </c>
    </row>
    <row r="594" spans="1:2" x14ac:dyDescent="0.2">
      <c r="A594">
        <v>1101540</v>
      </c>
      <c r="B594">
        <v>420.38299999999998</v>
      </c>
    </row>
    <row r="595" spans="1:2" x14ac:dyDescent="0.2">
      <c r="A595">
        <v>1101550</v>
      </c>
      <c r="B595">
        <v>192.14500000000001</v>
      </c>
    </row>
    <row r="596" spans="1:2" x14ac:dyDescent="0.2">
      <c r="A596">
        <v>1101560</v>
      </c>
      <c r="B596">
        <v>670.87699999999995</v>
      </c>
    </row>
    <row r="597" spans="1:2" x14ac:dyDescent="0.2">
      <c r="A597">
        <v>1101570</v>
      </c>
      <c r="B597">
        <v>653.53700000000003</v>
      </c>
    </row>
    <row r="598" spans="1:2" x14ac:dyDescent="0.2">
      <c r="A598">
        <v>1101580</v>
      </c>
      <c r="B598">
        <v>352.12400000000002</v>
      </c>
    </row>
    <row r="599" spans="1:2" x14ac:dyDescent="0.2">
      <c r="A599">
        <v>1101590</v>
      </c>
      <c r="B599">
        <v>838.43299999999999</v>
      </c>
    </row>
    <row r="600" spans="1:2" x14ac:dyDescent="0.2">
      <c r="A600">
        <v>1101600</v>
      </c>
      <c r="B600" s="12">
        <v>1109.1669999999999</v>
      </c>
    </row>
    <row r="601" spans="1:2" x14ac:dyDescent="0.2">
      <c r="A601">
        <v>1101610</v>
      </c>
      <c r="B601">
        <v>868.11</v>
      </c>
    </row>
    <row r="602" spans="1:2" x14ac:dyDescent="0.2">
      <c r="A602">
        <v>1101620</v>
      </c>
      <c r="B602">
        <v>486.13600000000002</v>
      </c>
    </row>
    <row r="603" spans="1:2" x14ac:dyDescent="0.2">
      <c r="A603">
        <v>1101630</v>
      </c>
      <c r="B603">
        <v>734.79399999999998</v>
      </c>
    </row>
    <row r="604" spans="1:2" x14ac:dyDescent="0.2">
      <c r="A604">
        <v>1101640</v>
      </c>
      <c r="B604">
        <v>407.565</v>
      </c>
    </row>
    <row r="605" spans="1:2" x14ac:dyDescent="0.2">
      <c r="A605">
        <v>1101650</v>
      </c>
      <c r="B605">
        <v>331.51600000000002</v>
      </c>
    </row>
    <row r="606" spans="1:2" x14ac:dyDescent="0.2">
      <c r="A606">
        <v>1101660</v>
      </c>
      <c r="B606">
        <v>567.66200000000003</v>
      </c>
    </row>
    <row r="607" spans="1:2" x14ac:dyDescent="0.2">
      <c r="A607">
        <v>1101670</v>
      </c>
      <c r="B607">
        <v>139.14599999999999</v>
      </c>
    </row>
    <row r="608" spans="1:2" x14ac:dyDescent="0.2">
      <c r="A608">
        <v>1101680</v>
      </c>
      <c r="B608" s="12">
        <v>1642.36</v>
      </c>
    </row>
    <row r="609" spans="1:2" x14ac:dyDescent="0.2">
      <c r="A609">
        <v>1101690</v>
      </c>
      <c r="B609" s="12">
        <v>3630.0880000000002</v>
      </c>
    </row>
    <row r="610" spans="1:2" x14ac:dyDescent="0.2">
      <c r="A610">
        <v>1101700</v>
      </c>
      <c r="B610">
        <v>996.96600000000001</v>
      </c>
    </row>
    <row r="611" spans="1:2" x14ac:dyDescent="0.2">
      <c r="A611">
        <v>1101710</v>
      </c>
      <c r="B611">
        <v>818.88300000000004</v>
      </c>
    </row>
    <row r="612" spans="1:2" x14ac:dyDescent="0.2">
      <c r="A612">
        <v>1101720</v>
      </c>
      <c r="B612" s="12">
        <v>1539.9480000000001</v>
      </c>
    </row>
    <row r="613" spans="1:2" x14ac:dyDescent="0.2">
      <c r="A613">
        <v>1101730</v>
      </c>
      <c r="B613" s="12">
        <v>1118.405</v>
      </c>
    </row>
    <row r="614" spans="1:2" x14ac:dyDescent="0.2">
      <c r="A614">
        <v>1101740</v>
      </c>
      <c r="B614">
        <v>530.72</v>
      </c>
    </row>
    <row r="615" spans="1:2" x14ac:dyDescent="0.2">
      <c r="A615">
        <v>1101750</v>
      </c>
      <c r="B615">
        <v>338.803</v>
      </c>
    </row>
    <row r="616" spans="1:2" x14ac:dyDescent="0.2">
      <c r="A616">
        <v>1101760</v>
      </c>
      <c r="B616">
        <v>639.56100000000004</v>
      </c>
    </row>
    <row r="617" spans="1:2" x14ac:dyDescent="0.2">
      <c r="A617">
        <v>1101770</v>
      </c>
      <c r="B617">
        <v>200.16399999999999</v>
      </c>
    </row>
    <row r="618" spans="1:2" x14ac:dyDescent="0.2">
      <c r="A618">
        <v>1101780</v>
      </c>
      <c r="B618">
        <v>30.492999999999999</v>
      </c>
    </row>
    <row r="619" spans="1:2" x14ac:dyDescent="0.2">
      <c r="A619">
        <v>1101790</v>
      </c>
      <c r="B619" s="12">
        <v>5633.643</v>
      </c>
    </row>
    <row r="620" spans="1:2" x14ac:dyDescent="0.2">
      <c r="A620">
        <v>1101800</v>
      </c>
      <c r="B620" s="12">
        <v>1500.6410000000001</v>
      </c>
    </row>
    <row r="621" spans="1:2" x14ac:dyDescent="0.2">
      <c r="A621">
        <v>1101810</v>
      </c>
      <c r="B621" s="12">
        <v>1505.4380000000001</v>
      </c>
    </row>
    <row r="622" spans="1:2" x14ac:dyDescent="0.2">
      <c r="A622">
        <v>1101820</v>
      </c>
      <c r="B622" s="12">
        <v>3507.404</v>
      </c>
    </row>
    <row r="623" spans="1:2" x14ac:dyDescent="0.2">
      <c r="A623">
        <v>1101830</v>
      </c>
      <c r="B623">
        <v>929.89099999999996</v>
      </c>
    </row>
    <row r="624" spans="1:2" x14ac:dyDescent="0.2">
      <c r="A624">
        <v>1101840</v>
      </c>
      <c r="B624">
        <v>712.13</v>
      </c>
    </row>
    <row r="625" spans="1:2" x14ac:dyDescent="0.2">
      <c r="A625">
        <v>1101850</v>
      </c>
      <c r="B625">
        <v>514.423</v>
      </c>
    </row>
    <row r="626" spans="1:2" x14ac:dyDescent="0.2">
      <c r="A626">
        <v>1101860</v>
      </c>
      <c r="B626">
        <v>552.923</v>
      </c>
    </row>
    <row r="627" spans="1:2" x14ac:dyDescent="0.2">
      <c r="A627">
        <v>1101870</v>
      </c>
      <c r="B627">
        <v>320.01600000000002</v>
      </c>
    </row>
    <row r="628" spans="1:2" x14ac:dyDescent="0.2">
      <c r="A628">
        <v>1101880</v>
      </c>
      <c r="B628">
        <v>145.82</v>
      </c>
    </row>
    <row r="629" spans="1:2" x14ac:dyDescent="0.2">
      <c r="A629">
        <v>1101890</v>
      </c>
      <c r="B629" s="12">
        <v>1122.0219999999999</v>
      </c>
    </row>
    <row r="630" spans="1:2" x14ac:dyDescent="0.2">
      <c r="A630">
        <v>1101900</v>
      </c>
      <c r="B630" s="12">
        <v>1249.7260000000001</v>
      </c>
    </row>
    <row r="631" spans="1:2" x14ac:dyDescent="0.2">
      <c r="A631">
        <v>1101910</v>
      </c>
      <c r="B631" s="12">
        <v>1676.8789999999999</v>
      </c>
    </row>
    <row r="632" spans="1:2" x14ac:dyDescent="0.2">
      <c r="A632">
        <v>1101920</v>
      </c>
      <c r="B632" s="12">
        <v>31766.558000000001</v>
      </c>
    </row>
    <row r="633" spans="1:2" x14ac:dyDescent="0.2">
      <c r="A633">
        <v>1101930</v>
      </c>
      <c r="B633" s="12">
        <v>21833.927</v>
      </c>
    </row>
    <row r="634" spans="1:2" x14ac:dyDescent="0.2">
      <c r="A634">
        <v>1101940</v>
      </c>
      <c r="B634" s="12">
        <v>3125.1419999999998</v>
      </c>
    </row>
    <row r="635" spans="1:2" x14ac:dyDescent="0.2">
      <c r="A635">
        <v>1101950</v>
      </c>
      <c r="B635">
        <v>187.72900000000001</v>
      </c>
    </row>
    <row r="636" spans="1:2" x14ac:dyDescent="0.2">
      <c r="A636">
        <v>1101960</v>
      </c>
      <c r="B636" s="12">
        <v>22854.728999999999</v>
      </c>
    </row>
    <row r="637" spans="1:2" x14ac:dyDescent="0.2">
      <c r="A637">
        <v>1101970</v>
      </c>
      <c r="B637" s="12">
        <v>8978.1380000000008</v>
      </c>
    </row>
    <row r="638" spans="1:2" x14ac:dyDescent="0.2">
      <c r="A638">
        <v>1101980</v>
      </c>
      <c r="B638">
        <v>811.24199999999996</v>
      </c>
    </row>
    <row r="639" spans="1:2" x14ac:dyDescent="0.2">
      <c r="A639">
        <v>1101990</v>
      </c>
      <c r="B639" s="12">
        <v>13926.460999999999</v>
      </c>
    </row>
    <row r="640" spans="1:2" x14ac:dyDescent="0.2">
      <c r="A640">
        <v>1102000</v>
      </c>
      <c r="B640">
        <v>447.72699999999998</v>
      </c>
    </row>
    <row r="641" spans="1:2" x14ac:dyDescent="0.2">
      <c r="A641">
        <v>1102010</v>
      </c>
      <c r="B641" s="12">
        <v>14596.878000000001</v>
      </c>
    </row>
    <row r="642" spans="1:2" x14ac:dyDescent="0.2">
      <c r="A642">
        <v>1102020</v>
      </c>
      <c r="B642" s="12">
        <v>14836.683000000001</v>
      </c>
    </row>
    <row r="643" spans="1:2" x14ac:dyDescent="0.2">
      <c r="A643">
        <v>1102030</v>
      </c>
      <c r="B643" s="12">
        <v>7640.44</v>
      </c>
    </row>
    <row r="644" spans="1:2" x14ac:dyDescent="0.2">
      <c r="A644">
        <v>1102040</v>
      </c>
      <c r="B644" s="12">
        <v>8431.4459999999999</v>
      </c>
    </row>
    <row r="645" spans="1:2" x14ac:dyDescent="0.2">
      <c r="A645">
        <v>1102050</v>
      </c>
      <c r="B645" s="12">
        <v>5256.509</v>
      </c>
    </row>
    <row r="646" spans="1:2" x14ac:dyDescent="0.2">
      <c r="A646">
        <v>1102060</v>
      </c>
      <c r="B646">
        <v>348.58699999999999</v>
      </c>
    </row>
    <row r="647" spans="1:2" x14ac:dyDescent="0.2">
      <c r="A647">
        <v>1102070</v>
      </c>
      <c r="B647" s="12">
        <v>1838.2149999999999</v>
      </c>
    </row>
    <row r="648" spans="1:2" x14ac:dyDescent="0.2">
      <c r="A648">
        <v>1102080</v>
      </c>
      <c r="B648" s="12">
        <v>3525.3180000000002</v>
      </c>
    </row>
    <row r="649" spans="1:2" x14ac:dyDescent="0.2">
      <c r="A649">
        <v>1102090</v>
      </c>
      <c r="B649" s="12">
        <v>2307.0650000000001</v>
      </c>
    </row>
    <row r="650" spans="1:2" x14ac:dyDescent="0.2">
      <c r="A650">
        <v>1102100</v>
      </c>
      <c r="B650">
        <v>463.06700000000001</v>
      </c>
    </row>
    <row r="651" spans="1:2" x14ac:dyDescent="0.2">
      <c r="A651">
        <v>1102110</v>
      </c>
      <c r="B651">
        <v>491.59100000000001</v>
      </c>
    </row>
    <row r="652" spans="1:2" x14ac:dyDescent="0.2">
      <c r="A652">
        <v>1102120</v>
      </c>
      <c r="B652" s="12">
        <v>4962.7370000000001</v>
      </c>
    </row>
    <row r="653" spans="1:2" x14ac:dyDescent="0.2">
      <c r="A653">
        <v>1102130</v>
      </c>
      <c r="B653" s="12">
        <v>1271.8620000000001</v>
      </c>
    </row>
    <row r="654" spans="1:2" x14ac:dyDescent="0.2">
      <c r="A654">
        <v>1102140</v>
      </c>
      <c r="B654">
        <v>212.05099999999999</v>
      </c>
    </row>
    <row r="655" spans="1:2" x14ac:dyDescent="0.2">
      <c r="A655">
        <v>1102150</v>
      </c>
      <c r="B655" s="12">
        <v>5940.76</v>
      </c>
    </row>
    <row r="656" spans="1:2" x14ac:dyDescent="0.2">
      <c r="A656">
        <v>1102160</v>
      </c>
      <c r="B656" s="12">
        <v>4367.08</v>
      </c>
    </row>
    <row r="657" spans="1:2" x14ac:dyDescent="0.2">
      <c r="A657">
        <v>1102170</v>
      </c>
      <c r="B657">
        <v>510.47199999999998</v>
      </c>
    </row>
    <row r="658" spans="1:2" x14ac:dyDescent="0.2">
      <c r="A658">
        <v>1102180</v>
      </c>
      <c r="B658" s="12">
        <v>19263.61</v>
      </c>
    </row>
    <row r="659" spans="1:2" x14ac:dyDescent="0.2">
      <c r="A659">
        <v>1102190</v>
      </c>
      <c r="B659" s="12">
        <v>1283.452</v>
      </c>
    </row>
    <row r="660" spans="1:2" x14ac:dyDescent="0.2">
      <c r="A660">
        <v>1102200</v>
      </c>
      <c r="B660" s="12">
        <v>1587.6659999999999</v>
      </c>
    </row>
    <row r="661" spans="1:2" x14ac:dyDescent="0.2">
      <c r="A661">
        <v>1102210</v>
      </c>
      <c r="B661">
        <v>578.84299999999996</v>
      </c>
    </row>
    <row r="662" spans="1:2" x14ac:dyDescent="0.2">
      <c r="A662">
        <v>1102220</v>
      </c>
      <c r="B662" s="12">
        <v>1581.8810000000001</v>
      </c>
    </row>
    <row r="663" spans="1:2" x14ac:dyDescent="0.2">
      <c r="A663">
        <v>1102230</v>
      </c>
      <c r="B663" s="12">
        <v>2077.6</v>
      </c>
    </row>
    <row r="664" spans="1:2" x14ac:dyDescent="0.2">
      <c r="A664">
        <v>1102240</v>
      </c>
      <c r="B664" s="12">
        <v>2336.4229999999998</v>
      </c>
    </row>
    <row r="665" spans="1:2" x14ac:dyDescent="0.2">
      <c r="A665">
        <v>1102250</v>
      </c>
      <c r="B665">
        <v>818.58600000000001</v>
      </c>
    </row>
    <row r="666" spans="1:2" x14ac:dyDescent="0.2">
      <c r="A666">
        <v>1102260</v>
      </c>
      <c r="B666" s="12">
        <v>88521.604999999996</v>
      </c>
    </row>
    <row r="667" spans="1:2" x14ac:dyDescent="0.2">
      <c r="A667">
        <v>1102270</v>
      </c>
      <c r="B667" s="12">
        <v>27326.415000000001</v>
      </c>
    </row>
    <row r="668" spans="1:2" x14ac:dyDescent="0.2">
      <c r="A668">
        <v>1102280</v>
      </c>
      <c r="B668" s="12">
        <v>5698.7910000000002</v>
      </c>
    </row>
    <row r="669" spans="1:2" x14ac:dyDescent="0.2">
      <c r="A669">
        <v>1102290</v>
      </c>
      <c r="B669" s="12">
        <v>2047.6469999999999</v>
      </c>
    </row>
    <row r="670" spans="1:2" x14ac:dyDescent="0.2">
      <c r="A670">
        <v>1102300</v>
      </c>
      <c r="B670" s="12">
        <v>9047.8790000000008</v>
      </c>
    </row>
    <row r="671" spans="1:2" x14ac:dyDescent="0.2">
      <c r="A671">
        <v>1102310</v>
      </c>
      <c r="B671" s="12">
        <v>30453.141</v>
      </c>
    </row>
    <row r="672" spans="1:2" x14ac:dyDescent="0.2">
      <c r="A672">
        <v>1102320</v>
      </c>
      <c r="B672" s="12">
        <v>21612.927</v>
      </c>
    </row>
    <row r="673" spans="1:2" x14ac:dyDescent="0.2">
      <c r="A673">
        <v>1102330</v>
      </c>
      <c r="B673" s="12">
        <v>1414.056</v>
      </c>
    </row>
    <row r="674" spans="1:2" x14ac:dyDescent="0.2">
      <c r="A674">
        <v>1102340</v>
      </c>
      <c r="B674">
        <v>519.79600000000005</v>
      </c>
    </row>
    <row r="675" spans="1:2" x14ac:dyDescent="0.2">
      <c r="A675">
        <v>1102350</v>
      </c>
      <c r="B675">
        <v>965.86199999999997</v>
      </c>
    </row>
    <row r="676" spans="1:2" x14ac:dyDescent="0.2">
      <c r="A676">
        <v>1102360</v>
      </c>
      <c r="B676">
        <v>58.756999999999998</v>
      </c>
    </row>
    <row r="677" spans="1:2" x14ac:dyDescent="0.2">
      <c r="A677">
        <v>1102370</v>
      </c>
      <c r="B677" s="12">
        <v>17264.287</v>
      </c>
    </row>
    <row r="678" spans="1:2" x14ac:dyDescent="0.2">
      <c r="A678">
        <v>1102380</v>
      </c>
      <c r="B678" s="12">
        <v>9707.44</v>
      </c>
    </row>
    <row r="679" spans="1:2" x14ac:dyDescent="0.2">
      <c r="A679">
        <v>1102390</v>
      </c>
      <c r="B679" s="12">
        <v>2727.8330000000001</v>
      </c>
    </row>
    <row r="680" spans="1:2" x14ac:dyDescent="0.2">
      <c r="A680">
        <v>1102400</v>
      </c>
      <c r="B680" s="12">
        <v>1174.1410000000001</v>
      </c>
    </row>
    <row r="681" spans="1:2" x14ac:dyDescent="0.2">
      <c r="A681">
        <v>1102410</v>
      </c>
      <c r="B681" s="12">
        <v>12455.657999999999</v>
      </c>
    </row>
    <row r="682" spans="1:2" x14ac:dyDescent="0.2">
      <c r="A682">
        <v>1102420</v>
      </c>
      <c r="B682" s="12">
        <v>9864.0220000000008</v>
      </c>
    </row>
    <row r="683" spans="1:2" x14ac:dyDescent="0.2">
      <c r="A683">
        <v>1102430</v>
      </c>
      <c r="B683" s="12">
        <v>31395.864000000001</v>
      </c>
    </row>
    <row r="684" spans="1:2" x14ac:dyDescent="0.2">
      <c r="A684">
        <v>1102440</v>
      </c>
      <c r="B684">
        <v>766.03099999999995</v>
      </c>
    </row>
    <row r="685" spans="1:2" x14ac:dyDescent="0.2">
      <c r="A685">
        <v>1102450</v>
      </c>
      <c r="B685" s="12">
        <v>11659.88</v>
      </c>
    </row>
    <row r="686" spans="1:2" x14ac:dyDescent="0.2">
      <c r="A686">
        <v>1102460</v>
      </c>
      <c r="B686" s="12">
        <v>3650.1880000000001</v>
      </c>
    </row>
    <row r="687" spans="1:2" x14ac:dyDescent="0.2">
      <c r="A687">
        <v>1102470</v>
      </c>
      <c r="B687" s="12">
        <v>5442.4390000000003</v>
      </c>
    </row>
    <row r="688" spans="1:2" x14ac:dyDescent="0.2">
      <c r="A688">
        <v>1102480</v>
      </c>
      <c r="B688" s="12">
        <v>3409.2049999999999</v>
      </c>
    </row>
    <row r="689" spans="1:2" x14ac:dyDescent="0.2">
      <c r="A689">
        <v>1102490</v>
      </c>
      <c r="B689" s="12">
        <v>1865.558</v>
      </c>
    </row>
    <row r="690" spans="1:2" x14ac:dyDescent="0.2">
      <c r="A690">
        <v>1102500</v>
      </c>
      <c r="B690" s="12">
        <v>2674.4490000000001</v>
      </c>
    </row>
    <row r="691" spans="1:2" x14ac:dyDescent="0.2">
      <c r="A691">
        <v>1102510</v>
      </c>
      <c r="B691" s="12">
        <v>6497.8869999999997</v>
      </c>
    </row>
    <row r="692" spans="1:2" x14ac:dyDescent="0.2">
      <c r="A692">
        <v>1102520</v>
      </c>
      <c r="B692" s="12">
        <v>2651.25</v>
      </c>
    </row>
    <row r="693" spans="1:2" x14ac:dyDescent="0.2">
      <c r="A693">
        <v>1102530</v>
      </c>
      <c r="B693" s="12">
        <v>7002.2049999999999</v>
      </c>
    </row>
    <row r="694" spans="1:2" x14ac:dyDescent="0.2">
      <c r="A694">
        <v>1102540</v>
      </c>
      <c r="B694" s="12">
        <v>2922.7220000000002</v>
      </c>
    </row>
    <row r="695" spans="1:2" x14ac:dyDescent="0.2">
      <c r="A695">
        <v>1102550</v>
      </c>
      <c r="B695" s="12">
        <v>1208.3620000000001</v>
      </c>
    </row>
    <row r="696" spans="1:2" x14ac:dyDescent="0.2">
      <c r="A696">
        <v>1102560</v>
      </c>
      <c r="B696" s="12">
        <v>1236.606</v>
      </c>
    </row>
    <row r="697" spans="1:2" x14ac:dyDescent="0.2">
      <c r="A697">
        <v>1102570</v>
      </c>
      <c r="B697" s="12">
        <v>2522.7849999999999</v>
      </c>
    </row>
    <row r="698" spans="1:2" x14ac:dyDescent="0.2">
      <c r="A698">
        <v>1102580</v>
      </c>
      <c r="B698" s="12">
        <v>2016.0940000000001</v>
      </c>
    </row>
    <row r="699" spans="1:2" x14ac:dyDescent="0.2">
      <c r="A699">
        <v>1102590</v>
      </c>
      <c r="B699" s="12">
        <v>8346.2950000000001</v>
      </c>
    </row>
    <row r="700" spans="1:2" x14ac:dyDescent="0.2">
      <c r="A700">
        <v>1102600</v>
      </c>
      <c r="B700" s="12">
        <v>11737.317999999999</v>
      </c>
    </row>
    <row r="701" spans="1:2" x14ac:dyDescent="0.2">
      <c r="A701">
        <v>1102610</v>
      </c>
      <c r="B701" s="12">
        <v>5459.027</v>
      </c>
    </row>
    <row r="702" spans="1:2" x14ac:dyDescent="0.2">
      <c r="A702">
        <v>1102620</v>
      </c>
      <c r="B702" s="12">
        <v>9076.3359999999993</v>
      </c>
    </row>
    <row r="703" spans="1:2" x14ac:dyDescent="0.2">
      <c r="A703">
        <v>1102630</v>
      </c>
      <c r="B703">
        <v>348.27600000000001</v>
      </c>
    </row>
    <row r="704" spans="1:2" x14ac:dyDescent="0.2">
      <c r="A704">
        <v>1102640</v>
      </c>
      <c r="B704" s="12">
        <v>2273.2020000000002</v>
      </c>
    </row>
    <row r="705" spans="1:2" x14ac:dyDescent="0.2">
      <c r="A705">
        <v>1102650</v>
      </c>
      <c r="B705" s="12">
        <v>3532.453</v>
      </c>
    </row>
    <row r="706" spans="1:2" x14ac:dyDescent="0.2">
      <c r="A706">
        <v>1102660</v>
      </c>
      <c r="B706" s="12">
        <v>1466.3019999999999</v>
      </c>
    </row>
    <row r="707" spans="1:2" x14ac:dyDescent="0.2">
      <c r="A707">
        <v>1102670</v>
      </c>
      <c r="B707" s="12">
        <v>3362.558</v>
      </c>
    </row>
    <row r="708" spans="1:2" x14ac:dyDescent="0.2">
      <c r="A708">
        <v>1102680</v>
      </c>
      <c r="B708">
        <v>872.62400000000002</v>
      </c>
    </row>
    <row r="709" spans="1:2" x14ac:dyDescent="0.2">
      <c r="A709">
        <v>1102690</v>
      </c>
      <c r="B709" s="12">
        <v>2939.982</v>
      </c>
    </row>
    <row r="710" spans="1:2" x14ac:dyDescent="0.2">
      <c r="A710">
        <v>1102700</v>
      </c>
      <c r="B710" s="12">
        <v>1842.6410000000001</v>
      </c>
    </row>
    <row r="711" spans="1:2" x14ac:dyDescent="0.2">
      <c r="A711">
        <v>1102710</v>
      </c>
      <c r="B711" s="12">
        <v>2680.34</v>
      </c>
    </row>
    <row r="712" spans="1:2" x14ac:dyDescent="0.2">
      <c r="A712">
        <v>1102720</v>
      </c>
      <c r="B712" s="12">
        <v>1701.278</v>
      </c>
    </row>
    <row r="713" spans="1:2" x14ac:dyDescent="0.2">
      <c r="A713">
        <v>1102730</v>
      </c>
      <c r="B713" s="12">
        <v>5405.732</v>
      </c>
    </row>
    <row r="714" spans="1:2" x14ac:dyDescent="0.2">
      <c r="A714">
        <v>1102740</v>
      </c>
      <c r="B714" s="12">
        <v>7488.1540000000005</v>
      </c>
    </row>
    <row r="715" spans="1:2" x14ac:dyDescent="0.2">
      <c r="A715">
        <v>1102750</v>
      </c>
      <c r="B715" s="12">
        <v>4522.0020000000004</v>
      </c>
    </row>
    <row r="716" spans="1:2" x14ac:dyDescent="0.2">
      <c r="A716">
        <v>1102760</v>
      </c>
      <c r="B716" s="12">
        <v>15340.584000000001</v>
      </c>
    </row>
    <row r="717" spans="1:2" x14ac:dyDescent="0.2">
      <c r="A717">
        <v>1102770</v>
      </c>
      <c r="B717" s="12">
        <v>3242.2660000000001</v>
      </c>
    </row>
    <row r="718" spans="1:2" x14ac:dyDescent="0.2">
      <c r="A718">
        <v>1102780</v>
      </c>
      <c r="B718" s="12">
        <v>5091.1629999999996</v>
      </c>
    </row>
    <row r="719" spans="1:2" x14ac:dyDescent="0.2">
      <c r="A719">
        <v>1102790</v>
      </c>
      <c r="B719" s="12">
        <v>22592.578000000001</v>
      </c>
    </row>
    <row r="720" spans="1:2" x14ac:dyDescent="0.2">
      <c r="A720">
        <v>1102800</v>
      </c>
      <c r="B720" s="12">
        <v>17659.874</v>
      </c>
    </row>
    <row r="721" spans="1:2" x14ac:dyDescent="0.2">
      <c r="A721">
        <v>1102810</v>
      </c>
      <c r="B721" s="12">
        <v>4003.261</v>
      </c>
    </row>
    <row r="722" spans="1:2" x14ac:dyDescent="0.2">
      <c r="A722">
        <v>1102820</v>
      </c>
      <c r="B722" s="12">
        <v>3893.4949999999999</v>
      </c>
    </row>
    <row r="723" spans="1:2" x14ac:dyDescent="0.2">
      <c r="A723">
        <v>1102830</v>
      </c>
      <c r="B723" s="12">
        <v>1626.8679999999999</v>
      </c>
    </row>
    <row r="724" spans="1:2" x14ac:dyDescent="0.2">
      <c r="A724">
        <v>1102840</v>
      </c>
      <c r="B724" s="12">
        <v>6205.6009999999997</v>
      </c>
    </row>
    <row r="725" spans="1:2" x14ac:dyDescent="0.2">
      <c r="A725">
        <v>1102850</v>
      </c>
      <c r="B725" s="12">
        <v>2154.8679999999999</v>
      </c>
    </row>
    <row r="726" spans="1:2" x14ac:dyDescent="0.2">
      <c r="A726">
        <v>1102860</v>
      </c>
      <c r="B726">
        <v>513.27499999999998</v>
      </c>
    </row>
    <row r="727" spans="1:2" x14ac:dyDescent="0.2">
      <c r="A727">
        <v>1102870</v>
      </c>
      <c r="B727">
        <v>660.91300000000001</v>
      </c>
    </row>
    <row r="728" spans="1:2" x14ac:dyDescent="0.2">
      <c r="A728">
        <v>1102880</v>
      </c>
      <c r="B728">
        <v>229.035</v>
      </c>
    </row>
    <row r="729" spans="1:2" x14ac:dyDescent="0.2">
      <c r="A729">
        <v>1102890</v>
      </c>
      <c r="B729">
        <v>605.452</v>
      </c>
    </row>
    <row r="730" spans="1:2" x14ac:dyDescent="0.2">
      <c r="A730">
        <v>1102900</v>
      </c>
      <c r="B730" s="12">
        <v>1170.4390000000001</v>
      </c>
    </row>
    <row r="731" spans="1:2" x14ac:dyDescent="0.2">
      <c r="A731">
        <v>1102910</v>
      </c>
      <c r="B731">
        <v>567.04300000000001</v>
      </c>
    </row>
    <row r="732" spans="1:2" x14ac:dyDescent="0.2">
      <c r="A732">
        <v>1102920</v>
      </c>
      <c r="B732">
        <v>369.59800000000001</v>
      </c>
    </row>
    <row r="733" spans="1:2" x14ac:dyDescent="0.2">
      <c r="A733">
        <v>1102930</v>
      </c>
      <c r="B733">
        <v>502.19400000000002</v>
      </c>
    </row>
    <row r="734" spans="1:2" x14ac:dyDescent="0.2">
      <c r="A734">
        <v>1102940</v>
      </c>
      <c r="B734" s="12">
        <v>4308.4889999999996</v>
      </c>
    </row>
    <row r="735" spans="1:2" x14ac:dyDescent="0.2">
      <c r="A735">
        <v>1102950</v>
      </c>
      <c r="B735" s="12">
        <v>3371.1590000000001</v>
      </c>
    </row>
    <row r="736" spans="1:2" x14ac:dyDescent="0.2">
      <c r="A736">
        <v>1102960</v>
      </c>
      <c r="B736" s="12">
        <v>7199.1</v>
      </c>
    </row>
    <row r="737" spans="1:2" x14ac:dyDescent="0.2">
      <c r="A737">
        <v>1102970</v>
      </c>
      <c r="B737" s="12">
        <v>4377.4059999999999</v>
      </c>
    </row>
    <row r="738" spans="1:2" x14ac:dyDescent="0.2">
      <c r="A738">
        <v>1102980</v>
      </c>
      <c r="B738" s="12">
        <v>5069.7870000000003</v>
      </c>
    </row>
    <row r="739" spans="1:2" x14ac:dyDescent="0.2">
      <c r="A739">
        <v>1102990</v>
      </c>
      <c r="B739" s="12">
        <v>8883.3860000000004</v>
      </c>
    </row>
    <row r="740" spans="1:2" x14ac:dyDescent="0.2">
      <c r="A740">
        <v>1103000</v>
      </c>
      <c r="B740" s="12">
        <v>44201.464999999997</v>
      </c>
    </row>
    <row r="741" spans="1:2" x14ac:dyDescent="0.2">
      <c r="A741">
        <v>1103010</v>
      </c>
      <c r="B741" s="12">
        <v>3592.8209999999999</v>
      </c>
    </row>
    <row r="742" spans="1:2" x14ac:dyDescent="0.2">
      <c r="A742">
        <v>1103020</v>
      </c>
      <c r="B742" s="12">
        <v>2327.04</v>
      </c>
    </row>
    <row r="743" spans="1:2" x14ac:dyDescent="0.2">
      <c r="A743">
        <v>1103030</v>
      </c>
      <c r="B743" s="12">
        <v>12557.316999999999</v>
      </c>
    </row>
    <row r="744" spans="1:2" x14ac:dyDescent="0.2">
      <c r="A744">
        <v>1103040</v>
      </c>
      <c r="B744" s="12">
        <v>10864.473</v>
      </c>
    </row>
    <row r="745" spans="1:2" x14ac:dyDescent="0.2">
      <c r="A745">
        <v>1103050</v>
      </c>
      <c r="B745" s="12">
        <v>6097.2619999999997</v>
      </c>
    </row>
    <row r="746" spans="1:2" x14ac:dyDescent="0.2">
      <c r="A746">
        <v>1103060</v>
      </c>
      <c r="B746" s="12">
        <v>5691.665</v>
      </c>
    </row>
    <row r="747" spans="1:2" x14ac:dyDescent="0.2">
      <c r="A747">
        <v>1103070</v>
      </c>
      <c r="B747" s="12">
        <v>2493.13</v>
      </c>
    </row>
    <row r="748" spans="1:2" x14ac:dyDescent="0.2">
      <c r="A748">
        <v>1103080</v>
      </c>
      <c r="B748">
        <v>817.20500000000004</v>
      </c>
    </row>
    <row r="749" spans="1:2" x14ac:dyDescent="0.2">
      <c r="A749">
        <v>1103090</v>
      </c>
      <c r="B749" s="12">
        <v>13721.308999999999</v>
      </c>
    </row>
    <row r="750" spans="1:2" x14ac:dyDescent="0.2">
      <c r="A750">
        <v>1103100</v>
      </c>
      <c r="B750" s="12">
        <v>4713.4589999999998</v>
      </c>
    </row>
    <row r="751" spans="1:2" x14ac:dyDescent="0.2">
      <c r="A751">
        <v>1103110</v>
      </c>
      <c r="B751" s="12">
        <v>10162.356</v>
      </c>
    </row>
    <row r="752" spans="1:2" x14ac:dyDescent="0.2">
      <c r="A752">
        <v>1103120</v>
      </c>
      <c r="B752">
        <v>282.75599999999997</v>
      </c>
    </row>
    <row r="753" spans="1:2" x14ac:dyDescent="0.2">
      <c r="A753">
        <v>1103130</v>
      </c>
      <c r="B753" s="12">
        <v>17669.329000000002</v>
      </c>
    </row>
    <row r="754" spans="1:2" x14ac:dyDescent="0.2">
      <c r="A754">
        <v>1103140</v>
      </c>
      <c r="B754" s="12">
        <v>4448.9790000000003</v>
      </c>
    </row>
    <row r="755" spans="1:2" x14ac:dyDescent="0.2">
      <c r="A755">
        <v>1103150</v>
      </c>
      <c r="B755" s="12">
        <v>4265.6099999999997</v>
      </c>
    </row>
    <row r="756" spans="1:2" x14ac:dyDescent="0.2">
      <c r="A756">
        <v>1103160</v>
      </c>
      <c r="B756" s="12">
        <v>4212.4470000000001</v>
      </c>
    </row>
    <row r="757" spans="1:2" x14ac:dyDescent="0.2">
      <c r="A757">
        <v>1103170</v>
      </c>
      <c r="B757" s="12">
        <v>1992.4449999999999</v>
      </c>
    </row>
    <row r="758" spans="1:2" x14ac:dyDescent="0.2">
      <c r="A758">
        <v>1103180</v>
      </c>
      <c r="B758" s="12">
        <v>3638.4209999999998</v>
      </c>
    </row>
    <row r="759" spans="1:2" x14ac:dyDescent="0.2">
      <c r="A759">
        <v>1103190</v>
      </c>
      <c r="B759">
        <v>823.70600000000002</v>
      </c>
    </row>
    <row r="760" spans="1:2" x14ac:dyDescent="0.2">
      <c r="A760">
        <v>1103200</v>
      </c>
      <c r="B760" s="12">
        <v>1830.6510000000001</v>
      </c>
    </row>
    <row r="761" spans="1:2" x14ac:dyDescent="0.2">
      <c r="A761">
        <v>1103210</v>
      </c>
      <c r="B761" s="12">
        <v>3101.01</v>
      </c>
    </row>
    <row r="762" spans="1:2" x14ac:dyDescent="0.2">
      <c r="A762">
        <v>1103220</v>
      </c>
      <c r="B762" s="12">
        <v>3918.5569999999998</v>
      </c>
    </row>
    <row r="763" spans="1:2" x14ac:dyDescent="0.2">
      <c r="A763">
        <v>1103230</v>
      </c>
      <c r="B763" s="12">
        <v>3922.212</v>
      </c>
    </row>
    <row r="764" spans="1:2" x14ac:dyDescent="0.2">
      <c r="A764">
        <v>1103240</v>
      </c>
      <c r="B764" s="12">
        <v>2055.5169999999998</v>
      </c>
    </row>
    <row r="765" spans="1:2" x14ac:dyDescent="0.2">
      <c r="A765">
        <v>1103250</v>
      </c>
      <c r="B765" s="12">
        <v>1106.0450000000001</v>
      </c>
    </row>
    <row r="766" spans="1:2" x14ac:dyDescent="0.2">
      <c r="A766">
        <v>1103260</v>
      </c>
      <c r="B766" s="12">
        <v>1387.24</v>
      </c>
    </row>
    <row r="767" spans="1:2" x14ac:dyDescent="0.2">
      <c r="A767">
        <v>1103270</v>
      </c>
      <c r="B767">
        <v>957.97500000000002</v>
      </c>
    </row>
    <row r="768" spans="1:2" x14ac:dyDescent="0.2">
      <c r="A768">
        <v>1103289</v>
      </c>
      <c r="B768" s="12">
        <v>1489.069</v>
      </c>
    </row>
    <row r="769" spans="1:2" x14ac:dyDescent="0.2">
      <c r="A769">
        <v>1103290</v>
      </c>
      <c r="B769" s="12">
        <v>1098.9290000000001</v>
      </c>
    </row>
    <row r="770" spans="1:2" x14ac:dyDescent="0.2">
      <c r="A770">
        <v>1103300</v>
      </c>
      <c r="B770" s="12">
        <v>1047.971</v>
      </c>
    </row>
    <row r="771" spans="1:2" x14ac:dyDescent="0.2">
      <c r="A771">
        <v>1103310</v>
      </c>
      <c r="B771">
        <v>570.33600000000001</v>
      </c>
    </row>
    <row r="772" spans="1:2" x14ac:dyDescent="0.2">
      <c r="A772">
        <v>1103320</v>
      </c>
      <c r="B772" s="12">
        <v>4272.451</v>
      </c>
    </row>
    <row r="773" spans="1:2" x14ac:dyDescent="0.2">
      <c r="A773">
        <v>1103330</v>
      </c>
      <c r="B773" s="12">
        <v>2654.5459999999998</v>
      </c>
    </row>
    <row r="774" spans="1:2" x14ac:dyDescent="0.2">
      <c r="A774">
        <v>1103340</v>
      </c>
      <c r="B774" s="12">
        <v>1222.097</v>
      </c>
    </row>
    <row r="775" spans="1:2" x14ac:dyDescent="0.2">
      <c r="A775">
        <v>1103350</v>
      </c>
      <c r="B775" s="12">
        <v>2983.723</v>
      </c>
    </row>
    <row r="776" spans="1:2" x14ac:dyDescent="0.2">
      <c r="A776">
        <v>1103351</v>
      </c>
      <c r="B776" s="12">
        <v>1734.3209999999999</v>
      </c>
    </row>
    <row r="777" spans="1:2" x14ac:dyDescent="0.2">
      <c r="A777">
        <v>1103360</v>
      </c>
      <c r="B777">
        <v>416.14600000000002</v>
      </c>
    </row>
    <row r="778" spans="1:2" x14ac:dyDescent="0.2">
      <c r="A778">
        <v>1103370</v>
      </c>
      <c r="B778">
        <v>612.42600000000004</v>
      </c>
    </row>
    <row r="779" spans="1:2" x14ac:dyDescent="0.2">
      <c r="A779">
        <v>1103380</v>
      </c>
      <c r="B779">
        <v>733.13300000000004</v>
      </c>
    </row>
    <row r="780" spans="1:2" x14ac:dyDescent="0.2">
      <c r="A780">
        <v>1103390</v>
      </c>
      <c r="B780" s="12">
        <v>1185.319</v>
      </c>
    </row>
    <row r="781" spans="1:2" x14ac:dyDescent="0.2">
      <c r="A781">
        <v>1103400</v>
      </c>
      <c r="B781">
        <v>676.74400000000003</v>
      </c>
    </row>
    <row r="782" spans="1:2" x14ac:dyDescent="0.2">
      <c r="A782">
        <v>1200010</v>
      </c>
      <c r="B782">
        <v>515.49400000000003</v>
      </c>
    </row>
    <row r="783" spans="1:2" x14ac:dyDescent="0.2">
      <c r="A783">
        <v>1200020</v>
      </c>
      <c r="B783" s="12">
        <v>2548.9870000000001</v>
      </c>
    </row>
    <row r="784" spans="1:2" x14ac:dyDescent="0.2">
      <c r="A784">
        <v>1200030</v>
      </c>
      <c r="B784">
        <v>202.78899999999999</v>
      </c>
    </row>
    <row r="785" spans="1:2" x14ac:dyDescent="0.2">
      <c r="A785">
        <v>1200040</v>
      </c>
      <c r="B785" s="12">
        <v>1903.778</v>
      </c>
    </row>
    <row r="786" spans="1:2" x14ac:dyDescent="0.2">
      <c r="A786">
        <v>1200050</v>
      </c>
      <c r="B786" s="12">
        <v>1144.7339999999999</v>
      </c>
    </row>
    <row r="787" spans="1:2" x14ac:dyDescent="0.2">
      <c r="A787">
        <v>1200060</v>
      </c>
      <c r="B787">
        <v>259.55700000000002</v>
      </c>
    </row>
    <row r="788" spans="1:2" x14ac:dyDescent="0.2">
      <c r="A788">
        <v>1300010</v>
      </c>
      <c r="B788" s="12">
        <v>1103.712</v>
      </c>
    </row>
    <row r="789" spans="1:2" x14ac:dyDescent="0.2">
      <c r="A789">
        <v>1300020</v>
      </c>
      <c r="B789" s="12">
        <v>1160.0319999999999</v>
      </c>
    </row>
    <row r="790" spans="1:2" x14ac:dyDescent="0.2">
      <c r="A790">
        <v>1300030</v>
      </c>
      <c r="B790">
        <v>318.25200000000001</v>
      </c>
    </row>
    <row r="791" spans="1:2" x14ac:dyDescent="0.2">
      <c r="A791">
        <v>1300040</v>
      </c>
      <c r="B791">
        <v>959.75199999999995</v>
      </c>
    </row>
    <row r="792" spans="1:2" x14ac:dyDescent="0.2">
      <c r="A792">
        <v>1300050</v>
      </c>
      <c r="B792">
        <v>309.56099999999998</v>
      </c>
    </row>
    <row r="793" spans="1:2" x14ac:dyDescent="0.2">
      <c r="A793">
        <v>1300060</v>
      </c>
      <c r="B793">
        <v>86.138999999999996</v>
      </c>
    </row>
    <row r="794" spans="1:2" x14ac:dyDescent="0.2">
      <c r="A794">
        <v>1300070</v>
      </c>
      <c r="B794">
        <v>76.977000000000004</v>
      </c>
    </row>
    <row r="795" spans="1:2" x14ac:dyDescent="0.2">
      <c r="A795">
        <v>1300080</v>
      </c>
      <c r="B795">
        <v>113.35899999999999</v>
      </c>
    </row>
    <row r="796" spans="1:2" x14ac:dyDescent="0.2">
      <c r="A796">
        <v>1300090</v>
      </c>
      <c r="B796" s="12">
        <v>2580.4050000000002</v>
      </c>
    </row>
    <row r="797" spans="1:2" x14ac:dyDescent="0.2">
      <c r="A797">
        <v>1300100</v>
      </c>
      <c r="B797" s="12">
        <v>1913.4839999999999</v>
      </c>
    </row>
    <row r="798" spans="1:2" x14ac:dyDescent="0.2">
      <c r="A798">
        <v>1300110</v>
      </c>
      <c r="B798" s="12">
        <v>4627.8029999999999</v>
      </c>
    </row>
    <row r="799" spans="1:2" x14ac:dyDescent="0.2">
      <c r="A799">
        <v>1300120</v>
      </c>
      <c r="B799" s="12">
        <v>3265.5770000000002</v>
      </c>
    </row>
    <row r="800" spans="1:2" x14ac:dyDescent="0.2">
      <c r="A800">
        <v>1300130</v>
      </c>
      <c r="B800">
        <v>967.25400000000002</v>
      </c>
    </row>
    <row r="801" spans="1:2" x14ac:dyDescent="0.2">
      <c r="A801">
        <v>1300140</v>
      </c>
      <c r="B801">
        <v>523.49599999999998</v>
      </c>
    </row>
    <row r="802" spans="1:2" x14ac:dyDescent="0.2">
      <c r="A802">
        <v>1300150</v>
      </c>
      <c r="B802">
        <v>194.601</v>
      </c>
    </row>
    <row r="803" spans="1:2" x14ac:dyDescent="0.2">
      <c r="A803">
        <v>1300160</v>
      </c>
      <c r="B803" s="12">
        <v>1268.7809999999999</v>
      </c>
    </row>
    <row r="804" spans="1:2" x14ac:dyDescent="0.2">
      <c r="A804">
        <v>1300170</v>
      </c>
      <c r="B804">
        <v>132.54900000000001</v>
      </c>
    </row>
    <row r="805" spans="1:2" x14ac:dyDescent="0.2">
      <c r="A805">
        <v>1300180</v>
      </c>
      <c r="B805">
        <v>584.03499999999997</v>
      </c>
    </row>
    <row r="806" spans="1:2" x14ac:dyDescent="0.2">
      <c r="A806">
        <v>1300190</v>
      </c>
      <c r="B806">
        <v>157.19900000000001</v>
      </c>
    </row>
    <row r="807" spans="1:2" x14ac:dyDescent="0.2">
      <c r="A807">
        <v>1300200</v>
      </c>
      <c r="B807" s="12">
        <v>2628.6550000000002</v>
      </c>
    </row>
    <row r="808" spans="1:2" x14ac:dyDescent="0.2">
      <c r="A808">
        <v>1300210</v>
      </c>
      <c r="B808" s="12">
        <v>1858.08</v>
      </c>
    </row>
    <row r="809" spans="1:2" x14ac:dyDescent="0.2">
      <c r="A809">
        <v>1300220</v>
      </c>
      <c r="B809">
        <v>446.16300000000001</v>
      </c>
    </row>
    <row r="810" spans="1:2" x14ac:dyDescent="0.2">
      <c r="A810">
        <v>1300230</v>
      </c>
      <c r="B810">
        <v>96.980999999999995</v>
      </c>
    </row>
    <row r="811" spans="1:2" x14ac:dyDescent="0.2">
      <c r="A811">
        <v>1300240</v>
      </c>
      <c r="B811">
        <v>300.976</v>
      </c>
    </row>
    <row r="812" spans="1:2" x14ac:dyDescent="0.2">
      <c r="A812">
        <v>1300250</v>
      </c>
      <c r="B812">
        <v>51.585999999999999</v>
      </c>
    </row>
    <row r="813" spans="1:2" x14ac:dyDescent="0.2">
      <c r="A813">
        <v>1300260</v>
      </c>
      <c r="B813">
        <v>413.05700000000002</v>
      </c>
    </row>
    <row r="814" spans="1:2" x14ac:dyDescent="0.2">
      <c r="A814">
        <v>1300270</v>
      </c>
      <c r="B814">
        <v>37.932000000000002</v>
      </c>
    </row>
    <row r="815" spans="1:2" x14ac:dyDescent="0.2">
      <c r="A815">
        <v>1300280</v>
      </c>
      <c r="B815">
        <v>195.215</v>
      </c>
    </row>
    <row r="816" spans="1:2" x14ac:dyDescent="0.2">
      <c r="A816">
        <v>1300290</v>
      </c>
      <c r="B816">
        <v>640.91999999999996</v>
      </c>
    </row>
    <row r="817" spans="1:2" x14ac:dyDescent="0.2">
      <c r="A817">
        <v>1300300</v>
      </c>
      <c r="B817">
        <v>285.58999999999997</v>
      </c>
    </row>
    <row r="818" spans="1:2" x14ac:dyDescent="0.2">
      <c r="A818">
        <v>1300310</v>
      </c>
      <c r="B818">
        <v>729.34799999999996</v>
      </c>
    </row>
    <row r="819" spans="1:2" x14ac:dyDescent="0.2">
      <c r="A819">
        <v>1300320</v>
      </c>
      <c r="B819" s="12">
        <v>5842.8339999999998</v>
      </c>
    </row>
    <row r="820" spans="1:2" x14ac:dyDescent="0.2">
      <c r="A820">
        <v>1300330</v>
      </c>
      <c r="B820" s="12">
        <v>6141.0050000000001</v>
      </c>
    </row>
    <row r="821" spans="1:2" x14ac:dyDescent="0.2">
      <c r="A821">
        <v>1300340</v>
      </c>
      <c r="B821" s="12">
        <v>8215.0400000000009</v>
      </c>
    </row>
    <row r="822" spans="1:2" x14ac:dyDescent="0.2">
      <c r="A822">
        <v>1300350</v>
      </c>
      <c r="B822" s="12">
        <v>2507.134</v>
      </c>
    </row>
    <row r="823" spans="1:2" x14ac:dyDescent="0.2">
      <c r="A823">
        <v>1300360</v>
      </c>
      <c r="B823" s="12">
        <v>1107.8489999999999</v>
      </c>
    </row>
    <row r="824" spans="1:2" x14ac:dyDescent="0.2">
      <c r="A824">
        <v>1300370</v>
      </c>
      <c r="B824" s="13">
        <v>1200</v>
      </c>
    </row>
    <row r="825" spans="1:2" x14ac:dyDescent="0.2">
      <c r="A825">
        <v>1300380</v>
      </c>
      <c r="B825" s="12">
        <v>4426.2910000000002</v>
      </c>
    </row>
    <row r="826" spans="1:2" x14ac:dyDescent="0.2">
      <c r="A826">
        <v>1300390</v>
      </c>
      <c r="B826" s="13">
        <v>1650</v>
      </c>
    </row>
    <row r="827" spans="1:2" x14ac:dyDescent="0.2">
      <c r="A827">
        <v>1300400</v>
      </c>
      <c r="B827" s="12">
        <v>1138.2049999999999</v>
      </c>
    </row>
    <row r="828" spans="1:2" x14ac:dyDescent="0.2">
      <c r="A828">
        <v>1300410</v>
      </c>
      <c r="B828" s="12">
        <v>10185.434999999999</v>
      </c>
    </row>
    <row r="829" spans="1:2" x14ac:dyDescent="0.2">
      <c r="A829">
        <v>1300420</v>
      </c>
      <c r="B829" s="12">
        <v>14968.668</v>
      </c>
    </row>
    <row r="830" spans="1:2" x14ac:dyDescent="0.2">
      <c r="A830">
        <v>1300430</v>
      </c>
      <c r="B830" s="12">
        <v>4750.6509999999998</v>
      </c>
    </row>
    <row r="831" spans="1:2" x14ac:dyDescent="0.2">
      <c r="A831">
        <v>1300440</v>
      </c>
      <c r="B831" s="12">
        <v>1256.9649999999999</v>
      </c>
    </row>
    <row r="832" spans="1:2" x14ac:dyDescent="0.2">
      <c r="A832">
        <v>1300450</v>
      </c>
      <c r="B832">
        <v>610.505</v>
      </c>
    </row>
    <row r="833" spans="1:2" x14ac:dyDescent="0.2">
      <c r="A833">
        <v>1300460</v>
      </c>
      <c r="B833" s="12">
        <v>19586.120999999999</v>
      </c>
    </row>
    <row r="834" spans="1:2" x14ac:dyDescent="0.2">
      <c r="A834">
        <v>1300470</v>
      </c>
      <c r="B834" s="12">
        <v>17066.5</v>
      </c>
    </row>
    <row r="835" spans="1:2" x14ac:dyDescent="0.2">
      <c r="A835">
        <v>1300480</v>
      </c>
      <c r="B835" s="12">
        <v>10207.906000000001</v>
      </c>
    </row>
    <row r="836" spans="1:2" x14ac:dyDescent="0.2">
      <c r="A836">
        <v>1300490</v>
      </c>
      <c r="B836" s="12">
        <v>2130.9259999999999</v>
      </c>
    </row>
    <row r="837" spans="1:2" x14ac:dyDescent="0.2">
      <c r="A837">
        <v>1300500</v>
      </c>
      <c r="B837" s="12">
        <v>1469.424</v>
      </c>
    </row>
    <row r="838" spans="1:2" x14ac:dyDescent="0.2">
      <c r="A838">
        <v>1300510</v>
      </c>
    </row>
    <row r="839" spans="1:2" x14ac:dyDescent="0.2">
      <c r="A839">
        <v>1300520</v>
      </c>
      <c r="B839" s="13">
        <v>1785</v>
      </c>
    </row>
    <row r="840" spans="1:2" x14ac:dyDescent="0.2">
      <c r="A840">
        <v>1300530</v>
      </c>
      <c r="B840" s="13">
        <v>1744</v>
      </c>
    </row>
    <row r="841" spans="1:2" x14ac:dyDescent="0.2">
      <c r="A841">
        <v>1300540</v>
      </c>
      <c r="B841" s="12">
        <v>13413.217000000001</v>
      </c>
    </row>
    <row r="842" spans="1:2" x14ac:dyDescent="0.2">
      <c r="A842">
        <v>1300550</v>
      </c>
      <c r="B842" s="12">
        <v>17225.620999999999</v>
      </c>
    </row>
    <row r="843" spans="1:2" x14ac:dyDescent="0.2">
      <c r="A843">
        <v>1300560</v>
      </c>
      <c r="B843" s="12">
        <v>13072.295</v>
      </c>
    </row>
    <row r="844" spans="1:2" x14ac:dyDescent="0.2">
      <c r="A844">
        <v>1300570</v>
      </c>
      <c r="B844" s="12">
        <v>8097.4629999999997</v>
      </c>
    </row>
    <row r="845" spans="1:2" x14ac:dyDescent="0.2">
      <c r="A845">
        <v>1300580</v>
      </c>
      <c r="B845" s="12">
        <v>2076.607</v>
      </c>
    </row>
    <row r="846" spans="1:2" x14ac:dyDescent="0.2">
      <c r="A846">
        <v>1300590</v>
      </c>
      <c r="B846">
        <v>677.15300000000002</v>
      </c>
    </row>
    <row r="847" spans="1:2" x14ac:dyDescent="0.2">
      <c r="A847">
        <v>1300600</v>
      </c>
      <c r="B847">
        <v>781.87400000000002</v>
      </c>
    </row>
    <row r="848" spans="1:2" x14ac:dyDescent="0.2">
      <c r="A848">
        <v>1300610</v>
      </c>
      <c r="B848">
        <v>532.4</v>
      </c>
    </row>
    <row r="849" spans="1:2" x14ac:dyDescent="0.2">
      <c r="A849">
        <v>1300620</v>
      </c>
      <c r="B849" s="12">
        <v>2836.038</v>
      </c>
    </row>
    <row r="850" spans="1:2" x14ac:dyDescent="0.2">
      <c r="A850">
        <v>1300630</v>
      </c>
      <c r="B850" s="12">
        <v>1166.4010000000001</v>
      </c>
    </row>
    <row r="851" spans="1:2" x14ac:dyDescent="0.2">
      <c r="A851">
        <v>1300640</v>
      </c>
      <c r="B851" s="12">
        <v>5572.3149999999996</v>
      </c>
    </row>
    <row r="852" spans="1:2" x14ac:dyDescent="0.2">
      <c r="A852">
        <v>1300650</v>
      </c>
      <c r="B852" s="12">
        <v>1460.6289999999999</v>
      </c>
    </row>
    <row r="853" spans="1:2" x14ac:dyDescent="0.2">
      <c r="A853">
        <v>1300660</v>
      </c>
      <c r="B853" s="12">
        <v>6404.07</v>
      </c>
    </row>
    <row r="854" spans="1:2" x14ac:dyDescent="0.2">
      <c r="A854">
        <v>1300670</v>
      </c>
    </row>
    <row r="855" spans="1:2" x14ac:dyDescent="0.2">
      <c r="A855">
        <v>1300680</v>
      </c>
    </row>
    <row r="856" spans="1:2" x14ac:dyDescent="0.2">
      <c r="A856">
        <v>1300690</v>
      </c>
      <c r="B856" s="12">
        <v>3450.6669999999999</v>
      </c>
    </row>
    <row r="857" spans="1:2" x14ac:dyDescent="0.2">
      <c r="A857">
        <v>1300700</v>
      </c>
      <c r="B857" s="12">
        <v>2337.8939999999998</v>
      </c>
    </row>
    <row r="858" spans="1:2" x14ac:dyDescent="0.2">
      <c r="A858">
        <v>1300710</v>
      </c>
      <c r="B858" s="12">
        <v>1265.9780000000001</v>
      </c>
    </row>
    <row r="859" spans="1:2" x14ac:dyDescent="0.2">
      <c r="A859">
        <v>1300720</v>
      </c>
      <c r="B859">
        <v>163.417</v>
      </c>
    </row>
    <row r="860" spans="1:2" x14ac:dyDescent="0.2">
      <c r="A860">
        <v>1300730</v>
      </c>
      <c r="B860">
        <v>188.55199999999999</v>
      </c>
    </row>
    <row r="861" spans="1:2" x14ac:dyDescent="0.2">
      <c r="A861">
        <v>1300740</v>
      </c>
      <c r="B861">
        <v>159.60499999999999</v>
      </c>
    </row>
    <row r="862" spans="1:2" x14ac:dyDescent="0.2">
      <c r="A862">
        <v>1300750</v>
      </c>
      <c r="B862">
        <v>309.21499999999997</v>
      </c>
    </row>
    <row r="863" spans="1:2" x14ac:dyDescent="0.2">
      <c r="A863">
        <v>1300760</v>
      </c>
      <c r="B863" s="12">
        <v>1812.796</v>
      </c>
    </row>
    <row r="864" spans="1:2" x14ac:dyDescent="0.2">
      <c r="A864">
        <v>1300770</v>
      </c>
      <c r="B864" s="12">
        <v>4456.6670000000004</v>
      </c>
    </row>
    <row r="865" spans="1:2" x14ac:dyDescent="0.2">
      <c r="A865">
        <v>1300780</v>
      </c>
      <c r="B865" s="12">
        <v>8083.027</v>
      </c>
    </row>
    <row r="866" spans="1:2" x14ac:dyDescent="0.2">
      <c r="A866">
        <v>1300790</v>
      </c>
      <c r="B866" s="12">
        <v>5040.7030000000004</v>
      </c>
    </row>
    <row r="867" spans="1:2" x14ac:dyDescent="0.2">
      <c r="A867">
        <v>1300800</v>
      </c>
      <c r="B867" s="12">
        <v>4638.1660000000002</v>
      </c>
    </row>
    <row r="868" spans="1:2" x14ac:dyDescent="0.2">
      <c r="A868">
        <v>1300810</v>
      </c>
      <c r="B868" s="12">
        <v>4356.6629999999996</v>
      </c>
    </row>
    <row r="869" spans="1:2" x14ac:dyDescent="0.2">
      <c r="A869">
        <v>1300820</v>
      </c>
      <c r="B869" s="12">
        <v>5340.6329999999998</v>
      </c>
    </row>
    <row r="870" spans="1:2" x14ac:dyDescent="0.2">
      <c r="A870">
        <v>1300830</v>
      </c>
      <c r="B870">
        <v>554.78499999999997</v>
      </c>
    </row>
    <row r="871" spans="1:2" x14ac:dyDescent="0.2">
      <c r="A871">
        <v>1300840</v>
      </c>
    </row>
    <row r="872" spans="1:2" x14ac:dyDescent="0.2">
      <c r="A872">
        <v>1300850</v>
      </c>
      <c r="B872" s="13">
        <v>4179</v>
      </c>
    </row>
    <row r="873" spans="1:2" x14ac:dyDescent="0.2">
      <c r="A873">
        <v>1300860</v>
      </c>
      <c r="B873">
        <v>834.81899999999996</v>
      </c>
    </row>
    <row r="874" spans="1:2" x14ac:dyDescent="0.2">
      <c r="A874">
        <v>1300870</v>
      </c>
      <c r="B874">
        <v>197.98</v>
      </c>
    </row>
    <row r="875" spans="1:2" x14ac:dyDescent="0.2">
      <c r="A875">
        <v>1300880</v>
      </c>
      <c r="B875">
        <v>633.33799999999997</v>
      </c>
    </row>
    <row r="876" spans="1:2" x14ac:dyDescent="0.2">
      <c r="A876">
        <v>1300890</v>
      </c>
      <c r="B876" s="12">
        <v>1320.3219999999999</v>
      </c>
    </row>
    <row r="877" spans="1:2" x14ac:dyDescent="0.2">
      <c r="A877">
        <v>1300900</v>
      </c>
      <c r="B877">
        <v>939.88599999999997</v>
      </c>
    </row>
    <row r="878" spans="1:2" x14ac:dyDescent="0.2">
      <c r="A878">
        <v>1300910</v>
      </c>
      <c r="B878">
        <v>913.596</v>
      </c>
    </row>
    <row r="879" spans="1:2" x14ac:dyDescent="0.2">
      <c r="A879">
        <v>1300920</v>
      </c>
      <c r="B879" s="12">
        <v>1021.672</v>
      </c>
    </row>
    <row r="880" spans="1:2" x14ac:dyDescent="0.2">
      <c r="A880">
        <v>1300930</v>
      </c>
      <c r="B880">
        <v>555.92600000000004</v>
      </c>
    </row>
    <row r="881" spans="1:2" x14ac:dyDescent="0.2">
      <c r="A881">
        <v>1300931</v>
      </c>
      <c r="B881">
        <v>418.74799999999999</v>
      </c>
    </row>
    <row r="882" spans="1:2" x14ac:dyDescent="0.2">
      <c r="A882">
        <v>1300940</v>
      </c>
      <c r="B882" s="12">
        <v>17176.370999999999</v>
      </c>
    </row>
    <row r="883" spans="1:2" x14ac:dyDescent="0.2">
      <c r="A883">
        <v>1300950</v>
      </c>
      <c r="B883" s="12">
        <v>4979.9070000000002</v>
      </c>
    </row>
    <row r="884" spans="1:2" x14ac:dyDescent="0.2">
      <c r="A884">
        <v>1300960</v>
      </c>
      <c r="B884" s="12">
        <v>14064.516</v>
      </c>
    </row>
    <row r="885" spans="1:2" x14ac:dyDescent="0.2">
      <c r="A885">
        <v>1300970</v>
      </c>
      <c r="B885" s="12">
        <v>6196.2780000000002</v>
      </c>
    </row>
    <row r="886" spans="1:2" x14ac:dyDescent="0.2">
      <c r="A886">
        <v>1300980</v>
      </c>
      <c r="B886" s="13">
        <v>2180</v>
      </c>
    </row>
    <row r="887" spans="1:2" x14ac:dyDescent="0.2">
      <c r="A887">
        <v>1300990</v>
      </c>
      <c r="B887">
        <v>48.078000000000003</v>
      </c>
    </row>
    <row r="888" spans="1:2" x14ac:dyDescent="0.2">
      <c r="A888">
        <v>1301000</v>
      </c>
      <c r="B888" s="12">
        <v>11370.022999999999</v>
      </c>
    </row>
    <row r="889" spans="1:2" x14ac:dyDescent="0.2">
      <c r="A889">
        <v>1301010</v>
      </c>
      <c r="B889" s="12">
        <v>11237.36</v>
      </c>
    </row>
    <row r="890" spans="1:2" x14ac:dyDescent="0.2">
      <c r="A890">
        <v>1301020</v>
      </c>
      <c r="B890" s="12">
        <v>1344.3009999999999</v>
      </c>
    </row>
    <row r="891" spans="1:2" x14ac:dyDescent="0.2">
      <c r="A891">
        <v>1301030</v>
      </c>
      <c r="B891" s="12">
        <v>5971.3940000000002</v>
      </c>
    </row>
    <row r="892" spans="1:2" x14ac:dyDescent="0.2">
      <c r="A892">
        <v>1301040</v>
      </c>
      <c r="B892" s="12">
        <v>1165.4970000000001</v>
      </c>
    </row>
    <row r="893" spans="1:2" x14ac:dyDescent="0.2">
      <c r="A893">
        <v>1301050</v>
      </c>
      <c r="B893" s="12">
        <v>1210.942</v>
      </c>
    </row>
    <row r="894" spans="1:2" x14ac:dyDescent="0.2">
      <c r="A894">
        <v>1301060</v>
      </c>
      <c r="B894" s="12">
        <v>5368.1930000000002</v>
      </c>
    </row>
    <row r="895" spans="1:2" x14ac:dyDescent="0.2">
      <c r="A895">
        <v>1301070</v>
      </c>
      <c r="B895" s="12">
        <v>1301.0139999999999</v>
      </c>
    </row>
    <row r="896" spans="1:2" x14ac:dyDescent="0.2">
      <c r="A896">
        <v>1301080</v>
      </c>
      <c r="B896" s="12">
        <v>17984.928</v>
      </c>
    </row>
    <row r="897" spans="1:2" x14ac:dyDescent="0.2">
      <c r="A897">
        <v>1301090</v>
      </c>
      <c r="B897" s="12">
        <v>2038.9849999999999</v>
      </c>
    </row>
    <row r="898" spans="1:2" x14ac:dyDescent="0.2">
      <c r="A898">
        <v>1301100</v>
      </c>
      <c r="B898" s="12">
        <v>3173.1860000000001</v>
      </c>
    </row>
    <row r="899" spans="1:2" x14ac:dyDescent="0.2">
      <c r="A899">
        <v>1301110</v>
      </c>
      <c r="B899">
        <v>387.66699999999997</v>
      </c>
    </row>
    <row r="900" spans="1:2" x14ac:dyDescent="0.2">
      <c r="A900">
        <v>1301120</v>
      </c>
      <c r="B900" s="12">
        <v>1413.749</v>
      </c>
    </row>
    <row r="901" spans="1:2" x14ac:dyDescent="0.2">
      <c r="A901">
        <v>1301130</v>
      </c>
      <c r="B901" s="12">
        <v>1342.3789999999999</v>
      </c>
    </row>
    <row r="902" spans="1:2" x14ac:dyDescent="0.2">
      <c r="A902">
        <v>1301140</v>
      </c>
      <c r="B902">
        <v>568.12</v>
      </c>
    </row>
    <row r="903" spans="1:2" x14ac:dyDescent="0.2">
      <c r="A903">
        <v>1301150</v>
      </c>
      <c r="B903">
        <v>432.23</v>
      </c>
    </row>
    <row r="904" spans="1:2" x14ac:dyDescent="0.2">
      <c r="A904">
        <v>1301160</v>
      </c>
      <c r="B904">
        <v>43.182000000000002</v>
      </c>
    </row>
    <row r="905" spans="1:2" x14ac:dyDescent="0.2">
      <c r="A905">
        <v>1301170</v>
      </c>
      <c r="B905">
        <v>52.404000000000003</v>
      </c>
    </row>
    <row r="906" spans="1:2" x14ac:dyDescent="0.2">
      <c r="A906">
        <v>1301180</v>
      </c>
      <c r="B906">
        <v>21.271999999999998</v>
      </c>
    </row>
    <row r="907" spans="1:2" x14ac:dyDescent="0.2">
      <c r="A907">
        <v>1301190</v>
      </c>
      <c r="B907">
        <v>101.452</v>
      </c>
    </row>
    <row r="908" spans="1:2" x14ac:dyDescent="0.2">
      <c r="A908">
        <v>1301200</v>
      </c>
      <c r="B908" s="12">
        <v>1224.327</v>
      </c>
    </row>
    <row r="909" spans="1:2" x14ac:dyDescent="0.2">
      <c r="A909">
        <v>1301210</v>
      </c>
      <c r="B909">
        <v>390.971</v>
      </c>
    </row>
    <row r="910" spans="1:2" x14ac:dyDescent="0.2">
      <c r="A910">
        <v>1301220</v>
      </c>
      <c r="B910">
        <v>735.2</v>
      </c>
    </row>
    <row r="911" spans="1:2" x14ac:dyDescent="0.2">
      <c r="A911">
        <v>1301230</v>
      </c>
      <c r="B911">
        <v>714.87699999999995</v>
      </c>
    </row>
    <row r="912" spans="1:2" x14ac:dyDescent="0.2">
      <c r="A912">
        <v>1301240</v>
      </c>
      <c r="B912">
        <v>428.00099999999998</v>
      </c>
    </row>
    <row r="913" spans="1:2" x14ac:dyDescent="0.2">
      <c r="A913">
        <v>1301250</v>
      </c>
      <c r="B913">
        <v>343.08300000000003</v>
      </c>
    </row>
    <row r="914" spans="1:2" x14ac:dyDescent="0.2">
      <c r="A914">
        <v>1400010</v>
      </c>
      <c r="B914">
        <v>269.42200000000003</v>
      </c>
    </row>
    <row r="915" spans="1:2" x14ac:dyDescent="0.2">
      <c r="A915">
        <v>1400020</v>
      </c>
      <c r="B915">
        <v>447.76299999999998</v>
      </c>
    </row>
    <row r="916" spans="1:2" x14ac:dyDescent="0.2">
      <c r="A916">
        <v>1400030</v>
      </c>
      <c r="B916">
        <v>46.622</v>
      </c>
    </row>
    <row r="917" spans="1:2" x14ac:dyDescent="0.2">
      <c r="A917">
        <v>1400040</v>
      </c>
      <c r="B917">
        <v>41.143000000000001</v>
      </c>
    </row>
    <row r="918" spans="1:2" x14ac:dyDescent="0.2">
      <c r="A918">
        <v>1400050</v>
      </c>
      <c r="B918">
        <v>730.46699999999998</v>
      </c>
    </row>
    <row r="919" spans="1:2" x14ac:dyDescent="0.2">
      <c r="A919">
        <v>1400060</v>
      </c>
      <c r="B919">
        <v>645.18700000000001</v>
      </c>
    </row>
    <row r="920" spans="1:2" x14ac:dyDescent="0.2">
      <c r="A920">
        <v>1400070</v>
      </c>
      <c r="B920">
        <v>469.02</v>
      </c>
    </row>
    <row r="921" spans="1:2" x14ac:dyDescent="0.2">
      <c r="A921">
        <v>1400080</v>
      </c>
    </row>
    <row r="922" spans="1:2" x14ac:dyDescent="0.2">
      <c r="A922">
        <v>1400090</v>
      </c>
    </row>
    <row r="923" spans="1:2" x14ac:dyDescent="0.2">
      <c r="A923">
        <v>1400100</v>
      </c>
      <c r="B923">
        <v>548.88400000000001</v>
      </c>
    </row>
    <row r="924" spans="1:2" x14ac:dyDescent="0.2">
      <c r="A924">
        <v>1400110</v>
      </c>
      <c r="B924">
        <v>4.22</v>
      </c>
    </row>
    <row r="925" spans="1:2" x14ac:dyDescent="0.2">
      <c r="A925">
        <v>1400120</v>
      </c>
      <c r="B925">
        <v>211.821</v>
      </c>
    </row>
    <row r="926" spans="1:2" x14ac:dyDescent="0.2">
      <c r="A926">
        <v>1400130</v>
      </c>
      <c r="B926">
        <v>5.5960000000000001</v>
      </c>
    </row>
    <row r="927" spans="1:2" x14ac:dyDescent="0.2">
      <c r="A927">
        <v>1400140</v>
      </c>
      <c r="B927">
        <v>115.566</v>
      </c>
    </row>
    <row r="928" spans="1:2" x14ac:dyDescent="0.2">
      <c r="A928">
        <v>1400150</v>
      </c>
      <c r="B928">
        <v>580.09400000000005</v>
      </c>
    </row>
    <row r="929" spans="1:2" x14ac:dyDescent="0.2">
      <c r="A929">
        <v>1400160</v>
      </c>
      <c r="B929">
        <v>45.741</v>
      </c>
    </row>
    <row r="930" spans="1:2" x14ac:dyDescent="0.2">
      <c r="A930">
        <v>1400170</v>
      </c>
      <c r="B930">
        <v>454.26499999999999</v>
      </c>
    </row>
    <row r="931" spans="1:2" x14ac:dyDescent="0.2">
      <c r="A931">
        <v>1400180</v>
      </c>
      <c r="B931">
        <v>128.30600000000001</v>
      </c>
    </row>
    <row r="932" spans="1:2" x14ac:dyDescent="0.2">
      <c r="A932">
        <v>1400190</v>
      </c>
      <c r="B932">
        <v>659.60599999999999</v>
      </c>
    </row>
    <row r="933" spans="1:2" x14ac:dyDescent="0.2">
      <c r="A933">
        <v>1400200</v>
      </c>
      <c r="B933">
        <v>416.20600000000002</v>
      </c>
    </row>
    <row r="934" spans="1:2" x14ac:dyDescent="0.2">
      <c r="A934">
        <v>1400210</v>
      </c>
      <c r="B934">
        <v>315.30099999999999</v>
      </c>
    </row>
    <row r="935" spans="1:2" x14ac:dyDescent="0.2">
      <c r="A935">
        <v>1400220</v>
      </c>
      <c r="B935">
        <v>606.78499999999997</v>
      </c>
    </row>
    <row r="936" spans="1:2" x14ac:dyDescent="0.2">
      <c r="A936">
        <v>1400230</v>
      </c>
      <c r="B936">
        <v>689.47</v>
      </c>
    </row>
    <row r="937" spans="1:2" x14ac:dyDescent="0.2">
      <c r="A937">
        <v>1400240</v>
      </c>
      <c r="B937">
        <v>395.47</v>
      </c>
    </row>
    <row r="938" spans="1:2" x14ac:dyDescent="0.2">
      <c r="A938">
        <v>1400250</v>
      </c>
      <c r="B938">
        <v>519.92899999999997</v>
      </c>
    </row>
    <row r="939" spans="1:2" x14ac:dyDescent="0.2">
      <c r="A939">
        <v>1400260</v>
      </c>
      <c r="B939">
        <v>249.32300000000001</v>
      </c>
    </row>
    <row r="940" spans="1:2" x14ac:dyDescent="0.2">
      <c r="A940">
        <v>1400270</v>
      </c>
      <c r="B940">
        <v>346.79599999999999</v>
      </c>
    </row>
    <row r="941" spans="1:2" x14ac:dyDescent="0.2">
      <c r="A941">
        <v>1400280</v>
      </c>
      <c r="B941">
        <v>126.8</v>
      </c>
    </row>
    <row r="942" spans="1:2" x14ac:dyDescent="0.2">
      <c r="A942">
        <v>1400290</v>
      </c>
      <c r="B942">
        <v>146.79599999999999</v>
      </c>
    </row>
    <row r="943" spans="1:2" x14ac:dyDescent="0.2">
      <c r="A943">
        <v>1400300</v>
      </c>
      <c r="B943">
        <v>236.93799999999999</v>
      </c>
    </row>
    <row r="944" spans="1:2" x14ac:dyDescent="0.2">
      <c r="A944">
        <v>1400310</v>
      </c>
      <c r="B944" s="12">
        <v>1952.172</v>
      </c>
    </row>
    <row r="945" spans="1:2" x14ac:dyDescent="0.2">
      <c r="A945">
        <v>1400320</v>
      </c>
      <c r="B945" s="12">
        <v>1049.2550000000001</v>
      </c>
    </row>
    <row r="946" spans="1:2" x14ac:dyDescent="0.2">
      <c r="A946">
        <v>1400330</v>
      </c>
    </row>
    <row r="947" spans="1:2" x14ac:dyDescent="0.2">
      <c r="A947">
        <v>1400340</v>
      </c>
      <c r="B947">
        <v>380.28</v>
      </c>
    </row>
    <row r="948" spans="1:2" x14ac:dyDescent="0.2">
      <c r="A948">
        <v>1400350</v>
      </c>
      <c r="B948">
        <v>9.7870000000000008</v>
      </c>
    </row>
    <row r="949" spans="1:2" x14ac:dyDescent="0.2">
      <c r="A949">
        <v>1400360</v>
      </c>
      <c r="B949">
        <v>116.831</v>
      </c>
    </row>
    <row r="950" spans="1:2" x14ac:dyDescent="0.2">
      <c r="A950">
        <v>1400370</v>
      </c>
      <c r="B950">
        <v>1.9410000000000001</v>
      </c>
    </row>
    <row r="951" spans="1:2" x14ac:dyDescent="0.2">
      <c r="A951">
        <v>1400380</v>
      </c>
      <c r="B951">
        <v>1.581</v>
      </c>
    </row>
    <row r="952" spans="1:2" x14ac:dyDescent="0.2">
      <c r="A952">
        <v>1400390</v>
      </c>
    </row>
    <row r="953" spans="1:2" x14ac:dyDescent="0.2">
      <c r="A953">
        <v>1400400</v>
      </c>
    </row>
    <row r="954" spans="1:2" x14ac:dyDescent="0.2">
      <c r="A954">
        <v>1400410</v>
      </c>
      <c r="B954">
        <v>18.363</v>
      </c>
    </row>
    <row r="955" spans="1:2" x14ac:dyDescent="0.2">
      <c r="A955">
        <v>1400420</v>
      </c>
    </row>
    <row r="956" spans="1:2" x14ac:dyDescent="0.2">
      <c r="A956">
        <v>1400430</v>
      </c>
    </row>
    <row r="957" spans="1:2" x14ac:dyDescent="0.2">
      <c r="A957">
        <v>1400440</v>
      </c>
    </row>
    <row r="958" spans="1:2" x14ac:dyDescent="0.2">
      <c r="A958">
        <v>1400450</v>
      </c>
    </row>
    <row r="959" spans="1:2" x14ac:dyDescent="0.2">
      <c r="A959">
        <v>1400460</v>
      </c>
      <c r="B959">
        <v>15.250999999999999</v>
      </c>
    </row>
    <row r="960" spans="1:2" x14ac:dyDescent="0.2">
      <c r="A960">
        <v>1400470</v>
      </c>
      <c r="B960">
        <v>143.33600000000001</v>
      </c>
    </row>
    <row r="961" spans="1:2" x14ac:dyDescent="0.2">
      <c r="A961">
        <v>1400480</v>
      </c>
      <c r="B961">
        <v>17.431999999999999</v>
      </c>
    </row>
    <row r="962" spans="1:2" x14ac:dyDescent="0.2">
      <c r="A962">
        <v>1400490</v>
      </c>
      <c r="B962">
        <v>11</v>
      </c>
    </row>
    <row r="963" spans="1:2" x14ac:dyDescent="0.2">
      <c r="A963">
        <v>1400500</v>
      </c>
    </row>
    <row r="964" spans="1:2" x14ac:dyDescent="0.2">
      <c r="A964">
        <v>1400510</v>
      </c>
    </row>
    <row r="965" spans="1:2" x14ac:dyDescent="0.2">
      <c r="A965">
        <v>1400520</v>
      </c>
      <c r="B965">
        <v>22.635000000000002</v>
      </c>
    </row>
    <row r="966" spans="1:2" x14ac:dyDescent="0.2">
      <c r="A966">
        <v>1400530</v>
      </c>
      <c r="B966">
        <v>19.311</v>
      </c>
    </row>
    <row r="967" spans="1:2" x14ac:dyDescent="0.2">
      <c r="A967">
        <v>1400540</v>
      </c>
      <c r="B967">
        <v>17.879000000000001</v>
      </c>
    </row>
    <row r="968" spans="1:2" x14ac:dyDescent="0.2">
      <c r="A968">
        <v>1400550</v>
      </c>
      <c r="B968">
        <v>24.327999999999999</v>
      </c>
    </row>
    <row r="969" spans="1:2" x14ac:dyDescent="0.2">
      <c r="A969">
        <v>1400560</v>
      </c>
      <c r="B969">
        <v>15.058999999999999</v>
      </c>
    </row>
    <row r="970" spans="1:2" x14ac:dyDescent="0.2">
      <c r="A970">
        <v>1400570</v>
      </c>
      <c r="B970">
        <v>150.61000000000001</v>
      </c>
    </row>
    <row r="971" spans="1:2" x14ac:dyDescent="0.2">
      <c r="A971">
        <v>1400580</v>
      </c>
      <c r="B971">
        <v>79.950999999999993</v>
      </c>
    </row>
    <row r="972" spans="1:2" x14ac:dyDescent="0.2">
      <c r="A972">
        <v>1400590</v>
      </c>
      <c r="B972">
        <v>36.386000000000003</v>
      </c>
    </row>
    <row r="973" spans="1:2" x14ac:dyDescent="0.2">
      <c r="A973">
        <v>1400600</v>
      </c>
      <c r="B973">
        <v>288.21800000000002</v>
      </c>
    </row>
    <row r="974" spans="1:2" x14ac:dyDescent="0.2">
      <c r="A974">
        <v>1400610</v>
      </c>
      <c r="B974">
        <v>299.892</v>
      </c>
    </row>
    <row r="975" spans="1:2" x14ac:dyDescent="0.2">
      <c r="A975">
        <v>1400620</v>
      </c>
      <c r="B975">
        <v>81.5</v>
      </c>
    </row>
    <row r="976" spans="1:2" x14ac:dyDescent="0.2">
      <c r="A976">
        <v>1400630</v>
      </c>
      <c r="B976">
        <v>8.0069999999999997</v>
      </c>
    </row>
    <row r="977" spans="1:2" x14ac:dyDescent="0.2">
      <c r="A977">
        <v>1400640</v>
      </c>
      <c r="B977">
        <v>60.365000000000002</v>
      </c>
    </row>
    <row r="978" spans="1:2" x14ac:dyDescent="0.2">
      <c r="A978">
        <v>1400650</v>
      </c>
      <c r="B978">
        <v>358.11200000000002</v>
      </c>
    </row>
    <row r="979" spans="1:2" x14ac:dyDescent="0.2">
      <c r="A979">
        <v>1400660</v>
      </c>
    </row>
    <row r="980" spans="1:2" x14ac:dyDescent="0.2">
      <c r="A980">
        <v>1400670</v>
      </c>
      <c r="B980">
        <v>948.44</v>
      </c>
    </row>
    <row r="981" spans="1:2" x14ac:dyDescent="0.2">
      <c r="A981">
        <v>1400680</v>
      </c>
      <c r="B981">
        <v>20.777999999999999</v>
      </c>
    </row>
    <row r="982" spans="1:2" x14ac:dyDescent="0.2">
      <c r="A982">
        <v>1400690</v>
      </c>
      <c r="B982">
        <v>227.73099999999999</v>
      </c>
    </row>
    <row r="983" spans="1:2" x14ac:dyDescent="0.2">
      <c r="A983">
        <v>1400700</v>
      </c>
      <c r="B983">
        <v>186.98400000000001</v>
      </c>
    </row>
    <row r="984" spans="1:2" x14ac:dyDescent="0.2">
      <c r="A984">
        <v>1400710</v>
      </c>
      <c r="B984">
        <v>84.152000000000001</v>
      </c>
    </row>
    <row r="985" spans="1:2" x14ac:dyDescent="0.2">
      <c r="A985">
        <v>1400720</v>
      </c>
    </row>
    <row r="986" spans="1:2" x14ac:dyDescent="0.2">
      <c r="A986">
        <v>1400730</v>
      </c>
      <c r="B986">
        <v>100.48</v>
      </c>
    </row>
    <row r="987" spans="1:2" x14ac:dyDescent="0.2">
      <c r="A987">
        <v>1400740</v>
      </c>
      <c r="B987">
        <v>135</v>
      </c>
    </row>
    <row r="988" spans="1:2" x14ac:dyDescent="0.2">
      <c r="A988">
        <v>1400750</v>
      </c>
      <c r="B988">
        <v>135.12200000000001</v>
      </c>
    </row>
    <row r="989" spans="1:2" x14ac:dyDescent="0.2">
      <c r="A989">
        <v>1400760</v>
      </c>
      <c r="B989">
        <v>54.628999999999998</v>
      </c>
    </row>
    <row r="990" spans="1:2" x14ac:dyDescent="0.2">
      <c r="A990">
        <v>1400770</v>
      </c>
      <c r="B990">
        <v>85.96</v>
      </c>
    </row>
    <row r="991" spans="1:2" x14ac:dyDescent="0.2">
      <c r="A991">
        <v>1400780</v>
      </c>
      <c r="B991">
        <v>185.119</v>
      </c>
    </row>
    <row r="992" spans="1:2" x14ac:dyDescent="0.2">
      <c r="A992">
        <v>1400790</v>
      </c>
      <c r="B992">
        <v>120.399</v>
      </c>
    </row>
    <row r="993" spans="1:2" x14ac:dyDescent="0.2">
      <c r="A993">
        <v>1400800</v>
      </c>
      <c r="B993">
        <v>501.10700000000003</v>
      </c>
    </row>
    <row r="994" spans="1:2" x14ac:dyDescent="0.2">
      <c r="A994">
        <v>1400810</v>
      </c>
      <c r="B994">
        <v>361.08100000000002</v>
      </c>
    </row>
    <row r="995" spans="1:2" x14ac:dyDescent="0.2">
      <c r="A995">
        <v>1400820</v>
      </c>
      <c r="B995">
        <v>699.39</v>
      </c>
    </row>
    <row r="996" spans="1:2" x14ac:dyDescent="0.2">
      <c r="A996">
        <v>1400830</v>
      </c>
      <c r="B996">
        <v>48.715000000000003</v>
      </c>
    </row>
    <row r="997" spans="1:2" x14ac:dyDescent="0.2">
      <c r="A997">
        <v>1400840</v>
      </c>
      <c r="B997">
        <v>291.65100000000001</v>
      </c>
    </row>
    <row r="998" spans="1:2" x14ac:dyDescent="0.2">
      <c r="A998">
        <v>1400850</v>
      </c>
      <c r="B998">
        <v>41.051000000000002</v>
      </c>
    </row>
    <row r="999" spans="1:2" x14ac:dyDescent="0.2">
      <c r="A999">
        <v>1400860</v>
      </c>
      <c r="B999">
        <v>196.31</v>
      </c>
    </row>
    <row r="1000" spans="1:2" x14ac:dyDescent="0.2">
      <c r="A1000">
        <v>1400870</v>
      </c>
      <c r="B1000">
        <v>50.238</v>
      </c>
    </row>
    <row r="1001" spans="1:2" x14ac:dyDescent="0.2">
      <c r="A1001">
        <v>1400880</v>
      </c>
      <c r="B1001">
        <v>107.371</v>
      </c>
    </row>
    <row r="1002" spans="1:2" x14ac:dyDescent="0.2">
      <c r="A1002">
        <v>1400890</v>
      </c>
      <c r="B1002">
        <v>38.963999999999999</v>
      </c>
    </row>
    <row r="1003" spans="1:2" x14ac:dyDescent="0.2">
      <c r="A1003">
        <v>1400900</v>
      </c>
      <c r="B1003">
        <v>57.871000000000002</v>
      </c>
    </row>
    <row r="1004" spans="1:2" x14ac:dyDescent="0.2">
      <c r="A1004">
        <v>1400910</v>
      </c>
      <c r="B1004">
        <v>161.24700000000001</v>
      </c>
    </row>
    <row r="1005" spans="1:2" x14ac:dyDescent="0.2">
      <c r="A1005">
        <v>1400920</v>
      </c>
      <c r="B1005">
        <v>284.56099999999998</v>
      </c>
    </row>
    <row r="1006" spans="1:2" x14ac:dyDescent="0.2">
      <c r="A1006">
        <v>1400930</v>
      </c>
      <c r="B1006">
        <v>213.762</v>
      </c>
    </row>
    <row r="1007" spans="1:2" x14ac:dyDescent="0.2">
      <c r="A1007">
        <v>1400940</v>
      </c>
      <c r="B1007">
        <v>236.893</v>
      </c>
    </row>
    <row r="1008" spans="1:2" x14ac:dyDescent="0.2">
      <c r="A1008">
        <v>1400950</v>
      </c>
      <c r="B1008">
        <v>96.68</v>
      </c>
    </row>
    <row r="1009" spans="1:2" x14ac:dyDescent="0.2">
      <c r="A1009">
        <v>1400960</v>
      </c>
      <c r="B1009">
        <v>27.971</v>
      </c>
    </row>
    <row r="1010" spans="1:2" x14ac:dyDescent="0.2">
      <c r="A1010">
        <v>1400970</v>
      </c>
      <c r="B1010">
        <v>33.813000000000002</v>
      </c>
    </row>
    <row r="1011" spans="1:2" x14ac:dyDescent="0.2">
      <c r="A1011">
        <v>1400980</v>
      </c>
      <c r="B1011">
        <v>44.863</v>
      </c>
    </row>
    <row r="1012" spans="1:2" x14ac:dyDescent="0.2">
      <c r="A1012">
        <v>1400990</v>
      </c>
      <c r="B1012">
        <v>8.173</v>
      </c>
    </row>
    <row r="1013" spans="1:2" x14ac:dyDescent="0.2">
      <c r="A1013">
        <v>1401000</v>
      </c>
      <c r="B1013">
        <v>5.6719999999999997</v>
      </c>
    </row>
    <row r="1014" spans="1:2" x14ac:dyDescent="0.2">
      <c r="A1014">
        <v>1401010</v>
      </c>
      <c r="B1014">
        <v>42.512</v>
      </c>
    </row>
    <row r="1015" spans="1:2" x14ac:dyDescent="0.2">
      <c r="A1015">
        <v>1401020</v>
      </c>
      <c r="B1015">
        <v>7.0449999999999999</v>
      </c>
    </row>
    <row r="1016" spans="1:2" x14ac:dyDescent="0.2">
      <c r="A1016">
        <v>1401030</v>
      </c>
      <c r="B1016">
        <v>220.61099999999999</v>
      </c>
    </row>
    <row r="1017" spans="1:2" x14ac:dyDescent="0.2">
      <c r="A1017">
        <v>1401040</v>
      </c>
      <c r="B1017">
        <v>68.635000000000005</v>
      </c>
    </row>
    <row r="1018" spans="1:2" x14ac:dyDescent="0.2">
      <c r="A1018">
        <v>1401050</v>
      </c>
      <c r="B1018">
        <v>54.514000000000003</v>
      </c>
    </row>
    <row r="1019" spans="1:2" x14ac:dyDescent="0.2">
      <c r="A1019">
        <v>1401060</v>
      </c>
      <c r="B1019">
        <v>49.844999999999999</v>
      </c>
    </row>
    <row r="1020" spans="1:2" x14ac:dyDescent="0.2">
      <c r="A1020">
        <v>1401070</v>
      </c>
      <c r="B1020">
        <v>41.078000000000003</v>
      </c>
    </row>
    <row r="1021" spans="1:2" x14ac:dyDescent="0.2">
      <c r="A1021">
        <v>1401080</v>
      </c>
      <c r="B1021">
        <v>37.201999999999998</v>
      </c>
    </row>
    <row r="1022" spans="1:2" x14ac:dyDescent="0.2">
      <c r="A1022">
        <v>1401090</v>
      </c>
      <c r="B1022">
        <v>46.744</v>
      </c>
    </row>
    <row r="1023" spans="1:2" x14ac:dyDescent="0.2">
      <c r="A1023">
        <v>1401100</v>
      </c>
      <c r="B1023">
        <v>31.744</v>
      </c>
    </row>
    <row r="1024" spans="1:2" x14ac:dyDescent="0.2">
      <c r="A1024">
        <v>1401110</v>
      </c>
      <c r="B1024">
        <v>29</v>
      </c>
    </row>
    <row r="1025" spans="1:2" x14ac:dyDescent="0.2">
      <c r="A1025">
        <v>1401120</v>
      </c>
      <c r="B1025">
        <v>32.313000000000002</v>
      </c>
    </row>
    <row r="1026" spans="1:2" x14ac:dyDescent="0.2">
      <c r="A1026">
        <v>1401130</v>
      </c>
      <c r="B1026">
        <v>234.96199999999999</v>
      </c>
    </row>
    <row r="1027" spans="1:2" x14ac:dyDescent="0.2">
      <c r="A1027">
        <v>1401140</v>
      </c>
      <c r="B1027">
        <v>252.977</v>
      </c>
    </row>
    <row r="1028" spans="1:2" x14ac:dyDescent="0.2">
      <c r="A1028">
        <v>1401150</v>
      </c>
      <c r="B1028">
        <v>446.476</v>
      </c>
    </row>
    <row r="1029" spans="1:2" x14ac:dyDescent="0.2">
      <c r="A1029">
        <v>1401160</v>
      </c>
      <c r="B1029">
        <v>416.5</v>
      </c>
    </row>
    <row r="1030" spans="1:2" x14ac:dyDescent="0.2">
      <c r="A1030">
        <v>1401170</v>
      </c>
      <c r="B1030">
        <v>110.643</v>
      </c>
    </row>
    <row r="1031" spans="1:2" x14ac:dyDescent="0.2">
      <c r="A1031">
        <v>1401180</v>
      </c>
      <c r="B1031">
        <v>341.35300000000001</v>
      </c>
    </row>
    <row r="1032" spans="1:2" x14ac:dyDescent="0.2">
      <c r="A1032">
        <v>1500010</v>
      </c>
      <c r="B1032">
        <v>850.42399999999998</v>
      </c>
    </row>
    <row r="1033" spans="1:2" x14ac:dyDescent="0.2">
      <c r="A1033">
        <v>1500020</v>
      </c>
      <c r="B1033" s="12">
        <v>1288.7739999999999</v>
      </c>
    </row>
    <row r="1034" spans="1:2" x14ac:dyDescent="0.2">
      <c r="A1034">
        <v>1500030</v>
      </c>
    </row>
    <row r="1035" spans="1:2" x14ac:dyDescent="0.2">
      <c r="A1035">
        <v>1500040</v>
      </c>
    </row>
    <row r="1036" spans="1:2" x14ac:dyDescent="0.2">
      <c r="A1036">
        <v>1500050</v>
      </c>
      <c r="B1036">
        <v>622.31700000000001</v>
      </c>
    </row>
    <row r="1037" spans="1:2" x14ac:dyDescent="0.2">
      <c r="A1037">
        <v>1500060</v>
      </c>
      <c r="B1037">
        <v>316.68299999999999</v>
      </c>
    </row>
    <row r="1038" spans="1:2" x14ac:dyDescent="0.2">
      <c r="A1038">
        <v>1500070</v>
      </c>
      <c r="B1038" s="12">
        <v>1123.518</v>
      </c>
    </row>
    <row r="1039" spans="1:2" x14ac:dyDescent="0.2">
      <c r="A1039">
        <v>1500080</v>
      </c>
      <c r="B1039">
        <v>513.91999999999996</v>
      </c>
    </row>
    <row r="1040" spans="1:2" x14ac:dyDescent="0.2">
      <c r="A1040">
        <v>1500090</v>
      </c>
      <c r="B1040" s="12">
        <v>1734.171</v>
      </c>
    </row>
    <row r="1041" spans="1:2" x14ac:dyDescent="0.2">
      <c r="A1041">
        <v>1500100</v>
      </c>
      <c r="B1041">
        <v>723.74099999999999</v>
      </c>
    </row>
    <row r="1042" spans="1:2" x14ac:dyDescent="0.2">
      <c r="A1042">
        <v>1500101</v>
      </c>
      <c r="B1042">
        <v>227.03</v>
      </c>
    </row>
    <row r="1043" spans="1:2" x14ac:dyDescent="0.2">
      <c r="A1043">
        <v>1500110</v>
      </c>
      <c r="B1043">
        <v>373.63900000000001</v>
      </c>
    </row>
    <row r="1044" spans="1:2" x14ac:dyDescent="0.2">
      <c r="A1044">
        <v>1500120</v>
      </c>
      <c r="B1044">
        <v>143.18899999999999</v>
      </c>
    </row>
    <row r="1045" spans="1:2" x14ac:dyDescent="0.2">
      <c r="A1045">
        <v>1500130</v>
      </c>
      <c r="B1045">
        <v>917.08100000000002</v>
      </c>
    </row>
    <row r="1046" spans="1:2" x14ac:dyDescent="0.2">
      <c r="A1046">
        <v>1500140</v>
      </c>
      <c r="B1046">
        <v>643.83600000000001</v>
      </c>
    </row>
    <row r="1047" spans="1:2" x14ac:dyDescent="0.2">
      <c r="A1047">
        <v>1500150</v>
      </c>
      <c r="B1047">
        <v>680.19299999999998</v>
      </c>
    </row>
    <row r="1048" spans="1:2" x14ac:dyDescent="0.2">
      <c r="A1048">
        <v>1500160</v>
      </c>
      <c r="B1048" s="12">
        <v>1002.396</v>
      </c>
    </row>
    <row r="1049" spans="1:2" x14ac:dyDescent="0.2">
      <c r="A1049">
        <v>1500170</v>
      </c>
      <c r="B1049">
        <v>275.423</v>
      </c>
    </row>
    <row r="1050" spans="1:2" x14ac:dyDescent="0.2">
      <c r="A1050">
        <v>1500180</v>
      </c>
    </row>
    <row r="1051" spans="1:2" x14ac:dyDescent="0.2">
      <c r="A1051">
        <v>1500190</v>
      </c>
      <c r="B1051">
        <v>615.41999999999996</v>
      </c>
    </row>
    <row r="1052" spans="1:2" x14ac:dyDescent="0.2">
      <c r="A1052">
        <v>1500200</v>
      </c>
      <c r="B1052">
        <v>128.196</v>
      </c>
    </row>
    <row r="1053" spans="1:2" x14ac:dyDescent="0.2">
      <c r="A1053">
        <v>1500210</v>
      </c>
      <c r="B1053">
        <v>984.32399999999996</v>
      </c>
    </row>
    <row r="1054" spans="1:2" x14ac:dyDescent="0.2">
      <c r="A1054">
        <v>1500220</v>
      </c>
      <c r="B1054" s="12">
        <v>1411.1089999999999</v>
      </c>
    </row>
    <row r="1055" spans="1:2" x14ac:dyDescent="0.2">
      <c r="A1055">
        <v>1500230</v>
      </c>
      <c r="B1055">
        <v>534.76700000000005</v>
      </c>
    </row>
    <row r="1056" spans="1:2" x14ac:dyDescent="0.2">
      <c r="A1056">
        <v>1500240</v>
      </c>
      <c r="B1056">
        <v>165.67099999999999</v>
      </c>
    </row>
    <row r="1057" spans="1:2" x14ac:dyDescent="0.2">
      <c r="A1057">
        <v>1500250</v>
      </c>
      <c r="B1057">
        <v>181.32599999999999</v>
      </c>
    </row>
    <row r="1058" spans="1:2" x14ac:dyDescent="0.2">
      <c r="A1058">
        <v>1500260</v>
      </c>
      <c r="B1058">
        <v>17.934000000000001</v>
      </c>
    </row>
    <row r="1059" spans="1:2" x14ac:dyDescent="0.2">
      <c r="A1059">
        <v>1500270</v>
      </c>
      <c r="B1059">
        <v>402.46300000000002</v>
      </c>
    </row>
    <row r="1060" spans="1:2" x14ac:dyDescent="0.2">
      <c r="A1060">
        <v>1500280</v>
      </c>
      <c r="B1060">
        <v>90.908000000000001</v>
      </c>
    </row>
    <row r="1061" spans="1:2" x14ac:dyDescent="0.2">
      <c r="A1061">
        <v>1500290</v>
      </c>
      <c r="B1061">
        <v>24.911000000000001</v>
      </c>
    </row>
    <row r="1062" spans="1:2" x14ac:dyDescent="0.2">
      <c r="A1062">
        <v>1500300</v>
      </c>
      <c r="B1062">
        <v>415.15</v>
      </c>
    </row>
    <row r="1063" spans="1:2" x14ac:dyDescent="0.2">
      <c r="A1063">
        <v>1500310</v>
      </c>
      <c r="B1063">
        <v>412.815</v>
      </c>
    </row>
    <row r="1064" spans="1:2" x14ac:dyDescent="0.2">
      <c r="A1064">
        <v>1500320</v>
      </c>
    </row>
    <row r="1065" spans="1:2" x14ac:dyDescent="0.2">
      <c r="A1065">
        <v>1500330</v>
      </c>
    </row>
    <row r="1066" spans="1:2" x14ac:dyDescent="0.2">
      <c r="A1066">
        <v>1500340</v>
      </c>
      <c r="B1066">
        <v>374.27499999999998</v>
      </c>
    </row>
    <row r="1067" spans="1:2" x14ac:dyDescent="0.2">
      <c r="A1067">
        <v>1500350</v>
      </c>
      <c r="B1067">
        <v>556.51800000000003</v>
      </c>
    </row>
    <row r="1068" spans="1:2" x14ac:dyDescent="0.2">
      <c r="A1068">
        <v>1500360</v>
      </c>
      <c r="B1068">
        <v>950.92600000000004</v>
      </c>
    </row>
    <row r="1069" spans="1:2" x14ac:dyDescent="0.2">
      <c r="A1069">
        <v>1500370</v>
      </c>
      <c r="B1069">
        <v>86.090999999999994</v>
      </c>
    </row>
    <row r="1070" spans="1:2" x14ac:dyDescent="0.2">
      <c r="A1070">
        <v>1500380</v>
      </c>
      <c r="B1070">
        <v>939.45500000000004</v>
      </c>
    </row>
    <row r="1071" spans="1:2" x14ac:dyDescent="0.2">
      <c r="A1071">
        <v>1500390</v>
      </c>
    </row>
    <row r="1072" spans="1:2" x14ac:dyDescent="0.2">
      <c r="A1072">
        <v>1500400</v>
      </c>
    </row>
    <row r="1073" spans="1:2" x14ac:dyDescent="0.2">
      <c r="A1073">
        <v>1500410</v>
      </c>
    </row>
    <row r="1074" spans="1:2" x14ac:dyDescent="0.2">
      <c r="A1074">
        <v>1500420</v>
      </c>
    </row>
    <row r="1075" spans="1:2" x14ac:dyDescent="0.2">
      <c r="A1075">
        <v>1500430</v>
      </c>
      <c r="B1075">
        <v>751.11400000000003</v>
      </c>
    </row>
    <row r="1076" spans="1:2" x14ac:dyDescent="0.2">
      <c r="A1076">
        <v>1500440</v>
      </c>
      <c r="B1076">
        <v>189.161</v>
      </c>
    </row>
    <row r="1077" spans="1:2" x14ac:dyDescent="0.2">
      <c r="A1077">
        <v>1500450</v>
      </c>
      <c r="B1077">
        <v>672.14200000000005</v>
      </c>
    </row>
    <row r="1078" spans="1:2" x14ac:dyDescent="0.2">
      <c r="A1078">
        <v>1500460</v>
      </c>
      <c r="B1078">
        <v>183.524</v>
      </c>
    </row>
    <row r="1079" spans="1:2" x14ac:dyDescent="0.2">
      <c r="A1079">
        <v>1500470</v>
      </c>
      <c r="B1079">
        <v>954.20799999999997</v>
      </c>
    </row>
    <row r="1080" spans="1:2" x14ac:dyDescent="0.2">
      <c r="A1080">
        <v>1500480</v>
      </c>
      <c r="B1080" s="12">
        <v>2082.1860000000001</v>
      </c>
    </row>
    <row r="1081" spans="1:2" x14ac:dyDescent="0.2">
      <c r="A1081">
        <v>1500490</v>
      </c>
      <c r="B1081">
        <v>58.908999999999999</v>
      </c>
    </row>
    <row r="1082" spans="1:2" x14ac:dyDescent="0.2">
      <c r="A1082">
        <v>1500500</v>
      </c>
      <c r="B1082">
        <v>980.96199999999999</v>
      </c>
    </row>
    <row r="1083" spans="1:2" x14ac:dyDescent="0.2">
      <c r="A1083">
        <v>1500510</v>
      </c>
      <c r="B1083">
        <v>690.84400000000005</v>
      </c>
    </row>
    <row r="1084" spans="1:2" x14ac:dyDescent="0.2">
      <c r="A1084">
        <v>1500520</v>
      </c>
      <c r="B1084">
        <v>621.06399999999996</v>
      </c>
    </row>
    <row r="1085" spans="1:2" x14ac:dyDescent="0.2">
      <c r="A1085">
        <v>1500530</v>
      </c>
      <c r="B1085">
        <v>376.94600000000003</v>
      </c>
    </row>
    <row r="1086" spans="1:2" x14ac:dyDescent="0.2">
      <c r="A1086">
        <v>1500540</v>
      </c>
      <c r="B1086">
        <v>496.49900000000002</v>
      </c>
    </row>
    <row r="1087" spans="1:2" x14ac:dyDescent="0.2">
      <c r="A1087">
        <v>1500550</v>
      </c>
      <c r="B1087">
        <v>887.68200000000002</v>
      </c>
    </row>
    <row r="1088" spans="1:2" x14ac:dyDescent="0.2">
      <c r="A1088">
        <v>1500560</v>
      </c>
      <c r="B1088" s="12">
        <v>1117.8599999999999</v>
      </c>
    </row>
    <row r="1089" spans="1:2" x14ac:dyDescent="0.2">
      <c r="A1089">
        <v>1500570</v>
      </c>
      <c r="B1089">
        <v>624.18600000000004</v>
      </c>
    </row>
    <row r="1090" spans="1:2" x14ac:dyDescent="0.2">
      <c r="A1090">
        <v>1500580</v>
      </c>
      <c r="B1090">
        <v>940.21799999999996</v>
      </c>
    </row>
    <row r="1091" spans="1:2" x14ac:dyDescent="0.2">
      <c r="A1091">
        <v>1500590</v>
      </c>
      <c r="B1091">
        <v>123.428</v>
      </c>
    </row>
    <row r="1092" spans="1:2" x14ac:dyDescent="0.2">
      <c r="A1092">
        <v>1500600</v>
      </c>
      <c r="B1092">
        <v>33.923999999999999</v>
      </c>
    </row>
    <row r="1093" spans="1:2" x14ac:dyDescent="0.2">
      <c r="A1093">
        <v>1500610</v>
      </c>
      <c r="B1093" s="12">
        <v>4313.4449999999997</v>
      </c>
    </row>
    <row r="1094" spans="1:2" x14ac:dyDescent="0.2">
      <c r="A1094">
        <v>1500620</v>
      </c>
      <c r="B1094">
        <v>964.28800000000001</v>
      </c>
    </row>
    <row r="1095" spans="1:2" x14ac:dyDescent="0.2">
      <c r="A1095">
        <v>1500630</v>
      </c>
      <c r="B1095" s="12">
        <v>6093.5290000000005</v>
      </c>
    </row>
    <row r="1096" spans="1:2" x14ac:dyDescent="0.2">
      <c r="A1096">
        <v>1500640</v>
      </c>
      <c r="B1096" s="12">
        <v>2427.9389999999999</v>
      </c>
    </row>
    <row r="1097" spans="1:2" x14ac:dyDescent="0.2">
      <c r="A1097">
        <v>1500650</v>
      </c>
      <c r="B1097">
        <v>385.411</v>
      </c>
    </row>
    <row r="1098" spans="1:2" x14ac:dyDescent="0.2">
      <c r="A1098">
        <v>1500660</v>
      </c>
      <c r="B1098">
        <v>192.869</v>
      </c>
    </row>
    <row r="1099" spans="1:2" x14ac:dyDescent="0.2">
      <c r="A1099">
        <v>1500670</v>
      </c>
      <c r="B1099">
        <v>333.262</v>
      </c>
    </row>
    <row r="1100" spans="1:2" x14ac:dyDescent="0.2">
      <c r="A1100">
        <v>1500680</v>
      </c>
      <c r="B1100">
        <v>189.69</v>
      </c>
    </row>
    <row r="1101" spans="1:2" x14ac:dyDescent="0.2">
      <c r="A1101">
        <v>1500690</v>
      </c>
      <c r="B1101">
        <v>1.861</v>
      </c>
    </row>
    <row r="1102" spans="1:2" x14ac:dyDescent="0.2">
      <c r="A1102">
        <v>1500700</v>
      </c>
      <c r="B1102">
        <v>1.7609999999999999</v>
      </c>
    </row>
    <row r="1103" spans="1:2" x14ac:dyDescent="0.2">
      <c r="A1103">
        <v>1500710</v>
      </c>
      <c r="B1103">
        <v>1.857</v>
      </c>
    </row>
    <row r="1104" spans="1:2" x14ac:dyDescent="0.2">
      <c r="A1104">
        <v>1500720</v>
      </c>
    </row>
    <row r="1105" spans="1:2" x14ac:dyDescent="0.2">
      <c r="A1105">
        <v>1500730</v>
      </c>
    </row>
    <row r="1106" spans="1:2" x14ac:dyDescent="0.2">
      <c r="A1106">
        <v>1500740</v>
      </c>
      <c r="B1106">
        <v>1</v>
      </c>
    </row>
    <row r="1107" spans="1:2" x14ac:dyDescent="0.2">
      <c r="A1107">
        <v>1500750</v>
      </c>
    </row>
    <row r="1108" spans="1:2" x14ac:dyDescent="0.2">
      <c r="A1108">
        <v>1500760</v>
      </c>
      <c r="B1108">
        <v>1.6859999999999999</v>
      </c>
    </row>
    <row r="1109" spans="1:2" x14ac:dyDescent="0.2">
      <c r="A1109">
        <v>1500770</v>
      </c>
      <c r="B1109">
        <v>1.165</v>
      </c>
    </row>
    <row r="1110" spans="1:2" x14ac:dyDescent="0.2">
      <c r="A1110">
        <v>1500780</v>
      </c>
    </row>
    <row r="1111" spans="1:2" x14ac:dyDescent="0.2">
      <c r="A1111">
        <v>1500790</v>
      </c>
    </row>
    <row r="1112" spans="1:2" x14ac:dyDescent="0.2">
      <c r="A1112">
        <v>1500800</v>
      </c>
    </row>
    <row r="1113" spans="1:2" x14ac:dyDescent="0.2">
      <c r="A1113">
        <v>1500810</v>
      </c>
    </row>
    <row r="1114" spans="1:2" x14ac:dyDescent="0.2">
      <c r="A1114">
        <v>1500820</v>
      </c>
    </row>
    <row r="1115" spans="1:2" x14ac:dyDescent="0.2">
      <c r="A1115">
        <v>1500830</v>
      </c>
    </row>
    <row r="1116" spans="1:2" x14ac:dyDescent="0.2">
      <c r="A1116">
        <v>1500840</v>
      </c>
    </row>
    <row r="1117" spans="1:2" x14ac:dyDescent="0.2">
      <c r="A1117">
        <v>1500850</v>
      </c>
    </row>
    <row r="1118" spans="1:2" x14ac:dyDescent="0.2">
      <c r="A1118">
        <v>1500860</v>
      </c>
    </row>
    <row r="1119" spans="1:2" x14ac:dyDescent="0.2">
      <c r="A1119">
        <v>1500870</v>
      </c>
    </row>
    <row r="1120" spans="1:2" x14ac:dyDescent="0.2">
      <c r="A1120">
        <v>1500880</v>
      </c>
    </row>
    <row r="1121" spans="1:2" x14ac:dyDescent="0.2">
      <c r="A1121">
        <v>1500890</v>
      </c>
    </row>
    <row r="1122" spans="1:2" x14ac:dyDescent="0.2">
      <c r="A1122">
        <v>1500900</v>
      </c>
    </row>
    <row r="1123" spans="1:2" x14ac:dyDescent="0.2">
      <c r="A1123">
        <v>1500910</v>
      </c>
      <c r="B1123">
        <v>442.64100000000002</v>
      </c>
    </row>
    <row r="1124" spans="1:2" x14ac:dyDescent="0.2">
      <c r="A1124">
        <v>1500920</v>
      </c>
      <c r="B1124">
        <v>94.897000000000006</v>
      </c>
    </row>
    <row r="1125" spans="1:2" x14ac:dyDescent="0.2">
      <c r="A1125">
        <v>1500930</v>
      </c>
      <c r="B1125">
        <v>38.344999999999999</v>
      </c>
    </row>
    <row r="1126" spans="1:2" x14ac:dyDescent="0.2">
      <c r="A1126">
        <v>1500940</v>
      </c>
      <c r="B1126">
        <v>8.0579999999999998</v>
      </c>
    </row>
    <row r="1127" spans="1:2" x14ac:dyDescent="0.2">
      <c r="A1127">
        <v>1500950</v>
      </c>
    </row>
    <row r="1128" spans="1:2" x14ac:dyDescent="0.2">
      <c r="A1128">
        <v>1500960</v>
      </c>
    </row>
    <row r="1129" spans="1:2" x14ac:dyDescent="0.2">
      <c r="A1129">
        <v>1500970</v>
      </c>
      <c r="B1129">
        <v>6.1779999999999999</v>
      </c>
    </row>
    <row r="1130" spans="1:2" x14ac:dyDescent="0.2">
      <c r="A1130">
        <v>1500980</v>
      </c>
      <c r="B1130">
        <v>5.0810000000000004</v>
      </c>
    </row>
    <row r="1131" spans="1:2" x14ac:dyDescent="0.2">
      <c r="A1131">
        <v>1500990</v>
      </c>
      <c r="B1131">
        <v>4.7859999999999996</v>
      </c>
    </row>
    <row r="1132" spans="1:2" x14ac:dyDescent="0.2">
      <c r="A1132">
        <v>1501000</v>
      </c>
      <c r="B1132">
        <v>3.1179999999999999</v>
      </c>
    </row>
    <row r="1133" spans="1:2" x14ac:dyDescent="0.2">
      <c r="A1133">
        <v>1501010</v>
      </c>
      <c r="B1133">
        <v>3.4780000000000002</v>
      </c>
    </row>
    <row r="1134" spans="1:2" x14ac:dyDescent="0.2">
      <c r="A1134">
        <v>1501020</v>
      </c>
      <c r="B1134">
        <v>5.3719999999999999</v>
      </c>
    </row>
    <row r="1135" spans="1:2" x14ac:dyDescent="0.2">
      <c r="A1135">
        <v>1501030</v>
      </c>
      <c r="B1135">
        <v>4.4969999999999999</v>
      </c>
    </row>
    <row r="1136" spans="1:2" x14ac:dyDescent="0.2">
      <c r="A1136">
        <v>1501040</v>
      </c>
    </row>
    <row r="1137" spans="1:2" x14ac:dyDescent="0.2">
      <c r="A1137">
        <v>1501050</v>
      </c>
    </row>
    <row r="1138" spans="1:2" x14ac:dyDescent="0.2">
      <c r="A1138">
        <v>1501060</v>
      </c>
    </row>
    <row r="1139" spans="1:2" x14ac:dyDescent="0.2">
      <c r="A1139">
        <v>1501070</v>
      </c>
    </row>
    <row r="1140" spans="1:2" x14ac:dyDescent="0.2">
      <c r="A1140">
        <v>1501080</v>
      </c>
      <c r="B1140">
        <v>17.475999999999999</v>
      </c>
    </row>
    <row r="1141" spans="1:2" x14ac:dyDescent="0.2">
      <c r="A1141">
        <v>1501090</v>
      </c>
      <c r="B1141">
        <v>630.39700000000005</v>
      </c>
    </row>
    <row r="1142" spans="1:2" x14ac:dyDescent="0.2">
      <c r="A1142">
        <v>1501091</v>
      </c>
      <c r="B1142" s="12">
        <v>2894.212</v>
      </c>
    </row>
    <row r="1143" spans="1:2" x14ac:dyDescent="0.2">
      <c r="A1143">
        <v>1501100</v>
      </c>
      <c r="B1143" s="12">
        <v>8095.9449999999997</v>
      </c>
    </row>
    <row r="1144" spans="1:2" x14ac:dyDescent="0.2">
      <c r="A1144">
        <v>1501110</v>
      </c>
      <c r="B1144" s="12">
        <v>5871.5230000000001</v>
      </c>
    </row>
    <row r="1145" spans="1:2" x14ac:dyDescent="0.2">
      <c r="A1145">
        <v>1501120</v>
      </c>
      <c r="B1145" s="12">
        <v>11550.55</v>
      </c>
    </row>
    <row r="1146" spans="1:2" x14ac:dyDescent="0.2">
      <c r="A1146">
        <v>1501130</v>
      </c>
      <c r="B1146" s="12">
        <v>11197.794</v>
      </c>
    </row>
    <row r="1147" spans="1:2" x14ac:dyDescent="0.2">
      <c r="A1147">
        <v>1501140</v>
      </c>
      <c r="B1147" s="12">
        <v>9437.69</v>
      </c>
    </row>
    <row r="1148" spans="1:2" x14ac:dyDescent="0.2">
      <c r="A1148">
        <v>1501150</v>
      </c>
      <c r="B1148" s="12">
        <v>8615.8209999999999</v>
      </c>
    </row>
    <row r="1149" spans="1:2" x14ac:dyDescent="0.2">
      <c r="A1149">
        <v>1501160</v>
      </c>
      <c r="B1149" s="12">
        <v>6691.5649999999996</v>
      </c>
    </row>
    <row r="1150" spans="1:2" x14ac:dyDescent="0.2">
      <c r="A1150">
        <v>1501170</v>
      </c>
      <c r="B1150" s="12">
        <v>7232.7120000000004</v>
      </c>
    </row>
    <row r="1151" spans="1:2" x14ac:dyDescent="0.2">
      <c r="A1151">
        <v>1501180</v>
      </c>
    </row>
    <row r="1152" spans="1:2" x14ac:dyDescent="0.2">
      <c r="A1152">
        <v>1501190</v>
      </c>
      <c r="B1152" s="12">
        <v>7451.5730000000003</v>
      </c>
    </row>
    <row r="1153" spans="1:2" x14ac:dyDescent="0.2">
      <c r="A1153">
        <v>1501200</v>
      </c>
      <c r="B1153" s="12">
        <v>10936.933999999999</v>
      </c>
    </row>
    <row r="1154" spans="1:2" x14ac:dyDescent="0.2">
      <c r="A1154">
        <v>1501210</v>
      </c>
    </row>
    <row r="1155" spans="1:2" x14ac:dyDescent="0.2">
      <c r="A1155">
        <v>1501220</v>
      </c>
      <c r="B1155">
        <v>654.99099999999999</v>
      </c>
    </row>
    <row r="1156" spans="1:2" x14ac:dyDescent="0.2">
      <c r="A1156">
        <v>1501230</v>
      </c>
      <c r="B1156">
        <v>2</v>
      </c>
    </row>
    <row r="1157" spans="1:2" x14ac:dyDescent="0.2">
      <c r="A1157">
        <v>1501240</v>
      </c>
      <c r="B1157">
        <v>3.1230000000000002</v>
      </c>
    </row>
    <row r="1158" spans="1:2" x14ac:dyDescent="0.2">
      <c r="A1158">
        <v>1501250</v>
      </c>
      <c r="B1158" s="12">
        <v>10249.144</v>
      </c>
    </row>
    <row r="1159" spans="1:2" x14ac:dyDescent="0.2">
      <c r="A1159">
        <v>1501260</v>
      </c>
      <c r="B1159" s="12">
        <v>6969.6270000000004</v>
      </c>
    </row>
    <row r="1160" spans="1:2" x14ac:dyDescent="0.2">
      <c r="A1160">
        <v>1501270</v>
      </c>
      <c r="B1160" s="12">
        <v>4741.357</v>
      </c>
    </row>
    <row r="1161" spans="1:2" x14ac:dyDescent="0.2">
      <c r="A1161">
        <v>1501271</v>
      </c>
      <c r="B1161" s="12">
        <v>1649.047</v>
      </c>
    </row>
    <row r="1162" spans="1:2" x14ac:dyDescent="0.2">
      <c r="A1162">
        <v>1501280</v>
      </c>
      <c r="B1162" s="12">
        <v>2971.2689999999998</v>
      </c>
    </row>
    <row r="1163" spans="1:2" x14ac:dyDescent="0.2">
      <c r="A1163">
        <v>1501281</v>
      </c>
      <c r="B1163">
        <v>28.571999999999999</v>
      </c>
    </row>
    <row r="1164" spans="1:2" x14ac:dyDescent="0.2">
      <c r="A1164">
        <v>1501290</v>
      </c>
      <c r="B1164">
        <v>643.28700000000003</v>
      </c>
    </row>
    <row r="1165" spans="1:2" x14ac:dyDescent="0.2">
      <c r="A1165">
        <v>1501291</v>
      </c>
      <c r="B1165">
        <v>546.94000000000005</v>
      </c>
    </row>
    <row r="1166" spans="1:2" x14ac:dyDescent="0.2">
      <c r="A1166">
        <v>1501292</v>
      </c>
    </row>
    <row r="1167" spans="1:2" x14ac:dyDescent="0.2">
      <c r="A1167">
        <v>1501300</v>
      </c>
      <c r="B1167" s="12">
        <v>7393.116</v>
      </c>
    </row>
    <row r="1168" spans="1:2" x14ac:dyDescent="0.2">
      <c r="A1168">
        <v>1501310</v>
      </c>
      <c r="B1168" s="12">
        <v>2796.3829999999998</v>
      </c>
    </row>
    <row r="1169" spans="1:2" x14ac:dyDescent="0.2">
      <c r="A1169">
        <v>1501311</v>
      </c>
      <c r="B1169" s="12">
        <v>4972.6589999999997</v>
      </c>
    </row>
    <row r="1170" spans="1:2" x14ac:dyDescent="0.2">
      <c r="A1170">
        <v>1501320</v>
      </c>
      <c r="B1170">
        <v>555.39700000000005</v>
      </c>
    </row>
    <row r="1171" spans="1:2" x14ac:dyDescent="0.2">
      <c r="A1171">
        <v>1501330</v>
      </c>
      <c r="B1171">
        <v>358.964</v>
      </c>
    </row>
    <row r="1172" spans="1:2" x14ac:dyDescent="0.2">
      <c r="A1172">
        <v>1501340</v>
      </c>
    </row>
    <row r="1173" spans="1:2" x14ac:dyDescent="0.2">
      <c r="A1173">
        <v>1501350</v>
      </c>
    </row>
    <row r="1174" spans="1:2" x14ac:dyDescent="0.2">
      <c r="A1174">
        <v>1501360</v>
      </c>
      <c r="B1174">
        <v>6.0270000000000001</v>
      </c>
    </row>
    <row r="1175" spans="1:2" x14ac:dyDescent="0.2">
      <c r="A1175">
        <v>1501370</v>
      </c>
    </row>
    <row r="1176" spans="1:2" x14ac:dyDescent="0.2">
      <c r="A1176">
        <v>1501380</v>
      </c>
    </row>
    <row r="1177" spans="1:2" x14ac:dyDescent="0.2">
      <c r="A1177">
        <v>1501390</v>
      </c>
    </row>
    <row r="1178" spans="1:2" x14ac:dyDescent="0.2">
      <c r="A1178">
        <v>1501400</v>
      </c>
    </row>
    <row r="1179" spans="1:2" x14ac:dyDescent="0.2">
      <c r="A1179">
        <v>1501410</v>
      </c>
    </row>
    <row r="1180" spans="1:2" x14ac:dyDescent="0.2">
      <c r="A1180">
        <v>1501420</v>
      </c>
      <c r="B1180">
        <v>4.5750000000000002</v>
      </c>
    </row>
    <row r="1181" spans="1:2" x14ac:dyDescent="0.2">
      <c r="A1181">
        <v>1501430</v>
      </c>
      <c r="B1181">
        <v>49.52</v>
      </c>
    </row>
    <row r="1182" spans="1:2" x14ac:dyDescent="0.2">
      <c r="A1182">
        <v>1501440</v>
      </c>
      <c r="B1182">
        <v>26.422000000000001</v>
      </c>
    </row>
    <row r="1183" spans="1:2" x14ac:dyDescent="0.2">
      <c r="A1183">
        <v>1501450</v>
      </c>
      <c r="B1183">
        <v>21.315000000000001</v>
      </c>
    </row>
    <row r="1184" spans="1:2" x14ac:dyDescent="0.2">
      <c r="A1184">
        <v>1501460</v>
      </c>
      <c r="B1184">
        <v>154.886</v>
      </c>
    </row>
    <row r="1185" spans="1:2" x14ac:dyDescent="0.2">
      <c r="A1185">
        <v>1501470</v>
      </c>
      <c r="B1185">
        <v>6.7320000000000002</v>
      </c>
    </row>
    <row r="1186" spans="1:2" x14ac:dyDescent="0.2">
      <c r="A1186">
        <v>1501480</v>
      </c>
      <c r="B1186">
        <v>7.2649999999999997</v>
      </c>
    </row>
    <row r="1187" spans="1:2" x14ac:dyDescent="0.2">
      <c r="A1187">
        <v>1501490</v>
      </c>
      <c r="B1187">
        <v>859.59199999999998</v>
      </c>
    </row>
    <row r="1188" spans="1:2" x14ac:dyDescent="0.2">
      <c r="A1188">
        <v>1501500</v>
      </c>
      <c r="B1188">
        <v>18.835999999999999</v>
      </c>
    </row>
    <row r="1189" spans="1:2" x14ac:dyDescent="0.2">
      <c r="A1189">
        <v>1501510</v>
      </c>
      <c r="B1189" s="12">
        <v>1150.8230000000001</v>
      </c>
    </row>
    <row r="1190" spans="1:2" x14ac:dyDescent="0.2">
      <c r="A1190">
        <v>1501520</v>
      </c>
      <c r="B1190" s="12">
        <v>8732.2430000000004</v>
      </c>
    </row>
    <row r="1191" spans="1:2" x14ac:dyDescent="0.2">
      <c r="A1191">
        <v>1501530</v>
      </c>
      <c r="B1191" s="12">
        <v>2282.0859999999998</v>
      </c>
    </row>
    <row r="1192" spans="1:2" x14ac:dyDescent="0.2">
      <c r="A1192">
        <v>1501540</v>
      </c>
      <c r="B1192">
        <v>21.498999999999999</v>
      </c>
    </row>
    <row r="1193" spans="1:2" x14ac:dyDescent="0.2">
      <c r="A1193">
        <v>1501550</v>
      </c>
      <c r="B1193" s="12">
        <v>2835.9140000000002</v>
      </c>
    </row>
    <row r="1194" spans="1:2" x14ac:dyDescent="0.2">
      <c r="A1194">
        <v>1501560</v>
      </c>
      <c r="B1194">
        <v>291.572</v>
      </c>
    </row>
    <row r="1195" spans="1:2" x14ac:dyDescent="0.2">
      <c r="A1195">
        <v>1501570</v>
      </c>
      <c r="B1195">
        <v>944.57500000000005</v>
      </c>
    </row>
    <row r="1196" spans="1:2" x14ac:dyDescent="0.2">
      <c r="A1196">
        <v>1501580</v>
      </c>
      <c r="B1196">
        <v>833.93399999999997</v>
      </c>
    </row>
    <row r="1197" spans="1:2" x14ac:dyDescent="0.2">
      <c r="A1197">
        <v>1501590</v>
      </c>
      <c r="B1197">
        <v>777.92399999999998</v>
      </c>
    </row>
    <row r="1198" spans="1:2" x14ac:dyDescent="0.2">
      <c r="A1198">
        <v>1501600</v>
      </c>
      <c r="B1198">
        <v>33.707999999999998</v>
      </c>
    </row>
    <row r="1199" spans="1:2" x14ac:dyDescent="0.2">
      <c r="A1199">
        <v>1501610</v>
      </c>
      <c r="B1199">
        <v>82.144999999999996</v>
      </c>
    </row>
    <row r="1200" spans="1:2" x14ac:dyDescent="0.2">
      <c r="A1200">
        <v>1501620</v>
      </c>
      <c r="B1200">
        <v>6</v>
      </c>
    </row>
    <row r="1201" spans="1:2" x14ac:dyDescent="0.2">
      <c r="A1201">
        <v>1501630</v>
      </c>
      <c r="B1201">
        <v>6</v>
      </c>
    </row>
    <row r="1202" spans="1:2" x14ac:dyDescent="0.2">
      <c r="A1202">
        <v>1501640</v>
      </c>
      <c r="B1202">
        <v>23.422999999999998</v>
      </c>
    </row>
    <row r="1203" spans="1:2" x14ac:dyDescent="0.2">
      <c r="A1203">
        <v>1501650</v>
      </c>
      <c r="B1203">
        <v>21.783000000000001</v>
      </c>
    </row>
    <row r="1204" spans="1:2" x14ac:dyDescent="0.2">
      <c r="A1204">
        <v>1501660</v>
      </c>
    </row>
    <row r="1205" spans="1:2" x14ac:dyDescent="0.2">
      <c r="A1205">
        <v>1501670</v>
      </c>
    </row>
    <row r="1206" spans="1:2" x14ac:dyDescent="0.2">
      <c r="A1206">
        <v>1501680</v>
      </c>
    </row>
    <row r="1207" spans="1:2" x14ac:dyDescent="0.2">
      <c r="A1207">
        <v>1501690</v>
      </c>
    </row>
    <row r="1208" spans="1:2" x14ac:dyDescent="0.2">
      <c r="A1208">
        <v>1501700</v>
      </c>
    </row>
    <row r="1209" spans="1:2" x14ac:dyDescent="0.2">
      <c r="A1209">
        <v>1501710</v>
      </c>
    </row>
    <row r="1210" spans="1:2" x14ac:dyDescent="0.2">
      <c r="A1210">
        <v>1501720</v>
      </c>
    </row>
    <row r="1211" spans="1:2" x14ac:dyDescent="0.2">
      <c r="A1211">
        <v>1501730</v>
      </c>
    </row>
    <row r="1212" spans="1:2" x14ac:dyDescent="0.2">
      <c r="A1212">
        <v>1501740</v>
      </c>
    </row>
    <row r="1213" spans="1:2" x14ac:dyDescent="0.2">
      <c r="A1213">
        <v>1501750</v>
      </c>
    </row>
    <row r="1214" spans="1:2" x14ac:dyDescent="0.2">
      <c r="A1214">
        <v>1501760</v>
      </c>
    </row>
    <row r="1215" spans="1:2" x14ac:dyDescent="0.2">
      <c r="A1215">
        <v>1501770</v>
      </c>
    </row>
    <row r="1216" spans="1:2" x14ac:dyDescent="0.2">
      <c r="A1216">
        <v>1501780</v>
      </c>
    </row>
    <row r="1217" spans="1:2" x14ac:dyDescent="0.2">
      <c r="A1217">
        <v>1501790</v>
      </c>
      <c r="B1217">
        <v>13.484999999999999</v>
      </c>
    </row>
    <row r="1218" spans="1:2" x14ac:dyDescent="0.2">
      <c r="A1218">
        <v>1501800</v>
      </c>
      <c r="B1218">
        <v>40.311999999999998</v>
      </c>
    </row>
    <row r="1219" spans="1:2" x14ac:dyDescent="0.2">
      <c r="A1219">
        <v>1501810</v>
      </c>
      <c r="B1219">
        <v>28.544</v>
      </c>
    </row>
    <row r="1220" spans="1:2" x14ac:dyDescent="0.2">
      <c r="A1220">
        <v>1501820</v>
      </c>
    </row>
    <row r="1221" spans="1:2" x14ac:dyDescent="0.2">
      <c r="A1221">
        <v>1501830</v>
      </c>
    </row>
    <row r="1222" spans="1:2" x14ac:dyDescent="0.2">
      <c r="A1222">
        <v>1501840</v>
      </c>
    </row>
    <row r="1223" spans="1:2" x14ac:dyDescent="0.2">
      <c r="A1223">
        <v>1501850</v>
      </c>
    </row>
    <row r="1224" spans="1:2" x14ac:dyDescent="0.2">
      <c r="A1224">
        <v>1501860</v>
      </c>
    </row>
    <row r="1225" spans="1:2" x14ac:dyDescent="0.2">
      <c r="A1225">
        <v>1501870</v>
      </c>
    </row>
    <row r="1226" spans="1:2" x14ac:dyDescent="0.2">
      <c r="A1226">
        <v>1501880</v>
      </c>
    </row>
    <row r="1227" spans="1:2" x14ac:dyDescent="0.2">
      <c r="A1227">
        <v>1501890</v>
      </c>
    </row>
    <row r="1228" spans="1:2" x14ac:dyDescent="0.2">
      <c r="A1228">
        <v>1501900</v>
      </c>
    </row>
    <row r="1229" spans="1:2" x14ac:dyDescent="0.2">
      <c r="A1229">
        <v>1501910</v>
      </c>
    </row>
    <row r="1230" spans="1:2" x14ac:dyDescent="0.2">
      <c r="A1230">
        <v>1501920</v>
      </c>
    </row>
    <row r="1231" spans="1:2" x14ac:dyDescent="0.2">
      <c r="A1231">
        <v>1501930</v>
      </c>
    </row>
    <row r="1232" spans="1:2" x14ac:dyDescent="0.2">
      <c r="A1232">
        <v>1501940</v>
      </c>
    </row>
    <row r="1233" spans="1:2" x14ac:dyDescent="0.2">
      <c r="A1233">
        <v>1501950</v>
      </c>
    </row>
    <row r="1234" spans="1:2" x14ac:dyDescent="0.2">
      <c r="A1234">
        <v>1501960</v>
      </c>
    </row>
    <row r="1235" spans="1:2" x14ac:dyDescent="0.2">
      <c r="A1235">
        <v>1501970</v>
      </c>
    </row>
    <row r="1236" spans="1:2" x14ac:dyDescent="0.2">
      <c r="A1236">
        <v>1501980</v>
      </c>
    </row>
    <row r="1237" spans="1:2" x14ac:dyDescent="0.2">
      <c r="A1237">
        <v>1501990</v>
      </c>
    </row>
    <row r="1238" spans="1:2" x14ac:dyDescent="0.2">
      <c r="A1238">
        <v>1502000</v>
      </c>
    </row>
    <row r="1239" spans="1:2" x14ac:dyDescent="0.2">
      <c r="A1239">
        <v>1502010</v>
      </c>
    </row>
    <row r="1240" spans="1:2" x14ac:dyDescent="0.2">
      <c r="A1240">
        <v>1502020</v>
      </c>
    </row>
    <row r="1241" spans="1:2" x14ac:dyDescent="0.2">
      <c r="A1241">
        <v>1502030</v>
      </c>
    </row>
    <row r="1242" spans="1:2" x14ac:dyDescent="0.2">
      <c r="A1242">
        <v>1502040</v>
      </c>
      <c r="B1242">
        <v>17</v>
      </c>
    </row>
    <row r="1243" spans="1:2" x14ac:dyDescent="0.2">
      <c r="A1243">
        <v>1502050</v>
      </c>
      <c r="B1243">
        <v>816.46799999999996</v>
      </c>
    </row>
    <row r="1244" spans="1:2" x14ac:dyDescent="0.2">
      <c r="A1244">
        <v>1502060</v>
      </c>
      <c r="B1244">
        <v>266.88299999999998</v>
      </c>
    </row>
    <row r="1245" spans="1:2" x14ac:dyDescent="0.2">
      <c r="A1245">
        <v>1502070</v>
      </c>
      <c r="B1245">
        <v>985.83799999999997</v>
      </c>
    </row>
    <row r="1246" spans="1:2" x14ac:dyDescent="0.2">
      <c r="A1246">
        <v>1502080</v>
      </c>
      <c r="B1246" s="12">
        <v>1023.7569999999999</v>
      </c>
    </row>
    <row r="1247" spans="1:2" x14ac:dyDescent="0.2">
      <c r="A1247">
        <v>1502090</v>
      </c>
      <c r="B1247">
        <v>306.154</v>
      </c>
    </row>
    <row r="1248" spans="1:2" x14ac:dyDescent="0.2">
      <c r="A1248">
        <v>1502100</v>
      </c>
      <c r="B1248" s="12">
        <v>1955.961</v>
      </c>
    </row>
    <row r="1249" spans="1:2" x14ac:dyDescent="0.2">
      <c r="A1249">
        <v>1502110</v>
      </c>
      <c r="B1249">
        <v>454.66</v>
      </c>
    </row>
    <row r="1250" spans="1:2" x14ac:dyDescent="0.2">
      <c r="A1250">
        <v>1502120</v>
      </c>
      <c r="B1250" s="12">
        <v>1054.9480000000001</v>
      </c>
    </row>
    <row r="1251" spans="1:2" x14ac:dyDescent="0.2">
      <c r="A1251">
        <v>1502130</v>
      </c>
      <c r="B1251" s="12">
        <v>1087.682</v>
      </c>
    </row>
    <row r="1252" spans="1:2" x14ac:dyDescent="0.2">
      <c r="A1252">
        <v>1502140</v>
      </c>
      <c r="B1252" s="12">
        <v>1681.5740000000001</v>
      </c>
    </row>
    <row r="1253" spans="1:2" x14ac:dyDescent="0.2">
      <c r="A1253">
        <v>1502150</v>
      </c>
      <c r="B1253" s="12">
        <v>1530.704</v>
      </c>
    </row>
    <row r="1254" spans="1:2" x14ac:dyDescent="0.2">
      <c r="A1254">
        <v>1502160</v>
      </c>
      <c r="B1254" s="12">
        <v>1847.644</v>
      </c>
    </row>
    <row r="1255" spans="1:2" x14ac:dyDescent="0.2">
      <c r="A1255">
        <v>1502170</v>
      </c>
      <c r="B1255">
        <v>159.55699999999999</v>
      </c>
    </row>
    <row r="1256" spans="1:2" x14ac:dyDescent="0.2">
      <c r="A1256">
        <v>1502180</v>
      </c>
      <c r="B1256">
        <v>8.7639999999999993</v>
      </c>
    </row>
    <row r="1257" spans="1:2" x14ac:dyDescent="0.2">
      <c r="A1257">
        <v>1502190</v>
      </c>
      <c r="B1257" s="12">
        <v>1116.893</v>
      </c>
    </row>
    <row r="1258" spans="1:2" x14ac:dyDescent="0.2">
      <c r="A1258">
        <v>1502200</v>
      </c>
      <c r="B1258">
        <v>397.13400000000001</v>
      </c>
    </row>
    <row r="1259" spans="1:2" x14ac:dyDescent="0.2">
      <c r="A1259">
        <v>1502210</v>
      </c>
      <c r="B1259">
        <v>154.922</v>
      </c>
    </row>
    <row r="1260" spans="1:2" x14ac:dyDescent="0.2">
      <c r="A1260">
        <v>1502220</v>
      </c>
      <c r="B1260">
        <v>459.46499999999997</v>
      </c>
    </row>
    <row r="1261" spans="1:2" x14ac:dyDescent="0.2">
      <c r="A1261">
        <v>1502230</v>
      </c>
      <c r="B1261">
        <v>571.75300000000004</v>
      </c>
    </row>
    <row r="1262" spans="1:2" x14ac:dyDescent="0.2">
      <c r="A1262">
        <v>1502240</v>
      </c>
      <c r="B1262">
        <v>210.15600000000001</v>
      </c>
    </row>
    <row r="1263" spans="1:2" x14ac:dyDescent="0.2">
      <c r="A1263">
        <v>1502250</v>
      </c>
      <c r="B1263">
        <v>26.244</v>
      </c>
    </row>
    <row r="1264" spans="1:2" x14ac:dyDescent="0.2">
      <c r="A1264">
        <v>1502260</v>
      </c>
      <c r="B1264">
        <v>33.072000000000003</v>
      </c>
    </row>
    <row r="1265" spans="1:2" x14ac:dyDescent="0.2">
      <c r="A1265">
        <v>1502270</v>
      </c>
      <c r="B1265">
        <v>24.626000000000001</v>
      </c>
    </row>
    <row r="1266" spans="1:2" x14ac:dyDescent="0.2">
      <c r="A1266">
        <v>1502280</v>
      </c>
      <c r="B1266">
        <v>15.631</v>
      </c>
    </row>
    <row r="1267" spans="1:2" x14ac:dyDescent="0.2">
      <c r="A1267">
        <v>1502290</v>
      </c>
      <c r="B1267">
        <v>16.22</v>
      </c>
    </row>
    <row r="1268" spans="1:2" x14ac:dyDescent="0.2">
      <c r="A1268">
        <v>1502300</v>
      </c>
      <c r="B1268">
        <v>20.402999999999999</v>
      </c>
    </row>
    <row r="1269" spans="1:2" x14ac:dyDescent="0.2">
      <c r="A1269">
        <v>1502310</v>
      </c>
    </row>
    <row r="1270" spans="1:2" x14ac:dyDescent="0.2">
      <c r="A1270">
        <v>1502320</v>
      </c>
    </row>
    <row r="1271" spans="1:2" x14ac:dyDescent="0.2">
      <c r="A1271">
        <v>1600010</v>
      </c>
      <c r="B1271">
        <v>918.37800000000004</v>
      </c>
    </row>
    <row r="1272" spans="1:2" x14ac:dyDescent="0.2">
      <c r="A1272">
        <v>1600020</v>
      </c>
      <c r="B1272">
        <v>442.27699999999999</v>
      </c>
    </row>
    <row r="1273" spans="1:2" x14ac:dyDescent="0.2">
      <c r="A1273">
        <v>1600030</v>
      </c>
      <c r="B1273">
        <v>451.31900000000002</v>
      </c>
    </row>
    <row r="1274" spans="1:2" x14ac:dyDescent="0.2">
      <c r="A1274">
        <v>1600031</v>
      </c>
      <c r="B1274">
        <v>551.21699999999998</v>
      </c>
    </row>
    <row r="1275" spans="1:2" x14ac:dyDescent="0.2">
      <c r="A1275">
        <v>1600040</v>
      </c>
      <c r="B1275">
        <v>30.507999999999999</v>
      </c>
    </row>
    <row r="1276" spans="1:2" x14ac:dyDescent="0.2">
      <c r="A1276">
        <v>1600050</v>
      </c>
      <c r="B1276">
        <v>24.763999999999999</v>
      </c>
    </row>
    <row r="1277" spans="1:2" x14ac:dyDescent="0.2">
      <c r="A1277">
        <v>1600060</v>
      </c>
    </row>
    <row r="1278" spans="1:2" x14ac:dyDescent="0.2">
      <c r="A1278">
        <v>1600070</v>
      </c>
      <c r="B1278">
        <v>656.33100000000002</v>
      </c>
    </row>
    <row r="1279" spans="1:2" x14ac:dyDescent="0.2">
      <c r="A1279">
        <v>1600080</v>
      </c>
      <c r="B1279">
        <v>16.516999999999999</v>
      </c>
    </row>
    <row r="1280" spans="1:2" x14ac:dyDescent="0.2">
      <c r="A1280">
        <v>1700010</v>
      </c>
      <c r="B1280" s="12">
        <v>3494.5940000000001</v>
      </c>
    </row>
    <row r="1281" spans="1:2" x14ac:dyDescent="0.2">
      <c r="A1281">
        <v>1700020</v>
      </c>
      <c r="B1281">
        <v>879.56700000000001</v>
      </c>
    </row>
    <row r="1282" spans="1:2" x14ac:dyDescent="0.2">
      <c r="A1282">
        <v>1700030</v>
      </c>
      <c r="B1282" s="12">
        <v>2509.5650000000001</v>
      </c>
    </row>
    <row r="1283" spans="1:2" x14ac:dyDescent="0.2">
      <c r="A1283">
        <v>1700040</v>
      </c>
      <c r="B1283">
        <v>601.4</v>
      </c>
    </row>
    <row r="1284" spans="1:2" x14ac:dyDescent="0.2">
      <c r="A1284">
        <v>1700050</v>
      </c>
      <c r="B1284">
        <v>237.05500000000001</v>
      </c>
    </row>
    <row r="1285" spans="1:2" x14ac:dyDescent="0.2">
      <c r="A1285">
        <v>1700060</v>
      </c>
      <c r="B1285">
        <v>70.641999999999996</v>
      </c>
    </row>
    <row r="1286" spans="1:2" x14ac:dyDescent="0.2">
      <c r="A1286">
        <v>1700070</v>
      </c>
      <c r="B1286">
        <v>925.82399999999996</v>
      </c>
    </row>
    <row r="1287" spans="1:2" x14ac:dyDescent="0.2">
      <c r="A1287">
        <v>1700080</v>
      </c>
      <c r="B1287">
        <v>648.86099999999999</v>
      </c>
    </row>
    <row r="1288" spans="1:2" x14ac:dyDescent="0.2">
      <c r="A1288">
        <v>1700090</v>
      </c>
      <c r="B1288">
        <v>48.884999999999998</v>
      </c>
    </row>
    <row r="1289" spans="1:2" x14ac:dyDescent="0.2">
      <c r="A1289">
        <v>1700100</v>
      </c>
      <c r="B1289">
        <v>189.148</v>
      </c>
    </row>
    <row r="1290" spans="1:2" x14ac:dyDescent="0.2">
      <c r="A1290">
        <v>1700110</v>
      </c>
      <c r="B1290">
        <v>29.856000000000002</v>
      </c>
    </row>
    <row r="1291" spans="1:2" x14ac:dyDescent="0.2">
      <c r="A1291">
        <v>1700120</v>
      </c>
      <c r="B1291">
        <v>334.012</v>
      </c>
    </row>
    <row r="1292" spans="1:2" x14ac:dyDescent="0.2">
      <c r="A1292">
        <v>1700130</v>
      </c>
      <c r="B1292">
        <v>54.789000000000001</v>
      </c>
    </row>
    <row r="1293" spans="1:2" x14ac:dyDescent="0.2">
      <c r="A1293">
        <v>1700140</v>
      </c>
      <c r="B1293">
        <v>91.625</v>
      </c>
    </row>
    <row r="1294" spans="1:2" x14ac:dyDescent="0.2">
      <c r="A1294">
        <v>1700150</v>
      </c>
      <c r="B1294">
        <v>847.32100000000003</v>
      </c>
    </row>
    <row r="1295" spans="1:2" x14ac:dyDescent="0.2">
      <c r="A1295">
        <v>1700160</v>
      </c>
      <c r="B1295">
        <v>747.47400000000005</v>
      </c>
    </row>
    <row r="1296" spans="1:2" x14ac:dyDescent="0.2">
      <c r="A1296">
        <v>1700161</v>
      </c>
      <c r="B1296">
        <v>163.22300000000001</v>
      </c>
    </row>
    <row r="1297" spans="1:2" x14ac:dyDescent="0.2">
      <c r="A1297">
        <v>1700170</v>
      </c>
      <c r="B1297">
        <v>192.31</v>
      </c>
    </row>
    <row r="1298" spans="1:2" x14ac:dyDescent="0.2">
      <c r="A1298">
        <v>1700180</v>
      </c>
      <c r="B1298">
        <v>389.68900000000002</v>
      </c>
    </row>
    <row r="1299" spans="1:2" x14ac:dyDescent="0.2">
      <c r="A1299">
        <v>1700190</v>
      </c>
      <c r="B1299">
        <v>481.22800000000001</v>
      </c>
    </row>
    <row r="1300" spans="1:2" x14ac:dyDescent="0.2">
      <c r="A1300">
        <v>1700200</v>
      </c>
      <c r="B1300">
        <v>432.35899999999998</v>
      </c>
    </row>
    <row r="1301" spans="1:2" x14ac:dyDescent="0.2">
      <c r="A1301">
        <v>1700210</v>
      </c>
    </row>
    <row r="1302" spans="1:2" x14ac:dyDescent="0.2">
      <c r="A1302">
        <v>1700220</v>
      </c>
      <c r="B1302">
        <v>655.58399999999995</v>
      </c>
    </row>
    <row r="1303" spans="1:2" x14ac:dyDescent="0.2">
      <c r="A1303">
        <v>1800010</v>
      </c>
      <c r="B1303" s="12">
        <v>16086.337</v>
      </c>
    </row>
    <row r="1304" spans="1:2" x14ac:dyDescent="0.2">
      <c r="A1304">
        <v>1800020</v>
      </c>
      <c r="B1304" s="12">
        <v>5361.384</v>
      </c>
    </row>
    <row r="1305" spans="1:2" x14ac:dyDescent="0.2">
      <c r="A1305">
        <v>1800030</v>
      </c>
      <c r="B1305" s="12">
        <v>33744.688999999998</v>
      </c>
    </row>
    <row r="1306" spans="1:2" x14ac:dyDescent="0.2">
      <c r="A1306">
        <v>1800040</v>
      </c>
      <c r="B1306" s="12">
        <v>3603.0160000000001</v>
      </c>
    </row>
    <row r="1307" spans="1:2" x14ac:dyDescent="0.2">
      <c r="A1307">
        <v>1800050</v>
      </c>
      <c r="B1307" s="12">
        <v>1561.829</v>
      </c>
    </row>
    <row r="1308" spans="1:2" x14ac:dyDescent="0.2">
      <c r="A1308">
        <v>1800060</v>
      </c>
      <c r="B1308" s="12">
        <v>1400.3610000000001</v>
      </c>
    </row>
    <row r="1309" spans="1:2" x14ac:dyDescent="0.2">
      <c r="A1309">
        <v>1800070</v>
      </c>
      <c r="B1309" s="12">
        <v>2329.4430000000002</v>
      </c>
    </row>
    <row r="1310" spans="1:2" x14ac:dyDescent="0.2">
      <c r="A1310">
        <v>1800080</v>
      </c>
      <c r="B1310" s="12">
        <v>1964.528</v>
      </c>
    </row>
    <row r="1311" spans="1:2" x14ac:dyDescent="0.2">
      <c r="A1311">
        <v>1800090</v>
      </c>
      <c r="B1311">
        <v>738.46900000000005</v>
      </c>
    </row>
    <row r="1312" spans="1:2" x14ac:dyDescent="0.2">
      <c r="A1312">
        <v>1800100</v>
      </c>
      <c r="B1312" s="12">
        <v>6494.3879999999999</v>
      </c>
    </row>
    <row r="1313" spans="1:2" x14ac:dyDescent="0.2">
      <c r="A1313">
        <v>1800110</v>
      </c>
      <c r="B1313" s="12">
        <v>3684.1320000000001</v>
      </c>
    </row>
    <row r="1314" spans="1:2" x14ac:dyDescent="0.2">
      <c r="A1314">
        <v>1800120</v>
      </c>
      <c r="B1314" s="12">
        <v>3806.3040000000001</v>
      </c>
    </row>
    <row r="1315" spans="1:2" x14ac:dyDescent="0.2">
      <c r="A1315">
        <v>1800130</v>
      </c>
      <c r="B1315">
        <v>964.13499999999999</v>
      </c>
    </row>
    <row r="1316" spans="1:2" x14ac:dyDescent="0.2">
      <c r="A1316">
        <v>1800140</v>
      </c>
      <c r="B1316" s="12">
        <v>1028.279</v>
      </c>
    </row>
    <row r="1317" spans="1:2" x14ac:dyDescent="0.2">
      <c r="A1317">
        <v>1800150</v>
      </c>
      <c r="B1317" s="12">
        <v>24710.733</v>
      </c>
    </row>
    <row r="1318" spans="1:2" x14ac:dyDescent="0.2">
      <c r="A1318">
        <v>1800160</v>
      </c>
      <c r="B1318" s="12">
        <v>6875.4160000000002</v>
      </c>
    </row>
    <row r="1319" spans="1:2" x14ac:dyDescent="0.2">
      <c r="A1319">
        <v>1800170</v>
      </c>
      <c r="B1319" s="12">
        <v>2422.4050000000002</v>
      </c>
    </row>
    <row r="1320" spans="1:2" x14ac:dyDescent="0.2">
      <c r="A1320">
        <v>1800180</v>
      </c>
      <c r="B1320" s="12">
        <v>1240.2059999999999</v>
      </c>
    </row>
    <row r="1321" spans="1:2" x14ac:dyDescent="0.2">
      <c r="A1321">
        <v>1800190</v>
      </c>
      <c r="B1321" s="12">
        <v>43940.142999999996</v>
      </c>
    </row>
    <row r="1322" spans="1:2" x14ac:dyDescent="0.2">
      <c r="A1322">
        <v>1800200</v>
      </c>
      <c r="B1322">
        <v>12.099</v>
      </c>
    </row>
    <row r="1323" spans="1:2" x14ac:dyDescent="0.2">
      <c r="A1323">
        <v>1800210</v>
      </c>
      <c r="B1323" s="12">
        <v>4371.3149999999996</v>
      </c>
    </row>
    <row r="1324" spans="1:2" x14ac:dyDescent="0.2">
      <c r="A1324">
        <v>1800220</v>
      </c>
      <c r="B1324" s="12">
        <v>1391.8810000000001</v>
      </c>
    </row>
    <row r="1325" spans="1:2" x14ac:dyDescent="0.2">
      <c r="A1325">
        <v>1800230</v>
      </c>
      <c r="B1325">
        <v>353.57600000000002</v>
      </c>
    </row>
    <row r="1326" spans="1:2" x14ac:dyDescent="0.2">
      <c r="A1326">
        <v>1800240</v>
      </c>
      <c r="B1326" s="12">
        <v>43414.548000000003</v>
      </c>
    </row>
    <row r="1327" spans="1:2" x14ac:dyDescent="0.2">
      <c r="A1327">
        <v>1800250</v>
      </c>
      <c r="B1327" s="12">
        <v>11621.653</v>
      </c>
    </row>
    <row r="1328" spans="1:2" x14ac:dyDescent="0.2">
      <c r="A1328">
        <v>1800260</v>
      </c>
      <c r="B1328" s="12">
        <v>27103.618999999999</v>
      </c>
    </row>
    <row r="1329" spans="1:2" x14ac:dyDescent="0.2">
      <c r="A1329">
        <v>1800270</v>
      </c>
      <c r="B1329">
        <v>961.97500000000002</v>
      </c>
    </row>
    <row r="1330" spans="1:2" x14ac:dyDescent="0.2">
      <c r="A1330">
        <v>1800280</v>
      </c>
      <c r="B1330">
        <v>667.48199999999997</v>
      </c>
    </row>
    <row r="1331" spans="1:2" x14ac:dyDescent="0.2">
      <c r="A1331">
        <v>1800290</v>
      </c>
      <c r="B1331" s="12">
        <v>1699.9590000000001</v>
      </c>
    </row>
    <row r="1332" spans="1:2" x14ac:dyDescent="0.2">
      <c r="A1332">
        <v>1800300</v>
      </c>
      <c r="B1332" s="12">
        <v>2052.2649999999999</v>
      </c>
    </row>
  </sheetData>
  <autoFilter ref="A1:B1332" xr:uid="{00000000-0009-0000-0000-000001000000}">
    <sortState xmlns:xlrd2="http://schemas.microsoft.com/office/spreadsheetml/2017/richdata2" ref="A2:B1332">
      <sortCondition ref="A1:A1332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545"/>
  <sheetViews>
    <sheetView workbookViewId="0">
      <selection activeCell="M11" sqref="M11"/>
    </sheetView>
  </sheetViews>
  <sheetFormatPr defaultRowHeight="12.75" x14ac:dyDescent="0.2"/>
  <cols>
    <col min="1" max="1" width="8" bestFit="1" customWidth="1"/>
    <col min="2" max="2" width="16" customWidth="1"/>
    <col min="6" max="6" width="8" bestFit="1" customWidth="1"/>
  </cols>
  <sheetData>
    <row r="1" spans="1:7" x14ac:dyDescent="0.2">
      <c r="A1" s="9" t="s">
        <v>2</v>
      </c>
      <c r="B1" s="9" t="s">
        <v>1288</v>
      </c>
      <c r="F1" s="9" t="s">
        <v>2</v>
      </c>
    </row>
    <row r="2" spans="1:7" x14ac:dyDescent="0.2">
      <c r="A2" s="11">
        <v>1000001</v>
      </c>
      <c r="B2" s="10">
        <v>0</v>
      </c>
      <c r="F2" s="11">
        <v>1000001</v>
      </c>
      <c r="G2">
        <f t="array" ref="G2">MEDIAN(IF(A:A=F2,B:B))</f>
        <v>7.6200000000000004E-2</v>
      </c>
    </row>
    <row r="3" spans="1:7" x14ac:dyDescent="0.2">
      <c r="A3" s="11">
        <v>1000001</v>
      </c>
      <c r="B3" s="10">
        <v>1.4E-3</v>
      </c>
      <c r="F3" s="11">
        <v>1000010</v>
      </c>
      <c r="G3">
        <f t="array" ref="G3">MEDIAN(IF(A:A=F3,B:B))</f>
        <v>7.0349999999999996E-2</v>
      </c>
    </row>
    <row r="4" spans="1:7" x14ac:dyDescent="0.2">
      <c r="A4" s="11">
        <v>1000001</v>
      </c>
      <c r="B4" s="10">
        <v>2.9100000000000001E-2</v>
      </c>
      <c r="F4" s="11">
        <v>1000020</v>
      </c>
      <c r="G4">
        <f t="array" ref="G4">MEDIAN(IF(A:A=F4,B:B))</f>
        <v>0.17810000000000001</v>
      </c>
    </row>
    <row r="5" spans="1:7" x14ac:dyDescent="0.2">
      <c r="A5" s="11">
        <v>1000001</v>
      </c>
      <c r="B5" s="10">
        <v>3.2599999999999997E-2</v>
      </c>
      <c r="F5" s="11">
        <v>1000030</v>
      </c>
      <c r="G5">
        <f t="array" ref="G5">MEDIAN(IF(A:A=F5,B:B))</f>
        <v>0.1691</v>
      </c>
    </row>
    <row r="6" spans="1:7" x14ac:dyDescent="0.2">
      <c r="A6" s="11">
        <v>1000001</v>
      </c>
      <c r="B6" s="10">
        <v>4.3700000000000003E-2</v>
      </c>
      <c r="F6" s="11">
        <v>1000040</v>
      </c>
      <c r="G6">
        <f t="array" ref="G6">MEDIAN(IF(A:A=F6,B:B))</f>
        <v>0.32395000000000002</v>
      </c>
    </row>
    <row r="7" spans="1:7" x14ac:dyDescent="0.2">
      <c r="A7" s="11">
        <v>1000001</v>
      </c>
      <c r="B7" s="10">
        <v>4.7100000000000003E-2</v>
      </c>
      <c r="F7" s="11">
        <v>1000050</v>
      </c>
      <c r="G7">
        <f t="array" ref="G7">MEDIAN(IF(A:A=F7,B:B))</f>
        <v>0.41160000000000002</v>
      </c>
    </row>
    <row r="8" spans="1:7" x14ac:dyDescent="0.2">
      <c r="A8" s="11">
        <v>1000001</v>
      </c>
      <c r="B8" s="10">
        <v>5.2699999999999997E-2</v>
      </c>
      <c r="F8" s="11">
        <v>1000060</v>
      </c>
      <c r="G8">
        <f t="array" ref="G8">MEDIAN(IF(A:A=F8,B:B))</f>
        <v>0.32395000000000002</v>
      </c>
    </row>
    <row r="9" spans="1:7" x14ac:dyDescent="0.2">
      <c r="A9" s="11">
        <v>1000001</v>
      </c>
      <c r="B9" s="10">
        <v>6.6500000000000004E-2</v>
      </c>
      <c r="F9" s="11">
        <v>1000070</v>
      </c>
      <c r="G9">
        <f t="array" ref="G9">MEDIAN(IF(A:A=F9,B:B))</f>
        <v>0.32395000000000002</v>
      </c>
    </row>
    <row r="10" spans="1:7" x14ac:dyDescent="0.2">
      <c r="A10" s="11">
        <v>1000001</v>
      </c>
      <c r="B10" s="10">
        <v>8.5900000000000004E-2</v>
      </c>
      <c r="F10" s="11">
        <v>1000080</v>
      </c>
      <c r="G10">
        <f t="array" ref="G10">MEDIAN(IF(A:A=F10,B:B))</f>
        <v>0.5232</v>
      </c>
    </row>
    <row r="11" spans="1:7" x14ac:dyDescent="0.2">
      <c r="A11" s="11">
        <v>1000001</v>
      </c>
      <c r="B11" s="10">
        <v>0.1331</v>
      </c>
      <c r="F11" s="11">
        <v>1000090</v>
      </c>
      <c r="G11">
        <f t="array" ref="G11">MEDIAN(IF(A:A=F11,B:B))</f>
        <v>0.51560000000000006</v>
      </c>
    </row>
    <row r="12" spans="1:7" x14ac:dyDescent="0.2">
      <c r="A12" s="11">
        <v>1000001</v>
      </c>
      <c r="B12" s="10">
        <v>0.1663</v>
      </c>
      <c r="F12" s="11">
        <v>1000100</v>
      </c>
      <c r="G12">
        <f t="array" ref="G12">MEDIAN(IF(A:A=F12,B:B))</f>
        <v>0.24740000000000001</v>
      </c>
    </row>
    <row r="13" spans="1:7" x14ac:dyDescent="0.2">
      <c r="A13" s="11">
        <v>1000001</v>
      </c>
      <c r="B13" s="10">
        <v>0.17810000000000001</v>
      </c>
      <c r="F13" s="11">
        <v>1000110</v>
      </c>
      <c r="G13">
        <f t="array" ref="G13">MEDIAN(IF(A:A=F13,B:B))</f>
        <v>0.24185000000000001</v>
      </c>
    </row>
    <row r="14" spans="1:7" x14ac:dyDescent="0.2">
      <c r="A14" s="11">
        <v>1000001</v>
      </c>
      <c r="B14" s="10">
        <v>0.18160000000000001</v>
      </c>
      <c r="F14" s="11">
        <v>1000120</v>
      </c>
      <c r="G14">
        <f t="array" ref="G14">MEDIAN(IF(A:A=F14,B:B))</f>
        <v>0.41160000000000002</v>
      </c>
    </row>
    <row r="15" spans="1:7" x14ac:dyDescent="0.2">
      <c r="A15" s="11">
        <v>1000001</v>
      </c>
      <c r="B15" s="10">
        <v>0.2114</v>
      </c>
      <c r="F15" s="11">
        <v>1000130</v>
      </c>
      <c r="G15">
        <f t="array" ref="G15">MEDIAN(IF(A:A=F15,B:B))</f>
        <v>0.41160000000000002</v>
      </c>
    </row>
    <row r="16" spans="1:7" x14ac:dyDescent="0.2">
      <c r="A16" s="11">
        <v>1000001</v>
      </c>
      <c r="B16" s="10">
        <v>0.42199999999999999</v>
      </c>
      <c r="F16" s="11">
        <v>1000140</v>
      </c>
      <c r="G16">
        <f t="array" ref="G16">MEDIAN(IF(A:A=F16,B:B))</f>
        <v>0.24915000000000001</v>
      </c>
    </row>
    <row r="17" spans="1:7" x14ac:dyDescent="0.2">
      <c r="A17" s="11">
        <v>1000001</v>
      </c>
      <c r="B17" s="10">
        <v>0.78239999999999998</v>
      </c>
      <c r="F17" s="11">
        <v>1000150</v>
      </c>
      <c r="G17">
        <f t="array" ref="G17">MEDIAN(IF(A:A=F17,B:B))</f>
        <v>0.24915000000000001</v>
      </c>
    </row>
    <row r="18" spans="1:7" x14ac:dyDescent="0.2">
      <c r="A18" s="11">
        <v>1000010</v>
      </c>
      <c r="B18" s="10">
        <v>0</v>
      </c>
      <c r="F18" s="11">
        <v>1000160</v>
      </c>
      <c r="G18">
        <f t="array" ref="G18">MEDIAN(IF(A:A=F18,B:B))</f>
        <v>0.25090000000000001</v>
      </c>
    </row>
    <row r="19" spans="1:7" x14ac:dyDescent="0.2">
      <c r="A19" s="11">
        <v>1000010</v>
      </c>
      <c r="B19" s="10">
        <v>1.4E-3</v>
      </c>
      <c r="F19" s="11">
        <v>1000170</v>
      </c>
      <c r="G19">
        <f t="array" ref="G19">MEDIAN(IF(A:A=F19,B:B))</f>
        <v>0.25090000000000001</v>
      </c>
    </row>
    <row r="20" spans="1:7" x14ac:dyDescent="0.2">
      <c r="A20" s="11">
        <v>1000010</v>
      </c>
      <c r="B20" s="10">
        <v>7.6E-3</v>
      </c>
      <c r="F20" s="11">
        <v>1000180</v>
      </c>
      <c r="G20">
        <f t="array" ref="G20">MEDIAN(IF(A:A=F20,B:B))</f>
        <v>0.32364999999999999</v>
      </c>
    </row>
    <row r="21" spans="1:7" x14ac:dyDescent="0.2">
      <c r="A21" s="11">
        <v>1000010</v>
      </c>
      <c r="B21" s="10">
        <v>1.46E-2</v>
      </c>
      <c r="F21" s="11">
        <v>1000190</v>
      </c>
      <c r="G21">
        <f t="array" ref="G21">MEDIAN(IF(A:A=F21,B:B))</f>
        <v>0.20860000000000001</v>
      </c>
    </row>
    <row r="22" spans="1:7" x14ac:dyDescent="0.2">
      <c r="A22" s="11">
        <v>1000010</v>
      </c>
      <c r="B22" s="10">
        <v>2.01E-2</v>
      </c>
      <c r="F22" s="11">
        <v>1000200</v>
      </c>
      <c r="G22">
        <f t="array" ref="G22">MEDIAN(IF(A:A=F22,B:B))</f>
        <v>0.30249999999999999</v>
      </c>
    </row>
    <row r="23" spans="1:7" x14ac:dyDescent="0.2">
      <c r="A23" s="11">
        <v>1000010</v>
      </c>
      <c r="B23" s="10">
        <v>3.2599999999999997E-2</v>
      </c>
      <c r="F23" s="11">
        <v>1000210</v>
      </c>
      <c r="G23">
        <f t="array" ref="G23">MEDIAN(IF(A:A=F23,B:B))</f>
        <v>0.15560000000000002</v>
      </c>
    </row>
    <row r="24" spans="1:7" x14ac:dyDescent="0.2">
      <c r="A24" s="11">
        <v>1000010</v>
      </c>
      <c r="B24" s="10">
        <v>3.7400000000000003E-2</v>
      </c>
      <c r="F24" s="11">
        <v>1000220</v>
      </c>
      <c r="G24">
        <f t="array" ref="G24">MEDIAN(IF(A:A=F24,B:B))</f>
        <v>0.15560000000000002</v>
      </c>
    </row>
    <row r="25" spans="1:7" x14ac:dyDescent="0.2">
      <c r="A25" s="11">
        <v>1000010</v>
      </c>
      <c r="B25" s="10">
        <v>5.1299999999999998E-2</v>
      </c>
      <c r="F25" s="11">
        <v>1000230</v>
      </c>
      <c r="G25">
        <f t="array" ref="G25">MEDIAN(IF(A:A=F25,B:B))</f>
        <v>0.45185000000000003</v>
      </c>
    </row>
    <row r="26" spans="1:7" x14ac:dyDescent="0.2">
      <c r="A26" s="11">
        <v>1000010</v>
      </c>
      <c r="B26" s="10">
        <v>5.2699999999999997E-2</v>
      </c>
      <c r="F26" s="11">
        <v>1000240</v>
      </c>
      <c r="G26">
        <f t="array" ref="G26">MEDIAN(IF(A:A=F26,B:B))</f>
        <v>0.22939999999999999</v>
      </c>
    </row>
    <row r="27" spans="1:7" x14ac:dyDescent="0.2">
      <c r="A27" s="11">
        <v>1000010</v>
      </c>
      <c r="B27" s="10">
        <v>5.4100000000000002E-2</v>
      </c>
      <c r="F27" s="11">
        <v>1000250</v>
      </c>
      <c r="G27">
        <f t="array" ref="G27">MEDIAN(IF(A:A=F27,B:B))</f>
        <v>0.22939999999999999</v>
      </c>
    </row>
    <row r="28" spans="1:7" x14ac:dyDescent="0.2">
      <c r="A28" s="11">
        <v>1000010</v>
      </c>
      <c r="B28" s="10">
        <v>6.6500000000000004E-2</v>
      </c>
      <c r="F28" s="11">
        <v>1000260</v>
      </c>
      <c r="G28">
        <f t="array" ref="G28">MEDIAN(IF(A:A=F28,B:B))</f>
        <v>0.20860000000000001</v>
      </c>
    </row>
    <row r="29" spans="1:7" x14ac:dyDescent="0.2">
      <c r="A29" s="11">
        <v>1000010</v>
      </c>
      <c r="B29" s="10">
        <v>7.4200000000000002E-2</v>
      </c>
      <c r="F29" s="11">
        <v>1000270</v>
      </c>
      <c r="G29">
        <f t="array" ref="G29">MEDIAN(IF(A:A=F29,B:B))</f>
        <v>0.25090000000000001</v>
      </c>
    </row>
    <row r="30" spans="1:7" x14ac:dyDescent="0.2">
      <c r="A30" s="11">
        <v>1000010</v>
      </c>
      <c r="B30" s="10">
        <v>7.6200000000000004E-2</v>
      </c>
      <c r="F30" s="11">
        <v>1000280</v>
      </c>
      <c r="G30">
        <f t="array" ref="G30">MEDIAN(IF(A:A=F30,B:B))</f>
        <v>0.21279999999999999</v>
      </c>
    </row>
    <row r="31" spans="1:7" x14ac:dyDescent="0.2">
      <c r="A31" s="11">
        <v>1000010</v>
      </c>
      <c r="B31" s="10">
        <v>8.4500000000000006E-2</v>
      </c>
      <c r="F31" s="11">
        <v>1000290</v>
      </c>
      <c r="G31">
        <f t="array" ref="G31">MEDIAN(IF(A:A=F31,B:B))</f>
        <v>0.51560000000000006</v>
      </c>
    </row>
    <row r="32" spans="1:7" x14ac:dyDescent="0.2">
      <c r="A32" s="11">
        <v>1000010</v>
      </c>
      <c r="B32" s="10">
        <v>0.1095</v>
      </c>
      <c r="F32" s="11">
        <v>1000300</v>
      </c>
      <c r="G32">
        <f t="array" ref="G32">MEDIAN(IF(A:A=F32,B:B))</f>
        <v>0.23630000000000001</v>
      </c>
    </row>
    <row r="33" spans="1:7" x14ac:dyDescent="0.2">
      <c r="A33" s="11">
        <v>1000010</v>
      </c>
      <c r="B33" s="10">
        <v>0.1137</v>
      </c>
      <c r="F33" s="11">
        <v>1000310</v>
      </c>
      <c r="G33">
        <f t="array" ref="G33">MEDIAN(IF(A:A=F33,B:B))</f>
        <v>0.23630000000000001</v>
      </c>
    </row>
    <row r="34" spans="1:7" x14ac:dyDescent="0.2">
      <c r="A34" s="11">
        <v>1000010</v>
      </c>
      <c r="B34" s="10">
        <v>0.13170000000000001</v>
      </c>
      <c r="F34" s="11">
        <v>1000320</v>
      </c>
      <c r="G34">
        <f t="array" ref="G34">MEDIAN(IF(A:A=F34,B:B))</f>
        <v>0.59179999999999999</v>
      </c>
    </row>
    <row r="35" spans="1:7" x14ac:dyDescent="0.2">
      <c r="A35" s="11">
        <v>1000010</v>
      </c>
      <c r="B35" s="10">
        <v>0.1331</v>
      </c>
      <c r="F35" s="11">
        <v>1000330</v>
      </c>
      <c r="G35">
        <f t="array" ref="G35">MEDIAN(IF(A:A=F35,B:B))</f>
        <v>0.4955</v>
      </c>
    </row>
    <row r="36" spans="1:7" x14ac:dyDescent="0.2">
      <c r="A36" s="11">
        <v>1000010</v>
      </c>
      <c r="B36" s="10">
        <v>0.1573</v>
      </c>
      <c r="F36" s="11">
        <v>1000340</v>
      </c>
      <c r="G36">
        <f t="array" ref="G36">MEDIAN(IF(A:A=F36,B:B))</f>
        <v>0.59179999999999999</v>
      </c>
    </row>
    <row r="37" spans="1:7" x14ac:dyDescent="0.2">
      <c r="A37" s="11">
        <v>1000010</v>
      </c>
      <c r="B37" s="10">
        <v>0.2883</v>
      </c>
      <c r="F37" s="11">
        <v>1000350</v>
      </c>
      <c r="G37">
        <f t="array" ref="G37">MEDIAN(IF(A:A=F37,B:B))</f>
        <v>0.13545000000000001</v>
      </c>
    </row>
    <row r="38" spans="1:7" x14ac:dyDescent="0.2">
      <c r="A38" s="11">
        <v>1000010</v>
      </c>
      <c r="B38" s="10">
        <v>0.42199999999999999</v>
      </c>
      <c r="F38" s="11">
        <v>1000360</v>
      </c>
      <c r="G38">
        <f t="array" ref="G38">MEDIAN(IF(A:A=F38,B:B))</f>
        <v>0.57869999999999999</v>
      </c>
    </row>
    <row r="39" spans="1:7" x14ac:dyDescent="0.2">
      <c r="A39" s="11">
        <v>1000010</v>
      </c>
      <c r="B39" s="10">
        <v>0.43940000000000001</v>
      </c>
      <c r="F39" s="11">
        <v>1000370</v>
      </c>
      <c r="G39">
        <f t="array" ref="G39">MEDIAN(IF(A:A=F39,B:B))</f>
        <v>0.64969999999999994</v>
      </c>
    </row>
    <row r="40" spans="1:7" x14ac:dyDescent="0.2">
      <c r="A40" s="11">
        <v>1000010</v>
      </c>
      <c r="B40" s="10">
        <v>0.4657</v>
      </c>
      <c r="F40" s="11">
        <v>1000380</v>
      </c>
      <c r="G40">
        <f t="array" ref="G40">MEDIAN(IF(A:A=F40,B:B))</f>
        <v>0.31950000000000001</v>
      </c>
    </row>
    <row r="41" spans="1:7" x14ac:dyDescent="0.2">
      <c r="A41" s="11">
        <v>1000010</v>
      </c>
      <c r="B41" s="10">
        <v>0.74909999999999999</v>
      </c>
      <c r="F41" s="11">
        <v>1000381</v>
      </c>
      <c r="G41">
        <f t="array" ref="G41">MEDIAN(IF(A:A=F41,B:B))</f>
        <v>0.31950000000000001</v>
      </c>
    </row>
    <row r="42" spans="1:7" x14ac:dyDescent="0.2">
      <c r="A42" s="11">
        <v>1000010</v>
      </c>
      <c r="B42" s="10">
        <v>0.78239999999999998</v>
      </c>
      <c r="F42" s="11">
        <v>1000390</v>
      </c>
      <c r="G42">
        <f t="array" ref="G42">MEDIAN(IF(A:A=F42,B:B))</f>
        <v>0.38119999999999998</v>
      </c>
    </row>
    <row r="43" spans="1:7" x14ac:dyDescent="0.2">
      <c r="A43" s="11">
        <v>1000010</v>
      </c>
      <c r="B43" s="10">
        <v>2.01E-2</v>
      </c>
      <c r="F43" s="11">
        <v>1000400</v>
      </c>
      <c r="G43">
        <f t="array" ref="G43">MEDIAN(IF(A:A=F43,B:B))</f>
        <v>0.19264999999999999</v>
      </c>
    </row>
    <row r="44" spans="1:7" x14ac:dyDescent="0.2">
      <c r="A44" s="11">
        <v>1000010</v>
      </c>
      <c r="B44" s="10">
        <v>3.2599999999999997E-2</v>
      </c>
      <c r="F44" s="11">
        <v>1000410</v>
      </c>
      <c r="G44">
        <f t="array" ref="G44">MEDIAN(IF(A:A=F44,B:B))</f>
        <v>0.65110000000000001</v>
      </c>
    </row>
    <row r="45" spans="1:7" x14ac:dyDescent="0.2">
      <c r="A45" s="11">
        <v>1000010</v>
      </c>
      <c r="B45" s="10">
        <v>5.4100000000000002E-2</v>
      </c>
      <c r="F45" s="11">
        <v>1000420</v>
      </c>
      <c r="G45">
        <f t="array" ref="G45">MEDIAN(IF(A:A=F45,B:B))</f>
        <v>0.30874999999999997</v>
      </c>
    </row>
    <row r="46" spans="1:7" x14ac:dyDescent="0.2">
      <c r="A46" s="11">
        <v>1000020</v>
      </c>
      <c r="B46" s="10">
        <v>0</v>
      </c>
      <c r="F46" s="11">
        <v>1000430</v>
      </c>
      <c r="G46">
        <f t="array" ref="G46">MEDIAN(IF(A:A=F46,B:B))</f>
        <v>0.15590000000000001</v>
      </c>
    </row>
    <row r="47" spans="1:7" x14ac:dyDescent="0.2">
      <c r="A47" s="11">
        <v>1000020</v>
      </c>
      <c r="B47" s="10">
        <v>1.3899999999999999E-2</v>
      </c>
      <c r="F47" s="11">
        <v>1000440</v>
      </c>
      <c r="G47">
        <f t="array" ref="G47">MEDIAN(IF(A:A=F47,B:B))</f>
        <v>0.15590000000000001</v>
      </c>
    </row>
    <row r="48" spans="1:7" x14ac:dyDescent="0.2">
      <c r="A48" s="11">
        <v>1000020</v>
      </c>
      <c r="B48" s="10">
        <v>2.9100000000000001E-2</v>
      </c>
      <c r="F48" s="11">
        <v>1000450</v>
      </c>
      <c r="G48">
        <f t="array" ref="G48">MEDIAN(IF(A:A=F48,B:B))</f>
        <v>0.19889999999999999</v>
      </c>
    </row>
    <row r="49" spans="1:7" x14ac:dyDescent="0.2">
      <c r="A49" s="11">
        <v>1000020</v>
      </c>
      <c r="B49" s="10">
        <v>3.8800000000000001E-2</v>
      </c>
      <c r="F49" s="11">
        <v>1000460</v>
      </c>
      <c r="G49">
        <f t="array" ref="G49">MEDIAN(IF(A:A=F49,B:B))</f>
        <v>0.27100000000000002</v>
      </c>
    </row>
    <row r="50" spans="1:7" x14ac:dyDescent="0.2">
      <c r="A50" s="11">
        <v>1000020</v>
      </c>
      <c r="B50" s="10">
        <v>4.3700000000000003E-2</v>
      </c>
      <c r="F50" s="11">
        <v>1000470</v>
      </c>
      <c r="G50">
        <f t="array" ref="G50">MEDIAN(IF(A:A=F50,B:B))</f>
        <v>0.32990000000000003</v>
      </c>
    </row>
    <row r="51" spans="1:7" x14ac:dyDescent="0.2">
      <c r="A51" s="11">
        <v>1000020</v>
      </c>
      <c r="B51" s="10">
        <v>4.7100000000000003E-2</v>
      </c>
      <c r="F51" s="11">
        <v>1000480</v>
      </c>
      <c r="G51">
        <f t="array" ref="G51">MEDIAN(IF(A:A=F51,B:B))</f>
        <v>0.35345000000000004</v>
      </c>
    </row>
    <row r="52" spans="1:7" x14ac:dyDescent="0.2">
      <c r="A52" s="11">
        <v>1000020</v>
      </c>
      <c r="B52" s="10">
        <v>5.2699999999999997E-2</v>
      </c>
      <c r="F52" s="11">
        <v>1000490</v>
      </c>
      <c r="G52">
        <f t="array" ref="G52">MEDIAN(IF(A:A=F52,B:B))</f>
        <v>0.19539999999999999</v>
      </c>
    </row>
    <row r="53" spans="1:7" x14ac:dyDescent="0.2">
      <c r="A53" s="11">
        <v>1000020</v>
      </c>
      <c r="B53" s="10">
        <v>6.5799999999999997E-2</v>
      </c>
      <c r="F53" s="11">
        <v>1000500</v>
      </c>
      <c r="G53">
        <f t="array" ref="G53">MEDIAN(IF(A:A=F53,B:B))</f>
        <v>0.42064999999999997</v>
      </c>
    </row>
    <row r="54" spans="1:7" x14ac:dyDescent="0.2">
      <c r="A54" s="11">
        <v>1000020</v>
      </c>
      <c r="B54" s="10">
        <v>8.5900000000000004E-2</v>
      </c>
      <c r="F54" s="11">
        <v>1000510</v>
      </c>
      <c r="G54">
        <f t="array" ref="G54">MEDIAN(IF(A:A=F54,B:B))</f>
        <v>0.14415</v>
      </c>
    </row>
    <row r="55" spans="1:7" x14ac:dyDescent="0.2">
      <c r="A55" s="11">
        <v>1000020</v>
      </c>
      <c r="B55" s="10">
        <v>8.9399999999999993E-2</v>
      </c>
      <c r="F55" s="11">
        <v>1000520</v>
      </c>
      <c r="G55">
        <f t="array" ref="G55">MEDIAN(IF(A:A=F55,B:B))</f>
        <v>0.44009999999999999</v>
      </c>
    </row>
    <row r="56" spans="1:7" x14ac:dyDescent="0.2">
      <c r="A56" s="11">
        <v>1000020</v>
      </c>
      <c r="B56" s="10">
        <v>9.9099999999999994E-2</v>
      </c>
      <c r="F56" s="11">
        <v>1000530</v>
      </c>
      <c r="G56">
        <f t="array" ref="G56">MEDIAN(IF(A:A=F56,B:B))</f>
        <v>0.73939999999999995</v>
      </c>
    </row>
    <row r="57" spans="1:7" x14ac:dyDescent="0.2">
      <c r="A57" s="11">
        <v>1000020</v>
      </c>
      <c r="B57" s="10">
        <v>0.1171</v>
      </c>
      <c r="F57" s="11">
        <v>1000540</v>
      </c>
      <c r="G57">
        <f t="array" ref="G57">MEDIAN(IF(A:A=F57,B:B))</f>
        <v>0.21279999999999999</v>
      </c>
    </row>
    <row r="58" spans="1:7" x14ac:dyDescent="0.2">
      <c r="A58" s="11">
        <v>1000020</v>
      </c>
      <c r="B58" s="10">
        <v>0.1331</v>
      </c>
      <c r="F58" s="11">
        <v>1000550</v>
      </c>
      <c r="G58">
        <f t="array" ref="G58">MEDIAN(IF(A:A=F58,B:B))</f>
        <v>0.47609999999999997</v>
      </c>
    </row>
    <row r="59" spans="1:7" x14ac:dyDescent="0.2">
      <c r="A59" s="11">
        <v>1000020</v>
      </c>
      <c r="B59" s="10">
        <v>0.15179999999999999</v>
      </c>
      <c r="F59" s="11">
        <v>1000560</v>
      </c>
      <c r="G59">
        <f t="array" ref="G59">MEDIAN(IF(A:A=F59,B:B))</f>
        <v>0.68710000000000004</v>
      </c>
    </row>
    <row r="60" spans="1:7" x14ac:dyDescent="0.2">
      <c r="A60" s="11">
        <v>1000020</v>
      </c>
      <c r="B60" s="10">
        <v>0.1663</v>
      </c>
      <c r="F60" s="11">
        <v>1000570</v>
      </c>
      <c r="G60">
        <f t="array" ref="G60">MEDIAN(IF(A:A=F60,B:B))</f>
        <v>0.56789999999999996</v>
      </c>
    </row>
    <row r="61" spans="1:7" x14ac:dyDescent="0.2">
      <c r="A61" s="11">
        <v>1000020</v>
      </c>
      <c r="B61" s="10">
        <v>0.17810000000000001</v>
      </c>
      <c r="F61" s="11">
        <v>1000580</v>
      </c>
      <c r="G61">
        <f t="array" ref="G61">MEDIAN(IF(A:A=F61,B:B))</f>
        <v>0.21</v>
      </c>
    </row>
    <row r="62" spans="1:7" x14ac:dyDescent="0.2">
      <c r="A62" s="11">
        <v>1000020</v>
      </c>
      <c r="B62" s="10">
        <v>0.18160000000000001</v>
      </c>
      <c r="F62" s="11">
        <v>1000590</v>
      </c>
      <c r="G62">
        <f t="array" ref="G62">MEDIAN(IF(A:A=F62,B:B))</f>
        <v>0.2107</v>
      </c>
    </row>
    <row r="63" spans="1:7" x14ac:dyDescent="0.2">
      <c r="A63" s="11">
        <v>1000020</v>
      </c>
      <c r="B63" s="10">
        <v>0.2114</v>
      </c>
      <c r="F63" s="11">
        <v>1000600</v>
      </c>
      <c r="G63">
        <f t="array" ref="G63">MEDIAN(IF(A:A=F63,B:B))</f>
        <v>0.2072</v>
      </c>
    </row>
    <row r="64" spans="1:7" x14ac:dyDescent="0.2">
      <c r="A64" s="11">
        <v>1000020</v>
      </c>
      <c r="B64" s="10">
        <v>0.2218</v>
      </c>
      <c r="F64" s="11">
        <v>1000610</v>
      </c>
      <c r="G64">
        <f t="array" ref="G64">MEDIAN(IF(A:A=F64,B:B))</f>
        <v>0.43659999999999999</v>
      </c>
    </row>
    <row r="65" spans="1:7" x14ac:dyDescent="0.2">
      <c r="A65" s="11">
        <v>1000020</v>
      </c>
      <c r="B65" s="10">
        <v>0.23699999999999999</v>
      </c>
      <c r="F65" s="11">
        <v>1000620</v>
      </c>
      <c r="G65">
        <f t="array" ref="G65">MEDIAN(IF(A:A=F65,B:B))</f>
        <v>0.59809999999999997</v>
      </c>
    </row>
    <row r="66" spans="1:7" x14ac:dyDescent="0.2">
      <c r="A66" s="11">
        <v>1000020</v>
      </c>
      <c r="B66" s="10">
        <v>0.2571</v>
      </c>
      <c r="F66" s="11">
        <v>1000630</v>
      </c>
      <c r="G66">
        <f t="array" ref="G66">MEDIAN(IF(A:A=F66,B:B))</f>
        <v>0.33579999999999999</v>
      </c>
    </row>
    <row r="67" spans="1:7" x14ac:dyDescent="0.2">
      <c r="A67" s="11">
        <v>1000020</v>
      </c>
      <c r="B67" s="10">
        <v>0.2717</v>
      </c>
      <c r="F67" s="11">
        <v>1000640</v>
      </c>
      <c r="G67">
        <f t="array" ref="G67">MEDIAN(IF(A:A=F67,B:B))</f>
        <v>0.20860000000000001</v>
      </c>
    </row>
    <row r="68" spans="1:7" x14ac:dyDescent="0.2">
      <c r="A68" s="11">
        <v>1000020</v>
      </c>
      <c r="B68" s="10">
        <v>0.31319999999999998</v>
      </c>
      <c r="F68" s="11">
        <v>1000650</v>
      </c>
      <c r="G68">
        <f t="array" ref="G68">MEDIAN(IF(A:A=F68,B:B))</f>
        <v>0.2107</v>
      </c>
    </row>
    <row r="69" spans="1:7" x14ac:dyDescent="0.2">
      <c r="A69" s="11">
        <v>1000020</v>
      </c>
      <c r="B69" s="10">
        <v>0.32429999999999998</v>
      </c>
      <c r="F69" s="11">
        <v>1000660</v>
      </c>
      <c r="G69">
        <f t="array" ref="G69">MEDIAN(IF(A:A=F69,B:B))</f>
        <v>0.49690000000000001</v>
      </c>
    </row>
    <row r="70" spans="1:7" x14ac:dyDescent="0.2">
      <c r="A70" s="11">
        <v>1000020</v>
      </c>
      <c r="B70" s="10">
        <v>0.38879999999999998</v>
      </c>
      <c r="F70" s="11">
        <v>1000670</v>
      </c>
      <c r="G70">
        <f t="array" ref="G70">MEDIAN(IF(A:A=F70,B:B))</f>
        <v>0.52944999999999998</v>
      </c>
    </row>
    <row r="71" spans="1:7" x14ac:dyDescent="0.2">
      <c r="A71" s="11">
        <v>1000020</v>
      </c>
      <c r="B71" s="10">
        <v>0.52810000000000001</v>
      </c>
      <c r="F71" s="11">
        <v>1000680</v>
      </c>
      <c r="G71">
        <f t="array" ref="G71">MEDIAN(IF(A:A=F71,B:B))</f>
        <v>0.31119999999999998</v>
      </c>
    </row>
    <row r="72" spans="1:7" x14ac:dyDescent="0.2">
      <c r="A72" s="11">
        <v>1000020</v>
      </c>
      <c r="B72" s="10">
        <v>0.57869999999999999</v>
      </c>
      <c r="F72" s="11">
        <v>1000690</v>
      </c>
      <c r="G72">
        <f t="array" ref="G72">MEDIAN(IF(A:A=F72,B:B))</f>
        <v>0.31119999999999998</v>
      </c>
    </row>
    <row r="73" spans="1:7" x14ac:dyDescent="0.2">
      <c r="A73" s="11">
        <v>1000020</v>
      </c>
      <c r="B73" s="10">
        <v>0.60219999999999996</v>
      </c>
      <c r="F73" s="11">
        <v>1000700</v>
      </c>
      <c r="G73">
        <f t="array" ref="G73">MEDIAN(IF(A:A=F73,B:B))</f>
        <v>0.3569</v>
      </c>
    </row>
    <row r="74" spans="1:7" x14ac:dyDescent="0.2">
      <c r="A74" s="11">
        <v>1000020</v>
      </c>
      <c r="B74" s="10">
        <v>0.73460000000000003</v>
      </c>
      <c r="F74" s="11">
        <v>1000710</v>
      </c>
      <c r="G74">
        <f t="array" ref="G74">MEDIAN(IF(A:A=F74,B:B))</f>
        <v>0.21690000000000001</v>
      </c>
    </row>
    <row r="75" spans="1:7" x14ac:dyDescent="0.2">
      <c r="A75" s="11">
        <v>1000020</v>
      </c>
      <c r="B75" s="10">
        <v>0.76160000000000005</v>
      </c>
      <c r="F75" s="11">
        <v>1000720</v>
      </c>
      <c r="G75">
        <f t="array" ref="G75">MEDIAN(IF(A:A=F75,B:B))</f>
        <v>0.20860000000000001</v>
      </c>
    </row>
    <row r="76" spans="1:7" x14ac:dyDescent="0.2">
      <c r="A76" s="11">
        <v>1000020</v>
      </c>
      <c r="B76" s="10">
        <v>0.79210000000000003</v>
      </c>
      <c r="F76" s="11">
        <v>1000730</v>
      </c>
      <c r="G76">
        <f t="array" ref="G76">MEDIAN(IF(A:A=F76,B:B))</f>
        <v>0.25019999999999998</v>
      </c>
    </row>
    <row r="77" spans="1:7" x14ac:dyDescent="0.2">
      <c r="A77" s="11">
        <v>1000030</v>
      </c>
      <c r="B77" s="10">
        <v>0</v>
      </c>
      <c r="F77" s="11">
        <v>1000740</v>
      </c>
      <c r="G77">
        <f t="array" ref="G77">MEDIAN(IF(A:A=F77,B:B))</f>
        <v>0.14900000000000002</v>
      </c>
    </row>
    <row r="78" spans="1:7" x14ac:dyDescent="0.2">
      <c r="A78" s="11">
        <v>1000030</v>
      </c>
      <c r="B78" s="10">
        <v>5.4999999999999997E-3</v>
      </c>
      <c r="F78" s="11">
        <v>1000750</v>
      </c>
      <c r="G78">
        <f t="array" ref="G78">MEDIAN(IF(A:A=F78,B:B))</f>
        <v>4.0550000000000003E-2</v>
      </c>
    </row>
    <row r="79" spans="1:7" x14ac:dyDescent="0.2">
      <c r="A79" s="11">
        <v>1000030</v>
      </c>
      <c r="B79" s="10">
        <v>1.2500000000000001E-2</v>
      </c>
      <c r="F79" s="11">
        <v>1000760</v>
      </c>
      <c r="G79">
        <f t="array" ref="G79">MEDIAN(IF(A:A=F79,B:B))</f>
        <v>8.1100000000000005E-2</v>
      </c>
    </row>
    <row r="80" spans="1:7" x14ac:dyDescent="0.2">
      <c r="A80" s="11">
        <v>1000030</v>
      </c>
      <c r="B80" s="10">
        <v>2.0799999999999999E-2</v>
      </c>
      <c r="F80" s="11">
        <v>1000770</v>
      </c>
      <c r="G80">
        <f t="array" ref="G80">MEDIAN(IF(A:A=F80,B:B))</f>
        <v>8.1100000000000005E-2</v>
      </c>
    </row>
    <row r="81" spans="1:7" x14ac:dyDescent="0.2">
      <c r="A81" s="11">
        <v>1000030</v>
      </c>
      <c r="B81" s="10">
        <v>2.3599999999999999E-2</v>
      </c>
      <c r="F81" s="11">
        <v>1000780</v>
      </c>
      <c r="G81">
        <f t="array" ref="G81">MEDIAN(IF(A:A=F81,B:B))</f>
        <v>8.1100000000000005E-2</v>
      </c>
    </row>
    <row r="82" spans="1:7" x14ac:dyDescent="0.2">
      <c r="A82" s="11">
        <v>1000030</v>
      </c>
      <c r="B82" s="10">
        <v>2.8400000000000002E-2</v>
      </c>
      <c r="F82" s="11">
        <v>1000790</v>
      </c>
      <c r="G82">
        <f t="array" ref="G82">MEDIAN(IF(A:A=F82,B:B))</f>
        <v>8.1100000000000005E-2</v>
      </c>
    </row>
    <row r="83" spans="1:7" x14ac:dyDescent="0.2">
      <c r="A83" s="11">
        <v>1000030</v>
      </c>
      <c r="B83" s="10">
        <v>4.3700000000000003E-2</v>
      </c>
      <c r="F83" s="11">
        <v>1000800</v>
      </c>
      <c r="G83">
        <f t="array" ref="G83">MEDIAN(IF(A:A=F83,B:B))</f>
        <v>8.1100000000000005E-2</v>
      </c>
    </row>
    <row r="84" spans="1:7" x14ac:dyDescent="0.2">
      <c r="A84" s="11">
        <v>1000030</v>
      </c>
      <c r="B84" s="10">
        <v>4.99E-2</v>
      </c>
      <c r="F84" s="11">
        <v>1000810</v>
      </c>
      <c r="G84">
        <f t="array" ref="G84">MEDIAN(IF(A:A=F84,B:B))</f>
        <v>4.0550000000000003E-2</v>
      </c>
    </row>
    <row r="85" spans="1:7" x14ac:dyDescent="0.2">
      <c r="A85" s="11">
        <v>1000030</v>
      </c>
      <c r="B85" s="10">
        <v>5.6099999999999997E-2</v>
      </c>
      <c r="F85" s="11">
        <v>1000820</v>
      </c>
      <c r="G85">
        <f t="array" ref="G85">MEDIAN(IF(A:A=F85,B:B))</f>
        <v>4.4999999999999998E-2</v>
      </c>
    </row>
    <row r="86" spans="1:7" x14ac:dyDescent="0.2">
      <c r="A86" s="11">
        <v>1000030</v>
      </c>
      <c r="B86" s="10">
        <v>5.8900000000000001E-2</v>
      </c>
      <c r="F86" s="11">
        <v>1000830</v>
      </c>
      <c r="G86">
        <f t="array" ref="G86">MEDIAN(IF(A:A=F86,B:B))</f>
        <v>6.3049999999999995E-2</v>
      </c>
    </row>
    <row r="87" spans="1:7" x14ac:dyDescent="0.2">
      <c r="A87" s="11">
        <v>1000030</v>
      </c>
      <c r="B87" s="10">
        <v>7.5499999999999998E-2</v>
      </c>
      <c r="F87" s="11">
        <v>1000840</v>
      </c>
      <c r="G87">
        <f t="array" ref="G87">MEDIAN(IF(A:A=F87,B:B))</f>
        <v>6.3049999999999995E-2</v>
      </c>
    </row>
    <row r="88" spans="1:7" x14ac:dyDescent="0.2">
      <c r="A88" s="11">
        <v>1000030</v>
      </c>
      <c r="B88" s="10">
        <v>8.5199999999999998E-2</v>
      </c>
      <c r="F88" s="11">
        <v>1000850</v>
      </c>
      <c r="G88">
        <f t="array" ref="G88">MEDIAN(IF(A:A=F88,B:B))</f>
        <v>6.3049999999999995E-2</v>
      </c>
    </row>
    <row r="89" spans="1:7" x14ac:dyDescent="0.2">
      <c r="A89" s="11">
        <v>1000030</v>
      </c>
      <c r="B89" s="10">
        <v>8.7999999999999995E-2</v>
      </c>
      <c r="F89" s="11">
        <v>1000860</v>
      </c>
      <c r="G89">
        <f t="array" ref="G89">MEDIAN(IF(A:A=F89,B:B))</f>
        <v>4.4999999999999998E-2</v>
      </c>
    </row>
    <row r="90" spans="1:7" x14ac:dyDescent="0.2">
      <c r="A90" s="11">
        <v>1000030</v>
      </c>
      <c r="B90" s="10">
        <v>9.98E-2</v>
      </c>
      <c r="F90" s="11">
        <v>1000870</v>
      </c>
      <c r="G90">
        <f t="array" ref="G90">MEDIAN(IF(A:A=F90,B:B))</f>
        <v>4.4999999999999998E-2</v>
      </c>
    </row>
    <row r="91" spans="1:7" x14ac:dyDescent="0.2">
      <c r="A91" s="11">
        <v>1000030</v>
      </c>
      <c r="B91" s="10">
        <v>0.1164</v>
      </c>
      <c r="F91" s="11">
        <v>1000880</v>
      </c>
      <c r="G91">
        <f t="array" ref="G91">MEDIAN(IF(A:A=F91,B:B))</f>
        <v>6.3049999999999995E-2</v>
      </c>
    </row>
    <row r="92" spans="1:7" x14ac:dyDescent="0.2">
      <c r="A92" s="11">
        <v>1000030</v>
      </c>
      <c r="B92" s="10">
        <v>0.13239999999999999</v>
      </c>
      <c r="F92" s="11">
        <v>1000890</v>
      </c>
      <c r="G92">
        <f t="array" ref="G92">MEDIAN(IF(A:A=F92,B:B))</f>
        <v>8.1100000000000005E-2</v>
      </c>
    </row>
    <row r="93" spans="1:7" x14ac:dyDescent="0.2">
      <c r="A93" s="11">
        <v>1000030</v>
      </c>
      <c r="B93" s="10">
        <v>0.14000000000000001</v>
      </c>
      <c r="F93" s="11">
        <v>1000900</v>
      </c>
      <c r="G93">
        <f t="array" ref="G93">MEDIAN(IF(A:A=F93,B:B))</f>
        <v>8.1100000000000005E-2</v>
      </c>
    </row>
    <row r="94" spans="1:7" x14ac:dyDescent="0.2">
      <c r="A94" s="11">
        <v>1000030</v>
      </c>
      <c r="B94" s="10">
        <v>0.1462</v>
      </c>
      <c r="F94" s="11">
        <v>1000910</v>
      </c>
      <c r="G94">
        <f t="array" ref="G94">MEDIAN(IF(A:A=F94,B:B))</f>
        <v>4.0550000000000003E-2</v>
      </c>
    </row>
    <row r="95" spans="1:7" x14ac:dyDescent="0.2">
      <c r="A95" s="11">
        <v>1000030</v>
      </c>
      <c r="B95" s="10">
        <v>0.16489999999999999</v>
      </c>
      <c r="F95" s="11">
        <v>1000920</v>
      </c>
      <c r="G95">
        <f t="array" ref="G95">MEDIAN(IF(A:A=F95,B:B))</f>
        <v>8.1100000000000005E-2</v>
      </c>
    </row>
    <row r="96" spans="1:7" x14ac:dyDescent="0.2">
      <c r="A96" s="11">
        <v>1000030</v>
      </c>
      <c r="B96" s="10">
        <v>0.1691</v>
      </c>
      <c r="F96" s="11">
        <v>1000930</v>
      </c>
      <c r="G96">
        <f t="array" ref="G96">MEDIAN(IF(A:A=F96,B:B))</f>
        <v>2.2499999999999999E-2</v>
      </c>
    </row>
    <row r="97" spans="1:7" x14ac:dyDescent="0.2">
      <c r="A97" s="11">
        <v>1000030</v>
      </c>
      <c r="B97" s="10">
        <v>0.20030000000000001</v>
      </c>
      <c r="F97" s="11">
        <v>1000940</v>
      </c>
      <c r="G97">
        <f t="array" ref="G97">MEDIAN(IF(A:A=F97,B:B))</f>
        <v>4.4999999999999998E-2</v>
      </c>
    </row>
    <row r="98" spans="1:7" x14ac:dyDescent="0.2">
      <c r="A98" s="11">
        <v>1000030</v>
      </c>
      <c r="B98" s="10">
        <v>0.23630000000000001</v>
      </c>
      <c r="F98" s="11">
        <v>1000950</v>
      </c>
      <c r="G98">
        <f t="array" ref="G98">MEDIAN(IF(A:A=F98,B:B))</f>
        <v>4.4999999999999998E-2</v>
      </c>
    </row>
    <row r="99" spans="1:7" x14ac:dyDescent="0.2">
      <c r="A99" s="11">
        <v>1000030</v>
      </c>
      <c r="B99" s="10">
        <v>0.2918</v>
      </c>
      <c r="F99" s="11">
        <v>1000960</v>
      </c>
      <c r="G99">
        <f t="array" ref="G99">MEDIAN(IF(A:A=F99,B:B))</f>
        <v>3.1149999999999997E-2</v>
      </c>
    </row>
    <row r="100" spans="1:7" x14ac:dyDescent="0.2">
      <c r="A100" s="11">
        <v>1000030</v>
      </c>
      <c r="B100" s="10">
        <v>0.32569999999999999</v>
      </c>
      <c r="F100" s="11">
        <v>1000970</v>
      </c>
      <c r="G100">
        <f t="array" ref="G100">MEDIAN(IF(A:A=F100,B:B))</f>
        <v>2.2499999999999999E-2</v>
      </c>
    </row>
    <row r="101" spans="1:7" x14ac:dyDescent="0.2">
      <c r="A101" s="11">
        <v>1000030</v>
      </c>
      <c r="B101" s="10">
        <v>0.38529999999999998</v>
      </c>
      <c r="F101" s="11">
        <v>1000980</v>
      </c>
      <c r="G101">
        <f t="array" ref="G101">MEDIAN(IF(A:A=F101,B:B))</f>
        <v>2.2499999999999999E-2</v>
      </c>
    </row>
    <row r="102" spans="1:7" x14ac:dyDescent="0.2">
      <c r="A102" s="11">
        <v>1000030</v>
      </c>
      <c r="B102" s="10">
        <v>0.39850000000000002</v>
      </c>
      <c r="F102" s="11">
        <v>1000990</v>
      </c>
      <c r="G102">
        <f t="array" ref="G102">MEDIAN(IF(A:A=F102,B:B))</f>
        <v>4.4999999999999998E-2</v>
      </c>
    </row>
    <row r="103" spans="1:7" x14ac:dyDescent="0.2">
      <c r="A103" s="11">
        <v>1000030</v>
      </c>
      <c r="B103" s="10">
        <v>0.41439999999999999</v>
      </c>
      <c r="F103" s="11">
        <v>1001000</v>
      </c>
      <c r="G103">
        <f t="array" ref="G103">MEDIAN(IF(A:A=F103,B:B))</f>
        <v>4.4999999999999998E-2</v>
      </c>
    </row>
    <row r="104" spans="1:7" x14ac:dyDescent="0.2">
      <c r="A104" s="11">
        <v>1000030</v>
      </c>
      <c r="B104" s="10">
        <v>0.44009999999999999</v>
      </c>
      <c r="F104" s="11">
        <v>1001010</v>
      </c>
      <c r="G104">
        <f t="array" ref="G104">MEDIAN(IF(A:A=F104,B:B))</f>
        <v>4.4999999999999998E-2</v>
      </c>
    </row>
    <row r="105" spans="1:7" x14ac:dyDescent="0.2">
      <c r="A105" s="11">
        <v>1000030</v>
      </c>
      <c r="B105" s="10">
        <v>0.46989999999999998</v>
      </c>
      <c r="F105" s="11">
        <v>1001020</v>
      </c>
      <c r="G105">
        <f t="array" ref="G105">MEDIAN(IF(A:A=F105,B:B))</f>
        <v>0.18090000000000001</v>
      </c>
    </row>
    <row r="106" spans="1:7" x14ac:dyDescent="0.2">
      <c r="A106" s="11">
        <v>1000030</v>
      </c>
      <c r="B106" s="10">
        <v>0.50239999999999996</v>
      </c>
      <c r="F106" s="11">
        <v>1001030</v>
      </c>
      <c r="G106">
        <f t="array" ref="G106">MEDIAN(IF(A:A=F106,B:B))</f>
        <v>0.1996</v>
      </c>
    </row>
    <row r="107" spans="1:7" x14ac:dyDescent="0.2">
      <c r="A107" s="11">
        <v>1000030</v>
      </c>
      <c r="B107" s="10">
        <v>0.58840000000000003</v>
      </c>
      <c r="F107" s="11">
        <v>1001040</v>
      </c>
      <c r="G107">
        <f t="array" ref="G107">MEDIAN(IF(A:A=F107,B:B))</f>
        <v>9.0450000000000003E-2</v>
      </c>
    </row>
    <row r="108" spans="1:7" x14ac:dyDescent="0.2">
      <c r="A108" s="11">
        <v>1000030</v>
      </c>
      <c r="B108" s="10">
        <v>0.59179999999999999</v>
      </c>
      <c r="F108" s="11">
        <v>1001050</v>
      </c>
      <c r="G108">
        <f t="array" ref="G108">MEDIAN(IF(A:A=F108,B:B))</f>
        <v>9.0450000000000003E-2</v>
      </c>
    </row>
    <row r="109" spans="1:7" x14ac:dyDescent="0.2">
      <c r="A109" s="11">
        <v>1000030</v>
      </c>
      <c r="B109" s="10">
        <v>0.63549999999999995</v>
      </c>
      <c r="F109" s="11">
        <v>1001060</v>
      </c>
      <c r="G109">
        <f t="array" ref="G109">MEDIAN(IF(A:A=F109,B:B))</f>
        <v>0.18090000000000001</v>
      </c>
    </row>
    <row r="110" spans="1:7" x14ac:dyDescent="0.2">
      <c r="A110" s="11">
        <v>1000030</v>
      </c>
      <c r="B110" s="10">
        <v>0.71099999999999997</v>
      </c>
      <c r="F110" s="11">
        <v>1001070</v>
      </c>
      <c r="G110">
        <f t="array" ref="G110">MEDIAN(IF(A:A=F110,B:B))</f>
        <v>9.0450000000000003E-2</v>
      </c>
    </row>
    <row r="111" spans="1:7" x14ac:dyDescent="0.2">
      <c r="A111" s="11">
        <v>1000030</v>
      </c>
      <c r="B111" s="10">
        <v>0.7117</v>
      </c>
      <c r="F111" s="11">
        <v>1001080</v>
      </c>
      <c r="G111">
        <f t="array" ref="G111">MEDIAN(IF(A:A=F111,B:B))</f>
        <v>9.0450000000000003E-2</v>
      </c>
    </row>
    <row r="112" spans="1:7" x14ac:dyDescent="0.2">
      <c r="A112" s="11">
        <v>1000030</v>
      </c>
      <c r="B112" s="10">
        <v>0.75329999999999997</v>
      </c>
      <c r="F112" s="11">
        <v>1001090</v>
      </c>
      <c r="G112">
        <f t="array" ref="G112">MEDIAN(IF(A:A=F112,B:B))</f>
        <v>9.0450000000000003E-2</v>
      </c>
    </row>
    <row r="113" spans="1:7" x14ac:dyDescent="0.2">
      <c r="A113" s="11">
        <v>1000030</v>
      </c>
      <c r="B113" s="10">
        <v>0.78239999999999998</v>
      </c>
      <c r="F113" s="11">
        <v>1001100</v>
      </c>
      <c r="G113">
        <f t="array" ref="G113">MEDIAN(IF(A:A=F113,B:B))</f>
        <v>9.0450000000000003E-2</v>
      </c>
    </row>
    <row r="114" spans="1:7" x14ac:dyDescent="0.2">
      <c r="A114" s="11">
        <v>1000030</v>
      </c>
      <c r="B114" s="10">
        <v>0.90300000000000002</v>
      </c>
      <c r="F114" s="11">
        <v>1001110</v>
      </c>
      <c r="G114">
        <f t="array" ref="G114">MEDIAN(IF(A:A=F114,B:B))</f>
        <v>4.4999999999999998E-2</v>
      </c>
    </row>
    <row r="115" spans="1:7" x14ac:dyDescent="0.2">
      <c r="A115" s="11">
        <v>1000030</v>
      </c>
      <c r="B115" s="10">
        <v>0.9466</v>
      </c>
      <c r="F115" s="11">
        <v>1001120</v>
      </c>
      <c r="G115">
        <f t="array" ref="G115">MEDIAN(IF(A:A=F115,B:B))</f>
        <v>2.2499999999999999E-2</v>
      </c>
    </row>
    <row r="116" spans="1:7" x14ac:dyDescent="0.2">
      <c r="A116" s="11">
        <v>1000040</v>
      </c>
      <c r="B116" s="10">
        <v>0</v>
      </c>
      <c r="F116" s="11">
        <v>1001130</v>
      </c>
      <c r="G116">
        <f t="array" ref="G116">MEDIAN(IF(A:A=F116,B:B))</f>
        <v>2.2499999999999999E-2</v>
      </c>
    </row>
    <row r="117" spans="1:7" x14ac:dyDescent="0.2">
      <c r="A117" s="11">
        <v>1000040</v>
      </c>
      <c r="B117" s="10">
        <v>0.23630000000000001</v>
      </c>
      <c r="F117" s="11">
        <v>1001131</v>
      </c>
      <c r="G117">
        <f t="array" ref="G117">MEDIAN(IF(A:A=F117,B:B))</f>
        <v>0</v>
      </c>
    </row>
    <row r="118" spans="1:7" x14ac:dyDescent="0.2">
      <c r="A118" s="11">
        <v>1000040</v>
      </c>
      <c r="B118" s="10">
        <v>0.41160000000000002</v>
      </c>
      <c r="F118" s="11">
        <v>1001140</v>
      </c>
      <c r="G118">
        <f t="array" ref="G118">MEDIAN(IF(A:A=F118,B:B))</f>
        <v>9.1499999999999998E-2</v>
      </c>
    </row>
    <row r="119" spans="1:7" x14ac:dyDescent="0.2">
      <c r="A119" s="11">
        <v>1000040</v>
      </c>
      <c r="B119" s="10">
        <v>0.44009999999999999</v>
      </c>
      <c r="F119" s="11">
        <v>1001150</v>
      </c>
      <c r="G119">
        <f t="array" ref="G119">MEDIAN(IF(A:A=F119,B:B))</f>
        <v>0.15940000000000001</v>
      </c>
    </row>
    <row r="120" spans="1:7" x14ac:dyDescent="0.2">
      <c r="A120" s="11">
        <v>1000050</v>
      </c>
      <c r="B120" s="10">
        <v>0.23630000000000001</v>
      </c>
      <c r="F120" s="11">
        <v>1001160</v>
      </c>
      <c r="G120">
        <f t="array" ref="G120">MEDIAN(IF(A:A=F120,B:B))</f>
        <v>0.23594999999999999</v>
      </c>
    </row>
    <row r="121" spans="1:7" x14ac:dyDescent="0.2">
      <c r="A121" s="11">
        <v>1000050</v>
      </c>
      <c r="B121" s="10">
        <v>0.41160000000000002</v>
      </c>
      <c r="F121" s="11">
        <v>1001170</v>
      </c>
      <c r="G121">
        <f t="array" ref="G121">MEDIAN(IF(A:A=F121,B:B))</f>
        <v>0.14900000000000002</v>
      </c>
    </row>
    <row r="122" spans="1:7" x14ac:dyDescent="0.2">
      <c r="A122" s="11">
        <v>1000050</v>
      </c>
      <c r="B122" s="10">
        <v>0.44009999999999999</v>
      </c>
      <c r="F122" s="11">
        <v>1001180</v>
      </c>
      <c r="G122">
        <f t="array" ref="G122">MEDIAN(IF(A:A=F122,B:B))</f>
        <v>0.21690000000000001</v>
      </c>
    </row>
    <row r="123" spans="1:7" x14ac:dyDescent="0.2">
      <c r="A123" s="11">
        <v>1000060</v>
      </c>
      <c r="B123" s="10">
        <v>0.23630000000000001</v>
      </c>
      <c r="F123" s="11">
        <v>1001190</v>
      </c>
      <c r="G123">
        <f t="array" ref="G123">MEDIAN(IF(A:A=F123,B:B))</f>
        <v>0.3569</v>
      </c>
    </row>
    <row r="124" spans="1:7" x14ac:dyDescent="0.2">
      <c r="A124" s="11">
        <v>1000060</v>
      </c>
      <c r="B124" s="10">
        <v>0.41160000000000002</v>
      </c>
      <c r="F124" s="11">
        <v>1001200</v>
      </c>
      <c r="G124">
        <f t="array" ref="G124">MEDIAN(IF(A:A=F124,B:B))</f>
        <v>0.3569</v>
      </c>
    </row>
    <row r="125" spans="1:7" x14ac:dyDescent="0.2">
      <c r="A125" s="11">
        <v>1000070</v>
      </c>
      <c r="B125" s="10">
        <v>0.23630000000000001</v>
      </c>
      <c r="F125" s="11">
        <v>1001210</v>
      </c>
      <c r="G125">
        <f t="array" ref="G125">MEDIAN(IF(A:A=F125,B:B))</f>
        <v>0.255</v>
      </c>
    </row>
    <row r="126" spans="1:7" x14ac:dyDescent="0.2">
      <c r="A126" s="11">
        <v>1000070</v>
      </c>
      <c r="B126" s="10">
        <v>0.41160000000000002</v>
      </c>
      <c r="F126" s="11">
        <v>1001229</v>
      </c>
      <c r="G126">
        <f t="array" ref="G126">MEDIAN(IF(A:A=F126,B:B))</f>
        <v>0.1275</v>
      </c>
    </row>
    <row r="127" spans="1:7" x14ac:dyDescent="0.2">
      <c r="A127" s="11">
        <v>1000080</v>
      </c>
      <c r="B127" s="10">
        <v>0.39639999999999997</v>
      </c>
      <c r="F127" s="11">
        <v>1001230</v>
      </c>
      <c r="G127">
        <f t="array" ref="G127">MEDIAN(IF(A:A=F127,B:B))</f>
        <v>0.255</v>
      </c>
    </row>
    <row r="128" spans="1:7" x14ac:dyDescent="0.2">
      <c r="A128" s="11">
        <v>1000080</v>
      </c>
      <c r="B128" s="10">
        <v>0.41160000000000002</v>
      </c>
      <c r="F128" s="11">
        <v>1001240</v>
      </c>
      <c r="G128">
        <f t="array" ref="G128">MEDIAN(IF(A:A=F128,B:B))</f>
        <v>0.20860000000000001</v>
      </c>
    </row>
    <row r="129" spans="1:7" x14ac:dyDescent="0.2">
      <c r="A129" s="11">
        <v>1000080</v>
      </c>
      <c r="B129" s="10">
        <v>0.63480000000000003</v>
      </c>
      <c r="F129" s="11">
        <v>1001250</v>
      </c>
      <c r="G129">
        <f t="array" ref="G129">MEDIAN(IF(A:A=F129,B:B))</f>
        <v>0.22939999999999999</v>
      </c>
    </row>
    <row r="130" spans="1:7" x14ac:dyDescent="0.2">
      <c r="A130" s="11">
        <v>1000080</v>
      </c>
      <c r="B130" s="10">
        <v>0.82809999999999995</v>
      </c>
      <c r="F130" s="11">
        <v>1001260</v>
      </c>
      <c r="G130">
        <f t="array" ref="G130">MEDIAN(IF(A:A=F130,B:B))</f>
        <v>0.3569</v>
      </c>
    </row>
    <row r="131" spans="1:7" x14ac:dyDescent="0.2">
      <c r="A131" s="11">
        <v>1000090</v>
      </c>
      <c r="B131" s="10">
        <v>0.39639999999999997</v>
      </c>
      <c r="F131" s="11">
        <v>1001270</v>
      </c>
      <c r="G131">
        <f t="array" ref="G131">MEDIAN(IF(A:A=F131,B:B))</f>
        <v>0.1043</v>
      </c>
    </row>
    <row r="132" spans="1:7" x14ac:dyDescent="0.2">
      <c r="A132" s="11">
        <v>1000090</v>
      </c>
      <c r="B132" s="10">
        <v>0.63480000000000003</v>
      </c>
      <c r="F132" s="11">
        <v>1001280</v>
      </c>
      <c r="G132">
        <f t="array" ref="G132">MEDIAN(IF(A:A=F132,B:B))</f>
        <v>0.20860000000000001</v>
      </c>
    </row>
    <row r="133" spans="1:7" x14ac:dyDescent="0.2">
      <c r="A133" s="11">
        <v>1000100</v>
      </c>
      <c r="B133" s="10">
        <v>0.23630000000000001</v>
      </c>
      <c r="F133" s="11">
        <v>1001290</v>
      </c>
      <c r="G133">
        <f t="array" ref="G133">MEDIAN(IF(A:A=F133,B:B))</f>
        <v>0.20860000000000001</v>
      </c>
    </row>
    <row r="134" spans="1:7" x14ac:dyDescent="0.2">
      <c r="A134" s="11">
        <v>1000100</v>
      </c>
      <c r="B134" s="10">
        <v>0.24740000000000001</v>
      </c>
      <c r="F134" s="11">
        <v>1001300</v>
      </c>
      <c r="G134">
        <f t="array" ref="G134">MEDIAN(IF(A:A=F134,B:B))</f>
        <v>0.2107</v>
      </c>
    </row>
    <row r="135" spans="1:7" x14ac:dyDescent="0.2">
      <c r="A135" s="11">
        <v>1000100</v>
      </c>
      <c r="B135" s="10">
        <v>0.41160000000000002</v>
      </c>
      <c r="F135" s="11">
        <v>1001310</v>
      </c>
      <c r="G135">
        <f t="array" ref="G135">MEDIAN(IF(A:A=F135,B:B))</f>
        <v>0.21279999999999999</v>
      </c>
    </row>
    <row r="136" spans="1:7" x14ac:dyDescent="0.2">
      <c r="A136" s="11">
        <v>1000110</v>
      </c>
      <c r="B136" s="10">
        <v>0.23630000000000001</v>
      </c>
      <c r="F136" s="11">
        <v>1001320</v>
      </c>
      <c r="G136">
        <f t="array" ref="G136">MEDIAN(IF(A:A=F136,B:B))</f>
        <v>0.20860000000000001</v>
      </c>
    </row>
    <row r="137" spans="1:7" x14ac:dyDescent="0.2">
      <c r="A137" s="11">
        <v>1000110</v>
      </c>
      <c r="B137" s="10">
        <v>0.24740000000000001</v>
      </c>
      <c r="F137" s="11">
        <v>1001330</v>
      </c>
      <c r="G137">
        <f t="array" ref="G137">MEDIAN(IF(A:A=F137,B:B))</f>
        <v>0.36834999999999996</v>
      </c>
    </row>
    <row r="138" spans="1:7" x14ac:dyDescent="0.2">
      <c r="A138" s="11">
        <v>1000120</v>
      </c>
      <c r="B138" s="10">
        <v>0.24740000000000001</v>
      </c>
      <c r="F138" s="11">
        <v>1001340</v>
      </c>
      <c r="G138">
        <f t="array" ref="G138">MEDIAN(IF(A:A=F138,B:B))</f>
        <v>0.56379999999999997</v>
      </c>
    </row>
    <row r="139" spans="1:7" x14ac:dyDescent="0.2">
      <c r="A139" s="11">
        <v>1000120</v>
      </c>
      <c r="B139" s="10">
        <v>0.41160000000000002</v>
      </c>
      <c r="F139" s="11">
        <v>1001350</v>
      </c>
      <c r="G139">
        <f t="array" ref="G139">MEDIAN(IF(A:A=F139,B:B))</f>
        <v>0.6278999999999999</v>
      </c>
    </row>
    <row r="140" spans="1:7" x14ac:dyDescent="0.2">
      <c r="A140" s="11">
        <v>1000120</v>
      </c>
      <c r="B140" s="10">
        <v>0.63480000000000003</v>
      </c>
      <c r="F140" s="11">
        <v>1001360</v>
      </c>
      <c r="G140">
        <f t="array" ref="G140">MEDIAN(IF(A:A=F140,B:B))</f>
        <v>3.5349999999999999E-2</v>
      </c>
    </row>
    <row r="141" spans="1:7" x14ac:dyDescent="0.2">
      <c r="A141" s="11">
        <v>1000130</v>
      </c>
      <c r="B141" s="10">
        <v>0.24740000000000001</v>
      </c>
      <c r="F141" s="11">
        <v>1001370</v>
      </c>
      <c r="G141">
        <f t="array" ref="G141">MEDIAN(IF(A:A=F141,B:B))</f>
        <v>0.50070000000000003</v>
      </c>
    </row>
    <row r="142" spans="1:7" x14ac:dyDescent="0.2">
      <c r="A142" s="11">
        <v>1000130</v>
      </c>
      <c r="B142" s="10">
        <v>0.41160000000000002</v>
      </c>
      <c r="F142" s="11">
        <v>1001380</v>
      </c>
      <c r="G142">
        <f t="array" ref="G142">MEDIAN(IF(A:A=F142,B:B))</f>
        <v>0.18504999999999999</v>
      </c>
    </row>
    <row r="143" spans="1:7" x14ac:dyDescent="0.2">
      <c r="A143" s="11">
        <v>1000130</v>
      </c>
      <c r="B143" s="10">
        <v>0.63480000000000003</v>
      </c>
      <c r="F143" s="11">
        <v>1001390</v>
      </c>
      <c r="G143">
        <f t="array" ref="G143">MEDIAN(IF(A:A=F143,B:B))</f>
        <v>5.6099999999999997E-2</v>
      </c>
    </row>
    <row r="144" spans="1:7" x14ac:dyDescent="0.2">
      <c r="A144" s="11">
        <v>1000140</v>
      </c>
      <c r="B144" s="10">
        <v>0.24740000000000001</v>
      </c>
      <c r="F144" s="11">
        <v>1001400</v>
      </c>
      <c r="G144">
        <f t="array" ref="G144">MEDIAN(IF(A:A=F144,B:B))</f>
        <v>0.38529999999999998</v>
      </c>
    </row>
    <row r="145" spans="1:7" x14ac:dyDescent="0.2">
      <c r="A145" s="11">
        <v>1000140</v>
      </c>
      <c r="B145" s="10">
        <v>0.25090000000000001</v>
      </c>
      <c r="F145" s="11">
        <v>1001410</v>
      </c>
      <c r="G145">
        <f t="array" ref="G145">MEDIAN(IF(A:A=F145,B:B))</f>
        <v>0.21274999999999999</v>
      </c>
    </row>
    <row r="146" spans="1:7" x14ac:dyDescent="0.2">
      <c r="A146" s="11">
        <v>1000150</v>
      </c>
      <c r="B146" s="10">
        <v>0.24740000000000001</v>
      </c>
      <c r="F146" s="11">
        <v>1001420</v>
      </c>
      <c r="G146">
        <f t="array" ref="G146">MEDIAN(IF(A:A=F146,B:B))</f>
        <v>4.2249999999999996E-2</v>
      </c>
    </row>
    <row r="147" spans="1:7" x14ac:dyDescent="0.2">
      <c r="A147" s="11">
        <v>1000150</v>
      </c>
      <c r="B147" s="10">
        <v>0.25090000000000001</v>
      </c>
      <c r="F147" s="11">
        <v>1001430</v>
      </c>
      <c r="G147">
        <f t="array" ref="G147">MEDIAN(IF(A:A=F147,B:B))</f>
        <v>6.8599999999999994E-2</v>
      </c>
    </row>
    <row r="148" spans="1:7" x14ac:dyDescent="0.2">
      <c r="A148" s="11">
        <v>1000160</v>
      </c>
      <c r="B148" s="10">
        <v>0.25090000000000001</v>
      </c>
      <c r="F148" s="11">
        <v>1001440</v>
      </c>
      <c r="G148">
        <f t="array" ref="G148">MEDIAN(IF(A:A=F148,B:B))</f>
        <v>4.2249999999999996E-2</v>
      </c>
    </row>
    <row r="149" spans="1:7" x14ac:dyDescent="0.2">
      <c r="A149" s="11">
        <v>1000170</v>
      </c>
      <c r="B149" s="10">
        <v>0.24740000000000001</v>
      </c>
      <c r="F149" s="11">
        <v>1001450</v>
      </c>
      <c r="G149">
        <f t="array" ref="G149">MEDIAN(IF(A:A=F149,B:B))</f>
        <v>5.6099999999999997E-2</v>
      </c>
    </row>
    <row r="150" spans="1:7" x14ac:dyDescent="0.2">
      <c r="A150" s="11">
        <v>1000170</v>
      </c>
      <c r="B150" s="10">
        <v>0.25090000000000001</v>
      </c>
      <c r="F150" s="11">
        <v>1001460</v>
      </c>
      <c r="G150">
        <f t="array" ref="G150">MEDIAN(IF(A:A=F150,B:B))</f>
        <v>0.13239999999999999</v>
      </c>
    </row>
    <row r="151" spans="1:7" x14ac:dyDescent="0.2">
      <c r="A151" s="11">
        <v>1000170</v>
      </c>
      <c r="B151" s="10">
        <v>0.63480000000000003</v>
      </c>
      <c r="F151" s="11">
        <v>1001470</v>
      </c>
      <c r="G151">
        <f t="array" ref="G151">MEDIAN(IF(A:A=F151,B:B))</f>
        <v>0.2606</v>
      </c>
    </row>
    <row r="152" spans="1:7" x14ac:dyDescent="0.2">
      <c r="A152" s="11">
        <v>1000180</v>
      </c>
      <c r="B152" s="10">
        <v>0.1026</v>
      </c>
      <c r="F152" s="11">
        <v>1001480</v>
      </c>
      <c r="G152">
        <f t="array" ref="G152">MEDIAN(IF(A:A=F152,B:B))</f>
        <v>7.8299999999999995E-2</v>
      </c>
    </row>
    <row r="153" spans="1:7" x14ac:dyDescent="0.2">
      <c r="A153" s="11">
        <v>1000180</v>
      </c>
      <c r="B153" s="10">
        <v>0.25090000000000001</v>
      </c>
      <c r="F153" s="11">
        <v>1001490</v>
      </c>
      <c r="G153">
        <f t="array" ref="G153">MEDIAN(IF(A:A=F153,B:B))</f>
        <v>7.8299999999999995E-2</v>
      </c>
    </row>
    <row r="154" spans="1:7" x14ac:dyDescent="0.2">
      <c r="A154" s="11">
        <v>1000180</v>
      </c>
      <c r="B154" s="10">
        <v>0.39639999999999997</v>
      </c>
      <c r="F154" s="11">
        <v>1001500</v>
      </c>
      <c r="G154">
        <f t="array" ref="G154">MEDIAN(IF(A:A=F154,B:B))</f>
        <v>1.2500000000000001E-2</v>
      </c>
    </row>
    <row r="155" spans="1:7" x14ac:dyDescent="0.2">
      <c r="A155" s="11">
        <v>1000180</v>
      </c>
      <c r="B155" s="10">
        <v>0.63480000000000003</v>
      </c>
      <c r="F155" s="11">
        <v>1001510</v>
      </c>
      <c r="G155">
        <f t="array" ref="G155">MEDIAN(IF(A:A=F155,B:B))</f>
        <v>0.23630000000000001</v>
      </c>
    </row>
    <row r="156" spans="1:7" x14ac:dyDescent="0.2">
      <c r="A156" s="11">
        <v>1000190</v>
      </c>
      <c r="B156" s="10">
        <v>0.1026</v>
      </c>
      <c r="F156" s="11">
        <v>1001520</v>
      </c>
      <c r="G156">
        <f t="array" ref="G156">MEDIAN(IF(A:A=F156,B:B))</f>
        <v>0.2918</v>
      </c>
    </row>
    <row r="157" spans="1:7" x14ac:dyDescent="0.2">
      <c r="A157" s="11">
        <v>1000190</v>
      </c>
      <c r="B157" s="10">
        <v>0.20860000000000001</v>
      </c>
      <c r="F157" s="11">
        <v>1001530</v>
      </c>
      <c r="G157">
        <f t="array" ref="G157">MEDIAN(IF(A:A=F157,B:B))</f>
        <v>0.32569999999999999</v>
      </c>
    </row>
    <row r="158" spans="1:7" x14ac:dyDescent="0.2">
      <c r="A158" s="11">
        <v>1000190</v>
      </c>
      <c r="B158" s="10">
        <v>0.39639999999999997</v>
      </c>
      <c r="F158" s="11">
        <v>1001531</v>
      </c>
      <c r="G158">
        <f t="array" ref="G158">MEDIAN(IF(A:A=F158,B:B))</f>
        <v>0.3049</v>
      </c>
    </row>
    <row r="159" spans="1:7" x14ac:dyDescent="0.2">
      <c r="A159" s="11">
        <v>1000200</v>
      </c>
      <c r="B159" s="10">
        <v>0.1026</v>
      </c>
      <c r="F159" s="11">
        <v>1001540</v>
      </c>
      <c r="G159">
        <f t="array" ref="G159">MEDIAN(IF(A:A=F159,B:B))</f>
        <v>0.52805000000000002</v>
      </c>
    </row>
    <row r="160" spans="1:7" x14ac:dyDescent="0.2">
      <c r="A160" s="11">
        <v>1000200</v>
      </c>
      <c r="B160" s="10">
        <v>0.20860000000000001</v>
      </c>
      <c r="F160" s="11">
        <v>1001550</v>
      </c>
      <c r="G160">
        <f t="array" ref="G160">MEDIAN(IF(A:A=F160,B:B))</f>
        <v>0.51910000000000001</v>
      </c>
    </row>
    <row r="161" spans="1:7" x14ac:dyDescent="0.2">
      <c r="A161" s="11">
        <v>1000200</v>
      </c>
      <c r="B161" s="10">
        <v>0.39639999999999997</v>
      </c>
      <c r="F161" s="11">
        <v>1001560</v>
      </c>
      <c r="G161">
        <f t="array" ref="G161">MEDIAN(IF(A:A=F161,B:B))</f>
        <v>0.44694999999999996</v>
      </c>
    </row>
    <row r="162" spans="1:7" x14ac:dyDescent="0.2">
      <c r="A162" s="11">
        <v>1000200</v>
      </c>
      <c r="B162" s="10">
        <v>0.69510000000000005</v>
      </c>
      <c r="F162" s="11">
        <v>1001570</v>
      </c>
      <c r="G162">
        <f t="array" ref="G162">MEDIAN(IF(A:A=F162,B:B))</f>
        <v>0.31879999999999997</v>
      </c>
    </row>
    <row r="163" spans="1:7" x14ac:dyDescent="0.2">
      <c r="A163" s="11">
        <v>1000210</v>
      </c>
      <c r="B163" s="10">
        <v>0.1026</v>
      </c>
      <c r="F163" s="11">
        <v>1001571</v>
      </c>
      <c r="G163">
        <f t="array" ref="G163">MEDIAN(IF(A:A=F163,B:B))</f>
        <v>0.27789999999999998</v>
      </c>
    </row>
    <row r="164" spans="1:7" x14ac:dyDescent="0.2">
      <c r="A164" s="11">
        <v>1000210</v>
      </c>
      <c r="B164" s="10">
        <v>0.20860000000000001</v>
      </c>
      <c r="F164" s="11">
        <v>1001580</v>
      </c>
      <c r="G164">
        <f t="array" ref="G164">MEDIAN(IF(A:A=F164,B:B))</f>
        <v>0.43695000000000001</v>
      </c>
    </row>
    <row r="165" spans="1:7" x14ac:dyDescent="0.2">
      <c r="A165" s="11">
        <v>1000220</v>
      </c>
      <c r="B165" s="10">
        <v>0.1026</v>
      </c>
      <c r="F165" s="11">
        <v>1001590</v>
      </c>
      <c r="G165">
        <f t="array" ref="G165">MEDIAN(IF(A:A=F165,B:B))</f>
        <v>0.28000000000000003</v>
      </c>
    </row>
    <row r="166" spans="1:7" x14ac:dyDescent="0.2">
      <c r="A166" s="11">
        <v>1000220</v>
      </c>
      <c r="B166" s="10">
        <v>0.20860000000000001</v>
      </c>
      <c r="F166" s="11">
        <v>1001600</v>
      </c>
      <c r="G166">
        <f t="array" ref="G166">MEDIAN(IF(A:A=F166,B:B))</f>
        <v>0.39084999999999998</v>
      </c>
    </row>
    <row r="167" spans="1:7" x14ac:dyDescent="0.2">
      <c r="A167" s="11">
        <v>1000230</v>
      </c>
      <c r="B167" s="10">
        <v>0.20860000000000001</v>
      </c>
      <c r="F167" s="11">
        <v>1001610</v>
      </c>
      <c r="G167">
        <f t="array" ref="G167">MEDIAN(IF(A:A=F167,B:B))</f>
        <v>0.1739</v>
      </c>
    </row>
    <row r="168" spans="1:7" x14ac:dyDescent="0.2">
      <c r="A168" s="11">
        <v>1000230</v>
      </c>
      <c r="B168" s="10">
        <v>0.69510000000000005</v>
      </c>
      <c r="F168" s="11">
        <v>1001620</v>
      </c>
      <c r="G168">
        <f t="array" ref="G168">MEDIAN(IF(A:A=F168,B:B))</f>
        <v>0.1933</v>
      </c>
    </row>
    <row r="169" spans="1:7" x14ac:dyDescent="0.2">
      <c r="A169" s="11">
        <v>1000240</v>
      </c>
      <c r="B169" s="10">
        <v>0.20860000000000001</v>
      </c>
      <c r="F169" s="11">
        <v>1001630</v>
      </c>
      <c r="G169">
        <f t="array" ref="G169">MEDIAN(IF(A:A=F169,B:B))</f>
        <v>0.1933</v>
      </c>
    </row>
    <row r="170" spans="1:7" x14ac:dyDescent="0.2">
      <c r="A170" s="11">
        <v>1000240</v>
      </c>
      <c r="B170" s="10">
        <v>0.25019999999999998</v>
      </c>
      <c r="F170" s="11">
        <v>1001640</v>
      </c>
      <c r="G170">
        <f t="array" ref="G170">MEDIAN(IF(A:A=F170,B:B))</f>
        <v>0.34719999999999995</v>
      </c>
    </row>
    <row r="171" spans="1:7" x14ac:dyDescent="0.2">
      <c r="A171" s="11">
        <v>1000250</v>
      </c>
      <c r="B171" s="10">
        <v>0.20860000000000001</v>
      </c>
      <c r="F171" s="11">
        <v>1001650</v>
      </c>
      <c r="G171">
        <f t="array" ref="G171">MEDIAN(IF(A:A=F171,B:B))</f>
        <v>0.25990000000000002</v>
      </c>
    </row>
    <row r="172" spans="1:7" x14ac:dyDescent="0.2">
      <c r="A172" s="11">
        <v>1000250</v>
      </c>
      <c r="B172" s="10">
        <v>0.25019999999999998</v>
      </c>
      <c r="F172" s="11">
        <v>1001651</v>
      </c>
      <c r="G172">
        <f t="array" ref="G172">MEDIAN(IF(A:A=F172,B:B))</f>
        <v>0.25990000000000002</v>
      </c>
    </row>
    <row r="173" spans="1:7" x14ac:dyDescent="0.2">
      <c r="A173" s="11">
        <v>1000260</v>
      </c>
      <c r="B173" s="10">
        <v>0.1026</v>
      </c>
      <c r="F173" s="11">
        <v>1001660</v>
      </c>
      <c r="G173">
        <f t="array" ref="G173">MEDIAN(IF(A:A=F173,B:B))</f>
        <v>0.27410000000000001</v>
      </c>
    </row>
    <row r="174" spans="1:7" x14ac:dyDescent="0.2">
      <c r="A174" s="11">
        <v>1000260</v>
      </c>
      <c r="B174" s="10">
        <v>0.20860000000000001</v>
      </c>
      <c r="F174" s="11">
        <v>1001670</v>
      </c>
      <c r="G174">
        <f t="array" ref="G174">MEDIAN(IF(A:A=F174,B:B))</f>
        <v>0.1913</v>
      </c>
    </row>
    <row r="175" spans="1:7" x14ac:dyDescent="0.2">
      <c r="A175" s="11">
        <v>1000260</v>
      </c>
      <c r="B175" s="10">
        <v>0.69510000000000005</v>
      </c>
      <c r="F175" s="11">
        <v>1001680</v>
      </c>
      <c r="G175">
        <f t="array" ref="G175">MEDIAN(IF(A:A=F175,B:B))</f>
        <v>0.12545000000000001</v>
      </c>
    </row>
    <row r="176" spans="1:7" x14ac:dyDescent="0.2">
      <c r="A176" s="11">
        <v>1000270</v>
      </c>
      <c r="B176" s="10">
        <v>0.1026</v>
      </c>
      <c r="F176" s="11">
        <v>1001690</v>
      </c>
      <c r="G176">
        <f t="array" ref="G176">MEDIAN(IF(A:A=F176,B:B))</f>
        <v>0.13169999999999998</v>
      </c>
    </row>
    <row r="177" spans="1:7" x14ac:dyDescent="0.2">
      <c r="A177" s="11">
        <v>1000270</v>
      </c>
      <c r="B177" s="10">
        <v>0.25090000000000001</v>
      </c>
      <c r="F177" s="11">
        <v>1001700</v>
      </c>
      <c r="G177">
        <f t="array" ref="G177">MEDIAN(IF(A:A=F177,B:B))</f>
        <v>0.31740000000000002</v>
      </c>
    </row>
    <row r="178" spans="1:7" x14ac:dyDescent="0.2">
      <c r="A178" s="11">
        <v>1000270</v>
      </c>
      <c r="B178" s="10">
        <v>0.39639999999999997</v>
      </c>
      <c r="F178" s="11">
        <v>1001710</v>
      </c>
      <c r="G178">
        <f t="array" ref="G178">MEDIAN(IF(A:A=F178,B:B))</f>
        <v>2.5600000000000001E-2</v>
      </c>
    </row>
    <row r="179" spans="1:7" x14ac:dyDescent="0.2">
      <c r="A179" s="11">
        <v>1000280</v>
      </c>
      <c r="B179" s="10">
        <v>0.20860000000000001</v>
      </c>
      <c r="F179" s="11">
        <v>1001720</v>
      </c>
      <c r="G179">
        <f t="array" ref="G179">MEDIAN(IF(A:A=F179,B:B))</f>
        <v>2.5600000000000001E-2</v>
      </c>
    </row>
    <row r="180" spans="1:7" x14ac:dyDescent="0.2">
      <c r="A180" s="11">
        <v>1000280</v>
      </c>
      <c r="B180" s="10">
        <v>0.21279999999999999</v>
      </c>
      <c r="F180" s="11">
        <v>1001730</v>
      </c>
      <c r="G180">
        <f t="array" ref="G180">MEDIAN(IF(A:A=F180,B:B))</f>
        <v>2.5600000000000001E-2</v>
      </c>
    </row>
    <row r="181" spans="1:7" x14ac:dyDescent="0.2">
      <c r="A181" s="11">
        <v>1000280</v>
      </c>
      <c r="B181" s="10">
        <v>0.39639999999999997</v>
      </c>
      <c r="F181" s="11">
        <v>1001740</v>
      </c>
      <c r="G181">
        <f t="array" ref="G181">MEDIAN(IF(A:A=F181,B:B))</f>
        <v>0.13169999999999998</v>
      </c>
    </row>
    <row r="182" spans="1:7" x14ac:dyDescent="0.2">
      <c r="A182" s="11">
        <v>1000290</v>
      </c>
      <c r="B182" s="10">
        <v>0.39639999999999997</v>
      </c>
      <c r="F182" s="11">
        <v>1001750</v>
      </c>
      <c r="G182">
        <f t="array" ref="G182">MEDIAN(IF(A:A=F182,B:B))</f>
        <v>0.15215000000000001</v>
      </c>
    </row>
    <row r="183" spans="1:7" x14ac:dyDescent="0.2">
      <c r="A183" s="11">
        <v>1000290</v>
      </c>
      <c r="B183" s="10">
        <v>0.63480000000000003</v>
      </c>
      <c r="F183" s="11">
        <v>1001760</v>
      </c>
      <c r="G183">
        <f t="array" ref="G183">MEDIAN(IF(A:A=F183,B:B))</f>
        <v>0.21210000000000001</v>
      </c>
    </row>
    <row r="184" spans="1:7" x14ac:dyDescent="0.2">
      <c r="A184" s="11">
        <v>1000300</v>
      </c>
      <c r="B184" s="10">
        <v>0.23630000000000001</v>
      </c>
      <c r="F184" s="11">
        <v>1001770</v>
      </c>
      <c r="G184">
        <f t="array" ref="G184">MEDIAN(IF(A:A=F184,B:B))</f>
        <v>0.13789999999999999</v>
      </c>
    </row>
    <row r="185" spans="1:7" x14ac:dyDescent="0.2">
      <c r="A185" s="11">
        <v>1000310</v>
      </c>
      <c r="B185" s="10">
        <v>0.23630000000000001</v>
      </c>
      <c r="F185" s="11">
        <v>1001780</v>
      </c>
      <c r="G185">
        <f t="array" ref="G185">MEDIAN(IF(A:A=F185,B:B))</f>
        <v>0.44694999999999996</v>
      </c>
    </row>
    <row r="186" spans="1:7" x14ac:dyDescent="0.2">
      <c r="A186" s="11">
        <v>1000320</v>
      </c>
      <c r="B186" s="10">
        <v>0</v>
      </c>
      <c r="F186" s="11">
        <v>1001790</v>
      </c>
      <c r="G186">
        <f t="array" ref="G186">MEDIAN(IF(A:A=F186,B:B))</f>
        <v>0.15215000000000001</v>
      </c>
    </row>
    <row r="187" spans="1:7" x14ac:dyDescent="0.2">
      <c r="A187" s="11">
        <v>1000320</v>
      </c>
      <c r="B187" s="10">
        <v>0.3992</v>
      </c>
      <c r="F187" s="11">
        <v>1001800</v>
      </c>
      <c r="G187">
        <f t="array" ref="G187">MEDIAN(IF(A:A=F187,B:B))</f>
        <v>0.48089999999999999</v>
      </c>
    </row>
    <row r="188" spans="1:7" x14ac:dyDescent="0.2">
      <c r="A188" s="11">
        <v>1000320</v>
      </c>
      <c r="B188" s="10">
        <v>0.59179999999999999</v>
      </c>
      <c r="F188" s="11">
        <v>1001810</v>
      </c>
      <c r="G188">
        <f t="array" ref="G188">MEDIAN(IF(A:A=F188,B:B))</f>
        <v>0.25990000000000002</v>
      </c>
    </row>
    <row r="189" spans="1:7" x14ac:dyDescent="0.2">
      <c r="A189" s="11">
        <v>1000320</v>
      </c>
      <c r="B189" s="10">
        <v>0.85719999999999996</v>
      </c>
      <c r="F189" s="11">
        <v>1001820</v>
      </c>
      <c r="G189">
        <f t="array" ref="G189">MEDIAN(IF(A:A=F189,B:B))</f>
        <v>0.48089999999999999</v>
      </c>
    </row>
    <row r="190" spans="1:7" x14ac:dyDescent="0.2">
      <c r="A190" s="11">
        <v>1000320</v>
      </c>
      <c r="B190" s="10">
        <v>0.59179999999999999</v>
      </c>
      <c r="F190" s="11">
        <v>1001830</v>
      </c>
      <c r="G190">
        <f t="array" ref="G190">MEDIAN(IF(A:A=F190,B:B))</f>
        <v>0.20965</v>
      </c>
    </row>
    <row r="191" spans="1:7" x14ac:dyDescent="0.2">
      <c r="A191" s="11">
        <v>1000320</v>
      </c>
      <c r="B191" s="10">
        <v>0.85719999999999996</v>
      </c>
      <c r="F191" s="11">
        <v>1001840</v>
      </c>
      <c r="G191">
        <f t="array" ref="G191">MEDIAN(IF(A:A=F191,B:B))</f>
        <v>0.377</v>
      </c>
    </row>
    <row r="192" spans="1:7" x14ac:dyDescent="0.2">
      <c r="A192" s="11">
        <v>1000330</v>
      </c>
      <c r="B192" s="10">
        <v>0</v>
      </c>
      <c r="F192" s="11">
        <v>1001850</v>
      </c>
      <c r="G192">
        <f t="array" ref="G192">MEDIAN(IF(A:A=F192,B:B))</f>
        <v>3.3300000000000003E-2</v>
      </c>
    </row>
    <row r="193" spans="1:7" x14ac:dyDescent="0.2">
      <c r="A193" s="11">
        <v>1000330</v>
      </c>
      <c r="B193" s="10">
        <v>0.3992</v>
      </c>
      <c r="F193" s="11">
        <v>1001860</v>
      </c>
      <c r="G193">
        <f t="array" ref="G193">MEDIAN(IF(A:A=F193,B:B))</f>
        <v>0.15939999999999999</v>
      </c>
    </row>
    <row r="194" spans="1:7" x14ac:dyDescent="0.2">
      <c r="A194" s="11">
        <v>1000330</v>
      </c>
      <c r="B194" s="10">
        <v>0.59179999999999999</v>
      </c>
      <c r="F194" s="11">
        <v>1001870</v>
      </c>
      <c r="G194">
        <f t="array" ref="G194">MEDIAN(IF(A:A=F194,B:B))</f>
        <v>0.29870000000000002</v>
      </c>
    </row>
    <row r="195" spans="1:7" x14ac:dyDescent="0.2">
      <c r="A195" s="11">
        <v>1000330</v>
      </c>
      <c r="B195" s="10">
        <v>0.90300000000000002</v>
      </c>
      <c r="F195" s="11">
        <v>1001880</v>
      </c>
      <c r="G195">
        <f t="array" ref="G195">MEDIAN(IF(A:A=F195,B:B))</f>
        <v>0.377</v>
      </c>
    </row>
    <row r="196" spans="1:7" x14ac:dyDescent="0.2">
      <c r="A196" s="11">
        <v>1000340</v>
      </c>
      <c r="B196" s="10">
        <v>0</v>
      </c>
      <c r="F196" s="11">
        <v>1001890</v>
      </c>
      <c r="G196">
        <f t="array" ref="G196">MEDIAN(IF(A:A=F196,B:B))</f>
        <v>7.9699999999999993E-2</v>
      </c>
    </row>
    <row r="197" spans="1:7" x14ac:dyDescent="0.2">
      <c r="A197" s="11">
        <v>1000340</v>
      </c>
      <c r="B197" s="10">
        <v>0.59179999999999999</v>
      </c>
      <c r="F197" s="11">
        <v>1001900</v>
      </c>
      <c r="G197">
        <f t="array" ref="G197">MEDIAN(IF(A:A=F197,B:B))</f>
        <v>0.26750000000000002</v>
      </c>
    </row>
    <row r="198" spans="1:7" x14ac:dyDescent="0.2">
      <c r="A198" s="11">
        <v>1000340</v>
      </c>
      <c r="B198" s="10">
        <v>0.9466</v>
      </c>
      <c r="F198" s="11">
        <v>1001910</v>
      </c>
      <c r="G198">
        <f t="array" ref="G198">MEDIAN(IF(A:A=F198,B:B))</f>
        <v>0.23150000000000001</v>
      </c>
    </row>
    <row r="199" spans="1:7" x14ac:dyDescent="0.2">
      <c r="A199" s="11">
        <v>1000350</v>
      </c>
      <c r="B199" s="10">
        <v>0</v>
      </c>
      <c r="F199" s="11">
        <v>1001920</v>
      </c>
      <c r="G199">
        <f t="array" ref="G199">MEDIAN(IF(A:A=F199,B:B))</f>
        <v>8.6999999999999994E-2</v>
      </c>
    </row>
    <row r="200" spans="1:7" x14ac:dyDescent="0.2">
      <c r="A200" s="11">
        <v>1000350</v>
      </c>
      <c r="B200" s="10">
        <v>8.5199999999999998E-2</v>
      </c>
      <c r="F200" s="11">
        <v>1001930</v>
      </c>
      <c r="G200">
        <f t="array" ref="G200">MEDIAN(IF(A:A=F200,B:B))</f>
        <v>9.3600000000000003E-2</v>
      </c>
    </row>
    <row r="201" spans="1:7" x14ac:dyDescent="0.2">
      <c r="A201" s="11">
        <v>1000350</v>
      </c>
      <c r="B201" s="10">
        <v>8.7999999999999995E-2</v>
      </c>
      <c r="F201" s="11">
        <v>1001940</v>
      </c>
      <c r="G201">
        <f t="array" ref="G201">MEDIAN(IF(A:A=F201,B:B))</f>
        <v>0.3115</v>
      </c>
    </row>
    <row r="202" spans="1:7" x14ac:dyDescent="0.2">
      <c r="A202" s="11">
        <v>1000350</v>
      </c>
      <c r="B202" s="10">
        <v>0.1164</v>
      </c>
      <c r="F202" s="11">
        <v>1001950</v>
      </c>
      <c r="G202">
        <f t="array" ref="G202">MEDIAN(IF(A:A=F202,B:B))</f>
        <v>9.0800000000000006E-2</v>
      </c>
    </row>
    <row r="203" spans="1:7" x14ac:dyDescent="0.2">
      <c r="A203" s="11">
        <v>1000350</v>
      </c>
      <c r="B203" s="10">
        <v>0.1545</v>
      </c>
      <c r="F203" s="11">
        <v>1001960</v>
      </c>
      <c r="G203">
        <f t="array" ref="G203">MEDIAN(IF(A:A=F203,B:B))</f>
        <v>9.2899999999999996E-2</v>
      </c>
    </row>
    <row r="204" spans="1:7" x14ac:dyDescent="0.2">
      <c r="A204" s="11">
        <v>1000350</v>
      </c>
      <c r="B204" s="10">
        <v>0.58840000000000003</v>
      </c>
      <c r="F204" s="11">
        <v>1001970</v>
      </c>
      <c r="G204">
        <f t="array" ref="G204">MEDIAN(IF(A:A=F204,B:B))</f>
        <v>0.23150000000000001</v>
      </c>
    </row>
    <row r="205" spans="1:7" x14ac:dyDescent="0.2">
      <c r="A205" s="11">
        <v>1000350</v>
      </c>
      <c r="B205" s="10">
        <v>0.66249999999999998</v>
      </c>
      <c r="F205" s="11">
        <v>1001980</v>
      </c>
      <c r="G205">
        <f t="array" ref="G205">MEDIAN(IF(A:A=F205,B:B))</f>
        <v>0.34860000000000002</v>
      </c>
    </row>
    <row r="206" spans="1:7" x14ac:dyDescent="0.2">
      <c r="A206" s="11">
        <v>1000350</v>
      </c>
      <c r="B206" s="10">
        <v>0.71099999999999997</v>
      </c>
      <c r="F206" s="11">
        <v>1001990</v>
      </c>
      <c r="G206">
        <f t="array" ref="G206">MEDIAN(IF(A:A=F206,B:B))</f>
        <v>0.39150000000000001</v>
      </c>
    </row>
    <row r="207" spans="1:7" x14ac:dyDescent="0.2">
      <c r="A207" s="11">
        <v>1000360</v>
      </c>
      <c r="B207" s="10">
        <v>0</v>
      </c>
      <c r="F207" s="11">
        <v>1002000</v>
      </c>
      <c r="G207">
        <f t="array" ref="G207">MEDIAN(IF(A:A=F207,B:B))</f>
        <v>0.34860000000000002</v>
      </c>
    </row>
    <row r="208" spans="1:7" x14ac:dyDescent="0.2">
      <c r="A208" s="11">
        <v>1000360</v>
      </c>
      <c r="B208" s="10">
        <v>2.3599999999999999E-2</v>
      </c>
      <c r="F208" s="11">
        <v>1002010</v>
      </c>
      <c r="G208">
        <f t="array" ref="G208">MEDIAN(IF(A:A=F208,B:B))</f>
        <v>0.38705000000000001</v>
      </c>
    </row>
    <row r="209" spans="1:7" x14ac:dyDescent="0.2">
      <c r="A209" s="11">
        <v>1000360</v>
      </c>
      <c r="B209" s="10">
        <v>4.3700000000000003E-2</v>
      </c>
      <c r="F209" s="11">
        <v>1002020</v>
      </c>
      <c r="G209">
        <f t="array" ref="G209">MEDIAN(IF(A:A=F209,B:B))</f>
        <v>0.11575000000000001</v>
      </c>
    </row>
    <row r="210" spans="1:7" x14ac:dyDescent="0.2">
      <c r="A210" s="11">
        <v>1000360</v>
      </c>
      <c r="B210" s="10">
        <v>6.5799999999999997E-2</v>
      </c>
      <c r="F210" s="11">
        <v>1002030</v>
      </c>
      <c r="G210">
        <f t="array" ref="G210">MEDIAN(IF(A:A=F210,B:B))</f>
        <v>0.34860000000000002</v>
      </c>
    </row>
    <row r="211" spans="1:7" x14ac:dyDescent="0.2">
      <c r="A211" s="11">
        <v>1000360</v>
      </c>
      <c r="B211" s="10">
        <v>7.5499999999999998E-2</v>
      </c>
      <c r="F211" s="11">
        <v>1002040</v>
      </c>
      <c r="G211">
        <f t="array" ref="G211">MEDIAN(IF(A:A=F211,B:B))</f>
        <v>0.29175000000000001</v>
      </c>
    </row>
    <row r="212" spans="1:7" x14ac:dyDescent="0.2">
      <c r="A212" s="11">
        <v>1000360</v>
      </c>
      <c r="B212" s="10">
        <v>9.9099999999999994E-2</v>
      </c>
      <c r="F212" s="11">
        <v>1002050</v>
      </c>
      <c r="G212">
        <f t="array" ref="G212">MEDIAN(IF(A:A=F212,B:B))</f>
        <v>0.38705000000000001</v>
      </c>
    </row>
    <row r="213" spans="1:7" x14ac:dyDescent="0.2">
      <c r="A213" s="11">
        <v>1000360</v>
      </c>
      <c r="B213" s="10">
        <v>0.1171</v>
      </c>
      <c r="F213" s="11">
        <v>1002060</v>
      </c>
      <c r="G213">
        <f t="array" ref="G213">MEDIAN(IF(A:A=F213,B:B))</f>
        <v>5.7500000000000002E-2</v>
      </c>
    </row>
    <row r="214" spans="1:7" x14ac:dyDescent="0.2">
      <c r="A214" s="11">
        <v>1000360</v>
      </c>
      <c r="B214" s="10">
        <v>0.15179999999999999</v>
      </c>
      <c r="F214" s="11">
        <v>1002070</v>
      </c>
      <c r="G214">
        <f t="array" ref="G214">MEDIAN(IF(A:A=F214,B:B))</f>
        <v>6.8599999999999994E-2</v>
      </c>
    </row>
    <row r="215" spans="1:7" x14ac:dyDescent="0.2">
      <c r="A215" s="11">
        <v>1000360</v>
      </c>
      <c r="B215" s="10">
        <v>0.20030000000000001</v>
      </c>
      <c r="F215" s="11">
        <v>1002080</v>
      </c>
      <c r="G215">
        <f t="array" ref="G215">MEDIAN(IF(A:A=F215,B:B))</f>
        <v>6.8599999999999994E-2</v>
      </c>
    </row>
    <row r="216" spans="1:7" x14ac:dyDescent="0.2">
      <c r="A216" s="11">
        <v>1000360</v>
      </c>
      <c r="B216" s="10">
        <v>0.2024</v>
      </c>
      <c r="F216" s="11">
        <v>1002090</v>
      </c>
      <c r="G216">
        <f t="array" ref="G216">MEDIAN(IF(A:A=F216,B:B))</f>
        <v>6.8599999999999994E-2</v>
      </c>
    </row>
    <row r="217" spans="1:7" x14ac:dyDescent="0.2">
      <c r="A217" s="11">
        <v>1000360</v>
      </c>
      <c r="B217" s="10">
        <v>0.32429999999999998</v>
      </c>
      <c r="F217" s="11">
        <v>1002100</v>
      </c>
      <c r="G217">
        <f t="array" ref="G217">MEDIAN(IF(A:A=F217,B:B))</f>
        <v>6.8599999999999994E-2</v>
      </c>
    </row>
    <row r="218" spans="1:7" x14ac:dyDescent="0.2">
      <c r="A218" s="11">
        <v>1000360</v>
      </c>
      <c r="B218" s="10">
        <v>0.39850000000000002</v>
      </c>
      <c r="F218" s="11">
        <v>1002110</v>
      </c>
      <c r="G218">
        <f t="array" ref="G218">MEDIAN(IF(A:A=F218,B:B))</f>
        <v>0.13719999999999999</v>
      </c>
    </row>
    <row r="219" spans="1:7" x14ac:dyDescent="0.2">
      <c r="A219" s="11">
        <v>1000360</v>
      </c>
      <c r="B219" s="10">
        <v>0.41439999999999999</v>
      </c>
      <c r="F219" s="11">
        <v>1002120</v>
      </c>
      <c r="G219">
        <f t="array" ref="G219">MEDIAN(IF(A:A=F219,B:B))</f>
        <v>8.1799999999999998E-2</v>
      </c>
    </row>
    <row r="220" spans="1:7" x14ac:dyDescent="0.2">
      <c r="A220" s="11">
        <v>1000360</v>
      </c>
      <c r="B220" s="10">
        <v>0.57869999999999999</v>
      </c>
      <c r="F220" s="11">
        <v>1002130</v>
      </c>
      <c r="G220">
        <f t="array" ref="G220">MEDIAN(IF(A:A=F220,B:B))</f>
        <v>0.10949999999999999</v>
      </c>
    </row>
    <row r="221" spans="1:7" x14ac:dyDescent="0.2">
      <c r="A221" s="11">
        <v>1000360</v>
      </c>
      <c r="B221" s="10">
        <v>0.59599999999999997</v>
      </c>
      <c r="F221" s="11">
        <v>1002140</v>
      </c>
      <c r="G221">
        <f t="array" ref="G221">MEDIAN(IF(A:A=F221,B:B))</f>
        <v>3.1850000000000003E-2</v>
      </c>
    </row>
    <row r="222" spans="1:7" x14ac:dyDescent="0.2">
      <c r="A222" s="11">
        <v>1000360</v>
      </c>
      <c r="B222" s="10">
        <v>0.63549999999999995</v>
      </c>
      <c r="F222" s="11">
        <v>1002150</v>
      </c>
      <c r="G222">
        <f t="array" ref="G222">MEDIAN(IF(A:A=F222,B:B))</f>
        <v>9.7349999999999992E-2</v>
      </c>
    </row>
    <row r="223" spans="1:7" x14ac:dyDescent="0.2">
      <c r="A223" s="11">
        <v>1000360</v>
      </c>
      <c r="B223" s="10">
        <v>0.73250000000000004</v>
      </c>
      <c r="F223" s="11">
        <v>1002160</v>
      </c>
      <c r="G223">
        <f t="array" ref="G223">MEDIAN(IF(A:A=F223,B:B))</f>
        <v>0.10949999999999999</v>
      </c>
    </row>
    <row r="224" spans="1:7" x14ac:dyDescent="0.2">
      <c r="A224" s="11">
        <v>1000360</v>
      </c>
      <c r="B224" s="10">
        <v>0.75329999999999997</v>
      </c>
      <c r="F224" s="11">
        <v>1002170</v>
      </c>
      <c r="G224">
        <f t="array" ref="G224">MEDIAN(IF(A:A=F224,B:B))</f>
        <v>4.99E-2</v>
      </c>
    </row>
    <row r="225" spans="1:7" x14ac:dyDescent="0.2">
      <c r="A225" s="11">
        <v>1000360</v>
      </c>
      <c r="B225" s="10">
        <v>0.79759999999999998</v>
      </c>
      <c r="F225" s="11">
        <v>1002180</v>
      </c>
      <c r="G225">
        <f t="array" ref="G225">MEDIAN(IF(A:A=F225,B:B))</f>
        <v>8.1799999999999998E-2</v>
      </c>
    </row>
    <row r="226" spans="1:7" x14ac:dyDescent="0.2">
      <c r="A226" s="11">
        <v>1000360</v>
      </c>
      <c r="B226" s="10">
        <v>0.80530000000000002</v>
      </c>
      <c r="F226" s="11">
        <v>1002190</v>
      </c>
      <c r="G226">
        <f t="array" ref="G226">MEDIAN(IF(A:A=F226,B:B))</f>
        <v>1.7999999999999999E-2</v>
      </c>
    </row>
    <row r="227" spans="1:7" x14ac:dyDescent="0.2">
      <c r="A227" s="11">
        <v>1000360</v>
      </c>
      <c r="B227" s="10">
        <v>0.80600000000000005</v>
      </c>
      <c r="F227" s="11">
        <v>1002200</v>
      </c>
      <c r="G227">
        <f t="array" ref="G227">MEDIAN(IF(A:A=F227,B:B))</f>
        <v>1.7999999999999999E-2</v>
      </c>
    </row>
    <row r="228" spans="1:7" x14ac:dyDescent="0.2">
      <c r="A228" s="11">
        <v>1000360</v>
      </c>
      <c r="B228" s="10">
        <v>0.83919999999999995</v>
      </c>
      <c r="F228" s="11">
        <v>1002210</v>
      </c>
      <c r="G228">
        <f t="array" ref="G228">MEDIAN(IF(A:A=F228,B:B))</f>
        <v>8.1799999999999998E-2</v>
      </c>
    </row>
    <row r="229" spans="1:7" x14ac:dyDescent="0.2">
      <c r="A229" s="11">
        <v>1000360</v>
      </c>
      <c r="B229" s="10">
        <v>0.89049999999999996</v>
      </c>
      <c r="F229" s="11">
        <v>1002220</v>
      </c>
      <c r="G229">
        <f t="array" ref="G229">MEDIAN(IF(A:A=F229,B:B))</f>
        <v>8.1799999999999998E-2</v>
      </c>
    </row>
    <row r="230" spans="1:7" x14ac:dyDescent="0.2">
      <c r="A230" s="11">
        <v>1000360</v>
      </c>
      <c r="B230" s="10">
        <v>0.90710000000000002</v>
      </c>
      <c r="F230" s="11">
        <v>1002230</v>
      </c>
      <c r="G230">
        <f t="array" ref="G230">MEDIAN(IF(A:A=F230,B:B))</f>
        <v>6.9650000000000004E-2</v>
      </c>
    </row>
    <row r="231" spans="1:7" x14ac:dyDescent="0.2">
      <c r="A231" s="11">
        <v>1000360</v>
      </c>
      <c r="B231" s="10">
        <v>0.9466</v>
      </c>
      <c r="F231" s="11">
        <v>1002240</v>
      </c>
      <c r="G231">
        <f t="array" ref="G231">MEDIAN(IF(A:A=F231,B:B))</f>
        <v>0.10949999999999999</v>
      </c>
    </row>
    <row r="232" spans="1:7" x14ac:dyDescent="0.2">
      <c r="A232" s="11">
        <v>1000360</v>
      </c>
      <c r="B232" s="10">
        <v>0.99170000000000003</v>
      </c>
      <c r="F232" s="11">
        <v>1002250</v>
      </c>
      <c r="G232">
        <f t="array" ref="G232">MEDIAN(IF(A:A=F232,B:B))</f>
        <v>2.4899999999999999E-2</v>
      </c>
    </row>
    <row r="233" spans="1:7" x14ac:dyDescent="0.2">
      <c r="A233" s="11">
        <v>1000360</v>
      </c>
      <c r="B233" s="10">
        <v>0.79759999999999998</v>
      </c>
      <c r="F233" s="11">
        <v>1002260</v>
      </c>
      <c r="G233">
        <f t="array" ref="G233">MEDIAN(IF(A:A=F233,B:B))</f>
        <v>2.4899999999999999E-2</v>
      </c>
    </row>
    <row r="234" spans="1:7" x14ac:dyDescent="0.2">
      <c r="A234" s="11">
        <v>1000370</v>
      </c>
      <c r="B234" s="10">
        <v>0</v>
      </c>
      <c r="F234" s="11">
        <v>1002270</v>
      </c>
      <c r="G234">
        <f t="array" ref="G234">MEDIAN(IF(A:A=F234,B:B))</f>
        <v>0.4844</v>
      </c>
    </row>
    <row r="235" spans="1:7" x14ac:dyDescent="0.2">
      <c r="A235" s="11">
        <v>1000370</v>
      </c>
      <c r="B235" s="10">
        <v>0.59179999999999999</v>
      </c>
      <c r="F235" s="11">
        <v>1002280</v>
      </c>
      <c r="G235">
        <f t="array" ref="G235">MEDIAN(IF(A:A=F235,B:B))</f>
        <v>3.4700000000000002E-2</v>
      </c>
    </row>
    <row r="236" spans="1:7" x14ac:dyDescent="0.2">
      <c r="A236" s="11">
        <v>1000370</v>
      </c>
      <c r="B236" s="10">
        <v>0.70760000000000001</v>
      </c>
      <c r="F236" s="11">
        <v>1002290</v>
      </c>
      <c r="G236">
        <f t="array" ref="G236">MEDIAN(IF(A:A=F236,B:B))</f>
        <v>0.307</v>
      </c>
    </row>
    <row r="237" spans="1:7" x14ac:dyDescent="0.2">
      <c r="A237" s="11">
        <v>1000370</v>
      </c>
      <c r="B237" s="10">
        <v>0.79759999999999998</v>
      </c>
      <c r="F237" s="11">
        <v>1002300</v>
      </c>
      <c r="G237">
        <f t="array" ref="G237">MEDIAN(IF(A:A=F237,B:B))</f>
        <v>0.38775000000000004</v>
      </c>
    </row>
    <row r="238" spans="1:7" x14ac:dyDescent="0.2">
      <c r="A238" s="11">
        <v>1000370</v>
      </c>
      <c r="B238" s="10">
        <v>0.9466</v>
      </c>
      <c r="F238" s="11">
        <v>1002310</v>
      </c>
      <c r="G238">
        <f t="array" ref="G238">MEDIAN(IF(A:A=F238,B:B))</f>
        <v>0.46850000000000003</v>
      </c>
    </row>
    <row r="239" spans="1:7" x14ac:dyDescent="0.2">
      <c r="A239" s="11">
        <v>1000370</v>
      </c>
      <c r="B239" s="10">
        <v>0.59179999999999999</v>
      </c>
      <c r="F239" s="11">
        <v>1002320</v>
      </c>
      <c r="G239">
        <f t="array" ref="G239">MEDIAN(IF(A:A=F239,B:B))</f>
        <v>0.39885000000000004</v>
      </c>
    </row>
    <row r="240" spans="1:7" x14ac:dyDescent="0.2">
      <c r="A240" s="11">
        <v>1000380</v>
      </c>
      <c r="B240" s="10">
        <v>0</v>
      </c>
      <c r="F240" s="11">
        <v>1002330</v>
      </c>
      <c r="G240">
        <f t="array" ref="G240">MEDIAN(IF(A:A=F240,B:B))</f>
        <v>0.1026</v>
      </c>
    </row>
    <row r="241" spans="1:7" x14ac:dyDescent="0.2">
      <c r="A241" s="11">
        <v>1000380</v>
      </c>
      <c r="B241" s="10">
        <v>7.8299999999999995E-2</v>
      </c>
      <c r="F241" s="11">
        <v>1002340</v>
      </c>
      <c r="G241">
        <f t="array" ref="G241">MEDIAN(IF(A:A=F241,B:B))</f>
        <v>0.39885000000000004</v>
      </c>
    </row>
    <row r="242" spans="1:7" x14ac:dyDescent="0.2">
      <c r="A242" s="11">
        <v>1000380</v>
      </c>
      <c r="B242" s="10">
        <v>0.16489999999999999</v>
      </c>
      <c r="F242" s="11">
        <v>1002350</v>
      </c>
      <c r="G242">
        <f t="array" ref="G242">MEDIAN(IF(A:A=F242,B:B))</f>
        <v>0.1535</v>
      </c>
    </row>
    <row r="243" spans="1:7" x14ac:dyDescent="0.2">
      <c r="A243" s="11">
        <v>1000380</v>
      </c>
      <c r="B243" s="10">
        <v>0.20100000000000001</v>
      </c>
      <c r="F243" s="11">
        <v>1002360</v>
      </c>
      <c r="G243">
        <f t="array" ref="G243">MEDIAN(IF(A:A=F243,B:B))</f>
        <v>0.12820000000000001</v>
      </c>
    </row>
    <row r="244" spans="1:7" x14ac:dyDescent="0.2">
      <c r="A244" s="11">
        <v>1000380</v>
      </c>
      <c r="B244" s="10">
        <v>0.2606</v>
      </c>
      <c r="F244" s="11">
        <v>1002370</v>
      </c>
      <c r="G244">
        <f t="array" ref="G244">MEDIAN(IF(A:A=F244,B:B))</f>
        <v>0.21310000000000001</v>
      </c>
    </row>
    <row r="245" spans="1:7" x14ac:dyDescent="0.2">
      <c r="A245" s="11">
        <v>1000380</v>
      </c>
      <c r="B245" s="10">
        <v>0.31950000000000001</v>
      </c>
      <c r="F245" s="11">
        <v>1002380</v>
      </c>
      <c r="G245">
        <f t="array" ref="G245">MEDIAN(IF(A:A=F245,B:B))</f>
        <v>0.307</v>
      </c>
    </row>
    <row r="246" spans="1:7" x14ac:dyDescent="0.2">
      <c r="A246" s="11">
        <v>1000380</v>
      </c>
      <c r="B246" s="10">
        <v>0.35549999999999998</v>
      </c>
      <c r="F246" s="11">
        <v>1002390</v>
      </c>
      <c r="G246">
        <f t="array" ref="G246">MEDIAN(IF(A:A=F246,B:B))</f>
        <v>0.1192</v>
      </c>
    </row>
    <row r="247" spans="1:7" x14ac:dyDescent="0.2">
      <c r="A247" s="11">
        <v>1000380</v>
      </c>
      <c r="B247" s="10">
        <v>0.38529999999999998</v>
      </c>
      <c r="F247" s="11">
        <v>1002400</v>
      </c>
      <c r="G247">
        <f t="array" ref="G247">MEDIAN(IF(A:A=F247,B:B))</f>
        <v>0.21760000000000002</v>
      </c>
    </row>
    <row r="248" spans="1:7" x14ac:dyDescent="0.2">
      <c r="A248" s="11">
        <v>1000380</v>
      </c>
      <c r="B248" s="10">
        <v>0.56059999999999999</v>
      </c>
      <c r="F248" s="11">
        <v>1002410</v>
      </c>
      <c r="G248">
        <f t="array" ref="G248">MEDIAN(IF(A:A=F248,B:B))</f>
        <v>0.12820000000000001</v>
      </c>
    </row>
    <row r="249" spans="1:7" x14ac:dyDescent="0.2">
      <c r="A249" s="11">
        <v>1000380</v>
      </c>
      <c r="B249" s="10">
        <v>0.56899999999999995</v>
      </c>
      <c r="F249" s="11">
        <v>1002420</v>
      </c>
      <c r="G249">
        <f t="array" ref="G249">MEDIAN(IF(A:A=F249,B:B))</f>
        <v>0.21760000000000002</v>
      </c>
    </row>
    <row r="250" spans="1:7" x14ac:dyDescent="0.2">
      <c r="A250" s="11">
        <v>1000380</v>
      </c>
      <c r="B250" s="10">
        <v>0.62509999999999999</v>
      </c>
      <c r="F250" s="11">
        <v>1002430</v>
      </c>
      <c r="G250">
        <f t="array" ref="G250">MEDIAN(IF(A:A=F250,B:B))</f>
        <v>0.12820000000000001</v>
      </c>
    </row>
    <row r="251" spans="1:7" x14ac:dyDescent="0.2">
      <c r="A251" s="11">
        <v>1000381</v>
      </c>
      <c r="B251" s="10">
        <v>9.0800000000000006E-2</v>
      </c>
      <c r="F251" s="11">
        <v>1002440</v>
      </c>
      <c r="G251">
        <f t="array" ref="G251">MEDIAN(IF(A:A=F251,B:B))</f>
        <v>0.1192</v>
      </c>
    </row>
    <row r="252" spans="1:7" x14ac:dyDescent="0.2">
      <c r="A252" s="11">
        <v>1000381</v>
      </c>
      <c r="B252" s="10">
        <v>9.3600000000000003E-2</v>
      </c>
      <c r="F252" s="11">
        <v>1002450</v>
      </c>
      <c r="G252">
        <f t="array" ref="G252">MEDIAN(IF(A:A=F252,B:B))</f>
        <v>0.12820000000000001</v>
      </c>
    </row>
    <row r="253" spans="1:7" x14ac:dyDescent="0.2">
      <c r="A253" s="11">
        <v>1000381</v>
      </c>
      <c r="B253" s="10">
        <v>0.16009999999999999</v>
      </c>
      <c r="F253" s="11">
        <v>1002460</v>
      </c>
      <c r="G253">
        <f t="array" ref="G253">MEDIAN(IF(A:A=F253,B:B))</f>
        <v>0.12820000000000001</v>
      </c>
    </row>
    <row r="254" spans="1:7" x14ac:dyDescent="0.2">
      <c r="A254" s="11">
        <v>1000381</v>
      </c>
      <c r="B254" s="10">
        <v>0.20100000000000001</v>
      </c>
      <c r="F254" s="11">
        <v>1002470</v>
      </c>
      <c r="G254">
        <f t="array" ref="G254">MEDIAN(IF(A:A=F254,B:B))</f>
        <v>4.6449999999999998E-2</v>
      </c>
    </row>
    <row r="255" spans="1:7" x14ac:dyDescent="0.2">
      <c r="A255" s="11">
        <v>1000381</v>
      </c>
      <c r="B255" s="10">
        <v>0.2349</v>
      </c>
      <c r="F255" s="11">
        <v>1002480</v>
      </c>
      <c r="G255">
        <f t="array" ref="G255">MEDIAN(IF(A:A=F255,B:B))</f>
        <v>1.11E-2</v>
      </c>
    </row>
    <row r="256" spans="1:7" x14ac:dyDescent="0.2">
      <c r="A256" s="11">
        <v>1000381</v>
      </c>
      <c r="B256" s="10">
        <v>0.31950000000000001</v>
      </c>
      <c r="F256" s="11">
        <v>1002490</v>
      </c>
      <c r="G256">
        <f t="array" ref="G256">MEDIAN(IF(A:A=F256,B:B))</f>
        <v>6.8599999999999994E-2</v>
      </c>
    </row>
    <row r="257" spans="1:7" x14ac:dyDescent="0.2">
      <c r="A257" s="11">
        <v>1000381</v>
      </c>
      <c r="B257" s="10">
        <v>0.35549999999999998</v>
      </c>
      <c r="F257" s="11">
        <v>1002500</v>
      </c>
      <c r="G257">
        <f t="array" ref="G257">MEDIAN(IF(A:A=F257,B:B))</f>
        <v>6.8599999999999994E-2</v>
      </c>
    </row>
    <row r="258" spans="1:7" x14ac:dyDescent="0.2">
      <c r="A258" s="11">
        <v>1000381</v>
      </c>
      <c r="B258" s="10">
        <v>0.56899999999999995</v>
      </c>
      <c r="F258" s="11">
        <v>1002510</v>
      </c>
      <c r="G258">
        <f t="array" ref="G258">MEDIAN(IF(A:A=F258,B:B))</f>
        <v>8.1049999999999983E-2</v>
      </c>
    </row>
    <row r="259" spans="1:7" x14ac:dyDescent="0.2">
      <c r="A259" s="11">
        <v>1000381</v>
      </c>
      <c r="B259" s="10">
        <v>0.62509999999999999</v>
      </c>
      <c r="F259" s="11">
        <v>1002520</v>
      </c>
      <c r="G259">
        <f t="array" ref="G259">MEDIAN(IF(A:A=F259,B:B))</f>
        <v>2.4899999999999999E-2</v>
      </c>
    </row>
    <row r="260" spans="1:7" x14ac:dyDescent="0.2">
      <c r="A260" s="11">
        <v>1000381</v>
      </c>
      <c r="B260" s="10">
        <v>0.65969999999999995</v>
      </c>
      <c r="F260" s="11">
        <v>1002530</v>
      </c>
      <c r="G260">
        <f t="array" ref="G260">MEDIAN(IF(A:A=F260,B:B))</f>
        <v>2.4899999999999999E-2</v>
      </c>
    </row>
    <row r="261" spans="1:7" x14ac:dyDescent="0.2">
      <c r="A261" s="11">
        <v>1000381</v>
      </c>
      <c r="B261" s="10">
        <v>0.71240000000000003</v>
      </c>
      <c r="F261" s="11">
        <v>1002540</v>
      </c>
      <c r="G261">
        <f t="array" ref="G261">MEDIAN(IF(A:A=F261,B:B))</f>
        <v>0.12820000000000001</v>
      </c>
    </row>
    <row r="262" spans="1:7" x14ac:dyDescent="0.2">
      <c r="A262" s="11">
        <v>1000390</v>
      </c>
      <c r="B262" s="10">
        <v>7.8299999999999995E-2</v>
      </c>
      <c r="F262" s="11">
        <v>1002550</v>
      </c>
      <c r="G262">
        <f t="array" ref="G262">MEDIAN(IF(A:A=F262,B:B))</f>
        <v>8.1049999999999983E-2</v>
      </c>
    </row>
    <row r="263" spans="1:7" x14ac:dyDescent="0.2">
      <c r="A263" s="11">
        <v>1000390</v>
      </c>
      <c r="B263" s="10">
        <v>8.3900000000000002E-2</v>
      </c>
      <c r="F263" s="11">
        <v>1002560</v>
      </c>
      <c r="G263">
        <f t="array" ref="G263">MEDIAN(IF(A:A=F263,B:B))</f>
        <v>2.4899999999999999E-2</v>
      </c>
    </row>
    <row r="264" spans="1:7" x14ac:dyDescent="0.2">
      <c r="A264" s="11">
        <v>1000390</v>
      </c>
      <c r="B264" s="10">
        <v>0.19750000000000001</v>
      </c>
      <c r="F264" s="11">
        <v>1002570</v>
      </c>
      <c r="G264">
        <f t="array" ref="G264">MEDIAN(IF(A:A=F264,B:B))</f>
        <v>0.23150000000000001</v>
      </c>
    </row>
    <row r="265" spans="1:7" x14ac:dyDescent="0.2">
      <c r="A265" s="11">
        <v>1000390</v>
      </c>
      <c r="B265" s="10">
        <v>0.25569999999999998</v>
      </c>
      <c r="F265" s="11">
        <v>1002580</v>
      </c>
      <c r="G265">
        <f t="array" ref="G265">MEDIAN(IF(A:A=F265,B:B))</f>
        <v>0.17085</v>
      </c>
    </row>
    <row r="266" spans="1:7" x14ac:dyDescent="0.2">
      <c r="A266" s="11">
        <v>1000390</v>
      </c>
      <c r="B266" s="10">
        <v>0.29449999999999998</v>
      </c>
      <c r="F266" s="11">
        <v>1002590</v>
      </c>
      <c r="G266">
        <f t="array" ref="G266">MEDIAN(IF(A:A=F266,B:B))</f>
        <v>0.46850000000000003</v>
      </c>
    </row>
    <row r="267" spans="1:7" x14ac:dyDescent="0.2">
      <c r="A267" s="11">
        <v>1000390</v>
      </c>
      <c r="B267" s="10">
        <v>0.31950000000000001</v>
      </c>
      <c r="F267" s="11">
        <v>1002600</v>
      </c>
      <c r="G267">
        <f t="array" ref="G267">MEDIAN(IF(A:A=F267,B:B))</f>
        <v>0.46850000000000003</v>
      </c>
    </row>
    <row r="268" spans="1:7" x14ac:dyDescent="0.2">
      <c r="A268" s="11">
        <v>1000390</v>
      </c>
      <c r="B268" s="10">
        <v>0.32090000000000002</v>
      </c>
      <c r="F268" s="11">
        <v>1002610</v>
      </c>
      <c r="G268">
        <f t="array" ref="G268">MEDIAN(IF(A:A=F268,B:B))</f>
        <v>0.69510000000000005</v>
      </c>
    </row>
    <row r="269" spans="1:7" x14ac:dyDescent="0.2">
      <c r="A269" s="11">
        <v>1000390</v>
      </c>
      <c r="B269" s="10">
        <v>0.34860000000000002</v>
      </c>
      <c r="F269" s="11">
        <v>1002620</v>
      </c>
      <c r="G269">
        <f t="array" ref="G269">MEDIAN(IF(A:A=F269,B:B))</f>
        <v>0.39985000000000004</v>
      </c>
    </row>
    <row r="270" spans="1:7" x14ac:dyDescent="0.2">
      <c r="A270" s="11">
        <v>1000390</v>
      </c>
      <c r="B270" s="10">
        <v>0.38119999999999998</v>
      </c>
      <c r="F270" s="11">
        <v>1002630</v>
      </c>
      <c r="G270">
        <f t="array" ref="G270">MEDIAN(IF(A:A=F270,B:B))</f>
        <v>0.39985000000000004</v>
      </c>
    </row>
    <row r="271" spans="1:7" x14ac:dyDescent="0.2">
      <c r="A271" s="11">
        <v>1000390</v>
      </c>
      <c r="B271" s="10">
        <v>0.39150000000000001</v>
      </c>
      <c r="F271" s="11">
        <v>1002640</v>
      </c>
      <c r="G271">
        <f t="array" ref="G271">MEDIAN(IF(A:A=F271,B:B))</f>
        <v>0.39985000000000004</v>
      </c>
    </row>
    <row r="272" spans="1:7" x14ac:dyDescent="0.2">
      <c r="A272" s="11">
        <v>1000390</v>
      </c>
      <c r="B272" s="10">
        <v>0.40060000000000001</v>
      </c>
      <c r="F272" s="11">
        <v>1002650</v>
      </c>
      <c r="G272">
        <f t="array" ref="G272">MEDIAN(IF(A:A=F272,B:B))</f>
        <v>0.39985000000000004</v>
      </c>
    </row>
    <row r="273" spans="1:7" x14ac:dyDescent="0.2">
      <c r="A273" s="11">
        <v>1000390</v>
      </c>
      <c r="B273" s="10">
        <v>0.42549999999999999</v>
      </c>
      <c r="F273" s="11">
        <v>1002660</v>
      </c>
      <c r="G273">
        <f t="array" ref="G273">MEDIAN(IF(A:A=F273,B:B))</f>
        <v>0.39985000000000004</v>
      </c>
    </row>
    <row r="274" spans="1:7" x14ac:dyDescent="0.2">
      <c r="A274" s="11">
        <v>1000390</v>
      </c>
      <c r="B274" s="10">
        <v>0.51349999999999996</v>
      </c>
      <c r="F274" s="11">
        <v>1002670</v>
      </c>
      <c r="G274">
        <f t="array" ref="G274">MEDIAN(IF(A:A=F274,B:B))</f>
        <v>0.25019999999999998</v>
      </c>
    </row>
    <row r="275" spans="1:7" x14ac:dyDescent="0.2">
      <c r="A275" s="11">
        <v>1000390</v>
      </c>
      <c r="B275" s="10">
        <v>0.62019999999999997</v>
      </c>
      <c r="F275" s="11">
        <v>1002680</v>
      </c>
      <c r="G275">
        <f t="array" ref="G275">MEDIAN(IF(A:A=F275,B:B))</f>
        <v>0.47265000000000001</v>
      </c>
    </row>
    <row r="276" spans="1:7" x14ac:dyDescent="0.2">
      <c r="A276" s="11">
        <v>1000390</v>
      </c>
      <c r="B276" s="10">
        <v>0.65969999999999995</v>
      </c>
      <c r="F276" s="11">
        <v>1002690</v>
      </c>
      <c r="G276">
        <f t="array" ref="G276">MEDIAN(IF(A:A=F276,B:B))</f>
        <v>0.47265000000000001</v>
      </c>
    </row>
    <row r="277" spans="1:7" x14ac:dyDescent="0.2">
      <c r="A277" s="11">
        <v>1000390</v>
      </c>
      <c r="B277" s="10">
        <v>0.71240000000000003</v>
      </c>
      <c r="F277" s="11">
        <v>1002700</v>
      </c>
      <c r="G277">
        <f t="array" ref="G277">MEDIAN(IF(A:A=F277,B:B))</f>
        <v>0.47265000000000001</v>
      </c>
    </row>
    <row r="278" spans="1:7" x14ac:dyDescent="0.2">
      <c r="A278" s="11">
        <v>1000390</v>
      </c>
      <c r="B278" s="10">
        <v>0.88080000000000003</v>
      </c>
      <c r="F278" s="11">
        <v>1002710</v>
      </c>
      <c r="G278">
        <f t="array" ref="G278">MEDIAN(IF(A:A=F278,B:B))</f>
        <v>0.47265000000000001</v>
      </c>
    </row>
    <row r="279" spans="1:7" x14ac:dyDescent="0.2">
      <c r="A279" s="11">
        <v>1000400</v>
      </c>
      <c r="B279" s="10">
        <v>0</v>
      </c>
      <c r="F279" s="11">
        <v>1002720</v>
      </c>
      <c r="G279">
        <f t="array" ref="G279">MEDIAN(IF(A:A=F279,B:B))</f>
        <v>0.25019999999999998</v>
      </c>
    </row>
    <row r="280" spans="1:7" x14ac:dyDescent="0.2">
      <c r="A280" s="11">
        <v>1000400</v>
      </c>
      <c r="B280" s="10">
        <v>0.38529999999999998</v>
      </c>
      <c r="F280" s="11">
        <v>1002730</v>
      </c>
      <c r="G280">
        <f t="array" ref="G280">MEDIAN(IF(A:A=F280,B:B))</f>
        <v>0.25019999999999998</v>
      </c>
    </row>
    <row r="281" spans="1:7" x14ac:dyDescent="0.2">
      <c r="A281" s="11">
        <v>1000410</v>
      </c>
      <c r="B281" s="10">
        <v>0</v>
      </c>
      <c r="F281" s="11">
        <v>1002740</v>
      </c>
      <c r="G281">
        <f t="array" ref="G281">MEDIAN(IF(A:A=F281,B:B))</f>
        <v>0.25019999999999998</v>
      </c>
    </row>
    <row r="282" spans="1:7" x14ac:dyDescent="0.2">
      <c r="A282" s="11">
        <v>1000410</v>
      </c>
      <c r="B282" s="10">
        <v>0.3992</v>
      </c>
      <c r="F282" s="11">
        <v>1002750</v>
      </c>
      <c r="G282">
        <f t="array" ref="G282">MEDIAN(IF(A:A=F282,B:B))</f>
        <v>0.25019999999999998</v>
      </c>
    </row>
    <row r="283" spans="1:7" x14ac:dyDescent="0.2">
      <c r="A283" s="11">
        <v>1000410</v>
      </c>
      <c r="B283" s="10">
        <v>0.90300000000000002</v>
      </c>
      <c r="F283" s="11">
        <v>1002760</v>
      </c>
      <c r="G283">
        <f t="array" ref="G283">MEDIAN(IF(A:A=F283,B:B))</f>
        <v>0.25019999999999998</v>
      </c>
    </row>
    <row r="284" spans="1:7" x14ac:dyDescent="0.2">
      <c r="A284" s="11">
        <v>1000410</v>
      </c>
      <c r="B284" s="10">
        <v>0.91610000000000003</v>
      </c>
      <c r="F284" s="11">
        <v>1002770</v>
      </c>
      <c r="G284">
        <f t="array" ref="G284">MEDIAN(IF(A:A=F284,B:B))</f>
        <v>0.25019999999999998</v>
      </c>
    </row>
    <row r="285" spans="1:7" x14ac:dyDescent="0.2">
      <c r="A285" s="11">
        <v>1000420</v>
      </c>
      <c r="B285" s="10">
        <v>0</v>
      </c>
      <c r="F285" s="11">
        <v>1002780</v>
      </c>
      <c r="G285">
        <f t="array" ref="G285">MEDIAN(IF(A:A=F285,B:B))</f>
        <v>0.47265000000000001</v>
      </c>
    </row>
    <row r="286" spans="1:7" x14ac:dyDescent="0.2">
      <c r="A286" s="11">
        <v>1000420</v>
      </c>
      <c r="B286" s="10">
        <v>0.2918</v>
      </c>
      <c r="F286" s="11">
        <v>1002790</v>
      </c>
      <c r="G286">
        <f t="array" ref="G286">MEDIAN(IF(A:A=F286,B:B))</f>
        <v>0.1774</v>
      </c>
    </row>
    <row r="287" spans="1:7" x14ac:dyDescent="0.2">
      <c r="A287" s="11">
        <v>1000420</v>
      </c>
      <c r="B287" s="10">
        <v>0.32569999999999999</v>
      </c>
      <c r="F287" s="11">
        <v>1002800</v>
      </c>
      <c r="G287">
        <f t="array" ref="G287">MEDIAN(IF(A:A=F287,B:B))</f>
        <v>0.1046</v>
      </c>
    </row>
    <row r="288" spans="1:7" x14ac:dyDescent="0.2">
      <c r="A288" s="11">
        <v>1000420</v>
      </c>
      <c r="B288" s="10">
        <v>0.49130000000000001</v>
      </c>
      <c r="F288" s="11">
        <v>1002810</v>
      </c>
      <c r="G288">
        <f t="array" ref="G288">MEDIAN(IF(A:A=F288,B:B))</f>
        <v>9.2850000000000002E-2</v>
      </c>
    </row>
    <row r="289" spans="1:7" x14ac:dyDescent="0.2">
      <c r="A289" s="11">
        <v>1000430</v>
      </c>
      <c r="B289" s="10">
        <v>0</v>
      </c>
      <c r="F289" s="11">
        <v>1002820</v>
      </c>
      <c r="G289">
        <f t="array" ref="G289">MEDIAN(IF(A:A=F289,B:B))</f>
        <v>9.2850000000000002E-2</v>
      </c>
    </row>
    <row r="290" spans="1:7" x14ac:dyDescent="0.2">
      <c r="A290" s="11">
        <v>1000430</v>
      </c>
      <c r="B290" s="10">
        <v>5.8900000000000001E-2</v>
      </c>
      <c r="F290" s="11">
        <v>1002830</v>
      </c>
      <c r="G290">
        <f t="array" ref="G290">MEDIAN(IF(A:A=F290,B:B))</f>
        <v>8.1100000000000005E-2</v>
      </c>
    </row>
    <row r="291" spans="1:7" x14ac:dyDescent="0.2">
      <c r="A291" s="11">
        <v>1000430</v>
      </c>
      <c r="B291" s="10">
        <v>0.15590000000000001</v>
      </c>
      <c r="F291" s="11">
        <v>1002840</v>
      </c>
      <c r="G291">
        <f t="array" ref="G291">MEDIAN(IF(A:A=F291,B:B))</f>
        <v>8.1100000000000005E-2</v>
      </c>
    </row>
    <row r="292" spans="1:7" x14ac:dyDescent="0.2">
      <c r="A292" s="11">
        <v>1000430</v>
      </c>
      <c r="B292" s="10">
        <v>0.19889999999999999</v>
      </c>
      <c r="F292" s="11">
        <v>1002850</v>
      </c>
      <c r="G292">
        <f t="array" ref="G292">MEDIAN(IF(A:A=F292,B:B))</f>
        <v>0.1046</v>
      </c>
    </row>
    <row r="293" spans="1:7" x14ac:dyDescent="0.2">
      <c r="A293" s="11">
        <v>1000430</v>
      </c>
      <c r="B293" s="10">
        <v>0.42970000000000003</v>
      </c>
      <c r="F293" s="11">
        <v>1002860</v>
      </c>
      <c r="G293">
        <f t="array" ref="G293">MEDIAN(IF(A:A=F293,B:B))</f>
        <v>0.1046</v>
      </c>
    </row>
    <row r="294" spans="1:7" x14ac:dyDescent="0.2">
      <c r="A294" s="11">
        <v>1000440</v>
      </c>
      <c r="B294" s="10">
        <v>5.8900000000000001E-2</v>
      </c>
      <c r="F294" s="11">
        <v>1002870</v>
      </c>
      <c r="G294">
        <f t="array" ref="G294">MEDIAN(IF(A:A=F294,B:B))</f>
        <v>0.1046</v>
      </c>
    </row>
    <row r="295" spans="1:7" x14ac:dyDescent="0.2">
      <c r="A295" s="11">
        <v>1000440</v>
      </c>
      <c r="B295" s="10">
        <v>0.15590000000000001</v>
      </c>
      <c r="F295" s="11">
        <v>1002880</v>
      </c>
      <c r="G295">
        <f t="array" ref="G295">MEDIAN(IF(A:A=F295,B:B))</f>
        <v>7.4800000000000005E-2</v>
      </c>
    </row>
    <row r="296" spans="1:7" x14ac:dyDescent="0.2">
      <c r="A296" s="11">
        <v>1000440</v>
      </c>
      <c r="B296" s="10">
        <v>0.19539999999999999</v>
      </c>
      <c r="F296" s="11">
        <v>1002890</v>
      </c>
      <c r="G296">
        <f t="array" ref="G296">MEDIAN(IF(A:A=F296,B:B))</f>
        <v>8.1100000000000005E-2</v>
      </c>
    </row>
    <row r="297" spans="1:7" x14ac:dyDescent="0.2">
      <c r="A297" s="11">
        <v>1000450</v>
      </c>
      <c r="B297" s="10">
        <v>5.8900000000000001E-2</v>
      </c>
      <c r="F297" s="11">
        <v>1002900</v>
      </c>
      <c r="G297">
        <f t="array" ref="G297">MEDIAN(IF(A:A=F297,B:B))</f>
        <v>6.3049999999999995E-2</v>
      </c>
    </row>
    <row r="298" spans="1:7" x14ac:dyDescent="0.2">
      <c r="A298" s="11">
        <v>1000450</v>
      </c>
      <c r="B298" s="10">
        <v>0.15590000000000001</v>
      </c>
      <c r="F298" s="11">
        <v>1002910</v>
      </c>
      <c r="G298">
        <f t="array" ref="G298">MEDIAN(IF(A:A=F298,B:B))</f>
        <v>6.3049999999999995E-2</v>
      </c>
    </row>
    <row r="299" spans="1:7" x14ac:dyDescent="0.2">
      <c r="A299" s="11">
        <v>1000450</v>
      </c>
      <c r="B299" s="10">
        <v>0.19889999999999999</v>
      </c>
      <c r="F299" s="11">
        <v>1002920</v>
      </c>
      <c r="G299">
        <f t="array" ref="G299">MEDIAN(IF(A:A=F299,B:B))</f>
        <v>4.4999999999999998E-2</v>
      </c>
    </row>
    <row r="300" spans="1:7" x14ac:dyDescent="0.2">
      <c r="A300" s="11">
        <v>1000450</v>
      </c>
      <c r="B300" s="10">
        <v>0.21210000000000001</v>
      </c>
      <c r="F300" s="11">
        <v>1002930</v>
      </c>
      <c r="G300">
        <f t="array" ref="G300">MEDIAN(IF(A:A=F300,B:B))</f>
        <v>4.4999999999999998E-2</v>
      </c>
    </row>
    <row r="301" spans="1:7" x14ac:dyDescent="0.2">
      <c r="A301" s="11">
        <v>1000450</v>
      </c>
      <c r="B301" s="10">
        <v>0.42970000000000003</v>
      </c>
      <c r="F301" s="11">
        <v>1002940</v>
      </c>
      <c r="G301">
        <f t="array" ref="G301">MEDIAN(IF(A:A=F301,B:B))</f>
        <v>0.1046</v>
      </c>
    </row>
    <row r="302" spans="1:7" x14ac:dyDescent="0.2">
      <c r="A302" s="11">
        <v>1000460</v>
      </c>
      <c r="B302" s="10">
        <v>0.19889999999999999</v>
      </c>
      <c r="F302" s="11">
        <v>1002950</v>
      </c>
      <c r="G302">
        <f t="array" ref="G302">MEDIAN(IF(A:A=F302,B:B))</f>
        <v>8.1100000000000005E-2</v>
      </c>
    </row>
    <row r="303" spans="1:7" x14ac:dyDescent="0.2">
      <c r="A303" s="11">
        <v>1000460</v>
      </c>
      <c r="B303" s="10">
        <v>0.21210000000000001</v>
      </c>
      <c r="F303" s="11">
        <v>1002960</v>
      </c>
      <c r="G303">
        <f t="array" ref="G303">MEDIAN(IF(A:A=F303,B:B))</f>
        <v>0.16564999999999999</v>
      </c>
    </row>
    <row r="304" spans="1:7" x14ac:dyDescent="0.2">
      <c r="A304" s="11">
        <v>1000460</v>
      </c>
      <c r="B304" s="10">
        <v>0.32990000000000003</v>
      </c>
      <c r="F304" s="11">
        <v>1002970</v>
      </c>
      <c r="G304">
        <f t="array" ref="G304">MEDIAN(IF(A:A=F304,B:B))</f>
        <v>0.16564999999999999</v>
      </c>
    </row>
    <row r="305" spans="1:7" x14ac:dyDescent="0.2">
      <c r="A305" s="11">
        <v>1000460</v>
      </c>
      <c r="B305" s="10">
        <v>0.42970000000000003</v>
      </c>
      <c r="F305" s="11">
        <v>1002980</v>
      </c>
      <c r="G305">
        <f t="array" ref="G305">MEDIAN(IF(A:A=F305,B:B))</f>
        <v>0.39985000000000004</v>
      </c>
    </row>
    <row r="306" spans="1:7" x14ac:dyDescent="0.2">
      <c r="A306" s="11">
        <v>1000470</v>
      </c>
      <c r="B306" s="10">
        <v>0.14000000000000001</v>
      </c>
      <c r="F306" s="11">
        <v>1002990</v>
      </c>
      <c r="G306">
        <f t="array" ref="G306">MEDIAN(IF(A:A=F306,B:B))</f>
        <v>0.39985000000000004</v>
      </c>
    </row>
    <row r="307" spans="1:7" x14ac:dyDescent="0.2">
      <c r="A307" s="11">
        <v>1000470</v>
      </c>
      <c r="B307" s="10">
        <v>0.19889999999999999</v>
      </c>
      <c r="F307" s="11">
        <v>1003000</v>
      </c>
      <c r="G307">
        <f t="array" ref="G307">MEDIAN(IF(A:A=F307,B:B))</f>
        <v>0.39985000000000004</v>
      </c>
    </row>
    <row r="308" spans="1:7" x14ac:dyDescent="0.2">
      <c r="A308" s="11">
        <v>1000470</v>
      </c>
      <c r="B308" s="10">
        <v>0.26750000000000002</v>
      </c>
      <c r="F308" s="11">
        <v>1003010</v>
      </c>
      <c r="G308">
        <f t="array" ref="G308">MEDIAN(IF(A:A=F308,B:B))</f>
        <v>0.1046</v>
      </c>
    </row>
    <row r="309" spans="1:7" x14ac:dyDescent="0.2">
      <c r="A309" s="11">
        <v>1000470</v>
      </c>
      <c r="B309" s="10">
        <v>0.32990000000000003</v>
      </c>
      <c r="F309" s="11">
        <v>1003020</v>
      </c>
      <c r="G309">
        <f t="array" ref="G309">MEDIAN(IF(A:A=F309,B:B))</f>
        <v>0.39985000000000004</v>
      </c>
    </row>
    <row r="310" spans="1:7" x14ac:dyDescent="0.2">
      <c r="A310" s="11">
        <v>1000470</v>
      </c>
      <c r="B310" s="10">
        <v>0.377</v>
      </c>
      <c r="F310" s="11">
        <v>1003030</v>
      </c>
      <c r="G310">
        <f t="array" ref="G310">MEDIAN(IF(A:A=F310,B:B))</f>
        <v>0.39985000000000004</v>
      </c>
    </row>
    <row r="311" spans="1:7" x14ac:dyDescent="0.2">
      <c r="A311" s="11">
        <v>1000470</v>
      </c>
      <c r="B311" s="10">
        <v>0.39360000000000001</v>
      </c>
      <c r="F311" s="11">
        <v>1003040</v>
      </c>
      <c r="G311">
        <f t="array" ref="G311">MEDIAN(IF(A:A=F311,B:B))</f>
        <v>0.1046</v>
      </c>
    </row>
    <row r="312" spans="1:7" x14ac:dyDescent="0.2">
      <c r="A312" s="11">
        <v>1000470</v>
      </c>
      <c r="B312" s="10">
        <v>0.42970000000000003</v>
      </c>
      <c r="F312" s="11">
        <v>1003050</v>
      </c>
      <c r="G312">
        <f t="array" ref="G312">MEDIAN(IF(A:A=F312,B:B))</f>
        <v>0.69510000000000005</v>
      </c>
    </row>
    <row r="313" spans="1:7" x14ac:dyDescent="0.2">
      <c r="A313" s="11">
        <v>1000480</v>
      </c>
      <c r="B313" s="10">
        <v>0.19889999999999999</v>
      </c>
      <c r="F313" s="11">
        <v>1003060</v>
      </c>
      <c r="G313">
        <f t="array" ref="G313">MEDIAN(IF(A:A=F313,B:B))</f>
        <v>0.69510000000000005</v>
      </c>
    </row>
    <row r="314" spans="1:7" x14ac:dyDescent="0.2">
      <c r="A314" s="11">
        <v>1000480</v>
      </c>
      <c r="B314" s="10">
        <v>0.21210000000000001</v>
      </c>
      <c r="F314" s="11">
        <v>1003070</v>
      </c>
      <c r="G314">
        <f t="array" ref="G314">MEDIAN(IF(A:A=F314,B:B))</f>
        <v>0.30735000000000001</v>
      </c>
    </row>
    <row r="315" spans="1:7" x14ac:dyDescent="0.2">
      <c r="A315" s="11">
        <v>1000480</v>
      </c>
      <c r="B315" s="10">
        <v>0.32990000000000003</v>
      </c>
      <c r="F315" s="11">
        <v>1003080</v>
      </c>
      <c r="G315">
        <f t="array" ref="G315">MEDIAN(IF(A:A=F315,B:B))</f>
        <v>0.30735000000000001</v>
      </c>
    </row>
    <row r="316" spans="1:7" x14ac:dyDescent="0.2">
      <c r="A316" s="11">
        <v>1000480</v>
      </c>
      <c r="B316" s="10">
        <v>0.377</v>
      </c>
      <c r="F316" s="11">
        <v>1003090</v>
      </c>
      <c r="G316">
        <f t="array" ref="G316">MEDIAN(IF(A:A=F316,B:B))</f>
        <v>0.30769999999999997</v>
      </c>
    </row>
    <row r="317" spans="1:7" x14ac:dyDescent="0.2">
      <c r="A317" s="11">
        <v>1000480</v>
      </c>
      <c r="B317" s="10">
        <v>0.46429999999999999</v>
      </c>
      <c r="F317" s="11">
        <v>1003100</v>
      </c>
      <c r="G317">
        <f t="array" ref="G317">MEDIAN(IF(A:A=F317,B:B))</f>
        <v>0.21344999999999997</v>
      </c>
    </row>
    <row r="318" spans="1:7" x14ac:dyDescent="0.2">
      <c r="A318" s="11">
        <v>1000480</v>
      </c>
      <c r="B318" s="10">
        <v>0.48089999999999999</v>
      </c>
      <c r="F318" s="11">
        <v>1003110</v>
      </c>
      <c r="G318">
        <f t="array" ref="G318">MEDIAN(IF(A:A=F318,B:B))</f>
        <v>0.21344999999999997</v>
      </c>
    </row>
    <row r="319" spans="1:7" x14ac:dyDescent="0.2">
      <c r="A319" s="11">
        <v>1000490</v>
      </c>
      <c r="B319" s="10">
        <v>0.13789999999999999</v>
      </c>
      <c r="F319" s="11">
        <v>1003120</v>
      </c>
      <c r="G319">
        <f t="array" ref="G319">MEDIAN(IF(A:A=F319,B:B))</f>
        <v>0.46850000000000003</v>
      </c>
    </row>
    <row r="320" spans="1:7" x14ac:dyDescent="0.2">
      <c r="A320" s="11">
        <v>1000490</v>
      </c>
      <c r="B320" s="10">
        <v>0.15590000000000001</v>
      </c>
      <c r="F320" s="11">
        <v>1003130</v>
      </c>
      <c r="G320">
        <f t="array" ref="G320">MEDIAN(IF(A:A=F320,B:B))</f>
        <v>0.30769999999999997</v>
      </c>
    </row>
    <row r="321" spans="1:7" x14ac:dyDescent="0.2">
      <c r="A321" s="11">
        <v>1000490</v>
      </c>
      <c r="B321" s="10">
        <v>0.19539999999999999</v>
      </c>
      <c r="F321" s="11">
        <v>1003140</v>
      </c>
      <c r="G321">
        <f t="array" ref="G321">MEDIAN(IF(A:A=F321,B:B))</f>
        <v>0.20615</v>
      </c>
    </row>
    <row r="322" spans="1:7" x14ac:dyDescent="0.2">
      <c r="A322" s="11">
        <v>1000490</v>
      </c>
      <c r="B322" s="10">
        <v>0.21210000000000001</v>
      </c>
      <c r="F322" s="11">
        <v>1003150</v>
      </c>
      <c r="G322">
        <f t="array" ref="G322">MEDIAN(IF(A:A=F322,B:B))</f>
        <v>0.20615</v>
      </c>
    </row>
    <row r="323" spans="1:7" x14ac:dyDescent="0.2">
      <c r="A323" s="11">
        <v>1000490</v>
      </c>
      <c r="B323" s="10">
        <v>0.6784</v>
      </c>
      <c r="F323" s="11">
        <v>1003160</v>
      </c>
      <c r="G323">
        <f t="array" ref="G323">MEDIAN(IF(A:A=F323,B:B))</f>
        <v>0.20615</v>
      </c>
    </row>
    <row r="324" spans="1:7" x14ac:dyDescent="0.2">
      <c r="A324" s="11">
        <v>1000500</v>
      </c>
      <c r="B324" s="10">
        <v>0.21210000000000001</v>
      </c>
      <c r="F324" s="11">
        <v>1003170</v>
      </c>
      <c r="G324">
        <f t="array" ref="G324">MEDIAN(IF(A:A=F324,B:B))</f>
        <v>0.20615</v>
      </c>
    </row>
    <row r="325" spans="1:7" x14ac:dyDescent="0.2">
      <c r="A325" s="11">
        <v>1000500</v>
      </c>
      <c r="B325" s="10">
        <v>0.32990000000000003</v>
      </c>
      <c r="F325" s="11">
        <v>1003180</v>
      </c>
      <c r="G325">
        <f t="array" ref="G325">MEDIAN(IF(A:A=F325,B:B))</f>
        <v>0.1046</v>
      </c>
    </row>
    <row r="326" spans="1:7" x14ac:dyDescent="0.2">
      <c r="A326" s="11">
        <v>1000500</v>
      </c>
      <c r="B326" s="10">
        <v>0.377</v>
      </c>
      <c r="F326" s="11">
        <v>1003190</v>
      </c>
      <c r="G326">
        <f t="array" ref="G326">MEDIAN(IF(A:A=F326,B:B))</f>
        <v>0.1046</v>
      </c>
    </row>
    <row r="327" spans="1:7" x14ac:dyDescent="0.2">
      <c r="A327" s="11">
        <v>1000500</v>
      </c>
      <c r="B327" s="10">
        <v>0.46429999999999999</v>
      </c>
      <c r="F327" s="11">
        <v>1003200</v>
      </c>
      <c r="G327">
        <f t="array" ref="G327">MEDIAN(IF(A:A=F327,B:B))</f>
        <v>0.16595000000000001</v>
      </c>
    </row>
    <row r="328" spans="1:7" x14ac:dyDescent="0.2">
      <c r="A328" s="11">
        <v>1000500</v>
      </c>
      <c r="B328" s="10">
        <v>0.48089999999999999</v>
      </c>
      <c r="F328" s="11">
        <v>1003210</v>
      </c>
      <c r="G328">
        <f t="array" ref="G328">MEDIAN(IF(A:A=F328,B:B))</f>
        <v>0.1535</v>
      </c>
    </row>
    <row r="329" spans="1:7" x14ac:dyDescent="0.2">
      <c r="A329" s="11">
        <v>1000500</v>
      </c>
      <c r="B329" s="10">
        <v>0.6784</v>
      </c>
      <c r="F329" s="11">
        <v>1003220</v>
      </c>
      <c r="G329">
        <f t="array" ref="G329">MEDIAN(IF(A:A=F329,B:B))</f>
        <v>0.33055000000000001</v>
      </c>
    </row>
    <row r="330" spans="1:7" x14ac:dyDescent="0.2">
      <c r="A330" s="11">
        <v>1000510</v>
      </c>
      <c r="B330" s="10">
        <v>0</v>
      </c>
      <c r="F330" s="11">
        <v>1003230</v>
      </c>
      <c r="G330">
        <f t="array" ref="G330">MEDIAN(IF(A:A=F330,B:B))</f>
        <v>0.3306</v>
      </c>
    </row>
    <row r="331" spans="1:7" x14ac:dyDescent="0.2">
      <c r="A331" s="11">
        <v>1000510</v>
      </c>
      <c r="B331" s="10">
        <v>5.8900000000000001E-2</v>
      </c>
      <c r="F331" s="11">
        <v>1003240</v>
      </c>
      <c r="G331">
        <f t="array" ref="G331">MEDIAN(IF(A:A=F331,B:B))</f>
        <v>0.39710000000000001</v>
      </c>
    </row>
    <row r="332" spans="1:7" x14ac:dyDescent="0.2">
      <c r="A332" s="11">
        <v>1000510</v>
      </c>
      <c r="B332" s="10">
        <v>0.13239999999999999</v>
      </c>
      <c r="F332" s="11">
        <v>1003250</v>
      </c>
      <c r="G332">
        <f t="array" ref="G332">MEDIAN(IF(A:A=F332,B:B))</f>
        <v>0.38014999999999999</v>
      </c>
    </row>
    <row r="333" spans="1:7" x14ac:dyDescent="0.2">
      <c r="A333" s="11">
        <v>1000510</v>
      </c>
      <c r="B333" s="10">
        <v>0.15590000000000001</v>
      </c>
      <c r="F333" s="11">
        <v>1003260</v>
      </c>
      <c r="G333">
        <f t="array" ref="G333">MEDIAN(IF(A:A=F333,B:B))</f>
        <v>0.3306</v>
      </c>
    </row>
    <row r="334" spans="1:7" x14ac:dyDescent="0.2">
      <c r="A334" s="11">
        <v>1000510</v>
      </c>
      <c r="B334" s="10">
        <v>0.19889999999999999</v>
      </c>
      <c r="F334" s="11">
        <v>1003261</v>
      </c>
      <c r="G334">
        <f t="array" ref="G334">MEDIAN(IF(A:A=F334,B:B))</f>
        <v>0.24015</v>
      </c>
    </row>
    <row r="335" spans="1:7" x14ac:dyDescent="0.2">
      <c r="A335" s="11">
        <v>1000510</v>
      </c>
      <c r="B335" s="10">
        <v>0.42970000000000003</v>
      </c>
      <c r="F335" s="11">
        <v>1003270</v>
      </c>
      <c r="G335">
        <f t="array" ref="G335">MEDIAN(IF(A:A=F335,B:B))</f>
        <v>0.24015</v>
      </c>
    </row>
    <row r="336" spans="1:7" x14ac:dyDescent="0.2">
      <c r="A336" s="11">
        <v>1000520</v>
      </c>
      <c r="B336" s="10">
        <v>0</v>
      </c>
      <c r="F336" s="11">
        <v>1003280</v>
      </c>
      <c r="G336">
        <f t="array" ref="G336">MEDIAN(IF(A:A=F336,B:B))</f>
        <v>0.1497</v>
      </c>
    </row>
    <row r="337" spans="1:7" x14ac:dyDescent="0.2">
      <c r="A337" s="11">
        <v>1000520</v>
      </c>
      <c r="B337" s="10">
        <v>0.44009999999999999</v>
      </c>
      <c r="F337" s="11">
        <v>1003290</v>
      </c>
      <c r="G337">
        <f t="array" ref="G337">MEDIAN(IF(A:A=F337,B:B))</f>
        <v>8.3850000000000008E-2</v>
      </c>
    </row>
    <row r="338" spans="1:7" x14ac:dyDescent="0.2">
      <c r="A338" s="11">
        <v>1000520</v>
      </c>
      <c r="B338" s="10">
        <v>0.90300000000000002</v>
      </c>
      <c r="F338" s="11">
        <v>1003300</v>
      </c>
      <c r="G338">
        <f t="array" ref="G338">MEDIAN(IF(A:A=F338,B:B))</f>
        <v>0.1497</v>
      </c>
    </row>
    <row r="339" spans="1:7" x14ac:dyDescent="0.2">
      <c r="A339" s="11">
        <v>1000530</v>
      </c>
      <c r="B339" s="10">
        <v>0</v>
      </c>
      <c r="F339" s="11">
        <v>1003310</v>
      </c>
      <c r="G339">
        <f t="array" ref="G339">MEDIAN(IF(A:A=F339,B:B))</f>
        <v>0.16289999999999999</v>
      </c>
    </row>
    <row r="340" spans="1:7" x14ac:dyDescent="0.2">
      <c r="A340" s="11">
        <v>1000530</v>
      </c>
      <c r="B340" s="10">
        <v>0.44009999999999999</v>
      </c>
      <c r="F340" s="11">
        <v>1003320</v>
      </c>
      <c r="G340">
        <f t="array" ref="G340">MEDIAN(IF(A:A=F340,B:B))</f>
        <v>0.16289999999999999</v>
      </c>
    </row>
    <row r="341" spans="1:7" x14ac:dyDescent="0.2">
      <c r="A341" s="11">
        <v>1000530</v>
      </c>
      <c r="B341" s="10">
        <v>0.52949999999999997</v>
      </c>
      <c r="F341" s="11">
        <v>1003330</v>
      </c>
      <c r="G341">
        <f t="array" ref="G341">MEDIAN(IF(A:A=F341,B:B))</f>
        <v>3.7750000000000006E-2</v>
      </c>
    </row>
    <row r="342" spans="1:7" x14ac:dyDescent="0.2">
      <c r="A342" s="11">
        <v>1000530</v>
      </c>
      <c r="B342" s="10">
        <v>0.73939999999999995</v>
      </c>
      <c r="F342" s="11">
        <v>1003340</v>
      </c>
      <c r="G342">
        <f t="array" ref="G342">MEDIAN(IF(A:A=F342,B:B))</f>
        <v>8.3850000000000008E-2</v>
      </c>
    </row>
    <row r="343" spans="1:7" x14ac:dyDescent="0.2">
      <c r="A343" s="11">
        <v>1000530</v>
      </c>
      <c r="B343" s="10">
        <v>0.82809999999999995</v>
      </c>
      <c r="F343" s="11">
        <v>1003350</v>
      </c>
      <c r="G343">
        <f t="array" ref="G343">MEDIAN(IF(A:A=F343,B:B))</f>
        <v>8.3549999999999985E-2</v>
      </c>
    </row>
    <row r="344" spans="1:7" x14ac:dyDescent="0.2">
      <c r="A344" s="11">
        <v>1000530</v>
      </c>
      <c r="B344" s="10">
        <v>0.86760000000000004</v>
      </c>
      <c r="F344" s="11">
        <v>1003360</v>
      </c>
      <c r="G344">
        <f t="array" ref="G344">MEDIAN(IF(A:A=F344,B:B))</f>
        <v>8.3549999999999985E-2</v>
      </c>
    </row>
    <row r="345" spans="1:7" x14ac:dyDescent="0.2">
      <c r="A345" s="11">
        <v>1000530</v>
      </c>
      <c r="B345" s="10">
        <v>0.90300000000000002</v>
      </c>
      <c r="F345" s="11">
        <v>1003370</v>
      </c>
      <c r="G345">
        <f t="array" ref="G345">MEDIAN(IF(A:A=F345,B:B))</f>
        <v>0.1497</v>
      </c>
    </row>
    <row r="346" spans="1:7" x14ac:dyDescent="0.2">
      <c r="A346" s="11">
        <v>1000540</v>
      </c>
      <c r="B346" s="10">
        <v>0</v>
      </c>
      <c r="F346" s="11">
        <v>1003380</v>
      </c>
      <c r="G346">
        <f t="array" ref="G346">MEDIAN(IF(A:A=F346,B:B))</f>
        <v>7.6949999999999991E-2</v>
      </c>
    </row>
    <row r="347" spans="1:7" x14ac:dyDescent="0.2">
      <c r="A347" s="11">
        <v>1000540</v>
      </c>
      <c r="B347" s="10">
        <v>0.2072</v>
      </c>
      <c r="F347" s="11">
        <v>1003390</v>
      </c>
      <c r="G347">
        <f t="array" ref="G347">MEDIAN(IF(A:A=F347,B:B))</f>
        <v>1.455E-2</v>
      </c>
    </row>
    <row r="348" spans="1:7" x14ac:dyDescent="0.2">
      <c r="A348" s="11">
        <v>1000540</v>
      </c>
      <c r="B348" s="10">
        <v>0.21279999999999999</v>
      </c>
      <c r="F348" s="11">
        <v>1003400</v>
      </c>
      <c r="G348">
        <f t="array" ref="G348">MEDIAN(IF(A:A=F348,B:B))</f>
        <v>1.455E-2</v>
      </c>
    </row>
    <row r="349" spans="1:7" x14ac:dyDescent="0.2">
      <c r="A349" s="11">
        <v>1000540</v>
      </c>
      <c r="B349" s="10">
        <v>0.52949999999999997</v>
      </c>
      <c r="F349" s="11">
        <v>1003410</v>
      </c>
      <c r="G349">
        <f t="array" ref="G349">MEDIAN(IF(A:A=F349,B:B))</f>
        <v>3.7750000000000006E-2</v>
      </c>
    </row>
    <row r="350" spans="1:7" x14ac:dyDescent="0.2">
      <c r="A350" s="11">
        <v>1000540</v>
      </c>
      <c r="B350" s="10">
        <v>0.73939999999999995</v>
      </c>
      <c r="F350" s="11">
        <v>1003420</v>
      </c>
      <c r="G350">
        <f t="array" ref="G350">MEDIAN(IF(A:A=F350,B:B))</f>
        <v>1.7999999999999999E-2</v>
      </c>
    </row>
    <row r="351" spans="1:7" x14ac:dyDescent="0.2">
      <c r="A351" s="11">
        <v>1000550</v>
      </c>
      <c r="B351" s="10">
        <v>0.21279999999999999</v>
      </c>
      <c r="F351" s="11">
        <v>1003430</v>
      </c>
      <c r="G351">
        <f t="array" ref="G351">MEDIAN(IF(A:A=F351,B:B))</f>
        <v>0.16289999999999999</v>
      </c>
    </row>
    <row r="352" spans="1:7" x14ac:dyDescent="0.2">
      <c r="A352" s="11">
        <v>1000550</v>
      </c>
      <c r="B352" s="10">
        <v>0.73939999999999995</v>
      </c>
      <c r="F352" s="11">
        <v>1003440</v>
      </c>
      <c r="G352">
        <f t="array" ref="G352">MEDIAN(IF(A:A=F352,B:B))</f>
        <v>0.24015</v>
      </c>
    </row>
    <row r="353" spans="1:7" x14ac:dyDescent="0.2">
      <c r="A353" s="11">
        <v>1000560</v>
      </c>
      <c r="B353" s="10">
        <v>0.21279999999999999</v>
      </c>
      <c r="F353" s="11">
        <v>1003450</v>
      </c>
      <c r="G353">
        <f t="array" ref="G353">MEDIAN(IF(A:A=F353,B:B))</f>
        <v>0.3306</v>
      </c>
    </row>
    <row r="354" spans="1:7" x14ac:dyDescent="0.2">
      <c r="A354" s="11">
        <v>1000560</v>
      </c>
      <c r="B354" s="10">
        <v>0.39639999999999997</v>
      </c>
      <c r="F354" s="11">
        <v>1003460</v>
      </c>
      <c r="G354">
        <f t="array" ref="G354">MEDIAN(IF(A:A=F354,B:B))</f>
        <v>0.4647</v>
      </c>
    </row>
    <row r="355" spans="1:7" x14ac:dyDescent="0.2">
      <c r="A355" s="11">
        <v>1000560</v>
      </c>
      <c r="B355" s="10">
        <v>0.63480000000000003</v>
      </c>
      <c r="F355" s="11">
        <v>1003470</v>
      </c>
      <c r="G355">
        <f t="array" ref="G355">MEDIAN(IF(A:A=F355,B:B))</f>
        <v>0.3306</v>
      </c>
    </row>
    <row r="356" spans="1:7" x14ac:dyDescent="0.2">
      <c r="A356" s="11">
        <v>1000560</v>
      </c>
      <c r="B356" s="10">
        <v>0.73939999999999995</v>
      </c>
      <c r="F356" s="11">
        <v>1003480</v>
      </c>
      <c r="G356">
        <f t="array" ref="G356">MEDIAN(IF(A:A=F356,B:B))</f>
        <v>0.3306</v>
      </c>
    </row>
    <row r="357" spans="1:7" x14ac:dyDescent="0.2">
      <c r="A357" s="11">
        <v>1000560</v>
      </c>
      <c r="B357" s="10">
        <v>0.82809999999999995</v>
      </c>
      <c r="F357" s="11">
        <v>1003490</v>
      </c>
      <c r="G357">
        <f t="array" ref="G357">MEDIAN(IF(A:A=F357,B:B))</f>
        <v>0.24395</v>
      </c>
    </row>
    <row r="358" spans="1:7" x14ac:dyDescent="0.2">
      <c r="A358" s="11">
        <v>1000560</v>
      </c>
      <c r="B358" s="10">
        <v>0.86760000000000004</v>
      </c>
      <c r="F358" s="11">
        <v>1003500</v>
      </c>
      <c r="G358">
        <f t="array" ref="G358">MEDIAN(IF(A:A=F358,B:B))</f>
        <v>0.15939999999999999</v>
      </c>
    </row>
    <row r="359" spans="1:7" x14ac:dyDescent="0.2">
      <c r="A359" s="11">
        <v>1000570</v>
      </c>
      <c r="B359" s="10">
        <v>0.21279999999999999</v>
      </c>
      <c r="F359" s="11">
        <v>1003510</v>
      </c>
      <c r="G359">
        <f t="array" ref="G359">MEDIAN(IF(A:A=F359,B:B))</f>
        <v>1.145E-2</v>
      </c>
    </row>
    <row r="360" spans="1:7" x14ac:dyDescent="0.2">
      <c r="A360" s="11">
        <v>1000570</v>
      </c>
      <c r="B360" s="10">
        <v>0.39639999999999997</v>
      </c>
      <c r="F360" s="11">
        <v>1003520</v>
      </c>
      <c r="G360">
        <f t="array" ref="G360">MEDIAN(IF(A:A=F360,B:B))</f>
        <v>3.5E-4</v>
      </c>
    </row>
    <row r="361" spans="1:7" x14ac:dyDescent="0.2">
      <c r="A361" s="11">
        <v>1000570</v>
      </c>
      <c r="B361" s="10">
        <v>0.73939999999999995</v>
      </c>
      <c r="F361" s="11">
        <v>1003530</v>
      </c>
      <c r="G361">
        <f t="array" ref="G361">MEDIAN(IF(A:A=F361,B:B))</f>
        <v>1.145E-2</v>
      </c>
    </row>
    <row r="362" spans="1:7" x14ac:dyDescent="0.2">
      <c r="A362" s="11">
        <v>1000570</v>
      </c>
      <c r="B362" s="10">
        <v>0.82809999999999995</v>
      </c>
      <c r="F362" s="11">
        <v>1003540</v>
      </c>
      <c r="G362">
        <f t="array" ref="G362">MEDIAN(IF(A:A=F362,B:B))</f>
        <v>2.2200000000000001E-2</v>
      </c>
    </row>
    <row r="363" spans="1:7" x14ac:dyDescent="0.2">
      <c r="A363" s="11">
        <v>1000580</v>
      </c>
      <c r="B363" s="10">
        <v>0</v>
      </c>
      <c r="F363" s="11">
        <v>1003550</v>
      </c>
      <c r="G363">
        <f t="array" ref="G363">MEDIAN(IF(A:A=F363,B:B))</f>
        <v>6.9999999999999999E-4</v>
      </c>
    </row>
    <row r="364" spans="1:7" x14ac:dyDescent="0.2">
      <c r="A364" s="11">
        <v>1000580</v>
      </c>
      <c r="B364" s="10">
        <v>0.2072</v>
      </c>
      <c r="F364" s="11">
        <v>1003560</v>
      </c>
      <c r="G364">
        <f t="array" ref="G364">MEDIAN(IF(A:A=F364,B:B))</f>
        <v>6.9999999999999999E-4</v>
      </c>
    </row>
    <row r="365" spans="1:7" x14ac:dyDescent="0.2">
      <c r="A365" s="11">
        <v>1000580</v>
      </c>
      <c r="B365" s="10">
        <v>0.21279999999999999</v>
      </c>
      <c r="F365" s="11">
        <v>1003570</v>
      </c>
      <c r="G365">
        <f t="array" ref="G365">MEDIAN(IF(A:A=F365,B:B))</f>
        <v>5.96E-2</v>
      </c>
    </row>
    <row r="366" spans="1:7" x14ac:dyDescent="0.2">
      <c r="A366" s="11">
        <v>1000580</v>
      </c>
      <c r="B366" s="10">
        <v>0.52949999999999997</v>
      </c>
      <c r="F366" s="11">
        <v>1003580</v>
      </c>
      <c r="G366">
        <f t="array" ref="G366">MEDIAN(IF(A:A=F366,B:B))</f>
        <v>4.4400000000000002E-2</v>
      </c>
    </row>
    <row r="367" spans="1:7" x14ac:dyDescent="0.2">
      <c r="A367" s="11">
        <v>1000590</v>
      </c>
      <c r="B367" s="10">
        <v>0</v>
      </c>
      <c r="F367" s="11">
        <v>1003590</v>
      </c>
      <c r="G367">
        <f t="array" ref="G367">MEDIAN(IF(A:A=F367,B:B))</f>
        <v>5.2000000000000005E-2</v>
      </c>
    </row>
    <row r="368" spans="1:7" x14ac:dyDescent="0.2">
      <c r="A368" s="11">
        <v>1000590</v>
      </c>
      <c r="B368" s="10">
        <v>0.2072</v>
      </c>
      <c r="F368" s="11">
        <v>1003600</v>
      </c>
      <c r="G368">
        <f t="array" ref="G368">MEDIAN(IF(A:A=F368,B:B))</f>
        <v>7.2099999999999997E-2</v>
      </c>
    </row>
    <row r="369" spans="1:7" x14ac:dyDescent="0.2">
      <c r="A369" s="11">
        <v>1000590</v>
      </c>
      <c r="B369" s="10">
        <v>0.20860000000000001</v>
      </c>
      <c r="F369" s="11">
        <v>1003610</v>
      </c>
      <c r="G369">
        <f t="array" ref="G369">MEDIAN(IF(A:A=F369,B:B))</f>
        <v>2.2550000000000001E-2</v>
      </c>
    </row>
    <row r="370" spans="1:7" x14ac:dyDescent="0.2">
      <c r="A370" s="11">
        <v>1000590</v>
      </c>
      <c r="B370" s="10">
        <v>0.21279999999999999</v>
      </c>
      <c r="F370" s="11">
        <v>1003620</v>
      </c>
      <c r="G370">
        <f t="array" ref="G370">MEDIAN(IF(A:A=F370,B:B))</f>
        <v>0.15215000000000001</v>
      </c>
    </row>
    <row r="371" spans="1:7" x14ac:dyDescent="0.2">
      <c r="A371" s="11">
        <v>1000590</v>
      </c>
      <c r="B371" s="10">
        <v>0.49690000000000001</v>
      </c>
      <c r="F371" s="11">
        <v>1003630</v>
      </c>
      <c r="G371">
        <f t="array" ref="G371">MEDIAN(IF(A:A=F371,B:B))</f>
        <v>3.3300000000000003E-2</v>
      </c>
    </row>
    <row r="372" spans="1:7" x14ac:dyDescent="0.2">
      <c r="A372" s="11">
        <v>1000590</v>
      </c>
      <c r="B372" s="10">
        <v>0.56200000000000006</v>
      </c>
      <c r="F372" s="11">
        <v>1003640</v>
      </c>
      <c r="G372">
        <f t="array" ref="G372">MEDIAN(IF(A:A=F372,B:B))</f>
        <v>0.29454999999999998</v>
      </c>
    </row>
    <row r="373" spans="1:7" x14ac:dyDescent="0.2">
      <c r="A373" s="11">
        <v>1000600</v>
      </c>
      <c r="B373" s="10">
        <v>0.2072</v>
      </c>
      <c r="F373" s="11">
        <v>1003650</v>
      </c>
      <c r="G373">
        <f t="array" ref="G373">MEDIAN(IF(A:A=F373,B:B))</f>
        <v>0.22005</v>
      </c>
    </row>
    <row r="374" spans="1:7" x14ac:dyDescent="0.2">
      <c r="A374" s="11">
        <v>1000610</v>
      </c>
      <c r="B374" s="10">
        <v>0.2072</v>
      </c>
      <c r="F374" s="11">
        <v>1003660</v>
      </c>
      <c r="G374">
        <f t="array" ref="G374">MEDIAN(IF(A:A=F374,B:B))</f>
        <v>1.04E-2</v>
      </c>
    </row>
    <row r="375" spans="1:7" x14ac:dyDescent="0.2">
      <c r="A375" s="11">
        <v>1000610</v>
      </c>
      <c r="B375" s="10">
        <v>0.31119999999999998</v>
      </c>
      <c r="F375" s="11">
        <v>1003661</v>
      </c>
      <c r="G375">
        <f t="array" ref="G375">MEDIAN(IF(A:A=F375,B:B))</f>
        <v>1.04E-2</v>
      </c>
    </row>
    <row r="376" spans="1:7" x14ac:dyDescent="0.2">
      <c r="A376" s="11">
        <v>1000610</v>
      </c>
      <c r="B376" s="10">
        <v>0.56200000000000006</v>
      </c>
      <c r="F376" s="11">
        <v>1003670</v>
      </c>
      <c r="G376">
        <f t="array" ref="G376">MEDIAN(IF(A:A=F376,B:B))</f>
        <v>1.04E-2</v>
      </c>
    </row>
    <row r="377" spans="1:7" x14ac:dyDescent="0.2">
      <c r="A377" s="11">
        <v>1000610</v>
      </c>
      <c r="B377" s="10">
        <v>0.59809999999999997</v>
      </c>
      <c r="F377" s="11">
        <v>1003680</v>
      </c>
      <c r="G377">
        <f t="array" ref="G377">MEDIAN(IF(A:A=F377,B:B))</f>
        <v>1.04E-2</v>
      </c>
    </row>
    <row r="378" spans="1:7" x14ac:dyDescent="0.2">
      <c r="A378" s="11">
        <v>1000620</v>
      </c>
      <c r="B378" s="10">
        <v>0.3216</v>
      </c>
      <c r="F378" s="11">
        <v>1003690</v>
      </c>
      <c r="G378">
        <f t="array" ref="G378">MEDIAN(IF(A:A=F378,B:B))</f>
        <v>0.21485000000000001</v>
      </c>
    </row>
    <row r="379" spans="1:7" x14ac:dyDescent="0.2">
      <c r="A379" s="11">
        <v>1000620</v>
      </c>
      <c r="B379" s="10">
        <v>0.59809999999999997</v>
      </c>
      <c r="F379" s="11">
        <v>1003700</v>
      </c>
      <c r="G379">
        <f t="array" ref="G379">MEDIAN(IF(A:A=F379,B:B))</f>
        <v>1.04E-2</v>
      </c>
    </row>
    <row r="380" spans="1:7" x14ac:dyDescent="0.2">
      <c r="A380" s="11">
        <v>1000620</v>
      </c>
      <c r="B380" s="10">
        <v>0.6875</v>
      </c>
      <c r="F380" s="11">
        <v>1003710</v>
      </c>
      <c r="G380">
        <f t="array" ref="G380">MEDIAN(IF(A:A=F380,B:B))</f>
        <v>1.04E-2</v>
      </c>
    </row>
    <row r="381" spans="1:7" x14ac:dyDescent="0.2">
      <c r="A381" s="11">
        <v>1000630</v>
      </c>
      <c r="B381" s="10">
        <v>0.255</v>
      </c>
      <c r="F381" s="11">
        <v>1003720</v>
      </c>
      <c r="G381">
        <f t="array" ref="G381">MEDIAN(IF(A:A=F381,B:B))</f>
        <v>1.04E-2</v>
      </c>
    </row>
    <row r="382" spans="1:7" x14ac:dyDescent="0.2">
      <c r="A382" s="11">
        <v>1000630</v>
      </c>
      <c r="B382" s="10">
        <v>0.31119999999999998</v>
      </c>
      <c r="F382" s="11">
        <v>1003730</v>
      </c>
      <c r="G382">
        <f t="array" ref="G382">MEDIAN(IF(A:A=F382,B:B))</f>
        <v>8.6650000000000005E-2</v>
      </c>
    </row>
    <row r="383" spans="1:7" x14ac:dyDescent="0.2">
      <c r="A383" s="11">
        <v>1000630</v>
      </c>
      <c r="B383" s="10">
        <v>0.3216</v>
      </c>
      <c r="F383" s="11">
        <v>1003740</v>
      </c>
      <c r="G383">
        <f t="array" ref="G383">MEDIAN(IF(A:A=F383,B:B))</f>
        <v>8.6650000000000005E-2</v>
      </c>
    </row>
    <row r="384" spans="1:7" x14ac:dyDescent="0.2">
      <c r="A384" s="11">
        <v>1000630</v>
      </c>
      <c r="B384" s="10">
        <v>0.35</v>
      </c>
      <c r="F384" s="11">
        <v>1003750</v>
      </c>
      <c r="G384">
        <f t="array" ref="G384">MEDIAN(IF(A:A=F384,B:B))</f>
        <v>6.9999999999999999E-4</v>
      </c>
    </row>
    <row r="385" spans="1:7" x14ac:dyDescent="0.2">
      <c r="A385" s="11">
        <v>1000630</v>
      </c>
      <c r="B385" s="10">
        <v>0.56200000000000006</v>
      </c>
      <c r="F385" s="11">
        <v>1003751</v>
      </c>
      <c r="G385">
        <f t="array" ref="G385">MEDIAN(IF(A:A=F385,B:B))</f>
        <v>0</v>
      </c>
    </row>
    <row r="386" spans="1:7" x14ac:dyDescent="0.2">
      <c r="A386" s="11">
        <v>1000630</v>
      </c>
      <c r="B386" s="10">
        <v>0.59809999999999997</v>
      </c>
      <c r="F386" s="11">
        <v>1003760</v>
      </c>
      <c r="G386">
        <f t="array" ref="G386">MEDIAN(IF(A:A=F386,B:B))</f>
        <v>3.5E-4</v>
      </c>
    </row>
    <row r="387" spans="1:7" x14ac:dyDescent="0.2">
      <c r="A387" s="11">
        <v>1000640</v>
      </c>
      <c r="B387" s="10">
        <v>0</v>
      </c>
      <c r="F387" s="11">
        <v>1003770</v>
      </c>
      <c r="G387">
        <f t="array" ref="G387">MEDIAN(IF(A:A=F387,B:B))</f>
        <v>3.015E-2</v>
      </c>
    </row>
    <row r="388" spans="1:7" x14ac:dyDescent="0.2">
      <c r="A388" s="11">
        <v>1000640</v>
      </c>
      <c r="B388" s="10">
        <v>0.20860000000000001</v>
      </c>
      <c r="F388" s="11">
        <v>1003780</v>
      </c>
      <c r="G388">
        <f t="array" ref="G388">MEDIAN(IF(A:A=F388,B:B))</f>
        <v>0.11260000000000001</v>
      </c>
    </row>
    <row r="389" spans="1:7" x14ac:dyDescent="0.2">
      <c r="A389" s="11">
        <v>1000640</v>
      </c>
      <c r="B389" s="10">
        <v>0.21279999999999999</v>
      </c>
      <c r="F389" s="11">
        <v>1003790</v>
      </c>
      <c r="G389">
        <f t="array" ref="G389">MEDIAN(IF(A:A=F389,B:B))</f>
        <v>5.96E-2</v>
      </c>
    </row>
    <row r="390" spans="1:7" x14ac:dyDescent="0.2">
      <c r="A390" s="11">
        <v>1000650</v>
      </c>
      <c r="B390" s="10">
        <v>0</v>
      </c>
      <c r="F390" s="11">
        <v>1003800</v>
      </c>
      <c r="G390">
        <f t="array" ref="G390">MEDIAN(IF(A:A=F390,B:B))</f>
        <v>0.22520000000000001</v>
      </c>
    </row>
    <row r="391" spans="1:7" x14ac:dyDescent="0.2">
      <c r="A391" s="11">
        <v>1000650</v>
      </c>
      <c r="B391" s="10">
        <v>0.20860000000000001</v>
      </c>
      <c r="F391" s="11">
        <v>1003810</v>
      </c>
      <c r="G391">
        <f t="array" ref="G391">MEDIAN(IF(A:A=F391,B:B))</f>
        <v>0.22005</v>
      </c>
    </row>
    <row r="392" spans="1:7" x14ac:dyDescent="0.2">
      <c r="A392" s="11">
        <v>1000650</v>
      </c>
      <c r="B392" s="10">
        <v>0.21279999999999999</v>
      </c>
      <c r="F392" s="11">
        <v>1003820</v>
      </c>
      <c r="G392">
        <f t="array" ref="G392">MEDIAN(IF(A:A=F392,B:B))</f>
        <v>0.22005</v>
      </c>
    </row>
    <row r="393" spans="1:7" x14ac:dyDescent="0.2">
      <c r="A393" s="11">
        <v>1000650</v>
      </c>
      <c r="B393" s="10">
        <v>0.49690000000000001</v>
      </c>
      <c r="F393" s="11">
        <v>1003830</v>
      </c>
      <c r="G393">
        <f t="array" ref="G393">MEDIAN(IF(A:A=F393,B:B))</f>
        <v>0.1497</v>
      </c>
    </row>
    <row r="394" spans="1:7" x14ac:dyDescent="0.2">
      <c r="A394" s="11">
        <v>1000660</v>
      </c>
      <c r="B394" s="10">
        <v>0.49690000000000001</v>
      </c>
      <c r="F394" s="11">
        <v>1003840</v>
      </c>
      <c r="G394">
        <f t="array" ref="G394">MEDIAN(IF(A:A=F394,B:B))</f>
        <v>0.42970000000000003</v>
      </c>
    </row>
    <row r="395" spans="1:7" x14ac:dyDescent="0.2">
      <c r="A395" s="11">
        <v>1000670</v>
      </c>
      <c r="B395" s="10">
        <v>0.49690000000000001</v>
      </c>
      <c r="F395" s="11">
        <v>1003850</v>
      </c>
      <c r="G395">
        <f t="array" ref="G395">MEDIAN(IF(A:A=F395,B:B))</f>
        <v>0.15629999999999999</v>
      </c>
    </row>
    <row r="396" spans="1:7" x14ac:dyDescent="0.2">
      <c r="A396" s="11">
        <v>1000670</v>
      </c>
      <c r="B396" s="10">
        <v>0.56200000000000006</v>
      </c>
      <c r="F396" s="11">
        <v>1003860</v>
      </c>
      <c r="G396">
        <f t="array" ref="G396">MEDIAN(IF(A:A=F396,B:B))</f>
        <v>0.2616</v>
      </c>
    </row>
    <row r="397" spans="1:7" x14ac:dyDescent="0.2">
      <c r="A397" s="11">
        <v>1000680</v>
      </c>
      <c r="B397" s="10">
        <v>0.255</v>
      </c>
      <c r="F397" s="11">
        <v>1003870</v>
      </c>
      <c r="G397">
        <f t="array" ref="G397">MEDIAN(IF(A:A=F397,B:B))</f>
        <v>0.37249999999999994</v>
      </c>
    </row>
    <row r="398" spans="1:7" x14ac:dyDescent="0.2">
      <c r="A398" s="11">
        <v>1000680</v>
      </c>
      <c r="B398" s="10">
        <v>0.31119999999999998</v>
      </c>
      <c r="F398" s="11">
        <v>1003880</v>
      </c>
      <c r="G398">
        <f t="array" ref="G398">MEDIAN(IF(A:A=F398,B:B))</f>
        <v>0.32850000000000001</v>
      </c>
    </row>
    <row r="399" spans="1:7" x14ac:dyDescent="0.2">
      <c r="A399" s="11">
        <v>1000680</v>
      </c>
      <c r="B399" s="10">
        <v>0.56200000000000006</v>
      </c>
      <c r="F399" s="11">
        <v>1003890</v>
      </c>
      <c r="G399">
        <f t="array" ref="G399">MEDIAN(IF(A:A=F399,B:B))</f>
        <v>0.37249999999999994</v>
      </c>
    </row>
    <row r="400" spans="1:7" x14ac:dyDescent="0.2">
      <c r="A400" s="11">
        <v>1000690</v>
      </c>
      <c r="B400" s="10">
        <v>0.21690000000000001</v>
      </c>
      <c r="F400" s="11">
        <v>1003900</v>
      </c>
      <c r="G400">
        <f t="array" ref="G400">MEDIAN(IF(A:A=F400,B:B))</f>
        <v>0.26750000000000002</v>
      </c>
    </row>
    <row r="401" spans="1:7" x14ac:dyDescent="0.2">
      <c r="A401" s="11">
        <v>1000690</v>
      </c>
      <c r="B401" s="10">
        <v>0.255</v>
      </c>
      <c r="F401" s="11">
        <v>1003910</v>
      </c>
      <c r="G401">
        <f t="array" ref="G401">MEDIAN(IF(A:A=F401,B:B))</f>
        <v>0.24395</v>
      </c>
    </row>
    <row r="402" spans="1:7" x14ac:dyDescent="0.2">
      <c r="A402" s="11">
        <v>1000690</v>
      </c>
      <c r="B402" s="10">
        <v>0.31119999999999998</v>
      </c>
      <c r="F402" s="11">
        <v>1003920</v>
      </c>
      <c r="G402">
        <f t="array" ref="G402">MEDIAN(IF(A:A=F402,B:B))</f>
        <v>0.21484999999999999</v>
      </c>
    </row>
    <row r="403" spans="1:7" x14ac:dyDescent="0.2">
      <c r="A403" s="11">
        <v>1000690</v>
      </c>
      <c r="B403" s="10">
        <v>0.49690000000000001</v>
      </c>
      <c r="F403" s="11">
        <v>1003930</v>
      </c>
      <c r="G403">
        <f t="array" ref="G403">MEDIAN(IF(A:A=F403,B:B))</f>
        <v>0.63444999999999996</v>
      </c>
    </row>
    <row r="404" spans="1:7" x14ac:dyDescent="0.2">
      <c r="A404" s="11">
        <v>1000690</v>
      </c>
      <c r="B404" s="10">
        <v>0.56200000000000006</v>
      </c>
      <c r="F404" s="11">
        <v>1003940</v>
      </c>
      <c r="G404">
        <f t="array" ref="G404">MEDIAN(IF(A:A=F404,B:B))</f>
        <v>0.85719999999999996</v>
      </c>
    </row>
    <row r="405" spans="1:7" x14ac:dyDescent="0.2">
      <c r="A405" s="11">
        <v>1000700</v>
      </c>
      <c r="B405" s="10">
        <v>0.21690000000000001</v>
      </c>
      <c r="F405" s="11">
        <v>1003950</v>
      </c>
      <c r="G405">
        <f t="array" ref="G405">MEDIAN(IF(A:A=F405,B:B))</f>
        <v>1.2500000000000001E-2</v>
      </c>
    </row>
    <row r="406" spans="1:7" x14ac:dyDescent="0.2">
      <c r="A406" s="11">
        <v>1000700</v>
      </c>
      <c r="B406" s="10">
        <v>0.49690000000000001</v>
      </c>
      <c r="F406" s="11">
        <v>1003960</v>
      </c>
      <c r="G406">
        <f t="array" ref="G406">MEDIAN(IF(A:A=F406,B:B))</f>
        <v>2.1850000000000001E-2</v>
      </c>
    </row>
    <row r="407" spans="1:7" x14ac:dyDescent="0.2">
      <c r="A407" s="11">
        <v>1000710</v>
      </c>
      <c r="B407" s="10">
        <v>0</v>
      </c>
      <c r="F407" s="11">
        <v>1003970</v>
      </c>
      <c r="G407">
        <f t="array" ref="G407">MEDIAN(IF(A:A=F407,B:B))</f>
        <v>2.1850000000000001E-2</v>
      </c>
    </row>
    <row r="408" spans="1:7" x14ac:dyDescent="0.2">
      <c r="A408" s="11">
        <v>1000710</v>
      </c>
      <c r="B408" s="10">
        <v>0.20860000000000001</v>
      </c>
      <c r="F408" s="11">
        <v>1003980</v>
      </c>
      <c r="G408">
        <f t="array" ref="G408">MEDIAN(IF(A:A=F408,B:B))</f>
        <v>2.1850000000000001E-2</v>
      </c>
    </row>
    <row r="409" spans="1:7" x14ac:dyDescent="0.2">
      <c r="A409" s="11">
        <v>1000710</v>
      </c>
      <c r="B409" s="10">
        <v>0.21690000000000001</v>
      </c>
      <c r="F409" s="11">
        <v>1003990</v>
      </c>
      <c r="G409">
        <f t="array" ref="G409">MEDIAN(IF(A:A=F409,B:B))</f>
        <v>0.13239999999999999</v>
      </c>
    </row>
    <row r="410" spans="1:7" x14ac:dyDescent="0.2">
      <c r="A410" s="11">
        <v>1000710</v>
      </c>
      <c r="B410" s="10">
        <v>0.25019999999999998</v>
      </c>
      <c r="F410" s="11">
        <v>1004000</v>
      </c>
      <c r="G410">
        <f t="array" ref="G410">MEDIAN(IF(A:A=F410,B:B))</f>
        <v>0.10394999999999999</v>
      </c>
    </row>
    <row r="411" spans="1:7" x14ac:dyDescent="0.2">
      <c r="A411" s="11">
        <v>1000710</v>
      </c>
      <c r="B411" s="10">
        <v>0.49690000000000001</v>
      </c>
      <c r="F411" s="11">
        <v>1004010</v>
      </c>
      <c r="G411">
        <f t="array" ref="G411">MEDIAN(IF(A:A=F411,B:B))</f>
        <v>0.14000000000000001</v>
      </c>
    </row>
    <row r="412" spans="1:7" x14ac:dyDescent="0.2">
      <c r="A412" s="11">
        <v>1000720</v>
      </c>
      <c r="B412" s="10">
        <v>0</v>
      </c>
      <c r="F412" s="11">
        <v>1004020</v>
      </c>
      <c r="G412">
        <f t="array" ref="G412">MEDIAN(IF(A:A=F412,B:B))</f>
        <v>1.2500000000000001E-2</v>
      </c>
    </row>
    <row r="413" spans="1:7" x14ac:dyDescent="0.2">
      <c r="A413" s="11">
        <v>1000720</v>
      </c>
      <c r="B413" s="10">
        <v>8.1100000000000005E-2</v>
      </c>
      <c r="F413" s="11">
        <v>1004030</v>
      </c>
      <c r="G413">
        <f t="array" ref="G413">MEDIAN(IF(A:A=F413,B:B))</f>
        <v>6.2500000000000003E-3</v>
      </c>
    </row>
    <row r="414" spans="1:7" x14ac:dyDescent="0.2">
      <c r="A414" s="11">
        <v>1000720</v>
      </c>
      <c r="B414" s="10">
        <v>0.20860000000000001</v>
      </c>
      <c r="F414" s="11">
        <v>1004040</v>
      </c>
      <c r="G414">
        <f t="array" ref="G414">MEDIAN(IF(A:A=F414,B:B))</f>
        <v>0.14000000000000001</v>
      </c>
    </row>
    <row r="415" spans="1:7" x14ac:dyDescent="0.2">
      <c r="A415" s="11">
        <v>1000720</v>
      </c>
      <c r="B415" s="10">
        <v>0.21690000000000001</v>
      </c>
      <c r="F415" s="11">
        <v>1004050</v>
      </c>
      <c r="G415">
        <f t="array" ref="G415">MEDIAN(IF(A:A=F415,B:B))</f>
        <v>0.26440000000000002</v>
      </c>
    </row>
    <row r="416" spans="1:7" x14ac:dyDescent="0.2">
      <c r="A416" s="11">
        <v>1000720</v>
      </c>
      <c r="B416" s="10">
        <v>0.25019999999999998</v>
      </c>
      <c r="F416" s="11">
        <v>1004060</v>
      </c>
      <c r="G416">
        <f t="array" ref="G416">MEDIAN(IF(A:A=F416,B:B))</f>
        <v>0.14000000000000001</v>
      </c>
    </row>
    <row r="417" spans="1:7" x14ac:dyDescent="0.2">
      <c r="A417" s="11">
        <v>1000730</v>
      </c>
      <c r="B417" s="10">
        <v>0.25019999999999998</v>
      </c>
      <c r="F417" s="11">
        <v>1004070</v>
      </c>
      <c r="G417">
        <f t="array" ref="G417">MEDIAN(IF(A:A=F417,B:B))</f>
        <v>0.23874999999999999</v>
      </c>
    </row>
    <row r="418" spans="1:7" x14ac:dyDescent="0.2">
      <c r="A418" s="11">
        <v>1000740</v>
      </c>
      <c r="B418" s="10">
        <v>0</v>
      </c>
      <c r="F418" s="11">
        <v>1004080</v>
      </c>
      <c r="G418">
        <f t="array" ref="G418">MEDIAN(IF(A:A=F418,B:B))</f>
        <v>0.23045000000000002</v>
      </c>
    </row>
    <row r="419" spans="1:7" x14ac:dyDescent="0.2">
      <c r="A419" s="11">
        <v>1000740</v>
      </c>
      <c r="B419" s="10">
        <v>8.1100000000000005E-2</v>
      </c>
      <c r="F419" s="11">
        <v>1004090</v>
      </c>
      <c r="G419">
        <f t="array" ref="G419">MEDIAN(IF(A:A=F419,B:B))</f>
        <v>0.31079999999999997</v>
      </c>
    </row>
    <row r="420" spans="1:7" x14ac:dyDescent="0.2">
      <c r="A420" s="11">
        <v>1000740</v>
      </c>
      <c r="B420" s="10">
        <v>0.21690000000000001</v>
      </c>
      <c r="F420" s="11">
        <v>1004100</v>
      </c>
      <c r="G420">
        <f t="array" ref="G420">MEDIAN(IF(A:A=F420,B:B))</f>
        <v>7.8300000000000008E-2</v>
      </c>
    </row>
    <row r="421" spans="1:7" x14ac:dyDescent="0.2">
      <c r="A421" s="11">
        <v>1000740</v>
      </c>
      <c r="B421" s="10">
        <v>0.25019999999999998</v>
      </c>
      <c r="F421" s="11">
        <v>1004110</v>
      </c>
      <c r="G421">
        <f t="array" ref="G421">MEDIAN(IF(A:A=F421,B:B))</f>
        <v>4.99E-2</v>
      </c>
    </row>
    <row r="422" spans="1:7" x14ac:dyDescent="0.2">
      <c r="A422" s="11">
        <v>1000750</v>
      </c>
      <c r="B422" s="10">
        <v>0</v>
      </c>
      <c r="F422" s="11">
        <v>1004120</v>
      </c>
      <c r="G422">
        <f t="array" ref="G422">MEDIAN(IF(A:A=F422,B:B))</f>
        <v>6.2500000000000003E-3</v>
      </c>
    </row>
    <row r="423" spans="1:7" x14ac:dyDescent="0.2">
      <c r="A423" s="11">
        <v>1000750</v>
      </c>
      <c r="B423" s="10">
        <v>8.1100000000000005E-2</v>
      </c>
      <c r="F423" s="11">
        <v>1004130</v>
      </c>
      <c r="G423">
        <f t="array" ref="G423">MEDIAN(IF(A:A=F423,B:B))</f>
        <v>0.31079999999999997</v>
      </c>
    </row>
    <row r="424" spans="1:7" x14ac:dyDescent="0.2">
      <c r="A424" s="11">
        <v>1000760</v>
      </c>
      <c r="B424" s="10">
        <v>8.1100000000000005E-2</v>
      </c>
      <c r="F424" s="11">
        <v>1004140</v>
      </c>
      <c r="G424">
        <f t="array" ref="G424">MEDIAN(IF(A:A=F424,B:B))</f>
        <v>0.43069999999999997</v>
      </c>
    </row>
    <row r="425" spans="1:7" x14ac:dyDescent="0.2">
      <c r="A425" s="11">
        <v>1000770</v>
      </c>
      <c r="B425" s="10">
        <v>8.1100000000000005E-2</v>
      </c>
      <c r="F425" s="11">
        <v>1004150</v>
      </c>
      <c r="G425">
        <f t="array" ref="G425">MEDIAN(IF(A:A=F425,B:B))</f>
        <v>0.38529999999999998</v>
      </c>
    </row>
    <row r="426" spans="1:7" x14ac:dyDescent="0.2">
      <c r="A426" s="11">
        <v>1000780</v>
      </c>
      <c r="B426" s="10">
        <v>8.1100000000000005E-2</v>
      </c>
      <c r="F426" s="11">
        <v>1004160</v>
      </c>
      <c r="G426">
        <f t="array" ref="G426">MEDIAN(IF(A:A=F426,B:B))</f>
        <v>3.5699999999999996E-2</v>
      </c>
    </row>
    <row r="427" spans="1:7" x14ac:dyDescent="0.2">
      <c r="A427" s="11">
        <v>1000790</v>
      </c>
      <c r="B427" s="10">
        <v>8.1100000000000005E-2</v>
      </c>
      <c r="F427" s="11">
        <v>1004170</v>
      </c>
      <c r="G427">
        <f t="array" ref="G427">MEDIAN(IF(A:A=F427,B:B))</f>
        <v>0.19539999999999999</v>
      </c>
    </row>
    <row r="428" spans="1:7" x14ac:dyDescent="0.2">
      <c r="A428" s="11">
        <v>1000800</v>
      </c>
      <c r="B428" s="10">
        <v>8.1100000000000005E-2</v>
      </c>
      <c r="F428" s="11">
        <v>1004180</v>
      </c>
      <c r="G428">
        <f t="array" ref="G428">MEDIAN(IF(A:A=F428,B:B))</f>
        <v>0.1469</v>
      </c>
    </row>
    <row r="429" spans="1:7" x14ac:dyDescent="0.2">
      <c r="A429" s="11">
        <v>1000810</v>
      </c>
      <c r="B429" s="10">
        <v>0</v>
      </c>
      <c r="F429" s="11">
        <v>1004190</v>
      </c>
      <c r="G429">
        <f t="array" ref="G429">MEDIAN(IF(A:A=F429,B:B))</f>
        <v>0.1459</v>
      </c>
    </row>
    <row r="430" spans="1:7" x14ac:dyDescent="0.2">
      <c r="A430" s="11">
        <v>1000810</v>
      </c>
      <c r="B430" s="10">
        <v>8.1100000000000005E-2</v>
      </c>
      <c r="F430" s="11">
        <v>1004200</v>
      </c>
      <c r="G430">
        <f t="array" ref="G430">MEDIAN(IF(A:A=F430,B:B))</f>
        <v>0.13789999999999999</v>
      </c>
    </row>
    <row r="431" spans="1:7" x14ac:dyDescent="0.2">
      <c r="A431" s="11">
        <v>1000820</v>
      </c>
      <c r="B431" s="10">
        <v>0</v>
      </c>
      <c r="F431" s="11">
        <v>1004210</v>
      </c>
      <c r="G431">
        <f t="array" ref="G431">MEDIAN(IF(A:A=F431,B:B))</f>
        <v>1.2500000000000001E-2</v>
      </c>
    </row>
    <row r="432" spans="1:7" x14ac:dyDescent="0.2">
      <c r="A432" s="11">
        <v>1000820</v>
      </c>
      <c r="B432" s="10">
        <v>4.4999999999999998E-2</v>
      </c>
      <c r="F432" s="11">
        <v>1004220</v>
      </c>
      <c r="G432">
        <f t="array" ref="G432">MEDIAN(IF(A:A=F432,B:B))</f>
        <v>0.1459</v>
      </c>
    </row>
    <row r="433" spans="1:7" x14ac:dyDescent="0.2">
      <c r="A433" s="11">
        <v>1000820</v>
      </c>
      <c r="B433" s="10">
        <v>8.1100000000000005E-2</v>
      </c>
      <c r="F433" s="11">
        <v>1004230</v>
      </c>
      <c r="G433">
        <f t="array" ref="G433">MEDIAN(IF(A:A=F433,B:B))</f>
        <v>6.2500000000000003E-3</v>
      </c>
    </row>
    <row r="434" spans="1:7" x14ac:dyDescent="0.2">
      <c r="A434" s="11">
        <v>1000830</v>
      </c>
      <c r="B434" s="10">
        <v>4.4999999999999998E-2</v>
      </c>
      <c r="F434" s="11">
        <v>1004240</v>
      </c>
      <c r="G434">
        <f t="array" ref="G434">MEDIAN(IF(A:A=F434,B:B))</f>
        <v>1.2500000000000001E-2</v>
      </c>
    </row>
    <row r="435" spans="1:7" x14ac:dyDescent="0.2">
      <c r="A435" s="11">
        <v>1000830</v>
      </c>
      <c r="B435" s="10">
        <v>8.1100000000000005E-2</v>
      </c>
      <c r="F435" s="11">
        <v>1004250</v>
      </c>
      <c r="G435">
        <f t="array" ref="G435">MEDIAN(IF(A:A=F435,B:B))</f>
        <v>0.19264999999999999</v>
      </c>
    </row>
    <row r="436" spans="1:7" x14ac:dyDescent="0.2">
      <c r="A436" s="11">
        <v>1000840</v>
      </c>
      <c r="B436" s="10">
        <v>4.4999999999999998E-2</v>
      </c>
      <c r="F436" s="11">
        <v>1004260</v>
      </c>
      <c r="G436">
        <f t="array" ref="G436">MEDIAN(IF(A:A=F436,B:B))</f>
        <v>0.23630000000000001</v>
      </c>
    </row>
    <row r="437" spans="1:7" x14ac:dyDescent="0.2">
      <c r="A437" s="11">
        <v>1000840</v>
      </c>
      <c r="B437" s="10">
        <v>8.1100000000000005E-2</v>
      </c>
      <c r="F437" s="11">
        <v>1004270</v>
      </c>
      <c r="G437">
        <f t="array" ref="G437">MEDIAN(IF(A:A=F437,B:B))</f>
        <v>0.1573</v>
      </c>
    </row>
    <row r="438" spans="1:7" x14ac:dyDescent="0.2">
      <c r="A438" s="11">
        <v>1000850</v>
      </c>
      <c r="B438" s="10">
        <v>4.4999999999999998E-2</v>
      </c>
      <c r="F438" s="11">
        <v>1004271</v>
      </c>
      <c r="G438">
        <f t="array" ref="G438">MEDIAN(IF(A:A=F438,B:B))</f>
        <v>0.22309999999999999</v>
      </c>
    </row>
    <row r="439" spans="1:7" x14ac:dyDescent="0.2">
      <c r="A439" s="11">
        <v>1000850</v>
      </c>
      <c r="B439" s="10">
        <v>8.1100000000000005E-2</v>
      </c>
      <c r="F439" s="11">
        <v>1004280</v>
      </c>
      <c r="G439">
        <f t="array" ref="G439">MEDIAN(IF(A:A=F439,B:B))</f>
        <v>0.39395000000000002</v>
      </c>
    </row>
    <row r="440" spans="1:7" x14ac:dyDescent="0.2">
      <c r="A440" s="11">
        <v>1000860</v>
      </c>
      <c r="B440" s="10">
        <v>4.4999999999999998E-2</v>
      </c>
      <c r="F440" s="11">
        <v>1100001</v>
      </c>
      <c r="G440">
        <f t="array" ref="G440">MEDIAN(IF(A:A=F440,B:B))</f>
        <v>0.39570000000000005</v>
      </c>
    </row>
    <row r="441" spans="1:7" x14ac:dyDescent="0.2">
      <c r="A441" s="11">
        <v>1000870</v>
      </c>
      <c r="B441" s="10">
        <v>4.4999999999999998E-2</v>
      </c>
      <c r="F441" s="11">
        <v>1100010</v>
      </c>
      <c r="G441">
        <f t="array" ref="G441">MEDIAN(IF(A:A=F441,B:B))</f>
        <v>0.2717</v>
      </c>
    </row>
    <row r="442" spans="1:7" x14ac:dyDescent="0.2">
      <c r="A442" s="11">
        <v>1000880</v>
      </c>
      <c r="B442" s="10">
        <v>4.4999999999999998E-2</v>
      </c>
      <c r="F442" s="11">
        <v>1100011</v>
      </c>
      <c r="G442">
        <f t="array" ref="G442">MEDIAN(IF(A:A=F442,B:B))</f>
        <v>2.9100000000000001E-2</v>
      </c>
    </row>
    <row r="443" spans="1:7" x14ac:dyDescent="0.2">
      <c r="A443" s="11">
        <v>1000880</v>
      </c>
      <c r="B443" s="10">
        <v>8.1100000000000005E-2</v>
      </c>
      <c r="F443" s="11">
        <v>1100020</v>
      </c>
      <c r="G443">
        <f t="array" ref="G443">MEDIAN(IF(A:A=F443,B:B))</f>
        <v>0.246</v>
      </c>
    </row>
    <row r="444" spans="1:7" x14ac:dyDescent="0.2">
      <c r="A444" s="11">
        <v>1000890</v>
      </c>
      <c r="B444" s="10">
        <v>8.1100000000000005E-2</v>
      </c>
      <c r="F444" s="11">
        <v>1100030</v>
      </c>
      <c r="G444">
        <f t="array" ref="G444">MEDIAN(IF(A:A=F444,B:B))</f>
        <v>0.32919999999999999</v>
      </c>
    </row>
    <row r="445" spans="1:7" x14ac:dyDescent="0.2">
      <c r="A445" s="11">
        <v>1000900</v>
      </c>
      <c r="B445" s="10">
        <v>8.1100000000000005E-2</v>
      </c>
      <c r="F445" s="11">
        <v>1100040</v>
      </c>
      <c r="G445">
        <f t="array" ref="G445">MEDIAN(IF(A:A=F445,B:B))</f>
        <v>0.65839999999999999</v>
      </c>
    </row>
    <row r="446" spans="1:7" x14ac:dyDescent="0.2">
      <c r="A446" s="11">
        <v>1000910</v>
      </c>
      <c r="B446" s="10">
        <v>0</v>
      </c>
      <c r="F446" s="11">
        <v>1100050</v>
      </c>
      <c r="G446">
        <f t="array" ref="G446">MEDIAN(IF(A:A=F446,B:B))</f>
        <v>0.65839999999999999</v>
      </c>
    </row>
    <row r="447" spans="1:7" x14ac:dyDescent="0.2">
      <c r="A447" s="11">
        <v>1000910</v>
      </c>
      <c r="B447" s="10">
        <v>8.1100000000000005E-2</v>
      </c>
      <c r="F447" s="11">
        <v>1100060</v>
      </c>
      <c r="G447">
        <f t="array" ref="G447">MEDIAN(IF(A:A=F447,B:B))</f>
        <v>0.246</v>
      </c>
    </row>
    <row r="448" spans="1:7" x14ac:dyDescent="0.2">
      <c r="A448" s="11">
        <v>1000920</v>
      </c>
      <c r="B448" s="10">
        <v>0</v>
      </c>
      <c r="F448" s="11">
        <v>1100070</v>
      </c>
      <c r="G448">
        <f t="array" ref="G448">MEDIAN(IF(A:A=F448,B:B))</f>
        <v>0.65839999999999999</v>
      </c>
    </row>
    <row r="449" spans="1:7" x14ac:dyDescent="0.2">
      <c r="A449" s="11">
        <v>1000920</v>
      </c>
      <c r="B449" s="10">
        <v>4.4999999999999998E-2</v>
      </c>
      <c r="F449" s="11">
        <v>1100080</v>
      </c>
      <c r="G449">
        <f t="array" ref="G449">MEDIAN(IF(A:A=F449,B:B))</f>
        <v>0.65839999999999999</v>
      </c>
    </row>
    <row r="450" spans="1:7" x14ac:dyDescent="0.2">
      <c r="A450" s="11">
        <v>1000920</v>
      </c>
      <c r="B450" s="10">
        <v>8.1100000000000005E-2</v>
      </c>
      <c r="F450" s="11">
        <v>1100090</v>
      </c>
      <c r="G450">
        <f t="array" ref="G450">MEDIAN(IF(A:A=F450,B:B))</f>
        <v>0.70619999999999994</v>
      </c>
    </row>
    <row r="451" spans="1:7" x14ac:dyDescent="0.2">
      <c r="A451" s="11">
        <v>1000920</v>
      </c>
      <c r="B451" s="10">
        <v>0.1019</v>
      </c>
      <c r="F451" s="11">
        <v>1100109</v>
      </c>
      <c r="G451">
        <f t="array" ref="G451">MEDIAN(IF(A:A=F451,B:B))</f>
        <v>0.65839999999999999</v>
      </c>
    </row>
    <row r="452" spans="1:7" x14ac:dyDescent="0.2">
      <c r="A452" s="11">
        <v>1000920</v>
      </c>
      <c r="B452" s="10">
        <v>0.21829999999999999</v>
      </c>
      <c r="F452" s="11">
        <v>1100110</v>
      </c>
      <c r="G452">
        <f t="array" ref="G452">MEDIAN(IF(A:A=F452,B:B))</f>
        <v>0.67500000000000004</v>
      </c>
    </row>
    <row r="453" spans="1:7" x14ac:dyDescent="0.2">
      <c r="A453" s="11">
        <v>1000930</v>
      </c>
      <c r="B453" s="10">
        <v>0</v>
      </c>
      <c r="F453" s="11">
        <v>1100120</v>
      </c>
      <c r="G453">
        <f t="array" ref="G453">MEDIAN(IF(A:A=F453,B:B))</f>
        <v>0.75329999999999997</v>
      </c>
    </row>
    <row r="454" spans="1:7" x14ac:dyDescent="0.2">
      <c r="A454" s="11">
        <v>1000930</v>
      </c>
      <c r="B454" s="10">
        <v>4.4999999999999998E-2</v>
      </c>
      <c r="F454" s="11">
        <v>1100130</v>
      </c>
      <c r="G454">
        <f t="array" ref="G454">MEDIAN(IF(A:A=F454,B:B))</f>
        <v>0.40644999999999998</v>
      </c>
    </row>
    <row r="455" spans="1:7" x14ac:dyDescent="0.2">
      <c r="A455" s="11">
        <v>1000940</v>
      </c>
      <c r="B455" s="10">
        <v>4.4999999999999998E-2</v>
      </c>
      <c r="F455" s="11">
        <v>1100140</v>
      </c>
      <c r="G455">
        <f t="array" ref="G455">MEDIAN(IF(A:A=F455,B:B))</f>
        <v>0.57069999999999999</v>
      </c>
    </row>
    <row r="456" spans="1:7" x14ac:dyDescent="0.2">
      <c r="A456" s="11">
        <v>1000950</v>
      </c>
      <c r="B456" s="10">
        <v>4.4999999999999998E-2</v>
      </c>
      <c r="F456" s="11">
        <v>1100150</v>
      </c>
      <c r="G456">
        <f t="array" ref="G456">MEDIAN(IF(A:A=F456,B:B))</f>
        <v>0.50070000000000003</v>
      </c>
    </row>
    <row r="457" spans="1:7" x14ac:dyDescent="0.2">
      <c r="A457" s="11">
        <v>1000960</v>
      </c>
      <c r="B457" s="10">
        <v>0</v>
      </c>
      <c r="F457" s="11">
        <v>1100160</v>
      </c>
      <c r="G457">
        <f t="array" ref="G457">MEDIAN(IF(A:A=F457,B:B))</f>
        <v>0.73250000000000004</v>
      </c>
    </row>
    <row r="458" spans="1:7" x14ac:dyDescent="0.2">
      <c r="A458" s="11">
        <v>1000960</v>
      </c>
      <c r="B458" s="10">
        <v>1.7299999999999999E-2</v>
      </c>
      <c r="F458" s="11">
        <v>1100170</v>
      </c>
      <c r="G458">
        <f t="array" ref="G458">MEDIAN(IF(A:A=F458,B:B))</f>
        <v>0.17150000000000001</v>
      </c>
    </row>
    <row r="459" spans="1:7" x14ac:dyDescent="0.2">
      <c r="A459" s="11">
        <v>1000960</v>
      </c>
      <c r="B459" s="10">
        <v>4.4999999999999998E-2</v>
      </c>
      <c r="F459" s="11">
        <v>1100180</v>
      </c>
      <c r="G459">
        <f t="array" ref="G459">MEDIAN(IF(A:A=F459,B:B))</f>
        <v>0.65839999999999999</v>
      </c>
    </row>
    <row r="460" spans="1:7" x14ac:dyDescent="0.2">
      <c r="A460" s="11">
        <v>1000960</v>
      </c>
      <c r="B460" s="10">
        <v>0.21829999999999999</v>
      </c>
      <c r="F460" s="11">
        <v>1100190</v>
      </c>
      <c r="G460">
        <f t="array" ref="G460">MEDIAN(IF(A:A=F460,B:B))</f>
        <v>0.34300000000000003</v>
      </c>
    </row>
    <row r="461" spans="1:7" x14ac:dyDescent="0.2">
      <c r="A461" s="11">
        <v>1000970</v>
      </c>
      <c r="B461" s="10">
        <v>0</v>
      </c>
      <c r="F461" s="11">
        <v>1100200</v>
      </c>
      <c r="G461">
        <f t="array" ref="G461">MEDIAN(IF(A:A=F461,B:B))</f>
        <v>0.73250000000000004</v>
      </c>
    </row>
    <row r="462" spans="1:7" x14ac:dyDescent="0.2">
      <c r="A462" s="11">
        <v>1000970</v>
      </c>
      <c r="B462" s="10">
        <v>4.4999999999999998E-2</v>
      </c>
      <c r="F462" s="11">
        <v>1100210</v>
      </c>
      <c r="G462">
        <f t="array" ref="G462">MEDIAN(IF(A:A=F462,B:B))</f>
        <v>0.34300000000000003</v>
      </c>
    </row>
    <row r="463" spans="1:7" x14ac:dyDescent="0.2">
      <c r="A463" s="11">
        <v>1000980</v>
      </c>
      <c r="B463" s="10">
        <v>0</v>
      </c>
      <c r="F463" s="11">
        <v>1100220</v>
      </c>
      <c r="G463">
        <f t="array" ref="G463">MEDIAN(IF(A:A=F463,B:B))</f>
        <v>0.70760000000000001</v>
      </c>
    </row>
    <row r="464" spans="1:7" x14ac:dyDescent="0.2">
      <c r="A464" s="11">
        <v>1000980</v>
      </c>
      <c r="B464" s="10">
        <v>4.4999999999999998E-2</v>
      </c>
      <c r="F464" s="11">
        <v>1100230</v>
      </c>
      <c r="G464">
        <f t="array" ref="G464">MEDIAN(IF(A:A=F464,B:B))</f>
        <v>0.41510000000000002</v>
      </c>
    </row>
    <row r="465" spans="1:7" x14ac:dyDescent="0.2">
      <c r="A465" s="11">
        <v>1000990</v>
      </c>
      <c r="B465" s="10">
        <v>4.4999999999999998E-2</v>
      </c>
      <c r="F465" s="11">
        <v>1100240</v>
      </c>
      <c r="G465">
        <f t="array" ref="G465">MEDIAN(IF(A:A=F465,B:B))</f>
        <v>0.76645000000000008</v>
      </c>
    </row>
    <row r="466" spans="1:7" x14ac:dyDescent="0.2">
      <c r="A466" s="11">
        <v>1001000</v>
      </c>
      <c r="B466" s="10">
        <v>4.4999999999999998E-2</v>
      </c>
      <c r="F466" s="11">
        <v>1100250</v>
      </c>
      <c r="G466">
        <f t="array" ref="G466">MEDIAN(IF(A:A=F466,B:B))</f>
        <v>0.79759999999999998</v>
      </c>
    </row>
    <row r="467" spans="1:7" x14ac:dyDescent="0.2">
      <c r="A467" s="11">
        <v>1001010</v>
      </c>
      <c r="B467" s="10">
        <v>4.4999999999999998E-2</v>
      </c>
      <c r="F467" s="11">
        <v>1100260</v>
      </c>
      <c r="G467">
        <f t="array" ref="G467">MEDIAN(IF(A:A=F467,B:B))</f>
        <v>0.85719999999999996</v>
      </c>
    </row>
    <row r="468" spans="1:7" x14ac:dyDescent="0.2">
      <c r="A468" s="11">
        <v>1001020</v>
      </c>
      <c r="B468" s="10">
        <v>4.4999999999999998E-2</v>
      </c>
      <c r="F468" s="11">
        <v>1100270</v>
      </c>
      <c r="G468">
        <f t="array" ref="G468">MEDIAN(IF(A:A=F468,B:B))</f>
        <v>0.8468</v>
      </c>
    </row>
    <row r="469" spans="1:7" x14ac:dyDescent="0.2">
      <c r="A469" s="11">
        <v>1001020</v>
      </c>
      <c r="B469" s="10">
        <v>0.18090000000000001</v>
      </c>
      <c r="F469" s="11">
        <v>1100280</v>
      </c>
      <c r="G469">
        <f t="array" ref="G469">MEDIAN(IF(A:A=F469,B:B))</f>
        <v>0.90189999999999992</v>
      </c>
    </row>
    <row r="470" spans="1:7" x14ac:dyDescent="0.2">
      <c r="A470" s="11">
        <v>1001020</v>
      </c>
      <c r="B470" s="10">
        <v>0.21829999999999999</v>
      </c>
      <c r="F470" s="11">
        <v>1100290</v>
      </c>
      <c r="G470">
        <f t="array" ref="G470">MEDIAN(IF(A:A=F470,B:B))</f>
        <v>0.59145000000000003</v>
      </c>
    </row>
    <row r="471" spans="1:7" x14ac:dyDescent="0.2">
      <c r="A471" s="11">
        <v>1001030</v>
      </c>
      <c r="B471" s="10">
        <v>0.18090000000000001</v>
      </c>
      <c r="F471" s="11">
        <v>1100300</v>
      </c>
      <c r="G471">
        <f t="array" ref="G471">MEDIAN(IF(A:A=F471,B:B))</f>
        <v>0.52734999999999999</v>
      </c>
    </row>
    <row r="472" spans="1:7" x14ac:dyDescent="0.2">
      <c r="A472" s="11">
        <v>1001030</v>
      </c>
      <c r="B472" s="10">
        <v>0.21829999999999999</v>
      </c>
      <c r="F472" s="11">
        <v>1100310</v>
      </c>
      <c r="G472">
        <f t="array" ref="G472">MEDIAN(IF(A:A=F472,B:B))</f>
        <v>0.54949999999999999</v>
      </c>
    </row>
    <row r="473" spans="1:7" x14ac:dyDescent="0.2">
      <c r="A473" s="11">
        <v>1001040</v>
      </c>
      <c r="B473" s="10">
        <v>0</v>
      </c>
      <c r="F473" s="11">
        <v>1100320</v>
      </c>
      <c r="G473">
        <f t="array" ref="G473">MEDIAN(IF(A:A=F473,B:B))</f>
        <v>0.54949999999999999</v>
      </c>
    </row>
    <row r="474" spans="1:7" x14ac:dyDescent="0.2">
      <c r="A474" s="11">
        <v>1001040</v>
      </c>
      <c r="B474" s="10">
        <v>0.18090000000000001</v>
      </c>
      <c r="F474" s="11">
        <v>1100330</v>
      </c>
      <c r="G474">
        <f t="array" ref="G474">MEDIAN(IF(A:A=F474,B:B))</f>
        <v>0.54949999999999999</v>
      </c>
    </row>
    <row r="475" spans="1:7" x14ac:dyDescent="0.2">
      <c r="A475" s="11">
        <v>1001050</v>
      </c>
      <c r="B475" s="10">
        <v>0</v>
      </c>
      <c r="F475" s="11">
        <v>1100340</v>
      </c>
      <c r="G475">
        <f t="array" ref="G475">MEDIAN(IF(A:A=F475,B:B))</f>
        <v>0.56474999999999997</v>
      </c>
    </row>
    <row r="476" spans="1:7" x14ac:dyDescent="0.2">
      <c r="A476" s="11">
        <v>1001050</v>
      </c>
      <c r="B476" s="10">
        <v>0.18090000000000001</v>
      </c>
      <c r="F476" s="11">
        <v>1100350</v>
      </c>
      <c r="G476">
        <f t="array" ref="G476">MEDIAN(IF(A:A=F476,B:B))</f>
        <v>0.71379999999999999</v>
      </c>
    </row>
    <row r="477" spans="1:7" x14ac:dyDescent="0.2">
      <c r="A477" s="11">
        <v>1001060</v>
      </c>
      <c r="B477" s="10">
        <v>0.18090000000000001</v>
      </c>
      <c r="F477" s="11">
        <v>1100360</v>
      </c>
      <c r="G477">
        <f t="array" ref="G477">MEDIAN(IF(A:A=F477,B:B))</f>
        <v>0.93969999999999998</v>
      </c>
    </row>
    <row r="478" spans="1:7" x14ac:dyDescent="0.2">
      <c r="A478" s="11">
        <v>1001070</v>
      </c>
      <c r="B478" s="10">
        <v>0</v>
      </c>
      <c r="F478" s="11">
        <v>1100370</v>
      </c>
      <c r="G478">
        <f t="array" ref="G478">MEDIAN(IF(A:A=F478,B:B))</f>
        <v>0.95805000000000007</v>
      </c>
    </row>
    <row r="479" spans="1:7" x14ac:dyDescent="0.2">
      <c r="A479" s="11">
        <v>1001070</v>
      </c>
      <c r="B479" s="10">
        <v>0.18090000000000001</v>
      </c>
      <c r="F479" s="11">
        <v>1100380</v>
      </c>
      <c r="G479">
        <f t="array" ref="G479">MEDIAN(IF(A:A=F479,B:B))</f>
        <v>0.97640000000000005</v>
      </c>
    </row>
    <row r="480" spans="1:7" x14ac:dyDescent="0.2">
      <c r="A480" s="11">
        <v>1001080</v>
      </c>
      <c r="B480" s="10">
        <v>0</v>
      </c>
      <c r="F480" s="11">
        <v>1100390</v>
      </c>
      <c r="G480">
        <f t="array" ref="G480">MEDIAN(IF(A:A=F480,B:B))</f>
        <v>0.59600000000000009</v>
      </c>
    </row>
    <row r="481" spans="1:7" x14ac:dyDescent="0.2">
      <c r="A481" s="11">
        <v>1001080</v>
      </c>
      <c r="B481" s="10">
        <v>0.18090000000000001</v>
      </c>
      <c r="F481" s="11">
        <v>1100400</v>
      </c>
      <c r="G481">
        <f t="array" ref="G481">MEDIAN(IF(A:A=F481,B:B))</f>
        <v>0.76849999999999996</v>
      </c>
    </row>
    <row r="482" spans="1:7" x14ac:dyDescent="0.2">
      <c r="A482" s="11">
        <v>1001090</v>
      </c>
      <c r="B482" s="10">
        <v>0</v>
      </c>
      <c r="F482" s="11">
        <v>1100410</v>
      </c>
      <c r="G482">
        <f t="array" ref="G482">MEDIAN(IF(A:A=F482,B:B))</f>
        <v>0.88700000000000001</v>
      </c>
    </row>
    <row r="483" spans="1:7" x14ac:dyDescent="0.2">
      <c r="A483" s="11">
        <v>1001090</v>
      </c>
      <c r="B483" s="10">
        <v>0.18090000000000001</v>
      </c>
      <c r="F483" s="11">
        <v>1100420</v>
      </c>
      <c r="G483">
        <f t="array" ref="G483">MEDIAN(IF(A:A=F483,B:B))</f>
        <v>0.7782</v>
      </c>
    </row>
    <row r="484" spans="1:7" x14ac:dyDescent="0.2">
      <c r="A484" s="11">
        <v>1001100</v>
      </c>
      <c r="B484" s="10">
        <v>0</v>
      </c>
      <c r="F484" s="11">
        <v>1100430</v>
      </c>
      <c r="G484">
        <f t="array" ref="G484">MEDIAN(IF(A:A=F484,B:B))</f>
        <v>0.77269999999999994</v>
      </c>
    </row>
    <row r="485" spans="1:7" x14ac:dyDescent="0.2">
      <c r="A485" s="11">
        <v>1001100</v>
      </c>
      <c r="B485" s="10">
        <v>0.18090000000000001</v>
      </c>
      <c r="F485" s="11">
        <v>1100440</v>
      </c>
      <c r="G485">
        <f t="array" ref="G485">MEDIAN(IF(A:A=F485,B:B))</f>
        <v>0.45115000000000005</v>
      </c>
    </row>
    <row r="486" spans="1:7" x14ac:dyDescent="0.2">
      <c r="A486" s="11">
        <v>1001110</v>
      </c>
      <c r="B486" s="10">
        <v>0</v>
      </c>
      <c r="F486" s="11">
        <v>1100450</v>
      </c>
      <c r="G486">
        <f t="array" ref="G486">MEDIAN(IF(A:A=F486,B:B))</f>
        <v>0.14349999999999999</v>
      </c>
    </row>
    <row r="487" spans="1:7" x14ac:dyDescent="0.2">
      <c r="A487" s="11">
        <v>1001110</v>
      </c>
      <c r="B487" s="10">
        <v>4.4999999999999998E-2</v>
      </c>
      <c r="F487" s="11">
        <v>1100460</v>
      </c>
      <c r="G487">
        <f t="array" ref="G487">MEDIAN(IF(A:A=F487,B:B))</f>
        <v>0.32989999999999997</v>
      </c>
    </row>
    <row r="488" spans="1:7" x14ac:dyDescent="0.2">
      <c r="A488" s="11">
        <v>1001110</v>
      </c>
      <c r="B488" s="10">
        <v>0.18090000000000001</v>
      </c>
      <c r="F488" s="11">
        <v>1100470</v>
      </c>
      <c r="G488">
        <f t="array" ref="G488">MEDIAN(IF(A:A=F488,B:B))</f>
        <v>0.51629999999999998</v>
      </c>
    </row>
    <row r="489" spans="1:7" x14ac:dyDescent="0.2">
      <c r="A489" s="11">
        <v>1001120</v>
      </c>
      <c r="B489" s="10">
        <v>0</v>
      </c>
      <c r="F489" s="11">
        <v>1100480</v>
      </c>
      <c r="G489">
        <f t="array" ref="G489">MEDIAN(IF(A:A=F489,B:B))</f>
        <v>0.14349999999999999</v>
      </c>
    </row>
    <row r="490" spans="1:7" x14ac:dyDescent="0.2">
      <c r="A490" s="11">
        <v>1001120</v>
      </c>
      <c r="B490" s="10">
        <v>4.4999999999999998E-2</v>
      </c>
      <c r="F490" s="11">
        <v>1100490</v>
      </c>
      <c r="G490">
        <f t="array" ref="G490">MEDIAN(IF(A:A=F490,B:B))</f>
        <v>0.14349999999999999</v>
      </c>
    </row>
    <row r="491" spans="1:7" x14ac:dyDescent="0.2">
      <c r="A491" s="11">
        <v>1001130</v>
      </c>
      <c r="B491" s="10">
        <v>0</v>
      </c>
      <c r="F491" s="11">
        <v>1100500</v>
      </c>
      <c r="G491">
        <f t="array" ref="G491">MEDIAN(IF(A:A=F491,B:B))</f>
        <v>0.16220000000000001</v>
      </c>
    </row>
    <row r="492" spans="1:7" x14ac:dyDescent="0.2">
      <c r="A492" s="11">
        <v>1001130</v>
      </c>
      <c r="B492" s="10">
        <v>4.4999999999999998E-2</v>
      </c>
      <c r="F492" s="11">
        <v>1100510</v>
      </c>
      <c r="G492">
        <f t="array" ref="G492">MEDIAN(IF(A:A=F492,B:B))</f>
        <v>0.18090000000000001</v>
      </c>
    </row>
    <row r="493" spans="1:7" x14ac:dyDescent="0.2">
      <c r="A493" s="11">
        <v>1001131</v>
      </c>
      <c r="B493" s="10">
        <v>0</v>
      </c>
      <c r="F493" s="11">
        <v>1100520</v>
      </c>
      <c r="G493">
        <f t="array" ref="G493">MEDIAN(IF(A:A=F493,B:B))</f>
        <v>0.18090000000000001</v>
      </c>
    </row>
    <row r="494" spans="1:7" x14ac:dyDescent="0.2">
      <c r="A494" s="11">
        <v>1001140</v>
      </c>
      <c r="B494" s="10">
        <v>0</v>
      </c>
      <c r="F494" s="11">
        <v>1100530</v>
      </c>
      <c r="G494">
        <f t="array" ref="G494">MEDIAN(IF(A:A=F494,B:B))</f>
        <v>0.18090000000000001</v>
      </c>
    </row>
    <row r="495" spans="1:7" x14ac:dyDescent="0.2">
      <c r="A495" s="11">
        <v>1001140</v>
      </c>
      <c r="B495" s="10">
        <v>8.1100000000000005E-2</v>
      </c>
      <c r="F495" s="11">
        <v>1100540</v>
      </c>
      <c r="G495">
        <f t="array" ref="G495">MEDIAN(IF(A:A=F495,B:B))</f>
        <v>9.0450000000000003E-2</v>
      </c>
    </row>
    <row r="496" spans="1:7" x14ac:dyDescent="0.2">
      <c r="A496" s="11">
        <v>1001140</v>
      </c>
      <c r="B496" s="10">
        <v>0.1019</v>
      </c>
      <c r="F496" s="11">
        <v>1100550</v>
      </c>
      <c r="G496">
        <f t="array" ref="G496">MEDIAN(IF(A:A=F496,B:B))</f>
        <v>9.0450000000000003E-2</v>
      </c>
    </row>
    <row r="497" spans="1:7" x14ac:dyDescent="0.2">
      <c r="A497" s="11">
        <v>1001140</v>
      </c>
      <c r="B497" s="10">
        <v>0.21690000000000001</v>
      </c>
      <c r="F497" s="11">
        <v>1100560</v>
      </c>
      <c r="G497">
        <f t="array" ref="G497">MEDIAN(IF(A:A=F497,B:B))</f>
        <v>9.0450000000000003E-2</v>
      </c>
    </row>
    <row r="498" spans="1:7" x14ac:dyDescent="0.2">
      <c r="A498" s="11">
        <v>1001150</v>
      </c>
      <c r="B498" s="10">
        <v>8.1100000000000005E-2</v>
      </c>
      <c r="F498" s="11">
        <v>1100570</v>
      </c>
      <c r="G498">
        <f t="array" ref="G498">MEDIAN(IF(A:A=F498,B:B))</f>
        <v>9.0450000000000003E-2</v>
      </c>
    </row>
    <row r="499" spans="1:7" x14ac:dyDescent="0.2">
      <c r="A499" s="11">
        <v>1001150</v>
      </c>
      <c r="B499" s="10">
        <v>0.1019</v>
      </c>
      <c r="F499" s="11">
        <v>1100580</v>
      </c>
      <c r="G499">
        <f t="array" ref="G499">MEDIAN(IF(A:A=F499,B:B))</f>
        <v>0</v>
      </c>
    </row>
    <row r="500" spans="1:7" x14ac:dyDescent="0.2">
      <c r="A500" s="11">
        <v>1001150</v>
      </c>
      <c r="B500" s="10">
        <v>0.21690000000000001</v>
      </c>
      <c r="F500" s="11">
        <v>1100590</v>
      </c>
      <c r="G500">
        <f t="array" ref="G500">MEDIAN(IF(A:A=F500,B:B))</f>
        <v>0</v>
      </c>
    </row>
    <row r="501" spans="1:7" x14ac:dyDescent="0.2">
      <c r="A501" s="11">
        <v>1001150</v>
      </c>
      <c r="B501" s="10">
        <v>0.255</v>
      </c>
      <c r="F501" s="11">
        <v>1100600</v>
      </c>
      <c r="G501">
        <f t="array" ref="G501">MEDIAN(IF(A:A=F501,B:B))</f>
        <v>0</v>
      </c>
    </row>
    <row r="502" spans="1:7" x14ac:dyDescent="0.2">
      <c r="A502" s="11">
        <v>1001160</v>
      </c>
      <c r="B502" s="10">
        <v>0.21690000000000001</v>
      </c>
      <c r="F502" s="11">
        <v>1100610</v>
      </c>
      <c r="G502">
        <f t="array" ref="G502">MEDIAN(IF(A:A=F502,B:B))</f>
        <v>0</v>
      </c>
    </row>
    <row r="503" spans="1:7" x14ac:dyDescent="0.2">
      <c r="A503" s="11">
        <v>1001160</v>
      </c>
      <c r="B503" s="10">
        <v>0.255</v>
      </c>
      <c r="F503" s="11">
        <v>1100620</v>
      </c>
      <c r="G503">
        <f t="array" ref="G503">MEDIAN(IF(A:A=F503,B:B))</f>
        <v>0</v>
      </c>
    </row>
    <row r="504" spans="1:7" x14ac:dyDescent="0.2">
      <c r="A504" s="11">
        <v>1001170</v>
      </c>
      <c r="B504" s="10">
        <v>8.1100000000000005E-2</v>
      </c>
      <c r="F504" s="11">
        <v>1100630</v>
      </c>
      <c r="G504">
        <f t="array" ref="G504">MEDIAN(IF(A:A=F504,B:B))</f>
        <v>0</v>
      </c>
    </row>
    <row r="505" spans="1:7" x14ac:dyDescent="0.2">
      <c r="A505" s="11">
        <v>1001170</v>
      </c>
      <c r="B505" s="10">
        <v>0.21690000000000001</v>
      </c>
      <c r="F505" s="11">
        <v>1100650</v>
      </c>
      <c r="G505">
        <f t="array" ref="G505">MEDIAN(IF(A:A=F505,B:B))</f>
        <v>0</v>
      </c>
    </row>
    <row r="506" spans="1:7" x14ac:dyDescent="0.2">
      <c r="A506" s="11">
        <v>1001180</v>
      </c>
      <c r="B506" s="10">
        <v>0.21690000000000001</v>
      </c>
      <c r="F506" s="11">
        <v>1100660</v>
      </c>
      <c r="G506">
        <f t="array" ref="G506">MEDIAN(IF(A:A=F506,B:B))</f>
        <v>0.18090000000000001</v>
      </c>
    </row>
    <row r="507" spans="1:7" x14ac:dyDescent="0.2">
      <c r="A507" s="11">
        <v>1001190</v>
      </c>
      <c r="B507" s="10">
        <v>0.21690000000000001</v>
      </c>
      <c r="F507" s="11">
        <v>1100670</v>
      </c>
      <c r="G507">
        <f t="array" ref="G507">MEDIAN(IF(A:A=F507,B:B))</f>
        <v>0</v>
      </c>
    </row>
    <row r="508" spans="1:7" x14ac:dyDescent="0.2">
      <c r="A508" s="11">
        <v>1001190</v>
      </c>
      <c r="B508" s="10">
        <v>0.49690000000000001</v>
      </c>
      <c r="F508" s="11">
        <v>1100680</v>
      </c>
      <c r="G508">
        <f t="array" ref="G508">MEDIAN(IF(A:A=F508,B:B))</f>
        <v>0</v>
      </c>
    </row>
    <row r="509" spans="1:7" x14ac:dyDescent="0.2">
      <c r="A509" s="11">
        <v>1001200</v>
      </c>
      <c r="B509" s="10">
        <v>0.21690000000000001</v>
      </c>
      <c r="F509" s="11">
        <v>1100690</v>
      </c>
      <c r="G509">
        <f t="array" ref="G509">MEDIAN(IF(A:A=F509,B:B))</f>
        <v>0</v>
      </c>
    </row>
    <row r="510" spans="1:7" x14ac:dyDescent="0.2">
      <c r="A510" s="11">
        <v>1001200</v>
      </c>
      <c r="B510" s="10">
        <v>0.49690000000000001</v>
      </c>
      <c r="F510" s="11">
        <v>1100700</v>
      </c>
      <c r="G510">
        <f t="array" ref="G510">MEDIAN(IF(A:A=F510,B:B))</f>
        <v>0</v>
      </c>
    </row>
    <row r="511" spans="1:7" x14ac:dyDescent="0.2">
      <c r="A511" s="11">
        <v>1001210</v>
      </c>
      <c r="B511" s="10">
        <v>0</v>
      </c>
      <c r="F511" s="11">
        <v>1100710</v>
      </c>
      <c r="G511">
        <f t="array" ref="G511">MEDIAN(IF(A:A=F511,B:B))</f>
        <v>0</v>
      </c>
    </row>
    <row r="512" spans="1:7" x14ac:dyDescent="0.2">
      <c r="A512" s="11">
        <v>1001210</v>
      </c>
      <c r="B512" s="10">
        <v>0.21690000000000001</v>
      </c>
      <c r="F512" s="11">
        <v>1100720</v>
      </c>
      <c r="G512">
        <f t="array" ref="G512">MEDIAN(IF(A:A=F512,B:B))</f>
        <v>0</v>
      </c>
    </row>
    <row r="513" spans="1:7" x14ac:dyDescent="0.2">
      <c r="A513" s="11">
        <v>1001210</v>
      </c>
      <c r="B513" s="10">
        <v>0.255</v>
      </c>
      <c r="F513" s="11">
        <v>1100730</v>
      </c>
      <c r="G513">
        <f t="array" ref="G513">MEDIAN(IF(A:A=F513,B:B))</f>
        <v>0</v>
      </c>
    </row>
    <row r="514" spans="1:7" x14ac:dyDescent="0.2">
      <c r="A514" s="11">
        <v>1001210</v>
      </c>
      <c r="B514" s="10">
        <v>0.31119999999999998</v>
      </c>
      <c r="F514" s="11">
        <v>1100740</v>
      </c>
      <c r="G514">
        <f t="array" ref="G514">MEDIAN(IF(A:A=F514,B:B))</f>
        <v>0</v>
      </c>
    </row>
    <row r="515" spans="1:7" x14ac:dyDescent="0.2">
      <c r="A515" s="11">
        <v>1001210</v>
      </c>
      <c r="B515" s="10">
        <v>0.35</v>
      </c>
      <c r="F515" s="11">
        <v>1100750</v>
      </c>
      <c r="G515">
        <f t="array" ref="G515">MEDIAN(IF(A:A=F515,B:B))</f>
        <v>0</v>
      </c>
    </row>
    <row r="516" spans="1:7" x14ac:dyDescent="0.2">
      <c r="A516" s="11">
        <v>1001229</v>
      </c>
      <c r="B516" s="10">
        <v>0</v>
      </c>
      <c r="F516" s="11">
        <v>1100760</v>
      </c>
      <c r="G516">
        <f t="array" ref="G516">MEDIAN(IF(A:A=F516,B:B))</f>
        <v>0</v>
      </c>
    </row>
    <row r="517" spans="1:7" x14ac:dyDescent="0.2">
      <c r="A517" s="11">
        <v>1001229</v>
      </c>
      <c r="B517" s="10">
        <v>0.255</v>
      </c>
      <c r="F517" s="11">
        <v>1100770</v>
      </c>
      <c r="G517">
        <f t="array" ref="G517">MEDIAN(IF(A:A=F517,B:B))</f>
        <v>0.51629999999999998</v>
      </c>
    </row>
    <row r="518" spans="1:7" x14ac:dyDescent="0.2">
      <c r="A518" s="11">
        <v>1001230</v>
      </c>
      <c r="B518" s="10">
        <v>0.21690000000000001</v>
      </c>
      <c r="F518" s="11">
        <v>1100780</v>
      </c>
      <c r="G518">
        <f t="array" ref="G518">MEDIAN(IF(A:A=F518,B:B))</f>
        <v>0.51629999999999998</v>
      </c>
    </row>
    <row r="519" spans="1:7" x14ac:dyDescent="0.2">
      <c r="A519" s="11">
        <v>1001230</v>
      </c>
      <c r="B519" s="10">
        <v>0.255</v>
      </c>
      <c r="F519" s="11">
        <v>1100790</v>
      </c>
      <c r="G519">
        <f t="array" ref="G519">MEDIAN(IF(A:A=F519,B:B))</f>
        <v>0.51629999999999998</v>
      </c>
    </row>
    <row r="520" spans="1:7" x14ac:dyDescent="0.2">
      <c r="A520" s="11">
        <v>1001230</v>
      </c>
      <c r="B520" s="10">
        <v>0.49690000000000001</v>
      </c>
      <c r="F520" s="11">
        <v>1100800</v>
      </c>
      <c r="G520">
        <f t="array" ref="G520">MEDIAN(IF(A:A=F520,B:B))</f>
        <v>0.51629999999999998</v>
      </c>
    </row>
    <row r="521" spans="1:7" x14ac:dyDescent="0.2">
      <c r="A521" s="11">
        <v>1001240</v>
      </c>
      <c r="B521" s="10">
        <v>0</v>
      </c>
      <c r="F521" s="11">
        <v>1100810</v>
      </c>
      <c r="G521">
        <f t="array" ref="G521">MEDIAN(IF(A:A=F521,B:B))</f>
        <v>0.25814999999999999</v>
      </c>
    </row>
    <row r="522" spans="1:7" x14ac:dyDescent="0.2">
      <c r="A522" s="11">
        <v>1001240</v>
      </c>
      <c r="B522" s="10">
        <v>0.20860000000000001</v>
      </c>
      <c r="F522" s="11">
        <v>1100820</v>
      </c>
      <c r="G522">
        <f t="array" ref="G522">MEDIAN(IF(A:A=F522,B:B))</f>
        <v>0.25814999999999999</v>
      </c>
    </row>
    <row r="523" spans="1:7" x14ac:dyDescent="0.2">
      <c r="A523" s="11">
        <v>1001240</v>
      </c>
      <c r="B523" s="10">
        <v>0.25019999999999998</v>
      </c>
      <c r="F523" s="11">
        <v>1100830</v>
      </c>
      <c r="G523">
        <f t="array" ref="G523">MEDIAN(IF(A:A=F523,B:B))</f>
        <v>0.25814999999999999</v>
      </c>
    </row>
    <row r="524" spans="1:7" x14ac:dyDescent="0.2">
      <c r="A524" s="11">
        <v>1001250</v>
      </c>
      <c r="B524" s="10">
        <v>0.20860000000000001</v>
      </c>
      <c r="F524" s="11">
        <v>1100840</v>
      </c>
      <c r="G524">
        <f t="array" ref="G524">MEDIAN(IF(A:A=F524,B:B))</f>
        <v>0.25814999999999999</v>
      </c>
    </row>
    <row r="525" spans="1:7" x14ac:dyDescent="0.2">
      <c r="A525" s="11">
        <v>1001250</v>
      </c>
      <c r="B525" s="10">
        <v>0.25019999999999998</v>
      </c>
      <c r="F525" s="11">
        <v>1100850</v>
      </c>
      <c r="G525">
        <f t="array" ref="G525">MEDIAN(IF(A:A=F525,B:B))</f>
        <v>0.51629999999999998</v>
      </c>
    </row>
    <row r="526" spans="1:7" x14ac:dyDescent="0.2">
      <c r="A526" s="11">
        <v>1001260</v>
      </c>
      <c r="B526" s="10">
        <v>0.21690000000000001</v>
      </c>
      <c r="F526" s="11">
        <v>1100860</v>
      </c>
      <c r="G526">
        <f t="array" ref="G526">MEDIAN(IF(A:A=F526,B:B))</f>
        <v>0.51629999999999998</v>
      </c>
    </row>
    <row r="527" spans="1:7" x14ac:dyDescent="0.2">
      <c r="A527" s="11">
        <v>1001260</v>
      </c>
      <c r="B527" s="10">
        <v>0.49690000000000001</v>
      </c>
      <c r="F527" s="11">
        <v>1100870</v>
      </c>
      <c r="G527">
        <f t="array" ref="G527">MEDIAN(IF(A:A=F527,B:B))</f>
        <v>0.51629999999999998</v>
      </c>
    </row>
    <row r="528" spans="1:7" x14ac:dyDescent="0.2">
      <c r="A528" s="11">
        <v>1001270</v>
      </c>
      <c r="B528" s="10">
        <v>0</v>
      </c>
      <c r="F528" s="11">
        <v>1100880</v>
      </c>
      <c r="G528">
        <f t="array" ref="G528">MEDIAN(IF(A:A=F528,B:B))</f>
        <v>0.25814999999999999</v>
      </c>
    </row>
    <row r="529" spans="1:7" x14ac:dyDescent="0.2">
      <c r="A529" s="11">
        <v>1001270</v>
      </c>
      <c r="B529" s="10">
        <v>0.20860000000000001</v>
      </c>
      <c r="F529" s="11">
        <v>1100890</v>
      </c>
      <c r="G529">
        <f t="array" ref="G529">MEDIAN(IF(A:A=F529,B:B))</f>
        <v>0</v>
      </c>
    </row>
    <row r="530" spans="1:7" x14ac:dyDescent="0.2">
      <c r="A530" s="11">
        <v>1001280</v>
      </c>
      <c r="B530" s="10">
        <v>0.20860000000000001</v>
      </c>
      <c r="F530" s="11">
        <v>1100900</v>
      </c>
      <c r="G530">
        <f t="array" ref="G530">MEDIAN(IF(A:A=F530,B:B))</f>
        <v>0</v>
      </c>
    </row>
    <row r="531" spans="1:7" x14ac:dyDescent="0.2">
      <c r="A531" s="11">
        <v>1001290</v>
      </c>
      <c r="B531" s="10">
        <v>0.20860000000000001</v>
      </c>
      <c r="F531" s="11">
        <v>1100910</v>
      </c>
      <c r="G531">
        <f t="array" ref="G531">MEDIAN(IF(A:A=F531,B:B))</f>
        <v>0</v>
      </c>
    </row>
    <row r="532" spans="1:7" x14ac:dyDescent="0.2">
      <c r="A532" s="11">
        <v>1001300</v>
      </c>
      <c r="B532" s="10">
        <v>0</v>
      </c>
      <c r="F532" s="11">
        <v>1100920</v>
      </c>
      <c r="G532">
        <f t="array" ref="G532">MEDIAN(IF(A:A=F532,B:B))</f>
        <v>0.25814999999999999</v>
      </c>
    </row>
    <row r="533" spans="1:7" x14ac:dyDescent="0.2">
      <c r="A533" s="11">
        <v>1001300</v>
      </c>
      <c r="B533" s="10">
        <v>0.20860000000000001</v>
      </c>
      <c r="F533" s="11">
        <v>1100930</v>
      </c>
      <c r="G533">
        <f t="array" ref="G533">MEDIAN(IF(A:A=F533,B:B))</f>
        <v>0.25814999999999999</v>
      </c>
    </row>
    <row r="534" spans="1:7" x14ac:dyDescent="0.2">
      <c r="A534" s="11">
        <v>1001300</v>
      </c>
      <c r="B534" s="10">
        <v>0.21279999999999999</v>
      </c>
      <c r="F534" s="11">
        <v>1100940</v>
      </c>
      <c r="G534">
        <f t="array" ref="G534">MEDIAN(IF(A:A=F534,B:B))</f>
        <v>0</v>
      </c>
    </row>
    <row r="535" spans="1:7" x14ac:dyDescent="0.2">
      <c r="A535" s="11">
        <v>1001300</v>
      </c>
      <c r="B535" s="10">
        <v>0.39639999999999997</v>
      </c>
      <c r="F535" s="11">
        <v>1100950</v>
      </c>
      <c r="G535">
        <f t="array" ref="G535">MEDIAN(IF(A:A=F535,B:B))</f>
        <v>0</v>
      </c>
    </row>
    <row r="536" spans="1:7" x14ac:dyDescent="0.2">
      <c r="A536" s="11">
        <v>1001310</v>
      </c>
      <c r="B536" s="10">
        <v>0.20860000000000001</v>
      </c>
      <c r="F536" s="11">
        <v>1100960</v>
      </c>
      <c r="G536">
        <f t="array" ref="G536">MEDIAN(IF(A:A=F536,B:B))</f>
        <v>0</v>
      </c>
    </row>
    <row r="537" spans="1:7" x14ac:dyDescent="0.2">
      <c r="A537" s="11">
        <v>1001310</v>
      </c>
      <c r="B537" s="10">
        <v>0.21279999999999999</v>
      </c>
      <c r="F537" s="11">
        <v>1100970</v>
      </c>
      <c r="G537">
        <f t="array" ref="G537">MEDIAN(IF(A:A=F537,B:B))</f>
        <v>0</v>
      </c>
    </row>
    <row r="538" spans="1:7" x14ac:dyDescent="0.2">
      <c r="A538" s="11">
        <v>1001310</v>
      </c>
      <c r="B538" s="10">
        <v>0.39639999999999997</v>
      </c>
      <c r="F538" s="11">
        <v>1100980</v>
      </c>
      <c r="G538">
        <f t="array" ref="G538">MEDIAN(IF(A:A=F538,B:B))</f>
        <v>0</v>
      </c>
    </row>
    <row r="539" spans="1:7" x14ac:dyDescent="0.2">
      <c r="A539" s="11">
        <v>1001320</v>
      </c>
      <c r="B539" s="10">
        <v>0.20860000000000001</v>
      </c>
      <c r="F539" s="11">
        <v>1100990</v>
      </c>
      <c r="G539">
        <f t="array" ref="G539">MEDIAN(IF(A:A=F539,B:B))</f>
        <v>0</v>
      </c>
    </row>
    <row r="540" spans="1:7" x14ac:dyDescent="0.2">
      <c r="A540" s="11">
        <v>1001330</v>
      </c>
      <c r="B540" s="10">
        <v>0.2072</v>
      </c>
      <c r="F540" s="11">
        <v>1101000</v>
      </c>
      <c r="G540">
        <f t="array" ref="G540">MEDIAN(IF(A:A=F540,B:B))</f>
        <v>0</v>
      </c>
    </row>
    <row r="541" spans="1:7" x14ac:dyDescent="0.2">
      <c r="A541" s="11">
        <v>1001330</v>
      </c>
      <c r="B541" s="10">
        <v>0.52949999999999997</v>
      </c>
      <c r="F541" s="11">
        <v>1101010</v>
      </c>
      <c r="G541">
        <f t="array" ref="G541">MEDIAN(IF(A:A=F541,B:B))</f>
        <v>0</v>
      </c>
    </row>
    <row r="542" spans="1:7" x14ac:dyDescent="0.2">
      <c r="A542" s="11">
        <v>1001340</v>
      </c>
      <c r="B542" s="10">
        <v>0.2072</v>
      </c>
      <c r="F542" s="11">
        <v>1101020</v>
      </c>
      <c r="G542">
        <f t="array" ref="G542">MEDIAN(IF(A:A=F542,B:B))</f>
        <v>0</v>
      </c>
    </row>
    <row r="543" spans="1:7" x14ac:dyDescent="0.2">
      <c r="A543" s="11">
        <v>1001340</v>
      </c>
      <c r="B543" s="10">
        <v>0.52949999999999997</v>
      </c>
      <c r="F543" s="11">
        <v>1101030</v>
      </c>
      <c r="G543">
        <f t="array" ref="G543">MEDIAN(IF(A:A=F543,B:B))</f>
        <v>0</v>
      </c>
    </row>
    <row r="544" spans="1:7" x14ac:dyDescent="0.2">
      <c r="A544" s="11">
        <v>1001340</v>
      </c>
      <c r="B544" s="10">
        <v>0.59809999999999997</v>
      </c>
      <c r="F544" s="11">
        <v>1101040</v>
      </c>
      <c r="G544">
        <f t="array" ref="G544">MEDIAN(IF(A:A=F544,B:B))</f>
        <v>0</v>
      </c>
    </row>
    <row r="545" spans="1:7" x14ac:dyDescent="0.2">
      <c r="A545" s="11">
        <v>1001340</v>
      </c>
      <c r="B545" s="10">
        <v>0.65769999999999995</v>
      </c>
      <c r="F545" s="11">
        <v>1101050</v>
      </c>
      <c r="G545">
        <f t="array" ref="G545">MEDIAN(IF(A:A=F545,B:B))</f>
        <v>0</v>
      </c>
    </row>
    <row r="546" spans="1:7" x14ac:dyDescent="0.2">
      <c r="A546" s="11">
        <v>1001350</v>
      </c>
      <c r="B546" s="10">
        <v>0.2072</v>
      </c>
      <c r="F546" s="11">
        <v>1101060</v>
      </c>
      <c r="G546">
        <f t="array" ref="G546">MEDIAN(IF(A:A=F546,B:B))</f>
        <v>0</v>
      </c>
    </row>
    <row r="547" spans="1:7" x14ac:dyDescent="0.2">
      <c r="A547" s="11">
        <v>1001350</v>
      </c>
      <c r="B547" s="10">
        <v>0.59809999999999997</v>
      </c>
      <c r="F547" s="11">
        <v>1101070</v>
      </c>
      <c r="G547">
        <f t="array" ref="G547">MEDIAN(IF(A:A=F547,B:B))</f>
        <v>0</v>
      </c>
    </row>
    <row r="548" spans="1:7" x14ac:dyDescent="0.2">
      <c r="A548" s="11">
        <v>1001350</v>
      </c>
      <c r="B548" s="10">
        <v>0.65769999999999995</v>
      </c>
      <c r="F548" s="11">
        <v>1101080</v>
      </c>
      <c r="G548">
        <f t="array" ref="G548">MEDIAN(IF(A:A=F548,B:B))</f>
        <v>0.25814999999999999</v>
      </c>
    </row>
    <row r="549" spans="1:7" x14ac:dyDescent="0.2">
      <c r="A549" s="11">
        <v>1001350</v>
      </c>
      <c r="B549" s="10">
        <v>0.6875</v>
      </c>
      <c r="F549" s="11">
        <v>1101090</v>
      </c>
      <c r="G549">
        <f t="array" ref="G549">MEDIAN(IF(A:A=F549,B:B))</f>
        <v>0</v>
      </c>
    </row>
    <row r="550" spans="1:7" x14ac:dyDescent="0.2">
      <c r="A550" s="11">
        <v>1001360</v>
      </c>
      <c r="B550" s="10">
        <v>0</v>
      </c>
      <c r="F550" s="11">
        <v>1101100</v>
      </c>
      <c r="G550">
        <f t="array" ref="G550">MEDIAN(IF(A:A=F550,B:B))</f>
        <v>0.51629999999999998</v>
      </c>
    </row>
    <row r="551" spans="1:7" x14ac:dyDescent="0.2">
      <c r="A551" s="11">
        <v>1001360</v>
      </c>
      <c r="B551" s="10">
        <v>5.4999999999999997E-3</v>
      </c>
      <c r="F551" s="11">
        <v>1101110</v>
      </c>
      <c r="G551">
        <f t="array" ref="G551">MEDIAN(IF(A:A=F551,B:B))</f>
        <v>0.51629999999999998</v>
      </c>
    </row>
    <row r="552" spans="1:7" x14ac:dyDescent="0.2">
      <c r="A552" s="11">
        <v>1001360</v>
      </c>
      <c r="B552" s="10">
        <v>2.0799999999999999E-2</v>
      </c>
      <c r="F552" s="11">
        <v>1101120</v>
      </c>
      <c r="G552">
        <f t="array" ref="G552">MEDIAN(IF(A:A=F552,B:B))</f>
        <v>0.51629999999999998</v>
      </c>
    </row>
    <row r="553" spans="1:7" x14ac:dyDescent="0.2">
      <c r="A553" s="11">
        <v>1001360</v>
      </c>
      <c r="B553" s="10">
        <v>4.99E-2</v>
      </c>
      <c r="F553" s="11">
        <v>1101130</v>
      </c>
      <c r="G553">
        <f t="array" ref="G553">MEDIAN(IF(A:A=F553,B:B))</f>
        <v>7.1749999999999994E-2</v>
      </c>
    </row>
    <row r="554" spans="1:7" x14ac:dyDescent="0.2">
      <c r="A554" s="11">
        <v>1001360</v>
      </c>
      <c r="B554" s="10">
        <v>0.46989999999999998</v>
      </c>
      <c r="F554" s="11">
        <v>1101140</v>
      </c>
      <c r="G554">
        <f t="array" ref="G554">MEDIAN(IF(A:A=F554,B:B))</f>
        <v>0.16220000000000001</v>
      </c>
    </row>
    <row r="555" spans="1:7" x14ac:dyDescent="0.2">
      <c r="A555" s="11">
        <v>1001360</v>
      </c>
      <c r="B555" s="10">
        <v>0.50239999999999996</v>
      </c>
      <c r="F555" s="11">
        <v>1101150</v>
      </c>
      <c r="G555">
        <f t="array" ref="G555">MEDIAN(IF(A:A=F555,B:B))</f>
        <v>0.12060000000000001</v>
      </c>
    </row>
    <row r="556" spans="1:7" x14ac:dyDescent="0.2">
      <c r="A556" s="11">
        <v>1001370</v>
      </c>
      <c r="B556" s="10">
        <v>0</v>
      </c>
      <c r="F556" s="11">
        <v>1101160</v>
      </c>
      <c r="G556">
        <f t="array" ref="G556">MEDIAN(IF(A:A=F556,B:B))</f>
        <v>0.12060000000000001</v>
      </c>
    </row>
    <row r="557" spans="1:7" x14ac:dyDescent="0.2">
      <c r="A557" s="11">
        <v>1001370</v>
      </c>
      <c r="B557" s="10">
        <v>8.5199999999999998E-2</v>
      </c>
      <c r="F557" s="11">
        <v>1101170</v>
      </c>
      <c r="G557">
        <f t="array" ref="G557">MEDIAN(IF(A:A=F557,B:B))</f>
        <v>0.14349999999999999</v>
      </c>
    </row>
    <row r="558" spans="1:7" x14ac:dyDescent="0.2">
      <c r="A558" s="11">
        <v>1001370</v>
      </c>
      <c r="B558" s="10">
        <v>0.1656</v>
      </c>
      <c r="F558" s="11">
        <v>1101180</v>
      </c>
      <c r="G558">
        <f t="array" ref="G558">MEDIAN(IF(A:A=F558,B:B))</f>
        <v>0.16220000000000001</v>
      </c>
    </row>
    <row r="559" spans="1:7" x14ac:dyDescent="0.2">
      <c r="A559" s="11">
        <v>1001370</v>
      </c>
      <c r="B559" s="10">
        <v>0.183</v>
      </c>
      <c r="F559" s="11">
        <v>1101190</v>
      </c>
      <c r="G559">
        <f t="array" ref="G559">MEDIAN(IF(A:A=F559,B:B))</f>
        <v>0.25814999999999999</v>
      </c>
    </row>
    <row r="560" spans="1:7" x14ac:dyDescent="0.2">
      <c r="A560" s="11">
        <v>1001370</v>
      </c>
      <c r="B560" s="10">
        <v>0.1996</v>
      </c>
      <c r="F560" s="11">
        <v>1101200</v>
      </c>
      <c r="G560">
        <f t="array" ref="G560">MEDIAN(IF(A:A=F560,B:B))</f>
        <v>7.1749999999999994E-2</v>
      </c>
    </row>
    <row r="561" spans="1:7" x14ac:dyDescent="0.2">
      <c r="A561" s="11">
        <v>1001370</v>
      </c>
      <c r="B561" s="10">
        <v>0.35759999999999997</v>
      </c>
      <c r="F561" s="11">
        <v>1101210</v>
      </c>
      <c r="G561">
        <f t="array" ref="G561">MEDIAN(IF(A:A=F561,B:B))</f>
        <v>0.14349999999999999</v>
      </c>
    </row>
    <row r="562" spans="1:7" x14ac:dyDescent="0.2">
      <c r="A562" s="11">
        <v>1001370</v>
      </c>
      <c r="B562" s="10">
        <v>0.41720000000000002</v>
      </c>
      <c r="F562" s="11">
        <v>1101220</v>
      </c>
      <c r="G562">
        <f t="array" ref="G562">MEDIAN(IF(A:A=F562,B:B))</f>
        <v>0.25814999999999999</v>
      </c>
    </row>
    <row r="563" spans="1:7" x14ac:dyDescent="0.2">
      <c r="A563" s="11">
        <v>1001370</v>
      </c>
      <c r="B563" s="10">
        <v>0.42130000000000001</v>
      </c>
      <c r="F563" s="11">
        <v>1101230</v>
      </c>
      <c r="G563">
        <f t="array" ref="G563">MEDIAN(IF(A:A=F563,B:B))</f>
        <v>7.1749999999999994E-2</v>
      </c>
    </row>
    <row r="564" spans="1:7" x14ac:dyDescent="0.2">
      <c r="A564" s="11">
        <v>1001370</v>
      </c>
      <c r="B564" s="10">
        <v>0.44490000000000002</v>
      </c>
      <c r="F564" s="11">
        <v>1101240</v>
      </c>
      <c r="G564">
        <f t="array" ref="G564">MEDIAN(IF(A:A=F564,B:B))</f>
        <v>0.46084999999999998</v>
      </c>
    </row>
    <row r="565" spans="1:7" x14ac:dyDescent="0.2">
      <c r="A565" s="11">
        <v>1001370</v>
      </c>
      <c r="B565" s="10">
        <v>0.48649999999999999</v>
      </c>
      <c r="F565" s="11">
        <v>1101250</v>
      </c>
      <c r="G565">
        <f t="array" ref="G565">MEDIAN(IF(A:A=F565,B:B))</f>
        <v>0.46504999999999996</v>
      </c>
    </row>
    <row r="566" spans="1:7" x14ac:dyDescent="0.2">
      <c r="A566" s="11">
        <v>1001370</v>
      </c>
      <c r="B566" s="10">
        <v>0.49969999999999998</v>
      </c>
      <c r="F566" s="11">
        <v>1101260</v>
      </c>
      <c r="G566">
        <f t="array" ref="G566">MEDIAN(IF(A:A=F566,B:B))</f>
        <v>0.14349999999999999</v>
      </c>
    </row>
    <row r="567" spans="1:7" x14ac:dyDescent="0.2">
      <c r="A567" s="11">
        <v>1001370</v>
      </c>
      <c r="B567" s="10">
        <v>0.50170000000000003</v>
      </c>
      <c r="F567" s="11">
        <v>1101270</v>
      </c>
      <c r="G567">
        <f t="array" ref="G567">MEDIAN(IF(A:A=F567,B:B))</f>
        <v>0.14555000000000001</v>
      </c>
    </row>
    <row r="568" spans="1:7" x14ac:dyDescent="0.2">
      <c r="A568" s="11">
        <v>1001370</v>
      </c>
      <c r="B568" s="10">
        <v>0.57099999999999995</v>
      </c>
      <c r="F568" s="11">
        <v>1101280</v>
      </c>
      <c r="G568">
        <f t="array" ref="G568">MEDIAN(IF(A:A=F568,B:B))</f>
        <v>0.36419999999999997</v>
      </c>
    </row>
    <row r="569" spans="1:7" x14ac:dyDescent="0.2">
      <c r="A569" s="11">
        <v>1001370</v>
      </c>
      <c r="B569" s="10">
        <v>0.58699999999999997</v>
      </c>
      <c r="F569" s="11">
        <v>1101290</v>
      </c>
      <c r="G569">
        <f t="array" ref="G569">MEDIAN(IF(A:A=F569,B:B))</f>
        <v>0.46950000000000003</v>
      </c>
    </row>
    <row r="570" spans="1:7" x14ac:dyDescent="0.2">
      <c r="A570" s="11">
        <v>1001370</v>
      </c>
      <c r="B570" s="10">
        <v>0.58840000000000003</v>
      </c>
      <c r="F570" s="11">
        <v>1101300</v>
      </c>
      <c r="G570">
        <f t="array" ref="G570">MEDIAN(IF(A:A=F570,B:B))</f>
        <v>0.27234999999999998</v>
      </c>
    </row>
    <row r="571" spans="1:7" x14ac:dyDescent="0.2">
      <c r="A571" s="11">
        <v>1001370</v>
      </c>
      <c r="B571" s="10">
        <v>0.62649999999999995</v>
      </c>
      <c r="F571" s="11">
        <v>1101310</v>
      </c>
      <c r="G571">
        <f t="array" ref="G571">MEDIAN(IF(A:A=F571,B:B))</f>
        <v>0.22210000000000002</v>
      </c>
    </row>
    <row r="572" spans="1:7" x14ac:dyDescent="0.2">
      <c r="A572" s="11">
        <v>1001370</v>
      </c>
      <c r="B572" s="10">
        <v>0.66249999999999998</v>
      </c>
      <c r="F572" s="11">
        <v>1101320</v>
      </c>
      <c r="G572">
        <f t="array" ref="G572">MEDIAN(IF(A:A=F572,B:B))</f>
        <v>9.01E-2</v>
      </c>
    </row>
    <row r="573" spans="1:7" x14ac:dyDescent="0.2">
      <c r="A573" s="11">
        <v>1001370</v>
      </c>
      <c r="B573" s="10">
        <v>0.74639999999999995</v>
      </c>
      <c r="F573" s="11">
        <v>1101330</v>
      </c>
      <c r="G573">
        <f t="array" ref="G573">MEDIAN(IF(A:A=F573,B:B))</f>
        <v>0.17254999999999998</v>
      </c>
    </row>
    <row r="574" spans="1:7" x14ac:dyDescent="0.2">
      <c r="A574" s="11">
        <v>1001370</v>
      </c>
      <c r="B574" s="10">
        <v>0.82609999999999995</v>
      </c>
      <c r="F574" s="11">
        <v>1101340</v>
      </c>
      <c r="G574">
        <f t="array" ref="G574">MEDIAN(IF(A:A=F574,B:B))</f>
        <v>0.33400000000000002</v>
      </c>
    </row>
    <row r="575" spans="1:7" x14ac:dyDescent="0.2">
      <c r="A575" s="11">
        <v>1001370</v>
      </c>
      <c r="B575" s="10">
        <v>0.89400000000000002</v>
      </c>
      <c r="F575" s="11">
        <v>1101350</v>
      </c>
      <c r="G575">
        <f t="array" ref="G575">MEDIAN(IF(A:A=F575,B:B))</f>
        <v>0.255</v>
      </c>
    </row>
    <row r="576" spans="1:7" x14ac:dyDescent="0.2">
      <c r="A576" s="11">
        <v>1001370</v>
      </c>
      <c r="B576" s="10">
        <v>0.91679999999999995</v>
      </c>
      <c r="F576" s="11">
        <v>1101360</v>
      </c>
      <c r="G576">
        <f t="array" ref="G576">MEDIAN(IF(A:A=F576,B:B))</f>
        <v>0.28444999999999998</v>
      </c>
    </row>
    <row r="577" spans="1:7" x14ac:dyDescent="0.2">
      <c r="A577" s="11">
        <v>1001370</v>
      </c>
      <c r="B577" s="10">
        <v>0.44490000000000002</v>
      </c>
      <c r="F577" s="11">
        <v>1101370</v>
      </c>
      <c r="G577">
        <f t="array" ref="G577">MEDIAN(IF(A:A=F577,B:B))</f>
        <v>0.3836</v>
      </c>
    </row>
    <row r="578" spans="1:7" x14ac:dyDescent="0.2">
      <c r="A578" s="11">
        <v>1001370</v>
      </c>
      <c r="B578" s="10">
        <v>0.74639999999999995</v>
      </c>
      <c r="F578" s="11">
        <v>1101380</v>
      </c>
      <c r="G578">
        <f t="array" ref="G578">MEDIAN(IF(A:A=F578,B:B))</f>
        <v>0.35</v>
      </c>
    </row>
    <row r="579" spans="1:7" x14ac:dyDescent="0.2">
      <c r="A579" s="11">
        <v>1001370</v>
      </c>
      <c r="B579" s="10">
        <v>0.82609999999999995</v>
      </c>
      <c r="F579" s="11">
        <v>1101390</v>
      </c>
      <c r="G579">
        <f t="array" ref="G579">MEDIAN(IF(A:A=F579,B:B))</f>
        <v>0.59809999999999997</v>
      </c>
    </row>
    <row r="580" spans="1:7" x14ac:dyDescent="0.2">
      <c r="A580" s="11">
        <v>1001380</v>
      </c>
      <c r="B580" s="10">
        <v>0</v>
      </c>
      <c r="F580" s="11">
        <v>1101400</v>
      </c>
      <c r="G580">
        <f t="array" ref="G580">MEDIAN(IF(A:A=F580,B:B))</f>
        <v>0.30249999999999999</v>
      </c>
    </row>
    <row r="581" spans="1:7" x14ac:dyDescent="0.2">
      <c r="A581" s="11">
        <v>1001380</v>
      </c>
      <c r="B581" s="10">
        <v>5.6800000000000003E-2</v>
      </c>
      <c r="F581" s="11">
        <v>1101410</v>
      </c>
      <c r="G581">
        <f t="array" ref="G581">MEDIAN(IF(A:A=F581,B:B))</f>
        <v>0.255</v>
      </c>
    </row>
    <row r="582" spans="1:7" x14ac:dyDescent="0.2">
      <c r="A582" s="11">
        <v>1001380</v>
      </c>
      <c r="B582" s="10">
        <v>8.5199999999999998E-2</v>
      </c>
      <c r="F582" s="11">
        <v>1101420</v>
      </c>
      <c r="G582">
        <f t="array" ref="G582">MEDIAN(IF(A:A=F582,B:B))</f>
        <v>0.255</v>
      </c>
    </row>
    <row r="583" spans="1:7" x14ac:dyDescent="0.2">
      <c r="A583" s="11">
        <v>1001380</v>
      </c>
      <c r="B583" s="10">
        <v>9.98E-2</v>
      </c>
      <c r="F583" s="11">
        <v>1101430</v>
      </c>
      <c r="G583">
        <f t="array" ref="G583">MEDIAN(IF(A:A=F583,B:B))</f>
        <v>0.59740000000000004</v>
      </c>
    </row>
    <row r="584" spans="1:7" x14ac:dyDescent="0.2">
      <c r="A584" s="11">
        <v>1001380</v>
      </c>
      <c r="B584" s="10">
        <v>0.1192</v>
      </c>
      <c r="F584" s="11">
        <v>1101440</v>
      </c>
      <c r="G584">
        <f t="array" ref="G584">MEDIAN(IF(A:A=F584,B:B))</f>
        <v>0.31390000000000001</v>
      </c>
    </row>
    <row r="585" spans="1:7" x14ac:dyDescent="0.2">
      <c r="A585" s="11">
        <v>1001380</v>
      </c>
      <c r="B585" s="10">
        <v>0.25090000000000001</v>
      </c>
      <c r="F585" s="11">
        <v>1101450</v>
      </c>
      <c r="G585">
        <f t="array" ref="G585">MEDIAN(IF(A:A=F585,B:B))</f>
        <v>0.44940000000000002</v>
      </c>
    </row>
    <row r="586" spans="1:7" x14ac:dyDescent="0.2">
      <c r="A586" s="11">
        <v>1001380</v>
      </c>
      <c r="B586" s="10">
        <v>0.41720000000000002</v>
      </c>
      <c r="F586" s="11">
        <v>1101460</v>
      </c>
      <c r="G586">
        <f t="array" ref="G586">MEDIAN(IF(A:A=F586,B:B))</f>
        <v>0.31390000000000001</v>
      </c>
    </row>
    <row r="587" spans="1:7" x14ac:dyDescent="0.2">
      <c r="A587" s="11">
        <v>1001380</v>
      </c>
      <c r="B587" s="10">
        <v>0.48649999999999999</v>
      </c>
      <c r="F587" s="11">
        <v>1101470</v>
      </c>
      <c r="G587">
        <f t="array" ref="G587">MEDIAN(IF(A:A=F587,B:B))</f>
        <v>0.14760000000000001</v>
      </c>
    </row>
    <row r="588" spans="1:7" x14ac:dyDescent="0.2">
      <c r="A588" s="11">
        <v>1001380</v>
      </c>
      <c r="B588" s="10">
        <v>0.49969999999999998</v>
      </c>
      <c r="F588" s="11">
        <v>1101480</v>
      </c>
      <c r="G588">
        <f t="array" ref="G588">MEDIAN(IF(A:A=F588,B:B))</f>
        <v>0.28620000000000001</v>
      </c>
    </row>
    <row r="589" spans="1:7" x14ac:dyDescent="0.2">
      <c r="A589" s="11">
        <v>1001380</v>
      </c>
      <c r="B589" s="10">
        <v>0.57099999999999995</v>
      </c>
      <c r="F589" s="11">
        <v>1101490</v>
      </c>
      <c r="G589">
        <f t="array" ref="G589">MEDIAN(IF(A:A=F589,B:B))</f>
        <v>0.28620000000000001</v>
      </c>
    </row>
    <row r="590" spans="1:7" x14ac:dyDescent="0.2">
      <c r="A590" s="11">
        <v>1001390</v>
      </c>
      <c r="B590" s="10">
        <v>0</v>
      </c>
      <c r="F590" s="11">
        <v>1101500</v>
      </c>
      <c r="G590">
        <f t="array" ref="G590">MEDIAN(IF(A:A=F590,B:B))</f>
        <v>0.2384</v>
      </c>
    </row>
    <row r="591" spans="1:7" x14ac:dyDescent="0.2">
      <c r="A591" s="11">
        <v>1001390</v>
      </c>
      <c r="B591" s="10">
        <v>5.6099999999999997E-2</v>
      </c>
      <c r="F591" s="11">
        <v>1101510</v>
      </c>
      <c r="G591">
        <f t="array" ref="G591">MEDIAN(IF(A:A=F591,B:B))</f>
        <v>0.1019</v>
      </c>
    </row>
    <row r="592" spans="1:7" x14ac:dyDescent="0.2">
      <c r="A592" s="11">
        <v>1001390</v>
      </c>
      <c r="B592" s="10">
        <v>0.1691</v>
      </c>
      <c r="F592" s="11">
        <v>1101520</v>
      </c>
      <c r="G592">
        <f t="array" ref="G592">MEDIAN(IF(A:A=F592,B:B))</f>
        <v>0.18090000000000001</v>
      </c>
    </row>
    <row r="593" spans="1:7" x14ac:dyDescent="0.2">
      <c r="A593" s="11">
        <v>1001400</v>
      </c>
      <c r="B593" s="10">
        <v>0</v>
      </c>
      <c r="F593" s="11">
        <v>1101530</v>
      </c>
      <c r="G593">
        <f t="array" ref="G593">MEDIAN(IF(A:A=F593,B:B))</f>
        <v>0.11849999999999999</v>
      </c>
    </row>
    <row r="594" spans="1:7" x14ac:dyDescent="0.2">
      <c r="A594" s="11">
        <v>1001400</v>
      </c>
      <c r="B594" s="10">
        <v>0.38529999999999998</v>
      </c>
      <c r="F594" s="11">
        <v>1101540</v>
      </c>
      <c r="G594">
        <f t="array" ref="G594">MEDIAN(IF(A:A=F594,B:B))</f>
        <v>0.11849999999999999</v>
      </c>
    </row>
    <row r="595" spans="1:7" x14ac:dyDescent="0.2">
      <c r="A595" s="11">
        <v>1001400</v>
      </c>
      <c r="B595" s="10">
        <v>0.62509999999999999</v>
      </c>
      <c r="F595" s="11">
        <v>1101550</v>
      </c>
      <c r="G595">
        <f t="array" ref="G595">MEDIAN(IF(A:A=F595,B:B))</f>
        <v>0.11779999999999999</v>
      </c>
    </row>
    <row r="596" spans="1:7" x14ac:dyDescent="0.2">
      <c r="A596" s="11">
        <v>1001410</v>
      </c>
      <c r="B596" s="10">
        <v>0</v>
      </c>
      <c r="F596" s="11">
        <v>1101560</v>
      </c>
      <c r="G596">
        <f t="array" ref="G596">MEDIAN(IF(A:A=F596,B:B))</f>
        <v>0.14624999999999999</v>
      </c>
    </row>
    <row r="597" spans="1:7" x14ac:dyDescent="0.2">
      <c r="A597" s="11">
        <v>1001410</v>
      </c>
      <c r="B597" s="10">
        <v>0.16489999999999999</v>
      </c>
      <c r="F597" s="11">
        <v>1101570</v>
      </c>
      <c r="G597">
        <f t="array" ref="G597">MEDIAN(IF(A:A=F597,B:B))</f>
        <v>0.1019</v>
      </c>
    </row>
    <row r="598" spans="1:7" x14ac:dyDescent="0.2">
      <c r="A598" s="11">
        <v>1001410</v>
      </c>
      <c r="B598" s="10">
        <v>0.2606</v>
      </c>
      <c r="F598" s="11">
        <v>1101580</v>
      </c>
      <c r="G598">
        <f t="array" ref="G598">MEDIAN(IF(A:A=F598,B:B))</f>
        <v>0.17845</v>
      </c>
    </row>
    <row r="599" spans="1:7" x14ac:dyDescent="0.2">
      <c r="A599" s="11">
        <v>1001410</v>
      </c>
      <c r="B599" s="10">
        <v>0.38529999999999998</v>
      </c>
      <c r="F599" s="11">
        <v>1101590</v>
      </c>
      <c r="G599">
        <f t="array" ref="G599">MEDIAN(IF(A:A=F599,B:B))</f>
        <v>0.19059999999999999</v>
      </c>
    </row>
    <row r="600" spans="1:7" x14ac:dyDescent="0.2">
      <c r="A600" s="11">
        <v>1001420</v>
      </c>
      <c r="B600" s="10">
        <v>0</v>
      </c>
      <c r="F600" s="11">
        <v>1101600</v>
      </c>
      <c r="G600">
        <f t="array" ref="G600">MEDIAN(IF(A:A=F600,B:B))</f>
        <v>0.16284999999999999</v>
      </c>
    </row>
    <row r="601" spans="1:7" x14ac:dyDescent="0.2">
      <c r="A601" s="11">
        <v>1001420</v>
      </c>
      <c r="B601" s="10">
        <v>2.8400000000000002E-2</v>
      </c>
      <c r="F601" s="11">
        <v>1101610</v>
      </c>
      <c r="G601">
        <f t="array" ref="G601">MEDIAN(IF(A:A=F601,B:B))</f>
        <v>0.14135</v>
      </c>
    </row>
    <row r="602" spans="1:7" x14ac:dyDescent="0.2">
      <c r="A602" s="11">
        <v>1001420</v>
      </c>
      <c r="B602" s="10">
        <v>5.6099999999999997E-2</v>
      </c>
      <c r="F602" s="11">
        <v>1101620</v>
      </c>
      <c r="G602">
        <f t="array" ref="G602">MEDIAN(IF(A:A=F602,B:B))</f>
        <v>0.14555000000000001</v>
      </c>
    </row>
    <row r="603" spans="1:7" x14ac:dyDescent="0.2">
      <c r="A603" s="11">
        <v>1001420</v>
      </c>
      <c r="B603" s="10">
        <v>0.16489999999999999</v>
      </c>
      <c r="F603" s="11">
        <v>1101630</v>
      </c>
      <c r="G603">
        <f t="array" ref="G603">MEDIAN(IF(A:A=F603,B:B))</f>
        <v>0.14555000000000001</v>
      </c>
    </row>
    <row r="604" spans="1:7" x14ac:dyDescent="0.2">
      <c r="A604" s="11">
        <v>1001430</v>
      </c>
      <c r="B604" s="10">
        <v>0</v>
      </c>
      <c r="F604" s="11">
        <v>1101640</v>
      </c>
      <c r="G604">
        <f t="array" ref="G604">MEDIAN(IF(A:A=F604,B:B))</f>
        <v>0.14555000000000001</v>
      </c>
    </row>
    <row r="605" spans="1:7" x14ac:dyDescent="0.2">
      <c r="A605" s="11">
        <v>1001430</v>
      </c>
      <c r="B605" s="10">
        <v>6.8599999999999994E-2</v>
      </c>
      <c r="F605" s="11">
        <v>1101650</v>
      </c>
      <c r="G605">
        <f t="array" ref="G605">MEDIAN(IF(A:A=F605,B:B))</f>
        <v>0.12060000000000001</v>
      </c>
    </row>
    <row r="606" spans="1:7" x14ac:dyDescent="0.2">
      <c r="A606" s="11">
        <v>1001430</v>
      </c>
      <c r="B606" s="10">
        <v>0.1691</v>
      </c>
      <c r="F606" s="11">
        <v>1101660</v>
      </c>
      <c r="G606">
        <f t="array" ref="G606">MEDIAN(IF(A:A=F606,B:B))</f>
        <v>0.12060000000000001</v>
      </c>
    </row>
    <row r="607" spans="1:7" x14ac:dyDescent="0.2">
      <c r="A607" s="11">
        <v>1001440</v>
      </c>
      <c r="B607" s="10">
        <v>0</v>
      </c>
      <c r="F607" s="11">
        <v>1101670</v>
      </c>
      <c r="G607">
        <f t="array" ref="G607">MEDIAN(IF(A:A=F607,B:B))</f>
        <v>0.18090000000000001</v>
      </c>
    </row>
    <row r="608" spans="1:7" x14ac:dyDescent="0.2">
      <c r="A608" s="11">
        <v>1001440</v>
      </c>
      <c r="B608" s="10">
        <v>2.8400000000000002E-2</v>
      </c>
      <c r="F608" s="11">
        <v>1101680</v>
      </c>
      <c r="G608">
        <f t="array" ref="G608">MEDIAN(IF(A:A=F608,B:B))</f>
        <v>0.12060000000000001</v>
      </c>
    </row>
    <row r="609" spans="1:7" x14ac:dyDescent="0.2">
      <c r="A609" s="11">
        <v>1001440</v>
      </c>
      <c r="B609" s="10">
        <v>5.6099999999999997E-2</v>
      </c>
      <c r="F609" s="11">
        <v>1101690</v>
      </c>
      <c r="G609">
        <f t="array" ref="G609">MEDIAN(IF(A:A=F609,B:B))</f>
        <v>0.18090000000000001</v>
      </c>
    </row>
    <row r="610" spans="1:7" x14ac:dyDescent="0.2">
      <c r="A610" s="11">
        <v>1001440</v>
      </c>
      <c r="B610" s="10">
        <v>0.16489999999999999</v>
      </c>
      <c r="F610" s="11">
        <v>1101700</v>
      </c>
      <c r="G610">
        <f t="array" ref="G610">MEDIAN(IF(A:A=F610,B:B))</f>
        <v>0.18090000000000001</v>
      </c>
    </row>
    <row r="611" spans="1:7" x14ac:dyDescent="0.2">
      <c r="A611" s="11">
        <v>1001450</v>
      </c>
      <c r="B611" s="10">
        <v>0</v>
      </c>
      <c r="F611" s="11">
        <v>1101710</v>
      </c>
      <c r="G611">
        <f t="array" ref="G611">MEDIAN(IF(A:A=F611,B:B))</f>
        <v>0.1497</v>
      </c>
    </row>
    <row r="612" spans="1:7" x14ac:dyDescent="0.2">
      <c r="A612" s="11">
        <v>1001450</v>
      </c>
      <c r="B612" s="10">
        <v>5.6099999999999997E-2</v>
      </c>
      <c r="F612" s="11">
        <v>1101720</v>
      </c>
      <c r="G612">
        <f t="array" ref="G612">MEDIAN(IF(A:A=F612,B:B))</f>
        <v>0.18090000000000001</v>
      </c>
    </row>
    <row r="613" spans="1:7" x14ac:dyDescent="0.2">
      <c r="A613" s="11">
        <v>1001450</v>
      </c>
      <c r="B613" s="10">
        <v>0.16489999999999999</v>
      </c>
      <c r="F613" s="11">
        <v>1101730</v>
      </c>
      <c r="G613">
        <f t="array" ref="G613">MEDIAN(IF(A:A=F613,B:B))</f>
        <v>0.18090000000000001</v>
      </c>
    </row>
    <row r="614" spans="1:7" x14ac:dyDescent="0.2">
      <c r="A614" s="11">
        <v>1001460</v>
      </c>
      <c r="B614" s="10">
        <v>0</v>
      </c>
      <c r="F614" s="11">
        <v>1101740</v>
      </c>
      <c r="G614">
        <f t="array" ref="G614">MEDIAN(IF(A:A=F614,B:B))</f>
        <v>0.14555000000000001</v>
      </c>
    </row>
    <row r="615" spans="1:7" x14ac:dyDescent="0.2">
      <c r="A615" s="11">
        <v>1001460</v>
      </c>
      <c r="B615" s="10">
        <v>0.13239999999999999</v>
      </c>
      <c r="F615" s="11">
        <v>1101750</v>
      </c>
      <c r="G615">
        <f t="array" ref="G615">MEDIAN(IF(A:A=F615,B:B))</f>
        <v>0.21690000000000001</v>
      </c>
    </row>
    <row r="616" spans="1:7" x14ac:dyDescent="0.2">
      <c r="A616" s="11">
        <v>1001460</v>
      </c>
      <c r="B616" s="10">
        <v>0.14000000000000001</v>
      </c>
      <c r="F616" s="11">
        <v>1101760</v>
      </c>
      <c r="G616">
        <f t="array" ref="G616">MEDIAN(IF(A:A=F616,B:B))</f>
        <v>0.21690000000000001</v>
      </c>
    </row>
    <row r="617" spans="1:7" x14ac:dyDescent="0.2">
      <c r="A617" s="11">
        <v>1001470</v>
      </c>
      <c r="B617" s="10">
        <v>0</v>
      </c>
      <c r="F617" s="11">
        <v>1101770</v>
      </c>
      <c r="G617">
        <f t="array" ref="G617">MEDIAN(IF(A:A=F617,B:B))</f>
        <v>0.14555000000000001</v>
      </c>
    </row>
    <row r="618" spans="1:7" x14ac:dyDescent="0.2">
      <c r="A618" s="11">
        <v>1001470</v>
      </c>
      <c r="B618" s="10">
        <v>5.6099999999999997E-2</v>
      </c>
      <c r="F618" s="11">
        <v>1101780</v>
      </c>
      <c r="G618">
        <f t="array" ref="G618">MEDIAN(IF(A:A=F618,B:B))</f>
        <v>0.14760000000000001</v>
      </c>
    </row>
    <row r="619" spans="1:7" x14ac:dyDescent="0.2">
      <c r="A619" s="11">
        <v>1001470</v>
      </c>
      <c r="B619" s="10">
        <v>0.16489999999999999</v>
      </c>
      <c r="F619" s="11">
        <v>1101790</v>
      </c>
      <c r="G619">
        <f t="array" ref="G619">MEDIAN(IF(A:A=F619,B:B))</f>
        <v>0.58489999999999998</v>
      </c>
    </row>
    <row r="620" spans="1:7" x14ac:dyDescent="0.2">
      <c r="A620" s="11">
        <v>1001470</v>
      </c>
      <c r="B620" s="10">
        <v>0.2606</v>
      </c>
      <c r="F620" s="11">
        <v>1101800</v>
      </c>
      <c r="G620">
        <f t="array" ref="G620">MEDIAN(IF(A:A=F620,B:B))</f>
        <v>0.58489999999999998</v>
      </c>
    </row>
    <row r="621" spans="1:7" x14ac:dyDescent="0.2">
      <c r="A621" s="11">
        <v>1001470</v>
      </c>
      <c r="B621" s="10">
        <v>0.35549999999999998</v>
      </c>
      <c r="F621" s="11">
        <v>1101810</v>
      </c>
      <c r="G621">
        <f t="array" ref="G621">MEDIAN(IF(A:A=F621,B:B))</f>
        <v>0.67079999999999995</v>
      </c>
    </row>
    <row r="622" spans="1:7" x14ac:dyDescent="0.2">
      <c r="A622" s="11">
        <v>1001470</v>
      </c>
      <c r="B622" s="10">
        <v>0.38529999999999998</v>
      </c>
      <c r="F622" s="11">
        <v>1101820</v>
      </c>
      <c r="G622">
        <f t="array" ref="G622">MEDIAN(IF(A:A=F622,B:B))</f>
        <v>0.88080000000000003</v>
      </c>
    </row>
    <row r="623" spans="1:7" x14ac:dyDescent="0.2">
      <c r="A623" s="11">
        <v>1001470</v>
      </c>
      <c r="B623" s="10">
        <v>0.56059999999999999</v>
      </c>
      <c r="F623" s="11">
        <v>1101830</v>
      </c>
      <c r="G623">
        <f t="array" ref="G623">MEDIAN(IF(A:A=F623,B:B))</f>
        <v>0.68154999999999999</v>
      </c>
    </row>
    <row r="624" spans="1:7" x14ac:dyDescent="0.2">
      <c r="A624" s="11">
        <v>1001480</v>
      </c>
      <c r="B624" s="10">
        <v>0</v>
      </c>
      <c r="F624" s="11">
        <v>1101840</v>
      </c>
      <c r="G624">
        <f t="array" ref="G624">MEDIAN(IF(A:A=F624,B:B))</f>
        <v>0.51384999999999992</v>
      </c>
    </row>
    <row r="625" spans="1:7" x14ac:dyDescent="0.2">
      <c r="A625" s="11">
        <v>1001480</v>
      </c>
      <c r="B625" s="10">
        <v>5.6099999999999997E-2</v>
      </c>
      <c r="F625" s="11">
        <v>1101850</v>
      </c>
      <c r="G625">
        <f t="array" ref="G625">MEDIAN(IF(A:A=F625,B:B))</f>
        <v>0.2495</v>
      </c>
    </row>
    <row r="626" spans="1:7" x14ac:dyDescent="0.2">
      <c r="A626" s="11">
        <v>1001480</v>
      </c>
      <c r="B626" s="10">
        <v>6.8599999999999994E-2</v>
      </c>
      <c r="F626" s="11">
        <v>1101860</v>
      </c>
      <c r="G626">
        <f t="array" ref="G626">MEDIAN(IF(A:A=F626,B:B))</f>
        <v>0.7782</v>
      </c>
    </row>
    <row r="627" spans="1:7" x14ac:dyDescent="0.2">
      <c r="A627" s="11">
        <v>1001480</v>
      </c>
      <c r="B627" s="10">
        <v>7.8299999999999995E-2</v>
      </c>
      <c r="F627" s="11">
        <v>1101870</v>
      </c>
      <c r="G627">
        <f t="array" ref="G627">MEDIAN(IF(A:A=F627,B:B))</f>
        <v>0.53639999999999999</v>
      </c>
    </row>
    <row r="628" spans="1:7" x14ac:dyDescent="0.2">
      <c r="A628" s="11">
        <v>1001480</v>
      </c>
      <c r="B628" s="10">
        <v>0.16489999999999999</v>
      </c>
      <c r="F628" s="11">
        <v>1101880</v>
      </c>
      <c r="G628">
        <f t="array" ref="G628">MEDIAN(IF(A:A=F628,B:B))</f>
        <v>0.82330000000000003</v>
      </c>
    </row>
    <row r="629" spans="1:7" x14ac:dyDescent="0.2">
      <c r="A629" s="11">
        <v>1001480</v>
      </c>
      <c r="B629" s="10">
        <v>0.1691</v>
      </c>
      <c r="F629" s="11">
        <v>1101890</v>
      </c>
      <c r="G629">
        <f t="array" ref="G629">MEDIAN(IF(A:A=F629,B:B))</f>
        <v>0.51384999999999992</v>
      </c>
    </row>
    <row r="630" spans="1:7" x14ac:dyDescent="0.2">
      <c r="A630" s="11">
        <v>1001480</v>
      </c>
      <c r="B630" s="10">
        <v>0.32090000000000002</v>
      </c>
      <c r="F630" s="11">
        <v>1101900</v>
      </c>
      <c r="G630">
        <f t="array" ref="G630">MEDIAN(IF(A:A=F630,B:B))</f>
        <v>0.90434999999999999</v>
      </c>
    </row>
    <row r="631" spans="1:7" x14ac:dyDescent="0.2">
      <c r="A631" s="11">
        <v>1001490</v>
      </c>
      <c r="B631" s="10">
        <v>6.8599999999999994E-2</v>
      </c>
      <c r="F631" s="11">
        <v>1101910</v>
      </c>
      <c r="G631">
        <f t="array" ref="G631">MEDIAN(IF(A:A=F631,B:B))</f>
        <v>0.82330000000000003</v>
      </c>
    </row>
    <row r="632" spans="1:7" x14ac:dyDescent="0.2">
      <c r="A632" s="11">
        <v>1001490</v>
      </c>
      <c r="B632" s="10">
        <v>7.8299999999999995E-2</v>
      </c>
      <c r="F632" s="11">
        <v>1101920</v>
      </c>
      <c r="G632">
        <f t="array" ref="G632">MEDIAN(IF(A:A=F632,B:B))</f>
        <v>0.71379999999999999</v>
      </c>
    </row>
    <row r="633" spans="1:7" x14ac:dyDescent="0.2">
      <c r="A633" s="11">
        <v>1001490</v>
      </c>
      <c r="B633" s="10">
        <v>0.1691</v>
      </c>
      <c r="F633" s="11">
        <v>1101930</v>
      </c>
      <c r="G633">
        <f t="array" ref="G633">MEDIAN(IF(A:A=F633,B:B))</f>
        <v>0.61680000000000001</v>
      </c>
    </row>
    <row r="634" spans="1:7" x14ac:dyDescent="0.2">
      <c r="A634" s="11">
        <v>1001500</v>
      </c>
      <c r="B634" s="10">
        <v>0</v>
      </c>
      <c r="F634" s="11">
        <v>1101940</v>
      </c>
      <c r="G634">
        <f t="array" ref="G634">MEDIAN(IF(A:A=F634,B:B))</f>
        <v>0.96775</v>
      </c>
    </row>
    <row r="635" spans="1:7" x14ac:dyDescent="0.2">
      <c r="A635" s="11">
        <v>1001500</v>
      </c>
      <c r="B635" s="10">
        <v>1.2500000000000001E-2</v>
      </c>
      <c r="F635" s="11">
        <v>1101950</v>
      </c>
      <c r="G635">
        <f t="array" ref="G635">MEDIAN(IF(A:A=F635,B:B))</f>
        <v>0.58040000000000003</v>
      </c>
    </row>
    <row r="636" spans="1:7" x14ac:dyDescent="0.2">
      <c r="A636" s="11">
        <v>1001500</v>
      </c>
      <c r="B636" s="10">
        <v>5.8900000000000001E-2</v>
      </c>
      <c r="F636" s="11">
        <v>1101960</v>
      </c>
      <c r="G636">
        <f t="array" ref="G636">MEDIAN(IF(A:A=F636,B:B))</f>
        <v>0.93969999999999998</v>
      </c>
    </row>
    <row r="637" spans="1:7" x14ac:dyDescent="0.2">
      <c r="A637" s="11">
        <v>1001510</v>
      </c>
      <c r="B637" s="10">
        <v>0</v>
      </c>
      <c r="F637" s="11">
        <v>1101970</v>
      </c>
      <c r="G637">
        <f t="array" ref="G637">MEDIAN(IF(A:A=F637,B:B))</f>
        <v>0.93969999999999998</v>
      </c>
    </row>
    <row r="638" spans="1:7" x14ac:dyDescent="0.2">
      <c r="A638" s="11">
        <v>1001510</v>
      </c>
      <c r="B638" s="10">
        <v>8.3199999999999996E-2</v>
      </c>
      <c r="F638" s="11">
        <v>1101980</v>
      </c>
      <c r="G638">
        <f t="array" ref="G638">MEDIAN(IF(A:A=F638,B:B))</f>
        <v>0.22109999999999999</v>
      </c>
    </row>
    <row r="639" spans="1:7" x14ac:dyDescent="0.2">
      <c r="A639" s="11">
        <v>1001510</v>
      </c>
      <c r="B639" s="10">
        <v>9.0800000000000006E-2</v>
      </c>
      <c r="F639" s="11">
        <v>1101990</v>
      </c>
      <c r="G639">
        <f t="array" ref="G639">MEDIAN(IF(A:A=F639,B:B))</f>
        <v>0.58040000000000003</v>
      </c>
    </row>
    <row r="640" spans="1:7" x14ac:dyDescent="0.2">
      <c r="A640" s="11">
        <v>1001510</v>
      </c>
      <c r="B640" s="10">
        <v>0.1026</v>
      </c>
      <c r="F640" s="11">
        <v>1102000</v>
      </c>
      <c r="G640">
        <f t="array" ref="G640">MEDIAN(IF(A:A=F640,B:B))</f>
        <v>0.58040000000000003</v>
      </c>
    </row>
    <row r="641" spans="1:7" x14ac:dyDescent="0.2">
      <c r="A641" s="11">
        <v>1001510</v>
      </c>
      <c r="B641" s="10">
        <v>0.16009999999999999</v>
      </c>
      <c r="F641" s="11">
        <v>1102010</v>
      </c>
      <c r="G641">
        <f t="array" ref="G641">MEDIAN(IF(A:A=F641,B:B))</f>
        <v>0.58040000000000003</v>
      </c>
    </row>
    <row r="642" spans="1:7" x14ac:dyDescent="0.2">
      <c r="A642" s="11">
        <v>1001510</v>
      </c>
      <c r="B642" s="10">
        <v>0.23630000000000001</v>
      </c>
      <c r="F642" s="11">
        <v>1102020</v>
      </c>
      <c r="G642">
        <f t="array" ref="G642">MEDIAN(IF(A:A=F642,B:B))</f>
        <v>0.93969999999999998</v>
      </c>
    </row>
    <row r="643" spans="1:7" x14ac:dyDescent="0.2">
      <c r="A643" s="11">
        <v>1001510</v>
      </c>
      <c r="B643" s="10">
        <v>0.24740000000000001</v>
      </c>
      <c r="F643" s="11">
        <v>1102030</v>
      </c>
      <c r="G643">
        <f t="array" ref="G643">MEDIAN(IF(A:A=F643,B:B))</f>
        <v>0.4844</v>
      </c>
    </row>
    <row r="644" spans="1:7" x14ac:dyDescent="0.2">
      <c r="A644" s="11">
        <v>1001510</v>
      </c>
      <c r="B644" s="10">
        <v>0.25090000000000001</v>
      </c>
      <c r="F644" s="11">
        <v>1102040</v>
      </c>
      <c r="G644">
        <f t="array" ref="G644">MEDIAN(IF(A:A=F644,B:B))</f>
        <v>0.74080000000000001</v>
      </c>
    </row>
    <row r="645" spans="1:7" x14ac:dyDescent="0.2">
      <c r="A645" s="11">
        <v>1001510</v>
      </c>
      <c r="B645" s="10">
        <v>0.38529999999999998</v>
      </c>
      <c r="F645" s="11">
        <v>1102050</v>
      </c>
      <c r="G645">
        <f t="array" ref="G645">MEDIAN(IF(A:A=F645,B:B))</f>
        <v>0.68259999999999998</v>
      </c>
    </row>
    <row r="646" spans="1:7" x14ac:dyDescent="0.2">
      <c r="A646" s="11">
        <v>1001510</v>
      </c>
      <c r="B646" s="10">
        <v>0.56899999999999995</v>
      </c>
      <c r="F646" s="11">
        <v>1102060</v>
      </c>
      <c r="G646">
        <f t="array" ref="G646">MEDIAN(IF(A:A=F646,B:B))</f>
        <v>0.22109999999999999</v>
      </c>
    </row>
    <row r="647" spans="1:7" x14ac:dyDescent="0.2">
      <c r="A647" s="11">
        <v>1001510</v>
      </c>
      <c r="B647" s="10">
        <v>0.62509999999999999</v>
      </c>
      <c r="F647" s="11">
        <v>1102070</v>
      </c>
      <c r="G647">
        <f t="array" ref="G647">MEDIAN(IF(A:A=F647,B:B))</f>
        <v>0.94110000000000005</v>
      </c>
    </row>
    <row r="648" spans="1:7" x14ac:dyDescent="0.2">
      <c r="A648" s="11">
        <v>1001520</v>
      </c>
      <c r="B648" s="10">
        <v>0</v>
      </c>
      <c r="F648" s="11">
        <v>1102080</v>
      </c>
      <c r="G648">
        <f t="array" ref="G648">MEDIAN(IF(A:A=F648,B:B))</f>
        <v>0.93969999999999998</v>
      </c>
    </row>
    <row r="649" spans="1:7" x14ac:dyDescent="0.2">
      <c r="A649" s="11">
        <v>1001520</v>
      </c>
      <c r="B649" s="10">
        <v>0.13789999999999999</v>
      </c>
      <c r="F649" s="11">
        <v>1102090</v>
      </c>
      <c r="G649">
        <f t="array" ref="G649">MEDIAN(IF(A:A=F649,B:B))</f>
        <v>0.9425</v>
      </c>
    </row>
    <row r="650" spans="1:7" x14ac:dyDescent="0.2">
      <c r="A650" s="11">
        <v>1001520</v>
      </c>
      <c r="B650" s="10">
        <v>0.2918</v>
      </c>
      <c r="F650" s="11">
        <v>1102100</v>
      </c>
      <c r="G650">
        <f t="array" ref="G650">MEDIAN(IF(A:A=F650,B:B))</f>
        <v>0.93969999999999998</v>
      </c>
    </row>
    <row r="651" spans="1:7" x14ac:dyDescent="0.2">
      <c r="A651" s="11">
        <v>1001520</v>
      </c>
      <c r="B651" s="10">
        <v>0.32569999999999999</v>
      </c>
      <c r="F651" s="11">
        <v>1102110</v>
      </c>
      <c r="G651">
        <f t="array" ref="G651">MEDIAN(IF(A:A=F651,B:B))</f>
        <v>0.93969999999999998</v>
      </c>
    </row>
    <row r="652" spans="1:7" x14ac:dyDescent="0.2">
      <c r="A652" s="11">
        <v>1001520</v>
      </c>
      <c r="B652" s="10">
        <v>0.49130000000000001</v>
      </c>
      <c r="F652" s="11">
        <v>1102120</v>
      </c>
      <c r="G652">
        <f t="array" ref="G652">MEDIAN(IF(A:A=F652,B:B))</f>
        <v>0.97640000000000005</v>
      </c>
    </row>
    <row r="653" spans="1:7" x14ac:dyDescent="0.2">
      <c r="A653" s="11">
        <v>1001530</v>
      </c>
      <c r="B653" s="10">
        <v>0.17949999999999999</v>
      </c>
      <c r="F653" s="11">
        <v>1102130</v>
      </c>
      <c r="G653">
        <f t="array" ref="G653">MEDIAN(IF(A:A=F653,B:B))</f>
        <v>0.71379999999999999</v>
      </c>
    </row>
    <row r="654" spans="1:7" x14ac:dyDescent="0.2">
      <c r="A654" s="11">
        <v>1001530</v>
      </c>
      <c r="B654" s="10">
        <v>0.31879999999999997</v>
      </c>
      <c r="F654" s="11">
        <v>1102140</v>
      </c>
      <c r="G654">
        <f t="array" ref="G654">MEDIAN(IF(A:A=F654,B:B))</f>
        <v>0.41895000000000004</v>
      </c>
    </row>
    <row r="655" spans="1:7" x14ac:dyDescent="0.2">
      <c r="A655" s="11">
        <v>1001530</v>
      </c>
      <c r="B655" s="10">
        <v>0.32569999999999999</v>
      </c>
      <c r="F655" s="11">
        <v>1102150</v>
      </c>
      <c r="G655">
        <f t="array" ref="G655">MEDIAN(IF(A:A=F655,B:B))</f>
        <v>0.3569</v>
      </c>
    </row>
    <row r="656" spans="1:7" x14ac:dyDescent="0.2">
      <c r="A656" s="11">
        <v>1001530</v>
      </c>
      <c r="B656" s="10">
        <v>0.45179999999999998</v>
      </c>
      <c r="F656" s="11">
        <v>1102160</v>
      </c>
      <c r="G656">
        <f t="array" ref="G656">MEDIAN(IF(A:A=F656,B:B))</f>
        <v>0.71379999999999999</v>
      </c>
    </row>
    <row r="657" spans="1:7" x14ac:dyDescent="0.2">
      <c r="A657" s="11">
        <v>1001530</v>
      </c>
      <c r="B657" s="10">
        <v>0.49130000000000001</v>
      </c>
      <c r="F657" s="11">
        <v>1102170</v>
      </c>
      <c r="G657">
        <f t="array" ref="G657">MEDIAN(IF(A:A=F657,B:B))</f>
        <v>0.6653</v>
      </c>
    </row>
    <row r="658" spans="1:7" x14ac:dyDescent="0.2">
      <c r="A658" s="11">
        <v>1001531</v>
      </c>
      <c r="B658" s="10">
        <v>1.32E-2</v>
      </c>
      <c r="F658" s="11">
        <v>1102180</v>
      </c>
      <c r="G658">
        <f t="array" ref="G658">MEDIAN(IF(A:A=F658,B:B))</f>
        <v>0.30840000000000001</v>
      </c>
    </row>
    <row r="659" spans="1:7" x14ac:dyDescent="0.2">
      <c r="A659" s="11">
        <v>1001531</v>
      </c>
      <c r="B659" s="10">
        <v>5.6800000000000003E-2</v>
      </c>
      <c r="F659" s="11">
        <v>1102190</v>
      </c>
      <c r="G659">
        <f t="array" ref="G659">MEDIAN(IF(A:A=F659,B:B))</f>
        <v>0</v>
      </c>
    </row>
    <row r="660" spans="1:7" x14ac:dyDescent="0.2">
      <c r="A660" s="11">
        <v>1001531</v>
      </c>
      <c r="B660" s="10">
        <v>0.1192</v>
      </c>
      <c r="F660" s="11">
        <v>1102200</v>
      </c>
      <c r="G660">
        <f t="array" ref="G660">MEDIAN(IF(A:A=F660,B:B))</f>
        <v>0.61680000000000001</v>
      </c>
    </row>
    <row r="661" spans="1:7" x14ac:dyDescent="0.2">
      <c r="A661" s="11">
        <v>1001531</v>
      </c>
      <c r="B661" s="10">
        <v>0.17949999999999999</v>
      </c>
      <c r="F661" s="11">
        <v>1102210</v>
      </c>
      <c r="G661">
        <f t="array" ref="G661">MEDIAN(IF(A:A=F661,B:B))</f>
        <v>0.35199999999999998</v>
      </c>
    </row>
    <row r="662" spans="1:7" x14ac:dyDescent="0.2">
      <c r="A662" s="11">
        <v>1001531</v>
      </c>
      <c r="B662" s="10">
        <v>0.3049</v>
      </c>
      <c r="F662" s="11">
        <v>1102220</v>
      </c>
      <c r="G662">
        <f t="array" ref="G662">MEDIAN(IF(A:A=F662,B:B))</f>
        <v>0.6653</v>
      </c>
    </row>
    <row r="663" spans="1:7" x14ac:dyDescent="0.2">
      <c r="A663" s="11">
        <v>1001531</v>
      </c>
      <c r="B663" s="10">
        <v>0.31669999999999998</v>
      </c>
      <c r="F663" s="11">
        <v>1102230</v>
      </c>
      <c r="G663">
        <f t="array" ref="G663">MEDIAN(IF(A:A=F663,B:B))</f>
        <v>0.6653</v>
      </c>
    </row>
    <row r="664" spans="1:7" x14ac:dyDescent="0.2">
      <c r="A664" s="11">
        <v>1001531</v>
      </c>
      <c r="B664" s="10">
        <v>0.32569999999999999</v>
      </c>
      <c r="F664" s="11">
        <v>1102240</v>
      </c>
      <c r="G664">
        <f t="array" ref="G664">MEDIAN(IF(A:A=F664,B:B))</f>
        <v>0.71379999999999999</v>
      </c>
    </row>
    <row r="665" spans="1:7" x14ac:dyDescent="0.2">
      <c r="A665" s="11">
        <v>1001531</v>
      </c>
      <c r="B665" s="10">
        <v>0.49130000000000001</v>
      </c>
      <c r="F665" s="11">
        <v>1102250</v>
      </c>
      <c r="G665">
        <f t="array" ref="G665">MEDIAN(IF(A:A=F665,B:B))</f>
        <v>0.64690000000000003</v>
      </c>
    </row>
    <row r="666" spans="1:7" x14ac:dyDescent="0.2">
      <c r="A666" s="11">
        <v>1001531</v>
      </c>
      <c r="B666" s="10">
        <v>0.70130000000000003</v>
      </c>
      <c r="F666" s="11">
        <v>1102260</v>
      </c>
      <c r="G666">
        <f t="array" ref="G666">MEDIAN(IF(A:A=F666,B:B))</f>
        <v>0.54949999999999999</v>
      </c>
    </row>
    <row r="667" spans="1:7" x14ac:dyDescent="0.2">
      <c r="A667" s="11">
        <v>1001540</v>
      </c>
      <c r="B667" s="10">
        <v>0</v>
      </c>
      <c r="F667" s="11">
        <v>1102270</v>
      </c>
      <c r="G667">
        <f t="array" ref="G667">MEDIAN(IF(A:A=F667,B:B))</f>
        <v>0.54949999999999999</v>
      </c>
    </row>
    <row r="668" spans="1:7" x14ac:dyDescent="0.2">
      <c r="A668" s="11">
        <v>1001540</v>
      </c>
      <c r="B668" s="10">
        <v>0.23350000000000001</v>
      </c>
      <c r="F668" s="11">
        <v>1102280</v>
      </c>
      <c r="G668">
        <f t="array" ref="G668">MEDIAN(IF(A:A=F668,B:B))</f>
        <v>0.83509999999999995</v>
      </c>
    </row>
    <row r="669" spans="1:7" x14ac:dyDescent="0.2">
      <c r="A669" s="11">
        <v>1001540</v>
      </c>
      <c r="B669" s="10">
        <v>0.3049</v>
      </c>
      <c r="F669" s="11">
        <v>1102290</v>
      </c>
      <c r="G669">
        <f t="array" ref="G669">MEDIAN(IF(A:A=F669,B:B))</f>
        <v>0.74529999999999996</v>
      </c>
    </row>
    <row r="670" spans="1:7" x14ac:dyDescent="0.2">
      <c r="A670" s="11">
        <v>1001540</v>
      </c>
      <c r="B670" s="10">
        <v>0.31669999999999998</v>
      </c>
      <c r="F670" s="11">
        <v>1102300</v>
      </c>
      <c r="G670">
        <f t="array" ref="G670">MEDIAN(IF(A:A=F670,B:B))</f>
        <v>0.74529999999999996</v>
      </c>
    </row>
    <row r="671" spans="1:7" x14ac:dyDescent="0.2">
      <c r="A671" s="11">
        <v>1001540</v>
      </c>
      <c r="B671" s="10">
        <v>0.35899999999999999</v>
      </c>
      <c r="F671" s="11">
        <v>1102310</v>
      </c>
      <c r="G671">
        <f t="array" ref="G671">MEDIAN(IF(A:A=F671,B:B))</f>
        <v>0.63339999999999996</v>
      </c>
    </row>
    <row r="672" spans="1:7" x14ac:dyDescent="0.2">
      <c r="A672" s="11">
        <v>1001540</v>
      </c>
      <c r="B672" s="10">
        <v>0.41860000000000003</v>
      </c>
      <c r="F672" s="11">
        <v>1102320</v>
      </c>
      <c r="G672">
        <f t="array" ref="G672">MEDIAN(IF(A:A=F672,B:B))</f>
        <v>0.31669999999999998</v>
      </c>
    </row>
    <row r="673" spans="1:7" x14ac:dyDescent="0.2">
      <c r="A673" s="11">
        <v>1001540</v>
      </c>
      <c r="B673" s="10">
        <v>0.51490000000000002</v>
      </c>
      <c r="F673" s="11">
        <v>1102330</v>
      </c>
      <c r="G673">
        <f t="array" ref="G673">MEDIAN(IF(A:A=F673,B:B))</f>
        <v>0.63339999999999996</v>
      </c>
    </row>
    <row r="674" spans="1:7" x14ac:dyDescent="0.2">
      <c r="A674" s="11">
        <v>1001540</v>
      </c>
      <c r="B674" s="10">
        <v>0.51910000000000001</v>
      </c>
      <c r="F674" s="11">
        <v>1102340</v>
      </c>
      <c r="G674">
        <f t="array" ref="G674">MEDIAN(IF(A:A=F674,B:B))</f>
        <v>0.63339999999999996</v>
      </c>
    </row>
    <row r="675" spans="1:7" x14ac:dyDescent="0.2">
      <c r="A675" s="11">
        <v>1001540</v>
      </c>
      <c r="B675" s="10">
        <v>0.51980000000000004</v>
      </c>
      <c r="F675" s="11">
        <v>1102350</v>
      </c>
      <c r="G675">
        <f t="array" ref="G675">MEDIAN(IF(A:A=F675,B:B))</f>
        <v>0.63339999999999996</v>
      </c>
    </row>
    <row r="676" spans="1:7" x14ac:dyDescent="0.2">
      <c r="A676" s="11">
        <v>1001540</v>
      </c>
      <c r="B676" s="10">
        <v>0.52110000000000001</v>
      </c>
      <c r="F676" s="11">
        <v>1102360</v>
      </c>
      <c r="G676">
        <f t="array" ref="G676">MEDIAN(IF(A:A=F676,B:B))</f>
        <v>0.63339999999999996</v>
      </c>
    </row>
    <row r="677" spans="1:7" x14ac:dyDescent="0.2">
      <c r="A677" s="11">
        <v>1001540</v>
      </c>
      <c r="B677" s="10">
        <v>0.53500000000000003</v>
      </c>
      <c r="F677" s="11">
        <v>1102370</v>
      </c>
      <c r="G677">
        <f t="array" ref="G677">MEDIAN(IF(A:A=F677,B:B))</f>
        <v>0.63129999999999997</v>
      </c>
    </row>
    <row r="678" spans="1:7" x14ac:dyDescent="0.2">
      <c r="A678" s="11">
        <v>1001540</v>
      </c>
      <c r="B678" s="10">
        <v>0.64380000000000004</v>
      </c>
      <c r="F678" s="11">
        <v>1102380</v>
      </c>
      <c r="G678">
        <f t="array" ref="G678">MEDIAN(IF(A:A=F678,B:B))</f>
        <v>0.63129999999999997</v>
      </c>
    </row>
    <row r="679" spans="1:7" x14ac:dyDescent="0.2">
      <c r="A679" s="11">
        <v>1001540</v>
      </c>
      <c r="B679" s="10">
        <v>0.70130000000000003</v>
      </c>
      <c r="F679" s="11">
        <v>1102390</v>
      </c>
      <c r="G679">
        <f t="array" ref="G679">MEDIAN(IF(A:A=F679,B:B))</f>
        <v>0.52770000000000006</v>
      </c>
    </row>
    <row r="680" spans="1:7" x14ac:dyDescent="0.2">
      <c r="A680" s="11">
        <v>1001540</v>
      </c>
      <c r="B680" s="10">
        <v>0.75949999999999995</v>
      </c>
      <c r="F680" s="11">
        <v>1102400</v>
      </c>
      <c r="G680">
        <f t="array" ref="G680">MEDIAN(IF(A:A=F680,B:B))</f>
        <v>0.42170000000000002</v>
      </c>
    </row>
    <row r="681" spans="1:7" x14ac:dyDescent="0.2">
      <c r="A681" s="11">
        <v>1001540</v>
      </c>
      <c r="B681" s="10">
        <v>0.7651</v>
      </c>
      <c r="F681" s="11">
        <v>1102410</v>
      </c>
      <c r="G681">
        <f t="array" ref="G681">MEDIAN(IF(A:A=F681,B:B))</f>
        <v>0.63339999999999996</v>
      </c>
    </row>
    <row r="682" spans="1:7" x14ac:dyDescent="0.2">
      <c r="A682" s="11">
        <v>1001540</v>
      </c>
      <c r="B682" s="10">
        <v>0.84550000000000003</v>
      </c>
      <c r="F682" s="11">
        <v>1102420</v>
      </c>
      <c r="G682">
        <f t="array" ref="G682">MEDIAN(IF(A:A=F682,B:B))</f>
        <v>0.63129999999999997</v>
      </c>
    </row>
    <row r="683" spans="1:7" x14ac:dyDescent="0.2">
      <c r="A683" s="11">
        <v>1001540</v>
      </c>
      <c r="B683" s="10">
        <v>0.86899999999999999</v>
      </c>
      <c r="F683" s="11">
        <v>1102430</v>
      </c>
      <c r="G683">
        <f t="array" ref="G683">MEDIAN(IF(A:A=F683,B:B))</f>
        <v>0.63129999999999997</v>
      </c>
    </row>
    <row r="684" spans="1:7" x14ac:dyDescent="0.2">
      <c r="A684" s="11">
        <v>1001540</v>
      </c>
      <c r="B684" s="10">
        <v>0.91679999999999995</v>
      </c>
      <c r="F684" s="11">
        <v>1102440</v>
      </c>
      <c r="G684">
        <f t="array" ref="G684">MEDIAN(IF(A:A=F684,B:B))</f>
        <v>0.63339999999999996</v>
      </c>
    </row>
    <row r="685" spans="1:7" x14ac:dyDescent="0.2">
      <c r="A685" s="11">
        <v>1001540</v>
      </c>
      <c r="B685" s="10">
        <v>0.94869999999999999</v>
      </c>
      <c r="F685" s="11">
        <v>1102450</v>
      </c>
      <c r="G685">
        <f t="array" ref="G685">MEDIAN(IF(A:A=F685,B:B))</f>
        <v>0.63339999999999996</v>
      </c>
    </row>
    <row r="686" spans="1:7" x14ac:dyDescent="0.2">
      <c r="A686" s="11">
        <v>1001540</v>
      </c>
      <c r="B686" s="10">
        <v>0.95499999999999996</v>
      </c>
      <c r="F686" s="11">
        <v>1102460</v>
      </c>
      <c r="G686">
        <f t="array" ref="G686">MEDIAN(IF(A:A=F686,B:B))</f>
        <v>0.80390000000000006</v>
      </c>
    </row>
    <row r="687" spans="1:7" x14ac:dyDescent="0.2">
      <c r="A687" s="11">
        <v>1001550</v>
      </c>
      <c r="B687" s="10">
        <v>0</v>
      </c>
      <c r="F687" s="11">
        <v>1102470</v>
      </c>
      <c r="G687">
        <f t="array" ref="G687">MEDIAN(IF(A:A=F687,B:B))</f>
        <v>0.80390000000000006</v>
      </c>
    </row>
    <row r="688" spans="1:7" x14ac:dyDescent="0.2">
      <c r="A688" s="11">
        <v>1001550</v>
      </c>
      <c r="B688" s="10">
        <v>0.1192</v>
      </c>
      <c r="F688" s="11">
        <v>1102480</v>
      </c>
      <c r="G688">
        <f t="array" ref="G688">MEDIAN(IF(A:A=F688,B:B))</f>
        <v>0.56929999999999992</v>
      </c>
    </row>
    <row r="689" spans="1:7" x14ac:dyDescent="0.2">
      <c r="A689" s="11">
        <v>1001550</v>
      </c>
      <c r="B689" s="10">
        <v>0.25090000000000001</v>
      </c>
      <c r="F689" s="11">
        <v>1102490</v>
      </c>
      <c r="G689">
        <f t="array" ref="G689">MEDIAN(IF(A:A=F689,B:B))</f>
        <v>0.54949999999999999</v>
      </c>
    </row>
    <row r="690" spans="1:7" x14ac:dyDescent="0.2">
      <c r="A690" s="11">
        <v>1001550</v>
      </c>
      <c r="B690" s="10">
        <v>0.41720000000000002</v>
      </c>
      <c r="F690" s="11">
        <v>1102500</v>
      </c>
      <c r="G690">
        <f t="array" ref="G690">MEDIAN(IF(A:A=F690,B:B))</f>
        <v>0.66354999999999997</v>
      </c>
    </row>
    <row r="691" spans="1:7" x14ac:dyDescent="0.2">
      <c r="A691" s="11">
        <v>1001550</v>
      </c>
      <c r="B691" s="10">
        <v>0.51910000000000001</v>
      </c>
      <c r="F691" s="11">
        <v>1102510</v>
      </c>
      <c r="G691">
        <f t="array" ref="G691">MEDIAN(IF(A:A=F691,B:B))</f>
        <v>0.97299999999999998</v>
      </c>
    </row>
    <row r="692" spans="1:7" x14ac:dyDescent="0.2">
      <c r="A692" s="11">
        <v>1001550</v>
      </c>
      <c r="B692" s="10">
        <v>0.53500000000000003</v>
      </c>
      <c r="F692" s="11">
        <v>1102520</v>
      </c>
      <c r="G692">
        <f t="array" ref="G692">MEDIAN(IF(A:A=F692,B:B))</f>
        <v>0.97440000000000004</v>
      </c>
    </row>
    <row r="693" spans="1:7" x14ac:dyDescent="0.2">
      <c r="A693" s="11">
        <v>1001550</v>
      </c>
      <c r="B693" s="10">
        <v>0.70130000000000003</v>
      </c>
      <c r="F693" s="11">
        <v>1102530</v>
      </c>
      <c r="G693">
        <f t="array" ref="G693">MEDIAN(IF(A:A=F693,B:B))</f>
        <v>0.97370000000000001</v>
      </c>
    </row>
    <row r="694" spans="1:7" x14ac:dyDescent="0.2">
      <c r="A694" s="11">
        <v>1001550</v>
      </c>
      <c r="B694" s="10">
        <v>0.89400000000000002</v>
      </c>
      <c r="F694" s="11">
        <v>1102540</v>
      </c>
      <c r="G694">
        <f t="array" ref="G694">MEDIAN(IF(A:A=F694,B:B))</f>
        <v>0.97299999999999998</v>
      </c>
    </row>
    <row r="695" spans="1:7" x14ac:dyDescent="0.2">
      <c r="A695" s="11">
        <v>1001550</v>
      </c>
      <c r="B695" s="10">
        <v>0.91679999999999995</v>
      </c>
      <c r="F695" s="11">
        <v>1102550</v>
      </c>
      <c r="G695">
        <f t="array" ref="G695">MEDIAN(IF(A:A=F695,B:B))</f>
        <v>0.96185000000000009</v>
      </c>
    </row>
    <row r="696" spans="1:7" x14ac:dyDescent="0.2">
      <c r="A696" s="11">
        <v>1001560</v>
      </c>
      <c r="B696" s="10">
        <v>0</v>
      </c>
      <c r="F696" s="11">
        <v>1102560</v>
      </c>
      <c r="G696">
        <f t="array" ref="G696">MEDIAN(IF(A:A=F696,B:B))</f>
        <v>0.90434999999999999</v>
      </c>
    </row>
    <row r="697" spans="1:7" x14ac:dyDescent="0.2">
      <c r="A697" s="11">
        <v>1001560</v>
      </c>
      <c r="B697" s="10">
        <v>0.13789999999999999</v>
      </c>
      <c r="F697" s="11">
        <v>1102570</v>
      </c>
      <c r="G697">
        <f t="array" ref="G697">MEDIAN(IF(A:A=F697,B:B))</f>
        <v>0.94940000000000002</v>
      </c>
    </row>
    <row r="698" spans="1:7" x14ac:dyDescent="0.2">
      <c r="A698" s="11">
        <v>1001560</v>
      </c>
      <c r="B698" s="10">
        <v>0.25990000000000002</v>
      </c>
      <c r="F698" s="11">
        <v>1102580</v>
      </c>
      <c r="G698">
        <f t="array" ref="G698">MEDIAN(IF(A:A=F698,B:B))</f>
        <v>0.93830000000000002</v>
      </c>
    </row>
    <row r="699" spans="1:7" x14ac:dyDescent="0.2">
      <c r="A699" s="11">
        <v>1001560</v>
      </c>
      <c r="B699" s="10">
        <v>0.39219999999999999</v>
      </c>
      <c r="F699" s="11">
        <v>1102590</v>
      </c>
      <c r="G699">
        <f t="array" ref="G699">MEDIAN(IF(A:A=F699,B:B))</f>
        <v>0.96050000000000002</v>
      </c>
    </row>
    <row r="700" spans="1:7" x14ac:dyDescent="0.2">
      <c r="A700" s="11">
        <v>1001560</v>
      </c>
      <c r="B700" s="10">
        <v>0.44209999999999999</v>
      </c>
      <c r="F700" s="11">
        <v>1102600</v>
      </c>
      <c r="G700">
        <f t="array" ref="G700">MEDIAN(IF(A:A=F700,B:B))</f>
        <v>0.97299999999999998</v>
      </c>
    </row>
    <row r="701" spans="1:7" x14ac:dyDescent="0.2">
      <c r="A701" s="11">
        <v>1001560</v>
      </c>
      <c r="B701" s="10">
        <v>0.45179999999999998</v>
      </c>
      <c r="F701" s="11">
        <v>1102610</v>
      </c>
      <c r="G701">
        <f t="array" ref="G701">MEDIAN(IF(A:A=F701,B:B))</f>
        <v>0.97440000000000004</v>
      </c>
    </row>
    <row r="702" spans="1:7" x14ac:dyDescent="0.2">
      <c r="A702" s="11">
        <v>1001560</v>
      </c>
      <c r="B702" s="10">
        <v>0.46429999999999999</v>
      </c>
      <c r="F702" s="11">
        <v>1102620</v>
      </c>
      <c r="G702">
        <f t="array" ref="G702">MEDIAN(IF(A:A=F702,B:B))</f>
        <v>0.97440000000000004</v>
      </c>
    </row>
    <row r="703" spans="1:7" x14ac:dyDescent="0.2">
      <c r="A703" s="11">
        <v>1001560</v>
      </c>
      <c r="B703" s="10">
        <v>0.48089999999999999</v>
      </c>
      <c r="F703" s="11">
        <v>1102630</v>
      </c>
      <c r="G703">
        <f t="array" ref="G703">MEDIAN(IF(A:A=F703,B:B))</f>
        <v>0.97440000000000004</v>
      </c>
    </row>
    <row r="704" spans="1:7" x14ac:dyDescent="0.2">
      <c r="A704" s="11">
        <v>1001560</v>
      </c>
      <c r="B704" s="10">
        <v>0.49130000000000001</v>
      </c>
      <c r="F704" s="11">
        <v>1102640</v>
      </c>
      <c r="G704">
        <f t="array" ref="G704">MEDIAN(IF(A:A=F704,B:B))</f>
        <v>0.80390000000000006</v>
      </c>
    </row>
    <row r="705" spans="1:7" x14ac:dyDescent="0.2">
      <c r="A705" s="11">
        <v>1001560</v>
      </c>
      <c r="B705" s="10">
        <v>0.6784</v>
      </c>
      <c r="F705" s="11">
        <v>1102650</v>
      </c>
      <c r="G705">
        <f t="array" ref="G705">MEDIAN(IF(A:A=F705,B:B))</f>
        <v>0.88360000000000005</v>
      </c>
    </row>
    <row r="706" spans="1:7" x14ac:dyDescent="0.2">
      <c r="A706" s="11">
        <v>1001570</v>
      </c>
      <c r="B706" s="10">
        <v>0</v>
      </c>
      <c r="F706" s="11">
        <v>1102660</v>
      </c>
      <c r="G706">
        <f t="array" ref="G706">MEDIAN(IF(A:A=F706,B:B))</f>
        <v>0.85794999999999999</v>
      </c>
    </row>
    <row r="707" spans="1:7" x14ac:dyDescent="0.2">
      <c r="A707" s="11">
        <v>1001570</v>
      </c>
      <c r="B707" s="10">
        <v>0.1913</v>
      </c>
      <c r="F707" s="11">
        <v>1102670</v>
      </c>
      <c r="G707">
        <f t="array" ref="G707">MEDIAN(IF(A:A=F707,B:B))</f>
        <v>0.93830000000000002</v>
      </c>
    </row>
    <row r="708" spans="1:7" x14ac:dyDescent="0.2">
      <c r="A708" s="11">
        <v>1001570</v>
      </c>
      <c r="B708" s="10">
        <v>0.25990000000000002</v>
      </c>
      <c r="F708" s="11">
        <v>1102680</v>
      </c>
      <c r="G708">
        <f t="array" ref="G708">MEDIAN(IF(A:A=F708,B:B))</f>
        <v>0.96050000000000002</v>
      </c>
    </row>
    <row r="709" spans="1:7" x14ac:dyDescent="0.2">
      <c r="A709" s="11">
        <v>1001570</v>
      </c>
      <c r="B709" s="10">
        <v>0.31879999999999997</v>
      </c>
      <c r="F709" s="11">
        <v>1102690</v>
      </c>
      <c r="G709">
        <f t="array" ref="G709">MEDIAN(IF(A:A=F709,B:B))</f>
        <v>0.73904999999999998</v>
      </c>
    </row>
    <row r="710" spans="1:7" x14ac:dyDescent="0.2">
      <c r="A710" s="11">
        <v>1001570</v>
      </c>
      <c r="B710" s="10">
        <v>0.3569</v>
      </c>
      <c r="F710" s="11">
        <v>1102700</v>
      </c>
      <c r="G710">
        <f t="array" ref="G710">MEDIAN(IF(A:A=F710,B:B))</f>
        <v>0.81564999999999999</v>
      </c>
    </row>
    <row r="711" spans="1:7" x14ac:dyDescent="0.2">
      <c r="A711" s="11">
        <v>1001570</v>
      </c>
      <c r="B711" s="10">
        <v>0.39219999999999999</v>
      </c>
      <c r="F711" s="11">
        <v>1102710</v>
      </c>
      <c r="G711">
        <f t="array" ref="G711">MEDIAN(IF(A:A=F711,B:B))</f>
        <v>0.83230000000000004</v>
      </c>
    </row>
    <row r="712" spans="1:7" x14ac:dyDescent="0.2">
      <c r="A712" s="11">
        <v>1001570</v>
      </c>
      <c r="B712" s="10">
        <v>0.44209999999999999</v>
      </c>
      <c r="F712" s="11">
        <v>1102720</v>
      </c>
      <c r="G712">
        <f t="array" ref="G712">MEDIAN(IF(A:A=F712,B:B))</f>
        <v>0.81980000000000008</v>
      </c>
    </row>
    <row r="713" spans="1:7" x14ac:dyDescent="0.2">
      <c r="A713" s="11">
        <v>1001571</v>
      </c>
      <c r="B713" s="10">
        <v>1.32E-2</v>
      </c>
      <c r="F713" s="11">
        <v>1102730</v>
      </c>
      <c r="G713">
        <f t="array" ref="G713">MEDIAN(IF(A:A=F713,B:B))</f>
        <v>0.62925000000000009</v>
      </c>
    </row>
    <row r="714" spans="1:7" x14ac:dyDescent="0.2">
      <c r="A714" s="11">
        <v>1001571</v>
      </c>
      <c r="B714" s="10">
        <v>0.1739</v>
      </c>
      <c r="F714" s="11">
        <v>1102740</v>
      </c>
      <c r="G714">
        <f t="array" ref="G714">MEDIAN(IF(A:A=F714,B:B))</f>
        <v>0.93830000000000002</v>
      </c>
    </row>
    <row r="715" spans="1:7" x14ac:dyDescent="0.2">
      <c r="A715" s="11">
        <v>1001571</v>
      </c>
      <c r="B715" s="10">
        <v>0.17949999999999999</v>
      </c>
      <c r="F715" s="11">
        <v>1102750</v>
      </c>
      <c r="G715">
        <f t="array" ref="G715">MEDIAN(IF(A:A=F715,B:B))</f>
        <v>0.59670000000000001</v>
      </c>
    </row>
    <row r="716" spans="1:7" x14ac:dyDescent="0.2">
      <c r="A716" s="11">
        <v>1001571</v>
      </c>
      <c r="B716" s="10">
        <v>0.1913</v>
      </c>
      <c r="F716" s="11">
        <v>1102760</v>
      </c>
      <c r="G716">
        <f t="array" ref="G716">MEDIAN(IF(A:A=F716,B:B))</f>
        <v>0.70029999999999992</v>
      </c>
    </row>
    <row r="717" spans="1:7" x14ac:dyDescent="0.2">
      <c r="A717" s="11">
        <v>1001571</v>
      </c>
      <c r="B717" s="10">
        <v>0.1933</v>
      </c>
      <c r="F717" s="11">
        <v>1102770</v>
      </c>
      <c r="G717">
        <f t="array" ref="G717">MEDIAN(IF(A:A=F717,B:B))</f>
        <v>0.90300000000000002</v>
      </c>
    </row>
    <row r="718" spans="1:7" x14ac:dyDescent="0.2">
      <c r="A718" s="11">
        <v>1001571</v>
      </c>
      <c r="B718" s="10">
        <v>0.23350000000000001</v>
      </c>
      <c r="F718" s="11">
        <v>1102780</v>
      </c>
      <c r="G718">
        <f t="array" ref="G718">MEDIAN(IF(A:A=F718,B:B))</f>
        <v>0.76819999999999999</v>
      </c>
    </row>
    <row r="719" spans="1:7" x14ac:dyDescent="0.2">
      <c r="A719" s="11">
        <v>1001571</v>
      </c>
      <c r="B719" s="10">
        <v>0.27789999999999998</v>
      </c>
      <c r="F719" s="11">
        <v>1102790</v>
      </c>
      <c r="G719">
        <f t="array" ref="G719">MEDIAN(IF(A:A=F719,B:B))</f>
        <v>0.52949999999999997</v>
      </c>
    </row>
    <row r="720" spans="1:7" x14ac:dyDescent="0.2">
      <c r="A720" s="11">
        <v>1001571</v>
      </c>
      <c r="B720" s="10">
        <v>0.3049</v>
      </c>
      <c r="F720" s="11">
        <v>1102800</v>
      </c>
      <c r="G720">
        <f t="array" ref="G720">MEDIAN(IF(A:A=F720,B:B))</f>
        <v>0.9466</v>
      </c>
    </row>
    <row r="721" spans="1:7" x14ac:dyDescent="0.2">
      <c r="A721" s="11">
        <v>1001571</v>
      </c>
      <c r="B721" s="10">
        <v>0.31669999999999998</v>
      </c>
      <c r="F721" s="11">
        <v>1102810</v>
      </c>
      <c r="G721">
        <f t="array" ref="G721">MEDIAN(IF(A:A=F721,B:B))</f>
        <v>0.96740000000000004</v>
      </c>
    </row>
    <row r="722" spans="1:7" x14ac:dyDescent="0.2">
      <c r="A722" s="11">
        <v>1001571</v>
      </c>
      <c r="B722" s="10">
        <v>0.31879999999999997</v>
      </c>
      <c r="F722" s="11">
        <v>1102820</v>
      </c>
      <c r="G722">
        <f t="array" ref="G722">MEDIAN(IF(A:A=F722,B:B))</f>
        <v>0.96740000000000004</v>
      </c>
    </row>
    <row r="723" spans="1:7" x14ac:dyDescent="0.2">
      <c r="A723" s="11">
        <v>1001571</v>
      </c>
      <c r="B723" s="10">
        <v>0.3569</v>
      </c>
      <c r="F723" s="11">
        <v>1102830</v>
      </c>
      <c r="G723">
        <f t="array" ref="G723">MEDIAN(IF(A:A=F723,B:B))</f>
        <v>0.95699999999999996</v>
      </c>
    </row>
    <row r="724" spans="1:7" x14ac:dyDescent="0.2">
      <c r="A724" s="11">
        <v>1001571</v>
      </c>
      <c r="B724" s="10">
        <v>0.41649999999999998</v>
      </c>
      <c r="F724" s="11">
        <v>1102840</v>
      </c>
      <c r="G724">
        <f t="array" ref="G724">MEDIAN(IF(A:A=F724,B:B))</f>
        <v>0.96219999999999994</v>
      </c>
    </row>
    <row r="725" spans="1:7" x14ac:dyDescent="0.2">
      <c r="A725" s="11">
        <v>1001571</v>
      </c>
      <c r="B725" s="10">
        <v>0.51980000000000004</v>
      </c>
      <c r="F725" s="11">
        <v>1102850</v>
      </c>
      <c r="G725">
        <f t="array" ref="G725">MEDIAN(IF(A:A=F725,B:B))</f>
        <v>0.90680000000000005</v>
      </c>
    </row>
    <row r="726" spans="1:7" x14ac:dyDescent="0.2">
      <c r="A726" s="11">
        <v>1001580</v>
      </c>
      <c r="B726" s="10">
        <v>0</v>
      </c>
      <c r="F726" s="11">
        <v>1102860</v>
      </c>
      <c r="G726">
        <f t="array" ref="G726">MEDIAN(IF(A:A=F726,B:B))</f>
        <v>0.90680000000000005</v>
      </c>
    </row>
    <row r="727" spans="1:7" x14ac:dyDescent="0.2">
      <c r="A727" s="11">
        <v>1001580</v>
      </c>
      <c r="B727" s="10">
        <v>6.93E-2</v>
      </c>
      <c r="F727" s="11">
        <v>1102870</v>
      </c>
      <c r="G727">
        <f t="array" ref="G727">MEDIAN(IF(A:A=F727,B:B))</f>
        <v>0.97019999999999995</v>
      </c>
    </row>
    <row r="728" spans="1:7" x14ac:dyDescent="0.2">
      <c r="A728" s="11">
        <v>1001580</v>
      </c>
      <c r="B728" s="10">
        <v>0.1739</v>
      </c>
      <c r="F728" s="11">
        <v>1102880</v>
      </c>
      <c r="G728">
        <f t="array" ref="G728">MEDIAN(IF(A:A=F728,B:B))</f>
        <v>0.97019999999999995</v>
      </c>
    </row>
    <row r="729" spans="1:7" x14ac:dyDescent="0.2">
      <c r="A729" s="11">
        <v>1001580</v>
      </c>
      <c r="B729" s="10">
        <v>0.28000000000000003</v>
      </c>
      <c r="F729" s="11">
        <v>1102890</v>
      </c>
      <c r="G729">
        <f t="array" ref="G729">MEDIAN(IF(A:A=F729,B:B))</f>
        <v>0.95699999999999996</v>
      </c>
    </row>
    <row r="730" spans="1:7" x14ac:dyDescent="0.2">
      <c r="A730" s="11">
        <v>1001580</v>
      </c>
      <c r="B730" s="10">
        <v>0.31669999999999998</v>
      </c>
      <c r="F730" s="11">
        <v>1102900</v>
      </c>
      <c r="G730">
        <f t="array" ref="G730">MEDIAN(IF(A:A=F730,B:B))</f>
        <v>0.83020000000000005</v>
      </c>
    </row>
    <row r="731" spans="1:7" x14ac:dyDescent="0.2">
      <c r="A731" s="11">
        <v>1001580</v>
      </c>
      <c r="B731" s="10">
        <v>0.33679999999999999</v>
      </c>
      <c r="F731" s="11">
        <v>1102910</v>
      </c>
      <c r="G731">
        <f t="array" ref="G731">MEDIAN(IF(A:A=F731,B:B))</f>
        <v>0.83020000000000005</v>
      </c>
    </row>
    <row r="732" spans="1:7" x14ac:dyDescent="0.2">
      <c r="A732" s="11">
        <v>1001580</v>
      </c>
      <c r="B732" s="10">
        <v>0.35899999999999999</v>
      </c>
      <c r="F732" s="11">
        <v>1102920</v>
      </c>
      <c r="G732">
        <f t="array" ref="G732">MEDIAN(IF(A:A=F732,B:B))</f>
        <v>0.97019999999999995</v>
      </c>
    </row>
    <row r="733" spans="1:7" x14ac:dyDescent="0.2">
      <c r="A733" s="11">
        <v>1001580</v>
      </c>
      <c r="B733" s="10">
        <v>0.51490000000000002</v>
      </c>
      <c r="F733" s="11">
        <v>1102930</v>
      </c>
      <c r="G733">
        <f t="array" ref="G733">MEDIAN(IF(A:A=F733,B:B))</f>
        <v>0.90189999999999992</v>
      </c>
    </row>
    <row r="734" spans="1:7" x14ac:dyDescent="0.2">
      <c r="A734" s="11">
        <v>1001580</v>
      </c>
      <c r="B734" s="10">
        <v>0.52110000000000001</v>
      </c>
      <c r="F734" s="11">
        <v>1102940</v>
      </c>
      <c r="G734">
        <f t="array" ref="G734">MEDIAN(IF(A:A=F734,B:B))</f>
        <v>0.83020000000000005</v>
      </c>
    </row>
    <row r="735" spans="1:7" x14ac:dyDescent="0.2">
      <c r="A735" s="11">
        <v>1001580</v>
      </c>
      <c r="B735" s="10">
        <v>0.64380000000000004</v>
      </c>
      <c r="F735" s="11">
        <v>1102950</v>
      </c>
      <c r="G735">
        <f t="array" ref="G735">MEDIAN(IF(A:A=F735,B:B))</f>
        <v>0.89675000000000005</v>
      </c>
    </row>
    <row r="736" spans="1:7" x14ac:dyDescent="0.2">
      <c r="A736" s="11">
        <v>1001580</v>
      </c>
      <c r="B736" s="10">
        <v>0.75949999999999995</v>
      </c>
      <c r="F736" s="11">
        <v>1102960</v>
      </c>
      <c r="G736">
        <f t="array" ref="G736">MEDIAN(IF(A:A=F736,B:B))</f>
        <v>0.83020000000000005</v>
      </c>
    </row>
    <row r="737" spans="1:7" x14ac:dyDescent="0.2">
      <c r="A737" s="11">
        <v>1001580</v>
      </c>
      <c r="B737" s="10">
        <v>0.78169999999999995</v>
      </c>
      <c r="F737" s="11">
        <v>1102970</v>
      </c>
      <c r="G737">
        <f t="array" ref="G737">MEDIAN(IF(A:A=F737,B:B))</f>
        <v>0.76645000000000008</v>
      </c>
    </row>
    <row r="738" spans="1:7" x14ac:dyDescent="0.2">
      <c r="A738" s="11">
        <v>1001580</v>
      </c>
      <c r="B738" s="10">
        <v>0.84550000000000003</v>
      </c>
      <c r="F738" s="11">
        <v>1102980</v>
      </c>
      <c r="G738">
        <f t="array" ref="G738">MEDIAN(IF(A:A=F738,B:B))</f>
        <v>0.78275000000000006</v>
      </c>
    </row>
    <row r="739" spans="1:7" x14ac:dyDescent="0.2">
      <c r="A739" s="11">
        <v>1001580</v>
      </c>
      <c r="B739" s="10">
        <v>0.95499999999999996</v>
      </c>
      <c r="F739" s="11">
        <v>1102990</v>
      </c>
      <c r="G739">
        <f t="array" ref="G739">MEDIAN(IF(A:A=F739,B:B))</f>
        <v>0.96330000000000005</v>
      </c>
    </row>
    <row r="740" spans="1:7" x14ac:dyDescent="0.2">
      <c r="A740" s="11">
        <v>1001590</v>
      </c>
      <c r="B740" s="10">
        <v>0</v>
      </c>
      <c r="F740" s="11">
        <v>1103000</v>
      </c>
      <c r="G740">
        <f t="array" ref="G740">MEDIAN(IF(A:A=F740,B:B))</f>
        <v>0.81840000000000002</v>
      </c>
    </row>
    <row r="741" spans="1:7" x14ac:dyDescent="0.2">
      <c r="A741" s="11">
        <v>1001590</v>
      </c>
      <c r="B741" s="10">
        <v>6.93E-2</v>
      </c>
      <c r="F741" s="11">
        <v>1103010</v>
      </c>
      <c r="G741">
        <f t="array" ref="G741">MEDIAN(IF(A:A=F741,B:B))</f>
        <v>0.83020000000000005</v>
      </c>
    </row>
    <row r="742" spans="1:7" x14ac:dyDescent="0.2">
      <c r="A742" s="11">
        <v>1001590</v>
      </c>
      <c r="B742" s="10">
        <v>0.1739</v>
      </c>
      <c r="F742" s="11">
        <v>1103020</v>
      </c>
      <c r="G742">
        <f t="array" ref="G742">MEDIAN(IF(A:A=F742,B:B))</f>
        <v>0.96330000000000005</v>
      </c>
    </row>
    <row r="743" spans="1:7" x14ac:dyDescent="0.2">
      <c r="A743" s="11">
        <v>1001590</v>
      </c>
      <c r="B743" s="10">
        <v>0.28000000000000003</v>
      </c>
      <c r="F743" s="11">
        <v>1103030</v>
      </c>
      <c r="G743">
        <f t="array" ref="G743">MEDIAN(IF(A:A=F743,B:B))</f>
        <v>0.44840000000000002</v>
      </c>
    </row>
    <row r="744" spans="1:7" x14ac:dyDescent="0.2">
      <c r="A744" s="11">
        <v>1001590</v>
      </c>
      <c r="B744" s="10">
        <v>0.33679999999999999</v>
      </c>
      <c r="F744" s="11">
        <v>1103040</v>
      </c>
      <c r="G744">
        <f t="array" ref="G744">MEDIAN(IF(A:A=F744,B:B))</f>
        <v>0.96330000000000005</v>
      </c>
    </row>
    <row r="745" spans="1:7" x14ac:dyDescent="0.2">
      <c r="A745" s="11">
        <v>1001590</v>
      </c>
      <c r="B745" s="10">
        <v>0.3957</v>
      </c>
      <c r="F745" s="11">
        <v>1103050</v>
      </c>
      <c r="G745">
        <f t="array" ref="G745">MEDIAN(IF(A:A=F745,B:B))</f>
        <v>0.96330000000000005</v>
      </c>
    </row>
    <row r="746" spans="1:7" x14ac:dyDescent="0.2">
      <c r="A746" s="11">
        <v>1001590</v>
      </c>
      <c r="B746" s="10">
        <v>0.78169999999999995</v>
      </c>
      <c r="F746" s="11">
        <v>1103060</v>
      </c>
      <c r="G746">
        <f t="array" ref="G746">MEDIAN(IF(A:A=F746,B:B))</f>
        <v>0.89675000000000005</v>
      </c>
    </row>
    <row r="747" spans="1:7" x14ac:dyDescent="0.2">
      <c r="A747" s="11">
        <v>1001600</v>
      </c>
      <c r="B747" s="10">
        <v>0</v>
      </c>
      <c r="F747" s="11">
        <v>1103070</v>
      </c>
      <c r="G747">
        <f t="array" ref="G747">MEDIAN(IF(A:A=F747,B:B))</f>
        <v>0.44840000000000002</v>
      </c>
    </row>
    <row r="748" spans="1:7" x14ac:dyDescent="0.2">
      <c r="A748" s="11">
        <v>1001600</v>
      </c>
      <c r="B748" s="10">
        <v>0.78169999999999995</v>
      </c>
      <c r="F748" s="11">
        <v>1103080</v>
      </c>
      <c r="G748">
        <f t="array" ref="G748">MEDIAN(IF(A:A=F748,B:B))</f>
        <v>0.56895000000000007</v>
      </c>
    </row>
    <row r="749" spans="1:7" x14ac:dyDescent="0.2">
      <c r="A749" s="11">
        <v>1001610</v>
      </c>
      <c r="B749" s="10">
        <v>6.93E-2</v>
      </c>
      <c r="F749" s="11">
        <v>1103090</v>
      </c>
      <c r="G749">
        <f t="array" ref="G749">MEDIAN(IF(A:A=F749,B:B))</f>
        <v>0.6895</v>
      </c>
    </row>
    <row r="750" spans="1:7" x14ac:dyDescent="0.2">
      <c r="A750" s="11">
        <v>1001610</v>
      </c>
      <c r="B750" s="10">
        <v>0.1719</v>
      </c>
      <c r="F750" s="11">
        <v>1103100</v>
      </c>
      <c r="G750">
        <f t="array" ref="G750">MEDIAN(IF(A:A=F750,B:B))</f>
        <v>0.82640000000000002</v>
      </c>
    </row>
    <row r="751" spans="1:7" x14ac:dyDescent="0.2">
      <c r="A751" s="11">
        <v>1001610</v>
      </c>
      <c r="B751" s="10">
        <v>0.1739</v>
      </c>
      <c r="F751" s="11">
        <v>1103110</v>
      </c>
      <c r="G751">
        <f t="array" ref="G751">MEDIAN(IF(A:A=F751,B:B))</f>
        <v>0.89675000000000005</v>
      </c>
    </row>
    <row r="752" spans="1:7" x14ac:dyDescent="0.2">
      <c r="A752" s="11">
        <v>1001610</v>
      </c>
      <c r="B752" s="10">
        <v>0.1933</v>
      </c>
      <c r="F752" s="11">
        <v>1103120</v>
      </c>
      <c r="G752">
        <f t="array" ref="G752">MEDIAN(IF(A:A=F752,B:B))</f>
        <v>0.91269999999999996</v>
      </c>
    </row>
    <row r="753" spans="1:7" x14ac:dyDescent="0.2">
      <c r="A753" s="11">
        <v>1001610</v>
      </c>
      <c r="B753" s="10">
        <v>0.31669999999999998</v>
      </c>
      <c r="F753" s="11">
        <v>1103130</v>
      </c>
      <c r="G753">
        <f t="array" ref="G753">MEDIAN(IF(A:A=F753,B:B))</f>
        <v>0.82640000000000002</v>
      </c>
    </row>
    <row r="754" spans="1:7" x14ac:dyDescent="0.2">
      <c r="A754" s="11">
        <v>1001620</v>
      </c>
      <c r="B754" s="10">
        <v>6.93E-2</v>
      </c>
      <c r="F754" s="11">
        <v>1103140</v>
      </c>
      <c r="G754">
        <f t="array" ref="G754">MEDIAN(IF(A:A=F754,B:B))</f>
        <v>0.22420000000000001</v>
      </c>
    </row>
    <row r="755" spans="1:7" x14ac:dyDescent="0.2">
      <c r="A755" s="11">
        <v>1001620</v>
      </c>
      <c r="B755" s="10">
        <v>0.1719</v>
      </c>
      <c r="F755" s="11">
        <v>1103150</v>
      </c>
      <c r="G755">
        <f t="array" ref="G755">MEDIAN(IF(A:A=F755,B:B))</f>
        <v>0.44840000000000002</v>
      </c>
    </row>
    <row r="756" spans="1:7" x14ac:dyDescent="0.2">
      <c r="A756" s="11">
        <v>1001620</v>
      </c>
      <c r="B756" s="10">
        <v>0.1739</v>
      </c>
      <c r="F756" s="11">
        <v>1103160</v>
      </c>
      <c r="G756">
        <f t="array" ref="G756">MEDIAN(IF(A:A=F756,B:B))</f>
        <v>0.22420000000000001</v>
      </c>
    </row>
    <row r="757" spans="1:7" x14ac:dyDescent="0.2">
      <c r="A757" s="11">
        <v>1001620</v>
      </c>
      <c r="B757" s="10">
        <v>0.1933</v>
      </c>
      <c r="F757" s="11">
        <v>1103170</v>
      </c>
      <c r="G757">
        <f t="array" ref="G757">MEDIAN(IF(A:A=F757,B:B))</f>
        <v>0.22420000000000001</v>
      </c>
    </row>
    <row r="758" spans="1:7" x14ac:dyDescent="0.2">
      <c r="A758" s="11">
        <v>1001620</v>
      </c>
      <c r="B758" s="10">
        <v>0.27789999999999998</v>
      </c>
      <c r="F758" s="11">
        <v>1103180</v>
      </c>
      <c r="G758">
        <f t="array" ref="G758">MEDIAN(IF(A:A=F758,B:B))</f>
        <v>0.246</v>
      </c>
    </row>
    <row r="759" spans="1:7" x14ac:dyDescent="0.2">
      <c r="A759" s="11">
        <v>1001620</v>
      </c>
      <c r="B759" s="10">
        <v>0.41649999999999998</v>
      </c>
      <c r="F759" s="11">
        <v>1103190</v>
      </c>
      <c r="G759">
        <f t="array" ref="G759">MEDIAN(IF(A:A=F759,B:B))</f>
        <v>0.34720000000000001</v>
      </c>
    </row>
    <row r="760" spans="1:7" x14ac:dyDescent="0.2">
      <c r="A760" s="11">
        <v>1001620</v>
      </c>
      <c r="B760" s="10">
        <v>0.51980000000000004</v>
      </c>
      <c r="F760" s="11">
        <v>1103200</v>
      </c>
      <c r="G760">
        <f t="array" ref="G760">MEDIAN(IF(A:A=F760,B:B))</f>
        <v>0.246</v>
      </c>
    </row>
    <row r="761" spans="1:7" x14ac:dyDescent="0.2">
      <c r="A761" s="11">
        <v>1001630</v>
      </c>
      <c r="B761" s="10">
        <v>6.93E-2</v>
      </c>
      <c r="F761" s="11">
        <v>1103210</v>
      </c>
      <c r="G761">
        <f t="array" ref="G761">MEDIAN(IF(A:A=F761,B:B))</f>
        <v>0.123</v>
      </c>
    </row>
    <row r="762" spans="1:7" x14ac:dyDescent="0.2">
      <c r="A762" s="11">
        <v>1001630</v>
      </c>
      <c r="B762" s="10">
        <v>0.1719</v>
      </c>
      <c r="F762" s="11">
        <v>1103220</v>
      </c>
      <c r="G762">
        <f t="array" ref="G762">MEDIAN(IF(A:A=F762,B:B))</f>
        <v>0.123</v>
      </c>
    </row>
    <row r="763" spans="1:7" x14ac:dyDescent="0.2">
      <c r="A763" s="11">
        <v>1001630</v>
      </c>
      <c r="B763" s="10">
        <v>0.1739</v>
      </c>
      <c r="F763" s="11">
        <v>1103230</v>
      </c>
      <c r="G763">
        <f t="array" ref="G763">MEDIAN(IF(A:A=F763,B:B))</f>
        <v>0.246</v>
      </c>
    </row>
    <row r="764" spans="1:7" x14ac:dyDescent="0.2">
      <c r="A764" s="11">
        <v>1001630</v>
      </c>
      <c r="B764" s="10">
        <v>0.1933</v>
      </c>
      <c r="F764" s="11">
        <v>1103240</v>
      </c>
      <c r="G764">
        <f t="array" ref="G764">MEDIAN(IF(A:A=F764,B:B))</f>
        <v>0.62580000000000002</v>
      </c>
    </row>
    <row r="765" spans="1:7" x14ac:dyDescent="0.2">
      <c r="A765" s="11">
        <v>1001630</v>
      </c>
      <c r="B765" s="10">
        <v>0.27789999999999998</v>
      </c>
      <c r="F765" s="11">
        <v>1103250</v>
      </c>
      <c r="G765">
        <f t="array" ref="G765">MEDIAN(IF(A:A=F765,B:B))</f>
        <v>0.62580000000000002</v>
      </c>
    </row>
    <row r="766" spans="1:7" x14ac:dyDescent="0.2">
      <c r="A766" s="11">
        <v>1001630</v>
      </c>
      <c r="B766" s="10">
        <v>0.3957</v>
      </c>
      <c r="F766" s="11">
        <v>1103260</v>
      </c>
      <c r="G766">
        <f t="array" ref="G766">MEDIAN(IF(A:A=F766,B:B))</f>
        <v>0.45115000000000005</v>
      </c>
    </row>
    <row r="767" spans="1:7" x14ac:dyDescent="0.2">
      <c r="A767" s="11">
        <v>1001630</v>
      </c>
      <c r="B767" s="10">
        <v>0.41649999999999998</v>
      </c>
      <c r="F767" s="11">
        <v>1103270</v>
      </c>
      <c r="G767">
        <f t="array" ref="G767">MEDIAN(IF(A:A=F767,B:B))</f>
        <v>0.49824999999999997</v>
      </c>
    </row>
    <row r="768" spans="1:7" x14ac:dyDescent="0.2">
      <c r="A768" s="11">
        <v>1001640</v>
      </c>
      <c r="B768" s="10">
        <v>0.27789999999999998</v>
      </c>
      <c r="F768" s="11">
        <v>1103289</v>
      </c>
      <c r="G768">
        <f t="array" ref="G768">MEDIAN(IF(A:A=F768,B:B))</f>
        <v>0.85450000000000004</v>
      </c>
    </row>
    <row r="769" spans="1:7" x14ac:dyDescent="0.2">
      <c r="A769" s="11">
        <v>1001640</v>
      </c>
      <c r="B769" s="10">
        <v>0.41649999999999998</v>
      </c>
      <c r="F769" s="11">
        <v>1103290</v>
      </c>
      <c r="G769">
        <f t="array" ref="G769">MEDIAN(IF(A:A=F769,B:B))</f>
        <v>0.57169999999999999</v>
      </c>
    </row>
    <row r="770" spans="1:7" x14ac:dyDescent="0.2">
      <c r="A770" s="11">
        <v>1001650</v>
      </c>
      <c r="B770" s="10">
        <v>4.4400000000000002E-2</v>
      </c>
      <c r="F770" s="11">
        <v>1103300</v>
      </c>
      <c r="G770">
        <f t="array" ref="G770">MEDIAN(IF(A:A=F770,B:B))</f>
        <v>0.57169999999999999</v>
      </c>
    </row>
    <row r="771" spans="1:7" x14ac:dyDescent="0.2">
      <c r="A771" s="11">
        <v>1001650</v>
      </c>
      <c r="B771" s="10">
        <v>0.25990000000000002</v>
      </c>
      <c r="F771" s="11">
        <v>1103310</v>
      </c>
      <c r="G771">
        <f t="array" ref="G771">MEDIAN(IF(A:A=F771,B:B))</f>
        <v>0.123</v>
      </c>
    </row>
    <row r="772" spans="1:7" x14ac:dyDescent="0.2">
      <c r="A772" s="11">
        <v>1001650</v>
      </c>
      <c r="B772" s="10">
        <v>0.39219999999999999</v>
      </c>
      <c r="F772" s="11">
        <v>1103320</v>
      </c>
      <c r="G772">
        <f t="array" ref="G772">MEDIAN(IF(A:A=F772,B:B))</f>
        <v>0.246</v>
      </c>
    </row>
    <row r="773" spans="1:7" x14ac:dyDescent="0.2">
      <c r="A773" s="11">
        <v>1001651</v>
      </c>
      <c r="B773" s="10">
        <v>5.96E-2</v>
      </c>
      <c r="F773" s="11">
        <v>1103330</v>
      </c>
      <c r="G773">
        <f t="array" ref="G773">MEDIAN(IF(A:A=F773,B:B))</f>
        <v>0.246</v>
      </c>
    </row>
    <row r="774" spans="1:7" x14ac:dyDescent="0.2">
      <c r="A774" s="11">
        <v>1001651</v>
      </c>
      <c r="B774" s="10">
        <v>0.1913</v>
      </c>
      <c r="F774" s="11">
        <v>1103340</v>
      </c>
      <c r="G774">
        <f t="array" ref="G774">MEDIAN(IF(A:A=F774,B:B))</f>
        <v>0.123</v>
      </c>
    </row>
    <row r="775" spans="1:7" x14ac:dyDescent="0.2">
      <c r="A775" s="11">
        <v>1001651</v>
      </c>
      <c r="B775" s="10">
        <v>0.25990000000000002</v>
      </c>
      <c r="F775" s="11">
        <v>1103350</v>
      </c>
      <c r="G775">
        <f t="array" ref="G775">MEDIAN(IF(A:A=F775,B:B))</f>
        <v>0.219</v>
      </c>
    </row>
    <row r="776" spans="1:7" x14ac:dyDescent="0.2">
      <c r="A776" s="11">
        <v>1001651</v>
      </c>
      <c r="B776" s="10">
        <v>0.3569</v>
      </c>
      <c r="F776" s="11">
        <v>1103351</v>
      </c>
      <c r="G776">
        <f t="array" ref="G776">MEDIAN(IF(A:A=F776,B:B))</f>
        <v>0.62855000000000005</v>
      </c>
    </row>
    <row r="777" spans="1:7" x14ac:dyDescent="0.2">
      <c r="A777" s="11">
        <v>1001651</v>
      </c>
      <c r="B777" s="10">
        <v>0.39219999999999999</v>
      </c>
      <c r="F777" s="11">
        <v>1103360</v>
      </c>
      <c r="G777">
        <f t="array" ref="G777">MEDIAN(IF(A:A=F777,B:B))</f>
        <v>0.123</v>
      </c>
    </row>
    <row r="778" spans="1:7" x14ac:dyDescent="0.2">
      <c r="A778" s="11">
        <v>1001660</v>
      </c>
      <c r="B778" s="10">
        <v>0.1913</v>
      </c>
      <c r="F778" s="11">
        <v>1103370</v>
      </c>
      <c r="G778">
        <f t="array" ref="G778">MEDIAN(IF(A:A=F778,B:B))</f>
        <v>0.123</v>
      </c>
    </row>
    <row r="779" spans="1:7" x14ac:dyDescent="0.2">
      <c r="A779" s="11">
        <v>1001660</v>
      </c>
      <c r="B779" s="10">
        <v>0.3569</v>
      </c>
      <c r="F779" s="11">
        <v>1103380</v>
      </c>
      <c r="G779">
        <f t="array" ref="G779">MEDIAN(IF(A:A=F779,B:B))</f>
        <v>0.123</v>
      </c>
    </row>
    <row r="780" spans="1:7" x14ac:dyDescent="0.2">
      <c r="A780" s="11">
        <v>1001670</v>
      </c>
      <c r="B780" s="10">
        <v>5.96E-2</v>
      </c>
      <c r="F780" s="11">
        <v>1103390</v>
      </c>
      <c r="G780">
        <f t="array" ref="G780">MEDIAN(IF(A:A=F780,B:B))</f>
        <v>0.123</v>
      </c>
    </row>
    <row r="781" spans="1:7" x14ac:dyDescent="0.2">
      <c r="A781" s="11">
        <v>1001670</v>
      </c>
      <c r="B781" s="10">
        <v>0.1913</v>
      </c>
      <c r="F781" s="11">
        <v>1103400</v>
      </c>
      <c r="G781">
        <f t="array" ref="G781">MEDIAN(IF(A:A=F781,B:B))</f>
        <v>0.123</v>
      </c>
    </row>
    <row r="782" spans="1:7" x14ac:dyDescent="0.2">
      <c r="A782" s="11">
        <v>1001670</v>
      </c>
      <c r="B782" s="10">
        <v>0.39219999999999999</v>
      </c>
      <c r="F782" s="11">
        <v>1200010</v>
      </c>
      <c r="G782">
        <f t="array" ref="G782">MEDIAN(IF(A:A=F782,B:B))</f>
        <v>0.35070000000000001</v>
      </c>
    </row>
    <row r="783" spans="1:7" x14ac:dyDescent="0.2">
      <c r="A783" s="11">
        <v>1001680</v>
      </c>
      <c r="B783" s="10">
        <v>4.4400000000000002E-2</v>
      </c>
      <c r="F783" s="11">
        <v>1200020</v>
      </c>
      <c r="G783">
        <f t="array" ref="G783">MEDIAN(IF(A:A=F783,B:B))</f>
        <v>0.44490000000000002</v>
      </c>
    </row>
    <row r="784" spans="1:7" x14ac:dyDescent="0.2">
      <c r="A784" s="11">
        <v>1001680</v>
      </c>
      <c r="B784" s="10">
        <v>5.96E-2</v>
      </c>
      <c r="F784" s="11">
        <v>1200030</v>
      </c>
      <c r="G784">
        <f t="array" ref="G784">MEDIAN(IF(A:A=F784,B:B))</f>
        <v>0.29315000000000002</v>
      </c>
    </row>
    <row r="785" spans="1:7" x14ac:dyDescent="0.2">
      <c r="A785" s="11">
        <v>1001680</v>
      </c>
      <c r="B785" s="10">
        <v>0.1913</v>
      </c>
      <c r="F785" s="11">
        <v>1200040</v>
      </c>
      <c r="G785">
        <f t="array" ref="G785">MEDIAN(IF(A:A=F785,B:B))</f>
        <v>0.1303</v>
      </c>
    </row>
    <row r="786" spans="1:7" x14ac:dyDescent="0.2">
      <c r="A786" s="11">
        <v>1001680</v>
      </c>
      <c r="B786" s="10">
        <v>0.25990000000000002</v>
      </c>
      <c r="F786" s="11">
        <v>1200050</v>
      </c>
      <c r="G786">
        <f t="array" ref="G786">MEDIAN(IF(A:A=F786,B:B))</f>
        <v>5.4100000000000002E-2</v>
      </c>
    </row>
    <row r="787" spans="1:7" x14ac:dyDescent="0.2">
      <c r="A787" s="11">
        <v>1001690</v>
      </c>
      <c r="B787" s="10">
        <v>5.96E-2</v>
      </c>
      <c r="F787" s="11">
        <v>1200060</v>
      </c>
      <c r="G787">
        <f t="array" ref="G787">MEDIAN(IF(A:A=F787,B:B))</f>
        <v>2.9100000000000001E-2</v>
      </c>
    </row>
    <row r="788" spans="1:7" x14ac:dyDescent="0.2">
      <c r="A788" s="11">
        <v>1001690</v>
      </c>
      <c r="B788" s="10">
        <v>7.2099999999999997E-2</v>
      </c>
      <c r="F788" s="11">
        <v>1300010</v>
      </c>
      <c r="G788">
        <f t="array" ref="G788">MEDIAN(IF(A:A=F788,B:B))</f>
        <v>0.11019999999999999</v>
      </c>
    </row>
    <row r="789" spans="1:7" x14ac:dyDescent="0.2">
      <c r="A789" s="11">
        <v>1001690</v>
      </c>
      <c r="B789" s="10">
        <v>0.1913</v>
      </c>
      <c r="F789" s="11">
        <v>1300020</v>
      </c>
      <c r="G789">
        <f t="array" ref="G789">MEDIAN(IF(A:A=F789,B:B))</f>
        <v>2.98E-2</v>
      </c>
    </row>
    <row r="790" spans="1:7" x14ac:dyDescent="0.2">
      <c r="A790" s="11">
        <v>1001690</v>
      </c>
      <c r="B790" s="10">
        <v>0.27789999999999998</v>
      </c>
      <c r="F790" s="11">
        <v>1300030</v>
      </c>
      <c r="G790">
        <f t="array" ref="G790">MEDIAN(IF(A:A=F790,B:B))</f>
        <v>2.4250000000000001E-2</v>
      </c>
    </row>
    <row r="791" spans="1:7" x14ac:dyDescent="0.2">
      <c r="A791" s="11">
        <v>1001700</v>
      </c>
      <c r="B791" s="10">
        <v>2.5600000000000001E-2</v>
      </c>
      <c r="F791" s="11">
        <v>1300040</v>
      </c>
      <c r="G791">
        <f t="array" ref="G791">MEDIAN(IF(A:A=F791,B:B))</f>
        <v>8.2500000000000004E-2</v>
      </c>
    </row>
    <row r="792" spans="1:7" x14ac:dyDescent="0.2">
      <c r="A792" s="11">
        <v>1001700</v>
      </c>
      <c r="B792" s="10">
        <v>0.1913</v>
      </c>
      <c r="F792" s="11">
        <v>1300050</v>
      </c>
      <c r="G792">
        <f t="array" ref="G792">MEDIAN(IF(A:A=F792,B:B))</f>
        <v>0</v>
      </c>
    </row>
    <row r="793" spans="1:7" x14ac:dyDescent="0.2">
      <c r="A793" s="11">
        <v>1001700</v>
      </c>
      <c r="B793" s="10">
        <v>0.27789999999999998</v>
      </c>
      <c r="F793" s="11">
        <v>1300060</v>
      </c>
      <c r="G793">
        <f t="array" ref="G793">MEDIAN(IF(A:A=F793,B:B))</f>
        <v>0</v>
      </c>
    </row>
    <row r="794" spans="1:7" x14ac:dyDescent="0.2">
      <c r="A794" s="11">
        <v>1001700</v>
      </c>
      <c r="B794" s="10">
        <v>0.3569</v>
      </c>
      <c r="F794" s="11">
        <v>1300070</v>
      </c>
      <c r="G794">
        <f t="array" ref="G794">MEDIAN(IF(A:A=F794,B:B))</f>
        <v>0</v>
      </c>
    </row>
    <row r="795" spans="1:7" x14ac:dyDescent="0.2">
      <c r="A795" s="11">
        <v>1001700</v>
      </c>
      <c r="B795" s="10">
        <v>0.3957</v>
      </c>
      <c r="F795" s="11">
        <v>1300080</v>
      </c>
      <c r="G795">
        <f t="array" ref="G795">MEDIAN(IF(A:A=F795,B:B))</f>
        <v>0</v>
      </c>
    </row>
    <row r="796" spans="1:7" x14ac:dyDescent="0.2">
      <c r="A796" s="11">
        <v>1001700</v>
      </c>
      <c r="B796" s="10">
        <v>0.41649999999999998</v>
      </c>
      <c r="F796" s="11">
        <v>1300090</v>
      </c>
      <c r="G796">
        <f t="array" ref="G796">MEDIAN(IF(A:A=F796,B:B))</f>
        <v>0.45634999999999998</v>
      </c>
    </row>
    <row r="797" spans="1:7" x14ac:dyDescent="0.2">
      <c r="A797" s="11">
        <v>1001710</v>
      </c>
      <c r="B797" s="10">
        <v>0</v>
      </c>
      <c r="F797" s="11">
        <v>1300100</v>
      </c>
      <c r="G797">
        <f t="array" ref="G797">MEDIAN(IF(A:A=F797,B:B))</f>
        <v>0.45634999999999998</v>
      </c>
    </row>
    <row r="798" spans="1:7" x14ac:dyDescent="0.2">
      <c r="A798" s="11">
        <v>1001710</v>
      </c>
      <c r="B798" s="10">
        <v>2.5600000000000001E-2</v>
      </c>
      <c r="F798" s="11">
        <v>1300110</v>
      </c>
      <c r="G798">
        <f t="array" ref="G798">MEDIAN(IF(A:A=F798,B:B))</f>
        <v>0</v>
      </c>
    </row>
    <row r="799" spans="1:7" x14ac:dyDescent="0.2">
      <c r="A799" s="11">
        <v>1001710</v>
      </c>
      <c r="B799" s="10">
        <v>0.27789999999999998</v>
      </c>
      <c r="F799" s="11">
        <v>1300120</v>
      </c>
      <c r="G799">
        <f t="array" ref="G799">MEDIAN(IF(A:A=F799,B:B))</f>
        <v>0</v>
      </c>
    </row>
    <row r="800" spans="1:7" x14ac:dyDescent="0.2">
      <c r="A800" s="11">
        <v>1001720</v>
      </c>
      <c r="B800" s="10">
        <v>0</v>
      </c>
      <c r="F800" s="11">
        <v>1300130</v>
      </c>
      <c r="G800">
        <f t="array" ref="G800">MEDIAN(IF(A:A=F800,B:B))</f>
        <v>0.45634999999999998</v>
      </c>
    </row>
    <row r="801" spans="1:7" x14ac:dyDescent="0.2">
      <c r="A801" s="11">
        <v>1001720</v>
      </c>
      <c r="B801" s="10">
        <v>2.5600000000000001E-2</v>
      </c>
      <c r="F801" s="11">
        <v>1300140</v>
      </c>
      <c r="G801">
        <f t="array" ref="G801">MEDIAN(IF(A:A=F801,B:B))</f>
        <v>0.91269999999999996</v>
      </c>
    </row>
    <row r="802" spans="1:7" x14ac:dyDescent="0.2">
      <c r="A802" s="11">
        <v>1001720</v>
      </c>
      <c r="B802" s="10">
        <v>0.27789999999999998</v>
      </c>
      <c r="F802" s="11">
        <v>1300150</v>
      </c>
      <c r="G802">
        <f t="array" ref="G802">MEDIAN(IF(A:A=F802,B:B))</f>
        <v>0.45634999999999998</v>
      </c>
    </row>
    <row r="803" spans="1:7" x14ac:dyDescent="0.2">
      <c r="A803" s="11">
        <v>1001730</v>
      </c>
      <c r="B803" s="10">
        <v>0</v>
      </c>
      <c r="F803" s="11">
        <v>1300160</v>
      </c>
      <c r="G803">
        <f t="array" ref="G803">MEDIAN(IF(A:A=F803,B:B))</f>
        <v>0.72764999999999991</v>
      </c>
    </row>
    <row r="804" spans="1:7" x14ac:dyDescent="0.2">
      <c r="A804" s="11">
        <v>1001730</v>
      </c>
      <c r="B804" s="10">
        <v>2.5600000000000001E-2</v>
      </c>
      <c r="F804" s="11">
        <v>1300170</v>
      </c>
      <c r="G804">
        <f t="array" ref="G804">MEDIAN(IF(A:A=F804,B:B))</f>
        <v>0.96879999999999999</v>
      </c>
    </row>
    <row r="805" spans="1:7" x14ac:dyDescent="0.2">
      <c r="A805" s="11">
        <v>1001730</v>
      </c>
      <c r="B805" s="10">
        <v>0.3957</v>
      </c>
      <c r="F805" s="11">
        <v>1300180</v>
      </c>
      <c r="G805">
        <f t="array" ref="G805">MEDIAN(IF(A:A=F805,B:B))</f>
        <v>0.82915000000000005</v>
      </c>
    </row>
    <row r="806" spans="1:7" x14ac:dyDescent="0.2">
      <c r="A806" s="11">
        <v>1001740</v>
      </c>
      <c r="B806" s="10">
        <v>0</v>
      </c>
      <c r="F806" s="11">
        <v>1300190</v>
      </c>
      <c r="G806">
        <f t="array" ref="G806">MEDIAN(IF(A:A=F806,B:B))</f>
        <v>0.96879999999999999</v>
      </c>
    </row>
    <row r="807" spans="1:7" x14ac:dyDescent="0.2">
      <c r="A807" s="11">
        <v>1001740</v>
      </c>
      <c r="B807" s="10">
        <v>7.2099999999999997E-2</v>
      </c>
      <c r="F807" s="11">
        <v>1300200</v>
      </c>
      <c r="G807">
        <f t="array" ref="G807">MEDIAN(IF(A:A=F807,B:B))</f>
        <v>0.72764999999999991</v>
      </c>
    </row>
    <row r="808" spans="1:7" x14ac:dyDescent="0.2">
      <c r="A808" s="11">
        <v>1001740</v>
      </c>
      <c r="B808" s="10">
        <v>0.1913</v>
      </c>
      <c r="F808" s="11">
        <v>1300210</v>
      </c>
      <c r="G808">
        <f t="array" ref="G808">MEDIAN(IF(A:A=F808,B:B))</f>
        <v>0.72764999999999991</v>
      </c>
    </row>
    <row r="809" spans="1:7" x14ac:dyDescent="0.2">
      <c r="A809" s="11">
        <v>1001740</v>
      </c>
      <c r="B809" s="10">
        <v>0.27789999999999998</v>
      </c>
      <c r="F809" s="11">
        <v>1300220</v>
      </c>
      <c r="G809">
        <f t="array" ref="G809">MEDIAN(IF(A:A=F809,B:B))</f>
        <v>0.91269999999999996</v>
      </c>
    </row>
    <row r="810" spans="1:7" x14ac:dyDescent="0.2">
      <c r="A810" s="11">
        <v>1001750</v>
      </c>
      <c r="B810" s="10">
        <v>4.4400000000000002E-2</v>
      </c>
      <c r="F810" s="11">
        <v>1300230</v>
      </c>
      <c r="G810">
        <f t="array" ref="G810">MEDIAN(IF(A:A=F810,B:B))</f>
        <v>0.94074999999999998</v>
      </c>
    </row>
    <row r="811" spans="1:7" x14ac:dyDescent="0.2">
      <c r="A811" s="11">
        <v>1001750</v>
      </c>
      <c r="B811" s="10">
        <v>0.25990000000000002</v>
      </c>
      <c r="F811" s="11">
        <v>1300240</v>
      </c>
      <c r="G811">
        <f t="array" ref="G811">MEDIAN(IF(A:A=F811,B:B))</f>
        <v>0.96879999999999999</v>
      </c>
    </row>
    <row r="812" spans="1:7" x14ac:dyDescent="0.2">
      <c r="A812" s="11">
        <v>1001760</v>
      </c>
      <c r="B812" s="10">
        <v>0.13789999999999999</v>
      </c>
      <c r="F812" s="11">
        <v>1300250</v>
      </c>
      <c r="G812">
        <f t="array" ref="G812">MEDIAN(IF(A:A=F812,B:B))</f>
        <v>0</v>
      </c>
    </row>
    <row r="813" spans="1:7" x14ac:dyDescent="0.2">
      <c r="A813" s="11">
        <v>1001760</v>
      </c>
      <c r="B813" s="10">
        <v>0.21210000000000001</v>
      </c>
      <c r="F813" s="11">
        <v>1300260</v>
      </c>
      <c r="G813">
        <f t="array" ref="G813">MEDIAN(IF(A:A=F813,B:B))</f>
        <v>0</v>
      </c>
    </row>
    <row r="814" spans="1:7" x14ac:dyDescent="0.2">
      <c r="A814" s="11">
        <v>1001760</v>
      </c>
      <c r="B814" s="10">
        <v>0.6784</v>
      </c>
      <c r="F814" s="11">
        <v>1300270</v>
      </c>
      <c r="G814">
        <f t="array" ref="G814">MEDIAN(IF(A:A=F814,B:B))</f>
        <v>0</v>
      </c>
    </row>
    <row r="815" spans="1:7" x14ac:dyDescent="0.2">
      <c r="A815" s="11">
        <v>1001770</v>
      </c>
      <c r="B815" s="10">
        <v>0</v>
      </c>
      <c r="F815" s="11">
        <v>1300280</v>
      </c>
      <c r="G815">
        <f t="array" ref="G815">MEDIAN(IF(A:A=F815,B:B))</f>
        <v>0</v>
      </c>
    </row>
    <row r="816" spans="1:7" x14ac:dyDescent="0.2">
      <c r="A816" s="11">
        <v>1001770</v>
      </c>
      <c r="B816" s="10">
        <v>0.13789999999999999</v>
      </c>
      <c r="F816" s="11">
        <v>1300290</v>
      </c>
      <c r="G816">
        <f t="array" ref="G816">MEDIAN(IF(A:A=F816,B:B))</f>
        <v>0</v>
      </c>
    </row>
    <row r="817" spans="1:7" x14ac:dyDescent="0.2">
      <c r="A817" s="11">
        <v>1001770</v>
      </c>
      <c r="B817" s="10">
        <v>0.49130000000000001</v>
      </c>
      <c r="F817" s="11">
        <v>1300300</v>
      </c>
      <c r="G817">
        <f t="array" ref="G817">MEDIAN(IF(A:A=F817,B:B))</f>
        <v>0</v>
      </c>
    </row>
    <row r="818" spans="1:7" x14ac:dyDescent="0.2">
      <c r="A818" s="11">
        <v>1001780</v>
      </c>
      <c r="B818" s="10">
        <v>0</v>
      </c>
      <c r="F818" s="11">
        <v>1300310</v>
      </c>
      <c r="G818">
        <f t="array" ref="G818">MEDIAN(IF(A:A=F818,B:B))</f>
        <v>0</v>
      </c>
    </row>
    <row r="819" spans="1:7" x14ac:dyDescent="0.2">
      <c r="A819" s="11">
        <v>1001780</v>
      </c>
      <c r="B819" s="10">
        <v>0.31879999999999997</v>
      </c>
      <c r="F819" s="11">
        <v>1300320</v>
      </c>
      <c r="G819">
        <f t="array" ref="G819">MEDIAN(IF(A:A=F819,B:B))</f>
        <v>0.36764999999999998</v>
      </c>
    </row>
    <row r="820" spans="1:7" x14ac:dyDescent="0.2">
      <c r="A820" s="11">
        <v>1001780</v>
      </c>
      <c r="B820" s="10">
        <v>0.44209999999999999</v>
      </c>
      <c r="F820" s="11">
        <v>1300330</v>
      </c>
      <c r="G820">
        <f t="array" ref="G820">MEDIAN(IF(A:A=F820,B:B))</f>
        <v>0</v>
      </c>
    </row>
    <row r="821" spans="1:7" x14ac:dyDescent="0.2">
      <c r="A821" s="11">
        <v>1001780</v>
      </c>
      <c r="B821" s="10">
        <v>0.45179999999999998</v>
      </c>
      <c r="F821" s="11">
        <v>1300340</v>
      </c>
      <c r="G821">
        <f t="array" ref="G821">MEDIAN(IF(A:A=F821,B:B))</f>
        <v>0</v>
      </c>
    </row>
    <row r="822" spans="1:7" x14ac:dyDescent="0.2">
      <c r="A822" s="11">
        <v>1001780</v>
      </c>
      <c r="B822" s="10">
        <v>0.49130000000000001</v>
      </c>
      <c r="F822" s="11">
        <v>1300350</v>
      </c>
      <c r="G822">
        <f t="array" ref="G822">MEDIAN(IF(A:A=F822,B:B))</f>
        <v>0.439</v>
      </c>
    </row>
    <row r="823" spans="1:7" x14ac:dyDescent="0.2">
      <c r="A823" s="11">
        <v>1001780</v>
      </c>
      <c r="B823" s="10">
        <v>0.6784</v>
      </c>
      <c r="F823" s="11">
        <v>1300360</v>
      </c>
      <c r="G823">
        <f t="array" ref="G823">MEDIAN(IF(A:A=F823,B:B))</f>
        <v>0.439</v>
      </c>
    </row>
    <row r="824" spans="1:7" x14ac:dyDescent="0.2">
      <c r="A824" s="11">
        <v>1001790</v>
      </c>
      <c r="B824" s="10">
        <v>0</v>
      </c>
      <c r="F824" s="11">
        <v>1300370</v>
      </c>
      <c r="G824">
        <f t="array" ref="G824">MEDIAN(IF(A:A=F824,B:B))</f>
        <v>0.439</v>
      </c>
    </row>
    <row r="825" spans="1:7" x14ac:dyDescent="0.2">
      <c r="A825" s="11">
        <v>1001790</v>
      </c>
      <c r="B825" s="10">
        <v>4.4400000000000002E-2</v>
      </c>
      <c r="F825" s="11">
        <v>1300380</v>
      </c>
      <c r="G825">
        <f t="array" ref="G825">MEDIAN(IF(A:A=F825,B:B))</f>
        <v>0.439</v>
      </c>
    </row>
    <row r="826" spans="1:7" x14ac:dyDescent="0.2">
      <c r="A826" s="11">
        <v>1001790</v>
      </c>
      <c r="B826" s="10">
        <v>0.25990000000000002</v>
      </c>
      <c r="F826" s="11">
        <v>1300390</v>
      </c>
      <c r="G826">
        <f t="array" ref="G826">MEDIAN(IF(A:A=F826,B:B))</f>
        <v>0.439</v>
      </c>
    </row>
    <row r="827" spans="1:7" x14ac:dyDescent="0.2">
      <c r="A827" s="11">
        <v>1001790</v>
      </c>
      <c r="B827" s="10">
        <v>0.48089999999999999</v>
      </c>
      <c r="F827" s="11">
        <v>1300400</v>
      </c>
      <c r="G827">
        <f t="array" ref="G827">MEDIAN(IF(A:A=F827,B:B))</f>
        <v>0</v>
      </c>
    </row>
    <row r="828" spans="1:7" x14ac:dyDescent="0.2">
      <c r="A828" s="11">
        <v>1001800</v>
      </c>
      <c r="B828" s="10">
        <v>0.48089999999999999</v>
      </c>
      <c r="F828" s="11">
        <v>1300410</v>
      </c>
      <c r="G828">
        <f t="array" ref="G828">MEDIAN(IF(A:A=F828,B:B))</f>
        <v>0.439</v>
      </c>
    </row>
    <row r="829" spans="1:7" x14ac:dyDescent="0.2">
      <c r="A829" s="11">
        <v>1001810</v>
      </c>
      <c r="B829" s="10">
        <v>4.4400000000000002E-2</v>
      </c>
      <c r="F829" s="11">
        <v>1300420</v>
      </c>
      <c r="G829">
        <f t="array" ref="G829">MEDIAN(IF(A:A=F829,B:B))</f>
        <v>0.8468</v>
      </c>
    </row>
    <row r="830" spans="1:7" x14ac:dyDescent="0.2">
      <c r="A830" s="11">
        <v>1001810</v>
      </c>
      <c r="B830" s="10">
        <v>0.25990000000000002</v>
      </c>
      <c r="F830" s="11">
        <v>1300430</v>
      </c>
      <c r="G830">
        <f t="array" ref="G830">MEDIAN(IF(A:A=F830,B:B))</f>
        <v>0.86240000000000006</v>
      </c>
    </row>
    <row r="831" spans="1:7" x14ac:dyDescent="0.2">
      <c r="A831" s="11">
        <v>1001810</v>
      </c>
      <c r="B831" s="10">
        <v>0.48089999999999999</v>
      </c>
      <c r="F831" s="11">
        <v>1300440</v>
      </c>
      <c r="G831">
        <f t="array" ref="G831">MEDIAN(IF(A:A=F831,B:B))</f>
        <v>0.878</v>
      </c>
    </row>
    <row r="832" spans="1:7" x14ac:dyDescent="0.2">
      <c r="A832" s="11">
        <v>1001820</v>
      </c>
      <c r="B832" s="10">
        <v>0.48089999999999999</v>
      </c>
      <c r="F832" s="11">
        <v>1300450</v>
      </c>
      <c r="G832">
        <f t="array" ref="G832">MEDIAN(IF(A:A=F832,B:B))</f>
        <v>0.878</v>
      </c>
    </row>
    <row r="833" spans="1:7" x14ac:dyDescent="0.2">
      <c r="A833" s="11">
        <v>1001830</v>
      </c>
      <c r="B833" s="10">
        <v>0</v>
      </c>
      <c r="F833" s="11">
        <v>1300460</v>
      </c>
      <c r="G833">
        <f t="array" ref="G833">MEDIAN(IF(A:A=F833,B:B))</f>
        <v>0.86240000000000006</v>
      </c>
    </row>
    <row r="834" spans="1:7" x14ac:dyDescent="0.2">
      <c r="A834" s="11">
        <v>1001830</v>
      </c>
      <c r="B834" s="10">
        <v>4.4400000000000002E-2</v>
      </c>
      <c r="F834" s="11">
        <v>1300470</v>
      </c>
      <c r="G834">
        <f t="array" ref="G834">MEDIAN(IF(A:A=F834,B:B))</f>
        <v>0.878</v>
      </c>
    </row>
    <row r="835" spans="1:7" x14ac:dyDescent="0.2">
      <c r="A835" s="11">
        <v>1001830</v>
      </c>
      <c r="B835" s="10">
        <v>0.15939999999999999</v>
      </c>
      <c r="F835" s="11">
        <v>1300480</v>
      </c>
      <c r="G835">
        <f t="array" ref="G835">MEDIAN(IF(A:A=F835,B:B))</f>
        <v>0.878</v>
      </c>
    </row>
    <row r="836" spans="1:7" x14ac:dyDescent="0.2">
      <c r="A836" s="11">
        <v>1001830</v>
      </c>
      <c r="B836" s="10">
        <v>0.25990000000000002</v>
      </c>
      <c r="F836" s="11">
        <v>1300490</v>
      </c>
      <c r="G836">
        <f t="array" ref="G836">MEDIAN(IF(A:A=F836,B:B))</f>
        <v>0.878</v>
      </c>
    </row>
    <row r="837" spans="1:7" x14ac:dyDescent="0.2">
      <c r="A837" s="11">
        <v>1001830</v>
      </c>
      <c r="B837" s="10">
        <v>0.377</v>
      </c>
      <c r="F837" s="11">
        <v>1300500</v>
      </c>
      <c r="G837">
        <f t="array" ref="G837">MEDIAN(IF(A:A=F837,B:B))</f>
        <v>0.878</v>
      </c>
    </row>
    <row r="838" spans="1:7" x14ac:dyDescent="0.2">
      <c r="A838" s="11">
        <v>1001830</v>
      </c>
      <c r="B838" s="10">
        <v>0.48089999999999999</v>
      </c>
      <c r="F838" s="11">
        <v>1300510</v>
      </c>
      <c r="G838">
        <f t="array" ref="G838">MEDIAN(IF(A:A=F838,B:B))</f>
        <v>0.878</v>
      </c>
    </row>
    <row r="839" spans="1:7" x14ac:dyDescent="0.2">
      <c r="A839" s="11">
        <v>1001840</v>
      </c>
      <c r="B839" s="10">
        <v>0.15939999999999999</v>
      </c>
      <c r="F839" s="11">
        <v>1300520</v>
      </c>
      <c r="G839">
        <f t="array" ref="G839">MEDIAN(IF(A:A=F839,B:B))</f>
        <v>0.878</v>
      </c>
    </row>
    <row r="840" spans="1:7" x14ac:dyDescent="0.2">
      <c r="A840" s="11">
        <v>1001840</v>
      </c>
      <c r="B840" s="10">
        <v>0.377</v>
      </c>
      <c r="F840" s="11">
        <v>1300530</v>
      </c>
      <c r="G840">
        <f t="array" ref="G840">MEDIAN(IF(A:A=F840,B:B))</f>
        <v>0.878</v>
      </c>
    </row>
    <row r="841" spans="1:7" x14ac:dyDescent="0.2">
      <c r="A841" s="11">
        <v>1001840</v>
      </c>
      <c r="B841" s="10">
        <v>0.48089999999999999</v>
      </c>
      <c r="F841" s="11">
        <v>1300540</v>
      </c>
      <c r="G841">
        <f t="array" ref="G841">MEDIAN(IF(A:A=F841,B:B))</f>
        <v>0.878</v>
      </c>
    </row>
    <row r="842" spans="1:7" x14ac:dyDescent="0.2">
      <c r="A842" s="11">
        <v>1001850</v>
      </c>
      <c r="B842" s="10">
        <v>6.9999999999999999E-4</v>
      </c>
      <c r="F842" s="11">
        <v>1300550</v>
      </c>
      <c r="G842">
        <f t="array" ref="G842">MEDIAN(IF(A:A=F842,B:B))</f>
        <v>0.86240000000000006</v>
      </c>
    </row>
    <row r="843" spans="1:7" x14ac:dyDescent="0.2">
      <c r="A843" s="11">
        <v>1001850</v>
      </c>
      <c r="B843" s="10">
        <v>2.2200000000000001E-2</v>
      </c>
      <c r="F843" s="11">
        <v>1300560</v>
      </c>
      <c r="G843">
        <f t="array" ref="G843">MEDIAN(IF(A:A=F843,B:B))</f>
        <v>0.86240000000000006</v>
      </c>
    </row>
    <row r="844" spans="1:7" x14ac:dyDescent="0.2">
      <c r="A844" s="11">
        <v>1001850</v>
      </c>
      <c r="B844" s="10">
        <v>4.4400000000000002E-2</v>
      </c>
      <c r="F844" s="11">
        <v>1300570</v>
      </c>
      <c r="G844">
        <f t="array" ref="G844">MEDIAN(IF(A:A=F844,B:B))</f>
        <v>0.36764999999999998</v>
      </c>
    </row>
    <row r="845" spans="1:7" x14ac:dyDescent="0.2">
      <c r="A845" s="11">
        <v>1001850</v>
      </c>
      <c r="B845" s="10">
        <v>0.15939999999999999</v>
      </c>
      <c r="F845" s="11">
        <v>1300580</v>
      </c>
      <c r="G845">
        <f t="array" ref="G845">MEDIAN(IF(A:A=F845,B:B))</f>
        <v>0.73529999999999995</v>
      </c>
    </row>
    <row r="846" spans="1:7" x14ac:dyDescent="0.2">
      <c r="A846" s="11">
        <v>1001860</v>
      </c>
      <c r="B846" s="10">
        <v>0</v>
      </c>
      <c r="F846" s="11">
        <v>1300590</v>
      </c>
      <c r="G846">
        <f t="array" ref="G846">MEDIAN(IF(A:A=F846,B:B))</f>
        <v>0.79105000000000003</v>
      </c>
    </row>
    <row r="847" spans="1:7" x14ac:dyDescent="0.2">
      <c r="A847" s="11">
        <v>1001860</v>
      </c>
      <c r="B847" s="10">
        <v>0.15939999999999999</v>
      </c>
      <c r="F847" s="11">
        <v>1300600</v>
      </c>
      <c r="G847">
        <f t="array" ref="G847">MEDIAN(IF(A:A=F847,B:B))</f>
        <v>0.84614999999999996</v>
      </c>
    </row>
    <row r="848" spans="1:7" x14ac:dyDescent="0.2">
      <c r="A848" s="11">
        <v>1001860</v>
      </c>
      <c r="B848" s="10">
        <v>0.377</v>
      </c>
      <c r="F848" s="11">
        <v>1300610</v>
      </c>
      <c r="G848">
        <f t="array" ref="G848">MEDIAN(IF(A:A=F848,B:B))</f>
        <v>0.84614999999999996</v>
      </c>
    </row>
    <row r="849" spans="1:7" x14ac:dyDescent="0.2">
      <c r="A849" s="11">
        <v>1001870</v>
      </c>
      <c r="B849" s="10">
        <v>0.15939999999999999</v>
      </c>
      <c r="F849" s="11">
        <v>1300620</v>
      </c>
      <c r="G849">
        <f t="array" ref="G849">MEDIAN(IF(A:A=F849,B:B))</f>
        <v>0.36764999999999998</v>
      </c>
    </row>
    <row r="850" spans="1:7" x14ac:dyDescent="0.2">
      <c r="A850" s="11">
        <v>1001870</v>
      </c>
      <c r="B850" s="10">
        <v>0.26750000000000002</v>
      </c>
      <c r="F850" s="11">
        <v>1300630</v>
      </c>
      <c r="G850">
        <f t="array" ref="G850">MEDIAN(IF(A:A=F850,B:B))</f>
        <v>0</v>
      </c>
    </row>
    <row r="851" spans="1:7" x14ac:dyDescent="0.2">
      <c r="A851" s="11">
        <v>1001870</v>
      </c>
      <c r="B851" s="10">
        <v>0.32990000000000003</v>
      </c>
      <c r="F851" s="11">
        <v>1300640</v>
      </c>
      <c r="G851">
        <f t="array" ref="G851">MEDIAN(IF(A:A=F851,B:B))</f>
        <v>0.70269999999999999</v>
      </c>
    </row>
    <row r="852" spans="1:7" x14ac:dyDescent="0.2">
      <c r="A852" s="11">
        <v>1001870</v>
      </c>
      <c r="B852" s="10">
        <v>0.377</v>
      </c>
      <c r="F852" s="11">
        <v>1300650</v>
      </c>
      <c r="G852">
        <f t="array" ref="G852">MEDIAN(IF(A:A=F852,B:B))</f>
        <v>0.73529999999999995</v>
      </c>
    </row>
    <row r="853" spans="1:7" x14ac:dyDescent="0.2">
      <c r="A853" s="11">
        <v>1001880</v>
      </c>
      <c r="B853" s="10">
        <v>0.15939999999999999</v>
      </c>
      <c r="F853" s="11">
        <v>1300660</v>
      </c>
      <c r="G853">
        <f t="array" ref="G853">MEDIAN(IF(A:A=F853,B:B))</f>
        <v>0.8468</v>
      </c>
    </row>
    <row r="854" spans="1:7" x14ac:dyDescent="0.2">
      <c r="A854" s="11">
        <v>1001880</v>
      </c>
      <c r="B854" s="10">
        <v>0.377</v>
      </c>
      <c r="F854" s="11">
        <v>1300670</v>
      </c>
      <c r="G854">
        <f t="array" ref="G854">MEDIAN(IF(A:A=F854,B:B))</f>
        <v>0.439</v>
      </c>
    </row>
    <row r="855" spans="1:7" x14ac:dyDescent="0.2">
      <c r="A855" s="11">
        <v>1001880</v>
      </c>
      <c r="B855" s="10">
        <v>0.48089999999999999</v>
      </c>
      <c r="F855" s="11">
        <v>1300680</v>
      </c>
      <c r="G855">
        <f t="array" ref="G855">MEDIAN(IF(A:A=F855,B:B))</f>
        <v>0.878</v>
      </c>
    </row>
    <row r="856" spans="1:7" x14ac:dyDescent="0.2">
      <c r="A856" s="11">
        <v>1001890</v>
      </c>
      <c r="B856" s="10">
        <v>0</v>
      </c>
      <c r="F856" s="11">
        <v>1300690</v>
      </c>
      <c r="G856">
        <f t="array" ref="G856">MEDIAN(IF(A:A=F856,B:B))</f>
        <v>0.36764999999999998</v>
      </c>
    </row>
    <row r="857" spans="1:7" x14ac:dyDescent="0.2">
      <c r="A857" s="11">
        <v>1001890</v>
      </c>
      <c r="B857" s="10">
        <v>0.15939999999999999</v>
      </c>
      <c r="F857" s="11">
        <v>1300700</v>
      </c>
      <c r="G857">
        <f t="array" ref="G857">MEDIAN(IF(A:A=F857,B:B))</f>
        <v>0</v>
      </c>
    </row>
    <row r="858" spans="1:7" x14ac:dyDescent="0.2">
      <c r="A858" s="11">
        <v>1001900</v>
      </c>
      <c r="B858" s="10">
        <v>0</v>
      </c>
      <c r="F858" s="11">
        <v>1300710</v>
      </c>
      <c r="G858">
        <f t="array" ref="G858">MEDIAN(IF(A:A=F858,B:B))</f>
        <v>0</v>
      </c>
    </row>
    <row r="859" spans="1:7" x14ac:dyDescent="0.2">
      <c r="A859" s="11">
        <v>1001900</v>
      </c>
      <c r="B859" s="10">
        <v>6.1999999999999998E-3</v>
      </c>
      <c r="F859" s="11">
        <v>1300720</v>
      </c>
      <c r="G859">
        <f t="array" ref="G859">MEDIAN(IF(A:A=F859,B:B))</f>
        <v>0</v>
      </c>
    </row>
    <row r="860" spans="1:7" x14ac:dyDescent="0.2">
      <c r="A860" s="11">
        <v>1001900</v>
      </c>
      <c r="B860" s="10">
        <v>0.15939999999999999</v>
      </c>
      <c r="F860" s="11">
        <v>1300730</v>
      </c>
      <c r="G860">
        <f t="array" ref="G860">MEDIAN(IF(A:A=F860,B:B))</f>
        <v>0</v>
      </c>
    </row>
    <row r="861" spans="1:7" x14ac:dyDescent="0.2">
      <c r="A861" s="11">
        <v>1001900</v>
      </c>
      <c r="B861" s="10">
        <v>0.2266</v>
      </c>
      <c r="F861" s="11">
        <v>1300740</v>
      </c>
      <c r="G861">
        <f t="array" ref="G861">MEDIAN(IF(A:A=F861,B:B))</f>
        <v>0</v>
      </c>
    </row>
    <row r="862" spans="1:7" x14ac:dyDescent="0.2">
      <c r="A862" s="11">
        <v>1001900</v>
      </c>
      <c r="B862" s="10">
        <v>0.23150000000000001</v>
      </c>
      <c r="F862" s="11">
        <v>1300750</v>
      </c>
      <c r="G862">
        <f t="array" ref="G862">MEDIAN(IF(A:A=F862,B:B))</f>
        <v>0</v>
      </c>
    </row>
    <row r="863" spans="1:7" x14ac:dyDescent="0.2">
      <c r="A863" s="11">
        <v>1001900</v>
      </c>
      <c r="B863" s="10">
        <v>0.25569999999999998</v>
      </c>
      <c r="F863" s="11">
        <v>1300760</v>
      </c>
      <c r="G863">
        <f t="array" ref="G863">MEDIAN(IF(A:A=F863,B:B))</f>
        <v>0.439</v>
      </c>
    </row>
    <row r="864" spans="1:7" x14ac:dyDescent="0.2">
      <c r="A864" s="11">
        <v>1001900</v>
      </c>
      <c r="B864" s="10">
        <v>0.26750000000000002</v>
      </c>
      <c r="F864" s="11">
        <v>1300770</v>
      </c>
      <c r="G864">
        <f t="array" ref="G864">MEDIAN(IF(A:A=F864,B:B))</f>
        <v>0.439</v>
      </c>
    </row>
    <row r="865" spans="1:7" x14ac:dyDescent="0.2">
      <c r="A865" s="11">
        <v>1001900</v>
      </c>
      <c r="B865" s="10">
        <v>0.32850000000000001</v>
      </c>
      <c r="F865" s="11">
        <v>1300780</v>
      </c>
      <c r="G865">
        <f t="array" ref="G865">MEDIAN(IF(A:A=F865,B:B))</f>
        <v>0.439</v>
      </c>
    </row>
    <row r="866" spans="1:7" x14ac:dyDescent="0.2">
      <c r="A866" s="11">
        <v>1001900</v>
      </c>
      <c r="B866" s="10">
        <v>0.3306</v>
      </c>
      <c r="F866" s="11">
        <v>1300790</v>
      </c>
      <c r="G866">
        <f t="array" ref="G866">MEDIAN(IF(A:A=F866,B:B))</f>
        <v>0.439</v>
      </c>
    </row>
    <row r="867" spans="1:7" x14ac:dyDescent="0.2">
      <c r="A867" s="11">
        <v>1001900</v>
      </c>
      <c r="B867" s="10">
        <v>0.39360000000000001</v>
      </c>
      <c r="F867" s="11">
        <v>1300800</v>
      </c>
      <c r="G867">
        <f t="array" ref="G867">MEDIAN(IF(A:A=F867,B:B))</f>
        <v>0.439</v>
      </c>
    </row>
    <row r="868" spans="1:7" x14ac:dyDescent="0.2">
      <c r="A868" s="11">
        <v>1001900</v>
      </c>
      <c r="B868" s="10">
        <v>0.39710000000000001</v>
      </c>
      <c r="F868" s="11">
        <v>1300810</v>
      </c>
      <c r="G868">
        <f t="array" ref="G868">MEDIAN(IF(A:A=F868,B:B))</f>
        <v>0.878</v>
      </c>
    </row>
    <row r="869" spans="1:7" x14ac:dyDescent="0.2">
      <c r="A869" s="11">
        <v>1001900</v>
      </c>
      <c r="B869" s="10">
        <v>0.51349999999999996</v>
      </c>
      <c r="F869" s="11">
        <v>1300820</v>
      </c>
      <c r="G869">
        <f t="array" ref="G869">MEDIAN(IF(A:A=F869,B:B))</f>
        <v>0.878</v>
      </c>
    </row>
    <row r="870" spans="1:7" x14ac:dyDescent="0.2">
      <c r="A870" s="11">
        <v>1001900</v>
      </c>
      <c r="B870" s="10">
        <v>0.5988</v>
      </c>
      <c r="F870" s="11">
        <v>1300830</v>
      </c>
      <c r="G870">
        <f t="array" ref="G870">MEDIAN(IF(A:A=F870,B:B))</f>
        <v>0.878</v>
      </c>
    </row>
    <row r="871" spans="1:7" x14ac:dyDescent="0.2">
      <c r="A871" s="11">
        <v>1001910</v>
      </c>
      <c r="B871" s="10">
        <v>0</v>
      </c>
      <c r="F871" s="11">
        <v>1300840</v>
      </c>
      <c r="G871">
        <f t="array" ref="G871">MEDIAN(IF(A:A=F871,B:B))</f>
        <v>0.878</v>
      </c>
    </row>
    <row r="872" spans="1:7" x14ac:dyDescent="0.2">
      <c r="A872" s="11">
        <v>1001910</v>
      </c>
      <c r="B872" s="10">
        <v>6.1999999999999998E-3</v>
      </c>
      <c r="F872" s="11">
        <v>1300850</v>
      </c>
      <c r="G872">
        <f t="array" ref="G872">MEDIAN(IF(A:A=F872,B:B))</f>
        <v>0.878</v>
      </c>
    </row>
    <row r="873" spans="1:7" x14ac:dyDescent="0.2">
      <c r="A873" s="11">
        <v>1001910</v>
      </c>
      <c r="B873" s="10">
        <v>2.4899999999999999E-2</v>
      </c>
      <c r="F873" s="11">
        <v>1300860</v>
      </c>
      <c r="G873">
        <f t="array" ref="G873">MEDIAN(IF(A:A=F873,B:B))</f>
        <v>0</v>
      </c>
    </row>
    <row r="874" spans="1:7" x14ac:dyDescent="0.2">
      <c r="A874" s="11">
        <v>1001910</v>
      </c>
      <c r="B874" s="10">
        <v>3.4700000000000002E-2</v>
      </c>
      <c r="F874" s="11">
        <v>1300870</v>
      </c>
      <c r="G874">
        <f t="array" ref="G874">MEDIAN(IF(A:A=F874,B:B))</f>
        <v>0</v>
      </c>
    </row>
    <row r="875" spans="1:7" x14ac:dyDescent="0.2">
      <c r="A875" s="11">
        <v>1001910</v>
      </c>
      <c r="B875" s="10">
        <v>0.13719999999999999</v>
      </c>
      <c r="F875" s="11">
        <v>1300880</v>
      </c>
      <c r="G875">
        <f t="array" ref="G875">MEDIAN(IF(A:A=F875,B:B))</f>
        <v>0</v>
      </c>
    </row>
    <row r="876" spans="1:7" x14ac:dyDescent="0.2">
      <c r="A876" s="11">
        <v>1001910</v>
      </c>
      <c r="B876" s="10">
        <v>0.23150000000000001</v>
      </c>
      <c r="F876" s="11">
        <v>1300890</v>
      </c>
      <c r="G876">
        <f t="array" ref="G876">MEDIAN(IF(A:A=F876,B:B))</f>
        <v>0</v>
      </c>
    </row>
    <row r="877" spans="1:7" x14ac:dyDescent="0.2">
      <c r="A877" s="11">
        <v>1001910</v>
      </c>
      <c r="B877" s="10">
        <v>0.2349</v>
      </c>
      <c r="F877" s="11">
        <v>1300900</v>
      </c>
      <c r="G877">
        <f t="array" ref="G877">MEDIAN(IF(A:A=F877,B:B))</f>
        <v>0.45705000000000001</v>
      </c>
    </row>
    <row r="878" spans="1:7" x14ac:dyDescent="0.2">
      <c r="A878" s="11">
        <v>1001910</v>
      </c>
      <c r="B878" s="10">
        <v>0.307</v>
      </c>
      <c r="F878" s="11">
        <v>1300910</v>
      </c>
      <c r="G878">
        <f t="array" ref="G878">MEDIAN(IF(A:A=F878,B:B))</f>
        <v>0</v>
      </c>
    </row>
    <row r="879" spans="1:7" x14ac:dyDescent="0.2">
      <c r="A879" s="11">
        <v>1001910</v>
      </c>
      <c r="B879" s="10">
        <v>0.3306</v>
      </c>
      <c r="F879" s="11">
        <v>1300920</v>
      </c>
      <c r="G879">
        <f t="array" ref="G879">MEDIAN(IF(A:A=F879,B:B))</f>
        <v>0</v>
      </c>
    </row>
    <row r="880" spans="1:7" x14ac:dyDescent="0.2">
      <c r="A880" s="11">
        <v>1001910</v>
      </c>
      <c r="B880" s="10">
        <v>0.34860000000000002</v>
      </c>
      <c r="F880" s="11">
        <v>1300930</v>
      </c>
      <c r="G880">
        <f t="array" ref="G880">MEDIAN(IF(A:A=F880,B:B))</f>
        <v>0</v>
      </c>
    </row>
    <row r="881" spans="1:7" x14ac:dyDescent="0.2">
      <c r="A881" s="11">
        <v>1001910</v>
      </c>
      <c r="B881" s="10">
        <v>0.42549999999999999</v>
      </c>
      <c r="F881" s="11">
        <v>1300931</v>
      </c>
      <c r="G881">
        <f t="array" ref="G881">MEDIAN(IF(A:A=F881,B:B))</f>
        <v>0.439</v>
      </c>
    </row>
    <row r="882" spans="1:7" x14ac:dyDescent="0.2">
      <c r="A882" s="11">
        <v>1001920</v>
      </c>
      <c r="B882" s="10">
        <v>0</v>
      </c>
      <c r="F882" s="11">
        <v>1300940</v>
      </c>
      <c r="G882">
        <f t="array" ref="G882">MEDIAN(IF(A:A=F882,B:B))</f>
        <v>0.50519999999999998</v>
      </c>
    </row>
    <row r="883" spans="1:7" x14ac:dyDescent="0.2">
      <c r="A883" s="11">
        <v>1001920</v>
      </c>
      <c r="B883" s="10">
        <v>3.4700000000000002E-2</v>
      </c>
      <c r="F883" s="11">
        <v>1300950</v>
      </c>
      <c r="G883">
        <f t="array" ref="G883">MEDIAN(IF(A:A=F883,B:B))</f>
        <v>0.85654999999999992</v>
      </c>
    </row>
    <row r="884" spans="1:7" x14ac:dyDescent="0.2">
      <c r="A884" s="11">
        <v>1001920</v>
      </c>
      <c r="B884" s="10">
        <v>8.3199999999999996E-2</v>
      </c>
      <c r="F884" s="11">
        <v>1300960</v>
      </c>
      <c r="G884">
        <f t="array" ref="G884">MEDIAN(IF(A:A=F884,B:B))</f>
        <v>0.878</v>
      </c>
    </row>
    <row r="885" spans="1:7" x14ac:dyDescent="0.2">
      <c r="A885" s="11">
        <v>1001920</v>
      </c>
      <c r="B885" s="10">
        <v>9.0800000000000006E-2</v>
      </c>
      <c r="F885" s="11">
        <v>1300970</v>
      </c>
      <c r="G885">
        <f t="array" ref="G885">MEDIAN(IF(A:A=F885,B:B))</f>
        <v>0.878</v>
      </c>
    </row>
    <row r="886" spans="1:7" x14ac:dyDescent="0.2">
      <c r="A886" s="11">
        <v>1001920</v>
      </c>
      <c r="B886" s="10">
        <v>9.3600000000000003E-2</v>
      </c>
      <c r="F886" s="11">
        <v>1300980</v>
      </c>
      <c r="G886">
        <f t="array" ref="G886">MEDIAN(IF(A:A=F886,B:B))</f>
        <v>0.878</v>
      </c>
    </row>
    <row r="887" spans="1:7" x14ac:dyDescent="0.2">
      <c r="A887" s="11">
        <v>1001920</v>
      </c>
      <c r="B887" s="10">
        <v>0.1026</v>
      </c>
      <c r="F887" s="11">
        <v>1300990</v>
      </c>
      <c r="G887">
        <f t="array" ref="G887">MEDIAN(IF(A:A=F887,B:B))</f>
        <v>0</v>
      </c>
    </row>
    <row r="888" spans="1:7" x14ac:dyDescent="0.2">
      <c r="A888" s="11">
        <v>1001930</v>
      </c>
      <c r="B888" s="10">
        <v>0</v>
      </c>
      <c r="F888" s="11">
        <v>1301000</v>
      </c>
      <c r="G888">
        <f t="array" ref="G888">MEDIAN(IF(A:A=F888,B:B))</f>
        <v>0.878</v>
      </c>
    </row>
    <row r="889" spans="1:7" x14ac:dyDescent="0.2">
      <c r="A889" s="11">
        <v>1001930</v>
      </c>
      <c r="B889" s="10">
        <v>9.0800000000000006E-2</v>
      </c>
      <c r="F889" s="11">
        <v>1301010</v>
      </c>
      <c r="G889">
        <f t="array" ref="G889">MEDIAN(IF(A:A=F889,B:B))</f>
        <v>0.878</v>
      </c>
    </row>
    <row r="890" spans="1:7" x14ac:dyDescent="0.2">
      <c r="A890" s="11">
        <v>1001930</v>
      </c>
      <c r="B890" s="10">
        <v>9.3600000000000003E-2</v>
      </c>
      <c r="F890" s="11">
        <v>1301020</v>
      </c>
      <c r="G890">
        <f t="array" ref="G890">MEDIAN(IF(A:A=F890,B:B))</f>
        <v>0.439</v>
      </c>
    </row>
    <row r="891" spans="1:7" x14ac:dyDescent="0.2">
      <c r="A891" s="11">
        <v>1001930</v>
      </c>
      <c r="B891" s="10">
        <v>0.2349</v>
      </c>
      <c r="F891" s="11">
        <v>1301030</v>
      </c>
      <c r="G891">
        <f t="array" ref="G891">MEDIAN(IF(A:A=F891,B:B))</f>
        <v>0.439</v>
      </c>
    </row>
    <row r="892" spans="1:7" x14ac:dyDescent="0.2">
      <c r="A892" s="11">
        <v>1001930</v>
      </c>
      <c r="B892" s="10">
        <v>0.56899999999999995</v>
      </c>
      <c r="F892" s="11">
        <v>1301040</v>
      </c>
      <c r="G892">
        <f t="array" ref="G892">MEDIAN(IF(A:A=F892,B:B))</f>
        <v>0</v>
      </c>
    </row>
    <row r="893" spans="1:7" x14ac:dyDescent="0.2">
      <c r="A893" s="11">
        <v>1001940</v>
      </c>
      <c r="B893" s="10">
        <v>0</v>
      </c>
      <c r="F893" s="11">
        <v>1301050</v>
      </c>
      <c r="G893">
        <f t="array" ref="G893">MEDIAN(IF(A:A=F893,B:B))</f>
        <v>0</v>
      </c>
    </row>
    <row r="894" spans="1:7" x14ac:dyDescent="0.2">
      <c r="A894" s="11">
        <v>1001940</v>
      </c>
      <c r="B894" s="10">
        <v>0.23150000000000001</v>
      </c>
      <c r="F894" s="11">
        <v>1301060</v>
      </c>
      <c r="G894">
        <f t="array" ref="G894">MEDIAN(IF(A:A=F894,B:B))</f>
        <v>0.45705000000000001</v>
      </c>
    </row>
    <row r="895" spans="1:7" x14ac:dyDescent="0.2">
      <c r="A895" s="11">
        <v>1001940</v>
      </c>
      <c r="B895" s="10">
        <v>0.39150000000000001</v>
      </c>
      <c r="F895" s="11">
        <v>1301070</v>
      </c>
      <c r="G895">
        <f t="array" ref="G895">MEDIAN(IF(A:A=F895,B:B))</f>
        <v>0</v>
      </c>
    </row>
    <row r="896" spans="1:7" x14ac:dyDescent="0.2">
      <c r="A896" s="11">
        <v>1001940</v>
      </c>
      <c r="B896" s="10">
        <v>0.42549999999999999</v>
      </c>
      <c r="F896" s="11">
        <v>1301080</v>
      </c>
      <c r="G896">
        <f t="array" ref="G896">MEDIAN(IF(A:A=F896,B:B))</f>
        <v>0.59840000000000004</v>
      </c>
    </row>
    <row r="897" spans="1:7" x14ac:dyDescent="0.2">
      <c r="A897" s="11">
        <v>1001950</v>
      </c>
      <c r="B897" s="10">
        <v>0</v>
      </c>
      <c r="F897" s="11">
        <v>1301090</v>
      </c>
      <c r="G897">
        <f t="array" ref="G897">MEDIAN(IF(A:A=F897,B:B))</f>
        <v>0</v>
      </c>
    </row>
    <row r="898" spans="1:7" x14ac:dyDescent="0.2">
      <c r="A898" s="11">
        <v>1001950</v>
      </c>
      <c r="B898" s="10">
        <v>3.4700000000000002E-2</v>
      </c>
      <c r="F898" s="11">
        <v>1301100</v>
      </c>
      <c r="G898">
        <f t="array" ref="G898">MEDIAN(IF(A:A=F898,B:B))</f>
        <v>0</v>
      </c>
    </row>
    <row r="899" spans="1:7" x14ac:dyDescent="0.2">
      <c r="A899" s="11">
        <v>1001950</v>
      </c>
      <c r="B899" s="10">
        <v>8.3199999999999996E-2</v>
      </c>
      <c r="F899" s="11">
        <v>1301110</v>
      </c>
      <c r="G899">
        <f t="array" ref="G899">MEDIAN(IF(A:A=F899,B:B))</f>
        <v>0</v>
      </c>
    </row>
    <row r="900" spans="1:7" x14ac:dyDescent="0.2">
      <c r="A900" s="11">
        <v>1001950</v>
      </c>
      <c r="B900" s="10">
        <v>9.0800000000000006E-2</v>
      </c>
      <c r="F900" s="11">
        <v>1301120</v>
      </c>
      <c r="G900">
        <f t="array" ref="G900">MEDIAN(IF(A:A=F900,B:B))</f>
        <v>0</v>
      </c>
    </row>
    <row r="901" spans="1:7" x14ac:dyDescent="0.2">
      <c r="A901" s="11">
        <v>1001950</v>
      </c>
      <c r="B901" s="10">
        <v>9.3600000000000003E-2</v>
      </c>
      <c r="F901" s="11">
        <v>1301130</v>
      </c>
      <c r="G901">
        <f t="array" ref="G901">MEDIAN(IF(A:A=F901,B:B))</f>
        <v>0</v>
      </c>
    </row>
    <row r="902" spans="1:7" x14ac:dyDescent="0.2">
      <c r="A902" s="11">
        <v>1001950</v>
      </c>
      <c r="B902" s="10">
        <v>0.2349</v>
      </c>
      <c r="F902" s="11">
        <v>1301140</v>
      </c>
      <c r="G902">
        <f t="array" ref="G902">MEDIAN(IF(A:A=F902,B:B))</f>
        <v>0</v>
      </c>
    </row>
    <row r="903" spans="1:7" x14ac:dyDescent="0.2">
      <c r="A903" s="11">
        <v>1001950</v>
      </c>
      <c r="B903" s="10">
        <v>0.56899999999999995</v>
      </c>
      <c r="F903" s="11">
        <v>1301150</v>
      </c>
      <c r="G903">
        <f t="array" ref="G903">MEDIAN(IF(A:A=F903,B:B))</f>
        <v>0</v>
      </c>
    </row>
    <row r="904" spans="1:7" x14ac:dyDescent="0.2">
      <c r="A904" s="11">
        <v>1001960</v>
      </c>
      <c r="B904" s="10">
        <v>0</v>
      </c>
      <c r="F904" s="11">
        <v>1301160</v>
      </c>
      <c r="G904">
        <f t="array" ref="G904">MEDIAN(IF(A:A=F904,B:B))</f>
        <v>0</v>
      </c>
    </row>
    <row r="905" spans="1:7" x14ac:dyDescent="0.2">
      <c r="A905" s="11">
        <v>1001960</v>
      </c>
      <c r="B905" s="10">
        <v>3.4700000000000002E-2</v>
      </c>
      <c r="F905" s="11">
        <v>1301170</v>
      </c>
      <c r="G905">
        <f t="array" ref="G905">MEDIAN(IF(A:A=F905,B:B))</f>
        <v>0</v>
      </c>
    </row>
    <row r="906" spans="1:7" x14ac:dyDescent="0.2">
      <c r="A906" s="11">
        <v>1001960</v>
      </c>
      <c r="B906" s="10">
        <v>8.3199999999999996E-2</v>
      </c>
      <c r="F906" s="11">
        <v>1301180</v>
      </c>
      <c r="G906">
        <f t="array" ref="G906">MEDIAN(IF(A:A=F906,B:B))</f>
        <v>0</v>
      </c>
    </row>
    <row r="907" spans="1:7" x14ac:dyDescent="0.2">
      <c r="A907" s="11">
        <v>1001960</v>
      </c>
      <c r="B907" s="10">
        <v>0.1026</v>
      </c>
      <c r="F907" s="11">
        <v>1301190</v>
      </c>
      <c r="G907">
        <f t="array" ref="G907">MEDIAN(IF(A:A=F907,B:B))</f>
        <v>0</v>
      </c>
    </row>
    <row r="908" spans="1:7" x14ac:dyDescent="0.2">
      <c r="A908" s="11">
        <v>1001960</v>
      </c>
      <c r="B908" s="10">
        <v>0.307</v>
      </c>
      <c r="F908" s="11">
        <v>1301200</v>
      </c>
      <c r="G908">
        <f t="array" ref="G908">MEDIAN(IF(A:A=F908,B:B))</f>
        <v>0</v>
      </c>
    </row>
    <row r="909" spans="1:7" x14ac:dyDescent="0.2">
      <c r="A909" s="11">
        <v>1001960</v>
      </c>
      <c r="B909" s="10">
        <v>0.46850000000000003</v>
      </c>
      <c r="F909" s="11">
        <v>1301210</v>
      </c>
      <c r="G909">
        <f t="array" ref="G909">MEDIAN(IF(A:A=F909,B:B))</f>
        <v>0</v>
      </c>
    </row>
    <row r="910" spans="1:7" x14ac:dyDescent="0.2">
      <c r="A910" s="11">
        <v>1001970</v>
      </c>
      <c r="B910" s="10">
        <v>0</v>
      </c>
      <c r="F910" s="11">
        <v>1301220</v>
      </c>
      <c r="G910">
        <f t="array" ref="G910">MEDIAN(IF(A:A=F910,B:B))</f>
        <v>0</v>
      </c>
    </row>
    <row r="911" spans="1:7" x14ac:dyDescent="0.2">
      <c r="A911" s="11">
        <v>1001970</v>
      </c>
      <c r="B911" s="10">
        <v>0.23150000000000001</v>
      </c>
      <c r="F911" s="11">
        <v>1301230</v>
      </c>
      <c r="G911">
        <f t="array" ref="G911">MEDIAN(IF(A:A=F911,B:B))</f>
        <v>0</v>
      </c>
    </row>
    <row r="912" spans="1:7" x14ac:dyDescent="0.2">
      <c r="A912" s="11">
        <v>1001970</v>
      </c>
      <c r="B912" s="10">
        <v>0.42549999999999999</v>
      </c>
      <c r="F912" s="11">
        <v>1301240</v>
      </c>
      <c r="G912">
        <f t="array" ref="G912">MEDIAN(IF(A:A=F912,B:B))</f>
        <v>0</v>
      </c>
    </row>
    <row r="913" spans="1:7" x14ac:dyDescent="0.2">
      <c r="A913" s="11">
        <v>1001980</v>
      </c>
      <c r="B913" s="10">
        <v>0</v>
      </c>
      <c r="F913" s="11">
        <v>1301250</v>
      </c>
      <c r="G913">
        <f t="array" ref="G913">MEDIAN(IF(A:A=F913,B:B))</f>
        <v>0</v>
      </c>
    </row>
    <row r="914" spans="1:7" x14ac:dyDescent="0.2">
      <c r="A914" s="11">
        <v>1001980</v>
      </c>
      <c r="B914" s="10">
        <v>0.34860000000000002</v>
      </c>
      <c r="F914" s="11">
        <v>1400010</v>
      </c>
      <c r="G914">
        <f t="array" ref="G914">MEDIAN(IF(A:A=F914,B:B))</f>
        <v>0.17810000000000001</v>
      </c>
    </row>
    <row r="915" spans="1:7" x14ac:dyDescent="0.2">
      <c r="A915" s="11">
        <v>1001980</v>
      </c>
      <c r="B915" s="10">
        <v>0.42549999999999999</v>
      </c>
      <c r="F915" s="11">
        <v>1400020</v>
      </c>
      <c r="G915">
        <f t="array" ref="G915">MEDIAN(IF(A:A=F915,B:B))</f>
        <v>0.17810000000000001</v>
      </c>
    </row>
    <row r="916" spans="1:7" x14ac:dyDescent="0.2">
      <c r="A916" s="11">
        <v>1001990</v>
      </c>
      <c r="B916" s="10">
        <v>0</v>
      </c>
      <c r="F916" s="11">
        <v>1400030</v>
      </c>
      <c r="G916">
        <f t="array" ref="G916">MEDIAN(IF(A:A=F916,B:B))</f>
        <v>0.17810000000000001</v>
      </c>
    </row>
    <row r="917" spans="1:7" x14ac:dyDescent="0.2">
      <c r="A917" s="11">
        <v>1001990</v>
      </c>
      <c r="B917" s="10">
        <v>0.23150000000000001</v>
      </c>
      <c r="F917" s="11">
        <v>1400040</v>
      </c>
      <c r="G917">
        <f t="array" ref="G917">MEDIAN(IF(A:A=F917,B:B))</f>
        <v>0.17810000000000001</v>
      </c>
    </row>
    <row r="918" spans="1:7" x14ac:dyDescent="0.2">
      <c r="A918" s="11">
        <v>1001990</v>
      </c>
      <c r="B918" s="10">
        <v>0.39150000000000001</v>
      </c>
      <c r="F918" s="11">
        <v>1400050</v>
      </c>
      <c r="G918">
        <f t="array" ref="G918">MEDIAN(IF(A:A=F918,B:B))</f>
        <v>0.17810000000000001</v>
      </c>
    </row>
    <row r="919" spans="1:7" x14ac:dyDescent="0.2">
      <c r="A919" s="11">
        <v>1001990</v>
      </c>
      <c r="B919" s="10">
        <v>0.42549999999999999</v>
      </c>
      <c r="F919" s="11">
        <v>1400060</v>
      </c>
      <c r="G919">
        <f t="array" ref="G919">MEDIAN(IF(A:A=F919,B:B))</f>
        <v>0.17810000000000001</v>
      </c>
    </row>
    <row r="920" spans="1:7" x14ac:dyDescent="0.2">
      <c r="A920" s="11">
        <v>1001990</v>
      </c>
      <c r="B920" s="10">
        <v>0.51349999999999996</v>
      </c>
      <c r="F920" s="11">
        <v>1400070</v>
      </c>
      <c r="G920">
        <f t="array" ref="G920">MEDIAN(IF(A:A=F920,B:B))</f>
        <v>0.17810000000000001</v>
      </c>
    </row>
    <row r="921" spans="1:7" x14ac:dyDescent="0.2">
      <c r="A921" s="11">
        <v>1002000</v>
      </c>
      <c r="B921" s="10">
        <v>0</v>
      </c>
      <c r="F921" s="11">
        <v>1400080</v>
      </c>
      <c r="G921">
        <f t="array" ref="G921">MEDIAN(IF(A:A=F921,B:B))</f>
        <v>0.17810000000000001</v>
      </c>
    </row>
    <row r="922" spans="1:7" x14ac:dyDescent="0.2">
      <c r="A922" s="11">
        <v>1002000</v>
      </c>
      <c r="B922" s="10">
        <v>0.23150000000000001</v>
      </c>
      <c r="F922" s="11">
        <v>1400090</v>
      </c>
      <c r="G922">
        <f t="array" ref="G922">MEDIAN(IF(A:A=F922,B:B))</f>
        <v>0.17810000000000001</v>
      </c>
    </row>
    <row r="923" spans="1:7" x14ac:dyDescent="0.2">
      <c r="A923" s="11">
        <v>1002000</v>
      </c>
      <c r="B923" s="10">
        <v>0.34860000000000002</v>
      </c>
      <c r="F923" s="11">
        <v>1400100</v>
      </c>
      <c r="G923">
        <f t="array" ref="G923">MEDIAN(IF(A:A=F923,B:B))</f>
        <v>0.17810000000000001</v>
      </c>
    </row>
    <row r="924" spans="1:7" x14ac:dyDescent="0.2">
      <c r="A924" s="11">
        <v>1002000</v>
      </c>
      <c r="B924" s="10">
        <v>0.42549999999999999</v>
      </c>
      <c r="F924" s="11">
        <v>1400110</v>
      </c>
      <c r="G924">
        <f t="array" ref="G924">MEDIAN(IF(A:A=F924,B:B))</f>
        <v>0.17810000000000001</v>
      </c>
    </row>
    <row r="925" spans="1:7" x14ac:dyDescent="0.2">
      <c r="A925" s="11">
        <v>1002000</v>
      </c>
      <c r="B925" s="10">
        <v>0.88080000000000003</v>
      </c>
      <c r="F925" s="11">
        <v>1400120</v>
      </c>
      <c r="G925">
        <f t="array" ref="G925">MEDIAN(IF(A:A=F925,B:B))</f>
        <v>0.17810000000000001</v>
      </c>
    </row>
    <row r="926" spans="1:7" x14ac:dyDescent="0.2">
      <c r="A926" s="11">
        <v>1002010</v>
      </c>
      <c r="B926" s="10">
        <v>0</v>
      </c>
      <c r="F926" s="11">
        <v>1400130</v>
      </c>
      <c r="G926">
        <f t="array" ref="G926">MEDIAN(IF(A:A=F926,B:B))</f>
        <v>0.17810000000000001</v>
      </c>
    </row>
    <row r="927" spans="1:7" x14ac:dyDescent="0.2">
      <c r="A927" s="11">
        <v>1002010</v>
      </c>
      <c r="B927" s="10">
        <v>0.34860000000000002</v>
      </c>
      <c r="F927" s="11">
        <v>1400140</v>
      </c>
      <c r="G927">
        <f t="array" ref="G927">MEDIAN(IF(A:A=F927,B:B))</f>
        <v>0.35620000000000002</v>
      </c>
    </row>
    <row r="928" spans="1:7" x14ac:dyDescent="0.2">
      <c r="A928" s="11">
        <v>1002010</v>
      </c>
      <c r="B928" s="10">
        <v>0.42549999999999999</v>
      </c>
      <c r="F928" s="11">
        <v>1400150</v>
      </c>
      <c r="G928">
        <f t="array" ref="G928">MEDIAN(IF(A:A=F928,B:B))</f>
        <v>0.17810000000000001</v>
      </c>
    </row>
    <row r="929" spans="1:7" x14ac:dyDescent="0.2">
      <c r="A929" s="11">
        <v>1002010</v>
      </c>
      <c r="B929" s="10">
        <v>0.88080000000000003</v>
      </c>
      <c r="F929" s="11">
        <v>1400160</v>
      </c>
      <c r="G929">
        <f t="array" ref="G929">MEDIAN(IF(A:A=F929,B:B))</f>
        <v>0.17810000000000001</v>
      </c>
    </row>
    <row r="930" spans="1:7" x14ac:dyDescent="0.2">
      <c r="A930" s="11">
        <v>1002020</v>
      </c>
      <c r="B930" s="10">
        <v>0</v>
      </c>
      <c r="F930" s="11">
        <v>1400170</v>
      </c>
      <c r="G930">
        <f t="array" ref="G930">MEDIAN(IF(A:A=F930,B:B))</f>
        <v>0.17810000000000001</v>
      </c>
    </row>
    <row r="931" spans="1:7" x14ac:dyDescent="0.2">
      <c r="A931" s="11">
        <v>1002020</v>
      </c>
      <c r="B931" s="10">
        <v>0.23150000000000001</v>
      </c>
      <c r="F931" s="11">
        <v>1400180</v>
      </c>
      <c r="G931">
        <f t="array" ref="G931">MEDIAN(IF(A:A=F931,B:B))</f>
        <v>0.17810000000000001</v>
      </c>
    </row>
    <row r="932" spans="1:7" x14ac:dyDescent="0.2">
      <c r="A932" s="11">
        <v>1002030</v>
      </c>
      <c r="B932" s="10">
        <v>0</v>
      </c>
      <c r="F932" s="11">
        <v>1400190</v>
      </c>
      <c r="G932">
        <f t="array" ref="G932">MEDIAN(IF(A:A=F932,B:B))</f>
        <v>0.17810000000000001</v>
      </c>
    </row>
    <row r="933" spans="1:7" x14ac:dyDescent="0.2">
      <c r="A933" s="11">
        <v>1002030</v>
      </c>
      <c r="B933" s="10">
        <v>0.2349</v>
      </c>
      <c r="F933" s="11">
        <v>1400200</v>
      </c>
      <c r="G933">
        <f t="array" ref="G933">MEDIAN(IF(A:A=F933,B:B))</f>
        <v>0.17810000000000001</v>
      </c>
    </row>
    <row r="934" spans="1:7" x14ac:dyDescent="0.2">
      <c r="A934" s="11">
        <v>1002030</v>
      </c>
      <c r="B934" s="10">
        <v>0.34860000000000002</v>
      </c>
      <c r="F934" s="11">
        <v>1400210</v>
      </c>
      <c r="G934">
        <f t="array" ref="G934">MEDIAN(IF(A:A=F934,B:B))</f>
        <v>0</v>
      </c>
    </row>
    <row r="935" spans="1:7" x14ac:dyDescent="0.2">
      <c r="A935" s="11">
        <v>1002030</v>
      </c>
      <c r="B935" s="10">
        <v>0.62019999999999997</v>
      </c>
      <c r="F935" s="11">
        <v>1400220</v>
      </c>
      <c r="G935">
        <f t="array" ref="G935">MEDIAN(IF(A:A=F935,B:B))</f>
        <v>0</v>
      </c>
    </row>
    <row r="936" spans="1:7" x14ac:dyDescent="0.2">
      <c r="A936" s="11">
        <v>1002030</v>
      </c>
      <c r="B936" s="10">
        <v>0.71240000000000003</v>
      </c>
      <c r="F936" s="11">
        <v>1400230</v>
      </c>
      <c r="G936">
        <f t="array" ref="G936">MEDIAN(IF(A:A=F936,B:B))</f>
        <v>0</v>
      </c>
    </row>
    <row r="937" spans="1:7" x14ac:dyDescent="0.2">
      <c r="A937" s="11">
        <v>1002040</v>
      </c>
      <c r="B937" s="10">
        <v>0</v>
      </c>
      <c r="F937" s="11">
        <v>1400240</v>
      </c>
      <c r="G937">
        <f t="array" ref="G937">MEDIAN(IF(A:A=F937,B:B))</f>
        <v>0.17810000000000001</v>
      </c>
    </row>
    <row r="938" spans="1:7" x14ac:dyDescent="0.2">
      <c r="A938" s="11">
        <v>1002040</v>
      </c>
      <c r="B938" s="10">
        <v>0.2349</v>
      </c>
      <c r="F938" s="11">
        <v>1400250</v>
      </c>
      <c r="G938">
        <f t="array" ref="G938">MEDIAN(IF(A:A=F938,B:B))</f>
        <v>0.17810000000000001</v>
      </c>
    </row>
    <row r="939" spans="1:7" x14ac:dyDescent="0.2">
      <c r="A939" s="11">
        <v>1002040</v>
      </c>
      <c r="B939" s="10">
        <v>0.34860000000000002</v>
      </c>
      <c r="F939" s="11">
        <v>1400260</v>
      </c>
      <c r="G939">
        <f t="array" ref="G939">MEDIAN(IF(A:A=F939,B:B))</f>
        <v>0.35620000000000002</v>
      </c>
    </row>
    <row r="940" spans="1:7" x14ac:dyDescent="0.2">
      <c r="A940" s="11">
        <v>1002040</v>
      </c>
      <c r="B940" s="10">
        <v>0.62019999999999997</v>
      </c>
      <c r="F940" s="11">
        <v>1400270</v>
      </c>
      <c r="G940">
        <f t="array" ref="G940">MEDIAN(IF(A:A=F940,B:B))</f>
        <v>0</v>
      </c>
    </row>
    <row r="941" spans="1:7" x14ac:dyDescent="0.2">
      <c r="A941" s="11">
        <v>1002050</v>
      </c>
      <c r="B941" s="10">
        <v>0</v>
      </c>
      <c r="F941" s="11">
        <v>1400280</v>
      </c>
      <c r="G941">
        <f t="array" ref="G941">MEDIAN(IF(A:A=F941,B:B))</f>
        <v>0.17810000000000001</v>
      </c>
    </row>
    <row r="942" spans="1:7" x14ac:dyDescent="0.2">
      <c r="A942" s="11">
        <v>1002050</v>
      </c>
      <c r="B942" s="10">
        <v>0.34860000000000002</v>
      </c>
      <c r="F942" s="11">
        <v>1400290</v>
      </c>
      <c r="G942">
        <f t="array" ref="G942">MEDIAN(IF(A:A=F942,B:B))</f>
        <v>0</v>
      </c>
    </row>
    <row r="943" spans="1:7" x14ac:dyDescent="0.2">
      <c r="A943" s="11">
        <v>1002050</v>
      </c>
      <c r="B943" s="10">
        <v>0.42549999999999999</v>
      </c>
      <c r="F943" s="11">
        <v>1400300</v>
      </c>
      <c r="G943">
        <f t="array" ref="G943">MEDIAN(IF(A:A=F943,B:B))</f>
        <v>0</v>
      </c>
    </row>
    <row r="944" spans="1:7" x14ac:dyDescent="0.2">
      <c r="A944" s="11">
        <v>1002050</v>
      </c>
      <c r="B944" s="10">
        <v>0.88080000000000003</v>
      </c>
      <c r="F944" s="11">
        <v>1400310</v>
      </c>
      <c r="G944">
        <f t="array" ref="G944">MEDIAN(IF(A:A=F944,B:B))</f>
        <v>0</v>
      </c>
    </row>
    <row r="945" spans="1:7" x14ac:dyDescent="0.2">
      <c r="A945" s="11">
        <v>1002060</v>
      </c>
      <c r="B945" s="10">
        <v>0</v>
      </c>
      <c r="F945" s="11">
        <v>1400320</v>
      </c>
      <c r="G945">
        <f t="array" ref="G945">MEDIAN(IF(A:A=F945,B:B))</f>
        <v>0</v>
      </c>
    </row>
    <row r="946" spans="1:7" x14ac:dyDescent="0.2">
      <c r="A946" s="11">
        <v>1002060</v>
      </c>
      <c r="B946" s="10">
        <v>6.1999999999999998E-3</v>
      </c>
      <c r="F946" s="11">
        <v>1400330</v>
      </c>
      <c r="G946">
        <f t="array" ref="G946">MEDIAN(IF(A:A=F946,B:B))</f>
        <v>0</v>
      </c>
    </row>
    <row r="947" spans="1:7" x14ac:dyDescent="0.2">
      <c r="A947" s="11">
        <v>1002060</v>
      </c>
      <c r="B947" s="10">
        <v>5.7500000000000002E-2</v>
      </c>
      <c r="F947" s="11">
        <v>1400340</v>
      </c>
      <c r="G947">
        <f t="array" ref="G947">MEDIAN(IF(A:A=F947,B:B))</f>
        <v>0</v>
      </c>
    </row>
    <row r="948" spans="1:7" x14ac:dyDescent="0.2">
      <c r="A948" s="11">
        <v>1002060</v>
      </c>
      <c r="B948" s="10">
        <v>0.13719999999999999</v>
      </c>
      <c r="F948" s="11">
        <v>1400350</v>
      </c>
      <c r="G948">
        <f t="array" ref="G948">MEDIAN(IF(A:A=F948,B:B))</f>
        <v>0</v>
      </c>
    </row>
    <row r="949" spans="1:7" x14ac:dyDescent="0.2">
      <c r="A949" s="11">
        <v>1002060</v>
      </c>
      <c r="B949" s="10">
        <v>0.3306</v>
      </c>
      <c r="F949" s="11">
        <v>1400360</v>
      </c>
      <c r="G949">
        <f t="array" ref="G949">MEDIAN(IF(A:A=F949,B:B))</f>
        <v>0</v>
      </c>
    </row>
    <row r="950" spans="1:7" x14ac:dyDescent="0.2">
      <c r="A950" s="11">
        <v>1002070</v>
      </c>
      <c r="B950" s="10">
        <v>0</v>
      </c>
      <c r="F950" s="11">
        <v>1400370</v>
      </c>
      <c r="G950">
        <f t="array" ref="G950">MEDIAN(IF(A:A=F950,B:B))</f>
        <v>0</v>
      </c>
    </row>
    <row r="951" spans="1:7" x14ac:dyDescent="0.2">
      <c r="A951" s="11">
        <v>1002070</v>
      </c>
      <c r="B951" s="10">
        <v>0.13719999999999999</v>
      </c>
      <c r="F951" s="11">
        <v>1400380</v>
      </c>
      <c r="G951">
        <f t="array" ref="G951">MEDIAN(IF(A:A=F951,B:B))</f>
        <v>0</v>
      </c>
    </row>
    <row r="952" spans="1:7" x14ac:dyDescent="0.2">
      <c r="A952" s="11">
        <v>1002080</v>
      </c>
      <c r="B952" s="10">
        <v>0</v>
      </c>
      <c r="F952" s="11">
        <v>1400390</v>
      </c>
      <c r="G952">
        <f t="array" ref="G952">MEDIAN(IF(A:A=F952,B:B))</f>
        <v>0</v>
      </c>
    </row>
    <row r="953" spans="1:7" x14ac:dyDescent="0.2">
      <c r="A953" s="11">
        <v>1002080</v>
      </c>
      <c r="B953" s="10">
        <v>0.13719999999999999</v>
      </c>
      <c r="F953" s="11">
        <v>1400400</v>
      </c>
      <c r="G953">
        <f t="array" ref="G953">MEDIAN(IF(A:A=F953,B:B))</f>
        <v>0</v>
      </c>
    </row>
    <row r="954" spans="1:7" x14ac:dyDescent="0.2">
      <c r="A954" s="11">
        <v>1002090</v>
      </c>
      <c r="B954" s="10">
        <v>0</v>
      </c>
      <c r="F954" s="11">
        <v>1400410</v>
      </c>
      <c r="G954">
        <f t="array" ref="G954">MEDIAN(IF(A:A=F954,B:B))</f>
        <v>0</v>
      </c>
    </row>
    <row r="955" spans="1:7" x14ac:dyDescent="0.2">
      <c r="A955" s="11">
        <v>1002090</v>
      </c>
      <c r="B955" s="10">
        <v>0.13719999999999999</v>
      </c>
      <c r="F955" s="11">
        <v>1400420</v>
      </c>
      <c r="G955">
        <f t="array" ref="G955">MEDIAN(IF(A:A=F955,B:B))</f>
        <v>0</v>
      </c>
    </row>
    <row r="956" spans="1:7" x14ac:dyDescent="0.2">
      <c r="A956" s="11">
        <v>1002100</v>
      </c>
      <c r="B956" s="10">
        <v>0</v>
      </c>
      <c r="F956" s="11">
        <v>1400430</v>
      </c>
      <c r="G956">
        <f t="array" ref="G956">MEDIAN(IF(A:A=F956,B:B))</f>
        <v>0</v>
      </c>
    </row>
    <row r="957" spans="1:7" x14ac:dyDescent="0.2">
      <c r="A957" s="11">
        <v>1002100</v>
      </c>
      <c r="B957" s="10">
        <v>0.13719999999999999</v>
      </c>
      <c r="F957" s="11">
        <v>1400440</v>
      </c>
      <c r="G957">
        <f t="array" ref="G957">MEDIAN(IF(A:A=F957,B:B))</f>
        <v>0</v>
      </c>
    </row>
    <row r="958" spans="1:7" x14ac:dyDescent="0.2">
      <c r="A958" s="11">
        <v>1002110</v>
      </c>
      <c r="B958" s="10">
        <v>0.13719999999999999</v>
      </c>
      <c r="F958" s="11">
        <v>1400450</v>
      </c>
      <c r="G958">
        <f t="array" ref="G958">MEDIAN(IF(A:A=F958,B:B))</f>
        <v>0</v>
      </c>
    </row>
    <row r="959" spans="1:7" x14ac:dyDescent="0.2">
      <c r="A959" s="11">
        <v>1002120</v>
      </c>
      <c r="B959" s="10">
        <v>2.4899999999999999E-2</v>
      </c>
      <c r="F959" s="11">
        <v>1400460</v>
      </c>
      <c r="G959">
        <f t="array" ref="G959">MEDIAN(IF(A:A=F959,B:B))</f>
        <v>0</v>
      </c>
    </row>
    <row r="960" spans="1:7" x14ac:dyDescent="0.2">
      <c r="A960" s="11">
        <v>1002120</v>
      </c>
      <c r="B960" s="10">
        <v>8.1799999999999998E-2</v>
      </c>
      <c r="F960" s="11">
        <v>1400470</v>
      </c>
      <c r="G960">
        <f t="array" ref="G960">MEDIAN(IF(A:A=F960,B:B))</f>
        <v>0</v>
      </c>
    </row>
    <row r="961" spans="1:7" x14ac:dyDescent="0.2">
      <c r="A961" s="11">
        <v>1002120</v>
      </c>
      <c r="B961" s="10">
        <v>0.13719999999999999</v>
      </c>
      <c r="F961" s="11">
        <v>1400480</v>
      </c>
      <c r="G961">
        <f t="array" ref="G961">MEDIAN(IF(A:A=F961,B:B))</f>
        <v>0</v>
      </c>
    </row>
    <row r="962" spans="1:7" x14ac:dyDescent="0.2">
      <c r="A962" s="11">
        <v>1002130</v>
      </c>
      <c r="B962" s="10">
        <v>8.1799999999999998E-2</v>
      </c>
      <c r="F962" s="11">
        <v>1400490</v>
      </c>
      <c r="G962">
        <f t="array" ref="G962">MEDIAN(IF(A:A=F962,B:B))</f>
        <v>0</v>
      </c>
    </row>
    <row r="963" spans="1:7" x14ac:dyDescent="0.2">
      <c r="A963" s="11">
        <v>1002130</v>
      </c>
      <c r="B963" s="10">
        <v>0.13719999999999999</v>
      </c>
      <c r="F963" s="11">
        <v>1400500</v>
      </c>
      <c r="G963">
        <f t="array" ref="G963">MEDIAN(IF(A:A=F963,B:B))</f>
        <v>0</v>
      </c>
    </row>
    <row r="964" spans="1:7" x14ac:dyDescent="0.2">
      <c r="A964" s="11">
        <v>1002140</v>
      </c>
      <c r="B964" s="10">
        <v>0</v>
      </c>
      <c r="F964" s="11">
        <v>1400510</v>
      </c>
      <c r="G964">
        <f t="array" ref="G964">MEDIAN(IF(A:A=F964,B:B))</f>
        <v>0</v>
      </c>
    </row>
    <row r="965" spans="1:7" x14ac:dyDescent="0.2">
      <c r="A965" s="11">
        <v>1002140</v>
      </c>
      <c r="B965" s="10">
        <v>6.1999999999999998E-3</v>
      </c>
      <c r="F965" s="11">
        <v>1400520</v>
      </c>
      <c r="G965">
        <f t="array" ref="G965">MEDIAN(IF(A:A=F965,B:B))</f>
        <v>0</v>
      </c>
    </row>
    <row r="966" spans="1:7" x14ac:dyDescent="0.2">
      <c r="A966" s="11">
        <v>1002140</v>
      </c>
      <c r="B966" s="10">
        <v>5.7500000000000002E-2</v>
      </c>
      <c r="F966" s="11">
        <v>1400530</v>
      </c>
      <c r="G966">
        <f t="array" ref="G966">MEDIAN(IF(A:A=F966,B:B))</f>
        <v>0</v>
      </c>
    </row>
    <row r="967" spans="1:7" x14ac:dyDescent="0.2">
      <c r="A967" s="11">
        <v>1002140</v>
      </c>
      <c r="B967" s="10">
        <v>0.13719999999999999</v>
      </c>
      <c r="F967" s="11">
        <v>1400540</v>
      </c>
      <c r="G967">
        <f t="array" ref="G967">MEDIAN(IF(A:A=F967,B:B))</f>
        <v>0</v>
      </c>
    </row>
    <row r="968" spans="1:7" x14ac:dyDescent="0.2">
      <c r="A968" s="11">
        <v>1002150</v>
      </c>
      <c r="B968" s="10">
        <v>5.7500000000000002E-2</v>
      </c>
      <c r="F968" s="11">
        <v>1400550</v>
      </c>
      <c r="G968">
        <f t="array" ref="G968">MEDIAN(IF(A:A=F968,B:B))</f>
        <v>0</v>
      </c>
    </row>
    <row r="969" spans="1:7" x14ac:dyDescent="0.2">
      <c r="A969" s="11">
        <v>1002150</v>
      </c>
      <c r="B969" s="10">
        <v>0.13719999999999999</v>
      </c>
      <c r="F969" s="11">
        <v>1400560</v>
      </c>
      <c r="G969">
        <f t="array" ref="G969">MEDIAN(IF(A:A=F969,B:B))</f>
        <v>0</v>
      </c>
    </row>
    <row r="970" spans="1:7" x14ac:dyDescent="0.2">
      <c r="A970" s="11">
        <v>1002160</v>
      </c>
      <c r="B970" s="10">
        <v>8.1799999999999998E-2</v>
      </c>
      <c r="F970" s="11">
        <v>1400570</v>
      </c>
      <c r="G970">
        <f t="array" ref="G970">MEDIAN(IF(A:A=F970,B:B))</f>
        <v>0</v>
      </c>
    </row>
    <row r="971" spans="1:7" x14ac:dyDescent="0.2">
      <c r="A971" s="11">
        <v>1002160</v>
      </c>
      <c r="B971" s="10">
        <v>0.13719999999999999</v>
      </c>
      <c r="F971" s="11">
        <v>1400580</v>
      </c>
      <c r="G971">
        <f t="array" ref="G971">MEDIAN(IF(A:A=F971,B:B))</f>
        <v>0.17810000000000001</v>
      </c>
    </row>
    <row r="972" spans="1:7" x14ac:dyDescent="0.2">
      <c r="A972" s="11">
        <v>1002170</v>
      </c>
      <c r="B972" s="10">
        <v>1.7999999999999999E-2</v>
      </c>
      <c r="F972" s="11">
        <v>1400590</v>
      </c>
      <c r="G972">
        <f t="array" ref="G972">MEDIAN(IF(A:A=F972,B:B))</f>
        <v>0.17810000000000001</v>
      </c>
    </row>
    <row r="973" spans="1:7" x14ac:dyDescent="0.2">
      <c r="A973" s="11">
        <v>1002170</v>
      </c>
      <c r="B973" s="10">
        <v>8.1799999999999998E-2</v>
      </c>
      <c r="F973" s="11">
        <v>1400600</v>
      </c>
      <c r="G973">
        <f t="array" ref="G973">MEDIAN(IF(A:A=F973,B:B))</f>
        <v>0.17810000000000001</v>
      </c>
    </row>
    <row r="974" spans="1:7" x14ac:dyDescent="0.2">
      <c r="A974" s="11">
        <v>1002180</v>
      </c>
      <c r="B974" s="10">
        <v>8.1799999999999998E-2</v>
      </c>
      <c r="F974" s="11">
        <v>1400610</v>
      </c>
      <c r="G974">
        <f t="array" ref="G974">MEDIAN(IF(A:A=F974,B:B))</f>
        <v>0.17810000000000001</v>
      </c>
    </row>
    <row r="975" spans="1:7" x14ac:dyDescent="0.2">
      <c r="A975" s="11">
        <v>1002190</v>
      </c>
      <c r="B975" s="10">
        <v>1.11E-2</v>
      </c>
      <c r="F975" s="11">
        <v>1400620</v>
      </c>
      <c r="G975">
        <f t="array" ref="G975">MEDIAN(IF(A:A=F975,B:B))</f>
        <v>0.17810000000000001</v>
      </c>
    </row>
    <row r="976" spans="1:7" x14ac:dyDescent="0.2">
      <c r="A976" s="11">
        <v>1002190</v>
      </c>
      <c r="B976" s="10">
        <v>1.7999999999999999E-2</v>
      </c>
      <c r="F976" s="11">
        <v>1400630</v>
      </c>
      <c r="G976">
        <f t="array" ref="G976">MEDIAN(IF(A:A=F976,B:B))</f>
        <v>0.17810000000000001</v>
      </c>
    </row>
    <row r="977" spans="1:7" x14ac:dyDescent="0.2">
      <c r="A977" s="11">
        <v>1002190</v>
      </c>
      <c r="B977" s="10">
        <v>8.1799999999999998E-2</v>
      </c>
      <c r="F977" s="11">
        <v>1400640</v>
      </c>
      <c r="G977">
        <f t="array" ref="G977">MEDIAN(IF(A:A=F977,B:B))</f>
        <v>0.17810000000000001</v>
      </c>
    </row>
    <row r="978" spans="1:7" x14ac:dyDescent="0.2">
      <c r="A978" s="11">
        <v>1002200</v>
      </c>
      <c r="B978" s="10">
        <v>1.11E-2</v>
      </c>
      <c r="F978" s="11">
        <v>1400650</v>
      </c>
      <c r="G978">
        <f t="array" ref="G978">MEDIAN(IF(A:A=F978,B:B))</f>
        <v>0.17810000000000001</v>
      </c>
    </row>
    <row r="979" spans="1:7" x14ac:dyDescent="0.2">
      <c r="A979" s="11">
        <v>1002200</v>
      </c>
      <c r="B979" s="10">
        <v>1.7999999999999999E-2</v>
      </c>
      <c r="F979" s="11">
        <v>1400660</v>
      </c>
      <c r="G979">
        <f t="array" ref="G979">MEDIAN(IF(A:A=F979,B:B))</f>
        <v>0.17810000000000001</v>
      </c>
    </row>
    <row r="980" spans="1:7" x14ac:dyDescent="0.2">
      <c r="A980" s="11">
        <v>1002200</v>
      </c>
      <c r="B980" s="10">
        <v>8.1799999999999998E-2</v>
      </c>
      <c r="F980" s="11">
        <v>1400670</v>
      </c>
      <c r="G980">
        <f t="array" ref="G980">MEDIAN(IF(A:A=F980,B:B))</f>
        <v>0.35620000000000002</v>
      </c>
    </row>
    <row r="981" spans="1:7" x14ac:dyDescent="0.2">
      <c r="A981" s="11">
        <v>1002210</v>
      </c>
      <c r="B981" s="10">
        <v>8.1799999999999998E-2</v>
      </c>
      <c r="F981" s="11">
        <v>1400680</v>
      </c>
      <c r="G981">
        <f t="array" ref="G981">MEDIAN(IF(A:A=F981,B:B))</f>
        <v>0.17810000000000001</v>
      </c>
    </row>
    <row r="982" spans="1:7" x14ac:dyDescent="0.2">
      <c r="A982" s="11">
        <v>1002220</v>
      </c>
      <c r="B982" s="10">
        <v>8.1799999999999998E-2</v>
      </c>
      <c r="F982" s="11">
        <v>1400690</v>
      </c>
      <c r="G982">
        <f t="array" ref="G982">MEDIAN(IF(A:A=F982,B:B))</f>
        <v>0.17810000000000001</v>
      </c>
    </row>
    <row r="983" spans="1:7" x14ac:dyDescent="0.2">
      <c r="A983" s="11">
        <v>1002230</v>
      </c>
      <c r="B983" s="10">
        <v>1.7999999999999999E-2</v>
      </c>
      <c r="F983" s="11">
        <v>1400700</v>
      </c>
      <c r="G983">
        <f t="array" ref="G983">MEDIAN(IF(A:A=F983,B:B))</f>
        <v>0.17810000000000001</v>
      </c>
    </row>
    <row r="984" spans="1:7" x14ac:dyDescent="0.2">
      <c r="A984" s="11">
        <v>1002230</v>
      </c>
      <c r="B984" s="10">
        <v>5.7500000000000002E-2</v>
      </c>
      <c r="F984" s="11">
        <v>1400710</v>
      </c>
      <c r="G984">
        <f t="array" ref="G984">MEDIAN(IF(A:A=F984,B:B))</f>
        <v>0.17810000000000001</v>
      </c>
    </row>
    <row r="985" spans="1:7" x14ac:dyDescent="0.2">
      <c r="A985" s="11">
        <v>1002230</v>
      </c>
      <c r="B985" s="10">
        <v>8.1799999999999998E-2</v>
      </c>
      <c r="F985" s="11">
        <v>1400720</v>
      </c>
      <c r="G985">
        <f t="array" ref="G985">MEDIAN(IF(A:A=F985,B:B))</f>
        <v>0.17810000000000001</v>
      </c>
    </row>
    <row r="986" spans="1:7" x14ac:dyDescent="0.2">
      <c r="A986" s="11">
        <v>1002230</v>
      </c>
      <c r="B986" s="10">
        <v>0.13719999999999999</v>
      </c>
      <c r="F986" s="11">
        <v>1400730</v>
      </c>
      <c r="G986">
        <f t="array" ref="G986">MEDIAN(IF(A:A=F986,B:B))</f>
        <v>0.17810000000000001</v>
      </c>
    </row>
    <row r="987" spans="1:7" x14ac:dyDescent="0.2">
      <c r="A987" s="11">
        <v>1002240</v>
      </c>
      <c r="B987" s="10">
        <v>8.1799999999999998E-2</v>
      </c>
      <c r="F987" s="11">
        <v>1400740</v>
      </c>
      <c r="G987">
        <f t="array" ref="G987">MEDIAN(IF(A:A=F987,B:B))</f>
        <v>0.17810000000000001</v>
      </c>
    </row>
    <row r="988" spans="1:7" x14ac:dyDescent="0.2">
      <c r="A988" s="11">
        <v>1002240</v>
      </c>
      <c r="B988" s="10">
        <v>0.13719999999999999</v>
      </c>
      <c r="F988" s="11">
        <v>1400750</v>
      </c>
      <c r="G988">
        <f t="array" ref="G988">MEDIAN(IF(A:A=F988,B:B))</f>
        <v>0.17810000000000001</v>
      </c>
    </row>
    <row r="989" spans="1:7" x14ac:dyDescent="0.2">
      <c r="A989" s="11">
        <v>1002250</v>
      </c>
      <c r="B989" s="10">
        <v>0</v>
      </c>
      <c r="F989" s="11">
        <v>1400760</v>
      </c>
      <c r="G989">
        <f t="array" ref="G989">MEDIAN(IF(A:A=F989,B:B))</f>
        <v>0.17810000000000001</v>
      </c>
    </row>
    <row r="990" spans="1:7" x14ac:dyDescent="0.2">
      <c r="A990" s="11">
        <v>1002250</v>
      </c>
      <c r="B990" s="10">
        <v>2.4899999999999999E-2</v>
      </c>
      <c r="F990" s="11">
        <v>1400770</v>
      </c>
      <c r="G990">
        <f t="array" ref="G990">MEDIAN(IF(A:A=F990,B:B))</f>
        <v>0.17810000000000001</v>
      </c>
    </row>
    <row r="991" spans="1:7" x14ac:dyDescent="0.2">
      <c r="A991" s="11">
        <v>1002250</v>
      </c>
      <c r="B991" s="10">
        <v>0.13719999999999999</v>
      </c>
      <c r="F991" s="11">
        <v>1400780</v>
      </c>
      <c r="G991">
        <f t="array" ref="G991">MEDIAN(IF(A:A=F991,B:B))</f>
        <v>0.17810000000000001</v>
      </c>
    </row>
    <row r="992" spans="1:7" x14ac:dyDescent="0.2">
      <c r="A992" s="11">
        <v>1002260</v>
      </c>
      <c r="B992" s="10">
        <v>0</v>
      </c>
      <c r="F992" s="11">
        <v>1400790</v>
      </c>
      <c r="G992">
        <f t="array" ref="G992">MEDIAN(IF(A:A=F992,B:B))</f>
        <v>0.17810000000000001</v>
      </c>
    </row>
    <row r="993" spans="1:7" x14ac:dyDescent="0.2">
      <c r="A993" s="11">
        <v>1002260</v>
      </c>
      <c r="B993" s="10">
        <v>2.4899999999999999E-2</v>
      </c>
      <c r="F993" s="11">
        <v>1400800</v>
      </c>
      <c r="G993">
        <f t="array" ref="G993">MEDIAN(IF(A:A=F993,B:B))</f>
        <v>0.35620000000000002</v>
      </c>
    </row>
    <row r="994" spans="1:7" x14ac:dyDescent="0.2">
      <c r="A994" s="11">
        <v>1002260</v>
      </c>
      <c r="B994" s="10">
        <v>0.307</v>
      </c>
      <c r="F994" s="11">
        <v>1400810</v>
      </c>
      <c r="G994">
        <f t="array" ref="G994">MEDIAN(IF(A:A=F994,B:B))</f>
        <v>0.35620000000000002</v>
      </c>
    </row>
    <row r="995" spans="1:7" x14ac:dyDescent="0.2">
      <c r="A995" s="11">
        <v>1002270</v>
      </c>
      <c r="B995" s="10">
        <v>0</v>
      </c>
      <c r="F995" s="11">
        <v>1400820</v>
      </c>
      <c r="G995">
        <f t="array" ref="G995">MEDIAN(IF(A:A=F995,B:B))</f>
        <v>0.35620000000000002</v>
      </c>
    </row>
    <row r="996" spans="1:7" x14ac:dyDescent="0.2">
      <c r="A996" s="11">
        <v>1002270</v>
      </c>
      <c r="B996" s="10">
        <v>0.34860000000000002</v>
      </c>
      <c r="F996" s="11">
        <v>1400830</v>
      </c>
      <c r="G996">
        <f t="array" ref="G996">MEDIAN(IF(A:A=F996,B:B))</f>
        <v>0.17810000000000001</v>
      </c>
    </row>
    <row r="997" spans="1:7" x14ac:dyDescent="0.2">
      <c r="A997" s="11">
        <v>1002270</v>
      </c>
      <c r="B997" s="10">
        <v>0.62019999999999997</v>
      </c>
      <c r="F997" s="11">
        <v>1400840</v>
      </c>
      <c r="G997">
        <f t="array" ref="G997">MEDIAN(IF(A:A=F997,B:B))</f>
        <v>0.17810000000000001</v>
      </c>
    </row>
    <row r="998" spans="1:7" x14ac:dyDescent="0.2">
      <c r="A998" s="11">
        <v>1002270</v>
      </c>
      <c r="B998" s="10">
        <v>0.88080000000000003</v>
      </c>
      <c r="F998" s="11">
        <v>1400850</v>
      </c>
      <c r="G998">
        <f t="array" ref="G998">MEDIAN(IF(A:A=F998,B:B))</f>
        <v>0.17810000000000001</v>
      </c>
    </row>
    <row r="999" spans="1:7" x14ac:dyDescent="0.2">
      <c r="A999" s="11">
        <v>1002280</v>
      </c>
      <c r="B999" s="10">
        <v>0</v>
      </c>
      <c r="F999" s="11">
        <v>1400860</v>
      </c>
      <c r="G999">
        <f t="array" ref="G999">MEDIAN(IF(A:A=F999,B:B))</f>
        <v>0.17810000000000001</v>
      </c>
    </row>
    <row r="1000" spans="1:7" x14ac:dyDescent="0.2">
      <c r="A1000" s="11">
        <v>1002280</v>
      </c>
      <c r="B1000" s="10">
        <v>3.4700000000000002E-2</v>
      </c>
      <c r="F1000" s="11">
        <v>1400870</v>
      </c>
      <c r="G1000">
        <f t="array" ref="G1000">MEDIAN(IF(A:A=F1000,B:B))</f>
        <v>0.17810000000000001</v>
      </c>
    </row>
    <row r="1001" spans="1:7" x14ac:dyDescent="0.2">
      <c r="A1001" s="11">
        <v>1002280</v>
      </c>
      <c r="B1001" s="10">
        <v>0.307</v>
      </c>
      <c r="F1001" s="11">
        <v>1400880</v>
      </c>
      <c r="G1001">
        <f t="array" ref="G1001">MEDIAN(IF(A:A=F1001,B:B))</f>
        <v>0.17810000000000001</v>
      </c>
    </row>
    <row r="1002" spans="1:7" x14ac:dyDescent="0.2">
      <c r="A1002" s="11">
        <v>1002290</v>
      </c>
      <c r="B1002" s="10">
        <v>3.4700000000000002E-2</v>
      </c>
      <c r="F1002" s="11">
        <v>1400890</v>
      </c>
      <c r="G1002">
        <f t="array" ref="G1002">MEDIAN(IF(A:A=F1002,B:B))</f>
        <v>0.17810000000000001</v>
      </c>
    </row>
    <row r="1003" spans="1:7" x14ac:dyDescent="0.2">
      <c r="A1003" s="11">
        <v>1002290</v>
      </c>
      <c r="B1003" s="10">
        <v>0.1026</v>
      </c>
      <c r="F1003" s="11">
        <v>1400900</v>
      </c>
      <c r="G1003">
        <f t="array" ref="G1003">MEDIAN(IF(A:A=F1003,B:B))</f>
        <v>0.17810000000000001</v>
      </c>
    </row>
    <row r="1004" spans="1:7" x14ac:dyDescent="0.2">
      <c r="A1004" s="11">
        <v>1002290</v>
      </c>
      <c r="B1004" s="10">
        <v>0.307</v>
      </c>
      <c r="F1004" s="11">
        <v>1400910</v>
      </c>
      <c r="G1004">
        <f t="array" ref="G1004">MEDIAN(IF(A:A=F1004,B:B))</f>
        <v>0.17810000000000001</v>
      </c>
    </row>
    <row r="1005" spans="1:7" x14ac:dyDescent="0.2">
      <c r="A1005" s="11">
        <v>1002290</v>
      </c>
      <c r="B1005" s="10">
        <v>0.46850000000000003</v>
      </c>
      <c r="F1005" s="11">
        <v>1400920</v>
      </c>
      <c r="G1005">
        <f t="array" ref="G1005">MEDIAN(IF(A:A=F1005,B:B))</f>
        <v>0.17810000000000001</v>
      </c>
    </row>
    <row r="1006" spans="1:7" x14ac:dyDescent="0.2">
      <c r="A1006" s="11">
        <v>1002290</v>
      </c>
      <c r="B1006" s="10">
        <v>0.69510000000000005</v>
      </c>
      <c r="F1006" s="11">
        <v>1400930</v>
      </c>
      <c r="G1006">
        <f t="array" ref="G1006">MEDIAN(IF(A:A=F1006,B:B))</f>
        <v>0.17810000000000001</v>
      </c>
    </row>
    <row r="1007" spans="1:7" x14ac:dyDescent="0.2">
      <c r="A1007" s="11">
        <v>1002300</v>
      </c>
      <c r="B1007" s="10">
        <v>3.4700000000000002E-2</v>
      </c>
      <c r="F1007" s="11">
        <v>1400940</v>
      </c>
      <c r="G1007">
        <f t="array" ref="G1007">MEDIAN(IF(A:A=F1007,B:B))</f>
        <v>0</v>
      </c>
    </row>
    <row r="1008" spans="1:7" x14ac:dyDescent="0.2">
      <c r="A1008" s="11">
        <v>1002300</v>
      </c>
      <c r="B1008" s="10">
        <v>0.307</v>
      </c>
      <c r="F1008" s="11">
        <v>1400950</v>
      </c>
      <c r="G1008">
        <f t="array" ref="G1008">MEDIAN(IF(A:A=F1008,B:B))</f>
        <v>0</v>
      </c>
    </row>
    <row r="1009" spans="1:7" x14ac:dyDescent="0.2">
      <c r="A1009" s="11">
        <v>1002300</v>
      </c>
      <c r="B1009" s="10">
        <v>0.46850000000000003</v>
      </c>
      <c r="F1009" s="11">
        <v>1400960</v>
      </c>
      <c r="G1009">
        <f t="array" ref="G1009">MEDIAN(IF(A:A=F1009,B:B))</f>
        <v>0</v>
      </c>
    </row>
    <row r="1010" spans="1:7" x14ac:dyDescent="0.2">
      <c r="A1010" s="11">
        <v>1002300</v>
      </c>
      <c r="B1010" s="10">
        <v>0.69510000000000005</v>
      </c>
      <c r="F1010" s="11">
        <v>1400970</v>
      </c>
      <c r="G1010">
        <f t="array" ref="G1010">MEDIAN(IF(A:A=F1010,B:B))</f>
        <v>0</v>
      </c>
    </row>
    <row r="1011" spans="1:7" x14ac:dyDescent="0.2">
      <c r="A1011" s="11">
        <v>1002310</v>
      </c>
      <c r="B1011" s="10">
        <v>0.1026</v>
      </c>
      <c r="F1011" s="11">
        <v>1400980</v>
      </c>
      <c r="G1011">
        <f t="array" ref="G1011">MEDIAN(IF(A:A=F1011,B:B))</f>
        <v>0</v>
      </c>
    </row>
    <row r="1012" spans="1:7" x14ac:dyDescent="0.2">
      <c r="A1012" s="11">
        <v>1002310</v>
      </c>
      <c r="B1012" s="10">
        <v>0.46850000000000003</v>
      </c>
      <c r="F1012" s="11">
        <v>1400990</v>
      </c>
      <c r="G1012">
        <f t="array" ref="G1012">MEDIAN(IF(A:A=F1012,B:B))</f>
        <v>0</v>
      </c>
    </row>
    <row r="1013" spans="1:7" x14ac:dyDescent="0.2">
      <c r="A1013" s="11">
        <v>1002310</v>
      </c>
      <c r="B1013" s="10">
        <v>0.69510000000000005</v>
      </c>
      <c r="F1013" s="11">
        <v>1401000</v>
      </c>
      <c r="G1013">
        <f t="array" ref="G1013">MEDIAN(IF(A:A=F1013,B:B))</f>
        <v>0</v>
      </c>
    </row>
    <row r="1014" spans="1:7" x14ac:dyDescent="0.2">
      <c r="A1014" s="11">
        <v>1002320</v>
      </c>
      <c r="B1014" s="10">
        <v>0.1026</v>
      </c>
      <c r="F1014" s="11">
        <v>1401010</v>
      </c>
      <c r="G1014">
        <f t="array" ref="G1014">MEDIAN(IF(A:A=F1014,B:B))</f>
        <v>0</v>
      </c>
    </row>
    <row r="1015" spans="1:7" x14ac:dyDescent="0.2">
      <c r="A1015" s="11">
        <v>1002320</v>
      </c>
      <c r="B1015" s="10">
        <v>0.69510000000000005</v>
      </c>
      <c r="F1015" s="11">
        <v>1401020</v>
      </c>
      <c r="G1015">
        <f t="array" ref="G1015">MEDIAN(IF(A:A=F1015,B:B))</f>
        <v>0</v>
      </c>
    </row>
    <row r="1016" spans="1:7" x14ac:dyDescent="0.2">
      <c r="A1016" s="11">
        <v>1002330</v>
      </c>
      <c r="B1016" s="10">
        <v>0.1026</v>
      </c>
      <c r="F1016" s="11">
        <v>1401030</v>
      </c>
      <c r="G1016">
        <f t="array" ref="G1016">MEDIAN(IF(A:A=F1016,B:B))</f>
        <v>0</v>
      </c>
    </row>
    <row r="1017" spans="1:7" x14ac:dyDescent="0.2">
      <c r="A1017" s="11">
        <v>1002340</v>
      </c>
      <c r="B1017" s="10">
        <v>0.1026</v>
      </c>
      <c r="F1017" s="11">
        <v>1401040</v>
      </c>
      <c r="G1017">
        <f t="array" ref="G1017">MEDIAN(IF(A:A=F1017,B:B))</f>
        <v>0</v>
      </c>
    </row>
    <row r="1018" spans="1:7" x14ac:dyDescent="0.2">
      <c r="A1018" s="11">
        <v>1002340</v>
      </c>
      <c r="B1018" s="10">
        <v>0.69510000000000005</v>
      </c>
      <c r="F1018" s="11">
        <v>1401050</v>
      </c>
      <c r="G1018">
        <f t="array" ref="G1018">MEDIAN(IF(A:A=F1018,B:B))</f>
        <v>0</v>
      </c>
    </row>
    <row r="1019" spans="1:7" x14ac:dyDescent="0.2">
      <c r="A1019" s="11">
        <v>1002350</v>
      </c>
      <c r="B1019" s="10">
        <v>0</v>
      </c>
      <c r="F1019" s="11">
        <v>1401060</v>
      </c>
      <c r="G1019">
        <f t="array" ref="G1019">MEDIAN(IF(A:A=F1019,B:B))</f>
        <v>0</v>
      </c>
    </row>
    <row r="1020" spans="1:7" x14ac:dyDescent="0.2">
      <c r="A1020" s="11">
        <v>1002350</v>
      </c>
      <c r="B1020" s="10">
        <v>0.307</v>
      </c>
      <c r="F1020" s="11">
        <v>1401070</v>
      </c>
      <c r="G1020">
        <f t="array" ref="G1020">MEDIAN(IF(A:A=F1020,B:B))</f>
        <v>0</v>
      </c>
    </row>
    <row r="1021" spans="1:7" x14ac:dyDescent="0.2">
      <c r="A1021" s="11">
        <v>1002360</v>
      </c>
      <c r="B1021" s="10">
        <v>0.1192</v>
      </c>
      <c r="F1021" s="11">
        <v>1401080</v>
      </c>
      <c r="G1021">
        <f t="array" ref="G1021">MEDIAN(IF(A:A=F1021,B:B))</f>
        <v>0</v>
      </c>
    </row>
    <row r="1022" spans="1:7" x14ac:dyDescent="0.2">
      <c r="A1022" s="11">
        <v>1002360</v>
      </c>
      <c r="B1022" s="10">
        <v>0.12820000000000001</v>
      </c>
      <c r="F1022" s="11">
        <v>1401090</v>
      </c>
      <c r="G1022">
        <f t="array" ref="G1022">MEDIAN(IF(A:A=F1022,B:B))</f>
        <v>0</v>
      </c>
    </row>
    <row r="1023" spans="1:7" x14ac:dyDescent="0.2">
      <c r="A1023" s="11">
        <v>1002360</v>
      </c>
      <c r="B1023" s="10">
        <v>0.307</v>
      </c>
      <c r="F1023" s="11">
        <v>1401100</v>
      </c>
      <c r="G1023">
        <f t="array" ref="G1023">MEDIAN(IF(A:A=F1023,B:B))</f>
        <v>0</v>
      </c>
    </row>
    <row r="1024" spans="1:7" x14ac:dyDescent="0.2">
      <c r="A1024" s="11">
        <v>1002370</v>
      </c>
      <c r="B1024" s="10">
        <v>0.1192</v>
      </c>
      <c r="F1024" s="11">
        <v>1401110</v>
      </c>
      <c r="G1024">
        <f t="array" ref="G1024">MEDIAN(IF(A:A=F1024,B:B))</f>
        <v>0</v>
      </c>
    </row>
    <row r="1025" spans="1:7" x14ac:dyDescent="0.2">
      <c r="A1025" s="11">
        <v>1002370</v>
      </c>
      <c r="B1025" s="10">
        <v>0.307</v>
      </c>
      <c r="F1025" s="11">
        <v>1401120</v>
      </c>
      <c r="G1025">
        <f t="array" ref="G1025">MEDIAN(IF(A:A=F1025,B:B))</f>
        <v>0</v>
      </c>
    </row>
    <row r="1026" spans="1:7" x14ac:dyDescent="0.2">
      <c r="A1026" s="11">
        <v>1002380</v>
      </c>
      <c r="B1026" s="10">
        <v>0.1192</v>
      </c>
      <c r="F1026" s="11">
        <v>1401130</v>
      </c>
      <c r="G1026">
        <f t="array" ref="G1026">MEDIAN(IF(A:A=F1026,B:B))</f>
        <v>0</v>
      </c>
    </row>
    <row r="1027" spans="1:7" x14ac:dyDescent="0.2">
      <c r="A1027" s="11">
        <v>1002380</v>
      </c>
      <c r="B1027" s="10">
        <v>0.307</v>
      </c>
      <c r="F1027" s="11">
        <v>1401140</v>
      </c>
      <c r="G1027">
        <f t="array" ref="G1027">MEDIAN(IF(A:A=F1027,B:B))</f>
        <v>0</v>
      </c>
    </row>
    <row r="1028" spans="1:7" x14ac:dyDescent="0.2">
      <c r="A1028" s="11">
        <v>1002380</v>
      </c>
      <c r="B1028" s="10">
        <v>0.30769999999999997</v>
      </c>
      <c r="F1028" s="11">
        <v>1401150</v>
      </c>
      <c r="G1028">
        <f t="array" ref="G1028">MEDIAN(IF(A:A=F1028,B:B))</f>
        <v>0</v>
      </c>
    </row>
    <row r="1029" spans="1:7" x14ac:dyDescent="0.2">
      <c r="A1029" s="11">
        <v>1002390</v>
      </c>
      <c r="B1029" s="10">
        <v>0.1192</v>
      </c>
      <c r="F1029" s="11">
        <v>1401160</v>
      </c>
      <c r="G1029">
        <f t="array" ref="G1029">MEDIAN(IF(A:A=F1029,B:B))</f>
        <v>0</v>
      </c>
    </row>
    <row r="1030" spans="1:7" x14ac:dyDescent="0.2">
      <c r="A1030" s="11">
        <v>1002400</v>
      </c>
      <c r="B1030" s="10">
        <v>0.12820000000000001</v>
      </c>
      <c r="F1030" s="11">
        <v>1401170</v>
      </c>
      <c r="G1030">
        <f t="array" ref="G1030">MEDIAN(IF(A:A=F1030,B:B))</f>
        <v>0</v>
      </c>
    </row>
    <row r="1031" spans="1:7" x14ac:dyDescent="0.2">
      <c r="A1031" s="11">
        <v>1002400</v>
      </c>
      <c r="B1031" s="10">
        <v>0.307</v>
      </c>
      <c r="F1031" s="11">
        <v>1401180</v>
      </c>
      <c r="G1031">
        <f t="array" ref="G1031">MEDIAN(IF(A:A=F1031,B:B))</f>
        <v>0</v>
      </c>
    </row>
    <row r="1032" spans="1:7" x14ac:dyDescent="0.2">
      <c r="A1032" s="11">
        <v>1002410</v>
      </c>
      <c r="B1032" s="10">
        <v>2.4899999999999999E-2</v>
      </c>
      <c r="F1032" s="11">
        <v>1500010</v>
      </c>
      <c r="G1032">
        <f t="array" ref="G1032">MEDIAN(IF(A:A=F1032,B:B))</f>
        <v>0</v>
      </c>
    </row>
    <row r="1033" spans="1:7" x14ac:dyDescent="0.2">
      <c r="A1033" s="11">
        <v>1002410</v>
      </c>
      <c r="B1033" s="10">
        <v>0.12820000000000001</v>
      </c>
      <c r="F1033" s="11">
        <v>1500020</v>
      </c>
      <c r="G1033">
        <f t="array" ref="G1033">MEDIAN(IF(A:A=F1033,B:B))</f>
        <v>0</v>
      </c>
    </row>
    <row r="1034" spans="1:7" x14ac:dyDescent="0.2">
      <c r="A1034" s="11">
        <v>1002410</v>
      </c>
      <c r="B1034" s="10">
        <v>0.307</v>
      </c>
      <c r="F1034" s="11">
        <v>1500030</v>
      </c>
      <c r="G1034">
        <f t="array" ref="G1034">MEDIAN(IF(A:A=F1034,B:B))</f>
        <v>0</v>
      </c>
    </row>
    <row r="1035" spans="1:7" x14ac:dyDescent="0.2">
      <c r="A1035" s="11">
        <v>1002420</v>
      </c>
      <c r="B1035" s="10">
        <v>0.12820000000000001</v>
      </c>
      <c r="F1035" s="11">
        <v>1500040</v>
      </c>
      <c r="G1035">
        <f t="array" ref="G1035">MEDIAN(IF(A:A=F1035,B:B))</f>
        <v>0</v>
      </c>
    </row>
    <row r="1036" spans="1:7" x14ac:dyDescent="0.2">
      <c r="A1036" s="11">
        <v>1002420</v>
      </c>
      <c r="B1036" s="10">
        <v>0.307</v>
      </c>
      <c r="F1036" s="11">
        <v>1500050</v>
      </c>
      <c r="G1036">
        <f t="array" ref="G1036">MEDIAN(IF(A:A=F1036,B:B))</f>
        <v>0</v>
      </c>
    </row>
    <row r="1037" spans="1:7" x14ac:dyDescent="0.2">
      <c r="A1037" s="11">
        <v>1002430</v>
      </c>
      <c r="B1037" s="10">
        <v>8.3000000000000001E-3</v>
      </c>
      <c r="F1037" s="11">
        <v>1500060</v>
      </c>
      <c r="G1037">
        <f t="array" ref="G1037">MEDIAN(IF(A:A=F1037,B:B))</f>
        <v>0</v>
      </c>
    </row>
    <row r="1038" spans="1:7" x14ac:dyDescent="0.2">
      <c r="A1038" s="11">
        <v>1002430</v>
      </c>
      <c r="B1038" s="10">
        <v>0.1192</v>
      </c>
      <c r="F1038" s="11">
        <v>1500070</v>
      </c>
      <c r="G1038">
        <f t="array" ref="G1038">MEDIAN(IF(A:A=F1038,B:B))</f>
        <v>5.1999999999999998E-3</v>
      </c>
    </row>
    <row r="1039" spans="1:7" x14ac:dyDescent="0.2">
      <c r="A1039" s="11">
        <v>1002430</v>
      </c>
      <c r="B1039" s="10">
        <v>0.12820000000000001</v>
      </c>
      <c r="F1039" s="11">
        <v>1500080</v>
      </c>
      <c r="G1039">
        <f t="array" ref="G1039">MEDIAN(IF(A:A=F1039,B:B))</f>
        <v>4.1999999999999997E-3</v>
      </c>
    </row>
    <row r="1040" spans="1:7" x14ac:dyDescent="0.2">
      <c r="A1040" s="11">
        <v>1002430</v>
      </c>
      <c r="B1040" s="10">
        <v>0.30769999999999997</v>
      </c>
      <c r="F1040" s="11">
        <v>1500090</v>
      </c>
      <c r="G1040">
        <f t="array" ref="G1040">MEDIAN(IF(A:A=F1040,B:B))</f>
        <v>4.1999999999999997E-3</v>
      </c>
    </row>
    <row r="1041" spans="1:7" x14ac:dyDescent="0.2">
      <c r="A1041" s="11">
        <v>1002430</v>
      </c>
      <c r="B1041" s="10">
        <v>0.30769999999999997</v>
      </c>
      <c r="F1041" s="11">
        <v>1500100</v>
      </c>
      <c r="G1041">
        <f t="array" ref="G1041">MEDIAN(IF(A:A=F1041,B:B))</f>
        <v>2.0999999999999999E-3</v>
      </c>
    </row>
    <row r="1042" spans="1:7" x14ac:dyDescent="0.2">
      <c r="A1042" s="11">
        <v>1002440</v>
      </c>
      <c r="B1042" s="10">
        <v>8.3000000000000001E-3</v>
      </c>
      <c r="F1042" s="11">
        <v>1500101</v>
      </c>
      <c r="G1042">
        <f t="array" ref="G1042">MEDIAN(IF(A:A=F1042,B:B))</f>
        <v>4.1999999999999997E-3</v>
      </c>
    </row>
    <row r="1043" spans="1:7" x14ac:dyDescent="0.2">
      <c r="A1043" s="11">
        <v>1002440</v>
      </c>
      <c r="B1043" s="10">
        <v>0.1192</v>
      </c>
      <c r="F1043" s="11">
        <v>1500110</v>
      </c>
      <c r="G1043">
        <f t="array" ref="G1043">MEDIAN(IF(A:A=F1043,B:B))</f>
        <v>1.77E-2</v>
      </c>
    </row>
    <row r="1044" spans="1:7" x14ac:dyDescent="0.2">
      <c r="A1044" s="11">
        <v>1002440</v>
      </c>
      <c r="B1044" s="10">
        <v>0.12820000000000001</v>
      </c>
      <c r="F1044" s="11">
        <v>1500120</v>
      </c>
      <c r="G1044">
        <f t="array" ref="G1044">MEDIAN(IF(A:A=F1044,B:B))</f>
        <v>4.1999999999999997E-3</v>
      </c>
    </row>
    <row r="1045" spans="1:7" x14ac:dyDescent="0.2">
      <c r="A1045" s="11">
        <v>1002450</v>
      </c>
      <c r="B1045" s="10">
        <v>8.1799999999999998E-2</v>
      </c>
      <c r="F1045" s="11">
        <v>1500130</v>
      </c>
      <c r="G1045">
        <f t="array" ref="G1045">MEDIAN(IF(A:A=F1045,B:B))</f>
        <v>7.2999999999999992E-3</v>
      </c>
    </row>
    <row r="1046" spans="1:7" x14ac:dyDescent="0.2">
      <c r="A1046" s="11">
        <v>1002450</v>
      </c>
      <c r="B1046" s="10">
        <v>0.12820000000000001</v>
      </c>
      <c r="F1046" s="11">
        <v>1500140</v>
      </c>
      <c r="G1046">
        <f t="array" ref="G1046">MEDIAN(IF(A:A=F1046,B:B))</f>
        <v>2.0999999999999999E-3</v>
      </c>
    </row>
    <row r="1047" spans="1:7" x14ac:dyDescent="0.2">
      <c r="A1047" s="11">
        <v>1002450</v>
      </c>
      <c r="B1047" s="10">
        <v>0.307</v>
      </c>
      <c r="F1047" s="11">
        <v>1500150</v>
      </c>
      <c r="G1047">
        <f t="array" ref="G1047">MEDIAN(IF(A:A=F1047,B:B))</f>
        <v>0</v>
      </c>
    </row>
    <row r="1048" spans="1:7" x14ac:dyDescent="0.2">
      <c r="A1048" s="11">
        <v>1002460</v>
      </c>
      <c r="B1048" s="10">
        <v>2.4899999999999999E-2</v>
      </c>
      <c r="F1048" s="11">
        <v>1500160</v>
      </c>
      <c r="G1048">
        <f t="array" ref="G1048">MEDIAN(IF(A:A=F1048,B:B))</f>
        <v>2.0999999999999999E-3</v>
      </c>
    </row>
    <row r="1049" spans="1:7" x14ac:dyDescent="0.2">
      <c r="A1049" s="11">
        <v>1002460</v>
      </c>
      <c r="B1049" s="10">
        <v>8.1799999999999998E-2</v>
      </c>
      <c r="F1049" s="11">
        <v>1500170</v>
      </c>
      <c r="G1049">
        <f t="array" ref="G1049">MEDIAN(IF(A:A=F1049,B:B))</f>
        <v>4.1999999999999997E-3</v>
      </c>
    </row>
    <row r="1050" spans="1:7" x14ac:dyDescent="0.2">
      <c r="A1050" s="11">
        <v>1002460</v>
      </c>
      <c r="B1050" s="10">
        <v>0.12820000000000001</v>
      </c>
      <c r="F1050" s="11">
        <v>1500180</v>
      </c>
      <c r="G1050">
        <f t="array" ref="G1050">MEDIAN(IF(A:A=F1050,B:B))</f>
        <v>1.5599999999999999E-2</v>
      </c>
    </row>
    <row r="1051" spans="1:7" x14ac:dyDescent="0.2">
      <c r="A1051" s="11">
        <v>1002460</v>
      </c>
      <c r="B1051" s="10">
        <v>0.13719999999999999</v>
      </c>
      <c r="F1051" s="11">
        <v>1500190</v>
      </c>
      <c r="G1051">
        <f t="array" ref="G1051">MEDIAN(IF(A:A=F1051,B:B))</f>
        <v>0</v>
      </c>
    </row>
    <row r="1052" spans="1:7" x14ac:dyDescent="0.2">
      <c r="A1052" s="11">
        <v>1002460</v>
      </c>
      <c r="B1052" s="10">
        <v>0.307</v>
      </c>
      <c r="F1052" s="11">
        <v>1500200</v>
      </c>
      <c r="G1052">
        <f t="array" ref="G1052">MEDIAN(IF(A:A=F1052,B:B))</f>
        <v>0</v>
      </c>
    </row>
    <row r="1053" spans="1:7" x14ac:dyDescent="0.2">
      <c r="A1053" s="11">
        <v>1002470</v>
      </c>
      <c r="B1053" s="10">
        <v>8.3000000000000001E-3</v>
      </c>
      <c r="F1053" s="11">
        <v>1500210</v>
      </c>
      <c r="G1053">
        <f t="array" ref="G1053">MEDIAN(IF(A:A=F1053,B:B))</f>
        <v>1.5599999999999999E-2</v>
      </c>
    </row>
    <row r="1054" spans="1:7" x14ac:dyDescent="0.2">
      <c r="A1054" s="11">
        <v>1002470</v>
      </c>
      <c r="B1054" s="10">
        <v>1.11E-2</v>
      </c>
      <c r="F1054" s="11">
        <v>1500220</v>
      </c>
      <c r="G1054">
        <f t="array" ref="G1054">MEDIAN(IF(A:A=F1054,B:B))</f>
        <v>1.5599999999999999E-2</v>
      </c>
    </row>
    <row r="1055" spans="1:7" x14ac:dyDescent="0.2">
      <c r="A1055" s="11">
        <v>1002470</v>
      </c>
      <c r="B1055" s="10">
        <v>8.1799999999999998E-2</v>
      </c>
      <c r="F1055" s="11">
        <v>1500230</v>
      </c>
      <c r="G1055">
        <f t="array" ref="G1055">MEDIAN(IF(A:A=F1055,B:B))</f>
        <v>1.5599999999999999E-2</v>
      </c>
    </row>
    <row r="1056" spans="1:7" x14ac:dyDescent="0.2">
      <c r="A1056" s="11">
        <v>1002470</v>
      </c>
      <c r="B1056" s="10">
        <v>0.12820000000000001</v>
      </c>
      <c r="F1056" s="11">
        <v>1500240</v>
      </c>
      <c r="G1056">
        <f t="array" ref="G1056">MEDIAN(IF(A:A=F1056,B:B))</f>
        <v>3.1199999999999999E-2</v>
      </c>
    </row>
    <row r="1057" spans="1:7" x14ac:dyDescent="0.2">
      <c r="A1057" s="11">
        <v>1002480</v>
      </c>
      <c r="B1057" s="10">
        <v>8.3000000000000001E-3</v>
      </c>
      <c r="F1057" s="11">
        <v>1500250</v>
      </c>
      <c r="G1057">
        <f t="array" ref="G1057">MEDIAN(IF(A:A=F1057,B:B))</f>
        <v>1.5599999999999999E-2</v>
      </c>
    </row>
    <row r="1058" spans="1:7" x14ac:dyDescent="0.2">
      <c r="A1058" s="11">
        <v>1002480</v>
      </c>
      <c r="B1058" s="10">
        <v>1.11E-2</v>
      </c>
      <c r="F1058" s="11">
        <v>1500260</v>
      </c>
      <c r="G1058">
        <f t="array" ref="G1058">MEDIAN(IF(A:A=F1058,B:B))</f>
        <v>3.1199999999999999E-2</v>
      </c>
    </row>
    <row r="1059" spans="1:7" x14ac:dyDescent="0.2">
      <c r="A1059" s="11">
        <v>1002480</v>
      </c>
      <c r="B1059" s="10">
        <v>8.1799999999999998E-2</v>
      </c>
      <c r="F1059" s="11">
        <v>1500270</v>
      </c>
      <c r="G1059">
        <f t="array" ref="G1059">MEDIAN(IF(A:A=F1059,B:B))</f>
        <v>1.5599999999999999E-2</v>
      </c>
    </row>
    <row r="1060" spans="1:7" x14ac:dyDescent="0.2">
      <c r="A1060" s="11">
        <v>1002490</v>
      </c>
      <c r="B1060" s="10">
        <v>0</v>
      </c>
      <c r="F1060" s="11">
        <v>1500280</v>
      </c>
      <c r="G1060">
        <f t="array" ref="G1060">MEDIAN(IF(A:A=F1060,B:B))</f>
        <v>1.5599999999999999E-2</v>
      </c>
    </row>
    <row r="1061" spans="1:7" x14ac:dyDescent="0.2">
      <c r="A1061" s="11">
        <v>1002490</v>
      </c>
      <c r="B1061" s="10">
        <v>0.13719999999999999</v>
      </c>
      <c r="F1061" s="11">
        <v>1500290</v>
      </c>
      <c r="G1061">
        <f t="array" ref="G1061">MEDIAN(IF(A:A=F1061,B:B))</f>
        <v>3.1199999999999999E-2</v>
      </c>
    </row>
    <row r="1062" spans="1:7" x14ac:dyDescent="0.2">
      <c r="A1062" s="11">
        <v>1002500</v>
      </c>
      <c r="B1062" s="10">
        <v>0</v>
      </c>
      <c r="F1062" s="11">
        <v>1500300</v>
      </c>
      <c r="G1062">
        <f t="array" ref="G1062">MEDIAN(IF(A:A=F1062,B:B))</f>
        <v>1.5599999999999999E-2</v>
      </c>
    </row>
    <row r="1063" spans="1:7" x14ac:dyDescent="0.2">
      <c r="A1063" s="11">
        <v>1002500</v>
      </c>
      <c r="B1063" s="10">
        <v>0.13719999999999999</v>
      </c>
      <c r="F1063" s="11">
        <v>1500310</v>
      </c>
      <c r="G1063">
        <f t="array" ref="G1063">MEDIAN(IF(A:A=F1063,B:B))</f>
        <v>4.1999999999999997E-3</v>
      </c>
    </row>
    <row r="1064" spans="1:7" x14ac:dyDescent="0.2">
      <c r="A1064" s="11">
        <v>1002510</v>
      </c>
      <c r="B1064" s="10">
        <v>2.4899999999999999E-2</v>
      </c>
      <c r="F1064" s="11">
        <v>1500320</v>
      </c>
      <c r="G1064">
        <f t="array" ref="G1064">MEDIAN(IF(A:A=F1064,B:B))</f>
        <v>2.0999999999999999E-3</v>
      </c>
    </row>
    <row r="1065" spans="1:7" x14ac:dyDescent="0.2">
      <c r="A1065" s="11">
        <v>1002510</v>
      </c>
      <c r="B1065" s="10">
        <v>0.13719999999999999</v>
      </c>
      <c r="F1065" s="11">
        <v>1500330</v>
      </c>
      <c r="G1065">
        <f t="array" ref="G1065">MEDIAN(IF(A:A=F1065,B:B))</f>
        <v>2.0999999999999999E-3</v>
      </c>
    </row>
    <row r="1066" spans="1:7" x14ac:dyDescent="0.2">
      <c r="A1066" s="11">
        <v>1002520</v>
      </c>
      <c r="B1066" s="10">
        <v>2.4899999999999999E-2</v>
      </c>
      <c r="F1066" s="11">
        <v>1500340</v>
      </c>
      <c r="G1066">
        <f t="array" ref="G1066">MEDIAN(IF(A:A=F1066,B:B))</f>
        <v>4.1999999999999997E-3</v>
      </c>
    </row>
    <row r="1067" spans="1:7" x14ac:dyDescent="0.2">
      <c r="A1067" s="11">
        <v>1002530</v>
      </c>
      <c r="B1067" s="10">
        <v>2.4899999999999999E-2</v>
      </c>
      <c r="F1067" s="11">
        <v>1500350</v>
      </c>
      <c r="G1067">
        <f t="array" ref="G1067">MEDIAN(IF(A:A=F1067,B:B))</f>
        <v>1.5599999999999999E-2</v>
      </c>
    </row>
    <row r="1068" spans="1:7" x14ac:dyDescent="0.2">
      <c r="A1068" s="11">
        <v>1002540</v>
      </c>
      <c r="B1068" s="10">
        <v>2.4899999999999999E-2</v>
      </c>
      <c r="F1068" s="11">
        <v>1500360</v>
      </c>
      <c r="G1068">
        <f t="array" ref="G1068">MEDIAN(IF(A:A=F1068,B:B))</f>
        <v>1.5599999999999999E-2</v>
      </c>
    </row>
    <row r="1069" spans="1:7" x14ac:dyDescent="0.2">
      <c r="A1069" s="11">
        <v>1002540</v>
      </c>
      <c r="B1069" s="10">
        <v>8.1799999999999998E-2</v>
      </c>
      <c r="F1069" s="11">
        <v>1500370</v>
      </c>
      <c r="G1069">
        <f t="array" ref="G1069">MEDIAN(IF(A:A=F1069,B:B))</f>
        <v>1.5599999999999999E-2</v>
      </c>
    </row>
    <row r="1070" spans="1:7" x14ac:dyDescent="0.2">
      <c r="A1070" s="11">
        <v>1002540</v>
      </c>
      <c r="B1070" s="10">
        <v>0.12820000000000001</v>
      </c>
      <c r="F1070" s="11">
        <v>1500380</v>
      </c>
      <c r="G1070">
        <f t="array" ref="G1070">MEDIAN(IF(A:A=F1070,B:B))</f>
        <v>1.5599999999999999E-2</v>
      </c>
    </row>
    <row r="1071" spans="1:7" x14ac:dyDescent="0.2">
      <c r="A1071" s="11">
        <v>1002540</v>
      </c>
      <c r="B1071" s="10">
        <v>0.13719999999999999</v>
      </c>
      <c r="F1071" s="11">
        <v>1500390</v>
      </c>
      <c r="G1071">
        <f t="array" ref="G1071">MEDIAN(IF(A:A=F1071,B:B))</f>
        <v>1.5599999999999999E-2</v>
      </c>
    </row>
    <row r="1072" spans="1:7" x14ac:dyDescent="0.2">
      <c r="A1072" s="11">
        <v>1002540</v>
      </c>
      <c r="B1072" s="10">
        <v>0.307</v>
      </c>
      <c r="F1072" s="11">
        <v>1500400</v>
      </c>
      <c r="G1072">
        <f t="array" ref="G1072">MEDIAN(IF(A:A=F1072,B:B))</f>
        <v>1.5599999999999999E-2</v>
      </c>
    </row>
    <row r="1073" spans="1:7" x14ac:dyDescent="0.2">
      <c r="A1073" s="11">
        <v>1002550</v>
      </c>
      <c r="B1073" s="10">
        <v>2.4899999999999999E-2</v>
      </c>
      <c r="F1073" s="11">
        <v>1500410</v>
      </c>
      <c r="G1073">
        <f t="array" ref="G1073">MEDIAN(IF(A:A=F1073,B:B))</f>
        <v>1.5599999999999999E-2</v>
      </c>
    </row>
    <row r="1074" spans="1:7" x14ac:dyDescent="0.2">
      <c r="A1074" s="11">
        <v>1002550</v>
      </c>
      <c r="B1074" s="10">
        <v>0.13719999999999999</v>
      </c>
      <c r="F1074" s="11">
        <v>1500420</v>
      </c>
      <c r="G1074">
        <f t="array" ref="G1074">MEDIAN(IF(A:A=F1074,B:B))</f>
        <v>1.5599999999999999E-2</v>
      </c>
    </row>
    <row r="1075" spans="1:7" x14ac:dyDescent="0.2">
      <c r="A1075" s="11">
        <v>1002560</v>
      </c>
      <c r="B1075" s="10">
        <v>0</v>
      </c>
      <c r="F1075" s="11">
        <v>1500430</v>
      </c>
      <c r="G1075">
        <f t="array" ref="G1075">MEDIAN(IF(A:A=F1075,B:B))</f>
        <v>3.1199999999999999E-2</v>
      </c>
    </row>
    <row r="1076" spans="1:7" x14ac:dyDescent="0.2">
      <c r="A1076" s="11">
        <v>1002560</v>
      </c>
      <c r="B1076" s="10">
        <v>2.4899999999999999E-2</v>
      </c>
      <c r="F1076" s="11">
        <v>1500440</v>
      </c>
      <c r="G1076">
        <f t="array" ref="G1076">MEDIAN(IF(A:A=F1076,B:B))</f>
        <v>0.15384999999999999</v>
      </c>
    </row>
    <row r="1077" spans="1:7" x14ac:dyDescent="0.2">
      <c r="A1077" s="11">
        <v>1002560</v>
      </c>
      <c r="B1077" s="10">
        <v>0.307</v>
      </c>
      <c r="F1077" s="11">
        <v>1500450</v>
      </c>
      <c r="G1077">
        <f t="array" ref="G1077">MEDIAN(IF(A:A=F1077,B:B))</f>
        <v>2.1150000000000002E-2</v>
      </c>
    </row>
    <row r="1078" spans="1:7" x14ac:dyDescent="0.2">
      <c r="A1078" s="11">
        <v>1002570</v>
      </c>
      <c r="B1078" s="10">
        <v>0</v>
      </c>
      <c r="F1078" s="11">
        <v>1500460</v>
      </c>
      <c r="G1078">
        <f t="array" ref="G1078">MEDIAN(IF(A:A=F1078,B:B))</f>
        <v>4.1999999999999997E-3</v>
      </c>
    </row>
    <row r="1079" spans="1:7" x14ac:dyDescent="0.2">
      <c r="A1079" s="11">
        <v>1002570</v>
      </c>
      <c r="B1079" s="10">
        <v>0.23150000000000001</v>
      </c>
      <c r="F1079" s="11">
        <v>1500470</v>
      </c>
      <c r="G1079">
        <f t="array" ref="G1079">MEDIAN(IF(A:A=F1079,B:B))</f>
        <v>0.1192</v>
      </c>
    </row>
    <row r="1080" spans="1:7" x14ac:dyDescent="0.2">
      <c r="A1080" s="11">
        <v>1002570</v>
      </c>
      <c r="B1080" s="10">
        <v>0.39150000000000001</v>
      </c>
      <c r="F1080" s="11">
        <v>1500480</v>
      </c>
      <c r="G1080">
        <f t="array" ref="G1080">MEDIAN(IF(A:A=F1080,B:B))</f>
        <v>0.21344999999999997</v>
      </c>
    </row>
    <row r="1081" spans="1:7" x14ac:dyDescent="0.2">
      <c r="A1081" s="11">
        <v>1002580</v>
      </c>
      <c r="B1081" s="10">
        <v>0</v>
      </c>
      <c r="F1081" s="11">
        <v>1500490</v>
      </c>
      <c r="G1081">
        <f t="array" ref="G1081">MEDIAN(IF(A:A=F1081,B:B))</f>
        <v>1.5599999999999999E-2</v>
      </c>
    </row>
    <row r="1082" spans="1:7" x14ac:dyDescent="0.2">
      <c r="A1082" s="11">
        <v>1002580</v>
      </c>
      <c r="B1082" s="10">
        <v>3.4700000000000002E-2</v>
      </c>
      <c r="F1082" s="11">
        <v>1500500</v>
      </c>
      <c r="G1082">
        <f t="array" ref="G1082">MEDIAN(IF(A:A=F1082,B:B))</f>
        <v>0</v>
      </c>
    </row>
    <row r="1083" spans="1:7" x14ac:dyDescent="0.2">
      <c r="A1083" s="11">
        <v>1002580</v>
      </c>
      <c r="B1083" s="10">
        <v>0.307</v>
      </c>
      <c r="F1083" s="11">
        <v>1500510</v>
      </c>
      <c r="G1083">
        <f t="array" ref="G1083">MEDIAN(IF(A:A=F1083,B:B))</f>
        <v>1.5599999999999999E-2</v>
      </c>
    </row>
    <row r="1084" spans="1:7" x14ac:dyDescent="0.2">
      <c r="A1084" s="11">
        <v>1002580</v>
      </c>
      <c r="B1084" s="10">
        <v>0.30769999999999997</v>
      </c>
      <c r="F1084" s="11">
        <v>1500520</v>
      </c>
      <c r="G1084">
        <f t="array" ref="G1084">MEDIAN(IF(A:A=F1084,B:B))</f>
        <v>0.15384999999999999</v>
      </c>
    </row>
    <row r="1085" spans="1:7" x14ac:dyDescent="0.2">
      <c r="A1085" s="11">
        <v>1002590</v>
      </c>
      <c r="B1085" s="10">
        <v>0.307</v>
      </c>
      <c r="F1085" s="11">
        <v>1500530</v>
      </c>
      <c r="G1085">
        <f t="array" ref="G1085">MEDIAN(IF(A:A=F1085,B:B))</f>
        <v>0</v>
      </c>
    </row>
    <row r="1086" spans="1:7" x14ac:dyDescent="0.2">
      <c r="A1086" s="11">
        <v>1002590</v>
      </c>
      <c r="B1086" s="10">
        <v>0.46850000000000003</v>
      </c>
      <c r="F1086" s="11">
        <v>1500540</v>
      </c>
      <c r="G1086">
        <f t="array" ref="G1086">MEDIAN(IF(A:A=F1086,B:B))</f>
        <v>0</v>
      </c>
    </row>
    <row r="1087" spans="1:7" x14ac:dyDescent="0.2">
      <c r="A1087" s="11">
        <v>1002590</v>
      </c>
      <c r="B1087" s="10">
        <v>0.69510000000000005</v>
      </c>
      <c r="F1087" s="11">
        <v>1500550</v>
      </c>
      <c r="G1087">
        <f t="array" ref="G1087">MEDIAN(IF(A:A=F1087,B:B))</f>
        <v>0</v>
      </c>
    </row>
    <row r="1088" spans="1:7" x14ac:dyDescent="0.2">
      <c r="A1088" s="11">
        <v>1002600</v>
      </c>
      <c r="B1088" s="10">
        <v>0.1046</v>
      </c>
      <c r="F1088" s="11">
        <v>1500560</v>
      </c>
      <c r="G1088">
        <f t="array" ref="G1088">MEDIAN(IF(A:A=F1088,B:B))</f>
        <v>0</v>
      </c>
    </row>
    <row r="1089" spans="1:7" x14ac:dyDescent="0.2">
      <c r="A1089" s="11">
        <v>1002600</v>
      </c>
      <c r="B1089" s="10">
        <v>0.46850000000000003</v>
      </c>
      <c r="F1089" s="11">
        <v>1500570</v>
      </c>
      <c r="G1089">
        <f t="array" ref="G1089">MEDIAN(IF(A:A=F1089,B:B))</f>
        <v>0</v>
      </c>
    </row>
    <row r="1090" spans="1:7" x14ac:dyDescent="0.2">
      <c r="A1090" s="11">
        <v>1002600</v>
      </c>
      <c r="B1090" s="10">
        <v>0.69510000000000005</v>
      </c>
      <c r="F1090" s="11">
        <v>1500580</v>
      </c>
      <c r="G1090">
        <f t="array" ref="G1090">MEDIAN(IF(A:A=F1090,B:B))</f>
        <v>0</v>
      </c>
    </row>
    <row r="1091" spans="1:7" x14ac:dyDescent="0.2">
      <c r="A1091" s="11">
        <v>1002610</v>
      </c>
      <c r="B1091" s="10">
        <v>0.69510000000000005</v>
      </c>
      <c r="F1091" s="11">
        <v>1500590</v>
      </c>
      <c r="G1091">
        <f t="array" ref="G1091">MEDIAN(IF(A:A=F1091,B:B))</f>
        <v>0</v>
      </c>
    </row>
    <row r="1092" spans="1:7" x14ac:dyDescent="0.2">
      <c r="A1092" s="11">
        <v>1002620</v>
      </c>
      <c r="B1092" s="10">
        <v>0.1046</v>
      </c>
      <c r="F1092" s="11">
        <v>1500600</v>
      </c>
      <c r="G1092">
        <f t="array" ref="G1092">MEDIAN(IF(A:A=F1092,B:B))</f>
        <v>0</v>
      </c>
    </row>
    <row r="1093" spans="1:7" x14ac:dyDescent="0.2">
      <c r="A1093" s="11">
        <v>1002620</v>
      </c>
      <c r="B1093" s="10">
        <v>0.69510000000000005</v>
      </c>
      <c r="F1093" s="11">
        <v>1500610</v>
      </c>
      <c r="G1093">
        <f t="array" ref="G1093">MEDIAN(IF(A:A=F1093,B:B))</f>
        <v>0</v>
      </c>
    </row>
    <row r="1094" spans="1:7" x14ac:dyDescent="0.2">
      <c r="A1094" s="11">
        <v>1002630</v>
      </c>
      <c r="B1094" s="10">
        <v>0.1046</v>
      </c>
      <c r="F1094" s="11">
        <v>1500620</v>
      </c>
      <c r="G1094">
        <f t="array" ref="G1094">MEDIAN(IF(A:A=F1094,B:B))</f>
        <v>0</v>
      </c>
    </row>
    <row r="1095" spans="1:7" x14ac:dyDescent="0.2">
      <c r="A1095" s="11">
        <v>1002630</v>
      </c>
      <c r="B1095" s="10">
        <v>0.69510000000000005</v>
      </c>
      <c r="F1095" s="11">
        <v>1500630</v>
      </c>
      <c r="G1095">
        <f t="array" ref="G1095">MEDIAN(IF(A:A=F1095,B:B))</f>
        <v>0</v>
      </c>
    </row>
    <row r="1096" spans="1:7" x14ac:dyDescent="0.2">
      <c r="A1096" s="11">
        <v>1002640</v>
      </c>
      <c r="B1096" s="10">
        <v>0.1046</v>
      </c>
      <c r="F1096" s="11">
        <v>1500640</v>
      </c>
      <c r="G1096">
        <f t="array" ref="G1096">MEDIAN(IF(A:A=F1096,B:B))</f>
        <v>0</v>
      </c>
    </row>
    <row r="1097" spans="1:7" x14ac:dyDescent="0.2">
      <c r="A1097" s="11">
        <v>1002640</v>
      </c>
      <c r="B1097" s="10">
        <v>0.69510000000000005</v>
      </c>
      <c r="F1097" s="11">
        <v>1500650</v>
      </c>
      <c r="G1097">
        <f t="array" ref="G1097">MEDIAN(IF(A:A=F1097,B:B))</f>
        <v>0</v>
      </c>
    </row>
    <row r="1098" spans="1:7" x14ac:dyDescent="0.2">
      <c r="A1098" s="11">
        <v>1002650</v>
      </c>
      <c r="B1098" s="10">
        <v>0.1046</v>
      </c>
      <c r="F1098" s="11">
        <v>1500660</v>
      </c>
      <c r="G1098">
        <f t="array" ref="G1098">MEDIAN(IF(A:A=F1098,B:B))</f>
        <v>0</v>
      </c>
    </row>
    <row r="1099" spans="1:7" x14ac:dyDescent="0.2">
      <c r="A1099" s="11">
        <v>1002650</v>
      </c>
      <c r="B1099" s="10">
        <v>0.69510000000000005</v>
      </c>
      <c r="F1099" s="11">
        <v>1500670</v>
      </c>
      <c r="G1099">
        <f t="array" ref="G1099">MEDIAN(IF(A:A=F1099,B:B))</f>
        <v>0</v>
      </c>
    </row>
    <row r="1100" spans="1:7" x14ac:dyDescent="0.2">
      <c r="A1100" s="11">
        <v>1002660</v>
      </c>
      <c r="B1100" s="10">
        <v>0.1046</v>
      </c>
      <c r="F1100" s="11">
        <v>1500680</v>
      </c>
      <c r="G1100">
        <f t="array" ref="G1100">MEDIAN(IF(A:A=F1100,B:B))</f>
        <v>0</v>
      </c>
    </row>
    <row r="1101" spans="1:7" x14ac:dyDescent="0.2">
      <c r="A1101" s="11">
        <v>1002660</v>
      </c>
      <c r="B1101" s="10">
        <v>0.69510000000000005</v>
      </c>
      <c r="F1101" s="11">
        <v>1500690</v>
      </c>
      <c r="G1101">
        <f t="array" ref="G1101">MEDIAN(IF(A:A=F1101,B:B))</f>
        <v>0</v>
      </c>
    </row>
    <row r="1102" spans="1:7" x14ac:dyDescent="0.2">
      <c r="A1102" s="11">
        <v>1002670</v>
      </c>
      <c r="B1102" s="10">
        <v>0.1046</v>
      </c>
      <c r="F1102" s="11">
        <v>1500700</v>
      </c>
      <c r="G1102">
        <f t="array" ref="G1102">MEDIAN(IF(A:A=F1102,B:B))</f>
        <v>0</v>
      </c>
    </row>
    <row r="1103" spans="1:7" x14ac:dyDescent="0.2">
      <c r="A1103" s="11">
        <v>1002670</v>
      </c>
      <c r="B1103" s="10">
        <v>0.25019999999999998</v>
      </c>
      <c r="F1103" s="11">
        <v>1500710</v>
      </c>
      <c r="G1103">
        <f t="array" ref="G1103">MEDIAN(IF(A:A=F1103,B:B))</f>
        <v>0</v>
      </c>
    </row>
    <row r="1104" spans="1:7" x14ac:dyDescent="0.2">
      <c r="A1104" s="11">
        <v>1002670</v>
      </c>
      <c r="B1104" s="10">
        <v>0.69510000000000005</v>
      </c>
      <c r="F1104" s="11">
        <v>1500720</v>
      </c>
      <c r="G1104">
        <f t="array" ref="G1104">MEDIAN(IF(A:A=F1104,B:B))</f>
        <v>0</v>
      </c>
    </row>
    <row r="1105" spans="1:7" x14ac:dyDescent="0.2">
      <c r="A1105" s="11">
        <v>1002680</v>
      </c>
      <c r="B1105" s="10">
        <v>0.25019999999999998</v>
      </c>
      <c r="F1105" s="11">
        <v>1500730</v>
      </c>
      <c r="G1105">
        <f t="array" ref="G1105">MEDIAN(IF(A:A=F1105,B:B))</f>
        <v>0</v>
      </c>
    </row>
    <row r="1106" spans="1:7" x14ac:dyDescent="0.2">
      <c r="A1106" s="11">
        <v>1002680</v>
      </c>
      <c r="B1106" s="10">
        <v>0.69510000000000005</v>
      </c>
      <c r="F1106" s="11">
        <v>1500740</v>
      </c>
      <c r="G1106">
        <f t="array" ref="G1106">MEDIAN(IF(A:A=F1106,B:B))</f>
        <v>0</v>
      </c>
    </row>
    <row r="1107" spans="1:7" x14ac:dyDescent="0.2">
      <c r="A1107" s="11">
        <v>1002690</v>
      </c>
      <c r="B1107" s="10">
        <v>0.25019999999999998</v>
      </c>
      <c r="F1107" s="11">
        <v>1500750</v>
      </c>
      <c r="G1107">
        <f t="array" ref="G1107">MEDIAN(IF(A:A=F1107,B:B))</f>
        <v>0</v>
      </c>
    </row>
    <row r="1108" spans="1:7" x14ac:dyDescent="0.2">
      <c r="A1108" s="11">
        <v>1002690</v>
      </c>
      <c r="B1108" s="10">
        <v>0.69510000000000005</v>
      </c>
      <c r="F1108" s="11">
        <v>1500760</v>
      </c>
      <c r="G1108">
        <f t="array" ref="G1108">MEDIAN(IF(A:A=F1108,B:B))</f>
        <v>0</v>
      </c>
    </row>
    <row r="1109" spans="1:7" x14ac:dyDescent="0.2">
      <c r="A1109" s="11">
        <v>1002700</v>
      </c>
      <c r="B1109" s="10">
        <v>0.25019999999999998</v>
      </c>
      <c r="F1109" s="11">
        <v>1500770</v>
      </c>
      <c r="G1109">
        <f t="array" ref="G1109">MEDIAN(IF(A:A=F1109,B:B))</f>
        <v>0</v>
      </c>
    </row>
    <row r="1110" spans="1:7" x14ac:dyDescent="0.2">
      <c r="A1110" s="11">
        <v>1002700</v>
      </c>
      <c r="B1110" s="10">
        <v>0.69510000000000005</v>
      </c>
      <c r="F1110" s="11">
        <v>1500780</v>
      </c>
      <c r="G1110">
        <f t="array" ref="G1110">MEDIAN(IF(A:A=F1110,B:B))</f>
        <v>0</v>
      </c>
    </row>
    <row r="1111" spans="1:7" x14ac:dyDescent="0.2">
      <c r="A1111" s="11">
        <v>1002710</v>
      </c>
      <c r="B1111" s="10">
        <v>0.25019999999999998</v>
      </c>
      <c r="F1111" s="11">
        <v>1500790</v>
      </c>
      <c r="G1111">
        <f t="array" ref="G1111">MEDIAN(IF(A:A=F1111,B:B))</f>
        <v>0</v>
      </c>
    </row>
    <row r="1112" spans="1:7" x14ac:dyDescent="0.2">
      <c r="A1112" s="11">
        <v>1002710</v>
      </c>
      <c r="B1112" s="10">
        <v>0.69510000000000005</v>
      </c>
      <c r="F1112" s="11">
        <v>1500800</v>
      </c>
      <c r="G1112">
        <f t="array" ref="G1112">MEDIAN(IF(A:A=F1112,B:B))</f>
        <v>0</v>
      </c>
    </row>
    <row r="1113" spans="1:7" x14ac:dyDescent="0.2">
      <c r="A1113" s="11">
        <v>1002720</v>
      </c>
      <c r="B1113" s="10">
        <v>0.20860000000000001</v>
      </c>
      <c r="F1113" s="11">
        <v>1500810</v>
      </c>
      <c r="G1113">
        <f t="array" ref="G1113">MEDIAN(IF(A:A=F1113,B:B))</f>
        <v>0</v>
      </c>
    </row>
    <row r="1114" spans="1:7" x14ac:dyDescent="0.2">
      <c r="A1114" s="11">
        <v>1002720</v>
      </c>
      <c r="B1114" s="10">
        <v>0.25019999999999998</v>
      </c>
      <c r="F1114" s="11">
        <v>1500820</v>
      </c>
      <c r="G1114">
        <f t="array" ref="G1114">MEDIAN(IF(A:A=F1114,B:B))</f>
        <v>0</v>
      </c>
    </row>
    <row r="1115" spans="1:7" x14ac:dyDescent="0.2">
      <c r="A1115" s="11">
        <v>1002720</v>
      </c>
      <c r="B1115" s="10">
        <v>0.69510000000000005</v>
      </c>
      <c r="F1115" s="11">
        <v>1500830</v>
      </c>
      <c r="G1115">
        <f t="array" ref="G1115">MEDIAN(IF(A:A=F1115,B:B))</f>
        <v>0</v>
      </c>
    </row>
    <row r="1116" spans="1:7" x14ac:dyDescent="0.2">
      <c r="A1116" s="11">
        <v>1002730</v>
      </c>
      <c r="B1116" s="10">
        <v>0.20860000000000001</v>
      </c>
      <c r="F1116" s="11">
        <v>1500840</v>
      </c>
      <c r="G1116">
        <f t="array" ref="G1116">MEDIAN(IF(A:A=F1116,B:B))</f>
        <v>0</v>
      </c>
    </row>
    <row r="1117" spans="1:7" x14ac:dyDescent="0.2">
      <c r="A1117" s="11">
        <v>1002730</v>
      </c>
      <c r="B1117" s="10">
        <v>0.25019999999999998</v>
      </c>
      <c r="F1117" s="11">
        <v>1500850</v>
      </c>
      <c r="G1117">
        <f t="array" ref="G1117">MEDIAN(IF(A:A=F1117,B:B))</f>
        <v>0</v>
      </c>
    </row>
    <row r="1118" spans="1:7" x14ac:dyDescent="0.2">
      <c r="A1118" s="11">
        <v>1002730</v>
      </c>
      <c r="B1118" s="10">
        <v>0.69510000000000005</v>
      </c>
      <c r="F1118" s="11">
        <v>1500860</v>
      </c>
      <c r="G1118">
        <f t="array" ref="G1118">MEDIAN(IF(A:A=F1118,B:B))</f>
        <v>0</v>
      </c>
    </row>
    <row r="1119" spans="1:7" x14ac:dyDescent="0.2">
      <c r="A1119" s="11">
        <v>1002740</v>
      </c>
      <c r="B1119" s="10">
        <v>0.25019999999999998</v>
      </c>
      <c r="F1119" s="11">
        <v>1500870</v>
      </c>
      <c r="G1119">
        <f t="array" ref="G1119">MEDIAN(IF(A:A=F1119,B:B))</f>
        <v>0</v>
      </c>
    </row>
    <row r="1120" spans="1:7" x14ac:dyDescent="0.2">
      <c r="A1120" s="11">
        <v>1002750</v>
      </c>
      <c r="B1120" s="10">
        <v>0.25019999999999998</v>
      </c>
      <c r="F1120" s="11">
        <v>1500880</v>
      </c>
      <c r="G1120">
        <f t="array" ref="G1120">MEDIAN(IF(A:A=F1120,B:B))</f>
        <v>0</v>
      </c>
    </row>
    <row r="1121" spans="1:7" x14ac:dyDescent="0.2">
      <c r="A1121" s="11">
        <v>1002760</v>
      </c>
      <c r="B1121" s="10">
        <v>0.25019999999999998</v>
      </c>
      <c r="F1121" s="11">
        <v>1500890</v>
      </c>
      <c r="G1121">
        <f t="array" ref="G1121">MEDIAN(IF(A:A=F1121,B:B))</f>
        <v>0</v>
      </c>
    </row>
    <row r="1122" spans="1:7" x14ac:dyDescent="0.2">
      <c r="A1122" s="11">
        <v>1002770</v>
      </c>
      <c r="B1122" s="10">
        <v>0.25019999999999998</v>
      </c>
      <c r="F1122" s="11">
        <v>1500900</v>
      </c>
      <c r="G1122">
        <f t="array" ref="G1122">MEDIAN(IF(A:A=F1122,B:B))</f>
        <v>0</v>
      </c>
    </row>
    <row r="1123" spans="1:7" x14ac:dyDescent="0.2">
      <c r="A1123" s="11">
        <v>1002780</v>
      </c>
      <c r="B1123" s="10">
        <v>0.25019999999999998</v>
      </c>
      <c r="F1123" s="11">
        <v>1500910</v>
      </c>
      <c r="G1123">
        <f t="array" ref="G1123">MEDIAN(IF(A:A=F1123,B:B))</f>
        <v>0</v>
      </c>
    </row>
    <row r="1124" spans="1:7" x14ac:dyDescent="0.2">
      <c r="A1124" s="11">
        <v>1002780</v>
      </c>
      <c r="B1124" s="10">
        <v>0.69510000000000005</v>
      </c>
      <c r="F1124" s="11">
        <v>1500920</v>
      </c>
      <c r="G1124">
        <f t="array" ref="G1124">MEDIAN(IF(A:A=F1124,B:B))</f>
        <v>0</v>
      </c>
    </row>
    <row r="1125" spans="1:7" x14ac:dyDescent="0.2">
      <c r="A1125" s="11">
        <v>1002790</v>
      </c>
      <c r="B1125" s="10">
        <v>0.1046</v>
      </c>
      <c r="F1125" s="11">
        <v>1500930</v>
      </c>
      <c r="G1125">
        <f t="array" ref="G1125">MEDIAN(IF(A:A=F1125,B:B))</f>
        <v>0</v>
      </c>
    </row>
    <row r="1126" spans="1:7" x14ac:dyDescent="0.2">
      <c r="A1126" s="11">
        <v>1002790</v>
      </c>
      <c r="B1126" s="10">
        <v>0.25019999999999998</v>
      </c>
      <c r="F1126" s="11">
        <v>1500940</v>
      </c>
      <c r="G1126">
        <f t="array" ref="G1126">MEDIAN(IF(A:A=F1126,B:B))</f>
        <v>0</v>
      </c>
    </row>
    <row r="1127" spans="1:7" x14ac:dyDescent="0.2">
      <c r="A1127" s="11">
        <v>1002800</v>
      </c>
      <c r="B1127" s="10">
        <v>8.1100000000000005E-2</v>
      </c>
      <c r="F1127" s="11">
        <v>1500950</v>
      </c>
      <c r="G1127">
        <f t="array" ref="G1127">MEDIAN(IF(A:A=F1127,B:B))</f>
        <v>0</v>
      </c>
    </row>
    <row r="1128" spans="1:7" x14ac:dyDescent="0.2">
      <c r="A1128" s="11">
        <v>1002800</v>
      </c>
      <c r="B1128" s="10">
        <v>0.1046</v>
      </c>
      <c r="F1128" s="11">
        <v>1500960</v>
      </c>
      <c r="G1128">
        <f t="array" ref="G1128">MEDIAN(IF(A:A=F1128,B:B))</f>
        <v>0</v>
      </c>
    </row>
    <row r="1129" spans="1:7" x14ac:dyDescent="0.2">
      <c r="A1129" s="11">
        <v>1002800</v>
      </c>
      <c r="B1129" s="10">
        <v>0.25019999999999998</v>
      </c>
      <c r="F1129" s="11">
        <v>1500970</v>
      </c>
      <c r="G1129">
        <f t="array" ref="G1129">MEDIAN(IF(A:A=F1129,B:B))</f>
        <v>0</v>
      </c>
    </row>
    <row r="1130" spans="1:7" x14ac:dyDescent="0.2">
      <c r="A1130" s="11">
        <v>1002810</v>
      </c>
      <c r="B1130" s="10">
        <v>8.1100000000000005E-2</v>
      </c>
      <c r="F1130" s="11">
        <v>1500980</v>
      </c>
      <c r="G1130">
        <f t="array" ref="G1130">MEDIAN(IF(A:A=F1130,B:B))</f>
        <v>0</v>
      </c>
    </row>
    <row r="1131" spans="1:7" x14ac:dyDescent="0.2">
      <c r="A1131" s="11">
        <v>1002810</v>
      </c>
      <c r="B1131" s="10">
        <v>0.1046</v>
      </c>
      <c r="F1131" s="11">
        <v>1500990</v>
      </c>
      <c r="G1131">
        <f t="array" ref="G1131">MEDIAN(IF(A:A=F1131,B:B))</f>
        <v>0</v>
      </c>
    </row>
    <row r="1132" spans="1:7" x14ac:dyDescent="0.2">
      <c r="A1132" s="11">
        <v>1002820</v>
      </c>
      <c r="B1132" s="10">
        <v>8.1100000000000005E-2</v>
      </c>
      <c r="F1132" s="11">
        <v>1501000</v>
      </c>
      <c r="G1132">
        <f t="array" ref="G1132">MEDIAN(IF(A:A=F1132,B:B))</f>
        <v>0</v>
      </c>
    </row>
    <row r="1133" spans="1:7" x14ac:dyDescent="0.2">
      <c r="A1133" s="11">
        <v>1002820</v>
      </c>
      <c r="B1133" s="10">
        <v>0.1046</v>
      </c>
      <c r="F1133" s="11">
        <v>1501010</v>
      </c>
      <c r="G1133">
        <f t="array" ref="G1133">MEDIAN(IF(A:A=F1133,B:B))</f>
        <v>0</v>
      </c>
    </row>
    <row r="1134" spans="1:7" x14ac:dyDescent="0.2">
      <c r="A1134" s="11">
        <v>1002830</v>
      </c>
      <c r="B1134" s="10">
        <v>4.4999999999999998E-2</v>
      </c>
      <c r="F1134" s="11">
        <v>1501020</v>
      </c>
      <c r="G1134">
        <f t="array" ref="G1134">MEDIAN(IF(A:A=F1134,B:B))</f>
        <v>0</v>
      </c>
    </row>
    <row r="1135" spans="1:7" x14ac:dyDescent="0.2">
      <c r="A1135" s="11">
        <v>1002830</v>
      </c>
      <c r="B1135" s="10">
        <v>8.1100000000000005E-2</v>
      </c>
      <c r="F1135" s="11">
        <v>1501030</v>
      </c>
      <c r="G1135">
        <f t="array" ref="G1135">MEDIAN(IF(A:A=F1135,B:B))</f>
        <v>0</v>
      </c>
    </row>
    <row r="1136" spans="1:7" x14ac:dyDescent="0.2">
      <c r="A1136" s="11">
        <v>1002830</v>
      </c>
      <c r="B1136" s="10">
        <v>0.1046</v>
      </c>
      <c r="F1136" s="11">
        <v>1501040</v>
      </c>
      <c r="G1136">
        <f t="array" ref="G1136">MEDIAN(IF(A:A=F1136,B:B))</f>
        <v>0</v>
      </c>
    </row>
    <row r="1137" spans="1:7" x14ac:dyDescent="0.2">
      <c r="A1137" s="11">
        <v>1002840</v>
      </c>
      <c r="B1137" s="10">
        <v>4.4999999999999998E-2</v>
      </c>
      <c r="F1137" s="11">
        <v>1501050</v>
      </c>
      <c r="G1137">
        <f t="array" ref="G1137">MEDIAN(IF(A:A=F1137,B:B))</f>
        <v>0</v>
      </c>
    </row>
    <row r="1138" spans="1:7" x14ac:dyDescent="0.2">
      <c r="A1138" s="11">
        <v>1002840</v>
      </c>
      <c r="B1138" s="10">
        <v>8.1100000000000005E-2</v>
      </c>
      <c r="F1138" s="11">
        <v>1501060</v>
      </c>
      <c r="G1138">
        <f t="array" ref="G1138">MEDIAN(IF(A:A=F1138,B:B))</f>
        <v>0</v>
      </c>
    </row>
    <row r="1139" spans="1:7" x14ac:dyDescent="0.2">
      <c r="A1139" s="11">
        <v>1002840</v>
      </c>
      <c r="B1139" s="10">
        <v>0.1046</v>
      </c>
      <c r="F1139" s="11">
        <v>1501070</v>
      </c>
      <c r="G1139">
        <f t="array" ref="G1139">MEDIAN(IF(A:A=F1139,B:B))</f>
        <v>0</v>
      </c>
    </row>
    <row r="1140" spans="1:7" x14ac:dyDescent="0.2">
      <c r="A1140" s="11">
        <v>1002850</v>
      </c>
      <c r="B1140" s="10">
        <v>0.1046</v>
      </c>
      <c r="F1140" s="11">
        <v>1501080</v>
      </c>
      <c r="G1140">
        <f t="array" ref="G1140">MEDIAN(IF(A:A=F1140,B:B))</f>
        <v>0</v>
      </c>
    </row>
    <row r="1141" spans="1:7" x14ac:dyDescent="0.2">
      <c r="A1141" s="11">
        <v>1002860</v>
      </c>
      <c r="B1141" s="10">
        <v>0.1046</v>
      </c>
      <c r="F1141" s="11">
        <v>1501090</v>
      </c>
      <c r="G1141">
        <f t="array" ref="G1141">MEDIAN(IF(A:A=F1141,B:B))</f>
        <v>0</v>
      </c>
    </row>
    <row r="1142" spans="1:7" x14ac:dyDescent="0.2">
      <c r="A1142" s="11">
        <v>1002870</v>
      </c>
      <c r="B1142" s="10">
        <v>0.1046</v>
      </c>
      <c r="F1142" s="11">
        <v>1501091</v>
      </c>
      <c r="G1142">
        <f t="array" ref="G1142">MEDIAN(IF(A:A=F1142,B:B))</f>
        <v>0</v>
      </c>
    </row>
    <row r="1143" spans="1:7" x14ac:dyDescent="0.2">
      <c r="A1143" s="11">
        <v>1002880</v>
      </c>
      <c r="B1143" s="10">
        <v>4.4999999999999998E-2</v>
      </c>
      <c r="F1143" s="11">
        <v>1501100</v>
      </c>
      <c r="G1143">
        <f t="array" ref="G1143">MEDIAN(IF(A:A=F1143,B:B))</f>
        <v>0</v>
      </c>
    </row>
    <row r="1144" spans="1:7" x14ac:dyDescent="0.2">
      <c r="A1144" s="11">
        <v>1002880</v>
      </c>
      <c r="B1144" s="10">
        <v>0.1046</v>
      </c>
      <c r="F1144" s="11">
        <v>1501110</v>
      </c>
      <c r="G1144">
        <f t="array" ref="G1144">MEDIAN(IF(A:A=F1144,B:B))</f>
        <v>0</v>
      </c>
    </row>
    <row r="1145" spans="1:7" x14ac:dyDescent="0.2">
      <c r="A1145" s="11">
        <v>1002890</v>
      </c>
      <c r="B1145" s="10">
        <v>8.1100000000000005E-2</v>
      </c>
      <c r="F1145" s="11">
        <v>1501120</v>
      </c>
      <c r="G1145">
        <f t="array" ref="G1145">MEDIAN(IF(A:A=F1145,B:B))</f>
        <v>0</v>
      </c>
    </row>
    <row r="1146" spans="1:7" x14ac:dyDescent="0.2">
      <c r="A1146" s="11">
        <v>1002900</v>
      </c>
      <c r="B1146" s="10">
        <v>4.4999999999999998E-2</v>
      </c>
      <c r="F1146" s="11">
        <v>1501130</v>
      </c>
      <c r="G1146">
        <f t="array" ref="G1146">MEDIAN(IF(A:A=F1146,B:B))</f>
        <v>0</v>
      </c>
    </row>
    <row r="1147" spans="1:7" x14ac:dyDescent="0.2">
      <c r="A1147" s="11">
        <v>1002900</v>
      </c>
      <c r="B1147" s="10">
        <v>8.1100000000000005E-2</v>
      </c>
      <c r="F1147" s="11">
        <v>1501140</v>
      </c>
      <c r="G1147">
        <f t="array" ref="G1147">MEDIAN(IF(A:A=F1147,B:B))</f>
        <v>0</v>
      </c>
    </row>
    <row r="1148" spans="1:7" x14ac:dyDescent="0.2">
      <c r="A1148" s="11">
        <v>1002910</v>
      </c>
      <c r="B1148" s="10">
        <v>4.4999999999999998E-2</v>
      </c>
      <c r="F1148" s="11">
        <v>1501150</v>
      </c>
      <c r="G1148">
        <f t="array" ref="G1148">MEDIAN(IF(A:A=F1148,B:B))</f>
        <v>0</v>
      </c>
    </row>
    <row r="1149" spans="1:7" x14ac:dyDescent="0.2">
      <c r="A1149" s="11">
        <v>1002910</v>
      </c>
      <c r="B1149" s="10">
        <v>8.1100000000000005E-2</v>
      </c>
      <c r="F1149" s="11">
        <v>1501160</v>
      </c>
      <c r="G1149">
        <f t="array" ref="G1149">MEDIAN(IF(A:A=F1149,B:B))</f>
        <v>0</v>
      </c>
    </row>
    <row r="1150" spans="1:7" x14ac:dyDescent="0.2">
      <c r="A1150" s="11">
        <v>1002920</v>
      </c>
      <c r="B1150" s="10">
        <v>4.4999999999999998E-2</v>
      </c>
      <c r="F1150" s="11">
        <v>1501170</v>
      </c>
      <c r="G1150">
        <f t="array" ref="G1150">MEDIAN(IF(A:A=F1150,B:B))</f>
        <v>0</v>
      </c>
    </row>
    <row r="1151" spans="1:7" x14ac:dyDescent="0.2">
      <c r="A1151" s="11">
        <v>1002930</v>
      </c>
      <c r="B1151" s="10">
        <v>4.4999999999999998E-2</v>
      </c>
      <c r="F1151" s="11">
        <v>1501180</v>
      </c>
      <c r="G1151">
        <f t="array" ref="G1151">MEDIAN(IF(A:A=F1151,B:B))</f>
        <v>0</v>
      </c>
    </row>
    <row r="1152" spans="1:7" x14ac:dyDescent="0.2">
      <c r="A1152" s="11">
        <v>1002940</v>
      </c>
      <c r="B1152" s="10">
        <v>0.1046</v>
      </c>
      <c r="F1152" s="11">
        <v>1501190</v>
      </c>
      <c r="G1152">
        <f t="array" ref="G1152">MEDIAN(IF(A:A=F1152,B:B))</f>
        <v>0</v>
      </c>
    </row>
    <row r="1153" spans="1:7" x14ac:dyDescent="0.2">
      <c r="A1153" s="11">
        <v>1002950</v>
      </c>
      <c r="B1153" s="10">
        <v>8.1100000000000005E-2</v>
      </c>
      <c r="F1153" s="11">
        <v>1501200</v>
      </c>
      <c r="G1153">
        <f t="array" ref="G1153">MEDIAN(IF(A:A=F1153,B:B))</f>
        <v>0</v>
      </c>
    </row>
    <row r="1154" spans="1:7" x14ac:dyDescent="0.2">
      <c r="A1154" s="11">
        <v>1002960</v>
      </c>
      <c r="B1154" s="10">
        <v>8.1100000000000005E-2</v>
      </c>
      <c r="F1154" s="11">
        <v>1501210</v>
      </c>
      <c r="G1154">
        <f t="array" ref="G1154">MEDIAN(IF(A:A=F1154,B:B))</f>
        <v>0</v>
      </c>
    </row>
    <row r="1155" spans="1:7" x14ac:dyDescent="0.2">
      <c r="A1155" s="11">
        <v>1002960</v>
      </c>
      <c r="B1155" s="10">
        <v>0.25019999999999998</v>
      </c>
      <c r="F1155" s="11">
        <v>1501220</v>
      </c>
      <c r="G1155">
        <f t="array" ref="G1155">MEDIAN(IF(A:A=F1155,B:B))</f>
        <v>0</v>
      </c>
    </row>
    <row r="1156" spans="1:7" x14ac:dyDescent="0.2">
      <c r="A1156" s="11">
        <v>1002970</v>
      </c>
      <c r="B1156" s="10">
        <v>8.1100000000000005E-2</v>
      </c>
      <c r="F1156" s="11">
        <v>1501230</v>
      </c>
      <c r="G1156">
        <f t="array" ref="G1156">MEDIAN(IF(A:A=F1156,B:B))</f>
        <v>0</v>
      </c>
    </row>
    <row r="1157" spans="1:7" x14ac:dyDescent="0.2">
      <c r="A1157" s="11">
        <v>1002970</v>
      </c>
      <c r="B1157" s="10">
        <v>0.25019999999999998</v>
      </c>
      <c r="F1157" s="11">
        <v>1501240</v>
      </c>
      <c r="G1157">
        <f t="array" ref="G1157">MEDIAN(IF(A:A=F1157,B:B))</f>
        <v>0</v>
      </c>
    </row>
    <row r="1158" spans="1:7" x14ac:dyDescent="0.2">
      <c r="A1158" s="11">
        <v>1002980</v>
      </c>
      <c r="B1158" s="10">
        <v>0.1046</v>
      </c>
      <c r="F1158" s="11">
        <v>1501250</v>
      </c>
      <c r="G1158">
        <f t="array" ref="G1158">MEDIAN(IF(A:A=F1158,B:B))</f>
        <v>0</v>
      </c>
    </row>
    <row r="1159" spans="1:7" x14ac:dyDescent="0.2">
      <c r="A1159" s="11">
        <v>1002980</v>
      </c>
      <c r="B1159" s="10">
        <v>0.69510000000000005</v>
      </c>
      <c r="F1159" s="11">
        <v>1501260</v>
      </c>
      <c r="G1159">
        <f t="array" ref="G1159">MEDIAN(IF(A:A=F1159,B:B))</f>
        <v>0</v>
      </c>
    </row>
    <row r="1160" spans="1:7" x14ac:dyDescent="0.2">
      <c r="A1160" s="11">
        <v>1002990</v>
      </c>
      <c r="B1160" s="10">
        <v>0.1046</v>
      </c>
      <c r="F1160" s="11">
        <v>1501270</v>
      </c>
      <c r="G1160">
        <f t="array" ref="G1160">MEDIAN(IF(A:A=F1160,B:B))</f>
        <v>0</v>
      </c>
    </row>
    <row r="1161" spans="1:7" x14ac:dyDescent="0.2">
      <c r="A1161" s="11">
        <v>1002990</v>
      </c>
      <c r="B1161" s="10">
        <v>0.69510000000000005</v>
      </c>
      <c r="F1161" s="11">
        <v>1501271</v>
      </c>
      <c r="G1161">
        <f t="array" ref="G1161">MEDIAN(IF(A:A=F1161,B:B))</f>
        <v>0</v>
      </c>
    </row>
    <row r="1162" spans="1:7" x14ac:dyDescent="0.2">
      <c r="A1162" s="11">
        <v>1003000</v>
      </c>
      <c r="B1162" s="10">
        <v>0.1046</v>
      </c>
      <c r="F1162" s="11">
        <v>1501280</v>
      </c>
      <c r="G1162">
        <f t="array" ref="G1162">MEDIAN(IF(A:A=F1162,B:B))</f>
        <v>0</v>
      </c>
    </row>
    <row r="1163" spans="1:7" x14ac:dyDescent="0.2">
      <c r="A1163" s="11">
        <v>1003000</v>
      </c>
      <c r="B1163" s="10">
        <v>0.69510000000000005</v>
      </c>
      <c r="F1163" s="11">
        <v>1501281</v>
      </c>
      <c r="G1163">
        <f t="array" ref="G1163">MEDIAN(IF(A:A=F1163,B:B))</f>
        <v>0</v>
      </c>
    </row>
    <row r="1164" spans="1:7" x14ac:dyDescent="0.2">
      <c r="A1164" s="11">
        <v>1003010</v>
      </c>
      <c r="B1164" s="10">
        <v>0.1046</v>
      </c>
      <c r="F1164" s="11">
        <v>1501290</v>
      </c>
      <c r="G1164">
        <f t="array" ref="G1164">MEDIAN(IF(A:A=F1164,B:B))</f>
        <v>0</v>
      </c>
    </row>
    <row r="1165" spans="1:7" x14ac:dyDescent="0.2">
      <c r="A1165" s="11">
        <v>1003020</v>
      </c>
      <c r="B1165" s="10">
        <v>0.1046</v>
      </c>
      <c r="F1165" s="11">
        <v>1501291</v>
      </c>
      <c r="G1165">
        <f t="array" ref="G1165">MEDIAN(IF(A:A=F1165,B:B))</f>
        <v>0</v>
      </c>
    </row>
    <row r="1166" spans="1:7" x14ac:dyDescent="0.2">
      <c r="A1166" s="11">
        <v>1003020</v>
      </c>
      <c r="B1166" s="10">
        <v>0.69510000000000005</v>
      </c>
      <c r="F1166" s="11">
        <v>1501292</v>
      </c>
      <c r="G1166">
        <f t="array" ref="G1166">MEDIAN(IF(A:A=F1166,B:B))</f>
        <v>0</v>
      </c>
    </row>
    <row r="1167" spans="1:7" x14ac:dyDescent="0.2">
      <c r="A1167" s="11">
        <v>1003030</v>
      </c>
      <c r="B1167" s="10">
        <v>0.1046</v>
      </c>
      <c r="F1167" s="11">
        <v>1501300</v>
      </c>
      <c r="G1167">
        <f t="array" ref="G1167">MEDIAN(IF(A:A=F1167,B:B))</f>
        <v>0</v>
      </c>
    </row>
    <row r="1168" spans="1:7" x14ac:dyDescent="0.2">
      <c r="A1168" s="11">
        <v>1003030</v>
      </c>
      <c r="B1168" s="10">
        <v>0.69510000000000005</v>
      </c>
      <c r="F1168" s="11">
        <v>1501310</v>
      </c>
      <c r="G1168">
        <f t="array" ref="G1168">MEDIAN(IF(A:A=F1168,B:B))</f>
        <v>0</v>
      </c>
    </row>
    <row r="1169" spans="1:7" x14ac:dyDescent="0.2">
      <c r="A1169" s="11">
        <v>1003040</v>
      </c>
      <c r="B1169" s="10">
        <v>0.1046</v>
      </c>
      <c r="F1169" s="11">
        <v>1501311</v>
      </c>
      <c r="G1169">
        <f t="array" ref="G1169">MEDIAN(IF(A:A=F1169,B:B))</f>
        <v>0</v>
      </c>
    </row>
    <row r="1170" spans="1:7" x14ac:dyDescent="0.2">
      <c r="A1170" s="11">
        <v>1003050</v>
      </c>
      <c r="B1170" s="10">
        <v>0.69510000000000005</v>
      </c>
      <c r="F1170" s="11">
        <v>1501320</v>
      </c>
      <c r="G1170">
        <f t="array" ref="G1170">MEDIAN(IF(A:A=F1170,B:B))</f>
        <v>0</v>
      </c>
    </row>
    <row r="1171" spans="1:7" x14ac:dyDescent="0.2">
      <c r="A1171" s="11">
        <v>1003060</v>
      </c>
      <c r="B1171" s="10">
        <v>0.69510000000000005</v>
      </c>
      <c r="F1171" s="11">
        <v>1501330</v>
      </c>
      <c r="G1171">
        <f t="array" ref="G1171">MEDIAN(IF(A:A=F1171,B:B))</f>
        <v>0</v>
      </c>
    </row>
    <row r="1172" spans="1:7" x14ac:dyDescent="0.2">
      <c r="A1172" s="11">
        <v>1003070</v>
      </c>
      <c r="B1172" s="10">
        <v>0.1046</v>
      </c>
      <c r="F1172" s="11">
        <v>1501340</v>
      </c>
      <c r="G1172">
        <f t="array" ref="G1172">MEDIAN(IF(A:A=F1172,B:B))</f>
        <v>0</v>
      </c>
    </row>
    <row r="1173" spans="1:7" x14ac:dyDescent="0.2">
      <c r="A1173" s="11">
        <v>1003070</v>
      </c>
      <c r="B1173" s="10">
        <v>0.307</v>
      </c>
      <c r="F1173" s="11">
        <v>1501350</v>
      </c>
      <c r="G1173">
        <f t="array" ref="G1173">MEDIAN(IF(A:A=F1173,B:B))</f>
        <v>0</v>
      </c>
    </row>
    <row r="1174" spans="1:7" x14ac:dyDescent="0.2">
      <c r="A1174" s="11">
        <v>1003070</v>
      </c>
      <c r="B1174" s="10">
        <v>0.30769999999999997</v>
      </c>
      <c r="F1174" s="11">
        <v>1501360</v>
      </c>
      <c r="G1174">
        <f t="array" ref="G1174">MEDIAN(IF(A:A=F1174,B:B))</f>
        <v>0</v>
      </c>
    </row>
    <row r="1175" spans="1:7" x14ac:dyDescent="0.2">
      <c r="A1175" s="11">
        <v>1003070</v>
      </c>
      <c r="B1175" s="10">
        <v>0.46850000000000003</v>
      </c>
      <c r="F1175" s="11">
        <v>1501370</v>
      </c>
      <c r="G1175">
        <f t="array" ref="G1175">MEDIAN(IF(A:A=F1175,B:B))</f>
        <v>0</v>
      </c>
    </row>
    <row r="1176" spans="1:7" x14ac:dyDescent="0.2">
      <c r="A1176" s="11">
        <v>1003080</v>
      </c>
      <c r="B1176" s="10">
        <v>0.307</v>
      </c>
      <c r="F1176" s="11">
        <v>1501380</v>
      </c>
      <c r="G1176">
        <f t="array" ref="G1176">MEDIAN(IF(A:A=F1176,B:B))</f>
        <v>0</v>
      </c>
    </row>
    <row r="1177" spans="1:7" x14ac:dyDescent="0.2">
      <c r="A1177" s="11">
        <v>1003080</v>
      </c>
      <c r="B1177" s="10">
        <v>0.30769999999999997</v>
      </c>
      <c r="F1177" s="11">
        <v>1501390</v>
      </c>
      <c r="G1177">
        <f t="array" ref="G1177">MEDIAN(IF(A:A=F1177,B:B))</f>
        <v>0</v>
      </c>
    </row>
    <row r="1178" spans="1:7" x14ac:dyDescent="0.2">
      <c r="A1178" s="11">
        <v>1003090</v>
      </c>
      <c r="B1178" s="10">
        <v>0.30769999999999997</v>
      </c>
      <c r="F1178" s="11">
        <v>1501400</v>
      </c>
      <c r="G1178">
        <f t="array" ref="G1178">MEDIAN(IF(A:A=F1178,B:B))</f>
        <v>0</v>
      </c>
    </row>
    <row r="1179" spans="1:7" x14ac:dyDescent="0.2">
      <c r="A1179" s="11">
        <v>1003100</v>
      </c>
      <c r="B1179" s="10">
        <v>0.1192</v>
      </c>
      <c r="F1179" s="11">
        <v>1501410</v>
      </c>
      <c r="G1179">
        <f t="array" ref="G1179">MEDIAN(IF(A:A=F1179,B:B))</f>
        <v>0</v>
      </c>
    </row>
    <row r="1180" spans="1:7" x14ac:dyDescent="0.2">
      <c r="A1180" s="11">
        <v>1003100</v>
      </c>
      <c r="B1180" s="10">
        <v>0.30769999999999997</v>
      </c>
      <c r="F1180" s="11">
        <v>1501420</v>
      </c>
      <c r="G1180">
        <f t="array" ref="G1180">MEDIAN(IF(A:A=F1180,B:B))</f>
        <v>0</v>
      </c>
    </row>
    <row r="1181" spans="1:7" x14ac:dyDescent="0.2">
      <c r="A1181" s="11">
        <v>1003110</v>
      </c>
      <c r="B1181" s="10">
        <v>0.1192</v>
      </c>
      <c r="F1181" s="11">
        <v>1501430</v>
      </c>
      <c r="G1181">
        <f t="array" ref="G1181">MEDIAN(IF(A:A=F1181,B:B))</f>
        <v>0</v>
      </c>
    </row>
    <row r="1182" spans="1:7" x14ac:dyDescent="0.2">
      <c r="A1182" s="11">
        <v>1003110</v>
      </c>
      <c r="B1182" s="10">
        <v>0.30769999999999997</v>
      </c>
      <c r="F1182" s="11">
        <v>1501440</v>
      </c>
      <c r="G1182">
        <f t="array" ref="G1182">MEDIAN(IF(A:A=F1182,B:B))</f>
        <v>0</v>
      </c>
    </row>
    <row r="1183" spans="1:7" x14ac:dyDescent="0.2">
      <c r="A1183" s="11">
        <v>1003120</v>
      </c>
      <c r="B1183" s="10">
        <v>0.46850000000000003</v>
      </c>
      <c r="F1183" s="11">
        <v>1501450</v>
      </c>
      <c r="G1183">
        <f t="array" ref="G1183">MEDIAN(IF(A:A=F1183,B:B))</f>
        <v>0</v>
      </c>
    </row>
    <row r="1184" spans="1:7" x14ac:dyDescent="0.2">
      <c r="A1184" s="11">
        <v>1003130</v>
      </c>
      <c r="B1184" s="10">
        <v>0.1046</v>
      </c>
      <c r="F1184" s="11">
        <v>1501460</v>
      </c>
      <c r="G1184">
        <f t="array" ref="G1184">MEDIAN(IF(A:A=F1184,B:B))</f>
        <v>0</v>
      </c>
    </row>
    <row r="1185" spans="1:7" x14ac:dyDescent="0.2">
      <c r="A1185" s="11">
        <v>1003130</v>
      </c>
      <c r="B1185" s="10">
        <v>0.30769999999999997</v>
      </c>
      <c r="F1185" s="11">
        <v>1501470</v>
      </c>
      <c r="G1185">
        <f t="array" ref="G1185">MEDIAN(IF(A:A=F1185,B:B))</f>
        <v>0</v>
      </c>
    </row>
    <row r="1186" spans="1:7" x14ac:dyDescent="0.2">
      <c r="A1186" s="11">
        <v>1003130</v>
      </c>
      <c r="B1186" s="10">
        <v>0.46850000000000003</v>
      </c>
      <c r="F1186" s="11">
        <v>1501480</v>
      </c>
      <c r="G1186">
        <f t="array" ref="G1186">MEDIAN(IF(A:A=F1186,B:B))</f>
        <v>0</v>
      </c>
    </row>
    <row r="1187" spans="1:7" x14ac:dyDescent="0.2">
      <c r="A1187" s="11">
        <v>1003140</v>
      </c>
      <c r="B1187" s="10">
        <v>0.1046</v>
      </c>
      <c r="F1187" s="11">
        <v>1501490</v>
      </c>
      <c r="G1187">
        <f t="array" ref="G1187">MEDIAN(IF(A:A=F1187,B:B))</f>
        <v>0</v>
      </c>
    </row>
    <row r="1188" spans="1:7" x14ac:dyDescent="0.2">
      <c r="A1188" s="11">
        <v>1003140</v>
      </c>
      <c r="B1188" s="10">
        <v>0.30769999999999997</v>
      </c>
      <c r="F1188" s="11">
        <v>1501500</v>
      </c>
      <c r="G1188">
        <f t="array" ref="G1188">MEDIAN(IF(A:A=F1188,B:B))</f>
        <v>0</v>
      </c>
    </row>
    <row r="1189" spans="1:7" x14ac:dyDescent="0.2">
      <c r="A1189" s="11">
        <v>1003150</v>
      </c>
      <c r="B1189" s="10">
        <v>0.1046</v>
      </c>
      <c r="F1189" s="11">
        <v>1501510</v>
      </c>
      <c r="G1189">
        <f t="array" ref="G1189">MEDIAN(IF(A:A=F1189,B:B))</f>
        <v>0.15384999999999999</v>
      </c>
    </row>
    <row r="1190" spans="1:7" x14ac:dyDescent="0.2">
      <c r="A1190" s="11">
        <v>1003150</v>
      </c>
      <c r="B1190" s="10">
        <v>0.30769999999999997</v>
      </c>
      <c r="F1190" s="11">
        <v>1501520</v>
      </c>
      <c r="G1190">
        <f t="array" ref="G1190">MEDIAN(IF(A:A=F1190,B:B))</f>
        <v>7.4800000000000005E-2</v>
      </c>
    </row>
    <row r="1191" spans="1:7" x14ac:dyDescent="0.2">
      <c r="A1191" s="11">
        <v>1003160</v>
      </c>
      <c r="B1191" s="10">
        <v>0.1046</v>
      </c>
      <c r="F1191" s="11">
        <v>1501530</v>
      </c>
      <c r="G1191">
        <f t="array" ref="G1191">MEDIAN(IF(A:A=F1191,B:B))</f>
        <v>4.4999999999999998E-2</v>
      </c>
    </row>
    <row r="1192" spans="1:7" x14ac:dyDescent="0.2">
      <c r="A1192" s="11">
        <v>1003160</v>
      </c>
      <c r="B1192" s="10">
        <v>0.30769999999999997</v>
      </c>
      <c r="F1192" s="11">
        <v>1501540</v>
      </c>
      <c r="G1192">
        <f t="array" ref="G1192">MEDIAN(IF(A:A=F1192,B:B))</f>
        <v>2.2499999999999999E-2</v>
      </c>
    </row>
    <row r="1193" spans="1:7" x14ac:dyDescent="0.2">
      <c r="A1193" s="11">
        <v>1003170</v>
      </c>
      <c r="B1193" s="10">
        <v>0.1046</v>
      </c>
      <c r="F1193" s="11">
        <v>1501550</v>
      </c>
      <c r="G1193">
        <f t="array" ref="G1193">MEDIAN(IF(A:A=F1193,B:B))</f>
        <v>4.4999999999999998E-2</v>
      </c>
    </row>
    <row r="1194" spans="1:7" x14ac:dyDescent="0.2">
      <c r="A1194" s="11">
        <v>1003170</v>
      </c>
      <c r="B1194" s="10">
        <v>0.30769999999999997</v>
      </c>
      <c r="F1194" s="11">
        <v>1501560</v>
      </c>
      <c r="G1194">
        <f t="array" ref="G1194">MEDIAN(IF(A:A=F1194,B:B))</f>
        <v>0</v>
      </c>
    </row>
    <row r="1195" spans="1:7" x14ac:dyDescent="0.2">
      <c r="A1195" s="11">
        <v>1003180</v>
      </c>
      <c r="B1195" s="10">
        <v>0.1046</v>
      </c>
      <c r="F1195" s="11">
        <v>1501570</v>
      </c>
      <c r="G1195">
        <f t="array" ref="G1195">MEDIAN(IF(A:A=F1195,B:B))</f>
        <v>0</v>
      </c>
    </row>
    <row r="1196" spans="1:7" x14ac:dyDescent="0.2">
      <c r="A1196" s="11">
        <v>1003190</v>
      </c>
      <c r="B1196" s="10">
        <v>0.1046</v>
      </c>
      <c r="F1196" s="11">
        <v>1501580</v>
      </c>
      <c r="G1196">
        <f t="array" ref="G1196">MEDIAN(IF(A:A=F1196,B:B))</f>
        <v>0</v>
      </c>
    </row>
    <row r="1197" spans="1:7" x14ac:dyDescent="0.2">
      <c r="A1197" s="11">
        <v>1003200</v>
      </c>
      <c r="B1197" s="10">
        <v>2.4899999999999999E-2</v>
      </c>
      <c r="F1197" s="11">
        <v>1501590</v>
      </c>
      <c r="G1197">
        <f t="array" ref="G1197">MEDIAN(IF(A:A=F1197,B:B))</f>
        <v>1.5599999999999999E-2</v>
      </c>
    </row>
    <row r="1198" spans="1:7" x14ac:dyDescent="0.2">
      <c r="A1198" s="11">
        <v>1003200</v>
      </c>
      <c r="B1198" s="10">
        <v>0.307</v>
      </c>
      <c r="F1198" s="11">
        <v>1501600</v>
      </c>
      <c r="G1198">
        <f t="array" ref="G1198">MEDIAN(IF(A:A=F1198,B:B))</f>
        <v>3.1199999999999999E-2</v>
      </c>
    </row>
    <row r="1199" spans="1:7" x14ac:dyDescent="0.2">
      <c r="A1199" s="11">
        <v>1003210</v>
      </c>
      <c r="B1199" s="10">
        <v>0</v>
      </c>
      <c r="F1199" s="11">
        <v>1501610</v>
      </c>
      <c r="G1199">
        <f t="array" ref="G1199">MEDIAN(IF(A:A=F1199,B:B))</f>
        <v>1.5599999999999999E-2</v>
      </c>
    </row>
    <row r="1200" spans="1:7" x14ac:dyDescent="0.2">
      <c r="A1200" s="11">
        <v>1003210</v>
      </c>
      <c r="B1200" s="10">
        <v>0.307</v>
      </c>
      <c r="F1200" s="11">
        <v>1501620</v>
      </c>
      <c r="G1200">
        <f t="array" ref="G1200">MEDIAN(IF(A:A=F1200,B:B))</f>
        <v>1.5599999999999999E-2</v>
      </c>
    </row>
    <row r="1201" spans="1:7" x14ac:dyDescent="0.2">
      <c r="A1201" s="11">
        <v>1003220</v>
      </c>
      <c r="B1201" s="10">
        <v>8.3900000000000002E-2</v>
      </c>
      <c r="F1201" s="11">
        <v>1501630</v>
      </c>
      <c r="G1201">
        <f t="array" ref="G1201">MEDIAN(IF(A:A=F1201,B:B))</f>
        <v>1.5599999999999999E-2</v>
      </c>
    </row>
    <row r="1202" spans="1:7" x14ac:dyDescent="0.2">
      <c r="A1202" s="11">
        <v>1003220</v>
      </c>
      <c r="B1202" s="10">
        <v>0.26750000000000002</v>
      </c>
      <c r="F1202" s="11">
        <v>1501640</v>
      </c>
      <c r="G1202">
        <f t="array" ref="G1202">MEDIAN(IF(A:A=F1202,B:B))</f>
        <v>1.5599999999999999E-2</v>
      </c>
    </row>
    <row r="1203" spans="1:7" x14ac:dyDescent="0.2">
      <c r="A1203" s="11">
        <v>1003220</v>
      </c>
      <c r="B1203" s="10">
        <v>0.39360000000000001</v>
      </c>
      <c r="F1203" s="11">
        <v>1501650</v>
      </c>
      <c r="G1203">
        <f t="array" ref="G1203">MEDIAN(IF(A:A=F1203,B:B))</f>
        <v>1.5599999999999999E-2</v>
      </c>
    </row>
    <row r="1204" spans="1:7" x14ac:dyDescent="0.2">
      <c r="A1204" s="11">
        <v>1003220</v>
      </c>
      <c r="B1204" s="10">
        <v>0.39710000000000001</v>
      </c>
      <c r="F1204" s="11">
        <v>1501660</v>
      </c>
      <c r="G1204">
        <f t="array" ref="G1204">MEDIAN(IF(A:A=F1204,B:B))</f>
        <v>1.5599999999999999E-2</v>
      </c>
    </row>
    <row r="1205" spans="1:7" x14ac:dyDescent="0.2">
      <c r="A1205" s="11">
        <v>1003230</v>
      </c>
      <c r="B1205" s="10">
        <v>0</v>
      </c>
      <c r="F1205" s="11">
        <v>1501670</v>
      </c>
      <c r="G1205">
        <f t="array" ref="G1205">MEDIAN(IF(A:A=F1205,B:B))</f>
        <v>1.5599999999999999E-2</v>
      </c>
    </row>
    <row r="1206" spans="1:7" x14ac:dyDescent="0.2">
      <c r="A1206" s="11">
        <v>1003230</v>
      </c>
      <c r="B1206" s="10">
        <v>0.3306</v>
      </c>
      <c r="F1206" s="11">
        <v>1501680</v>
      </c>
      <c r="G1206">
        <f t="array" ref="G1206">MEDIAN(IF(A:A=F1206,B:B))</f>
        <v>3.1199999999999999E-2</v>
      </c>
    </row>
    <row r="1207" spans="1:7" x14ac:dyDescent="0.2">
      <c r="A1207" s="11">
        <v>1003230</v>
      </c>
      <c r="B1207" s="10">
        <v>0.39710000000000001</v>
      </c>
      <c r="F1207" s="11">
        <v>1501690</v>
      </c>
      <c r="G1207">
        <f t="array" ref="G1207">MEDIAN(IF(A:A=F1207,B:B))</f>
        <v>3.1199999999999999E-2</v>
      </c>
    </row>
    <row r="1208" spans="1:7" x14ac:dyDescent="0.2">
      <c r="A1208" s="11">
        <v>1003240</v>
      </c>
      <c r="B1208" s="10">
        <v>0.3306</v>
      </c>
      <c r="F1208" s="11">
        <v>1501700</v>
      </c>
      <c r="G1208">
        <f t="array" ref="G1208">MEDIAN(IF(A:A=F1208,B:B))</f>
        <v>3.1199999999999999E-2</v>
      </c>
    </row>
    <row r="1209" spans="1:7" x14ac:dyDescent="0.2">
      <c r="A1209" s="11">
        <v>1003240</v>
      </c>
      <c r="B1209" s="10">
        <v>0.39710000000000001</v>
      </c>
      <c r="F1209" s="11">
        <v>1501710</v>
      </c>
      <c r="G1209">
        <f t="array" ref="G1209">MEDIAN(IF(A:A=F1209,B:B))</f>
        <v>1.5599999999999999E-2</v>
      </c>
    </row>
    <row r="1210" spans="1:7" x14ac:dyDescent="0.2">
      <c r="A1210" s="11">
        <v>1003240</v>
      </c>
      <c r="B1210" s="10">
        <v>0.5988</v>
      </c>
      <c r="F1210" s="11">
        <v>1501720</v>
      </c>
      <c r="G1210">
        <f t="array" ref="G1210">MEDIAN(IF(A:A=F1210,B:B))</f>
        <v>1.5599999999999999E-2</v>
      </c>
    </row>
    <row r="1211" spans="1:7" x14ac:dyDescent="0.2">
      <c r="A1211" s="11">
        <v>1003250</v>
      </c>
      <c r="B1211" s="10">
        <v>0.32850000000000001</v>
      </c>
      <c r="F1211" s="11">
        <v>1501730</v>
      </c>
      <c r="G1211">
        <f t="array" ref="G1211">MEDIAN(IF(A:A=F1211,B:B))</f>
        <v>1.5599999999999999E-2</v>
      </c>
    </row>
    <row r="1212" spans="1:7" x14ac:dyDescent="0.2">
      <c r="A1212" s="11">
        <v>1003250</v>
      </c>
      <c r="B1212" s="10">
        <v>0.3306</v>
      </c>
      <c r="F1212" s="11">
        <v>1501740</v>
      </c>
      <c r="G1212">
        <f t="array" ref="G1212">MEDIAN(IF(A:A=F1212,B:B))</f>
        <v>1.5599999999999999E-2</v>
      </c>
    </row>
    <row r="1213" spans="1:7" x14ac:dyDescent="0.2">
      <c r="A1213" s="11">
        <v>1003250</v>
      </c>
      <c r="B1213" s="10">
        <v>0.42970000000000003</v>
      </c>
      <c r="F1213" s="11">
        <v>1501750</v>
      </c>
      <c r="G1213">
        <f t="array" ref="G1213">MEDIAN(IF(A:A=F1213,B:B))</f>
        <v>1.5599999999999999E-2</v>
      </c>
    </row>
    <row r="1214" spans="1:7" x14ac:dyDescent="0.2">
      <c r="A1214" s="11">
        <v>1003250</v>
      </c>
      <c r="B1214" s="10">
        <v>0.5988</v>
      </c>
      <c r="F1214" s="11">
        <v>1501760</v>
      </c>
      <c r="G1214">
        <f t="array" ref="G1214">MEDIAN(IF(A:A=F1214,B:B))</f>
        <v>0</v>
      </c>
    </row>
    <row r="1215" spans="1:7" x14ac:dyDescent="0.2">
      <c r="A1215" s="11">
        <v>1003260</v>
      </c>
      <c r="B1215" s="10">
        <v>0.3306</v>
      </c>
      <c r="F1215" s="11">
        <v>1501770</v>
      </c>
      <c r="G1215">
        <f t="array" ref="G1215">MEDIAN(IF(A:A=F1215,B:B))</f>
        <v>0</v>
      </c>
    </row>
    <row r="1216" spans="1:7" x14ac:dyDescent="0.2">
      <c r="A1216" s="11">
        <v>1003261</v>
      </c>
      <c r="B1216" s="10">
        <v>0.1497</v>
      </c>
      <c r="F1216" s="11">
        <v>1501780</v>
      </c>
      <c r="G1216">
        <f t="array" ref="G1216">MEDIAN(IF(A:A=F1216,B:B))</f>
        <v>1.5599999999999999E-2</v>
      </c>
    </row>
    <row r="1217" spans="1:7" x14ac:dyDescent="0.2">
      <c r="A1217" s="11">
        <v>1003261</v>
      </c>
      <c r="B1217" s="10">
        <v>0.3306</v>
      </c>
      <c r="F1217" s="11">
        <v>1501790</v>
      </c>
      <c r="G1217">
        <f t="array" ref="G1217">MEDIAN(IF(A:A=F1217,B:B))</f>
        <v>1.5599999999999999E-2</v>
      </c>
    </row>
    <row r="1218" spans="1:7" x14ac:dyDescent="0.2">
      <c r="A1218" s="11">
        <v>1003270</v>
      </c>
      <c r="B1218" s="10">
        <v>0.1497</v>
      </c>
      <c r="F1218" s="11">
        <v>1501800</v>
      </c>
      <c r="G1218">
        <f t="array" ref="G1218">MEDIAN(IF(A:A=F1218,B:B))</f>
        <v>3.1199999999999999E-2</v>
      </c>
    </row>
    <row r="1219" spans="1:7" x14ac:dyDescent="0.2">
      <c r="A1219" s="11">
        <v>1003270</v>
      </c>
      <c r="B1219" s="10">
        <v>0.3306</v>
      </c>
      <c r="F1219" s="11">
        <v>1501810</v>
      </c>
      <c r="G1219">
        <f t="array" ref="G1219">MEDIAN(IF(A:A=F1219,B:B))</f>
        <v>3.1199999999999999E-2</v>
      </c>
    </row>
    <row r="1220" spans="1:7" x14ac:dyDescent="0.2">
      <c r="A1220" s="11">
        <v>1003280</v>
      </c>
      <c r="B1220" s="10">
        <v>6.1999999999999998E-3</v>
      </c>
      <c r="F1220" s="11">
        <v>1501820</v>
      </c>
      <c r="G1220">
        <f t="array" ref="G1220">MEDIAN(IF(A:A=F1220,B:B))</f>
        <v>1.5599999999999999E-2</v>
      </c>
    </row>
    <row r="1221" spans="1:7" x14ac:dyDescent="0.2">
      <c r="A1221" s="11">
        <v>1003280</v>
      </c>
      <c r="B1221" s="10">
        <v>0.1497</v>
      </c>
      <c r="F1221" s="11">
        <v>1501830</v>
      </c>
      <c r="G1221">
        <f t="array" ref="G1221">MEDIAN(IF(A:A=F1221,B:B))</f>
        <v>1.5599999999999999E-2</v>
      </c>
    </row>
    <row r="1222" spans="1:7" x14ac:dyDescent="0.2">
      <c r="A1222" s="11">
        <v>1003280</v>
      </c>
      <c r="B1222" s="10">
        <v>0.3306</v>
      </c>
      <c r="F1222" s="11">
        <v>1501840</v>
      </c>
      <c r="G1222">
        <f t="array" ref="G1222">MEDIAN(IF(A:A=F1222,B:B))</f>
        <v>1.5599999999999999E-2</v>
      </c>
    </row>
    <row r="1223" spans="1:7" x14ac:dyDescent="0.2">
      <c r="A1223" s="11">
        <v>1003290</v>
      </c>
      <c r="B1223" s="10">
        <v>6.1999999999999998E-3</v>
      </c>
      <c r="F1223" s="11">
        <v>1501850</v>
      </c>
      <c r="G1223">
        <f t="array" ref="G1223">MEDIAN(IF(A:A=F1223,B:B))</f>
        <v>1.5599999999999999E-2</v>
      </c>
    </row>
    <row r="1224" spans="1:7" x14ac:dyDescent="0.2">
      <c r="A1224" s="11">
        <v>1003290</v>
      </c>
      <c r="B1224" s="10">
        <v>1.7999999999999999E-2</v>
      </c>
      <c r="F1224" s="11">
        <v>1501860</v>
      </c>
      <c r="G1224">
        <f t="array" ref="G1224">MEDIAN(IF(A:A=F1224,B:B))</f>
        <v>1.5599999999999999E-2</v>
      </c>
    </row>
    <row r="1225" spans="1:7" x14ac:dyDescent="0.2">
      <c r="A1225" s="11">
        <v>1003290</v>
      </c>
      <c r="B1225" s="10">
        <v>0.1497</v>
      </c>
      <c r="F1225" s="11">
        <v>1501870</v>
      </c>
      <c r="G1225">
        <f t="array" ref="G1225">MEDIAN(IF(A:A=F1225,B:B))</f>
        <v>1.5599999999999999E-2</v>
      </c>
    </row>
    <row r="1226" spans="1:7" x14ac:dyDescent="0.2">
      <c r="A1226" s="11">
        <v>1003290</v>
      </c>
      <c r="B1226" s="10">
        <v>0.3306</v>
      </c>
      <c r="F1226" s="11">
        <v>1501880</v>
      </c>
      <c r="G1226">
        <f t="array" ref="G1226">MEDIAN(IF(A:A=F1226,B:B))</f>
        <v>1.5599999999999999E-2</v>
      </c>
    </row>
    <row r="1227" spans="1:7" x14ac:dyDescent="0.2">
      <c r="A1227" s="11">
        <v>1003300</v>
      </c>
      <c r="B1227" s="10">
        <v>1.7999999999999999E-2</v>
      </c>
      <c r="F1227" s="11">
        <v>1501890</v>
      </c>
      <c r="G1227">
        <f t="array" ref="G1227">MEDIAN(IF(A:A=F1227,B:B))</f>
        <v>1.5599999999999999E-2</v>
      </c>
    </row>
    <row r="1228" spans="1:7" x14ac:dyDescent="0.2">
      <c r="A1228" s="11">
        <v>1003300</v>
      </c>
      <c r="B1228" s="10">
        <v>0.1497</v>
      </c>
      <c r="F1228" s="11">
        <v>1501900</v>
      </c>
      <c r="G1228">
        <f t="array" ref="G1228">MEDIAN(IF(A:A=F1228,B:B))</f>
        <v>1.5599999999999999E-2</v>
      </c>
    </row>
    <row r="1229" spans="1:7" x14ac:dyDescent="0.2">
      <c r="A1229" s="11">
        <v>1003300</v>
      </c>
      <c r="B1229" s="10">
        <v>0.16289999999999999</v>
      </c>
      <c r="F1229" s="11">
        <v>1501910</v>
      </c>
      <c r="G1229">
        <f t="array" ref="G1229">MEDIAN(IF(A:A=F1229,B:B))</f>
        <v>0</v>
      </c>
    </row>
    <row r="1230" spans="1:7" x14ac:dyDescent="0.2">
      <c r="A1230" s="11">
        <v>1003310</v>
      </c>
      <c r="B1230" s="10">
        <v>0.16289999999999999</v>
      </c>
      <c r="F1230" s="11">
        <v>1501920</v>
      </c>
      <c r="G1230">
        <f t="array" ref="G1230">MEDIAN(IF(A:A=F1230,B:B))</f>
        <v>0</v>
      </c>
    </row>
    <row r="1231" spans="1:7" x14ac:dyDescent="0.2">
      <c r="A1231" s="11">
        <v>1003320</v>
      </c>
      <c r="B1231" s="10">
        <v>0.16289999999999999</v>
      </c>
      <c r="F1231" s="11">
        <v>1501930</v>
      </c>
      <c r="G1231">
        <f t="array" ref="G1231">MEDIAN(IF(A:A=F1231,B:B))</f>
        <v>0</v>
      </c>
    </row>
    <row r="1232" spans="1:7" x14ac:dyDescent="0.2">
      <c r="A1232" s="11">
        <v>1003330</v>
      </c>
      <c r="B1232" s="10">
        <v>6.1999999999999998E-3</v>
      </c>
      <c r="F1232" s="11">
        <v>1501940</v>
      </c>
      <c r="G1232">
        <f t="array" ref="G1232">MEDIAN(IF(A:A=F1232,B:B))</f>
        <v>0</v>
      </c>
    </row>
    <row r="1233" spans="1:7" x14ac:dyDescent="0.2">
      <c r="A1233" s="11">
        <v>1003330</v>
      </c>
      <c r="B1233" s="10">
        <v>1.7999999999999999E-2</v>
      </c>
      <c r="F1233" s="11">
        <v>1501950</v>
      </c>
      <c r="G1233">
        <f t="array" ref="G1233">MEDIAN(IF(A:A=F1233,B:B))</f>
        <v>0</v>
      </c>
    </row>
    <row r="1234" spans="1:7" x14ac:dyDescent="0.2">
      <c r="A1234" s="11">
        <v>1003330</v>
      </c>
      <c r="B1234" s="10">
        <v>5.7500000000000002E-2</v>
      </c>
      <c r="F1234" s="11">
        <v>1501960</v>
      </c>
      <c r="G1234">
        <f t="array" ref="G1234">MEDIAN(IF(A:A=F1234,B:B))</f>
        <v>0</v>
      </c>
    </row>
    <row r="1235" spans="1:7" x14ac:dyDescent="0.2">
      <c r="A1235" s="11">
        <v>1003330</v>
      </c>
      <c r="B1235" s="10">
        <v>0.1497</v>
      </c>
      <c r="F1235" s="11">
        <v>1501970</v>
      </c>
      <c r="G1235">
        <f t="array" ref="G1235">MEDIAN(IF(A:A=F1235,B:B))</f>
        <v>0</v>
      </c>
    </row>
    <row r="1236" spans="1:7" x14ac:dyDescent="0.2">
      <c r="A1236" s="11">
        <v>1003340</v>
      </c>
      <c r="B1236" s="10">
        <v>4.1999999999999997E-3</v>
      </c>
      <c r="F1236" s="11">
        <v>1501980</v>
      </c>
      <c r="G1236">
        <f t="array" ref="G1236">MEDIAN(IF(A:A=F1236,B:B))</f>
        <v>1.5599999999999999E-2</v>
      </c>
    </row>
    <row r="1237" spans="1:7" x14ac:dyDescent="0.2">
      <c r="A1237" s="11">
        <v>1003340</v>
      </c>
      <c r="B1237" s="10">
        <v>1.7999999999999999E-2</v>
      </c>
      <c r="F1237" s="11">
        <v>1501990</v>
      </c>
      <c r="G1237">
        <f t="array" ref="G1237">MEDIAN(IF(A:A=F1237,B:B))</f>
        <v>1.5599999999999999E-2</v>
      </c>
    </row>
    <row r="1238" spans="1:7" x14ac:dyDescent="0.2">
      <c r="A1238" s="11">
        <v>1003340</v>
      </c>
      <c r="B1238" s="10">
        <v>0.1497</v>
      </c>
      <c r="F1238" s="11">
        <v>1502000</v>
      </c>
      <c r="G1238">
        <f t="array" ref="G1238">MEDIAN(IF(A:A=F1238,B:B))</f>
        <v>3.1199999999999999E-2</v>
      </c>
    </row>
    <row r="1239" spans="1:7" x14ac:dyDescent="0.2">
      <c r="A1239" s="11">
        <v>1003340</v>
      </c>
      <c r="B1239" s="10">
        <v>0.16289999999999999</v>
      </c>
      <c r="F1239" s="11">
        <v>1502010</v>
      </c>
      <c r="G1239">
        <f t="array" ref="G1239">MEDIAN(IF(A:A=F1239,B:B))</f>
        <v>3.1199999999999999E-2</v>
      </c>
    </row>
    <row r="1240" spans="1:7" x14ac:dyDescent="0.2">
      <c r="A1240" s="11">
        <v>1003350</v>
      </c>
      <c r="B1240" s="10">
        <v>4.1999999999999997E-3</v>
      </c>
      <c r="F1240" s="11">
        <v>1502020</v>
      </c>
      <c r="G1240">
        <f t="array" ref="G1240">MEDIAN(IF(A:A=F1240,B:B))</f>
        <v>3.1199999999999999E-2</v>
      </c>
    </row>
    <row r="1241" spans="1:7" x14ac:dyDescent="0.2">
      <c r="A1241" s="11">
        <v>1003350</v>
      </c>
      <c r="B1241" s="10">
        <v>0.16289999999999999</v>
      </c>
      <c r="F1241" s="11">
        <v>1502030</v>
      </c>
      <c r="G1241">
        <f t="array" ref="G1241">MEDIAN(IF(A:A=F1241,B:B))</f>
        <v>3.1199999999999999E-2</v>
      </c>
    </row>
    <row r="1242" spans="1:7" x14ac:dyDescent="0.2">
      <c r="A1242" s="11">
        <v>1003360</v>
      </c>
      <c r="B1242" s="10">
        <v>4.1999999999999997E-3</v>
      </c>
      <c r="F1242" s="11">
        <v>1502040</v>
      </c>
      <c r="G1242">
        <f t="array" ref="G1242">MEDIAN(IF(A:A=F1242,B:B))</f>
        <v>1.5599999999999999E-2</v>
      </c>
    </row>
    <row r="1243" spans="1:7" x14ac:dyDescent="0.2">
      <c r="A1243" s="11">
        <v>1003360</v>
      </c>
      <c r="B1243" s="10">
        <v>0.16289999999999999</v>
      </c>
      <c r="F1243" s="11">
        <v>1502050</v>
      </c>
      <c r="G1243">
        <f t="array" ref="G1243">MEDIAN(IF(A:A=F1243,B:B))</f>
        <v>0</v>
      </c>
    </row>
    <row r="1244" spans="1:7" x14ac:dyDescent="0.2">
      <c r="A1244" s="11">
        <v>1003370</v>
      </c>
      <c r="B1244" s="10">
        <v>4.1999999999999997E-3</v>
      </c>
      <c r="F1244" s="11">
        <v>1502060</v>
      </c>
      <c r="G1244">
        <f t="array" ref="G1244">MEDIAN(IF(A:A=F1244,B:B))</f>
        <v>0</v>
      </c>
    </row>
    <row r="1245" spans="1:7" x14ac:dyDescent="0.2">
      <c r="A1245" s="11">
        <v>1003370</v>
      </c>
      <c r="B1245" s="10">
        <v>0.1497</v>
      </c>
      <c r="F1245" s="11">
        <v>1502070</v>
      </c>
      <c r="G1245">
        <f t="array" ref="G1245">MEDIAN(IF(A:A=F1245,B:B))</f>
        <v>5.1999999999999998E-3</v>
      </c>
    </row>
    <row r="1246" spans="1:7" x14ac:dyDescent="0.2">
      <c r="A1246" s="11">
        <v>1003370</v>
      </c>
      <c r="B1246" s="10">
        <v>0.16289999999999999</v>
      </c>
      <c r="F1246" s="11">
        <v>1502080</v>
      </c>
      <c r="G1246">
        <f t="array" ref="G1246">MEDIAN(IF(A:A=F1246,B:B))</f>
        <v>0</v>
      </c>
    </row>
    <row r="1247" spans="1:7" x14ac:dyDescent="0.2">
      <c r="A1247" s="11">
        <v>1003380</v>
      </c>
      <c r="B1247" s="10">
        <v>4.1999999999999997E-3</v>
      </c>
      <c r="F1247" s="11">
        <v>1502090</v>
      </c>
      <c r="G1247">
        <f t="array" ref="G1247">MEDIAN(IF(A:A=F1247,B:B))</f>
        <v>0</v>
      </c>
    </row>
    <row r="1248" spans="1:7" x14ac:dyDescent="0.2">
      <c r="A1248" s="11">
        <v>1003380</v>
      </c>
      <c r="B1248" s="10">
        <v>0.1497</v>
      </c>
      <c r="F1248" s="11">
        <v>1502100</v>
      </c>
      <c r="G1248">
        <f t="array" ref="G1248">MEDIAN(IF(A:A=F1248,B:B))</f>
        <v>0</v>
      </c>
    </row>
    <row r="1249" spans="1:7" x14ac:dyDescent="0.2">
      <c r="A1249" s="11">
        <v>1003390</v>
      </c>
      <c r="B1249" s="10">
        <v>4.1999999999999997E-3</v>
      </c>
      <c r="F1249" s="11">
        <v>1502110</v>
      </c>
      <c r="G1249">
        <f t="array" ref="G1249">MEDIAN(IF(A:A=F1249,B:B))</f>
        <v>0</v>
      </c>
    </row>
    <row r="1250" spans="1:7" x14ac:dyDescent="0.2">
      <c r="A1250" s="11">
        <v>1003390</v>
      </c>
      <c r="B1250" s="10">
        <v>1.11E-2</v>
      </c>
      <c r="F1250" s="11">
        <v>1502120</v>
      </c>
      <c r="G1250">
        <f t="array" ref="G1250">MEDIAN(IF(A:A=F1250,B:B))</f>
        <v>0</v>
      </c>
    </row>
    <row r="1251" spans="1:7" x14ac:dyDescent="0.2">
      <c r="A1251" s="11">
        <v>1003390</v>
      </c>
      <c r="B1251" s="10">
        <v>1.7999999999999999E-2</v>
      </c>
      <c r="F1251" s="11">
        <v>1502130</v>
      </c>
      <c r="G1251">
        <f t="array" ref="G1251">MEDIAN(IF(A:A=F1251,B:B))</f>
        <v>0</v>
      </c>
    </row>
    <row r="1252" spans="1:7" x14ac:dyDescent="0.2">
      <c r="A1252" s="11">
        <v>1003390</v>
      </c>
      <c r="B1252" s="10">
        <v>0.1497</v>
      </c>
      <c r="F1252" s="11">
        <v>1502140</v>
      </c>
      <c r="G1252">
        <f t="array" ref="G1252">MEDIAN(IF(A:A=F1252,B:B))</f>
        <v>0</v>
      </c>
    </row>
    <row r="1253" spans="1:7" x14ac:dyDescent="0.2">
      <c r="A1253" s="11">
        <v>1003400</v>
      </c>
      <c r="B1253" s="10">
        <v>1.11E-2</v>
      </c>
      <c r="F1253" s="11">
        <v>1502150</v>
      </c>
      <c r="G1253">
        <f t="array" ref="G1253">MEDIAN(IF(A:A=F1253,B:B))</f>
        <v>0</v>
      </c>
    </row>
    <row r="1254" spans="1:7" x14ac:dyDescent="0.2">
      <c r="A1254" s="11">
        <v>1003400</v>
      </c>
      <c r="B1254" s="10">
        <v>1.7999999999999999E-2</v>
      </c>
      <c r="F1254" s="11">
        <v>1502160</v>
      </c>
      <c r="G1254">
        <f t="array" ref="G1254">MEDIAN(IF(A:A=F1254,B:B))</f>
        <v>0</v>
      </c>
    </row>
    <row r="1255" spans="1:7" x14ac:dyDescent="0.2">
      <c r="A1255" s="11">
        <v>1003410</v>
      </c>
      <c r="B1255" s="10">
        <v>1.7999999999999999E-2</v>
      </c>
      <c r="F1255" s="11">
        <v>1502170</v>
      </c>
      <c r="G1255">
        <f t="array" ref="G1255">MEDIAN(IF(A:A=F1255,B:B))</f>
        <v>0</v>
      </c>
    </row>
    <row r="1256" spans="1:7" x14ac:dyDescent="0.2">
      <c r="A1256" s="11">
        <v>1003410</v>
      </c>
      <c r="B1256" s="10">
        <v>5.7500000000000002E-2</v>
      </c>
      <c r="F1256" s="11">
        <v>1502180</v>
      </c>
      <c r="G1256">
        <f t="array" ref="G1256">MEDIAN(IF(A:A=F1256,B:B))</f>
        <v>0</v>
      </c>
    </row>
    <row r="1257" spans="1:7" x14ac:dyDescent="0.2">
      <c r="A1257" s="11">
        <v>1003420</v>
      </c>
      <c r="B1257" s="10">
        <v>6.1999999999999998E-3</v>
      </c>
      <c r="F1257" s="11">
        <v>1502190</v>
      </c>
      <c r="G1257">
        <f t="array" ref="G1257">MEDIAN(IF(A:A=F1257,B:B))</f>
        <v>0</v>
      </c>
    </row>
    <row r="1258" spans="1:7" x14ac:dyDescent="0.2">
      <c r="A1258" s="11">
        <v>1003420</v>
      </c>
      <c r="B1258" s="10">
        <v>1.7999999999999999E-2</v>
      </c>
      <c r="F1258" s="11">
        <v>1502200</v>
      </c>
      <c r="G1258">
        <f t="array" ref="G1258">MEDIAN(IF(A:A=F1258,B:B))</f>
        <v>0</v>
      </c>
    </row>
    <row r="1259" spans="1:7" x14ac:dyDescent="0.2">
      <c r="A1259" s="11">
        <v>1003420</v>
      </c>
      <c r="B1259" s="10">
        <v>5.7500000000000002E-2</v>
      </c>
      <c r="F1259" s="11">
        <v>1502210</v>
      </c>
      <c r="G1259">
        <f t="array" ref="G1259">MEDIAN(IF(A:A=F1259,B:B))</f>
        <v>0</v>
      </c>
    </row>
    <row r="1260" spans="1:7" x14ac:dyDescent="0.2">
      <c r="A1260" s="11">
        <v>1003430</v>
      </c>
      <c r="B1260" s="10">
        <v>0.1497</v>
      </c>
      <c r="F1260" s="11">
        <v>1502220</v>
      </c>
      <c r="G1260">
        <f t="array" ref="G1260">MEDIAN(IF(A:A=F1260,B:B))</f>
        <v>0</v>
      </c>
    </row>
    <row r="1261" spans="1:7" x14ac:dyDescent="0.2">
      <c r="A1261" s="11">
        <v>1003430</v>
      </c>
      <c r="B1261" s="10">
        <v>0.16289999999999999</v>
      </c>
      <c r="F1261" s="11">
        <v>1502230</v>
      </c>
      <c r="G1261">
        <f t="array" ref="G1261">MEDIAN(IF(A:A=F1261,B:B))</f>
        <v>1.5599999999999999E-2</v>
      </c>
    </row>
    <row r="1262" spans="1:7" x14ac:dyDescent="0.2">
      <c r="A1262" s="11">
        <v>1003430</v>
      </c>
      <c r="B1262" s="10">
        <v>0.3306</v>
      </c>
      <c r="F1262" s="11">
        <v>1502240</v>
      </c>
      <c r="G1262">
        <f t="array" ref="G1262">MEDIAN(IF(A:A=F1262,B:B))</f>
        <v>0</v>
      </c>
    </row>
    <row r="1263" spans="1:7" x14ac:dyDescent="0.2">
      <c r="A1263" s="11">
        <v>1003440</v>
      </c>
      <c r="B1263" s="10">
        <v>0.1497</v>
      </c>
      <c r="F1263" s="11">
        <v>1502250</v>
      </c>
      <c r="G1263">
        <f t="array" ref="G1263">MEDIAN(IF(A:A=F1263,B:B))</f>
        <v>0</v>
      </c>
    </row>
    <row r="1264" spans="1:7" x14ac:dyDescent="0.2">
      <c r="A1264" s="11">
        <v>1003440</v>
      </c>
      <c r="B1264" s="10">
        <v>0.3306</v>
      </c>
      <c r="F1264" s="11">
        <v>1502260</v>
      </c>
      <c r="G1264">
        <f t="array" ref="G1264">MEDIAN(IF(A:A=F1264,B:B))</f>
        <v>0</v>
      </c>
    </row>
    <row r="1265" spans="1:7" x14ac:dyDescent="0.2">
      <c r="A1265" s="11">
        <v>1003450</v>
      </c>
      <c r="B1265" s="10">
        <v>0.3306</v>
      </c>
      <c r="F1265" s="11">
        <v>1502270</v>
      </c>
      <c r="G1265">
        <f t="array" ref="G1265">MEDIAN(IF(A:A=F1265,B:B))</f>
        <v>1.5599999999999999E-2</v>
      </c>
    </row>
    <row r="1266" spans="1:7" x14ac:dyDescent="0.2">
      <c r="A1266" s="11">
        <v>1003460</v>
      </c>
      <c r="B1266" s="10">
        <v>0.3306</v>
      </c>
      <c r="F1266" s="11">
        <v>1502280</v>
      </c>
      <c r="G1266">
        <f t="array" ref="G1266">MEDIAN(IF(A:A=F1266,B:B))</f>
        <v>1.5599999999999999E-2</v>
      </c>
    </row>
    <row r="1267" spans="1:7" x14ac:dyDescent="0.2">
      <c r="A1267" s="11">
        <v>1003460</v>
      </c>
      <c r="B1267" s="10">
        <v>0.5988</v>
      </c>
      <c r="F1267" s="11">
        <v>1502290</v>
      </c>
      <c r="G1267">
        <f t="array" ref="G1267">MEDIAN(IF(A:A=F1267,B:B))</f>
        <v>1.5599999999999999E-2</v>
      </c>
    </row>
    <row r="1268" spans="1:7" x14ac:dyDescent="0.2">
      <c r="A1268" s="11">
        <v>1003470</v>
      </c>
      <c r="B1268" s="10">
        <v>1.04E-2</v>
      </c>
      <c r="F1268" s="11">
        <v>1502300</v>
      </c>
      <c r="G1268">
        <f t="array" ref="G1268">MEDIAN(IF(A:A=F1268,B:B))</f>
        <v>1.5599999999999999E-2</v>
      </c>
    </row>
    <row r="1269" spans="1:7" x14ac:dyDescent="0.2">
      <c r="A1269" s="11">
        <v>1003470</v>
      </c>
      <c r="B1269" s="10">
        <v>0.3306</v>
      </c>
      <c r="F1269" s="11">
        <v>1502310</v>
      </c>
      <c r="G1269">
        <f t="array" ref="G1269">MEDIAN(IF(A:A=F1269,B:B))</f>
        <v>1.5599999999999999E-2</v>
      </c>
    </row>
    <row r="1270" spans="1:7" x14ac:dyDescent="0.2">
      <c r="A1270" s="11">
        <v>1003470</v>
      </c>
      <c r="B1270" s="10">
        <v>0.42970000000000003</v>
      </c>
      <c r="F1270" s="11">
        <v>1502320</v>
      </c>
      <c r="G1270">
        <f t="array" ref="G1270">MEDIAN(IF(A:A=F1270,B:B))</f>
        <v>0</v>
      </c>
    </row>
    <row r="1271" spans="1:7" x14ac:dyDescent="0.2">
      <c r="A1271" s="11">
        <v>1003480</v>
      </c>
      <c r="B1271" s="10">
        <v>1.04E-2</v>
      </c>
      <c r="F1271" s="11">
        <v>1600010</v>
      </c>
      <c r="G1271">
        <f t="array" ref="G1271">MEDIAN(IF(A:A=F1271,B:B))</f>
        <v>0</v>
      </c>
    </row>
    <row r="1272" spans="1:7" x14ac:dyDescent="0.2">
      <c r="A1272" s="11">
        <v>1003480</v>
      </c>
      <c r="B1272" s="10">
        <v>0.32850000000000001</v>
      </c>
      <c r="F1272" s="11">
        <v>1600020</v>
      </c>
      <c r="G1272">
        <f t="array" ref="G1272">MEDIAN(IF(A:A=F1272,B:B))</f>
        <v>0</v>
      </c>
    </row>
    <row r="1273" spans="1:7" x14ac:dyDescent="0.2">
      <c r="A1273" s="11">
        <v>1003480</v>
      </c>
      <c r="B1273" s="10">
        <v>0.3306</v>
      </c>
      <c r="F1273" s="11">
        <v>1600030</v>
      </c>
      <c r="G1273">
        <f t="array" ref="G1273">MEDIAN(IF(A:A=F1273,B:B))</f>
        <v>0</v>
      </c>
    </row>
    <row r="1274" spans="1:7" x14ac:dyDescent="0.2">
      <c r="A1274" s="11">
        <v>1003480</v>
      </c>
      <c r="B1274" s="10">
        <v>0.42970000000000003</v>
      </c>
      <c r="F1274" s="11">
        <v>1600031</v>
      </c>
      <c r="G1274">
        <f t="array" ref="G1274">MEDIAN(IF(A:A=F1274,B:B))</f>
        <v>0</v>
      </c>
    </row>
    <row r="1275" spans="1:7" x14ac:dyDescent="0.2">
      <c r="A1275" s="11">
        <v>1003480</v>
      </c>
      <c r="B1275" s="10">
        <v>0.5988</v>
      </c>
      <c r="F1275" s="11">
        <v>1600040</v>
      </c>
      <c r="G1275">
        <f t="array" ref="G1275">MEDIAN(IF(A:A=F1275,B:B))</f>
        <v>0</v>
      </c>
    </row>
    <row r="1276" spans="1:7" x14ac:dyDescent="0.2">
      <c r="A1276" s="11">
        <v>1003490</v>
      </c>
      <c r="B1276" s="10">
        <v>2.2200000000000001E-2</v>
      </c>
      <c r="F1276" s="11">
        <v>1600050</v>
      </c>
      <c r="G1276">
        <f t="array" ref="G1276">MEDIAN(IF(A:A=F1276,B:B))</f>
        <v>0</v>
      </c>
    </row>
    <row r="1277" spans="1:7" x14ac:dyDescent="0.2">
      <c r="A1277" s="11">
        <v>1003490</v>
      </c>
      <c r="B1277" s="10">
        <v>0.15939999999999999</v>
      </c>
      <c r="F1277" s="11">
        <v>1600060</v>
      </c>
      <c r="G1277">
        <f t="array" ref="G1277">MEDIAN(IF(A:A=F1277,B:B))</f>
        <v>0</v>
      </c>
    </row>
    <row r="1278" spans="1:7" x14ac:dyDescent="0.2">
      <c r="A1278" s="11">
        <v>1003490</v>
      </c>
      <c r="B1278" s="10">
        <v>0.32850000000000001</v>
      </c>
      <c r="F1278" s="11">
        <v>1600070</v>
      </c>
      <c r="G1278">
        <f t="array" ref="G1278">MEDIAN(IF(A:A=F1278,B:B))</f>
        <v>0</v>
      </c>
    </row>
    <row r="1279" spans="1:7" x14ac:dyDescent="0.2">
      <c r="A1279" s="11">
        <v>1003490</v>
      </c>
      <c r="B1279" s="10">
        <v>0.42970000000000003</v>
      </c>
      <c r="F1279" s="11">
        <v>1600080</v>
      </c>
      <c r="G1279">
        <f t="array" ref="G1279">MEDIAN(IF(A:A=F1279,B:B))</f>
        <v>0</v>
      </c>
    </row>
    <row r="1280" spans="1:7" x14ac:dyDescent="0.2">
      <c r="A1280" s="11">
        <v>1003500</v>
      </c>
      <c r="B1280" s="10">
        <v>2.2200000000000001E-2</v>
      </c>
      <c r="F1280" s="11">
        <v>1700010</v>
      </c>
      <c r="G1280">
        <f t="array" ref="G1280">MEDIAN(IF(A:A=F1280,B:B))</f>
        <v>0.62439999999999996</v>
      </c>
    </row>
    <row r="1281" spans="1:7" x14ac:dyDescent="0.2">
      <c r="A1281" s="11">
        <v>1003500</v>
      </c>
      <c r="B1281" s="10">
        <v>0.15939999999999999</v>
      </c>
      <c r="F1281" s="11">
        <v>1700020</v>
      </c>
      <c r="G1281">
        <f t="array" ref="G1281">MEDIAN(IF(A:A=F1281,B:B))</f>
        <v>8.7999999999999995E-2</v>
      </c>
    </row>
    <row r="1282" spans="1:7" x14ac:dyDescent="0.2">
      <c r="A1282" s="11">
        <v>1003500</v>
      </c>
      <c r="B1282" s="10">
        <v>0.42970000000000003</v>
      </c>
      <c r="F1282" s="11">
        <v>1700030</v>
      </c>
      <c r="G1282">
        <f t="array" ref="G1282">MEDIAN(IF(A:A=F1282,B:B))</f>
        <v>0.88149999999999995</v>
      </c>
    </row>
    <row r="1283" spans="1:7" x14ac:dyDescent="0.2">
      <c r="A1283" s="11">
        <v>1003510</v>
      </c>
      <c r="B1283" s="10">
        <v>0</v>
      </c>
      <c r="F1283" s="11">
        <v>1700040</v>
      </c>
      <c r="G1283">
        <f t="array" ref="G1283">MEDIAN(IF(A:A=F1283,B:B))</f>
        <v>9.6299999999999997E-2</v>
      </c>
    </row>
    <row r="1284" spans="1:7" x14ac:dyDescent="0.2">
      <c r="A1284" s="11">
        <v>1003510</v>
      </c>
      <c r="B1284" s="10">
        <v>6.9999999999999999E-4</v>
      </c>
      <c r="F1284" s="11">
        <v>1700050</v>
      </c>
      <c r="G1284">
        <f t="array" ref="G1284">MEDIAN(IF(A:A=F1284,B:B))</f>
        <v>3.9849999999999997E-2</v>
      </c>
    </row>
    <row r="1285" spans="1:7" x14ac:dyDescent="0.2">
      <c r="A1285" s="11">
        <v>1003510</v>
      </c>
      <c r="B1285" s="10">
        <v>2.2200000000000001E-2</v>
      </c>
      <c r="F1285" s="11">
        <v>1700060</v>
      </c>
      <c r="G1285">
        <f t="array" ref="G1285">MEDIAN(IF(A:A=F1285,B:B))</f>
        <v>3.9849999999999997E-2</v>
      </c>
    </row>
    <row r="1286" spans="1:7" x14ac:dyDescent="0.2">
      <c r="A1286" s="11">
        <v>1003510</v>
      </c>
      <c r="B1286" s="10">
        <v>0.42970000000000003</v>
      </c>
      <c r="F1286" s="11">
        <v>1700070</v>
      </c>
      <c r="G1286">
        <f t="array" ref="G1286">MEDIAN(IF(A:A=F1286,B:B))</f>
        <v>0.25814999999999999</v>
      </c>
    </row>
    <row r="1287" spans="1:7" x14ac:dyDescent="0.2">
      <c r="A1287" s="11">
        <v>1003520</v>
      </c>
      <c r="B1287" s="10">
        <v>0</v>
      </c>
      <c r="F1287" s="11">
        <v>1700080</v>
      </c>
      <c r="G1287">
        <f t="array" ref="G1287">MEDIAN(IF(A:A=F1287,B:B))</f>
        <v>0.51629999999999998</v>
      </c>
    </row>
    <row r="1288" spans="1:7" x14ac:dyDescent="0.2">
      <c r="A1288" s="11">
        <v>1003520</v>
      </c>
      <c r="B1288" s="10">
        <v>6.9999999999999999E-4</v>
      </c>
      <c r="F1288" s="11">
        <v>1700090</v>
      </c>
      <c r="G1288">
        <f t="array" ref="G1288">MEDIAN(IF(A:A=F1288,B:B))</f>
        <v>0</v>
      </c>
    </row>
    <row r="1289" spans="1:7" x14ac:dyDescent="0.2">
      <c r="A1289" s="11">
        <v>1003530</v>
      </c>
      <c r="B1289" s="10">
        <v>6.9999999999999999E-4</v>
      </c>
      <c r="F1289" s="11">
        <v>1700100</v>
      </c>
      <c r="G1289">
        <f t="array" ref="G1289">MEDIAN(IF(A:A=F1289,B:B))</f>
        <v>0</v>
      </c>
    </row>
    <row r="1290" spans="1:7" x14ac:dyDescent="0.2">
      <c r="A1290" s="11">
        <v>1003530</v>
      </c>
      <c r="B1290" s="10">
        <v>2.2200000000000001E-2</v>
      </c>
      <c r="F1290" s="11">
        <v>1700110</v>
      </c>
      <c r="G1290">
        <f t="array" ref="G1290">MEDIAN(IF(A:A=F1290,B:B))</f>
        <v>0</v>
      </c>
    </row>
    <row r="1291" spans="1:7" x14ac:dyDescent="0.2">
      <c r="A1291" s="11">
        <v>1003540</v>
      </c>
      <c r="B1291" s="10">
        <v>0</v>
      </c>
      <c r="F1291" s="11">
        <v>1700120</v>
      </c>
      <c r="G1291">
        <f t="array" ref="G1291">MEDIAN(IF(A:A=F1291,B:B))</f>
        <v>0.25814999999999999</v>
      </c>
    </row>
    <row r="1292" spans="1:7" x14ac:dyDescent="0.2">
      <c r="A1292" s="11">
        <v>1003540</v>
      </c>
      <c r="B1292" s="10">
        <v>6.9999999999999999E-4</v>
      </c>
      <c r="F1292" s="11">
        <v>1700130</v>
      </c>
      <c r="G1292">
        <f t="array" ref="G1292">MEDIAN(IF(A:A=F1292,B:B))</f>
        <v>0</v>
      </c>
    </row>
    <row r="1293" spans="1:7" x14ac:dyDescent="0.2">
      <c r="A1293" s="11">
        <v>1003540</v>
      </c>
      <c r="B1293" s="10">
        <v>2.2200000000000001E-2</v>
      </c>
      <c r="F1293" s="11">
        <v>1700140</v>
      </c>
      <c r="G1293">
        <f t="array" ref="G1293">MEDIAN(IF(A:A=F1293,B:B))</f>
        <v>0</v>
      </c>
    </row>
    <row r="1294" spans="1:7" x14ac:dyDescent="0.2">
      <c r="A1294" s="11">
        <v>1003540</v>
      </c>
      <c r="B1294" s="10">
        <v>4.4400000000000002E-2</v>
      </c>
      <c r="F1294" s="11">
        <v>1700150</v>
      </c>
      <c r="G1294">
        <f t="array" ref="G1294">MEDIAN(IF(A:A=F1294,B:B))</f>
        <v>0</v>
      </c>
    </row>
    <row r="1295" spans="1:7" x14ac:dyDescent="0.2">
      <c r="A1295" s="11">
        <v>1003540</v>
      </c>
      <c r="B1295" s="10">
        <v>0.42970000000000003</v>
      </c>
      <c r="F1295" s="11">
        <v>1700160</v>
      </c>
      <c r="G1295">
        <f t="array" ref="G1295">MEDIAN(IF(A:A=F1295,B:B))</f>
        <v>0</v>
      </c>
    </row>
    <row r="1296" spans="1:7" x14ac:dyDescent="0.2">
      <c r="A1296" s="11">
        <v>1003550</v>
      </c>
      <c r="B1296" s="10">
        <v>6.9999999999999999E-4</v>
      </c>
      <c r="F1296" s="11">
        <v>1700161</v>
      </c>
      <c r="G1296">
        <f t="array" ref="G1296">MEDIAN(IF(A:A=F1296,B:B))</f>
        <v>0</v>
      </c>
    </row>
    <row r="1297" spans="1:7" x14ac:dyDescent="0.2">
      <c r="A1297" s="11">
        <v>1003560</v>
      </c>
      <c r="B1297" s="10">
        <v>0</v>
      </c>
      <c r="F1297" s="11">
        <v>1700170</v>
      </c>
      <c r="G1297">
        <f t="array" ref="G1297">MEDIAN(IF(A:A=F1297,B:B))</f>
        <v>0</v>
      </c>
    </row>
    <row r="1298" spans="1:7" x14ac:dyDescent="0.2">
      <c r="A1298" s="11">
        <v>1003560</v>
      </c>
      <c r="B1298" s="10">
        <v>6.9999999999999999E-4</v>
      </c>
      <c r="F1298" s="11">
        <v>1700180</v>
      </c>
      <c r="G1298">
        <f t="array" ref="G1298">MEDIAN(IF(A:A=F1298,B:B))</f>
        <v>0</v>
      </c>
    </row>
    <row r="1299" spans="1:7" x14ac:dyDescent="0.2">
      <c r="A1299" s="11">
        <v>1003560</v>
      </c>
      <c r="B1299" s="10">
        <v>5.96E-2</v>
      </c>
      <c r="F1299" s="11">
        <v>1700190</v>
      </c>
      <c r="G1299">
        <f t="array" ref="G1299">MEDIAN(IF(A:A=F1299,B:B))</f>
        <v>0</v>
      </c>
    </row>
    <row r="1300" spans="1:7" x14ac:dyDescent="0.2">
      <c r="A1300" s="11">
        <v>1003570</v>
      </c>
      <c r="B1300" s="10">
        <v>6.9999999999999999E-4</v>
      </c>
      <c r="F1300" s="11">
        <v>1700200</v>
      </c>
      <c r="G1300">
        <f t="array" ref="G1300">MEDIAN(IF(A:A=F1300,B:B))</f>
        <v>0</v>
      </c>
    </row>
    <row r="1301" spans="1:7" x14ac:dyDescent="0.2">
      <c r="A1301" s="11">
        <v>1003570</v>
      </c>
      <c r="B1301" s="10">
        <v>5.96E-2</v>
      </c>
      <c r="F1301" s="11">
        <v>1700210</v>
      </c>
      <c r="G1301">
        <f t="array" ref="G1301">MEDIAN(IF(A:A=F1301,B:B))</f>
        <v>0</v>
      </c>
    </row>
    <row r="1302" spans="1:7" x14ac:dyDescent="0.2">
      <c r="A1302" s="11">
        <v>1003570</v>
      </c>
      <c r="B1302" s="10">
        <v>0.22520000000000001</v>
      </c>
      <c r="F1302" s="11">
        <v>1700220</v>
      </c>
      <c r="G1302">
        <f t="array" ref="G1302">MEDIAN(IF(A:A=F1302,B:B))</f>
        <v>5.8200000000000002E-2</v>
      </c>
    </row>
    <row r="1303" spans="1:7" x14ac:dyDescent="0.2">
      <c r="A1303" s="11">
        <v>1003580</v>
      </c>
      <c r="B1303" s="10">
        <v>6.9999999999999999E-4</v>
      </c>
      <c r="F1303" s="11">
        <v>1800010</v>
      </c>
      <c r="G1303">
        <f t="array" ref="G1303">MEDIAN(IF(A:A=F1303,B:B))</f>
        <v>0</v>
      </c>
    </row>
    <row r="1304" spans="1:7" x14ac:dyDescent="0.2">
      <c r="A1304" s="11">
        <v>1003580</v>
      </c>
      <c r="B1304" s="10">
        <v>4.4400000000000002E-2</v>
      </c>
      <c r="F1304" s="11">
        <v>1800020</v>
      </c>
      <c r="G1304">
        <f t="array" ref="G1304">MEDIAN(IF(A:A=F1304,B:B))</f>
        <v>0</v>
      </c>
    </row>
    <row r="1305" spans="1:7" x14ac:dyDescent="0.2">
      <c r="A1305" s="11">
        <v>1003580</v>
      </c>
      <c r="B1305" s="10">
        <v>5.96E-2</v>
      </c>
      <c r="F1305" s="11">
        <v>1800030</v>
      </c>
      <c r="G1305">
        <f t="array" ref="G1305">MEDIAN(IF(A:A=F1305,B:B))</f>
        <v>0.31219999999999998</v>
      </c>
    </row>
    <row r="1306" spans="1:7" x14ac:dyDescent="0.2">
      <c r="A1306" s="11">
        <v>1003590</v>
      </c>
      <c r="B1306" s="10">
        <v>6.9999999999999999E-4</v>
      </c>
      <c r="F1306" s="11">
        <v>1800040</v>
      </c>
      <c r="G1306">
        <f t="array" ref="G1306">MEDIAN(IF(A:A=F1306,B:B))</f>
        <v>0</v>
      </c>
    </row>
    <row r="1307" spans="1:7" x14ac:dyDescent="0.2">
      <c r="A1307" s="11">
        <v>1003590</v>
      </c>
      <c r="B1307" s="10">
        <v>4.4400000000000002E-2</v>
      </c>
      <c r="F1307" s="11">
        <v>1800050</v>
      </c>
      <c r="G1307">
        <f t="array" ref="G1307">MEDIAN(IF(A:A=F1307,B:B))</f>
        <v>0</v>
      </c>
    </row>
    <row r="1308" spans="1:7" x14ac:dyDescent="0.2">
      <c r="A1308" s="11">
        <v>1003590</v>
      </c>
      <c r="B1308" s="10">
        <v>5.96E-2</v>
      </c>
      <c r="F1308" s="11">
        <v>1800060</v>
      </c>
      <c r="G1308">
        <f t="array" ref="G1308">MEDIAN(IF(A:A=F1308,B:B))</f>
        <v>0</v>
      </c>
    </row>
    <row r="1309" spans="1:7" x14ac:dyDescent="0.2">
      <c r="A1309" s="11">
        <v>1003590</v>
      </c>
      <c r="B1309" s="10">
        <v>0.22520000000000001</v>
      </c>
      <c r="F1309" s="11">
        <v>1800070</v>
      </c>
      <c r="G1309">
        <f t="array" ref="G1309">MEDIAN(IF(A:A=F1309,B:B))</f>
        <v>0</v>
      </c>
    </row>
    <row r="1310" spans="1:7" x14ac:dyDescent="0.2">
      <c r="A1310" s="11">
        <v>1003600</v>
      </c>
      <c r="B1310" s="10">
        <v>5.96E-2</v>
      </c>
      <c r="F1310" s="11">
        <v>1800080</v>
      </c>
      <c r="G1310">
        <f t="array" ref="G1310">MEDIAN(IF(A:A=F1310,B:B))</f>
        <v>0</v>
      </c>
    </row>
    <row r="1311" spans="1:7" x14ac:dyDescent="0.2">
      <c r="A1311" s="11">
        <v>1003600</v>
      </c>
      <c r="B1311" s="10">
        <v>7.2099999999999997E-2</v>
      </c>
      <c r="F1311" s="11">
        <v>1800090</v>
      </c>
      <c r="G1311">
        <f t="array" ref="G1311">MEDIAN(IF(A:A=F1311,B:B))</f>
        <v>0</v>
      </c>
    </row>
    <row r="1312" spans="1:7" x14ac:dyDescent="0.2">
      <c r="A1312" s="11">
        <v>1003600</v>
      </c>
      <c r="B1312" s="10">
        <v>0.22520000000000001</v>
      </c>
      <c r="F1312" s="11">
        <v>1800100</v>
      </c>
      <c r="G1312">
        <f t="array" ref="G1312">MEDIAN(IF(A:A=F1312,B:B))</f>
        <v>0</v>
      </c>
    </row>
    <row r="1313" spans="1:7" x14ac:dyDescent="0.2">
      <c r="A1313" s="11">
        <v>1003610</v>
      </c>
      <c r="B1313" s="10">
        <v>6.9999999999999999E-4</v>
      </c>
      <c r="F1313" s="11">
        <v>1800110</v>
      </c>
      <c r="G1313">
        <f t="array" ref="G1313">MEDIAN(IF(A:A=F1313,B:B))</f>
        <v>0</v>
      </c>
    </row>
    <row r="1314" spans="1:7" x14ac:dyDescent="0.2">
      <c r="A1314" s="11">
        <v>1003610</v>
      </c>
      <c r="B1314" s="10">
        <v>4.4400000000000002E-2</v>
      </c>
      <c r="F1314" s="11">
        <v>1800120</v>
      </c>
      <c r="G1314">
        <f t="array" ref="G1314">MEDIAN(IF(A:A=F1314,B:B))</f>
        <v>0</v>
      </c>
    </row>
    <row r="1315" spans="1:7" x14ac:dyDescent="0.2">
      <c r="A1315" s="11">
        <v>1003620</v>
      </c>
      <c r="B1315" s="10">
        <v>4.4400000000000002E-2</v>
      </c>
      <c r="F1315" s="11">
        <v>1800130</v>
      </c>
      <c r="G1315">
        <f t="array" ref="G1315">MEDIAN(IF(A:A=F1315,B:B))</f>
        <v>0</v>
      </c>
    </row>
    <row r="1316" spans="1:7" x14ac:dyDescent="0.2">
      <c r="A1316" s="11">
        <v>1003620</v>
      </c>
      <c r="B1316" s="10">
        <v>0.25990000000000002</v>
      </c>
      <c r="F1316" s="11">
        <v>1800140</v>
      </c>
      <c r="G1316">
        <f t="array" ref="G1316">MEDIAN(IF(A:A=F1316,B:B))</f>
        <v>0</v>
      </c>
    </row>
    <row r="1317" spans="1:7" x14ac:dyDescent="0.2">
      <c r="A1317" s="11">
        <v>1003630</v>
      </c>
      <c r="B1317" s="10">
        <v>6.9999999999999999E-4</v>
      </c>
      <c r="F1317" s="11">
        <v>1800150</v>
      </c>
      <c r="G1317">
        <f t="array" ref="G1317">MEDIAN(IF(A:A=F1317,B:B))</f>
        <v>0.35199999999999998</v>
      </c>
    </row>
    <row r="1318" spans="1:7" x14ac:dyDescent="0.2">
      <c r="A1318" s="11">
        <v>1003630</v>
      </c>
      <c r="B1318" s="10">
        <v>2.2200000000000001E-2</v>
      </c>
      <c r="F1318" s="11">
        <v>1800160</v>
      </c>
      <c r="G1318">
        <f t="array" ref="G1318">MEDIAN(IF(A:A=F1318,B:B))</f>
        <v>0</v>
      </c>
    </row>
    <row r="1319" spans="1:7" x14ac:dyDescent="0.2">
      <c r="A1319" s="11">
        <v>1003630</v>
      </c>
      <c r="B1319" s="10">
        <v>4.4400000000000002E-2</v>
      </c>
      <c r="F1319" s="11">
        <v>1800170</v>
      </c>
      <c r="G1319">
        <f t="array" ref="G1319">MEDIAN(IF(A:A=F1319,B:B))</f>
        <v>0</v>
      </c>
    </row>
    <row r="1320" spans="1:7" x14ac:dyDescent="0.2">
      <c r="A1320" s="11">
        <v>1003630</v>
      </c>
      <c r="B1320" s="10">
        <v>0.15939999999999999</v>
      </c>
      <c r="F1320" s="11">
        <v>1800180</v>
      </c>
      <c r="G1320">
        <f t="array" ref="G1320">MEDIAN(IF(A:A=F1320,B:B))</f>
        <v>0</v>
      </c>
    </row>
    <row r="1321" spans="1:7" x14ac:dyDescent="0.2">
      <c r="A1321" s="11">
        <v>1003640</v>
      </c>
      <c r="B1321" s="10">
        <v>0.15939999999999999</v>
      </c>
      <c r="F1321" s="11">
        <v>1800190</v>
      </c>
      <c r="G1321">
        <f t="array" ref="G1321">MEDIAN(IF(A:A=F1321,B:B))</f>
        <v>0</v>
      </c>
    </row>
    <row r="1322" spans="1:7" x14ac:dyDescent="0.2">
      <c r="A1322" s="11">
        <v>1003640</v>
      </c>
      <c r="B1322" s="10">
        <v>0.42970000000000003</v>
      </c>
      <c r="F1322" s="11">
        <v>1800200</v>
      </c>
      <c r="G1322">
        <f t="array" ref="G1322">MEDIAN(IF(A:A=F1322,B:B))</f>
        <v>0</v>
      </c>
    </row>
    <row r="1323" spans="1:7" x14ac:dyDescent="0.2">
      <c r="A1323" s="11">
        <v>1003650</v>
      </c>
      <c r="B1323" s="10">
        <v>1.04E-2</v>
      </c>
      <c r="F1323" s="11">
        <v>1800210</v>
      </c>
      <c r="G1323">
        <f t="array" ref="G1323">MEDIAN(IF(A:A=F1323,B:B))</f>
        <v>0.14105000000000001</v>
      </c>
    </row>
    <row r="1324" spans="1:7" x14ac:dyDescent="0.2">
      <c r="A1324" s="11">
        <v>1003650</v>
      </c>
      <c r="B1324" s="10">
        <v>0.42970000000000003</v>
      </c>
      <c r="F1324" s="11">
        <v>1800220</v>
      </c>
      <c r="G1324">
        <f t="array" ref="G1324">MEDIAN(IF(A:A=F1324,B:B))</f>
        <v>0.28210000000000002</v>
      </c>
    </row>
    <row r="1325" spans="1:7" x14ac:dyDescent="0.2">
      <c r="A1325" s="11">
        <v>1003660</v>
      </c>
      <c r="B1325" s="10">
        <v>1.04E-2</v>
      </c>
      <c r="F1325" s="11">
        <v>1800230</v>
      </c>
      <c r="G1325">
        <f t="array" ref="G1325">MEDIAN(IF(A:A=F1325,B:B))</f>
        <v>0.62439999999999996</v>
      </c>
    </row>
    <row r="1326" spans="1:7" x14ac:dyDescent="0.2">
      <c r="A1326" s="11">
        <v>1003661</v>
      </c>
      <c r="B1326" s="10">
        <v>1.04E-2</v>
      </c>
      <c r="F1326" s="11">
        <v>1800240</v>
      </c>
      <c r="G1326">
        <f t="array" ref="G1326">MEDIAN(IF(A:A=F1326,B:B))</f>
        <v>0.31219999999999998</v>
      </c>
    </row>
    <row r="1327" spans="1:7" x14ac:dyDescent="0.2">
      <c r="A1327" s="11">
        <v>1003670</v>
      </c>
      <c r="B1327" s="10">
        <v>1.04E-2</v>
      </c>
      <c r="F1327" s="11">
        <v>1800250</v>
      </c>
      <c r="G1327">
        <f t="array" ref="G1327">MEDIAN(IF(A:A=F1327,B:B))</f>
        <v>0.31219999999999998</v>
      </c>
    </row>
    <row r="1328" spans="1:7" x14ac:dyDescent="0.2">
      <c r="A1328" s="11">
        <v>1003680</v>
      </c>
      <c r="B1328" s="10">
        <v>0</v>
      </c>
      <c r="F1328" s="11">
        <v>1800260</v>
      </c>
      <c r="G1328">
        <f t="array" ref="G1328">MEDIAN(IF(A:A=F1328,B:B))</f>
        <v>0.62439999999999996</v>
      </c>
    </row>
    <row r="1329" spans="1:7" x14ac:dyDescent="0.2">
      <c r="A1329" s="11">
        <v>1003680</v>
      </c>
      <c r="B1329" s="10">
        <v>1.04E-2</v>
      </c>
      <c r="F1329" s="11">
        <v>1800270</v>
      </c>
      <c r="G1329">
        <f t="array" ref="G1329">MEDIAN(IF(A:A=F1329,B:B))</f>
        <v>0.62439999999999996</v>
      </c>
    </row>
    <row r="1330" spans="1:7" x14ac:dyDescent="0.2">
      <c r="A1330" s="11">
        <v>1003680</v>
      </c>
      <c r="B1330" s="10">
        <v>0.42970000000000003</v>
      </c>
      <c r="F1330" s="11">
        <v>1800280</v>
      </c>
      <c r="G1330">
        <f t="array" ref="G1330">MEDIAN(IF(A:A=F1330,B:B))</f>
        <v>0.48819999999999997</v>
      </c>
    </row>
    <row r="1331" spans="1:7" x14ac:dyDescent="0.2">
      <c r="A1331" s="11">
        <v>1003690</v>
      </c>
      <c r="B1331" s="10">
        <v>0</v>
      </c>
      <c r="F1331" s="11">
        <v>1800290</v>
      </c>
      <c r="G1331">
        <f t="array" ref="G1331">MEDIAN(IF(A:A=F1331,B:B))</f>
        <v>0.14105000000000001</v>
      </c>
    </row>
    <row r="1332" spans="1:7" x14ac:dyDescent="0.2">
      <c r="A1332" s="11">
        <v>1003690</v>
      </c>
      <c r="B1332" s="10">
        <v>0.42970000000000003</v>
      </c>
      <c r="F1332" s="11">
        <v>1800300</v>
      </c>
      <c r="G1332">
        <f t="array" ref="G1332">MEDIAN(IF(A:A=F1332,B:B))</f>
        <v>9.4200000000000006E-2</v>
      </c>
    </row>
    <row r="1333" spans="1:7" x14ac:dyDescent="0.2">
      <c r="A1333" s="11">
        <v>1003700</v>
      </c>
      <c r="B1333" s="10">
        <v>0</v>
      </c>
      <c r="F1333" s="10" t="s">
        <v>1273</v>
      </c>
      <c r="G1333">
        <f t="array" ref="G1333">MEDIAN(IF(A:A=F1333,B:B))</f>
        <v>0.35345000000000004</v>
      </c>
    </row>
    <row r="1334" spans="1:7" x14ac:dyDescent="0.2">
      <c r="A1334" s="11">
        <v>1003700</v>
      </c>
      <c r="B1334" s="10">
        <v>1.04E-2</v>
      </c>
    </row>
    <row r="1335" spans="1:7" x14ac:dyDescent="0.2">
      <c r="A1335" s="11">
        <v>1003700</v>
      </c>
      <c r="B1335" s="10">
        <v>0.42970000000000003</v>
      </c>
    </row>
    <row r="1336" spans="1:7" x14ac:dyDescent="0.2">
      <c r="A1336" s="11">
        <v>1003710</v>
      </c>
      <c r="B1336" s="10">
        <v>0</v>
      </c>
    </row>
    <row r="1337" spans="1:7" x14ac:dyDescent="0.2">
      <c r="A1337" s="11">
        <v>1003710</v>
      </c>
      <c r="B1337" s="10">
        <v>1.04E-2</v>
      </c>
    </row>
    <row r="1338" spans="1:7" x14ac:dyDescent="0.2">
      <c r="A1338" s="11">
        <v>1003710</v>
      </c>
      <c r="B1338" s="10">
        <v>0.42970000000000003</v>
      </c>
    </row>
    <row r="1339" spans="1:7" x14ac:dyDescent="0.2">
      <c r="A1339" s="11">
        <v>1003720</v>
      </c>
      <c r="B1339" s="10">
        <v>0</v>
      </c>
    </row>
    <row r="1340" spans="1:7" x14ac:dyDescent="0.2">
      <c r="A1340" s="11">
        <v>1003720</v>
      </c>
      <c r="B1340" s="10">
        <v>1.04E-2</v>
      </c>
    </row>
    <row r="1341" spans="1:7" x14ac:dyDescent="0.2">
      <c r="A1341" s="11">
        <v>1003720</v>
      </c>
      <c r="B1341" s="10">
        <v>0.42970000000000003</v>
      </c>
    </row>
    <row r="1342" spans="1:7" x14ac:dyDescent="0.2">
      <c r="A1342" s="11">
        <v>1003730</v>
      </c>
      <c r="B1342" s="10">
        <v>1.04E-2</v>
      </c>
    </row>
    <row r="1343" spans="1:7" x14ac:dyDescent="0.2">
      <c r="A1343" s="11">
        <v>1003730</v>
      </c>
      <c r="B1343" s="10">
        <v>0.16289999999999999</v>
      </c>
    </row>
    <row r="1344" spans="1:7" x14ac:dyDescent="0.2">
      <c r="A1344" s="11">
        <v>1003740</v>
      </c>
      <c r="B1344" s="10">
        <v>1.04E-2</v>
      </c>
    </row>
    <row r="1345" spans="1:2" x14ac:dyDescent="0.2">
      <c r="A1345" s="11">
        <v>1003740</v>
      </c>
      <c r="B1345" s="10">
        <v>0.16289999999999999</v>
      </c>
    </row>
    <row r="1346" spans="1:2" x14ac:dyDescent="0.2">
      <c r="A1346" s="11">
        <v>1003750</v>
      </c>
      <c r="B1346" s="10">
        <v>0</v>
      </c>
    </row>
    <row r="1347" spans="1:2" x14ac:dyDescent="0.2">
      <c r="A1347" s="11">
        <v>1003750</v>
      </c>
      <c r="B1347" s="10">
        <v>6.9999999999999999E-4</v>
      </c>
    </row>
    <row r="1348" spans="1:2" x14ac:dyDescent="0.2">
      <c r="A1348" s="11">
        <v>1003750</v>
      </c>
      <c r="B1348" s="10">
        <v>0.42970000000000003</v>
      </c>
    </row>
    <row r="1349" spans="1:2" x14ac:dyDescent="0.2">
      <c r="A1349" s="11">
        <v>1003751</v>
      </c>
      <c r="B1349" s="10">
        <v>0</v>
      </c>
    </row>
    <row r="1350" spans="1:2" x14ac:dyDescent="0.2">
      <c r="A1350" s="11">
        <v>1003760</v>
      </c>
      <c r="B1350" s="10">
        <v>0</v>
      </c>
    </row>
    <row r="1351" spans="1:2" x14ac:dyDescent="0.2">
      <c r="A1351" s="11">
        <v>1003760</v>
      </c>
      <c r="B1351" s="10">
        <v>6.9999999999999999E-4</v>
      </c>
    </row>
    <row r="1352" spans="1:2" x14ac:dyDescent="0.2">
      <c r="A1352" s="11">
        <v>1003770</v>
      </c>
      <c r="B1352" s="10">
        <v>0</v>
      </c>
    </row>
    <row r="1353" spans="1:2" x14ac:dyDescent="0.2">
      <c r="A1353" s="11">
        <v>1003770</v>
      </c>
      <c r="B1353" s="10">
        <v>6.9999999999999999E-4</v>
      </c>
    </row>
    <row r="1354" spans="1:2" x14ac:dyDescent="0.2">
      <c r="A1354" s="11">
        <v>1003770</v>
      </c>
      <c r="B1354" s="10">
        <v>5.96E-2</v>
      </c>
    </row>
    <row r="1355" spans="1:2" x14ac:dyDescent="0.2">
      <c r="A1355" s="11">
        <v>1003770</v>
      </c>
      <c r="B1355" s="10">
        <v>0.22520000000000001</v>
      </c>
    </row>
    <row r="1356" spans="1:2" x14ac:dyDescent="0.2">
      <c r="A1356" s="11">
        <v>1003780</v>
      </c>
      <c r="B1356" s="10">
        <v>0</v>
      </c>
    </row>
    <row r="1357" spans="1:2" x14ac:dyDescent="0.2">
      <c r="A1357" s="11">
        <v>1003780</v>
      </c>
      <c r="B1357" s="10">
        <v>0.22520000000000001</v>
      </c>
    </row>
    <row r="1358" spans="1:2" x14ac:dyDescent="0.2">
      <c r="A1358" s="11">
        <v>1003790</v>
      </c>
      <c r="B1358" s="10">
        <v>0</v>
      </c>
    </row>
    <row r="1359" spans="1:2" x14ac:dyDescent="0.2">
      <c r="A1359" s="11">
        <v>1003790</v>
      </c>
      <c r="B1359" s="10">
        <v>5.96E-2</v>
      </c>
    </row>
    <row r="1360" spans="1:2" x14ac:dyDescent="0.2">
      <c r="A1360" s="11">
        <v>1003790</v>
      </c>
      <c r="B1360" s="10">
        <v>0.22520000000000001</v>
      </c>
    </row>
    <row r="1361" spans="1:2" x14ac:dyDescent="0.2">
      <c r="A1361" s="11">
        <v>1003800</v>
      </c>
      <c r="B1361" s="10">
        <v>0.22520000000000001</v>
      </c>
    </row>
    <row r="1362" spans="1:2" x14ac:dyDescent="0.2">
      <c r="A1362" s="11">
        <v>1003810</v>
      </c>
      <c r="B1362" s="10">
        <v>1.04E-2</v>
      </c>
    </row>
    <row r="1363" spans="1:2" x14ac:dyDescent="0.2">
      <c r="A1363" s="11">
        <v>1003810</v>
      </c>
      <c r="B1363" s="10">
        <v>0.42970000000000003</v>
      </c>
    </row>
    <row r="1364" spans="1:2" x14ac:dyDescent="0.2">
      <c r="A1364" s="11">
        <v>1003820</v>
      </c>
      <c r="B1364" s="10">
        <v>1.04E-2</v>
      </c>
    </row>
    <row r="1365" spans="1:2" x14ac:dyDescent="0.2">
      <c r="A1365" s="11">
        <v>1003820</v>
      </c>
      <c r="B1365" s="10">
        <v>0.42970000000000003</v>
      </c>
    </row>
    <row r="1366" spans="1:2" x14ac:dyDescent="0.2">
      <c r="A1366" s="11">
        <v>1003830</v>
      </c>
      <c r="B1366" s="10">
        <v>1.04E-2</v>
      </c>
    </row>
    <row r="1367" spans="1:2" x14ac:dyDescent="0.2">
      <c r="A1367" s="11">
        <v>1003830</v>
      </c>
      <c r="B1367" s="10">
        <v>0.1497</v>
      </c>
    </row>
    <row r="1368" spans="1:2" x14ac:dyDescent="0.2">
      <c r="A1368" s="11">
        <v>1003830</v>
      </c>
      <c r="B1368" s="10">
        <v>0.16289999999999999</v>
      </c>
    </row>
    <row r="1369" spans="1:2" x14ac:dyDescent="0.2">
      <c r="A1369" s="11">
        <v>1003840</v>
      </c>
      <c r="B1369" s="10">
        <v>0.32850000000000001</v>
      </c>
    </row>
    <row r="1370" spans="1:2" x14ac:dyDescent="0.2">
      <c r="A1370" s="11">
        <v>1003840</v>
      </c>
      <c r="B1370" s="10">
        <v>0.42970000000000003</v>
      </c>
    </row>
    <row r="1371" spans="1:2" x14ac:dyDescent="0.2">
      <c r="A1371" s="11">
        <v>1003840</v>
      </c>
      <c r="B1371" s="10">
        <v>0.5988</v>
      </c>
    </row>
    <row r="1372" spans="1:2" x14ac:dyDescent="0.2">
      <c r="A1372" s="11">
        <v>1003850</v>
      </c>
      <c r="B1372" s="10">
        <v>1.04E-2</v>
      </c>
    </row>
    <row r="1373" spans="1:2" x14ac:dyDescent="0.2">
      <c r="A1373" s="11">
        <v>1003850</v>
      </c>
      <c r="B1373" s="10">
        <v>0.1497</v>
      </c>
    </row>
    <row r="1374" spans="1:2" x14ac:dyDescent="0.2">
      <c r="A1374" s="11">
        <v>1003850</v>
      </c>
      <c r="B1374" s="10">
        <v>0.16289999999999999</v>
      </c>
    </row>
    <row r="1375" spans="1:2" x14ac:dyDescent="0.2">
      <c r="A1375" s="11">
        <v>1003850</v>
      </c>
      <c r="B1375" s="10">
        <v>0.3306</v>
      </c>
    </row>
    <row r="1376" spans="1:2" x14ac:dyDescent="0.2">
      <c r="A1376" s="11">
        <v>1003860</v>
      </c>
      <c r="B1376" s="10">
        <v>8.3900000000000002E-2</v>
      </c>
    </row>
    <row r="1377" spans="1:2" x14ac:dyDescent="0.2">
      <c r="A1377" s="11">
        <v>1003860</v>
      </c>
      <c r="B1377" s="10">
        <v>0.19750000000000001</v>
      </c>
    </row>
    <row r="1378" spans="1:2" x14ac:dyDescent="0.2">
      <c r="A1378" s="11">
        <v>1003860</v>
      </c>
      <c r="B1378" s="10">
        <v>0.25569999999999998</v>
      </c>
    </row>
    <row r="1379" spans="1:2" x14ac:dyDescent="0.2">
      <c r="A1379" s="11">
        <v>1003860</v>
      </c>
      <c r="B1379" s="10">
        <v>0.26750000000000002</v>
      </c>
    </row>
    <row r="1380" spans="1:2" x14ac:dyDescent="0.2">
      <c r="A1380" s="11">
        <v>1003860</v>
      </c>
      <c r="B1380" s="10">
        <v>0.29449999999999998</v>
      </c>
    </row>
    <row r="1381" spans="1:2" x14ac:dyDescent="0.2">
      <c r="A1381" s="11">
        <v>1003860</v>
      </c>
      <c r="B1381" s="10">
        <v>0.39710000000000001</v>
      </c>
    </row>
    <row r="1382" spans="1:2" x14ac:dyDescent="0.2">
      <c r="A1382" s="11">
        <v>1003870</v>
      </c>
      <c r="B1382" s="10">
        <v>0.23150000000000001</v>
      </c>
    </row>
    <row r="1383" spans="1:2" x14ac:dyDescent="0.2">
      <c r="A1383" s="11">
        <v>1003870</v>
      </c>
      <c r="B1383" s="10">
        <v>0.51349999999999996</v>
      </c>
    </row>
    <row r="1384" spans="1:2" x14ac:dyDescent="0.2">
      <c r="A1384" s="11">
        <v>1003880</v>
      </c>
      <c r="B1384" s="10">
        <v>0.2266</v>
      </c>
    </row>
    <row r="1385" spans="1:2" x14ac:dyDescent="0.2">
      <c r="A1385" s="11">
        <v>1003880</v>
      </c>
      <c r="B1385" s="10">
        <v>0.32850000000000001</v>
      </c>
    </row>
    <row r="1386" spans="1:2" x14ac:dyDescent="0.2">
      <c r="A1386" s="11">
        <v>1003880</v>
      </c>
      <c r="B1386" s="10">
        <v>0.39710000000000001</v>
      </c>
    </row>
    <row r="1387" spans="1:2" x14ac:dyDescent="0.2">
      <c r="A1387" s="11">
        <v>1003890</v>
      </c>
      <c r="B1387" s="10">
        <v>0.23150000000000001</v>
      </c>
    </row>
    <row r="1388" spans="1:2" x14ac:dyDescent="0.2">
      <c r="A1388" s="11">
        <v>1003890</v>
      </c>
      <c r="B1388" s="10">
        <v>0.51349999999999996</v>
      </c>
    </row>
    <row r="1389" spans="1:2" x14ac:dyDescent="0.2">
      <c r="A1389" s="11">
        <v>1003900</v>
      </c>
      <c r="B1389" s="10">
        <v>0</v>
      </c>
    </row>
    <row r="1390" spans="1:2" x14ac:dyDescent="0.2">
      <c r="A1390" s="11">
        <v>1003900</v>
      </c>
      <c r="B1390" s="10">
        <v>0.15939999999999999</v>
      </c>
    </row>
    <row r="1391" spans="1:2" x14ac:dyDescent="0.2">
      <c r="A1391" s="11">
        <v>1003900</v>
      </c>
      <c r="B1391" s="10">
        <v>0.26750000000000002</v>
      </c>
    </row>
    <row r="1392" spans="1:2" x14ac:dyDescent="0.2">
      <c r="A1392" s="11">
        <v>1003900</v>
      </c>
      <c r="B1392" s="10">
        <v>0.377</v>
      </c>
    </row>
    <row r="1393" spans="1:2" x14ac:dyDescent="0.2">
      <c r="A1393" s="11">
        <v>1003900</v>
      </c>
      <c r="B1393" s="10">
        <v>0.39360000000000001</v>
      </c>
    </row>
    <row r="1394" spans="1:2" x14ac:dyDescent="0.2">
      <c r="A1394" s="11">
        <v>1003910</v>
      </c>
      <c r="B1394" s="10">
        <v>2.2200000000000001E-2</v>
      </c>
    </row>
    <row r="1395" spans="1:2" x14ac:dyDescent="0.2">
      <c r="A1395" s="11">
        <v>1003910</v>
      </c>
      <c r="B1395" s="10">
        <v>0.15939999999999999</v>
      </c>
    </row>
    <row r="1396" spans="1:2" x14ac:dyDescent="0.2">
      <c r="A1396" s="11">
        <v>1003910</v>
      </c>
      <c r="B1396" s="10">
        <v>0.32850000000000001</v>
      </c>
    </row>
    <row r="1397" spans="1:2" x14ac:dyDescent="0.2">
      <c r="A1397" s="11">
        <v>1003910</v>
      </c>
      <c r="B1397" s="10">
        <v>0.5988</v>
      </c>
    </row>
    <row r="1398" spans="1:2" x14ac:dyDescent="0.2">
      <c r="A1398" s="11">
        <v>1003920</v>
      </c>
      <c r="B1398" s="10">
        <v>0.13789999999999999</v>
      </c>
    </row>
    <row r="1399" spans="1:2" x14ac:dyDescent="0.2">
      <c r="A1399" s="11">
        <v>1003920</v>
      </c>
      <c r="B1399" s="10">
        <v>0.2918</v>
      </c>
    </row>
    <row r="1400" spans="1:2" x14ac:dyDescent="0.2">
      <c r="A1400" s="11">
        <v>1003930</v>
      </c>
      <c r="B1400" s="10">
        <v>0</v>
      </c>
    </row>
    <row r="1401" spans="1:2" x14ac:dyDescent="0.2">
      <c r="A1401" s="11">
        <v>1003930</v>
      </c>
      <c r="B1401" s="10">
        <v>0.41160000000000002</v>
      </c>
    </row>
    <row r="1402" spans="1:2" x14ac:dyDescent="0.2">
      <c r="A1402" s="11">
        <v>1003930</v>
      </c>
      <c r="B1402" s="10">
        <v>0.44009999999999999</v>
      </c>
    </row>
    <row r="1403" spans="1:2" x14ac:dyDescent="0.2">
      <c r="A1403" s="11">
        <v>1003930</v>
      </c>
      <c r="B1403" s="10">
        <v>0.52949999999999997</v>
      </c>
    </row>
    <row r="1404" spans="1:2" x14ac:dyDescent="0.2">
      <c r="A1404" s="11">
        <v>1003930</v>
      </c>
      <c r="B1404" s="10">
        <v>0.73939999999999995</v>
      </c>
    </row>
    <row r="1405" spans="1:2" x14ac:dyDescent="0.2">
      <c r="A1405" s="11">
        <v>1003930</v>
      </c>
      <c r="B1405" s="10">
        <v>0.82809999999999995</v>
      </c>
    </row>
    <row r="1406" spans="1:2" x14ac:dyDescent="0.2">
      <c r="A1406" s="11">
        <v>1003930</v>
      </c>
      <c r="B1406" s="10">
        <v>0.86760000000000004</v>
      </c>
    </row>
    <row r="1407" spans="1:2" x14ac:dyDescent="0.2">
      <c r="A1407" s="11">
        <v>1003930</v>
      </c>
      <c r="B1407" s="10">
        <v>0.90300000000000002</v>
      </c>
    </row>
    <row r="1408" spans="1:2" x14ac:dyDescent="0.2">
      <c r="A1408" s="11">
        <v>1003940</v>
      </c>
      <c r="B1408" s="10">
        <v>0</v>
      </c>
    </row>
    <row r="1409" spans="1:2" x14ac:dyDescent="0.2">
      <c r="A1409" s="11">
        <v>1003940</v>
      </c>
      <c r="B1409" s="10">
        <v>0.3992</v>
      </c>
    </row>
    <row r="1410" spans="1:2" x14ac:dyDescent="0.2">
      <c r="A1410" s="11">
        <v>1003940</v>
      </c>
      <c r="B1410" s="10">
        <v>0.85719999999999996</v>
      </c>
    </row>
    <row r="1411" spans="1:2" x14ac:dyDescent="0.2">
      <c r="A1411" s="11">
        <v>1003940</v>
      </c>
      <c r="B1411" s="10">
        <v>0.90300000000000002</v>
      </c>
    </row>
    <row r="1412" spans="1:2" x14ac:dyDescent="0.2">
      <c r="A1412" s="11">
        <v>1003940</v>
      </c>
      <c r="B1412" s="10">
        <v>0.91610000000000003</v>
      </c>
    </row>
    <row r="1413" spans="1:2" x14ac:dyDescent="0.2">
      <c r="A1413" s="11">
        <v>1003940</v>
      </c>
      <c r="B1413" s="10">
        <v>0.85719999999999996</v>
      </c>
    </row>
    <row r="1414" spans="1:2" x14ac:dyDescent="0.2">
      <c r="A1414" s="11">
        <v>1003950</v>
      </c>
      <c r="B1414" s="10">
        <v>0</v>
      </c>
    </row>
    <row r="1415" spans="1:2" x14ac:dyDescent="0.2">
      <c r="A1415" s="11">
        <v>1003950</v>
      </c>
      <c r="B1415" s="10">
        <v>1.2500000000000001E-2</v>
      </c>
    </row>
    <row r="1416" spans="1:2" x14ac:dyDescent="0.2">
      <c r="A1416" s="11">
        <v>1003950</v>
      </c>
      <c r="B1416" s="10">
        <v>5.8900000000000001E-2</v>
      </c>
    </row>
    <row r="1417" spans="1:2" x14ac:dyDescent="0.2">
      <c r="A1417" s="11">
        <v>1003960</v>
      </c>
      <c r="B1417" s="10">
        <v>0</v>
      </c>
    </row>
    <row r="1418" spans="1:2" x14ac:dyDescent="0.2">
      <c r="A1418" s="11">
        <v>1003960</v>
      </c>
      <c r="B1418" s="10">
        <v>4.3700000000000003E-2</v>
      </c>
    </row>
    <row r="1419" spans="1:2" x14ac:dyDescent="0.2">
      <c r="A1419" s="11">
        <v>1003970</v>
      </c>
      <c r="B1419" s="10">
        <v>0</v>
      </c>
    </row>
    <row r="1420" spans="1:2" x14ac:dyDescent="0.2">
      <c r="A1420" s="11">
        <v>1003970</v>
      </c>
      <c r="B1420" s="10">
        <v>4.3700000000000003E-2</v>
      </c>
    </row>
    <row r="1421" spans="1:2" x14ac:dyDescent="0.2">
      <c r="A1421" s="11">
        <v>1003980</v>
      </c>
      <c r="B1421" s="10">
        <v>0</v>
      </c>
    </row>
    <row r="1422" spans="1:2" x14ac:dyDescent="0.2">
      <c r="A1422" s="11">
        <v>1003980</v>
      </c>
      <c r="B1422" s="10">
        <v>4.3700000000000003E-2</v>
      </c>
    </row>
    <row r="1423" spans="1:2" x14ac:dyDescent="0.2">
      <c r="A1423" s="11">
        <v>1003990</v>
      </c>
      <c r="B1423" s="10">
        <v>0</v>
      </c>
    </row>
    <row r="1424" spans="1:2" x14ac:dyDescent="0.2">
      <c r="A1424" s="11">
        <v>1003990</v>
      </c>
      <c r="B1424" s="10">
        <v>6.8599999999999994E-2</v>
      </c>
    </row>
    <row r="1425" spans="1:2" x14ac:dyDescent="0.2">
      <c r="A1425" s="11">
        <v>1003990</v>
      </c>
      <c r="B1425" s="10">
        <v>8.3900000000000002E-2</v>
      </c>
    </row>
    <row r="1426" spans="1:2" x14ac:dyDescent="0.2">
      <c r="A1426" s="11">
        <v>1003990</v>
      </c>
      <c r="B1426" s="10">
        <v>0.13239999999999999</v>
      </c>
    </row>
    <row r="1427" spans="1:2" x14ac:dyDescent="0.2">
      <c r="A1427" s="11">
        <v>1003990</v>
      </c>
      <c r="B1427" s="10">
        <v>0.14000000000000001</v>
      </c>
    </row>
    <row r="1428" spans="1:2" x14ac:dyDescent="0.2">
      <c r="A1428" s="11">
        <v>1003990</v>
      </c>
      <c r="B1428" s="10">
        <v>0.32090000000000002</v>
      </c>
    </row>
    <row r="1429" spans="1:2" x14ac:dyDescent="0.2">
      <c r="A1429" s="11">
        <v>1003990</v>
      </c>
      <c r="B1429" s="10">
        <v>0.39360000000000001</v>
      </c>
    </row>
    <row r="1430" spans="1:2" x14ac:dyDescent="0.2">
      <c r="A1430" s="11">
        <v>1004000</v>
      </c>
      <c r="B1430" s="10">
        <v>0</v>
      </c>
    </row>
    <row r="1431" spans="1:2" x14ac:dyDescent="0.2">
      <c r="A1431" s="11">
        <v>1004000</v>
      </c>
      <c r="B1431" s="10">
        <v>1.2500000000000001E-2</v>
      </c>
    </row>
    <row r="1432" spans="1:2" x14ac:dyDescent="0.2">
      <c r="A1432" s="11">
        <v>1004000</v>
      </c>
      <c r="B1432" s="10">
        <v>0.19539999999999999</v>
      </c>
    </row>
    <row r="1433" spans="1:2" x14ac:dyDescent="0.2">
      <c r="A1433" s="11">
        <v>1004000</v>
      </c>
      <c r="B1433" s="10">
        <v>0.2918</v>
      </c>
    </row>
    <row r="1434" spans="1:2" x14ac:dyDescent="0.2">
      <c r="A1434" s="11">
        <v>1004010</v>
      </c>
      <c r="B1434" s="10">
        <v>0</v>
      </c>
    </row>
    <row r="1435" spans="1:2" x14ac:dyDescent="0.2">
      <c r="A1435" s="11">
        <v>1004010</v>
      </c>
      <c r="B1435" s="10">
        <v>6.8599999999999994E-2</v>
      </c>
    </row>
    <row r="1436" spans="1:2" x14ac:dyDescent="0.2">
      <c r="A1436" s="11">
        <v>1004010</v>
      </c>
      <c r="B1436" s="10">
        <v>0.14000000000000001</v>
      </c>
    </row>
    <row r="1437" spans="1:2" x14ac:dyDescent="0.2">
      <c r="A1437" s="11">
        <v>1004010</v>
      </c>
      <c r="B1437" s="10">
        <v>0.1691</v>
      </c>
    </row>
    <row r="1438" spans="1:2" x14ac:dyDescent="0.2">
      <c r="A1438" s="11">
        <v>1004010</v>
      </c>
      <c r="B1438" s="10">
        <v>0.32090000000000002</v>
      </c>
    </row>
    <row r="1439" spans="1:2" x14ac:dyDescent="0.2">
      <c r="A1439" s="11">
        <v>1004020</v>
      </c>
      <c r="B1439" s="10">
        <v>0</v>
      </c>
    </row>
    <row r="1440" spans="1:2" x14ac:dyDescent="0.2">
      <c r="A1440" s="11">
        <v>1004020</v>
      </c>
      <c r="B1440" s="10">
        <v>1.2500000000000001E-2</v>
      </c>
    </row>
    <row r="1441" spans="1:2" x14ac:dyDescent="0.2">
      <c r="A1441" s="11">
        <v>1004020</v>
      </c>
      <c r="B1441" s="10">
        <v>5.8900000000000001E-2</v>
      </c>
    </row>
    <row r="1442" spans="1:2" x14ac:dyDescent="0.2">
      <c r="A1442" s="11">
        <v>1004030</v>
      </c>
      <c r="B1442" s="10">
        <v>0</v>
      </c>
    </row>
    <row r="1443" spans="1:2" x14ac:dyDescent="0.2">
      <c r="A1443" s="11">
        <v>1004030</v>
      </c>
      <c r="B1443" s="10">
        <v>1.2500000000000001E-2</v>
      </c>
    </row>
    <row r="1444" spans="1:2" x14ac:dyDescent="0.2">
      <c r="A1444" s="11">
        <v>1004040</v>
      </c>
      <c r="B1444" s="10">
        <v>0</v>
      </c>
    </row>
    <row r="1445" spans="1:2" x14ac:dyDescent="0.2">
      <c r="A1445" s="11">
        <v>1004040</v>
      </c>
      <c r="B1445" s="10">
        <v>0.13239999999999999</v>
      </c>
    </row>
    <row r="1446" spans="1:2" x14ac:dyDescent="0.2">
      <c r="A1446" s="11">
        <v>1004040</v>
      </c>
      <c r="B1446" s="10">
        <v>0.14000000000000001</v>
      </c>
    </row>
    <row r="1447" spans="1:2" x14ac:dyDescent="0.2">
      <c r="A1447" s="11">
        <v>1004040</v>
      </c>
      <c r="B1447" s="10">
        <v>0.19889999999999999</v>
      </c>
    </row>
    <row r="1448" spans="1:2" x14ac:dyDescent="0.2">
      <c r="A1448" s="11">
        <v>1004040</v>
      </c>
      <c r="B1448" s="10">
        <v>0.42970000000000003</v>
      </c>
    </row>
    <row r="1449" spans="1:2" x14ac:dyDescent="0.2">
      <c r="A1449" s="11">
        <v>1004050</v>
      </c>
      <c r="B1449" s="10">
        <v>0.13239999999999999</v>
      </c>
    </row>
    <row r="1450" spans="1:2" x14ac:dyDescent="0.2">
      <c r="A1450" s="11">
        <v>1004050</v>
      </c>
      <c r="B1450" s="10">
        <v>0.14000000000000001</v>
      </c>
    </row>
    <row r="1451" spans="1:2" x14ac:dyDescent="0.2">
      <c r="A1451" s="11">
        <v>1004050</v>
      </c>
      <c r="B1451" s="10">
        <v>0.19889999999999999</v>
      </c>
    </row>
    <row r="1452" spans="1:2" x14ac:dyDescent="0.2">
      <c r="A1452" s="11">
        <v>1004050</v>
      </c>
      <c r="B1452" s="10">
        <v>0.32990000000000003</v>
      </c>
    </row>
    <row r="1453" spans="1:2" x14ac:dyDescent="0.2">
      <c r="A1453" s="11">
        <v>1004050</v>
      </c>
      <c r="B1453" s="10">
        <v>0.39360000000000001</v>
      </c>
    </row>
    <row r="1454" spans="1:2" x14ac:dyDescent="0.2">
      <c r="A1454" s="11">
        <v>1004050</v>
      </c>
      <c r="B1454" s="10">
        <v>0.42970000000000003</v>
      </c>
    </row>
    <row r="1455" spans="1:2" x14ac:dyDescent="0.2">
      <c r="A1455" s="11">
        <v>1004060</v>
      </c>
      <c r="B1455" s="10">
        <v>0.13239999999999999</v>
      </c>
    </row>
    <row r="1456" spans="1:2" x14ac:dyDescent="0.2">
      <c r="A1456" s="11">
        <v>1004060</v>
      </c>
      <c r="B1456" s="10">
        <v>0.14000000000000001</v>
      </c>
    </row>
    <row r="1457" spans="1:2" x14ac:dyDescent="0.2">
      <c r="A1457" s="11">
        <v>1004060</v>
      </c>
      <c r="B1457" s="10">
        <v>0.39360000000000001</v>
      </c>
    </row>
    <row r="1458" spans="1:2" x14ac:dyDescent="0.2">
      <c r="A1458" s="11">
        <v>1004070</v>
      </c>
      <c r="B1458" s="10">
        <v>8.3900000000000002E-2</v>
      </c>
    </row>
    <row r="1459" spans="1:2" x14ac:dyDescent="0.2">
      <c r="A1459" s="11">
        <v>1004070</v>
      </c>
      <c r="B1459" s="10">
        <v>0.39360000000000001</v>
      </c>
    </row>
    <row r="1460" spans="1:2" x14ac:dyDescent="0.2">
      <c r="A1460" s="11">
        <v>1004080</v>
      </c>
      <c r="B1460" s="10">
        <v>8.3900000000000002E-2</v>
      </c>
    </row>
    <row r="1461" spans="1:2" x14ac:dyDescent="0.2">
      <c r="A1461" s="11">
        <v>1004080</v>
      </c>
      <c r="B1461" s="10">
        <v>0.14000000000000001</v>
      </c>
    </row>
    <row r="1462" spans="1:2" x14ac:dyDescent="0.2">
      <c r="A1462" s="11">
        <v>1004080</v>
      </c>
      <c r="B1462" s="10">
        <v>0.32090000000000002</v>
      </c>
    </row>
    <row r="1463" spans="1:2" x14ac:dyDescent="0.2">
      <c r="A1463" s="11">
        <v>1004080</v>
      </c>
      <c r="B1463" s="10">
        <v>0.39360000000000001</v>
      </c>
    </row>
    <row r="1464" spans="1:2" x14ac:dyDescent="0.2">
      <c r="A1464" s="11">
        <v>1004090</v>
      </c>
      <c r="B1464" s="10">
        <v>0</v>
      </c>
    </row>
    <row r="1465" spans="1:2" x14ac:dyDescent="0.2">
      <c r="A1465" s="11">
        <v>1004090</v>
      </c>
      <c r="B1465" s="10">
        <v>0.23630000000000001</v>
      </c>
    </row>
    <row r="1466" spans="1:2" x14ac:dyDescent="0.2">
      <c r="A1466" s="11">
        <v>1004090</v>
      </c>
      <c r="B1466" s="10">
        <v>0.38529999999999998</v>
      </c>
    </row>
    <row r="1467" spans="1:2" x14ac:dyDescent="0.2">
      <c r="A1467" s="11">
        <v>1004090</v>
      </c>
      <c r="B1467" s="10">
        <v>0.62509999999999999</v>
      </c>
    </row>
    <row r="1468" spans="1:2" x14ac:dyDescent="0.2">
      <c r="A1468" s="11">
        <v>1004100</v>
      </c>
      <c r="B1468" s="10">
        <v>0</v>
      </c>
    </row>
    <row r="1469" spans="1:2" x14ac:dyDescent="0.2">
      <c r="A1469" s="11">
        <v>1004100</v>
      </c>
      <c r="B1469" s="10">
        <v>5.6800000000000003E-2</v>
      </c>
    </row>
    <row r="1470" spans="1:2" x14ac:dyDescent="0.2">
      <c r="A1470" s="11">
        <v>1004100</v>
      </c>
      <c r="B1470" s="10">
        <v>9.98E-2</v>
      </c>
    </row>
    <row r="1471" spans="1:2" x14ac:dyDescent="0.2">
      <c r="A1471" s="11">
        <v>1004100</v>
      </c>
      <c r="B1471" s="10">
        <v>0.32569999999999999</v>
      </c>
    </row>
    <row r="1472" spans="1:2" x14ac:dyDescent="0.2">
      <c r="A1472" s="11">
        <v>1004110</v>
      </c>
      <c r="B1472" s="10">
        <v>0</v>
      </c>
    </row>
    <row r="1473" spans="1:2" x14ac:dyDescent="0.2">
      <c r="A1473" s="11">
        <v>1004110</v>
      </c>
      <c r="B1473" s="10">
        <v>9.98E-2</v>
      </c>
    </row>
    <row r="1474" spans="1:2" x14ac:dyDescent="0.2">
      <c r="A1474" s="11">
        <v>1004120</v>
      </c>
      <c r="B1474" s="10">
        <v>0</v>
      </c>
    </row>
    <row r="1475" spans="1:2" x14ac:dyDescent="0.2">
      <c r="A1475" s="11">
        <v>1004120</v>
      </c>
      <c r="B1475" s="10">
        <v>1.2500000000000001E-2</v>
      </c>
    </row>
    <row r="1476" spans="1:2" x14ac:dyDescent="0.2">
      <c r="A1476" s="11">
        <v>1004130</v>
      </c>
      <c r="B1476" s="10">
        <v>0</v>
      </c>
    </row>
    <row r="1477" spans="1:2" x14ac:dyDescent="0.2">
      <c r="A1477" s="11">
        <v>1004130</v>
      </c>
      <c r="B1477" s="10">
        <v>0.23630000000000001</v>
      </c>
    </row>
    <row r="1478" spans="1:2" x14ac:dyDescent="0.2">
      <c r="A1478" s="11">
        <v>1004130</v>
      </c>
      <c r="B1478" s="10">
        <v>0.38529999999999998</v>
      </c>
    </row>
    <row r="1479" spans="1:2" x14ac:dyDescent="0.2">
      <c r="A1479" s="11">
        <v>1004130</v>
      </c>
      <c r="B1479" s="10">
        <v>0.62509999999999999</v>
      </c>
    </row>
    <row r="1480" spans="1:2" x14ac:dyDescent="0.2">
      <c r="A1480" s="11">
        <v>1004140</v>
      </c>
      <c r="B1480" s="10">
        <v>0.23630000000000001</v>
      </c>
    </row>
    <row r="1481" spans="1:2" x14ac:dyDescent="0.2">
      <c r="A1481" s="11">
        <v>1004140</v>
      </c>
      <c r="B1481" s="10">
        <v>0.62509999999999999</v>
      </c>
    </row>
    <row r="1482" spans="1:2" x14ac:dyDescent="0.2">
      <c r="A1482" s="11">
        <v>1004150</v>
      </c>
      <c r="B1482" s="10">
        <v>0</v>
      </c>
    </row>
    <row r="1483" spans="1:2" x14ac:dyDescent="0.2">
      <c r="A1483" s="11">
        <v>1004150</v>
      </c>
      <c r="B1483" s="10">
        <v>0.38529999999999998</v>
      </c>
    </row>
    <row r="1484" spans="1:2" x14ac:dyDescent="0.2">
      <c r="A1484" s="11">
        <v>1004150</v>
      </c>
      <c r="B1484" s="10">
        <v>0.62509999999999999</v>
      </c>
    </row>
    <row r="1485" spans="1:2" x14ac:dyDescent="0.2">
      <c r="A1485" s="11">
        <v>1004160</v>
      </c>
      <c r="B1485" s="10">
        <v>0</v>
      </c>
    </row>
    <row r="1486" spans="1:2" x14ac:dyDescent="0.2">
      <c r="A1486" s="11">
        <v>1004160</v>
      </c>
      <c r="B1486" s="10">
        <v>1.2500000000000001E-2</v>
      </c>
    </row>
    <row r="1487" spans="1:2" x14ac:dyDescent="0.2">
      <c r="A1487" s="11">
        <v>1004160</v>
      </c>
      <c r="B1487" s="10">
        <v>5.8900000000000001E-2</v>
      </c>
    </row>
    <row r="1488" spans="1:2" x14ac:dyDescent="0.2">
      <c r="A1488" s="11">
        <v>1004160</v>
      </c>
      <c r="B1488" s="10">
        <v>0.19539999999999999</v>
      </c>
    </row>
    <row r="1489" spans="1:2" x14ac:dyDescent="0.2">
      <c r="A1489" s="11">
        <v>1004170</v>
      </c>
      <c r="B1489" s="10">
        <v>1.2500000000000001E-2</v>
      </c>
    </row>
    <row r="1490" spans="1:2" x14ac:dyDescent="0.2">
      <c r="A1490" s="11">
        <v>1004170</v>
      </c>
      <c r="B1490" s="10">
        <v>0.19539999999999999</v>
      </c>
    </row>
    <row r="1491" spans="1:2" x14ac:dyDescent="0.2">
      <c r="A1491" s="11">
        <v>1004170</v>
      </c>
      <c r="B1491" s="10">
        <v>0.2918</v>
      </c>
    </row>
    <row r="1492" spans="1:2" x14ac:dyDescent="0.2">
      <c r="A1492" s="11">
        <v>1004180</v>
      </c>
      <c r="B1492" s="10">
        <v>5.8900000000000001E-2</v>
      </c>
    </row>
    <row r="1493" spans="1:2" x14ac:dyDescent="0.2">
      <c r="A1493" s="11">
        <v>1004180</v>
      </c>
      <c r="B1493" s="10">
        <v>0.13789999999999999</v>
      </c>
    </row>
    <row r="1494" spans="1:2" x14ac:dyDescent="0.2">
      <c r="A1494" s="11">
        <v>1004180</v>
      </c>
      <c r="B1494" s="10">
        <v>0.15590000000000001</v>
      </c>
    </row>
    <row r="1495" spans="1:2" x14ac:dyDescent="0.2">
      <c r="A1495" s="11">
        <v>1004180</v>
      </c>
      <c r="B1495" s="10">
        <v>0.19539999999999999</v>
      </c>
    </row>
    <row r="1496" spans="1:2" x14ac:dyDescent="0.2">
      <c r="A1496" s="11">
        <v>1004190</v>
      </c>
      <c r="B1496" s="10">
        <v>0</v>
      </c>
    </row>
    <row r="1497" spans="1:2" x14ac:dyDescent="0.2">
      <c r="A1497" s="11">
        <v>1004190</v>
      </c>
      <c r="B1497" s="10">
        <v>0.2918</v>
      </c>
    </row>
    <row r="1498" spans="1:2" x14ac:dyDescent="0.2">
      <c r="A1498" s="11">
        <v>1004200</v>
      </c>
      <c r="B1498" s="10">
        <v>0</v>
      </c>
    </row>
    <row r="1499" spans="1:2" x14ac:dyDescent="0.2">
      <c r="A1499" s="11">
        <v>1004200</v>
      </c>
      <c r="B1499" s="10">
        <v>1.2500000000000001E-2</v>
      </c>
    </row>
    <row r="1500" spans="1:2" x14ac:dyDescent="0.2">
      <c r="A1500" s="11">
        <v>1004200</v>
      </c>
      <c r="B1500" s="10">
        <v>0.13789999999999999</v>
      </c>
    </row>
    <row r="1501" spans="1:2" x14ac:dyDescent="0.2">
      <c r="A1501" s="11">
        <v>1004200</v>
      </c>
      <c r="B1501" s="10">
        <v>0.19539999999999999</v>
      </c>
    </row>
    <row r="1502" spans="1:2" x14ac:dyDescent="0.2">
      <c r="A1502" s="11">
        <v>1004200</v>
      </c>
      <c r="B1502" s="10">
        <v>0.2918</v>
      </c>
    </row>
    <row r="1503" spans="1:2" x14ac:dyDescent="0.2">
      <c r="A1503" s="11">
        <v>1004210</v>
      </c>
      <c r="B1503" s="10">
        <v>0</v>
      </c>
    </row>
    <row r="1504" spans="1:2" x14ac:dyDescent="0.2">
      <c r="A1504" s="11">
        <v>1004210</v>
      </c>
      <c r="B1504" s="10">
        <v>1.2500000000000001E-2</v>
      </c>
    </row>
    <row r="1505" spans="1:2" x14ac:dyDescent="0.2">
      <c r="A1505" s="11">
        <v>1004210</v>
      </c>
      <c r="B1505" s="10">
        <v>0.2918</v>
      </c>
    </row>
    <row r="1506" spans="1:2" x14ac:dyDescent="0.2">
      <c r="A1506" s="11">
        <v>1004220</v>
      </c>
      <c r="B1506" s="10">
        <v>0</v>
      </c>
    </row>
    <row r="1507" spans="1:2" x14ac:dyDescent="0.2">
      <c r="A1507" s="11">
        <v>1004220</v>
      </c>
      <c r="B1507" s="10">
        <v>0.2918</v>
      </c>
    </row>
    <row r="1508" spans="1:2" x14ac:dyDescent="0.2">
      <c r="A1508" s="11">
        <v>1004230</v>
      </c>
      <c r="B1508" s="10">
        <v>0</v>
      </c>
    </row>
    <row r="1509" spans="1:2" x14ac:dyDescent="0.2">
      <c r="A1509" s="11">
        <v>1004230</v>
      </c>
      <c r="B1509" s="10">
        <v>1.2500000000000001E-2</v>
      </c>
    </row>
    <row r="1510" spans="1:2" x14ac:dyDescent="0.2">
      <c r="A1510" s="11">
        <v>1004240</v>
      </c>
      <c r="B1510" s="10">
        <v>0</v>
      </c>
    </row>
    <row r="1511" spans="1:2" x14ac:dyDescent="0.2">
      <c r="A1511" s="11">
        <v>1004240</v>
      </c>
      <c r="B1511" s="10">
        <v>1.2500000000000001E-2</v>
      </c>
    </row>
    <row r="1512" spans="1:2" x14ac:dyDescent="0.2">
      <c r="A1512" s="11">
        <v>1004240</v>
      </c>
      <c r="B1512" s="10">
        <v>0.2918</v>
      </c>
    </row>
    <row r="1513" spans="1:2" x14ac:dyDescent="0.2">
      <c r="A1513" s="11">
        <v>1004250</v>
      </c>
      <c r="B1513" s="10">
        <v>0</v>
      </c>
    </row>
    <row r="1514" spans="1:2" x14ac:dyDescent="0.2">
      <c r="A1514" s="11">
        <v>1004250</v>
      </c>
      <c r="B1514" s="10">
        <v>0.38529999999999998</v>
      </c>
    </row>
    <row r="1515" spans="1:2" x14ac:dyDescent="0.2">
      <c r="A1515" s="11">
        <v>1004260</v>
      </c>
      <c r="B1515" s="10">
        <v>0</v>
      </c>
    </row>
    <row r="1516" spans="1:2" x14ac:dyDescent="0.2">
      <c r="A1516" s="11">
        <v>1004260</v>
      </c>
      <c r="B1516" s="10">
        <v>0.23630000000000001</v>
      </c>
    </row>
    <row r="1517" spans="1:2" x14ac:dyDescent="0.2">
      <c r="A1517" s="11">
        <v>1004260</v>
      </c>
      <c r="B1517" s="10">
        <v>0.44009999999999999</v>
      </c>
    </row>
    <row r="1518" spans="1:2" x14ac:dyDescent="0.2">
      <c r="A1518" s="11">
        <v>1004270</v>
      </c>
      <c r="B1518" s="10">
        <v>0</v>
      </c>
    </row>
    <row r="1519" spans="1:2" x14ac:dyDescent="0.2">
      <c r="A1519" s="11">
        <v>1004270</v>
      </c>
      <c r="B1519" s="10">
        <v>7.6E-3</v>
      </c>
    </row>
    <row r="1520" spans="1:2" x14ac:dyDescent="0.2">
      <c r="A1520" s="11">
        <v>1004270</v>
      </c>
      <c r="B1520" s="10">
        <v>3.0499999999999999E-2</v>
      </c>
    </row>
    <row r="1521" spans="1:2" x14ac:dyDescent="0.2">
      <c r="A1521" s="11">
        <v>1004270</v>
      </c>
      <c r="B1521" s="10">
        <v>3.7400000000000003E-2</v>
      </c>
    </row>
    <row r="1522" spans="1:2" x14ac:dyDescent="0.2">
      <c r="A1522" s="11">
        <v>1004270</v>
      </c>
      <c r="B1522" s="10">
        <v>3.8100000000000002E-2</v>
      </c>
    </row>
    <row r="1523" spans="1:2" x14ac:dyDescent="0.2">
      <c r="A1523" s="11">
        <v>1004270</v>
      </c>
      <c r="B1523" s="10">
        <v>4.7800000000000002E-2</v>
      </c>
    </row>
    <row r="1524" spans="1:2" x14ac:dyDescent="0.2">
      <c r="A1524" s="11">
        <v>1004270</v>
      </c>
      <c r="B1524" s="10">
        <v>6.6500000000000004E-2</v>
      </c>
    </row>
    <row r="1525" spans="1:2" x14ac:dyDescent="0.2">
      <c r="A1525" s="11">
        <v>1004270</v>
      </c>
      <c r="B1525" s="10">
        <v>7.4200000000000002E-2</v>
      </c>
    </row>
    <row r="1526" spans="1:2" x14ac:dyDescent="0.2">
      <c r="A1526" s="11">
        <v>1004270</v>
      </c>
      <c r="B1526" s="10">
        <v>7.6200000000000004E-2</v>
      </c>
    </row>
    <row r="1527" spans="1:2" x14ac:dyDescent="0.2">
      <c r="A1527" s="11">
        <v>1004270</v>
      </c>
      <c r="B1527" s="10">
        <v>8.4500000000000006E-2</v>
      </c>
    </row>
    <row r="1528" spans="1:2" x14ac:dyDescent="0.2">
      <c r="A1528" s="11">
        <v>1004270</v>
      </c>
      <c r="B1528" s="10">
        <v>8.7300000000000003E-2</v>
      </c>
    </row>
    <row r="1529" spans="1:2" x14ac:dyDescent="0.2">
      <c r="A1529" s="11">
        <v>1004270</v>
      </c>
      <c r="B1529" s="10">
        <v>0.10050000000000001</v>
      </c>
    </row>
    <row r="1530" spans="1:2" x14ac:dyDescent="0.2">
      <c r="A1530" s="11">
        <v>1004270</v>
      </c>
      <c r="B1530" s="10">
        <v>0.1033</v>
      </c>
    </row>
    <row r="1531" spans="1:2" x14ac:dyDescent="0.2">
      <c r="A1531" s="11">
        <v>1004270</v>
      </c>
      <c r="B1531" s="10">
        <v>0.1053</v>
      </c>
    </row>
    <row r="1532" spans="1:2" x14ac:dyDescent="0.2">
      <c r="A1532" s="11">
        <v>1004270</v>
      </c>
      <c r="B1532" s="10">
        <v>0.1303</v>
      </c>
    </row>
    <row r="1533" spans="1:2" x14ac:dyDescent="0.2">
      <c r="A1533" s="11">
        <v>1004270</v>
      </c>
      <c r="B1533" s="10">
        <v>0.13170000000000001</v>
      </c>
    </row>
    <row r="1534" spans="1:2" x14ac:dyDescent="0.2">
      <c r="A1534" s="11">
        <v>1004270</v>
      </c>
      <c r="B1534" s="10">
        <v>0.1552</v>
      </c>
    </row>
    <row r="1535" spans="1:2" x14ac:dyDescent="0.2">
      <c r="A1535" s="11">
        <v>1004270</v>
      </c>
      <c r="B1535" s="10">
        <v>0.1573</v>
      </c>
    </row>
    <row r="1536" spans="1:2" x14ac:dyDescent="0.2">
      <c r="A1536" s="11">
        <v>1004270</v>
      </c>
      <c r="B1536" s="10">
        <v>0.22309999999999999</v>
      </c>
    </row>
    <row r="1537" spans="1:2" x14ac:dyDescent="0.2">
      <c r="A1537" s="11">
        <v>1004270</v>
      </c>
      <c r="B1537" s="10">
        <v>0.22450000000000001</v>
      </c>
    </row>
    <row r="1538" spans="1:2" x14ac:dyDescent="0.2">
      <c r="A1538" s="11">
        <v>1004270</v>
      </c>
      <c r="B1538" s="10">
        <v>0.22939999999999999</v>
      </c>
    </row>
    <row r="1539" spans="1:2" x14ac:dyDescent="0.2">
      <c r="A1539" s="11">
        <v>1004270</v>
      </c>
      <c r="B1539" s="10">
        <v>0.25359999999999999</v>
      </c>
    </row>
    <row r="1540" spans="1:2" x14ac:dyDescent="0.2">
      <c r="A1540" s="11">
        <v>1004270</v>
      </c>
      <c r="B1540" s="10">
        <v>0.2883</v>
      </c>
    </row>
    <row r="1541" spans="1:2" x14ac:dyDescent="0.2">
      <c r="A1541" s="11">
        <v>1004270</v>
      </c>
      <c r="B1541" s="10">
        <v>0.30349999999999999</v>
      </c>
    </row>
    <row r="1542" spans="1:2" x14ac:dyDescent="0.2">
      <c r="A1542" s="11">
        <v>1004270</v>
      </c>
      <c r="B1542" s="10">
        <v>0.34300000000000003</v>
      </c>
    </row>
    <row r="1543" spans="1:2" x14ac:dyDescent="0.2">
      <c r="A1543" s="11">
        <v>1004270</v>
      </c>
      <c r="B1543" s="10">
        <v>0.42199999999999999</v>
      </c>
    </row>
    <row r="1544" spans="1:2" x14ac:dyDescent="0.2">
      <c r="A1544" s="11">
        <v>1004270</v>
      </c>
      <c r="B1544" s="10">
        <v>0.4657</v>
      </c>
    </row>
    <row r="1545" spans="1:2" x14ac:dyDescent="0.2">
      <c r="A1545" s="11">
        <v>1004270</v>
      </c>
      <c r="B1545" s="10">
        <v>0.51139999999999997</v>
      </c>
    </row>
    <row r="1546" spans="1:2" x14ac:dyDescent="0.2">
      <c r="A1546" s="11">
        <v>1004270</v>
      </c>
      <c r="B1546" s="10">
        <v>0.51770000000000005</v>
      </c>
    </row>
    <row r="1547" spans="1:2" x14ac:dyDescent="0.2">
      <c r="A1547" s="11">
        <v>1004270</v>
      </c>
      <c r="B1547" s="10">
        <v>0.55579999999999996</v>
      </c>
    </row>
    <row r="1548" spans="1:2" x14ac:dyDescent="0.2">
      <c r="A1548" s="11">
        <v>1004270</v>
      </c>
      <c r="B1548" s="10">
        <v>0.67979999999999996</v>
      </c>
    </row>
    <row r="1549" spans="1:2" x14ac:dyDescent="0.2">
      <c r="A1549" s="11">
        <v>1004270</v>
      </c>
      <c r="B1549" s="10">
        <v>0.69440000000000002</v>
      </c>
    </row>
    <row r="1550" spans="1:2" x14ac:dyDescent="0.2">
      <c r="A1550" s="11">
        <v>1004270</v>
      </c>
      <c r="B1550" s="10">
        <v>0.69789999999999996</v>
      </c>
    </row>
    <row r="1551" spans="1:2" x14ac:dyDescent="0.2">
      <c r="A1551" s="11">
        <v>1004270</v>
      </c>
      <c r="B1551" s="10">
        <v>0.74909999999999999</v>
      </c>
    </row>
    <row r="1552" spans="1:2" x14ac:dyDescent="0.2">
      <c r="A1552" s="11">
        <v>1004270</v>
      </c>
      <c r="B1552" s="10">
        <v>0.78239999999999998</v>
      </c>
    </row>
    <row r="1553" spans="1:2" x14ac:dyDescent="0.2">
      <c r="A1553" s="11">
        <v>1004270</v>
      </c>
      <c r="B1553" s="10">
        <v>0.1033</v>
      </c>
    </row>
    <row r="1554" spans="1:2" x14ac:dyDescent="0.2">
      <c r="A1554" s="11">
        <v>1004270</v>
      </c>
      <c r="B1554" s="10">
        <v>0.1303</v>
      </c>
    </row>
    <row r="1555" spans="1:2" x14ac:dyDescent="0.2">
      <c r="A1555" s="11">
        <v>1004270</v>
      </c>
      <c r="B1555" s="10">
        <v>0.2883</v>
      </c>
    </row>
    <row r="1556" spans="1:2" x14ac:dyDescent="0.2">
      <c r="A1556" s="11">
        <v>1004270</v>
      </c>
      <c r="B1556" s="10">
        <v>0.51770000000000005</v>
      </c>
    </row>
    <row r="1557" spans="1:2" x14ac:dyDescent="0.2">
      <c r="A1557" s="11">
        <v>1004271</v>
      </c>
      <c r="B1557" s="10">
        <v>0</v>
      </c>
    </row>
    <row r="1558" spans="1:2" x14ac:dyDescent="0.2">
      <c r="A1558" s="11">
        <v>1004271</v>
      </c>
      <c r="B1558" s="10">
        <v>4.7800000000000002E-2</v>
      </c>
    </row>
    <row r="1559" spans="1:2" x14ac:dyDescent="0.2">
      <c r="A1559" s="11">
        <v>1004271</v>
      </c>
      <c r="B1559" s="10">
        <v>0.1053</v>
      </c>
    </row>
    <row r="1560" spans="1:2" x14ac:dyDescent="0.2">
      <c r="A1560" s="11">
        <v>1004271</v>
      </c>
      <c r="B1560" s="10">
        <v>0.1164</v>
      </c>
    </row>
    <row r="1561" spans="1:2" x14ac:dyDescent="0.2">
      <c r="A1561" s="11">
        <v>1004271</v>
      </c>
      <c r="B1561" s="10">
        <v>0.14280000000000001</v>
      </c>
    </row>
    <row r="1562" spans="1:2" x14ac:dyDescent="0.2">
      <c r="A1562" s="11">
        <v>1004271</v>
      </c>
      <c r="B1562" s="10">
        <v>0.1462</v>
      </c>
    </row>
    <row r="1563" spans="1:2" x14ac:dyDescent="0.2">
      <c r="A1563" s="11">
        <v>1004271</v>
      </c>
      <c r="B1563" s="10">
        <v>0.22309999999999999</v>
      </c>
    </row>
    <row r="1564" spans="1:2" x14ac:dyDescent="0.2">
      <c r="A1564" s="11">
        <v>1004271</v>
      </c>
      <c r="B1564" s="10">
        <v>0.22450000000000001</v>
      </c>
    </row>
    <row r="1565" spans="1:2" x14ac:dyDescent="0.2">
      <c r="A1565" s="11">
        <v>1004271</v>
      </c>
      <c r="B1565" s="10">
        <v>0.25359999999999999</v>
      </c>
    </row>
    <row r="1566" spans="1:2" x14ac:dyDescent="0.2">
      <c r="A1566" s="11">
        <v>1004271</v>
      </c>
      <c r="B1566" s="10">
        <v>0.4657</v>
      </c>
    </row>
    <row r="1567" spans="1:2" x14ac:dyDescent="0.2">
      <c r="A1567" s="11">
        <v>1004271</v>
      </c>
      <c r="B1567" s="10">
        <v>0.67979999999999996</v>
      </c>
    </row>
    <row r="1568" spans="1:2" x14ac:dyDescent="0.2">
      <c r="A1568" s="11">
        <v>1004271</v>
      </c>
      <c r="B1568" s="10">
        <v>0.7117</v>
      </c>
    </row>
    <row r="1569" spans="1:2" x14ac:dyDescent="0.2">
      <c r="A1569" s="11">
        <v>1004271</v>
      </c>
      <c r="B1569" s="10">
        <v>0.78239999999999998</v>
      </c>
    </row>
    <row r="1570" spans="1:2" x14ac:dyDescent="0.2">
      <c r="A1570" s="11">
        <v>1004280</v>
      </c>
      <c r="B1570" s="10">
        <v>0</v>
      </c>
    </row>
    <row r="1571" spans="1:2" x14ac:dyDescent="0.2">
      <c r="A1571" s="11">
        <v>1004280</v>
      </c>
      <c r="B1571" s="10">
        <v>8.5199999999999998E-2</v>
      </c>
    </row>
    <row r="1572" spans="1:2" x14ac:dyDescent="0.2">
      <c r="A1572" s="11">
        <v>1004280</v>
      </c>
      <c r="B1572" s="10">
        <v>8.7300000000000003E-2</v>
      </c>
    </row>
    <row r="1573" spans="1:2" x14ac:dyDescent="0.2">
      <c r="A1573" s="11">
        <v>1004280</v>
      </c>
      <c r="B1573" s="10">
        <v>8.7999999999999995E-2</v>
      </c>
    </row>
    <row r="1574" spans="1:2" x14ac:dyDescent="0.2">
      <c r="A1574" s="11">
        <v>1004280</v>
      </c>
      <c r="B1574" s="10">
        <v>0.10050000000000001</v>
      </c>
    </row>
    <row r="1575" spans="1:2" x14ac:dyDescent="0.2">
      <c r="A1575" s="11">
        <v>1004280</v>
      </c>
      <c r="B1575" s="10">
        <v>0.1033</v>
      </c>
    </row>
    <row r="1576" spans="1:2" x14ac:dyDescent="0.2">
      <c r="A1576" s="11">
        <v>1004280</v>
      </c>
      <c r="B1576" s="10">
        <v>0.1164</v>
      </c>
    </row>
    <row r="1577" spans="1:2" x14ac:dyDescent="0.2">
      <c r="A1577" s="11">
        <v>1004280</v>
      </c>
      <c r="B1577" s="10">
        <v>0.1545</v>
      </c>
    </row>
    <row r="1578" spans="1:2" x14ac:dyDescent="0.2">
      <c r="A1578" s="11">
        <v>1004280</v>
      </c>
      <c r="B1578" s="10">
        <v>0.22309999999999999</v>
      </c>
    </row>
    <row r="1579" spans="1:2" x14ac:dyDescent="0.2">
      <c r="A1579" s="11">
        <v>1004280</v>
      </c>
      <c r="B1579" s="10">
        <v>0.22450000000000001</v>
      </c>
    </row>
    <row r="1580" spans="1:2" x14ac:dyDescent="0.2">
      <c r="A1580" s="11">
        <v>1004280</v>
      </c>
      <c r="B1580" s="10">
        <v>0.22939999999999999</v>
      </c>
    </row>
    <row r="1581" spans="1:2" x14ac:dyDescent="0.2">
      <c r="A1581" s="11">
        <v>1004280</v>
      </c>
      <c r="B1581" s="10">
        <v>0.3347</v>
      </c>
    </row>
    <row r="1582" spans="1:2" x14ac:dyDescent="0.2">
      <c r="A1582" s="11">
        <v>1004280</v>
      </c>
      <c r="B1582" s="10">
        <v>0.34300000000000003</v>
      </c>
    </row>
    <row r="1583" spans="1:2" x14ac:dyDescent="0.2">
      <c r="A1583" s="11">
        <v>1004280</v>
      </c>
      <c r="B1583" s="10">
        <v>0.36659999999999998</v>
      </c>
    </row>
    <row r="1584" spans="1:2" x14ac:dyDescent="0.2">
      <c r="A1584" s="11">
        <v>1004280</v>
      </c>
      <c r="B1584" s="10">
        <v>0.42130000000000001</v>
      </c>
    </row>
    <row r="1585" spans="1:2" x14ac:dyDescent="0.2">
      <c r="A1585" s="11">
        <v>1004280</v>
      </c>
      <c r="B1585" s="10">
        <v>0.43659999999999999</v>
      </c>
    </row>
    <row r="1586" spans="1:2" x14ac:dyDescent="0.2">
      <c r="A1586" s="11">
        <v>1004280</v>
      </c>
      <c r="B1586" s="10">
        <v>0.48649999999999999</v>
      </c>
    </row>
    <row r="1587" spans="1:2" x14ac:dyDescent="0.2">
      <c r="A1587" s="11">
        <v>1004280</v>
      </c>
      <c r="B1587" s="10">
        <v>0.51139999999999997</v>
      </c>
    </row>
    <row r="1588" spans="1:2" x14ac:dyDescent="0.2">
      <c r="A1588" s="11">
        <v>1004280</v>
      </c>
      <c r="B1588" s="10">
        <v>0.57240000000000002</v>
      </c>
    </row>
    <row r="1589" spans="1:2" x14ac:dyDescent="0.2">
      <c r="A1589" s="11">
        <v>1004280</v>
      </c>
      <c r="B1589" s="10">
        <v>0.58699999999999997</v>
      </c>
    </row>
    <row r="1590" spans="1:2" x14ac:dyDescent="0.2">
      <c r="A1590" s="11">
        <v>1004280</v>
      </c>
      <c r="B1590" s="10">
        <v>0.58840000000000003</v>
      </c>
    </row>
    <row r="1591" spans="1:2" x14ac:dyDescent="0.2">
      <c r="A1591" s="11">
        <v>1004280</v>
      </c>
      <c r="B1591" s="10">
        <v>0.61470000000000002</v>
      </c>
    </row>
    <row r="1592" spans="1:2" x14ac:dyDescent="0.2">
      <c r="A1592" s="11">
        <v>1004280</v>
      </c>
      <c r="B1592" s="10">
        <v>0.66249999999999998</v>
      </c>
    </row>
    <row r="1593" spans="1:2" x14ac:dyDescent="0.2">
      <c r="A1593" s="11">
        <v>1004280</v>
      </c>
      <c r="B1593" s="10">
        <v>0.69440000000000002</v>
      </c>
    </row>
    <row r="1594" spans="1:2" x14ac:dyDescent="0.2">
      <c r="A1594" s="11">
        <v>1004280</v>
      </c>
      <c r="B1594" s="10">
        <v>0.71099999999999997</v>
      </c>
    </row>
    <row r="1595" spans="1:2" x14ac:dyDescent="0.2">
      <c r="A1595" s="11">
        <v>1004280</v>
      </c>
      <c r="B1595" s="10">
        <v>0.74639999999999995</v>
      </c>
    </row>
    <row r="1596" spans="1:2" x14ac:dyDescent="0.2">
      <c r="A1596" s="11">
        <v>1004280</v>
      </c>
      <c r="B1596" s="10">
        <v>0.82609999999999995</v>
      </c>
    </row>
    <row r="1597" spans="1:2" x14ac:dyDescent="0.2">
      <c r="A1597" s="11">
        <v>1004280</v>
      </c>
      <c r="B1597" s="10">
        <v>0.86140000000000005</v>
      </c>
    </row>
    <row r="1598" spans="1:2" x14ac:dyDescent="0.2">
      <c r="A1598" s="11">
        <v>1100001</v>
      </c>
      <c r="B1598" s="10">
        <v>0</v>
      </c>
    </row>
    <row r="1599" spans="1:2" x14ac:dyDescent="0.2">
      <c r="A1599" s="11">
        <v>1100001</v>
      </c>
      <c r="B1599" s="10">
        <v>0.246</v>
      </c>
    </row>
    <row r="1600" spans="1:2" x14ac:dyDescent="0.2">
      <c r="A1600" s="11">
        <v>1100001</v>
      </c>
      <c r="B1600" s="10">
        <v>0.34300000000000003</v>
      </c>
    </row>
    <row r="1601" spans="1:2" x14ac:dyDescent="0.2">
      <c r="A1601" s="11">
        <v>1100001</v>
      </c>
      <c r="B1601" s="10">
        <v>0.44840000000000002</v>
      </c>
    </row>
    <row r="1602" spans="1:2" x14ac:dyDescent="0.2">
      <c r="A1602" s="11">
        <v>1100001</v>
      </c>
      <c r="B1602" s="10">
        <v>0.65839999999999999</v>
      </c>
    </row>
    <row r="1603" spans="1:2" x14ac:dyDescent="0.2">
      <c r="A1603" s="11">
        <v>1100001</v>
      </c>
      <c r="B1603" s="10">
        <v>0.96330000000000005</v>
      </c>
    </row>
    <row r="1604" spans="1:2" x14ac:dyDescent="0.2">
      <c r="A1604" s="11">
        <v>1100010</v>
      </c>
      <c r="B1604" s="10">
        <v>0</v>
      </c>
    </row>
    <row r="1605" spans="1:2" x14ac:dyDescent="0.2">
      <c r="A1605" s="11">
        <v>1100010</v>
      </c>
      <c r="B1605" s="10">
        <v>1.3899999999999999E-2</v>
      </c>
    </row>
    <row r="1606" spans="1:2" x14ac:dyDescent="0.2">
      <c r="A1606" s="11">
        <v>1100010</v>
      </c>
      <c r="B1606" s="10">
        <v>2.9100000000000001E-2</v>
      </c>
    </row>
    <row r="1607" spans="1:2" x14ac:dyDescent="0.2">
      <c r="A1607" s="11">
        <v>1100010</v>
      </c>
      <c r="B1607" s="10">
        <v>3.8800000000000001E-2</v>
      </c>
    </row>
    <row r="1608" spans="1:2" x14ac:dyDescent="0.2">
      <c r="A1608" s="11">
        <v>1100010</v>
      </c>
      <c r="B1608" s="10">
        <v>5.1999999999999998E-2</v>
      </c>
    </row>
    <row r="1609" spans="1:2" x14ac:dyDescent="0.2">
      <c r="A1609" s="11">
        <v>1100010</v>
      </c>
      <c r="B1609" s="10">
        <v>0.1663</v>
      </c>
    </row>
    <row r="1610" spans="1:2" x14ac:dyDescent="0.2">
      <c r="A1610" s="11">
        <v>1100010</v>
      </c>
      <c r="B1610" s="10">
        <v>0.17810000000000001</v>
      </c>
    </row>
    <row r="1611" spans="1:2" x14ac:dyDescent="0.2">
      <c r="A1611" s="11">
        <v>1100010</v>
      </c>
      <c r="B1611" s="10">
        <v>0.2218</v>
      </c>
    </row>
    <row r="1612" spans="1:2" x14ac:dyDescent="0.2">
      <c r="A1612" s="11">
        <v>1100010</v>
      </c>
      <c r="B1612" s="10">
        <v>0.23699999999999999</v>
      </c>
    </row>
    <row r="1613" spans="1:2" x14ac:dyDescent="0.2">
      <c r="A1613" s="11">
        <v>1100010</v>
      </c>
      <c r="B1613" s="10">
        <v>0.23769999999999999</v>
      </c>
    </row>
    <row r="1614" spans="1:2" x14ac:dyDescent="0.2">
      <c r="A1614" s="11">
        <v>1100010</v>
      </c>
      <c r="B1614" s="10">
        <v>0.2717</v>
      </c>
    </row>
    <row r="1615" spans="1:2" x14ac:dyDescent="0.2">
      <c r="A1615" s="11">
        <v>1100010</v>
      </c>
      <c r="B1615" s="10">
        <v>0.31319999999999998</v>
      </c>
    </row>
    <row r="1616" spans="1:2" x14ac:dyDescent="0.2">
      <c r="A1616" s="11">
        <v>1100010</v>
      </c>
      <c r="B1616" s="10">
        <v>0.46289999999999998</v>
      </c>
    </row>
    <row r="1617" spans="1:2" x14ac:dyDescent="0.2">
      <c r="A1617" s="11">
        <v>1100010</v>
      </c>
      <c r="B1617" s="10">
        <v>0.501</v>
      </c>
    </row>
    <row r="1618" spans="1:2" x14ac:dyDescent="0.2">
      <c r="A1618" s="11">
        <v>1100010</v>
      </c>
      <c r="B1618" s="10">
        <v>0.65839999999999999</v>
      </c>
    </row>
    <row r="1619" spans="1:2" x14ac:dyDescent="0.2">
      <c r="A1619" s="11">
        <v>1100010</v>
      </c>
      <c r="B1619" s="10">
        <v>0.73460000000000003</v>
      </c>
    </row>
    <row r="1620" spans="1:2" x14ac:dyDescent="0.2">
      <c r="A1620" s="11">
        <v>1100010</v>
      </c>
      <c r="B1620" s="10">
        <v>0.754</v>
      </c>
    </row>
    <row r="1621" spans="1:2" x14ac:dyDescent="0.2">
      <c r="A1621" s="11">
        <v>1100010</v>
      </c>
      <c r="B1621" s="10">
        <v>0.76160000000000005</v>
      </c>
    </row>
    <row r="1622" spans="1:2" x14ac:dyDescent="0.2">
      <c r="A1622" s="11">
        <v>1100010</v>
      </c>
      <c r="B1622" s="10">
        <v>0.79210000000000003</v>
      </c>
    </row>
    <row r="1623" spans="1:2" x14ac:dyDescent="0.2">
      <c r="A1623" s="11">
        <v>1100010</v>
      </c>
      <c r="B1623" s="10">
        <v>0.88009999999999999</v>
      </c>
    </row>
    <row r="1624" spans="1:2" x14ac:dyDescent="0.2">
      <c r="A1624" s="11">
        <v>1100010</v>
      </c>
      <c r="B1624" s="10">
        <v>0.90639999999999998</v>
      </c>
    </row>
    <row r="1625" spans="1:2" x14ac:dyDescent="0.2">
      <c r="A1625" s="11">
        <v>1100010</v>
      </c>
      <c r="B1625" s="10">
        <v>0.91059999999999997</v>
      </c>
    </row>
    <row r="1626" spans="1:2" x14ac:dyDescent="0.2">
      <c r="A1626" s="11">
        <v>1100010</v>
      </c>
      <c r="B1626" s="10">
        <v>2.9100000000000001E-2</v>
      </c>
    </row>
    <row r="1627" spans="1:2" x14ac:dyDescent="0.2">
      <c r="A1627" s="11">
        <v>1100011</v>
      </c>
      <c r="B1627" s="10">
        <v>0</v>
      </c>
    </row>
    <row r="1628" spans="1:2" x14ac:dyDescent="0.2">
      <c r="A1628" s="11">
        <v>1100011</v>
      </c>
      <c r="B1628" s="10">
        <v>2.9100000000000001E-2</v>
      </c>
    </row>
    <row r="1629" spans="1:2" x14ac:dyDescent="0.2">
      <c r="A1629" s="11">
        <v>1100011</v>
      </c>
      <c r="B1629" s="10">
        <v>5.1999999999999998E-2</v>
      </c>
    </row>
    <row r="1630" spans="1:2" x14ac:dyDescent="0.2">
      <c r="A1630" s="11">
        <v>1100011</v>
      </c>
      <c r="B1630" s="10">
        <v>0.46289999999999998</v>
      </c>
    </row>
    <row r="1631" spans="1:2" x14ac:dyDescent="0.2">
      <c r="A1631" s="11">
        <v>1100011</v>
      </c>
      <c r="B1631" s="10">
        <v>2.9100000000000001E-2</v>
      </c>
    </row>
    <row r="1632" spans="1:2" x14ac:dyDescent="0.2">
      <c r="A1632" s="11">
        <v>1100020</v>
      </c>
      <c r="B1632" s="10">
        <v>0</v>
      </c>
    </row>
    <row r="1633" spans="1:2" x14ac:dyDescent="0.2">
      <c r="A1633" s="11">
        <v>1100020</v>
      </c>
      <c r="B1633" s="10">
        <v>0.246</v>
      </c>
    </row>
    <row r="1634" spans="1:2" x14ac:dyDescent="0.2">
      <c r="A1634" s="11">
        <v>1100020</v>
      </c>
      <c r="B1634" s="10">
        <v>0.65839999999999999</v>
      </c>
    </row>
    <row r="1635" spans="1:2" x14ac:dyDescent="0.2">
      <c r="A1635" s="11">
        <v>1100030</v>
      </c>
      <c r="B1635" s="10">
        <v>0</v>
      </c>
    </row>
    <row r="1636" spans="1:2" x14ac:dyDescent="0.2">
      <c r="A1636" s="11">
        <v>1100030</v>
      </c>
      <c r="B1636" s="10">
        <v>0.65839999999999999</v>
      </c>
    </row>
    <row r="1637" spans="1:2" x14ac:dyDescent="0.2">
      <c r="A1637" s="11">
        <v>1100040</v>
      </c>
      <c r="B1637" s="10">
        <v>0.65839999999999999</v>
      </c>
    </row>
    <row r="1638" spans="1:2" x14ac:dyDescent="0.2">
      <c r="A1638" s="11">
        <v>1100050</v>
      </c>
      <c r="B1638" s="10">
        <v>0.65839999999999999</v>
      </c>
    </row>
    <row r="1639" spans="1:2" x14ac:dyDescent="0.2">
      <c r="A1639" s="11">
        <v>1100060</v>
      </c>
      <c r="B1639" s="10">
        <v>0</v>
      </c>
    </row>
    <row r="1640" spans="1:2" x14ac:dyDescent="0.2">
      <c r="A1640" s="11">
        <v>1100060</v>
      </c>
      <c r="B1640" s="10">
        <v>0.246</v>
      </c>
    </row>
    <row r="1641" spans="1:2" x14ac:dyDescent="0.2">
      <c r="A1641" s="11">
        <v>1100060</v>
      </c>
      <c r="B1641" s="10">
        <v>0.65839999999999999</v>
      </c>
    </row>
    <row r="1642" spans="1:2" x14ac:dyDescent="0.2">
      <c r="A1642" s="11">
        <v>1100070</v>
      </c>
      <c r="B1642" s="10">
        <v>0</v>
      </c>
    </row>
    <row r="1643" spans="1:2" x14ac:dyDescent="0.2">
      <c r="A1643" s="11">
        <v>1100070</v>
      </c>
      <c r="B1643" s="10">
        <v>0.34300000000000003</v>
      </c>
    </row>
    <row r="1644" spans="1:2" x14ac:dyDescent="0.2">
      <c r="A1644" s="11">
        <v>1100070</v>
      </c>
      <c r="B1644" s="10">
        <v>0.65839999999999999</v>
      </c>
    </row>
    <row r="1645" spans="1:2" x14ac:dyDescent="0.2">
      <c r="A1645" s="11">
        <v>1100070</v>
      </c>
      <c r="B1645" s="10">
        <v>0.73250000000000004</v>
      </c>
    </row>
    <row r="1646" spans="1:2" x14ac:dyDescent="0.2">
      <c r="A1646" s="11">
        <v>1100070</v>
      </c>
      <c r="B1646" s="10">
        <v>0.90710000000000002</v>
      </c>
    </row>
    <row r="1647" spans="1:2" x14ac:dyDescent="0.2">
      <c r="A1647" s="11">
        <v>1100080</v>
      </c>
      <c r="B1647" s="10">
        <v>0.59599999999999997</v>
      </c>
    </row>
    <row r="1648" spans="1:2" x14ac:dyDescent="0.2">
      <c r="A1648" s="11">
        <v>1100080</v>
      </c>
      <c r="B1648" s="10">
        <v>0.65839999999999999</v>
      </c>
    </row>
    <row r="1649" spans="1:2" x14ac:dyDescent="0.2">
      <c r="A1649" s="11">
        <v>1100080</v>
      </c>
      <c r="B1649" s="10">
        <v>0.90710000000000002</v>
      </c>
    </row>
    <row r="1650" spans="1:2" x14ac:dyDescent="0.2">
      <c r="A1650" s="11">
        <v>1100080</v>
      </c>
      <c r="B1650" s="10">
        <v>0.65839999999999999</v>
      </c>
    </row>
    <row r="1651" spans="1:2" x14ac:dyDescent="0.2">
      <c r="A1651" s="11">
        <v>1100080</v>
      </c>
      <c r="B1651" s="10">
        <v>0.59599999999999997</v>
      </c>
    </row>
    <row r="1652" spans="1:2" x14ac:dyDescent="0.2">
      <c r="A1652" s="11">
        <v>1100090</v>
      </c>
      <c r="B1652" s="10">
        <v>0.59599999999999997</v>
      </c>
    </row>
    <row r="1653" spans="1:2" x14ac:dyDescent="0.2">
      <c r="A1653" s="11">
        <v>1100090</v>
      </c>
      <c r="B1653" s="10">
        <v>0.65839999999999999</v>
      </c>
    </row>
    <row r="1654" spans="1:2" x14ac:dyDescent="0.2">
      <c r="A1654" s="11">
        <v>1100090</v>
      </c>
      <c r="B1654" s="10">
        <v>0.754</v>
      </c>
    </row>
    <row r="1655" spans="1:2" x14ac:dyDescent="0.2">
      <c r="A1655" s="11">
        <v>1100090</v>
      </c>
      <c r="B1655" s="10">
        <v>0.79210000000000003</v>
      </c>
    </row>
    <row r="1656" spans="1:2" x14ac:dyDescent="0.2">
      <c r="A1656" s="11">
        <v>1100090</v>
      </c>
      <c r="B1656" s="10">
        <v>0.88009999999999999</v>
      </c>
    </row>
    <row r="1657" spans="1:2" x14ac:dyDescent="0.2">
      <c r="A1657" s="11">
        <v>1100090</v>
      </c>
      <c r="B1657" s="10">
        <v>0.90639999999999998</v>
      </c>
    </row>
    <row r="1658" spans="1:2" x14ac:dyDescent="0.2">
      <c r="A1658" s="11">
        <v>1100090</v>
      </c>
      <c r="B1658" s="10">
        <v>0.65839999999999999</v>
      </c>
    </row>
    <row r="1659" spans="1:2" x14ac:dyDescent="0.2">
      <c r="A1659" s="11">
        <v>1100090</v>
      </c>
      <c r="B1659" s="10">
        <v>0.65839999999999999</v>
      </c>
    </row>
    <row r="1660" spans="1:2" x14ac:dyDescent="0.2">
      <c r="A1660" s="11">
        <v>1100109</v>
      </c>
      <c r="B1660" s="10">
        <v>0.59599999999999997</v>
      </c>
    </row>
    <row r="1661" spans="1:2" x14ac:dyDescent="0.2">
      <c r="A1661" s="11">
        <v>1100109</v>
      </c>
      <c r="B1661" s="10">
        <v>0.65839999999999999</v>
      </c>
    </row>
    <row r="1662" spans="1:2" x14ac:dyDescent="0.2">
      <c r="A1662" s="11">
        <v>1100109</v>
      </c>
      <c r="B1662" s="10">
        <v>0.754</v>
      </c>
    </row>
    <row r="1663" spans="1:2" x14ac:dyDescent="0.2">
      <c r="A1663" s="11">
        <v>1100109</v>
      </c>
      <c r="B1663" s="10">
        <v>0.59599999999999997</v>
      </c>
    </row>
    <row r="1664" spans="1:2" x14ac:dyDescent="0.2">
      <c r="A1664" s="11">
        <v>1100109</v>
      </c>
      <c r="B1664" s="10">
        <v>0.65839999999999999</v>
      </c>
    </row>
    <row r="1665" spans="1:2" x14ac:dyDescent="0.2">
      <c r="A1665" s="11">
        <v>1100109</v>
      </c>
      <c r="B1665" s="10">
        <v>0.754</v>
      </c>
    </row>
    <row r="1666" spans="1:2" x14ac:dyDescent="0.2">
      <c r="A1666" s="11">
        <v>1100110</v>
      </c>
      <c r="B1666" s="10">
        <v>0.41439999999999999</v>
      </c>
    </row>
    <row r="1667" spans="1:2" x14ac:dyDescent="0.2">
      <c r="A1667" s="11">
        <v>1100110</v>
      </c>
      <c r="B1667" s="10">
        <v>0.59599999999999997</v>
      </c>
    </row>
    <row r="1668" spans="1:2" x14ac:dyDescent="0.2">
      <c r="A1668" s="11">
        <v>1100110</v>
      </c>
      <c r="B1668" s="10">
        <v>0.754</v>
      </c>
    </row>
    <row r="1669" spans="1:2" x14ac:dyDescent="0.2">
      <c r="A1669" s="11">
        <v>1100110</v>
      </c>
      <c r="B1669" s="10">
        <v>0.90710000000000002</v>
      </c>
    </row>
    <row r="1670" spans="1:2" x14ac:dyDescent="0.2">
      <c r="A1670" s="11">
        <v>1100120</v>
      </c>
      <c r="B1670" s="10">
        <v>0.41439999999999999</v>
      </c>
    </row>
    <row r="1671" spans="1:2" x14ac:dyDescent="0.2">
      <c r="A1671" s="11">
        <v>1100120</v>
      </c>
      <c r="B1671" s="10">
        <v>0.75329999999999997</v>
      </c>
    </row>
    <row r="1672" spans="1:2" x14ac:dyDescent="0.2">
      <c r="A1672" s="11">
        <v>1100120</v>
      </c>
      <c r="B1672" s="10">
        <v>0.90710000000000002</v>
      </c>
    </row>
    <row r="1673" spans="1:2" x14ac:dyDescent="0.2">
      <c r="A1673" s="11">
        <v>1100130</v>
      </c>
      <c r="B1673" s="10">
        <v>0.2024</v>
      </c>
    </row>
    <row r="1674" spans="1:2" x14ac:dyDescent="0.2">
      <c r="A1674" s="11">
        <v>1100130</v>
      </c>
      <c r="B1674" s="10">
        <v>0.39850000000000002</v>
      </c>
    </row>
    <row r="1675" spans="1:2" x14ac:dyDescent="0.2">
      <c r="A1675" s="11">
        <v>1100130</v>
      </c>
      <c r="B1675" s="10">
        <v>0.41439999999999999</v>
      </c>
    </row>
    <row r="1676" spans="1:2" x14ac:dyDescent="0.2">
      <c r="A1676" s="11">
        <v>1100130</v>
      </c>
      <c r="B1676" s="10">
        <v>0.754</v>
      </c>
    </row>
    <row r="1677" spans="1:2" x14ac:dyDescent="0.2">
      <c r="A1677" s="11">
        <v>1100140</v>
      </c>
      <c r="B1677" s="10">
        <v>0.1171</v>
      </c>
    </row>
    <row r="1678" spans="1:2" x14ac:dyDescent="0.2">
      <c r="A1678" s="11">
        <v>1100140</v>
      </c>
      <c r="B1678" s="10">
        <v>0.15179999999999999</v>
      </c>
    </row>
    <row r="1679" spans="1:2" x14ac:dyDescent="0.2">
      <c r="A1679" s="11">
        <v>1100140</v>
      </c>
      <c r="B1679" s="10">
        <v>0.2024</v>
      </c>
    </row>
    <row r="1680" spans="1:2" x14ac:dyDescent="0.2">
      <c r="A1680" s="11">
        <v>1100140</v>
      </c>
      <c r="B1680" s="10">
        <v>0.32429999999999998</v>
      </c>
    </row>
    <row r="1681" spans="1:2" x14ac:dyDescent="0.2">
      <c r="A1681" s="11">
        <v>1100140</v>
      </c>
      <c r="B1681" s="10">
        <v>0.38879999999999998</v>
      </c>
    </row>
    <row r="1682" spans="1:2" x14ac:dyDescent="0.2">
      <c r="A1682" s="11">
        <v>1100140</v>
      </c>
      <c r="B1682" s="10">
        <v>0.39850000000000002</v>
      </c>
    </row>
    <row r="1683" spans="1:2" x14ac:dyDescent="0.2">
      <c r="A1683" s="11">
        <v>1100140</v>
      </c>
      <c r="B1683" s="10">
        <v>0.41439999999999999</v>
      </c>
    </row>
    <row r="1684" spans="1:2" x14ac:dyDescent="0.2">
      <c r="A1684" s="11">
        <v>1100140</v>
      </c>
      <c r="B1684" s="10">
        <v>0.56269999999999998</v>
      </c>
    </row>
    <row r="1685" spans="1:2" x14ac:dyDescent="0.2">
      <c r="A1685" s="11">
        <v>1100140</v>
      </c>
      <c r="B1685" s="10">
        <v>0.57869999999999999</v>
      </c>
    </row>
    <row r="1686" spans="1:2" x14ac:dyDescent="0.2">
      <c r="A1686" s="11">
        <v>1100140</v>
      </c>
      <c r="B1686" s="10">
        <v>0.65839999999999999</v>
      </c>
    </row>
    <row r="1687" spans="1:2" x14ac:dyDescent="0.2">
      <c r="A1687" s="11">
        <v>1100140</v>
      </c>
      <c r="B1687" s="10">
        <v>0.73460000000000003</v>
      </c>
    </row>
    <row r="1688" spans="1:2" x14ac:dyDescent="0.2">
      <c r="A1688" s="11">
        <v>1100140</v>
      </c>
      <c r="B1688" s="10">
        <v>0.754</v>
      </c>
    </row>
    <row r="1689" spans="1:2" x14ac:dyDescent="0.2">
      <c r="A1689" s="11">
        <v>1100140</v>
      </c>
      <c r="B1689" s="10">
        <v>0.79210000000000003</v>
      </c>
    </row>
    <row r="1690" spans="1:2" x14ac:dyDescent="0.2">
      <c r="A1690" s="11">
        <v>1100140</v>
      </c>
      <c r="B1690" s="10">
        <v>0.90639999999999998</v>
      </c>
    </row>
    <row r="1691" spans="1:2" x14ac:dyDescent="0.2">
      <c r="A1691" s="11">
        <v>1100140</v>
      </c>
      <c r="B1691" s="10">
        <v>0.91059999999999997</v>
      </c>
    </row>
    <row r="1692" spans="1:2" x14ac:dyDescent="0.2">
      <c r="A1692" s="11">
        <v>1100140</v>
      </c>
      <c r="B1692" s="10">
        <v>0.754</v>
      </c>
    </row>
    <row r="1693" spans="1:2" x14ac:dyDescent="0.2">
      <c r="A1693" s="11">
        <v>1100150</v>
      </c>
      <c r="B1693" s="10">
        <v>0</v>
      </c>
    </row>
    <row r="1694" spans="1:2" x14ac:dyDescent="0.2">
      <c r="A1694" s="11">
        <v>1100150</v>
      </c>
      <c r="B1694" s="10">
        <v>0.34300000000000003</v>
      </c>
    </row>
    <row r="1695" spans="1:2" x14ac:dyDescent="0.2">
      <c r="A1695" s="11">
        <v>1100150</v>
      </c>
      <c r="B1695" s="10">
        <v>0.65839999999999999</v>
      </c>
    </row>
    <row r="1696" spans="1:2" x14ac:dyDescent="0.2">
      <c r="A1696" s="11">
        <v>1100150</v>
      </c>
      <c r="B1696" s="10">
        <v>0.73250000000000004</v>
      </c>
    </row>
    <row r="1697" spans="1:2" x14ac:dyDescent="0.2">
      <c r="A1697" s="11">
        <v>1100160</v>
      </c>
      <c r="B1697" s="10">
        <v>0.65839999999999999</v>
      </c>
    </row>
    <row r="1698" spans="1:2" x14ac:dyDescent="0.2">
      <c r="A1698" s="11">
        <v>1100160</v>
      </c>
      <c r="B1698" s="10">
        <v>0.73250000000000004</v>
      </c>
    </row>
    <row r="1699" spans="1:2" x14ac:dyDescent="0.2">
      <c r="A1699" s="11">
        <v>1100160</v>
      </c>
      <c r="B1699" s="10">
        <v>0.83919999999999995</v>
      </c>
    </row>
    <row r="1700" spans="1:2" x14ac:dyDescent="0.2">
      <c r="A1700" s="11">
        <v>1100170</v>
      </c>
      <c r="B1700" s="10">
        <v>0</v>
      </c>
    </row>
    <row r="1701" spans="1:2" x14ac:dyDescent="0.2">
      <c r="A1701" s="11">
        <v>1100170</v>
      </c>
      <c r="B1701" s="10">
        <v>0.34300000000000003</v>
      </c>
    </row>
    <row r="1702" spans="1:2" x14ac:dyDescent="0.2">
      <c r="A1702" s="11">
        <v>1100180</v>
      </c>
      <c r="B1702" s="10">
        <v>0</v>
      </c>
    </row>
    <row r="1703" spans="1:2" x14ac:dyDescent="0.2">
      <c r="A1703" s="11">
        <v>1100180</v>
      </c>
      <c r="B1703" s="10">
        <v>0.34300000000000003</v>
      </c>
    </row>
    <row r="1704" spans="1:2" x14ac:dyDescent="0.2">
      <c r="A1704" s="11">
        <v>1100180</v>
      </c>
      <c r="B1704" s="10">
        <v>0.65839999999999999</v>
      </c>
    </row>
    <row r="1705" spans="1:2" x14ac:dyDescent="0.2">
      <c r="A1705" s="11">
        <v>1100180</v>
      </c>
      <c r="B1705" s="10">
        <v>0.73250000000000004</v>
      </c>
    </row>
    <row r="1706" spans="1:2" x14ac:dyDescent="0.2">
      <c r="A1706" s="11">
        <v>1100180</v>
      </c>
      <c r="B1706" s="10">
        <v>0.83919999999999995</v>
      </c>
    </row>
    <row r="1707" spans="1:2" x14ac:dyDescent="0.2">
      <c r="A1707" s="11">
        <v>1100190</v>
      </c>
      <c r="B1707" s="10">
        <v>0</v>
      </c>
    </row>
    <row r="1708" spans="1:2" x14ac:dyDescent="0.2">
      <c r="A1708" s="11">
        <v>1100190</v>
      </c>
      <c r="B1708" s="10">
        <v>0.34300000000000003</v>
      </c>
    </row>
    <row r="1709" spans="1:2" x14ac:dyDescent="0.2">
      <c r="A1709" s="11">
        <v>1100190</v>
      </c>
      <c r="B1709" s="10">
        <v>0.83919999999999995</v>
      </c>
    </row>
    <row r="1710" spans="1:2" x14ac:dyDescent="0.2">
      <c r="A1710" s="11">
        <v>1100200</v>
      </c>
      <c r="B1710" s="10">
        <v>0.34300000000000003</v>
      </c>
    </row>
    <row r="1711" spans="1:2" x14ac:dyDescent="0.2">
      <c r="A1711" s="11">
        <v>1100200</v>
      </c>
      <c r="B1711" s="10">
        <v>0.73250000000000004</v>
      </c>
    </row>
    <row r="1712" spans="1:2" x14ac:dyDescent="0.2">
      <c r="A1712" s="11">
        <v>1100200</v>
      </c>
      <c r="B1712" s="10">
        <v>0.83919999999999995</v>
      </c>
    </row>
    <row r="1713" spans="1:2" x14ac:dyDescent="0.2">
      <c r="A1713" s="11">
        <v>1100210</v>
      </c>
      <c r="B1713" s="10">
        <v>0.34300000000000003</v>
      </c>
    </row>
    <row r="1714" spans="1:2" x14ac:dyDescent="0.2">
      <c r="A1714" s="11">
        <v>1100220</v>
      </c>
      <c r="B1714" s="10">
        <v>0</v>
      </c>
    </row>
    <row r="1715" spans="1:2" x14ac:dyDescent="0.2">
      <c r="A1715" s="11">
        <v>1100220</v>
      </c>
      <c r="B1715" s="10">
        <v>0.34300000000000003</v>
      </c>
    </row>
    <row r="1716" spans="1:2" x14ac:dyDescent="0.2">
      <c r="A1716" s="11">
        <v>1100220</v>
      </c>
      <c r="B1716" s="10">
        <v>0.70760000000000001</v>
      </c>
    </row>
    <row r="1717" spans="1:2" x14ac:dyDescent="0.2">
      <c r="A1717" s="11">
        <v>1100220</v>
      </c>
      <c r="B1717" s="10">
        <v>0.83020000000000005</v>
      </c>
    </row>
    <row r="1718" spans="1:2" x14ac:dyDescent="0.2">
      <c r="A1718" s="11">
        <v>1100220</v>
      </c>
      <c r="B1718" s="10">
        <v>0.96330000000000005</v>
      </c>
    </row>
    <row r="1719" spans="1:2" x14ac:dyDescent="0.2">
      <c r="A1719" s="11">
        <v>1100230</v>
      </c>
      <c r="B1719" s="10">
        <v>0</v>
      </c>
    </row>
    <row r="1720" spans="1:2" x14ac:dyDescent="0.2">
      <c r="A1720" s="11">
        <v>1100230</v>
      </c>
      <c r="B1720" s="10">
        <v>0.83020000000000005</v>
      </c>
    </row>
    <row r="1721" spans="1:2" x14ac:dyDescent="0.2">
      <c r="A1721" s="11">
        <v>1100240</v>
      </c>
      <c r="B1721" s="10">
        <v>0.70269999999999999</v>
      </c>
    </row>
    <row r="1722" spans="1:2" x14ac:dyDescent="0.2">
      <c r="A1722" s="11">
        <v>1100240</v>
      </c>
      <c r="B1722" s="10">
        <v>0.83020000000000005</v>
      </c>
    </row>
    <row r="1723" spans="1:2" x14ac:dyDescent="0.2">
      <c r="A1723" s="11">
        <v>1100250</v>
      </c>
      <c r="B1723" s="10">
        <v>0</v>
      </c>
    </row>
    <row r="1724" spans="1:2" x14ac:dyDescent="0.2">
      <c r="A1724" s="11">
        <v>1100250</v>
      </c>
      <c r="B1724" s="10">
        <v>0.34300000000000003</v>
      </c>
    </row>
    <row r="1725" spans="1:2" x14ac:dyDescent="0.2">
      <c r="A1725" s="11">
        <v>1100250</v>
      </c>
      <c r="B1725" s="10">
        <v>0.59179999999999999</v>
      </c>
    </row>
    <row r="1726" spans="1:2" x14ac:dyDescent="0.2">
      <c r="A1726" s="11">
        <v>1100250</v>
      </c>
      <c r="B1726" s="10">
        <v>0.70760000000000001</v>
      </c>
    </row>
    <row r="1727" spans="1:2" x14ac:dyDescent="0.2">
      <c r="A1727" s="11">
        <v>1100250</v>
      </c>
      <c r="B1727" s="10">
        <v>0.79759999999999998</v>
      </c>
    </row>
    <row r="1728" spans="1:2" x14ac:dyDescent="0.2">
      <c r="A1728" s="11">
        <v>1100250</v>
      </c>
      <c r="B1728" s="10">
        <v>0.83020000000000005</v>
      </c>
    </row>
    <row r="1729" spans="1:2" x14ac:dyDescent="0.2">
      <c r="A1729" s="11">
        <v>1100250</v>
      </c>
      <c r="B1729" s="10">
        <v>0.83919999999999995</v>
      </c>
    </row>
    <row r="1730" spans="1:2" x14ac:dyDescent="0.2">
      <c r="A1730" s="11">
        <v>1100250</v>
      </c>
      <c r="B1730" s="10">
        <v>0.96740000000000004</v>
      </c>
    </row>
    <row r="1731" spans="1:2" x14ac:dyDescent="0.2">
      <c r="A1731" s="11">
        <v>1100250</v>
      </c>
      <c r="B1731" s="10">
        <v>0.98340000000000005</v>
      </c>
    </row>
    <row r="1732" spans="1:2" x14ac:dyDescent="0.2">
      <c r="A1732" s="11">
        <v>1100250</v>
      </c>
      <c r="B1732" s="10">
        <v>0.79759999999999998</v>
      </c>
    </row>
    <row r="1733" spans="1:2" x14ac:dyDescent="0.2">
      <c r="A1733" s="11">
        <v>1100260</v>
      </c>
      <c r="B1733" s="10">
        <v>0</v>
      </c>
    </row>
    <row r="1734" spans="1:2" x14ac:dyDescent="0.2">
      <c r="A1734" s="11">
        <v>1100260</v>
      </c>
      <c r="B1734" s="10">
        <v>0.59179999999999999</v>
      </c>
    </row>
    <row r="1735" spans="1:2" x14ac:dyDescent="0.2">
      <c r="A1735" s="11">
        <v>1100260</v>
      </c>
      <c r="B1735" s="10">
        <v>0.63339999999999996</v>
      </c>
    </row>
    <row r="1736" spans="1:2" x14ac:dyDescent="0.2">
      <c r="A1736" s="11">
        <v>1100260</v>
      </c>
      <c r="B1736" s="10">
        <v>0.70760000000000001</v>
      </c>
    </row>
    <row r="1737" spans="1:2" x14ac:dyDescent="0.2">
      <c r="A1737" s="11">
        <v>1100260</v>
      </c>
      <c r="B1737" s="10">
        <v>0.85719999999999996</v>
      </c>
    </row>
    <row r="1738" spans="1:2" x14ac:dyDescent="0.2">
      <c r="A1738" s="11">
        <v>1100260</v>
      </c>
      <c r="B1738" s="10">
        <v>0.90300000000000002</v>
      </c>
    </row>
    <row r="1739" spans="1:2" x14ac:dyDescent="0.2">
      <c r="A1739" s="11">
        <v>1100260</v>
      </c>
      <c r="B1739" s="10">
        <v>0.91610000000000003</v>
      </c>
    </row>
    <row r="1740" spans="1:2" x14ac:dyDescent="0.2">
      <c r="A1740" s="11">
        <v>1100260</v>
      </c>
      <c r="B1740" s="10">
        <v>0.92579999999999996</v>
      </c>
    </row>
    <row r="1741" spans="1:2" x14ac:dyDescent="0.2">
      <c r="A1741" s="11">
        <v>1100260</v>
      </c>
      <c r="B1741" s="10">
        <v>0.96740000000000004</v>
      </c>
    </row>
    <row r="1742" spans="1:2" x14ac:dyDescent="0.2">
      <c r="A1742" s="11">
        <v>1100260</v>
      </c>
      <c r="B1742" s="10">
        <v>0.59179999999999999</v>
      </c>
    </row>
    <row r="1743" spans="1:2" x14ac:dyDescent="0.2">
      <c r="A1743" s="11">
        <v>1100260</v>
      </c>
      <c r="B1743" s="10">
        <v>0.85719999999999996</v>
      </c>
    </row>
    <row r="1744" spans="1:2" x14ac:dyDescent="0.2">
      <c r="A1744" s="11">
        <v>1100260</v>
      </c>
      <c r="B1744" s="10">
        <v>0.59179999999999999</v>
      </c>
    </row>
    <row r="1745" spans="1:2" x14ac:dyDescent="0.2">
      <c r="A1745" s="11">
        <v>1100260</v>
      </c>
      <c r="B1745" s="10">
        <v>0.85719999999999996</v>
      </c>
    </row>
    <row r="1746" spans="1:2" x14ac:dyDescent="0.2">
      <c r="A1746" s="11">
        <v>1100270</v>
      </c>
      <c r="B1746" s="10">
        <v>0</v>
      </c>
    </row>
    <row r="1747" spans="1:2" x14ac:dyDescent="0.2">
      <c r="A1747" s="11">
        <v>1100270</v>
      </c>
      <c r="B1747" s="10">
        <v>0.50519999999999998</v>
      </c>
    </row>
    <row r="1748" spans="1:2" x14ac:dyDescent="0.2">
      <c r="A1748" s="11">
        <v>1100270</v>
      </c>
      <c r="B1748" s="10">
        <v>0.63339999999999996</v>
      </c>
    </row>
    <row r="1749" spans="1:2" x14ac:dyDescent="0.2">
      <c r="A1749" s="11">
        <v>1100270</v>
      </c>
      <c r="B1749" s="10">
        <v>0.83509999999999995</v>
      </c>
    </row>
    <row r="1750" spans="1:2" x14ac:dyDescent="0.2">
      <c r="A1750" s="11">
        <v>1100270</v>
      </c>
      <c r="B1750" s="10">
        <v>0.8468</v>
      </c>
    </row>
    <row r="1751" spans="1:2" x14ac:dyDescent="0.2">
      <c r="A1751" s="11">
        <v>1100270</v>
      </c>
      <c r="B1751" s="10">
        <v>0.878</v>
      </c>
    </row>
    <row r="1752" spans="1:2" x14ac:dyDescent="0.2">
      <c r="A1752" s="11">
        <v>1100270</v>
      </c>
      <c r="B1752" s="10">
        <v>0.92579999999999996</v>
      </c>
    </row>
    <row r="1753" spans="1:2" x14ac:dyDescent="0.2">
      <c r="A1753" s="11">
        <v>1100270</v>
      </c>
      <c r="B1753" s="10">
        <v>0.95699999999999996</v>
      </c>
    </row>
    <row r="1754" spans="1:2" x14ac:dyDescent="0.2">
      <c r="A1754" s="11">
        <v>1100270</v>
      </c>
      <c r="B1754" s="10">
        <v>0.96740000000000004</v>
      </c>
    </row>
    <row r="1755" spans="1:2" x14ac:dyDescent="0.2">
      <c r="A1755" s="11">
        <v>1100280</v>
      </c>
      <c r="B1755" s="10">
        <v>0.878</v>
      </c>
    </row>
    <row r="1756" spans="1:2" x14ac:dyDescent="0.2">
      <c r="A1756" s="11">
        <v>1100280</v>
      </c>
      <c r="B1756" s="10">
        <v>0.92579999999999996</v>
      </c>
    </row>
    <row r="1757" spans="1:2" x14ac:dyDescent="0.2">
      <c r="A1757" s="11">
        <v>1100290</v>
      </c>
      <c r="B1757" s="10">
        <v>0</v>
      </c>
    </row>
    <row r="1758" spans="1:2" x14ac:dyDescent="0.2">
      <c r="A1758" s="11">
        <v>1100290</v>
      </c>
      <c r="B1758" s="10">
        <v>0.50519999999999998</v>
      </c>
    </row>
    <row r="1759" spans="1:2" x14ac:dyDescent="0.2">
      <c r="A1759" s="11">
        <v>1100290</v>
      </c>
      <c r="B1759" s="10">
        <v>0.54949999999999999</v>
      </c>
    </row>
    <row r="1760" spans="1:2" x14ac:dyDescent="0.2">
      <c r="A1760" s="11">
        <v>1100290</v>
      </c>
      <c r="B1760" s="10">
        <v>0.63339999999999996</v>
      </c>
    </row>
    <row r="1761" spans="1:2" x14ac:dyDescent="0.2">
      <c r="A1761" s="11">
        <v>1100290</v>
      </c>
      <c r="B1761" s="10">
        <v>0.83509999999999995</v>
      </c>
    </row>
    <row r="1762" spans="1:2" x14ac:dyDescent="0.2">
      <c r="A1762" s="11">
        <v>1100290</v>
      </c>
      <c r="B1762" s="10">
        <v>0.91410000000000002</v>
      </c>
    </row>
    <row r="1763" spans="1:2" x14ac:dyDescent="0.2">
      <c r="A1763" s="11">
        <v>1100300</v>
      </c>
      <c r="B1763" s="10">
        <v>0</v>
      </c>
    </row>
    <row r="1764" spans="1:2" x14ac:dyDescent="0.2">
      <c r="A1764" s="11">
        <v>1100300</v>
      </c>
      <c r="B1764" s="10">
        <v>0.50519999999999998</v>
      </c>
    </row>
    <row r="1765" spans="1:2" x14ac:dyDescent="0.2">
      <c r="A1765" s="11">
        <v>1100300</v>
      </c>
      <c r="B1765" s="10">
        <v>0.54949999999999999</v>
      </c>
    </row>
    <row r="1766" spans="1:2" x14ac:dyDescent="0.2">
      <c r="A1766" s="11">
        <v>1100300</v>
      </c>
      <c r="B1766" s="10">
        <v>0.97440000000000004</v>
      </c>
    </row>
    <row r="1767" spans="1:2" x14ac:dyDescent="0.2">
      <c r="A1767" s="11">
        <v>1100310</v>
      </c>
      <c r="B1767" s="10">
        <v>0</v>
      </c>
    </row>
    <row r="1768" spans="1:2" x14ac:dyDescent="0.2">
      <c r="A1768" s="11">
        <v>1100310</v>
      </c>
      <c r="B1768" s="10">
        <v>0.54949999999999999</v>
      </c>
    </row>
    <row r="1769" spans="1:2" x14ac:dyDescent="0.2">
      <c r="A1769" s="11">
        <v>1100310</v>
      </c>
      <c r="B1769" s="10">
        <v>0.61329999999999996</v>
      </c>
    </row>
    <row r="1770" spans="1:2" x14ac:dyDescent="0.2">
      <c r="A1770" s="11">
        <v>1100320</v>
      </c>
      <c r="B1770" s="10">
        <v>0</v>
      </c>
    </row>
    <row r="1771" spans="1:2" x14ac:dyDescent="0.2">
      <c r="A1771" s="11">
        <v>1100320</v>
      </c>
      <c r="B1771" s="10">
        <v>0.54949999999999999</v>
      </c>
    </row>
    <row r="1772" spans="1:2" x14ac:dyDescent="0.2">
      <c r="A1772" s="11">
        <v>1100320</v>
      </c>
      <c r="B1772" s="10">
        <v>0.61329999999999996</v>
      </c>
    </row>
    <row r="1773" spans="1:2" x14ac:dyDescent="0.2">
      <c r="A1773" s="11">
        <v>1100330</v>
      </c>
      <c r="B1773" s="10">
        <v>0</v>
      </c>
    </row>
    <row r="1774" spans="1:2" x14ac:dyDescent="0.2">
      <c r="A1774" s="11">
        <v>1100330</v>
      </c>
      <c r="B1774" s="10">
        <v>0.54949999999999999</v>
      </c>
    </row>
    <row r="1775" spans="1:2" x14ac:dyDescent="0.2">
      <c r="A1775" s="11">
        <v>1100330</v>
      </c>
      <c r="B1775" s="10">
        <v>0.57999999999999996</v>
      </c>
    </row>
    <row r="1776" spans="1:2" x14ac:dyDescent="0.2">
      <c r="A1776" s="11">
        <v>1100340</v>
      </c>
      <c r="B1776" s="10">
        <v>0</v>
      </c>
    </row>
    <row r="1777" spans="1:2" x14ac:dyDescent="0.2">
      <c r="A1777" s="11">
        <v>1100340</v>
      </c>
      <c r="B1777" s="10">
        <v>0.54949999999999999</v>
      </c>
    </row>
    <row r="1778" spans="1:2" x14ac:dyDescent="0.2">
      <c r="A1778" s="11">
        <v>1100340</v>
      </c>
      <c r="B1778" s="10">
        <v>0.57999999999999996</v>
      </c>
    </row>
    <row r="1779" spans="1:2" x14ac:dyDescent="0.2">
      <c r="A1779" s="11">
        <v>1100340</v>
      </c>
      <c r="B1779" s="10">
        <v>0.71379999999999999</v>
      </c>
    </row>
    <row r="1780" spans="1:2" x14ac:dyDescent="0.2">
      <c r="A1780" s="11">
        <v>1100350</v>
      </c>
      <c r="B1780" s="10">
        <v>0</v>
      </c>
    </row>
    <row r="1781" spans="1:2" x14ac:dyDescent="0.2">
      <c r="A1781" s="11">
        <v>1100350</v>
      </c>
      <c r="B1781" s="10">
        <v>0.71379999999999999</v>
      </c>
    </row>
    <row r="1782" spans="1:2" x14ac:dyDescent="0.2">
      <c r="A1782" s="11">
        <v>1100350</v>
      </c>
      <c r="B1782" s="10">
        <v>0.98540000000000005</v>
      </c>
    </row>
    <row r="1783" spans="1:2" x14ac:dyDescent="0.2">
      <c r="A1783" s="11">
        <v>1100360</v>
      </c>
      <c r="B1783" s="10">
        <v>0</v>
      </c>
    </row>
    <row r="1784" spans="1:2" x14ac:dyDescent="0.2">
      <c r="A1784" s="11">
        <v>1100360</v>
      </c>
      <c r="B1784" s="10">
        <v>0.93969999999999998</v>
      </c>
    </row>
    <row r="1785" spans="1:2" x14ac:dyDescent="0.2">
      <c r="A1785" s="11">
        <v>1100360</v>
      </c>
      <c r="B1785" s="10">
        <v>0.98540000000000005</v>
      </c>
    </row>
    <row r="1786" spans="1:2" x14ac:dyDescent="0.2">
      <c r="A1786" s="11">
        <v>1100370</v>
      </c>
      <c r="B1786" s="10">
        <v>0</v>
      </c>
    </row>
    <row r="1787" spans="1:2" x14ac:dyDescent="0.2">
      <c r="A1787" s="11">
        <v>1100370</v>
      </c>
      <c r="B1787" s="10">
        <v>0.93969999999999998</v>
      </c>
    </row>
    <row r="1788" spans="1:2" x14ac:dyDescent="0.2">
      <c r="A1788" s="11">
        <v>1100370</v>
      </c>
      <c r="B1788" s="10">
        <v>0.97640000000000005</v>
      </c>
    </row>
    <row r="1789" spans="1:2" x14ac:dyDescent="0.2">
      <c r="A1789" s="11">
        <v>1100370</v>
      </c>
      <c r="B1789" s="10">
        <v>0.98540000000000005</v>
      </c>
    </row>
    <row r="1790" spans="1:2" x14ac:dyDescent="0.2">
      <c r="A1790" s="11">
        <v>1100380</v>
      </c>
      <c r="B1790" s="10">
        <v>0</v>
      </c>
    </row>
    <row r="1791" spans="1:2" x14ac:dyDescent="0.2">
      <c r="A1791" s="11">
        <v>1100380</v>
      </c>
      <c r="B1791" s="10">
        <v>0.97640000000000005</v>
      </c>
    </row>
    <row r="1792" spans="1:2" x14ac:dyDescent="0.2">
      <c r="A1792" s="11">
        <v>1100380</v>
      </c>
      <c r="B1792" s="10">
        <v>0.98540000000000005</v>
      </c>
    </row>
    <row r="1793" spans="1:2" x14ac:dyDescent="0.2">
      <c r="A1793" s="11">
        <v>1100390</v>
      </c>
      <c r="B1793" s="10">
        <v>0</v>
      </c>
    </row>
    <row r="1794" spans="1:2" x14ac:dyDescent="0.2">
      <c r="A1794" s="11">
        <v>1100390</v>
      </c>
      <c r="B1794" s="10">
        <v>0.2495</v>
      </c>
    </row>
    <row r="1795" spans="1:2" x14ac:dyDescent="0.2">
      <c r="A1795" s="11">
        <v>1100390</v>
      </c>
      <c r="B1795" s="10">
        <v>0.9425</v>
      </c>
    </row>
    <row r="1796" spans="1:2" x14ac:dyDescent="0.2">
      <c r="A1796" s="11">
        <v>1100390</v>
      </c>
      <c r="B1796" s="10">
        <v>0.97640000000000005</v>
      </c>
    </row>
    <row r="1797" spans="1:2" x14ac:dyDescent="0.2">
      <c r="A1797" s="11">
        <v>1100400</v>
      </c>
      <c r="B1797" s="10">
        <v>0</v>
      </c>
    </row>
    <row r="1798" spans="1:2" x14ac:dyDescent="0.2">
      <c r="A1798" s="11">
        <v>1100400</v>
      </c>
      <c r="B1798" s="10">
        <v>0.75880000000000003</v>
      </c>
    </row>
    <row r="1799" spans="1:2" x14ac:dyDescent="0.2">
      <c r="A1799" s="11">
        <v>1100400</v>
      </c>
      <c r="B1799" s="10">
        <v>0.7782</v>
      </c>
    </row>
    <row r="1800" spans="1:2" x14ac:dyDescent="0.2">
      <c r="A1800" s="11">
        <v>1100400</v>
      </c>
      <c r="B1800" s="10">
        <v>0.9425</v>
      </c>
    </row>
    <row r="1801" spans="1:2" x14ac:dyDescent="0.2">
      <c r="A1801" s="11">
        <v>1100410</v>
      </c>
      <c r="B1801" s="10">
        <v>0</v>
      </c>
    </row>
    <row r="1802" spans="1:2" x14ac:dyDescent="0.2">
      <c r="A1802" s="11">
        <v>1100410</v>
      </c>
      <c r="B1802" s="10">
        <v>0.75880000000000003</v>
      </c>
    </row>
    <row r="1803" spans="1:2" x14ac:dyDescent="0.2">
      <c r="A1803" s="11">
        <v>1100410</v>
      </c>
      <c r="B1803" s="10">
        <v>0.876</v>
      </c>
    </row>
    <row r="1804" spans="1:2" x14ac:dyDescent="0.2">
      <c r="A1804" s="11">
        <v>1100410</v>
      </c>
      <c r="B1804" s="10">
        <v>0.88700000000000001</v>
      </c>
    </row>
    <row r="1805" spans="1:2" x14ac:dyDescent="0.2">
      <c r="A1805" s="11">
        <v>1100410</v>
      </c>
      <c r="B1805" s="10">
        <v>0.92310000000000003</v>
      </c>
    </row>
    <row r="1806" spans="1:2" x14ac:dyDescent="0.2">
      <c r="A1806" s="11">
        <v>1100410</v>
      </c>
      <c r="B1806" s="10">
        <v>0.93969999999999998</v>
      </c>
    </row>
    <row r="1807" spans="1:2" x14ac:dyDescent="0.2">
      <c r="A1807" s="11">
        <v>1100410</v>
      </c>
      <c r="B1807" s="10">
        <v>0.9425</v>
      </c>
    </row>
    <row r="1808" spans="1:2" x14ac:dyDescent="0.2">
      <c r="A1808" s="11">
        <v>1100420</v>
      </c>
      <c r="B1808" s="10">
        <v>0</v>
      </c>
    </row>
    <row r="1809" spans="1:2" x14ac:dyDescent="0.2">
      <c r="A1809" s="11">
        <v>1100420</v>
      </c>
      <c r="B1809" s="10">
        <v>0.75880000000000003</v>
      </c>
    </row>
    <row r="1810" spans="1:2" x14ac:dyDescent="0.2">
      <c r="A1810" s="11">
        <v>1100420</v>
      </c>
      <c r="B1810" s="10">
        <v>0.7782</v>
      </c>
    </row>
    <row r="1811" spans="1:2" x14ac:dyDescent="0.2">
      <c r="A1811" s="11">
        <v>1100420</v>
      </c>
      <c r="B1811" s="10">
        <v>0.78659999999999997</v>
      </c>
    </row>
    <row r="1812" spans="1:2" x14ac:dyDescent="0.2">
      <c r="A1812" s="11">
        <v>1100420</v>
      </c>
      <c r="B1812" s="10">
        <v>0.9425</v>
      </c>
    </row>
    <row r="1813" spans="1:2" x14ac:dyDescent="0.2">
      <c r="A1813" s="11">
        <v>1100430</v>
      </c>
      <c r="B1813" s="10">
        <v>0</v>
      </c>
    </row>
    <row r="1814" spans="1:2" x14ac:dyDescent="0.2">
      <c r="A1814" s="11">
        <v>1100430</v>
      </c>
      <c r="B1814" s="10">
        <v>0.14349999999999999</v>
      </c>
    </row>
    <row r="1815" spans="1:2" x14ac:dyDescent="0.2">
      <c r="A1815" s="11">
        <v>1100430</v>
      </c>
      <c r="B1815" s="10">
        <v>0.75880000000000003</v>
      </c>
    </row>
    <row r="1816" spans="1:2" x14ac:dyDescent="0.2">
      <c r="A1816" s="11">
        <v>1100430</v>
      </c>
      <c r="B1816" s="10">
        <v>0.78659999999999997</v>
      </c>
    </row>
    <row r="1817" spans="1:2" x14ac:dyDescent="0.2">
      <c r="A1817" s="11">
        <v>1100430</v>
      </c>
      <c r="B1817" s="10">
        <v>0.876</v>
      </c>
    </row>
    <row r="1818" spans="1:2" x14ac:dyDescent="0.2">
      <c r="A1818" s="11">
        <v>1100430</v>
      </c>
      <c r="B1818" s="10">
        <v>0.92310000000000003</v>
      </c>
    </row>
    <row r="1819" spans="1:2" x14ac:dyDescent="0.2">
      <c r="A1819" s="11">
        <v>1100440</v>
      </c>
      <c r="B1819" s="10">
        <v>0</v>
      </c>
    </row>
    <row r="1820" spans="1:2" x14ac:dyDescent="0.2">
      <c r="A1820" s="11">
        <v>1100440</v>
      </c>
      <c r="B1820" s="10">
        <v>0.14349999999999999</v>
      </c>
    </row>
    <row r="1821" spans="1:2" x14ac:dyDescent="0.2">
      <c r="A1821" s="11">
        <v>1100440</v>
      </c>
      <c r="B1821" s="10">
        <v>0.75880000000000003</v>
      </c>
    </row>
    <row r="1822" spans="1:2" x14ac:dyDescent="0.2">
      <c r="A1822" s="11">
        <v>1100440</v>
      </c>
      <c r="B1822" s="10">
        <v>0.876</v>
      </c>
    </row>
    <row r="1823" spans="1:2" x14ac:dyDescent="0.2">
      <c r="A1823" s="11">
        <v>1100450</v>
      </c>
      <c r="B1823" s="10">
        <v>0.14349999999999999</v>
      </c>
    </row>
    <row r="1824" spans="1:2" x14ac:dyDescent="0.2">
      <c r="A1824" s="11">
        <v>1100460</v>
      </c>
      <c r="B1824" s="10">
        <v>0</v>
      </c>
    </row>
    <row r="1825" spans="1:2" x14ac:dyDescent="0.2">
      <c r="A1825" s="11">
        <v>1100460</v>
      </c>
      <c r="B1825" s="10">
        <v>0.14349999999999999</v>
      </c>
    </row>
    <row r="1826" spans="1:2" x14ac:dyDescent="0.2">
      <c r="A1826" s="11">
        <v>1100460</v>
      </c>
      <c r="B1826" s="10">
        <v>0.51629999999999998</v>
      </c>
    </row>
    <row r="1827" spans="1:2" x14ac:dyDescent="0.2">
      <c r="A1827" s="11">
        <v>1100460</v>
      </c>
      <c r="B1827" s="10">
        <v>0.876</v>
      </c>
    </row>
    <row r="1828" spans="1:2" x14ac:dyDescent="0.2">
      <c r="A1828" s="11">
        <v>1100470</v>
      </c>
      <c r="B1828" s="10">
        <v>0.51629999999999998</v>
      </c>
    </row>
    <row r="1829" spans="1:2" x14ac:dyDescent="0.2">
      <c r="A1829" s="11">
        <v>1100480</v>
      </c>
      <c r="B1829" s="10">
        <v>0</v>
      </c>
    </row>
    <row r="1830" spans="1:2" x14ac:dyDescent="0.2">
      <c r="A1830" s="11">
        <v>1100480</v>
      </c>
      <c r="B1830" s="10">
        <v>0.14349999999999999</v>
      </c>
    </row>
    <row r="1831" spans="1:2" x14ac:dyDescent="0.2">
      <c r="A1831" s="11">
        <v>1100480</v>
      </c>
      <c r="B1831" s="10">
        <v>0.51629999999999998</v>
      </c>
    </row>
    <row r="1832" spans="1:2" x14ac:dyDescent="0.2">
      <c r="A1832" s="11">
        <v>1100490</v>
      </c>
      <c r="B1832" s="10">
        <v>0</v>
      </c>
    </row>
    <row r="1833" spans="1:2" x14ac:dyDescent="0.2">
      <c r="A1833" s="11">
        <v>1100490</v>
      </c>
      <c r="B1833" s="10">
        <v>0.14349999999999999</v>
      </c>
    </row>
    <row r="1834" spans="1:2" x14ac:dyDescent="0.2">
      <c r="A1834" s="11">
        <v>1100490</v>
      </c>
      <c r="B1834" s="10">
        <v>0.51629999999999998</v>
      </c>
    </row>
    <row r="1835" spans="1:2" x14ac:dyDescent="0.2">
      <c r="A1835" s="11">
        <v>1100500</v>
      </c>
      <c r="B1835" s="10">
        <v>0</v>
      </c>
    </row>
    <row r="1836" spans="1:2" x14ac:dyDescent="0.2">
      <c r="A1836" s="11">
        <v>1100500</v>
      </c>
      <c r="B1836" s="10">
        <v>0.14349999999999999</v>
      </c>
    </row>
    <row r="1837" spans="1:2" x14ac:dyDescent="0.2">
      <c r="A1837" s="11">
        <v>1100500</v>
      </c>
      <c r="B1837" s="10">
        <v>0.18090000000000001</v>
      </c>
    </row>
    <row r="1838" spans="1:2" x14ac:dyDescent="0.2">
      <c r="A1838" s="11">
        <v>1100500</v>
      </c>
      <c r="B1838" s="10">
        <v>0.51629999999999998</v>
      </c>
    </row>
    <row r="1839" spans="1:2" x14ac:dyDescent="0.2">
      <c r="A1839" s="11">
        <v>1100510</v>
      </c>
      <c r="B1839" s="10">
        <v>0</v>
      </c>
    </row>
    <row r="1840" spans="1:2" x14ac:dyDescent="0.2">
      <c r="A1840" s="11">
        <v>1100510</v>
      </c>
      <c r="B1840" s="10">
        <v>0.18090000000000001</v>
      </c>
    </row>
    <row r="1841" spans="1:2" x14ac:dyDescent="0.2">
      <c r="A1841" s="11">
        <v>1100510</v>
      </c>
      <c r="B1841" s="10">
        <v>0.51629999999999998</v>
      </c>
    </row>
    <row r="1842" spans="1:2" x14ac:dyDescent="0.2">
      <c r="A1842" s="11">
        <v>1100520</v>
      </c>
      <c r="B1842" s="10">
        <v>0</v>
      </c>
    </row>
    <row r="1843" spans="1:2" x14ac:dyDescent="0.2">
      <c r="A1843" s="11">
        <v>1100520</v>
      </c>
      <c r="B1843" s="10">
        <v>0.18090000000000001</v>
      </c>
    </row>
    <row r="1844" spans="1:2" x14ac:dyDescent="0.2">
      <c r="A1844" s="11">
        <v>1100520</v>
      </c>
      <c r="B1844" s="10">
        <v>0.51629999999999998</v>
      </c>
    </row>
    <row r="1845" spans="1:2" x14ac:dyDescent="0.2">
      <c r="A1845" s="11">
        <v>1100530</v>
      </c>
      <c r="B1845" s="10">
        <v>0</v>
      </c>
    </row>
    <row r="1846" spans="1:2" x14ac:dyDescent="0.2">
      <c r="A1846" s="11">
        <v>1100530</v>
      </c>
      <c r="B1846" s="10">
        <v>0.18090000000000001</v>
      </c>
    </row>
    <row r="1847" spans="1:2" x14ac:dyDescent="0.2">
      <c r="A1847" s="11">
        <v>1100530</v>
      </c>
      <c r="B1847" s="10">
        <v>0.51629999999999998</v>
      </c>
    </row>
    <row r="1848" spans="1:2" x14ac:dyDescent="0.2">
      <c r="A1848" s="11">
        <v>1100540</v>
      </c>
      <c r="B1848" s="10">
        <v>0</v>
      </c>
    </row>
    <row r="1849" spans="1:2" x14ac:dyDescent="0.2">
      <c r="A1849" s="11">
        <v>1100540</v>
      </c>
      <c r="B1849" s="10">
        <v>0.18090000000000001</v>
      </c>
    </row>
    <row r="1850" spans="1:2" x14ac:dyDescent="0.2">
      <c r="A1850" s="11">
        <v>1100550</v>
      </c>
      <c r="B1850" s="10">
        <v>0</v>
      </c>
    </row>
    <row r="1851" spans="1:2" x14ac:dyDescent="0.2">
      <c r="A1851" s="11">
        <v>1100550</v>
      </c>
      <c r="B1851" s="10">
        <v>0.18090000000000001</v>
      </c>
    </row>
    <row r="1852" spans="1:2" x14ac:dyDescent="0.2">
      <c r="A1852" s="11">
        <v>1100560</v>
      </c>
      <c r="B1852" s="10">
        <v>0</v>
      </c>
    </row>
    <row r="1853" spans="1:2" x14ac:dyDescent="0.2">
      <c r="A1853" s="11">
        <v>1100560</v>
      </c>
      <c r="B1853" s="10">
        <v>0.18090000000000001</v>
      </c>
    </row>
    <row r="1854" spans="1:2" x14ac:dyDescent="0.2">
      <c r="A1854" s="11">
        <v>1100570</v>
      </c>
      <c r="B1854" s="10">
        <v>0</v>
      </c>
    </row>
    <row r="1855" spans="1:2" x14ac:dyDescent="0.2">
      <c r="A1855" s="11">
        <v>1100570</v>
      </c>
      <c r="B1855" s="10">
        <v>0.18090000000000001</v>
      </c>
    </row>
    <row r="1856" spans="1:2" x14ac:dyDescent="0.2">
      <c r="A1856" s="11">
        <v>1100580</v>
      </c>
      <c r="B1856" s="10">
        <v>0</v>
      </c>
    </row>
    <row r="1857" spans="1:2" x14ac:dyDescent="0.2">
      <c r="A1857" s="11">
        <v>1100590</v>
      </c>
      <c r="B1857" s="10">
        <v>0</v>
      </c>
    </row>
    <row r="1858" spans="1:2" x14ac:dyDescent="0.2">
      <c r="A1858" s="11">
        <v>1100600</v>
      </c>
      <c r="B1858" s="10">
        <v>0</v>
      </c>
    </row>
    <row r="1859" spans="1:2" x14ac:dyDescent="0.2">
      <c r="A1859" s="11">
        <v>1100610</v>
      </c>
      <c r="B1859" s="10">
        <v>0</v>
      </c>
    </row>
    <row r="1860" spans="1:2" x14ac:dyDescent="0.2">
      <c r="A1860" s="11">
        <v>1100620</v>
      </c>
      <c r="B1860" s="10">
        <v>0</v>
      </c>
    </row>
    <row r="1861" spans="1:2" x14ac:dyDescent="0.2">
      <c r="A1861" s="11">
        <v>1100630</v>
      </c>
      <c r="B1861" s="10">
        <v>0</v>
      </c>
    </row>
    <row r="1862" spans="1:2" x14ac:dyDescent="0.2">
      <c r="A1862" s="11">
        <v>1100650</v>
      </c>
      <c r="B1862" s="10">
        <v>0</v>
      </c>
    </row>
    <row r="1863" spans="1:2" x14ac:dyDescent="0.2">
      <c r="A1863" s="11">
        <v>1100660</v>
      </c>
      <c r="B1863" s="10">
        <v>0.18090000000000001</v>
      </c>
    </row>
    <row r="1864" spans="1:2" x14ac:dyDescent="0.2">
      <c r="A1864" s="11">
        <v>1100670</v>
      </c>
      <c r="B1864" s="10">
        <v>0</v>
      </c>
    </row>
    <row r="1865" spans="1:2" x14ac:dyDescent="0.2">
      <c r="A1865" s="11">
        <v>1100680</v>
      </c>
      <c r="B1865" s="10">
        <v>0</v>
      </c>
    </row>
    <row r="1866" spans="1:2" x14ac:dyDescent="0.2">
      <c r="A1866" s="11">
        <v>1100690</v>
      </c>
      <c r="B1866" s="10">
        <v>0</v>
      </c>
    </row>
    <row r="1867" spans="1:2" x14ac:dyDescent="0.2">
      <c r="A1867" s="11">
        <v>1100700</v>
      </c>
      <c r="B1867" s="10">
        <v>0</v>
      </c>
    </row>
    <row r="1868" spans="1:2" x14ac:dyDescent="0.2">
      <c r="A1868" s="11">
        <v>1100710</v>
      </c>
      <c r="B1868" s="10">
        <v>0</v>
      </c>
    </row>
    <row r="1869" spans="1:2" x14ac:dyDescent="0.2">
      <c r="A1869" s="11">
        <v>1100720</v>
      </c>
      <c r="B1869" s="10">
        <v>0</v>
      </c>
    </row>
    <row r="1870" spans="1:2" x14ac:dyDescent="0.2">
      <c r="A1870" s="11">
        <v>1100730</v>
      </c>
      <c r="B1870" s="10">
        <v>0</v>
      </c>
    </row>
    <row r="1871" spans="1:2" x14ac:dyDescent="0.2">
      <c r="A1871" s="11">
        <v>1100740</v>
      </c>
      <c r="B1871" s="10">
        <v>0</v>
      </c>
    </row>
    <row r="1872" spans="1:2" x14ac:dyDescent="0.2">
      <c r="A1872" s="11">
        <v>1100750</v>
      </c>
      <c r="B1872" s="10">
        <v>0</v>
      </c>
    </row>
    <row r="1873" spans="1:2" x14ac:dyDescent="0.2">
      <c r="A1873" s="11">
        <v>1100760</v>
      </c>
      <c r="B1873" s="10">
        <v>0</v>
      </c>
    </row>
    <row r="1874" spans="1:2" x14ac:dyDescent="0.2">
      <c r="A1874" s="11">
        <v>1100770</v>
      </c>
      <c r="B1874" s="10">
        <v>0.51629999999999998</v>
      </c>
    </row>
    <row r="1875" spans="1:2" x14ac:dyDescent="0.2">
      <c r="A1875" s="11">
        <v>1100780</v>
      </c>
      <c r="B1875" s="10">
        <v>0.51629999999999998</v>
      </c>
    </row>
    <row r="1876" spans="1:2" x14ac:dyDescent="0.2">
      <c r="A1876" s="11">
        <v>1100790</v>
      </c>
      <c r="B1876" s="10">
        <v>0.51629999999999998</v>
      </c>
    </row>
    <row r="1877" spans="1:2" x14ac:dyDescent="0.2">
      <c r="A1877" s="11">
        <v>1100800</v>
      </c>
      <c r="B1877" s="10">
        <v>0.51629999999999998</v>
      </c>
    </row>
    <row r="1878" spans="1:2" x14ac:dyDescent="0.2">
      <c r="A1878" s="11">
        <v>1100810</v>
      </c>
      <c r="B1878" s="10">
        <v>0</v>
      </c>
    </row>
    <row r="1879" spans="1:2" x14ac:dyDescent="0.2">
      <c r="A1879" s="11">
        <v>1100810</v>
      </c>
      <c r="B1879" s="10">
        <v>0.51629999999999998</v>
      </c>
    </row>
    <row r="1880" spans="1:2" x14ac:dyDescent="0.2">
      <c r="A1880" s="11">
        <v>1100820</v>
      </c>
      <c r="B1880" s="10">
        <v>0</v>
      </c>
    </row>
    <row r="1881" spans="1:2" x14ac:dyDescent="0.2">
      <c r="A1881" s="11">
        <v>1100820</v>
      </c>
      <c r="B1881" s="10">
        <v>0.51629999999999998</v>
      </c>
    </row>
    <row r="1882" spans="1:2" x14ac:dyDescent="0.2">
      <c r="A1882" s="11">
        <v>1100830</v>
      </c>
      <c r="B1882" s="10">
        <v>0</v>
      </c>
    </row>
    <row r="1883" spans="1:2" x14ac:dyDescent="0.2">
      <c r="A1883" s="11">
        <v>1100830</v>
      </c>
      <c r="B1883" s="10">
        <v>0.51629999999999998</v>
      </c>
    </row>
    <row r="1884" spans="1:2" x14ac:dyDescent="0.2">
      <c r="A1884" s="11">
        <v>1100840</v>
      </c>
      <c r="B1884" s="10">
        <v>0</v>
      </c>
    </row>
    <row r="1885" spans="1:2" x14ac:dyDescent="0.2">
      <c r="A1885" s="11">
        <v>1100840</v>
      </c>
      <c r="B1885" s="10">
        <v>0.51629999999999998</v>
      </c>
    </row>
    <row r="1886" spans="1:2" x14ac:dyDescent="0.2">
      <c r="A1886" s="11">
        <v>1100850</v>
      </c>
      <c r="B1886" s="10">
        <v>0.51629999999999998</v>
      </c>
    </row>
    <row r="1887" spans="1:2" x14ac:dyDescent="0.2">
      <c r="A1887" s="11">
        <v>1100860</v>
      </c>
      <c r="B1887" s="10">
        <v>0.51629999999999998</v>
      </c>
    </row>
    <row r="1888" spans="1:2" x14ac:dyDescent="0.2">
      <c r="A1888" s="11">
        <v>1100870</v>
      </c>
      <c r="B1888" s="10">
        <v>0.51629999999999998</v>
      </c>
    </row>
    <row r="1889" spans="1:2" x14ac:dyDescent="0.2">
      <c r="A1889" s="11">
        <v>1100880</v>
      </c>
      <c r="B1889" s="10">
        <v>0</v>
      </c>
    </row>
    <row r="1890" spans="1:2" x14ac:dyDescent="0.2">
      <c r="A1890" s="11">
        <v>1100880</v>
      </c>
      <c r="B1890" s="10">
        <v>0.51629999999999998</v>
      </c>
    </row>
    <row r="1891" spans="1:2" x14ac:dyDescent="0.2">
      <c r="A1891" s="11">
        <v>1100890</v>
      </c>
      <c r="B1891" s="10">
        <v>0</v>
      </c>
    </row>
    <row r="1892" spans="1:2" x14ac:dyDescent="0.2">
      <c r="A1892" s="11">
        <v>1100900</v>
      </c>
      <c r="B1892" s="10">
        <v>0</v>
      </c>
    </row>
    <row r="1893" spans="1:2" x14ac:dyDescent="0.2">
      <c r="A1893" s="11">
        <v>1100910</v>
      </c>
      <c r="B1893" s="10">
        <v>0</v>
      </c>
    </row>
    <row r="1894" spans="1:2" x14ac:dyDescent="0.2">
      <c r="A1894" s="11">
        <v>1100920</v>
      </c>
      <c r="B1894" s="10">
        <v>0</v>
      </c>
    </row>
    <row r="1895" spans="1:2" x14ac:dyDescent="0.2">
      <c r="A1895" s="11">
        <v>1100920</v>
      </c>
      <c r="B1895" s="10">
        <v>0.51629999999999998</v>
      </c>
    </row>
    <row r="1896" spans="1:2" x14ac:dyDescent="0.2">
      <c r="A1896" s="11">
        <v>1100930</v>
      </c>
      <c r="B1896" s="10">
        <v>0</v>
      </c>
    </row>
    <row r="1897" spans="1:2" x14ac:dyDescent="0.2">
      <c r="A1897" s="11">
        <v>1100930</v>
      </c>
      <c r="B1897" s="10">
        <v>0.51629999999999998</v>
      </c>
    </row>
    <row r="1898" spans="1:2" x14ac:dyDescent="0.2">
      <c r="A1898" s="11">
        <v>1100940</v>
      </c>
      <c r="B1898" s="10">
        <v>0</v>
      </c>
    </row>
    <row r="1899" spans="1:2" x14ac:dyDescent="0.2">
      <c r="A1899" s="11">
        <v>1100950</v>
      </c>
      <c r="B1899" s="10">
        <v>0</v>
      </c>
    </row>
    <row r="1900" spans="1:2" x14ac:dyDescent="0.2">
      <c r="A1900" s="11">
        <v>1100960</v>
      </c>
      <c r="B1900" s="10">
        <v>0</v>
      </c>
    </row>
    <row r="1901" spans="1:2" x14ac:dyDescent="0.2">
      <c r="A1901" s="11">
        <v>1100970</v>
      </c>
      <c r="B1901" s="10">
        <v>0</v>
      </c>
    </row>
    <row r="1902" spans="1:2" x14ac:dyDescent="0.2">
      <c r="A1902" s="11">
        <v>1100980</v>
      </c>
      <c r="B1902" s="10">
        <v>0</v>
      </c>
    </row>
    <row r="1903" spans="1:2" x14ac:dyDescent="0.2">
      <c r="A1903" s="11">
        <v>1100990</v>
      </c>
      <c r="B1903" s="10">
        <v>0</v>
      </c>
    </row>
    <row r="1904" spans="1:2" x14ac:dyDescent="0.2">
      <c r="A1904" s="11">
        <v>1101000</v>
      </c>
      <c r="B1904" s="10">
        <v>0</v>
      </c>
    </row>
    <row r="1905" spans="1:2" x14ac:dyDescent="0.2">
      <c r="A1905" s="11">
        <v>1101010</v>
      </c>
      <c r="B1905" s="10">
        <v>0</v>
      </c>
    </row>
    <row r="1906" spans="1:2" x14ac:dyDescent="0.2">
      <c r="A1906" s="11">
        <v>1101020</v>
      </c>
      <c r="B1906" s="10">
        <v>0</v>
      </c>
    </row>
    <row r="1907" spans="1:2" x14ac:dyDescent="0.2">
      <c r="A1907" s="11">
        <v>1101030</v>
      </c>
      <c r="B1907" s="10">
        <v>0</v>
      </c>
    </row>
    <row r="1908" spans="1:2" x14ac:dyDescent="0.2">
      <c r="A1908" s="11">
        <v>1101040</v>
      </c>
      <c r="B1908" s="10">
        <v>0</v>
      </c>
    </row>
    <row r="1909" spans="1:2" x14ac:dyDescent="0.2">
      <c r="A1909" s="11">
        <v>1101050</v>
      </c>
      <c r="B1909" s="10">
        <v>0</v>
      </c>
    </row>
    <row r="1910" spans="1:2" x14ac:dyDescent="0.2">
      <c r="A1910" s="11">
        <v>1101060</v>
      </c>
      <c r="B1910" s="10">
        <v>0</v>
      </c>
    </row>
    <row r="1911" spans="1:2" x14ac:dyDescent="0.2">
      <c r="A1911" s="11">
        <v>1101070</v>
      </c>
      <c r="B1911" s="10">
        <v>0</v>
      </c>
    </row>
    <row r="1912" spans="1:2" x14ac:dyDescent="0.2">
      <c r="A1912" s="11">
        <v>1101080</v>
      </c>
      <c r="B1912" s="10">
        <v>0</v>
      </c>
    </row>
    <row r="1913" spans="1:2" x14ac:dyDescent="0.2">
      <c r="A1913" s="11">
        <v>1101080</v>
      </c>
      <c r="B1913" s="10">
        <v>0.51629999999999998</v>
      </c>
    </row>
    <row r="1914" spans="1:2" x14ac:dyDescent="0.2">
      <c r="A1914" s="11">
        <v>1101090</v>
      </c>
      <c r="B1914" s="10">
        <v>0</v>
      </c>
    </row>
    <row r="1915" spans="1:2" x14ac:dyDescent="0.2">
      <c r="A1915" s="11">
        <v>1101100</v>
      </c>
      <c r="B1915" s="10">
        <v>0.51629999999999998</v>
      </c>
    </row>
    <row r="1916" spans="1:2" x14ac:dyDescent="0.2">
      <c r="A1916" s="11">
        <v>1101110</v>
      </c>
      <c r="B1916" s="10">
        <v>0.51629999999999998</v>
      </c>
    </row>
    <row r="1917" spans="1:2" x14ac:dyDescent="0.2">
      <c r="A1917" s="11">
        <v>1101120</v>
      </c>
      <c r="B1917" s="10">
        <v>0.51629999999999998</v>
      </c>
    </row>
    <row r="1918" spans="1:2" x14ac:dyDescent="0.2">
      <c r="A1918" s="11">
        <v>1101130</v>
      </c>
      <c r="B1918" s="10">
        <v>0</v>
      </c>
    </row>
    <row r="1919" spans="1:2" x14ac:dyDescent="0.2">
      <c r="A1919" s="11">
        <v>1101130</v>
      </c>
      <c r="B1919" s="10">
        <v>0.14349999999999999</v>
      </c>
    </row>
    <row r="1920" spans="1:2" x14ac:dyDescent="0.2">
      <c r="A1920" s="11">
        <v>1101140</v>
      </c>
      <c r="B1920" s="10">
        <v>0.14349999999999999</v>
      </c>
    </row>
    <row r="1921" spans="1:2" x14ac:dyDescent="0.2">
      <c r="A1921" s="11">
        <v>1101140</v>
      </c>
      <c r="B1921" s="10">
        <v>0.18090000000000001</v>
      </c>
    </row>
    <row r="1922" spans="1:2" x14ac:dyDescent="0.2">
      <c r="A1922" s="11">
        <v>1101150</v>
      </c>
      <c r="B1922" s="10">
        <v>6.0299999999999999E-2</v>
      </c>
    </row>
    <row r="1923" spans="1:2" x14ac:dyDescent="0.2">
      <c r="A1923" s="11">
        <v>1101150</v>
      </c>
      <c r="B1923" s="10">
        <v>0.18090000000000001</v>
      </c>
    </row>
    <row r="1924" spans="1:2" x14ac:dyDescent="0.2">
      <c r="A1924" s="11">
        <v>1101160</v>
      </c>
      <c r="B1924" s="10">
        <v>6.0299999999999999E-2</v>
      </c>
    </row>
    <row r="1925" spans="1:2" x14ac:dyDescent="0.2">
      <c r="A1925" s="11">
        <v>1101160</v>
      </c>
      <c r="B1925" s="10">
        <v>0.18090000000000001</v>
      </c>
    </row>
    <row r="1926" spans="1:2" x14ac:dyDescent="0.2">
      <c r="A1926" s="11">
        <v>1101170</v>
      </c>
      <c r="B1926" s="10">
        <v>6.0299999999999999E-2</v>
      </c>
    </row>
    <row r="1927" spans="1:2" x14ac:dyDescent="0.2">
      <c r="A1927" s="11">
        <v>1101170</v>
      </c>
      <c r="B1927" s="10">
        <v>0.14349999999999999</v>
      </c>
    </row>
    <row r="1928" spans="1:2" x14ac:dyDescent="0.2">
      <c r="A1928" s="11">
        <v>1101170</v>
      </c>
      <c r="B1928" s="10">
        <v>0.18090000000000001</v>
      </c>
    </row>
    <row r="1929" spans="1:2" x14ac:dyDescent="0.2">
      <c r="A1929" s="11">
        <v>1101180</v>
      </c>
      <c r="B1929" s="10">
        <v>0.14349999999999999</v>
      </c>
    </row>
    <row r="1930" spans="1:2" x14ac:dyDescent="0.2">
      <c r="A1930" s="11">
        <v>1101180</v>
      </c>
      <c r="B1930" s="10">
        <v>0.18090000000000001</v>
      </c>
    </row>
    <row r="1931" spans="1:2" x14ac:dyDescent="0.2">
      <c r="A1931" s="11">
        <v>1101190</v>
      </c>
      <c r="B1931" s="10">
        <v>0</v>
      </c>
    </row>
    <row r="1932" spans="1:2" x14ac:dyDescent="0.2">
      <c r="A1932" s="11">
        <v>1101190</v>
      </c>
      <c r="B1932" s="10">
        <v>0.51629999999999998</v>
      </c>
    </row>
    <row r="1933" spans="1:2" x14ac:dyDescent="0.2">
      <c r="A1933" s="11">
        <v>1101200</v>
      </c>
      <c r="B1933" s="10">
        <v>0</v>
      </c>
    </row>
    <row r="1934" spans="1:2" x14ac:dyDescent="0.2">
      <c r="A1934" s="11">
        <v>1101200</v>
      </c>
      <c r="B1934" s="10">
        <v>0.14349999999999999</v>
      </c>
    </row>
    <row r="1935" spans="1:2" x14ac:dyDescent="0.2">
      <c r="A1935" s="11">
        <v>1101210</v>
      </c>
      <c r="B1935" s="10">
        <v>0</v>
      </c>
    </row>
    <row r="1936" spans="1:2" x14ac:dyDescent="0.2">
      <c r="A1936" s="11">
        <v>1101210</v>
      </c>
      <c r="B1936" s="10">
        <v>0.14349999999999999</v>
      </c>
    </row>
    <row r="1937" spans="1:2" x14ac:dyDescent="0.2">
      <c r="A1937" s="11">
        <v>1101210</v>
      </c>
      <c r="B1937" s="10">
        <v>0.51629999999999998</v>
      </c>
    </row>
    <row r="1938" spans="1:2" x14ac:dyDescent="0.2">
      <c r="A1938" s="11">
        <v>1101220</v>
      </c>
      <c r="B1938" s="10">
        <v>0</v>
      </c>
    </row>
    <row r="1939" spans="1:2" x14ac:dyDescent="0.2">
      <c r="A1939" s="11">
        <v>1101220</v>
      </c>
      <c r="B1939" s="10">
        <v>0.51629999999999998</v>
      </c>
    </row>
    <row r="1940" spans="1:2" x14ac:dyDescent="0.2">
      <c r="A1940" s="11">
        <v>1101230</v>
      </c>
      <c r="B1940" s="10">
        <v>0</v>
      </c>
    </row>
    <row r="1941" spans="1:2" x14ac:dyDescent="0.2">
      <c r="A1941" s="11">
        <v>1101230</v>
      </c>
      <c r="B1941" s="10">
        <v>0.14349999999999999</v>
      </c>
    </row>
    <row r="1942" spans="1:2" x14ac:dyDescent="0.2">
      <c r="A1942" s="11">
        <v>1101240</v>
      </c>
      <c r="B1942" s="10">
        <v>0</v>
      </c>
    </row>
    <row r="1943" spans="1:2" x14ac:dyDescent="0.2">
      <c r="A1943" s="11">
        <v>1101240</v>
      </c>
      <c r="B1943" s="10">
        <v>0.14349999999999999</v>
      </c>
    </row>
    <row r="1944" spans="1:2" x14ac:dyDescent="0.2">
      <c r="A1944" s="11">
        <v>1101240</v>
      </c>
      <c r="B1944" s="10">
        <v>0.7782</v>
      </c>
    </row>
    <row r="1945" spans="1:2" x14ac:dyDescent="0.2">
      <c r="A1945" s="11">
        <v>1101240</v>
      </c>
      <c r="B1945" s="10">
        <v>0.78659999999999997</v>
      </c>
    </row>
    <row r="1946" spans="1:2" x14ac:dyDescent="0.2">
      <c r="A1946" s="11">
        <v>1101250</v>
      </c>
      <c r="B1946" s="10">
        <v>0.14349999999999999</v>
      </c>
    </row>
    <row r="1947" spans="1:2" x14ac:dyDescent="0.2">
      <c r="A1947" s="11">
        <v>1101250</v>
      </c>
      <c r="B1947" s="10">
        <v>0.78659999999999997</v>
      </c>
    </row>
    <row r="1948" spans="1:2" x14ac:dyDescent="0.2">
      <c r="A1948" s="11">
        <v>1101260</v>
      </c>
      <c r="B1948" s="10">
        <v>0.14349999999999999</v>
      </c>
    </row>
    <row r="1949" spans="1:2" x14ac:dyDescent="0.2">
      <c r="A1949" s="11">
        <v>1101270</v>
      </c>
      <c r="B1949" s="10">
        <v>0.14349999999999999</v>
      </c>
    </row>
    <row r="1950" spans="1:2" x14ac:dyDescent="0.2">
      <c r="A1950" s="11">
        <v>1101270</v>
      </c>
      <c r="B1950" s="10">
        <v>0.14760000000000001</v>
      </c>
    </row>
    <row r="1951" spans="1:2" x14ac:dyDescent="0.2">
      <c r="A1951" s="11">
        <v>1101280</v>
      </c>
      <c r="B1951" s="10">
        <v>0.14349999999999999</v>
      </c>
    </row>
    <row r="1952" spans="1:2" x14ac:dyDescent="0.2">
      <c r="A1952" s="11">
        <v>1101280</v>
      </c>
      <c r="B1952" s="10">
        <v>0.58489999999999998</v>
      </c>
    </row>
    <row r="1953" spans="1:2" x14ac:dyDescent="0.2">
      <c r="A1953" s="11">
        <v>1101290</v>
      </c>
      <c r="B1953" s="10">
        <v>0.35410000000000003</v>
      </c>
    </row>
    <row r="1954" spans="1:2" x14ac:dyDescent="0.2">
      <c r="A1954" s="11">
        <v>1101290</v>
      </c>
      <c r="B1954" s="10">
        <v>0.58489999999999998</v>
      </c>
    </row>
    <row r="1955" spans="1:2" x14ac:dyDescent="0.2">
      <c r="A1955" s="11">
        <v>1101300</v>
      </c>
      <c r="B1955" s="10">
        <v>9.01E-2</v>
      </c>
    </row>
    <row r="1956" spans="1:2" x14ac:dyDescent="0.2">
      <c r="A1956" s="11">
        <v>1101300</v>
      </c>
      <c r="B1956" s="10">
        <v>0.19059999999999999</v>
      </c>
    </row>
    <row r="1957" spans="1:2" x14ac:dyDescent="0.2">
      <c r="A1957" s="11">
        <v>1101300</v>
      </c>
      <c r="B1957" s="10">
        <v>0.35410000000000003</v>
      </c>
    </row>
    <row r="1958" spans="1:2" x14ac:dyDescent="0.2">
      <c r="A1958" s="11">
        <v>1101300</v>
      </c>
      <c r="B1958" s="10">
        <v>0.58489999999999998</v>
      </c>
    </row>
    <row r="1959" spans="1:2" x14ac:dyDescent="0.2">
      <c r="A1959" s="11">
        <v>1101310</v>
      </c>
      <c r="B1959" s="10">
        <v>9.01E-2</v>
      </c>
    </row>
    <row r="1960" spans="1:2" x14ac:dyDescent="0.2">
      <c r="A1960" s="11">
        <v>1101310</v>
      </c>
      <c r="B1960" s="10">
        <v>0.35410000000000003</v>
      </c>
    </row>
    <row r="1961" spans="1:2" x14ac:dyDescent="0.2">
      <c r="A1961" s="11">
        <v>1101320</v>
      </c>
      <c r="B1961" s="10">
        <v>0</v>
      </c>
    </row>
    <row r="1962" spans="1:2" x14ac:dyDescent="0.2">
      <c r="A1962" s="11">
        <v>1101320</v>
      </c>
      <c r="B1962" s="10">
        <v>9.01E-2</v>
      </c>
    </row>
    <row r="1963" spans="1:2" x14ac:dyDescent="0.2">
      <c r="A1963" s="11">
        <v>1101320</v>
      </c>
      <c r="B1963" s="10">
        <v>0.255</v>
      </c>
    </row>
    <row r="1964" spans="1:2" x14ac:dyDescent="0.2">
      <c r="A1964" s="11">
        <v>1101330</v>
      </c>
      <c r="B1964" s="10">
        <v>9.01E-2</v>
      </c>
    </row>
    <row r="1965" spans="1:2" x14ac:dyDescent="0.2">
      <c r="A1965" s="11">
        <v>1101330</v>
      </c>
      <c r="B1965" s="10">
        <v>0.255</v>
      </c>
    </row>
    <row r="1966" spans="1:2" x14ac:dyDescent="0.2">
      <c r="A1966" s="11">
        <v>1101340</v>
      </c>
      <c r="B1966" s="10">
        <v>9.01E-2</v>
      </c>
    </row>
    <row r="1967" spans="1:2" x14ac:dyDescent="0.2">
      <c r="A1967" s="11">
        <v>1101340</v>
      </c>
      <c r="B1967" s="10">
        <v>0.31390000000000001</v>
      </c>
    </row>
    <row r="1968" spans="1:2" x14ac:dyDescent="0.2">
      <c r="A1968" s="11">
        <v>1101340</v>
      </c>
      <c r="B1968" s="10">
        <v>0.35410000000000003</v>
      </c>
    </row>
    <row r="1969" spans="1:2" x14ac:dyDescent="0.2">
      <c r="A1969" s="11">
        <v>1101340</v>
      </c>
      <c r="B1969" s="10">
        <v>0.58489999999999998</v>
      </c>
    </row>
    <row r="1970" spans="1:2" x14ac:dyDescent="0.2">
      <c r="A1970" s="11">
        <v>1101350</v>
      </c>
      <c r="B1970" s="10">
        <v>9.01E-2</v>
      </c>
    </row>
    <row r="1971" spans="1:2" x14ac:dyDescent="0.2">
      <c r="A1971" s="11">
        <v>1101350</v>
      </c>
      <c r="B1971" s="10">
        <v>0.255</v>
      </c>
    </row>
    <row r="1972" spans="1:2" x14ac:dyDescent="0.2">
      <c r="A1972" s="11">
        <v>1101350</v>
      </c>
      <c r="B1972" s="10">
        <v>0.31390000000000001</v>
      </c>
    </row>
    <row r="1973" spans="1:2" x14ac:dyDescent="0.2">
      <c r="A1973" s="11">
        <v>1101360</v>
      </c>
      <c r="B1973" s="10">
        <v>0.255</v>
      </c>
    </row>
    <row r="1974" spans="1:2" x14ac:dyDescent="0.2">
      <c r="A1974" s="11">
        <v>1101360</v>
      </c>
      <c r="B1974" s="10">
        <v>0.31390000000000001</v>
      </c>
    </row>
    <row r="1975" spans="1:2" x14ac:dyDescent="0.2">
      <c r="A1975" s="11">
        <v>1101370</v>
      </c>
      <c r="B1975" s="10">
        <v>0.255</v>
      </c>
    </row>
    <row r="1976" spans="1:2" x14ac:dyDescent="0.2">
      <c r="A1976" s="11">
        <v>1101370</v>
      </c>
      <c r="B1976" s="10">
        <v>0.35</v>
      </c>
    </row>
    <row r="1977" spans="1:2" x14ac:dyDescent="0.2">
      <c r="A1977" s="11">
        <v>1101370</v>
      </c>
      <c r="B1977" s="10">
        <v>0.41720000000000002</v>
      </c>
    </row>
    <row r="1978" spans="1:2" x14ac:dyDescent="0.2">
      <c r="A1978" s="11">
        <v>1101370</v>
      </c>
      <c r="B1978" s="10">
        <v>0.59740000000000004</v>
      </c>
    </row>
    <row r="1979" spans="1:2" x14ac:dyDescent="0.2">
      <c r="A1979" s="11">
        <v>1101380</v>
      </c>
      <c r="B1979" s="10">
        <v>0.255</v>
      </c>
    </row>
    <row r="1980" spans="1:2" x14ac:dyDescent="0.2">
      <c r="A1980" s="11">
        <v>1101380</v>
      </c>
      <c r="B1980" s="10">
        <v>0.31119999999999998</v>
      </c>
    </row>
    <row r="1981" spans="1:2" x14ac:dyDescent="0.2">
      <c r="A1981" s="11">
        <v>1101380</v>
      </c>
      <c r="B1981" s="10">
        <v>0.3216</v>
      </c>
    </row>
    <row r="1982" spans="1:2" x14ac:dyDescent="0.2">
      <c r="A1982" s="11">
        <v>1101380</v>
      </c>
      <c r="B1982" s="10">
        <v>0.35</v>
      </c>
    </row>
    <row r="1983" spans="1:2" x14ac:dyDescent="0.2">
      <c r="A1983" s="11">
        <v>1101380</v>
      </c>
      <c r="B1983" s="10">
        <v>0.41720000000000002</v>
      </c>
    </row>
    <row r="1984" spans="1:2" x14ac:dyDescent="0.2">
      <c r="A1984" s="11">
        <v>1101380</v>
      </c>
      <c r="B1984" s="10">
        <v>0.42620000000000002</v>
      </c>
    </row>
    <row r="1985" spans="1:2" x14ac:dyDescent="0.2">
      <c r="A1985" s="11">
        <v>1101380</v>
      </c>
      <c r="B1985" s="10">
        <v>0.76719999999999999</v>
      </c>
    </row>
    <row r="1986" spans="1:2" x14ac:dyDescent="0.2">
      <c r="A1986" s="11">
        <v>1101390</v>
      </c>
      <c r="B1986" s="10">
        <v>0.3216</v>
      </c>
    </row>
    <row r="1987" spans="1:2" x14ac:dyDescent="0.2">
      <c r="A1987" s="11">
        <v>1101390</v>
      </c>
      <c r="B1987" s="10">
        <v>0.35</v>
      </c>
    </row>
    <row r="1988" spans="1:2" x14ac:dyDescent="0.2">
      <c r="A1988" s="11">
        <v>1101390</v>
      </c>
      <c r="B1988" s="10">
        <v>0.42620000000000002</v>
      </c>
    </row>
    <row r="1989" spans="1:2" x14ac:dyDescent="0.2">
      <c r="A1989" s="11">
        <v>1101390</v>
      </c>
      <c r="B1989" s="10">
        <v>0.59809999999999997</v>
      </c>
    </row>
    <row r="1990" spans="1:2" x14ac:dyDescent="0.2">
      <c r="A1990" s="11">
        <v>1101390</v>
      </c>
      <c r="B1990" s="10">
        <v>0.65769999999999995</v>
      </c>
    </row>
    <row r="1991" spans="1:2" x14ac:dyDescent="0.2">
      <c r="A1991" s="11">
        <v>1101390</v>
      </c>
      <c r="B1991" s="10">
        <v>0.6875</v>
      </c>
    </row>
    <row r="1992" spans="1:2" x14ac:dyDescent="0.2">
      <c r="A1992" s="11">
        <v>1101390</v>
      </c>
      <c r="B1992" s="10">
        <v>0.76719999999999999</v>
      </c>
    </row>
    <row r="1993" spans="1:2" x14ac:dyDescent="0.2">
      <c r="A1993" s="11">
        <v>1101400</v>
      </c>
      <c r="B1993" s="10">
        <v>0.255</v>
      </c>
    </row>
    <row r="1994" spans="1:2" x14ac:dyDescent="0.2">
      <c r="A1994" s="11">
        <v>1101400</v>
      </c>
      <c r="B1994" s="10">
        <v>0.35</v>
      </c>
    </row>
    <row r="1995" spans="1:2" x14ac:dyDescent="0.2">
      <c r="A1995" s="11">
        <v>1101410</v>
      </c>
      <c r="B1995" s="10">
        <v>0.255</v>
      </c>
    </row>
    <row r="1996" spans="1:2" x14ac:dyDescent="0.2">
      <c r="A1996" s="11">
        <v>1101420</v>
      </c>
      <c r="B1996" s="10">
        <v>9.01E-2</v>
      </c>
    </row>
    <row r="1997" spans="1:2" x14ac:dyDescent="0.2">
      <c r="A1997" s="11">
        <v>1101420</v>
      </c>
      <c r="B1997" s="10">
        <v>0.255</v>
      </c>
    </row>
    <row r="1998" spans="1:2" x14ac:dyDescent="0.2">
      <c r="A1998" s="11">
        <v>1101420</v>
      </c>
      <c r="B1998" s="10">
        <v>0.31390000000000001</v>
      </c>
    </row>
    <row r="1999" spans="1:2" x14ac:dyDescent="0.2">
      <c r="A1999" s="11">
        <v>1101430</v>
      </c>
      <c r="B1999" s="10">
        <v>0.255</v>
      </c>
    </row>
    <row r="2000" spans="1:2" x14ac:dyDescent="0.2">
      <c r="A2000" s="11">
        <v>1101430</v>
      </c>
      <c r="B2000" s="10">
        <v>0.31390000000000001</v>
      </c>
    </row>
    <row r="2001" spans="1:2" x14ac:dyDescent="0.2">
      <c r="A2001" s="11">
        <v>1101430</v>
      </c>
      <c r="B2001" s="10">
        <v>0.41720000000000002</v>
      </c>
    </row>
    <row r="2002" spans="1:2" x14ac:dyDescent="0.2">
      <c r="A2002" s="11">
        <v>1101430</v>
      </c>
      <c r="B2002" s="10">
        <v>0.59740000000000004</v>
      </c>
    </row>
    <row r="2003" spans="1:2" x14ac:dyDescent="0.2">
      <c r="A2003" s="11">
        <v>1101430</v>
      </c>
      <c r="B2003" s="10">
        <v>0.67079999999999995</v>
      </c>
    </row>
    <row r="2004" spans="1:2" x14ac:dyDescent="0.2">
      <c r="A2004" s="11">
        <v>1101430</v>
      </c>
      <c r="B2004" s="10">
        <v>0.80730000000000002</v>
      </c>
    </row>
    <row r="2005" spans="1:2" x14ac:dyDescent="0.2">
      <c r="A2005" s="11">
        <v>1101430</v>
      </c>
      <c r="B2005" s="10">
        <v>0.88360000000000005</v>
      </c>
    </row>
    <row r="2006" spans="1:2" x14ac:dyDescent="0.2">
      <c r="A2006" s="11">
        <v>1101440</v>
      </c>
      <c r="B2006" s="10">
        <v>0.14349999999999999</v>
      </c>
    </row>
    <row r="2007" spans="1:2" x14ac:dyDescent="0.2">
      <c r="A2007" s="11">
        <v>1101440</v>
      </c>
      <c r="B2007" s="10">
        <v>0.31390000000000001</v>
      </c>
    </row>
    <row r="2008" spans="1:2" x14ac:dyDescent="0.2">
      <c r="A2008" s="11">
        <v>1101440</v>
      </c>
      <c r="B2008" s="10">
        <v>0.58489999999999998</v>
      </c>
    </row>
    <row r="2009" spans="1:2" x14ac:dyDescent="0.2">
      <c r="A2009" s="11">
        <v>1101450</v>
      </c>
      <c r="B2009" s="10">
        <v>0</v>
      </c>
    </row>
    <row r="2010" spans="1:2" x14ac:dyDescent="0.2">
      <c r="A2010" s="11">
        <v>1101450</v>
      </c>
      <c r="B2010" s="10">
        <v>0.31390000000000001</v>
      </c>
    </row>
    <row r="2011" spans="1:2" x14ac:dyDescent="0.2">
      <c r="A2011" s="11">
        <v>1101450</v>
      </c>
      <c r="B2011" s="10">
        <v>0.58489999999999998</v>
      </c>
    </row>
    <row r="2012" spans="1:2" x14ac:dyDescent="0.2">
      <c r="A2012" s="11">
        <v>1101450</v>
      </c>
      <c r="B2012" s="10">
        <v>0.67079999999999995</v>
      </c>
    </row>
    <row r="2013" spans="1:2" x14ac:dyDescent="0.2">
      <c r="A2013" s="11">
        <v>1101460</v>
      </c>
      <c r="B2013" s="10">
        <v>0</v>
      </c>
    </row>
    <row r="2014" spans="1:2" x14ac:dyDescent="0.2">
      <c r="A2014" s="11">
        <v>1101460</v>
      </c>
      <c r="B2014" s="10">
        <v>0.31390000000000001</v>
      </c>
    </row>
    <row r="2015" spans="1:2" x14ac:dyDescent="0.2">
      <c r="A2015" s="11">
        <v>1101460</v>
      </c>
      <c r="B2015" s="10">
        <v>0.67079999999999995</v>
      </c>
    </row>
    <row r="2016" spans="1:2" x14ac:dyDescent="0.2">
      <c r="A2016" s="11">
        <v>1101470</v>
      </c>
      <c r="B2016" s="10">
        <v>0.14349999999999999</v>
      </c>
    </row>
    <row r="2017" spans="1:2" x14ac:dyDescent="0.2">
      <c r="A2017" s="11">
        <v>1101470</v>
      </c>
      <c r="B2017" s="10">
        <v>0.14760000000000001</v>
      </c>
    </row>
    <row r="2018" spans="1:2" x14ac:dyDescent="0.2">
      <c r="A2018" s="11">
        <v>1101470</v>
      </c>
      <c r="B2018" s="10">
        <v>0.58489999999999998</v>
      </c>
    </row>
    <row r="2019" spans="1:2" x14ac:dyDescent="0.2">
      <c r="A2019" s="11">
        <v>1101480</v>
      </c>
      <c r="B2019" s="10">
        <v>0.14349999999999999</v>
      </c>
    </row>
    <row r="2020" spans="1:2" x14ac:dyDescent="0.2">
      <c r="A2020" s="11">
        <v>1101480</v>
      </c>
      <c r="B2020" s="10">
        <v>0.14760000000000001</v>
      </c>
    </row>
    <row r="2021" spans="1:2" x14ac:dyDescent="0.2">
      <c r="A2021" s="11">
        <v>1101480</v>
      </c>
      <c r="B2021" s="10">
        <v>0.28620000000000001</v>
      </c>
    </row>
    <row r="2022" spans="1:2" x14ac:dyDescent="0.2">
      <c r="A2022" s="11">
        <v>1101480</v>
      </c>
      <c r="B2022" s="10">
        <v>0.35410000000000003</v>
      </c>
    </row>
    <row r="2023" spans="1:2" x14ac:dyDescent="0.2">
      <c r="A2023" s="11">
        <v>1101480</v>
      </c>
      <c r="B2023" s="10">
        <v>0.58489999999999998</v>
      </c>
    </row>
    <row r="2024" spans="1:2" x14ac:dyDescent="0.2">
      <c r="A2024" s="11">
        <v>1101490</v>
      </c>
      <c r="B2024" s="10">
        <v>0.14760000000000001</v>
      </c>
    </row>
    <row r="2025" spans="1:2" x14ac:dyDescent="0.2">
      <c r="A2025" s="11">
        <v>1101490</v>
      </c>
      <c r="B2025" s="10">
        <v>0.19059999999999999</v>
      </c>
    </row>
    <row r="2026" spans="1:2" x14ac:dyDescent="0.2">
      <c r="A2026" s="11">
        <v>1101490</v>
      </c>
      <c r="B2026" s="10">
        <v>0.28620000000000001</v>
      </c>
    </row>
    <row r="2027" spans="1:2" x14ac:dyDescent="0.2">
      <c r="A2027" s="11">
        <v>1101490</v>
      </c>
      <c r="B2027" s="10">
        <v>0.35410000000000003</v>
      </c>
    </row>
    <row r="2028" spans="1:2" x14ac:dyDescent="0.2">
      <c r="A2028" s="11">
        <v>1101490</v>
      </c>
      <c r="B2028" s="10">
        <v>0.58489999999999998</v>
      </c>
    </row>
    <row r="2029" spans="1:2" x14ac:dyDescent="0.2">
      <c r="A2029" s="11">
        <v>1101500</v>
      </c>
      <c r="B2029" s="10">
        <v>0.1019</v>
      </c>
    </row>
    <row r="2030" spans="1:2" x14ac:dyDescent="0.2">
      <c r="A2030" s="11">
        <v>1101500</v>
      </c>
      <c r="B2030" s="10">
        <v>0.19059999999999999</v>
      </c>
    </row>
    <row r="2031" spans="1:2" x14ac:dyDescent="0.2">
      <c r="A2031" s="11">
        <v>1101500</v>
      </c>
      <c r="B2031" s="10">
        <v>0.28620000000000001</v>
      </c>
    </row>
    <row r="2032" spans="1:2" x14ac:dyDescent="0.2">
      <c r="A2032" s="11">
        <v>1101500</v>
      </c>
      <c r="B2032" s="10">
        <v>0.35410000000000003</v>
      </c>
    </row>
    <row r="2033" spans="1:2" x14ac:dyDescent="0.2">
      <c r="A2033" s="11">
        <v>1101510</v>
      </c>
      <c r="B2033" s="10">
        <v>1.7299999999999999E-2</v>
      </c>
    </row>
    <row r="2034" spans="1:2" x14ac:dyDescent="0.2">
      <c r="A2034" s="11">
        <v>1101510</v>
      </c>
      <c r="B2034" s="10">
        <v>4.4999999999999998E-2</v>
      </c>
    </row>
    <row r="2035" spans="1:2" x14ac:dyDescent="0.2">
      <c r="A2035" s="11">
        <v>1101510</v>
      </c>
      <c r="B2035" s="10">
        <v>8.1100000000000005E-2</v>
      </c>
    </row>
    <row r="2036" spans="1:2" x14ac:dyDescent="0.2">
      <c r="A2036" s="11">
        <v>1101510</v>
      </c>
      <c r="B2036" s="10">
        <v>9.01E-2</v>
      </c>
    </row>
    <row r="2037" spans="1:2" x14ac:dyDescent="0.2">
      <c r="A2037" s="11">
        <v>1101510</v>
      </c>
      <c r="B2037" s="10">
        <v>0.1019</v>
      </c>
    </row>
    <row r="2038" spans="1:2" x14ac:dyDescent="0.2">
      <c r="A2038" s="11">
        <v>1101510</v>
      </c>
      <c r="B2038" s="10">
        <v>0.1351</v>
      </c>
    </row>
    <row r="2039" spans="1:2" x14ac:dyDescent="0.2">
      <c r="A2039" s="11">
        <v>1101510</v>
      </c>
      <c r="B2039" s="10">
        <v>0.19059999999999999</v>
      </c>
    </row>
    <row r="2040" spans="1:2" x14ac:dyDescent="0.2">
      <c r="A2040" s="11">
        <v>1101510</v>
      </c>
      <c r="B2040" s="10">
        <v>0.21829999999999999</v>
      </c>
    </row>
    <row r="2041" spans="1:2" x14ac:dyDescent="0.2">
      <c r="A2041" s="11">
        <v>1101510</v>
      </c>
      <c r="B2041" s="10">
        <v>0.255</v>
      </c>
    </row>
    <row r="2042" spans="1:2" x14ac:dyDescent="0.2">
      <c r="A2042" s="11">
        <v>1101520</v>
      </c>
      <c r="B2042" s="10">
        <v>1.7299999999999999E-2</v>
      </c>
    </row>
    <row r="2043" spans="1:2" x14ac:dyDescent="0.2">
      <c r="A2043" s="11">
        <v>1101520</v>
      </c>
      <c r="B2043" s="10">
        <v>0.1351</v>
      </c>
    </row>
    <row r="2044" spans="1:2" x14ac:dyDescent="0.2">
      <c r="A2044" s="11">
        <v>1101520</v>
      </c>
      <c r="B2044" s="10">
        <v>0.18090000000000001</v>
      </c>
    </row>
    <row r="2045" spans="1:2" x14ac:dyDescent="0.2">
      <c r="A2045" s="11">
        <v>1101520</v>
      </c>
      <c r="B2045" s="10">
        <v>0.21829999999999999</v>
      </c>
    </row>
    <row r="2046" spans="1:2" x14ac:dyDescent="0.2">
      <c r="A2046" s="11">
        <v>1101520</v>
      </c>
      <c r="B2046" s="10">
        <v>0.23910000000000001</v>
      </c>
    </row>
    <row r="2047" spans="1:2" x14ac:dyDescent="0.2">
      <c r="A2047" s="11">
        <v>1101530</v>
      </c>
      <c r="B2047" s="10">
        <v>0.1019</v>
      </c>
    </row>
    <row r="2048" spans="1:2" x14ac:dyDescent="0.2">
      <c r="A2048" s="11">
        <v>1101530</v>
      </c>
      <c r="B2048" s="10">
        <v>0.1351</v>
      </c>
    </row>
    <row r="2049" spans="1:2" x14ac:dyDescent="0.2">
      <c r="A2049" s="11">
        <v>1101540</v>
      </c>
      <c r="B2049" s="10">
        <v>1.7299999999999999E-2</v>
      </c>
    </row>
    <row r="2050" spans="1:2" x14ac:dyDescent="0.2">
      <c r="A2050" s="11">
        <v>1101540</v>
      </c>
      <c r="B2050" s="10">
        <v>0.1019</v>
      </c>
    </row>
    <row r="2051" spans="1:2" x14ac:dyDescent="0.2">
      <c r="A2051" s="11">
        <v>1101540</v>
      </c>
      <c r="B2051" s="10">
        <v>0.1351</v>
      </c>
    </row>
    <row r="2052" spans="1:2" x14ac:dyDescent="0.2">
      <c r="A2052" s="11">
        <v>1101540</v>
      </c>
      <c r="B2052" s="10">
        <v>0.21829999999999999</v>
      </c>
    </row>
    <row r="2053" spans="1:2" x14ac:dyDescent="0.2">
      <c r="A2053" s="11">
        <v>1101550</v>
      </c>
      <c r="B2053" s="10">
        <v>1.7299999999999999E-2</v>
      </c>
    </row>
    <row r="2054" spans="1:2" x14ac:dyDescent="0.2">
      <c r="A2054" s="11">
        <v>1101550</v>
      </c>
      <c r="B2054" s="10">
        <v>0.21829999999999999</v>
      </c>
    </row>
    <row r="2055" spans="1:2" x14ac:dyDescent="0.2">
      <c r="A2055" s="11">
        <v>1101560</v>
      </c>
      <c r="B2055" s="10">
        <v>9.01E-2</v>
      </c>
    </row>
    <row r="2056" spans="1:2" x14ac:dyDescent="0.2">
      <c r="A2056" s="11">
        <v>1101560</v>
      </c>
      <c r="B2056" s="10">
        <v>0.1019</v>
      </c>
    </row>
    <row r="2057" spans="1:2" x14ac:dyDescent="0.2">
      <c r="A2057" s="11">
        <v>1101560</v>
      </c>
      <c r="B2057" s="10">
        <v>0.19059999999999999</v>
      </c>
    </row>
    <row r="2058" spans="1:2" x14ac:dyDescent="0.2">
      <c r="A2058" s="11">
        <v>1101560</v>
      </c>
      <c r="B2058" s="10">
        <v>0.255</v>
      </c>
    </row>
    <row r="2059" spans="1:2" x14ac:dyDescent="0.2">
      <c r="A2059" s="11">
        <v>1101570</v>
      </c>
      <c r="B2059" s="10">
        <v>9.01E-2</v>
      </c>
    </row>
    <row r="2060" spans="1:2" x14ac:dyDescent="0.2">
      <c r="A2060" s="11">
        <v>1101570</v>
      </c>
      <c r="B2060" s="10">
        <v>0.1019</v>
      </c>
    </row>
    <row r="2061" spans="1:2" x14ac:dyDescent="0.2">
      <c r="A2061" s="11">
        <v>1101570</v>
      </c>
      <c r="B2061" s="10">
        <v>0.255</v>
      </c>
    </row>
    <row r="2062" spans="1:2" x14ac:dyDescent="0.2">
      <c r="A2062" s="11">
        <v>1101580</v>
      </c>
      <c r="B2062" s="10">
        <v>0.1019</v>
      </c>
    </row>
    <row r="2063" spans="1:2" x14ac:dyDescent="0.2">
      <c r="A2063" s="11">
        <v>1101580</v>
      </c>
      <c r="B2063" s="10">
        <v>0.255</v>
      </c>
    </row>
    <row r="2064" spans="1:2" x14ac:dyDescent="0.2">
      <c r="A2064" s="11">
        <v>1101590</v>
      </c>
      <c r="B2064" s="10">
        <v>0.1019</v>
      </c>
    </row>
    <row r="2065" spans="1:2" x14ac:dyDescent="0.2">
      <c r="A2065" s="11">
        <v>1101590</v>
      </c>
      <c r="B2065" s="10">
        <v>0.19059999999999999</v>
      </c>
    </row>
    <row r="2066" spans="1:2" x14ac:dyDescent="0.2">
      <c r="A2066" s="11">
        <v>1101590</v>
      </c>
      <c r="B2066" s="10">
        <v>0.28620000000000001</v>
      </c>
    </row>
    <row r="2067" spans="1:2" x14ac:dyDescent="0.2">
      <c r="A2067" s="11">
        <v>1101600</v>
      </c>
      <c r="B2067" s="10">
        <v>0.1019</v>
      </c>
    </row>
    <row r="2068" spans="1:2" x14ac:dyDescent="0.2">
      <c r="A2068" s="11">
        <v>1101600</v>
      </c>
      <c r="B2068" s="10">
        <v>0.1351</v>
      </c>
    </row>
    <row r="2069" spans="1:2" x14ac:dyDescent="0.2">
      <c r="A2069" s="11">
        <v>1101600</v>
      </c>
      <c r="B2069" s="10">
        <v>0.19059999999999999</v>
      </c>
    </row>
    <row r="2070" spans="1:2" x14ac:dyDescent="0.2">
      <c r="A2070" s="11">
        <v>1101600</v>
      </c>
      <c r="B2070" s="10">
        <v>0.28620000000000001</v>
      </c>
    </row>
    <row r="2071" spans="1:2" x14ac:dyDescent="0.2">
      <c r="A2071" s="11">
        <v>1101610</v>
      </c>
      <c r="B2071" s="10">
        <v>1.7299999999999999E-2</v>
      </c>
    </row>
    <row r="2072" spans="1:2" x14ac:dyDescent="0.2">
      <c r="A2072" s="11">
        <v>1101610</v>
      </c>
      <c r="B2072" s="10">
        <v>6.0299999999999999E-2</v>
      </c>
    </row>
    <row r="2073" spans="1:2" x14ac:dyDescent="0.2">
      <c r="A2073" s="11">
        <v>1101610</v>
      </c>
      <c r="B2073" s="10">
        <v>0.1351</v>
      </c>
    </row>
    <row r="2074" spans="1:2" x14ac:dyDescent="0.2">
      <c r="A2074" s="11">
        <v>1101610</v>
      </c>
      <c r="B2074" s="10">
        <v>0.14760000000000001</v>
      </c>
    </row>
    <row r="2075" spans="1:2" x14ac:dyDescent="0.2">
      <c r="A2075" s="11">
        <v>1101610</v>
      </c>
      <c r="B2075" s="10">
        <v>0.23910000000000001</v>
      </c>
    </row>
    <row r="2076" spans="1:2" x14ac:dyDescent="0.2">
      <c r="A2076" s="11">
        <v>1101610</v>
      </c>
      <c r="B2076" s="10">
        <v>0.28620000000000001</v>
      </c>
    </row>
    <row r="2077" spans="1:2" x14ac:dyDescent="0.2">
      <c r="A2077" s="11">
        <v>1101620</v>
      </c>
      <c r="B2077" s="10">
        <v>0.14349999999999999</v>
      </c>
    </row>
    <row r="2078" spans="1:2" x14ac:dyDescent="0.2">
      <c r="A2078" s="11">
        <v>1101620</v>
      </c>
      <c r="B2078" s="10">
        <v>0.14760000000000001</v>
      </c>
    </row>
    <row r="2079" spans="1:2" x14ac:dyDescent="0.2">
      <c r="A2079" s="11">
        <v>1101630</v>
      </c>
      <c r="B2079" s="10">
        <v>0.14349999999999999</v>
      </c>
    </row>
    <row r="2080" spans="1:2" x14ac:dyDescent="0.2">
      <c r="A2080" s="11">
        <v>1101630</v>
      </c>
      <c r="B2080" s="10">
        <v>0.14760000000000001</v>
      </c>
    </row>
    <row r="2081" spans="1:2" x14ac:dyDescent="0.2">
      <c r="A2081" s="11">
        <v>1101640</v>
      </c>
      <c r="B2081" s="10">
        <v>0</v>
      </c>
    </row>
    <row r="2082" spans="1:2" x14ac:dyDescent="0.2">
      <c r="A2082" s="11">
        <v>1101640</v>
      </c>
      <c r="B2082" s="10">
        <v>6.0299999999999999E-2</v>
      </c>
    </row>
    <row r="2083" spans="1:2" x14ac:dyDescent="0.2">
      <c r="A2083" s="11">
        <v>1101640</v>
      </c>
      <c r="B2083" s="10">
        <v>0.14349999999999999</v>
      </c>
    </row>
    <row r="2084" spans="1:2" x14ac:dyDescent="0.2">
      <c r="A2084" s="11">
        <v>1101640</v>
      </c>
      <c r="B2084" s="10">
        <v>0.14760000000000001</v>
      </c>
    </row>
    <row r="2085" spans="1:2" x14ac:dyDescent="0.2">
      <c r="A2085" s="11">
        <v>1101640</v>
      </c>
      <c r="B2085" s="10">
        <v>0.23910000000000001</v>
      </c>
    </row>
    <row r="2086" spans="1:2" x14ac:dyDescent="0.2">
      <c r="A2086" s="11">
        <v>1101640</v>
      </c>
      <c r="B2086" s="10">
        <v>0.28620000000000001</v>
      </c>
    </row>
    <row r="2087" spans="1:2" x14ac:dyDescent="0.2">
      <c r="A2087" s="11">
        <v>1101650</v>
      </c>
      <c r="B2087" s="10">
        <v>0</v>
      </c>
    </row>
    <row r="2088" spans="1:2" x14ac:dyDescent="0.2">
      <c r="A2088" s="11">
        <v>1101650</v>
      </c>
      <c r="B2088" s="10">
        <v>6.0299999999999999E-2</v>
      </c>
    </row>
    <row r="2089" spans="1:2" x14ac:dyDescent="0.2">
      <c r="A2089" s="11">
        <v>1101650</v>
      </c>
      <c r="B2089" s="10">
        <v>0.18090000000000001</v>
      </c>
    </row>
    <row r="2090" spans="1:2" x14ac:dyDescent="0.2">
      <c r="A2090" s="11">
        <v>1101650</v>
      </c>
      <c r="B2090" s="10">
        <v>0.23910000000000001</v>
      </c>
    </row>
    <row r="2091" spans="1:2" x14ac:dyDescent="0.2">
      <c r="A2091" s="11">
        <v>1101660</v>
      </c>
      <c r="B2091" s="10">
        <v>6.0299999999999999E-2</v>
      </c>
    </row>
    <row r="2092" spans="1:2" x14ac:dyDescent="0.2">
      <c r="A2092" s="11">
        <v>1101660</v>
      </c>
      <c r="B2092" s="10">
        <v>0.18090000000000001</v>
      </c>
    </row>
    <row r="2093" spans="1:2" x14ac:dyDescent="0.2">
      <c r="A2093" s="11">
        <v>1101670</v>
      </c>
      <c r="B2093" s="10">
        <v>0.18090000000000001</v>
      </c>
    </row>
    <row r="2094" spans="1:2" x14ac:dyDescent="0.2">
      <c r="A2094" s="11">
        <v>1101680</v>
      </c>
      <c r="B2094" s="10">
        <v>6.0299999999999999E-2</v>
      </c>
    </row>
    <row r="2095" spans="1:2" x14ac:dyDescent="0.2">
      <c r="A2095" s="11">
        <v>1101680</v>
      </c>
      <c r="B2095" s="10">
        <v>0.18090000000000001</v>
      </c>
    </row>
    <row r="2096" spans="1:2" x14ac:dyDescent="0.2">
      <c r="A2096" s="11">
        <v>1101690</v>
      </c>
      <c r="B2096" s="10">
        <v>0.18090000000000001</v>
      </c>
    </row>
    <row r="2097" spans="1:2" x14ac:dyDescent="0.2">
      <c r="A2097" s="11">
        <v>1101700</v>
      </c>
      <c r="B2097" s="10">
        <v>0.18090000000000001</v>
      </c>
    </row>
    <row r="2098" spans="1:2" x14ac:dyDescent="0.2">
      <c r="A2098" s="11">
        <v>1101710</v>
      </c>
      <c r="B2098" s="10">
        <v>6.0299999999999999E-2</v>
      </c>
    </row>
    <row r="2099" spans="1:2" x14ac:dyDescent="0.2">
      <c r="A2099" s="11">
        <v>1101710</v>
      </c>
      <c r="B2099" s="10">
        <v>0.23910000000000001</v>
      </c>
    </row>
    <row r="2100" spans="1:2" x14ac:dyDescent="0.2">
      <c r="A2100" s="11">
        <v>1101720</v>
      </c>
      <c r="B2100" s="10">
        <v>6.0299999999999999E-2</v>
      </c>
    </row>
    <row r="2101" spans="1:2" x14ac:dyDescent="0.2">
      <c r="A2101" s="11">
        <v>1101720</v>
      </c>
      <c r="B2101" s="10">
        <v>0.18090000000000001</v>
      </c>
    </row>
    <row r="2102" spans="1:2" x14ac:dyDescent="0.2">
      <c r="A2102" s="11">
        <v>1101720</v>
      </c>
      <c r="B2102" s="10">
        <v>0.23910000000000001</v>
      </c>
    </row>
    <row r="2103" spans="1:2" x14ac:dyDescent="0.2">
      <c r="A2103" s="11">
        <v>1101730</v>
      </c>
      <c r="B2103" s="10">
        <v>0.18090000000000001</v>
      </c>
    </row>
    <row r="2104" spans="1:2" x14ac:dyDescent="0.2">
      <c r="A2104" s="11">
        <v>1101740</v>
      </c>
      <c r="B2104" s="10">
        <v>0.14349999999999999</v>
      </c>
    </row>
    <row r="2105" spans="1:2" x14ac:dyDescent="0.2">
      <c r="A2105" s="11">
        <v>1101740</v>
      </c>
      <c r="B2105" s="10">
        <v>0.14760000000000001</v>
      </c>
    </row>
    <row r="2106" spans="1:2" x14ac:dyDescent="0.2">
      <c r="A2106" s="11">
        <v>1101750</v>
      </c>
      <c r="B2106" s="10">
        <v>0.14760000000000001</v>
      </c>
    </row>
    <row r="2107" spans="1:2" x14ac:dyDescent="0.2">
      <c r="A2107" s="11">
        <v>1101750</v>
      </c>
      <c r="B2107" s="10">
        <v>0.28620000000000001</v>
      </c>
    </row>
    <row r="2108" spans="1:2" x14ac:dyDescent="0.2">
      <c r="A2108" s="11">
        <v>1101760</v>
      </c>
      <c r="B2108" s="10">
        <v>0.14760000000000001</v>
      </c>
    </row>
    <row r="2109" spans="1:2" x14ac:dyDescent="0.2">
      <c r="A2109" s="11">
        <v>1101760</v>
      </c>
      <c r="B2109" s="10">
        <v>0.28620000000000001</v>
      </c>
    </row>
    <row r="2110" spans="1:2" x14ac:dyDescent="0.2">
      <c r="A2110" s="11">
        <v>1101770</v>
      </c>
      <c r="B2110" s="10">
        <v>0.14349999999999999</v>
      </c>
    </row>
    <row r="2111" spans="1:2" x14ac:dyDescent="0.2">
      <c r="A2111" s="11">
        <v>1101770</v>
      </c>
      <c r="B2111" s="10">
        <v>0.14760000000000001</v>
      </c>
    </row>
    <row r="2112" spans="1:2" x14ac:dyDescent="0.2">
      <c r="A2112" s="11">
        <v>1101780</v>
      </c>
      <c r="B2112" s="10">
        <v>0.14760000000000001</v>
      </c>
    </row>
    <row r="2113" spans="1:2" x14ac:dyDescent="0.2">
      <c r="A2113" s="11">
        <v>1101790</v>
      </c>
      <c r="B2113" s="10">
        <v>0.14349999999999999</v>
      </c>
    </row>
    <row r="2114" spans="1:2" x14ac:dyDescent="0.2">
      <c r="A2114" s="11">
        <v>1101790</v>
      </c>
      <c r="B2114" s="10">
        <v>0.2495</v>
      </c>
    </row>
    <row r="2115" spans="1:2" x14ac:dyDescent="0.2">
      <c r="A2115" s="11">
        <v>1101790</v>
      </c>
      <c r="B2115" s="10">
        <v>0.58489999999999998</v>
      </c>
    </row>
    <row r="2116" spans="1:2" x14ac:dyDescent="0.2">
      <c r="A2116" s="11">
        <v>1101790</v>
      </c>
      <c r="B2116" s="10">
        <v>0.7782</v>
      </c>
    </row>
    <row r="2117" spans="1:2" x14ac:dyDescent="0.2">
      <c r="A2117" s="11">
        <v>1101790</v>
      </c>
      <c r="B2117" s="10">
        <v>0.78659999999999997</v>
      </c>
    </row>
    <row r="2118" spans="1:2" x14ac:dyDescent="0.2">
      <c r="A2118" s="11">
        <v>1101800</v>
      </c>
      <c r="B2118" s="10">
        <v>0.2495</v>
      </c>
    </row>
    <row r="2119" spans="1:2" x14ac:dyDescent="0.2">
      <c r="A2119" s="11">
        <v>1101800</v>
      </c>
      <c r="B2119" s="10">
        <v>0.31390000000000001</v>
      </c>
    </row>
    <row r="2120" spans="1:2" x14ac:dyDescent="0.2">
      <c r="A2120" s="11">
        <v>1101800</v>
      </c>
      <c r="B2120" s="10">
        <v>0.58489999999999998</v>
      </c>
    </row>
    <row r="2121" spans="1:2" x14ac:dyDescent="0.2">
      <c r="A2121" s="11">
        <v>1101800</v>
      </c>
      <c r="B2121" s="10">
        <v>0.7782</v>
      </c>
    </row>
    <row r="2122" spans="1:2" x14ac:dyDescent="0.2">
      <c r="A2122" s="11">
        <v>1101800</v>
      </c>
      <c r="B2122" s="10">
        <v>0.82330000000000003</v>
      </c>
    </row>
    <row r="2123" spans="1:2" x14ac:dyDescent="0.2">
      <c r="A2123" s="11">
        <v>1101810</v>
      </c>
      <c r="B2123" s="10">
        <v>0.31390000000000001</v>
      </c>
    </row>
    <row r="2124" spans="1:2" x14ac:dyDescent="0.2">
      <c r="A2124" s="11">
        <v>1101810</v>
      </c>
      <c r="B2124" s="10">
        <v>0.58489999999999998</v>
      </c>
    </row>
    <row r="2125" spans="1:2" x14ac:dyDescent="0.2">
      <c r="A2125" s="11">
        <v>1101810</v>
      </c>
      <c r="B2125" s="10">
        <v>0.67079999999999995</v>
      </c>
    </row>
    <row r="2126" spans="1:2" x14ac:dyDescent="0.2">
      <c r="A2126" s="11">
        <v>1101810</v>
      </c>
      <c r="B2126" s="10">
        <v>0.82330000000000003</v>
      </c>
    </row>
    <row r="2127" spans="1:2" x14ac:dyDescent="0.2">
      <c r="A2127" s="11">
        <v>1101810</v>
      </c>
      <c r="B2127" s="10">
        <v>0.96050000000000002</v>
      </c>
    </row>
    <row r="2128" spans="1:2" x14ac:dyDescent="0.2">
      <c r="A2128" s="11">
        <v>1101820</v>
      </c>
      <c r="B2128" s="10">
        <v>0.67079999999999995</v>
      </c>
    </row>
    <row r="2129" spans="1:2" x14ac:dyDescent="0.2">
      <c r="A2129" s="11">
        <v>1101820</v>
      </c>
      <c r="B2129" s="10">
        <v>0.82330000000000003</v>
      </c>
    </row>
    <row r="2130" spans="1:2" x14ac:dyDescent="0.2">
      <c r="A2130" s="11">
        <v>1101820</v>
      </c>
      <c r="B2130" s="10">
        <v>0.93830000000000002</v>
      </c>
    </row>
    <row r="2131" spans="1:2" x14ac:dyDescent="0.2">
      <c r="A2131" s="11">
        <v>1101820</v>
      </c>
      <c r="B2131" s="10">
        <v>0.96050000000000002</v>
      </c>
    </row>
    <row r="2132" spans="1:2" x14ac:dyDescent="0.2">
      <c r="A2132" s="11">
        <v>1101830</v>
      </c>
      <c r="B2132" s="10">
        <v>0.2495</v>
      </c>
    </row>
    <row r="2133" spans="1:2" x14ac:dyDescent="0.2">
      <c r="A2133" s="11">
        <v>1101830</v>
      </c>
      <c r="B2133" s="10">
        <v>0.58489999999999998</v>
      </c>
    </row>
    <row r="2134" spans="1:2" x14ac:dyDescent="0.2">
      <c r="A2134" s="11">
        <v>1101830</v>
      </c>
      <c r="B2134" s="10">
        <v>0.7782</v>
      </c>
    </row>
    <row r="2135" spans="1:2" x14ac:dyDescent="0.2">
      <c r="A2135" s="11">
        <v>1101830</v>
      </c>
      <c r="B2135" s="10">
        <v>0.82330000000000003</v>
      </c>
    </row>
    <row r="2136" spans="1:2" x14ac:dyDescent="0.2">
      <c r="A2136" s="11">
        <v>1101840</v>
      </c>
      <c r="B2136" s="10">
        <v>0</v>
      </c>
    </row>
    <row r="2137" spans="1:2" x14ac:dyDescent="0.2">
      <c r="A2137" s="11">
        <v>1101840</v>
      </c>
      <c r="B2137" s="10">
        <v>0.2495</v>
      </c>
    </row>
    <row r="2138" spans="1:2" x14ac:dyDescent="0.2">
      <c r="A2138" s="11">
        <v>1101840</v>
      </c>
      <c r="B2138" s="10">
        <v>0.7782</v>
      </c>
    </row>
    <row r="2139" spans="1:2" x14ac:dyDescent="0.2">
      <c r="A2139" s="11">
        <v>1101840</v>
      </c>
      <c r="B2139" s="10">
        <v>0.78659999999999997</v>
      </c>
    </row>
    <row r="2140" spans="1:2" x14ac:dyDescent="0.2">
      <c r="A2140" s="11">
        <v>1101850</v>
      </c>
      <c r="B2140" s="10">
        <v>0</v>
      </c>
    </row>
    <row r="2141" spans="1:2" x14ac:dyDescent="0.2">
      <c r="A2141" s="11">
        <v>1101850</v>
      </c>
      <c r="B2141" s="10">
        <v>0.2495</v>
      </c>
    </row>
    <row r="2142" spans="1:2" x14ac:dyDescent="0.2">
      <c r="A2142" s="11">
        <v>1101850</v>
      </c>
      <c r="B2142" s="10">
        <v>0.7782</v>
      </c>
    </row>
    <row r="2143" spans="1:2" x14ac:dyDescent="0.2">
      <c r="A2143" s="11">
        <v>1101860</v>
      </c>
      <c r="B2143" s="10">
        <v>0</v>
      </c>
    </row>
    <row r="2144" spans="1:2" x14ac:dyDescent="0.2">
      <c r="A2144" s="11">
        <v>1101860</v>
      </c>
      <c r="B2144" s="10">
        <v>0.2495</v>
      </c>
    </row>
    <row r="2145" spans="1:2" x14ac:dyDescent="0.2">
      <c r="A2145" s="11">
        <v>1101860</v>
      </c>
      <c r="B2145" s="10">
        <v>0.7782</v>
      </c>
    </row>
    <row r="2146" spans="1:2" x14ac:dyDescent="0.2">
      <c r="A2146" s="11">
        <v>1101860</v>
      </c>
      <c r="B2146" s="10">
        <v>0.9425</v>
      </c>
    </row>
    <row r="2147" spans="1:2" x14ac:dyDescent="0.2">
      <c r="A2147" s="11">
        <v>1101860</v>
      </c>
      <c r="B2147" s="10">
        <v>0.97640000000000005</v>
      </c>
    </row>
    <row r="2148" spans="1:2" x14ac:dyDescent="0.2">
      <c r="A2148" s="11">
        <v>1101870</v>
      </c>
      <c r="B2148" s="10">
        <v>0</v>
      </c>
    </row>
    <row r="2149" spans="1:2" x14ac:dyDescent="0.2">
      <c r="A2149" s="11">
        <v>1101870</v>
      </c>
      <c r="B2149" s="10">
        <v>0.2495</v>
      </c>
    </row>
    <row r="2150" spans="1:2" x14ac:dyDescent="0.2">
      <c r="A2150" s="11">
        <v>1101870</v>
      </c>
      <c r="B2150" s="10">
        <v>0.82330000000000003</v>
      </c>
    </row>
    <row r="2151" spans="1:2" x14ac:dyDescent="0.2">
      <c r="A2151" s="11">
        <v>1101870</v>
      </c>
      <c r="B2151" s="10">
        <v>0.98540000000000005</v>
      </c>
    </row>
    <row r="2152" spans="1:2" x14ac:dyDescent="0.2">
      <c r="A2152" s="11">
        <v>1101880</v>
      </c>
      <c r="B2152" s="10">
        <v>0.2495</v>
      </c>
    </row>
    <row r="2153" spans="1:2" x14ac:dyDescent="0.2">
      <c r="A2153" s="11">
        <v>1101880</v>
      </c>
      <c r="B2153" s="10">
        <v>0.82330000000000003</v>
      </c>
    </row>
    <row r="2154" spans="1:2" x14ac:dyDescent="0.2">
      <c r="A2154" s="11">
        <v>1101880</v>
      </c>
      <c r="B2154" s="10">
        <v>0.98540000000000005</v>
      </c>
    </row>
    <row r="2155" spans="1:2" x14ac:dyDescent="0.2">
      <c r="A2155" s="11">
        <v>1101890</v>
      </c>
      <c r="B2155" s="10">
        <v>0.2495</v>
      </c>
    </row>
    <row r="2156" spans="1:2" x14ac:dyDescent="0.2">
      <c r="A2156" s="11">
        <v>1101890</v>
      </c>
      <c r="B2156" s="10">
        <v>0.7782</v>
      </c>
    </row>
    <row r="2157" spans="1:2" x14ac:dyDescent="0.2">
      <c r="A2157" s="11">
        <v>1101900</v>
      </c>
      <c r="B2157" s="10">
        <v>0.82330000000000003</v>
      </c>
    </row>
    <row r="2158" spans="1:2" x14ac:dyDescent="0.2">
      <c r="A2158" s="11">
        <v>1101900</v>
      </c>
      <c r="B2158" s="10">
        <v>0.98540000000000005</v>
      </c>
    </row>
    <row r="2159" spans="1:2" x14ac:dyDescent="0.2">
      <c r="A2159" s="11">
        <v>1101910</v>
      </c>
      <c r="B2159" s="10">
        <v>0</v>
      </c>
    </row>
    <row r="2160" spans="1:2" x14ac:dyDescent="0.2">
      <c r="A2160" s="11">
        <v>1101910</v>
      </c>
      <c r="B2160" s="10">
        <v>0.2495</v>
      </c>
    </row>
    <row r="2161" spans="1:2" x14ac:dyDescent="0.2">
      <c r="A2161" s="11">
        <v>1101910</v>
      </c>
      <c r="B2161" s="10">
        <v>0.82330000000000003</v>
      </c>
    </row>
    <row r="2162" spans="1:2" x14ac:dyDescent="0.2">
      <c r="A2162" s="11">
        <v>1101910</v>
      </c>
      <c r="B2162" s="10">
        <v>0.97640000000000005</v>
      </c>
    </row>
    <row r="2163" spans="1:2" x14ac:dyDescent="0.2">
      <c r="A2163" s="11">
        <v>1101910</v>
      </c>
      <c r="B2163" s="10">
        <v>0.98540000000000005</v>
      </c>
    </row>
    <row r="2164" spans="1:2" x14ac:dyDescent="0.2">
      <c r="A2164" s="11">
        <v>1101920</v>
      </c>
      <c r="B2164" s="10">
        <v>0</v>
      </c>
    </row>
    <row r="2165" spans="1:2" x14ac:dyDescent="0.2">
      <c r="A2165" s="11">
        <v>1101920</v>
      </c>
      <c r="B2165" s="10">
        <v>0.61680000000000001</v>
      </c>
    </row>
    <row r="2166" spans="1:2" x14ac:dyDescent="0.2">
      <c r="A2166" s="11">
        <v>1101920</v>
      </c>
      <c r="B2166" s="10">
        <v>0.71379999999999999</v>
      </c>
    </row>
    <row r="2167" spans="1:2" x14ac:dyDescent="0.2">
      <c r="A2167" s="11">
        <v>1101920</v>
      </c>
      <c r="B2167" s="10">
        <v>0.93969999999999998</v>
      </c>
    </row>
    <row r="2168" spans="1:2" x14ac:dyDescent="0.2">
      <c r="A2168" s="11">
        <v>1101920</v>
      </c>
      <c r="B2168" s="10">
        <v>0.98540000000000005</v>
      </c>
    </row>
    <row r="2169" spans="1:2" x14ac:dyDescent="0.2">
      <c r="A2169" s="11">
        <v>1101930</v>
      </c>
      <c r="B2169" s="10">
        <v>0.22109999999999999</v>
      </c>
    </row>
    <row r="2170" spans="1:2" x14ac:dyDescent="0.2">
      <c r="A2170" s="11">
        <v>1101930</v>
      </c>
      <c r="B2170" s="10">
        <v>0.61680000000000001</v>
      </c>
    </row>
    <row r="2171" spans="1:2" x14ac:dyDescent="0.2">
      <c r="A2171" s="11">
        <v>1101930</v>
      </c>
      <c r="B2171" s="10">
        <v>0.93969999999999998</v>
      </c>
    </row>
    <row r="2172" spans="1:2" x14ac:dyDescent="0.2">
      <c r="A2172" s="11">
        <v>1101940</v>
      </c>
      <c r="B2172" s="10">
        <v>0.93969999999999998</v>
      </c>
    </row>
    <row r="2173" spans="1:2" x14ac:dyDescent="0.2">
      <c r="A2173" s="11">
        <v>1101940</v>
      </c>
      <c r="B2173" s="10">
        <v>0.99580000000000002</v>
      </c>
    </row>
    <row r="2174" spans="1:2" x14ac:dyDescent="0.2">
      <c r="A2174" s="11">
        <v>1101950</v>
      </c>
      <c r="B2174" s="10">
        <v>0.22109999999999999</v>
      </c>
    </row>
    <row r="2175" spans="1:2" x14ac:dyDescent="0.2">
      <c r="A2175" s="11">
        <v>1101950</v>
      </c>
      <c r="B2175" s="10">
        <v>0.93969999999999998</v>
      </c>
    </row>
    <row r="2176" spans="1:2" x14ac:dyDescent="0.2">
      <c r="A2176" s="11">
        <v>1101960</v>
      </c>
      <c r="B2176" s="10">
        <v>0.93969999999999998</v>
      </c>
    </row>
    <row r="2177" spans="1:2" x14ac:dyDescent="0.2">
      <c r="A2177" s="11">
        <v>1101970</v>
      </c>
      <c r="B2177" s="10">
        <v>0.93969999999999998</v>
      </c>
    </row>
    <row r="2178" spans="1:2" x14ac:dyDescent="0.2">
      <c r="A2178" s="11">
        <v>1101980</v>
      </c>
      <c r="B2178" s="10">
        <v>0.22109999999999999</v>
      </c>
    </row>
    <row r="2179" spans="1:2" x14ac:dyDescent="0.2">
      <c r="A2179" s="11">
        <v>1101990</v>
      </c>
      <c r="B2179" s="10">
        <v>0.22109999999999999</v>
      </c>
    </row>
    <row r="2180" spans="1:2" x14ac:dyDescent="0.2">
      <c r="A2180" s="11">
        <v>1101990</v>
      </c>
      <c r="B2180" s="10">
        <v>0.93969999999999998</v>
      </c>
    </row>
    <row r="2181" spans="1:2" x14ac:dyDescent="0.2">
      <c r="A2181" s="11">
        <v>1102000</v>
      </c>
      <c r="B2181" s="10">
        <v>0.22109999999999999</v>
      </c>
    </row>
    <row r="2182" spans="1:2" x14ac:dyDescent="0.2">
      <c r="A2182" s="11">
        <v>1102000</v>
      </c>
      <c r="B2182" s="10">
        <v>0.93969999999999998</v>
      </c>
    </row>
    <row r="2183" spans="1:2" x14ac:dyDescent="0.2">
      <c r="A2183" s="11">
        <v>1102010</v>
      </c>
      <c r="B2183" s="10">
        <v>0.22109999999999999</v>
      </c>
    </row>
    <row r="2184" spans="1:2" x14ac:dyDescent="0.2">
      <c r="A2184" s="11">
        <v>1102010</v>
      </c>
      <c r="B2184" s="10">
        <v>0.93969999999999998</v>
      </c>
    </row>
    <row r="2185" spans="1:2" x14ac:dyDescent="0.2">
      <c r="A2185" s="11">
        <v>1102020</v>
      </c>
      <c r="B2185" s="10">
        <v>0.22109999999999999</v>
      </c>
    </row>
    <row r="2186" spans="1:2" x14ac:dyDescent="0.2">
      <c r="A2186" s="11">
        <v>1102020</v>
      </c>
      <c r="B2186" s="10">
        <v>0.93969999999999998</v>
      </c>
    </row>
    <row r="2187" spans="1:2" x14ac:dyDescent="0.2">
      <c r="A2187" s="11">
        <v>1102020</v>
      </c>
      <c r="B2187" s="10">
        <v>0.99580000000000002</v>
      </c>
    </row>
    <row r="2188" spans="1:2" x14ac:dyDescent="0.2">
      <c r="A2188" s="11">
        <v>1102030</v>
      </c>
      <c r="B2188" s="10">
        <v>0</v>
      </c>
    </row>
    <row r="2189" spans="1:2" x14ac:dyDescent="0.2">
      <c r="A2189" s="11">
        <v>1102030</v>
      </c>
      <c r="B2189" s="10">
        <v>0.22109999999999999</v>
      </c>
    </row>
    <row r="2190" spans="1:2" x14ac:dyDescent="0.2">
      <c r="A2190" s="11">
        <v>1102030</v>
      </c>
      <c r="B2190" s="10">
        <v>0.35199999999999998</v>
      </c>
    </row>
    <row r="2191" spans="1:2" x14ac:dyDescent="0.2">
      <c r="A2191" s="11">
        <v>1102030</v>
      </c>
      <c r="B2191" s="10">
        <v>0.61680000000000001</v>
      </c>
    </row>
    <row r="2192" spans="1:2" x14ac:dyDescent="0.2">
      <c r="A2192" s="11">
        <v>1102030</v>
      </c>
      <c r="B2192" s="10">
        <v>0.62439999999999996</v>
      </c>
    </row>
    <row r="2193" spans="1:2" x14ac:dyDescent="0.2">
      <c r="A2193" s="11">
        <v>1102030</v>
      </c>
      <c r="B2193" s="10">
        <v>0.99580000000000002</v>
      </c>
    </row>
    <row r="2194" spans="1:2" x14ac:dyDescent="0.2">
      <c r="A2194" s="11">
        <v>1102040</v>
      </c>
      <c r="B2194" s="10">
        <v>0.62439999999999996</v>
      </c>
    </row>
    <row r="2195" spans="1:2" x14ac:dyDescent="0.2">
      <c r="A2195" s="11">
        <v>1102040</v>
      </c>
      <c r="B2195" s="10">
        <v>0.74080000000000001</v>
      </c>
    </row>
    <row r="2196" spans="1:2" x14ac:dyDescent="0.2">
      <c r="A2196" s="11">
        <v>1102040</v>
      </c>
      <c r="B2196" s="10">
        <v>0.99580000000000002</v>
      </c>
    </row>
    <row r="2197" spans="1:2" x14ac:dyDescent="0.2">
      <c r="A2197" s="11">
        <v>1102050</v>
      </c>
      <c r="B2197" s="10">
        <v>0.62439999999999996</v>
      </c>
    </row>
    <row r="2198" spans="1:2" x14ac:dyDescent="0.2">
      <c r="A2198" s="11">
        <v>1102050</v>
      </c>
      <c r="B2198" s="10">
        <v>0.74080000000000001</v>
      </c>
    </row>
    <row r="2199" spans="1:2" x14ac:dyDescent="0.2">
      <c r="A2199" s="11">
        <v>1102060</v>
      </c>
      <c r="B2199" s="10">
        <v>0.22109999999999999</v>
      </c>
    </row>
    <row r="2200" spans="1:2" x14ac:dyDescent="0.2">
      <c r="A2200" s="11">
        <v>1102070</v>
      </c>
      <c r="B2200" s="10">
        <v>0</v>
      </c>
    </row>
    <row r="2201" spans="1:2" x14ac:dyDescent="0.2">
      <c r="A2201" s="11">
        <v>1102070</v>
      </c>
      <c r="B2201" s="10">
        <v>0.93969999999999998</v>
      </c>
    </row>
    <row r="2202" spans="1:2" x14ac:dyDescent="0.2">
      <c r="A2202" s="11">
        <v>1102070</v>
      </c>
      <c r="B2202" s="10">
        <v>0.9425</v>
      </c>
    </row>
    <row r="2203" spans="1:2" x14ac:dyDescent="0.2">
      <c r="A2203" s="11">
        <v>1102070</v>
      </c>
      <c r="B2203" s="10">
        <v>0.97640000000000005</v>
      </c>
    </row>
    <row r="2204" spans="1:2" x14ac:dyDescent="0.2">
      <c r="A2204" s="11">
        <v>1102080</v>
      </c>
      <c r="B2204" s="10">
        <v>0.75880000000000003</v>
      </c>
    </row>
    <row r="2205" spans="1:2" x14ac:dyDescent="0.2">
      <c r="A2205" s="11">
        <v>1102080</v>
      </c>
      <c r="B2205" s="10">
        <v>0.92310000000000003</v>
      </c>
    </row>
    <row r="2206" spans="1:2" x14ac:dyDescent="0.2">
      <c r="A2206" s="11">
        <v>1102080</v>
      </c>
      <c r="B2206" s="10">
        <v>0.93969999999999998</v>
      </c>
    </row>
    <row r="2207" spans="1:2" x14ac:dyDescent="0.2">
      <c r="A2207" s="11">
        <v>1102080</v>
      </c>
      <c r="B2207" s="10">
        <v>0.9425</v>
      </c>
    </row>
    <row r="2208" spans="1:2" x14ac:dyDescent="0.2">
      <c r="A2208" s="11">
        <v>1102080</v>
      </c>
      <c r="B2208" s="10">
        <v>0.99580000000000002</v>
      </c>
    </row>
    <row r="2209" spans="1:2" x14ac:dyDescent="0.2">
      <c r="A2209" s="11">
        <v>1102090</v>
      </c>
      <c r="B2209" s="10">
        <v>0.93969999999999998</v>
      </c>
    </row>
    <row r="2210" spans="1:2" x14ac:dyDescent="0.2">
      <c r="A2210" s="11">
        <v>1102090</v>
      </c>
      <c r="B2210" s="10">
        <v>0.9425</v>
      </c>
    </row>
    <row r="2211" spans="1:2" x14ac:dyDescent="0.2">
      <c r="A2211" s="11">
        <v>1102090</v>
      </c>
      <c r="B2211" s="10">
        <v>0.97640000000000005</v>
      </c>
    </row>
    <row r="2212" spans="1:2" x14ac:dyDescent="0.2">
      <c r="A2212" s="11">
        <v>1102100</v>
      </c>
      <c r="B2212" s="10">
        <v>0.93969999999999998</v>
      </c>
    </row>
    <row r="2213" spans="1:2" x14ac:dyDescent="0.2">
      <c r="A2213" s="11">
        <v>1102110</v>
      </c>
      <c r="B2213" s="10">
        <v>0.93969999999999998</v>
      </c>
    </row>
    <row r="2214" spans="1:2" x14ac:dyDescent="0.2">
      <c r="A2214" s="11">
        <v>1102120</v>
      </c>
      <c r="B2214" s="10">
        <v>0.93969999999999998</v>
      </c>
    </row>
    <row r="2215" spans="1:2" x14ac:dyDescent="0.2">
      <c r="A2215" s="11">
        <v>1102120</v>
      </c>
      <c r="B2215" s="10">
        <v>0.97640000000000005</v>
      </c>
    </row>
    <row r="2216" spans="1:2" x14ac:dyDescent="0.2">
      <c r="A2216" s="11">
        <v>1102120</v>
      </c>
      <c r="B2216" s="10">
        <v>0.98540000000000005</v>
      </c>
    </row>
    <row r="2217" spans="1:2" x14ac:dyDescent="0.2">
      <c r="A2217" s="11">
        <v>1102130</v>
      </c>
      <c r="B2217" s="10">
        <v>0.22109999999999999</v>
      </c>
    </row>
    <row r="2218" spans="1:2" x14ac:dyDescent="0.2">
      <c r="A2218" s="11">
        <v>1102130</v>
      </c>
      <c r="B2218" s="10">
        <v>0.61680000000000001</v>
      </c>
    </row>
    <row r="2219" spans="1:2" x14ac:dyDescent="0.2">
      <c r="A2219" s="11">
        <v>1102130</v>
      </c>
      <c r="B2219" s="10">
        <v>0.71379999999999999</v>
      </c>
    </row>
    <row r="2220" spans="1:2" x14ac:dyDescent="0.2">
      <c r="A2220" s="11">
        <v>1102130</v>
      </c>
      <c r="B2220" s="10">
        <v>0.93969999999999998</v>
      </c>
    </row>
    <row r="2221" spans="1:2" x14ac:dyDescent="0.2">
      <c r="A2221" s="11">
        <v>1102130</v>
      </c>
      <c r="B2221" s="10">
        <v>0.98540000000000005</v>
      </c>
    </row>
    <row r="2222" spans="1:2" x14ac:dyDescent="0.2">
      <c r="A2222" s="11">
        <v>1102140</v>
      </c>
      <c r="B2222" s="10">
        <v>0.22109999999999999</v>
      </c>
    </row>
    <row r="2223" spans="1:2" x14ac:dyDescent="0.2">
      <c r="A2223" s="11">
        <v>1102140</v>
      </c>
      <c r="B2223" s="10">
        <v>0.61680000000000001</v>
      </c>
    </row>
    <row r="2224" spans="1:2" x14ac:dyDescent="0.2">
      <c r="A2224" s="11">
        <v>1102150</v>
      </c>
      <c r="B2224" s="10">
        <v>0</v>
      </c>
    </row>
    <row r="2225" spans="1:2" x14ac:dyDescent="0.2">
      <c r="A2225" s="11">
        <v>1102150</v>
      </c>
      <c r="B2225" s="10">
        <v>0.71379999999999999</v>
      </c>
    </row>
    <row r="2226" spans="1:2" x14ac:dyDescent="0.2">
      <c r="A2226" s="11">
        <v>1102160</v>
      </c>
      <c r="B2226" s="10">
        <v>0.61680000000000001</v>
      </c>
    </row>
    <row r="2227" spans="1:2" x14ac:dyDescent="0.2">
      <c r="A2227" s="11">
        <v>1102160</v>
      </c>
      <c r="B2227" s="10">
        <v>0.71379999999999999</v>
      </c>
    </row>
    <row r="2228" spans="1:2" x14ac:dyDescent="0.2">
      <c r="A2228" s="11">
        <v>1102160</v>
      </c>
      <c r="B2228" s="10">
        <v>0.98540000000000005</v>
      </c>
    </row>
    <row r="2229" spans="1:2" x14ac:dyDescent="0.2">
      <c r="A2229" s="11">
        <v>1102170</v>
      </c>
      <c r="B2229" s="10">
        <v>0.61680000000000001</v>
      </c>
    </row>
    <row r="2230" spans="1:2" x14ac:dyDescent="0.2">
      <c r="A2230" s="11">
        <v>1102170</v>
      </c>
      <c r="B2230" s="10">
        <v>0.71379999999999999</v>
      </c>
    </row>
    <row r="2231" spans="1:2" x14ac:dyDescent="0.2">
      <c r="A2231" s="11">
        <v>1102180</v>
      </c>
      <c r="B2231" s="10">
        <v>0</v>
      </c>
    </row>
    <row r="2232" spans="1:2" x14ac:dyDescent="0.2">
      <c r="A2232" s="11">
        <v>1102180</v>
      </c>
      <c r="B2232" s="10">
        <v>0.61680000000000001</v>
      </c>
    </row>
    <row r="2233" spans="1:2" x14ac:dyDescent="0.2">
      <c r="A2233" s="11">
        <v>1102190</v>
      </c>
      <c r="B2233" s="10">
        <v>0</v>
      </c>
    </row>
    <row r="2234" spans="1:2" x14ac:dyDescent="0.2">
      <c r="A2234" s="11">
        <v>1102200</v>
      </c>
      <c r="B2234" s="10">
        <v>0.22109999999999999</v>
      </c>
    </row>
    <row r="2235" spans="1:2" x14ac:dyDescent="0.2">
      <c r="A2235" s="11">
        <v>1102200</v>
      </c>
      <c r="B2235" s="10">
        <v>0.61680000000000001</v>
      </c>
    </row>
    <row r="2236" spans="1:2" x14ac:dyDescent="0.2">
      <c r="A2236" s="11">
        <v>1102200</v>
      </c>
      <c r="B2236" s="10">
        <v>0.71379999999999999</v>
      </c>
    </row>
    <row r="2237" spans="1:2" x14ac:dyDescent="0.2">
      <c r="A2237" s="11">
        <v>1102210</v>
      </c>
      <c r="B2237" s="10">
        <v>0.22109999999999999</v>
      </c>
    </row>
    <row r="2238" spans="1:2" x14ac:dyDescent="0.2">
      <c r="A2238" s="11">
        <v>1102210</v>
      </c>
      <c r="B2238" s="10">
        <v>0.35199999999999998</v>
      </c>
    </row>
    <row r="2239" spans="1:2" x14ac:dyDescent="0.2">
      <c r="A2239" s="11">
        <v>1102210</v>
      </c>
      <c r="B2239" s="10">
        <v>0.61680000000000001</v>
      </c>
    </row>
    <row r="2240" spans="1:2" x14ac:dyDescent="0.2">
      <c r="A2240" s="11">
        <v>1102220</v>
      </c>
      <c r="B2240" s="10">
        <v>0.61680000000000001</v>
      </c>
    </row>
    <row r="2241" spans="1:2" x14ac:dyDescent="0.2">
      <c r="A2241" s="11">
        <v>1102220</v>
      </c>
      <c r="B2241" s="10">
        <v>0.71379999999999999</v>
      </c>
    </row>
    <row r="2242" spans="1:2" x14ac:dyDescent="0.2">
      <c r="A2242" s="11">
        <v>1102230</v>
      </c>
      <c r="B2242" s="10">
        <v>0.61680000000000001</v>
      </c>
    </row>
    <row r="2243" spans="1:2" x14ac:dyDescent="0.2">
      <c r="A2243" s="11">
        <v>1102230</v>
      </c>
      <c r="B2243" s="10">
        <v>0.71379999999999999</v>
      </c>
    </row>
    <row r="2244" spans="1:2" x14ac:dyDescent="0.2">
      <c r="A2244" s="11">
        <v>1102240</v>
      </c>
      <c r="B2244" s="10">
        <v>0.71379999999999999</v>
      </c>
    </row>
    <row r="2245" spans="1:2" x14ac:dyDescent="0.2">
      <c r="A2245" s="11">
        <v>1102250</v>
      </c>
      <c r="B2245" s="10">
        <v>0.57999999999999996</v>
      </c>
    </row>
    <row r="2246" spans="1:2" x14ac:dyDescent="0.2">
      <c r="A2246" s="11">
        <v>1102250</v>
      </c>
      <c r="B2246" s="10">
        <v>0.71379999999999999</v>
      </c>
    </row>
    <row r="2247" spans="1:2" x14ac:dyDescent="0.2">
      <c r="A2247" s="11">
        <v>1102260</v>
      </c>
      <c r="B2247" s="10">
        <v>0</v>
      </c>
    </row>
    <row r="2248" spans="1:2" x14ac:dyDescent="0.2">
      <c r="A2248" s="11">
        <v>1102260</v>
      </c>
      <c r="B2248" s="10">
        <v>0.54949999999999999</v>
      </c>
    </row>
    <row r="2249" spans="1:2" x14ac:dyDescent="0.2">
      <c r="A2249" s="11">
        <v>1102260</v>
      </c>
      <c r="B2249" s="10">
        <v>0.57999999999999996</v>
      </c>
    </row>
    <row r="2250" spans="1:2" x14ac:dyDescent="0.2">
      <c r="A2250" s="11">
        <v>1102270</v>
      </c>
      <c r="B2250" s="10">
        <v>0</v>
      </c>
    </row>
    <row r="2251" spans="1:2" x14ac:dyDescent="0.2">
      <c r="A2251" s="11">
        <v>1102270</v>
      </c>
      <c r="B2251" s="10">
        <v>0.54949999999999999</v>
      </c>
    </row>
    <row r="2252" spans="1:2" x14ac:dyDescent="0.2">
      <c r="A2252" s="11">
        <v>1102270</v>
      </c>
      <c r="B2252" s="10">
        <v>0.57999999999999996</v>
      </c>
    </row>
    <row r="2253" spans="1:2" x14ac:dyDescent="0.2">
      <c r="A2253" s="11">
        <v>1102280</v>
      </c>
      <c r="B2253" s="10">
        <v>0</v>
      </c>
    </row>
    <row r="2254" spans="1:2" x14ac:dyDescent="0.2">
      <c r="A2254" s="11">
        <v>1102280</v>
      </c>
      <c r="B2254" s="10">
        <v>0.83509999999999995</v>
      </c>
    </row>
    <row r="2255" spans="1:2" x14ac:dyDescent="0.2">
      <c r="A2255" s="11">
        <v>1102280</v>
      </c>
      <c r="B2255" s="10">
        <v>0.91410000000000002</v>
      </c>
    </row>
    <row r="2256" spans="1:2" x14ac:dyDescent="0.2">
      <c r="A2256" s="11">
        <v>1102290</v>
      </c>
      <c r="B2256" s="10">
        <v>0</v>
      </c>
    </row>
    <row r="2257" spans="1:2" x14ac:dyDescent="0.2">
      <c r="A2257" s="11">
        <v>1102290</v>
      </c>
      <c r="B2257" s="10">
        <v>0.63339999999999996</v>
      </c>
    </row>
    <row r="2258" spans="1:2" x14ac:dyDescent="0.2">
      <c r="A2258" s="11">
        <v>1102290</v>
      </c>
      <c r="B2258" s="10">
        <v>0.85719999999999996</v>
      </c>
    </row>
    <row r="2259" spans="1:2" x14ac:dyDescent="0.2">
      <c r="A2259" s="11">
        <v>1102290</v>
      </c>
      <c r="B2259" s="10">
        <v>0.91610000000000003</v>
      </c>
    </row>
    <row r="2260" spans="1:2" x14ac:dyDescent="0.2">
      <c r="A2260" s="11">
        <v>1102300</v>
      </c>
      <c r="B2260" s="10">
        <v>0</v>
      </c>
    </row>
    <row r="2261" spans="1:2" x14ac:dyDescent="0.2">
      <c r="A2261" s="11">
        <v>1102300</v>
      </c>
      <c r="B2261" s="10">
        <v>0.63339999999999996</v>
      </c>
    </row>
    <row r="2262" spans="1:2" x14ac:dyDescent="0.2">
      <c r="A2262" s="11">
        <v>1102300</v>
      </c>
      <c r="B2262" s="10">
        <v>0.85719999999999996</v>
      </c>
    </row>
    <row r="2263" spans="1:2" x14ac:dyDescent="0.2">
      <c r="A2263" s="11">
        <v>1102300</v>
      </c>
      <c r="B2263" s="10">
        <v>0.91610000000000003</v>
      </c>
    </row>
    <row r="2264" spans="1:2" x14ac:dyDescent="0.2">
      <c r="A2264" s="11">
        <v>1102310</v>
      </c>
      <c r="B2264" s="10">
        <v>0.62919999999999998</v>
      </c>
    </row>
    <row r="2265" spans="1:2" x14ac:dyDescent="0.2">
      <c r="A2265" s="11">
        <v>1102310</v>
      </c>
      <c r="B2265" s="10">
        <v>0.63339999999999996</v>
      </c>
    </row>
    <row r="2266" spans="1:2" x14ac:dyDescent="0.2">
      <c r="A2266" s="11">
        <v>1102310</v>
      </c>
      <c r="B2266" s="10">
        <v>0.90300000000000002</v>
      </c>
    </row>
    <row r="2267" spans="1:2" x14ac:dyDescent="0.2">
      <c r="A2267" s="11">
        <v>1102320</v>
      </c>
      <c r="B2267" s="10">
        <v>0</v>
      </c>
    </row>
    <row r="2268" spans="1:2" x14ac:dyDescent="0.2">
      <c r="A2268" s="11">
        <v>1102320</v>
      </c>
      <c r="B2268" s="10">
        <v>0.63339999999999996</v>
      </c>
    </row>
    <row r="2269" spans="1:2" x14ac:dyDescent="0.2">
      <c r="A2269" s="11">
        <v>1102330</v>
      </c>
      <c r="B2269" s="10">
        <v>0.63339999999999996</v>
      </c>
    </row>
    <row r="2270" spans="1:2" x14ac:dyDescent="0.2">
      <c r="A2270" s="11">
        <v>1102340</v>
      </c>
      <c r="B2270" s="10">
        <v>0.63339999999999996</v>
      </c>
    </row>
    <row r="2271" spans="1:2" x14ac:dyDescent="0.2">
      <c r="A2271" s="11">
        <v>1102350</v>
      </c>
      <c r="B2271" s="10">
        <v>0.63339999999999996</v>
      </c>
    </row>
    <row r="2272" spans="1:2" x14ac:dyDescent="0.2">
      <c r="A2272" s="11">
        <v>1102360</v>
      </c>
      <c r="B2272" s="10">
        <v>0.63339999999999996</v>
      </c>
    </row>
    <row r="2273" spans="1:2" x14ac:dyDescent="0.2">
      <c r="A2273" s="11">
        <v>1102370</v>
      </c>
      <c r="B2273" s="10">
        <v>0.62919999999999998</v>
      </c>
    </row>
    <row r="2274" spans="1:2" x14ac:dyDescent="0.2">
      <c r="A2274" s="11">
        <v>1102370</v>
      </c>
      <c r="B2274" s="10">
        <v>0.63339999999999996</v>
      </c>
    </row>
    <row r="2275" spans="1:2" x14ac:dyDescent="0.2">
      <c r="A2275" s="11">
        <v>1102380</v>
      </c>
      <c r="B2275" s="10">
        <v>0.62919999999999998</v>
      </c>
    </row>
    <row r="2276" spans="1:2" x14ac:dyDescent="0.2">
      <c r="A2276" s="11">
        <v>1102380</v>
      </c>
      <c r="B2276" s="10">
        <v>0.63339999999999996</v>
      </c>
    </row>
    <row r="2277" spans="1:2" x14ac:dyDescent="0.2">
      <c r="A2277" s="11">
        <v>1102390</v>
      </c>
      <c r="B2277" s="10">
        <v>0.23980000000000001</v>
      </c>
    </row>
    <row r="2278" spans="1:2" x14ac:dyDescent="0.2">
      <c r="A2278" s="11">
        <v>1102390</v>
      </c>
      <c r="B2278" s="10">
        <v>0.3216</v>
      </c>
    </row>
    <row r="2279" spans="1:2" x14ac:dyDescent="0.2">
      <c r="A2279" s="11">
        <v>1102390</v>
      </c>
      <c r="B2279" s="10">
        <v>0.42620000000000002</v>
      </c>
    </row>
    <row r="2280" spans="1:2" x14ac:dyDescent="0.2">
      <c r="A2280" s="11">
        <v>1102390</v>
      </c>
      <c r="B2280" s="10">
        <v>0.62919999999999998</v>
      </c>
    </row>
    <row r="2281" spans="1:2" x14ac:dyDescent="0.2">
      <c r="A2281" s="11">
        <v>1102390</v>
      </c>
      <c r="B2281" s="10">
        <v>0.65769999999999995</v>
      </c>
    </row>
    <row r="2282" spans="1:2" x14ac:dyDescent="0.2">
      <c r="A2282" s="11">
        <v>1102390</v>
      </c>
      <c r="B2282" s="10">
        <v>0.76719999999999999</v>
      </c>
    </row>
    <row r="2283" spans="1:2" x14ac:dyDescent="0.2">
      <c r="A2283" s="11">
        <v>1102400</v>
      </c>
      <c r="B2283" s="10">
        <v>0.23980000000000001</v>
      </c>
    </row>
    <row r="2284" spans="1:2" x14ac:dyDescent="0.2">
      <c r="A2284" s="11">
        <v>1102400</v>
      </c>
      <c r="B2284" s="10">
        <v>0.41720000000000002</v>
      </c>
    </row>
    <row r="2285" spans="1:2" x14ac:dyDescent="0.2">
      <c r="A2285" s="11">
        <v>1102400</v>
      </c>
      <c r="B2285" s="10">
        <v>0.42620000000000002</v>
      </c>
    </row>
    <row r="2286" spans="1:2" x14ac:dyDescent="0.2">
      <c r="A2286" s="11">
        <v>1102400</v>
      </c>
      <c r="B2286" s="10">
        <v>0.88360000000000005</v>
      </c>
    </row>
    <row r="2287" spans="1:2" x14ac:dyDescent="0.2">
      <c r="A2287" s="11">
        <v>1102410</v>
      </c>
      <c r="B2287" s="10">
        <v>0.62919999999999998</v>
      </c>
    </row>
    <row r="2288" spans="1:2" x14ac:dyDescent="0.2">
      <c r="A2288" s="11">
        <v>1102410</v>
      </c>
      <c r="B2288" s="10">
        <v>0.63339999999999996</v>
      </c>
    </row>
    <row r="2289" spans="1:2" x14ac:dyDescent="0.2">
      <c r="A2289" s="11">
        <v>1102410</v>
      </c>
      <c r="B2289" s="10">
        <v>0.76719999999999999</v>
      </c>
    </row>
    <row r="2290" spans="1:2" x14ac:dyDescent="0.2">
      <c r="A2290" s="11">
        <v>1102420</v>
      </c>
      <c r="B2290" s="10">
        <v>0.52949999999999997</v>
      </c>
    </row>
    <row r="2291" spans="1:2" x14ac:dyDescent="0.2">
      <c r="A2291" s="11">
        <v>1102420</v>
      </c>
      <c r="B2291" s="10">
        <v>0.59809999999999997</v>
      </c>
    </row>
    <row r="2292" spans="1:2" x14ac:dyDescent="0.2">
      <c r="A2292" s="11">
        <v>1102420</v>
      </c>
      <c r="B2292" s="10">
        <v>0.62919999999999998</v>
      </c>
    </row>
    <row r="2293" spans="1:2" x14ac:dyDescent="0.2">
      <c r="A2293" s="11">
        <v>1102420</v>
      </c>
      <c r="B2293" s="10">
        <v>0.63339999999999996</v>
      </c>
    </row>
    <row r="2294" spans="1:2" x14ac:dyDescent="0.2">
      <c r="A2294" s="11">
        <v>1102420</v>
      </c>
      <c r="B2294" s="10">
        <v>0.65769999999999995</v>
      </c>
    </row>
    <row r="2295" spans="1:2" x14ac:dyDescent="0.2">
      <c r="A2295" s="11">
        <v>1102420</v>
      </c>
      <c r="B2295" s="10">
        <v>0.90300000000000002</v>
      </c>
    </row>
    <row r="2296" spans="1:2" x14ac:dyDescent="0.2">
      <c r="A2296" s="11">
        <v>1102430</v>
      </c>
      <c r="B2296" s="10">
        <v>0.62919999999999998</v>
      </c>
    </row>
    <row r="2297" spans="1:2" x14ac:dyDescent="0.2">
      <c r="A2297" s="11">
        <v>1102430</v>
      </c>
      <c r="B2297" s="10">
        <v>0.63339999999999996</v>
      </c>
    </row>
    <row r="2298" spans="1:2" x14ac:dyDescent="0.2">
      <c r="A2298" s="11">
        <v>1102440</v>
      </c>
      <c r="B2298" s="10">
        <v>0.63339999999999996</v>
      </c>
    </row>
    <row r="2299" spans="1:2" x14ac:dyDescent="0.2">
      <c r="A2299" s="11">
        <v>1102450</v>
      </c>
      <c r="B2299" s="10">
        <v>0.62919999999999998</v>
      </c>
    </row>
    <row r="2300" spans="1:2" x14ac:dyDescent="0.2">
      <c r="A2300" s="11">
        <v>1102450</v>
      </c>
      <c r="B2300" s="10">
        <v>0.63339999999999996</v>
      </c>
    </row>
    <row r="2301" spans="1:2" x14ac:dyDescent="0.2">
      <c r="A2301" s="11">
        <v>1102450</v>
      </c>
      <c r="B2301" s="10">
        <v>0.97440000000000004</v>
      </c>
    </row>
    <row r="2302" spans="1:2" x14ac:dyDescent="0.2">
      <c r="A2302" s="11">
        <v>1102460</v>
      </c>
      <c r="B2302" s="10">
        <v>0.63339999999999996</v>
      </c>
    </row>
    <row r="2303" spans="1:2" x14ac:dyDescent="0.2">
      <c r="A2303" s="11">
        <v>1102460</v>
      </c>
      <c r="B2303" s="10">
        <v>0.97440000000000004</v>
      </c>
    </row>
    <row r="2304" spans="1:2" x14ac:dyDescent="0.2">
      <c r="A2304" s="11">
        <v>1102470</v>
      </c>
      <c r="B2304" s="10">
        <v>0.63339999999999996</v>
      </c>
    </row>
    <row r="2305" spans="1:2" x14ac:dyDescent="0.2">
      <c r="A2305" s="11">
        <v>1102470</v>
      </c>
      <c r="B2305" s="10">
        <v>0.97440000000000004</v>
      </c>
    </row>
    <row r="2306" spans="1:2" x14ac:dyDescent="0.2">
      <c r="A2306" s="11">
        <v>1102480</v>
      </c>
      <c r="B2306" s="10">
        <v>0</v>
      </c>
    </row>
    <row r="2307" spans="1:2" x14ac:dyDescent="0.2">
      <c r="A2307" s="11">
        <v>1102480</v>
      </c>
      <c r="B2307" s="10">
        <v>0.50519999999999998</v>
      </c>
    </row>
    <row r="2308" spans="1:2" x14ac:dyDescent="0.2">
      <c r="A2308" s="11">
        <v>1102480</v>
      </c>
      <c r="B2308" s="10">
        <v>0.63339999999999996</v>
      </c>
    </row>
    <row r="2309" spans="1:2" x14ac:dyDescent="0.2">
      <c r="A2309" s="11">
        <v>1102480</v>
      </c>
      <c r="B2309" s="10">
        <v>0.97440000000000004</v>
      </c>
    </row>
    <row r="2310" spans="1:2" x14ac:dyDescent="0.2">
      <c r="A2310" s="11">
        <v>1102490</v>
      </c>
      <c r="B2310" s="10">
        <v>0</v>
      </c>
    </row>
    <row r="2311" spans="1:2" x14ac:dyDescent="0.2">
      <c r="A2311" s="11">
        <v>1102490</v>
      </c>
      <c r="B2311" s="10">
        <v>0.50519999999999998</v>
      </c>
    </row>
    <row r="2312" spans="1:2" x14ac:dyDescent="0.2">
      <c r="A2312" s="11">
        <v>1102490</v>
      </c>
      <c r="B2312" s="10">
        <v>0.54949999999999999</v>
      </c>
    </row>
    <row r="2313" spans="1:2" x14ac:dyDescent="0.2">
      <c r="A2313" s="11">
        <v>1102490</v>
      </c>
      <c r="B2313" s="10">
        <v>0.61329999999999996</v>
      </c>
    </row>
    <row r="2314" spans="1:2" x14ac:dyDescent="0.2">
      <c r="A2314" s="11">
        <v>1102490</v>
      </c>
      <c r="B2314" s="10">
        <v>0.97440000000000004</v>
      </c>
    </row>
    <row r="2315" spans="1:2" x14ac:dyDescent="0.2">
      <c r="A2315" s="11">
        <v>1102500</v>
      </c>
      <c r="B2315" s="10">
        <v>0</v>
      </c>
    </row>
    <row r="2316" spans="1:2" x14ac:dyDescent="0.2">
      <c r="A2316" s="11">
        <v>1102500</v>
      </c>
      <c r="B2316" s="10">
        <v>0.54949999999999999</v>
      </c>
    </row>
    <row r="2317" spans="1:2" x14ac:dyDescent="0.2">
      <c r="A2317" s="11">
        <v>1102500</v>
      </c>
      <c r="B2317" s="10">
        <v>0.61329999999999996</v>
      </c>
    </row>
    <row r="2318" spans="1:2" x14ac:dyDescent="0.2">
      <c r="A2318" s="11">
        <v>1102500</v>
      </c>
      <c r="B2318" s="10">
        <v>0.71379999999999999</v>
      </c>
    </row>
    <row r="2319" spans="1:2" x14ac:dyDescent="0.2">
      <c r="A2319" s="11">
        <v>1102500</v>
      </c>
      <c r="B2319" s="10">
        <v>0.97440000000000004</v>
      </c>
    </row>
    <row r="2320" spans="1:2" x14ac:dyDescent="0.2">
      <c r="A2320" s="11">
        <v>1102500</v>
      </c>
      <c r="B2320" s="10">
        <v>0.98540000000000005</v>
      </c>
    </row>
    <row r="2321" spans="1:2" x14ac:dyDescent="0.2">
      <c r="A2321" s="11">
        <v>1102510</v>
      </c>
      <c r="B2321" s="10">
        <v>0.61329999999999996</v>
      </c>
    </row>
    <row r="2322" spans="1:2" x14ac:dyDescent="0.2">
      <c r="A2322" s="11">
        <v>1102510</v>
      </c>
      <c r="B2322" s="10">
        <v>0.97299999999999998</v>
      </c>
    </row>
    <row r="2323" spans="1:2" x14ac:dyDescent="0.2">
      <c r="A2323" s="11">
        <v>1102510</v>
      </c>
      <c r="B2323" s="10">
        <v>0.97440000000000004</v>
      </c>
    </row>
    <row r="2324" spans="1:2" x14ac:dyDescent="0.2">
      <c r="A2324" s="11">
        <v>1102520</v>
      </c>
      <c r="B2324" s="10">
        <v>0.97440000000000004</v>
      </c>
    </row>
    <row r="2325" spans="1:2" x14ac:dyDescent="0.2">
      <c r="A2325" s="11">
        <v>1102530</v>
      </c>
      <c r="B2325" s="10">
        <v>0.83230000000000004</v>
      </c>
    </row>
    <row r="2326" spans="1:2" x14ac:dyDescent="0.2">
      <c r="A2326" s="11">
        <v>1102530</v>
      </c>
      <c r="B2326" s="10">
        <v>0.97299999999999998</v>
      </c>
    </row>
    <row r="2327" spans="1:2" x14ac:dyDescent="0.2">
      <c r="A2327" s="11">
        <v>1102530</v>
      </c>
      <c r="B2327" s="10">
        <v>0.97440000000000004</v>
      </c>
    </row>
    <row r="2328" spans="1:2" x14ac:dyDescent="0.2">
      <c r="A2328" s="11">
        <v>1102530</v>
      </c>
      <c r="B2328" s="10">
        <v>0.98540000000000005</v>
      </c>
    </row>
    <row r="2329" spans="1:2" x14ac:dyDescent="0.2">
      <c r="A2329" s="11">
        <v>1102540</v>
      </c>
      <c r="B2329" s="10">
        <v>0.93830000000000002</v>
      </c>
    </row>
    <row r="2330" spans="1:2" x14ac:dyDescent="0.2">
      <c r="A2330" s="11">
        <v>1102540</v>
      </c>
      <c r="B2330" s="10">
        <v>0.97299999999999998</v>
      </c>
    </row>
    <row r="2331" spans="1:2" x14ac:dyDescent="0.2">
      <c r="A2331" s="11">
        <v>1102540</v>
      </c>
      <c r="B2331" s="10">
        <v>0.98540000000000005</v>
      </c>
    </row>
    <row r="2332" spans="1:2" x14ac:dyDescent="0.2">
      <c r="A2332" s="11">
        <v>1102550</v>
      </c>
      <c r="B2332" s="10">
        <v>0.93830000000000002</v>
      </c>
    </row>
    <row r="2333" spans="1:2" x14ac:dyDescent="0.2">
      <c r="A2333" s="11">
        <v>1102550</v>
      </c>
      <c r="B2333" s="10">
        <v>0.98540000000000005</v>
      </c>
    </row>
    <row r="2334" spans="1:2" x14ac:dyDescent="0.2">
      <c r="A2334" s="11">
        <v>1102560</v>
      </c>
      <c r="B2334" s="10">
        <v>0.82330000000000003</v>
      </c>
    </row>
    <row r="2335" spans="1:2" x14ac:dyDescent="0.2">
      <c r="A2335" s="11">
        <v>1102560</v>
      </c>
      <c r="B2335" s="10">
        <v>0.98540000000000005</v>
      </c>
    </row>
    <row r="2336" spans="1:2" x14ac:dyDescent="0.2">
      <c r="A2336" s="11">
        <v>1102570</v>
      </c>
      <c r="B2336" s="10">
        <v>0.82330000000000003</v>
      </c>
    </row>
    <row r="2337" spans="1:2" x14ac:dyDescent="0.2">
      <c r="A2337" s="11">
        <v>1102570</v>
      </c>
      <c r="B2337" s="10">
        <v>0.93830000000000002</v>
      </c>
    </row>
    <row r="2338" spans="1:2" x14ac:dyDescent="0.2">
      <c r="A2338" s="11">
        <v>1102570</v>
      </c>
      <c r="B2338" s="10">
        <v>0.96050000000000002</v>
      </c>
    </row>
    <row r="2339" spans="1:2" x14ac:dyDescent="0.2">
      <c r="A2339" s="11">
        <v>1102570</v>
      </c>
      <c r="B2339" s="10">
        <v>0.98540000000000005</v>
      </c>
    </row>
    <row r="2340" spans="1:2" x14ac:dyDescent="0.2">
      <c r="A2340" s="11">
        <v>1102580</v>
      </c>
      <c r="B2340" s="10">
        <v>0.82330000000000003</v>
      </c>
    </row>
    <row r="2341" spans="1:2" x14ac:dyDescent="0.2">
      <c r="A2341" s="11">
        <v>1102580</v>
      </c>
      <c r="B2341" s="10">
        <v>0.93830000000000002</v>
      </c>
    </row>
    <row r="2342" spans="1:2" x14ac:dyDescent="0.2">
      <c r="A2342" s="11">
        <v>1102580</v>
      </c>
      <c r="B2342" s="10">
        <v>0.96050000000000002</v>
      </c>
    </row>
    <row r="2343" spans="1:2" x14ac:dyDescent="0.2">
      <c r="A2343" s="11">
        <v>1102590</v>
      </c>
      <c r="B2343" s="10">
        <v>0.93830000000000002</v>
      </c>
    </row>
    <row r="2344" spans="1:2" x14ac:dyDescent="0.2">
      <c r="A2344" s="11">
        <v>1102590</v>
      </c>
      <c r="B2344" s="10">
        <v>0.96050000000000002</v>
      </c>
    </row>
    <row r="2345" spans="1:2" x14ac:dyDescent="0.2">
      <c r="A2345" s="11">
        <v>1102590</v>
      </c>
      <c r="B2345" s="10">
        <v>0.98540000000000005</v>
      </c>
    </row>
    <row r="2346" spans="1:2" x14ac:dyDescent="0.2">
      <c r="A2346" s="11">
        <v>1102600</v>
      </c>
      <c r="B2346" s="10">
        <v>0</v>
      </c>
    </row>
    <row r="2347" spans="1:2" x14ac:dyDescent="0.2">
      <c r="A2347" s="11">
        <v>1102600</v>
      </c>
      <c r="B2347" s="10">
        <v>0.71379999999999999</v>
      </c>
    </row>
    <row r="2348" spans="1:2" x14ac:dyDescent="0.2">
      <c r="A2348" s="11">
        <v>1102600</v>
      </c>
      <c r="B2348" s="10">
        <v>0.97299999999999998</v>
      </c>
    </row>
    <row r="2349" spans="1:2" x14ac:dyDescent="0.2">
      <c r="A2349" s="11">
        <v>1102600</v>
      </c>
      <c r="B2349" s="10">
        <v>0.97440000000000004</v>
      </c>
    </row>
    <row r="2350" spans="1:2" x14ac:dyDescent="0.2">
      <c r="A2350" s="11">
        <v>1102600</v>
      </c>
      <c r="B2350" s="10">
        <v>0.98540000000000005</v>
      </c>
    </row>
    <row r="2351" spans="1:2" x14ac:dyDescent="0.2">
      <c r="A2351" s="11">
        <v>1102610</v>
      </c>
      <c r="B2351" s="10">
        <v>0.97440000000000004</v>
      </c>
    </row>
    <row r="2352" spans="1:2" x14ac:dyDescent="0.2">
      <c r="A2352" s="11">
        <v>1102620</v>
      </c>
      <c r="B2352" s="10">
        <v>0.97440000000000004</v>
      </c>
    </row>
    <row r="2353" spans="1:2" x14ac:dyDescent="0.2">
      <c r="A2353" s="11">
        <v>1102630</v>
      </c>
      <c r="B2353" s="10">
        <v>0.97440000000000004</v>
      </c>
    </row>
    <row r="2354" spans="1:2" x14ac:dyDescent="0.2">
      <c r="A2354" s="11">
        <v>1102640</v>
      </c>
      <c r="B2354" s="10">
        <v>0.63339999999999996</v>
      </c>
    </row>
    <row r="2355" spans="1:2" x14ac:dyDescent="0.2">
      <c r="A2355" s="11">
        <v>1102640</v>
      </c>
      <c r="B2355" s="10">
        <v>0.97440000000000004</v>
      </c>
    </row>
    <row r="2356" spans="1:2" x14ac:dyDescent="0.2">
      <c r="A2356" s="11">
        <v>1102650</v>
      </c>
      <c r="B2356" s="10">
        <v>0.83230000000000004</v>
      </c>
    </row>
    <row r="2357" spans="1:2" x14ac:dyDescent="0.2">
      <c r="A2357" s="11">
        <v>1102650</v>
      </c>
      <c r="B2357" s="10">
        <v>0.88360000000000005</v>
      </c>
    </row>
    <row r="2358" spans="1:2" x14ac:dyDescent="0.2">
      <c r="A2358" s="11">
        <v>1102650</v>
      </c>
      <c r="B2358" s="10">
        <v>0.97440000000000004</v>
      </c>
    </row>
    <row r="2359" spans="1:2" x14ac:dyDescent="0.2">
      <c r="A2359" s="11">
        <v>1102660</v>
      </c>
      <c r="B2359" s="10">
        <v>0.80730000000000002</v>
      </c>
    </row>
    <row r="2360" spans="1:2" x14ac:dyDescent="0.2">
      <c r="A2360" s="11">
        <v>1102660</v>
      </c>
      <c r="B2360" s="10">
        <v>0.83230000000000004</v>
      </c>
    </row>
    <row r="2361" spans="1:2" x14ac:dyDescent="0.2">
      <c r="A2361" s="11">
        <v>1102660</v>
      </c>
      <c r="B2361" s="10">
        <v>0.88360000000000005</v>
      </c>
    </row>
    <row r="2362" spans="1:2" x14ac:dyDescent="0.2">
      <c r="A2362" s="11">
        <v>1102660</v>
      </c>
      <c r="B2362" s="10">
        <v>0.98480000000000001</v>
      </c>
    </row>
    <row r="2363" spans="1:2" x14ac:dyDescent="0.2">
      <c r="A2363" s="11">
        <v>1102670</v>
      </c>
      <c r="B2363" s="10">
        <v>0.80730000000000002</v>
      </c>
    </row>
    <row r="2364" spans="1:2" x14ac:dyDescent="0.2">
      <c r="A2364" s="11">
        <v>1102670</v>
      </c>
      <c r="B2364" s="10">
        <v>0.83230000000000004</v>
      </c>
    </row>
    <row r="2365" spans="1:2" x14ac:dyDescent="0.2">
      <c r="A2365" s="11">
        <v>1102670</v>
      </c>
      <c r="B2365" s="10">
        <v>0.93830000000000002</v>
      </c>
    </row>
    <row r="2366" spans="1:2" x14ac:dyDescent="0.2">
      <c r="A2366" s="11">
        <v>1102670</v>
      </c>
      <c r="B2366" s="10">
        <v>0.96050000000000002</v>
      </c>
    </row>
    <row r="2367" spans="1:2" x14ac:dyDescent="0.2">
      <c r="A2367" s="11">
        <v>1102670</v>
      </c>
      <c r="B2367" s="10">
        <v>0.98480000000000001</v>
      </c>
    </row>
    <row r="2368" spans="1:2" x14ac:dyDescent="0.2">
      <c r="A2368" s="11">
        <v>1102680</v>
      </c>
      <c r="B2368" s="10">
        <v>0.96050000000000002</v>
      </c>
    </row>
    <row r="2369" spans="1:2" x14ac:dyDescent="0.2">
      <c r="A2369" s="11">
        <v>1102690</v>
      </c>
      <c r="B2369" s="10">
        <v>0.59740000000000004</v>
      </c>
    </row>
    <row r="2370" spans="1:2" x14ac:dyDescent="0.2">
      <c r="A2370" s="11">
        <v>1102690</v>
      </c>
      <c r="B2370" s="10">
        <v>0.67079999999999995</v>
      </c>
    </row>
    <row r="2371" spans="1:2" x14ac:dyDescent="0.2">
      <c r="A2371" s="11">
        <v>1102690</v>
      </c>
      <c r="B2371" s="10">
        <v>0.80730000000000002</v>
      </c>
    </row>
    <row r="2372" spans="1:2" x14ac:dyDescent="0.2">
      <c r="A2372" s="11">
        <v>1102690</v>
      </c>
      <c r="B2372" s="10">
        <v>0.96050000000000002</v>
      </c>
    </row>
    <row r="2373" spans="1:2" x14ac:dyDescent="0.2">
      <c r="A2373" s="11">
        <v>1102700</v>
      </c>
      <c r="B2373" s="10">
        <v>0.67079999999999995</v>
      </c>
    </row>
    <row r="2374" spans="1:2" x14ac:dyDescent="0.2">
      <c r="A2374" s="11">
        <v>1102700</v>
      </c>
      <c r="B2374" s="10">
        <v>0.96050000000000002</v>
      </c>
    </row>
    <row r="2375" spans="1:2" x14ac:dyDescent="0.2">
      <c r="A2375" s="11">
        <v>1102710</v>
      </c>
      <c r="B2375" s="10">
        <v>0.80730000000000002</v>
      </c>
    </row>
    <row r="2376" spans="1:2" x14ac:dyDescent="0.2">
      <c r="A2376" s="11">
        <v>1102710</v>
      </c>
      <c r="B2376" s="10">
        <v>0.83230000000000004</v>
      </c>
    </row>
    <row r="2377" spans="1:2" x14ac:dyDescent="0.2">
      <c r="A2377" s="11">
        <v>1102710</v>
      </c>
      <c r="B2377" s="10">
        <v>0.98480000000000001</v>
      </c>
    </row>
    <row r="2378" spans="1:2" x14ac:dyDescent="0.2">
      <c r="A2378" s="11">
        <v>1102720</v>
      </c>
      <c r="B2378" s="10">
        <v>0.59740000000000004</v>
      </c>
    </row>
    <row r="2379" spans="1:2" x14ac:dyDescent="0.2">
      <c r="A2379" s="11">
        <v>1102720</v>
      </c>
      <c r="B2379" s="10">
        <v>0.67079999999999995</v>
      </c>
    </row>
    <row r="2380" spans="1:2" x14ac:dyDescent="0.2">
      <c r="A2380" s="11">
        <v>1102720</v>
      </c>
      <c r="B2380" s="10">
        <v>0.80730000000000002</v>
      </c>
    </row>
    <row r="2381" spans="1:2" x14ac:dyDescent="0.2">
      <c r="A2381" s="11">
        <v>1102720</v>
      </c>
      <c r="B2381" s="10">
        <v>0.83230000000000004</v>
      </c>
    </row>
    <row r="2382" spans="1:2" x14ac:dyDescent="0.2">
      <c r="A2382" s="11">
        <v>1102720</v>
      </c>
      <c r="B2382" s="10">
        <v>0.88360000000000005</v>
      </c>
    </row>
    <row r="2383" spans="1:2" x14ac:dyDescent="0.2">
      <c r="A2383" s="11">
        <v>1102720</v>
      </c>
      <c r="B2383" s="10">
        <v>0.98480000000000001</v>
      </c>
    </row>
    <row r="2384" spans="1:2" x14ac:dyDescent="0.2">
      <c r="A2384" s="11">
        <v>1102730</v>
      </c>
      <c r="B2384" s="10">
        <v>0.23980000000000001</v>
      </c>
    </row>
    <row r="2385" spans="1:2" x14ac:dyDescent="0.2">
      <c r="A2385" s="11">
        <v>1102730</v>
      </c>
      <c r="B2385" s="10">
        <v>0.41720000000000002</v>
      </c>
    </row>
    <row r="2386" spans="1:2" x14ac:dyDescent="0.2">
      <c r="A2386" s="11">
        <v>1102730</v>
      </c>
      <c r="B2386" s="10">
        <v>0.42620000000000002</v>
      </c>
    </row>
    <row r="2387" spans="1:2" x14ac:dyDescent="0.2">
      <c r="A2387" s="11">
        <v>1102730</v>
      </c>
      <c r="B2387" s="10">
        <v>0.83230000000000004</v>
      </c>
    </row>
    <row r="2388" spans="1:2" x14ac:dyDescent="0.2">
      <c r="A2388" s="11">
        <v>1102730</v>
      </c>
      <c r="B2388" s="10">
        <v>0.88360000000000005</v>
      </c>
    </row>
    <row r="2389" spans="1:2" x14ac:dyDescent="0.2">
      <c r="A2389" s="11">
        <v>1102730</v>
      </c>
      <c r="B2389" s="10">
        <v>0.97440000000000004</v>
      </c>
    </row>
    <row r="2390" spans="1:2" x14ac:dyDescent="0.2">
      <c r="A2390" s="11">
        <v>1102740</v>
      </c>
      <c r="B2390" s="10">
        <v>0.23980000000000001</v>
      </c>
    </row>
    <row r="2391" spans="1:2" x14ac:dyDescent="0.2">
      <c r="A2391" s="11">
        <v>1102740</v>
      </c>
      <c r="B2391" s="10">
        <v>0.83230000000000004</v>
      </c>
    </row>
    <row r="2392" spans="1:2" x14ac:dyDescent="0.2">
      <c r="A2392" s="11">
        <v>1102740</v>
      </c>
      <c r="B2392" s="10">
        <v>0.93830000000000002</v>
      </c>
    </row>
    <row r="2393" spans="1:2" x14ac:dyDescent="0.2">
      <c r="A2393" s="11">
        <v>1102740</v>
      </c>
      <c r="B2393" s="10">
        <v>0.97299999999999998</v>
      </c>
    </row>
    <row r="2394" spans="1:2" x14ac:dyDescent="0.2">
      <c r="A2394" s="11">
        <v>1102740</v>
      </c>
      <c r="B2394" s="10">
        <v>0.97440000000000004</v>
      </c>
    </row>
    <row r="2395" spans="1:2" x14ac:dyDescent="0.2">
      <c r="A2395" s="11">
        <v>1102750</v>
      </c>
      <c r="B2395" s="10">
        <v>0.23980000000000001</v>
      </c>
    </row>
    <row r="2396" spans="1:2" x14ac:dyDescent="0.2">
      <c r="A2396" s="11">
        <v>1102750</v>
      </c>
      <c r="B2396" s="10">
        <v>0.42620000000000002</v>
      </c>
    </row>
    <row r="2397" spans="1:2" x14ac:dyDescent="0.2">
      <c r="A2397" s="11">
        <v>1102750</v>
      </c>
      <c r="B2397" s="10">
        <v>0.76719999999999999</v>
      </c>
    </row>
    <row r="2398" spans="1:2" x14ac:dyDescent="0.2">
      <c r="A2398" s="11">
        <v>1102750</v>
      </c>
      <c r="B2398" s="10">
        <v>0.97440000000000004</v>
      </c>
    </row>
    <row r="2399" spans="1:2" x14ac:dyDescent="0.2">
      <c r="A2399" s="11">
        <v>1102760</v>
      </c>
      <c r="B2399" s="10">
        <v>0.62919999999999998</v>
      </c>
    </row>
    <row r="2400" spans="1:2" x14ac:dyDescent="0.2">
      <c r="A2400" s="11">
        <v>1102760</v>
      </c>
      <c r="B2400" s="10">
        <v>0.63339999999999996</v>
      </c>
    </row>
    <row r="2401" spans="1:2" x14ac:dyDescent="0.2">
      <c r="A2401" s="11">
        <v>1102760</v>
      </c>
      <c r="B2401" s="10">
        <v>0.76719999999999999</v>
      </c>
    </row>
    <row r="2402" spans="1:2" x14ac:dyDescent="0.2">
      <c r="A2402" s="11">
        <v>1102760</v>
      </c>
      <c r="B2402" s="10">
        <v>0.97440000000000004</v>
      </c>
    </row>
    <row r="2403" spans="1:2" x14ac:dyDescent="0.2">
      <c r="A2403" s="11">
        <v>1102770</v>
      </c>
      <c r="B2403" s="10">
        <v>0.63339999999999996</v>
      </c>
    </row>
    <row r="2404" spans="1:2" x14ac:dyDescent="0.2">
      <c r="A2404" s="11">
        <v>1102770</v>
      </c>
      <c r="B2404" s="10">
        <v>0.90300000000000002</v>
      </c>
    </row>
    <row r="2405" spans="1:2" x14ac:dyDescent="0.2">
      <c r="A2405" s="11">
        <v>1102770</v>
      </c>
      <c r="B2405" s="10">
        <v>0.91610000000000003</v>
      </c>
    </row>
    <row r="2406" spans="1:2" x14ac:dyDescent="0.2">
      <c r="A2406" s="11">
        <v>1102780</v>
      </c>
      <c r="B2406" s="10">
        <v>0.44009999999999999</v>
      </c>
    </row>
    <row r="2407" spans="1:2" x14ac:dyDescent="0.2">
      <c r="A2407" s="11">
        <v>1102780</v>
      </c>
      <c r="B2407" s="10">
        <v>0.63339999999999996</v>
      </c>
    </row>
    <row r="2408" spans="1:2" x14ac:dyDescent="0.2">
      <c r="A2408" s="11">
        <v>1102780</v>
      </c>
      <c r="B2408" s="10">
        <v>0.90300000000000002</v>
      </c>
    </row>
    <row r="2409" spans="1:2" x14ac:dyDescent="0.2">
      <c r="A2409" s="11">
        <v>1102780</v>
      </c>
      <c r="B2409" s="10">
        <v>0.91610000000000003</v>
      </c>
    </row>
    <row r="2410" spans="1:2" x14ac:dyDescent="0.2">
      <c r="A2410" s="11">
        <v>1102790</v>
      </c>
      <c r="B2410" s="10">
        <v>0.44009999999999999</v>
      </c>
    </row>
    <row r="2411" spans="1:2" x14ac:dyDescent="0.2">
      <c r="A2411" s="11">
        <v>1102790</v>
      </c>
      <c r="B2411" s="10">
        <v>0.52949999999999997</v>
      </c>
    </row>
    <row r="2412" spans="1:2" x14ac:dyDescent="0.2">
      <c r="A2412" s="11">
        <v>1102790</v>
      </c>
      <c r="B2412" s="10">
        <v>0.90300000000000002</v>
      </c>
    </row>
    <row r="2413" spans="1:2" x14ac:dyDescent="0.2">
      <c r="A2413" s="11">
        <v>1102800</v>
      </c>
      <c r="B2413" s="10">
        <v>0.92579999999999996</v>
      </c>
    </row>
    <row r="2414" spans="1:2" x14ac:dyDescent="0.2">
      <c r="A2414" s="11">
        <v>1102800</v>
      </c>
      <c r="B2414" s="10">
        <v>0.96740000000000004</v>
      </c>
    </row>
    <row r="2415" spans="1:2" x14ac:dyDescent="0.2">
      <c r="A2415" s="11">
        <v>1102810</v>
      </c>
      <c r="B2415" s="10">
        <v>0.83020000000000005</v>
      </c>
    </row>
    <row r="2416" spans="1:2" x14ac:dyDescent="0.2">
      <c r="A2416" s="11">
        <v>1102810</v>
      </c>
      <c r="B2416" s="10">
        <v>0.96740000000000004</v>
      </c>
    </row>
    <row r="2417" spans="1:2" x14ac:dyDescent="0.2">
      <c r="A2417" s="11">
        <v>1102810</v>
      </c>
      <c r="B2417" s="10">
        <v>0.98340000000000005</v>
      </c>
    </row>
    <row r="2418" spans="1:2" x14ac:dyDescent="0.2">
      <c r="A2418" s="11">
        <v>1102820</v>
      </c>
      <c r="B2418" s="10">
        <v>0.95699999999999996</v>
      </c>
    </row>
    <row r="2419" spans="1:2" x14ac:dyDescent="0.2">
      <c r="A2419" s="11">
        <v>1102820</v>
      </c>
      <c r="B2419" s="10">
        <v>0.96740000000000004</v>
      </c>
    </row>
    <row r="2420" spans="1:2" x14ac:dyDescent="0.2">
      <c r="A2420" s="11">
        <v>1102820</v>
      </c>
      <c r="B2420" s="10">
        <v>0.98340000000000005</v>
      </c>
    </row>
    <row r="2421" spans="1:2" x14ac:dyDescent="0.2">
      <c r="A2421" s="11">
        <v>1102830</v>
      </c>
      <c r="B2421" s="10">
        <v>0.8468</v>
      </c>
    </row>
    <row r="2422" spans="1:2" x14ac:dyDescent="0.2">
      <c r="A2422" s="11">
        <v>1102830</v>
      </c>
      <c r="B2422" s="10">
        <v>0.92579999999999996</v>
      </c>
    </row>
    <row r="2423" spans="1:2" x14ac:dyDescent="0.2">
      <c r="A2423" s="11">
        <v>1102830</v>
      </c>
      <c r="B2423" s="10">
        <v>0.95699999999999996</v>
      </c>
    </row>
    <row r="2424" spans="1:2" x14ac:dyDescent="0.2">
      <c r="A2424" s="11">
        <v>1102830</v>
      </c>
      <c r="B2424" s="10">
        <v>0.96740000000000004</v>
      </c>
    </row>
    <row r="2425" spans="1:2" x14ac:dyDescent="0.2">
      <c r="A2425" s="11">
        <v>1102830</v>
      </c>
      <c r="B2425" s="10">
        <v>0.98340000000000005</v>
      </c>
    </row>
    <row r="2426" spans="1:2" x14ac:dyDescent="0.2">
      <c r="A2426" s="11">
        <v>1102840</v>
      </c>
      <c r="B2426" s="10">
        <v>0.95699999999999996</v>
      </c>
    </row>
    <row r="2427" spans="1:2" x14ac:dyDescent="0.2">
      <c r="A2427" s="11">
        <v>1102840</v>
      </c>
      <c r="B2427" s="10">
        <v>0.96740000000000004</v>
      </c>
    </row>
    <row r="2428" spans="1:2" x14ac:dyDescent="0.2">
      <c r="A2428" s="11">
        <v>1102850</v>
      </c>
      <c r="B2428" s="10">
        <v>0.83020000000000005</v>
      </c>
    </row>
    <row r="2429" spans="1:2" x14ac:dyDescent="0.2">
      <c r="A2429" s="11">
        <v>1102850</v>
      </c>
      <c r="B2429" s="10">
        <v>0.98340000000000005</v>
      </c>
    </row>
    <row r="2430" spans="1:2" x14ac:dyDescent="0.2">
      <c r="A2430" s="11">
        <v>1102860</v>
      </c>
      <c r="B2430" s="10">
        <v>0.83020000000000005</v>
      </c>
    </row>
    <row r="2431" spans="1:2" x14ac:dyDescent="0.2">
      <c r="A2431" s="11">
        <v>1102860</v>
      </c>
      <c r="B2431" s="10">
        <v>0.98340000000000005</v>
      </c>
    </row>
    <row r="2432" spans="1:2" x14ac:dyDescent="0.2">
      <c r="A2432" s="11">
        <v>1102870</v>
      </c>
      <c r="B2432" s="10">
        <v>0.95699999999999996</v>
      </c>
    </row>
    <row r="2433" spans="1:2" x14ac:dyDescent="0.2">
      <c r="A2433" s="11">
        <v>1102870</v>
      </c>
      <c r="B2433" s="10">
        <v>0.98340000000000005</v>
      </c>
    </row>
    <row r="2434" spans="1:2" x14ac:dyDescent="0.2">
      <c r="A2434" s="11">
        <v>1102880</v>
      </c>
      <c r="B2434" s="10">
        <v>0.95699999999999996</v>
      </c>
    </row>
    <row r="2435" spans="1:2" x14ac:dyDescent="0.2">
      <c r="A2435" s="11">
        <v>1102880</v>
      </c>
      <c r="B2435" s="10">
        <v>0.98340000000000005</v>
      </c>
    </row>
    <row r="2436" spans="1:2" x14ac:dyDescent="0.2">
      <c r="A2436" s="11">
        <v>1102890</v>
      </c>
      <c r="B2436" s="10">
        <v>0.95699999999999996</v>
      </c>
    </row>
    <row r="2437" spans="1:2" x14ac:dyDescent="0.2">
      <c r="A2437" s="11">
        <v>1102900</v>
      </c>
      <c r="B2437" s="10">
        <v>0.70269999999999999</v>
      </c>
    </row>
    <row r="2438" spans="1:2" x14ac:dyDescent="0.2">
      <c r="A2438" s="11">
        <v>1102900</v>
      </c>
      <c r="B2438" s="10">
        <v>0.83020000000000005</v>
      </c>
    </row>
    <row r="2439" spans="1:2" x14ac:dyDescent="0.2">
      <c r="A2439" s="11">
        <v>1102900</v>
      </c>
      <c r="B2439" s="10">
        <v>0.98340000000000005</v>
      </c>
    </row>
    <row r="2440" spans="1:2" x14ac:dyDescent="0.2">
      <c r="A2440" s="11">
        <v>1102910</v>
      </c>
      <c r="B2440" s="10">
        <v>0.70269999999999999</v>
      </c>
    </row>
    <row r="2441" spans="1:2" x14ac:dyDescent="0.2">
      <c r="A2441" s="11">
        <v>1102910</v>
      </c>
      <c r="B2441" s="10">
        <v>0.73529999999999995</v>
      </c>
    </row>
    <row r="2442" spans="1:2" x14ac:dyDescent="0.2">
      <c r="A2442" s="11">
        <v>1102910</v>
      </c>
      <c r="B2442" s="10">
        <v>0.83020000000000005</v>
      </c>
    </row>
    <row r="2443" spans="1:2" x14ac:dyDescent="0.2">
      <c r="A2443" s="11">
        <v>1102910</v>
      </c>
      <c r="B2443" s="10">
        <v>0.95699999999999996</v>
      </c>
    </row>
    <row r="2444" spans="1:2" x14ac:dyDescent="0.2">
      <c r="A2444" s="11">
        <v>1102910</v>
      </c>
      <c r="B2444" s="10">
        <v>0.98340000000000005</v>
      </c>
    </row>
    <row r="2445" spans="1:2" x14ac:dyDescent="0.2">
      <c r="A2445" s="11">
        <v>1102920</v>
      </c>
      <c r="B2445" s="10">
        <v>0.95699999999999996</v>
      </c>
    </row>
    <row r="2446" spans="1:2" x14ac:dyDescent="0.2">
      <c r="A2446" s="11">
        <v>1102920</v>
      </c>
      <c r="B2446" s="10">
        <v>0.98340000000000005</v>
      </c>
    </row>
    <row r="2447" spans="1:2" x14ac:dyDescent="0.2">
      <c r="A2447" s="11">
        <v>1102930</v>
      </c>
      <c r="B2447" s="10">
        <v>0.8468</v>
      </c>
    </row>
    <row r="2448" spans="1:2" x14ac:dyDescent="0.2">
      <c r="A2448" s="11">
        <v>1102930</v>
      </c>
      <c r="B2448" s="10">
        <v>0.95699999999999996</v>
      </c>
    </row>
    <row r="2449" spans="1:2" x14ac:dyDescent="0.2">
      <c r="A2449" s="11">
        <v>1102940</v>
      </c>
      <c r="B2449" s="10">
        <v>0</v>
      </c>
    </row>
    <row r="2450" spans="1:2" x14ac:dyDescent="0.2">
      <c r="A2450" s="11">
        <v>1102940</v>
      </c>
      <c r="B2450" s="10">
        <v>0.83020000000000005</v>
      </c>
    </row>
    <row r="2451" spans="1:2" x14ac:dyDescent="0.2">
      <c r="A2451" s="11">
        <v>1102940</v>
      </c>
      <c r="B2451" s="10">
        <v>0.96330000000000005</v>
      </c>
    </row>
    <row r="2452" spans="1:2" x14ac:dyDescent="0.2">
      <c r="A2452" s="11">
        <v>1102950</v>
      </c>
      <c r="B2452" s="10">
        <v>0.83020000000000005</v>
      </c>
    </row>
    <row r="2453" spans="1:2" x14ac:dyDescent="0.2">
      <c r="A2453" s="11">
        <v>1102950</v>
      </c>
      <c r="B2453" s="10">
        <v>0.96330000000000005</v>
      </c>
    </row>
    <row r="2454" spans="1:2" x14ac:dyDescent="0.2">
      <c r="A2454" s="11">
        <v>1102960</v>
      </c>
      <c r="B2454" s="10">
        <v>0.70269999999999999</v>
      </c>
    </row>
    <row r="2455" spans="1:2" x14ac:dyDescent="0.2">
      <c r="A2455" s="11">
        <v>1102960</v>
      </c>
      <c r="B2455" s="10">
        <v>0.83020000000000005</v>
      </c>
    </row>
    <row r="2456" spans="1:2" x14ac:dyDescent="0.2">
      <c r="A2456" s="11">
        <v>1102960</v>
      </c>
      <c r="B2456" s="10">
        <v>0.96879999999999999</v>
      </c>
    </row>
    <row r="2457" spans="1:2" x14ac:dyDescent="0.2">
      <c r="A2457" s="11">
        <v>1102970</v>
      </c>
      <c r="B2457" s="10">
        <v>0.70269999999999999</v>
      </c>
    </row>
    <row r="2458" spans="1:2" x14ac:dyDescent="0.2">
      <c r="A2458" s="11">
        <v>1102970</v>
      </c>
      <c r="B2458" s="10">
        <v>0.83020000000000005</v>
      </c>
    </row>
    <row r="2459" spans="1:2" x14ac:dyDescent="0.2">
      <c r="A2459" s="11">
        <v>1102980</v>
      </c>
      <c r="B2459" s="10">
        <v>0.70269999999999999</v>
      </c>
    </row>
    <row r="2460" spans="1:2" x14ac:dyDescent="0.2">
      <c r="A2460" s="11">
        <v>1102980</v>
      </c>
      <c r="B2460" s="10">
        <v>0.73529999999999995</v>
      </c>
    </row>
    <row r="2461" spans="1:2" x14ac:dyDescent="0.2">
      <c r="A2461" s="11">
        <v>1102980</v>
      </c>
      <c r="B2461" s="10">
        <v>0.83020000000000005</v>
      </c>
    </row>
    <row r="2462" spans="1:2" x14ac:dyDescent="0.2">
      <c r="A2462" s="11">
        <v>1102980</v>
      </c>
      <c r="B2462" s="10">
        <v>0.96879999999999999</v>
      </c>
    </row>
    <row r="2463" spans="1:2" x14ac:dyDescent="0.2">
      <c r="A2463" s="11">
        <v>1102990</v>
      </c>
      <c r="B2463" s="10">
        <v>0.96330000000000005</v>
      </c>
    </row>
    <row r="2464" spans="1:2" x14ac:dyDescent="0.2">
      <c r="A2464" s="11">
        <v>1103000</v>
      </c>
      <c r="B2464" s="10">
        <v>0.34300000000000003</v>
      </c>
    </row>
    <row r="2465" spans="1:2" x14ac:dyDescent="0.2">
      <c r="A2465" s="11">
        <v>1103000</v>
      </c>
      <c r="B2465" s="10">
        <v>0.79759999999999998</v>
      </c>
    </row>
    <row r="2466" spans="1:2" x14ac:dyDescent="0.2">
      <c r="A2466" s="11">
        <v>1103000</v>
      </c>
      <c r="B2466" s="10">
        <v>0.83919999999999995</v>
      </c>
    </row>
    <row r="2467" spans="1:2" x14ac:dyDescent="0.2">
      <c r="A2467" s="11">
        <v>1103000</v>
      </c>
      <c r="B2467" s="10">
        <v>0.99170000000000003</v>
      </c>
    </row>
    <row r="2468" spans="1:2" x14ac:dyDescent="0.2">
      <c r="A2468" s="11">
        <v>1103010</v>
      </c>
      <c r="B2468" s="10">
        <v>0</v>
      </c>
    </row>
    <row r="2469" spans="1:2" x14ac:dyDescent="0.2">
      <c r="A2469" s="11">
        <v>1103010</v>
      </c>
      <c r="B2469" s="10">
        <v>0.83020000000000005</v>
      </c>
    </row>
    <row r="2470" spans="1:2" x14ac:dyDescent="0.2">
      <c r="A2470" s="11">
        <v>1103010</v>
      </c>
      <c r="B2470" s="10">
        <v>0.96330000000000005</v>
      </c>
    </row>
    <row r="2471" spans="1:2" x14ac:dyDescent="0.2">
      <c r="A2471" s="11">
        <v>1103020</v>
      </c>
      <c r="B2471" s="10">
        <v>0.96330000000000005</v>
      </c>
    </row>
    <row r="2472" spans="1:2" x14ac:dyDescent="0.2">
      <c r="A2472" s="11">
        <v>1103030</v>
      </c>
      <c r="B2472" s="10">
        <v>0</v>
      </c>
    </row>
    <row r="2473" spans="1:2" x14ac:dyDescent="0.2">
      <c r="A2473" s="11">
        <v>1103030</v>
      </c>
      <c r="B2473" s="10">
        <v>0.44840000000000002</v>
      </c>
    </row>
    <row r="2474" spans="1:2" x14ac:dyDescent="0.2">
      <c r="A2474" s="11">
        <v>1103030</v>
      </c>
      <c r="B2474" s="10">
        <v>0.96330000000000005</v>
      </c>
    </row>
    <row r="2475" spans="1:2" x14ac:dyDescent="0.2">
      <c r="A2475" s="11">
        <v>1103040</v>
      </c>
      <c r="B2475" s="10">
        <v>0.96330000000000005</v>
      </c>
    </row>
    <row r="2476" spans="1:2" x14ac:dyDescent="0.2">
      <c r="A2476" s="11">
        <v>1103050</v>
      </c>
      <c r="B2476" s="10">
        <v>0.96330000000000005</v>
      </c>
    </row>
    <row r="2477" spans="1:2" x14ac:dyDescent="0.2">
      <c r="A2477" s="11">
        <v>1103060</v>
      </c>
      <c r="B2477" s="10">
        <v>0.6895</v>
      </c>
    </row>
    <row r="2478" spans="1:2" x14ac:dyDescent="0.2">
      <c r="A2478" s="11">
        <v>1103060</v>
      </c>
      <c r="B2478" s="10">
        <v>0.83020000000000005</v>
      </c>
    </row>
    <row r="2479" spans="1:2" x14ac:dyDescent="0.2">
      <c r="A2479" s="11">
        <v>1103060</v>
      </c>
      <c r="B2479" s="10">
        <v>0.96330000000000005</v>
      </c>
    </row>
    <row r="2480" spans="1:2" x14ac:dyDescent="0.2">
      <c r="A2480" s="11">
        <v>1103060</v>
      </c>
      <c r="B2480" s="10">
        <v>0.96879999999999999</v>
      </c>
    </row>
    <row r="2481" spans="1:2" x14ac:dyDescent="0.2">
      <c r="A2481" s="11">
        <v>1103070</v>
      </c>
      <c r="B2481" s="10">
        <v>0</v>
      </c>
    </row>
    <row r="2482" spans="1:2" x14ac:dyDescent="0.2">
      <c r="A2482" s="11">
        <v>1103070</v>
      </c>
      <c r="B2482" s="10">
        <v>0.44840000000000002</v>
      </c>
    </row>
    <row r="2483" spans="1:2" x14ac:dyDescent="0.2">
      <c r="A2483" s="11">
        <v>1103070</v>
      </c>
      <c r="B2483" s="10">
        <v>0.96330000000000005</v>
      </c>
    </row>
    <row r="2484" spans="1:2" x14ac:dyDescent="0.2">
      <c r="A2484" s="11">
        <v>1103080</v>
      </c>
      <c r="B2484" s="10">
        <v>0.44840000000000002</v>
      </c>
    </row>
    <row r="2485" spans="1:2" x14ac:dyDescent="0.2">
      <c r="A2485" s="11">
        <v>1103080</v>
      </c>
      <c r="B2485" s="10">
        <v>0.6895</v>
      </c>
    </row>
    <row r="2486" spans="1:2" x14ac:dyDescent="0.2">
      <c r="A2486" s="11">
        <v>1103080</v>
      </c>
      <c r="B2486" s="10">
        <v>0.96330000000000005</v>
      </c>
    </row>
    <row r="2487" spans="1:2" x14ac:dyDescent="0.2">
      <c r="A2487" s="11">
        <v>1103080</v>
      </c>
      <c r="B2487" s="10">
        <v>0.44840000000000002</v>
      </c>
    </row>
    <row r="2488" spans="1:2" x14ac:dyDescent="0.2">
      <c r="A2488" s="11">
        <v>1103090</v>
      </c>
      <c r="B2488" s="10">
        <v>0.44840000000000002</v>
      </c>
    </row>
    <row r="2489" spans="1:2" x14ac:dyDescent="0.2">
      <c r="A2489" s="11">
        <v>1103090</v>
      </c>
      <c r="B2489" s="10">
        <v>0.6895</v>
      </c>
    </row>
    <row r="2490" spans="1:2" x14ac:dyDescent="0.2">
      <c r="A2490" s="11">
        <v>1103090</v>
      </c>
      <c r="B2490" s="10">
        <v>0.96330000000000005</v>
      </c>
    </row>
    <row r="2491" spans="1:2" x14ac:dyDescent="0.2">
      <c r="A2491" s="11">
        <v>1103100</v>
      </c>
      <c r="B2491" s="10">
        <v>0.6895</v>
      </c>
    </row>
    <row r="2492" spans="1:2" x14ac:dyDescent="0.2">
      <c r="A2492" s="11">
        <v>1103100</v>
      </c>
      <c r="B2492" s="10">
        <v>0.96330000000000005</v>
      </c>
    </row>
    <row r="2493" spans="1:2" x14ac:dyDescent="0.2">
      <c r="A2493" s="11">
        <v>1103110</v>
      </c>
      <c r="B2493" s="10">
        <v>0.6895</v>
      </c>
    </row>
    <row r="2494" spans="1:2" x14ac:dyDescent="0.2">
      <c r="A2494" s="11">
        <v>1103110</v>
      </c>
      <c r="B2494" s="10">
        <v>0.83020000000000005</v>
      </c>
    </row>
    <row r="2495" spans="1:2" x14ac:dyDescent="0.2">
      <c r="A2495" s="11">
        <v>1103110</v>
      </c>
      <c r="B2495" s="10">
        <v>0.96330000000000005</v>
      </c>
    </row>
    <row r="2496" spans="1:2" x14ac:dyDescent="0.2">
      <c r="A2496" s="11">
        <v>1103110</v>
      </c>
      <c r="B2496" s="10">
        <v>0.96879999999999999</v>
      </c>
    </row>
    <row r="2497" spans="1:2" x14ac:dyDescent="0.2">
      <c r="A2497" s="11">
        <v>1103120</v>
      </c>
      <c r="B2497" s="10">
        <v>0.6895</v>
      </c>
    </row>
    <row r="2498" spans="1:2" x14ac:dyDescent="0.2">
      <c r="A2498" s="11">
        <v>1103120</v>
      </c>
      <c r="B2498" s="10">
        <v>0.91269999999999996</v>
      </c>
    </row>
    <row r="2499" spans="1:2" x14ac:dyDescent="0.2">
      <c r="A2499" s="11">
        <v>1103120</v>
      </c>
      <c r="B2499" s="10">
        <v>0.96879999999999999</v>
      </c>
    </row>
    <row r="2500" spans="1:2" x14ac:dyDescent="0.2">
      <c r="A2500" s="11">
        <v>1103130</v>
      </c>
      <c r="B2500" s="10">
        <v>0.6895</v>
      </c>
    </row>
    <row r="2501" spans="1:2" x14ac:dyDescent="0.2">
      <c r="A2501" s="11">
        <v>1103130</v>
      </c>
      <c r="B2501" s="10">
        <v>0.96330000000000005</v>
      </c>
    </row>
    <row r="2502" spans="1:2" x14ac:dyDescent="0.2">
      <c r="A2502" s="11">
        <v>1103140</v>
      </c>
      <c r="B2502" s="10">
        <v>0</v>
      </c>
    </row>
    <row r="2503" spans="1:2" x14ac:dyDescent="0.2">
      <c r="A2503" s="11">
        <v>1103140</v>
      </c>
      <c r="B2503" s="10">
        <v>0.44840000000000002</v>
      </c>
    </row>
    <row r="2504" spans="1:2" x14ac:dyDescent="0.2">
      <c r="A2504" s="11">
        <v>1103150</v>
      </c>
      <c r="B2504" s="10">
        <v>0</v>
      </c>
    </row>
    <row r="2505" spans="1:2" x14ac:dyDescent="0.2">
      <c r="A2505" s="11">
        <v>1103150</v>
      </c>
      <c r="B2505" s="10">
        <v>0.44840000000000002</v>
      </c>
    </row>
    <row r="2506" spans="1:2" x14ac:dyDescent="0.2">
      <c r="A2506" s="11">
        <v>1103150</v>
      </c>
      <c r="B2506" s="10">
        <v>0.44840000000000002</v>
      </c>
    </row>
    <row r="2507" spans="1:2" x14ac:dyDescent="0.2">
      <c r="A2507" s="11">
        <v>1103160</v>
      </c>
      <c r="B2507" s="10">
        <v>0</v>
      </c>
    </row>
    <row r="2508" spans="1:2" x14ac:dyDescent="0.2">
      <c r="A2508" s="11">
        <v>1103160</v>
      </c>
      <c r="B2508" s="10">
        <v>0.44840000000000002</v>
      </c>
    </row>
    <row r="2509" spans="1:2" x14ac:dyDescent="0.2">
      <c r="A2509" s="11">
        <v>1103170</v>
      </c>
      <c r="B2509" s="10">
        <v>0</v>
      </c>
    </row>
    <row r="2510" spans="1:2" x14ac:dyDescent="0.2">
      <c r="A2510" s="11">
        <v>1103170</v>
      </c>
      <c r="B2510" s="10">
        <v>0.44840000000000002</v>
      </c>
    </row>
    <row r="2511" spans="1:2" x14ac:dyDescent="0.2">
      <c r="A2511" s="11">
        <v>1103180</v>
      </c>
      <c r="B2511" s="10">
        <v>0</v>
      </c>
    </row>
    <row r="2512" spans="1:2" x14ac:dyDescent="0.2">
      <c r="A2512" s="11">
        <v>1103180</v>
      </c>
      <c r="B2512" s="10">
        <v>0.246</v>
      </c>
    </row>
    <row r="2513" spans="1:2" x14ac:dyDescent="0.2">
      <c r="A2513" s="11">
        <v>1103180</v>
      </c>
      <c r="B2513" s="10">
        <v>0.44840000000000002</v>
      </c>
    </row>
    <row r="2514" spans="1:2" x14ac:dyDescent="0.2">
      <c r="A2514" s="11">
        <v>1103190</v>
      </c>
      <c r="B2514" s="10">
        <v>0.246</v>
      </c>
    </row>
    <row r="2515" spans="1:2" x14ac:dyDescent="0.2">
      <c r="A2515" s="11">
        <v>1103190</v>
      </c>
      <c r="B2515" s="10">
        <v>0.44840000000000002</v>
      </c>
    </row>
    <row r="2516" spans="1:2" x14ac:dyDescent="0.2">
      <c r="A2516" s="11">
        <v>1103200</v>
      </c>
      <c r="B2516" s="10">
        <v>0.246</v>
      </c>
    </row>
    <row r="2517" spans="1:2" x14ac:dyDescent="0.2">
      <c r="A2517" s="11">
        <v>1103210</v>
      </c>
      <c r="B2517" s="10">
        <v>0</v>
      </c>
    </row>
    <row r="2518" spans="1:2" x14ac:dyDescent="0.2">
      <c r="A2518" s="11">
        <v>1103210</v>
      </c>
      <c r="B2518" s="10">
        <v>0.246</v>
      </c>
    </row>
    <row r="2519" spans="1:2" x14ac:dyDescent="0.2">
      <c r="A2519" s="11">
        <v>1103220</v>
      </c>
      <c r="B2519" s="10">
        <v>0</v>
      </c>
    </row>
    <row r="2520" spans="1:2" x14ac:dyDescent="0.2">
      <c r="A2520" s="11">
        <v>1103220</v>
      </c>
      <c r="B2520" s="10">
        <v>0.246</v>
      </c>
    </row>
    <row r="2521" spans="1:2" x14ac:dyDescent="0.2">
      <c r="A2521" s="11">
        <v>1103230</v>
      </c>
      <c r="B2521" s="10">
        <v>0.246</v>
      </c>
    </row>
    <row r="2522" spans="1:2" x14ac:dyDescent="0.2">
      <c r="A2522" s="11">
        <v>1103240</v>
      </c>
      <c r="B2522" s="10">
        <v>0.246</v>
      </c>
    </row>
    <row r="2523" spans="1:2" x14ac:dyDescent="0.2">
      <c r="A2523" s="11">
        <v>1103240</v>
      </c>
      <c r="B2523" s="10">
        <v>0.44840000000000002</v>
      </c>
    </row>
    <row r="2524" spans="1:2" x14ac:dyDescent="0.2">
      <c r="A2524" s="11">
        <v>1103240</v>
      </c>
      <c r="B2524" s="10">
        <v>0.80320000000000003</v>
      </c>
    </row>
    <row r="2525" spans="1:2" x14ac:dyDescent="0.2">
      <c r="A2525" s="11">
        <v>1103240</v>
      </c>
      <c r="B2525" s="10">
        <v>0.95289999999999997</v>
      </c>
    </row>
    <row r="2526" spans="1:2" x14ac:dyDescent="0.2">
      <c r="A2526" s="11">
        <v>1103250</v>
      </c>
      <c r="B2526" s="10">
        <v>2.98E-2</v>
      </c>
    </row>
    <row r="2527" spans="1:2" x14ac:dyDescent="0.2">
      <c r="A2527" s="11">
        <v>1103250</v>
      </c>
      <c r="B2527" s="10">
        <v>0.44840000000000002</v>
      </c>
    </row>
    <row r="2528" spans="1:2" x14ac:dyDescent="0.2">
      <c r="A2528" s="11">
        <v>1103250</v>
      </c>
      <c r="B2528" s="10">
        <v>0.80320000000000003</v>
      </c>
    </row>
    <row r="2529" spans="1:2" x14ac:dyDescent="0.2">
      <c r="A2529" s="11">
        <v>1103250</v>
      </c>
      <c r="B2529" s="10">
        <v>0.95289999999999997</v>
      </c>
    </row>
    <row r="2530" spans="1:2" x14ac:dyDescent="0.2">
      <c r="A2530" s="11">
        <v>1103260</v>
      </c>
      <c r="B2530" s="10">
        <v>2.98E-2</v>
      </c>
    </row>
    <row r="2531" spans="1:2" x14ac:dyDescent="0.2">
      <c r="A2531" s="11">
        <v>1103260</v>
      </c>
      <c r="B2531" s="10">
        <v>0.44840000000000002</v>
      </c>
    </row>
    <row r="2532" spans="1:2" x14ac:dyDescent="0.2">
      <c r="A2532" s="11">
        <v>1103260</v>
      </c>
      <c r="B2532" s="10">
        <v>0.45390000000000003</v>
      </c>
    </row>
    <row r="2533" spans="1:2" x14ac:dyDescent="0.2">
      <c r="A2533" s="11">
        <v>1103260</v>
      </c>
      <c r="B2533" s="10">
        <v>0.80320000000000003</v>
      </c>
    </row>
    <row r="2534" spans="1:2" x14ac:dyDescent="0.2">
      <c r="A2534" s="11">
        <v>1103270</v>
      </c>
      <c r="B2534" s="10">
        <v>2.0999999999999999E-3</v>
      </c>
    </row>
    <row r="2535" spans="1:2" x14ac:dyDescent="0.2">
      <c r="A2535" s="11">
        <v>1103270</v>
      </c>
      <c r="B2535" s="10">
        <v>2.98E-2</v>
      </c>
    </row>
    <row r="2536" spans="1:2" x14ac:dyDescent="0.2">
      <c r="A2536" s="11">
        <v>1103270</v>
      </c>
      <c r="B2536" s="10">
        <v>4.6399999999999997E-2</v>
      </c>
    </row>
    <row r="2537" spans="1:2" x14ac:dyDescent="0.2">
      <c r="A2537" s="11">
        <v>1103270</v>
      </c>
      <c r="B2537" s="10">
        <v>0.45390000000000003</v>
      </c>
    </row>
    <row r="2538" spans="1:2" x14ac:dyDescent="0.2">
      <c r="A2538" s="11">
        <v>1103270</v>
      </c>
      <c r="B2538" s="10">
        <v>0.54259999999999997</v>
      </c>
    </row>
    <row r="2539" spans="1:2" x14ac:dyDescent="0.2">
      <c r="A2539" s="11">
        <v>1103270</v>
      </c>
      <c r="B2539" s="10">
        <v>0.85450000000000004</v>
      </c>
    </row>
    <row r="2540" spans="1:2" x14ac:dyDescent="0.2">
      <c r="A2540" s="11">
        <v>1103270</v>
      </c>
      <c r="B2540" s="10">
        <v>0.85450000000000004</v>
      </c>
    </row>
    <row r="2541" spans="1:2" x14ac:dyDescent="0.2">
      <c r="A2541" s="11">
        <v>1103270</v>
      </c>
      <c r="B2541" s="10">
        <v>0.54259999999999997</v>
      </c>
    </row>
    <row r="2542" spans="1:2" x14ac:dyDescent="0.2">
      <c r="A2542" s="11">
        <v>1103289</v>
      </c>
      <c r="B2542" s="10">
        <v>0.54259999999999997</v>
      </c>
    </row>
    <row r="2543" spans="1:2" x14ac:dyDescent="0.2">
      <c r="A2543" s="11">
        <v>1103289</v>
      </c>
      <c r="B2543" s="10">
        <v>0.6895</v>
      </c>
    </row>
    <row r="2544" spans="1:2" x14ac:dyDescent="0.2">
      <c r="A2544" s="11">
        <v>1103289</v>
      </c>
      <c r="B2544" s="10">
        <v>0.85450000000000004</v>
      </c>
    </row>
    <row r="2545" spans="1:2" x14ac:dyDescent="0.2">
      <c r="A2545" s="11">
        <v>1103289</v>
      </c>
      <c r="B2545" s="10">
        <v>0.96879999999999999</v>
      </c>
    </row>
    <row r="2546" spans="1:2" x14ac:dyDescent="0.2">
      <c r="A2546" s="11">
        <v>1103289</v>
      </c>
      <c r="B2546" s="10">
        <v>0.85450000000000004</v>
      </c>
    </row>
    <row r="2547" spans="1:2" x14ac:dyDescent="0.2">
      <c r="A2547" s="11">
        <v>1103290</v>
      </c>
      <c r="B2547" s="10">
        <v>0.44840000000000002</v>
      </c>
    </row>
    <row r="2548" spans="1:2" x14ac:dyDescent="0.2">
      <c r="A2548" s="11">
        <v>1103290</v>
      </c>
      <c r="B2548" s="10">
        <v>0.45390000000000003</v>
      </c>
    </row>
    <row r="2549" spans="1:2" x14ac:dyDescent="0.2">
      <c r="A2549" s="11">
        <v>1103290</v>
      </c>
      <c r="B2549" s="10">
        <v>0.6895</v>
      </c>
    </row>
    <row r="2550" spans="1:2" x14ac:dyDescent="0.2">
      <c r="A2550" s="11">
        <v>1103290</v>
      </c>
      <c r="B2550" s="10">
        <v>0.80320000000000003</v>
      </c>
    </row>
    <row r="2551" spans="1:2" x14ac:dyDescent="0.2">
      <c r="A2551" s="11">
        <v>1103300</v>
      </c>
      <c r="B2551" s="10">
        <v>0.44840000000000002</v>
      </c>
    </row>
    <row r="2552" spans="1:2" x14ac:dyDescent="0.2">
      <c r="A2552" s="11">
        <v>1103300</v>
      </c>
      <c r="B2552" s="10">
        <v>0.45390000000000003</v>
      </c>
    </row>
    <row r="2553" spans="1:2" x14ac:dyDescent="0.2">
      <c r="A2553" s="11">
        <v>1103300</v>
      </c>
      <c r="B2553" s="10">
        <v>0.6895</v>
      </c>
    </row>
    <row r="2554" spans="1:2" x14ac:dyDescent="0.2">
      <c r="A2554" s="11">
        <v>1103300</v>
      </c>
      <c r="B2554" s="10">
        <v>0.85450000000000004</v>
      </c>
    </row>
    <row r="2555" spans="1:2" x14ac:dyDescent="0.2">
      <c r="A2555" s="11">
        <v>1103310</v>
      </c>
      <c r="B2555" s="10">
        <v>0</v>
      </c>
    </row>
    <row r="2556" spans="1:2" x14ac:dyDescent="0.2">
      <c r="A2556" s="11">
        <v>1103310</v>
      </c>
      <c r="B2556" s="10">
        <v>0.246</v>
      </c>
    </row>
    <row r="2557" spans="1:2" x14ac:dyDescent="0.2">
      <c r="A2557" s="11">
        <v>1103320</v>
      </c>
      <c r="B2557" s="10">
        <v>0.246</v>
      </c>
    </row>
    <row r="2558" spans="1:2" x14ac:dyDescent="0.2">
      <c r="A2558" s="11">
        <v>1103330</v>
      </c>
      <c r="B2558" s="10">
        <v>0.246</v>
      </c>
    </row>
    <row r="2559" spans="1:2" x14ac:dyDescent="0.2">
      <c r="A2559" s="11">
        <v>1103340</v>
      </c>
      <c r="B2559" s="10">
        <v>0</v>
      </c>
    </row>
    <row r="2560" spans="1:2" x14ac:dyDescent="0.2">
      <c r="A2560" s="11">
        <v>1103340</v>
      </c>
      <c r="B2560" s="10">
        <v>0.246</v>
      </c>
    </row>
    <row r="2561" spans="1:2" x14ac:dyDescent="0.2">
      <c r="A2561" s="11">
        <v>1103350</v>
      </c>
      <c r="B2561" s="10">
        <v>0</v>
      </c>
    </row>
    <row r="2562" spans="1:2" x14ac:dyDescent="0.2">
      <c r="A2562" s="11">
        <v>1103350</v>
      </c>
      <c r="B2562" s="10">
        <v>9.7699999999999995E-2</v>
      </c>
    </row>
    <row r="2563" spans="1:2" x14ac:dyDescent="0.2">
      <c r="A2563" s="11">
        <v>1103350</v>
      </c>
      <c r="B2563" s="10">
        <v>0.192</v>
      </c>
    </row>
    <row r="2564" spans="1:2" x14ac:dyDescent="0.2">
      <c r="A2564" s="11">
        <v>1103350</v>
      </c>
      <c r="B2564" s="10">
        <v>0.246</v>
      </c>
    </row>
    <row r="2565" spans="1:2" x14ac:dyDescent="0.2">
      <c r="A2565" s="11">
        <v>1103350</v>
      </c>
      <c r="B2565" s="10">
        <v>0.2959</v>
      </c>
    </row>
    <row r="2566" spans="1:2" x14ac:dyDescent="0.2">
      <c r="A2566" s="11">
        <v>1103350</v>
      </c>
      <c r="B2566" s="10">
        <v>0.95289999999999997</v>
      </c>
    </row>
    <row r="2567" spans="1:2" x14ac:dyDescent="0.2">
      <c r="A2567" s="11">
        <v>1103351</v>
      </c>
      <c r="B2567" s="10">
        <v>2.98E-2</v>
      </c>
    </row>
    <row r="2568" spans="1:2" x14ac:dyDescent="0.2">
      <c r="A2568" s="11">
        <v>1103351</v>
      </c>
      <c r="B2568" s="10">
        <v>0.45390000000000003</v>
      </c>
    </row>
    <row r="2569" spans="1:2" x14ac:dyDescent="0.2">
      <c r="A2569" s="11">
        <v>1103351</v>
      </c>
      <c r="B2569" s="10">
        <v>0.80320000000000003</v>
      </c>
    </row>
    <row r="2570" spans="1:2" x14ac:dyDescent="0.2">
      <c r="A2570" s="11">
        <v>1103351</v>
      </c>
      <c r="B2570" s="10">
        <v>0.85450000000000004</v>
      </c>
    </row>
    <row r="2571" spans="1:2" x14ac:dyDescent="0.2">
      <c r="A2571" s="11">
        <v>1103351</v>
      </c>
      <c r="B2571" s="10">
        <v>0.95289999999999997</v>
      </c>
    </row>
    <row r="2572" spans="1:2" x14ac:dyDescent="0.2">
      <c r="A2572" s="11">
        <v>1103351</v>
      </c>
      <c r="B2572" s="10">
        <v>2.98E-2</v>
      </c>
    </row>
    <row r="2573" spans="1:2" x14ac:dyDescent="0.2">
      <c r="A2573" s="11">
        <v>1103360</v>
      </c>
      <c r="B2573" s="10">
        <v>0</v>
      </c>
    </row>
    <row r="2574" spans="1:2" x14ac:dyDescent="0.2">
      <c r="A2574" s="11">
        <v>1103360</v>
      </c>
      <c r="B2574" s="10">
        <v>0.246</v>
      </c>
    </row>
    <row r="2575" spans="1:2" x14ac:dyDescent="0.2">
      <c r="A2575" s="11">
        <v>1103370</v>
      </c>
      <c r="B2575" s="10">
        <v>0</v>
      </c>
    </row>
    <row r="2576" spans="1:2" x14ac:dyDescent="0.2">
      <c r="A2576" s="11">
        <v>1103370</v>
      </c>
      <c r="B2576" s="10">
        <v>0.246</v>
      </c>
    </row>
    <row r="2577" spans="1:2" x14ac:dyDescent="0.2">
      <c r="A2577" s="11">
        <v>1103380</v>
      </c>
      <c r="B2577" s="10">
        <v>0</v>
      </c>
    </row>
    <row r="2578" spans="1:2" x14ac:dyDescent="0.2">
      <c r="A2578" s="11">
        <v>1103380</v>
      </c>
      <c r="B2578" s="10">
        <v>0.246</v>
      </c>
    </row>
    <row r="2579" spans="1:2" x14ac:dyDescent="0.2">
      <c r="A2579" s="11">
        <v>1103390</v>
      </c>
      <c r="B2579" s="10">
        <v>0</v>
      </c>
    </row>
    <row r="2580" spans="1:2" x14ac:dyDescent="0.2">
      <c r="A2580" s="11">
        <v>1103390</v>
      </c>
      <c r="B2580" s="10">
        <v>0.246</v>
      </c>
    </row>
    <row r="2581" spans="1:2" x14ac:dyDescent="0.2">
      <c r="A2581" s="11">
        <v>1103400</v>
      </c>
      <c r="B2581" s="10">
        <v>0</v>
      </c>
    </row>
    <row r="2582" spans="1:2" x14ac:dyDescent="0.2">
      <c r="A2582" s="11">
        <v>1103400</v>
      </c>
      <c r="B2582" s="10">
        <v>0.246</v>
      </c>
    </row>
    <row r="2583" spans="1:2" x14ac:dyDescent="0.2">
      <c r="A2583" s="11">
        <v>1200010</v>
      </c>
      <c r="B2583" s="10">
        <v>0</v>
      </c>
    </row>
    <row r="2584" spans="1:2" x14ac:dyDescent="0.2">
      <c r="A2584" s="11">
        <v>1200010</v>
      </c>
      <c r="B2584" s="10">
        <v>6.4399999999999999E-2</v>
      </c>
    </row>
    <row r="2585" spans="1:2" x14ac:dyDescent="0.2">
      <c r="A2585" s="11">
        <v>1200010</v>
      </c>
      <c r="B2585" s="10">
        <v>0.21</v>
      </c>
    </row>
    <row r="2586" spans="1:2" x14ac:dyDescent="0.2">
      <c r="A2586" s="11">
        <v>1200010</v>
      </c>
      <c r="B2586" s="10">
        <v>0.35070000000000001</v>
      </c>
    </row>
    <row r="2587" spans="1:2" x14ac:dyDescent="0.2">
      <c r="A2587" s="11">
        <v>1200010</v>
      </c>
      <c r="B2587" s="10">
        <v>0.35759999999999997</v>
      </c>
    </row>
    <row r="2588" spans="1:2" x14ac:dyDescent="0.2">
      <c r="A2588" s="11">
        <v>1200010</v>
      </c>
      <c r="B2588" s="10">
        <v>0.44490000000000002</v>
      </c>
    </row>
    <row r="2589" spans="1:2" x14ac:dyDescent="0.2">
      <c r="A2589" s="11">
        <v>1200010</v>
      </c>
      <c r="B2589" s="10">
        <v>0.74639999999999995</v>
      </c>
    </row>
    <row r="2590" spans="1:2" x14ac:dyDescent="0.2">
      <c r="A2590" s="11">
        <v>1200020</v>
      </c>
      <c r="B2590" s="10">
        <v>0</v>
      </c>
    </row>
    <row r="2591" spans="1:2" x14ac:dyDescent="0.2">
      <c r="A2591" s="11">
        <v>1200020</v>
      </c>
      <c r="B2591" s="10">
        <v>3.0499999999999999E-2</v>
      </c>
    </row>
    <row r="2592" spans="1:2" x14ac:dyDescent="0.2">
      <c r="A2592" s="11">
        <v>1200020</v>
      </c>
      <c r="B2592" s="10">
        <v>0.22939999999999999</v>
      </c>
    </row>
    <row r="2593" spans="1:2" x14ac:dyDescent="0.2">
      <c r="A2593" s="11">
        <v>1200020</v>
      </c>
      <c r="B2593" s="10">
        <v>0.35070000000000001</v>
      </c>
    </row>
    <row r="2594" spans="1:2" x14ac:dyDescent="0.2">
      <c r="A2594" s="11">
        <v>1200020</v>
      </c>
      <c r="B2594" s="10">
        <v>0.36659999999999998</v>
      </c>
    </row>
    <row r="2595" spans="1:2" x14ac:dyDescent="0.2">
      <c r="A2595" s="11">
        <v>1200020</v>
      </c>
      <c r="B2595" s="10">
        <v>0.44490000000000002</v>
      </c>
    </row>
    <row r="2596" spans="1:2" x14ac:dyDescent="0.2">
      <c r="A2596" s="11">
        <v>1200020</v>
      </c>
      <c r="B2596" s="10">
        <v>0.55579999999999996</v>
      </c>
    </row>
    <row r="2597" spans="1:2" x14ac:dyDescent="0.2">
      <c r="A2597" s="11">
        <v>1200020</v>
      </c>
      <c r="B2597" s="10">
        <v>0.69789999999999996</v>
      </c>
    </row>
    <row r="2598" spans="1:2" x14ac:dyDescent="0.2">
      <c r="A2598" s="11">
        <v>1200020</v>
      </c>
      <c r="B2598" s="10">
        <v>0.74639999999999995</v>
      </c>
    </row>
    <row r="2599" spans="1:2" x14ac:dyDescent="0.2">
      <c r="A2599" s="11">
        <v>1200020</v>
      </c>
      <c r="B2599" s="10">
        <v>0.82609999999999995</v>
      </c>
    </row>
    <row r="2600" spans="1:2" x14ac:dyDescent="0.2">
      <c r="A2600" s="11">
        <v>1200020</v>
      </c>
      <c r="B2600" s="10">
        <v>0.44490000000000002</v>
      </c>
    </row>
    <row r="2601" spans="1:2" x14ac:dyDescent="0.2">
      <c r="A2601" s="11">
        <v>1200020</v>
      </c>
      <c r="B2601" s="10">
        <v>0.74639999999999995</v>
      </c>
    </row>
    <row r="2602" spans="1:2" x14ac:dyDescent="0.2">
      <c r="A2602" s="11">
        <v>1200020</v>
      </c>
      <c r="B2602" s="10">
        <v>0.82609999999999995</v>
      </c>
    </row>
    <row r="2603" spans="1:2" x14ac:dyDescent="0.2">
      <c r="A2603" s="11">
        <v>1200030</v>
      </c>
      <c r="B2603" s="10">
        <v>0</v>
      </c>
    </row>
    <row r="2604" spans="1:2" x14ac:dyDescent="0.2">
      <c r="A2604" s="11">
        <v>1200030</v>
      </c>
      <c r="B2604" s="10">
        <v>3.0499999999999999E-2</v>
      </c>
    </row>
    <row r="2605" spans="1:2" x14ac:dyDescent="0.2">
      <c r="A2605" s="11">
        <v>1200030</v>
      </c>
      <c r="B2605" s="10">
        <v>0.55579999999999996</v>
      </c>
    </row>
    <row r="2606" spans="1:2" x14ac:dyDescent="0.2">
      <c r="A2606" s="11">
        <v>1200030</v>
      </c>
      <c r="B2606" s="10">
        <v>0.69789999999999996</v>
      </c>
    </row>
    <row r="2607" spans="1:2" x14ac:dyDescent="0.2">
      <c r="A2607" s="11">
        <v>1200040</v>
      </c>
      <c r="B2607" s="10">
        <v>0</v>
      </c>
    </row>
    <row r="2608" spans="1:2" x14ac:dyDescent="0.2">
      <c r="A2608" s="11">
        <v>1200040</v>
      </c>
      <c r="B2608" s="10">
        <v>3.0499999999999999E-2</v>
      </c>
    </row>
    <row r="2609" spans="1:2" x14ac:dyDescent="0.2">
      <c r="A2609" s="11">
        <v>1200040</v>
      </c>
      <c r="B2609" s="10">
        <v>7.4200000000000002E-2</v>
      </c>
    </row>
    <row r="2610" spans="1:2" x14ac:dyDescent="0.2">
      <c r="A2610" s="11">
        <v>1200040</v>
      </c>
      <c r="B2610" s="10">
        <v>0.1033</v>
      </c>
    </row>
    <row r="2611" spans="1:2" x14ac:dyDescent="0.2">
      <c r="A2611" s="11">
        <v>1200040</v>
      </c>
      <c r="B2611" s="10">
        <v>0.1095</v>
      </c>
    </row>
    <row r="2612" spans="1:2" x14ac:dyDescent="0.2">
      <c r="A2612" s="11">
        <v>1200040</v>
      </c>
      <c r="B2612" s="10">
        <v>0.1137</v>
      </c>
    </row>
    <row r="2613" spans="1:2" x14ac:dyDescent="0.2">
      <c r="A2613" s="11">
        <v>1200040</v>
      </c>
      <c r="B2613" s="10">
        <v>0.1303</v>
      </c>
    </row>
    <row r="2614" spans="1:2" x14ac:dyDescent="0.2">
      <c r="A2614" s="11">
        <v>1200040</v>
      </c>
      <c r="B2614" s="10">
        <v>0.2883</v>
      </c>
    </row>
    <row r="2615" spans="1:2" x14ac:dyDescent="0.2">
      <c r="A2615" s="11">
        <v>1200040</v>
      </c>
      <c r="B2615" s="10">
        <v>0.43940000000000001</v>
      </c>
    </row>
    <row r="2616" spans="1:2" x14ac:dyDescent="0.2">
      <c r="A2616" s="11">
        <v>1200040</v>
      </c>
      <c r="B2616" s="10">
        <v>0.51770000000000005</v>
      </c>
    </row>
    <row r="2617" spans="1:2" x14ac:dyDescent="0.2">
      <c r="A2617" s="11">
        <v>1200040</v>
      </c>
      <c r="B2617" s="10">
        <v>0.69789999999999996</v>
      </c>
    </row>
    <row r="2618" spans="1:2" x14ac:dyDescent="0.2">
      <c r="A2618" s="11">
        <v>1200040</v>
      </c>
      <c r="B2618" s="10">
        <v>0.1033</v>
      </c>
    </row>
    <row r="2619" spans="1:2" x14ac:dyDescent="0.2">
      <c r="A2619" s="11">
        <v>1200040</v>
      </c>
      <c r="B2619" s="10">
        <v>0.1303</v>
      </c>
    </row>
    <row r="2620" spans="1:2" x14ac:dyDescent="0.2">
      <c r="A2620" s="11">
        <v>1200040</v>
      </c>
      <c r="B2620" s="10">
        <v>0.2883</v>
      </c>
    </row>
    <row r="2621" spans="1:2" x14ac:dyDescent="0.2">
      <c r="A2621" s="11">
        <v>1200040</v>
      </c>
      <c r="B2621" s="10">
        <v>0.51770000000000005</v>
      </c>
    </row>
    <row r="2622" spans="1:2" x14ac:dyDescent="0.2">
      <c r="A2622" s="11">
        <v>1200040</v>
      </c>
      <c r="B2622" s="10">
        <v>0.43940000000000001</v>
      </c>
    </row>
    <row r="2623" spans="1:2" x14ac:dyDescent="0.2">
      <c r="A2623" s="11">
        <v>1200050</v>
      </c>
      <c r="B2623" s="10">
        <v>0</v>
      </c>
    </row>
    <row r="2624" spans="1:2" x14ac:dyDescent="0.2">
      <c r="A2624" s="11">
        <v>1200050</v>
      </c>
      <c r="B2624" s="10">
        <v>2.01E-2</v>
      </c>
    </row>
    <row r="2625" spans="1:2" x14ac:dyDescent="0.2">
      <c r="A2625" s="11">
        <v>1200050</v>
      </c>
      <c r="B2625" s="10">
        <v>3.2599999999999997E-2</v>
      </c>
    </row>
    <row r="2626" spans="1:2" x14ac:dyDescent="0.2">
      <c r="A2626" s="11">
        <v>1200050</v>
      </c>
      <c r="B2626" s="10">
        <v>5.4100000000000002E-2</v>
      </c>
    </row>
    <row r="2627" spans="1:2" x14ac:dyDescent="0.2">
      <c r="A2627" s="11">
        <v>1200050</v>
      </c>
      <c r="B2627" s="10">
        <v>0.1095</v>
      </c>
    </row>
    <row r="2628" spans="1:2" x14ac:dyDescent="0.2">
      <c r="A2628" s="11">
        <v>1200050</v>
      </c>
      <c r="B2628" s="10">
        <v>0.1137</v>
      </c>
    </row>
    <row r="2629" spans="1:2" x14ac:dyDescent="0.2">
      <c r="A2629" s="11">
        <v>1200050</v>
      </c>
      <c r="B2629" s="10">
        <v>0.1303</v>
      </c>
    </row>
    <row r="2630" spans="1:2" x14ac:dyDescent="0.2">
      <c r="A2630" s="11">
        <v>1200050</v>
      </c>
      <c r="B2630" s="10">
        <v>0.43940000000000001</v>
      </c>
    </row>
    <row r="2631" spans="1:2" x14ac:dyDescent="0.2">
      <c r="A2631" s="11">
        <v>1200050</v>
      </c>
      <c r="B2631" s="10">
        <v>2.01E-2</v>
      </c>
    </row>
    <row r="2632" spans="1:2" x14ac:dyDescent="0.2">
      <c r="A2632" s="11">
        <v>1200050</v>
      </c>
      <c r="B2632" s="10">
        <v>3.2599999999999997E-2</v>
      </c>
    </row>
    <row r="2633" spans="1:2" x14ac:dyDescent="0.2">
      <c r="A2633" s="11">
        <v>1200050</v>
      </c>
      <c r="B2633" s="10">
        <v>5.4100000000000002E-2</v>
      </c>
    </row>
    <row r="2634" spans="1:2" x14ac:dyDescent="0.2">
      <c r="A2634" s="11">
        <v>1200050</v>
      </c>
      <c r="B2634" s="10">
        <v>0.43940000000000001</v>
      </c>
    </row>
    <row r="2635" spans="1:2" x14ac:dyDescent="0.2">
      <c r="A2635" s="11">
        <v>1200060</v>
      </c>
      <c r="B2635" s="10">
        <v>0</v>
      </c>
    </row>
    <row r="2636" spans="1:2" x14ac:dyDescent="0.2">
      <c r="A2636" s="11">
        <v>1200060</v>
      </c>
      <c r="B2636" s="10">
        <v>2.9100000000000001E-2</v>
      </c>
    </row>
    <row r="2637" spans="1:2" x14ac:dyDescent="0.2">
      <c r="A2637" s="11">
        <v>1200060</v>
      </c>
      <c r="B2637" s="10">
        <v>3.2599999999999997E-2</v>
      </c>
    </row>
    <row r="2638" spans="1:2" x14ac:dyDescent="0.2">
      <c r="A2638" s="11">
        <v>1200060</v>
      </c>
      <c r="B2638" s="10">
        <v>5.1999999999999998E-2</v>
      </c>
    </row>
    <row r="2639" spans="1:2" x14ac:dyDescent="0.2">
      <c r="A2639" s="11">
        <v>1200060</v>
      </c>
      <c r="B2639" s="10">
        <v>2.9100000000000001E-2</v>
      </c>
    </row>
    <row r="2640" spans="1:2" x14ac:dyDescent="0.2">
      <c r="A2640" s="11">
        <v>1200060</v>
      </c>
      <c r="B2640" s="10">
        <v>2.9100000000000001E-2</v>
      </c>
    </row>
    <row r="2641" spans="1:2" x14ac:dyDescent="0.2">
      <c r="A2641" s="11">
        <v>1300010</v>
      </c>
      <c r="B2641" s="10">
        <v>0</v>
      </c>
    </row>
    <row r="2642" spans="1:2" x14ac:dyDescent="0.2">
      <c r="A2642" s="11">
        <v>1300010</v>
      </c>
      <c r="B2642" s="10">
        <v>1.8700000000000001E-2</v>
      </c>
    </row>
    <row r="2643" spans="1:2" x14ac:dyDescent="0.2">
      <c r="A2643" s="11">
        <v>1300010</v>
      </c>
      <c r="B2643" s="10">
        <v>2.98E-2</v>
      </c>
    </row>
    <row r="2644" spans="1:2" x14ac:dyDescent="0.2">
      <c r="A2644" s="11">
        <v>1300010</v>
      </c>
      <c r="B2644" s="10">
        <v>4.6399999999999997E-2</v>
      </c>
    </row>
    <row r="2645" spans="1:2" x14ac:dyDescent="0.2">
      <c r="A2645" s="11">
        <v>1300010</v>
      </c>
      <c r="B2645" s="10">
        <v>9.7699999999999995E-2</v>
      </c>
    </row>
    <row r="2646" spans="1:2" x14ac:dyDescent="0.2">
      <c r="A2646" s="11">
        <v>1300010</v>
      </c>
      <c r="B2646" s="10">
        <v>0.1227</v>
      </c>
    </row>
    <row r="2647" spans="1:2" x14ac:dyDescent="0.2">
      <c r="A2647" s="11">
        <v>1300010</v>
      </c>
      <c r="B2647" s="10">
        <v>0.16980000000000001</v>
      </c>
    </row>
    <row r="2648" spans="1:2" x14ac:dyDescent="0.2">
      <c r="A2648" s="11">
        <v>1300010</v>
      </c>
      <c r="B2648" s="10">
        <v>0.192</v>
      </c>
    </row>
    <row r="2649" spans="1:2" x14ac:dyDescent="0.2">
      <c r="A2649" s="11">
        <v>1300010</v>
      </c>
      <c r="B2649" s="10">
        <v>0.2959</v>
      </c>
    </row>
    <row r="2650" spans="1:2" x14ac:dyDescent="0.2">
      <c r="A2650" s="11">
        <v>1300010</v>
      </c>
      <c r="B2650" s="10">
        <v>0.95289999999999997</v>
      </c>
    </row>
    <row r="2651" spans="1:2" x14ac:dyDescent="0.2">
      <c r="A2651" s="11">
        <v>1300020</v>
      </c>
      <c r="B2651" s="10">
        <v>0</v>
      </c>
    </row>
    <row r="2652" spans="1:2" x14ac:dyDescent="0.2">
      <c r="A2652" s="11">
        <v>1300020</v>
      </c>
      <c r="B2652" s="10">
        <v>2.0999999999999999E-3</v>
      </c>
    </row>
    <row r="2653" spans="1:2" x14ac:dyDescent="0.2">
      <c r="A2653" s="11">
        <v>1300020</v>
      </c>
      <c r="B2653" s="10">
        <v>2.98E-2</v>
      </c>
    </row>
    <row r="2654" spans="1:2" x14ac:dyDescent="0.2">
      <c r="A2654" s="11">
        <v>1300020</v>
      </c>
      <c r="B2654" s="10">
        <v>4.6399999999999997E-2</v>
      </c>
    </row>
    <row r="2655" spans="1:2" x14ac:dyDescent="0.2">
      <c r="A2655" s="11">
        <v>1300020</v>
      </c>
      <c r="B2655" s="10">
        <v>0.85450000000000004</v>
      </c>
    </row>
    <row r="2656" spans="1:2" x14ac:dyDescent="0.2">
      <c r="A2656" s="11">
        <v>1300020</v>
      </c>
      <c r="B2656" s="10">
        <v>2.98E-2</v>
      </c>
    </row>
    <row r="2657" spans="1:2" x14ac:dyDescent="0.2">
      <c r="A2657" s="11">
        <v>1300030</v>
      </c>
      <c r="B2657" s="10">
        <v>0</v>
      </c>
    </row>
    <row r="2658" spans="1:2" x14ac:dyDescent="0.2">
      <c r="A2658" s="11">
        <v>1300030</v>
      </c>
      <c r="B2658" s="10">
        <v>2.0999999999999999E-3</v>
      </c>
    </row>
    <row r="2659" spans="1:2" x14ac:dyDescent="0.2">
      <c r="A2659" s="11">
        <v>1300030</v>
      </c>
      <c r="B2659" s="10">
        <v>4.6399999999999997E-2</v>
      </c>
    </row>
    <row r="2660" spans="1:2" x14ac:dyDescent="0.2">
      <c r="A2660" s="11">
        <v>1300030</v>
      </c>
      <c r="B2660" s="10">
        <v>8.2500000000000004E-2</v>
      </c>
    </row>
    <row r="2661" spans="1:2" x14ac:dyDescent="0.2">
      <c r="A2661" s="11">
        <v>1300040</v>
      </c>
      <c r="B2661" s="10">
        <v>0</v>
      </c>
    </row>
    <row r="2662" spans="1:2" x14ac:dyDescent="0.2">
      <c r="A2662" s="11">
        <v>1300040</v>
      </c>
      <c r="B2662" s="10">
        <v>2.0999999999999999E-3</v>
      </c>
    </row>
    <row r="2663" spans="1:2" x14ac:dyDescent="0.2">
      <c r="A2663" s="11">
        <v>1300040</v>
      </c>
      <c r="B2663" s="10">
        <v>8.2500000000000004E-2</v>
      </c>
    </row>
    <row r="2664" spans="1:2" x14ac:dyDescent="0.2">
      <c r="A2664" s="11">
        <v>1300040</v>
      </c>
      <c r="B2664" s="10">
        <v>0.54259999999999997</v>
      </c>
    </row>
    <row r="2665" spans="1:2" x14ac:dyDescent="0.2">
      <c r="A2665" s="11">
        <v>1300040</v>
      </c>
      <c r="B2665" s="10">
        <v>0.85450000000000004</v>
      </c>
    </row>
    <row r="2666" spans="1:2" x14ac:dyDescent="0.2">
      <c r="A2666" s="11">
        <v>1300050</v>
      </c>
      <c r="B2666" s="10">
        <v>0</v>
      </c>
    </row>
    <row r="2667" spans="1:2" x14ac:dyDescent="0.2">
      <c r="A2667" s="11">
        <v>1300060</v>
      </c>
      <c r="B2667" s="10">
        <v>0</v>
      </c>
    </row>
    <row r="2668" spans="1:2" x14ac:dyDescent="0.2">
      <c r="A2668" s="11">
        <v>1300070</v>
      </c>
      <c r="B2668" s="10">
        <v>0</v>
      </c>
    </row>
    <row r="2669" spans="1:2" x14ac:dyDescent="0.2">
      <c r="A2669" s="11">
        <v>1300080</v>
      </c>
      <c r="B2669" s="10">
        <v>0</v>
      </c>
    </row>
    <row r="2670" spans="1:2" x14ac:dyDescent="0.2">
      <c r="A2670" s="11">
        <v>1300090</v>
      </c>
      <c r="B2670" s="10">
        <v>0</v>
      </c>
    </row>
    <row r="2671" spans="1:2" x14ac:dyDescent="0.2">
      <c r="A2671" s="11">
        <v>1300090</v>
      </c>
      <c r="B2671" s="10">
        <v>0.91269999999999996</v>
      </c>
    </row>
    <row r="2672" spans="1:2" x14ac:dyDescent="0.2">
      <c r="A2672" s="11">
        <v>1300100</v>
      </c>
      <c r="B2672" s="10">
        <v>0</v>
      </c>
    </row>
    <row r="2673" spans="1:2" x14ac:dyDescent="0.2">
      <c r="A2673" s="11">
        <v>1300100</v>
      </c>
      <c r="B2673" s="10">
        <v>0.91269999999999996</v>
      </c>
    </row>
    <row r="2674" spans="1:2" x14ac:dyDescent="0.2">
      <c r="A2674" s="11">
        <v>1300110</v>
      </c>
      <c r="B2674" s="10">
        <v>0</v>
      </c>
    </row>
    <row r="2675" spans="1:2" x14ac:dyDescent="0.2">
      <c r="A2675" s="11">
        <v>1300120</v>
      </c>
      <c r="B2675" s="10">
        <v>0</v>
      </c>
    </row>
    <row r="2676" spans="1:2" x14ac:dyDescent="0.2">
      <c r="A2676" s="11">
        <v>1300130</v>
      </c>
      <c r="B2676" s="10">
        <v>0</v>
      </c>
    </row>
    <row r="2677" spans="1:2" x14ac:dyDescent="0.2">
      <c r="A2677" s="11">
        <v>1300130</v>
      </c>
      <c r="B2677" s="10">
        <v>0.91269999999999996</v>
      </c>
    </row>
    <row r="2678" spans="1:2" x14ac:dyDescent="0.2">
      <c r="A2678" s="11">
        <v>1300140</v>
      </c>
      <c r="B2678" s="10">
        <v>0</v>
      </c>
    </row>
    <row r="2679" spans="1:2" x14ac:dyDescent="0.2">
      <c r="A2679" s="11">
        <v>1300140</v>
      </c>
      <c r="B2679" s="10">
        <v>0.91269999999999996</v>
      </c>
    </row>
    <row r="2680" spans="1:2" x14ac:dyDescent="0.2">
      <c r="A2680" s="11">
        <v>1300140</v>
      </c>
      <c r="B2680" s="10">
        <v>0.91269999999999996</v>
      </c>
    </row>
    <row r="2681" spans="1:2" x14ac:dyDescent="0.2">
      <c r="A2681" s="11">
        <v>1300150</v>
      </c>
      <c r="B2681" s="10">
        <v>0</v>
      </c>
    </row>
    <row r="2682" spans="1:2" x14ac:dyDescent="0.2">
      <c r="A2682" s="11">
        <v>1300150</v>
      </c>
      <c r="B2682" s="10">
        <v>0.91269999999999996</v>
      </c>
    </row>
    <row r="2683" spans="1:2" x14ac:dyDescent="0.2">
      <c r="A2683" s="11">
        <v>1300160</v>
      </c>
      <c r="B2683" s="10">
        <v>0</v>
      </c>
    </row>
    <row r="2684" spans="1:2" x14ac:dyDescent="0.2">
      <c r="A2684" s="11">
        <v>1300160</v>
      </c>
      <c r="B2684" s="10">
        <v>0.54259999999999997</v>
      </c>
    </row>
    <row r="2685" spans="1:2" x14ac:dyDescent="0.2">
      <c r="A2685" s="11">
        <v>1300160</v>
      </c>
      <c r="B2685" s="10">
        <v>0.91269999999999996</v>
      </c>
    </row>
    <row r="2686" spans="1:2" x14ac:dyDescent="0.2">
      <c r="A2686" s="11">
        <v>1300160</v>
      </c>
      <c r="B2686" s="10">
        <v>0.96879999999999999</v>
      </c>
    </row>
    <row r="2687" spans="1:2" x14ac:dyDescent="0.2">
      <c r="A2687" s="11">
        <v>1300170</v>
      </c>
      <c r="B2687" s="10">
        <v>0.96879999999999999</v>
      </c>
    </row>
    <row r="2688" spans="1:2" x14ac:dyDescent="0.2">
      <c r="A2688" s="11">
        <v>1300180</v>
      </c>
      <c r="B2688" s="10">
        <v>0.6895</v>
      </c>
    </row>
    <row r="2689" spans="1:2" x14ac:dyDescent="0.2">
      <c r="A2689" s="11">
        <v>1300180</v>
      </c>
      <c r="B2689" s="10">
        <v>0.96879999999999999</v>
      </c>
    </row>
    <row r="2690" spans="1:2" x14ac:dyDescent="0.2">
      <c r="A2690" s="11">
        <v>1300190</v>
      </c>
      <c r="B2690" s="10">
        <v>0.96879999999999999</v>
      </c>
    </row>
    <row r="2691" spans="1:2" x14ac:dyDescent="0.2">
      <c r="A2691" s="11">
        <v>1300200</v>
      </c>
      <c r="B2691" s="10">
        <v>0</v>
      </c>
    </row>
    <row r="2692" spans="1:2" x14ac:dyDescent="0.2">
      <c r="A2692" s="11">
        <v>1300200</v>
      </c>
      <c r="B2692" s="10">
        <v>0.54259999999999997</v>
      </c>
    </row>
    <row r="2693" spans="1:2" x14ac:dyDescent="0.2">
      <c r="A2693" s="11">
        <v>1300200</v>
      </c>
      <c r="B2693" s="10">
        <v>0.91269999999999996</v>
      </c>
    </row>
    <row r="2694" spans="1:2" x14ac:dyDescent="0.2">
      <c r="A2694" s="11">
        <v>1300200</v>
      </c>
      <c r="B2694" s="10">
        <v>0.96879999999999999</v>
      </c>
    </row>
    <row r="2695" spans="1:2" x14ac:dyDescent="0.2">
      <c r="A2695" s="11">
        <v>1300210</v>
      </c>
      <c r="B2695" s="10">
        <v>0.54259999999999997</v>
      </c>
    </row>
    <row r="2696" spans="1:2" x14ac:dyDescent="0.2">
      <c r="A2696" s="11">
        <v>1300210</v>
      </c>
      <c r="B2696" s="10">
        <v>0.91269999999999996</v>
      </c>
    </row>
    <row r="2697" spans="1:2" x14ac:dyDescent="0.2">
      <c r="A2697" s="11">
        <v>1300210</v>
      </c>
      <c r="B2697" s="10">
        <v>0.96879999999999999</v>
      </c>
    </row>
    <row r="2698" spans="1:2" x14ac:dyDescent="0.2">
      <c r="A2698" s="11">
        <v>1300210</v>
      </c>
      <c r="B2698" s="10">
        <v>0.54259999999999997</v>
      </c>
    </row>
    <row r="2699" spans="1:2" x14ac:dyDescent="0.2">
      <c r="A2699" s="11">
        <v>1300220</v>
      </c>
      <c r="B2699" s="10">
        <v>0.91269999999999996</v>
      </c>
    </row>
    <row r="2700" spans="1:2" x14ac:dyDescent="0.2">
      <c r="A2700" s="11">
        <v>1300220</v>
      </c>
      <c r="B2700" s="10">
        <v>0.96879999999999999</v>
      </c>
    </row>
    <row r="2701" spans="1:2" x14ac:dyDescent="0.2">
      <c r="A2701" s="11">
        <v>1300220</v>
      </c>
      <c r="B2701" s="10">
        <v>0.91269999999999996</v>
      </c>
    </row>
    <row r="2702" spans="1:2" x14ac:dyDescent="0.2">
      <c r="A2702" s="11">
        <v>1300230</v>
      </c>
      <c r="B2702" s="10">
        <v>0.91269999999999996</v>
      </c>
    </row>
    <row r="2703" spans="1:2" x14ac:dyDescent="0.2">
      <c r="A2703" s="11">
        <v>1300230</v>
      </c>
      <c r="B2703" s="10">
        <v>0.96879999999999999</v>
      </c>
    </row>
    <row r="2704" spans="1:2" x14ac:dyDescent="0.2">
      <c r="A2704" s="11">
        <v>1300240</v>
      </c>
      <c r="B2704" s="10">
        <v>0.96879999999999999</v>
      </c>
    </row>
    <row r="2705" spans="1:2" x14ac:dyDescent="0.2">
      <c r="A2705" s="11">
        <v>1300250</v>
      </c>
      <c r="B2705" s="10">
        <v>0</v>
      </c>
    </row>
    <row r="2706" spans="1:2" x14ac:dyDescent="0.2">
      <c r="A2706" s="11">
        <v>1300260</v>
      </c>
      <c r="B2706" s="10">
        <v>0</v>
      </c>
    </row>
    <row r="2707" spans="1:2" x14ac:dyDescent="0.2">
      <c r="A2707" s="11">
        <v>1300270</v>
      </c>
      <c r="B2707" s="10">
        <v>0</v>
      </c>
    </row>
    <row r="2708" spans="1:2" x14ac:dyDescent="0.2">
      <c r="A2708" s="11">
        <v>1300280</v>
      </c>
      <c r="B2708" s="10">
        <v>0</v>
      </c>
    </row>
    <row r="2709" spans="1:2" x14ac:dyDescent="0.2">
      <c r="A2709" s="11">
        <v>1300290</v>
      </c>
      <c r="B2709" s="10">
        <v>0</v>
      </c>
    </row>
    <row r="2710" spans="1:2" x14ac:dyDescent="0.2">
      <c r="A2710" s="11">
        <v>1300300</v>
      </c>
      <c r="B2710" s="10">
        <v>0</v>
      </c>
    </row>
    <row r="2711" spans="1:2" x14ac:dyDescent="0.2">
      <c r="A2711" s="11">
        <v>1300310</v>
      </c>
      <c r="B2711" s="10">
        <v>0</v>
      </c>
    </row>
    <row r="2712" spans="1:2" x14ac:dyDescent="0.2">
      <c r="A2712" s="11">
        <v>1300320</v>
      </c>
      <c r="B2712" s="10">
        <v>0</v>
      </c>
    </row>
    <row r="2713" spans="1:2" x14ac:dyDescent="0.2">
      <c r="A2713" s="11">
        <v>1300320</v>
      </c>
      <c r="B2713" s="10">
        <v>0.73529999999999995</v>
      </c>
    </row>
    <row r="2714" spans="1:2" x14ac:dyDescent="0.2">
      <c r="A2714" s="11">
        <v>1300330</v>
      </c>
      <c r="B2714" s="10">
        <v>0</v>
      </c>
    </row>
    <row r="2715" spans="1:2" x14ac:dyDescent="0.2">
      <c r="A2715" s="11">
        <v>1300340</v>
      </c>
      <c r="B2715" s="10">
        <v>0</v>
      </c>
    </row>
    <row r="2716" spans="1:2" x14ac:dyDescent="0.2">
      <c r="A2716" s="11">
        <v>1300350</v>
      </c>
      <c r="B2716" s="10">
        <v>0</v>
      </c>
    </row>
    <row r="2717" spans="1:2" x14ac:dyDescent="0.2">
      <c r="A2717" s="11">
        <v>1300350</v>
      </c>
      <c r="B2717" s="10">
        <v>0.878</v>
      </c>
    </row>
    <row r="2718" spans="1:2" x14ac:dyDescent="0.2">
      <c r="A2718" s="11">
        <v>1300360</v>
      </c>
      <c r="B2718" s="10">
        <v>0</v>
      </c>
    </row>
    <row r="2719" spans="1:2" x14ac:dyDescent="0.2">
      <c r="A2719" s="11">
        <v>1300360</v>
      </c>
      <c r="B2719" s="10">
        <v>0.878</v>
      </c>
    </row>
    <row r="2720" spans="1:2" x14ac:dyDescent="0.2">
      <c r="A2720" s="11">
        <v>1300370</v>
      </c>
      <c r="B2720" s="10">
        <v>0</v>
      </c>
    </row>
    <row r="2721" spans="1:2" x14ac:dyDescent="0.2">
      <c r="A2721" s="11">
        <v>1300370</v>
      </c>
      <c r="B2721" s="10">
        <v>0.878</v>
      </c>
    </row>
    <row r="2722" spans="1:2" x14ac:dyDescent="0.2">
      <c r="A2722" s="11">
        <v>1300380</v>
      </c>
      <c r="B2722" s="10">
        <v>0</v>
      </c>
    </row>
    <row r="2723" spans="1:2" x14ac:dyDescent="0.2">
      <c r="A2723" s="11">
        <v>1300380</v>
      </c>
      <c r="B2723" s="10">
        <v>0.878</v>
      </c>
    </row>
    <row r="2724" spans="1:2" x14ac:dyDescent="0.2">
      <c r="A2724" s="11">
        <v>1300390</v>
      </c>
      <c r="B2724" s="10">
        <v>0</v>
      </c>
    </row>
    <row r="2725" spans="1:2" x14ac:dyDescent="0.2">
      <c r="A2725" s="11">
        <v>1300390</v>
      </c>
      <c r="B2725" s="10">
        <v>0.878</v>
      </c>
    </row>
    <row r="2726" spans="1:2" x14ac:dyDescent="0.2">
      <c r="A2726" s="11">
        <v>1300400</v>
      </c>
      <c r="B2726" s="10">
        <v>0</v>
      </c>
    </row>
    <row r="2727" spans="1:2" x14ac:dyDescent="0.2">
      <c r="A2727" s="11">
        <v>1300410</v>
      </c>
      <c r="B2727" s="10">
        <v>0</v>
      </c>
    </row>
    <row r="2728" spans="1:2" x14ac:dyDescent="0.2">
      <c r="A2728" s="11">
        <v>1300410</v>
      </c>
      <c r="B2728" s="10">
        <v>0.878</v>
      </c>
    </row>
    <row r="2729" spans="1:2" x14ac:dyDescent="0.2">
      <c r="A2729" s="11">
        <v>1300420</v>
      </c>
      <c r="B2729" s="10">
        <v>0</v>
      </c>
    </row>
    <row r="2730" spans="1:2" x14ac:dyDescent="0.2">
      <c r="A2730" s="11">
        <v>1300420</v>
      </c>
      <c r="B2730" s="10">
        <v>0.8468</v>
      </c>
    </row>
    <row r="2731" spans="1:2" x14ac:dyDescent="0.2">
      <c r="A2731" s="11">
        <v>1300420</v>
      </c>
      <c r="B2731" s="10">
        <v>0.878</v>
      </c>
    </row>
    <row r="2732" spans="1:2" x14ac:dyDescent="0.2">
      <c r="A2732" s="11">
        <v>1300430</v>
      </c>
      <c r="B2732" s="10">
        <v>0.8468</v>
      </c>
    </row>
    <row r="2733" spans="1:2" x14ac:dyDescent="0.2">
      <c r="A2733" s="11">
        <v>1300430</v>
      </c>
      <c r="B2733" s="10">
        <v>0.878</v>
      </c>
    </row>
    <row r="2734" spans="1:2" x14ac:dyDescent="0.2">
      <c r="A2734" s="11">
        <v>1300440</v>
      </c>
      <c r="B2734" s="10">
        <v>0.878</v>
      </c>
    </row>
    <row r="2735" spans="1:2" x14ac:dyDescent="0.2">
      <c r="A2735" s="11">
        <v>1300450</v>
      </c>
      <c r="B2735" s="10">
        <v>0.878</v>
      </c>
    </row>
    <row r="2736" spans="1:2" x14ac:dyDescent="0.2">
      <c r="A2736" s="11">
        <v>1300460</v>
      </c>
      <c r="B2736" s="10">
        <v>0.8468</v>
      </c>
    </row>
    <row r="2737" spans="1:2" x14ac:dyDescent="0.2">
      <c r="A2737" s="11">
        <v>1300460</v>
      </c>
      <c r="B2737" s="10">
        <v>0.878</v>
      </c>
    </row>
    <row r="2738" spans="1:2" x14ac:dyDescent="0.2">
      <c r="A2738" s="11">
        <v>1300470</v>
      </c>
      <c r="B2738" s="10">
        <v>0.878</v>
      </c>
    </row>
    <row r="2739" spans="1:2" x14ac:dyDescent="0.2">
      <c r="A2739" s="11">
        <v>1300480</v>
      </c>
      <c r="B2739" s="10">
        <v>0.878</v>
      </c>
    </row>
    <row r="2740" spans="1:2" x14ac:dyDescent="0.2">
      <c r="A2740" s="11">
        <v>1300490</v>
      </c>
      <c r="B2740" s="10">
        <v>0.878</v>
      </c>
    </row>
    <row r="2741" spans="1:2" x14ac:dyDescent="0.2">
      <c r="A2741" s="11">
        <v>1300500</v>
      </c>
      <c r="B2741" s="10">
        <v>0.878</v>
      </c>
    </row>
    <row r="2742" spans="1:2" x14ac:dyDescent="0.2">
      <c r="A2742" s="11">
        <v>1300510</v>
      </c>
      <c r="B2742" s="10">
        <v>0.878</v>
      </c>
    </row>
    <row r="2743" spans="1:2" x14ac:dyDescent="0.2">
      <c r="A2743" s="11">
        <v>1300520</v>
      </c>
      <c r="B2743" s="10">
        <v>0.878</v>
      </c>
    </row>
    <row r="2744" spans="1:2" x14ac:dyDescent="0.2">
      <c r="A2744" s="11">
        <v>1300530</v>
      </c>
      <c r="B2744" s="10">
        <v>0.878</v>
      </c>
    </row>
    <row r="2745" spans="1:2" x14ac:dyDescent="0.2">
      <c r="A2745" s="11">
        <v>1300540</v>
      </c>
      <c r="B2745" s="10">
        <v>0.878</v>
      </c>
    </row>
    <row r="2746" spans="1:2" x14ac:dyDescent="0.2">
      <c r="A2746" s="11">
        <v>1300550</v>
      </c>
      <c r="B2746" s="10">
        <v>0.8468</v>
      </c>
    </row>
    <row r="2747" spans="1:2" x14ac:dyDescent="0.2">
      <c r="A2747" s="11">
        <v>1300550</v>
      </c>
      <c r="B2747" s="10">
        <v>0.878</v>
      </c>
    </row>
    <row r="2748" spans="1:2" x14ac:dyDescent="0.2">
      <c r="A2748" s="11">
        <v>1300560</v>
      </c>
      <c r="B2748" s="10">
        <v>0.8468</v>
      </c>
    </row>
    <row r="2749" spans="1:2" x14ac:dyDescent="0.2">
      <c r="A2749" s="11">
        <v>1300560</v>
      </c>
      <c r="B2749" s="10">
        <v>0.878</v>
      </c>
    </row>
    <row r="2750" spans="1:2" x14ac:dyDescent="0.2">
      <c r="A2750" s="11">
        <v>1300570</v>
      </c>
      <c r="B2750" s="10">
        <v>0</v>
      </c>
    </row>
    <row r="2751" spans="1:2" x14ac:dyDescent="0.2">
      <c r="A2751" s="11">
        <v>1300570</v>
      </c>
      <c r="B2751" s="10">
        <v>0.73529999999999995</v>
      </c>
    </row>
    <row r="2752" spans="1:2" x14ac:dyDescent="0.2">
      <c r="A2752" s="11">
        <v>1300580</v>
      </c>
      <c r="B2752" s="10">
        <v>0</v>
      </c>
    </row>
    <row r="2753" spans="1:2" x14ac:dyDescent="0.2">
      <c r="A2753" s="11">
        <v>1300580</v>
      </c>
      <c r="B2753" s="10">
        <v>0.73529999999999995</v>
      </c>
    </row>
    <row r="2754" spans="1:2" x14ac:dyDescent="0.2">
      <c r="A2754" s="11">
        <v>1300580</v>
      </c>
      <c r="B2754" s="10">
        <v>0.95699999999999996</v>
      </c>
    </row>
    <row r="2755" spans="1:2" x14ac:dyDescent="0.2">
      <c r="A2755" s="11">
        <v>1300590</v>
      </c>
      <c r="B2755" s="10">
        <v>0</v>
      </c>
    </row>
    <row r="2756" spans="1:2" x14ac:dyDescent="0.2">
      <c r="A2756" s="11">
        <v>1300590</v>
      </c>
      <c r="B2756" s="10">
        <v>0.73529999999999995</v>
      </c>
    </row>
    <row r="2757" spans="1:2" x14ac:dyDescent="0.2">
      <c r="A2757" s="11">
        <v>1300590</v>
      </c>
      <c r="B2757" s="10">
        <v>0.8468</v>
      </c>
    </row>
    <row r="2758" spans="1:2" x14ac:dyDescent="0.2">
      <c r="A2758" s="11">
        <v>1300590</v>
      </c>
      <c r="B2758" s="10">
        <v>0.95699999999999996</v>
      </c>
    </row>
    <row r="2759" spans="1:2" x14ac:dyDescent="0.2">
      <c r="A2759" s="11">
        <v>1300600</v>
      </c>
      <c r="B2759" s="10">
        <v>0.70269999999999999</v>
      </c>
    </row>
    <row r="2760" spans="1:2" x14ac:dyDescent="0.2">
      <c r="A2760" s="11">
        <v>1300600</v>
      </c>
      <c r="B2760" s="10">
        <v>0.73529999999999995</v>
      </c>
    </row>
    <row r="2761" spans="1:2" x14ac:dyDescent="0.2">
      <c r="A2761" s="11">
        <v>1300600</v>
      </c>
      <c r="B2761" s="10">
        <v>0.95699999999999996</v>
      </c>
    </row>
    <row r="2762" spans="1:2" x14ac:dyDescent="0.2">
      <c r="A2762" s="11">
        <v>1300600</v>
      </c>
      <c r="B2762" s="10">
        <v>0.98340000000000005</v>
      </c>
    </row>
    <row r="2763" spans="1:2" x14ac:dyDescent="0.2">
      <c r="A2763" s="11">
        <v>1300610</v>
      </c>
      <c r="B2763" s="10">
        <v>0.73529999999999995</v>
      </c>
    </row>
    <row r="2764" spans="1:2" x14ac:dyDescent="0.2">
      <c r="A2764" s="11">
        <v>1300610</v>
      </c>
      <c r="B2764" s="10">
        <v>0.95699999999999996</v>
      </c>
    </row>
    <row r="2765" spans="1:2" x14ac:dyDescent="0.2">
      <c r="A2765" s="11">
        <v>1300620</v>
      </c>
      <c r="B2765" s="10">
        <v>0</v>
      </c>
    </row>
    <row r="2766" spans="1:2" x14ac:dyDescent="0.2">
      <c r="A2766" s="11">
        <v>1300620</v>
      </c>
      <c r="B2766" s="10">
        <v>0.73529999999999995</v>
      </c>
    </row>
    <row r="2767" spans="1:2" x14ac:dyDescent="0.2">
      <c r="A2767" s="11">
        <v>1300630</v>
      </c>
      <c r="B2767" s="10">
        <v>0</v>
      </c>
    </row>
    <row r="2768" spans="1:2" x14ac:dyDescent="0.2">
      <c r="A2768" s="11">
        <v>1300640</v>
      </c>
      <c r="B2768" s="10">
        <v>0</v>
      </c>
    </row>
    <row r="2769" spans="1:2" x14ac:dyDescent="0.2">
      <c r="A2769" s="11">
        <v>1300640</v>
      </c>
      <c r="B2769" s="10">
        <v>0.70269999999999999</v>
      </c>
    </row>
    <row r="2770" spans="1:2" x14ac:dyDescent="0.2">
      <c r="A2770" s="11">
        <v>1300640</v>
      </c>
      <c r="B2770" s="10">
        <v>0.73529999999999995</v>
      </c>
    </row>
    <row r="2771" spans="1:2" x14ac:dyDescent="0.2">
      <c r="A2771" s="11">
        <v>1300650</v>
      </c>
      <c r="B2771" s="10">
        <v>0</v>
      </c>
    </row>
    <row r="2772" spans="1:2" x14ac:dyDescent="0.2">
      <c r="A2772" s="11">
        <v>1300650</v>
      </c>
      <c r="B2772" s="10">
        <v>0.70269999999999999</v>
      </c>
    </row>
    <row r="2773" spans="1:2" x14ac:dyDescent="0.2">
      <c r="A2773" s="11">
        <v>1300650</v>
      </c>
      <c r="B2773" s="10">
        <v>0.73529999999999995</v>
      </c>
    </row>
    <row r="2774" spans="1:2" x14ac:dyDescent="0.2">
      <c r="A2774" s="11">
        <v>1300650</v>
      </c>
      <c r="B2774" s="10">
        <v>0.91269999999999996</v>
      </c>
    </row>
    <row r="2775" spans="1:2" x14ac:dyDescent="0.2">
      <c r="A2775" s="11">
        <v>1300650</v>
      </c>
      <c r="B2775" s="10">
        <v>0.96879999999999999</v>
      </c>
    </row>
    <row r="2776" spans="1:2" x14ac:dyDescent="0.2">
      <c r="A2776" s="11">
        <v>1300660</v>
      </c>
      <c r="B2776" s="10">
        <v>0</v>
      </c>
    </row>
    <row r="2777" spans="1:2" x14ac:dyDescent="0.2">
      <c r="A2777" s="11">
        <v>1300660</v>
      </c>
      <c r="B2777" s="10">
        <v>0.8468</v>
      </c>
    </row>
    <row r="2778" spans="1:2" x14ac:dyDescent="0.2">
      <c r="A2778" s="11">
        <v>1300660</v>
      </c>
      <c r="B2778" s="10">
        <v>0.95699999999999996</v>
      </c>
    </row>
    <row r="2779" spans="1:2" x14ac:dyDescent="0.2">
      <c r="A2779" s="11">
        <v>1300670</v>
      </c>
      <c r="B2779" s="10">
        <v>0</v>
      </c>
    </row>
    <row r="2780" spans="1:2" x14ac:dyDescent="0.2">
      <c r="A2780" s="11">
        <v>1300670</v>
      </c>
      <c r="B2780" s="10">
        <v>0.878</v>
      </c>
    </row>
    <row r="2781" spans="1:2" x14ac:dyDescent="0.2">
      <c r="A2781" s="11">
        <v>1300680</v>
      </c>
      <c r="B2781" s="10">
        <v>0.878</v>
      </c>
    </row>
    <row r="2782" spans="1:2" x14ac:dyDescent="0.2">
      <c r="A2782" s="11">
        <v>1300690</v>
      </c>
      <c r="B2782" s="10">
        <v>0</v>
      </c>
    </row>
    <row r="2783" spans="1:2" x14ac:dyDescent="0.2">
      <c r="A2783" s="11">
        <v>1300690</v>
      </c>
      <c r="B2783" s="10">
        <v>0.73529999999999995</v>
      </c>
    </row>
    <row r="2784" spans="1:2" x14ac:dyDescent="0.2">
      <c r="A2784" s="11">
        <v>1300700</v>
      </c>
      <c r="B2784" s="10">
        <v>0</v>
      </c>
    </row>
    <row r="2785" spans="1:2" x14ac:dyDescent="0.2">
      <c r="A2785" s="11">
        <v>1300710</v>
      </c>
      <c r="B2785" s="10">
        <v>0</v>
      </c>
    </row>
    <row r="2786" spans="1:2" x14ac:dyDescent="0.2">
      <c r="A2786" s="11">
        <v>1300720</v>
      </c>
      <c r="B2786" s="10">
        <v>0</v>
      </c>
    </row>
    <row r="2787" spans="1:2" x14ac:dyDescent="0.2">
      <c r="A2787" s="11">
        <v>1300730</v>
      </c>
      <c r="B2787" s="10">
        <v>0</v>
      </c>
    </row>
    <row r="2788" spans="1:2" x14ac:dyDescent="0.2">
      <c r="A2788" s="11">
        <v>1300740</v>
      </c>
      <c r="B2788" s="10">
        <v>0</v>
      </c>
    </row>
    <row r="2789" spans="1:2" x14ac:dyDescent="0.2">
      <c r="A2789" s="11">
        <v>1300750</v>
      </c>
      <c r="B2789" s="10">
        <v>0</v>
      </c>
    </row>
    <row r="2790" spans="1:2" x14ac:dyDescent="0.2">
      <c r="A2790" s="11">
        <v>1300760</v>
      </c>
      <c r="B2790" s="10">
        <v>0</v>
      </c>
    </row>
    <row r="2791" spans="1:2" x14ac:dyDescent="0.2">
      <c r="A2791" s="11">
        <v>1300760</v>
      </c>
      <c r="B2791" s="10">
        <v>0.878</v>
      </c>
    </row>
    <row r="2792" spans="1:2" x14ac:dyDescent="0.2">
      <c r="A2792" s="11">
        <v>1300770</v>
      </c>
      <c r="B2792" s="10">
        <v>0</v>
      </c>
    </row>
    <row r="2793" spans="1:2" x14ac:dyDescent="0.2">
      <c r="A2793" s="11">
        <v>1300770</v>
      </c>
      <c r="B2793" s="10">
        <v>0.878</v>
      </c>
    </row>
    <row r="2794" spans="1:2" x14ac:dyDescent="0.2">
      <c r="A2794" s="11">
        <v>1300780</v>
      </c>
      <c r="B2794" s="10">
        <v>0</v>
      </c>
    </row>
    <row r="2795" spans="1:2" x14ac:dyDescent="0.2">
      <c r="A2795" s="11">
        <v>1300780</v>
      </c>
      <c r="B2795" s="10">
        <v>0.878</v>
      </c>
    </row>
    <row r="2796" spans="1:2" x14ac:dyDescent="0.2">
      <c r="A2796" s="11">
        <v>1300790</v>
      </c>
      <c r="B2796" s="10">
        <v>0</v>
      </c>
    </row>
    <row r="2797" spans="1:2" x14ac:dyDescent="0.2">
      <c r="A2797" s="11">
        <v>1300790</v>
      </c>
      <c r="B2797" s="10">
        <v>0.878</v>
      </c>
    </row>
    <row r="2798" spans="1:2" x14ac:dyDescent="0.2">
      <c r="A2798" s="11">
        <v>1300800</v>
      </c>
      <c r="B2798" s="10">
        <v>0</v>
      </c>
    </row>
    <row r="2799" spans="1:2" x14ac:dyDescent="0.2">
      <c r="A2799" s="11">
        <v>1300800</v>
      </c>
      <c r="B2799" s="10">
        <v>0.878</v>
      </c>
    </row>
    <row r="2800" spans="1:2" x14ac:dyDescent="0.2">
      <c r="A2800" s="11">
        <v>1300810</v>
      </c>
      <c r="B2800" s="10">
        <v>0.878</v>
      </c>
    </row>
    <row r="2801" spans="1:2" x14ac:dyDescent="0.2">
      <c r="A2801" s="11">
        <v>1300820</v>
      </c>
      <c r="B2801" s="10">
        <v>0.878</v>
      </c>
    </row>
    <row r="2802" spans="1:2" x14ac:dyDescent="0.2">
      <c r="A2802" s="11">
        <v>1300830</v>
      </c>
      <c r="B2802" s="10">
        <v>0.878</v>
      </c>
    </row>
    <row r="2803" spans="1:2" x14ac:dyDescent="0.2">
      <c r="A2803" s="11">
        <v>1300840</v>
      </c>
      <c r="B2803" s="10">
        <v>0.878</v>
      </c>
    </row>
    <row r="2804" spans="1:2" x14ac:dyDescent="0.2">
      <c r="A2804" s="11">
        <v>1300850</v>
      </c>
      <c r="B2804" s="10">
        <v>0.878</v>
      </c>
    </row>
    <row r="2805" spans="1:2" x14ac:dyDescent="0.2">
      <c r="A2805" s="11">
        <v>1300860</v>
      </c>
      <c r="B2805" s="10">
        <v>0</v>
      </c>
    </row>
    <row r="2806" spans="1:2" x14ac:dyDescent="0.2">
      <c r="A2806" s="11">
        <v>1300870</v>
      </c>
      <c r="B2806" s="10">
        <v>0</v>
      </c>
    </row>
    <row r="2807" spans="1:2" x14ac:dyDescent="0.2">
      <c r="A2807" s="11">
        <v>1300880</v>
      </c>
      <c r="B2807" s="10">
        <v>0</v>
      </c>
    </row>
    <row r="2808" spans="1:2" x14ac:dyDescent="0.2">
      <c r="A2808" s="11">
        <v>1300890</v>
      </c>
      <c r="B2808" s="10">
        <v>0</v>
      </c>
    </row>
    <row r="2809" spans="1:2" x14ac:dyDescent="0.2">
      <c r="A2809" s="11">
        <v>1300900</v>
      </c>
      <c r="B2809" s="10">
        <v>0</v>
      </c>
    </row>
    <row r="2810" spans="1:2" x14ac:dyDescent="0.2">
      <c r="A2810" s="11">
        <v>1300900</v>
      </c>
      <c r="B2810" s="10">
        <v>0.91410000000000002</v>
      </c>
    </row>
    <row r="2811" spans="1:2" x14ac:dyDescent="0.2">
      <c r="A2811" s="11">
        <v>1300910</v>
      </c>
      <c r="B2811" s="10">
        <v>0</v>
      </c>
    </row>
    <row r="2812" spans="1:2" x14ac:dyDescent="0.2">
      <c r="A2812" s="11">
        <v>1300920</v>
      </c>
      <c r="B2812" s="10">
        <v>0</v>
      </c>
    </row>
    <row r="2813" spans="1:2" x14ac:dyDescent="0.2">
      <c r="A2813" s="11">
        <v>1300930</v>
      </c>
      <c r="B2813" s="10">
        <v>0</v>
      </c>
    </row>
    <row r="2814" spans="1:2" x14ac:dyDescent="0.2">
      <c r="A2814" s="11">
        <v>1300931</v>
      </c>
      <c r="B2814" s="10">
        <v>0</v>
      </c>
    </row>
    <row r="2815" spans="1:2" x14ac:dyDescent="0.2">
      <c r="A2815" s="11">
        <v>1300931</v>
      </c>
      <c r="B2815" s="10">
        <v>0.878</v>
      </c>
    </row>
    <row r="2816" spans="1:2" x14ac:dyDescent="0.2">
      <c r="A2816" s="11">
        <v>1300940</v>
      </c>
      <c r="B2816" s="10">
        <v>0</v>
      </c>
    </row>
    <row r="2817" spans="1:2" x14ac:dyDescent="0.2">
      <c r="A2817" s="11">
        <v>1300940</v>
      </c>
      <c r="B2817" s="10">
        <v>0.50519999999999998</v>
      </c>
    </row>
    <row r="2818" spans="1:2" x14ac:dyDescent="0.2">
      <c r="A2818" s="11">
        <v>1300940</v>
      </c>
      <c r="B2818" s="10">
        <v>0.91410000000000002</v>
      </c>
    </row>
    <row r="2819" spans="1:2" x14ac:dyDescent="0.2">
      <c r="A2819" s="11">
        <v>1300950</v>
      </c>
      <c r="B2819" s="10">
        <v>0</v>
      </c>
    </row>
    <row r="2820" spans="1:2" x14ac:dyDescent="0.2">
      <c r="A2820" s="11">
        <v>1300950</v>
      </c>
      <c r="B2820" s="10">
        <v>0.83509999999999995</v>
      </c>
    </row>
    <row r="2821" spans="1:2" x14ac:dyDescent="0.2">
      <c r="A2821" s="11">
        <v>1300950</v>
      </c>
      <c r="B2821" s="10">
        <v>0.878</v>
      </c>
    </row>
    <row r="2822" spans="1:2" x14ac:dyDescent="0.2">
      <c r="A2822" s="11">
        <v>1300950</v>
      </c>
      <c r="B2822" s="10">
        <v>0.91410000000000002</v>
      </c>
    </row>
    <row r="2823" spans="1:2" x14ac:dyDescent="0.2">
      <c r="A2823" s="11">
        <v>1300960</v>
      </c>
      <c r="B2823" s="10">
        <v>0.878</v>
      </c>
    </row>
    <row r="2824" spans="1:2" x14ac:dyDescent="0.2">
      <c r="A2824" s="11">
        <v>1300970</v>
      </c>
      <c r="B2824" s="10">
        <v>0.878</v>
      </c>
    </row>
    <row r="2825" spans="1:2" x14ac:dyDescent="0.2">
      <c r="A2825" s="11">
        <v>1300980</v>
      </c>
      <c r="B2825" s="10">
        <v>0.878</v>
      </c>
    </row>
    <row r="2826" spans="1:2" x14ac:dyDescent="0.2">
      <c r="A2826" s="11">
        <v>1300990</v>
      </c>
      <c r="B2826" s="10">
        <v>0</v>
      </c>
    </row>
    <row r="2827" spans="1:2" x14ac:dyDescent="0.2">
      <c r="A2827" s="11">
        <v>1301000</v>
      </c>
      <c r="B2827" s="10">
        <v>0.878</v>
      </c>
    </row>
    <row r="2828" spans="1:2" x14ac:dyDescent="0.2">
      <c r="A2828" s="11">
        <v>1301010</v>
      </c>
      <c r="B2828" s="10">
        <v>0.878</v>
      </c>
    </row>
    <row r="2829" spans="1:2" x14ac:dyDescent="0.2">
      <c r="A2829" s="11">
        <v>1301020</v>
      </c>
      <c r="B2829" s="10">
        <v>0</v>
      </c>
    </row>
    <row r="2830" spans="1:2" x14ac:dyDescent="0.2">
      <c r="A2830" s="11">
        <v>1301020</v>
      </c>
      <c r="B2830" s="10">
        <v>0.878</v>
      </c>
    </row>
    <row r="2831" spans="1:2" x14ac:dyDescent="0.2">
      <c r="A2831" s="11">
        <v>1301030</v>
      </c>
      <c r="B2831" s="10">
        <v>0</v>
      </c>
    </row>
    <row r="2832" spans="1:2" x14ac:dyDescent="0.2">
      <c r="A2832" s="11">
        <v>1301030</v>
      </c>
      <c r="B2832" s="10">
        <v>0.878</v>
      </c>
    </row>
    <row r="2833" spans="1:2" x14ac:dyDescent="0.2">
      <c r="A2833" s="11">
        <v>1301040</v>
      </c>
      <c r="B2833" s="10">
        <v>0</v>
      </c>
    </row>
    <row r="2834" spans="1:2" x14ac:dyDescent="0.2">
      <c r="A2834" s="11">
        <v>1301050</v>
      </c>
      <c r="B2834" s="10">
        <v>0</v>
      </c>
    </row>
    <row r="2835" spans="1:2" x14ac:dyDescent="0.2">
      <c r="A2835" s="11">
        <v>1301060</v>
      </c>
      <c r="B2835" s="10">
        <v>0</v>
      </c>
    </row>
    <row r="2836" spans="1:2" x14ac:dyDescent="0.2">
      <c r="A2836" s="11">
        <v>1301060</v>
      </c>
      <c r="B2836" s="10">
        <v>0.91410000000000002</v>
      </c>
    </row>
    <row r="2837" spans="1:2" x14ac:dyDescent="0.2">
      <c r="A2837" s="11">
        <v>1301070</v>
      </c>
      <c r="B2837" s="10">
        <v>0</v>
      </c>
    </row>
    <row r="2838" spans="1:2" x14ac:dyDescent="0.2">
      <c r="A2838" s="11">
        <v>1301080</v>
      </c>
      <c r="B2838" s="10">
        <v>0</v>
      </c>
    </row>
    <row r="2839" spans="1:2" x14ac:dyDescent="0.2">
      <c r="A2839" s="11">
        <v>1301080</v>
      </c>
      <c r="B2839" s="10">
        <v>0.57999999999999996</v>
      </c>
    </row>
    <row r="2840" spans="1:2" x14ac:dyDescent="0.2">
      <c r="A2840" s="11">
        <v>1301080</v>
      </c>
      <c r="B2840" s="10">
        <v>0.61680000000000001</v>
      </c>
    </row>
    <row r="2841" spans="1:2" x14ac:dyDescent="0.2">
      <c r="A2841" s="11">
        <v>1301080</v>
      </c>
      <c r="B2841" s="10">
        <v>0.71379999999999999</v>
      </c>
    </row>
    <row r="2842" spans="1:2" x14ac:dyDescent="0.2">
      <c r="A2842" s="11">
        <v>1301090</v>
      </c>
      <c r="B2842" s="10">
        <v>0</v>
      </c>
    </row>
    <row r="2843" spans="1:2" x14ac:dyDescent="0.2">
      <c r="A2843" s="11">
        <v>1301100</v>
      </c>
      <c r="B2843" s="10">
        <v>0</v>
      </c>
    </row>
    <row r="2844" spans="1:2" x14ac:dyDescent="0.2">
      <c r="A2844" s="11">
        <v>1301110</v>
      </c>
      <c r="B2844" s="10">
        <v>0</v>
      </c>
    </row>
    <row r="2845" spans="1:2" x14ac:dyDescent="0.2">
      <c r="A2845" s="11">
        <v>1301120</v>
      </c>
      <c r="B2845" s="10">
        <v>0</v>
      </c>
    </row>
    <row r="2846" spans="1:2" x14ac:dyDescent="0.2">
      <c r="A2846" s="11">
        <v>1301130</v>
      </c>
      <c r="B2846" s="10">
        <v>0</v>
      </c>
    </row>
    <row r="2847" spans="1:2" x14ac:dyDescent="0.2">
      <c r="A2847" s="11">
        <v>1301140</v>
      </c>
      <c r="B2847" s="10">
        <v>0</v>
      </c>
    </row>
    <row r="2848" spans="1:2" x14ac:dyDescent="0.2">
      <c r="A2848" s="11">
        <v>1301150</v>
      </c>
      <c r="B2848" s="10">
        <v>0</v>
      </c>
    </row>
    <row r="2849" spans="1:2" x14ac:dyDescent="0.2">
      <c r="A2849" s="11">
        <v>1301160</v>
      </c>
      <c r="B2849" s="10">
        <v>0</v>
      </c>
    </row>
    <row r="2850" spans="1:2" x14ac:dyDescent="0.2">
      <c r="A2850" s="11">
        <v>1301170</v>
      </c>
      <c r="B2850" s="10">
        <v>0</v>
      </c>
    </row>
    <row r="2851" spans="1:2" x14ac:dyDescent="0.2">
      <c r="A2851" s="11">
        <v>1301180</v>
      </c>
      <c r="B2851" s="10">
        <v>0</v>
      </c>
    </row>
    <row r="2852" spans="1:2" x14ac:dyDescent="0.2">
      <c r="A2852" s="11">
        <v>1301190</v>
      </c>
      <c r="B2852" s="10">
        <v>0</v>
      </c>
    </row>
    <row r="2853" spans="1:2" x14ac:dyDescent="0.2">
      <c r="A2853" s="11">
        <v>1301200</v>
      </c>
      <c r="B2853" s="10">
        <v>0</v>
      </c>
    </row>
    <row r="2854" spans="1:2" x14ac:dyDescent="0.2">
      <c r="A2854" s="11">
        <v>1301210</v>
      </c>
      <c r="B2854" s="10">
        <v>0</v>
      </c>
    </row>
    <row r="2855" spans="1:2" x14ac:dyDescent="0.2">
      <c r="A2855" s="11">
        <v>1301220</v>
      </c>
      <c r="B2855" s="10">
        <v>0</v>
      </c>
    </row>
    <row r="2856" spans="1:2" x14ac:dyDescent="0.2">
      <c r="A2856" s="11">
        <v>1301230</v>
      </c>
      <c r="B2856" s="10">
        <v>0</v>
      </c>
    </row>
    <row r="2857" spans="1:2" x14ac:dyDescent="0.2">
      <c r="A2857" s="11">
        <v>1301240</v>
      </c>
      <c r="B2857" s="10">
        <v>0</v>
      </c>
    </row>
    <row r="2858" spans="1:2" x14ac:dyDescent="0.2">
      <c r="A2858" s="11">
        <v>1301250</v>
      </c>
      <c r="B2858" s="10">
        <v>0</v>
      </c>
    </row>
    <row r="2859" spans="1:2" x14ac:dyDescent="0.2">
      <c r="A2859" s="11">
        <v>1400010</v>
      </c>
      <c r="B2859" s="10">
        <v>0</v>
      </c>
    </row>
    <row r="2860" spans="1:2" x14ac:dyDescent="0.2">
      <c r="A2860" s="11">
        <v>1400010</v>
      </c>
      <c r="B2860" s="10">
        <v>0.35620000000000002</v>
      </c>
    </row>
    <row r="2861" spans="1:2" x14ac:dyDescent="0.2">
      <c r="A2861" s="11">
        <v>1400020</v>
      </c>
      <c r="B2861" s="10">
        <v>0</v>
      </c>
    </row>
    <row r="2862" spans="1:2" x14ac:dyDescent="0.2">
      <c r="A2862" s="11">
        <v>1400020</v>
      </c>
      <c r="B2862" s="10">
        <v>0.35620000000000002</v>
      </c>
    </row>
    <row r="2863" spans="1:2" x14ac:dyDescent="0.2">
      <c r="A2863" s="11">
        <v>1400030</v>
      </c>
      <c r="B2863" s="10">
        <v>0</v>
      </c>
    </row>
    <row r="2864" spans="1:2" x14ac:dyDescent="0.2">
      <c r="A2864" s="11">
        <v>1400030</v>
      </c>
      <c r="B2864" s="10">
        <v>0.35620000000000002</v>
      </c>
    </row>
    <row r="2865" spans="1:2" x14ac:dyDescent="0.2">
      <c r="A2865" s="11">
        <v>1400040</v>
      </c>
      <c r="B2865" s="10">
        <v>0</v>
      </c>
    </row>
    <row r="2866" spans="1:2" x14ac:dyDescent="0.2">
      <c r="A2866" s="11">
        <v>1400040</v>
      </c>
      <c r="B2866" s="10">
        <v>0.35620000000000002</v>
      </c>
    </row>
    <row r="2867" spans="1:2" x14ac:dyDescent="0.2">
      <c r="A2867" s="11">
        <v>1400050</v>
      </c>
      <c r="B2867" s="10">
        <v>0</v>
      </c>
    </row>
    <row r="2868" spans="1:2" x14ac:dyDescent="0.2">
      <c r="A2868" s="11">
        <v>1400050</v>
      </c>
      <c r="B2868" s="10">
        <v>0.35620000000000002</v>
      </c>
    </row>
    <row r="2869" spans="1:2" x14ac:dyDescent="0.2">
      <c r="A2869" s="11">
        <v>1400060</v>
      </c>
      <c r="B2869" s="10">
        <v>0</v>
      </c>
    </row>
    <row r="2870" spans="1:2" x14ac:dyDescent="0.2">
      <c r="A2870" s="11">
        <v>1400060</v>
      </c>
      <c r="B2870" s="10">
        <v>0.35620000000000002</v>
      </c>
    </row>
    <row r="2871" spans="1:2" x14ac:dyDescent="0.2">
      <c r="A2871" s="11">
        <v>1400070</v>
      </c>
      <c r="B2871" s="10">
        <v>0</v>
      </c>
    </row>
    <row r="2872" spans="1:2" x14ac:dyDescent="0.2">
      <c r="A2872" s="11">
        <v>1400070</v>
      </c>
      <c r="B2872" s="10">
        <v>0.35620000000000002</v>
      </c>
    </row>
    <row r="2873" spans="1:2" x14ac:dyDescent="0.2">
      <c r="A2873" s="11">
        <v>1400080</v>
      </c>
      <c r="B2873" s="10">
        <v>0</v>
      </c>
    </row>
    <row r="2874" spans="1:2" x14ac:dyDescent="0.2">
      <c r="A2874" s="11">
        <v>1400080</v>
      </c>
      <c r="B2874" s="10">
        <v>0.35620000000000002</v>
      </c>
    </row>
    <row r="2875" spans="1:2" x14ac:dyDescent="0.2">
      <c r="A2875" s="11">
        <v>1400090</v>
      </c>
      <c r="B2875" s="10">
        <v>0</v>
      </c>
    </row>
    <row r="2876" spans="1:2" x14ac:dyDescent="0.2">
      <c r="A2876" s="11">
        <v>1400090</v>
      </c>
      <c r="B2876" s="10">
        <v>0.35620000000000002</v>
      </c>
    </row>
    <row r="2877" spans="1:2" x14ac:dyDescent="0.2">
      <c r="A2877" s="11">
        <v>1400100</v>
      </c>
      <c r="B2877" s="10">
        <v>0</v>
      </c>
    </row>
    <row r="2878" spans="1:2" x14ac:dyDescent="0.2">
      <c r="A2878" s="11">
        <v>1400100</v>
      </c>
      <c r="B2878" s="10">
        <v>0.35620000000000002</v>
      </c>
    </row>
    <row r="2879" spans="1:2" x14ac:dyDescent="0.2">
      <c r="A2879" s="11">
        <v>1400110</v>
      </c>
      <c r="B2879" s="10">
        <v>0</v>
      </c>
    </row>
    <row r="2880" spans="1:2" x14ac:dyDescent="0.2">
      <c r="A2880" s="11">
        <v>1400110</v>
      </c>
      <c r="B2880" s="10">
        <v>0.35620000000000002</v>
      </c>
    </row>
    <row r="2881" spans="1:2" x14ac:dyDescent="0.2">
      <c r="A2881" s="11">
        <v>1400120</v>
      </c>
      <c r="B2881" s="10">
        <v>0</v>
      </c>
    </row>
    <row r="2882" spans="1:2" x14ac:dyDescent="0.2">
      <c r="A2882" s="11">
        <v>1400120</v>
      </c>
      <c r="B2882" s="10">
        <v>0.35620000000000002</v>
      </c>
    </row>
    <row r="2883" spans="1:2" x14ac:dyDescent="0.2">
      <c r="A2883" s="11">
        <v>1400130</v>
      </c>
      <c r="B2883" s="10">
        <v>0</v>
      </c>
    </row>
    <row r="2884" spans="1:2" x14ac:dyDescent="0.2">
      <c r="A2884" s="11">
        <v>1400130</v>
      </c>
      <c r="B2884" s="10">
        <v>0.35620000000000002</v>
      </c>
    </row>
    <row r="2885" spans="1:2" x14ac:dyDescent="0.2">
      <c r="A2885" s="11">
        <v>1400140</v>
      </c>
      <c r="B2885" s="10">
        <v>0.35620000000000002</v>
      </c>
    </row>
    <row r="2886" spans="1:2" x14ac:dyDescent="0.2">
      <c r="A2886" s="11">
        <v>1400150</v>
      </c>
      <c r="B2886" s="10">
        <v>0</v>
      </c>
    </row>
    <row r="2887" spans="1:2" x14ac:dyDescent="0.2">
      <c r="A2887" s="11">
        <v>1400150</v>
      </c>
      <c r="B2887" s="10">
        <v>0.35620000000000002</v>
      </c>
    </row>
    <row r="2888" spans="1:2" x14ac:dyDescent="0.2">
      <c r="A2888" s="11">
        <v>1400160</v>
      </c>
      <c r="B2888" s="10">
        <v>0</v>
      </c>
    </row>
    <row r="2889" spans="1:2" x14ac:dyDescent="0.2">
      <c r="A2889" s="11">
        <v>1400160</v>
      </c>
      <c r="B2889" s="10">
        <v>0.35620000000000002</v>
      </c>
    </row>
    <row r="2890" spans="1:2" x14ac:dyDescent="0.2">
      <c r="A2890" s="11">
        <v>1400170</v>
      </c>
      <c r="B2890" s="10">
        <v>0</v>
      </c>
    </row>
    <row r="2891" spans="1:2" x14ac:dyDescent="0.2">
      <c r="A2891" s="11">
        <v>1400170</v>
      </c>
      <c r="B2891" s="10">
        <v>0.35620000000000002</v>
      </c>
    </row>
    <row r="2892" spans="1:2" x14ac:dyDescent="0.2">
      <c r="A2892" s="11">
        <v>1400180</v>
      </c>
      <c r="B2892" s="10">
        <v>0</v>
      </c>
    </row>
    <row r="2893" spans="1:2" x14ac:dyDescent="0.2">
      <c r="A2893" s="11">
        <v>1400180</v>
      </c>
      <c r="B2893" s="10">
        <v>0.35620000000000002</v>
      </c>
    </row>
    <row r="2894" spans="1:2" x14ac:dyDescent="0.2">
      <c r="A2894" s="11">
        <v>1400190</v>
      </c>
      <c r="B2894" s="10">
        <v>0</v>
      </c>
    </row>
    <row r="2895" spans="1:2" x14ac:dyDescent="0.2">
      <c r="A2895" s="11">
        <v>1400190</v>
      </c>
      <c r="B2895" s="10">
        <v>0.35620000000000002</v>
      </c>
    </row>
    <row r="2896" spans="1:2" x14ac:dyDescent="0.2">
      <c r="A2896" s="11">
        <v>1400200</v>
      </c>
      <c r="B2896" s="10">
        <v>0</v>
      </c>
    </row>
    <row r="2897" spans="1:2" x14ac:dyDescent="0.2">
      <c r="A2897" s="11">
        <v>1400200</v>
      </c>
      <c r="B2897" s="10">
        <v>0.35620000000000002</v>
      </c>
    </row>
    <row r="2898" spans="1:2" x14ac:dyDescent="0.2">
      <c r="A2898" s="11">
        <v>1400210</v>
      </c>
      <c r="B2898" s="10">
        <v>0</v>
      </c>
    </row>
    <row r="2899" spans="1:2" x14ac:dyDescent="0.2">
      <c r="A2899" s="11">
        <v>1400220</v>
      </c>
      <c r="B2899" s="10">
        <v>0</v>
      </c>
    </row>
    <row r="2900" spans="1:2" x14ac:dyDescent="0.2">
      <c r="A2900" s="11">
        <v>1400230</v>
      </c>
      <c r="B2900" s="10">
        <v>0</v>
      </c>
    </row>
    <row r="2901" spans="1:2" x14ac:dyDescent="0.2">
      <c r="A2901" s="11">
        <v>1400240</v>
      </c>
      <c r="B2901" s="10">
        <v>0</v>
      </c>
    </row>
    <row r="2902" spans="1:2" x14ac:dyDescent="0.2">
      <c r="A2902" s="11">
        <v>1400240</v>
      </c>
      <c r="B2902" s="10">
        <v>0.35620000000000002</v>
      </c>
    </row>
    <row r="2903" spans="1:2" x14ac:dyDescent="0.2">
      <c r="A2903" s="11">
        <v>1400250</v>
      </c>
      <c r="B2903" s="10">
        <v>0</v>
      </c>
    </row>
    <row r="2904" spans="1:2" x14ac:dyDescent="0.2">
      <c r="A2904" s="11">
        <v>1400250</v>
      </c>
      <c r="B2904" s="10">
        <v>0.35620000000000002</v>
      </c>
    </row>
    <row r="2905" spans="1:2" x14ac:dyDescent="0.2">
      <c r="A2905" s="11">
        <v>1400260</v>
      </c>
      <c r="B2905" s="10">
        <v>0.35620000000000002</v>
      </c>
    </row>
    <row r="2906" spans="1:2" x14ac:dyDescent="0.2">
      <c r="A2906" s="11">
        <v>1400270</v>
      </c>
      <c r="B2906" s="10">
        <v>0</v>
      </c>
    </row>
    <row r="2907" spans="1:2" x14ac:dyDescent="0.2">
      <c r="A2907" s="11">
        <v>1400280</v>
      </c>
      <c r="B2907" s="10">
        <v>0</v>
      </c>
    </row>
    <row r="2908" spans="1:2" x14ac:dyDescent="0.2">
      <c r="A2908" s="11">
        <v>1400280</v>
      </c>
      <c r="B2908" s="10">
        <v>0.35620000000000002</v>
      </c>
    </row>
    <row r="2909" spans="1:2" x14ac:dyDescent="0.2">
      <c r="A2909" s="11">
        <v>1400290</v>
      </c>
      <c r="B2909" s="10">
        <v>0</v>
      </c>
    </row>
    <row r="2910" spans="1:2" x14ac:dyDescent="0.2">
      <c r="A2910" s="11">
        <v>1400300</v>
      </c>
      <c r="B2910" s="10">
        <v>0</v>
      </c>
    </row>
    <row r="2911" spans="1:2" x14ac:dyDescent="0.2">
      <c r="A2911" s="11">
        <v>1400310</v>
      </c>
      <c r="B2911" s="10">
        <v>0</v>
      </c>
    </row>
    <row r="2912" spans="1:2" x14ac:dyDescent="0.2">
      <c r="A2912" s="11">
        <v>1400320</v>
      </c>
      <c r="B2912" s="10">
        <v>0</v>
      </c>
    </row>
    <row r="2913" spans="1:2" x14ac:dyDescent="0.2">
      <c r="A2913" s="11">
        <v>1400330</v>
      </c>
      <c r="B2913" s="10">
        <v>0</v>
      </c>
    </row>
    <row r="2914" spans="1:2" x14ac:dyDescent="0.2">
      <c r="A2914" s="11">
        <v>1400340</v>
      </c>
      <c r="B2914" s="10">
        <v>0</v>
      </c>
    </row>
    <row r="2915" spans="1:2" x14ac:dyDescent="0.2">
      <c r="A2915" s="11">
        <v>1400350</v>
      </c>
      <c r="B2915" s="10">
        <v>0</v>
      </c>
    </row>
    <row r="2916" spans="1:2" x14ac:dyDescent="0.2">
      <c r="A2916" s="11">
        <v>1400360</v>
      </c>
      <c r="B2916" s="10">
        <v>0</v>
      </c>
    </row>
    <row r="2917" spans="1:2" x14ac:dyDescent="0.2">
      <c r="A2917" s="11">
        <v>1400370</v>
      </c>
      <c r="B2917" s="10">
        <v>0</v>
      </c>
    </row>
    <row r="2918" spans="1:2" x14ac:dyDescent="0.2">
      <c r="A2918" s="11">
        <v>1400380</v>
      </c>
      <c r="B2918" s="10">
        <v>0</v>
      </c>
    </row>
    <row r="2919" spans="1:2" x14ac:dyDescent="0.2">
      <c r="A2919" s="11">
        <v>1400390</v>
      </c>
      <c r="B2919" s="10">
        <v>0</v>
      </c>
    </row>
    <row r="2920" spans="1:2" x14ac:dyDescent="0.2">
      <c r="A2920" s="11">
        <v>1400400</v>
      </c>
      <c r="B2920" s="10">
        <v>0</v>
      </c>
    </row>
    <row r="2921" spans="1:2" x14ac:dyDescent="0.2">
      <c r="A2921" s="11">
        <v>1400410</v>
      </c>
      <c r="B2921" s="10">
        <v>0</v>
      </c>
    </row>
    <row r="2922" spans="1:2" x14ac:dyDescent="0.2">
      <c r="A2922" s="11">
        <v>1400420</v>
      </c>
      <c r="B2922" s="10">
        <v>0</v>
      </c>
    </row>
    <row r="2923" spans="1:2" x14ac:dyDescent="0.2">
      <c r="A2923" s="11">
        <v>1400430</v>
      </c>
      <c r="B2923" s="10">
        <v>0</v>
      </c>
    </row>
    <row r="2924" spans="1:2" x14ac:dyDescent="0.2">
      <c r="A2924" s="11">
        <v>1400440</v>
      </c>
      <c r="B2924" s="10">
        <v>0</v>
      </c>
    </row>
    <row r="2925" spans="1:2" x14ac:dyDescent="0.2">
      <c r="A2925" s="11">
        <v>1400450</v>
      </c>
      <c r="B2925" s="10">
        <v>0</v>
      </c>
    </row>
    <row r="2926" spans="1:2" x14ac:dyDescent="0.2">
      <c r="A2926" s="11">
        <v>1400460</v>
      </c>
      <c r="B2926" s="10">
        <v>0</v>
      </c>
    </row>
    <row r="2927" spans="1:2" x14ac:dyDescent="0.2">
      <c r="A2927" s="11">
        <v>1400470</v>
      </c>
      <c r="B2927" s="10">
        <v>0</v>
      </c>
    </row>
    <row r="2928" spans="1:2" x14ac:dyDescent="0.2">
      <c r="A2928" s="11">
        <v>1400480</v>
      </c>
      <c r="B2928" s="10">
        <v>0</v>
      </c>
    </row>
    <row r="2929" spans="1:2" x14ac:dyDescent="0.2">
      <c r="A2929" s="11">
        <v>1400490</v>
      </c>
      <c r="B2929" s="10">
        <v>0</v>
      </c>
    </row>
    <row r="2930" spans="1:2" x14ac:dyDescent="0.2">
      <c r="A2930" s="11">
        <v>1400500</v>
      </c>
      <c r="B2930" s="10">
        <v>0</v>
      </c>
    </row>
    <row r="2931" spans="1:2" x14ac:dyDescent="0.2">
      <c r="A2931" s="11">
        <v>1400510</v>
      </c>
      <c r="B2931" s="10">
        <v>0</v>
      </c>
    </row>
    <row r="2932" spans="1:2" x14ac:dyDescent="0.2">
      <c r="A2932" s="11">
        <v>1400520</v>
      </c>
      <c r="B2932" s="10">
        <v>0</v>
      </c>
    </row>
    <row r="2933" spans="1:2" x14ac:dyDescent="0.2">
      <c r="A2933" s="11">
        <v>1400530</v>
      </c>
      <c r="B2933" s="10">
        <v>0</v>
      </c>
    </row>
    <row r="2934" spans="1:2" x14ac:dyDescent="0.2">
      <c r="A2934" s="11">
        <v>1400540</v>
      </c>
      <c r="B2934" s="10">
        <v>0</v>
      </c>
    </row>
    <row r="2935" spans="1:2" x14ac:dyDescent="0.2">
      <c r="A2935" s="11">
        <v>1400550</v>
      </c>
      <c r="B2935" s="10">
        <v>0</v>
      </c>
    </row>
    <row r="2936" spans="1:2" x14ac:dyDescent="0.2">
      <c r="A2936" s="11">
        <v>1400560</v>
      </c>
      <c r="B2936" s="10">
        <v>0</v>
      </c>
    </row>
    <row r="2937" spans="1:2" x14ac:dyDescent="0.2">
      <c r="A2937" s="11">
        <v>1400570</v>
      </c>
      <c r="B2937" s="10">
        <v>0</v>
      </c>
    </row>
    <row r="2938" spans="1:2" x14ac:dyDescent="0.2">
      <c r="A2938" s="11">
        <v>1400580</v>
      </c>
      <c r="B2938" s="10">
        <v>0</v>
      </c>
    </row>
    <row r="2939" spans="1:2" x14ac:dyDescent="0.2">
      <c r="A2939" s="11">
        <v>1400580</v>
      </c>
      <c r="B2939" s="10">
        <v>0.35620000000000002</v>
      </c>
    </row>
    <row r="2940" spans="1:2" x14ac:dyDescent="0.2">
      <c r="A2940" s="11">
        <v>1400590</v>
      </c>
      <c r="B2940" s="10">
        <v>0</v>
      </c>
    </row>
    <row r="2941" spans="1:2" x14ac:dyDescent="0.2">
      <c r="A2941" s="11">
        <v>1400590</v>
      </c>
      <c r="B2941" s="10">
        <v>0.35620000000000002</v>
      </c>
    </row>
    <row r="2942" spans="1:2" x14ac:dyDescent="0.2">
      <c r="A2942" s="11">
        <v>1400600</v>
      </c>
      <c r="B2942" s="10">
        <v>0</v>
      </c>
    </row>
    <row r="2943" spans="1:2" x14ac:dyDescent="0.2">
      <c r="A2943" s="11">
        <v>1400600</v>
      </c>
      <c r="B2943" s="10">
        <v>0.35620000000000002</v>
      </c>
    </row>
    <row r="2944" spans="1:2" x14ac:dyDescent="0.2">
      <c r="A2944" s="11">
        <v>1400610</v>
      </c>
      <c r="B2944" s="10">
        <v>0</v>
      </c>
    </row>
    <row r="2945" spans="1:2" x14ac:dyDescent="0.2">
      <c r="A2945" s="11">
        <v>1400610</v>
      </c>
      <c r="B2945" s="10">
        <v>0.35620000000000002</v>
      </c>
    </row>
    <row r="2946" spans="1:2" x14ac:dyDescent="0.2">
      <c r="A2946" s="11">
        <v>1400620</v>
      </c>
      <c r="B2946" s="10">
        <v>0</v>
      </c>
    </row>
    <row r="2947" spans="1:2" x14ac:dyDescent="0.2">
      <c r="A2947" s="11">
        <v>1400620</v>
      </c>
      <c r="B2947" s="10">
        <v>0.35620000000000002</v>
      </c>
    </row>
    <row r="2948" spans="1:2" x14ac:dyDescent="0.2">
      <c r="A2948" s="11">
        <v>1400630</v>
      </c>
      <c r="B2948" s="10">
        <v>0</v>
      </c>
    </row>
    <row r="2949" spans="1:2" x14ac:dyDescent="0.2">
      <c r="A2949" s="11">
        <v>1400630</v>
      </c>
      <c r="B2949" s="10">
        <v>0.35620000000000002</v>
      </c>
    </row>
    <row r="2950" spans="1:2" x14ac:dyDescent="0.2">
      <c r="A2950" s="11">
        <v>1400640</v>
      </c>
      <c r="B2950" s="10">
        <v>0</v>
      </c>
    </row>
    <row r="2951" spans="1:2" x14ac:dyDescent="0.2">
      <c r="A2951" s="11">
        <v>1400640</v>
      </c>
      <c r="B2951" s="10">
        <v>0.35620000000000002</v>
      </c>
    </row>
    <row r="2952" spans="1:2" x14ac:dyDescent="0.2">
      <c r="A2952" s="11">
        <v>1400650</v>
      </c>
      <c r="B2952" s="10">
        <v>0</v>
      </c>
    </row>
    <row r="2953" spans="1:2" x14ac:dyDescent="0.2">
      <c r="A2953" s="11">
        <v>1400650</v>
      </c>
      <c r="B2953" s="10">
        <v>0.35620000000000002</v>
      </c>
    </row>
    <row r="2954" spans="1:2" x14ac:dyDescent="0.2">
      <c r="A2954" s="11">
        <v>1400660</v>
      </c>
      <c r="B2954" s="10">
        <v>0</v>
      </c>
    </row>
    <row r="2955" spans="1:2" x14ac:dyDescent="0.2">
      <c r="A2955" s="11">
        <v>1400660</v>
      </c>
      <c r="B2955" s="10">
        <v>0.35620000000000002</v>
      </c>
    </row>
    <row r="2956" spans="1:2" x14ac:dyDescent="0.2">
      <c r="A2956" s="11">
        <v>1400670</v>
      </c>
      <c r="B2956" s="10">
        <v>0.35620000000000002</v>
      </c>
    </row>
    <row r="2957" spans="1:2" x14ac:dyDescent="0.2">
      <c r="A2957" s="11">
        <v>1400680</v>
      </c>
      <c r="B2957" s="10">
        <v>0</v>
      </c>
    </row>
    <row r="2958" spans="1:2" x14ac:dyDescent="0.2">
      <c r="A2958" s="11">
        <v>1400680</v>
      </c>
      <c r="B2958" s="10">
        <v>0.35620000000000002</v>
      </c>
    </row>
    <row r="2959" spans="1:2" x14ac:dyDescent="0.2">
      <c r="A2959" s="11">
        <v>1400690</v>
      </c>
      <c r="B2959" s="10">
        <v>0</v>
      </c>
    </row>
    <row r="2960" spans="1:2" x14ac:dyDescent="0.2">
      <c r="A2960" s="11">
        <v>1400690</v>
      </c>
      <c r="B2960" s="10">
        <v>0.35620000000000002</v>
      </c>
    </row>
    <row r="2961" spans="1:2" x14ac:dyDescent="0.2">
      <c r="A2961" s="11">
        <v>1400700</v>
      </c>
      <c r="B2961" s="10">
        <v>0</v>
      </c>
    </row>
    <row r="2962" spans="1:2" x14ac:dyDescent="0.2">
      <c r="A2962" s="11">
        <v>1400700</v>
      </c>
      <c r="B2962" s="10">
        <v>0.35620000000000002</v>
      </c>
    </row>
    <row r="2963" spans="1:2" x14ac:dyDescent="0.2">
      <c r="A2963" s="11">
        <v>1400710</v>
      </c>
      <c r="B2963" s="10">
        <v>0</v>
      </c>
    </row>
    <row r="2964" spans="1:2" x14ac:dyDescent="0.2">
      <c r="A2964" s="11">
        <v>1400710</v>
      </c>
      <c r="B2964" s="10">
        <v>0.35620000000000002</v>
      </c>
    </row>
    <row r="2965" spans="1:2" x14ac:dyDescent="0.2">
      <c r="A2965" s="11">
        <v>1400720</v>
      </c>
      <c r="B2965" s="10">
        <v>0</v>
      </c>
    </row>
    <row r="2966" spans="1:2" x14ac:dyDescent="0.2">
      <c r="A2966" s="11">
        <v>1400720</v>
      </c>
      <c r="B2966" s="10">
        <v>0.35620000000000002</v>
      </c>
    </row>
    <row r="2967" spans="1:2" x14ac:dyDescent="0.2">
      <c r="A2967" s="11">
        <v>1400730</v>
      </c>
      <c r="B2967" s="10">
        <v>0</v>
      </c>
    </row>
    <row r="2968" spans="1:2" x14ac:dyDescent="0.2">
      <c r="A2968" s="11">
        <v>1400730</v>
      </c>
      <c r="B2968" s="10">
        <v>0.35620000000000002</v>
      </c>
    </row>
    <row r="2969" spans="1:2" x14ac:dyDescent="0.2">
      <c r="A2969" s="11">
        <v>1400740</v>
      </c>
      <c r="B2969" s="10">
        <v>0</v>
      </c>
    </row>
    <row r="2970" spans="1:2" x14ac:dyDescent="0.2">
      <c r="A2970" s="11">
        <v>1400740</v>
      </c>
      <c r="B2970" s="10">
        <v>0.35620000000000002</v>
      </c>
    </row>
    <row r="2971" spans="1:2" x14ac:dyDescent="0.2">
      <c r="A2971" s="11">
        <v>1400750</v>
      </c>
      <c r="B2971" s="10">
        <v>0</v>
      </c>
    </row>
    <row r="2972" spans="1:2" x14ac:dyDescent="0.2">
      <c r="A2972" s="11">
        <v>1400750</v>
      </c>
      <c r="B2972" s="10">
        <v>0.35620000000000002</v>
      </c>
    </row>
    <row r="2973" spans="1:2" x14ac:dyDescent="0.2">
      <c r="A2973" s="11">
        <v>1400760</v>
      </c>
      <c r="B2973" s="10">
        <v>0</v>
      </c>
    </row>
    <row r="2974" spans="1:2" x14ac:dyDescent="0.2">
      <c r="A2974" s="11">
        <v>1400760</v>
      </c>
      <c r="B2974" s="10">
        <v>0.35620000000000002</v>
      </c>
    </row>
    <row r="2975" spans="1:2" x14ac:dyDescent="0.2">
      <c r="A2975" s="11">
        <v>1400770</v>
      </c>
      <c r="B2975" s="10">
        <v>0</v>
      </c>
    </row>
    <row r="2976" spans="1:2" x14ac:dyDescent="0.2">
      <c r="A2976" s="11">
        <v>1400770</v>
      </c>
      <c r="B2976" s="10">
        <v>0.35620000000000002</v>
      </c>
    </row>
    <row r="2977" spans="1:2" x14ac:dyDescent="0.2">
      <c r="A2977" s="11">
        <v>1400780</v>
      </c>
      <c r="B2977" s="10">
        <v>0</v>
      </c>
    </row>
    <row r="2978" spans="1:2" x14ac:dyDescent="0.2">
      <c r="A2978" s="11">
        <v>1400780</v>
      </c>
      <c r="B2978" s="10">
        <v>0.35620000000000002</v>
      </c>
    </row>
    <row r="2979" spans="1:2" x14ac:dyDescent="0.2">
      <c r="A2979" s="11">
        <v>1400790</v>
      </c>
      <c r="B2979" s="10">
        <v>0</v>
      </c>
    </row>
    <row r="2980" spans="1:2" x14ac:dyDescent="0.2">
      <c r="A2980" s="11">
        <v>1400790</v>
      </c>
      <c r="B2980" s="10">
        <v>0.35620000000000002</v>
      </c>
    </row>
    <row r="2981" spans="1:2" x14ac:dyDescent="0.2">
      <c r="A2981" s="11">
        <v>1400800</v>
      </c>
      <c r="B2981" s="10">
        <v>0.35620000000000002</v>
      </c>
    </row>
    <row r="2982" spans="1:2" x14ac:dyDescent="0.2">
      <c r="A2982" s="11">
        <v>1400810</v>
      </c>
      <c r="B2982" s="10">
        <v>0.35620000000000002</v>
      </c>
    </row>
    <row r="2983" spans="1:2" x14ac:dyDescent="0.2">
      <c r="A2983" s="11">
        <v>1400820</v>
      </c>
      <c r="B2983" s="10">
        <v>0.35620000000000002</v>
      </c>
    </row>
    <row r="2984" spans="1:2" x14ac:dyDescent="0.2">
      <c r="A2984" s="11">
        <v>1400830</v>
      </c>
      <c r="B2984" s="10">
        <v>0</v>
      </c>
    </row>
    <row r="2985" spans="1:2" x14ac:dyDescent="0.2">
      <c r="A2985" s="11">
        <v>1400830</v>
      </c>
      <c r="B2985" s="10">
        <v>0.35620000000000002</v>
      </c>
    </row>
    <row r="2986" spans="1:2" x14ac:dyDescent="0.2">
      <c r="A2986" s="11">
        <v>1400840</v>
      </c>
      <c r="B2986" s="10">
        <v>0</v>
      </c>
    </row>
    <row r="2987" spans="1:2" x14ac:dyDescent="0.2">
      <c r="A2987" s="11">
        <v>1400840</v>
      </c>
      <c r="B2987" s="10">
        <v>0.35620000000000002</v>
      </c>
    </row>
    <row r="2988" spans="1:2" x14ac:dyDescent="0.2">
      <c r="A2988" s="11">
        <v>1400850</v>
      </c>
      <c r="B2988" s="10">
        <v>0</v>
      </c>
    </row>
    <row r="2989" spans="1:2" x14ac:dyDescent="0.2">
      <c r="A2989" s="11">
        <v>1400850</v>
      </c>
      <c r="B2989" s="10">
        <v>0.35620000000000002</v>
      </c>
    </row>
    <row r="2990" spans="1:2" x14ac:dyDescent="0.2">
      <c r="A2990" s="11">
        <v>1400860</v>
      </c>
      <c r="B2990" s="10">
        <v>0</v>
      </c>
    </row>
    <row r="2991" spans="1:2" x14ac:dyDescent="0.2">
      <c r="A2991" s="11">
        <v>1400860</v>
      </c>
      <c r="B2991" s="10">
        <v>0.35620000000000002</v>
      </c>
    </row>
    <row r="2992" spans="1:2" x14ac:dyDescent="0.2">
      <c r="A2992" s="11">
        <v>1400870</v>
      </c>
      <c r="B2992" s="10">
        <v>0</v>
      </c>
    </row>
    <row r="2993" spans="1:2" x14ac:dyDescent="0.2">
      <c r="A2993" s="11">
        <v>1400870</v>
      </c>
      <c r="B2993" s="10">
        <v>0.35620000000000002</v>
      </c>
    </row>
    <row r="2994" spans="1:2" x14ac:dyDescent="0.2">
      <c r="A2994" s="11">
        <v>1400880</v>
      </c>
      <c r="B2994" s="10">
        <v>0</v>
      </c>
    </row>
    <row r="2995" spans="1:2" x14ac:dyDescent="0.2">
      <c r="A2995" s="11">
        <v>1400880</v>
      </c>
      <c r="B2995" s="10">
        <v>0.35620000000000002</v>
      </c>
    </row>
    <row r="2996" spans="1:2" x14ac:dyDescent="0.2">
      <c r="A2996" s="11">
        <v>1400890</v>
      </c>
      <c r="B2996" s="10">
        <v>0</v>
      </c>
    </row>
    <row r="2997" spans="1:2" x14ac:dyDescent="0.2">
      <c r="A2997" s="11">
        <v>1400890</v>
      </c>
      <c r="B2997" s="10">
        <v>0.35620000000000002</v>
      </c>
    </row>
    <row r="2998" spans="1:2" x14ac:dyDescent="0.2">
      <c r="A2998" s="11">
        <v>1400900</v>
      </c>
      <c r="B2998" s="10">
        <v>0</v>
      </c>
    </row>
    <row r="2999" spans="1:2" x14ac:dyDescent="0.2">
      <c r="A2999" s="11">
        <v>1400900</v>
      </c>
      <c r="B2999" s="10">
        <v>0.35620000000000002</v>
      </c>
    </row>
    <row r="3000" spans="1:2" x14ac:dyDescent="0.2">
      <c r="A3000" s="11">
        <v>1400910</v>
      </c>
      <c r="B3000" s="10">
        <v>0</v>
      </c>
    </row>
    <row r="3001" spans="1:2" x14ac:dyDescent="0.2">
      <c r="A3001" s="11">
        <v>1400910</v>
      </c>
      <c r="B3001" s="10">
        <v>0.35620000000000002</v>
      </c>
    </row>
    <row r="3002" spans="1:2" x14ac:dyDescent="0.2">
      <c r="A3002" s="11">
        <v>1400920</v>
      </c>
      <c r="B3002" s="10">
        <v>0</v>
      </c>
    </row>
    <row r="3003" spans="1:2" x14ac:dyDescent="0.2">
      <c r="A3003" s="11">
        <v>1400920</v>
      </c>
      <c r="B3003" s="10">
        <v>0.35620000000000002</v>
      </c>
    </row>
    <row r="3004" spans="1:2" x14ac:dyDescent="0.2">
      <c r="A3004" s="11">
        <v>1400930</v>
      </c>
      <c r="B3004" s="10">
        <v>0</v>
      </c>
    </row>
    <row r="3005" spans="1:2" x14ac:dyDescent="0.2">
      <c r="A3005" s="11">
        <v>1400930</v>
      </c>
      <c r="B3005" s="10">
        <v>0.35620000000000002</v>
      </c>
    </row>
    <row r="3006" spans="1:2" x14ac:dyDescent="0.2">
      <c r="A3006" s="11">
        <v>1400940</v>
      </c>
      <c r="B3006" s="10">
        <v>0</v>
      </c>
    </row>
    <row r="3007" spans="1:2" x14ac:dyDescent="0.2">
      <c r="A3007" s="11">
        <v>1400950</v>
      </c>
      <c r="B3007" s="10">
        <v>0</v>
      </c>
    </row>
    <row r="3008" spans="1:2" x14ac:dyDescent="0.2">
      <c r="A3008" s="11">
        <v>1400960</v>
      </c>
      <c r="B3008" s="10">
        <v>0</v>
      </c>
    </row>
    <row r="3009" spans="1:2" x14ac:dyDescent="0.2">
      <c r="A3009" s="11">
        <v>1400970</v>
      </c>
      <c r="B3009" s="10">
        <v>0</v>
      </c>
    </row>
    <row r="3010" spans="1:2" x14ac:dyDescent="0.2">
      <c r="A3010" s="11">
        <v>1400980</v>
      </c>
      <c r="B3010" s="10">
        <v>0</v>
      </c>
    </row>
    <row r="3011" spans="1:2" x14ac:dyDescent="0.2">
      <c r="A3011" s="11">
        <v>1400990</v>
      </c>
      <c r="B3011" s="10">
        <v>0</v>
      </c>
    </row>
    <row r="3012" spans="1:2" x14ac:dyDescent="0.2">
      <c r="A3012" s="11">
        <v>1401000</v>
      </c>
      <c r="B3012" s="10">
        <v>0</v>
      </c>
    </row>
    <row r="3013" spans="1:2" x14ac:dyDescent="0.2">
      <c r="A3013" s="11">
        <v>1401010</v>
      </c>
      <c r="B3013" s="10">
        <v>0</v>
      </c>
    </row>
    <row r="3014" spans="1:2" x14ac:dyDescent="0.2">
      <c r="A3014" s="11">
        <v>1401020</v>
      </c>
      <c r="B3014" s="10">
        <v>0</v>
      </c>
    </row>
    <row r="3015" spans="1:2" x14ac:dyDescent="0.2">
      <c r="A3015" s="11">
        <v>1401030</v>
      </c>
      <c r="B3015" s="10">
        <v>0</v>
      </c>
    </row>
    <row r="3016" spans="1:2" x14ac:dyDescent="0.2">
      <c r="A3016" s="11">
        <v>1401040</v>
      </c>
      <c r="B3016" s="10">
        <v>0</v>
      </c>
    </row>
    <row r="3017" spans="1:2" x14ac:dyDescent="0.2">
      <c r="A3017" s="11">
        <v>1401050</v>
      </c>
      <c r="B3017" s="10">
        <v>0</v>
      </c>
    </row>
    <row r="3018" spans="1:2" x14ac:dyDescent="0.2">
      <c r="A3018" s="11">
        <v>1401060</v>
      </c>
      <c r="B3018" s="10">
        <v>0</v>
      </c>
    </row>
    <row r="3019" spans="1:2" x14ac:dyDescent="0.2">
      <c r="A3019" s="11">
        <v>1401070</v>
      </c>
      <c r="B3019" s="10">
        <v>0</v>
      </c>
    </row>
    <row r="3020" spans="1:2" x14ac:dyDescent="0.2">
      <c r="A3020" s="11">
        <v>1401080</v>
      </c>
      <c r="B3020" s="10">
        <v>0</v>
      </c>
    </row>
    <row r="3021" spans="1:2" x14ac:dyDescent="0.2">
      <c r="A3021" s="11">
        <v>1401090</v>
      </c>
      <c r="B3021" s="10">
        <v>0</v>
      </c>
    </row>
    <row r="3022" spans="1:2" x14ac:dyDescent="0.2">
      <c r="A3022" s="11">
        <v>1401100</v>
      </c>
      <c r="B3022" s="10">
        <v>0</v>
      </c>
    </row>
    <row r="3023" spans="1:2" x14ac:dyDescent="0.2">
      <c r="A3023" s="11">
        <v>1401110</v>
      </c>
      <c r="B3023" s="10">
        <v>0</v>
      </c>
    </row>
    <row r="3024" spans="1:2" x14ac:dyDescent="0.2">
      <c r="A3024" s="11">
        <v>1401120</v>
      </c>
      <c r="B3024" s="10">
        <v>0</v>
      </c>
    </row>
    <row r="3025" spans="1:2" x14ac:dyDescent="0.2">
      <c r="A3025" s="11">
        <v>1401130</v>
      </c>
      <c r="B3025" s="10">
        <v>0</v>
      </c>
    </row>
    <row r="3026" spans="1:2" x14ac:dyDescent="0.2">
      <c r="A3026" s="11">
        <v>1401140</v>
      </c>
      <c r="B3026" s="10">
        <v>0</v>
      </c>
    </row>
    <row r="3027" spans="1:2" x14ac:dyDescent="0.2">
      <c r="A3027" s="11">
        <v>1401150</v>
      </c>
      <c r="B3027" s="10">
        <v>0</v>
      </c>
    </row>
    <row r="3028" spans="1:2" x14ac:dyDescent="0.2">
      <c r="A3028" s="11">
        <v>1401160</v>
      </c>
      <c r="B3028" s="10">
        <v>0</v>
      </c>
    </row>
    <row r="3029" spans="1:2" x14ac:dyDescent="0.2">
      <c r="A3029" s="11">
        <v>1401170</v>
      </c>
      <c r="B3029" s="10">
        <v>0</v>
      </c>
    </row>
    <row r="3030" spans="1:2" x14ac:dyDescent="0.2">
      <c r="A3030" s="11">
        <v>1401180</v>
      </c>
      <c r="B3030" s="10">
        <v>0</v>
      </c>
    </row>
    <row r="3031" spans="1:2" x14ac:dyDescent="0.2">
      <c r="A3031" s="11">
        <v>1500010</v>
      </c>
      <c r="B3031" s="10">
        <v>0</v>
      </c>
    </row>
    <row r="3032" spans="1:2" x14ac:dyDescent="0.2">
      <c r="A3032" s="11">
        <v>1500020</v>
      </c>
      <c r="B3032" s="10">
        <v>0</v>
      </c>
    </row>
    <row r="3033" spans="1:2" x14ac:dyDescent="0.2">
      <c r="A3033" s="11">
        <v>1500030</v>
      </c>
      <c r="B3033" s="10">
        <v>0</v>
      </c>
    </row>
    <row r="3034" spans="1:2" x14ac:dyDescent="0.2">
      <c r="A3034" s="11">
        <v>1500040</v>
      </c>
      <c r="B3034" s="10">
        <v>0</v>
      </c>
    </row>
    <row r="3035" spans="1:2" x14ac:dyDescent="0.2">
      <c r="A3035" s="11">
        <v>1500050</v>
      </c>
      <c r="B3035" s="10">
        <v>0</v>
      </c>
    </row>
    <row r="3036" spans="1:2" x14ac:dyDescent="0.2">
      <c r="A3036" s="11">
        <v>1500060</v>
      </c>
      <c r="B3036" s="10">
        <v>0</v>
      </c>
    </row>
    <row r="3037" spans="1:2" x14ac:dyDescent="0.2">
      <c r="A3037" s="11">
        <v>1500070</v>
      </c>
      <c r="B3037" s="10">
        <v>0</v>
      </c>
    </row>
    <row r="3038" spans="1:2" x14ac:dyDescent="0.2">
      <c r="A3038" s="11">
        <v>1500070</v>
      </c>
      <c r="B3038" s="10">
        <v>1.04E-2</v>
      </c>
    </row>
    <row r="3039" spans="1:2" x14ac:dyDescent="0.2">
      <c r="A3039" s="11">
        <v>1500080</v>
      </c>
      <c r="B3039" s="10">
        <v>0</v>
      </c>
    </row>
    <row r="3040" spans="1:2" x14ac:dyDescent="0.2">
      <c r="A3040" s="11">
        <v>1500080</v>
      </c>
      <c r="B3040" s="10">
        <v>4.1999999999999997E-3</v>
      </c>
    </row>
    <row r="3041" spans="1:2" x14ac:dyDescent="0.2">
      <c r="A3041" s="11">
        <v>1500080</v>
      </c>
      <c r="B3041" s="10">
        <v>1.04E-2</v>
      </c>
    </row>
    <row r="3042" spans="1:2" x14ac:dyDescent="0.2">
      <c r="A3042" s="11">
        <v>1500090</v>
      </c>
      <c r="B3042" s="10">
        <v>0</v>
      </c>
    </row>
    <row r="3043" spans="1:2" x14ac:dyDescent="0.2">
      <c r="A3043" s="11">
        <v>1500090</v>
      </c>
      <c r="B3043" s="10">
        <v>4.1999999999999997E-3</v>
      </c>
    </row>
    <row r="3044" spans="1:2" x14ac:dyDescent="0.2">
      <c r="A3044" s="11">
        <v>1500090</v>
      </c>
      <c r="B3044" s="10">
        <v>1.04E-2</v>
      </c>
    </row>
    <row r="3045" spans="1:2" x14ac:dyDescent="0.2">
      <c r="A3045" s="11">
        <v>1500100</v>
      </c>
      <c r="B3045" s="10">
        <v>0</v>
      </c>
    </row>
    <row r="3046" spans="1:2" x14ac:dyDescent="0.2">
      <c r="A3046" s="11">
        <v>1500100</v>
      </c>
      <c r="B3046" s="10">
        <v>4.1999999999999997E-3</v>
      </c>
    </row>
    <row r="3047" spans="1:2" x14ac:dyDescent="0.2">
      <c r="A3047" s="11">
        <v>1500101</v>
      </c>
      <c r="B3047" s="10">
        <v>4.1999999999999997E-3</v>
      </c>
    </row>
    <row r="3048" spans="1:2" x14ac:dyDescent="0.2">
      <c r="A3048" s="11">
        <v>1500110</v>
      </c>
      <c r="B3048" s="10">
        <v>4.1999999999999997E-3</v>
      </c>
    </row>
    <row r="3049" spans="1:2" x14ac:dyDescent="0.2">
      <c r="A3049" s="11">
        <v>1500110</v>
      </c>
      <c r="B3049" s="10">
        <v>3.1199999999999999E-2</v>
      </c>
    </row>
    <row r="3050" spans="1:2" x14ac:dyDescent="0.2">
      <c r="A3050" s="11">
        <v>1500120</v>
      </c>
      <c r="B3050" s="10">
        <v>4.1999999999999997E-3</v>
      </c>
    </row>
    <row r="3051" spans="1:2" x14ac:dyDescent="0.2">
      <c r="A3051" s="11">
        <v>1500130</v>
      </c>
      <c r="B3051" s="10">
        <v>0</v>
      </c>
    </row>
    <row r="3052" spans="1:2" x14ac:dyDescent="0.2">
      <c r="A3052" s="11">
        <v>1500130</v>
      </c>
      <c r="B3052" s="10">
        <v>4.1999999999999997E-3</v>
      </c>
    </row>
    <row r="3053" spans="1:2" x14ac:dyDescent="0.2">
      <c r="A3053" s="11">
        <v>1500130</v>
      </c>
      <c r="B3053" s="10">
        <v>1.04E-2</v>
      </c>
    </row>
    <row r="3054" spans="1:2" x14ac:dyDescent="0.2">
      <c r="A3054" s="11">
        <v>1500130</v>
      </c>
      <c r="B3054" s="10">
        <v>0.16289999999999999</v>
      </c>
    </row>
    <row r="3055" spans="1:2" x14ac:dyDescent="0.2">
      <c r="A3055" s="11">
        <v>1500140</v>
      </c>
      <c r="B3055" s="10">
        <v>0</v>
      </c>
    </row>
    <row r="3056" spans="1:2" x14ac:dyDescent="0.2">
      <c r="A3056" s="11">
        <v>1500140</v>
      </c>
      <c r="B3056" s="10">
        <v>4.1999999999999997E-3</v>
      </c>
    </row>
    <row r="3057" spans="1:2" x14ac:dyDescent="0.2">
      <c r="A3057" s="11">
        <v>1500150</v>
      </c>
      <c r="B3057" s="10">
        <v>0</v>
      </c>
    </row>
    <row r="3058" spans="1:2" x14ac:dyDescent="0.2">
      <c r="A3058" s="11">
        <v>1500160</v>
      </c>
      <c r="B3058" s="10">
        <v>0</v>
      </c>
    </row>
    <row r="3059" spans="1:2" x14ac:dyDescent="0.2">
      <c r="A3059" s="11">
        <v>1500160</v>
      </c>
      <c r="B3059" s="10">
        <v>4.1999999999999997E-3</v>
      </c>
    </row>
    <row r="3060" spans="1:2" x14ac:dyDescent="0.2">
      <c r="A3060" s="11">
        <v>1500170</v>
      </c>
      <c r="B3060" s="10">
        <v>0</v>
      </c>
    </row>
    <row r="3061" spans="1:2" x14ac:dyDescent="0.2">
      <c r="A3061" s="11">
        <v>1500170</v>
      </c>
      <c r="B3061" s="10">
        <v>4.1999999999999997E-3</v>
      </c>
    </row>
    <row r="3062" spans="1:2" x14ac:dyDescent="0.2">
      <c r="A3062" s="11">
        <v>1500170</v>
      </c>
      <c r="B3062" s="10">
        <v>3.1199999999999999E-2</v>
      </c>
    </row>
    <row r="3063" spans="1:2" x14ac:dyDescent="0.2">
      <c r="A3063" s="11">
        <v>1500180</v>
      </c>
      <c r="B3063" s="10">
        <v>0</v>
      </c>
    </row>
    <row r="3064" spans="1:2" x14ac:dyDescent="0.2">
      <c r="A3064" s="11">
        <v>1500180</v>
      </c>
      <c r="B3064" s="10">
        <v>3.1199999999999999E-2</v>
      </c>
    </row>
    <row r="3065" spans="1:2" x14ac:dyDescent="0.2">
      <c r="A3065" s="11">
        <v>1500190</v>
      </c>
      <c r="B3065" s="10">
        <v>0</v>
      </c>
    </row>
    <row r="3066" spans="1:2" x14ac:dyDescent="0.2">
      <c r="A3066" s="11">
        <v>1500200</v>
      </c>
      <c r="B3066" s="10">
        <v>0</v>
      </c>
    </row>
    <row r="3067" spans="1:2" x14ac:dyDescent="0.2">
      <c r="A3067" s="11">
        <v>1500210</v>
      </c>
      <c r="B3067" s="10">
        <v>0</v>
      </c>
    </row>
    <row r="3068" spans="1:2" x14ac:dyDescent="0.2">
      <c r="A3068" s="11">
        <v>1500210</v>
      </c>
      <c r="B3068" s="10">
        <v>3.1199999999999999E-2</v>
      </c>
    </row>
    <row r="3069" spans="1:2" x14ac:dyDescent="0.2">
      <c r="A3069" s="11">
        <v>1500220</v>
      </c>
      <c r="B3069" s="10">
        <v>0</v>
      </c>
    </row>
    <row r="3070" spans="1:2" x14ac:dyDescent="0.2">
      <c r="A3070" s="11">
        <v>1500220</v>
      </c>
      <c r="B3070" s="10">
        <v>3.1199999999999999E-2</v>
      </c>
    </row>
    <row r="3071" spans="1:2" x14ac:dyDescent="0.2">
      <c r="A3071" s="11">
        <v>1500230</v>
      </c>
      <c r="B3071" s="10">
        <v>0</v>
      </c>
    </row>
    <row r="3072" spans="1:2" x14ac:dyDescent="0.2">
      <c r="A3072" s="11">
        <v>1500230</v>
      </c>
      <c r="B3072" s="10">
        <v>3.1199999999999999E-2</v>
      </c>
    </row>
    <row r="3073" spans="1:2" x14ac:dyDescent="0.2">
      <c r="A3073" s="11">
        <v>1500240</v>
      </c>
      <c r="B3073" s="10">
        <v>3.1199999999999999E-2</v>
      </c>
    </row>
    <row r="3074" spans="1:2" x14ac:dyDescent="0.2">
      <c r="A3074" s="11">
        <v>1500250</v>
      </c>
      <c r="B3074" s="10">
        <v>0</v>
      </c>
    </row>
    <row r="3075" spans="1:2" x14ac:dyDescent="0.2">
      <c r="A3075" s="11">
        <v>1500250</v>
      </c>
      <c r="B3075" s="10">
        <v>3.1199999999999999E-2</v>
      </c>
    </row>
    <row r="3076" spans="1:2" x14ac:dyDescent="0.2">
      <c r="A3076" s="11">
        <v>1500260</v>
      </c>
      <c r="B3076" s="10">
        <v>3.1199999999999999E-2</v>
      </c>
    </row>
    <row r="3077" spans="1:2" x14ac:dyDescent="0.2">
      <c r="A3077" s="11">
        <v>1500270</v>
      </c>
      <c r="B3077" s="10">
        <v>0</v>
      </c>
    </row>
    <row r="3078" spans="1:2" x14ac:dyDescent="0.2">
      <c r="A3078" s="11">
        <v>1500270</v>
      </c>
      <c r="B3078" s="10">
        <v>3.1199999999999999E-2</v>
      </c>
    </row>
    <row r="3079" spans="1:2" x14ac:dyDescent="0.2">
      <c r="A3079" s="11">
        <v>1500280</v>
      </c>
      <c r="B3079" s="10">
        <v>0</v>
      </c>
    </row>
    <row r="3080" spans="1:2" x14ac:dyDescent="0.2">
      <c r="A3080" s="11">
        <v>1500280</v>
      </c>
      <c r="B3080" s="10">
        <v>3.1199999999999999E-2</v>
      </c>
    </row>
    <row r="3081" spans="1:2" x14ac:dyDescent="0.2">
      <c r="A3081" s="11">
        <v>1500290</v>
      </c>
      <c r="B3081" s="10">
        <v>3.1199999999999999E-2</v>
      </c>
    </row>
    <row r="3082" spans="1:2" x14ac:dyDescent="0.2">
      <c r="A3082" s="11">
        <v>1500300</v>
      </c>
      <c r="B3082" s="10">
        <v>0</v>
      </c>
    </row>
    <row r="3083" spans="1:2" x14ac:dyDescent="0.2">
      <c r="A3083" s="11">
        <v>1500300</v>
      </c>
      <c r="B3083" s="10">
        <v>3.1199999999999999E-2</v>
      </c>
    </row>
    <row r="3084" spans="1:2" x14ac:dyDescent="0.2">
      <c r="A3084" s="11">
        <v>1500310</v>
      </c>
      <c r="B3084" s="10">
        <v>0</v>
      </c>
    </row>
    <row r="3085" spans="1:2" x14ac:dyDescent="0.2">
      <c r="A3085" s="11">
        <v>1500310</v>
      </c>
      <c r="B3085" s="10">
        <v>4.1999999999999997E-3</v>
      </c>
    </row>
    <row r="3086" spans="1:2" x14ac:dyDescent="0.2">
      <c r="A3086" s="11">
        <v>1500310</v>
      </c>
      <c r="B3086" s="10">
        <v>3.1199999999999999E-2</v>
      </c>
    </row>
    <row r="3087" spans="1:2" x14ac:dyDescent="0.2">
      <c r="A3087" s="11">
        <v>1500320</v>
      </c>
      <c r="B3087" s="10">
        <v>0</v>
      </c>
    </row>
    <row r="3088" spans="1:2" x14ac:dyDescent="0.2">
      <c r="A3088" s="11">
        <v>1500320</v>
      </c>
      <c r="B3088" s="10">
        <v>4.1999999999999997E-3</v>
      </c>
    </row>
    <row r="3089" spans="1:2" x14ac:dyDescent="0.2">
      <c r="A3089" s="11">
        <v>1500330</v>
      </c>
      <c r="B3089" s="10">
        <v>0</v>
      </c>
    </row>
    <row r="3090" spans="1:2" x14ac:dyDescent="0.2">
      <c r="A3090" s="11">
        <v>1500330</v>
      </c>
      <c r="B3090" s="10">
        <v>4.1999999999999997E-3</v>
      </c>
    </row>
    <row r="3091" spans="1:2" x14ac:dyDescent="0.2">
      <c r="A3091" s="11">
        <v>1500340</v>
      </c>
      <c r="B3091" s="10">
        <v>0</v>
      </c>
    </row>
    <row r="3092" spans="1:2" x14ac:dyDescent="0.2">
      <c r="A3092" s="11">
        <v>1500340</v>
      </c>
      <c r="B3092" s="10">
        <v>4.1999999999999997E-3</v>
      </c>
    </row>
    <row r="3093" spans="1:2" x14ac:dyDescent="0.2">
      <c r="A3093" s="11">
        <v>1500340</v>
      </c>
      <c r="B3093" s="10">
        <v>3.1199999999999999E-2</v>
      </c>
    </row>
    <row r="3094" spans="1:2" x14ac:dyDescent="0.2">
      <c r="A3094" s="11">
        <v>1500350</v>
      </c>
      <c r="B3094" s="10">
        <v>0</v>
      </c>
    </row>
    <row r="3095" spans="1:2" x14ac:dyDescent="0.2">
      <c r="A3095" s="11">
        <v>1500350</v>
      </c>
      <c r="B3095" s="10">
        <v>3.1199999999999999E-2</v>
      </c>
    </row>
    <row r="3096" spans="1:2" x14ac:dyDescent="0.2">
      <c r="A3096" s="11">
        <v>1500360</v>
      </c>
      <c r="B3096" s="10">
        <v>0</v>
      </c>
    </row>
    <row r="3097" spans="1:2" x14ac:dyDescent="0.2">
      <c r="A3097" s="11">
        <v>1500360</v>
      </c>
      <c r="B3097" s="10">
        <v>3.1199999999999999E-2</v>
      </c>
    </row>
    <row r="3098" spans="1:2" x14ac:dyDescent="0.2">
      <c r="A3098" s="11">
        <v>1500370</v>
      </c>
      <c r="B3098" s="10">
        <v>0</v>
      </c>
    </row>
    <row r="3099" spans="1:2" x14ac:dyDescent="0.2">
      <c r="A3099" s="11">
        <v>1500370</v>
      </c>
      <c r="B3099" s="10">
        <v>3.1199999999999999E-2</v>
      </c>
    </row>
    <row r="3100" spans="1:2" x14ac:dyDescent="0.2">
      <c r="A3100" s="11">
        <v>1500380</v>
      </c>
      <c r="B3100" s="10">
        <v>0</v>
      </c>
    </row>
    <row r="3101" spans="1:2" x14ac:dyDescent="0.2">
      <c r="A3101" s="11">
        <v>1500380</v>
      </c>
      <c r="B3101" s="10">
        <v>3.1199999999999999E-2</v>
      </c>
    </row>
    <row r="3102" spans="1:2" x14ac:dyDescent="0.2">
      <c r="A3102" s="11">
        <v>1500390</v>
      </c>
      <c r="B3102" s="10">
        <v>0</v>
      </c>
    </row>
    <row r="3103" spans="1:2" x14ac:dyDescent="0.2">
      <c r="A3103" s="11">
        <v>1500390</v>
      </c>
      <c r="B3103" s="10">
        <v>3.1199999999999999E-2</v>
      </c>
    </row>
    <row r="3104" spans="1:2" x14ac:dyDescent="0.2">
      <c r="A3104" s="11">
        <v>1500400</v>
      </c>
      <c r="B3104" s="10">
        <v>0</v>
      </c>
    </row>
    <row r="3105" spans="1:2" x14ac:dyDescent="0.2">
      <c r="A3105" s="11">
        <v>1500400</v>
      </c>
      <c r="B3105" s="10">
        <v>3.1199999999999999E-2</v>
      </c>
    </row>
    <row r="3106" spans="1:2" x14ac:dyDescent="0.2">
      <c r="A3106" s="11">
        <v>1500410</v>
      </c>
      <c r="B3106" s="10">
        <v>0</v>
      </c>
    </row>
    <row r="3107" spans="1:2" x14ac:dyDescent="0.2">
      <c r="A3107" s="11">
        <v>1500410</v>
      </c>
      <c r="B3107" s="10">
        <v>3.1199999999999999E-2</v>
      </c>
    </row>
    <row r="3108" spans="1:2" x14ac:dyDescent="0.2">
      <c r="A3108" s="11">
        <v>1500420</v>
      </c>
      <c r="B3108" s="10">
        <v>0</v>
      </c>
    </row>
    <row r="3109" spans="1:2" x14ac:dyDescent="0.2">
      <c r="A3109" s="11">
        <v>1500420</v>
      </c>
      <c r="B3109" s="10">
        <v>3.1199999999999999E-2</v>
      </c>
    </row>
    <row r="3110" spans="1:2" x14ac:dyDescent="0.2">
      <c r="A3110" s="11">
        <v>1500430</v>
      </c>
      <c r="B3110" s="10">
        <v>0</v>
      </c>
    </row>
    <row r="3111" spans="1:2" x14ac:dyDescent="0.2">
      <c r="A3111" s="11">
        <v>1500430</v>
      </c>
      <c r="B3111" s="10">
        <v>3.1199999999999999E-2</v>
      </c>
    </row>
    <row r="3112" spans="1:2" x14ac:dyDescent="0.2">
      <c r="A3112" s="11">
        <v>1500430</v>
      </c>
      <c r="B3112" s="10">
        <v>0.30769999999999997</v>
      </c>
    </row>
    <row r="3113" spans="1:2" x14ac:dyDescent="0.2">
      <c r="A3113" s="11">
        <v>1500440</v>
      </c>
      <c r="B3113" s="10">
        <v>0</v>
      </c>
    </row>
    <row r="3114" spans="1:2" x14ac:dyDescent="0.2">
      <c r="A3114" s="11">
        <v>1500440</v>
      </c>
      <c r="B3114" s="10">
        <v>0.30769999999999997</v>
      </c>
    </row>
    <row r="3115" spans="1:2" x14ac:dyDescent="0.2">
      <c r="A3115" s="11">
        <v>1500450</v>
      </c>
      <c r="B3115" s="10">
        <v>4.1999999999999997E-3</v>
      </c>
    </row>
    <row r="3116" spans="1:2" x14ac:dyDescent="0.2">
      <c r="A3116" s="11">
        <v>1500450</v>
      </c>
      <c r="B3116" s="10">
        <v>8.3000000000000001E-3</v>
      </c>
    </row>
    <row r="3117" spans="1:2" x14ac:dyDescent="0.2">
      <c r="A3117" s="11">
        <v>1500450</v>
      </c>
      <c r="B3117" s="10">
        <v>1.11E-2</v>
      </c>
    </row>
    <row r="3118" spans="1:2" x14ac:dyDescent="0.2">
      <c r="A3118" s="11">
        <v>1500450</v>
      </c>
      <c r="B3118" s="10">
        <v>3.1199999999999999E-2</v>
      </c>
    </row>
    <row r="3119" spans="1:2" x14ac:dyDescent="0.2">
      <c r="A3119" s="11">
        <v>1500450</v>
      </c>
      <c r="B3119" s="10">
        <v>8.1799999999999998E-2</v>
      </c>
    </row>
    <row r="3120" spans="1:2" x14ac:dyDescent="0.2">
      <c r="A3120" s="11">
        <v>1500450</v>
      </c>
      <c r="B3120" s="10">
        <v>0.30769999999999997</v>
      </c>
    </row>
    <row r="3121" spans="1:2" x14ac:dyDescent="0.2">
      <c r="A3121" s="11">
        <v>1500460</v>
      </c>
      <c r="B3121" s="10">
        <v>4.1999999999999997E-3</v>
      </c>
    </row>
    <row r="3122" spans="1:2" x14ac:dyDescent="0.2">
      <c r="A3122" s="11">
        <v>1500470</v>
      </c>
      <c r="B3122" s="10">
        <v>8.3000000000000001E-3</v>
      </c>
    </row>
    <row r="3123" spans="1:2" x14ac:dyDescent="0.2">
      <c r="A3123" s="11">
        <v>1500470</v>
      </c>
      <c r="B3123" s="10">
        <v>1.11E-2</v>
      </c>
    </row>
    <row r="3124" spans="1:2" x14ac:dyDescent="0.2">
      <c r="A3124" s="11">
        <v>1500470</v>
      </c>
      <c r="B3124" s="10">
        <v>0.1192</v>
      </c>
    </row>
    <row r="3125" spans="1:2" x14ac:dyDescent="0.2">
      <c r="A3125" s="11">
        <v>1500470</v>
      </c>
      <c r="B3125" s="10">
        <v>0.30769999999999997</v>
      </c>
    </row>
    <row r="3126" spans="1:2" x14ac:dyDescent="0.2">
      <c r="A3126" s="11">
        <v>1500470</v>
      </c>
      <c r="B3126" s="10">
        <v>0.30769999999999997</v>
      </c>
    </row>
    <row r="3127" spans="1:2" x14ac:dyDescent="0.2">
      <c r="A3127" s="11">
        <v>1500480</v>
      </c>
      <c r="B3127" s="10">
        <v>0.1192</v>
      </c>
    </row>
    <row r="3128" spans="1:2" x14ac:dyDescent="0.2">
      <c r="A3128" s="11">
        <v>1500480</v>
      </c>
      <c r="B3128" s="10">
        <v>0.30769999999999997</v>
      </c>
    </row>
    <row r="3129" spans="1:2" x14ac:dyDescent="0.2">
      <c r="A3129" s="11">
        <v>1500490</v>
      </c>
      <c r="B3129" s="10">
        <v>0</v>
      </c>
    </row>
    <row r="3130" spans="1:2" x14ac:dyDescent="0.2">
      <c r="A3130" s="11">
        <v>1500490</v>
      </c>
      <c r="B3130" s="10">
        <v>3.1199999999999999E-2</v>
      </c>
    </row>
    <row r="3131" spans="1:2" x14ac:dyDescent="0.2">
      <c r="A3131" s="11">
        <v>1500500</v>
      </c>
      <c r="B3131" s="10">
        <v>0</v>
      </c>
    </row>
    <row r="3132" spans="1:2" x14ac:dyDescent="0.2">
      <c r="A3132" s="11">
        <v>1500510</v>
      </c>
      <c r="B3132" s="10">
        <v>0</v>
      </c>
    </row>
    <row r="3133" spans="1:2" x14ac:dyDescent="0.2">
      <c r="A3133" s="11">
        <v>1500510</v>
      </c>
      <c r="B3133" s="10">
        <v>3.1199999999999999E-2</v>
      </c>
    </row>
    <row r="3134" spans="1:2" x14ac:dyDescent="0.2">
      <c r="A3134" s="11">
        <v>1500520</v>
      </c>
      <c r="B3134" s="10">
        <v>0</v>
      </c>
    </row>
    <row r="3135" spans="1:2" x14ac:dyDescent="0.2">
      <c r="A3135" s="11">
        <v>1500520</v>
      </c>
      <c r="B3135" s="10">
        <v>0.30769999999999997</v>
      </c>
    </row>
    <row r="3136" spans="1:2" x14ac:dyDescent="0.2">
      <c r="A3136" s="11">
        <v>1500530</v>
      </c>
      <c r="B3136" s="10">
        <v>0</v>
      </c>
    </row>
    <row r="3137" spans="1:2" x14ac:dyDescent="0.2">
      <c r="A3137" s="11">
        <v>1500540</v>
      </c>
      <c r="B3137" s="10">
        <v>0</v>
      </c>
    </row>
    <row r="3138" spans="1:2" x14ac:dyDescent="0.2">
      <c r="A3138" s="11">
        <v>1500550</v>
      </c>
      <c r="B3138" s="10">
        <v>0</v>
      </c>
    </row>
    <row r="3139" spans="1:2" x14ac:dyDescent="0.2">
      <c r="A3139" s="11">
        <v>1500560</v>
      </c>
      <c r="B3139" s="10">
        <v>0</v>
      </c>
    </row>
    <row r="3140" spans="1:2" x14ac:dyDescent="0.2">
      <c r="A3140" s="11">
        <v>1500570</v>
      </c>
      <c r="B3140" s="10">
        <v>0</v>
      </c>
    </row>
    <row r="3141" spans="1:2" x14ac:dyDescent="0.2">
      <c r="A3141" s="11">
        <v>1500580</v>
      </c>
      <c r="B3141" s="10">
        <v>0</v>
      </c>
    </row>
    <row r="3142" spans="1:2" x14ac:dyDescent="0.2">
      <c r="A3142" s="11">
        <v>1500590</v>
      </c>
      <c r="B3142" s="10">
        <v>0</v>
      </c>
    </row>
    <row r="3143" spans="1:2" x14ac:dyDescent="0.2">
      <c r="A3143" s="11">
        <v>1500600</v>
      </c>
      <c r="B3143" s="10">
        <v>0</v>
      </c>
    </row>
    <row r="3144" spans="1:2" x14ac:dyDescent="0.2">
      <c r="A3144" s="11">
        <v>1500610</v>
      </c>
      <c r="B3144" s="10">
        <v>0</v>
      </c>
    </row>
    <row r="3145" spans="1:2" x14ac:dyDescent="0.2">
      <c r="A3145" s="11">
        <v>1500620</v>
      </c>
      <c r="B3145" s="10">
        <v>0</v>
      </c>
    </row>
    <row r="3146" spans="1:2" x14ac:dyDescent="0.2">
      <c r="A3146" s="11">
        <v>1500630</v>
      </c>
      <c r="B3146" s="10">
        <v>0</v>
      </c>
    </row>
    <row r="3147" spans="1:2" x14ac:dyDescent="0.2">
      <c r="A3147" s="11">
        <v>1500640</v>
      </c>
      <c r="B3147" s="10">
        <v>0</v>
      </c>
    </row>
    <row r="3148" spans="1:2" x14ac:dyDescent="0.2">
      <c r="A3148" s="11">
        <v>1500650</v>
      </c>
      <c r="B3148" s="10">
        <v>0</v>
      </c>
    </row>
    <row r="3149" spans="1:2" x14ac:dyDescent="0.2">
      <c r="A3149" s="11">
        <v>1500660</v>
      </c>
      <c r="B3149" s="10">
        <v>0</v>
      </c>
    </row>
    <row r="3150" spans="1:2" x14ac:dyDescent="0.2">
      <c r="A3150" s="11">
        <v>1500670</v>
      </c>
      <c r="B3150" s="10">
        <v>0</v>
      </c>
    </row>
    <row r="3151" spans="1:2" x14ac:dyDescent="0.2">
      <c r="A3151" s="11">
        <v>1500680</v>
      </c>
      <c r="B3151" s="10">
        <v>0</v>
      </c>
    </row>
    <row r="3152" spans="1:2" x14ac:dyDescent="0.2">
      <c r="A3152" s="11">
        <v>1500690</v>
      </c>
      <c r="B3152" s="10">
        <v>0</v>
      </c>
    </row>
    <row r="3153" spans="1:2" x14ac:dyDescent="0.2">
      <c r="A3153" s="11">
        <v>1500700</v>
      </c>
      <c r="B3153" s="10">
        <v>0</v>
      </c>
    </row>
    <row r="3154" spans="1:2" x14ac:dyDescent="0.2">
      <c r="A3154" s="11">
        <v>1500710</v>
      </c>
      <c r="B3154" s="10">
        <v>0</v>
      </c>
    </row>
    <row r="3155" spans="1:2" x14ac:dyDescent="0.2">
      <c r="A3155" s="11">
        <v>1500720</v>
      </c>
      <c r="B3155" s="10">
        <v>0</v>
      </c>
    </row>
    <row r="3156" spans="1:2" x14ac:dyDescent="0.2">
      <c r="A3156" s="11">
        <v>1500730</v>
      </c>
      <c r="B3156" s="10">
        <v>0</v>
      </c>
    </row>
    <row r="3157" spans="1:2" x14ac:dyDescent="0.2">
      <c r="A3157" s="11">
        <v>1500740</v>
      </c>
      <c r="B3157" s="10">
        <v>0</v>
      </c>
    </row>
    <row r="3158" spans="1:2" x14ac:dyDescent="0.2">
      <c r="A3158" s="11">
        <v>1500750</v>
      </c>
      <c r="B3158" s="10">
        <v>0</v>
      </c>
    </row>
    <row r="3159" spans="1:2" x14ac:dyDescent="0.2">
      <c r="A3159" s="11">
        <v>1500760</v>
      </c>
      <c r="B3159" s="10">
        <v>0</v>
      </c>
    </row>
    <row r="3160" spans="1:2" x14ac:dyDescent="0.2">
      <c r="A3160" s="11">
        <v>1500770</v>
      </c>
      <c r="B3160" s="10">
        <v>0</v>
      </c>
    </row>
    <row r="3161" spans="1:2" x14ac:dyDescent="0.2">
      <c r="A3161" s="11">
        <v>1500780</v>
      </c>
      <c r="B3161" s="10">
        <v>0</v>
      </c>
    </row>
    <row r="3162" spans="1:2" x14ac:dyDescent="0.2">
      <c r="A3162" s="11">
        <v>1500790</v>
      </c>
      <c r="B3162" s="10">
        <v>0</v>
      </c>
    </row>
    <row r="3163" spans="1:2" x14ac:dyDescent="0.2">
      <c r="A3163" s="11">
        <v>1500800</v>
      </c>
      <c r="B3163" s="10">
        <v>0</v>
      </c>
    </row>
    <row r="3164" spans="1:2" x14ac:dyDescent="0.2">
      <c r="A3164" s="11">
        <v>1500810</v>
      </c>
      <c r="B3164" s="10">
        <v>0</v>
      </c>
    </row>
    <row r="3165" spans="1:2" x14ac:dyDescent="0.2">
      <c r="A3165" s="11">
        <v>1500820</v>
      </c>
      <c r="B3165" s="10">
        <v>0</v>
      </c>
    </row>
    <row r="3166" spans="1:2" x14ac:dyDescent="0.2">
      <c r="A3166" s="11">
        <v>1500830</v>
      </c>
      <c r="B3166" s="10">
        <v>0</v>
      </c>
    </row>
    <row r="3167" spans="1:2" x14ac:dyDescent="0.2">
      <c r="A3167" s="11">
        <v>1500840</v>
      </c>
      <c r="B3167" s="10">
        <v>0</v>
      </c>
    </row>
    <row r="3168" spans="1:2" x14ac:dyDescent="0.2">
      <c r="A3168" s="11">
        <v>1500850</v>
      </c>
      <c r="B3168" s="10">
        <v>0</v>
      </c>
    </row>
    <row r="3169" spans="1:2" x14ac:dyDescent="0.2">
      <c r="A3169" s="11">
        <v>1500860</v>
      </c>
      <c r="B3169" s="10">
        <v>0</v>
      </c>
    </row>
    <row r="3170" spans="1:2" x14ac:dyDescent="0.2">
      <c r="A3170" s="11">
        <v>1500870</v>
      </c>
      <c r="B3170" s="10">
        <v>0</v>
      </c>
    </row>
    <row r="3171" spans="1:2" x14ac:dyDescent="0.2">
      <c r="A3171" s="11">
        <v>1500880</v>
      </c>
      <c r="B3171" s="10">
        <v>0</v>
      </c>
    </row>
    <row r="3172" spans="1:2" x14ac:dyDescent="0.2">
      <c r="A3172" s="11">
        <v>1500890</v>
      </c>
      <c r="B3172" s="10">
        <v>0</v>
      </c>
    </row>
    <row r="3173" spans="1:2" x14ac:dyDescent="0.2">
      <c r="A3173" s="11">
        <v>1500900</v>
      </c>
      <c r="B3173" s="10">
        <v>0</v>
      </c>
    </row>
    <row r="3174" spans="1:2" x14ac:dyDescent="0.2">
      <c r="A3174" s="11">
        <v>1500910</v>
      </c>
      <c r="B3174" s="10">
        <v>0</v>
      </c>
    </row>
    <row r="3175" spans="1:2" x14ac:dyDescent="0.2">
      <c r="A3175" s="11">
        <v>1500920</v>
      </c>
      <c r="B3175" s="10">
        <v>0</v>
      </c>
    </row>
    <row r="3176" spans="1:2" x14ac:dyDescent="0.2">
      <c r="A3176" s="11">
        <v>1500930</v>
      </c>
      <c r="B3176" s="10">
        <v>0</v>
      </c>
    </row>
    <row r="3177" spans="1:2" x14ac:dyDescent="0.2">
      <c r="A3177" s="11">
        <v>1500940</v>
      </c>
      <c r="B3177" s="10">
        <v>0</v>
      </c>
    </row>
    <row r="3178" spans="1:2" x14ac:dyDescent="0.2">
      <c r="A3178" s="11">
        <v>1500950</v>
      </c>
      <c r="B3178" s="10">
        <v>0</v>
      </c>
    </row>
    <row r="3179" spans="1:2" x14ac:dyDescent="0.2">
      <c r="A3179" s="11">
        <v>1500960</v>
      </c>
      <c r="B3179" s="10">
        <v>0</v>
      </c>
    </row>
    <row r="3180" spans="1:2" x14ac:dyDescent="0.2">
      <c r="A3180" s="11">
        <v>1500970</v>
      </c>
      <c r="B3180" s="10">
        <v>0</v>
      </c>
    </row>
    <row r="3181" spans="1:2" x14ac:dyDescent="0.2">
      <c r="A3181" s="11">
        <v>1500980</v>
      </c>
      <c r="B3181" s="10">
        <v>0</v>
      </c>
    </row>
    <row r="3182" spans="1:2" x14ac:dyDescent="0.2">
      <c r="A3182" s="11">
        <v>1500990</v>
      </c>
      <c r="B3182" s="10">
        <v>0</v>
      </c>
    </row>
    <row r="3183" spans="1:2" x14ac:dyDescent="0.2">
      <c r="A3183" s="11">
        <v>1501000</v>
      </c>
      <c r="B3183" s="10">
        <v>0</v>
      </c>
    </row>
    <row r="3184" spans="1:2" x14ac:dyDescent="0.2">
      <c r="A3184" s="11">
        <v>1501010</v>
      </c>
      <c r="B3184" s="10">
        <v>0</v>
      </c>
    </row>
    <row r="3185" spans="1:2" x14ac:dyDescent="0.2">
      <c r="A3185" s="11">
        <v>1501020</v>
      </c>
      <c r="B3185" s="10">
        <v>0</v>
      </c>
    </row>
    <row r="3186" spans="1:2" x14ac:dyDescent="0.2">
      <c r="A3186" s="11">
        <v>1501030</v>
      </c>
      <c r="B3186" s="10">
        <v>0</v>
      </c>
    </row>
    <row r="3187" spans="1:2" x14ac:dyDescent="0.2">
      <c r="A3187" s="11">
        <v>1501040</v>
      </c>
      <c r="B3187" s="10">
        <v>0</v>
      </c>
    </row>
    <row r="3188" spans="1:2" x14ac:dyDescent="0.2">
      <c r="A3188" s="11">
        <v>1501050</v>
      </c>
      <c r="B3188" s="10">
        <v>0</v>
      </c>
    </row>
    <row r="3189" spans="1:2" x14ac:dyDescent="0.2">
      <c r="A3189" s="11">
        <v>1501060</v>
      </c>
      <c r="B3189" s="10">
        <v>0</v>
      </c>
    </row>
    <row r="3190" spans="1:2" x14ac:dyDescent="0.2">
      <c r="A3190" s="11">
        <v>1501070</v>
      </c>
      <c r="B3190" s="10">
        <v>0</v>
      </c>
    </row>
    <row r="3191" spans="1:2" x14ac:dyDescent="0.2">
      <c r="A3191" s="11">
        <v>1501080</v>
      </c>
      <c r="B3191" s="10">
        <v>0</v>
      </c>
    </row>
    <row r="3192" spans="1:2" x14ac:dyDescent="0.2">
      <c r="A3192" s="11">
        <v>1501090</v>
      </c>
      <c r="B3192" s="10">
        <v>0</v>
      </c>
    </row>
    <row r="3193" spans="1:2" x14ac:dyDescent="0.2">
      <c r="A3193" s="11">
        <v>1501091</v>
      </c>
      <c r="B3193" s="10">
        <v>0</v>
      </c>
    </row>
    <row r="3194" spans="1:2" x14ac:dyDescent="0.2">
      <c r="A3194" s="11">
        <v>1501100</v>
      </c>
      <c r="B3194" s="10">
        <v>0</v>
      </c>
    </row>
    <row r="3195" spans="1:2" x14ac:dyDescent="0.2">
      <c r="A3195" s="11">
        <v>1501110</v>
      </c>
      <c r="B3195" s="10">
        <v>0</v>
      </c>
    </row>
    <row r="3196" spans="1:2" x14ac:dyDescent="0.2">
      <c r="A3196" s="11">
        <v>1501120</v>
      </c>
      <c r="B3196" s="10">
        <v>0</v>
      </c>
    </row>
    <row r="3197" spans="1:2" x14ac:dyDescent="0.2">
      <c r="A3197" s="11">
        <v>1501130</v>
      </c>
      <c r="B3197" s="10">
        <v>0</v>
      </c>
    </row>
    <row r="3198" spans="1:2" x14ac:dyDescent="0.2">
      <c r="A3198" s="11">
        <v>1501140</v>
      </c>
      <c r="B3198" s="10">
        <v>0</v>
      </c>
    </row>
    <row r="3199" spans="1:2" x14ac:dyDescent="0.2">
      <c r="A3199" s="11">
        <v>1501150</v>
      </c>
      <c r="B3199" s="10">
        <v>0</v>
      </c>
    </row>
    <row r="3200" spans="1:2" x14ac:dyDescent="0.2">
      <c r="A3200" s="11">
        <v>1501160</v>
      </c>
      <c r="B3200" s="10">
        <v>0</v>
      </c>
    </row>
    <row r="3201" spans="1:2" x14ac:dyDescent="0.2">
      <c r="A3201" s="11">
        <v>1501170</v>
      </c>
      <c r="B3201" s="10">
        <v>0</v>
      </c>
    </row>
    <row r="3202" spans="1:2" x14ac:dyDescent="0.2">
      <c r="A3202" s="11">
        <v>1501180</v>
      </c>
      <c r="B3202" s="10">
        <v>0</v>
      </c>
    </row>
    <row r="3203" spans="1:2" x14ac:dyDescent="0.2">
      <c r="A3203" s="11">
        <v>1501190</v>
      </c>
      <c r="B3203" s="10">
        <v>0</v>
      </c>
    </row>
    <row r="3204" spans="1:2" x14ac:dyDescent="0.2">
      <c r="A3204" s="11">
        <v>1501200</v>
      </c>
      <c r="B3204" s="10">
        <v>0</v>
      </c>
    </row>
    <row r="3205" spans="1:2" x14ac:dyDescent="0.2">
      <c r="A3205" s="11">
        <v>1501210</v>
      </c>
      <c r="B3205" s="10">
        <v>0</v>
      </c>
    </row>
    <row r="3206" spans="1:2" x14ac:dyDescent="0.2">
      <c r="A3206" s="11">
        <v>1501220</v>
      </c>
      <c r="B3206" s="10">
        <v>0</v>
      </c>
    </row>
    <row r="3207" spans="1:2" x14ac:dyDescent="0.2">
      <c r="A3207" s="11">
        <v>1501230</v>
      </c>
      <c r="B3207" s="10">
        <v>0</v>
      </c>
    </row>
    <row r="3208" spans="1:2" x14ac:dyDescent="0.2">
      <c r="A3208" s="11">
        <v>1501240</v>
      </c>
      <c r="B3208" s="10">
        <v>0</v>
      </c>
    </row>
    <row r="3209" spans="1:2" x14ac:dyDescent="0.2">
      <c r="A3209" s="11">
        <v>1501250</v>
      </c>
      <c r="B3209" s="10">
        <v>0</v>
      </c>
    </row>
    <row r="3210" spans="1:2" x14ac:dyDescent="0.2">
      <c r="A3210" s="11">
        <v>1501260</v>
      </c>
      <c r="B3210" s="10">
        <v>0</v>
      </c>
    </row>
    <row r="3211" spans="1:2" x14ac:dyDescent="0.2">
      <c r="A3211" s="11">
        <v>1501270</v>
      </c>
      <c r="B3211" s="10">
        <v>0</v>
      </c>
    </row>
    <row r="3212" spans="1:2" x14ac:dyDescent="0.2">
      <c r="A3212" s="11">
        <v>1501271</v>
      </c>
      <c r="B3212" s="10">
        <v>0</v>
      </c>
    </row>
    <row r="3213" spans="1:2" x14ac:dyDescent="0.2">
      <c r="A3213" s="11">
        <v>1501280</v>
      </c>
      <c r="B3213" s="10">
        <v>0</v>
      </c>
    </row>
    <row r="3214" spans="1:2" x14ac:dyDescent="0.2">
      <c r="A3214" s="11">
        <v>1501281</v>
      </c>
      <c r="B3214" s="10">
        <v>0</v>
      </c>
    </row>
    <row r="3215" spans="1:2" x14ac:dyDescent="0.2">
      <c r="A3215" s="11">
        <v>1501290</v>
      </c>
      <c r="B3215" s="10">
        <v>0</v>
      </c>
    </row>
    <row r="3216" spans="1:2" x14ac:dyDescent="0.2">
      <c r="A3216" s="11">
        <v>1501291</v>
      </c>
      <c r="B3216" s="10">
        <v>0</v>
      </c>
    </row>
    <row r="3217" spans="1:2" x14ac:dyDescent="0.2">
      <c r="A3217" s="11">
        <v>1501292</v>
      </c>
      <c r="B3217" s="10">
        <v>0</v>
      </c>
    </row>
    <row r="3218" spans="1:2" x14ac:dyDescent="0.2">
      <c r="A3218" s="11">
        <v>1501300</v>
      </c>
      <c r="B3218" s="10">
        <v>0</v>
      </c>
    </row>
    <row r="3219" spans="1:2" x14ac:dyDescent="0.2">
      <c r="A3219" s="11">
        <v>1501310</v>
      </c>
      <c r="B3219" s="10">
        <v>0</v>
      </c>
    </row>
    <row r="3220" spans="1:2" x14ac:dyDescent="0.2">
      <c r="A3220" s="11">
        <v>1501311</v>
      </c>
      <c r="B3220" s="10">
        <v>0</v>
      </c>
    </row>
    <row r="3221" spans="1:2" x14ac:dyDescent="0.2">
      <c r="A3221" s="11">
        <v>1501320</v>
      </c>
      <c r="B3221" s="10">
        <v>0</v>
      </c>
    </row>
    <row r="3222" spans="1:2" x14ac:dyDescent="0.2">
      <c r="A3222" s="11">
        <v>1501330</v>
      </c>
      <c r="B3222" s="10">
        <v>0</v>
      </c>
    </row>
    <row r="3223" spans="1:2" x14ac:dyDescent="0.2">
      <c r="A3223" s="11">
        <v>1501340</v>
      </c>
      <c r="B3223" s="10">
        <v>0</v>
      </c>
    </row>
    <row r="3224" spans="1:2" x14ac:dyDescent="0.2">
      <c r="A3224" s="11">
        <v>1501350</v>
      </c>
      <c r="B3224" s="10">
        <v>0</v>
      </c>
    </row>
    <row r="3225" spans="1:2" x14ac:dyDescent="0.2">
      <c r="A3225" s="11">
        <v>1501360</v>
      </c>
      <c r="B3225" s="10">
        <v>0</v>
      </c>
    </row>
    <row r="3226" spans="1:2" x14ac:dyDescent="0.2">
      <c r="A3226" s="11">
        <v>1501370</v>
      </c>
      <c r="B3226" s="10">
        <v>0</v>
      </c>
    </row>
    <row r="3227" spans="1:2" x14ac:dyDescent="0.2">
      <c r="A3227" s="11">
        <v>1501380</v>
      </c>
      <c r="B3227" s="10">
        <v>0</v>
      </c>
    </row>
    <row r="3228" spans="1:2" x14ac:dyDescent="0.2">
      <c r="A3228" s="11">
        <v>1501390</v>
      </c>
      <c r="B3228" s="10">
        <v>0</v>
      </c>
    </row>
    <row r="3229" spans="1:2" x14ac:dyDescent="0.2">
      <c r="A3229" s="11">
        <v>1501400</v>
      </c>
      <c r="B3229" s="10">
        <v>0</v>
      </c>
    </row>
    <row r="3230" spans="1:2" x14ac:dyDescent="0.2">
      <c r="A3230" s="11">
        <v>1501410</v>
      </c>
      <c r="B3230" s="10">
        <v>0</v>
      </c>
    </row>
    <row r="3231" spans="1:2" x14ac:dyDescent="0.2">
      <c r="A3231" s="11">
        <v>1501420</v>
      </c>
      <c r="B3231" s="10">
        <v>0</v>
      </c>
    </row>
    <row r="3232" spans="1:2" x14ac:dyDescent="0.2">
      <c r="A3232" s="11">
        <v>1501430</v>
      </c>
      <c r="B3232" s="10">
        <v>0</v>
      </c>
    </row>
    <row r="3233" spans="1:2" x14ac:dyDescent="0.2">
      <c r="A3233" s="11">
        <v>1501440</v>
      </c>
      <c r="B3233" s="10">
        <v>0</v>
      </c>
    </row>
    <row r="3234" spans="1:2" x14ac:dyDescent="0.2">
      <c r="A3234" s="11">
        <v>1501450</v>
      </c>
      <c r="B3234" s="10">
        <v>0</v>
      </c>
    </row>
    <row r="3235" spans="1:2" x14ac:dyDescent="0.2">
      <c r="A3235" s="11">
        <v>1501460</v>
      </c>
      <c r="B3235" s="10">
        <v>0</v>
      </c>
    </row>
    <row r="3236" spans="1:2" x14ac:dyDescent="0.2">
      <c r="A3236" s="11">
        <v>1501470</v>
      </c>
      <c r="B3236" s="10">
        <v>0</v>
      </c>
    </row>
    <row r="3237" spans="1:2" x14ac:dyDescent="0.2">
      <c r="A3237" s="11">
        <v>1501480</v>
      </c>
      <c r="B3237" s="10">
        <v>0</v>
      </c>
    </row>
    <row r="3238" spans="1:2" x14ac:dyDescent="0.2">
      <c r="A3238" s="11">
        <v>1501490</v>
      </c>
      <c r="B3238" s="10">
        <v>0</v>
      </c>
    </row>
    <row r="3239" spans="1:2" x14ac:dyDescent="0.2">
      <c r="A3239" s="11">
        <v>1501500</v>
      </c>
      <c r="B3239" s="10">
        <v>0</v>
      </c>
    </row>
    <row r="3240" spans="1:2" x14ac:dyDescent="0.2">
      <c r="A3240" s="11">
        <v>1501510</v>
      </c>
      <c r="B3240" s="10">
        <v>0</v>
      </c>
    </row>
    <row r="3241" spans="1:2" x14ac:dyDescent="0.2">
      <c r="A3241" s="11">
        <v>1501510</v>
      </c>
      <c r="B3241" s="10">
        <v>0.30769999999999997</v>
      </c>
    </row>
    <row r="3242" spans="1:2" x14ac:dyDescent="0.2">
      <c r="A3242" s="11">
        <v>1501520</v>
      </c>
      <c r="B3242" s="10">
        <v>0</v>
      </c>
    </row>
    <row r="3243" spans="1:2" x14ac:dyDescent="0.2">
      <c r="A3243" s="11">
        <v>1501520</v>
      </c>
      <c r="B3243" s="10">
        <v>4.4999999999999998E-2</v>
      </c>
    </row>
    <row r="3244" spans="1:2" x14ac:dyDescent="0.2">
      <c r="A3244" s="11">
        <v>1501520</v>
      </c>
      <c r="B3244" s="10">
        <v>0.1046</v>
      </c>
    </row>
    <row r="3245" spans="1:2" x14ac:dyDescent="0.2">
      <c r="A3245" s="11">
        <v>1501520</v>
      </c>
      <c r="B3245" s="10">
        <v>0.30769999999999997</v>
      </c>
    </row>
    <row r="3246" spans="1:2" x14ac:dyDescent="0.2">
      <c r="A3246" s="11">
        <v>1501530</v>
      </c>
      <c r="B3246" s="10">
        <v>0</v>
      </c>
    </row>
    <row r="3247" spans="1:2" x14ac:dyDescent="0.2">
      <c r="A3247" s="11">
        <v>1501530</v>
      </c>
      <c r="B3247" s="10">
        <v>4.4999999999999998E-2</v>
      </c>
    </row>
    <row r="3248" spans="1:2" x14ac:dyDescent="0.2">
      <c r="A3248" s="11">
        <v>1501530</v>
      </c>
      <c r="B3248" s="10">
        <v>0.1046</v>
      </c>
    </row>
    <row r="3249" spans="1:2" x14ac:dyDescent="0.2">
      <c r="A3249" s="11">
        <v>1501540</v>
      </c>
      <c r="B3249" s="10">
        <v>0</v>
      </c>
    </row>
    <row r="3250" spans="1:2" x14ac:dyDescent="0.2">
      <c r="A3250" s="11">
        <v>1501540</v>
      </c>
      <c r="B3250" s="10">
        <v>4.4999999999999998E-2</v>
      </c>
    </row>
    <row r="3251" spans="1:2" x14ac:dyDescent="0.2">
      <c r="A3251" s="11">
        <v>1501550</v>
      </c>
      <c r="B3251" s="10">
        <v>0</v>
      </c>
    </row>
    <row r="3252" spans="1:2" x14ac:dyDescent="0.2">
      <c r="A3252" s="11">
        <v>1501550</v>
      </c>
      <c r="B3252" s="10">
        <v>4.4999999999999998E-2</v>
      </c>
    </row>
    <row r="3253" spans="1:2" x14ac:dyDescent="0.2">
      <c r="A3253" s="11">
        <v>1501550</v>
      </c>
      <c r="B3253" s="10">
        <v>0.1046</v>
      </c>
    </row>
    <row r="3254" spans="1:2" x14ac:dyDescent="0.2">
      <c r="A3254" s="11">
        <v>1501560</v>
      </c>
      <c r="B3254" s="10">
        <v>0</v>
      </c>
    </row>
    <row r="3255" spans="1:2" x14ac:dyDescent="0.2">
      <c r="A3255" s="11">
        <v>1501570</v>
      </c>
      <c r="B3255" s="10">
        <v>0</v>
      </c>
    </row>
    <row r="3256" spans="1:2" x14ac:dyDescent="0.2">
      <c r="A3256" s="11">
        <v>1501580</v>
      </c>
      <c r="B3256" s="10">
        <v>0</v>
      </c>
    </row>
    <row r="3257" spans="1:2" x14ac:dyDescent="0.2">
      <c r="A3257" s="11">
        <v>1501590</v>
      </c>
      <c r="B3257" s="10">
        <v>0</v>
      </c>
    </row>
    <row r="3258" spans="1:2" x14ac:dyDescent="0.2">
      <c r="A3258" s="11">
        <v>1501590</v>
      </c>
      <c r="B3258" s="10">
        <v>3.1199999999999999E-2</v>
      </c>
    </row>
    <row r="3259" spans="1:2" x14ac:dyDescent="0.2">
      <c r="A3259" s="11">
        <v>1501600</v>
      </c>
      <c r="B3259" s="10">
        <v>3.1199999999999999E-2</v>
      </c>
    </row>
    <row r="3260" spans="1:2" x14ac:dyDescent="0.2">
      <c r="A3260" s="11">
        <v>1501610</v>
      </c>
      <c r="B3260" s="10">
        <v>0</v>
      </c>
    </row>
    <row r="3261" spans="1:2" x14ac:dyDescent="0.2">
      <c r="A3261" s="11">
        <v>1501610</v>
      </c>
      <c r="B3261" s="10">
        <v>3.1199999999999999E-2</v>
      </c>
    </row>
    <row r="3262" spans="1:2" x14ac:dyDescent="0.2">
      <c r="A3262" s="11">
        <v>1501620</v>
      </c>
      <c r="B3262" s="10">
        <v>0</v>
      </c>
    </row>
    <row r="3263" spans="1:2" x14ac:dyDescent="0.2">
      <c r="A3263" s="11">
        <v>1501620</v>
      </c>
      <c r="B3263" s="10">
        <v>3.1199999999999999E-2</v>
      </c>
    </row>
    <row r="3264" spans="1:2" x14ac:dyDescent="0.2">
      <c r="A3264" s="11">
        <v>1501630</v>
      </c>
      <c r="B3264" s="10">
        <v>0</v>
      </c>
    </row>
    <row r="3265" spans="1:2" x14ac:dyDescent="0.2">
      <c r="A3265" s="11">
        <v>1501630</v>
      </c>
      <c r="B3265" s="10">
        <v>3.1199999999999999E-2</v>
      </c>
    </row>
    <row r="3266" spans="1:2" x14ac:dyDescent="0.2">
      <c r="A3266" s="11">
        <v>1501640</v>
      </c>
      <c r="B3266" s="10">
        <v>0</v>
      </c>
    </row>
    <row r="3267" spans="1:2" x14ac:dyDescent="0.2">
      <c r="A3267" s="11">
        <v>1501640</v>
      </c>
      <c r="B3267" s="10">
        <v>3.1199999999999999E-2</v>
      </c>
    </row>
    <row r="3268" spans="1:2" x14ac:dyDescent="0.2">
      <c r="A3268" s="11">
        <v>1501650</v>
      </c>
      <c r="B3268" s="10">
        <v>0</v>
      </c>
    </row>
    <row r="3269" spans="1:2" x14ac:dyDescent="0.2">
      <c r="A3269" s="11">
        <v>1501650</v>
      </c>
      <c r="B3269" s="10">
        <v>3.1199999999999999E-2</v>
      </c>
    </row>
    <row r="3270" spans="1:2" x14ac:dyDescent="0.2">
      <c r="A3270" s="11">
        <v>1501660</v>
      </c>
      <c r="B3270" s="10">
        <v>0</v>
      </c>
    </row>
    <row r="3271" spans="1:2" x14ac:dyDescent="0.2">
      <c r="A3271" s="11">
        <v>1501660</v>
      </c>
      <c r="B3271" s="10">
        <v>3.1199999999999999E-2</v>
      </c>
    </row>
    <row r="3272" spans="1:2" x14ac:dyDescent="0.2">
      <c r="A3272" s="11">
        <v>1501670</v>
      </c>
      <c r="B3272" s="10">
        <v>0</v>
      </c>
    </row>
    <row r="3273" spans="1:2" x14ac:dyDescent="0.2">
      <c r="A3273" s="11">
        <v>1501670</v>
      </c>
      <c r="B3273" s="10">
        <v>3.1199999999999999E-2</v>
      </c>
    </row>
    <row r="3274" spans="1:2" x14ac:dyDescent="0.2">
      <c r="A3274" s="11">
        <v>1501680</v>
      </c>
      <c r="B3274" s="10">
        <v>3.1199999999999999E-2</v>
      </c>
    </row>
    <row r="3275" spans="1:2" x14ac:dyDescent="0.2">
      <c r="A3275" s="11">
        <v>1501690</v>
      </c>
      <c r="B3275" s="10">
        <v>3.1199999999999999E-2</v>
      </c>
    </row>
    <row r="3276" spans="1:2" x14ac:dyDescent="0.2">
      <c r="A3276" s="11">
        <v>1501700</v>
      </c>
      <c r="B3276" s="10">
        <v>3.1199999999999999E-2</v>
      </c>
    </row>
    <row r="3277" spans="1:2" x14ac:dyDescent="0.2">
      <c r="A3277" s="11">
        <v>1501710</v>
      </c>
      <c r="B3277" s="10">
        <v>0</v>
      </c>
    </row>
    <row r="3278" spans="1:2" x14ac:dyDescent="0.2">
      <c r="A3278" s="11">
        <v>1501710</v>
      </c>
      <c r="B3278" s="10">
        <v>3.1199999999999999E-2</v>
      </c>
    </row>
    <row r="3279" spans="1:2" x14ac:dyDescent="0.2">
      <c r="A3279" s="11">
        <v>1501720</v>
      </c>
      <c r="B3279" s="10">
        <v>0</v>
      </c>
    </row>
    <row r="3280" spans="1:2" x14ac:dyDescent="0.2">
      <c r="A3280" s="11">
        <v>1501720</v>
      </c>
      <c r="B3280" s="10">
        <v>3.1199999999999999E-2</v>
      </c>
    </row>
    <row r="3281" spans="1:2" x14ac:dyDescent="0.2">
      <c r="A3281" s="11">
        <v>1501730</v>
      </c>
      <c r="B3281" s="10">
        <v>0</v>
      </c>
    </row>
    <row r="3282" spans="1:2" x14ac:dyDescent="0.2">
      <c r="A3282" s="11">
        <v>1501730</v>
      </c>
      <c r="B3282" s="10">
        <v>3.1199999999999999E-2</v>
      </c>
    </row>
    <row r="3283" spans="1:2" x14ac:dyDescent="0.2">
      <c r="A3283" s="11">
        <v>1501740</v>
      </c>
      <c r="B3283" s="10">
        <v>0</v>
      </c>
    </row>
    <row r="3284" spans="1:2" x14ac:dyDescent="0.2">
      <c r="A3284" s="11">
        <v>1501740</v>
      </c>
      <c r="B3284" s="10">
        <v>3.1199999999999999E-2</v>
      </c>
    </row>
    <row r="3285" spans="1:2" x14ac:dyDescent="0.2">
      <c r="A3285" s="11">
        <v>1501750</v>
      </c>
      <c r="B3285" s="10">
        <v>0</v>
      </c>
    </row>
    <row r="3286" spans="1:2" x14ac:dyDescent="0.2">
      <c r="A3286" s="11">
        <v>1501750</v>
      </c>
      <c r="B3286" s="10">
        <v>3.1199999999999999E-2</v>
      </c>
    </row>
    <row r="3287" spans="1:2" x14ac:dyDescent="0.2">
      <c r="A3287" s="11">
        <v>1501760</v>
      </c>
      <c r="B3287" s="10">
        <v>0</v>
      </c>
    </row>
    <row r="3288" spans="1:2" x14ac:dyDescent="0.2">
      <c r="A3288" s="11">
        <v>1501770</v>
      </c>
      <c r="B3288" s="10">
        <v>0</v>
      </c>
    </row>
    <row r="3289" spans="1:2" x14ac:dyDescent="0.2">
      <c r="A3289" s="11">
        <v>1501780</v>
      </c>
      <c r="B3289" s="10">
        <v>0</v>
      </c>
    </row>
    <row r="3290" spans="1:2" x14ac:dyDescent="0.2">
      <c r="A3290" s="11">
        <v>1501780</v>
      </c>
      <c r="B3290" s="10">
        <v>3.1199999999999999E-2</v>
      </c>
    </row>
    <row r="3291" spans="1:2" x14ac:dyDescent="0.2">
      <c r="A3291" s="11">
        <v>1501790</v>
      </c>
      <c r="B3291" s="10">
        <v>0</v>
      </c>
    </row>
    <row r="3292" spans="1:2" x14ac:dyDescent="0.2">
      <c r="A3292" s="11">
        <v>1501790</v>
      </c>
      <c r="B3292" s="10">
        <v>3.1199999999999999E-2</v>
      </c>
    </row>
    <row r="3293" spans="1:2" x14ac:dyDescent="0.2">
      <c r="A3293" s="11">
        <v>1501800</v>
      </c>
      <c r="B3293" s="10">
        <v>3.1199999999999999E-2</v>
      </c>
    </row>
    <row r="3294" spans="1:2" x14ac:dyDescent="0.2">
      <c r="A3294" s="11">
        <v>1501810</v>
      </c>
      <c r="B3294" s="10">
        <v>3.1199999999999999E-2</v>
      </c>
    </row>
    <row r="3295" spans="1:2" x14ac:dyDescent="0.2">
      <c r="A3295" s="11">
        <v>1501820</v>
      </c>
      <c r="B3295" s="10">
        <v>0</v>
      </c>
    </row>
    <row r="3296" spans="1:2" x14ac:dyDescent="0.2">
      <c r="A3296" s="11">
        <v>1501820</v>
      </c>
      <c r="B3296" s="10">
        <v>3.1199999999999999E-2</v>
      </c>
    </row>
    <row r="3297" spans="1:2" x14ac:dyDescent="0.2">
      <c r="A3297" s="11">
        <v>1501830</v>
      </c>
      <c r="B3297" s="10">
        <v>0</v>
      </c>
    </row>
    <row r="3298" spans="1:2" x14ac:dyDescent="0.2">
      <c r="A3298" s="11">
        <v>1501830</v>
      </c>
      <c r="B3298" s="10">
        <v>3.1199999999999999E-2</v>
      </c>
    </row>
    <row r="3299" spans="1:2" x14ac:dyDescent="0.2">
      <c r="A3299" s="11">
        <v>1501840</v>
      </c>
      <c r="B3299" s="10">
        <v>0</v>
      </c>
    </row>
    <row r="3300" spans="1:2" x14ac:dyDescent="0.2">
      <c r="A3300" s="11">
        <v>1501840</v>
      </c>
      <c r="B3300" s="10">
        <v>3.1199999999999999E-2</v>
      </c>
    </row>
    <row r="3301" spans="1:2" x14ac:dyDescent="0.2">
      <c r="A3301" s="11">
        <v>1501850</v>
      </c>
      <c r="B3301" s="10">
        <v>0</v>
      </c>
    </row>
    <row r="3302" spans="1:2" x14ac:dyDescent="0.2">
      <c r="A3302" s="11">
        <v>1501850</v>
      </c>
      <c r="B3302" s="10">
        <v>3.1199999999999999E-2</v>
      </c>
    </row>
    <row r="3303" spans="1:2" x14ac:dyDescent="0.2">
      <c r="A3303" s="11">
        <v>1501860</v>
      </c>
      <c r="B3303" s="10">
        <v>0</v>
      </c>
    </row>
    <row r="3304" spans="1:2" x14ac:dyDescent="0.2">
      <c r="A3304" s="11">
        <v>1501860</v>
      </c>
      <c r="B3304" s="10">
        <v>3.1199999999999999E-2</v>
      </c>
    </row>
    <row r="3305" spans="1:2" x14ac:dyDescent="0.2">
      <c r="A3305" s="11">
        <v>1501870</v>
      </c>
      <c r="B3305" s="10">
        <v>0</v>
      </c>
    </row>
    <row r="3306" spans="1:2" x14ac:dyDescent="0.2">
      <c r="A3306" s="11">
        <v>1501870</v>
      </c>
      <c r="B3306" s="10">
        <v>3.1199999999999999E-2</v>
      </c>
    </row>
    <row r="3307" spans="1:2" x14ac:dyDescent="0.2">
      <c r="A3307" s="11">
        <v>1501880</v>
      </c>
      <c r="B3307" s="10">
        <v>0</v>
      </c>
    </row>
    <row r="3308" spans="1:2" x14ac:dyDescent="0.2">
      <c r="A3308" s="11">
        <v>1501880</v>
      </c>
      <c r="B3308" s="10">
        <v>3.1199999999999999E-2</v>
      </c>
    </row>
    <row r="3309" spans="1:2" x14ac:dyDescent="0.2">
      <c r="A3309" s="11">
        <v>1501890</v>
      </c>
      <c r="B3309" s="10">
        <v>0</v>
      </c>
    </row>
    <row r="3310" spans="1:2" x14ac:dyDescent="0.2">
      <c r="A3310" s="11">
        <v>1501890</v>
      </c>
      <c r="B3310" s="10">
        <v>3.1199999999999999E-2</v>
      </c>
    </row>
    <row r="3311" spans="1:2" x14ac:dyDescent="0.2">
      <c r="A3311" s="11">
        <v>1501900</v>
      </c>
      <c r="B3311" s="10">
        <v>0</v>
      </c>
    </row>
    <row r="3312" spans="1:2" x14ac:dyDescent="0.2">
      <c r="A3312" s="11">
        <v>1501900</v>
      </c>
      <c r="B3312" s="10">
        <v>3.1199999999999999E-2</v>
      </c>
    </row>
    <row r="3313" spans="1:2" x14ac:dyDescent="0.2">
      <c r="A3313" s="11">
        <v>1501910</v>
      </c>
      <c r="B3313" s="10">
        <v>0</v>
      </c>
    </row>
    <row r="3314" spans="1:2" x14ac:dyDescent="0.2">
      <c r="A3314" s="11">
        <v>1501920</v>
      </c>
      <c r="B3314" s="10">
        <v>0</v>
      </c>
    </row>
    <row r="3315" spans="1:2" x14ac:dyDescent="0.2">
      <c r="A3315" s="11">
        <v>1501930</v>
      </c>
      <c r="B3315" s="10">
        <v>0</v>
      </c>
    </row>
    <row r="3316" spans="1:2" x14ac:dyDescent="0.2">
      <c r="A3316" s="11">
        <v>1501940</v>
      </c>
      <c r="B3316" s="10">
        <v>0</v>
      </c>
    </row>
    <row r="3317" spans="1:2" x14ac:dyDescent="0.2">
      <c r="A3317" s="11">
        <v>1501950</v>
      </c>
      <c r="B3317" s="10">
        <v>0</v>
      </c>
    </row>
    <row r="3318" spans="1:2" x14ac:dyDescent="0.2">
      <c r="A3318" s="11">
        <v>1501960</v>
      </c>
      <c r="B3318" s="10">
        <v>0</v>
      </c>
    </row>
    <row r="3319" spans="1:2" x14ac:dyDescent="0.2">
      <c r="A3319" s="11">
        <v>1501970</v>
      </c>
      <c r="B3319" s="10">
        <v>0</v>
      </c>
    </row>
    <row r="3320" spans="1:2" x14ac:dyDescent="0.2">
      <c r="A3320" s="11">
        <v>1501980</v>
      </c>
      <c r="B3320" s="10">
        <v>0</v>
      </c>
    </row>
    <row r="3321" spans="1:2" x14ac:dyDescent="0.2">
      <c r="A3321" s="11">
        <v>1501980</v>
      </c>
      <c r="B3321" s="10">
        <v>3.1199999999999999E-2</v>
      </c>
    </row>
    <row r="3322" spans="1:2" x14ac:dyDescent="0.2">
      <c r="A3322" s="11">
        <v>1501990</v>
      </c>
      <c r="B3322" s="10">
        <v>0</v>
      </c>
    </row>
    <row r="3323" spans="1:2" x14ac:dyDescent="0.2">
      <c r="A3323" s="11">
        <v>1501990</v>
      </c>
      <c r="B3323" s="10">
        <v>3.1199999999999999E-2</v>
      </c>
    </row>
    <row r="3324" spans="1:2" x14ac:dyDescent="0.2">
      <c r="A3324" s="11">
        <v>1502000</v>
      </c>
      <c r="B3324" s="10">
        <v>3.1199999999999999E-2</v>
      </c>
    </row>
    <row r="3325" spans="1:2" x14ac:dyDescent="0.2">
      <c r="A3325" s="11">
        <v>1502010</v>
      </c>
      <c r="B3325" s="10">
        <v>3.1199999999999999E-2</v>
      </c>
    </row>
    <row r="3326" spans="1:2" x14ac:dyDescent="0.2">
      <c r="A3326" s="11">
        <v>1502020</v>
      </c>
      <c r="B3326" s="10">
        <v>3.1199999999999999E-2</v>
      </c>
    </row>
    <row r="3327" spans="1:2" x14ac:dyDescent="0.2">
      <c r="A3327" s="11">
        <v>1502030</v>
      </c>
      <c r="B3327" s="10">
        <v>3.1199999999999999E-2</v>
      </c>
    </row>
    <row r="3328" spans="1:2" x14ac:dyDescent="0.2">
      <c r="A3328" s="11">
        <v>1502040</v>
      </c>
      <c r="B3328" s="10">
        <v>0</v>
      </c>
    </row>
    <row r="3329" spans="1:2" x14ac:dyDescent="0.2">
      <c r="A3329" s="11">
        <v>1502040</v>
      </c>
      <c r="B3329" s="10">
        <v>3.1199999999999999E-2</v>
      </c>
    </row>
    <row r="3330" spans="1:2" x14ac:dyDescent="0.2">
      <c r="A3330" s="11">
        <v>1502050</v>
      </c>
      <c r="B3330" s="10">
        <v>0</v>
      </c>
    </row>
    <row r="3331" spans="1:2" x14ac:dyDescent="0.2">
      <c r="A3331" s="11">
        <v>1502060</v>
      </c>
      <c r="B3331" s="10">
        <v>0</v>
      </c>
    </row>
    <row r="3332" spans="1:2" x14ac:dyDescent="0.2">
      <c r="A3332" s="11">
        <v>1502070</v>
      </c>
      <c r="B3332" s="10">
        <v>0</v>
      </c>
    </row>
    <row r="3333" spans="1:2" x14ac:dyDescent="0.2">
      <c r="A3333" s="11">
        <v>1502070</v>
      </c>
      <c r="B3333" s="10">
        <v>1.04E-2</v>
      </c>
    </row>
    <row r="3334" spans="1:2" x14ac:dyDescent="0.2">
      <c r="A3334" s="11">
        <v>1502080</v>
      </c>
      <c r="B3334" s="10">
        <v>0</v>
      </c>
    </row>
    <row r="3335" spans="1:2" x14ac:dyDescent="0.2">
      <c r="A3335" s="11">
        <v>1502090</v>
      </c>
      <c r="B3335" s="10">
        <v>0</v>
      </c>
    </row>
    <row r="3336" spans="1:2" x14ac:dyDescent="0.2">
      <c r="A3336" s="11">
        <v>1502100</v>
      </c>
      <c r="B3336" s="10">
        <v>0</v>
      </c>
    </row>
    <row r="3337" spans="1:2" x14ac:dyDescent="0.2">
      <c r="A3337" s="11">
        <v>1502110</v>
      </c>
      <c r="B3337" s="10">
        <v>0</v>
      </c>
    </row>
    <row r="3338" spans="1:2" x14ac:dyDescent="0.2">
      <c r="A3338" s="11">
        <v>1502120</v>
      </c>
      <c r="B3338" s="10">
        <v>0</v>
      </c>
    </row>
    <row r="3339" spans="1:2" x14ac:dyDescent="0.2">
      <c r="A3339" s="11">
        <v>1502130</v>
      </c>
      <c r="B3339" s="10">
        <v>0</v>
      </c>
    </row>
    <row r="3340" spans="1:2" x14ac:dyDescent="0.2">
      <c r="A3340" s="11">
        <v>1502140</v>
      </c>
      <c r="B3340" s="10">
        <v>0</v>
      </c>
    </row>
    <row r="3341" spans="1:2" x14ac:dyDescent="0.2">
      <c r="A3341" s="11">
        <v>1502150</v>
      </c>
      <c r="B3341" s="10">
        <v>0</v>
      </c>
    </row>
    <row r="3342" spans="1:2" x14ac:dyDescent="0.2">
      <c r="A3342" s="11">
        <v>1502160</v>
      </c>
      <c r="B3342" s="10">
        <v>0</v>
      </c>
    </row>
    <row r="3343" spans="1:2" x14ac:dyDescent="0.2">
      <c r="A3343" s="11">
        <v>1502170</v>
      </c>
      <c r="B3343" s="10">
        <v>0</v>
      </c>
    </row>
    <row r="3344" spans="1:2" x14ac:dyDescent="0.2">
      <c r="A3344" s="11">
        <v>1502180</v>
      </c>
      <c r="B3344" s="10">
        <v>0</v>
      </c>
    </row>
    <row r="3345" spans="1:2" x14ac:dyDescent="0.2">
      <c r="A3345" s="11">
        <v>1502190</v>
      </c>
      <c r="B3345" s="10">
        <v>0</v>
      </c>
    </row>
    <row r="3346" spans="1:2" x14ac:dyDescent="0.2">
      <c r="A3346" s="11">
        <v>1502200</v>
      </c>
      <c r="B3346" s="10">
        <v>0</v>
      </c>
    </row>
    <row r="3347" spans="1:2" x14ac:dyDescent="0.2">
      <c r="A3347" s="11">
        <v>1502210</v>
      </c>
      <c r="B3347" s="10">
        <v>0</v>
      </c>
    </row>
    <row r="3348" spans="1:2" x14ac:dyDescent="0.2">
      <c r="A3348" s="11">
        <v>1502220</v>
      </c>
      <c r="B3348" s="10">
        <v>0</v>
      </c>
    </row>
    <row r="3349" spans="1:2" x14ac:dyDescent="0.2">
      <c r="A3349" s="11">
        <v>1502230</v>
      </c>
      <c r="B3349" s="10">
        <v>0</v>
      </c>
    </row>
    <row r="3350" spans="1:2" x14ac:dyDescent="0.2">
      <c r="A3350" s="11">
        <v>1502230</v>
      </c>
      <c r="B3350" s="10">
        <v>3.1199999999999999E-2</v>
      </c>
    </row>
    <row r="3351" spans="1:2" x14ac:dyDescent="0.2">
      <c r="A3351" s="11">
        <v>1502240</v>
      </c>
      <c r="B3351" s="10">
        <v>0</v>
      </c>
    </row>
    <row r="3352" spans="1:2" x14ac:dyDescent="0.2">
      <c r="A3352" s="11">
        <v>1502250</v>
      </c>
      <c r="B3352" s="10">
        <v>0</v>
      </c>
    </row>
    <row r="3353" spans="1:2" x14ac:dyDescent="0.2">
      <c r="A3353" s="11">
        <v>1502260</v>
      </c>
      <c r="B3353" s="10">
        <v>0</v>
      </c>
    </row>
    <row r="3354" spans="1:2" x14ac:dyDescent="0.2">
      <c r="A3354" s="11">
        <v>1502270</v>
      </c>
      <c r="B3354" s="10">
        <v>0</v>
      </c>
    </row>
    <row r="3355" spans="1:2" x14ac:dyDescent="0.2">
      <c r="A3355" s="11">
        <v>1502270</v>
      </c>
      <c r="B3355" s="10">
        <v>3.1199999999999999E-2</v>
      </c>
    </row>
    <row r="3356" spans="1:2" x14ac:dyDescent="0.2">
      <c r="A3356" s="11">
        <v>1502280</v>
      </c>
      <c r="B3356" s="10">
        <v>0</v>
      </c>
    </row>
    <row r="3357" spans="1:2" x14ac:dyDescent="0.2">
      <c r="A3357" s="11">
        <v>1502280</v>
      </c>
      <c r="B3357" s="10">
        <v>3.1199999999999999E-2</v>
      </c>
    </row>
    <row r="3358" spans="1:2" x14ac:dyDescent="0.2">
      <c r="A3358" s="11">
        <v>1502290</v>
      </c>
      <c r="B3358" s="10">
        <v>0</v>
      </c>
    </row>
    <row r="3359" spans="1:2" x14ac:dyDescent="0.2">
      <c r="A3359" s="11">
        <v>1502290</v>
      </c>
      <c r="B3359" s="10">
        <v>3.1199999999999999E-2</v>
      </c>
    </row>
    <row r="3360" spans="1:2" x14ac:dyDescent="0.2">
      <c r="A3360" s="11">
        <v>1502300</v>
      </c>
      <c r="B3360" s="10">
        <v>0</v>
      </c>
    </row>
    <row r="3361" spans="1:2" x14ac:dyDescent="0.2">
      <c r="A3361" s="11">
        <v>1502300</v>
      </c>
      <c r="B3361" s="10">
        <v>3.1199999999999999E-2</v>
      </c>
    </row>
    <row r="3362" spans="1:2" x14ac:dyDescent="0.2">
      <c r="A3362" s="11">
        <v>1502310</v>
      </c>
      <c r="B3362" s="10">
        <v>0</v>
      </c>
    </row>
    <row r="3363" spans="1:2" x14ac:dyDescent="0.2">
      <c r="A3363" s="11">
        <v>1502310</v>
      </c>
      <c r="B3363" s="10">
        <v>3.1199999999999999E-2</v>
      </c>
    </row>
    <row r="3364" spans="1:2" x14ac:dyDescent="0.2">
      <c r="A3364" s="11">
        <v>1502320</v>
      </c>
      <c r="B3364" s="10">
        <v>0</v>
      </c>
    </row>
    <row r="3365" spans="1:2" x14ac:dyDescent="0.2">
      <c r="A3365" s="11">
        <v>1600010</v>
      </c>
      <c r="B3365" s="10">
        <v>0</v>
      </c>
    </row>
    <row r="3366" spans="1:2" x14ac:dyDescent="0.2">
      <c r="A3366" s="11">
        <v>1600020</v>
      </c>
      <c r="B3366" s="10">
        <v>0</v>
      </c>
    </row>
    <row r="3367" spans="1:2" x14ac:dyDescent="0.2">
      <c r="A3367" s="11">
        <v>1600030</v>
      </c>
      <c r="B3367" s="10">
        <v>0</v>
      </c>
    </row>
    <row r="3368" spans="1:2" x14ac:dyDescent="0.2">
      <c r="A3368" s="11">
        <v>1600031</v>
      </c>
      <c r="B3368" s="10">
        <v>0</v>
      </c>
    </row>
    <row r="3369" spans="1:2" x14ac:dyDescent="0.2">
      <c r="A3369" s="11">
        <v>1600040</v>
      </c>
      <c r="B3369" s="10">
        <v>0</v>
      </c>
    </row>
    <row r="3370" spans="1:2" x14ac:dyDescent="0.2">
      <c r="A3370" s="11">
        <v>1600050</v>
      </c>
      <c r="B3370" s="10">
        <v>0</v>
      </c>
    </row>
    <row r="3371" spans="1:2" x14ac:dyDescent="0.2">
      <c r="A3371" s="11">
        <v>1600060</v>
      </c>
      <c r="B3371" s="10">
        <v>0</v>
      </c>
    </row>
    <row r="3372" spans="1:2" x14ac:dyDescent="0.2">
      <c r="A3372" s="11">
        <v>1600070</v>
      </c>
      <c r="B3372" s="10">
        <v>0</v>
      </c>
    </row>
    <row r="3373" spans="1:2" x14ac:dyDescent="0.2">
      <c r="A3373" s="11">
        <v>1600080</v>
      </c>
      <c r="B3373" s="10">
        <v>0</v>
      </c>
    </row>
    <row r="3374" spans="1:2" x14ac:dyDescent="0.2">
      <c r="A3374" s="11">
        <v>1700010</v>
      </c>
      <c r="B3374" s="10">
        <v>0</v>
      </c>
    </row>
    <row r="3375" spans="1:2" x14ac:dyDescent="0.2">
      <c r="A3375" s="11">
        <v>1700010</v>
      </c>
      <c r="B3375" s="10">
        <v>3.6700000000000003E-2</v>
      </c>
    </row>
    <row r="3376" spans="1:2" x14ac:dyDescent="0.2">
      <c r="A3376" s="11">
        <v>1700010</v>
      </c>
      <c r="B3376" s="10">
        <v>9.4200000000000006E-2</v>
      </c>
    </row>
    <row r="3377" spans="1:2" x14ac:dyDescent="0.2">
      <c r="A3377" s="11">
        <v>1700010</v>
      </c>
      <c r="B3377" s="10">
        <v>9.6299999999999997E-2</v>
      </c>
    </row>
    <row r="3378" spans="1:2" x14ac:dyDescent="0.2">
      <c r="A3378" s="11">
        <v>1700010</v>
      </c>
      <c r="B3378" s="10">
        <v>0.13370000000000001</v>
      </c>
    </row>
    <row r="3379" spans="1:2" x14ac:dyDescent="0.2">
      <c r="A3379" s="11">
        <v>1700010</v>
      </c>
      <c r="B3379" s="10">
        <v>0.28210000000000002</v>
      </c>
    </row>
    <row r="3380" spans="1:2" x14ac:dyDescent="0.2">
      <c r="A3380" s="11">
        <v>1700010</v>
      </c>
      <c r="B3380" s="10">
        <v>0.62439999999999996</v>
      </c>
    </row>
    <row r="3381" spans="1:2" x14ac:dyDescent="0.2">
      <c r="A3381" s="11">
        <v>1700010</v>
      </c>
      <c r="B3381" s="10">
        <v>0.73180000000000001</v>
      </c>
    </row>
    <row r="3382" spans="1:2" x14ac:dyDescent="0.2">
      <c r="A3382" s="11">
        <v>1700010</v>
      </c>
      <c r="B3382" s="10">
        <v>0.74080000000000001</v>
      </c>
    </row>
    <row r="3383" spans="1:2" x14ac:dyDescent="0.2">
      <c r="A3383" s="11">
        <v>1700010</v>
      </c>
      <c r="B3383" s="10">
        <v>0.7893</v>
      </c>
    </row>
    <row r="3384" spans="1:2" x14ac:dyDescent="0.2">
      <c r="A3384" s="11">
        <v>1700010</v>
      </c>
      <c r="B3384" s="10">
        <v>0.876</v>
      </c>
    </row>
    <row r="3385" spans="1:2" x14ac:dyDescent="0.2">
      <c r="A3385" s="11">
        <v>1700010</v>
      </c>
      <c r="B3385" s="10">
        <v>0.88700000000000001</v>
      </c>
    </row>
    <row r="3386" spans="1:2" x14ac:dyDescent="0.2">
      <c r="A3386" s="11">
        <v>1700010</v>
      </c>
      <c r="B3386" s="10">
        <v>0.99580000000000002</v>
      </c>
    </row>
    <row r="3387" spans="1:2" x14ac:dyDescent="0.2">
      <c r="A3387" s="11">
        <v>1700020</v>
      </c>
      <c r="B3387" s="10">
        <v>0</v>
      </c>
    </row>
    <row r="3388" spans="1:2" x14ac:dyDescent="0.2">
      <c r="A3388" s="11">
        <v>1700020</v>
      </c>
      <c r="B3388" s="10">
        <v>7.9699999999999993E-2</v>
      </c>
    </row>
    <row r="3389" spans="1:2" x14ac:dyDescent="0.2">
      <c r="A3389" s="11">
        <v>1700020</v>
      </c>
      <c r="B3389" s="10">
        <v>9.6299999999999997E-2</v>
      </c>
    </row>
    <row r="3390" spans="1:2" x14ac:dyDescent="0.2">
      <c r="A3390" s="11">
        <v>1700020</v>
      </c>
      <c r="B3390" s="10">
        <v>0.13370000000000001</v>
      </c>
    </row>
    <row r="3391" spans="1:2" x14ac:dyDescent="0.2">
      <c r="A3391" s="11">
        <v>1700030</v>
      </c>
      <c r="B3391" s="10">
        <v>0</v>
      </c>
    </row>
    <row r="3392" spans="1:2" x14ac:dyDescent="0.2">
      <c r="A3392" s="11">
        <v>1700030</v>
      </c>
      <c r="B3392" s="10">
        <v>0.13370000000000001</v>
      </c>
    </row>
    <row r="3393" spans="1:2" x14ac:dyDescent="0.2">
      <c r="A3393" s="11">
        <v>1700030</v>
      </c>
      <c r="B3393" s="10">
        <v>0.51629999999999998</v>
      </c>
    </row>
    <row r="3394" spans="1:2" x14ac:dyDescent="0.2">
      <c r="A3394" s="11">
        <v>1700030</v>
      </c>
      <c r="B3394" s="10">
        <v>0.876</v>
      </c>
    </row>
    <row r="3395" spans="1:2" x14ac:dyDescent="0.2">
      <c r="A3395" s="11">
        <v>1700030</v>
      </c>
      <c r="B3395" s="10">
        <v>0.88700000000000001</v>
      </c>
    </row>
    <row r="3396" spans="1:2" x14ac:dyDescent="0.2">
      <c r="A3396" s="11">
        <v>1700030</v>
      </c>
      <c r="B3396" s="10">
        <v>0.92310000000000003</v>
      </c>
    </row>
    <row r="3397" spans="1:2" x14ac:dyDescent="0.2">
      <c r="A3397" s="11">
        <v>1700030</v>
      </c>
      <c r="B3397" s="10">
        <v>0.93969999999999998</v>
      </c>
    </row>
    <row r="3398" spans="1:2" x14ac:dyDescent="0.2">
      <c r="A3398" s="11">
        <v>1700030</v>
      </c>
      <c r="B3398" s="10">
        <v>0.99580000000000002</v>
      </c>
    </row>
    <row r="3399" spans="1:2" x14ac:dyDescent="0.2">
      <c r="A3399" s="11">
        <v>1700040</v>
      </c>
      <c r="B3399" s="10">
        <v>0</v>
      </c>
    </row>
    <row r="3400" spans="1:2" x14ac:dyDescent="0.2">
      <c r="A3400" s="11">
        <v>1700040</v>
      </c>
      <c r="B3400" s="10">
        <v>7.9699999999999993E-2</v>
      </c>
    </row>
    <row r="3401" spans="1:2" x14ac:dyDescent="0.2">
      <c r="A3401" s="11">
        <v>1700040</v>
      </c>
      <c r="B3401" s="10">
        <v>9.6299999999999997E-2</v>
      </c>
    </row>
    <row r="3402" spans="1:2" x14ac:dyDescent="0.2">
      <c r="A3402" s="11">
        <v>1700040</v>
      </c>
      <c r="B3402" s="10">
        <v>0.13370000000000001</v>
      </c>
    </row>
    <row r="3403" spans="1:2" x14ac:dyDescent="0.2">
      <c r="A3403" s="11">
        <v>1700040</v>
      </c>
      <c r="B3403" s="10">
        <v>0.51629999999999998</v>
      </c>
    </row>
    <row r="3404" spans="1:2" x14ac:dyDescent="0.2">
      <c r="A3404" s="11">
        <v>1700050</v>
      </c>
      <c r="B3404" s="10">
        <v>0</v>
      </c>
    </row>
    <row r="3405" spans="1:2" x14ac:dyDescent="0.2">
      <c r="A3405" s="11">
        <v>1700050</v>
      </c>
      <c r="B3405" s="10">
        <v>7.9699999999999993E-2</v>
      </c>
    </row>
    <row r="3406" spans="1:2" x14ac:dyDescent="0.2">
      <c r="A3406" s="11">
        <v>1700060</v>
      </c>
      <c r="B3406" s="10">
        <v>0</v>
      </c>
    </row>
    <row r="3407" spans="1:2" x14ac:dyDescent="0.2">
      <c r="A3407" s="11">
        <v>1700060</v>
      </c>
      <c r="B3407" s="10">
        <v>7.9699999999999993E-2</v>
      </c>
    </row>
    <row r="3408" spans="1:2" x14ac:dyDescent="0.2">
      <c r="A3408" s="11">
        <v>1700070</v>
      </c>
      <c r="B3408" s="10">
        <v>0</v>
      </c>
    </row>
    <row r="3409" spans="1:2" x14ac:dyDescent="0.2">
      <c r="A3409" s="11">
        <v>1700070</v>
      </c>
      <c r="B3409" s="10">
        <v>0.51629999999999998</v>
      </c>
    </row>
    <row r="3410" spans="1:2" x14ac:dyDescent="0.2">
      <c r="A3410" s="11">
        <v>1700080</v>
      </c>
      <c r="B3410" s="10">
        <v>0.51629999999999998</v>
      </c>
    </row>
    <row r="3411" spans="1:2" x14ac:dyDescent="0.2">
      <c r="A3411" s="11">
        <v>1700090</v>
      </c>
      <c r="B3411" s="10">
        <v>0</v>
      </c>
    </row>
    <row r="3412" spans="1:2" x14ac:dyDescent="0.2">
      <c r="A3412" s="11">
        <v>1700100</v>
      </c>
      <c r="B3412" s="10">
        <v>0</v>
      </c>
    </row>
    <row r="3413" spans="1:2" x14ac:dyDescent="0.2">
      <c r="A3413" s="11">
        <v>1700110</v>
      </c>
      <c r="B3413" s="10">
        <v>0</v>
      </c>
    </row>
    <row r="3414" spans="1:2" x14ac:dyDescent="0.2">
      <c r="A3414" s="11">
        <v>1700120</v>
      </c>
      <c r="B3414" s="10">
        <v>0</v>
      </c>
    </row>
    <row r="3415" spans="1:2" x14ac:dyDescent="0.2">
      <c r="A3415" s="11">
        <v>1700120</v>
      </c>
      <c r="B3415" s="10">
        <v>0.51629999999999998</v>
      </c>
    </row>
    <row r="3416" spans="1:2" x14ac:dyDescent="0.2">
      <c r="A3416" s="11">
        <v>1700130</v>
      </c>
      <c r="B3416" s="10">
        <v>0</v>
      </c>
    </row>
    <row r="3417" spans="1:2" x14ac:dyDescent="0.2">
      <c r="A3417" s="11">
        <v>1700140</v>
      </c>
      <c r="B3417" s="10">
        <v>0</v>
      </c>
    </row>
    <row r="3418" spans="1:2" x14ac:dyDescent="0.2">
      <c r="A3418" s="11">
        <v>1700150</v>
      </c>
      <c r="B3418" s="10">
        <v>0</v>
      </c>
    </row>
    <row r="3419" spans="1:2" x14ac:dyDescent="0.2">
      <c r="A3419" s="11">
        <v>1700160</v>
      </c>
      <c r="B3419" s="10">
        <v>0</v>
      </c>
    </row>
    <row r="3420" spans="1:2" x14ac:dyDescent="0.2">
      <c r="A3420" s="11">
        <v>1700161</v>
      </c>
      <c r="B3420" s="10">
        <v>0</v>
      </c>
    </row>
    <row r="3421" spans="1:2" x14ac:dyDescent="0.2">
      <c r="A3421" s="11">
        <v>1700170</v>
      </c>
      <c r="B3421" s="10">
        <v>0</v>
      </c>
    </row>
    <row r="3422" spans="1:2" x14ac:dyDescent="0.2">
      <c r="A3422" s="11">
        <v>1700180</v>
      </c>
      <c r="B3422" s="10">
        <v>0</v>
      </c>
    </row>
    <row r="3423" spans="1:2" x14ac:dyDescent="0.2">
      <c r="A3423" s="11">
        <v>1700190</v>
      </c>
      <c r="B3423" s="10">
        <v>0</v>
      </c>
    </row>
    <row r="3424" spans="1:2" x14ac:dyDescent="0.2">
      <c r="A3424" s="11">
        <v>1700200</v>
      </c>
      <c r="B3424" s="10">
        <v>0</v>
      </c>
    </row>
    <row r="3425" spans="1:2" x14ac:dyDescent="0.2">
      <c r="A3425" s="11">
        <v>1700210</v>
      </c>
      <c r="B3425" s="10">
        <v>0</v>
      </c>
    </row>
    <row r="3426" spans="1:2" x14ac:dyDescent="0.2">
      <c r="A3426" s="11">
        <v>1700220</v>
      </c>
      <c r="B3426" s="10">
        <v>0</v>
      </c>
    </row>
    <row r="3427" spans="1:2" x14ac:dyDescent="0.2">
      <c r="A3427" s="11">
        <v>1700220</v>
      </c>
      <c r="B3427" s="10">
        <v>3.6700000000000003E-2</v>
      </c>
    </row>
    <row r="3428" spans="1:2" x14ac:dyDescent="0.2">
      <c r="A3428" s="11">
        <v>1700220</v>
      </c>
      <c r="B3428" s="10">
        <v>7.9699999999999993E-2</v>
      </c>
    </row>
    <row r="3429" spans="1:2" x14ac:dyDescent="0.2">
      <c r="A3429" s="11">
        <v>1700220</v>
      </c>
      <c r="B3429" s="10">
        <v>9.6299999999999997E-2</v>
      </c>
    </row>
    <row r="3430" spans="1:2" x14ac:dyDescent="0.2">
      <c r="A3430" s="11">
        <v>1800010</v>
      </c>
      <c r="B3430" s="10">
        <v>0</v>
      </c>
    </row>
    <row r="3431" spans="1:2" x14ac:dyDescent="0.2">
      <c r="A3431" s="11">
        <v>1800020</v>
      </c>
      <c r="B3431" s="10">
        <v>0</v>
      </c>
    </row>
    <row r="3432" spans="1:2" x14ac:dyDescent="0.2">
      <c r="A3432" s="11">
        <v>1800030</v>
      </c>
      <c r="B3432" s="10">
        <v>0</v>
      </c>
    </row>
    <row r="3433" spans="1:2" x14ac:dyDescent="0.2">
      <c r="A3433" s="11">
        <v>1800030</v>
      </c>
      <c r="B3433" s="10">
        <v>0.62439999999999996</v>
      </c>
    </row>
    <row r="3434" spans="1:2" x14ac:dyDescent="0.2">
      <c r="A3434" s="11">
        <v>1800040</v>
      </c>
      <c r="B3434" s="10">
        <v>0</v>
      </c>
    </row>
    <row r="3435" spans="1:2" x14ac:dyDescent="0.2">
      <c r="A3435" s="11">
        <v>1800050</v>
      </c>
      <c r="B3435" s="10">
        <v>0</v>
      </c>
    </row>
    <row r="3436" spans="1:2" x14ac:dyDescent="0.2">
      <c r="A3436" s="11">
        <v>1800060</v>
      </c>
      <c r="B3436" s="10">
        <v>0</v>
      </c>
    </row>
    <row r="3437" spans="1:2" x14ac:dyDescent="0.2">
      <c r="A3437" s="11">
        <v>1800070</v>
      </c>
      <c r="B3437" s="10">
        <v>0</v>
      </c>
    </row>
    <row r="3438" spans="1:2" x14ac:dyDescent="0.2">
      <c r="A3438" s="11">
        <v>1800080</v>
      </c>
      <c r="B3438" s="10">
        <v>0</v>
      </c>
    </row>
    <row r="3439" spans="1:2" x14ac:dyDescent="0.2">
      <c r="A3439" s="11">
        <v>1800090</v>
      </c>
      <c r="B3439" s="10">
        <v>0</v>
      </c>
    </row>
    <row r="3440" spans="1:2" x14ac:dyDescent="0.2">
      <c r="A3440" s="11">
        <v>1800100</v>
      </c>
      <c r="B3440" s="10">
        <v>0</v>
      </c>
    </row>
    <row r="3441" spans="1:2" x14ac:dyDescent="0.2">
      <c r="A3441" s="11">
        <v>1800110</v>
      </c>
      <c r="B3441" s="10">
        <v>0</v>
      </c>
    </row>
    <row r="3442" spans="1:2" x14ac:dyDescent="0.2">
      <c r="A3442" s="11">
        <v>1800120</v>
      </c>
      <c r="B3442" s="10">
        <v>0</v>
      </c>
    </row>
    <row r="3443" spans="1:2" x14ac:dyDescent="0.2">
      <c r="A3443" s="11">
        <v>1800130</v>
      </c>
      <c r="B3443" s="10">
        <v>0</v>
      </c>
    </row>
    <row r="3444" spans="1:2" x14ac:dyDescent="0.2">
      <c r="A3444" s="11">
        <v>1800140</v>
      </c>
      <c r="B3444" s="10">
        <v>0</v>
      </c>
    </row>
    <row r="3445" spans="1:2" x14ac:dyDescent="0.2">
      <c r="A3445" s="11">
        <v>1800150</v>
      </c>
      <c r="B3445" s="10">
        <v>0</v>
      </c>
    </row>
    <row r="3446" spans="1:2" x14ac:dyDescent="0.2">
      <c r="A3446" s="11">
        <v>1800150</v>
      </c>
      <c r="B3446" s="10">
        <v>0.35199999999999998</v>
      </c>
    </row>
    <row r="3447" spans="1:2" x14ac:dyDescent="0.2">
      <c r="A3447" s="11">
        <v>1800150</v>
      </c>
      <c r="B3447" s="10">
        <v>0.62439999999999996</v>
      </c>
    </row>
    <row r="3448" spans="1:2" x14ac:dyDescent="0.2">
      <c r="A3448" s="11">
        <v>1800160</v>
      </c>
      <c r="B3448" s="10">
        <v>0</v>
      </c>
    </row>
    <row r="3449" spans="1:2" x14ac:dyDescent="0.2">
      <c r="A3449" s="11">
        <v>1800170</v>
      </c>
      <c r="B3449" s="10">
        <v>0</v>
      </c>
    </row>
    <row r="3450" spans="1:2" x14ac:dyDescent="0.2">
      <c r="A3450" s="11">
        <v>1800180</v>
      </c>
      <c r="B3450" s="10">
        <v>0</v>
      </c>
    </row>
    <row r="3451" spans="1:2" x14ac:dyDescent="0.2">
      <c r="A3451" s="11">
        <v>1800190</v>
      </c>
      <c r="B3451" s="10">
        <v>0</v>
      </c>
    </row>
    <row r="3452" spans="1:2" x14ac:dyDescent="0.2">
      <c r="A3452" s="11">
        <v>1800200</v>
      </c>
      <c r="B3452" s="10">
        <v>0</v>
      </c>
    </row>
    <row r="3453" spans="1:2" x14ac:dyDescent="0.2">
      <c r="A3453" s="11">
        <v>1800210</v>
      </c>
      <c r="B3453" s="10">
        <v>0</v>
      </c>
    </row>
    <row r="3454" spans="1:2" x14ac:dyDescent="0.2">
      <c r="A3454" s="11">
        <v>1800210</v>
      </c>
      <c r="B3454" s="10">
        <v>0.28210000000000002</v>
      </c>
    </row>
    <row r="3455" spans="1:2" x14ac:dyDescent="0.2">
      <c r="A3455" s="11">
        <v>1800220</v>
      </c>
      <c r="B3455" s="10">
        <v>0</v>
      </c>
    </row>
    <row r="3456" spans="1:2" x14ac:dyDescent="0.2">
      <c r="A3456" s="11">
        <v>1800220</v>
      </c>
      <c r="B3456" s="10">
        <v>0.28210000000000002</v>
      </c>
    </row>
    <row r="3457" spans="1:2" x14ac:dyDescent="0.2">
      <c r="A3457" s="11">
        <v>1800220</v>
      </c>
      <c r="B3457" s="10">
        <v>0.62439999999999996</v>
      </c>
    </row>
    <row r="3458" spans="1:2" x14ac:dyDescent="0.2">
      <c r="A3458" s="11">
        <v>1800230</v>
      </c>
      <c r="B3458" s="10">
        <v>0.62439999999999996</v>
      </c>
    </row>
    <row r="3459" spans="1:2" x14ac:dyDescent="0.2">
      <c r="A3459" s="11">
        <v>1800240</v>
      </c>
      <c r="B3459" s="10">
        <v>0</v>
      </c>
    </row>
    <row r="3460" spans="1:2" x14ac:dyDescent="0.2">
      <c r="A3460" s="11">
        <v>1800240</v>
      </c>
      <c r="B3460" s="10">
        <v>0.62439999999999996</v>
      </c>
    </row>
    <row r="3461" spans="1:2" x14ac:dyDescent="0.2">
      <c r="A3461" s="11">
        <v>1800250</v>
      </c>
      <c r="B3461" s="10">
        <v>0</v>
      </c>
    </row>
    <row r="3462" spans="1:2" x14ac:dyDescent="0.2">
      <c r="A3462" s="11">
        <v>1800250</v>
      </c>
      <c r="B3462" s="10">
        <v>0.62439999999999996</v>
      </c>
    </row>
    <row r="3463" spans="1:2" x14ac:dyDescent="0.2">
      <c r="A3463" s="11">
        <v>1800260</v>
      </c>
      <c r="B3463" s="10">
        <v>0.62439999999999996</v>
      </c>
    </row>
    <row r="3464" spans="1:2" x14ac:dyDescent="0.2">
      <c r="A3464" s="11">
        <v>1800270</v>
      </c>
      <c r="B3464" s="10">
        <v>0.62439999999999996</v>
      </c>
    </row>
    <row r="3465" spans="1:2" x14ac:dyDescent="0.2">
      <c r="A3465" s="11">
        <v>1800280</v>
      </c>
      <c r="B3465" s="10">
        <v>0.35199999999999998</v>
      </c>
    </row>
    <row r="3466" spans="1:2" x14ac:dyDescent="0.2">
      <c r="A3466" s="11">
        <v>1800280</v>
      </c>
      <c r="B3466" s="10">
        <v>0.62439999999999996</v>
      </c>
    </row>
    <row r="3467" spans="1:2" x14ac:dyDescent="0.2">
      <c r="A3467" s="11">
        <v>1800290</v>
      </c>
      <c r="B3467" s="10">
        <v>0</v>
      </c>
    </row>
    <row r="3468" spans="1:2" x14ac:dyDescent="0.2">
      <c r="A3468" s="11">
        <v>1800290</v>
      </c>
      <c r="B3468" s="10">
        <v>0.28210000000000002</v>
      </c>
    </row>
    <row r="3469" spans="1:2" x14ac:dyDescent="0.2">
      <c r="A3469" s="11">
        <v>1800300</v>
      </c>
      <c r="B3469" s="10">
        <v>0</v>
      </c>
    </row>
    <row r="3470" spans="1:2" x14ac:dyDescent="0.2">
      <c r="A3470" s="11">
        <v>1800300</v>
      </c>
      <c r="B3470" s="10">
        <v>9.4200000000000006E-2</v>
      </c>
    </row>
    <row r="3471" spans="1:2" x14ac:dyDescent="0.2">
      <c r="A3471" s="11">
        <v>1800300</v>
      </c>
      <c r="B3471" s="10">
        <v>0.28210000000000002</v>
      </c>
    </row>
    <row r="3472" spans="1:2" x14ac:dyDescent="0.2">
      <c r="A3472" s="10" t="s">
        <v>1273</v>
      </c>
      <c r="B3472" s="10">
        <v>4.1999999999999997E-3</v>
      </c>
    </row>
    <row r="3473" spans="1:2" x14ac:dyDescent="0.2">
      <c r="A3473" s="10" t="s">
        <v>1273</v>
      </c>
      <c r="B3473" s="10">
        <v>8.3000000000000001E-3</v>
      </c>
    </row>
    <row r="3474" spans="1:2" x14ac:dyDescent="0.2">
      <c r="A3474" s="10" t="s">
        <v>1273</v>
      </c>
      <c r="B3474" s="10">
        <v>1.11E-2</v>
      </c>
    </row>
    <row r="3475" spans="1:2" x14ac:dyDescent="0.2">
      <c r="A3475" s="10" t="s">
        <v>1273</v>
      </c>
      <c r="B3475" s="10">
        <v>2.5600000000000001E-2</v>
      </c>
    </row>
    <row r="3476" spans="1:2" x14ac:dyDescent="0.2">
      <c r="A3476" s="10" t="s">
        <v>1273</v>
      </c>
      <c r="B3476" s="10">
        <v>2.9100000000000001E-2</v>
      </c>
    </row>
    <row r="3477" spans="1:2" x14ac:dyDescent="0.2">
      <c r="A3477" s="10" t="s">
        <v>1273</v>
      </c>
      <c r="B3477" s="10">
        <v>2.98E-2</v>
      </c>
    </row>
    <row r="3478" spans="1:2" x14ac:dyDescent="0.2">
      <c r="A3478" s="10" t="s">
        <v>1273</v>
      </c>
      <c r="B3478" s="10">
        <v>3.1199999999999999E-2</v>
      </c>
    </row>
    <row r="3479" spans="1:2" x14ac:dyDescent="0.2">
      <c r="A3479" s="10" t="s">
        <v>1273</v>
      </c>
      <c r="B3479" s="10">
        <v>3.2599999999999997E-2</v>
      </c>
    </row>
    <row r="3480" spans="1:2" x14ac:dyDescent="0.2">
      <c r="A3480" s="10" t="s">
        <v>1273</v>
      </c>
      <c r="B3480" s="10">
        <v>4.3700000000000003E-2</v>
      </c>
    </row>
    <row r="3481" spans="1:2" x14ac:dyDescent="0.2">
      <c r="A3481" s="10" t="s">
        <v>1273</v>
      </c>
      <c r="B3481" s="10">
        <v>4.6399999999999997E-2</v>
      </c>
    </row>
    <row r="3482" spans="1:2" x14ac:dyDescent="0.2">
      <c r="A3482" s="10" t="s">
        <v>1273</v>
      </c>
      <c r="B3482" s="10">
        <v>5.1999999999999998E-2</v>
      </c>
    </row>
    <row r="3483" spans="1:2" x14ac:dyDescent="0.2">
      <c r="A3483" s="10" t="s">
        <v>1273</v>
      </c>
      <c r="B3483" s="10">
        <v>5.4100000000000002E-2</v>
      </c>
    </row>
    <row r="3484" spans="1:2" x14ac:dyDescent="0.2">
      <c r="A3484" s="10" t="s">
        <v>1273</v>
      </c>
      <c r="B3484" s="10">
        <v>6.4399999999999999E-2</v>
      </c>
    </row>
    <row r="3485" spans="1:2" x14ac:dyDescent="0.2">
      <c r="A3485" s="10" t="s">
        <v>1273</v>
      </c>
      <c r="B3485" s="10">
        <v>7.2099999999999997E-2</v>
      </c>
    </row>
    <row r="3486" spans="1:2" x14ac:dyDescent="0.2">
      <c r="A3486" s="10" t="s">
        <v>1273</v>
      </c>
      <c r="B3486" s="10">
        <v>7.4200000000000002E-2</v>
      </c>
    </row>
    <row r="3487" spans="1:2" x14ac:dyDescent="0.2">
      <c r="A3487" s="10" t="s">
        <v>1273</v>
      </c>
      <c r="B3487" s="10">
        <v>7.9699999999999993E-2</v>
      </c>
    </row>
    <row r="3488" spans="1:2" x14ac:dyDescent="0.2">
      <c r="A3488" s="10" t="s">
        <v>1273</v>
      </c>
      <c r="B3488" s="10">
        <v>8.1799999999999998E-2</v>
      </c>
    </row>
    <row r="3489" spans="1:2" x14ac:dyDescent="0.2">
      <c r="A3489" s="10" t="s">
        <v>1273</v>
      </c>
      <c r="B3489" s="10">
        <v>8.2500000000000004E-2</v>
      </c>
    </row>
    <row r="3490" spans="1:2" x14ac:dyDescent="0.2">
      <c r="A3490" s="10" t="s">
        <v>1273</v>
      </c>
      <c r="B3490" s="10">
        <v>9.4200000000000006E-2</v>
      </c>
    </row>
    <row r="3491" spans="1:2" x14ac:dyDescent="0.2">
      <c r="A3491" s="10" t="s">
        <v>1273</v>
      </c>
      <c r="B3491" s="10">
        <v>0.1033</v>
      </c>
    </row>
    <row r="3492" spans="1:2" x14ac:dyDescent="0.2">
      <c r="A3492" s="10" t="s">
        <v>1273</v>
      </c>
      <c r="B3492" s="10">
        <v>0.1137</v>
      </c>
    </row>
    <row r="3493" spans="1:2" x14ac:dyDescent="0.2">
      <c r="A3493" s="10" t="s">
        <v>1273</v>
      </c>
      <c r="B3493" s="10">
        <v>0.1227</v>
      </c>
    </row>
    <row r="3494" spans="1:2" x14ac:dyDescent="0.2">
      <c r="A3494" s="10" t="s">
        <v>1273</v>
      </c>
      <c r="B3494" s="10">
        <v>0.1303</v>
      </c>
    </row>
    <row r="3495" spans="1:2" x14ac:dyDescent="0.2">
      <c r="A3495" s="10" t="s">
        <v>1273</v>
      </c>
      <c r="B3495" s="10">
        <v>0.1656</v>
      </c>
    </row>
    <row r="3496" spans="1:2" x14ac:dyDescent="0.2">
      <c r="A3496" s="10" t="s">
        <v>1273</v>
      </c>
      <c r="B3496" s="10">
        <v>0.16980000000000001</v>
      </c>
    </row>
    <row r="3497" spans="1:2" x14ac:dyDescent="0.2">
      <c r="A3497" s="10" t="s">
        <v>1273</v>
      </c>
      <c r="B3497" s="10">
        <v>0.183</v>
      </c>
    </row>
    <row r="3498" spans="1:2" x14ac:dyDescent="0.2">
      <c r="A3498" s="10" t="s">
        <v>1273</v>
      </c>
      <c r="B3498" s="10">
        <v>0.192</v>
      </c>
    </row>
    <row r="3499" spans="1:2" x14ac:dyDescent="0.2">
      <c r="A3499" s="10" t="s">
        <v>1273</v>
      </c>
      <c r="B3499" s="10">
        <v>0.1996</v>
      </c>
    </row>
    <row r="3500" spans="1:2" x14ac:dyDescent="0.2">
      <c r="A3500" s="10" t="s">
        <v>1273</v>
      </c>
      <c r="B3500" s="10">
        <v>0.21</v>
      </c>
    </row>
    <row r="3501" spans="1:2" x14ac:dyDescent="0.2">
      <c r="A3501" s="10" t="s">
        <v>1273</v>
      </c>
      <c r="B3501" s="10">
        <v>0.22520000000000001</v>
      </c>
    </row>
    <row r="3502" spans="1:2" x14ac:dyDescent="0.2">
      <c r="A3502" s="10" t="s">
        <v>1273</v>
      </c>
      <c r="B3502" s="10">
        <v>0.23769999999999999</v>
      </c>
    </row>
    <row r="3503" spans="1:2" x14ac:dyDescent="0.2">
      <c r="A3503" s="10" t="s">
        <v>1273</v>
      </c>
      <c r="B3503" s="10">
        <v>0.246</v>
      </c>
    </row>
    <row r="3504" spans="1:2" x14ac:dyDescent="0.2">
      <c r="A3504" s="10" t="s">
        <v>1273</v>
      </c>
      <c r="B3504" s="10">
        <v>0.27789999999999998</v>
      </c>
    </row>
    <row r="3505" spans="1:2" x14ac:dyDescent="0.2">
      <c r="A3505" s="10" t="s">
        <v>1273</v>
      </c>
      <c r="B3505" s="10">
        <v>0.2883</v>
      </c>
    </row>
    <row r="3506" spans="1:2" x14ac:dyDescent="0.2">
      <c r="A3506" s="10" t="s">
        <v>1273</v>
      </c>
      <c r="B3506" s="10">
        <v>0.2959</v>
      </c>
    </row>
    <row r="3507" spans="1:2" x14ac:dyDescent="0.2">
      <c r="A3507" s="10" t="s">
        <v>1273</v>
      </c>
      <c r="B3507" s="10">
        <v>0.30769999999999997</v>
      </c>
    </row>
    <row r="3508" spans="1:2" x14ac:dyDescent="0.2">
      <c r="A3508" s="10" t="s">
        <v>1273</v>
      </c>
      <c r="B3508" s="10">
        <v>0.35070000000000001</v>
      </c>
    </row>
    <row r="3509" spans="1:2" x14ac:dyDescent="0.2">
      <c r="A3509" s="10" t="s">
        <v>1273</v>
      </c>
      <c r="B3509" s="10">
        <v>0.35620000000000002</v>
      </c>
    </row>
    <row r="3510" spans="1:2" x14ac:dyDescent="0.2">
      <c r="A3510" s="10" t="s">
        <v>1273</v>
      </c>
      <c r="B3510" s="10">
        <v>0.35759999999999997</v>
      </c>
    </row>
    <row r="3511" spans="1:2" x14ac:dyDescent="0.2">
      <c r="A3511" s="10" t="s">
        <v>1273</v>
      </c>
      <c r="B3511" s="10">
        <v>0.36659999999999998</v>
      </c>
    </row>
    <row r="3512" spans="1:2" x14ac:dyDescent="0.2">
      <c r="A3512" s="10" t="s">
        <v>1273</v>
      </c>
      <c r="B3512" s="10">
        <v>0.41439999999999999</v>
      </c>
    </row>
    <row r="3513" spans="1:2" x14ac:dyDescent="0.2">
      <c r="A3513" s="10" t="s">
        <v>1273</v>
      </c>
      <c r="B3513" s="10">
        <v>0.41860000000000003</v>
      </c>
    </row>
    <row r="3514" spans="1:2" x14ac:dyDescent="0.2">
      <c r="A3514" s="10" t="s">
        <v>1273</v>
      </c>
      <c r="B3514" s="10">
        <v>0.43940000000000001</v>
      </c>
    </row>
    <row r="3515" spans="1:2" x14ac:dyDescent="0.2">
      <c r="A3515" s="10" t="s">
        <v>1273</v>
      </c>
      <c r="B3515" s="10">
        <v>0.44490000000000002</v>
      </c>
    </row>
    <row r="3516" spans="1:2" x14ac:dyDescent="0.2">
      <c r="A3516" s="10" t="s">
        <v>1273</v>
      </c>
      <c r="B3516" s="10">
        <v>0.44840000000000002</v>
      </c>
    </row>
    <row r="3517" spans="1:2" x14ac:dyDescent="0.2">
      <c r="A3517" s="10" t="s">
        <v>1273</v>
      </c>
      <c r="B3517" s="10">
        <v>0.46289999999999998</v>
      </c>
    </row>
    <row r="3518" spans="1:2" x14ac:dyDescent="0.2">
      <c r="A3518" s="10" t="s">
        <v>1273</v>
      </c>
      <c r="B3518" s="10">
        <v>0.501</v>
      </c>
    </row>
    <row r="3519" spans="1:2" x14ac:dyDescent="0.2">
      <c r="A3519" s="10" t="s">
        <v>1273</v>
      </c>
      <c r="B3519" s="10">
        <v>0.51770000000000005</v>
      </c>
    </row>
    <row r="3520" spans="1:2" x14ac:dyDescent="0.2">
      <c r="A3520" s="10" t="s">
        <v>1273</v>
      </c>
      <c r="B3520" s="10">
        <v>0.53500000000000003</v>
      </c>
    </row>
    <row r="3521" spans="1:2" x14ac:dyDescent="0.2">
      <c r="A3521" s="10" t="s">
        <v>1273</v>
      </c>
      <c r="B3521" s="10">
        <v>0.54259999999999997</v>
      </c>
    </row>
    <row r="3522" spans="1:2" x14ac:dyDescent="0.2">
      <c r="A3522" s="10" t="s">
        <v>1273</v>
      </c>
      <c r="B3522" s="10">
        <v>0.55579999999999996</v>
      </c>
    </row>
    <row r="3523" spans="1:2" x14ac:dyDescent="0.2">
      <c r="A3523" s="10" t="s">
        <v>1273</v>
      </c>
      <c r="B3523" s="10">
        <v>0.59179999999999999</v>
      </c>
    </row>
    <row r="3524" spans="1:2" x14ac:dyDescent="0.2">
      <c r="A3524" s="10" t="s">
        <v>1273</v>
      </c>
      <c r="B3524" s="10">
        <v>0.59599999999999997</v>
      </c>
    </row>
    <row r="3525" spans="1:2" x14ac:dyDescent="0.2">
      <c r="A3525" s="10" t="s">
        <v>1273</v>
      </c>
      <c r="B3525" s="10">
        <v>0.65839999999999999</v>
      </c>
    </row>
    <row r="3526" spans="1:2" x14ac:dyDescent="0.2">
      <c r="A3526" s="10" t="s">
        <v>1273</v>
      </c>
      <c r="B3526" s="10">
        <v>0.6895</v>
      </c>
    </row>
    <row r="3527" spans="1:2" x14ac:dyDescent="0.2">
      <c r="A3527" s="10" t="s">
        <v>1273</v>
      </c>
      <c r="B3527" s="10">
        <v>0.69789999999999996</v>
      </c>
    </row>
    <row r="3528" spans="1:2" x14ac:dyDescent="0.2">
      <c r="A3528" s="10" t="s">
        <v>1273</v>
      </c>
      <c r="B3528" s="10">
        <v>0.70269999999999999</v>
      </c>
    </row>
    <row r="3529" spans="1:2" x14ac:dyDescent="0.2">
      <c r="A3529" s="10" t="s">
        <v>1273</v>
      </c>
      <c r="B3529" s="10">
        <v>0.73180000000000001</v>
      </c>
    </row>
    <row r="3530" spans="1:2" x14ac:dyDescent="0.2">
      <c r="A3530" s="10" t="s">
        <v>1273</v>
      </c>
      <c r="B3530" s="10">
        <v>0.74639999999999995</v>
      </c>
    </row>
    <row r="3531" spans="1:2" x14ac:dyDescent="0.2">
      <c r="A3531" s="10" t="s">
        <v>1273</v>
      </c>
      <c r="B3531" s="10">
        <v>0.754</v>
      </c>
    </row>
    <row r="3532" spans="1:2" x14ac:dyDescent="0.2">
      <c r="A3532" s="10" t="s">
        <v>1273</v>
      </c>
      <c r="B3532" s="10">
        <v>0.76160000000000005</v>
      </c>
    </row>
    <row r="3533" spans="1:2" x14ac:dyDescent="0.2">
      <c r="A3533" s="10" t="s">
        <v>1273</v>
      </c>
      <c r="B3533" s="10">
        <v>0.7651</v>
      </c>
    </row>
    <row r="3534" spans="1:2" x14ac:dyDescent="0.2">
      <c r="A3534" s="10" t="s">
        <v>1273</v>
      </c>
      <c r="B3534" s="10">
        <v>0.78169999999999995</v>
      </c>
    </row>
    <row r="3535" spans="1:2" x14ac:dyDescent="0.2">
      <c r="A3535" s="10" t="s">
        <v>1273</v>
      </c>
      <c r="B3535" s="10">
        <v>0.78239999999999998</v>
      </c>
    </row>
    <row r="3536" spans="1:2" x14ac:dyDescent="0.2">
      <c r="A3536" s="10" t="s">
        <v>1273</v>
      </c>
      <c r="B3536" s="10">
        <v>0.79759999999999998</v>
      </c>
    </row>
    <row r="3537" spans="1:2" x14ac:dyDescent="0.2">
      <c r="A3537" s="10" t="s">
        <v>1273</v>
      </c>
      <c r="B3537" s="10">
        <v>0.82609999999999995</v>
      </c>
    </row>
    <row r="3538" spans="1:2" x14ac:dyDescent="0.2">
      <c r="A3538" s="10" t="s">
        <v>1273</v>
      </c>
      <c r="B3538" s="10">
        <v>0.85450000000000004</v>
      </c>
    </row>
    <row r="3539" spans="1:2" x14ac:dyDescent="0.2">
      <c r="A3539" s="10" t="s">
        <v>1273</v>
      </c>
      <c r="B3539" s="10">
        <v>0.85719999999999996</v>
      </c>
    </row>
    <row r="3540" spans="1:2" x14ac:dyDescent="0.2">
      <c r="A3540" s="10" t="s">
        <v>1273</v>
      </c>
      <c r="B3540" s="10">
        <v>0.88009999999999999</v>
      </c>
    </row>
    <row r="3541" spans="1:2" x14ac:dyDescent="0.2">
      <c r="A3541" s="10" t="s">
        <v>1273</v>
      </c>
      <c r="B3541" s="10">
        <v>0.89400000000000002</v>
      </c>
    </row>
    <row r="3542" spans="1:2" x14ac:dyDescent="0.2">
      <c r="A3542" s="10" t="s">
        <v>1273</v>
      </c>
      <c r="B3542" s="10">
        <v>0.91269999999999996</v>
      </c>
    </row>
    <row r="3543" spans="1:2" x14ac:dyDescent="0.2">
      <c r="A3543" s="10" t="s">
        <v>1273</v>
      </c>
      <c r="B3543" s="10">
        <v>0.94869999999999999</v>
      </c>
    </row>
    <row r="3544" spans="1:2" x14ac:dyDescent="0.2">
      <c r="A3544" s="10" t="s">
        <v>1273</v>
      </c>
      <c r="B3544" s="10">
        <v>0.95289999999999997</v>
      </c>
    </row>
    <row r="3545" spans="1:2" x14ac:dyDescent="0.2">
      <c r="A3545" s="10" t="s">
        <v>1273</v>
      </c>
      <c r="B3545" s="10">
        <v>0.96879999999999999</v>
      </c>
    </row>
  </sheetData>
  <autoFilter ref="A1:B3545" xr:uid="{00000000-0009-0000-0000-000002000000}">
    <sortState xmlns:xlrd2="http://schemas.microsoft.com/office/spreadsheetml/2017/richdata2" ref="A2:B3545">
      <sortCondition ref="A1:A3545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33"/>
  <sheetViews>
    <sheetView topLeftCell="A1293" workbookViewId="0">
      <selection activeCell="B1" sqref="A1:B65536"/>
    </sheetView>
  </sheetViews>
  <sheetFormatPr defaultRowHeight="12.75" x14ac:dyDescent="0.2"/>
  <cols>
    <col min="1" max="1" width="11" bestFit="1" customWidth="1"/>
  </cols>
  <sheetData>
    <row r="1" spans="1:2" x14ac:dyDescent="0.2">
      <c r="A1" t="s">
        <v>1286</v>
      </c>
      <c r="B1" t="s">
        <v>1287</v>
      </c>
    </row>
    <row r="2" spans="1:2" x14ac:dyDescent="0.2">
      <c r="A2">
        <v>1000001</v>
      </c>
      <c r="B2">
        <v>78.262</v>
      </c>
    </row>
    <row r="3" spans="1:2" x14ac:dyDescent="0.2">
      <c r="A3">
        <v>1000010</v>
      </c>
      <c r="B3">
        <v>83.18</v>
      </c>
    </row>
    <row r="4" spans="1:2" x14ac:dyDescent="0.2">
      <c r="A4">
        <v>1000020</v>
      </c>
      <c r="B4">
        <v>84.048000000000002</v>
      </c>
    </row>
    <row r="5" spans="1:2" x14ac:dyDescent="0.2">
      <c r="A5">
        <v>1000030</v>
      </c>
      <c r="B5">
        <v>78.144999999999996</v>
      </c>
    </row>
    <row r="6" spans="1:2" x14ac:dyDescent="0.2">
      <c r="A6">
        <v>1000040</v>
      </c>
      <c r="B6">
        <v>78.144000000000005</v>
      </c>
    </row>
    <row r="7" spans="1:2" x14ac:dyDescent="0.2">
      <c r="A7">
        <v>1000050</v>
      </c>
      <c r="B7">
        <v>79.623999999999995</v>
      </c>
    </row>
    <row r="8" spans="1:2" x14ac:dyDescent="0.2">
      <c r="A8">
        <v>1000060</v>
      </c>
      <c r="B8">
        <v>78.144000000000005</v>
      </c>
    </row>
    <row r="9" spans="1:2" x14ac:dyDescent="0.2">
      <c r="A9">
        <v>1000070</v>
      </c>
      <c r="B9">
        <v>82.016000000000005</v>
      </c>
    </row>
    <row r="10" spans="1:2" x14ac:dyDescent="0.2">
      <c r="A10">
        <v>1000080</v>
      </c>
      <c r="B10">
        <v>84.576999999999998</v>
      </c>
    </row>
    <row r="11" spans="1:2" x14ac:dyDescent="0.2">
      <c r="A11">
        <v>1000090</v>
      </c>
      <c r="B11">
        <v>78.680999999999997</v>
      </c>
    </row>
    <row r="12" spans="1:2" x14ac:dyDescent="0.2">
      <c r="A12">
        <v>1000100</v>
      </c>
      <c r="B12">
        <v>78.144000000000005</v>
      </c>
    </row>
    <row r="13" spans="1:2" x14ac:dyDescent="0.2">
      <c r="A13">
        <v>1000110</v>
      </c>
      <c r="B13">
        <v>78.144000000000005</v>
      </c>
    </row>
    <row r="14" spans="1:2" x14ac:dyDescent="0.2">
      <c r="A14">
        <v>1000120</v>
      </c>
      <c r="B14">
        <v>78.144000000000005</v>
      </c>
    </row>
    <row r="15" spans="1:2" x14ac:dyDescent="0.2">
      <c r="A15">
        <v>1000130</v>
      </c>
      <c r="B15">
        <v>78.144000000000005</v>
      </c>
    </row>
    <row r="16" spans="1:2" x14ac:dyDescent="0.2">
      <c r="A16">
        <v>1000140</v>
      </c>
      <c r="B16">
        <v>78.144000000000005</v>
      </c>
    </row>
    <row r="17" spans="1:2" x14ac:dyDescent="0.2">
      <c r="A17">
        <v>1000150</v>
      </c>
      <c r="B17">
        <v>78.144000000000005</v>
      </c>
    </row>
    <row r="18" spans="1:2" x14ac:dyDescent="0.2">
      <c r="A18">
        <v>1000160</v>
      </c>
      <c r="B18">
        <v>78.144000000000005</v>
      </c>
    </row>
    <row r="19" spans="1:2" x14ac:dyDescent="0.2">
      <c r="A19">
        <v>1000170</v>
      </c>
      <c r="B19">
        <v>78.278000000000006</v>
      </c>
    </row>
    <row r="20" spans="1:2" x14ac:dyDescent="0.2">
      <c r="A20">
        <v>1000180</v>
      </c>
      <c r="B20">
        <v>78.144000000000005</v>
      </c>
    </row>
    <row r="21" spans="1:2" x14ac:dyDescent="0.2">
      <c r="A21">
        <v>1000190</v>
      </c>
      <c r="B21">
        <v>78.144000000000005</v>
      </c>
    </row>
    <row r="22" spans="1:2" x14ac:dyDescent="0.2">
      <c r="A22">
        <v>1000200</v>
      </c>
      <c r="B22">
        <v>78.144000000000005</v>
      </c>
    </row>
    <row r="23" spans="1:2" x14ac:dyDescent="0.2">
      <c r="A23">
        <v>1000210</v>
      </c>
      <c r="B23">
        <v>78.144000000000005</v>
      </c>
    </row>
    <row r="24" spans="1:2" x14ac:dyDescent="0.2">
      <c r="A24">
        <v>1000220</v>
      </c>
      <c r="B24">
        <v>78.144000000000005</v>
      </c>
    </row>
    <row r="25" spans="1:2" x14ac:dyDescent="0.2">
      <c r="A25">
        <v>1000230</v>
      </c>
      <c r="B25">
        <v>78.144000000000005</v>
      </c>
    </row>
    <row r="26" spans="1:2" x14ac:dyDescent="0.2">
      <c r="A26">
        <v>1000240</v>
      </c>
      <c r="B26">
        <v>78.144000000000005</v>
      </c>
    </row>
    <row r="27" spans="1:2" x14ac:dyDescent="0.2">
      <c r="A27">
        <v>1000250</v>
      </c>
      <c r="B27">
        <v>78.144000000000005</v>
      </c>
    </row>
    <row r="28" spans="1:2" x14ac:dyDescent="0.2">
      <c r="A28">
        <v>1000260</v>
      </c>
      <c r="B28">
        <v>78.144000000000005</v>
      </c>
    </row>
    <row r="29" spans="1:2" x14ac:dyDescent="0.2">
      <c r="A29">
        <v>1000270</v>
      </c>
      <c r="B29">
        <v>78.144000000000005</v>
      </c>
    </row>
    <row r="30" spans="1:2" x14ac:dyDescent="0.2">
      <c r="A30">
        <v>1000280</v>
      </c>
      <c r="B30">
        <v>78.144000000000005</v>
      </c>
    </row>
    <row r="31" spans="1:2" x14ac:dyDescent="0.2">
      <c r="A31">
        <v>1000290</v>
      </c>
      <c r="B31">
        <v>78.144000000000005</v>
      </c>
    </row>
    <row r="32" spans="1:2" x14ac:dyDescent="0.2">
      <c r="A32">
        <v>1000300</v>
      </c>
      <c r="B32">
        <v>78.144000000000005</v>
      </c>
    </row>
    <row r="33" spans="1:2" x14ac:dyDescent="0.2">
      <c r="A33">
        <v>1000310</v>
      </c>
      <c r="B33">
        <v>78.144000000000005</v>
      </c>
    </row>
    <row r="34" spans="1:2" x14ac:dyDescent="0.2">
      <c r="A34">
        <v>1000320</v>
      </c>
      <c r="B34">
        <v>85.039000000000001</v>
      </c>
    </row>
    <row r="35" spans="1:2" x14ac:dyDescent="0.2">
      <c r="A35">
        <v>1000330</v>
      </c>
      <c r="B35">
        <v>85.195999999999998</v>
      </c>
    </row>
    <row r="36" spans="1:2" x14ac:dyDescent="0.2">
      <c r="A36">
        <v>1000340</v>
      </c>
      <c r="B36">
        <v>84.322999999999993</v>
      </c>
    </row>
    <row r="37" spans="1:2" x14ac:dyDescent="0.2">
      <c r="A37">
        <v>1000350</v>
      </c>
      <c r="B37">
        <v>84.825000000000003</v>
      </c>
    </row>
    <row r="38" spans="1:2" x14ac:dyDescent="0.2">
      <c r="A38">
        <v>1000360</v>
      </c>
      <c r="B38">
        <v>84.489000000000004</v>
      </c>
    </row>
    <row r="39" spans="1:2" x14ac:dyDescent="0.2">
      <c r="A39">
        <v>1000370</v>
      </c>
      <c r="B39">
        <v>85.135999999999996</v>
      </c>
    </row>
    <row r="40" spans="1:2" x14ac:dyDescent="0.2">
      <c r="A40">
        <v>1000380</v>
      </c>
      <c r="B40">
        <v>83.748999999999995</v>
      </c>
    </row>
    <row r="41" spans="1:2" x14ac:dyDescent="0.2">
      <c r="A41">
        <v>1000381</v>
      </c>
      <c r="B41">
        <v>84.944000000000003</v>
      </c>
    </row>
    <row r="42" spans="1:2" x14ac:dyDescent="0.2">
      <c r="A42">
        <v>1000390</v>
      </c>
      <c r="B42">
        <v>82.394000000000005</v>
      </c>
    </row>
    <row r="43" spans="1:2" x14ac:dyDescent="0.2">
      <c r="A43">
        <v>1000400</v>
      </c>
      <c r="B43">
        <v>83.771000000000001</v>
      </c>
    </row>
    <row r="44" spans="1:2" x14ac:dyDescent="0.2">
      <c r="A44">
        <v>1000410</v>
      </c>
      <c r="B44">
        <v>85.352000000000004</v>
      </c>
    </row>
    <row r="45" spans="1:2" x14ac:dyDescent="0.2">
      <c r="A45">
        <v>1000420</v>
      </c>
      <c r="B45">
        <v>78.144000000000005</v>
      </c>
    </row>
    <row r="46" spans="1:2" x14ac:dyDescent="0.2">
      <c r="A46">
        <v>1000430</v>
      </c>
      <c r="B46">
        <v>78.144000000000005</v>
      </c>
    </row>
    <row r="47" spans="1:2" x14ac:dyDescent="0.2">
      <c r="A47">
        <v>1000440</v>
      </c>
      <c r="B47">
        <v>78.144000000000005</v>
      </c>
    </row>
    <row r="48" spans="1:2" x14ac:dyDescent="0.2">
      <c r="A48">
        <v>1000450</v>
      </c>
      <c r="B48">
        <v>78.144000000000005</v>
      </c>
    </row>
    <row r="49" spans="1:2" x14ac:dyDescent="0.2">
      <c r="A49">
        <v>1000460</v>
      </c>
      <c r="B49">
        <v>78.144000000000005</v>
      </c>
    </row>
    <row r="50" spans="1:2" x14ac:dyDescent="0.2">
      <c r="A50">
        <v>1000470</v>
      </c>
      <c r="B50">
        <v>78.144000000000005</v>
      </c>
    </row>
    <row r="51" spans="1:2" x14ac:dyDescent="0.2">
      <c r="A51">
        <v>1000480</v>
      </c>
      <c r="B51">
        <v>78.144000000000005</v>
      </c>
    </row>
    <row r="52" spans="1:2" x14ac:dyDescent="0.2">
      <c r="A52">
        <v>1000490</v>
      </c>
      <c r="B52">
        <v>78.144000000000005</v>
      </c>
    </row>
    <row r="53" spans="1:2" x14ac:dyDescent="0.2">
      <c r="A53">
        <v>1000500</v>
      </c>
      <c r="B53">
        <v>78.144000000000005</v>
      </c>
    </row>
    <row r="54" spans="1:2" x14ac:dyDescent="0.2">
      <c r="A54">
        <v>1000510</v>
      </c>
      <c r="B54">
        <v>78.144000000000005</v>
      </c>
    </row>
    <row r="55" spans="1:2" x14ac:dyDescent="0.2">
      <c r="A55">
        <v>1000520</v>
      </c>
      <c r="B55">
        <v>87.17</v>
      </c>
    </row>
    <row r="56" spans="1:2" x14ac:dyDescent="0.2">
      <c r="A56">
        <v>1000530</v>
      </c>
      <c r="B56">
        <v>81.995999999999995</v>
      </c>
    </row>
    <row r="57" spans="1:2" x14ac:dyDescent="0.2">
      <c r="A57">
        <v>1000540</v>
      </c>
      <c r="B57">
        <v>78.272999999999996</v>
      </c>
    </row>
    <row r="58" spans="1:2" x14ac:dyDescent="0.2">
      <c r="A58">
        <v>1000550</v>
      </c>
      <c r="B58">
        <v>78.144000000000005</v>
      </c>
    </row>
    <row r="59" spans="1:2" x14ac:dyDescent="0.2">
      <c r="A59">
        <v>1000560</v>
      </c>
      <c r="B59">
        <v>80.17</v>
      </c>
    </row>
    <row r="60" spans="1:2" x14ac:dyDescent="0.2">
      <c r="A60">
        <v>1000570</v>
      </c>
      <c r="B60">
        <v>78.531000000000006</v>
      </c>
    </row>
    <row r="61" spans="1:2" x14ac:dyDescent="0.2">
      <c r="A61">
        <v>1000580</v>
      </c>
      <c r="B61">
        <v>78.144000000000005</v>
      </c>
    </row>
    <row r="62" spans="1:2" x14ac:dyDescent="0.2">
      <c r="A62">
        <v>1000590</v>
      </c>
      <c r="B62">
        <v>78.144000000000005</v>
      </c>
    </row>
    <row r="63" spans="1:2" x14ac:dyDescent="0.2">
      <c r="A63">
        <v>1000600</v>
      </c>
      <c r="B63">
        <v>78.144000000000005</v>
      </c>
    </row>
    <row r="64" spans="1:2" x14ac:dyDescent="0.2">
      <c r="A64">
        <v>1000610</v>
      </c>
      <c r="B64">
        <v>78.144000000000005</v>
      </c>
    </row>
    <row r="65" spans="1:2" x14ac:dyDescent="0.2">
      <c r="A65">
        <v>1000620</v>
      </c>
      <c r="B65">
        <v>78.144000000000005</v>
      </c>
    </row>
    <row r="66" spans="1:2" x14ac:dyDescent="0.2">
      <c r="A66">
        <v>1000630</v>
      </c>
      <c r="B66">
        <v>78.144000000000005</v>
      </c>
    </row>
    <row r="67" spans="1:2" x14ac:dyDescent="0.2">
      <c r="A67">
        <v>1000640</v>
      </c>
      <c r="B67">
        <v>78.144000000000005</v>
      </c>
    </row>
    <row r="68" spans="1:2" x14ac:dyDescent="0.2">
      <c r="A68">
        <v>1000650</v>
      </c>
      <c r="B68">
        <v>78.144000000000005</v>
      </c>
    </row>
    <row r="69" spans="1:2" x14ac:dyDescent="0.2">
      <c r="A69">
        <v>1000660</v>
      </c>
      <c r="B69">
        <v>78.144000000000005</v>
      </c>
    </row>
    <row r="70" spans="1:2" x14ac:dyDescent="0.2">
      <c r="A70">
        <v>1000670</v>
      </c>
      <c r="B70">
        <v>78.144000000000005</v>
      </c>
    </row>
    <row r="71" spans="1:2" x14ac:dyDescent="0.2">
      <c r="A71">
        <v>1000680</v>
      </c>
      <c r="B71">
        <v>78.144000000000005</v>
      </c>
    </row>
    <row r="72" spans="1:2" x14ac:dyDescent="0.2">
      <c r="A72">
        <v>1000690</v>
      </c>
      <c r="B72">
        <v>78.144000000000005</v>
      </c>
    </row>
    <row r="73" spans="1:2" x14ac:dyDescent="0.2">
      <c r="A73">
        <v>1000700</v>
      </c>
      <c r="B73">
        <v>78.144000000000005</v>
      </c>
    </row>
    <row r="74" spans="1:2" x14ac:dyDescent="0.2">
      <c r="A74">
        <v>1000710</v>
      </c>
      <c r="B74">
        <v>78.144000000000005</v>
      </c>
    </row>
    <row r="75" spans="1:2" x14ac:dyDescent="0.2">
      <c r="A75">
        <v>1000720</v>
      </c>
      <c r="B75">
        <v>78.144000000000005</v>
      </c>
    </row>
    <row r="76" spans="1:2" x14ac:dyDescent="0.2">
      <c r="A76">
        <v>1000730</v>
      </c>
      <c r="B76">
        <v>78.144000000000005</v>
      </c>
    </row>
    <row r="77" spans="1:2" x14ac:dyDescent="0.2">
      <c r="A77">
        <v>1000740</v>
      </c>
      <c r="B77">
        <v>78.144000000000005</v>
      </c>
    </row>
    <row r="78" spans="1:2" x14ac:dyDescent="0.2">
      <c r="A78">
        <v>1000750</v>
      </c>
      <c r="B78">
        <v>78.144000000000005</v>
      </c>
    </row>
    <row r="79" spans="1:2" x14ac:dyDescent="0.2">
      <c r="A79">
        <v>1000760</v>
      </c>
      <c r="B79">
        <v>78.144000000000005</v>
      </c>
    </row>
    <row r="80" spans="1:2" x14ac:dyDescent="0.2">
      <c r="A80">
        <v>1000770</v>
      </c>
      <c r="B80">
        <v>78.144000000000005</v>
      </c>
    </row>
    <row r="81" spans="1:2" x14ac:dyDescent="0.2">
      <c r="A81">
        <v>1000780</v>
      </c>
      <c r="B81">
        <v>78.144000000000005</v>
      </c>
    </row>
    <row r="82" spans="1:2" x14ac:dyDescent="0.2">
      <c r="A82">
        <v>1000790</v>
      </c>
      <c r="B82">
        <v>78.144000000000005</v>
      </c>
    </row>
    <row r="83" spans="1:2" x14ac:dyDescent="0.2">
      <c r="A83">
        <v>1000800</v>
      </c>
      <c r="B83">
        <v>78.144000000000005</v>
      </c>
    </row>
    <row r="84" spans="1:2" x14ac:dyDescent="0.2">
      <c r="A84">
        <v>1000810</v>
      </c>
      <c r="B84">
        <v>78.144000000000005</v>
      </c>
    </row>
    <row r="85" spans="1:2" x14ac:dyDescent="0.2">
      <c r="A85">
        <v>1000820</v>
      </c>
      <c r="B85">
        <v>78.144000000000005</v>
      </c>
    </row>
    <row r="86" spans="1:2" x14ac:dyDescent="0.2">
      <c r="A86">
        <v>1000830</v>
      </c>
      <c r="B86">
        <v>78.144000000000005</v>
      </c>
    </row>
    <row r="87" spans="1:2" x14ac:dyDescent="0.2">
      <c r="A87">
        <v>1000840</v>
      </c>
      <c r="B87">
        <v>78.144000000000005</v>
      </c>
    </row>
    <row r="88" spans="1:2" x14ac:dyDescent="0.2">
      <c r="A88">
        <v>1000850</v>
      </c>
      <c r="B88">
        <v>78.144000000000005</v>
      </c>
    </row>
    <row r="89" spans="1:2" x14ac:dyDescent="0.2">
      <c r="A89">
        <v>1000860</v>
      </c>
      <c r="B89">
        <v>78.144000000000005</v>
      </c>
    </row>
    <row r="90" spans="1:2" x14ac:dyDescent="0.2">
      <c r="A90">
        <v>1000870</v>
      </c>
      <c r="B90">
        <v>78.144000000000005</v>
      </c>
    </row>
    <row r="91" spans="1:2" x14ac:dyDescent="0.2">
      <c r="A91">
        <v>1000880</v>
      </c>
      <c r="B91">
        <v>78.144000000000005</v>
      </c>
    </row>
    <row r="92" spans="1:2" x14ac:dyDescent="0.2">
      <c r="A92">
        <v>1000890</v>
      </c>
      <c r="B92">
        <v>78.144000000000005</v>
      </c>
    </row>
    <row r="93" spans="1:2" x14ac:dyDescent="0.2">
      <c r="A93">
        <v>1000900</v>
      </c>
      <c r="B93">
        <v>78.144000000000005</v>
      </c>
    </row>
    <row r="94" spans="1:2" x14ac:dyDescent="0.2">
      <c r="A94">
        <v>1000910</v>
      </c>
      <c r="B94">
        <v>78.144000000000005</v>
      </c>
    </row>
    <row r="95" spans="1:2" x14ac:dyDescent="0.2">
      <c r="A95">
        <v>1000920</v>
      </c>
      <c r="B95">
        <v>78.144000000000005</v>
      </c>
    </row>
    <row r="96" spans="1:2" x14ac:dyDescent="0.2">
      <c r="A96">
        <v>1000930</v>
      </c>
      <c r="B96">
        <v>78.144000000000005</v>
      </c>
    </row>
    <row r="97" spans="1:2" x14ac:dyDescent="0.2">
      <c r="A97">
        <v>1000940</v>
      </c>
      <c r="B97">
        <v>78.144000000000005</v>
      </c>
    </row>
    <row r="98" spans="1:2" x14ac:dyDescent="0.2">
      <c r="A98">
        <v>1000950</v>
      </c>
      <c r="B98">
        <v>78.144000000000005</v>
      </c>
    </row>
    <row r="99" spans="1:2" x14ac:dyDescent="0.2">
      <c r="A99">
        <v>1000960</v>
      </c>
      <c r="B99">
        <v>78.144000000000005</v>
      </c>
    </row>
    <row r="100" spans="1:2" x14ac:dyDescent="0.2">
      <c r="A100">
        <v>1000970</v>
      </c>
      <c r="B100">
        <v>78.144000000000005</v>
      </c>
    </row>
    <row r="101" spans="1:2" x14ac:dyDescent="0.2">
      <c r="A101">
        <v>1000980</v>
      </c>
      <c r="B101">
        <v>78.144000000000005</v>
      </c>
    </row>
    <row r="102" spans="1:2" x14ac:dyDescent="0.2">
      <c r="A102">
        <v>1000990</v>
      </c>
      <c r="B102">
        <v>78.144000000000005</v>
      </c>
    </row>
    <row r="103" spans="1:2" x14ac:dyDescent="0.2">
      <c r="A103">
        <v>1001000</v>
      </c>
      <c r="B103">
        <v>78.144000000000005</v>
      </c>
    </row>
    <row r="104" spans="1:2" x14ac:dyDescent="0.2">
      <c r="A104">
        <v>1001010</v>
      </c>
      <c r="B104">
        <v>78.144000000000005</v>
      </c>
    </row>
    <row r="105" spans="1:2" x14ac:dyDescent="0.2">
      <c r="A105">
        <v>1001020</v>
      </c>
      <c r="B105">
        <v>78.144000000000005</v>
      </c>
    </row>
    <row r="106" spans="1:2" x14ac:dyDescent="0.2">
      <c r="A106">
        <v>1001030</v>
      </c>
      <c r="B106">
        <v>78.144000000000005</v>
      </c>
    </row>
    <row r="107" spans="1:2" x14ac:dyDescent="0.2">
      <c r="A107">
        <v>1001040</v>
      </c>
      <c r="B107">
        <v>78.144000000000005</v>
      </c>
    </row>
    <row r="108" spans="1:2" x14ac:dyDescent="0.2">
      <c r="A108">
        <v>1001050</v>
      </c>
      <c r="B108">
        <v>78.144000000000005</v>
      </c>
    </row>
    <row r="109" spans="1:2" x14ac:dyDescent="0.2">
      <c r="A109">
        <v>1001060</v>
      </c>
      <c r="B109">
        <v>78.144000000000005</v>
      </c>
    </row>
    <row r="110" spans="1:2" x14ac:dyDescent="0.2">
      <c r="A110">
        <v>1001070</v>
      </c>
      <c r="B110">
        <v>78.144000000000005</v>
      </c>
    </row>
    <row r="111" spans="1:2" x14ac:dyDescent="0.2">
      <c r="A111">
        <v>1001080</v>
      </c>
      <c r="B111">
        <v>78.144000000000005</v>
      </c>
    </row>
    <row r="112" spans="1:2" x14ac:dyDescent="0.2">
      <c r="A112">
        <v>1001090</v>
      </c>
      <c r="B112">
        <v>78.144000000000005</v>
      </c>
    </row>
    <row r="113" spans="1:2" x14ac:dyDescent="0.2">
      <c r="A113">
        <v>1001100</v>
      </c>
      <c r="B113">
        <v>78.144000000000005</v>
      </c>
    </row>
    <row r="114" spans="1:2" x14ac:dyDescent="0.2">
      <c r="A114">
        <v>1001110</v>
      </c>
      <c r="B114">
        <v>78.144000000000005</v>
      </c>
    </row>
    <row r="115" spans="1:2" x14ac:dyDescent="0.2">
      <c r="A115">
        <v>1001120</v>
      </c>
      <c r="B115">
        <v>78.144000000000005</v>
      </c>
    </row>
    <row r="116" spans="1:2" x14ac:dyDescent="0.2">
      <c r="A116">
        <v>1001130</v>
      </c>
      <c r="B116">
        <v>78.144000000000005</v>
      </c>
    </row>
    <row r="117" spans="1:2" x14ac:dyDescent="0.2">
      <c r="A117">
        <v>1001131</v>
      </c>
      <c r="B117">
        <v>78.144000000000005</v>
      </c>
    </row>
    <row r="118" spans="1:2" x14ac:dyDescent="0.2">
      <c r="A118">
        <v>1001140</v>
      </c>
      <c r="B118">
        <v>78.144000000000005</v>
      </c>
    </row>
    <row r="119" spans="1:2" x14ac:dyDescent="0.2">
      <c r="A119">
        <v>1001150</v>
      </c>
      <c r="B119">
        <v>78.144000000000005</v>
      </c>
    </row>
    <row r="120" spans="1:2" x14ac:dyDescent="0.2">
      <c r="A120">
        <v>1001160</v>
      </c>
      <c r="B120">
        <v>78.144000000000005</v>
      </c>
    </row>
    <row r="121" spans="1:2" x14ac:dyDescent="0.2">
      <c r="A121">
        <v>1001170</v>
      </c>
      <c r="B121">
        <v>78.144000000000005</v>
      </c>
    </row>
    <row r="122" spans="1:2" x14ac:dyDescent="0.2">
      <c r="A122">
        <v>1001180</v>
      </c>
      <c r="B122">
        <v>78.144000000000005</v>
      </c>
    </row>
    <row r="123" spans="1:2" x14ac:dyDescent="0.2">
      <c r="A123">
        <v>1001190</v>
      </c>
      <c r="B123">
        <v>78.144000000000005</v>
      </c>
    </row>
    <row r="124" spans="1:2" x14ac:dyDescent="0.2">
      <c r="A124">
        <v>1001200</v>
      </c>
      <c r="B124">
        <v>78.144000000000005</v>
      </c>
    </row>
    <row r="125" spans="1:2" x14ac:dyDescent="0.2">
      <c r="A125">
        <v>1001210</v>
      </c>
      <c r="B125">
        <v>78.144000000000005</v>
      </c>
    </row>
    <row r="126" spans="1:2" x14ac:dyDescent="0.2">
      <c r="A126">
        <v>1001229</v>
      </c>
      <c r="B126">
        <v>78.144000000000005</v>
      </c>
    </row>
    <row r="127" spans="1:2" x14ac:dyDescent="0.2">
      <c r="A127">
        <v>1001230</v>
      </c>
      <c r="B127">
        <v>78.144000000000005</v>
      </c>
    </row>
    <row r="128" spans="1:2" x14ac:dyDescent="0.2">
      <c r="A128">
        <v>1001240</v>
      </c>
      <c r="B128">
        <v>78.144000000000005</v>
      </c>
    </row>
    <row r="129" spans="1:2" x14ac:dyDescent="0.2">
      <c r="A129">
        <v>1001250</v>
      </c>
      <c r="B129">
        <v>78.144000000000005</v>
      </c>
    </row>
    <row r="130" spans="1:2" x14ac:dyDescent="0.2">
      <c r="A130">
        <v>1001260</v>
      </c>
      <c r="B130">
        <v>78.144000000000005</v>
      </c>
    </row>
    <row r="131" spans="1:2" x14ac:dyDescent="0.2">
      <c r="A131">
        <v>1001270</v>
      </c>
      <c r="B131">
        <v>78.144000000000005</v>
      </c>
    </row>
    <row r="132" spans="1:2" x14ac:dyDescent="0.2">
      <c r="A132">
        <v>1001280</v>
      </c>
      <c r="B132">
        <v>78.144000000000005</v>
      </c>
    </row>
    <row r="133" spans="1:2" x14ac:dyDescent="0.2">
      <c r="A133">
        <v>1001290</v>
      </c>
      <c r="B133">
        <v>78.144000000000005</v>
      </c>
    </row>
    <row r="134" spans="1:2" x14ac:dyDescent="0.2">
      <c r="A134">
        <v>1001300</v>
      </c>
      <c r="B134">
        <v>78.144000000000005</v>
      </c>
    </row>
    <row r="135" spans="1:2" x14ac:dyDescent="0.2">
      <c r="A135">
        <v>1001310</v>
      </c>
      <c r="B135">
        <v>78.144000000000005</v>
      </c>
    </row>
    <row r="136" spans="1:2" x14ac:dyDescent="0.2">
      <c r="A136">
        <v>1001320</v>
      </c>
      <c r="B136">
        <v>78.144000000000005</v>
      </c>
    </row>
    <row r="137" spans="1:2" x14ac:dyDescent="0.2">
      <c r="A137">
        <v>1001330</v>
      </c>
      <c r="B137">
        <v>78.144000000000005</v>
      </c>
    </row>
    <row r="138" spans="1:2" x14ac:dyDescent="0.2">
      <c r="A138">
        <v>1001340</v>
      </c>
      <c r="B138">
        <v>78.144000000000005</v>
      </c>
    </row>
    <row r="139" spans="1:2" x14ac:dyDescent="0.2">
      <c r="A139">
        <v>1001350</v>
      </c>
      <c r="B139">
        <v>78.144000000000005</v>
      </c>
    </row>
    <row r="140" spans="1:2" x14ac:dyDescent="0.2">
      <c r="A140">
        <v>1001360</v>
      </c>
      <c r="B140">
        <v>78.144000000000005</v>
      </c>
    </row>
    <row r="141" spans="1:2" x14ac:dyDescent="0.2">
      <c r="A141">
        <v>1001370</v>
      </c>
      <c r="B141">
        <v>80.489999999999995</v>
      </c>
    </row>
    <row r="142" spans="1:2" x14ac:dyDescent="0.2">
      <c r="A142">
        <v>1001380</v>
      </c>
      <c r="B142">
        <v>81.283000000000001</v>
      </c>
    </row>
    <row r="143" spans="1:2" x14ac:dyDescent="0.2">
      <c r="A143">
        <v>1001390</v>
      </c>
      <c r="B143">
        <v>78.144000000000005</v>
      </c>
    </row>
    <row r="144" spans="1:2" x14ac:dyDescent="0.2">
      <c r="A144">
        <v>1001400</v>
      </c>
      <c r="B144">
        <v>81.819000000000003</v>
      </c>
    </row>
    <row r="145" spans="1:2" x14ac:dyDescent="0.2">
      <c r="A145">
        <v>1001410</v>
      </c>
      <c r="B145">
        <v>82.207999999999998</v>
      </c>
    </row>
    <row r="146" spans="1:2" x14ac:dyDescent="0.2">
      <c r="A146">
        <v>1001420</v>
      </c>
      <c r="B146">
        <v>84.162999999999997</v>
      </c>
    </row>
    <row r="147" spans="1:2" x14ac:dyDescent="0.2">
      <c r="A147">
        <v>1001430</v>
      </c>
      <c r="B147">
        <v>78.144000000000005</v>
      </c>
    </row>
    <row r="148" spans="1:2" x14ac:dyDescent="0.2">
      <c r="A148">
        <v>1001440</v>
      </c>
      <c r="B148">
        <v>81.45</v>
      </c>
    </row>
    <row r="149" spans="1:2" x14ac:dyDescent="0.2">
      <c r="A149">
        <v>1001450</v>
      </c>
      <c r="B149">
        <v>80.275000000000006</v>
      </c>
    </row>
    <row r="150" spans="1:2" x14ac:dyDescent="0.2">
      <c r="A150">
        <v>1001460</v>
      </c>
      <c r="B150">
        <v>78.144000000000005</v>
      </c>
    </row>
    <row r="151" spans="1:2" x14ac:dyDescent="0.2">
      <c r="A151">
        <v>1001470</v>
      </c>
      <c r="B151">
        <v>84.524000000000001</v>
      </c>
    </row>
    <row r="152" spans="1:2" x14ac:dyDescent="0.2">
      <c r="A152">
        <v>1001480</v>
      </c>
      <c r="B152">
        <v>80.162000000000006</v>
      </c>
    </row>
    <row r="153" spans="1:2" x14ac:dyDescent="0.2">
      <c r="A153">
        <v>1001490</v>
      </c>
      <c r="B153">
        <v>78.144000000000005</v>
      </c>
    </row>
    <row r="154" spans="1:2" x14ac:dyDescent="0.2">
      <c r="A154">
        <v>1001500</v>
      </c>
      <c r="B154">
        <v>78.144000000000005</v>
      </c>
    </row>
    <row r="155" spans="1:2" x14ac:dyDescent="0.2">
      <c r="A155">
        <v>1001510</v>
      </c>
      <c r="B155">
        <v>80.09</v>
      </c>
    </row>
    <row r="156" spans="1:2" x14ac:dyDescent="0.2">
      <c r="A156">
        <v>1001520</v>
      </c>
      <c r="B156">
        <v>78.144000000000005</v>
      </c>
    </row>
    <row r="157" spans="1:2" x14ac:dyDescent="0.2">
      <c r="A157">
        <v>1001530</v>
      </c>
      <c r="B157">
        <v>78.144000000000005</v>
      </c>
    </row>
    <row r="158" spans="1:2" x14ac:dyDescent="0.2">
      <c r="A158">
        <v>1001531</v>
      </c>
      <c r="B158">
        <v>78.144000000000005</v>
      </c>
    </row>
    <row r="159" spans="1:2" x14ac:dyDescent="0.2">
      <c r="A159">
        <v>1001540</v>
      </c>
      <c r="B159">
        <v>78.144000000000005</v>
      </c>
    </row>
    <row r="160" spans="1:2" x14ac:dyDescent="0.2">
      <c r="A160">
        <v>1001550</v>
      </c>
      <c r="B160">
        <v>78.144000000000005</v>
      </c>
    </row>
    <row r="161" spans="1:2" x14ac:dyDescent="0.2">
      <c r="A161">
        <v>1001560</v>
      </c>
      <c r="B161">
        <v>78.144000000000005</v>
      </c>
    </row>
    <row r="162" spans="1:2" x14ac:dyDescent="0.2">
      <c r="A162">
        <v>1001570</v>
      </c>
      <c r="B162">
        <v>78.144000000000005</v>
      </c>
    </row>
    <row r="163" spans="1:2" x14ac:dyDescent="0.2">
      <c r="A163">
        <v>1001571</v>
      </c>
      <c r="B163">
        <v>78.144000000000005</v>
      </c>
    </row>
    <row r="164" spans="1:2" x14ac:dyDescent="0.2">
      <c r="A164">
        <v>1001580</v>
      </c>
      <c r="B164">
        <v>78.144000000000005</v>
      </c>
    </row>
    <row r="165" spans="1:2" x14ac:dyDescent="0.2">
      <c r="A165">
        <v>1001590</v>
      </c>
      <c r="B165">
        <v>78.144000000000005</v>
      </c>
    </row>
    <row r="166" spans="1:2" x14ac:dyDescent="0.2">
      <c r="A166">
        <v>1001600</v>
      </c>
      <c r="B166">
        <v>78.144000000000005</v>
      </c>
    </row>
    <row r="167" spans="1:2" x14ac:dyDescent="0.2">
      <c r="A167">
        <v>1001610</v>
      </c>
      <c r="B167">
        <v>78.144000000000005</v>
      </c>
    </row>
    <row r="168" spans="1:2" x14ac:dyDescent="0.2">
      <c r="A168">
        <v>1001620</v>
      </c>
      <c r="B168">
        <v>78.144000000000005</v>
      </c>
    </row>
    <row r="169" spans="1:2" x14ac:dyDescent="0.2">
      <c r="A169">
        <v>1001630</v>
      </c>
      <c r="B169">
        <v>78.144000000000005</v>
      </c>
    </row>
    <row r="170" spans="1:2" x14ac:dyDescent="0.2">
      <c r="A170">
        <v>1001640</v>
      </c>
      <c r="B170">
        <v>78.144000000000005</v>
      </c>
    </row>
    <row r="171" spans="1:2" x14ac:dyDescent="0.2">
      <c r="A171">
        <v>1001650</v>
      </c>
      <c r="B171">
        <v>78.144000000000005</v>
      </c>
    </row>
    <row r="172" spans="1:2" x14ac:dyDescent="0.2">
      <c r="A172">
        <v>1001651</v>
      </c>
      <c r="B172">
        <v>78.144000000000005</v>
      </c>
    </row>
    <row r="173" spans="1:2" x14ac:dyDescent="0.2">
      <c r="A173">
        <v>1001660</v>
      </c>
      <c r="B173">
        <v>78.144000000000005</v>
      </c>
    </row>
    <row r="174" spans="1:2" x14ac:dyDescent="0.2">
      <c r="A174">
        <v>1001670</v>
      </c>
      <c r="B174">
        <v>78.144000000000005</v>
      </c>
    </row>
    <row r="175" spans="1:2" x14ac:dyDescent="0.2">
      <c r="A175">
        <v>1001680</v>
      </c>
      <c r="B175">
        <v>78.144000000000005</v>
      </c>
    </row>
    <row r="176" spans="1:2" x14ac:dyDescent="0.2">
      <c r="A176">
        <v>1001690</v>
      </c>
      <c r="B176">
        <v>78.144000000000005</v>
      </c>
    </row>
    <row r="177" spans="1:2" x14ac:dyDescent="0.2">
      <c r="A177">
        <v>1001700</v>
      </c>
      <c r="B177">
        <v>78.144000000000005</v>
      </c>
    </row>
    <row r="178" spans="1:2" x14ac:dyDescent="0.2">
      <c r="A178">
        <v>1001710</v>
      </c>
      <c r="B178">
        <v>78.144000000000005</v>
      </c>
    </row>
    <row r="179" spans="1:2" x14ac:dyDescent="0.2">
      <c r="A179">
        <v>1001720</v>
      </c>
      <c r="B179">
        <v>78.144000000000005</v>
      </c>
    </row>
    <row r="180" spans="1:2" x14ac:dyDescent="0.2">
      <c r="A180">
        <v>1001730</v>
      </c>
      <c r="B180">
        <v>78.144000000000005</v>
      </c>
    </row>
    <row r="181" spans="1:2" x14ac:dyDescent="0.2">
      <c r="A181">
        <v>1001740</v>
      </c>
      <c r="B181">
        <v>78.144000000000005</v>
      </c>
    </row>
    <row r="182" spans="1:2" x14ac:dyDescent="0.2">
      <c r="A182">
        <v>1001750</v>
      </c>
      <c r="B182">
        <v>78.144000000000005</v>
      </c>
    </row>
    <row r="183" spans="1:2" x14ac:dyDescent="0.2">
      <c r="A183">
        <v>1001760</v>
      </c>
      <c r="B183">
        <v>78.144000000000005</v>
      </c>
    </row>
    <row r="184" spans="1:2" x14ac:dyDescent="0.2">
      <c r="A184">
        <v>1001770</v>
      </c>
      <c r="B184">
        <v>78.144000000000005</v>
      </c>
    </row>
    <row r="185" spans="1:2" x14ac:dyDescent="0.2">
      <c r="A185">
        <v>1001780</v>
      </c>
      <c r="B185">
        <v>78.144000000000005</v>
      </c>
    </row>
    <row r="186" spans="1:2" x14ac:dyDescent="0.2">
      <c r="A186">
        <v>1001790</v>
      </c>
      <c r="B186">
        <v>78.144000000000005</v>
      </c>
    </row>
    <row r="187" spans="1:2" x14ac:dyDescent="0.2">
      <c r="A187">
        <v>1001800</v>
      </c>
      <c r="B187">
        <v>78.144000000000005</v>
      </c>
    </row>
    <row r="188" spans="1:2" x14ac:dyDescent="0.2">
      <c r="A188">
        <v>1001810</v>
      </c>
      <c r="B188">
        <v>78.144000000000005</v>
      </c>
    </row>
    <row r="189" spans="1:2" x14ac:dyDescent="0.2">
      <c r="A189">
        <v>1001820</v>
      </c>
      <c r="B189">
        <v>78.144000000000005</v>
      </c>
    </row>
    <row r="190" spans="1:2" x14ac:dyDescent="0.2">
      <c r="A190">
        <v>1001830</v>
      </c>
      <c r="B190">
        <v>78.144000000000005</v>
      </c>
    </row>
    <row r="191" spans="1:2" x14ac:dyDescent="0.2">
      <c r="A191">
        <v>1001840</v>
      </c>
      <c r="B191">
        <v>78.144000000000005</v>
      </c>
    </row>
    <row r="192" spans="1:2" x14ac:dyDescent="0.2">
      <c r="A192">
        <v>1001850</v>
      </c>
      <c r="B192">
        <v>78.144000000000005</v>
      </c>
    </row>
    <row r="193" spans="1:2" x14ac:dyDescent="0.2">
      <c r="A193">
        <v>1001860</v>
      </c>
      <c r="B193">
        <v>78.144000000000005</v>
      </c>
    </row>
    <row r="194" spans="1:2" x14ac:dyDescent="0.2">
      <c r="A194">
        <v>1001870</v>
      </c>
      <c r="B194">
        <v>78.144000000000005</v>
      </c>
    </row>
    <row r="195" spans="1:2" x14ac:dyDescent="0.2">
      <c r="A195">
        <v>1001880</v>
      </c>
      <c r="B195">
        <v>78.144000000000005</v>
      </c>
    </row>
    <row r="196" spans="1:2" x14ac:dyDescent="0.2">
      <c r="A196">
        <v>1001890</v>
      </c>
      <c r="B196">
        <v>78.144000000000005</v>
      </c>
    </row>
    <row r="197" spans="1:2" x14ac:dyDescent="0.2">
      <c r="A197">
        <v>1001900</v>
      </c>
      <c r="B197">
        <v>79.775999999999996</v>
      </c>
    </row>
    <row r="198" spans="1:2" x14ac:dyDescent="0.2">
      <c r="A198">
        <v>1001910</v>
      </c>
      <c r="B198">
        <v>78.144000000000005</v>
      </c>
    </row>
    <row r="199" spans="1:2" x14ac:dyDescent="0.2">
      <c r="A199">
        <v>1001920</v>
      </c>
      <c r="B199">
        <v>81.926000000000002</v>
      </c>
    </row>
    <row r="200" spans="1:2" x14ac:dyDescent="0.2">
      <c r="A200">
        <v>1001930</v>
      </c>
      <c r="B200">
        <v>84.614000000000004</v>
      </c>
    </row>
    <row r="201" spans="1:2" x14ac:dyDescent="0.2">
      <c r="A201">
        <v>1001940</v>
      </c>
      <c r="B201">
        <v>84.561000000000007</v>
      </c>
    </row>
    <row r="202" spans="1:2" x14ac:dyDescent="0.2">
      <c r="A202">
        <v>1001950</v>
      </c>
      <c r="B202">
        <v>82.475999999999999</v>
      </c>
    </row>
    <row r="203" spans="1:2" x14ac:dyDescent="0.2">
      <c r="A203">
        <v>1001960</v>
      </c>
      <c r="B203">
        <v>80.769000000000005</v>
      </c>
    </row>
    <row r="204" spans="1:2" x14ac:dyDescent="0.2">
      <c r="A204">
        <v>1001970</v>
      </c>
      <c r="B204">
        <v>79.248999999999995</v>
      </c>
    </row>
    <row r="205" spans="1:2" x14ac:dyDescent="0.2">
      <c r="A205">
        <v>1001980</v>
      </c>
      <c r="B205">
        <v>80.819000000000003</v>
      </c>
    </row>
    <row r="206" spans="1:2" x14ac:dyDescent="0.2">
      <c r="A206">
        <v>1001990</v>
      </c>
      <c r="B206">
        <v>84.15</v>
      </c>
    </row>
    <row r="207" spans="1:2" x14ac:dyDescent="0.2">
      <c r="A207">
        <v>1002000</v>
      </c>
      <c r="B207">
        <v>84.331999999999994</v>
      </c>
    </row>
    <row r="208" spans="1:2" x14ac:dyDescent="0.2">
      <c r="A208">
        <v>1002010</v>
      </c>
      <c r="B208">
        <v>82.989000000000004</v>
      </c>
    </row>
    <row r="209" spans="1:2" x14ac:dyDescent="0.2">
      <c r="A209">
        <v>1002020</v>
      </c>
      <c r="B209">
        <v>79.843999999999994</v>
      </c>
    </row>
    <row r="210" spans="1:2" x14ac:dyDescent="0.2">
      <c r="A210">
        <v>1002030</v>
      </c>
      <c r="B210">
        <v>83.786000000000001</v>
      </c>
    </row>
    <row r="211" spans="1:2" x14ac:dyDescent="0.2">
      <c r="A211">
        <v>1002040</v>
      </c>
      <c r="B211">
        <v>84.358000000000004</v>
      </c>
    </row>
    <row r="212" spans="1:2" x14ac:dyDescent="0.2">
      <c r="A212">
        <v>1002050</v>
      </c>
      <c r="B212">
        <v>84.876000000000005</v>
      </c>
    </row>
    <row r="213" spans="1:2" x14ac:dyDescent="0.2">
      <c r="A213">
        <v>1002060</v>
      </c>
      <c r="B213">
        <v>81.784999999999997</v>
      </c>
    </row>
    <row r="214" spans="1:2" x14ac:dyDescent="0.2">
      <c r="A214">
        <v>1002070</v>
      </c>
      <c r="B214">
        <v>79.721999999999994</v>
      </c>
    </row>
    <row r="215" spans="1:2" x14ac:dyDescent="0.2">
      <c r="A215">
        <v>1002080</v>
      </c>
      <c r="B215">
        <v>83.742999999999995</v>
      </c>
    </row>
    <row r="216" spans="1:2" x14ac:dyDescent="0.2">
      <c r="A216">
        <v>1002090</v>
      </c>
      <c r="B216">
        <v>78.578999999999994</v>
      </c>
    </row>
    <row r="217" spans="1:2" x14ac:dyDescent="0.2">
      <c r="A217">
        <v>1002100</v>
      </c>
      <c r="B217">
        <v>83.341999999999999</v>
      </c>
    </row>
    <row r="218" spans="1:2" x14ac:dyDescent="0.2">
      <c r="A218">
        <v>1002110</v>
      </c>
      <c r="B218">
        <v>84.861000000000004</v>
      </c>
    </row>
    <row r="219" spans="1:2" x14ac:dyDescent="0.2">
      <c r="A219">
        <v>1002120</v>
      </c>
      <c r="B219">
        <v>84.8</v>
      </c>
    </row>
    <row r="220" spans="1:2" x14ac:dyDescent="0.2">
      <c r="A220">
        <v>1002130</v>
      </c>
      <c r="B220">
        <v>85.111000000000004</v>
      </c>
    </row>
    <row r="221" spans="1:2" x14ac:dyDescent="0.2">
      <c r="A221">
        <v>1002140</v>
      </c>
      <c r="B221">
        <v>84.801000000000002</v>
      </c>
    </row>
    <row r="222" spans="1:2" x14ac:dyDescent="0.2">
      <c r="A222">
        <v>1002150</v>
      </c>
      <c r="B222">
        <v>85.111999999999995</v>
      </c>
    </row>
    <row r="223" spans="1:2" x14ac:dyDescent="0.2">
      <c r="A223">
        <v>1002160</v>
      </c>
      <c r="B223">
        <v>85.251000000000005</v>
      </c>
    </row>
    <row r="224" spans="1:2" x14ac:dyDescent="0.2">
      <c r="A224">
        <v>1002170</v>
      </c>
      <c r="B224">
        <v>85.531000000000006</v>
      </c>
    </row>
    <row r="225" spans="1:2" x14ac:dyDescent="0.2">
      <c r="A225">
        <v>1002180</v>
      </c>
      <c r="B225">
        <v>85.554000000000002</v>
      </c>
    </row>
    <row r="226" spans="1:2" x14ac:dyDescent="0.2">
      <c r="A226">
        <v>1002190</v>
      </c>
      <c r="B226">
        <v>84.332999999999998</v>
      </c>
    </row>
    <row r="227" spans="1:2" x14ac:dyDescent="0.2">
      <c r="A227">
        <v>1002200</v>
      </c>
      <c r="B227">
        <v>84.82</v>
      </c>
    </row>
    <row r="228" spans="1:2" x14ac:dyDescent="0.2">
      <c r="A228">
        <v>1002210</v>
      </c>
      <c r="B228">
        <v>85.616</v>
      </c>
    </row>
    <row r="229" spans="1:2" x14ac:dyDescent="0.2">
      <c r="A229">
        <v>1002220</v>
      </c>
      <c r="B229">
        <v>85.207999999999998</v>
      </c>
    </row>
    <row r="230" spans="1:2" x14ac:dyDescent="0.2">
      <c r="A230">
        <v>1002230</v>
      </c>
      <c r="B230">
        <v>85.876999999999995</v>
      </c>
    </row>
    <row r="231" spans="1:2" x14ac:dyDescent="0.2">
      <c r="A231">
        <v>1002240</v>
      </c>
      <c r="B231">
        <v>85.304000000000002</v>
      </c>
    </row>
    <row r="232" spans="1:2" x14ac:dyDescent="0.2">
      <c r="A232">
        <v>1002250</v>
      </c>
      <c r="B232">
        <v>80.819999999999993</v>
      </c>
    </row>
    <row r="233" spans="1:2" x14ac:dyDescent="0.2">
      <c r="A233">
        <v>1002260</v>
      </c>
      <c r="B233">
        <v>84.307000000000002</v>
      </c>
    </row>
    <row r="234" spans="1:2" x14ac:dyDescent="0.2">
      <c r="A234">
        <v>1002270</v>
      </c>
      <c r="B234">
        <v>83.662000000000006</v>
      </c>
    </row>
    <row r="235" spans="1:2" x14ac:dyDescent="0.2">
      <c r="A235">
        <v>1002280</v>
      </c>
      <c r="B235">
        <v>78.272000000000006</v>
      </c>
    </row>
    <row r="236" spans="1:2" x14ac:dyDescent="0.2">
      <c r="A236">
        <v>1002290</v>
      </c>
      <c r="B236">
        <v>79.587999999999994</v>
      </c>
    </row>
    <row r="237" spans="1:2" x14ac:dyDescent="0.2">
      <c r="A237">
        <v>1002300</v>
      </c>
      <c r="B237">
        <v>82.623999999999995</v>
      </c>
    </row>
    <row r="238" spans="1:2" x14ac:dyDescent="0.2">
      <c r="A238">
        <v>1002310</v>
      </c>
      <c r="B238">
        <v>78.146000000000001</v>
      </c>
    </row>
    <row r="239" spans="1:2" x14ac:dyDescent="0.2">
      <c r="A239">
        <v>1002320</v>
      </c>
      <c r="B239">
        <v>78.144000000000005</v>
      </c>
    </row>
    <row r="240" spans="1:2" x14ac:dyDescent="0.2">
      <c r="A240">
        <v>1002330</v>
      </c>
      <c r="B240">
        <v>78.144000000000005</v>
      </c>
    </row>
    <row r="241" spans="1:2" x14ac:dyDescent="0.2">
      <c r="A241">
        <v>1002340</v>
      </c>
      <c r="B241">
        <v>78.144000000000005</v>
      </c>
    </row>
    <row r="242" spans="1:2" x14ac:dyDescent="0.2">
      <c r="A242">
        <v>1002350</v>
      </c>
      <c r="B242">
        <v>83.534999999999997</v>
      </c>
    </row>
    <row r="243" spans="1:2" x14ac:dyDescent="0.2">
      <c r="A243">
        <v>1002360</v>
      </c>
      <c r="B243">
        <v>85.262</v>
      </c>
    </row>
    <row r="244" spans="1:2" x14ac:dyDescent="0.2">
      <c r="A244">
        <v>1002370</v>
      </c>
      <c r="B244">
        <v>85.709000000000003</v>
      </c>
    </row>
    <row r="245" spans="1:2" x14ac:dyDescent="0.2">
      <c r="A245">
        <v>1002380</v>
      </c>
      <c r="B245">
        <v>85.725999999999999</v>
      </c>
    </row>
    <row r="246" spans="1:2" x14ac:dyDescent="0.2">
      <c r="A246">
        <v>1002390</v>
      </c>
      <c r="B246">
        <v>85.522000000000006</v>
      </c>
    </row>
    <row r="247" spans="1:2" x14ac:dyDescent="0.2">
      <c r="A247">
        <v>1002400</v>
      </c>
      <c r="B247">
        <v>85.307000000000002</v>
      </c>
    </row>
    <row r="248" spans="1:2" x14ac:dyDescent="0.2">
      <c r="A248">
        <v>1002410</v>
      </c>
      <c r="B248">
        <v>86.102999999999994</v>
      </c>
    </row>
    <row r="249" spans="1:2" x14ac:dyDescent="0.2">
      <c r="A249">
        <v>1002420</v>
      </c>
      <c r="B249">
        <v>85.287999999999997</v>
      </c>
    </row>
    <row r="250" spans="1:2" x14ac:dyDescent="0.2">
      <c r="A250">
        <v>1002430</v>
      </c>
      <c r="B250">
        <v>85.293000000000006</v>
      </c>
    </row>
    <row r="251" spans="1:2" x14ac:dyDescent="0.2">
      <c r="A251">
        <v>1002440</v>
      </c>
      <c r="B251">
        <v>85.483000000000004</v>
      </c>
    </row>
    <row r="252" spans="1:2" x14ac:dyDescent="0.2">
      <c r="A252">
        <v>1002450</v>
      </c>
      <c r="B252">
        <v>84.91</v>
      </c>
    </row>
    <row r="253" spans="1:2" x14ac:dyDescent="0.2">
      <c r="A253">
        <v>1002460</v>
      </c>
      <c r="B253">
        <v>85.325000000000003</v>
      </c>
    </row>
    <row r="254" spans="1:2" x14ac:dyDescent="0.2">
      <c r="A254">
        <v>1002470</v>
      </c>
      <c r="B254">
        <v>85.159000000000006</v>
      </c>
    </row>
    <row r="255" spans="1:2" x14ac:dyDescent="0.2">
      <c r="A255">
        <v>1002480</v>
      </c>
      <c r="B255">
        <v>82.649000000000001</v>
      </c>
    </row>
    <row r="256" spans="1:2" x14ac:dyDescent="0.2">
      <c r="A256">
        <v>1002490</v>
      </c>
      <c r="B256">
        <v>80.301000000000002</v>
      </c>
    </row>
    <row r="257" spans="1:2" x14ac:dyDescent="0.2">
      <c r="A257">
        <v>1002500</v>
      </c>
      <c r="B257">
        <v>78.959000000000003</v>
      </c>
    </row>
    <row r="258" spans="1:2" x14ac:dyDescent="0.2">
      <c r="A258">
        <v>1002510</v>
      </c>
      <c r="B258">
        <v>83.18</v>
      </c>
    </row>
    <row r="259" spans="1:2" x14ac:dyDescent="0.2">
      <c r="A259">
        <v>1002520</v>
      </c>
      <c r="B259">
        <v>85.037999999999997</v>
      </c>
    </row>
    <row r="260" spans="1:2" x14ac:dyDescent="0.2">
      <c r="A260">
        <v>1002530</v>
      </c>
      <c r="B260">
        <v>82.984999999999999</v>
      </c>
    </row>
    <row r="261" spans="1:2" x14ac:dyDescent="0.2">
      <c r="A261">
        <v>1002540</v>
      </c>
      <c r="B261">
        <v>83.960999999999999</v>
      </c>
    </row>
    <row r="262" spans="1:2" x14ac:dyDescent="0.2">
      <c r="A262">
        <v>1002550</v>
      </c>
      <c r="B262">
        <v>82.131</v>
      </c>
    </row>
    <row r="263" spans="1:2" x14ac:dyDescent="0.2">
      <c r="A263">
        <v>1002560</v>
      </c>
      <c r="B263">
        <v>79.197000000000003</v>
      </c>
    </row>
    <row r="264" spans="1:2" x14ac:dyDescent="0.2">
      <c r="A264">
        <v>1002570</v>
      </c>
      <c r="B264">
        <v>80.146000000000001</v>
      </c>
    </row>
    <row r="265" spans="1:2" x14ac:dyDescent="0.2">
      <c r="A265">
        <v>1002580</v>
      </c>
      <c r="B265">
        <v>81.760999999999996</v>
      </c>
    </row>
    <row r="266" spans="1:2" x14ac:dyDescent="0.2">
      <c r="A266">
        <v>1002590</v>
      </c>
      <c r="B266">
        <v>82.236000000000004</v>
      </c>
    </row>
    <row r="267" spans="1:2" x14ac:dyDescent="0.2">
      <c r="A267">
        <v>1002600</v>
      </c>
      <c r="B267">
        <v>80.031999999999996</v>
      </c>
    </row>
    <row r="268" spans="1:2" x14ac:dyDescent="0.2">
      <c r="A268">
        <v>1002610</v>
      </c>
      <c r="B268">
        <v>78.144999999999996</v>
      </c>
    </row>
    <row r="269" spans="1:2" x14ac:dyDescent="0.2">
      <c r="A269">
        <v>1002620</v>
      </c>
      <c r="B269">
        <v>78.144000000000005</v>
      </c>
    </row>
    <row r="270" spans="1:2" x14ac:dyDescent="0.2">
      <c r="A270">
        <v>1002630</v>
      </c>
      <c r="B270">
        <v>78.144000000000005</v>
      </c>
    </row>
    <row r="271" spans="1:2" x14ac:dyDescent="0.2">
      <c r="A271">
        <v>1002640</v>
      </c>
      <c r="B271">
        <v>78.144000000000005</v>
      </c>
    </row>
    <row r="272" spans="1:2" x14ac:dyDescent="0.2">
      <c r="A272">
        <v>1002650</v>
      </c>
      <c r="B272">
        <v>78.144000000000005</v>
      </c>
    </row>
    <row r="273" spans="1:2" x14ac:dyDescent="0.2">
      <c r="A273">
        <v>1002660</v>
      </c>
      <c r="B273">
        <v>78.144000000000005</v>
      </c>
    </row>
    <row r="274" spans="1:2" x14ac:dyDescent="0.2">
      <c r="A274">
        <v>1002670</v>
      </c>
      <c r="B274">
        <v>78.144000000000005</v>
      </c>
    </row>
    <row r="275" spans="1:2" x14ac:dyDescent="0.2">
      <c r="A275">
        <v>1002680</v>
      </c>
      <c r="B275">
        <v>78.144000000000005</v>
      </c>
    </row>
    <row r="276" spans="1:2" x14ac:dyDescent="0.2">
      <c r="A276">
        <v>1002690</v>
      </c>
      <c r="B276">
        <v>78.144000000000005</v>
      </c>
    </row>
    <row r="277" spans="1:2" x14ac:dyDescent="0.2">
      <c r="A277">
        <v>1002700</v>
      </c>
      <c r="B277">
        <v>78.144000000000005</v>
      </c>
    </row>
    <row r="278" spans="1:2" x14ac:dyDescent="0.2">
      <c r="A278">
        <v>1002710</v>
      </c>
      <c r="B278">
        <v>78.144000000000005</v>
      </c>
    </row>
    <row r="279" spans="1:2" x14ac:dyDescent="0.2">
      <c r="A279">
        <v>1002720</v>
      </c>
      <c r="B279">
        <v>78.144000000000005</v>
      </c>
    </row>
    <row r="280" spans="1:2" x14ac:dyDescent="0.2">
      <c r="A280">
        <v>1002730</v>
      </c>
      <c r="B280">
        <v>78.144000000000005</v>
      </c>
    </row>
    <row r="281" spans="1:2" x14ac:dyDescent="0.2">
      <c r="A281">
        <v>1002740</v>
      </c>
      <c r="B281">
        <v>78.144000000000005</v>
      </c>
    </row>
    <row r="282" spans="1:2" x14ac:dyDescent="0.2">
      <c r="A282">
        <v>1002750</v>
      </c>
      <c r="B282">
        <v>78.144000000000005</v>
      </c>
    </row>
    <row r="283" spans="1:2" x14ac:dyDescent="0.2">
      <c r="A283">
        <v>1002760</v>
      </c>
      <c r="B283">
        <v>78.144000000000005</v>
      </c>
    </row>
    <row r="284" spans="1:2" x14ac:dyDescent="0.2">
      <c r="A284">
        <v>1002770</v>
      </c>
      <c r="B284">
        <v>78.144000000000005</v>
      </c>
    </row>
    <row r="285" spans="1:2" x14ac:dyDescent="0.2">
      <c r="A285">
        <v>1002780</v>
      </c>
      <c r="B285">
        <v>78.144000000000005</v>
      </c>
    </row>
    <row r="286" spans="1:2" x14ac:dyDescent="0.2">
      <c r="A286">
        <v>1002790</v>
      </c>
      <c r="B286">
        <v>78.144000000000005</v>
      </c>
    </row>
    <row r="287" spans="1:2" x14ac:dyDescent="0.2">
      <c r="A287">
        <v>1002800</v>
      </c>
      <c r="B287">
        <v>78.144000000000005</v>
      </c>
    </row>
    <row r="288" spans="1:2" x14ac:dyDescent="0.2">
      <c r="A288">
        <v>1002810</v>
      </c>
      <c r="B288">
        <v>78.144000000000005</v>
      </c>
    </row>
    <row r="289" spans="1:2" x14ac:dyDescent="0.2">
      <c r="A289">
        <v>1002820</v>
      </c>
      <c r="B289">
        <v>78.144000000000005</v>
      </c>
    </row>
    <row r="290" spans="1:2" x14ac:dyDescent="0.2">
      <c r="A290">
        <v>1002830</v>
      </c>
      <c r="B290">
        <v>78.144000000000005</v>
      </c>
    </row>
    <row r="291" spans="1:2" x14ac:dyDescent="0.2">
      <c r="A291">
        <v>1002840</v>
      </c>
      <c r="B291">
        <v>78.144000000000005</v>
      </c>
    </row>
    <row r="292" spans="1:2" x14ac:dyDescent="0.2">
      <c r="A292">
        <v>1002850</v>
      </c>
      <c r="B292">
        <v>78.144000000000005</v>
      </c>
    </row>
    <row r="293" spans="1:2" x14ac:dyDescent="0.2">
      <c r="A293">
        <v>1002860</v>
      </c>
      <c r="B293">
        <v>78.144000000000005</v>
      </c>
    </row>
    <row r="294" spans="1:2" x14ac:dyDescent="0.2">
      <c r="A294">
        <v>1002870</v>
      </c>
      <c r="B294">
        <v>78.144000000000005</v>
      </c>
    </row>
    <row r="295" spans="1:2" x14ac:dyDescent="0.2">
      <c r="A295">
        <v>1002880</v>
      </c>
      <c r="B295">
        <v>78.144000000000005</v>
      </c>
    </row>
    <row r="296" spans="1:2" x14ac:dyDescent="0.2">
      <c r="A296">
        <v>1002890</v>
      </c>
      <c r="B296">
        <v>78.144000000000005</v>
      </c>
    </row>
    <row r="297" spans="1:2" x14ac:dyDescent="0.2">
      <c r="A297">
        <v>1002900</v>
      </c>
      <c r="B297">
        <v>78.144000000000005</v>
      </c>
    </row>
    <row r="298" spans="1:2" x14ac:dyDescent="0.2">
      <c r="A298">
        <v>1002910</v>
      </c>
      <c r="B298">
        <v>78.144000000000005</v>
      </c>
    </row>
    <row r="299" spans="1:2" x14ac:dyDescent="0.2">
      <c r="A299">
        <v>1002920</v>
      </c>
      <c r="B299">
        <v>78.144000000000005</v>
      </c>
    </row>
    <row r="300" spans="1:2" x14ac:dyDescent="0.2">
      <c r="A300">
        <v>1002930</v>
      </c>
      <c r="B300">
        <v>78.144000000000005</v>
      </c>
    </row>
    <row r="301" spans="1:2" x14ac:dyDescent="0.2">
      <c r="A301">
        <v>1002940</v>
      </c>
      <c r="B301">
        <v>78.144000000000005</v>
      </c>
    </row>
    <row r="302" spans="1:2" x14ac:dyDescent="0.2">
      <c r="A302">
        <v>1002950</v>
      </c>
      <c r="B302">
        <v>78.144000000000005</v>
      </c>
    </row>
    <row r="303" spans="1:2" x14ac:dyDescent="0.2">
      <c r="A303">
        <v>1002960</v>
      </c>
      <c r="B303">
        <v>78.144000000000005</v>
      </c>
    </row>
    <row r="304" spans="1:2" x14ac:dyDescent="0.2">
      <c r="A304">
        <v>1002970</v>
      </c>
      <c r="B304">
        <v>78.144000000000005</v>
      </c>
    </row>
    <row r="305" spans="1:2" x14ac:dyDescent="0.2">
      <c r="A305">
        <v>1002980</v>
      </c>
      <c r="B305">
        <v>78.144000000000005</v>
      </c>
    </row>
    <row r="306" spans="1:2" x14ac:dyDescent="0.2">
      <c r="A306">
        <v>1002990</v>
      </c>
      <c r="B306">
        <v>78.144000000000005</v>
      </c>
    </row>
    <row r="307" spans="1:2" x14ac:dyDescent="0.2">
      <c r="A307">
        <v>1003000</v>
      </c>
      <c r="B307">
        <v>78.144000000000005</v>
      </c>
    </row>
    <row r="308" spans="1:2" x14ac:dyDescent="0.2">
      <c r="A308">
        <v>1003010</v>
      </c>
      <c r="B308">
        <v>78.144000000000005</v>
      </c>
    </row>
    <row r="309" spans="1:2" x14ac:dyDescent="0.2">
      <c r="A309">
        <v>1003020</v>
      </c>
      <c r="B309">
        <v>78.144000000000005</v>
      </c>
    </row>
    <row r="310" spans="1:2" x14ac:dyDescent="0.2">
      <c r="A310">
        <v>1003030</v>
      </c>
      <c r="B310">
        <v>78.144000000000005</v>
      </c>
    </row>
    <row r="311" spans="1:2" x14ac:dyDescent="0.2">
      <c r="A311">
        <v>1003040</v>
      </c>
      <c r="B311">
        <v>78.144000000000005</v>
      </c>
    </row>
    <row r="312" spans="1:2" x14ac:dyDescent="0.2">
      <c r="A312">
        <v>1003050</v>
      </c>
      <c r="B312">
        <v>78.144000000000005</v>
      </c>
    </row>
    <row r="313" spans="1:2" x14ac:dyDescent="0.2">
      <c r="A313">
        <v>1003060</v>
      </c>
      <c r="B313">
        <v>78.144000000000005</v>
      </c>
    </row>
    <row r="314" spans="1:2" x14ac:dyDescent="0.2">
      <c r="A314">
        <v>1003070</v>
      </c>
      <c r="B314">
        <v>85.055999999999997</v>
      </c>
    </row>
    <row r="315" spans="1:2" x14ac:dyDescent="0.2">
      <c r="A315">
        <v>1003080</v>
      </c>
      <c r="B315">
        <v>84.433000000000007</v>
      </c>
    </row>
    <row r="316" spans="1:2" x14ac:dyDescent="0.2">
      <c r="A316">
        <v>1003090</v>
      </c>
      <c r="B316">
        <v>83.531000000000006</v>
      </c>
    </row>
    <row r="317" spans="1:2" x14ac:dyDescent="0.2">
      <c r="A317">
        <v>1003100</v>
      </c>
      <c r="B317">
        <v>85.447000000000003</v>
      </c>
    </row>
    <row r="318" spans="1:2" x14ac:dyDescent="0.2">
      <c r="A318">
        <v>1003110</v>
      </c>
      <c r="B318">
        <v>82.57</v>
      </c>
    </row>
    <row r="319" spans="1:2" x14ac:dyDescent="0.2">
      <c r="A319">
        <v>1003120</v>
      </c>
      <c r="B319">
        <v>84.724000000000004</v>
      </c>
    </row>
    <row r="320" spans="1:2" x14ac:dyDescent="0.2">
      <c r="A320">
        <v>1003130</v>
      </c>
      <c r="B320">
        <v>82.43</v>
      </c>
    </row>
    <row r="321" spans="1:2" x14ac:dyDescent="0.2">
      <c r="A321">
        <v>1003140</v>
      </c>
      <c r="B321">
        <v>82.11</v>
      </c>
    </row>
    <row r="322" spans="1:2" x14ac:dyDescent="0.2">
      <c r="A322">
        <v>1003150</v>
      </c>
      <c r="B322">
        <v>80.453000000000003</v>
      </c>
    </row>
    <row r="323" spans="1:2" x14ac:dyDescent="0.2">
      <c r="A323">
        <v>1003160</v>
      </c>
      <c r="B323">
        <v>79.382999999999996</v>
      </c>
    </row>
    <row r="324" spans="1:2" x14ac:dyDescent="0.2">
      <c r="A324">
        <v>1003170</v>
      </c>
      <c r="B324">
        <v>80.983000000000004</v>
      </c>
    </row>
    <row r="325" spans="1:2" x14ac:dyDescent="0.2">
      <c r="A325">
        <v>1003180</v>
      </c>
      <c r="B325">
        <v>78.144000000000005</v>
      </c>
    </row>
    <row r="326" spans="1:2" x14ac:dyDescent="0.2">
      <c r="A326">
        <v>1003190</v>
      </c>
      <c r="B326">
        <v>78.144000000000005</v>
      </c>
    </row>
    <row r="327" spans="1:2" x14ac:dyDescent="0.2">
      <c r="A327">
        <v>1003200</v>
      </c>
      <c r="B327">
        <v>81.805000000000007</v>
      </c>
    </row>
    <row r="328" spans="1:2" x14ac:dyDescent="0.2">
      <c r="A328">
        <v>1003210</v>
      </c>
      <c r="B328">
        <v>78.447000000000003</v>
      </c>
    </row>
    <row r="329" spans="1:2" x14ac:dyDescent="0.2">
      <c r="A329">
        <v>1003220</v>
      </c>
      <c r="B329">
        <v>78.144000000000005</v>
      </c>
    </row>
    <row r="330" spans="1:2" x14ac:dyDescent="0.2">
      <c r="A330">
        <v>1003230</v>
      </c>
      <c r="B330">
        <v>79.135000000000005</v>
      </c>
    </row>
    <row r="331" spans="1:2" x14ac:dyDescent="0.2">
      <c r="A331">
        <v>1003240</v>
      </c>
      <c r="B331">
        <v>78.155000000000001</v>
      </c>
    </row>
    <row r="332" spans="1:2" x14ac:dyDescent="0.2">
      <c r="A332">
        <v>1003250</v>
      </c>
      <c r="B332">
        <v>78.144000000000005</v>
      </c>
    </row>
    <row r="333" spans="1:2" x14ac:dyDescent="0.2">
      <c r="A333">
        <v>1003260</v>
      </c>
      <c r="B333">
        <v>78.144000000000005</v>
      </c>
    </row>
    <row r="334" spans="1:2" x14ac:dyDescent="0.2">
      <c r="A334">
        <v>1003261</v>
      </c>
      <c r="B334">
        <v>78.144000000000005</v>
      </c>
    </row>
    <row r="335" spans="1:2" x14ac:dyDescent="0.2">
      <c r="A335">
        <v>1003270</v>
      </c>
      <c r="B335">
        <v>78.144000000000005</v>
      </c>
    </row>
    <row r="336" spans="1:2" x14ac:dyDescent="0.2">
      <c r="A336">
        <v>1003280</v>
      </c>
      <c r="B336">
        <v>79.921999999999997</v>
      </c>
    </row>
    <row r="337" spans="1:2" x14ac:dyDescent="0.2">
      <c r="A337">
        <v>1003290</v>
      </c>
      <c r="B337">
        <v>80.734999999999999</v>
      </c>
    </row>
    <row r="338" spans="1:2" x14ac:dyDescent="0.2">
      <c r="A338">
        <v>1003300</v>
      </c>
      <c r="B338">
        <v>79.402000000000001</v>
      </c>
    </row>
    <row r="339" spans="1:2" x14ac:dyDescent="0.2">
      <c r="A339">
        <v>1003310</v>
      </c>
      <c r="B339">
        <v>78.144000000000005</v>
      </c>
    </row>
    <row r="340" spans="1:2" x14ac:dyDescent="0.2">
      <c r="A340">
        <v>1003320</v>
      </c>
      <c r="B340">
        <v>78.144000000000005</v>
      </c>
    </row>
    <row r="341" spans="1:2" x14ac:dyDescent="0.2">
      <c r="A341">
        <v>1003330</v>
      </c>
      <c r="B341">
        <v>83.016999999999996</v>
      </c>
    </row>
    <row r="342" spans="1:2" x14ac:dyDescent="0.2">
      <c r="A342">
        <v>1003340</v>
      </c>
      <c r="B342">
        <v>79.91</v>
      </c>
    </row>
    <row r="343" spans="1:2" x14ac:dyDescent="0.2">
      <c r="A343">
        <v>1003350</v>
      </c>
      <c r="B343">
        <v>78.144000000000005</v>
      </c>
    </row>
    <row r="344" spans="1:2" x14ac:dyDescent="0.2">
      <c r="A344">
        <v>1003360</v>
      </c>
      <c r="B344">
        <v>78.144000000000005</v>
      </c>
    </row>
    <row r="345" spans="1:2" x14ac:dyDescent="0.2">
      <c r="A345">
        <v>1003370</v>
      </c>
      <c r="B345">
        <v>78.144000000000005</v>
      </c>
    </row>
    <row r="346" spans="1:2" x14ac:dyDescent="0.2">
      <c r="A346">
        <v>1003380</v>
      </c>
      <c r="B346">
        <v>78.144000000000005</v>
      </c>
    </row>
    <row r="347" spans="1:2" x14ac:dyDescent="0.2">
      <c r="A347">
        <v>1003390</v>
      </c>
      <c r="B347">
        <v>81.935000000000002</v>
      </c>
    </row>
    <row r="348" spans="1:2" x14ac:dyDescent="0.2">
      <c r="A348">
        <v>1003400</v>
      </c>
      <c r="B348">
        <v>84.513999999999996</v>
      </c>
    </row>
    <row r="349" spans="1:2" x14ac:dyDescent="0.2">
      <c r="A349">
        <v>1003410</v>
      </c>
      <c r="B349">
        <v>84.911000000000001</v>
      </c>
    </row>
    <row r="350" spans="1:2" x14ac:dyDescent="0.2">
      <c r="A350">
        <v>1003420</v>
      </c>
      <c r="B350">
        <v>85.295000000000002</v>
      </c>
    </row>
    <row r="351" spans="1:2" x14ac:dyDescent="0.2">
      <c r="A351">
        <v>1003430</v>
      </c>
      <c r="B351">
        <v>78.144000000000005</v>
      </c>
    </row>
    <row r="352" spans="1:2" x14ac:dyDescent="0.2">
      <c r="A352">
        <v>1003440</v>
      </c>
      <c r="B352">
        <v>78.144000000000005</v>
      </c>
    </row>
    <row r="353" spans="1:2" x14ac:dyDescent="0.2">
      <c r="A353">
        <v>1003450</v>
      </c>
      <c r="B353">
        <v>78.144000000000005</v>
      </c>
    </row>
    <row r="354" spans="1:2" x14ac:dyDescent="0.2">
      <c r="A354">
        <v>1003460</v>
      </c>
      <c r="B354">
        <v>78.144000000000005</v>
      </c>
    </row>
    <row r="355" spans="1:2" x14ac:dyDescent="0.2">
      <c r="A355">
        <v>1003470</v>
      </c>
      <c r="B355">
        <v>78.144000000000005</v>
      </c>
    </row>
    <row r="356" spans="1:2" x14ac:dyDescent="0.2">
      <c r="A356">
        <v>1003480</v>
      </c>
      <c r="B356">
        <v>78.144000000000005</v>
      </c>
    </row>
    <row r="357" spans="1:2" x14ac:dyDescent="0.2">
      <c r="A357">
        <v>1003490</v>
      </c>
      <c r="B357">
        <v>78.144000000000005</v>
      </c>
    </row>
    <row r="358" spans="1:2" x14ac:dyDescent="0.2">
      <c r="A358">
        <v>1003500</v>
      </c>
      <c r="B358">
        <v>78.144000000000005</v>
      </c>
    </row>
    <row r="359" spans="1:2" x14ac:dyDescent="0.2">
      <c r="A359">
        <v>1003510</v>
      </c>
      <c r="B359">
        <v>78.144000000000005</v>
      </c>
    </row>
    <row r="360" spans="1:2" x14ac:dyDescent="0.2">
      <c r="A360">
        <v>1003520</v>
      </c>
      <c r="B360">
        <v>78.144000000000005</v>
      </c>
    </row>
    <row r="361" spans="1:2" x14ac:dyDescent="0.2">
      <c r="A361">
        <v>1003530</v>
      </c>
      <c r="B361">
        <v>78.144000000000005</v>
      </c>
    </row>
    <row r="362" spans="1:2" x14ac:dyDescent="0.2">
      <c r="A362">
        <v>1003540</v>
      </c>
      <c r="B362">
        <v>78.144000000000005</v>
      </c>
    </row>
    <row r="363" spans="1:2" x14ac:dyDescent="0.2">
      <c r="A363">
        <v>1003550</v>
      </c>
      <c r="B363">
        <v>78.144000000000005</v>
      </c>
    </row>
    <row r="364" spans="1:2" x14ac:dyDescent="0.2">
      <c r="A364">
        <v>1003560</v>
      </c>
      <c r="B364">
        <v>78.144000000000005</v>
      </c>
    </row>
    <row r="365" spans="1:2" x14ac:dyDescent="0.2">
      <c r="A365">
        <v>1003570</v>
      </c>
      <c r="B365">
        <v>78.144000000000005</v>
      </c>
    </row>
    <row r="366" spans="1:2" x14ac:dyDescent="0.2">
      <c r="A366">
        <v>1003580</v>
      </c>
      <c r="B366">
        <v>78.144000000000005</v>
      </c>
    </row>
    <row r="367" spans="1:2" x14ac:dyDescent="0.2">
      <c r="A367">
        <v>1003590</v>
      </c>
      <c r="B367">
        <v>78.144000000000005</v>
      </c>
    </row>
    <row r="368" spans="1:2" x14ac:dyDescent="0.2">
      <c r="A368">
        <v>1003600</v>
      </c>
      <c r="B368">
        <v>78.144000000000005</v>
      </c>
    </row>
    <row r="369" spans="1:2" x14ac:dyDescent="0.2">
      <c r="A369">
        <v>1003610</v>
      </c>
      <c r="B369">
        <v>78.144000000000005</v>
      </c>
    </row>
    <row r="370" spans="1:2" x14ac:dyDescent="0.2">
      <c r="A370">
        <v>1003620</v>
      </c>
      <c r="B370">
        <v>78.144000000000005</v>
      </c>
    </row>
    <row r="371" spans="1:2" x14ac:dyDescent="0.2">
      <c r="A371">
        <v>1003630</v>
      </c>
      <c r="B371">
        <v>78.144000000000005</v>
      </c>
    </row>
    <row r="372" spans="1:2" x14ac:dyDescent="0.2">
      <c r="A372">
        <v>1003640</v>
      </c>
      <c r="B372">
        <v>78.144000000000005</v>
      </c>
    </row>
    <row r="373" spans="1:2" x14ac:dyDescent="0.2">
      <c r="A373">
        <v>1003650</v>
      </c>
      <c r="B373">
        <v>78.144000000000005</v>
      </c>
    </row>
    <row r="374" spans="1:2" x14ac:dyDescent="0.2">
      <c r="A374">
        <v>1003660</v>
      </c>
      <c r="B374">
        <v>78.144000000000005</v>
      </c>
    </row>
    <row r="375" spans="1:2" x14ac:dyDescent="0.2">
      <c r="A375">
        <v>1003661</v>
      </c>
      <c r="B375">
        <v>78.144000000000005</v>
      </c>
    </row>
    <row r="376" spans="1:2" x14ac:dyDescent="0.2">
      <c r="A376">
        <v>1003670</v>
      </c>
      <c r="B376">
        <v>78.144000000000005</v>
      </c>
    </row>
    <row r="377" spans="1:2" x14ac:dyDescent="0.2">
      <c r="A377">
        <v>1003680</v>
      </c>
      <c r="B377">
        <v>78.144000000000005</v>
      </c>
    </row>
    <row r="378" spans="1:2" x14ac:dyDescent="0.2">
      <c r="A378">
        <v>1003690</v>
      </c>
      <c r="B378">
        <v>78.144000000000005</v>
      </c>
    </row>
    <row r="379" spans="1:2" x14ac:dyDescent="0.2">
      <c r="A379">
        <v>1003700</v>
      </c>
      <c r="B379">
        <v>78.144000000000005</v>
      </c>
    </row>
    <row r="380" spans="1:2" x14ac:dyDescent="0.2">
      <c r="A380">
        <v>1003710</v>
      </c>
      <c r="B380">
        <v>78.144000000000005</v>
      </c>
    </row>
    <row r="381" spans="1:2" x14ac:dyDescent="0.2">
      <c r="A381">
        <v>1003720</v>
      </c>
      <c r="B381">
        <v>78.144000000000005</v>
      </c>
    </row>
    <row r="382" spans="1:2" x14ac:dyDescent="0.2">
      <c r="A382">
        <v>1003730</v>
      </c>
      <c r="B382">
        <v>78.144000000000005</v>
      </c>
    </row>
    <row r="383" spans="1:2" x14ac:dyDescent="0.2">
      <c r="A383">
        <v>1003740</v>
      </c>
      <c r="B383">
        <v>78.144000000000005</v>
      </c>
    </row>
    <row r="384" spans="1:2" x14ac:dyDescent="0.2">
      <c r="A384">
        <v>1003750</v>
      </c>
      <c r="B384">
        <v>78.144000000000005</v>
      </c>
    </row>
    <row r="385" spans="1:2" x14ac:dyDescent="0.2">
      <c r="A385">
        <v>1003751</v>
      </c>
      <c r="B385">
        <v>78.144000000000005</v>
      </c>
    </row>
    <row r="386" spans="1:2" x14ac:dyDescent="0.2">
      <c r="A386">
        <v>1003760</v>
      </c>
      <c r="B386">
        <v>78.144000000000005</v>
      </c>
    </row>
    <row r="387" spans="1:2" x14ac:dyDescent="0.2">
      <c r="A387">
        <v>1003770</v>
      </c>
      <c r="B387">
        <v>78.144000000000005</v>
      </c>
    </row>
    <row r="388" spans="1:2" x14ac:dyDescent="0.2">
      <c r="A388">
        <v>1003780</v>
      </c>
      <c r="B388">
        <v>78.144000000000005</v>
      </c>
    </row>
    <row r="389" spans="1:2" x14ac:dyDescent="0.2">
      <c r="A389">
        <v>1003790</v>
      </c>
      <c r="B389">
        <v>78.144000000000005</v>
      </c>
    </row>
    <row r="390" spans="1:2" x14ac:dyDescent="0.2">
      <c r="A390">
        <v>1003800</v>
      </c>
      <c r="B390">
        <v>78.144000000000005</v>
      </c>
    </row>
    <row r="391" spans="1:2" x14ac:dyDescent="0.2">
      <c r="A391">
        <v>1003810</v>
      </c>
      <c r="B391">
        <v>78.144000000000005</v>
      </c>
    </row>
    <row r="392" spans="1:2" x14ac:dyDescent="0.2">
      <c r="A392">
        <v>1003820</v>
      </c>
      <c r="B392">
        <v>78.144000000000005</v>
      </c>
    </row>
    <row r="393" spans="1:2" x14ac:dyDescent="0.2">
      <c r="A393">
        <v>1003830</v>
      </c>
      <c r="B393">
        <v>78.144000000000005</v>
      </c>
    </row>
    <row r="394" spans="1:2" x14ac:dyDescent="0.2">
      <c r="A394">
        <v>1003840</v>
      </c>
      <c r="B394">
        <v>78.144000000000005</v>
      </c>
    </row>
    <row r="395" spans="1:2" x14ac:dyDescent="0.2">
      <c r="A395">
        <v>1003850</v>
      </c>
      <c r="B395">
        <v>78.144000000000005</v>
      </c>
    </row>
    <row r="396" spans="1:2" x14ac:dyDescent="0.2">
      <c r="A396">
        <v>1003860</v>
      </c>
      <c r="B396">
        <v>78.144000000000005</v>
      </c>
    </row>
    <row r="397" spans="1:2" x14ac:dyDescent="0.2">
      <c r="A397">
        <v>1003870</v>
      </c>
      <c r="B397">
        <v>83.638000000000005</v>
      </c>
    </row>
    <row r="398" spans="1:2" x14ac:dyDescent="0.2">
      <c r="A398">
        <v>1003880</v>
      </c>
      <c r="B398">
        <v>78.144000000000005</v>
      </c>
    </row>
    <row r="399" spans="1:2" x14ac:dyDescent="0.2">
      <c r="A399">
        <v>1003890</v>
      </c>
      <c r="B399">
        <v>84.977000000000004</v>
      </c>
    </row>
    <row r="400" spans="1:2" x14ac:dyDescent="0.2">
      <c r="A400">
        <v>1003900</v>
      </c>
      <c r="B400">
        <v>78.144000000000005</v>
      </c>
    </row>
    <row r="401" spans="1:2" x14ac:dyDescent="0.2">
      <c r="A401">
        <v>1003910</v>
      </c>
      <c r="B401">
        <v>78.144000000000005</v>
      </c>
    </row>
    <row r="402" spans="1:2" x14ac:dyDescent="0.2">
      <c r="A402">
        <v>1003920</v>
      </c>
      <c r="B402">
        <v>78.144000000000005</v>
      </c>
    </row>
    <row r="403" spans="1:2" x14ac:dyDescent="0.2">
      <c r="A403">
        <v>1003930</v>
      </c>
      <c r="B403">
        <v>85.378</v>
      </c>
    </row>
    <row r="404" spans="1:2" x14ac:dyDescent="0.2">
      <c r="A404">
        <v>1003940</v>
      </c>
      <c r="B404">
        <v>85.954999999999998</v>
      </c>
    </row>
    <row r="405" spans="1:2" x14ac:dyDescent="0.2">
      <c r="A405">
        <v>1003950</v>
      </c>
      <c r="B405">
        <v>78.144000000000005</v>
      </c>
    </row>
    <row r="406" spans="1:2" x14ac:dyDescent="0.2">
      <c r="A406">
        <v>1003960</v>
      </c>
      <c r="B406">
        <v>78.144000000000005</v>
      </c>
    </row>
    <row r="407" spans="1:2" x14ac:dyDescent="0.2">
      <c r="A407">
        <v>1003970</v>
      </c>
      <c r="B407">
        <v>78.144000000000005</v>
      </c>
    </row>
    <row r="408" spans="1:2" x14ac:dyDescent="0.2">
      <c r="A408">
        <v>1003980</v>
      </c>
      <c r="B408">
        <v>81.442999999999998</v>
      </c>
    </row>
    <row r="409" spans="1:2" x14ac:dyDescent="0.2">
      <c r="A409">
        <v>1003990</v>
      </c>
      <c r="B409">
        <v>78.144000000000005</v>
      </c>
    </row>
    <row r="410" spans="1:2" x14ac:dyDescent="0.2">
      <c r="A410">
        <v>1004000</v>
      </c>
      <c r="B410">
        <v>78.144000000000005</v>
      </c>
    </row>
    <row r="411" spans="1:2" x14ac:dyDescent="0.2">
      <c r="A411">
        <v>1004010</v>
      </c>
      <c r="B411">
        <v>78.144000000000005</v>
      </c>
    </row>
    <row r="412" spans="1:2" x14ac:dyDescent="0.2">
      <c r="A412">
        <v>1004020</v>
      </c>
      <c r="B412">
        <v>78.144000000000005</v>
      </c>
    </row>
    <row r="413" spans="1:2" x14ac:dyDescent="0.2">
      <c r="A413">
        <v>1004030</v>
      </c>
      <c r="B413">
        <v>78.144000000000005</v>
      </c>
    </row>
    <row r="414" spans="1:2" x14ac:dyDescent="0.2">
      <c r="A414">
        <v>1004040</v>
      </c>
      <c r="B414">
        <v>78.144000000000005</v>
      </c>
    </row>
    <row r="415" spans="1:2" x14ac:dyDescent="0.2">
      <c r="A415">
        <v>1004050</v>
      </c>
      <c r="B415">
        <v>78.144000000000005</v>
      </c>
    </row>
    <row r="416" spans="1:2" x14ac:dyDescent="0.2">
      <c r="A416">
        <v>1004060</v>
      </c>
      <c r="B416">
        <v>78.144000000000005</v>
      </c>
    </row>
    <row r="417" spans="1:2" x14ac:dyDescent="0.2">
      <c r="A417">
        <v>1004070</v>
      </c>
      <c r="B417">
        <v>78.144000000000005</v>
      </c>
    </row>
    <row r="418" spans="1:2" x14ac:dyDescent="0.2">
      <c r="A418">
        <v>1004080</v>
      </c>
      <c r="B418">
        <v>78.144000000000005</v>
      </c>
    </row>
    <row r="419" spans="1:2" x14ac:dyDescent="0.2">
      <c r="A419">
        <v>1004090</v>
      </c>
      <c r="B419">
        <v>79.025999999999996</v>
      </c>
    </row>
    <row r="420" spans="1:2" x14ac:dyDescent="0.2">
      <c r="A420">
        <v>1004100</v>
      </c>
      <c r="B420">
        <v>80.659000000000006</v>
      </c>
    </row>
    <row r="421" spans="1:2" x14ac:dyDescent="0.2">
      <c r="A421">
        <v>1004110</v>
      </c>
      <c r="B421">
        <v>83.927000000000007</v>
      </c>
    </row>
    <row r="422" spans="1:2" x14ac:dyDescent="0.2">
      <c r="A422">
        <v>1004120</v>
      </c>
      <c r="B422">
        <v>78.144000000000005</v>
      </c>
    </row>
    <row r="423" spans="1:2" x14ac:dyDescent="0.2">
      <c r="A423">
        <v>1004130</v>
      </c>
      <c r="B423">
        <v>82.177000000000007</v>
      </c>
    </row>
    <row r="424" spans="1:2" x14ac:dyDescent="0.2">
      <c r="A424">
        <v>1004140</v>
      </c>
      <c r="B424">
        <v>78.144000000000005</v>
      </c>
    </row>
    <row r="425" spans="1:2" x14ac:dyDescent="0.2">
      <c r="A425">
        <v>1004150</v>
      </c>
      <c r="B425">
        <v>79.111999999999995</v>
      </c>
    </row>
    <row r="426" spans="1:2" x14ac:dyDescent="0.2">
      <c r="A426">
        <v>1004160</v>
      </c>
      <c r="B426">
        <v>78.144000000000005</v>
      </c>
    </row>
    <row r="427" spans="1:2" x14ac:dyDescent="0.2">
      <c r="A427">
        <v>1004170</v>
      </c>
      <c r="B427">
        <v>78.144000000000005</v>
      </c>
    </row>
    <row r="428" spans="1:2" x14ac:dyDescent="0.2">
      <c r="A428">
        <v>1004180</v>
      </c>
      <c r="B428">
        <v>78.144000000000005</v>
      </c>
    </row>
    <row r="429" spans="1:2" x14ac:dyDescent="0.2">
      <c r="A429">
        <v>1004190</v>
      </c>
      <c r="B429">
        <v>78.144000000000005</v>
      </c>
    </row>
    <row r="430" spans="1:2" x14ac:dyDescent="0.2">
      <c r="A430">
        <v>1004200</v>
      </c>
      <c r="B430">
        <v>78.144000000000005</v>
      </c>
    </row>
    <row r="431" spans="1:2" x14ac:dyDescent="0.2">
      <c r="A431">
        <v>1004210</v>
      </c>
      <c r="B431">
        <v>78.144000000000005</v>
      </c>
    </row>
    <row r="432" spans="1:2" x14ac:dyDescent="0.2">
      <c r="A432">
        <v>1004220</v>
      </c>
      <c r="B432">
        <v>78.144000000000005</v>
      </c>
    </row>
    <row r="433" spans="1:2" x14ac:dyDescent="0.2">
      <c r="A433">
        <v>1004230</v>
      </c>
      <c r="B433">
        <v>78.144000000000005</v>
      </c>
    </row>
    <row r="434" spans="1:2" x14ac:dyDescent="0.2">
      <c r="A434">
        <v>1004240</v>
      </c>
      <c r="B434">
        <v>78.144000000000005</v>
      </c>
    </row>
    <row r="435" spans="1:2" x14ac:dyDescent="0.2">
      <c r="A435">
        <v>1004250</v>
      </c>
      <c r="B435">
        <v>82.878</v>
      </c>
    </row>
    <row r="436" spans="1:2" x14ac:dyDescent="0.2">
      <c r="A436">
        <v>1004260</v>
      </c>
      <c r="B436">
        <v>78.144000000000005</v>
      </c>
    </row>
    <row r="437" spans="1:2" x14ac:dyDescent="0.2">
      <c r="A437">
        <v>1004270</v>
      </c>
      <c r="B437">
        <v>83.328999999999994</v>
      </c>
    </row>
    <row r="438" spans="1:2" x14ac:dyDescent="0.2">
      <c r="A438">
        <v>1004271</v>
      </c>
      <c r="B438">
        <v>84.436000000000007</v>
      </c>
    </row>
    <row r="439" spans="1:2" x14ac:dyDescent="0.2">
      <c r="A439">
        <v>1004280</v>
      </c>
      <c r="B439">
        <v>83.349000000000004</v>
      </c>
    </row>
    <row r="440" spans="1:2" x14ac:dyDescent="0.2">
      <c r="A440">
        <v>1100001</v>
      </c>
      <c r="B440">
        <v>78.241</v>
      </c>
    </row>
    <row r="441" spans="1:2" x14ac:dyDescent="0.2">
      <c r="A441">
        <v>1100010</v>
      </c>
      <c r="B441">
        <v>83.879000000000005</v>
      </c>
    </row>
    <row r="442" spans="1:2" x14ac:dyDescent="0.2">
      <c r="A442">
        <v>1100011</v>
      </c>
      <c r="B442">
        <v>83.959000000000003</v>
      </c>
    </row>
    <row r="443" spans="1:2" x14ac:dyDescent="0.2">
      <c r="A443">
        <v>1100020</v>
      </c>
      <c r="B443">
        <v>84.48</v>
      </c>
    </row>
    <row r="444" spans="1:2" x14ac:dyDescent="0.2">
      <c r="A444">
        <v>1100030</v>
      </c>
      <c r="B444">
        <v>82.474999999999994</v>
      </c>
    </row>
    <row r="445" spans="1:2" x14ac:dyDescent="0.2">
      <c r="A445">
        <v>1100040</v>
      </c>
      <c r="B445">
        <v>87.516000000000005</v>
      </c>
    </row>
    <row r="446" spans="1:2" x14ac:dyDescent="0.2">
      <c r="A446">
        <v>1100050</v>
      </c>
      <c r="B446">
        <v>84.825999999999993</v>
      </c>
    </row>
    <row r="447" spans="1:2" x14ac:dyDescent="0.2">
      <c r="A447">
        <v>1100060</v>
      </c>
      <c r="B447">
        <v>87.15</v>
      </c>
    </row>
    <row r="448" spans="1:2" x14ac:dyDescent="0.2">
      <c r="A448">
        <v>1100070</v>
      </c>
      <c r="B448">
        <v>86.631</v>
      </c>
    </row>
    <row r="449" spans="1:2" x14ac:dyDescent="0.2">
      <c r="A449">
        <v>1100080</v>
      </c>
      <c r="B449">
        <v>86.224999999999994</v>
      </c>
    </row>
    <row r="450" spans="1:2" x14ac:dyDescent="0.2">
      <c r="A450">
        <v>1100090</v>
      </c>
      <c r="B450">
        <v>85.453999999999994</v>
      </c>
    </row>
    <row r="451" spans="1:2" x14ac:dyDescent="0.2">
      <c r="A451">
        <v>1100109</v>
      </c>
      <c r="B451">
        <v>84.614000000000004</v>
      </c>
    </row>
    <row r="452" spans="1:2" x14ac:dyDescent="0.2">
      <c r="A452">
        <v>1100110</v>
      </c>
      <c r="B452">
        <v>84.774000000000001</v>
      </c>
    </row>
    <row r="453" spans="1:2" x14ac:dyDescent="0.2">
      <c r="A453">
        <v>1100120</v>
      </c>
      <c r="B453">
        <v>83.983000000000004</v>
      </c>
    </row>
    <row r="454" spans="1:2" x14ac:dyDescent="0.2">
      <c r="A454">
        <v>1100130</v>
      </c>
      <c r="B454">
        <v>84.323999999999998</v>
      </c>
    </row>
    <row r="455" spans="1:2" x14ac:dyDescent="0.2">
      <c r="A455">
        <v>1100140</v>
      </c>
      <c r="B455">
        <v>84.519000000000005</v>
      </c>
    </row>
    <row r="456" spans="1:2" x14ac:dyDescent="0.2">
      <c r="A456">
        <v>1100150</v>
      </c>
      <c r="B456">
        <v>86.379000000000005</v>
      </c>
    </row>
    <row r="457" spans="1:2" x14ac:dyDescent="0.2">
      <c r="A457">
        <v>1100160</v>
      </c>
      <c r="B457">
        <v>86.289000000000001</v>
      </c>
    </row>
    <row r="458" spans="1:2" x14ac:dyDescent="0.2">
      <c r="A458">
        <v>1100170</v>
      </c>
      <c r="B458">
        <v>86.983999999999995</v>
      </c>
    </row>
    <row r="459" spans="1:2" x14ac:dyDescent="0.2">
      <c r="A459">
        <v>1100180</v>
      </c>
      <c r="B459">
        <v>84.745000000000005</v>
      </c>
    </row>
    <row r="460" spans="1:2" x14ac:dyDescent="0.2">
      <c r="A460">
        <v>1100190</v>
      </c>
      <c r="B460">
        <v>84.936999999999998</v>
      </c>
    </row>
    <row r="461" spans="1:2" x14ac:dyDescent="0.2">
      <c r="A461">
        <v>1100200</v>
      </c>
      <c r="B461">
        <v>87.325000000000003</v>
      </c>
    </row>
    <row r="462" spans="1:2" x14ac:dyDescent="0.2">
      <c r="A462">
        <v>1100210</v>
      </c>
      <c r="B462">
        <v>85.93</v>
      </c>
    </row>
    <row r="463" spans="1:2" x14ac:dyDescent="0.2">
      <c r="A463">
        <v>1100220</v>
      </c>
      <c r="B463">
        <v>83.837999999999994</v>
      </c>
    </row>
    <row r="464" spans="1:2" x14ac:dyDescent="0.2">
      <c r="A464">
        <v>1100230</v>
      </c>
      <c r="B464">
        <v>84.772000000000006</v>
      </c>
    </row>
    <row r="465" spans="1:2" x14ac:dyDescent="0.2">
      <c r="A465">
        <v>1100240</v>
      </c>
      <c r="B465">
        <v>83.686000000000007</v>
      </c>
    </row>
    <row r="466" spans="1:2" x14ac:dyDescent="0.2">
      <c r="A466">
        <v>1100250</v>
      </c>
      <c r="B466">
        <v>84.876999999999995</v>
      </c>
    </row>
    <row r="467" spans="1:2" x14ac:dyDescent="0.2">
      <c r="A467">
        <v>1100260</v>
      </c>
      <c r="B467">
        <v>84.543999999999997</v>
      </c>
    </row>
    <row r="468" spans="1:2" x14ac:dyDescent="0.2">
      <c r="A468">
        <v>1100270</v>
      </c>
      <c r="B468">
        <v>85.751999999999995</v>
      </c>
    </row>
    <row r="469" spans="1:2" x14ac:dyDescent="0.2">
      <c r="A469">
        <v>1100280</v>
      </c>
      <c r="B469">
        <v>85.99</v>
      </c>
    </row>
    <row r="470" spans="1:2" x14ac:dyDescent="0.2">
      <c r="A470">
        <v>1100290</v>
      </c>
      <c r="B470">
        <v>85.168000000000006</v>
      </c>
    </row>
    <row r="471" spans="1:2" x14ac:dyDescent="0.2">
      <c r="A471">
        <v>1100300</v>
      </c>
      <c r="B471">
        <v>83.835999999999999</v>
      </c>
    </row>
    <row r="472" spans="1:2" x14ac:dyDescent="0.2">
      <c r="A472">
        <v>1100310</v>
      </c>
      <c r="B472">
        <v>83.756</v>
      </c>
    </row>
    <row r="473" spans="1:2" x14ac:dyDescent="0.2">
      <c r="A473">
        <v>1100320</v>
      </c>
      <c r="B473">
        <v>81.549000000000007</v>
      </c>
    </row>
    <row r="474" spans="1:2" x14ac:dyDescent="0.2">
      <c r="A474">
        <v>1100330</v>
      </c>
      <c r="B474">
        <v>84.177999999999997</v>
      </c>
    </row>
    <row r="475" spans="1:2" x14ac:dyDescent="0.2">
      <c r="A475">
        <v>1100340</v>
      </c>
      <c r="B475">
        <v>82.944999999999993</v>
      </c>
    </row>
    <row r="476" spans="1:2" x14ac:dyDescent="0.2">
      <c r="A476">
        <v>1100350</v>
      </c>
      <c r="B476">
        <v>85.135000000000005</v>
      </c>
    </row>
    <row r="477" spans="1:2" x14ac:dyDescent="0.2">
      <c r="A477">
        <v>1100360</v>
      </c>
      <c r="B477">
        <v>87.174000000000007</v>
      </c>
    </row>
    <row r="478" spans="1:2" x14ac:dyDescent="0.2">
      <c r="A478">
        <v>1100370</v>
      </c>
      <c r="B478">
        <v>84.881</v>
      </c>
    </row>
    <row r="479" spans="1:2" x14ac:dyDescent="0.2">
      <c r="A479">
        <v>1100380</v>
      </c>
      <c r="B479">
        <v>81.704999999999998</v>
      </c>
    </row>
    <row r="480" spans="1:2" x14ac:dyDescent="0.2">
      <c r="A480">
        <v>1100390</v>
      </c>
      <c r="B480">
        <v>85.257999999999996</v>
      </c>
    </row>
    <row r="481" spans="1:2" x14ac:dyDescent="0.2">
      <c r="A481">
        <v>1100400</v>
      </c>
      <c r="B481">
        <v>83.626999999999995</v>
      </c>
    </row>
    <row r="482" spans="1:2" x14ac:dyDescent="0.2">
      <c r="A482">
        <v>1100410</v>
      </c>
      <c r="B482">
        <v>85.171000000000006</v>
      </c>
    </row>
    <row r="483" spans="1:2" x14ac:dyDescent="0.2">
      <c r="A483">
        <v>1100420</v>
      </c>
      <c r="B483">
        <v>78.144000000000005</v>
      </c>
    </row>
    <row r="484" spans="1:2" x14ac:dyDescent="0.2">
      <c r="A484">
        <v>1100430</v>
      </c>
      <c r="B484">
        <v>78.959000000000003</v>
      </c>
    </row>
    <row r="485" spans="1:2" x14ac:dyDescent="0.2">
      <c r="A485">
        <v>1100440</v>
      </c>
      <c r="B485">
        <v>78.144000000000005</v>
      </c>
    </row>
    <row r="486" spans="1:2" x14ac:dyDescent="0.2">
      <c r="A486">
        <v>1100450</v>
      </c>
      <c r="B486">
        <v>78.144000000000005</v>
      </c>
    </row>
    <row r="487" spans="1:2" x14ac:dyDescent="0.2">
      <c r="A487">
        <v>1100460</v>
      </c>
      <c r="B487">
        <v>78.144000000000005</v>
      </c>
    </row>
    <row r="488" spans="1:2" x14ac:dyDescent="0.2">
      <c r="A488">
        <v>1100470</v>
      </c>
      <c r="B488">
        <v>83.340999999999994</v>
      </c>
    </row>
    <row r="489" spans="1:2" x14ac:dyDescent="0.2">
      <c r="A489">
        <v>1100480</v>
      </c>
      <c r="B489">
        <v>78.91</v>
      </c>
    </row>
    <row r="490" spans="1:2" x14ac:dyDescent="0.2">
      <c r="A490">
        <v>1100490</v>
      </c>
      <c r="B490">
        <v>78.144000000000005</v>
      </c>
    </row>
    <row r="491" spans="1:2" x14ac:dyDescent="0.2">
      <c r="A491">
        <v>1100500</v>
      </c>
      <c r="B491">
        <v>78.144000000000005</v>
      </c>
    </row>
    <row r="492" spans="1:2" x14ac:dyDescent="0.2">
      <c r="A492">
        <v>1100510</v>
      </c>
      <c r="B492">
        <v>78.144000000000005</v>
      </c>
    </row>
    <row r="493" spans="1:2" x14ac:dyDescent="0.2">
      <c r="A493">
        <v>1100520</v>
      </c>
      <c r="B493">
        <v>78.144000000000005</v>
      </c>
    </row>
    <row r="494" spans="1:2" x14ac:dyDescent="0.2">
      <c r="A494">
        <v>1100530</v>
      </c>
      <c r="B494">
        <v>78.144000000000005</v>
      </c>
    </row>
    <row r="495" spans="1:2" x14ac:dyDescent="0.2">
      <c r="A495">
        <v>1100540</v>
      </c>
      <c r="B495">
        <v>78.144000000000005</v>
      </c>
    </row>
    <row r="496" spans="1:2" x14ac:dyDescent="0.2">
      <c r="A496">
        <v>1100550</v>
      </c>
      <c r="B496">
        <v>78.144000000000005</v>
      </c>
    </row>
    <row r="497" spans="1:2" x14ac:dyDescent="0.2">
      <c r="A497">
        <v>1100560</v>
      </c>
      <c r="B497">
        <v>78.144000000000005</v>
      </c>
    </row>
    <row r="498" spans="1:2" x14ac:dyDescent="0.2">
      <c r="A498">
        <v>1100570</v>
      </c>
      <c r="B498">
        <v>78.144000000000005</v>
      </c>
    </row>
    <row r="499" spans="1:2" x14ac:dyDescent="0.2">
      <c r="A499">
        <v>1100580</v>
      </c>
      <c r="B499">
        <v>78.144000000000005</v>
      </c>
    </row>
    <row r="500" spans="1:2" x14ac:dyDescent="0.2">
      <c r="A500">
        <v>1100590</v>
      </c>
      <c r="B500">
        <v>78.144000000000005</v>
      </c>
    </row>
    <row r="501" spans="1:2" x14ac:dyDescent="0.2">
      <c r="A501">
        <v>1100600</v>
      </c>
      <c r="B501">
        <v>78.144000000000005</v>
      </c>
    </row>
    <row r="502" spans="1:2" x14ac:dyDescent="0.2">
      <c r="A502">
        <v>1100610</v>
      </c>
      <c r="B502">
        <v>78.144000000000005</v>
      </c>
    </row>
    <row r="503" spans="1:2" x14ac:dyDescent="0.2">
      <c r="A503">
        <v>1100620</v>
      </c>
      <c r="B503">
        <v>78.144000000000005</v>
      </c>
    </row>
    <row r="504" spans="1:2" x14ac:dyDescent="0.2">
      <c r="A504">
        <v>1100630</v>
      </c>
      <c r="B504">
        <v>78.144000000000005</v>
      </c>
    </row>
    <row r="505" spans="1:2" x14ac:dyDescent="0.2">
      <c r="A505">
        <v>1100640</v>
      </c>
      <c r="B505">
        <v>78.144000000000005</v>
      </c>
    </row>
    <row r="506" spans="1:2" x14ac:dyDescent="0.2">
      <c r="A506">
        <v>1100650</v>
      </c>
      <c r="B506">
        <v>78.144000000000005</v>
      </c>
    </row>
    <row r="507" spans="1:2" x14ac:dyDescent="0.2">
      <c r="A507">
        <v>1100660</v>
      </c>
      <c r="B507">
        <v>78.144000000000005</v>
      </c>
    </row>
    <row r="508" spans="1:2" x14ac:dyDescent="0.2">
      <c r="A508">
        <v>1100670</v>
      </c>
      <c r="B508">
        <v>78.144000000000005</v>
      </c>
    </row>
    <row r="509" spans="1:2" x14ac:dyDescent="0.2">
      <c r="A509">
        <v>1100680</v>
      </c>
      <c r="B509">
        <v>78.144000000000005</v>
      </c>
    </row>
    <row r="510" spans="1:2" x14ac:dyDescent="0.2">
      <c r="A510">
        <v>1100690</v>
      </c>
      <c r="B510">
        <v>78.820999999999998</v>
      </c>
    </row>
    <row r="511" spans="1:2" x14ac:dyDescent="0.2">
      <c r="A511">
        <v>1100700</v>
      </c>
      <c r="B511">
        <v>78.144000000000005</v>
      </c>
    </row>
    <row r="512" spans="1:2" x14ac:dyDescent="0.2">
      <c r="A512">
        <v>1100710</v>
      </c>
      <c r="B512">
        <v>78.144000000000005</v>
      </c>
    </row>
    <row r="513" spans="1:2" x14ac:dyDescent="0.2">
      <c r="A513">
        <v>1100720</v>
      </c>
      <c r="B513">
        <v>78.144000000000005</v>
      </c>
    </row>
    <row r="514" spans="1:2" x14ac:dyDescent="0.2">
      <c r="A514">
        <v>1100730</v>
      </c>
      <c r="B514">
        <v>78.144000000000005</v>
      </c>
    </row>
    <row r="515" spans="1:2" x14ac:dyDescent="0.2">
      <c r="A515">
        <v>1100740</v>
      </c>
      <c r="B515">
        <v>78.144000000000005</v>
      </c>
    </row>
    <row r="516" spans="1:2" x14ac:dyDescent="0.2">
      <c r="A516">
        <v>1100750</v>
      </c>
      <c r="B516">
        <v>78.144000000000005</v>
      </c>
    </row>
    <row r="517" spans="1:2" x14ac:dyDescent="0.2">
      <c r="A517">
        <v>1100760</v>
      </c>
      <c r="B517">
        <v>78.144000000000005</v>
      </c>
    </row>
    <row r="518" spans="1:2" x14ac:dyDescent="0.2">
      <c r="A518">
        <v>1100770</v>
      </c>
      <c r="B518">
        <v>78.144000000000005</v>
      </c>
    </row>
    <row r="519" spans="1:2" x14ac:dyDescent="0.2">
      <c r="A519">
        <v>1100780</v>
      </c>
      <c r="B519">
        <v>78.144000000000005</v>
      </c>
    </row>
    <row r="520" spans="1:2" x14ac:dyDescent="0.2">
      <c r="A520">
        <v>1100790</v>
      </c>
      <c r="B520">
        <v>78.144999999999996</v>
      </c>
    </row>
    <row r="521" spans="1:2" x14ac:dyDescent="0.2">
      <c r="A521">
        <v>1100800</v>
      </c>
      <c r="B521">
        <v>79.903999999999996</v>
      </c>
    </row>
    <row r="522" spans="1:2" x14ac:dyDescent="0.2">
      <c r="A522">
        <v>1100810</v>
      </c>
      <c r="B522">
        <v>83.373999999999995</v>
      </c>
    </row>
    <row r="523" spans="1:2" x14ac:dyDescent="0.2">
      <c r="A523">
        <v>1100820</v>
      </c>
      <c r="B523">
        <v>82.602000000000004</v>
      </c>
    </row>
    <row r="524" spans="1:2" x14ac:dyDescent="0.2">
      <c r="A524">
        <v>1100830</v>
      </c>
      <c r="B524">
        <v>84.724000000000004</v>
      </c>
    </row>
    <row r="525" spans="1:2" x14ac:dyDescent="0.2">
      <c r="A525">
        <v>1100840</v>
      </c>
      <c r="B525">
        <v>78.144000000000005</v>
      </c>
    </row>
    <row r="526" spans="1:2" x14ac:dyDescent="0.2">
      <c r="A526">
        <v>1100850</v>
      </c>
      <c r="B526">
        <v>78.866</v>
      </c>
    </row>
    <row r="527" spans="1:2" x14ac:dyDescent="0.2">
      <c r="A527">
        <v>1100860</v>
      </c>
      <c r="B527">
        <v>79.09</v>
      </c>
    </row>
    <row r="528" spans="1:2" x14ac:dyDescent="0.2">
      <c r="A528">
        <v>1100870</v>
      </c>
      <c r="B528">
        <v>84.206000000000003</v>
      </c>
    </row>
    <row r="529" spans="1:2" x14ac:dyDescent="0.2">
      <c r="A529">
        <v>1100880</v>
      </c>
      <c r="B529">
        <v>86.605999999999995</v>
      </c>
    </row>
    <row r="530" spans="1:2" x14ac:dyDescent="0.2">
      <c r="A530">
        <v>1100890</v>
      </c>
      <c r="B530">
        <v>88.132999999999996</v>
      </c>
    </row>
    <row r="531" spans="1:2" x14ac:dyDescent="0.2">
      <c r="A531">
        <v>1100900</v>
      </c>
      <c r="B531">
        <v>85.808000000000007</v>
      </c>
    </row>
    <row r="532" spans="1:2" x14ac:dyDescent="0.2">
      <c r="A532">
        <v>1100910</v>
      </c>
      <c r="B532">
        <v>86.444999999999993</v>
      </c>
    </row>
    <row r="533" spans="1:2" x14ac:dyDescent="0.2">
      <c r="A533">
        <v>1100920</v>
      </c>
      <c r="B533">
        <v>85.561000000000007</v>
      </c>
    </row>
    <row r="534" spans="1:2" x14ac:dyDescent="0.2">
      <c r="A534">
        <v>1100930</v>
      </c>
      <c r="B534">
        <v>86.221999999999994</v>
      </c>
    </row>
    <row r="535" spans="1:2" x14ac:dyDescent="0.2">
      <c r="A535">
        <v>1100940</v>
      </c>
      <c r="B535">
        <v>86.212999999999994</v>
      </c>
    </row>
    <row r="536" spans="1:2" x14ac:dyDescent="0.2">
      <c r="A536">
        <v>1100950</v>
      </c>
      <c r="B536">
        <v>86.010999999999996</v>
      </c>
    </row>
    <row r="537" spans="1:2" x14ac:dyDescent="0.2">
      <c r="A537">
        <v>1100960</v>
      </c>
      <c r="B537">
        <v>78.153000000000006</v>
      </c>
    </row>
    <row r="538" spans="1:2" x14ac:dyDescent="0.2">
      <c r="A538">
        <v>1100970</v>
      </c>
      <c r="B538">
        <v>78.144000000000005</v>
      </c>
    </row>
    <row r="539" spans="1:2" x14ac:dyDescent="0.2">
      <c r="A539">
        <v>1100980</v>
      </c>
      <c r="B539">
        <v>78.144000000000005</v>
      </c>
    </row>
    <row r="540" spans="1:2" x14ac:dyDescent="0.2">
      <c r="A540">
        <v>1100990</v>
      </c>
      <c r="B540">
        <v>78.393000000000001</v>
      </c>
    </row>
    <row r="541" spans="1:2" x14ac:dyDescent="0.2">
      <c r="A541">
        <v>1101000</v>
      </c>
      <c r="B541">
        <v>78.144000000000005</v>
      </c>
    </row>
    <row r="542" spans="1:2" x14ac:dyDescent="0.2">
      <c r="A542">
        <v>1101010</v>
      </c>
      <c r="B542">
        <v>78.144000000000005</v>
      </c>
    </row>
    <row r="543" spans="1:2" x14ac:dyDescent="0.2">
      <c r="A543">
        <v>1101020</v>
      </c>
      <c r="B543">
        <v>78.144000000000005</v>
      </c>
    </row>
    <row r="544" spans="1:2" x14ac:dyDescent="0.2">
      <c r="A544">
        <v>1101030</v>
      </c>
      <c r="B544">
        <v>81.046999999999997</v>
      </c>
    </row>
    <row r="545" spans="1:2" x14ac:dyDescent="0.2">
      <c r="A545">
        <v>1101040</v>
      </c>
      <c r="B545">
        <v>82.757999999999996</v>
      </c>
    </row>
    <row r="546" spans="1:2" x14ac:dyDescent="0.2">
      <c r="A546">
        <v>1101050</v>
      </c>
      <c r="B546">
        <v>84.128</v>
      </c>
    </row>
    <row r="547" spans="1:2" x14ac:dyDescent="0.2">
      <c r="A547">
        <v>1101060</v>
      </c>
      <c r="B547">
        <v>85.043000000000006</v>
      </c>
    </row>
    <row r="548" spans="1:2" x14ac:dyDescent="0.2">
      <c r="A548">
        <v>1101070</v>
      </c>
      <c r="B548">
        <v>86.384</v>
      </c>
    </row>
    <row r="549" spans="1:2" x14ac:dyDescent="0.2">
      <c r="A549">
        <v>1101080</v>
      </c>
      <c r="B549">
        <v>86.103999999999999</v>
      </c>
    </row>
    <row r="550" spans="1:2" x14ac:dyDescent="0.2">
      <c r="A550">
        <v>1101090</v>
      </c>
      <c r="B550">
        <v>87.248000000000005</v>
      </c>
    </row>
    <row r="551" spans="1:2" x14ac:dyDescent="0.2">
      <c r="A551">
        <v>1101100</v>
      </c>
      <c r="B551">
        <v>83.257000000000005</v>
      </c>
    </row>
    <row r="552" spans="1:2" x14ac:dyDescent="0.2">
      <c r="A552">
        <v>1101110</v>
      </c>
      <c r="B552">
        <v>84.966999999999999</v>
      </c>
    </row>
    <row r="553" spans="1:2" x14ac:dyDescent="0.2">
      <c r="A553">
        <v>1101120</v>
      </c>
      <c r="B553">
        <v>79.38</v>
      </c>
    </row>
    <row r="554" spans="1:2" x14ac:dyDescent="0.2">
      <c r="A554">
        <v>1101130</v>
      </c>
      <c r="B554">
        <v>78.144000000000005</v>
      </c>
    </row>
    <row r="555" spans="1:2" x14ac:dyDescent="0.2">
      <c r="A555">
        <v>1101140</v>
      </c>
      <c r="B555">
        <v>78.144000000000005</v>
      </c>
    </row>
    <row r="556" spans="1:2" x14ac:dyDescent="0.2">
      <c r="A556">
        <v>1101150</v>
      </c>
      <c r="B556">
        <v>78.144000000000005</v>
      </c>
    </row>
    <row r="557" spans="1:2" x14ac:dyDescent="0.2">
      <c r="A557">
        <v>1101160</v>
      </c>
      <c r="B557">
        <v>78.144000000000005</v>
      </c>
    </row>
    <row r="558" spans="1:2" x14ac:dyDescent="0.2">
      <c r="A558">
        <v>1101170</v>
      </c>
      <c r="B558">
        <v>78.144000000000005</v>
      </c>
    </row>
    <row r="559" spans="1:2" x14ac:dyDescent="0.2">
      <c r="A559">
        <v>1101180</v>
      </c>
      <c r="B559">
        <v>78.144000000000005</v>
      </c>
    </row>
    <row r="560" spans="1:2" x14ac:dyDescent="0.2">
      <c r="A560">
        <v>1101190</v>
      </c>
      <c r="B560">
        <v>78.144000000000005</v>
      </c>
    </row>
    <row r="561" spans="1:2" x14ac:dyDescent="0.2">
      <c r="A561">
        <v>1101200</v>
      </c>
      <c r="B561">
        <v>78.144000000000005</v>
      </c>
    </row>
    <row r="562" spans="1:2" x14ac:dyDescent="0.2">
      <c r="A562">
        <v>1101210</v>
      </c>
      <c r="B562">
        <v>83.206000000000003</v>
      </c>
    </row>
    <row r="563" spans="1:2" x14ac:dyDescent="0.2">
      <c r="A563">
        <v>1101220</v>
      </c>
      <c r="B563">
        <v>78.144000000000005</v>
      </c>
    </row>
    <row r="564" spans="1:2" x14ac:dyDescent="0.2">
      <c r="A564">
        <v>1101230</v>
      </c>
      <c r="B564">
        <v>78.144000000000005</v>
      </c>
    </row>
    <row r="565" spans="1:2" x14ac:dyDescent="0.2">
      <c r="A565">
        <v>1101240</v>
      </c>
      <c r="B565">
        <v>78.144000000000005</v>
      </c>
    </row>
    <row r="566" spans="1:2" x14ac:dyDescent="0.2">
      <c r="A566">
        <v>1101250</v>
      </c>
      <c r="B566">
        <v>78.144000000000005</v>
      </c>
    </row>
    <row r="567" spans="1:2" x14ac:dyDescent="0.2">
      <c r="A567">
        <v>1101260</v>
      </c>
      <c r="B567">
        <v>78.144000000000005</v>
      </c>
    </row>
    <row r="568" spans="1:2" x14ac:dyDescent="0.2">
      <c r="A568">
        <v>1101270</v>
      </c>
      <c r="B568">
        <v>78.144000000000005</v>
      </c>
    </row>
    <row r="569" spans="1:2" x14ac:dyDescent="0.2">
      <c r="A569">
        <v>1101280</v>
      </c>
      <c r="B569">
        <v>78.144000000000005</v>
      </c>
    </row>
    <row r="570" spans="1:2" x14ac:dyDescent="0.2">
      <c r="A570">
        <v>1101290</v>
      </c>
      <c r="B570">
        <v>78.144000000000005</v>
      </c>
    </row>
    <row r="571" spans="1:2" x14ac:dyDescent="0.2">
      <c r="A571">
        <v>1101300</v>
      </c>
      <c r="B571">
        <v>78.144000000000005</v>
      </c>
    </row>
    <row r="572" spans="1:2" x14ac:dyDescent="0.2">
      <c r="A572">
        <v>1101310</v>
      </c>
      <c r="B572">
        <v>78.144000000000005</v>
      </c>
    </row>
    <row r="573" spans="1:2" x14ac:dyDescent="0.2">
      <c r="A573">
        <v>1101320</v>
      </c>
      <c r="B573">
        <v>78.144000000000005</v>
      </c>
    </row>
    <row r="574" spans="1:2" x14ac:dyDescent="0.2">
      <c r="A574">
        <v>1101330</v>
      </c>
      <c r="B574">
        <v>78.144000000000005</v>
      </c>
    </row>
    <row r="575" spans="1:2" x14ac:dyDescent="0.2">
      <c r="A575">
        <v>1101340</v>
      </c>
      <c r="B575">
        <v>78.144000000000005</v>
      </c>
    </row>
    <row r="576" spans="1:2" x14ac:dyDescent="0.2">
      <c r="A576">
        <v>1101350</v>
      </c>
      <c r="B576">
        <v>78.144000000000005</v>
      </c>
    </row>
    <row r="577" spans="1:2" x14ac:dyDescent="0.2">
      <c r="A577">
        <v>1101360</v>
      </c>
      <c r="B577">
        <v>78.144000000000005</v>
      </c>
    </row>
    <row r="578" spans="1:2" x14ac:dyDescent="0.2">
      <c r="A578">
        <v>1101370</v>
      </c>
      <c r="B578">
        <v>78.144000000000005</v>
      </c>
    </row>
    <row r="579" spans="1:2" x14ac:dyDescent="0.2">
      <c r="A579">
        <v>1101380</v>
      </c>
      <c r="B579">
        <v>78.144000000000005</v>
      </c>
    </row>
    <row r="580" spans="1:2" x14ac:dyDescent="0.2">
      <c r="A580">
        <v>1101390</v>
      </c>
      <c r="B580">
        <v>78.144000000000005</v>
      </c>
    </row>
    <row r="581" spans="1:2" x14ac:dyDescent="0.2">
      <c r="A581">
        <v>1101400</v>
      </c>
      <c r="B581">
        <v>78.144000000000005</v>
      </c>
    </row>
    <row r="582" spans="1:2" x14ac:dyDescent="0.2">
      <c r="A582">
        <v>1101410</v>
      </c>
      <c r="B582">
        <v>78.144000000000005</v>
      </c>
    </row>
    <row r="583" spans="1:2" x14ac:dyDescent="0.2">
      <c r="A583">
        <v>1101420</v>
      </c>
      <c r="B583">
        <v>78.144000000000005</v>
      </c>
    </row>
    <row r="584" spans="1:2" x14ac:dyDescent="0.2">
      <c r="A584">
        <v>1101430</v>
      </c>
      <c r="B584">
        <v>78.158000000000001</v>
      </c>
    </row>
    <row r="585" spans="1:2" x14ac:dyDescent="0.2">
      <c r="A585">
        <v>1101440</v>
      </c>
      <c r="B585">
        <v>78.144000000000005</v>
      </c>
    </row>
    <row r="586" spans="1:2" x14ac:dyDescent="0.2">
      <c r="A586">
        <v>1101450</v>
      </c>
      <c r="B586">
        <v>78.144000000000005</v>
      </c>
    </row>
    <row r="587" spans="1:2" x14ac:dyDescent="0.2">
      <c r="A587">
        <v>1101460</v>
      </c>
      <c r="B587">
        <v>78.144000000000005</v>
      </c>
    </row>
    <row r="588" spans="1:2" x14ac:dyDescent="0.2">
      <c r="A588">
        <v>1101470</v>
      </c>
      <c r="B588">
        <v>78.144000000000005</v>
      </c>
    </row>
    <row r="589" spans="1:2" x14ac:dyDescent="0.2">
      <c r="A589">
        <v>1101480</v>
      </c>
      <c r="B589">
        <v>78.144000000000005</v>
      </c>
    </row>
    <row r="590" spans="1:2" x14ac:dyDescent="0.2">
      <c r="A590">
        <v>1101490</v>
      </c>
      <c r="B590">
        <v>78.144000000000005</v>
      </c>
    </row>
    <row r="591" spans="1:2" x14ac:dyDescent="0.2">
      <c r="A591">
        <v>1101500</v>
      </c>
      <c r="B591">
        <v>78.144000000000005</v>
      </c>
    </row>
    <row r="592" spans="1:2" x14ac:dyDescent="0.2">
      <c r="A592">
        <v>1101510</v>
      </c>
      <c r="B592">
        <v>78.144000000000005</v>
      </c>
    </row>
    <row r="593" spans="1:2" x14ac:dyDescent="0.2">
      <c r="A593">
        <v>1101520</v>
      </c>
      <c r="B593">
        <v>78.144000000000005</v>
      </c>
    </row>
    <row r="594" spans="1:2" x14ac:dyDescent="0.2">
      <c r="A594">
        <v>1101530</v>
      </c>
      <c r="B594">
        <v>78.144000000000005</v>
      </c>
    </row>
    <row r="595" spans="1:2" x14ac:dyDescent="0.2">
      <c r="A595">
        <v>1101540</v>
      </c>
      <c r="B595">
        <v>78.144000000000005</v>
      </c>
    </row>
    <row r="596" spans="1:2" x14ac:dyDescent="0.2">
      <c r="A596">
        <v>1101550</v>
      </c>
      <c r="B596">
        <v>78.144000000000005</v>
      </c>
    </row>
    <row r="597" spans="1:2" x14ac:dyDescent="0.2">
      <c r="A597">
        <v>1101560</v>
      </c>
      <c r="B597">
        <v>78.144000000000005</v>
      </c>
    </row>
    <row r="598" spans="1:2" x14ac:dyDescent="0.2">
      <c r="A598">
        <v>1101570</v>
      </c>
      <c r="B598">
        <v>78.144000000000005</v>
      </c>
    </row>
    <row r="599" spans="1:2" x14ac:dyDescent="0.2">
      <c r="A599">
        <v>1101580</v>
      </c>
      <c r="B599">
        <v>78.144000000000005</v>
      </c>
    </row>
    <row r="600" spans="1:2" x14ac:dyDescent="0.2">
      <c r="A600">
        <v>1101590</v>
      </c>
      <c r="B600">
        <v>78.144000000000005</v>
      </c>
    </row>
    <row r="601" spans="1:2" x14ac:dyDescent="0.2">
      <c r="A601">
        <v>1101600</v>
      </c>
      <c r="B601">
        <v>78.144000000000005</v>
      </c>
    </row>
    <row r="602" spans="1:2" x14ac:dyDescent="0.2">
      <c r="A602">
        <v>1101610</v>
      </c>
      <c r="B602">
        <v>78.144000000000005</v>
      </c>
    </row>
    <row r="603" spans="1:2" x14ac:dyDescent="0.2">
      <c r="A603">
        <v>1101620</v>
      </c>
      <c r="B603">
        <v>78.144000000000005</v>
      </c>
    </row>
    <row r="604" spans="1:2" x14ac:dyDescent="0.2">
      <c r="A604">
        <v>1101630</v>
      </c>
      <c r="B604">
        <v>78.144000000000005</v>
      </c>
    </row>
    <row r="605" spans="1:2" x14ac:dyDescent="0.2">
      <c r="A605">
        <v>1101640</v>
      </c>
      <c r="B605">
        <v>78.144000000000005</v>
      </c>
    </row>
    <row r="606" spans="1:2" x14ac:dyDescent="0.2">
      <c r="A606">
        <v>1101650</v>
      </c>
      <c r="B606">
        <v>78.144000000000005</v>
      </c>
    </row>
    <row r="607" spans="1:2" x14ac:dyDescent="0.2">
      <c r="A607">
        <v>1101660</v>
      </c>
      <c r="B607">
        <v>78.144000000000005</v>
      </c>
    </row>
    <row r="608" spans="1:2" x14ac:dyDescent="0.2">
      <c r="A608">
        <v>1101670</v>
      </c>
      <c r="B608">
        <v>78.144000000000005</v>
      </c>
    </row>
    <row r="609" spans="1:2" x14ac:dyDescent="0.2">
      <c r="A609">
        <v>1101680</v>
      </c>
      <c r="B609">
        <v>78.144000000000005</v>
      </c>
    </row>
    <row r="610" spans="1:2" x14ac:dyDescent="0.2">
      <c r="A610">
        <v>1101690</v>
      </c>
      <c r="B610">
        <v>78.144000000000005</v>
      </c>
    </row>
    <row r="611" spans="1:2" x14ac:dyDescent="0.2">
      <c r="A611">
        <v>1101700</v>
      </c>
      <c r="B611">
        <v>78.144000000000005</v>
      </c>
    </row>
    <row r="612" spans="1:2" x14ac:dyDescent="0.2">
      <c r="A612">
        <v>1101710</v>
      </c>
      <c r="B612">
        <v>78.144000000000005</v>
      </c>
    </row>
    <row r="613" spans="1:2" x14ac:dyDescent="0.2">
      <c r="A613">
        <v>1101720</v>
      </c>
      <c r="B613">
        <v>78.144000000000005</v>
      </c>
    </row>
    <row r="614" spans="1:2" x14ac:dyDescent="0.2">
      <c r="A614">
        <v>1101730</v>
      </c>
      <c r="B614">
        <v>78.144000000000005</v>
      </c>
    </row>
    <row r="615" spans="1:2" x14ac:dyDescent="0.2">
      <c r="A615">
        <v>1101740</v>
      </c>
      <c r="B615">
        <v>78.144000000000005</v>
      </c>
    </row>
    <row r="616" spans="1:2" x14ac:dyDescent="0.2">
      <c r="A616">
        <v>1101750</v>
      </c>
      <c r="B616">
        <v>78.144000000000005</v>
      </c>
    </row>
    <row r="617" spans="1:2" x14ac:dyDescent="0.2">
      <c r="A617">
        <v>1101760</v>
      </c>
      <c r="B617">
        <v>78.144000000000005</v>
      </c>
    </row>
    <row r="618" spans="1:2" x14ac:dyDescent="0.2">
      <c r="A618">
        <v>1101770</v>
      </c>
      <c r="B618">
        <v>78.144000000000005</v>
      </c>
    </row>
    <row r="619" spans="1:2" x14ac:dyDescent="0.2">
      <c r="A619">
        <v>1101780</v>
      </c>
      <c r="B619">
        <v>78.144000000000005</v>
      </c>
    </row>
    <row r="620" spans="1:2" x14ac:dyDescent="0.2">
      <c r="A620">
        <v>1101790</v>
      </c>
      <c r="B620">
        <v>78.144000000000005</v>
      </c>
    </row>
    <row r="621" spans="1:2" x14ac:dyDescent="0.2">
      <c r="A621">
        <v>1101800</v>
      </c>
      <c r="B621">
        <v>78.144000000000005</v>
      </c>
    </row>
    <row r="622" spans="1:2" x14ac:dyDescent="0.2">
      <c r="A622">
        <v>1101810</v>
      </c>
      <c r="B622">
        <v>78.144000000000005</v>
      </c>
    </row>
    <row r="623" spans="1:2" x14ac:dyDescent="0.2">
      <c r="A623">
        <v>1101820</v>
      </c>
      <c r="B623">
        <v>78.144000000000005</v>
      </c>
    </row>
    <row r="624" spans="1:2" x14ac:dyDescent="0.2">
      <c r="A624">
        <v>1101830</v>
      </c>
      <c r="B624">
        <v>78.144000000000005</v>
      </c>
    </row>
    <row r="625" spans="1:2" x14ac:dyDescent="0.2">
      <c r="A625">
        <v>1101840</v>
      </c>
      <c r="B625">
        <v>78.144000000000005</v>
      </c>
    </row>
    <row r="626" spans="1:2" x14ac:dyDescent="0.2">
      <c r="A626">
        <v>1101850</v>
      </c>
      <c r="B626">
        <v>78.221999999999994</v>
      </c>
    </row>
    <row r="627" spans="1:2" x14ac:dyDescent="0.2">
      <c r="A627">
        <v>1101860</v>
      </c>
      <c r="B627">
        <v>81.927000000000007</v>
      </c>
    </row>
    <row r="628" spans="1:2" x14ac:dyDescent="0.2">
      <c r="A628">
        <v>1101870</v>
      </c>
      <c r="B628">
        <v>81.453999999999994</v>
      </c>
    </row>
    <row r="629" spans="1:2" x14ac:dyDescent="0.2">
      <c r="A629">
        <v>1101880</v>
      </c>
      <c r="B629">
        <v>78.144000000000005</v>
      </c>
    </row>
    <row r="630" spans="1:2" x14ac:dyDescent="0.2">
      <c r="A630">
        <v>1101890</v>
      </c>
      <c r="B630">
        <v>78.144000000000005</v>
      </c>
    </row>
    <row r="631" spans="1:2" x14ac:dyDescent="0.2">
      <c r="A631">
        <v>1101900</v>
      </c>
      <c r="B631">
        <v>78.222999999999999</v>
      </c>
    </row>
    <row r="632" spans="1:2" x14ac:dyDescent="0.2">
      <c r="A632">
        <v>1101910</v>
      </c>
      <c r="B632">
        <v>81.37</v>
      </c>
    </row>
    <row r="633" spans="1:2" x14ac:dyDescent="0.2">
      <c r="A633">
        <v>1101920</v>
      </c>
      <c r="B633">
        <v>86.87</v>
      </c>
    </row>
    <row r="634" spans="1:2" x14ac:dyDescent="0.2">
      <c r="A634">
        <v>1101930</v>
      </c>
      <c r="B634">
        <v>86.126000000000005</v>
      </c>
    </row>
    <row r="635" spans="1:2" x14ac:dyDescent="0.2">
      <c r="A635">
        <v>1101940</v>
      </c>
      <c r="B635">
        <v>87.233999999999995</v>
      </c>
    </row>
    <row r="636" spans="1:2" x14ac:dyDescent="0.2">
      <c r="A636">
        <v>1101950</v>
      </c>
      <c r="B636">
        <v>86.620999999999995</v>
      </c>
    </row>
    <row r="637" spans="1:2" x14ac:dyDescent="0.2">
      <c r="A637">
        <v>1101960</v>
      </c>
      <c r="B637">
        <v>86.355000000000004</v>
      </c>
    </row>
    <row r="638" spans="1:2" x14ac:dyDescent="0.2">
      <c r="A638">
        <v>1101970</v>
      </c>
      <c r="B638">
        <v>85</v>
      </c>
    </row>
    <row r="639" spans="1:2" x14ac:dyDescent="0.2">
      <c r="A639">
        <v>1101980</v>
      </c>
      <c r="B639">
        <v>83.869</v>
      </c>
    </row>
    <row r="640" spans="1:2" x14ac:dyDescent="0.2">
      <c r="A640">
        <v>1101990</v>
      </c>
      <c r="B640">
        <v>84.656000000000006</v>
      </c>
    </row>
    <row r="641" spans="1:2" x14ac:dyDescent="0.2">
      <c r="A641">
        <v>1102000</v>
      </c>
      <c r="B641">
        <v>83.13</v>
      </c>
    </row>
    <row r="642" spans="1:2" x14ac:dyDescent="0.2">
      <c r="A642">
        <v>1102010</v>
      </c>
      <c r="B642">
        <v>82.322999999999993</v>
      </c>
    </row>
    <row r="643" spans="1:2" x14ac:dyDescent="0.2">
      <c r="A643">
        <v>1102020</v>
      </c>
      <c r="B643">
        <v>84.316000000000003</v>
      </c>
    </row>
    <row r="644" spans="1:2" x14ac:dyDescent="0.2">
      <c r="A644">
        <v>1102030</v>
      </c>
      <c r="B644">
        <v>84.864999999999995</v>
      </c>
    </row>
    <row r="645" spans="1:2" x14ac:dyDescent="0.2">
      <c r="A645">
        <v>1102040</v>
      </c>
      <c r="B645">
        <v>86.286000000000001</v>
      </c>
    </row>
    <row r="646" spans="1:2" x14ac:dyDescent="0.2">
      <c r="A646">
        <v>1102050</v>
      </c>
      <c r="B646">
        <v>82.787999999999997</v>
      </c>
    </row>
    <row r="647" spans="1:2" x14ac:dyDescent="0.2">
      <c r="A647">
        <v>1102060</v>
      </c>
      <c r="B647">
        <v>83.962000000000003</v>
      </c>
    </row>
    <row r="648" spans="1:2" x14ac:dyDescent="0.2">
      <c r="A648">
        <v>1102070</v>
      </c>
      <c r="B648">
        <v>87.713999999999999</v>
      </c>
    </row>
    <row r="649" spans="1:2" x14ac:dyDescent="0.2">
      <c r="A649">
        <v>1102080</v>
      </c>
      <c r="B649">
        <v>87.986999999999995</v>
      </c>
    </row>
    <row r="650" spans="1:2" x14ac:dyDescent="0.2">
      <c r="A650">
        <v>1102090</v>
      </c>
      <c r="B650">
        <v>88.522999999999996</v>
      </c>
    </row>
    <row r="651" spans="1:2" x14ac:dyDescent="0.2">
      <c r="A651">
        <v>1102100</v>
      </c>
      <c r="B651">
        <v>86.965999999999994</v>
      </c>
    </row>
    <row r="652" spans="1:2" x14ac:dyDescent="0.2">
      <c r="A652">
        <v>1102110</v>
      </c>
      <c r="B652">
        <v>87.659000000000006</v>
      </c>
    </row>
    <row r="653" spans="1:2" x14ac:dyDescent="0.2">
      <c r="A653">
        <v>1102120</v>
      </c>
      <c r="B653">
        <v>87.64</v>
      </c>
    </row>
    <row r="654" spans="1:2" x14ac:dyDescent="0.2">
      <c r="A654">
        <v>1102130</v>
      </c>
      <c r="B654">
        <v>86.061000000000007</v>
      </c>
    </row>
    <row r="655" spans="1:2" x14ac:dyDescent="0.2">
      <c r="A655">
        <v>1102140</v>
      </c>
      <c r="B655">
        <v>85.042000000000002</v>
      </c>
    </row>
    <row r="656" spans="1:2" x14ac:dyDescent="0.2">
      <c r="A656">
        <v>1102150</v>
      </c>
      <c r="B656">
        <v>85.908000000000001</v>
      </c>
    </row>
    <row r="657" spans="1:2" x14ac:dyDescent="0.2">
      <c r="A657">
        <v>1102160</v>
      </c>
      <c r="B657">
        <v>86.597999999999999</v>
      </c>
    </row>
    <row r="658" spans="1:2" x14ac:dyDescent="0.2">
      <c r="A658">
        <v>1102170</v>
      </c>
      <c r="B658">
        <v>85.048000000000002</v>
      </c>
    </row>
    <row r="659" spans="1:2" x14ac:dyDescent="0.2">
      <c r="A659">
        <v>1102180</v>
      </c>
      <c r="B659">
        <v>84.798000000000002</v>
      </c>
    </row>
    <row r="660" spans="1:2" x14ac:dyDescent="0.2">
      <c r="A660">
        <v>1102190</v>
      </c>
      <c r="B660">
        <v>85.031000000000006</v>
      </c>
    </row>
    <row r="661" spans="1:2" x14ac:dyDescent="0.2">
      <c r="A661">
        <v>1102200</v>
      </c>
      <c r="B661">
        <v>84.853999999999999</v>
      </c>
    </row>
    <row r="662" spans="1:2" x14ac:dyDescent="0.2">
      <c r="A662">
        <v>1102210</v>
      </c>
      <c r="B662">
        <v>85.379000000000005</v>
      </c>
    </row>
    <row r="663" spans="1:2" x14ac:dyDescent="0.2">
      <c r="A663">
        <v>1102220</v>
      </c>
      <c r="B663">
        <v>84.980999999999995</v>
      </c>
    </row>
    <row r="664" spans="1:2" x14ac:dyDescent="0.2">
      <c r="A664">
        <v>1102230</v>
      </c>
      <c r="B664">
        <v>83.57</v>
      </c>
    </row>
    <row r="665" spans="1:2" x14ac:dyDescent="0.2">
      <c r="A665">
        <v>1102240</v>
      </c>
      <c r="B665">
        <v>83.21</v>
      </c>
    </row>
    <row r="666" spans="1:2" x14ac:dyDescent="0.2">
      <c r="A666">
        <v>1102250</v>
      </c>
      <c r="B666">
        <v>84.185000000000002</v>
      </c>
    </row>
    <row r="667" spans="1:2" x14ac:dyDescent="0.2">
      <c r="A667">
        <v>1102260</v>
      </c>
      <c r="B667">
        <v>86.635999999999996</v>
      </c>
    </row>
    <row r="668" spans="1:2" x14ac:dyDescent="0.2">
      <c r="A668">
        <v>1102270</v>
      </c>
      <c r="B668">
        <v>85.301000000000002</v>
      </c>
    </row>
    <row r="669" spans="1:2" x14ac:dyDescent="0.2">
      <c r="A669">
        <v>1102280</v>
      </c>
      <c r="B669">
        <v>82.983999999999995</v>
      </c>
    </row>
    <row r="670" spans="1:2" x14ac:dyDescent="0.2">
      <c r="A670">
        <v>1102290</v>
      </c>
      <c r="B670">
        <v>85.665999999999997</v>
      </c>
    </row>
    <row r="671" spans="1:2" x14ac:dyDescent="0.2">
      <c r="A671">
        <v>1102300</v>
      </c>
      <c r="B671">
        <v>84.67</v>
      </c>
    </row>
    <row r="672" spans="1:2" x14ac:dyDescent="0.2">
      <c r="A672">
        <v>1102310</v>
      </c>
      <c r="B672">
        <v>86.616</v>
      </c>
    </row>
    <row r="673" spans="1:2" x14ac:dyDescent="0.2">
      <c r="A673">
        <v>1102320</v>
      </c>
      <c r="B673">
        <v>85.552999999999997</v>
      </c>
    </row>
    <row r="674" spans="1:2" x14ac:dyDescent="0.2">
      <c r="A674">
        <v>1102330</v>
      </c>
      <c r="B674">
        <v>84.048000000000002</v>
      </c>
    </row>
    <row r="675" spans="1:2" x14ac:dyDescent="0.2">
      <c r="A675">
        <v>1102340</v>
      </c>
      <c r="B675">
        <v>84.42</v>
      </c>
    </row>
    <row r="676" spans="1:2" x14ac:dyDescent="0.2">
      <c r="A676">
        <v>1102350</v>
      </c>
      <c r="B676">
        <v>87.081000000000003</v>
      </c>
    </row>
    <row r="677" spans="1:2" x14ac:dyDescent="0.2">
      <c r="A677">
        <v>1102360</v>
      </c>
      <c r="B677">
        <v>85.731999999999999</v>
      </c>
    </row>
    <row r="678" spans="1:2" x14ac:dyDescent="0.2">
      <c r="A678">
        <v>1102370</v>
      </c>
      <c r="B678">
        <v>86.263999999999996</v>
      </c>
    </row>
    <row r="679" spans="1:2" x14ac:dyDescent="0.2">
      <c r="A679">
        <v>1102380</v>
      </c>
      <c r="B679">
        <v>84.847999999999999</v>
      </c>
    </row>
    <row r="680" spans="1:2" x14ac:dyDescent="0.2">
      <c r="A680">
        <v>1102390</v>
      </c>
      <c r="B680">
        <v>82.623999999999995</v>
      </c>
    </row>
    <row r="681" spans="1:2" x14ac:dyDescent="0.2">
      <c r="A681">
        <v>1102400</v>
      </c>
      <c r="B681">
        <v>79.078000000000003</v>
      </c>
    </row>
    <row r="682" spans="1:2" x14ac:dyDescent="0.2">
      <c r="A682">
        <v>1102410</v>
      </c>
      <c r="B682">
        <v>85.096999999999994</v>
      </c>
    </row>
    <row r="683" spans="1:2" x14ac:dyDescent="0.2">
      <c r="A683">
        <v>1102420</v>
      </c>
      <c r="B683">
        <v>79.653999999999996</v>
      </c>
    </row>
    <row r="684" spans="1:2" x14ac:dyDescent="0.2">
      <c r="A684">
        <v>1102430</v>
      </c>
      <c r="B684">
        <v>86.796999999999997</v>
      </c>
    </row>
    <row r="685" spans="1:2" x14ac:dyDescent="0.2">
      <c r="A685">
        <v>1102440</v>
      </c>
      <c r="B685">
        <v>85.022000000000006</v>
      </c>
    </row>
    <row r="686" spans="1:2" x14ac:dyDescent="0.2">
      <c r="A686">
        <v>1102450</v>
      </c>
      <c r="B686">
        <v>86.891000000000005</v>
      </c>
    </row>
    <row r="687" spans="1:2" x14ac:dyDescent="0.2">
      <c r="A687">
        <v>1102460</v>
      </c>
      <c r="B687">
        <v>88.486000000000004</v>
      </c>
    </row>
    <row r="688" spans="1:2" x14ac:dyDescent="0.2">
      <c r="A688">
        <v>1102470</v>
      </c>
      <c r="B688">
        <v>87.460999999999999</v>
      </c>
    </row>
    <row r="689" spans="1:2" x14ac:dyDescent="0.2">
      <c r="A689">
        <v>1102480</v>
      </c>
      <c r="B689">
        <v>87.793000000000006</v>
      </c>
    </row>
    <row r="690" spans="1:2" x14ac:dyDescent="0.2">
      <c r="A690">
        <v>1102490</v>
      </c>
      <c r="B690">
        <v>86.478999999999999</v>
      </c>
    </row>
    <row r="691" spans="1:2" x14ac:dyDescent="0.2">
      <c r="A691">
        <v>1102500</v>
      </c>
      <c r="B691">
        <v>85.727000000000004</v>
      </c>
    </row>
    <row r="692" spans="1:2" x14ac:dyDescent="0.2">
      <c r="A692">
        <v>1102510</v>
      </c>
      <c r="B692">
        <v>88.393000000000001</v>
      </c>
    </row>
    <row r="693" spans="1:2" x14ac:dyDescent="0.2">
      <c r="A693">
        <v>1102520</v>
      </c>
      <c r="B693">
        <v>89.057000000000002</v>
      </c>
    </row>
    <row r="694" spans="1:2" x14ac:dyDescent="0.2">
      <c r="A694">
        <v>1102530</v>
      </c>
      <c r="B694">
        <v>87.465000000000003</v>
      </c>
    </row>
    <row r="695" spans="1:2" x14ac:dyDescent="0.2">
      <c r="A695">
        <v>1102540</v>
      </c>
      <c r="B695">
        <v>85.292000000000002</v>
      </c>
    </row>
    <row r="696" spans="1:2" x14ac:dyDescent="0.2">
      <c r="A696">
        <v>1102550</v>
      </c>
      <c r="B696">
        <v>84.5</v>
      </c>
    </row>
    <row r="697" spans="1:2" x14ac:dyDescent="0.2">
      <c r="A697">
        <v>1102560</v>
      </c>
      <c r="B697">
        <v>82.786000000000001</v>
      </c>
    </row>
    <row r="698" spans="1:2" x14ac:dyDescent="0.2">
      <c r="A698">
        <v>1102570</v>
      </c>
      <c r="B698">
        <v>81.388000000000005</v>
      </c>
    </row>
    <row r="699" spans="1:2" x14ac:dyDescent="0.2">
      <c r="A699">
        <v>1102580</v>
      </c>
      <c r="B699">
        <v>79.040999999999997</v>
      </c>
    </row>
    <row r="700" spans="1:2" x14ac:dyDescent="0.2">
      <c r="A700">
        <v>1102590</v>
      </c>
      <c r="B700">
        <v>84.962999999999994</v>
      </c>
    </row>
    <row r="701" spans="1:2" x14ac:dyDescent="0.2">
      <c r="A701">
        <v>1102600</v>
      </c>
      <c r="B701">
        <v>87.337000000000003</v>
      </c>
    </row>
    <row r="702" spans="1:2" x14ac:dyDescent="0.2">
      <c r="A702">
        <v>1102610</v>
      </c>
      <c r="B702">
        <v>89.305000000000007</v>
      </c>
    </row>
    <row r="703" spans="1:2" x14ac:dyDescent="0.2">
      <c r="A703">
        <v>1102620</v>
      </c>
      <c r="B703">
        <v>88.974999999999994</v>
      </c>
    </row>
    <row r="704" spans="1:2" x14ac:dyDescent="0.2">
      <c r="A704">
        <v>1102630</v>
      </c>
      <c r="B704">
        <v>88.313000000000002</v>
      </c>
    </row>
    <row r="705" spans="1:2" x14ac:dyDescent="0.2">
      <c r="A705">
        <v>1102640</v>
      </c>
      <c r="B705">
        <v>87.503</v>
      </c>
    </row>
    <row r="706" spans="1:2" x14ac:dyDescent="0.2">
      <c r="A706">
        <v>1102650</v>
      </c>
      <c r="B706">
        <v>85.215999999999994</v>
      </c>
    </row>
    <row r="707" spans="1:2" x14ac:dyDescent="0.2">
      <c r="A707">
        <v>1102660</v>
      </c>
      <c r="B707">
        <v>84.683000000000007</v>
      </c>
    </row>
    <row r="708" spans="1:2" x14ac:dyDescent="0.2">
      <c r="A708">
        <v>1102670</v>
      </c>
      <c r="B708">
        <v>85.638999999999996</v>
      </c>
    </row>
    <row r="709" spans="1:2" x14ac:dyDescent="0.2">
      <c r="A709">
        <v>1102680</v>
      </c>
      <c r="B709">
        <v>80.34</v>
      </c>
    </row>
    <row r="710" spans="1:2" x14ac:dyDescent="0.2">
      <c r="A710">
        <v>1102690</v>
      </c>
      <c r="B710">
        <v>78.492000000000004</v>
      </c>
    </row>
    <row r="711" spans="1:2" x14ac:dyDescent="0.2">
      <c r="A711">
        <v>1102700</v>
      </c>
      <c r="B711">
        <v>78.144000000000005</v>
      </c>
    </row>
    <row r="712" spans="1:2" x14ac:dyDescent="0.2">
      <c r="A712">
        <v>1102710</v>
      </c>
      <c r="B712">
        <v>86.215000000000003</v>
      </c>
    </row>
    <row r="713" spans="1:2" x14ac:dyDescent="0.2">
      <c r="A713">
        <v>1102720</v>
      </c>
      <c r="B713">
        <v>82.313999999999993</v>
      </c>
    </row>
    <row r="714" spans="1:2" x14ac:dyDescent="0.2">
      <c r="A714">
        <v>1102730</v>
      </c>
      <c r="B714">
        <v>83.927000000000007</v>
      </c>
    </row>
    <row r="715" spans="1:2" x14ac:dyDescent="0.2">
      <c r="A715">
        <v>1102740</v>
      </c>
      <c r="B715">
        <v>87.013999999999996</v>
      </c>
    </row>
    <row r="716" spans="1:2" x14ac:dyDescent="0.2">
      <c r="A716">
        <v>1102750</v>
      </c>
      <c r="B716">
        <v>84.965999999999994</v>
      </c>
    </row>
    <row r="717" spans="1:2" x14ac:dyDescent="0.2">
      <c r="A717">
        <v>1102760</v>
      </c>
      <c r="B717">
        <v>88.319000000000003</v>
      </c>
    </row>
    <row r="718" spans="1:2" x14ac:dyDescent="0.2">
      <c r="A718">
        <v>1102770</v>
      </c>
      <c r="B718">
        <v>88.242999999999995</v>
      </c>
    </row>
    <row r="719" spans="1:2" x14ac:dyDescent="0.2">
      <c r="A719">
        <v>1102780</v>
      </c>
      <c r="B719">
        <v>87.501000000000005</v>
      </c>
    </row>
    <row r="720" spans="1:2" x14ac:dyDescent="0.2">
      <c r="A720">
        <v>1102790</v>
      </c>
      <c r="B720">
        <v>86.721000000000004</v>
      </c>
    </row>
    <row r="721" spans="1:2" x14ac:dyDescent="0.2">
      <c r="A721">
        <v>1102800</v>
      </c>
      <c r="B721">
        <v>84.703000000000003</v>
      </c>
    </row>
    <row r="722" spans="1:2" x14ac:dyDescent="0.2">
      <c r="A722">
        <v>1102810</v>
      </c>
      <c r="B722">
        <v>84.188999999999993</v>
      </c>
    </row>
    <row r="723" spans="1:2" x14ac:dyDescent="0.2">
      <c r="A723">
        <v>1102820</v>
      </c>
      <c r="B723">
        <v>85.415000000000006</v>
      </c>
    </row>
    <row r="724" spans="1:2" x14ac:dyDescent="0.2">
      <c r="A724">
        <v>1102830</v>
      </c>
      <c r="B724">
        <v>84.52</v>
      </c>
    </row>
    <row r="725" spans="1:2" x14ac:dyDescent="0.2">
      <c r="A725">
        <v>1102840</v>
      </c>
      <c r="B725">
        <v>86.054000000000002</v>
      </c>
    </row>
    <row r="726" spans="1:2" x14ac:dyDescent="0.2">
      <c r="A726">
        <v>1102850</v>
      </c>
      <c r="B726">
        <v>84.004000000000005</v>
      </c>
    </row>
    <row r="727" spans="1:2" x14ac:dyDescent="0.2">
      <c r="A727">
        <v>1102860</v>
      </c>
      <c r="B727">
        <v>84.5</v>
      </c>
    </row>
    <row r="728" spans="1:2" x14ac:dyDescent="0.2">
      <c r="A728">
        <v>1102870</v>
      </c>
      <c r="B728">
        <v>85.316999999999993</v>
      </c>
    </row>
    <row r="729" spans="1:2" x14ac:dyDescent="0.2">
      <c r="A729">
        <v>1102880</v>
      </c>
      <c r="B729">
        <v>84.712000000000003</v>
      </c>
    </row>
    <row r="730" spans="1:2" x14ac:dyDescent="0.2">
      <c r="A730">
        <v>1102890</v>
      </c>
      <c r="B730">
        <v>86.195999999999998</v>
      </c>
    </row>
    <row r="731" spans="1:2" x14ac:dyDescent="0.2">
      <c r="A731">
        <v>1102900</v>
      </c>
      <c r="B731">
        <v>84.406000000000006</v>
      </c>
    </row>
    <row r="732" spans="1:2" x14ac:dyDescent="0.2">
      <c r="A732">
        <v>1102910</v>
      </c>
      <c r="B732">
        <v>84.712999999999994</v>
      </c>
    </row>
    <row r="733" spans="1:2" x14ac:dyDescent="0.2">
      <c r="A733">
        <v>1102920</v>
      </c>
      <c r="B733">
        <v>85.27</v>
      </c>
    </row>
    <row r="734" spans="1:2" x14ac:dyDescent="0.2">
      <c r="A734">
        <v>1102930</v>
      </c>
      <c r="B734">
        <v>85.296000000000006</v>
      </c>
    </row>
    <row r="735" spans="1:2" x14ac:dyDescent="0.2">
      <c r="A735">
        <v>1102940</v>
      </c>
      <c r="B735">
        <v>85.233999999999995</v>
      </c>
    </row>
    <row r="736" spans="1:2" x14ac:dyDescent="0.2">
      <c r="A736">
        <v>1102950</v>
      </c>
      <c r="B736">
        <v>87.221000000000004</v>
      </c>
    </row>
    <row r="737" spans="1:2" x14ac:dyDescent="0.2">
      <c r="A737">
        <v>1102960</v>
      </c>
      <c r="B737">
        <v>84.325000000000003</v>
      </c>
    </row>
    <row r="738" spans="1:2" x14ac:dyDescent="0.2">
      <c r="A738">
        <v>1102970</v>
      </c>
      <c r="B738">
        <v>84.506</v>
      </c>
    </row>
    <row r="739" spans="1:2" x14ac:dyDescent="0.2">
      <c r="A739">
        <v>1102980</v>
      </c>
      <c r="B739">
        <v>84.472999999999999</v>
      </c>
    </row>
    <row r="740" spans="1:2" x14ac:dyDescent="0.2">
      <c r="A740">
        <v>1102990</v>
      </c>
      <c r="B740">
        <v>87.811999999999998</v>
      </c>
    </row>
    <row r="741" spans="1:2" x14ac:dyDescent="0.2">
      <c r="A741">
        <v>1103000</v>
      </c>
      <c r="B741">
        <v>87.471999999999994</v>
      </c>
    </row>
    <row r="742" spans="1:2" x14ac:dyDescent="0.2">
      <c r="A742">
        <v>1103010</v>
      </c>
      <c r="B742">
        <v>84.405000000000001</v>
      </c>
    </row>
    <row r="743" spans="1:2" x14ac:dyDescent="0.2">
      <c r="A743">
        <v>1103020</v>
      </c>
      <c r="B743">
        <v>84.521000000000001</v>
      </c>
    </row>
    <row r="744" spans="1:2" x14ac:dyDescent="0.2">
      <c r="A744">
        <v>1103030</v>
      </c>
      <c r="B744">
        <v>84.113</v>
      </c>
    </row>
    <row r="745" spans="1:2" x14ac:dyDescent="0.2">
      <c r="A745">
        <v>1103040</v>
      </c>
      <c r="B745">
        <v>85.673000000000002</v>
      </c>
    </row>
    <row r="746" spans="1:2" x14ac:dyDescent="0.2">
      <c r="A746">
        <v>1103050</v>
      </c>
      <c r="B746">
        <v>86.605999999999995</v>
      </c>
    </row>
    <row r="747" spans="1:2" x14ac:dyDescent="0.2">
      <c r="A747">
        <v>1103060</v>
      </c>
      <c r="B747">
        <v>85.370999999999995</v>
      </c>
    </row>
    <row r="748" spans="1:2" x14ac:dyDescent="0.2">
      <c r="A748">
        <v>1103070</v>
      </c>
      <c r="B748">
        <v>84.896000000000001</v>
      </c>
    </row>
    <row r="749" spans="1:2" x14ac:dyDescent="0.2">
      <c r="A749">
        <v>1103080</v>
      </c>
      <c r="B749">
        <v>83.408000000000001</v>
      </c>
    </row>
    <row r="750" spans="1:2" x14ac:dyDescent="0.2">
      <c r="A750">
        <v>1103090</v>
      </c>
      <c r="B750">
        <v>83.974999999999994</v>
      </c>
    </row>
    <row r="751" spans="1:2" x14ac:dyDescent="0.2">
      <c r="A751">
        <v>1103100</v>
      </c>
      <c r="B751">
        <v>84.42</v>
      </c>
    </row>
    <row r="752" spans="1:2" x14ac:dyDescent="0.2">
      <c r="A752">
        <v>1103110</v>
      </c>
      <c r="B752">
        <v>84.68</v>
      </c>
    </row>
    <row r="753" spans="1:2" x14ac:dyDescent="0.2">
      <c r="A753">
        <v>1103120</v>
      </c>
      <c r="B753">
        <v>84.924999999999997</v>
      </c>
    </row>
    <row r="754" spans="1:2" x14ac:dyDescent="0.2">
      <c r="A754">
        <v>1103130</v>
      </c>
      <c r="B754">
        <v>85.879000000000005</v>
      </c>
    </row>
    <row r="755" spans="1:2" x14ac:dyDescent="0.2">
      <c r="A755">
        <v>1103140</v>
      </c>
      <c r="B755">
        <v>85.453000000000003</v>
      </c>
    </row>
    <row r="756" spans="1:2" x14ac:dyDescent="0.2">
      <c r="A756">
        <v>1103150</v>
      </c>
      <c r="B756">
        <v>84.454999999999998</v>
      </c>
    </row>
    <row r="757" spans="1:2" x14ac:dyDescent="0.2">
      <c r="A757">
        <v>1103160</v>
      </c>
      <c r="B757">
        <v>83.533000000000001</v>
      </c>
    </row>
    <row r="758" spans="1:2" x14ac:dyDescent="0.2">
      <c r="A758">
        <v>1103170</v>
      </c>
      <c r="B758">
        <v>81.808000000000007</v>
      </c>
    </row>
    <row r="759" spans="1:2" x14ac:dyDescent="0.2">
      <c r="A759">
        <v>1103180</v>
      </c>
      <c r="B759">
        <v>82.491</v>
      </c>
    </row>
    <row r="760" spans="1:2" x14ac:dyDescent="0.2">
      <c r="A760">
        <v>1103190</v>
      </c>
      <c r="B760">
        <v>83.533000000000001</v>
      </c>
    </row>
    <row r="761" spans="1:2" x14ac:dyDescent="0.2">
      <c r="A761">
        <v>1103200</v>
      </c>
      <c r="B761">
        <v>83.656999999999996</v>
      </c>
    </row>
    <row r="762" spans="1:2" x14ac:dyDescent="0.2">
      <c r="A762">
        <v>1103210</v>
      </c>
      <c r="B762">
        <v>83.316999999999993</v>
      </c>
    </row>
    <row r="763" spans="1:2" x14ac:dyDescent="0.2">
      <c r="A763">
        <v>1103220</v>
      </c>
      <c r="B763">
        <v>82.953000000000003</v>
      </c>
    </row>
    <row r="764" spans="1:2" x14ac:dyDescent="0.2">
      <c r="A764">
        <v>1103230</v>
      </c>
      <c r="B764">
        <v>84.278999999999996</v>
      </c>
    </row>
    <row r="765" spans="1:2" x14ac:dyDescent="0.2">
      <c r="A765">
        <v>1103240</v>
      </c>
      <c r="B765">
        <v>83.478999999999999</v>
      </c>
    </row>
    <row r="766" spans="1:2" x14ac:dyDescent="0.2">
      <c r="A766">
        <v>1103250</v>
      </c>
      <c r="B766">
        <v>84.355000000000004</v>
      </c>
    </row>
    <row r="767" spans="1:2" x14ac:dyDescent="0.2">
      <c r="A767">
        <v>1103260</v>
      </c>
      <c r="B767">
        <v>84.643000000000001</v>
      </c>
    </row>
    <row r="768" spans="1:2" x14ac:dyDescent="0.2">
      <c r="A768">
        <v>1103270</v>
      </c>
      <c r="B768">
        <v>85.003</v>
      </c>
    </row>
    <row r="769" spans="1:2" x14ac:dyDescent="0.2">
      <c r="A769">
        <v>1103289</v>
      </c>
      <c r="B769">
        <v>84.900999999999996</v>
      </c>
    </row>
    <row r="770" spans="1:2" x14ac:dyDescent="0.2">
      <c r="A770">
        <v>1103290</v>
      </c>
      <c r="B770">
        <v>83.873000000000005</v>
      </c>
    </row>
    <row r="771" spans="1:2" x14ac:dyDescent="0.2">
      <c r="A771">
        <v>1103300</v>
      </c>
      <c r="B771">
        <v>84.611000000000004</v>
      </c>
    </row>
    <row r="772" spans="1:2" x14ac:dyDescent="0.2">
      <c r="A772">
        <v>1103310</v>
      </c>
      <c r="B772">
        <v>83.076999999999998</v>
      </c>
    </row>
    <row r="773" spans="1:2" x14ac:dyDescent="0.2">
      <c r="A773">
        <v>1103320</v>
      </c>
      <c r="B773">
        <v>83.227999999999994</v>
      </c>
    </row>
    <row r="774" spans="1:2" x14ac:dyDescent="0.2">
      <c r="A774">
        <v>1103330</v>
      </c>
      <c r="B774">
        <v>83.635000000000005</v>
      </c>
    </row>
    <row r="775" spans="1:2" x14ac:dyDescent="0.2">
      <c r="A775">
        <v>1103340</v>
      </c>
      <c r="B775">
        <v>84.027000000000001</v>
      </c>
    </row>
    <row r="776" spans="1:2" x14ac:dyDescent="0.2">
      <c r="A776">
        <v>1103350</v>
      </c>
      <c r="B776">
        <v>84.349000000000004</v>
      </c>
    </row>
    <row r="777" spans="1:2" x14ac:dyDescent="0.2">
      <c r="A777">
        <v>1103351</v>
      </c>
      <c r="B777">
        <v>84.534000000000006</v>
      </c>
    </row>
    <row r="778" spans="1:2" x14ac:dyDescent="0.2">
      <c r="A778">
        <v>1103360</v>
      </c>
      <c r="B778">
        <v>82.79</v>
      </c>
    </row>
    <row r="779" spans="1:2" x14ac:dyDescent="0.2">
      <c r="A779">
        <v>1103370</v>
      </c>
      <c r="B779">
        <v>83.460999999999999</v>
      </c>
    </row>
    <row r="780" spans="1:2" x14ac:dyDescent="0.2">
      <c r="A780">
        <v>1103380</v>
      </c>
      <c r="B780">
        <v>82.631</v>
      </c>
    </row>
    <row r="781" spans="1:2" x14ac:dyDescent="0.2">
      <c r="A781">
        <v>1103390</v>
      </c>
      <c r="B781">
        <v>83.093999999999994</v>
      </c>
    </row>
    <row r="782" spans="1:2" x14ac:dyDescent="0.2">
      <c r="A782">
        <v>1103400</v>
      </c>
      <c r="B782">
        <v>83.513999999999996</v>
      </c>
    </row>
    <row r="783" spans="1:2" x14ac:dyDescent="0.2">
      <c r="A783">
        <v>1200010</v>
      </c>
      <c r="B783">
        <v>83.941999999999993</v>
      </c>
    </row>
    <row r="784" spans="1:2" x14ac:dyDescent="0.2">
      <c r="A784">
        <v>1200020</v>
      </c>
      <c r="B784">
        <v>82.738</v>
      </c>
    </row>
    <row r="785" spans="1:2" x14ac:dyDescent="0.2">
      <c r="A785">
        <v>1200030</v>
      </c>
      <c r="B785">
        <v>83.481999999999999</v>
      </c>
    </row>
    <row r="786" spans="1:2" x14ac:dyDescent="0.2">
      <c r="A786">
        <v>1200040</v>
      </c>
      <c r="B786">
        <v>84.093000000000004</v>
      </c>
    </row>
    <row r="787" spans="1:2" x14ac:dyDescent="0.2">
      <c r="A787">
        <v>1200050</v>
      </c>
      <c r="B787">
        <v>84.210999999999999</v>
      </c>
    </row>
    <row r="788" spans="1:2" x14ac:dyDescent="0.2">
      <c r="A788">
        <v>1200060</v>
      </c>
      <c r="B788">
        <v>83.129000000000005</v>
      </c>
    </row>
    <row r="789" spans="1:2" x14ac:dyDescent="0.2">
      <c r="A789">
        <v>1300010</v>
      </c>
      <c r="B789">
        <v>84.388999999999996</v>
      </c>
    </row>
    <row r="790" spans="1:2" x14ac:dyDescent="0.2">
      <c r="A790">
        <v>1300020</v>
      </c>
      <c r="B790">
        <v>84.519000000000005</v>
      </c>
    </row>
    <row r="791" spans="1:2" x14ac:dyDescent="0.2">
      <c r="A791">
        <v>1300030</v>
      </c>
      <c r="B791">
        <v>84.491</v>
      </c>
    </row>
    <row r="792" spans="1:2" x14ac:dyDescent="0.2">
      <c r="A792">
        <v>1300040</v>
      </c>
      <c r="B792">
        <v>84.680999999999997</v>
      </c>
    </row>
    <row r="793" spans="1:2" x14ac:dyDescent="0.2">
      <c r="A793">
        <v>1300050</v>
      </c>
      <c r="B793">
        <v>84.728999999999999</v>
      </c>
    </row>
    <row r="794" spans="1:2" x14ac:dyDescent="0.2">
      <c r="A794">
        <v>1300060</v>
      </c>
      <c r="B794">
        <v>85.259</v>
      </c>
    </row>
    <row r="795" spans="1:2" x14ac:dyDescent="0.2">
      <c r="A795">
        <v>1300070</v>
      </c>
      <c r="B795">
        <v>82.656000000000006</v>
      </c>
    </row>
    <row r="796" spans="1:2" x14ac:dyDescent="0.2">
      <c r="A796">
        <v>1300080</v>
      </c>
      <c r="B796">
        <v>83.402000000000001</v>
      </c>
    </row>
    <row r="797" spans="1:2" x14ac:dyDescent="0.2">
      <c r="A797">
        <v>1300090</v>
      </c>
      <c r="B797">
        <v>84.58</v>
      </c>
    </row>
    <row r="798" spans="1:2" x14ac:dyDescent="0.2">
      <c r="A798">
        <v>1300100</v>
      </c>
      <c r="B798">
        <v>84.977999999999994</v>
      </c>
    </row>
    <row r="799" spans="1:2" x14ac:dyDescent="0.2">
      <c r="A799">
        <v>1300110</v>
      </c>
      <c r="B799">
        <v>84.233000000000004</v>
      </c>
    </row>
    <row r="800" spans="1:2" x14ac:dyDescent="0.2">
      <c r="A800">
        <v>1300120</v>
      </c>
      <c r="B800">
        <v>84.177000000000007</v>
      </c>
    </row>
    <row r="801" spans="1:2" x14ac:dyDescent="0.2">
      <c r="A801">
        <v>1300130</v>
      </c>
      <c r="B801">
        <v>84.078999999999994</v>
      </c>
    </row>
    <row r="802" spans="1:2" x14ac:dyDescent="0.2">
      <c r="A802">
        <v>1300140</v>
      </c>
      <c r="B802">
        <v>84.747</v>
      </c>
    </row>
    <row r="803" spans="1:2" x14ac:dyDescent="0.2">
      <c r="A803">
        <v>1300150</v>
      </c>
      <c r="B803">
        <v>84.478999999999999</v>
      </c>
    </row>
    <row r="804" spans="1:2" x14ac:dyDescent="0.2">
      <c r="A804">
        <v>1300160</v>
      </c>
      <c r="B804">
        <v>84.781000000000006</v>
      </c>
    </row>
    <row r="805" spans="1:2" x14ac:dyDescent="0.2">
      <c r="A805">
        <v>1300170</v>
      </c>
      <c r="B805">
        <v>84.896000000000001</v>
      </c>
    </row>
    <row r="806" spans="1:2" x14ac:dyDescent="0.2">
      <c r="A806">
        <v>1300180</v>
      </c>
      <c r="B806">
        <v>84.991</v>
      </c>
    </row>
    <row r="807" spans="1:2" x14ac:dyDescent="0.2">
      <c r="A807">
        <v>1300190</v>
      </c>
      <c r="B807">
        <v>84.64</v>
      </c>
    </row>
    <row r="808" spans="1:2" x14ac:dyDescent="0.2">
      <c r="A808">
        <v>1300200</v>
      </c>
      <c r="B808">
        <v>85.173000000000002</v>
      </c>
    </row>
    <row r="809" spans="1:2" x14ac:dyDescent="0.2">
      <c r="A809">
        <v>1300210</v>
      </c>
      <c r="B809">
        <v>85.215000000000003</v>
      </c>
    </row>
    <row r="810" spans="1:2" x14ac:dyDescent="0.2">
      <c r="A810">
        <v>1300220</v>
      </c>
      <c r="B810">
        <v>85.004000000000005</v>
      </c>
    </row>
    <row r="811" spans="1:2" x14ac:dyDescent="0.2">
      <c r="A811">
        <v>1300230</v>
      </c>
      <c r="B811">
        <v>84.831999999999994</v>
      </c>
    </row>
    <row r="812" spans="1:2" x14ac:dyDescent="0.2">
      <c r="A812">
        <v>1300240</v>
      </c>
      <c r="B812">
        <v>85.307000000000002</v>
      </c>
    </row>
    <row r="813" spans="1:2" x14ac:dyDescent="0.2">
      <c r="A813">
        <v>1300250</v>
      </c>
      <c r="B813">
        <v>83.402000000000001</v>
      </c>
    </row>
    <row r="814" spans="1:2" x14ac:dyDescent="0.2">
      <c r="A814">
        <v>1300260</v>
      </c>
      <c r="B814">
        <v>83.433000000000007</v>
      </c>
    </row>
    <row r="815" spans="1:2" x14ac:dyDescent="0.2">
      <c r="A815">
        <v>1300270</v>
      </c>
      <c r="B815">
        <v>83.180999999999997</v>
      </c>
    </row>
    <row r="816" spans="1:2" x14ac:dyDescent="0.2">
      <c r="A816">
        <v>1300280</v>
      </c>
      <c r="B816">
        <v>83.653999999999996</v>
      </c>
    </row>
    <row r="817" spans="1:2" x14ac:dyDescent="0.2">
      <c r="A817">
        <v>1300290</v>
      </c>
      <c r="B817">
        <v>84.953000000000003</v>
      </c>
    </row>
    <row r="818" spans="1:2" x14ac:dyDescent="0.2">
      <c r="A818">
        <v>1300300</v>
      </c>
      <c r="B818">
        <v>83.543000000000006</v>
      </c>
    </row>
    <row r="819" spans="1:2" x14ac:dyDescent="0.2">
      <c r="A819">
        <v>1300310</v>
      </c>
      <c r="B819">
        <v>83.405000000000001</v>
      </c>
    </row>
    <row r="820" spans="1:2" x14ac:dyDescent="0.2">
      <c r="A820">
        <v>1300320</v>
      </c>
      <c r="B820">
        <v>84.849000000000004</v>
      </c>
    </row>
    <row r="821" spans="1:2" x14ac:dyDescent="0.2">
      <c r="A821">
        <v>1300330</v>
      </c>
      <c r="B821">
        <v>84.772999999999996</v>
      </c>
    </row>
    <row r="822" spans="1:2" x14ac:dyDescent="0.2">
      <c r="A822">
        <v>1300340</v>
      </c>
      <c r="B822">
        <v>84.757000000000005</v>
      </c>
    </row>
    <row r="823" spans="1:2" x14ac:dyDescent="0.2">
      <c r="A823">
        <v>1300350</v>
      </c>
      <c r="B823">
        <v>85.834999999999994</v>
      </c>
    </row>
    <row r="824" spans="1:2" x14ac:dyDescent="0.2">
      <c r="A824">
        <v>1300360</v>
      </c>
      <c r="B824">
        <v>86.593000000000004</v>
      </c>
    </row>
    <row r="825" spans="1:2" x14ac:dyDescent="0.2">
      <c r="A825">
        <v>1300370</v>
      </c>
      <c r="B825">
        <v>87.558999999999997</v>
      </c>
    </row>
    <row r="826" spans="1:2" x14ac:dyDescent="0.2">
      <c r="A826">
        <v>1300380</v>
      </c>
      <c r="B826">
        <v>85.853999999999999</v>
      </c>
    </row>
    <row r="827" spans="1:2" x14ac:dyDescent="0.2">
      <c r="A827">
        <v>1300390</v>
      </c>
      <c r="B827">
        <v>87.218000000000004</v>
      </c>
    </row>
    <row r="828" spans="1:2" x14ac:dyDescent="0.2">
      <c r="A828">
        <v>1300400</v>
      </c>
      <c r="B828">
        <v>85.546999999999997</v>
      </c>
    </row>
    <row r="829" spans="1:2" x14ac:dyDescent="0.2">
      <c r="A829">
        <v>1300410</v>
      </c>
      <c r="B829">
        <v>85.566000000000003</v>
      </c>
    </row>
    <row r="830" spans="1:2" x14ac:dyDescent="0.2">
      <c r="A830">
        <v>1300420</v>
      </c>
      <c r="B830">
        <v>86.114999999999995</v>
      </c>
    </row>
    <row r="831" spans="1:2" x14ac:dyDescent="0.2">
      <c r="A831">
        <v>1300430</v>
      </c>
      <c r="B831">
        <v>87.5</v>
      </c>
    </row>
    <row r="832" spans="1:2" x14ac:dyDescent="0.2">
      <c r="A832">
        <v>1300440</v>
      </c>
      <c r="B832">
        <v>87.727000000000004</v>
      </c>
    </row>
    <row r="833" spans="1:2" x14ac:dyDescent="0.2">
      <c r="A833">
        <v>1300450</v>
      </c>
      <c r="B833">
        <v>87.271000000000001</v>
      </c>
    </row>
    <row r="834" spans="1:2" x14ac:dyDescent="0.2">
      <c r="A834">
        <v>1300460</v>
      </c>
      <c r="B834">
        <v>87.44</v>
      </c>
    </row>
    <row r="835" spans="1:2" x14ac:dyDescent="0.2">
      <c r="A835">
        <v>1300470</v>
      </c>
      <c r="B835">
        <v>87.338999999999999</v>
      </c>
    </row>
    <row r="836" spans="1:2" x14ac:dyDescent="0.2">
      <c r="A836">
        <v>1300480</v>
      </c>
      <c r="B836">
        <v>86.766999999999996</v>
      </c>
    </row>
    <row r="837" spans="1:2" x14ac:dyDescent="0.2">
      <c r="A837">
        <v>1300490</v>
      </c>
      <c r="B837">
        <v>87.823999999999998</v>
      </c>
    </row>
    <row r="838" spans="1:2" x14ac:dyDescent="0.2">
      <c r="A838">
        <v>1300500</v>
      </c>
      <c r="B838">
        <v>87.244</v>
      </c>
    </row>
    <row r="839" spans="1:2" x14ac:dyDescent="0.2">
      <c r="A839">
        <v>1300510</v>
      </c>
      <c r="B839">
        <v>87.566000000000003</v>
      </c>
    </row>
    <row r="840" spans="1:2" x14ac:dyDescent="0.2">
      <c r="A840">
        <v>1300520</v>
      </c>
      <c r="B840">
        <v>86.881</v>
      </c>
    </row>
    <row r="841" spans="1:2" x14ac:dyDescent="0.2">
      <c r="A841">
        <v>1300530</v>
      </c>
      <c r="B841">
        <v>86.241</v>
      </c>
    </row>
    <row r="842" spans="1:2" x14ac:dyDescent="0.2">
      <c r="A842">
        <v>1300540</v>
      </c>
      <c r="B842">
        <v>86.114000000000004</v>
      </c>
    </row>
    <row r="843" spans="1:2" x14ac:dyDescent="0.2">
      <c r="A843">
        <v>1300550</v>
      </c>
      <c r="B843">
        <v>87.527000000000001</v>
      </c>
    </row>
    <row r="844" spans="1:2" x14ac:dyDescent="0.2">
      <c r="A844">
        <v>1300560</v>
      </c>
      <c r="B844">
        <v>86.989000000000004</v>
      </c>
    </row>
    <row r="845" spans="1:2" x14ac:dyDescent="0.2">
      <c r="A845">
        <v>1300570</v>
      </c>
      <c r="B845">
        <v>85.561999999999998</v>
      </c>
    </row>
    <row r="846" spans="1:2" x14ac:dyDescent="0.2">
      <c r="A846">
        <v>1300580</v>
      </c>
      <c r="B846">
        <v>85.334999999999994</v>
      </c>
    </row>
    <row r="847" spans="1:2" x14ac:dyDescent="0.2">
      <c r="A847">
        <v>1300590</v>
      </c>
      <c r="B847">
        <v>84.382000000000005</v>
      </c>
    </row>
    <row r="848" spans="1:2" x14ac:dyDescent="0.2">
      <c r="A848">
        <v>1300600</v>
      </c>
      <c r="B848">
        <v>84.668000000000006</v>
      </c>
    </row>
    <row r="849" spans="1:2" x14ac:dyDescent="0.2">
      <c r="A849">
        <v>1300610</v>
      </c>
      <c r="B849">
        <v>84.652000000000001</v>
      </c>
    </row>
    <row r="850" spans="1:2" x14ac:dyDescent="0.2">
      <c r="A850">
        <v>1300620</v>
      </c>
      <c r="B850">
        <v>84.775000000000006</v>
      </c>
    </row>
    <row r="851" spans="1:2" x14ac:dyDescent="0.2">
      <c r="A851">
        <v>1300630</v>
      </c>
      <c r="B851">
        <v>84.802000000000007</v>
      </c>
    </row>
    <row r="852" spans="1:2" x14ac:dyDescent="0.2">
      <c r="A852">
        <v>1300640</v>
      </c>
      <c r="B852">
        <v>84.254000000000005</v>
      </c>
    </row>
    <row r="853" spans="1:2" x14ac:dyDescent="0.2">
      <c r="A853">
        <v>1300650</v>
      </c>
      <c r="B853">
        <v>84.286000000000001</v>
      </c>
    </row>
    <row r="854" spans="1:2" x14ac:dyDescent="0.2">
      <c r="A854">
        <v>1300660</v>
      </c>
      <c r="B854">
        <v>85.495999999999995</v>
      </c>
    </row>
    <row r="855" spans="1:2" x14ac:dyDescent="0.2">
      <c r="A855">
        <v>1300670</v>
      </c>
      <c r="B855">
        <v>87.552000000000007</v>
      </c>
    </row>
    <row r="856" spans="1:2" x14ac:dyDescent="0.2">
      <c r="A856">
        <v>1300680</v>
      </c>
      <c r="B856">
        <v>87.718000000000004</v>
      </c>
    </row>
    <row r="857" spans="1:2" x14ac:dyDescent="0.2">
      <c r="A857">
        <v>1300690</v>
      </c>
      <c r="B857">
        <v>85.180999999999997</v>
      </c>
    </row>
    <row r="858" spans="1:2" x14ac:dyDescent="0.2">
      <c r="A858">
        <v>1300700</v>
      </c>
      <c r="B858">
        <v>84.671999999999997</v>
      </c>
    </row>
    <row r="859" spans="1:2" x14ac:dyDescent="0.2">
      <c r="A859">
        <v>1300710</v>
      </c>
      <c r="B859">
        <v>84.091999999999999</v>
      </c>
    </row>
    <row r="860" spans="1:2" x14ac:dyDescent="0.2">
      <c r="A860">
        <v>1300720</v>
      </c>
      <c r="B860">
        <v>83.179000000000002</v>
      </c>
    </row>
    <row r="861" spans="1:2" x14ac:dyDescent="0.2">
      <c r="A861">
        <v>1300730</v>
      </c>
      <c r="B861">
        <v>84.477999999999994</v>
      </c>
    </row>
    <row r="862" spans="1:2" x14ac:dyDescent="0.2">
      <c r="A862">
        <v>1300740</v>
      </c>
      <c r="B862">
        <v>84.555000000000007</v>
      </c>
    </row>
    <row r="863" spans="1:2" x14ac:dyDescent="0.2">
      <c r="A863">
        <v>1300750</v>
      </c>
      <c r="B863">
        <v>82.77</v>
      </c>
    </row>
    <row r="864" spans="1:2" x14ac:dyDescent="0.2">
      <c r="A864">
        <v>1300760</v>
      </c>
      <c r="B864">
        <v>84.298000000000002</v>
      </c>
    </row>
    <row r="865" spans="1:2" x14ac:dyDescent="0.2">
      <c r="A865">
        <v>1300770</v>
      </c>
      <c r="B865">
        <v>85.596999999999994</v>
      </c>
    </row>
    <row r="866" spans="1:2" x14ac:dyDescent="0.2">
      <c r="A866">
        <v>1300780</v>
      </c>
      <c r="B866">
        <v>86.983000000000004</v>
      </c>
    </row>
    <row r="867" spans="1:2" x14ac:dyDescent="0.2">
      <c r="A867">
        <v>1300790</v>
      </c>
      <c r="B867">
        <v>87.712000000000003</v>
      </c>
    </row>
    <row r="868" spans="1:2" x14ac:dyDescent="0.2">
      <c r="A868">
        <v>1300800</v>
      </c>
      <c r="B868">
        <v>87.733999999999995</v>
      </c>
    </row>
    <row r="869" spans="1:2" x14ac:dyDescent="0.2">
      <c r="A869">
        <v>1300810</v>
      </c>
      <c r="B869">
        <v>87.837999999999994</v>
      </c>
    </row>
    <row r="870" spans="1:2" x14ac:dyDescent="0.2">
      <c r="A870">
        <v>1300820</v>
      </c>
      <c r="B870">
        <v>87.097999999999999</v>
      </c>
    </row>
    <row r="871" spans="1:2" x14ac:dyDescent="0.2">
      <c r="A871">
        <v>1300830</v>
      </c>
      <c r="B871">
        <v>86.742999999999995</v>
      </c>
    </row>
    <row r="872" spans="1:2" x14ac:dyDescent="0.2">
      <c r="A872">
        <v>1300840</v>
      </c>
      <c r="B872">
        <v>87.795000000000002</v>
      </c>
    </row>
    <row r="873" spans="1:2" x14ac:dyDescent="0.2">
      <c r="A873">
        <v>1300850</v>
      </c>
      <c r="B873">
        <v>87.811000000000007</v>
      </c>
    </row>
    <row r="874" spans="1:2" x14ac:dyDescent="0.2">
      <c r="A874">
        <v>1300860</v>
      </c>
      <c r="B874">
        <v>84.581000000000003</v>
      </c>
    </row>
    <row r="875" spans="1:2" x14ac:dyDescent="0.2">
      <c r="A875">
        <v>1300870</v>
      </c>
      <c r="B875">
        <v>83.762</v>
      </c>
    </row>
    <row r="876" spans="1:2" x14ac:dyDescent="0.2">
      <c r="A876">
        <v>1300880</v>
      </c>
      <c r="B876">
        <v>84.418000000000006</v>
      </c>
    </row>
    <row r="877" spans="1:2" x14ac:dyDescent="0.2">
      <c r="A877">
        <v>1300890</v>
      </c>
      <c r="B877">
        <v>84.210999999999999</v>
      </c>
    </row>
    <row r="878" spans="1:2" x14ac:dyDescent="0.2">
      <c r="A878">
        <v>1300900</v>
      </c>
      <c r="B878">
        <v>85.855999999999995</v>
      </c>
    </row>
    <row r="879" spans="1:2" x14ac:dyDescent="0.2">
      <c r="A879">
        <v>1300910</v>
      </c>
      <c r="B879">
        <v>84.65</v>
      </c>
    </row>
    <row r="880" spans="1:2" x14ac:dyDescent="0.2">
      <c r="A880">
        <v>1300920</v>
      </c>
      <c r="B880">
        <v>84.263999999999996</v>
      </c>
    </row>
    <row r="881" spans="1:2" x14ac:dyDescent="0.2">
      <c r="A881">
        <v>1300930</v>
      </c>
      <c r="B881">
        <v>84.064999999999998</v>
      </c>
    </row>
    <row r="882" spans="1:2" x14ac:dyDescent="0.2">
      <c r="A882">
        <v>1300931</v>
      </c>
      <c r="B882">
        <v>85.284000000000006</v>
      </c>
    </row>
    <row r="883" spans="1:2" x14ac:dyDescent="0.2">
      <c r="A883">
        <v>1300940</v>
      </c>
      <c r="B883">
        <v>86.540999999999997</v>
      </c>
    </row>
    <row r="884" spans="1:2" x14ac:dyDescent="0.2">
      <c r="A884">
        <v>1300950</v>
      </c>
      <c r="B884">
        <v>86.314999999999998</v>
      </c>
    </row>
    <row r="885" spans="1:2" x14ac:dyDescent="0.2">
      <c r="A885">
        <v>1300960</v>
      </c>
      <c r="B885">
        <v>88.766999999999996</v>
      </c>
    </row>
    <row r="886" spans="1:2" x14ac:dyDescent="0.2">
      <c r="A886">
        <v>1300970</v>
      </c>
      <c r="B886">
        <v>87.847999999999999</v>
      </c>
    </row>
    <row r="887" spans="1:2" x14ac:dyDescent="0.2">
      <c r="A887">
        <v>1300980</v>
      </c>
      <c r="B887">
        <v>85.328999999999994</v>
      </c>
    </row>
    <row r="888" spans="1:2" x14ac:dyDescent="0.2">
      <c r="A888">
        <v>1300990</v>
      </c>
      <c r="B888">
        <v>88.33</v>
      </c>
    </row>
    <row r="889" spans="1:2" x14ac:dyDescent="0.2">
      <c r="A889">
        <v>1301000</v>
      </c>
      <c r="B889">
        <v>88.572999999999993</v>
      </c>
    </row>
    <row r="890" spans="1:2" x14ac:dyDescent="0.2">
      <c r="A890">
        <v>1301010</v>
      </c>
      <c r="B890">
        <v>88.816999999999993</v>
      </c>
    </row>
    <row r="891" spans="1:2" x14ac:dyDescent="0.2">
      <c r="A891">
        <v>1301020</v>
      </c>
      <c r="B891">
        <v>85.512</v>
      </c>
    </row>
    <row r="892" spans="1:2" x14ac:dyDescent="0.2">
      <c r="A892">
        <v>1301030</v>
      </c>
      <c r="B892">
        <v>87.722999999999999</v>
      </c>
    </row>
    <row r="893" spans="1:2" x14ac:dyDescent="0.2">
      <c r="A893">
        <v>1301040</v>
      </c>
      <c r="B893">
        <v>87.114000000000004</v>
      </c>
    </row>
    <row r="894" spans="1:2" x14ac:dyDescent="0.2">
      <c r="A894">
        <v>1301050</v>
      </c>
      <c r="B894">
        <v>83.084999999999994</v>
      </c>
    </row>
    <row r="895" spans="1:2" x14ac:dyDescent="0.2">
      <c r="A895">
        <v>1301060</v>
      </c>
      <c r="B895">
        <v>85.462999999999994</v>
      </c>
    </row>
    <row r="896" spans="1:2" x14ac:dyDescent="0.2">
      <c r="A896">
        <v>1301070</v>
      </c>
      <c r="B896">
        <v>83.905000000000001</v>
      </c>
    </row>
    <row r="897" spans="1:2" x14ac:dyDescent="0.2">
      <c r="A897">
        <v>1301080</v>
      </c>
      <c r="B897">
        <v>84.881</v>
      </c>
    </row>
    <row r="898" spans="1:2" x14ac:dyDescent="0.2">
      <c r="A898">
        <v>1301090</v>
      </c>
      <c r="B898">
        <v>84.933000000000007</v>
      </c>
    </row>
    <row r="899" spans="1:2" x14ac:dyDescent="0.2">
      <c r="A899">
        <v>1301100</v>
      </c>
      <c r="B899">
        <v>83.954999999999998</v>
      </c>
    </row>
    <row r="900" spans="1:2" x14ac:dyDescent="0.2">
      <c r="A900">
        <v>1301110</v>
      </c>
      <c r="B900">
        <v>84.811999999999998</v>
      </c>
    </row>
    <row r="901" spans="1:2" x14ac:dyDescent="0.2">
      <c r="A901">
        <v>1301120</v>
      </c>
      <c r="B901">
        <v>83.941000000000003</v>
      </c>
    </row>
    <row r="902" spans="1:2" x14ac:dyDescent="0.2">
      <c r="A902">
        <v>1301130</v>
      </c>
      <c r="B902">
        <v>84.578999999999994</v>
      </c>
    </row>
    <row r="903" spans="1:2" x14ac:dyDescent="0.2">
      <c r="A903">
        <v>1301140</v>
      </c>
      <c r="B903">
        <v>84.97</v>
      </c>
    </row>
    <row r="904" spans="1:2" x14ac:dyDescent="0.2">
      <c r="A904">
        <v>1301150</v>
      </c>
      <c r="B904">
        <v>84.756</v>
      </c>
    </row>
    <row r="905" spans="1:2" x14ac:dyDescent="0.2">
      <c r="A905">
        <v>1301160</v>
      </c>
      <c r="B905">
        <v>85.257999999999996</v>
      </c>
    </row>
    <row r="906" spans="1:2" x14ac:dyDescent="0.2">
      <c r="A906">
        <v>1301170</v>
      </c>
      <c r="B906">
        <v>84.876999999999995</v>
      </c>
    </row>
    <row r="907" spans="1:2" x14ac:dyDescent="0.2">
      <c r="A907">
        <v>1301180</v>
      </c>
      <c r="B907">
        <v>82.653999999999996</v>
      </c>
    </row>
    <row r="908" spans="1:2" x14ac:dyDescent="0.2">
      <c r="A908">
        <v>1301190</v>
      </c>
      <c r="B908">
        <v>83.784000000000006</v>
      </c>
    </row>
    <row r="909" spans="1:2" x14ac:dyDescent="0.2">
      <c r="A909">
        <v>1301200</v>
      </c>
      <c r="B909">
        <v>84.594999999999999</v>
      </c>
    </row>
    <row r="910" spans="1:2" x14ac:dyDescent="0.2">
      <c r="A910">
        <v>1301210</v>
      </c>
      <c r="B910">
        <v>83.947000000000003</v>
      </c>
    </row>
    <row r="911" spans="1:2" x14ac:dyDescent="0.2">
      <c r="A911">
        <v>1301220</v>
      </c>
      <c r="B911">
        <v>82.733000000000004</v>
      </c>
    </row>
    <row r="912" spans="1:2" x14ac:dyDescent="0.2">
      <c r="A912">
        <v>1301230</v>
      </c>
      <c r="B912">
        <v>82.84</v>
      </c>
    </row>
    <row r="913" spans="1:2" x14ac:dyDescent="0.2">
      <c r="A913">
        <v>1301240</v>
      </c>
      <c r="B913">
        <v>84.557000000000002</v>
      </c>
    </row>
    <row r="914" spans="1:2" x14ac:dyDescent="0.2">
      <c r="A914">
        <v>1301250</v>
      </c>
      <c r="B914">
        <v>83.881</v>
      </c>
    </row>
    <row r="915" spans="1:2" x14ac:dyDescent="0.2">
      <c r="A915">
        <v>1400010</v>
      </c>
      <c r="B915">
        <v>78.144000000000005</v>
      </c>
    </row>
    <row r="916" spans="1:2" x14ac:dyDescent="0.2">
      <c r="A916">
        <v>1400020</v>
      </c>
      <c r="B916">
        <v>78.144000000000005</v>
      </c>
    </row>
    <row r="917" spans="1:2" x14ac:dyDescent="0.2">
      <c r="A917">
        <v>1400030</v>
      </c>
      <c r="B917">
        <v>78.144000000000005</v>
      </c>
    </row>
    <row r="918" spans="1:2" x14ac:dyDescent="0.2">
      <c r="A918">
        <v>1400040</v>
      </c>
      <c r="B918">
        <v>78.144000000000005</v>
      </c>
    </row>
    <row r="919" spans="1:2" x14ac:dyDescent="0.2">
      <c r="A919">
        <v>1400050</v>
      </c>
      <c r="B919">
        <v>78.144000000000005</v>
      </c>
    </row>
    <row r="920" spans="1:2" x14ac:dyDescent="0.2">
      <c r="A920">
        <v>1400060</v>
      </c>
      <c r="B920">
        <v>78.144000000000005</v>
      </c>
    </row>
    <row r="921" spans="1:2" x14ac:dyDescent="0.2">
      <c r="A921">
        <v>1400070</v>
      </c>
      <c r="B921">
        <v>78.144000000000005</v>
      </c>
    </row>
    <row r="922" spans="1:2" x14ac:dyDescent="0.2">
      <c r="A922">
        <v>1400080</v>
      </c>
      <c r="B922">
        <v>78.144000000000005</v>
      </c>
    </row>
    <row r="923" spans="1:2" x14ac:dyDescent="0.2">
      <c r="A923">
        <v>1400090</v>
      </c>
      <c r="B923">
        <v>78.144000000000005</v>
      </c>
    </row>
    <row r="924" spans="1:2" x14ac:dyDescent="0.2">
      <c r="A924">
        <v>1400100</v>
      </c>
      <c r="B924">
        <v>78.144000000000005</v>
      </c>
    </row>
    <row r="925" spans="1:2" x14ac:dyDescent="0.2">
      <c r="A925">
        <v>1400110</v>
      </c>
      <c r="B925">
        <v>78.144000000000005</v>
      </c>
    </row>
    <row r="926" spans="1:2" x14ac:dyDescent="0.2">
      <c r="A926">
        <v>1400120</v>
      </c>
      <c r="B926">
        <v>78.144000000000005</v>
      </c>
    </row>
    <row r="927" spans="1:2" x14ac:dyDescent="0.2">
      <c r="A927">
        <v>1400130</v>
      </c>
      <c r="B927">
        <v>78.144000000000005</v>
      </c>
    </row>
    <row r="928" spans="1:2" x14ac:dyDescent="0.2">
      <c r="A928">
        <v>1400140</v>
      </c>
      <c r="B928">
        <v>78.144000000000005</v>
      </c>
    </row>
    <row r="929" spans="1:2" x14ac:dyDescent="0.2">
      <c r="A929">
        <v>1400150</v>
      </c>
      <c r="B929">
        <v>78.144000000000005</v>
      </c>
    </row>
    <row r="930" spans="1:2" x14ac:dyDescent="0.2">
      <c r="A930">
        <v>1400160</v>
      </c>
      <c r="B930">
        <v>78.144000000000005</v>
      </c>
    </row>
    <row r="931" spans="1:2" x14ac:dyDescent="0.2">
      <c r="A931">
        <v>1400170</v>
      </c>
      <c r="B931">
        <v>78.144000000000005</v>
      </c>
    </row>
    <row r="932" spans="1:2" x14ac:dyDescent="0.2">
      <c r="A932">
        <v>1400180</v>
      </c>
      <c r="B932">
        <v>78.144000000000005</v>
      </c>
    </row>
    <row r="933" spans="1:2" x14ac:dyDescent="0.2">
      <c r="A933">
        <v>1400190</v>
      </c>
      <c r="B933">
        <v>78.144000000000005</v>
      </c>
    </row>
    <row r="934" spans="1:2" x14ac:dyDescent="0.2">
      <c r="A934">
        <v>1400200</v>
      </c>
      <c r="B934">
        <v>78.144000000000005</v>
      </c>
    </row>
    <row r="935" spans="1:2" x14ac:dyDescent="0.2">
      <c r="A935">
        <v>1400210</v>
      </c>
      <c r="B935">
        <v>78.144000000000005</v>
      </c>
    </row>
    <row r="936" spans="1:2" x14ac:dyDescent="0.2">
      <c r="A936">
        <v>1400220</v>
      </c>
      <c r="B936">
        <v>78.144000000000005</v>
      </c>
    </row>
    <row r="937" spans="1:2" x14ac:dyDescent="0.2">
      <c r="A937">
        <v>1400230</v>
      </c>
      <c r="B937">
        <v>78.144000000000005</v>
      </c>
    </row>
    <row r="938" spans="1:2" x14ac:dyDescent="0.2">
      <c r="A938">
        <v>1400240</v>
      </c>
      <c r="B938">
        <v>78.144000000000005</v>
      </c>
    </row>
    <row r="939" spans="1:2" x14ac:dyDescent="0.2">
      <c r="A939">
        <v>1400250</v>
      </c>
      <c r="B939">
        <v>78.144000000000005</v>
      </c>
    </row>
    <row r="940" spans="1:2" x14ac:dyDescent="0.2">
      <c r="A940">
        <v>1400260</v>
      </c>
      <c r="B940">
        <v>78.144000000000005</v>
      </c>
    </row>
    <row r="941" spans="1:2" x14ac:dyDescent="0.2">
      <c r="A941">
        <v>1400270</v>
      </c>
      <c r="B941">
        <v>78.144000000000005</v>
      </c>
    </row>
    <row r="942" spans="1:2" x14ac:dyDescent="0.2">
      <c r="A942">
        <v>1400280</v>
      </c>
      <c r="B942">
        <v>78.144000000000005</v>
      </c>
    </row>
    <row r="943" spans="1:2" x14ac:dyDescent="0.2">
      <c r="A943">
        <v>1400290</v>
      </c>
      <c r="B943">
        <v>78.144000000000005</v>
      </c>
    </row>
    <row r="944" spans="1:2" x14ac:dyDescent="0.2">
      <c r="A944">
        <v>1400300</v>
      </c>
      <c r="B944">
        <v>78.144000000000005</v>
      </c>
    </row>
    <row r="945" spans="1:2" x14ac:dyDescent="0.2">
      <c r="A945">
        <v>1400310</v>
      </c>
      <c r="B945">
        <v>78.144000000000005</v>
      </c>
    </row>
    <row r="946" spans="1:2" x14ac:dyDescent="0.2">
      <c r="A946">
        <v>1400320</v>
      </c>
      <c r="B946">
        <v>78.144000000000005</v>
      </c>
    </row>
    <row r="947" spans="1:2" x14ac:dyDescent="0.2">
      <c r="A947">
        <v>1400330</v>
      </c>
      <c r="B947">
        <v>78.144000000000005</v>
      </c>
    </row>
    <row r="948" spans="1:2" x14ac:dyDescent="0.2">
      <c r="A948">
        <v>1400340</v>
      </c>
      <c r="B948">
        <v>78.144000000000005</v>
      </c>
    </row>
    <row r="949" spans="1:2" x14ac:dyDescent="0.2">
      <c r="A949">
        <v>1400350</v>
      </c>
      <c r="B949">
        <v>78.144000000000005</v>
      </c>
    </row>
    <row r="950" spans="1:2" x14ac:dyDescent="0.2">
      <c r="A950">
        <v>1400360</v>
      </c>
      <c r="B950">
        <v>78.144000000000005</v>
      </c>
    </row>
    <row r="951" spans="1:2" x14ac:dyDescent="0.2">
      <c r="A951">
        <v>1400370</v>
      </c>
      <c r="B951">
        <v>78.144000000000005</v>
      </c>
    </row>
    <row r="952" spans="1:2" x14ac:dyDescent="0.2">
      <c r="A952">
        <v>1400380</v>
      </c>
      <c r="B952">
        <v>78.144000000000005</v>
      </c>
    </row>
    <row r="953" spans="1:2" x14ac:dyDescent="0.2">
      <c r="A953">
        <v>1400390</v>
      </c>
      <c r="B953">
        <v>78.144000000000005</v>
      </c>
    </row>
    <row r="954" spans="1:2" x14ac:dyDescent="0.2">
      <c r="A954">
        <v>1400400</v>
      </c>
      <c r="B954">
        <v>78.144000000000005</v>
      </c>
    </row>
    <row r="955" spans="1:2" x14ac:dyDescent="0.2">
      <c r="A955">
        <v>1400410</v>
      </c>
      <c r="B955">
        <v>78.144000000000005</v>
      </c>
    </row>
    <row r="956" spans="1:2" x14ac:dyDescent="0.2">
      <c r="A956">
        <v>1400420</v>
      </c>
      <c r="B956">
        <v>78.144000000000005</v>
      </c>
    </row>
    <row r="957" spans="1:2" x14ac:dyDescent="0.2">
      <c r="A957">
        <v>1400430</v>
      </c>
      <c r="B957">
        <v>78.144000000000005</v>
      </c>
    </row>
    <row r="958" spans="1:2" x14ac:dyDescent="0.2">
      <c r="A958">
        <v>1400440</v>
      </c>
      <c r="B958">
        <v>78.144000000000005</v>
      </c>
    </row>
    <row r="959" spans="1:2" x14ac:dyDescent="0.2">
      <c r="A959">
        <v>1400450</v>
      </c>
      <c r="B959">
        <v>78.144000000000005</v>
      </c>
    </row>
    <row r="960" spans="1:2" x14ac:dyDescent="0.2">
      <c r="A960">
        <v>1400460</v>
      </c>
      <c r="B960">
        <v>78.144000000000005</v>
      </c>
    </row>
    <row r="961" spans="1:2" x14ac:dyDescent="0.2">
      <c r="A961">
        <v>1400470</v>
      </c>
      <c r="B961">
        <v>78.144000000000005</v>
      </c>
    </row>
    <row r="962" spans="1:2" x14ac:dyDescent="0.2">
      <c r="A962">
        <v>1400480</v>
      </c>
      <c r="B962">
        <v>78.144000000000005</v>
      </c>
    </row>
    <row r="963" spans="1:2" x14ac:dyDescent="0.2">
      <c r="A963">
        <v>1400490</v>
      </c>
      <c r="B963">
        <v>78.144000000000005</v>
      </c>
    </row>
    <row r="964" spans="1:2" x14ac:dyDescent="0.2">
      <c r="A964">
        <v>1400500</v>
      </c>
      <c r="B964">
        <v>78.144000000000005</v>
      </c>
    </row>
    <row r="965" spans="1:2" x14ac:dyDescent="0.2">
      <c r="A965">
        <v>1400510</v>
      </c>
      <c r="B965">
        <v>78.144000000000005</v>
      </c>
    </row>
    <row r="966" spans="1:2" x14ac:dyDescent="0.2">
      <c r="A966">
        <v>1400520</v>
      </c>
      <c r="B966">
        <v>78.144000000000005</v>
      </c>
    </row>
    <row r="967" spans="1:2" x14ac:dyDescent="0.2">
      <c r="A967">
        <v>1400530</v>
      </c>
      <c r="B967">
        <v>78.144000000000005</v>
      </c>
    </row>
    <row r="968" spans="1:2" x14ac:dyDescent="0.2">
      <c r="A968">
        <v>1400540</v>
      </c>
      <c r="B968">
        <v>78.144000000000005</v>
      </c>
    </row>
    <row r="969" spans="1:2" x14ac:dyDescent="0.2">
      <c r="A969">
        <v>1400550</v>
      </c>
      <c r="B969">
        <v>78.144000000000005</v>
      </c>
    </row>
    <row r="970" spans="1:2" x14ac:dyDescent="0.2">
      <c r="A970">
        <v>1400560</v>
      </c>
      <c r="B970">
        <v>78.144000000000005</v>
      </c>
    </row>
    <row r="971" spans="1:2" x14ac:dyDescent="0.2">
      <c r="A971">
        <v>1400570</v>
      </c>
      <c r="B971">
        <v>78.144000000000005</v>
      </c>
    </row>
    <row r="972" spans="1:2" x14ac:dyDescent="0.2">
      <c r="A972">
        <v>1400580</v>
      </c>
      <c r="B972">
        <v>78.144000000000005</v>
      </c>
    </row>
    <row r="973" spans="1:2" x14ac:dyDescent="0.2">
      <c r="A973">
        <v>1400590</v>
      </c>
      <c r="B973">
        <v>78.144000000000005</v>
      </c>
    </row>
    <row r="974" spans="1:2" x14ac:dyDescent="0.2">
      <c r="A974">
        <v>1400600</v>
      </c>
      <c r="B974">
        <v>78.144000000000005</v>
      </c>
    </row>
    <row r="975" spans="1:2" x14ac:dyDescent="0.2">
      <c r="A975">
        <v>1400610</v>
      </c>
      <c r="B975">
        <v>78.144000000000005</v>
      </c>
    </row>
    <row r="976" spans="1:2" x14ac:dyDescent="0.2">
      <c r="A976">
        <v>1400620</v>
      </c>
      <c r="B976">
        <v>78.144000000000005</v>
      </c>
    </row>
    <row r="977" spans="1:2" x14ac:dyDescent="0.2">
      <c r="A977">
        <v>1400630</v>
      </c>
      <c r="B977">
        <v>78.144000000000005</v>
      </c>
    </row>
    <row r="978" spans="1:2" x14ac:dyDescent="0.2">
      <c r="A978">
        <v>1400640</v>
      </c>
      <c r="B978">
        <v>78.144000000000005</v>
      </c>
    </row>
    <row r="979" spans="1:2" x14ac:dyDescent="0.2">
      <c r="A979">
        <v>1400650</v>
      </c>
      <c r="B979">
        <v>78.144000000000005</v>
      </c>
    </row>
    <row r="980" spans="1:2" x14ac:dyDescent="0.2">
      <c r="A980">
        <v>1400660</v>
      </c>
      <c r="B980">
        <v>78.144000000000005</v>
      </c>
    </row>
    <row r="981" spans="1:2" x14ac:dyDescent="0.2">
      <c r="A981">
        <v>1400670</v>
      </c>
      <c r="B981">
        <v>78.144000000000005</v>
      </c>
    </row>
    <row r="982" spans="1:2" x14ac:dyDescent="0.2">
      <c r="A982">
        <v>1400680</v>
      </c>
      <c r="B982">
        <v>78.144000000000005</v>
      </c>
    </row>
    <row r="983" spans="1:2" x14ac:dyDescent="0.2">
      <c r="A983">
        <v>1400690</v>
      </c>
      <c r="B983">
        <v>78.144000000000005</v>
      </c>
    </row>
    <row r="984" spans="1:2" x14ac:dyDescent="0.2">
      <c r="A984">
        <v>1400700</v>
      </c>
      <c r="B984">
        <v>78.144000000000005</v>
      </c>
    </row>
    <row r="985" spans="1:2" x14ac:dyDescent="0.2">
      <c r="A985">
        <v>1400710</v>
      </c>
      <c r="B985">
        <v>78.144000000000005</v>
      </c>
    </row>
    <row r="986" spans="1:2" x14ac:dyDescent="0.2">
      <c r="A986">
        <v>1400720</v>
      </c>
      <c r="B986">
        <v>78.144000000000005</v>
      </c>
    </row>
    <row r="987" spans="1:2" x14ac:dyDescent="0.2">
      <c r="A987">
        <v>1400730</v>
      </c>
      <c r="B987">
        <v>78.144000000000005</v>
      </c>
    </row>
    <row r="988" spans="1:2" x14ac:dyDescent="0.2">
      <c r="A988">
        <v>1400740</v>
      </c>
      <c r="B988">
        <v>78.144000000000005</v>
      </c>
    </row>
    <row r="989" spans="1:2" x14ac:dyDescent="0.2">
      <c r="A989">
        <v>1400750</v>
      </c>
      <c r="B989">
        <v>78.144000000000005</v>
      </c>
    </row>
    <row r="990" spans="1:2" x14ac:dyDescent="0.2">
      <c r="A990">
        <v>1400760</v>
      </c>
      <c r="B990">
        <v>78.144000000000005</v>
      </c>
    </row>
    <row r="991" spans="1:2" x14ac:dyDescent="0.2">
      <c r="A991">
        <v>1400770</v>
      </c>
      <c r="B991">
        <v>78.144000000000005</v>
      </c>
    </row>
    <row r="992" spans="1:2" x14ac:dyDescent="0.2">
      <c r="A992">
        <v>1400780</v>
      </c>
      <c r="B992">
        <v>78.144000000000005</v>
      </c>
    </row>
    <row r="993" spans="1:2" x14ac:dyDescent="0.2">
      <c r="A993">
        <v>1400790</v>
      </c>
      <c r="B993">
        <v>78.144000000000005</v>
      </c>
    </row>
    <row r="994" spans="1:2" x14ac:dyDescent="0.2">
      <c r="A994">
        <v>1400800</v>
      </c>
      <c r="B994">
        <v>78.144000000000005</v>
      </c>
    </row>
    <row r="995" spans="1:2" x14ac:dyDescent="0.2">
      <c r="A995">
        <v>1400810</v>
      </c>
      <c r="B995">
        <v>78.144000000000005</v>
      </c>
    </row>
    <row r="996" spans="1:2" x14ac:dyDescent="0.2">
      <c r="A996">
        <v>1400820</v>
      </c>
      <c r="B996">
        <v>78.144000000000005</v>
      </c>
    </row>
    <row r="997" spans="1:2" x14ac:dyDescent="0.2">
      <c r="A997">
        <v>1400830</v>
      </c>
      <c r="B997">
        <v>78.144000000000005</v>
      </c>
    </row>
    <row r="998" spans="1:2" x14ac:dyDescent="0.2">
      <c r="A998">
        <v>1400840</v>
      </c>
      <c r="B998">
        <v>78.144000000000005</v>
      </c>
    </row>
    <row r="999" spans="1:2" x14ac:dyDescent="0.2">
      <c r="A999">
        <v>1400850</v>
      </c>
      <c r="B999">
        <v>78.144000000000005</v>
      </c>
    </row>
    <row r="1000" spans="1:2" x14ac:dyDescent="0.2">
      <c r="A1000">
        <v>1400860</v>
      </c>
      <c r="B1000">
        <v>78.144000000000005</v>
      </c>
    </row>
    <row r="1001" spans="1:2" x14ac:dyDescent="0.2">
      <c r="A1001">
        <v>1400870</v>
      </c>
      <c r="B1001">
        <v>78.144000000000005</v>
      </c>
    </row>
    <row r="1002" spans="1:2" x14ac:dyDescent="0.2">
      <c r="A1002">
        <v>1400880</v>
      </c>
      <c r="B1002">
        <v>78.144000000000005</v>
      </c>
    </row>
    <row r="1003" spans="1:2" x14ac:dyDescent="0.2">
      <c r="A1003">
        <v>1400890</v>
      </c>
      <c r="B1003">
        <v>78.144000000000005</v>
      </c>
    </row>
    <row r="1004" spans="1:2" x14ac:dyDescent="0.2">
      <c r="A1004">
        <v>1400900</v>
      </c>
      <c r="B1004">
        <v>78.144000000000005</v>
      </c>
    </row>
    <row r="1005" spans="1:2" x14ac:dyDescent="0.2">
      <c r="A1005">
        <v>1400910</v>
      </c>
      <c r="B1005">
        <v>78.144000000000005</v>
      </c>
    </row>
    <row r="1006" spans="1:2" x14ac:dyDescent="0.2">
      <c r="A1006">
        <v>1400920</v>
      </c>
      <c r="B1006">
        <v>78.144000000000005</v>
      </c>
    </row>
    <row r="1007" spans="1:2" x14ac:dyDescent="0.2">
      <c r="A1007">
        <v>1400930</v>
      </c>
      <c r="B1007">
        <v>78.144000000000005</v>
      </c>
    </row>
    <row r="1008" spans="1:2" x14ac:dyDescent="0.2">
      <c r="A1008">
        <v>1400940</v>
      </c>
      <c r="B1008">
        <v>78.144000000000005</v>
      </c>
    </row>
    <row r="1009" spans="1:2" x14ac:dyDescent="0.2">
      <c r="A1009">
        <v>1400950</v>
      </c>
      <c r="B1009">
        <v>78.144000000000005</v>
      </c>
    </row>
    <row r="1010" spans="1:2" x14ac:dyDescent="0.2">
      <c r="A1010">
        <v>1400960</v>
      </c>
      <c r="B1010">
        <v>78.144000000000005</v>
      </c>
    </row>
    <row r="1011" spans="1:2" x14ac:dyDescent="0.2">
      <c r="A1011">
        <v>1400970</v>
      </c>
      <c r="B1011">
        <v>78.144000000000005</v>
      </c>
    </row>
    <row r="1012" spans="1:2" x14ac:dyDescent="0.2">
      <c r="A1012">
        <v>1400980</v>
      </c>
      <c r="B1012">
        <v>78.144000000000005</v>
      </c>
    </row>
    <row r="1013" spans="1:2" x14ac:dyDescent="0.2">
      <c r="A1013">
        <v>1400990</v>
      </c>
      <c r="B1013">
        <v>78.144000000000005</v>
      </c>
    </row>
    <row r="1014" spans="1:2" x14ac:dyDescent="0.2">
      <c r="A1014">
        <v>1401000</v>
      </c>
      <c r="B1014">
        <v>78.144000000000005</v>
      </c>
    </row>
    <row r="1015" spans="1:2" x14ac:dyDescent="0.2">
      <c r="A1015">
        <v>1401010</v>
      </c>
      <c r="B1015">
        <v>78.144000000000005</v>
      </c>
    </row>
    <row r="1016" spans="1:2" x14ac:dyDescent="0.2">
      <c r="A1016">
        <v>1401020</v>
      </c>
      <c r="B1016">
        <v>78.144000000000005</v>
      </c>
    </row>
    <row r="1017" spans="1:2" x14ac:dyDescent="0.2">
      <c r="A1017">
        <v>1401030</v>
      </c>
      <c r="B1017">
        <v>78.144000000000005</v>
      </c>
    </row>
    <row r="1018" spans="1:2" x14ac:dyDescent="0.2">
      <c r="A1018">
        <v>1401040</v>
      </c>
      <c r="B1018">
        <v>78.144000000000005</v>
      </c>
    </row>
    <row r="1019" spans="1:2" x14ac:dyDescent="0.2">
      <c r="A1019">
        <v>1401050</v>
      </c>
      <c r="B1019">
        <v>78.144000000000005</v>
      </c>
    </row>
    <row r="1020" spans="1:2" x14ac:dyDescent="0.2">
      <c r="A1020">
        <v>1401060</v>
      </c>
      <c r="B1020">
        <v>78.144000000000005</v>
      </c>
    </row>
    <row r="1021" spans="1:2" x14ac:dyDescent="0.2">
      <c r="A1021">
        <v>1401070</v>
      </c>
      <c r="B1021">
        <v>78.144000000000005</v>
      </c>
    </row>
    <row r="1022" spans="1:2" x14ac:dyDescent="0.2">
      <c r="A1022">
        <v>1401080</v>
      </c>
      <c r="B1022">
        <v>78.144000000000005</v>
      </c>
    </row>
    <row r="1023" spans="1:2" x14ac:dyDescent="0.2">
      <c r="A1023">
        <v>1401090</v>
      </c>
      <c r="B1023">
        <v>78.144000000000005</v>
      </c>
    </row>
    <row r="1024" spans="1:2" x14ac:dyDescent="0.2">
      <c r="A1024">
        <v>1401100</v>
      </c>
      <c r="B1024">
        <v>78.144000000000005</v>
      </c>
    </row>
    <row r="1025" spans="1:2" x14ac:dyDescent="0.2">
      <c r="A1025">
        <v>1401110</v>
      </c>
      <c r="B1025">
        <v>78.144000000000005</v>
      </c>
    </row>
    <row r="1026" spans="1:2" x14ac:dyDescent="0.2">
      <c r="A1026">
        <v>1401120</v>
      </c>
      <c r="B1026">
        <v>78.144000000000005</v>
      </c>
    </row>
    <row r="1027" spans="1:2" x14ac:dyDescent="0.2">
      <c r="A1027">
        <v>1401130</v>
      </c>
      <c r="B1027">
        <v>78.144000000000005</v>
      </c>
    </row>
    <row r="1028" spans="1:2" x14ac:dyDescent="0.2">
      <c r="A1028">
        <v>1401140</v>
      </c>
      <c r="B1028">
        <v>78.144000000000005</v>
      </c>
    </row>
    <row r="1029" spans="1:2" x14ac:dyDescent="0.2">
      <c r="A1029">
        <v>1401150</v>
      </c>
      <c r="B1029">
        <v>78.144000000000005</v>
      </c>
    </row>
    <row r="1030" spans="1:2" x14ac:dyDescent="0.2">
      <c r="A1030">
        <v>1401160</v>
      </c>
      <c r="B1030">
        <v>78.144000000000005</v>
      </c>
    </row>
    <row r="1031" spans="1:2" x14ac:dyDescent="0.2">
      <c r="A1031">
        <v>1401170</v>
      </c>
      <c r="B1031">
        <v>78.144000000000005</v>
      </c>
    </row>
    <row r="1032" spans="1:2" x14ac:dyDescent="0.2">
      <c r="A1032">
        <v>1401180</v>
      </c>
      <c r="B1032">
        <v>78.144000000000005</v>
      </c>
    </row>
    <row r="1033" spans="1:2" x14ac:dyDescent="0.2">
      <c r="A1033">
        <v>1500010</v>
      </c>
      <c r="B1033">
        <v>78.144000000000005</v>
      </c>
    </row>
    <row r="1034" spans="1:2" x14ac:dyDescent="0.2">
      <c r="A1034">
        <v>1500020</v>
      </c>
      <c r="B1034">
        <v>78.144000000000005</v>
      </c>
    </row>
    <row r="1035" spans="1:2" x14ac:dyDescent="0.2">
      <c r="A1035">
        <v>1500030</v>
      </c>
      <c r="B1035">
        <v>78.144000000000005</v>
      </c>
    </row>
    <row r="1036" spans="1:2" x14ac:dyDescent="0.2">
      <c r="A1036">
        <v>1500040</v>
      </c>
      <c r="B1036">
        <v>78.144000000000005</v>
      </c>
    </row>
    <row r="1037" spans="1:2" x14ac:dyDescent="0.2">
      <c r="A1037">
        <v>1500050</v>
      </c>
      <c r="B1037">
        <v>78.144000000000005</v>
      </c>
    </row>
    <row r="1038" spans="1:2" x14ac:dyDescent="0.2">
      <c r="A1038">
        <v>1500060</v>
      </c>
      <c r="B1038">
        <v>78.144000000000005</v>
      </c>
    </row>
    <row r="1039" spans="1:2" x14ac:dyDescent="0.2">
      <c r="A1039">
        <v>1500070</v>
      </c>
      <c r="B1039">
        <v>78.144000000000005</v>
      </c>
    </row>
    <row r="1040" spans="1:2" x14ac:dyDescent="0.2">
      <c r="A1040">
        <v>1500080</v>
      </c>
      <c r="B1040">
        <v>78.144000000000005</v>
      </c>
    </row>
    <row r="1041" spans="1:2" x14ac:dyDescent="0.2">
      <c r="A1041">
        <v>1500090</v>
      </c>
      <c r="B1041">
        <v>78.144000000000005</v>
      </c>
    </row>
    <row r="1042" spans="1:2" x14ac:dyDescent="0.2">
      <c r="A1042">
        <v>1500100</v>
      </c>
      <c r="B1042">
        <v>78.144000000000005</v>
      </c>
    </row>
    <row r="1043" spans="1:2" x14ac:dyDescent="0.2">
      <c r="A1043">
        <v>1500101</v>
      </c>
      <c r="B1043">
        <v>81.141000000000005</v>
      </c>
    </row>
    <row r="1044" spans="1:2" x14ac:dyDescent="0.2">
      <c r="A1044">
        <v>1500110</v>
      </c>
      <c r="B1044">
        <v>81.715000000000003</v>
      </c>
    </row>
    <row r="1045" spans="1:2" x14ac:dyDescent="0.2">
      <c r="A1045">
        <v>1500120</v>
      </c>
      <c r="B1045">
        <v>78.197999999999993</v>
      </c>
    </row>
    <row r="1046" spans="1:2" x14ac:dyDescent="0.2">
      <c r="A1046">
        <v>1500130</v>
      </c>
      <c r="B1046">
        <v>78.144000000000005</v>
      </c>
    </row>
    <row r="1047" spans="1:2" x14ac:dyDescent="0.2">
      <c r="A1047">
        <v>1500140</v>
      </c>
      <c r="B1047">
        <v>78.144000000000005</v>
      </c>
    </row>
    <row r="1048" spans="1:2" x14ac:dyDescent="0.2">
      <c r="A1048">
        <v>1500150</v>
      </c>
      <c r="B1048">
        <v>78.144000000000005</v>
      </c>
    </row>
    <row r="1049" spans="1:2" x14ac:dyDescent="0.2">
      <c r="A1049">
        <v>1500160</v>
      </c>
      <c r="B1049">
        <v>78.144000000000005</v>
      </c>
    </row>
    <row r="1050" spans="1:2" x14ac:dyDescent="0.2">
      <c r="A1050">
        <v>1500170</v>
      </c>
      <c r="B1050">
        <v>78.144000000000005</v>
      </c>
    </row>
    <row r="1051" spans="1:2" x14ac:dyDescent="0.2">
      <c r="A1051">
        <v>1500180</v>
      </c>
      <c r="B1051">
        <v>78.144000000000005</v>
      </c>
    </row>
    <row r="1052" spans="1:2" x14ac:dyDescent="0.2">
      <c r="A1052">
        <v>1500190</v>
      </c>
      <c r="B1052">
        <v>78.144000000000005</v>
      </c>
    </row>
    <row r="1053" spans="1:2" x14ac:dyDescent="0.2">
      <c r="A1053">
        <v>1500200</v>
      </c>
      <c r="B1053">
        <v>78.144000000000005</v>
      </c>
    </row>
    <row r="1054" spans="1:2" x14ac:dyDescent="0.2">
      <c r="A1054">
        <v>1500210</v>
      </c>
      <c r="B1054">
        <v>78.144000000000005</v>
      </c>
    </row>
    <row r="1055" spans="1:2" x14ac:dyDescent="0.2">
      <c r="A1055">
        <v>1500220</v>
      </c>
      <c r="B1055">
        <v>78.144000000000005</v>
      </c>
    </row>
    <row r="1056" spans="1:2" x14ac:dyDescent="0.2">
      <c r="A1056">
        <v>1500230</v>
      </c>
      <c r="B1056">
        <v>78.144000000000005</v>
      </c>
    </row>
    <row r="1057" spans="1:2" x14ac:dyDescent="0.2">
      <c r="A1057">
        <v>1500240</v>
      </c>
      <c r="B1057">
        <v>78.144000000000005</v>
      </c>
    </row>
    <row r="1058" spans="1:2" x14ac:dyDescent="0.2">
      <c r="A1058">
        <v>1500250</v>
      </c>
      <c r="B1058">
        <v>78.144000000000005</v>
      </c>
    </row>
    <row r="1059" spans="1:2" x14ac:dyDescent="0.2">
      <c r="A1059">
        <v>1500260</v>
      </c>
      <c r="B1059">
        <v>78.144000000000005</v>
      </c>
    </row>
    <row r="1060" spans="1:2" x14ac:dyDescent="0.2">
      <c r="A1060">
        <v>1500270</v>
      </c>
      <c r="B1060">
        <v>78.144000000000005</v>
      </c>
    </row>
    <row r="1061" spans="1:2" x14ac:dyDescent="0.2">
      <c r="A1061">
        <v>1500280</v>
      </c>
      <c r="B1061">
        <v>78.144000000000005</v>
      </c>
    </row>
    <row r="1062" spans="1:2" x14ac:dyDescent="0.2">
      <c r="A1062">
        <v>1500290</v>
      </c>
      <c r="B1062">
        <v>78.144000000000005</v>
      </c>
    </row>
    <row r="1063" spans="1:2" x14ac:dyDescent="0.2">
      <c r="A1063">
        <v>1500300</v>
      </c>
      <c r="B1063">
        <v>80.453000000000003</v>
      </c>
    </row>
    <row r="1064" spans="1:2" x14ac:dyDescent="0.2">
      <c r="A1064">
        <v>1500310</v>
      </c>
      <c r="B1064">
        <v>82.28</v>
      </c>
    </row>
    <row r="1065" spans="1:2" x14ac:dyDescent="0.2">
      <c r="A1065">
        <v>1500320</v>
      </c>
      <c r="B1065">
        <v>81.843999999999994</v>
      </c>
    </row>
    <row r="1066" spans="1:2" x14ac:dyDescent="0.2">
      <c r="A1066">
        <v>1500330</v>
      </c>
      <c r="B1066">
        <v>83.822999999999993</v>
      </c>
    </row>
    <row r="1067" spans="1:2" x14ac:dyDescent="0.2">
      <c r="A1067">
        <v>1500340</v>
      </c>
      <c r="B1067">
        <v>82.587999999999994</v>
      </c>
    </row>
    <row r="1068" spans="1:2" x14ac:dyDescent="0.2">
      <c r="A1068">
        <v>1500350</v>
      </c>
      <c r="B1068">
        <v>85.180999999999997</v>
      </c>
    </row>
    <row r="1069" spans="1:2" x14ac:dyDescent="0.2">
      <c r="A1069">
        <v>1500360</v>
      </c>
      <c r="B1069">
        <v>79.144999999999996</v>
      </c>
    </row>
    <row r="1070" spans="1:2" x14ac:dyDescent="0.2">
      <c r="A1070">
        <v>1500370</v>
      </c>
      <c r="B1070">
        <v>82.655000000000001</v>
      </c>
    </row>
    <row r="1071" spans="1:2" x14ac:dyDescent="0.2">
      <c r="A1071">
        <v>1500380</v>
      </c>
      <c r="B1071">
        <v>79.611000000000004</v>
      </c>
    </row>
    <row r="1072" spans="1:2" x14ac:dyDescent="0.2">
      <c r="A1072">
        <v>1500390</v>
      </c>
      <c r="B1072">
        <v>78.144000000000005</v>
      </c>
    </row>
    <row r="1073" spans="1:2" x14ac:dyDescent="0.2">
      <c r="A1073">
        <v>1500400</v>
      </c>
      <c r="B1073">
        <v>78.144000000000005</v>
      </c>
    </row>
    <row r="1074" spans="1:2" x14ac:dyDescent="0.2">
      <c r="A1074">
        <v>1500410</v>
      </c>
      <c r="B1074">
        <v>78.144000000000005</v>
      </c>
    </row>
    <row r="1075" spans="1:2" x14ac:dyDescent="0.2">
      <c r="A1075">
        <v>1500420</v>
      </c>
      <c r="B1075">
        <v>78.144000000000005</v>
      </c>
    </row>
    <row r="1076" spans="1:2" x14ac:dyDescent="0.2">
      <c r="A1076">
        <v>1500430</v>
      </c>
      <c r="B1076">
        <v>84.715999999999994</v>
      </c>
    </row>
    <row r="1077" spans="1:2" x14ac:dyDescent="0.2">
      <c r="A1077">
        <v>1500440</v>
      </c>
      <c r="B1077">
        <v>82.599000000000004</v>
      </c>
    </row>
    <row r="1078" spans="1:2" x14ac:dyDescent="0.2">
      <c r="A1078">
        <v>1500450</v>
      </c>
      <c r="B1078">
        <v>81.966999999999999</v>
      </c>
    </row>
    <row r="1079" spans="1:2" x14ac:dyDescent="0.2">
      <c r="A1079">
        <v>1500460</v>
      </c>
      <c r="B1079">
        <v>80</v>
      </c>
    </row>
    <row r="1080" spans="1:2" x14ac:dyDescent="0.2">
      <c r="A1080">
        <v>1500470</v>
      </c>
      <c r="B1080">
        <v>83.037999999999997</v>
      </c>
    </row>
    <row r="1081" spans="1:2" x14ac:dyDescent="0.2">
      <c r="A1081">
        <v>1500480</v>
      </c>
      <c r="B1081">
        <v>84.463999999999999</v>
      </c>
    </row>
    <row r="1082" spans="1:2" x14ac:dyDescent="0.2">
      <c r="A1082">
        <v>1500490</v>
      </c>
      <c r="B1082">
        <v>83.4</v>
      </c>
    </row>
    <row r="1083" spans="1:2" x14ac:dyDescent="0.2">
      <c r="A1083">
        <v>1500500</v>
      </c>
      <c r="B1083">
        <v>81.183000000000007</v>
      </c>
    </row>
    <row r="1084" spans="1:2" x14ac:dyDescent="0.2">
      <c r="A1084">
        <v>1500510</v>
      </c>
      <c r="B1084">
        <v>81.491</v>
      </c>
    </row>
    <row r="1085" spans="1:2" x14ac:dyDescent="0.2">
      <c r="A1085">
        <v>1500520</v>
      </c>
      <c r="B1085">
        <v>85.414000000000001</v>
      </c>
    </row>
    <row r="1086" spans="1:2" x14ac:dyDescent="0.2">
      <c r="A1086">
        <v>1500530</v>
      </c>
      <c r="B1086">
        <v>82.427999999999997</v>
      </c>
    </row>
    <row r="1087" spans="1:2" x14ac:dyDescent="0.2">
      <c r="A1087">
        <v>1500540</v>
      </c>
      <c r="B1087">
        <v>81.992000000000004</v>
      </c>
    </row>
    <row r="1088" spans="1:2" x14ac:dyDescent="0.2">
      <c r="A1088">
        <v>1500550</v>
      </c>
      <c r="B1088">
        <v>79.501000000000005</v>
      </c>
    </row>
    <row r="1089" spans="1:2" x14ac:dyDescent="0.2">
      <c r="A1089">
        <v>1500560</v>
      </c>
      <c r="B1089">
        <v>82.438999999999993</v>
      </c>
    </row>
    <row r="1090" spans="1:2" x14ac:dyDescent="0.2">
      <c r="A1090">
        <v>1500570</v>
      </c>
      <c r="B1090">
        <v>82.522000000000006</v>
      </c>
    </row>
    <row r="1091" spans="1:2" x14ac:dyDescent="0.2">
      <c r="A1091">
        <v>1500580</v>
      </c>
      <c r="B1091">
        <v>84.188999999999993</v>
      </c>
    </row>
    <row r="1092" spans="1:2" x14ac:dyDescent="0.2">
      <c r="A1092">
        <v>1500590</v>
      </c>
      <c r="B1092">
        <v>83.567999999999998</v>
      </c>
    </row>
    <row r="1093" spans="1:2" x14ac:dyDescent="0.2">
      <c r="A1093">
        <v>1500600</v>
      </c>
      <c r="B1093">
        <v>81.498000000000005</v>
      </c>
    </row>
    <row r="1094" spans="1:2" x14ac:dyDescent="0.2">
      <c r="A1094">
        <v>1500610</v>
      </c>
      <c r="B1094">
        <v>81.7</v>
      </c>
    </row>
    <row r="1095" spans="1:2" x14ac:dyDescent="0.2">
      <c r="A1095">
        <v>1500620</v>
      </c>
      <c r="B1095">
        <v>83.766999999999996</v>
      </c>
    </row>
    <row r="1096" spans="1:2" x14ac:dyDescent="0.2">
      <c r="A1096">
        <v>1500630</v>
      </c>
      <c r="B1096">
        <v>80.933000000000007</v>
      </c>
    </row>
    <row r="1097" spans="1:2" x14ac:dyDescent="0.2">
      <c r="A1097">
        <v>1500640</v>
      </c>
      <c r="B1097">
        <v>82.177999999999997</v>
      </c>
    </row>
    <row r="1098" spans="1:2" x14ac:dyDescent="0.2">
      <c r="A1098">
        <v>1500650</v>
      </c>
      <c r="B1098">
        <v>81.900000000000006</v>
      </c>
    </row>
    <row r="1099" spans="1:2" x14ac:dyDescent="0.2">
      <c r="A1099">
        <v>1500660</v>
      </c>
      <c r="B1099">
        <v>78.23</v>
      </c>
    </row>
    <row r="1100" spans="1:2" x14ac:dyDescent="0.2">
      <c r="A1100">
        <v>1500670</v>
      </c>
      <c r="B1100">
        <v>79.180000000000007</v>
      </c>
    </row>
    <row r="1101" spans="1:2" x14ac:dyDescent="0.2">
      <c r="A1101">
        <v>1500680</v>
      </c>
      <c r="B1101">
        <v>78.73</v>
      </c>
    </row>
    <row r="1102" spans="1:2" x14ac:dyDescent="0.2">
      <c r="A1102">
        <v>1500690</v>
      </c>
      <c r="B1102">
        <v>78.144000000000005</v>
      </c>
    </row>
    <row r="1103" spans="1:2" x14ac:dyDescent="0.2">
      <c r="A1103">
        <v>1500700</v>
      </c>
      <c r="B1103">
        <v>78.144000000000005</v>
      </c>
    </row>
    <row r="1104" spans="1:2" x14ac:dyDescent="0.2">
      <c r="A1104">
        <v>1500710</v>
      </c>
      <c r="B1104">
        <v>78.144000000000005</v>
      </c>
    </row>
    <row r="1105" spans="1:2" x14ac:dyDescent="0.2">
      <c r="A1105">
        <v>1500720</v>
      </c>
      <c r="B1105">
        <v>78.144000000000005</v>
      </c>
    </row>
    <row r="1106" spans="1:2" x14ac:dyDescent="0.2">
      <c r="A1106">
        <v>1500730</v>
      </c>
      <c r="B1106">
        <v>78.144000000000005</v>
      </c>
    </row>
    <row r="1107" spans="1:2" x14ac:dyDescent="0.2">
      <c r="A1107">
        <v>1500740</v>
      </c>
      <c r="B1107">
        <v>78.144000000000005</v>
      </c>
    </row>
    <row r="1108" spans="1:2" x14ac:dyDescent="0.2">
      <c r="A1108">
        <v>1500750</v>
      </c>
      <c r="B1108">
        <v>78.144000000000005</v>
      </c>
    </row>
    <row r="1109" spans="1:2" x14ac:dyDescent="0.2">
      <c r="A1109">
        <v>1500760</v>
      </c>
      <c r="B1109">
        <v>78.144000000000005</v>
      </c>
    </row>
    <row r="1110" spans="1:2" x14ac:dyDescent="0.2">
      <c r="A1110">
        <v>1500770</v>
      </c>
      <c r="B1110">
        <v>78.144000000000005</v>
      </c>
    </row>
    <row r="1111" spans="1:2" x14ac:dyDescent="0.2">
      <c r="A1111">
        <v>1500780</v>
      </c>
      <c r="B1111">
        <v>78.144000000000005</v>
      </c>
    </row>
    <row r="1112" spans="1:2" x14ac:dyDescent="0.2">
      <c r="A1112">
        <v>1500790</v>
      </c>
      <c r="B1112">
        <v>78.144000000000005</v>
      </c>
    </row>
    <row r="1113" spans="1:2" x14ac:dyDescent="0.2">
      <c r="A1113">
        <v>1500800</v>
      </c>
      <c r="B1113">
        <v>78.144000000000005</v>
      </c>
    </row>
    <row r="1114" spans="1:2" x14ac:dyDescent="0.2">
      <c r="A1114">
        <v>1500810</v>
      </c>
      <c r="B1114">
        <v>78.144000000000005</v>
      </c>
    </row>
    <row r="1115" spans="1:2" x14ac:dyDescent="0.2">
      <c r="A1115">
        <v>1500820</v>
      </c>
      <c r="B1115">
        <v>78.144000000000005</v>
      </c>
    </row>
    <row r="1116" spans="1:2" x14ac:dyDescent="0.2">
      <c r="A1116">
        <v>1500830</v>
      </c>
      <c r="B1116">
        <v>78.144000000000005</v>
      </c>
    </row>
    <row r="1117" spans="1:2" x14ac:dyDescent="0.2">
      <c r="A1117">
        <v>1500840</v>
      </c>
      <c r="B1117">
        <v>78.144000000000005</v>
      </c>
    </row>
    <row r="1118" spans="1:2" x14ac:dyDescent="0.2">
      <c r="A1118">
        <v>1500850</v>
      </c>
      <c r="B1118">
        <v>78.144000000000005</v>
      </c>
    </row>
    <row r="1119" spans="1:2" x14ac:dyDescent="0.2">
      <c r="A1119">
        <v>1500860</v>
      </c>
      <c r="B1119">
        <v>78.144000000000005</v>
      </c>
    </row>
    <row r="1120" spans="1:2" x14ac:dyDescent="0.2">
      <c r="A1120">
        <v>1500870</v>
      </c>
      <c r="B1120">
        <v>78.144000000000005</v>
      </c>
    </row>
    <row r="1121" spans="1:2" x14ac:dyDescent="0.2">
      <c r="A1121">
        <v>1500880</v>
      </c>
      <c r="B1121">
        <v>78.144000000000005</v>
      </c>
    </row>
    <row r="1122" spans="1:2" x14ac:dyDescent="0.2">
      <c r="A1122">
        <v>1500890</v>
      </c>
      <c r="B1122">
        <v>78.144000000000005</v>
      </c>
    </row>
    <row r="1123" spans="1:2" x14ac:dyDescent="0.2">
      <c r="A1123">
        <v>1500900</v>
      </c>
      <c r="B1123">
        <v>78.144000000000005</v>
      </c>
    </row>
    <row r="1124" spans="1:2" x14ac:dyDescent="0.2">
      <c r="A1124">
        <v>1500910</v>
      </c>
      <c r="B1124">
        <v>78.144000000000005</v>
      </c>
    </row>
    <row r="1125" spans="1:2" x14ac:dyDescent="0.2">
      <c r="A1125">
        <v>1500920</v>
      </c>
      <c r="B1125">
        <v>78.144000000000005</v>
      </c>
    </row>
    <row r="1126" spans="1:2" x14ac:dyDescent="0.2">
      <c r="A1126">
        <v>1500930</v>
      </c>
      <c r="B1126">
        <v>78.165999999999997</v>
      </c>
    </row>
    <row r="1127" spans="1:2" x14ac:dyDescent="0.2">
      <c r="A1127">
        <v>1500940</v>
      </c>
      <c r="B1127">
        <v>78.144000000000005</v>
      </c>
    </row>
    <row r="1128" spans="1:2" x14ac:dyDescent="0.2">
      <c r="A1128">
        <v>1500950</v>
      </c>
      <c r="B1128">
        <v>78.144000000000005</v>
      </c>
    </row>
    <row r="1129" spans="1:2" x14ac:dyDescent="0.2">
      <c r="A1129">
        <v>1500960</v>
      </c>
      <c r="B1129">
        <v>78.144000000000005</v>
      </c>
    </row>
    <row r="1130" spans="1:2" x14ac:dyDescent="0.2">
      <c r="A1130">
        <v>1500970</v>
      </c>
      <c r="B1130">
        <v>78.144000000000005</v>
      </c>
    </row>
    <row r="1131" spans="1:2" x14ac:dyDescent="0.2">
      <c r="A1131">
        <v>1500980</v>
      </c>
      <c r="B1131">
        <v>78.144000000000005</v>
      </c>
    </row>
    <row r="1132" spans="1:2" x14ac:dyDescent="0.2">
      <c r="A1132">
        <v>1500990</v>
      </c>
      <c r="B1132">
        <v>78.144000000000005</v>
      </c>
    </row>
    <row r="1133" spans="1:2" x14ac:dyDescent="0.2">
      <c r="A1133">
        <v>1501000</v>
      </c>
      <c r="B1133">
        <v>78.144000000000005</v>
      </c>
    </row>
    <row r="1134" spans="1:2" x14ac:dyDescent="0.2">
      <c r="A1134">
        <v>1501010</v>
      </c>
      <c r="B1134">
        <v>78.144000000000005</v>
      </c>
    </row>
    <row r="1135" spans="1:2" x14ac:dyDescent="0.2">
      <c r="A1135">
        <v>1501020</v>
      </c>
      <c r="B1135">
        <v>78.144000000000005</v>
      </c>
    </row>
    <row r="1136" spans="1:2" x14ac:dyDescent="0.2">
      <c r="A1136">
        <v>1501030</v>
      </c>
      <c r="B1136">
        <v>78.144000000000005</v>
      </c>
    </row>
    <row r="1137" spans="1:2" x14ac:dyDescent="0.2">
      <c r="A1137">
        <v>1501040</v>
      </c>
      <c r="B1137">
        <v>78.144000000000005</v>
      </c>
    </row>
    <row r="1138" spans="1:2" x14ac:dyDescent="0.2">
      <c r="A1138">
        <v>1501050</v>
      </c>
      <c r="B1138">
        <v>78.144000000000005</v>
      </c>
    </row>
    <row r="1139" spans="1:2" x14ac:dyDescent="0.2">
      <c r="A1139">
        <v>1501060</v>
      </c>
      <c r="B1139">
        <v>78.144000000000005</v>
      </c>
    </row>
    <row r="1140" spans="1:2" x14ac:dyDescent="0.2">
      <c r="A1140">
        <v>1501070</v>
      </c>
      <c r="B1140">
        <v>78.144000000000005</v>
      </c>
    </row>
    <row r="1141" spans="1:2" x14ac:dyDescent="0.2">
      <c r="A1141">
        <v>1501080</v>
      </c>
      <c r="B1141">
        <v>78.144000000000005</v>
      </c>
    </row>
    <row r="1142" spans="1:2" x14ac:dyDescent="0.2">
      <c r="A1142">
        <v>1501090</v>
      </c>
      <c r="B1142">
        <v>83.896000000000001</v>
      </c>
    </row>
    <row r="1143" spans="1:2" x14ac:dyDescent="0.2">
      <c r="A1143">
        <v>1501091</v>
      </c>
      <c r="B1143">
        <v>82.55</v>
      </c>
    </row>
    <row r="1144" spans="1:2" x14ac:dyDescent="0.2">
      <c r="A1144">
        <v>1501100</v>
      </c>
      <c r="B1144">
        <v>78.144000000000005</v>
      </c>
    </row>
    <row r="1145" spans="1:2" x14ac:dyDescent="0.2">
      <c r="A1145">
        <v>1501110</v>
      </c>
      <c r="B1145">
        <v>78.144000000000005</v>
      </c>
    </row>
    <row r="1146" spans="1:2" x14ac:dyDescent="0.2">
      <c r="A1146">
        <v>1501120</v>
      </c>
      <c r="B1146">
        <v>78.144000000000005</v>
      </c>
    </row>
    <row r="1147" spans="1:2" x14ac:dyDescent="0.2">
      <c r="A1147">
        <v>1501130</v>
      </c>
      <c r="B1147">
        <v>78.144000000000005</v>
      </c>
    </row>
    <row r="1148" spans="1:2" x14ac:dyDescent="0.2">
      <c r="A1148">
        <v>1501140</v>
      </c>
      <c r="B1148">
        <v>78.144000000000005</v>
      </c>
    </row>
    <row r="1149" spans="1:2" x14ac:dyDescent="0.2">
      <c r="A1149">
        <v>1501150</v>
      </c>
      <c r="B1149">
        <v>78.144000000000005</v>
      </c>
    </row>
    <row r="1150" spans="1:2" x14ac:dyDescent="0.2">
      <c r="A1150">
        <v>1501160</v>
      </c>
      <c r="B1150">
        <v>78.144000000000005</v>
      </c>
    </row>
    <row r="1151" spans="1:2" x14ac:dyDescent="0.2">
      <c r="A1151">
        <v>1501170</v>
      </c>
      <c r="B1151">
        <v>78.144000000000005</v>
      </c>
    </row>
    <row r="1152" spans="1:2" x14ac:dyDescent="0.2">
      <c r="A1152">
        <v>1501180</v>
      </c>
      <c r="B1152">
        <v>78.144000000000005</v>
      </c>
    </row>
    <row r="1153" spans="1:2" x14ac:dyDescent="0.2">
      <c r="A1153">
        <v>1501190</v>
      </c>
      <c r="B1153">
        <v>78.144000000000005</v>
      </c>
    </row>
    <row r="1154" spans="1:2" x14ac:dyDescent="0.2">
      <c r="A1154">
        <v>1501200</v>
      </c>
      <c r="B1154">
        <v>78.144000000000005</v>
      </c>
    </row>
    <row r="1155" spans="1:2" x14ac:dyDescent="0.2">
      <c r="A1155">
        <v>1501210</v>
      </c>
      <c r="B1155">
        <v>78.144000000000005</v>
      </c>
    </row>
    <row r="1156" spans="1:2" x14ac:dyDescent="0.2">
      <c r="A1156">
        <v>1501220</v>
      </c>
      <c r="B1156">
        <v>78.144000000000005</v>
      </c>
    </row>
    <row r="1157" spans="1:2" x14ac:dyDescent="0.2">
      <c r="A1157">
        <v>1501230</v>
      </c>
      <c r="B1157">
        <v>78.144000000000005</v>
      </c>
    </row>
    <row r="1158" spans="1:2" x14ac:dyDescent="0.2">
      <c r="A1158">
        <v>1501240</v>
      </c>
      <c r="B1158">
        <v>78.144000000000005</v>
      </c>
    </row>
    <row r="1159" spans="1:2" x14ac:dyDescent="0.2">
      <c r="A1159">
        <v>1501250</v>
      </c>
      <c r="B1159">
        <v>78.144000000000005</v>
      </c>
    </row>
    <row r="1160" spans="1:2" x14ac:dyDescent="0.2">
      <c r="A1160">
        <v>1501260</v>
      </c>
      <c r="B1160">
        <v>78.144000000000005</v>
      </c>
    </row>
    <row r="1161" spans="1:2" x14ac:dyDescent="0.2">
      <c r="A1161">
        <v>1501270</v>
      </c>
      <c r="B1161">
        <v>84.23</v>
      </c>
    </row>
    <row r="1162" spans="1:2" x14ac:dyDescent="0.2">
      <c r="A1162">
        <v>1501271</v>
      </c>
      <c r="B1162">
        <v>79.647999999999996</v>
      </c>
    </row>
    <row r="1163" spans="1:2" x14ac:dyDescent="0.2">
      <c r="A1163">
        <v>1501280</v>
      </c>
      <c r="B1163">
        <v>80.652000000000001</v>
      </c>
    </row>
    <row r="1164" spans="1:2" x14ac:dyDescent="0.2">
      <c r="A1164">
        <v>1501281</v>
      </c>
      <c r="B1164">
        <v>78.337000000000003</v>
      </c>
    </row>
    <row r="1165" spans="1:2" x14ac:dyDescent="0.2">
      <c r="A1165">
        <v>1501290</v>
      </c>
      <c r="B1165">
        <v>78.664000000000001</v>
      </c>
    </row>
    <row r="1166" spans="1:2" x14ac:dyDescent="0.2">
      <c r="A1166">
        <v>1501291</v>
      </c>
      <c r="B1166">
        <v>78.144000000000005</v>
      </c>
    </row>
    <row r="1167" spans="1:2" x14ac:dyDescent="0.2">
      <c r="A1167">
        <v>1501292</v>
      </c>
      <c r="B1167">
        <v>78.144000000000005</v>
      </c>
    </row>
    <row r="1168" spans="1:2" x14ac:dyDescent="0.2">
      <c r="A1168">
        <v>1501300</v>
      </c>
      <c r="B1168">
        <v>80.569999999999993</v>
      </c>
    </row>
    <row r="1169" spans="1:2" x14ac:dyDescent="0.2">
      <c r="A1169">
        <v>1501310</v>
      </c>
      <c r="B1169">
        <v>81.897000000000006</v>
      </c>
    </row>
    <row r="1170" spans="1:2" x14ac:dyDescent="0.2">
      <c r="A1170">
        <v>1501311</v>
      </c>
      <c r="B1170">
        <v>80.087999999999994</v>
      </c>
    </row>
    <row r="1171" spans="1:2" x14ac:dyDescent="0.2">
      <c r="A1171">
        <v>1501320</v>
      </c>
      <c r="B1171">
        <v>80.555000000000007</v>
      </c>
    </row>
    <row r="1172" spans="1:2" x14ac:dyDescent="0.2">
      <c r="A1172">
        <v>1501330</v>
      </c>
      <c r="B1172">
        <v>78.222999999999999</v>
      </c>
    </row>
    <row r="1173" spans="1:2" x14ac:dyDescent="0.2">
      <c r="A1173">
        <v>1501340</v>
      </c>
      <c r="B1173">
        <v>78.144000000000005</v>
      </c>
    </row>
    <row r="1174" spans="1:2" x14ac:dyDescent="0.2">
      <c r="A1174">
        <v>1501350</v>
      </c>
      <c r="B1174">
        <v>78.144000000000005</v>
      </c>
    </row>
    <row r="1175" spans="1:2" x14ac:dyDescent="0.2">
      <c r="A1175">
        <v>1501360</v>
      </c>
      <c r="B1175">
        <v>78.144000000000005</v>
      </c>
    </row>
    <row r="1176" spans="1:2" x14ac:dyDescent="0.2">
      <c r="A1176">
        <v>1501370</v>
      </c>
      <c r="B1176">
        <v>78.144000000000005</v>
      </c>
    </row>
    <row r="1177" spans="1:2" x14ac:dyDescent="0.2">
      <c r="A1177">
        <v>1501380</v>
      </c>
      <c r="B1177">
        <v>78.144000000000005</v>
      </c>
    </row>
    <row r="1178" spans="1:2" x14ac:dyDescent="0.2">
      <c r="A1178">
        <v>1501390</v>
      </c>
      <c r="B1178">
        <v>78.144000000000005</v>
      </c>
    </row>
    <row r="1179" spans="1:2" x14ac:dyDescent="0.2">
      <c r="A1179">
        <v>1501400</v>
      </c>
      <c r="B1179">
        <v>78.144000000000005</v>
      </c>
    </row>
    <row r="1180" spans="1:2" x14ac:dyDescent="0.2">
      <c r="A1180">
        <v>1501410</v>
      </c>
      <c r="B1180">
        <v>78.144000000000005</v>
      </c>
    </row>
    <row r="1181" spans="1:2" x14ac:dyDescent="0.2">
      <c r="A1181">
        <v>1501420</v>
      </c>
      <c r="B1181">
        <v>78.144000000000005</v>
      </c>
    </row>
    <row r="1182" spans="1:2" x14ac:dyDescent="0.2">
      <c r="A1182">
        <v>1501430</v>
      </c>
      <c r="B1182">
        <v>78.144000000000005</v>
      </c>
    </row>
    <row r="1183" spans="1:2" x14ac:dyDescent="0.2">
      <c r="A1183">
        <v>1501440</v>
      </c>
      <c r="B1183">
        <v>81.646000000000001</v>
      </c>
    </row>
    <row r="1184" spans="1:2" x14ac:dyDescent="0.2">
      <c r="A1184">
        <v>1501450</v>
      </c>
      <c r="B1184">
        <v>81.700999999999993</v>
      </c>
    </row>
    <row r="1185" spans="1:2" x14ac:dyDescent="0.2">
      <c r="A1185">
        <v>1501460</v>
      </c>
      <c r="B1185">
        <v>78.55</v>
      </c>
    </row>
    <row r="1186" spans="1:2" x14ac:dyDescent="0.2">
      <c r="A1186">
        <v>1501470</v>
      </c>
      <c r="B1186">
        <v>82.941000000000003</v>
      </c>
    </row>
    <row r="1187" spans="1:2" x14ac:dyDescent="0.2">
      <c r="A1187">
        <v>1501480</v>
      </c>
      <c r="B1187">
        <v>82.849000000000004</v>
      </c>
    </row>
    <row r="1188" spans="1:2" x14ac:dyDescent="0.2">
      <c r="A1188">
        <v>1501490</v>
      </c>
      <c r="B1188">
        <v>79.881</v>
      </c>
    </row>
    <row r="1189" spans="1:2" x14ac:dyDescent="0.2">
      <c r="A1189">
        <v>1501500</v>
      </c>
      <c r="B1189">
        <v>81.884</v>
      </c>
    </row>
    <row r="1190" spans="1:2" x14ac:dyDescent="0.2">
      <c r="A1190">
        <v>1501510</v>
      </c>
      <c r="B1190">
        <v>82.209000000000003</v>
      </c>
    </row>
    <row r="1191" spans="1:2" x14ac:dyDescent="0.2">
      <c r="A1191">
        <v>1501520</v>
      </c>
      <c r="B1191">
        <v>78.801000000000002</v>
      </c>
    </row>
    <row r="1192" spans="1:2" x14ac:dyDescent="0.2">
      <c r="A1192">
        <v>1501530</v>
      </c>
      <c r="B1192">
        <v>78.144000000000005</v>
      </c>
    </row>
    <row r="1193" spans="1:2" x14ac:dyDescent="0.2">
      <c r="A1193">
        <v>1501540</v>
      </c>
      <c r="B1193">
        <v>78.144000000000005</v>
      </c>
    </row>
    <row r="1194" spans="1:2" x14ac:dyDescent="0.2">
      <c r="A1194">
        <v>1501550</v>
      </c>
      <c r="B1194">
        <v>78.144000000000005</v>
      </c>
    </row>
    <row r="1195" spans="1:2" x14ac:dyDescent="0.2">
      <c r="A1195">
        <v>1501560</v>
      </c>
      <c r="B1195">
        <v>83.457999999999998</v>
      </c>
    </row>
    <row r="1196" spans="1:2" x14ac:dyDescent="0.2">
      <c r="A1196">
        <v>1501570</v>
      </c>
      <c r="B1196">
        <v>78.766000000000005</v>
      </c>
    </row>
    <row r="1197" spans="1:2" x14ac:dyDescent="0.2">
      <c r="A1197">
        <v>1501580</v>
      </c>
      <c r="B1197">
        <v>79.915000000000006</v>
      </c>
    </row>
    <row r="1198" spans="1:2" x14ac:dyDescent="0.2">
      <c r="A1198">
        <v>1501590</v>
      </c>
      <c r="B1198">
        <v>86.058999999999997</v>
      </c>
    </row>
    <row r="1199" spans="1:2" x14ac:dyDescent="0.2">
      <c r="A1199">
        <v>1501600</v>
      </c>
      <c r="B1199">
        <v>79.05</v>
      </c>
    </row>
    <row r="1200" spans="1:2" x14ac:dyDescent="0.2">
      <c r="A1200">
        <v>1501610</v>
      </c>
      <c r="B1200">
        <v>78.918000000000006</v>
      </c>
    </row>
    <row r="1201" spans="1:2" x14ac:dyDescent="0.2">
      <c r="A1201">
        <v>1501620</v>
      </c>
      <c r="B1201">
        <v>78.144000000000005</v>
      </c>
    </row>
    <row r="1202" spans="1:2" x14ac:dyDescent="0.2">
      <c r="A1202">
        <v>1501630</v>
      </c>
      <c r="B1202">
        <v>78.144000000000005</v>
      </c>
    </row>
    <row r="1203" spans="1:2" x14ac:dyDescent="0.2">
      <c r="A1203">
        <v>1501640</v>
      </c>
      <c r="B1203">
        <v>78.144000000000005</v>
      </c>
    </row>
    <row r="1204" spans="1:2" x14ac:dyDescent="0.2">
      <c r="A1204">
        <v>1501650</v>
      </c>
      <c r="B1204">
        <v>78.144000000000005</v>
      </c>
    </row>
    <row r="1205" spans="1:2" x14ac:dyDescent="0.2">
      <c r="A1205">
        <v>1501660</v>
      </c>
      <c r="B1205">
        <v>78.144000000000005</v>
      </c>
    </row>
    <row r="1206" spans="1:2" x14ac:dyDescent="0.2">
      <c r="A1206">
        <v>1501670</v>
      </c>
      <c r="B1206">
        <v>78.144000000000005</v>
      </c>
    </row>
    <row r="1207" spans="1:2" x14ac:dyDescent="0.2">
      <c r="A1207">
        <v>1501680</v>
      </c>
      <c r="B1207">
        <v>78.144000000000005</v>
      </c>
    </row>
    <row r="1208" spans="1:2" x14ac:dyDescent="0.2">
      <c r="A1208">
        <v>1501690</v>
      </c>
      <c r="B1208">
        <v>78.144000000000005</v>
      </c>
    </row>
    <row r="1209" spans="1:2" x14ac:dyDescent="0.2">
      <c r="A1209">
        <v>1501700</v>
      </c>
      <c r="B1209">
        <v>78.144000000000005</v>
      </c>
    </row>
    <row r="1210" spans="1:2" x14ac:dyDescent="0.2">
      <c r="A1210">
        <v>1501710</v>
      </c>
      <c r="B1210">
        <v>78.144000000000005</v>
      </c>
    </row>
    <row r="1211" spans="1:2" x14ac:dyDescent="0.2">
      <c r="A1211">
        <v>1501720</v>
      </c>
      <c r="B1211">
        <v>78.144000000000005</v>
      </c>
    </row>
    <row r="1212" spans="1:2" x14ac:dyDescent="0.2">
      <c r="A1212">
        <v>1501730</v>
      </c>
      <c r="B1212">
        <v>78.144000000000005</v>
      </c>
    </row>
    <row r="1213" spans="1:2" x14ac:dyDescent="0.2">
      <c r="A1213">
        <v>1501740</v>
      </c>
      <c r="B1213">
        <v>78.144000000000005</v>
      </c>
    </row>
    <row r="1214" spans="1:2" x14ac:dyDescent="0.2">
      <c r="A1214">
        <v>1501750</v>
      </c>
      <c r="B1214">
        <v>78.144000000000005</v>
      </c>
    </row>
    <row r="1215" spans="1:2" x14ac:dyDescent="0.2">
      <c r="A1215">
        <v>1501760</v>
      </c>
      <c r="B1215">
        <v>78.144000000000005</v>
      </c>
    </row>
    <row r="1216" spans="1:2" x14ac:dyDescent="0.2">
      <c r="A1216">
        <v>1501770</v>
      </c>
      <c r="B1216">
        <v>78.144000000000005</v>
      </c>
    </row>
    <row r="1217" spans="1:2" x14ac:dyDescent="0.2">
      <c r="A1217">
        <v>1501780</v>
      </c>
      <c r="B1217">
        <v>78.144000000000005</v>
      </c>
    </row>
    <row r="1218" spans="1:2" x14ac:dyDescent="0.2">
      <c r="A1218">
        <v>1501790</v>
      </c>
      <c r="B1218">
        <v>78.144000000000005</v>
      </c>
    </row>
    <row r="1219" spans="1:2" x14ac:dyDescent="0.2">
      <c r="A1219">
        <v>1501800</v>
      </c>
      <c r="B1219">
        <v>78.144000000000005</v>
      </c>
    </row>
    <row r="1220" spans="1:2" x14ac:dyDescent="0.2">
      <c r="A1220">
        <v>1501810</v>
      </c>
      <c r="B1220">
        <v>78.144000000000005</v>
      </c>
    </row>
    <row r="1221" spans="1:2" x14ac:dyDescent="0.2">
      <c r="A1221">
        <v>1501820</v>
      </c>
      <c r="B1221">
        <v>78.144000000000005</v>
      </c>
    </row>
    <row r="1222" spans="1:2" x14ac:dyDescent="0.2">
      <c r="A1222">
        <v>1501830</v>
      </c>
      <c r="B1222">
        <v>78.144000000000005</v>
      </c>
    </row>
    <row r="1223" spans="1:2" x14ac:dyDescent="0.2">
      <c r="A1223">
        <v>1501840</v>
      </c>
      <c r="B1223">
        <v>78.144000000000005</v>
      </c>
    </row>
    <row r="1224" spans="1:2" x14ac:dyDescent="0.2">
      <c r="A1224">
        <v>1501850</v>
      </c>
      <c r="B1224">
        <v>78.144000000000005</v>
      </c>
    </row>
    <row r="1225" spans="1:2" x14ac:dyDescent="0.2">
      <c r="A1225">
        <v>1501860</v>
      </c>
      <c r="B1225">
        <v>78.144000000000005</v>
      </c>
    </row>
    <row r="1226" spans="1:2" x14ac:dyDescent="0.2">
      <c r="A1226">
        <v>1501870</v>
      </c>
      <c r="B1226">
        <v>78.144000000000005</v>
      </c>
    </row>
    <row r="1227" spans="1:2" x14ac:dyDescent="0.2">
      <c r="A1227">
        <v>1501880</v>
      </c>
      <c r="B1227">
        <v>78.144000000000005</v>
      </c>
    </row>
    <row r="1228" spans="1:2" x14ac:dyDescent="0.2">
      <c r="A1228">
        <v>1501890</v>
      </c>
      <c r="B1228">
        <v>78.144000000000005</v>
      </c>
    </row>
    <row r="1229" spans="1:2" x14ac:dyDescent="0.2">
      <c r="A1229">
        <v>1501900</v>
      </c>
      <c r="B1229">
        <v>78.144000000000005</v>
      </c>
    </row>
    <row r="1230" spans="1:2" x14ac:dyDescent="0.2">
      <c r="A1230">
        <v>1501910</v>
      </c>
      <c r="B1230">
        <v>78.144000000000005</v>
      </c>
    </row>
    <row r="1231" spans="1:2" x14ac:dyDescent="0.2">
      <c r="A1231">
        <v>1501920</v>
      </c>
      <c r="B1231">
        <v>78.144000000000005</v>
      </c>
    </row>
    <row r="1232" spans="1:2" x14ac:dyDescent="0.2">
      <c r="A1232">
        <v>1501930</v>
      </c>
      <c r="B1232">
        <v>78.144000000000005</v>
      </c>
    </row>
    <row r="1233" spans="1:2" x14ac:dyDescent="0.2">
      <c r="A1233">
        <v>1501940</v>
      </c>
      <c r="B1233">
        <v>78.144000000000005</v>
      </c>
    </row>
    <row r="1234" spans="1:2" x14ac:dyDescent="0.2">
      <c r="A1234">
        <v>1501950</v>
      </c>
      <c r="B1234">
        <v>78.144000000000005</v>
      </c>
    </row>
    <row r="1235" spans="1:2" x14ac:dyDescent="0.2">
      <c r="A1235">
        <v>1501960</v>
      </c>
      <c r="B1235">
        <v>78.144000000000005</v>
      </c>
    </row>
    <row r="1236" spans="1:2" x14ac:dyDescent="0.2">
      <c r="A1236">
        <v>1501970</v>
      </c>
      <c r="B1236">
        <v>78.144000000000005</v>
      </c>
    </row>
    <row r="1237" spans="1:2" x14ac:dyDescent="0.2">
      <c r="A1237">
        <v>1501980</v>
      </c>
      <c r="B1237">
        <v>78.144000000000005</v>
      </c>
    </row>
    <row r="1238" spans="1:2" x14ac:dyDescent="0.2">
      <c r="A1238">
        <v>1501990</v>
      </c>
      <c r="B1238">
        <v>78.144000000000005</v>
      </c>
    </row>
    <row r="1239" spans="1:2" x14ac:dyDescent="0.2">
      <c r="A1239">
        <v>1502000</v>
      </c>
      <c r="B1239">
        <v>78.144000000000005</v>
      </c>
    </row>
    <row r="1240" spans="1:2" x14ac:dyDescent="0.2">
      <c r="A1240">
        <v>1502010</v>
      </c>
      <c r="B1240">
        <v>78.144000000000005</v>
      </c>
    </row>
    <row r="1241" spans="1:2" x14ac:dyDescent="0.2">
      <c r="A1241">
        <v>1502020</v>
      </c>
      <c r="B1241">
        <v>78.144000000000005</v>
      </c>
    </row>
    <row r="1242" spans="1:2" x14ac:dyDescent="0.2">
      <c r="A1242">
        <v>1502030</v>
      </c>
      <c r="B1242">
        <v>78.144000000000005</v>
      </c>
    </row>
    <row r="1243" spans="1:2" x14ac:dyDescent="0.2">
      <c r="A1243">
        <v>1502040</v>
      </c>
      <c r="B1243">
        <v>78.144000000000005</v>
      </c>
    </row>
    <row r="1244" spans="1:2" x14ac:dyDescent="0.2">
      <c r="A1244">
        <v>1502050</v>
      </c>
      <c r="B1244">
        <v>78.144000000000005</v>
      </c>
    </row>
    <row r="1245" spans="1:2" x14ac:dyDescent="0.2">
      <c r="A1245">
        <v>1502060</v>
      </c>
      <c r="B1245">
        <v>78.144000000000005</v>
      </c>
    </row>
    <row r="1246" spans="1:2" x14ac:dyDescent="0.2">
      <c r="A1246">
        <v>1502070</v>
      </c>
      <c r="B1246">
        <v>78.144000000000005</v>
      </c>
    </row>
    <row r="1247" spans="1:2" x14ac:dyDescent="0.2">
      <c r="A1247">
        <v>1502080</v>
      </c>
      <c r="B1247">
        <v>78.144000000000005</v>
      </c>
    </row>
    <row r="1248" spans="1:2" x14ac:dyDescent="0.2">
      <c r="A1248">
        <v>1502090</v>
      </c>
      <c r="B1248">
        <v>78.144000000000005</v>
      </c>
    </row>
    <row r="1249" spans="1:2" x14ac:dyDescent="0.2">
      <c r="A1249">
        <v>1502100</v>
      </c>
      <c r="B1249">
        <v>78.144000000000005</v>
      </c>
    </row>
    <row r="1250" spans="1:2" x14ac:dyDescent="0.2">
      <c r="A1250">
        <v>1502110</v>
      </c>
      <c r="B1250">
        <v>78.144000000000005</v>
      </c>
    </row>
    <row r="1251" spans="1:2" x14ac:dyDescent="0.2">
      <c r="A1251">
        <v>1502120</v>
      </c>
      <c r="B1251">
        <v>78.144000000000005</v>
      </c>
    </row>
    <row r="1252" spans="1:2" x14ac:dyDescent="0.2">
      <c r="A1252">
        <v>1502130</v>
      </c>
      <c r="B1252">
        <v>78.144000000000005</v>
      </c>
    </row>
    <row r="1253" spans="1:2" x14ac:dyDescent="0.2">
      <c r="A1253">
        <v>1502140</v>
      </c>
      <c r="B1253">
        <v>78.144000000000005</v>
      </c>
    </row>
    <row r="1254" spans="1:2" x14ac:dyDescent="0.2">
      <c r="A1254">
        <v>1502150</v>
      </c>
      <c r="B1254">
        <v>78.144000000000005</v>
      </c>
    </row>
    <row r="1255" spans="1:2" x14ac:dyDescent="0.2">
      <c r="A1255">
        <v>1502160</v>
      </c>
      <c r="B1255">
        <v>78.144000000000005</v>
      </c>
    </row>
    <row r="1256" spans="1:2" x14ac:dyDescent="0.2">
      <c r="A1256">
        <v>1502170</v>
      </c>
      <c r="B1256">
        <v>78.144000000000005</v>
      </c>
    </row>
    <row r="1257" spans="1:2" x14ac:dyDescent="0.2">
      <c r="A1257">
        <v>1502180</v>
      </c>
      <c r="B1257">
        <v>78.144000000000005</v>
      </c>
    </row>
    <row r="1258" spans="1:2" x14ac:dyDescent="0.2">
      <c r="A1258">
        <v>1502190</v>
      </c>
      <c r="B1258">
        <v>78.144000000000005</v>
      </c>
    </row>
    <row r="1259" spans="1:2" x14ac:dyDescent="0.2">
      <c r="A1259">
        <v>1502200</v>
      </c>
      <c r="B1259">
        <v>78.144000000000005</v>
      </c>
    </row>
    <row r="1260" spans="1:2" x14ac:dyDescent="0.2">
      <c r="A1260">
        <v>1502210</v>
      </c>
      <c r="B1260">
        <v>78.144000000000005</v>
      </c>
    </row>
    <row r="1261" spans="1:2" x14ac:dyDescent="0.2">
      <c r="A1261">
        <v>1502220</v>
      </c>
      <c r="B1261">
        <v>78.144000000000005</v>
      </c>
    </row>
    <row r="1262" spans="1:2" x14ac:dyDescent="0.2">
      <c r="A1262">
        <v>1502230</v>
      </c>
      <c r="B1262">
        <v>78.144000000000005</v>
      </c>
    </row>
    <row r="1263" spans="1:2" x14ac:dyDescent="0.2">
      <c r="A1263">
        <v>1502240</v>
      </c>
      <c r="B1263">
        <v>78.144000000000005</v>
      </c>
    </row>
    <row r="1264" spans="1:2" x14ac:dyDescent="0.2">
      <c r="A1264">
        <v>1502250</v>
      </c>
      <c r="B1264">
        <v>78.144000000000005</v>
      </c>
    </row>
    <row r="1265" spans="1:2" x14ac:dyDescent="0.2">
      <c r="A1265">
        <v>1502260</v>
      </c>
      <c r="B1265">
        <v>78.144000000000005</v>
      </c>
    </row>
    <row r="1266" spans="1:2" x14ac:dyDescent="0.2">
      <c r="A1266">
        <v>1502270</v>
      </c>
      <c r="B1266">
        <v>78.144000000000005</v>
      </c>
    </row>
    <row r="1267" spans="1:2" x14ac:dyDescent="0.2">
      <c r="A1267">
        <v>1502280</v>
      </c>
      <c r="B1267">
        <v>78.144000000000005</v>
      </c>
    </row>
    <row r="1268" spans="1:2" x14ac:dyDescent="0.2">
      <c r="A1268">
        <v>1502290</v>
      </c>
      <c r="B1268">
        <v>78.144000000000005</v>
      </c>
    </row>
    <row r="1269" spans="1:2" x14ac:dyDescent="0.2">
      <c r="A1269">
        <v>1502300</v>
      </c>
      <c r="B1269">
        <v>78.144000000000005</v>
      </c>
    </row>
    <row r="1270" spans="1:2" x14ac:dyDescent="0.2">
      <c r="A1270">
        <v>1502310</v>
      </c>
      <c r="B1270">
        <v>78.144000000000005</v>
      </c>
    </row>
    <row r="1271" spans="1:2" x14ac:dyDescent="0.2">
      <c r="A1271">
        <v>1502320</v>
      </c>
      <c r="B1271">
        <v>78.144000000000005</v>
      </c>
    </row>
    <row r="1272" spans="1:2" x14ac:dyDescent="0.2">
      <c r="A1272">
        <v>1600010</v>
      </c>
      <c r="B1272">
        <v>78.144000000000005</v>
      </c>
    </row>
    <row r="1273" spans="1:2" x14ac:dyDescent="0.2">
      <c r="A1273">
        <v>1600020</v>
      </c>
      <c r="B1273">
        <v>78.144000000000005</v>
      </c>
    </row>
    <row r="1274" spans="1:2" x14ac:dyDescent="0.2">
      <c r="A1274">
        <v>1600030</v>
      </c>
      <c r="B1274">
        <v>78.144000000000005</v>
      </c>
    </row>
    <row r="1275" spans="1:2" x14ac:dyDescent="0.2">
      <c r="A1275">
        <v>1600031</v>
      </c>
      <c r="B1275">
        <v>78.144000000000005</v>
      </c>
    </row>
    <row r="1276" spans="1:2" x14ac:dyDescent="0.2">
      <c r="A1276">
        <v>1600040</v>
      </c>
      <c r="B1276">
        <v>78.144000000000005</v>
      </c>
    </row>
    <row r="1277" spans="1:2" x14ac:dyDescent="0.2">
      <c r="A1277">
        <v>1600050</v>
      </c>
      <c r="B1277">
        <v>78.144000000000005</v>
      </c>
    </row>
    <row r="1278" spans="1:2" x14ac:dyDescent="0.2">
      <c r="A1278">
        <v>1600060</v>
      </c>
      <c r="B1278">
        <v>78.144000000000005</v>
      </c>
    </row>
    <row r="1279" spans="1:2" x14ac:dyDescent="0.2">
      <c r="A1279">
        <v>1600070</v>
      </c>
      <c r="B1279">
        <v>78.144000000000005</v>
      </c>
    </row>
    <row r="1280" spans="1:2" x14ac:dyDescent="0.2">
      <c r="A1280">
        <v>1600080</v>
      </c>
      <c r="B1280">
        <v>78.144000000000005</v>
      </c>
    </row>
    <row r="1281" spans="1:2" x14ac:dyDescent="0.2">
      <c r="A1281">
        <v>1700010</v>
      </c>
      <c r="B1281">
        <v>82.951999999999998</v>
      </c>
    </row>
    <row r="1282" spans="1:2" x14ac:dyDescent="0.2">
      <c r="A1282">
        <v>1700020</v>
      </c>
      <c r="B1282">
        <v>78.260000000000005</v>
      </c>
    </row>
    <row r="1283" spans="1:2" x14ac:dyDescent="0.2">
      <c r="A1283">
        <v>1700030</v>
      </c>
      <c r="B1283">
        <v>81.945999999999998</v>
      </c>
    </row>
    <row r="1284" spans="1:2" x14ac:dyDescent="0.2">
      <c r="A1284">
        <v>1700040</v>
      </c>
      <c r="B1284">
        <v>79.075000000000003</v>
      </c>
    </row>
    <row r="1285" spans="1:2" x14ac:dyDescent="0.2">
      <c r="A1285">
        <v>1700050</v>
      </c>
      <c r="B1285">
        <v>81.994</v>
      </c>
    </row>
    <row r="1286" spans="1:2" x14ac:dyDescent="0.2">
      <c r="A1286">
        <v>1700060</v>
      </c>
      <c r="B1286">
        <v>81.623999999999995</v>
      </c>
    </row>
    <row r="1287" spans="1:2" x14ac:dyDescent="0.2">
      <c r="A1287">
        <v>1700070</v>
      </c>
      <c r="B1287">
        <v>85.625</v>
      </c>
    </row>
    <row r="1288" spans="1:2" x14ac:dyDescent="0.2">
      <c r="A1288">
        <v>1700080</v>
      </c>
      <c r="B1288">
        <v>83.302000000000007</v>
      </c>
    </row>
    <row r="1289" spans="1:2" x14ac:dyDescent="0.2">
      <c r="A1289">
        <v>1700090</v>
      </c>
      <c r="B1289">
        <v>78.144000000000005</v>
      </c>
    </row>
    <row r="1290" spans="1:2" x14ac:dyDescent="0.2">
      <c r="A1290">
        <v>1700100</v>
      </c>
      <c r="B1290">
        <v>78.144000000000005</v>
      </c>
    </row>
    <row r="1291" spans="1:2" x14ac:dyDescent="0.2">
      <c r="A1291">
        <v>1700110</v>
      </c>
      <c r="B1291">
        <v>80.260999999999996</v>
      </c>
    </row>
    <row r="1292" spans="1:2" x14ac:dyDescent="0.2">
      <c r="A1292">
        <v>1700120</v>
      </c>
      <c r="B1292">
        <v>85.393000000000001</v>
      </c>
    </row>
    <row r="1293" spans="1:2" x14ac:dyDescent="0.2">
      <c r="A1293">
        <v>1700130</v>
      </c>
      <c r="B1293">
        <v>81.489000000000004</v>
      </c>
    </row>
    <row r="1294" spans="1:2" x14ac:dyDescent="0.2">
      <c r="A1294">
        <v>1700140</v>
      </c>
      <c r="B1294">
        <v>87.436000000000007</v>
      </c>
    </row>
    <row r="1295" spans="1:2" x14ac:dyDescent="0.2">
      <c r="A1295">
        <v>1700150</v>
      </c>
      <c r="B1295">
        <v>84.694999999999993</v>
      </c>
    </row>
    <row r="1296" spans="1:2" x14ac:dyDescent="0.2">
      <c r="A1296">
        <v>1700160</v>
      </c>
      <c r="B1296">
        <v>86.141999999999996</v>
      </c>
    </row>
    <row r="1297" spans="1:2" x14ac:dyDescent="0.2">
      <c r="A1297">
        <v>1700161</v>
      </c>
      <c r="B1297">
        <v>85.311000000000007</v>
      </c>
    </row>
    <row r="1298" spans="1:2" x14ac:dyDescent="0.2">
      <c r="A1298">
        <v>1700170</v>
      </c>
      <c r="B1298">
        <v>78.207999999999998</v>
      </c>
    </row>
    <row r="1299" spans="1:2" x14ac:dyDescent="0.2">
      <c r="A1299">
        <v>1700180</v>
      </c>
      <c r="B1299">
        <v>78.162999999999997</v>
      </c>
    </row>
    <row r="1300" spans="1:2" x14ac:dyDescent="0.2">
      <c r="A1300">
        <v>1700190</v>
      </c>
      <c r="B1300">
        <v>78.144000000000005</v>
      </c>
    </row>
    <row r="1301" spans="1:2" x14ac:dyDescent="0.2">
      <c r="A1301">
        <v>1700200</v>
      </c>
      <c r="B1301">
        <v>78.144000000000005</v>
      </c>
    </row>
    <row r="1302" spans="1:2" x14ac:dyDescent="0.2">
      <c r="A1302">
        <v>1700210</v>
      </c>
      <c r="B1302">
        <v>78.144000000000005</v>
      </c>
    </row>
    <row r="1303" spans="1:2" x14ac:dyDescent="0.2">
      <c r="A1303">
        <v>1700220</v>
      </c>
      <c r="B1303">
        <v>78.144000000000005</v>
      </c>
    </row>
    <row r="1304" spans="1:2" x14ac:dyDescent="0.2">
      <c r="A1304">
        <v>1800010</v>
      </c>
      <c r="B1304">
        <v>80.873000000000005</v>
      </c>
    </row>
    <row r="1305" spans="1:2" x14ac:dyDescent="0.2">
      <c r="A1305">
        <v>1800020</v>
      </c>
      <c r="B1305">
        <v>83.58</v>
      </c>
    </row>
    <row r="1306" spans="1:2" x14ac:dyDescent="0.2">
      <c r="A1306">
        <v>1800030</v>
      </c>
      <c r="B1306">
        <v>84.287999999999997</v>
      </c>
    </row>
    <row r="1307" spans="1:2" x14ac:dyDescent="0.2">
      <c r="A1307">
        <v>1800040</v>
      </c>
      <c r="B1307">
        <v>83.073999999999998</v>
      </c>
    </row>
    <row r="1308" spans="1:2" x14ac:dyDescent="0.2">
      <c r="A1308">
        <v>1800050</v>
      </c>
      <c r="B1308">
        <v>84.694999999999993</v>
      </c>
    </row>
    <row r="1309" spans="1:2" x14ac:dyDescent="0.2">
      <c r="A1309">
        <v>1800060</v>
      </c>
      <c r="B1309">
        <v>84.334999999999994</v>
      </c>
    </row>
    <row r="1310" spans="1:2" x14ac:dyDescent="0.2">
      <c r="A1310">
        <v>1800070</v>
      </c>
      <c r="B1310">
        <v>84.825999999999993</v>
      </c>
    </row>
    <row r="1311" spans="1:2" x14ac:dyDescent="0.2">
      <c r="A1311">
        <v>1800080</v>
      </c>
      <c r="B1311">
        <v>83.778999999999996</v>
      </c>
    </row>
    <row r="1312" spans="1:2" x14ac:dyDescent="0.2">
      <c r="A1312">
        <v>1800090</v>
      </c>
      <c r="B1312">
        <v>84.522000000000006</v>
      </c>
    </row>
    <row r="1313" spans="1:2" x14ac:dyDescent="0.2">
      <c r="A1313">
        <v>1800100</v>
      </c>
      <c r="B1313">
        <v>84.596000000000004</v>
      </c>
    </row>
    <row r="1314" spans="1:2" x14ac:dyDescent="0.2">
      <c r="A1314">
        <v>1800110</v>
      </c>
      <c r="B1314">
        <v>84.278999999999996</v>
      </c>
    </row>
    <row r="1315" spans="1:2" x14ac:dyDescent="0.2">
      <c r="A1315">
        <v>1800120</v>
      </c>
      <c r="B1315">
        <v>84.322999999999993</v>
      </c>
    </row>
    <row r="1316" spans="1:2" x14ac:dyDescent="0.2">
      <c r="A1316">
        <v>1800130</v>
      </c>
      <c r="B1316">
        <v>83.625</v>
      </c>
    </row>
    <row r="1317" spans="1:2" x14ac:dyDescent="0.2">
      <c r="A1317">
        <v>1800140</v>
      </c>
      <c r="B1317">
        <v>84.406999999999996</v>
      </c>
    </row>
    <row r="1318" spans="1:2" x14ac:dyDescent="0.2">
      <c r="A1318">
        <v>1800150</v>
      </c>
      <c r="B1318">
        <v>84.510999999999996</v>
      </c>
    </row>
    <row r="1319" spans="1:2" x14ac:dyDescent="0.2">
      <c r="A1319">
        <v>1800160</v>
      </c>
      <c r="B1319">
        <v>84.921999999999997</v>
      </c>
    </row>
    <row r="1320" spans="1:2" x14ac:dyDescent="0.2">
      <c r="A1320">
        <v>1800170</v>
      </c>
      <c r="B1320">
        <v>83.054000000000002</v>
      </c>
    </row>
    <row r="1321" spans="1:2" x14ac:dyDescent="0.2">
      <c r="A1321">
        <v>1800180</v>
      </c>
      <c r="B1321">
        <v>83.844999999999999</v>
      </c>
    </row>
    <row r="1322" spans="1:2" x14ac:dyDescent="0.2">
      <c r="A1322">
        <v>1800190</v>
      </c>
      <c r="B1322">
        <v>82.724999999999994</v>
      </c>
    </row>
    <row r="1323" spans="1:2" x14ac:dyDescent="0.2">
      <c r="A1323">
        <v>1800200</v>
      </c>
      <c r="B1323">
        <v>79.131</v>
      </c>
    </row>
    <row r="1324" spans="1:2" x14ac:dyDescent="0.2">
      <c r="A1324">
        <v>1800210</v>
      </c>
      <c r="B1324">
        <v>83.652000000000001</v>
      </c>
    </row>
    <row r="1325" spans="1:2" x14ac:dyDescent="0.2">
      <c r="A1325">
        <v>1800220</v>
      </c>
      <c r="B1325">
        <v>85.135999999999996</v>
      </c>
    </row>
    <row r="1326" spans="1:2" x14ac:dyDescent="0.2">
      <c r="A1326">
        <v>1800230</v>
      </c>
      <c r="B1326">
        <v>84.284999999999997</v>
      </c>
    </row>
    <row r="1327" spans="1:2" x14ac:dyDescent="0.2">
      <c r="A1327">
        <v>1800240</v>
      </c>
      <c r="B1327">
        <v>83.260999999999996</v>
      </c>
    </row>
    <row r="1328" spans="1:2" x14ac:dyDescent="0.2">
      <c r="A1328">
        <v>1800250</v>
      </c>
      <c r="B1328">
        <v>85.045000000000002</v>
      </c>
    </row>
    <row r="1329" spans="1:2" x14ac:dyDescent="0.2">
      <c r="A1329">
        <v>1800260</v>
      </c>
      <c r="B1329">
        <v>84.584000000000003</v>
      </c>
    </row>
    <row r="1330" spans="1:2" x14ac:dyDescent="0.2">
      <c r="A1330">
        <v>1800270</v>
      </c>
      <c r="B1330">
        <v>84.644000000000005</v>
      </c>
    </row>
    <row r="1331" spans="1:2" x14ac:dyDescent="0.2">
      <c r="A1331">
        <v>1800280</v>
      </c>
      <c r="B1331">
        <v>83.260999999999996</v>
      </c>
    </row>
    <row r="1332" spans="1:2" x14ac:dyDescent="0.2">
      <c r="A1332">
        <v>1800290</v>
      </c>
      <c r="B1332">
        <v>81.591999999999999</v>
      </c>
    </row>
    <row r="1333" spans="1:2" x14ac:dyDescent="0.2">
      <c r="A1333">
        <v>1800300</v>
      </c>
      <c r="B1333">
        <v>80.162999999999997</v>
      </c>
    </row>
  </sheetData>
  <autoFilter ref="A1:B1333" xr:uid="{00000000-0009-0000-0000-000003000000}">
    <sortState xmlns:xlrd2="http://schemas.microsoft.com/office/spreadsheetml/2017/richdata2" ref="A2:B1333">
      <sortCondition ref="A1:A1333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32"/>
  <sheetViews>
    <sheetView topLeftCell="A1292" workbookViewId="0">
      <selection activeCell="A1294" sqref="A1294"/>
    </sheetView>
  </sheetViews>
  <sheetFormatPr defaultRowHeight="12.75" x14ac:dyDescent="0.2"/>
  <sheetData>
    <row r="1" spans="1:2" x14ac:dyDescent="0.2">
      <c r="A1" t="s">
        <v>2</v>
      </c>
      <c r="B1" t="s">
        <v>1284</v>
      </c>
    </row>
    <row r="2" spans="1:2" x14ac:dyDescent="0.2">
      <c r="A2">
        <v>1000001</v>
      </c>
      <c r="B2">
        <v>2.8940000000000001</v>
      </c>
    </row>
    <row r="3" spans="1:2" x14ac:dyDescent="0.2">
      <c r="A3">
        <v>1000010</v>
      </c>
      <c r="B3">
        <v>5.8949999999999996</v>
      </c>
    </row>
    <row r="4" spans="1:2" x14ac:dyDescent="0.2">
      <c r="A4">
        <v>1000020</v>
      </c>
      <c r="B4">
        <v>5.6130000000000004</v>
      </c>
    </row>
    <row r="5" spans="1:2" x14ac:dyDescent="0.2">
      <c r="A5">
        <v>1000030</v>
      </c>
      <c r="B5">
        <v>1.0640000000000001</v>
      </c>
    </row>
    <row r="6" spans="1:2" x14ac:dyDescent="0.2">
      <c r="A6">
        <v>1000040</v>
      </c>
      <c r="B6">
        <v>7.45</v>
      </c>
    </row>
    <row r="7" spans="1:2" x14ac:dyDescent="0.2">
      <c r="A7">
        <v>1000050</v>
      </c>
      <c r="B7">
        <v>9.2669999999999995</v>
      </c>
    </row>
    <row r="8" spans="1:2" x14ac:dyDescent="0.2">
      <c r="A8">
        <v>1000060</v>
      </c>
      <c r="B8">
        <v>5.4880000000000004</v>
      </c>
    </row>
    <row r="9" spans="1:2" x14ac:dyDescent="0.2">
      <c r="A9">
        <v>1000070</v>
      </c>
      <c r="B9">
        <v>5.6859999999999999</v>
      </c>
    </row>
    <row r="10" spans="1:2" x14ac:dyDescent="0.2">
      <c r="A10">
        <v>1000080</v>
      </c>
      <c r="B10">
        <v>9.4779999999999998</v>
      </c>
    </row>
    <row r="11" spans="1:2" x14ac:dyDescent="0.2">
      <c r="A11">
        <v>1000090</v>
      </c>
      <c r="B11">
        <v>9.0579999999999998</v>
      </c>
    </row>
    <row r="12" spans="1:2" x14ac:dyDescent="0.2">
      <c r="A12">
        <v>1000100</v>
      </c>
      <c r="B12">
        <v>5.4219999999999997</v>
      </c>
    </row>
    <row r="13" spans="1:2" x14ac:dyDescent="0.2">
      <c r="A13">
        <v>1000110</v>
      </c>
      <c r="B13">
        <v>4.1849999999999996</v>
      </c>
    </row>
    <row r="14" spans="1:2" x14ac:dyDescent="0.2">
      <c r="A14">
        <v>1000120</v>
      </c>
      <c r="B14">
        <v>4.9800000000000004</v>
      </c>
    </row>
    <row r="15" spans="1:2" x14ac:dyDescent="0.2">
      <c r="A15">
        <v>1000130</v>
      </c>
      <c r="B15">
        <v>6.6159999999999997</v>
      </c>
    </row>
    <row r="16" spans="1:2" x14ac:dyDescent="0.2">
      <c r="A16">
        <v>1000140</v>
      </c>
      <c r="B16">
        <v>5.7249999999999996</v>
      </c>
    </row>
    <row r="17" spans="1:2" x14ac:dyDescent="0.2">
      <c r="A17">
        <v>1000150</v>
      </c>
      <c r="B17">
        <v>5.6029999999999998</v>
      </c>
    </row>
    <row r="18" spans="1:2" x14ac:dyDescent="0.2">
      <c r="A18">
        <v>1000160</v>
      </c>
      <c r="B18">
        <v>5.2110000000000003</v>
      </c>
    </row>
    <row r="19" spans="1:2" x14ac:dyDescent="0.2">
      <c r="A19">
        <v>1000170</v>
      </c>
      <c r="B19">
        <v>4.8499999999999996</v>
      </c>
    </row>
    <row r="20" spans="1:2" x14ac:dyDescent="0.2">
      <c r="A20">
        <v>1000180</v>
      </c>
      <c r="B20">
        <v>2.827</v>
      </c>
    </row>
    <row r="21" spans="1:2" x14ac:dyDescent="0.2">
      <c r="A21">
        <v>1000190</v>
      </c>
      <c r="B21">
        <v>2.512</v>
      </c>
    </row>
    <row r="22" spans="1:2" x14ac:dyDescent="0.2">
      <c r="A22">
        <v>1000200</v>
      </c>
      <c r="B22">
        <v>4.6230000000000002</v>
      </c>
    </row>
    <row r="23" spans="1:2" x14ac:dyDescent="0.2">
      <c r="A23">
        <v>1000210</v>
      </c>
      <c r="B23">
        <v>1.9590000000000001</v>
      </c>
    </row>
    <row r="24" spans="1:2" x14ac:dyDescent="0.2">
      <c r="A24">
        <v>1000220</v>
      </c>
      <c r="B24">
        <v>1.728</v>
      </c>
    </row>
    <row r="25" spans="1:2" x14ac:dyDescent="0.2">
      <c r="A25">
        <v>1000230</v>
      </c>
      <c r="B25">
        <v>3.4129999999999998</v>
      </c>
    </row>
    <row r="26" spans="1:2" x14ac:dyDescent="0.2">
      <c r="A26">
        <v>1000240</v>
      </c>
      <c r="B26">
        <v>4.8639999999999999</v>
      </c>
    </row>
    <row r="27" spans="1:2" x14ac:dyDescent="0.2">
      <c r="A27">
        <v>1000250</v>
      </c>
      <c r="B27">
        <v>5.843</v>
      </c>
    </row>
    <row r="28" spans="1:2" x14ac:dyDescent="0.2">
      <c r="A28">
        <v>1000260</v>
      </c>
      <c r="B28">
        <v>2.0979999999999999</v>
      </c>
    </row>
    <row r="29" spans="1:2" x14ac:dyDescent="0.2">
      <c r="A29">
        <v>1000270</v>
      </c>
      <c r="B29">
        <v>1.47</v>
      </c>
    </row>
    <row r="30" spans="1:2" x14ac:dyDescent="0.2">
      <c r="A30">
        <v>1000280</v>
      </c>
      <c r="B30">
        <v>6.0540000000000003</v>
      </c>
    </row>
    <row r="31" spans="1:2" x14ac:dyDescent="0.2">
      <c r="A31">
        <v>1000290</v>
      </c>
      <c r="B31">
        <v>9.0510000000000002</v>
      </c>
    </row>
    <row r="32" spans="1:2" x14ac:dyDescent="0.2">
      <c r="A32">
        <v>1000300</v>
      </c>
      <c r="B32">
        <v>5.4729999999999999</v>
      </c>
    </row>
    <row r="33" spans="1:2" x14ac:dyDescent="0.2">
      <c r="A33">
        <v>1000310</v>
      </c>
      <c r="B33">
        <v>7.3140000000000001</v>
      </c>
    </row>
    <row r="34" spans="1:2" x14ac:dyDescent="0.2">
      <c r="A34">
        <v>1000320</v>
      </c>
      <c r="B34">
        <v>5.0720000000000001</v>
      </c>
    </row>
    <row r="35" spans="1:2" x14ac:dyDescent="0.2">
      <c r="A35">
        <v>1000330</v>
      </c>
      <c r="B35">
        <v>7.4409999999999998</v>
      </c>
    </row>
    <row r="36" spans="1:2" x14ac:dyDescent="0.2">
      <c r="A36">
        <v>1000340</v>
      </c>
      <c r="B36">
        <v>5.5190000000000001</v>
      </c>
    </row>
    <row r="37" spans="1:2" x14ac:dyDescent="0.2">
      <c r="A37">
        <v>1000350</v>
      </c>
      <c r="B37">
        <v>6.1040000000000001</v>
      </c>
    </row>
    <row r="38" spans="1:2" x14ac:dyDescent="0.2">
      <c r="A38">
        <v>1000360</v>
      </c>
      <c r="B38">
        <v>6.0449999999999999</v>
      </c>
    </row>
    <row r="39" spans="1:2" x14ac:dyDescent="0.2">
      <c r="A39">
        <v>1000370</v>
      </c>
      <c r="B39">
        <v>5.452</v>
      </c>
    </row>
    <row r="40" spans="1:2" x14ac:dyDescent="0.2">
      <c r="A40">
        <v>1000380</v>
      </c>
      <c r="B40">
        <v>6.48</v>
      </c>
    </row>
    <row r="41" spans="1:2" x14ac:dyDescent="0.2">
      <c r="A41">
        <v>1000381</v>
      </c>
      <c r="B41">
        <v>7.944</v>
      </c>
    </row>
    <row r="42" spans="1:2" x14ac:dyDescent="0.2">
      <c r="A42">
        <v>1000390</v>
      </c>
      <c r="B42">
        <v>7.8970000000000002</v>
      </c>
    </row>
    <row r="43" spans="1:2" x14ac:dyDescent="0.2">
      <c r="A43">
        <v>1000400</v>
      </c>
      <c r="B43">
        <v>8.609</v>
      </c>
    </row>
    <row r="44" spans="1:2" x14ac:dyDescent="0.2">
      <c r="A44">
        <v>1000410</v>
      </c>
      <c r="B44">
        <v>6.22</v>
      </c>
    </row>
    <row r="45" spans="1:2" x14ac:dyDescent="0.2">
      <c r="A45">
        <v>1000420</v>
      </c>
      <c r="B45">
        <v>6.3959999999999999</v>
      </c>
    </row>
    <row r="46" spans="1:2" x14ac:dyDescent="0.2">
      <c r="A46">
        <v>1000430</v>
      </c>
      <c r="B46">
        <v>9.1530000000000005</v>
      </c>
    </row>
    <row r="47" spans="1:2" x14ac:dyDescent="0.2">
      <c r="A47">
        <v>1000440</v>
      </c>
      <c r="B47">
        <v>8.0630000000000006</v>
      </c>
    </row>
    <row r="48" spans="1:2" x14ac:dyDescent="0.2">
      <c r="A48">
        <v>1000450</v>
      </c>
      <c r="B48">
        <v>9.06</v>
      </c>
    </row>
    <row r="49" spans="1:2" x14ac:dyDescent="0.2">
      <c r="A49">
        <v>1000460</v>
      </c>
      <c r="B49">
        <v>7.4909999999999997</v>
      </c>
    </row>
    <row r="50" spans="1:2" x14ac:dyDescent="0.2">
      <c r="A50">
        <v>1000470</v>
      </c>
      <c r="B50">
        <v>9.2479999999999993</v>
      </c>
    </row>
    <row r="51" spans="1:2" x14ac:dyDescent="0.2">
      <c r="A51">
        <v>1000480</v>
      </c>
      <c r="B51">
        <v>8.907</v>
      </c>
    </row>
    <row r="52" spans="1:2" x14ac:dyDescent="0.2">
      <c r="A52">
        <v>1000490</v>
      </c>
      <c r="B52">
        <v>8.4079999999999995</v>
      </c>
    </row>
    <row r="53" spans="1:2" x14ac:dyDescent="0.2">
      <c r="A53">
        <v>1000500</v>
      </c>
      <c r="B53">
        <v>7.7690000000000001</v>
      </c>
    </row>
    <row r="54" spans="1:2" x14ac:dyDescent="0.2">
      <c r="A54">
        <v>1000510</v>
      </c>
      <c r="B54">
        <v>10.423999999999999</v>
      </c>
    </row>
    <row r="55" spans="1:2" x14ac:dyDescent="0.2">
      <c r="A55">
        <v>1000520</v>
      </c>
      <c r="B55">
        <v>4.9809999999999999</v>
      </c>
    </row>
    <row r="56" spans="1:2" x14ac:dyDescent="0.2">
      <c r="A56">
        <v>1000530</v>
      </c>
      <c r="B56">
        <v>6.34</v>
      </c>
    </row>
    <row r="57" spans="1:2" x14ac:dyDescent="0.2">
      <c r="A57">
        <v>1000540</v>
      </c>
      <c r="B57">
        <v>5.2709999999999999</v>
      </c>
    </row>
    <row r="58" spans="1:2" x14ac:dyDescent="0.2">
      <c r="A58">
        <v>1000550</v>
      </c>
      <c r="B58">
        <v>3.5609999999999999</v>
      </c>
    </row>
    <row r="59" spans="1:2" x14ac:dyDescent="0.2">
      <c r="A59">
        <v>1000560</v>
      </c>
      <c r="B59">
        <v>9.9209999999999994</v>
      </c>
    </row>
    <row r="60" spans="1:2" x14ac:dyDescent="0.2">
      <c r="A60">
        <v>1000570</v>
      </c>
      <c r="B60">
        <v>10.432</v>
      </c>
    </row>
    <row r="61" spans="1:2" x14ac:dyDescent="0.2">
      <c r="A61">
        <v>1000580</v>
      </c>
      <c r="B61">
        <v>3.67</v>
      </c>
    </row>
    <row r="62" spans="1:2" x14ac:dyDescent="0.2">
      <c r="A62">
        <v>1000590</v>
      </c>
      <c r="B62">
        <v>6.4160000000000004</v>
      </c>
    </row>
    <row r="63" spans="1:2" x14ac:dyDescent="0.2">
      <c r="A63">
        <v>1000600</v>
      </c>
      <c r="B63">
        <v>2.9929999999999999</v>
      </c>
    </row>
    <row r="64" spans="1:2" x14ac:dyDescent="0.2">
      <c r="A64">
        <v>1000610</v>
      </c>
      <c r="B64">
        <v>6.6020000000000003</v>
      </c>
    </row>
    <row r="65" spans="1:2" x14ac:dyDescent="0.2">
      <c r="A65">
        <v>1000620</v>
      </c>
      <c r="B65">
        <v>3.7879999999999998</v>
      </c>
    </row>
    <row r="66" spans="1:2" x14ac:dyDescent="0.2">
      <c r="A66">
        <v>1000630</v>
      </c>
      <c r="B66">
        <v>7.3</v>
      </c>
    </row>
    <row r="67" spans="1:2" x14ac:dyDescent="0.2">
      <c r="A67">
        <v>1000640</v>
      </c>
      <c r="B67">
        <v>6.7889999999999997</v>
      </c>
    </row>
    <row r="68" spans="1:2" x14ac:dyDescent="0.2">
      <c r="A68">
        <v>1000650</v>
      </c>
      <c r="B68">
        <v>4.5279999999999996</v>
      </c>
    </row>
    <row r="69" spans="1:2" x14ac:dyDescent="0.2">
      <c r="A69">
        <v>1000660</v>
      </c>
      <c r="B69">
        <v>3.0990000000000002</v>
      </c>
    </row>
    <row r="70" spans="1:2" x14ac:dyDescent="0.2">
      <c r="A70">
        <v>1000670</v>
      </c>
      <c r="B70">
        <v>7.3330000000000002</v>
      </c>
    </row>
    <row r="71" spans="1:2" x14ac:dyDescent="0.2">
      <c r="A71">
        <v>1000680</v>
      </c>
      <c r="B71">
        <v>9.6340000000000003</v>
      </c>
    </row>
    <row r="72" spans="1:2" x14ac:dyDescent="0.2">
      <c r="A72">
        <v>1000690</v>
      </c>
      <c r="B72">
        <v>8.8480000000000008</v>
      </c>
    </row>
    <row r="73" spans="1:2" x14ac:dyDescent="0.2">
      <c r="A73">
        <v>1000700</v>
      </c>
      <c r="B73">
        <v>8.1769999999999996</v>
      </c>
    </row>
    <row r="74" spans="1:2" x14ac:dyDescent="0.2">
      <c r="A74">
        <v>1000710</v>
      </c>
      <c r="B74">
        <v>3.08</v>
      </c>
    </row>
    <row r="75" spans="1:2" x14ac:dyDescent="0.2">
      <c r="A75">
        <v>1000720</v>
      </c>
      <c r="B75">
        <v>4.1589999999999998</v>
      </c>
    </row>
    <row r="76" spans="1:2" x14ac:dyDescent="0.2">
      <c r="A76">
        <v>1000730</v>
      </c>
      <c r="B76">
        <v>6.452</v>
      </c>
    </row>
    <row r="77" spans="1:2" x14ac:dyDescent="0.2">
      <c r="A77">
        <v>1000740</v>
      </c>
      <c r="B77">
        <v>2.645</v>
      </c>
    </row>
    <row r="78" spans="1:2" x14ac:dyDescent="0.2">
      <c r="A78">
        <v>1000750</v>
      </c>
      <c r="B78">
        <v>3.32</v>
      </c>
    </row>
    <row r="79" spans="1:2" x14ac:dyDescent="0.2">
      <c r="A79">
        <v>1000760</v>
      </c>
      <c r="B79">
        <v>3.9990000000000001</v>
      </c>
    </row>
    <row r="80" spans="1:2" x14ac:dyDescent="0.2">
      <c r="A80">
        <v>1000770</v>
      </c>
      <c r="B80">
        <v>4.4960000000000004</v>
      </c>
    </row>
    <row r="81" spans="1:2" x14ac:dyDescent="0.2">
      <c r="A81">
        <v>1000780</v>
      </c>
      <c r="B81">
        <v>2.9319999999999999</v>
      </c>
    </row>
    <row r="82" spans="1:2" x14ac:dyDescent="0.2">
      <c r="A82">
        <v>1000790</v>
      </c>
      <c r="B82">
        <v>3.234</v>
      </c>
    </row>
    <row r="83" spans="1:2" x14ac:dyDescent="0.2">
      <c r="A83">
        <v>1000800</v>
      </c>
      <c r="B83">
        <v>3.4580000000000002</v>
      </c>
    </row>
    <row r="84" spans="1:2" x14ac:dyDescent="0.2">
      <c r="A84">
        <v>1000810</v>
      </c>
      <c r="B84">
        <v>2.6379999999999999</v>
      </c>
    </row>
    <row r="85" spans="1:2" x14ac:dyDescent="0.2">
      <c r="A85">
        <v>1000820</v>
      </c>
      <c r="B85">
        <v>3.7829999999999999</v>
      </c>
    </row>
    <row r="86" spans="1:2" x14ac:dyDescent="0.2">
      <c r="A86">
        <v>1000830</v>
      </c>
      <c r="B86">
        <v>5.5279999999999996</v>
      </c>
    </row>
    <row r="87" spans="1:2" x14ac:dyDescent="0.2">
      <c r="A87">
        <v>1000840</v>
      </c>
      <c r="B87">
        <v>6.2409999999999997</v>
      </c>
    </row>
    <row r="88" spans="1:2" x14ac:dyDescent="0.2">
      <c r="A88">
        <v>1000850</v>
      </c>
      <c r="B88">
        <v>5.28</v>
      </c>
    </row>
    <row r="89" spans="1:2" x14ac:dyDescent="0.2">
      <c r="A89">
        <v>1000860</v>
      </c>
      <c r="B89">
        <v>5.0010000000000003</v>
      </c>
    </row>
    <row r="90" spans="1:2" x14ac:dyDescent="0.2">
      <c r="A90">
        <v>1000870</v>
      </c>
      <c r="B90">
        <v>4.2809999999999997</v>
      </c>
    </row>
    <row r="91" spans="1:2" x14ac:dyDescent="0.2">
      <c r="A91">
        <v>1000880</v>
      </c>
      <c r="B91">
        <v>3.7280000000000002</v>
      </c>
    </row>
    <row r="92" spans="1:2" x14ac:dyDescent="0.2">
      <c r="A92">
        <v>1000890</v>
      </c>
      <c r="B92">
        <v>4.47</v>
      </c>
    </row>
    <row r="93" spans="1:2" x14ac:dyDescent="0.2">
      <c r="A93">
        <v>1000900</v>
      </c>
      <c r="B93">
        <v>3.5910000000000002</v>
      </c>
    </row>
    <row r="94" spans="1:2" x14ac:dyDescent="0.2">
      <c r="A94">
        <v>1000910</v>
      </c>
      <c r="B94">
        <v>3.5409999999999999</v>
      </c>
    </row>
    <row r="95" spans="1:2" x14ac:dyDescent="0.2">
      <c r="A95">
        <v>1000920</v>
      </c>
      <c r="B95">
        <v>4.7270000000000003</v>
      </c>
    </row>
    <row r="96" spans="1:2" x14ac:dyDescent="0.2">
      <c r="A96">
        <v>1000930</v>
      </c>
      <c r="B96">
        <v>5.6779999999999999</v>
      </c>
    </row>
    <row r="97" spans="1:2" x14ac:dyDescent="0.2">
      <c r="A97">
        <v>1000940</v>
      </c>
      <c r="B97">
        <v>4.6420000000000003</v>
      </c>
    </row>
    <row r="98" spans="1:2" x14ac:dyDescent="0.2">
      <c r="A98">
        <v>1000950</v>
      </c>
      <c r="B98">
        <v>3.6269999999999998</v>
      </c>
    </row>
    <row r="99" spans="1:2" x14ac:dyDescent="0.2">
      <c r="A99">
        <v>1000960</v>
      </c>
      <c r="B99">
        <v>5.8220000000000001</v>
      </c>
    </row>
    <row r="100" spans="1:2" x14ac:dyDescent="0.2">
      <c r="A100">
        <v>1000970</v>
      </c>
      <c r="B100">
        <v>3.6680000000000001</v>
      </c>
    </row>
    <row r="101" spans="1:2" x14ac:dyDescent="0.2">
      <c r="A101">
        <v>1000980</v>
      </c>
      <c r="B101">
        <v>2.1909999999999998</v>
      </c>
    </row>
    <row r="102" spans="1:2" x14ac:dyDescent="0.2">
      <c r="A102">
        <v>1000990</v>
      </c>
      <c r="B102">
        <v>4.4320000000000004</v>
      </c>
    </row>
    <row r="103" spans="1:2" x14ac:dyDescent="0.2">
      <c r="A103">
        <v>1001000</v>
      </c>
      <c r="B103">
        <v>2.004</v>
      </c>
    </row>
    <row r="104" spans="1:2" x14ac:dyDescent="0.2">
      <c r="A104">
        <v>1001010</v>
      </c>
      <c r="B104">
        <v>2.0880000000000001</v>
      </c>
    </row>
    <row r="105" spans="1:2" x14ac:dyDescent="0.2">
      <c r="A105">
        <v>1001020</v>
      </c>
      <c r="B105">
        <v>3.6230000000000002</v>
      </c>
    </row>
    <row r="106" spans="1:2" x14ac:dyDescent="0.2">
      <c r="A106">
        <v>1001030</v>
      </c>
      <c r="B106">
        <v>3.0470000000000002</v>
      </c>
    </row>
    <row r="107" spans="1:2" x14ac:dyDescent="0.2">
      <c r="A107">
        <v>1001040</v>
      </c>
      <c r="B107">
        <v>2.6429999999999998</v>
      </c>
    </row>
    <row r="108" spans="1:2" x14ac:dyDescent="0.2">
      <c r="A108">
        <v>1001050</v>
      </c>
      <c r="B108">
        <v>1.9059999999999999</v>
      </c>
    </row>
    <row r="109" spans="1:2" x14ac:dyDescent="0.2">
      <c r="A109">
        <v>1001060</v>
      </c>
      <c r="B109">
        <v>1.861</v>
      </c>
    </row>
    <row r="110" spans="1:2" x14ac:dyDescent="0.2">
      <c r="A110">
        <v>1001070</v>
      </c>
      <c r="B110">
        <v>3.7530000000000001</v>
      </c>
    </row>
    <row r="111" spans="1:2" x14ac:dyDescent="0.2">
      <c r="A111">
        <v>1001080</v>
      </c>
      <c r="B111">
        <v>2.6389999999999998</v>
      </c>
    </row>
    <row r="112" spans="1:2" x14ac:dyDescent="0.2">
      <c r="A112">
        <v>1001090</v>
      </c>
      <c r="B112">
        <v>2.4769999999999999</v>
      </c>
    </row>
    <row r="113" spans="1:2" x14ac:dyDescent="0.2">
      <c r="A113">
        <v>1001100</v>
      </c>
      <c r="B113">
        <v>3.5609999999999999</v>
      </c>
    </row>
    <row r="114" spans="1:2" x14ac:dyDescent="0.2">
      <c r="A114">
        <v>1001110</v>
      </c>
      <c r="B114">
        <v>2.3250000000000002</v>
      </c>
    </row>
    <row r="115" spans="1:2" x14ac:dyDescent="0.2">
      <c r="A115">
        <v>1001120</v>
      </c>
      <c r="B115">
        <v>1.4850000000000001</v>
      </c>
    </row>
    <row r="116" spans="1:2" x14ac:dyDescent="0.2">
      <c r="A116">
        <v>1001130</v>
      </c>
      <c r="B116">
        <v>1.833</v>
      </c>
    </row>
    <row r="117" spans="1:2" x14ac:dyDescent="0.2">
      <c r="A117">
        <v>1001131</v>
      </c>
      <c r="B117">
        <v>1.865</v>
      </c>
    </row>
    <row r="118" spans="1:2" x14ac:dyDescent="0.2">
      <c r="A118">
        <v>1001140</v>
      </c>
      <c r="B118">
        <v>3.919</v>
      </c>
    </row>
    <row r="119" spans="1:2" x14ac:dyDescent="0.2">
      <c r="A119">
        <v>1001150</v>
      </c>
      <c r="B119">
        <v>4.1900000000000004</v>
      </c>
    </row>
    <row r="120" spans="1:2" x14ac:dyDescent="0.2">
      <c r="A120">
        <v>1001160</v>
      </c>
      <c r="B120">
        <v>2.5489999999999999</v>
      </c>
    </row>
    <row r="121" spans="1:2" x14ac:dyDescent="0.2">
      <c r="A121">
        <v>1001170</v>
      </c>
      <c r="B121">
        <v>3.625</v>
      </c>
    </row>
    <row r="122" spans="1:2" x14ac:dyDescent="0.2">
      <c r="A122">
        <v>1001180</v>
      </c>
      <c r="B122">
        <v>2.3580000000000001</v>
      </c>
    </row>
    <row r="123" spans="1:2" x14ac:dyDescent="0.2">
      <c r="A123">
        <v>1001190</v>
      </c>
      <c r="B123">
        <v>4.8140000000000001</v>
      </c>
    </row>
    <row r="124" spans="1:2" x14ac:dyDescent="0.2">
      <c r="A124">
        <v>1001200</v>
      </c>
      <c r="B124">
        <v>3.5590000000000002</v>
      </c>
    </row>
    <row r="125" spans="1:2" x14ac:dyDescent="0.2">
      <c r="A125">
        <v>1001210</v>
      </c>
      <c r="B125">
        <v>2.6</v>
      </c>
    </row>
    <row r="126" spans="1:2" x14ac:dyDescent="0.2">
      <c r="A126">
        <v>1001229</v>
      </c>
      <c r="B126">
        <v>1.79</v>
      </c>
    </row>
    <row r="127" spans="1:2" x14ac:dyDescent="0.2">
      <c r="A127">
        <v>1001230</v>
      </c>
      <c r="B127">
        <v>6.2389999999999999</v>
      </c>
    </row>
    <row r="128" spans="1:2" x14ac:dyDescent="0.2">
      <c r="A128">
        <v>1001240</v>
      </c>
      <c r="B128">
        <v>4.032</v>
      </c>
    </row>
    <row r="129" spans="1:2" x14ac:dyDescent="0.2">
      <c r="A129">
        <v>1001250</v>
      </c>
      <c r="B129">
        <v>6.8319999999999999</v>
      </c>
    </row>
    <row r="130" spans="1:2" x14ac:dyDescent="0.2">
      <c r="A130">
        <v>1001260</v>
      </c>
      <c r="B130">
        <v>5.2519999999999998</v>
      </c>
    </row>
    <row r="131" spans="1:2" x14ac:dyDescent="0.2">
      <c r="A131">
        <v>1001270</v>
      </c>
      <c r="B131">
        <v>7.8550000000000004</v>
      </c>
    </row>
    <row r="132" spans="1:2" x14ac:dyDescent="0.2">
      <c r="A132">
        <v>1001280</v>
      </c>
      <c r="B132">
        <v>7.43</v>
      </c>
    </row>
    <row r="133" spans="1:2" x14ac:dyDescent="0.2">
      <c r="A133">
        <v>1001290</v>
      </c>
      <c r="B133">
        <v>8.0739999999999998</v>
      </c>
    </row>
    <row r="134" spans="1:2" x14ac:dyDescent="0.2">
      <c r="A134">
        <v>1001300</v>
      </c>
      <c r="B134">
        <v>9.218</v>
      </c>
    </row>
    <row r="135" spans="1:2" x14ac:dyDescent="0.2">
      <c r="A135">
        <v>1001310</v>
      </c>
      <c r="B135">
        <v>8.9740000000000002</v>
      </c>
    </row>
    <row r="136" spans="1:2" x14ac:dyDescent="0.2">
      <c r="A136">
        <v>1001320</v>
      </c>
      <c r="B136">
        <v>8.0950000000000006</v>
      </c>
    </row>
    <row r="137" spans="1:2" x14ac:dyDescent="0.2">
      <c r="A137">
        <v>1001330</v>
      </c>
      <c r="B137">
        <v>5.42</v>
      </c>
    </row>
    <row r="138" spans="1:2" x14ac:dyDescent="0.2">
      <c r="A138">
        <v>1001340</v>
      </c>
      <c r="B138">
        <v>6.1059999999999999</v>
      </c>
    </row>
    <row r="139" spans="1:2" x14ac:dyDescent="0.2">
      <c r="A139">
        <v>1001350</v>
      </c>
      <c r="B139">
        <v>6.5330000000000004</v>
      </c>
    </row>
    <row r="140" spans="1:2" x14ac:dyDescent="0.2">
      <c r="A140">
        <v>1001360</v>
      </c>
      <c r="B140">
        <v>6.1970000000000001</v>
      </c>
    </row>
    <row r="141" spans="1:2" x14ac:dyDescent="0.2">
      <c r="A141">
        <v>1001370</v>
      </c>
      <c r="B141">
        <v>8.1129999999999995</v>
      </c>
    </row>
    <row r="142" spans="1:2" x14ac:dyDescent="0.2">
      <c r="A142">
        <v>1001380</v>
      </c>
      <c r="B142">
        <v>7.3280000000000003</v>
      </c>
    </row>
    <row r="143" spans="1:2" x14ac:dyDescent="0.2">
      <c r="A143">
        <v>1001390</v>
      </c>
      <c r="B143">
        <v>7.3380000000000001</v>
      </c>
    </row>
    <row r="144" spans="1:2" x14ac:dyDescent="0.2">
      <c r="A144">
        <v>1001400</v>
      </c>
      <c r="B144">
        <v>6.1710000000000003</v>
      </c>
    </row>
    <row r="145" spans="1:2" x14ac:dyDescent="0.2">
      <c r="A145">
        <v>1001410</v>
      </c>
      <c r="B145">
        <v>6.4669999999999996</v>
      </c>
    </row>
    <row r="146" spans="1:2" x14ac:dyDescent="0.2">
      <c r="A146">
        <v>1001420</v>
      </c>
      <c r="B146">
        <v>8.4559999999999995</v>
      </c>
    </row>
    <row r="147" spans="1:2" x14ac:dyDescent="0.2">
      <c r="A147">
        <v>1001430</v>
      </c>
      <c r="B147">
        <v>8.1880000000000006</v>
      </c>
    </row>
    <row r="148" spans="1:2" x14ac:dyDescent="0.2">
      <c r="A148">
        <v>1001440</v>
      </c>
      <c r="B148">
        <v>7.0540000000000003</v>
      </c>
    </row>
    <row r="149" spans="1:2" x14ac:dyDescent="0.2">
      <c r="A149">
        <v>1001450</v>
      </c>
      <c r="B149">
        <v>8.8710000000000004</v>
      </c>
    </row>
    <row r="150" spans="1:2" x14ac:dyDescent="0.2">
      <c r="A150">
        <v>1001460</v>
      </c>
      <c r="B150">
        <v>6.1130000000000004</v>
      </c>
    </row>
    <row r="151" spans="1:2" x14ac:dyDescent="0.2">
      <c r="A151">
        <v>1001470</v>
      </c>
      <c r="B151">
        <v>6.8769999999999998</v>
      </c>
    </row>
    <row r="152" spans="1:2" x14ac:dyDescent="0.2">
      <c r="A152">
        <v>1001480</v>
      </c>
      <c r="B152">
        <v>6.0419999999999998</v>
      </c>
    </row>
    <row r="153" spans="1:2" x14ac:dyDescent="0.2">
      <c r="A153">
        <v>1001490</v>
      </c>
      <c r="B153">
        <v>6.3010000000000002</v>
      </c>
    </row>
    <row r="154" spans="1:2" x14ac:dyDescent="0.2">
      <c r="A154">
        <v>1001500</v>
      </c>
      <c r="B154">
        <v>6.7190000000000003</v>
      </c>
    </row>
    <row r="155" spans="1:2" x14ac:dyDescent="0.2">
      <c r="A155">
        <v>1001510</v>
      </c>
      <c r="B155">
        <v>4.7389999999999999</v>
      </c>
    </row>
    <row r="156" spans="1:2" x14ac:dyDescent="0.2">
      <c r="A156">
        <v>1001520</v>
      </c>
      <c r="B156">
        <v>7.5519999999999996</v>
      </c>
    </row>
    <row r="157" spans="1:2" x14ac:dyDescent="0.2">
      <c r="A157">
        <v>1001530</v>
      </c>
      <c r="B157">
        <v>6.9969999999999999</v>
      </c>
    </row>
    <row r="158" spans="1:2" x14ac:dyDescent="0.2">
      <c r="A158">
        <v>1001531</v>
      </c>
      <c r="B158">
        <v>6.992</v>
      </c>
    </row>
    <row r="159" spans="1:2" x14ac:dyDescent="0.2">
      <c r="A159">
        <v>1001540</v>
      </c>
      <c r="B159">
        <v>8.2170000000000005</v>
      </c>
    </row>
    <row r="160" spans="1:2" x14ac:dyDescent="0.2">
      <c r="A160">
        <v>1001550</v>
      </c>
      <c r="B160">
        <v>9.3689999999999998</v>
      </c>
    </row>
    <row r="161" spans="1:2" x14ac:dyDescent="0.2">
      <c r="A161">
        <v>1001560</v>
      </c>
      <c r="B161">
        <v>6.4139999999999997</v>
      </c>
    </row>
    <row r="162" spans="1:2" x14ac:dyDescent="0.2">
      <c r="A162">
        <v>1001570</v>
      </c>
      <c r="B162">
        <v>6.1420000000000003</v>
      </c>
    </row>
    <row r="163" spans="1:2" x14ac:dyDescent="0.2">
      <c r="A163">
        <v>1001571</v>
      </c>
      <c r="B163">
        <v>7.3280000000000003</v>
      </c>
    </row>
    <row r="164" spans="1:2" x14ac:dyDescent="0.2">
      <c r="A164">
        <v>1001580</v>
      </c>
      <c r="B164">
        <v>8.8390000000000004</v>
      </c>
    </row>
    <row r="165" spans="1:2" x14ac:dyDescent="0.2">
      <c r="A165">
        <v>1001590</v>
      </c>
      <c r="B165">
        <v>8.3960000000000008</v>
      </c>
    </row>
    <row r="166" spans="1:2" x14ac:dyDescent="0.2">
      <c r="A166">
        <v>1001600</v>
      </c>
      <c r="B166">
        <v>10.135999999999999</v>
      </c>
    </row>
    <row r="167" spans="1:2" x14ac:dyDescent="0.2">
      <c r="A167">
        <v>1001610</v>
      </c>
      <c r="B167">
        <v>7.1340000000000003</v>
      </c>
    </row>
    <row r="168" spans="1:2" x14ac:dyDescent="0.2">
      <c r="A168">
        <v>1001620</v>
      </c>
      <c r="B168">
        <v>9.6430000000000007</v>
      </c>
    </row>
    <row r="169" spans="1:2" x14ac:dyDescent="0.2">
      <c r="A169">
        <v>1001630</v>
      </c>
      <c r="B169">
        <v>8.0380000000000003</v>
      </c>
    </row>
    <row r="170" spans="1:2" x14ac:dyDescent="0.2">
      <c r="A170">
        <v>1001640</v>
      </c>
      <c r="B170">
        <v>7.2619999999999996</v>
      </c>
    </row>
    <row r="171" spans="1:2" x14ac:dyDescent="0.2">
      <c r="A171">
        <v>1001650</v>
      </c>
      <c r="B171">
        <v>9.2829999999999995</v>
      </c>
    </row>
    <row r="172" spans="1:2" x14ac:dyDescent="0.2">
      <c r="A172">
        <v>1001651</v>
      </c>
      <c r="B172">
        <v>7.8289999999999997</v>
      </c>
    </row>
    <row r="173" spans="1:2" x14ac:dyDescent="0.2">
      <c r="A173">
        <v>1001660</v>
      </c>
      <c r="B173">
        <v>5.2469999999999999</v>
      </c>
    </row>
    <row r="174" spans="1:2" x14ac:dyDescent="0.2">
      <c r="A174">
        <v>1001670</v>
      </c>
      <c r="B174">
        <v>4.5839999999999996</v>
      </c>
    </row>
    <row r="175" spans="1:2" x14ac:dyDescent="0.2">
      <c r="A175">
        <v>1001680</v>
      </c>
      <c r="B175">
        <v>5.4630000000000001</v>
      </c>
    </row>
    <row r="176" spans="1:2" x14ac:dyDescent="0.2">
      <c r="A176">
        <v>1001690</v>
      </c>
      <c r="B176">
        <v>4.3029999999999999</v>
      </c>
    </row>
    <row r="177" spans="1:2" x14ac:dyDescent="0.2">
      <c r="A177">
        <v>1001700</v>
      </c>
      <c r="B177">
        <v>3.8929999999999998</v>
      </c>
    </row>
    <row r="178" spans="1:2" x14ac:dyDescent="0.2">
      <c r="A178">
        <v>1001710</v>
      </c>
      <c r="B178">
        <v>4.5339999999999998</v>
      </c>
    </row>
    <row r="179" spans="1:2" x14ac:dyDescent="0.2">
      <c r="A179">
        <v>1001720</v>
      </c>
      <c r="B179">
        <v>4.5140000000000002</v>
      </c>
    </row>
    <row r="180" spans="1:2" x14ac:dyDescent="0.2">
      <c r="A180">
        <v>1001730</v>
      </c>
      <c r="B180">
        <v>6.085</v>
      </c>
    </row>
    <row r="181" spans="1:2" x14ac:dyDescent="0.2">
      <c r="A181">
        <v>1001740</v>
      </c>
      <c r="B181">
        <v>5.0750000000000002</v>
      </c>
    </row>
    <row r="182" spans="1:2" x14ac:dyDescent="0.2">
      <c r="A182">
        <v>1001750</v>
      </c>
      <c r="B182">
        <v>6.8760000000000003</v>
      </c>
    </row>
    <row r="183" spans="1:2" x14ac:dyDescent="0.2">
      <c r="A183">
        <v>1001760</v>
      </c>
      <c r="B183">
        <v>4.3929999999999998</v>
      </c>
    </row>
    <row r="184" spans="1:2" x14ac:dyDescent="0.2">
      <c r="A184">
        <v>1001770</v>
      </c>
      <c r="B184">
        <v>6.66</v>
      </c>
    </row>
    <row r="185" spans="1:2" x14ac:dyDescent="0.2">
      <c r="A185">
        <v>1001780</v>
      </c>
      <c r="B185">
        <v>8.0909999999999993</v>
      </c>
    </row>
    <row r="186" spans="1:2" x14ac:dyDescent="0.2">
      <c r="A186">
        <v>1001790</v>
      </c>
      <c r="B186">
        <v>5.39</v>
      </c>
    </row>
    <row r="187" spans="1:2" x14ac:dyDescent="0.2">
      <c r="A187">
        <v>1001800</v>
      </c>
      <c r="B187">
        <v>4.91</v>
      </c>
    </row>
    <row r="188" spans="1:2" x14ac:dyDescent="0.2">
      <c r="A188">
        <v>1001810</v>
      </c>
      <c r="B188">
        <v>5.4080000000000004</v>
      </c>
    </row>
    <row r="189" spans="1:2" x14ac:dyDescent="0.2">
      <c r="A189">
        <v>1001820</v>
      </c>
      <c r="B189">
        <v>7.1139999999999999</v>
      </c>
    </row>
    <row r="190" spans="1:2" x14ac:dyDescent="0.2">
      <c r="A190">
        <v>1001830</v>
      </c>
      <c r="B190">
        <v>5.7839999999999998</v>
      </c>
    </row>
    <row r="191" spans="1:2" x14ac:dyDescent="0.2">
      <c r="A191">
        <v>1001840</v>
      </c>
      <c r="B191">
        <v>6.3339999999999996</v>
      </c>
    </row>
    <row r="192" spans="1:2" x14ac:dyDescent="0.2">
      <c r="A192">
        <v>1001850</v>
      </c>
      <c r="B192">
        <v>6.6829999999999998</v>
      </c>
    </row>
    <row r="193" spans="1:2" x14ac:dyDescent="0.2">
      <c r="A193">
        <v>1001860</v>
      </c>
      <c r="B193">
        <v>4.8970000000000002</v>
      </c>
    </row>
    <row r="194" spans="1:2" x14ac:dyDescent="0.2">
      <c r="A194">
        <v>1001870</v>
      </c>
      <c r="B194">
        <v>5.2089999999999996</v>
      </c>
    </row>
    <row r="195" spans="1:2" x14ac:dyDescent="0.2">
      <c r="A195">
        <v>1001880</v>
      </c>
      <c r="B195">
        <v>3.8719999999999999</v>
      </c>
    </row>
    <row r="196" spans="1:2" x14ac:dyDescent="0.2">
      <c r="A196">
        <v>1001890</v>
      </c>
      <c r="B196">
        <v>3.8580000000000001</v>
      </c>
    </row>
    <row r="197" spans="1:2" x14ac:dyDescent="0.2">
      <c r="A197">
        <v>1001900</v>
      </c>
      <c r="B197">
        <v>7.0490000000000004</v>
      </c>
    </row>
    <row r="198" spans="1:2" x14ac:dyDescent="0.2">
      <c r="A198">
        <v>1001910</v>
      </c>
      <c r="B198">
        <v>4.2329999999999997</v>
      </c>
    </row>
    <row r="199" spans="1:2" x14ac:dyDescent="0.2">
      <c r="A199">
        <v>1001920</v>
      </c>
      <c r="B199">
        <v>5.625</v>
      </c>
    </row>
    <row r="200" spans="1:2" x14ac:dyDescent="0.2">
      <c r="A200">
        <v>1001930</v>
      </c>
      <c r="B200">
        <v>8.1590000000000007</v>
      </c>
    </row>
    <row r="201" spans="1:2" x14ac:dyDescent="0.2">
      <c r="A201">
        <v>1001940</v>
      </c>
      <c r="B201">
        <v>8.2149999999999999</v>
      </c>
    </row>
    <row r="202" spans="1:2" x14ac:dyDescent="0.2">
      <c r="A202">
        <v>1001950</v>
      </c>
      <c r="B202">
        <v>7.35</v>
      </c>
    </row>
    <row r="203" spans="1:2" x14ac:dyDescent="0.2">
      <c r="A203">
        <v>1001960</v>
      </c>
      <c r="B203">
        <v>5.7910000000000004</v>
      </c>
    </row>
    <row r="204" spans="1:2" x14ac:dyDescent="0.2">
      <c r="A204">
        <v>1001970</v>
      </c>
      <c r="B204">
        <v>8.3249999999999993</v>
      </c>
    </row>
    <row r="205" spans="1:2" x14ac:dyDescent="0.2">
      <c r="A205">
        <v>1001980</v>
      </c>
      <c r="B205">
        <v>8.4830000000000005</v>
      </c>
    </row>
    <row r="206" spans="1:2" x14ac:dyDescent="0.2">
      <c r="A206">
        <v>1001990</v>
      </c>
      <c r="B206">
        <v>9.0289999999999999</v>
      </c>
    </row>
    <row r="207" spans="1:2" x14ac:dyDescent="0.2">
      <c r="A207">
        <v>1002000</v>
      </c>
      <c r="B207">
        <v>8.4640000000000004</v>
      </c>
    </row>
    <row r="208" spans="1:2" x14ac:dyDescent="0.2">
      <c r="A208">
        <v>1002010</v>
      </c>
      <c r="B208">
        <v>8.4390000000000001</v>
      </c>
    </row>
    <row r="209" spans="1:2" x14ac:dyDescent="0.2">
      <c r="A209">
        <v>1002020</v>
      </c>
      <c r="B209">
        <v>4.9359999999999999</v>
      </c>
    </row>
    <row r="210" spans="1:2" x14ac:dyDescent="0.2">
      <c r="A210">
        <v>1002030</v>
      </c>
      <c r="B210">
        <v>5.4379999999999997</v>
      </c>
    </row>
    <row r="211" spans="1:2" x14ac:dyDescent="0.2">
      <c r="A211">
        <v>1002040</v>
      </c>
      <c r="B211">
        <v>9.9380000000000006</v>
      </c>
    </row>
    <row r="212" spans="1:2" x14ac:dyDescent="0.2">
      <c r="A212">
        <v>1002050</v>
      </c>
      <c r="B212">
        <v>6.6890000000000001</v>
      </c>
    </row>
    <row r="213" spans="1:2" x14ac:dyDescent="0.2">
      <c r="A213">
        <v>1002060</v>
      </c>
      <c r="B213">
        <v>6.1040000000000001</v>
      </c>
    </row>
    <row r="214" spans="1:2" x14ac:dyDescent="0.2">
      <c r="A214">
        <v>1002070</v>
      </c>
      <c r="B214">
        <v>11.461</v>
      </c>
    </row>
    <row r="215" spans="1:2" x14ac:dyDescent="0.2">
      <c r="A215">
        <v>1002080</v>
      </c>
      <c r="B215">
        <v>7.375</v>
      </c>
    </row>
    <row r="216" spans="1:2" x14ac:dyDescent="0.2">
      <c r="A216">
        <v>1002090</v>
      </c>
      <c r="B216">
        <v>6.7569999999999997</v>
      </c>
    </row>
    <row r="217" spans="1:2" x14ac:dyDescent="0.2">
      <c r="A217">
        <v>1002100</v>
      </c>
      <c r="B217">
        <v>6.16</v>
      </c>
    </row>
    <row r="218" spans="1:2" x14ac:dyDescent="0.2">
      <c r="A218">
        <v>1002110</v>
      </c>
      <c r="B218">
        <v>6.8470000000000004</v>
      </c>
    </row>
    <row r="219" spans="1:2" x14ac:dyDescent="0.2">
      <c r="A219">
        <v>1002120</v>
      </c>
      <c r="B219">
        <v>6.4779999999999998</v>
      </c>
    </row>
    <row r="220" spans="1:2" x14ac:dyDescent="0.2">
      <c r="A220">
        <v>1002130</v>
      </c>
      <c r="B220">
        <v>6.3170000000000002</v>
      </c>
    </row>
    <row r="221" spans="1:2" x14ac:dyDescent="0.2">
      <c r="A221">
        <v>1002140</v>
      </c>
      <c r="B221">
        <v>7.601</v>
      </c>
    </row>
    <row r="222" spans="1:2" x14ac:dyDescent="0.2">
      <c r="A222">
        <v>1002150</v>
      </c>
      <c r="B222">
        <v>7.4569999999999999</v>
      </c>
    </row>
    <row r="223" spans="1:2" x14ac:dyDescent="0.2">
      <c r="A223">
        <v>1002160</v>
      </c>
      <c r="B223">
        <v>7.8769999999999998</v>
      </c>
    </row>
    <row r="224" spans="1:2" x14ac:dyDescent="0.2">
      <c r="A224">
        <v>1002170</v>
      </c>
      <c r="B224">
        <v>6.4029999999999996</v>
      </c>
    </row>
    <row r="225" spans="1:2" x14ac:dyDescent="0.2">
      <c r="A225">
        <v>1002180</v>
      </c>
      <c r="B225">
        <v>5.42</v>
      </c>
    </row>
    <row r="226" spans="1:2" x14ac:dyDescent="0.2">
      <c r="A226">
        <v>1002190</v>
      </c>
      <c r="B226">
        <v>6.5640000000000001</v>
      </c>
    </row>
    <row r="227" spans="1:2" x14ac:dyDescent="0.2">
      <c r="A227">
        <v>1002200</v>
      </c>
      <c r="B227">
        <v>6.1529999999999996</v>
      </c>
    </row>
    <row r="228" spans="1:2" x14ac:dyDescent="0.2">
      <c r="A228">
        <v>1002210</v>
      </c>
      <c r="B228">
        <v>7.492</v>
      </c>
    </row>
    <row r="229" spans="1:2" x14ac:dyDescent="0.2">
      <c r="A229">
        <v>1002220</v>
      </c>
      <c r="B229">
        <v>6.8529999999999998</v>
      </c>
    </row>
    <row r="230" spans="1:2" x14ac:dyDescent="0.2">
      <c r="A230">
        <v>1002230</v>
      </c>
      <c r="B230">
        <v>8.4329999999999998</v>
      </c>
    </row>
    <row r="231" spans="1:2" x14ac:dyDescent="0.2">
      <c r="A231">
        <v>1002240</v>
      </c>
      <c r="B231">
        <v>6.09</v>
      </c>
    </row>
    <row r="232" spans="1:2" x14ac:dyDescent="0.2">
      <c r="A232">
        <v>1002250</v>
      </c>
      <c r="B232">
        <v>6.0990000000000002</v>
      </c>
    </row>
    <row r="233" spans="1:2" x14ac:dyDescent="0.2">
      <c r="A233">
        <v>1002260</v>
      </c>
      <c r="B233">
        <v>6.758</v>
      </c>
    </row>
    <row r="234" spans="1:2" x14ac:dyDescent="0.2">
      <c r="A234">
        <v>1002270</v>
      </c>
      <c r="B234">
        <v>6.1630000000000003</v>
      </c>
    </row>
    <row r="235" spans="1:2" x14ac:dyDescent="0.2">
      <c r="A235">
        <v>1002280</v>
      </c>
      <c r="B235">
        <v>2.9980000000000002</v>
      </c>
    </row>
    <row r="236" spans="1:2" x14ac:dyDescent="0.2">
      <c r="A236">
        <v>1002290</v>
      </c>
      <c r="B236">
        <v>3.0659999999999998</v>
      </c>
    </row>
    <row r="237" spans="1:2" x14ac:dyDescent="0.2">
      <c r="A237">
        <v>1002300</v>
      </c>
      <c r="B237">
        <v>4.3719999999999999</v>
      </c>
    </row>
    <row r="238" spans="1:2" x14ac:dyDescent="0.2">
      <c r="A238">
        <v>1002310</v>
      </c>
      <c r="B238">
        <v>3.2650000000000001</v>
      </c>
    </row>
    <row r="239" spans="1:2" x14ac:dyDescent="0.2">
      <c r="A239">
        <v>1002320</v>
      </c>
      <c r="B239">
        <v>1.6759999999999999</v>
      </c>
    </row>
    <row r="240" spans="1:2" x14ac:dyDescent="0.2">
      <c r="A240">
        <v>1002330</v>
      </c>
      <c r="B240">
        <v>1.369</v>
      </c>
    </row>
    <row r="241" spans="1:2" x14ac:dyDescent="0.2">
      <c r="A241">
        <v>1002340</v>
      </c>
      <c r="B241">
        <v>1.405</v>
      </c>
    </row>
    <row r="242" spans="1:2" x14ac:dyDescent="0.2">
      <c r="A242">
        <v>1002350</v>
      </c>
      <c r="B242">
        <v>4.9290000000000003</v>
      </c>
    </row>
    <row r="243" spans="1:2" x14ac:dyDescent="0.2">
      <c r="A243">
        <v>1002360</v>
      </c>
      <c r="B243">
        <v>9.1820000000000004</v>
      </c>
    </row>
    <row r="244" spans="1:2" x14ac:dyDescent="0.2">
      <c r="A244">
        <v>1002370</v>
      </c>
      <c r="B244">
        <v>8.3030000000000008</v>
      </c>
    </row>
    <row r="245" spans="1:2" x14ac:dyDescent="0.2">
      <c r="A245">
        <v>1002380</v>
      </c>
      <c r="B245">
        <v>6.56</v>
      </c>
    </row>
    <row r="246" spans="1:2" x14ac:dyDescent="0.2">
      <c r="A246">
        <v>1002390</v>
      </c>
      <c r="B246">
        <v>10.382999999999999</v>
      </c>
    </row>
    <row r="247" spans="1:2" x14ac:dyDescent="0.2">
      <c r="A247">
        <v>1002400</v>
      </c>
      <c r="B247">
        <v>4.4290000000000003</v>
      </c>
    </row>
    <row r="248" spans="1:2" x14ac:dyDescent="0.2">
      <c r="A248">
        <v>1002410</v>
      </c>
      <c r="B248">
        <v>8.8520000000000003</v>
      </c>
    </row>
    <row r="249" spans="1:2" x14ac:dyDescent="0.2">
      <c r="A249">
        <v>1002420</v>
      </c>
      <c r="B249">
        <v>9.0079999999999991</v>
      </c>
    </row>
    <row r="250" spans="1:2" x14ac:dyDescent="0.2">
      <c r="A250">
        <v>1002430</v>
      </c>
      <c r="B250">
        <v>8.6189999999999998</v>
      </c>
    </row>
    <row r="251" spans="1:2" x14ac:dyDescent="0.2">
      <c r="A251">
        <v>1002440</v>
      </c>
      <c r="B251">
        <v>7.5940000000000003</v>
      </c>
    </row>
    <row r="252" spans="1:2" x14ac:dyDescent="0.2">
      <c r="A252">
        <v>1002450</v>
      </c>
      <c r="B252">
        <v>6.7080000000000002</v>
      </c>
    </row>
    <row r="253" spans="1:2" x14ac:dyDescent="0.2">
      <c r="A253">
        <v>1002460</v>
      </c>
      <c r="B253">
        <v>6.4969999999999999</v>
      </c>
    </row>
    <row r="254" spans="1:2" x14ac:dyDescent="0.2">
      <c r="A254">
        <v>1002470</v>
      </c>
      <c r="B254">
        <v>5.2290000000000001</v>
      </c>
    </row>
    <row r="255" spans="1:2" x14ac:dyDescent="0.2">
      <c r="A255">
        <v>1002480</v>
      </c>
      <c r="B255">
        <v>3.9769999999999999</v>
      </c>
    </row>
    <row r="256" spans="1:2" x14ac:dyDescent="0.2">
      <c r="A256">
        <v>1002490</v>
      </c>
      <c r="B256">
        <v>3.302</v>
      </c>
    </row>
    <row r="257" spans="1:2" x14ac:dyDescent="0.2">
      <c r="A257">
        <v>1002500</v>
      </c>
      <c r="B257">
        <v>6.1180000000000003</v>
      </c>
    </row>
    <row r="258" spans="1:2" x14ac:dyDescent="0.2">
      <c r="A258">
        <v>1002510</v>
      </c>
      <c r="B258">
        <v>5.4130000000000003</v>
      </c>
    </row>
    <row r="259" spans="1:2" x14ac:dyDescent="0.2">
      <c r="A259">
        <v>1002520</v>
      </c>
      <c r="B259">
        <v>9.0990000000000002</v>
      </c>
    </row>
    <row r="260" spans="1:2" x14ac:dyDescent="0.2">
      <c r="A260">
        <v>1002530</v>
      </c>
      <c r="B260">
        <v>7.6070000000000002</v>
      </c>
    </row>
    <row r="261" spans="1:2" x14ac:dyDescent="0.2">
      <c r="A261">
        <v>1002540</v>
      </c>
      <c r="B261">
        <v>8.5869999999999997</v>
      </c>
    </row>
    <row r="262" spans="1:2" x14ac:dyDescent="0.2">
      <c r="A262">
        <v>1002550</v>
      </c>
      <c r="B262">
        <v>5.008</v>
      </c>
    </row>
    <row r="263" spans="1:2" x14ac:dyDescent="0.2">
      <c r="A263">
        <v>1002560</v>
      </c>
      <c r="B263">
        <v>5.8490000000000002</v>
      </c>
    </row>
    <row r="264" spans="1:2" x14ac:dyDescent="0.2">
      <c r="A264">
        <v>1002570</v>
      </c>
      <c r="B264">
        <v>9.5150000000000006</v>
      </c>
    </row>
    <row r="265" spans="1:2" x14ac:dyDescent="0.2">
      <c r="A265">
        <v>1002580</v>
      </c>
      <c r="B265">
        <v>3.6</v>
      </c>
    </row>
    <row r="266" spans="1:2" x14ac:dyDescent="0.2">
      <c r="A266">
        <v>1002590</v>
      </c>
      <c r="B266">
        <v>4.6689999999999996</v>
      </c>
    </row>
    <row r="267" spans="1:2" x14ac:dyDescent="0.2">
      <c r="A267">
        <v>1002600</v>
      </c>
      <c r="B267">
        <v>5.6589999999999998</v>
      </c>
    </row>
    <row r="268" spans="1:2" x14ac:dyDescent="0.2">
      <c r="A268">
        <v>1002610</v>
      </c>
      <c r="B268">
        <v>6.7949999999999999</v>
      </c>
    </row>
    <row r="269" spans="1:2" x14ac:dyDescent="0.2">
      <c r="A269">
        <v>1002620</v>
      </c>
      <c r="B269">
        <v>2.8839999999999999</v>
      </c>
    </row>
    <row r="270" spans="1:2" x14ac:dyDescent="0.2">
      <c r="A270">
        <v>1002630</v>
      </c>
      <c r="B270">
        <v>5.6470000000000002</v>
      </c>
    </row>
    <row r="271" spans="1:2" x14ac:dyDescent="0.2">
      <c r="A271">
        <v>1002640</v>
      </c>
      <c r="B271">
        <v>2.2639999999999998</v>
      </c>
    </row>
    <row r="272" spans="1:2" x14ac:dyDescent="0.2">
      <c r="A272">
        <v>1002650</v>
      </c>
      <c r="B272">
        <v>1.577</v>
      </c>
    </row>
    <row r="273" spans="1:2" x14ac:dyDescent="0.2">
      <c r="A273">
        <v>1002660</v>
      </c>
      <c r="B273">
        <v>1.599</v>
      </c>
    </row>
    <row r="274" spans="1:2" x14ac:dyDescent="0.2">
      <c r="A274">
        <v>1002670</v>
      </c>
      <c r="B274">
        <v>3.0990000000000002</v>
      </c>
    </row>
    <row r="275" spans="1:2" x14ac:dyDescent="0.2">
      <c r="A275">
        <v>1002680</v>
      </c>
      <c r="B275">
        <v>3.2759999999999998</v>
      </c>
    </row>
    <row r="276" spans="1:2" x14ac:dyDescent="0.2">
      <c r="A276">
        <v>1002690</v>
      </c>
      <c r="B276">
        <v>3.8370000000000002</v>
      </c>
    </row>
    <row r="277" spans="1:2" x14ac:dyDescent="0.2">
      <c r="A277">
        <v>1002700</v>
      </c>
      <c r="B277">
        <v>2.6579999999999999</v>
      </c>
    </row>
    <row r="278" spans="1:2" x14ac:dyDescent="0.2">
      <c r="A278">
        <v>1002710</v>
      </c>
      <c r="B278">
        <v>4.4660000000000002</v>
      </c>
    </row>
    <row r="279" spans="1:2" x14ac:dyDescent="0.2">
      <c r="A279">
        <v>1002720</v>
      </c>
      <c r="B279">
        <v>3.077</v>
      </c>
    </row>
    <row r="280" spans="1:2" x14ac:dyDescent="0.2">
      <c r="A280">
        <v>1002730</v>
      </c>
      <c r="B280">
        <v>3.1930000000000001</v>
      </c>
    </row>
    <row r="281" spans="1:2" x14ac:dyDescent="0.2">
      <c r="A281">
        <v>1002740</v>
      </c>
      <c r="B281">
        <v>5.7619999999999996</v>
      </c>
    </row>
    <row r="282" spans="1:2" x14ac:dyDescent="0.2">
      <c r="A282">
        <v>1002750</v>
      </c>
      <c r="B282">
        <v>3.6360000000000001</v>
      </c>
    </row>
    <row r="283" spans="1:2" x14ac:dyDescent="0.2">
      <c r="A283">
        <v>1002760</v>
      </c>
      <c r="B283">
        <v>2.802</v>
      </c>
    </row>
    <row r="284" spans="1:2" x14ac:dyDescent="0.2">
      <c r="A284">
        <v>1002770</v>
      </c>
      <c r="B284">
        <v>3.6840000000000002</v>
      </c>
    </row>
    <row r="285" spans="1:2" x14ac:dyDescent="0.2">
      <c r="A285">
        <v>1002780</v>
      </c>
      <c r="B285">
        <v>1.86</v>
      </c>
    </row>
    <row r="286" spans="1:2" x14ac:dyDescent="0.2">
      <c r="A286">
        <v>1002790</v>
      </c>
      <c r="B286">
        <v>2.6930000000000001</v>
      </c>
    </row>
    <row r="287" spans="1:2" x14ac:dyDescent="0.2">
      <c r="A287">
        <v>1002800</v>
      </c>
      <c r="B287">
        <v>2.9729999999999999</v>
      </c>
    </row>
    <row r="288" spans="1:2" x14ac:dyDescent="0.2">
      <c r="A288">
        <v>1002810</v>
      </c>
      <c r="B288">
        <v>3.1760000000000002</v>
      </c>
    </row>
    <row r="289" spans="1:2" x14ac:dyDescent="0.2">
      <c r="A289">
        <v>1002820</v>
      </c>
      <c r="B289">
        <v>3.0590000000000002</v>
      </c>
    </row>
    <row r="290" spans="1:2" x14ac:dyDescent="0.2">
      <c r="A290">
        <v>1002830</v>
      </c>
      <c r="B290">
        <v>2.1789999999999998</v>
      </c>
    </row>
    <row r="291" spans="1:2" x14ac:dyDescent="0.2">
      <c r="A291">
        <v>1002840</v>
      </c>
      <c r="B291">
        <v>1.716</v>
      </c>
    </row>
    <row r="292" spans="1:2" x14ac:dyDescent="0.2">
      <c r="A292">
        <v>1002850</v>
      </c>
      <c r="B292">
        <v>1.69</v>
      </c>
    </row>
    <row r="293" spans="1:2" x14ac:dyDescent="0.2">
      <c r="A293">
        <v>1002860</v>
      </c>
      <c r="B293">
        <v>1.7569999999999999</v>
      </c>
    </row>
    <row r="294" spans="1:2" x14ac:dyDescent="0.2">
      <c r="A294">
        <v>1002870</v>
      </c>
      <c r="B294">
        <v>1.867</v>
      </c>
    </row>
    <row r="295" spans="1:2" x14ac:dyDescent="0.2">
      <c r="A295">
        <v>1002880</v>
      </c>
      <c r="B295">
        <v>1.9239999999999999</v>
      </c>
    </row>
    <row r="296" spans="1:2" x14ac:dyDescent="0.2">
      <c r="A296">
        <v>1002890</v>
      </c>
      <c r="B296">
        <v>2.4649999999999999</v>
      </c>
    </row>
    <row r="297" spans="1:2" x14ac:dyDescent="0.2">
      <c r="A297">
        <v>1002900</v>
      </c>
      <c r="B297">
        <v>4.3070000000000004</v>
      </c>
    </row>
    <row r="298" spans="1:2" x14ac:dyDescent="0.2">
      <c r="A298">
        <v>1002910</v>
      </c>
      <c r="B298">
        <v>3.58</v>
      </c>
    </row>
    <row r="299" spans="1:2" x14ac:dyDescent="0.2">
      <c r="A299">
        <v>1002920</v>
      </c>
      <c r="B299">
        <v>1.841</v>
      </c>
    </row>
    <row r="300" spans="1:2" x14ac:dyDescent="0.2">
      <c r="A300">
        <v>1002930</v>
      </c>
      <c r="B300">
        <v>1.5840000000000001</v>
      </c>
    </row>
    <row r="301" spans="1:2" x14ac:dyDescent="0.2">
      <c r="A301">
        <v>1002940</v>
      </c>
      <c r="B301">
        <v>3.1640000000000001</v>
      </c>
    </row>
    <row r="302" spans="1:2" x14ac:dyDescent="0.2">
      <c r="A302">
        <v>1002950</v>
      </c>
      <c r="B302">
        <v>3.4180000000000001</v>
      </c>
    </row>
    <row r="303" spans="1:2" x14ac:dyDescent="0.2">
      <c r="A303">
        <v>1002960</v>
      </c>
      <c r="B303">
        <v>3.2090000000000001</v>
      </c>
    </row>
    <row r="304" spans="1:2" x14ac:dyDescent="0.2">
      <c r="A304">
        <v>1002970</v>
      </c>
      <c r="B304">
        <v>2.9649999999999999</v>
      </c>
    </row>
    <row r="305" spans="1:2" x14ac:dyDescent="0.2">
      <c r="A305">
        <v>1002980</v>
      </c>
      <c r="B305">
        <v>1.6919999999999999</v>
      </c>
    </row>
    <row r="306" spans="1:2" x14ac:dyDescent="0.2">
      <c r="A306">
        <v>1002990</v>
      </c>
      <c r="B306">
        <v>2.8839999999999999</v>
      </c>
    </row>
    <row r="307" spans="1:2" x14ac:dyDescent="0.2">
      <c r="A307">
        <v>1003000</v>
      </c>
      <c r="B307">
        <v>2.1030000000000002</v>
      </c>
    </row>
    <row r="308" spans="1:2" x14ac:dyDescent="0.2">
      <c r="A308">
        <v>1003010</v>
      </c>
      <c r="B308">
        <v>1.5649999999999999</v>
      </c>
    </row>
    <row r="309" spans="1:2" x14ac:dyDescent="0.2">
      <c r="A309">
        <v>1003020</v>
      </c>
      <c r="B309">
        <v>2.3199999999999998</v>
      </c>
    </row>
    <row r="310" spans="1:2" x14ac:dyDescent="0.2">
      <c r="A310">
        <v>1003030</v>
      </c>
      <c r="B310">
        <v>1.86</v>
      </c>
    </row>
    <row r="311" spans="1:2" x14ac:dyDescent="0.2">
      <c r="A311">
        <v>1003040</v>
      </c>
      <c r="B311">
        <v>1.4890000000000001</v>
      </c>
    </row>
    <row r="312" spans="1:2" x14ac:dyDescent="0.2">
      <c r="A312">
        <v>1003050</v>
      </c>
      <c r="B312">
        <v>1.829</v>
      </c>
    </row>
    <row r="313" spans="1:2" x14ac:dyDescent="0.2">
      <c r="A313">
        <v>1003060</v>
      </c>
      <c r="B313">
        <v>6.11</v>
      </c>
    </row>
    <row r="314" spans="1:2" x14ac:dyDescent="0.2">
      <c r="A314">
        <v>1003070</v>
      </c>
      <c r="B314">
        <v>4.9790000000000001</v>
      </c>
    </row>
    <row r="315" spans="1:2" x14ac:dyDescent="0.2">
      <c r="A315">
        <v>1003080</v>
      </c>
      <c r="B315">
        <v>5.4029999999999996</v>
      </c>
    </row>
    <row r="316" spans="1:2" x14ac:dyDescent="0.2">
      <c r="A316">
        <v>1003090</v>
      </c>
      <c r="B316">
        <v>4.2249999999999996</v>
      </c>
    </row>
    <row r="317" spans="1:2" x14ac:dyDescent="0.2">
      <c r="A317">
        <v>1003100</v>
      </c>
      <c r="B317">
        <v>7.5490000000000004</v>
      </c>
    </row>
    <row r="318" spans="1:2" x14ac:dyDescent="0.2">
      <c r="A318">
        <v>1003110</v>
      </c>
      <c r="B318">
        <v>3.4420000000000002</v>
      </c>
    </row>
    <row r="319" spans="1:2" x14ac:dyDescent="0.2">
      <c r="A319">
        <v>1003120</v>
      </c>
      <c r="B319">
        <v>9.0909999999999993</v>
      </c>
    </row>
    <row r="320" spans="1:2" x14ac:dyDescent="0.2">
      <c r="A320">
        <v>1003130</v>
      </c>
      <c r="B320">
        <v>7.9119999999999999</v>
      </c>
    </row>
    <row r="321" spans="1:2" x14ac:dyDescent="0.2">
      <c r="A321">
        <v>1003140</v>
      </c>
      <c r="B321">
        <v>4.492</v>
      </c>
    </row>
    <row r="322" spans="1:2" x14ac:dyDescent="0.2">
      <c r="A322">
        <v>1003150</v>
      </c>
      <c r="B322">
        <v>2.1920000000000002</v>
      </c>
    </row>
    <row r="323" spans="1:2" x14ac:dyDescent="0.2">
      <c r="A323">
        <v>1003160</v>
      </c>
      <c r="B323">
        <v>1.778</v>
      </c>
    </row>
    <row r="324" spans="1:2" x14ac:dyDescent="0.2">
      <c r="A324">
        <v>1003170</v>
      </c>
      <c r="B324">
        <v>2.7330000000000001</v>
      </c>
    </row>
    <row r="325" spans="1:2" x14ac:dyDescent="0.2">
      <c r="A325">
        <v>1003180</v>
      </c>
      <c r="B325">
        <v>1.6659999999999999</v>
      </c>
    </row>
    <row r="326" spans="1:2" x14ac:dyDescent="0.2">
      <c r="A326">
        <v>1003190</v>
      </c>
      <c r="B326">
        <v>1.264</v>
      </c>
    </row>
    <row r="327" spans="1:2" x14ac:dyDescent="0.2">
      <c r="A327">
        <v>1003200</v>
      </c>
      <c r="B327">
        <v>3.5960000000000001</v>
      </c>
    </row>
    <row r="328" spans="1:2" x14ac:dyDescent="0.2">
      <c r="A328">
        <v>1003210</v>
      </c>
      <c r="B328">
        <v>3.6909999999999998</v>
      </c>
    </row>
    <row r="329" spans="1:2" x14ac:dyDescent="0.2">
      <c r="A329">
        <v>1003220</v>
      </c>
      <c r="B329">
        <v>6.4859999999999998</v>
      </c>
    </row>
    <row r="330" spans="1:2" x14ac:dyDescent="0.2">
      <c r="A330">
        <v>1003230</v>
      </c>
      <c r="B330">
        <v>7.05</v>
      </c>
    </row>
    <row r="331" spans="1:2" x14ac:dyDescent="0.2">
      <c r="A331">
        <v>1003240</v>
      </c>
      <c r="B331">
        <v>7.0590000000000002</v>
      </c>
    </row>
    <row r="332" spans="1:2" x14ac:dyDescent="0.2">
      <c r="A332">
        <v>1003250</v>
      </c>
      <c r="B332">
        <v>7.8639999999999999</v>
      </c>
    </row>
    <row r="333" spans="1:2" x14ac:dyDescent="0.2">
      <c r="A333">
        <v>1003260</v>
      </c>
      <c r="B333">
        <v>4.2450000000000001</v>
      </c>
    </row>
    <row r="334" spans="1:2" x14ac:dyDescent="0.2">
      <c r="A334">
        <v>1003261</v>
      </c>
      <c r="B334">
        <v>4.1159999999999997</v>
      </c>
    </row>
    <row r="335" spans="1:2" x14ac:dyDescent="0.2">
      <c r="A335">
        <v>1003270</v>
      </c>
      <c r="B335">
        <v>5.1029999999999998</v>
      </c>
    </row>
    <row r="336" spans="1:2" x14ac:dyDescent="0.2">
      <c r="A336">
        <v>1003280</v>
      </c>
      <c r="B336">
        <v>5.2880000000000003</v>
      </c>
    </row>
    <row r="337" spans="1:2" x14ac:dyDescent="0.2">
      <c r="A337">
        <v>1003290</v>
      </c>
      <c r="B337">
        <v>4.1109999999999998</v>
      </c>
    </row>
    <row r="338" spans="1:2" x14ac:dyDescent="0.2">
      <c r="A338">
        <v>1003300</v>
      </c>
      <c r="B338">
        <v>5.7560000000000002</v>
      </c>
    </row>
    <row r="339" spans="1:2" x14ac:dyDescent="0.2">
      <c r="A339">
        <v>1003310</v>
      </c>
      <c r="B339">
        <v>4.2530000000000001</v>
      </c>
    </row>
    <row r="340" spans="1:2" x14ac:dyDescent="0.2">
      <c r="A340">
        <v>1003320</v>
      </c>
      <c r="B340">
        <v>5.5960000000000001</v>
      </c>
    </row>
    <row r="341" spans="1:2" x14ac:dyDescent="0.2">
      <c r="A341">
        <v>1003330</v>
      </c>
      <c r="B341">
        <v>5.6</v>
      </c>
    </row>
    <row r="342" spans="1:2" x14ac:dyDescent="0.2">
      <c r="A342">
        <v>1003340</v>
      </c>
      <c r="B342">
        <v>4.3819999999999997</v>
      </c>
    </row>
    <row r="343" spans="1:2" x14ac:dyDescent="0.2">
      <c r="A343">
        <v>1003350</v>
      </c>
      <c r="B343">
        <v>4.4610000000000003</v>
      </c>
    </row>
    <row r="344" spans="1:2" x14ac:dyDescent="0.2">
      <c r="A344">
        <v>1003360</v>
      </c>
      <c r="B344">
        <v>3.2069999999999999</v>
      </c>
    </row>
    <row r="345" spans="1:2" x14ac:dyDescent="0.2">
      <c r="A345">
        <v>1003370</v>
      </c>
      <c r="B345">
        <v>4.2869999999999999</v>
      </c>
    </row>
    <row r="346" spans="1:2" x14ac:dyDescent="0.2">
      <c r="A346">
        <v>1003380</v>
      </c>
      <c r="B346">
        <v>5.1589999999999998</v>
      </c>
    </row>
    <row r="347" spans="1:2" x14ac:dyDescent="0.2">
      <c r="A347">
        <v>1003390</v>
      </c>
      <c r="B347">
        <v>4.5010000000000003</v>
      </c>
    </row>
    <row r="348" spans="1:2" x14ac:dyDescent="0.2">
      <c r="A348">
        <v>1003400</v>
      </c>
      <c r="B348">
        <v>5.7830000000000004</v>
      </c>
    </row>
    <row r="349" spans="1:2" x14ac:dyDescent="0.2">
      <c r="A349">
        <v>1003410</v>
      </c>
      <c r="B349">
        <v>8.4610000000000003</v>
      </c>
    </row>
    <row r="350" spans="1:2" x14ac:dyDescent="0.2">
      <c r="A350">
        <v>1003420</v>
      </c>
      <c r="B350">
        <v>9.7680000000000007</v>
      </c>
    </row>
    <row r="351" spans="1:2" x14ac:dyDescent="0.2">
      <c r="A351">
        <v>1003430</v>
      </c>
      <c r="B351">
        <v>5.0549999999999997</v>
      </c>
    </row>
    <row r="352" spans="1:2" x14ac:dyDescent="0.2">
      <c r="A352">
        <v>1003440</v>
      </c>
      <c r="B352">
        <v>5.0049999999999999</v>
      </c>
    </row>
    <row r="353" spans="1:2" x14ac:dyDescent="0.2">
      <c r="A353">
        <v>1003450</v>
      </c>
      <c r="B353">
        <v>5.6740000000000004</v>
      </c>
    </row>
    <row r="354" spans="1:2" x14ac:dyDescent="0.2">
      <c r="A354">
        <v>1003460</v>
      </c>
      <c r="B354">
        <v>8.6479999999999997</v>
      </c>
    </row>
    <row r="355" spans="1:2" x14ac:dyDescent="0.2">
      <c r="A355">
        <v>1003470</v>
      </c>
      <c r="B355">
        <v>5.9960000000000004</v>
      </c>
    </row>
    <row r="356" spans="1:2" x14ac:dyDescent="0.2">
      <c r="A356">
        <v>1003480</v>
      </c>
      <c r="B356">
        <v>5.4009999999999998</v>
      </c>
    </row>
    <row r="357" spans="1:2" x14ac:dyDescent="0.2">
      <c r="A357">
        <v>1003490</v>
      </c>
      <c r="B357">
        <v>6.7880000000000003</v>
      </c>
    </row>
    <row r="358" spans="1:2" x14ac:dyDescent="0.2">
      <c r="A358">
        <v>1003500</v>
      </c>
      <c r="B358">
        <v>4.8460000000000001</v>
      </c>
    </row>
    <row r="359" spans="1:2" x14ac:dyDescent="0.2">
      <c r="A359">
        <v>1003510</v>
      </c>
      <c r="B359">
        <v>6.0570000000000004</v>
      </c>
    </row>
    <row r="360" spans="1:2" x14ac:dyDescent="0.2">
      <c r="A360">
        <v>1003520</v>
      </c>
      <c r="B360">
        <v>7.6319999999999997</v>
      </c>
    </row>
    <row r="361" spans="1:2" x14ac:dyDescent="0.2">
      <c r="A361">
        <v>1003530</v>
      </c>
      <c r="B361">
        <v>5.0570000000000004</v>
      </c>
    </row>
    <row r="362" spans="1:2" x14ac:dyDescent="0.2">
      <c r="A362">
        <v>1003540</v>
      </c>
      <c r="B362">
        <v>7.351</v>
      </c>
    </row>
    <row r="363" spans="1:2" x14ac:dyDescent="0.2">
      <c r="A363">
        <v>1003550</v>
      </c>
      <c r="B363">
        <v>6.77</v>
      </c>
    </row>
    <row r="364" spans="1:2" x14ac:dyDescent="0.2">
      <c r="A364">
        <v>1003560</v>
      </c>
      <c r="B364">
        <v>4.3979999999999997</v>
      </c>
    </row>
    <row r="365" spans="1:2" x14ac:dyDescent="0.2">
      <c r="A365">
        <v>1003570</v>
      </c>
      <c r="B365">
        <v>3.306</v>
      </c>
    </row>
    <row r="366" spans="1:2" x14ac:dyDescent="0.2">
      <c r="A366">
        <v>1003580</v>
      </c>
      <c r="B366">
        <v>5.51</v>
      </c>
    </row>
    <row r="367" spans="1:2" x14ac:dyDescent="0.2">
      <c r="A367">
        <v>1003590</v>
      </c>
      <c r="B367">
        <v>4.0650000000000004</v>
      </c>
    </row>
    <row r="368" spans="1:2" x14ac:dyDescent="0.2">
      <c r="A368">
        <v>1003600</v>
      </c>
      <c r="B368">
        <v>6.3840000000000003</v>
      </c>
    </row>
    <row r="369" spans="1:2" x14ac:dyDescent="0.2">
      <c r="A369">
        <v>1003610</v>
      </c>
      <c r="B369">
        <v>4.7640000000000002</v>
      </c>
    </row>
    <row r="370" spans="1:2" x14ac:dyDescent="0.2">
      <c r="A370">
        <v>1003620</v>
      </c>
      <c r="B370">
        <v>6.569</v>
      </c>
    </row>
    <row r="371" spans="1:2" x14ac:dyDescent="0.2">
      <c r="A371">
        <v>1003630</v>
      </c>
      <c r="B371">
        <v>8.4730000000000008</v>
      </c>
    </row>
    <row r="372" spans="1:2" x14ac:dyDescent="0.2">
      <c r="A372">
        <v>1003640</v>
      </c>
      <c r="B372">
        <v>3.8519999999999999</v>
      </c>
    </row>
    <row r="373" spans="1:2" x14ac:dyDescent="0.2">
      <c r="A373">
        <v>1003650</v>
      </c>
      <c r="B373">
        <v>4.1079999999999997</v>
      </c>
    </row>
    <row r="374" spans="1:2" x14ac:dyDescent="0.2">
      <c r="A374">
        <v>1003660</v>
      </c>
      <c r="B374">
        <v>1.36</v>
      </c>
    </row>
    <row r="375" spans="1:2" x14ac:dyDescent="0.2">
      <c r="A375">
        <v>1003661</v>
      </c>
      <c r="B375">
        <v>1.1930000000000001</v>
      </c>
    </row>
    <row r="376" spans="1:2" x14ac:dyDescent="0.2">
      <c r="A376">
        <v>1003670</v>
      </c>
      <c r="B376">
        <v>1.117</v>
      </c>
    </row>
    <row r="377" spans="1:2" x14ac:dyDescent="0.2">
      <c r="A377">
        <v>1003680</v>
      </c>
      <c r="B377">
        <v>5.3890000000000002</v>
      </c>
    </row>
    <row r="378" spans="1:2" x14ac:dyDescent="0.2">
      <c r="A378">
        <v>1003690</v>
      </c>
      <c r="B378">
        <v>5.2610000000000001</v>
      </c>
    </row>
    <row r="379" spans="1:2" x14ac:dyDescent="0.2">
      <c r="A379">
        <v>1003700</v>
      </c>
      <c r="B379">
        <v>4.9939999999999998</v>
      </c>
    </row>
    <row r="380" spans="1:2" x14ac:dyDescent="0.2">
      <c r="A380">
        <v>1003710</v>
      </c>
      <c r="B380">
        <v>5.875</v>
      </c>
    </row>
    <row r="381" spans="1:2" x14ac:dyDescent="0.2">
      <c r="A381">
        <v>1003720</v>
      </c>
      <c r="B381">
        <v>5.3890000000000002</v>
      </c>
    </row>
    <row r="382" spans="1:2" x14ac:dyDescent="0.2">
      <c r="A382">
        <v>1003730</v>
      </c>
      <c r="B382">
        <v>2.8780000000000001</v>
      </c>
    </row>
    <row r="383" spans="1:2" x14ac:dyDescent="0.2">
      <c r="A383">
        <v>1003740</v>
      </c>
      <c r="B383">
        <v>5.117</v>
      </c>
    </row>
    <row r="384" spans="1:2" x14ac:dyDescent="0.2">
      <c r="A384">
        <v>1003750</v>
      </c>
      <c r="B384">
        <v>5.1040000000000001</v>
      </c>
    </row>
    <row r="385" spans="1:2" x14ac:dyDescent="0.2">
      <c r="A385">
        <v>1003751</v>
      </c>
      <c r="B385">
        <v>4.9039999999999999</v>
      </c>
    </row>
    <row r="386" spans="1:2" x14ac:dyDescent="0.2">
      <c r="A386">
        <v>1003760</v>
      </c>
      <c r="B386">
        <v>3.7309999999999999</v>
      </c>
    </row>
    <row r="387" spans="1:2" x14ac:dyDescent="0.2">
      <c r="A387">
        <v>1003770</v>
      </c>
      <c r="B387">
        <v>3.8929999999999998</v>
      </c>
    </row>
    <row r="388" spans="1:2" x14ac:dyDescent="0.2">
      <c r="A388">
        <v>1003780</v>
      </c>
      <c r="B388">
        <v>5.9539999999999997</v>
      </c>
    </row>
    <row r="389" spans="1:2" x14ac:dyDescent="0.2">
      <c r="A389">
        <v>1003790</v>
      </c>
      <c r="B389">
        <v>3.5630000000000002</v>
      </c>
    </row>
    <row r="390" spans="1:2" x14ac:dyDescent="0.2">
      <c r="A390">
        <v>1003800</v>
      </c>
      <c r="B390">
        <v>1.988</v>
      </c>
    </row>
    <row r="391" spans="1:2" x14ac:dyDescent="0.2">
      <c r="A391">
        <v>1003810</v>
      </c>
      <c r="B391">
        <v>4.29</v>
      </c>
    </row>
    <row r="392" spans="1:2" x14ac:dyDescent="0.2">
      <c r="A392">
        <v>1003820</v>
      </c>
      <c r="B392">
        <v>4.6680000000000001</v>
      </c>
    </row>
    <row r="393" spans="1:2" x14ac:dyDescent="0.2">
      <c r="A393">
        <v>1003830</v>
      </c>
      <c r="B393">
        <v>4.9790000000000001</v>
      </c>
    </row>
    <row r="394" spans="1:2" x14ac:dyDescent="0.2">
      <c r="A394">
        <v>1003840</v>
      </c>
      <c r="B394">
        <v>10.478</v>
      </c>
    </row>
    <row r="395" spans="1:2" x14ac:dyDescent="0.2">
      <c r="A395">
        <v>1003850</v>
      </c>
      <c r="B395">
        <v>5.4459999999999997</v>
      </c>
    </row>
    <row r="396" spans="1:2" x14ac:dyDescent="0.2">
      <c r="A396">
        <v>1003860</v>
      </c>
      <c r="B396">
        <v>9.8780000000000001</v>
      </c>
    </row>
    <row r="397" spans="1:2" x14ac:dyDescent="0.2">
      <c r="A397">
        <v>1003870</v>
      </c>
      <c r="B397">
        <v>8.7370000000000001</v>
      </c>
    </row>
    <row r="398" spans="1:2" x14ac:dyDescent="0.2">
      <c r="A398">
        <v>1003880</v>
      </c>
      <c r="B398">
        <v>8.4629999999999992</v>
      </c>
    </row>
    <row r="399" spans="1:2" x14ac:dyDescent="0.2">
      <c r="A399">
        <v>1003890</v>
      </c>
      <c r="B399">
        <v>9.2260000000000009</v>
      </c>
    </row>
    <row r="400" spans="1:2" x14ac:dyDescent="0.2">
      <c r="A400">
        <v>1003900</v>
      </c>
      <c r="B400">
        <v>5.8010000000000002</v>
      </c>
    </row>
    <row r="401" spans="1:2" x14ac:dyDescent="0.2">
      <c r="A401">
        <v>1003910</v>
      </c>
      <c r="B401">
        <v>6.6479999999999997</v>
      </c>
    </row>
    <row r="402" spans="1:2" x14ac:dyDescent="0.2">
      <c r="A402">
        <v>1003920</v>
      </c>
      <c r="B402">
        <v>6.0430000000000001</v>
      </c>
    </row>
    <row r="403" spans="1:2" x14ac:dyDescent="0.2">
      <c r="A403">
        <v>1003930</v>
      </c>
      <c r="B403">
        <v>8.1370000000000005</v>
      </c>
    </row>
    <row r="404" spans="1:2" x14ac:dyDescent="0.2">
      <c r="A404">
        <v>1003940</v>
      </c>
      <c r="B404">
        <v>7.06</v>
      </c>
    </row>
    <row r="405" spans="1:2" x14ac:dyDescent="0.2">
      <c r="A405">
        <v>1003950</v>
      </c>
      <c r="B405">
        <v>10.34</v>
      </c>
    </row>
    <row r="406" spans="1:2" x14ac:dyDescent="0.2">
      <c r="A406">
        <v>1003960</v>
      </c>
      <c r="B406">
        <v>1.8340000000000001</v>
      </c>
    </row>
    <row r="407" spans="1:2" x14ac:dyDescent="0.2">
      <c r="A407">
        <v>1003970</v>
      </c>
      <c r="B407">
        <v>1.3340000000000001</v>
      </c>
    </row>
    <row r="408" spans="1:2" x14ac:dyDescent="0.2">
      <c r="A408">
        <v>1003980</v>
      </c>
      <c r="B408">
        <v>1.9610000000000001</v>
      </c>
    </row>
    <row r="409" spans="1:2" x14ac:dyDescent="0.2">
      <c r="A409">
        <v>1003990</v>
      </c>
      <c r="B409">
        <v>9.5139999999999993</v>
      </c>
    </row>
    <row r="410" spans="1:2" x14ac:dyDescent="0.2">
      <c r="A410">
        <v>1004000</v>
      </c>
      <c r="B410">
        <v>4.1779999999999999</v>
      </c>
    </row>
    <row r="411" spans="1:2" x14ac:dyDescent="0.2">
      <c r="A411">
        <v>1004010</v>
      </c>
      <c r="B411">
        <v>9.8770000000000007</v>
      </c>
    </row>
    <row r="412" spans="1:2" x14ac:dyDescent="0.2">
      <c r="A412">
        <v>1004020</v>
      </c>
      <c r="B412">
        <v>9.2080000000000002</v>
      </c>
    </row>
    <row r="413" spans="1:2" x14ac:dyDescent="0.2">
      <c r="A413">
        <v>1004030</v>
      </c>
      <c r="B413">
        <v>6.5830000000000002</v>
      </c>
    </row>
    <row r="414" spans="1:2" x14ac:dyDescent="0.2">
      <c r="A414">
        <v>1004040</v>
      </c>
      <c r="B414">
        <v>7.633</v>
      </c>
    </row>
    <row r="415" spans="1:2" x14ac:dyDescent="0.2">
      <c r="A415">
        <v>1004050</v>
      </c>
      <c r="B415">
        <v>9.9009999999999998</v>
      </c>
    </row>
    <row r="416" spans="1:2" x14ac:dyDescent="0.2">
      <c r="A416">
        <v>1004060</v>
      </c>
      <c r="B416">
        <v>10.427</v>
      </c>
    </row>
    <row r="417" spans="1:2" x14ac:dyDescent="0.2">
      <c r="A417">
        <v>1004070</v>
      </c>
      <c r="B417">
        <v>10.536</v>
      </c>
    </row>
    <row r="418" spans="1:2" x14ac:dyDescent="0.2">
      <c r="A418">
        <v>1004080</v>
      </c>
      <c r="B418">
        <v>10.384</v>
      </c>
    </row>
    <row r="419" spans="1:2" x14ac:dyDescent="0.2">
      <c r="A419">
        <v>1004090</v>
      </c>
      <c r="B419">
        <v>7.6669999999999998</v>
      </c>
    </row>
    <row r="420" spans="1:2" x14ac:dyDescent="0.2">
      <c r="A420">
        <v>1004100</v>
      </c>
      <c r="B420">
        <v>6.3849999999999998</v>
      </c>
    </row>
    <row r="421" spans="1:2" x14ac:dyDescent="0.2">
      <c r="A421">
        <v>1004110</v>
      </c>
      <c r="B421">
        <v>4.5999999999999996</v>
      </c>
    </row>
    <row r="422" spans="1:2" x14ac:dyDescent="0.2">
      <c r="A422">
        <v>1004120</v>
      </c>
      <c r="B422">
        <v>5.7460000000000004</v>
      </c>
    </row>
    <row r="423" spans="1:2" x14ac:dyDescent="0.2">
      <c r="A423">
        <v>1004130</v>
      </c>
      <c r="B423">
        <v>5.6509999999999998</v>
      </c>
    </row>
    <row r="424" spans="1:2" x14ac:dyDescent="0.2">
      <c r="A424">
        <v>1004140</v>
      </c>
      <c r="B424">
        <v>8.2059999999999995</v>
      </c>
    </row>
    <row r="425" spans="1:2" x14ac:dyDescent="0.2">
      <c r="A425">
        <v>1004150</v>
      </c>
      <c r="B425">
        <v>5.92</v>
      </c>
    </row>
    <row r="426" spans="1:2" x14ac:dyDescent="0.2">
      <c r="A426">
        <v>1004160</v>
      </c>
      <c r="B426">
        <v>6.3159999999999998</v>
      </c>
    </row>
    <row r="427" spans="1:2" x14ac:dyDescent="0.2">
      <c r="A427">
        <v>1004170</v>
      </c>
      <c r="B427">
        <v>7.7469999999999999</v>
      </c>
    </row>
    <row r="428" spans="1:2" x14ac:dyDescent="0.2">
      <c r="A428">
        <v>1004180</v>
      </c>
      <c r="B428">
        <v>9.0389999999999997</v>
      </c>
    </row>
    <row r="429" spans="1:2" x14ac:dyDescent="0.2">
      <c r="A429">
        <v>1004190</v>
      </c>
      <c r="B429">
        <v>4.1150000000000002</v>
      </c>
    </row>
    <row r="430" spans="1:2" x14ac:dyDescent="0.2">
      <c r="A430">
        <v>1004200</v>
      </c>
      <c r="B430">
        <v>7.3220000000000001</v>
      </c>
    </row>
    <row r="431" spans="1:2" x14ac:dyDescent="0.2">
      <c r="A431">
        <v>1004210</v>
      </c>
      <c r="B431">
        <v>4.782</v>
      </c>
    </row>
    <row r="432" spans="1:2" x14ac:dyDescent="0.2">
      <c r="A432">
        <v>1004220</v>
      </c>
      <c r="B432">
        <v>9.516</v>
      </c>
    </row>
    <row r="433" spans="1:2" x14ac:dyDescent="0.2">
      <c r="A433">
        <v>1004230</v>
      </c>
      <c r="B433">
        <v>3.0659999999999998</v>
      </c>
    </row>
    <row r="434" spans="1:2" x14ac:dyDescent="0.2">
      <c r="A434">
        <v>1004240</v>
      </c>
      <c r="B434">
        <v>1.9590000000000001</v>
      </c>
    </row>
    <row r="435" spans="1:2" x14ac:dyDescent="0.2">
      <c r="A435">
        <v>1004250</v>
      </c>
      <c r="B435">
        <v>6.7889999999999997</v>
      </c>
    </row>
    <row r="436" spans="1:2" x14ac:dyDescent="0.2">
      <c r="A436">
        <v>1004260</v>
      </c>
      <c r="B436">
        <v>6.492</v>
      </c>
    </row>
    <row r="437" spans="1:2" x14ac:dyDescent="0.2">
      <c r="A437">
        <v>1004270</v>
      </c>
      <c r="B437">
        <v>5.5419999999999998</v>
      </c>
    </row>
    <row r="438" spans="1:2" x14ac:dyDescent="0.2">
      <c r="A438">
        <v>1004271</v>
      </c>
      <c r="B438">
        <v>5.8940000000000001</v>
      </c>
    </row>
    <row r="439" spans="1:2" x14ac:dyDescent="0.2">
      <c r="A439">
        <v>1004280</v>
      </c>
      <c r="B439">
        <v>7.2290000000000001</v>
      </c>
    </row>
    <row r="440" spans="1:2" x14ac:dyDescent="0.2">
      <c r="A440">
        <v>1100001</v>
      </c>
      <c r="B440">
        <v>1.5580000000000001</v>
      </c>
    </row>
    <row r="441" spans="1:2" x14ac:dyDescent="0.2">
      <c r="A441">
        <v>1100010</v>
      </c>
      <c r="B441">
        <v>5.883</v>
      </c>
    </row>
    <row r="442" spans="1:2" x14ac:dyDescent="0.2">
      <c r="A442">
        <v>1100011</v>
      </c>
      <c r="B442">
        <v>7.6929999999999996</v>
      </c>
    </row>
    <row r="443" spans="1:2" x14ac:dyDescent="0.2">
      <c r="A443">
        <v>1100020</v>
      </c>
      <c r="B443">
        <v>5.4950000000000001</v>
      </c>
    </row>
    <row r="444" spans="1:2" x14ac:dyDescent="0.2">
      <c r="A444">
        <v>1100030</v>
      </c>
      <c r="B444">
        <v>5.87</v>
      </c>
    </row>
    <row r="445" spans="1:2" x14ac:dyDescent="0.2">
      <c r="A445">
        <v>1100040</v>
      </c>
      <c r="B445">
        <v>4.76</v>
      </c>
    </row>
    <row r="446" spans="1:2" x14ac:dyDescent="0.2">
      <c r="A446">
        <v>1100050</v>
      </c>
      <c r="B446">
        <v>4.2060000000000004</v>
      </c>
    </row>
    <row r="447" spans="1:2" x14ac:dyDescent="0.2">
      <c r="A447">
        <v>1100060</v>
      </c>
      <c r="B447">
        <v>5.0739999999999998</v>
      </c>
    </row>
    <row r="448" spans="1:2" x14ac:dyDescent="0.2">
      <c r="A448">
        <v>1100070</v>
      </c>
      <c r="B448">
        <v>5.069</v>
      </c>
    </row>
    <row r="449" spans="1:2" x14ac:dyDescent="0.2">
      <c r="A449">
        <v>1100080</v>
      </c>
      <c r="B449">
        <v>4.4000000000000004</v>
      </c>
    </row>
    <row r="450" spans="1:2" x14ac:dyDescent="0.2">
      <c r="A450">
        <v>1100090</v>
      </c>
      <c r="B450">
        <v>4.22</v>
      </c>
    </row>
    <row r="451" spans="1:2" x14ac:dyDescent="0.2">
      <c r="A451">
        <v>1100109</v>
      </c>
      <c r="B451">
        <v>5.5380000000000003</v>
      </c>
    </row>
    <row r="452" spans="1:2" x14ac:dyDescent="0.2">
      <c r="A452">
        <v>1100110</v>
      </c>
      <c r="B452">
        <v>5.6589999999999998</v>
      </c>
    </row>
    <row r="453" spans="1:2" x14ac:dyDescent="0.2">
      <c r="A453">
        <v>1100120</v>
      </c>
      <c r="B453">
        <v>4.51</v>
      </c>
    </row>
    <row r="454" spans="1:2" x14ac:dyDescent="0.2">
      <c r="A454">
        <v>1100130</v>
      </c>
      <c r="B454">
        <v>6.0780000000000003</v>
      </c>
    </row>
    <row r="455" spans="1:2" x14ac:dyDescent="0.2">
      <c r="A455">
        <v>1100140</v>
      </c>
      <c r="B455">
        <v>5.6929999999999996</v>
      </c>
    </row>
    <row r="456" spans="1:2" x14ac:dyDescent="0.2">
      <c r="A456">
        <v>1100150</v>
      </c>
      <c r="B456">
        <v>4.97</v>
      </c>
    </row>
    <row r="457" spans="1:2" x14ac:dyDescent="0.2">
      <c r="A457">
        <v>1100160</v>
      </c>
      <c r="B457">
        <v>5.5330000000000004</v>
      </c>
    </row>
    <row r="458" spans="1:2" x14ac:dyDescent="0.2">
      <c r="A458">
        <v>1100170</v>
      </c>
      <c r="B458">
        <v>5.7160000000000002</v>
      </c>
    </row>
    <row r="459" spans="1:2" x14ac:dyDescent="0.2">
      <c r="A459">
        <v>1100180</v>
      </c>
      <c r="B459">
        <v>5.6980000000000004</v>
      </c>
    </row>
    <row r="460" spans="1:2" x14ac:dyDescent="0.2">
      <c r="A460">
        <v>1100190</v>
      </c>
      <c r="B460">
        <v>5.1150000000000002</v>
      </c>
    </row>
    <row r="461" spans="1:2" x14ac:dyDescent="0.2">
      <c r="A461">
        <v>1100200</v>
      </c>
      <c r="B461">
        <v>3.9009999999999998</v>
      </c>
    </row>
    <row r="462" spans="1:2" x14ac:dyDescent="0.2">
      <c r="A462">
        <v>1100210</v>
      </c>
      <c r="B462">
        <v>3.6539999999999999</v>
      </c>
    </row>
    <row r="463" spans="1:2" x14ac:dyDescent="0.2">
      <c r="A463">
        <v>1100220</v>
      </c>
      <c r="B463">
        <v>4.4610000000000003</v>
      </c>
    </row>
    <row r="464" spans="1:2" x14ac:dyDescent="0.2">
      <c r="A464">
        <v>1100230</v>
      </c>
      <c r="B464">
        <v>3.9860000000000002</v>
      </c>
    </row>
    <row r="465" spans="1:2" x14ac:dyDescent="0.2">
      <c r="A465">
        <v>1100240</v>
      </c>
      <c r="B465">
        <v>4.601</v>
      </c>
    </row>
    <row r="466" spans="1:2" x14ac:dyDescent="0.2">
      <c r="A466">
        <v>1100250</v>
      </c>
      <c r="B466">
        <v>4.4119999999999999</v>
      </c>
    </row>
    <row r="467" spans="1:2" x14ac:dyDescent="0.2">
      <c r="A467">
        <v>1100260</v>
      </c>
      <c r="B467">
        <v>4.6459999999999999</v>
      </c>
    </row>
    <row r="468" spans="1:2" x14ac:dyDescent="0.2">
      <c r="A468">
        <v>1100270</v>
      </c>
      <c r="B468">
        <v>5.07</v>
      </c>
    </row>
    <row r="469" spans="1:2" x14ac:dyDescent="0.2">
      <c r="A469">
        <v>1100280</v>
      </c>
      <c r="B469">
        <v>4.5529999999999999</v>
      </c>
    </row>
    <row r="470" spans="1:2" x14ac:dyDescent="0.2">
      <c r="A470">
        <v>1100290</v>
      </c>
      <c r="B470">
        <v>4.0439999999999996</v>
      </c>
    </row>
    <row r="471" spans="1:2" x14ac:dyDescent="0.2">
      <c r="A471">
        <v>1100300</v>
      </c>
      <c r="B471">
        <v>4.7949999999999999</v>
      </c>
    </row>
    <row r="472" spans="1:2" x14ac:dyDescent="0.2">
      <c r="A472">
        <v>1100310</v>
      </c>
      <c r="B472">
        <v>3.1659999999999999</v>
      </c>
    </row>
    <row r="473" spans="1:2" x14ac:dyDescent="0.2">
      <c r="A473">
        <v>1100320</v>
      </c>
      <c r="B473">
        <v>3.016</v>
      </c>
    </row>
    <row r="474" spans="1:2" x14ac:dyDescent="0.2">
      <c r="A474">
        <v>1100330</v>
      </c>
      <c r="B474">
        <v>5.7460000000000004</v>
      </c>
    </row>
    <row r="475" spans="1:2" x14ac:dyDescent="0.2">
      <c r="A475">
        <v>1100340</v>
      </c>
      <c r="B475">
        <v>5.0179999999999998</v>
      </c>
    </row>
    <row r="476" spans="1:2" x14ac:dyDescent="0.2">
      <c r="A476">
        <v>1100350</v>
      </c>
      <c r="B476">
        <v>2.6760000000000002</v>
      </c>
    </row>
    <row r="477" spans="1:2" x14ac:dyDescent="0.2">
      <c r="A477">
        <v>1100360</v>
      </c>
      <c r="B477">
        <v>4.476</v>
      </c>
    </row>
    <row r="478" spans="1:2" x14ac:dyDescent="0.2">
      <c r="A478">
        <v>1100370</v>
      </c>
      <c r="B478">
        <v>2.8849999999999998</v>
      </c>
    </row>
    <row r="479" spans="1:2" x14ac:dyDescent="0.2">
      <c r="A479">
        <v>1100380</v>
      </c>
      <c r="B479">
        <v>2.1059999999999999</v>
      </c>
    </row>
    <row r="480" spans="1:2" x14ac:dyDescent="0.2">
      <c r="A480">
        <v>1100390</v>
      </c>
      <c r="B480">
        <v>4.08</v>
      </c>
    </row>
    <row r="481" spans="1:2" x14ac:dyDescent="0.2">
      <c r="A481">
        <v>1100400</v>
      </c>
      <c r="B481">
        <v>5.8140000000000001</v>
      </c>
    </row>
    <row r="482" spans="1:2" x14ac:dyDescent="0.2">
      <c r="A482">
        <v>1100410</v>
      </c>
      <c r="B482">
        <v>5.5650000000000004</v>
      </c>
    </row>
    <row r="483" spans="1:2" x14ac:dyDescent="0.2">
      <c r="A483">
        <v>1100420</v>
      </c>
      <c r="B483">
        <v>7.6680000000000001</v>
      </c>
    </row>
    <row r="484" spans="1:2" x14ac:dyDescent="0.2">
      <c r="A484">
        <v>1100430</v>
      </c>
      <c r="B484">
        <v>5.0270000000000001</v>
      </c>
    </row>
    <row r="485" spans="1:2" x14ac:dyDescent="0.2">
      <c r="A485">
        <v>1100440</v>
      </c>
      <c r="B485">
        <v>4.5650000000000004</v>
      </c>
    </row>
    <row r="486" spans="1:2" x14ac:dyDescent="0.2">
      <c r="A486">
        <v>1100450</v>
      </c>
      <c r="B486">
        <v>3.9550000000000001</v>
      </c>
    </row>
    <row r="487" spans="1:2" x14ac:dyDescent="0.2">
      <c r="A487">
        <v>1100460</v>
      </c>
      <c r="B487">
        <v>3.1230000000000002</v>
      </c>
    </row>
    <row r="488" spans="1:2" x14ac:dyDescent="0.2">
      <c r="A488">
        <v>1100470</v>
      </c>
      <c r="B488">
        <v>3.4340000000000002</v>
      </c>
    </row>
    <row r="489" spans="1:2" x14ac:dyDescent="0.2">
      <c r="A489">
        <v>1100480</v>
      </c>
      <c r="B489">
        <v>2.1859999999999999</v>
      </c>
    </row>
    <row r="490" spans="1:2" x14ac:dyDescent="0.2">
      <c r="A490">
        <v>1100490</v>
      </c>
      <c r="B490">
        <v>2.2989999999999999</v>
      </c>
    </row>
    <row r="491" spans="1:2" x14ac:dyDescent="0.2">
      <c r="A491">
        <v>1100500</v>
      </c>
      <c r="B491">
        <v>2.4279999999999999</v>
      </c>
    </row>
    <row r="492" spans="1:2" x14ac:dyDescent="0.2">
      <c r="A492">
        <v>1100510</v>
      </c>
      <c r="B492">
        <v>1.95</v>
      </c>
    </row>
    <row r="493" spans="1:2" x14ac:dyDescent="0.2">
      <c r="A493">
        <v>1100520</v>
      </c>
      <c r="B493">
        <v>2.9940000000000002</v>
      </c>
    </row>
    <row r="494" spans="1:2" x14ac:dyDescent="0.2">
      <c r="A494">
        <v>1100530</v>
      </c>
      <c r="B494">
        <v>2.089</v>
      </c>
    </row>
    <row r="495" spans="1:2" x14ac:dyDescent="0.2">
      <c r="A495">
        <v>1100540</v>
      </c>
      <c r="B495">
        <v>1.7030000000000001</v>
      </c>
    </row>
    <row r="496" spans="1:2" x14ac:dyDescent="0.2">
      <c r="A496">
        <v>1100550</v>
      </c>
      <c r="B496">
        <v>1.9339999999999999</v>
      </c>
    </row>
    <row r="497" spans="1:2" x14ac:dyDescent="0.2">
      <c r="A497">
        <v>1100560</v>
      </c>
      <c r="B497">
        <v>1.6890000000000001</v>
      </c>
    </row>
    <row r="498" spans="1:2" x14ac:dyDescent="0.2">
      <c r="A498">
        <v>1100570</v>
      </c>
      <c r="B498">
        <v>2.1150000000000002</v>
      </c>
    </row>
    <row r="499" spans="1:2" x14ac:dyDescent="0.2">
      <c r="A499">
        <v>1100580</v>
      </c>
      <c r="B499">
        <v>3.1539999999999999</v>
      </c>
    </row>
    <row r="500" spans="1:2" x14ac:dyDescent="0.2">
      <c r="A500">
        <v>1100590</v>
      </c>
      <c r="B500">
        <v>2.3860000000000001</v>
      </c>
    </row>
    <row r="501" spans="1:2" x14ac:dyDescent="0.2">
      <c r="A501">
        <v>1100600</v>
      </c>
      <c r="B501">
        <v>1.9</v>
      </c>
    </row>
    <row r="502" spans="1:2" x14ac:dyDescent="0.2">
      <c r="A502">
        <v>1100610</v>
      </c>
      <c r="B502">
        <v>1.5580000000000001</v>
      </c>
    </row>
    <row r="503" spans="1:2" x14ac:dyDescent="0.2">
      <c r="A503">
        <v>1100620</v>
      </c>
      <c r="B503">
        <v>1.4259999999999999</v>
      </c>
    </row>
    <row r="504" spans="1:2" x14ac:dyDescent="0.2">
      <c r="A504">
        <v>1100630</v>
      </c>
      <c r="B504">
        <v>1.6950000000000001</v>
      </c>
    </row>
    <row r="505" spans="1:2" x14ac:dyDescent="0.2">
      <c r="A505">
        <v>1100650</v>
      </c>
      <c r="B505">
        <v>2.4209999999999998</v>
      </c>
    </row>
    <row r="506" spans="1:2" x14ac:dyDescent="0.2">
      <c r="A506">
        <v>1100660</v>
      </c>
      <c r="B506">
        <v>1.4950000000000001</v>
      </c>
    </row>
    <row r="507" spans="1:2" x14ac:dyDescent="0.2">
      <c r="A507">
        <v>1100670</v>
      </c>
      <c r="B507">
        <v>1.796</v>
      </c>
    </row>
    <row r="508" spans="1:2" x14ac:dyDescent="0.2">
      <c r="A508">
        <v>1100680</v>
      </c>
      <c r="B508">
        <v>2.7160000000000002</v>
      </c>
    </row>
    <row r="509" spans="1:2" x14ac:dyDescent="0.2">
      <c r="A509">
        <v>1100690</v>
      </c>
      <c r="B509">
        <v>3.004</v>
      </c>
    </row>
    <row r="510" spans="1:2" x14ac:dyDescent="0.2">
      <c r="A510">
        <v>1100700</v>
      </c>
      <c r="B510">
        <v>1.8149999999999999</v>
      </c>
    </row>
    <row r="511" spans="1:2" x14ac:dyDescent="0.2">
      <c r="A511">
        <v>1100710</v>
      </c>
      <c r="B511">
        <v>1.653</v>
      </c>
    </row>
    <row r="512" spans="1:2" x14ac:dyDescent="0.2">
      <c r="A512">
        <v>1100720</v>
      </c>
      <c r="B512">
        <v>1.881</v>
      </c>
    </row>
    <row r="513" spans="1:2" x14ac:dyDescent="0.2">
      <c r="A513">
        <v>1100730</v>
      </c>
      <c r="B513">
        <v>2.4910000000000001</v>
      </c>
    </row>
    <row r="514" spans="1:2" x14ac:dyDescent="0.2">
      <c r="A514">
        <v>1100740</v>
      </c>
      <c r="B514">
        <v>3.2530000000000001</v>
      </c>
    </row>
    <row r="515" spans="1:2" x14ac:dyDescent="0.2">
      <c r="A515">
        <v>1100750</v>
      </c>
      <c r="B515">
        <v>2.1040000000000001</v>
      </c>
    </row>
    <row r="516" spans="1:2" x14ac:dyDescent="0.2">
      <c r="A516">
        <v>1100760</v>
      </c>
      <c r="B516">
        <v>2.093</v>
      </c>
    </row>
    <row r="517" spans="1:2" x14ac:dyDescent="0.2">
      <c r="A517">
        <v>1100770</v>
      </c>
      <c r="B517">
        <v>3.5840000000000001</v>
      </c>
    </row>
    <row r="518" spans="1:2" x14ac:dyDescent="0.2">
      <c r="A518">
        <v>1100780</v>
      </c>
      <c r="B518">
        <v>3.2040000000000002</v>
      </c>
    </row>
    <row r="519" spans="1:2" x14ac:dyDescent="0.2">
      <c r="A519">
        <v>1100790</v>
      </c>
      <c r="B519">
        <v>1.5069999999999999</v>
      </c>
    </row>
    <row r="520" spans="1:2" x14ac:dyDescent="0.2">
      <c r="A520">
        <v>1100800</v>
      </c>
      <c r="B520">
        <v>3.3109999999999999</v>
      </c>
    </row>
    <row r="521" spans="1:2" x14ac:dyDescent="0.2">
      <c r="A521">
        <v>1100810</v>
      </c>
      <c r="B521">
        <v>4.4870000000000001</v>
      </c>
    </row>
    <row r="522" spans="1:2" x14ac:dyDescent="0.2">
      <c r="A522">
        <v>1100820</v>
      </c>
      <c r="B522">
        <v>3.778</v>
      </c>
    </row>
    <row r="523" spans="1:2" x14ac:dyDescent="0.2">
      <c r="A523">
        <v>1100830</v>
      </c>
      <c r="B523">
        <v>3.669</v>
      </c>
    </row>
    <row r="524" spans="1:2" x14ac:dyDescent="0.2">
      <c r="A524">
        <v>1100840</v>
      </c>
      <c r="B524">
        <v>2.5209999999999999</v>
      </c>
    </row>
    <row r="525" spans="1:2" x14ac:dyDescent="0.2">
      <c r="A525">
        <v>1100850</v>
      </c>
      <c r="B525">
        <v>2.706</v>
      </c>
    </row>
    <row r="526" spans="1:2" x14ac:dyDescent="0.2">
      <c r="A526">
        <v>1100860</v>
      </c>
      <c r="B526">
        <v>2.601</v>
      </c>
    </row>
    <row r="527" spans="1:2" x14ac:dyDescent="0.2">
      <c r="A527">
        <v>1100870</v>
      </c>
      <c r="B527">
        <v>3.5830000000000002</v>
      </c>
    </row>
    <row r="528" spans="1:2" x14ac:dyDescent="0.2">
      <c r="A528">
        <v>1100880</v>
      </c>
      <c r="B528">
        <v>3.339</v>
      </c>
    </row>
    <row r="529" spans="1:2" x14ac:dyDescent="0.2">
      <c r="A529">
        <v>1100890</v>
      </c>
      <c r="B529">
        <v>3.2949999999999999</v>
      </c>
    </row>
    <row r="530" spans="1:2" x14ac:dyDescent="0.2">
      <c r="A530">
        <v>1100900</v>
      </c>
      <c r="B530">
        <v>4.109</v>
      </c>
    </row>
    <row r="531" spans="1:2" x14ac:dyDescent="0.2">
      <c r="A531">
        <v>1100910</v>
      </c>
      <c r="B531">
        <v>5.6820000000000004</v>
      </c>
    </row>
    <row r="532" spans="1:2" x14ac:dyDescent="0.2">
      <c r="A532">
        <v>1100920</v>
      </c>
      <c r="B532">
        <v>4.5190000000000001</v>
      </c>
    </row>
    <row r="533" spans="1:2" x14ac:dyDescent="0.2">
      <c r="A533">
        <v>1100930</v>
      </c>
      <c r="B533">
        <v>3.698</v>
      </c>
    </row>
    <row r="534" spans="1:2" x14ac:dyDescent="0.2">
      <c r="A534">
        <v>1100940</v>
      </c>
      <c r="B534">
        <v>2.746</v>
      </c>
    </row>
    <row r="535" spans="1:2" x14ac:dyDescent="0.2">
      <c r="A535">
        <v>1100950</v>
      </c>
      <c r="B535">
        <v>2.8719999999999999</v>
      </c>
    </row>
    <row r="536" spans="1:2" x14ac:dyDescent="0.2">
      <c r="A536">
        <v>1100960</v>
      </c>
      <c r="B536">
        <v>3.7589999999999999</v>
      </c>
    </row>
    <row r="537" spans="1:2" x14ac:dyDescent="0.2">
      <c r="A537">
        <v>1100970</v>
      </c>
      <c r="B537">
        <v>1.8440000000000001</v>
      </c>
    </row>
    <row r="538" spans="1:2" x14ac:dyDescent="0.2">
      <c r="A538">
        <v>1100980</v>
      </c>
      <c r="B538">
        <v>1.8120000000000001</v>
      </c>
    </row>
    <row r="539" spans="1:2" x14ac:dyDescent="0.2">
      <c r="A539">
        <v>1100990</v>
      </c>
      <c r="B539">
        <v>2.6850000000000001</v>
      </c>
    </row>
    <row r="540" spans="1:2" x14ac:dyDescent="0.2">
      <c r="A540">
        <v>1101000</v>
      </c>
      <c r="B540">
        <v>2.6869999999999998</v>
      </c>
    </row>
    <row r="541" spans="1:2" x14ac:dyDescent="0.2">
      <c r="A541">
        <v>1101010</v>
      </c>
      <c r="B541">
        <v>1.931</v>
      </c>
    </row>
    <row r="542" spans="1:2" x14ac:dyDescent="0.2">
      <c r="A542">
        <v>1101020</v>
      </c>
      <c r="B542">
        <v>1.5089999999999999</v>
      </c>
    </row>
    <row r="543" spans="1:2" x14ac:dyDescent="0.2">
      <c r="A543">
        <v>1101030</v>
      </c>
      <c r="B543">
        <v>2.839</v>
      </c>
    </row>
    <row r="544" spans="1:2" x14ac:dyDescent="0.2">
      <c r="A544">
        <v>1101040</v>
      </c>
      <c r="B544">
        <v>3.6339999999999999</v>
      </c>
    </row>
    <row r="545" spans="1:2" x14ac:dyDescent="0.2">
      <c r="A545">
        <v>1101050</v>
      </c>
      <c r="B545">
        <v>4.49</v>
      </c>
    </row>
    <row r="546" spans="1:2" x14ac:dyDescent="0.2">
      <c r="A546">
        <v>1101060</v>
      </c>
      <c r="B546">
        <v>7.444</v>
      </c>
    </row>
    <row r="547" spans="1:2" x14ac:dyDescent="0.2">
      <c r="A547">
        <v>1101070</v>
      </c>
      <c r="B547">
        <v>8.8339999999999996</v>
      </c>
    </row>
    <row r="548" spans="1:2" x14ac:dyDescent="0.2">
      <c r="A548">
        <v>1101080</v>
      </c>
      <c r="B548">
        <v>3.0529999999999999</v>
      </c>
    </row>
    <row r="549" spans="1:2" x14ac:dyDescent="0.2">
      <c r="A549">
        <v>1101090</v>
      </c>
      <c r="B549">
        <v>2.7810000000000001</v>
      </c>
    </row>
    <row r="550" spans="1:2" x14ac:dyDescent="0.2">
      <c r="A550">
        <v>1101100</v>
      </c>
      <c r="B550">
        <v>3.4079999999999999</v>
      </c>
    </row>
    <row r="551" spans="1:2" x14ac:dyDescent="0.2">
      <c r="A551">
        <v>1101110</v>
      </c>
      <c r="B551">
        <v>4.2069999999999999</v>
      </c>
    </row>
    <row r="552" spans="1:2" x14ac:dyDescent="0.2">
      <c r="A552">
        <v>1101120</v>
      </c>
      <c r="B552">
        <v>4.673</v>
      </c>
    </row>
    <row r="553" spans="1:2" x14ac:dyDescent="0.2">
      <c r="A553">
        <v>1101130</v>
      </c>
      <c r="B553">
        <v>3.4950000000000001</v>
      </c>
    </row>
    <row r="554" spans="1:2" x14ac:dyDescent="0.2">
      <c r="A554">
        <v>1101140</v>
      </c>
      <c r="B554">
        <v>2.2890000000000001</v>
      </c>
    </row>
    <row r="555" spans="1:2" x14ac:dyDescent="0.2">
      <c r="A555">
        <v>1101150</v>
      </c>
      <c r="B555">
        <v>4.508</v>
      </c>
    </row>
    <row r="556" spans="1:2" x14ac:dyDescent="0.2">
      <c r="A556">
        <v>1101160</v>
      </c>
      <c r="B556">
        <v>5.4649999999999999</v>
      </c>
    </row>
    <row r="557" spans="1:2" x14ac:dyDescent="0.2">
      <c r="A557">
        <v>1101170</v>
      </c>
      <c r="B557">
        <v>2.698</v>
      </c>
    </row>
    <row r="558" spans="1:2" x14ac:dyDescent="0.2">
      <c r="A558">
        <v>1101180</v>
      </c>
      <c r="B558">
        <v>1.389</v>
      </c>
    </row>
    <row r="559" spans="1:2" x14ac:dyDescent="0.2">
      <c r="A559">
        <v>1101190</v>
      </c>
      <c r="B559">
        <v>2.5470000000000002</v>
      </c>
    </row>
    <row r="560" spans="1:2" x14ac:dyDescent="0.2">
      <c r="A560">
        <v>1101200</v>
      </c>
      <c r="B560">
        <v>3.8849999999999998</v>
      </c>
    </row>
    <row r="561" spans="1:2" x14ac:dyDescent="0.2">
      <c r="A561">
        <v>1101210</v>
      </c>
      <c r="B561">
        <v>3.1179999999999999</v>
      </c>
    </row>
    <row r="562" spans="1:2" x14ac:dyDescent="0.2">
      <c r="A562">
        <v>1101220</v>
      </c>
      <c r="B562">
        <v>4.633</v>
      </c>
    </row>
    <row r="563" spans="1:2" x14ac:dyDescent="0.2">
      <c r="A563">
        <v>1101230</v>
      </c>
      <c r="B563">
        <v>2.9990000000000001</v>
      </c>
    </row>
    <row r="564" spans="1:2" x14ac:dyDescent="0.2">
      <c r="A564">
        <v>1101240</v>
      </c>
      <c r="B564">
        <v>5.4779999999999998</v>
      </c>
    </row>
    <row r="565" spans="1:2" x14ac:dyDescent="0.2">
      <c r="A565">
        <v>1101250</v>
      </c>
      <c r="B565">
        <v>2.9889999999999999</v>
      </c>
    </row>
    <row r="566" spans="1:2" x14ac:dyDescent="0.2">
      <c r="A566">
        <v>1101260</v>
      </c>
      <c r="B566">
        <v>5.907</v>
      </c>
    </row>
    <row r="567" spans="1:2" x14ac:dyDescent="0.2">
      <c r="A567">
        <v>1101270</v>
      </c>
      <c r="B567">
        <v>4.8760000000000003</v>
      </c>
    </row>
    <row r="568" spans="1:2" x14ac:dyDescent="0.2">
      <c r="A568">
        <v>1101280</v>
      </c>
      <c r="B568">
        <v>5.0339999999999998</v>
      </c>
    </row>
    <row r="569" spans="1:2" x14ac:dyDescent="0.2">
      <c r="A569">
        <v>1101290</v>
      </c>
      <c r="B569">
        <v>4.83</v>
      </c>
    </row>
    <row r="570" spans="1:2" x14ac:dyDescent="0.2">
      <c r="A570">
        <v>1101300</v>
      </c>
      <c r="B570">
        <v>9.0220000000000002</v>
      </c>
    </row>
    <row r="571" spans="1:2" x14ac:dyDescent="0.2">
      <c r="A571">
        <v>1101310</v>
      </c>
      <c r="B571">
        <v>5.0570000000000004</v>
      </c>
    </row>
    <row r="572" spans="1:2" x14ac:dyDescent="0.2">
      <c r="A572">
        <v>1101320</v>
      </c>
      <c r="B572">
        <v>3.7440000000000002</v>
      </c>
    </row>
    <row r="573" spans="1:2" x14ac:dyDescent="0.2">
      <c r="A573">
        <v>1101330</v>
      </c>
      <c r="B573">
        <v>5.3230000000000004</v>
      </c>
    </row>
    <row r="574" spans="1:2" x14ac:dyDescent="0.2">
      <c r="A574">
        <v>1101340</v>
      </c>
      <c r="B574">
        <v>6.851</v>
      </c>
    </row>
    <row r="575" spans="1:2" x14ac:dyDescent="0.2">
      <c r="A575">
        <v>1101350</v>
      </c>
      <c r="B575">
        <v>5.7389999999999999</v>
      </c>
    </row>
    <row r="576" spans="1:2" x14ac:dyDescent="0.2">
      <c r="A576">
        <v>1101360</v>
      </c>
      <c r="B576">
        <v>3.9079999999999999</v>
      </c>
    </row>
    <row r="577" spans="1:2" x14ac:dyDescent="0.2">
      <c r="A577">
        <v>1101370</v>
      </c>
      <c r="B577">
        <v>6.407</v>
      </c>
    </row>
    <row r="578" spans="1:2" x14ac:dyDescent="0.2">
      <c r="A578">
        <v>1101380</v>
      </c>
      <c r="B578">
        <v>7.76</v>
      </c>
    </row>
    <row r="579" spans="1:2" x14ac:dyDescent="0.2">
      <c r="A579">
        <v>1101390</v>
      </c>
      <c r="B579">
        <v>6.8710000000000004</v>
      </c>
    </row>
    <row r="580" spans="1:2" x14ac:dyDescent="0.2">
      <c r="A580">
        <v>1101400</v>
      </c>
      <c r="B580">
        <v>5.2469999999999999</v>
      </c>
    </row>
    <row r="581" spans="1:2" x14ac:dyDescent="0.2">
      <c r="A581">
        <v>1101410</v>
      </c>
      <c r="B581">
        <v>5.2389999999999999</v>
      </c>
    </row>
    <row r="582" spans="1:2" x14ac:dyDescent="0.2">
      <c r="A582">
        <v>1101420</v>
      </c>
      <c r="B582">
        <v>5.4379999999999997</v>
      </c>
    </row>
    <row r="583" spans="1:2" x14ac:dyDescent="0.2">
      <c r="A583">
        <v>1101430</v>
      </c>
      <c r="B583">
        <v>8.734</v>
      </c>
    </row>
    <row r="584" spans="1:2" x14ac:dyDescent="0.2">
      <c r="A584">
        <v>1101440</v>
      </c>
      <c r="B584">
        <v>8.4990000000000006</v>
      </c>
    </row>
    <row r="585" spans="1:2" x14ac:dyDescent="0.2">
      <c r="A585">
        <v>1101450</v>
      </c>
      <c r="B585">
        <v>7.8</v>
      </c>
    </row>
    <row r="586" spans="1:2" x14ac:dyDescent="0.2">
      <c r="A586">
        <v>1101460</v>
      </c>
      <c r="B586">
        <v>8.6780000000000008</v>
      </c>
    </row>
    <row r="587" spans="1:2" x14ac:dyDescent="0.2">
      <c r="A587">
        <v>1101470</v>
      </c>
      <c r="B587">
        <v>8.2070000000000007</v>
      </c>
    </row>
    <row r="588" spans="1:2" x14ac:dyDescent="0.2">
      <c r="A588">
        <v>1101480</v>
      </c>
      <c r="B588">
        <v>6.9880000000000004</v>
      </c>
    </row>
    <row r="589" spans="1:2" x14ac:dyDescent="0.2">
      <c r="A589">
        <v>1101490</v>
      </c>
      <c r="B589">
        <v>5.6349999999999998</v>
      </c>
    </row>
    <row r="590" spans="1:2" x14ac:dyDescent="0.2">
      <c r="A590">
        <v>1101500</v>
      </c>
      <c r="B590">
        <v>7.2359999999999998</v>
      </c>
    </row>
    <row r="591" spans="1:2" x14ac:dyDescent="0.2">
      <c r="A591">
        <v>1101510</v>
      </c>
      <c r="B591">
        <v>5.359</v>
      </c>
    </row>
    <row r="592" spans="1:2" x14ac:dyDescent="0.2">
      <c r="A592">
        <v>1101520</v>
      </c>
      <c r="B592">
        <v>8.4239999999999995</v>
      </c>
    </row>
    <row r="593" spans="1:2" x14ac:dyDescent="0.2">
      <c r="A593">
        <v>1101530</v>
      </c>
      <c r="B593">
        <v>9.52</v>
      </c>
    </row>
    <row r="594" spans="1:2" x14ac:dyDescent="0.2">
      <c r="A594">
        <v>1101540</v>
      </c>
      <c r="B594">
        <v>7.0229999999999997</v>
      </c>
    </row>
    <row r="595" spans="1:2" x14ac:dyDescent="0.2">
      <c r="A595">
        <v>1101550</v>
      </c>
      <c r="B595">
        <v>7.3090000000000002</v>
      </c>
    </row>
    <row r="596" spans="1:2" x14ac:dyDescent="0.2">
      <c r="A596">
        <v>1101560</v>
      </c>
      <c r="B596">
        <v>6.8890000000000002</v>
      </c>
    </row>
    <row r="597" spans="1:2" x14ac:dyDescent="0.2">
      <c r="A597">
        <v>1101570</v>
      </c>
      <c r="B597">
        <v>4.298</v>
      </c>
    </row>
    <row r="598" spans="1:2" x14ac:dyDescent="0.2">
      <c r="A598">
        <v>1101580</v>
      </c>
      <c r="B598">
        <v>4.7539999999999996</v>
      </c>
    </row>
    <row r="599" spans="1:2" x14ac:dyDescent="0.2">
      <c r="A599">
        <v>1101590</v>
      </c>
      <c r="B599">
        <v>7.87</v>
      </c>
    </row>
    <row r="600" spans="1:2" x14ac:dyDescent="0.2">
      <c r="A600">
        <v>1101600</v>
      </c>
      <c r="B600">
        <v>7.2640000000000002</v>
      </c>
    </row>
    <row r="601" spans="1:2" x14ac:dyDescent="0.2">
      <c r="A601">
        <v>1101610</v>
      </c>
      <c r="B601">
        <v>8.0860000000000003</v>
      </c>
    </row>
    <row r="602" spans="1:2" x14ac:dyDescent="0.2">
      <c r="A602">
        <v>1101620</v>
      </c>
      <c r="B602">
        <v>5.1280000000000001</v>
      </c>
    </row>
    <row r="603" spans="1:2" x14ac:dyDescent="0.2">
      <c r="A603">
        <v>1101630</v>
      </c>
      <c r="B603">
        <v>4.6340000000000003</v>
      </c>
    </row>
    <row r="604" spans="1:2" x14ac:dyDescent="0.2">
      <c r="A604">
        <v>1101640</v>
      </c>
      <c r="B604">
        <v>4.6929999999999996</v>
      </c>
    </row>
    <row r="605" spans="1:2" x14ac:dyDescent="0.2">
      <c r="A605">
        <v>1101650</v>
      </c>
      <c r="B605">
        <v>5.8920000000000003</v>
      </c>
    </row>
    <row r="606" spans="1:2" x14ac:dyDescent="0.2">
      <c r="A606">
        <v>1101660</v>
      </c>
      <c r="B606">
        <v>2.6749999999999998</v>
      </c>
    </row>
    <row r="607" spans="1:2" x14ac:dyDescent="0.2">
      <c r="A607">
        <v>1101670</v>
      </c>
      <c r="B607">
        <v>1.6160000000000001</v>
      </c>
    </row>
    <row r="608" spans="1:2" x14ac:dyDescent="0.2">
      <c r="A608">
        <v>1101680</v>
      </c>
      <c r="B608">
        <v>4.1020000000000003</v>
      </c>
    </row>
    <row r="609" spans="1:2" x14ac:dyDescent="0.2">
      <c r="A609">
        <v>1101690</v>
      </c>
      <c r="B609">
        <v>2.23</v>
      </c>
    </row>
    <row r="610" spans="1:2" x14ac:dyDescent="0.2">
      <c r="A610">
        <v>1101700</v>
      </c>
      <c r="B610">
        <v>1.89</v>
      </c>
    </row>
    <row r="611" spans="1:2" x14ac:dyDescent="0.2">
      <c r="A611">
        <v>1101710</v>
      </c>
      <c r="B611">
        <v>1.2989999999999999</v>
      </c>
    </row>
    <row r="612" spans="1:2" x14ac:dyDescent="0.2">
      <c r="A612">
        <v>1101720</v>
      </c>
      <c r="B612">
        <v>2.7829999999999999</v>
      </c>
    </row>
    <row r="613" spans="1:2" x14ac:dyDescent="0.2">
      <c r="A613">
        <v>1101730</v>
      </c>
      <c r="B613">
        <v>2.93</v>
      </c>
    </row>
    <row r="614" spans="1:2" x14ac:dyDescent="0.2">
      <c r="A614">
        <v>1101740</v>
      </c>
      <c r="B614">
        <v>5.5229999999999997</v>
      </c>
    </row>
    <row r="615" spans="1:2" x14ac:dyDescent="0.2">
      <c r="A615">
        <v>1101750</v>
      </c>
      <c r="B615">
        <v>6.0579999999999998</v>
      </c>
    </row>
    <row r="616" spans="1:2" x14ac:dyDescent="0.2">
      <c r="A616">
        <v>1101760</v>
      </c>
      <c r="B616">
        <v>6.7110000000000003</v>
      </c>
    </row>
    <row r="617" spans="1:2" x14ac:dyDescent="0.2">
      <c r="A617">
        <v>1101770</v>
      </c>
      <c r="B617">
        <v>4.7290000000000001</v>
      </c>
    </row>
    <row r="618" spans="1:2" x14ac:dyDescent="0.2">
      <c r="A618">
        <v>1101780</v>
      </c>
      <c r="B618">
        <v>6.0090000000000003</v>
      </c>
    </row>
    <row r="619" spans="1:2" x14ac:dyDescent="0.2">
      <c r="A619">
        <v>1101790</v>
      </c>
      <c r="B619">
        <v>5.508</v>
      </c>
    </row>
    <row r="620" spans="1:2" x14ac:dyDescent="0.2">
      <c r="A620">
        <v>1101800</v>
      </c>
      <c r="B620">
        <v>7.8360000000000003</v>
      </c>
    </row>
    <row r="621" spans="1:2" x14ac:dyDescent="0.2">
      <c r="A621">
        <v>1101810</v>
      </c>
      <c r="B621">
        <v>9.7739999999999991</v>
      </c>
    </row>
    <row r="622" spans="1:2" x14ac:dyDescent="0.2">
      <c r="A622">
        <v>1101820</v>
      </c>
      <c r="B622">
        <v>9.0120000000000005</v>
      </c>
    </row>
    <row r="623" spans="1:2" x14ac:dyDescent="0.2">
      <c r="A623">
        <v>1101830</v>
      </c>
      <c r="B623">
        <v>7.7519999999999998</v>
      </c>
    </row>
    <row r="624" spans="1:2" x14ac:dyDescent="0.2">
      <c r="A624">
        <v>1101840</v>
      </c>
      <c r="B624">
        <v>7.5869999999999997</v>
      </c>
    </row>
    <row r="625" spans="1:2" x14ac:dyDescent="0.2">
      <c r="A625">
        <v>1101850</v>
      </c>
      <c r="B625">
        <v>9.1020000000000003</v>
      </c>
    </row>
    <row r="626" spans="1:2" x14ac:dyDescent="0.2">
      <c r="A626">
        <v>1101860</v>
      </c>
      <c r="B626">
        <v>4.2679999999999998</v>
      </c>
    </row>
    <row r="627" spans="1:2" x14ac:dyDescent="0.2">
      <c r="A627">
        <v>1101870</v>
      </c>
      <c r="B627">
        <v>5.2960000000000003</v>
      </c>
    </row>
    <row r="628" spans="1:2" x14ac:dyDescent="0.2">
      <c r="A628">
        <v>1101880</v>
      </c>
      <c r="B628">
        <v>5.6159999999999997</v>
      </c>
    </row>
    <row r="629" spans="1:2" x14ac:dyDescent="0.2">
      <c r="A629">
        <v>1101890</v>
      </c>
      <c r="B629">
        <v>8.4600000000000009</v>
      </c>
    </row>
    <row r="630" spans="1:2" x14ac:dyDescent="0.2">
      <c r="A630">
        <v>1101900</v>
      </c>
      <c r="B630">
        <v>4.2450000000000001</v>
      </c>
    </row>
    <row r="631" spans="1:2" x14ac:dyDescent="0.2">
      <c r="A631">
        <v>1101910</v>
      </c>
      <c r="B631">
        <v>3.2839999999999998</v>
      </c>
    </row>
    <row r="632" spans="1:2" x14ac:dyDescent="0.2">
      <c r="A632">
        <v>1101920</v>
      </c>
      <c r="B632">
        <v>3.67</v>
      </c>
    </row>
    <row r="633" spans="1:2" x14ac:dyDescent="0.2">
      <c r="A633">
        <v>1101930</v>
      </c>
      <c r="B633">
        <v>4.1100000000000003</v>
      </c>
    </row>
    <row r="634" spans="1:2" x14ac:dyDescent="0.2">
      <c r="A634">
        <v>1101940</v>
      </c>
      <c r="B634">
        <v>4.3310000000000004</v>
      </c>
    </row>
    <row r="635" spans="1:2" x14ac:dyDescent="0.2">
      <c r="A635">
        <v>1101950</v>
      </c>
      <c r="B635">
        <v>4.7939999999999996</v>
      </c>
    </row>
    <row r="636" spans="1:2" x14ac:dyDescent="0.2">
      <c r="A636">
        <v>1101960</v>
      </c>
      <c r="B636">
        <v>3.8250000000000002</v>
      </c>
    </row>
    <row r="637" spans="1:2" x14ac:dyDescent="0.2">
      <c r="A637">
        <v>1101970</v>
      </c>
      <c r="B637">
        <v>3.5230000000000001</v>
      </c>
    </row>
    <row r="638" spans="1:2" x14ac:dyDescent="0.2">
      <c r="A638">
        <v>1101980</v>
      </c>
      <c r="B638">
        <v>5.8029999999999999</v>
      </c>
    </row>
    <row r="639" spans="1:2" x14ac:dyDescent="0.2">
      <c r="A639">
        <v>1101990</v>
      </c>
      <c r="B639">
        <v>3.492</v>
      </c>
    </row>
    <row r="640" spans="1:2" x14ac:dyDescent="0.2">
      <c r="A640">
        <v>1102000</v>
      </c>
      <c r="B640">
        <v>7.8659999999999997</v>
      </c>
    </row>
    <row r="641" spans="1:2" x14ac:dyDescent="0.2">
      <c r="A641">
        <v>1102010</v>
      </c>
      <c r="B641">
        <v>2.8759999999999999</v>
      </c>
    </row>
    <row r="642" spans="1:2" x14ac:dyDescent="0.2">
      <c r="A642">
        <v>1102020</v>
      </c>
      <c r="B642">
        <v>4.2290000000000001</v>
      </c>
    </row>
    <row r="643" spans="1:2" x14ac:dyDescent="0.2">
      <c r="A643">
        <v>1102030</v>
      </c>
      <c r="B643">
        <v>7.0540000000000003</v>
      </c>
    </row>
    <row r="644" spans="1:2" x14ac:dyDescent="0.2">
      <c r="A644">
        <v>1102040</v>
      </c>
      <c r="B644">
        <v>3.988</v>
      </c>
    </row>
    <row r="645" spans="1:2" x14ac:dyDescent="0.2">
      <c r="A645">
        <v>1102050</v>
      </c>
      <c r="B645">
        <v>7.2110000000000003</v>
      </c>
    </row>
    <row r="646" spans="1:2" x14ac:dyDescent="0.2">
      <c r="A646">
        <v>1102060</v>
      </c>
      <c r="B646">
        <v>4.9470000000000001</v>
      </c>
    </row>
    <row r="647" spans="1:2" x14ac:dyDescent="0.2">
      <c r="A647">
        <v>1102070</v>
      </c>
      <c r="B647">
        <v>4.5880000000000001</v>
      </c>
    </row>
    <row r="648" spans="1:2" x14ac:dyDescent="0.2">
      <c r="A648">
        <v>1102080</v>
      </c>
      <c r="B648">
        <v>4.0570000000000004</v>
      </c>
    </row>
    <row r="649" spans="1:2" x14ac:dyDescent="0.2">
      <c r="A649">
        <v>1102090</v>
      </c>
      <c r="B649">
        <v>4.383</v>
      </c>
    </row>
    <row r="650" spans="1:2" x14ac:dyDescent="0.2">
      <c r="A650">
        <v>1102100</v>
      </c>
      <c r="B650">
        <v>4.49</v>
      </c>
    </row>
    <row r="651" spans="1:2" x14ac:dyDescent="0.2">
      <c r="A651">
        <v>1102110</v>
      </c>
      <c r="B651">
        <v>4.2809999999999997</v>
      </c>
    </row>
    <row r="652" spans="1:2" x14ac:dyDescent="0.2">
      <c r="A652">
        <v>1102120</v>
      </c>
      <c r="B652">
        <v>4.3849999999999998</v>
      </c>
    </row>
    <row r="653" spans="1:2" x14ac:dyDescent="0.2">
      <c r="A653">
        <v>1102130</v>
      </c>
      <c r="B653">
        <v>4.3760000000000003</v>
      </c>
    </row>
    <row r="654" spans="1:2" x14ac:dyDescent="0.2">
      <c r="A654">
        <v>1102140</v>
      </c>
      <c r="B654">
        <v>7.6459999999999999</v>
      </c>
    </row>
    <row r="655" spans="1:2" x14ac:dyDescent="0.2">
      <c r="A655">
        <v>1102150</v>
      </c>
      <c r="B655">
        <v>1.738</v>
      </c>
    </row>
    <row r="656" spans="1:2" x14ac:dyDescent="0.2">
      <c r="A656">
        <v>1102160</v>
      </c>
      <c r="B656">
        <v>2.4929999999999999</v>
      </c>
    </row>
    <row r="657" spans="1:2" x14ac:dyDescent="0.2">
      <c r="A657">
        <v>1102170</v>
      </c>
      <c r="B657">
        <v>8.2449999999999992</v>
      </c>
    </row>
    <row r="658" spans="1:2" x14ac:dyDescent="0.2">
      <c r="A658">
        <v>1102180</v>
      </c>
      <c r="B658">
        <v>7.2329999999999997</v>
      </c>
    </row>
    <row r="659" spans="1:2" x14ac:dyDescent="0.2">
      <c r="A659">
        <v>1102190</v>
      </c>
      <c r="B659">
        <v>6.0469999999999997</v>
      </c>
    </row>
    <row r="660" spans="1:2" x14ac:dyDescent="0.2">
      <c r="A660">
        <v>1102200</v>
      </c>
      <c r="B660">
        <v>4.4560000000000004</v>
      </c>
    </row>
    <row r="661" spans="1:2" x14ac:dyDescent="0.2">
      <c r="A661">
        <v>1102210</v>
      </c>
      <c r="B661">
        <v>8.2509999999999994</v>
      </c>
    </row>
    <row r="662" spans="1:2" x14ac:dyDescent="0.2">
      <c r="A662">
        <v>1102220</v>
      </c>
      <c r="B662">
        <v>8.2040000000000006</v>
      </c>
    </row>
    <row r="663" spans="1:2" x14ac:dyDescent="0.2">
      <c r="A663">
        <v>1102230</v>
      </c>
      <c r="B663">
        <v>8.0060000000000002</v>
      </c>
    </row>
    <row r="664" spans="1:2" x14ac:dyDescent="0.2">
      <c r="A664">
        <v>1102240</v>
      </c>
      <c r="B664">
        <v>4.609</v>
      </c>
    </row>
    <row r="665" spans="1:2" x14ac:dyDescent="0.2">
      <c r="A665">
        <v>1102250</v>
      </c>
      <c r="B665">
        <v>7.8650000000000002</v>
      </c>
    </row>
    <row r="666" spans="1:2" x14ac:dyDescent="0.2">
      <c r="A666">
        <v>1102260</v>
      </c>
      <c r="B666">
        <v>6.0819999999999999</v>
      </c>
    </row>
    <row r="667" spans="1:2" x14ac:dyDescent="0.2">
      <c r="A667">
        <v>1102270</v>
      </c>
      <c r="B667">
        <v>5.6660000000000004</v>
      </c>
    </row>
    <row r="668" spans="1:2" x14ac:dyDescent="0.2">
      <c r="A668">
        <v>1102280</v>
      </c>
      <c r="B668">
        <v>6.0049999999999999</v>
      </c>
    </row>
    <row r="669" spans="1:2" x14ac:dyDescent="0.2">
      <c r="A669">
        <v>1102290</v>
      </c>
      <c r="B669">
        <v>3.8639999999999999</v>
      </c>
    </row>
    <row r="670" spans="1:2" x14ac:dyDescent="0.2">
      <c r="A670">
        <v>1102300</v>
      </c>
      <c r="B670">
        <v>3.8690000000000002</v>
      </c>
    </row>
    <row r="671" spans="1:2" x14ac:dyDescent="0.2">
      <c r="A671">
        <v>1102310</v>
      </c>
      <c r="B671">
        <v>4.9969999999999999</v>
      </c>
    </row>
    <row r="672" spans="1:2" x14ac:dyDescent="0.2">
      <c r="A672">
        <v>1102320</v>
      </c>
      <c r="B672">
        <v>5.64</v>
      </c>
    </row>
    <row r="673" spans="1:2" x14ac:dyDescent="0.2">
      <c r="A673">
        <v>1102330</v>
      </c>
      <c r="B673">
        <v>3.5659999999999998</v>
      </c>
    </row>
    <row r="674" spans="1:2" x14ac:dyDescent="0.2">
      <c r="A674">
        <v>1102340</v>
      </c>
      <c r="B674">
        <v>2.27</v>
      </c>
    </row>
    <row r="675" spans="1:2" x14ac:dyDescent="0.2">
      <c r="A675">
        <v>1102350</v>
      </c>
      <c r="B675">
        <v>4.6509999999999998</v>
      </c>
    </row>
    <row r="676" spans="1:2" x14ac:dyDescent="0.2">
      <c r="A676">
        <v>1102360</v>
      </c>
      <c r="B676">
        <v>3.3330000000000002</v>
      </c>
    </row>
    <row r="677" spans="1:2" x14ac:dyDescent="0.2">
      <c r="A677">
        <v>1102370</v>
      </c>
      <c r="B677">
        <v>3.923</v>
      </c>
    </row>
    <row r="678" spans="1:2" x14ac:dyDescent="0.2">
      <c r="A678">
        <v>1102380</v>
      </c>
      <c r="B678">
        <v>7.585</v>
      </c>
    </row>
    <row r="679" spans="1:2" x14ac:dyDescent="0.2">
      <c r="A679">
        <v>1102390</v>
      </c>
      <c r="B679">
        <v>8.7629999999999999</v>
      </c>
    </row>
    <row r="680" spans="1:2" x14ac:dyDescent="0.2">
      <c r="A680">
        <v>1102400</v>
      </c>
      <c r="B680">
        <v>7.1210000000000004</v>
      </c>
    </row>
    <row r="681" spans="1:2" x14ac:dyDescent="0.2">
      <c r="A681">
        <v>1102410</v>
      </c>
      <c r="B681">
        <v>7.3769999999999998</v>
      </c>
    </row>
    <row r="682" spans="1:2" x14ac:dyDescent="0.2">
      <c r="A682">
        <v>1102420</v>
      </c>
      <c r="B682">
        <v>8.1709999999999994</v>
      </c>
    </row>
    <row r="683" spans="1:2" x14ac:dyDescent="0.2">
      <c r="A683">
        <v>1102430</v>
      </c>
      <c r="B683">
        <v>4.8920000000000003</v>
      </c>
    </row>
    <row r="684" spans="1:2" x14ac:dyDescent="0.2">
      <c r="A684">
        <v>1102440</v>
      </c>
      <c r="B684">
        <v>2.923</v>
      </c>
    </row>
    <row r="685" spans="1:2" x14ac:dyDescent="0.2">
      <c r="A685">
        <v>1102450</v>
      </c>
      <c r="B685">
        <v>3.726</v>
      </c>
    </row>
    <row r="686" spans="1:2" x14ac:dyDescent="0.2">
      <c r="A686">
        <v>1102460</v>
      </c>
      <c r="B686">
        <v>4.2809999999999997</v>
      </c>
    </row>
    <row r="687" spans="1:2" x14ac:dyDescent="0.2">
      <c r="A687">
        <v>1102470</v>
      </c>
      <c r="B687">
        <v>3.8889999999999998</v>
      </c>
    </row>
    <row r="688" spans="1:2" x14ac:dyDescent="0.2">
      <c r="A688">
        <v>1102480</v>
      </c>
      <c r="B688">
        <v>6.8010000000000002</v>
      </c>
    </row>
    <row r="689" spans="1:2" x14ac:dyDescent="0.2">
      <c r="A689">
        <v>1102490</v>
      </c>
      <c r="B689">
        <v>4.0739999999999998</v>
      </c>
    </row>
    <row r="690" spans="1:2" x14ac:dyDescent="0.2">
      <c r="A690">
        <v>1102500</v>
      </c>
      <c r="B690">
        <v>4.6429999999999998</v>
      </c>
    </row>
    <row r="691" spans="1:2" x14ac:dyDescent="0.2">
      <c r="A691">
        <v>1102510</v>
      </c>
      <c r="B691">
        <v>4.9480000000000004</v>
      </c>
    </row>
    <row r="692" spans="1:2" x14ac:dyDescent="0.2">
      <c r="A692">
        <v>1102520</v>
      </c>
      <c r="B692">
        <v>5.258</v>
      </c>
    </row>
    <row r="693" spans="1:2" x14ac:dyDescent="0.2">
      <c r="A693">
        <v>1102530</v>
      </c>
      <c r="B693">
        <v>5.8879999999999999</v>
      </c>
    </row>
    <row r="694" spans="1:2" x14ac:dyDescent="0.2">
      <c r="A694">
        <v>1102540</v>
      </c>
      <c r="B694">
        <v>8.3740000000000006</v>
      </c>
    </row>
    <row r="695" spans="1:2" x14ac:dyDescent="0.2">
      <c r="A695">
        <v>1102550</v>
      </c>
      <c r="B695">
        <v>6.36</v>
      </c>
    </row>
    <row r="696" spans="1:2" x14ac:dyDescent="0.2">
      <c r="A696">
        <v>1102560</v>
      </c>
      <c r="B696">
        <v>8.1349999999999998</v>
      </c>
    </row>
    <row r="697" spans="1:2" x14ac:dyDescent="0.2">
      <c r="A697">
        <v>1102570</v>
      </c>
      <c r="B697">
        <v>9.32</v>
      </c>
    </row>
    <row r="698" spans="1:2" x14ac:dyDescent="0.2">
      <c r="A698">
        <v>1102580</v>
      </c>
      <c r="B698">
        <v>10.087</v>
      </c>
    </row>
    <row r="699" spans="1:2" x14ac:dyDescent="0.2">
      <c r="A699">
        <v>1102590</v>
      </c>
      <c r="B699">
        <v>7.0940000000000003</v>
      </c>
    </row>
    <row r="700" spans="1:2" x14ac:dyDescent="0.2">
      <c r="A700">
        <v>1102600</v>
      </c>
      <c r="B700">
        <v>5.2469999999999999</v>
      </c>
    </row>
    <row r="701" spans="1:2" x14ac:dyDescent="0.2">
      <c r="A701">
        <v>1102610</v>
      </c>
      <c r="B701">
        <v>4.6710000000000003</v>
      </c>
    </row>
    <row r="702" spans="1:2" x14ac:dyDescent="0.2">
      <c r="A702">
        <v>1102620</v>
      </c>
      <c r="B702">
        <v>4.5720000000000001</v>
      </c>
    </row>
    <row r="703" spans="1:2" x14ac:dyDescent="0.2">
      <c r="A703">
        <v>1102630</v>
      </c>
      <c r="B703">
        <v>7.532</v>
      </c>
    </row>
    <row r="704" spans="1:2" x14ac:dyDescent="0.2">
      <c r="A704">
        <v>1102640</v>
      </c>
      <c r="B704">
        <v>6.5810000000000004</v>
      </c>
    </row>
    <row r="705" spans="1:2" x14ac:dyDescent="0.2">
      <c r="A705">
        <v>1102650</v>
      </c>
      <c r="B705">
        <v>7.52</v>
      </c>
    </row>
    <row r="706" spans="1:2" x14ac:dyDescent="0.2">
      <c r="A706">
        <v>1102660</v>
      </c>
      <c r="B706">
        <v>7.0780000000000003</v>
      </c>
    </row>
    <row r="707" spans="1:2" x14ac:dyDescent="0.2">
      <c r="A707">
        <v>1102670</v>
      </c>
      <c r="B707">
        <v>9.0980000000000008</v>
      </c>
    </row>
    <row r="708" spans="1:2" x14ac:dyDescent="0.2">
      <c r="A708">
        <v>1102680</v>
      </c>
      <c r="B708">
        <v>9.2870000000000008</v>
      </c>
    </row>
    <row r="709" spans="1:2" x14ac:dyDescent="0.2">
      <c r="A709">
        <v>1102690</v>
      </c>
      <c r="B709">
        <v>10.38</v>
      </c>
    </row>
    <row r="710" spans="1:2" x14ac:dyDescent="0.2">
      <c r="A710">
        <v>1102700</v>
      </c>
      <c r="B710">
        <v>9.7799999999999994</v>
      </c>
    </row>
    <row r="711" spans="1:2" x14ac:dyDescent="0.2">
      <c r="A711">
        <v>1102710</v>
      </c>
      <c r="B711">
        <v>6.8390000000000004</v>
      </c>
    </row>
    <row r="712" spans="1:2" x14ac:dyDescent="0.2">
      <c r="A712">
        <v>1102720</v>
      </c>
      <c r="B712">
        <v>9.3859999999999992</v>
      </c>
    </row>
    <row r="713" spans="1:2" x14ac:dyDescent="0.2">
      <c r="A713">
        <v>1102730</v>
      </c>
      <c r="B713">
        <v>7.9189999999999996</v>
      </c>
    </row>
    <row r="714" spans="1:2" x14ac:dyDescent="0.2">
      <c r="A714">
        <v>1102740</v>
      </c>
      <c r="B714">
        <v>5.5369999999999999</v>
      </c>
    </row>
    <row r="715" spans="1:2" x14ac:dyDescent="0.2">
      <c r="A715">
        <v>1102750</v>
      </c>
      <c r="B715">
        <v>8.0739999999999998</v>
      </c>
    </row>
    <row r="716" spans="1:2" x14ac:dyDescent="0.2">
      <c r="A716">
        <v>1102760</v>
      </c>
      <c r="B716">
        <v>4.7930000000000001</v>
      </c>
    </row>
    <row r="717" spans="1:2" x14ac:dyDescent="0.2">
      <c r="A717">
        <v>1102770</v>
      </c>
      <c r="B717">
        <v>5.2519999999999998</v>
      </c>
    </row>
    <row r="718" spans="1:2" x14ac:dyDescent="0.2">
      <c r="A718">
        <v>1102780</v>
      </c>
      <c r="B718">
        <v>4.8780000000000001</v>
      </c>
    </row>
    <row r="719" spans="1:2" x14ac:dyDescent="0.2">
      <c r="A719">
        <v>1102790</v>
      </c>
      <c r="B719">
        <v>4.9429999999999996</v>
      </c>
    </row>
    <row r="720" spans="1:2" x14ac:dyDescent="0.2">
      <c r="A720">
        <v>1102800</v>
      </c>
      <c r="B720">
        <v>4.5839999999999996</v>
      </c>
    </row>
    <row r="721" spans="1:2" x14ac:dyDescent="0.2">
      <c r="A721">
        <v>1102810</v>
      </c>
      <c r="B721">
        <v>4.54</v>
      </c>
    </row>
    <row r="722" spans="1:2" x14ac:dyDescent="0.2">
      <c r="A722">
        <v>1102820</v>
      </c>
      <c r="B722">
        <v>5.3460000000000001</v>
      </c>
    </row>
    <row r="723" spans="1:2" x14ac:dyDescent="0.2">
      <c r="A723">
        <v>1102830</v>
      </c>
      <c r="B723">
        <v>4.9770000000000003</v>
      </c>
    </row>
    <row r="724" spans="1:2" x14ac:dyDescent="0.2">
      <c r="A724">
        <v>1102840</v>
      </c>
      <c r="B724">
        <v>6.18</v>
      </c>
    </row>
    <row r="725" spans="1:2" x14ac:dyDescent="0.2">
      <c r="A725">
        <v>1102850</v>
      </c>
      <c r="B725">
        <v>4.93</v>
      </c>
    </row>
    <row r="726" spans="1:2" x14ac:dyDescent="0.2">
      <c r="A726">
        <v>1102860</v>
      </c>
      <c r="B726">
        <v>5.835</v>
      </c>
    </row>
    <row r="727" spans="1:2" x14ac:dyDescent="0.2">
      <c r="A727">
        <v>1102870</v>
      </c>
      <c r="B727">
        <v>4.2080000000000002</v>
      </c>
    </row>
    <row r="728" spans="1:2" x14ac:dyDescent="0.2">
      <c r="A728">
        <v>1102880</v>
      </c>
      <c r="B728">
        <v>5.4649999999999999</v>
      </c>
    </row>
    <row r="729" spans="1:2" x14ac:dyDescent="0.2">
      <c r="A729">
        <v>1102890</v>
      </c>
      <c r="B729">
        <v>4.8070000000000004</v>
      </c>
    </row>
    <row r="730" spans="1:2" x14ac:dyDescent="0.2">
      <c r="A730">
        <v>1102900</v>
      </c>
      <c r="B730">
        <v>5.4119999999999999</v>
      </c>
    </row>
    <row r="731" spans="1:2" x14ac:dyDescent="0.2">
      <c r="A731">
        <v>1102910</v>
      </c>
      <c r="B731">
        <v>5.53</v>
      </c>
    </row>
    <row r="732" spans="1:2" x14ac:dyDescent="0.2">
      <c r="A732">
        <v>1102920</v>
      </c>
      <c r="B732">
        <v>5.52</v>
      </c>
    </row>
    <row r="733" spans="1:2" x14ac:dyDescent="0.2">
      <c r="A733">
        <v>1102930</v>
      </c>
      <c r="B733">
        <v>5.298</v>
      </c>
    </row>
    <row r="734" spans="1:2" x14ac:dyDescent="0.2">
      <c r="A734">
        <v>1102940</v>
      </c>
      <c r="B734">
        <v>4.6680000000000001</v>
      </c>
    </row>
    <row r="735" spans="1:2" x14ac:dyDescent="0.2">
      <c r="A735">
        <v>1102950</v>
      </c>
      <c r="B735">
        <v>4.8360000000000003</v>
      </c>
    </row>
    <row r="736" spans="1:2" x14ac:dyDescent="0.2">
      <c r="A736">
        <v>1102960</v>
      </c>
      <c r="B736">
        <v>4.7220000000000004</v>
      </c>
    </row>
    <row r="737" spans="1:2" x14ac:dyDescent="0.2">
      <c r="A737">
        <v>1102970</v>
      </c>
      <c r="B737">
        <v>4.7759999999999998</v>
      </c>
    </row>
    <row r="738" spans="1:2" x14ac:dyDescent="0.2">
      <c r="A738">
        <v>1102980</v>
      </c>
      <c r="B738">
        <v>5.5289999999999999</v>
      </c>
    </row>
    <row r="739" spans="1:2" x14ac:dyDescent="0.2">
      <c r="A739">
        <v>1102990</v>
      </c>
      <c r="B739">
        <v>4.7770000000000001</v>
      </c>
    </row>
    <row r="740" spans="1:2" x14ac:dyDescent="0.2">
      <c r="A740">
        <v>1103000</v>
      </c>
      <c r="B740">
        <v>5.0860000000000003</v>
      </c>
    </row>
    <row r="741" spans="1:2" x14ac:dyDescent="0.2">
      <c r="A741">
        <v>1103010</v>
      </c>
      <c r="B741">
        <v>6.0860000000000003</v>
      </c>
    </row>
    <row r="742" spans="1:2" x14ac:dyDescent="0.2">
      <c r="A742">
        <v>1103020</v>
      </c>
      <c r="B742">
        <v>6.0039999999999996</v>
      </c>
    </row>
    <row r="743" spans="1:2" x14ac:dyDescent="0.2">
      <c r="A743">
        <v>1103030</v>
      </c>
      <c r="B743">
        <v>4.8460000000000001</v>
      </c>
    </row>
    <row r="744" spans="1:2" x14ac:dyDescent="0.2">
      <c r="A744">
        <v>1103040</v>
      </c>
      <c r="B744">
        <v>5.6379999999999999</v>
      </c>
    </row>
    <row r="745" spans="1:2" x14ac:dyDescent="0.2">
      <c r="A745">
        <v>1103050</v>
      </c>
      <c r="B745">
        <v>6.4249999999999998</v>
      </c>
    </row>
    <row r="746" spans="1:2" x14ac:dyDescent="0.2">
      <c r="A746">
        <v>1103060</v>
      </c>
      <c r="B746">
        <v>4.0279999999999996</v>
      </c>
    </row>
    <row r="747" spans="1:2" x14ac:dyDescent="0.2">
      <c r="A747">
        <v>1103070</v>
      </c>
      <c r="B747">
        <v>4.1900000000000004</v>
      </c>
    </row>
    <row r="748" spans="1:2" x14ac:dyDescent="0.2">
      <c r="A748">
        <v>1103080</v>
      </c>
      <c r="B748">
        <v>4.22</v>
      </c>
    </row>
    <row r="749" spans="1:2" x14ac:dyDescent="0.2">
      <c r="A749">
        <v>1103090</v>
      </c>
      <c r="B749">
        <v>3.6070000000000002</v>
      </c>
    </row>
    <row r="750" spans="1:2" x14ac:dyDescent="0.2">
      <c r="A750">
        <v>1103100</v>
      </c>
      <c r="B750">
        <v>4.6859999999999999</v>
      </c>
    </row>
    <row r="751" spans="1:2" x14ac:dyDescent="0.2">
      <c r="A751">
        <v>1103110</v>
      </c>
      <c r="B751">
        <v>3.4940000000000002</v>
      </c>
    </row>
    <row r="752" spans="1:2" x14ac:dyDescent="0.2">
      <c r="A752">
        <v>1103120</v>
      </c>
      <c r="B752">
        <v>5.3540000000000001</v>
      </c>
    </row>
    <row r="753" spans="1:2" x14ac:dyDescent="0.2">
      <c r="A753">
        <v>1103130</v>
      </c>
      <c r="B753">
        <v>5.6779999999999999</v>
      </c>
    </row>
    <row r="754" spans="1:2" x14ac:dyDescent="0.2">
      <c r="A754">
        <v>1103140</v>
      </c>
      <c r="B754">
        <v>5.41</v>
      </c>
    </row>
    <row r="755" spans="1:2" x14ac:dyDescent="0.2">
      <c r="A755">
        <v>1103150</v>
      </c>
      <c r="B755">
        <v>2.8029999999999999</v>
      </c>
    </row>
    <row r="756" spans="1:2" x14ac:dyDescent="0.2">
      <c r="A756">
        <v>1103160</v>
      </c>
      <c r="B756">
        <v>4.056</v>
      </c>
    </row>
    <row r="757" spans="1:2" x14ac:dyDescent="0.2">
      <c r="A757">
        <v>1103170</v>
      </c>
      <c r="B757">
        <v>1.2070000000000001</v>
      </c>
    </row>
    <row r="758" spans="1:2" x14ac:dyDescent="0.2">
      <c r="A758">
        <v>1103180</v>
      </c>
      <c r="B758">
        <v>4.2649999999999997</v>
      </c>
    </row>
    <row r="759" spans="1:2" x14ac:dyDescent="0.2">
      <c r="A759">
        <v>1103190</v>
      </c>
      <c r="B759">
        <v>4.056</v>
      </c>
    </row>
    <row r="760" spans="1:2" x14ac:dyDescent="0.2">
      <c r="A760">
        <v>1103200</v>
      </c>
      <c r="B760">
        <v>7.5970000000000004</v>
      </c>
    </row>
    <row r="761" spans="1:2" x14ac:dyDescent="0.2">
      <c r="A761">
        <v>1103210</v>
      </c>
      <c r="B761">
        <v>3.6829999999999998</v>
      </c>
    </row>
    <row r="762" spans="1:2" x14ac:dyDescent="0.2">
      <c r="A762">
        <v>1103220</v>
      </c>
      <c r="B762">
        <v>4.3150000000000004</v>
      </c>
    </row>
    <row r="763" spans="1:2" x14ac:dyDescent="0.2">
      <c r="A763">
        <v>1103230</v>
      </c>
      <c r="B763">
        <v>5.6459999999999999</v>
      </c>
    </row>
    <row r="764" spans="1:2" x14ac:dyDescent="0.2">
      <c r="A764">
        <v>1103240</v>
      </c>
      <c r="B764">
        <v>4.202</v>
      </c>
    </row>
    <row r="765" spans="1:2" x14ac:dyDescent="0.2">
      <c r="A765">
        <v>1103250</v>
      </c>
      <c r="B765">
        <v>4.4359999999999999</v>
      </c>
    </row>
    <row r="766" spans="1:2" x14ac:dyDescent="0.2">
      <c r="A766">
        <v>1103260</v>
      </c>
      <c r="B766">
        <v>5.3520000000000003</v>
      </c>
    </row>
    <row r="767" spans="1:2" x14ac:dyDescent="0.2">
      <c r="A767">
        <v>1103270</v>
      </c>
      <c r="B767">
        <v>5.6589999999999998</v>
      </c>
    </row>
    <row r="768" spans="1:2" x14ac:dyDescent="0.2">
      <c r="A768">
        <v>1103289</v>
      </c>
      <c r="B768">
        <v>5.343</v>
      </c>
    </row>
    <row r="769" spans="1:2" x14ac:dyDescent="0.2">
      <c r="A769">
        <v>1103290</v>
      </c>
      <c r="B769">
        <v>5.4219999999999997</v>
      </c>
    </row>
    <row r="770" spans="1:2" x14ac:dyDescent="0.2">
      <c r="A770">
        <v>1103300</v>
      </c>
      <c r="B770">
        <v>5.8609999999999998</v>
      </c>
    </row>
    <row r="771" spans="1:2" x14ac:dyDescent="0.2">
      <c r="A771">
        <v>1103310</v>
      </c>
      <c r="B771">
        <v>5.984</v>
      </c>
    </row>
    <row r="772" spans="1:2" x14ac:dyDescent="0.2">
      <c r="A772">
        <v>1103320</v>
      </c>
      <c r="B772">
        <v>3.5910000000000002</v>
      </c>
    </row>
    <row r="773" spans="1:2" x14ac:dyDescent="0.2">
      <c r="A773">
        <v>1103330</v>
      </c>
      <c r="B773">
        <v>3.9889999999999999</v>
      </c>
    </row>
    <row r="774" spans="1:2" x14ac:dyDescent="0.2">
      <c r="A774">
        <v>1103340</v>
      </c>
      <c r="B774">
        <v>5.2930000000000001</v>
      </c>
    </row>
    <row r="775" spans="1:2" x14ac:dyDescent="0.2">
      <c r="A775">
        <v>1103350</v>
      </c>
      <c r="B775">
        <v>6.8380000000000001</v>
      </c>
    </row>
    <row r="776" spans="1:2" x14ac:dyDescent="0.2">
      <c r="A776">
        <v>1103351</v>
      </c>
      <c r="B776">
        <v>6.1070000000000002</v>
      </c>
    </row>
    <row r="777" spans="1:2" x14ac:dyDescent="0.2">
      <c r="A777">
        <v>1103360</v>
      </c>
      <c r="B777">
        <v>6.4649999999999999</v>
      </c>
    </row>
    <row r="778" spans="1:2" x14ac:dyDescent="0.2">
      <c r="A778">
        <v>1103370</v>
      </c>
      <c r="B778">
        <v>5.4210000000000003</v>
      </c>
    </row>
    <row r="779" spans="1:2" x14ac:dyDescent="0.2">
      <c r="A779">
        <v>1103380</v>
      </c>
      <c r="B779">
        <v>5.2569999999999997</v>
      </c>
    </row>
    <row r="780" spans="1:2" x14ac:dyDescent="0.2">
      <c r="A780">
        <v>1103390</v>
      </c>
      <c r="B780">
        <v>4.8479999999999999</v>
      </c>
    </row>
    <row r="781" spans="1:2" x14ac:dyDescent="0.2">
      <c r="A781">
        <v>1103400</v>
      </c>
      <c r="B781">
        <v>5.5919999999999996</v>
      </c>
    </row>
    <row r="782" spans="1:2" x14ac:dyDescent="0.2">
      <c r="A782">
        <v>1200010</v>
      </c>
      <c r="B782">
        <v>8.7409999999999997</v>
      </c>
    </row>
    <row r="783" spans="1:2" x14ac:dyDescent="0.2">
      <c r="A783">
        <v>1200020</v>
      </c>
      <c r="B783">
        <v>8.0440000000000005</v>
      </c>
    </row>
    <row r="784" spans="1:2" x14ac:dyDescent="0.2">
      <c r="A784">
        <v>1200030</v>
      </c>
      <c r="B784">
        <v>4.806</v>
      </c>
    </row>
    <row r="785" spans="1:2" x14ac:dyDescent="0.2">
      <c r="A785">
        <v>1200040</v>
      </c>
      <c r="B785">
        <v>6.5359999999999996</v>
      </c>
    </row>
    <row r="786" spans="1:2" x14ac:dyDescent="0.2">
      <c r="A786">
        <v>1200050</v>
      </c>
      <c r="B786">
        <v>8.0649999999999995</v>
      </c>
    </row>
    <row r="787" spans="1:2" x14ac:dyDescent="0.2">
      <c r="A787">
        <v>1200060</v>
      </c>
      <c r="B787">
        <v>6.2149999999999999</v>
      </c>
    </row>
    <row r="788" spans="1:2" x14ac:dyDescent="0.2">
      <c r="A788">
        <v>1300010</v>
      </c>
      <c r="B788">
        <v>6.9039999999999999</v>
      </c>
    </row>
    <row r="789" spans="1:2" x14ac:dyDescent="0.2">
      <c r="A789">
        <v>1300020</v>
      </c>
      <c r="B789">
        <v>6.0890000000000004</v>
      </c>
    </row>
    <row r="790" spans="1:2" x14ac:dyDescent="0.2">
      <c r="A790">
        <v>1300030</v>
      </c>
      <c r="B790">
        <v>7.6470000000000002</v>
      </c>
    </row>
    <row r="791" spans="1:2" x14ac:dyDescent="0.2">
      <c r="A791">
        <v>1300040</v>
      </c>
      <c r="B791">
        <v>6.1260000000000003</v>
      </c>
    </row>
    <row r="792" spans="1:2" x14ac:dyDescent="0.2">
      <c r="A792">
        <v>1300050</v>
      </c>
      <c r="B792">
        <v>7.415</v>
      </c>
    </row>
    <row r="793" spans="1:2" x14ac:dyDescent="0.2">
      <c r="A793">
        <v>1300060</v>
      </c>
      <c r="B793">
        <v>6.4240000000000004</v>
      </c>
    </row>
    <row r="794" spans="1:2" x14ac:dyDescent="0.2">
      <c r="A794">
        <v>1300070</v>
      </c>
      <c r="B794">
        <v>2.8410000000000002</v>
      </c>
    </row>
    <row r="795" spans="1:2" x14ac:dyDescent="0.2">
      <c r="A795">
        <v>1300080</v>
      </c>
      <c r="B795">
        <v>3.4870000000000001</v>
      </c>
    </row>
    <row r="796" spans="1:2" x14ac:dyDescent="0.2">
      <c r="A796">
        <v>1300090</v>
      </c>
      <c r="B796">
        <v>4.6710000000000003</v>
      </c>
    </row>
    <row r="797" spans="1:2" x14ac:dyDescent="0.2">
      <c r="A797">
        <v>1300100</v>
      </c>
      <c r="B797">
        <v>5.8529999999999998</v>
      </c>
    </row>
    <row r="798" spans="1:2" x14ac:dyDescent="0.2">
      <c r="A798">
        <v>1300110</v>
      </c>
      <c r="B798">
        <v>2.2959999999999998</v>
      </c>
    </row>
    <row r="799" spans="1:2" x14ac:dyDescent="0.2">
      <c r="A799">
        <v>1300120</v>
      </c>
      <c r="B799">
        <v>4.609</v>
      </c>
    </row>
    <row r="800" spans="1:2" x14ac:dyDescent="0.2">
      <c r="A800">
        <v>1300130</v>
      </c>
      <c r="B800">
        <v>5.7140000000000004</v>
      </c>
    </row>
    <row r="801" spans="1:2" x14ac:dyDescent="0.2">
      <c r="A801">
        <v>1300140</v>
      </c>
      <c r="B801">
        <v>5.32</v>
      </c>
    </row>
    <row r="802" spans="1:2" x14ac:dyDescent="0.2">
      <c r="A802">
        <v>1300150</v>
      </c>
      <c r="B802">
        <v>6.1609999999999996</v>
      </c>
    </row>
    <row r="803" spans="1:2" x14ac:dyDescent="0.2">
      <c r="A803">
        <v>1300160</v>
      </c>
      <c r="B803">
        <v>5.2249999999999996</v>
      </c>
    </row>
    <row r="804" spans="1:2" x14ac:dyDescent="0.2">
      <c r="A804">
        <v>1300170</v>
      </c>
      <c r="B804">
        <v>5.1100000000000003</v>
      </c>
    </row>
    <row r="805" spans="1:2" x14ac:dyDescent="0.2">
      <c r="A805">
        <v>1300180</v>
      </c>
      <c r="B805">
        <v>5.0439999999999996</v>
      </c>
    </row>
    <row r="806" spans="1:2" x14ac:dyDescent="0.2">
      <c r="A806">
        <v>1300190</v>
      </c>
      <c r="B806">
        <v>7.3220000000000001</v>
      </c>
    </row>
    <row r="807" spans="1:2" x14ac:dyDescent="0.2">
      <c r="A807">
        <v>1300200</v>
      </c>
      <c r="B807">
        <v>4.99</v>
      </c>
    </row>
    <row r="808" spans="1:2" x14ac:dyDescent="0.2">
      <c r="A808">
        <v>1300210</v>
      </c>
      <c r="B808">
        <v>5.0780000000000003</v>
      </c>
    </row>
    <row r="809" spans="1:2" x14ac:dyDescent="0.2">
      <c r="A809">
        <v>1300220</v>
      </c>
      <c r="B809">
        <v>5.7539999999999996</v>
      </c>
    </row>
    <row r="810" spans="1:2" x14ac:dyDescent="0.2">
      <c r="A810">
        <v>1300230</v>
      </c>
      <c r="B810">
        <v>4.7009999999999996</v>
      </c>
    </row>
    <row r="811" spans="1:2" x14ac:dyDescent="0.2">
      <c r="A811">
        <v>1300240</v>
      </c>
      <c r="B811">
        <v>5.4610000000000003</v>
      </c>
    </row>
    <row r="812" spans="1:2" x14ac:dyDescent="0.2">
      <c r="A812">
        <v>1300250</v>
      </c>
      <c r="B812">
        <v>2.121</v>
      </c>
    </row>
    <row r="813" spans="1:2" x14ac:dyDescent="0.2">
      <c r="A813">
        <v>1300260</v>
      </c>
      <c r="B813">
        <v>2.1739999999999999</v>
      </c>
    </row>
    <row r="814" spans="1:2" x14ac:dyDescent="0.2">
      <c r="A814">
        <v>1300270</v>
      </c>
      <c r="B814">
        <v>2.4060000000000001</v>
      </c>
    </row>
    <row r="815" spans="1:2" x14ac:dyDescent="0.2">
      <c r="A815">
        <v>1300280</v>
      </c>
      <c r="B815">
        <v>4.3230000000000004</v>
      </c>
    </row>
    <row r="816" spans="1:2" x14ac:dyDescent="0.2">
      <c r="A816">
        <v>1300290</v>
      </c>
      <c r="B816">
        <v>7.306</v>
      </c>
    </row>
    <row r="817" spans="1:2" x14ac:dyDescent="0.2">
      <c r="A817">
        <v>1300300</v>
      </c>
      <c r="B817">
        <v>4.7300000000000004</v>
      </c>
    </row>
    <row r="818" spans="1:2" x14ac:dyDescent="0.2">
      <c r="A818">
        <v>1300310</v>
      </c>
      <c r="B818">
        <v>4.4359999999999999</v>
      </c>
    </row>
    <row r="819" spans="1:2" x14ac:dyDescent="0.2">
      <c r="A819">
        <v>1300320</v>
      </c>
      <c r="B819">
        <v>5.2670000000000003</v>
      </c>
    </row>
    <row r="820" spans="1:2" x14ac:dyDescent="0.2">
      <c r="A820">
        <v>1300330</v>
      </c>
      <c r="B820">
        <v>6.6429999999999998</v>
      </c>
    </row>
    <row r="821" spans="1:2" x14ac:dyDescent="0.2">
      <c r="A821">
        <v>1300340</v>
      </c>
      <c r="B821">
        <v>3.66</v>
      </c>
    </row>
    <row r="822" spans="1:2" x14ac:dyDescent="0.2">
      <c r="A822">
        <v>1300350</v>
      </c>
      <c r="B822">
        <v>4.0250000000000004</v>
      </c>
    </row>
    <row r="823" spans="1:2" x14ac:dyDescent="0.2">
      <c r="A823">
        <v>1300360</v>
      </c>
      <c r="B823">
        <v>3.2229999999999999</v>
      </c>
    </row>
    <row r="824" spans="1:2" x14ac:dyDescent="0.2">
      <c r="A824">
        <v>1300370</v>
      </c>
      <c r="B824">
        <v>3.3439999999999999</v>
      </c>
    </row>
    <row r="825" spans="1:2" x14ac:dyDescent="0.2">
      <c r="A825">
        <v>1300380</v>
      </c>
      <c r="B825">
        <v>4.4470000000000001</v>
      </c>
    </row>
    <row r="826" spans="1:2" x14ac:dyDescent="0.2">
      <c r="A826">
        <v>1300390</v>
      </c>
      <c r="B826">
        <v>3.7040000000000002</v>
      </c>
    </row>
    <row r="827" spans="1:2" x14ac:dyDescent="0.2">
      <c r="A827">
        <v>1300400</v>
      </c>
      <c r="B827">
        <v>4.4660000000000002</v>
      </c>
    </row>
    <row r="828" spans="1:2" x14ac:dyDescent="0.2">
      <c r="A828">
        <v>1300410</v>
      </c>
      <c r="B828">
        <v>3.613</v>
      </c>
    </row>
    <row r="829" spans="1:2" x14ac:dyDescent="0.2">
      <c r="A829">
        <v>1300420</v>
      </c>
      <c r="B829">
        <v>3.4790000000000001</v>
      </c>
    </row>
    <row r="830" spans="1:2" x14ac:dyDescent="0.2">
      <c r="A830">
        <v>1300430</v>
      </c>
      <c r="B830">
        <v>6.4329999999999998</v>
      </c>
    </row>
    <row r="831" spans="1:2" x14ac:dyDescent="0.2">
      <c r="A831">
        <v>1300440</v>
      </c>
      <c r="B831">
        <v>3.9329999999999998</v>
      </c>
    </row>
    <row r="832" spans="1:2" x14ac:dyDescent="0.2">
      <c r="A832">
        <v>1300450</v>
      </c>
      <c r="B832">
        <v>3.8519999999999999</v>
      </c>
    </row>
    <row r="833" spans="1:2" x14ac:dyDescent="0.2">
      <c r="A833">
        <v>1300460</v>
      </c>
      <c r="B833">
        <v>4.1420000000000003</v>
      </c>
    </row>
    <row r="834" spans="1:2" x14ac:dyDescent="0.2">
      <c r="A834">
        <v>1300470</v>
      </c>
      <c r="B834">
        <v>4.7779999999999996</v>
      </c>
    </row>
    <row r="835" spans="1:2" x14ac:dyDescent="0.2">
      <c r="A835">
        <v>1300480</v>
      </c>
      <c r="B835">
        <v>3.9449999999999998</v>
      </c>
    </row>
    <row r="836" spans="1:2" x14ac:dyDescent="0.2">
      <c r="A836">
        <v>1300490</v>
      </c>
      <c r="B836">
        <v>3.9279999999999999</v>
      </c>
    </row>
    <row r="837" spans="1:2" x14ac:dyDescent="0.2">
      <c r="A837">
        <v>1300500</v>
      </c>
      <c r="B837">
        <v>6.1379999999999999</v>
      </c>
    </row>
    <row r="838" spans="1:2" x14ac:dyDescent="0.2">
      <c r="A838">
        <v>1300510</v>
      </c>
      <c r="B838">
        <v>3.37</v>
      </c>
    </row>
    <row r="839" spans="1:2" x14ac:dyDescent="0.2">
      <c r="A839">
        <v>1300520</v>
      </c>
      <c r="B839">
        <v>3.37</v>
      </c>
    </row>
    <row r="840" spans="1:2" x14ac:dyDescent="0.2">
      <c r="A840">
        <v>1300530</v>
      </c>
      <c r="B840">
        <v>3.37</v>
      </c>
    </row>
    <row r="841" spans="1:2" x14ac:dyDescent="0.2">
      <c r="A841">
        <v>1300540</v>
      </c>
      <c r="B841">
        <v>4.7809999999999997</v>
      </c>
    </row>
    <row r="842" spans="1:2" x14ac:dyDescent="0.2">
      <c r="A842">
        <v>1300550</v>
      </c>
      <c r="B842">
        <v>7.0720000000000001</v>
      </c>
    </row>
    <row r="843" spans="1:2" x14ac:dyDescent="0.2">
      <c r="A843">
        <v>1300560</v>
      </c>
      <c r="B843">
        <v>4.8170000000000002</v>
      </c>
    </row>
    <row r="844" spans="1:2" x14ac:dyDescent="0.2">
      <c r="A844">
        <v>1300570</v>
      </c>
      <c r="B844">
        <v>5.5910000000000002</v>
      </c>
    </row>
    <row r="845" spans="1:2" x14ac:dyDescent="0.2">
      <c r="A845">
        <v>1300580</v>
      </c>
      <c r="B845">
        <v>5.64</v>
      </c>
    </row>
    <row r="846" spans="1:2" x14ac:dyDescent="0.2">
      <c r="A846">
        <v>1300590</v>
      </c>
      <c r="B846">
        <v>3.6459999999999999</v>
      </c>
    </row>
    <row r="847" spans="1:2" x14ac:dyDescent="0.2">
      <c r="A847">
        <v>1300600</v>
      </c>
      <c r="B847">
        <v>4.407</v>
      </c>
    </row>
    <row r="848" spans="1:2" x14ac:dyDescent="0.2">
      <c r="A848">
        <v>1300610</v>
      </c>
      <c r="B848">
        <v>8.2840000000000007</v>
      </c>
    </row>
    <row r="849" spans="1:2" x14ac:dyDescent="0.2">
      <c r="A849">
        <v>1300620</v>
      </c>
      <c r="B849">
        <v>5.4290000000000003</v>
      </c>
    </row>
    <row r="850" spans="1:2" x14ac:dyDescent="0.2">
      <c r="A850">
        <v>1300630</v>
      </c>
      <c r="B850">
        <v>5.758</v>
      </c>
    </row>
    <row r="851" spans="1:2" x14ac:dyDescent="0.2">
      <c r="A851">
        <v>1300640</v>
      </c>
      <c r="B851">
        <v>6.49</v>
      </c>
    </row>
    <row r="852" spans="1:2" x14ac:dyDescent="0.2">
      <c r="A852">
        <v>1300650</v>
      </c>
      <c r="B852">
        <v>5.37</v>
      </c>
    </row>
    <row r="853" spans="1:2" x14ac:dyDescent="0.2">
      <c r="A853">
        <v>1300660</v>
      </c>
      <c r="B853">
        <v>4.4820000000000002</v>
      </c>
    </row>
    <row r="854" spans="1:2" x14ac:dyDescent="0.2">
      <c r="A854">
        <v>1300670</v>
      </c>
      <c r="B854">
        <v>3.0249999999999999</v>
      </c>
    </row>
    <row r="855" spans="1:2" x14ac:dyDescent="0.2">
      <c r="A855">
        <v>1300680</v>
      </c>
      <c r="B855">
        <v>3.7789999999999999</v>
      </c>
    </row>
    <row r="856" spans="1:2" x14ac:dyDescent="0.2">
      <c r="A856">
        <v>1300690</v>
      </c>
      <c r="B856">
        <v>4.9139999999999997</v>
      </c>
    </row>
    <row r="857" spans="1:2" x14ac:dyDescent="0.2">
      <c r="A857">
        <v>1300700</v>
      </c>
      <c r="B857">
        <v>6.7859999999999996</v>
      </c>
    </row>
    <row r="858" spans="1:2" x14ac:dyDescent="0.2">
      <c r="A858">
        <v>1300710</v>
      </c>
      <c r="B858">
        <v>7.3470000000000004</v>
      </c>
    </row>
    <row r="859" spans="1:2" x14ac:dyDescent="0.2">
      <c r="A859">
        <v>1300720</v>
      </c>
      <c r="B859">
        <v>8.24</v>
      </c>
    </row>
    <row r="860" spans="1:2" x14ac:dyDescent="0.2">
      <c r="A860">
        <v>1300730</v>
      </c>
      <c r="B860">
        <v>7.492</v>
      </c>
    </row>
    <row r="861" spans="1:2" x14ac:dyDescent="0.2">
      <c r="A861">
        <v>1300740</v>
      </c>
      <c r="B861">
        <v>5.9980000000000002</v>
      </c>
    </row>
    <row r="862" spans="1:2" x14ac:dyDescent="0.2">
      <c r="A862">
        <v>1300750</v>
      </c>
      <c r="B862">
        <v>3.5739999999999998</v>
      </c>
    </row>
    <row r="863" spans="1:2" x14ac:dyDescent="0.2">
      <c r="A863">
        <v>1300760</v>
      </c>
      <c r="B863">
        <v>6.4450000000000003</v>
      </c>
    </row>
    <row r="864" spans="1:2" x14ac:dyDescent="0.2">
      <c r="A864">
        <v>1300770</v>
      </c>
      <c r="B864">
        <v>4.4400000000000004</v>
      </c>
    </row>
    <row r="865" spans="1:2" x14ac:dyDescent="0.2">
      <c r="A865">
        <v>1300780</v>
      </c>
      <c r="B865">
        <v>3.294</v>
      </c>
    </row>
    <row r="866" spans="1:2" x14ac:dyDescent="0.2">
      <c r="A866">
        <v>1300790</v>
      </c>
      <c r="B866">
        <v>4.032</v>
      </c>
    </row>
    <row r="867" spans="1:2" x14ac:dyDescent="0.2">
      <c r="A867">
        <v>1300800</v>
      </c>
      <c r="B867">
        <v>4.0030000000000001</v>
      </c>
    </row>
    <row r="868" spans="1:2" x14ac:dyDescent="0.2">
      <c r="A868">
        <v>1300810</v>
      </c>
      <c r="B868">
        <v>4.3710000000000004</v>
      </c>
    </row>
    <row r="869" spans="1:2" x14ac:dyDescent="0.2">
      <c r="A869">
        <v>1300820</v>
      </c>
      <c r="B869">
        <v>3.847</v>
      </c>
    </row>
    <row r="870" spans="1:2" x14ac:dyDescent="0.2">
      <c r="A870">
        <v>1300830</v>
      </c>
      <c r="B870">
        <v>3.7349999999999999</v>
      </c>
    </row>
    <row r="871" spans="1:2" x14ac:dyDescent="0.2">
      <c r="A871">
        <v>1300840</v>
      </c>
      <c r="B871">
        <v>3.37</v>
      </c>
    </row>
    <row r="872" spans="1:2" x14ac:dyDescent="0.2">
      <c r="A872">
        <v>1300850</v>
      </c>
      <c r="B872">
        <v>3.8530000000000002</v>
      </c>
    </row>
    <row r="873" spans="1:2" x14ac:dyDescent="0.2">
      <c r="A873">
        <v>1300860</v>
      </c>
      <c r="B873">
        <v>6.3170000000000002</v>
      </c>
    </row>
    <row r="874" spans="1:2" x14ac:dyDescent="0.2">
      <c r="A874">
        <v>1300870</v>
      </c>
      <c r="B874">
        <v>4.9829999999999997</v>
      </c>
    </row>
    <row r="875" spans="1:2" x14ac:dyDescent="0.2">
      <c r="A875">
        <v>1300880</v>
      </c>
      <c r="B875">
        <v>7.1829999999999998</v>
      </c>
    </row>
    <row r="876" spans="1:2" x14ac:dyDescent="0.2">
      <c r="A876">
        <v>1300890</v>
      </c>
      <c r="B876">
        <v>10.192</v>
      </c>
    </row>
    <row r="877" spans="1:2" x14ac:dyDescent="0.2">
      <c r="A877">
        <v>1300900</v>
      </c>
      <c r="B877">
        <v>6.02</v>
      </c>
    </row>
    <row r="878" spans="1:2" x14ac:dyDescent="0.2">
      <c r="A878">
        <v>1300910</v>
      </c>
      <c r="B878">
        <v>11.07</v>
      </c>
    </row>
    <row r="879" spans="1:2" x14ac:dyDescent="0.2">
      <c r="A879">
        <v>1300920</v>
      </c>
      <c r="B879">
        <v>10.502000000000001</v>
      </c>
    </row>
    <row r="880" spans="1:2" x14ac:dyDescent="0.2">
      <c r="A880">
        <v>1300930</v>
      </c>
      <c r="B880">
        <v>3.7040000000000002</v>
      </c>
    </row>
    <row r="881" spans="1:2" x14ac:dyDescent="0.2">
      <c r="A881">
        <v>1300931</v>
      </c>
      <c r="B881">
        <v>4.0410000000000004</v>
      </c>
    </row>
    <row r="882" spans="1:2" x14ac:dyDescent="0.2">
      <c r="A882">
        <v>1300940</v>
      </c>
      <c r="B882">
        <v>7.5279999999999996</v>
      </c>
    </row>
    <row r="883" spans="1:2" x14ac:dyDescent="0.2">
      <c r="A883">
        <v>1300950</v>
      </c>
      <c r="B883">
        <v>5.3289999999999997</v>
      </c>
    </row>
    <row r="884" spans="1:2" x14ac:dyDescent="0.2">
      <c r="A884">
        <v>1300960</v>
      </c>
      <c r="B884">
        <v>4.3410000000000002</v>
      </c>
    </row>
    <row r="885" spans="1:2" x14ac:dyDescent="0.2">
      <c r="A885">
        <v>1300970</v>
      </c>
      <c r="B885">
        <v>3.4529999999999998</v>
      </c>
    </row>
    <row r="886" spans="1:2" x14ac:dyDescent="0.2">
      <c r="A886">
        <v>1300980</v>
      </c>
      <c r="B886">
        <v>3.714</v>
      </c>
    </row>
    <row r="887" spans="1:2" x14ac:dyDescent="0.2">
      <c r="A887">
        <v>1300990</v>
      </c>
      <c r="B887">
        <v>5.8339999999999996</v>
      </c>
    </row>
    <row r="888" spans="1:2" x14ac:dyDescent="0.2">
      <c r="A888">
        <v>1301000</v>
      </c>
      <c r="B888">
        <v>3.5089999999999999</v>
      </c>
    </row>
    <row r="889" spans="1:2" x14ac:dyDescent="0.2">
      <c r="A889">
        <v>1301010</v>
      </c>
      <c r="B889">
        <v>3.6080000000000001</v>
      </c>
    </row>
    <row r="890" spans="1:2" x14ac:dyDescent="0.2">
      <c r="A890">
        <v>1301020</v>
      </c>
      <c r="B890">
        <v>5.2350000000000003</v>
      </c>
    </row>
    <row r="891" spans="1:2" x14ac:dyDescent="0.2">
      <c r="A891">
        <v>1301030</v>
      </c>
      <c r="B891">
        <v>3.101</v>
      </c>
    </row>
    <row r="892" spans="1:2" x14ac:dyDescent="0.2">
      <c r="A892">
        <v>1301040</v>
      </c>
      <c r="B892">
        <v>4.0880000000000001</v>
      </c>
    </row>
    <row r="893" spans="1:2" x14ac:dyDescent="0.2">
      <c r="A893">
        <v>1301050</v>
      </c>
      <c r="B893">
        <v>7.9530000000000003</v>
      </c>
    </row>
    <row r="894" spans="1:2" x14ac:dyDescent="0.2">
      <c r="A894">
        <v>1301060</v>
      </c>
      <c r="B894">
        <v>8.43</v>
      </c>
    </row>
    <row r="895" spans="1:2" x14ac:dyDescent="0.2">
      <c r="A895">
        <v>1301070</v>
      </c>
      <c r="B895">
        <v>9.6850000000000005</v>
      </c>
    </row>
    <row r="896" spans="1:2" x14ac:dyDescent="0.2">
      <c r="A896">
        <v>1301080</v>
      </c>
      <c r="B896">
        <v>7.2450000000000001</v>
      </c>
    </row>
    <row r="897" spans="1:2" x14ac:dyDescent="0.2">
      <c r="A897">
        <v>1301090</v>
      </c>
      <c r="B897">
        <v>7.9240000000000004</v>
      </c>
    </row>
    <row r="898" spans="1:2" x14ac:dyDescent="0.2">
      <c r="A898">
        <v>1301100</v>
      </c>
      <c r="B898">
        <v>7.4820000000000002</v>
      </c>
    </row>
    <row r="899" spans="1:2" x14ac:dyDescent="0.2">
      <c r="A899">
        <v>1301110</v>
      </c>
      <c r="B899">
        <v>10.221</v>
      </c>
    </row>
    <row r="900" spans="1:2" x14ac:dyDescent="0.2">
      <c r="A900">
        <v>1301120</v>
      </c>
      <c r="B900">
        <v>6.5629999999999997</v>
      </c>
    </row>
    <row r="901" spans="1:2" x14ac:dyDescent="0.2">
      <c r="A901">
        <v>1301130</v>
      </c>
      <c r="B901">
        <v>9.2230000000000008</v>
      </c>
    </row>
    <row r="902" spans="1:2" x14ac:dyDescent="0.2">
      <c r="A902">
        <v>1301140</v>
      </c>
      <c r="B902">
        <v>9.1639999999999997</v>
      </c>
    </row>
    <row r="903" spans="1:2" x14ac:dyDescent="0.2">
      <c r="A903">
        <v>1301150</v>
      </c>
      <c r="B903">
        <v>9.9160000000000004</v>
      </c>
    </row>
    <row r="904" spans="1:2" x14ac:dyDescent="0.2">
      <c r="A904">
        <v>1301160</v>
      </c>
      <c r="B904">
        <v>6.5529999999999999</v>
      </c>
    </row>
    <row r="905" spans="1:2" x14ac:dyDescent="0.2">
      <c r="A905">
        <v>1301170</v>
      </c>
      <c r="B905">
        <v>7.2859999999999996</v>
      </c>
    </row>
    <row r="906" spans="1:2" x14ac:dyDescent="0.2">
      <c r="A906">
        <v>1301180</v>
      </c>
      <c r="B906">
        <v>5.3410000000000002</v>
      </c>
    </row>
    <row r="907" spans="1:2" x14ac:dyDescent="0.2">
      <c r="A907">
        <v>1301190</v>
      </c>
      <c r="B907">
        <v>5.9539999999999997</v>
      </c>
    </row>
    <row r="908" spans="1:2" x14ac:dyDescent="0.2">
      <c r="A908">
        <v>1301200</v>
      </c>
      <c r="B908">
        <v>8.8490000000000002</v>
      </c>
    </row>
    <row r="909" spans="1:2" x14ac:dyDescent="0.2">
      <c r="A909">
        <v>1301210</v>
      </c>
      <c r="B909">
        <v>4.0049999999999999</v>
      </c>
    </row>
    <row r="910" spans="1:2" x14ac:dyDescent="0.2">
      <c r="A910">
        <v>1301220</v>
      </c>
      <c r="B910">
        <v>8.5570000000000004</v>
      </c>
    </row>
    <row r="911" spans="1:2" x14ac:dyDescent="0.2">
      <c r="A911">
        <v>1301230</v>
      </c>
      <c r="B911">
        <v>5.0869999999999997</v>
      </c>
    </row>
    <row r="912" spans="1:2" x14ac:dyDescent="0.2">
      <c r="A912">
        <v>1301240</v>
      </c>
      <c r="B912">
        <v>7.7679999999999998</v>
      </c>
    </row>
    <row r="913" spans="1:2" x14ac:dyDescent="0.2">
      <c r="A913">
        <v>1301250</v>
      </c>
      <c r="B913">
        <v>4.5979999999999999</v>
      </c>
    </row>
    <row r="914" spans="1:2" x14ac:dyDescent="0.2">
      <c r="A914">
        <v>1400010</v>
      </c>
      <c r="B914">
        <v>5.71</v>
      </c>
    </row>
    <row r="915" spans="1:2" x14ac:dyDescent="0.2">
      <c r="A915">
        <v>1400020</v>
      </c>
      <c r="B915">
        <v>2.6560000000000001</v>
      </c>
    </row>
    <row r="916" spans="1:2" x14ac:dyDescent="0.2">
      <c r="A916">
        <v>1400030</v>
      </c>
      <c r="B916">
        <v>2.7639999999999998</v>
      </c>
    </row>
    <row r="917" spans="1:2" x14ac:dyDescent="0.2">
      <c r="A917">
        <v>1400040</v>
      </c>
      <c r="B917">
        <v>1.7629999999999999</v>
      </c>
    </row>
    <row r="918" spans="1:2" x14ac:dyDescent="0.2">
      <c r="A918">
        <v>1400050</v>
      </c>
      <c r="B918">
        <v>2.4420000000000002</v>
      </c>
    </row>
    <row r="919" spans="1:2" x14ac:dyDescent="0.2">
      <c r="A919">
        <v>1400060</v>
      </c>
      <c r="B919">
        <v>1.706</v>
      </c>
    </row>
    <row r="920" spans="1:2" x14ac:dyDescent="0.2">
      <c r="A920">
        <v>1400070</v>
      </c>
      <c r="B920">
        <v>2.1040000000000001</v>
      </c>
    </row>
    <row r="921" spans="1:2" x14ac:dyDescent="0.2">
      <c r="A921">
        <v>1400080</v>
      </c>
      <c r="B921">
        <v>1.33</v>
      </c>
    </row>
    <row r="922" spans="1:2" x14ac:dyDescent="0.2">
      <c r="A922">
        <v>1400090</v>
      </c>
      <c r="B922">
        <v>1.492</v>
      </c>
    </row>
    <row r="923" spans="1:2" x14ac:dyDescent="0.2">
      <c r="A923">
        <v>1400100</v>
      </c>
      <c r="B923">
        <v>2.12</v>
      </c>
    </row>
    <row r="924" spans="1:2" x14ac:dyDescent="0.2">
      <c r="A924">
        <v>1400110</v>
      </c>
      <c r="B924">
        <v>1.78</v>
      </c>
    </row>
    <row r="925" spans="1:2" x14ac:dyDescent="0.2">
      <c r="A925">
        <v>1400120</v>
      </c>
      <c r="B925">
        <v>2.2909999999999999</v>
      </c>
    </row>
    <row r="926" spans="1:2" x14ac:dyDescent="0.2">
      <c r="A926">
        <v>1400130</v>
      </c>
      <c r="B926">
        <v>2.5619999999999998</v>
      </c>
    </row>
    <row r="927" spans="1:2" x14ac:dyDescent="0.2">
      <c r="A927">
        <v>1400140</v>
      </c>
      <c r="B927">
        <v>3.4449999999999998</v>
      </c>
    </row>
    <row r="928" spans="1:2" x14ac:dyDescent="0.2">
      <c r="A928">
        <v>1400150</v>
      </c>
      <c r="B928">
        <v>5.6139999999999999</v>
      </c>
    </row>
    <row r="929" spans="1:2" x14ac:dyDescent="0.2">
      <c r="A929">
        <v>1400160</v>
      </c>
      <c r="B929">
        <v>3.069</v>
      </c>
    </row>
    <row r="930" spans="1:2" x14ac:dyDescent="0.2">
      <c r="A930">
        <v>1400170</v>
      </c>
      <c r="B930">
        <v>4.1669999999999998</v>
      </c>
    </row>
    <row r="931" spans="1:2" x14ac:dyDescent="0.2">
      <c r="A931">
        <v>1400180</v>
      </c>
      <c r="B931">
        <v>3.0990000000000002</v>
      </c>
    </row>
    <row r="932" spans="1:2" x14ac:dyDescent="0.2">
      <c r="A932">
        <v>1400190</v>
      </c>
      <c r="B932">
        <v>4.3559999999999999</v>
      </c>
    </row>
    <row r="933" spans="1:2" x14ac:dyDescent="0.2">
      <c r="A933">
        <v>1400200</v>
      </c>
      <c r="B933">
        <v>3.7890000000000001</v>
      </c>
    </row>
    <row r="934" spans="1:2" x14ac:dyDescent="0.2">
      <c r="A934">
        <v>1400210</v>
      </c>
      <c r="B934">
        <v>3.694</v>
      </c>
    </row>
    <row r="935" spans="1:2" x14ac:dyDescent="0.2">
      <c r="A935">
        <v>1400220</v>
      </c>
      <c r="B935">
        <v>3.7440000000000002</v>
      </c>
    </row>
    <row r="936" spans="1:2" x14ac:dyDescent="0.2">
      <c r="A936">
        <v>1400230</v>
      </c>
      <c r="B936">
        <v>4.6790000000000003</v>
      </c>
    </row>
    <row r="937" spans="1:2" x14ac:dyDescent="0.2">
      <c r="A937">
        <v>1400240</v>
      </c>
      <c r="B937">
        <v>2.8919999999999999</v>
      </c>
    </row>
    <row r="938" spans="1:2" x14ac:dyDescent="0.2">
      <c r="A938">
        <v>1400250</v>
      </c>
      <c r="B938">
        <v>3.6949999999999998</v>
      </c>
    </row>
    <row r="939" spans="1:2" x14ac:dyDescent="0.2">
      <c r="A939">
        <v>1400260</v>
      </c>
      <c r="B939">
        <v>2.7109999999999999</v>
      </c>
    </row>
    <row r="940" spans="1:2" x14ac:dyDescent="0.2">
      <c r="A940">
        <v>1400270</v>
      </c>
      <c r="B940">
        <v>3.9049999999999998</v>
      </c>
    </row>
    <row r="941" spans="1:2" x14ac:dyDescent="0.2">
      <c r="A941">
        <v>1400280</v>
      </c>
      <c r="B941">
        <v>2.512</v>
      </c>
    </row>
    <row r="942" spans="1:2" x14ac:dyDescent="0.2">
      <c r="A942">
        <v>1400290</v>
      </c>
      <c r="B942">
        <v>2.7879999999999998</v>
      </c>
    </row>
    <row r="943" spans="1:2" x14ac:dyDescent="0.2">
      <c r="A943">
        <v>1400300</v>
      </c>
      <c r="B943">
        <v>2.569</v>
      </c>
    </row>
    <row r="944" spans="1:2" x14ac:dyDescent="0.2">
      <c r="A944">
        <v>1400310</v>
      </c>
      <c r="B944">
        <v>2.5990000000000002</v>
      </c>
    </row>
    <row r="945" spans="1:2" x14ac:dyDescent="0.2">
      <c r="A945">
        <v>1400320</v>
      </c>
      <c r="B945">
        <v>2.6909999999999998</v>
      </c>
    </row>
    <row r="946" spans="1:2" x14ac:dyDescent="0.2">
      <c r="A946">
        <v>1400330</v>
      </c>
      <c r="B946">
        <v>1.4590000000000001</v>
      </c>
    </row>
    <row r="947" spans="1:2" x14ac:dyDescent="0.2">
      <c r="A947">
        <v>1400340</v>
      </c>
      <c r="B947">
        <v>2.706</v>
      </c>
    </row>
    <row r="948" spans="1:2" x14ac:dyDescent="0.2">
      <c r="A948">
        <v>1400350</v>
      </c>
      <c r="B948">
        <v>3.089</v>
      </c>
    </row>
    <row r="949" spans="1:2" x14ac:dyDescent="0.2">
      <c r="A949">
        <v>1400360</v>
      </c>
      <c r="B949">
        <v>2.96</v>
      </c>
    </row>
    <row r="950" spans="1:2" x14ac:dyDescent="0.2">
      <c r="A950">
        <v>1400370</v>
      </c>
      <c r="B950">
        <v>1.93</v>
      </c>
    </row>
    <row r="951" spans="1:2" x14ac:dyDescent="0.2">
      <c r="A951">
        <v>1400380</v>
      </c>
      <c r="B951">
        <v>1.927</v>
      </c>
    </row>
    <row r="952" spans="1:2" x14ac:dyDescent="0.2">
      <c r="A952">
        <v>1400390</v>
      </c>
      <c r="B952">
        <v>1.657</v>
      </c>
    </row>
    <row r="953" spans="1:2" x14ac:dyDescent="0.2">
      <c r="A953">
        <v>1400400</v>
      </c>
      <c r="B953">
        <v>2.726</v>
      </c>
    </row>
    <row r="954" spans="1:2" x14ac:dyDescent="0.2">
      <c r="A954">
        <v>1400410</v>
      </c>
      <c r="B954">
        <v>1.87</v>
      </c>
    </row>
    <row r="955" spans="1:2" x14ac:dyDescent="0.2">
      <c r="A955">
        <v>1400420</v>
      </c>
      <c r="B955">
        <v>1.2529999999999999</v>
      </c>
    </row>
    <row r="956" spans="1:2" x14ac:dyDescent="0.2">
      <c r="A956">
        <v>1400430</v>
      </c>
      <c r="B956">
        <v>1.994</v>
      </c>
    </row>
    <row r="957" spans="1:2" x14ac:dyDescent="0.2">
      <c r="A957">
        <v>1400440</v>
      </c>
      <c r="B957">
        <v>1.9650000000000001</v>
      </c>
    </row>
    <row r="958" spans="1:2" x14ac:dyDescent="0.2">
      <c r="A958">
        <v>1400450</v>
      </c>
      <c r="B958">
        <v>1.59</v>
      </c>
    </row>
    <row r="959" spans="1:2" x14ac:dyDescent="0.2">
      <c r="A959">
        <v>1400460</v>
      </c>
      <c r="B959">
        <v>1.621</v>
      </c>
    </row>
    <row r="960" spans="1:2" x14ac:dyDescent="0.2">
      <c r="A960">
        <v>1400470</v>
      </c>
      <c r="B960">
        <v>2.7770000000000001</v>
      </c>
    </row>
    <row r="961" spans="1:2" x14ac:dyDescent="0.2">
      <c r="A961">
        <v>1400480</v>
      </c>
      <c r="B961">
        <v>2.7730000000000001</v>
      </c>
    </row>
    <row r="962" spans="1:2" x14ac:dyDescent="0.2">
      <c r="A962">
        <v>1400490</v>
      </c>
      <c r="B962">
        <v>5.452</v>
      </c>
    </row>
    <row r="963" spans="1:2" x14ac:dyDescent="0.2">
      <c r="A963">
        <v>1400500</v>
      </c>
      <c r="B963">
        <v>1.901</v>
      </c>
    </row>
    <row r="964" spans="1:2" x14ac:dyDescent="0.2">
      <c r="A964">
        <v>1400510</v>
      </c>
      <c r="B964">
        <v>2.2559999999999998</v>
      </c>
    </row>
    <row r="965" spans="1:2" x14ac:dyDescent="0.2">
      <c r="A965">
        <v>1400520</v>
      </c>
      <c r="B965">
        <v>3.6509999999999998</v>
      </c>
    </row>
    <row r="966" spans="1:2" x14ac:dyDescent="0.2">
      <c r="A966">
        <v>1400530</v>
      </c>
      <c r="B966">
        <v>3.7050000000000001</v>
      </c>
    </row>
    <row r="967" spans="1:2" x14ac:dyDescent="0.2">
      <c r="A967">
        <v>1400540</v>
      </c>
      <c r="B967">
        <v>2.589</v>
      </c>
    </row>
    <row r="968" spans="1:2" x14ac:dyDescent="0.2">
      <c r="A968">
        <v>1400550</v>
      </c>
      <c r="B968">
        <v>3.3319999999999999</v>
      </c>
    </row>
    <row r="969" spans="1:2" x14ac:dyDescent="0.2">
      <c r="A969">
        <v>1400560</v>
      </c>
      <c r="B969">
        <v>2.1920000000000002</v>
      </c>
    </row>
    <row r="970" spans="1:2" x14ac:dyDescent="0.2">
      <c r="A970">
        <v>1400570</v>
      </c>
      <c r="B970">
        <v>2.879</v>
      </c>
    </row>
    <row r="971" spans="1:2" x14ac:dyDescent="0.2">
      <c r="A971">
        <v>1400580</v>
      </c>
      <c r="B971">
        <v>3.3519999999999999</v>
      </c>
    </row>
    <row r="972" spans="1:2" x14ac:dyDescent="0.2">
      <c r="A972">
        <v>1400590</v>
      </c>
      <c r="B972">
        <v>3.8439999999999999</v>
      </c>
    </row>
    <row r="973" spans="1:2" x14ac:dyDescent="0.2">
      <c r="A973">
        <v>1400600</v>
      </c>
      <c r="B973">
        <v>1.9990000000000001</v>
      </c>
    </row>
    <row r="974" spans="1:2" x14ac:dyDescent="0.2">
      <c r="A974">
        <v>1400610</v>
      </c>
      <c r="B974">
        <v>2.5419999999999998</v>
      </c>
    </row>
    <row r="975" spans="1:2" x14ac:dyDescent="0.2">
      <c r="A975">
        <v>1400620</v>
      </c>
      <c r="B975">
        <v>1.958</v>
      </c>
    </row>
    <row r="976" spans="1:2" x14ac:dyDescent="0.2">
      <c r="A976">
        <v>1400630</v>
      </c>
      <c r="B976">
        <v>4.3040000000000003</v>
      </c>
    </row>
    <row r="977" spans="1:2" x14ac:dyDescent="0.2">
      <c r="A977">
        <v>1400640</v>
      </c>
      <c r="B977">
        <v>2.847</v>
      </c>
    </row>
    <row r="978" spans="1:2" x14ac:dyDescent="0.2">
      <c r="A978">
        <v>1400650</v>
      </c>
      <c r="B978">
        <v>3.996</v>
      </c>
    </row>
    <row r="979" spans="1:2" x14ac:dyDescent="0.2">
      <c r="A979">
        <v>1400660</v>
      </c>
      <c r="B979">
        <v>2.3690000000000002</v>
      </c>
    </row>
    <row r="980" spans="1:2" x14ac:dyDescent="0.2">
      <c r="A980">
        <v>1400670</v>
      </c>
      <c r="B980">
        <v>2.669</v>
      </c>
    </row>
    <row r="981" spans="1:2" x14ac:dyDescent="0.2">
      <c r="A981">
        <v>1400680</v>
      </c>
      <c r="B981">
        <v>4.282</v>
      </c>
    </row>
    <row r="982" spans="1:2" x14ac:dyDescent="0.2">
      <c r="A982">
        <v>1400690</v>
      </c>
      <c r="B982">
        <v>2.9</v>
      </c>
    </row>
    <row r="983" spans="1:2" x14ac:dyDescent="0.2">
      <c r="A983">
        <v>1400700</v>
      </c>
      <c r="B983">
        <v>3.5110000000000001</v>
      </c>
    </row>
    <row r="984" spans="1:2" x14ac:dyDescent="0.2">
      <c r="A984">
        <v>1400710</v>
      </c>
      <c r="B984">
        <v>2.7639999999999998</v>
      </c>
    </row>
    <row r="985" spans="1:2" x14ac:dyDescent="0.2">
      <c r="A985">
        <v>1400720</v>
      </c>
      <c r="B985">
        <v>2.1560000000000001</v>
      </c>
    </row>
    <row r="986" spans="1:2" x14ac:dyDescent="0.2">
      <c r="A986">
        <v>1400730</v>
      </c>
      <c r="B986">
        <v>3.4460000000000002</v>
      </c>
    </row>
    <row r="987" spans="1:2" x14ac:dyDescent="0.2">
      <c r="A987">
        <v>1400740</v>
      </c>
      <c r="B987">
        <v>4.1669999999999998</v>
      </c>
    </row>
    <row r="988" spans="1:2" x14ac:dyDescent="0.2">
      <c r="A988">
        <v>1400750</v>
      </c>
      <c r="B988">
        <v>4.05</v>
      </c>
    </row>
    <row r="989" spans="1:2" x14ac:dyDescent="0.2">
      <c r="A989">
        <v>1400760</v>
      </c>
      <c r="B989">
        <v>3.2610000000000001</v>
      </c>
    </row>
    <row r="990" spans="1:2" x14ac:dyDescent="0.2">
      <c r="A990">
        <v>1400770</v>
      </c>
      <c r="B990">
        <v>2.2210000000000001</v>
      </c>
    </row>
    <row r="991" spans="1:2" x14ac:dyDescent="0.2">
      <c r="A991">
        <v>1400780</v>
      </c>
      <c r="B991">
        <v>6.5369999999999999</v>
      </c>
    </row>
    <row r="992" spans="1:2" x14ac:dyDescent="0.2">
      <c r="A992">
        <v>1400790</v>
      </c>
      <c r="B992">
        <v>2.2839999999999998</v>
      </c>
    </row>
    <row r="993" spans="1:2" x14ac:dyDescent="0.2">
      <c r="A993">
        <v>1400800</v>
      </c>
      <c r="B993">
        <v>3.431</v>
      </c>
    </row>
    <row r="994" spans="1:2" x14ac:dyDescent="0.2">
      <c r="A994">
        <v>1400810</v>
      </c>
      <c r="B994">
        <v>3.6190000000000002</v>
      </c>
    </row>
    <row r="995" spans="1:2" x14ac:dyDescent="0.2">
      <c r="A995">
        <v>1400820</v>
      </c>
      <c r="B995">
        <v>3.1440000000000001</v>
      </c>
    </row>
    <row r="996" spans="1:2" x14ac:dyDescent="0.2">
      <c r="A996">
        <v>1400830</v>
      </c>
      <c r="B996">
        <v>2.0640000000000001</v>
      </c>
    </row>
    <row r="997" spans="1:2" x14ac:dyDescent="0.2">
      <c r="A997">
        <v>1400840</v>
      </c>
      <c r="B997">
        <v>3.1309999999999998</v>
      </c>
    </row>
    <row r="998" spans="1:2" x14ac:dyDescent="0.2">
      <c r="A998">
        <v>1400850</v>
      </c>
      <c r="B998">
        <v>1.7909999999999999</v>
      </c>
    </row>
    <row r="999" spans="1:2" x14ac:dyDescent="0.2">
      <c r="A999">
        <v>1400860</v>
      </c>
      <c r="B999">
        <v>2.1760000000000002</v>
      </c>
    </row>
    <row r="1000" spans="1:2" x14ac:dyDescent="0.2">
      <c r="A1000">
        <v>1400870</v>
      </c>
      <c r="B1000">
        <v>2.46</v>
      </c>
    </row>
    <row r="1001" spans="1:2" x14ac:dyDescent="0.2">
      <c r="A1001">
        <v>1400880</v>
      </c>
      <c r="B1001">
        <v>1.8340000000000001</v>
      </c>
    </row>
    <row r="1002" spans="1:2" x14ac:dyDescent="0.2">
      <c r="A1002">
        <v>1400890</v>
      </c>
      <c r="B1002">
        <v>1.216</v>
      </c>
    </row>
    <row r="1003" spans="1:2" x14ac:dyDescent="0.2">
      <c r="A1003">
        <v>1400900</v>
      </c>
      <c r="B1003">
        <v>2.81</v>
      </c>
    </row>
    <row r="1004" spans="1:2" x14ac:dyDescent="0.2">
      <c r="A1004">
        <v>1400910</v>
      </c>
      <c r="B1004">
        <v>2.8079999999999998</v>
      </c>
    </row>
    <row r="1005" spans="1:2" x14ac:dyDescent="0.2">
      <c r="A1005">
        <v>1400920</v>
      </c>
      <c r="B1005">
        <v>4.1379999999999999</v>
      </c>
    </row>
    <row r="1006" spans="1:2" x14ac:dyDescent="0.2">
      <c r="A1006">
        <v>1400930</v>
      </c>
      <c r="B1006">
        <v>3.02</v>
      </c>
    </row>
    <row r="1007" spans="1:2" x14ac:dyDescent="0.2">
      <c r="A1007">
        <v>1400940</v>
      </c>
      <c r="B1007">
        <v>5.2380000000000004</v>
      </c>
    </row>
    <row r="1008" spans="1:2" x14ac:dyDescent="0.2">
      <c r="A1008">
        <v>1400950</v>
      </c>
      <c r="B1008">
        <v>3.1589999999999998</v>
      </c>
    </row>
    <row r="1009" spans="1:2" x14ac:dyDescent="0.2">
      <c r="A1009">
        <v>1400960</v>
      </c>
      <c r="B1009">
        <v>2.5259999999999998</v>
      </c>
    </row>
    <row r="1010" spans="1:2" x14ac:dyDescent="0.2">
      <c r="A1010">
        <v>1400970</v>
      </c>
      <c r="B1010">
        <v>4.0339999999999998</v>
      </c>
    </row>
    <row r="1011" spans="1:2" x14ac:dyDescent="0.2">
      <c r="A1011">
        <v>1400980</v>
      </c>
      <c r="B1011">
        <v>3.339</v>
      </c>
    </row>
    <row r="1012" spans="1:2" x14ac:dyDescent="0.2">
      <c r="A1012">
        <v>1400990</v>
      </c>
      <c r="B1012">
        <v>1.6040000000000001</v>
      </c>
    </row>
    <row r="1013" spans="1:2" x14ac:dyDescent="0.2">
      <c r="A1013">
        <v>1401000</v>
      </c>
      <c r="B1013">
        <v>3.411</v>
      </c>
    </row>
    <row r="1014" spans="1:2" x14ac:dyDescent="0.2">
      <c r="A1014">
        <v>1401010</v>
      </c>
      <c r="B1014">
        <v>3.32</v>
      </c>
    </row>
    <row r="1015" spans="1:2" x14ac:dyDescent="0.2">
      <c r="A1015">
        <v>1401020</v>
      </c>
      <c r="B1015">
        <v>1.7829999999999999</v>
      </c>
    </row>
    <row r="1016" spans="1:2" x14ac:dyDescent="0.2">
      <c r="A1016">
        <v>1401030</v>
      </c>
      <c r="B1016">
        <v>3.181</v>
      </c>
    </row>
    <row r="1017" spans="1:2" x14ac:dyDescent="0.2">
      <c r="A1017">
        <v>1401040</v>
      </c>
      <c r="B1017">
        <v>3.59</v>
      </c>
    </row>
    <row r="1018" spans="1:2" x14ac:dyDescent="0.2">
      <c r="A1018">
        <v>1401050</v>
      </c>
      <c r="B1018">
        <v>3.4550000000000001</v>
      </c>
    </row>
    <row r="1019" spans="1:2" x14ac:dyDescent="0.2">
      <c r="A1019">
        <v>1401060</v>
      </c>
      <c r="B1019">
        <v>3.7149999999999999</v>
      </c>
    </row>
    <row r="1020" spans="1:2" x14ac:dyDescent="0.2">
      <c r="A1020">
        <v>1401070</v>
      </c>
      <c r="B1020">
        <v>2.4329999999999998</v>
      </c>
    </row>
    <row r="1021" spans="1:2" x14ac:dyDescent="0.2">
      <c r="A1021">
        <v>1401080</v>
      </c>
      <c r="B1021">
        <v>1.5960000000000001</v>
      </c>
    </row>
    <row r="1022" spans="1:2" x14ac:dyDescent="0.2">
      <c r="A1022">
        <v>1401090</v>
      </c>
      <c r="B1022">
        <v>1.494</v>
      </c>
    </row>
    <row r="1023" spans="1:2" x14ac:dyDescent="0.2">
      <c r="A1023">
        <v>1401100</v>
      </c>
      <c r="B1023">
        <v>1.4359999999999999</v>
      </c>
    </row>
    <row r="1024" spans="1:2" x14ac:dyDescent="0.2">
      <c r="A1024">
        <v>1401110</v>
      </c>
      <c r="B1024">
        <v>1.9510000000000001</v>
      </c>
    </row>
    <row r="1025" spans="1:2" x14ac:dyDescent="0.2">
      <c r="A1025">
        <v>1401120</v>
      </c>
      <c r="B1025">
        <v>1.9930000000000001</v>
      </c>
    </row>
    <row r="1026" spans="1:2" x14ac:dyDescent="0.2">
      <c r="A1026">
        <v>1401130</v>
      </c>
      <c r="B1026">
        <v>2.2690000000000001</v>
      </c>
    </row>
    <row r="1027" spans="1:2" x14ac:dyDescent="0.2">
      <c r="A1027">
        <v>1401140</v>
      </c>
      <c r="B1027">
        <v>3.09</v>
      </c>
    </row>
    <row r="1028" spans="1:2" x14ac:dyDescent="0.2">
      <c r="A1028">
        <v>1401150</v>
      </c>
      <c r="B1028">
        <v>3.0129999999999999</v>
      </c>
    </row>
    <row r="1029" spans="1:2" x14ac:dyDescent="0.2">
      <c r="A1029">
        <v>1401160</v>
      </c>
      <c r="B1029">
        <v>2.504</v>
      </c>
    </row>
    <row r="1030" spans="1:2" x14ac:dyDescent="0.2">
      <c r="A1030">
        <v>1401170</v>
      </c>
      <c r="B1030">
        <v>2.8650000000000002</v>
      </c>
    </row>
    <row r="1031" spans="1:2" x14ac:dyDescent="0.2">
      <c r="A1031">
        <v>1401180</v>
      </c>
      <c r="B1031">
        <v>3.1629999999999998</v>
      </c>
    </row>
    <row r="1032" spans="1:2" x14ac:dyDescent="0.2">
      <c r="A1032">
        <v>1500010</v>
      </c>
      <c r="B1032">
        <v>2.468</v>
      </c>
    </row>
    <row r="1033" spans="1:2" x14ac:dyDescent="0.2">
      <c r="A1033">
        <v>1500020</v>
      </c>
      <c r="B1033">
        <v>8.9930000000000003</v>
      </c>
    </row>
    <row r="1034" spans="1:2" x14ac:dyDescent="0.2">
      <c r="A1034">
        <v>1500030</v>
      </c>
      <c r="B1034">
        <v>2.738</v>
      </c>
    </row>
    <row r="1035" spans="1:2" x14ac:dyDescent="0.2">
      <c r="A1035">
        <v>1500040</v>
      </c>
      <c r="B1035">
        <v>1.9019999999999999</v>
      </c>
    </row>
    <row r="1036" spans="1:2" x14ac:dyDescent="0.2">
      <c r="A1036">
        <v>1500050</v>
      </c>
      <c r="B1036">
        <v>3.899</v>
      </c>
    </row>
    <row r="1037" spans="1:2" x14ac:dyDescent="0.2">
      <c r="A1037">
        <v>1500060</v>
      </c>
      <c r="B1037">
        <v>7.0620000000000003</v>
      </c>
    </row>
    <row r="1038" spans="1:2" x14ac:dyDescent="0.2">
      <c r="A1038">
        <v>1500070</v>
      </c>
      <c r="B1038">
        <v>2.3719999999999999</v>
      </c>
    </row>
    <row r="1039" spans="1:2" x14ac:dyDescent="0.2">
      <c r="A1039">
        <v>1500080</v>
      </c>
      <c r="B1039">
        <v>5.6589999999999998</v>
      </c>
    </row>
    <row r="1040" spans="1:2" x14ac:dyDescent="0.2">
      <c r="A1040">
        <v>1500090</v>
      </c>
      <c r="B1040">
        <v>2.13</v>
      </c>
    </row>
    <row r="1041" spans="1:2" x14ac:dyDescent="0.2">
      <c r="A1041">
        <v>1500100</v>
      </c>
      <c r="B1041">
        <v>2.41</v>
      </c>
    </row>
    <row r="1042" spans="1:2" x14ac:dyDescent="0.2">
      <c r="A1042">
        <v>1500101</v>
      </c>
      <c r="B1042">
        <v>1.976</v>
      </c>
    </row>
    <row r="1043" spans="1:2" x14ac:dyDescent="0.2">
      <c r="A1043">
        <v>1500110</v>
      </c>
      <c r="B1043">
        <v>3.4590000000000001</v>
      </c>
    </row>
    <row r="1044" spans="1:2" x14ac:dyDescent="0.2">
      <c r="A1044">
        <v>1500120</v>
      </c>
      <c r="B1044">
        <v>2.2320000000000002</v>
      </c>
    </row>
    <row r="1045" spans="1:2" x14ac:dyDescent="0.2">
      <c r="A1045">
        <v>1500130</v>
      </c>
      <c r="B1045">
        <v>4.3559999999999999</v>
      </c>
    </row>
    <row r="1046" spans="1:2" x14ac:dyDescent="0.2">
      <c r="A1046">
        <v>1500140</v>
      </c>
      <c r="B1046">
        <v>2.7120000000000002</v>
      </c>
    </row>
    <row r="1047" spans="1:2" x14ac:dyDescent="0.2">
      <c r="A1047">
        <v>1500150</v>
      </c>
      <c r="B1047">
        <v>2.6920000000000002</v>
      </c>
    </row>
    <row r="1048" spans="1:2" x14ac:dyDescent="0.2">
      <c r="A1048">
        <v>1500160</v>
      </c>
      <c r="B1048">
        <v>2.6840000000000002</v>
      </c>
    </row>
    <row r="1049" spans="1:2" x14ac:dyDescent="0.2">
      <c r="A1049">
        <v>1500170</v>
      </c>
      <c r="B1049">
        <v>2.2559999999999998</v>
      </c>
    </row>
    <row r="1050" spans="1:2" x14ac:dyDescent="0.2">
      <c r="A1050">
        <v>1500180</v>
      </c>
      <c r="B1050">
        <v>2.0430000000000001</v>
      </c>
    </row>
    <row r="1051" spans="1:2" x14ac:dyDescent="0.2">
      <c r="A1051">
        <v>1500190</v>
      </c>
      <c r="B1051">
        <v>4.9279999999999999</v>
      </c>
    </row>
    <row r="1052" spans="1:2" x14ac:dyDescent="0.2">
      <c r="A1052">
        <v>1500200</v>
      </c>
      <c r="B1052">
        <v>3.9390000000000001</v>
      </c>
    </row>
    <row r="1053" spans="1:2" x14ac:dyDescent="0.2">
      <c r="A1053">
        <v>1500210</v>
      </c>
      <c r="B1053">
        <v>2.4359999999999999</v>
      </c>
    </row>
    <row r="1054" spans="1:2" x14ac:dyDescent="0.2">
      <c r="A1054">
        <v>1500220</v>
      </c>
      <c r="B1054">
        <v>2.1970000000000001</v>
      </c>
    </row>
    <row r="1055" spans="1:2" x14ac:dyDescent="0.2">
      <c r="A1055">
        <v>1500230</v>
      </c>
      <c r="B1055">
        <v>4.0410000000000004</v>
      </c>
    </row>
    <row r="1056" spans="1:2" x14ac:dyDescent="0.2">
      <c r="A1056">
        <v>1500240</v>
      </c>
      <c r="B1056">
        <v>1.9490000000000001</v>
      </c>
    </row>
    <row r="1057" spans="1:2" x14ac:dyDescent="0.2">
      <c r="A1057">
        <v>1500250</v>
      </c>
      <c r="B1057">
        <v>3.3820000000000001</v>
      </c>
    </row>
    <row r="1058" spans="1:2" x14ac:dyDescent="0.2">
      <c r="A1058">
        <v>1500260</v>
      </c>
      <c r="B1058">
        <v>3.8679999999999999</v>
      </c>
    </row>
    <row r="1059" spans="1:2" x14ac:dyDescent="0.2">
      <c r="A1059">
        <v>1500270</v>
      </c>
      <c r="B1059">
        <v>3.2919999999999998</v>
      </c>
    </row>
    <row r="1060" spans="1:2" x14ac:dyDescent="0.2">
      <c r="A1060">
        <v>1500280</v>
      </c>
      <c r="B1060">
        <v>2.3319999999999999</v>
      </c>
    </row>
    <row r="1061" spans="1:2" x14ac:dyDescent="0.2">
      <c r="A1061">
        <v>1500290</v>
      </c>
      <c r="B1061">
        <v>2.1440000000000001</v>
      </c>
    </row>
    <row r="1062" spans="1:2" x14ac:dyDescent="0.2">
      <c r="A1062">
        <v>1500300</v>
      </c>
      <c r="B1062">
        <v>3.238</v>
      </c>
    </row>
    <row r="1063" spans="1:2" x14ac:dyDescent="0.2">
      <c r="A1063">
        <v>1500310</v>
      </c>
      <c r="B1063">
        <v>2.8319999999999999</v>
      </c>
    </row>
    <row r="1064" spans="1:2" x14ac:dyDescent="0.2">
      <c r="A1064">
        <v>1500320</v>
      </c>
      <c r="B1064">
        <v>1.597</v>
      </c>
    </row>
    <row r="1065" spans="1:2" x14ac:dyDescent="0.2">
      <c r="A1065">
        <v>1500330</v>
      </c>
      <c r="B1065">
        <v>1.5009999999999999</v>
      </c>
    </row>
    <row r="1066" spans="1:2" x14ac:dyDescent="0.2">
      <c r="A1066">
        <v>1500340</v>
      </c>
      <c r="B1066">
        <v>2.7669999999999999</v>
      </c>
    </row>
    <row r="1067" spans="1:2" x14ac:dyDescent="0.2">
      <c r="A1067">
        <v>1500350</v>
      </c>
      <c r="B1067">
        <v>4.4550000000000001</v>
      </c>
    </row>
    <row r="1068" spans="1:2" x14ac:dyDescent="0.2">
      <c r="A1068">
        <v>1500360</v>
      </c>
      <c r="B1068">
        <v>1.8560000000000001</v>
      </c>
    </row>
    <row r="1069" spans="1:2" x14ac:dyDescent="0.2">
      <c r="A1069">
        <v>1500370</v>
      </c>
      <c r="B1069">
        <v>2.052</v>
      </c>
    </row>
    <row r="1070" spans="1:2" x14ac:dyDescent="0.2">
      <c r="A1070">
        <v>1500380</v>
      </c>
      <c r="B1070">
        <v>2.6509999999999998</v>
      </c>
    </row>
    <row r="1071" spans="1:2" x14ac:dyDescent="0.2">
      <c r="A1071">
        <v>1500390</v>
      </c>
      <c r="B1071">
        <v>1.6870000000000001</v>
      </c>
    </row>
    <row r="1072" spans="1:2" x14ac:dyDescent="0.2">
      <c r="A1072">
        <v>1500400</v>
      </c>
      <c r="B1072">
        <v>1.647</v>
      </c>
    </row>
    <row r="1073" spans="1:2" x14ac:dyDescent="0.2">
      <c r="A1073">
        <v>1500410</v>
      </c>
      <c r="B1073">
        <v>1.732</v>
      </c>
    </row>
    <row r="1074" spans="1:2" x14ac:dyDescent="0.2">
      <c r="A1074">
        <v>1500420</v>
      </c>
      <c r="B1074">
        <v>1.6419999999999999</v>
      </c>
    </row>
    <row r="1075" spans="1:2" x14ac:dyDescent="0.2">
      <c r="A1075">
        <v>1500430</v>
      </c>
      <c r="B1075">
        <v>2.972</v>
      </c>
    </row>
    <row r="1076" spans="1:2" x14ac:dyDescent="0.2">
      <c r="A1076">
        <v>1500440</v>
      </c>
      <c r="B1076">
        <v>2.3090000000000002</v>
      </c>
    </row>
    <row r="1077" spans="1:2" x14ac:dyDescent="0.2">
      <c r="A1077">
        <v>1500450</v>
      </c>
      <c r="B1077">
        <v>3.4529999999999998</v>
      </c>
    </row>
    <row r="1078" spans="1:2" x14ac:dyDescent="0.2">
      <c r="A1078">
        <v>1500460</v>
      </c>
      <c r="B1078">
        <v>3.9860000000000002</v>
      </c>
    </row>
    <row r="1079" spans="1:2" x14ac:dyDescent="0.2">
      <c r="A1079">
        <v>1500470</v>
      </c>
      <c r="B1079">
        <v>3.7909999999999999</v>
      </c>
    </row>
    <row r="1080" spans="1:2" x14ac:dyDescent="0.2">
      <c r="A1080">
        <v>1500480</v>
      </c>
      <c r="B1080">
        <v>6.17</v>
      </c>
    </row>
    <row r="1081" spans="1:2" x14ac:dyDescent="0.2">
      <c r="A1081">
        <v>1500490</v>
      </c>
      <c r="B1081">
        <v>2.8610000000000002</v>
      </c>
    </row>
    <row r="1082" spans="1:2" x14ac:dyDescent="0.2">
      <c r="A1082">
        <v>1500500</v>
      </c>
      <c r="B1082">
        <v>2.3420000000000001</v>
      </c>
    </row>
    <row r="1083" spans="1:2" x14ac:dyDescent="0.2">
      <c r="A1083">
        <v>1500510</v>
      </c>
      <c r="B1083">
        <v>1.9690000000000001</v>
      </c>
    </row>
    <row r="1084" spans="1:2" x14ac:dyDescent="0.2">
      <c r="A1084">
        <v>1500520</v>
      </c>
      <c r="B1084">
        <v>6.1769999999999996</v>
      </c>
    </row>
    <row r="1085" spans="1:2" x14ac:dyDescent="0.2">
      <c r="A1085">
        <v>1500530</v>
      </c>
      <c r="B1085">
        <v>4.4169999999999998</v>
      </c>
    </row>
    <row r="1086" spans="1:2" x14ac:dyDescent="0.2">
      <c r="A1086">
        <v>1500540</v>
      </c>
      <c r="B1086">
        <v>3.012</v>
      </c>
    </row>
    <row r="1087" spans="1:2" x14ac:dyDescent="0.2">
      <c r="A1087">
        <v>1500550</v>
      </c>
      <c r="B1087">
        <v>2.5129999999999999</v>
      </c>
    </row>
    <row r="1088" spans="1:2" x14ac:dyDescent="0.2">
      <c r="A1088">
        <v>1500560</v>
      </c>
      <c r="B1088">
        <v>3.004</v>
      </c>
    </row>
    <row r="1089" spans="1:2" x14ac:dyDescent="0.2">
      <c r="A1089">
        <v>1500570</v>
      </c>
      <c r="B1089">
        <v>5.7469999999999999</v>
      </c>
    </row>
    <row r="1090" spans="1:2" x14ac:dyDescent="0.2">
      <c r="A1090">
        <v>1500580</v>
      </c>
      <c r="B1090">
        <v>7.35</v>
      </c>
    </row>
    <row r="1091" spans="1:2" x14ac:dyDescent="0.2">
      <c r="A1091">
        <v>1500590</v>
      </c>
      <c r="B1091">
        <v>7.2089999999999996</v>
      </c>
    </row>
    <row r="1092" spans="1:2" x14ac:dyDescent="0.2">
      <c r="A1092">
        <v>1500600</v>
      </c>
      <c r="B1092">
        <v>5.0389999999999997</v>
      </c>
    </row>
    <row r="1093" spans="1:2" x14ac:dyDescent="0.2">
      <c r="A1093">
        <v>1500610</v>
      </c>
      <c r="B1093">
        <v>3.7440000000000002</v>
      </c>
    </row>
    <row r="1094" spans="1:2" x14ac:dyDescent="0.2">
      <c r="A1094">
        <v>1500620</v>
      </c>
      <c r="B1094">
        <v>3.83</v>
      </c>
    </row>
    <row r="1095" spans="1:2" x14ac:dyDescent="0.2">
      <c r="A1095">
        <v>1500630</v>
      </c>
      <c r="B1095">
        <v>1.88</v>
      </c>
    </row>
    <row r="1096" spans="1:2" x14ac:dyDescent="0.2">
      <c r="A1096">
        <v>1500640</v>
      </c>
      <c r="B1096">
        <v>4.0209999999999999</v>
      </c>
    </row>
    <row r="1097" spans="1:2" x14ac:dyDescent="0.2">
      <c r="A1097">
        <v>1500650</v>
      </c>
      <c r="B1097">
        <v>3.6989999999999998</v>
      </c>
    </row>
    <row r="1098" spans="1:2" x14ac:dyDescent="0.2">
      <c r="A1098">
        <v>1500660</v>
      </c>
      <c r="B1098">
        <v>2.016</v>
      </c>
    </row>
    <row r="1099" spans="1:2" x14ac:dyDescent="0.2">
      <c r="A1099">
        <v>1500670</v>
      </c>
      <c r="B1099">
        <v>1.726</v>
      </c>
    </row>
    <row r="1100" spans="1:2" x14ac:dyDescent="0.2">
      <c r="A1100">
        <v>1500680</v>
      </c>
      <c r="B1100">
        <v>2.0609999999999999</v>
      </c>
    </row>
    <row r="1101" spans="1:2" x14ac:dyDescent="0.2">
      <c r="A1101">
        <v>1500690</v>
      </c>
      <c r="B1101">
        <v>1.573</v>
      </c>
    </row>
    <row r="1102" spans="1:2" x14ac:dyDescent="0.2">
      <c r="A1102">
        <v>1500700</v>
      </c>
      <c r="B1102">
        <v>1.7809999999999999</v>
      </c>
    </row>
    <row r="1103" spans="1:2" x14ac:dyDescent="0.2">
      <c r="A1103">
        <v>1500710</v>
      </c>
      <c r="B1103">
        <v>1.5780000000000001</v>
      </c>
    </row>
    <row r="1104" spans="1:2" x14ac:dyDescent="0.2">
      <c r="A1104">
        <v>1500720</v>
      </c>
      <c r="B1104">
        <v>1.5960000000000001</v>
      </c>
    </row>
    <row r="1105" spans="1:2" x14ac:dyDescent="0.2">
      <c r="A1105">
        <v>1500730</v>
      </c>
      <c r="B1105">
        <v>1.885</v>
      </c>
    </row>
    <row r="1106" spans="1:2" x14ac:dyDescent="0.2">
      <c r="A1106">
        <v>1500740</v>
      </c>
      <c r="B1106">
        <v>1.615</v>
      </c>
    </row>
    <row r="1107" spans="1:2" x14ac:dyDescent="0.2">
      <c r="A1107">
        <v>1500750</v>
      </c>
      <c r="B1107">
        <v>1.427</v>
      </c>
    </row>
    <row r="1108" spans="1:2" x14ac:dyDescent="0.2">
      <c r="A1108">
        <v>1500760</v>
      </c>
      <c r="B1108">
        <v>1.4279999999999999</v>
      </c>
    </row>
    <row r="1109" spans="1:2" x14ac:dyDescent="0.2">
      <c r="A1109">
        <v>1500770</v>
      </c>
      <c r="B1109">
        <v>1.5309999999999999</v>
      </c>
    </row>
    <row r="1110" spans="1:2" x14ac:dyDescent="0.2">
      <c r="A1110">
        <v>1500780</v>
      </c>
      <c r="B1110">
        <v>1.581</v>
      </c>
    </row>
    <row r="1111" spans="1:2" x14ac:dyDescent="0.2">
      <c r="A1111">
        <v>1500790</v>
      </c>
      <c r="B1111">
        <v>1.8440000000000001</v>
      </c>
    </row>
    <row r="1112" spans="1:2" x14ac:dyDescent="0.2">
      <c r="A1112">
        <v>1500800</v>
      </c>
      <c r="B1112">
        <v>1.53</v>
      </c>
    </row>
    <row r="1113" spans="1:2" x14ac:dyDescent="0.2">
      <c r="A1113">
        <v>1500810</v>
      </c>
      <c r="B1113">
        <v>1.5289999999999999</v>
      </c>
    </row>
    <row r="1114" spans="1:2" x14ac:dyDescent="0.2">
      <c r="A1114">
        <v>1500820</v>
      </c>
      <c r="B1114">
        <v>1.494</v>
      </c>
    </row>
    <row r="1115" spans="1:2" x14ac:dyDescent="0.2">
      <c r="A1115">
        <v>1500830</v>
      </c>
      <c r="B1115">
        <v>1.631</v>
      </c>
    </row>
    <row r="1116" spans="1:2" x14ac:dyDescent="0.2">
      <c r="A1116">
        <v>1500840</v>
      </c>
      <c r="B1116">
        <v>1.67</v>
      </c>
    </row>
    <row r="1117" spans="1:2" x14ac:dyDescent="0.2">
      <c r="A1117">
        <v>1500850</v>
      </c>
      <c r="B1117">
        <v>1.6519999999999999</v>
      </c>
    </row>
    <row r="1118" spans="1:2" x14ac:dyDescent="0.2">
      <c r="A1118">
        <v>1500860</v>
      </c>
      <c r="B1118">
        <v>1.6379999999999999</v>
      </c>
    </row>
    <row r="1119" spans="1:2" x14ac:dyDescent="0.2">
      <c r="A1119">
        <v>1500870</v>
      </c>
      <c r="B1119">
        <v>1.599</v>
      </c>
    </row>
    <row r="1120" spans="1:2" x14ac:dyDescent="0.2">
      <c r="A1120">
        <v>1500880</v>
      </c>
      <c r="B1120">
        <v>1.6990000000000001</v>
      </c>
    </row>
    <row r="1121" spans="1:2" x14ac:dyDescent="0.2">
      <c r="A1121">
        <v>1500890</v>
      </c>
      <c r="B1121">
        <v>1.6759999999999999</v>
      </c>
    </row>
    <row r="1122" spans="1:2" x14ac:dyDescent="0.2">
      <c r="A1122">
        <v>1500900</v>
      </c>
      <c r="B1122">
        <v>1.59</v>
      </c>
    </row>
    <row r="1123" spans="1:2" x14ac:dyDescent="0.2">
      <c r="A1123">
        <v>1500910</v>
      </c>
      <c r="B1123">
        <v>1.964</v>
      </c>
    </row>
    <row r="1124" spans="1:2" x14ac:dyDescent="0.2">
      <c r="A1124">
        <v>1500920</v>
      </c>
      <c r="B1124">
        <v>1.5649999999999999</v>
      </c>
    </row>
    <row r="1125" spans="1:2" x14ac:dyDescent="0.2">
      <c r="A1125">
        <v>1500930</v>
      </c>
      <c r="B1125">
        <v>2.0960000000000001</v>
      </c>
    </row>
    <row r="1126" spans="1:2" x14ac:dyDescent="0.2">
      <c r="A1126">
        <v>1500940</v>
      </c>
      <c r="B1126">
        <v>1.78</v>
      </c>
    </row>
    <row r="1127" spans="1:2" x14ac:dyDescent="0.2">
      <c r="A1127">
        <v>1500950</v>
      </c>
      <c r="B1127">
        <v>2.2120000000000002</v>
      </c>
    </row>
    <row r="1128" spans="1:2" x14ac:dyDescent="0.2">
      <c r="A1128">
        <v>1500960</v>
      </c>
      <c r="B1128">
        <v>1.7290000000000001</v>
      </c>
    </row>
    <row r="1129" spans="1:2" x14ac:dyDescent="0.2">
      <c r="A1129">
        <v>1500970</v>
      </c>
      <c r="B1129">
        <v>2.3580000000000001</v>
      </c>
    </row>
    <row r="1130" spans="1:2" x14ac:dyDescent="0.2">
      <c r="A1130">
        <v>1500980</v>
      </c>
      <c r="B1130">
        <v>2.052</v>
      </c>
    </row>
    <row r="1131" spans="1:2" x14ac:dyDescent="0.2">
      <c r="A1131">
        <v>1500990</v>
      </c>
      <c r="B1131">
        <v>1.897</v>
      </c>
    </row>
    <row r="1132" spans="1:2" x14ac:dyDescent="0.2">
      <c r="A1132">
        <v>1501000</v>
      </c>
      <c r="B1132">
        <v>1.41</v>
      </c>
    </row>
    <row r="1133" spans="1:2" x14ac:dyDescent="0.2">
      <c r="A1133">
        <v>1501010</v>
      </c>
      <c r="B1133">
        <v>1.48</v>
      </c>
    </row>
    <row r="1134" spans="1:2" x14ac:dyDescent="0.2">
      <c r="A1134">
        <v>1501020</v>
      </c>
      <c r="B1134">
        <v>1.742</v>
      </c>
    </row>
    <row r="1135" spans="1:2" x14ac:dyDescent="0.2">
      <c r="A1135">
        <v>1501030</v>
      </c>
      <c r="B1135">
        <v>1.7529999999999999</v>
      </c>
    </row>
    <row r="1136" spans="1:2" x14ac:dyDescent="0.2">
      <c r="A1136">
        <v>1501040</v>
      </c>
      <c r="B1136">
        <v>1.7410000000000001</v>
      </c>
    </row>
    <row r="1137" spans="1:2" x14ac:dyDescent="0.2">
      <c r="A1137">
        <v>1501050</v>
      </c>
      <c r="B1137">
        <v>1.6950000000000001</v>
      </c>
    </row>
    <row r="1138" spans="1:2" x14ac:dyDescent="0.2">
      <c r="A1138">
        <v>1501060</v>
      </c>
      <c r="B1138">
        <v>1.73</v>
      </c>
    </row>
    <row r="1139" spans="1:2" x14ac:dyDescent="0.2">
      <c r="A1139">
        <v>1501070</v>
      </c>
      <c r="B1139">
        <v>1.5820000000000001</v>
      </c>
    </row>
    <row r="1140" spans="1:2" x14ac:dyDescent="0.2">
      <c r="A1140">
        <v>1501080</v>
      </c>
      <c r="B1140">
        <v>2.0840000000000001</v>
      </c>
    </row>
    <row r="1141" spans="1:2" x14ac:dyDescent="0.2">
      <c r="A1141">
        <v>1501090</v>
      </c>
      <c r="B1141">
        <v>4.5060000000000002</v>
      </c>
    </row>
    <row r="1142" spans="1:2" x14ac:dyDescent="0.2">
      <c r="A1142">
        <v>1501091</v>
      </c>
      <c r="B1142">
        <v>4.8140000000000001</v>
      </c>
    </row>
    <row r="1143" spans="1:2" x14ac:dyDescent="0.2">
      <c r="A1143">
        <v>1501100</v>
      </c>
      <c r="B1143">
        <v>2.0659999999999998</v>
      </c>
    </row>
    <row r="1144" spans="1:2" x14ac:dyDescent="0.2">
      <c r="A1144">
        <v>1501110</v>
      </c>
      <c r="B1144">
        <v>2.4159999999999999</v>
      </c>
    </row>
    <row r="1145" spans="1:2" x14ac:dyDescent="0.2">
      <c r="A1145">
        <v>1501120</v>
      </c>
      <c r="B1145">
        <v>1.7509999999999999</v>
      </c>
    </row>
    <row r="1146" spans="1:2" x14ac:dyDescent="0.2">
      <c r="A1146">
        <v>1501130</v>
      </c>
      <c r="B1146">
        <v>1.9379999999999999</v>
      </c>
    </row>
    <row r="1147" spans="1:2" x14ac:dyDescent="0.2">
      <c r="A1147">
        <v>1501140</v>
      </c>
      <c r="B1147">
        <v>1.7430000000000001</v>
      </c>
    </row>
    <row r="1148" spans="1:2" x14ac:dyDescent="0.2">
      <c r="A1148">
        <v>1501150</v>
      </c>
      <c r="B1148">
        <v>1.754</v>
      </c>
    </row>
    <row r="1149" spans="1:2" x14ac:dyDescent="0.2">
      <c r="A1149">
        <v>1501160</v>
      </c>
      <c r="B1149">
        <v>1.82</v>
      </c>
    </row>
    <row r="1150" spans="1:2" x14ac:dyDescent="0.2">
      <c r="A1150">
        <v>1501170</v>
      </c>
      <c r="B1150">
        <v>1.8240000000000001</v>
      </c>
    </row>
    <row r="1151" spans="1:2" x14ac:dyDescent="0.2">
      <c r="A1151">
        <v>1501180</v>
      </c>
      <c r="B1151">
        <v>1.7729999999999999</v>
      </c>
    </row>
    <row r="1152" spans="1:2" x14ac:dyDescent="0.2">
      <c r="A1152">
        <v>1501190</v>
      </c>
      <c r="B1152">
        <v>1.8180000000000001</v>
      </c>
    </row>
    <row r="1153" spans="1:2" x14ac:dyDescent="0.2">
      <c r="A1153">
        <v>1501200</v>
      </c>
      <c r="B1153">
        <v>1.3819999999999999</v>
      </c>
    </row>
    <row r="1154" spans="1:2" x14ac:dyDescent="0.2">
      <c r="A1154">
        <v>1501210</v>
      </c>
      <c r="B1154">
        <v>1.794</v>
      </c>
    </row>
    <row r="1155" spans="1:2" x14ac:dyDescent="0.2">
      <c r="A1155">
        <v>1501220</v>
      </c>
      <c r="B1155">
        <v>1.58</v>
      </c>
    </row>
    <row r="1156" spans="1:2" x14ac:dyDescent="0.2">
      <c r="A1156">
        <v>1501230</v>
      </c>
      <c r="B1156">
        <v>1.629</v>
      </c>
    </row>
    <row r="1157" spans="1:2" x14ac:dyDescent="0.2">
      <c r="A1157">
        <v>1501240</v>
      </c>
      <c r="B1157">
        <v>1.6890000000000001</v>
      </c>
    </row>
    <row r="1158" spans="1:2" x14ac:dyDescent="0.2">
      <c r="A1158">
        <v>1501250</v>
      </c>
      <c r="B1158">
        <v>1.9139999999999999</v>
      </c>
    </row>
    <row r="1159" spans="1:2" x14ac:dyDescent="0.2">
      <c r="A1159">
        <v>1501260</v>
      </c>
      <c r="B1159">
        <v>1.671</v>
      </c>
    </row>
    <row r="1160" spans="1:2" x14ac:dyDescent="0.2">
      <c r="A1160">
        <v>1501270</v>
      </c>
      <c r="B1160">
        <v>5.38</v>
      </c>
    </row>
    <row r="1161" spans="1:2" x14ac:dyDescent="0.2">
      <c r="A1161">
        <v>1501271</v>
      </c>
      <c r="B1161">
        <v>2.1320000000000001</v>
      </c>
    </row>
    <row r="1162" spans="1:2" x14ac:dyDescent="0.2">
      <c r="A1162">
        <v>1501280</v>
      </c>
      <c r="B1162">
        <v>3.109</v>
      </c>
    </row>
    <row r="1163" spans="1:2" x14ac:dyDescent="0.2">
      <c r="A1163">
        <v>1501281</v>
      </c>
      <c r="B1163">
        <v>2.0329999999999999</v>
      </c>
    </row>
    <row r="1164" spans="1:2" x14ac:dyDescent="0.2">
      <c r="A1164">
        <v>1501290</v>
      </c>
      <c r="B1164">
        <v>1.667</v>
      </c>
    </row>
    <row r="1165" spans="1:2" x14ac:dyDescent="0.2">
      <c r="A1165">
        <v>1501291</v>
      </c>
      <c r="B1165">
        <v>2.6920000000000002</v>
      </c>
    </row>
    <row r="1166" spans="1:2" x14ac:dyDescent="0.2">
      <c r="A1166">
        <v>1501292</v>
      </c>
      <c r="B1166">
        <v>2.3580000000000001</v>
      </c>
    </row>
    <row r="1167" spans="1:2" x14ac:dyDescent="0.2">
      <c r="A1167">
        <v>1501300</v>
      </c>
      <c r="B1167">
        <v>2.4329999999999998</v>
      </c>
    </row>
    <row r="1168" spans="1:2" x14ac:dyDescent="0.2">
      <c r="A1168">
        <v>1501310</v>
      </c>
      <c r="B1168">
        <v>3.6749999999999998</v>
      </c>
    </row>
    <row r="1169" spans="1:2" x14ac:dyDescent="0.2">
      <c r="A1169">
        <v>1501311</v>
      </c>
      <c r="B1169">
        <v>2.3570000000000002</v>
      </c>
    </row>
    <row r="1170" spans="1:2" x14ac:dyDescent="0.2">
      <c r="A1170">
        <v>1501320</v>
      </c>
      <c r="B1170">
        <v>2.887</v>
      </c>
    </row>
    <row r="1171" spans="1:2" x14ac:dyDescent="0.2">
      <c r="A1171">
        <v>1501330</v>
      </c>
      <c r="B1171">
        <v>1.7</v>
      </c>
    </row>
    <row r="1172" spans="1:2" x14ac:dyDescent="0.2">
      <c r="A1172">
        <v>1501340</v>
      </c>
      <c r="B1172">
        <v>1.6579999999999999</v>
      </c>
    </row>
    <row r="1173" spans="1:2" x14ac:dyDescent="0.2">
      <c r="A1173">
        <v>1501350</v>
      </c>
      <c r="B1173">
        <v>1.649</v>
      </c>
    </row>
    <row r="1174" spans="1:2" x14ac:dyDescent="0.2">
      <c r="A1174">
        <v>1501360</v>
      </c>
      <c r="B1174">
        <v>1.8660000000000001</v>
      </c>
    </row>
    <row r="1175" spans="1:2" x14ac:dyDescent="0.2">
      <c r="A1175">
        <v>1501370</v>
      </c>
      <c r="B1175">
        <v>1.6619999999999999</v>
      </c>
    </row>
    <row r="1176" spans="1:2" x14ac:dyDescent="0.2">
      <c r="A1176">
        <v>1501380</v>
      </c>
      <c r="B1176">
        <v>1.667</v>
      </c>
    </row>
    <row r="1177" spans="1:2" x14ac:dyDescent="0.2">
      <c r="A1177">
        <v>1501390</v>
      </c>
      <c r="B1177">
        <v>1.8460000000000001</v>
      </c>
    </row>
    <row r="1178" spans="1:2" x14ac:dyDescent="0.2">
      <c r="A1178">
        <v>1501400</v>
      </c>
      <c r="B1178">
        <v>2.0379999999999998</v>
      </c>
    </row>
    <row r="1179" spans="1:2" x14ac:dyDescent="0.2">
      <c r="A1179">
        <v>1501410</v>
      </c>
      <c r="B1179">
        <v>1.633</v>
      </c>
    </row>
    <row r="1180" spans="1:2" x14ac:dyDescent="0.2">
      <c r="A1180">
        <v>1501420</v>
      </c>
      <c r="B1180">
        <v>1.917</v>
      </c>
    </row>
    <row r="1181" spans="1:2" x14ac:dyDescent="0.2">
      <c r="A1181">
        <v>1501430</v>
      </c>
      <c r="B1181">
        <v>1.6930000000000001</v>
      </c>
    </row>
    <row r="1182" spans="1:2" x14ac:dyDescent="0.2">
      <c r="A1182">
        <v>1501440</v>
      </c>
      <c r="B1182">
        <v>2.5449999999999999</v>
      </c>
    </row>
    <row r="1183" spans="1:2" x14ac:dyDescent="0.2">
      <c r="A1183">
        <v>1501450</v>
      </c>
      <c r="B1183">
        <v>1.837</v>
      </c>
    </row>
    <row r="1184" spans="1:2" x14ac:dyDescent="0.2">
      <c r="A1184">
        <v>1501460</v>
      </c>
      <c r="B1184">
        <v>2.7789999999999999</v>
      </c>
    </row>
    <row r="1185" spans="1:2" x14ac:dyDescent="0.2">
      <c r="A1185">
        <v>1501470</v>
      </c>
      <c r="B1185">
        <v>4.9109999999999996</v>
      </c>
    </row>
    <row r="1186" spans="1:2" x14ac:dyDescent="0.2">
      <c r="A1186">
        <v>1501480</v>
      </c>
      <c r="B1186">
        <v>5.5810000000000004</v>
      </c>
    </row>
    <row r="1187" spans="1:2" x14ac:dyDescent="0.2">
      <c r="A1187">
        <v>1501490</v>
      </c>
      <c r="B1187">
        <v>3.476</v>
      </c>
    </row>
    <row r="1188" spans="1:2" x14ac:dyDescent="0.2">
      <c r="A1188">
        <v>1501500</v>
      </c>
      <c r="B1188">
        <v>2.3639999999999999</v>
      </c>
    </row>
    <row r="1189" spans="1:2" x14ac:dyDescent="0.2">
      <c r="A1189">
        <v>1501510</v>
      </c>
      <c r="B1189">
        <v>2.504</v>
      </c>
    </row>
    <row r="1190" spans="1:2" x14ac:dyDescent="0.2">
      <c r="A1190">
        <v>1501520</v>
      </c>
      <c r="B1190">
        <v>2.3119999999999998</v>
      </c>
    </row>
    <row r="1191" spans="1:2" x14ac:dyDescent="0.2">
      <c r="A1191">
        <v>1501530</v>
      </c>
      <c r="B1191">
        <v>1.7869999999999999</v>
      </c>
    </row>
    <row r="1192" spans="1:2" x14ac:dyDescent="0.2">
      <c r="A1192">
        <v>1501540</v>
      </c>
      <c r="B1192">
        <v>2.1019999999999999</v>
      </c>
    </row>
    <row r="1193" spans="1:2" x14ac:dyDescent="0.2">
      <c r="A1193">
        <v>1501550</v>
      </c>
      <c r="B1193">
        <v>1.625</v>
      </c>
    </row>
    <row r="1194" spans="1:2" x14ac:dyDescent="0.2">
      <c r="A1194">
        <v>1501560</v>
      </c>
      <c r="B1194">
        <v>2.1880000000000002</v>
      </c>
    </row>
    <row r="1195" spans="1:2" x14ac:dyDescent="0.2">
      <c r="A1195">
        <v>1501570</v>
      </c>
      <c r="B1195">
        <v>1.8080000000000001</v>
      </c>
    </row>
    <row r="1196" spans="1:2" x14ac:dyDescent="0.2">
      <c r="A1196">
        <v>1501580</v>
      </c>
      <c r="B1196">
        <v>2.4260000000000002</v>
      </c>
    </row>
    <row r="1197" spans="1:2" x14ac:dyDescent="0.2">
      <c r="A1197">
        <v>1501590</v>
      </c>
      <c r="B1197">
        <v>3.1560000000000001</v>
      </c>
    </row>
    <row r="1198" spans="1:2" x14ac:dyDescent="0.2">
      <c r="A1198">
        <v>1501600</v>
      </c>
      <c r="B1198">
        <v>2.4049999999999998</v>
      </c>
    </row>
    <row r="1199" spans="1:2" x14ac:dyDescent="0.2">
      <c r="A1199">
        <v>1501610</v>
      </c>
      <c r="B1199">
        <v>2.31</v>
      </c>
    </row>
    <row r="1200" spans="1:2" x14ac:dyDescent="0.2">
      <c r="A1200">
        <v>1501620</v>
      </c>
      <c r="B1200">
        <v>1.736</v>
      </c>
    </row>
    <row r="1201" spans="1:2" x14ac:dyDescent="0.2">
      <c r="A1201">
        <v>1501630</v>
      </c>
      <c r="B1201">
        <v>1.619</v>
      </c>
    </row>
    <row r="1202" spans="1:2" x14ac:dyDescent="0.2">
      <c r="A1202">
        <v>1501640</v>
      </c>
      <c r="B1202">
        <v>1.8240000000000001</v>
      </c>
    </row>
    <row r="1203" spans="1:2" x14ac:dyDescent="0.2">
      <c r="A1203">
        <v>1501650</v>
      </c>
      <c r="B1203">
        <v>2.5249999999999999</v>
      </c>
    </row>
    <row r="1204" spans="1:2" x14ac:dyDescent="0.2">
      <c r="A1204">
        <v>1501660</v>
      </c>
      <c r="B1204">
        <v>1.516</v>
      </c>
    </row>
    <row r="1205" spans="1:2" x14ac:dyDescent="0.2">
      <c r="A1205">
        <v>1501670</v>
      </c>
      <c r="B1205">
        <v>2.319</v>
      </c>
    </row>
    <row r="1206" spans="1:2" x14ac:dyDescent="0.2">
      <c r="A1206">
        <v>1501680</v>
      </c>
      <c r="B1206">
        <v>1.681</v>
      </c>
    </row>
    <row r="1207" spans="1:2" x14ac:dyDescent="0.2">
      <c r="A1207">
        <v>1501690</v>
      </c>
      <c r="B1207">
        <v>1.5009999999999999</v>
      </c>
    </row>
    <row r="1208" spans="1:2" x14ac:dyDescent="0.2">
      <c r="A1208">
        <v>1501700</v>
      </c>
      <c r="B1208">
        <v>1.494</v>
      </c>
    </row>
    <row r="1209" spans="1:2" x14ac:dyDescent="0.2">
      <c r="A1209">
        <v>1501710</v>
      </c>
      <c r="B1209">
        <v>1.911</v>
      </c>
    </row>
    <row r="1210" spans="1:2" x14ac:dyDescent="0.2">
      <c r="A1210">
        <v>1501720</v>
      </c>
      <c r="B1210">
        <v>1.589</v>
      </c>
    </row>
    <row r="1211" spans="1:2" x14ac:dyDescent="0.2">
      <c r="A1211">
        <v>1501730</v>
      </c>
      <c r="B1211">
        <v>1.8089999999999999</v>
      </c>
    </row>
    <row r="1212" spans="1:2" x14ac:dyDescent="0.2">
      <c r="A1212">
        <v>1501740</v>
      </c>
      <c r="B1212">
        <v>2.2280000000000002</v>
      </c>
    </row>
    <row r="1213" spans="1:2" x14ac:dyDescent="0.2">
      <c r="A1213">
        <v>1501750</v>
      </c>
      <c r="B1213">
        <v>2.0710000000000002</v>
      </c>
    </row>
    <row r="1214" spans="1:2" x14ac:dyDescent="0.2">
      <c r="A1214">
        <v>1501760</v>
      </c>
      <c r="B1214">
        <v>1.542</v>
      </c>
    </row>
    <row r="1215" spans="1:2" x14ac:dyDescent="0.2">
      <c r="A1215">
        <v>1501770</v>
      </c>
      <c r="B1215">
        <v>1.478</v>
      </c>
    </row>
    <row r="1216" spans="1:2" x14ac:dyDescent="0.2">
      <c r="A1216">
        <v>1501780</v>
      </c>
      <c r="B1216">
        <v>2.3530000000000002</v>
      </c>
    </row>
    <row r="1217" spans="1:2" x14ac:dyDescent="0.2">
      <c r="A1217">
        <v>1501790</v>
      </c>
      <c r="B1217">
        <v>2.0529999999999999</v>
      </c>
    </row>
    <row r="1218" spans="1:2" x14ac:dyDescent="0.2">
      <c r="A1218">
        <v>1501800</v>
      </c>
      <c r="B1218">
        <v>1.7929999999999999</v>
      </c>
    </row>
    <row r="1219" spans="1:2" x14ac:dyDescent="0.2">
      <c r="A1219">
        <v>1501810</v>
      </c>
      <c r="B1219">
        <v>1.536</v>
      </c>
    </row>
    <row r="1220" spans="1:2" x14ac:dyDescent="0.2">
      <c r="A1220">
        <v>1501820</v>
      </c>
      <c r="B1220">
        <v>1.8740000000000001</v>
      </c>
    </row>
    <row r="1221" spans="1:2" x14ac:dyDescent="0.2">
      <c r="A1221">
        <v>1501830</v>
      </c>
      <c r="B1221">
        <v>1.7410000000000001</v>
      </c>
    </row>
    <row r="1222" spans="1:2" x14ac:dyDescent="0.2">
      <c r="A1222">
        <v>1501840</v>
      </c>
      <c r="B1222">
        <v>1.7290000000000001</v>
      </c>
    </row>
    <row r="1223" spans="1:2" x14ac:dyDescent="0.2">
      <c r="A1223">
        <v>1501850</v>
      </c>
      <c r="B1223">
        <v>2.3079999999999998</v>
      </c>
    </row>
    <row r="1224" spans="1:2" x14ac:dyDescent="0.2">
      <c r="A1224">
        <v>1501860</v>
      </c>
      <c r="B1224">
        <v>1.619</v>
      </c>
    </row>
    <row r="1225" spans="1:2" x14ac:dyDescent="0.2">
      <c r="A1225">
        <v>1501870</v>
      </c>
      <c r="B1225">
        <v>1.7410000000000001</v>
      </c>
    </row>
    <row r="1226" spans="1:2" x14ac:dyDescent="0.2">
      <c r="A1226">
        <v>1501880</v>
      </c>
      <c r="B1226">
        <v>2.0550000000000002</v>
      </c>
    </row>
    <row r="1227" spans="1:2" x14ac:dyDescent="0.2">
      <c r="A1227">
        <v>1501890</v>
      </c>
      <c r="B1227">
        <v>1.8580000000000001</v>
      </c>
    </row>
    <row r="1228" spans="1:2" x14ac:dyDescent="0.2">
      <c r="A1228">
        <v>1501900</v>
      </c>
      <c r="B1228">
        <v>1.9650000000000001</v>
      </c>
    </row>
    <row r="1229" spans="1:2" x14ac:dyDescent="0.2">
      <c r="A1229">
        <v>1501910</v>
      </c>
      <c r="B1229">
        <v>1.6080000000000001</v>
      </c>
    </row>
    <row r="1230" spans="1:2" x14ac:dyDescent="0.2">
      <c r="A1230">
        <v>1501920</v>
      </c>
      <c r="B1230">
        <v>1.6439999999999999</v>
      </c>
    </row>
    <row r="1231" spans="1:2" x14ac:dyDescent="0.2">
      <c r="A1231">
        <v>1501930</v>
      </c>
      <c r="B1231">
        <v>1.4379999999999999</v>
      </c>
    </row>
    <row r="1232" spans="1:2" x14ac:dyDescent="0.2">
      <c r="A1232">
        <v>1501940</v>
      </c>
      <c r="B1232">
        <v>1.5549999999999999</v>
      </c>
    </row>
    <row r="1233" spans="1:2" x14ac:dyDescent="0.2">
      <c r="A1233">
        <v>1501950</v>
      </c>
      <c r="B1233">
        <v>1.5469999999999999</v>
      </c>
    </row>
    <row r="1234" spans="1:2" x14ac:dyDescent="0.2">
      <c r="A1234">
        <v>1501960</v>
      </c>
      <c r="B1234">
        <v>1.6679999999999999</v>
      </c>
    </row>
    <row r="1235" spans="1:2" x14ac:dyDescent="0.2">
      <c r="A1235">
        <v>1501970</v>
      </c>
      <c r="B1235">
        <v>1.617</v>
      </c>
    </row>
    <row r="1236" spans="1:2" x14ac:dyDescent="0.2">
      <c r="A1236">
        <v>1501980</v>
      </c>
      <c r="B1236">
        <v>2.1469999999999998</v>
      </c>
    </row>
    <row r="1237" spans="1:2" x14ac:dyDescent="0.2">
      <c r="A1237">
        <v>1501990</v>
      </c>
      <c r="B1237">
        <v>1.796</v>
      </c>
    </row>
    <row r="1238" spans="1:2" x14ac:dyDescent="0.2">
      <c r="A1238">
        <v>1502000</v>
      </c>
      <c r="B1238">
        <v>2.0979999999999999</v>
      </c>
    </row>
    <row r="1239" spans="1:2" x14ac:dyDescent="0.2">
      <c r="A1239">
        <v>1502010</v>
      </c>
      <c r="B1239">
        <v>1.9139999999999999</v>
      </c>
    </row>
    <row r="1240" spans="1:2" x14ac:dyDescent="0.2">
      <c r="A1240">
        <v>1502020</v>
      </c>
      <c r="B1240">
        <v>1.6719999999999999</v>
      </c>
    </row>
    <row r="1241" spans="1:2" x14ac:dyDescent="0.2">
      <c r="A1241">
        <v>1502030</v>
      </c>
      <c r="B1241">
        <v>1.7869999999999999</v>
      </c>
    </row>
    <row r="1242" spans="1:2" x14ac:dyDescent="0.2">
      <c r="A1242">
        <v>1502040</v>
      </c>
      <c r="B1242">
        <v>1.3009999999999999</v>
      </c>
    </row>
    <row r="1243" spans="1:2" x14ac:dyDescent="0.2">
      <c r="A1243">
        <v>1502050</v>
      </c>
      <c r="B1243">
        <v>3.0819999999999999</v>
      </c>
    </row>
    <row r="1244" spans="1:2" x14ac:dyDescent="0.2">
      <c r="A1244">
        <v>1502060</v>
      </c>
      <c r="B1244">
        <v>10.752000000000001</v>
      </c>
    </row>
    <row r="1245" spans="1:2" x14ac:dyDescent="0.2">
      <c r="A1245">
        <v>1502070</v>
      </c>
      <c r="B1245">
        <v>2.4950000000000001</v>
      </c>
    </row>
    <row r="1246" spans="1:2" x14ac:dyDescent="0.2">
      <c r="A1246">
        <v>1502080</v>
      </c>
      <c r="B1246">
        <v>2.0409999999999999</v>
      </c>
    </row>
    <row r="1247" spans="1:2" x14ac:dyDescent="0.2">
      <c r="A1247">
        <v>1502090</v>
      </c>
      <c r="B1247">
        <v>3.0350000000000001</v>
      </c>
    </row>
    <row r="1248" spans="1:2" x14ac:dyDescent="0.2">
      <c r="A1248">
        <v>1502100</v>
      </c>
      <c r="B1248">
        <v>1.99</v>
      </c>
    </row>
    <row r="1249" spans="1:2" x14ac:dyDescent="0.2">
      <c r="A1249">
        <v>1502110</v>
      </c>
      <c r="B1249">
        <v>4.57</v>
      </c>
    </row>
    <row r="1250" spans="1:2" x14ac:dyDescent="0.2">
      <c r="A1250">
        <v>1502120</v>
      </c>
      <c r="B1250">
        <v>3.2959999999999998</v>
      </c>
    </row>
    <row r="1251" spans="1:2" x14ac:dyDescent="0.2">
      <c r="A1251">
        <v>1502130</v>
      </c>
      <c r="B1251">
        <v>3.266</v>
      </c>
    </row>
    <row r="1252" spans="1:2" x14ac:dyDescent="0.2">
      <c r="A1252">
        <v>1502140</v>
      </c>
      <c r="B1252">
        <v>3.75</v>
      </c>
    </row>
    <row r="1253" spans="1:2" x14ac:dyDescent="0.2">
      <c r="A1253">
        <v>1502150</v>
      </c>
      <c r="B1253">
        <v>3.8450000000000002</v>
      </c>
    </row>
    <row r="1254" spans="1:2" x14ac:dyDescent="0.2">
      <c r="A1254">
        <v>1502160</v>
      </c>
      <c r="B1254">
        <v>4.5990000000000002</v>
      </c>
    </row>
    <row r="1255" spans="1:2" x14ac:dyDescent="0.2">
      <c r="A1255">
        <v>1502170</v>
      </c>
      <c r="B1255">
        <v>4.5750000000000002</v>
      </c>
    </row>
    <row r="1256" spans="1:2" x14ac:dyDescent="0.2">
      <c r="A1256">
        <v>1502180</v>
      </c>
      <c r="B1256">
        <v>3.5569999999999999</v>
      </c>
    </row>
    <row r="1257" spans="1:2" x14ac:dyDescent="0.2">
      <c r="A1257">
        <v>1502190</v>
      </c>
      <c r="B1257">
        <v>2.7749999999999999</v>
      </c>
    </row>
    <row r="1258" spans="1:2" x14ac:dyDescent="0.2">
      <c r="A1258">
        <v>1502200</v>
      </c>
      <c r="B1258">
        <v>1.954</v>
      </c>
    </row>
    <row r="1259" spans="1:2" x14ac:dyDescent="0.2">
      <c r="A1259">
        <v>1502210</v>
      </c>
      <c r="B1259">
        <v>2.3620000000000001</v>
      </c>
    </row>
    <row r="1260" spans="1:2" x14ac:dyDescent="0.2">
      <c r="A1260">
        <v>1502220</v>
      </c>
      <c r="B1260">
        <v>3.5470000000000002</v>
      </c>
    </row>
    <row r="1261" spans="1:2" x14ac:dyDescent="0.2">
      <c r="A1261">
        <v>1502230</v>
      </c>
      <c r="B1261">
        <v>2.8610000000000002</v>
      </c>
    </row>
    <row r="1262" spans="1:2" x14ac:dyDescent="0.2">
      <c r="A1262">
        <v>1502240</v>
      </c>
      <c r="B1262">
        <v>2.0760000000000001</v>
      </c>
    </row>
    <row r="1263" spans="1:2" x14ac:dyDescent="0.2">
      <c r="A1263">
        <v>1502250</v>
      </c>
      <c r="B1263">
        <v>1.7709999999999999</v>
      </c>
    </row>
    <row r="1264" spans="1:2" x14ac:dyDescent="0.2">
      <c r="A1264">
        <v>1502260</v>
      </c>
      <c r="B1264">
        <v>2.371</v>
      </c>
    </row>
    <row r="1265" spans="1:2" x14ac:dyDescent="0.2">
      <c r="A1265">
        <v>1502270</v>
      </c>
      <c r="B1265">
        <v>1.5029999999999999</v>
      </c>
    </row>
    <row r="1266" spans="1:2" x14ac:dyDescent="0.2">
      <c r="A1266">
        <v>1502280</v>
      </c>
      <c r="B1266">
        <v>1.9379999999999999</v>
      </c>
    </row>
    <row r="1267" spans="1:2" x14ac:dyDescent="0.2">
      <c r="A1267">
        <v>1502290</v>
      </c>
      <c r="B1267">
        <v>1.5</v>
      </c>
    </row>
    <row r="1268" spans="1:2" x14ac:dyDescent="0.2">
      <c r="A1268">
        <v>1502300</v>
      </c>
      <c r="B1268">
        <v>1.8340000000000001</v>
      </c>
    </row>
    <row r="1269" spans="1:2" x14ac:dyDescent="0.2">
      <c r="A1269">
        <v>1502310</v>
      </c>
      <c r="B1269">
        <v>1.385</v>
      </c>
    </row>
    <row r="1270" spans="1:2" x14ac:dyDescent="0.2">
      <c r="A1270">
        <v>1502320</v>
      </c>
      <c r="B1270">
        <v>1.514</v>
      </c>
    </row>
    <row r="1271" spans="1:2" x14ac:dyDescent="0.2">
      <c r="A1271">
        <v>1600010</v>
      </c>
      <c r="B1271">
        <v>1.5780000000000001</v>
      </c>
    </row>
    <row r="1272" spans="1:2" x14ac:dyDescent="0.2">
      <c r="A1272">
        <v>1600020</v>
      </c>
      <c r="B1272">
        <v>1.667</v>
      </c>
    </row>
    <row r="1273" spans="1:2" x14ac:dyDescent="0.2">
      <c r="A1273">
        <v>1600030</v>
      </c>
      <c r="B1273">
        <v>1.7030000000000001</v>
      </c>
    </row>
    <row r="1274" spans="1:2" x14ac:dyDescent="0.2">
      <c r="A1274">
        <v>1600031</v>
      </c>
      <c r="B1274">
        <v>2.04</v>
      </c>
    </row>
    <row r="1275" spans="1:2" x14ac:dyDescent="0.2">
      <c r="A1275">
        <v>1600040</v>
      </c>
      <c r="B1275">
        <v>1.633</v>
      </c>
    </row>
    <row r="1276" spans="1:2" x14ac:dyDescent="0.2">
      <c r="A1276">
        <v>1600050</v>
      </c>
      <c r="B1276">
        <v>1.635</v>
      </c>
    </row>
    <row r="1277" spans="1:2" x14ac:dyDescent="0.2">
      <c r="A1277">
        <v>1600060</v>
      </c>
      <c r="B1277">
        <v>1.627</v>
      </c>
    </row>
    <row r="1278" spans="1:2" x14ac:dyDescent="0.2">
      <c r="A1278">
        <v>1600070</v>
      </c>
      <c r="B1278">
        <v>1.8069999999999999</v>
      </c>
    </row>
    <row r="1279" spans="1:2" x14ac:dyDescent="0.2">
      <c r="A1279">
        <v>1600080</v>
      </c>
      <c r="B1279">
        <v>1.6439999999999999</v>
      </c>
    </row>
    <row r="1280" spans="1:2" x14ac:dyDescent="0.2">
      <c r="A1280">
        <v>1700010</v>
      </c>
      <c r="B1280">
        <v>5.0170000000000003</v>
      </c>
    </row>
    <row r="1281" spans="1:2" x14ac:dyDescent="0.2">
      <c r="A1281">
        <v>1700020</v>
      </c>
      <c r="B1281">
        <v>4.0890000000000004</v>
      </c>
    </row>
    <row r="1282" spans="1:2" x14ac:dyDescent="0.2">
      <c r="A1282">
        <v>1700030</v>
      </c>
      <c r="B1282">
        <v>4.3410000000000002</v>
      </c>
    </row>
    <row r="1283" spans="1:2" x14ac:dyDescent="0.2">
      <c r="A1283">
        <v>1700040</v>
      </c>
      <c r="B1283">
        <v>2.6589999999999998</v>
      </c>
    </row>
    <row r="1284" spans="1:2" x14ac:dyDescent="0.2">
      <c r="A1284">
        <v>1700050</v>
      </c>
      <c r="B1284">
        <v>3.0939999999999999</v>
      </c>
    </row>
    <row r="1285" spans="1:2" x14ac:dyDescent="0.2">
      <c r="A1285">
        <v>1700060</v>
      </c>
      <c r="B1285">
        <v>2.149</v>
      </c>
    </row>
    <row r="1286" spans="1:2" x14ac:dyDescent="0.2">
      <c r="A1286">
        <v>1700070</v>
      </c>
      <c r="B1286">
        <v>3.1320000000000001</v>
      </c>
    </row>
    <row r="1287" spans="1:2" x14ac:dyDescent="0.2">
      <c r="A1287">
        <v>1700080</v>
      </c>
      <c r="B1287">
        <v>4.2350000000000003</v>
      </c>
    </row>
    <row r="1288" spans="1:2" x14ac:dyDescent="0.2">
      <c r="A1288">
        <v>1700090</v>
      </c>
      <c r="B1288">
        <v>2.1720000000000002</v>
      </c>
    </row>
    <row r="1289" spans="1:2" x14ac:dyDescent="0.2">
      <c r="A1289">
        <v>1700100</v>
      </c>
      <c r="B1289">
        <v>1.915</v>
      </c>
    </row>
    <row r="1290" spans="1:2" x14ac:dyDescent="0.2">
      <c r="A1290">
        <v>1700110</v>
      </c>
      <c r="B1290">
        <v>2.1779999999999999</v>
      </c>
    </row>
    <row r="1291" spans="1:2" x14ac:dyDescent="0.2">
      <c r="A1291">
        <v>1700120</v>
      </c>
      <c r="B1291">
        <v>3.4510000000000001</v>
      </c>
    </row>
    <row r="1292" spans="1:2" x14ac:dyDescent="0.2">
      <c r="A1292">
        <v>1700130</v>
      </c>
      <c r="B1292">
        <v>2.5489999999999999</v>
      </c>
    </row>
    <row r="1293" spans="1:2" x14ac:dyDescent="0.2">
      <c r="A1293">
        <v>1700140</v>
      </c>
      <c r="B1293">
        <v>3.06</v>
      </c>
    </row>
    <row r="1294" spans="1:2" x14ac:dyDescent="0.2">
      <c r="A1294">
        <v>1700150</v>
      </c>
      <c r="B1294">
        <v>3.85</v>
      </c>
    </row>
    <row r="1295" spans="1:2" x14ac:dyDescent="0.2">
      <c r="A1295">
        <v>1700160</v>
      </c>
      <c r="B1295">
        <v>3.5590000000000002</v>
      </c>
    </row>
    <row r="1296" spans="1:2" x14ac:dyDescent="0.2">
      <c r="A1296">
        <v>1700161</v>
      </c>
      <c r="B1296">
        <v>3.1469999999999998</v>
      </c>
    </row>
    <row r="1297" spans="1:2" x14ac:dyDescent="0.2">
      <c r="A1297">
        <v>1700170</v>
      </c>
      <c r="B1297">
        <v>2.677</v>
      </c>
    </row>
    <row r="1298" spans="1:2" x14ac:dyDescent="0.2">
      <c r="A1298">
        <v>1700180</v>
      </c>
      <c r="B1298">
        <v>2.004</v>
      </c>
    </row>
    <row r="1299" spans="1:2" x14ac:dyDescent="0.2">
      <c r="A1299">
        <v>1700190</v>
      </c>
      <c r="B1299">
        <v>2.137</v>
      </c>
    </row>
    <row r="1300" spans="1:2" x14ac:dyDescent="0.2">
      <c r="A1300">
        <v>1700200</v>
      </c>
      <c r="B1300">
        <v>2.464</v>
      </c>
    </row>
    <row r="1301" spans="1:2" x14ac:dyDescent="0.2">
      <c r="A1301">
        <v>1700210</v>
      </c>
      <c r="B1301">
        <v>1.8440000000000001</v>
      </c>
    </row>
    <row r="1302" spans="1:2" x14ac:dyDescent="0.2">
      <c r="A1302">
        <v>1700220</v>
      </c>
      <c r="B1302">
        <v>5.1150000000000002</v>
      </c>
    </row>
    <row r="1303" spans="1:2" x14ac:dyDescent="0.2">
      <c r="A1303">
        <v>1800010</v>
      </c>
      <c r="B1303">
        <v>3.9009999999999998</v>
      </c>
    </row>
    <row r="1304" spans="1:2" x14ac:dyDescent="0.2">
      <c r="A1304">
        <v>1800020</v>
      </c>
      <c r="B1304">
        <v>5.33</v>
      </c>
    </row>
    <row r="1305" spans="1:2" x14ac:dyDescent="0.2">
      <c r="A1305">
        <v>1800030</v>
      </c>
      <c r="B1305">
        <v>7.46</v>
      </c>
    </row>
    <row r="1306" spans="1:2" x14ac:dyDescent="0.2">
      <c r="A1306">
        <v>1800040</v>
      </c>
      <c r="B1306">
        <v>4.5119999999999996</v>
      </c>
    </row>
    <row r="1307" spans="1:2" x14ac:dyDescent="0.2">
      <c r="A1307">
        <v>1800050</v>
      </c>
      <c r="B1307">
        <v>8.4030000000000005</v>
      </c>
    </row>
    <row r="1308" spans="1:2" x14ac:dyDescent="0.2">
      <c r="A1308">
        <v>1800060</v>
      </c>
      <c r="B1308">
        <v>7.9320000000000004</v>
      </c>
    </row>
    <row r="1309" spans="1:2" x14ac:dyDescent="0.2">
      <c r="A1309">
        <v>1800070</v>
      </c>
      <c r="B1309">
        <v>9.3119999999999994</v>
      </c>
    </row>
    <row r="1310" spans="1:2" x14ac:dyDescent="0.2">
      <c r="A1310">
        <v>1800080</v>
      </c>
      <c r="B1310">
        <v>8.2490000000000006</v>
      </c>
    </row>
    <row r="1311" spans="1:2" x14ac:dyDescent="0.2">
      <c r="A1311">
        <v>1800090</v>
      </c>
      <c r="B1311">
        <v>9.8119999999999994</v>
      </c>
    </row>
    <row r="1312" spans="1:2" x14ac:dyDescent="0.2">
      <c r="A1312">
        <v>1800100</v>
      </c>
      <c r="B1312">
        <v>5.9660000000000002</v>
      </c>
    </row>
    <row r="1313" spans="1:2" x14ac:dyDescent="0.2">
      <c r="A1313">
        <v>1800110</v>
      </c>
      <c r="B1313">
        <v>10.715999999999999</v>
      </c>
    </row>
    <row r="1314" spans="1:2" x14ac:dyDescent="0.2">
      <c r="A1314">
        <v>1800120</v>
      </c>
      <c r="B1314">
        <v>8.9700000000000006</v>
      </c>
    </row>
    <row r="1315" spans="1:2" x14ac:dyDescent="0.2">
      <c r="A1315">
        <v>1800130</v>
      </c>
      <c r="B1315">
        <v>6.2220000000000004</v>
      </c>
    </row>
    <row r="1316" spans="1:2" x14ac:dyDescent="0.2">
      <c r="A1316">
        <v>1800140</v>
      </c>
      <c r="B1316">
        <v>9.2279999999999998</v>
      </c>
    </row>
    <row r="1317" spans="1:2" x14ac:dyDescent="0.2">
      <c r="A1317">
        <v>1800150</v>
      </c>
      <c r="B1317">
        <v>9.0589999999999993</v>
      </c>
    </row>
    <row r="1318" spans="1:2" x14ac:dyDescent="0.2">
      <c r="A1318">
        <v>1800160</v>
      </c>
      <c r="B1318">
        <v>7.798</v>
      </c>
    </row>
    <row r="1319" spans="1:2" x14ac:dyDescent="0.2">
      <c r="A1319">
        <v>1800170</v>
      </c>
      <c r="B1319">
        <v>6.9720000000000004</v>
      </c>
    </row>
    <row r="1320" spans="1:2" x14ac:dyDescent="0.2">
      <c r="A1320">
        <v>1800180</v>
      </c>
      <c r="B1320">
        <v>9.0470000000000006</v>
      </c>
    </row>
    <row r="1321" spans="1:2" x14ac:dyDescent="0.2">
      <c r="A1321">
        <v>1800190</v>
      </c>
      <c r="B1321">
        <v>7.2809999999999997</v>
      </c>
    </row>
    <row r="1322" spans="1:2" x14ac:dyDescent="0.2">
      <c r="A1322">
        <v>1800200</v>
      </c>
      <c r="B1322">
        <v>1.657</v>
      </c>
    </row>
    <row r="1323" spans="1:2" x14ac:dyDescent="0.2">
      <c r="A1323">
        <v>1800210</v>
      </c>
      <c r="B1323">
        <v>8.6219999999999999</v>
      </c>
    </row>
    <row r="1324" spans="1:2" x14ac:dyDescent="0.2">
      <c r="A1324">
        <v>1800220</v>
      </c>
      <c r="B1324">
        <v>9.6859999999999999</v>
      </c>
    </row>
    <row r="1325" spans="1:2" x14ac:dyDescent="0.2">
      <c r="A1325">
        <v>1800230</v>
      </c>
      <c r="B1325">
        <v>6.7640000000000002</v>
      </c>
    </row>
    <row r="1326" spans="1:2" x14ac:dyDescent="0.2">
      <c r="A1326">
        <v>1800240</v>
      </c>
      <c r="B1326">
        <v>8.0220000000000002</v>
      </c>
    </row>
    <row r="1327" spans="1:2" x14ac:dyDescent="0.2">
      <c r="A1327">
        <v>1800250</v>
      </c>
      <c r="B1327">
        <v>7.6020000000000003</v>
      </c>
    </row>
    <row r="1328" spans="1:2" x14ac:dyDescent="0.2">
      <c r="A1328">
        <v>1800260</v>
      </c>
      <c r="B1328">
        <v>4.2510000000000003</v>
      </c>
    </row>
    <row r="1329" spans="1:2" x14ac:dyDescent="0.2">
      <c r="A1329">
        <v>1800270</v>
      </c>
      <c r="B1329">
        <v>6.0590000000000002</v>
      </c>
    </row>
    <row r="1330" spans="1:2" x14ac:dyDescent="0.2">
      <c r="A1330">
        <v>1800280</v>
      </c>
      <c r="B1330">
        <v>5.7489999999999997</v>
      </c>
    </row>
    <row r="1331" spans="1:2" x14ac:dyDescent="0.2">
      <c r="A1331">
        <v>1800290</v>
      </c>
      <c r="B1331">
        <v>8.1329999999999991</v>
      </c>
    </row>
    <row r="1332" spans="1:2" x14ac:dyDescent="0.2">
      <c r="A1332">
        <v>1800300</v>
      </c>
      <c r="B1332">
        <v>8.2129999999999992</v>
      </c>
    </row>
  </sheetData>
  <autoFilter ref="A1:B1332" xr:uid="{00000000-0009-0000-0000-000004000000}">
    <sortState xmlns:xlrd2="http://schemas.microsoft.com/office/spreadsheetml/2017/richdata2" ref="A2:B1332">
      <sortCondition ref="A1:A1332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332"/>
  <sheetViews>
    <sheetView topLeftCell="A1292" workbookViewId="0">
      <selection activeCell="A2" sqref="A2:A1332"/>
    </sheetView>
  </sheetViews>
  <sheetFormatPr defaultRowHeight="12.75" x14ac:dyDescent="0.2"/>
  <cols>
    <col min="1" max="1" width="10.5703125" bestFit="1" customWidth="1"/>
    <col min="4" max="4" width="10.5703125" bestFit="1" customWidth="1"/>
  </cols>
  <sheetData>
    <row r="1" spans="1:4" x14ac:dyDescent="0.2">
      <c r="A1" t="s">
        <v>2</v>
      </c>
      <c r="B1" t="s">
        <v>1282</v>
      </c>
    </row>
    <row r="2" spans="1:4" x14ac:dyDescent="0.2">
      <c r="A2" s="6">
        <v>1000001</v>
      </c>
      <c r="B2">
        <v>0.44400000000000001</v>
      </c>
      <c r="D2" s="5"/>
    </row>
    <row r="3" spans="1:4" x14ac:dyDescent="0.2">
      <c r="A3" s="5">
        <v>1000010</v>
      </c>
      <c r="B3">
        <v>0.64900000000000002</v>
      </c>
    </row>
    <row r="4" spans="1:4" x14ac:dyDescent="0.2">
      <c r="A4" s="6">
        <v>1000020</v>
      </c>
      <c r="B4">
        <v>0.64400000000000002</v>
      </c>
    </row>
    <row r="5" spans="1:4" x14ac:dyDescent="0.2">
      <c r="A5" s="6">
        <v>1000030</v>
      </c>
      <c r="B5">
        <v>8.3000000000000004E-2</v>
      </c>
    </row>
    <row r="6" spans="1:4" x14ac:dyDescent="0.2">
      <c r="A6" s="6">
        <v>1000040</v>
      </c>
      <c r="B6">
        <v>0.24099999999999999</v>
      </c>
    </row>
    <row r="7" spans="1:4" x14ac:dyDescent="0.2">
      <c r="A7" s="6">
        <v>1000050</v>
      </c>
      <c r="B7">
        <v>0.38400000000000001</v>
      </c>
    </row>
    <row r="8" spans="1:4" x14ac:dyDescent="0.2">
      <c r="A8" s="6">
        <v>1000060</v>
      </c>
      <c r="B8">
        <v>2.8000000000000001E-2</v>
      </c>
    </row>
    <row r="9" spans="1:4" x14ac:dyDescent="0.2">
      <c r="A9" s="6">
        <v>1000070</v>
      </c>
      <c r="B9">
        <v>0.192</v>
      </c>
    </row>
    <row r="10" spans="1:4" x14ac:dyDescent="0.2">
      <c r="A10" s="6">
        <v>1000080</v>
      </c>
      <c r="B10">
        <v>0.434</v>
      </c>
    </row>
    <row r="11" spans="1:4" x14ac:dyDescent="0.2">
      <c r="A11" s="6">
        <v>1000090</v>
      </c>
      <c r="B11">
        <v>0.34699999999999998</v>
      </c>
    </row>
    <row r="12" spans="1:4" x14ac:dyDescent="0.2">
      <c r="A12" s="6">
        <v>1000100</v>
      </c>
      <c r="B12">
        <v>6.9000000000000006E-2</v>
      </c>
    </row>
    <row r="13" spans="1:4" x14ac:dyDescent="0.2">
      <c r="A13" s="6">
        <v>1000110</v>
      </c>
      <c r="B13">
        <v>0.13900000000000001</v>
      </c>
    </row>
    <row r="14" spans="1:4" x14ac:dyDescent="0.2">
      <c r="A14" s="6">
        <v>1000120</v>
      </c>
      <c r="B14">
        <v>3.2000000000000001E-2</v>
      </c>
    </row>
    <row r="15" spans="1:4" x14ac:dyDescent="0.2">
      <c r="A15" s="6">
        <v>1000130</v>
      </c>
      <c r="B15">
        <v>0.123</v>
      </c>
    </row>
    <row r="16" spans="1:4" x14ac:dyDescent="0.2">
      <c r="A16" s="6">
        <v>1000140</v>
      </c>
      <c r="B16">
        <v>0.188</v>
      </c>
    </row>
    <row r="17" spans="1:2" x14ac:dyDescent="0.2">
      <c r="A17" s="6">
        <v>1000150</v>
      </c>
      <c r="B17">
        <v>0.191</v>
      </c>
    </row>
    <row r="18" spans="1:2" x14ac:dyDescent="0.2">
      <c r="A18" s="6">
        <v>1000160</v>
      </c>
      <c r="B18">
        <v>0.151</v>
      </c>
    </row>
    <row r="19" spans="1:2" x14ac:dyDescent="0.2">
      <c r="A19" s="6">
        <v>1000170</v>
      </c>
      <c r="B19">
        <v>0.14199999999999999</v>
      </c>
    </row>
    <row r="20" spans="1:2" x14ac:dyDescent="0.2">
      <c r="A20" s="6">
        <v>1000180</v>
      </c>
      <c r="B20">
        <v>3.6999999999999998E-2</v>
      </c>
    </row>
    <row r="21" spans="1:2" x14ac:dyDescent="0.2">
      <c r="A21" s="6">
        <v>1000190</v>
      </c>
      <c r="B21">
        <v>0.03</v>
      </c>
    </row>
    <row r="22" spans="1:2" x14ac:dyDescent="0.2">
      <c r="A22" s="6">
        <v>1000200</v>
      </c>
      <c r="B22">
        <v>5.5E-2</v>
      </c>
    </row>
    <row r="23" spans="1:2" x14ac:dyDescent="0.2">
      <c r="A23" s="6">
        <v>1000210</v>
      </c>
      <c r="B23">
        <v>1.2E-2</v>
      </c>
    </row>
    <row r="24" spans="1:2" x14ac:dyDescent="0.2">
      <c r="A24" s="6">
        <v>1000220</v>
      </c>
      <c r="B24">
        <v>2.5999999999999999E-2</v>
      </c>
    </row>
    <row r="25" spans="1:2" x14ac:dyDescent="0.2">
      <c r="A25" s="6">
        <v>1000230</v>
      </c>
      <c r="B25">
        <v>2.1999999999999999E-2</v>
      </c>
    </row>
    <row r="26" spans="1:2" x14ac:dyDescent="0.2">
      <c r="A26" s="6">
        <v>1000240</v>
      </c>
      <c r="B26">
        <v>2.1999999999999999E-2</v>
      </c>
    </row>
    <row r="27" spans="1:2" x14ac:dyDescent="0.2">
      <c r="A27" s="6">
        <v>1000250</v>
      </c>
      <c r="B27">
        <v>9.5000000000000001E-2</v>
      </c>
    </row>
    <row r="28" spans="1:2" x14ac:dyDescent="0.2">
      <c r="A28" s="6">
        <v>1000260</v>
      </c>
      <c r="B28">
        <v>1.2E-2</v>
      </c>
    </row>
    <row r="29" spans="1:2" x14ac:dyDescent="0.2">
      <c r="A29" s="6">
        <v>1000270</v>
      </c>
      <c r="B29">
        <v>0</v>
      </c>
    </row>
    <row r="30" spans="1:2" x14ac:dyDescent="0.2">
      <c r="A30" s="6">
        <v>1000280</v>
      </c>
      <c r="B30">
        <v>0.123</v>
      </c>
    </row>
    <row r="31" spans="1:2" x14ac:dyDescent="0.2">
      <c r="A31" s="6">
        <v>1000290</v>
      </c>
      <c r="B31">
        <v>0.25600000000000001</v>
      </c>
    </row>
    <row r="32" spans="1:2" x14ac:dyDescent="0.2">
      <c r="A32" s="6">
        <v>1000300</v>
      </c>
      <c r="B32">
        <v>0.153</v>
      </c>
    </row>
    <row r="33" spans="1:2" x14ac:dyDescent="0.2">
      <c r="A33" s="6">
        <v>1000310</v>
      </c>
      <c r="B33">
        <v>0.22</v>
      </c>
    </row>
    <row r="34" spans="1:2" x14ac:dyDescent="0.2">
      <c r="A34" s="6">
        <v>1000320</v>
      </c>
      <c r="B34">
        <v>0.22500000000000001</v>
      </c>
    </row>
    <row r="35" spans="1:2" x14ac:dyDescent="0.2">
      <c r="A35" s="6">
        <v>1000330</v>
      </c>
      <c r="B35">
        <v>0.31</v>
      </c>
    </row>
    <row r="36" spans="1:2" x14ac:dyDescent="0.2">
      <c r="A36" s="6">
        <v>1000340</v>
      </c>
      <c r="B36">
        <v>0.314</v>
      </c>
    </row>
    <row r="37" spans="1:2" x14ac:dyDescent="0.2">
      <c r="A37" s="6">
        <v>1000350</v>
      </c>
      <c r="B37">
        <v>0.27</v>
      </c>
    </row>
    <row r="38" spans="1:2" x14ac:dyDescent="0.2">
      <c r="A38" s="6">
        <v>1000360</v>
      </c>
      <c r="B38">
        <v>0.35899999999999999</v>
      </c>
    </row>
    <row r="39" spans="1:2" x14ac:dyDescent="0.2">
      <c r="A39" s="6">
        <v>1000370</v>
      </c>
      <c r="B39">
        <v>0.21099999999999999</v>
      </c>
    </row>
    <row r="40" spans="1:2" x14ac:dyDescent="0.2">
      <c r="A40" s="6">
        <v>1000380</v>
      </c>
      <c r="B40">
        <v>0.41</v>
      </c>
    </row>
    <row r="41" spans="1:2" x14ac:dyDescent="0.2">
      <c r="A41" s="6">
        <v>1000381</v>
      </c>
      <c r="B41">
        <v>0.374</v>
      </c>
    </row>
    <row r="42" spans="1:2" x14ac:dyDescent="0.2">
      <c r="A42" s="6">
        <v>1000390</v>
      </c>
      <c r="B42">
        <v>0.36699999999999999</v>
      </c>
    </row>
    <row r="43" spans="1:2" x14ac:dyDescent="0.2">
      <c r="A43" s="6">
        <v>1000400</v>
      </c>
      <c r="B43">
        <v>0.111</v>
      </c>
    </row>
    <row r="44" spans="1:2" x14ac:dyDescent="0.2">
      <c r="A44" s="6">
        <v>1000410</v>
      </c>
      <c r="B44">
        <v>0.309</v>
      </c>
    </row>
    <row r="45" spans="1:2" x14ac:dyDescent="0.2">
      <c r="A45" s="6">
        <v>1000420</v>
      </c>
      <c r="B45">
        <v>0.71599999999999997</v>
      </c>
    </row>
    <row r="46" spans="1:2" x14ac:dyDescent="0.2">
      <c r="A46" s="6">
        <v>1000430</v>
      </c>
      <c r="B46">
        <v>0.318</v>
      </c>
    </row>
    <row r="47" spans="1:2" x14ac:dyDescent="0.2">
      <c r="A47" s="6">
        <v>1000440</v>
      </c>
      <c r="B47">
        <v>0.38700000000000001</v>
      </c>
    </row>
    <row r="48" spans="1:2" x14ac:dyDescent="0.2">
      <c r="A48" s="6">
        <v>1000450</v>
      </c>
      <c r="B48">
        <v>0.215</v>
      </c>
    </row>
    <row r="49" spans="1:2" x14ac:dyDescent="0.2">
      <c r="A49" s="6">
        <v>1000460</v>
      </c>
      <c r="B49">
        <v>0.44</v>
      </c>
    </row>
    <row r="50" spans="1:2" x14ac:dyDescent="0.2">
      <c r="A50" s="6">
        <v>1000470</v>
      </c>
      <c r="B50">
        <v>0.55200000000000005</v>
      </c>
    </row>
    <row r="51" spans="1:2" x14ac:dyDescent="0.2">
      <c r="A51" s="6">
        <v>1000480</v>
      </c>
      <c r="B51">
        <v>0.40100000000000002</v>
      </c>
    </row>
    <row r="52" spans="1:2" x14ac:dyDescent="0.2">
      <c r="A52" s="6">
        <v>1000490</v>
      </c>
      <c r="B52">
        <v>0.27100000000000002</v>
      </c>
    </row>
    <row r="53" spans="1:2" x14ac:dyDescent="0.2">
      <c r="A53" s="6">
        <v>1000500</v>
      </c>
      <c r="B53">
        <v>0.311</v>
      </c>
    </row>
    <row r="54" spans="1:2" x14ac:dyDescent="0.2">
      <c r="A54" s="6">
        <v>1000510</v>
      </c>
      <c r="B54">
        <v>0.34300000000000003</v>
      </c>
    </row>
    <row r="55" spans="1:2" x14ac:dyDescent="0.2">
      <c r="A55" s="6">
        <v>1000520</v>
      </c>
      <c r="B55">
        <v>0.69599999999999995</v>
      </c>
    </row>
    <row r="56" spans="1:2" x14ac:dyDescent="0.2">
      <c r="A56" s="6">
        <v>1000530</v>
      </c>
      <c r="B56">
        <v>0.378</v>
      </c>
    </row>
    <row r="57" spans="1:2" x14ac:dyDescent="0.2">
      <c r="A57" s="6">
        <v>1000540</v>
      </c>
      <c r="B57">
        <v>0.22500000000000001</v>
      </c>
    </row>
    <row r="58" spans="1:2" x14ac:dyDescent="0.2">
      <c r="A58" s="6">
        <v>1000550</v>
      </c>
      <c r="B58">
        <v>8.2000000000000003E-2</v>
      </c>
    </row>
    <row r="59" spans="1:2" x14ac:dyDescent="0.2">
      <c r="A59" s="6">
        <v>1000560</v>
      </c>
      <c r="B59">
        <v>0.46600000000000003</v>
      </c>
    </row>
    <row r="60" spans="1:2" x14ac:dyDescent="0.2">
      <c r="A60" s="6">
        <v>1000570</v>
      </c>
      <c r="B60">
        <v>0.51800000000000002</v>
      </c>
    </row>
    <row r="61" spans="1:2" x14ac:dyDescent="0.2">
      <c r="A61" s="6">
        <v>1000580</v>
      </c>
      <c r="B61">
        <v>9.1999999999999998E-2</v>
      </c>
    </row>
    <row r="62" spans="1:2" x14ac:dyDescent="0.2">
      <c r="A62" s="6">
        <v>1000590</v>
      </c>
      <c r="B62">
        <v>0.19900000000000001</v>
      </c>
    </row>
    <row r="63" spans="1:2" x14ac:dyDescent="0.2">
      <c r="A63" s="6">
        <v>1000600</v>
      </c>
      <c r="B63">
        <v>6.0999999999999999E-2</v>
      </c>
    </row>
    <row r="64" spans="1:2" x14ac:dyDescent="0.2">
      <c r="A64" s="6">
        <v>1000610</v>
      </c>
      <c r="B64">
        <v>0.216</v>
      </c>
    </row>
    <row r="65" spans="1:2" x14ac:dyDescent="0.2">
      <c r="A65" s="6">
        <v>1000620</v>
      </c>
      <c r="B65">
        <v>0.157</v>
      </c>
    </row>
    <row r="66" spans="1:2" x14ac:dyDescent="0.2">
      <c r="A66" s="6">
        <v>1000630</v>
      </c>
      <c r="B66">
        <v>0.30399999999999999</v>
      </c>
    </row>
    <row r="67" spans="1:2" x14ac:dyDescent="0.2">
      <c r="A67" s="6">
        <v>1000640</v>
      </c>
      <c r="B67">
        <v>0.154</v>
      </c>
    </row>
    <row r="68" spans="1:2" x14ac:dyDescent="0.2">
      <c r="A68" s="6">
        <v>1000650</v>
      </c>
      <c r="B68">
        <v>0.27900000000000003</v>
      </c>
    </row>
    <row r="69" spans="1:2" x14ac:dyDescent="0.2">
      <c r="A69" s="6">
        <v>1000660</v>
      </c>
      <c r="B69">
        <v>6.7000000000000004E-2</v>
      </c>
    </row>
    <row r="70" spans="1:2" x14ac:dyDescent="0.2">
      <c r="A70" s="6">
        <v>1000670</v>
      </c>
      <c r="B70">
        <v>0.27800000000000002</v>
      </c>
    </row>
    <row r="71" spans="1:2" x14ac:dyDescent="0.2">
      <c r="A71" s="6">
        <v>1000680</v>
      </c>
      <c r="B71">
        <v>0.42899999999999999</v>
      </c>
    </row>
    <row r="72" spans="1:2" x14ac:dyDescent="0.2">
      <c r="A72" s="6">
        <v>1000690</v>
      </c>
      <c r="B72">
        <v>0.313</v>
      </c>
    </row>
    <row r="73" spans="1:2" x14ac:dyDescent="0.2">
      <c r="A73" s="6">
        <v>1000700</v>
      </c>
      <c r="B73">
        <v>0.39700000000000002</v>
      </c>
    </row>
    <row r="74" spans="1:2" x14ac:dyDescent="0.2">
      <c r="A74" s="6">
        <v>1000710</v>
      </c>
      <c r="B74">
        <v>0.124</v>
      </c>
    </row>
    <row r="75" spans="1:2" x14ac:dyDescent="0.2">
      <c r="A75" s="6">
        <v>1000720</v>
      </c>
      <c r="B75">
        <v>0.05</v>
      </c>
    </row>
    <row r="76" spans="1:2" x14ac:dyDescent="0.2">
      <c r="A76" s="6">
        <v>1000730</v>
      </c>
      <c r="B76">
        <v>9.7000000000000003E-2</v>
      </c>
    </row>
    <row r="77" spans="1:2" x14ac:dyDescent="0.2">
      <c r="A77" s="6">
        <v>1000740</v>
      </c>
      <c r="B77">
        <v>2.7E-2</v>
      </c>
    </row>
    <row r="78" spans="1:2" x14ac:dyDescent="0.2">
      <c r="A78" s="6">
        <v>1000750</v>
      </c>
      <c r="B78">
        <v>2.7E-2</v>
      </c>
    </row>
    <row r="79" spans="1:2" x14ac:dyDescent="0.2">
      <c r="A79" s="6">
        <v>1000760</v>
      </c>
      <c r="B79">
        <v>0</v>
      </c>
    </row>
    <row r="80" spans="1:2" x14ac:dyDescent="0.2">
      <c r="A80" s="6">
        <v>1000770</v>
      </c>
      <c r="B80">
        <v>1.4999999999999999E-2</v>
      </c>
    </row>
    <row r="81" spans="1:2" x14ac:dyDescent="0.2">
      <c r="A81" s="6">
        <v>1000780</v>
      </c>
      <c r="B81">
        <v>8.0000000000000002E-3</v>
      </c>
    </row>
    <row r="82" spans="1:2" x14ac:dyDescent="0.2">
      <c r="A82" s="6">
        <v>1000790</v>
      </c>
      <c r="B82">
        <v>2.7E-2</v>
      </c>
    </row>
    <row r="83" spans="1:2" x14ac:dyDescent="0.2">
      <c r="A83" s="6">
        <v>1000800</v>
      </c>
      <c r="B83">
        <v>3.0000000000000001E-3</v>
      </c>
    </row>
    <row r="84" spans="1:2" x14ac:dyDescent="0.2">
      <c r="A84" s="6">
        <v>1000810</v>
      </c>
      <c r="B84">
        <v>1.4E-2</v>
      </c>
    </row>
    <row r="85" spans="1:2" x14ac:dyDescent="0.2">
      <c r="A85" s="6">
        <v>1000820</v>
      </c>
      <c r="B85">
        <v>3.7999999999999999E-2</v>
      </c>
    </row>
    <row r="86" spans="1:2" x14ac:dyDescent="0.2">
      <c r="A86" s="6">
        <v>1000830</v>
      </c>
      <c r="B86">
        <v>0.1</v>
      </c>
    </row>
    <row r="87" spans="1:2" x14ac:dyDescent="0.2">
      <c r="A87" s="6">
        <v>1000840</v>
      </c>
      <c r="B87">
        <v>0.10299999999999999</v>
      </c>
    </row>
    <row r="88" spans="1:2" x14ac:dyDescent="0.2">
      <c r="A88" s="6">
        <v>1000850</v>
      </c>
      <c r="B88">
        <v>0.112</v>
      </c>
    </row>
    <row r="89" spans="1:2" x14ac:dyDescent="0.2">
      <c r="A89" s="6">
        <v>1000860</v>
      </c>
      <c r="B89">
        <v>7.0000000000000001E-3</v>
      </c>
    </row>
    <row r="90" spans="1:2" x14ac:dyDescent="0.2">
      <c r="A90" s="6">
        <v>1000870</v>
      </c>
      <c r="B90">
        <v>5.2999999999999999E-2</v>
      </c>
    </row>
    <row r="91" spans="1:2" x14ac:dyDescent="0.2">
      <c r="A91" s="6">
        <v>1000880</v>
      </c>
      <c r="B91">
        <v>3.3000000000000002E-2</v>
      </c>
    </row>
    <row r="92" spans="1:2" x14ac:dyDescent="0.2">
      <c r="A92" s="6">
        <v>1000890</v>
      </c>
      <c r="B92">
        <v>3.3000000000000002E-2</v>
      </c>
    </row>
    <row r="93" spans="1:2" x14ac:dyDescent="0.2">
      <c r="A93" s="6">
        <v>1000900</v>
      </c>
      <c r="B93">
        <v>4.9000000000000002E-2</v>
      </c>
    </row>
    <row r="94" spans="1:2" x14ac:dyDescent="0.2">
      <c r="A94" s="6">
        <v>1000910</v>
      </c>
      <c r="B94">
        <v>3.5999999999999997E-2</v>
      </c>
    </row>
    <row r="95" spans="1:2" x14ac:dyDescent="0.2">
      <c r="A95" s="6">
        <v>1000920</v>
      </c>
      <c r="B95">
        <v>0.10100000000000001</v>
      </c>
    </row>
    <row r="96" spans="1:2" x14ac:dyDescent="0.2">
      <c r="A96" s="6">
        <v>1000930</v>
      </c>
      <c r="B96">
        <v>9.0999999999999998E-2</v>
      </c>
    </row>
    <row r="97" spans="1:2" x14ac:dyDescent="0.2">
      <c r="A97" s="6">
        <v>1000940</v>
      </c>
      <c r="B97">
        <v>3.5000000000000003E-2</v>
      </c>
    </row>
    <row r="98" spans="1:2" x14ac:dyDescent="0.2">
      <c r="A98" s="6">
        <v>1000950</v>
      </c>
      <c r="B98">
        <v>5.0000000000000001E-3</v>
      </c>
    </row>
    <row r="99" spans="1:2" x14ac:dyDescent="0.2">
      <c r="A99" s="6">
        <v>1000960</v>
      </c>
      <c r="B99">
        <v>0.154</v>
      </c>
    </row>
    <row r="100" spans="1:2" x14ac:dyDescent="0.2">
      <c r="A100" s="6">
        <v>1000970</v>
      </c>
      <c r="B100">
        <v>8.0000000000000002E-3</v>
      </c>
    </row>
    <row r="101" spans="1:2" x14ac:dyDescent="0.2">
      <c r="A101" s="6">
        <v>1000980</v>
      </c>
      <c r="B101">
        <v>8.0000000000000002E-3</v>
      </c>
    </row>
    <row r="102" spans="1:2" x14ac:dyDescent="0.2">
      <c r="A102" s="6">
        <v>1000990</v>
      </c>
      <c r="B102">
        <v>2.5999999999999999E-2</v>
      </c>
    </row>
    <row r="103" spans="1:2" x14ac:dyDescent="0.2">
      <c r="A103" s="6">
        <v>1001000</v>
      </c>
      <c r="B103">
        <v>2E-3</v>
      </c>
    </row>
    <row r="104" spans="1:2" x14ac:dyDescent="0.2">
      <c r="A104" s="6">
        <v>1001010</v>
      </c>
      <c r="B104">
        <v>0</v>
      </c>
    </row>
    <row r="105" spans="1:2" x14ac:dyDescent="0.2">
      <c r="A105" s="6">
        <v>1001020</v>
      </c>
      <c r="B105">
        <v>5.8000000000000003E-2</v>
      </c>
    </row>
    <row r="106" spans="1:2" x14ac:dyDescent="0.2">
      <c r="A106" s="6">
        <v>1001030</v>
      </c>
      <c r="B106">
        <v>3.5999999999999997E-2</v>
      </c>
    </row>
    <row r="107" spans="1:2" x14ac:dyDescent="0.2">
      <c r="A107" s="6">
        <v>1001040</v>
      </c>
      <c r="B107">
        <v>1.9E-2</v>
      </c>
    </row>
    <row r="108" spans="1:2" x14ac:dyDescent="0.2">
      <c r="A108" s="6">
        <v>1001050</v>
      </c>
      <c r="B108">
        <v>1E-3</v>
      </c>
    </row>
    <row r="109" spans="1:2" x14ac:dyDescent="0.2">
      <c r="A109" s="6">
        <v>1001060</v>
      </c>
      <c r="B109">
        <v>2E-3</v>
      </c>
    </row>
    <row r="110" spans="1:2" x14ac:dyDescent="0.2">
      <c r="A110" s="6">
        <v>1001070</v>
      </c>
      <c r="B110">
        <v>1.4999999999999999E-2</v>
      </c>
    </row>
    <row r="111" spans="1:2" x14ac:dyDescent="0.2">
      <c r="A111" s="6">
        <v>1001080</v>
      </c>
      <c r="B111">
        <v>7.0000000000000001E-3</v>
      </c>
    </row>
    <row r="112" spans="1:2" x14ac:dyDescent="0.2">
      <c r="A112" s="6">
        <v>1001090</v>
      </c>
      <c r="B112">
        <v>3.6999999999999998E-2</v>
      </c>
    </row>
    <row r="113" spans="1:2" x14ac:dyDescent="0.2">
      <c r="A113" s="6">
        <v>1001100</v>
      </c>
      <c r="B113">
        <v>5.1999999999999998E-2</v>
      </c>
    </row>
    <row r="114" spans="1:2" x14ac:dyDescent="0.2">
      <c r="A114" s="6">
        <v>1001110</v>
      </c>
      <c r="B114">
        <v>1.4999999999999999E-2</v>
      </c>
    </row>
    <row r="115" spans="1:2" x14ac:dyDescent="0.2">
      <c r="A115" s="6">
        <v>1001120</v>
      </c>
      <c r="B115">
        <v>0</v>
      </c>
    </row>
    <row r="116" spans="1:2" x14ac:dyDescent="0.2">
      <c r="A116" s="6">
        <v>1001130</v>
      </c>
      <c r="B116">
        <v>2E-3</v>
      </c>
    </row>
    <row r="117" spans="1:2" x14ac:dyDescent="0.2">
      <c r="A117" s="6">
        <v>1001131</v>
      </c>
      <c r="B117">
        <v>0</v>
      </c>
    </row>
    <row r="118" spans="1:2" x14ac:dyDescent="0.2">
      <c r="A118" s="6">
        <v>1001140</v>
      </c>
      <c r="B118">
        <v>0.01</v>
      </c>
    </row>
    <row r="119" spans="1:2" x14ac:dyDescent="0.2">
      <c r="A119" s="6">
        <v>1001150</v>
      </c>
      <c r="B119">
        <v>5.8999999999999997E-2</v>
      </c>
    </row>
    <row r="120" spans="1:2" x14ac:dyDescent="0.2">
      <c r="A120" s="6">
        <v>1001160</v>
      </c>
      <c r="B120">
        <v>0.04</v>
      </c>
    </row>
    <row r="121" spans="1:2" x14ac:dyDescent="0.2">
      <c r="A121" s="6">
        <v>1001170</v>
      </c>
      <c r="B121">
        <v>1.6E-2</v>
      </c>
    </row>
    <row r="122" spans="1:2" x14ac:dyDescent="0.2">
      <c r="A122" s="6">
        <v>1001180</v>
      </c>
      <c r="B122">
        <v>1.0999999999999999E-2</v>
      </c>
    </row>
    <row r="123" spans="1:2" x14ac:dyDescent="0.2">
      <c r="A123" s="6">
        <v>1001190</v>
      </c>
      <c r="B123">
        <v>0.11600000000000001</v>
      </c>
    </row>
    <row r="124" spans="1:2" x14ac:dyDescent="0.2">
      <c r="A124" s="6">
        <v>1001200</v>
      </c>
      <c r="B124">
        <v>3.7999999999999999E-2</v>
      </c>
    </row>
    <row r="125" spans="1:2" x14ac:dyDescent="0.2">
      <c r="A125" s="6">
        <v>1001210</v>
      </c>
      <c r="B125">
        <v>0.03</v>
      </c>
    </row>
    <row r="126" spans="1:2" x14ac:dyDescent="0.2">
      <c r="A126" s="6">
        <v>1001229</v>
      </c>
      <c r="B126">
        <v>0</v>
      </c>
    </row>
    <row r="127" spans="1:2" x14ac:dyDescent="0.2">
      <c r="A127" s="6">
        <v>1001230</v>
      </c>
      <c r="B127">
        <v>0.16800000000000001</v>
      </c>
    </row>
    <row r="128" spans="1:2" x14ac:dyDescent="0.2">
      <c r="A128" s="6">
        <v>1001240</v>
      </c>
      <c r="B128">
        <v>2.8000000000000001E-2</v>
      </c>
    </row>
    <row r="129" spans="1:2" x14ac:dyDescent="0.2">
      <c r="A129" s="6">
        <v>1001250</v>
      </c>
      <c r="B129">
        <v>0.13800000000000001</v>
      </c>
    </row>
    <row r="130" spans="1:2" x14ac:dyDescent="0.2">
      <c r="A130" s="6">
        <v>1001260</v>
      </c>
      <c r="B130">
        <v>0.13300000000000001</v>
      </c>
    </row>
    <row r="131" spans="1:2" x14ac:dyDescent="0.2">
      <c r="A131" s="6">
        <v>1001270</v>
      </c>
      <c r="B131">
        <v>0.11700000000000001</v>
      </c>
    </row>
    <row r="132" spans="1:2" x14ac:dyDescent="0.2">
      <c r="A132" s="6">
        <v>1001280</v>
      </c>
      <c r="B132">
        <v>0</v>
      </c>
    </row>
    <row r="133" spans="1:2" x14ac:dyDescent="0.2">
      <c r="A133" s="6">
        <v>1001290</v>
      </c>
      <c r="B133">
        <v>0.109</v>
      </c>
    </row>
    <row r="134" spans="1:2" x14ac:dyDescent="0.2">
      <c r="A134" s="6">
        <v>1001300</v>
      </c>
      <c r="B134">
        <v>0.19</v>
      </c>
    </row>
    <row r="135" spans="1:2" x14ac:dyDescent="0.2">
      <c r="A135" s="6">
        <v>1001310</v>
      </c>
      <c r="B135">
        <v>0.31900000000000001</v>
      </c>
    </row>
    <row r="136" spans="1:2" x14ac:dyDescent="0.2">
      <c r="A136" s="6">
        <v>1001320</v>
      </c>
      <c r="B136">
        <v>0.17199999999999999</v>
      </c>
    </row>
    <row r="137" spans="1:2" x14ac:dyDescent="0.2">
      <c r="A137" s="6">
        <v>1001330</v>
      </c>
      <c r="B137">
        <v>0.316</v>
      </c>
    </row>
    <row r="138" spans="1:2" x14ac:dyDescent="0.2">
      <c r="A138" s="6">
        <v>1001340</v>
      </c>
      <c r="B138">
        <v>0.22600000000000001</v>
      </c>
    </row>
    <row r="139" spans="1:2" x14ac:dyDescent="0.2">
      <c r="A139" s="6">
        <v>1001350</v>
      </c>
      <c r="B139">
        <v>0.4</v>
      </c>
    </row>
    <row r="140" spans="1:2" x14ac:dyDescent="0.2">
      <c r="A140" s="6">
        <v>1001360</v>
      </c>
      <c r="B140">
        <v>0.20499999999999999</v>
      </c>
    </row>
    <row r="141" spans="1:2" x14ac:dyDescent="0.2">
      <c r="A141" s="6">
        <v>1001370</v>
      </c>
      <c r="B141">
        <v>0.32900000000000001</v>
      </c>
    </row>
    <row r="142" spans="1:2" x14ac:dyDescent="0.2">
      <c r="A142" s="6">
        <v>1001380</v>
      </c>
      <c r="B142">
        <v>0.186</v>
      </c>
    </row>
    <row r="143" spans="1:2" x14ac:dyDescent="0.2">
      <c r="A143" s="6">
        <v>1001390</v>
      </c>
      <c r="B143">
        <v>0.153</v>
      </c>
    </row>
    <row r="144" spans="1:2" x14ac:dyDescent="0.2">
      <c r="A144" s="6">
        <v>1001400</v>
      </c>
      <c r="B144">
        <v>0.22600000000000001</v>
      </c>
    </row>
    <row r="145" spans="1:2" x14ac:dyDescent="0.2">
      <c r="A145" s="6">
        <v>1001410</v>
      </c>
      <c r="B145">
        <v>0.45700000000000002</v>
      </c>
    </row>
    <row r="146" spans="1:2" x14ac:dyDescent="0.2">
      <c r="A146" s="6">
        <v>1001420</v>
      </c>
      <c r="B146">
        <v>0.19900000000000001</v>
      </c>
    </row>
    <row r="147" spans="1:2" x14ac:dyDescent="0.2">
      <c r="A147" s="6">
        <v>1001430</v>
      </c>
      <c r="B147">
        <v>0.36299999999999999</v>
      </c>
    </row>
    <row r="148" spans="1:2" x14ac:dyDescent="0.2">
      <c r="A148" s="6">
        <v>1001440</v>
      </c>
      <c r="B148">
        <v>0.187</v>
      </c>
    </row>
    <row r="149" spans="1:2" x14ac:dyDescent="0.2">
      <c r="A149" s="6">
        <v>1001450</v>
      </c>
      <c r="B149">
        <v>0.22500000000000001</v>
      </c>
    </row>
    <row r="150" spans="1:2" x14ac:dyDescent="0.2">
      <c r="A150" s="6">
        <v>1001460</v>
      </c>
      <c r="B150">
        <v>0.39100000000000001</v>
      </c>
    </row>
    <row r="151" spans="1:2" x14ac:dyDescent="0.2">
      <c r="A151" s="6">
        <v>1001470</v>
      </c>
      <c r="B151">
        <v>0.58499999999999996</v>
      </c>
    </row>
    <row r="152" spans="1:2" x14ac:dyDescent="0.2">
      <c r="A152" s="6">
        <v>1001480</v>
      </c>
      <c r="B152">
        <v>0.21199999999999999</v>
      </c>
    </row>
    <row r="153" spans="1:2" x14ac:dyDescent="0.2">
      <c r="A153" s="6">
        <v>1001490</v>
      </c>
      <c r="B153">
        <v>0.193</v>
      </c>
    </row>
    <row r="154" spans="1:2" x14ac:dyDescent="0.2">
      <c r="A154" s="6">
        <v>1001500</v>
      </c>
      <c r="B154">
        <v>0.13200000000000001</v>
      </c>
    </row>
    <row r="155" spans="1:2" x14ac:dyDescent="0.2">
      <c r="A155" s="6">
        <v>1001510</v>
      </c>
      <c r="B155">
        <v>0.184</v>
      </c>
    </row>
    <row r="156" spans="1:2" x14ac:dyDescent="0.2">
      <c r="A156" s="6">
        <v>1001520</v>
      </c>
      <c r="B156">
        <v>0.3</v>
      </c>
    </row>
    <row r="157" spans="1:2" x14ac:dyDescent="0.2">
      <c r="A157" s="6">
        <v>1001530</v>
      </c>
      <c r="B157">
        <v>0.21</v>
      </c>
    </row>
    <row r="158" spans="1:2" x14ac:dyDescent="0.2">
      <c r="A158" s="6">
        <v>1001531</v>
      </c>
      <c r="B158">
        <v>0.16900000000000001</v>
      </c>
    </row>
    <row r="159" spans="1:2" x14ac:dyDescent="0.2">
      <c r="A159" s="6">
        <v>1001540</v>
      </c>
      <c r="B159">
        <v>0.34399999999999997</v>
      </c>
    </row>
    <row r="160" spans="1:2" x14ac:dyDescent="0.2">
      <c r="A160" s="6">
        <v>1001550</v>
      </c>
      <c r="B160">
        <v>0.38100000000000001</v>
      </c>
    </row>
    <row r="161" spans="1:2" x14ac:dyDescent="0.2">
      <c r="A161" s="6">
        <v>1001560</v>
      </c>
      <c r="B161">
        <v>0.254</v>
      </c>
    </row>
    <row r="162" spans="1:2" x14ac:dyDescent="0.2">
      <c r="A162" s="6">
        <v>1001570</v>
      </c>
      <c r="B162">
        <v>0.29299999999999998</v>
      </c>
    </row>
    <row r="163" spans="1:2" x14ac:dyDescent="0.2">
      <c r="A163" s="6">
        <v>1001571</v>
      </c>
      <c r="B163">
        <v>0.252</v>
      </c>
    </row>
    <row r="164" spans="1:2" x14ac:dyDescent="0.2">
      <c r="A164" s="6">
        <v>1001580</v>
      </c>
      <c r="B164">
        <v>0.36299999999999999</v>
      </c>
    </row>
    <row r="165" spans="1:2" x14ac:dyDescent="0.2">
      <c r="A165" s="6">
        <v>1001590</v>
      </c>
      <c r="B165">
        <v>0.30199999999999999</v>
      </c>
    </row>
    <row r="166" spans="1:2" x14ac:dyDescent="0.2">
      <c r="A166" s="6">
        <v>1001600</v>
      </c>
      <c r="B166">
        <v>0.47</v>
      </c>
    </row>
    <row r="167" spans="1:2" x14ac:dyDescent="0.2">
      <c r="A167" s="6">
        <v>1001610</v>
      </c>
      <c r="B167">
        <v>0.21199999999999999</v>
      </c>
    </row>
    <row r="168" spans="1:2" x14ac:dyDescent="0.2">
      <c r="A168" s="6">
        <v>1001620</v>
      </c>
      <c r="B168">
        <v>0.36</v>
      </c>
    </row>
    <row r="169" spans="1:2" x14ac:dyDescent="0.2">
      <c r="A169" s="6">
        <v>1001630</v>
      </c>
      <c r="B169">
        <v>0.27600000000000002</v>
      </c>
    </row>
    <row r="170" spans="1:2" x14ac:dyDescent="0.2">
      <c r="A170" s="6">
        <v>1001640</v>
      </c>
      <c r="B170">
        <v>0.161</v>
      </c>
    </row>
    <row r="171" spans="1:2" x14ac:dyDescent="0.2">
      <c r="A171" s="6">
        <v>1001650</v>
      </c>
      <c r="B171">
        <v>0.435</v>
      </c>
    </row>
    <row r="172" spans="1:2" x14ac:dyDescent="0.2">
      <c r="A172" s="6">
        <v>1001651</v>
      </c>
      <c r="B172">
        <v>0.28799999999999998</v>
      </c>
    </row>
    <row r="173" spans="1:2" x14ac:dyDescent="0.2">
      <c r="A173" s="6">
        <v>1001660</v>
      </c>
      <c r="B173">
        <v>5.1999999999999998E-2</v>
      </c>
    </row>
    <row r="174" spans="1:2" x14ac:dyDescent="0.2">
      <c r="A174" s="6">
        <v>1001670</v>
      </c>
      <c r="B174">
        <v>0.14899999999999999</v>
      </c>
    </row>
    <row r="175" spans="1:2" x14ac:dyDescent="0.2">
      <c r="A175" s="6">
        <v>1001680</v>
      </c>
      <c r="B175">
        <v>0.185</v>
      </c>
    </row>
    <row r="176" spans="1:2" x14ac:dyDescent="0.2">
      <c r="A176" s="6">
        <v>1001690</v>
      </c>
      <c r="B176">
        <v>8.8999999999999996E-2</v>
      </c>
    </row>
    <row r="177" spans="1:2" x14ac:dyDescent="0.2">
      <c r="A177" s="6">
        <v>1001700</v>
      </c>
      <c r="B177">
        <v>4.8000000000000001E-2</v>
      </c>
    </row>
    <row r="178" spans="1:2" x14ac:dyDescent="0.2">
      <c r="A178" s="6">
        <v>1001710</v>
      </c>
      <c r="B178">
        <v>1.9E-2</v>
      </c>
    </row>
    <row r="179" spans="1:2" x14ac:dyDescent="0.2">
      <c r="A179" s="6">
        <v>1001720</v>
      </c>
      <c r="B179">
        <v>5.1999999999999998E-2</v>
      </c>
    </row>
    <row r="180" spans="1:2" x14ac:dyDescent="0.2">
      <c r="A180" s="6">
        <v>1001730</v>
      </c>
      <c r="B180">
        <v>0.17799999999999999</v>
      </c>
    </row>
    <row r="181" spans="1:2" x14ac:dyDescent="0.2">
      <c r="A181" s="6">
        <v>1001740</v>
      </c>
      <c r="B181">
        <v>6.9000000000000006E-2</v>
      </c>
    </row>
    <row r="182" spans="1:2" x14ac:dyDescent="0.2">
      <c r="A182" s="6">
        <v>1001750</v>
      </c>
      <c r="B182">
        <v>0.23100000000000001</v>
      </c>
    </row>
    <row r="183" spans="1:2" x14ac:dyDescent="0.2">
      <c r="A183" s="6">
        <v>1001760</v>
      </c>
      <c r="B183">
        <v>0.154</v>
      </c>
    </row>
    <row r="184" spans="1:2" x14ac:dyDescent="0.2">
      <c r="A184" s="6">
        <v>1001770</v>
      </c>
      <c r="B184">
        <v>0.191</v>
      </c>
    </row>
    <row r="185" spans="1:2" x14ac:dyDescent="0.2">
      <c r="A185" s="6">
        <v>1001780</v>
      </c>
      <c r="B185">
        <v>0.23699999999999999</v>
      </c>
    </row>
    <row r="186" spans="1:2" x14ac:dyDescent="0.2">
      <c r="A186" s="6">
        <v>1001790</v>
      </c>
      <c r="B186">
        <v>0.216</v>
      </c>
    </row>
    <row r="187" spans="1:2" x14ac:dyDescent="0.2">
      <c r="A187" s="6">
        <v>1001800</v>
      </c>
      <c r="B187">
        <v>0.105</v>
      </c>
    </row>
    <row r="188" spans="1:2" x14ac:dyDescent="0.2">
      <c r="A188" s="6">
        <v>1001810</v>
      </c>
      <c r="B188">
        <v>0.04</v>
      </c>
    </row>
    <row r="189" spans="1:2" x14ac:dyDescent="0.2">
      <c r="A189" s="6">
        <v>1001820</v>
      </c>
      <c r="B189">
        <v>0.16400000000000001</v>
      </c>
    </row>
    <row r="190" spans="1:2" x14ac:dyDescent="0.2">
      <c r="A190" s="6">
        <v>1001830</v>
      </c>
      <c r="B190">
        <v>0.24</v>
      </c>
    </row>
    <row r="191" spans="1:2" x14ac:dyDescent="0.2">
      <c r="A191" s="6">
        <v>1001840</v>
      </c>
      <c r="B191">
        <v>0.152</v>
      </c>
    </row>
    <row r="192" spans="1:2" x14ac:dyDescent="0.2">
      <c r="A192" s="6">
        <v>1001850</v>
      </c>
      <c r="B192">
        <v>7.6999999999999999E-2</v>
      </c>
    </row>
    <row r="193" spans="1:2" x14ac:dyDescent="0.2">
      <c r="A193" s="6">
        <v>1001860</v>
      </c>
      <c r="B193">
        <v>9.9000000000000005E-2</v>
      </c>
    </row>
    <row r="194" spans="1:2" x14ac:dyDescent="0.2">
      <c r="A194" s="6">
        <v>1001870</v>
      </c>
      <c r="B194">
        <v>0.17299999999999999</v>
      </c>
    </row>
    <row r="195" spans="1:2" x14ac:dyDescent="0.2">
      <c r="A195" s="6">
        <v>1001880</v>
      </c>
      <c r="B195">
        <v>0.11</v>
      </c>
    </row>
    <row r="196" spans="1:2" x14ac:dyDescent="0.2">
      <c r="A196" s="6">
        <v>1001890</v>
      </c>
      <c r="B196">
        <v>5.7000000000000002E-2</v>
      </c>
    </row>
    <row r="197" spans="1:2" x14ac:dyDescent="0.2">
      <c r="A197" s="6">
        <v>1001900</v>
      </c>
      <c r="B197">
        <v>0.314</v>
      </c>
    </row>
    <row r="198" spans="1:2" x14ac:dyDescent="0.2">
      <c r="A198" s="6">
        <v>1001910</v>
      </c>
      <c r="B198">
        <v>6.0999999999999999E-2</v>
      </c>
    </row>
    <row r="199" spans="1:2" x14ac:dyDescent="0.2">
      <c r="A199" s="6">
        <v>1001920</v>
      </c>
      <c r="B199">
        <v>0.19400000000000001</v>
      </c>
    </row>
    <row r="200" spans="1:2" x14ac:dyDescent="0.2">
      <c r="A200" s="6">
        <v>1001930</v>
      </c>
      <c r="B200">
        <v>0.26</v>
      </c>
    </row>
    <row r="201" spans="1:2" x14ac:dyDescent="0.2">
      <c r="A201" s="6">
        <v>1001940</v>
      </c>
      <c r="B201">
        <v>0.44500000000000001</v>
      </c>
    </row>
    <row r="202" spans="1:2" x14ac:dyDescent="0.2">
      <c r="A202" s="6">
        <v>1001950</v>
      </c>
      <c r="B202">
        <v>0.252</v>
      </c>
    </row>
    <row r="203" spans="1:2" x14ac:dyDescent="0.2">
      <c r="A203" s="6">
        <v>1001960</v>
      </c>
      <c r="B203">
        <v>0.23100000000000001</v>
      </c>
    </row>
    <row r="204" spans="1:2" x14ac:dyDescent="0.2">
      <c r="A204" s="6">
        <v>1001970</v>
      </c>
      <c r="B204">
        <v>0.26900000000000002</v>
      </c>
    </row>
    <row r="205" spans="1:2" x14ac:dyDescent="0.2">
      <c r="A205" s="6">
        <v>1001980</v>
      </c>
      <c r="B205">
        <v>0.32500000000000001</v>
      </c>
    </row>
    <row r="206" spans="1:2" x14ac:dyDescent="0.2">
      <c r="A206" s="6">
        <v>1001990</v>
      </c>
      <c r="B206">
        <v>0.45100000000000001</v>
      </c>
    </row>
    <row r="207" spans="1:2" x14ac:dyDescent="0.2">
      <c r="A207" s="6">
        <v>1002000</v>
      </c>
      <c r="B207">
        <v>0.39200000000000002</v>
      </c>
    </row>
    <row r="208" spans="1:2" x14ac:dyDescent="0.2">
      <c r="A208" s="6">
        <v>1002010</v>
      </c>
      <c r="B208">
        <v>0.316</v>
      </c>
    </row>
    <row r="209" spans="1:2" x14ac:dyDescent="0.2">
      <c r="A209" s="6">
        <v>1002020</v>
      </c>
      <c r="B209">
        <v>0.46500000000000002</v>
      </c>
    </row>
    <row r="210" spans="1:2" x14ac:dyDescent="0.2">
      <c r="A210" s="6">
        <v>1002030</v>
      </c>
      <c r="B210">
        <v>0.21</v>
      </c>
    </row>
    <row r="211" spans="1:2" x14ac:dyDescent="0.2">
      <c r="A211" s="6">
        <v>1002040</v>
      </c>
      <c r="B211">
        <v>0.371</v>
      </c>
    </row>
    <row r="212" spans="1:2" x14ac:dyDescent="0.2">
      <c r="A212" s="6">
        <v>1002050</v>
      </c>
      <c r="B212">
        <v>0.3</v>
      </c>
    </row>
    <row r="213" spans="1:2" x14ac:dyDescent="0.2">
      <c r="A213" s="6">
        <v>1002060</v>
      </c>
      <c r="B213">
        <v>0.14000000000000001</v>
      </c>
    </row>
    <row r="214" spans="1:2" x14ac:dyDescent="0.2">
      <c r="A214" s="6">
        <v>1002070</v>
      </c>
      <c r="B214">
        <v>0.41399999999999998</v>
      </c>
    </row>
    <row r="215" spans="1:2" x14ac:dyDescent="0.2">
      <c r="A215" s="6">
        <v>1002080</v>
      </c>
      <c r="B215">
        <v>0.18099999999999999</v>
      </c>
    </row>
    <row r="216" spans="1:2" x14ac:dyDescent="0.2">
      <c r="A216" s="6">
        <v>1002090</v>
      </c>
      <c r="B216">
        <v>0.20499999999999999</v>
      </c>
    </row>
    <row r="217" spans="1:2" x14ac:dyDescent="0.2">
      <c r="A217" s="6">
        <v>1002100</v>
      </c>
      <c r="B217">
        <v>0.17499999999999999</v>
      </c>
    </row>
    <row r="218" spans="1:2" x14ac:dyDescent="0.2">
      <c r="A218" s="6">
        <v>1002110</v>
      </c>
      <c r="B218">
        <v>0.14499999999999999</v>
      </c>
    </row>
    <row r="219" spans="1:2" x14ac:dyDescent="0.2">
      <c r="A219" s="6">
        <v>1002120</v>
      </c>
      <c r="B219">
        <v>0.11799999999999999</v>
      </c>
    </row>
    <row r="220" spans="1:2" x14ac:dyDescent="0.2">
      <c r="A220" s="6">
        <v>1002130</v>
      </c>
      <c r="B220">
        <v>0.129</v>
      </c>
    </row>
    <row r="221" spans="1:2" x14ac:dyDescent="0.2">
      <c r="A221" s="6">
        <v>1002140</v>
      </c>
      <c r="B221">
        <v>0.14000000000000001</v>
      </c>
    </row>
    <row r="222" spans="1:2" x14ac:dyDescent="0.2">
      <c r="A222" s="6">
        <v>1002150</v>
      </c>
      <c r="B222">
        <v>0.126</v>
      </c>
    </row>
    <row r="223" spans="1:2" x14ac:dyDescent="0.2">
      <c r="A223" s="6">
        <v>1002160</v>
      </c>
      <c r="B223">
        <v>0.53200000000000003</v>
      </c>
    </row>
    <row r="224" spans="1:2" x14ac:dyDescent="0.2">
      <c r="A224" s="6">
        <v>1002170</v>
      </c>
      <c r="B224">
        <v>0.23100000000000001</v>
      </c>
    </row>
    <row r="225" spans="1:2" x14ac:dyDescent="0.2">
      <c r="A225" s="6">
        <v>1002180</v>
      </c>
      <c r="B225">
        <v>0.23799999999999999</v>
      </c>
    </row>
    <row r="226" spans="1:2" x14ac:dyDescent="0.2">
      <c r="A226" s="6">
        <v>1002190</v>
      </c>
      <c r="B226">
        <v>0.26200000000000001</v>
      </c>
    </row>
    <row r="227" spans="1:2" x14ac:dyDescent="0.2">
      <c r="A227" s="6">
        <v>1002200</v>
      </c>
      <c r="B227">
        <v>9.9000000000000005E-2</v>
      </c>
    </row>
    <row r="228" spans="1:2" x14ac:dyDescent="0.2">
      <c r="A228" s="6">
        <v>1002210</v>
      </c>
      <c r="B228">
        <v>0.29899999999999999</v>
      </c>
    </row>
    <row r="229" spans="1:2" x14ac:dyDescent="0.2">
      <c r="A229" s="6">
        <v>1002220</v>
      </c>
      <c r="B229">
        <v>0.32600000000000001</v>
      </c>
    </row>
    <row r="230" spans="1:2" x14ac:dyDescent="0.2">
      <c r="A230" s="6">
        <v>1002230</v>
      </c>
      <c r="B230">
        <v>0.28399999999999997</v>
      </c>
    </row>
    <row r="231" spans="1:2" x14ac:dyDescent="0.2">
      <c r="A231" s="6">
        <v>1002240</v>
      </c>
      <c r="B231">
        <v>0.19500000000000001</v>
      </c>
    </row>
    <row r="232" spans="1:2" x14ac:dyDescent="0.2">
      <c r="A232" s="6">
        <v>1002250</v>
      </c>
      <c r="B232">
        <v>8.1000000000000003E-2</v>
      </c>
    </row>
    <row r="233" spans="1:2" x14ac:dyDescent="0.2">
      <c r="A233" s="6">
        <v>1002260</v>
      </c>
      <c r="B233">
        <v>0.20699999999999999</v>
      </c>
    </row>
    <row r="234" spans="1:2" x14ac:dyDescent="0.2">
      <c r="A234" s="6">
        <v>1002270</v>
      </c>
      <c r="B234">
        <v>0.28899999999999998</v>
      </c>
    </row>
    <row r="235" spans="1:2" x14ac:dyDescent="0.2">
      <c r="A235" s="6">
        <v>1002280</v>
      </c>
      <c r="B235">
        <v>0.111</v>
      </c>
    </row>
    <row r="236" spans="1:2" x14ac:dyDescent="0.2">
      <c r="A236" s="6">
        <v>1002290</v>
      </c>
      <c r="B236">
        <v>0.154</v>
      </c>
    </row>
    <row r="237" spans="1:2" x14ac:dyDescent="0.2">
      <c r="A237" s="6">
        <v>1002300</v>
      </c>
      <c r="B237">
        <v>0.48699999999999999</v>
      </c>
    </row>
    <row r="238" spans="1:2" x14ac:dyDescent="0.2">
      <c r="A238" s="6">
        <v>1002310</v>
      </c>
      <c r="B238">
        <v>5.8999999999999997E-2</v>
      </c>
    </row>
    <row r="239" spans="1:2" x14ac:dyDescent="0.2">
      <c r="A239" s="6">
        <v>1002320</v>
      </c>
      <c r="B239">
        <v>0</v>
      </c>
    </row>
    <row r="240" spans="1:2" x14ac:dyDescent="0.2">
      <c r="A240" s="6">
        <v>1002330</v>
      </c>
      <c r="B240">
        <v>0</v>
      </c>
    </row>
    <row r="241" spans="1:2" x14ac:dyDescent="0.2">
      <c r="A241" s="6">
        <v>1002340</v>
      </c>
      <c r="B241">
        <v>0</v>
      </c>
    </row>
    <row r="242" spans="1:2" x14ac:dyDescent="0.2">
      <c r="A242" s="6">
        <v>1002350</v>
      </c>
      <c r="B242">
        <v>0.129</v>
      </c>
    </row>
    <row r="243" spans="1:2" x14ac:dyDescent="0.2">
      <c r="A243" s="6">
        <v>1002360</v>
      </c>
      <c r="B243">
        <v>0.24399999999999999</v>
      </c>
    </row>
    <row r="244" spans="1:2" x14ac:dyDescent="0.2">
      <c r="A244" s="6">
        <v>1002370</v>
      </c>
      <c r="B244">
        <v>0.26600000000000001</v>
      </c>
    </row>
    <row r="245" spans="1:2" x14ac:dyDescent="0.2">
      <c r="A245" s="6">
        <v>1002380</v>
      </c>
      <c r="B245">
        <v>0.24399999999999999</v>
      </c>
    </row>
    <row r="246" spans="1:2" x14ac:dyDescent="0.2">
      <c r="A246" s="6">
        <v>1002390</v>
      </c>
      <c r="B246">
        <v>0.34899999999999998</v>
      </c>
    </row>
    <row r="247" spans="1:2" x14ac:dyDescent="0.2">
      <c r="A247" s="6">
        <v>1002400</v>
      </c>
      <c r="B247">
        <v>5.6000000000000001E-2</v>
      </c>
    </row>
    <row r="248" spans="1:2" x14ac:dyDescent="0.2">
      <c r="A248" s="6">
        <v>1002410</v>
      </c>
      <c r="B248">
        <v>0.35199999999999998</v>
      </c>
    </row>
    <row r="249" spans="1:2" x14ac:dyDescent="0.2">
      <c r="A249" s="6">
        <v>1002420</v>
      </c>
      <c r="B249">
        <v>0.28499999999999998</v>
      </c>
    </row>
    <row r="250" spans="1:2" x14ac:dyDescent="0.2">
      <c r="A250" s="6">
        <v>1002430</v>
      </c>
      <c r="B250">
        <v>0.33800000000000002</v>
      </c>
    </row>
    <row r="251" spans="1:2" x14ac:dyDescent="0.2">
      <c r="A251" s="6">
        <v>1002440</v>
      </c>
      <c r="B251">
        <v>0.16700000000000001</v>
      </c>
    </row>
    <row r="252" spans="1:2" x14ac:dyDescent="0.2">
      <c r="A252" s="6">
        <v>1002450</v>
      </c>
      <c r="B252">
        <v>0.189</v>
      </c>
    </row>
    <row r="253" spans="1:2" x14ac:dyDescent="0.2">
      <c r="A253" s="6">
        <v>1002460</v>
      </c>
      <c r="B253">
        <v>0.24099999999999999</v>
      </c>
    </row>
    <row r="254" spans="1:2" x14ac:dyDescent="0.2">
      <c r="A254" s="6">
        <v>1002470</v>
      </c>
      <c r="B254">
        <v>7.6999999999999999E-2</v>
      </c>
    </row>
    <row r="255" spans="1:2" x14ac:dyDescent="0.2">
      <c r="A255" s="6">
        <v>1002480</v>
      </c>
      <c r="B255">
        <v>6.3E-2</v>
      </c>
    </row>
    <row r="256" spans="1:2" x14ac:dyDescent="0.2">
      <c r="A256" s="6">
        <v>1002490</v>
      </c>
      <c r="B256">
        <v>1.2E-2</v>
      </c>
    </row>
    <row r="257" spans="1:2" x14ac:dyDescent="0.2">
      <c r="A257" s="6">
        <v>1002500</v>
      </c>
      <c r="B257">
        <v>0.11600000000000001</v>
      </c>
    </row>
    <row r="258" spans="1:2" x14ac:dyDescent="0.2">
      <c r="A258" s="6">
        <v>1002510</v>
      </c>
      <c r="B258">
        <v>9.6000000000000002E-2</v>
      </c>
    </row>
    <row r="259" spans="1:2" x14ac:dyDescent="0.2">
      <c r="A259" s="6">
        <v>1002520</v>
      </c>
      <c r="B259">
        <v>0.20799999999999999</v>
      </c>
    </row>
    <row r="260" spans="1:2" x14ac:dyDescent="0.2">
      <c r="A260" s="6">
        <v>1002530</v>
      </c>
      <c r="B260">
        <v>0.21</v>
      </c>
    </row>
    <row r="261" spans="1:2" x14ac:dyDescent="0.2">
      <c r="A261" s="6">
        <v>1002540</v>
      </c>
      <c r="B261">
        <v>0.159</v>
      </c>
    </row>
    <row r="262" spans="1:2" x14ac:dyDescent="0.2">
      <c r="A262" s="6">
        <v>1002550</v>
      </c>
      <c r="B262">
        <v>3.9E-2</v>
      </c>
    </row>
    <row r="263" spans="1:2" x14ac:dyDescent="0.2">
      <c r="A263" s="6">
        <v>1002560</v>
      </c>
      <c r="B263">
        <v>0.1</v>
      </c>
    </row>
    <row r="264" spans="1:2" x14ac:dyDescent="0.2">
      <c r="A264" s="6">
        <v>1002570</v>
      </c>
      <c r="B264">
        <v>0.40200000000000002</v>
      </c>
    </row>
    <row r="265" spans="1:2" x14ac:dyDescent="0.2">
      <c r="A265" s="6">
        <v>1002580</v>
      </c>
      <c r="B265">
        <v>0.23499999999999999</v>
      </c>
    </row>
    <row r="266" spans="1:2" x14ac:dyDescent="0.2">
      <c r="A266" s="6">
        <v>1002590</v>
      </c>
      <c r="B266">
        <v>0.42099999999999999</v>
      </c>
    </row>
    <row r="267" spans="1:2" x14ac:dyDescent="0.2">
      <c r="A267" s="6">
        <v>1002600</v>
      </c>
      <c r="B267">
        <v>0.27400000000000002</v>
      </c>
    </row>
    <row r="268" spans="1:2" x14ac:dyDescent="0.2">
      <c r="A268" s="6">
        <v>1002610</v>
      </c>
      <c r="B268">
        <v>0.20200000000000001</v>
      </c>
    </row>
    <row r="269" spans="1:2" x14ac:dyDescent="0.2">
      <c r="A269" s="6">
        <v>1002620</v>
      </c>
      <c r="B269">
        <v>0.05</v>
      </c>
    </row>
    <row r="270" spans="1:2" x14ac:dyDescent="0.2">
      <c r="A270" s="6">
        <v>1002630</v>
      </c>
      <c r="B270">
        <v>9.5000000000000001E-2</v>
      </c>
    </row>
    <row r="271" spans="1:2" x14ac:dyDescent="0.2">
      <c r="A271" s="6">
        <v>1002640</v>
      </c>
      <c r="B271">
        <v>2.7E-2</v>
      </c>
    </row>
    <row r="272" spans="1:2" x14ac:dyDescent="0.2">
      <c r="A272" s="6">
        <v>1002650</v>
      </c>
      <c r="B272">
        <v>0</v>
      </c>
    </row>
    <row r="273" spans="1:2" x14ac:dyDescent="0.2">
      <c r="A273" s="6">
        <v>1002660</v>
      </c>
      <c r="B273">
        <v>3.0000000000000001E-3</v>
      </c>
    </row>
    <row r="274" spans="1:2" x14ac:dyDescent="0.2">
      <c r="A274" s="6">
        <v>1002670</v>
      </c>
      <c r="B274">
        <v>0.01</v>
      </c>
    </row>
    <row r="275" spans="1:2" x14ac:dyDescent="0.2">
      <c r="A275" s="6">
        <v>1002680</v>
      </c>
      <c r="B275">
        <v>0</v>
      </c>
    </row>
    <row r="276" spans="1:2" x14ac:dyDescent="0.2">
      <c r="A276" s="6">
        <v>1002690</v>
      </c>
      <c r="B276">
        <v>3.2000000000000001E-2</v>
      </c>
    </row>
    <row r="277" spans="1:2" x14ac:dyDescent="0.2">
      <c r="A277" s="6">
        <v>1002700</v>
      </c>
      <c r="B277">
        <v>2.3E-2</v>
      </c>
    </row>
    <row r="278" spans="1:2" x14ac:dyDescent="0.2">
      <c r="A278" s="6">
        <v>1002710</v>
      </c>
      <c r="B278">
        <v>4.0000000000000001E-3</v>
      </c>
    </row>
    <row r="279" spans="1:2" x14ac:dyDescent="0.2">
      <c r="A279" s="6">
        <v>1002720</v>
      </c>
      <c r="B279">
        <v>1.9E-2</v>
      </c>
    </row>
    <row r="280" spans="1:2" x14ac:dyDescent="0.2">
      <c r="A280" s="6">
        <v>1002730</v>
      </c>
      <c r="B280">
        <v>8.9999999999999993E-3</v>
      </c>
    </row>
    <row r="281" spans="1:2" x14ac:dyDescent="0.2">
      <c r="A281" s="6">
        <v>1002740</v>
      </c>
      <c r="B281">
        <v>0.03</v>
      </c>
    </row>
    <row r="282" spans="1:2" x14ac:dyDescent="0.2">
      <c r="A282" s="6">
        <v>1002750</v>
      </c>
      <c r="B282">
        <v>3.2000000000000001E-2</v>
      </c>
    </row>
    <row r="283" spans="1:2" x14ac:dyDescent="0.2">
      <c r="A283" s="6">
        <v>1002760</v>
      </c>
      <c r="B283">
        <v>8.5000000000000006E-2</v>
      </c>
    </row>
    <row r="284" spans="1:2" x14ac:dyDescent="0.2">
      <c r="A284" s="6">
        <v>1002770</v>
      </c>
      <c r="B284">
        <v>1.7999999999999999E-2</v>
      </c>
    </row>
    <row r="285" spans="1:2" x14ac:dyDescent="0.2">
      <c r="A285" s="6">
        <v>1002780</v>
      </c>
      <c r="B285">
        <v>0</v>
      </c>
    </row>
    <row r="286" spans="1:2" x14ac:dyDescent="0.2">
      <c r="A286" s="6">
        <v>1002790</v>
      </c>
      <c r="B286">
        <v>5.0000000000000001E-3</v>
      </c>
    </row>
    <row r="287" spans="1:2" x14ac:dyDescent="0.2">
      <c r="A287" s="6">
        <v>1002800</v>
      </c>
      <c r="B287">
        <v>8.0000000000000002E-3</v>
      </c>
    </row>
    <row r="288" spans="1:2" x14ac:dyDescent="0.2">
      <c r="A288" s="6">
        <v>1002810</v>
      </c>
      <c r="B288">
        <v>1.7000000000000001E-2</v>
      </c>
    </row>
    <row r="289" spans="1:2" x14ac:dyDescent="0.2">
      <c r="A289" s="6">
        <v>1002820</v>
      </c>
      <c r="B289">
        <v>2.4E-2</v>
      </c>
    </row>
    <row r="290" spans="1:2" x14ac:dyDescent="0.2">
      <c r="A290" s="6">
        <v>1002830</v>
      </c>
      <c r="B290">
        <v>1.0999999999999999E-2</v>
      </c>
    </row>
    <row r="291" spans="1:2" x14ac:dyDescent="0.2">
      <c r="A291" s="6">
        <v>1002840</v>
      </c>
      <c r="B291">
        <v>3.0000000000000001E-3</v>
      </c>
    </row>
    <row r="292" spans="1:2" x14ac:dyDescent="0.2">
      <c r="A292" s="6">
        <v>1002850</v>
      </c>
      <c r="B292">
        <v>0</v>
      </c>
    </row>
    <row r="293" spans="1:2" x14ac:dyDescent="0.2">
      <c r="A293" s="6">
        <v>1002860</v>
      </c>
      <c r="B293">
        <v>0</v>
      </c>
    </row>
    <row r="294" spans="1:2" x14ac:dyDescent="0.2">
      <c r="A294" s="6">
        <v>1002870</v>
      </c>
      <c r="B294">
        <v>0</v>
      </c>
    </row>
    <row r="295" spans="1:2" x14ac:dyDescent="0.2">
      <c r="A295" s="6">
        <v>1002880</v>
      </c>
      <c r="B295">
        <v>2E-3</v>
      </c>
    </row>
    <row r="296" spans="1:2" x14ac:dyDescent="0.2">
      <c r="A296" s="6">
        <v>1002890</v>
      </c>
      <c r="B296">
        <v>2.3E-2</v>
      </c>
    </row>
    <row r="297" spans="1:2" x14ac:dyDescent="0.2">
      <c r="A297" s="6">
        <v>1002900</v>
      </c>
      <c r="B297">
        <v>3.7999999999999999E-2</v>
      </c>
    </row>
    <row r="298" spans="1:2" x14ac:dyDescent="0.2">
      <c r="A298" s="6">
        <v>1002910</v>
      </c>
      <c r="B298">
        <v>3.7999999999999999E-2</v>
      </c>
    </row>
    <row r="299" spans="1:2" x14ac:dyDescent="0.2">
      <c r="A299" s="6">
        <v>1002920</v>
      </c>
      <c r="B299">
        <v>0</v>
      </c>
    </row>
    <row r="300" spans="1:2" x14ac:dyDescent="0.2">
      <c r="A300" s="6">
        <v>1002930</v>
      </c>
      <c r="B300">
        <v>0</v>
      </c>
    </row>
    <row r="301" spans="1:2" x14ac:dyDescent="0.2">
      <c r="A301" s="6">
        <v>1002940</v>
      </c>
      <c r="B301">
        <v>1.2999999999999999E-2</v>
      </c>
    </row>
    <row r="302" spans="1:2" x14ac:dyDescent="0.2">
      <c r="A302" s="6">
        <v>1002950</v>
      </c>
      <c r="B302">
        <v>5.0999999999999997E-2</v>
      </c>
    </row>
    <row r="303" spans="1:2" x14ac:dyDescent="0.2">
      <c r="A303" s="6">
        <v>1002960</v>
      </c>
      <c r="B303">
        <v>3.7999999999999999E-2</v>
      </c>
    </row>
    <row r="304" spans="1:2" x14ac:dyDescent="0.2">
      <c r="A304" s="6">
        <v>1002970</v>
      </c>
      <c r="B304">
        <v>0.02</v>
      </c>
    </row>
    <row r="305" spans="1:2" x14ac:dyDescent="0.2">
      <c r="A305" s="6">
        <v>1002980</v>
      </c>
      <c r="B305">
        <v>0</v>
      </c>
    </row>
    <row r="306" spans="1:2" x14ac:dyDescent="0.2">
      <c r="A306" s="6">
        <v>1002990</v>
      </c>
      <c r="B306">
        <v>2.1000000000000001E-2</v>
      </c>
    </row>
    <row r="307" spans="1:2" x14ac:dyDescent="0.2">
      <c r="A307" s="6">
        <v>1003000</v>
      </c>
      <c r="B307">
        <v>3.0000000000000001E-3</v>
      </c>
    </row>
    <row r="308" spans="1:2" x14ac:dyDescent="0.2">
      <c r="A308" s="6">
        <v>1003010</v>
      </c>
      <c r="B308">
        <v>0</v>
      </c>
    </row>
    <row r="309" spans="1:2" x14ac:dyDescent="0.2">
      <c r="A309" s="6">
        <v>1003020</v>
      </c>
      <c r="B309">
        <v>1.4E-2</v>
      </c>
    </row>
    <row r="310" spans="1:2" x14ac:dyDescent="0.2">
      <c r="A310" s="6">
        <v>1003030</v>
      </c>
      <c r="B310">
        <v>0</v>
      </c>
    </row>
    <row r="311" spans="1:2" x14ac:dyDescent="0.2">
      <c r="A311" s="6">
        <v>1003040</v>
      </c>
      <c r="B311">
        <v>0</v>
      </c>
    </row>
    <row r="312" spans="1:2" x14ac:dyDescent="0.2">
      <c r="A312" s="6">
        <v>1003050</v>
      </c>
      <c r="B312">
        <v>1.6E-2</v>
      </c>
    </row>
    <row r="313" spans="1:2" x14ac:dyDescent="0.2">
      <c r="A313" s="6">
        <v>1003060</v>
      </c>
      <c r="B313">
        <v>3.6999999999999998E-2</v>
      </c>
    </row>
    <row r="314" spans="1:2" x14ac:dyDescent="0.2">
      <c r="A314" s="6">
        <v>1003070</v>
      </c>
      <c r="B314">
        <v>0.34899999999999998</v>
      </c>
    </row>
    <row r="315" spans="1:2" x14ac:dyDescent="0.2">
      <c r="A315" s="6">
        <v>1003080</v>
      </c>
      <c r="B315">
        <v>0.23</v>
      </c>
    </row>
    <row r="316" spans="1:2" x14ac:dyDescent="0.2">
      <c r="A316" s="6">
        <v>1003090</v>
      </c>
      <c r="B316">
        <v>0.105</v>
      </c>
    </row>
    <row r="317" spans="1:2" x14ac:dyDescent="0.2">
      <c r="A317" s="6">
        <v>1003100</v>
      </c>
      <c r="B317">
        <v>0.32100000000000001</v>
      </c>
    </row>
    <row r="318" spans="1:2" x14ac:dyDescent="0.2">
      <c r="A318" s="6">
        <v>1003110</v>
      </c>
      <c r="B318">
        <v>5.7000000000000002E-2</v>
      </c>
    </row>
    <row r="319" spans="1:2" x14ac:dyDescent="0.2">
      <c r="A319" s="6">
        <v>1003120</v>
      </c>
      <c r="B319">
        <v>0.38500000000000001</v>
      </c>
    </row>
    <row r="320" spans="1:2" x14ac:dyDescent="0.2">
      <c r="A320" s="6">
        <v>1003130</v>
      </c>
      <c r="B320">
        <v>0.36299999999999999</v>
      </c>
    </row>
    <row r="321" spans="1:2" x14ac:dyDescent="0.2">
      <c r="A321" s="6">
        <v>1003140</v>
      </c>
      <c r="B321">
        <v>0.16</v>
      </c>
    </row>
    <row r="322" spans="1:2" x14ac:dyDescent="0.2">
      <c r="A322" s="6">
        <v>1003150</v>
      </c>
      <c r="B322">
        <v>3.5999999999999997E-2</v>
      </c>
    </row>
    <row r="323" spans="1:2" x14ac:dyDescent="0.2">
      <c r="A323" s="6">
        <v>1003160</v>
      </c>
      <c r="B323">
        <v>1.0999999999999999E-2</v>
      </c>
    </row>
    <row r="324" spans="1:2" x14ac:dyDescent="0.2">
      <c r="A324" s="6">
        <v>1003170</v>
      </c>
      <c r="B324">
        <v>6.2E-2</v>
      </c>
    </row>
    <row r="325" spans="1:2" x14ac:dyDescent="0.2">
      <c r="A325" s="6">
        <v>1003180</v>
      </c>
      <c r="B325">
        <v>0</v>
      </c>
    </row>
    <row r="326" spans="1:2" x14ac:dyDescent="0.2">
      <c r="A326" s="6">
        <v>1003190</v>
      </c>
      <c r="B326">
        <v>0</v>
      </c>
    </row>
    <row r="327" spans="1:2" x14ac:dyDescent="0.2">
      <c r="A327" s="6">
        <v>1003200</v>
      </c>
      <c r="B327">
        <v>0.10100000000000001</v>
      </c>
    </row>
    <row r="328" spans="1:2" x14ac:dyDescent="0.2">
      <c r="A328" s="6">
        <v>1003210</v>
      </c>
      <c r="B328">
        <v>0</v>
      </c>
    </row>
    <row r="329" spans="1:2" x14ac:dyDescent="0.2">
      <c r="A329" s="6">
        <v>1003220</v>
      </c>
      <c r="B329">
        <v>0.42199999999999999</v>
      </c>
    </row>
    <row r="330" spans="1:2" x14ac:dyDescent="0.2">
      <c r="A330" s="6">
        <v>1003230</v>
      </c>
      <c r="B330">
        <v>0.39</v>
      </c>
    </row>
    <row r="331" spans="1:2" x14ac:dyDescent="0.2">
      <c r="A331" s="6">
        <v>1003240</v>
      </c>
      <c r="B331">
        <v>0.60699999999999998</v>
      </c>
    </row>
    <row r="332" spans="1:2" x14ac:dyDescent="0.2">
      <c r="A332" s="6">
        <v>1003250</v>
      </c>
      <c r="B332">
        <v>0.42899999999999999</v>
      </c>
    </row>
    <row r="333" spans="1:2" x14ac:dyDescent="0.2">
      <c r="A333" s="6">
        <v>1003260</v>
      </c>
      <c r="B333">
        <v>0.115</v>
      </c>
    </row>
    <row r="334" spans="1:2" x14ac:dyDescent="0.2">
      <c r="A334" s="6">
        <v>1003261</v>
      </c>
      <c r="B334">
        <v>2.1000000000000001E-2</v>
      </c>
    </row>
    <row r="335" spans="1:2" x14ac:dyDescent="0.2">
      <c r="A335" s="6">
        <v>1003270</v>
      </c>
      <c r="B335">
        <v>6.2E-2</v>
      </c>
    </row>
    <row r="336" spans="1:2" x14ac:dyDescent="0.2">
      <c r="A336" s="6">
        <v>1003280</v>
      </c>
      <c r="B336">
        <v>0.18</v>
      </c>
    </row>
    <row r="337" spans="1:2" x14ac:dyDescent="0.2">
      <c r="A337" s="6">
        <v>1003290</v>
      </c>
      <c r="B337">
        <v>5.5E-2</v>
      </c>
    </row>
    <row r="338" spans="1:2" x14ac:dyDescent="0.2">
      <c r="A338" s="6">
        <v>1003300</v>
      </c>
      <c r="B338">
        <v>4.2999999999999997E-2</v>
      </c>
    </row>
    <row r="339" spans="1:2" x14ac:dyDescent="0.2">
      <c r="A339" s="6">
        <v>1003310</v>
      </c>
      <c r="B339">
        <v>3.9E-2</v>
      </c>
    </row>
    <row r="340" spans="1:2" x14ac:dyDescent="0.2">
      <c r="A340" s="6">
        <v>1003320</v>
      </c>
      <c r="B340">
        <v>0.17399999999999999</v>
      </c>
    </row>
    <row r="341" spans="1:2" x14ac:dyDescent="0.2">
      <c r="A341" s="6">
        <v>1003330</v>
      </c>
      <c r="B341">
        <v>0.111</v>
      </c>
    </row>
    <row r="342" spans="1:2" x14ac:dyDescent="0.2">
      <c r="A342" s="6">
        <v>1003340</v>
      </c>
      <c r="B342">
        <v>0.05</v>
      </c>
    </row>
    <row r="343" spans="1:2" x14ac:dyDescent="0.2">
      <c r="A343" s="6">
        <v>1003350</v>
      </c>
      <c r="B343">
        <v>1.4999999999999999E-2</v>
      </c>
    </row>
    <row r="344" spans="1:2" x14ac:dyDescent="0.2">
      <c r="A344" s="6">
        <v>1003360</v>
      </c>
      <c r="B344">
        <v>3.1E-2</v>
      </c>
    </row>
    <row r="345" spans="1:2" x14ac:dyDescent="0.2">
      <c r="A345" s="6">
        <v>1003370</v>
      </c>
      <c r="B345">
        <v>7.4999999999999997E-2</v>
      </c>
    </row>
    <row r="346" spans="1:2" x14ac:dyDescent="0.2">
      <c r="A346" s="6">
        <v>1003380</v>
      </c>
      <c r="B346">
        <v>9.8000000000000004E-2</v>
      </c>
    </row>
    <row r="347" spans="1:2" x14ac:dyDescent="0.2">
      <c r="A347" s="6">
        <v>1003390</v>
      </c>
      <c r="B347">
        <v>7.1999999999999995E-2</v>
      </c>
    </row>
    <row r="348" spans="1:2" x14ac:dyDescent="0.2">
      <c r="A348" s="6">
        <v>1003400</v>
      </c>
      <c r="B348">
        <v>0.111</v>
      </c>
    </row>
    <row r="349" spans="1:2" x14ac:dyDescent="0.2">
      <c r="A349" s="6">
        <v>1003410</v>
      </c>
      <c r="B349">
        <v>0.17699999999999999</v>
      </c>
    </row>
    <row r="350" spans="1:2" x14ac:dyDescent="0.2">
      <c r="A350" s="6">
        <v>1003420</v>
      </c>
      <c r="B350">
        <v>0.255</v>
      </c>
    </row>
    <row r="351" spans="1:2" x14ac:dyDescent="0.2">
      <c r="A351" s="6">
        <v>1003430</v>
      </c>
      <c r="B351">
        <v>7.6999999999999999E-2</v>
      </c>
    </row>
    <row r="352" spans="1:2" x14ac:dyDescent="0.2">
      <c r="A352" s="6">
        <v>1003440</v>
      </c>
      <c r="B352">
        <v>0.03</v>
      </c>
    </row>
    <row r="353" spans="1:2" x14ac:dyDescent="0.2">
      <c r="A353" s="6">
        <v>1003450</v>
      </c>
      <c r="B353">
        <v>0.34300000000000003</v>
      </c>
    </row>
    <row r="354" spans="1:2" x14ac:dyDescent="0.2">
      <c r="A354" s="6">
        <v>1003460</v>
      </c>
      <c r="B354">
        <v>0.45200000000000001</v>
      </c>
    </row>
    <row r="355" spans="1:2" x14ac:dyDescent="0.2">
      <c r="A355" s="6">
        <v>1003470</v>
      </c>
      <c r="B355">
        <v>0.125</v>
      </c>
    </row>
    <row r="356" spans="1:2" x14ac:dyDescent="0.2">
      <c r="A356" s="6">
        <v>1003480</v>
      </c>
      <c r="B356">
        <v>0.13</v>
      </c>
    </row>
    <row r="357" spans="1:2" x14ac:dyDescent="0.2">
      <c r="A357" s="6">
        <v>1003490</v>
      </c>
      <c r="B357">
        <v>0.14599999999999999</v>
      </c>
    </row>
    <row r="358" spans="1:2" x14ac:dyDescent="0.2">
      <c r="A358" s="6">
        <v>1003500</v>
      </c>
      <c r="B358">
        <v>0.10100000000000001</v>
      </c>
    </row>
    <row r="359" spans="1:2" x14ac:dyDescent="0.2">
      <c r="A359" s="6">
        <v>1003510</v>
      </c>
      <c r="B359">
        <v>7.4999999999999997E-2</v>
      </c>
    </row>
    <row r="360" spans="1:2" x14ac:dyDescent="0.2">
      <c r="A360" s="6">
        <v>1003520</v>
      </c>
      <c r="B360">
        <v>7.3999999999999996E-2</v>
      </c>
    </row>
    <row r="361" spans="1:2" x14ac:dyDescent="0.2">
      <c r="A361" s="6">
        <v>1003530</v>
      </c>
      <c r="B361">
        <v>3.5999999999999997E-2</v>
      </c>
    </row>
    <row r="362" spans="1:2" x14ac:dyDescent="0.2">
      <c r="A362" s="6">
        <v>1003540</v>
      </c>
      <c r="B362">
        <v>0.105</v>
      </c>
    </row>
    <row r="363" spans="1:2" x14ac:dyDescent="0.2">
      <c r="A363" s="6">
        <v>1003550</v>
      </c>
      <c r="B363">
        <v>0.09</v>
      </c>
    </row>
    <row r="364" spans="1:2" x14ac:dyDescent="0.2">
      <c r="A364" s="6">
        <v>1003560</v>
      </c>
      <c r="B364">
        <v>8.8999999999999996E-2</v>
      </c>
    </row>
    <row r="365" spans="1:2" x14ac:dyDescent="0.2">
      <c r="A365" s="6">
        <v>1003570</v>
      </c>
      <c r="B365">
        <v>3.9E-2</v>
      </c>
    </row>
    <row r="366" spans="1:2" x14ac:dyDescent="0.2">
      <c r="A366" s="6">
        <v>1003580</v>
      </c>
      <c r="B366">
        <v>5.8999999999999997E-2</v>
      </c>
    </row>
    <row r="367" spans="1:2" x14ac:dyDescent="0.2">
      <c r="A367" s="6">
        <v>1003590</v>
      </c>
      <c r="B367">
        <v>3.2000000000000001E-2</v>
      </c>
    </row>
    <row r="368" spans="1:2" x14ac:dyDescent="0.2">
      <c r="A368" s="6">
        <v>1003600</v>
      </c>
      <c r="B368">
        <v>0.26500000000000001</v>
      </c>
    </row>
    <row r="369" spans="1:2" x14ac:dyDescent="0.2">
      <c r="A369" s="6">
        <v>1003610</v>
      </c>
      <c r="B369">
        <v>5.1999999999999998E-2</v>
      </c>
    </row>
    <row r="370" spans="1:2" x14ac:dyDescent="0.2">
      <c r="A370" s="6">
        <v>1003620</v>
      </c>
      <c r="B370">
        <v>8.2000000000000003E-2</v>
      </c>
    </row>
    <row r="371" spans="1:2" x14ac:dyDescent="0.2">
      <c r="A371" s="6">
        <v>1003630</v>
      </c>
      <c r="B371">
        <v>0.16700000000000001</v>
      </c>
    </row>
    <row r="372" spans="1:2" x14ac:dyDescent="0.2">
      <c r="A372" s="6">
        <v>1003640</v>
      </c>
      <c r="B372">
        <v>4.1000000000000002E-2</v>
      </c>
    </row>
    <row r="373" spans="1:2" x14ac:dyDescent="0.2">
      <c r="A373" s="6">
        <v>1003650</v>
      </c>
      <c r="B373">
        <v>6.6000000000000003E-2</v>
      </c>
    </row>
    <row r="374" spans="1:2" x14ac:dyDescent="0.2">
      <c r="A374" s="6">
        <v>1003660</v>
      </c>
      <c r="B374">
        <v>0</v>
      </c>
    </row>
    <row r="375" spans="1:2" x14ac:dyDescent="0.2">
      <c r="A375" s="6">
        <v>1003661</v>
      </c>
      <c r="B375">
        <v>0</v>
      </c>
    </row>
    <row r="376" spans="1:2" x14ac:dyDescent="0.2">
      <c r="A376" s="6">
        <v>1003670</v>
      </c>
      <c r="B376">
        <v>0</v>
      </c>
    </row>
    <row r="377" spans="1:2" x14ac:dyDescent="0.2">
      <c r="A377" s="6">
        <v>1003680</v>
      </c>
      <c r="B377">
        <v>7.0999999999999994E-2</v>
      </c>
    </row>
    <row r="378" spans="1:2" x14ac:dyDescent="0.2">
      <c r="A378" s="6">
        <v>1003690</v>
      </c>
      <c r="B378">
        <v>0</v>
      </c>
    </row>
    <row r="379" spans="1:2" x14ac:dyDescent="0.2">
      <c r="A379" s="6">
        <v>1003700</v>
      </c>
      <c r="B379">
        <v>2.4E-2</v>
      </c>
    </row>
    <row r="380" spans="1:2" x14ac:dyDescent="0.2">
      <c r="A380" s="6">
        <v>1003710</v>
      </c>
      <c r="B380">
        <v>6.4000000000000001E-2</v>
      </c>
    </row>
    <row r="381" spans="1:2" x14ac:dyDescent="0.2">
      <c r="A381" s="6">
        <v>1003720</v>
      </c>
      <c r="B381">
        <v>8.8999999999999996E-2</v>
      </c>
    </row>
    <row r="382" spans="1:2" x14ac:dyDescent="0.2">
      <c r="A382" s="6">
        <v>1003730</v>
      </c>
      <c r="B382">
        <v>4.7E-2</v>
      </c>
    </row>
    <row r="383" spans="1:2" x14ac:dyDescent="0.2">
      <c r="A383" s="6">
        <v>1003740</v>
      </c>
      <c r="B383">
        <v>0.23400000000000001</v>
      </c>
    </row>
    <row r="384" spans="1:2" x14ac:dyDescent="0.2">
      <c r="A384" s="6">
        <v>1003750</v>
      </c>
      <c r="B384">
        <v>0.04</v>
      </c>
    </row>
    <row r="385" spans="1:2" x14ac:dyDescent="0.2">
      <c r="A385" s="6">
        <v>1003751</v>
      </c>
      <c r="B385">
        <v>5.0999999999999997E-2</v>
      </c>
    </row>
    <row r="386" spans="1:2" x14ac:dyDescent="0.2">
      <c r="A386" s="6">
        <v>1003760</v>
      </c>
      <c r="B386">
        <v>3.3000000000000002E-2</v>
      </c>
    </row>
    <row r="387" spans="1:2" x14ac:dyDescent="0.2">
      <c r="A387" s="6">
        <v>1003770</v>
      </c>
      <c r="B387">
        <v>1.4999999999999999E-2</v>
      </c>
    </row>
    <row r="388" spans="1:2" x14ac:dyDescent="0.2">
      <c r="A388" s="6">
        <v>1003780</v>
      </c>
      <c r="B388">
        <v>1.2999999999999999E-2</v>
      </c>
    </row>
    <row r="389" spans="1:2" x14ac:dyDescent="0.2">
      <c r="A389" s="6">
        <v>1003790</v>
      </c>
      <c r="B389">
        <v>3.2000000000000001E-2</v>
      </c>
    </row>
    <row r="390" spans="1:2" x14ac:dyDescent="0.2">
      <c r="A390" s="6">
        <v>1003800</v>
      </c>
      <c r="B390">
        <v>0</v>
      </c>
    </row>
    <row r="391" spans="1:2" x14ac:dyDescent="0.2">
      <c r="A391" s="6">
        <v>1003810</v>
      </c>
      <c r="B391">
        <v>6.6000000000000003E-2</v>
      </c>
    </row>
    <row r="392" spans="1:2" x14ac:dyDescent="0.2">
      <c r="A392" s="6">
        <v>1003820</v>
      </c>
      <c r="B392">
        <v>4.2000000000000003E-2</v>
      </c>
    </row>
    <row r="393" spans="1:2" x14ac:dyDescent="0.2">
      <c r="A393" s="6">
        <v>1003830</v>
      </c>
      <c r="B393">
        <v>0.11799999999999999</v>
      </c>
    </row>
    <row r="394" spans="1:2" x14ac:dyDescent="0.2">
      <c r="A394" s="6">
        <v>1003840</v>
      </c>
      <c r="B394">
        <v>0.33900000000000002</v>
      </c>
    </row>
    <row r="395" spans="1:2" x14ac:dyDescent="0.2">
      <c r="A395" s="6">
        <v>1003850</v>
      </c>
      <c r="B395">
        <v>8.3000000000000004E-2</v>
      </c>
    </row>
    <row r="396" spans="1:2" x14ac:dyDescent="0.2">
      <c r="A396" s="6">
        <v>1003860</v>
      </c>
      <c r="B396">
        <v>0.42199999999999999</v>
      </c>
    </row>
    <row r="397" spans="1:2" x14ac:dyDescent="0.2">
      <c r="A397" s="6">
        <v>1003870</v>
      </c>
      <c r="B397">
        <v>0.379</v>
      </c>
    </row>
    <row r="398" spans="1:2" x14ac:dyDescent="0.2">
      <c r="A398" s="6">
        <v>1003880</v>
      </c>
      <c r="B398">
        <v>0.22800000000000001</v>
      </c>
    </row>
    <row r="399" spans="1:2" x14ac:dyDescent="0.2">
      <c r="A399" s="6">
        <v>1003890</v>
      </c>
      <c r="B399">
        <v>0.434</v>
      </c>
    </row>
    <row r="400" spans="1:2" x14ac:dyDescent="0.2">
      <c r="A400" s="6">
        <v>1003900</v>
      </c>
      <c r="B400">
        <v>0.30399999999999999</v>
      </c>
    </row>
    <row r="401" spans="1:2" x14ac:dyDescent="0.2">
      <c r="A401" s="6">
        <v>1003910</v>
      </c>
      <c r="B401">
        <v>0.16300000000000001</v>
      </c>
    </row>
    <row r="402" spans="1:2" x14ac:dyDescent="0.2">
      <c r="A402" s="6">
        <v>1003920</v>
      </c>
      <c r="B402">
        <v>0.13300000000000001</v>
      </c>
    </row>
    <row r="403" spans="1:2" x14ac:dyDescent="0.2">
      <c r="A403" s="6">
        <v>1003930</v>
      </c>
      <c r="B403">
        <v>0.51600000000000001</v>
      </c>
    </row>
    <row r="404" spans="1:2" x14ac:dyDescent="0.2">
      <c r="A404" s="6">
        <v>1003940</v>
      </c>
      <c r="B404">
        <v>0.33900000000000002</v>
      </c>
    </row>
    <row r="405" spans="1:2" x14ac:dyDescent="0.2">
      <c r="A405" s="6">
        <v>1003950</v>
      </c>
      <c r="B405">
        <v>0.19400000000000001</v>
      </c>
    </row>
    <row r="406" spans="1:2" x14ac:dyDescent="0.2">
      <c r="A406" s="6">
        <v>1003960</v>
      </c>
      <c r="B406">
        <v>0</v>
      </c>
    </row>
    <row r="407" spans="1:2" x14ac:dyDescent="0.2">
      <c r="A407" s="6">
        <v>1003970</v>
      </c>
      <c r="B407">
        <v>0</v>
      </c>
    </row>
    <row r="408" spans="1:2" x14ac:dyDescent="0.2">
      <c r="A408" s="6">
        <v>1003980</v>
      </c>
      <c r="B408">
        <v>0.13700000000000001</v>
      </c>
    </row>
    <row r="409" spans="1:2" x14ac:dyDescent="0.2">
      <c r="A409" s="6">
        <v>1003990</v>
      </c>
      <c r="B409">
        <v>0.41599999999999998</v>
      </c>
    </row>
    <row r="410" spans="1:2" x14ac:dyDescent="0.2">
      <c r="A410" s="6">
        <v>1004000</v>
      </c>
      <c r="B410">
        <v>0.121</v>
      </c>
    </row>
    <row r="411" spans="1:2" x14ac:dyDescent="0.2">
      <c r="A411" s="6">
        <v>1004010</v>
      </c>
      <c r="B411">
        <v>0.42799999999999999</v>
      </c>
    </row>
    <row r="412" spans="1:2" x14ac:dyDescent="0.2">
      <c r="A412" s="6">
        <v>1004020</v>
      </c>
      <c r="B412">
        <v>0.248</v>
      </c>
    </row>
    <row r="413" spans="1:2" x14ac:dyDescent="0.2">
      <c r="A413" s="6">
        <v>1004030</v>
      </c>
      <c r="B413">
        <v>5.5E-2</v>
      </c>
    </row>
    <row r="414" spans="1:2" x14ac:dyDescent="0.2">
      <c r="A414" s="6">
        <v>1004040</v>
      </c>
      <c r="B414">
        <v>0.18</v>
      </c>
    </row>
    <row r="415" spans="1:2" x14ac:dyDescent="0.2">
      <c r="A415" s="6">
        <v>1004050</v>
      </c>
      <c r="B415">
        <v>0.47199999999999998</v>
      </c>
    </row>
    <row r="416" spans="1:2" x14ac:dyDescent="0.2">
      <c r="A416" s="6">
        <v>1004060</v>
      </c>
      <c r="B416">
        <v>0.29099999999999998</v>
      </c>
    </row>
    <row r="417" spans="1:2" x14ac:dyDescent="0.2">
      <c r="A417" s="6">
        <v>1004070</v>
      </c>
      <c r="B417">
        <v>0.31</v>
      </c>
    </row>
    <row r="418" spans="1:2" x14ac:dyDescent="0.2">
      <c r="A418" s="6">
        <v>1004080</v>
      </c>
      <c r="B418">
        <v>0.42299999999999999</v>
      </c>
    </row>
    <row r="419" spans="1:2" x14ac:dyDescent="0.2">
      <c r="A419" s="6">
        <v>1004090</v>
      </c>
      <c r="B419">
        <v>0.28000000000000003</v>
      </c>
    </row>
    <row r="420" spans="1:2" x14ac:dyDescent="0.2">
      <c r="A420" s="6">
        <v>1004100</v>
      </c>
      <c r="B420">
        <v>0.17399999999999999</v>
      </c>
    </row>
    <row r="421" spans="1:2" x14ac:dyDescent="0.2">
      <c r="A421" s="6">
        <v>1004110</v>
      </c>
      <c r="B421">
        <v>0.223</v>
      </c>
    </row>
    <row r="422" spans="1:2" x14ac:dyDescent="0.2">
      <c r="A422" s="6">
        <v>1004120</v>
      </c>
      <c r="B422">
        <v>0.123</v>
      </c>
    </row>
    <row r="423" spans="1:2" x14ac:dyDescent="0.2">
      <c r="A423" s="6">
        <v>1004130</v>
      </c>
      <c r="B423">
        <v>0.219</v>
      </c>
    </row>
    <row r="424" spans="1:2" x14ac:dyDescent="0.2">
      <c r="A424" s="6">
        <v>1004140</v>
      </c>
      <c r="B424">
        <v>0.30399999999999999</v>
      </c>
    </row>
    <row r="425" spans="1:2" x14ac:dyDescent="0.2">
      <c r="A425" s="6">
        <v>1004150</v>
      </c>
      <c r="B425">
        <v>0.28999999999999998</v>
      </c>
    </row>
    <row r="426" spans="1:2" x14ac:dyDescent="0.2">
      <c r="A426" s="6">
        <v>1004160</v>
      </c>
      <c r="B426">
        <v>0.115</v>
      </c>
    </row>
    <row r="427" spans="1:2" x14ac:dyDescent="0.2">
      <c r="A427" s="6">
        <v>1004170</v>
      </c>
      <c r="B427">
        <v>0.17499999999999999</v>
      </c>
    </row>
    <row r="428" spans="1:2" x14ac:dyDescent="0.2">
      <c r="A428" s="6">
        <v>1004180</v>
      </c>
      <c r="B428">
        <v>0.32100000000000001</v>
      </c>
    </row>
    <row r="429" spans="1:2" x14ac:dyDescent="0.2">
      <c r="A429" s="6">
        <v>1004190</v>
      </c>
      <c r="B429">
        <v>0.432</v>
      </c>
    </row>
    <row r="430" spans="1:2" x14ac:dyDescent="0.2">
      <c r="A430" s="6">
        <v>1004200</v>
      </c>
      <c r="B430">
        <v>0.13400000000000001</v>
      </c>
    </row>
    <row r="431" spans="1:2" x14ac:dyDescent="0.2">
      <c r="A431" s="6">
        <v>1004210</v>
      </c>
      <c r="B431">
        <v>9.5000000000000001E-2</v>
      </c>
    </row>
    <row r="432" spans="1:2" x14ac:dyDescent="0.2">
      <c r="A432" s="6">
        <v>1004220</v>
      </c>
      <c r="B432">
        <v>0.222</v>
      </c>
    </row>
    <row r="433" spans="1:2" x14ac:dyDescent="0.2">
      <c r="A433" s="6">
        <v>1004230</v>
      </c>
      <c r="B433">
        <v>3.4000000000000002E-2</v>
      </c>
    </row>
    <row r="434" spans="1:2" x14ac:dyDescent="0.2">
      <c r="A434" s="6">
        <v>1004240</v>
      </c>
      <c r="B434">
        <v>1.9E-2</v>
      </c>
    </row>
    <row r="435" spans="1:2" x14ac:dyDescent="0.2">
      <c r="A435" s="6">
        <v>1004250</v>
      </c>
      <c r="B435">
        <v>0.14899999999999999</v>
      </c>
    </row>
    <row r="436" spans="1:2" x14ac:dyDescent="0.2">
      <c r="A436" s="6">
        <v>1004260</v>
      </c>
      <c r="B436">
        <v>0.27600000000000002</v>
      </c>
    </row>
    <row r="437" spans="1:2" x14ac:dyDescent="0.2">
      <c r="A437" s="6">
        <v>1004270</v>
      </c>
      <c r="B437">
        <v>0.52700000000000002</v>
      </c>
    </row>
    <row r="438" spans="1:2" x14ac:dyDescent="0.2">
      <c r="A438" s="6">
        <v>1004271</v>
      </c>
      <c r="B438">
        <v>0.36499999999999999</v>
      </c>
    </row>
    <row r="439" spans="1:2" x14ac:dyDescent="0.2">
      <c r="A439" s="6">
        <v>1004280</v>
      </c>
      <c r="B439">
        <v>0.314</v>
      </c>
    </row>
    <row r="440" spans="1:2" x14ac:dyDescent="0.2">
      <c r="A440" s="6">
        <v>1100001</v>
      </c>
      <c r="B440">
        <v>8.8999999999999996E-2</v>
      </c>
    </row>
    <row r="441" spans="1:2" x14ac:dyDescent="0.2">
      <c r="A441" s="6">
        <v>1100010</v>
      </c>
      <c r="B441">
        <v>0.70899999999999996</v>
      </c>
    </row>
    <row r="442" spans="1:2" x14ac:dyDescent="0.2">
      <c r="A442" s="6">
        <v>1100011</v>
      </c>
      <c r="B442">
        <v>0.32</v>
      </c>
    </row>
    <row r="443" spans="1:2" x14ac:dyDescent="0.2">
      <c r="A443" s="6">
        <v>1100020</v>
      </c>
      <c r="B443">
        <v>0.90300000000000002</v>
      </c>
    </row>
    <row r="444" spans="1:2" x14ac:dyDescent="0.2">
      <c r="A444" s="6">
        <v>1100030</v>
      </c>
      <c r="B444">
        <v>0.81299999999999994</v>
      </c>
    </row>
    <row r="445" spans="1:2" x14ac:dyDescent="0.2">
      <c r="A445" s="6">
        <v>1100040</v>
      </c>
      <c r="B445">
        <v>0.999</v>
      </c>
    </row>
    <row r="446" spans="1:2" x14ac:dyDescent="0.2">
      <c r="A446" s="6">
        <v>1100050</v>
      </c>
      <c r="B446">
        <v>1</v>
      </c>
    </row>
    <row r="447" spans="1:2" x14ac:dyDescent="0.2">
      <c r="A447" s="6">
        <v>1100060</v>
      </c>
      <c r="B447">
        <v>0.95799999999999996</v>
      </c>
    </row>
    <row r="448" spans="1:2" x14ac:dyDescent="0.2">
      <c r="A448" s="6">
        <v>1100070</v>
      </c>
      <c r="B448">
        <v>0.75600000000000001</v>
      </c>
    </row>
    <row r="449" spans="1:2" x14ac:dyDescent="0.2">
      <c r="A449" s="6">
        <v>1100080</v>
      </c>
      <c r="B449">
        <v>0.42199999999999999</v>
      </c>
    </row>
    <row r="450" spans="1:2" x14ac:dyDescent="0.2">
      <c r="A450" s="6">
        <v>1100090</v>
      </c>
      <c r="B450">
        <v>0.40500000000000003</v>
      </c>
    </row>
    <row r="451" spans="1:2" x14ac:dyDescent="0.2">
      <c r="A451" s="6">
        <v>1100109</v>
      </c>
      <c r="B451">
        <v>0.51300000000000001</v>
      </c>
    </row>
    <row r="452" spans="1:2" x14ac:dyDescent="0.2">
      <c r="A452" s="6">
        <v>1100110</v>
      </c>
      <c r="B452">
        <v>0.439</v>
      </c>
    </row>
    <row r="453" spans="1:2" x14ac:dyDescent="0.2">
      <c r="A453" s="6">
        <v>1100120</v>
      </c>
      <c r="B453">
        <v>0.47499999999999998</v>
      </c>
    </row>
    <row r="454" spans="1:2" x14ac:dyDescent="0.2">
      <c r="A454" s="6">
        <v>1100130</v>
      </c>
      <c r="B454">
        <v>0.53500000000000003</v>
      </c>
    </row>
    <row r="455" spans="1:2" x14ac:dyDescent="0.2">
      <c r="A455" s="6">
        <v>1100140</v>
      </c>
      <c r="B455">
        <v>0.61499999999999999</v>
      </c>
    </row>
    <row r="456" spans="1:2" x14ac:dyDescent="0.2">
      <c r="A456" s="6">
        <v>1100150</v>
      </c>
      <c r="B456">
        <v>0.90400000000000003</v>
      </c>
    </row>
    <row r="457" spans="1:2" x14ac:dyDescent="0.2">
      <c r="A457" s="6">
        <v>1100160</v>
      </c>
      <c r="B457">
        <v>0.28399999999999997</v>
      </c>
    </row>
    <row r="458" spans="1:2" x14ac:dyDescent="0.2">
      <c r="A458" s="6">
        <v>1100170</v>
      </c>
      <c r="B458">
        <v>0.95499999999999996</v>
      </c>
    </row>
    <row r="459" spans="1:2" x14ac:dyDescent="0.2">
      <c r="A459" s="6">
        <v>1100180</v>
      </c>
      <c r="B459">
        <v>0.83</v>
      </c>
    </row>
    <row r="460" spans="1:2" x14ac:dyDescent="0.2">
      <c r="A460" s="6">
        <v>1100190</v>
      </c>
      <c r="B460">
        <v>0.75800000000000001</v>
      </c>
    </row>
    <row r="461" spans="1:2" x14ac:dyDescent="0.2">
      <c r="A461" s="6">
        <v>1100200</v>
      </c>
      <c r="B461">
        <v>0.56899999999999995</v>
      </c>
    </row>
    <row r="462" spans="1:2" x14ac:dyDescent="0.2">
      <c r="A462" s="6">
        <v>1100210</v>
      </c>
      <c r="B462">
        <v>0.91600000000000004</v>
      </c>
    </row>
    <row r="463" spans="1:2" x14ac:dyDescent="0.2">
      <c r="A463" s="6">
        <v>1100220</v>
      </c>
      <c r="B463">
        <v>0.80600000000000005</v>
      </c>
    </row>
    <row r="464" spans="1:2" x14ac:dyDescent="0.2">
      <c r="A464" s="6">
        <v>1100230</v>
      </c>
      <c r="B464">
        <v>0.436</v>
      </c>
    </row>
    <row r="465" spans="1:2" x14ac:dyDescent="0.2">
      <c r="A465" s="6">
        <v>1100240</v>
      </c>
      <c r="B465">
        <v>8.8999999999999996E-2</v>
      </c>
    </row>
    <row r="466" spans="1:2" x14ac:dyDescent="0.2">
      <c r="A466" s="6">
        <v>1100250</v>
      </c>
      <c r="B466">
        <v>0.48699999999999999</v>
      </c>
    </row>
    <row r="467" spans="1:2" x14ac:dyDescent="0.2">
      <c r="A467" s="6">
        <v>1100260</v>
      </c>
      <c r="B467">
        <v>0.30299999999999999</v>
      </c>
    </row>
    <row r="468" spans="1:2" x14ac:dyDescent="0.2">
      <c r="A468" s="6">
        <v>1100270</v>
      </c>
      <c r="B468">
        <v>0.40400000000000003</v>
      </c>
    </row>
    <row r="469" spans="1:2" x14ac:dyDescent="0.2">
      <c r="A469" s="6">
        <v>1100280</v>
      </c>
      <c r="B469">
        <v>0.79200000000000004</v>
      </c>
    </row>
    <row r="470" spans="1:2" x14ac:dyDescent="0.2">
      <c r="A470" s="6">
        <v>1100290</v>
      </c>
      <c r="B470">
        <v>0.255</v>
      </c>
    </row>
    <row r="471" spans="1:2" x14ac:dyDescent="0.2">
      <c r="A471" s="6">
        <v>1100300</v>
      </c>
      <c r="B471">
        <v>0.20699999999999999</v>
      </c>
    </row>
    <row r="472" spans="1:2" x14ac:dyDescent="0.2">
      <c r="A472" s="6">
        <v>1100310</v>
      </c>
      <c r="B472">
        <v>0</v>
      </c>
    </row>
    <row r="473" spans="1:2" x14ac:dyDescent="0.2">
      <c r="A473" s="6">
        <v>1100320</v>
      </c>
      <c r="B473">
        <v>0</v>
      </c>
    </row>
    <row r="474" spans="1:2" x14ac:dyDescent="0.2">
      <c r="A474" s="6">
        <v>1100330</v>
      </c>
      <c r="B474">
        <v>0.17399999999999999</v>
      </c>
    </row>
    <row r="475" spans="1:2" x14ac:dyDescent="0.2">
      <c r="A475" s="6">
        <v>1100340</v>
      </c>
      <c r="B475">
        <v>0.13500000000000001</v>
      </c>
    </row>
    <row r="476" spans="1:2" x14ac:dyDescent="0.2">
      <c r="A476" s="6">
        <v>1100350</v>
      </c>
      <c r="B476">
        <v>4.7E-2</v>
      </c>
    </row>
    <row r="477" spans="1:2" x14ac:dyDescent="0.2">
      <c r="A477" s="6">
        <v>1100360</v>
      </c>
      <c r="B477">
        <v>0.435</v>
      </c>
    </row>
    <row r="478" spans="1:2" x14ac:dyDescent="0.2">
      <c r="A478" s="6">
        <v>1100370</v>
      </c>
      <c r="B478">
        <v>0.16800000000000001</v>
      </c>
    </row>
    <row r="479" spans="1:2" x14ac:dyDescent="0.2">
      <c r="A479" s="6">
        <v>1100380</v>
      </c>
      <c r="B479">
        <v>1.2E-2</v>
      </c>
    </row>
    <row r="480" spans="1:2" x14ac:dyDescent="0.2">
      <c r="A480" s="6">
        <v>1100390</v>
      </c>
      <c r="B480">
        <v>0.41499999999999998</v>
      </c>
    </row>
    <row r="481" spans="1:2" x14ac:dyDescent="0.2">
      <c r="A481" s="6">
        <v>1100400</v>
      </c>
      <c r="B481">
        <v>0.48099999999999998</v>
      </c>
    </row>
    <row r="482" spans="1:2" x14ac:dyDescent="0.2">
      <c r="A482" s="6">
        <v>1100410</v>
      </c>
      <c r="B482">
        <v>0.51800000000000002</v>
      </c>
    </row>
    <row r="483" spans="1:2" x14ac:dyDescent="0.2">
      <c r="A483" s="6">
        <v>1100420</v>
      </c>
      <c r="B483">
        <v>0.193</v>
      </c>
    </row>
    <row r="484" spans="1:2" x14ac:dyDescent="0.2">
      <c r="A484" s="6">
        <v>1100430</v>
      </c>
      <c r="B484">
        <v>0.153</v>
      </c>
    </row>
    <row r="485" spans="1:2" x14ac:dyDescent="0.2">
      <c r="A485" s="6">
        <v>1100440</v>
      </c>
      <c r="B485">
        <v>9.8000000000000004E-2</v>
      </c>
    </row>
    <row r="486" spans="1:2" x14ac:dyDescent="0.2">
      <c r="A486" s="6">
        <v>1100450</v>
      </c>
      <c r="B486">
        <v>5.6000000000000001E-2</v>
      </c>
    </row>
    <row r="487" spans="1:2" x14ac:dyDescent="0.2">
      <c r="A487" s="6">
        <v>1100460</v>
      </c>
      <c r="B487">
        <v>0.05</v>
      </c>
    </row>
    <row r="488" spans="1:2" x14ac:dyDescent="0.2">
      <c r="A488" s="6">
        <v>1100470</v>
      </c>
      <c r="B488">
        <v>2.5000000000000001E-2</v>
      </c>
    </row>
    <row r="489" spans="1:2" x14ac:dyDescent="0.2">
      <c r="A489" s="6">
        <v>1100480</v>
      </c>
      <c r="B489">
        <v>7.0000000000000001E-3</v>
      </c>
    </row>
    <row r="490" spans="1:2" x14ac:dyDescent="0.2">
      <c r="A490" s="6">
        <v>1100490</v>
      </c>
      <c r="B490">
        <v>8.9999999999999993E-3</v>
      </c>
    </row>
    <row r="491" spans="1:2" x14ac:dyDescent="0.2">
      <c r="A491" s="6">
        <v>1100500</v>
      </c>
      <c r="B491">
        <v>2.1999999999999999E-2</v>
      </c>
    </row>
    <row r="492" spans="1:2" x14ac:dyDescent="0.2">
      <c r="A492" s="6">
        <v>1100510</v>
      </c>
      <c r="B492">
        <v>3.0000000000000001E-3</v>
      </c>
    </row>
    <row r="493" spans="1:2" x14ac:dyDescent="0.2">
      <c r="A493" s="6">
        <v>1100520</v>
      </c>
      <c r="B493">
        <v>2E-3</v>
      </c>
    </row>
    <row r="494" spans="1:2" x14ac:dyDescent="0.2">
      <c r="A494" s="6">
        <v>1100530</v>
      </c>
      <c r="B494">
        <v>1.2999999999999999E-2</v>
      </c>
    </row>
    <row r="495" spans="1:2" x14ac:dyDescent="0.2">
      <c r="A495" s="6">
        <v>1100540</v>
      </c>
      <c r="B495">
        <v>1E-3</v>
      </c>
    </row>
    <row r="496" spans="1:2" x14ac:dyDescent="0.2">
      <c r="A496" s="6">
        <v>1100550</v>
      </c>
      <c r="B496">
        <v>0</v>
      </c>
    </row>
    <row r="497" spans="1:2" x14ac:dyDescent="0.2">
      <c r="A497" s="6">
        <v>1100560</v>
      </c>
      <c r="B497">
        <v>1E-3</v>
      </c>
    </row>
    <row r="498" spans="1:2" x14ac:dyDescent="0.2">
      <c r="A498" s="6">
        <v>1100570</v>
      </c>
      <c r="B498">
        <v>6.0000000000000001E-3</v>
      </c>
    </row>
    <row r="499" spans="1:2" x14ac:dyDescent="0.2">
      <c r="A499" s="6">
        <v>1100580</v>
      </c>
      <c r="B499">
        <v>1.7000000000000001E-2</v>
      </c>
    </row>
    <row r="500" spans="1:2" x14ac:dyDescent="0.2">
      <c r="A500" s="6">
        <v>1100590</v>
      </c>
      <c r="B500">
        <v>5.0000000000000001E-3</v>
      </c>
    </row>
    <row r="501" spans="1:2" x14ac:dyDescent="0.2">
      <c r="A501" s="6">
        <v>1100600</v>
      </c>
      <c r="B501">
        <v>2.1000000000000001E-2</v>
      </c>
    </row>
    <row r="502" spans="1:2" x14ac:dyDescent="0.2">
      <c r="A502" s="6">
        <v>1100610</v>
      </c>
      <c r="B502">
        <v>1E-3</v>
      </c>
    </row>
    <row r="503" spans="1:2" x14ac:dyDescent="0.2">
      <c r="A503" s="6">
        <v>1100620</v>
      </c>
      <c r="B503">
        <v>0</v>
      </c>
    </row>
    <row r="504" spans="1:2" x14ac:dyDescent="0.2">
      <c r="A504" s="6">
        <v>1100630</v>
      </c>
      <c r="B504">
        <v>0</v>
      </c>
    </row>
    <row r="505" spans="1:2" x14ac:dyDescent="0.2">
      <c r="A505" s="6">
        <v>1100650</v>
      </c>
      <c r="B505">
        <v>8.9999999999999993E-3</v>
      </c>
    </row>
    <row r="506" spans="1:2" x14ac:dyDescent="0.2">
      <c r="A506" s="6">
        <v>1100660</v>
      </c>
      <c r="B506">
        <v>0</v>
      </c>
    </row>
    <row r="507" spans="1:2" x14ac:dyDescent="0.2">
      <c r="A507" s="6">
        <v>1100670</v>
      </c>
      <c r="B507">
        <v>0</v>
      </c>
    </row>
    <row r="508" spans="1:2" x14ac:dyDescent="0.2">
      <c r="A508" s="6">
        <v>1100680</v>
      </c>
      <c r="B508">
        <v>0</v>
      </c>
    </row>
    <row r="509" spans="1:2" x14ac:dyDescent="0.2">
      <c r="A509" s="6">
        <v>1100690</v>
      </c>
      <c r="B509">
        <v>8.0000000000000002E-3</v>
      </c>
    </row>
    <row r="510" spans="1:2" x14ac:dyDescent="0.2">
      <c r="A510" s="6">
        <v>1100700</v>
      </c>
      <c r="B510">
        <v>0</v>
      </c>
    </row>
    <row r="511" spans="1:2" x14ac:dyDescent="0.2">
      <c r="A511" s="6">
        <v>1100710</v>
      </c>
      <c r="B511">
        <v>0</v>
      </c>
    </row>
    <row r="512" spans="1:2" x14ac:dyDescent="0.2">
      <c r="A512" s="6">
        <v>1100720</v>
      </c>
      <c r="B512">
        <v>0</v>
      </c>
    </row>
    <row r="513" spans="1:2" x14ac:dyDescent="0.2">
      <c r="A513" s="6">
        <v>1100730</v>
      </c>
      <c r="B513">
        <v>0</v>
      </c>
    </row>
    <row r="514" spans="1:2" x14ac:dyDescent="0.2">
      <c r="A514" s="6">
        <v>1100740</v>
      </c>
      <c r="B514">
        <v>1.7000000000000001E-2</v>
      </c>
    </row>
    <row r="515" spans="1:2" x14ac:dyDescent="0.2">
      <c r="A515" s="6">
        <v>1100750</v>
      </c>
      <c r="B515">
        <v>3.0000000000000001E-3</v>
      </c>
    </row>
    <row r="516" spans="1:2" x14ac:dyDescent="0.2">
      <c r="A516" s="6">
        <v>1100760</v>
      </c>
      <c r="B516">
        <v>2E-3</v>
      </c>
    </row>
    <row r="517" spans="1:2" x14ac:dyDescent="0.2">
      <c r="A517" s="6">
        <v>1100770</v>
      </c>
      <c r="B517">
        <v>2.8000000000000001E-2</v>
      </c>
    </row>
    <row r="518" spans="1:2" x14ac:dyDescent="0.2">
      <c r="A518" s="6">
        <v>1100780</v>
      </c>
      <c r="B518">
        <v>0</v>
      </c>
    </row>
    <row r="519" spans="1:2" x14ac:dyDescent="0.2">
      <c r="A519" s="6">
        <v>1100790</v>
      </c>
      <c r="B519">
        <v>0</v>
      </c>
    </row>
    <row r="520" spans="1:2" x14ac:dyDescent="0.2">
      <c r="A520" s="6">
        <v>1100800</v>
      </c>
      <c r="B520">
        <v>0</v>
      </c>
    </row>
    <row r="521" spans="1:2" x14ac:dyDescent="0.2">
      <c r="A521" s="6">
        <v>1100810</v>
      </c>
      <c r="B521">
        <v>5.0999999999999997E-2</v>
      </c>
    </row>
    <row r="522" spans="1:2" x14ac:dyDescent="0.2">
      <c r="A522" s="6">
        <v>1100820</v>
      </c>
      <c r="B522">
        <v>2.8000000000000001E-2</v>
      </c>
    </row>
    <row r="523" spans="1:2" x14ac:dyDescent="0.2">
      <c r="A523" s="6">
        <v>1100830</v>
      </c>
      <c r="B523">
        <v>1.6E-2</v>
      </c>
    </row>
    <row r="524" spans="1:2" x14ac:dyDescent="0.2">
      <c r="A524" s="6">
        <v>1100840</v>
      </c>
      <c r="B524">
        <v>1.4999999999999999E-2</v>
      </c>
    </row>
    <row r="525" spans="1:2" x14ac:dyDescent="0.2">
      <c r="A525" s="6">
        <v>1100850</v>
      </c>
      <c r="B525">
        <v>0</v>
      </c>
    </row>
    <row r="526" spans="1:2" x14ac:dyDescent="0.2">
      <c r="A526" s="6">
        <v>1100860</v>
      </c>
      <c r="B526">
        <v>3.0000000000000001E-3</v>
      </c>
    </row>
    <row r="527" spans="1:2" x14ac:dyDescent="0.2">
      <c r="A527" s="6">
        <v>1100870</v>
      </c>
      <c r="B527">
        <v>2.4E-2</v>
      </c>
    </row>
    <row r="528" spans="1:2" x14ac:dyDescent="0.2">
      <c r="A528" s="6">
        <v>1100880</v>
      </c>
      <c r="B528">
        <v>1.4E-2</v>
      </c>
    </row>
    <row r="529" spans="1:2" x14ac:dyDescent="0.2">
      <c r="A529" s="6">
        <v>1100890</v>
      </c>
      <c r="B529">
        <v>0</v>
      </c>
    </row>
    <row r="530" spans="1:2" x14ac:dyDescent="0.2">
      <c r="A530" s="6">
        <v>1100900</v>
      </c>
      <c r="B530">
        <v>2.4E-2</v>
      </c>
    </row>
    <row r="531" spans="1:2" x14ac:dyDescent="0.2">
      <c r="A531" s="6">
        <v>1100910</v>
      </c>
      <c r="B531">
        <v>0.124</v>
      </c>
    </row>
    <row r="532" spans="1:2" x14ac:dyDescent="0.2">
      <c r="A532" s="6">
        <v>1100920</v>
      </c>
      <c r="B532">
        <v>7.5999999999999998E-2</v>
      </c>
    </row>
    <row r="533" spans="1:2" x14ac:dyDescent="0.2">
      <c r="A533" s="6">
        <v>1100930</v>
      </c>
      <c r="B533">
        <v>4.8000000000000001E-2</v>
      </c>
    </row>
    <row r="534" spans="1:2" x14ac:dyDescent="0.2">
      <c r="A534" s="6">
        <v>1100940</v>
      </c>
      <c r="B534">
        <v>1.2E-2</v>
      </c>
    </row>
    <row r="535" spans="1:2" x14ac:dyDescent="0.2">
      <c r="A535" s="6">
        <v>1100950</v>
      </c>
      <c r="B535">
        <v>1.6E-2</v>
      </c>
    </row>
    <row r="536" spans="1:2" x14ac:dyDescent="0.2">
      <c r="A536" s="6">
        <v>1100960</v>
      </c>
      <c r="B536">
        <v>6.0000000000000001E-3</v>
      </c>
    </row>
    <row r="537" spans="1:2" x14ac:dyDescent="0.2">
      <c r="A537" s="6">
        <v>1100970</v>
      </c>
      <c r="B537">
        <v>0</v>
      </c>
    </row>
    <row r="538" spans="1:2" x14ac:dyDescent="0.2">
      <c r="A538" s="6">
        <v>1100980</v>
      </c>
      <c r="B538">
        <v>2E-3</v>
      </c>
    </row>
    <row r="539" spans="1:2" x14ac:dyDescent="0.2">
      <c r="A539" s="6">
        <v>1100990</v>
      </c>
      <c r="B539">
        <v>1.2E-2</v>
      </c>
    </row>
    <row r="540" spans="1:2" x14ac:dyDescent="0.2">
      <c r="A540" s="6">
        <v>1101000</v>
      </c>
      <c r="B540">
        <v>3.4000000000000002E-2</v>
      </c>
    </row>
    <row r="541" spans="1:2" x14ac:dyDescent="0.2">
      <c r="A541" s="6">
        <v>1101010</v>
      </c>
      <c r="B541">
        <v>3.0000000000000001E-3</v>
      </c>
    </row>
    <row r="542" spans="1:2" x14ac:dyDescent="0.2">
      <c r="A542" s="6">
        <v>1101020</v>
      </c>
      <c r="B542">
        <v>8.0000000000000002E-3</v>
      </c>
    </row>
    <row r="543" spans="1:2" x14ac:dyDescent="0.2">
      <c r="A543" s="6">
        <v>1101030</v>
      </c>
      <c r="B543">
        <v>1.4999999999999999E-2</v>
      </c>
    </row>
    <row r="544" spans="1:2" x14ac:dyDescent="0.2">
      <c r="A544" s="6">
        <v>1101040</v>
      </c>
      <c r="B544">
        <v>5.5E-2</v>
      </c>
    </row>
    <row r="545" spans="1:2" x14ac:dyDescent="0.2">
      <c r="A545" s="6">
        <v>1101050</v>
      </c>
      <c r="B545">
        <v>0.28899999999999998</v>
      </c>
    </row>
    <row r="546" spans="1:2" x14ac:dyDescent="0.2">
      <c r="A546" s="6">
        <v>1101060</v>
      </c>
      <c r="B546">
        <v>0.188</v>
      </c>
    </row>
    <row r="547" spans="1:2" x14ac:dyDescent="0.2">
      <c r="A547" s="6">
        <v>1101070</v>
      </c>
      <c r="B547">
        <v>0.33400000000000002</v>
      </c>
    </row>
    <row r="548" spans="1:2" x14ac:dyDescent="0.2">
      <c r="A548" s="6">
        <v>1101080</v>
      </c>
      <c r="B548">
        <v>7.0000000000000001E-3</v>
      </c>
    </row>
    <row r="549" spans="1:2" x14ac:dyDescent="0.2">
      <c r="A549" s="6">
        <v>1101090</v>
      </c>
      <c r="B549">
        <v>4.2999999999999997E-2</v>
      </c>
    </row>
    <row r="550" spans="1:2" x14ac:dyDescent="0.2">
      <c r="A550" s="6">
        <v>1101100</v>
      </c>
      <c r="B550">
        <v>4.3999999999999997E-2</v>
      </c>
    </row>
    <row r="551" spans="1:2" x14ac:dyDescent="0.2">
      <c r="A551" s="6">
        <v>1101110</v>
      </c>
      <c r="B551">
        <v>2.1000000000000001E-2</v>
      </c>
    </row>
    <row r="552" spans="1:2" x14ac:dyDescent="0.2">
      <c r="A552" s="6">
        <v>1101120</v>
      </c>
      <c r="B552">
        <v>1.7999999999999999E-2</v>
      </c>
    </row>
    <row r="553" spans="1:2" x14ac:dyDescent="0.2">
      <c r="A553" s="6">
        <v>1101130</v>
      </c>
      <c r="B553">
        <v>3.3000000000000002E-2</v>
      </c>
    </row>
    <row r="554" spans="1:2" x14ac:dyDescent="0.2">
      <c r="A554" s="6">
        <v>1101140</v>
      </c>
      <c r="B554">
        <v>2.5000000000000001E-2</v>
      </c>
    </row>
    <row r="555" spans="1:2" x14ac:dyDescent="0.2">
      <c r="A555" s="6">
        <v>1101150</v>
      </c>
      <c r="B555">
        <v>4.4999999999999998E-2</v>
      </c>
    </row>
    <row r="556" spans="1:2" x14ac:dyDescent="0.2">
      <c r="A556" s="6">
        <v>1101160</v>
      </c>
      <c r="B556">
        <v>6.8000000000000005E-2</v>
      </c>
    </row>
    <row r="557" spans="1:2" x14ac:dyDescent="0.2">
      <c r="A557" s="6">
        <v>1101170</v>
      </c>
      <c r="B557">
        <v>1.6E-2</v>
      </c>
    </row>
    <row r="558" spans="1:2" x14ac:dyDescent="0.2">
      <c r="A558" s="6">
        <v>1101180</v>
      </c>
      <c r="B558">
        <v>0</v>
      </c>
    </row>
    <row r="559" spans="1:2" x14ac:dyDescent="0.2">
      <c r="A559" s="6">
        <v>1101190</v>
      </c>
      <c r="B559">
        <v>0</v>
      </c>
    </row>
    <row r="560" spans="1:2" x14ac:dyDescent="0.2">
      <c r="A560" s="6">
        <v>1101200</v>
      </c>
      <c r="B560">
        <v>1.7999999999999999E-2</v>
      </c>
    </row>
    <row r="561" spans="1:2" x14ac:dyDescent="0.2">
      <c r="A561" s="6">
        <v>1101210</v>
      </c>
      <c r="B561">
        <v>3.5999999999999997E-2</v>
      </c>
    </row>
    <row r="562" spans="1:2" x14ac:dyDescent="0.2">
      <c r="A562" s="6">
        <v>1101220</v>
      </c>
      <c r="B562">
        <v>0.13800000000000001</v>
      </c>
    </row>
    <row r="563" spans="1:2" x14ac:dyDescent="0.2">
      <c r="A563" s="6">
        <v>1101230</v>
      </c>
      <c r="B563">
        <v>2.5999999999999999E-2</v>
      </c>
    </row>
    <row r="564" spans="1:2" x14ac:dyDescent="0.2">
      <c r="A564" s="6">
        <v>1101240</v>
      </c>
      <c r="B564">
        <v>0.23599999999999999</v>
      </c>
    </row>
    <row r="565" spans="1:2" x14ac:dyDescent="0.2">
      <c r="A565" s="6">
        <v>1101250</v>
      </c>
      <c r="B565">
        <v>8.5999999999999993E-2</v>
      </c>
    </row>
    <row r="566" spans="1:2" x14ac:dyDescent="0.2">
      <c r="A566" s="6">
        <v>1101260</v>
      </c>
      <c r="B566">
        <v>0.13100000000000001</v>
      </c>
    </row>
    <row r="567" spans="1:2" x14ac:dyDescent="0.2">
      <c r="A567" s="6">
        <v>1101270</v>
      </c>
      <c r="B567">
        <v>0.05</v>
      </c>
    </row>
    <row r="568" spans="1:2" x14ac:dyDescent="0.2">
      <c r="A568" s="6">
        <v>1101280</v>
      </c>
      <c r="B568">
        <v>4.2999999999999997E-2</v>
      </c>
    </row>
    <row r="569" spans="1:2" x14ac:dyDescent="0.2">
      <c r="A569" s="6">
        <v>1101290</v>
      </c>
      <c r="B569">
        <v>0.14000000000000001</v>
      </c>
    </row>
    <row r="570" spans="1:2" x14ac:dyDescent="0.2">
      <c r="A570" s="6">
        <v>1101300</v>
      </c>
      <c r="B570">
        <v>0.376</v>
      </c>
    </row>
    <row r="571" spans="1:2" x14ac:dyDescent="0.2">
      <c r="A571" s="6">
        <v>1101310</v>
      </c>
      <c r="B571">
        <v>6.2E-2</v>
      </c>
    </row>
    <row r="572" spans="1:2" x14ac:dyDescent="0.2">
      <c r="A572" s="6">
        <v>1101320</v>
      </c>
      <c r="B572">
        <v>4.2000000000000003E-2</v>
      </c>
    </row>
    <row r="573" spans="1:2" x14ac:dyDescent="0.2">
      <c r="A573" s="6">
        <v>1101330</v>
      </c>
      <c r="B573">
        <v>2.3E-2</v>
      </c>
    </row>
    <row r="574" spans="1:2" x14ac:dyDescent="0.2">
      <c r="A574" s="6">
        <v>1101340</v>
      </c>
      <c r="B574">
        <v>0.249</v>
      </c>
    </row>
    <row r="575" spans="1:2" x14ac:dyDescent="0.2">
      <c r="A575" s="6">
        <v>1101350</v>
      </c>
      <c r="B575">
        <v>0.104</v>
      </c>
    </row>
    <row r="576" spans="1:2" x14ac:dyDescent="0.2">
      <c r="A576" s="6">
        <v>1101360</v>
      </c>
      <c r="B576">
        <v>0.03</v>
      </c>
    </row>
    <row r="577" spans="1:2" x14ac:dyDescent="0.2">
      <c r="A577" s="6">
        <v>1101370</v>
      </c>
      <c r="B577">
        <v>0.193</v>
      </c>
    </row>
    <row r="578" spans="1:2" x14ac:dyDescent="0.2">
      <c r="A578" s="6">
        <v>1101380</v>
      </c>
      <c r="B578">
        <v>0.23699999999999999</v>
      </c>
    </row>
    <row r="579" spans="1:2" x14ac:dyDescent="0.2">
      <c r="A579" s="6">
        <v>1101390</v>
      </c>
      <c r="B579">
        <v>0.224</v>
      </c>
    </row>
    <row r="580" spans="1:2" x14ac:dyDescent="0.2">
      <c r="A580" s="6">
        <v>1101400</v>
      </c>
      <c r="B580">
        <v>7.6999999999999999E-2</v>
      </c>
    </row>
    <row r="581" spans="1:2" x14ac:dyDescent="0.2">
      <c r="A581" s="6">
        <v>1101410</v>
      </c>
      <c r="B581">
        <v>2.5999999999999999E-2</v>
      </c>
    </row>
    <row r="582" spans="1:2" x14ac:dyDescent="0.2">
      <c r="A582" s="6">
        <v>1101420</v>
      </c>
      <c r="B582">
        <v>3.1E-2</v>
      </c>
    </row>
    <row r="583" spans="1:2" x14ac:dyDescent="0.2">
      <c r="A583" s="6">
        <v>1101430</v>
      </c>
      <c r="B583">
        <v>0.28999999999999998</v>
      </c>
    </row>
    <row r="584" spans="1:2" x14ac:dyDescent="0.2">
      <c r="A584" s="6">
        <v>1101440</v>
      </c>
      <c r="B584">
        <v>0.29099999999999998</v>
      </c>
    </row>
    <row r="585" spans="1:2" x14ac:dyDescent="0.2">
      <c r="A585" s="6">
        <v>1101450</v>
      </c>
      <c r="B585">
        <v>0.251</v>
      </c>
    </row>
    <row r="586" spans="1:2" x14ac:dyDescent="0.2">
      <c r="A586" s="6">
        <v>1101460</v>
      </c>
      <c r="B586">
        <v>0.23300000000000001</v>
      </c>
    </row>
    <row r="587" spans="1:2" x14ac:dyDescent="0.2">
      <c r="A587" s="6">
        <v>1101470</v>
      </c>
      <c r="B587">
        <v>0.17399999999999999</v>
      </c>
    </row>
    <row r="588" spans="1:2" x14ac:dyDescent="0.2">
      <c r="A588" s="6">
        <v>1101480</v>
      </c>
      <c r="B588">
        <v>0.29399999999999998</v>
      </c>
    </row>
    <row r="589" spans="1:2" x14ac:dyDescent="0.2">
      <c r="A589" s="6">
        <v>1101490</v>
      </c>
      <c r="B589">
        <v>7.2999999999999995E-2</v>
      </c>
    </row>
    <row r="590" spans="1:2" x14ac:dyDescent="0.2">
      <c r="A590" s="6">
        <v>1101500</v>
      </c>
      <c r="B590">
        <v>0.253</v>
      </c>
    </row>
    <row r="591" spans="1:2" x14ac:dyDescent="0.2">
      <c r="A591" s="6">
        <v>1101510</v>
      </c>
      <c r="B591">
        <v>0.104</v>
      </c>
    </row>
    <row r="592" spans="1:2" x14ac:dyDescent="0.2">
      <c r="A592" s="6">
        <v>1101520</v>
      </c>
      <c r="B592">
        <v>0.34200000000000003</v>
      </c>
    </row>
    <row r="593" spans="1:2" x14ac:dyDescent="0.2">
      <c r="A593" s="6">
        <v>1101530</v>
      </c>
      <c r="B593">
        <v>0.28599999999999998</v>
      </c>
    </row>
    <row r="594" spans="1:2" x14ac:dyDescent="0.2">
      <c r="A594" s="6">
        <v>1101540</v>
      </c>
      <c r="B594">
        <v>0.20200000000000001</v>
      </c>
    </row>
    <row r="595" spans="1:2" x14ac:dyDescent="0.2">
      <c r="A595" s="6">
        <v>1101550</v>
      </c>
      <c r="B595">
        <v>0.19900000000000001</v>
      </c>
    </row>
    <row r="596" spans="1:2" x14ac:dyDescent="0.2">
      <c r="A596" s="6">
        <v>1101560</v>
      </c>
      <c r="B596">
        <v>0.13200000000000001</v>
      </c>
    </row>
    <row r="597" spans="1:2" x14ac:dyDescent="0.2">
      <c r="A597" s="6">
        <v>1101570</v>
      </c>
      <c r="B597">
        <v>4.0000000000000001E-3</v>
      </c>
    </row>
    <row r="598" spans="1:2" x14ac:dyDescent="0.2">
      <c r="A598" s="6">
        <v>1101580</v>
      </c>
      <c r="B598">
        <v>1.2E-2</v>
      </c>
    </row>
    <row r="599" spans="1:2" x14ac:dyDescent="0.2">
      <c r="A599" s="6">
        <v>1101590</v>
      </c>
      <c r="B599">
        <v>0.21299999999999999</v>
      </c>
    </row>
    <row r="600" spans="1:2" x14ac:dyDescent="0.2">
      <c r="A600" s="6">
        <v>1101600</v>
      </c>
      <c r="B600">
        <v>0.20200000000000001</v>
      </c>
    </row>
    <row r="601" spans="1:2" x14ac:dyDescent="0.2">
      <c r="A601" s="6">
        <v>1101610</v>
      </c>
      <c r="B601">
        <v>0.26500000000000001</v>
      </c>
    </row>
    <row r="602" spans="1:2" x14ac:dyDescent="0.2">
      <c r="A602" s="6">
        <v>1101620</v>
      </c>
      <c r="B602">
        <v>6.4000000000000001E-2</v>
      </c>
    </row>
    <row r="603" spans="1:2" x14ac:dyDescent="0.2">
      <c r="A603" s="6">
        <v>1101630</v>
      </c>
      <c r="B603">
        <v>5.3999999999999999E-2</v>
      </c>
    </row>
    <row r="604" spans="1:2" x14ac:dyDescent="0.2">
      <c r="A604" s="6">
        <v>1101640</v>
      </c>
      <c r="B604">
        <v>7.1999999999999995E-2</v>
      </c>
    </row>
    <row r="605" spans="1:2" x14ac:dyDescent="0.2">
      <c r="A605" s="6">
        <v>1101650</v>
      </c>
      <c r="B605">
        <v>0.16900000000000001</v>
      </c>
    </row>
    <row r="606" spans="1:2" x14ac:dyDescent="0.2">
      <c r="A606" s="6">
        <v>1101660</v>
      </c>
      <c r="B606">
        <v>4.5999999999999999E-2</v>
      </c>
    </row>
    <row r="607" spans="1:2" x14ac:dyDescent="0.2">
      <c r="A607" s="6">
        <v>1101670</v>
      </c>
      <c r="B607">
        <v>8.0000000000000002E-3</v>
      </c>
    </row>
    <row r="608" spans="1:2" x14ac:dyDescent="0.2">
      <c r="A608" s="6">
        <v>1101680</v>
      </c>
      <c r="B608">
        <v>8.5000000000000006E-2</v>
      </c>
    </row>
    <row r="609" spans="1:2" x14ac:dyDescent="0.2">
      <c r="A609" s="6">
        <v>1101690</v>
      </c>
      <c r="B609">
        <v>1.4E-2</v>
      </c>
    </row>
    <row r="610" spans="1:2" x14ac:dyDescent="0.2">
      <c r="A610" s="6">
        <v>1101700</v>
      </c>
      <c r="B610">
        <v>1.9E-2</v>
      </c>
    </row>
    <row r="611" spans="1:2" x14ac:dyDescent="0.2">
      <c r="A611" s="6">
        <v>1101710</v>
      </c>
      <c r="B611">
        <v>0</v>
      </c>
    </row>
    <row r="612" spans="1:2" x14ac:dyDescent="0.2">
      <c r="A612" s="6">
        <v>1101720</v>
      </c>
      <c r="B612">
        <v>4.1000000000000002E-2</v>
      </c>
    </row>
    <row r="613" spans="1:2" x14ac:dyDescent="0.2">
      <c r="A613" s="6">
        <v>1101730</v>
      </c>
      <c r="B613">
        <v>2.9000000000000001E-2</v>
      </c>
    </row>
    <row r="614" spans="1:2" x14ac:dyDescent="0.2">
      <c r="A614" s="6">
        <v>1101740</v>
      </c>
      <c r="B614">
        <v>2.7E-2</v>
      </c>
    </row>
    <row r="615" spans="1:2" x14ac:dyDescent="0.2">
      <c r="A615" s="6">
        <v>1101750</v>
      </c>
      <c r="B615">
        <v>9.9000000000000005E-2</v>
      </c>
    </row>
    <row r="616" spans="1:2" x14ac:dyDescent="0.2">
      <c r="A616" s="6">
        <v>1101760</v>
      </c>
      <c r="B616">
        <v>7.5999999999999998E-2</v>
      </c>
    </row>
    <row r="617" spans="1:2" x14ac:dyDescent="0.2">
      <c r="A617" s="6">
        <v>1101770</v>
      </c>
      <c r="B617">
        <v>2.1000000000000001E-2</v>
      </c>
    </row>
    <row r="618" spans="1:2" x14ac:dyDescent="0.2">
      <c r="A618" s="6">
        <v>1101780</v>
      </c>
      <c r="B618">
        <v>8.8999999999999996E-2</v>
      </c>
    </row>
    <row r="619" spans="1:2" x14ac:dyDescent="0.2">
      <c r="A619" s="6">
        <v>1101790</v>
      </c>
      <c r="B619">
        <v>0.13100000000000001</v>
      </c>
    </row>
    <row r="620" spans="1:2" x14ac:dyDescent="0.2">
      <c r="A620" s="6">
        <v>1101800</v>
      </c>
      <c r="B620">
        <v>0.25700000000000001</v>
      </c>
    </row>
    <row r="621" spans="1:2" x14ac:dyDescent="0.2">
      <c r="A621" s="6">
        <v>1101810</v>
      </c>
      <c r="B621">
        <v>0.307</v>
      </c>
    </row>
    <row r="622" spans="1:2" x14ac:dyDescent="0.2">
      <c r="A622" s="6">
        <v>1101820</v>
      </c>
      <c r="B622">
        <v>0.29799999999999999</v>
      </c>
    </row>
    <row r="623" spans="1:2" x14ac:dyDescent="0.2">
      <c r="A623" s="6">
        <v>1101830</v>
      </c>
      <c r="B623">
        <v>0.188</v>
      </c>
    </row>
    <row r="624" spans="1:2" x14ac:dyDescent="0.2">
      <c r="A624" s="6">
        <v>1101840</v>
      </c>
      <c r="B624">
        <v>0.255</v>
      </c>
    </row>
    <row r="625" spans="1:2" x14ac:dyDescent="0.2">
      <c r="A625" s="6">
        <v>1101850</v>
      </c>
      <c r="B625">
        <v>0.22</v>
      </c>
    </row>
    <row r="626" spans="1:2" x14ac:dyDescent="0.2">
      <c r="A626" s="6">
        <v>1101860</v>
      </c>
      <c r="B626">
        <v>3.9E-2</v>
      </c>
    </row>
    <row r="627" spans="1:2" x14ac:dyDescent="0.2">
      <c r="A627" s="6">
        <v>1101870</v>
      </c>
      <c r="B627">
        <v>4.8000000000000001E-2</v>
      </c>
    </row>
    <row r="628" spans="1:2" x14ac:dyDescent="0.2">
      <c r="A628" s="6">
        <v>1101880</v>
      </c>
      <c r="B628">
        <v>7.5999999999999998E-2</v>
      </c>
    </row>
    <row r="629" spans="1:2" x14ac:dyDescent="0.2">
      <c r="A629" s="6">
        <v>1101890</v>
      </c>
      <c r="B629">
        <v>0.255</v>
      </c>
    </row>
    <row r="630" spans="1:2" x14ac:dyDescent="0.2">
      <c r="A630" s="6">
        <v>1101900</v>
      </c>
      <c r="B630">
        <v>0.11</v>
      </c>
    </row>
    <row r="631" spans="1:2" x14ac:dyDescent="0.2">
      <c r="A631" s="6">
        <v>1101910</v>
      </c>
      <c r="B631">
        <v>2.5000000000000001E-2</v>
      </c>
    </row>
    <row r="632" spans="1:2" x14ac:dyDescent="0.2">
      <c r="A632" s="6">
        <v>1101920</v>
      </c>
      <c r="B632">
        <v>0.182</v>
      </c>
    </row>
    <row r="633" spans="1:2" x14ac:dyDescent="0.2">
      <c r="A633" s="6">
        <v>1101930</v>
      </c>
      <c r="B633">
        <v>0.29399999999999998</v>
      </c>
    </row>
    <row r="634" spans="1:2" x14ac:dyDescent="0.2">
      <c r="A634" s="6">
        <v>1101940</v>
      </c>
      <c r="B634">
        <v>0.50800000000000001</v>
      </c>
    </row>
    <row r="635" spans="1:2" x14ac:dyDescent="0.2">
      <c r="A635" s="6">
        <v>1101950</v>
      </c>
      <c r="B635">
        <v>0.60699999999999998</v>
      </c>
    </row>
    <row r="636" spans="1:2" x14ac:dyDescent="0.2">
      <c r="A636" s="6">
        <v>1101960</v>
      </c>
      <c r="B636">
        <v>0.23300000000000001</v>
      </c>
    </row>
    <row r="637" spans="1:2" x14ac:dyDescent="0.2">
      <c r="A637" s="6">
        <v>1101970</v>
      </c>
      <c r="B637">
        <v>0.14000000000000001</v>
      </c>
    </row>
    <row r="638" spans="1:2" x14ac:dyDescent="0.2">
      <c r="A638" s="6">
        <v>1101980</v>
      </c>
      <c r="B638">
        <v>0.34300000000000003</v>
      </c>
    </row>
    <row r="639" spans="1:2" x14ac:dyDescent="0.2">
      <c r="A639" s="6">
        <v>1101990</v>
      </c>
      <c r="B639">
        <v>0.28499999999999998</v>
      </c>
    </row>
    <row r="640" spans="1:2" x14ac:dyDescent="0.2">
      <c r="A640" s="6">
        <v>1102000</v>
      </c>
      <c r="B640">
        <v>0.252</v>
      </c>
    </row>
    <row r="641" spans="1:2" x14ac:dyDescent="0.2">
      <c r="A641" s="6">
        <v>1102010</v>
      </c>
      <c r="B641">
        <v>2.7E-2</v>
      </c>
    </row>
    <row r="642" spans="1:2" x14ac:dyDescent="0.2">
      <c r="A642" s="6">
        <v>1102020</v>
      </c>
      <c r="B642">
        <v>0.254</v>
      </c>
    </row>
    <row r="643" spans="1:2" x14ac:dyDescent="0.2">
      <c r="A643" s="6">
        <v>1102030</v>
      </c>
      <c r="B643">
        <v>0.13500000000000001</v>
      </c>
    </row>
    <row r="644" spans="1:2" x14ac:dyDescent="0.2">
      <c r="A644" s="6">
        <v>1102040</v>
      </c>
      <c r="B644">
        <v>0.60099999999999998</v>
      </c>
    </row>
    <row r="645" spans="1:2" x14ac:dyDescent="0.2">
      <c r="A645" s="6">
        <v>1102050</v>
      </c>
      <c r="B645">
        <v>0.10199999999999999</v>
      </c>
    </row>
    <row r="646" spans="1:2" x14ac:dyDescent="0.2">
      <c r="A646" s="6">
        <v>1102060</v>
      </c>
      <c r="B646">
        <v>0.10199999999999999</v>
      </c>
    </row>
    <row r="647" spans="1:2" x14ac:dyDescent="0.2">
      <c r="A647" s="6">
        <v>1102070</v>
      </c>
      <c r="B647">
        <v>0.72699999999999998</v>
      </c>
    </row>
    <row r="648" spans="1:2" x14ac:dyDescent="0.2">
      <c r="A648" s="6">
        <v>1102080</v>
      </c>
      <c r="B648">
        <v>0.73699999999999999</v>
      </c>
    </row>
    <row r="649" spans="1:2" x14ac:dyDescent="0.2">
      <c r="A649" s="6">
        <v>1102090</v>
      </c>
      <c r="B649">
        <v>0.78800000000000003</v>
      </c>
    </row>
    <row r="650" spans="1:2" x14ac:dyDescent="0.2">
      <c r="A650" s="6">
        <v>1102100</v>
      </c>
      <c r="B650">
        <v>0.46700000000000003</v>
      </c>
    </row>
    <row r="651" spans="1:2" x14ac:dyDescent="0.2">
      <c r="A651" s="6">
        <v>1102110</v>
      </c>
      <c r="B651">
        <v>0.51800000000000002</v>
      </c>
    </row>
    <row r="652" spans="1:2" x14ac:dyDescent="0.2">
      <c r="A652" s="6">
        <v>1102120</v>
      </c>
      <c r="B652">
        <v>0.66700000000000004</v>
      </c>
    </row>
    <row r="653" spans="1:2" x14ac:dyDescent="0.2">
      <c r="A653" s="6">
        <v>1102130</v>
      </c>
      <c r="B653">
        <v>0.26600000000000001</v>
      </c>
    </row>
    <row r="654" spans="1:2" x14ac:dyDescent="0.2">
      <c r="A654" s="6">
        <v>1102140</v>
      </c>
      <c r="B654">
        <v>0.13100000000000001</v>
      </c>
    </row>
    <row r="655" spans="1:2" x14ac:dyDescent="0.2">
      <c r="A655" s="6">
        <v>1102150</v>
      </c>
      <c r="B655">
        <v>6.0000000000000001E-3</v>
      </c>
    </row>
    <row r="656" spans="1:2" x14ac:dyDescent="0.2">
      <c r="A656" s="6">
        <v>1102160</v>
      </c>
      <c r="B656">
        <v>6.5000000000000002E-2</v>
      </c>
    </row>
    <row r="657" spans="1:2" x14ac:dyDescent="0.2">
      <c r="A657" s="6">
        <v>1102170</v>
      </c>
      <c r="B657">
        <v>0.183</v>
      </c>
    </row>
    <row r="658" spans="1:2" x14ac:dyDescent="0.2">
      <c r="A658" s="6">
        <v>1102180</v>
      </c>
      <c r="B658">
        <v>0.311</v>
      </c>
    </row>
    <row r="659" spans="1:2" x14ac:dyDescent="0.2">
      <c r="A659" s="6">
        <v>1102190</v>
      </c>
      <c r="B659">
        <v>0.316</v>
      </c>
    </row>
    <row r="660" spans="1:2" x14ac:dyDescent="0.2">
      <c r="A660" s="6">
        <v>1102200</v>
      </c>
      <c r="B660">
        <v>9.8000000000000004E-2</v>
      </c>
    </row>
    <row r="661" spans="1:2" x14ac:dyDescent="0.2">
      <c r="A661" s="6">
        <v>1102210</v>
      </c>
      <c r="B661">
        <v>0.19</v>
      </c>
    </row>
    <row r="662" spans="1:2" x14ac:dyDescent="0.2">
      <c r="A662" s="6">
        <v>1102220</v>
      </c>
      <c r="B662">
        <v>0.13800000000000001</v>
      </c>
    </row>
    <row r="663" spans="1:2" x14ac:dyDescent="0.2">
      <c r="A663" s="6">
        <v>1102230</v>
      </c>
      <c r="B663">
        <v>0.152</v>
      </c>
    </row>
    <row r="664" spans="1:2" x14ac:dyDescent="0.2">
      <c r="A664" s="6">
        <v>1102240</v>
      </c>
      <c r="B664">
        <v>6.0999999999999999E-2</v>
      </c>
    </row>
    <row r="665" spans="1:2" x14ac:dyDescent="0.2">
      <c r="A665" s="6">
        <v>1102250</v>
      </c>
      <c r="B665">
        <v>0.20300000000000001</v>
      </c>
    </row>
    <row r="666" spans="1:2" x14ac:dyDescent="0.2">
      <c r="A666" s="6">
        <v>1102260</v>
      </c>
      <c r="B666">
        <v>0.42</v>
      </c>
    </row>
    <row r="667" spans="1:2" x14ac:dyDescent="0.2">
      <c r="A667" s="6">
        <v>1102270</v>
      </c>
      <c r="B667">
        <v>0.17399999999999999</v>
      </c>
    </row>
    <row r="668" spans="1:2" x14ac:dyDescent="0.2">
      <c r="A668" s="6">
        <v>1102280</v>
      </c>
      <c r="B668">
        <v>0.309</v>
      </c>
    </row>
    <row r="669" spans="1:2" x14ac:dyDescent="0.2">
      <c r="A669" s="6">
        <v>1102290</v>
      </c>
      <c r="B669">
        <v>0.122</v>
      </c>
    </row>
    <row r="670" spans="1:2" x14ac:dyDescent="0.2">
      <c r="A670" s="6">
        <v>1102300</v>
      </c>
      <c r="B670">
        <v>0.307</v>
      </c>
    </row>
    <row r="671" spans="1:2" x14ac:dyDescent="0.2">
      <c r="A671" s="6">
        <v>1102310</v>
      </c>
      <c r="B671">
        <v>0.67700000000000005</v>
      </c>
    </row>
    <row r="672" spans="1:2" x14ac:dyDescent="0.2">
      <c r="A672" s="6">
        <v>1102320</v>
      </c>
      <c r="B672">
        <v>0.436</v>
      </c>
    </row>
    <row r="673" spans="1:2" x14ac:dyDescent="0.2">
      <c r="A673" s="6">
        <v>1102330</v>
      </c>
      <c r="B673">
        <v>5.0999999999999997E-2</v>
      </c>
    </row>
    <row r="674" spans="1:2" x14ac:dyDescent="0.2">
      <c r="A674" s="6">
        <v>1102340</v>
      </c>
      <c r="B674">
        <v>7.8E-2</v>
      </c>
    </row>
    <row r="675" spans="1:2" x14ac:dyDescent="0.2">
      <c r="A675" s="6">
        <v>1102350</v>
      </c>
      <c r="B675">
        <v>0.51800000000000002</v>
      </c>
    </row>
    <row r="676" spans="1:2" x14ac:dyDescent="0.2">
      <c r="A676" s="6">
        <v>1102360</v>
      </c>
      <c r="B676">
        <v>0.24099999999999999</v>
      </c>
    </row>
    <row r="677" spans="1:2" x14ac:dyDescent="0.2">
      <c r="A677" s="6">
        <v>1102370</v>
      </c>
      <c r="B677">
        <v>0.59499999999999997</v>
      </c>
    </row>
    <row r="678" spans="1:2" x14ac:dyDescent="0.2">
      <c r="A678" s="6">
        <v>1102380</v>
      </c>
      <c r="B678">
        <v>0.27500000000000002</v>
      </c>
    </row>
    <row r="679" spans="1:2" x14ac:dyDescent="0.2">
      <c r="A679" s="6">
        <v>1102390</v>
      </c>
      <c r="B679">
        <v>0.34399999999999997</v>
      </c>
    </row>
    <row r="680" spans="1:2" x14ac:dyDescent="0.2">
      <c r="A680" s="6">
        <v>1102400</v>
      </c>
      <c r="B680">
        <v>0.25800000000000001</v>
      </c>
    </row>
    <row r="681" spans="1:2" x14ac:dyDescent="0.2">
      <c r="A681" s="6">
        <v>1102410</v>
      </c>
      <c r="B681">
        <v>0.443</v>
      </c>
    </row>
    <row r="682" spans="1:2" x14ac:dyDescent="0.2">
      <c r="A682" s="6">
        <v>1102420</v>
      </c>
      <c r="B682">
        <v>0.311</v>
      </c>
    </row>
    <row r="683" spans="1:2" x14ac:dyDescent="0.2">
      <c r="A683" s="6">
        <v>1102430</v>
      </c>
      <c r="B683">
        <v>0.48099999999999998</v>
      </c>
    </row>
    <row r="684" spans="1:2" x14ac:dyDescent="0.2">
      <c r="A684" s="6">
        <v>1102440</v>
      </c>
      <c r="B684">
        <v>0.25</v>
      </c>
    </row>
    <row r="685" spans="1:2" x14ac:dyDescent="0.2">
      <c r="A685" s="6">
        <v>1102450</v>
      </c>
      <c r="B685">
        <v>0.70199999999999996</v>
      </c>
    </row>
    <row r="686" spans="1:2" x14ac:dyDescent="0.2">
      <c r="A686" s="6">
        <v>1102460</v>
      </c>
      <c r="B686">
        <v>0.85499999999999998</v>
      </c>
    </row>
    <row r="687" spans="1:2" x14ac:dyDescent="0.2">
      <c r="A687" s="6">
        <v>1102470</v>
      </c>
      <c r="B687">
        <v>0.35499999999999998</v>
      </c>
    </row>
    <row r="688" spans="1:2" x14ac:dyDescent="0.2">
      <c r="A688" s="6">
        <v>1102480</v>
      </c>
      <c r="B688">
        <v>0.67100000000000004</v>
      </c>
    </row>
    <row r="689" spans="1:2" x14ac:dyDescent="0.2">
      <c r="A689" s="6">
        <v>1102490</v>
      </c>
      <c r="B689">
        <v>0.41499999999999998</v>
      </c>
    </row>
    <row r="690" spans="1:2" x14ac:dyDescent="0.2">
      <c r="A690" s="6">
        <v>1102500</v>
      </c>
      <c r="B690">
        <v>0.40899999999999997</v>
      </c>
    </row>
    <row r="691" spans="1:2" x14ac:dyDescent="0.2">
      <c r="A691" s="6">
        <v>1102510</v>
      </c>
      <c r="B691">
        <v>0.69599999999999995</v>
      </c>
    </row>
    <row r="692" spans="1:2" x14ac:dyDescent="0.2">
      <c r="A692" s="6">
        <v>1102520</v>
      </c>
      <c r="B692">
        <v>0.71599999999999997</v>
      </c>
    </row>
    <row r="693" spans="1:2" x14ac:dyDescent="0.2">
      <c r="A693" s="6">
        <v>1102530</v>
      </c>
      <c r="B693">
        <v>0.61799999999999999</v>
      </c>
    </row>
    <row r="694" spans="1:2" x14ac:dyDescent="0.2">
      <c r="A694" s="6">
        <v>1102540</v>
      </c>
      <c r="B694">
        <v>0.251</v>
      </c>
    </row>
    <row r="695" spans="1:2" x14ac:dyDescent="0.2">
      <c r="A695" s="6">
        <v>1102550</v>
      </c>
      <c r="B695">
        <v>0.192</v>
      </c>
    </row>
    <row r="696" spans="1:2" x14ac:dyDescent="0.2">
      <c r="A696" s="6">
        <v>1102560</v>
      </c>
      <c r="B696">
        <v>0.20599999999999999</v>
      </c>
    </row>
    <row r="697" spans="1:2" x14ac:dyDescent="0.2">
      <c r="A697" s="6">
        <v>1102570</v>
      </c>
      <c r="B697">
        <v>0.50800000000000001</v>
      </c>
    </row>
    <row r="698" spans="1:2" x14ac:dyDescent="0.2">
      <c r="A698" s="6">
        <v>1102580</v>
      </c>
      <c r="B698">
        <v>0.378</v>
      </c>
    </row>
    <row r="699" spans="1:2" x14ac:dyDescent="0.2">
      <c r="A699" s="6">
        <v>1102590</v>
      </c>
      <c r="B699">
        <v>0.54900000000000004</v>
      </c>
    </row>
    <row r="700" spans="1:2" x14ac:dyDescent="0.2">
      <c r="A700" s="6">
        <v>1102600</v>
      </c>
      <c r="B700">
        <v>0.55300000000000005</v>
      </c>
    </row>
    <row r="701" spans="1:2" x14ac:dyDescent="0.2">
      <c r="A701" s="6">
        <v>1102610</v>
      </c>
      <c r="B701">
        <v>0.69699999999999995</v>
      </c>
    </row>
    <row r="702" spans="1:2" x14ac:dyDescent="0.2">
      <c r="A702" s="6">
        <v>1102620</v>
      </c>
      <c r="B702">
        <v>0.64700000000000002</v>
      </c>
    </row>
    <row r="703" spans="1:2" x14ac:dyDescent="0.2">
      <c r="A703" s="6">
        <v>1102630</v>
      </c>
      <c r="B703">
        <v>0.51600000000000001</v>
      </c>
    </row>
    <row r="704" spans="1:2" x14ac:dyDescent="0.2">
      <c r="A704" s="6">
        <v>1102640</v>
      </c>
      <c r="B704">
        <v>0.57399999999999995</v>
      </c>
    </row>
    <row r="705" spans="1:2" x14ac:dyDescent="0.2">
      <c r="A705" s="6">
        <v>1102650</v>
      </c>
      <c r="B705">
        <v>0.29499999999999998</v>
      </c>
    </row>
    <row r="706" spans="1:2" x14ac:dyDescent="0.2">
      <c r="A706" s="6">
        <v>1102660</v>
      </c>
      <c r="B706">
        <v>0.17299999999999999</v>
      </c>
    </row>
    <row r="707" spans="1:2" x14ac:dyDescent="0.2">
      <c r="A707" s="6">
        <v>1102670</v>
      </c>
      <c r="B707">
        <v>0.49399999999999999</v>
      </c>
    </row>
    <row r="708" spans="1:2" x14ac:dyDescent="0.2">
      <c r="A708" s="6">
        <v>1102680</v>
      </c>
      <c r="B708">
        <v>0.248</v>
      </c>
    </row>
    <row r="709" spans="1:2" x14ac:dyDescent="0.2">
      <c r="A709" s="6">
        <v>1102690</v>
      </c>
      <c r="B709">
        <v>0.34399999999999997</v>
      </c>
    </row>
    <row r="710" spans="1:2" x14ac:dyDescent="0.2">
      <c r="A710" s="6">
        <v>1102700</v>
      </c>
      <c r="B710">
        <v>0.31900000000000001</v>
      </c>
    </row>
    <row r="711" spans="1:2" x14ac:dyDescent="0.2">
      <c r="A711" s="6">
        <v>1102710</v>
      </c>
      <c r="B711">
        <v>0.41599999999999998</v>
      </c>
    </row>
    <row r="712" spans="1:2" x14ac:dyDescent="0.2">
      <c r="A712" s="6">
        <v>1102720</v>
      </c>
      <c r="B712">
        <v>0.36499999999999999</v>
      </c>
    </row>
    <row r="713" spans="1:2" x14ac:dyDescent="0.2">
      <c r="A713" s="6">
        <v>1102730</v>
      </c>
      <c r="B713">
        <v>0.40100000000000002</v>
      </c>
    </row>
    <row r="714" spans="1:2" x14ac:dyDescent="0.2">
      <c r="A714" s="6">
        <v>1102740</v>
      </c>
      <c r="B714">
        <v>0.54600000000000004</v>
      </c>
    </row>
    <row r="715" spans="1:2" x14ac:dyDescent="0.2">
      <c r="A715" s="6">
        <v>1102750</v>
      </c>
      <c r="B715">
        <v>0.27200000000000002</v>
      </c>
    </row>
    <row r="716" spans="1:2" x14ac:dyDescent="0.2">
      <c r="A716" s="6">
        <v>1102760</v>
      </c>
      <c r="B716">
        <v>0.78500000000000003</v>
      </c>
    </row>
    <row r="717" spans="1:2" x14ac:dyDescent="0.2">
      <c r="A717" s="6">
        <v>1102770</v>
      </c>
      <c r="B717">
        <v>0.82</v>
      </c>
    </row>
    <row r="718" spans="1:2" x14ac:dyDescent="0.2">
      <c r="A718" s="6">
        <v>1102780</v>
      </c>
      <c r="B718">
        <v>0.70899999999999996</v>
      </c>
    </row>
    <row r="719" spans="1:2" x14ac:dyDescent="0.2">
      <c r="A719" s="6">
        <v>1102790</v>
      </c>
      <c r="B719">
        <v>0.72099999999999997</v>
      </c>
    </row>
    <row r="720" spans="1:2" x14ac:dyDescent="0.2">
      <c r="A720" s="6">
        <v>1102800</v>
      </c>
      <c r="B720">
        <v>0.28499999999999998</v>
      </c>
    </row>
    <row r="721" spans="1:2" x14ac:dyDescent="0.2">
      <c r="A721" s="6">
        <v>1102810</v>
      </c>
      <c r="B721">
        <v>0.2</v>
      </c>
    </row>
    <row r="722" spans="1:2" x14ac:dyDescent="0.2">
      <c r="A722" s="6">
        <v>1102820</v>
      </c>
      <c r="B722">
        <v>0.435</v>
      </c>
    </row>
    <row r="723" spans="1:2" x14ac:dyDescent="0.2">
      <c r="A723" s="6">
        <v>1102830</v>
      </c>
      <c r="B723">
        <v>0.42799999999999999</v>
      </c>
    </row>
    <row r="724" spans="1:2" x14ac:dyDescent="0.2">
      <c r="A724" s="6">
        <v>1102840</v>
      </c>
      <c r="B724">
        <v>0.58299999999999996</v>
      </c>
    </row>
    <row r="725" spans="1:2" x14ac:dyDescent="0.2">
      <c r="A725" s="6">
        <v>1102850</v>
      </c>
      <c r="B725">
        <v>0.218</v>
      </c>
    </row>
    <row r="726" spans="1:2" x14ac:dyDescent="0.2">
      <c r="A726" s="6">
        <v>1102860</v>
      </c>
      <c r="B726">
        <v>0.28499999999999998</v>
      </c>
    </row>
    <row r="727" spans="1:2" x14ac:dyDescent="0.2">
      <c r="A727" s="6">
        <v>1102870</v>
      </c>
      <c r="B727">
        <v>0.14799999999999999</v>
      </c>
    </row>
    <row r="728" spans="1:2" x14ac:dyDescent="0.2">
      <c r="A728" s="6">
        <v>1102880</v>
      </c>
      <c r="B728">
        <v>0.154</v>
      </c>
    </row>
    <row r="729" spans="1:2" x14ac:dyDescent="0.2">
      <c r="A729" s="6">
        <v>1102890</v>
      </c>
      <c r="B729">
        <v>0.16400000000000001</v>
      </c>
    </row>
    <row r="730" spans="1:2" x14ac:dyDescent="0.2">
      <c r="A730" s="6">
        <v>1102900</v>
      </c>
      <c r="B730">
        <v>0.28000000000000003</v>
      </c>
    </row>
    <row r="731" spans="1:2" x14ac:dyDescent="0.2">
      <c r="A731" s="6">
        <v>1102910</v>
      </c>
      <c r="B731">
        <v>0.251</v>
      </c>
    </row>
    <row r="732" spans="1:2" x14ac:dyDescent="0.2">
      <c r="A732" s="6">
        <v>1102920</v>
      </c>
      <c r="B732">
        <v>0.13100000000000001</v>
      </c>
    </row>
    <row r="733" spans="1:2" x14ac:dyDescent="0.2">
      <c r="A733" s="6">
        <v>1102930</v>
      </c>
      <c r="B733">
        <v>0.15</v>
      </c>
    </row>
    <row r="734" spans="1:2" x14ac:dyDescent="0.2">
      <c r="A734" s="6">
        <v>1102940</v>
      </c>
      <c r="B734">
        <v>0.84599999999999997</v>
      </c>
    </row>
    <row r="735" spans="1:2" x14ac:dyDescent="0.2">
      <c r="A735" s="6">
        <v>1102950</v>
      </c>
      <c r="B735">
        <v>0.74099999999999999</v>
      </c>
    </row>
    <row r="736" spans="1:2" x14ac:dyDescent="0.2">
      <c r="A736" s="6">
        <v>1102960</v>
      </c>
      <c r="B736">
        <v>0.14499999999999999</v>
      </c>
    </row>
    <row r="737" spans="1:2" x14ac:dyDescent="0.2">
      <c r="A737" s="6">
        <v>1102970</v>
      </c>
      <c r="B737">
        <v>0.14299999999999999</v>
      </c>
    </row>
    <row r="738" spans="1:2" x14ac:dyDescent="0.2">
      <c r="A738" s="6">
        <v>1102980</v>
      </c>
      <c r="B738">
        <v>0.113</v>
      </c>
    </row>
    <row r="739" spans="1:2" x14ac:dyDescent="0.2">
      <c r="A739" s="6">
        <v>1102990</v>
      </c>
      <c r="B739">
        <v>0.55800000000000005</v>
      </c>
    </row>
    <row r="740" spans="1:2" x14ac:dyDescent="0.2">
      <c r="A740" s="6">
        <v>1103000</v>
      </c>
      <c r="B740">
        <v>0.43</v>
      </c>
    </row>
    <row r="741" spans="1:2" x14ac:dyDescent="0.2">
      <c r="A741" s="6">
        <v>1103010</v>
      </c>
      <c r="B741">
        <v>0.46500000000000002</v>
      </c>
    </row>
    <row r="742" spans="1:2" x14ac:dyDescent="0.2">
      <c r="A742" s="6">
        <v>1103020</v>
      </c>
      <c r="B742">
        <v>0.93600000000000005</v>
      </c>
    </row>
    <row r="743" spans="1:2" x14ac:dyDescent="0.2">
      <c r="A743" s="6">
        <v>1103030</v>
      </c>
      <c r="B743">
        <v>0.89800000000000002</v>
      </c>
    </row>
    <row r="744" spans="1:2" x14ac:dyDescent="0.2">
      <c r="A744" s="6">
        <v>1103040</v>
      </c>
      <c r="B744">
        <v>0.86299999999999999</v>
      </c>
    </row>
    <row r="745" spans="1:2" x14ac:dyDescent="0.2">
      <c r="A745" s="6">
        <v>1103050</v>
      </c>
      <c r="B745">
        <v>0.69399999999999995</v>
      </c>
    </row>
    <row r="746" spans="1:2" x14ac:dyDescent="0.2">
      <c r="A746" s="6">
        <v>1103060</v>
      </c>
      <c r="B746">
        <v>0.29099999999999998</v>
      </c>
    </row>
    <row r="747" spans="1:2" x14ac:dyDescent="0.2">
      <c r="A747" s="6">
        <v>1103070</v>
      </c>
      <c r="B747">
        <v>0.98499999999999999</v>
      </c>
    </row>
    <row r="748" spans="1:2" x14ac:dyDescent="0.2">
      <c r="A748" s="6">
        <v>1103080</v>
      </c>
      <c r="B748">
        <v>0.19700000000000001</v>
      </c>
    </row>
    <row r="749" spans="1:2" x14ac:dyDescent="0.2">
      <c r="A749" s="6">
        <v>1103090</v>
      </c>
      <c r="B749">
        <v>0.40400000000000003</v>
      </c>
    </row>
    <row r="750" spans="1:2" x14ac:dyDescent="0.2">
      <c r="A750" s="6">
        <v>1103100</v>
      </c>
      <c r="B750">
        <v>0.36899999999999999</v>
      </c>
    </row>
    <row r="751" spans="1:2" x14ac:dyDescent="0.2">
      <c r="A751" s="6">
        <v>1103110</v>
      </c>
      <c r="B751">
        <v>0.17299999999999999</v>
      </c>
    </row>
    <row r="752" spans="1:2" x14ac:dyDescent="0.2">
      <c r="A752" s="6">
        <v>1103120</v>
      </c>
      <c r="B752">
        <v>0.22700000000000001</v>
      </c>
    </row>
    <row r="753" spans="1:2" x14ac:dyDescent="0.2">
      <c r="A753" s="6">
        <v>1103130</v>
      </c>
      <c r="B753">
        <v>0.86499999999999999</v>
      </c>
    </row>
    <row r="754" spans="1:2" x14ac:dyDescent="0.2">
      <c r="A754" s="6">
        <v>1103140</v>
      </c>
      <c r="B754">
        <v>0.96499999999999997</v>
      </c>
    </row>
    <row r="755" spans="1:2" x14ac:dyDescent="0.2">
      <c r="A755" s="6">
        <v>1103150</v>
      </c>
      <c r="B755">
        <v>0.29799999999999999</v>
      </c>
    </row>
    <row r="756" spans="1:2" x14ac:dyDescent="0.2">
      <c r="A756" s="6">
        <v>1103160</v>
      </c>
      <c r="B756">
        <v>0.875</v>
      </c>
    </row>
    <row r="757" spans="1:2" x14ac:dyDescent="0.2">
      <c r="A757" s="6">
        <v>1103170</v>
      </c>
      <c r="B757">
        <v>0</v>
      </c>
    </row>
    <row r="758" spans="1:2" x14ac:dyDescent="0.2">
      <c r="A758" s="6">
        <v>1103180</v>
      </c>
      <c r="B758">
        <v>0.52600000000000002</v>
      </c>
    </row>
    <row r="759" spans="1:2" x14ac:dyDescent="0.2">
      <c r="A759" s="6">
        <v>1103190</v>
      </c>
      <c r="B759">
        <v>0.215</v>
      </c>
    </row>
    <row r="760" spans="1:2" x14ac:dyDescent="0.2">
      <c r="A760" s="6">
        <v>1103200</v>
      </c>
      <c r="B760">
        <v>0.39400000000000002</v>
      </c>
    </row>
    <row r="761" spans="1:2" x14ac:dyDescent="0.2">
      <c r="A761" s="6">
        <v>1103210</v>
      </c>
      <c r="B761">
        <v>0.45400000000000001</v>
      </c>
    </row>
    <row r="762" spans="1:2" x14ac:dyDescent="0.2">
      <c r="A762" s="6">
        <v>1103220</v>
      </c>
      <c r="B762">
        <v>0.91</v>
      </c>
    </row>
    <row r="763" spans="1:2" x14ac:dyDescent="0.2">
      <c r="A763" s="6">
        <v>1103230</v>
      </c>
      <c r="B763">
        <v>0.79500000000000004</v>
      </c>
    </row>
    <row r="764" spans="1:2" x14ac:dyDescent="0.2">
      <c r="A764" s="6">
        <v>1103240</v>
      </c>
      <c r="B764">
        <v>0.158</v>
      </c>
    </row>
    <row r="765" spans="1:2" x14ac:dyDescent="0.2">
      <c r="A765" s="6">
        <v>1103250</v>
      </c>
      <c r="B765">
        <v>0.26600000000000001</v>
      </c>
    </row>
    <row r="766" spans="1:2" x14ac:dyDescent="0.2">
      <c r="A766" s="6">
        <v>1103260</v>
      </c>
      <c r="B766">
        <v>0.45</v>
      </c>
    </row>
    <row r="767" spans="1:2" x14ac:dyDescent="0.2">
      <c r="A767" s="6">
        <v>1103270</v>
      </c>
      <c r="B767">
        <v>0.42799999999999999</v>
      </c>
    </row>
    <row r="768" spans="1:2" x14ac:dyDescent="0.2">
      <c r="A768" s="6">
        <v>1103289</v>
      </c>
      <c r="B768">
        <v>0.53700000000000003</v>
      </c>
    </row>
    <row r="769" spans="1:2" x14ac:dyDescent="0.2">
      <c r="A769" s="6">
        <v>1103290</v>
      </c>
      <c r="B769">
        <v>0.13100000000000001</v>
      </c>
    </row>
    <row r="770" spans="1:2" x14ac:dyDescent="0.2">
      <c r="A770" s="6">
        <v>1103300</v>
      </c>
      <c r="B770">
        <v>0.27</v>
      </c>
    </row>
    <row r="771" spans="1:2" x14ac:dyDescent="0.2">
      <c r="A771" s="6">
        <v>1103310</v>
      </c>
      <c r="B771">
        <v>1</v>
      </c>
    </row>
    <row r="772" spans="1:2" x14ac:dyDescent="0.2">
      <c r="A772" s="6">
        <v>1103320</v>
      </c>
      <c r="B772">
        <v>0.15</v>
      </c>
    </row>
    <row r="773" spans="1:2" x14ac:dyDescent="0.2">
      <c r="A773" s="6">
        <v>1103330</v>
      </c>
      <c r="B773">
        <v>0.88500000000000001</v>
      </c>
    </row>
    <row r="774" spans="1:2" x14ac:dyDescent="0.2">
      <c r="A774" s="6">
        <v>1103340</v>
      </c>
      <c r="B774">
        <v>1</v>
      </c>
    </row>
    <row r="775" spans="1:2" x14ac:dyDescent="0.2">
      <c r="A775" s="6">
        <v>1103350</v>
      </c>
      <c r="B775">
        <v>0.46</v>
      </c>
    </row>
    <row r="776" spans="1:2" x14ac:dyDescent="0.2">
      <c r="A776" s="6">
        <v>1103351</v>
      </c>
      <c r="B776">
        <v>0.33900000000000002</v>
      </c>
    </row>
    <row r="777" spans="1:2" x14ac:dyDescent="0.2">
      <c r="A777" s="6">
        <v>1103360</v>
      </c>
      <c r="B777">
        <v>0.98399999999999999</v>
      </c>
    </row>
    <row r="778" spans="1:2" x14ac:dyDescent="0.2">
      <c r="A778" s="6">
        <v>1103370</v>
      </c>
      <c r="B778">
        <v>1</v>
      </c>
    </row>
    <row r="779" spans="1:2" x14ac:dyDescent="0.2">
      <c r="A779" s="6">
        <v>1103380</v>
      </c>
      <c r="B779">
        <v>0.95799999999999996</v>
      </c>
    </row>
    <row r="780" spans="1:2" x14ac:dyDescent="0.2">
      <c r="A780" s="6">
        <v>1103390</v>
      </c>
      <c r="B780">
        <v>0.95299999999999996</v>
      </c>
    </row>
    <row r="781" spans="1:2" x14ac:dyDescent="0.2">
      <c r="A781" s="6">
        <v>1103400</v>
      </c>
      <c r="B781">
        <v>0.96299999999999997</v>
      </c>
    </row>
    <row r="782" spans="1:2" x14ac:dyDescent="0.2">
      <c r="A782" s="6">
        <v>1200010</v>
      </c>
      <c r="B782">
        <v>0.28599999999999998</v>
      </c>
    </row>
    <row r="783" spans="1:2" x14ac:dyDescent="0.2">
      <c r="A783" s="6">
        <v>1200020</v>
      </c>
      <c r="B783">
        <v>0.29199999999999998</v>
      </c>
    </row>
    <row r="784" spans="1:2" x14ac:dyDescent="0.2">
      <c r="A784" s="6">
        <v>1200030</v>
      </c>
      <c r="B784">
        <v>4.9000000000000002E-2</v>
      </c>
    </row>
    <row r="785" spans="1:2" x14ac:dyDescent="0.2">
      <c r="A785" s="6">
        <v>1200040</v>
      </c>
      <c r="B785">
        <v>0.41299999999999998</v>
      </c>
    </row>
    <row r="786" spans="1:2" x14ac:dyDescent="0.2">
      <c r="A786" s="6">
        <v>1200050</v>
      </c>
      <c r="B786">
        <v>0.36499999999999999</v>
      </c>
    </row>
    <row r="787" spans="1:2" x14ac:dyDescent="0.2">
      <c r="A787" s="6">
        <v>1200060</v>
      </c>
      <c r="B787">
        <v>0.151</v>
      </c>
    </row>
    <row r="788" spans="1:2" x14ac:dyDescent="0.2">
      <c r="A788" s="6">
        <v>1300010</v>
      </c>
      <c r="B788">
        <v>0.38900000000000001</v>
      </c>
    </row>
    <row r="789" spans="1:2" x14ac:dyDescent="0.2">
      <c r="A789" s="6">
        <v>1300020</v>
      </c>
      <c r="B789">
        <v>0.35399999999999998</v>
      </c>
    </row>
    <row r="790" spans="1:2" x14ac:dyDescent="0.2">
      <c r="A790" s="6">
        <v>1300030</v>
      </c>
      <c r="B790">
        <v>0.247</v>
      </c>
    </row>
    <row r="791" spans="1:2" x14ac:dyDescent="0.2">
      <c r="A791" s="6">
        <v>1300040</v>
      </c>
      <c r="B791">
        <v>0.26100000000000001</v>
      </c>
    </row>
    <row r="792" spans="1:2" x14ac:dyDescent="0.2">
      <c r="A792" s="6">
        <v>1300050</v>
      </c>
      <c r="B792">
        <v>0.20200000000000001</v>
      </c>
    </row>
    <row r="793" spans="1:2" x14ac:dyDescent="0.2">
      <c r="A793" s="6">
        <v>1300060</v>
      </c>
      <c r="B793">
        <v>0.217</v>
      </c>
    </row>
    <row r="794" spans="1:2" x14ac:dyDescent="0.2">
      <c r="A794" s="6">
        <v>1300070</v>
      </c>
      <c r="B794">
        <v>1.9E-2</v>
      </c>
    </row>
    <row r="795" spans="1:2" x14ac:dyDescent="0.2">
      <c r="A795" s="6">
        <v>1300080</v>
      </c>
      <c r="B795">
        <v>0.21199999999999999</v>
      </c>
    </row>
    <row r="796" spans="1:2" x14ac:dyDescent="0.2">
      <c r="A796" s="6">
        <v>1300090</v>
      </c>
      <c r="B796">
        <v>0.40699999999999997</v>
      </c>
    </row>
    <row r="797" spans="1:2" x14ac:dyDescent="0.2">
      <c r="A797" s="6">
        <v>1300100</v>
      </c>
      <c r="B797">
        <v>0.34699999999999998</v>
      </c>
    </row>
    <row r="798" spans="1:2" x14ac:dyDescent="0.2">
      <c r="A798" s="6">
        <v>1300110</v>
      </c>
      <c r="B798">
        <v>0.26100000000000001</v>
      </c>
    </row>
    <row r="799" spans="1:2" x14ac:dyDescent="0.2">
      <c r="A799" s="6">
        <v>1300120</v>
      </c>
      <c r="B799">
        <v>0.33</v>
      </c>
    </row>
    <row r="800" spans="1:2" x14ac:dyDescent="0.2">
      <c r="A800" s="6">
        <v>1300130</v>
      </c>
      <c r="B800">
        <v>0.24099999999999999</v>
      </c>
    </row>
    <row r="801" spans="1:2" x14ac:dyDescent="0.2">
      <c r="A801" s="6">
        <v>1300140</v>
      </c>
      <c r="B801">
        <v>0.25800000000000001</v>
      </c>
    </row>
    <row r="802" spans="1:2" x14ac:dyDescent="0.2">
      <c r="A802" s="6">
        <v>1300150</v>
      </c>
      <c r="B802">
        <v>0.1</v>
      </c>
    </row>
    <row r="803" spans="1:2" x14ac:dyDescent="0.2">
      <c r="A803" s="6">
        <v>1300160</v>
      </c>
      <c r="B803">
        <v>0.51</v>
      </c>
    </row>
    <row r="804" spans="1:2" x14ac:dyDescent="0.2">
      <c r="A804" s="6">
        <v>1300170</v>
      </c>
      <c r="B804">
        <v>0.14599999999999999</v>
      </c>
    </row>
    <row r="805" spans="1:2" x14ac:dyDescent="0.2">
      <c r="A805" s="6">
        <v>1300180</v>
      </c>
      <c r="B805">
        <v>0.25</v>
      </c>
    </row>
    <row r="806" spans="1:2" x14ac:dyDescent="0.2">
      <c r="A806" s="6">
        <v>1300190</v>
      </c>
      <c r="B806">
        <v>0</v>
      </c>
    </row>
    <row r="807" spans="1:2" x14ac:dyDescent="0.2">
      <c r="A807" s="6">
        <v>1300200</v>
      </c>
      <c r="B807">
        <v>0.59099999999999997</v>
      </c>
    </row>
    <row r="808" spans="1:2" x14ac:dyDescent="0.2">
      <c r="A808" s="6">
        <v>1300210</v>
      </c>
      <c r="B808">
        <v>0.70099999999999996</v>
      </c>
    </row>
    <row r="809" spans="1:2" x14ac:dyDescent="0.2">
      <c r="A809" s="6">
        <v>1300220</v>
      </c>
      <c r="B809">
        <v>0.32800000000000001</v>
      </c>
    </row>
    <row r="810" spans="1:2" x14ac:dyDescent="0.2">
      <c r="A810" s="6">
        <v>1300230</v>
      </c>
      <c r="B810">
        <v>0.28100000000000003</v>
      </c>
    </row>
    <row r="811" spans="1:2" x14ac:dyDescent="0.2">
      <c r="A811" s="6">
        <v>1300240</v>
      </c>
      <c r="B811">
        <v>0.65300000000000002</v>
      </c>
    </row>
    <row r="812" spans="1:2" x14ac:dyDescent="0.2">
      <c r="A812" s="6">
        <v>1300250</v>
      </c>
      <c r="B812">
        <v>4.8000000000000001E-2</v>
      </c>
    </row>
    <row r="813" spans="1:2" x14ac:dyDescent="0.2">
      <c r="A813" s="6">
        <v>1300260</v>
      </c>
      <c r="B813">
        <v>6.0999999999999999E-2</v>
      </c>
    </row>
    <row r="814" spans="1:2" x14ac:dyDescent="0.2">
      <c r="A814" s="6">
        <v>1300270</v>
      </c>
      <c r="B814">
        <v>6.0999999999999999E-2</v>
      </c>
    </row>
    <row r="815" spans="1:2" x14ac:dyDescent="0.2">
      <c r="A815" s="6">
        <v>1300280</v>
      </c>
      <c r="B815">
        <v>7.6999999999999999E-2</v>
      </c>
    </row>
    <row r="816" spans="1:2" x14ac:dyDescent="0.2">
      <c r="A816" s="6">
        <v>1300290</v>
      </c>
      <c r="B816">
        <v>0.14799999999999999</v>
      </c>
    </row>
    <row r="817" spans="1:2" x14ac:dyDescent="0.2">
      <c r="A817" s="6">
        <v>1300300</v>
      </c>
      <c r="B817">
        <v>5.5E-2</v>
      </c>
    </row>
    <row r="818" spans="1:2" x14ac:dyDescent="0.2">
      <c r="A818" s="6">
        <v>1300310</v>
      </c>
      <c r="B818">
        <v>0.16</v>
      </c>
    </row>
    <row r="819" spans="1:2" x14ac:dyDescent="0.2">
      <c r="A819" s="6">
        <v>1300320</v>
      </c>
      <c r="B819">
        <v>0.52400000000000002</v>
      </c>
    </row>
    <row r="820" spans="1:2" x14ac:dyDescent="0.2">
      <c r="A820" s="6">
        <v>1300330</v>
      </c>
      <c r="B820">
        <v>0.25700000000000001</v>
      </c>
    </row>
    <row r="821" spans="1:2" x14ac:dyDescent="0.2">
      <c r="A821" s="6">
        <v>1300340</v>
      </c>
      <c r="B821">
        <v>0.112</v>
      </c>
    </row>
    <row r="822" spans="1:2" x14ac:dyDescent="0.2">
      <c r="A822" s="6">
        <v>1300350</v>
      </c>
      <c r="B822">
        <v>0.22500000000000001</v>
      </c>
    </row>
    <row r="823" spans="1:2" x14ac:dyDescent="0.2">
      <c r="A823" s="6">
        <v>1300360</v>
      </c>
      <c r="B823">
        <v>0.24399999999999999</v>
      </c>
    </row>
    <row r="824" spans="1:2" x14ac:dyDescent="0.2">
      <c r="A824" s="6">
        <v>1300370</v>
      </c>
      <c r="B824">
        <v>0.26800000000000002</v>
      </c>
    </row>
    <row r="825" spans="1:2" x14ac:dyDescent="0.2">
      <c r="A825" s="6">
        <v>1300380</v>
      </c>
      <c r="B825">
        <v>0.29399999999999998</v>
      </c>
    </row>
    <row r="826" spans="1:2" x14ac:dyDescent="0.2">
      <c r="A826" s="6">
        <v>1300390</v>
      </c>
      <c r="B826">
        <v>0</v>
      </c>
    </row>
    <row r="827" spans="1:2" x14ac:dyDescent="0.2">
      <c r="A827" s="6">
        <v>1300400</v>
      </c>
      <c r="B827">
        <v>0.39100000000000001</v>
      </c>
    </row>
    <row r="828" spans="1:2" x14ac:dyDescent="0.2">
      <c r="A828" s="6">
        <v>1300410</v>
      </c>
      <c r="B828">
        <v>0.107</v>
      </c>
    </row>
    <row r="829" spans="1:2" x14ac:dyDescent="0.2">
      <c r="A829" s="6">
        <v>1300420</v>
      </c>
      <c r="B829">
        <v>5.8999999999999997E-2</v>
      </c>
    </row>
    <row r="830" spans="1:2" x14ac:dyDescent="0.2">
      <c r="A830" s="6">
        <v>1300430</v>
      </c>
      <c r="B830">
        <v>0.63500000000000001</v>
      </c>
    </row>
    <row r="831" spans="1:2" x14ac:dyDescent="0.2">
      <c r="A831" s="6">
        <v>1300440</v>
      </c>
      <c r="B831">
        <v>9.9000000000000005E-2</v>
      </c>
    </row>
    <row r="832" spans="1:2" x14ac:dyDescent="0.2">
      <c r="A832" s="6">
        <v>1300450</v>
      </c>
      <c r="B832">
        <v>0.63</v>
      </c>
    </row>
    <row r="833" spans="1:2" x14ac:dyDescent="0.2">
      <c r="A833" s="6">
        <v>1300460</v>
      </c>
      <c r="B833">
        <v>0.43099999999999999</v>
      </c>
    </row>
    <row r="834" spans="1:2" x14ac:dyDescent="0.2">
      <c r="A834" s="6">
        <v>1300470</v>
      </c>
      <c r="B834">
        <v>0.79100000000000004</v>
      </c>
    </row>
    <row r="835" spans="1:2" x14ac:dyDescent="0.2">
      <c r="A835" s="6">
        <v>1300480</v>
      </c>
      <c r="B835">
        <v>0.95699999999999996</v>
      </c>
    </row>
    <row r="836" spans="1:2" x14ac:dyDescent="0.2">
      <c r="A836" s="6">
        <v>1300490</v>
      </c>
      <c r="B836">
        <v>1</v>
      </c>
    </row>
    <row r="837" spans="1:2" x14ac:dyDescent="0.2">
      <c r="A837" s="6">
        <v>1300500</v>
      </c>
      <c r="B837">
        <v>1</v>
      </c>
    </row>
    <row r="838" spans="1:2" x14ac:dyDescent="0.2">
      <c r="A838" s="6">
        <v>1300510</v>
      </c>
      <c r="B838">
        <v>1</v>
      </c>
    </row>
    <row r="839" spans="1:2" x14ac:dyDescent="0.2">
      <c r="A839" s="6">
        <v>1300520</v>
      </c>
      <c r="B839">
        <v>1</v>
      </c>
    </row>
    <row r="840" spans="1:2" x14ac:dyDescent="0.2">
      <c r="A840" s="6">
        <v>1300530</v>
      </c>
      <c r="B840">
        <v>1</v>
      </c>
    </row>
    <row r="841" spans="1:2" x14ac:dyDescent="0.2">
      <c r="A841" s="6">
        <v>1300540</v>
      </c>
      <c r="B841">
        <v>1</v>
      </c>
    </row>
    <row r="842" spans="1:2" x14ac:dyDescent="0.2">
      <c r="A842" s="6">
        <v>1300550</v>
      </c>
      <c r="B842">
        <v>0.71399999999999997</v>
      </c>
    </row>
    <row r="843" spans="1:2" x14ac:dyDescent="0.2">
      <c r="A843" s="6">
        <v>1300560</v>
      </c>
      <c r="B843">
        <v>0.32</v>
      </c>
    </row>
    <row r="844" spans="1:2" x14ac:dyDescent="0.2">
      <c r="A844" s="6">
        <v>1300570</v>
      </c>
      <c r="B844">
        <v>0.16300000000000001</v>
      </c>
    </row>
    <row r="845" spans="1:2" x14ac:dyDescent="0.2">
      <c r="A845" s="6">
        <v>1300580</v>
      </c>
      <c r="B845">
        <v>0.11899999999999999</v>
      </c>
    </row>
    <row r="846" spans="1:2" x14ac:dyDescent="0.2">
      <c r="A846" s="6">
        <v>1300590</v>
      </c>
      <c r="B846">
        <v>0.504</v>
      </c>
    </row>
    <row r="847" spans="1:2" x14ac:dyDescent="0.2">
      <c r="A847" s="6">
        <v>1300600</v>
      </c>
      <c r="B847">
        <v>0.08</v>
      </c>
    </row>
    <row r="848" spans="1:2" x14ac:dyDescent="0.2">
      <c r="A848" s="6">
        <v>1300610</v>
      </c>
      <c r="B848">
        <v>0.17899999999999999</v>
      </c>
    </row>
    <row r="849" spans="1:2" x14ac:dyDescent="0.2">
      <c r="A849" s="6">
        <v>1300620</v>
      </c>
      <c r="B849">
        <v>0.35399999999999998</v>
      </c>
    </row>
    <row r="850" spans="1:2" x14ac:dyDescent="0.2">
      <c r="A850" s="6">
        <v>1300630</v>
      </c>
      <c r="B850">
        <v>0.41799999999999998</v>
      </c>
    </row>
    <row r="851" spans="1:2" x14ac:dyDescent="0.2">
      <c r="A851" s="6">
        <v>1300640</v>
      </c>
      <c r="B851">
        <v>0.19400000000000001</v>
      </c>
    </row>
    <row r="852" spans="1:2" x14ac:dyDescent="0.2">
      <c r="A852" s="6">
        <v>1300650</v>
      </c>
      <c r="B852">
        <v>0.25700000000000001</v>
      </c>
    </row>
    <row r="853" spans="1:2" x14ac:dyDescent="0.2">
      <c r="A853" s="6">
        <v>1300660</v>
      </c>
      <c r="B853">
        <v>0.24399999999999999</v>
      </c>
    </row>
    <row r="854" spans="1:2" x14ac:dyDescent="0.2">
      <c r="A854" s="6">
        <v>1300670</v>
      </c>
      <c r="B854">
        <v>0.157</v>
      </c>
    </row>
    <row r="855" spans="1:2" x14ac:dyDescent="0.2">
      <c r="A855" s="6">
        <v>1300680</v>
      </c>
      <c r="B855">
        <v>0.27200000000000002</v>
      </c>
    </row>
    <row r="856" spans="1:2" x14ac:dyDescent="0.2">
      <c r="A856" s="6">
        <v>1300690</v>
      </c>
      <c r="B856">
        <v>0.67700000000000005</v>
      </c>
    </row>
    <row r="857" spans="1:2" x14ac:dyDescent="0.2">
      <c r="A857" s="6">
        <v>1300700</v>
      </c>
      <c r="B857">
        <v>0.29399999999999998</v>
      </c>
    </row>
    <row r="858" spans="1:2" x14ac:dyDescent="0.2">
      <c r="A858" s="6">
        <v>1300710</v>
      </c>
      <c r="B858">
        <v>0.503</v>
      </c>
    </row>
    <row r="859" spans="1:2" x14ac:dyDescent="0.2">
      <c r="A859" s="6">
        <v>1300720</v>
      </c>
      <c r="B859">
        <v>0.38300000000000001</v>
      </c>
    </row>
    <row r="860" spans="1:2" x14ac:dyDescent="0.2">
      <c r="A860" s="6">
        <v>1300730</v>
      </c>
      <c r="B860">
        <v>0.223</v>
      </c>
    </row>
    <row r="861" spans="1:2" x14ac:dyDescent="0.2">
      <c r="A861" s="6">
        <v>1300740</v>
      </c>
      <c r="B861">
        <v>6.2E-2</v>
      </c>
    </row>
    <row r="862" spans="1:2" x14ac:dyDescent="0.2">
      <c r="A862" s="6">
        <v>1300750</v>
      </c>
      <c r="B862">
        <v>1.2E-2</v>
      </c>
    </row>
    <row r="863" spans="1:2" x14ac:dyDescent="0.2">
      <c r="A863" s="6">
        <v>1300760</v>
      </c>
      <c r="B863">
        <v>0.24099999999999999</v>
      </c>
    </row>
    <row r="864" spans="1:2" x14ac:dyDescent="0.2">
      <c r="A864" s="6">
        <v>1300770</v>
      </c>
      <c r="B864">
        <v>0.314</v>
      </c>
    </row>
    <row r="865" spans="1:2" x14ac:dyDescent="0.2">
      <c r="A865" s="6">
        <v>1300780</v>
      </c>
      <c r="B865">
        <v>0.14599999999999999</v>
      </c>
    </row>
    <row r="866" spans="1:2" x14ac:dyDescent="0.2">
      <c r="A866" s="6">
        <v>1300790</v>
      </c>
      <c r="B866">
        <v>0.28399999999999997</v>
      </c>
    </row>
    <row r="867" spans="1:2" x14ac:dyDescent="0.2">
      <c r="A867" s="6">
        <v>1300800</v>
      </c>
      <c r="B867">
        <v>0.36</v>
      </c>
    </row>
    <row r="868" spans="1:2" x14ac:dyDescent="0.2">
      <c r="A868" s="6">
        <v>1300810</v>
      </c>
      <c r="B868">
        <v>0</v>
      </c>
    </row>
    <row r="869" spans="1:2" x14ac:dyDescent="0.2">
      <c r="A869" s="6">
        <v>1300820</v>
      </c>
      <c r="B869">
        <v>0.66700000000000004</v>
      </c>
    </row>
    <row r="870" spans="1:2" x14ac:dyDescent="0.2">
      <c r="A870" s="6">
        <v>1300830</v>
      </c>
      <c r="B870">
        <v>0.66100000000000003</v>
      </c>
    </row>
    <row r="871" spans="1:2" x14ac:dyDescent="0.2">
      <c r="A871" s="6">
        <v>1300840</v>
      </c>
      <c r="B871">
        <v>0.95</v>
      </c>
    </row>
    <row r="872" spans="1:2" x14ac:dyDescent="0.2">
      <c r="A872" s="6">
        <v>1300850</v>
      </c>
      <c r="B872">
        <v>0.80200000000000005</v>
      </c>
    </row>
    <row r="873" spans="1:2" x14ac:dyDescent="0.2">
      <c r="A873" s="6">
        <v>1300860</v>
      </c>
      <c r="B873">
        <v>0.32800000000000001</v>
      </c>
    </row>
    <row r="874" spans="1:2" x14ac:dyDescent="0.2">
      <c r="A874" s="6">
        <v>1300870</v>
      </c>
      <c r="B874">
        <v>0.156</v>
      </c>
    </row>
    <row r="875" spans="1:2" x14ac:dyDescent="0.2">
      <c r="A875" s="6">
        <v>1300880</v>
      </c>
      <c r="B875">
        <v>0.16900000000000001</v>
      </c>
    </row>
    <row r="876" spans="1:2" x14ac:dyDescent="0.2">
      <c r="A876" s="6">
        <v>1300890</v>
      </c>
      <c r="B876">
        <v>0.192</v>
      </c>
    </row>
    <row r="877" spans="1:2" x14ac:dyDescent="0.2">
      <c r="A877" s="6">
        <v>1300900</v>
      </c>
      <c r="B877">
        <v>0.18</v>
      </c>
    </row>
    <row r="878" spans="1:2" x14ac:dyDescent="0.2">
      <c r="A878" s="6">
        <v>1300910</v>
      </c>
      <c r="B878">
        <v>0.30399999999999999</v>
      </c>
    </row>
    <row r="879" spans="1:2" x14ac:dyDescent="0.2">
      <c r="A879" s="6">
        <v>1300920</v>
      </c>
      <c r="B879">
        <v>0.36599999999999999</v>
      </c>
    </row>
    <row r="880" spans="1:2" x14ac:dyDescent="0.2">
      <c r="A880" s="6">
        <v>1300930</v>
      </c>
      <c r="B880">
        <v>8.8999999999999996E-2</v>
      </c>
    </row>
    <row r="881" spans="1:2" x14ac:dyDescent="0.2">
      <c r="A881" s="6">
        <v>1300931</v>
      </c>
      <c r="B881">
        <v>0.24099999999999999</v>
      </c>
    </row>
    <row r="882" spans="1:2" x14ac:dyDescent="0.2">
      <c r="A882" s="6">
        <v>1300940</v>
      </c>
      <c r="B882">
        <v>0.48</v>
      </c>
    </row>
    <row r="883" spans="1:2" x14ac:dyDescent="0.2">
      <c r="A883" s="6">
        <v>1300950</v>
      </c>
      <c r="B883">
        <v>0.51300000000000001</v>
      </c>
    </row>
    <row r="884" spans="1:2" x14ac:dyDescent="0.2">
      <c r="A884" s="6">
        <v>1300960</v>
      </c>
      <c r="B884">
        <v>0.496</v>
      </c>
    </row>
    <row r="885" spans="1:2" x14ac:dyDescent="0.2">
      <c r="A885" s="6">
        <v>1300970</v>
      </c>
      <c r="B885">
        <v>0.99099999999999999</v>
      </c>
    </row>
    <row r="886" spans="1:2" x14ac:dyDescent="0.2">
      <c r="A886" s="6">
        <v>1300980</v>
      </c>
      <c r="B886">
        <v>1</v>
      </c>
    </row>
    <row r="887" spans="1:2" x14ac:dyDescent="0.2">
      <c r="A887" s="6">
        <v>1300990</v>
      </c>
      <c r="B887">
        <v>0.84399999999999997</v>
      </c>
    </row>
    <row r="888" spans="1:2" x14ac:dyDescent="0.2">
      <c r="A888" s="6">
        <v>1301000</v>
      </c>
      <c r="B888">
        <v>1</v>
      </c>
    </row>
    <row r="889" spans="1:2" x14ac:dyDescent="0.2">
      <c r="A889" s="6">
        <v>1301010</v>
      </c>
      <c r="B889">
        <v>0.96099999999999997</v>
      </c>
    </row>
    <row r="890" spans="1:2" x14ac:dyDescent="0.2">
      <c r="A890" s="6">
        <v>1301020</v>
      </c>
      <c r="B890">
        <v>0.35699999999999998</v>
      </c>
    </row>
    <row r="891" spans="1:2" x14ac:dyDescent="0.2">
      <c r="A891" s="6">
        <v>1301030</v>
      </c>
      <c r="B891">
        <v>0.315</v>
      </c>
    </row>
    <row r="892" spans="1:2" x14ac:dyDescent="0.2">
      <c r="A892" s="6">
        <v>1301040</v>
      </c>
      <c r="B892">
        <v>0.26</v>
      </c>
    </row>
    <row r="893" spans="1:2" x14ac:dyDescent="0.2">
      <c r="A893" s="6">
        <v>1301050</v>
      </c>
      <c r="B893">
        <v>0.755</v>
      </c>
    </row>
    <row r="894" spans="1:2" x14ac:dyDescent="0.2">
      <c r="A894" s="6">
        <v>1301060</v>
      </c>
      <c r="B894">
        <v>0.34100000000000003</v>
      </c>
    </row>
    <row r="895" spans="1:2" x14ac:dyDescent="0.2">
      <c r="A895" s="6">
        <v>1301070</v>
      </c>
      <c r="B895">
        <v>0.187</v>
      </c>
    </row>
    <row r="896" spans="1:2" x14ac:dyDescent="0.2">
      <c r="A896" s="6">
        <v>1301080</v>
      </c>
      <c r="B896">
        <v>0.308</v>
      </c>
    </row>
    <row r="897" spans="1:2" x14ac:dyDescent="0.2">
      <c r="A897" s="6">
        <v>1301090</v>
      </c>
      <c r="B897">
        <v>0.223</v>
      </c>
    </row>
    <row r="898" spans="1:2" x14ac:dyDescent="0.2">
      <c r="A898" s="6">
        <v>1301100</v>
      </c>
      <c r="B898">
        <v>0.186</v>
      </c>
    </row>
    <row r="899" spans="1:2" x14ac:dyDescent="0.2">
      <c r="A899" s="6">
        <v>1301110</v>
      </c>
      <c r="B899">
        <v>0.34599999999999997</v>
      </c>
    </row>
    <row r="900" spans="1:2" x14ac:dyDescent="0.2">
      <c r="A900" s="6">
        <v>1301120</v>
      </c>
      <c r="B900">
        <v>0.26800000000000002</v>
      </c>
    </row>
    <row r="901" spans="1:2" x14ac:dyDescent="0.2">
      <c r="A901" s="6">
        <v>1301130</v>
      </c>
      <c r="B901">
        <v>0.35799999999999998</v>
      </c>
    </row>
    <row r="902" spans="1:2" x14ac:dyDescent="0.2">
      <c r="A902" s="6">
        <v>1301140</v>
      </c>
      <c r="B902">
        <v>0.153</v>
      </c>
    </row>
    <row r="903" spans="1:2" x14ac:dyDescent="0.2">
      <c r="A903" s="6">
        <v>1301150</v>
      </c>
      <c r="B903">
        <v>0.159</v>
      </c>
    </row>
    <row r="904" spans="1:2" x14ac:dyDescent="0.2">
      <c r="A904" s="6">
        <v>1301160</v>
      </c>
      <c r="B904">
        <v>3.6999999999999998E-2</v>
      </c>
    </row>
    <row r="905" spans="1:2" x14ac:dyDescent="0.2">
      <c r="A905" s="6">
        <v>1301170</v>
      </c>
      <c r="B905">
        <v>0.08</v>
      </c>
    </row>
    <row r="906" spans="1:2" x14ac:dyDescent="0.2">
      <c r="A906" s="6">
        <v>1301180</v>
      </c>
      <c r="B906">
        <v>0</v>
      </c>
    </row>
    <row r="907" spans="1:2" x14ac:dyDescent="0.2">
      <c r="A907" s="6">
        <v>1301190</v>
      </c>
      <c r="B907">
        <v>8.3000000000000004E-2</v>
      </c>
    </row>
    <row r="908" spans="1:2" x14ac:dyDescent="0.2">
      <c r="A908" s="6">
        <v>1301200</v>
      </c>
      <c r="B908">
        <v>0.32500000000000001</v>
      </c>
    </row>
    <row r="909" spans="1:2" x14ac:dyDescent="0.2">
      <c r="A909" s="6">
        <v>1301210</v>
      </c>
      <c r="B909">
        <v>0.17100000000000001</v>
      </c>
    </row>
    <row r="910" spans="1:2" x14ac:dyDescent="0.2">
      <c r="A910" s="6">
        <v>1301220</v>
      </c>
      <c r="B910">
        <v>0.28799999999999998</v>
      </c>
    </row>
    <row r="911" spans="1:2" x14ac:dyDescent="0.2">
      <c r="A911" s="6">
        <v>1301230</v>
      </c>
      <c r="B911">
        <v>0.46200000000000002</v>
      </c>
    </row>
    <row r="912" spans="1:2" x14ac:dyDescent="0.2">
      <c r="A912" s="6">
        <v>1301240</v>
      </c>
      <c r="B912">
        <v>0.22</v>
      </c>
    </row>
    <row r="913" spans="1:2" x14ac:dyDescent="0.2">
      <c r="A913" s="6">
        <v>1301250</v>
      </c>
      <c r="B913">
        <v>2.1000000000000001E-2</v>
      </c>
    </row>
    <row r="914" spans="1:2" x14ac:dyDescent="0.2">
      <c r="A914" s="6">
        <v>1400010</v>
      </c>
      <c r="B914">
        <v>5.7000000000000002E-2</v>
      </c>
    </row>
    <row r="915" spans="1:2" x14ac:dyDescent="0.2">
      <c r="A915" s="6">
        <v>1400020</v>
      </c>
      <c r="B915">
        <v>0</v>
      </c>
    </row>
    <row r="916" spans="1:2" x14ac:dyDescent="0.2">
      <c r="A916" s="6">
        <v>1400030</v>
      </c>
      <c r="B916">
        <v>0</v>
      </c>
    </row>
    <row r="917" spans="1:2" x14ac:dyDescent="0.2">
      <c r="A917" s="6">
        <v>1400040</v>
      </c>
      <c r="B917">
        <v>0</v>
      </c>
    </row>
    <row r="918" spans="1:2" x14ac:dyDescent="0.2">
      <c r="A918" s="6">
        <v>1400050</v>
      </c>
      <c r="B918">
        <v>0</v>
      </c>
    </row>
    <row r="919" spans="1:2" x14ac:dyDescent="0.2">
      <c r="A919" s="6">
        <v>1400060</v>
      </c>
      <c r="B919">
        <v>0</v>
      </c>
    </row>
    <row r="920" spans="1:2" x14ac:dyDescent="0.2">
      <c r="A920" s="6">
        <v>1400070</v>
      </c>
      <c r="B920">
        <v>0</v>
      </c>
    </row>
    <row r="921" spans="1:2" x14ac:dyDescent="0.2">
      <c r="A921" s="6">
        <v>1400080</v>
      </c>
      <c r="B921">
        <v>0</v>
      </c>
    </row>
    <row r="922" spans="1:2" x14ac:dyDescent="0.2">
      <c r="A922" s="6">
        <v>1400090</v>
      </c>
      <c r="B922">
        <v>0</v>
      </c>
    </row>
    <row r="923" spans="1:2" x14ac:dyDescent="0.2">
      <c r="A923" s="6">
        <v>1400100</v>
      </c>
      <c r="B923">
        <v>0</v>
      </c>
    </row>
    <row r="924" spans="1:2" x14ac:dyDescent="0.2">
      <c r="A924" s="6">
        <v>1400110</v>
      </c>
      <c r="B924">
        <v>0</v>
      </c>
    </row>
    <row r="925" spans="1:2" x14ac:dyDescent="0.2">
      <c r="A925" s="6">
        <v>1400120</v>
      </c>
      <c r="B925">
        <v>2.9000000000000001E-2</v>
      </c>
    </row>
    <row r="926" spans="1:2" x14ac:dyDescent="0.2">
      <c r="A926" s="6">
        <v>1400130</v>
      </c>
      <c r="B926">
        <v>7.0000000000000001E-3</v>
      </c>
    </row>
    <row r="927" spans="1:2" x14ac:dyDescent="0.2">
      <c r="A927" s="6">
        <v>1400140</v>
      </c>
      <c r="B927">
        <v>2.8000000000000001E-2</v>
      </c>
    </row>
    <row r="928" spans="1:2" x14ac:dyDescent="0.2">
      <c r="A928" s="6">
        <v>1400150</v>
      </c>
      <c r="B928">
        <v>0.19</v>
      </c>
    </row>
    <row r="929" spans="1:2" x14ac:dyDescent="0.2">
      <c r="A929" s="6">
        <v>1400160</v>
      </c>
      <c r="B929">
        <v>0</v>
      </c>
    </row>
    <row r="930" spans="1:2" x14ac:dyDescent="0.2">
      <c r="A930" s="6">
        <v>1400170</v>
      </c>
      <c r="B930">
        <v>1.6E-2</v>
      </c>
    </row>
    <row r="931" spans="1:2" x14ac:dyDescent="0.2">
      <c r="A931" s="6">
        <v>1400180</v>
      </c>
      <c r="B931">
        <v>8.0000000000000002E-3</v>
      </c>
    </row>
    <row r="932" spans="1:2" x14ac:dyDescent="0.2">
      <c r="A932" s="6">
        <v>1400190</v>
      </c>
      <c r="B932">
        <v>4.7E-2</v>
      </c>
    </row>
    <row r="933" spans="1:2" x14ac:dyDescent="0.2">
      <c r="A933" s="6">
        <v>1400200</v>
      </c>
      <c r="B933">
        <v>0.03</v>
      </c>
    </row>
    <row r="934" spans="1:2" x14ac:dyDescent="0.2">
      <c r="A934" s="6">
        <v>1400210</v>
      </c>
      <c r="B934">
        <v>5.7000000000000002E-2</v>
      </c>
    </row>
    <row r="935" spans="1:2" x14ac:dyDescent="0.2">
      <c r="A935" s="6">
        <v>1400220</v>
      </c>
      <c r="B935">
        <v>2.7E-2</v>
      </c>
    </row>
    <row r="936" spans="1:2" x14ac:dyDescent="0.2">
      <c r="A936" s="6">
        <v>1400230</v>
      </c>
      <c r="B936">
        <v>8.0000000000000002E-3</v>
      </c>
    </row>
    <row r="937" spans="1:2" x14ac:dyDescent="0.2">
      <c r="A937" s="6">
        <v>1400240</v>
      </c>
      <c r="B937">
        <v>4.5999999999999999E-2</v>
      </c>
    </row>
    <row r="938" spans="1:2" x14ac:dyDescent="0.2">
      <c r="A938" s="6">
        <v>1400250</v>
      </c>
      <c r="B938">
        <v>3.7999999999999999E-2</v>
      </c>
    </row>
    <row r="939" spans="1:2" x14ac:dyDescent="0.2">
      <c r="A939" s="6">
        <v>1400260</v>
      </c>
      <c r="B939">
        <v>2E-3</v>
      </c>
    </row>
    <row r="940" spans="1:2" x14ac:dyDescent="0.2">
      <c r="A940" s="6">
        <v>1400270</v>
      </c>
      <c r="B940">
        <v>2.7E-2</v>
      </c>
    </row>
    <row r="941" spans="1:2" x14ac:dyDescent="0.2">
      <c r="A941" s="6">
        <v>1400280</v>
      </c>
      <c r="B941">
        <v>5.0000000000000001E-3</v>
      </c>
    </row>
    <row r="942" spans="1:2" x14ac:dyDescent="0.2">
      <c r="A942" s="6">
        <v>1400290</v>
      </c>
      <c r="B942">
        <v>0</v>
      </c>
    </row>
    <row r="943" spans="1:2" x14ac:dyDescent="0.2">
      <c r="A943" s="6">
        <v>1400300</v>
      </c>
      <c r="B943">
        <v>0</v>
      </c>
    </row>
    <row r="944" spans="1:2" x14ac:dyDescent="0.2">
      <c r="A944" s="6">
        <v>1400310</v>
      </c>
      <c r="B944">
        <v>0</v>
      </c>
    </row>
    <row r="945" spans="1:2" x14ac:dyDescent="0.2">
      <c r="A945" s="6">
        <v>1400320</v>
      </c>
      <c r="B945">
        <v>1.4999999999999999E-2</v>
      </c>
    </row>
    <row r="946" spans="1:2" x14ac:dyDescent="0.2">
      <c r="A946" s="6">
        <v>1400330</v>
      </c>
      <c r="B946">
        <v>0</v>
      </c>
    </row>
    <row r="947" spans="1:2" x14ac:dyDescent="0.2">
      <c r="A947" s="6">
        <v>1400340</v>
      </c>
      <c r="B947">
        <v>2.5999999999999999E-2</v>
      </c>
    </row>
    <row r="948" spans="1:2" x14ac:dyDescent="0.2">
      <c r="A948" s="6">
        <v>1400350</v>
      </c>
      <c r="B948">
        <v>3.5999999999999997E-2</v>
      </c>
    </row>
    <row r="949" spans="1:2" x14ac:dyDescent="0.2">
      <c r="A949" s="6">
        <v>1400360</v>
      </c>
      <c r="B949">
        <v>1.4E-2</v>
      </c>
    </row>
    <row r="950" spans="1:2" x14ac:dyDescent="0.2">
      <c r="A950" s="6">
        <v>1400370</v>
      </c>
      <c r="B950">
        <v>0.01</v>
      </c>
    </row>
    <row r="951" spans="1:2" x14ac:dyDescent="0.2">
      <c r="A951" s="6">
        <v>1400380</v>
      </c>
      <c r="B951">
        <v>0</v>
      </c>
    </row>
    <row r="952" spans="1:2" x14ac:dyDescent="0.2">
      <c r="A952" s="6">
        <v>1400390</v>
      </c>
      <c r="B952">
        <v>3.0000000000000001E-3</v>
      </c>
    </row>
    <row r="953" spans="1:2" x14ac:dyDescent="0.2">
      <c r="A953" s="6">
        <v>1400400</v>
      </c>
      <c r="B953">
        <v>0</v>
      </c>
    </row>
    <row r="954" spans="1:2" x14ac:dyDescent="0.2">
      <c r="A954" s="6">
        <v>1400410</v>
      </c>
      <c r="B954">
        <v>0</v>
      </c>
    </row>
    <row r="955" spans="1:2" x14ac:dyDescent="0.2">
      <c r="A955" s="6">
        <v>1400420</v>
      </c>
      <c r="B955">
        <v>0</v>
      </c>
    </row>
    <row r="956" spans="1:2" x14ac:dyDescent="0.2">
      <c r="A956" s="6">
        <v>1400430</v>
      </c>
      <c r="B956">
        <v>1.7000000000000001E-2</v>
      </c>
    </row>
    <row r="957" spans="1:2" x14ac:dyDescent="0.2">
      <c r="A957" s="6">
        <v>1400440</v>
      </c>
      <c r="B957">
        <v>1E-3</v>
      </c>
    </row>
    <row r="958" spans="1:2" x14ac:dyDescent="0.2">
      <c r="A958" s="6">
        <v>1400450</v>
      </c>
      <c r="B958">
        <v>0</v>
      </c>
    </row>
    <row r="959" spans="1:2" x14ac:dyDescent="0.2">
      <c r="A959" s="6">
        <v>1400460</v>
      </c>
      <c r="B959">
        <v>0</v>
      </c>
    </row>
    <row r="960" spans="1:2" x14ac:dyDescent="0.2">
      <c r="A960" s="6">
        <v>1400470</v>
      </c>
      <c r="B960">
        <v>0</v>
      </c>
    </row>
    <row r="961" spans="1:2" x14ac:dyDescent="0.2">
      <c r="A961" s="6">
        <v>1400480</v>
      </c>
      <c r="B961">
        <v>0</v>
      </c>
    </row>
    <row r="962" spans="1:2" x14ac:dyDescent="0.2">
      <c r="A962" s="6">
        <v>1400490</v>
      </c>
      <c r="B962">
        <v>0.24099999999999999</v>
      </c>
    </row>
    <row r="963" spans="1:2" x14ac:dyDescent="0.2">
      <c r="A963" s="6">
        <v>1400500</v>
      </c>
      <c r="B963">
        <v>1.7000000000000001E-2</v>
      </c>
    </row>
    <row r="964" spans="1:2" x14ac:dyDescent="0.2">
      <c r="A964" s="6">
        <v>1400510</v>
      </c>
      <c r="B964">
        <v>0</v>
      </c>
    </row>
    <row r="965" spans="1:2" x14ac:dyDescent="0.2">
      <c r="A965" s="6">
        <v>1400520</v>
      </c>
      <c r="B965">
        <v>0</v>
      </c>
    </row>
    <row r="966" spans="1:2" x14ac:dyDescent="0.2">
      <c r="A966" s="6">
        <v>1400530</v>
      </c>
      <c r="B966">
        <v>0</v>
      </c>
    </row>
    <row r="967" spans="1:2" x14ac:dyDescent="0.2">
      <c r="A967" s="6">
        <v>1400540</v>
      </c>
      <c r="B967">
        <v>0</v>
      </c>
    </row>
    <row r="968" spans="1:2" x14ac:dyDescent="0.2">
      <c r="A968" s="6">
        <v>1400550</v>
      </c>
      <c r="B968">
        <v>0</v>
      </c>
    </row>
    <row r="969" spans="1:2" x14ac:dyDescent="0.2">
      <c r="A969" s="6">
        <v>1400560</v>
      </c>
      <c r="B969">
        <v>0</v>
      </c>
    </row>
    <row r="970" spans="1:2" x14ac:dyDescent="0.2">
      <c r="A970" s="6">
        <v>1400570</v>
      </c>
      <c r="B970">
        <v>7.0000000000000001E-3</v>
      </c>
    </row>
    <row r="971" spans="1:2" x14ac:dyDescent="0.2">
      <c r="A971" s="6">
        <v>1400580</v>
      </c>
      <c r="B971">
        <v>6.7000000000000004E-2</v>
      </c>
    </row>
    <row r="972" spans="1:2" x14ac:dyDescent="0.2">
      <c r="A972" s="6">
        <v>1400590</v>
      </c>
      <c r="B972">
        <v>7.0000000000000001E-3</v>
      </c>
    </row>
    <row r="973" spans="1:2" x14ac:dyDescent="0.2">
      <c r="A973" s="6">
        <v>1400600</v>
      </c>
      <c r="B973">
        <v>0.01</v>
      </c>
    </row>
    <row r="974" spans="1:2" x14ac:dyDescent="0.2">
      <c r="A974" s="6">
        <v>1400610</v>
      </c>
      <c r="B974">
        <v>1E-3</v>
      </c>
    </row>
    <row r="975" spans="1:2" x14ac:dyDescent="0.2">
      <c r="A975" s="6">
        <v>1400620</v>
      </c>
      <c r="B975">
        <v>0</v>
      </c>
    </row>
    <row r="976" spans="1:2" x14ac:dyDescent="0.2">
      <c r="A976" s="6">
        <v>1400630</v>
      </c>
      <c r="B976">
        <v>0</v>
      </c>
    </row>
    <row r="977" spans="1:2" x14ac:dyDescent="0.2">
      <c r="A977" s="6">
        <v>1400640</v>
      </c>
      <c r="B977">
        <v>2.1999999999999999E-2</v>
      </c>
    </row>
    <row r="978" spans="1:2" x14ac:dyDescent="0.2">
      <c r="A978" s="6">
        <v>1400650</v>
      </c>
      <c r="B978">
        <v>2.1000000000000001E-2</v>
      </c>
    </row>
    <row r="979" spans="1:2" x14ac:dyDescent="0.2">
      <c r="A979" s="6">
        <v>1400660</v>
      </c>
      <c r="B979">
        <v>4.2999999999999997E-2</v>
      </c>
    </row>
    <row r="980" spans="1:2" x14ac:dyDescent="0.2">
      <c r="A980" s="6">
        <v>1400670</v>
      </c>
      <c r="B980">
        <v>0</v>
      </c>
    </row>
    <row r="981" spans="1:2" x14ac:dyDescent="0.2">
      <c r="A981" s="6">
        <v>1400680</v>
      </c>
      <c r="B981">
        <v>0</v>
      </c>
    </row>
    <row r="982" spans="1:2" x14ac:dyDescent="0.2">
      <c r="A982" s="6">
        <v>1400690</v>
      </c>
      <c r="B982">
        <v>0.02</v>
      </c>
    </row>
    <row r="983" spans="1:2" x14ac:dyDescent="0.2">
      <c r="A983" s="6">
        <v>1400700</v>
      </c>
      <c r="B983">
        <v>0</v>
      </c>
    </row>
    <row r="984" spans="1:2" x14ac:dyDescent="0.2">
      <c r="A984" s="6">
        <v>1400710</v>
      </c>
      <c r="B984">
        <v>0</v>
      </c>
    </row>
    <row r="985" spans="1:2" x14ac:dyDescent="0.2">
      <c r="A985" s="6">
        <v>1400720</v>
      </c>
      <c r="B985">
        <v>0</v>
      </c>
    </row>
    <row r="986" spans="1:2" x14ac:dyDescent="0.2">
      <c r="A986" s="6">
        <v>1400730</v>
      </c>
      <c r="B986">
        <v>0</v>
      </c>
    </row>
    <row r="987" spans="1:2" x14ac:dyDescent="0.2">
      <c r="A987" s="6">
        <v>1400740</v>
      </c>
      <c r="B987">
        <v>0</v>
      </c>
    </row>
    <row r="988" spans="1:2" x14ac:dyDescent="0.2">
      <c r="A988" s="6">
        <v>1400750</v>
      </c>
      <c r="B988">
        <v>1.2999999999999999E-2</v>
      </c>
    </row>
    <row r="989" spans="1:2" x14ac:dyDescent="0.2">
      <c r="A989" s="6">
        <v>1400760</v>
      </c>
      <c r="B989">
        <v>8.9999999999999993E-3</v>
      </c>
    </row>
    <row r="990" spans="1:2" x14ac:dyDescent="0.2">
      <c r="A990" s="6">
        <v>1400770</v>
      </c>
      <c r="B990">
        <v>0</v>
      </c>
    </row>
    <row r="991" spans="1:2" x14ac:dyDescent="0.2">
      <c r="A991" s="6">
        <v>1400780</v>
      </c>
      <c r="B991">
        <v>0</v>
      </c>
    </row>
    <row r="992" spans="1:2" x14ac:dyDescent="0.2">
      <c r="A992" s="6">
        <v>1400790</v>
      </c>
      <c r="B992">
        <v>0</v>
      </c>
    </row>
    <row r="993" spans="1:2" x14ac:dyDescent="0.2">
      <c r="A993" s="6">
        <v>1400800</v>
      </c>
      <c r="B993">
        <v>2.7E-2</v>
      </c>
    </row>
    <row r="994" spans="1:2" x14ac:dyDescent="0.2">
      <c r="A994" s="6">
        <v>1400810</v>
      </c>
      <c r="B994">
        <v>4.5999999999999999E-2</v>
      </c>
    </row>
    <row r="995" spans="1:2" x14ac:dyDescent="0.2">
      <c r="A995" s="6">
        <v>1400820</v>
      </c>
      <c r="B995">
        <v>3.1E-2</v>
      </c>
    </row>
    <row r="996" spans="1:2" x14ac:dyDescent="0.2">
      <c r="A996" s="6">
        <v>1400830</v>
      </c>
      <c r="B996">
        <v>0</v>
      </c>
    </row>
    <row r="997" spans="1:2" x14ac:dyDescent="0.2">
      <c r="A997" s="6">
        <v>1400840</v>
      </c>
      <c r="B997">
        <v>0.02</v>
      </c>
    </row>
    <row r="998" spans="1:2" x14ac:dyDescent="0.2">
      <c r="A998" s="6">
        <v>1400850</v>
      </c>
      <c r="B998">
        <v>0</v>
      </c>
    </row>
    <row r="999" spans="1:2" x14ac:dyDescent="0.2">
      <c r="A999" s="6">
        <v>1400860</v>
      </c>
      <c r="B999">
        <v>0</v>
      </c>
    </row>
    <row r="1000" spans="1:2" x14ac:dyDescent="0.2">
      <c r="A1000" s="6">
        <v>1400870</v>
      </c>
      <c r="B1000">
        <v>0</v>
      </c>
    </row>
    <row r="1001" spans="1:2" x14ac:dyDescent="0.2">
      <c r="A1001" s="6">
        <v>1400880</v>
      </c>
      <c r="B1001">
        <v>0</v>
      </c>
    </row>
    <row r="1002" spans="1:2" x14ac:dyDescent="0.2">
      <c r="A1002" s="6">
        <v>1400890</v>
      </c>
      <c r="B1002">
        <v>0</v>
      </c>
    </row>
    <row r="1003" spans="1:2" x14ac:dyDescent="0.2">
      <c r="A1003" s="6">
        <v>1400900</v>
      </c>
      <c r="B1003">
        <v>0</v>
      </c>
    </row>
    <row r="1004" spans="1:2" x14ac:dyDescent="0.2">
      <c r="A1004" s="6">
        <v>1400910</v>
      </c>
      <c r="B1004">
        <v>0</v>
      </c>
    </row>
    <row r="1005" spans="1:2" x14ac:dyDescent="0.2">
      <c r="A1005" s="6">
        <v>1400920</v>
      </c>
      <c r="B1005">
        <v>0</v>
      </c>
    </row>
    <row r="1006" spans="1:2" x14ac:dyDescent="0.2">
      <c r="A1006" s="6">
        <v>1400930</v>
      </c>
      <c r="B1006">
        <v>5.8999999999999997E-2</v>
      </c>
    </row>
    <row r="1007" spans="1:2" x14ac:dyDescent="0.2">
      <c r="A1007" s="6">
        <v>1400940</v>
      </c>
      <c r="B1007">
        <v>1.4999999999999999E-2</v>
      </c>
    </row>
    <row r="1008" spans="1:2" x14ac:dyDescent="0.2">
      <c r="A1008" s="6">
        <v>1400950</v>
      </c>
      <c r="B1008">
        <v>8.0000000000000002E-3</v>
      </c>
    </row>
    <row r="1009" spans="1:2" x14ac:dyDescent="0.2">
      <c r="A1009" s="6">
        <v>1400960</v>
      </c>
      <c r="B1009">
        <v>0</v>
      </c>
    </row>
    <row r="1010" spans="1:2" x14ac:dyDescent="0.2">
      <c r="A1010" s="6">
        <v>1400970</v>
      </c>
      <c r="B1010">
        <v>0</v>
      </c>
    </row>
    <row r="1011" spans="1:2" x14ac:dyDescent="0.2">
      <c r="A1011" s="6">
        <v>1400980</v>
      </c>
      <c r="B1011">
        <v>0</v>
      </c>
    </row>
    <row r="1012" spans="1:2" x14ac:dyDescent="0.2">
      <c r="A1012" s="6">
        <v>1400990</v>
      </c>
      <c r="B1012">
        <v>0</v>
      </c>
    </row>
    <row r="1013" spans="1:2" x14ac:dyDescent="0.2">
      <c r="A1013" s="6">
        <v>1401000</v>
      </c>
      <c r="B1013">
        <v>0</v>
      </c>
    </row>
    <row r="1014" spans="1:2" x14ac:dyDescent="0.2">
      <c r="A1014" s="6">
        <v>1401010</v>
      </c>
      <c r="B1014">
        <v>1.2E-2</v>
      </c>
    </row>
    <row r="1015" spans="1:2" x14ac:dyDescent="0.2">
      <c r="A1015" s="6">
        <v>1401020</v>
      </c>
      <c r="B1015">
        <v>0</v>
      </c>
    </row>
    <row r="1016" spans="1:2" x14ac:dyDescent="0.2">
      <c r="A1016" s="6">
        <v>1401030</v>
      </c>
      <c r="B1016">
        <v>0.01</v>
      </c>
    </row>
    <row r="1017" spans="1:2" x14ac:dyDescent="0.2">
      <c r="A1017" s="6">
        <v>1401040</v>
      </c>
      <c r="B1017">
        <v>0</v>
      </c>
    </row>
    <row r="1018" spans="1:2" x14ac:dyDescent="0.2">
      <c r="A1018" s="6">
        <v>1401050</v>
      </c>
      <c r="B1018">
        <v>0</v>
      </c>
    </row>
    <row r="1019" spans="1:2" x14ac:dyDescent="0.2">
      <c r="A1019" s="6">
        <v>1401060</v>
      </c>
      <c r="B1019">
        <v>0</v>
      </c>
    </row>
    <row r="1020" spans="1:2" x14ac:dyDescent="0.2">
      <c r="A1020" s="6">
        <v>1401070</v>
      </c>
      <c r="B1020">
        <v>0</v>
      </c>
    </row>
    <row r="1021" spans="1:2" x14ac:dyDescent="0.2">
      <c r="A1021" s="6">
        <v>1401080</v>
      </c>
      <c r="B1021">
        <v>0</v>
      </c>
    </row>
    <row r="1022" spans="1:2" x14ac:dyDescent="0.2">
      <c r="A1022" s="6">
        <v>1401090</v>
      </c>
      <c r="B1022">
        <v>0</v>
      </c>
    </row>
    <row r="1023" spans="1:2" x14ac:dyDescent="0.2">
      <c r="A1023" s="6">
        <v>1401100</v>
      </c>
      <c r="B1023">
        <v>0</v>
      </c>
    </row>
    <row r="1024" spans="1:2" x14ac:dyDescent="0.2">
      <c r="A1024" s="6">
        <v>1401110</v>
      </c>
      <c r="B1024">
        <v>0</v>
      </c>
    </row>
    <row r="1025" spans="1:2" x14ac:dyDescent="0.2">
      <c r="A1025" s="6">
        <v>1401120</v>
      </c>
      <c r="B1025">
        <v>0</v>
      </c>
    </row>
    <row r="1026" spans="1:2" x14ac:dyDescent="0.2">
      <c r="A1026" s="6">
        <v>1401130</v>
      </c>
      <c r="B1026">
        <v>0</v>
      </c>
    </row>
    <row r="1027" spans="1:2" x14ac:dyDescent="0.2">
      <c r="A1027" s="6">
        <v>1401140</v>
      </c>
      <c r="B1027">
        <v>1.4999999999999999E-2</v>
      </c>
    </row>
    <row r="1028" spans="1:2" x14ac:dyDescent="0.2">
      <c r="A1028" s="6">
        <v>1401150</v>
      </c>
      <c r="B1028">
        <v>0</v>
      </c>
    </row>
    <row r="1029" spans="1:2" x14ac:dyDescent="0.2">
      <c r="A1029" s="6">
        <v>1401160</v>
      </c>
      <c r="B1029">
        <v>4.0000000000000001E-3</v>
      </c>
    </row>
    <row r="1030" spans="1:2" x14ac:dyDescent="0.2">
      <c r="A1030" s="6">
        <v>1401170</v>
      </c>
      <c r="B1030">
        <v>8.9999999999999993E-3</v>
      </c>
    </row>
    <row r="1031" spans="1:2" x14ac:dyDescent="0.2">
      <c r="A1031" s="6">
        <v>1401180</v>
      </c>
      <c r="B1031">
        <v>1.9E-2</v>
      </c>
    </row>
    <row r="1032" spans="1:2" x14ac:dyDescent="0.2">
      <c r="A1032" s="6">
        <v>1500010</v>
      </c>
      <c r="B1032">
        <v>2.8000000000000001E-2</v>
      </c>
    </row>
    <row r="1033" spans="1:2" x14ac:dyDescent="0.2">
      <c r="A1033" s="6">
        <v>1500020</v>
      </c>
      <c r="B1033">
        <v>0.31</v>
      </c>
    </row>
    <row r="1034" spans="1:2" x14ac:dyDescent="0.2">
      <c r="A1034" s="6">
        <v>1500030</v>
      </c>
      <c r="B1034">
        <v>0</v>
      </c>
    </row>
    <row r="1035" spans="1:2" x14ac:dyDescent="0.2">
      <c r="A1035" s="6">
        <v>1500040</v>
      </c>
      <c r="B1035">
        <v>0</v>
      </c>
    </row>
    <row r="1036" spans="1:2" x14ac:dyDescent="0.2">
      <c r="A1036" s="6">
        <v>1500050</v>
      </c>
      <c r="B1036">
        <v>0.06</v>
      </c>
    </row>
    <row r="1037" spans="1:2" x14ac:dyDescent="0.2">
      <c r="A1037" s="6">
        <v>1500060</v>
      </c>
      <c r="B1037">
        <v>0.20300000000000001</v>
      </c>
    </row>
    <row r="1038" spans="1:2" x14ac:dyDescent="0.2">
      <c r="A1038" s="6">
        <v>1500070</v>
      </c>
      <c r="B1038">
        <v>0</v>
      </c>
    </row>
    <row r="1039" spans="1:2" x14ac:dyDescent="0.2">
      <c r="A1039" s="6">
        <v>1500080</v>
      </c>
      <c r="B1039">
        <v>0.18099999999999999</v>
      </c>
    </row>
    <row r="1040" spans="1:2" x14ac:dyDescent="0.2">
      <c r="A1040" s="6">
        <v>1500090</v>
      </c>
      <c r="B1040">
        <v>1.4999999999999999E-2</v>
      </c>
    </row>
    <row r="1041" spans="1:2" x14ac:dyDescent="0.2">
      <c r="A1041" s="6">
        <v>1500100</v>
      </c>
      <c r="B1041">
        <v>1.9E-2</v>
      </c>
    </row>
    <row r="1042" spans="1:2" x14ac:dyDescent="0.2">
      <c r="A1042" s="6">
        <v>1500101</v>
      </c>
      <c r="B1042">
        <v>0</v>
      </c>
    </row>
    <row r="1043" spans="1:2" x14ac:dyDescent="0.2">
      <c r="A1043" s="6">
        <v>1500110</v>
      </c>
      <c r="B1043">
        <v>2.9000000000000001E-2</v>
      </c>
    </row>
    <row r="1044" spans="1:2" x14ac:dyDescent="0.2">
      <c r="A1044" s="6">
        <v>1500120</v>
      </c>
      <c r="B1044">
        <v>8.0000000000000002E-3</v>
      </c>
    </row>
    <row r="1045" spans="1:2" x14ac:dyDescent="0.2">
      <c r="A1045" s="6">
        <v>1500130</v>
      </c>
      <c r="B1045">
        <v>0.13800000000000001</v>
      </c>
    </row>
    <row r="1046" spans="1:2" x14ac:dyDescent="0.2">
      <c r="A1046" s="6">
        <v>1500140</v>
      </c>
      <c r="B1046">
        <v>8.9999999999999993E-3</v>
      </c>
    </row>
    <row r="1047" spans="1:2" x14ac:dyDescent="0.2">
      <c r="A1047" s="6">
        <v>1500150</v>
      </c>
      <c r="B1047">
        <v>6.0000000000000001E-3</v>
      </c>
    </row>
    <row r="1048" spans="1:2" x14ac:dyDescent="0.2">
      <c r="A1048" s="6">
        <v>1500160</v>
      </c>
      <c r="B1048">
        <v>2E-3</v>
      </c>
    </row>
    <row r="1049" spans="1:2" x14ac:dyDescent="0.2">
      <c r="A1049" s="6">
        <v>1500170</v>
      </c>
      <c r="B1049">
        <v>0</v>
      </c>
    </row>
    <row r="1050" spans="1:2" x14ac:dyDescent="0.2">
      <c r="A1050" s="6">
        <v>1500180</v>
      </c>
      <c r="B1050">
        <v>0</v>
      </c>
    </row>
    <row r="1051" spans="1:2" x14ac:dyDescent="0.2">
      <c r="A1051" s="6">
        <v>1500190</v>
      </c>
      <c r="B1051">
        <v>2.5999999999999999E-2</v>
      </c>
    </row>
    <row r="1052" spans="1:2" x14ac:dyDescent="0.2">
      <c r="A1052" s="6">
        <v>1500200</v>
      </c>
      <c r="B1052">
        <v>1.7000000000000001E-2</v>
      </c>
    </row>
    <row r="1053" spans="1:2" x14ac:dyDescent="0.2">
      <c r="A1053" s="6">
        <v>1500210</v>
      </c>
      <c r="B1053">
        <v>1.4999999999999999E-2</v>
      </c>
    </row>
    <row r="1054" spans="1:2" x14ac:dyDescent="0.2">
      <c r="A1054" s="6">
        <v>1500220</v>
      </c>
      <c r="B1054">
        <v>0.01</v>
      </c>
    </row>
    <row r="1055" spans="1:2" x14ac:dyDescent="0.2">
      <c r="A1055" s="6">
        <v>1500230</v>
      </c>
      <c r="B1055">
        <v>2.3E-2</v>
      </c>
    </row>
    <row r="1056" spans="1:2" x14ac:dyDescent="0.2">
      <c r="A1056" s="6">
        <v>1500240</v>
      </c>
      <c r="B1056">
        <v>0</v>
      </c>
    </row>
    <row r="1057" spans="1:2" x14ac:dyDescent="0.2">
      <c r="A1057" s="6">
        <v>1500250</v>
      </c>
      <c r="B1057">
        <v>8.9999999999999993E-3</v>
      </c>
    </row>
    <row r="1058" spans="1:2" x14ac:dyDescent="0.2">
      <c r="A1058" s="6">
        <v>1500260</v>
      </c>
      <c r="B1058">
        <v>1.6E-2</v>
      </c>
    </row>
    <row r="1059" spans="1:2" x14ac:dyDescent="0.2">
      <c r="A1059" s="6">
        <v>1500270</v>
      </c>
      <c r="B1059">
        <v>3.9E-2</v>
      </c>
    </row>
    <row r="1060" spans="1:2" x14ac:dyDescent="0.2">
      <c r="A1060" s="6">
        <v>1500280</v>
      </c>
      <c r="B1060">
        <v>5.0000000000000001E-3</v>
      </c>
    </row>
    <row r="1061" spans="1:2" x14ac:dyDescent="0.2">
      <c r="A1061" s="6">
        <v>1500290</v>
      </c>
      <c r="B1061">
        <v>4.0000000000000001E-3</v>
      </c>
    </row>
    <row r="1062" spans="1:2" x14ac:dyDescent="0.2">
      <c r="A1062" s="6">
        <v>1500300</v>
      </c>
      <c r="B1062">
        <v>4.1000000000000002E-2</v>
      </c>
    </row>
    <row r="1063" spans="1:2" x14ac:dyDescent="0.2">
      <c r="A1063" s="6">
        <v>1500310</v>
      </c>
      <c r="B1063">
        <v>7.0999999999999994E-2</v>
      </c>
    </row>
    <row r="1064" spans="1:2" x14ac:dyDescent="0.2">
      <c r="A1064" s="6">
        <v>1500320</v>
      </c>
      <c r="B1064">
        <v>0</v>
      </c>
    </row>
    <row r="1065" spans="1:2" x14ac:dyDescent="0.2">
      <c r="A1065" s="6">
        <v>1500330</v>
      </c>
      <c r="B1065">
        <v>0</v>
      </c>
    </row>
    <row r="1066" spans="1:2" x14ac:dyDescent="0.2">
      <c r="A1066" s="6">
        <v>1500340</v>
      </c>
      <c r="B1066">
        <v>1.0999999999999999E-2</v>
      </c>
    </row>
    <row r="1067" spans="1:2" x14ac:dyDescent="0.2">
      <c r="A1067" s="6">
        <v>1500350</v>
      </c>
      <c r="B1067">
        <v>9.5000000000000001E-2</v>
      </c>
    </row>
    <row r="1068" spans="1:2" x14ac:dyDescent="0.2">
      <c r="A1068" s="6">
        <v>1500360</v>
      </c>
      <c r="B1068">
        <v>1.6E-2</v>
      </c>
    </row>
    <row r="1069" spans="1:2" x14ac:dyDescent="0.2">
      <c r="A1069" s="6">
        <v>1500370</v>
      </c>
      <c r="B1069">
        <v>0</v>
      </c>
    </row>
    <row r="1070" spans="1:2" x14ac:dyDescent="0.2">
      <c r="A1070" s="6">
        <v>1500380</v>
      </c>
      <c r="B1070">
        <v>7.0000000000000001E-3</v>
      </c>
    </row>
    <row r="1071" spans="1:2" x14ac:dyDescent="0.2">
      <c r="A1071" s="6">
        <v>1500390</v>
      </c>
      <c r="B1071">
        <v>1E-3</v>
      </c>
    </row>
    <row r="1072" spans="1:2" x14ac:dyDescent="0.2">
      <c r="A1072" s="6">
        <v>1500400</v>
      </c>
      <c r="B1072">
        <v>1E-3</v>
      </c>
    </row>
    <row r="1073" spans="1:2" x14ac:dyDescent="0.2">
      <c r="A1073" s="6">
        <v>1500410</v>
      </c>
      <c r="B1073">
        <v>0</v>
      </c>
    </row>
    <row r="1074" spans="1:2" x14ac:dyDescent="0.2">
      <c r="A1074" s="6">
        <v>1500420</v>
      </c>
      <c r="B1074">
        <v>1E-3</v>
      </c>
    </row>
    <row r="1075" spans="1:2" x14ac:dyDescent="0.2">
      <c r="A1075" s="6">
        <v>1500430</v>
      </c>
      <c r="B1075">
        <v>8.0000000000000002E-3</v>
      </c>
    </row>
    <row r="1076" spans="1:2" x14ac:dyDescent="0.2">
      <c r="A1076" s="6">
        <v>1500440</v>
      </c>
      <c r="B1076">
        <v>8.0000000000000002E-3</v>
      </c>
    </row>
    <row r="1077" spans="1:2" x14ac:dyDescent="0.2">
      <c r="A1077" s="6">
        <v>1500450</v>
      </c>
      <c r="B1077">
        <v>5.8999999999999997E-2</v>
      </c>
    </row>
    <row r="1078" spans="1:2" x14ac:dyDescent="0.2">
      <c r="A1078" s="6">
        <v>1500460</v>
      </c>
      <c r="B1078">
        <v>2.9000000000000001E-2</v>
      </c>
    </row>
    <row r="1079" spans="1:2" x14ac:dyDescent="0.2">
      <c r="A1079" s="6">
        <v>1500470</v>
      </c>
      <c r="B1079">
        <v>7.0000000000000007E-2</v>
      </c>
    </row>
    <row r="1080" spans="1:2" x14ac:dyDescent="0.2">
      <c r="A1080" s="6">
        <v>1500480</v>
      </c>
      <c r="B1080">
        <v>0.218</v>
      </c>
    </row>
    <row r="1081" spans="1:2" x14ac:dyDescent="0.2">
      <c r="A1081" s="6">
        <v>1500490</v>
      </c>
      <c r="B1081">
        <v>2.1000000000000001E-2</v>
      </c>
    </row>
    <row r="1082" spans="1:2" x14ac:dyDescent="0.2">
      <c r="A1082" s="6">
        <v>1500500</v>
      </c>
      <c r="B1082">
        <v>1.2999999999999999E-2</v>
      </c>
    </row>
    <row r="1083" spans="1:2" x14ac:dyDescent="0.2">
      <c r="A1083" s="6">
        <v>1500510</v>
      </c>
      <c r="B1083">
        <v>6.0000000000000001E-3</v>
      </c>
    </row>
    <row r="1084" spans="1:2" x14ac:dyDescent="0.2">
      <c r="A1084" s="6">
        <v>1500520</v>
      </c>
      <c r="B1084">
        <v>0.13700000000000001</v>
      </c>
    </row>
    <row r="1085" spans="1:2" x14ac:dyDescent="0.2">
      <c r="A1085" s="6">
        <v>1500530</v>
      </c>
      <c r="B1085">
        <v>6.2E-2</v>
      </c>
    </row>
    <row r="1086" spans="1:2" x14ac:dyDescent="0.2">
      <c r="A1086" s="6">
        <v>1500540</v>
      </c>
      <c r="B1086">
        <v>1.4E-2</v>
      </c>
    </row>
    <row r="1087" spans="1:2" x14ac:dyDescent="0.2">
      <c r="A1087" s="6">
        <v>1500550</v>
      </c>
      <c r="B1087">
        <v>6.0000000000000001E-3</v>
      </c>
    </row>
    <row r="1088" spans="1:2" x14ac:dyDescent="0.2">
      <c r="A1088" s="6">
        <v>1500560</v>
      </c>
      <c r="B1088">
        <v>7.4999999999999997E-2</v>
      </c>
    </row>
    <row r="1089" spans="1:2" x14ac:dyDescent="0.2">
      <c r="A1089" s="6">
        <v>1500570</v>
      </c>
      <c r="B1089">
        <v>0.20200000000000001</v>
      </c>
    </row>
    <row r="1090" spans="1:2" x14ac:dyDescent="0.2">
      <c r="A1090" s="6">
        <v>1500580</v>
      </c>
      <c r="B1090">
        <v>0.30499999999999999</v>
      </c>
    </row>
    <row r="1091" spans="1:2" x14ac:dyDescent="0.2">
      <c r="A1091" s="6">
        <v>1500590</v>
      </c>
      <c r="B1091">
        <v>0.24199999999999999</v>
      </c>
    </row>
    <row r="1092" spans="1:2" x14ac:dyDescent="0.2">
      <c r="A1092" s="6">
        <v>1500600</v>
      </c>
      <c r="B1092">
        <v>5.3999999999999999E-2</v>
      </c>
    </row>
    <row r="1093" spans="1:2" x14ac:dyDescent="0.2">
      <c r="A1093" s="6">
        <v>1500610</v>
      </c>
      <c r="B1093">
        <v>0.06</v>
      </c>
    </row>
    <row r="1094" spans="1:2" x14ac:dyDescent="0.2">
      <c r="A1094" s="6">
        <v>1500620</v>
      </c>
      <c r="B1094">
        <v>5.6000000000000001E-2</v>
      </c>
    </row>
    <row r="1095" spans="1:2" x14ac:dyDescent="0.2">
      <c r="A1095" s="6">
        <v>1500630</v>
      </c>
      <c r="B1095">
        <v>2.5999999999999999E-2</v>
      </c>
    </row>
    <row r="1096" spans="1:2" x14ac:dyDescent="0.2">
      <c r="A1096" s="6">
        <v>1500640</v>
      </c>
      <c r="B1096">
        <v>9.2999999999999999E-2</v>
      </c>
    </row>
    <row r="1097" spans="1:2" x14ac:dyDescent="0.2">
      <c r="A1097" s="6">
        <v>1500650</v>
      </c>
      <c r="B1097">
        <v>7.5999999999999998E-2</v>
      </c>
    </row>
    <row r="1098" spans="1:2" x14ac:dyDescent="0.2">
      <c r="A1098" s="6">
        <v>1500660</v>
      </c>
      <c r="B1098">
        <v>0</v>
      </c>
    </row>
    <row r="1099" spans="1:2" x14ac:dyDescent="0.2">
      <c r="A1099" s="6">
        <v>1500670</v>
      </c>
      <c r="B1099">
        <v>1E-3</v>
      </c>
    </row>
    <row r="1100" spans="1:2" x14ac:dyDescent="0.2">
      <c r="A1100" s="6">
        <v>1500680</v>
      </c>
      <c r="B1100">
        <v>8.0000000000000002E-3</v>
      </c>
    </row>
    <row r="1101" spans="1:2" x14ac:dyDescent="0.2">
      <c r="A1101" s="6">
        <v>1500690</v>
      </c>
      <c r="B1101">
        <v>0</v>
      </c>
    </row>
    <row r="1102" spans="1:2" x14ac:dyDescent="0.2">
      <c r="A1102" s="6">
        <v>1500700</v>
      </c>
      <c r="B1102">
        <v>0</v>
      </c>
    </row>
    <row r="1103" spans="1:2" x14ac:dyDescent="0.2">
      <c r="A1103" s="6">
        <v>1500710</v>
      </c>
      <c r="B1103">
        <v>0</v>
      </c>
    </row>
    <row r="1104" spans="1:2" x14ac:dyDescent="0.2">
      <c r="A1104" s="6">
        <v>1500720</v>
      </c>
      <c r="B1104">
        <v>0</v>
      </c>
    </row>
    <row r="1105" spans="1:2" x14ac:dyDescent="0.2">
      <c r="A1105" s="6">
        <v>1500730</v>
      </c>
      <c r="B1105">
        <v>0</v>
      </c>
    </row>
    <row r="1106" spans="1:2" x14ac:dyDescent="0.2">
      <c r="A1106" s="6">
        <v>1500740</v>
      </c>
      <c r="B1106">
        <v>0</v>
      </c>
    </row>
    <row r="1107" spans="1:2" x14ac:dyDescent="0.2">
      <c r="A1107" s="6">
        <v>1500750</v>
      </c>
      <c r="B1107">
        <v>0</v>
      </c>
    </row>
    <row r="1108" spans="1:2" x14ac:dyDescent="0.2">
      <c r="A1108" s="6">
        <v>1500760</v>
      </c>
      <c r="B1108">
        <v>0</v>
      </c>
    </row>
    <row r="1109" spans="1:2" x14ac:dyDescent="0.2">
      <c r="A1109" s="6">
        <v>1500770</v>
      </c>
      <c r="B1109">
        <v>0</v>
      </c>
    </row>
    <row r="1110" spans="1:2" x14ac:dyDescent="0.2">
      <c r="A1110" s="6">
        <v>1500780</v>
      </c>
      <c r="B1110">
        <v>0</v>
      </c>
    </row>
    <row r="1111" spans="1:2" x14ac:dyDescent="0.2">
      <c r="A1111" s="6">
        <v>1500790</v>
      </c>
      <c r="B1111">
        <v>0</v>
      </c>
    </row>
    <row r="1112" spans="1:2" x14ac:dyDescent="0.2">
      <c r="A1112" s="6">
        <v>1500800</v>
      </c>
      <c r="B1112">
        <v>0</v>
      </c>
    </row>
    <row r="1113" spans="1:2" x14ac:dyDescent="0.2">
      <c r="A1113" s="6">
        <v>1500810</v>
      </c>
      <c r="B1113">
        <v>0</v>
      </c>
    </row>
    <row r="1114" spans="1:2" x14ac:dyDescent="0.2">
      <c r="A1114" s="6">
        <v>1500820</v>
      </c>
      <c r="B1114">
        <v>0</v>
      </c>
    </row>
    <row r="1115" spans="1:2" x14ac:dyDescent="0.2">
      <c r="A1115" s="6">
        <v>1500830</v>
      </c>
      <c r="B1115">
        <v>0</v>
      </c>
    </row>
    <row r="1116" spans="1:2" x14ac:dyDescent="0.2">
      <c r="A1116" s="6">
        <v>1500840</v>
      </c>
      <c r="B1116">
        <v>0</v>
      </c>
    </row>
    <row r="1117" spans="1:2" x14ac:dyDescent="0.2">
      <c r="A1117" s="6">
        <v>1500850</v>
      </c>
      <c r="B1117">
        <v>0</v>
      </c>
    </row>
    <row r="1118" spans="1:2" x14ac:dyDescent="0.2">
      <c r="A1118" s="6">
        <v>1500860</v>
      </c>
      <c r="B1118">
        <v>0</v>
      </c>
    </row>
    <row r="1119" spans="1:2" x14ac:dyDescent="0.2">
      <c r="A1119" s="6">
        <v>1500870</v>
      </c>
      <c r="B1119">
        <v>0</v>
      </c>
    </row>
    <row r="1120" spans="1:2" x14ac:dyDescent="0.2">
      <c r="A1120" s="6">
        <v>1500880</v>
      </c>
      <c r="B1120">
        <v>0</v>
      </c>
    </row>
    <row r="1121" spans="1:2" x14ac:dyDescent="0.2">
      <c r="A1121" s="6">
        <v>1500890</v>
      </c>
      <c r="B1121">
        <v>0</v>
      </c>
    </row>
    <row r="1122" spans="1:2" x14ac:dyDescent="0.2">
      <c r="A1122" s="6">
        <v>1500900</v>
      </c>
      <c r="B1122">
        <v>0</v>
      </c>
    </row>
    <row r="1123" spans="1:2" x14ac:dyDescent="0.2">
      <c r="A1123" s="6">
        <v>1500910</v>
      </c>
      <c r="B1123">
        <v>1.0999999999999999E-2</v>
      </c>
    </row>
    <row r="1124" spans="1:2" x14ac:dyDescent="0.2">
      <c r="A1124" s="6">
        <v>1500920</v>
      </c>
      <c r="B1124">
        <v>0</v>
      </c>
    </row>
    <row r="1125" spans="1:2" x14ac:dyDescent="0.2">
      <c r="A1125" s="6">
        <v>1500930</v>
      </c>
      <c r="B1125">
        <v>0.01</v>
      </c>
    </row>
    <row r="1126" spans="1:2" x14ac:dyDescent="0.2">
      <c r="A1126" s="6">
        <v>1500940</v>
      </c>
      <c r="B1126">
        <v>0</v>
      </c>
    </row>
    <row r="1127" spans="1:2" x14ac:dyDescent="0.2">
      <c r="A1127" s="6">
        <v>1500950</v>
      </c>
      <c r="B1127">
        <v>0</v>
      </c>
    </row>
    <row r="1128" spans="1:2" x14ac:dyDescent="0.2">
      <c r="A1128" s="6">
        <v>1500960</v>
      </c>
      <c r="B1128">
        <v>0</v>
      </c>
    </row>
    <row r="1129" spans="1:2" x14ac:dyDescent="0.2">
      <c r="A1129" s="6">
        <v>1500970</v>
      </c>
      <c r="B1129">
        <v>0</v>
      </c>
    </row>
    <row r="1130" spans="1:2" x14ac:dyDescent="0.2">
      <c r="A1130" s="6">
        <v>1500980</v>
      </c>
      <c r="B1130">
        <v>0</v>
      </c>
    </row>
    <row r="1131" spans="1:2" x14ac:dyDescent="0.2">
      <c r="A1131" s="6">
        <v>1500990</v>
      </c>
      <c r="B1131">
        <v>1E-3</v>
      </c>
    </row>
    <row r="1132" spans="1:2" x14ac:dyDescent="0.2">
      <c r="A1132" s="6">
        <v>1501000</v>
      </c>
      <c r="B1132">
        <v>0</v>
      </c>
    </row>
    <row r="1133" spans="1:2" x14ac:dyDescent="0.2">
      <c r="A1133" s="6">
        <v>1501010</v>
      </c>
      <c r="B1133">
        <v>0</v>
      </c>
    </row>
    <row r="1134" spans="1:2" x14ac:dyDescent="0.2">
      <c r="A1134" s="6">
        <v>1501020</v>
      </c>
      <c r="B1134">
        <v>0</v>
      </c>
    </row>
    <row r="1135" spans="1:2" x14ac:dyDescent="0.2">
      <c r="A1135" s="6">
        <v>1501030</v>
      </c>
      <c r="B1135">
        <v>1E-3</v>
      </c>
    </row>
    <row r="1136" spans="1:2" x14ac:dyDescent="0.2">
      <c r="A1136" s="6">
        <v>1501040</v>
      </c>
      <c r="B1136">
        <v>0</v>
      </c>
    </row>
    <row r="1137" spans="1:2" x14ac:dyDescent="0.2">
      <c r="A1137" s="6">
        <v>1501050</v>
      </c>
      <c r="B1137">
        <v>0</v>
      </c>
    </row>
    <row r="1138" spans="1:2" x14ac:dyDescent="0.2">
      <c r="A1138" s="6">
        <v>1501060</v>
      </c>
      <c r="B1138">
        <v>0</v>
      </c>
    </row>
    <row r="1139" spans="1:2" x14ac:dyDescent="0.2">
      <c r="A1139" s="6">
        <v>1501070</v>
      </c>
      <c r="B1139">
        <v>0</v>
      </c>
    </row>
    <row r="1140" spans="1:2" x14ac:dyDescent="0.2">
      <c r="A1140" s="6">
        <v>1501080</v>
      </c>
      <c r="B1140">
        <v>2E-3</v>
      </c>
    </row>
    <row r="1141" spans="1:2" x14ac:dyDescent="0.2">
      <c r="A1141" s="6">
        <v>1501090</v>
      </c>
      <c r="B1141">
        <v>0.13700000000000001</v>
      </c>
    </row>
    <row r="1142" spans="1:2" x14ac:dyDescent="0.2">
      <c r="A1142" s="6">
        <v>1501091</v>
      </c>
      <c r="B1142">
        <v>0.1</v>
      </c>
    </row>
    <row r="1143" spans="1:2" x14ac:dyDescent="0.2">
      <c r="A1143" s="6">
        <v>1501100</v>
      </c>
      <c r="B1143">
        <v>2.1000000000000001E-2</v>
      </c>
    </row>
    <row r="1144" spans="1:2" x14ac:dyDescent="0.2">
      <c r="A1144" s="6">
        <v>1501110</v>
      </c>
      <c r="B1144">
        <v>1.6E-2</v>
      </c>
    </row>
    <row r="1145" spans="1:2" x14ac:dyDescent="0.2">
      <c r="A1145" s="6">
        <v>1501120</v>
      </c>
      <c r="B1145">
        <v>2.1000000000000001E-2</v>
      </c>
    </row>
    <row r="1146" spans="1:2" x14ac:dyDescent="0.2">
      <c r="A1146" s="6">
        <v>1501130</v>
      </c>
      <c r="B1146">
        <v>2.3E-2</v>
      </c>
    </row>
    <row r="1147" spans="1:2" x14ac:dyDescent="0.2">
      <c r="A1147" s="6">
        <v>1501140</v>
      </c>
      <c r="B1147">
        <v>3.0000000000000001E-3</v>
      </c>
    </row>
    <row r="1148" spans="1:2" x14ac:dyDescent="0.2">
      <c r="A1148" s="6">
        <v>1501150</v>
      </c>
      <c r="B1148">
        <v>1.2E-2</v>
      </c>
    </row>
    <row r="1149" spans="1:2" x14ac:dyDescent="0.2">
      <c r="A1149" s="6">
        <v>1501160</v>
      </c>
      <c r="B1149">
        <v>0</v>
      </c>
    </row>
    <row r="1150" spans="1:2" x14ac:dyDescent="0.2">
      <c r="A1150" s="6">
        <v>1501170</v>
      </c>
      <c r="B1150">
        <v>0.01</v>
      </c>
    </row>
    <row r="1151" spans="1:2" x14ac:dyDescent="0.2">
      <c r="A1151" s="6">
        <v>1501180</v>
      </c>
      <c r="B1151">
        <v>0</v>
      </c>
    </row>
    <row r="1152" spans="1:2" x14ac:dyDescent="0.2">
      <c r="A1152" s="6">
        <v>1501190</v>
      </c>
      <c r="B1152">
        <v>7.0000000000000001E-3</v>
      </c>
    </row>
    <row r="1153" spans="1:2" x14ac:dyDescent="0.2">
      <c r="A1153" s="6">
        <v>1501200</v>
      </c>
      <c r="B1153">
        <v>2.4E-2</v>
      </c>
    </row>
    <row r="1154" spans="1:2" x14ac:dyDescent="0.2">
      <c r="A1154" s="6">
        <v>1501210</v>
      </c>
      <c r="B1154">
        <v>0</v>
      </c>
    </row>
    <row r="1155" spans="1:2" x14ac:dyDescent="0.2">
      <c r="A1155" s="6">
        <v>1501220</v>
      </c>
      <c r="B1155">
        <v>0</v>
      </c>
    </row>
    <row r="1156" spans="1:2" x14ac:dyDescent="0.2">
      <c r="A1156" s="6">
        <v>1501230</v>
      </c>
      <c r="B1156">
        <v>0</v>
      </c>
    </row>
    <row r="1157" spans="1:2" x14ac:dyDescent="0.2">
      <c r="A1157" s="6">
        <v>1501240</v>
      </c>
      <c r="B1157">
        <v>0</v>
      </c>
    </row>
    <row r="1158" spans="1:2" x14ac:dyDescent="0.2">
      <c r="A1158" s="6">
        <v>1501250</v>
      </c>
      <c r="B1158">
        <v>2.9000000000000001E-2</v>
      </c>
    </row>
    <row r="1159" spans="1:2" x14ac:dyDescent="0.2">
      <c r="A1159" s="6">
        <v>1501260</v>
      </c>
      <c r="B1159">
        <v>6.0000000000000001E-3</v>
      </c>
    </row>
    <row r="1160" spans="1:2" x14ac:dyDescent="0.2">
      <c r="A1160" s="6">
        <v>1501270</v>
      </c>
      <c r="B1160">
        <v>0.19500000000000001</v>
      </c>
    </row>
    <row r="1161" spans="1:2" x14ac:dyDescent="0.2">
      <c r="A1161" s="6">
        <v>1501271</v>
      </c>
      <c r="B1161">
        <v>1.7999999999999999E-2</v>
      </c>
    </row>
    <row r="1162" spans="1:2" x14ac:dyDescent="0.2">
      <c r="A1162" s="6">
        <v>1501280</v>
      </c>
      <c r="B1162">
        <v>3.7999999999999999E-2</v>
      </c>
    </row>
    <row r="1163" spans="1:2" x14ac:dyDescent="0.2">
      <c r="A1163" s="6">
        <v>1501281</v>
      </c>
      <c r="B1163">
        <v>3.0000000000000001E-3</v>
      </c>
    </row>
    <row r="1164" spans="1:2" x14ac:dyDescent="0.2">
      <c r="A1164" s="6">
        <v>1501290</v>
      </c>
      <c r="B1164">
        <v>0</v>
      </c>
    </row>
    <row r="1165" spans="1:2" x14ac:dyDescent="0.2">
      <c r="A1165" s="6">
        <v>1501291</v>
      </c>
      <c r="B1165">
        <v>1.9E-2</v>
      </c>
    </row>
    <row r="1166" spans="1:2" x14ac:dyDescent="0.2">
      <c r="A1166" s="6">
        <v>1501292</v>
      </c>
      <c r="B1166">
        <v>0</v>
      </c>
    </row>
    <row r="1167" spans="1:2" x14ac:dyDescent="0.2">
      <c r="A1167" s="6">
        <v>1501300</v>
      </c>
      <c r="B1167">
        <v>3.3000000000000002E-2</v>
      </c>
    </row>
    <row r="1168" spans="1:2" x14ac:dyDescent="0.2">
      <c r="A1168" s="6">
        <v>1501310</v>
      </c>
      <c r="B1168">
        <v>0.127</v>
      </c>
    </row>
    <row r="1169" spans="1:2" x14ac:dyDescent="0.2">
      <c r="A1169" s="6">
        <v>1501311</v>
      </c>
      <c r="B1169">
        <v>2.1999999999999999E-2</v>
      </c>
    </row>
    <row r="1170" spans="1:2" x14ac:dyDescent="0.2">
      <c r="A1170" s="6">
        <v>1501320</v>
      </c>
      <c r="B1170">
        <v>3.0000000000000001E-3</v>
      </c>
    </row>
    <row r="1171" spans="1:2" x14ac:dyDescent="0.2">
      <c r="A1171" s="6">
        <v>1501330</v>
      </c>
      <c r="B1171">
        <v>0</v>
      </c>
    </row>
    <row r="1172" spans="1:2" x14ac:dyDescent="0.2">
      <c r="A1172" s="6">
        <v>1501340</v>
      </c>
      <c r="B1172">
        <v>0</v>
      </c>
    </row>
    <row r="1173" spans="1:2" x14ac:dyDescent="0.2">
      <c r="A1173" s="6">
        <v>1501350</v>
      </c>
      <c r="B1173">
        <v>0</v>
      </c>
    </row>
    <row r="1174" spans="1:2" x14ac:dyDescent="0.2">
      <c r="A1174" s="6">
        <v>1501360</v>
      </c>
      <c r="B1174">
        <v>1E-3</v>
      </c>
    </row>
    <row r="1175" spans="1:2" x14ac:dyDescent="0.2">
      <c r="A1175" s="6">
        <v>1501370</v>
      </c>
      <c r="B1175">
        <v>0</v>
      </c>
    </row>
    <row r="1176" spans="1:2" x14ac:dyDescent="0.2">
      <c r="A1176" s="6">
        <v>1501380</v>
      </c>
      <c r="B1176">
        <v>0</v>
      </c>
    </row>
    <row r="1177" spans="1:2" x14ac:dyDescent="0.2">
      <c r="A1177" s="6">
        <v>1501390</v>
      </c>
      <c r="B1177">
        <v>0</v>
      </c>
    </row>
    <row r="1178" spans="1:2" x14ac:dyDescent="0.2">
      <c r="A1178" s="6">
        <v>1501400</v>
      </c>
      <c r="B1178">
        <v>0</v>
      </c>
    </row>
    <row r="1179" spans="1:2" x14ac:dyDescent="0.2">
      <c r="A1179" s="6">
        <v>1501410</v>
      </c>
      <c r="B1179">
        <v>0</v>
      </c>
    </row>
    <row r="1180" spans="1:2" x14ac:dyDescent="0.2">
      <c r="A1180" s="6">
        <v>1501420</v>
      </c>
      <c r="B1180">
        <v>1E-3</v>
      </c>
    </row>
    <row r="1181" spans="1:2" x14ac:dyDescent="0.2">
      <c r="A1181" s="6">
        <v>1501430</v>
      </c>
      <c r="B1181">
        <v>0</v>
      </c>
    </row>
    <row r="1182" spans="1:2" x14ac:dyDescent="0.2">
      <c r="A1182" s="6">
        <v>1501440</v>
      </c>
      <c r="B1182">
        <v>0</v>
      </c>
    </row>
    <row r="1183" spans="1:2" x14ac:dyDescent="0.2">
      <c r="A1183" s="6">
        <v>1501450</v>
      </c>
      <c r="B1183">
        <v>0</v>
      </c>
    </row>
    <row r="1184" spans="1:2" x14ac:dyDescent="0.2">
      <c r="A1184" s="6">
        <v>1501460</v>
      </c>
      <c r="B1184">
        <v>1.4999999999999999E-2</v>
      </c>
    </row>
    <row r="1185" spans="1:2" x14ac:dyDescent="0.2">
      <c r="A1185" s="6">
        <v>1501470</v>
      </c>
      <c r="B1185">
        <v>9.9000000000000005E-2</v>
      </c>
    </row>
    <row r="1186" spans="1:2" x14ac:dyDescent="0.2">
      <c r="A1186" s="6">
        <v>1501480</v>
      </c>
      <c r="B1186">
        <v>0.13400000000000001</v>
      </c>
    </row>
    <row r="1187" spans="1:2" x14ac:dyDescent="0.2">
      <c r="A1187" s="6">
        <v>1501490</v>
      </c>
      <c r="B1187">
        <v>3.5999999999999997E-2</v>
      </c>
    </row>
    <row r="1188" spans="1:2" x14ac:dyDescent="0.2">
      <c r="A1188" s="6">
        <v>1501500</v>
      </c>
      <c r="B1188">
        <v>1E-3</v>
      </c>
    </row>
    <row r="1189" spans="1:2" x14ac:dyDescent="0.2">
      <c r="A1189" s="6">
        <v>1501510</v>
      </c>
      <c r="B1189">
        <v>2.5999999999999999E-2</v>
      </c>
    </row>
    <row r="1190" spans="1:2" x14ac:dyDescent="0.2">
      <c r="A1190" s="6">
        <v>1501520</v>
      </c>
      <c r="B1190">
        <v>2.4E-2</v>
      </c>
    </row>
    <row r="1191" spans="1:2" x14ac:dyDescent="0.2">
      <c r="A1191" s="6">
        <v>1501530</v>
      </c>
      <c r="B1191">
        <v>5.0000000000000001E-3</v>
      </c>
    </row>
    <row r="1192" spans="1:2" x14ac:dyDescent="0.2">
      <c r="A1192" s="6">
        <v>1501540</v>
      </c>
      <c r="B1192">
        <v>1E-3</v>
      </c>
    </row>
    <row r="1193" spans="1:2" x14ac:dyDescent="0.2">
      <c r="A1193" s="6">
        <v>1501550</v>
      </c>
      <c r="B1193">
        <v>2E-3</v>
      </c>
    </row>
    <row r="1194" spans="1:2" x14ac:dyDescent="0.2">
      <c r="A1194" s="6">
        <v>1501560</v>
      </c>
      <c r="B1194">
        <v>0</v>
      </c>
    </row>
    <row r="1195" spans="1:2" x14ac:dyDescent="0.2">
      <c r="A1195" s="6">
        <v>1501570</v>
      </c>
      <c r="B1195">
        <v>6.0000000000000001E-3</v>
      </c>
    </row>
    <row r="1196" spans="1:2" x14ac:dyDescent="0.2">
      <c r="A1196" s="6">
        <v>1501580</v>
      </c>
      <c r="B1196">
        <v>5.0000000000000001E-3</v>
      </c>
    </row>
    <row r="1197" spans="1:2" x14ac:dyDescent="0.2">
      <c r="A1197" s="6">
        <v>1501590</v>
      </c>
      <c r="B1197">
        <v>4.8000000000000001E-2</v>
      </c>
    </row>
    <row r="1198" spans="1:2" x14ac:dyDescent="0.2">
      <c r="A1198" s="6">
        <v>1501600</v>
      </c>
      <c r="B1198">
        <v>1.2999999999999999E-2</v>
      </c>
    </row>
    <row r="1199" spans="1:2" x14ac:dyDescent="0.2">
      <c r="A1199" s="6">
        <v>1501610</v>
      </c>
      <c r="B1199">
        <v>3.0000000000000001E-3</v>
      </c>
    </row>
    <row r="1200" spans="1:2" x14ac:dyDescent="0.2">
      <c r="A1200" s="6">
        <v>1501620</v>
      </c>
      <c r="B1200">
        <v>0</v>
      </c>
    </row>
    <row r="1201" spans="1:2" x14ac:dyDescent="0.2">
      <c r="A1201" s="6">
        <v>1501630</v>
      </c>
      <c r="B1201">
        <v>0</v>
      </c>
    </row>
    <row r="1202" spans="1:2" x14ac:dyDescent="0.2">
      <c r="A1202" s="6">
        <v>1501640</v>
      </c>
      <c r="B1202">
        <v>4.0000000000000001E-3</v>
      </c>
    </row>
    <row r="1203" spans="1:2" x14ac:dyDescent="0.2">
      <c r="A1203" s="6">
        <v>1501650</v>
      </c>
      <c r="B1203">
        <v>0</v>
      </c>
    </row>
    <row r="1204" spans="1:2" x14ac:dyDescent="0.2">
      <c r="A1204" s="6">
        <v>1501660</v>
      </c>
      <c r="B1204">
        <v>0</v>
      </c>
    </row>
    <row r="1205" spans="1:2" x14ac:dyDescent="0.2">
      <c r="A1205" s="6">
        <v>1501670</v>
      </c>
      <c r="B1205">
        <v>0</v>
      </c>
    </row>
    <row r="1206" spans="1:2" x14ac:dyDescent="0.2">
      <c r="A1206" s="6">
        <v>1501680</v>
      </c>
      <c r="B1206">
        <v>0</v>
      </c>
    </row>
    <row r="1207" spans="1:2" x14ac:dyDescent="0.2">
      <c r="A1207" s="6">
        <v>1501690</v>
      </c>
      <c r="B1207">
        <v>0</v>
      </c>
    </row>
    <row r="1208" spans="1:2" x14ac:dyDescent="0.2">
      <c r="A1208" s="6">
        <v>1501700</v>
      </c>
      <c r="B1208">
        <v>0</v>
      </c>
    </row>
    <row r="1209" spans="1:2" x14ac:dyDescent="0.2">
      <c r="A1209" s="6">
        <v>1501710</v>
      </c>
      <c r="B1209">
        <v>0</v>
      </c>
    </row>
    <row r="1210" spans="1:2" x14ac:dyDescent="0.2">
      <c r="A1210" s="6">
        <v>1501720</v>
      </c>
      <c r="B1210">
        <v>0</v>
      </c>
    </row>
    <row r="1211" spans="1:2" x14ac:dyDescent="0.2">
      <c r="A1211" s="6">
        <v>1501730</v>
      </c>
      <c r="B1211">
        <v>2E-3</v>
      </c>
    </row>
    <row r="1212" spans="1:2" x14ac:dyDescent="0.2">
      <c r="A1212" s="6">
        <v>1501740</v>
      </c>
      <c r="B1212">
        <v>0</v>
      </c>
    </row>
    <row r="1213" spans="1:2" x14ac:dyDescent="0.2">
      <c r="A1213" s="6">
        <v>1501750</v>
      </c>
      <c r="B1213">
        <v>0</v>
      </c>
    </row>
    <row r="1214" spans="1:2" x14ac:dyDescent="0.2">
      <c r="A1214" s="6">
        <v>1501760</v>
      </c>
      <c r="B1214">
        <v>0</v>
      </c>
    </row>
    <row r="1215" spans="1:2" x14ac:dyDescent="0.2">
      <c r="A1215" s="6">
        <v>1501770</v>
      </c>
      <c r="B1215">
        <v>0</v>
      </c>
    </row>
    <row r="1216" spans="1:2" x14ac:dyDescent="0.2">
      <c r="A1216" s="6">
        <v>1501780</v>
      </c>
      <c r="B1216">
        <v>0</v>
      </c>
    </row>
    <row r="1217" spans="1:2" x14ac:dyDescent="0.2">
      <c r="A1217" s="6">
        <v>1501790</v>
      </c>
      <c r="B1217">
        <v>6.0000000000000001E-3</v>
      </c>
    </row>
    <row r="1218" spans="1:2" x14ac:dyDescent="0.2">
      <c r="A1218" s="6">
        <v>1501800</v>
      </c>
      <c r="B1218">
        <v>3.0000000000000001E-3</v>
      </c>
    </row>
    <row r="1219" spans="1:2" x14ac:dyDescent="0.2">
      <c r="A1219" s="6">
        <v>1501810</v>
      </c>
      <c r="B1219">
        <v>0</v>
      </c>
    </row>
    <row r="1220" spans="1:2" x14ac:dyDescent="0.2">
      <c r="A1220" s="6">
        <v>1501820</v>
      </c>
      <c r="B1220">
        <v>6.0000000000000001E-3</v>
      </c>
    </row>
    <row r="1221" spans="1:2" x14ac:dyDescent="0.2">
      <c r="A1221" s="6">
        <v>1501830</v>
      </c>
      <c r="B1221">
        <v>2E-3</v>
      </c>
    </row>
    <row r="1222" spans="1:2" x14ac:dyDescent="0.2">
      <c r="A1222" s="6">
        <v>1501840</v>
      </c>
      <c r="B1222">
        <v>0</v>
      </c>
    </row>
    <row r="1223" spans="1:2" x14ac:dyDescent="0.2">
      <c r="A1223" s="6">
        <v>1501850</v>
      </c>
      <c r="B1223">
        <v>0</v>
      </c>
    </row>
    <row r="1224" spans="1:2" x14ac:dyDescent="0.2">
      <c r="A1224" s="6">
        <v>1501860</v>
      </c>
      <c r="B1224">
        <v>0</v>
      </c>
    </row>
    <row r="1225" spans="1:2" x14ac:dyDescent="0.2">
      <c r="A1225" s="6">
        <v>1501870</v>
      </c>
      <c r="B1225">
        <v>0</v>
      </c>
    </row>
    <row r="1226" spans="1:2" x14ac:dyDescent="0.2">
      <c r="A1226" s="6">
        <v>1501880</v>
      </c>
      <c r="B1226">
        <v>0</v>
      </c>
    </row>
    <row r="1227" spans="1:2" x14ac:dyDescent="0.2">
      <c r="A1227" s="6">
        <v>1501890</v>
      </c>
      <c r="B1227">
        <v>0</v>
      </c>
    </row>
    <row r="1228" spans="1:2" x14ac:dyDescent="0.2">
      <c r="A1228" s="6">
        <v>1501900</v>
      </c>
      <c r="B1228">
        <v>0</v>
      </c>
    </row>
    <row r="1229" spans="1:2" x14ac:dyDescent="0.2">
      <c r="A1229" s="6">
        <v>1501910</v>
      </c>
      <c r="B1229">
        <v>0</v>
      </c>
    </row>
    <row r="1230" spans="1:2" x14ac:dyDescent="0.2">
      <c r="A1230" s="6">
        <v>1501920</v>
      </c>
      <c r="B1230">
        <v>1E-3</v>
      </c>
    </row>
    <row r="1231" spans="1:2" x14ac:dyDescent="0.2">
      <c r="A1231" s="6">
        <v>1501930</v>
      </c>
      <c r="B1231">
        <v>0</v>
      </c>
    </row>
    <row r="1232" spans="1:2" x14ac:dyDescent="0.2">
      <c r="A1232" s="6">
        <v>1501940</v>
      </c>
      <c r="B1232">
        <v>0</v>
      </c>
    </row>
    <row r="1233" spans="1:2" x14ac:dyDescent="0.2">
      <c r="A1233" s="6">
        <v>1501950</v>
      </c>
      <c r="B1233">
        <v>0</v>
      </c>
    </row>
    <row r="1234" spans="1:2" x14ac:dyDescent="0.2">
      <c r="A1234" s="6">
        <v>1501960</v>
      </c>
      <c r="B1234">
        <v>0</v>
      </c>
    </row>
    <row r="1235" spans="1:2" x14ac:dyDescent="0.2">
      <c r="A1235" s="6">
        <v>1501970</v>
      </c>
      <c r="B1235">
        <v>0</v>
      </c>
    </row>
    <row r="1236" spans="1:2" x14ac:dyDescent="0.2">
      <c r="A1236" s="6">
        <v>1501980</v>
      </c>
      <c r="B1236">
        <v>0</v>
      </c>
    </row>
    <row r="1237" spans="1:2" x14ac:dyDescent="0.2">
      <c r="A1237" s="6">
        <v>1501990</v>
      </c>
      <c r="B1237">
        <v>0</v>
      </c>
    </row>
    <row r="1238" spans="1:2" x14ac:dyDescent="0.2">
      <c r="A1238" s="6">
        <v>1502000</v>
      </c>
      <c r="B1238">
        <v>0</v>
      </c>
    </row>
    <row r="1239" spans="1:2" x14ac:dyDescent="0.2">
      <c r="A1239" s="6">
        <v>1502010</v>
      </c>
      <c r="B1239">
        <v>0</v>
      </c>
    </row>
    <row r="1240" spans="1:2" x14ac:dyDescent="0.2">
      <c r="A1240" s="6">
        <v>1502020</v>
      </c>
      <c r="B1240">
        <v>0</v>
      </c>
    </row>
    <row r="1241" spans="1:2" x14ac:dyDescent="0.2">
      <c r="A1241" s="6">
        <v>1502030</v>
      </c>
      <c r="B1241">
        <v>0</v>
      </c>
    </row>
    <row r="1242" spans="1:2" x14ac:dyDescent="0.2">
      <c r="A1242" s="6">
        <v>1502040</v>
      </c>
      <c r="B1242">
        <v>0</v>
      </c>
    </row>
    <row r="1243" spans="1:2" x14ac:dyDescent="0.2">
      <c r="A1243" s="6">
        <v>1502050</v>
      </c>
      <c r="B1243">
        <v>2.4E-2</v>
      </c>
    </row>
    <row r="1244" spans="1:2" x14ac:dyDescent="0.2">
      <c r="A1244" s="6">
        <v>1502060</v>
      </c>
      <c r="B1244">
        <v>0.35399999999999998</v>
      </c>
    </row>
    <row r="1245" spans="1:2" x14ac:dyDescent="0.2">
      <c r="A1245" s="6">
        <v>1502070</v>
      </c>
      <c r="B1245">
        <v>0</v>
      </c>
    </row>
    <row r="1246" spans="1:2" x14ac:dyDescent="0.2">
      <c r="A1246" s="6">
        <v>1502080</v>
      </c>
      <c r="B1246">
        <v>3.0000000000000001E-3</v>
      </c>
    </row>
    <row r="1247" spans="1:2" x14ac:dyDescent="0.2">
      <c r="A1247" s="6">
        <v>1502090</v>
      </c>
      <c r="B1247">
        <v>1.2999999999999999E-2</v>
      </c>
    </row>
    <row r="1248" spans="1:2" x14ac:dyDescent="0.2">
      <c r="A1248" s="6">
        <v>1502100</v>
      </c>
      <c r="B1248">
        <v>0</v>
      </c>
    </row>
    <row r="1249" spans="1:2" x14ac:dyDescent="0.2">
      <c r="A1249" s="6">
        <v>1502110</v>
      </c>
      <c r="B1249">
        <v>1.2999999999999999E-2</v>
      </c>
    </row>
    <row r="1250" spans="1:2" x14ac:dyDescent="0.2">
      <c r="A1250" s="6">
        <v>1502120</v>
      </c>
      <c r="B1250">
        <v>6.8000000000000005E-2</v>
      </c>
    </row>
    <row r="1251" spans="1:2" x14ac:dyDescent="0.2">
      <c r="A1251" s="6">
        <v>1502130</v>
      </c>
      <c r="B1251">
        <v>8.0000000000000002E-3</v>
      </c>
    </row>
    <row r="1252" spans="1:2" x14ac:dyDescent="0.2">
      <c r="A1252" s="6">
        <v>1502140</v>
      </c>
      <c r="B1252">
        <v>5.0999999999999997E-2</v>
      </c>
    </row>
    <row r="1253" spans="1:2" x14ac:dyDescent="0.2">
      <c r="A1253" s="6">
        <v>1502150</v>
      </c>
      <c r="B1253">
        <v>2.4E-2</v>
      </c>
    </row>
    <row r="1254" spans="1:2" x14ac:dyDescent="0.2">
      <c r="A1254" s="6">
        <v>1502160</v>
      </c>
      <c r="B1254">
        <v>6.0000000000000001E-3</v>
      </c>
    </row>
    <row r="1255" spans="1:2" x14ac:dyDescent="0.2">
      <c r="A1255" s="6">
        <v>1502170</v>
      </c>
      <c r="B1255">
        <v>5.3999999999999999E-2</v>
      </c>
    </row>
    <row r="1256" spans="1:2" x14ac:dyDescent="0.2">
      <c r="A1256" s="6">
        <v>1502180</v>
      </c>
      <c r="B1256">
        <v>0</v>
      </c>
    </row>
    <row r="1257" spans="1:2" x14ac:dyDescent="0.2">
      <c r="A1257" s="6">
        <v>1502190</v>
      </c>
      <c r="B1257">
        <v>0</v>
      </c>
    </row>
    <row r="1258" spans="1:2" x14ac:dyDescent="0.2">
      <c r="A1258" s="6">
        <v>1502200</v>
      </c>
      <c r="B1258">
        <v>1E-3</v>
      </c>
    </row>
    <row r="1259" spans="1:2" x14ac:dyDescent="0.2">
      <c r="A1259" s="6">
        <v>1502210</v>
      </c>
      <c r="B1259">
        <v>6.0000000000000001E-3</v>
      </c>
    </row>
    <row r="1260" spans="1:2" x14ac:dyDescent="0.2">
      <c r="A1260" s="6">
        <v>1502220</v>
      </c>
      <c r="B1260">
        <v>5.8999999999999997E-2</v>
      </c>
    </row>
    <row r="1261" spans="1:2" x14ac:dyDescent="0.2">
      <c r="A1261" s="6">
        <v>1502230</v>
      </c>
      <c r="B1261">
        <v>7.0000000000000001E-3</v>
      </c>
    </row>
    <row r="1262" spans="1:2" x14ac:dyDescent="0.2">
      <c r="A1262" s="6">
        <v>1502240</v>
      </c>
      <c r="B1262">
        <v>4.0000000000000001E-3</v>
      </c>
    </row>
    <row r="1263" spans="1:2" x14ac:dyDescent="0.2">
      <c r="A1263" s="6">
        <v>1502250</v>
      </c>
      <c r="B1263">
        <v>1E-3</v>
      </c>
    </row>
    <row r="1264" spans="1:2" x14ac:dyDescent="0.2">
      <c r="A1264" s="6">
        <v>1502260</v>
      </c>
      <c r="B1264">
        <v>1.2E-2</v>
      </c>
    </row>
    <row r="1265" spans="1:2" x14ac:dyDescent="0.2">
      <c r="A1265" s="6">
        <v>1502270</v>
      </c>
      <c r="B1265">
        <v>0</v>
      </c>
    </row>
    <row r="1266" spans="1:2" x14ac:dyDescent="0.2">
      <c r="A1266" s="6">
        <v>1502280</v>
      </c>
      <c r="B1266">
        <v>0</v>
      </c>
    </row>
    <row r="1267" spans="1:2" x14ac:dyDescent="0.2">
      <c r="A1267" s="6">
        <v>1502290</v>
      </c>
      <c r="B1267">
        <v>0</v>
      </c>
    </row>
    <row r="1268" spans="1:2" x14ac:dyDescent="0.2">
      <c r="A1268" s="6">
        <v>1502300</v>
      </c>
      <c r="B1268">
        <v>0</v>
      </c>
    </row>
    <row r="1269" spans="1:2" x14ac:dyDescent="0.2">
      <c r="A1269" s="6">
        <v>1502310</v>
      </c>
      <c r="B1269">
        <v>0</v>
      </c>
    </row>
    <row r="1270" spans="1:2" x14ac:dyDescent="0.2">
      <c r="A1270" s="6">
        <v>1502320</v>
      </c>
      <c r="B1270">
        <v>0</v>
      </c>
    </row>
    <row r="1271" spans="1:2" x14ac:dyDescent="0.2">
      <c r="A1271" s="6">
        <v>1600010</v>
      </c>
      <c r="B1271">
        <v>2E-3</v>
      </c>
    </row>
    <row r="1272" spans="1:2" x14ac:dyDescent="0.2">
      <c r="A1272" s="6">
        <v>1600020</v>
      </c>
      <c r="B1272">
        <v>3.0000000000000001E-3</v>
      </c>
    </row>
    <row r="1273" spans="1:2" x14ac:dyDescent="0.2">
      <c r="A1273" s="6">
        <v>1600030</v>
      </c>
      <c r="B1273">
        <v>7.0000000000000001E-3</v>
      </c>
    </row>
    <row r="1274" spans="1:2" x14ac:dyDescent="0.2">
      <c r="A1274" s="6">
        <v>1600031</v>
      </c>
      <c r="B1274">
        <v>1.2999999999999999E-2</v>
      </c>
    </row>
    <row r="1275" spans="1:2" x14ac:dyDescent="0.2">
      <c r="A1275" s="6">
        <v>1600040</v>
      </c>
      <c r="B1275">
        <v>0</v>
      </c>
    </row>
    <row r="1276" spans="1:2" x14ac:dyDescent="0.2">
      <c r="A1276" s="6">
        <v>1600050</v>
      </c>
      <c r="B1276">
        <v>0</v>
      </c>
    </row>
    <row r="1277" spans="1:2" x14ac:dyDescent="0.2">
      <c r="A1277" s="6">
        <v>1600060</v>
      </c>
      <c r="B1277">
        <v>0</v>
      </c>
    </row>
    <row r="1278" spans="1:2" x14ac:dyDescent="0.2">
      <c r="A1278" s="6">
        <v>1600070</v>
      </c>
      <c r="B1278">
        <v>2E-3</v>
      </c>
    </row>
    <row r="1279" spans="1:2" x14ac:dyDescent="0.2">
      <c r="A1279" s="6">
        <v>1600080</v>
      </c>
      <c r="B1279">
        <v>0</v>
      </c>
    </row>
    <row r="1280" spans="1:2" x14ac:dyDescent="0.2">
      <c r="A1280" s="6">
        <v>1700010</v>
      </c>
      <c r="B1280">
        <v>0.26</v>
      </c>
    </row>
    <row r="1281" spans="1:2" x14ac:dyDescent="0.2">
      <c r="A1281" s="6">
        <v>1700020</v>
      </c>
      <c r="B1281">
        <v>4.7E-2</v>
      </c>
    </row>
    <row r="1282" spans="1:2" x14ac:dyDescent="0.2">
      <c r="A1282" s="6">
        <v>1700030</v>
      </c>
      <c r="B1282">
        <v>0.29099999999999998</v>
      </c>
    </row>
    <row r="1283" spans="1:2" x14ac:dyDescent="0.2">
      <c r="A1283" s="6">
        <v>1700040</v>
      </c>
      <c r="B1283">
        <v>2.9000000000000001E-2</v>
      </c>
    </row>
    <row r="1284" spans="1:2" x14ac:dyDescent="0.2">
      <c r="A1284" s="6">
        <v>1700050</v>
      </c>
      <c r="B1284">
        <v>1.7000000000000001E-2</v>
      </c>
    </row>
    <row r="1285" spans="1:2" x14ac:dyDescent="0.2">
      <c r="A1285" s="6">
        <v>1700060</v>
      </c>
      <c r="B1285">
        <v>2.3E-2</v>
      </c>
    </row>
    <row r="1286" spans="1:2" x14ac:dyDescent="0.2">
      <c r="A1286" s="6">
        <v>1700070</v>
      </c>
      <c r="B1286">
        <v>1.6E-2</v>
      </c>
    </row>
    <row r="1287" spans="1:2" x14ac:dyDescent="0.2">
      <c r="A1287" s="6">
        <v>1700080</v>
      </c>
      <c r="B1287">
        <v>8.1000000000000003E-2</v>
      </c>
    </row>
    <row r="1288" spans="1:2" x14ac:dyDescent="0.2">
      <c r="A1288" s="6">
        <v>1700090</v>
      </c>
      <c r="B1288">
        <v>2.1000000000000001E-2</v>
      </c>
    </row>
    <row r="1289" spans="1:2" x14ac:dyDescent="0.2">
      <c r="A1289" s="6">
        <v>1700100</v>
      </c>
      <c r="B1289">
        <v>3.0000000000000001E-3</v>
      </c>
    </row>
    <row r="1290" spans="1:2" x14ac:dyDescent="0.2">
      <c r="A1290" s="6">
        <v>1700110</v>
      </c>
      <c r="B1290">
        <v>6.0000000000000001E-3</v>
      </c>
    </row>
    <row r="1291" spans="1:2" x14ac:dyDescent="0.2">
      <c r="A1291" s="6">
        <v>1700120</v>
      </c>
      <c r="B1291">
        <v>3.4000000000000002E-2</v>
      </c>
    </row>
    <row r="1292" spans="1:2" x14ac:dyDescent="0.2">
      <c r="A1292" s="6">
        <v>1700130</v>
      </c>
      <c r="B1292">
        <v>3.5999999999999997E-2</v>
      </c>
    </row>
    <row r="1293" spans="1:2" x14ac:dyDescent="0.2">
      <c r="A1293" s="6">
        <v>1700140</v>
      </c>
      <c r="B1293">
        <v>2.5999999999999999E-2</v>
      </c>
    </row>
    <row r="1294" spans="1:2" x14ac:dyDescent="0.2">
      <c r="A1294" s="6">
        <v>1700150</v>
      </c>
      <c r="B1294">
        <v>0.19400000000000001</v>
      </c>
    </row>
    <row r="1295" spans="1:2" x14ac:dyDescent="0.2">
      <c r="A1295" s="6">
        <v>1700160</v>
      </c>
      <c r="B1295">
        <v>0.21299999999999999</v>
      </c>
    </row>
    <row r="1296" spans="1:2" x14ac:dyDescent="0.2">
      <c r="A1296" s="6">
        <v>1700161</v>
      </c>
      <c r="B1296">
        <v>0.02</v>
      </c>
    </row>
    <row r="1297" spans="1:2" x14ac:dyDescent="0.2">
      <c r="A1297" s="6">
        <v>1700170</v>
      </c>
      <c r="B1297">
        <v>0.01</v>
      </c>
    </row>
    <row r="1298" spans="1:2" x14ac:dyDescent="0.2">
      <c r="A1298" s="6">
        <v>1700180</v>
      </c>
      <c r="B1298">
        <v>4.0000000000000001E-3</v>
      </c>
    </row>
    <row r="1299" spans="1:2" x14ac:dyDescent="0.2">
      <c r="A1299" s="6">
        <v>1700190</v>
      </c>
      <c r="B1299">
        <v>1.4999999999999999E-2</v>
      </c>
    </row>
    <row r="1300" spans="1:2" x14ac:dyDescent="0.2">
      <c r="A1300" s="6">
        <v>1700200</v>
      </c>
      <c r="B1300">
        <v>1.9E-2</v>
      </c>
    </row>
    <row r="1301" spans="1:2" x14ac:dyDescent="0.2">
      <c r="A1301" s="6">
        <v>1700210</v>
      </c>
      <c r="B1301">
        <v>0</v>
      </c>
    </row>
    <row r="1302" spans="1:2" x14ac:dyDescent="0.2">
      <c r="A1302" s="6">
        <v>1700220</v>
      </c>
      <c r="B1302">
        <v>0.11</v>
      </c>
    </row>
    <row r="1303" spans="1:2" x14ac:dyDescent="0.2">
      <c r="A1303" s="6">
        <v>1800010</v>
      </c>
      <c r="B1303">
        <v>0.06</v>
      </c>
    </row>
    <row r="1304" spans="1:2" x14ac:dyDescent="0.2">
      <c r="A1304" s="6">
        <v>1800020</v>
      </c>
      <c r="B1304">
        <v>8.4000000000000005E-2</v>
      </c>
    </row>
    <row r="1305" spans="1:2" x14ac:dyDescent="0.2">
      <c r="A1305" s="6">
        <v>1800030</v>
      </c>
      <c r="B1305">
        <v>0.40100000000000002</v>
      </c>
    </row>
    <row r="1306" spans="1:2" x14ac:dyDescent="0.2">
      <c r="A1306" s="6">
        <v>1800040</v>
      </c>
      <c r="B1306">
        <v>4.2000000000000003E-2</v>
      </c>
    </row>
    <row r="1307" spans="1:2" x14ac:dyDescent="0.2">
      <c r="A1307" s="6">
        <v>1800050</v>
      </c>
      <c r="B1307">
        <v>0.215</v>
      </c>
    </row>
    <row r="1308" spans="1:2" x14ac:dyDescent="0.2">
      <c r="A1308" s="6">
        <v>1800060</v>
      </c>
      <c r="B1308">
        <v>0.26400000000000001</v>
      </c>
    </row>
    <row r="1309" spans="1:2" x14ac:dyDescent="0.2">
      <c r="A1309" s="6">
        <v>1800070</v>
      </c>
      <c r="B1309">
        <v>0.33600000000000002</v>
      </c>
    </row>
    <row r="1310" spans="1:2" x14ac:dyDescent="0.2">
      <c r="A1310" s="6">
        <v>1800080</v>
      </c>
      <c r="B1310">
        <v>0.33800000000000002</v>
      </c>
    </row>
    <row r="1311" spans="1:2" x14ac:dyDescent="0.2">
      <c r="A1311" s="6">
        <v>1800090</v>
      </c>
      <c r="B1311">
        <v>0.34599999999999997</v>
      </c>
    </row>
    <row r="1312" spans="1:2" x14ac:dyDescent="0.2">
      <c r="A1312" s="6">
        <v>1800100</v>
      </c>
      <c r="B1312">
        <v>0.35599999999999998</v>
      </c>
    </row>
    <row r="1313" spans="1:2" x14ac:dyDescent="0.2">
      <c r="A1313" s="6">
        <v>1800110</v>
      </c>
      <c r="B1313">
        <v>0.42699999999999999</v>
      </c>
    </row>
    <row r="1314" spans="1:2" x14ac:dyDescent="0.2">
      <c r="A1314" s="6">
        <v>1800120</v>
      </c>
      <c r="B1314">
        <v>0.39300000000000002</v>
      </c>
    </row>
    <row r="1315" spans="1:2" x14ac:dyDescent="0.2">
      <c r="A1315" s="6">
        <v>1800130</v>
      </c>
      <c r="B1315">
        <v>0.26500000000000001</v>
      </c>
    </row>
    <row r="1316" spans="1:2" x14ac:dyDescent="0.2">
      <c r="A1316" s="6">
        <v>1800140</v>
      </c>
      <c r="B1316">
        <v>0.59199999999999997</v>
      </c>
    </row>
    <row r="1317" spans="1:2" x14ac:dyDescent="0.2">
      <c r="A1317" s="6">
        <v>1800150</v>
      </c>
      <c r="B1317">
        <v>0.54900000000000004</v>
      </c>
    </row>
    <row r="1318" spans="1:2" x14ac:dyDescent="0.2">
      <c r="A1318" s="6">
        <v>1800160</v>
      </c>
      <c r="B1318">
        <v>0.66800000000000004</v>
      </c>
    </row>
    <row r="1319" spans="1:2" x14ac:dyDescent="0.2">
      <c r="A1319" s="6">
        <v>1800170</v>
      </c>
      <c r="B1319">
        <v>0.30299999999999999</v>
      </c>
    </row>
    <row r="1320" spans="1:2" x14ac:dyDescent="0.2">
      <c r="A1320" s="6">
        <v>1800180</v>
      </c>
      <c r="B1320">
        <v>0.188</v>
      </c>
    </row>
    <row r="1321" spans="1:2" x14ac:dyDescent="0.2">
      <c r="A1321" s="6">
        <v>1800190</v>
      </c>
      <c r="B1321">
        <v>0.19</v>
      </c>
    </row>
    <row r="1322" spans="1:2" x14ac:dyDescent="0.2">
      <c r="A1322" s="6">
        <v>1800200</v>
      </c>
      <c r="B1322">
        <v>0</v>
      </c>
    </row>
    <row r="1323" spans="1:2" x14ac:dyDescent="0.2">
      <c r="A1323" s="6">
        <v>1800210</v>
      </c>
      <c r="B1323">
        <v>0.27600000000000002</v>
      </c>
    </row>
    <row r="1324" spans="1:2" x14ac:dyDescent="0.2">
      <c r="A1324" s="6">
        <v>1800220</v>
      </c>
      <c r="B1324">
        <v>0.33100000000000002</v>
      </c>
    </row>
    <row r="1325" spans="1:2" x14ac:dyDescent="0.2">
      <c r="A1325" s="6">
        <v>1800230</v>
      </c>
      <c r="B1325">
        <v>0.104</v>
      </c>
    </row>
    <row r="1326" spans="1:2" x14ac:dyDescent="0.2">
      <c r="A1326" s="6">
        <v>1800240</v>
      </c>
      <c r="B1326">
        <v>0.46100000000000002</v>
      </c>
    </row>
    <row r="1327" spans="1:2" x14ac:dyDescent="0.2">
      <c r="A1327" s="6">
        <v>1800250</v>
      </c>
      <c r="B1327">
        <v>0.28100000000000003</v>
      </c>
    </row>
    <row r="1328" spans="1:2" x14ac:dyDescent="0.2">
      <c r="A1328" s="6">
        <v>1800260</v>
      </c>
      <c r="B1328">
        <v>5.2999999999999999E-2</v>
      </c>
    </row>
    <row r="1329" spans="1:2" x14ac:dyDescent="0.2">
      <c r="A1329" s="6">
        <v>1800270</v>
      </c>
      <c r="B1329">
        <v>0.248</v>
      </c>
    </row>
    <row r="1330" spans="1:2" x14ac:dyDescent="0.2">
      <c r="A1330" s="6">
        <v>1800280</v>
      </c>
      <c r="B1330">
        <v>0.14799999999999999</v>
      </c>
    </row>
    <row r="1331" spans="1:2" x14ac:dyDescent="0.2">
      <c r="A1331" s="6">
        <v>1800290</v>
      </c>
      <c r="B1331">
        <v>0.17799999999999999</v>
      </c>
    </row>
    <row r="1332" spans="1:2" x14ac:dyDescent="0.2">
      <c r="A1332" s="6">
        <v>1800300</v>
      </c>
      <c r="B1332">
        <v>0.22600000000000001</v>
      </c>
    </row>
  </sheetData>
  <autoFilter ref="A1:B1332" xr:uid="{00000000-0009-0000-0000-000005000000}">
    <sortState xmlns:xlrd2="http://schemas.microsoft.com/office/spreadsheetml/2017/richdata2" ref="A2:B1332">
      <sortCondition ref="A1:A1332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229"/>
  <sheetViews>
    <sheetView workbookViewId="0">
      <selection activeCell="M29" sqref="M29"/>
    </sheetView>
  </sheetViews>
  <sheetFormatPr defaultRowHeight="12.75" x14ac:dyDescent="0.2"/>
  <sheetData>
    <row r="1" spans="1:14" x14ac:dyDescent="0.2">
      <c r="A1" s="1" t="s">
        <v>0</v>
      </c>
      <c r="B1" s="1" t="s">
        <v>1275</v>
      </c>
      <c r="C1" s="1" t="s">
        <v>1</v>
      </c>
      <c r="D1" s="1" t="s">
        <v>2</v>
      </c>
      <c r="E1" s="1" t="s">
        <v>1276</v>
      </c>
      <c r="F1" s="1" t="s">
        <v>1277</v>
      </c>
      <c r="G1" s="1" t="s">
        <v>1278</v>
      </c>
      <c r="H1" s="1" t="s">
        <v>1279</v>
      </c>
      <c r="I1" s="1" t="s">
        <v>1280</v>
      </c>
    </row>
    <row r="2" spans="1:14" x14ac:dyDescent="0.2">
      <c r="A2">
        <v>1315</v>
      </c>
      <c r="B2">
        <v>-1</v>
      </c>
      <c r="C2">
        <v>0</v>
      </c>
      <c r="D2" t="s">
        <v>1273</v>
      </c>
      <c r="E2">
        <v>0</v>
      </c>
      <c r="F2" t="s">
        <v>1274</v>
      </c>
      <c r="G2">
        <v>165940</v>
      </c>
      <c r="H2">
        <v>1128.18994140625</v>
      </c>
      <c r="I2">
        <v>0</v>
      </c>
    </row>
    <row r="3" spans="1:14" x14ac:dyDescent="0.2">
      <c r="A3">
        <v>1316</v>
      </c>
      <c r="B3">
        <v>-1</v>
      </c>
      <c r="C3">
        <v>0</v>
      </c>
      <c r="D3" t="s">
        <v>1273</v>
      </c>
      <c r="E3">
        <v>1</v>
      </c>
      <c r="F3" t="s">
        <v>1274</v>
      </c>
      <c r="G3">
        <v>43503</v>
      </c>
      <c r="H3">
        <v>377.00299072265625</v>
      </c>
      <c r="I3">
        <v>0</v>
      </c>
      <c r="M3" s="7">
        <v>1000010</v>
      </c>
      <c r="N3">
        <f>SUMIF($D$2:$D$1229,M3,$I$2:$I$1229)</f>
        <v>0.51274800641303142</v>
      </c>
    </row>
    <row r="4" spans="1:14" x14ac:dyDescent="0.2">
      <c r="A4">
        <v>1319</v>
      </c>
      <c r="B4">
        <v>0</v>
      </c>
      <c r="C4">
        <v>1</v>
      </c>
      <c r="D4" t="s">
        <v>22</v>
      </c>
      <c r="E4">
        <v>0</v>
      </c>
      <c r="F4" t="s">
        <v>1274</v>
      </c>
      <c r="G4">
        <v>165940</v>
      </c>
      <c r="H4">
        <v>1355.7900390625</v>
      </c>
      <c r="I4">
        <v>0.32042500376701355</v>
      </c>
      <c r="M4" s="7">
        <v>1000020</v>
      </c>
      <c r="N4">
        <f t="shared" ref="N4:N67" si="0">SUMIF($D$2:$D$1229,M4,$I$2:$I$1229)</f>
        <v>0.46097001433372498</v>
      </c>
    </row>
    <row r="5" spans="1:14" x14ac:dyDescent="0.2">
      <c r="A5">
        <v>1320</v>
      </c>
      <c r="B5">
        <v>0</v>
      </c>
      <c r="C5">
        <v>1</v>
      </c>
      <c r="D5" t="s">
        <v>22</v>
      </c>
      <c r="E5">
        <v>1</v>
      </c>
      <c r="F5" t="s">
        <v>1274</v>
      </c>
      <c r="G5">
        <v>43503</v>
      </c>
      <c r="H5">
        <v>813.76202392578125</v>
      </c>
      <c r="I5">
        <v>0.1923229992389679</v>
      </c>
      <c r="M5" s="7">
        <v>1000030</v>
      </c>
      <c r="N5">
        <f t="shared" si="0"/>
        <v>2.0136620383709669E-2</v>
      </c>
    </row>
    <row r="6" spans="1:14" x14ac:dyDescent="0.2">
      <c r="A6">
        <v>1321</v>
      </c>
      <c r="B6">
        <v>1</v>
      </c>
      <c r="C6">
        <v>2</v>
      </c>
      <c r="D6" t="s">
        <v>25</v>
      </c>
      <c r="E6">
        <v>0</v>
      </c>
      <c r="F6" t="s">
        <v>1274</v>
      </c>
      <c r="G6">
        <v>165940</v>
      </c>
      <c r="H6">
        <v>1710.27001953125</v>
      </c>
      <c r="I6">
        <v>0.46097001433372498</v>
      </c>
      <c r="M6" s="7">
        <v>1000040</v>
      </c>
      <c r="N6">
        <f t="shared" si="0"/>
        <v>0.35141000151634216</v>
      </c>
    </row>
    <row r="7" spans="1:14" x14ac:dyDescent="0.2">
      <c r="A7">
        <v>1322</v>
      </c>
      <c r="B7">
        <v>2</v>
      </c>
      <c r="C7">
        <v>3</v>
      </c>
      <c r="D7" t="s">
        <v>26</v>
      </c>
      <c r="E7">
        <v>0</v>
      </c>
      <c r="F7" t="s">
        <v>1274</v>
      </c>
      <c r="G7">
        <v>165940</v>
      </c>
      <c r="H7">
        <v>325.90200805664063</v>
      </c>
      <c r="I7">
        <v>1.4884100295603275E-2</v>
      </c>
      <c r="M7" s="7">
        <v>1000050</v>
      </c>
      <c r="N7">
        <f t="shared" si="0"/>
        <v>0.30726799368858337</v>
      </c>
    </row>
    <row r="8" spans="1:14" x14ac:dyDescent="0.2">
      <c r="A8">
        <v>1323</v>
      </c>
      <c r="B8">
        <v>2</v>
      </c>
      <c r="C8">
        <v>3</v>
      </c>
      <c r="D8" t="s">
        <v>26</v>
      </c>
      <c r="E8">
        <v>1</v>
      </c>
      <c r="F8" t="s">
        <v>1274</v>
      </c>
      <c r="G8">
        <v>43503</v>
      </c>
      <c r="H8">
        <v>115.00900268554688</v>
      </c>
      <c r="I8">
        <v>5.2525200881063938E-3</v>
      </c>
      <c r="M8" s="7">
        <v>1000060</v>
      </c>
      <c r="N8">
        <f t="shared" si="0"/>
        <v>0.44211599230766296</v>
      </c>
    </row>
    <row r="9" spans="1:14" x14ac:dyDescent="0.2">
      <c r="A9">
        <v>1324</v>
      </c>
      <c r="B9">
        <v>3</v>
      </c>
      <c r="C9">
        <v>4</v>
      </c>
      <c r="D9" t="s">
        <v>28</v>
      </c>
      <c r="E9">
        <v>0</v>
      </c>
      <c r="F9" t="s">
        <v>1274</v>
      </c>
      <c r="G9">
        <v>165940</v>
      </c>
      <c r="H9">
        <v>33.073299407958984</v>
      </c>
      <c r="I9">
        <v>0.35141000151634216</v>
      </c>
      <c r="M9" s="7">
        <v>1000070</v>
      </c>
      <c r="N9">
        <f t="shared" si="0"/>
        <v>0.20813499391078949</v>
      </c>
    </row>
    <row r="10" spans="1:14" x14ac:dyDescent="0.2">
      <c r="A10">
        <v>1325</v>
      </c>
      <c r="B10">
        <v>4</v>
      </c>
      <c r="C10">
        <v>5</v>
      </c>
      <c r="D10" t="s">
        <v>29</v>
      </c>
      <c r="E10">
        <v>0</v>
      </c>
      <c r="F10" t="s">
        <v>1274</v>
      </c>
      <c r="G10">
        <v>165940</v>
      </c>
      <c r="H10">
        <v>82.75579833984375</v>
      </c>
      <c r="I10">
        <v>0.30726799368858337</v>
      </c>
      <c r="M10" s="7">
        <v>1000080</v>
      </c>
      <c r="N10">
        <f t="shared" si="0"/>
        <v>0.5080220103263855</v>
      </c>
    </row>
    <row r="11" spans="1:14" x14ac:dyDescent="0.2">
      <c r="A11">
        <v>1326</v>
      </c>
      <c r="B11">
        <v>5</v>
      </c>
      <c r="C11">
        <v>6</v>
      </c>
      <c r="D11" t="s">
        <v>30</v>
      </c>
      <c r="E11">
        <v>0</v>
      </c>
      <c r="F11" t="s">
        <v>1274</v>
      </c>
      <c r="G11">
        <v>165940</v>
      </c>
      <c r="H11">
        <v>28.644699096679688</v>
      </c>
      <c r="I11">
        <v>0.44211599230766296</v>
      </c>
      <c r="M11" s="7">
        <v>1000090</v>
      </c>
      <c r="N11">
        <f t="shared" si="0"/>
        <v>0.29696899652481079</v>
      </c>
    </row>
    <row r="12" spans="1:14" x14ac:dyDescent="0.2">
      <c r="A12">
        <v>1327</v>
      </c>
      <c r="B12">
        <v>6</v>
      </c>
      <c r="C12">
        <v>7</v>
      </c>
      <c r="D12" t="s">
        <v>31</v>
      </c>
      <c r="E12">
        <v>0</v>
      </c>
      <c r="F12" t="s">
        <v>1274</v>
      </c>
      <c r="G12">
        <v>165940</v>
      </c>
      <c r="H12">
        <v>32.719699859619141</v>
      </c>
      <c r="I12">
        <v>0.20813499391078949</v>
      </c>
      <c r="M12" s="7">
        <v>1000100</v>
      </c>
      <c r="N12">
        <f t="shared" si="0"/>
        <v>0.30880698561668396</v>
      </c>
    </row>
    <row r="13" spans="1:14" x14ac:dyDescent="0.2">
      <c r="A13">
        <v>1328</v>
      </c>
      <c r="B13">
        <v>7</v>
      </c>
      <c r="C13">
        <v>8</v>
      </c>
      <c r="D13" t="s">
        <v>32</v>
      </c>
      <c r="E13">
        <v>0</v>
      </c>
      <c r="F13" t="s">
        <v>1274</v>
      </c>
      <c r="G13">
        <v>165940</v>
      </c>
      <c r="H13">
        <v>210.53399658203125</v>
      </c>
      <c r="I13">
        <v>0.5080220103263855</v>
      </c>
      <c r="M13" s="7">
        <v>1000110</v>
      </c>
      <c r="N13">
        <f t="shared" si="0"/>
        <v>0.17257000505924225</v>
      </c>
    </row>
    <row r="14" spans="1:14" x14ac:dyDescent="0.2">
      <c r="A14">
        <v>1329</v>
      </c>
      <c r="B14">
        <v>8</v>
      </c>
      <c r="C14">
        <v>9</v>
      </c>
      <c r="D14" t="s">
        <v>33</v>
      </c>
      <c r="E14">
        <v>0</v>
      </c>
      <c r="F14" t="s">
        <v>1274</v>
      </c>
      <c r="G14">
        <v>165940</v>
      </c>
      <c r="H14">
        <v>107.20400238037109</v>
      </c>
      <c r="I14">
        <v>0.29696899652481079</v>
      </c>
      <c r="M14" s="7">
        <v>1000120</v>
      </c>
      <c r="N14">
        <f t="shared" si="0"/>
        <v>0.30250900983810425</v>
      </c>
    </row>
    <row r="15" spans="1:14" x14ac:dyDescent="0.2">
      <c r="A15">
        <v>1330</v>
      </c>
      <c r="B15">
        <v>9</v>
      </c>
      <c r="C15">
        <v>10</v>
      </c>
      <c r="D15" t="s">
        <v>34</v>
      </c>
      <c r="E15">
        <v>0</v>
      </c>
      <c r="F15" t="s">
        <v>1274</v>
      </c>
      <c r="G15">
        <v>165940</v>
      </c>
      <c r="H15">
        <v>41.422100067138672</v>
      </c>
      <c r="I15">
        <v>0.30880698561668396</v>
      </c>
      <c r="M15" s="7">
        <v>1000130</v>
      </c>
      <c r="N15">
        <f t="shared" si="0"/>
        <v>0.49204099178314209</v>
      </c>
    </row>
    <row r="16" spans="1:14" x14ac:dyDescent="0.2">
      <c r="A16">
        <v>1331</v>
      </c>
      <c r="B16">
        <v>10</v>
      </c>
      <c r="C16">
        <v>11</v>
      </c>
      <c r="D16" t="s">
        <v>35</v>
      </c>
      <c r="E16">
        <v>0</v>
      </c>
      <c r="F16" t="s">
        <v>1274</v>
      </c>
      <c r="G16">
        <v>165940</v>
      </c>
      <c r="H16">
        <v>32.103500366210938</v>
      </c>
      <c r="I16">
        <v>0.17257000505924225</v>
      </c>
      <c r="M16" s="7">
        <v>1000140</v>
      </c>
      <c r="N16">
        <f t="shared" si="0"/>
        <v>0.33767899870872498</v>
      </c>
    </row>
    <row r="17" spans="1:14" x14ac:dyDescent="0.2">
      <c r="A17">
        <v>1332</v>
      </c>
      <c r="B17">
        <v>11</v>
      </c>
      <c r="C17">
        <v>12</v>
      </c>
      <c r="D17" t="s">
        <v>36</v>
      </c>
      <c r="E17">
        <v>0</v>
      </c>
      <c r="F17" t="s">
        <v>1274</v>
      </c>
      <c r="G17">
        <v>165940</v>
      </c>
      <c r="H17">
        <v>30.506500244140625</v>
      </c>
      <c r="I17">
        <v>0.30250900983810425</v>
      </c>
      <c r="M17" s="7">
        <v>1000150</v>
      </c>
      <c r="N17">
        <f t="shared" si="0"/>
        <v>0.18772999942302704</v>
      </c>
    </row>
    <row r="18" spans="1:14" x14ac:dyDescent="0.2">
      <c r="A18">
        <v>1333</v>
      </c>
      <c r="B18">
        <v>12</v>
      </c>
      <c r="C18">
        <v>13</v>
      </c>
      <c r="D18" t="s">
        <v>37</v>
      </c>
      <c r="E18">
        <v>0</v>
      </c>
      <c r="F18" t="s">
        <v>1274</v>
      </c>
      <c r="G18">
        <v>165940</v>
      </c>
      <c r="H18">
        <v>53.052799224853516</v>
      </c>
      <c r="I18">
        <v>0.49204099178314209</v>
      </c>
      <c r="M18" s="7">
        <v>1000160</v>
      </c>
      <c r="N18">
        <f t="shared" si="0"/>
        <v>3.3582601696252823E-2</v>
      </c>
    </row>
    <row r="19" spans="1:14" x14ac:dyDescent="0.2">
      <c r="A19">
        <v>1334</v>
      </c>
      <c r="B19">
        <v>13</v>
      </c>
      <c r="C19">
        <v>14</v>
      </c>
      <c r="D19" t="s">
        <v>38</v>
      </c>
      <c r="E19">
        <v>0</v>
      </c>
      <c r="F19" t="s">
        <v>1274</v>
      </c>
      <c r="G19">
        <v>165940</v>
      </c>
      <c r="H19">
        <v>77.053199768066406</v>
      </c>
      <c r="I19">
        <v>0.33767899870872498</v>
      </c>
      <c r="M19" s="7">
        <v>1000170</v>
      </c>
      <c r="N19">
        <f t="shared" si="0"/>
        <v>0.17888599634170532</v>
      </c>
    </row>
    <row r="20" spans="1:14" x14ac:dyDescent="0.2">
      <c r="A20">
        <v>1335</v>
      </c>
      <c r="B20">
        <v>14</v>
      </c>
      <c r="C20">
        <v>15</v>
      </c>
      <c r="D20" t="s">
        <v>39</v>
      </c>
      <c r="E20">
        <v>0</v>
      </c>
      <c r="F20" t="s">
        <v>1274</v>
      </c>
      <c r="G20">
        <v>165940</v>
      </c>
      <c r="H20">
        <v>85.314002990722656</v>
      </c>
      <c r="I20">
        <v>0.18772999942302704</v>
      </c>
      <c r="M20" s="7">
        <v>1000180</v>
      </c>
      <c r="N20">
        <f t="shared" si="0"/>
        <v>0.43287500739097595</v>
      </c>
    </row>
    <row r="21" spans="1:14" x14ac:dyDescent="0.2">
      <c r="A21">
        <v>1336</v>
      </c>
      <c r="B21">
        <v>15</v>
      </c>
      <c r="C21">
        <v>16</v>
      </c>
      <c r="D21" t="s">
        <v>40</v>
      </c>
      <c r="E21">
        <v>0</v>
      </c>
      <c r="F21" t="s">
        <v>1274</v>
      </c>
      <c r="G21">
        <v>165940</v>
      </c>
      <c r="H21">
        <v>5.4534401893615723</v>
      </c>
      <c r="I21">
        <v>3.3582601696252823E-2</v>
      </c>
      <c r="M21" s="7">
        <v>1000190</v>
      </c>
      <c r="N21">
        <f t="shared" si="0"/>
        <v>0.37621200084686279</v>
      </c>
    </row>
    <row r="22" spans="1:14" x14ac:dyDescent="0.2">
      <c r="A22">
        <v>1337</v>
      </c>
      <c r="B22">
        <v>16</v>
      </c>
      <c r="C22">
        <v>17</v>
      </c>
      <c r="D22" t="s">
        <v>41</v>
      </c>
      <c r="E22">
        <v>0</v>
      </c>
      <c r="F22" t="s">
        <v>1274</v>
      </c>
      <c r="G22">
        <v>165940</v>
      </c>
      <c r="H22">
        <v>94.930702209472656</v>
      </c>
      <c r="I22">
        <v>0.17888599634170532</v>
      </c>
      <c r="M22" s="7">
        <v>1000200</v>
      </c>
      <c r="N22">
        <f t="shared" si="0"/>
        <v>0.44937199354171753</v>
      </c>
    </row>
    <row r="23" spans="1:14" x14ac:dyDescent="0.2">
      <c r="A23">
        <v>1338</v>
      </c>
      <c r="B23">
        <v>17</v>
      </c>
      <c r="C23">
        <v>18</v>
      </c>
      <c r="D23" t="s">
        <v>42</v>
      </c>
      <c r="E23">
        <v>0</v>
      </c>
      <c r="F23" t="s">
        <v>1274</v>
      </c>
      <c r="G23">
        <v>165940</v>
      </c>
      <c r="H23">
        <v>191.00700378417969</v>
      </c>
      <c r="I23">
        <v>0.43287500739097595</v>
      </c>
      <c r="M23" s="7">
        <v>1000210</v>
      </c>
      <c r="N23">
        <f t="shared" si="0"/>
        <v>5.8093201369047165E-2</v>
      </c>
    </row>
    <row r="24" spans="1:14" x14ac:dyDescent="0.2">
      <c r="A24">
        <v>1339</v>
      </c>
      <c r="B24">
        <v>18</v>
      </c>
      <c r="C24">
        <v>19</v>
      </c>
      <c r="D24" t="s">
        <v>43</v>
      </c>
      <c r="E24">
        <v>0</v>
      </c>
      <c r="F24" t="s">
        <v>1274</v>
      </c>
      <c r="G24">
        <v>165940</v>
      </c>
      <c r="H24">
        <v>44.175998687744141</v>
      </c>
      <c r="I24">
        <v>0.37621200084686279</v>
      </c>
      <c r="M24" s="7">
        <v>1000220</v>
      </c>
      <c r="N24">
        <f t="shared" si="0"/>
        <v>0.25394299626350403</v>
      </c>
    </row>
    <row r="25" spans="1:14" x14ac:dyDescent="0.2">
      <c r="A25">
        <v>1340</v>
      </c>
      <c r="B25">
        <v>19</v>
      </c>
      <c r="C25">
        <v>20</v>
      </c>
      <c r="D25" t="s">
        <v>44</v>
      </c>
      <c r="E25">
        <v>0</v>
      </c>
      <c r="F25" t="s">
        <v>1274</v>
      </c>
      <c r="G25">
        <v>165940</v>
      </c>
      <c r="H25">
        <v>356.9639892578125</v>
      </c>
      <c r="I25">
        <v>0.44937199354171753</v>
      </c>
      <c r="M25" s="7">
        <v>1000230</v>
      </c>
      <c r="N25">
        <f t="shared" si="0"/>
        <v>0.44971698522567749</v>
      </c>
    </row>
    <row r="26" spans="1:14" x14ac:dyDescent="0.2">
      <c r="A26">
        <v>1341</v>
      </c>
      <c r="B26">
        <v>20</v>
      </c>
      <c r="C26">
        <v>21</v>
      </c>
      <c r="D26" t="s">
        <v>45</v>
      </c>
      <c r="E26">
        <v>0</v>
      </c>
      <c r="F26" t="s">
        <v>1274</v>
      </c>
      <c r="G26">
        <v>165940</v>
      </c>
      <c r="H26">
        <v>17.80940055847168</v>
      </c>
      <c r="I26">
        <v>5.8093201369047165E-2</v>
      </c>
      <c r="M26" s="7">
        <v>1000240</v>
      </c>
      <c r="N26">
        <f t="shared" si="0"/>
        <v>0.4126180112361908</v>
      </c>
    </row>
    <row r="27" spans="1:14" x14ac:dyDescent="0.2">
      <c r="A27">
        <v>1342</v>
      </c>
      <c r="B27">
        <v>21</v>
      </c>
      <c r="C27">
        <v>22</v>
      </c>
      <c r="D27" t="s">
        <v>46</v>
      </c>
      <c r="E27">
        <v>0</v>
      </c>
      <c r="F27" t="s">
        <v>1274</v>
      </c>
      <c r="G27">
        <v>165940</v>
      </c>
      <c r="H27">
        <v>108.22699737548828</v>
      </c>
      <c r="I27">
        <v>0.25394299626350403</v>
      </c>
      <c r="M27" s="7">
        <v>1000250</v>
      </c>
      <c r="N27">
        <f t="shared" si="0"/>
        <v>0.34823000431060791</v>
      </c>
    </row>
    <row r="28" spans="1:14" x14ac:dyDescent="0.2">
      <c r="A28">
        <v>1343</v>
      </c>
      <c r="B28">
        <v>22</v>
      </c>
      <c r="C28">
        <v>23</v>
      </c>
      <c r="D28" t="s">
        <v>47</v>
      </c>
      <c r="E28">
        <v>0</v>
      </c>
      <c r="F28" t="s">
        <v>1274</v>
      </c>
      <c r="G28">
        <v>165940</v>
      </c>
      <c r="H28">
        <v>122.927001953125</v>
      </c>
      <c r="I28">
        <v>0.44971698522567749</v>
      </c>
      <c r="M28" s="7">
        <v>1000260</v>
      </c>
      <c r="N28">
        <f t="shared" si="0"/>
        <v>0.21540600061416626</v>
      </c>
    </row>
    <row r="29" spans="1:14" x14ac:dyDescent="0.2">
      <c r="A29">
        <v>1344</v>
      </c>
      <c r="B29">
        <v>23</v>
      </c>
      <c r="C29">
        <v>24</v>
      </c>
      <c r="D29" t="s">
        <v>48</v>
      </c>
      <c r="E29">
        <v>0</v>
      </c>
      <c r="F29" t="s">
        <v>1274</v>
      </c>
      <c r="G29">
        <v>165940</v>
      </c>
      <c r="H29">
        <v>72.350997924804688</v>
      </c>
      <c r="I29">
        <v>0.4126180112361908</v>
      </c>
      <c r="M29" s="7">
        <v>1000270</v>
      </c>
      <c r="N29">
        <f t="shared" si="0"/>
        <v>1.1582800187170506E-2</v>
      </c>
    </row>
    <row r="30" spans="1:14" x14ac:dyDescent="0.2">
      <c r="A30">
        <v>1345</v>
      </c>
      <c r="B30">
        <v>24</v>
      </c>
      <c r="C30">
        <v>25</v>
      </c>
      <c r="D30" t="s">
        <v>49</v>
      </c>
      <c r="E30">
        <v>0</v>
      </c>
      <c r="F30" t="s">
        <v>1274</v>
      </c>
      <c r="G30">
        <v>165940</v>
      </c>
      <c r="H30">
        <v>108.37400054931641</v>
      </c>
      <c r="I30">
        <v>0.34823000431060791</v>
      </c>
      <c r="M30" s="7">
        <v>1000280</v>
      </c>
      <c r="N30">
        <f t="shared" si="0"/>
        <v>0.43640801310539246</v>
      </c>
    </row>
    <row r="31" spans="1:14" x14ac:dyDescent="0.2">
      <c r="A31">
        <v>1346</v>
      </c>
      <c r="B31">
        <v>25</v>
      </c>
      <c r="C31">
        <v>26</v>
      </c>
      <c r="D31" t="s">
        <v>50</v>
      </c>
      <c r="E31">
        <v>0</v>
      </c>
      <c r="F31" t="s">
        <v>1274</v>
      </c>
      <c r="G31">
        <v>165940</v>
      </c>
      <c r="H31">
        <v>235.75300598144531</v>
      </c>
      <c r="I31">
        <v>0.21540600061416626</v>
      </c>
      <c r="M31" s="7">
        <v>1000290</v>
      </c>
      <c r="N31">
        <f t="shared" si="0"/>
        <v>0.39230400323867798</v>
      </c>
    </row>
    <row r="32" spans="1:14" x14ac:dyDescent="0.2">
      <c r="A32">
        <v>1347</v>
      </c>
      <c r="B32">
        <v>26</v>
      </c>
      <c r="C32">
        <v>27</v>
      </c>
      <c r="D32" t="s">
        <v>51</v>
      </c>
      <c r="E32">
        <v>0</v>
      </c>
      <c r="F32" t="s">
        <v>1274</v>
      </c>
      <c r="G32">
        <v>165940</v>
      </c>
      <c r="H32">
        <v>4.4037399291992188</v>
      </c>
      <c r="I32">
        <v>1.1582800187170506E-2</v>
      </c>
      <c r="M32" s="7">
        <v>1000300</v>
      </c>
      <c r="N32">
        <f t="shared" si="0"/>
        <v>0.34044799208641052</v>
      </c>
    </row>
    <row r="33" spans="1:14" x14ac:dyDescent="0.2">
      <c r="A33">
        <v>1348</v>
      </c>
      <c r="B33">
        <v>27</v>
      </c>
      <c r="C33">
        <v>28</v>
      </c>
      <c r="D33" t="s">
        <v>52</v>
      </c>
      <c r="E33">
        <v>0</v>
      </c>
      <c r="F33" t="s">
        <v>1274</v>
      </c>
      <c r="G33">
        <v>165940</v>
      </c>
      <c r="H33">
        <v>268.34698486328125</v>
      </c>
      <c r="I33">
        <v>0.43640801310539246</v>
      </c>
      <c r="M33" s="7">
        <v>1000310</v>
      </c>
      <c r="N33">
        <f t="shared" si="0"/>
        <v>0.35276401042938232</v>
      </c>
    </row>
    <row r="34" spans="1:14" x14ac:dyDescent="0.2">
      <c r="A34">
        <v>1349</v>
      </c>
      <c r="B34">
        <v>28</v>
      </c>
      <c r="C34">
        <v>29</v>
      </c>
      <c r="D34" t="s">
        <v>53</v>
      </c>
      <c r="E34">
        <v>0</v>
      </c>
      <c r="F34" t="s">
        <v>1274</v>
      </c>
      <c r="G34">
        <v>165940</v>
      </c>
      <c r="H34">
        <v>113.01999664306641</v>
      </c>
      <c r="I34">
        <v>0.39230400323867798</v>
      </c>
      <c r="M34" s="7">
        <v>1000320</v>
      </c>
      <c r="N34">
        <f t="shared" si="0"/>
        <v>0.55376172762134956</v>
      </c>
    </row>
    <row r="35" spans="1:14" x14ac:dyDescent="0.2">
      <c r="A35">
        <v>1350</v>
      </c>
      <c r="B35">
        <v>29</v>
      </c>
      <c r="C35">
        <v>30</v>
      </c>
      <c r="D35" t="s">
        <v>54</v>
      </c>
      <c r="E35">
        <v>0</v>
      </c>
      <c r="F35" t="s">
        <v>1274</v>
      </c>
      <c r="G35">
        <v>165940</v>
      </c>
      <c r="H35">
        <v>53.507801055908203</v>
      </c>
      <c r="I35">
        <v>0.34044799208641052</v>
      </c>
      <c r="M35" s="7">
        <v>1000330</v>
      </c>
      <c r="N35">
        <f t="shared" si="0"/>
        <v>0.61569702625274658</v>
      </c>
    </row>
    <row r="36" spans="1:14" x14ac:dyDescent="0.2">
      <c r="A36">
        <v>1351</v>
      </c>
      <c r="B36">
        <v>30</v>
      </c>
      <c r="C36">
        <v>31</v>
      </c>
      <c r="D36" t="s">
        <v>55</v>
      </c>
      <c r="E36">
        <v>0</v>
      </c>
      <c r="F36" t="s">
        <v>1274</v>
      </c>
      <c r="G36">
        <v>165940</v>
      </c>
      <c r="H36">
        <v>96.961997985839844</v>
      </c>
      <c r="I36">
        <v>0.35276401042938232</v>
      </c>
      <c r="M36" s="7">
        <v>1000340</v>
      </c>
      <c r="N36">
        <f t="shared" si="0"/>
        <v>0.58539497852325439</v>
      </c>
    </row>
    <row r="37" spans="1:14" x14ac:dyDescent="0.2">
      <c r="A37">
        <v>1354</v>
      </c>
      <c r="B37">
        <v>31</v>
      </c>
      <c r="C37">
        <v>32</v>
      </c>
      <c r="D37" t="s">
        <v>56</v>
      </c>
      <c r="E37">
        <v>0</v>
      </c>
      <c r="F37" t="s">
        <v>1274</v>
      </c>
      <c r="G37">
        <v>165940</v>
      </c>
      <c r="H37">
        <v>365.29000854492188</v>
      </c>
      <c r="I37">
        <v>0.55375099182128906</v>
      </c>
      <c r="M37" s="7">
        <v>1000350</v>
      </c>
      <c r="N37">
        <f t="shared" si="0"/>
        <v>0.62795400619506836</v>
      </c>
    </row>
    <row r="38" spans="1:14" x14ac:dyDescent="0.2">
      <c r="A38">
        <v>1355</v>
      </c>
      <c r="B38">
        <v>32</v>
      </c>
      <c r="C38">
        <v>33</v>
      </c>
      <c r="D38" t="s">
        <v>57</v>
      </c>
      <c r="E38">
        <v>0</v>
      </c>
      <c r="F38" t="s">
        <v>1274</v>
      </c>
      <c r="G38">
        <v>165940</v>
      </c>
      <c r="H38">
        <v>138.67900085449219</v>
      </c>
      <c r="I38">
        <v>0.61569702625274658</v>
      </c>
      <c r="M38" s="7">
        <v>1000360</v>
      </c>
      <c r="N38">
        <f t="shared" si="0"/>
        <v>0.5421350106872822</v>
      </c>
    </row>
    <row r="39" spans="1:14" x14ac:dyDescent="0.2">
      <c r="A39">
        <v>1356</v>
      </c>
      <c r="B39">
        <v>33</v>
      </c>
      <c r="C39">
        <v>34</v>
      </c>
      <c r="D39" t="s">
        <v>58</v>
      </c>
      <c r="E39">
        <v>0</v>
      </c>
      <c r="F39" t="s">
        <v>1274</v>
      </c>
      <c r="G39">
        <v>165940</v>
      </c>
      <c r="H39">
        <v>95.749496459960938</v>
      </c>
      <c r="I39">
        <v>0.58539497852325439</v>
      </c>
      <c r="M39" s="7">
        <v>1000370</v>
      </c>
      <c r="N39">
        <f t="shared" si="0"/>
        <v>0.53959518246541904</v>
      </c>
    </row>
    <row r="40" spans="1:14" x14ac:dyDescent="0.2">
      <c r="A40">
        <v>1357</v>
      </c>
      <c r="B40">
        <v>34</v>
      </c>
      <c r="C40">
        <v>35</v>
      </c>
      <c r="D40" t="s">
        <v>59</v>
      </c>
      <c r="E40">
        <v>1</v>
      </c>
      <c r="F40" t="s">
        <v>1274</v>
      </c>
      <c r="G40">
        <v>43503</v>
      </c>
      <c r="H40">
        <v>478.7869873046875</v>
      </c>
      <c r="I40">
        <v>0.62795400619506836</v>
      </c>
      <c r="M40" s="7">
        <v>1000380</v>
      </c>
      <c r="N40">
        <f t="shared" si="0"/>
        <v>0.39578598737716675</v>
      </c>
    </row>
    <row r="41" spans="1:14" x14ac:dyDescent="0.2">
      <c r="A41">
        <v>1360</v>
      </c>
      <c r="B41">
        <v>35</v>
      </c>
      <c r="C41">
        <v>36</v>
      </c>
      <c r="D41" t="s">
        <v>60</v>
      </c>
      <c r="E41">
        <v>0</v>
      </c>
      <c r="F41" t="s">
        <v>1274</v>
      </c>
      <c r="G41">
        <v>165940</v>
      </c>
      <c r="H41">
        <v>3592.8798828125</v>
      </c>
      <c r="I41">
        <v>0.54213500022888184</v>
      </c>
      <c r="M41" s="7">
        <v>1000381</v>
      </c>
      <c r="N41">
        <f t="shared" si="0"/>
        <v>0.55474197864532471</v>
      </c>
    </row>
    <row r="42" spans="1:14" x14ac:dyDescent="0.2">
      <c r="A42">
        <v>1361</v>
      </c>
      <c r="B42">
        <v>36</v>
      </c>
      <c r="C42">
        <v>37</v>
      </c>
      <c r="D42" t="s">
        <v>61</v>
      </c>
      <c r="E42">
        <v>0</v>
      </c>
      <c r="F42" t="s">
        <v>1274</v>
      </c>
      <c r="G42">
        <v>165940</v>
      </c>
      <c r="H42">
        <v>297.14801025390625</v>
      </c>
      <c r="I42">
        <v>0.53959500789642334</v>
      </c>
      <c r="M42" s="7">
        <v>1000390</v>
      </c>
      <c r="N42">
        <f t="shared" si="0"/>
        <v>0.62779098749160767</v>
      </c>
    </row>
    <row r="43" spans="1:14" x14ac:dyDescent="0.2">
      <c r="A43">
        <v>1362</v>
      </c>
      <c r="B43">
        <v>37</v>
      </c>
      <c r="C43">
        <v>38</v>
      </c>
      <c r="D43" t="s">
        <v>62</v>
      </c>
      <c r="E43">
        <v>0</v>
      </c>
      <c r="F43" t="s">
        <v>1274</v>
      </c>
      <c r="G43">
        <v>165940</v>
      </c>
      <c r="H43">
        <v>882.6619873046875</v>
      </c>
      <c r="I43">
        <v>0.39578598737716675</v>
      </c>
      <c r="M43" s="7">
        <v>1000400</v>
      </c>
      <c r="N43">
        <f t="shared" si="0"/>
        <v>0.47990098595619202</v>
      </c>
    </row>
    <row r="44" spans="1:14" x14ac:dyDescent="0.2">
      <c r="A44">
        <v>1363</v>
      </c>
      <c r="B44">
        <v>38</v>
      </c>
      <c r="C44">
        <v>39</v>
      </c>
      <c r="D44" t="s">
        <v>63</v>
      </c>
      <c r="E44">
        <v>0</v>
      </c>
      <c r="F44" t="s">
        <v>1274</v>
      </c>
      <c r="G44">
        <v>165940</v>
      </c>
      <c r="H44">
        <v>1436.1099853515625</v>
      </c>
      <c r="I44">
        <v>0.55474197864532471</v>
      </c>
      <c r="M44" s="7">
        <v>1000410</v>
      </c>
      <c r="N44">
        <f t="shared" si="0"/>
        <v>0.55181902647018433</v>
      </c>
    </row>
    <row r="45" spans="1:14" x14ac:dyDescent="0.2">
      <c r="A45">
        <v>1364</v>
      </c>
      <c r="B45">
        <v>39</v>
      </c>
      <c r="C45">
        <v>40</v>
      </c>
      <c r="D45" t="s">
        <v>64</v>
      </c>
      <c r="E45">
        <v>0</v>
      </c>
      <c r="F45" t="s">
        <v>1274</v>
      </c>
      <c r="G45">
        <v>165940</v>
      </c>
      <c r="H45">
        <v>4116.2001953125</v>
      </c>
      <c r="I45">
        <v>0.62779098749160767</v>
      </c>
      <c r="M45" s="7">
        <v>1000420</v>
      </c>
      <c r="N45">
        <f t="shared" si="0"/>
        <v>0.54037302732467651</v>
      </c>
    </row>
    <row r="46" spans="1:14" x14ac:dyDescent="0.2">
      <c r="A46">
        <v>1365</v>
      </c>
      <c r="B46">
        <v>40</v>
      </c>
      <c r="C46">
        <v>41</v>
      </c>
      <c r="D46" t="s">
        <v>65</v>
      </c>
      <c r="E46">
        <v>0</v>
      </c>
      <c r="F46" t="s">
        <v>1274</v>
      </c>
      <c r="G46">
        <v>165940</v>
      </c>
      <c r="H46">
        <v>236.04200744628906</v>
      </c>
      <c r="I46">
        <v>0.47990098595619202</v>
      </c>
      <c r="M46" s="7">
        <v>1000430</v>
      </c>
      <c r="N46">
        <f t="shared" si="0"/>
        <v>0.5073850154876709</v>
      </c>
    </row>
    <row r="47" spans="1:14" x14ac:dyDescent="0.2">
      <c r="A47">
        <v>1366</v>
      </c>
      <c r="B47">
        <v>41</v>
      </c>
      <c r="C47">
        <v>42</v>
      </c>
      <c r="D47" t="s">
        <v>66</v>
      </c>
      <c r="E47">
        <v>0</v>
      </c>
      <c r="F47" t="s">
        <v>1274</v>
      </c>
      <c r="G47">
        <v>165940</v>
      </c>
      <c r="H47">
        <v>69.36810302734375</v>
      </c>
      <c r="I47">
        <v>0.55181902647018433</v>
      </c>
      <c r="M47" s="7">
        <v>1000440</v>
      </c>
      <c r="N47">
        <f t="shared" si="0"/>
        <v>0.54050701856613159</v>
      </c>
    </row>
    <row r="48" spans="1:14" x14ac:dyDescent="0.2">
      <c r="A48">
        <v>1367</v>
      </c>
      <c r="B48">
        <v>42</v>
      </c>
      <c r="C48">
        <v>43</v>
      </c>
      <c r="D48" t="s">
        <v>67</v>
      </c>
      <c r="E48">
        <v>1</v>
      </c>
      <c r="F48" t="s">
        <v>1274</v>
      </c>
      <c r="G48">
        <v>43503</v>
      </c>
      <c r="H48">
        <v>87.027000427246094</v>
      </c>
      <c r="I48">
        <v>0.54037302732467651</v>
      </c>
      <c r="M48" s="7">
        <v>1000450</v>
      </c>
      <c r="N48">
        <f t="shared" si="0"/>
        <v>0.66191399097442627</v>
      </c>
    </row>
    <row r="49" spans="1:14" x14ac:dyDescent="0.2">
      <c r="A49">
        <v>1368</v>
      </c>
      <c r="B49">
        <v>43</v>
      </c>
      <c r="C49">
        <v>44</v>
      </c>
      <c r="D49" t="s">
        <v>68</v>
      </c>
      <c r="E49">
        <v>1</v>
      </c>
      <c r="F49" t="s">
        <v>1274</v>
      </c>
      <c r="G49">
        <v>43503</v>
      </c>
      <c r="H49">
        <v>192.06300354003906</v>
      </c>
      <c r="I49">
        <v>0.5073850154876709</v>
      </c>
      <c r="M49" s="7">
        <v>1000460</v>
      </c>
      <c r="N49">
        <f t="shared" si="0"/>
        <v>0.4503529965877533</v>
      </c>
    </row>
    <row r="50" spans="1:14" x14ac:dyDescent="0.2">
      <c r="A50">
        <v>1369</v>
      </c>
      <c r="B50">
        <v>44</v>
      </c>
      <c r="C50">
        <v>45</v>
      </c>
      <c r="D50" t="s">
        <v>69</v>
      </c>
      <c r="E50">
        <v>1</v>
      </c>
      <c r="F50" t="s">
        <v>1274</v>
      </c>
      <c r="G50">
        <v>43503</v>
      </c>
      <c r="H50">
        <v>101.11000061035156</v>
      </c>
      <c r="I50">
        <v>0.54050701856613159</v>
      </c>
      <c r="M50" s="7">
        <v>1000470</v>
      </c>
      <c r="N50">
        <f t="shared" si="0"/>
        <v>0.49123600125312805</v>
      </c>
    </row>
    <row r="51" spans="1:14" x14ac:dyDescent="0.2">
      <c r="A51">
        <v>1370</v>
      </c>
      <c r="B51">
        <v>45</v>
      </c>
      <c r="C51">
        <v>46</v>
      </c>
      <c r="D51" t="s">
        <v>70</v>
      </c>
      <c r="E51">
        <v>1</v>
      </c>
      <c r="F51" t="s">
        <v>1274</v>
      </c>
      <c r="G51">
        <v>43503</v>
      </c>
      <c r="H51">
        <v>333.447998046875</v>
      </c>
      <c r="I51">
        <v>0.66191399097442627</v>
      </c>
      <c r="M51" s="7">
        <v>1000480</v>
      </c>
      <c r="N51">
        <f t="shared" si="0"/>
        <v>0.63427698612213135</v>
      </c>
    </row>
    <row r="52" spans="1:14" x14ac:dyDescent="0.2">
      <c r="A52">
        <v>1371</v>
      </c>
      <c r="B52">
        <v>46</v>
      </c>
      <c r="C52">
        <v>47</v>
      </c>
      <c r="D52" t="s">
        <v>71</v>
      </c>
      <c r="E52">
        <v>1</v>
      </c>
      <c r="F52" t="s">
        <v>1274</v>
      </c>
      <c r="G52">
        <v>43503</v>
      </c>
      <c r="H52">
        <v>236.90400695800781</v>
      </c>
      <c r="I52">
        <v>0.4503529965877533</v>
      </c>
      <c r="M52" s="7">
        <v>1000490</v>
      </c>
      <c r="N52">
        <f t="shared" si="0"/>
        <v>0.58295100927352905</v>
      </c>
    </row>
    <row r="53" spans="1:14" x14ac:dyDescent="0.2">
      <c r="A53">
        <v>1372</v>
      </c>
      <c r="B53">
        <v>47</v>
      </c>
      <c r="C53">
        <v>48</v>
      </c>
      <c r="D53" t="s">
        <v>72</v>
      </c>
      <c r="E53">
        <v>1</v>
      </c>
      <c r="F53" t="s">
        <v>1274</v>
      </c>
      <c r="G53">
        <v>43503</v>
      </c>
      <c r="H53">
        <v>308.2449951171875</v>
      </c>
      <c r="I53">
        <v>0.49123600125312805</v>
      </c>
      <c r="M53" s="7">
        <v>1000500</v>
      </c>
      <c r="N53">
        <f t="shared" si="0"/>
        <v>0.48890599608421326</v>
      </c>
    </row>
    <row r="54" spans="1:14" x14ac:dyDescent="0.2">
      <c r="A54">
        <v>1373</v>
      </c>
      <c r="B54">
        <v>48</v>
      </c>
      <c r="C54">
        <v>49</v>
      </c>
      <c r="D54" t="s">
        <v>73</v>
      </c>
      <c r="E54">
        <v>1</v>
      </c>
      <c r="F54" t="s">
        <v>1274</v>
      </c>
      <c r="G54">
        <v>43503</v>
      </c>
      <c r="H54">
        <v>433.70498657226563</v>
      </c>
      <c r="I54">
        <v>0.63427698612213135</v>
      </c>
      <c r="M54" s="7">
        <v>1000510</v>
      </c>
      <c r="N54">
        <f t="shared" si="0"/>
        <v>0.57755500078201294</v>
      </c>
    </row>
    <row r="55" spans="1:14" x14ac:dyDescent="0.2">
      <c r="A55">
        <v>1374</v>
      </c>
      <c r="B55">
        <v>49</v>
      </c>
      <c r="C55">
        <v>50</v>
      </c>
      <c r="D55" t="s">
        <v>74</v>
      </c>
      <c r="E55">
        <v>1</v>
      </c>
      <c r="F55" t="s">
        <v>1274</v>
      </c>
      <c r="G55">
        <v>43503</v>
      </c>
      <c r="H55">
        <v>408.66299438476563</v>
      </c>
      <c r="I55">
        <v>0.58295100927352905</v>
      </c>
      <c r="M55" s="7">
        <v>1000520</v>
      </c>
      <c r="N55">
        <f t="shared" si="0"/>
        <v>0.60008299350738525</v>
      </c>
    </row>
    <row r="56" spans="1:14" x14ac:dyDescent="0.2">
      <c r="A56">
        <v>1375</v>
      </c>
      <c r="B56">
        <v>50</v>
      </c>
      <c r="C56">
        <v>51</v>
      </c>
      <c r="D56" t="s">
        <v>75</v>
      </c>
      <c r="E56">
        <v>1</v>
      </c>
      <c r="F56" t="s">
        <v>1274</v>
      </c>
      <c r="G56">
        <v>43503</v>
      </c>
      <c r="H56">
        <v>437.12899780273438</v>
      </c>
      <c r="I56">
        <v>0.48890599608421326</v>
      </c>
      <c r="M56" s="7">
        <v>1000530</v>
      </c>
      <c r="N56">
        <f t="shared" si="0"/>
        <v>0.25321498513221741</v>
      </c>
    </row>
    <row r="57" spans="1:14" x14ac:dyDescent="0.2">
      <c r="A57">
        <v>1376</v>
      </c>
      <c r="B57">
        <v>51</v>
      </c>
      <c r="C57">
        <v>52</v>
      </c>
      <c r="D57" t="s">
        <v>76</v>
      </c>
      <c r="E57">
        <v>1</v>
      </c>
      <c r="F57" t="s">
        <v>1274</v>
      </c>
      <c r="G57">
        <v>43503</v>
      </c>
      <c r="H57">
        <v>108.18699645996094</v>
      </c>
      <c r="I57">
        <v>0.57755500078201294</v>
      </c>
      <c r="M57" s="7">
        <v>1000540</v>
      </c>
      <c r="N57">
        <f t="shared" si="0"/>
        <v>0.23778299987316132</v>
      </c>
    </row>
    <row r="58" spans="1:14" x14ac:dyDescent="0.2">
      <c r="A58">
        <v>1377</v>
      </c>
      <c r="B58">
        <v>52</v>
      </c>
      <c r="C58">
        <v>53</v>
      </c>
      <c r="D58" t="s">
        <v>77</v>
      </c>
      <c r="E58">
        <v>0</v>
      </c>
      <c r="F58" t="s">
        <v>1274</v>
      </c>
      <c r="G58">
        <v>165940</v>
      </c>
      <c r="H58">
        <v>216.36399841308594</v>
      </c>
      <c r="I58">
        <v>0.60008299350738525</v>
      </c>
      <c r="M58" s="7">
        <v>1000550</v>
      </c>
      <c r="N58">
        <f t="shared" si="0"/>
        <v>0.47783100605010986</v>
      </c>
    </row>
    <row r="59" spans="1:14" x14ac:dyDescent="0.2">
      <c r="A59">
        <v>1378</v>
      </c>
      <c r="B59">
        <v>53</v>
      </c>
      <c r="C59">
        <v>54</v>
      </c>
      <c r="D59" t="s">
        <v>78</v>
      </c>
      <c r="E59">
        <v>0</v>
      </c>
      <c r="F59" t="s">
        <v>1274</v>
      </c>
      <c r="G59">
        <v>165940</v>
      </c>
      <c r="H59">
        <v>194.26100158691406</v>
      </c>
      <c r="I59">
        <v>0.25321498513221741</v>
      </c>
      <c r="M59" s="7">
        <v>1000560</v>
      </c>
      <c r="N59">
        <f t="shared" si="0"/>
        <v>0.32909899950027466</v>
      </c>
    </row>
    <row r="60" spans="1:14" x14ac:dyDescent="0.2">
      <c r="A60">
        <v>1379</v>
      </c>
      <c r="B60">
        <v>54</v>
      </c>
      <c r="C60">
        <v>55</v>
      </c>
      <c r="D60" t="s">
        <v>79</v>
      </c>
      <c r="E60">
        <v>0</v>
      </c>
      <c r="F60" t="s">
        <v>1274</v>
      </c>
      <c r="G60">
        <v>165940</v>
      </c>
      <c r="H60">
        <v>115.98899841308594</v>
      </c>
      <c r="I60">
        <v>0.23778299987316132</v>
      </c>
      <c r="M60" s="7">
        <v>1000570</v>
      </c>
      <c r="N60">
        <f t="shared" si="0"/>
        <v>0.38761898875236511</v>
      </c>
    </row>
    <row r="61" spans="1:14" x14ac:dyDescent="0.2">
      <c r="A61">
        <v>1380</v>
      </c>
      <c r="B61">
        <v>55</v>
      </c>
      <c r="C61">
        <v>56</v>
      </c>
      <c r="D61" t="s">
        <v>80</v>
      </c>
      <c r="E61">
        <v>0</v>
      </c>
      <c r="F61" t="s">
        <v>1274</v>
      </c>
      <c r="G61">
        <v>165940</v>
      </c>
      <c r="H61">
        <v>73.093299865722656</v>
      </c>
      <c r="I61">
        <v>0.47783100605010986</v>
      </c>
      <c r="M61" s="7">
        <v>1000580</v>
      </c>
      <c r="N61">
        <f t="shared" si="0"/>
        <v>0.25833401083946228</v>
      </c>
    </row>
    <row r="62" spans="1:14" x14ac:dyDescent="0.2">
      <c r="A62">
        <v>1381</v>
      </c>
      <c r="B62">
        <v>56</v>
      </c>
      <c r="C62">
        <v>57</v>
      </c>
      <c r="D62" t="s">
        <v>81</v>
      </c>
      <c r="E62">
        <v>0</v>
      </c>
      <c r="F62" t="s">
        <v>1274</v>
      </c>
      <c r="G62">
        <v>165940</v>
      </c>
      <c r="H62">
        <v>267.74899291992188</v>
      </c>
      <c r="I62">
        <v>0.32909899950027466</v>
      </c>
      <c r="M62" s="7">
        <v>1000590</v>
      </c>
      <c r="N62">
        <f t="shared" si="0"/>
        <v>0.24144700169563293</v>
      </c>
    </row>
    <row r="63" spans="1:14" x14ac:dyDescent="0.2">
      <c r="A63">
        <v>1382</v>
      </c>
      <c r="B63">
        <v>57</v>
      </c>
      <c r="C63">
        <v>58</v>
      </c>
      <c r="D63" t="s">
        <v>82</v>
      </c>
      <c r="E63">
        <v>0</v>
      </c>
      <c r="F63" t="s">
        <v>1274</v>
      </c>
      <c r="G63">
        <v>165940</v>
      </c>
      <c r="H63">
        <v>62.150501251220703</v>
      </c>
      <c r="I63">
        <v>0.38761898875236511</v>
      </c>
      <c r="M63" s="7">
        <v>1000600</v>
      </c>
      <c r="N63">
        <f t="shared" si="0"/>
        <v>8.6870096623897552E-2</v>
      </c>
    </row>
    <row r="64" spans="1:14" x14ac:dyDescent="0.2">
      <c r="A64">
        <v>1383</v>
      </c>
      <c r="B64">
        <v>58</v>
      </c>
      <c r="C64">
        <v>59</v>
      </c>
      <c r="D64" t="s">
        <v>83</v>
      </c>
      <c r="E64">
        <v>0</v>
      </c>
      <c r="F64" t="s">
        <v>1274</v>
      </c>
      <c r="G64">
        <v>165940</v>
      </c>
      <c r="H64">
        <v>64.476997375488281</v>
      </c>
      <c r="I64">
        <v>0.25833401083946228</v>
      </c>
      <c r="M64" s="7">
        <v>1000610</v>
      </c>
      <c r="N64">
        <f t="shared" si="0"/>
        <v>0.48176801204681396</v>
      </c>
    </row>
    <row r="65" spans="1:14" x14ac:dyDescent="0.2">
      <c r="A65">
        <v>1384</v>
      </c>
      <c r="B65">
        <v>59</v>
      </c>
      <c r="C65">
        <v>60</v>
      </c>
      <c r="D65" t="s">
        <v>84</v>
      </c>
      <c r="E65">
        <v>0</v>
      </c>
      <c r="F65" t="s">
        <v>1274</v>
      </c>
      <c r="G65">
        <v>165940</v>
      </c>
      <c r="H65">
        <v>128.15400695800781</v>
      </c>
      <c r="I65">
        <v>0.24144700169563293</v>
      </c>
      <c r="M65" s="7">
        <v>1000620</v>
      </c>
      <c r="N65">
        <f t="shared" si="0"/>
        <v>0.25997599959373474</v>
      </c>
    </row>
    <row r="66" spans="1:14" x14ac:dyDescent="0.2">
      <c r="A66">
        <v>1385</v>
      </c>
      <c r="B66">
        <v>60</v>
      </c>
      <c r="C66">
        <v>61</v>
      </c>
      <c r="D66" t="s">
        <v>85</v>
      </c>
      <c r="E66">
        <v>0</v>
      </c>
      <c r="F66" t="s">
        <v>1274</v>
      </c>
      <c r="G66">
        <v>165940</v>
      </c>
      <c r="H66">
        <v>6.9609899520874023</v>
      </c>
      <c r="I66">
        <v>8.6870096623897552E-2</v>
      </c>
      <c r="M66" s="7">
        <v>1000630</v>
      </c>
      <c r="N66">
        <f t="shared" si="0"/>
        <v>0.45274201035499573</v>
      </c>
    </row>
    <row r="67" spans="1:14" x14ac:dyDescent="0.2">
      <c r="A67">
        <v>1386</v>
      </c>
      <c r="B67">
        <v>61</v>
      </c>
      <c r="C67">
        <v>62</v>
      </c>
      <c r="D67" t="s">
        <v>86</v>
      </c>
      <c r="E67">
        <v>0</v>
      </c>
      <c r="F67" t="s">
        <v>1274</v>
      </c>
      <c r="G67">
        <v>165940</v>
      </c>
      <c r="H67">
        <v>175.593994140625</v>
      </c>
      <c r="I67">
        <v>0.48176801204681396</v>
      </c>
      <c r="M67" s="7">
        <v>1000640</v>
      </c>
      <c r="N67">
        <f t="shared" si="0"/>
        <v>0.54591000080108643</v>
      </c>
    </row>
    <row r="68" spans="1:14" x14ac:dyDescent="0.2">
      <c r="A68">
        <v>1387</v>
      </c>
      <c r="B68">
        <v>62</v>
      </c>
      <c r="C68">
        <v>63</v>
      </c>
      <c r="D68" t="s">
        <v>87</v>
      </c>
      <c r="E68">
        <v>0</v>
      </c>
      <c r="F68" t="s">
        <v>1274</v>
      </c>
      <c r="G68">
        <v>165940</v>
      </c>
      <c r="H68">
        <v>47.120601654052734</v>
      </c>
      <c r="I68">
        <v>0.25997599959373474</v>
      </c>
      <c r="M68" s="7">
        <v>1000650</v>
      </c>
      <c r="N68">
        <f t="shared" ref="N68:N131" si="1">SUMIF($D$2:$D$1229,M68,$I$2:$I$1229)</f>
        <v>8.8484898209571838E-2</v>
      </c>
    </row>
    <row r="69" spans="1:14" x14ac:dyDescent="0.2">
      <c r="A69">
        <v>1388</v>
      </c>
      <c r="B69">
        <v>63</v>
      </c>
      <c r="C69">
        <v>64</v>
      </c>
      <c r="D69" t="s">
        <v>88</v>
      </c>
      <c r="E69">
        <v>0</v>
      </c>
      <c r="F69" t="s">
        <v>1274</v>
      </c>
      <c r="G69">
        <v>165940</v>
      </c>
      <c r="H69">
        <v>229.16600036621094</v>
      </c>
      <c r="I69">
        <v>0.45274201035499573</v>
      </c>
      <c r="M69" s="7">
        <v>1000660</v>
      </c>
      <c r="N69">
        <f t="shared" si="1"/>
        <v>0.18125300109386444</v>
      </c>
    </row>
    <row r="70" spans="1:14" x14ac:dyDescent="0.2">
      <c r="A70">
        <v>1389</v>
      </c>
      <c r="B70">
        <v>64</v>
      </c>
      <c r="C70">
        <v>65</v>
      </c>
      <c r="D70" t="s">
        <v>89</v>
      </c>
      <c r="E70">
        <v>0</v>
      </c>
      <c r="F70" t="s">
        <v>1274</v>
      </c>
      <c r="G70">
        <v>165940</v>
      </c>
      <c r="H70">
        <v>301.4849853515625</v>
      </c>
      <c r="I70">
        <v>0.54591000080108643</v>
      </c>
      <c r="M70" s="7">
        <v>1000670</v>
      </c>
      <c r="N70">
        <f t="shared" si="1"/>
        <v>0.56794601678848267</v>
      </c>
    </row>
    <row r="71" spans="1:14" x14ac:dyDescent="0.2">
      <c r="A71">
        <v>1390</v>
      </c>
      <c r="B71">
        <v>65</v>
      </c>
      <c r="C71">
        <v>66</v>
      </c>
      <c r="D71" t="s">
        <v>90</v>
      </c>
      <c r="E71">
        <v>0</v>
      </c>
      <c r="F71" t="s">
        <v>1274</v>
      </c>
      <c r="G71">
        <v>165940</v>
      </c>
      <c r="H71">
        <v>19.344400405883789</v>
      </c>
      <c r="I71">
        <v>8.8484898209571838E-2</v>
      </c>
      <c r="M71" s="7">
        <v>1000680</v>
      </c>
      <c r="N71">
        <f t="shared" si="1"/>
        <v>0.6767200231552124</v>
      </c>
    </row>
    <row r="72" spans="1:14" x14ac:dyDescent="0.2">
      <c r="A72">
        <v>1391</v>
      </c>
      <c r="B72">
        <v>66</v>
      </c>
      <c r="C72">
        <v>67</v>
      </c>
      <c r="D72" t="s">
        <v>91</v>
      </c>
      <c r="E72">
        <v>0</v>
      </c>
      <c r="F72" t="s">
        <v>1274</v>
      </c>
      <c r="G72">
        <v>165940</v>
      </c>
      <c r="H72">
        <v>33.881401062011719</v>
      </c>
      <c r="I72">
        <v>0.18125300109386444</v>
      </c>
      <c r="M72" s="7">
        <v>1000690</v>
      </c>
      <c r="N72">
        <f t="shared" si="1"/>
        <v>0.55846101045608521</v>
      </c>
    </row>
    <row r="73" spans="1:14" x14ac:dyDescent="0.2">
      <c r="A73">
        <v>1392</v>
      </c>
      <c r="B73">
        <v>67</v>
      </c>
      <c r="C73">
        <v>68</v>
      </c>
      <c r="D73" t="s">
        <v>92</v>
      </c>
      <c r="E73">
        <v>0</v>
      </c>
      <c r="F73" t="s">
        <v>1274</v>
      </c>
      <c r="G73">
        <v>165940</v>
      </c>
      <c r="H73">
        <v>100.00399780273438</v>
      </c>
      <c r="I73">
        <v>0.56794601678848267</v>
      </c>
      <c r="M73" s="7">
        <v>1000700</v>
      </c>
      <c r="N73">
        <f t="shared" si="1"/>
        <v>0.35074999928474426</v>
      </c>
    </row>
    <row r="74" spans="1:14" x14ac:dyDescent="0.2">
      <c r="A74">
        <v>1393</v>
      </c>
      <c r="B74">
        <v>68</v>
      </c>
      <c r="C74">
        <v>69</v>
      </c>
      <c r="D74" t="s">
        <v>93</v>
      </c>
      <c r="E74">
        <v>0</v>
      </c>
      <c r="F74" t="s">
        <v>1274</v>
      </c>
      <c r="G74">
        <v>165940</v>
      </c>
      <c r="H74">
        <v>106.24700164794922</v>
      </c>
      <c r="I74">
        <v>0.6767200231552124</v>
      </c>
      <c r="M74" s="7">
        <v>1000710</v>
      </c>
      <c r="N74">
        <f t="shared" si="1"/>
        <v>0.17235599458217621</v>
      </c>
    </row>
    <row r="75" spans="1:14" x14ac:dyDescent="0.2">
      <c r="A75">
        <v>1394</v>
      </c>
      <c r="B75">
        <v>69</v>
      </c>
      <c r="C75">
        <v>70</v>
      </c>
      <c r="D75" t="s">
        <v>94</v>
      </c>
      <c r="E75">
        <v>0</v>
      </c>
      <c r="F75" t="s">
        <v>1274</v>
      </c>
      <c r="G75">
        <v>165940</v>
      </c>
      <c r="H75">
        <v>155.25999450683594</v>
      </c>
      <c r="I75">
        <v>0.55846101045608521</v>
      </c>
      <c r="M75" s="7">
        <v>1000720</v>
      </c>
      <c r="N75">
        <f t="shared" si="1"/>
        <v>0.24470899999141693</v>
      </c>
    </row>
    <row r="76" spans="1:14" x14ac:dyDescent="0.2">
      <c r="A76">
        <v>1395</v>
      </c>
      <c r="B76">
        <v>70</v>
      </c>
      <c r="C76">
        <v>71</v>
      </c>
      <c r="D76" t="s">
        <v>95</v>
      </c>
      <c r="E76">
        <v>0</v>
      </c>
      <c r="F76" t="s">
        <v>1274</v>
      </c>
      <c r="G76">
        <v>165940</v>
      </c>
      <c r="H76">
        <v>127.05799865722656</v>
      </c>
      <c r="I76">
        <v>0.35074999928474426</v>
      </c>
      <c r="M76" s="7">
        <v>1000730</v>
      </c>
      <c r="N76">
        <f t="shared" si="1"/>
        <v>0.48086199164390564</v>
      </c>
    </row>
    <row r="77" spans="1:14" x14ac:dyDescent="0.2">
      <c r="A77">
        <v>1396</v>
      </c>
      <c r="B77">
        <v>71</v>
      </c>
      <c r="C77">
        <v>72</v>
      </c>
      <c r="D77" t="s">
        <v>96</v>
      </c>
      <c r="E77">
        <v>0</v>
      </c>
      <c r="F77" t="s">
        <v>1274</v>
      </c>
      <c r="G77">
        <v>165940</v>
      </c>
      <c r="H77">
        <v>75.682098388671875</v>
      </c>
      <c r="I77">
        <v>0.17235599458217621</v>
      </c>
      <c r="M77" s="7">
        <v>1000740</v>
      </c>
      <c r="N77">
        <f t="shared" si="1"/>
        <v>0.2006320059299469</v>
      </c>
    </row>
    <row r="78" spans="1:14" x14ac:dyDescent="0.2">
      <c r="A78">
        <v>1397</v>
      </c>
      <c r="B78">
        <v>72</v>
      </c>
      <c r="C78">
        <v>73</v>
      </c>
      <c r="D78" t="s">
        <v>97</v>
      </c>
      <c r="E78">
        <v>0</v>
      </c>
      <c r="F78" t="s">
        <v>1274</v>
      </c>
      <c r="G78">
        <v>165940</v>
      </c>
      <c r="H78">
        <v>269.92498779296875</v>
      </c>
      <c r="I78">
        <v>0.24470899999141693</v>
      </c>
      <c r="M78" s="7">
        <v>1000750</v>
      </c>
      <c r="N78">
        <f t="shared" si="1"/>
        <v>0.37709799408912659</v>
      </c>
    </row>
    <row r="79" spans="1:14" x14ac:dyDescent="0.2">
      <c r="A79">
        <v>1398</v>
      </c>
      <c r="B79">
        <v>73</v>
      </c>
      <c r="C79">
        <v>74</v>
      </c>
      <c r="D79" t="s">
        <v>98</v>
      </c>
      <c r="E79">
        <v>0</v>
      </c>
      <c r="F79" t="s">
        <v>1274</v>
      </c>
      <c r="G79">
        <v>165940</v>
      </c>
      <c r="H79">
        <v>49.729801177978516</v>
      </c>
      <c r="I79">
        <v>0.48086199164390564</v>
      </c>
      <c r="M79" s="7">
        <v>1000760</v>
      </c>
      <c r="N79">
        <f t="shared" si="1"/>
        <v>0.124890998005867</v>
      </c>
    </row>
    <row r="80" spans="1:14" x14ac:dyDescent="0.2">
      <c r="A80">
        <v>1399</v>
      </c>
      <c r="B80">
        <v>74</v>
      </c>
      <c r="C80">
        <v>75</v>
      </c>
      <c r="D80" t="s">
        <v>99</v>
      </c>
      <c r="E80">
        <v>0</v>
      </c>
      <c r="F80" t="s">
        <v>1274</v>
      </c>
      <c r="G80">
        <v>165940</v>
      </c>
      <c r="H80">
        <v>209.18899536132813</v>
      </c>
      <c r="I80">
        <v>0.2006320059299469</v>
      </c>
      <c r="M80" s="7">
        <v>1000770</v>
      </c>
      <c r="N80">
        <f t="shared" si="1"/>
        <v>0.25508499145507813</v>
      </c>
    </row>
    <row r="81" spans="1:14" x14ac:dyDescent="0.2">
      <c r="A81">
        <v>1400</v>
      </c>
      <c r="B81">
        <v>75</v>
      </c>
      <c r="C81">
        <v>76</v>
      </c>
      <c r="D81" t="s">
        <v>100</v>
      </c>
      <c r="E81">
        <v>0</v>
      </c>
      <c r="F81" t="s">
        <v>1274</v>
      </c>
      <c r="G81">
        <v>165940</v>
      </c>
      <c r="H81">
        <v>117.21499633789063</v>
      </c>
      <c r="I81">
        <v>0.37709799408912659</v>
      </c>
      <c r="M81" s="7">
        <v>1000780</v>
      </c>
      <c r="N81">
        <f t="shared" si="1"/>
        <v>0.41647899150848389</v>
      </c>
    </row>
    <row r="82" spans="1:14" x14ac:dyDescent="0.2">
      <c r="A82">
        <v>1401</v>
      </c>
      <c r="B82">
        <v>76</v>
      </c>
      <c r="C82">
        <v>77</v>
      </c>
      <c r="D82" t="s">
        <v>101</v>
      </c>
      <c r="E82">
        <v>0</v>
      </c>
      <c r="F82" t="s">
        <v>1274</v>
      </c>
      <c r="G82">
        <v>165940</v>
      </c>
      <c r="H82">
        <v>9.9221296310424805</v>
      </c>
      <c r="I82">
        <v>0.124890998005867</v>
      </c>
      <c r="M82" s="7">
        <v>1000790</v>
      </c>
      <c r="N82">
        <f t="shared" si="1"/>
        <v>5.4669901728630066E-2</v>
      </c>
    </row>
    <row r="83" spans="1:14" x14ac:dyDescent="0.2">
      <c r="A83">
        <v>1402</v>
      </c>
      <c r="B83">
        <v>77</v>
      </c>
      <c r="C83">
        <v>78</v>
      </c>
      <c r="D83" t="s">
        <v>102</v>
      </c>
      <c r="E83">
        <v>0</v>
      </c>
      <c r="F83" t="s">
        <v>1274</v>
      </c>
      <c r="G83">
        <v>165940</v>
      </c>
      <c r="H83">
        <v>25.927299499511719</v>
      </c>
      <c r="I83">
        <v>0.25508499145507813</v>
      </c>
      <c r="M83" s="7">
        <v>1000800</v>
      </c>
      <c r="N83">
        <f t="shared" si="1"/>
        <v>0.34018298983573914</v>
      </c>
    </row>
    <row r="84" spans="1:14" x14ac:dyDescent="0.2">
      <c r="A84">
        <v>1403</v>
      </c>
      <c r="B84">
        <v>78</v>
      </c>
      <c r="C84">
        <v>79</v>
      </c>
      <c r="D84" t="s">
        <v>103</v>
      </c>
      <c r="E84">
        <v>0</v>
      </c>
      <c r="F84" t="s">
        <v>1274</v>
      </c>
      <c r="G84">
        <v>165940</v>
      </c>
      <c r="H84">
        <v>93.083099365234375</v>
      </c>
      <c r="I84">
        <v>0.41647899150848389</v>
      </c>
      <c r="M84" s="7">
        <v>1000810</v>
      </c>
      <c r="N84">
        <f t="shared" si="1"/>
        <v>0.34357601404190063</v>
      </c>
    </row>
    <row r="85" spans="1:14" x14ac:dyDescent="0.2">
      <c r="A85">
        <v>1404</v>
      </c>
      <c r="B85">
        <v>79</v>
      </c>
      <c r="C85">
        <v>80</v>
      </c>
      <c r="D85" t="s">
        <v>104</v>
      </c>
      <c r="E85">
        <v>0</v>
      </c>
      <c r="F85" t="s">
        <v>1274</v>
      </c>
      <c r="G85">
        <v>165940</v>
      </c>
      <c r="H85">
        <v>5.1944599151611328</v>
      </c>
      <c r="I85">
        <v>5.4669901728630066E-2</v>
      </c>
      <c r="M85" s="7">
        <v>1000820</v>
      </c>
      <c r="N85">
        <f t="shared" si="1"/>
        <v>0.44753700494766235</v>
      </c>
    </row>
    <row r="86" spans="1:14" x14ac:dyDescent="0.2">
      <c r="A86">
        <v>1405</v>
      </c>
      <c r="B86">
        <v>80</v>
      </c>
      <c r="C86">
        <v>81</v>
      </c>
      <c r="D86" t="s">
        <v>105</v>
      </c>
      <c r="E86">
        <v>0</v>
      </c>
      <c r="F86" t="s">
        <v>1274</v>
      </c>
      <c r="G86">
        <v>165940</v>
      </c>
      <c r="H86">
        <v>42.708900451660156</v>
      </c>
      <c r="I86">
        <v>0.34018298983573914</v>
      </c>
      <c r="M86" s="7">
        <v>1000830</v>
      </c>
      <c r="N86">
        <f t="shared" si="1"/>
        <v>0.48900800943374634</v>
      </c>
    </row>
    <row r="87" spans="1:14" x14ac:dyDescent="0.2">
      <c r="A87">
        <v>1406</v>
      </c>
      <c r="B87">
        <v>81</v>
      </c>
      <c r="C87">
        <v>82</v>
      </c>
      <c r="D87" t="s">
        <v>106</v>
      </c>
      <c r="E87">
        <v>0</v>
      </c>
      <c r="F87" t="s">
        <v>1274</v>
      </c>
      <c r="G87">
        <v>165940</v>
      </c>
      <c r="H87">
        <v>133.13200378417969</v>
      </c>
      <c r="I87">
        <v>0.34357601404190063</v>
      </c>
      <c r="M87" s="7">
        <v>1000840</v>
      </c>
      <c r="N87">
        <f t="shared" si="1"/>
        <v>0.37358400225639343</v>
      </c>
    </row>
    <row r="88" spans="1:14" x14ac:dyDescent="0.2">
      <c r="A88">
        <v>1407</v>
      </c>
      <c r="B88">
        <v>82</v>
      </c>
      <c r="C88">
        <v>83</v>
      </c>
      <c r="D88" t="s">
        <v>107</v>
      </c>
      <c r="E88">
        <v>0</v>
      </c>
      <c r="F88" t="s">
        <v>1274</v>
      </c>
      <c r="G88">
        <v>165940</v>
      </c>
      <c r="H88">
        <v>227.75900268554688</v>
      </c>
      <c r="I88">
        <v>0.44753700494766235</v>
      </c>
      <c r="M88" s="7">
        <v>1000850</v>
      </c>
      <c r="N88">
        <f t="shared" si="1"/>
        <v>0.48936599493026733</v>
      </c>
    </row>
    <row r="89" spans="1:14" x14ac:dyDescent="0.2">
      <c r="A89">
        <v>1408</v>
      </c>
      <c r="B89">
        <v>83</v>
      </c>
      <c r="C89">
        <v>84</v>
      </c>
      <c r="D89" t="s">
        <v>108</v>
      </c>
      <c r="E89">
        <v>0</v>
      </c>
      <c r="F89" t="s">
        <v>1274</v>
      </c>
      <c r="G89">
        <v>165940</v>
      </c>
      <c r="H89">
        <v>107.28600311279297</v>
      </c>
      <c r="I89">
        <v>0.48900800943374634</v>
      </c>
      <c r="M89" s="7">
        <v>1000860</v>
      </c>
      <c r="N89">
        <f t="shared" si="1"/>
        <v>0.61319202184677124</v>
      </c>
    </row>
    <row r="90" spans="1:14" x14ac:dyDescent="0.2">
      <c r="A90">
        <v>1409</v>
      </c>
      <c r="B90">
        <v>84</v>
      </c>
      <c r="C90">
        <v>85</v>
      </c>
      <c r="D90" t="s">
        <v>109</v>
      </c>
      <c r="E90">
        <v>0</v>
      </c>
      <c r="F90" t="s">
        <v>1274</v>
      </c>
      <c r="G90">
        <v>165940</v>
      </c>
      <c r="H90">
        <v>51.403701782226563</v>
      </c>
      <c r="I90">
        <v>0.37358400225639343</v>
      </c>
      <c r="M90" s="7">
        <v>1000870</v>
      </c>
      <c r="N90">
        <f t="shared" si="1"/>
        <v>0.64696699380874634</v>
      </c>
    </row>
    <row r="91" spans="1:14" x14ac:dyDescent="0.2">
      <c r="A91">
        <v>1410</v>
      </c>
      <c r="B91">
        <v>85</v>
      </c>
      <c r="C91">
        <v>86</v>
      </c>
      <c r="D91" t="s">
        <v>110</v>
      </c>
      <c r="E91">
        <v>0</v>
      </c>
      <c r="F91" t="s">
        <v>1274</v>
      </c>
      <c r="G91">
        <v>165940</v>
      </c>
      <c r="H91">
        <v>155.11000061035156</v>
      </c>
      <c r="I91">
        <v>0.48936599493026733</v>
      </c>
      <c r="M91" s="7">
        <v>1000880</v>
      </c>
      <c r="N91">
        <f t="shared" si="1"/>
        <v>0.47149500250816345</v>
      </c>
    </row>
    <row r="92" spans="1:14" x14ac:dyDescent="0.2">
      <c r="A92">
        <v>1411</v>
      </c>
      <c r="B92">
        <v>86</v>
      </c>
      <c r="C92">
        <v>87</v>
      </c>
      <c r="D92" t="s">
        <v>111</v>
      </c>
      <c r="E92">
        <v>0</v>
      </c>
      <c r="F92" t="s">
        <v>1274</v>
      </c>
      <c r="G92">
        <v>165940</v>
      </c>
      <c r="H92">
        <v>224.11000061035156</v>
      </c>
      <c r="I92">
        <v>0.61319202184677124</v>
      </c>
      <c r="M92" s="7">
        <v>1000890</v>
      </c>
      <c r="N92">
        <f t="shared" si="1"/>
        <v>0.49050599336624146</v>
      </c>
    </row>
    <row r="93" spans="1:14" x14ac:dyDescent="0.2">
      <c r="A93">
        <v>1412</v>
      </c>
      <c r="B93">
        <v>87</v>
      </c>
      <c r="C93">
        <v>88</v>
      </c>
      <c r="D93" t="s">
        <v>112</v>
      </c>
      <c r="E93">
        <v>0</v>
      </c>
      <c r="F93" t="s">
        <v>1274</v>
      </c>
      <c r="G93">
        <v>165940</v>
      </c>
      <c r="H93">
        <v>54.021099090576172</v>
      </c>
      <c r="I93">
        <v>0.64696699380874634</v>
      </c>
      <c r="M93" s="7">
        <v>1000900</v>
      </c>
      <c r="N93">
        <f t="shared" si="1"/>
        <v>0.37606298923492432</v>
      </c>
    </row>
    <row r="94" spans="1:14" x14ac:dyDescent="0.2">
      <c r="A94">
        <v>1413</v>
      </c>
      <c r="B94">
        <v>88</v>
      </c>
      <c r="C94">
        <v>89</v>
      </c>
      <c r="D94" t="s">
        <v>113</v>
      </c>
      <c r="E94">
        <v>0</v>
      </c>
      <c r="F94" t="s">
        <v>1274</v>
      </c>
      <c r="G94">
        <v>165940</v>
      </c>
      <c r="H94">
        <v>708.73101806640625</v>
      </c>
      <c r="I94">
        <v>0.47149500250816345</v>
      </c>
      <c r="M94" s="7">
        <v>1000910</v>
      </c>
      <c r="N94">
        <f t="shared" si="1"/>
        <v>0.21224899590015411</v>
      </c>
    </row>
    <row r="95" spans="1:14" x14ac:dyDescent="0.2">
      <c r="A95">
        <v>1414</v>
      </c>
      <c r="B95">
        <v>89</v>
      </c>
      <c r="C95">
        <v>90</v>
      </c>
      <c r="D95" t="s">
        <v>114</v>
      </c>
      <c r="E95">
        <v>0</v>
      </c>
      <c r="F95" t="s">
        <v>1274</v>
      </c>
      <c r="G95">
        <v>165940</v>
      </c>
      <c r="H95">
        <v>133.80999755859375</v>
      </c>
      <c r="I95">
        <v>0.49050599336624146</v>
      </c>
      <c r="M95" s="7">
        <v>1000920</v>
      </c>
      <c r="N95">
        <f t="shared" si="1"/>
        <v>0.25012201070785522</v>
      </c>
    </row>
    <row r="96" spans="1:14" x14ac:dyDescent="0.2">
      <c r="A96">
        <v>1415</v>
      </c>
      <c r="B96">
        <v>90</v>
      </c>
      <c r="C96">
        <v>91</v>
      </c>
      <c r="D96" t="s">
        <v>115</v>
      </c>
      <c r="E96">
        <v>0</v>
      </c>
      <c r="F96" t="s">
        <v>1274</v>
      </c>
      <c r="G96">
        <v>165940</v>
      </c>
      <c r="H96">
        <v>54.709201812744141</v>
      </c>
      <c r="I96">
        <v>0.37606298923492432</v>
      </c>
      <c r="M96" s="7">
        <v>1000930</v>
      </c>
      <c r="N96">
        <f t="shared" si="1"/>
        <v>0.44779399037361145</v>
      </c>
    </row>
    <row r="97" spans="1:14" x14ac:dyDescent="0.2">
      <c r="A97">
        <v>1416</v>
      </c>
      <c r="B97">
        <v>91</v>
      </c>
      <c r="C97">
        <v>92</v>
      </c>
      <c r="D97" t="s">
        <v>116</v>
      </c>
      <c r="E97">
        <v>0</v>
      </c>
      <c r="F97" t="s">
        <v>1274</v>
      </c>
      <c r="G97">
        <v>165940</v>
      </c>
      <c r="H97">
        <v>39.401500701904297</v>
      </c>
      <c r="I97">
        <v>0.21224899590015411</v>
      </c>
      <c r="M97" s="7">
        <v>1000940</v>
      </c>
      <c r="N97">
        <f t="shared" si="1"/>
        <v>0.59795498847961426</v>
      </c>
    </row>
    <row r="98" spans="1:14" x14ac:dyDescent="0.2">
      <c r="A98">
        <v>1417</v>
      </c>
      <c r="B98">
        <v>92</v>
      </c>
      <c r="C98">
        <v>93</v>
      </c>
      <c r="D98" t="s">
        <v>117</v>
      </c>
      <c r="E98">
        <v>0</v>
      </c>
      <c r="F98" t="s">
        <v>1274</v>
      </c>
      <c r="G98">
        <v>165940</v>
      </c>
      <c r="H98">
        <v>165.59500122070313</v>
      </c>
      <c r="I98">
        <v>0.25012201070785522</v>
      </c>
      <c r="M98" s="7">
        <v>1000950</v>
      </c>
      <c r="N98">
        <f t="shared" si="1"/>
        <v>0.34445101022720337</v>
      </c>
    </row>
    <row r="99" spans="1:14" x14ac:dyDescent="0.2">
      <c r="A99">
        <v>1418</v>
      </c>
      <c r="B99">
        <v>93</v>
      </c>
      <c r="C99">
        <v>94</v>
      </c>
      <c r="D99" t="s">
        <v>118</v>
      </c>
      <c r="E99">
        <v>0</v>
      </c>
      <c r="F99" t="s">
        <v>1274</v>
      </c>
      <c r="G99">
        <v>165940</v>
      </c>
      <c r="H99">
        <v>44.253700256347656</v>
      </c>
      <c r="I99">
        <v>0.44779399037361145</v>
      </c>
      <c r="M99" s="7">
        <v>1000960</v>
      </c>
      <c r="N99">
        <f t="shared" si="1"/>
        <v>0.16287000477313995</v>
      </c>
    </row>
    <row r="100" spans="1:14" x14ac:dyDescent="0.2">
      <c r="A100">
        <v>1419</v>
      </c>
      <c r="B100">
        <v>94</v>
      </c>
      <c r="C100">
        <v>95</v>
      </c>
      <c r="D100" t="s">
        <v>119</v>
      </c>
      <c r="E100">
        <v>0</v>
      </c>
      <c r="F100" t="s">
        <v>1274</v>
      </c>
      <c r="G100">
        <v>165940</v>
      </c>
      <c r="H100">
        <v>85.026199340820313</v>
      </c>
      <c r="I100">
        <v>0.59795498847961426</v>
      </c>
      <c r="M100" s="7">
        <v>1000970</v>
      </c>
      <c r="N100">
        <f t="shared" si="1"/>
        <v>0.35450899600982666</v>
      </c>
    </row>
    <row r="101" spans="1:14" x14ac:dyDescent="0.2">
      <c r="A101">
        <v>1420</v>
      </c>
      <c r="B101">
        <v>95</v>
      </c>
      <c r="C101">
        <v>96</v>
      </c>
      <c r="D101" t="s">
        <v>120</v>
      </c>
      <c r="E101">
        <v>0</v>
      </c>
      <c r="F101" t="s">
        <v>1274</v>
      </c>
      <c r="G101">
        <v>165940</v>
      </c>
      <c r="H101">
        <v>188.05499267578125</v>
      </c>
      <c r="I101">
        <v>0.34445101022720337</v>
      </c>
      <c r="M101" s="7">
        <v>1000980</v>
      </c>
      <c r="N101">
        <f t="shared" si="1"/>
        <v>0.28633499145507813</v>
      </c>
    </row>
    <row r="102" spans="1:14" x14ac:dyDescent="0.2">
      <c r="A102">
        <v>1421</v>
      </c>
      <c r="B102">
        <v>96</v>
      </c>
      <c r="C102">
        <v>97</v>
      </c>
      <c r="D102" t="s">
        <v>121</v>
      </c>
      <c r="E102">
        <v>0</v>
      </c>
      <c r="F102" t="s">
        <v>1274</v>
      </c>
      <c r="G102">
        <v>165940</v>
      </c>
      <c r="H102">
        <v>134.92399597167969</v>
      </c>
      <c r="I102">
        <v>0.16287000477313995</v>
      </c>
      <c r="M102" s="7">
        <v>1000990</v>
      </c>
      <c r="N102">
        <f t="shared" si="1"/>
        <v>0.32106900215148926</v>
      </c>
    </row>
    <row r="103" spans="1:14" x14ac:dyDescent="0.2">
      <c r="A103">
        <v>1422</v>
      </c>
      <c r="B103">
        <v>97</v>
      </c>
      <c r="C103">
        <v>98</v>
      </c>
      <c r="D103" t="s">
        <v>122</v>
      </c>
      <c r="E103">
        <v>0</v>
      </c>
      <c r="F103" t="s">
        <v>1274</v>
      </c>
      <c r="G103">
        <v>165940</v>
      </c>
      <c r="H103">
        <v>125.13099670410156</v>
      </c>
      <c r="I103">
        <v>0.35450899600982666</v>
      </c>
      <c r="M103" s="7">
        <v>1001000</v>
      </c>
      <c r="N103">
        <f t="shared" si="1"/>
        <v>3.6904700100421906E-3</v>
      </c>
    </row>
    <row r="104" spans="1:14" x14ac:dyDescent="0.2">
      <c r="A104">
        <v>1423</v>
      </c>
      <c r="B104">
        <v>98</v>
      </c>
      <c r="C104">
        <v>99</v>
      </c>
      <c r="D104" t="s">
        <v>123</v>
      </c>
      <c r="E104">
        <v>0</v>
      </c>
      <c r="F104" t="s">
        <v>1274</v>
      </c>
      <c r="G104">
        <v>165940</v>
      </c>
      <c r="H104">
        <v>395.489990234375</v>
      </c>
      <c r="I104">
        <v>0.28633499145507813</v>
      </c>
      <c r="M104" s="7">
        <v>1001010</v>
      </c>
      <c r="N104">
        <f t="shared" si="1"/>
        <v>4.4795498251914978E-3</v>
      </c>
    </row>
    <row r="105" spans="1:14" x14ac:dyDescent="0.2">
      <c r="A105">
        <v>1424</v>
      </c>
      <c r="B105">
        <v>99</v>
      </c>
      <c r="C105">
        <v>100</v>
      </c>
      <c r="D105" t="s">
        <v>124</v>
      </c>
      <c r="E105">
        <v>0</v>
      </c>
      <c r="F105" t="s">
        <v>1274</v>
      </c>
      <c r="G105">
        <v>165940</v>
      </c>
      <c r="H105">
        <v>174.88900756835938</v>
      </c>
      <c r="I105">
        <v>0.32106900215148926</v>
      </c>
      <c r="M105" s="7">
        <v>1001020</v>
      </c>
      <c r="N105">
        <f t="shared" si="1"/>
        <v>8.4222301840782166E-2</v>
      </c>
    </row>
    <row r="106" spans="1:14" x14ac:dyDescent="0.2">
      <c r="A106">
        <v>1425</v>
      </c>
      <c r="B106">
        <v>100</v>
      </c>
      <c r="C106">
        <v>101</v>
      </c>
      <c r="D106" t="s">
        <v>125</v>
      </c>
      <c r="E106">
        <v>0</v>
      </c>
      <c r="F106" t="s">
        <v>1274</v>
      </c>
      <c r="G106">
        <v>165940</v>
      </c>
      <c r="H106">
        <v>4.2161102294921875</v>
      </c>
      <c r="I106">
        <v>3.6904700100421906E-3</v>
      </c>
      <c r="M106" s="7">
        <v>1001030</v>
      </c>
      <c r="N106">
        <f t="shared" si="1"/>
        <v>2.3934999480843544E-2</v>
      </c>
    </row>
    <row r="107" spans="1:14" x14ac:dyDescent="0.2">
      <c r="A107">
        <v>1426</v>
      </c>
      <c r="B107">
        <v>101</v>
      </c>
      <c r="C107">
        <v>102</v>
      </c>
      <c r="D107" t="s">
        <v>126</v>
      </c>
      <c r="E107">
        <v>0</v>
      </c>
      <c r="F107" t="s">
        <v>1274</v>
      </c>
      <c r="G107">
        <v>165940</v>
      </c>
      <c r="H107">
        <v>7.9607200622558594</v>
      </c>
      <c r="I107">
        <v>4.4795498251914978E-3</v>
      </c>
      <c r="M107" s="7">
        <v>1001040</v>
      </c>
      <c r="N107">
        <f t="shared" si="1"/>
        <v>6.7741699516773224E-2</v>
      </c>
    </row>
    <row r="108" spans="1:14" x14ac:dyDescent="0.2">
      <c r="A108">
        <v>1427</v>
      </c>
      <c r="B108">
        <v>102</v>
      </c>
      <c r="C108">
        <v>103</v>
      </c>
      <c r="D108" t="s">
        <v>127</v>
      </c>
      <c r="E108">
        <v>0</v>
      </c>
      <c r="F108" t="s">
        <v>1274</v>
      </c>
      <c r="G108">
        <v>165940</v>
      </c>
      <c r="H108">
        <v>92.557197570800781</v>
      </c>
      <c r="I108">
        <v>8.4222301840782166E-2</v>
      </c>
      <c r="M108" s="7">
        <v>1001050</v>
      </c>
      <c r="N108">
        <f t="shared" si="1"/>
        <v>4.056280106306076E-2</v>
      </c>
    </row>
    <row r="109" spans="1:14" x14ac:dyDescent="0.2">
      <c r="A109">
        <v>1428</v>
      </c>
      <c r="B109">
        <v>103</v>
      </c>
      <c r="C109">
        <v>104</v>
      </c>
      <c r="D109" t="s">
        <v>128</v>
      </c>
      <c r="E109">
        <v>0</v>
      </c>
      <c r="F109" t="s">
        <v>1274</v>
      </c>
      <c r="G109">
        <v>165940</v>
      </c>
      <c r="H109">
        <v>11.011500358581543</v>
      </c>
      <c r="I109">
        <v>2.3934999480843544E-2</v>
      </c>
      <c r="M109" s="7">
        <v>1001060</v>
      </c>
      <c r="N109">
        <f t="shared" si="1"/>
        <v>3.6013700067996979E-2</v>
      </c>
    </row>
    <row r="110" spans="1:14" x14ac:dyDescent="0.2">
      <c r="A110">
        <v>1429</v>
      </c>
      <c r="B110">
        <v>104</v>
      </c>
      <c r="C110">
        <v>105</v>
      </c>
      <c r="D110" t="s">
        <v>129</v>
      </c>
      <c r="E110">
        <v>0</v>
      </c>
      <c r="F110" t="s">
        <v>1274</v>
      </c>
      <c r="G110">
        <v>165940</v>
      </c>
      <c r="H110">
        <v>175.64700317382813</v>
      </c>
      <c r="I110">
        <v>6.7741699516773224E-2</v>
      </c>
      <c r="M110" s="7">
        <v>1001070</v>
      </c>
      <c r="N110">
        <f t="shared" si="1"/>
        <v>0.39997801184654236</v>
      </c>
    </row>
    <row r="111" spans="1:14" x14ac:dyDescent="0.2">
      <c r="A111">
        <v>1430</v>
      </c>
      <c r="B111">
        <v>105</v>
      </c>
      <c r="C111">
        <v>106</v>
      </c>
      <c r="D111" t="s">
        <v>130</v>
      </c>
      <c r="E111">
        <v>0</v>
      </c>
      <c r="F111" t="s">
        <v>1274</v>
      </c>
      <c r="G111">
        <v>165940</v>
      </c>
      <c r="H111">
        <v>48.255298614501953</v>
      </c>
      <c r="I111">
        <v>4.056280106306076E-2</v>
      </c>
      <c r="M111" s="7">
        <v>1001080</v>
      </c>
      <c r="N111">
        <f t="shared" si="1"/>
        <v>7.4736997485160828E-2</v>
      </c>
    </row>
    <row r="112" spans="1:14" x14ac:dyDescent="0.2">
      <c r="A112">
        <v>1431</v>
      </c>
      <c r="B112">
        <v>106</v>
      </c>
      <c r="C112">
        <v>107</v>
      </c>
      <c r="D112" t="s">
        <v>131</v>
      </c>
      <c r="E112">
        <v>0</v>
      </c>
      <c r="F112" t="s">
        <v>1274</v>
      </c>
      <c r="G112">
        <v>165940</v>
      </c>
      <c r="H112">
        <v>44.972000122070313</v>
      </c>
      <c r="I112">
        <v>3.6013700067996979E-2</v>
      </c>
      <c r="M112" s="7">
        <v>1001090</v>
      </c>
      <c r="N112">
        <f t="shared" si="1"/>
        <v>6.6071800887584686E-2</v>
      </c>
    </row>
    <row r="113" spans="1:14" x14ac:dyDescent="0.2">
      <c r="A113">
        <v>1432</v>
      </c>
      <c r="B113">
        <v>107</v>
      </c>
      <c r="C113">
        <v>108</v>
      </c>
      <c r="D113" t="s">
        <v>132</v>
      </c>
      <c r="E113">
        <v>0</v>
      </c>
      <c r="F113" t="s">
        <v>1274</v>
      </c>
      <c r="G113">
        <v>165940</v>
      </c>
      <c r="H113">
        <v>66.848701477050781</v>
      </c>
      <c r="I113">
        <v>0.39997801184654236</v>
      </c>
      <c r="M113" s="7">
        <v>1001100</v>
      </c>
      <c r="N113">
        <f t="shared" si="1"/>
        <v>0.22838799655437469</v>
      </c>
    </row>
    <row r="114" spans="1:14" x14ac:dyDescent="0.2">
      <c r="A114">
        <v>1433</v>
      </c>
      <c r="B114">
        <v>108</v>
      </c>
      <c r="C114">
        <v>109</v>
      </c>
      <c r="D114" t="s">
        <v>133</v>
      </c>
      <c r="E114">
        <v>0</v>
      </c>
      <c r="F114" t="s">
        <v>1274</v>
      </c>
      <c r="G114">
        <v>165940</v>
      </c>
      <c r="H114">
        <v>394.2130126953125</v>
      </c>
      <c r="I114">
        <v>7.4736997485160828E-2</v>
      </c>
      <c r="M114" s="7">
        <v>1001110</v>
      </c>
      <c r="N114">
        <f t="shared" si="1"/>
        <v>0.35471099615097046</v>
      </c>
    </row>
    <row r="115" spans="1:14" x14ac:dyDescent="0.2">
      <c r="A115">
        <v>1434</v>
      </c>
      <c r="B115">
        <v>109</v>
      </c>
      <c r="C115">
        <v>110</v>
      </c>
      <c r="D115" t="s">
        <v>134</v>
      </c>
      <c r="E115">
        <v>0</v>
      </c>
      <c r="F115" t="s">
        <v>1274</v>
      </c>
      <c r="G115">
        <v>165940</v>
      </c>
      <c r="H115">
        <v>58.434700012207031</v>
      </c>
      <c r="I115">
        <v>6.6071800887584686E-2</v>
      </c>
      <c r="M115" s="7">
        <v>1001120</v>
      </c>
      <c r="N115">
        <f t="shared" si="1"/>
        <v>8.3229199051856995E-2</v>
      </c>
    </row>
    <row r="116" spans="1:14" x14ac:dyDescent="0.2">
      <c r="A116">
        <v>1435</v>
      </c>
      <c r="B116">
        <v>110</v>
      </c>
      <c r="C116">
        <v>111</v>
      </c>
      <c r="D116" t="s">
        <v>135</v>
      </c>
      <c r="E116">
        <v>0</v>
      </c>
      <c r="F116" t="s">
        <v>1274</v>
      </c>
      <c r="G116">
        <v>165940</v>
      </c>
      <c r="H116">
        <v>158.22599792480469</v>
      </c>
      <c r="I116">
        <v>0.22838799655437469</v>
      </c>
      <c r="M116" s="7">
        <v>1001130</v>
      </c>
      <c r="N116">
        <f t="shared" si="1"/>
        <v>3.3613000065088272E-2</v>
      </c>
    </row>
    <row r="117" spans="1:14" x14ac:dyDescent="0.2">
      <c r="A117">
        <v>1436</v>
      </c>
      <c r="B117">
        <v>111</v>
      </c>
      <c r="C117">
        <v>112</v>
      </c>
      <c r="D117" t="s">
        <v>136</v>
      </c>
      <c r="E117">
        <v>0</v>
      </c>
      <c r="F117" t="s">
        <v>1274</v>
      </c>
      <c r="G117">
        <v>165940</v>
      </c>
      <c r="H117">
        <v>229.24600219726563</v>
      </c>
      <c r="I117">
        <v>0.35471099615097046</v>
      </c>
      <c r="M117" s="7">
        <v>1001140</v>
      </c>
      <c r="N117">
        <f t="shared" si="1"/>
        <v>0.35128799080848694</v>
      </c>
    </row>
    <row r="118" spans="1:14" x14ac:dyDescent="0.2">
      <c r="A118">
        <v>1437</v>
      </c>
      <c r="B118">
        <v>112</v>
      </c>
      <c r="C118">
        <v>113</v>
      </c>
      <c r="D118" t="s">
        <v>137</v>
      </c>
      <c r="E118">
        <v>0</v>
      </c>
      <c r="F118" t="s">
        <v>1274</v>
      </c>
      <c r="G118">
        <v>165940</v>
      </c>
      <c r="H118">
        <v>106.34300231933594</v>
      </c>
      <c r="I118">
        <v>8.3229199051856995E-2</v>
      </c>
      <c r="M118" s="7">
        <v>1001150</v>
      </c>
      <c r="N118">
        <f t="shared" si="1"/>
        <v>0.32019498944282532</v>
      </c>
    </row>
    <row r="119" spans="1:14" x14ac:dyDescent="0.2">
      <c r="A119">
        <v>1438</v>
      </c>
      <c r="B119">
        <v>113</v>
      </c>
      <c r="C119">
        <v>114</v>
      </c>
      <c r="D119" t="s">
        <v>138</v>
      </c>
      <c r="E119">
        <v>0</v>
      </c>
      <c r="F119" t="s">
        <v>1274</v>
      </c>
      <c r="G119">
        <v>165940</v>
      </c>
      <c r="H119">
        <v>536.1519775390625</v>
      </c>
      <c r="I119">
        <v>3.3613000065088272E-2</v>
      </c>
      <c r="M119" s="7">
        <v>1001160</v>
      </c>
      <c r="N119">
        <f t="shared" si="1"/>
        <v>5.263809859752655E-2</v>
      </c>
    </row>
    <row r="120" spans="1:14" x14ac:dyDescent="0.2">
      <c r="A120">
        <v>1439</v>
      </c>
      <c r="B120">
        <v>115</v>
      </c>
      <c r="C120">
        <v>116</v>
      </c>
      <c r="D120" t="s">
        <v>139</v>
      </c>
      <c r="E120">
        <v>0</v>
      </c>
      <c r="F120" t="s">
        <v>1274</v>
      </c>
      <c r="G120">
        <v>165940</v>
      </c>
      <c r="H120">
        <v>272.30099487304688</v>
      </c>
      <c r="I120">
        <v>0.35128799080848694</v>
      </c>
      <c r="M120" s="7">
        <v>1001170</v>
      </c>
      <c r="N120">
        <f t="shared" si="1"/>
        <v>0.32746800780296326</v>
      </c>
    </row>
    <row r="121" spans="1:14" x14ac:dyDescent="0.2">
      <c r="A121">
        <v>1440</v>
      </c>
      <c r="B121">
        <v>116</v>
      </c>
      <c r="C121">
        <v>117</v>
      </c>
      <c r="D121" t="s">
        <v>140</v>
      </c>
      <c r="E121">
        <v>0</v>
      </c>
      <c r="F121" t="s">
        <v>1274</v>
      </c>
      <c r="G121">
        <v>165940</v>
      </c>
      <c r="H121">
        <v>106.46700286865234</v>
      </c>
      <c r="I121">
        <v>0.32019498944282532</v>
      </c>
      <c r="M121" s="7">
        <v>1001180</v>
      </c>
      <c r="N121">
        <f t="shared" si="1"/>
        <v>3.4838199615478516E-2</v>
      </c>
    </row>
    <row r="122" spans="1:14" x14ac:dyDescent="0.2">
      <c r="A122">
        <v>1441</v>
      </c>
      <c r="B122">
        <v>117</v>
      </c>
      <c r="C122">
        <v>118</v>
      </c>
      <c r="D122" t="s">
        <v>141</v>
      </c>
      <c r="E122">
        <v>0</v>
      </c>
      <c r="F122" t="s">
        <v>1274</v>
      </c>
      <c r="G122">
        <v>165940</v>
      </c>
      <c r="H122">
        <v>4.1050901412963867</v>
      </c>
      <c r="I122">
        <v>5.263809859752655E-2</v>
      </c>
      <c r="M122" s="7">
        <v>1001190</v>
      </c>
      <c r="N122">
        <f t="shared" si="1"/>
        <v>0.32047700881958008</v>
      </c>
    </row>
    <row r="123" spans="1:14" x14ac:dyDescent="0.2">
      <c r="A123">
        <v>1442</v>
      </c>
      <c r="B123">
        <v>118</v>
      </c>
      <c r="C123">
        <v>119</v>
      </c>
      <c r="D123" t="s">
        <v>142</v>
      </c>
      <c r="E123">
        <v>0</v>
      </c>
      <c r="F123" t="s">
        <v>1274</v>
      </c>
      <c r="G123">
        <v>165940</v>
      </c>
      <c r="H123">
        <v>186.67100524902344</v>
      </c>
      <c r="I123">
        <v>0.32746800780296326</v>
      </c>
      <c r="M123" s="7">
        <v>1001200</v>
      </c>
      <c r="N123">
        <f t="shared" si="1"/>
        <v>0.13403099775314331</v>
      </c>
    </row>
    <row r="124" spans="1:14" x14ac:dyDescent="0.2">
      <c r="A124">
        <v>1443</v>
      </c>
      <c r="B124">
        <v>119</v>
      </c>
      <c r="C124">
        <v>120</v>
      </c>
      <c r="D124" t="s">
        <v>143</v>
      </c>
      <c r="E124">
        <v>0</v>
      </c>
      <c r="F124" t="s">
        <v>1274</v>
      </c>
      <c r="G124">
        <v>165940</v>
      </c>
      <c r="H124">
        <v>7.6726298332214355</v>
      </c>
      <c r="I124">
        <v>3.4838199615478516E-2</v>
      </c>
      <c r="M124" s="7">
        <v>1001210</v>
      </c>
      <c r="N124">
        <f t="shared" si="1"/>
        <v>0.15561500191688538</v>
      </c>
    </row>
    <row r="125" spans="1:14" x14ac:dyDescent="0.2">
      <c r="A125">
        <v>1444</v>
      </c>
      <c r="B125">
        <v>120</v>
      </c>
      <c r="C125">
        <v>121</v>
      </c>
      <c r="D125" t="s">
        <v>144</v>
      </c>
      <c r="E125">
        <v>0</v>
      </c>
      <c r="F125" t="s">
        <v>1274</v>
      </c>
      <c r="G125">
        <v>165940</v>
      </c>
      <c r="H125">
        <v>131.1510009765625</v>
      </c>
      <c r="I125">
        <v>0.32047700881958008</v>
      </c>
      <c r="M125" s="7">
        <v>1001230</v>
      </c>
      <c r="N125">
        <f t="shared" si="1"/>
        <v>0.28462100028991699</v>
      </c>
    </row>
    <row r="126" spans="1:14" x14ac:dyDescent="0.2">
      <c r="A126">
        <v>1445</v>
      </c>
      <c r="B126">
        <v>121</v>
      </c>
      <c r="C126">
        <v>122</v>
      </c>
      <c r="D126" t="s">
        <v>145</v>
      </c>
      <c r="E126">
        <v>0</v>
      </c>
      <c r="F126" t="s">
        <v>1274</v>
      </c>
      <c r="G126">
        <v>165940</v>
      </c>
      <c r="H126">
        <v>62.835700988769531</v>
      </c>
      <c r="I126">
        <v>0.13403099775314331</v>
      </c>
      <c r="M126" s="7">
        <v>1001240</v>
      </c>
      <c r="N126">
        <f t="shared" si="1"/>
        <v>0.39948999881744385</v>
      </c>
    </row>
    <row r="127" spans="1:14" x14ac:dyDescent="0.2">
      <c r="A127">
        <v>1446</v>
      </c>
      <c r="B127">
        <v>122</v>
      </c>
      <c r="C127">
        <v>123</v>
      </c>
      <c r="D127" t="s">
        <v>146</v>
      </c>
      <c r="E127">
        <v>0</v>
      </c>
      <c r="F127" t="s">
        <v>1274</v>
      </c>
      <c r="G127">
        <v>165940</v>
      </c>
      <c r="H127">
        <v>186.35899353027344</v>
      </c>
      <c r="I127">
        <v>0.15561500191688538</v>
      </c>
      <c r="M127" s="7">
        <v>1001250</v>
      </c>
      <c r="N127">
        <f t="shared" si="1"/>
        <v>0.57190799713134766</v>
      </c>
    </row>
    <row r="128" spans="1:14" x14ac:dyDescent="0.2">
      <c r="A128">
        <v>1447</v>
      </c>
      <c r="B128">
        <v>124</v>
      </c>
      <c r="C128">
        <v>125</v>
      </c>
      <c r="D128" t="s">
        <v>149</v>
      </c>
      <c r="E128">
        <v>0</v>
      </c>
      <c r="F128" t="s">
        <v>1274</v>
      </c>
      <c r="G128">
        <v>165940</v>
      </c>
      <c r="H128">
        <v>85.40679931640625</v>
      </c>
      <c r="I128">
        <v>0.28462100028991699</v>
      </c>
      <c r="M128" s="7">
        <v>1001260</v>
      </c>
      <c r="N128">
        <f t="shared" si="1"/>
        <v>0.22635099291801453</v>
      </c>
    </row>
    <row r="129" spans="1:14" x14ac:dyDescent="0.2">
      <c r="A129">
        <v>1448</v>
      </c>
      <c r="B129">
        <v>125</v>
      </c>
      <c r="C129">
        <v>126</v>
      </c>
      <c r="D129" t="s">
        <v>150</v>
      </c>
      <c r="E129">
        <v>0</v>
      </c>
      <c r="F129" t="s">
        <v>1274</v>
      </c>
      <c r="G129">
        <v>165940</v>
      </c>
      <c r="H129">
        <v>98.794601440429688</v>
      </c>
      <c r="I129">
        <v>0.39948999881744385</v>
      </c>
      <c r="M129" s="7">
        <v>1001270</v>
      </c>
      <c r="N129">
        <f t="shared" si="1"/>
        <v>0.72812098264694214</v>
      </c>
    </row>
    <row r="130" spans="1:14" x14ac:dyDescent="0.2">
      <c r="A130">
        <v>1449</v>
      </c>
      <c r="B130">
        <v>126</v>
      </c>
      <c r="C130">
        <v>127</v>
      </c>
      <c r="D130" t="s">
        <v>151</v>
      </c>
      <c r="E130">
        <v>0</v>
      </c>
      <c r="F130" t="s">
        <v>1274</v>
      </c>
      <c r="G130">
        <v>165940</v>
      </c>
      <c r="H130">
        <v>127.51499938964844</v>
      </c>
      <c r="I130">
        <v>0.57190799713134766</v>
      </c>
      <c r="M130" s="7">
        <v>1001280</v>
      </c>
      <c r="N130">
        <f t="shared" si="1"/>
        <v>0.49997600913047791</v>
      </c>
    </row>
    <row r="131" spans="1:14" x14ac:dyDescent="0.2">
      <c r="A131">
        <v>1450</v>
      </c>
      <c r="B131">
        <v>127</v>
      </c>
      <c r="C131">
        <v>128</v>
      </c>
      <c r="D131" t="s">
        <v>152</v>
      </c>
      <c r="E131">
        <v>0</v>
      </c>
      <c r="F131" t="s">
        <v>1274</v>
      </c>
      <c r="G131">
        <v>165940</v>
      </c>
      <c r="H131">
        <v>31.028900146484375</v>
      </c>
      <c r="I131">
        <v>0.22635099291801453</v>
      </c>
      <c r="M131" s="7">
        <v>1001290</v>
      </c>
      <c r="N131">
        <f t="shared" si="1"/>
        <v>0.57992500066757202</v>
      </c>
    </row>
    <row r="132" spans="1:14" x14ac:dyDescent="0.2">
      <c r="A132">
        <v>1451</v>
      </c>
      <c r="B132">
        <v>128</v>
      </c>
      <c r="C132">
        <v>129</v>
      </c>
      <c r="D132" t="s">
        <v>153</v>
      </c>
      <c r="E132">
        <v>0</v>
      </c>
      <c r="F132" t="s">
        <v>1274</v>
      </c>
      <c r="G132">
        <v>165940</v>
      </c>
      <c r="H132">
        <v>143.37800598144531</v>
      </c>
      <c r="I132">
        <v>0.72812098264694214</v>
      </c>
      <c r="M132" s="7">
        <v>1001300</v>
      </c>
      <c r="N132">
        <f t="shared" ref="N132:N195" si="2">SUMIF($D$2:$D$1229,M132,$I$2:$I$1229)</f>
        <v>0.51986598968505859</v>
      </c>
    </row>
    <row r="133" spans="1:14" x14ac:dyDescent="0.2">
      <c r="A133">
        <v>1452</v>
      </c>
      <c r="B133">
        <v>129</v>
      </c>
      <c r="C133">
        <v>130</v>
      </c>
      <c r="D133" t="s">
        <v>154</v>
      </c>
      <c r="E133">
        <v>0</v>
      </c>
      <c r="F133" t="s">
        <v>1274</v>
      </c>
      <c r="G133">
        <v>165940</v>
      </c>
      <c r="H133">
        <v>28.601600646972656</v>
      </c>
      <c r="I133">
        <v>0.49997600913047791</v>
      </c>
      <c r="M133" s="7">
        <v>1001310</v>
      </c>
      <c r="N133">
        <f t="shared" si="2"/>
        <v>0.14239999651908875</v>
      </c>
    </row>
    <row r="134" spans="1:14" x14ac:dyDescent="0.2">
      <c r="A134">
        <v>1453</v>
      </c>
      <c r="B134">
        <v>130</v>
      </c>
      <c r="C134">
        <v>131</v>
      </c>
      <c r="D134" t="s">
        <v>155</v>
      </c>
      <c r="E134">
        <v>0</v>
      </c>
      <c r="F134" t="s">
        <v>1274</v>
      </c>
      <c r="G134">
        <v>165940</v>
      </c>
      <c r="H134">
        <v>113.38400268554688</v>
      </c>
      <c r="I134">
        <v>0.57992500066757202</v>
      </c>
      <c r="M134" s="7">
        <v>1001320</v>
      </c>
      <c r="N134">
        <f t="shared" si="2"/>
        <v>0.39833700656890869</v>
      </c>
    </row>
    <row r="135" spans="1:14" x14ac:dyDescent="0.2">
      <c r="A135">
        <v>1454</v>
      </c>
      <c r="B135">
        <v>131</v>
      </c>
      <c r="C135">
        <v>132</v>
      </c>
      <c r="D135" t="s">
        <v>156</v>
      </c>
      <c r="E135">
        <v>0</v>
      </c>
      <c r="F135" t="s">
        <v>1274</v>
      </c>
      <c r="G135">
        <v>165940</v>
      </c>
      <c r="H135">
        <v>165.59700012207031</v>
      </c>
      <c r="I135">
        <v>0.51986598968505859</v>
      </c>
      <c r="M135" s="7">
        <v>1001330</v>
      </c>
      <c r="N135">
        <f t="shared" si="2"/>
        <v>0.16012200713157654</v>
      </c>
    </row>
    <row r="136" spans="1:14" x14ac:dyDescent="0.2">
      <c r="A136">
        <v>1455</v>
      </c>
      <c r="B136">
        <v>132</v>
      </c>
      <c r="C136">
        <v>133</v>
      </c>
      <c r="D136" t="s">
        <v>157</v>
      </c>
      <c r="E136">
        <v>0</v>
      </c>
      <c r="F136" t="s">
        <v>1274</v>
      </c>
      <c r="G136">
        <v>165940</v>
      </c>
      <c r="H136">
        <v>38.5968017578125</v>
      </c>
      <c r="I136">
        <v>0.14239999651908875</v>
      </c>
      <c r="M136" s="7">
        <v>1001340</v>
      </c>
      <c r="N136">
        <f t="shared" si="2"/>
        <v>0.56122702360153198</v>
      </c>
    </row>
    <row r="137" spans="1:14" x14ac:dyDescent="0.2">
      <c r="A137">
        <v>1456</v>
      </c>
      <c r="B137">
        <v>133</v>
      </c>
      <c r="C137">
        <v>134</v>
      </c>
      <c r="D137" t="s">
        <v>158</v>
      </c>
      <c r="E137">
        <v>0</v>
      </c>
      <c r="F137" t="s">
        <v>1274</v>
      </c>
      <c r="G137">
        <v>165940</v>
      </c>
      <c r="H137">
        <v>30.611400604248047</v>
      </c>
      <c r="I137">
        <v>0.39833700656890869</v>
      </c>
      <c r="M137" s="7">
        <v>1001350</v>
      </c>
      <c r="N137">
        <f t="shared" si="2"/>
        <v>0.66926997900009155</v>
      </c>
    </row>
    <row r="138" spans="1:14" x14ac:dyDescent="0.2">
      <c r="A138">
        <v>1457</v>
      </c>
      <c r="B138">
        <v>134</v>
      </c>
      <c r="C138">
        <v>135</v>
      </c>
      <c r="D138" t="s">
        <v>159</v>
      </c>
      <c r="E138">
        <v>0</v>
      </c>
      <c r="F138" t="s">
        <v>1274</v>
      </c>
      <c r="G138">
        <v>165940</v>
      </c>
      <c r="H138">
        <v>23.78019905090332</v>
      </c>
      <c r="I138">
        <v>0.16012200713157654</v>
      </c>
      <c r="M138" s="7">
        <v>1001360</v>
      </c>
      <c r="N138">
        <f t="shared" si="2"/>
        <v>0.53696799278259277</v>
      </c>
    </row>
    <row r="139" spans="1:14" x14ac:dyDescent="0.2">
      <c r="A139">
        <v>1458</v>
      </c>
      <c r="B139">
        <v>135</v>
      </c>
      <c r="C139">
        <v>136</v>
      </c>
      <c r="D139" t="s">
        <v>160</v>
      </c>
      <c r="E139">
        <v>0</v>
      </c>
      <c r="F139" t="s">
        <v>1274</v>
      </c>
      <c r="G139">
        <v>165940</v>
      </c>
      <c r="H139">
        <v>115.38999938964844</v>
      </c>
      <c r="I139">
        <v>0.56122702360153198</v>
      </c>
      <c r="M139" s="7">
        <v>1001370</v>
      </c>
      <c r="N139">
        <f t="shared" si="2"/>
        <v>0.24534279191118458</v>
      </c>
    </row>
    <row r="140" spans="1:14" x14ac:dyDescent="0.2">
      <c r="A140">
        <v>1459</v>
      </c>
      <c r="B140">
        <v>136</v>
      </c>
      <c r="C140">
        <v>137</v>
      </c>
      <c r="D140" t="s">
        <v>161</v>
      </c>
      <c r="E140">
        <v>0</v>
      </c>
      <c r="F140" t="s">
        <v>1274</v>
      </c>
      <c r="G140">
        <v>165940</v>
      </c>
      <c r="H140">
        <v>232.28500366210938</v>
      </c>
      <c r="I140">
        <v>0.66926997900009155</v>
      </c>
      <c r="M140" s="7">
        <v>1001380</v>
      </c>
      <c r="N140">
        <f t="shared" si="2"/>
        <v>0.2976830005645752</v>
      </c>
    </row>
    <row r="141" spans="1:14" x14ac:dyDescent="0.2">
      <c r="A141">
        <v>1460</v>
      </c>
      <c r="B141">
        <v>137</v>
      </c>
      <c r="C141">
        <v>138</v>
      </c>
      <c r="D141" t="s">
        <v>162</v>
      </c>
      <c r="E141">
        <v>0</v>
      </c>
      <c r="F141" t="s">
        <v>1274</v>
      </c>
      <c r="G141">
        <v>165940</v>
      </c>
      <c r="H141">
        <v>2174.3701171875</v>
      </c>
      <c r="I141">
        <v>0.53696799278259277</v>
      </c>
      <c r="M141" s="7">
        <v>1001390</v>
      </c>
      <c r="N141">
        <f t="shared" si="2"/>
        <v>0.2508699893951416</v>
      </c>
    </row>
    <row r="142" spans="1:14" x14ac:dyDescent="0.2">
      <c r="A142">
        <v>1463</v>
      </c>
      <c r="B142">
        <v>138</v>
      </c>
      <c r="C142">
        <v>139</v>
      </c>
      <c r="D142" t="s">
        <v>163</v>
      </c>
      <c r="E142">
        <v>1</v>
      </c>
      <c r="F142" t="s">
        <v>1274</v>
      </c>
      <c r="G142">
        <v>43503</v>
      </c>
      <c r="H142">
        <v>1308.8900146484375</v>
      </c>
      <c r="I142">
        <v>0.24534100294113159</v>
      </c>
      <c r="M142" s="7">
        <v>1001400</v>
      </c>
      <c r="N142">
        <f t="shared" si="2"/>
        <v>0.49508300423622131</v>
      </c>
    </row>
    <row r="143" spans="1:14" x14ac:dyDescent="0.2">
      <c r="A143">
        <v>1464</v>
      </c>
      <c r="B143">
        <v>139</v>
      </c>
      <c r="C143">
        <v>140</v>
      </c>
      <c r="D143" t="s">
        <v>164</v>
      </c>
      <c r="E143">
        <v>1</v>
      </c>
      <c r="F143" t="s">
        <v>1274</v>
      </c>
      <c r="G143">
        <v>43503</v>
      </c>
      <c r="H143">
        <v>772.99200439453125</v>
      </c>
      <c r="I143">
        <v>0.2976830005645752</v>
      </c>
      <c r="M143" s="7">
        <v>1001410</v>
      </c>
      <c r="N143">
        <f t="shared" si="2"/>
        <v>0.39276298880577087</v>
      </c>
    </row>
    <row r="144" spans="1:14" x14ac:dyDescent="0.2">
      <c r="A144">
        <v>1465</v>
      </c>
      <c r="B144">
        <v>140</v>
      </c>
      <c r="C144">
        <v>141</v>
      </c>
      <c r="D144" t="s">
        <v>165</v>
      </c>
      <c r="E144">
        <v>0</v>
      </c>
      <c r="F144" t="s">
        <v>1274</v>
      </c>
      <c r="G144">
        <v>165940</v>
      </c>
      <c r="H144">
        <v>25.164800643920898</v>
      </c>
      <c r="I144">
        <v>0.2508699893951416</v>
      </c>
      <c r="M144" s="7">
        <v>1001420</v>
      </c>
      <c r="N144">
        <f t="shared" si="2"/>
        <v>0.48430898785591125</v>
      </c>
    </row>
    <row r="145" spans="1:14" x14ac:dyDescent="0.2">
      <c r="A145">
        <v>1466</v>
      </c>
      <c r="B145">
        <v>141</v>
      </c>
      <c r="C145">
        <v>142</v>
      </c>
      <c r="D145" t="s">
        <v>166</v>
      </c>
      <c r="E145">
        <v>0</v>
      </c>
      <c r="F145" t="s">
        <v>1274</v>
      </c>
      <c r="G145">
        <v>165940</v>
      </c>
      <c r="H145">
        <v>59.402999877929688</v>
      </c>
      <c r="I145">
        <v>0.49508300423622131</v>
      </c>
      <c r="M145" s="7">
        <v>1001430</v>
      </c>
      <c r="N145">
        <f t="shared" si="2"/>
        <v>0.44416499137878418</v>
      </c>
    </row>
    <row r="146" spans="1:14" x14ac:dyDescent="0.2">
      <c r="A146">
        <v>1467</v>
      </c>
      <c r="B146">
        <v>142</v>
      </c>
      <c r="C146">
        <v>143</v>
      </c>
      <c r="D146" t="s">
        <v>167</v>
      </c>
      <c r="E146">
        <v>0</v>
      </c>
      <c r="F146" t="s">
        <v>1274</v>
      </c>
      <c r="G146">
        <v>165940</v>
      </c>
      <c r="H146">
        <v>48.918598175048828</v>
      </c>
      <c r="I146">
        <v>0.39276298880577087</v>
      </c>
      <c r="M146" s="7">
        <v>1001440</v>
      </c>
      <c r="N146">
        <f t="shared" si="2"/>
        <v>0.45841598510742188</v>
      </c>
    </row>
    <row r="147" spans="1:14" x14ac:dyDescent="0.2">
      <c r="A147">
        <v>1468</v>
      </c>
      <c r="B147">
        <v>143</v>
      </c>
      <c r="C147">
        <v>144</v>
      </c>
      <c r="D147" t="s">
        <v>168</v>
      </c>
      <c r="E147">
        <v>0</v>
      </c>
      <c r="F147" t="s">
        <v>1274</v>
      </c>
      <c r="G147">
        <v>165940</v>
      </c>
      <c r="H147">
        <v>303.239990234375</v>
      </c>
      <c r="I147">
        <v>0.48430898785591125</v>
      </c>
      <c r="M147" s="7">
        <v>1001450</v>
      </c>
      <c r="N147">
        <f t="shared" si="2"/>
        <v>0.50331401824951172</v>
      </c>
    </row>
    <row r="148" spans="1:14" x14ac:dyDescent="0.2">
      <c r="A148">
        <v>1469</v>
      </c>
      <c r="B148">
        <v>144</v>
      </c>
      <c r="C148">
        <v>145</v>
      </c>
      <c r="D148" t="s">
        <v>169</v>
      </c>
      <c r="E148">
        <v>0</v>
      </c>
      <c r="F148" t="s">
        <v>1274</v>
      </c>
      <c r="G148">
        <v>165940</v>
      </c>
      <c r="H148">
        <v>18.120599746704102</v>
      </c>
      <c r="I148">
        <v>0.44416499137878418</v>
      </c>
      <c r="M148" s="7">
        <v>1001460</v>
      </c>
      <c r="N148">
        <f t="shared" si="2"/>
        <v>0.3412899118848145</v>
      </c>
    </row>
    <row r="149" spans="1:14" x14ac:dyDescent="0.2">
      <c r="A149">
        <v>1470</v>
      </c>
      <c r="B149">
        <v>145</v>
      </c>
      <c r="C149">
        <v>146</v>
      </c>
      <c r="D149" t="s">
        <v>170</v>
      </c>
      <c r="E149">
        <v>0</v>
      </c>
      <c r="F149" t="s">
        <v>1274</v>
      </c>
      <c r="G149">
        <v>165940</v>
      </c>
      <c r="H149">
        <v>376.45700073242188</v>
      </c>
      <c r="I149">
        <v>0.45841598510742188</v>
      </c>
      <c r="M149" s="7">
        <v>1001470</v>
      </c>
      <c r="N149">
        <f t="shared" si="2"/>
        <v>0.51900702714920044</v>
      </c>
    </row>
    <row r="150" spans="1:14" x14ac:dyDescent="0.2">
      <c r="A150">
        <v>1471</v>
      </c>
      <c r="B150">
        <v>146</v>
      </c>
      <c r="C150">
        <v>147</v>
      </c>
      <c r="D150" t="s">
        <v>171</v>
      </c>
      <c r="E150">
        <v>0</v>
      </c>
      <c r="F150" t="s">
        <v>1274</v>
      </c>
      <c r="G150">
        <v>165940</v>
      </c>
      <c r="H150">
        <v>255.15899658203125</v>
      </c>
      <c r="I150">
        <v>0.50331401824951172</v>
      </c>
      <c r="M150" s="7">
        <v>1001480</v>
      </c>
      <c r="N150">
        <f t="shared" si="2"/>
        <v>0.5387910008430481</v>
      </c>
    </row>
    <row r="151" spans="1:14" x14ac:dyDescent="0.2">
      <c r="A151">
        <v>1472</v>
      </c>
      <c r="B151">
        <v>147</v>
      </c>
      <c r="C151">
        <v>148</v>
      </c>
      <c r="D151" t="s">
        <v>172</v>
      </c>
      <c r="E151">
        <v>0</v>
      </c>
      <c r="F151" t="s">
        <v>1274</v>
      </c>
      <c r="G151">
        <v>165940</v>
      </c>
      <c r="H151">
        <v>1.5655200481414795</v>
      </c>
      <c r="I151">
        <v>6.4909202046692371E-3</v>
      </c>
      <c r="M151" s="7">
        <v>1001490</v>
      </c>
      <c r="N151">
        <f t="shared" si="2"/>
        <v>0.47167599201202393</v>
      </c>
    </row>
    <row r="152" spans="1:14" x14ac:dyDescent="0.2">
      <c r="A152">
        <v>1473</v>
      </c>
      <c r="B152">
        <v>147</v>
      </c>
      <c r="C152">
        <v>148</v>
      </c>
      <c r="D152" t="s">
        <v>172</v>
      </c>
      <c r="E152">
        <v>1</v>
      </c>
      <c r="F152" t="s">
        <v>1274</v>
      </c>
      <c r="G152">
        <v>43503</v>
      </c>
      <c r="H152">
        <v>80.7489013671875</v>
      </c>
      <c r="I152">
        <v>0.33479899168014526</v>
      </c>
      <c r="M152" s="7">
        <v>1001500</v>
      </c>
      <c r="N152">
        <f t="shared" si="2"/>
        <v>0.41259300708770752</v>
      </c>
    </row>
    <row r="153" spans="1:14" x14ac:dyDescent="0.2">
      <c r="A153">
        <v>1474</v>
      </c>
      <c r="B153">
        <v>148</v>
      </c>
      <c r="C153">
        <v>149</v>
      </c>
      <c r="D153" t="s">
        <v>173</v>
      </c>
      <c r="E153">
        <v>0</v>
      </c>
      <c r="F153" t="s">
        <v>1274</v>
      </c>
      <c r="G153">
        <v>165940</v>
      </c>
      <c r="H153">
        <v>444.14300537109375</v>
      </c>
      <c r="I153">
        <v>0.51900702714920044</v>
      </c>
      <c r="M153" s="7">
        <v>1001510</v>
      </c>
      <c r="N153">
        <f t="shared" si="2"/>
        <v>0.28497698903083801</v>
      </c>
    </row>
    <row r="154" spans="1:14" x14ac:dyDescent="0.2">
      <c r="A154">
        <v>1475</v>
      </c>
      <c r="B154">
        <v>149</v>
      </c>
      <c r="C154">
        <v>150</v>
      </c>
      <c r="D154" t="s">
        <v>174</v>
      </c>
      <c r="E154">
        <v>0</v>
      </c>
      <c r="F154" t="s">
        <v>1274</v>
      </c>
      <c r="G154">
        <v>165940</v>
      </c>
      <c r="H154">
        <v>795.6240234375</v>
      </c>
      <c r="I154">
        <v>0.5387910008430481</v>
      </c>
      <c r="M154" s="7">
        <v>1001520</v>
      </c>
      <c r="N154">
        <f t="shared" si="2"/>
        <v>0.59683597087860107</v>
      </c>
    </row>
    <row r="155" spans="1:14" x14ac:dyDescent="0.2">
      <c r="A155">
        <v>1476</v>
      </c>
      <c r="B155">
        <v>150</v>
      </c>
      <c r="C155">
        <v>151</v>
      </c>
      <c r="D155" t="s">
        <v>175</v>
      </c>
      <c r="E155">
        <v>0</v>
      </c>
      <c r="F155" t="s">
        <v>1274</v>
      </c>
      <c r="G155">
        <v>165940</v>
      </c>
      <c r="H155">
        <v>76.286598205566406</v>
      </c>
      <c r="I155">
        <v>0.47167599201202393</v>
      </c>
      <c r="M155" s="7">
        <v>1001530</v>
      </c>
      <c r="N155">
        <f t="shared" si="2"/>
        <v>0.31455698609352112</v>
      </c>
    </row>
    <row r="156" spans="1:14" x14ac:dyDescent="0.2">
      <c r="A156">
        <v>1477</v>
      </c>
      <c r="B156">
        <v>151</v>
      </c>
      <c r="C156">
        <v>152</v>
      </c>
      <c r="D156" t="s">
        <v>176</v>
      </c>
      <c r="E156">
        <v>1</v>
      </c>
      <c r="F156" t="s">
        <v>1274</v>
      </c>
      <c r="G156">
        <v>43503</v>
      </c>
      <c r="H156">
        <v>63.633800506591797</v>
      </c>
      <c r="I156">
        <v>0.41259300708770752</v>
      </c>
      <c r="M156" s="7">
        <v>1001560</v>
      </c>
      <c r="N156">
        <f t="shared" si="2"/>
        <v>0.35201400518417358</v>
      </c>
    </row>
    <row r="157" spans="1:14" x14ac:dyDescent="0.2">
      <c r="A157">
        <v>1478</v>
      </c>
      <c r="B157">
        <v>152</v>
      </c>
      <c r="C157">
        <v>153</v>
      </c>
      <c r="D157" t="s">
        <v>177</v>
      </c>
      <c r="E157">
        <v>0</v>
      </c>
      <c r="F157" t="s">
        <v>1274</v>
      </c>
      <c r="G157">
        <v>165940</v>
      </c>
      <c r="H157">
        <v>1276.030029296875</v>
      </c>
      <c r="I157">
        <v>0.28497698903083801</v>
      </c>
      <c r="M157" s="7">
        <v>1001570</v>
      </c>
      <c r="N157">
        <f t="shared" si="2"/>
        <v>0.14819400012493134</v>
      </c>
    </row>
    <row r="158" spans="1:14" x14ac:dyDescent="0.2">
      <c r="A158">
        <v>1479</v>
      </c>
      <c r="B158">
        <v>153</v>
      </c>
      <c r="C158">
        <v>154</v>
      </c>
      <c r="D158" t="s">
        <v>178</v>
      </c>
      <c r="E158">
        <v>1</v>
      </c>
      <c r="F158" t="s">
        <v>1274</v>
      </c>
      <c r="G158">
        <v>43503</v>
      </c>
      <c r="H158">
        <v>190.53500366210938</v>
      </c>
      <c r="I158">
        <v>0.59683597087860107</v>
      </c>
      <c r="M158" s="7">
        <v>1001650</v>
      </c>
      <c r="N158">
        <f t="shared" si="2"/>
        <v>0.4080049991607666</v>
      </c>
    </row>
    <row r="159" spans="1:14" x14ac:dyDescent="0.2">
      <c r="A159">
        <v>1480</v>
      </c>
      <c r="B159">
        <v>154</v>
      </c>
      <c r="C159">
        <v>155</v>
      </c>
      <c r="D159" t="s">
        <v>179</v>
      </c>
      <c r="E159">
        <v>1</v>
      </c>
      <c r="F159" t="s">
        <v>1274</v>
      </c>
      <c r="G159">
        <v>43503</v>
      </c>
      <c r="H159">
        <v>423.85101318359375</v>
      </c>
      <c r="I159">
        <v>0.31455698609352112</v>
      </c>
      <c r="M159" s="7">
        <v>1001651</v>
      </c>
      <c r="N159">
        <f t="shared" si="2"/>
        <v>0.24163000285625458</v>
      </c>
    </row>
    <row r="160" spans="1:14" x14ac:dyDescent="0.2">
      <c r="A160">
        <v>1481</v>
      </c>
      <c r="B160">
        <v>157</v>
      </c>
      <c r="C160">
        <v>158</v>
      </c>
      <c r="D160" t="s">
        <v>181</v>
      </c>
      <c r="E160">
        <v>1</v>
      </c>
      <c r="F160" t="s">
        <v>1274</v>
      </c>
      <c r="G160">
        <v>43503</v>
      </c>
      <c r="H160">
        <v>750.1810302734375</v>
      </c>
      <c r="I160">
        <v>0.35201400518417358</v>
      </c>
      <c r="M160" s="7">
        <v>1001680</v>
      </c>
      <c r="N160">
        <f t="shared" si="2"/>
        <v>0.10838399827480316</v>
      </c>
    </row>
    <row r="161" spans="1:14" x14ac:dyDescent="0.2">
      <c r="A161">
        <v>1482</v>
      </c>
      <c r="B161">
        <v>158</v>
      </c>
      <c r="C161">
        <v>159</v>
      </c>
      <c r="D161" t="s">
        <v>182</v>
      </c>
      <c r="E161">
        <v>1</v>
      </c>
      <c r="F161" t="s">
        <v>1274</v>
      </c>
      <c r="G161">
        <v>43503</v>
      </c>
      <c r="H161">
        <v>222.6510009765625</v>
      </c>
      <c r="I161">
        <v>0.14819400012493134</v>
      </c>
      <c r="M161" s="7">
        <v>1001750</v>
      </c>
      <c r="N161">
        <f t="shared" si="2"/>
        <v>0.59342300891876221</v>
      </c>
    </row>
    <row r="162" spans="1:14" x14ac:dyDescent="0.2">
      <c r="A162">
        <v>1483</v>
      </c>
      <c r="B162">
        <v>166</v>
      </c>
      <c r="C162">
        <v>167</v>
      </c>
      <c r="D162" t="s">
        <v>187</v>
      </c>
      <c r="E162">
        <v>1</v>
      </c>
      <c r="F162" t="s">
        <v>1274</v>
      </c>
      <c r="G162">
        <v>43503</v>
      </c>
      <c r="H162">
        <v>293.74798583984375</v>
      </c>
      <c r="I162">
        <v>0.4080049991607666</v>
      </c>
      <c r="M162" s="7">
        <v>1001760</v>
      </c>
      <c r="N162">
        <f t="shared" si="2"/>
        <v>0.30830198526382446</v>
      </c>
    </row>
    <row r="163" spans="1:14" x14ac:dyDescent="0.2">
      <c r="A163">
        <v>1484</v>
      </c>
      <c r="B163">
        <v>167</v>
      </c>
      <c r="C163">
        <v>168</v>
      </c>
      <c r="D163" t="s">
        <v>188</v>
      </c>
      <c r="E163">
        <v>1</v>
      </c>
      <c r="F163" t="s">
        <v>1274</v>
      </c>
      <c r="G163">
        <v>43503</v>
      </c>
      <c r="H163">
        <v>102.12400054931641</v>
      </c>
      <c r="I163">
        <v>0.24163000285625458</v>
      </c>
      <c r="M163" s="7">
        <v>1001770</v>
      </c>
      <c r="N163">
        <f t="shared" si="2"/>
        <v>0.37345600128173828</v>
      </c>
    </row>
    <row r="164" spans="1:14" x14ac:dyDescent="0.2">
      <c r="A164">
        <v>1485</v>
      </c>
      <c r="B164">
        <v>170</v>
      </c>
      <c r="C164">
        <v>171</v>
      </c>
      <c r="D164" t="s">
        <v>190</v>
      </c>
      <c r="E164">
        <v>1</v>
      </c>
      <c r="F164" t="s">
        <v>1274</v>
      </c>
      <c r="G164">
        <v>43503</v>
      </c>
      <c r="H164">
        <v>67.724998474121094</v>
      </c>
      <c r="I164">
        <v>0.10838399827480316</v>
      </c>
      <c r="M164" s="7">
        <v>1001780</v>
      </c>
      <c r="N164">
        <f t="shared" si="2"/>
        <v>0.45495700836181641</v>
      </c>
    </row>
    <row r="165" spans="1:14" x14ac:dyDescent="0.2">
      <c r="A165">
        <v>1486</v>
      </c>
      <c r="B165">
        <v>177</v>
      </c>
      <c r="C165">
        <v>178</v>
      </c>
      <c r="D165" t="s">
        <v>192</v>
      </c>
      <c r="E165">
        <v>1</v>
      </c>
      <c r="F165" t="s">
        <v>1274</v>
      </c>
      <c r="G165">
        <v>43503</v>
      </c>
      <c r="H165">
        <v>388.72698974609375</v>
      </c>
      <c r="I165">
        <v>0.59342300891876221</v>
      </c>
      <c r="M165" s="7">
        <v>1001790</v>
      </c>
      <c r="N165">
        <f t="shared" si="2"/>
        <v>0.28698700666427612</v>
      </c>
    </row>
    <row r="166" spans="1:14" x14ac:dyDescent="0.2">
      <c r="A166">
        <v>1487</v>
      </c>
      <c r="B166">
        <v>178</v>
      </c>
      <c r="C166">
        <v>179</v>
      </c>
      <c r="D166" t="s">
        <v>193</v>
      </c>
      <c r="E166">
        <v>1</v>
      </c>
      <c r="F166" t="s">
        <v>1274</v>
      </c>
      <c r="G166">
        <v>43503</v>
      </c>
      <c r="H166">
        <v>154.91299438476563</v>
      </c>
      <c r="I166">
        <v>0.30830198526382446</v>
      </c>
      <c r="M166" s="7">
        <v>1001800</v>
      </c>
      <c r="N166">
        <f t="shared" si="2"/>
        <v>0.229544997215271</v>
      </c>
    </row>
    <row r="167" spans="1:14" x14ac:dyDescent="0.2">
      <c r="A167">
        <v>1488</v>
      </c>
      <c r="B167">
        <v>179</v>
      </c>
      <c r="C167">
        <v>180</v>
      </c>
      <c r="D167" t="s">
        <v>194</v>
      </c>
      <c r="E167">
        <v>1</v>
      </c>
      <c r="F167" t="s">
        <v>1274</v>
      </c>
      <c r="G167">
        <v>43503</v>
      </c>
      <c r="H167">
        <v>50.300399780273438</v>
      </c>
      <c r="I167">
        <v>0.37345600128173828</v>
      </c>
      <c r="M167" s="7">
        <v>1001810</v>
      </c>
      <c r="N167">
        <f t="shared" si="2"/>
        <v>0.7328450083732605</v>
      </c>
    </row>
    <row r="168" spans="1:14" x14ac:dyDescent="0.2">
      <c r="A168">
        <v>1489</v>
      </c>
      <c r="B168">
        <v>180</v>
      </c>
      <c r="C168">
        <v>181</v>
      </c>
      <c r="D168" t="s">
        <v>195</v>
      </c>
      <c r="E168">
        <v>1</v>
      </c>
      <c r="F168" t="s">
        <v>1274</v>
      </c>
      <c r="G168">
        <v>43503</v>
      </c>
      <c r="H168">
        <v>395.41598510742188</v>
      </c>
      <c r="I168">
        <v>0.45495700836181641</v>
      </c>
      <c r="M168" s="7">
        <v>1001820</v>
      </c>
      <c r="N168">
        <f t="shared" si="2"/>
        <v>0.44039499759674072</v>
      </c>
    </row>
    <row r="169" spans="1:14" x14ac:dyDescent="0.2">
      <c r="A169">
        <v>1490</v>
      </c>
      <c r="B169">
        <v>181</v>
      </c>
      <c r="C169">
        <v>182</v>
      </c>
      <c r="D169" t="s">
        <v>196</v>
      </c>
      <c r="E169">
        <v>1</v>
      </c>
      <c r="F169" t="s">
        <v>1274</v>
      </c>
      <c r="G169">
        <v>43503</v>
      </c>
      <c r="H169">
        <v>166.04400634765625</v>
      </c>
      <c r="I169">
        <v>0.28698700666427612</v>
      </c>
      <c r="M169" s="7">
        <v>1001830</v>
      </c>
      <c r="N169">
        <f t="shared" si="2"/>
        <v>0.1956229954957962</v>
      </c>
    </row>
    <row r="170" spans="1:14" x14ac:dyDescent="0.2">
      <c r="A170">
        <v>1491</v>
      </c>
      <c r="B170">
        <v>182</v>
      </c>
      <c r="C170">
        <v>183</v>
      </c>
      <c r="D170" t="s">
        <v>197</v>
      </c>
      <c r="E170">
        <v>1</v>
      </c>
      <c r="F170" t="s">
        <v>1274</v>
      </c>
      <c r="G170">
        <v>43503</v>
      </c>
      <c r="H170">
        <v>34.445701599121094</v>
      </c>
      <c r="I170">
        <v>0.229544997215271</v>
      </c>
      <c r="M170" s="7">
        <v>1001840</v>
      </c>
      <c r="N170">
        <f t="shared" si="2"/>
        <v>0.4124470055103302</v>
      </c>
    </row>
    <row r="171" spans="1:14" x14ac:dyDescent="0.2">
      <c r="A171">
        <v>1492</v>
      </c>
      <c r="B171">
        <v>183</v>
      </c>
      <c r="C171">
        <v>184</v>
      </c>
      <c r="D171" t="s">
        <v>198</v>
      </c>
      <c r="E171">
        <v>1</v>
      </c>
      <c r="F171" t="s">
        <v>1274</v>
      </c>
      <c r="G171">
        <v>43503</v>
      </c>
      <c r="H171">
        <v>208.73399353027344</v>
      </c>
      <c r="I171">
        <v>0.7328450083732605</v>
      </c>
      <c r="M171" s="7">
        <v>1001850</v>
      </c>
      <c r="N171">
        <f t="shared" si="2"/>
        <v>0.61969000101089478</v>
      </c>
    </row>
    <row r="172" spans="1:14" x14ac:dyDescent="0.2">
      <c r="A172">
        <v>1493</v>
      </c>
      <c r="B172">
        <v>184</v>
      </c>
      <c r="C172">
        <v>185</v>
      </c>
      <c r="D172" t="s">
        <v>199</v>
      </c>
      <c r="E172">
        <v>1</v>
      </c>
      <c r="F172" t="s">
        <v>1274</v>
      </c>
      <c r="G172">
        <v>43503</v>
      </c>
      <c r="H172">
        <v>45.9468994140625</v>
      </c>
      <c r="I172">
        <v>0.44039499759674072</v>
      </c>
      <c r="M172" s="7">
        <v>1001860</v>
      </c>
      <c r="N172">
        <f t="shared" si="2"/>
        <v>0.43356001377105713</v>
      </c>
    </row>
    <row r="173" spans="1:14" x14ac:dyDescent="0.2">
      <c r="A173">
        <v>1494</v>
      </c>
      <c r="B173">
        <v>185</v>
      </c>
      <c r="C173">
        <v>186</v>
      </c>
      <c r="D173" t="s">
        <v>200</v>
      </c>
      <c r="E173">
        <v>1</v>
      </c>
      <c r="F173" t="s">
        <v>1274</v>
      </c>
      <c r="G173">
        <v>43503</v>
      </c>
      <c r="H173">
        <v>44.913299560546875</v>
      </c>
      <c r="I173">
        <v>0.1956229954957962</v>
      </c>
      <c r="M173" s="7">
        <v>1001870</v>
      </c>
      <c r="N173">
        <f t="shared" si="2"/>
        <v>0.42843499779701233</v>
      </c>
    </row>
    <row r="174" spans="1:14" x14ac:dyDescent="0.2">
      <c r="A174">
        <v>1495</v>
      </c>
      <c r="B174">
        <v>186</v>
      </c>
      <c r="C174">
        <v>187</v>
      </c>
      <c r="D174" t="s">
        <v>201</v>
      </c>
      <c r="E174">
        <v>1</v>
      </c>
      <c r="F174" t="s">
        <v>1274</v>
      </c>
      <c r="G174">
        <v>43503</v>
      </c>
      <c r="H174">
        <v>42.017601013183594</v>
      </c>
      <c r="I174">
        <v>0.4124470055103302</v>
      </c>
      <c r="M174" s="7">
        <v>1001880</v>
      </c>
      <c r="N174">
        <f t="shared" si="2"/>
        <v>0.34007799625396729</v>
      </c>
    </row>
    <row r="175" spans="1:14" x14ac:dyDescent="0.2">
      <c r="A175">
        <v>1496</v>
      </c>
      <c r="B175">
        <v>187</v>
      </c>
      <c r="C175">
        <v>188</v>
      </c>
      <c r="D175" t="s">
        <v>202</v>
      </c>
      <c r="E175">
        <v>1</v>
      </c>
      <c r="F175" t="s">
        <v>1274</v>
      </c>
      <c r="G175">
        <v>43503</v>
      </c>
      <c r="H175">
        <v>355.14199829101563</v>
      </c>
      <c r="I175">
        <v>0.61969000101089478</v>
      </c>
      <c r="M175" s="7">
        <v>1001890</v>
      </c>
      <c r="N175">
        <f t="shared" si="2"/>
        <v>0.2395939975976944</v>
      </c>
    </row>
    <row r="176" spans="1:14" x14ac:dyDescent="0.2">
      <c r="A176">
        <v>1497</v>
      </c>
      <c r="B176">
        <v>188</v>
      </c>
      <c r="C176">
        <v>189</v>
      </c>
      <c r="D176" t="s">
        <v>203</v>
      </c>
      <c r="E176">
        <v>1</v>
      </c>
      <c r="F176" t="s">
        <v>1274</v>
      </c>
      <c r="G176">
        <v>43503</v>
      </c>
      <c r="H176">
        <v>168.92399597167969</v>
      </c>
      <c r="I176">
        <v>0.43356001377105713</v>
      </c>
      <c r="M176" s="7">
        <v>1001900</v>
      </c>
      <c r="N176">
        <f t="shared" si="2"/>
        <v>0.33977599442005157</v>
      </c>
    </row>
    <row r="177" spans="1:14" x14ac:dyDescent="0.2">
      <c r="A177">
        <v>1498</v>
      </c>
      <c r="B177">
        <v>189</v>
      </c>
      <c r="C177">
        <v>190</v>
      </c>
      <c r="D177" t="s">
        <v>204</v>
      </c>
      <c r="E177">
        <v>1</v>
      </c>
      <c r="F177" t="s">
        <v>1274</v>
      </c>
      <c r="G177">
        <v>43503</v>
      </c>
      <c r="H177">
        <v>221.08000183105469</v>
      </c>
      <c r="I177">
        <v>0.42843499779701233</v>
      </c>
      <c r="M177" s="7">
        <v>1001910</v>
      </c>
      <c r="N177">
        <f t="shared" si="2"/>
        <v>1.0616399958962575E-4</v>
      </c>
    </row>
    <row r="178" spans="1:14" x14ac:dyDescent="0.2">
      <c r="A178">
        <v>1499</v>
      </c>
      <c r="B178">
        <v>190</v>
      </c>
      <c r="C178">
        <v>191</v>
      </c>
      <c r="D178" t="s">
        <v>205</v>
      </c>
      <c r="E178">
        <v>1</v>
      </c>
      <c r="F178" t="s">
        <v>1274</v>
      </c>
      <c r="G178">
        <v>43503</v>
      </c>
      <c r="H178">
        <v>75.70989990234375</v>
      </c>
      <c r="I178">
        <v>0.34007799625396729</v>
      </c>
      <c r="M178" s="7">
        <v>1001920</v>
      </c>
      <c r="N178">
        <f t="shared" si="2"/>
        <v>0.15470799803733826</v>
      </c>
    </row>
    <row r="179" spans="1:14" x14ac:dyDescent="0.2">
      <c r="A179">
        <v>1500</v>
      </c>
      <c r="B179">
        <v>191</v>
      </c>
      <c r="C179">
        <v>192</v>
      </c>
      <c r="D179" t="s">
        <v>206</v>
      </c>
      <c r="E179">
        <v>1</v>
      </c>
      <c r="F179" t="s">
        <v>1274</v>
      </c>
      <c r="G179">
        <v>43503</v>
      </c>
      <c r="H179">
        <v>65.989601135253906</v>
      </c>
      <c r="I179">
        <v>0.2395939975976944</v>
      </c>
      <c r="M179" s="7">
        <v>1001930</v>
      </c>
      <c r="N179">
        <f t="shared" si="2"/>
        <v>0.61843401193618774</v>
      </c>
    </row>
    <row r="180" spans="1:14" x14ac:dyDescent="0.2">
      <c r="A180">
        <v>1501</v>
      </c>
      <c r="B180">
        <v>192</v>
      </c>
      <c r="C180">
        <v>193</v>
      </c>
      <c r="D180" t="s">
        <v>207</v>
      </c>
      <c r="E180">
        <v>0</v>
      </c>
      <c r="F180" t="s">
        <v>1274</v>
      </c>
      <c r="G180">
        <v>165940</v>
      </c>
      <c r="H180">
        <v>823.926025390625</v>
      </c>
      <c r="I180">
        <v>0.19257299602031708</v>
      </c>
      <c r="M180" s="7">
        <v>1001940</v>
      </c>
      <c r="N180">
        <f t="shared" si="2"/>
        <v>0.54866999387741089</v>
      </c>
    </row>
    <row r="181" spans="1:14" x14ac:dyDescent="0.2">
      <c r="A181">
        <v>1502</v>
      </c>
      <c r="B181">
        <v>192</v>
      </c>
      <c r="C181">
        <v>193</v>
      </c>
      <c r="D181" t="s">
        <v>207</v>
      </c>
      <c r="E181">
        <v>1</v>
      </c>
      <c r="F181" t="s">
        <v>1274</v>
      </c>
      <c r="G181">
        <v>43503</v>
      </c>
      <c r="H181">
        <v>629.81201171875</v>
      </c>
      <c r="I181">
        <v>0.1472029983997345</v>
      </c>
      <c r="M181" s="7">
        <v>1001950</v>
      </c>
      <c r="N181">
        <f t="shared" si="2"/>
        <v>0.4707539975643158</v>
      </c>
    </row>
    <row r="182" spans="1:14" x14ac:dyDescent="0.2">
      <c r="A182">
        <v>1503</v>
      </c>
      <c r="B182">
        <v>193</v>
      </c>
      <c r="C182">
        <v>194</v>
      </c>
      <c r="D182" t="s">
        <v>208</v>
      </c>
      <c r="E182">
        <v>0</v>
      </c>
      <c r="F182" t="s">
        <v>1274</v>
      </c>
      <c r="G182">
        <v>165940</v>
      </c>
      <c r="H182">
        <v>0.51275002956390381</v>
      </c>
      <c r="I182">
        <v>1.0616399958962575E-4</v>
      </c>
      <c r="M182" s="7">
        <v>1001960</v>
      </c>
      <c r="N182">
        <f t="shared" si="2"/>
        <v>0.32966500520706177</v>
      </c>
    </row>
    <row r="183" spans="1:14" x14ac:dyDescent="0.2">
      <c r="A183">
        <v>1504</v>
      </c>
      <c r="B183">
        <v>194</v>
      </c>
      <c r="C183">
        <v>195</v>
      </c>
      <c r="D183" t="s">
        <v>209</v>
      </c>
      <c r="E183">
        <v>0</v>
      </c>
      <c r="F183" t="s">
        <v>1274</v>
      </c>
      <c r="G183">
        <v>165940</v>
      </c>
      <c r="H183">
        <v>167.55000305175781</v>
      </c>
      <c r="I183">
        <v>0.15470799803733826</v>
      </c>
      <c r="M183" s="7">
        <v>1001970</v>
      </c>
      <c r="N183">
        <f t="shared" si="2"/>
        <v>0.63937598466873169</v>
      </c>
    </row>
    <row r="184" spans="1:14" x14ac:dyDescent="0.2">
      <c r="A184">
        <v>1505</v>
      </c>
      <c r="B184">
        <v>195</v>
      </c>
      <c r="C184">
        <v>196</v>
      </c>
      <c r="D184" t="s">
        <v>210</v>
      </c>
      <c r="E184">
        <v>0</v>
      </c>
      <c r="F184" t="s">
        <v>1274</v>
      </c>
      <c r="G184">
        <v>165940</v>
      </c>
      <c r="H184">
        <v>488.76699829101563</v>
      </c>
      <c r="I184">
        <v>0.61843401193618774</v>
      </c>
      <c r="M184" s="7">
        <v>1001980</v>
      </c>
      <c r="N184">
        <f t="shared" si="2"/>
        <v>0.60046297311782837</v>
      </c>
    </row>
    <row r="185" spans="1:14" x14ac:dyDescent="0.2">
      <c r="A185">
        <v>1506</v>
      </c>
      <c r="B185">
        <v>196</v>
      </c>
      <c r="C185">
        <v>197</v>
      </c>
      <c r="D185" t="s">
        <v>211</v>
      </c>
      <c r="E185">
        <v>0</v>
      </c>
      <c r="F185" t="s">
        <v>1274</v>
      </c>
      <c r="G185">
        <v>165940</v>
      </c>
      <c r="H185">
        <v>205.11599731445313</v>
      </c>
      <c r="I185">
        <v>0.54866999387741089</v>
      </c>
      <c r="M185" s="7">
        <v>1001990</v>
      </c>
      <c r="N185">
        <f t="shared" si="2"/>
        <v>0.63576698303222656</v>
      </c>
    </row>
    <row r="186" spans="1:14" x14ac:dyDescent="0.2">
      <c r="A186">
        <v>1507</v>
      </c>
      <c r="B186">
        <v>197</v>
      </c>
      <c r="C186">
        <v>198</v>
      </c>
      <c r="D186" t="s">
        <v>212</v>
      </c>
      <c r="E186">
        <v>0</v>
      </c>
      <c r="F186" t="s">
        <v>1274</v>
      </c>
      <c r="G186">
        <v>165940</v>
      </c>
      <c r="H186">
        <v>394.63299560546875</v>
      </c>
      <c r="I186">
        <v>0.4707539975643158</v>
      </c>
      <c r="M186" s="7">
        <v>1002000</v>
      </c>
      <c r="N186">
        <f t="shared" si="2"/>
        <v>0.60139197111129761</v>
      </c>
    </row>
    <row r="187" spans="1:14" x14ac:dyDescent="0.2">
      <c r="A187">
        <v>1508</v>
      </c>
      <c r="B187">
        <v>198</v>
      </c>
      <c r="C187">
        <v>199</v>
      </c>
      <c r="D187" t="s">
        <v>213</v>
      </c>
      <c r="E187">
        <v>0</v>
      </c>
      <c r="F187" t="s">
        <v>1274</v>
      </c>
      <c r="G187">
        <v>165940</v>
      </c>
      <c r="H187">
        <v>356.9849853515625</v>
      </c>
      <c r="I187">
        <v>0.32966500520706177</v>
      </c>
      <c r="M187" s="7">
        <v>1002010</v>
      </c>
      <c r="N187">
        <f t="shared" si="2"/>
        <v>0.66212499141693115</v>
      </c>
    </row>
    <row r="188" spans="1:14" x14ac:dyDescent="0.2">
      <c r="A188">
        <v>1509</v>
      </c>
      <c r="B188">
        <v>199</v>
      </c>
      <c r="C188">
        <v>200</v>
      </c>
      <c r="D188" t="s">
        <v>214</v>
      </c>
      <c r="E188">
        <v>0</v>
      </c>
      <c r="F188" t="s">
        <v>1274</v>
      </c>
      <c r="G188">
        <v>165940</v>
      </c>
      <c r="H188">
        <v>107.05400085449219</v>
      </c>
      <c r="I188">
        <v>0.63937598466873169</v>
      </c>
      <c r="M188" s="7">
        <v>1002020</v>
      </c>
      <c r="N188">
        <f t="shared" si="2"/>
        <v>0.43686801195144653</v>
      </c>
    </row>
    <row r="189" spans="1:14" x14ac:dyDescent="0.2">
      <c r="A189">
        <v>1510</v>
      </c>
      <c r="B189">
        <v>200</v>
      </c>
      <c r="C189">
        <v>201</v>
      </c>
      <c r="D189" t="s">
        <v>215</v>
      </c>
      <c r="E189">
        <v>0</v>
      </c>
      <c r="F189" t="s">
        <v>1274</v>
      </c>
      <c r="G189">
        <v>165940</v>
      </c>
      <c r="H189">
        <v>31.626399993896484</v>
      </c>
      <c r="I189">
        <v>0.60046297311782837</v>
      </c>
      <c r="M189" s="7">
        <v>1002030</v>
      </c>
      <c r="N189">
        <f t="shared" si="2"/>
        <v>0.52655297517776489</v>
      </c>
    </row>
    <row r="190" spans="1:14" x14ac:dyDescent="0.2">
      <c r="A190">
        <v>1511</v>
      </c>
      <c r="B190">
        <v>201</v>
      </c>
      <c r="C190">
        <v>202</v>
      </c>
      <c r="D190" t="s">
        <v>216</v>
      </c>
      <c r="E190">
        <v>0</v>
      </c>
      <c r="F190" t="s">
        <v>1274</v>
      </c>
      <c r="G190">
        <v>165940</v>
      </c>
      <c r="H190">
        <v>262.72198486328125</v>
      </c>
      <c r="I190">
        <v>0.63576698303222656</v>
      </c>
      <c r="M190" s="7">
        <v>1002040</v>
      </c>
      <c r="N190">
        <f t="shared" si="2"/>
        <v>0.61014097929000854</v>
      </c>
    </row>
    <row r="191" spans="1:14" x14ac:dyDescent="0.2">
      <c r="A191">
        <v>1512</v>
      </c>
      <c r="B191">
        <v>202</v>
      </c>
      <c r="C191">
        <v>203</v>
      </c>
      <c r="D191" t="s">
        <v>217</v>
      </c>
      <c r="E191">
        <v>0</v>
      </c>
      <c r="F191" t="s">
        <v>1274</v>
      </c>
      <c r="G191">
        <v>165940</v>
      </c>
      <c r="H191">
        <v>462.96200561523438</v>
      </c>
      <c r="I191">
        <v>0.60139197111129761</v>
      </c>
      <c r="M191" s="7">
        <v>1002050</v>
      </c>
      <c r="N191">
        <f t="shared" si="2"/>
        <v>0.56821101903915405</v>
      </c>
    </row>
    <row r="192" spans="1:14" x14ac:dyDescent="0.2">
      <c r="A192">
        <v>1513</v>
      </c>
      <c r="B192">
        <v>203</v>
      </c>
      <c r="C192">
        <v>204</v>
      </c>
      <c r="D192" t="s">
        <v>218</v>
      </c>
      <c r="E192">
        <v>0</v>
      </c>
      <c r="F192" t="s">
        <v>1274</v>
      </c>
      <c r="G192">
        <v>165940</v>
      </c>
      <c r="H192">
        <v>149.73100280761719</v>
      </c>
      <c r="I192">
        <v>0.66212499141693115</v>
      </c>
      <c r="M192" s="7">
        <v>1002060</v>
      </c>
      <c r="N192">
        <f t="shared" si="2"/>
        <v>0.20735199749469757</v>
      </c>
    </row>
    <row r="193" spans="1:14" x14ac:dyDescent="0.2">
      <c r="A193">
        <v>1514</v>
      </c>
      <c r="B193">
        <v>204</v>
      </c>
      <c r="C193">
        <v>205</v>
      </c>
      <c r="D193" t="s">
        <v>219</v>
      </c>
      <c r="E193">
        <v>0</v>
      </c>
      <c r="F193" t="s">
        <v>1274</v>
      </c>
      <c r="G193">
        <v>165940</v>
      </c>
      <c r="H193">
        <v>6.5303101539611816</v>
      </c>
      <c r="I193">
        <v>0.43686801195144653</v>
      </c>
      <c r="M193" s="7">
        <v>1002070</v>
      </c>
      <c r="N193">
        <f t="shared" si="2"/>
        <v>0.60463798046112061</v>
      </c>
    </row>
    <row r="194" spans="1:14" x14ac:dyDescent="0.2">
      <c r="A194">
        <v>1515</v>
      </c>
      <c r="B194">
        <v>205</v>
      </c>
      <c r="C194">
        <v>206</v>
      </c>
      <c r="D194" t="s">
        <v>220</v>
      </c>
      <c r="E194">
        <v>0</v>
      </c>
      <c r="F194" t="s">
        <v>1274</v>
      </c>
      <c r="G194">
        <v>165940</v>
      </c>
      <c r="H194">
        <v>199.47500610351563</v>
      </c>
      <c r="I194">
        <v>0.52655297517776489</v>
      </c>
      <c r="M194" s="7">
        <v>1002080</v>
      </c>
      <c r="N194">
        <f t="shared" si="2"/>
        <v>0.38497498631477356</v>
      </c>
    </row>
    <row r="195" spans="1:14" x14ac:dyDescent="0.2">
      <c r="A195">
        <v>1516</v>
      </c>
      <c r="B195">
        <v>206</v>
      </c>
      <c r="C195">
        <v>207</v>
      </c>
      <c r="D195" t="s">
        <v>221</v>
      </c>
      <c r="E195">
        <v>0</v>
      </c>
      <c r="F195" t="s">
        <v>1274</v>
      </c>
      <c r="G195">
        <v>165940</v>
      </c>
      <c r="H195">
        <v>130.34800720214844</v>
      </c>
      <c r="I195">
        <v>0.61014097929000854</v>
      </c>
      <c r="M195" s="7">
        <v>1002090</v>
      </c>
      <c r="N195">
        <f t="shared" si="2"/>
        <v>0.24800699949264526</v>
      </c>
    </row>
    <row r="196" spans="1:14" x14ac:dyDescent="0.2">
      <c r="A196">
        <v>1517</v>
      </c>
      <c r="B196">
        <v>207</v>
      </c>
      <c r="C196">
        <v>208</v>
      </c>
      <c r="D196" t="s">
        <v>222</v>
      </c>
      <c r="E196">
        <v>0</v>
      </c>
      <c r="F196" t="s">
        <v>1274</v>
      </c>
      <c r="G196">
        <v>165940</v>
      </c>
      <c r="H196">
        <v>102.78600311279297</v>
      </c>
      <c r="I196">
        <v>0.56821101903915405</v>
      </c>
      <c r="M196" s="7">
        <v>1002100</v>
      </c>
      <c r="N196">
        <f t="shared" ref="N196:N259" si="3">SUMIF($D$2:$D$1229,M196,$I$2:$I$1229)</f>
        <v>0.22783100605010986</v>
      </c>
    </row>
    <row r="197" spans="1:14" x14ac:dyDescent="0.2">
      <c r="A197">
        <v>1518</v>
      </c>
      <c r="B197">
        <v>208</v>
      </c>
      <c r="C197">
        <v>209</v>
      </c>
      <c r="D197" t="s">
        <v>223</v>
      </c>
      <c r="E197">
        <v>0</v>
      </c>
      <c r="F197" t="s">
        <v>1274</v>
      </c>
      <c r="G197">
        <v>165940</v>
      </c>
      <c r="H197">
        <v>244.15899658203125</v>
      </c>
      <c r="I197">
        <v>0.20735199749469757</v>
      </c>
      <c r="M197" s="7">
        <v>1002110</v>
      </c>
      <c r="N197">
        <f t="shared" si="3"/>
        <v>0.30401599407196045</v>
      </c>
    </row>
    <row r="198" spans="1:14" x14ac:dyDescent="0.2">
      <c r="A198">
        <v>1519</v>
      </c>
      <c r="B198">
        <v>209</v>
      </c>
      <c r="C198">
        <v>210</v>
      </c>
      <c r="D198" t="s">
        <v>224</v>
      </c>
      <c r="E198">
        <v>0</v>
      </c>
      <c r="F198" t="s">
        <v>1274</v>
      </c>
      <c r="G198">
        <v>165940</v>
      </c>
      <c r="H198">
        <v>12.177399635314941</v>
      </c>
      <c r="I198">
        <v>0.60463798046112061</v>
      </c>
      <c r="M198" s="7">
        <v>1002120</v>
      </c>
      <c r="N198">
        <f t="shared" si="3"/>
        <v>0.65305197238922119</v>
      </c>
    </row>
    <row r="199" spans="1:14" x14ac:dyDescent="0.2">
      <c r="A199">
        <v>1520</v>
      </c>
      <c r="B199">
        <v>210</v>
      </c>
      <c r="C199">
        <v>211</v>
      </c>
      <c r="D199" t="s">
        <v>225</v>
      </c>
      <c r="E199">
        <v>0</v>
      </c>
      <c r="F199" t="s">
        <v>1274</v>
      </c>
      <c r="G199">
        <v>165940</v>
      </c>
      <c r="H199">
        <v>69.8302001953125</v>
      </c>
      <c r="I199">
        <v>0.38497498631477356</v>
      </c>
      <c r="M199" s="7">
        <v>1002130</v>
      </c>
      <c r="N199">
        <f t="shared" si="3"/>
        <v>0.38720199465751648</v>
      </c>
    </row>
    <row r="200" spans="1:14" x14ac:dyDescent="0.2">
      <c r="A200">
        <v>1521</v>
      </c>
      <c r="B200">
        <v>211</v>
      </c>
      <c r="C200">
        <v>212</v>
      </c>
      <c r="D200" t="s">
        <v>226</v>
      </c>
      <c r="E200">
        <v>0</v>
      </c>
      <c r="F200" t="s">
        <v>1274</v>
      </c>
      <c r="G200">
        <v>165940</v>
      </c>
      <c r="H200">
        <v>4.9631199836730957</v>
      </c>
      <c r="I200">
        <v>0.24800699949264526</v>
      </c>
      <c r="M200" s="7">
        <v>1002140</v>
      </c>
      <c r="N200">
        <f t="shared" si="3"/>
        <v>0.54345899820327759</v>
      </c>
    </row>
    <row r="201" spans="1:14" x14ac:dyDescent="0.2">
      <c r="A201">
        <v>1522</v>
      </c>
      <c r="B201">
        <v>212</v>
      </c>
      <c r="C201">
        <v>213</v>
      </c>
      <c r="D201" t="s">
        <v>227</v>
      </c>
      <c r="E201">
        <v>0</v>
      </c>
      <c r="F201" t="s">
        <v>1274</v>
      </c>
      <c r="G201">
        <v>165940</v>
      </c>
      <c r="H201">
        <v>32.661399841308594</v>
      </c>
      <c r="I201">
        <v>0.22783100605010986</v>
      </c>
      <c r="M201" s="7">
        <v>1002150</v>
      </c>
      <c r="N201">
        <f t="shared" si="3"/>
        <v>0.46637099981307983</v>
      </c>
    </row>
    <row r="202" spans="1:14" x14ac:dyDescent="0.2">
      <c r="A202">
        <v>1523</v>
      </c>
      <c r="B202">
        <v>213</v>
      </c>
      <c r="C202">
        <v>214</v>
      </c>
      <c r="D202" t="s">
        <v>228</v>
      </c>
      <c r="E202">
        <v>0</v>
      </c>
      <c r="F202" t="s">
        <v>1274</v>
      </c>
      <c r="G202">
        <v>165940</v>
      </c>
      <c r="H202">
        <v>30.151100158691406</v>
      </c>
      <c r="I202">
        <v>0.30401599407196045</v>
      </c>
      <c r="M202" s="7">
        <v>1002160</v>
      </c>
      <c r="N202">
        <f t="shared" si="3"/>
        <v>0.1206509992480278</v>
      </c>
    </row>
    <row r="203" spans="1:14" x14ac:dyDescent="0.2">
      <c r="A203">
        <v>1524</v>
      </c>
      <c r="B203">
        <v>214</v>
      </c>
      <c r="C203">
        <v>215</v>
      </c>
      <c r="D203" t="s">
        <v>229</v>
      </c>
      <c r="E203">
        <v>0</v>
      </c>
      <c r="F203" t="s">
        <v>1274</v>
      </c>
      <c r="G203">
        <v>165940</v>
      </c>
      <c r="H203">
        <v>123.08399963378906</v>
      </c>
      <c r="I203">
        <v>0.65305197238922119</v>
      </c>
      <c r="M203" s="7">
        <v>1002170</v>
      </c>
      <c r="N203">
        <f t="shared" si="3"/>
        <v>0.12073700129985809</v>
      </c>
    </row>
    <row r="204" spans="1:14" x14ac:dyDescent="0.2">
      <c r="A204">
        <v>1525</v>
      </c>
      <c r="B204">
        <v>215</v>
      </c>
      <c r="C204">
        <v>216</v>
      </c>
      <c r="D204" t="s">
        <v>230</v>
      </c>
      <c r="E204">
        <v>0</v>
      </c>
      <c r="F204" t="s">
        <v>1274</v>
      </c>
      <c r="G204">
        <v>165940</v>
      </c>
      <c r="H204">
        <v>129.98100280761719</v>
      </c>
      <c r="I204">
        <v>0.38720199465751648</v>
      </c>
      <c r="M204" s="7">
        <v>1002180</v>
      </c>
      <c r="N204">
        <f t="shared" si="3"/>
        <v>6.7603603005409241E-2</v>
      </c>
    </row>
    <row r="205" spans="1:14" x14ac:dyDescent="0.2">
      <c r="A205">
        <v>1526</v>
      </c>
      <c r="B205">
        <v>216</v>
      </c>
      <c r="C205">
        <v>217</v>
      </c>
      <c r="D205" t="s">
        <v>231</v>
      </c>
      <c r="E205">
        <v>0</v>
      </c>
      <c r="F205" t="s">
        <v>1274</v>
      </c>
      <c r="G205">
        <v>165940</v>
      </c>
      <c r="H205">
        <v>194.19200134277344</v>
      </c>
      <c r="I205">
        <v>0.54345899820327759</v>
      </c>
      <c r="M205" s="7">
        <v>1002190</v>
      </c>
      <c r="N205">
        <f t="shared" si="3"/>
        <v>0.15917700529098511</v>
      </c>
    </row>
    <row r="206" spans="1:14" x14ac:dyDescent="0.2">
      <c r="A206">
        <v>1527</v>
      </c>
      <c r="B206">
        <v>217</v>
      </c>
      <c r="C206">
        <v>218</v>
      </c>
      <c r="D206" t="s">
        <v>232</v>
      </c>
      <c r="E206">
        <v>0</v>
      </c>
      <c r="F206" t="s">
        <v>1274</v>
      </c>
      <c r="G206">
        <v>165940</v>
      </c>
      <c r="H206">
        <v>71.400901794433594</v>
      </c>
      <c r="I206">
        <v>0.46637099981307983</v>
      </c>
      <c r="M206" s="7">
        <v>1002200</v>
      </c>
      <c r="N206">
        <f t="shared" si="3"/>
        <v>0.22105799615383148</v>
      </c>
    </row>
    <row r="207" spans="1:14" x14ac:dyDescent="0.2">
      <c r="A207">
        <v>1528</v>
      </c>
      <c r="B207">
        <v>218</v>
      </c>
      <c r="C207">
        <v>219</v>
      </c>
      <c r="D207" t="s">
        <v>233</v>
      </c>
      <c r="E207">
        <v>0</v>
      </c>
      <c r="F207" t="s">
        <v>1274</v>
      </c>
      <c r="G207">
        <v>165940</v>
      </c>
      <c r="H207">
        <v>9.7760095596313477</v>
      </c>
      <c r="I207">
        <v>0.1206509992480278</v>
      </c>
      <c r="M207" s="7">
        <v>1002210</v>
      </c>
      <c r="N207">
        <f t="shared" si="3"/>
        <v>3.4732300788164139E-2</v>
      </c>
    </row>
    <row r="208" spans="1:14" x14ac:dyDescent="0.2">
      <c r="A208">
        <v>1529</v>
      </c>
      <c r="B208">
        <v>219</v>
      </c>
      <c r="C208">
        <v>220</v>
      </c>
      <c r="D208" t="s">
        <v>234</v>
      </c>
      <c r="E208">
        <v>0</v>
      </c>
      <c r="F208" t="s">
        <v>1274</v>
      </c>
      <c r="G208">
        <v>165940</v>
      </c>
      <c r="H208">
        <v>28.680000305175781</v>
      </c>
      <c r="I208">
        <v>0.12073700129985809</v>
      </c>
      <c r="M208" s="7">
        <v>1002220</v>
      </c>
      <c r="N208">
        <f t="shared" si="3"/>
        <v>0.23000000417232513</v>
      </c>
    </row>
    <row r="209" spans="1:14" x14ac:dyDescent="0.2">
      <c r="A209">
        <v>1530</v>
      </c>
      <c r="B209">
        <v>220</v>
      </c>
      <c r="C209">
        <v>221</v>
      </c>
      <c r="D209" t="s">
        <v>235</v>
      </c>
      <c r="E209">
        <v>0</v>
      </c>
      <c r="F209" t="s">
        <v>1274</v>
      </c>
      <c r="G209">
        <v>165940</v>
      </c>
      <c r="H209">
        <v>3.246190071105957</v>
      </c>
      <c r="I209">
        <v>6.7603603005409241E-2</v>
      </c>
      <c r="M209" s="7">
        <v>1002230</v>
      </c>
      <c r="N209">
        <f t="shared" si="3"/>
        <v>0.39972400665283203</v>
      </c>
    </row>
    <row r="210" spans="1:14" x14ac:dyDescent="0.2">
      <c r="A210">
        <v>1531</v>
      </c>
      <c r="B210">
        <v>221</v>
      </c>
      <c r="C210">
        <v>222</v>
      </c>
      <c r="D210" t="s">
        <v>236</v>
      </c>
      <c r="E210">
        <v>0</v>
      </c>
      <c r="F210" t="s">
        <v>1274</v>
      </c>
      <c r="G210">
        <v>165940</v>
      </c>
      <c r="H210">
        <v>45.613201141357422</v>
      </c>
      <c r="I210">
        <v>0.15917700529098511</v>
      </c>
      <c r="M210" s="7">
        <v>1002240</v>
      </c>
      <c r="N210">
        <f t="shared" si="3"/>
        <v>0.43513599038124084</v>
      </c>
    </row>
    <row r="211" spans="1:14" x14ac:dyDescent="0.2">
      <c r="A211">
        <v>1532</v>
      </c>
      <c r="B211">
        <v>222</v>
      </c>
      <c r="C211">
        <v>223</v>
      </c>
      <c r="D211" t="s">
        <v>237</v>
      </c>
      <c r="E211">
        <v>0</v>
      </c>
      <c r="F211" t="s">
        <v>1274</v>
      </c>
      <c r="G211">
        <v>165940</v>
      </c>
      <c r="H211">
        <v>144.61399841308594</v>
      </c>
      <c r="I211">
        <v>0.22105799615383148</v>
      </c>
      <c r="M211" s="7">
        <v>1002250</v>
      </c>
      <c r="N211">
        <f t="shared" si="3"/>
        <v>0.4090690016746521</v>
      </c>
    </row>
    <row r="212" spans="1:14" x14ac:dyDescent="0.2">
      <c r="A212">
        <v>1533</v>
      </c>
      <c r="B212">
        <v>223</v>
      </c>
      <c r="C212">
        <v>224</v>
      </c>
      <c r="D212" t="s">
        <v>238</v>
      </c>
      <c r="E212">
        <v>0</v>
      </c>
      <c r="F212" t="s">
        <v>1274</v>
      </c>
      <c r="G212">
        <v>165940</v>
      </c>
      <c r="H212">
        <v>5.7206101417541504</v>
      </c>
      <c r="I212">
        <v>3.4732300788164139E-2</v>
      </c>
      <c r="M212" s="7">
        <v>1002260</v>
      </c>
      <c r="N212">
        <f t="shared" si="3"/>
        <v>0.38729599118232727</v>
      </c>
    </row>
    <row r="213" spans="1:14" x14ac:dyDescent="0.2">
      <c r="A213">
        <v>1534</v>
      </c>
      <c r="B213">
        <v>224</v>
      </c>
      <c r="C213">
        <v>225</v>
      </c>
      <c r="D213" t="s">
        <v>239</v>
      </c>
      <c r="E213">
        <v>0</v>
      </c>
      <c r="F213" t="s">
        <v>1274</v>
      </c>
      <c r="G213">
        <v>165940</v>
      </c>
      <c r="H213">
        <v>44.359600067138672</v>
      </c>
      <c r="I213">
        <v>0.23000000417232513</v>
      </c>
      <c r="M213" s="7">
        <v>1002270</v>
      </c>
      <c r="N213">
        <f t="shared" si="3"/>
        <v>0.51057201623916626</v>
      </c>
    </row>
    <row r="214" spans="1:14" x14ac:dyDescent="0.2">
      <c r="A214">
        <v>1535</v>
      </c>
      <c r="B214">
        <v>225</v>
      </c>
      <c r="C214">
        <v>226</v>
      </c>
      <c r="D214" t="s">
        <v>240</v>
      </c>
      <c r="E214">
        <v>0</v>
      </c>
      <c r="F214" t="s">
        <v>1274</v>
      </c>
      <c r="G214">
        <v>165940</v>
      </c>
      <c r="H214">
        <v>159.06199645996094</v>
      </c>
      <c r="I214">
        <v>0.39972400665283203</v>
      </c>
      <c r="M214" s="7">
        <v>1002280</v>
      </c>
      <c r="N214">
        <f t="shared" si="3"/>
        <v>0.12389399856328964</v>
      </c>
    </row>
    <row r="215" spans="1:14" x14ac:dyDescent="0.2">
      <c r="A215">
        <v>1536</v>
      </c>
      <c r="B215">
        <v>226</v>
      </c>
      <c r="C215">
        <v>227</v>
      </c>
      <c r="D215" t="s">
        <v>241</v>
      </c>
      <c r="E215">
        <v>0</v>
      </c>
      <c r="F215" t="s">
        <v>1274</v>
      </c>
      <c r="G215">
        <v>165940</v>
      </c>
      <c r="H215">
        <v>116.78099822998047</v>
      </c>
      <c r="I215">
        <v>0.43513599038124084</v>
      </c>
      <c r="M215" s="7">
        <v>1002290</v>
      </c>
      <c r="N215">
        <f t="shared" si="3"/>
        <v>8.4429197013378143E-2</v>
      </c>
    </row>
    <row r="216" spans="1:14" x14ac:dyDescent="0.2">
      <c r="A216">
        <v>1537</v>
      </c>
      <c r="B216">
        <v>227</v>
      </c>
      <c r="C216">
        <v>228</v>
      </c>
      <c r="D216" t="s">
        <v>242</v>
      </c>
      <c r="E216">
        <v>0</v>
      </c>
      <c r="F216" t="s">
        <v>1274</v>
      </c>
      <c r="G216">
        <v>165940</v>
      </c>
      <c r="H216">
        <v>252.18800354003906</v>
      </c>
      <c r="I216">
        <v>0.4090690016746521</v>
      </c>
      <c r="M216" s="7">
        <v>1002300</v>
      </c>
      <c r="N216">
        <f t="shared" si="3"/>
        <v>0.41061800718307495</v>
      </c>
    </row>
    <row r="217" spans="1:14" x14ac:dyDescent="0.2">
      <c r="A217">
        <v>1538</v>
      </c>
      <c r="B217">
        <v>228</v>
      </c>
      <c r="C217">
        <v>229</v>
      </c>
      <c r="D217" t="s">
        <v>243</v>
      </c>
      <c r="E217">
        <v>0</v>
      </c>
      <c r="F217" t="s">
        <v>1274</v>
      </c>
      <c r="G217">
        <v>165940</v>
      </c>
      <c r="H217">
        <v>154.69599914550781</v>
      </c>
      <c r="I217">
        <v>0.38729599118232727</v>
      </c>
      <c r="M217" s="7">
        <v>1002310</v>
      </c>
      <c r="N217">
        <f t="shared" si="3"/>
        <v>6.4918301999568939E-2</v>
      </c>
    </row>
    <row r="218" spans="1:14" x14ac:dyDescent="0.2">
      <c r="A218">
        <v>1539</v>
      </c>
      <c r="B218">
        <v>229</v>
      </c>
      <c r="C218">
        <v>230</v>
      </c>
      <c r="D218" t="s">
        <v>244</v>
      </c>
      <c r="E218">
        <v>0</v>
      </c>
      <c r="F218" t="s">
        <v>1274</v>
      </c>
      <c r="G218">
        <v>165940</v>
      </c>
      <c r="H218">
        <v>246.51800537109375</v>
      </c>
      <c r="I218">
        <v>0.51057201623916626</v>
      </c>
      <c r="M218" s="7">
        <v>1002340</v>
      </c>
      <c r="N218">
        <f t="shared" si="3"/>
        <v>2.2438900941779139E-6</v>
      </c>
    </row>
    <row r="219" spans="1:14" x14ac:dyDescent="0.2">
      <c r="A219">
        <v>1540</v>
      </c>
      <c r="B219">
        <v>230</v>
      </c>
      <c r="C219">
        <v>231</v>
      </c>
      <c r="D219" t="s">
        <v>245</v>
      </c>
      <c r="E219">
        <v>0</v>
      </c>
      <c r="F219" t="s">
        <v>1274</v>
      </c>
      <c r="G219">
        <v>165940</v>
      </c>
      <c r="H219">
        <v>4.5943598747253418</v>
      </c>
      <c r="I219">
        <v>0.12389399856328964</v>
      </c>
      <c r="M219" s="7">
        <v>1002350</v>
      </c>
      <c r="N219">
        <f t="shared" si="3"/>
        <v>0.17707100510597229</v>
      </c>
    </row>
    <row r="220" spans="1:14" x14ac:dyDescent="0.2">
      <c r="A220">
        <v>1541</v>
      </c>
      <c r="B220">
        <v>231</v>
      </c>
      <c r="C220">
        <v>232</v>
      </c>
      <c r="D220" t="s">
        <v>246</v>
      </c>
      <c r="E220">
        <v>0</v>
      </c>
      <c r="F220" t="s">
        <v>1274</v>
      </c>
      <c r="G220">
        <v>165940</v>
      </c>
      <c r="H220">
        <v>46.391998291015625</v>
      </c>
      <c r="I220">
        <v>8.4429197013378143E-2</v>
      </c>
      <c r="M220" s="7">
        <v>1002360</v>
      </c>
      <c r="N220">
        <f t="shared" si="3"/>
        <v>0.43606799840927124</v>
      </c>
    </row>
    <row r="221" spans="1:14" x14ac:dyDescent="0.2">
      <c r="A221">
        <v>1542</v>
      </c>
      <c r="B221">
        <v>232</v>
      </c>
      <c r="C221">
        <v>233</v>
      </c>
      <c r="D221" t="s">
        <v>247</v>
      </c>
      <c r="E221">
        <v>0</v>
      </c>
      <c r="F221" t="s">
        <v>1274</v>
      </c>
      <c r="G221">
        <v>165940</v>
      </c>
      <c r="H221">
        <v>176.29200744628906</v>
      </c>
      <c r="I221">
        <v>0.41061800718307495</v>
      </c>
      <c r="M221" s="7">
        <v>1002370</v>
      </c>
      <c r="N221">
        <f t="shared" si="3"/>
        <v>0.24907700717449188</v>
      </c>
    </row>
    <row r="222" spans="1:14" x14ac:dyDescent="0.2">
      <c r="A222">
        <v>1543</v>
      </c>
      <c r="B222">
        <v>233</v>
      </c>
      <c r="C222">
        <v>234</v>
      </c>
      <c r="D222" t="s">
        <v>248</v>
      </c>
      <c r="E222">
        <v>0</v>
      </c>
      <c r="F222" t="s">
        <v>1274</v>
      </c>
      <c r="G222">
        <v>165940</v>
      </c>
      <c r="H222">
        <v>92.446601867675781</v>
      </c>
      <c r="I222">
        <v>6.4918301999568939E-2</v>
      </c>
      <c r="M222" s="7">
        <v>1002380</v>
      </c>
      <c r="N222">
        <f t="shared" si="3"/>
        <v>0.25584399700164795</v>
      </c>
    </row>
    <row r="223" spans="1:14" x14ac:dyDescent="0.2">
      <c r="A223">
        <v>1544</v>
      </c>
      <c r="B223">
        <v>236</v>
      </c>
      <c r="C223">
        <v>237</v>
      </c>
      <c r="D223" t="s">
        <v>249</v>
      </c>
      <c r="E223">
        <v>0</v>
      </c>
      <c r="F223" t="s">
        <v>1274</v>
      </c>
      <c r="G223">
        <v>165940</v>
      </c>
      <c r="H223">
        <v>5.9334799880161881E-4</v>
      </c>
      <c r="I223">
        <v>2.2438900941779139E-6</v>
      </c>
      <c r="M223" s="7">
        <v>1002390</v>
      </c>
      <c r="N223">
        <f t="shared" si="3"/>
        <v>0.54270201921463013</v>
      </c>
    </row>
    <row r="224" spans="1:14" x14ac:dyDescent="0.2">
      <c r="A224">
        <v>1545</v>
      </c>
      <c r="B224">
        <v>237</v>
      </c>
      <c r="C224">
        <v>238</v>
      </c>
      <c r="D224" t="s">
        <v>250</v>
      </c>
      <c r="E224">
        <v>0</v>
      </c>
      <c r="F224" t="s">
        <v>1274</v>
      </c>
      <c r="G224">
        <v>165940</v>
      </c>
      <c r="H224">
        <v>71.094902038574219</v>
      </c>
      <c r="I224">
        <v>0.17707100510597229</v>
      </c>
      <c r="M224" s="7">
        <v>1002400</v>
      </c>
      <c r="N224">
        <f t="shared" si="3"/>
        <v>0.14540299773216248</v>
      </c>
    </row>
    <row r="225" spans="1:14" x14ac:dyDescent="0.2">
      <c r="A225">
        <v>1546</v>
      </c>
      <c r="B225">
        <v>238</v>
      </c>
      <c r="C225">
        <v>239</v>
      </c>
      <c r="D225" t="s">
        <v>251</v>
      </c>
      <c r="E225">
        <v>0</v>
      </c>
      <c r="F225" t="s">
        <v>1274</v>
      </c>
      <c r="G225">
        <v>165940</v>
      </c>
      <c r="H225">
        <v>24.350500106811523</v>
      </c>
      <c r="I225">
        <v>0.43606799840927124</v>
      </c>
      <c r="M225" s="7">
        <v>1002410</v>
      </c>
      <c r="N225">
        <f t="shared" si="3"/>
        <v>0.339805006980896</v>
      </c>
    </row>
    <row r="226" spans="1:14" x14ac:dyDescent="0.2">
      <c r="A226">
        <v>1547</v>
      </c>
      <c r="B226">
        <v>239</v>
      </c>
      <c r="C226">
        <v>240</v>
      </c>
      <c r="D226" t="s">
        <v>252</v>
      </c>
      <c r="E226">
        <v>0</v>
      </c>
      <c r="F226" t="s">
        <v>1274</v>
      </c>
      <c r="G226">
        <v>165940</v>
      </c>
      <c r="H226">
        <v>40.083999633789063</v>
      </c>
      <c r="I226">
        <v>0.24907700717449188</v>
      </c>
      <c r="M226" s="7">
        <v>1002420</v>
      </c>
      <c r="N226">
        <f t="shared" si="3"/>
        <v>0.4520849883556366</v>
      </c>
    </row>
    <row r="227" spans="1:14" x14ac:dyDescent="0.2">
      <c r="A227">
        <v>1548</v>
      </c>
      <c r="B227">
        <v>240</v>
      </c>
      <c r="C227">
        <v>241</v>
      </c>
      <c r="D227" t="s">
        <v>253</v>
      </c>
      <c r="E227">
        <v>0</v>
      </c>
      <c r="F227" t="s">
        <v>1274</v>
      </c>
      <c r="G227">
        <v>165940</v>
      </c>
      <c r="H227">
        <v>55.567001342773438</v>
      </c>
      <c r="I227">
        <v>0.25584399700164795</v>
      </c>
      <c r="M227" s="7">
        <v>1002430</v>
      </c>
      <c r="N227">
        <f t="shared" si="3"/>
        <v>0.30661201477050781</v>
      </c>
    </row>
    <row r="228" spans="1:14" x14ac:dyDescent="0.2">
      <c r="A228">
        <v>1549</v>
      </c>
      <c r="B228">
        <v>241</v>
      </c>
      <c r="C228">
        <v>242</v>
      </c>
      <c r="D228" t="s">
        <v>254</v>
      </c>
      <c r="E228">
        <v>0</v>
      </c>
      <c r="F228" t="s">
        <v>1274</v>
      </c>
      <c r="G228">
        <v>165940</v>
      </c>
      <c r="H228">
        <v>38.193199157714844</v>
      </c>
      <c r="I228">
        <v>0.54270201921463013</v>
      </c>
      <c r="M228" s="7">
        <v>1002440</v>
      </c>
      <c r="N228">
        <f t="shared" si="3"/>
        <v>0.3994390070438385</v>
      </c>
    </row>
    <row r="229" spans="1:14" x14ac:dyDescent="0.2">
      <c r="A229">
        <v>1550</v>
      </c>
      <c r="B229">
        <v>242</v>
      </c>
      <c r="C229">
        <v>243</v>
      </c>
      <c r="D229" t="s">
        <v>255</v>
      </c>
      <c r="E229">
        <v>0</v>
      </c>
      <c r="F229" t="s">
        <v>1274</v>
      </c>
      <c r="G229">
        <v>165940</v>
      </c>
      <c r="H229">
        <v>9.1285295486450195</v>
      </c>
      <c r="I229">
        <v>0.14540299773216248</v>
      </c>
      <c r="M229" s="7">
        <v>1002450</v>
      </c>
      <c r="N229">
        <f t="shared" si="3"/>
        <v>0.43257001042366028</v>
      </c>
    </row>
    <row r="230" spans="1:14" x14ac:dyDescent="0.2">
      <c r="A230">
        <v>1551</v>
      </c>
      <c r="B230">
        <v>243</v>
      </c>
      <c r="C230">
        <v>244</v>
      </c>
      <c r="D230" t="s">
        <v>256</v>
      </c>
      <c r="E230">
        <v>0</v>
      </c>
      <c r="F230" t="s">
        <v>1274</v>
      </c>
      <c r="G230">
        <v>165940</v>
      </c>
      <c r="H230">
        <v>80.554801940917969</v>
      </c>
      <c r="I230">
        <v>0.339805006980896</v>
      </c>
      <c r="M230" s="7">
        <v>1002460</v>
      </c>
      <c r="N230">
        <f t="shared" si="3"/>
        <v>0.45056000351905823</v>
      </c>
    </row>
    <row r="231" spans="1:14" x14ac:dyDescent="0.2">
      <c r="A231">
        <v>1552</v>
      </c>
      <c r="B231">
        <v>244</v>
      </c>
      <c r="C231">
        <v>245</v>
      </c>
      <c r="D231" t="s">
        <v>257</v>
      </c>
      <c r="E231">
        <v>0</v>
      </c>
      <c r="F231" t="s">
        <v>1274</v>
      </c>
      <c r="G231">
        <v>165940</v>
      </c>
      <c r="H231">
        <v>57.302700042724609</v>
      </c>
      <c r="I231">
        <v>0.4520849883556366</v>
      </c>
      <c r="M231" s="7">
        <v>1002470</v>
      </c>
      <c r="N231">
        <f t="shared" si="3"/>
        <v>0.60963600873947144</v>
      </c>
    </row>
    <row r="232" spans="1:14" x14ac:dyDescent="0.2">
      <c r="A232">
        <v>1555</v>
      </c>
      <c r="B232">
        <v>245</v>
      </c>
      <c r="C232">
        <v>246</v>
      </c>
      <c r="D232" t="s">
        <v>258</v>
      </c>
      <c r="E232">
        <v>0</v>
      </c>
      <c r="F232" t="s">
        <v>1274</v>
      </c>
      <c r="G232">
        <v>165940</v>
      </c>
      <c r="H232">
        <v>166.32400512695313</v>
      </c>
      <c r="I232">
        <v>0.30661201477050781</v>
      </c>
      <c r="M232" s="7">
        <v>1002480</v>
      </c>
      <c r="N232">
        <f t="shared" si="3"/>
        <v>0.14598000049591064</v>
      </c>
    </row>
    <row r="233" spans="1:14" x14ac:dyDescent="0.2">
      <c r="A233">
        <v>1556</v>
      </c>
      <c r="B233">
        <v>246</v>
      </c>
      <c r="C233">
        <v>247</v>
      </c>
      <c r="D233" t="s">
        <v>259</v>
      </c>
      <c r="E233">
        <v>0</v>
      </c>
      <c r="F233" t="s">
        <v>1274</v>
      </c>
      <c r="G233">
        <v>165940</v>
      </c>
      <c r="H233">
        <v>81.976799011230469</v>
      </c>
      <c r="I233">
        <v>0.3994390070438385</v>
      </c>
      <c r="M233" s="7">
        <v>1002490</v>
      </c>
      <c r="N233">
        <f t="shared" si="3"/>
        <v>0.21136699616909027</v>
      </c>
    </row>
    <row r="234" spans="1:14" x14ac:dyDescent="0.2">
      <c r="A234">
        <v>1557</v>
      </c>
      <c r="B234">
        <v>247</v>
      </c>
      <c r="C234">
        <v>248</v>
      </c>
      <c r="D234" t="s">
        <v>260</v>
      </c>
      <c r="E234">
        <v>0</v>
      </c>
      <c r="F234" t="s">
        <v>1274</v>
      </c>
      <c r="G234">
        <v>165940</v>
      </c>
      <c r="H234">
        <v>112.49600219726563</v>
      </c>
      <c r="I234">
        <v>0.43257001042366028</v>
      </c>
      <c r="M234" s="7">
        <v>1002500</v>
      </c>
      <c r="N234">
        <f t="shared" si="3"/>
        <v>0.19985200464725494</v>
      </c>
    </row>
    <row r="235" spans="1:14" x14ac:dyDescent="0.2">
      <c r="A235">
        <v>1558</v>
      </c>
      <c r="B235">
        <v>248</v>
      </c>
      <c r="C235">
        <v>249</v>
      </c>
      <c r="D235" t="s">
        <v>261</v>
      </c>
      <c r="E235">
        <v>0</v>
      </c>
      <c r="F235" t="s">
        <v>1274</v>
      </c>
      <c r="G235">
        <v>165940</v>
      </c>
      <c r="H235">
        <v>118.30400085449219</v>
      </c>
      <c r="I235">
        <v>0.45056000351905823</v>
      </c>
      <c r="M235" s="7">
        <v>1002510</v>
      </c>
      <c r="N235">
        <f t="shared" si="3"/>
        <v>0.36772400140762329</v>
      </c>
    </row>
    <row r="236" spans="1:14" x14ac:dyDescent="0.2">
      <c r="A236">
        <v>1559</v>
      </c>
      <c r="B236">
        <v>249</v>
      </c>
      <c r="C236">
        <v>250</v>
      </c>
      <c r="D236" t="s">
        <v>262</v>
      </c>
      <c r="E236">
        <v>0</v>
      </c>
      <c r="F236" t="s">
        <v>1274</v>
      </c>
      <c r="G236">
        <v>165940</v>
      </c>
      <c r="H236">
        <v>215.302001953125</v>
      </c>
      <c r="I236">
        <v>0.60963600873947144</v>
      </c>
      <c r="M236" s="7">
        <v>1002520</v>
      </c>
      <c r="N236">
        <f t="shared" si="3"/>
        <v>0.46720099449157715</v>
      </c>
    </row>
    <row r="237" spans="1:14" x14ac:dyDescent="0.2">
      <c r="A237">
        <v>1560</v>
      </c>
      <c r="B237">
        <v>250</v>
      </c>
      <c r="C237">
        <v>251</v>
      </c>
      <c r="D237" t="s">
        <v>263</v>
      </c>
      <c r="E237">
        <v>0</v>
      </c>
      <c r="F237" t="s">
        <v>1274</v>
      </c>
      <c r="G237">
        <v>165940</v>
      </c>
      <c r="H237">
        <v>147.38299560546875</v>
      </c>
      <c r="I237">
        <v>0.14598000049591064</v>
      </c>
      <c r="M237" s="7">
        <v>1002530</v>
      </c>
      <c r="N237">
        <f t="shared" si="3"/>
        <v>0.38002398610115051</v>
      </c>
    </row>
    <row r="238" spans="1:14" x14ac:dyDescent="0.2">
      <c r="A238">
        <v>1561</v>
      </c>
      <c r="B238">
        <v>251</v>
      </c>
      <c r="C238">
        <v>252</v>
      </c>
      <c r="D238" t="s">
        <v>264</v>
      </c>
      <c r="E238">
        <v>0</v>
      </c>
      <c r="F238" t="s">
        <v>1274</v>
      </c>
      <c r="G238">
        <v>165940</v>
      </c>
      <c r="H238">
        <v>30.730400085449219</v>
      </c>
      <c r="I238">
        <v>0.21136699616909027</v>
      </c>
      <c r="M238" s="7">
        <v>1002540</v>
      </c>
      <c r="N238">
        <f t="shared" si="3"/>
        <v>0.43038499355316162</v>
      </c>
    </row>
    <row r="239" spans="1:14" x14ac:dyDescent="0.2">
      <c r="A239">
        <v>1562</v>
      </c>
      <c r="B239">
        <v>252</v>
      </c>
      <c r="C239">
        <v>253</v>
      </c>
      <c r="D239" t="s">
        <v>265</v>
      </c>
      <c r="E239">
        <v>0</v>
      </c>
      <c r="F239" t="s">
        <v>1274</v>
      </c>
      <c r="G239">
        <v>165940</v>
      </c>
      <c r="H239">
        <v>13.885299682617188</v>
      </c>
      <c r="I239">
        <v>0.19985200464725494</v>
      </c>
      <c r="M239" s="7">
        <v>1002550</v>
      </c>
      <c r="N239">
        <f t="shared" si="3"/>
        <v>0.5742490291595459</v>
      </c>
    </row>
    <row r="240" spans="1:14" x14ac:dyDescent="0.2">
      <c r="A240">
        <v>1563</v>
      </c>
      <c r="B240">
        <v>253</v>
      </c>
      <c r="C240">
        <v>254</v>
      </c>
      <c r="D240" t="s">
        <v>266</v>
      </c>
      <c r="E240">
        <v>0</v>
      </c>
      <c r="F240" t="s">
        <v>1274</v>
      </c>
      <c r="G240">
        <v>165940</v>
      </c>
      <c r="H240">
        <v>114.4530029296875</v>
      </c>
      <c r="I240">
        <v>0.36772400140762329</v>
      </c>
      <c r="M240" s="7">
        <v>1002560</v>
      </c>
      <c r="N240">
        <f t="shared" si="3"/>
        <v>0.34857100248336792</v>
      </c>
    </row>
    <row r="241" spans="1:14" x14ac:dyDescent="0.2">
      <c r="A241">
        <v>1564</v>
      </c>
      <c r="B241">
        <v>254</v>
      </c>
      <c r="C241">
        <v>255</v>
      </c>
      <c r="D241" t="s">
        <v>267</v>
      </c>
      <c r="E241">
        <v>0</v>
      </c>
      <c r="F241" t="s">
        <v>1274</v>
      </c>
      <c r="G241">
        <v>165940</v>
      </c>
      <c r="H241">
        <v>9.8504600524902344</v>
      </c>
      <c r="I241">
        <v>0.46720099449157715</v>
      </c>
      <c r="M241" s="7">
        <v>1002570</v>
      </c>
      <c r="N241">
        <f t="shared" si="3"/>
        <v>0.82176399230957031</v>
      </c>
    </row>
    <row r="242" spans="1:14" x14ac:dyDescent="0.2">
      <c r="A242">
        <v>1565</v>
      </c>
      <c r="B242">
        <v>255</v>
      </c>
      <c r="C242">
        <v>256</v>
      </c>
      <c r="D242" t="s">
        <v>268</v>
      </c>
      <c r="E242">
        <v>0</v>
      </c>
      <c r="F242" t="s">
        <v>1274</v>
      </c>
      <c r="G242">
        <v>165940</v>
      </c>
      <c r="H242">
        <v>58.733501434326172</v>
      </c>
      <c r="I242">
        <v>0.38002398610115051</v>
      </c>
      <c r="M242" s="7">
        <v>1002580</v>
      </c>
      <c r="N242">
        <f t="shared" si="3"/>
        <v>0.28843399882316589</v>
      </c>
    </row>
    <row r="243" spans="1:14" x14ac:dyDescent="0.2">
      <c r="A243">
        <v>1566</v>
      </c>
      <c r="B243">
        <v>256</v>
      </c>
      <c r="C243">
        <v>257</v>
      </c>
      <c r="D243" t="s">
        <v>269</v>
      </c>
      <c r="E243">
        <v>0</v>
      </c>
      <c r="F243" t="s">
        <v>1274</v>
      </c>
      <c r="G243">
        <v>165940</v>
      </c>
      <c r="H243">
        <v>195.91700744628906</v>
      </c>
      <c r="I243">
        <v>0.43038499355316162</v>
      </c>
      <c r="M243" s="7">
        <v>1002590</v>
      </c>
      <c r="N243">
        <f t="shared" si="3"/>
        <v>0.38690900802612305</v>
      </c>
    </row>
    <row r="244" spans="1:14" x14ac:dyDescent="0.2">
      <c r="A244">
        <v>1567</v>
      </c>
      <c r="B244">
        <v>257</v>
      </c>
      <c r="C244">
        <v>258</v>
      </c>
      <c r="D244" t="s">
        <v>270</v>
      </c>
      <c r="E244">
        <v>0</v>
      </c>
      <c r="F244" t="s">
        <v>1274</v>
      </c>
      <c r="G244">
        <v>165940</v>
      </c>
      <c r="H244">
        <v>141.58399963378906</v>
      </c>
      <c r="I244">
        <v>0.5742490291595459</v>
      </c>
      <c r="M244" s="7">
        <v>1002600</v>
      </c>
      <c r="N244">
        <f t="shared" si="3"/>
        <v>0.30783900618553162</v>
      </c>
    </row>
    <row r="245" spans="1:14" x14ac:dyDescent="0.2">
      <c r="A245">
        <v>1568</v>
      </c>
      <c r="B245">
        <v>258</v>
      </c>
      <c r="C245">
        <v>259</v>
      </c>
      <c r="D245" t="s">
        <v>271</v>
      </c>
      <c r="E245">
        <v>0</v>
      </c>
      <c r="F245" t="s">
        <v>1274</v>
      </c>
      <c r="G245">
        <v>165940</v>
      </c>
      <c r="H245">
        <v>19.220199584960938</v>
      </c>
      <c r="I245">
        <v>0.34857100248336792</v>
      </c>
      <c r="M245" s="7">
        <v>1002610</v>
      </c>
      <c r="N245">
        <f t="shared" si="3"/>
        <v>0.53259998559951782</v>
      </c>
    </row>
    <row r="246" spans="1:14" x14ac:dyDescent="0.2">
      <c r="A246">
        <v>1569</v>
      </c>
      <c r="B246">
        <v>259</v>
      </c>
      <c r="C246">
        <v>260</v>
      </c>
      <c r="D246" t="s">
        <v>272</v>
      </c>
      <c r="E246">
        <v>0</v>
      </c>
      <c r="F246" t="s">
        <v>1274</v>
      </c>
      <c r="G246">
        <v>165940</v>
      </c>
      <c r="H246">
        <v>38.988601684570313</v>
      </c>
      <c r="I246">
        <v>0.82176399230957031</v>
      </c>
      <c r="M246" s="7">
        <v>1002620</v>
      </c>
      <c r="N246">
        <f t="shared" si="3"/>
        <v>0.13135099411010742</v>
      </c>
    </row>
    <row r="247" spans="1:14" x14ac:dyDescent="0.2">
      <c r="A247">
        <v>1570</v>
      </c>
      <c r="B247">
        <v>260</v>
      </c>
      <c r="C247">
        <v>261</v>
      </c>
      <c r="D247" t="s">
        <v>273</v>
      </c>
      <c r="E247">
        <v>0</v>
      </c>
      <c r="F247" t="s">
        <v>1274</v>
      </c>
      <c r="G247">
        <v>165940</v>
      </c>
      <c r="H247">
        <v>310.45098876953125</v>
      </c>
      <c r="I247">
        <v>0.28843399882316589</v>
      </c>
      <c r="M247" s="7">
        <v>1002630</v>
      </c>
      <c r="N247">
        <f t="shared" si="3"/>
        <v>0.53056401014328003</v>
      </c>
    </row>
    <row r="248" spans="1:14" x14ac:dyDescent="0.2">
      <c r="A248">
        <v>1571</v>
      </c>
      <c r="B248">
        <v>261</v>
      </c>
      <c r="C248">
        <v>262</v>
      </c>
      <c r="D248" t="s">
        <v>274</v>
      </c>
      <c r="E248">
        <v>0</v>
      </c>
      <c r="F248" t="s">
        <v>1274</v>
      </c>
      <c r="G248">
        <v>165940</v>
      </c>
      <c r="H248">
        <v>152.12899780273438</v>
      </c>
      <c r="I248">
        <v>0.38690900802612305</v>
      </c>
      <c r="M248" s="7">
        <v>1002640</v>
      </c>
      <c r="N248">
        <f t="shared" si="3"/>
        <v>0.20700900256633759</v>
      </c>
    </row>
    <row r="249" spans="1:14" x14ac:dyDescent="0.2">
      <c r="A249">
        <v>1572</v>
      </c>
      <c r="B249">
        <v>262</v>
      </c>
      <c r="C249">
        <v>263</v>
      </c>
      <c r="D249" t="s">
        <v>275</v>
      </c>
      <c r="E249">
        <v>0</v>
      </c>
      <c r="F249" t="s">
        <v>1274</v>
      </c>
      <c r="G249">
        <v>165940</v>
      </c>
      <c r="H249">
        <v>180.39300537109375</v>
      </c>
      <c r="I249">
        <v>0.30783900618553162</v>
      </c>
      <c r="M249" s="7">
        <v>1002650</v>
      </c>
      <c r="N249">
        <f t="shared" si="3"/>
        <v>3.1689099967479706E-2</v>
      </c>
    </row>
    <row r="250" spans="1:14" x14ac:dyDescent="0.2">
      <c r="A250">
        <v>1573</v>
      </c>
      <c r="B250">
        <v>263</v>
      </c>
      <c r="C250">
        <v>264</v>
      </c>
      <c r="D250" t="s">
        <v>276</v>
      </c>
      <c r="E250">
        <v>0</v>
      </c>
      <c r="F250" t="s">
        <v>1274</v>
      </c>
      <c r="G250">
        <v>165940</v>
      </c>
      <c r="H250">
        <v>42.841800689697266</v>
      </c>
      <c r="I250">
        <v>0.53259998559951782</v>
      </c>
      <c r="M250" s="7">
        <v>1002660</v>
      </c>
      <c r="N250">
        <f t="shared" si="3"/>
        <v>0.20857000350952148</v>
      </c>
    </row>
    <row r="251" spans="1:14" x14ac:dyDescent="0.2">
      <c r="A251">
        <v>1574</v>
      </c>
      <c r="B251">
        <v>264</v>
      </c>
      <c r="C251">
        <v>265</v>
      </c>
      <c r="D251" t="s">
        <v>277</v>
      </c>
      <c r="E251">
        <v>0</v>
      </c>
      <c r="F251" t="s">
        <v>1274</v>
      </c>
      <c r="G251">
        <v>165940</v>
      </c>
      <c r="H251">
        <v>60.198699951171875</v>
      </c>
      <c r="I251">
        <v>0.13135099411010742</v>
      </c>
      <c r="M251" s="7">
        <v>1002670</v>
      </c>
      <c r="N251">
        <f t="shared" si="3"/>
        <v>0.44554701447486877</v>
      </c>
    </row>
    <row r="252" spans="1:14" x14ac:dyDescent="0.2">
      <c r="A252">
        <v>1575</v>
      </c>
      <c r="B252">
        <v>265</v>
      </c>
      <c r="C252">
        <v>266</v>
      </c>
      <c r="D252" t="s">
        <v>278</v>
      </c>
      <c r="E252">
        <v>0</v>
      </c>
      <c r="F252" t="s">
        <v>1274</v>
      </c>
      <c r="G252">
        <v>165940</v>
      </c>
      <c r="H252">
        <v>7.4103899002075195</v>
      </c>
      <c r="I252">
        <v>0.53056401014328003</v>
      </c>
      <c r="M252" s="7">
        <v>1002680</v>
      </c>
      <c r="N252">
        <f t="shared" si="3"/>
        <v>0.38340100646018982</v>
      </c>
    </row>
    <row r="253" spans="1:14" x14ac:dyDescent="0.2">
      <c r="A253">
        <v>1576</v>
      </c>
      <c r="B253">
        <v>266</v>
      </c>
      <c r="C253">
        <v>267</v>
      </c>
      <c r="D253" t="s">
        <v>279</v>
      </c>
      <c r="E253">
        <v>0</v>
      </c>
      <c r="F253" t="s">
        <v>1274</v>
      </c>
      <c r="G253">
        <v>165940</v>
      </c>
      <c r="H253">
        <v>118.30599975585938</v>
      </c>
      <c r="I253">
        <v>0.20700900256633759</v>
      </c>
      <c r="M253" s="7">
        <v>1002690</v>
      </c>
      <c r="N253">
        <f t="shared" si="3"/>
        <v>0.40504100918769836</v>
      </c>
    </row>
    <row r="254" spans="1:14" x14ac:dyDescent="0.2">
      <c r="A254">
        <v>1577</v>
      </c>
      <c r="B254">
        <v>267</v>
      </c>
      <c r="C254">
        <v>268</v>
      </c>
      <c r="D254" t="s">
        <v>280</v>
      </c>
      <c r="E254">
        <v>0</v>
      </c>
      <c r="F254" t="s">
        <v>1274</v>
      </c>
      <c r="G254">
        <v>165940</v>
      </c>
      <c r="H254">
        <v>25.169200897216797</v>
      </c>
      <c r="I254">
        <v>3.1689099967479706E-2</v>
      </c>
      <c r="M254" s="7">
        <v>1002700</v>
      </c>
      <c r="N254">
        <f t="shared" si="3"/>
        <v>8.0498799681663513E-2</v>
      </c>
    </row>
    <row r="255" spans="1:14" x14ac:dyDescent="0.2">
      <c r="A255">
        <v>1578</v>
      </c>
      <c r="B255">
        <v>268</v>
      </c>
      <c r="C255">
        <v>269</v>
      </c>
      <c r="D255" t="s">
        <v>281</v>
      </c>
      <c r="E255">
        <v>0</v>
      </c>
      <c r="F255" t="s">
        <v>1274</v>
      </c>
      <c r="G255">
        <v>165940</v>
      </c>
      <c r="H255">
        <v>153.78199768066406</v>
      </c>
      <c r="I255">
        <v>0.20857000350952148</v>
      </c>
      <c r="M255" s="7">
        <v>1002710</v>
      </c>
      <c r="N255">
        <f t="shared" si="3"/>
        <v>0.38117998838424683</v>
      </c>
    </row>
    <row r="256" spans="1:14" x14ac:dyDescent="0.2">
      <c r="A256">
        <v>1579</v>
      </c>
      <c r="B256">
        <v>269</v>
      </c>
      <c r="C256">
        <v>270</v>
      </c>
      <c r="D256" t="s">
        <v>282</v>
      </c>
      <c r="E256">
        <v>0</v>
      </c>
      <c r="F256" t="s">
        <v>1274</v>
      </c>
      <c r="G256">
        <v>165940</v>
      </c>
      <c r="H256">
        <v>339.72900390625</v>
      </c>
      <c r="I256">
        <v>0.44554701447486877</v>
      </c>
      <c r="M256" s="7">
        <v>1002720</v>
      </c>
      <c r="N256">
        <f t="shared" si="3"/>
        <v>0.39623698592185974</v>
      </c>
    </row>
    <row r="257" spans="1:14" x14ac:dyDescent="0.2">
      <c r="A257">
        <v>1580</v>
      </c>
      <c r="B257">
        <v>270</v>
      </c>
      <c r="C257">
        <v>271</v>
      </c>
      <c r="D257" t="s">
        <v>283</v>
      </c>
      <c r="E257">
        <v>0</v>
      </c>
      <c r="F257" t="s">
        <v>1274</v>
      </c>
      <c r="G257">
        <v>165940</v>
      </c>
      <c r="H257">
        <v>43.052898406982422</v>
      </c>
      <c r="I257">
        <v>0.38340100646018982</v>
      </c>
      <c r="M257" s="7">
        <v>1002730</v>
      </c>
      <c r="N257">
        <f t="shared" si="3"/>
        <v>0.50547301769256592</v>
      </c>
    </row>
    <row r="258" spans="1:14" x14ac:dyDescent="0.2">
      <c r="A258">
        <v>1581</v>
      </c>
      <c r="B258">
        <v>271</v>
      </c>
      <c r="C258">
        <v>272</v>
      </c>
      <c r="D258" t="s">
        <v>284</v>
      </c>
      <c r="E258">
        <v>0</v>
      </c>
      <c r="F258" t="s">
        <v>1274</v>
      </c>
      <c r="G258">
        <v>165940</v>
      </c>
      <c r="H258">
        <v>59.823799133300781</v>
      </c>
      <c r="I258">
        <v>0.40504100918769836</v>
      </c>
      <c r="M258" s="7">
        <v>1002740</v>
      </c>
      <c r="N258">
        <f t="shared" si="3"/>
        <v>0.42491200566291809</v>
      </c>
    </row>
    <row r="259" spans="1:14" x14ac:dyDescent="0.2">
      <c r="A259">
        <v>1582</v>
      </c>
      <c r="B259">
        <v>272</v>
      </c>
      <c r="C259">
        <v>273</v>
      </c>
      <c r="D259" t="s">
        <v>285</v>
      </c>
      <c r="E259">
        <v>0</v>
      </c>
      <c r="F259" t="s">
        <v>1274</v>
      </c>
      <c r="G259">
        <v>165940</v>
      </c>
      <c r="H259">
        <v>17.959600448608398</v>
      </c>
      <c r="I259">
        <v>8.0498799681663513E-2</v>
      </c>
      <c r="M259" s="7">
        <v>1002750</v>
      </c>
      <c r="N259">
        <f t="shared" si="3"/>
        <v>0.69616401195526123</v>
      </c>
    </row>
    <row r="260" spans="1:14" x14ac:dyDescent="0.2">
      <c r="A260">
        <v>1583</v>
      </c>
      <c r="B260">
        <v>273</v>
      </c>
      <c r="C260">
        <v>274</v>
      </c>
      <c r="D260" t="s">
        <v>286</v>
      </c>
      <c r="E260">
        <v>0</v>
      </c>
      <c r="F260" t="s">
        <v>1274</v>
      </c>
      <c r="G260">
        <v>165940</v>
      </c>
      <c r="H260">
        <v>41.46099853515625</v>
      </c>
      <c r="I260">
        <v>0.38117998838424683</v>
      </c>
      <c r="M260" s="7">
        <v>1002760</v>
      </c>
      <c r="N260">
        <f t="shared" ref="N260:N323" si="4">SUMIF($D$2:$D$1229,M260,$I$2:$I$1229)</f>
        <v>0.82781702280044556</v>
      </c>
    </row>
    <row r="261" spans="1:14" x14ac:dyDescent="0.2">
      <c r="A261">
        <v>1584</v>
      </c>
      <c r="B261">
        <v>274</v>
      </c>
      <c r="C261">
        <v>275</v>
      </c>
      <c r="D261" t="s">
        <v>287</v>
      </c>
      <c r="E261">
        <v>0</v>
      </c>
      <c r="F261" t="s">
        <v>1274</v>
      </c>
      <c r="G261">
        <v>165940</v>
      </c>
      <c r="H261">
        <v>430.76998901367188</v>
      </c>
      <c r="I261">
        <v>0.39623698592185974</v>
      </c>
      <c r="M261" s="7">
        <v>1002770</v>
      </c>
      <c r="N261">
        <f t="shared" si="4"/>
        <v>0.44638198614120483</v>
      </c>
    </row>
    <row r="262" spans="1:14" x14ac:dyDescent="0.2">
      <c r="A262">
        <v>1585</v>
      </c>
      <c r="B262">
        <v>275</v>
      </c>
      <c r="C262">
        <v>276</v>
      </c>
      <c r="D262" t="s">
        <v>288</v>
      </c>
      <c r="E262">
        <v>0</v>
      </c>
      <c r="F262" t="s">
        <v>1274</v>
      </c>
      <c r="G262">
        <v>165940</v>
      </c>
      <c r="H262">
        <v>166.3489990234375</v>
      </c>
      <c r="I262">
        <v>0.50547301769256592</v>
      </c>
      <c r="M262" s="7">
        <v>1002780</v>
      </c>
      <c r="N262">
        <f t="shared" si="4"/>
        <v>6.7991003394126892E-2</v>
      </c>
    </row>
    <row r="263" spans="1:14" x14ac:dyDescent="0.2">
      <c r="A263">
        <v>1586</v>
      </c>
      <c r="B263">
        <v>276</v>
      </c>
      <c r="C263">
        <v>277</v>
      </c>
      <c r="D263" t="s">
        <v>289</v>
      </c>
      <c r="E263">
        <v>0</v>
      </c>
      <c r="F263" t="s">
        <v>1274</v>
      </c>
      <c r="G263">
        <v>165940</v>
      </c>
      <c r="H263">
        <v>65.397300720214844</v>
      </c>
      <c r="I263">
        <v>0.42491200566291809</v>
      </c>
      <c r="M263" s="7">
        <v>1002790</v>
      </c>
      <c r="N263">
        <f t="shared" si="4"/>
        <v>0.43233099579811096</v>
      </c>
    </row>
    <row r="264" spans="1:14" x14ac:dyDescent="0.2">
      <c r="A264">
        <v>1587</v>
      </c>
      <c r="B264">
        <v>277</v>
      </c>
      <c r="C264">
        <v>278</v>
      </c>
      <c r="D264" t="s">
        <v>290</v>
      </c>
      <c r="E264">
        <v>0</v>
      </c>
      <c r="F264" t="s">
        <v>1274</v>
      </c>
      <c r="G264">
        <v>165940</v>
      </c>
      <c r="H264">
        <v>447.51300048828125</v>
      </c>
      <c r="I264">
        <v>0.69616401195526123</v>
      </c>
      <c r="M264" s="7">
        <v>1002800</v>
      </c>
      <c r="N264">
        <f t="shared" si="4"/>
        <v>0.4372749924659729</v>
      </c>
    </row>
    <row r="265" spans="1:14" x14ac:dyDescent="0.2">
      <c r="A265">
        <v>1588</v>
      </c>
      <c r="B265">
        <v>278</v>
      </c>
      <c r="C265">
        <v>279</v>
      </c>
      <c r="D265" t="s">
        <v>291</v>
      </c>
      <c r="E265">
        <v>0</v>
      </c>
      <c r="F265" t="s">
        <v>1274</v>
      </c>
      <c r="G265">
        <v>165940</v>
      </c>
      <c r="H265">
        <v>346.98699951171875</v>
      </c>
      <c r="I265">
        <v>0.82781702280044556</v>
      </c>
      <c r="M265" s="7">
        <v>1002810</v>
      </c>
      <c r="N265">
        <f t="shared" si="4"/>
        <v>0.37758100032806396</v>
      </c>
    </row>
    <row r="266" spans="1:14" x14ac:dyDescent="0.2">
      <c r="A266">
        <v>1589</v>
      </c>
      <c r="B266">
        <v>279</v>
      </c>
      <c r="C266">
        <v>280</v>
      </c>
      <c r="D266" t="s">
        <v>292</v>
      </c>
      <c r="E266">
        <v>0</v>
      </c>
      <c r="F266" t="s">
        <v>1274</v>
      </c>
      <c r="G266">
        <v>165940</v>
      </c>
      <c r="H266">
        <v>87.910400390625</v>
      </c>
      <c r="I266">
        <v>0.44638198614120483</v>
      </c>
      <c r="M266" s="7">
        <v>1002820</v>
      </c>
      <c r="N266">
        <f t="shared" si="4"/>
        <v>0.35307401418685913</v>
      </c>
    </row>
    <row r="267" spans="1:14" x14ac:dyDescent="0.2">
      <c r="A267">
        <v>1590</v>
      </c>
      <c r="B267">
        <v>280</v>
      </c>
      <c r="C267">
        <v>281</v>
      </c>
      <c r="D267" t="s">
        <v>293</v>
      </c>
      <c r="E267">
        <v>0</v>
      </c>
      <c r="F267" t="s">
        <v>1274</v>
      </c>
      <c r="G267">
        <v>165940</v>
      </c>
      <c r="H267">
        <v>28.703899383544922</v>
      </c>
      <c r="I267">
        <v>6.7991003394126892E-2</v>
      </c>
      <c r="M267" s="7">
        <v>1002830</v>
      </c>
      <c r="N267">
        <f t="shared" si="4"/>
        <v>0.1573449969291687</v>
      </c>
    </row>
    <row r="268" spans="1:14" x14ac:dyDescent="0.2">
      <c r="A268">
        <v>1591</v>
      </c>
      <c r="B268">
        <v>281</v>
      </c>
      <c r="C268">
        <v>282</v>
      </c>
      <c r="D268" t="s">
        <v>294</v>
      </c>
      <c r="E268">
        <v>0</v>
      </c>
      <c r="F268" t="s">
        <v>1274</v>
      </c>
      <c r="G268">
        <v>165940</v>
      </c>
      <c r="H268">
        <v>327.07598876953125</v>
      </c>
      <c r="I268">
        <v>0.43233099579811096</v>
      </c>
      <c r="M268" s="7">
        <v>1002890</v>
      </c>
      <c r="N268">
        <f t="shared" si="4"/>
        <v>0.36220800876617432</v>
      </c>
    </row>
    <row r="269" spans="1:14" x14ac:dyDescent="0.2">
      <c r="A269">
        <v>1592</v>
      </c>
      <c r="B269">
        <v>282</v>
      </c>
      <c r="C269">
        <v>283</v>
      </c>
      <c r="D269" t="s">
        <v>295</v>
      </c>
      <c r="E269">
        <v>0</v>
      </c>
      <c r="F269" t="s">
        <v>1274</v>
      </c>
      <c r="G269">
        <v>165940</v>
      </c>
      <c r="H269">
        <v>377.77999877929688</v>
      </c>
      <c r="I269">
        <v>0.4372749924659729</v>
      </c>
      <c r="M269" s="7">
        <v>1002900</v>
      </c>
      <c r="N269">
        <f t="shared" si="4"/>
        <v>0.52607697248458862</v>
      </c>
    </row>
    <row r="270" spans="1:14" x14ac:dyDescent="0.2">
      <c r="A270">
        <v>1593</v>
      </c>
      <c r="B270">
        <v>283</v>
      </c>
      <c r="C270">
        <v>284</v>
      </c>
      <c r="D270" t="s">
        <v>296</v>
      </c>
      <c r="E270">
        <v>0</v>
      </c>
      <c r="F270" t="s">
        <v>1274</v>
      </c>
      <c r="G270">
        <v>165940</v>
      </c>
      <c r="H270">
        <v>221.43800354003906</v>
      </c>
      <c r="I270">
        <v>0.37758100032806396</v>
      </c>
      <c r="M270" s="7">
        <v>1002910</v>
      </c>
      <c r="N270">
        <f t="shared" si="4"/>
        <v>0.38583800196647644</v>
      </c>
    </row>
    <row r="271" spans="1:14" x14ac:dyDescent="0.2">
      <c r="A271">
        <v>1594</v>
      </c>
      <c r="B271">
        <v>284</v>
      </c>
      <c r="C271">
        <v>285</v>
      </c>
      <c r="D271" t="s">
        <v>297</v>
      </c>
      <c r="E271">
        <v>0</v>
      </c>
      <c r="F271" t="s">
        <v>1274</v>
      </c>
      <c r="G271">
        <v>165940</v>
      </c>
      <c r="H271">
        <v>195.67300415039063</v>
      </c>
      <c r="I271">
        <v>0.35307401418685913</v>
      </c>
      <c r="M271" s="7">
        <v>1002920</v>
      </c>
      <c r="N271">
        <f t="shared" si="4"/>
        <v>9.4562903046607971E-2</v>
      </c>
    </row>
    <row r="272" spans="1:14" x14ac:dyDescent="0.2">
      <c r="A272">
        <v>1595</v>
      </c>
      <c r="B272">
        <v>285</v>
      </c>
      <c r="C272">
        <v>286</v>
      </c>
      <c r="D272" t="s">
        <v>298</v>
      </c>
      <c r="E272">
        <v>0</v>
      </c>
      <c r="F272" t="s">
        <v>1274</v>
      </c>
      <c r="G272">
        <v>165940</v>
      </c>
      <c r="H272">
        <v>81.54620361328125</v>
      </c>
      <c r="I272">
        <v>0.1573449969291687</v>
      </c>
      <c r="M272" s="7">
        <v>1002940</v>
      </c>
      <c r="N272">
        <f t="shared" si="4"/>
        <v>0.41454398632049561</v>
      </c>
    </row>
    <row r="273" spans="1:14" x14ac:dyDescent="0.2">
      <c r="A273">
        <v>1596</v>
      </c>
      <c r="B273">
        <v>291</v>
      </c>
      <c r="C273">
        <v>292</v>
      </c>
      <c r="D273" t="s">
        <v>302</v>
      </c>
      <c r="E273">
        <v>0</v>
      </c>
      <c r="F273" t="s">
        <v>1274</v>
      </c>
      <c r="G273">
        <v>165940</v>
      </c>
      <c r="H273">
        <v>147.77200317382813</v>
      </c>
      <c r="I273">
        <v>0.36220800876617432</v>
      </c>
      <c r="M273" s="7">
        <v>1002950</v>
      </c>
      <c r="N273">
        <f t="shared" si="4"/>
        <v>0.34917399287223816</v>
      </c>
    </row>
    <row r="274" spans="1:14" x14ac:dyDescent="0.2">
      <c r="A274">
        <v>1597</v>
      </c>
      <c r="B274">
        <v>292</v>
      </c>
      <c r="C274">
        <v>293</v>
      </c>
      <c r="D274" t="s">
        <v>303</v>
      </c>
      <c r="E274">
        <v>0</v>
      </c>
      <c r="F274" t="s">
        <v>1274</v>
      </c>
      <c r="G274">
        <v>165940</v>
      </c>
      <c r="H274">
        <v>518.67498779296875</v>
      </c>
      <c r="I274">
        <v>0.52607697248458862</v>
      </c>
      <c r="M274" s="7">
        <v>1002960</v>
      </c>
      <c r="N274">
        <f t="shared" si="4"/>
        <v>0.40397500991821289</v>
      </c>
    </row>
    <row r="275" spans="1:14" x14ac:dyDescent="0.2">
      <c r="A275">
        <v>1598</v>
      </c>
      <c r="B275">
        <v>293</v>
      </c>
      <c r="C275">
        <v>294</v>
      </c>
      <c r="D275" t="s">
        <v>304</v>
      </c>
      <c r="E275">
        <v>0</v>
      </c>
      <c r="F275" t="s">
        <v>1274</v>
      </c>
      <c r="G275">
        <v>165940</v>
      </c>
      <c r="H275">
        <v>429.58999633789063</v>
      </c>
      <c r="I275">
        <v>0.38583800196647644</v>
      </c>
      <c r="M275" s="7">
        <v>1002970</v>
      </c>
      <c r="N275">
        <f t="shared" si="4"/>
        <v>2.6712000370025635E-2</v>
      </c>
    </row>
    <row r="276" spans="1:14" x14ac:dyDescent="0.2">
      <c r="A276">
        <v>1599</v>
      </c>
      <c r="B276">
        <v>294</v>
      </c>
      <c r="C276">
        <v>295</v>
      </c>
      <c r="D276" t="s">
        <v>305</v>
      </c>
      <c r="E276">
        <v>0</v>
      </c>
      <c r="F276" t="s">
        <v>1274</v>
      </c>
      <c r="G276">
        <v>165940</v>
      </c>
      <c r="H276">
        <v>50.7593994140625</v>
      </c>
      <c r="I276">
        <v>9.4562903046607971E-2</v>
      </c>
      <c r="M276" s="7">
        <v>1002980</v>
      </c>
      <c r="N276">
        <f t="shared" si="4"/>
        <v>0.17541700601577759</v>
      </c>
    </row>
    <row r="277" spans="1:14" x14ac:dyDescent="0.2">
      <c r="A277">
        <v>1600</v>
      </c>
      <c r="B277">
        <v>296</v>
      </c>
      <c r="C277">
        <v>297</v>
      </c>
      <c r="D277" t="s">
        <v>306</v>
      </c>
      <c r="E277">
        <v>0</v>
      </c>
      <c r="F277" t="s">
        <v>1274</v>
      </c>
      <c r="G277">
        <v>165940</v>
      </c>
      <c r="H277">
        <v>422.9110107421875</v>
      </c>
      <c r="I277">
        <v>0.41454398632049561</v>
      </c>
      <c r="M277" s="7">
        <v>1002990</v>
      </c>
      <c r="N277">
        <f t="shared" si="4"/>
        <v>0.55244702100753784</v>
      </c>
    </row>
    <row r="278" spans="1:14" x14ac:dyDescent="0.2">
      <c r="A278">
        <v>1601</v>
      </c>
      <c r="B278">
        <v>297</v>
      </c>
      <c r="C278">
        <v>298</v>
      </c>
      <c r="D278" t="s">
        <v>307</v>
      </c>
      <c r="E278">
        <v>0</v>
      </c>
      <c r="F278" t="s">
        <v>1274</v>
      </c>
      <c r="G278">
        <v>165940</v>
      </c>
      <c r="H278">
        <v>95.474899291992188</v>
      </c>
      <c r="I278">
        <v>0.34917399287223816</v>
      </c>
      <c r="M278" s="7">
        <v>1003000</v>
      </c>
      <c r="N278">
        <f t="shared" si="4"/>
        <v>0.21679900586605072</v>
      </c>
    </row>
    <row r="279" spans="1:14" x14ac:dyDescent="0.2">
      <c r="A279">
        <v>1602</v>
      </c>
      <c r="B279">
        <v>298</v>
      </c>
      <c r="C279">
        <v>299</v>
      </c>
      <c r="D279" t="s">
        <v>308</v>
      </c>
      <c r="E279">
        <v>0</v>
      </c>
      <c r="F279" t="s">
        <v>1274</v>
      </c>
      <c r="G279">
        <v>165940</v>
      </c>
      <c r="H279">
        <v>210.83599853515625</v>
      </c>
      <c r="I279">
        <v>0.40397500991821289</v>
      </c>
      <c r="M279" s="7">
        <v>1003010</v>
      </c>
      <c r="N279">
        <f t="shared" si="4"/>
        <v>3.0670799314975739E-3</v>
      </c>
    </row>
    <row r="280" spans="1:14" x14ac:dyDescent="0.2">
      <c r="A280">
        <v>1603</v>
      </c>
      <c r="B280">
        <v>299</v>
      </c>
      <c r="C280">
        <v>300</v>
      </c>
      <c r="D280" t="s">
        <v>309</v>
      </c>
      <c r="E280">
        <v>0</v>
      </c>
      <c r="F280" t="s">
        <v>1274</v>
      </c>
      <c r="G280">
        <v>165940</v>
      </c>
      <c r="H280">
        <v>12.896400451660156</v>
      </c>
      <c r="I280">
        <v>2.6712000370025635E-2</v>
      </c>
      <c r="M280" s="7">
        <v>1003020</v>
      </c>
      <c r="N280">
        <f t="shared" si="4"/>
        <v>0.14688199758529663</v>
      </c>
    </row>
    <row r="281" spans="1:14" x14ac:dyDescent="0.2">
      <c r="A281">
        <v>1604</v>
      </c>
      <c r="B281">
        <v>300</v>
      </c>
      <c r="C281">
        <v>301</v>
      </c>
      <c r="D281" t="s">
        <v>310</v>
      </c>
      <c r="E281">
        <v>0</v>
      </c>
      <c r="F281" t="s">
        <v>1274</v>
      </c>
      <c r="G281">
        <v>165940</v>
      </c>
      <c r="H281">
        <v>43.882499694824219</v>
      </c>
      <c r="I281">
        <v>0.17541700601577759</v>
      </c>
      <c r="M281" s="7">
        <v>1003030</v>
      </c>
      <c r="N281">
        <f t="shared" si="4"/>
        <v>7.3713302612304688E-2</v>
      </c>
    </row>
    <row r="282" spans="1:14" x14ac:dyDescent="0.2">
      <c r="A282">
        <v>1605</v>
      </c>
      <c r="B282">
        <v>301</v>
      </c>
      <c r="C282">
        <v>302</v>
      </c>
      <c r="D282" t="s">
        <v>311</v>
      </c>
      <c r="E282">
        <v>0</v>
      </c>
      <c r="F282" t="s">
        <v>1274</v>
      </c>
      <c r="G282">
        <v>165940</v>
      </c>
      <c r="H282">
        <v>133.29600524902344</v>
      </c>
      <c r="I282">
        <v>0.55244702100753784</v>
      </c>
      <c r="M282" s="7">
        <v>1003050</v>
      </c>
      <c r="N282">
        <f t="shared" si="4"/>
        <v>0.16806100308895111</v>
      </c>
    </row>
    <row r="283" spans="1:14" x14ac:dyDescent="0.2">
      <c r="A283">
        <v>1606</v>
      </c>
      <c r="B283">
        <v>302</v>
      </c>
      <c r="C283">
        <v>303</v>
      </c>
      <c r="D283" t="s">
        <v>312</v>
      </c>
      <c r="E283">
        <v>0</v>
      </c>
      <c r="F283" t="s">
        <v>1274</v>
      </c>
      <c r="G283">
        <v>165940</v>
      </c>
      <c r="H283">
        <v>246.88699340820313</v>
      </c>
      <c r="I283">
        <v>0.21679900586605072</v>
      </c>
      <c r="M283" s="7">
        <v>1003060</v>
      </c>
      <c r="N283">
        <f t="shared" si="4"/>
        <v>0.53751599788665771</v>
      </c>
    </row>
    <row r="284" spans="1:14" x14ac:dyDescent="0.2">
      <c r="A284">
        <v>1607</v>
      </c>
      <c r="B284">
        <v>303</v>
      </c>
      <c r="C284">
        <v>304</v>
      </c>
      <c r="D284" t="s">
        <v>313</v>
      </c>
      <c r="E284">
        <v>0</v>
      </c>
      <c r="F284" t="s">
        <v>1274</v>
      </c>
      <c r="G284">
        <v>165940</v>
      </c>
      <c r="H284">
        <v>4.303380012512207</v>
      </c>
      <c r="I284">
        <v>3.0670799314975739E-3</v>
      </c>
      <c r="M284" s="7">
        <v>1003070</v>
      </c>
      <c r="N284">
        <f t="shared" si="4"/>
        <v>0.1581529974937439</v>
      </c>
    </row>
    <row r="285" spans="1:14" x14ac:dyDescent="0.2">
      <c r="A285">
        <v>1608</v>
      </c>
      <c r="B285">
        <v>304</v>
      </c>
      <c r="C285">
        <v>305</v>
      </c>
      <c r="D285" t="s">
        <v>314</v>
      </c>
      <c r="E285">
        <v>0</v>
      </c>
      <c r="F285" t="s">
        <v>1274</v>
      </c>
      <c r="G285">
        <v>165940</v>
      </c>
      <c r="H285">
        <v>36.781700134277344</v>
      </c>
      <c r="I285">
        <v>0.14688199758529663</v>
      </c>
      <c r="M285" s="7">
        <v>1003080</v>
      </c>
      <c r="N285">
        <f t="shared" si="4"/>
        <v>0.27077201008796692</v>
      </c>
    </row>
    <row r="286" spans="1:14" x14ac:dyDescent="0.2">
      <c r="A286">
        <v>1609</v>
      </c>
      <c r="B286">
        <v>305</v>
      </c>
      <c r="C286">
        <v>306</v>
      </c>
      <c r="D286" t="s">
        <v>315</v>
      </c>
      <c r="E286">
        <v>0</v>
      </c>
      <c r="F286" t="s">
        <v>1274</v>
      </c>
      <c r="G286">
        <v>165940</v>
      </c>
      <c r="H286">
        <v>29.224899291992188</v>
      </c>
      <c r="I286">
        <v>7.3713302612304688E-2</v>
      </c>
      <c r="M286" s="7">
        <v>1003090</v>
      </c>
      <c r="N286">
        <f t="shared" si="4"/>
        <v>1.8086699768900871E-2</v>
      </c>
    </row>
    <row r="287" spans="1:14" x14ac:dyDescent="0.2">
      <c r="A287">
        <v>1610</v>
      </c>
      <c r="B287">
        <v>307</v>
      </c>
      <c r="C287">
        <v>308</v>
      </c>
      <c r="D287" t="s">
        <v>316</v>
      </c>
      <c r="E287">
        <v>0</v>
      </c>
      <c r="F287" t="s">
        <v>1274</v>
      </c>
      <c r="G287">
        <v>165940</v>
      </c>
      <c r="H287">
        <v>63.987899780273438</v>
      </c>
      <c r="I287">
        <v>0.16806100308895111</v>
      </c>
      <c r="M287" s="7">
        <v>1003100</v>
      </c>
      <c r="N287">
        <f t="shared" si="4"/>
        <v>0.11332999914884567</v>
      </c>
    </row>
    <row r="288" spans="1:14" x14ac:dyDescent="0.2">
      <c r="A288">
        <v>1611</v>
      </c>
      <c r="B288">
        <v>308</v>
      </c>
      <c r="C288">
        <v>309</v>
      </c>
      <c r="D288" t="s">
        <v>317</v>
      </c>
      <c r="E288">
        <v>0</v>
      </c>
      <c r="F288" t="s">
        <v>1274</v>
      </c>
      <c r="G288">
        <v>165940</v>
      </c>
      <c r="H288">
        <v>111.33999633789063</v>
      </c>
      <c r="I288">
        <v>0.53751599788665771</v>
      </c>
      <c r="M288" s="7">
        <v>1003110</v>
      </c>
      <c r="N288">
        <f t="shared" si="4"/>
        <v>8.6188800632953644E-2</v>
      </c>
    </row>
    <row r="289" spans="1:14" x14ac:dyDescent="0.2">
      <c r="A289">
        <v>1612</v>
      </c>
      <c r="B289">
        <v>309</v>
      </c>
      <c r="C289">
        <v>310</v>
      </c>
      <c r="D289" t="s">
        <v>318</v>
      </c>
      <c r="E289">
        <v>0</v>
      </c>
      <c r="F289" t="s">
        <v>1274</v>
      </c>
      <c r="G289">
        <v>165940</v>
      </c>
      <c r="H289">
        <v>75.545501708984375</v>
      </c>
      <c r="I289">
        <v>0.1581529974937439</v>
      </c>
      <c r="M289" s="7">
        <v>1003120</v>
      </c>
      <c r="N289">
        <f t="shared" si="4"/>
        <v>0.59743201732635498</v>
      </c>
    </row>
    <row r="290" spans="1:14" x14ac:dyDescent="0.2">
      <c r="A290">
        <v>1613</v>
      </c>
      <c r="B290">
        <v>310</v>
      </c>
      <c r="C290">
        <v>311</v>
      </c>
      <c r="D290" t="s">
        <v>319</v>
      </c>
      <c r="E290">
        <v>0</v>
      </c>
      <c r="F290" t="s">
        <v>1274</v>
      </c>
      <c r="G290">
        <v>165940</v>
      </c>
      <c r="H290">
        <v>112.05799865722656</v>
      </c>
      <c r="I290">
        <v>0.27077201008796692</v>
      </c>
      <c r="M290" s="7">
        <v>1003130</v>
      </c>
      <c r="N290">
        <f t="shared" si="4"/>
        <v>0.29433101415634155</v>
      </c>
    </row>
    <row r="291" spans="1:14" x14ac:dyDescent="0.2">
      <c r="A291">
        <v>1614</v>
      </c>
      <c r="B291">
        <v>311</v>
      </c>
      <c r="C291">
        <v>312</v>
      </c>
      <c r="D291" t="s">
        <v>320</v>
      </c>
      <c r="E291">
        <v>0</v>
      </c>
      <c r="F291" t="s">
        <v>1274</v>
      </c>
      <c r="G291">
        <v>165940</v>
      </c>
      <c r="H291">
        <v>3.8515000343322754</v>
      </c>
      <c r="I291">
        <v>1.8086699768900871E-2</v>
      </c>
      <c r="M291" s="7">
        <v>1003150</v>
      </c>
      <c r="N291">
        <f t="shared" si="4"/>
        <v>1.5324300155043602E-2</v>
      </c>
    </row>
    <row r="292" spans="1:14" x14ac:dyDescent="0.2">
      <c r="A292">
        <v>1615</v>
      </c>
      <c r="B292">
        <v>312</v>
      </c>
      <c r="C292">
        <v>313</v>
      </c>
      <c r="D292" t="s">
        <v>321</v>
      </c>
      <c r="E292">
        <v>0</v>
      </c>
      <c r="F292" t="s">
        <v>1274</v>
      </c>
      <c r="G292">
        <v>165940</v>
      </c>
      <c r="H292">
        <v>34.030200958251953</v>
      </c>
      <c r="I292">
        <v>0.11332999914884567</v>
      </c>
      <c r="M292" s="7">
        <v>1003160</v>
      </c>
      <c r="N292">
        <f t="shared" si="4"/>
        <v>7.6586902141571045E-2</v>
      </c>
    </row>
    <row r="293" spans="1:14" x14ac:dyDescent="0.2">
      <c r="A293">
        <v>1616</v>
      </c>
      <c r="B293">
        <v>313</v>
      </c>
      <c r="C293">
        <v>314</v>
      </c>
      <c r="D293" t="s">
        <v>322</v>
      </c>
      <c r="E293">
        <v>0</v>
      </c>
      <c r="F293" t="s">
        <v>1274</v>
      </c>
      <c r="G293">
        <v>165940</v>
      </c>
      <c r="H293">
        <v>97.666496276855469</v>
      </c>
      <c r="I293">
        <v>8.6188800632953644E-2</v>
      </c>
      <c r="M293" s="7">
        <v>1003170</v>
      </c>
      <c r="N293">
        <f t="shared" si="4"/>
        <v>0.16023899614810944</v>
      </c>
    </row>
    <row r="294" spans="1:14" x14ac:dyDescent="0.2">
      <c r="A294">
        <v>1617</v>
      </c>
      <c r="B294">
        <v>314</v>
      </c>
      <c r="C294">
        <v>315</v>
      </c>
      <c r="D294" t="s">
        <v>323</v>
      </c>
      <c r="E294">
        <v>0</v>
      </c>
      <c r="F294" t="s">
        <v>1274</v>
      </c>
      <c r="G294">
        <v>165940</v>
      </c>
      <c r="H294">
        <v>30.525800704956055</v>
      </c>
      <c r="I294">
        <v>0.59743201732635498</v>
      </c>
      <c r="M294" s="7">
        <v>1003180</v>
      </c>
      <c r="N294">
        <f t="shared" si="4"/>
        <v>5.5978599935770035E-2</v>
      </c>
    </row>
    <row r="295" spans="1:14" x14ac:dyDescent="0.2">
      <c r="A295">
        <v>1618</v>
      </c>
      <c r="B295">
        <v>315</v>
      </c>
      <c r="C295">
        <v>316</v>
      </c>
      <c r="D295" t="s">
        <v>324</v>
      </c>
      <c r="E295">
        <v>0</v>
      </c>
      <c r="F295" t="s">
        <v>1274</v>
      </c>
      <c r="G295">
        <v>165940</v>
      </c>
      <c r="H295">
        <v>16.426300048828125</v>
      </c>
      <c r="I295">
        <v>0.29433101415634155</v>
      </c>
      <c r="M295" s="7">
        <v>1003200</v>
      </c>
      <c r="N295">
        <f t="shared" si="4"/>
        <v>0.22163000702857971</v>
      </c>
    </row>
    <row r="296" spans="1:14" x14ac:dyDescent="0.2">
      <c r="A296">
        <v>1619</v>
      </c>
      <c r="B296">
        <v>317</v>
      </c>
      <c r="C296">
        <v>318</v>
      </c>
      <c r="D296" t="s">
        <v>326</v>
      </c>
      <c r="E296">
        <v>0</v>
      </c>
      <c r="F296" t="s">
        <v>1274</v>
      </c>
      <c r="G296">
        <v>165940</v>
      </c>
      <c r="H296">
        <v>6.0601000785827637</v>
      </c>
      <c r="I296">
        <v>1.5324300155043602E-2</v>
      </c>
      <c r="M296" s="7">
        <v>1003220</v>
      </c>
      <c r="N296">
        <f t="shared" si="4"/>
        <v>0.37973751220852137</v>
      </c>
    </row>
    <row r="297" spans="1:14" x14ac:dyDescent="0.2">
      <c r="A297">
        <v>1620</v>
      </c>
      <c r="B297">
        <v>318</v>
      </c>
      <c r="C297">
        <v>319</v>
      </c>
      <c r="D297" t="s">
        <v>327</v>
      </c>
      <c r="E297">
        <v>0</v>
      </c>
      <c r="F297" t="s">
        <v>1274</v>
      </c>
      <c r="G297">
        <v>165940</v>
      </c>
      <c r="H297">
        <v>143.19000244140625</v>
      </c>
      <c r="I297">
        <v>7.6586902141571045E-2</v>
      </c>
      <c r="M297" s="7">
        <v>1003230</v>
      </c>
      <c r="N297">
        <f t="shared" si="4"/>
        <v>5.7797100394964218E-2</v>
      </c>
    </row>
    <row r="298" spans="1:14" x14ac:dyDescent="0.2">
      <c r="A298">
        <v>1621</v>
      </c>
      <c r="B298">
        <v>319</v>
      </c>
      <c r="C298">
        <v>320</v>
      </c>
      <c r="D298" t="s">
        <v>328</v>
      </c>
      <c r="E298">
        <v>0</v>
      </c>
      <c r="F298" t="s">
        <v>1274</v>
      </c>
      <c r="G298">
        <v>165940</v>
      </c>
      <c r="H298">
        <v>216.71800231933594</v>
      </c>
      <c r="I298">
        <v>0.16023899614810944</v>
      </c>
      <c r="M298" s="7">
        <v>1003240</v>
      </c>
      <c r="N298">
        <f t="shared" si="4"/>
        <v>0.22754299454391003</v>
      </c>
    </row>
    <row r="299" spans="1:14" x14ac:dyDescent="0.2">
      <c r="A299">
        <v>1622</v>
      </c>
      <c r="B299">
        <v>320</v>
      </c>
      <c r="C299">
        <v>321</v>
      </c>
      <c r="D299" t="s">
        <v>329</v>
      </c>
      <c r="E299">
        <v>0</v>
      </c>
      <c r="F299" t="s">
        <v>1274</v>
      </c>
      <c r="G299">
        <v>165940</v>
      </c>
      <c r="H299">
        <v>31.462400436401367</v>
      </c>
      <c r="I299">
        <v>5.5978599935770035E-2</v>
      </c>
      <c r="M299" s="7">
        <v>1003250</v>
      </c>
      <c r="N299">
        <f t="shared" si="4"/>
        <v>0.34817999601364136</v>
      </c>
    </row>
    <row r="300" spans="1:14" x14ac:dyDescent="0.2">
      <c r="A300">
        <v>1623</v>
      </c>
      <c r="B300">
        <v>322</v>
      </c>
      <c r="C300">
        <v>323</v>
      </c>
      <c r="D300" t="s">
        <v>330</v>
      </c>
      <c r="E300">
        <v>0</v>
      </c>
      <c r="F300" t="s">
        <v>1274</v>
      </c>
      <c r="G300">
        <v>165940</v>
      </c>
      <c r="H300">
        <v>32.5010986328125</v>
      </c>
      <c r="I300">
        <v>0.22163000702857971</v>
      </c>
      <c r="M300" s="7">
        <v>1003261</v>
      </c>
      <c r="N300">
        <f t="shared" si="4"/>
        <v>0.35186100006103516</v>
      </c>
    </row>
    <row r="301" spans="1:14" x14ac:dyDescent="0.2">
      <c r="A301">
        <v>1624</v>
      </c>
      <c r="B301">
        <v>324</v>
      </c>
      <c r="C301">
        <v>325</v>
      </c>
      <c r="D301" t="s">
        <v>331</v>
      </c>
      <c r="E301">
        <v>0</v>
      </c>
      <c r="F301" t="s">
        <v>1274</v>
      </c>
      <c r="G301">
        <v>165940</v>
      </c>
      <c r="H301">
        <v>4.0013999938964844</v>
      </c>
      <c r="I301">
        <v>1.1882499791681767E-2</v>
      </c>
      <c r="M301" s="7">
        <v>1003270</v>
      </c>
      <c r="N301">
        <f t="shared" si="4"/>
        <v>0.31220600008964539</v>
      </c>
    </row>
    <row r="302" spans="1:14" x14ac:dyDescent="0.2">
      <c r="A302">
        <v>1625</v>
      </c>
      <c r="B302">
        <v>324</v>
      </c>
      <c r="C302">
        <v>325</v>
      </c>
      <c r="D302" t="s">
        <v>331</v>
      </c>
      <c r="E302">
        <v>1</v>
      </c>
      <c r="F302" t="s">
        <v>1274</v>
      </c>
      <c r="G302">
        <v>43503</v>
      </c>
      <c r="H302">
        <v>123.87400054931641</v>
      </c>
      <c r="I302">
        <v>0.3678550124168396</v>
      </c>
      <c r="M302" s="7">
        <v>1003280</v>
      </c>
      <c r="N302">
        <f t="shared" si="4"/>
        <v>0.34791898727416992</v>
      </c>
    </row>
    <row r="303" spans="1:14" x14ac:dyDescent="0.2">
      <c r="A303">
        <v>1626</v>
      </c>
      <c r="B303">
        <v>325</v>
      </c>
      <c r="C303">
        <v>326</v>
      </c>
      <c r="D303" t="s">
        <v>332</v>
      </c>
      <c r="E303">
        <v>0</v>
      </c>
      <c r="F303" t="s">
        <v>1274</v>
      </c>
      <c r="G303">
        <v>165940</v>
      </c>
      <c r="H303">
        <v>3.6402900218963623</v>
      </c>
      <c r="I303">
        <v>5.7797100394964218E-2</v>
      </c>
      <c r="M303" s="7">
        <v>1003290</v>
      </c>
      <c r="N303">
        <f t="shared" si="4"/>
        <v>0.39643201231956482</v>
      </c>
    </row>
    <row r="304" spans="1:14" x14ac:dyDescent="0.2">
      <c r="A304">
        <v>1627</v>
      </c>
      <c r="B304">
        <v>326</v>
      </c>
      <c r="C304">
        <v>327</v>
      </c>
      <c r="D304" t="s">
        <v>333</v>
      </c>
      <c r="E304">
        <v>0</v>
      </c>
      <c r="F304" t="s">
        <v>1274</v>
      </c>
      <c r="G304">
        <v>165940</v>
      </c>
      <c r="H304">
        <v>13.954899787902832</v>
      </c>
      <c r="I304">
        <v>0.21261699497699738</v>
      </c>
      <c r="M304" s="7">
        <v>1003300</v>
      </c>
      <c r="N304">
        <f t="shared" si="4"/>
        <v>0.66576600074768066</v>
      </c>
    </row>
    <row r="305" spans="1:14" x14ac:dyDescent="0.2">
      <c r="A305">
        <v>1628</v>
      </c>
      <c r="B305">
        <v>326</v>
      </c>
      <c r="C305">
        <v>327</v>
      </c>
      <c r="D305" t="s">
        <v>333</v>
      </c>
      <c r="E305">
        <v>1</v>
      </c>
      <c r="F305" t="s">
        <v>1274</v>
      </c>
      <c r="G305">
        <v>43503</v>
      </c>
      <c r="H305">
        <v>0.97965002059936523</v>
      </c>
      <c r="I305">
        <v>1.4925999566912651E-2</v>
      </c>
      <c r="M305" s="7">
        <v>1003310</v>
      </c>
      <c r="N305">
        <f t="shared" si="4"/>
        <v>0.4460110068321228</v>
      </c>
    </row>
    <row r="306" spans="1:14" x14ac:dyDescent="0.2">
      <c r="A306">
        <v>1629</v>
      </c>
      <c r="B306">
        <v>327</v>
      </c>
      <c r="C306">
        <v>328</v>
      </c>
      <c r="D306" t="s">
        <v>334</v>
      </c>
      <c r="E306">
        <v>0</v>
      </c>
      <c r="F306" t="s">
        <v>1274</v>
      </c>
      <c r="G306">
        <v>165940</v>
      </c>
      <c r="H306">
        <v>85.680000305175781</v>
      </c>
      <c r="I306">
        <v>0.10649000108242035</v>
      </c>
      <c r="M306" s="7">
        <v>1003320</v>
      </c>
      <c r="N306">
        <f t="shared" si="4"/>
        <v>7.7673401683568954E-2</v>
      </c>
    </row>
    <row r="307" spans="1:14" x14ac:dyDescent="0.2">
      <c r="A307">
        <v>1630</v>
      </c>
      <c r="B307">
        <v>327</v>
      </c>
      <c r="C307">
        <v>328</v>
      </c>
      <c r="D307" t="s">
        <v>334</v>
      </c>
      <c r="E307">
        <v>1</v>
      </c>
      <c r="F307" t="s">
        <v>1274</v>
      </c>
      <c r="G307">
        <v>43503</v>
      </c>
      <c r="H307">
        <v>194.45899963378906</v>
      </c>
      <c r="I307">
        <v>0.24168999493122101</v>
      </c>
      <c r="M307" s="7">
        <v>1003330</v>
      </c>
      <c r="N307">
        <f t="shared" si="4"/>
        <v>0.35791900753974915</v>
      </c>
    </row>
    <row r="308" spans="1:14" x14ac:dyDescent="0.2">
      <c r="A308">
        <v>1631</v>
      </c>
      <c r="B308">
        <v>328</v>
      </c>
      <c r="C308">
        <v>329</v>
      </c>
      <c r="D308" t="s">
        <v>335</v>
      </c>
      <c r="E308">
        <v>0</v>
      </c>
      <c r="F308" t="s">
        <v>1274</v>
      </c>
      <c r="G308">
        <v>165940</v>
      </c>
      <c r="H308">
        <v>58.181900024414063</v>
      </c>
      <c r="I308">
        <v>0.35186100006103516</v>
      </c>
      <c r="M308" s="7">
        <v>1003340</v>
      </c>
      <c r="N308">
        <f t="shared" si="4"/>
        <v>0.53166002035140991</v>
      </c>
    </row>
    <row r="309" spans="1:14" x14ac:dyDescent="0.2">
      <c r="A309">
        <v>1632</v>
      </c>
      <c r="B309">
        <v>329</v>
      </c>
      <c r="C309">
        <v>330</v>
      </c>
      <c r="D309" t="s">
        <v>337</v>
      </c>
      <c r="E309">
        <v>0</v>
      </c>
      <c r="F309" t="s">
        <v>1274</v>
      </c>
      <c r="G309">
        <v>165940</v>
      </c>
      <c r="H309">
        <v>106.57900238037109</v>
      </c>
      <c r="I309">
        <v>0.31220600008964539</v>
      </c>
      <c r="M309" s="7">
        <v>1003350</v>
      </c>
      <c r="N309">
        <f t="shared" si="4"/>
        <v>0.48837700486183167</v>
      </c>
    </row>
    <row r="310" spans="1:14" x14ac:dyDescent="0.2">
      <c r="A310">
        <v>1633</v>
      </c>
      <c r="B310">
        <v>330</v>
      </c>
      <c r="C310">
        <v>331</v>
      </c>
      <c r="D310" t="s">
        <v>338</v>
      </c>
      <c r="E310">
        <v>0</v>
      </c>
      <c r="F310" t="s">
        <v>1274</v>
      </c>
      <c r="G310">
        <v>165940</v>
      </c>
      <c r="H310">
        <v>224.67999267578125</v>
      </c>
      <c r="I310">
        <v>0.34791898727416992</v>
      </c>
      <c r="M310" s="7">
        <v>1003360</v>
      </c>
      <c r="N310">
        <f t="shared" si="4"/>
        <v>0.1519169956445694</v>
      </c>
    </row>
    <row r="311" spans="1:14" x14ac:dyDescent="0.2">
      <c r="A311">
        <v>1634</v>
      </c>
      <c r="B311">
        <v>331</v>
      </c>
      <c r="C311">
        <v>332</v>
      </c>
      <c r="D311" t="s">
        <v>339</v>
      </c>
      <c r="E311">
        <v>0</v>
      </c>
      <c r="F311" t="s">
        <v>1274</v>
      </c>
      <c r="G311">
        <v>165940</v>
      </c>
      <c r="H311">
        <v>238.82899475097656</v>
      </c>
      <c r="I311">
        <v>0.39643201231956482</v>
      </c>
      <c r="M311" s="7">
        <v>1003370</v>
      </c>
      <c r="N311">
        <f t="shared" si="4"/>
        <v>0.3564780056476593</v>
      </c>
    </row>
    <row r="312" spans="1:14" x14ac:dyDescent="0.2">
      <c r="A312">
        <v>1635</v>
      </c>
      <c r="B312">
        <v>332</v>
      </c>
      <c r="C312">
        <v>333</v>
      </c>
      <c r="D312" t="s">
        <v>340</v>
      </c>
      <c r="E312">
        <v>0</v>
      </c>
      <c r="F312" t="s">
        <v>1274</v>
      </c>
      <c r="G312">
        <v>165940</v>
      </c>
      <c r="H312">
        <v>675.7509765625</v>
      </c>
      <c r="I312">
        <v>0.66576600074768066</v>
      </c>
      <c r="M312" s="7">
        <v>1003380</v>
      </c>
      <c r="N312">
        <f t="shared" si="4"/>
        <v>0.25945198535919189</v>
      </c>
    </row>
    <row r="313" spans="1:14" x14ac:dyDescent="0.2">
      <c r="A313">
        <v>1636</v>
      </c>
      <c r="B313">
        <v>333</v>
      </c>
      <c r="C313">
        <v>334</v>
      </c>
      <c r="D313" t="s">
        <v>341</v>
      </c>
      <c r="E313">
        <v>0</v>
      </c>
      <c r="F313" t="s">
        <v>1274</v>
      </c>
      <c r="G313">
        <v>165940</v>
      </c>
      <c r="H313">
        <v>56.161300659179688</v>
      </c>
      <c r="I313">
        <v>0.4460110068321228</v>
      </c>
      <c r="M313" s="7">
        <v>1003390</v>
      </c>
      <c r="N313">
        <f t="shared" si="4"/>
        <v>0.41819900274276733</v>
      </c>
    </row>
    <row r="314" spans="1:14" x14ac:dyDescent="0.2">
      <c r="A314">
        <v>1637</v>
      </c>
      <c r="B314">
        <v>334</v>
      </c>
      <c r="C314">
        <v>335</v>
      </c>
      <c r="D314" t="s">
        <v>342</v>
      </c>
      <c r="E314">
        <v>0</v>
      </c>
      <c r="F314" t="s">
        <v>1274</v>
      </c>
      <c r="G314">
        <v>165940</v>
      </c>
      <c r="H314">
        <v>46.766300201416016</v>
      </c>
      <c r="I314">
        <v>6.1242301017045975E-2</v>
      </c>
      <c r="M314" s="7">
        <v>1003400</v>
      </c>
      <c r="N314">
        <f t="shared" si="4"/>
        <v>0.17969800531864166</v>
      </c>
    </row>
    <row r="315" spans="1:14" x14ac:dyDescent="0.2">
      <c r="A315">
        <v>1638</v>
      </c>
      <c r="B315">
        <v>334</v>
      </c>
      <c r="C315">
        <v>335</v>
      </c>
      <c r="D315" t="s">
        <v>342</v>
      </c>
      <c r="E315">
        <v>1</v>
      </c>
      <c r="F315" t="s">
        <v>1274</v>
      </c>
      <c r="G315">
        <v>43503</v>
      </c>
      <c r="H315">
        <v>12.547200202941895</v>
      </c>
      <c r="I315">
        <v>1.643110066652298E-2</v>
      </c>
      <c r="M315" s="7">
        <v>1003410</v>
      </c>
      <c r="N315">
        <f t="shared" si="4"/>
        <v>0.53529798984527588</v>
      </c>
    </row>
    <row r="316" spans="1:14" x14ac:dyDescent="0.2">
      <c r="A316">
        <v>1639</v>
      </c>
      <c r="B316">
        <v>335</v>
      </c>
      <c r="C316">
        <v>336</v>
      </c>
      <c r="D316" t="s">
        <v>343</v>
      </c>
      <c r="E316">
        <v>0</v>
      </c>
      <c r="F316" t="s">
        <v>1274</v>
      </c>
      <c r="G316">
        <v>165940</v>
      </c>
      <c r="H316">
        <v>356.61300659179688</v>
      </c>
      <c r="I316">
        <v>0.35791900753974915</v>
      </c>
      <c r="M316" s="7">
        <v>1003420</v>
      </c>
      <c r="N316">
        <f t="shared" si="4"/>
        <v>0.56083899736404419</v>
      </c>
    </row>
    <row r="317" spans="1:14" x14ac:dyDescent="0.2">
      <c r="A317">
        <v>1640</v>
      </c>
      <c r="B317">
        <v>336</v>
      </c>
      <c r="C317">
        <v>337</v>
      </c>
      <c r="D317" t="s">
        <v>344</v>
      </c>
      <c r="E317">
        <v>0</v>
      </c>
      <c r="F317" t="s">
        <v>1274</v>
      </c>
      <c r="G317">
        <v>165940</v>
      </c>
      <c r="H317">
        <v>245.98100280761719</v>
      </c>
      <c r="I317">
        <v>0.53166002035140991</v>
      </c>
      <c r="M317" s="7">
        <v>1003430</v>
      </c>
      <c r="N317">
        <f t="shared" si="4"/>
        <v>0.38466149941086769</v>
      </c>
    </row>
    <row r="318" spans="1:14" x14ac:dyDescent="0.2">
      <c r="A318">
        <v>1641</v>
      </c>
      <c r="B318">
        <v>337</v>
      </c>
      <c r="C318">
        <v>338</v>
      </c>
      <c r="D318" t="s">
        <v>345</v>
      </c>
      <c r="E318">
        <v>0</v>
      </c>
      <c r="F318" t="s">
        <v>1274</v>
      </c>
      <c r="G318">
        <v>165940</v>
      </c>
      <c r="H318">
        <v>50.593898773193359</v>
      </c>
      <c r="I318">
        <v>0.48837700486183167</v>
      </c>
      <c r="M318" s="7">
        <v>1003440</v>
      </c>
      <c r="N318">
        <f t="shared" si="4"/>
        <v>0.2042369619011879</v>
      </c>
    </row>
    <row r="319" spans="1:14" x14ac:dyDescent="0.2">
      <c r="A319">
        <v>1642</v>
      </c>
      <c r="B319">
        <v>338</v>
      </c>
      <c r="C319">
        <v>339</v>
      </c>
      <c r="D319" t="s">
        <v>346</v>
      </c>
      <c r="E319">
        <v>0</v>
      </c>
      <c r="F319" t="s">
        <v>1274</v>
      </c>
      <c r="G319">
        <v>165940</v>
      </c>
      <c r="H319">
        <v>92.464500427246094</v>
      </c>
      <c r="I319">
        <v>0.1519169956445694</v>
      </c>
      <c r="M319" s="7">
        <v>1003450</v>
      </c>
      <c r="N319">
        <f t="shared" si="4"/>
        <v>0.52168202959001064</v>
      </c>
    </row>
    <row r="320" spans="1:14" x14ac:dyDescent="0.2">
      <c r="A320">
        <v>1643</v>
      </c>
      <c r="B320">
        <v>339</v>
      </c>
      <c r="C320">
        <v>340</v>
      </c>
      <c r="D320" t="s">
        <v>347</v>
      </c>
      <c r="E320">
        <v>0</v>
      </c>
      <c r="F320" t="s">
        <v>1274</v>
      </c>
      <c r="G320">
        <v>165940</v>
      </c>
      <c r="H320">
        <v>84.619697570800781</v>
      </c>
      <c r="I320">
        <v>0.3564780056476593</v>
      </c>
      <c r="M320" s="7">
        <v>1003460</v>
      </c>
      <c r="N320">
        <f t="shared" si="4"/>
        <v>0.67598497867584229</v>
      </c>
    </row>
    <row r="321" spans="1:14" x14ac:dyDescent="0.2">
      <c r="A321">
        <v>1644</v>
      </c>
      <c r="B321">
        <v>340</v>
      </c>
      <c r="C321">
        <v>341</v>
      </c>
      <c r="D321" t="s">
        <v>348</v>
      </c>
      <c r="E321">
        <v>0</v>
      </c>
      <c r="F321" t="s">
        <v>1274</v>
      </c>
      <c r="G321">
        <v>165940</v>
      </c>
      <c r="H321">
        <v>29.141599655151367</v>
      </c>
      <c r="I321">
        <v>0.25945198535919189</v>
      </c>
      <c r="M321" s="7">
        <v>1003470</v>
      </c>
      <c r="N321">
        <f t="shared" si="4"/>
        <v>0.2712390124797821</v>
      </c>
    </row>
    <row r="322" spans="1:14" x14ac:dyDescent="0.2">
      <c r="A322">
        <v>1645</v>
      </c>
      <c r="B322">
        <v>341</v>
      </c>
      <c r="C322">
        <v>342</v>
      </c>
      <c r="D322" t="s">
        <v>349</v>
      </c>
      <c r="E322">
        <v>0</v>
      </c>
      <c r="F322" t="s">
        <v>1274</v>
      </c>
      <c r="G322">
        <v>165940</v>
      </c>
      <c r="H322">
        <v>261.98699951171875</v>
      </c>
      <c r="I322">
        <v>0.41819900274276733</v>
      </c>
      <c r="M322" s="7">
        <v>1003480</v>
      </c>
      <c r="N322">
        <f t="shared" si="4"/>
        <v>0.58644497394561768</v>
      </c>
    </row>
    <row r="323" spans="1:14" x14ac:dyDescent="0.2">
      <c r="A323">
        <v>1646</v>
      </c>
      <c r="B323">
        <v>342</v>
      </c>
      <c r="C323">
        <v>343</v>
      </c>
      <c r="D323" t="s">
        <v>350</v>
      </c>
      <c r="E323">
        <v>0</v>
      </c>
      <c r="F323" t="s">
        <v>1274</v>
      </c>
      <c r="G323">
        <v>165940</v>
      </c>
      <c r="H323">
        <v>20.856100082397461</v>
      </c>
      <c r="I323">
        <v>0.17969800531864166</v>
      </c>
      <c r="M323" s="7">
        <v>1003490</v>
      </c>
      <c r="N323">
        <f t="shared" si="4"/>
        <v>0.34803301095962524</v>
      </c>
    </row>
    <row r="324" spans="1:14" x14ac:dyDescent="0.2">
      <c r="A324">
        <v>1647</v>
      </c>
      <c r="B324">
        <v>343</v>
      </c>
      <c r="C324">
        <v>344</v>
      </c>
      <c r="D324" t="s">
        <v>351</v>
      </c>
      <c r="E324">
        <v>0</v>
      </c>
      <c r="F324" t="s">
        <v>1274</v>
      </c>
      <c r="G324">
        <v>165940</v>
      </c>
      <c r="H324">
        <v>60.029399871826172</v>
      </c>
      <c r="I324">
        <v>0.53529798984527588</v>
      </c>
      <c r="M324" s="7">
        <v>1003500</v>
      </c>
      <c r="N324">
        <f t="shared" ref="N324:N387" si="5">SUMIF($D$2:$D$1229,M324,$I$2:$I$1229)</f>
        <v>0.52350699901580811</v>
      </c>
    </row>
    <row r="325" spans="1:14" x14ac:dyDescent="0.2">
      <c r="A325">
        <v>1648</v>
      </c>
      <c r="B325">
        <v>344</v>
      </c>
      <c r="C325">
        <v>345</v>
      </c>
      <c r="D325" t="s">
        <v>352</v>
      </c>
      <c r="E325">
        <v>0</v>
      </c>
      <c r="F325" t="s">
        <v>1274</v>
      </c>
      <c r="G325">
        <v>165940</v>
      </c>
      <c r="H325">
        <v>253.08799743652344</v>
      </c>
      <c r="I325">
        <v>0.56083899736404419</v>
      </c>
      <c r="M325" s="7">
        <v>1003510</v>
      </c>
      <c r="N325">
        <f t="shared" si="5"/>
        <v>0.54698902368545532</v>
      </c>
    </row>
    <row r="326" spans="1:14" x14ac:dyDescent="0.2">
      <c r="A326">
        <v>1649</v>
      </c>
      <c r="B326">
        <v>345</v>
      </c>
      <c r="C326">
        <v>346</v>
      </c>
      <c r="D326" t="s">
        <v>353</v>
      </c>
      <c r="E326">
        <v>0</v>
      </c>
      <c r="F326" t="s">
        <v>1274</v>
      </c>
      <c r="G326">
        <v>165940</v>
      </c>
      <c r="H326">
        <v>141.87300109863281</v>
      </c>
      <c r="I326">
        <v>0.35678499937057495</v>
      </c>
      <c r="M326" s="7">
        <v>1003520</v>
      </c>
      <c r="N326">
        <f t="shared" si="5"/>
        <v>0.74126702547073364</v>
      </c>
    </row>
    <row r="327" spans="1:14" x14ac:dyDescent="0.2">
      <c r="A327">
        <v>1650</v>
      </c>
      <c r="B327">
        <v>345</v>
      </c>
      <c r="C327">
        <v>346</v>
      </c>
      <c r="D327" t="s">
        <v>353</v>
      </c>
      <c r="E327">
        <v>1</v>
      </c>
      <c r="F327" t="s">
        <v>1274</v>
      </c>
      <c r="G327">
        <v>43503</v>
      </c>
      <c r="H327">
        <v>11.08489990234375</v>
      </c>
      <c r="I327">
        <v>2.787650004029274E-2</v>
      </c>
      <c r="M327" s="7">
        <v>1003530</v>
      </c>
      <c r="N327">
        <f t="shared" si="5"/>
        <v>0.66468101739883423</v>
      </c>
    </row>
    <row r="328" spans="1:14" x14ac:dyDescent="0.2">
      <c r="A328">
        <v>1651</v>
      </c>
      <c r="B328">
        <v>346</v>
      </c>
      <c r="C328">
        <v>347</v>
      </c>
      <c r="D328" t="s">
        <v>354</v>
      </c>
      <c r="E328">
        <v>0</v>
      </c>
      <c r="F328" t="s">
        <v>1274</v>
      </c>
      <c r="G328">
        <v>165940</v>
      </c>
      <c r="H328">
        <v>32.926200866699219</v>
      </c>
      <c r="I328">
        <v>0.20361499488353729</v>
      </c>
      <c r="M328" s="7">
        <v>1003540</v>
      </c>
      <c r="N328">
        <f t="shared" si="5"/>
        <v>0.64095002412796021</v>
      </c>
    </row>
    <row r="329" spans="1:14" x14ac:dyDescent="0.2">
      <c r="A329">
        <v>1652</v>
      </c>
      <c r="B329">
        <v>346</v>
      </c>
      <c r="C329">
        <v>347</v>
      </c>
      <c r="D329" t="s">
        <v>354</v>
      </c>
      <c r="E329">
        <v>1</v>
      </c>
      <c r="F329" t="s">
        <v>1274</v>
      </c>
      <c r="G329">
        <v>43503</v>
      </c>
      <c r="H329">
        <v>0.10057699680328369</v>
      </c>
      <c r="I329">
        <v>6.2196701765060425E-4</v>
      </c>
      <c r="M329" s="7">
        <v>1003550</v>
      </c>
      <c r="N329">
        <f t="shared" si="5"/>
        <v>0.40112099051475525</v>
      </c>
    </row>
    <row r="330" spans="1:14" x14ac:dyDescent="0.2">
      <c r="A330">
        <v>1653</v>
      </c>
      <c r="B330">
        <v>347</v>
      </c>
      <c r="C330">
        <v>348</v>
      </c>
      <c r="D330" t="s">
        <v>355</v>
      </c>
      <c r="E330">
        <v>0</v>
      </c>
      <c r="F330" t="s">
        <v>1274</v>
      </c>
      <c r="G330">
        <v>165940</v>
      </c>
      <c r="H330">
        <v>101.24700164794922</v>
      </c>
      <c r="I330">
        <v>0.5119510293006897</v>
      </c>
      <c r="M330" s="7">
        <v>1003560</v>
      </c>
      <c r="N330">
        <f t="shared" si="5"/>
        <v>0.68729299306869507</v>
      </c>
    </row>
    <row r="331" spans="1:14" x14ac:dyDescent="0.2">
      <c r="A331">
        <v>1654</v>
      </c>
      <c r="B331">
        <v>347</v>
      </c>
      <c r="C331">
        <v>348</v>
      </c>
      <c r="D331" t="s">
        <v>355</v>
      </c>
      <c r="E331">
        <v>1</v>
      </c>
      <c r="F331" t="s">
        <v>1274</v>
      </c>
      <c r="G331">
        <v>43503</v>
      </c>
      <c r="H331">
        <v>1.9244699478149414</v>
      </c>
      <c r="I331">
        <v>9.7310002893209457E-3</v>
      </c>
      <c r="M331" s="7">
        <v>1003570</v>
      </c>
      <c r="N331">
        <f t="shared" si="5"/>
        <v>1.9217399880290031E-2</v>
      </c>
    </row>
    <row r="332" spans="1:14" x14ac:dyDescent="0.2">
      <c r="A332">
        <v>1655</v>
      </c>
      <c r="B332">
        <v>348</v>
      </c>
      <c r="C332">
        <v>349</v>
      </c>
      <c r="D332" t="s">
        <v>356</v>
      </c>
      <c r="E332">
        <v>1</v>
      </c>
      <c r="F332" t="s">
        <v>1274</v>
      </c>
      <c r="G332">
        <v>43503</v>
      </c>
      <c r="H332">
        <v>38.808300018310547</v>
      </c>
      <c r="I332">
        <v>0.67598497867584229</v>
      </c>
      <c r="M332" s="7">
        <v>1003580</v>
      </c>
      <c r="N332">
        <f t="shared" si="5"/>
        <v>0.59835702180862427</v>
      </c>
    </row>
    <row r="333" spans="1:14" x14ac:dyDescent="0.2">
      <c r="A333">
        <v>1656</v>
      </c>
      <c r="B333">
        <v>349</v>
      </c>
      <c r="C333">
        <v>350</v>
      </c>
      <c r="D333" t="s">
        <v>357</v>
      </c>
      <c r="E333">
        <v>1</v>
      </c>
      <c r="F333" t="s">
        <v>1274</v>
      </c>
      <c r="G333">
        <v>43503</v>
      </c>
      <c r="H333">
        <v>31.535299301147461</v>
      </c>
      <c r="I333">
        <v>0.2712390124797821</v>
      </c>
      <c r="M333" s="7">
        <v>1003590</v>
      </c>
      <c r="N333">
        <f t="shared" si="5"/>
        <v>2.0318599417805672E-2</v>
      </c>
    </row>
    <row r="334" spans="1:14" x14ac:dyDescent="0.2">
      <c r="A334">
        <v>1657</v>
      </c>
      <c r="B334">
        <v>350</v>
      </c>
      <c r="C334">
        <v>351</v>
      </c>
      <c r="D334" t="s">
        <v>358</v>
      </c>
      <c r="E334">
        <v>1</v>
      </c>
      <c r="F334" t="s">
        <v>1274</v>
      </c>
      <c r="G334">
        <v>43503</v>
      </c>
      <c r="H334">
        <v>151.24699401855469</v>
      </c>
      <c r="I334">
        <v>0.58644497394561768</v>
      </c>
      <c r="M334" s="7">
        <v>1003610</v>
      </c>
      <c r="N334">
        <f t="shared" si="5"/>
        <v>0.5536159873008728</v>
      </c>
    </row>
    <row r="335" spans="1:14" x14ac:dyDescent="0.2">
      <c r="A335">
        <v>1658</v>
      </c>
      <c r="B335">
        <v>351</v>
      </c>
      <c r="C335">
        <v>352</v>
      </c>
      <c r="D335" t="s">
        <v>359</v>
      </c>
      <c r="E335">
        <v>1</v>
      </c>
      <c r="F335" t="s">
        <v>1274</v>
      </c>
      <c r="G335">
        <v>43503</v>
      </c>
      <c r="H335">
        <v>444.54598999023438</v>
      </c>
      <c r="I335">
        <v>0.34803301095962524</v>
      </c>
      <c r="M335" s="7">
        <v>1003620</v>
      </c>
      <c r="N335">
        <f t="shared" si="5"/>
        <v>0.62870597839355469</v>
      </c>
    </row>
    <row r="336" spans="1:14" x14ac:dyDescent="0.2">
      <c r="A336">
        <v>1659</v>
      </c>
      <c r="B336">
        <v>352</v>
      </c>
      <c r="C336">
        <v>353</v>
      </c>
      <c r="D336" t="s">
        <v>360</v>
      </c>
      <c r="E336">
        <v>1</v>
      </c>
      <c r="F336" t="s">
        <v>1274</v>
      </c>
      <c r="G336">
        <v>43503</v>
      </c>
      <c r="H336">
        <v>146.22700500488281</v>
      </c>
      <c r="I336">
        <v>0.52350699901580811</v>
      </c>
      <c r="M336" s="7">
        <v>1003630</v>
      </c>
      <c r="N336">
        <f t="shared" si="5"/>
        <v>0.66618698835372925</v>
      </c>
    </row>
    <row r="337" spans="1:14" x14ac:dyDescent="0.2">
      <c r="A337">
        <v>1660</v>
      </c>
      <c r="B337">
        <v>353</v>
      </c>
      <c r="C337">
        <v>354</v>
      </c>
      <c r="D337" t="s">
        <v>361</v>
      </c>
      <c r="E337">
        <v>1</v>
      </c>
      <c r="F337" t="s">
        <v>1274</v>
      </c>
      <c r="G337">
        <v>43503</v>
      </c>
      <c r="H337">
        <v>413.51901245117188</v>
      </c>
      <c r="I337">
        <v>0.54698902368545532</v>
      </c>
      <c r="M337" s="7">
        <v>1003640</v>
      </c>
      <c r="N337">
        <f t="shared" si="5"/>
        <v>0.35706400871276855</v>
      </c>
    </row>
    <row r="338" spans="1:14" x14ac:dyDescent="0.2">
      <c r="A338">
        <v>1661</v>
      </c>
      <c r="B338">
        <v>354</v>
      </c>
      <c r="C338">
        <v>355</v>
      </c>
      <c r="D338" t="s">
        <v>362</v>
      </c>
      <c r="E338">
        <v>1</v>
      </c>
      <c r="F338" t="s">
        <v>1274</v>
      </c>
      <c r="G338">
        <v>43503</v>
      </c>
      <c r="H338">
        <v>80.084297180175781</v>
      </c>
      <c r="I338">
        <v>0.74126702547073364</v>
      </c>
      <c r="M338" s="7">
        <v>1003650</v>
      </c>
      <c r="N338">
        <f t="shared" si="5"/>
        <v>0.23241700232028961</v>
      </c>
    </row>
    <row r="339" spans="1:14" x14ac:dyDescent="0.2">
      <c r="A339">
        <v>1662</v>
      </c>
      <c r="B339">
        <v>355</v>
      </c>
      <c r="C339">
        <v>356</v>
      </c>
      <c r="D339" t="s">
        <v>363</v>
      </c>
      <c r="E339">
        <v>1</v>
      </c>
      <c r="F339" t="s">
        <v>1274</v>
      </c>
      <c r="G339">
        <v>43503</v>
      </c>
      <c r="H339">
        <v>156.66600036621094</v>
      </c>
      <c r="I339">
        <v>0.66468101739883423</v>
      </c>
      <c r="M339" s="7">
        <v>1003660</v>
      </c>
      <c r="N339">
        <f t="shared" si="5"/>
        <v>1.8315000459551811E-2</v>
      </c>
    </row>
    <row r="340" spans="1:14" x14ac:dyDescent="0.2">
      <c r="A340">
        <v>1663</v>
      </c>
      <c r="B340">
        <v>356</v>
      </c>
      <c r="C340">
        <v>357</v>
      </c>
      <c r="D340" t="s">
        <v>364</v>
      </c>
      <c r="E340">
        <v>1</v>
      </c>
      <c r="F340" t="s">
        <v>1274</v>
      </c>
      <c r="G340">
        <v>43503</v>
      </c>
      <c r="H340">
        <v>447.67800903320313</v>
      </c>
      <c r="I340">
        <v>0.64095002412796021</v>
      </c>
      <c r="M340" s="7">
        <v>1003670</v>
      </c>
      <c r="N340">
        <f t="shared" si="5"/>
        <v>1.5067599713802338E-2</v>
      </c>
    </row>
    <row r="341" spans="1:14" x14ac:dyDescent="0.2">
      <c r="A341">
        <v>1664</v>
      </c>
      <c r="B341">
        <v>357</v>
      </c>
      <c r="C341">
        <v>358</v>
      </c>
      <c r="D341" t="s">
        <v>365</v>
      </c>
      <c r="E341">
        <v>1</v>
      </c>
      <c r="F341" t="s">
        <v>1274</v>
      </c>
      <c r="G341">
        <v>43503</v>
      </c>
      <c r="H341">
        <v>94.904403686523438</v>
      </c>
      <c r="I341">
        <v>0.40112099051475525</v>
      </c>
      <c r="M341" s="7">
        <v>1003680</v>
      </c>
      <c r="N341">
        <f t="shared" si="5"/>
        <v>0.36275899410247803</v>
      </c>
    </row>
    <row r="342" spans="1:14" x14ac:dyDescent="0.2">
      <c r="A342">
        <v>1665</v>
      </c>
      <c r="B342">
        <v>358</v>
      </c>
      <c r="C342">
        <v>359</v>
      </c>
      <c r="D342" t="s">
        <v>366</v>
      </c>
      <c r="E342">
        <v>1</v>
      </c>
      <c r="F342" t="s">
        <v>1274</v>
      </c>
      <c r="G342">
        <v>43503</v>
      </c>
      <c r="H342">
        <v>236.27000427246094</v>
      </c>
      <c r="I342">
        <v>0.68729299306869507</v>
      </c>
      <c r="M342" s="7">
        <v>1003690</v>
      </c>
      <c r="N342">
        <f t="shared" si="5"/>
        <v>0.15536899864673615</v>
      </c>
    </row>
    <row r="343" spans="1:14" x14ac:dyDescent="0.2">
      <c r="A343">
        <v>1666</v>
      </c>
      <c r="B343">
        <v>359</v>
      </c>
      <c r="C343">
        <v>360</v>
      </c>
      <c r="D343" t="s">
        <v>367</v>
      </c>
      <c r="E343">
        <v>1</v>
      </c>
      <c r="F343" t="s">
        <v>1274</v>
      </c>
      <c r="G343">
        <v>43503</v>
      </c>
      <c r="H343">
        <v>8.4368295669555664</v>
      </c>
      <c r="I343">
        <v>1.9217399880290031E-2</v>
      </c>
      <c r="M343" s="7">
        <v>1003700</v>
      </c>
      <c r="N343">
        <f t="shared" si="5"/>
        <v>0.44310599565505981</v>
      </c>
    </row>
    <row r="344" spans="1:14" x14ac:dyDescent="0.2">
      <c r="A344">
        <v>1667</v>
      </c>
      <c r="B344">
        <v>360</v>
      </c>
      <c r="C344">
        <v>361</v>
      </c>
      <c r="D344" t="s">
        <v>368</v>
      </c>
      <c r="E344">
        <v>1</v>
      </c>
      <c r="F344" t="s">
        <v>1274</v>
      </c>
      <c r="G344">
        <v>43503</v>
      </c>
      <c r="H344">
        <v>596.29998779296875</v>
      </c>
      <c r="I344">
        <v>0.59835702180862427</v>
      </c>
      <c r="M344" s="7">
        <v>1003710</v>
      </c>
      <c r="N344">
        <f t="shared" si="5"/>
        <v>0.13828100264072418</v>
      </c>
    </row>
    <row r="345" spans="1:14" x14ac:dyDescent="0.2">
      <c r="A345">
        <v>1668</v>
      </c>
      <c r="B345">
        <v>361</v>
      </c>
      <c r="C345">
        <v>362</v>
      </c>
      <c r="D345" t="s">
        <v>369</v>
      </c>
      <c r="E345">
        <v>1</v>
      </c>
      <c r="F345" t="s">
        <v>1274</v>
      </c>
      <c r="G345">
        <v>43503</v>
      </c>
      <c r="H345">
        <v>28.935400009155273</v>
      </c>
      <c r="I345">
        <v>2.0318599417805672E-2</v>
      </c>
      <c r="M345" s="7">
        <v>1003720</v>
      </c>
      <c r="N345">
        <f t="shared" si="5"/>
        <v>0.1262039989233017</v>
      </c>
    </row>
    <row r="346" spans="1:14" x14ac:dyDescent="0.2">
      <c r="A346">
        <v>1669</v>
      </c>
      <c r="B346">
        <v>363</v>
      </c>
      <c r="C346">
        <v>364</v>
      </c>
      <c r="D346" t="s">
        <v>370</v>
      </c>
      <c r="E346">
        <v>1</v>
      </c>
      <c r="F346" t="s">
        <v>1274</v>
      </c>
      <c r="G346">
        <v>43503</v>
      </c>
      <c r="H346">
        <v>449.4639892578125</v>
      </c>
      <c r="I346">
        <v>0.5536159873008728</v>
      </c>
      <c r="M346" s="7">
        <v>1003730</v>
      </c>
      <c r="N346">
        <f t="shared" si="5"/>
        <v>2.7187200263142586E-2</v>
      </c>
    </row>
    <row r="347" spans="1:14" x14ac:dyDescent="0.2">
      <c r="A347">
        <v>1670</v>
      </c>
      <c r="B347">
        <v>364</v>
      </c>
      <c r="C347">
        <v>365</v>
      </c>
      <c r="D347" t="s">
        <v>371</v>
      </c>
      <c r="E347">
        <v>1</v>
      </c>
      <c r="F347" t="s">
        <v>1274</v>
      </c>
      <c r="G347">
        <v>43503</v>
      </c>
      <c r="H347">
        <v>464.6510009765625</v>
      </c>
      <c r="I347">
        <v>0.62870597839355469</v>
      </c>
      <c r="M347" s="7">
        <v>1003750</v>
      </c>
      <c r="N347">
        <f t="shared" si="5"/>
        <v>0.64617300033569336</v>
      </c>
    </row>
    <row r="348" spans="1:14" x14ac:dyDescent="0.2">
      <c r="A348">
        <v>1671</v>
      </c>
      <c r="B348">
        <v>365</v>
      </c>
      <c r="C348">
        <v>366</v>
      </c>
      <c r="D348" t="s">
        <v>372</v>
      </c>
      <c r="E348">
        <v>1</v>
      </c>
      <c r="F348" t="s">
        <v>1274</v>
      </c>
      <c r="G348">
        <v>43503</v>
      </c>
      <c r="H348">
        <v>322.9119873046875</v>
      </c>
      <c r="I348">
        <v>0.66618698835372925</v>
      </c>
      <c r="M348" s="7">
        <v>1003751</v>
      </c>
      <c r="N348">
        <f t="shared" si="5"/>
        <v>0.42583799362182617</v>
      </c>
    </row>
    <row r="349" spans="1:14" x14ac:dyDescent="0.2">
      <c r="A349">
        <v>1672</v>
      </c>
      <c r="B349">
        <v>366</v>
      </c>
      <c r="C349">
        <v>367</v>
      </c>
      <c r="D349" t="s">
        <v>373</v>
      </c>
      <c r="E349">
        <v>1</v>
      </c>
      <c r="F349" t="s">
        <v>1274</v>
      </c>
      <c r="G349">
        <v>43503</v>
      </c>
      <c r="H349">
        <v>49.780498504638672</v>
      </c>
      <c r="I349">
        <v>0.35706400871276855</v>
      </c>
      <c r="M349" s="7">
        <v>1003760</v>
      </c>
      <c r="N349">
        <f t="shared" si="5"/>
        <v>0.32434800267219543</v>
      </c>
    </row>
    <row r="350" spans="1:14" x14ac:dyDescent="0.2">
      <c r="A350">
        <v>1673</v>
      </c>
      <c r="B350">
        <v>367</v>
      </c>
      <c r="C350">
        <v>368</v>
      </c>
      <c r="D350" t="s">
        <v>374</v>
      </c>
      <c r="E350">
        <v>1</v>
      </c>
      <c r="F350" t="s">
        <v>1274</v>
      </c>
      <c r="G350">
        <v>43503</v>
      </c>
      <c r="H350">
        <v>173.10800170898438</v>
      </c>
      <c r="I350">
        <v>0.23241700232028961</v>
      </c>
      <c r="M350" s="7">
        <v>1003770</v>
      </c>
      <c r="N350">
        <f t="shared" si="5"/>
        <v>0.19807399809360504</v>
      </c>
    </row>
    <row r="351" spans="1:14" x14ac:dyDescent="0.2">
      <c r="A351">
        <v>1674</v>
      </c>
      <c r="B351">
        <v>368</v>
      </c>
      <c r="C351">
        <v>369</v>
      </c>
      <c r="D351" t="s">
        <v>375</v>
      </c>
      <c r="E351">
        <v>1</v>
      </c>
      <c r="F351" t="s">
        <v>1274</v>
      </c>
      <c r="G351">
        <v>43503</v>
      </c>
      <c r="H351">
        <v>1.1319600343704224</v>
      </c>
      <c r="I351">
        <v>1.8315000459551811E-2</v>
      </c>
      <c r="M351" s="7">
        <v>1003790</v>
      </c>
      <c r="N351">
        <f t="shared" si="5"/>
        <v>2.9530900064855814E-5</v>
      </c>
    </row>
    <row r="352" spans="1:14" x14ac:dyDescent="0.2">
      <c r="A352">
        <v>1675</v>
      </c>
      <c r="B352">
        <v>370</v>
      </c>
      <c r="C352">
        <v>371</v>
      </c>
      <c r="D352" t="s">
        <v>376</v>
      </c>
      <c r="E352">
        <v>1</v>
      </c>
      <c r="F352" t="s">
        <v>1274</v>
      </c>
      <c r="G352">
        <v>43503</v>
      </c>
      <c r="H352">
        <v>2.8382101058959961</v>
      </c>
      <c r="I352">
        <v>1.5067599713802338E-2</v>
      </c>
      <c r="M352" s="7">
        <v>1003810</v>
      </c>
      <c r="N352">
        <f t="shared" si="5"/>
        <v>0.50135499238967896</v>
      </c>
    </row>
    <row r="353" spans="1:14" x14ac:dyDescent="0.2">
      <c r="A353">
        <v>1676</v>
      </c>
      <c r="B353">
        <v>371</v>
      </c>
      <c r="C353">
        <v>372</v>
      </c>
      <c r="D353" t="s">
        <v>377</v>
      </c>
      <c r="E353">
        <v>1</v>
      </c>
      <c r="F353" t="s">
        <v>1274</v>
      </c>
      <c r="G353">
        <v>43503</v>
      </c>
      <c r="H353">
        <v>296.05801391601563</v>
      </c>
      <c r="I353">
        <v>0.36275899410247803</v>
      </c>
      <c r="M353" s="7">
        <v>1003820</v>
      </c>
      <c r="N353">
        <f t="shared" si="5"/>
        <v>0.50518602132797241</v>
      </c>
    </row>
    <row r="354" spans="1:14" x14ac:dyDescent="0.2">
      <c r="A354">
        <v>1677</v>
      </c>
      <c r="B354">
        <v>372</v>
      </c>
      <c r="C354">
        <v>373</v>
      </c>
      <c r="D354" t="s">
        <v>378</v>
      </c>
      <c r="E354">
        <v>1</v>
      </c>
      <c r="F354" t="s">
        <v>1274</v>
      </c>
      <c r="G354">
        <v>43503</v>
      </c>
      <c r="H354">
        <v>2.4691300392150879</v>
      </c>
      <c r="I354">
        <v>0.15536899864673615</v>
      </c>
      <c r="M354" s="7">
        <v>1003830</v>
      </c>
      <c r="N354">
        <f t="shared" si="5"/>
        <v>0.28986498713493347</v>
      </c>
    </row>
    <row r="355" spans="1:14" x14ac:dyDescent="0.2">
      <c r="A355">
        <v>1678</v>
      </c>
      <c r="B355">
        <v>373</v>
      </c>
      <c r="C355">
        <v>374</v>
      </c>
      <c r="D355" t="s">
        <v>379</v>
      </c>
      <c r="E355">
        <v>1</v>
      </c>
      <c r="F355" t="s">
        <v>1274</v>
      </c>
      <c r="G355">
        <v>43503</v>
      </c>
      <c r="H355">
        <v>182.71200561523438</v>
      </c>
      <c r="I355">
        <v>0.44310599565505981</v>
      </c>
      <c r="M355" s="7">
        <v>1003840</v>
      </c>
      <c r="N355">
        <f t="shared" si="5"/>
        <v>0.1252560019493103</v>
      </c>
    </row>
    <row r="356" spans="1:14" x14ac:dyDescent="0.2">
      <c r="A356">
        <v>1679</v>
      </c>
      <c r="B356">
        <v>374</v>
      </c>
      <c r="C356">
        <v>375</v>
      </c>
      <c r="D356" t="s">
        <v>380</v>
      </c>
      <c r="E356">
        <v>1</v>
      </c>
      <c r="F356" t="s">
        <v>1274</v>
      </c>
      <c r="G356">
        <v>43503</v>
      </c>
      <c r="H356">
        <v>21.276399612426758</v>
      </c>
      <c r="I356">
        <v>0.13828100264072418</v>
      </c>
      <c r="M356" s="7">
        <v>1003850</v>
      </c>
      <c r="N356">
        <f t="shared" si="5"/>
        <v>0.50271379016339779</v>
      </c>
    </row>
    <row r="357" spans="1:14" x14ac:dyDescent="0.2">
      <c r="A357">
        <v>1680</v>
      </c>
      <c r="B357">
        <v>375</v>
      </c>
      <c r="C357">
        <v>376</v>
      </c>
      <c r="D357" t="s">
        <v>381</v>
      </c>
      <c r="E357">
        <v>1</v>
      </c>
      <c r="F357" t="s">
        <v>1274</v>
      </c>
      <c r="G357">
        <v>43503</v>
      </c>
      <c r="H357">
        <v>68.234001159667969</v>
      </c>
      <c r="I357">
        <v>0.1262039989233017</v>
      </c>
      <c r="M357" s="7">
        <v>1003860</v>
      </c>
      <c r="N357">
        <f t="shared" si="5"/>
        <v>0.6186319887638092</v>
      </c>
    </row>
    <row r="358" spans="1:14" x14ac:dyDescent="0.2">
      <c r="A358">
        <v>1681</v>
      </c>
      <c r="B358">
        <v>376</v>
      </c>
      <c r="C358">
        <v>377</v>
      </c>
      <c r="D358" t="s">
        <v>382</v>
      </c>
      <c r="E358">
        <v>1</v>
      </c>
      <c r="F358" t="s">
        <v>1274</v>
      </c>
      <c r="G358">
        <v>43503</v>
      </c>
      <c r="H358">
        <v>8.6739797592163086</v>
      </c>
      <c r="I358">
        <v>2.7187200263142586E-2</v>
      </c>
      <c r="M358" s="7">
        <v>1003870</v>
      </c>
      <c r="N358">
        <f t="shared" si="5"/>
        <v>0.29856398701667786</v>
      </c>
    </row>
    <row r="359" spans="1:14" x14ac:dyDescent="0.2">
      <c r="A359">
        <v>1682</v>
      </c>
      <c r="B359">
        <v>378</v>
      </c>
      <c r="C359">
        <v>379</v>
      </c>
      <c r="D359" t="s">
        <v>383</v>
      </c>
      <c r="E359">
        <v>1</v>
      </c>
      <c r="F359" t="s">
        <v>1274</v>
      </c>
      <c r="G359">
        <v>43503</v>
      </c>
      <c r="H359">
        <v>344.14401245117188</v>
      </c>
      <c r="I359">
        <v>0.64617300033569336</v>
      </c>
      <c r="M359" s="7">
        <v>1003880</v>
      </c>
      <c r="N359">
        <f t="shared" si="5"/>
        <v>0.66547298431396484</v>
      </c>
    </row>
    <row r="360" spans="1:14" x14ac:dyDescent="0.2">
      <c r="A360">
        <v>1683</v>
      </c>
      <c r="B360">
        <v>379</v>
      </c>
      <c r="C360">
        <v>380</v>
      </c>
      <c r="D360" t="s">
        <v>384</v>
      </c>
      <c r="E360">
        <v>1</v>
      </c>
      <c r="F360" t="s">
        <v>1274</v>
      </c>
      <c r="G360">
        <v>43503</v>
      </c>
      <c r="H360">
        <v>496.32699584960938</v>
      </c>
      <c r="I360">
        <v>0.42583799362182617</v>
      </c>
      <c r="M360" s="7">
        <v>1003890</v>
      </c>
      <c r="N360">
        <f t="shared" si="5"/>
        <v>0.36707401275634766</v>
      </c>
    </row>
    <row r="361" spans="1:14" x14ac:dyDescent="0.2">
      <c r="A361">
        <v>1684</v>
      </c>
      <c r="B361">
        <v>380</v>
      </c>
      <c r="C361">
        <v>381</v>
      </c>
      <c r="D361" t="s">
        <v>385</v>
      </c>
      <c r="E361">
        <v>1</v>
      </c>
      <c r="F361" t="s">
        <v>1274</v>
      </c>
      <c r="G361">
        <v>43503</v>
      </c>
      <c r="H361">
        <v>329.052001953125</v>
      </c>
      <c r="I361">
        <v>0.32434800267219543</v>
      </c>
      <c r="M361" s="7">
        <v>1003900</v>
      </c>
      <c r="N361">
        <f t="shared" si="5"/>
        <v>0.54418700933456421</v>
      </c>
    </row>
    <row r="362" spans="1:14" x14ac:dyDescent="0.2">
      <c r="A362">
        <v>1685</v>
      </c>
      <c r="B362">
        <v>381</v>
      </c>
      <c r="C362">
        <v>382</v>
      </c>
      <c r="D362" t="s">
        <v>386</v>
      </c>
      <c r="E362">
        <v>1</v>
      </c>
      <c r="F362" t="s">
        <v>1274</v>
      </c>
      <c r="G362">
        <v>43503</v>
      </c>
      <c r="H362">
        <v>143.29800415039063</v>
      </c>
      <c r="I362">
        <v>0.19807399809360504</v>
      </c>
      <c r="M362" s="7">
        <v>1003910</v>
      </c>
      <c r="N362">
        <f t="shared" si="5"/>
        <v>0.46981799602508545</v>
      </c>
    </row>
    <row r="363" spans="1:14" x14ac:dyDescent="0.2">
      <c r="A363">
        <v>1686</v>
      </c>
      <c r="B363">
        <v>383</v>
      </c>
      <c r="C363">
        <v>384</v>
      </c>
      <c r="D363" t="s">
        <v>387</v>
      </c>
      <c r="E363">
        <v>1</v>
      </c>
      <c r="F363" t="s">
        <v>1274</v>
      </c>
      <c r="G363">
        <v>43503</v>
      </c>
      <c r="H363">
        <v>4.5224200934171677E-2</v>
      </c>
      <c r="I363">
        <v>2.9530900064855814E-5</v>
      </c>
      <c r="M363" s="7">
        <v>1003920</v>
      </c>
      <c r="N363">
        <f t="shared" si="5"/>
        <v>0.48088398575782776</v>
      </c>
    </row>
    <row r="364" spans="1:14" x14ac:dyDescent="0.2">
      <c r="A364">
        <v>1687</v>
      </c>
      <c r="B364">
        <v>385</v>
      </c>
      <c r="C364">
        <v>386</v>
      </c>
      <c r="D364" t="s">
        <v>388</v>
      </c>
      <c r="E364">
        <v>1</v>
      </c>
      <c r="F364" t="s">
        <v>1274</v>
      </c>
      <c r="G364">
        <v>43503</v>
      </c>
      <c r="H364">
        <v>151.74099731445313</v>
      </c>
      <c r="I364">
        <v>0.50135499238967896</v>
      </c>
      <c r="M364" s="7">
        <v>1003930</v>
      </c>
      <c r="N364">
        <f t="shared" si="5"/>
        <v>0.48038399219512939</v>
      </c>
    </row>
    <row r="365" spans="1:14" x14ac:dyDescent="0.2">
      <c r="A365">
        <v>1688</v>
      </c>
      <c r="B365">
        <v>386</v>
      </c>
      <c r="C365">
        <v>387</v>
      </c>
      <c r="D365" t="s">
        <v>389</v>
      </c>
      <c r="E365">
        <v>1</v>
      </c>
      <c r="F365" t="s">
        <v>1274</v>
      </c>
      <c r="G365">
        <v>43503</v>
      </c>
      <c r="H365">
        <v>97.797401428222656</v>
      </c>
      <c r="I365">
        <v>0.50518602132797241</v>
      </c>
      <c r="M365" s="7">
        <v>1003940</v>
      </c>
      <c r="N365">
        <f t="shared" si="5"/>
        <v>0.5722630296313298</v>
      </c>
    </row>
    <row r="366" spans="1:14" x14ac:dyDescent="0.2">
      <c r="A366">
        <v>1689</v>
      </c>
      <c r="B366">
        <v>387</v>
      </c>
      <c r="C366">
        <v>388</v>
      </c>
      <c r="D366" t="s">
        <v>390</v>
      </c>
      <c r="E366">
        <v>1</v>
      </c>
      <c r="F366" t="s">
        <v>1274</v>
      </c>
      <c r="G366">
        <v>43503</v>
      </c>
      <c r="H366">
        <v>172.13900756835938</v>
      </c>
      <c r="I366">
        <v>0.28986498713493347</v>
      </c>
      <c r="M366" s="7">
        <v>1003950</v>
      </c>
      <c r="N366">
        <f t="shared" si="5"/>
        <v>0.47775200009346008</v>
      </c>
    </row>
    <row r="367" spans="1:14" x14ac:dyDescent="0.2">
      <c r="A367">
        <v>1690</v>
      </c>
      <c r="B367">
        <v>388</v>
      </c>
      <c r="C367">
        <v>389</v>
      </c>
      <c r="D367" t="s">
        <v>391</v>
      </c>
      <c r="E367">
        <v>1</v>
      </c>
      <c r="F367" t="s">
        <v>1274</v>
      </c>
      <c r="G367">
        <v>43503</v>
      </c>
      <c r="H367">
        <v>17.53070068359375</v>
      </c>
      <c r="I367">
        <v>0.1252560019493103</v>
      </c>
      <c r="M367" s="7">
        <v>1003960</v>
      </c>
      <c r="N367">
        <f t="shared" si="5"/>
        <v>0.88748699426651001</v>
      </c>
    </row>
    <row r="368" spans="1:14" x14ac:dyDescent="0.2">
      <c r="A368">
        <v>1691</v>
      </c>
      <c r="B368">
        <v>389</v>
      </c>
      <c r="C368">
        <v>390</v>
      </c>
      <c r="D368" t="s">
        <v>392</v>
      </c>
      <c r="E368">
        <v>0</v>
      </c>
      <c r="F368" t="s">
        <v>1274</v>
      </c>
      <c r="G368">
        <v>165940</v>
      </c>
      <c r="H368">
        <v>3.8513200283050537</v>
      </c>
      <c r="I368">
        <v>1.0239800438284874E-2</v>
      </c>
      <c r="M368" s="7">
        <v>1003970</v>
      </c>
      <c r="N368">
        <f t="shared" si="5"/>
        <v>3.5168498754501343E-2</v>
      </c>
    </row>
    <row r="369" spans="1:14" x14ac:dyDescent="0.2">
      <c r="A369">
        <v>1692</v>
      </c>
      <c r="B369">
        <v>389</v>
      </c>
      <c r="C369">
        <v>390</v>
      </c>
      <c r="D369" t="s">
        <v>392</v>
      </c>
      <c r="E369">
        <v>1</v>
      </c>
      <c r="F369" t="s">
        <v>1274</v>
      </c>
      <c r="G369">
        <v>43503</v>
      </c>
      <c r="H369">
        <v>185.22599792480469</v>
      </c>
      <c r="I369">
        <v>0.49247398972511292</v>
      </c>
      <c r="M369" s="7">
        <v>1003990</v>
      </c>
      <c r="N369">
        <f t="shared" si="5"/>
        <v>0.39437100291252136</v>
      </c>
    </row>
    <row r="370" spans="1:14" x14ac:dyDescent="0.2">
      <c r="A370">
        <v>1693</v>
      </c>
      <c r="B370">
        <v>390</v>
      </c>
      <c r="C370">
        <v>391</v>
      </c>
      <c r="D370" t="s">
        <v>393</v>
      </c>
      <c r="E370">
        <v>0</v>
      </c>
      <c r="F370" t="s">
        <v>1274</v>
      </c>
      <c r="G370">
        <v>165940</v>
      </c>
      <c r="H370">
        <v>496.4580078125</v>
      </c>
      <c r="I370">
        <v>0.43040698766708374</v>
      </c>
      <c r="M370" s="7">
        <v>1004000</v>
      </c>
      <c r="N370">
        <f t="shared" si="5"/>
        <v>0.45098000764846802</v>
      </c>
    </row>
    <row r="371" spans="1:14" x14ac:dyDescent="0.2">
      <c r="A371">
        <v>1694</v>
      </c>
      <c r="B371">
        <v>390</v>
      </c>
      <c r="C371">
        <v>391</v>
      </c>
      <c r="D371" t="s">
        <v>393</v>
      </c>
      <c r="E371">
        <v>1</v>
      </c>
      <c r="F371" t="s">
        <v>1274</v>
      </c>
      <c r="G371">
        <v>43503</v>
      </c>
      <c r="H371">
        <v>217.11099243164063</v>
      </c>
      <c r="I371">
        <v>0.18822500109672546</v>
      </c>
      <c r="M371" s="7">
        <v>1004010</v>
      </c>
      <c r="N371">
        <f t="shared" si="5"/>
        <v>0.52251899242401123</v>
      </c>
    </row>
    <row r="372" spans="1:14" x14ac:dyDescent="0.2">
      <c r="A372">
        <v>1695</v>
      </c>
      <c r="B372">
        <v>391</v>
      </c>
      <c r="C372">
        <v>392</v>
      </c>
      <c r="D372" t="s">
        <v>394</v>
      </c>
      <c r="E372">
        <v>0</v>
      </c>
      <c r="F372" t="s">
        <v>1274</v>
      </c>
      <c r="G372">
        <v>165940</v>
      </c>
      <c r="H372">
        <v>64.104598999023438</v>
      </c>
      <c r="I372">
        <v>0.29856398701667786</v>
      </c>
      <c r="M372" s="7">
        <v>1004020</v>
      </c>
      <c r="N372">
        <f t="shared" si="5"/>
        <v>0.40823701024055481</v>
      </c>
    </row>
    <row r="373" spans="1:14" x14ac:dyDescent="0.2">
      <c r="A373">
        <v>1696</v>
      </c>
      <c r="B373">
        <v>392</v>
      </c>
      <c r="C373">
        <v>393</v>
      </c>
      <c r="D373" t="s">
        <v>395</v>
      </c>
      <c r="E373">
        <v>1</v>
      </c>
      <c r="F373" t="s">
        <v>1274</v>
      </c>
      <c r="G373">
        <v>43503</v>
      </c>
      <c r="H373">
        <v>90.582901000976563</v>
      </c>
      <c r="I373">
        <v>0.66547298431396484</v>
      </c>
      <c r="M373" s="7">
        <v>1004030</v>
      </c>
      <c r="N373">
        <f t="shared" si="5"/>
        <v>0.51644498109817505</v>
      </c>
    </row>
    <row r="374" spans="1:14" x14ac:dyDescent="0.2">
      <c r="A374">
        <v>1697</v>
      </c>
      <c r="B374">
        <v>393</v>
      </c>
      <c r="C374">
        <v>394</v>
      </c>
      <c r="D374" t="s">
        <v>396</v>
      </c>
      <c r="E374">
        <v>0</v>
      </c>
      <c r="F374" t="s">
        <v>1274</v>
      </c>
      <c r="G374">
        <v>165940</v>
      </c>
      <c r="H374">
        <v>115.96800231933594</v>
      </c>
      <c r="I374">
        <v>0.36707401275634766</v>
      </c>
      <c r="M374" s="7">
        <v>1004040</v>
      </c>
      <c r="N374">
        <f t="shared" si="5"/>
        <v>0.44416698813438416</v>
      </c>
    </row>
    <row r="375" spans="1:14" x14ac:dyDescent="0.2">
      <c r="A375">
        <v>1698</v>
      </c>
      <c r="B375">
        <v>394</v>
      </c>
      <c r="C375">
        <v>395</v>
      </c>
      <c r="D375" t="s">
        <v>397</v>
      </c>
      <c r="E375">
        <v>1</v>
      </c>
      <c r="F375" t="s">
        <v>1274</v>
      </c>
      <c r="G375">
        <v>43503</v>
      </c>
      <c r="H375">
        <v>93.697601318359375</v>
      </c>
      <c r="I375">
        <v>0.54418700933456421</v>
      </c>
      <c r="M375" s="7">
        <v>1004050</v>
      </c>
      <c r="N375">
        <f t="shared" si="5"/>
        <v>0.47657200694084167</v>
      </c>
    </row>
    <row r="376" spans="1:14" x14ac:dyDescent="0.2">
      <c r="A376">
        <v>1699</v>
      </c>
      <c r="B376">
        <v>395</v>
      </c>
      <c r="C376">
        <v>396</v>
      </c>
      <c r="D376" t="s">
        <v>398</v>
      </c>
      <c r="E376">
        <v>1</v>
      </c>
      <c r="F376" t="s">
        <v>1274</v>
      </c>
      <c r="G376">
        <v>43503</v>
      </c>
      <c r="H376">
        <v>637.77099609375</v>
      </c>
      <c r="I376">
        <v>0.46981799602508545</v>
      </c>
      <c r="M376" s="7">
        <v>1004060</v>
      </c>
      <c r="N376">
        <f t="shared" si="5"/>
        <v>0.38872998952865601</v>
      </c>
    </row>
    <row r="377" spans="1:14" x14ac:dyDescent="0.2">
      <c r="A377">
        <v>1700</v>
      </c>
      <c r="B377">
        <v>396</v>
      </c>
      <c r="C377">
        <v>397</v>
      </c>
      <c r="D377" t="s">
        <v>399</v>
      </c>
      <c r="E377">
        <v>1</v>
      </c>
      <c r="F377" t="s">
        <v>1274</v>
      </c>
      <c r="G377">
        <v>43503</v>
      </c>
      <c r="H377">
        <v>139.15199279785156</v>
      </c>
      <c r="I377">
        <v>0.48088398575782776</v>
      </c>
      <c r="M377" s="7">
        <v>1004070</v>
      </c>
      <c r="N377">
        <f t="shared" si="5"/>
        <v>0.38408640120178461</v>
      </c>
    </row>
    <row r="378" spans="1:14" x14ac:dyDescent="0.2">
      <c r="A378">
        <v>1701</v>
      </c>
      <c r="B378">
        <v>397</v>
      </c>
      <c r="C378">
        <v>398</v>
      </c>
      <c r="D378" t="s">
        <v>400</v>
      </c>
      <c r="E378">
        <v>0</v>
      </c>
      <c r="F378" t="s">
        <v>1274</v>
      </c>
      <c r="G378">
        <v>165940</v>
      </c>
      <c r="H378">
        <v>990.3599853515625</v>
      </c>
      <c r="I378">
        <v>0.48038399219512939</v>
      </c>
      <c r="M378" s="7">
        <v>1004080</v>
      </c>
      <c r="N378">
        <f t="shared" si="5"/>
        <v>0.46122998744249344</v>
      </c>
    </row>
    <row r="379" spans="1:14" x14ac:dyDescent="0.2">
      <c r="A379">
        <v>1704</v>
      </c>
      <c r="B379">
        <v>398</v>
      </c>
      <c r="C379">
        <v>399</v>
      </c>
      <c r="D379" t="s">
        <v>401</v>
      </c>
      <c r="E379">
        <v>0</v>
      </c>
      <c r="F379" t="s">
        <v>1274</v>
      </c>
      <c r="G379">
        <v>165940</v>
      </c>
      <c r="H379">
        <v>531.2039794921875</v>
      </c>
      <c r="I379">
        <v>0.57226300239562988</v>
      </c>
      <c r="M379" s="7">
        <v>1004090</v>
      </c>
      <c r="N379">
        <f t="shared" si="5"/>
        <v>0.29996100068092346</v>
      </c>
    </row>
    <row r="380" spans="1:14" x14ac:dyDescent="0.2">
      <c r="A380">
        <v>1705</v>
      </c>
      <c r="B380">
        <v>399</v>
      </c>
      <c r="C380">
        <v>400</v>
      </c>
      <c r="D380" t="s">
        <v>402</v>
      </c>
      <c r="E380">
        <v>1</v>
      </c>
      <c r="F380" t="s">
        <v>1274</v>
      </c>
      <c r="G380">
        <v>43503</v>
      </c>
      <c r="H380">
        <v>58.852298736572266</v>
      </c>
      <c r="I380">
        <v>0.47775200009346008</v>
      </c>
      <c r="M380" s="7">
        <v>1004100</v>
      </c>
      <c r="N380">
        <f t="shared" si="5"/>
        <v>0.39519000053405762</v>
      </c>
    </row>
    <row r="381" spans="1:14" x14ac:dyDescent="0.2">
      <c r="A381">
        <v>1706</v>
      </c>
      <c r="B381">
        <v>400</v>
      </c>
      <c r="C381">
        <v>401</v>
      </c>
      <c r="D381" t="s">
        <v>403</v>
      </c>
      <c r="E381">
        <v>0</v>
      </c>
      <c r="F381" t="s">
        <v>1274</v>
      </c>
      <c r="G381">
        <v>165940</v>
      </c>
      <c r="H381">
        <v>0.98333597183227539</v>
      </c>
      <c r="I381">
        <v>0.88748699426651001</v>
      </c>
      <c r="M381" s="7">
        <v>1004110</v>
      </c>
      <c r="N381">
        <f t="shared" si="5"/>
        <v>0.50421500205993652</v>
      </c>
    </row>
    <row r="382" spans="1:14" x14ac:dyDescent="0.2">
      <c r="A382">
        <v>1707</v>
      </c>
      <c r="B382">
        <v>401</v>
      </c>
      <c r="C382">
        <v>402</v>
      </c>
      <c r="D382" t="s">
        <v>404</v>
      </c>
      <c r="E382">
        <v>0</v>
      </c>
      <c r="F382" t="s">
        <v>1274</v>
      </c>
      <c r="G382">
        <v>165940</v>
      </c>
      <c r="H382">
        <v>0.14190499484539032</v>
      </c>
      <c r="I382">
        <v>3.5168498754501343E-2</v>
      </c>
      <c r="M382" s="7">
        <v>1004120</v>
      </c>
      <c r="N382">
        <f t="shared" si="5"/>
        <v>0.50386297702789307</v>
      </c>
    </row>
    <row r="383" spans="1:14" x14ac:dyDescent="0.2">
      <c r="A383">
        <v>1708</v>
      </c>
      <c r="B383">
        <v>403</v>
      </c>
      <c r="C383">
        <v>404</v>
      </c>
      <c r="D383" t="s">
        <v>405</v>
      </c>
      <c r="E383">
        <v>0</v>
      </c>
      <c r="F383" t="s">
        <v>1274</v>
      </c>
      <c r="G383">
        <v>165940</v>
      </c>
      <c r="H383">
        <v>340.2860107421875</v>
      </c>
      <c r="I383">
        <v>0.24019099771976471</v>
      </c>
      <c r="M383" s="7">
        <v>1004130</v>
      </c>
      <c r="N383">
        <f t="shared" si="5"/>
        <v>0.42049700021743774</v>
      </c>
    </row>
    <row r="384" spans="1:14" x14ac:dyDescent="0.2">
      <c r="A384">
        <v>1709</v>
      </c>
      <c r="B384">
        <v>403</v>
      </c>
      <c r="C384">
        <v>404</v>
      </c>
      <c r="D384" t="s">
        <v>405</v>
      </c>
      <c r="E384">
        <v>1</v>
      </c>
      <c r="F384" t="s">
        <v>1274</v>
      </c>
      <c r="G384">
        <v>43503</v>
      </c>
      <c r="H384">
        <v>218.43099975585938</v>
      </c>
      <c r="I384">
        <v>0.15418000519275665</v>
      </c>
      <c r="M384" s="7">
        <v>1004140</v>
      </c>
      <c r="N384">
        <f t="shared" si="5"/>
        <v>0.4822239875793457</v>
      </c>
    </row>
    <row r="385" spans="1:14" x14ac:dyDescent="0.2">
      <c r="A385">
        <v>1710</v>
      </c>
      <c r="B385">
        <v>404</v>
      </c>
      <c r="C385">
        <v>405</v>
      </c>
      <c r="D385" t="s">
        <v>406</v>
      </c>
      <c r="E385">
        <v>1</v>
      </c>
      <c r="F385" t="s">
        <v>1274</v>
      </c>
      <c r="G385">
        <v>43503</v>
      </c>
      <c r="H385">
        <v>112.60199737548828</v>
      </c>
      <c r="I385">
        <v>0.45098000764846802</v>
      </c>
      <c r="M385" s="7">
        <v>1004150</v>
      </c>
      <c r="N385">
        <f t="shared" si="5"/>
        <v>0.53417998552322388</v>
      </c>
    </row>
    <row r="386" spans="1:14" x14ac:dyDescent="0.2">
      <c r="A386">
        <v>1711</v>
      </c>
      <c r="B386">
        <v>405</v>
      </c>
      <c r="C386">
        <v>406</v>
      </c>
      <c r="D386" t="s">
        <v>407</v>
      </c>
      <c r="E386">
        <v>0</v>
      </c>
      <c r="F386" t="s">
        <v>1274</v>
      </c>
      <c r="G386">
        <v>165940</v>
      </c>
      <c r="H386">
        <v>405.093994140625</v>
      </c>
      <c r="I386">
        <v>0.52251899242401123</v>
      </c>
      <c r="M386" s="7">
        <v>1004160</v>
      </c>
      <c r="N386">
        <f t="shared" si="5"/>
        <v>0.38274699449539185</v>
      </c>
    </row>
    <row r="387" spans="1:14" x14ac:dyDescent="0.2">
      <c r="A387">
        <v>1712</v>
      </c>
      <c r="B387">
        <v>406</v>
      </c>
      <c r="C387">
        <v>407</v>
      </c>
      <c r="D387" t="s">
        <v>408</v>
      </c>
      <c r="E387">
        <v>1</v>
      </c>
      <c r="F387" t="s">
        <v>1274</v>
      </c>
      <c r="G387">
        <v>43503</v>
      </c>
      <c r="H387">
        <v>76.445602416992188</v>
      </c>
      <c r="I387">
        <v>0.40823701024055481</v>
      </c>
      <c r="M387" s="7">
        <v>1004170</v>
      </c>
      <c r="N387">
        <f t="shared" si="5"/>
        <v>0.79629999399185181</v>
      </c>
    </row>
    <row r="388" spans="1:14" x14ac:dyDescent="0.2">
      <c r="A388">
        <v>1713</v>
      </c>
      <c r="B388">
        <v>407</v>
      </c>
      <c r="C388">
        <v>408</v>
      </c>
      <c r="D388" t="s">
        <v>409</v>
      </c>
      <c r="E388">
        <v>1</v>
      </c>
      <c r="F388" t="s">
        <v>1274</v>
      </c>
      <c r="G388">
        <v>43503</v>
      </c>
      <c r="H388">
        <v>81.64739990234375</v>
      </c>
      <c r="I388">
        <v>0.51644498109817505</v>
      </c>
      <c r="M388" s="7">
        <v>1004180</v>
      </c>
      <c r="N388">
        <f t="shared" ref="N388:N451" si="6">SUMIF($D$2:$D$1229,M388,$I$2:$I$1229)</f>
        <v>0.65087902545928955</v>
      </c>
    </row>
    <row r="389" spans="1:14" x14ac:dyDescent="0.2">
      <c r="A389">
        <v>1714</v>
      </c>
      <c r="B389">
        <v>408</v>
      </c>
      <c r="C389">
        <v>409</v>
      </c>
      <c r="D389" t="s">
        <v>410</v>
      </c>
      <c r="E389">
        <v>1</v>
      </c>
      <c r="F389" t="s">
        <v>1274</v>
      </c>
      <c r="G389">
        <v>43503</v>
      </c>
      <c r="H389">
        <v>276.125</v>
      </c>
      <c r="I389">
        <v>0.44416698813438416</v>
      </c>
      <c r="M389" s="7">
        <v>1004190</v>
      </c>
      <c r="N389">
        <f t="shared" si="6"/>
        <v>0.69981199502944946</v>
      </c>
    </row>
    <row r="390" spans="1:14" x14ac:dyDescent="0.2">
      <c r="A390">
        <v>1715</v>
      </c>
      <c r="B390">
        <v>409</v>
      </c>
      <c r="C390">
        <v>410</v>
      </c>
      <c r="D390" t="s">
        <v>411</v>
      </c>
      <c r="E390">
        <v>1</v>
      </c>
      <c r="F390" t="s">
        <v>1274</v>
      </c>
      <c r="G390">
        <v>43503</v>
      </c>
      <c r="H390">
        <v>102.48400115966797</v>
      </c>
      <c r="I390">
        <v>0.47657200694084167</v>
      </c>
      <c r="M390" s="7">
        <v>1004200</v>
      </c>
      <c r="N390">
        <f t="shared" si="6"/>
        <v>0.70336902141571045</v>
      </c>
    </row>
    <row r="391" spans="1:14" x14ac:dyDescent="0.2">
      <c r="A391">
        <v>1716</v>
      </c>
      <c r="B391">
        <v>410</v>
      </c>
      <c r="C391">
        <v>411</v>
      </c>
      <c r="D391" t="s">
        <v>412</v>
      </c>
      <c r="E391">
        <v>1</v>
      </c>
      <c r="F391" t="s">
        <v>1274</v>
      </c>
      <c r="G391">
        <v>43503</v>
      </c>
      <c r="H391">
        <v>101.43299865722656</v>
      </c>
      <c r="I391">
        <v>0.38872998952865601</v>
      </c>
      <c r="M391" s="7">
        <v>1004210</v>
      </c>
      <c r="N391">
        <f t="shared" si="6"/>
        <v>0.46236199140548706</v>
      </c>
    </row>
    <row r="392" spans="1:14" x14ac:dyDescent="0.2">
      <c r="A392">
        <v>1717</v>
      </c>
      <c r="B392">
        <v>411</v>
      </c>
      <c r="C392">
        <v>412</v>
      </c>
      <c r="D392" t="s">
        <v>413</v>
      </c>
      <c r="E392">
        <v>0</v>
      </c>
      <c r="F392" t="s">
        <v>1274</v>
      </c>
      <c r="G392">
        <v>165940</v>
      </c>
      <c r="H392">
        <v>2.8044800758361816</v>
      </c>
      <c r="I392">
        <v>9.7393998876214027E-3</v>
      </c>
      <c r="M392" s="7">
        <v>1004220</v>
      </c>
      <c r="N392">
        <f t="shared" si="6"/>
        <v>0.72001397609710693</v>
      </c>
    </row>
    <row r="393" spans="1:14" x14ac:dyDescent="0.2">
      <c r="A393">
        <v>1718</v>
      </c>
      <c r="B393">
        <v>411</v>
      </c>
      <c r="C393">
        <v>412</v>
      </c>
      <c r="D393" t="s">
        <v>413</v>
      </c>
      <c r="E393">
        <v>1</v>
      </c>
      <c r="F393" t="s">
        <v>1274</v>
      </c>
      <c r="G393">
        <v>43503</v>
      </c>
      <c r="H393">
        <v>107.79399871826172</v>
      </c>
      <c r="I393">
        <v>0.37434700131416321</v>
      </c>
      <c r="M393" s="7">
        <v>1004230</v>
      </c>
      <c r="N393">
        <f t="shared" si="6"/>
        <v>0.295197993516922</v>
      </c>
    </row>
    <row r="394" spans="1:14" x14ac:dyDescent="0.2">
      <c r="A394">
        <v>1719</v>
      </c>
      <c r="B394">
        <v>412</v>
      </c>
      <c r="C394">
        <v>413</v>
      </c>
      <c r="D394" t="s">
        <v>414</v>
      </c>
      <c r="E394">
        <v>0</v>
      </c>
      <c r="F394" t="s">
        <v>1274</v>
      </c>
      <c r="G394">
        <v>165940</v>
      </c>
      <c r="H394">
        <v>134.44999694824219</v>
      </c>
      <c r="I394">
        <v>0.33799698948860168</v>
      </c>
      <c r="M394" s="7">
        <v>1004240</v>
      </c>
      <c r="N394">
        <f t="shared" si="6"/>
        <v>4.2852401733398438E-2</v>
      </c>
    </row>
    <row r="395" spans="1:14" x14ac:dyDescent="0.2">
      <c r="A395">
        <v>1720</v>
      </c>
      <c r="B395">
        <v>412</v>
      </c>
      <c r="C395">
        <v>413</v>
      </c>
      <c r="D395" t="s">
        <v>414</v>
      </c>
      <c r="E395">
        <v>1</v>
      </c>
      <c r="F395" t="s">
        <v>1274</v>
      </c>
      <c r="G395">
        <v>43503</v>
      </c>
      <c r="H395">
        <v>49.020000457763672</v>
      </c>
      <c r="I395">
        <v>0.12323299795389175</v>
      </c>
      <c r="M395" s="7">
        <v>1004250</v>
      </c>
      <c r="N395">
        <f t="shared" si="6"/>
        <v>0.61120301485061646</v>
      </c>
    </row>
    <row r="396" spans="1:14" x14ac:dyDescent="0.2">
      <c r="A396">
        <v>1721</v>
      </c>
      <c r="B396">
        <v>413</v>
      </c>
      <c r="C396">
        <v>414</v>
      </c>
      <c r="D396" t="s">
        <v>415</v>
      </c>
      <c r="E396">
        <v>0</v>
      </c>
      <c r="F396" t="s">
        <v>1274</v>
      </c>
      <c r="G396">
        <v>165940</v>
      </c>
      <c r="H396">
        <v>54.818401336669922</v>
      </c>
      <c r="I396">
        <v>0.29996100068092346</v>
      </c>
      <c r="M396" s="7">
        <v>1004260</v>
      </c>
      <c r="N396">
        <f t="shared" si="6"/>
        <v>0.25067400932312012</v>
      </c>
    </row>
    <row r="397" spans="1:14" x14ac:dyDescent="0.2">
      <c r="A397">
        <v>1722</v>
      </c>
      <c r="B397">
        <v>414</v>
      </c>
      <c r="C397">
        <v>415</v>
      </c>
      <c r="D397" t="s">
        <v>416</v>
      </c>
      <c r="E397">
        <v>1</v>
      </c>
      <c r="F397" t="s">
        <v>1274</v>
      </c>
      <c r="G397">
        <v>43503</v>
      </c>
      <c r="H397">
        <v>421.98599243164063</v>
      </c>
      <c r="I397">
        <v>0.39519000053405762</v>
      </c>
      <c r="M397" s="7">
        <v>1004270</v>
      </c>
      <c r="N397">
        <f t="shared" si="6"/>
        <v>0.52123048862131327</v>
      </c>
    </row>
    <row r="398" spans="1:14" x14ac:dyDescent="0.2">
      <c r="A398">
        <v>1723</v>
      </c>
      <c r="B398">
        <v>415</v>
      </c>
      <c r="C398">
        <v>416</v>
      </c>
      <c r="D398" t="s">
        <v>417</v>
      </c>
      <c r="E398">
        <v>1</v>
      </c>
      <c r="F398" t="s">
        <v>1274</v>
      </c>
      <c r="G398">
        <v>43503</v>
      </c>
      <c r="H398">
        <v>35.492698669433594</v>
      </c>
      <c r="I398">
        <v>0.50421500205993652</v>
      </c>
      <c r="M398" s="7">
        <v>1004271</v>
      </c>
      <c r="N398">
        <f t="shared" si="6"/>
        <v>0.48351301252841949</v>
      </c>
    </row>
    <row r="399" spans="1:14" x14ac:dyDescent="0.2">
      <c r="A399">
        <v>1724</v>
      </c>
      <c r="B399">
        <v>416</v>
      </c>
      <c r="C399">
        <v>417</v>
      </c>
      <c r="D399" t="s">
        <v>418</v>
      </c>
      <c r="E399">
        <v>1</v>
      </c>
      <c r="F399" t="s">
        <v>1274</v>
      </c>
      <c r="G399">
        <v>43503</v>
      </c>
      <c r="H399">
        <v>126.52500152587891</v>
      </c>
      <c r="I399">
        <v>0.50386297702789307</v>
      </c>
      <c r="M399" s="7">
        <v>1100010</v>
      </c>
      <c r="N399">
        <f t="shared" si="6"/>
        <v>0.40956203741549047</v>
      </c>
    </row>
    <row r="400" spans="1:14" x14ac:dyDescent="0.2">
      <c r="A400">
        <v>1725</v>
      </c>
      <c r="B400">
        <v>417</v>
      </c>
      <c r="C400">
        <v>418</v>
      </c>
      <c r="D400" t="s">
        <v>419</v>
      </c>
      <c r="E400">
        <v>0</v>
      </c>
      <c r="F400" t="s">
        <v>1274</v>
      </c>
      <c r="G400">
        <v>165940</v>
      </c>
      <c r="H400">
        <v>78.563201904296875</v>
      </c>
      <c r="I400">
        <v>0.42049700021743774</v>
      </c>
      <c r="M400" s="7">
        <v>1100020</v>
      </c>
      <c r="N400">
        <f t="shared" si="6"/>
        <v>0.20110499858856201</v>
      </c>
    </row>
    <row r="401" spans="1:14" x14ac:dyDescent="0.2">
      <c r="A401">
        <v>1726</v>
      </c>
      <c r="B401">
        <v>418</v>
      </c>
      <c r="C401">
        <v>419</v>
      </c>
      <c r="D401" t="s">
        <v>420</v>
      </c>
      <c r="E401">
        <v>0</v>
      </c>
      <c r="F401" t="s">
        <v>1274</v>
      </c>
      <c r="G401">
        <v>165940</v>
      </c>
      <c r="H401">
        <v>95.243499755859375</v>
      </c>
      <c r="I401">
        <v>0.4822239875793457</v>
      </c>
      <c r="M401" s="7">
        <v>1100030</v>
      </c>
      <c r="N401">
        <f t="shared" si="6"/>
        <v>5.4839201271533966E-2</v>
      </c>
    </row>
    <row r="402" spans="1:14" x14ac:dyDescent="0.2">
      <c r="A402">
        <v>1727</v>
      </c>
      <c r="B402">
        <v>419</v>
      </c>
      <c r="C402">
        <v>420</v>
      </c>
      <c r="D402" t="s">
        <v>421</v>
      </c>
      <c r="E402">
        <v>0</v>
      </c>
      <c r="F402" t="s">
        <v>1274</v>
      </c>
      <c r="G402">
        <v>165940</v>
      </c>
      <c r="H402">
        <v>79.427803039550781</v>
      </c>
      <c r="I402">
        <v>0.53417998552322388</v>
      </c>
      <c r="M402" s="7">
        <v>1100040</v>
      </c>
      <c r="N402">
        <f t="shared" si="6"/>
        <v>0.39417898654937744</v>
      </c>
    </row>
    <row r="403" spans="1:14" x14ac:dyDescent="0.2">
      <c r="A403">
        <v>1728</v>
      </c>
      <c r="B403">
        <v>420</v>
      </c>
      <c r="C403">
        <v>421</v>
      </c>
      <c r="D403" t="s">
        <v>422</v>
      </c>
      <c r="E403">
        <v>1</v>
      </c>
      <c r="F403" t="s">
        <v>1274</v>
      </c>
      <c r="G403">
        <v>43503</v>
      </c>
      <c r="H403">
        <v>125.28500366210938</v>
      </c>
      <c r="I403">
        <v>0.38274699449539185</v>
      </c>
      <c r="M403" s="7">
        <v>1100050</v>
      </c>
      <c r="N403">
        <f t="shared" si="6"/>
        <v>5.5379100558639038E-6</v>
      </c>
    </row>
    <row r="404" spans="1:14" x14ac:dyDescent="0.2">
      <c r="A404">
        <v>1729</v>
      </c>
      <c r="B404">
        <v>421</v>
      </c>
      <c r="C404">
        <v>422</v>
      </c>
      <c r="D404" t="s">
        <v>423</v>
      </c>
      <c r="E404">
        <v>1</v>
      </c>
      <c r="F404" t="s">
        <v>1274</v>
      </c>
      <c r="G404">
        <v>43503</v>
      </c>
      <c r="H404">
        <v>165.94099426269531</v>
      </c>
      <c r="I404">
        <v>0.79629999399185181</v>
      </c>
      <c r="M404" s="7">
        <v>1100060</v>
      </c>
      <c r="N404">
        <f t="shared" si="6"/>
        <v>0.55285298824310303</v>
      </c>
    </row>
    <row r="405" spans="1:14" x14ac:dyDescent="0.2">
      <c r="A405">
        <v>1730</v>
      </c>
      <c r="B405">
        <v>422</v>
      </c>
      <c r="C405">
        <v>423</v>
      </c>
      <c r="D405" t="s">
        <v>424</v>
      </c>
      <c r="E405">
        <v>1</v>
      </c>
      <c r="F405" t="s">
        <v>1274</v>
      </c>
      <c r="G405">
        <v>43503</v>
      </c>
      <c r="H405">
        <v>179.34199523925781</v>
      </c>
      <c r="I405">
        <v>0.65087902545928955</v>
      </c>
      <c r="M405" s="7">
        <v>1100070</v>
      </c>
      <c r="N405">
        <f t="shared" si="6"/>
        <v>0.4600059986114502</v>
      </c>
    </row>
    <row r="406" spans="1:14" x14ac:dyDescent="0.2">
      <c r="A406">
        <v>1731</v>
      </c>
      <c r="B406">
        <v>423</v>
      </c>
      <c r="C406">
        <v>424</v>
      </c>
      <c r="D406" t="s">
        <v>425</v>
      </c>
      <c r="E406">
        <v>1</v>
      </c>
      <c r="F406" t="s">
        <v>1274</v>
      </c>
      <c r="G406">
        <v>43503</v>
      </c>
      <c r="H406">
        <v>7.9939498901367188</v>
      </c>
      <c r="I406">
        <v>0.69981199502944946</v>
      </c>
      <c r="M406" s="7">
        <v>1100080</v>
      </c>
      <c r="N406">
        <f t="shared" si="6"/>
        <v>0.50407600402832031</v>
      </c>
    </row>
    <row r="407" spans="1:14" x14ac:dyDescent="0.2">
      <c r="A407">
        <v>1732</v>
      </c>
      <c r="B407">
        <v>424</v>
      </c>
      <c r="C407">
        <v>425</v>
      </c>
      <c r="D407" t="s">
        <v>426</v>
      </c>
      <c r="E407">
        <v>1</v>
      </c>
      <c r="F407" t="s">
        <v>1274</v>
      </c>
      <c r="G407">
        <v>43503</v>
      </c>
      <c r="H407">
        <v>227.82400512695313</v>
      </c>
      <c r="I407">
        <v>0.70336902141571045</v>
      </c>
      <c r="M407" s="7">
        <v>1100090</v>
      </c>
      <c r="N407">
        <f t="shared" si="6"/>
        <v>8.8468993270907959E-2</v>
      </c>
    </row>
    <row r="408" spans="1:14" x14ac:dyDescent="0.2">
      <c r="A408">
        <v>1733</v>
      </c>
      <c r="B408">
        <v>425</v>
      </c>
      <c r="C408">
        <v>426</v>
      </c>
      <c r="D408" t="s">
        <v>427</v>
      </c>
      <c r="E408">
        <v>1</v>
      </c>
      <c r="F408" t="s">
        <v>1274</v>
      </c>
      <c r="G408">
        <v>43503</v>
      </c>
      <c r="H408">
        <v>94.859596252441406</v>
      </c>
      <c r="I408">
        <v>0.46236199140548706</v>
      </c>
      <c r="M408" s="7">
        <v>1100109</v>
      </c>
      <c r="N408">
        <f t="shared" si="6"/>
        <v>0.49566187454092869</v>
      </c>
    </row>
    <row r="409" spans="1:14" x14ac:dyDescent="0.2">
      <c r="A409">
        <v>1734</v>
      </c>
      <c r="B409">
        <v>426</v>
      </c>
      <c r="C409">
        <v>427</v>
      </c>
      <c r="D409" t="s">
        <v>428</v>
      </c>
      <c r="E409">
        <v>1</v>
      </c>
      <c r="F409" t="s">
        <v>1274</v>
      </c>
      <c r="G409">
        <v>43503</v>
      </c>
      <c r="H409">
        <v>97.859298706054688</v>
      </c>
      <c r="I409">
        <v>0.72001397609710693</v>
      </c>
      <c r="M409" s="7">
        <v>1100110</v>
      </c>
      <c r="N409">
        <f t="shared" si="6"/>
        <v>0.49962198734283447</v>
      </c>
    </row>
    <row r="410" spans="1:14" x14ac:dyDescent="0.2">
      <c r="A410">
        <v>1735</v>
      </c>
      <c r="B410">
        <v>427</v>
      </c>
      <c r="C410">
        <v>428</v>
      </c>
      <c r="D410" t="s">
        <v>429</v>
      </c>
      <c r="E410">
        <v>1</v>
      </c>
      <c r="F410" t="s">
        <v>1274</v>
      </c>
      <c r="G410">
        <v>43503</v>
      </c>
      <c r="H410">
        <v>18.87700080871582</v>
      </c>
      <c r="I410">
        <v>0.295197993516922</v>
      </c>
      <c r="M410" s="7">
        <v>1100120</v>
      </c>
      <c r="N410">
        <f t="shared" si="6"/>
        <v>0.16704300045967102</v>
      </c>
    </row>
    <row r="411" spans="1:14" x14ac:dyDescent="0.2">
      <c r="A411">
        <v>1736</v>
      </c>
      <c r="B411">
        <v>428</v>
      </c>
      <c r="C411">
        <v>429</v>
      </c>
      <c r="D411" t="s">
        <v>430</v>
      </c>
      <c r="E411">
        <v>1</v>
      </c>
      <c r="F411" t="s">
        <v>1274</v>
      </c>
      <c r="G411">
        <v>43503</v>
      </c>
      <c r="H411">
        <v>6.9303898811340332</v>
      </c>
      <c r="I411">
        <v>4.2852401733398438E-2</v>
      </c>
      <c r="M411" s="7">
        <v>1100130</v>
      </c>
      <c r="N411">
        <f t="shared" si="6"/>
        <v>0.37751901149749756</v>
      </c>
    </row>
    <row r="412" spans="1:14" x14ac:dyDescent="0.2">
      <c r="A412">
        <v>1737</v>
      </c>
      <c r="B412">
        <v>429</v>
      </c>
      <c r="C412">
        <v>430</v>
      </c>
      <c r="D412" t="s">
        <v>431</v>
      </c>
      <c r="E412">
        <v>0</v>
      </c>
      <c r="F412" t="s">
        <v>1274</v>
      </c>
      <c r="G412">
        <v>165940</v>
      </c>
      <c r="H412">
        <v>25.210899353027344</v>
      </c>
      <c r="I412">
        <v>0.61120301485061646</v>
      </c>
      <c r="M412" s="7">
        <v>1100140</v>
      </c>
      <c r="N412">
        <f t="shared" si="6"/>
        <v>0.40112318430374216</v>
      </c>
    </row>
    <row r="413" spans="1:14" x14ac:dyDescent="0.2">
      <c r="A413">
        <v>1738</v>
      </c>
      <c r="B413">
        <v>430</v>
      </c>
      <c r="C413">
        <v>431</v>
      </c>
      <c r="D413" t="s">
        <v>432</v>
      </c>
      <c r="E413">
        <v>0</v>
      </c>
      <c r="F413" t="s">
        <v>1274</v>
      </c>
      <c r="G413">
        <v>165940</v>
      </c>
      <c r="H413">
        <v>94.467201232910156</v>
      </c>
      <c r="I413">
        <v>0.25067400932312012</v>
      </c>
      <c r="M413" s="7">
        <v>1100150</v>
      </c>
      <c r="N413">
        <f t="shared" si="6"/>
        <v>0.60610097646713257</v>
      </c>
    </row>
    <row r="414" spans="1:14" x14ac:dyDescent="0.2">
      <c r="A414">
        <v>1741</v>
      </c>
      <c r="B414">
        <v>431</v>
      </c>
      <c r="C414">
        <v>432</v>
      </c>
      <c r="D414" t="s">
        <v>433</v>
      </c>
      <c r="E414">
        <v>0</v>
      </c>
      <c r="F414" t="s">
        <v>1274</v>
      </c>
      <c r="G414">
        <v>165940</v>
      </c>
      <c r="H414">
        <v>802.43499755859375</v>
      </c>
      <c r="I414">
        <v>0.15813900530338287</v>
      </c>
      <c r="M414" s="7">
        <v>1100250</v>
      </c>
      <c r="N414">
        <f t="shared" si="6"/>
        <v>0.36862803889311024</v>
      </c>
    </row>
    <row r="415" spans="1:14" x14ac:dyDescent="0.2">
      <c r="A415">
        <v>1742</v>
      </c>
      <c r="B415">
        <v>431</v>
      </c>
      <c r="C415">
        <v>432</v>
      </c>
      <c r="D415" t="s">
        <v>433</v>
      </c>
      <c r="E415">
        <v>1</v>
      </c>
      <c r="F415" t="s">
        <v>1274</v>
      </c>
      <c r="G415">
        <v>43503</v>
      </c>
      <c r="H415">
        <v>1842.3800048828125</v>
      </c>
      <c r="I415">
        <v>0.36308398842811584</v>
      </c>
      <c r="M415" s="7">
        <v>1100170</v>
      </c>
      <c r="N415">
        <f t="shared" si="6"/>
        <v>0.57096302509307861</v>
      </c>
    </row>
    <row r="416" spans="1:14" x14ac:dyDescent="0.2">
      <c r="A416">
        <v>1743</v>
      </c>
      <c r="B416">
        <v>432</v>
      </c>
      <c r="C416">
        <v>433</v>
      </c>
      <c r="D416" t="s">
        <v>434</v>
      </c>
      <c r="E416">
        <v>0</v>
      </c>
      <c r="F416" t="s">
        <v>1274</v>
      </c>
      <c r="G416">
        <v>165940</v>
      </c>
      <c r="H416">
        <v>952.64898681640625</v>
      </c>
      <c r="I416">
        <v>0.30771100521087646</v>
      </c>
      <c r="M416" s="7">
        <v>1100180</v>
      </c>
      <c r="N416">
        <f t="shared" si="6"/>
        <v>0.49083098769187927</v>
      </c>
    </row>
    <row r="417" spans="1:14" x14ac:dyDescent="0.2">
      <c r="A417">
        <v>1744</v>
      </c>
      <c r="B417">
        <v>432</v>
      </c>
      <c r="C417">
        <v>433</v>
      </c>
      <c r="D417" t="s">
        <v>434</v>
      </c>
      <c r="E417">
        <v>1</v>
      </c>
      <c r="F417" t="s">
        <v>1274</v>
      </c>
      <c r="G417">
        <v>43503</v>
      </c>
      <c r="H417">
        <v>544.27001953125</v>
      </c>
      <c r="I417">
        <v>0.17580200731754303</v>
      </c>
      <c r="M417" s="7">
        <v>1100190</v>
      </c>
      <c r="N417">
        <f t="shared" si="6"/>
        <v>0.86395800113677979</v>
      </c>
    </row>
    <row r="418" spans="1:14" x14ac:dyDescent="0.2">
      <c r="A418">
        <v>1747</v>
      </c>
      <c r="B418">
        <v>433</v>
      </c>
      <c r="C418">
        <v>434</v>
      </c>
      <c r="D418" t="s">
        <v>435</v>
      </c>
      <c r="E418">
        <v>0</v>
      </c>
      <c r="F418" t="s">
        <v>1274</v>
      </c>
      <c r="G418">
        <v>165940</v>
      </c>
      <c r="H418">
        <v>1187.8599853515625</v>
      </c>
      <c r="I418">
        <v>0.40956199169158936</v>
      </c>
      <c r="M418" s="7">
        <v>1100210</v>
      </c>
      <c r="N418">
        <f t="shared" si="6"/>
        <v>0.9791949987411499</v>
      </c>
    </row>
    <row r="419" spans="1:14" x14ac:dyDescent="0.2">
      <c r="A419">
        <v>1748</v>
      </c>
      <c r="B419">
        <v>434</v>
      </c>
      <c r="C419">
        <v>435</v>
      </c>
      <c r="D419" t="s">
        <v>438</v>
      </c>
      <c r="E419">
        <v>0</v>
      </c>
      <c r="F419" t="s">
        <v>1274</v>
      </c>
      <c r="G419">
        <v>165940</v>
      </c>
      <c r="H419">
        <v>22.714799880981445</v>
      </c>
      <c r="I419">
        <v>0.20110499858856201</v>
      </c>
      <c r="M419" s="7">
        <v>1100220</v>
      </c>
      <c r="N419">
        <f t="shared" si="6"/>
        <v>0.66624200344085693</v>
      </c>
    </row>
    <row r="420" spans="1:14" x14ac:dyDescent="0.2">
      <c r="A420">
        <v>1749</v>
      </c>
      <c r="B420">
        <v>435</v>
      </c>
      <c r="C420">
        <v>436</v>
      </c>
      <c r="D420" t="s">
        <v>439</v>
      </c>
      <c r="E420">
        <v>0</v>
      </c>
      <c r="F420" t="s">
        <v>1274</v>
      </c>
      <c r="G420">
        <v>165940</v>
      </c>
      <c r="H420">
        <v>3.1214499473571777</v>
      </c>
      <c r="I420">
        <v>5.4839201271533966E-2</v>
      </c>
      <c r="M420" s="7">
        <v>1100230</v>
      </c>
      <c r="N420">
        <f t="shared" si="6"/>
        <v>0.37566900253295898</v>
      </c>
    </row>
    <row r="421" spans="1:14" x14ac:dyDescent="0.2">
      <c r="A421">
        <v>1750</v>
      </c>
      <c r="B421">
        <v>436</v>
      </c>
      <c r="C421">
        <v>437</v>
      </c>
      <c r="D421" t="s">
        <v>440</v>
      </c>
      <c r="E421">
        <v>0</v>
      </c>
      <c r="F421" t="s">
        <v>1274</v>
      </c>
      <c r="G421">
        <v>165940</v>
      </c>
      <c r="H421">
        <v>139.34599304199219</v>
      </c>
      <c r="I421">
        <v>0.39417898654937744</v>
      </c>
      <c r="M421" s="7">
        <v>1100240</v>
      </c>
      <c r="N421">
        <f t="shared" si="6"/>
        <v>0.75244998931884766</v>
      </c>
    </row>
    <row r="422" spans="1:14" x14ac:dyDescent="0.2">
      <c r="A422">
        <v>1751</v>
      </c>
      <c r="B422">
        <v>437</v>
      </c>
      <c r="C422">
        <v>438</v>
      </c>
      <c r="D422" t="s">
        <v>441</v>
      </c>
      <c r="E422">
        <v>0</v>
      </c>
      <c r="F422" t="s">
        <v>1274</v>
      </c>
      <c r="G422">
        <v>165940</v>
      </c>
      <c r="H422">
        <v>1.6558899369556457E-4</v>
      </c>
      <c r="I422">
        <v>5.5379100558639038E-6</v>
      </c>
      <c r="M422" s="7">
        <v>1100260</v>
      </c>
      <c r="N422">
        <f t="shared" si="6"/>
        <v>0.40717766756815799</v>
      </c>
    </row>
    <row r="423" spans="1:14" x14ac:dyDescent="0.2">
      <c r="A423">
        <v>1752</v>
      </c>
      <c r="B423">
        <v>438</v>
      </c>
      <c r="C423">
        <v>439</v>
      </c>
      <c r="D423" t="s">
        <v>442</v>
      </c>
      <c r="E423">
        <v>0</v>
      </c>
      <c r="F423" t="s">
        <v>1274</v>
      </c>
      <c r="G423">
        <v>165940</v>
      </c>
      <c r="H423">
        <v>186.75599670410156</v>
      </c>
      <c r="I423">
        <v>0.55285298824310303</v>
      </c>
      <c r="M423" s="7">
        <v>1100270</v>
      </c>
      <c r="N423">
        <f t="shared" si="6"/>
        <v>0.50755000114440918</v>
      </c>
    </row>
    <row r="424" spans="1:14" x14ac:dyDescent="0.2">
      <c r="A424">
        <v>1753</v>
      </c>
      <c r="B424">
        <v>439</v>
      </c>
      <c r="C424">
        <v>440</v>
      </c>
      <c r="D424" t="s">
        <v>443</v>
      </c>
      <c r="E424">
        <v>0</v>
      </c>
      <c r="F424" t="s">
        <v>1274</v>
      </c>
      <c r="G424">
        <v>165940</v>
      </c>
      <c r="H424">
        <v>344.18399047851563</v>
      </c>
      <c r="I424">
        <v>0.4600059986114502</v>
      </c>
      <c r="M424" s="7">
        <v>1100280</v>
      </c>
      <c r="N424">
        <f t="shared" si="6"/>
        <v>0.7710689902305603</v>
      </c>
    </row>
    <row r="425" spans="1:14" x14ac:dyDescent="0.2">
      <c r="A425">
        <v>1758</v>
      </c>
      <c r="B425">
        <v>440</v>
      </c>
      <c r="C425">
        <v>441</v>
      </c>
      <c r="D425" t="s">
        <v>445</v>
      </c>
      <c r="E425">
        <v>0</v>
      </c>
      <c r="F425" t="s">
        <v>1274</v>
      </c>
      <c r="G425">
        <v>165940</v>
      </c>
      <c r="H425">
        <v>190.93400573730469</v>
      </c>
      <c r="I425">
        <v>0.50407600402832031</v>
      </c>
      <c r="M425" s="7">
        <v>1100290</v>
      </c>
      <c r="N425">
        <f t="shared" si="6"/>
        <v>0.20294900238513947</v>
      </c>
    </row>
    <row r="426" spans="1:14" x14ac:dyDescent="0.2">
      <c r="A426">
        <v>1761</v>
      </c>
      <c r="B426">
        <v>441</v>
      </c>
      <c r="C426">
        <v>442</v>
      </c>
      <c r="D426" t="s">
        <v>446</v>
      </c>
      <c r="E426">
        <v>0</v>
      </c>
      <c r="F426" t="s">
        <v>1274</v>
      </c>
      <c r="G426">
        <v>165940</v>
      </c>
      <c r="H426">
        <v>15.675200462341309</v>
      </c>
      <c r="I426">
        <v>8.8463999330997467E-2</v>
      </c>
      <c r="M426" s="7">
        <v>1100300</v>
      </c>
      <c r="N426">
        <f t="shared" si="6"/>
        <v>8.3587400615215302E-2</v>
      </c>
    </row>
    <row r="427" spans="1:14" x14ac:dyDescent="0.2">
      <c r="A427">
        <v>1764</v>
      </c>
      <c r="B427">
        <v>442</v>
      </c>
      <c r="C427">
        <v>443</v>
      </c>
      <c r="D427" t="s">
        <v>447</v>
      </c>
      <c r="E427">
        <v>0</v>
      </c>
      <c r="F427" t="s">
        <v>1274</v>
      </c>
      <c r="G427">
        <v>165940</v>
      </c>
      <c r="H427">
        <v>35.929798126220703</v>
      </c>
      <c r="I427">
        <v>0.49563100934028625</v>
      </c>
      <c r="M427" s="7">
        <v>1100320</v>
      </c>
      <c r="N427">
        <f t="shared" si="6"/>
        <v>6.8990200757980347E-2</v>
      </c>
    </row>
    <row r="428" spans="1:14" x14ac:dyDescent="0.2">
      <c r="A428">
        <v>1765</v>
      </c>
      <c r="B428">
        <v>443</v>
      </c>
      <c r="C428">
        <v>444</v>
      </c>
      <c r="D428" t="s">
        <v>448</v>
      </c>
      <c r="E428">
        <v>0</v>
      </c>
      <c r="F428" t="s">
        <v>1274</v>
      </c>
      <c r="G428">
        <v>165940</v>
      </c>
      <c r="H428">
        <v>154.04499816894531</v>
      </c>
      <c r="I428">
        <v>0.49962198734283447</v>
      </c>
      <c r="M428" s="7">
        <v>1100330</v>
      </c>
      <c r="N428">
        <f t="shared" si="6"/>
        <v>0.44096699357032776</v>
      </c>
    </row>
    <row r="429" spans="1:14" x14ac:dyDescent="0.2">
      <c r="A429">
        <v>1766</v>
      </c>
      <c r="B429">
        <v>444</v>
      </c>
      <c r="C429">
        <v>445</v>
      </c>
      <c r="D429" t="s">
        <v>449</v>
      </c>
      <c r="E429">
        <v>0</v>
      </c>
      <c r="F429" t="s">
        <v>1274</v>
      </c>
      <c r="G429">
        <v>165940</v>
      </c>
      <c r="H429">
        <v>11.557399749755859</v>
      </c>
      <c r="I429">
        <v>0.16704300045967102</v>
      </c>
      <c r="M429" s="7">
        <v>1100340</v>
      </c>
      <c r="N429">
        <f t="shared" si="6"/>
        <v>0.55112498998641968</v>
      </c>
    </row>
    <row r="430" spans="1:14" x14ac:dyDescent="0.2">
      <c r="A430">
        <v>1767</v>
      </c>
      <c r="B430">
        <v>445</v>
      </c>
      <c r="C430">
        <v>446</v>
      </c>
      <c r="D430" t="s">
        <v>450</v>
      </c>
      <c r="E430">
        <v>0</v>
      </c>
      <c r="F430" t="s">
        <v>1274</v>
      </c>
      <c r="G430">
        <v>165940</v>
      </c>
      <c r="H430">
        <v>112.64099884033203</v>
      </c>
      <c r="I430">
        <v>0.37751901149749756</v>
      </c>
      <c r="M430" s="7">
        <v>1100350</v>
      </c>
      <c r="N430">
        <f t="shared" si="6"/>
        <v>0.37809699773788452</v>
      </c>
    </row>
    <row r="431" spans="1:14" x14ac:dyDescent="0.2">
      <c r="A431">
        <v>1768</v>
      </c>
      <c r="B431">
        <v>446</v>
      </c>
      <c r="C431">
        <v>447</v>
      </c>
      <c r="D431" t="s">
        <v>451</v>
      </c>
      <c r="E431">
        <v>0</v>
      </c>
      <c r="F431" t="s">
        <v>1274</v>
      </c>
      <c r="G431">
        <v>165940</v>
      </c>
      <c r="H431">
        <v>459.60299682617188</v>
      </c>
      <c r="I431">
        <v>0.40112200379371643</v>
      </c>
      <c r="M431" s="7">
        <v>1100360</v>
      </c>
      <c r="N431">
        <f t="shared" si="6"/>
        <v>0.36814400553703308</v>
      </c>
    </row>
    <row r="432" spans="1:14" x14ac:dyDescent="0.2">
      <c r="A432">
        <v>1769</v>
      </c>
      <c r="B432">
        <v>447</v>
      </c>
      <c r="C432">
        <v>448</v>
      </c>
      <c r="D432" t="s">
        <v>452</v>
      </c>
      <c r="E432">
        <v>0</v>
      </c>
      <c r="F432" t="s">
        <v>1274</v>
      </c>
      <c r="G432">
        <v>165940</v>
      </c>
      <c r="H432">
        <v>202.35000610351563</v>
      </c>
      <c r="I432">
        <v>0.60610097646713257</v>
      </c>
      <c r="M432" s="7">
        <v>1100370</v>
      </c>
      <c r="N432">
        <f t="shared" si="6"/>
        <v>0.33447098731994629</v>
      </c>
    </row>
    <row r="433" spans="1:14" x14ac:dyDescent="0.2">
      <c r="A433">
        <v>1770</v>
      </c>
      <c r="B433">
        <v>448</v>
      </c>
      <c r="C433">
        <v>449</v>
      </c>
      <c r="D433" t="s">
        <v>453</v>
      </c>
      <c r="E433">
        <v>0</v>
      </c>
      <c r="F433" t="s">
        <v>1274</v>
      </c>
      <c r="G433">
        <v>165940</v>
      </c>
      <c r="H433">
        <v>585.46197509765625</v>
      </c>
      <c r="I433">
        <v>0.36862799525260925</v>
      </c>
      <c r="M433" s="7">
        <v>1100380</v>
      </c>
      <c r="N433">
        <f t="shared" si="6"/>
        <v>1.2044699862599373E-2</v>
      </c>
    </row>
    <row r="434" spans="1:14" x14ac:dyDescent="0.2">
      <c r="A434">
        <v>1771</v>
      </c>
      <c r="B434">
        <v>449</v>
      </c>
      <c r="C434">
        <v>450</v>
      </c>
      <c r="D434" t="s">
        <v>455</v>
      </c>
      <c r="E434">
        <v>0</v>
      </c>
      <c r="F434" t="s">
        <v>1274</v>
      </c>
      <c r="G434">
        <v>165940</v>
      </c>
      <c r="H434">
        <v>95.458702087402344</v>
      </c>
      <c r="I434">
        <v>0.57096302509307861</v>
      </c>
      <c r="M434" s="7">
        <v>1100390</v>
      </c>
      <c r="N434">
        <f t="shared" si="6"/>
        <v>0.5427430272102356</v>
      </c>
    </row>
    <row r="435" spans="1:14" x14ac:dyDescent="0.2">
      <c r="A435">
        <v>1772</v>
      </c>
      <c r="B435">
        <v>450</v>
      </c>
      <c r="C435">
        <v>451</v>
      </c>
      <c r="D435" t="s">
        <v>456</v>
      </c>
      <c r="E435">
        <v>0</v>
      </c>
      <c r="F435" t="s">
        <v>1274</v>
      </c>
      <c r="G435">
        <v>165940</v>
      </c>
      <c r="H435">
        <v>129.22000122070313</v>
      </c>
      <c r="I435">
        <v>0.49083098769187927</v>
      </c>
      <c r="M435" s="7">
        <v>1100400</v>
      </c>
      <c r="N435">
        <f t="shared" si="6"/>
        <v>0.74710798263549805</v>
      </c>
    </row>
    <row r="436" spans="1:14" x14ac:dyDescent="0.2">
      <c r="A436">
        <v>1773</v>
      </c>
      <c r="B436">
        <v>451</v>
      </c>
      <c r="C436">
        <v>452</v>
      </c>
      <c r="D436" t="s">
        <v>457</v>
      </c>
      <c r="E436">
        <v>0</v>
      </c>
      <c r="F436" t="s">
        <v>1274</v>
      </c>
      <c r="G436">
        <v>165940</v>
      </c>
      <c r="H436">
        <v>335.37899780273438</v>
      </c>
      <c r="I436">
        <v>0.86395800113677979</v>
      </c>
      <c r="M436" s="7">
        <v>1100410</v>
      </c>
      <c r="N436">
        <f t="shared" si="6"/>
        <v>0.64572298526763916</v>
      </c>
    </row>
    <row r="437" spans="1:14" x14ac:dyDescent="0.2">
      <c r="A437">
        <v>1774</v>
      </c>
      <c r="B437">
        <v>452</v>
      </c>
      <c r="C437">
        <v>453</v>
      </c>
      <c r="D437" t="s">
        <v>458</v>
      </c>
      <c r="E437">
        <v>0</v>
      </c>
      <c r="F437" t="s">
        <v>1274</v>
      </c>
      <c r="G437">
        <v>165940</v>
      </c>
      <c r="H437">
        <v>63.759300231933594</v>
      </c>
      <c r="I437">
        <v>0.9791949987411499</v>
      </c>
      <c r="M437" s="7">
        <v>1100420</v>
      </c>
      <c r="N437">
        <f t="shared" si="6"/>
        <v>0.40122300386428833</v>
      </c>
    </row>
    <row r="438" spans="1:14" x14ac:dyDescent="0.2">
      <c r="A438">
        <v>1775</v>
      </c>
      <c r="B438">
        <v>453</v>
      </c>
      <c r="C438">
        <v>454</v>
      </c>
      <c r="D438" t="s">
        <v>454</v>
      </c>
      <c r="E438">
        <v>0</v>
      </c>
      <c r="F438" t="s">
        <v>1274</v>
      </c>
      <c r="G438">
        <v>165940</v>
      </c>
      <c r="H438">
        <v>277.92401123046875</v>
      </c>
      <c r="I438">
        <v>0.66624200344085693</v>
      </c>
      <c r="M438" s="7">
        <v>1100430</v>
      </c>
      <c r="N438">
        <f t="shared" si="6"/>
        <v>0.21402199566364288</v>
      </c>
    </row>
    <row r="439" spans="1:14" x14ac:dyDescent="0.2">
      <c r="A439">
        <v>1776</v>
      </c>
      <c r="B439">
        <v>454</v>
      </c>
      <c r="C439">
        <v>455</v>
      </c>
      <c r="D439" t="s">
        <v>459</v>
      </c>
      <c r="E439">
        <v>0</v>
      </c>
      <c r="F439" t="s">
        <v>1274</v>
      </c>
      <c r="G439">
        <v>165940</v>
      </c>
      <c r="H439">
        <v>30.566299438476563</v>
      </c>
      <c r="I439">
        <v>0.37566900253295898</v>
      </c>
      <c r="M439" s="7">
        <v>1100440</v>
      </c>
      <c r="N439">
        <f t="shared" si="6"/>
        <v>0.17873500287532806</v>
      </c>
    </row>
    <row r="440" spans="1:14" x14ac:dyDescent="0.2">
      <c r="A440">
        <v>1777</v>
      </c>
      <c r="B440">
        <v>455</v>
      </c>
      <c r="C440">
        <v>456</v>
      </c>
      <c r="D440" t="s">
        <v>460</v>
      </c>
      <c r="E440">
        <v>0</v>
      </c>
      <c r="F440" t="s">
        <v>1274</v>
      </c>
      <c r="G440">
        <v>165940</v>
      </c>
      <c r="H440">
        <v>284.79400634765625</v>
      </c>
      <c r="I440">
        <v>0.75244998931884766</v>
      </c>
      <c r="M440" s="7">
        <v>1100450</v>
      </c>
      <c r="N440">
        <f t="shared" si="6"/>
        <v>0.37034401297569275</v>
      </c>
    </row>
    <row r="441" spans="1:14" x14ac:dyDescent="0.2">
      <c r="A441">
        <v>1778</v>
      </c>
      <c r="B441">
        <v>456</v>
      </c>
      <c r="C441">
        <v>457</v>
      </c>
      <c r="D441" t="s">
        <v>461</v>
      </c>
      <c r="E441">
        <v>0</v>
      </c>
      <c r="F441" t="s">
        <v>1274</v>
      </c>
      <c r="G441">
        <v>165940</v>
      </c>
      <c r="H441">
        <v>629.4329833984375</v>
      </c>
      <c r="I441">
        <v>0.40717300772666931</v>
      </c>
      <c r="M441" s="7">
        <v>1100460</v>
      </c>
      <c r="N441">
        <f t="shared" si="6"/>
        <v>0.37621501088142395</v>
      </c>
    </row>
    <row r="442" spans="1:14" x14ac:dyDescent="0.2">
      <c r="A442">
        <v>1779</v>
      </c>
      <c r="B442">
        <v>457</v>
      </c>
      <c r="C442">
        <v>458</v>
      </c>
      <c r="D442" t="s">
        <v>462</v>
      </c>
      <c r="E442">
        <v>0</v>
      </c>
      <c r="F442" t="s">
        <v>1274</v>
      </c>
      <c r="G442">
        <v>165940</v>
      </c>
      <c r="H442">
        <v>1491.719970703125</v>
      </c>
      <c r="I442">
        <v>0.50755000114440918</v>
      </c>
      <c r="M442" s="7">
        <v>1100470</v>
      </c>
      <c r="N442">
        <f t="shared" si="6"/>
        <v>0.4696820080280304</v>
      </c>
    </row>
    <row r="443" spans="1:14" x14ac:dyDescent="0.2">
      <c r="A443">
        <v>1780</v>
      </c>
      <c r="B443">
        <v>458</v>
      </c>
      <c r="C443">
        <v>459</v>
      </c>
      <c r="D443" t="s">
        <v>463</v>
      </c>
      <c r="E443">
        <v>0</v>
      </c>
      <c r="F443" t="s">
        <v>1274</v>
      </c>
      <c r="G443">
        <v>165940</v>
      </c>
      <c r="H443">
        <v>33.503700256347656</v>
      </c>
      <c r="I443">
        <v>0.7710689902305603</v>
      </c>
      <c r="M443" s="7">
        <v>1100480</v>
      </c>
      <c r="N443">
        <f t="shared" si="6"/>
        <v>0.17640699446201324</v>
      </c>
    </row>
    <row r="444" spans="1:14" x14ac:dyDescent="0.2">
      <c r="A444">
        <v>1781</v>
      </c>
      <c r="B444">
        <v>459</v>
      </c>
      <c r="C444">
        <v>460</v>
      </c>
      <c r="D444" t="s">
        <v>464</v>
      </c>
      <c r="E444">
        <v>0</v>
      </c>
      <c r="F444" t="s">
        <v>1274</v>
      </c>
      <c r="G444">
        <v>165940</v>
      </c>
      <c r="H444">
        <v>261.7030029296875</v>
      </c>
      <c r="I444">
        <v>0.20294900238513947</v>
      </c>
      <c r="M444" s="7">
        <v>1100490</v>
      </c>
      <c r="N444">
        <f t="shared" si="6"/>
        <v>0.1479019969701767</v>
      </c>
    </row>
    <row r="445" spans="1:14" x14ac:dyDescent="0.2">
      <c r="A445">
        <v>1782</v>
      </c>
      <c r="B445">
        <v>460</v>
      </c>
      <c r="C445">
        <v>461</v>
      </c>
      <c r="D445" t="s">
        <v>465</v>
      </c>
      <c r="E445">
        <v>0</v>
      </c>
      <c r="F445" t="s">
        <v>1274</v>
      </c>
      <c r="G445">
        <v>165940</v>
      </c>
      <c r="H445">
        <v>43.438800811767578</v>
      </c>
      <c r="I445">
        <v>8.3587400615215302E-2</v>
      </c>
      <c r="M445" s="7">
        <v>1100500</v>
      </c>
      <c r="N445">
        <f t="shared" si="6"/>
        <v>0.39193698763847351</v>
      </c>
    </row>
    <row r="446" spans="1:14" x14ac:dyDescent="0.2">
      <c r="A446">
        <v>1783</v>
      </c>
      <c r="B446">
        <v>462</v>
      </c>
      <c r="C446">
        <v>463</v>
      </c>
      <c r="D446" t="s">
        <v>467</v>
      </c>
      <c r="E446">
        <v>0</v>
      </c>
      <c r="F446" t="s">
        <v>1274</v>
      </c>
      <c r="G446">
        <v>165940</v>
      </c>
      <c r="H446">
        <v>3.8097100257873535</v>
      </c>
      <c r="I446">
        <v>6.8990200757980347E-2</v>
      </c>
      <c r="M446" s="7">
        <v>1100510</v>
      </c>
      <c r="N446">
        <f t="shared" si="6"/>
        <v>0.18344199657440186</v>
      </c>
    </row>
    <row r="447" spans="1:14" x14ac:dyDescent="0.2">
      <c r="A447">
        <v>1784</v>
      </c>
      <c r="B447">
        <v>463</v>
      </c>
      <c r="C447">
        <v>464</v>
      </c>
      <c r="D447" t="s">
        <v>468</v>
      </c>
      <c r="E447">
        <v>0</v>
      </c>
      <c r="F447" t="s">
        <v>1274</v>
      </c>
      <c r="G447">
        <v>165940</v>
      </c>
      <c r="H447">
        <v>121.5260009765625</v>
      </c>
      <c r="I447">
        <v>0.44096699357032776</v>
      </c>
      <c r="M447" s="7">
        <v>1100520</v>
      </c>
      <c r="N447">
        <f t="shared" si="6"/>
        <v>0.15368799865245819</v>
      </c>
    </row>
    <row r="448" spans="1:14" x14ac:dyDescent="0.2">
      <c r="A448">
        <v>1785</v>
      </c>
      <c r="B448">
        <v>464</v>
      </c>
      <c r="C448">
        <v>465</v>
      </c>
      <c r="D448" t="s">
        <v>469</v>
      </c>
      <c r="E448">
        <v>0</v>
      </c>
      <c r="F448" t="s">
        <v>1274</v>
      </c>
      <c r="G448">
        <v>165940</v>
      </c>
      <c r="H448">
        <v>121.59200286865234</v>
      </c>
      <c r="I448">
        <v>0.55112498998641968</v>
      </c>
      <c r="M448" s="7">
        <v>1100530</v>
      </c>
      <c r="N448">
        <f t="shared" si="6"/>
        <v>9.1660402715206146E-2</v>
      </c>
    </row>
    <row r="449" spans="1:14" x14ac:dyDescent="0.2">
      <c r="A449">
        <v>1786</v>
      </c>
      <c r="B449">
        <v>465</v>
      </c>
      <c r="C449">
        <v>466</v>
      </c>
      <c r="D449" t="s">
        <v>470</v>
      </c>
      <c r="E449">
        <v>0</v>
      </c>
      <c r="F449" t="s">
        <v>1274</v>
      </c>
      <c r="G449">
        <v>165940</v>
      </c>
      <c r="H449">
        <v>95.186996459960938</v>
      </c>
      <c r="I449">
        <v>0.37809699773788452</v>
      </c>
      <c r="M449" s="7">
        <v>1100540</v>
      </c>
      <c r="N449">
        <f t="shared" si="6"/>
        <v>5.2155000157654285E-3</v>
      </c>
    </row>
    <row r="450" spans="1:14" x14ac:dyDescent="0.2">
      <c r="A450">
        <v>1787</v>
      </c>
      <c r="B450">
        <v>466</v>
      </c>
      <c r="C450">
        <v>467</v>
      </c>
      <c r="D450" t="s">
        <v>471</v>
      </c>
      <c r="E450">
        <v>0</v>
      </c>
      <c r="F450" t="s">
        <v>1274</v>
      </c>
      <c r="G450">
        <v>165940</v>
      </c>
      <c r="H450">
        <v>120.53299713134766</v>
      </c>
      <c r="I450">
        <v>0.36814400553703308</v>
      </c>
      <c r="M450" s="7">
        <v>1100550</v>
      </c>
      <c r="N450">
        <f t="shared" si="6"/>
        <v>1.7954399809241295E-2</v>
      </c>
    </row>
    <row r="451" spans="1:14" x14ac:dyDescent="0.2">
      <c r="A451">
        <v>1788</v>
      </c>
      <c r="B451">
        <v>467</v>
      </c>
      <c r="C451">
        <v>468</v>
      </c>
      <c r="D451" t="s">
        <v>472</v>
      </c>
      <c r="E451">
        <v>0</v>
      </c>
      <c r="F451" t="s">
        <v>1274</v>
      </c>
      <c r="G451">
        <v>165940</v>
      </c>
      <c r="H451">
        <v>253.44599914550781</v>
      </c>
      <c r="I451">
        <v>0.33447098731994629</v>
      </c>
      <c r="M451" s="7">
        <v>1100560</v>
      </c>
      <c r="N451">
        <f t="shared" si="6"/>
        <v>2.8519600629806519E-2</v>
      </c>
    </row>
    <row r="452" spans="1:14" x14ac:dyDescent="0.2">
      <c r="A452">
        <v>1789</v>
      </c>
      <c r="B452">
        <v>468</v>
      </c>
      <c r="C452">
        <v>469</v>
      </c>
      <c r="D452" t="s">
        <v>473</v>
      </c>
      <c r="E452">
        <v>0</v>
      </c>
      <c r="F452" t="s">
        <v>1274</v>
      </c>
      <c r="G452">
        <v>165940</v>
      </c>
      <c r="H452">
        <v>0.58769702911376953</v>
      </c>
      <c r="I452">
        <v>1.2044699862599373E-2</v>
      </c>
      <c r="M452" s="7">
        <v>1100570</v>
      </c>
      <c r="N452">
        <f t="shared" ref="N452:N515" si="7">SUMIF($D$2:$D$1229,M452,$I$2:$I$1229)</f>
        <v>6.2130600214004517E-2</v>
      </c>
    </row>
    <row r="453" spans="1:14" x14ac:dyDescent="0.2">
      <c r="A453">
        <v>1790</v>
      </c>
      <c r="B453">
        <v>469</v>
      </c>
      <c r="C453">
        <v>470</v>
      </c>
      <c r="D453" t="s">
        <v>474</v>
      </c>
      <c r="E453">
        <v>0</v>
      </c>
      <c r="F453" t="s">
        <v>1274</v>
      </c>
      <c r="G453">
        <v>165940</v>
      </c>
      <c r="H453">
        <v>104.79499816894531</v>
      </c>
      <c r="I453">
        <v>0.5427430272102356</v>
      </c>
      <c r="M453" s="7">
        <v>1100580</v>
      </c>
      <c r="N453">
        <f t="shared" si="7"/>
        <v>0.15972000360488892</v>
      </c>
    </row>
    <row r="454" spans="1:14" x14ac:dyDescent="0.2">
      <c r="A454">
        <v>1791</v>
      </c>
      <c r="B454">
        <v>470</v>
      </c>
      <c r="C454">
        <v>471</v>
      </c>
      <c r="D454" t="s">
        <v>475</v>
      </c>
      <c r="E454">
        <v>0</v>
      </c>
      <c r="F454" t="s">
        <v>1274</v>
      </c>
      <c r="G454">
        <v>165940</v>
      </c>
      <c r="H454">
        <v>214.16299438476563</v>
      </c>
      <c r="I454">
        <v>0.74710798263549805</v>
      </c>
      <c r="M454" s="7">
        <v>1100590</v>
      </c>
      <c r="N454">
        <f t="shared" si="7"/>
        <v>6.8826198577880859E-2</v>
      </c>
    </row>
    <row r="455" spans="1:14" x14ac:dyDescent="0.2">
      <c r="A455">
        <v>1792</v>
      </c>
      <c r="B455">
        <v>471</v>
      </c>
      <c r="C455">
        <v>472</v>
      </c>
      <c r="D455" t="s">
        <v>476</v>
      </c>
      <c r="E455">
        <v>0</v>
      </c>
      <c r="F455" t="s">
        <v>1274</v>
      </c>
      <c r="G455">
        <v>165940</v>
      </c>
      <c r="H455">
        <v>433.13400268554688</v>
      </c>
      <c r="I455">
        <v>0.64572298526763916</v>
      </c>
      <c r="M455" s="7">
        <v>1100600</v>
      </c>
      <c r="N455">
        <f t="shared" si="7"/>
        <v>3.4720800817012787E-2</v>
      </c>
    </row>
    <row r="456" spans="1:14" x14ac:dyDescent="0.2">
      <c r="A456">
        <v>1793</v>
      </c>
      <c r="B456">
        <v>472</v>
      </c>
      <c r="C456">
        <v>473</v>
      </c>
      <c r="D456" t="s">
        <v>477</v>
      </c>
      <c r="E456">
        <v>0</v>
      </c>
      <c r="F456" t="s">
        <v>1274</v>
      </c>
      <c r="G456">
        <v>165940</v>
      </c>
      <c r="H456">
        <v>256.1510009765625</v>
      </c>
      <c r="I456">
        <v>0.40122300386428833</v>
      </c>
      <c r="M456" s="7">
        <v>1100610</v>
      </c>
      <c r="N456">
        <f t="shared" si="7"/>
        <v>3.6719599738717079E-3</v>
      </c>
    </row>
    <row r="457" spans="1:14" x14ac:dyDescent="0.2">
      <c r="A457">
        <v>1794</v>
      </c>
      <c r="B457">
        <v>473</v>
      </c>
      <c r="C457">
        <v>474</v>
      </c>
      <c r="D457" t="s">
        <v>478</v>
      </c>
      <c r="E457">
        <v>0</v>
      </c>
      <c r="F457" t="s">
        <v>1274</v>
      </c>
      <c r="G457">
        <v>165940</v>
      </c>
      <c r="H457">
        <v>255.17399597167969</v>
      </c>
      <c r="I457">
        <v>0.21402199566364288</v>
      </c>
      <c r="M457" s="7">
        <v>1100650</v>
      </c>
      <c r="N457">
        <f t="shared" si="7"/>
        <v>2.4267200380563736E-2</v>
      </c>
    </row>
    <row r="458" spans="1:14" x14ac:dyDescent="0.2">
      <c r="A458">
        <v>1795</v>
      </c>
      <c r="B458">
        <v>474</v>
      </c>
      <c r="C458">
        <v>475</v>
      </c>
      <c r="D458" t="s">
        <v>479</v>
      </c>
      <c r="E458">
        <v>0</v>
      </c>
      <c r="F458" t="s">
        <v>1274</v>
      </c>
      <c r="G458">
        <v>165940</v>
      </c>
      <c r="H458">
        <v>276.61898803710938</v>
      </c>
      <c r="I458">
        <v>0.17873500287532806</v>
      </c>
      <c r="M458" s="7">
        <v>1100660</v>
      </c>
      <c r="N458">
        <f t="shared" si="7"/>
        <v>8.9843897148966789E-4</v>
      </c>
    </row>
    <row r="459" spans="1:14" x14ac:dyDescent="0.2">
      <c r="A459">
        <v>1796</v>
      </c>
      <c r="B459">
        <v>475</v>
      </c>
      <c r="C459">
        <v>476</v>
      </c>
      <c r="D459" t="s">
        <v>480</v>
      </c>
      <c r="E459">
        <v>0</v>
      </c>
      <c r="F459" t="s">
        <v>1274</v>
      </c>
      <c r="G459">
        <v>165940</v>
      </c>
      <c r="H459">
        <v>311.47601318359375</v>
      </c>
      <c r="I459">
        <v>0.37034401297569275</v>
      </c>
      <c r="M459" s="7">
        <v>1100680</v>
      </c>
      <c r="N459">
        <f t="shared" si="7"/>
        <v>9.2725403606891632E-2</v>
      </c>
    </row>
    <row r="460" spans="1:14" x14ac:dyDescent="0.2">
      <c r="A460">
        <v>1797</v>
      </c>
      <c r="B460">
        <v>476</v>
      </c>
      <c r="C460">
        <v>477</v>
      </c>
      <c r="D460" t="s">
        <v>481</v>
      </c>
      <c r="E460">
        <v>0</v>
      </c>
      <c r="F460" t="s">
        <v>1274</v>
      </c>
      <c r="G460">
        <v>165940</v>
      </c>
      <c r="H460">
        <v>638.4849853515625</v>
      </c>
      <c r="I460">
        <v>0.37621501088142395</v>
      </c>
      <c r="M460" s="7">
        <v>1100690</v>
      </c>
      <c r="N460">
        <f t="shared" si="7"/>
        <v>0.22521400451660156</v>
      </c>
    </row>
    <row r="461" spans="1:14" x14ac:dyDescent="0.2">
      <c r="A461">
        <v>1798</v>
      </c>
      <c r="B461">
        <v>477</v>
      </c>
      <c r="C461">
        <v>478</v>
      </c>
      <c r="D461" t="s">
        <v>482</v>
      </c>
      <c r="E461">
        <v>0</v>
      </c>
      <c r="F461" t="s">
        <v>1274</v>
      </c>
      <c r="G461">
        <v>165940</v>
      </c>
      <c r="H461">
        <v>386.79598999023438</v>
      </c>
      <c r="I461">
        <v>0.4696820080280304</v>
      </c>
      <c r="M461" s="7">
        <v>1100700</v>
      </c>
      <c r="N461">
        <f t="shared" si="7"/>
        <v>2.0721599459648132E-2</v>
      </c>
    </row>
    <row r="462" spans="1:14" x14ac:dyDescent="0.2">
      <c r="A462">
        <v>1799</v>
      </c>
      <c r="B462">
        <v>478</v>
      </c>
      <c r="C462">
        <v>479</v>
      </c>
      <c r="D462" t="s">
        <v>483</v>
      </c>
      <c r="E462">
        <v>0</v>
      </c>
      <c r="F462" t="s">
        <v>1274</v>
      </c>
      <c r="G462">
        <v>165940</v>
      </c>
      <c r="H462">
        <v>60.292800903320313</v>
      </c>
      <c r="I462">
        <v>0.17640699446201324</v>
      </c>
      <c r="M462" s="7">
        <v>1100730</v>
      </c>
      <c r="N462">
        <f t="shared" si="7"/>
        <v>2.1756300702691078E-2</v>
      </c>
    </row>
    <row r="463" spans="1:14" x14ac:dyDescent="0.2">
      <c r="A463">
        <v>1800</v>
      </c>
      <c r="B463">
        <v>479</v>
      </c>
      <c r="C463">
        <v>480</v>
      </c>
      <c r="D463" t="s">
        <v>484</v>
      </c>
      <c r="E463">
        <v>0</v>
      </c>
      <c r="F463" t="s">
        <v>1274</v>
      </c>
      <c r="G463">
        <v>165940</v>
      </c>
      <c r="H463">
        <v>119.91999816894531</v>
      </c>
      <c r="I463">
        <v>0.1479019969701767</v>
      </c>
      <c r="M463" s="7">
        <v>1100740</v>
      </c>
      <c r="N463">
        <f t="shared" si="7"/>
        <v>0.13508899509906769</v>
      </c>
    </row>
    <row r="464" spans="1:14" x14ac:dyDescent="0.2">
      <c r="A464">
        <v>1801</v>
      </c>
      <c r="B464">
        <v>480</v>
      </c>
      <c r="C464">
        <v>481</v>
      </c>
      <c r="D464" t="s">
        <v>485</v>
      </c>
      <c r="E464">
        <v>0</v>
      </c>
      <c r="F464" t="s">
        <v>1274</v>
      </c>
      <c r="G464">
        <v>165940</v>
      </c>
      <c r="H464">
        <v>218.35499572753906</v>
      </c>
      <c r="I464">
        <v>0.39193698763847351</v>
      </c>
      <c r="M464" s="7">
        <v>1100750</v>
      </c>
      <c r="N464">
        <f t="shared" si="7"/>
        <v>7.8880302608013153E-2</v>
      </c>
    </row>
    <row r="465" spans="1:14" x14ac:dyDescent="0.2">
      <c r="A465">
        <v>1802</v>
      </c>
      <c r="B465">
        <v>481</v>
      </c>
      <c r="C465">
        <v>482</v>
      </c>
      <c r="D465" t="s">
        <v>486</v>
      </c>
      <c r="E465">
        <v>0</v>
      </c>
      <c r="F465" t="s">
        <v>1274</v>
      </c>
      <c r="G465">
        <v>165940</v>
      </c>
      <c r="H465">
        <v>147.3489990234375</v>
      </c>
      <c r="I465">
        <v>0.18344199657440186</v>
      </c>
      <c r="M465" s="7">
        <v>1100770</v>
      </c>
      <c r="N465">
        <f t="shared" si="7"/>
        <v>0.33418598771095276</v>
      </c>
    </row>
    <row r="466" spans="1:14" x14ac:dyDescent="0.2">
      <c r="A466">
        <v>1803</v>
      </c>
      <c r="B466">
        <v>482</v>
      </c>
      <c r="C466">
        <v>483</v>
      </c>
      <c r="D466" t="s">
        <v>487</v>
      </c>
      <c r="E466">
        <v>0</v>
      </c>
      <c r="F466" t="s">
        <v>1274</v>
      </c>
      <c r="G466">
        <v>165940</v>
      </c>
      <c r="H466">
        <v>155.70899963378906</v>
      </c>
      <c r="I466">
        <v>0.15368799865245819</v>
      </c>
      <c r="M466" s="7">
        <v>1100780</v>
      </c>
      <c r="N466">
        <f t="shared" si="7"/>
        <v>0.17464399337768555</v>
      </c>
    </row>
    <row r="467" spans="1:14" x14ac:dyDescent="0.2">
      <c r="A467">
        <v>1804</v>
      </c>
      <c r="B467">
        <v>483</v>
      </c>
      <c r="C467">
        <v>484</v>
      </c>
      <c r="D467" t="s">
        <v>488</v>
      </c>
      <c r="E467">
        <v>0</v>
      </c>
      <c r="F467" t="s">
        <v>1274</v>
      </c>
      <c r="G467">
        <v>165940</v>
      </c>
      <c r="H467">
        <v>95.777099609375</v>
      </c>
      <c r="I467">
        <v>9.1660402715206146E-2</v>
      </c>
      <c r="M467" s="7">
        <v>1100790</v>
      </c>
      <c r="N467">
        <f t="shared" si="7"/>
        <v>0.1653439998626709</v>
      </c>
    </row>
    <row r="468" spans="1:14" x14ac:dyDescent="0.2">
      <c r="A468">
        <v>1805</v>
      </c>
      <c r="B468">
        <v>484</v>
      </c>
      <c r="C468">
        <v>485</v>
      </c>
      <c r="D468" t="s">
        <v>489</v>
      </c>
      <c r="E468">
        <v>0</v>
      </c>
      <c r="F468" t="s">
        <v>1274</v>
      </c>
      <c r="G468">
        <v>165940</v>
      </c>
      <c r="H468">
        <v>3.73225998878479</v>
      </c>
      <c r="I468">
        <v>5.2155000157654285E-3</v>
      </c>
      <c r="M468" s="7">
        <v>1100800</v>
      </c>
      <c r="N468">
        <f t="shared" si="7"/>
        <v>0.14423100650310516</v>
      </c>
    </row>
    <row r="469" spans="1:14" x14ac:dyDescent="0.2">
      <c r="A469">
        <v>1806</v>
      </c>
      <c r="B469">
        <v>485</v>
      </c>
      <c r="C469">
        <v>486</v>
      </c>
      <c r="D469" t="s">
        <v>490</v>
      </c>
      <c r="E469">
        <v>0</v>
      </c>
      <c r="F469" t="s">
        <v>1274</v>
      </c>
      <c r="G469">
        <v>165940</v>
      </c>
      <c r="H469">
        <v>26.411899566650391</v>
      </c>
      <c r="I469">
        <v>1.7954399809241295E-2</v>
      </c>
      <c r="M469" s="7">
        <v>1100810</v>
      </c>
      <c r="N469">
        <f t="shared" si="7"/>
        <v>0.53371202945709229</v>
      </c>
    </row>
    <row r="470" spans="1:14" x14ac:dyDescent="0.2">
      <c r="A470">
        <v>1807</v>
      </c>
      <c r="B470">
        <v>486</v>
      </c>
      <c r="C470">
        <v>487</v>
      </c>
      <c r="D470" t="s">
        <v>491</v>
      </c>
      <c r="E470">
        <v>0</v>
      </c>
      <c r="F470" t="s">
        <v>1274</v>
      </c>
      <c r="G470">
        <v>165940</v>
      </c>
      <c r="H470">
        <v>51.704799652099609</v>
      </c>
      <c r="I470">
        <v>2.8519600629806519E-2</v>
      </c>
      <c r="M470" s="7">
        <v>1100820</v>
      </c>
      <c r="N470">
        <f t="shared" si="7"/>
        <v>0.25522500276565552</v>
      </c>
    </row>
    <row r="471" spans="1:14" x14ac:dyDescent="0.2">
      <c r="A471">
        <v>1808</v>
      </c>
      <c r="B471">
        <v>487</v>
      </c>
      <c r="C471">
        <v>488</v>
      </c>
      <c r="D471" t="s">
        <v>492</v>
      </c>
      <c r="E471">
        <v>0</v>
      </c>
      <c r="F471" t="s">
        <v>1274</v>
      </c>
      <c r="G471">
        <v>165940</v>
      </c>
      <c r="H471">
        <v>106.1719970703125</v>
      </c>
      <c r="I471">
        <v>6.2130600214004517E-2</v>
      </c>
      <c r="M471" s="7">
        <v>1100830</v>
      </c>
      <c r="N471">
        <f t="shared" si="7"/>
        <v>0.38869300484657288</v>
      </c>
    </row>
    <row r="472" spans="1:14" x14ac:dyDescent="0.2">
      <c r="A472">
        <v>1809</v>
      </c>
      <c r="B472">
        <v>488</v>
      </c>
      <c r="C472">
        <v>489</v>
      </c>
      <c r="D472" t="s">
        <v>493</v>
      </c>
      <c r="E472">
        <v>0</v>
      </c>
      <c r="F472" t="s">
        <v>1274</v>
      </c>
      <c r="G472">
        <v>165940</v>
      </c>
      <c r="H472">
        <v>103.19300079345703</v>
      </c>
      <c r="I472">
        <v>0.15972000360488892</v>
      </c>
      <c r="M472" s="7">
        <v>1100840</v>
      </c>
      <c r="N472">
        <f t="shared" si="7"/>
        <v>3.4804999828338623E-2</v>
      </c>
    </row>
    <row r="473" spans="1:14" x14ac:dyDescent="0.2">
      <c r="A473">
        <v>1810</v>
      </c>
      <c r="B473">
        <v>489</v>
      </c>
      <c r="C473">
        <v>490</v>
      </c>
      <c r="D473" t="s">
        <v>494</v>
      </c>
      <c r="E473">
        <v>0</v>
      </c>
      <c r="F473" t="s">
        <v>1274</v>
      </c>
      <c r="G473">
        <v>165940</v>
      </c>
      <c r="H473">
        <v>132.32499694824219</v>
      </c>
      <c r="I473">
        <v>6.8826198577880859E-2</v>
      </c>
      <c r="M473" s="7">
        <v>1100850</v>
      </c>
      <c r="N473">
        <f t="shared" si="7"/>
        <v>0.29706498980522156</v>
      </c>
    </row>
    <row r="474" spans="1:14" x14ac:dyDescent="0.2">
      <c r="A474">
        <v>1811</v>
      </c>
      <c r="B474">
        <v>490</v>
      </c>
      <c r="C474">
        <v>491</v>
      </c>
      <c r="D474" t="s">
        <v>495</v>
      </c>
      <c r="E474">
        <v>0</v>
      </c>
      <c r="F474" t="s">
        <v>1274</v>
      </c>
      <c r="G474">
        <v>165940</v>
      </c>
      <c r="H474">
        <v>60.565498352050781</v>
      </c>
      <c r="I474">
        <v>3.4720800817012787E-2</v>
      </c>
      <c r="M474" s="7">
        <v>1100860</v>
      </c>
      <c r="N474">
        <f t="shared" si="7"/>
        <v>0.34944000840187073</v>
      </c>
    </row>
    <row r="475" spans="1:14" x14ac:dyDescent="0.2">
      <c r="A475">
        <v>1812</v>
      </c>
      <c r="B475">
        <v>491</v>
      </c>
      <c r="C475">
        <v>492</v>
      </c>
      <c r="D475" t="s">
        <v>496</v>
      </c>
      <c r="E475">
        <v>0</v>
      </c>
      <c r="F475" t="s">
        <v>1274</v>
      </c>
      <c r="G475">
        <v>165940</v>
      </c>
      <c r="H475">
        <v>6.8945198059082031</v>
      </c>
      <c r="I475">
        <v>3.6719599738717079E-3</v>
      </c>
      <c r="M475" s="7">
        <v>1100870</v>
      </c>
      <c r="N475">
        <f t="shared" si="7"/>
        <v>0.53042197227478027</v>
      </c>
    </row>
    <row r="476" spans="1:14" x14ac:dyDescent="0.2">
      <c r="A476">
        <v>1813</v>
      </c>
      <c r="B476">
        <v>494</v>
      </c>
      <c r="C476">
        <v>495</v>
      </c>
      <c r="D476" t="s">
        <v>498</v>
      </c>
      <c r="E476">
        <v>0</v>
      </c>
      <c r="F476" t="s">
        <v>1274</v>
      </c>
      <c r="G476">
        <v>165940</v>
      </c>
      <c r="H476">
        <v>30.123800277709961</v>
      </c>
      <c r="I476">
        <v>2.4267200380563736E-2</v>
      </c>
      <c r="M476" s="7">
        <v>1100880</v>
      </c>
      <c r="N476">
        <f t="shared" si="7"/>
        <v>0.57565397024154663</v>
      </c>
    </row>
    <row r="477" spans="1:14" x14ac:dyDescent="0.2">
      <c r="A477">
        <v>1814</v>
      </c>
      <c r="B477">
        <v>495</v>
      </c>
      <c r="C477">
        <v>496</v>
      </c>
      <c r="D477" t="s">
        <v>499</v>
      </c>
      <c r="E477">
        <v>0</v>
      </c>
      <c r="F477" t="s">
        <v>1274</v>
      </c>
      <c r="G477">
        <v>165940</v>
      </c>
      <c r="H477">
        <v>0.45888501405715942</v>
      </c>
      <c r="I477">
        <v>8.9843897148966789E-4</v>
      </c>
      <c r="M477" s="7">
        <v>1100890</v>
      </c>
      <c r="N477">
        <f t="shared" si="7"/>
        <v>0.73496299982070923</v>
      </c>
    </row>
    <row r="478" spans="1:14" x14ac:dyDescent="0.2">
      <c r="A478">
        <v>1815</v>
      </c>
      <c r="B478">
        <v>497</v>
      </c>
      <c r="C478">
        <v>498</v>
      </c>
      <c r="D478" t="s">
        <v>501</v>
      </c>
      <c r="E478">
        <v>0</v>
      </c>
      <c r="F478" t="s">
        <v>1274</v>
      </c>
      <c r="G478">
        <v>165940</v>
      </c>
      <c r="H478">
        <v>35.752601623535156</v>
      </c>
      <c r="I478">
        <v>9.2725403606891632E-2</v>
      </c>
      <c r="M478" s="7">
        <v>1100900</v>
      </c>
      <c r="N478">
        <f t="shared" si="7"/>
        <v>0.57101899385452271</v>
      </c>
    </row>
    <row r="479" spans="1:14" x14ac:dyDescent="0.2">
      <c r="A479">
        <v>1816</v>
      </c>
      <c r="B479">
        <v>498</v>
      </c>
      <c r="C479">
        <v>499</v>
      </c>
      <c r="D479" t="s">
        <v>502</v>
      </c>
      <c r="E479">
        <v>0</v>
      </c>
      <c r="F479" t="s">
        <v>1274</v>
      </c>
      <c r="G479">
        <v>165940</v>
      </c>
      <c r="H479">
        <v>642.23699951171875</v>
      </c>
      <c r="I479">
        <v>0.22521400451660156</v>
      </c>
      <c r="M479" s="7">
        <v>1100910</v>
      </c>
      <c r="N479">
        <f t="shared" si="7"/>
        <v>0.50010401010513306</v>
      </c>
    </row>
    <row r="480" spans="1:14" x14ac:dyDescent="0.2">
      <c r="A480">
        <v>1817</v>
      </c>
      <c r="B480">
        <v>499</v>
      </c>
      <c r="C480">
        <v>500</v>
      </c>
      <c r="D480" t="s">
        <v>503</v>
      </c>
      <c r="E480">
        <v>0</v>
      </c>
      <c r="F480" t="s">
        <v>1274</v>
      </c>
      <c r="G480">
        <v>165940</v>
      </c>
      <c r="H480">
        <v>11.67389965057373</v>
      </c>
      <c r="I480">
        <v>2.0721599459648132E-2</v>
      </c>
      <c r="M480" s="7">
        <v>1100920</v>
      </c>
      <c r="N480">
        <f t="shared" si="7"/>
        <v>0.53069102764129639</v>
      </c>
    </row>
    <row r="481" spans="1:14" x14ac:dyDescent="0.2">
      <c r="A481">
        <v>1818</v>
      </c>
      <c r="B481">
        <v>502</v>
      </c>
      <c r="C481">
        <v>503</v>
      </c>
      <c r="D481" t="s">
        <v>504</v>
      </c>
      <c r="E481">
        <v>0</v>
      </c>
      <c r="F481" t="s">
        <v>1274</v>
      </c>
      <c r="G481">
        <v>165940</v>
      </c>
      <c r="H481">
        <v>4.316309928894043</v>
      </c>
      <c r="I481">
        <v>2.1756300702691078E-2</v>
      </c>
      <c r="M481" s="7">
        <v>1100930</v>
      </c>
      <c r="N481">
        <f t="shared" si="7"/>
        <v>0.48394098877906799</v>
      </c>
    </row>
    <row r="482" spans="1:14" x14ac:dyDescent="0.2">
      <c r="A482">
        <v>1819</v>
      </c>
      <c r="B482">
        <v>503</v>
      </c>
      <c r="C482">
        <v>504</v>
      </c>
      <c r="D482" t="s">
        <v>505</v>
      </c>
      <c r="E482">
        <v>0</v>
      </c>
      <c r="F482" t="s">
        <v>1274</v>
      </c>
      <c r="G482">
        <v>165940</v>
      </c>
      <c r="H482">
        <v>80.079597473144531</v>
      </c>
      <c r="I482">
        <v>0.13508899509906769</v>
      </c>
      <c r="M482" s="7">
        <v>1100940</v>
      </c>
      <c r="N482">
        <f t="shared" si="7"/>
        <v>0.47449201345443726</v>
      </c>
    </row>
    <row r="483" spans="1:14" x14ac:dyDescent="0.2">
      <c r="A483">
        <v>1820</v>
      </c>
      <c r="B483">
        <v>504</v>
      </c>
      <c r="C483">
        <v>505</v>
      </c>
      <c r="D483" t="s">
        <v>506</v>
      </c>
      <c r="E483">
        <v>0</v>
      </c>
      <c r="F483" t="s">
        <v>1274</v>
      </c>
      <c r="G483">
        <v>165940</v>
      </c>
      <c r="H483">
        <v>65.446998596191406</v>
      </c>
      <c r="I483">
        <v>7.8880302608013153E-2</v>
      </c>
      <c r="M483" s="7">
        <v>1100950</v>
      </c>
      <c r="N483">
        <f t="shared" si="7"/>
        <v>0.20767800509929657</v>
      </c>
    </row>
    <row r="484" spans="1:14" x14ac:dyDescent="0.2">
      <c r="A484">
        <v>1821</v>
      </c>
      <c r="B484">
        <v>506</v>
      </c>
      <c r="C484">
        <v>507</v>
      </c>
      <c r="D484" t="s">
        <v>507</v>
      </c>
      <c r="E484">
        <v>0</v>
      </c>
      <c r="F484" t="s">
        <v>1274</v>
      </c>
      <c r="G484">
        <v>165940</v>
      </c>
      <c r="H484">
        <v>58.824001312255859</v>
      </c>
      <c r="I484">
        <v>0.33418598771095276</v>
      </c>
      <c r="M484" s="7">
        <v>1100960</v>
      </c>
      <c r="N484">
        <f t="shared" si="7"/>
        <v>0.45317301154136658</v>
      </c>
    </row>
    <row r="485" spans="1:14" x14ac:dyDescent="0.2">
      <c r="A485">
        <v>1822</v>
      </c>
      <c r="B485">
        <v>507</v>
      </c>
      <c r="C485">
        <v>508</v>
      </c>
      <c r="D485" t="s">
        <v>508</v>
      </c>
      <c r="E485">
        <v>0</v>
      </c>
      <c r="F485" t="s">
        <v>1274</v>
      </c>
      <c r="G485">
        <v>165940</v>
      </c>
      <c r="H485">
        <v>12.410699844360352</v>
      </c>
      <c r="I485">
        <v>0.17464399337768555</v>
      </c>
      <c r="M485" s="7">
        <v>1100970</v>
      </c>
      <c r="N485">
        <f t="shared" si="7"/>
        <v>2.152089960873127E-2</v>
      </c>
    </row>
    <row r="486" spans="1:14" x14ac:dyDescent="0.2">
      <c r="A486">
        <v>1823</v>
      </c>
      <c r="B486">
        <v>508</v>
      </c>
      <c r="C486">
        <v>509</v>
      </c>
      <c r="D486" t="s">
        <v>509</v>
      </c>
      <c r="E486">
        <v>0</v>
      </c>
      <c r="F486" t="s">
        <v>1274</v>
      </c>
      <c r="G486">
        <v>165940</v>
      </c>
      <c r="H486">
        <v>7.478489875793457</v>
      </c>
      <c r="I486">
        <v>0.1653439998626709</v>
      </c>
      <c r="M486" s="7">
        <v>1100980</v>
      </c>
      <c r="N486">
        <f t="shared" si="7"/>
        <v>5.365460179746151E-3</v>
      </c>
    </row>
    <row r="487" spans="1:14" x14ac:dyDescent="0.2">
      <c r="A487">
        <v>1824</v>
      </c>
      <c r="B487">
        <v>509</v>
      </c>
      <c r="C487">
        <v>510</v>
      </c>
      <c r="D487" t="s">
        <v>510</v>
      </c>
      <c r="E487">
        <v>0</v>
      </c>
      <c r="F487" t="s">
        <v>1274</v>
      </c>
      <c r="G487">
        <v>165940</v>
      </c>
      <c r="H487">
        <v>29.913700103759766</v>
      </c>
      <c r="I487">
        <v>0.14423100650310516</v>
      </c>
      <c r="M487" s="7">
        <v>1100990</v>
      </c>
      <c r="N487">
        <f t="shared" si="7"/>
        <v>0.27621999382972717</v>
      </c>
    </row>
    <row r="488" spans="1:14" x14ac:dyDescent="0.2">
      <c r="A488">
        <v>1825</v>
      </c>
      <c r="B488">
        <v>510</v>
      </c>
      <c r="C488">
        <v>511</v>
      </c>
      <c r="D488" t="s">
        <v>511</v>
      </c>
      <c r="E488">
        <v>0</v>
      </c>
      <c r="F488" t="s">
        <v>1274</v>
      </c>
      <c r="G488">
        <v>165940</v>
      </c>
      <c r="H488">
        <v>223.90299987792969</v>
      </c>
      <c r="I488">
        <v>0.53371202945709229</v>
      </c>
      <c r="M488" s="7">
        <v>1101000</v>
      </c>
      <c r="N488">
        <f t="shared" si="7"/>
        <v>0.35822999477386475</v>
      </c>
    </row>
    <row r="489" spans="1:14" x14ac:dyDescent="0.2">
      <c r="A489">
        <v>1826</v>
      </c>
      <c r="B489">
        <v>511</v>
      </c>
      <c r="C489">
        <v>512</v>
      </c>
      <c r="D489" t="s">
        <v>512</v>
      </c>
      <c r="E489">
        <v>0</v>
      </c>
      <c r="F489" t="s">
        <v>1274</v>
      </c>
      <c r="G489">
        <v>165940</v>
      </c>
      <c r="H489">
        <v>244.91499328613281</v>
      </c>
      <c r="I489">
        <v>0.25522500276565552</v>
      </c>
      <c r="M489" s="7">
        <v>1101010</v>
      </c>
      <c r="N489">
        <f t="shared" si="7"/>
        <v>6.6008102148771286E-3</v>
      </c>
    </row>
    <row r="490" spans="1:14" x14ac:dyDescent="0.2">
      <c r="A490">
        <v>1827</v>
      </c>
      <c r="B490">
        <v>512</v>
      </c>
      <c r="C490">
        <v>513</v>
      </c>
      <c r="D490" t="s">
        <v>513</v>
      </c>
      <c r="E490">
        <v>0</v>
      </c>
      <c r="F490" t="s">
        <v>1274</v>
      </c>
      <c r="G490">
        <v>165940</v>
      </c>
      <c r="H490">
        <v>169.05900573730469</v>
      </c>
      <c r="I490">
        <v>0.38869300484657288</v>
      </c>
      <c r="M490" s="7">
        <v>1101030</v>
      </c>
      <c r="N490">
        <f t="shared" si="7"/>
        <v>0.30655199289321899</v>
      </c>
    </row>
    <row r="491" spans="1:14" x14ac:dyDescent="0.2">
      <c r="A491">
        <v>1828</v>
      </c>
      <c r="B491">
        <v>513</v>
      </c>
      <c r="C491">
        <v>514</v>
      </c>
      <c r="D491" t="s">
        <v>514</v>
      </c>
      <c r="E491">
        <v>0</v>
      </c>
      <c r="F491" t="s">
        <v>1274</v>
      </c>
      <c r="G491">
        <v>165940</v>
      </c>
      <c r="H491">
        <v>4.4087200164794922</v>
      </c>
      <c r="I491">
        <v>3.4804999828338623E-2</v>
      </c>
      <c r="M491" s="7">
        <v>1101040</v>
      </c>
      <c r="N491">
        <f t="shared" si="7"/>
        <v>0.38439300656318665</v>
      </c>
    </row>
    <row r="492" spans="1:14" x14ac:dyDescent="0.2">
      <c r="A492">
        <v>1829</v>
      </c>
      <c r="B492">
        <v>514</v>
      </c>
      <c r="C492">
        <v>515</v>
      </c>
      <c r="D492" t="s">
        <v>515</v>
      </c>
      <c r="E492">
        <v>0</v>
      </c>
      <c r="F492" t="s">
        <v>1274</v>
      </c>
      <c r="G492">
        <v>165940</v>
      </c>
      <c r="H492">
        <v>98.660102844238281</v>
      </c>
      <c r="I492">
        <v>0.29706498980522156</v>
      </c>
      <c r="M492" s="7">
        <v>1101050</v>
      </c>
      <c r="N492">
        <f t="shared" si="7"/>
        <v>0.53959298133850098</v>
      </c>
    </row>
    <row r="493" spans="1:14" x14ac:dyDescent="0.2">
      <c r="A493">
        <v>1830</v>
      </c>
      <c r="B493">
        <v>515</v>
      </c>
      <c r="C493">
        <v>516</v>
      </c>
      <c r="D493" t="s">
        <v>516</v>
      </c>
      <c r="E493">
        <v>0</v>
      </c>
      <c r="F493" t="s">
        <v>1274</v>
      </c>
      <c r="G493">
        <v>165940</v>
      </c>
      <c r="H493">
        <v>304.39898681640625</v>
      </c>
      <c r="I493">
        <v>0.34944000840187073</v>
      </c>
      <c r="M493" s="7">
        <v>1101060</v>
      </c>
      <c r="N493">
        <f t="shared" si="7"/>
        <v>0.58548098802566528</v>
      </c>
    </row>
    <row r="494" spans="1:14" x14ac:dyDescent="0.2">
      <c r="A494">
        <v>1831</v>
      </c>
      <c r="B494">
        <v>516</v>
      </c>
      <c r="C494">
        <v>517</v>
      </c>
      <c r="D494" t="s">
        <v>517</v>
      </c>
      <c r="E494">
        <v>0</v>
      </c>
      <c r="F494" t="s">
        <v>1274</v>
      </c>
      <c r="G494">
        <v>165940</v>
      </c>
      <c r="H494">
        <v>420.52999877929688</v>
      </c>
      <c r="I494">
        <v>0.53042197227478027</v>
      </c>
      <c r="M494" s="7">
        <v>1101070</v>
      </c>
      <c r="N494">
        <f t="shared" si="7"/>
        <v>0.64409899711608887</v>
      </c>
    </row>
    <row r="495" spans="1:14" x14ac:dyDescent="0.2">
      <c r="A495">
        <v>1832</v>
      </c>
      <c r="B495">
        <v>517</v>
      </c>
      <c r="C495">
        <v>518</v>
      </c>
      <c r="D495" t="s">
        <v>518</v>
      </c>
      <c r="E495">
        <v>0</v>
      </c>
      <c r="F495" t="s">
        <v>1274</v>
      </c>
      <c r="G495">
        <v>165940</v>
      </c>
      <c r="H495">
        <v>321.09799194335938</v>
      </c>
      <c r="I495">
        <v>0.57565397024154663</v>
      </c>
      <c r="M495" s="7">
        <v>1101080</v>
      </c>
      <c r="N495">
        <f t="shared" si="7"/>
        <v>0.50142401456832886</v>
      </c>
    </row>
    <row r="496" spans="1:14" x14ac:dyDescent="0.2">
      <c r="A496">
        <v>1833</v>
      </c>
      <c r="B496">
        <v>518</v>
      </c>
      <c r="C496">
        <v>519</v>
      </c>
      <c r="D496" t="s">
        <v>519</v>
      </c>
      <c r="E496">
        <v>0</v>
      </c>
      <c r="F496" t="s">
        <v>1274</v>
      </c>
      <c r="G496">
        <v>165940</v>
      </c>
      <c r="H496">
        <v>113.28500366210938</v>
      </c>
      <c r="I496">
        <v>0.73496299982070923</v>
      </c>
      <c r="M496" s="7">
        <v>1101090</v>
      </c>
      <c r="N496">
        <f t="shared" si="7"/>
        <v>0.44285500049591064</v>
      </c>
    </row>
    <row r="497" spans="1:14" x14ac:dyDescent="0.2">
      <c r="A497">
        <v>1834</v>
      </c>
      <c r="B497">
        <v>519</v>
      </c>
      <c r="C497">
        <v>520</v>
      </c>
      <c r="D497" t="s">
        <v>520</v>
      </c>
      <c r="E497">
        <v>0</v>
      </c>
      <c r="F497" t="s">
        <v>1274</v>
      </c>
      <c r="G497">
        <v>165940</v>
      </c>
      <c r="H497">
        <v>403.77700805664063</v>
      </c>
      <c r="I497">
        <v>0.57101899385452271</v>
      </c>
      <c r="M497" s="7">
        <v>1101100</v>
      </c>
      <c r="N497">
        <f t="shared" si="7"/>
        <v>0.65450400114059448</v>
      </c>
    </row>
    <row r="498" spans="1:14" x14ac:dyDescent="0.2">
      <c r="A498">
        <v>1835</v>
      </c>
      <c r="B498">
        <v>520</v>
      </c>
      <c r="C498">
        <v>521</v>
      </c>
      <c r="D498" t="s">
        <v>521</v>
      </c>
      <c r="E498">
        <v>0</v>
      </c>
      <c r="F498" t="s">
        <v>1274</v>
      </c>
      <c r="G498">
        <v>165940</v>
      </c>
      <c r="H498">
        <v>330.77301025390625</v>
      </c>
      <c r="I498">
        <v>0.50010401010513306</v>
      </c>
      <c r="M498" s="7">
        <v>1101110</v>
      </c>
      <c r="N498">
        <f t="shared" si="7"/>
        <v>0.46138998866081238</v>
      </c>
    </row>
    <row r="499" spans="1:14" x14ac:dyDescent="0.2">
      <c r="A499">
        <v>1836</v>
      </c>
      <c r="B499">
        <v>521</v>
      </c>
      <c r="C499">
        <v>522</v>
      </c>
      <c r="D499" t="s">
        <v>522</v>
      </c>
      <c r="E499">
        <v>0</v>
      </c>
      <c r="F499" t="s">
        <v>1274</v>
      </c>
      <c r="G499">
        <v>165940</v>
      </c>
      <c r="H499">
        <v>202.88299560546875</v>
      </c>
      <c r="I499">
        <v>0.53069102764129639</v>
      </c>
      <c r="M499" s="7">
        <v>1101120</v>
      </c>
      <c r="N499">
        <f t="shared" si="7"/>
        <v>0.45179799199104309</v>
      </c>
    </row>
    <row r="500" spans="1:14" x14ac:dyDescent="0.2">
      <c r="A500">
        <v>1837</v>
      </c>
      <c r="B500">
        <v>522</v>
      </c>
      <c r="C500">
        <v>523</v>
      </c>
      <c r="D500" t="s">
        <v>523</v>
      </c>
      <c r="E500">
        <v>0</v>
      </c>
      <c r="F500" t="s">
        <v>1274</v>
      </c>
      <c r="G500">
        <v>165940</v>
      </c>
      <c r="H500">
        <v>336.90701293945313</v>
      </c>
      <c r="I500">
        <v>0.48394098877906799</v>
      </c>
      <c r="M500" s="7">
        <v>1101130</v>
      </c>
      <c r="N500">
        <f t="shared" si="7"/>
        <v>0.43009299039840698</v>
      </c>
    </row>
    <row r="501" spans="1:14" x14ac:dyDescent="0.2">
      <c r="A501">
        <v>1838</v>
      </c>
      <c r="B501">
        <v>523</v>
      </c>
      <c r="C501">
        <v>524</v>
      </c>
      <c r="D501" t="s">
        <v>524</v>
      </c>
      <c r="E501">
        <v>0</v>
      </c>
      <c r="F501" t="s">
        <v>1274</v>
      </c>
      <c r="G501">
        <v>165940</v>
      </c>
      <c r="H501">
        <v>107.91699981689453</v>
      </c>
      <c r="I501">
        <v>0.47449201345443726</v>
      </c>
      <c r="M501" s="7">
        <v>1101140</v>
      </c>
      <c r="N501">
        <f t="shared" si="7"/>
        <v>0.2134300023317337</v>
      </c>
    </row>
    <row r="502" spans="1:14" x14ac:dyDescent="0.2">
      <c r="A502">
        <v>1839</v>
      </c>
      <c r="B502">
        <v>524</v>
      </c>
      <c r="C502">
        <v>525</v>
      </c>
      <c r="D502" t="s">
        <v>525</v>
      </c>
      <c r="E502">
        <v>0</v>
      </c>
      <c r="F502" t="s">
        <v>1274</v>
      </c>
      <c r="G502">
        <v>165940</v>
      </c>
      <c r="H502">
        <v>51.459098815917969</v>
      </c>
      <c r="I502">
        <v>0.20767800509929657</v>
      </c>
      <c r="M502" s="7">
        <v>1101150</v>
      </c>
      <c r="N502">
        <f t="shared" si="7"/>
        <v>0.14754599332809448</v>
      </c>
    </row>
    <row r="503" spans="1:14" x14ac:dyDescent="0.2">
      <c r="A503">
        <v>1840</v>
      </c>
      <c r="B503">
        <v>525</v>
      </c>
      <c r="C503">
        <v>526</v>
      </c>
      <c r="D503" t="s">
        <v>526</v>
      </c>
      <c r="E503">
        <v>0</v>
      </c>
      <c r="F503" t="s">
        <v>1274</v>
      </c>
      <c r="G503">
        <v>165940</v>
      </c>
      <c r="H503">
        <v>166.55499267578125</v>
      </c>
      <c r="I503">
        <v>0.45317301154136658</v>
      </c>
      <c r="M503" s="7">
        <v>1101160</v>
      </c>
      <c r="N503">
        <f t="shared" si="7"/>
        <v>5.9411600232124329E-2</v>
      </c>
    </row>
    <row r="504" spans="1:14" x14ac:dyDescent="0.2">
      <c r="A504">
        <v>1841</v>
      </c>
      <c r="B504">
        <v>526</v>
      </c>
      <c r="C504">
        <v>527</v>
      </c>
      <c r="D504" t="s">
        <v>527</v>
      </c>
      <c r="E504">
        <v>0</v>
      </c>
      <c r="F504" t="s">
        <v>1274</v>
      </c>
      <c r="G504">
        <v>165940</v>
      </c>
      <c r="H504">
        <v>1.7344800233840942</v>
      </c>
      <c r="I504">
        <v>2.152089960873127E-2</v>
      </c>
      <c r="M504" s="7">
        <v>1101170</v>
      </c>
      <c r="N504">
        <f t="shared" si="7"/>
        <v>5.7548798620700836E-2</v>
      </c>
    </row>
    <row r="505" spans="1:14" x14ac:dyDescent="0.2">
      <c r="A505">
        <v>1842</v>
      </c>
      <c r="B505">
        <v>527</v>
      </c>
      <c r="C505">
        <v>528</v>
      </c>
      <c r="D505" t="s">
        <v>528</v>
      </c>
      <c r="E505">
        <v>0</v>
      </c>
      <c r="F505" t="s">
        <v>1274</v>
      </c>
      <c r="G505">
        <v>165940</v>
      </c>
      <c r="H505">
        <v>6.2458701133728027</v>
      </c>
      <c r="I505">
        <v>5.365460179746151E-3</v>
      </c>
      <c r="M505" s="7">
        <v>1101190</v>
      </c>
      <c r="N505">
        <f t="shared" si="7"/>
        <v>0.30372101068496704</v>
      </c>
    </row>
    <row r="506" spans="1:14" x14ac:dyDescent="0.2">
      <c r="A506">
        <v>1843</v>
      </c>
      <c r="B506">
        <v>528</v>
      </c>
      <c r="C506">
        <v>529</v>
      </c>
      <c r="D506" t="s">
        <v>529</v>
      </c>
      <c r="E506">
        <v>0</v>
      </c>
      <c r="F506" t="s">
        <v>1274</v>
      </c>
      <c r="G506">
        <v>165940</v>
      </c>
      <c r="H506">
        <v>81.694099426269531</v>
      </c>
      <c r="I506">
        <v>0.27621999382972717</v>
      </c>
      <c r="M506" s="7">
        <v>1101200</v>
      </c>
      <c r="N506">
        <f t="shared" si="7"/>
        <v>0.39894801378250122</v>
      </c>
    </row>
    <row r="507" spans="1:14" x14ac:dyDescent="0.2">
      <c r="A507">
        <v>1844</v>
      </c>
      <c r="B507">
        <v>529</v>
      </c>
      <c r="C507">
        <v>530</v>
      </c>
      <c r="D507" t="s">
        <v>530</v>
      </c>
      <c r="E507">
        <v>0</v>
      </c>
      <c r="F507" t="s">
        <v>1274</v>
      </c>
      <c r="G507">
        <v>165940</v>
      </c>
      <c r="H507">
        <v>129.25300598144531</v>
      </c>
      <c r="I507">
        <v>0.35822999477386475</v>
      </c>
      <c r="M507" s="7">
        <v>1101210</v>
      </c>
      <c r="N507">
        <f t="shared" si="7"/>
        <v>0.38064301013946533</v>
      </c>
    </row>
    <row r="508" spans="1:14" x14ac:dyDescent="0.2">
      <c r="A508">
        <v>1845</v>
      </c>
      <c r="B508">
        <v>530</v>
      </c>
      <c r="C508">
        <v>531</v>
      </c>
      <c r="D508" t="s">
        <v>531</v>
      </c>
      <c r="E508">
        <v>0</v>
      </c>
      <c r="F508" t="s">
        <v>1274</v>
      </c>
      <c r="G508">
        <v>165940</v>
      </c>
      <c r="H508">
        <v>5.6640501022338867</v>
      </c>
      <c r="I508">
        <v>6.6008102148771286E-3</v>
      </c>
      <c r="M508" s="7">
        <v>1101220</v>
      </c>
      <c r="N508">
        <f t="shared" si="7"/>
        <v>0.38259199261665344</v>
      </c>
    </row>
    <row r="509" spans="1:14" x14ac:dyDescent="0.2">
      <c r="A509">
        <v>1846</v>
      </c>
      <c r="B509">
        <v>532</v>
      </c>
      <c r="C509">
        <v>533</v>
      </c>
      <c r="D509" t="s">
        <v>532</v>
      </c>
      <c r="E509">
        <v>0</v>
      </c>
      <c r="F509" t="s">
        <v>1274</v>
      </c>
      <c r="G509">
        <v>165940</v>
      </c>
      <c r="H509">
        <v>473.53201293945313</v>
      </c>
      <c r="I509">
        <v>0.30655199289321899</v>
      </c>
      <c r="M509" s="7">
        <v>1101230</v>
      </c>
      <c r="N509">
        <f t="shared" si="7"/>
        <v>0.35249599814414978</v>
      </c>
    </row>
    <row r="510" spans="1:14" x14ac:dyDescent="0.2">
      <c r="A510">
        <v>1847</v>
      </c>
      <c r="B510">
        <v>533</v>
      </c>
      <c r="C510">
        <v>534</v>
      </c>
      <c r="D510" t="s">
        <v>533</v>
      </c>
      <c r="E510">
        <v>0</v>
      </c>
      <c r="F510" t="s">
        <v>1274</v>
      </c>
      <c r="G510">
        <v>165940</v>
      </c>
      <c r="H510">
        <v>544.93798828125</v>
      </c>
      <c r="I510">
        <v>0.38439300656318665</v>
      </c>
      <c r="M510" s="7">
        <v>1101240</v>
      </c>
      <c r="N510">
        <f t="shared" si="7"/>
        <v>0.2693839967250824</v>
      </c>
    </row>
    <row r="511" spans="1:14" x14ac:dyDescent="0.2">
      <c r="A511">
        <v>1848</v>
      </c>
      <c r="B511">
        <v>534</v>
      </c>
      <c r="C511">
        <v>535</v>
      </c>
      <c r="D511" t="s">
        <v>534</v>
      </c>
      <c r="E511">
        <v>0</v>
      </c>
      <c r="F511" t="s">
        <v>1274</v>
      </c>
      <c r="G511">
        <v>165940</v>
      </c>
      <c r="H511">
        <v>375.83700561523438</v>
      </c>
      <c r="I511">
        <v>0.53959298133850098</v>
      </c>
      <c r="M511" s="7">
        <v>1101250</v>
      </c>
      <c r="N511">
        <f t="shared" si="7"/>
        <v>6.4820997416973114E-2</v>
      </c>
    </row>
    <row r="512" spans="1:14" x14ac:dyDescent="0.2">
      <c r="A512">
        <v>1849</v>
      </c>
      <c r="B512">
        <v>535</v>
      </c>
      <c r="C512">
        <v>536</v>
      </c>
      <c r="D512" t="s">
        <v>535</v>
      </c>
      <c r="E512">
        <v>0</v>
      </c>
      <c r="F512" t="s">
        <v>1274</v>
      </c>
      <c r="G512">
        <v>165940</v>
      </c>
      <c r="H512">
        <v>20.920400619506836</v>
      </c>
      <c r="I512">
        <v>0.58548098802566528</v>
      </c>
      <c r="M512" s="7">
        <v>1101260</v>
      </c>
      <c r="N512">
        <f t="shared" si="7"/>
        <v>0.25786098837852478</v>
      </c>
    </row>
    <row r="513" spans="1:14" x14ac:dyDescent="0.2">
      <c r="A513">
        <v>1850</v>
      </c>
      <c r="B513">
        <v>536</v>
      </c>
      <c r="C513">
        <v>537</v>
      </c>
      <c r="D513" t="s">
        <v>536</v>
      </c>
      <c r="E513">
        <v>0</v>
      </c>
      <c r="F513" t="s">
        <v>1274</v>
      </c>
      <c r="G513">
        <v>165940</v>
      </c>
      <c r="H513">
        <v>149.31700134277344</v>
      </c>
      <c r="I513">
        <v>0.64409899711608887</v>
      </c>
      <c r="M513" s="7">
        <v>1101270</v>
      </c>
      <c r="N513">
        <f t="shared" si="7"/>
        <v>0.36499100923538208</v>
      </c>
    </row>
    <row r="514" spans="1:14" x14ac:dyDescent="0.2">
      <c r="A514">
        <v>1851</v>
      </c>
      <c r="B514">
        <v>537</v>
      </c>
      <c r="C514">
        <v>538</v>
      </c>
      <c r="D514" t="s">
        <v>537</v>
      </c>
      <c r="E514">
        <v>0</v>
      </c>
      <c r="F514" t="s">
        <v>1274</v>
      </c>
      <c r="G514">
        <v>165940</v>
      </c>
      <c r="H514">
        <v>336.0360107421875</v>
      </c>
      <c r="I514">
        <v>0.50142401456832886</v>
      </c>
      <c r="M514" s="7">
        <v>1101280</v>
      </c>
      <c r="N514">
        <f t="shared" si="7"/>
        <v>0.41533398628234863</v>
      </c>
    </row>
    <row r="515" spans="1:14" x14ac:dyDescent="0.2">
      <c r="A515">
        <v>1852</v>
      </c>
      <c r="B515">
        <v>538</v>
      </c>
      <c r="C515">
        <v>539</v>
      </c>
      <c r="D515" t="s">
        <v>538</v>
      </c>
      <c r="E515">
        <v>0</v>
      </c>
      <c r="F515" t="s">
        <v>1274</v>
      </c>
      <c r="G515">
        <v>165940</v>
      </c>
      <c r="H515">
        <v>425.19198608398438</v>
      </c>
      <c r="I515">
        <v>0.44285500049591064</v>
      </c>
      <c r="M515" s="7">
        <v>1101290</v>
      </c>
      <c r="N515">
        <f t="shared" si="7"/>
        <v>0.36930200457572937</v>
      </c>
    </row>
    <row r="516" spans="1:14" x14ac:dyDescent="0.2">
      <c r="A516">
        <v>1853</v>
      </c>
      <c r="B516">
        <v>539</v>
      </c>
      <c r="C516">
        <v>540</v>
      </c>
      <c r="D516" t="s">
        <v>539</v>
      </c>
      <c r="E516">
        <v>0</v>
      </c>
      <c r="F516" t="s">
        <v>1274</v>
      </c>
      <c r="G516">
        <v>165940</v>
      </c>
      <c r="H516">
        <v>154.17100524902344</v>
      </c>
      <c r="I516">
        <v>0.65450400114059448</v>
      </c>
      <c r="M516" s="7">
        <v>1101300</v>
      </c>
      <c r="N516">
        <f t="shared" ref="N516:N579" si="8">SUMIF($D$2:$D$1229,M516,$I$2:$I$1229)</f>
        <v>0.48754298686981201</v>
      </c>
    </row>
    <row r="517" spans="1:14" x14ac:dyDescent="0.2">
      <c r="A517">
        <v>1854</v>
      </c>
      <c r="B517">
        <v>540</v>
      </c>
      <c r="C517">
        <v>541</v>
      </c>
      <c r="D517" t="s">
        <v>540</v>
      </c>
      <c r="E517">
        <v>0</v>
      </c>
      <c r="F517" t="s">
        <v>1274</v>
      </c>
      <c r="G517">
        <v>165940</v>
      </c>
      <c r="H517">
        <v>398.5830078125</v>
      </c>
      <c r="I517">
        <v>0.46138998866081238</v>
      </c>
      <c r="M517" s="7">
        <v>1101310</v>
      </c>
      <c r="N517">
        <f t="shared" si="8"/>
        <v>0.44337001442909241</v>
      </c>
    </row>
    <row r="518" spans="1:14" x14ac:dyDescent="0.2">
      <c r="A518">
        <v>1855</v>
      </c>
      <c r="B518">
        <v>541</v>
      </c>
      <c r="C518">
        <v>542</v>
      </c>
      <c r="D518" t="s">
        <v>541</v>
      </c>
      <c r="E518">
        <v>0</v>
      </c>
      <c r="F518" t="s">
        <v>1274</v>
      </c>
      <c r="G518">
        <v>165940</v>
      </c>
      <c r="H518">
        <v>343.3070068359375</v>
      </c>
      <c r="I518">
        <v>0.45179799199104309</v>
      </c>
      <c r="M518" s="7">
        <v>1101320</v>
      </c>
      <c r="N518">
        <f t="shared" si="8"/>
        <v>0.27216199040412903</v>
      </c>
    </row>
    <row r="519" spans="1:14" x14ac:dyDescent="0.2">
      <c r="A519">
        <v>1856</v>
      </c>
      <c r="B519">
        <v>542</v>
      </c>
      <c r="C519">
        <v>543</v>
      </c>
      <c r="D519" t="s">
        <v>542</v>
      </c>
      <c r="E519">
        <v>0</v>
      </c>
      <c r="F519" t="s">
        <v>1274</v>
      </c>
      <c r="G519">
        <v>165940</v>
      </c>
      <c r="H519">
        <v>46.272800445556641</v>
      </c>
      <c r="I519">
        <v>0.43009299039840698</v>
      </c>
      <c r="M519" s="7">
        <v>1101330</v>
      </c>
      <c r="N519">
        <f t="shared" si="8"/>
        <v>0.58338600397109985</v>
      </c>
    </row>
    <row r="520" spans="1:14" x14ac:dyDescent="0.2">
      <c r="A520">
        <v>1857</v>
      </c>
      <c r="B520">
        <v>543</v>
      </c>
      <c r="C520">
        <v>544</v>
      </c>
      <c r="D520" t="s">
        <v>543</v>
      </c>
      <c r="E520">
        <v>0</v>
      </c>
      <c r="F520" t="s">
        <v>1274</v>
      </c>
      <c r="G520">
        <v>165940</v>
      </c>
      <c r="H520">
        <v>105.74600219726563</v>
      </c>
      <c r="I520">
        <v>0.2134300023317337</v>
      </c>
      <c r="M520" s="7">
        <v>1101340</v>
      </c>
      <c r="N520">
        <f t="shared" si="8"/>
        <v>0.27382698655128479</v>
      </c>
    </row>
    <row r="521" spans="1:14" x14ac:dyDescent="0.2">
      <c r="A521">
        <v>1858</v>
      </c>
      <c r="B521">
        <v>544</v>
      </c>
      <c r="C521">
        <v>545</v>
      </c>
      <c r="D521" t="s">
        <v>544</v>
      </c>
      <c r="E521">
        <v>0</v>
      </c>
      <c r="F521" t="s">
        <v>1274</v>
      </c>
      <c r="G521">
        <v>165940</v>
      </c>
      <c r="H521">
        <v>46.660900115966797</v>
      </c>
      <c r="I521">
        <v>0.14754599332809448</v>
      </c>
      <c r="M521" s="7">
        <v>1101350</v>
      </c>
      <c r="N521">
        <f t="shared" si="8"/>
        <v>0.56915301084518433</v>
      </c>
    </row>
    <row r="522" spans="1:14" x14ac:dyDescent="0.2">
      <c r="A522">
        <v>1859</v>
      </c>
      <c r="B522">
        <v>545</v>
      </c>
      <c r="C522">
        <v>546</v>
      </c>
      <c r="D522" t="s">
        <v>545</v>
      </c>
      <c r="E522">
        <v>0</v>
      </c>
      <c r="F522" t="s">
        <v>1274</v>
      </c>
      <c r="G522">
        <v>165940</v>
      </c>
      <c r="H522">
        <v>21.695400238037109</v>
      </c>
      <c r="I522">
        <v>5.9411600232124329E-2</v>
      </c>
      <c r="M522" s="7">
        <v>1101360</v>
      </c>
      <c r="N522">
        <f t="shared" si="8"/>
        <v>0.42624199390411377</v>
      </c>
    </row>
    <row r="523" spans="1:14" x14ac:dyDescent="0.2">
      <c r="A523">
        <v>1860</v>
      </c>
      <c r="B523">
        <v>546</v>
      </c>
      <c r="C523">
        <v>547</v>
      </c>
      <c r="D523" t="s">
        <v>546</v>
      </c>
      <c r="E523">
        <v>0</v>
      </c>
      <c r="F523" t="s">
        <v>1274</v>
      </c>
      <c r="G523">
        <v>165940</v>
      </c>
      <c r="H523">
        <v>45.072700500488281</v>
      </c>
      <c r="I523">
        <v>5.7548798620700836E-2</v>
      </c>
      <c r="M523" s="7">
        <v>1101370</v>
      </c>
      <c r="N523">
        <f t="shared" si="8"/>
        <v>0.38528698682785034</v>
      </c>
    </row>
    <row r="524" spans="1:14" x14ac:dyDescent="0.2">
      <c r="A524">
        <v>1861</v>
      </c>
      <c r="B524">
        <v>548</v>
      </c>
      <c r="C524">
        <v>549</v>
      </c>
      <c r="D524" t="s">
        <v>547</v>
      </c>
      <c r="E524">
        <v>0</v>
      </c>
      <c r="F524" t="s">
        <v>1274</v>
      </c>
      <c r="G524">
        <v>165940</v>
      </c>
      <c r="H524">
        <v>28.316799163818359</v>
      </c>
      <c r="I524">
        <v>0.30372101068496704</v>
      </c>
      <c r="M524" s="7">
        <v>1101380</v>
      </c>
      <c r="N524">
        <f t="shared" si="8"/>
        <v>0.45789000391960144</v>
      </c>
    </row>
    <row r="525" spans="1:14" x14ac:dyDescent="0.2">
      <c r="A525">
        <v>1862</v>
      </c>
      <c r="B525">
        <v>549</v>
      </c>
      <c r="C525">
        <v>550</v>
      </c>
      <c r="D525" t="s">
        <v>548</v>
      </c>
      <c r="E525">
        <v>0</v>
      </c>
      <c r="F525" t="s">
        <v>1274</v>
      </c>
      <c r="G525">
        <v>165940</v>
      </c>
      <c r="H525">
        <v>527.60699462890625</v>
      </c>
      <c r="I525">
        <v>0.39894801378250122</v>
      </c>
      <c r="M525" s="7">
        <v>1101390</v>
      </c>
      <c r="N525">
        <f t="shared" si="8"/>
        <v>0.50082099437713623</v>
      </c>
    </row>
    <row r="526" spans="1:14" x14ac:dyDescent="0.2">
      <c r="A526">
        <v>1863</v>
      </c>
      <c r="B526">
        <v>550</v>
      </c>
      <c r="C526">
        <v>551</v>
      </c>
      <c r="D526" t="s">
        <v>549</v>
      </c>
      <c r="E526">
        <v>0</v>
      </c>
      <c r="F526" t="s">
        <v>1274</v>
      </c>
      <c r="G526">
        <v>165940</v>
      </c>
      <c r="H526">
        <v>543.06097412109375</v>
      </c>
      <c r="I526">
        <v>0.38064301013946533</v>
      </c>
      <c r="M526" s="7">
        <v>1101400</v>
      </c>
      <c r="N526">
        <f t="shared" si="8"/>
        <v>0.36839398741722107</v>
      </c>
    </row>
    <row r="527" spans="1:14" x14ac:dyDescent="0.2">
      <c r="A527">
        <v>1864</v>
      </c>
      <c r="B527">
        <v>551</v>
      </c>
      <c r="C527">
        <v>552</v>
      </c>
      <c r="D527" t="s">
        <v>550</v>
      </c>
      <c r="E527">
        <v>0</v>
      </c>
      <c r="F527" t="s">
        <v>1274</v>
      </c>
      <c r="G527">
        <v>165940</v>
      </c>
      <c r="H527">
        <v>20.248699188232422</v>
      </c>
      <c r="I527">
        <v>0.38259199261665344</v>
      </c>
      <c r="M527" s="7">
        <v>1101410</v>
      </c>
      <c r="N527">
        <f t="shared" si="8"/>
        <v>0.51547801494598389</v>
      </c>
    </row>
    <row r="528" spans="1:14" x14ac:dyDescent="0.2">
      <c r="A528">
        <v>1865</v>
      </c>
      <c r="B528">
        <v>552</v>
      </c>
      <c r="C528">
        <v>553</v>
      </c>
      <c r="D528" t="s">
        <v>551</v>
      </c>
      <c r="E528">
        <v>0</v>
      </c>
      <c r="F528" t="s">
        <v>1274</v>
      </c>
      <c r="G528">
        <v>165940</v>
      </c>
      <c r="H528">
        <v>331.89599609375</v>
      </c>
      <c r="I528">
        <v>0.35249599814414978</v>
      </c>
      <c r="M528" s="7">
        <v>1101420</v>
      </c>
      <c r="N528">
        <f t="shared" si="8"/>
        <v>0.52248799800872803</v>
      </c>
    </row>
    <row r="529" spans="1:14" x14ac:dyDescent="0.2">
      <c r="A529">
        <v>1866</v>
      </c>
      <c r="B529">
        <v>553</v>
      </c>
      <c r="C529">
        <v>554</v>
      </c>
      <c r="D529" t="s">
        <v>552</v>
      </c>
      <c r="E529">
        <v>0</v>
      </c>
      <c r="F529" t="s">
        <v>1274</v>
      </c>
      <c r="G529">
        <v>165940</v>
      </c>
      <c r="H529">
        <v>94.930900573730469</v>
      </c>
      <c r="I529">
        <v>0.2693839967250824</v>
      </c>
      <c r="M529" s="7">
        <v>1101430</v>
      </c>
      <c r="N529">
        <f t="shared" si="8"/>
        <v>0.4196150004863739</v>
      </c>
    </row>
    <row r="530" spans="1:14" x14ac:dyDescent="0.2">
      <c r="A530">
        <v>1867</v>
      </c>
      <c r="B530">
        <v>554</v>
      </c>
      <c r="C530">
        <v>555</v>
      </c>
      <c r="D530" t="s">
        <v>553</v>
      </c>
      <c r="E530">
        <v>0</v>
      </c>
      <c r="F530" t="s">
        <v>1274</v>
      </c>
      <c r="G530">
        <v>165940</v>
      </c>
      <c r="H530">
        <v>9.6344699859619141</v>
      </c>
      <c r="I530">
        <v>6.4820997416973114E-2</v>
      </c>
      <c r="M530" s="7">
        <v>1101440</v>
      </c>
      <c r="N530">
        <f t="shared" si="8"/>
        <v>0.32771000266075134</v>
      </c>
    </row>
    <row r="531" spans="1:14" x14ac:dyDescent="0.2">
      <c r="A531">
        <v>1868</v>
      </c>
      <c r="B531">
        <v>555</v>
      </c>
      <c r="C531">
        <v>556</v>
      </c>
      <c r="D531" t="s">
        <v>554</v>
      </c>
      <c r="E531">
        <v>0</v>
      </c>
      <c r="F531" t="s">
        <v>1274</v>
      </c>
      <c r="G531">
        <v>165940</v>
      </c>
      <c r="H531">
        <v>191.01400756835938</v>
      </c>
      <c r="I531">
        <v>0.25786098837852478</v>
      </c>
      <c r="M531" s="7">
        <v>1101450</v>
      </c>
      <c r="N531">
        <f t="shared" si="8"/>
        <v>0.43147200345993042</v>
      </c>
    </row>
    <row r="532" spans="1:14" x14ac:dyDescent="0.2">
      <c r="A532">
        <v>1869</v>
      </c>
      <c r="B532">
        <v>556</v>
      </c>
      <c r="C532">
        <v>557</v>
      </c>
      <c r="D532" t="s">
        <v>555</v>
      </c>
      <c r="E532">
        <v>0</v>
      </c>
      <c r="F532" t="s">
        <v>1274</v>
      </c>
      <c r="G532">
        <v>165940</v>
      </c>
      <c r="H532">
        <v>293.36700439453125</v>
      </c>
      <c r="I532">
        <v>0.36499100923538208</v>
      </c>
      <c r="M532" s="7">
        <v>1101460</v>
      </c>
      <c r="N532">
        <f t="shared" si="8"/>
        <v>0.49363800883293152</v>
      </c>
    </row>
    <row r="533" spans="1:14" x14ac:dyDescent="0.2">
      <c r="A533">
        <v>1870</v>
      </c>
      <c r="B533">
        <v>557</v>
      </c>
      <c r="C533">
        <v>558</v>
      </c>
      <c r="D533" t="s">
        <v>556</v>
      </c>
      <c r="E533">
        <v>0</v>
      </c>
      <c r="F533" t="s">
        <v>1274</v>
      </c>
      <c r="G533">
        <v>165940</v>
      </c>
      <c r="H533">
        <v>53.015300750732422</v>
      </c>
      <c r="I533">
        <v>0.41533398628234863</v>
      </c>
      <c r="M533" s="7">
        <v>1101470</v>
      </c>
      <c r="N533">
        <f t="shared" si="8"/>
        <v>0.56286197900772095</v>
      </c>
    </row>
    <row r="534" spans="1:14" x14ac:dyDescent="0.2">
      <c r="A534">
        <v>1871</v>
      </c>
      <c r="B534">
        <v>558</v>
      </c>
      <c r="C534">
        <v>559</v>
      </c>
      <c r="D534" t="s">
        <v>557</v>
      </c>
      <c r="E534">
        <v>0</v>
      </c>
      <c r="F534" t="s">
        <v>1274</v>
      </c>
      <c r="G534">
        <v>165940</v>
      </c>
      <c r="H534">
        <v>99.003303527832031</v>
      </c>
      <c r="I534">
        <v>0.36930200457572937</v>
      </c>
      <c r="M534" s="7">
        <v>1101480</v>
      </c>
      <c r="N534">
        <f t="shared" si="8"/>
        <v>0.33993399143218994</v>
      </c>
    </row>
    <row r="535" spans="1:14" x14ac:dyDescent="0.2">
      <c r="A535">
        <v>1872</v>
      </c>
      <c r="B535">
        <v>559</v>
      </c>
      <c r="C535">
        <v>560</v>
      </c>
      <c r="D535" t="s">
        <v>558</v>
      </c>
      <c r="E535">
        <v>0</v>
      </c>
      <c r="F535" t="s">
        <v>1274</v>
      </c>
      <c r="G535">
        <v>165940</v>
      </c>
      <c r="H535">
        <v>301.86099243164063</v>
      </c>
      <c r="I535">
        <v>0.48754298686981201</v>
      </c>
      <c r="M535" s="7">
        <v>1101490</v>
      </c>
      <c r="N535">
        <f t="shared" si="8"/>
        <v>0.34426099061965942</v>
      </c>
    </row>
    <row r="536" spans="1:14" x14ac:dyDescent="0.2">
      <c r="A536">
        <v>1873</v>
      </c>
      <c r="B536">
        <v>560</v>
      </c>
      <c r="C536">
        <v>561</v>
      </c>
      <c r="D536" t="s">
        <v>559</v>
      </c>
      <c r="E536">
        <v>0</v>
      </c>
      <c r="F536" t="s">
        <v>1274</v>
      </c>
      <c r="G536">
        <v>165940</v>
      </c>
      <c r="H536">
        <v>115.97899627685547</v>
      </c>
      <c r="I536">
        <v>0.44337001442909241</v>
      </c>
      <c r="M536" s="7">
        <v>1101500</v>
      </c>
      <c r="N536">
        <f t="shared" si="8"/>
        <v>0.34327799081802368</v>
      </c>
    </row>
    <row r="537" spans="1:14" x14ac:dyDescent="0.2">
      <c r="A537">
        <v>1874</v>
      </c>
      <c r="B537">
        <v>561</v>
      </c>
      <c r="C537">
        <v>562</v>
      </c>
      <c r="D537" t="s">
        <v>147</v>
      </c>
      <c r="E537">
        <v>0</v>
      </c>
      <c r="F537" t="s">
        <v>1274</v>
      </c>
      <c r="G537">
        <v>165940</v>
      </c>
      <c r="H537">
        <v>435.02801513671875</v>
      </c>
      <c r="I537">
        <v>0.27216199040412903</v>
      </c>
      <c r="M537" s="7">
        <v>1101510</v>
      </c>
      <c r="N537">
        <f t="shared" si="8"/>
        <v>0.36663299798965454</v>
      </c>
    </row>
    <row r="538" spans="1:14" x14ac:dyDescent="0.2">
      <c r="A538">
        <v>1875</v>
      </c>
      <c r="B538">
        <v>562</v>
      </c>
      <c r="C538">
        <v>563</v>
      </c>
      <c r="D538" t="s">
        <v>560</v>
      </c>
      <c r="E538">
        <v>0</v>
      </c>
      <c r="F538" t="s">
        <v>1274</v>
      </c>
      <c r="G538">
        <v>165940</v>
      </c>
      <c r="H538">
        <v>119.05100250244141</v>
      </c>
      <c r="I538">
        <v>0.58338600397109985</v>
      </c>
      <c r="M538" s="7">
        <v>1101520</v>
      </c>
      <c r="N538">
        <f t="shared" si="8"/>
        <v>0.25576001405715942</v>
      </c>
    </row>
    <row r="539" spans="1:14" x14ac:dyDescent="0.2">
      <c r="A539">
        <v>1876</v>
      </c>
      <c r="B539">
        <v>563</v>
      </c>
      <c r="C539">
        <v>564</v>
      </c>
      <c r="D539" t="s">
        <v>561</v>
      </c>
      <c r="E539">
        <v>0</v>
      </c>
      <c r="F539" t="s">
        <v>1274</v>
      </c>
      <c r="G539">
        <v>165940</v>
      </c>
      <c r="H539">
        <v>212.13499450683594</v>
      </c>
      <c r="I539">
        <v>0.27382698655128479</v>
      </c>
      <c r="M539" s="7">
        <v>1101530</v>
      </c>
      <c r="N539">
        <f t="shared" si="8"/>
        <v>0.4689599871635437</v>
      </c>
    </row>
    <row r="540" spans="1:14" x14ac:dyDescent="0.2">
      <c r="A540">
        <v>1877</v>
      </c>
      <c r="B540">
        <v>564</v>
      </c>
      <c r="C540">
        <v>565</v>
      </c>
      <c r="D540" t="s">
        <v>562</v>
      </c>
      <c r="E540">
        <v>0</v>
      </c>
      <c r="F540" t="s">
        <v>1274</v>
      </c>
      <c r="G540">
        <v>165940</v>
      </c>
      <c r="H540">
        <v>237.2969970703125</v>
      </c>
      <c r="I540">
        <v>0.56915301084518433</v>
      </c>
      <c r="M540" s="7">
        <v>1101540</v>
      </c>
      <c r="N540">
        <f t="shared" si="8"/>
        <v>0.42006400227546692</v>
      </c>
    </row>
    <row r="541" spans="1:14" x14ac:dyDescent="0.2">
      <c r="A541">
        <v>1878</v>
      </c>
      <c r="B541">
        <v>565</v>
      </c>
      <c r="C541">
        <v>566</v>
      </c>
      <c r="D541" t="s">
        <v>563</v>
      </c>
      <c r="E541">
        <v>0</v>
      </c>
      <c r="F541" t="s">
        <v>1274</v>
      </c>
      <c r="G541">
        <v>165940</v>
      </c>
      <c r="H541">
        <v>178.63900756835938</v>
      </c>
      <c r="I541">
        <v>0.42624199390411377</v>
      </c>
      <c r="M541" s="7">
        <v>1101550</v>
      </c>
      <c r="N541">
        <f t="shared" si="8"/>
        <v>0.13234800100326538</v>
      </c>
    </row>
    <row r="542" spans="1:14" x14ac:dyDescent="0.2">
      <c r="A542">
        <v>1879</v>
      </c>
      <c r="B542">
        <v>566</v>
      </c>
      <c r="C542">
        <v>567</v>
      </c>
      <c r="D542" t="s">
        <v>564</v>
      </c>
      <c r="E542">
        <v>0</v>
      </c>
      <c r="F542" t="s">
        <v>1274</v>
      </c>
      <c r="G542">
        <v>165940</v>
      </c>
      <c r="H542">
        <v>205.0679931640625</v>
      </c>
      <c r="I542">
        <v>0.38528698682785034</v>
      </c>
      <c r="M542" s="7">
        <v>1101560</v>
      </c>
      <c r="N542">
        <f t="shared" si="8"/>
        <v>0.40402299165725708</v>
      </c>
    </row>
    <row r="543" spans="1:14" x14ac:dyDescent="0.2">
      <c r="A543">
        <v>1880</v>
      </c>
      <c r="B543">
        <v>567</v>
      </c>
      <c r="C543">
        <v>568</v>
      </c>
      <c r="D543" t="s">
        <v>565</v>
      </c>
      <c r="E543">
        <v>0</v>
      </c>
      <c r="F543" t="s">
        <v>1274</v>
      </c>
      <c r="G543">
        <v>165940</v>
      </c>
      <c r="H543">
        <v>599.78399658203125</v>
      </c>
      <c r="I543">
        <v>0.45789000391960144</v>
      </c>
      <c r="M543" s="7">
        <v>1101570</v>
      </c>
      <c r="N543">
        <f t="shared" si="8"/>
        <v>0.44380199909210205</v>
      </c>
    </row>
    <row r="544" spans="1:14" x14ac:dyDescent="0.2">
      <c r="A544">
        <v>1881</v>
      </c>
      <c r="B544">
        <v>568</v>
      </c>
      <c r="C544">
        <v>569</v>
      </c>
      <c r="D544" t="s">
        <v>566</v>
      </c>
      <c r="E544">
        <v>0</v>
      </c>
      <c r="F544" t="s">
        <v>1274</v>
      </c>
      <c r="G544">
        <v>165940</v>
      </c>
      <c r="H544">
        <v>531.7769775390625</v>
      </c>
      <c r="I544">
        <v>0.50082099437713623</v>
      </c>
      <c r="M544" s="7">
        <v>1101580</v>
      </c>
      <c r="N544">
        <f t="shared" si="8"/>
        <v>0.41388401389122009</v>
      </c>
    </row>
    <row r="545" spans="1:14" x14ac:dyDescent="0.2">
      <c r="A545">
        <v>1882</v>
      </c>
      <c r="B545">
        <v>569</v>
      </c>
      <c r="C545">
        <v>570</v>
      </c>
      <c r="D545" t="s">
        <v>567</v>
      </c>
      <c r="E545">
        <v>0</v>
      </c>
      <c r="F545" t="s">
        <v>1274</v>
      </c>
      <c r="G545">
        <v>165940</v>
      </c>
      <c r="H545">
        <v>263.41299438476563</v>
      </c>
      <c r="I545">
        <v>0.36839398741722107</v>
      </c>
      <c r="M545" s="7">
        <v>1101590</v>
      </c>
      <c r="N545">
        <f t="shared" si="8"/>
        <v>0.55281800031661987</v>
      </c>
    </row>
    <row r="546" spans="1:14" x14ac:dyDescent="0.2">
      <c r="A546">
        <v>1883</v>
      </c>
      <c r="B546">
        <v>570</v>
      </c>
      <c r="C546">
        <v>571</v>
      </c>
      <c r="D546" t="s">
        <v>568</v>
      </c>
      <c r="E546">
        <v>0</v>
      </c>
      <c r="F546" t="s">
        <v>1274</v>
      </c>
      <c r="G546">
        <v>165940</v>
      </c>
      <c r="H546">
        <v>161.03799438476563</v>
      </c>
      <c r="I546">
        <v>0.51547801494598389</v>
      </c>
      <c r="M546" s="7">
        <v>1101600</v>
      </c>
      <c r="N546">
        <f t="shared" si="8"/>
        <v>0.3816860020160675</v>
      </c>
    </row>
    <row r="547" spans="1:14" x14ac:dyDescent="0.2">
      <c r="A547">
        <v>1884</v>
      </c>
      <c r="B547">
        <v>571</v>
      </c>
      <c r="C547">
        <v>572</v>
      </c>
      <c r="D547" t="s">
        <v>569</v>
      </c>
      <c r="E547">
        <v>0</v>
      </c>
      <c r="F547" t="s">
        <v>1274</v>
      </c>
      <c r="G547">
        <v>165940</v>
      </c>
      <c r="H547">
        <v>228.21299743652344</v>
      </c>
      <c r="I547">
        <v>0.52248799800872803</v>
      </c>
      <c r="M547" s="7">
        <v>1101610</v>
      </c>
      <c r="N547">
        <f t="shared" si="8"/>
        <v>0.19937899708747864</v>
      </c>
    </row>
    <row r="548" spans="1:14" x14ac:dyDescent="0.2">
      <c r="A548">
        <v>1885</v>
      </c>
      <c r="B548">
        <v>572</v>
      </c>
      <c r="C548">
        <v>573</v>
      </c>
      <c r="D548" t="s">
        <v>570</v>
      </c>
      <c r="E548">
        <v>0</v>
      </c>
      <c r="F548" t="s">
        <v>1274</v>
      </c>
      <c r="G548">
        <v>165940</v>
      </c>
      <c r="H548">
        <v>799.63299560546875</v>
      </c>
      <c r="I548">
        <v>0.4196150004863739</v>
      </c>
      <c r="M548" s="7">
        <v>1101620</v>
      </c>
      <c r="N548">
        <f t="shared" si="8"/>
        <v>0.43869501352310181</v>
      </c>
    </row>
    <row r="549" spans="1:14" x14ac:dyDescent="0.2">
      <c r="A549">
        <v>1886</v>
      </c>
      <c r="B549">
        <v>573</v>
      </c>
      <c r="C549">
        <v>574</v>
      </c>
      <c r="D549" t="s">
        <v>571</v>
      </c>
      <c r="E549">
        <v>0</v>
      </c>
      <c r="F549" t="s">
        <v>1274</v>
      </c>
      <c r="G549">
        <v>165940</v>
      </c>
      <c r="H549">
        <v>102.31500244140625</v>
      </c>
      <c r="I549">
        <v>0.32771000266075134</v>
      </c>
      <c r="M549" s="7">
        <v>1101630</v>
      </c>
      <c r="N549">
        <f t="shared" si="8"/>
        <v>0.52695202827453613</v>
      </c>
    </row>
    <row r="550" spans="1:14" x14ac:dyDescent="0.2">
      <c r="A550">
        <v>1887</v>
      </c>
      <c r="B550">
        <v>574</v>
      </c>
      <c r="C550">
        <v>575</v>
      </c>
      <c r="D550" t="s">
        <v>572</v>
      </c>
      <c r="E550">
        <v>0</v>
      </c>
      <c r="F550" t="s">
        <v>1274</v>
      </c>
      <c r="G550">
        <v>165940</v>
      </c>
      <c r="H550">
        <v>196.39199829101563</v>
      </c>
      <c r="I550">
        <v>0.43147200345993042</v>
      </c>
      <c r="M550" s="7">
        <v>1101640</v>
      </c>
      <c r="N550">
        <f t="shared" si="8"/>
        <v>0.29948100447654724</v>
      </c>
    </row>
    <row r="551" spans="1:14" x14ac:dyDescent="0.2">
      <c r="A551">
        <v>1888</v>
      </c>
      <c r="B551">
        <v>575</v>
      </c>
      <c r="C551">
        <v>576</v>
      </c>
      <c r="D551" t="s">
        <v>573</v>
      </c>
      <c r="E551">
        <v>0</v>
      </c>
      <c r="F551" t="s">
        <v>1274</v>
      </c>
      <c r="G551">
        <v>165940</v>
      </c>
      <c r="H551">
        <v>93.219100952148438</v>
      </c>
      <c r="I551">
        <v>0.49363800883293152</v>
      </c>
      <c r="M551" s="7">
        <v>1101650</v>
      </c>
      <c r="N551">
        <f t="shared" si="8"/>
        <v>0.12759999930858612</v>
      </c>
    </row>
    <row r="552" spans="1:14" x14ac:dyDescent="0.2">
      <c r="A552">
        <v>1889</v>
      </c>
      <c r="B552">
        <v>576</v>
      </c>
      <c r="C552">
        <v>577</v>
      </c>
      <c r="D552" t="s">
        <v>574</v>
      </c>
      <c r="E552">
        <v>0</v>
      </c>
      <c r="F552" t="s">
        <v>1274</v>
      </c>
      <c r="G552">
        <v>165940</v>
      </c>
      <c r="H552">
        <v>17.406499862670898</v>
      </c>
      <c r="I552">
        <v>0.56286197900772095</v>
      </c>
      <c r="M552" s="7">
        <v>1101660</v>
      </c>
      <c r="N552">
        <f t="shared" si="8"/>
        <v>7.9877898097038269E-2</v>
      </c>
    </row>
    <row r="553" spans="1:14" x14ac:dyDescent="0.2">
      <c r="A553">
        <v>1890</v>
      </c>
      <c r="B553">
        <v>577</v>
      </c>
      <c r="C553">
        <v>578</v>
      </c>
      <c r="D553" t="s">
        <v>575</v>
      </c>
      <c r="E553">
        <v>0</v>
      </c>
      <c r="F553" t="s">
        <v>1274</v>
      </c>
      <c r="G553">
        <v>165940</v>
      </c>
      <c r="H553">
        <v>260.83099365234375</v>
      </c>
      <c r="I553">
        <v>0.33993399143218994</v>
      </c>
      <c r="M553" s="7">
        <v>1101670</v>
      </c>
      <c r="N553">
        <f t="shared" si="8"/>
        <v>5.3334299474954605E-2</v>
      </c>
    </row>
    <row r="554" spans="1:14" x14ac:dyDescent="0.2">
      <c r="A554">
        <v>1891</v>
      </c>
      <c r="B554">
        <v>578</v>
      </c>
      <c r="C554">
        <v>579</v>
      </c>
      <c r="D554" t="s">
        <v>576</v>
      </c>
      <c r="E554">
        <v>0</v>
      </c>
      <c r="F554" t="s">
        <v>1274</v>
      </c>
      <c r="G554">
        <v>165940</v>
      </c>
      <c r="H554">
        <v>120.53600311279297</v>
      </c>
      <c r="I554">
        <v>0.34426099061965942</v>
      </c>
      <c r="M554" s="7">
        <v>1101680</v>
      </c>
      <c r="N554">
        <f t="shared" si="8"/>
        <v>0.17005899548530579</v>
      </c>
    </row>
    <row r="555" spans="1:14" x14ac:dyDescent="0.2">
      <c r="A555">
        <v>1892</v>
      </c>
      <c r="B555">
        <v>579</v>
      </c>
      <c r="C555">
        <v>580</v>
      </c>
      <c r="D555" t="s">
        <v>577</v>
      </c>
      <c r="E555">
        <v>0</v>
      </c>
      <c r="F555" t="s">
        <v>1274</v>
      </c>
      <c r="G555">
        <v>165940</v>
      </c>
      <c r="H555">
        <v>247.29600524902344</v>
      </c>
      <c r="I555">
        <v>0.34327799081802368</v>
      </c>
      <c r="M555" s="7">
        <v>1101690</v>
      </c>
      <c r="N555">
        <f t="shared" si="8"/>
        <v>1.7540900036692619E-2</v>
      </c>
    </row>
    <row r="556" spans="1:14" x14ac:dyDescent="0.2">
      <c r="A556">
        <v>1893</v>
      </c>
      <c r="B556">
        <v>580</v>
      </c>
      <c r="C556">
        <v>581</v>
      </c>
      <c r="D556" t="s">
        <v>578</v>
      </c>
      <c r="E556">
        <v>0</v>
      </c>
      <c r="F556" t="s">
        <v>1274</v>
      </c>
      <c r="G556">
        <v>165940</v>
      </c>
      <c r="H556">
        <v>1108.02001953125</v>
      </c>
      <c r="I556">
        <v>0.36663299798965454</v>
      </c>
      <c r="M556" s="7">
        <v>1101700</v>
      </c>
      <c r="N556">
        <f t="shared" si="8"/>
        <v>0.1095770001411438</v>
      </c>
    </row>
    <row r="557" spans="1:14" x14ac:dyDescent="0.2">
      <c r="A557">
        <v>1894</v>
      </c>
      <c r="B557">
        <v>581</v>
      </c>
      <c r="C557">
        <v>582</v>
      </c>
      <c r="D557" t="s">
        <v>579</v>
      </c>
      <c r="E557">
        <v>0</v>
      </c>
      <c r="F557" t="s">
        <v>1274</v>
      </c>
      <c r="G557">
        <v>165940</v>
      </c>
      <c r="H557">
        <v>169.36199951171875</v>
      </c>
      <c r="I557">
        <v>0.25576001405715942</v>
      </c>
      <c r="M557" s="7">
        <v>1101710</v>
      </c>
      <c r="N557">
        <f t="shared" si="8"/>
        <v>1.4344500377774239E-2</v>
      </c>
    </row>
    <row r="558" spans="1:14" x14ac:dyDescent="0.2">
      <c r="A558">
        <v>1895</v>
      </c>
      <c r="B558">
        <v>582</v>
      </c>
      <c r="C558">
        <v>583</v>
      </c>
      <c r="D558" t="s">
        <v>580</v>
      </c>
      <c r="E558">
        <v>0</v>
      </c>
      <c r="F558" t="s">
        <v>1274</v>
      </c>
      <c r="G558">
        <v>165940</v>
      </c>
      <c r="H558">
        <v>208.92599487304688</v>
      </c>
      <c r="I558">
        <v>0.4689599871635437</v>
      </c>
      <c r="M558" s="7">
        <v>1101720</v>
      </c>
      <c r="N558">
        <f t="shared" si="8"/>
        <v>3.3588599413633347E-2</v>
      </c>
    </row>
    <row r="559" spans="1:14" x14ac:dyDescent="0.2">
      <c r="A559">
        <v>1896</v>
      </c>
      <c r="B559">
        <v>583</v>
      </c>
      <c r="C559">
        <v>584</v>
      </c>
      <c r="D559" t="s">
        <v>581</v>
      </c>
      <c r="E559">
        <v>0</v>
      </c>
      <c r="F559" t="s">
        <v>1274</v>
      </c>
      <c r="G559">
        <v>165940</v>
      </c>
      <c r="H559">
        <v>108.30300140380859</v>
      </c>
      <c r="I559">
        <v>0.42006400227546692</v>
      </c>
      <c r="M559" s="7">
        <v>1101730</v>
      </c>
      <c r="N559">
        <f t="shared" si="8"/>
        <v>1.6139499843120575E-2</v>
      </c>
    </row>
    <row r="560" spans="1:14" x14ac:dyDescent="0.2">
      <c r="A560">
        <v>1897</v>
      </c>
      <c r="B560">
        <v>584</v>
      </c>
      <c r="C560">
        <v>585</v>
      </c>
      <c r="D560" t="s">
        <v>582</v>
      </c>
      <c r="E560">
        <v>0</v>
      </c>
      <c r="F560" t="s">
        <v>1274</v>
      </c>
      <c r="G560">
        <v>165940</v>
      </c>
      <c r="H560">
        <v>44.341598510742188</v>
      </c>
      <c r="I560">
        <v>0.13234800100326538</v>
      </c>
      <c r="M560" s="7">
        <v>1101740</v>
      </c>
      <c r="N560">
        <f t="shared" si="8"/>
        <v>0.60335201025009155</v>
      </c>
    </row>
    <row r="561" spans="1:14" x14ac:dyDescent="0.2">
      <c r="A561">
        <v>1898</v>
      </c>
      <c r="B561">
        <v>585</v>
      </c>
      <c r="C561">
        <v>586</v>
      </c>
      <c r="D561" t="s">
        <v>583</v>
      </c>
      <c r="E561">
        <v>0</v>
      </c>
      <c r="F561" t="s">
        <v>1274</v>
      </c>
      <c r="G561">
        <v>165940</v>
      </c>
      <c r="H561">
        <v>194.05999755859375</v>
      </c>
      <c r="I561">
        <v>0.40402299165725708</v>
      </c>
      <c r="M561" s="7">
        <v>1101750</v>
      </c>
      <c r="N561">
        <f t="shared" si="8"/>
        <v>0.5544160008430481</v>
      </c>
    </row>
    <row r="562" spans="1:14" x14ac:dyDescent="0.2">
      <c r="A562">
        <v>1899</v>
      </c>
      <c r="B562">
        <v>586</v>
      </c>
      <c r="C562">
        <v>587</v>
      </c>
      <c r="D562" t="s">
        <v>584</v>
      </c>
      <c r="E562">
        <v>0</v>
      </c>
      <c r="F562" t="s">
        <v>1274</v>
      </c>
      <c r="G562">
        <v>165940</v>
      </c>
      <c r="H562">
        <v>293.69900512695313</v>
      </c>
      <c r="I562">
        <v>0.44380199909210205</v>
      </c>
      <c r="M562" s="7">
        <v>1101760</v>
      </c>
      <c r="N562">
        <f t="shared" si="8"/>
        <v>0.49724799394607544</v>
      </c>
    </row>
    <row r="563" spans="1:14" x14ac:dyDescent="0.2">
      <c r="A563">
        <v>1900</v>
      </c>
      <c r="B563">
        <v>587</v>
      </c>
      <c r="C563">
        <v>588</v>
      </c>
      <c r="D563" t="s">
        <v>585</v>
      </c>
      <c r="E563">
        <v>0</v>
      </c>
      <c r="F563" t="s">
        <v>1274</v>
      </c>
      <c r="G563">
        <v>165940</v>
      </c>
      <c r="H563">
        <v>213.61099243164063</v>
      </c>
      <c r="I563">
        <v>0.41388401389122009</v>
      </c>
      <c r="M563" s="7">
        <v>1101770</v>
      </c>
      <c r="N563">
        <f t="shared" si="8"/>
        <v>0.42424499988555908</v>
      </c>
    </row>
    <row r="564" spans="1:14" x14ac:dyDescent="0.2">
      <c r="A564">
        <v>1901</v>
      </c>
      <c r="B564">
        <v>588</v>
      </c>
      <c r="C564">
        <v>589</v>
      </c>
      <c r="D564" t="s">
        <v>586</v>
      </c>
      <c r="E564">
        <v>0</v>
      </c>
      <c r="F564" t="s">
        <v>1274</v>
      </c>
      <c r="G564">
        <v>165940</v>
      </c>
      <c r="H564">
        <v>288.63299560546875</v>
      </c>
      <c r="I564">
        <v>0.55281800031661987</v>
      </c>
      <c r="M564" s="7">
        <v>1101780</v>
      </c>
      <c r="N564">
        <f t="shared" si="8"/>
        <v>0.4033769965171814</v>
      </c>
    </row>
    <row r="565" spans="1:14" x14ac:dyDescent="0.2">
      <c r="A565">
        <v>1902</v>
      </c>
      <c r="B565">
        <v>589</v>
      </c>
      <c r="C565">
        <v>590</v>
      </c>
      <c r="D565" t="s">
        <v>587</v>
      </c>
      <c r="E565">
        <v>0</v>
      </c>
      <c r="F565" t="s">
        <v>1274</v>
      </c>
      <c r="G565">
        <v>165940</v>
      </c>
      <c r="H565">
        <v>301.95401000976563</v>
      </c>
      <c r="I565">
        <v>0.3816860020160675</v>
      </c>
      <c r="M565" s="7">
        <v>1101790</v>
      </c>
      <c r="N565">
        <f t="shared" si="8"/>
        <v>0.27110400795936584</v>
      </c>
    </row>
    <row r="566" spans="1:14" x14ac:dyDescent="0.2">
      <c r="A566">
        <v>1903</v>
      </c>
      <c r="B566">
        <v>590</v>
      </c>
      <c r="C566">
        <v>591</v>
      </c>
      <c r="D566" t="s">
        <v>588</v>
      </c>
      <c r="E566">
        <v>0</v>
      </c>
      <c r="F566" t="s">
        <v>1274</v>
      </c>
      <c r="G566">
        <v>165940</v>
      </c>
      <c r="H566">
        <v>193.02900695800781</v>
      </c>
      <c r="I566">
        <v>0.19937899708747864</v>
      </c>
      <c r="M566" s="7">
        <v>1101800</v>
      </c>
      <c r="N566">
        <f t="shared" si="8"/>
        <v>0.40109500288963318</v>
      </c>
    </row>
    <row r="567" spans="1:14" x14ac:dyDescent="0.2">
      <c r="A567">
        <v>1904</v>
      </c>
      <c r="B567">
        <v>591</v>
      </c>
      <c r="C567">
        <v>592</v>
      </c>
      <c r="D567" t="s">
        <v>589</v>
      </c>
      <c r="E567">
        <v>0</v>
      </c>
      <c r="F567" t="s">
        <v>1274</v>
      </c>
      <c r="G567">
        <v>165940</v>
      </c>
      <c r="H567">
        <v>344.49899291992188</v>
      </c>
      <c r="I567">
        <v>0.43869501352310181</v>
      </c>
      <c r="M567" s="7">
        <v>1101810</v>
      </c>
      <c r="N567">
        <f t="shared" si="8"/>
        <v>0.41258001327514648</v>
      </c>
    </row>
    <row r="568" spans="1:14" x14ac:dyDescent="0.2">
      <c r="A568">
        <v>1905</v>
      </c>
      <c r="B568">
        <v>592</v>
      </c>
      <c r="C568">
        <v>593</v>
      </c>
      <c r="D568" t="s">
        <v>590</v>
      </c>
      <c r="E568">
        <v>0</v>
      </c>
      <c r="F568" t="s">
        <v>1274</v>
      </c>
      <c r="G568">
        <v>165940</v>
      </c>
      <c r="H568">
        <v>120.31900024414063</v>
      </c>
      <c r="I568">
        <v>0.52695202827453613</v>
      </c>
      <c r="M568" s="7">
        <v>1101820</v>
      </c>
      <c r="N568">
        <f t="shared" si="8"/>
        <v>0.47192201018333435</v>
      </c>
    </row>
    <row r="569" spans="1:14" x14ac:dyDescent="0.2">
      <c r="A569">
        <v>1906</v>
      </c>
      <c r="B569">
        <v>593</v>
      </c>
      <c r="C569">
        <v>594</v>
      </c>
      <c r="D569" t="s">
        <v>591</v>
      </c>
      <c r="E569">
        <v>0</v>
      </c>
      <c r="F569" t="s">
        <v>1274</v>
      </c>
      <c r="G569">
        <v>165940</v>
      </c>
      <c r="H569">
        <v>878.38397216796875</v>
      </c>
      <c r="I569">
        <v>0.29948100447654724</v>
      </c>
      <c r="M569" s="7">
        <v>1101830</v>
      </c>
      <c r="N569">
        <f t="shared" si="8"/>
        <v>0.4729749858379364</v>
      </c>
    </row>
    <row r="570" spans="1:14" x14ac:dyDescent="0.2">
      <c r="A570">
        <v>1907</v>
      </c>
      <c r="B570">
        <v>594</v>
      </c>
      <c r="C570">
        <v>595</v>
      </c>
      <c r="D570" t="s">
        <v>592</v>
      </c>
      <c r="E570">
        <v>0</v>
      </c>
      <c r="F570" t="s">
        <v>1274</v>
      </c>
      <c r="G570">
        <v>165940</v>
      </c>
      <c r="H570">
        <v>217.71600341796875</v>
      </c>
      <c r="I570">
        <v>0.12759999930858612</v>
      </c>
      <c r="M570" s="7">
        <v>1101840</v>
      </c>
      <c r="N570">
        <f t="shared" si="8"/>
        <v>0.27113199234008789</v>
      </c>
    </row>
    <row r="571" spans="1:14" x14ac:dyDescent="0.2">
      <c r="A571">
        <v>1908</v>
      </c>
      <c r="B571">
        <v>595</v>
      </c>
      <c r="C571">
        <v>596</v>
      </c>
      <c r="D571" t="s">
        <v>593</v>
      </c>
      <c r="E571">
        <v>0</v>
      </c>
      <c r="F571" t="s">
        <v>1274</v>
      </c>
      <c r="G571">
        <v>165940</v>
      </c>
      <c r="H571">
        <v>105.94000244140625</v>
      </c>
      <c r="I571">
        <v>7.9877898097038269E-2</v>
      </c>
      <c r="M571" s="7">
        <v>1101850</v>
      </c>
      <c r="N571">
        <f t="shared" si="8"/>
        <v>0.3170979917049408</v>
      </c>
    </row>
    <row r="572" spans="1:14" x14ac:dyDescent="0.2">
      <c r="A572">
        <v>1909</v>
      </c>
      <c r="B572">
        <v>596</v>
      </c>
      <c r="C572">
        <v>597</v>
      </c>
      <c r="D572" t="s">
        <v>594</v>
      </c>
      <c r="E572">
        <v>0</v>
      </c>
      <c r="F572" t="s">
        <v>1274</v>
      </c>
      <c r="G572">
        <v>165940</v>
      </c>
      <c r="H572">
        <v>18.34480094909668</v>
      </c>
      <c r="I572">
        <v>5.3334299474954605E-2</v>
      </c>
      <c r="M572" s="7">
        <v>1101860</v>
      </c>
      <c r="N572">
        <f t="shared" si="8"/>
        <v>0.31793799996376038</v>
      </c>
    </row>
    <row r="573" spans="1:14" x14ac:dyDescent="0.2">
      <c r="A573">
        <v>1910</v>
      </c>
      <c r="B573">
        <v>597</v>
      </c>
      <c r="C573">
        <v>598</v>
      </c>
      <c r="D573" t="s">
        <v>595</v>
      </c>
      <c r="E573">
        <v>0</v>
      </c>
      <c r="F573" t="s">
        <v>1274</v>
      </c>
      <c r="G573">
        <v>165940</v>
      </c>
      <c r="H573">
        <v>99.365898132324219</v>
      </c>
      <c r="I573">
        <v>0.17005899548530579</v>
      </c>
      <c r="M573" s="7">
        <v>1101870</v>
      </c>
      <c r="N573">
        <f t="shared" si="8"/>
        <v>0.64066499471664429</v>
      </c>
    </row>
    <row r="574" spans="1:14" x14ac:dyDescent="0.2">
      <c r="A574">
        <v>1911</v>
      </c>
      <c r="B574">
        <v>598</v>
      </c>
      <c r="C574">
        <v>599</v>
      </c>
      <c r="D574" t="s">
        <v>596</v>
      </c>
      <c r="E574">
        <v>0</v>
      </c>
      <c r="F574" t="s">
        <v>1274</v>
      </c>
      <c r="G574">
        <v>165940</v>
      </c>
      <c r="H574">
        <v>10.388500213623047</v>
      </c>
      <c r="I574">
        <v>1.7540900036692619E-2</v>
      </c>
      <c r="M574" s="7">
        <v>1101880</v>
      </c>
      <c r="N574">
        <f t="shared" si="8"/>
        <v>0.49068900942802429</v>
      </c>
    </row>
    <row r="575" spans="1:14" x14ac:dyDescent="0.2">
      <c r="A575">
        <v>1912</v>
      </c>
      <c r="B575">
        <v>599</v>
      </c>
      <c r="C575">
        <v>600</v>
      </c>
      <c r="D575" t="s">
        <v>597</v>
      </c>
      <c r="E575">
        <v>0</v>
      </c>
      <c r="F575" t="s">
        <v>1274</v>
      </c>
      <c r="G575">
        <v>165940</v>
      </c>
      <c r="H575">
        <v>143.14100646972656</v>
      </c>
      <c r="I575">
        <v>0.1095770001411438</v>
      </c>
      <c r="M575" s="7">
        <v>1101890</v>
      </c>
      <c r="N575">
        <f t="shared" si="8"/>
        <v>0.23111799359321594</v>
      </c>
    </row>
    <row r="576" spans="1:14" x14ac:dyDescent="0.2">
      <c r="A576">
        <v>1913</v>
      </c>
      <c r="B576">
        <v>600</v>
      </c>
      <c r="C576">
        <v>601</v>
      </c>
      <c r="D576" t="s">
        <v>598</v>
      </c>
      <c r="E576">
        <v>0</v>
      </c>
      <c r="F576" t="s">
        <v>1274</v>
      </c>
      <c r="G576">
        <v>165940</v>
      </c>
      <c r="H576">
        <v>3.2488300800323486</v>
      </c>
      <c r="I576">
        <v>1.4344500377774239E-2</v>
      </c>
      <c r="M576" s="7">
        <v>1101900</v>
      </c>
      <c r="N576">
        <f t="shared" si="8"/>
        <v>0.48149201273918152</v>
      </c>
    </row>
    <row r="577" spans="1:14" x14ac:dyDescent="0.2">
      <c r="A577">
        <v>1914</v>
      </c>
      <c r="B577">
        <v>601</v>
      </c>
      <c r="C577">
        <v>602</v>
      </c>
      <c r="D577" t="s">
        <v>599</v>
      </c>
      <c r="E577">
        <v>0</v>
      </c>
      <c r="F577" t="s">
        <v>1274</v>
      </c>
      <c r="G577">
        <v>165940</v>
      </c>
      <c r="H577">
        <v>33.945400238037109</v>
      </c>
      <c r="I577">
        <v>3.3588599413633347E-2</v>
      </c>
      <c r="M577" s="7">
        <v>1101910</v>
      </c>
      <c r="N577">
        <f t="shared" si="8"/>
        <v>0.19124500453472137</v>
      </c>
    </row>
    <row r="578" spans="1:14" x14ac:dyDescent="0.2">
      <c r="A578">
        <v>1915</v>
      </c>
      <c r="B578">
        <v>602</v>
      </c>
      <c r="C578">
        <v>603</v>
      </c>
      <c r="D578" t="s">
        <v>600</v>
      </c>
      <c r="E578">
        <v>0</v>
      </c>
      <c r="F578" t="s">
        <v>1274</v>
      </c>
      <c r="G578">
        <v>165940</v>
      </c>
      <c r="H578">
        <v>14.788299560546875</v>
      </c>
      <c r="I578">
        <v>1.6139499843120575E-2</v>
      </c>
      <c r="M578" s="7">
        <v>1101920</v>
      </c>
      <c r="N578">
        <f t="shared" si="8"/>
        <v>0.32983601093292236</v>
      </c>
    </row>
    <row r="579" spans="1:14" x14ac:dyDescent="0.2">
      <c r="A579">
        <v>1916</v>
      </c>
      <c r="B579">
        <v>603</v>
      </c>
      <c r="C579">
        <v>604</v>
      </c>
      <c r="D579" t="s">
        <v>601</v>
      </c>
      <c r="E579">
        <v>0</v>
      </c>
      <c r="F579" t="s">
        <v>1274</v>
      </c>
      <c r="G579">
        <v>165940</v>
      </c>
      <c r="H579">
        <v>33.423900604248047</v>
      </c>
      <c r="I579">
        <v>0.60335201025009155</v>
      </c>
      <c r="M579" s="7">
        <v>1101930</v>
      </c>
      <c r="N579">
        <f t="shared" si="8"/>
        <v>0.23269699513912201</v>
      </c>
    </row>
    <row r="580" spans="1:14" x14ac:dyDescent="0.2">
      <c r="A580">
        <v>1917</v>
      </c>
      <c r="B580">
        <v>604</v>
      </c>
      <c r="C580">
        <v>605</v>
      </c>
      <c r="D580" t="s">
        <v>602</v>
      </c>
      <c r="E580">
        <v>0</v>
      </c>
      <c r="F580" t="s">
        <v>1274</v>
      </c>
      <c r="G580">
        <v>165940</v>
      </c>
      <c r="H580">
        <v>581.41998291015625</v>
      </c>
      <c r="I580">
        <v>0.5544160008430481</v>
      </c>
      <c r="M580" s="7">
        <v>1101940</v>
      </c>
      <c r="N580">
        <f t="shared" ref="N580:N643" si="9">SUMIF($D$2:$D$1229,M580,$I$2:$I$1229)</f>
        <v>0.24993500113487244</v>
      </c>
    </row>
    <row r="581" spans="1:14" x14ac:dyDescent="0.2">
      <c r="A581">
        <v>1918</v>
      </c>
      <c r="B581">
        <v>605</v>
      </c>
      <c r="C581">
        <v>606</v>
      </c>
      <c r="D581" t="s">
        <v>603</v>
      </c>
      <c r="E581">
        <v>0</v>
      </c>
      <c r="F581" t="s">
        <v>1274</v>
      </c>
      <c r="G581">
        <v>165940</v>
      </c>
      <c r="H581">
        <v>364.86599731445313</v>
      </c>
      <c r="I581">
        <v>0.49724799394607544</v>
      </c>
      <c r="M581" s="7">
        <v>1101950</v>
      </c>
      <c r="N581">
        <f t="shared" si="9"/>
        <v>0.63342398405075073</v>
      </c>
    </row>
    <row r="582" spans="1:14" x14ac:dyDescent="0.2">
      <c r="A582">
        <v>1919</v>
      </c>
      <c r="B582">
        <v>606</v>
      </c>
      <c r="C582">
        <v>607</v>
      </c>
      <c r="D582" t="s">
        <v>604</v>
      </c>
      <c r="E582">
        <v>0</v>
      </c>
      <c r="F582" t="s">
        <v>1274</v>
      </c>
      <c r="G582">
        <v>165940</v>
      </c>
      <c r="H582">
        <v>102.09799957275391</v>
      </c>
      <c r="I582">
        <v>0.42424499988555908</v>
      </c>
      <c r="M582" s="7">
        <v>1101960</v>
      </c>
      <c r="N582">
        <f t="shared" si="9"/>
        <v>3.1671700071456144E-6</v>
      </c>
    </row>
    <row r="583" spans="1:14" x14ac:dyDescent="0.2">
      <c r="A583">
        <v>1920</v>
      </c>
      <c r="B583">
        <v>607</v>
      </c>
      <c r="C583">
        <v>608</v>
      </c>
      <c r="D583" t="s">
        <v>605</v>
      </c>
      <c r="E583">
        <v>0</v>
      </c>
      <c r="F583" t="s">
        <v>1274</v>
      </c>
      <c r="G583">
        <v>165940</v>
      </c>
      <c r="H583">
        <v>111.75599670410156</v>
      </c>
      <c r="I583">
        <v>0.4033769965171814</v>
      </c>
      <c r="M583" s="7">
        <v>1101970</v>
      </c>
      <c r="N583">
        <f t="shared" si="9"/>
        <v>8.4026798605918884E-2</v>
      </c>
    </row>
    <row r="584" spans="1:14" x14ac:dyDescent="0.2">
      <c r="A584">
        <v>1921</v>
      </c>
      <c r="B584">
        <v>608</v>
      </c>
      <c r="C584">
        <v>609</v>
      </c>
      <c r="D584" t="s">
        <v>606</v>
      </c>
      <c r="E584">
        <v>0</v>
      </c>
      <c r="F584" t="s">
        <v>1274</v>
      </c>
      <c r="G584">
        <v>165940</v>
      </c>
      <c r="H584">
        <v>325.41900634765625</v>
      </c>
      <c r="I584">
        <v>0.27110400795936584</v>
      </c>
      <c r="M584" s="7">
        <v>1101980</v>
      </c>
      <c r="N584">
        <f t="shared" si="9"/>
        <v>0.21692100167274475</v>
      </c>
    </row>
    <row r="585" spans="1:14" x14ac:dyDescent="0.2">
      <c r="A585">
        <v>1922</v>
      </c>
      <c r="B585">
        <v>609</v>
      </c>
      <c r="C585">
        <v>610</v>
      </c>
      <c r="D585" t="s">
        <v>607</v>
      </c>
      <c r="E585">
        <v>0</v>
      </c>
      <c r="F585" t="s">
        <v>1274</v>
      </c>
      <c r="G585">
        <v>165940</v>
      </c>
      <c r="H585">
        <v>295.52499389648438</v>
      </c>
      <c r="I585">
        <v>0.40109500288963318</v>
      </c>
      <c r="M585" s="7">
        <v>1101990</v>
      </c>
      <c r="N585">
        <f t="shared" si="9"/>
        <v>0.15662899613380432</v>
      </c>
    </row>
    <row r="586" spans="1:14" x14ac:dyDescent="0.2">
      <c r="A586">
        <v>1923</v>
      </c>
      <c r="B586">
        <v>610</v>
      </c>
      <c r="C586">
        <v>611</v>
      </c>
      <c r="D586" t="s">
        <v>608</v>
      </c>
      <c r="E586">
        <v>0</v>
      </c>
      <c r="F586" t="s">
        <v>1274</v>
      </c>
      <c r="G586">
        <v>165940</v>
      </c>
      <c r="H586">
        <v>221.66000366210938</v>
      </c>
      <c r="I586">
        <v>0.41258001327514648</v>
      </c>
      <c r="M586" s="7">
        <v>1102000</v>
      </c>
      <c r="N586">
        <f t="shared" si="9"/>
        <v>0.20463000237941742</v>
      </c>
    </row>
    <row r="587" spans="1:14" x14ac:dyDescent="0.2">
      <c r="A587">
        <v>1924</v>
      </c>
      <c r="B587">
        <v>611</v>
      </c>
      <c r="C587">
        <v>612</v>
      </c>
      <c r="D587" t="s">
        <v>609</v>
      </c>
      <c r="E587">
        <v>0</v>
      </c>
      <c r="F587" t="s">
        <v>1274</v>
      </c>
      <c r="G587">
        <v>165940</v>
      </c>
      <c r="H587">
        <v>230.03599548339844</v>
      </c>
      <c r="I587">
        <v>0.47192201018333435</v>
      </c>
      <c r="M587" s="7">
        <v>1102010</v>
      </c>
      <c r="N587">
        <f t="shared" si="9"/>
        <v>0.17046399414539337</v>
      </c>
    </row>
    <row r="588" spans="1:14" x14ac:dyDescent="0.2">
      <c r="A588">
        <v>1925</v>
      </c>
      <c r="B588">
        <v>612</v>
      </c>
      <c r="C588">
        <v>613</v>
      </c>
      <c r="D588" t="s">
        <v>610</v>
      </c>
      <c r="E588">
        <v>0</v>
      </c>
      <c r="F588" t="s">
        <v>1274</v>
      </c>
      <c r="G588">
        <v>165940</v>
      </c>
      <c r="H588">
        <v>272.95700073242188</v>
      </c>
      <c r="I588">
        <v>0.4729749858379364</v>
      </c>
      <c r="M588" s="7">
        <v>1102020</v>
      </c>
      <c r="N588">
        <f t="shared" si="9"/>
        <v>0.20599700510501862</v>
      </c>
    </row>
    <row r="589" spans="1:14" x14ac:dyDescent="0.2">
      <c r="A589">
        <v>1926</v>
      </c>
      <c r="B589">
        <v>613</v>
      </c>
      <c r="C589">
        <v>614</v>
      </c>
      <c r="D589" t="s">
        <v>611</v>
      </c>
      <c r="E589">
        <v>0</v>
      </c>
      <c r="F589" t="s">
        <v>1274</v>
      </c>
      <c r="G589">
        <v>165940</v>
      </c>
      <c r="H589">
        <v>126.56500244140625</v>
      </c>
      <c r="I589">
        <v>0.27113199234008789</v>
      </c>
      <c r="M589" s="7">
        <v>1102030</v>
      </c>
      <c r="N589">
        <f t="shared" si="9"/>
        <v>0.43581900000572205</v>
      </c>
    </row>
    <row r="590" spans="1:14" x14ac:dyDescent="0.2">
      <c r="A590">
        <v>1927</v>
      </c>
      <c r="B590">
        <v>614</v>
      </c>
      <c r="C590">
        <v>615</v>
      </c>
      <c r="D590" t="s">
        <v>612</v>
      </c>
      <c r="E590">
        <v>0</v>
      </c>
      <c r="F590" t="s">
        <v>1274</v>
      </c>
      <c r="G590">
        <v>165940</v>
      </c>
      <c r="H590">
        <v>65.987503051757813</v>
      </c>
      <c r="I590">
        <v>0.3170979917049408</v>
      </c>
      <c r="M590" s="7">
        <v>1102040</v>
      </c>
      <c r="N590">
        <f t="shared" si="9"/>
        <v>0.25597900152206421</v>
      </c>
    </row>
    <row r="591" spans="1:14" x14ac:dyDescent="0.2">
      <c r="A591">
        <v>1928</v>
      </c>
      <c r="B591">
        <v>615</v>
      </c>
      <c r="C591">
        <v>616</v>
      </c>
      <c r="D591" t="s">
        <v>613</v>
      </c>
      <c r="E591">
        <v>0</v>
      </c>
      <c r="F591" t="s">
        <v>1274</v>
      </c>
      <c r="G591">
        <v>165940</v>
      </c>
      <c r="H591">
        <v>115.41000366210938</v>
      </c>
      <c r="I591">
        <v>0.31793799996376038</v>
      </c>
      <c r="M591" s="7">
        <v>1102050</v>
      </c>
      <c r="N591">
        <f t="shared" si="9"/>
        <v>0.17530800402164459</v>
      </c>
    </row>
    <row r="592" spans="1:14" x14ac:dyDescent="0.2">
      <c r="A592">
        <v>1929</v>
      </c>
      <c r="B592">
        <v>616</v>
      </c>
      <c r="C592">
        <v>617</v>
      </c>
      <c r="D592" t="s">
        <v>614</v>
      </c>
      <c r="E592">
        <v>0</v>
      </c>
      <c r="F592" t="s">
        <v>1274</v>
      </c>
      <c r="G592">
        <v>165940</v>
      </c>
      <c r="H592">
        <v>157.47799682617188</v>
      </c>
      <c r="I592">
        <v>0.64066499471664429</v>
      </c>
      <c r="M592" s="7">
        <v>1102060</v>
      </c>
      <c r="N592">
        <f t="shared" si="9"/>
        <v>0.33675500750541687</v>
      </c>
    </row>
    <row r="593" spans="1:14" x14ac:dyDescent="0.2">
      <c r="A593">
        <v>1930</v>
      </c>
      <c r="B593">
        <v>617</v>
      </c>
      <c r="C593">
        <v>618</v>
      </c>
      <c r="D593" t="s">
        <v>615</v>
      </c>
      <c r="E593">
        <v>0</v>
      </c>
      <c r="F593" t="s">
        <v>1274</v>
      </c>
      <c r="G593">
        <v>165940</v>
      </c>
      <c r="H593">
        <v>119.70999908447266</v>
      </c>
      <c r="I593">
        <v>0.49068900942802429</v>
      </c>
      <c r="M593" s="7">
        <v>1102070</v>
      </c>
      <c r="N593">
        <f t="shared" si="9"/>
        <v>0.410614013671875</v>
      </c>
    </row>
    <row r="594" spans="1:14" x14ac:dyDescent="0.2">
      <c r="A594">
        <v>1931</v>
      </c>
      <c r="B594">
        <v>618</v>
      </c>
      <c r="C594">
        <v>619</v>
      </c>
      <c r="D594" t="s">
        <v>616</v>
      </c>
      <c r="E594">
        <v>0</v>
      </c>
      <c r="F594" t="s">
        <v>1274</v>
      </c>
      <c r="G594">
        <v>165940</v>
      </c>
      <c r="H594">
        <v>100.59500122070313</v>
      </c>
      <c r="I594">
        <v>0.23111799359321594</v>
      </c>
      <c r="M594" s="7">
        <v>1102080</v>
      </c>
      <c r="N594">
        <f t="shared" si="9"/>
        <v>0.39028999209403992</v>
      </c>
    </row>
    <row r="595" spans="1:14" x14ac:dyDescent="0.2">
      <c r="A595">
        <v>1932</v>
      </c>
      <c r="B595">
        <v>619</v>
      </c>
      <c r="C595">
        <v>620</v>
      </c>
      <c r="D595" t="s">
        <v>617</v>
      </c>
      <c r="E595">
        <v>0</v>
      </c>
      <c r="F595" t="s">
        <v>1274</v>
      </c>
      <c r="G595">
        <v>165940</v>
      </c>
      <c r="H595">
        <v>108.26200103759766</v>
      </c>
      <c r="I595">
        <v>0.48149201273918152</v>
      </c>
      <c r="M595" s="7">
        <v>1102090</v>
      </c>
      <c r="N595">
        <f t="shared" si="9"/>
        <v>0.75730901956558228</v>
      </c>
    </row>
    <row r="596" spans="1:14" x14ac:dyDescent="0.2">
      <c r="A596">
        <v>1933</v>
      </c>
      <c r="B596">
        <v>620</v>
      </c>
      <c r="C596">
        <v>621</v>
      </c>
      <c r="D596" t="s">
        <v>618</v>
      </c>
      <c r="E596">
        <v>0</v>
      </c>
      <c r="F596" t="s">
        <v>1274</v>
      </c>
      <c r="G596">
        <v>165940</v>
      </c>
      <c r="H596">
        <v>82.563003540039063</v>
      </c>
      <c r="I596">
        <v>0.19124500453472137</v>
      </c>
      <c r="M596" s="7">
        <v>1102110</v>
      </c>
      <c r="N596">
        <f t="shared" si="9"/>
        <v>0.14094500243663788</v>
      </c>
    </row>
    <row r="597" spans="1:14" x14ac:dyDescent="0.2">
      <c r="A597">
        <v>1934</v>
      </c>
      <c r="B597">
        <v>621</v>
      </c>
      <c r="C597">
        <v>622</v>
      </c>
      <c r="D597" t="s">
        <v>619</v>
      </c>
      <c r="E597">
        <v>0</v>
      </c>
      <c r="F597" t="s">
        <v>1274</v>
      </c>
      <c r="G597">
        <v>165940</v>
      </c>
      <c r="H597">
        <v>122.58899688720703</v>
      </c>
      <c r="I597">
        <v>0.32983601093292236</v>
      </c>
      <c r="M597" s="7">
        <v>1102120</v>
      </c>
      <c r="N597">
        <f t="shared" si="9"/>
        <v>0.20640900731086731</v>
      </c>
    </row>
    <row r="598" spans="1:14" x14ac:dyDescent="0.2">
      <c r="A598">
        <v>1935</v>
      </c>
      <c r="B598">
        <v>622</v>
      </c>
      <c r="C598">
        <v>623</v>
      </c>
      <c r="D598" t="s">
        <v>620</v>
      </c>
      <c r="E598">
        <v>0</v>
      </c>
      <c r="F598" t="s">
        <v>1274</v>
      </c>
      <c r="G598">
        <v>165940</v>
      </c>
      <c r="H598">
        <v>63.472698211669922</v>
      </c>
      <c r="I598">
        <v>0.23269699513912201</v>
      </c>
      <c r="M598" s="7">
        <v>1102130</v>
      </c>
      <c r="N598">
        <f t="shared" si="9"/>
        <v>0.30498000979423523</v>
      </c>
    </row>
    <row r="599" spans="1:14" x14ac:dyDescent="0.2">
      <c r="A599">
        <v>1936</v>
      </c>
      <c r="B599">
        <v>623</v>
      </c>
      <c r="C599">
        <v>624</v>
      </c>
      <c r="D599" t="s">
        <v>621</v>
      </c>
      <c r="E599">
        <v>0</v>
      </c>
      <c r="F599" t="s">
        <v>1274</v>
      </c>
      <c r="G599">
        <v>165940</v>
      </c>
      <c r="H599">
        <v>88.907302856445313</v>
      </c>
      <c r="I599">
        <v>0.24993500113487244</v>
      </c>
      <c r="M599" s="7">
        <v>1102140</v>
      </c>
      <c r="N599">
        <f t="shared" si="9"/>
        <v>0.34741500020027161</v>
      </c>
    </row>
    <row r="600" spans="1:14" x14ac:dyDescent="0.2">
      <c r="A600">
        <v>1937</v>
      </c>
      <c r="B600">
        <v>624</v>
      </c>
      <c r="C600">
        <v>625</v>
      </c>
      <c r="D600" t="s">
        <v>622</v>
      </c>
      <c r="E600">
        <v>0</v>
      </c>
      <c r="F600" t="s">
        <v>1274</v>
      </c>
      <c r="G600">
        <v>165940</v>
      </c>
      <c r="H600">
        <v>55.810398101806641</v>
      </c>
      <c r="I600">
        <v>0.63342398405075073</v>
      </c>
      <c r="M600" s="7">
        <v>1102150</v>
      </c>
      <c r="N600">
        <f t="shared" si="9"/>
        <v>0.40261301398277283</v>
      </c>
    </row>
    <row r="601" spans="1:14" x14ac:dyDescent="0.2">
      <c r="A601">
        <v>1938</v>
      </c>
      <c r="B601">
        <v>625</v>
      </c>
      <c r="C601">
        <v>626</v>
      </c>
      <c r="D601" t="s">
        <v>623</v>
      </c>
      <c r="E601">
        <v>0</v>
      </c>
      <c r="F601" t="s">
        <v>1274</v>
      </c>
      <c r="G601">
        <v>165940</v>
      </c>
      <c r="H601">
        <v>4.7120900126174092E-4</v>
      </c>
      <c r="I601">
        <v>3.1671700071456144E-6</v>
      </c>
      <c r="M601" s="7">
        <v>1102160</v>
      </c>
      <c r="N601">
        <f t="shared" si="9"/>
        <v>0.24322299659252167</v>
      </c>
    </row>
    <row r="602" spans="1:14" x14ac:dyDescent="0.2">
      <c r="A602">
        <v>1939</v>
      </c>
      <c r="B602">
        <v>626</v>
      </c>
      <c r="C602">
        <v>627</v>
      </c>
      <c r="D602" t="s">
        <v>624</v>
      </c>
      <c r="E602">
        <v>0</v>
      </c>
      <c r="F602" t="s">
        <v>1274</v>
      </c>
      <c r="G602">
        <v>165940</v>
      </c>
      <c r="H602">
        <v>14.516300201416016</v>
      </c>
      <c r="I602">
        <v>8.4026798605918884E-2</v>
      </c>
      <c r="M602" s="7">
        <v>1102170</v>
      </c>
      <c r="N602">
        <f t="shared" si="9"/>
        <v>0.40054500102996826</v>
      </c>
    </row>
    <row r="603" spans="1:14" x14ac:dyDescent="0.2">
      <c r="A603">
        <v>1940</v>
      </c>
      <c r="B603">
        <v>627</v>
      </c>
      <c r="C603">
        <v>628</v>
      </c>
      <c r="D603" t="s">
        <v>625</v>
      </c>
      <c r="E603">
        <v>0</v>
      </c>
      <c r="F603" t="s">
        <v>1274</v>
      </c>
      <c r="G603">
        <v>165940</v>
      </c>
      <c r="H603">
        <v>20.823799133300781</v>
      </c>
      <c r="I603">
        <v>0.21692100167274475</v>
      </c>
      <c r="M603" s="7">
        <v>1102180</v>
      </c>
      <c r="N603">
        <f t="shared" si="9"/>
        <v>0.40183201432228088</v>
      </c>
    </row>
    <row r="604" spans="1:14" x14ac:dyDescent="0.2">
      <c r="A604">
        <v>1941</v>
      </c>
      <c r="B604">
        <v>628</v>
      </c>
      <c r="C604">
        <v>629</v>
      </c>
      <c r="D604" t="s">
        <v>626</v>
      </c>
      <c r="E604">
        <v>0</v>
      </c>
      <c r="F604" t="s">
        <v>1274</v>
      </c>
      <c r="G604">
        <v>165940</v>
      </c>
      <c r="H604">
        <v>30.4197998046875</v>
      </c>
      <c r="I604">
        <v>0.15662899613380432</v>
      </c>
      <c r="M604" s="7">
        <v>1102190</v>
      </c>
      <c r="N604">
        <f t="shared" si="9"/>
        <v>0.57676702737808228</v>
      </c>
    </row>
    <row r="605" spans="1:14" x14ac:dyDescent="0.2">
      <c r="A605">
        <v>1942</v>
      </c>
      <c r="B605">
        <v>629</v>
      </c>
      <c r="C605">
        <v>630</v>
      </c>
      <c r="D605" t="s">
        <v>627</v>
      </c>
      <c r="E605">
        <v>0</v>
      </c>
      <c r="F605" t="s">
        <v>1274</v>
      </c>
      <c r="G605">
        <v>165940</v>
      </c>
      <c r="H605">
        <v>12.167499542236328</v>
      </c>
      <c r="I605">
        <v>0.20463000237941742</v>
      </c>
      <c r="M605" s="7">
        <v>1102200</v>
      </c>
      <c r="N605">
        <f t="shared" si="9"/>
        <v>0.32579201459884644</v>
      </c>
    </row>
    <row r="606" spans="1:14" x14ac:dyDescent="0.2">
      <c r="A606">
        <v>1943</v>
      </c>
      <c r="B606">
        <v>630</v>
      </c>
      <c r="C606">
        <v>631</v>
      </c>
      <c r="D606" t="s">
        <v>628</v>
      </c>
      <c r="E606">
        <v>0</v>
      </c>
      <c r="F606" t="s">
        <v>1274</v>
      </c>
      <c r="G606">
        <v>165940</v>
      </c>
      <c r="H606">
        <v>26.547700881958008</v>
      </c>
      <c r="I606">
        <v>0.17046399414539337</v>
      </c>
      <c r="M606" s="7">
        <v>1102210</v>
      </c>
      <c r="N606">
        <f t="shared" si="9"/>
        <v>0.60420697927474976</v>
      </c>
    </row>
    <row r="607" spans="1:14" x14ac:dyDescent="0.2">
      <c r="A607">
        <v>1944</v>
      </c>
      <c r="B607">
        <v>631</v>
      </c>
      <c r="C607">
        <v>632</v>
      </c>
      <c r="D607" t="s">
        <v>629</v>
      </c>
      <c r="E607">
        <v>0</v>
      </c>
      <c r="F607" t="s">
        <v>1274</v>
      </c>
      <c r="G607">
        <v>165940</v>
      </c>
      <c r="H607">
        <v>93.563400268554688</v>
      </c>
      <c r="I607">
        <v>0.20599700510501862</v>
      </c>
      <c r="M607" s="7">
        <v>1102220</v>
      </c>
      <c r="N607">
        <f t="shared" si="9"/>
        <v>0.50169897079467773</v>
      </c>
    </row>
    <row r="608" spans="1:14" x14ac:dyDescent="0.2">
      <c r="A608">
        <v>1945</v>
      </c>
      <c r="B608">
        <v>632</v>
      </c>
      <c r="C608">
        <v>633</v>
      </c>
      <c r="D608" t="s">
        <v>630</v>
      </c>
      <c r="E608">
        <v>0</v>
      </c>
      <c r="F608" t="s">
        <v>1274</v>
      </c>
      <c r="G608">
        <v>165940</v>
      </c>
      <c r="H608">
        <v>1139.949951171875</v>
      </c>
      <c r="I608">
        <v>0.43581900000572205</v>
      </c>
      <c r="M608" s="7">
        <v>1102230</v>
      </c>
      <c r="N608">
        <f t="shared" si="9"/>
        <v>0.52229601144790649</v>
      </c>
    </row>
    <row r="609" spans="1:14" x14ac:dyDescent="0.2">
      <c r="A609">
        <v>1946</v>
      </c>
      <c r="B609">
        <v>633</v>
      </c>
      <c r="C609">
        <v>634</v>
      </c>
      <c r="D609" t="s">
        <v>631</v>
      </c>
      <c r="E609">
        <v>0</v>
      </c>
      <c r="F609" t="s">
        <v>1274</v>
      </c>
      <c r="G609">
        <v>165940</v>
      </c>
      <c r="H609">
        <v>246.74600219726563</v>
      </c>
      <c r="I609">
        <v>0.25597900152206421</v>
      </c>
      <c r="M609" s="7">
        <v>1102240</v>
      </c>
      <c r="N609">
        <f t="shared" si="9"/>
        <v>0.35118100047111511</v>
      </c>
    </row>
    <row r="610" spans="1:14" x14ac:dyDescent="0.2">
      <c r="A610">
        <v>1947</v>
      </c>
      <c r="B610">
        <v>634</v>
      </c>
      <c r="C610">
        <v>635</v>
      </c>
      <c r="D610" t="s">
        <v>632</v>
      </c>
      <c r="E610">
        <v>0</v>
      </c>
      <c r="F610" t="s">
        <v>1274</v>
      </c>
      <c r="G610">
        <v>165940</v>
      </c>
      <c r="H610">
        <v>42.6614990234375</v>
      </c>
      <c r="I610">
        <v>0.17530800402164459</v>
      </c>
      <c r="M610" s="7">
        <v>1102250</v>
      </c>
      <c r="N610">
        <f t="shared" si="9"/>
        <v>0.51020199060440063</v>
      </c>
    </row>
    <row r="611" spans="1:14" x14ac:dyDescent="0.2">
      <c r="A611">
        <v>1948</v>
      </c>
      <c r="B611">
        <v>635</v>
      </c>
      <c r="C611">
        <v>636</v>
      </c>
      <c r="D611" t="s">
        <v>633</v>
      </c>
      <c r="E611">
        <v>0</v>
      </c>
      <c r="F611" t="s">
        <v>1274</v>
      </c>
      <c r="G611">
        <v>165940</v>
      </c>
      <c r="H611">
        <v>29.600799560546875</v>
      </c>
      <c r="I611">
        <v>0.33675500750541687</v>
      </c>
      <c r="M611" s="7">
        <v>1102260</v>
      </c>
      <c r="N611">
        <f t="shared" si="9"/>
        <v>0.24946700036525726</v>
      </c>
    </row>
    <row r="612" spans="1:14" x14ac:dyDescent="0.2">
      <c r="A612">
        <v>1949</v>
      </c>
      <c r="B612">
        <v>636</v>
      </c>
      <c r="C612">
        <v>637</v>
      </c>
      <c r="D612" t="s">
        <v>634</v>
      </c>
      <c r="E612">
        <v>0</v>
      </c>
      <c r="F612" t="s">
        <v>1274</v>
      </c>
      <c r="G612">
        <v>165940</v>
      </c>
      <c r="H612">
        <v>206.19700622558594</v>
      </c>
      <c r="I612">
        <v>0.410614013671875</v>
      </c>
      <c r="M612" s="7">
        <v>1102270</v>
      </c>
      <c r="N612">
        <f t="shared" si="9"/>
        <v>0.25743401050567627</v>
      </c>
    </row>
    <row r="613" spans="1:14" x14ac:dyDescent="0.2">
      <c r="A613">
        <v>1950</v>
      </c>
      <c r="B613">
        <v>637</v>
      </c>
      <c r="C613">
        <v>638</v>
      </c>
      <c r="D613" t="s">
        <v>635</v>
      </c>
      <c r="E613">
        <v>0</v>
      </c>
      <c r="F613" t="s">
        <v>1274</v>
      </c>
      <c r="G613">
        <v>165940</v>
      </c>
      <c r="H613">
        <v>202.31100463867188</v>
      </c>
      <c r="I613">
        <v>0.39028999209403992</v>
      </c>
      <c r="M613" s="7">
        <v>1102280</v>
      </c>
      <c r="N613">
        <f t="shared" si="9"/>
        <v>0.53394001722335815</v>
      </c>
    </row>
    <row r="614" spans="1:14" x14ac:dyDescent="0.2">
      <c r="A614">
        <v>1951</v>
      </c>
      <c r="B614">
        <v>638</v>
      </c>
      <c r="C614">
        <v>639</v>
      </c>
      <c r="D614" t="s">
        <v>636</v>
      </c>
      <c r="E614">
        <v>0</v>
      </c>
      <c r="F614" t="s">
        <v>1274</v>
      </c>
      <c r="G614">
        <v>165940</v>
      </c>
      <c r="H614">
        <v>102.49800109863281</v>
      </c>
      <c r="I614">
        <v>0.75730901956558228</v>
      </c>
      <c r="M614" s="7">
        <v>1102290</v>
      </c>
      <c r="N614">
        <f t="shared" si="9"/>
        <v>0.24321700632572174</v>
      </c>
    </row>
    <row r="615" spans="1:14" x14ac:dyDescent="0.2">
      <c r="A615">
        <v>1952</v>
      </c>
      <c r="B615">
        <v>640</v>
      </c>
      <c r="C615">
        <v>641</v>
      </c>
      <c r="D615" t="s">
        <v>637</v>
      </c>
      <c r="E615">
        <v>0</v>
      </c>
      <c r="F615" t="s">
        <v>1274</v>
      </c>
      <c r="G615">
        <v>165940</v>
      </c>
      <c r="H615">
        <v>16.441699981689453</v>
      </c>
      <c r="I615">
        <v>0.14094500243663788</v>
      </c>
      <c r="M615" s="7">
        <v>1102300</v>
      </c>
      <c r="N615">
        <f t="shared" si="9"/>
        <v>0.24011300504207611</v>
      </c>
    </row>
    <row r="616" spans="1:14" x14ac:dyDescent="0.2">
      <c r="A616">
        <v>1953</v>
      </c>
      <c r="B616">
        <v>641</v>
      </c>
      <c r="C616">
        <v>642</v>
      </c>
      <c r="D616" t="s">
        <v>638</v>
      </c>
      <c r="E616">
        <v>0</v>
      </c>
      <c r="F616" t="s">
        <v>1274</v>
      </c>
      <c r="G616">
        <v>165940</v>
      </c>
      <c r="H616">
        <v>77.502197265625</v>
      </c>
      <c r="I616">
        <v>0.20640900731086731</v>
      </c>
      <c r="M616" s="7">
        <v>1102310</v>
      </c>
      <c r="N616">
        <f t="shared" si="9"/>
        <v>0.21983100473880768</v>
      </c>
    </row>
    <row r="617" spans="1:14" x14ac:dyDescent="0.2">
      <c r="A617">
        <v>1954</v>
      </c>
      <c r="B617">
        <v>642</v>
      </c>
      <c r="C617">
        <v>643</v>
      </c>
      <c r="D617" t="s">
        <v>639</v>
      </c>
      <c r="E617">
        <v>0</v>
      </c>
      <c r="F617" t="s">
        <v>1274</v>
      </c>
      <c r="G617">
        <v>165940</v>
      </c>
      <c r="H617">
        <v>37.889499664306641</v>
      </c>
      <c r="I617">
        <v>0.30498000979423523</v>
      </c>
      <c r="M617" s="7">
        <v>1102320</v>
      </c>
      <c r="N617">
        <f t="shared" si="9"/>
        <v>0.26335901021957397</v>
      </c>
    </row>
    <row r="618" spans="1:14" x14ac:dyDescent="0.2">
      <c r="A618">
        <v>1955</v>
      </c>
      <c r="B618">
        <v>643</v>
      </c>
      <c r="C618">
        <v>644</v>
      </c>
      <c r="D618" t="s">
        <v>640</v>
      </c>
      <c r="E618">
        <v>0</v>
      </c>
      <c r="F618" t="s">
        <v>1274</v>
      </c>
      <c r="G618">
        <v>165940</v>
      </c>
      <c r="H618">
        <v>92.522300720214844</v>
      </c>
      <c r="I618">
        <v>0.34741500020027161</v>
      </c>
      <c r="M618" s="7">
        <v>1102340</v>
      </c>
      <c r="N618">
        <f t="shared" si="9"/>
        <v>1.2951900251209736E-2</v>
      </c>
    </row>
    <row r="619" spans="1:14" x14ac:dyDescent="0.2">
      <c r="A619">
        <v>1956</v>
      </c>
      <c r="B619">
        <v>644</v>
      </c>
      <c r="C619">
        <v>645</v>
      </c>
      <c r="D619" t="s">
        <v>641</v>
      </c>
      <c r="E619">
        <v>0</v>
      </c>
      <c r="F619" t="s">
        <v>1274</v>
      </c>
      <c r="G619">
        <v>165940</v>
      </c>
      <c r="H619">
        <v>129.09100341796875</v>
      </c>
      <c r="I619">
        <v>0.40261301398277283</v>
      </c>
      <c r="M619" s="7">
        <v>1102350</v>
      </c>
      <c r="N619">
        <f t="shared" si="9"/>
        <v>0.37078401446342468</v>
      </c>
    </row>
    <row r="620" spans="1:14" x14ac:dyDescent="0.2">
      <c r="A620">
        <v>1957</v>
      </c>
      <c r="B620">
        <v>645</v>
      </c>
      <c r="C620">
        <v>646</v>
      </c>
      <c r="D620" t="s">
        <v>642</v>
      </c>
      <c r="E620">
        <v>0</v>
      </c>
      <c r="F620" t="s">
        <v>1274</v>
      </c>
      <c r="G620">
        <v>165940</v>
      </c>
      <c r="H620">
        <v>37.483600616455078</v>
      </c>
      <c r="I620">
        <v>0.24322299659252167</v>
      </c>
      <c r="M620" s="7">
        <v>1102370</v>
      </c>
      <c r="N620">
        <f t="shared" si="9"/>
        <v>0.26030001044273376</v>
      </c>
    </row>
    <row r="621" spans="1:14" x14ac:dyDescent="0.2">
      <c r="A621">
        <v>1958</v>
      </c>
      <c r="B621">
        <v>646</v>
      </c>
      <c r="C621">
        <v>647</v>
      </c>
      <c r="D621" t="s">
        <v>643</v>
      </c>
      <c r="E621">
        <v>0</v>
      </c>
      <c r="F621" t="s">
        <v>1274</v>
      </c>
      <c r="G621">
        <v>165940</v>
      </c>
      <c r="H621">
        <v>104.43800354003906</v>
      </c>
      <c r="I621">
        <v>0.40054500102996826</v>
      </c>
      <c r="M621" s="7">
        <v>1102380</v>
      </c>
      <c r="N621">
        <f t="shared" si="9"/>
        <v>0.38442999124526978</v>
      </c>
    </row>
    <row r="622" spans="1:14" x14ac:dyDescent="0.2">
      <c r="A622">
        <v>1959</v>
      </c>
      <c r="B622">
        <v>647</v>
      </c>
      <c r="C622">
        <v>648</v>
      </c>
      <c r="D622" t="s">
        <v>644</v>
      </c>
      <c r="E622">
        <v>0</v>
      </c>
      <c r="F622" t="s">
        <v>1274</v>
      </c>
      <c r="G622">
        <v>165940</v>
      </c>
      <c r="H622">
        <v>242.10000610351563</v>
      </c>
      <c r="I622">
        <v>0.40183201432228088</v>
      </c>
      <c r="M622" s="7">
        <v>1102390</v>
      </c>
      <c r="N622">
        <f t="shared" si="9"/>
        <v>0.39718499779701233</v>
      </c>
    </row>
    <row r="623" spans="1:14" x14ac:dyDescent="0.2">
      <c r="A623">
        <v>1960</v>
      </c>
      <c r="B623">
        <v>648</v>
      </c>
      <c r="C623">
        <v>649</v>
      </c>
      <c r="D623" t="s">
        <v>645</v>
      </c>
      <c r="E623">
        <v>0</v>
      </c>
      <c r="F623" t="s">
        <v>1274</v>
      </c>
      <c r="G623">
        <v>165940</v>
      </c>
      <c r="H623">
        <v>144.92599487304688</v>
      </c>
      <c r="I623">
        <v>0.57676702737808228</v>
      </c>
      <c r="M623" s="7">
        <v>1102400</v>
      </c>
      <c r="N623">
        <f t="shared" si="9"/>
        <v>0.47567299008369446</v>
      </c>
    </row>
    <row r="624" spans="1:14" x14ac:dyDescent="0.2">
      <c r="A624">
        <v>1961</v>
      </c>
      <c r="B624">
        <v>649</v>
      </c>
      <c r="C624">
        <v>650</v>
      </c>
      <c r="D624" t="s">
        <v>646</v>
      </c>
      <c r="E624">
        <v>0</v>
      </c>
      <c r="F624" t="s">
        <v>1274</v>
      </c>
      <c r="G624">
        <v>165940</v>
      </c>
      <c r="H624">
        <v>173.27000427246094</v>
      </c>
      <c r="I624">
        <v>0.32579201459884644</v>
      </c>
      <c r="M624" s="7">
        <v>1102410</v>
      </c>
      <c r="N624">
        <f t="shared" si="9"/>
        <v>0.29818901419639587</v>
      </c>
    </row>
    <row r="625" spans="1:14" x14ac:dyDescent="0.2">
      <c r="A625">
        <v>1962</v>
      </c>
      <c r="B625">
        <v>650</v>
      </c>
      <c r="C625">
        <v>651</v>
      </c>
      <c r="D625" t="s">
        <v>647</v>
      </c>
      <c r="E625">
        <v>0</v>
      </c>
      <c r="F625" t="s">
        <v>1274</v>
      </c>
      <c r="G625">
        <v>165940</v>
      </c>
      <c r="H625">
        <v>80.172798156738281</v>
      </c>
      <c r="I625">
        <v>0.60420697927474976</v>
      </c>
      <c r="M625" s="7">
        <v>1102420</v>
      </c>
      <c r="N625">
        <f t="shared" si="9"/>
        <v>0.4769279956817627</v>
      </c>
    </row>
    <row r="626" spans="1:14" x14ac:dyDescent="0.2">
      <c r="A626">
        <v>1963</v>
      </c>
      <c r="B626">
        <v>651</v>
      </c>
      <c r="C626">
        <v>652</v>
      </c>
      <c r="D626" t="s">
        <v>648</v>
      </c>
      <c r="E626">
        <v>0</v>
      </c>
      <c r="F626" t="s">
        <v>1274</v>
      </c>
      <c r="G626">
        <v>165940</v>
      </c>
      <c r="H626">
        <v>72.717697143554688</v>
      </c>
      <c r="I626">
        <v>0.50169897079467773</v>
      </c>
      <c r="M626" s="7">
        <v>1102430</v>
      </c>
      <c r="N626">
        <f t="shared" si="9"/>
        <v>0.20487299561500549</v>
      </c>
    </row>
    <row r="627" spans="1:14" x14ac:dyDescent="0.2">
      <c r="A627">
        <v>1964</v>
      </c>
      <c r="B627">
        <v>652</v>
      </c>
      <c r="C627">
        <v>653</v>
      </c>
      <c r="D627" t="s">
        <v>649</v>
      </c>
      <c r="E627">
        <v>0</v>
      </c>
      <c r="F627" t="s">
        <v>1274</v>
      </c>
      <c r="G627">
        <v>165940</v>
      </c>
      <c r="H627">
        <v>140.62399291992188</v>
      </c>
      <c r="I627">
        <v>0.52229601144790649</v>
      </c>
      <c r="M627" s="7">
        <v>1102440</v>
      </c>
      <c r="N627">
        <f t="shared" si="9"/>
        <v>0.12784300744533539</v>
      </c>
    </row>
    <row r="628" spans="1:14" x14ac:dyDescent="0.2">
      <c r="A628">
        <v>1965</v>
      </c>
      <c r="B628">
        <v>653</v>
      </c>
      <c r="C628">
        <v>654</v>
      </c>
      <c r="D628" t="s">
        <v>650</v>
      </c>
      <c r="E628">
        <v>0</v>
      </c>
      <c r="F628" t="s">
        <v>1274</v>
      </c>
      <c r="G628">
        <v>165940</v>
      </c>
      <c r="H628">
        <v>87.782501220703125</v>
      </c>
      <c r="I628">
        <v>0.35118100047111511</v>
      </c>
      <c r="M628" s="7">
        <v>1102450</v>
      </c>
      <c r="N628">
        <f t="shared" si="9"/>
        <v>0.27150499820709229</v>
      </c>
    </row>
    <row r="629" spans="1:14" x14ac:dyDescent="0.2">
      <c r="A629">
        <v>1966</v>
      </c>
      <c r="B629">
        <v>654</v>
      </c>
      <c r="C629">
        <v>655</v>
      </c>
      <c r="D629" t="s">
        <v>651</v>
      </c>
      <c r="E629">
        <v>0</v>
      </c>
      <c r="F629" t="s">
        <v>1274</v>
      </c>
      <c r="G629">
        <v>165940</v>
      </c>
      <c r="H629">
        <v>266.07901000976563</v>
      </c>
      <c r="I629">
        <v>0.51020199060440063</v>
      </c>
      <c r="M629" s="7">
        <v>1102460</v>
      </c>
      <c r="N629">
        <f t="shared" si="9"/>
        <v>0.41291499137878418</v>
      </c>
    </row>
    <row r="630" spans="1:14" x14ac:dyDescent="0.2">
      <c r="A630">
        <v>1967</v>
      </c>
      <c r="B630">
        <v>655</v>
      </c>
      <c r="C630">
        <v>656</v>
      </c>
      <c r="D630" t="s">
        <v>652</v>
      </c>
      <c r="E630">
        <v>0</v>
      </c>
      <c r="F630" t="s">
        <v>1274</v>
      </c>
      <c r="G630">
        <v>165940</v>
      </c>
      <c r="H630">
        <v>28.808900833129883</v>
      </c>
      <c r="I630">
        <v>0.24946700036525726</v>
      </c>
      <c r="M630" s="7">
        <v>1102470</v>
      </c>
      <c r="N630">
        <f t="shared" si="9"/>
        <v>2.3825298994779587E-3</v>
      </c>
    </row>
    <row r="631" spans="1:14" x14ac:dyDescent="0.2">
      <c r="A631">
        <v>1968</v>
      </c>
      <c r="B631">
        <v>656</v>
      </c>
      <c r="C631">
        <v>657</v>
      </c>
      <c r="D631" t="s">
        <v>653</v>
      </c>
      <c r="E631">
        <v>0</v>
      </c>
      <c r="F631" t="s">
        <v>1274</v>
      </c>
      <c r="G631">
        <v>165940</v>
      </c>
      <c r="H631">
        <v>58.213699340820313</v>
      </c>
      <c r="I631">
        <v>0.25743401050567627</v>
      </c>
      <c r="M631" s="7">
        <v>1102480</v>
      </c>
      <c r="N631">
        <f t="shared" si="9"/>
        <v>0.42370501160621643</v>
      </c>
    </row>
    <row r="632" spans="1:14" x14ac:dyDescent="0.2">
      <c r="A632">
        <v>1969</v>
      </c>
      <c r="B632">
        <v>657</v>
      </c>
      <c r="C632">
        <v>658</v>
      </c>
      <c r="D632" t="s">
        <v>654</v>
      </c>
      <c r="E632">
        <v>0</v>
      </c>
      <c r="F632" t="s">
        <v>1274</v>
      </c>
      <c r="G632">
        <v>165940</v>
      </c>
      <c r="H632">
        <v>274.03900146484375</v>
      </c>
      <c r="I632">
        <v>0.53394001722335815</v>
      </c>
      <c r="M632" s="7">
        <v>1102490</v>
      </c>
      <c r="N632">
        <f t="shared" si="9"/>
        <v>0.20457999408245087</v>
      </c>
    </row>
    <row r="633" spans="1:14" x14ac:dyDescent="0.2">
      <c r="A633">
        <v>1970</v>
      </c>
      <c r="B633">
        <v>658</v>
      </c>
      <c r="C633">
        <v>659</v>
      </c>
      <c r="D633" t="s">
        <v>655</v>
      </c>
      <c r="E633">
        <v>0</v>
      </c>
      <c r="F633" t="s">
        <v>1274</v>
      </c>
      <c r="G633">
        <v>165940</v>
      </c>
      <c r="H633">
        <v>16.258600234985352</v>
      </c>
      <c r="I633">
        <v>0.24321700632572174</v>
      </c>
      <c r="M633" s="7">
        <v>1102500</v>
      </c>
      <c r="N633">
        <f t="shared" si="9"/>
        <v>0.50453901290893555</v>
      </c>
    </row>
    <row r="634" spans="1:14" x14ac:dyDescent="0.2">
      <c r="A634">
        <v>1971</v>
      </c>
      <c r="B634">
        <v>659</v>
      </c>
      <c r="C634">
        <v>660</v>
      </c>
      <c r="D634" t="s">
        <v>656</v>
      </c>
      <c r="E634">
        <v>0</v>
      </c>
      <c r="F634" t="s">
        <v>1274</v>
      </c>
      <c r="G634">
        <v>165940</v>
      </c>
      <c r="H634">
        <v>142.53799438476563</v>
      </c>
      <c r="I634">
        <v>0.24011300504207611</v>
      </c>
      <c r="M634" s="7">
        <v>1102510</v>
      </c>
      <c r="N634">
        <f t="shared" si="9"/>
        <v>0.48079600930213928</v>
      </c>
    </row>
    <row r="635" spans="1:14" x14ac:dyDescent="0.2">
      <c r="A635">
        <v>1972</v>
      </c>
      <c r="B635">
        <v>660</v>
      </c>
      <c r="C635">
        <v>661</v>
      </c>
      <c r="D635" t="s">
        <v>657</v>
      </c>
      <c r="E635">
        <v>0</v>
      </c>
      <c r="F635" t="s">
        <v>1274</v>
      </c>
      <c r="G635">
        <v>165940</v>
      </c>
      <c r="H635">
        <v>46.402000427246094</v>
      </c>
      <c r="I635">
        <v>0.21983100473880768</v>
      </c>
      <c r="M635" s="7">
        <v>1102520</v>
      </c>
      <c r="N635">
        <f t="shared" si="9"/>
        <v>0.54316902160644531</v>
      </c>
    </row>
    <row r="636" spans="1:14" x14ac:dyDescent="0.2">
      <c r="A636">
        <v>1973</v>
      </c>
      <c r="B636">
        <v>661</v>
      </c>
      <c r="C636">
        <v>662</v>
      </c>
      <c r="D636" t="s">
        <v>658</v>
      </c>
      <c r="E636">
        <v>0</v>
      </c>
      <c r="F636" t="s">
        <v>1274</v>
      </c>
      <c r="G636">
        <v>165940</v>
      </c>
      <c r="H636">
        <v>51.679298400878906</v>
      </c>
      <c r="I636">
        <v>0.26335901021957397</v>
      </c>
      <c r="M636" s="7">
        <v>1102530</v>
      </c>
      <c r="N636">
        <f t="shared" si="9"/>
        <v>0.54263001680374146</v>
      </c>
    </row>
    <row r="637" spans="1:14" x14ac:dyDescent="0.2">
      <c r="A637">
        <v>1974</v>
      </c>
      <c r="B637">
        <v>663</v>
      </c>
      <c r="C637">
        <v>664</v>
      </c>
      <c r="D637" t="s">
        <v>660</v>
      </c>
      <c r="E637">
        <v>0</v>
      </c>
      <c r="F637" t="s">
        <v>1274</v>
      </c>
      <c r="G637">
        <v>165940</v>
      </c>
      <c r="H637">
        <v>1.7239500284194946</v>
      </c>
      <c r="I637">
        <v>1.2951900251209736E-2</v>
      </c>
      <c r="M637" s="7">
        <v>1102540</v>
      </c>
      <c r="N637">
        <f t="shared" si="9"/>
        <v>0.54735702276229858</v>
      </c>
    </row>
    <row r="638" spans="1:14" x14ac:dyDescent="0.2">
      <c r="A638">
        <v>1975</v>
      </c>
      <c r="B638">
        <v>664</v>
      </c>
      <c r="C638">
        <v>665</v>
      </c>
      <c r="D638" t="s">
        <v>661</v>
      </c>
      <c r="E638">
        <v>0</v>
      </c>
      <c r="F638" t="s">
        <v>1274</v>
      </c>
      <c r="G638">
        <v>165940</v>
      </c>
      <c r="H638">
        <v>15.458000183105469</v>
      </c>
      <c r="I638">
        <v>0.37078401446342468</v>
      </c>
      <c r="M638" s="7">
        <v>1102550</v>
      </c>
      <c r="N638">
        <f t="shared" si="9"/>
        <v>0.39262300729751587</v>
      </c>
    </row>
    <row r="639" spans="1:14" x14ac:dyDescent="0.2">
      <c r="A639">
        <v>1976</v>
      </c>
      <c r="B639">
        <v>666</v>
      </c>
      <c r="C639">
        <v>667</v>
      </c>
      <c r="D639" t="s">
        <v>663</v>
      </c>
      <c r="E639">
        <v>0</v>
      </c>
      <c r="F639" t="s">
        <v>1274</v>
      </c>
      <c r="G639">
        <v>165940</v>
      </c>
      <c r="H639">
        <v>31.786500930786133</v>
      </c>
      <c r="I639">
        <v>0.26030001044273376</v>
      </c>
      <c r="M639" s="7">
        <v>1102560</v>
      </c>
      <c r="N639">
        <f t="shared" si="9"/>
        <v>0.2711699903011322</v>
      </c>
    </row>
    <row r="640" spans="1:14" x14ac:dyDescent="0.2">
      <c r="A640">
        <v>1977</v>
      </c>
      <c r="B640">
        <v>667</v>
      </c>
      <c r="C640">
        <v>668</v>
      </c>
      <c r="D640" t="s">
        <v>664</v>
      </c>
      <c r="E640">
        <v>0</v>
      </c>
      <c r="F640" t="s">
        <v>1274</v>
      </c>
      <c r="G640">
        <v>165940</v>
      </c>
      <c r="H640">
        <v>172.41799926757813</v>
      </c>
      <c r="I640">
        <v>0.38442999124526978</v>
      </c>
      <c r="M640" s="7">
        <v>1102570</v>
      </c>
      <c r="N640">
        <f t="shared" si="9"/>
        <v>0.3797299861907959</v>
      </c>
    </row>
    <row r="641" spans="1:14" x14ac:dyDescent="0.2">
      <c r="A641">
        <v>1978</v>
      </c>
      <c r="B641">
        <v>668</v>
      </c>
      <c r="C641">
        <v>669</v>
      </c>
      <c r="D641" t="s">
        <v>665</v>
      </c>
      <c r="E641">
        <v>0</v>
      </c>
      <c r="F641" t="s">
        <v>1274</v>
      </c>
      <c r="G641">
        <v>165940</v>
      </c>
      <c r="H641">
        <v>291.29299926757813</v>
      </c>
      <c r="I641">
        <v>0.39718499779701233</v>
      </c>
      <c r="M641" s="7">
        <v>1102580</v>
      </c>
      <c r="N641">
        <f t="shared" si="9"/>
        <v>0.67661100625991821</v>
      </c>
    </row>
    <row r="642" spans="1:14" x14ac:dyDescent="0.2">
      <c r="A642">
        <v>1979</v>
      </c>
      <c r="B642">
        <v>669</v>
      </c>
      <c r="C642">
        <v>670</v>
      </c>
      <c r="D642" t="s">
        <v>666</v>
      </c>
      <c r="E642">
        <v>0</v>
      </c>
      <c r="F642" t="s">
        <v>1274</v>
      </c>
      <c r="G642">
        <v>165940</v>
      </c>
      <c r="H642">
        <v>148.1820068359375</v>
      </c>
      <c r="I642">
        <v>0.47567299008369446</v>
      </c>
      <c r="M642" s="7">
        <v>1102590</v>
      </c>
      <c r="N642">
        <f t="shared" si="9"/>
        <v>0.6536480188369751</v>
      </c>
    </row>
    <row r="643" spans="1:14" x14ac:dyDescent="0.2">
      <c r="A643">
        <v>1980</v>
      </c>
      <c r="B643">
        <v>670</v>
      </c>
      <c r="C643">
        <v>671</v>
      </c>
      <c r="D643" t="s">
        <v>667</v>
      </c>
      <c r="E643">
        <v>0</v>
      </c>
      <c r="F643" t="s">
        <v>1274</v>
      </c>
      <c r="G643">
        <v>165940</v>
      </c>
      <c r="H643">
        <v>32.029998779296875</v>
      </c>
      <c r="I643">
        <v>0.29818901419639587</v>
      </c>
      <c r="M643" s="7">
        <v>1102600</v>
      </c>
      <c r="N643">
        <f t="shared" si="9"/>
        <v>0.38565000891685486</v>
      </c>
    </row>
    <row r="644" spans="1:14" x14ac:dyDescent="0.2">
      <c r="A644">
        <v>1981</v>
      </c>
      <c r="B644">
        <v>671</v>
      </c>
      <c r="C644">
        <v>672</v>
      </c>
      <c r="D644" t="s">
        <v>668</v>
      </c>
      <c r="E644">
        <v>0</v>
      </c>
      <c r="F644" t="s">
        <v>1274</v>
      </c>
      <c r="G644">
        <v>165940</v>
      </c>
      <c r="H644">
        <v>436.92898559570313</v>
      </c>
      <c r="I644">
        <v>0.4769279956817627</v>
      </c>
      <c r="M644" s="7">
        <v>1102610</v>
      </c>
      <c r="N644">
        <f t="shared" ref="N644:N707" si="10">SUMIF($D$2:$D$1229,M644,$I$2:$I$1229)</f>
        <v>0.54083597660064697</v>
      </c>
    </row>
    <row r="645" spans="1:14" x14ac:dyDescent="0.2">
      <c r="A645">
        <v>1982</v>
      </c>
      <c r="B645">
        <v>672</v>
      </c>
      <c r="C645">
        <v>673</v>
      </c>
      <c r="D645" t="s">
        <v>669</v>
      </c>
      <c r="E645">
        <v>0</v>
      </c>
      <c r="F645" t="s">
        <v>1274</v>
      </c>
      <c r="G645">
        <v>165940</v>
      </c>
      <c r="H645">
        <v>16.278400421142578</v>
      </c>
      <c r="I645">
        <v>0.20487299561500549</v>
      </c>
      <c r="M645" s="7">
        <v>1102620</v>
      </c>
      <c r="N645">
        <f t="shared" si="10"/>
        <v>0.47995799779891968</v>
      </c>
    </row>
    <row r="646" spans="1:14" x14ac:dyDescent="0.2">
      <c r="A646">
        <v>1983</v>
      </c>
      <c r="B646">
        <v>673</v>
      </c>
      <c r="C646">
        <v>674</v>
      </c>
      <c r="D646" t="s">
        <v>670</v>
      </c>
      <c r="E646">
        <v>0</v>
      </c>
      <c r="F646" t="s">
        <v>1274</v>
      </c>
      <c r="G646">
        <v>165940</v>
      </c>
      <c r="H646">
        <v>4.8457698822021484</v>
      </c>
      <c r="I646">
        <v>0.12784300744533539</v>
      </c>
      <c r="M646" s="7">
        <v>1102630</v>
      </c>
      <c r="N646">
        <f t="shared" si="10"/>
        <v>0.58566302061080933</v>
      </c>
    </row>
    <row r="647" spans="1:14" x14ac:dyDescent="0.2">
      <c r="A647">
        <v>1984</v>
      </c>
      <c r="B647">
        <v>674</v>
      </c>
      <c r="C647">
        <v>675</v>
      </c>
      <c r="D647" t="s">
        <v>671</v>
      </c>
      <c r="E647">
        <v>0</v>
      </c>
      <c r="F647" t="s">
        <v>1274</v>
      </c>
      <c r="G647">
        <v>165940</v>
      </c>
      <c r="H647">
        <v>91.322402954101563</v>
      </c>
      <c r="I647">
        <v>0.27150499820709229</v>
      </c>
      <c r="M647" s="7">
        <v>1102640</v>
      </c>
      <c r="N647">
        <f t="shared" si="10"/>
        <v>0.22732900083065033</v>
      </c>
    </row>
    <row r="648" spans="1:14" x14ac:dyDescent="0.2">
      <c r="A648">
        <v>1985</v>
      </c>
      <c r="B648">
        <v>675</v>
      </c>
      <c r="C648">
        <v>676</v>
      </c>
      <c r="D648" t="s">
        <v>672</v>
      </c>
      <c r="E648">
        <v>0</v>
      </c>
      <c r="F648" t="s">
        <v>1274</v>
      </c>
      <c r="G648">
        <v>165940</v>
      </c>
      <c r="H648">
        <v>96.877403259277344</v>
      </c>
      <c r="I648">
        <v>0.41291499137878418</v>
      </c>
      <c r="M648" s="7">
        <v>1102650</v>
      </c>
      <c r="N648">
        <f t="shared" si="10"/>
        <v>0.46666300296783447</v>
      </c>
    </row>
    <row r="649" spans="1:14" x14ac:dyDescent="0.2">
      <c r="A649">
        <v>1986</v>
      </c>
      <c r="B649">
        <v>676</v>
      </c>
      <c r="C649">
        <v>677</v>
      </c>
      <c r="D649" t="s">
        <v>673</v>
      </c>
      <c r="E649">
        <v>0</v>
      </c>
      <c r="F649" t="s">
        <v>1274</v>
      </c>
      <c r="G649">
        <v>165940</v>
      </c>
      <c r="H649">
        <v>8.2978703081607819E-2</v>
      </c>
      <c r="I649">
        <v>2.3825298994779587E-3</v>
      </c>
      <c r="M649" s="7">
        <v>1102660</v>
      </c>
      <c r="N649">
        <f t="shared" si="10"/>
        <v>0.4432699978351593</v>
      </c>
    </row>
    <row r="650" spans="1:14" x14ac:dyDescent="0.2">
      <c r="A650">
        <v>1987</v>
      </c>
      <c r="B650">
        <v>677</v>
      </c>
      <c r="C650">
        <v>678</v>
      </c>
      <c r="D650" t="s">
        <v>674</v>
      </c>
      <c r="E650">
        <v>0</v>
      </c>
      <c r="F650" t="s">
        <v>1274</v>
      </c>
      <c r="G650">
        <v>165940</v>
      </c>
      <c r="H650">
        <v>550.9429931640625</v>
      </c>
      <c r="I650">
        <v>0.42370501160621643</v>
      </c>
      <c r="M650" s="7">
        <v>1102670</v>
      </c>
      <c r="N650">
        <f t="shared" si="10"/>
        <v>0.50156098604202271</v>
      </c>
    </row>
    <row r="651" spans="1:14" x14ac:dyDescent="0.2">
      <c r="A651">
        <v>1988</v>
      </c>
      <c r="B651">
        <v>678</v>
      </c>
      <c r="C651">
        <v>679</v>
      </c>
      <c r="D651" t="s">
        <v>675</v>
      </c>
      <c r="E651">
        <v>0</v>
      </c>
      <c r="F651" t="s">
        <v>1274</v>
      </c>
      <c r="G651">
        <v>165940</v>
      </c>
      <c r="H651">
        <v>223.67599487304688</v>
      </c>
      <c r="I651">
        <v>0.20457999408245087</v>
      </c>
      <c r="M651" s="7">
        <v>1102680</v>
      </c>
      <c r="N651">
        <f t="shared" si="10"/>
        <v>0.41710799932479858</v>
      </c>
    </row>
    <row r="652" spans="1:14" x14ac:dyDescent="0.2">
      <c r="A652">
        <v>1989</v>
      </c>
      <c r="B652">
        <v>679</v>
      </c>
      <c r="C652">
        <v>680</v>
      </c>
      <c r="D652" t="s">
        <v>676</v>
      </c>
      <c r="E652">
        <v>0</v>
      </c>
      <c r="F652" t="s">
        <v>1274</v>
      </c>
      <c r="G652">
        <v>165940</v>
      </c>
      <c r="H652">
        <v>279.47198486328125</v>
      </c>
      <c r="I652">
        <v>0.50453901290893555</v>
      </c>
      <c r="M652" s="7">
        <v>1102690</v>
      </c>
      <c r="N652">
        <f t="shared" si="10"/>
        <v>0.2266169935464859</v>
      </c>
    </row>
    <row r="653" spans="1:14" x14ac:dyDescent="0.2">
      <c r="A653">
        <v>1990</v>
      </c>
      <c r="B653">
        <v>680</v>
      </c>
      <c r="C653">
        <v>681</v>
      </c>
      <c r="D653" t="s">
        <v>677</v>
      </c>
      <c r="E653">
        <v>0</v>
      </c>
      <c r="F653" t="s">
        <v>1274</v>
      </c>
      <c r="G653">
        <v>165940</v>
      </c>
      <c r="H653">
        <v>147.32899475097656</v>
      </c>
      <c r="I653">
        <v>0.48079600930213928</v>
      </c>
      <c r="M653" s="7">
        <v>1102700</v>
      </c>
      <c r="N653">
        <f t="shared" si="10"/>
        <v>0.2575719952583313</v>
      </c>
    </row>
    <row r="654" spans="1:14" x14ac:dyDescent="0.2">
      <c r="A654">
        <v>1991</v>
      </c>
      <c r="B654">
        <v>681</v>
      </c>
      <c r="C654">
        <v>682</v>
      </c>
      <c r="D654" t="s">
        <v>678</v>
      </c>
      <c r="E654">
        <v>0</v>
      </c>
      <c r="F654" t="s">
        <v>1274</v>
      </c>
      <c r="G654">
        <v>165940</v>
      </c>
      <c r="H654">
        <v>235.92399597167969</v>
      </c>
      <c r="I654">
        <v>0.54316902160644531</v>
      </c>
      <c r="M654" s="7">
        <v>1102710</v>
      </c>
      <c r="N654">
        <f t="shared" si="10"/>
        <v>0.70190399885177612</v>
      </c>
    </row>
    <row r="655" spans="1:14" x14ac:dyDescent="0.2">
      <c r="A655">
        <v>1992</v>
      </c>
      <c r="B655">
        <v>682</v>
      </c>
      <c r="C655">
        <v>683</v>
      </c>
      <c r="D655" t="s">
        <v>679</v>
      </c>
      <c r="E655">
        <v>0</v>
      </c>
      <c r="F655" t="s">
        <v>1274</v>
      </c>
      <c r="G655">
        <v>165940</v>
      </c>
      <c r="H655">
        <v>373.28399658203125</v>
      </c>
      <c r="I655">
        <v>0.54263001680374146</v>
      </c>
      <c r="M655" s="7">
        <v>1102720</v>
      </c>
      <c r="N655">
        <f t="shared" si="10"/>
        <v>0.47657999396324158</v>
      </c>
    </row>
    <row r="656" spans="1:14" x14ac:dyDescent="0.2">
      <c r="A656">
        <v>1993</v>
      </c>
      <c r="B656">
        <v>683</v>
      </c>
      <c r="C656">
        <v>684</v>
      </c>
      <c r="D656" t="s">
        <v>680</v>
      </c>
      <c r="E656">
        <v>0</v>
      </c>
      <c r="F656" t="s">
        <v>1274</v>
      </c>
      <c r="G656">
        <v>165940</v>
      </c>
      <c r="H656">
        <v>190.97999572753906</v>
      </c>
      <c r="I656">
        <v>0.54735702276229858</v>
      </c>
      <c r="M656" s="7">
        <v>1102730</v>
      </c>
      <c r="N656">
        <f t="shared" si="10"/>
        <v>0.51315701007843018</v>
      </c>
    </row>
    <row r="657" spans="1:14" x14ac:dyDescent="0.2">
      <c r="A657">
        <v>1994</v>
      </c>
      <c r="B657">
        <v>684</v>
      </c>
      <c r="C657">
        <v>685</v>
      </c>
      <c r="D657" t="s">
        <v>681</v>
      </c>
      <c r="E657">
        <v>0</v>
      </c>
      <c r="F657" t="s">
        <v>1274</v>
      </c>
      <c r="G657">
        <v>165940</v>
      </c>
      <c r="H657">
        <v>64.177299499511719</v>
      </c>
      <c r="I657">
        <v>0.39262300729751587</v>
      </c>
      <c r="M657" s="7">
        <v>1102740</v>
      </c>
      <c r="N657">
        <f t="shared" si="10"/>
        <v>0.53923100233078003</v>
      </c>
    </row>
    <row r="658" spans="1:14" x14ac:dyDescent="0.2">
      <c r="A658">
        <v>1995</v>
      </c>
      <c r="B658">
        <v>685</v>
      </c>
      <c r="C658">
        <v>686</v>
      </c>
      <c r="D658" t="s">
        <v>682</v>
      </c>
      <c r="E658">
        <v>0</v>
      </c>
      <c r="F658" t="s">
        <v>1274</v>
      </c>
      <c r="G658">
        <v>165940</v>
      </c>
      <c r="H658">
        <v>40.091598510742188</v>
      </c>
      <c r="I658">
        <v>0.2711699903011322</v>
      </c>
      <c r="M658" s="7">
        <v>1102750</v>
      </c>
      <c r="N658">
        <f t="shared" si="10"/>
        <v>0.43727600574493408</v>
      </c>
    </row>
    <row r="659" spans="1:14" x14ac:dyDescent="0.2">
      <c r="A659">
        <v>1996</v>
      </c>
      <c r="B659">
        <v>686</v>
      </c>
      <c r="C659">
        <v>687</v>
      </c>
      <c r="D659" t="s">
        <v>683</v>
      </c>
      <c r="E659">
        <v>0</v>
      </c>
      <c r="F659" t="s">
        <v>1274</v>
      </c>
      <c r="G659">
        <v>165940</v>
      </c>
      <c r="H659">
        <v>115.19400024414063</v>
      </c>
      <c r="I659">
        <v>0.3797299861907959</v>
      </c>
      <c r="M659" s="7">
        <v>1102760</v>
      </c>
      <c r="N659">
        <f t="shared" si="10"/>
        <v>0.59421801567077637</v>
      </c>
    </row>
    <row r="660" spans="1:14" x14ac:dyDescent="0.2">
      <c r="A660">
        <v>1997</v>
      </c>
      <c r="B660">
        <v>687</v>
      </c>
      <c r="C660">
        <v>688</v>
      </c>
      <c r="D660" t="s">
        <v>684</v>
      </c>
      <c r="E660">
        <v>0</v>
      </c>
      <c r="F660" t="s">
        <v>1274</v>
      </c>
      <c r="G660">
        <v>165940</v>
      </c>
      <c r="H660">
        <v>136.12600708007813</v>
      </c>
      <c r="I660">
        <v>0.67661100625991821</v>
      </c>
      <c r="M660" s="7">
        <v>1102770</v>
      </c>
      <c r="N660">
        <f t="shared" si="10"/>
        <v>0.66203898191452026</v>
      </c>
    </row>
    <row r="661" spans="1:14" x14ac:dyDescent="0.2">
      <c r="A661">
        <v>1998</v>
      </c>
      <c r="B661">
        <v>688</v>
      </c>
      <c r="C661">
        <v>689</v>
      </c>
      <c r="D661" t="s">
        <v>685</v>
      </c>
      <c r="E661">
        <v>0</v>
      </c>
      <c r="F661" t="s">
        <v>1274</v>
      </c>
      <c r="G661">
        <v>165940</v>
      </c>
      <c r="H661">
        <v>93.979598999023438</v>
      </c>
      <c r="I661">
        <v>0.6536480188369751</v>
      </c>
      <c r="M661" s="7">
        <v>1102780</v>
      </c>
      <c r="N661">
        <f t="shared" si="10"/>
        <v>0.47196900844573975</v>
      </c>
    </row>
    <row r="662" spans="1:14" x14ac:dyDescent="0.2">
      <c r="A662">
        <v>1999</v>
      </c>
      <c r="B662">
        <v>689</v>
      </c>
      <c r="C662">
        <v>690</v>
      </c>
      <c r="D662" t="s">
        <v>686</v>
      </c>
      <c r="E662">
        <v>0</v>
      </c>
      <c r="F662" t="s">
        <v>1274</v>
      </c>
      <c r="G662">
        <v>165940</v>
      </c>
      <c r="H662">
        <v>387.58401489257813</v>
      </c>
      <c r="I662">
        <v>0.38565000891685486</v>
      </c>
      <c r="M662" s="7">
        <v>1102790</v>
      </c>
      <c r="N662">
        <f t="shared" si="10"/>
        <v>0.38089200854301453</v>
      </c>
    </row>
    <row r="663" spans="1:14" x14ac:dyDescent="0.2">
      <c r="A663">
        <v>2000</v>
      </c>
      <c r="B663">
        <v>690</v>
      </c>
      <c r="C663">
        <v>691</v>
      </c>
      <c r="D663" t="s">
        <v>687</v>
      </c>
      <c r="E663">
        <v>0</v>
      </c>
      <c r="F663" t="s">
        <v>1274</v>
      </c>
      <c r="G663">
        <v>165940</v>
      </c>
      <c r="H663">
        <v>100.1510009765625</v>
      </c>
      <c r="I663">
        <v>0.54083597660064697</v>
      </c>
      <c r="M663" s="7">
        <v>1102800</v>
      </c>
      <c r="N663">
        <f t="shared" si="10"/>
        <v>0.4531329870223999</v>
      </c>
    </row>
    <row r="664" spans="1:14" x14ac:dyDescent="0.2">
      <c r="A664">
        <v>2001</v>
      </c>
      <c r="B664">
        <v>691</v>
      </c>
      <c r="C664">
        <v>692</v>
      </c>
      <c r="D664" t="s">
        <v>688</v>
      </c>
      <c r="E664">
        <v>0</v>
      </c>
      <c r="F664" t="s">
        <v>1274</v>
      </c>
      <c r="G664">
        <v>165940</v>
      </c>
      <c r="H664">
        <v>37.118499755859375</v>
      </c>
      <c r="I664">
        <v>0.47995799779891968</v>
      </c>
      <c r="M664" s="7">
        <v>1102810</v>
      </c>
      <c r="N664">
        <f t="shared" si="10"/>
        <v>0.37537300586700439</v>
      </c>
    </row>
    <row r="665" spans="1:14" x14ac:dyDescent="0.2">
      <c r="A665">
        <v>2002</v>
      </c>
      <c r="B665">
        <v>692</v>
      </c>
      <c r="C665">
        <v>693</v>
      </c>
      <c r="D665" t="s">
        <v>689</v>
      </c>
      <c r="E665">
        <v>0</v>
      </c>
      <c r="F665" t="s">
        <v>1274</v>
      </c>
      <c r="G665">
        <v>165940</v>
      </c>
      <c r="H665">
        <v>87.579399108886719</v>
      </c>
      <c r="I665">
        <v>0.58566302061080933</v>
      </c>
      <c r="M665" s="7">
        <v>1102820</v>
      </c>
      <c r="N665">
        <f t="shared" si="10"/>
        <v>0.49992701411247253</v>
      </c>
    </row>
    <row r="666" spans="1:14" x14ac:dyDescent="0.2">
      <c r="A666">
        <v>2003</v>
      </c>
      <c r="B666">
        <v>693</v>
      </c>
      <c r="C666">
        <v>694</v>
      </c>
      <c r="D666" t="s">
        <v>690</v>
      </c>
      <c r="E666">
        <v>0</v>
      </c>
      <c r="F666" t="s">
        <v>1274</v>
      </c>
      <c r="G666">
        <v>165940</v>
      </c>
      <c r="H666">
        <v>21.24799919128418</v>
      </c>
      <c r="I666">
        <v>0.22732900083065033</v>
      </c>
      <c r="M666" s="7">
        <v>1102830</v>
      </c>
      <c r="N666">
        <f t="shared" si="10"/>
        <v>0.63617402315139771</v>
      </c>
    </row>
    <row r="667" spans="1:14" x14ac:dyDescent="0.2">
      <c r="A667">
        <v>2004</v>
      </c>
      <c r="B667">
        <v>694</v>
      </c>
      <c r="C667">
        <v>695</v>
      </c>
      <c r="D667" t="s">
        <v>691</v>
      </c>
      <c r="E667">
        <v>0</v>
      </c>
      <c r="F667" t="s">
        <v>1274</v>
      </c>
      <c r="G667">
        <v>165940</v>
      </c>
      <c r="H667">
        <v>142.56500244140625</v>
      </c>
      <c r="I667">
        <v>0.46666300296783447</v>
      </c>
      <c r="M667" s="7">
        <v>1102840</v>
      </c>
      <c r="N667">
        <f t="shared" si="10"/>
        <v>0.49911901354789734</v>
      </c>
    </row>
    <row r="668" spans="1:14" x14ac:dyDescent="0.2">
      <c r="A668">
        <v>2005</v>
      </c>
      <c r="B668">
        <v>695</v>
      </c>
      <c r="C668">
        <v>696</v>
      </c>
      <c r="D668" t="s">
        <v>692</v>
      </c>
      <c r="E668">
        <v>0</v>
      </c>
      <c r="F668" t="s">
        <v>1274</v>
      </c>
      <c r="G668">
        <v>165940</v>
      </c>
      <c r="H668">
        <v>95.185600280761719</v>
      </c>
      <c r="I668">
        <v>0.4432699978351593</v>
      </c>
      <c r="M668" s="7">
        <v>1102850</v>
      </c>
      <c r="N668">
        <f t="shared" si="10"/>
        <v>0.65129399299621582</v>
      </c>
    </row>
    <row r="669" spans="1:14" x14ac:dyDescent="0.2">
      <c r="A669">
        <v>2006</v>
      </c>
      <c r="B669">
        <v>696</v>
      </c>
      <c r="C669">
        <v>697</v>
      </c>
      <c r="D669" t="s">
        <v>693</v>
      </c>
      <c r="E669">
        <v>0</v>
      </c>
      <c r="F669" t="s">
        <v>1274</v>
      </c>
      <c r="G669">
        <v>165940</v>
      </c>
      <c r="H669">
        <v>292.47000122070313</v>
      </c>
      <c r="I669">
        <v>0.50156098604202271</v>
      </c>
      <c r="M669" s="7">
        <v>1102860</v>
      </c>
      <c r="N669">
        <f t="shared" si="10"/>
        <v>0.69372701644897461</v>
      </c>
    </row>
    <row r="670" spans="1:14" x14ac:dyDescent="0.2">
      <c r="A670">
        <v>2007</v>
      </c>
      <c r="B670">
        <v>697</v>
      </c>
      <c r="C670">
        <v>698</v>
      </c>
      <c r="D670" t="s">
        <v>694</v>
      </c>
      <c r="E670">
        <v>0</v>
      </c>
      <c r="F670" t="s">
        <v>1274</v>
      </c>
      <c r="G670">
        <v>165940</v>
      </c>
      <c r="H670">
        <v>23.851499557495117</v>
      </c>
      <c r="I670">
        <v>0.41710799932479858</v>
      </c>
      <c r="M670" s="7">
        <v>1102870</v>
      </c>
      <c r="N670">
        <f t="shared" si="10"/>
        <v>0.49113300442695618</v>
      </c>
    </row>
    <row r="671" spans="1:14" x14ac:dyDescent="0.2">
      <c r="A671">
        <v>2008</v>
      </c>
      <c r="B671">
        <v>698</v>
      </c>
      <c r="C671">
        <v>699</v>
      </c>
      <c r="D671" t="s">
        <v>695</v>
      </c>
      <c r="E671">
        <v>0</v>
      </c>
      <c r="F671" t="s">
        <v>1274</v>
      </c>
      <c r="G671">
        <v>165940</v>
      </c>
      <c r="H671">
        <v>14.161999702453613</v>
      </c>
      <c r="I671">
        <v>0.2266169935464859</v>
      </c>
      <c r="M671" s="7">
        <v>1102880</v>
      </c>
      <c r="N671">
        <f t="shared" si="10"/>
        <v>0.67068701982498169</v>
      </c>
    </row>
    <row r="672" spans="1:14" x14ac:dyDescent="0.2">
      <c r="A672">
        <v>2009</v>
      </c>
      <c r="B672">
        <v>699</v>
      </c>
      <c r="C672">
        <v>700</v>
      </c>
      <c r="D672" t="s">
        <v>696</v>
      </c>
      <c r="E672">
        <v>0</v>
      </c>
      <c r="F672" t="s">
        <v>1274</v>
      </c>
      <c r="G672">
        <v>165940</v>
      </c>
      <c r="H672">
        <v>26.181900024414063</v>
      </c>
      <c r="I672">
        <v>0.2575719952583313</v>
      </c>
      <c r="M672" s="7">
        <v>1102890</v>
      </c>
      <c r="N672">
        <f t="shared" si="10"/>
        <v>0.70475500822067261</v>
      </c>
    </row>
    <row r="673" spans="1:14" x14ac:dyDescent="0.2">
      <c r="A673">
        <v>2010</v>
      </c>
      <c r="B673">
        <v>700</v>
      </c>
      <c r="C673">
        <v>701</v>
      </c>
      <c r="D673" t="s">
        <v>697</v>
      </c>
      <c r="E673">
        <v>0</v>
      </c>
      <c r="F673" t="s">
        <v>1274</v>
      </c>
      <c r="G673">
        <v>165940</v>
      </c>
      <c r="H673">
        <v>98.595802307128906</v>
      </c>
      <c r="I673">
        <v>0.70190399885177612</v>
      </c>
      <c r="M673" s="7">
        <v>1102900</v>
      </c>
      <c r="N673">
        <f t="shared" si="10"/>
        <v>0.69011300802230835</v>
      </c>
    </row>
    <row r="674" spans="1:14" x14ac:dyDescent="0.2">
      <c r="A674">
        <v>2011</v>
      </c>
      <c r="B674">
        <v>701</v>
      </c>
      <c r="C674">
        <v>702</v>
      </c>
      <c r="D674" t="s">
        <v>698</v>
      </c>
      <c r="E674">
        <v>0</v>
      </c>
      <c r="F674" t="s">
        <v>1274</v>
      </c>
      <c r="G674">
        <v>165940</v>
      </c>
      <c r="H674">
        <v>280.02801513671875</v>
      </c>
      <c r="I674">
        <v>0.47657999396324158</v>
      </c>
      <c r="M674" s="7">
        <v>1102910</v>
      </c>
      <c r="N674">
        <f t="shared" si="10"/>
        <v>0.65712398290634155</v>
      </c>
    </row>
    <row r="675" spans="1:14" x14ac:dyDescent="0.2">
      <c r="A675">
        <v>2012</v>
      </c>
      <c r="B675">
        <v>702</v>
      </c>
      <c r="C675">
        <v>703</v>
      </c>
      <c r="D675" t="s">
        <v>699</v>
      </c>
      <c r="E675">
        <v>0</v>
      </c>
      <c r="F675" t="s">
        <v>1274</v>
      </c>
      <c r="G675">
        <v>165940</v>
      </c>
      <c r="H675">
        <v>240.04200744628906</v>
      </c>
      <c r="I675">
        <v>0.51315701007843018</v>
      </c>
      <c r="M675" s="7">
        <v>1102920</v>
      </c>
      <c r="N675">
        <f t="shared" si="10"/>
        <v>0.43423399329185486</v>
      </c>
    </row>
    <row r="676" spans="1:14" x14ac:dyDescent="0.2">
      <c r="A676">
        <v>2013</v>
      </c>
      <c r="B676">
        <v>703</v>
      </c>
      <c r="C676">
        <v>704</v>
      </c>
      <c r="D676" t="s">
        <v>700</v>
      </c>
      <c r="E676">
        <v>0</v>
      </c>
      <c r="F676" t="s">
        <v>1274</v>
      </c>
      <c r="G676">
        <v>165940</v>
      </c>
      <c r="H676">
        <v>656.82000732421875</v>
      </c>
      <c r="I676">
        <v>0.53923100233078003</v>
      </c>
      <c r="M676" s="7">
        <v>1102930</v>
      </c>
      <c r="N676">
        <f t="shared" si="10"/>
        <v>0.54953300952911377</v>
      </c>
    </row>
    <row r="677" spans="1:14" x14ac:dyDescent="0.2">
      <c r="A677">
        <v>2014</v>
      </c>
      <c r="B677">
        <v>704</v>
      </c>
      <c r="C677">
        <v>705</v>
      </c>
      <c r="D677" t="s">
        <v>701</v>
      </c>
      <c r="E677">
        <v>0</v>
      </c>
      <c r="F677" t="s">
        <v>1274</v>
      </c>
      <c r="G677">
        <v>165940</v>
      </c>
      <c r="H677">
        <v>307.31298828125</v>
      </c>
      <c r="I677">
        <v>0.43727600574493408</v>
      </c>
      <c r="M677" s="7">
        <v>1102940</v>
      </c>
      <c r="N677">
        <f t="shared" si="10"/>
        <v>0.68813502788543701</v>
      </c>
    </row>
    <row r="678" spans="1:14" x14ac:dyDescent="0.2">
      <c r="A678">
        <v>2015</v>
      </c>
      <c r="B678">
        <v>705</v>
      </c>
      <c r="C678">
        <v>706</v>
      </c>
      <c r="D678" t="s">
        <v>702</v>
      </c>
      <c r="E678">
        <v>0</v>
      </c>
      <c r="F678" t="s">
        <v>1274</v>
      </c>
      <c r="G678">
        <v>165940</v>
      </c>
      <c r="H678">
        <v>141.04299926757813</v>
      </c>
      <c r="I678">
        <v>0.59421801567077637</v>
      </c>
      <c r="M678" s="7">
        <v>1102950</v>
      </c>
      <c r="N678">
        <f t="shared" si="10"/>
        <v>0.45645999908447266</v>
      </c>
    </row>
    <row r="679" spans="1:14" x14ac:dyDescent="0.2">
      <c r="A679">
        <v>2016</v>
      </c>
      <c r="B679">
        <v>706</v>
      </c>
      <c r="C679">
        <v>707</v>
      </c>
      <c r="D679" t="s">
        <v>703</v>
      </c>
      <c r="E679">
        <v>0</v>
      </c>
      <c r="F679" t="s">
        <v>1274</v>
      </c>
      <c r="G679">
        <v>165940</v>
      </c>
      <c r="H679">
        <v>77.493698120117188</v>
      </c>
      <c r="I679">
        <v>0.66203898191452026</v>
      </c>
      <c r="M679" s="7">
        <v>1102960</v>
      </c>
      <c r="N679">
        <f t="shared" si="10"/>
        <v>0.48678600788116455</v>
      </c>
    </row>
    <row r="680" spans="1:14" x14ac:dyDescent="0.2">
      <c r="A680">
        <v>2017</v>
      </c>
      <c r="B680">
        <v>707</v>
      </c>
      <c r="C680">
        <v>708</v>
      </c>
      <c r="D680" t="s">
        <v>704</v>
      </c>
      <c r="E680">
        <v>0</v>
      </c>
      <c r="F680" t="s">
        <v>1274</v>
      </c>
      <c r="G680">
        <v>165940</v>
      </c>
      <c r="H680">
        <v>184.89399719238281</v>
      </c>
      <c r="I680">
        <v>0.47196900844573975</v>
      </c>
      <c r="M680" s="7">
        <v>1102970</v>
      </c>
      <c r="N680">
        <f t="shared" si="10"/>
        <v>0.56239902973175049</v>
      </c>
    </row>
    <row r="681" spans="1:14" x14ac:dyDescent="0.2">
      <c r="A681">
        <v>2018</v>
      </c>
      <c r="B681">
        <v>708</v>
      </c>
      <c r="C681">
        <v>709</v>
      </c>
      <c r="D681" t="s">
        <v>705</v>
      </c>
      <c r="E681">
        <v>0</v>
      </c>
      <c r="F681" t="s">
        <v>1274</v>
      </c>
      <c r="G681">
        <v>165940</v>
      </c>
      <c r="H681">
        <v>40.029098510742188</v>
      </c>
      <c r="I681">
        <v>0.38089200854301453</v>
      </c>
      <c r="M681" s="7">
        <v>1102980</v>
      </c>
      <c r="N681">
        <f t="shared" si="10"/>
        <v>0.66285097599029541</v>
      </c>
    </row>
    <row r="682" spans="1:14" x14ac:dyDescent="0.2">
      <c r="A682">
        <v>2019</v>
      </c>
      <c r="B682">
        <v>709</v>
      </c>
      <c r="C682">
        <v>710</v>
      </c>
      <c r="D682" t="s">
        <v>706</v>
      </c>
      <c r="E682">
        <v>0</v>
      </c>
      <c r="F682" t="s">
        <v>1274</v>
      </c>
      <c r="G682">
        <v>165940</v>
      </c>
      <c r="H682">
        <v>168.64700317382813</v>
      </c>
      <c r="I682">
        <v>0.4531329870223999</v>
      </c>
      <c r="M682" s="7">
        <v>1102990</v>
      </c>
      <c r="N682">
        <f t="shared" si="10"/>
        <v>0.40519699454307556</v>
      </c>
    </row>
    <row r="683" spans="1:14" x14ac:dyDescent="0.2">
      <c r="A683">
        <v>2020</v>
      </c>
      <c r="B683">
        <v>710</v>
      </c>
      <c r="C683">
        <v>711</v>
      </c>
      <c r="D683" t="s">
        <v>707</v>
      </c>
      <c r="E683">
        <v>0</v>
      </c>
      <c r="F683" t="s">
        <v>1274</v>
      </c>
      <c r="G683">
        <v>165940</v>
      </c>
      <c r="H683">
        <v>47.365699768066406</v>
      </c>
      <c r="I683">
        <v>0.37537300586700439</v>
      </c>
      <c r="M683" s="7">
        <v>1103000</v>
      </c>
      <c r="N683">
        <f t="shared" si="10"/>
        <v>0.30306300520896912</v>
      </c>
    </row>
    <row r="684" spans="1:14" x14ac:dyDescent="0.2">
      <c r="A684">
        <v>2021</v>
      </c>
      <c r="B684">
        <v>711</v>
      </c>
      <c r="C684">
        <v>712</v>
      </c>
      <c r="D684" t="s">
        <v>708</v>
      </c>
      <c r="E684">
        <v>0</v>
      </c>
      <c r="F684" t="s">
        <v>1274</v>
      </c>
      <c r="G684">
        <v>165940</v>
      </c>
      <c r="H684">
        <v>78.50360107421875</v>
      </c>
      <c r="I684">
        <v>0.49992701411247253</v>
      </c>
      <c r="M684" s="7">
        <v>1103010</v>
      </c>
      <c r="N684">
        <f t="shared" si="10"/>
        <v>0.57027900218963623</v>
      </c>
    </row>
    <row r="685" spans="1:14" x14ac:dyDescent="0.2">
      <c r="A685">
        <v>2022</v>
      </c>
      <c r="B685">
        <v>712</v>
      </c>
      <c r="C685">
        <v>713</v>
      </c>
      <c r="D685" t="s">
        <v>709</v>
      </c>
      <c r="E685">
        <v>0</v>
      </c>
      <c r="F685" t="s">
        <v>1274</v>
      </c>
      <c r="G685">
        <v>165940</v>
      </c>
      <c r="H685">
        <v>190.78300476074219</v>
      </c>
      <c r="I685">
        <v>0.63617402315139771</v>
      </c>
      <c r="M685" s="7">
        <v>1103020</v>
      </c>
      <c r="N685">
        <f t="shared" si="10"/>
        <v>0.56046599149703979</v>
      </c>
    </row>
    <row r="686" spans="1:14" x14ac:dyDescent="0.2">
      <c r="A686">
        <v>2023</v>
      </c>
      <c r="B686">
        <v>713</v>
      </c>
      <c r="C686">
        <v>714</v>
      </c>
      <c r="D686" t="s">
        <v>710</v>
      </c>
      <c r="E686">
        <v>0</v>
      </c>
      <c r="F686" t="s">
        <v>1274</v>
      </c>
      <c r="G686">
        <v>165940</v>
      </c>
      <c r="H686">
        <v>67.732902526855469</v>
      </c>
      <c r="I686">
        <v>0.49911901354789734</v>
      </c>
      <c r="M686" s="7">
        <v>1103030</v>
      </c>
      <c r="N686">
        <f t="shared" si="10"/>
        <v>0.55840802192687988</v>
      </c>
    </row>
    <row r="687" spans="1:14" x14ac:dyDescent="0.2">
      <c r="A687">
        <v>2024</v>
      </c>
      <c r="B687">
        <v>714</v>
      </c>
      <c r="C687">
        <v>715</v>
      </c>
      <c r="D687" t="s">
        <v>711</v>
      </c>
      <c r="E687">
        <v>0</v>
      </c>
      <c r="F687" t="s">
        <v>1274</v>
      </c>
      <c r="G687">
        <v>165940</v>
      </c>
      <c r="H687">
        <v>52.177101135253906</v>
      </c>
      <c r="I687">
        <v>0.65129399299621582</v>
      </c>
      <c r="M687" s="7">
        <v>1103040</v>
      </c>
      <c r="N687">
        <f t="shared" si="10"/>
        <v>0.15932799875736237</v>
      </c>
    </row>
    <row r="688" spans="1:14" x14ac:dyDescent="0.2">
      <c r="A688">
        <v>2025</v>
      </c>
      <c r="B688">
        <v>715</v>
      </c>
      <c r="C688">
        <v>716</v>
      </c>
      <c r="D688" t="s">
        <v>712</v>
      </c>
      <c r="E688">
        <v>0</v>
      </c>
      <c r="F688" t="s">
        <v>1274</v>
      </c>
      <c r="G688">
        <v>165940</v>
      </c>
      <c r="H688">
        <v>62.480499267578125</v>
      </c>
      <c r="I688">
        <v>0.69372701644897461</v>
      </c>
      <c r="M688" s="7">
        <v>1103050</v>
      </c>
      <c r="N688">
        <f t="shared" si="10"/>
        <v>0.40068098902702332</v>
      </c>
    </row>
    <row r="689" spans="1:14" x14ac:dyDescent="0.2">
      <c r="A689">
        <v>2026</v>
      </c>
      <c r="B689">
        <v>716</v>
      </c>
      <c r="C689">
        <v>717</v>
      </c>
      <c r="D689" t="s">
        <v>713</v>
      </c>
      <c r="E689">
        <v>0</v>
      </c>
      <c r="F689" t="s">
        <v>1274</v>
      </c>
      <c r="G689">
        <v>165940</v>
      </c>
      <c r="H689">
        <v>12.739500045776367</v>
      </c>
      <c r="I689">
        <v>0.49113300442695618</v>
      </c>
      <c r="M689" s="7">
        <v>1103060</v>
      </c>
      <c r="N689">
        <f t="shared" si="10"/>
        <v>0.15106000006198883</v>
      </c>
    </row>
    <row r="690" spans="1:14" x14ac:dyDescent="0.2">
      <c r="A690">
        <v>2027</v>
      </c>
      <c r="B690">
        <v>717</v>
      </c>
      <c r="C690">
        <v>718</v>
      </c>
      <c r="D690" t="s">
        <v>714</v>
      </c>
      <c r="E690">
        <v>0</v>
      </c>
      <c r="F690" t="s">
        <v>1274</v>
      </c>
      <c r="G690">
        <v>165940</v>
      </c>
      <c r="H690">
        <v>51.676399230957031</v>
      </c>
      <c r="I690">
        <v>0.67068701982498169</v>
      </c>
      <c r="M690" s="7">
        <v>1103070</v>
      </c>
      <c r="N690">
        <f t="shared" si="10"/>
        <v>0.91257202625274658</v>
      </c>
    </row>
    <row r="691" spans="1:14" x14ac:dyDescent="0.2">
      <c r="A691">
        <v>2028</v>
      </c>
      <c r="B691">
        <v>718</v>
      </c>
      <c r="C691">
        <v>719</v>
      </c>
      <c r="D691" t="s">
        <v>715</v>
      </c>
      <c r="E691">
        <v>0</v>
      </c>
      <c r="F691" t="s">
        <v>1274</v>
      </c>
      <c r="G691">
        <v>165940</v>
      </c>
      <c r="H691">
        <v>54.442298889160156</v>
      </c>
      <c r="I691">
        <v>0.70475500822067261</v>
      </c>
      <c r="M691" s="7">
        <v>1103080</v>
      </c>
      <c r="N691">
        <f t="shared" si="10"/>
        <v>0.36123999953269958</v>
      </c>
    </row>
    <row r="692" spans="1:14" x14ac:dyDescent="0.2">
      <c r="A692">
        <v>2029</v>
      </c>
      <c r="B692">
        <v>719</v>
      </c>
      <c r="C692">
        <v>720</v>
      </c>
      <c r="D692" t="s">
        <v>716</v>
      </c>
      <c r="E692">
        <v>0</v>
      </c>
      <c r="F692" t="s">
        <v>1274</v>
      </c>
      <c r="G692">
        <v>165940</v>
      </c>
      <c r="H692">
        <v>23.677099227905273</v>
      </c>
      <c r="I692">
        <v>0.69011300802230835</v>
      </c>
      <c r="M692" s="7">
        <v>1103090</v>
      </c>
      <c r="N692">
        <f t="shared" si="10"/>
        <v>0.27353799343109131</v>
      </c>
    </row>
    <row r="693" spans="1:14" x14ac:dyDescent="0.2">
      <c r="A693">
        <v>2030</v>
      </c>
      <c r="B693">
        <v>720</v>
      </c>
      <c r="C693">
        <v>721</v>
      </c>
      <c r="D693" t="s">
        <v>717</v>
      </c>
      <c r="E693">
        <v>0</v>
      </c>
      <c r="F693" t="s">
        <v>1274</v>
      </c>
      <c r="G693">
        <v>165940</v>
      </c>
      <c r="H693">
        <v>71.157302856445313</v>
      </c>
      <c r="I693">
        <v>0.65712398290634155</v>
      </c>
      <c r="M693" s="7">
        <v>1103100</v>
      </c>
      <c r="N693">
        <f t="shared" si="10"/>
        <v>0.49818199872970581</v>
      </c>
    </row>
    <row r="694" spans="1:14" x14ac:dyDescent="0.2">
      <c r="A694">
        <v>2031</v>
      </c>
      <c r="B694">
        <v>721</v>
      </c>
      <c r="C694">
        <v>722</v>
      </c>
      <c r="D694" t="s">
        <v>718</v>
      </c>
      <c r="E694">
        <v>0</v>
      </c>
      <c r="F694" t="s">
        <v>1274</v>
      </c>
      <c r="G694">
        <v>165940</v>
      </c>
      <c r="H694">
        <v>39.230899810791016</v>
      </c>
      <c r="I694">
        <v>0.43423399329185486</v>
      </c>
      <c r="M694" s="7">
        <v>1103110</v>
      </c>
      <c r="N694">
        <f t="shared" si="10"/>
        <v>0.19317300617694855</v>
      </c>
    </row>
    <row r="695" spans="1:14" x14ac:dyDescent="0.2">
      <c r="A695">
        <v>2032</v>
      </c>
      <c r="B695">
        <v>722</v>
      </c>
      <c r="C695">
        <v>723</v>
      </c>
      <c r="D695" t="s">
        <v>719</v>
      </c>
      <c r="E695">
        <v>0</v>
      </c>
      <c r="F695" t="s">
        <v>1274</v>
      </c>
      <c r="G695">
        <v>165940</v>
      </c>
      <c r="H695">
        <v>65.253196716308594</v>
      </c>
      <c r="I695">
        <v>0.54953300952911377</v>
      </c>
      <c r="M695" s="7">
        <v>1103120</v>
      </c>
      <c r="N695">
        <f t="shared" si="10"/>
        <v>0.40703800320625305</v>
      </c>
    </row>
    <row r="696" spans="1:14" x14ac:dyDescent="0.2">
      <c r="A696">
        <v>2033</v>
      </c>
      <c r="B696">
        <v>723</v>
      </c>
      <c r="C696">
        <v>724</v>
      </c>
      <c r="D696" t="s">
        <v>720</v>
      </c>
      <c r="E696">
        <v>0</v>
      </c>
      <c r="F696" t="s">
        <v>1274</v>
      </c>
      <c r="G696">
        <v>165940</v>
      </c>
      <c r="H696">
        <v>63.652500152587891</v>
      </c>
      <c r="I696">
        <v>0.68813502788543701</v>
      </c>
      <c r="M696" s="7">
        <v>1103130</v>
      </c>
      <c r="N696">
        <f t="shared" si="10"/>
        <v>0.35025399923324585</v>
      </c>
    </row>
    <row r="697" spans="1:14" x14ac:dyDescent="0.2">
      <c r="A697">
        <v>2034</v>
      </c>
      <c r="B697">
        <v>724</v>
      </c>
      <c r="C697">
        <v>725</v>
      </c>
      <c r="D697" t="s">
        <v>721</v>
      </c>
      <c r="E697">
        <v>0</v>
      </c>
      <c r="F697" t="s">
        <v>1274</v>
      </c>
      <c r="G697">
        <v>165940</v>
      </c>
      <c r="H697">
        <v>75.242897033691406</v>
      </c>
      <c r="I697">
        <v>0.45645999908447266</v>
      </c>
      <c r="M697" s="7">
        <v>1103140</v>
      </c>
      <c r="N697">
        <f t="shared" si="10"/>
        <v>0.94960701465606689</v>
      </c>
    </row>
    <row r="698" spans="1:14" x14ac:dyDescent="0.2">
      <c r="A698">
        <v>2035</v>
      </c>
      <c r="B698">
        <v>725</v>
      </c>
      <c r="C698">
        <v>726</v>
      </c>
      <c r="D698" t="s">
        <v>722</v>
      </c>
      <c r="E698">
        <v>0</v>
      </c>
      <c r="F698" t="s">
        <v>1274</v>
      </c>
      <c r="G698">
        <v>165940</v>
      </c>
      <c r="H698">
        <v>108.57900238037109</v>
      </c>
      <c r="I698">
        <v>0.48678600788116455</v>
      </c>
      <c r="M698" s="7">
        <v>1103150</v>
      </c>
      <c r="N698">
        <f t="shared" si="10"/>
        <v>0.33210501074790955</v>
      </c>
    </row>
    <row r="699" spans="1:14" x14ac:dyDescent="0.2">
      <c r="A699">
        <v>2036</v>
      </c>
      <c r="B699">
        <v>726</v>
      </c>
      <c r="C699">
        <v>727</v>
      </c>
      <c r="D699" t="s">
        <v>723</v>
      </c>
      <c r="E699">
        <v>0</v>
      </c>
      <c r="F699" t="s">
        <v>1274</v>
      </c>
      <c r="G699">
        <v>165940</v>
      </c>
      <c r="H699">
        <v>104.68599700927734</v>
      </c>
      <c r="I699">
        <v>0.56239902973175049</v>
      </c>
      <c r="M699" s="7">
        <v>1103160</v>
      </c>
      <c r="N699">
        <f t="shared" si="10"/>
        <v>0.57120597362518311</v>
      </c>
    </row>
    <row r="700" spans="1:14" x14ac:dyDescent="0.2">
      <c r="A700">
        <v>2037</v>
      </c>
      <c r="B700">
        <v>727</v>
      </c>
      <c r="C700">
        <v>728</v>
      </c>
      <c r="D700" t="s">
        <v>724</v>
      </c>
      <c r="E700">
        <v>0</v>
      </c>
      <c r="F700" t="s">
        <v>1274</v>
      </c>
      <c r="G700">
        <v>165940</v>
      </c>
      <c r="H700">
        <v>127.322998046875</v>
      </c>
      <c r="I700">
        <v>0.66285097599029541</v>
      </c>
      <c r="M700" s="7">
        <v>1103180</v>
      </c>
      <c r="N700">
        <f t="shared" si="10"/>
        <v>5.2566302474588156E-4</v>
      </c>
    </row>
    <row r="701" spans="1:14" x14ac:dyDescent="0.2">
      <c r="A701">
        <v>2038</v>
      </c>
      <c r="B701">
        <v>728</v>
      </c>
      <c r="C701">
        <v>729</v>
      </c>
      <c r="D701" t="s">
        <v>725</v>
      </c>
      <c r="E701">
        <v>0</v>
      </c>
      <c r="F701" t="s">
        <v>1274</v>
      </c>
      <c r="G701">
        <v>165940</v>
      </c>
      <c r="H701">
        <v>12.178999900817871</v>
      </c>
      <c r="I701">
        <v>0.40519699454307556</v>
      </c>
      <c r="M701" s="7">
        <v>1103190</v>
      </c>
      <c r="N701">
        <f t="shared" si="10"/>
        <v>0.33590999245643616</v>
      </c>
    </row>
    <row r="702" spans="1:14" x14ac:dyDescent="0.2">
      <c r="A702">
        <v>2039</v>
      </c>
      <c r="B702">
        <v>729</v>
      </c>
      <c r="C702">
        <v>730</v>
      </c>
      <c r="D702" t="s">
        <v>726</v>
      </c>
      <c r="E702">
        <v>0</v>
      </c>
      <c r="F702" t="s">
        <v>1274</v>
      </c>
      <c r="G702">
        <v>165940</v>
      </c>
      <c r="H702">
        <v>31.627399444580078</v>
      </c>
      <c r="I702">
        <v>0.30306300520896912</v>
      </c>
      <c r="M702" s="7">
        <v>1103200</v>
      </c>
      <c r="N702">
        <f t="shared" si="10"/>
        <v>0.4651699960231781</v>
      </c>
    </row>
    <row r="703" spans="1:14" x14ac:dyDescent="0.2">
      <c r="A703">
        <v>2040</v>
      </c>
      <c r="B703">
        <v>730</v>
      </c>
      <c r="C703">
        <v>731</v>
      </c>
      <c r="D703" t="s">
        <v>727</v>
      </c>
      <c r="E703">
        <v>0</v>
      </c>
      <c r="F703" t="s">
        <v>1274</v>
      </c>
      <c r="G703">
        <v>165940</v>
      </c>
      <c r="H703">
        <v>100.82700347900391</v>
      </c>
      <c r="I703">
        <v>0.57027900218963623</v>
      </c>
      <c r="M703" s="7">
        <v>1103210</v>
      </c>
      <c r="N703">
        <f t="shared" si="10"/>
        <v>0.42287200689315796</v>
      </c>
    </row>
    <row r="704" spans="1:14" x14ac:dyDescent="0.2">
      <c r="A704">
        <v>2041</v>
      </c>
      <c r="B704">
        <v>731</v>
      </c>
      <c r="C704">
        <v>732</v>
      </c>
      <c r="D704" t="s">
        <v>728</v>
      </c>
      <c r="E704">
        <v>0</v>
      </c>
      <c r="F704" t="s">
        <v>1274</v>
      </c>
      <c r="G704">
        <v>165940</v>
      </c>
      <c r="H704">
        <v>39.695598602294922</v>
      </c>
      <c r="I704">
        <v>0.56046599149703979</v>
      </c>
      <c r="M704" s="7">
        <v>1103220</v>
      </c>
      <c r="N704">
        <f t="shared" si="10"/>
        <v>0.74578201770782471</v>
      </c>
    </row>
    <row r="705" spans="1:14" x14ac:dyDescent="0.2">
      <c r="A705">
        <v>2042</v>
      </c>
      <c r="B705">
        <v>732</v>
      </c>
      <c r="C705">
        <v>733</v>
      </c>
      <c r="D705" t="s">
        <v>729</v>
      </c>
      <c r="E705">
        <v>0</v>
      </c>
      <c r="F705" t="s">
        <v>1274</v>
      </c>
      <c r="G705">
        <v>165940</v>
      </c>
      <c r="H705">
        <v>40.7135009765625</v>
      </c>
      <c r="I705">
        <v>0.55840802192687988</v>
      </c>
      <c r="M705" s="7">
        <v>1103230</v>
      </c>
      <c r="N705">
        <f t="shared" si="10"/>
        <v>0.41018000245094299</v>
      </c>
    </row>
    <row r="706" spans="1:14" x14ac:dyDescent="0.2">
      <c r="A706">
        <v>2043</v>
      </c>
      <c r="B706">
        <v>733</v>
      </c>
      <c r="C706">
        <v>734</v>
      </c>
      <c r="D706" t="s">
        <v>730</v>
      </c>
      <c r="E706">
        <v>0</v>
      </c>
      <c r="F706" t="s">
        <v>1274</v>
      </c>
      <c r="G706">
        <v>165940</v>
      </c>
      <c r="H706">
        <v>3.0614900588989258</v>
      </c>
      <c r="I706">
        <v>0.15932799875736237</v>
      </c>
      <c r="M706" s="7">
        <v>1103240</v>
      </c>
      <c r="N706">
        <f t="shared" si="10"/>
        <v>0.61494898796081543</v>
      </c>
    </row>
    <row r="707" spans="1:14" x14ac:dyDescent="0.2">
      <c r="A707">
        <v>2044</v>
      </c>
      <c r="B707">
        <v>734</v>
      </c>
      <c r="C707">
        <v>735</v>
      </c>
      <c r="D707" t="s">
        <v>731</v>
      </c>
      <c r="E707">
        <v>0</v>
      </c>
      <c r="F707" t="s">
        <v>1274</v>
      </c>
      <c r="G707">
        <v>165940</v>
      </c>
      <c r="H707">
        <v>21.843099594116211</v>
      </c>
      <c r="I707">
        <v>0.40068098902702332</v>
      </c>
      <c r="M707" s="7">
        <v>1103250</v>
      </c>
      <c r="N707">
        <f t="shared" si="10"/>
        <v>0.32232800126075745</v>
      </c>
    </row>
    <row r="708" spans="1:14" x14ac:dyDescent="0.2">
      <c r="A708">
        <v>2045</v>
      </c>
      <c r="B708">
        <v>735</v>
      </c>
      <c r="C708">
        <v>736</v>
      </c>
      <c r="D708" t="s">
        <v>732</v>
      </c>
      <c r="E708">
        <v>0</v>
      </c>
      <c r="F708" t="s">
        <v>1274</v>
      </c>
      <c r="G708">
        <v>165940</v>
      </c>
      <c r="H708">
        <v>23.296899795532227</v>
      </c>
      <c r="I708">
        <v>0.15106000006198883</v>
      </c>
      <c r="M708" s="7">
        <v>1103260</v>
      </c>
      <c r="N708">
        <f t="shared" ref="N708:N771" si="11">SUMIF($D$2:$D$1229,M708,$I$2:$I$1229)</f>
        <v>0.44558799266815186</v>
      </c>
    </row>
    <row r="709" spans="1:14" x14ac:dyDescent="0.2">
      <c r="A709">
        <v>2046</v>
      </c>
      <c r="B709">
        <v>736</v>
      </c>
      <c r="C709">
        <v>737</v>
      </c>
      <c r="D709" t="s">
        <v>733</v>
      </c>
      <c r="E709">
        <v>0</v>
      </c>
      <c r="F709" t="s">
        <v>1274</v>
      </c>
      <c r="G709">
        <v>165940</v>
      </c>
      <c r="H709">
        <v>17.501300811767578</v>
      </c>
      <c r="I709">
        <v>0.91257202625274658</v>
      </c>
      <c r="M709" s="7">
        <v>1103289</v>
      </c>
      <c r="N709">
        <f t="shared" si="11"/>
        <v>0.58477300405502319</v>
      </c>
    </row>
    <row r="710" spans="1:14" x14ac:dyDescent="0.2">
      <c r="A710">
        <v>2049</v>
      </c>
      <c r="B710">
        <v>737</v>
      </c>
      <c r="C710">
        <v>738</v>
      </c>
      <c r="D710" t="s">
        <v>734</v>
      </c>
      <c r="E710">
        <v>0</v>
      </c>
      <c r="F710" t="s">
        <v>1274</v>
      </c>
      <c r="G710">
        <v>165940</v>
      </c>
      <c r="H710">
        <v>97.283401489257813</v>
      </c>
      <c r="I710">
        <v>0.36123999953269958</v>
      </c>
      <c r="M710" s="7">
        <v>1103290</v>
      </c>
      <c r="N710">
        <f t="shared" si="11"/>
        <v>0.45300000905990601</v>
      </c>
    </row>
    <row r="711" spans="1:14" x14ac:dyDescent="0.2">
      <c r="A711">
        <v>2050</v>
      </c>
      <c r="B711">
        <v>738</v>
      </c>
      <c r="C711">
        <v>739</v>
      </c>
      <c r="D711" t="s">
        <v>735</v>
      </c>
      <c r="E711">
        <v>0</v>
      </c>
      <c r="F711" t="s">
        <v>1274</v>
      </c>
      <c r="G711">
        <v>165940</v>
      </c>
      <c r="H711">
        <v>41.747600555419922</v>
      </c>
      <c r="I711">
        <v>0.27353799343109131</v>
      </c>
      <c r="M711" s="7">
        <v>1103300</v>
      </c>
      <c r="N711">
        <f t="shared" si="11"/>
        <v>0.61009901762008667</v>
      </c>
    </row>
    <row r="712" spans="1:14" x14ac:dyDescent="0.2">
      <c r="A712">
        <v>2051</v>
      </c>
      <c r="B712">
        <v>739</v>
      </c>
      <c r="C712">
        <v>740</v>
      </c>
      <c r="D712" t="s">
        <v>736</v>
      </c>
      <c r="E712">
        <v>0</v>
      </c>
      <c r="F712" t="s">
        <v>1274</v>
      </c>
      <c r="G712">
        <v>165940</v>
      </c>
      <c r="H712">
        <v>50.969501495361328</v>
      </c>
      <c r="I712">
        <v>0.49818199872970581</v>
      </c>
      <c r="M712" s="7">
        <v>1103310</v>
      </c>
      <c r="N712">
        <f t="shared" si="11"/>
        <v>0.98486900329589844</v>
      </c>
    </row>
    <row r="713" spans="1:14" x14ac:dyDescent="0.2">
      <c r="A713">
        <v>2052</v>
      </c>
      <c r="B713">
        <v>740</v>
      </c>
      <c r="C713">
        <v>741</v>
      </c>
      <c r="D713" t="s">
        <v>737</v>
      </c>
      <c r="E713">
        <v>0</v>
      </c>
      <c r="F713" t="s">
        <v>1274</v>
      </c>
      <c r="G713">
        <v>165940</v>
      </c>
      <c r="H713">
        <v>52.743900299072266</v>
      </c>
      <c r="I713">
        <v>0.19317300617694855</v>
      </c>
      <c r="M713" s="7">
        <v>1103320</v>
      </c>
      <c r="N713">
        <f t="shared" si="11"/>
        <v>7.8801900148391724E-2</v>
      </c>
    </row>
    <row r="714" spans="1:14" x14ac:dyDescent="0.2">
      <c r="A714">
        <v>2053</v>
      </c>
      <c r="B714">
        <v>741</v>
      </c>
      <c r="C714">
        <v>742</v>
      </c>
      <c r="D714" t="s">
        <v>738</v>
      </c>
      <c r="E714">
        <v>0</v>
      </c>
      <c r="F714" t="s">
        <v>1274</v>
      </c>
      <c r="G714">
        <v>165940</v>
      </c>
      <c r="H714">
        <v>62.673198699951172</v>
      </c>
      <c r="I714">
        <v>0.40703800320625305</v>
      </c>
      <c r="M714" s="7">
        <v>1103330</v>
      </c>
      <c r="N714">
        <f t="shared" si="11"/>
        <v>1.3177399523556232E-3</v>
      </c>
    </row>
    <row r="715" spans="1:14" x14ac:dyDescent="0.2">
      <c r="A715">
        <v>2054</v>
      </c>
      <c r="B715">
        <v>742</v>
      </c>
      <c r="C715">
        <v>743</v>
      </c>
      <c r="D715" t="s">
        <v>739</v>
      </c>
      <c r="E715">
        <v>0</v>
      </c>
      <c r="F715" t="s">
        <v>1274</v>
      </c>
      <c r="G715">
        <v>165940</v>
      </c>
      <c r="H715">
        <v>17.033199310302734</v>
      </c>
      <c r="I715">
        <v>0.35025399923324585</v>
      </c>
      <c r="M715" s="7">
        <v>1103340</v>
      </c>
      <c r="N715">
        <f t="shared" si="11"/>
        <v>0.53108698129653931</v>
      </c>
    </row>
    <row r="716" spans="1:14" x14ac:dyDescent="0.2">
      <c r="A716">
        <v>2055</v>
      </c>
      <c r="B716">
        <v>743</v>
      </c>
      <c r="C716">
        <v>744</v>
      </c>
      <c r="D716" t="s">
        <v>740</v>
      </c>
      <c r="E716">
        <v>0</v>
      </c>
      <c r="F716" t="s">
        <v>1274</v>
      </c>
      <c r="G716">
        <v>165940</v>
      </c>
      <c r="H716">
        <v>54.627101898193359</v>
      </c>
      <c r="I716">
        <v>0.94960701465606689</v>
      </c>
      <c r="M716" s="7">
        <v>1103360</v>
      </c>
      <c r="N716">
        <f t="shared" si="11"/>
        <v>0.7441449761390686</v>
      </c>
    </row>
    <row r="717" spans="1:14" x14ac:dyDescent="0.2">
      <c r="A717">
        <v>2056</v>
      </c>
      <c r="B717">
        <v>744</v>
      </c>
      <c r="C717">
        <v>745</v>
      </c>
      <c r="D717" t="s">
        <v>741</v>
      </c>
      <c r="E717">
        <v>0</v>
      </c>
      <c r="F717" t="s">
        <v>1274</v>
      </c>
      <c r="G717">
        <v>165940</v>
      </c>
      <c r="H717">
        <v>53.930500030517578</v>
      </c>
      <c r="I717">
        <v>0.33210501074790955</v>
      </c>
      <c r="M717" s="7">
        <v>1103370</v>
      </c>
      <c r="N717">
        <f t="shared" si="11"/>
        <v>0.87376898527145386</v>
      </c>
    </row>
    <row r="718" spans="1:14" x14ac:dyDescent="0.2">
      <c r="A718">
        <v>2057</v>
      </c>
      <c r="B718">
        <v>745</v>
      </c>
      <c r="C718">
        <v>746</v>
      </c>
      <c r="D718" t="s">
        <v>742</v>
      </c>
      <c r="E718">
        <v>0</v>
      </c>
      <c r="F718" t="s">
        <v>1274</v>
      </c>
      <c r="G718">
        <v>165940</v>
      </c>
      <c r="H718">
        <v>34.240398406982422</v>
      </c>
      <c r="I718">
        <v>0.57120597362518311</v>
      </c>
      <c r="M718" s="7">
        <v>1103380</v>
      </c>
      <c r="N718">
        <f t="shared" si="11"/>
        <v>0.82322597503662109</v>
      </c>
    </row>
    <row r="719" spans="1:14" x14ac:dyDescent="0.2">
      <c r="A719">
        <v>2058</v>
      </c>
      <c r="B719">
        <v>747</v>
      </c>
      <c r="C719">
        <v>748</v>
      </c>
      <c r="D719" t="s">
        <v>743</v>
      </c>
      <c r="E719">
        <v>0</v>
      </c>
      <c r="F719" t="s">
        <v>1274</v>
      </c>
      <c r="G719">
        <v>165940</v>
      </c>
      <c r="H719">
        <v>2.5380600243806839E-2</v>
      </c>
      <c r="I719">
        <v>5.2566302474588156E-4</v>
      </c>
      <c r="M719" s="7">
        <v>1103390</v>
      </c>
      <c r="N719">
        <f t="shared" si="11"/>
        <v>0.30021199584007263</v>
      </c>
    </row>
    <row r="720" spans="1:14" x14ac:dyDescent="0.2">
      <c r="A720">
        <v>2059</v>
      </c>
      <c r="B720">
        <v>748</v>
      </c>
      <c r="C720">
        <v>749</v>
      </c>
      <c r="D720" t="s">
        <v>744</v>
      </c>
      <c r="E720">
        <v>0</v>
      </c>
      <c r="F720" t="s">
        <v>1274</v>
      </c>
      <c r="G720">
        <v>165940</v>
      </c>
      <c r="H720">
        <v>125.12899780273438</v>
      </c>
      <c r="I720">
        <v>0.33590999245643616</v>
      </c>
      <c r="M720" s="7">
        <v>1103400</v>
      </c>
      <c r="N720">
        <f t="shared" si="11"/>
        <v>0.53198599815368652</v>
      </c>
    </row>
    <row r="721" spans="1:14" x14ac:dyDescent="0.2">
      <c r="A721">
        <v>2060</v>
      </c>
      <c r="B721">
        <v>749</v>
      </c>
      <c r="C721">
        <v>750</v>
      </c>
      <c r="D721" t="s">
        <v>745</v>
      </c>
      <c r="E721">
        <v>0</v>
      </c>
      <c r="F721" t="s">
        <v>1274</v>
      </c>
      <c r="G721">
        <v>165940</v>
      </c>
      <c r="H721">
        <v>27.720399856567383</v>
      </c>
      <c r="I721">
        <v>0.4651699960231781</v>
      </c>
      <c r="M721" s="7">
        <v>1200010</v>
      </c>
      <c r="N721">
        <f t="shared" si="11"/>
        <v>0.63260400295257568</v>
      </c>
    </row>
    <row r="722" spans="1:14" x14ac:dyDescent="0.2">
      <c r="A722">
        <v>2061</v>
      </c>
      <c r="B722">
        <v>750</v>
      </c>
      <c r="C722">
        <v>751</v>
      </c>
      <c r="D722" t="s">
        <v>747</v>
      </c>
      <c r="E722">
        <v>0</v>
      </c>
      <c r="F722" t="s">
        <v>1274</v>
      </c>
      <c r="G722">
        <v>165940</v>
      </c>
      <c r="H722">
        <v>29.543100357055664</v>
      </c>
      <c r="I722">
        <v>0.42287200689315796</v>
      </c>
      <c r="M722" s="7">
        <v>1200020</v>
      </c>
      <c r="N722">
        <f t="shared" si="11"/>
        <v>0.63209580862485382</v>
      </c>
    </row>
    <row r="723" spans="1:14" x14ac:dyDescent="0.2">
      <c r="A723">
        <v>2062</v>
      </c>
      <c r="B723">
        <v>751</v>
      </c>
      <c r="C723">
        <v>752</v>
      </c>
      <c r="D723" t="s">
        <v>748</v>
      </c>
      <c r="E723">
        <v>0</v>
      </c>
      <c r="F723" t="s">
        <v>1274</v>
      </c>
      <c r="G723">
        <v>165940</v>
      </c>
      <c r="H723">
        <v>27.889999389648438</v>
      </c>
      <c r="I723">
        <v>0.74578201770782471</v>
      </c>
      <c r="M723" s="7">
        <v>1200030</v>
      </c>
      <c r="N723">
        <f t="shared" si="11"/>
        <v>0.62508898973464966</v>
      </c>
    </row>
    <row r="724" spans="1:14" x14ac:dyDescent="0.2">
      <c r="A724">
        <v>2063</v>
      </c>
      <c r="B724">
        <v>752</v>
      </c>
      <c r="C724">
        <v>753</v>
      </c>
      <c r="D724" t="s">
        <v>746</v>
      </c>
      <c r="E724">
        <v>0</v>
      </c>
      <c r="F724" t="s">
        <v>1274</v>
      </c>
      <c r="G724">
        <v>165940</v>
      </c>
      <c r="H724">
        <v>83.549102783203125</v>
      </c>
      <c r="I724">
        <v>0.41018000245094299</v>
      </c>
      <c r="M724" s="7">
        <v>1200040</v>
      </c>
      <c r="N724">
        <f t="shared" si="11"/>
        <v>0.63174511571924086</v>
      </c>
    </row>
    <row r="725" spans="1:14" x14ac:dyDescent="0.2">
      <c r="A725">
        <v>2064</v>
      </c>
      <c r="B725">
        <v>753</v>
      </c>
      <c r="C725">
        <v>754</v>
      </c>
      <c r="D725" t="s">
        <v>749</v>
      </c>
      <c r="E725">
        <v>0</v>
      </c>
      <c r="F725" t="s">
        <v>1274</v>
      </c>
      <c r="G725">
        <v>165940</v>
      </c>
      <c r="H725">
        <v>241.2550048828125</v>
      </c>
      <c r="I725">
        <v>0.61494898796081543</v>
      </c>
      <c r="M725" s="7">
        <v>1200050</v>
      </c>
      <c r="N725">
        <f t="shared" si="11"/>
        <v>0.6055115859147806</v>
      </c>
    </row>
    <row r="726" spans="1:14" x14ac:dyDescent="0.2">
      <c r="A726">
        <v>2065</v>
      </c>
      <c r="B726">
        <v>754</v>
      </c>
      <c r="C726">
        <v>755</v>
      </c>
      <c r="D726" t="s">
        <v>750</v>
      </c>
      <c r="E726">
        <v>0</v>
      </c>
      <c r="F726" t="s">
        <v>1274</v>
      </c>
      <c r="G726">
        <v>165940</v>
      </c>
      <c r="H726">
        <v>130.62699890136719</v>
      </c>
      <c r="I726">
        <v>0.32232800126075745</v>
      </c>
      <c r="M726" s="7">
        <v>1200060</v>
      </c>
      <c r="N726">
        <f t="shared" si="11"/>
        <v>0.22147687726165088</v>
      </c>
    </row>
    <row r="727" spans="1:14" x14ac:dyDescent="0.2">
      <c r="A727">
        <v>2066</v>
      </c>
      <c r="B727">
        <v>755</v>
      </c>
      <c r="C727">
        <v>756</v>
      </c>
      <c r="D727" t="s">
        <v>751</v>
      </c>
      <c r="E727">
        <v>0</v>
      </c>
      <c r="F727" t="s">
        <v>1274</v>
      </c>
      <c r="G727">
        <v>165940</v>
      </c>
      <c r="H727">
        <v>121.84300231933594</v>
      </c>
      <c r="I727">
        <v>0.44558799266815186</v>
      </c>
      <c r="M727" s="7">
        <v>1300010</v>
      </c>
      <c r="N727">
        <f t="shared" si="11"/>
        <v>0.57170099020004272</v>
      </c>
    </row>
    <row r="728" spans="1:14" x14ac:dyDescent="0.2">
      <c r="A728">
        <v>2069</v>
      </c>
      <c r="B728">
        <v>756</v>
      </c>
      <c r="C728">
        <v>757</v>
      </c>
      <c r="D728" t="s">
        <v>752</v>
      </c>
      <c r="E728">
        <v>0</v>
      </c>
      <c r="F728" t="s">
        <v>1274</v>
      </c>
      <c r="G728">
        <v>165940</v>
      </c>
      <c r="H728">
        <v>52.030200958251953</v>
      </c>
      <c r="I728">
        <v>0.58477300405502319</v>
      </c>
      <c r="M728" s="7">
        <v>1300020</v>
      </c>
      <c r="N728">
        <f t="shared" si="11"/>
        <v>0.58261439608759247</v>
      </c>
    </row>
    <row r="729" spans="1:14" x14ac:dyDescent="0.2">
      <c r="A729">
        <v>2070</v>
      </c>
      <c r="B729">
        <v>757</v>
      </c>
      <c r="C729">
        <v>758</v>
      </c>
      <c r="D729" t="s">
        <v>755</v>
      </c>
      <c r="E729">
        <v>0</v>
      </c>
      <c r="F729" t="s">
        <v>1274</v>
      </c>
      <c r="G729">
        <v>165940</v>
      </c>
      <c r="H729">
        <v>81.074699401855469</v>
      </c>
      <c r="I729">
        <v>0.45300000905990601</v>
      </c>
      <c r="M729" s="7">
        <v>1300030</v>
      </c>
      <c r="N729">
        <f t="shared" si="11"/>
        <v>0.61141401529312134</v>
      </c>
    </row>
    <row r="730" spans="1:14" x14ac:dyDescent="0.2">
      <c r="A730">
        <v>2071</v>
      </c>
      <c r="B730">
        <v>758</v>
      </c>
      <c r="C730">
        <v>759</v>
      </c>
      <c r="D730" t="s">
        <v>756</v>
      </c>
      <c r="E730">
        <v>0</v>
      </c>
      <c r="F730" t="s">
        <v>1274</v>
      </c>
      <c r="G730">
        <v>165940</v>
      </c>
      <c r="H730">
        <v>105.40799713134766</v>
      </c>
      <c r="I730">
        <v>0.61009901762008667</v>
      </c>
      <c r="M730" s="7">
        <v>1300040</v>
      </c>
      <c r="N730">
        <f t="shared" si="11"/>
        <v>0.6368669867515564</v>
      </c>
    </row>
    <row r="731" spans="1:14" x14ac:dyDescent="0.2">
      <c r="A731">
        <v>2072</v>
      </c>
      <c r="B731">
        <v>759</v>
      </c>
      <c r="C731">
        <v>760</v>
      </c>
      <c r="D731" t="s">
        <v>757</v>
      </c>
      <c r="E731">
        <v>0</v>
      </c>
      <c r="F731" t="s">
        <v>1274</v>
      </c>
      <c r="G731">
        <v>165940</v>
      </c>
      <c r="H731">
        <v>60.215900421142578</v>
      </c>
      <c r="I731">
        <v>0.98486900329589844</v>
      </c>
      <c r="M731" s="7">
        <v>1300050</v>
      </c>
      <c r="N731">
        <f t="shared" si="11"/>
        <v>0.70363098382949829</v>
      </c>
    </row>
    <row r="732" spans="1:14" x14ac:dyDescent="0.2">
      <c r="A732">
        <v>2073</v>
      </c>
      <c r="B732">
        <v>760</v>
      </c>
      <c r="C732">
        <v>761</v>
      </c>
      <c r="D732" t="s">
        <v>758</v>
      </c>
      <c r="E732">
        <v>0</v>
      </c>
      <c r="F732" t="s">
        <v>1274</v>
      </c>
      <c r="G732">
        <v>165940</v>
      </c>
      <c r="H732">
        <v>3.7536499500274658</v>
      </c>
      <c r="I732">
        <v>7.8801900148391724E-2</v>
      </c>
      <c r="M732" s="7">
        <v>1300060</v>
      </c>
      <c r="N732">
        <f t="shared" si="11"/>
        <v>0.52471601963043213</v>
      </c>
    </row>
    <row r="733" spans="1:14" x14ac:dyDescent="0.2">
      <c r="A733">
        <v>2074</v>
      </c>
      <c r="B733">
        <v>761</v>
      </c>
      <c r="C733">
        <v>762</v>
      </c>
      <c r="D733" t="s">
        <v>759</v>
      </c>
      <c r="E733">
        <v>0</v>
      </c>
      <c r="F733" t="s">
        <v>1274</v>
      </c>
      <c r="G733">
        <v>165940</v>
      </c>
      <c r="H733">
        <v>7.8372299671173096E-2</v>
      </c>
      <c r="I733">
        <v>1.3177399523556232E-3</v>
      </c>
      <c r="M733" s="7">
        <v>1300070</v>
      </c>
      <c r="N733">
        <f t="shared" si="11"/>
        <v>0.29114300012588501</v>
      </c>
    </row>
    <row r="734" spans="1:14" x14ac:dyDescent="0.2">
      <c r="A734">
        <v>2075</v>
      </c>
      <c r="B734">
        <v>762</v>
      </c>
      <c r="C734">
        <v>763</v>
      </c>
      <c r="D734" t="s">
        <v>760</v>
      </c>
      <c r="E734">
        <v>0</v>
      </c>
      <c r="F734" t="s">
        <v>1274</v>
      </c>
      <c r="G734">
        <v>165940</v>
      </c>
      <c r="H734">
        <v>24.402399063110352</v>
      </c>
      <c r="I734">
        <v>0.53108698129653931</v>
      </c>
      <c r="M734" s="7">
        <v>1300080</v>
      </c>
      <c r="N734">
        <f t="shared" si="11"/>
        <v>0.38710200786590576</v>
      </c>
    </row>
    <row r="735" spans="1:14" x14ac:dyDescent="0.2">
      <c r="A735">
        <v>2076</v>
      </c>
      <c r="B735">
        <v>763</v>
      </c>
      <c r="C735">
        <v>764</v>
      </c>
      <c r="D735" t="s">
        <v>761</v>
      </c>
      <c r="E735">
        <v>0</v>
      </c>
      <c r="F735" t="s">
        <v>1274</v>
      </c>
      <c r="G735">
        <v>165940</v>
      </c>
      <c r="H735">
        <v>42.868698120117188</v>
      </c>
      <c r="I735">
        <v>0.7441449761390686</v>
      </c>
      <c r="M735" s="7">
        <v>1300090</v>
      </c>
      <c r="N735">
        <f t="shared" si="11"/>
        <v>0.468517005443573</v>
      </c>
    </row>
    <row r="736" spans="1:14" x14ac:dyDescent="0.2">
      <c r="A736">
        <v>2077</v>
      </c>
      <c r="B736">
        <v>764</v>
      </c>
      <c r="C736">
        <v>765</v>
      </c>
      <c r="D736" t="s">
        <v>762</v>
      </c>
      <c r="E736">
        <v>0</v>
      </c>
      <c r="F736" t="s">
        <v>1274</v>
      </c>
      <c r="G736">
        <v>165940</v>
      </c>
      <c r="H736">
        <v>48.656700134277344</v>
      </c>
      <c r="I736">
        <v>0.87376898527145386</v>
      </c>
      <c r="M736" s="7">
        <v>1300100</v>
      </c>
      <c r="N736">
        <f t="shared" si="11"/>
        <v>0.62791699171066284</v>
      </c>
    </row>
    <row r="737" spans="1:14" x14ac:dyDescent="0.2">
      <c r="A737">
        <v>2078</v>
      </c>
      <c r="B737">
        <v>765</v>
      </c>
      <c r="C737">
        <v>766</v>
      </c>
      <c r="D737" t="s">
        <v>763</v>
      </c>
      <c r="E737">
        <v>0</v>
      </c>
      <c r="F737" t="s">
        <v>1274</v>
      </c>
      <c r="G737">
        <v>165940</v>
      </c>
      <c r="H737">
        <v>66.932403564453125</v>
      </c>
      <c r="I737">
        <v>0.82322597503662109</v>
      </c>
      <c r="M737" s="7">
        <v>1300110</v>
      </c>
      <c r="N737">
        <f t="shared" si="11"/>
        <v>0.25654101371765137</v>
      </c>
    </row>
    <row r="738" spans="1:14" x14ac:dyDescent="0.2">
      <c r="A738">
        <v>2079</v>
      </c>
      <c r="B738">
        <v>766</v>
      </c>
      <c r="C738">
        <v>767</v>
      </c>
      <c r="D738" t="s">
        <v>764</v>
      </c>
      <c r="E738">
        <v>0</v>
      </c>
      <c r="F738" t="s">
        <v>1274</v>
      </c>
      <c r="G738">
        <v>165940</v>
      </c>
      <c r="H738">
        <v>38.118801116943359</v>
      </c>
      <c r="I738">
        <v>0.30021199584007263</v>
      </c>
      <c r="M738" s="7">
        <v>1300120</v>
      </c>
      <c r="N738">
        <f t="shared" si="11"/>
        <v>0.52864998579025269</v>
      </c>
    </row>
    <row r="739" spans="1:14" x14ac:dyDescent="0.2">
      <c r="A739">
        <v>2080</v>
      </c>
      <c r="B739">
        <v>767</v>
      </c>
      <c r="C739">
        <v>768</v>
      </c>
      <c r="D739" t="s">
        <v>765</v>
      </c>
      <c r="E739">
        <v>0</v>
      </c>
      <c r="F739" t="s">
        <v>1274</v>
      </c>
      <c r="G739">
        <v>165940</v>
      </c>
      <c r="H739">
        <v>47.113700866699219</v>
      </c>
      <c r="I739">
        <v>0.53198599815368652</v>
      </c>
      <c r="M739" s="7">
        <v>1300130</v>
      </c>
      <c r="N739">
        <f t="shared" si="11"/>
        <v>0.61733198165893555</v>
      </c>
    </row>
    <row r="740" spans="1:14" x14ac:dyDescent="0.2">
      <c r="A740">
        <v>2081</v>
      </c>
      <c r="B740">
        <v>768</v>
      </c>
      <c r="C740">
        <v>769</v>
      </c>
      <c r="D740" t="s">
        <v>766</v>
      </c>
      <c r="E740">
        <v>1</v>
      </c>
      <c r="F740" t="s">
        <v>1274</v>
      </c>
      <c r="G740">
        <v>43503</v>
      </c>
      <c r="H740">
        <v>768.7459716796875</v>
      </c>
      <c r="I740">
        <v>0.63260400295257568</v>
      </c>
      <c r="M740" s="7">
        <v>1300140</v>
      </c>
      <c r="N740">
        <f t="shared" si="11"/>
        <v>0.64081597328186035</v>
      </c>
    </row>
    <row r="741" spans="1:14" x14ac:dyDescent="0.2">
      <c r="A741">
        <v>2082</v>
      </c>
      <c r="B741">
        <v>769</v>
      </c>
      <c r="C741">
        <v>770</v>
      </c>
      <c r="D741" t="s">
        <v>768</v>
      </c>
      <c r="E741">
        <v>1</v>
      </c>
      <c r="F741" t="s">
        <v>1274</v>
      </c>
      <c r="G741">
        <v>43503</v>
      </c>
      <c r="H741">
        <v>1250.8699951171875</v>
      </c>
      <c r="I741">
        <v>0.6320909857749939</v>
      </c>
      <c r="M741" s="7">
        <v>1300150</v>
      </c>
      <c r="N741">
        <f t="shared" si="11"/>
        <v>0.66151100397109985</v>
      </c>
    </row>
    <row r="742" spans="1:14" x14ac:dyDescent="0.2">
      <c r="A742">
        <v>2083</v>
      </c>
      <c r="B742">
        <v>770</v>
      </c>
      <c r="C742">
        <v>771</v>
      </c>
      <c r="D742" t="s">
        <v>769</v>
      </c>
      <c r="E742">
        <v>1</v>
      </c>
      <c r="F742" t="s">
        <v>1274</v>
      </c>
      <c r="G742">
        <v>43503</v>
      </c>
      <c r="H742">
        <v>409.3179931640625</v>
      </c>
      <c r="I742">
        <v>0.62508898973464966</v>
      </c>
      <c r="M742" s="7">
        <v>1300160</v>
      </c>
      <c r="N742">
        <f t="shared" si="11"/>
        <v>0.60189402103424072</v>
      </c>
    </row>
    <row r="743" spans="1:14" x14ac:dyDescent="0.2">
      <c r="A743">
        <v>2086</v>
      </c>
      <c r="B743">
        <v>771</v>
      </c>
      <c r="C743">
        <v>772</v>
      </c>
      <c r="D743" t="s">
        <v>770</v>
      </c>
      <c r="E743">
        <v>1</v>
      </c>
      <c r="F743" t="s">
        <v>1274</v>
      </c>
      <c r="G743">
        <v>43503</v>
      </c>
      <c r="H743">
        <v>1038.1400146484375</v>
      </c>
      <c r="I743">
        <v>0.63172197341918945</v>
      </c>
      <c r="M743" s="7">
        <v>1300170</v>
      </c>
      <c r="N743">
        <f t="shared" si="11"/>
        <v>0.10951399803161621</v>
      </c>
    </row>
    <row r="744" spans="1:14" x14ac:dyDescent="0.2">
      <c r="A744">
        <v>2087</v>
      </c>
      <c r="B744">
        <v>772</v>
      </c>
      <c r="C744">
        <v>773</v>
      </c>
      <c r="D744" t="s">
        <v>771</v>
      </c>
      <c r="E744">
        <v>0</v>
      </c>
      <c r="F744" t="s">
        <v>1274</v>
      </c>
      <c r="G744">
        <v>165940</v>
      </c>
      <c r="H744">
        <v>61.747299194335938</v>
      </c>
      <c r="I744">
        <v>5.8692600578069687E-2</v>
      </c>
      <c r="M744" s="7">
        <v>1300180</v>
      </c>
      <c r="N744">
        <f t="shared" si="11"/>
        <v>0.52759099006652832</v>
      </c>
    </row>
    <row r="745" spans="1:14" x14ac:dyDescent="0.2">
      <c r="A745">
        <v>2088</v>
      </c>
      <c r="B745">
        <v>772</v>
      </c>
      <c r="C745">
        <v>773</v>
      </c>
      <c r="D745" t="s">
        <v>771</v>
      </c>
      <c r="E745">
        <v>1</v>
      </c>
      <c r="F745" t="s">
        <v>1274</v>
      </c>
      <c r="G745">
        <v>43503</v>
      </c>
      <c r="H745">
        <v>575.27801513671875</v>
      </c>
      <c r="I745">
        <v>0.54681897163391113</v>
      </c>
      <c r="M745" s="7">
        <v>1300190</v>
      </c>
      <c r="N745">
        <f t="shared" si="11"/>
        <v>0.2237669974565506</v>
      </c>
    </row>
    <row r="746" spans="1:14" x14ac:dyDescent="0.2">
      <c r="A746">
        <v>2091</v>
      </c>
      <c r="B746">
        <v>773</v>
      </c>
      <c r="C746">
        <v>774</v>
      </c>
      <c r="D746" t="s">
        <v>772</v>
      </c>
      <c r="E746">
        <v>0</v>
      </c>
      <c r="F746" t="s">
        <v>1274</v>
      </c>
      <c r="G746">
        <v>165940</v>
      </c>
      <c r="H746">
        <v>179.56199645996094</v>
      </c>
      <c r="I746">
        <v>0.2214760035276413</v>
      </c>
      <c r="M746" s="7">
        <v>1300200</v>
      </c>
      <c r="N746">
        <f t="shared" si="11"/>
        <v>0.55420398712158203</v>
      </c>
    </row>
    <row r="747" spans="1:14" x14ac:dyDescent="0.2">
      <c r="A747">
        <v>2092</v>
      </c>
      <c r="B747">
        <v>774</v>
      </c>
      <c r="C747">
        <v>775</v>
      </c>
      <c r="D747" t="s">
        <v>773</v>
      </c>
      <c r="E747">
        <v>0</v>
      </c>
      <c r="F747" t="s">
        <v>1274</v>
      </c>
      <c r="G747">
        <v>165940</v>
      </c>
      <c r="H747">
        <v>1636.8299560546875</v>
      </c>
      <c r="I747">
        <v>0.57170099020004272</v>
      </c>
      <c r="M747" s="7">
        <v>1300210</v>
      </c>
      <c r="N747">
        <f t="shared" si="11"/>
        <v>0.53139425448807742</v>
      </c>
    </row>
    <row r="748" spans="1:14" x14ac:dyDescent="0.2">
      <c r="A748">
        <v>2095</v>
      </c>
      <c r="B748">
        <v>775</v>
      </c>
      <c r="C748">
        <v>776</v>
      </c>
      <c r="D748" t="s">
        <v>775</v>
      </c>
      <c r="E748">
        <v>0</v>
      </c>
      <c r="F748" t="s">
        <v>1274</v>
      </c>
      <c r="G748">
        <v>165940</v>
      </c>
      <c r="H748">
        <v>228.00100708007813</v>
      </c>
      <c r="I748">
        <v>0.58258801698684692</v>
      </c>
      <c r="M748" s="7">
        <v>1300220</v>
      </c>
      <c r="N748">
        <f t="shared" si="11"/>
        <v>0.56062400341033936</v>
      </c>
    </row>
    <row r="749" spans="1:14" x14ac:dyDescent="0.2">
      <c r="A749">
        <v>2096</v>
      </c>
      <c r="B749">
        <v>776</v>
      </c>
      <c r="C749">
        <v>777</v>
      </c>
      <c r="D749" t="s">
        <v>776</v>
      </c>
      <c r="E749">
        <v>0</v>
      </c>
      <c r="F749" t="s">
        <v>1274</v>
      </c>
      <c r="G749">
        <v>165940</v>
      </c>
      <c r="H749">
        <v>247.3070068359375</v>
      </c>
      <c r="I749">
        <v>0.61141401529312134</v>
      </c>
      <c r="M749" s="7">
        <v>1300230</v>
      </c>
      <c r="N749">
        <f t="shared" si="11"/>
        <v>0.47423100471496582</v>
      </c>
    </row>
    <row r="750" spans="1:14" x14ac:dyDescent="0.2">
      <c r="A750">
        <v>2097</v>
      </c>
      <c r="B750">
        <v>777</v>
      </c>
      <c r="C750">
        <v>778</v>
      </c>
      <c r="D750" t="s">
        <v>777</v>
      </c>
      <c r="E750">
        <v>0</v>
      </c>
      <c r="F750" t="s">
        <v>1274</v>
      </c>
      <c r="G750">
        <v>165940</v>
      </c>
      <c r="H750">
        <v>470.71600341796875</v>
      </c>
      <c r="I750">
        <v>0.6368669867515564</v>
      </c>
      <c r="M750" s="7">
        <v>1300240</v>
      </c>
      <c r="N750">
        <f t="shared" si="11"/>
        <v>8.3036996424198151E-2</v>
      </c>
    </row>
    <row r="751" spans="1:14" x14ac:dyDescent="0.2">
      <c r="A751">
        <v>2098</v>
      </c>
      <c r="B751">
        <v>778</v>
      </c>
      <c r="C751">
        <v>779</v>
      </c>
      <c r="D751" t="s">
        <v>778</v>
      </c>
      <c r="E751">
        <v>0</v>
      </c>
      <c r="F751" t="s">
        <v>1274</v>
      </c>
      <c r="G751">
        <v>165940</v>
      </c>
      <c r="H751">
        <v>167.60000610351563</v>
      </c>
      <c r="I751">
        <v>0.70363098382949829</v>
      </c>
      <c r="M751" s="7">
        <v>1300250</v>
      </c>
      <c r="N751">
        <f t="shared" si="11"/>
        <v>0.27004900574684143</v>
      </c>
    </row>
    <row r="752" spans="1:14" x14ac:dyDescent="0.2">
      <c r="A752">
        <v>2099</v>
      </c>
      <c r="B752">
        <v>779</v>
      </c>
      <c r="C752">
        <v>780</v>
      </c>
      <c r="D752" t="s">
        <v>779</v>
      </c>
      <c r="E752">
        <v>0</v>
      </c>
      <c r="F752" t="s">
        <v>1274</v>
      </c>
      <c r="G752">
        <v>165940</v>
      </c>
      <c r="H752">
        <v>12.763199806213379</v>
      </c>
      <c r="I752">
        <v>0.52471601963043213</v>
      </c>
      <c r="M752" s="7">
        <v>1300260</v>
      </c>
      <c r="N752">
        <f t="shared" si="11"/>
        <v>0.16241399943828583</v>
      </c>
    </row>
    <row r="753" spans="1:14" x14ac:dyDescent="0.2">
      <c r="A753">
        <v>2100</v>
      </c>
      <c r="B753">
        <v>780</v>
      </c>
      <c r="C753">
        <v>781</v>
      </c>
      <c r="D753" t="s">
        <v>780</v>
      </c>
      <c r="E753">
        <v>0</v>
      </c>
      <c r="F753" t="s">
        <v>1274</v>
      </c>
      <c r="G753">
        <v>165940</v>
      </c>
      <c r="H753">
        <v>24.186399459838867</v>
      </c>
      <c r="I753">
        <v>0.29114300012588501</v>
      </c>
      <c r="M753" s="7">
        <v>1300270</v>
      </c>
      <c r="N753">
        <f t="shared" si="11"/>
        <v>0.22307300567626953</v>
      </c>
    </row>
    <row r="754" spans="1:14" x14ac:dyDescent="0.2">
      <c r="A754">
        <v>2101</v>
      </c>
      <c r="B754">
        <v>781</v>
      </c>
      <c r="C754">
        <v>782</v>
      </c>
      <c r="D754" t="s">
        <v>781</v>
      </c>
      <c r="E754">
        <v>0</v>
      </c>
      <c r="F754" t="s">
        <v>1274</v>
      </c>
      <c r="G754">
        <v>165940</v>
      </c>
      <c r="H754">
        <v>39.296699523925781</v>
      </c>
      <c r="I754">
        <v>0.38710200786590576</v>
      </c>
      <c r="M754" s="7">
        <v>1300280</v>
      </c>
      <c r="N754">
        <f t="shared" si="11"/>
        <v>0.41649600863456726</v>
      </c>
    </row>
    <row r="755" spans="1:14" x14ac:dyDescent="0.2">
      <c r="A755">
        <v>2102</v>
      </c>
      <c r="B755">
        <v>782</v>
      </c>
      <c r="C755">
        <v>783</v>
      </c>
      <c r="D755" t="s">
        <v>782</v>
      </c>
      <c r="E755">
        <v>0</v>
      </c>
      <c r="F755" t="s">
        <v>1274</v>
      </c>
      <c r="G755">
        <v>165940</v>
      </c>
      <c r="H755">
        <v>24.04010009765625</v>
      </c>
      <c r="I755">
        <v>0.468517005443573</v>
      </c>
      <c r="M755" s="7">
        <v>1300290</v>
      </c>
      <c r="N755">
        <f t="shared" si="11"/>
        <v>0.65162497758865356</v>
      </c>
    </row>
    <row r="756" spans="1:14" x14ac:dyDescent="0.2">
      <c r="A756">
        <v>2103</v>
      </c>
      <c r="B756">
        <v>783</v>
      </c>
      <c r="C756">
        <v>784</v>
      </c>
      <c r="D756" t="s">
        <v>783</v>
      </c>
      <c r="E756">
        <v>0</v>
      </c>
      <c r="F756" t="s">
        <v>1274</v>
      </c>
      <c r="G756">
        <v>165940</v>
      </c>
      <c r="H756">
        <v>41.056999206542969</v>
      </c>
      <c r="I756">
        <v>0.62791699171066284</v>
      </c>
      <c r="M756" s="7">
        <v>1300300</v>
      </c>
      <c r="N756">
        <f t="shared" si="11"/>
        <v>0.72733300924301147</v>
      </c>
    </row>
    <row r="757" spans="1:14" x14ac:dyDescent="0.2">
      <c r="A757">
        <v>2104</v>
      </c>
      <c r="B757">
        <v>784</v>
      </c>
      <c r="C757">
        <v>785</v>
      </c>
      <c r="D757" t="s">
        <v>784</v>
      </c>
      <c r="E757">
        <v>0</v>
      </c>
      <c r="F757" t="s">
        <v>1274</v>
      </c>
      <c r="G757">
        <v>165940</v>
      </c>
      <c r="H757">
        <v>3.9532899856567383</v>
      </c>
      <c r="I757">
        <v>0.25654101371765137</v>
      </c>
      <c r="M757" s="7">
        <v>1300310</v>
      </c>
      <c r="N757">
        <f t="shared" si="11"/>
        <v>0.6672549843788147</v>
      </c>
    </row>
    <row r="758" spans="1:14" x14ac:dyDescent="0.2">
      <c r="A758">
        <v>2105</v>
      </c>
      <c r="B758">
        <v>785</v>
      </c>
      <c r="C758">
        <v>786</v>
      </c>
      <c r="D758" t="s">
        <v>785</v>
      </c>
      <c r="E758">
        <v>0</v>
      </c>
      <c r="F758" t="s">
        <v>1274</v>
      </c>
      <c r="G758">
        <v>165940</v>
      </c>
      <c r="H758">
        <v>25.788600921630859</v>
      </c>
      <c r="I758">
        <v>0.52864998579025269</v>
      </c>
      <c r="M758" s="7">
        <v>1300320</v>
      </c>
      <c r="N758">
        <f t="shared" si="11"/>
        <v>0.47180700302124023</v>
      </c>
    </row>
    <row r="759" spans="1:14" x14ac:dyDescent="0.2">
      <c r="A759">
        <v>2106</v>
      </c>
      <c r="B759">
        <v>786</v>
      </c>
      <c r="C759">
        <v>787</v>
      </c>
      <c r="D759" t="s">
        <v>786</v>
      </c>
      <c r="E759">
        <v>0</v>
      </c>
      <c r="F759" t="s">
        <v>1274</v>
      </c>
      <c r="G759">
        <v>165940</v>
      </c>
      <c r="H759">
        <v>73.701400756835938</v>
      </c>
      <c r="I759">
        <v>0.61733198165893555</v>
      </c>
      <c r="M759" s="7">
        <v>1300330</v>
      </c>
      <c r="N759">
        <f t="shared" si="11"/>
        <v>0.46562600135803223</v>
      </c>
    </row>
    <row r="760" spans="1:14" x14ac:dyDescent="0.2">
      <c r="A760">
        <v>2109</v>
      </c>
      <c r="B760">
        <v>787</v>
      </c>
      <c r="C760">
        <v>788</v>
      </c>
      <c r="D760" t="s">
        <v>787</v>
      </c>
      <c r="E760">
        <v>0</v>
      </c>
      <c r="F760" t="s">
        <v>1274</v>
      </c>
      <c r="G760">
        <v>165940</v>
      </c>
      <c r="H760">
        <v>154.22000122070313</v>
      </c>
      <c r="I760">
        <v>0.64081597328186035</v>
      </c>
      <c r="M760" s="7">
        <v>1300350</v>
      </c>
      <c r="N760">
        <f t="shared" si="11"/>
        <v>0.3089439868927002</v>
      </c>
    </row>
    <row r="761" spans="1:14" x14ac:dyDescent="0.2">
      <c r="A761">
        <v>2110</v>
      </c>
      <c r="B761">
        <v>788</v>
      </c>
      <c r="C761">
        <v>789</v>
      </c>
      <c r="D761" t="s">
        <v>788</v>
      </c>
      <c r="E761">
        <v>0</v>
      </c>
      <c r="F761" t="s">
        <v>1274</v>
      </c>
      <c r="G761">
        <v>165940</v>
      </c>
      <c r="H761">
        <v>21.200099945068359</v>
      </c>
      <c r="I761">
        <v>0.66151100397109985</v>
      </c>
      <c r="M761" s="7">
        <v>1300360</v>
      </c>
      <c r="N761">
        <f t="shared" si="11"/>
        <v>0.16890799999237061</v>
      </c>
    </row>
    <row r="762" spans="1:14" x14ac:dyDescent="0.2">
      <c r="A762">
        <v>2111</v>
      </c>
      <c r="B762">
        <v>789</v>
      </c>
      <c r="C762">
        <v>790</v>
      </c>
      <c r="D762" t="s">
        <v>789</v>
      </c>
      <c r="E762">
        <v>0</v>
      </c>
      <c r="F762" t="s">
        <v>1274</v>
      </c>
      <c r="G762">
        <v>165940</v>
      </c>
      <c r="H762">
        <v>72.902000427246094</v>
      </c>
      <c r="I762">
        <v>0.60189402103424072</v>
      </c>
      <c r="M762" s="7">
        <v>1300370</v>
      </c>
      <c r="N762">
        <f t="shared" si="11"/>
        <v>7.2641097009181976E-2</v>
      </c>
    </row>
    <row r="763" spans="1:14" x14ac:dyDescent="0.2">
      <c r="A763">
        <v>2112</v>
      </c>
      <c r="B763">
        <v>790</v>
      </c>
      <c r="C763">
        <v>791</v>
      </c>
      <c r="D763" t="s">
        <v>790</v>
      </c>
      <c r="E763">
        <v>0</v>
      </c>
      <c r="F763" t="s">
        <v>1274</v>
      </c>
      <c r="G763">
        <v>165940</v>
      </c>
      <c r="H763">
        <v>2.8242599964141846</v>
      </c>
      <c r="I763">
        <v>0.10951399803161621</v>
      </c>
      <c r="M763" s="7">
        <v>1300380</v>
      </c>
      <c r="N763">
        <f t="shared" si="11"/>
        <v>0.22426299750804901</v>
      </c>
    </row>
    <row r="764" spans="1:14" x14ac:dyDescent="0.2">
      <c r="A764">
        <v>2113</v>
      </c>
      <c r="B764">
        <v>791</v>
      </c>
      <c r="C764">
        <v>792</v>
      </c>
      <c r="D764" t="s">
        <v>791</v>
      </c>
      <c r="E764">
        <v>0</v>
      </c>
      <c r="F764" t="s">
        <v>1274</v>
      </c>
      <c r="G764">
        <v>165940</v>
      </c>
      <c r="H764">
        <v>46.415901184082031</v>
      </c>
      <c r="I764">
        <v>0.52759099006652832</v>
      </c>
      <c r="M764" s="7">
        <v>1300390</v>
      </c>
      <c r="N764">
        <f t="shared" si="11"/>
        <v>0.83236902952194214</v>
      </c>
    </row>
    <row r="765" spans="1:14" x14ac:dyDescent="0.2">
      <c r="A765">
        <v>2114</v>
      </c>
      <c r="B765">
        <v>792</v>
      </c>
      <c r="C765">
        <v>793</v>
      </c>
      <c r="D765" t="s">
        <v>792</v>
      </c>
      <c r="E765">
        <v>0</v>
      </c>
      <c r="F765" t="s">
        <v>1274</v>
      </c>
      <c r="G765">
        <v>165940</v>
      </c>
      <c r="H765">
        <v>0.407927006483078</v>
      </c>
      <c r="I765">
        <v>0.2237669974565506</v>
      </c>
      <c r="M765" s="7">
        <v>1300400</v>
      </c>
      <c r="N765">
        <f t="shared" si="11"/>
        <v>0.46403399109840393</v>
      </c>
    </row>
    <row r="766" spans="1:14" x14ac:dyDescent="0.2">
      <c r="A766">
        <v>2115</v>
      </c>
      <c r="B766">
        <v>793</v>
      </c>
      <c r="C766">
        <v>794</v>
      </c>
      <c r="D766" t="s">
        <v>753</v>
      </c>
      <c r="E766">
        <v>0</v>
      </c>
      <c r="F766" t="s">
        <v>1274</v>
      </c>
      <c r="G766">
        <v>165940</v>
      </c>
      <c r="H766">
        <v>21.994699478149414</v>
      </c>
      <c r="I766">
        <v>0.55420398712158203</v>
      </c>
      <c r="M766" s="7">
        <v>1300410</v>
      </c>
      <c r="N766">
        <f t="shared" si="11"/>
        <v>0.77026498317718506</v>
      </c>
    </row>
    <row r="767" spans="1:14" x14ac:dyDescent="0.2">
      <c r="A767">
        <v>2118</v>
      </c>
      <c r="B767">
        <v>794</v>
      </c>
      <c r="C767">
        <v>795</v>
      </c>
      <c r="D767" t="s">
        <v>793</v>
      </c>
      <c r="E767">
        <v>0</v>
      </c>
      <c r="F767" t="s">
        <v>1274</v>
      </c>
      <c r="G767">
        <v>165940</v>
      </c>
      <c r="H767">
        <v>37.651100158691406</v>
      </c>
      <c r="I767">
        <v>0.53138202428817749</v>
      </c>
      <c r="M767" s="7">
        <v>1300420</v>
      </c>
      <c r="N767">
        <f t="shared" si="11"/>
        <v>0.73241198062896729</v>
      </c>
    </row>
    <row r="768" spans="1:14" x14ac:dyDescent="0.2">
      <c r="A768">
        <v>2119</v>
      </c>
      <c r="B768">
        <v>795</v>
      </c>
      <c r="C768">
        <v>796</v>
      </c>
      <c r="D768" t="s">
        <v>794</v>
      </c>
      <c r="E768">
        <v>0</v>
      </c>
      <c r="F768" t="s">
        <v>1274</v>
      </c>
      <c r="G768">
        <v>165940</v>
      </c>
      <c r="H768">
        <v>30.372900009155273</v>
      </c>
      <c r="I768">
        <v>0.56062400341033936</v>
      </c>
      <c r="M768" s="7">
        <v>1300430</v>
      </c>
      <c r="N768">
        <f t="shared" si="11"/>
        <v>0.64750200510025024</v>
      </c>
    </row>
    <row r="769" spans="1:14" x14ac:dyDescent="0.2">
      <c r="A769">
        <v>2120</v>
      </c>
      <c r="B769">
        <v>796</v>
      </c>
      <c r="C769">
        <v>797</v>
      </c>
      <c r="D769" t="s">
        <v>795</v>
      </c>
      <c r="E769">
        <v>0</v>
      </c>
      <c r="F769" t="s">
        <v>1274</v>
      </c>
      <c r="G769">
        <v>165940</v>
      </c>
      <c r="H769">
        <v>8.4351396560668945</v>
      </c>
      <c r="I769">
        <v>0.47423100471496582</v>
      </c>
      <c r="M769" s="7">
        <v>1300440</v>
      </c>
      <c r="N769">
        <f t="shared" si="11"/>
        <v>0.99905401468276978</v>
      </c>
    </row>
    <row r="770" spans="1:14" x14ac:dyDescent="0.2">
      <c r="A770">
        <v>2121</v>
      </c>
      <c r="B770">
        <v>797</v>
      </c>
      <c r="C770">
        <v>798</v>
      </c>
      <c r="D770" t="s">
        <v>796</v>
      </c>
      <c r="E770">
        <v>0</v>
      </c>
      <c r="F770" t="s">
        <v>1274</v>
      </c>
      <c r="G770">
        <v>165940</v>
      </c>
      <c r="H770">
        <v>2.2283799648284912</v>
      </c>
      <c r="I770">
        <v>8.3036996424198151E-2</v>
      </c>
      <c r="M770" s="7">
        <v>1300450</v>
      </c>
      <c r="N770">
        <f t="shared" si="11"/>
        <v>0.99999397993087769</v>
      </c>
    </row>
    <row r="771" spans="1:14" x14ac:dyDescent="0.2">
      <c r="A771">
        <v>2122</v>
      </c>
      <c r="B771">
        <v>798</v>
      </c>
      <c r="C771">
        <v>799</v>
      </c>
      <c r="D771" t="s">
        <v>797</v>
      </c>
      <c r="E771">
        <v>0</v>
      </c>
      <c r="F771" t="s">
        <v>1274</v>
      </c>
      <c r="G771">
        <v>165940</v>
      </c>
      <c r="H771">
        <v>12.887299537658691</v>
      </c>
      <c r="I771">
        <v>0.27004900574684143</v>
      </c>
      <c r="M771" s="7">
        <v>1300460</v>
      </c>
      <c r="N771">
        <f t="shared" si="11"/>
        <v>0.31440600752830505</v>
      </c>
    </row>
    <row r="772" spans="1:14" x14ac:dyDescent="0.2">
      <c r="A772">
        <v>2123</v>
      </c>
      <c r="B772">
        <v>799</v>
      </c>
      <c r="C772">
        <v>800</v>
      </c>
      <c r="D772" t="s">
        <v>798</v>
      </c>
      <c r="E772">
        <v>0</v>
      </c>
      <c r="F772" t="s">
        <v>1274</v>
      </c>
      <c r="G772">
        <v>165940</v>
      </c>
      <c r="H772">
        <v>12.847100257873535</v>
      </c>
      <c r="I772">
        <v>0.16241399943828583</v>
      </c>
      <c r="M772" s="7">
        <v>1300470</v>
      </c>
      <c r="N772">
        <f t="shared" ref="N772:N835" si="12">SUMIF($D$2:$D$1229,M772,$I$2:$I$1229)</f>
        <v>0.67869400978088379</v>
      </c>
    </row>
    <row r="773" spans="1:14" x14ac:dyDescent="0.2">
      <c r="A773">
        <v>2124</v>
      </c>
      <c r="B773">
        <v>800</v>
      </c>
      <c r="C773">
        <v>801</v>
      </c>
      <c r="D773" t="s">
        <v>799</v>
      </c>
      <c r="E773">
        <v>0</v>
      </c>
      <c r="F773" t="s">
        <v>1274</v>
      </c>
      <c r="G773">
        <v>165940</v>
      </c>
      <c r="H773">
        <v>7.5010600090026855</v>
      </c>
      <c r="I773">
        <v>0.22307300567626953</v>
      </c>
      <c r="M773" s="7">
        <v>1300480</v>
      </c>
      <c r="N773">
        <f t="shared" si="12"/>
        <v>0.99579697847366333</v>
      </c>
    </row>
    <row r="774" spans="1:14" x14ac:dyDescent="0.2">
      <c r="A774">
        <v>2125</v>
      </c>
      <c r="B774">
        <v>801</v>
      </c>
      <c r="C774">
        <v>802</v>
      </c>
      <c r="D774" t="s">
        <v>800</v>
      </c>
      <c r="E774">
        <v>0</v>
      </c>
      <c r="F774" t="s">
        <v>1274</v>
      </c>
      <c r="G774">
        <v>165940</v>
      </c>
      <c r="H774">
        <v>87.401298522949219</v>
      </c>
      <c r="I774">
        <v>0.41649600863456726</v>
      </c>
      <c r="M774" s="7">
        <v>1300490</v>
      </c>
      <c r="N774">
        <f t="shared" si="12"/>
        <v>0.96658998727798462</v>
      </c>
    </row>
    <row r="775" spans="1:14" x14ac:dyDescent="0.2">
      <c r="A775">
        <v>2126</v>
      </c>
      <c r="B775">
        <v>802</v>
      </c>
      <c r="C775">
        <v>803</v>
      </c>
      <c r="D775" t="s">
        <v>801</v>
      </c>
      <c r="E775">
        <v>0</v>
      </c>
      <c r="F775" t="s">
        <v>1274</v>
      </c>
      <c r="G775">
        <v>165940</v>
      </c>
      <c r="H775">
        <v>422.16400146484375</v>
      </c>
      <c r="I775">
        <v>0.65162497758865356</v>
      </c>
      <c r="M775" s="7">
        <v>1300500</v>
      </c>
      <c r="N775">
        <f t="shared" si="12"/>
        <v>1.0002800226211548</v>
      </c>
    </row>
    <row r="776" spans="1:14" x14ac:dyDescent="0.2">
      <c r="A776">
        <v>2127</v>
      </c>
      <c r="B776">
        <v>803</v>
      </c>
      <c r="C776">
        <v>804</v>
      </c>
      <c r="D776" t="s">
        <v>802</v>
      </c>
      <c r="E776">
        <v>0</v>
      </c>
      <c r="F776" t="s">
        <v>1274</v>
      </c>
      <c r="G776">
        <v>165940</v>
      </c>
      <c r="H776">
        <v>122.53299713134766</v>
      </c>
      <c r="I776">
        <v>0.72733300924301147</v>
      </c>
      <c r="M776" s="7">
        <v>1300510</v>
      </c>
      <c r="N776">
        <f t="shared" si="12"/>
        <v>1.0001100301742554</v>
      </c>
    </row>
    <row r="777" spans="1:14" x14ac:dyDescent="0.2">
      <c r="A777">
        <v>2128</v>
      </c>
      <c r="B777">
        <v>804</v>
      </c>
      <c r="C777">
        <v>805</v>
      </c>
      <c r="D777" t="s">
        <v>803</v>
      </c>
      <c r="E777">
        <v>0</v>
      </c>
      <c r="F777" t="s">
        <v>1274</v>
      </c>
      <c r="G777">
        <v>165940</v>
      </c>
      <c r="H777">
        <v>124.35099792480469</v>
      </c>
      <c r="I777">
        <v>0.6672549843788147</v>
      </c>
      <c r="M777" s="7">
        <v>1300520</v>
      </c>
      <c r="N777">
        <f t="shared" si="12"/>
        <v>0.99993598461151123</v>
      </c>
    </row>
    <row r="778" spans="1:14" x14ac:dyDescent="0.2">
      <c r="A778">
        <v>2129</v>
      </c>
      <c r="B778">
        <v>805</v>
      </c>
      <c r="C778">
        <v>806</v>
      </c>
      <c r="D778" t="s">
        <v>804</v>
      </c>
      <c r="E778">
        <v>0</v>
      </c>
      <c r="F778" t="s">
        <v>1274</v>
      </c>
      <c r="G778">
        <v>165940</v>
      </c>
      <c r="H778">
        <v>161.36900329589844</v>
      </c>
      <c r="I778">
        <v>0.47180700302124023</v>
      </c>
      <c r="M778" s="7">
        <v>1300530</v>
      </c>
      <c r="N778">
        <f t="shared" si="12"/>
        <v>0.99994999170303345</v>
      </c>
    </row>
    <row r="779" spans="1:14" x14ac:dyDescent="0.2">
      <c r="A779">
        <v>2130</v>
      </c>
      <c r="B779">
        <v>806</v>
      </c>
      <c r="C779">
        <v>807</v>
      </c>
      <c r="D779" t="s">
        <v>805</v>
      </c>
      <c r="E779">
        <v>0</v>
      </c>
      <c r="F779" t="s">
        <v>1274</v>
      </c>
      <c r="G779">
        <v>165940</v>
      </c>
      <c r="H779">
        <v>8.5577402114868164</v>
      </c>
      <c r="I779">
        <v>0.46562600135803223</v>
      </c>
      <c r="M779" s="7">
        <v>1300540</v>
      </c>
      <c r="N779">
        <f t="shared" si="12"/>
        <v>1.0001499652862549</v>
      </c>
    </row>
    <row r="780" spans="1:14" x14ac:dyDescent="0.2">
      <c r="A780">
        <v>2131</v>
      </c>
      <c r="B780">
        <v>808</v>
      </c>
      <c r="C780">
        <v>809</v>
      </c>
      <c r="D780" t="s">
        <v>807</v>
      </c>
      <c r="E780">
        <v>0</v>
      </c>
      <c r="F780" t="s">
        <v>1274</v>
      </c>
      <c r="G780">
        <v>165940</v>
      </c>
      <c r="H780">
        <v>32.964599609375</v>
      </c>
      <c r="I780">
        <v>0.3089439868927002</v>
      </c>
      <c r="M780" s="7">
        <v>1300550</v>
      </c>
      <c r="N780">
        <f t="shared" si="12"/>
        <v>0.96472001075744629</v>
      </c>
    </row>
    <row r="781" spans="1:14" x14ac:dyDescent="0.2">
      <c r="A781">
        <v>2132</v>
      </c>
      <c r="B781">
        <v>809</v>
      </c>
      <c r="C781">
        <v>810</v>
      </c>
      <c r="D781" t="s">
        <v>808</v>
      </c>
      <c r="E781">
        <v>0</v>
      </c>
      <c r="F781" t="s">
        <v>1274</v>
      </c>
      <c r="G781">
        <v>165940</v>
      </c>
      <c r="H781">
        <v>12.602899551391602</v>
      </c>
      <c r="I781">
        <v>0.16890799999237061</v>
      </c>
      <c r="M781" s="7">
        <v>1300560</v>
      </c>
      <c r="N781">
        <f t="shared" si="12"/>
        <v>7.6443597674369812E-2</v>
      </c>
    </row>
    <row r="782" spans="1:14" x14ac:dyDescent="0.2">
      <c r="A782">
        <v>2133</v>
      </c>
      <c r="B782">
        <v>810</v>
      </c>
      <c r="C782">
        <v>811</v>
      </c>
      <c r="D782" t="s">
        <v>809</v>
      </c>
      <c r="E782">
        <v>0</v>
      </c>
      <c r="F782" t="s">
        <v>1274</v>
      </c>
      <c r="G782">
        <v>165940</v>
      </c>
      <c r="H782">
        <v>1.949470043182373</v>
      </c>
      <c r="I782">
        <v>7.2641097009181976E-2</v>
      </c>
      <c r="M782" s="7">
        <v>1300570</v>
      </c>
      <c r="N782">
        <f t="shared" si="12"/>
        <v>0.50981301069259644</v>
      </c>
    </row>
    <row r="783" spans="1:14" x14ac:dyDescent="0.2">
      <c r="A783">
        <v>2134</v>
      </c>
      <c r="B783">
        <v>811</v>
      </c>
      <c r="C783">
        <v>812</v>
      </c>
      <c r="D783" t="s">
        <v>810</v>
      </c>
      <c r="E783">
        <v>0</v>
      </c>
      <c r="F783" t="s">
        <v>1274</v>
      </c>
      <c r="G783">
        <v>165940</v>
      </c>
      <c r="H783">
        <v>27.960899353027344</v>
      </c>
      <c r="I783">
        <v>0.22426299750804901</v>
      </c>
      <c r="M783" s="7">
        <v>1300580</v>
      </c>
      <c r="N783">
        <f t="shared" si="12"/>
        <v>0.46715301275253296</v>
      </c>
    </row>
    <row r="784" spans="1:14" x14ac:dyDescent="0.2">
      <c r="A784">
        <v>2135</v>
      </c>
      <c r="B784">
        <v>812</v>
      </c>
      <c r="C784">
        <v>813</v>
      </c>
      <c r="D784" t="s">
        <v>811</v>
      </c>
      <c r="E784">
        <v>0</v>
      </c>
      <c r="F784" t="s">
        <v>1274</v>
      </c>
      <c r="G784">
        <v>165940</v>
      </c>
      <c r="H784">
        <v>13.528499603271484</v>
      </c>
      <c r="I784">
        <v>0.83236902952194214</v>
      </c>
      <c r="M784" s="7">
        <v>1300590</v>
      </c>
      <c r="N784">
        <f t="shared" si="12"/>
        <v>0.22201399505138397</v>
      </c>
    </row>
    <row r="785" spans="1:14" x14ac:dyDescent="0.2">
      <c r="A785">
        <v>2136</v>
      </c>
      <c r="B785">
        <v>813</v>
      </c>
      <c r="C785">
        <v>814</v>
      </c>
      <c r="D785" t="s">
        <v>812</v>
      </c>
      <c r="E785">
        <v>0</v>
      </c>
      <c r="F785" t="s">
        <v>1274</v>
      </c>
      <c r="G785">
        <v>165940</v>
      </c>
      <c r="H785">
        <v>17.494100570678711</v>
      </c>
      <c r="I785">
        <v>0.46403399109840393</v>
      </c>
      <c r="M785" s="7">
        <v>1300600</v>
      </c>
      <c r="N785">
        <f t="shared" si="12"/>
        <v>0.29493200778961182</v>
      </c>
    </row>
    <row r="786" spans="1:14" x14ac:dyDescent="0.2">
      <c r="A786">
        <v>2137</v>
      </c>
      <c r="B786">
        <v>814</v>
      </c>
      <c r="C786">
        <v>815</v>
      </c>
      <c r="D786" t="s">
        <v>813</v>
      </c>
      <c r="E786">
        <v>0</v>
      </c>
      <c r="F786" t="s">
        <v>1274</v>
      </c>
      <c r="G786">
        <v>165940</v>
      </c>
      <c r="H786">
        <v>25.829299926757813</v>
      </c>
      <c r="I786">
        <v>0.77026498317718506</v>
      </c>
      <c r="M786" s="7">
        <v>1300610</v>
      </c>
      <c r="N786">
        <f t="shared" si="12"/>
        <v>0.66220998764038086</v>
      </c>
    </row>
    <row r="787" spans="1:14" x14ac:dyDescent="0.2">
      <c r="A787">
        <v>2138</v>
      </c>
      <c r="B787">
        <v>815</v>
      </c>
      <c r="C787">
        <v>816</v>
      </c>
      <c r="D787" t="s">
        <v>814</v>
      </c>
      <c r="E787">
        <v>0</v>
      </c>
      <c r="F787" t="s">
        <v>1274</v>
      </c>
      <c r="G787">
        <v>165940</v>
      </c>
      <c r="H787">
        <v>43.742599487304688</v>
      </c>
      <c r="I787">
        <v>0.73241198062896729</v>
      </c>
      <c r="M787" s="7">
        <v>1300620</v>
      </c>
      <c r="N787">
        <f t="shared" si="12"/>
        <v>0.59186798334121704</v>
      </c>
    </row>
    <row r="788" spans="1:14" x14ac:dyDescent="0.2">
      <c r="A788">
        <v>2139</v>
      </c>
      <c r="B788">
        <v>816</v>
      </c>
      <c r="C788">
        <v>817</v>
      </c>
      <c r="D788" t="s">
        <v>815</v>
      </c>
      <c r="E788">
        <v>0</v>
      </c>
      <c r="F788" t="s">
        <v>1274</v>
      </c>
      <c r="G788">
        <v>165940</v>
      </c>
      <c r="H788">
        <v>1.5837899446487427</v>
      </c>
      <c r="I788">
        <v>0.64750200510025024</v>
      </c>
      <c r="M788" s="7">
        <v>1300630</v>
      </c>
      <c r="N788">
        <f t="shared" si="12"/>
        <v>0.7081180214881897</v>
      </c>
    </row>
    <row r="789" spans="1:14" x14ac:dyDescent="0.2">
      <c r="A789">
        <v>2140</v>
      </c>
      <c r="B789">
        <v>817</v>
      </c>
      <c r="C789">
        <v>818</v>
      </c>
      <c r="D789" t="s">
        <v>816</v>
      </c>
      <c r="E789">
        <v>0</v>
      </c>
      <c r="F789" t="s">
        <v>1274</v>
      </c>
      <c r="G789">
        <v>165940</v>
      </c>
      <c r="H789">
        <v>37.383598327636719</v>
      </c>
      <c r="I789">
        <v>0.99905401468276978</v>
      </c>
      <c r="M789" s="7">
        <v>1300640</v>
      </c>
      <c r="N789">
        <f t="shared" si="12"/>
        <v>0.57054102420806885</v>
      </c>
    </row>
    <row r="790" spans="1:14" x14ac:dyDescent="0.2">
      <c r="A790">
        <v>2141</v>
      </c>
      <c r="B790">
        <v>818</v>
      </c>
      <c r="C790">
        <v>819</v>
      </c>
      <c r="D790" t="s">
        <v>817</v>
      </c>
      <c r="E790">
        <v>0</v>
      </c>
      <c r="F790" t="s">
        <v>1274</v>
      </c>
      <c r="G790">
        <v>165940</v>
      </c>
      <c r="H790">
        <v>32.663799285888672</v>
      </c>
      <c r="I790">
        <v>0.99999397993087769</v>
      </c>
      <c r="M790" s="7">
        <v>1300650</v>
      </c>
      <c r="N790">
        <f t="shared" si="12"/>
        <v>0.63317900896072388</v>
      </c>
    </row>
    <row r="791" spans="1:14" x14ac:dyDescent="0.2">
      <c r="A791">
        <v>2142</v>
      </c>
      <c r="B791">
        <v>819</v>
      </c>
      <c r="C791">
        <v>820</v>
      </c>
      <c r="D791" t="s">
        <v>818</v>
      </c>
      <c r="E791">
        <v>0</v>
      </c>
      <c r="F791" t="s">
        <v>1274</v>
      </c>
      <c r="G791">
        <v>165940</v>
      </c>
      <c r="H791">
        <v>6.9631600379943848</v>
      </c>
      <c r="I791">
        <v>0.31440600752830505</v>
      </c>
      <c r="M791" s="7">
        <v>1300660</v>
      </c>
      <c r="N791">
        <f t="shared" si="12"/>
        <v>0.80929297208786011</v>
      </c>
    </row>
    <row r="792" spans="1:14" x14ac:dyDescent="0.2">
      <c r="A792">
        <v>2143</v>
      </c>
      <c r="B792">
        <v>820</v>
      </c>
      <c r="C792">
        <v>821</v>
      </c>
      <c r="D792" t="s">
        <v>819</v>
      </c>
      <c r="E792">
        <v>0</v>
      </c>
      <c r="F792" t="s">
        <v>1274</v>
      </c>
      <c r="G792">
        <v>165940</v>
      </c>
      <c r="H792">
        <v>4.8961000442504883</v>
      </c>
      <c r="I792">
        <v>0.67869400978088379</v>
      </c>
      <c r="M792" s="7">
        <v>1300670</v>
      </c>
      <c r="N792">
        <f t="shared" si="12"/>
        <v>0.87703198194503784</v>
      </c>
    </row>
    <row r="793" spans="1:14" x14ac:dyDescent="0.2">
      <c r="A793">
        <v>2144</v>
      </c>
      <c r="B793">
        <v>821</v>
      </c>
      <c r="C793">
        <v>822</v>
      </c>
      <c r="D793" t="s">
        <v>820</v>
      </c>
      <c r="E793">
        <v>0</v>
      </c>
      <c r="F793" t="s">
        <v>1274</v>
      </c>
      <c r="G793">
        <v>165940</v>
      </c>
      <c r="H793">
        <v>80.965301513671875</v>
      </c>
      <c r="I793">
        <v>0.99579697847366333</v>
      </c>
      <c r="M793" s="7">
        <v>1300680</v>
      </c>
      <c r="N793">
        <f t="shared" si="12"/>
        <v>0.98789900541305542</v>
      </c>
    </row>
    <row r="794" spans="1:14" x14ac:dyDescent="0.2">
      <c r="A794">
        <v>2145</v>
      </c>
      <c r="B794">
        <v>822</v>
      </c>
      <c r="C794">
        <v>823</v>
      </c>
      <c r="D794" t="s">
        <v>821</v>
      </c>
      <c r="E794">
        <v>0</v>
      </c>
      <c r="F794" t="s">
        <v>1274</v>
      </c>
      <c r="G794">
        <v>165940</v>
      </c>
      <c r="H794">
        <v>1.1821399927139282</v>
      </c>
      <c r="I794">
        <v>0.96658998727798462</v>
      </c>
      <c r="M794" s="7">
        <v>1300690</v>
      </c>
      <c r="N794">
        <f t="shared" si="12"/>
        <v>0.52282601594924927</v>
      </c>
    </row>
    <row r="795" spans="1:14" x14ac:dyDescent="0.2">
      <c r="A795">
        <v>2146</v>
      </c>
      <c r="B795">
        <v>823</v>
      </c>
      <c r="C795">
        <v>824</v>
      </c>
      <c r="D795" t="s">
        <v>822</v>
      </c>
      <c r="E795">
        <v>0</v>
      </c>
      <c r="F795" t="s">
        <v>1274</v>
      </c>
      <c r="G795">
        <v>165940</v>
      </c>
      <c r="H795">
        <v>1.6944799423217773</v>
      </c>
      <c r="I795">
        <v>1.0002800226211548</v>
      </c>
      <c r="M795" s="7">
        <v>1300700</v>
      </c>
      <c r="N795">
        <f t="shared" si="12"/>
        <v>0.7294350266456604</v>
      </c>
    </row>
    <row r="796" spans="1:14" x14ac:dyDescent="0.2">
      <c r="A796">
        <v>2147</v>
      </c>
      <c r="B796">
        <v>824</v>
      </c>
      <c r="C796">
        <v>825</v>
      </c>
      <c r="D796" t="s">
        <v>823</v>
      </c>
      <c r="E796">
        <v>0</v>
      </c>
      <c r="F796" t="s">
        <v>1274</v>
      </c>
      <c r="G796">
        <v>165940</v>
      </c>
      <c r="H796">
        <v>1.2141300439834595</v>
      </c>
      <c r="I796">
        <v>1.0001100301742554</v>
      </c>
      <c r="M796" s="7">
        <v>1300710</v>
      </c>
      <c r="N796">
        <f t="shared" si="12"/>
        <v>0.58974301815032959</v>
      </c>
    </row>
    <row r="797" spans="1:14" x14ac:dyDescent="0.2">
      <c r="A797">
        <v>2148</v>
      </c>
      <c r="B797">
        <v>825</v>
      </c>
      <c r="C797">
        <v>826</v>
      </c>
      <c r="D797" t="s">
        <v>824</v>
      </c>
      <c r="E797">
        <v>0</v>
      </c>
      <c r="F797" t="s">
        <v>1274</v>
      </c>
      <c r="G797">
        <v>165940</v>
      </c>
      <c r="H797">
        <v>4.1917300224304199</v>
      </c>
      <c r="I797">
        <v>0.99993598461151123</v>
      </c>
      <c r="M797" s="7">
        <v>1300720</v>
      </c>
      <c r="N797">
        <f t="shared" si="12"/>
        <v>0.60775899887084961</v>
      </c>
    </row>
    <row r="798" spans="1:14" x14ac:dyDescent="0.2">
      <c r="A798">
        <v>2149</v>
      </c>
      <c r="B798">
        <v>826</v>
      </c>
      <c r="C798">
        <v>827</v>
      </c>
      <c r="D798" t="s">
        <v>825</v>
      </c>
      <c r="E798">
        <v>0</v>
      </c>
      <c r="F798" t="s">
        <v>1274</v>
      </c>
      <c r="G798">
        <v>165940</v>
      </c>
      <c r="H798">
        <v>2.9798500537872314</v>
      </c>
      <c r="I798">
        <v>0.99994999170303345</v>
      </c>
      <c r="M798" s="7">
        <v>1300730</v>
      </c>
      <c r="N798">
        <f t="shared" si="12"/>
        <v>0.64814698696136475</v>
      </c>
    </row>
    <row r="799" spans="1:14" x14ac:dyDescent="0.2">
      <c r="A799">
        <v>2150</v>
      </c>
      <c r="B799">
        <v>827</v>
      </c>
      <c r="C799">
        <v>828</v>
      </c>
      <c r="D799" t="s">
        <v>826</v>
      </c>
      <c r="E799">
        <v>0</v>
      </c>
      <c r="F799" t="s">
        <v>1274</v>
      </c>
      <c r="G799">
        <v>165940</v>
      </c>
      <c r="H799">
        <v>1.5452300310134888</v>
      </c>
      <c r="I799">
        <v>1.0001499652862549</v>
      </c>
      <c r="M799" s="7">
        <v>1300740</v>
      </c>
      <c r="N799">
        <f t="shared" si="12"/>
        <v>0.31985598802566528</v>
      </c>
    </row>
    <row r="800" spans="1:14" x14ac:dyDescent="0.2">
      <c r="A800">
        <v>2151</v>
      </c>
      <c r="B800">
        <v>828</v>
      </c>
      <c r="C800">
        <v>829</v>
      </c>
      <c r="D800" t="s">
        <v>827</v>
      </c>
      <c r="E800">
        <v>0</v>
      </c>
      <c r="F800" t="s">
        <v>1274</v>
      </c>
      <c r="G800">
        <v>165940</v>
      </c>
      <c r="H800">
        <v>5.332970142364502</v>
      </c>
      <c r="I800">
        <v>0.96472001075744629</v>
      </c>
      <c r="M800" s="7">
        <v>1300750</v>
      </c>
      <c r="N800">
        <f t="shared" si="12"/>
        <v>0.71095997095108032</v>
      </c>
    </row>
    <row r="801" spans="1:14" x14ac:dyDescent="0.2">
      <c r="A801">
        <v>2152</v>
      </c>
      <c r="B801">
        <v>829</v>
      </c>
      <c r="C801">
        <v>830</v>
      </c>
      <c r="D801" t="s">
        <v>828</v>
      </c>
      <c r="E801">
        <v>0</v>
      </c>
      <c r="F801" t="s">
        <v>1274</v>
      </c>
      <c r="G801">
        <v>165940</v>
      </c>
      <c r="H801">
        <v>2.8306300640106201</v>
      </c>
      <c r="I801">
        <v>7.6443597674369812E-2</v>
      </c>
      <c r="M801" s="7">
        <v>1300760</v>
      </c>
      <c r="N801">
        <f t="shared" si="12"/>
        <v>0.59953600168228149</v>
      </c>
    </row>
    <row r="802" spans="1:14" x14ac:dyDescent="0.2">
      <c r="A802">
        <v>2153</v>
      </c>
      <c r="B802">
        <v>830</v>
      </c>
      <c r="C802">
        <v>831</v>
      </c>
      <c r="D802" t="s">
        <v>829</v>
      </c>
      <c r="E802">
        <v>0</v>
      </c>
      <c r="F802" t="s">
        <v>1274</v>
      </c>
      <c r="G802">
        <v>165940</v>
      </c>
      <c r="H802">
        <v>36.268600463867188</v>
      </c>
      <c r="I802">
        <v>0.50981301069259644</v>
      </c>
      <c r="M802" s="7">
        <v>1300770</v>
      </c>
      <c r="N802">
        <f t="shared" si="12"/>
        <v>0.43981799483299255</v>
      </c>
    </row>
    <row r="803" spans="1:14" x14ac:dyDescent="0.2">
      <c r="A803">
        <v>2154</v>
      </c>
      <c r="B803">
        <v>831</v>
      </c>
      <c r="C803">
        <v>832</v>
      </c>
      <c r="D803" t="s">
        <v>830</v>
      </c>
      <c r="E803">
        <v>0</v>
      </c>
      <c r="F803" t="s">
        <v>1274</v>
      </c>
      <c r="G803">
        <v>165940</v>
      </c>
      <c r="H803">
        <v>122.11699676513672</v>
      </c>
      <c r="I803">
        <v>0.46715301275253296</v>
      </c>
      <c r="M803" s="7">
        <v>1300780</v>
      </c>
      <c r="N803">
        <f t="shared" si="12"/>
        <v>0.4627470076084137</v>
      </c>
    </row>
    <row r="804" spans="1:14" x14ac:dyDescent="0.2">
      <c r="A804">
        <v>2155</v>
      </c>
      <c r="B804">
        <v>832</v>
      </c>
      <c r="C804">
        <v>833</v>
      </c>
      <c r="D804" t="s">
        <v>831</v>
      </c>
      <c r="E804">
        <v>0</v>
      </c>
      <c r="F804" t="s">
        <v>1274</v>
      </c>
      <c r="G804">
        <v>165940</v>
      </c>
      <c r="H804">
        <v>17.481800079345703</v>
      </c>
      <c r="I804">
        <v>0.22201399505138397</v>
      </c>
      <c r="M804" s="7">
        <v>1300790</v>
      </c>
      <c r="N804">
        <f t="shared" si="12"/>
        <v>0.96264302730560303</v>
      </c>
    </row>
    <row r="805" spans="1:14" x14ac:dyDescent="0.2">
      <c r="A805">
        <v>2156</v>
      </c>
      <c r="B805">
        <v>833</v>
      </c>
      <c r="C805">
        <v>834</v>
      </c>
      <c r="D805" t="s">
        <v>832</v>
      </c>
      <c r="E805">
        <v>0</v>
      </c>
      <c r="F805" t="s">
        <v>1274</v>
      </c>
      <c r="G805">
        <v>165940</v>
      </c>
      <c r="H805">
        <v>89.081901550292969</v>
      </c>
      <c r="I805">
        <v>0.29493200778961182</v>
      </c>
      <c r="M805" s="7">
        <v>1300800</v>
      </c>
      <c r="N805">
        <f t="shared" si="12"/>
        <v>0.95293200016021729</v>
      </c>
    </row>
    <row r="806" spans="1:14" x14ac:dyDescent="0.2">
      <c r="A806">
        <v>2157</v>
      </c>
      <c r="B806">
        <v>834</v>
      </c>
      <c r="C806">
        <v>835</v>
      </c>
      <c r="D806" t="s">
        <v>833</v>
      </c>
      <c r="E806">
        <v>0</v>
      </c>
      <c r="F806" t="s">
        <v>1274</v>
      </c>
      <c r="G806">
        <v>165940</v>
      </c>
      <c r="H806">
        <v>66.263999938964844</v>
      </c>
      <c r="I806">
        <v>0.66220998764038086</v>
      </c>
      <c r="M806" s="7">
        <v>1300810</v>
      </c>
      <c r="N806">
        <f t="shared" si="12"/>
        <v>0.99991202354431152</v>
      </c>
    </row>
    <row r="807" spans="1:14" x14ac:dyDescent="0.2">
      <c r="A807">
        <v>2158</v>
      </c>
      <c r="B807">
        <v>835</v>
      </c>
      <c r="C807">
        <v>836</v>
      </c>
      <c r="D807" t="s">
        <v>834</v>
      </c>
      <c r="E807">
        <v>0</v>
      </c>
      <c r="F807" t="s">
        <v>1274</v>
      </c>
      <c r="G807">
        <v>165940</v>
      </c>
      <c r="H807">
        <v>192.3179931640625</v>
      </c>
      <c r="I807">
        <v>0.59186798334121704</v>
      </c>
      <c r="M807" s="7">
        <v>1300820</v>
      </c>
      <c r="N807">
        <f t="shared" si="12"/>
        <v>1</v>
      </c>
    </row>
    <row r="808" spans="1:14" x14ac:dyDescent="0.2">
      <c r="A808">
        <v>2159</v>
      </c>
      <c r="B808">
        <v>836</v>
      </c>
      <c r="C808">
        <v>837</v>
      </c>
      <c r="D808" t="s">
        <v>835</v>
      </c>
      <c r="E808">
        <v>0</v>
      </c>
      <c r="F808" t="s">
        <v>1274</v>
      </c>
      <c r="G808">
        <v>165940</v>
      </c>
      <c r="H808">
        <v>182.38999938964844</v>
      </c>
      <c r="I808">
        <v>0.7081180214881897</v>
      </c>
      <c r="M808" s="7">
        <v>1300830</v>
      </c>
      <c r="N808">
        <f t="shared" si="12"/>
        <v>0.99998801946640015</v>
      </c>
    </row>
    <row r="809" spans="1:14" x14ac:dyDescent="0.2">
      <c r="A809">
        <v>2160</v>
      </c>
      <c r="B809">
        <v>837</v>
      </c>
      <c r="C809">
        <v>838</v>
      </c>
      <c r="D809" t="s">
        <v>836</v>
      </c>
      <c r="E809">
        <v>0</v>
      </c>
      <c r="F809" t="s">
        <v>1274</v>
      </c>
      <c r="G809">
        <v>165940</v>
      </c>
      <c r="H809">
        <v>150.16700744628906</v>
      </c>
      <c r="I809">
        <v>0.57054102420806885</v>
      </c>
      <c r="M809" s="7">
        <v>1300840</v>
      </c>
      <c r="N809">
        <f t="shared" si="12"/>
        <v>1</v>
      </c>
    </row>
    <row r="810" spans="1:14" x14ac:dyDescent="0.2">
      <c r="A810">
        <v>2161</v>
      </c>
      <c r="B810">
        <v>838</v>
      </c>
      <c r="C810">
        <v>839</v>
      </c>
      <c r="D810" t="s">
        <v>837</v>
      </c>
      <c r="E810">
        <v>0</v>
      </c>
      <c r="F810" t="s">
        <v>1274</v>
      </c>
      <c r="G810">
        <v>165940</v>
      </c>
      <c r="H810">
        <v>166.76300048828125</v>
      </c>
      <c r="I810">
        <v>0.63317900896072388</v>
      </c>
      <c r="M810" s="7">
        <v>1300850</v>
      </c>
      <c r="N810">
        <f t="shared" si="12"/>
        <v>0.99978399276733398</v>
      </c>
    </row>
    <row r="811" spans="1:14" x14ac:dyDescent="0.2">
      <c r="A811">
        <v>2162</v>
      </c>
      <c r="B811">
        <v>839</v>
      </c>
      <c r="C811">
        <v>840</v>
      </c>
      <c r="D811" t="s">
        <v>838</v>
      </c>
      <c r="E811">
        <v>0</v>
      </c>
      <c r="F811" t="s">
        <v>1274</v>
      </c>
      <c r="G811">
        <v>165940</v>
      </c>
      <c r="H811">
        <v>71.57550048828125</v>
      </c>
      <c r="I811">
        <v>0.80929297208786011</v>
      </c>
      <c r="M811" s="7">
        <v>1300860</v>
      </c>
      <c r="N811">
        <f t="shared" si="12"/>
        <v>0.72990900278091431</v>
      </c>
    </row>
    <row r="812" spans="1:14" x14ac:dyDescent="0.2">
      <c r="A812">
        <v>2163</v>
      </c>
      <c r="B812">
        <v>840</v>
      </c>
      <c r="C812">
        <v>841</v>
      </c>
      <c r="D812" t="s">
        <v>839</v>
      </c>
      <c r="E812">
        <v>0</v>
      </c>
      <c r="F812" t="s">
        <v>1274</v>
      </c>
      <c r="G812">
        <v>165940</v>
      </c>
      <c r="H812">
        <v>43.260501861572266</v>
      </c>
      <c r="I812">
        <v>0.87703198194503784</v>
      </c>
      <c r="M812" s="7">
        <v>1300870</v>
      </c>
      <c r="N812">
        <f t="shared" si="12"/>
        <v>0.65873301029205322</v>
      </c>
    </row>
    <row r="813" spans="1:14" x14ac:dyDescent="0.2">
      <c r="A813">
        <v>2164</v>
      </c>
      <c r="B813">
        <v>841</v>
      </c>
      <c r="C813">
        <v>842</v>
      </c>
      <c r="D813" t="s">
        <v>840</v>
      </c>
      <c r="E813">
        <v>0</v>
      </c>
      <c r="F813" t="s">
        <v>1274</v>
      </c>
      <c r="G813">
        <v>165940</v>
      </c>
      <c r="H813">
        <v>46.809600830078125</v>
      </c>
      <c r="I813">
        <v>0.98789900541305542</v>
      </c>
      <c r="M813" s="7">
        <v>1300880</v>
      </c>
      <c r="N813">
        <f t="shared" si="12"/>
        <v>0.60347002744674683</v>
      </c>
    </row>
    <row r="814" spans="1:14" x14ac:dyDescent="0.2">
      <c r="A814">
        <v>2165</v>
      </c>
      <c r="B814">
        <v>842</v>
      </c>
      <c r="C814">
        <v>843</v>
      </c>
      <c r="D814" t="s">
        <v>841</v>
      </c>
      <c r="E814">
        <v>0</v>
      </c>
      <c r="F814" t="s">
        <v>1274</v>
      </c>
      <c r="G814">
        <v>165940</v>
      </c>
      <c r="H814">
        <v>179.88499450683594</v>
      </c>
      <c r="I814">
        <v>0.52282601594924927</v>
      </c>
      <c r="M814" s="7">
        <v>1300890</v>
      </c>
      <c r="N814">
        <f t="shared" si="12"/>
        <v>0.56142699718475342</v>
      </c>
    </row>
    <row r="815" spans="1:14" x14ac:dyDescent="0.2">
      <c r="A815">
        <v>2166</v>
      </c>
      <c r="B815">
        <v>843</v>
      </c>
      <c r="C815">
        <v>844</v>
      </c>
      <c r="D815" t="s">
        <v>842</v>
      </c>
      <c r="E815">
        <v>0</v>
      </c>
      <c r="F815" t="s">
        <v>1274</v>
      </c>
      <c r="G815">
        <v>165940</v>
      </c>
      <c r="H815">
        <v>127.96399688720703</v>
      </c>
      <c r="I815">
        <v>0.7294350266456604</v>
      </c>
      <c r="M815" s="7">
        <v>1300900</v>
      </c>
      <c r="N815">
        <f t="shared" si="12"/>
        <v>0.10657799988985062</v>
      </c>
    </row>
    <row r="816" spans="1:14" x14ac:dyDescent="0.2">
      <c r="A816">
        <v>2167</v>
      </c>
      <c r="B816">
        <v>844</v>
      </c>
      <c r="C816">
        <v>845</v>
      </c>
      <c r="D816" t="s">
        <v>843</v>
      </c>
      <c r="E816">
        <v>0</v>
      </c>
      <c r="F816" t="s">
        <v>1274</v>
      </c>
      <c r="G816">
        <v>165940</v>
      </c>
      <c r="H816">
        <v>104.177001953125</v>
      </c>
      <c r="I816">
        <v>0.58974301815032959</v>
      </c>
      <c r="M816" s="7">
        <v>1300910</v>
      </c>
      <c r="N816">
        <f t="shared" si="12"/>
        <v>0.59507101774215698</v>
      </c>
    </row>
    <row r="817" spans="1:14" x14ac:dyDescent="0.2">
      <c r="A817">
        <v>2168</v>
      </c>
      <c r="B817">
        <v>845</v>
      </c>
      <c r="C817">
        <v>846</v>
      </c>
      <c r="D817" t="s">
        <v>844</v>
      </c>
      <c r="E817">
        <v>0</v>
      </c>
      <c r="F817" t="s">
        <v>1274</v>
      </c>
      <c r="G817">
        <v>165940</v>
      </c>
      <c r="H817">
        <v>160.98199462890625</v>
      </c>
      <c r="I817">
        <v>0.60775899887084961</v>
      </c>
      <c r="M817" s="7">
        <v>1300920</v>
      </c>
      <c r="N817">
        <f t="shared" si="12"/>
        <v>0.51119202375411987</v>
      </c>
    </row>
    <row r="818" spans="1:14" x14ac:dyDescent="0.2">
      <c r="A818">
        <v>2169</v>
      </c>
      <c r="B818">
        <v>846</v>
      </c>
      <c r="C818">
        <v>847</v>
      </c>
      <c r="D818" t="s">
        <v>845</v>
      </c>
      <c r="E818">
        <v>0</v>
      </c>
      <c r="F818" t="s">
        <v>1274</v>
      </c>
      <c r="G818">
        <v>165940</v>
      </c>
      <c r="H818">
        <v>131.67300415039063</v>
      </c>
      <c r="I818">
        <v>0.64814698696136475</v>
      </c>
      <c r="M818" s="7">
        <v>1300930</v>
      </c>
      <c r="N818">
        <f t="shared" si="12"/>
        <v>0.1910489946603775</v>
      </c>
    </row>
    <row r="819" spans="1:14" x14ac:dyDescent="0.2">
      <c r="A819">
        <v>2170</v>
      </c>
      <c r="B819">
        <v>847</v>
      </c>
      <c r="C819">
        <v>848</v>
      </c>
      <c r="D819" t="s">
        <v>846</v>
      </c>
      <c r="E819">
        <v>0</v>
      </c>
      <c r="F819" t="s">
        <v>1274</v>
      </c>
      <c r="G819">
        <v>165940</v>
      </c>
      <c r="H819">
        <v>10.113200187683105</v>
      </c>
      <c r="I819">
        <v>0.31985598802566528</v>
      </c>
      <c r="M819" s="7">
        <v>1300931</v>
      </c>
      <c r="N819">
        <f t="shared" si="12"/>
        <v>0.86114001274108887</v>
      </c>
    </row>
    <row r="820" spans="1:14" x14ac:dyDescent="0.2">
      <c r="A820">
        <v>2171</v>
      </c>
      <c r="B820">
        <v>848</v>
      </c>
      <c r="C820">
        <v>849</v>
      </c>
      <c r="D820" t="s">
        <v>847</v>
      </c>
      <c r="E820">
        <v>0</v>
      </c>
      <c r="F820" t="s">
        <v>1274</v>
      </c>
      <c r="G820">
        <v>165940</v>
      </c>
      <c r="H820">
        <v>75.196098327636719</v>
      </c>
      <c r="I820">
        <v>0.71095997095108032</v>
      </c>
      <c r="M820" s="7">
        <v>1300940</v>
      </c>
      <c r="N820">
        <f t="shared" si="12"/>
        <v>0.39891800284385681</v>
      </c>
    </row>
    <row r="821" spans="1:14" x14ac:dyDescent="0.2">
      <c r="A821">
        <v>2172</v>
      </c>
      <c r="B821">
        <v>849</v>
      </c>
      <c r="C821">
        <v>850</v>
      </c>
      <c r="D821" t="s">
        <v>848</v>
      </c>
      <c r="E821">
        <v>0</v>
      </c>
      <c r="F821" t="s">
        <v>1274</v>
      </c>
      <c r="G821">
        <v>165940</v>
      </c>
      <c r="H821">
        <v>135.61500549316406</v>
      </c>
      <c r="I821">
        <v>0.59953600168228149</v>
      </c>
      <c r="M821" s="7">
        <v>1300950</v>
      </c>
      <c r="N821">
        <f t="shared" si="12"/>
        <v>0.69527298212051392</v>
      </c>
    </row>
    <row r="822" spans="1:14" x14ac:dyDescent="0.2">
      <c r="A822">
        <v>2173</v>
      </c>
      <c r="B822">
        <v>850</v>
      </c>
      <c r="C822">
        <v>851</v>
      </c>
      <c r="D822" t="s">
        <v>849</v>
      </c>
      <c r="E822">
        <v>0</v>
      </c>
      <c r="F822" t="s">
        <v>1274</v>
      </c>
      <c r="G822">
        <v>165940</v>
      </c>
      <c r="H822">
        <v>73.319000244140625</v>
      </c>
      <c r="I822">
        <v>0.43981799483299255</v>
      </c>
      <c r="M822" s="7">
        <v>1300960</v>
      </c>
      <c r="N822">
        <f t="shared" si="12"/>
        <v>1.0001900196075439</v>
      </c>
    </row>
    <row r="823" spans="1:14" x14ac:dyDescent="0.2">
      <c r="A823">
        <v>2174</v>
      </c>
      <c r="B823">
        <v>851</v>
      </c>
      <c r="C823">
        <v>852</v>
      </c>
      <c r="D823" t="s">
        <v>850</v>
      </c>
      <c r="E823">
        <v>0</v>
      </c>
      <c r="F823" t="s">
        <v>1274</v>
      </c>
      <c r="G823">
        <v>165940</v>
      </c>
      <c r="H823">
        <v>26.302099227905273</v>
      </c>
      <c r="I823">
        <v>0.4627470076084137</v>
      </c>
      <c r="M823" s="7">
        <v>1300970</v>
      </c>
      <c r="N823">
        <f t="shared" si="12"/>
        <v>0.99651002883911133</v>
      </c>
    </row>
    <row r="824" spans="1:14" x14ac:dyDescent="0.2">
      <c r="A824">
        <v>2175</v>
      </c>
      <c r="B824">
        <v>852</v>
      </c>
      <c r="C824">
        <v>853</v>
      </c>
      <c r="D824" t="s">
        <v>851</v>
      </c>
      <c r="E824">
        <v>0</v>
      </c>
      <c r="F824" t="s">
        <v>1274</v>
      </c>
      <c r="G824">
        <v>165940</v>
      </c>
      <c r="H824">
        <v>107.71199798583984</v>
      </c>
      <c r="I824">
        <v>0.96264302730560303</v>
      </c>
      <c r="M824" s="7">
        <v>1300980</v>
      </c>
      <c r="N824">
        <f t="shared" si="12"/>
        <v>1.0001000165939331</v>
      </c>
    </row>
    <row r="825" spans="1:14" x14ac:dyDescent="0.2">
      <c r="A825">
        <v>2176</v>
      </c>
      <c r="B825">
        <v>853</v>
      </c>
      <c r="C825">
        <v>854</v>
      </c>
      <c r="D825" t="s">
        <v>852</v>
      </c>
      <c r="E825">
        <v>0</v>
      </c>
      <c r="F825" t="s">
        <v>1274</v>
      </c>
      <c r="G825">
        <v>165940</v>
      </c>
      <c r="H825">
        <v>178.16400146484375</v>
      </c>
      <c r="I825">
        <v>0.95293200016021729</v>
      </c>
      <c r="M825" s="7">
        <v>1300990</v>
      </c>
      <c r="N825">
        <f t="shared" si="12"/>
        <v>0.9999769926071167</v>
      </c>
    </row>
    <row r="826" spans="1:14" x14ac:dyDescent="0.2">
      <c r="A826">
        <v>2177</v>
      </c>
      <c r="B826">
        <v>854</v>
      </c>
      <c r="C826">
        <v>855</v>
      </c>
      <c r="D826" t="s">
        <v>853</v>
      </c>
      <c r="E826">
        <v>0</v>
      </c>
      <c r="F826" t="s">
        <v>1274</v>
      </c>
      <c r="G826">
        <v>165940</v>
      </c>
      <c r="H826">
        <v>3.993649959564209</v>
      </c>
      <c r="I826">
        <v>0.99991202354431152</v>
      </c>
      <c r="M826" s="7">
        <v>1301000</v>
      </c>
      <c r="N826">
        <f t="shared" si="12"/>
        <v>1.0001300573348999</v>
      </c>
    </row>
    <row r="827" spans="1:14" x14ac:dyDescent="0.2">
      <c r="A827">
        <v>2178</v>
      </c>
      <c r="B827">
        <v>855</v>
      </c>
      <c r="C827">
        <v>856</v>
      </c>
      <c r="D827" t="s">
        <v>854</v>
      </c>
      <c r="E827">
        <v>0</v>
      </c>
      <c r="F827" t="s">
        <v>1274</v>
      </c>
      <c r="G827">
        <v>165940</v>
      </c>
      <c r="H827">
        <v>295.73098754882813</v>
      </c>
      <c r="I827">
        <v>1</v>
      </c>
      <c r="M827" s="7">
        <v>1301010</v>
      </c>
      <c r="N827">
        <f t="shared" si="12"/>
        <v>1.0000200271606445</v>
      </c>
    </row>
    <row r="828" spans="1:14" x14ac:dyDescent="0.2">
      <c r="A828">
        <v>2179</v>
      </c>
      <c r="B828">
        <v>856</v>
      </c>
      <c r="C828">
        <v>857</v>
      </c>
      <c r="D828" t="s">
        <v>855</v>
      </c>
      <c r="E828">
        <v>0</v>
      </c>
      <c r="F828" t="s">
        <v>1274</v>
      </c>
      <c r="G828">
        <v>165940</v>
      </c>
      <c r="H828">
        <v>33.575599670410156</v>
      </c>
      <c r="I828">
        <v>0.99998801946640015</v>
      </c>
      <c r="M828" s="7">
        <v>1301020</v>
      </c>
      <c r="N828">
        <f t="shared" si="12"/>
        <v>0.46673300862312317</v>
      </c>
    </row>
    <row r="829" spans="1:14" x14ac:dyDescent="0.2">
      <c r="A829">
        <v>2180</v>
      </c>
      <c r="B829">
        <v>857</v>
      </c>
      <c r="C829">
        <v>858</v>
      </c>
      <c r="D829" t="s">
        <v>856</v>
      </c>
      <c r="E829">
        <v>0</v>
      </c>
      <c r="F829" t="s">
        <v>1274</v>
      </c>
      <c r="G829">
        <v>165940</v>
      </c>
      <c r="H829">
        <v>2.7090001106262207</v>
      </c>
      <c r="I829">
        <v>1</v>
      </c>
      <c r="M829" s="7">
        <v>1301030</v>
      </c>
      <c r="N829">
        <f t="shared" si="12"/>
        <v>3.3912800252437592E-2</v>
      </c>
    </row>
    <row r="830" spans="1:14" x14ac:dyDescent="0.2">
      <c r="A830">
        <v>2181</v>
      </c>
      <c r="B830">
        <v>858</v>
      </c>
      <c r="C830">
        <v>859</v>
      </c>
      <c r="D830" t="s">
        <v>857</v>
      </c>
      <c r="E830">
        <v>0</v>
      </c>
      <c r="F830" t="s">
        <v>1274</v>
      </c>
      <c r="G830">
        <v>165940</v>
      </c>
      <c r="H830">
        <v>1.8985899686813354</v>
      </c>
      <c r="I830">
        <v>0.99978399276733398</v>
      </c>
      <c r="M830" s="7">
        <v>1301040</v>
      </c>
      <c r="N830">
        <f t="shared" si="12"/>
        <v>0.98837602138519287</v>
      </c>
    </row>
    <row r="831" spans="1:14" x14ac:dyDescent="0.2">
      <c r="A831">
        <v>2182</v>
      </c>
      <c r="B831">
        <v>859</v>
      </c>
      <c r="C831">
        <v>860</v>
      </c>
      <c r="D831" t="s">
        <v>858</v>
      </c>
      <c r="E831">
        <v>0</v>
      </c>
      <c r="F831" t="s">
        <v>1274</v>
      </c>
      <c r="G831">
        <v>165940</v>
      </c>
      <c r="H831">
        <v>206.60000610351563</v>
      </c>
      <c r="I831">
        <v>0.72990900278091431</v>
      </c>
      <c r="M831" s="7">
        <v>1301050</v>
      </c>
      <c r="N831">
        <f t="shared" si="12"/>
        <v>0.66263097524642944</v>
      </c>
    </row>
    <row r="832" spans="1:14" x14ac:dyDescent="0.2">
      <c r="A832">
        <v>2183</v>
      </c>
      <c r="B832">
        <v>860</v>
      </c>
      <c r="C832">
        <v>861</v>
      </c>
      <c r="D832" t="s">
        <v>859</v>
      </c>
      <c r="E832">
        <v>0</v>
      </c>
      <c r="F832" t="s">
        <v>1274</v>
      </c>
      <c r="G832">
        <v>165940</v>
      </c>
      <c r="H832">
        <v>25.56410026550293</v>
      </c>
      <c r="I832">
        <v>0.65873301029205322</v>
      </c>
      <c r="M832" s="7">
        <v>1301060</v>
      </c>
      <c r="N832">
        <f t="shared" si="12"/>
        <v>0.55514001846313477</v>
      </c>
    </row>
    <row r="833" spans="1:14" x14ac:dyDescent="0.2">
      <c r="A833">
        <v>2184</v>
      </c>
      <c r="B833">
        <v>861</v>
      </c>
      <c r="C833">
        <v>862</v>
      </c>
      <c r="D833" t="s">
        <v>860</v>
      </c>
      <c r="E833">
        <v>0</v>
      </c>
      <c r="F833" t="s">
        <v>1274</v>
      </c>
      <c r="G833">
        <v>165940</v>
      </c>
      <c r="H833">
        <v>746.333984375</v>
      </c>
      <c r="I833">
        <v>0.60347002744674683</v>
      </c>
      <c r="M833" s="7">
        <v>1301070</v>
      </c>
      <c r="N833">
        <f t="shared" si="12"/>
        <v>0.64174097776412964</v>
      </c>
    </row>
    <row r="834" spans="1:14" x14ac:dyDescent="0.2">
      <c r="A834">
        <v>2185</v>
      </c>
      <c r="B834">
        <v>862</v>
      </c>
      <c r="C834">
        <v>863</v>
      </c>
      <c r="D834" t="s">
        <v>861</v>
      </c>
      <c r="E834">
        <v>0</v>
      </c>
      <c r="F834" t="s">
        <v>1274</v>
      </c>
      <c r="G834">
        <v>165940</v>
      </c>
      <c r="H834">
        <v>146.72900390625</v>
      </c>
      <c r="I834">
        <v>0.56142699718475342</v>
      </c>
      <c r="M834" s="7">
        <v>1301080</v>
      </c>
      <c r="N834">
        <f t="shared" si="12"/>
        <v>0.45928600430488586</v>
      </c>
    </row>
    <row r="835" spans="1:14" x14ac:dyDescent="0.2">
      <c r="A835">
        <v>2186</v>
      </c>
      <c r="B835">
        <v>863</v>
      </c>
      <c r="C835">
        <v>864</v>
      </c>
      <c r="D835" t="s">
        <v>862</v>
      </c>
      <c r="E835">
        <v>0</v>
      </c>
      <c r="F835" t="s">
        <v>1274</v>
      </c>
      <c r="G835">
        <v>165940</v>
      </c>
      <c r="H835">
        <v>34.199699401855469</v>
      </c>
      <c r="I835">
        <v>0.10657799988985062</v>
      </c>
      <c r="M835" s="7">
        <v>1301090</v>
      </c>
      <c r="N835">
        <f t="shared" si="12"/>
        <v>0.47845199704170227</v>
      </c>
    </row>
    <row r="836" spans="1:14" x14ac:dyDescent="0.2">
      <c r="A836">
        <v>2187</v>
      </c>
      <c r="B836">
        <v>864</v>
      </c>
      <c r="C836">
        <v>865</v>
      </c>
      <c r="D836" t="s">
        <v>863</v>
      </c>
      <c r="E836">
        <v>0</v>
      </c>
      <c r="F836" t="s">
        <v>1274</v>
      </c>
      <c r="G836">
        <v>165940</v>
      </c>
      <c r="H836">
        <v>118.47799682617188</v>
      </c>
      <c r="I836">
        <v>0.59507101774215698</v>
      </c>
      <c r="M836" s="7">
        <v>1301100</v>
      </c>
      <c r="N836">
        <f t="shared" ref="N836:N899" si="13">SUMIF($D$2:$D$1229,M836,$I$2:$I$1229)</f>
        <v>0.59232997894287109</v>
      </c>
    </row>
    <row r="837" spans="1:14" x14ac:dyDescent="0.2">
      <c r="A837">
        <v>2188</v>
      </c>
      <c r="B837">
        <v>865</v>
      </c>
      <c r="C837">
        <v>866</v>
      </c>
      <c r="D837" t="s">
        <v>864</v>
      </c>
      <c r="E837">
        <v>0</v>
      </c>
      <c r="F837" t="s">
        <v>1274</v>
      </c>
      <c r="G837">
        <v>165940</v>
      </c>
      <c r="H837">
        <v>23.869100570678711</v>
      </c>
      <c r="I837">
        <v>0.51119202375411987</v>
      </c>
      <c r="M837" s="7">
        <v>1301110</v>
      </c>
      <c r="N837">
        <f t="shared" si="13"/>
        <v>0.67006599903106689</v>
      </c>
    </row>
    <row r="838" spans="1:14" x14ac:dyDescent="0.2">
      <c r="A838">
        <v>2189</v>
      </c>
      <c r="B838">
        <v>866</v>
      </c>
      <c r="C838">
        <v>867</v>
      </c>
      <c r="D838" t="s">
        <v>865</v>
      </c>
      <c r="E838">
        <v>0</v>
      </c>
      <c r="F838" t="s">
        <v>1274</v>
      </c>
      <c r="G838">
        <v>165940</v>
      </c>
      <c r="H838">
        <v>29.272100448608398</v>
      </c>
      <c r="I838">
        <v>0.1910489946603775</v>
      </c>
      <c r="M838" s="7">
        <v>1301120</v>
      </c>
      <c r="N838">
        <f t="shared" si="13"/>
        <v>0.57184898853302002</v>
      </c>
    </row>
    <row r="839" spans="1:14" x14ac:dyDescent="0.2">
      <c r="A839">
        <v>2190</v>
      </c>
      <c r="B839">
        <v>867</v>
      </c>
      <c r="C839">
        <v>868</v>
      </c>
      <c r="D839" t="s">
        <v>866</v>
      </c>
      <c r="E839">
        <v>0</v>
      </c>
      <c r="F839" t="s">
        <v>1274</v>
      </c>
      <c r="G839">
        <v>165940</v>
      </c>
      <c r="H839">
        <v>131.68899536132813</v>
      </c>
      <c r="I839">
        <v>0.86114001274108887</v>
      </c>
      <c r="M839" s="7">
        <v>1301130</v>
      </c>
      <c r="N839">
        <f t="shared" si="13"/>
        <v>0.57652300596237183</v>
      </c>
    </row>
    <row r="840" spans="1:14" x14ac:dyDescent="0.2">
      <c r="A840">
        <v>2191</v>
      </c>
      <c r="B840">
        <v>868</v>
      </c>
      <c r="C840">
        <v>869</v>
      </c>
      <c r="D840" t="s">
        <v>867</v>
      </c>
      <c r="E840">
        <v>0</v>
      </c>
      <c r="F840" t="s">
        <v>1274</v>
      </c>
      <c r="G840">
        <v>165940</v>
      </c>
      <c r="H840">
        <v>136.30000305175781</v>
      </c>
      <c r="I840">
        <v>0.39891800284385681</v>
      </c>
      <c r="M840" s="7">
        <v>1301140</v>
      </c>
      <c r="N840">
        <f t="shared" si="13"/>
        <v>0.45578300952911377</v>
      </c>
    </row>
    <row r="841" spans="1:14" x14ac:dyDescent="0.2">
      <c r="A841">
        <v>2192</v>
      </c>
      <c r="B841">
        <v>869</v>
      </c>
      <c r="C841">
        <v>870</v>
      </c>
      <c r="D841" t="s">
        <v>868</v>
      </c>
      <c r="E841">
        <v>0</v>
      </c>
      <c r="F841" t="s">
        <v>1274</v>
      </c>
      <c r="G841">
        <v>165940</v>
      </c>
      <c r="H841">
        <v>581.28497314453125</v>
      </c>
      <c r="I841">
        <v>0.69527298212051392</v>
      </c>
      <c r="M841" s="7">
        <v>1301150</v>
      </c>
      <c r="N841">
        <f t="shared" si="13"/>
        <v>0.62983798980712891</v>
      </c>
    </row>
    <row r="842" spans="1:14" x14ac:dyDescent="0.2">
      <c r="A842">
        <v>2193</v>
      </c>
      <c r="B842">
        <v>870</v>
      </c>
      <c r="C842">
        <v>871</v>
      </c>
      <c r="D842" t="s">
        <v>869</v>
      </c>
      <c r="E842">
        <v>0</v>
      </c>
      <c r="F842" t="s">
        <v>1274</v>
      </c>
      <c r="G842">
        <v>165940</v>
      </c>
      <c r="H842">
        <v>1.2182300090789795</v>
      </c>
      <c r="I842">
        <v>1.0001900196075439</v>
      </c>
      <c r="M842" s="7">
        <v>1301160</v>
      </c>
      <c r="N842">
        <f t="shared" si="13"/>
        <v>0.51269698143005371</v>
      </c>
    </row>
    <row r="843" spans="1:14" x14ac:dyDescent="0.2">
      <c r="A843">
        <v>2194</v>
      </c>
      <c r="B843">
        <v>871</v>
      </c>
      <c r="C843">
        <v>872</v>
      </c>
      <c r="D843" t="s">
        <v>870</v>
      </c>
      <c r="E843">
        <v>0</v>
      </c>
      <c r="F843" t="s">
        <v>1274</v>
      </c>
      <c r="G843">
        <v>165940</v>
      </c>
      <c r="H843">
        <v>189.02499389648438</v>
      </c>
      <c r="I843">
        <v>0.99651002883911133</v>
      </c>
      <c r="M843" s="7">
        <v>1301170</v>
      </c>
      <c r="N843">
        <f t="shared" si="13"/>
        <v>0.6794620156288147</v>
      </c>
    </row>
    <row r="844" spans="1:14" x14ac:dyDescent="0.2">
      <c r="A844">
        <v>2195</v>
      </c>
      <c r="B844">
        <v>872</v>
      </c>
      <c r="C844">
        <v>873</v>
      </c>
      <c r="D844" t="s">
        <v>871</v>
      </c>
      <c r="E844">
        <v>0</v>
      </c>
      <c r="F844" t="s">
        <v>1274</v>
      </c>
      <c r="G844">
        <v>165940</v>
      </c>
      <c r="H844">
        <v>1.1441099643707275</v>
      </c>
      <c r="I844">
        <v>1.0001000165939331</v>
      </c>
      <c r="M844" s="7">
        <v>1301180</v>
      </c>
      <c r="N844">
        <f t="shared" si="13"/>
        <v>0.20585200190544128</v>
      </c>
    </row>
    <row r="845" spans="1:14" x14ac:dyDescent="0.2">
      <c r="A845">
        <v>2196</v>
      </c>
      <c r="B845">
        <v>873</v>
      </c>
      <c r="C845">
        <v>874</v>
      </c>
      <c r="D845" t="s">
        <v>872</v>
      </c>
      <c r="E845">
        <v>0</v>
      </c>
      <c r="F845" t="s">
        <v>1274</v>
      </c>
      <c r="G845">
        <v>165940</v>
      </c>
      <c r="H845">
        <v>6.513850212097168</v>
      </c>
      <c r="I845">
        <v>0.9999769926071167</v>
      </c>
      <c r="M845" s="7">
        <v>1301190</v>
      </c>
      <c r="N845">
        <f t="shared" si="13"/>
        <v>0.32279199361801147</v>
      </c>
    </row>
    <row r="846" spans="1:14" x14ac:dyDescent="0.2">
      <c r="A846">
        <v>2197</v>
      </c>
      <c r="B846">
        <v>874</v>
      </c>
      <c r="C846">
        <v>875</v>
      </c>
      <c r="D846" t="s">
        <v>873</v>
      </c>
      <c r="E846">
        <v>0</v>
      </c>
      <c r="F846" t="s">
        <v>1274</v>
      </c>
      <c r="G846">
        <v>165940</v>
      </c>
      <c r="H846">
        <v>1.1291500329971313</v>
      </c>
      <c r="I846">
        <v>1.0001300573348999</v>
      </c>
      <c r="M846" s="7">
        <v>1301200</v>
      </c>
      <c r="N846">
        <f t="shared" si="13"/>
        <v>0.52832597494125366</v>
      </c>
    </row>
    <row r="847" spans="1:14" x14ac:dyDescent="0.2">
      <c r="A847">
        <v>2198</v>
      </c>
      <c r="B847">
        <v>875</v>
      </c>
      <c r="C847">
        <v>876</v>
      </c>
      <c r="D847" t="s">
        <v>874</v>
      </c>
      <c r="E847">
        <v>0</v>
      </c>
      <c r="F847" t="s">
        <v>1274</v>
      </c>
      <c r="G847">
        <v>165940</v>
      </c>
      <c r="H847">
        <v>26.490400314331055</v>
      </c>
      <c r="I847">
        <v>1.0000200271606445</v>
      </c>
      <c r="M847" s="7">
        <v>1301210</v>
      </c>
      <c r="N847">
        <f t="shared" si="13"/>
        <v>0.36231100559234619</v>
      </c>
    </row>
    <row r="848" spans="1:14" x14ac:dyDescent="0.2">
      <c r="A848">
        <v>2199</v>
      </c>
      <c r="B848">
        <v>876</v>
      </c>
      <c r="C848">
        <v>877</v>
      </c>
      <c r="D848" t="s">
        <v>875</v>
      </c>
      <c r="E848">
        <v>0</v>
      </c>
      <c r="F848" t="s">
        <v>1274</v>
      </c>
      <c r="G848">
        <v>165940</v>
      </c>
      <c r="H848">
        <v>201.46000671386719</v>
      </c>
      <c r="I848">
        <v>0.46673300862312317</v>
      </c>
      <c r="M848" s="7">
        <v>1301220</v>
      </c>
      <c r="N848">
        <f t="shared" si="13"/>
        <v>0.46658700704574585</v>
      </c>
    </row>
    <row r="849" spans="1:14" x14ac:dyDescent="0.2">
      <c r="A849">
        <v>2200</v>
      </c>
      <c r="B849">
        <v>877</v>
      </c>
      <c r="C849">
        <v>878</v>
      </c>
      <c r="D849" t="s">
        <v>876</v>
      </c>
      <c r="E849">
        <v>0</v>
      </c>
      <c r="F849" t="s">
        <v>1274</v>
      </c>
      <c r="G849">
        <v>165940</v>
      </c>
      <c r="H849">
        <v>0.30745300650596619</v>
      </c>
      <c r="I849">
        <v>3.3912800252437592E-2</v>
      </c>
      <c r="M849" s="7">
        <v>1301230</v>
      </c>
      <c r="N849">
        <f t="shared" si="13"/>
        <v>0.79647397994995117</v>
      </c>
    </row>
    <row r="850" spans="1:14" x14ac:dyDescent="0.2">
      <c r="A850">
        <v>2201</v>
      </c>
      <c r="B850">
        <v>878</v>
      </c>
      <c r="C850">
        <v>879</v>
      </c>
      <c r="D850" t="s">
        <v>877</v>
      </c>
      <c r="E850">
        <v>0</v>
      </c>
      <c r="F850" t="s">
        <v>1274</v>
      </c>
      <c r="G850">
        <v>165940</v>
      </c>
      <c r="H850">
        <v>16.121400833129883</v>
      </c>
      <c r="I850">
        <v>0.98837602138519287</v>
      </c>
      <c r="M850" s="7">
        <v>1301240</v>
      </c>
      <c r="N850">
        <f t="shared" si="13"/>
        <v>0.50319802761077881</v>
      </c>
    </row>
    <row r="851" spans="1:14" x14ac:dyDescent="0.2">
      <c r="A851">
        <v>2202</v>
      </c>
      <c r="B851">
        <v>879</v>
      </c>
      <c r="C851">
        <v>880</v>
      </c>
      <c r="D851" t="s">
        <v>878</v>
      </c>
      <c r="E851">
        <v>0</v>
      </c>
      <c r="F851" t="s">
        <v>1274</v>
      </c>
      <c r="G851">
        <v>165940</v>
      </c>
      <c r="H851">
        <v>25.330400466918945</v>
      </c>
      <c r="I851">
        <v>0.66263097524642944</v>
      </c>
      <c r="M851" s="7">
        <v>1301250</v>
      </c>
      <c r="N851">
        <f t="shared" si="13"/>
        <v>0.69530999660491943</v>
      </c>
    </row>
    <row r="852" spans="1:14" x14ac:dyDescent="0.2">
      <c r="A852">
        <v>2203</v>
      </c>
      <c r="B852">
        <v>880</v>
      </c>
      <c r="C852">
        <v>881</v>
      </c>
      <c r="D852" t="s">
        <v>879</v>
      </c>
      <c r="E852">
        <v>0</v>
      </c>
      <c r="F852" t="s">
        <v>1274</v>
      </c>
      <c r="G852">
        <v>165940</v>
      </c>
      <c r="H852">
        <v>816.552001953125</v>
      </c>
      <c r="I852">
        <v>0.55514001846313477</v>
      </c>
      <c r="M852" s="7">
        <v>1400010</v>
      </c>
      <c r="N852">
        <f t="shared" si="13"/>
        <v>0.48583400249481201</v>
      </c>
    </row>
    <row r="853" spans="1:14" x14ac:dyDescent="0.2">
      <c r="A853">
        <v>2204</v>
      </c>
      <c r="B853">
        <v>881</v>
      </c>
      <c r="C853">
        <v>882</v>
      </c>
      <c r="D853" t="s">
        <v>880</v>
      </c>
      <c r="E853">
        <v>0</v>
      </c>
      <c r="F853" t="s">
        <v>1274</v>
      </c>
      <c r="G853">
        <v>165940</v>
      </c>
      <c r="H853">
        <v>123.84700012207031</v>
      </c>
      <c r="I853">
        <v>0.64174097776412964</v>
      </c>
      <c r="M853" s="7">
        <v>1400020</v>
      </c>
      <c r="N853">
        <f t="shared" si="13"/>
        <v>0.19840900599956512</v>
      </c>
    </row>
    <row r="854" spans="1:14" x14ac:dyDescent="0.2">
      <c r="A854">
        <v>2205</v>
      </c>
      <c r="B854">
        <v>882</v>
      </c>
      <c r="C854">
        <v>883</v>
      </c>
      <c r="D854" t="s">
        <v>881</v>
      </c>
      <c r="E854">
        <v>0</v>
      </c>
      <c r="F854" t="s">
        <v>1274</v>
      </c>
      <c r="G854">
        <v>165940</v>
      </c>
      <c r="H854">
        <v>931.47802734375</v>
      </c>
      <c r="I854">
        <v>0.45928600430488586</v>
      </c>
      <c r="M854" s="7">
        <v>1400030</v>
      </c>
      <c r="N854">
        <f t="shared" si="13"/>
        <v>0.34467801451683044</v>
      </c>
    </row>
    <row r="855" spans="1:14" x14ac:dyDescent="0.2">
      <c r="A855">
        <v>2206</v>
      </c>
      <c r="B855">
        <v>883</v>
      </c>
      <c r="C855">
        <v>884</v>
      </c>
      <c r="D855" t="s">
        <v>882</v>
      </c>
      <c r="E855">
        <v>0</v>
      </c>
      <c r="F855" t="s">
        <v>1274</v>
      </c>
      <c r="G855">
        <v>165940</v>
      </c>
      <c r="H855">
        <v>255.46200561523438</v>
      </c>
      <c r="I855">
        <v>0.47845199704170227</v>
      </c>
      <c r="M855" s="7">
        <v>1400040</v>
      </c>
      <c r="N855">
        <f t="shared" si="13"/>
        <v>0.19769300520420074</v>
      </c>
    </row>
    <row r="856" spans="1:14" x14ac:dyDescent="0.2">
      <c r="A856">
        <v>2207</v>
      </c>
      <c r="B856">
        <v>884</v>
      </c>
      <c r="C856">
        <v>885</v>
      </c>
      <c r="D856" t="s">
        <v>883</v>
      </c>
      <c r="E856">
        <v>0</v>
      </c>
      <c r="F856" t="s">
        <v>1274</v>
      </c>
      <c r="G856">
        <v>165940</v>
      </c>
      <c r="H856">
        <v>411.51800537109375</v>
      </c>
      <c r="I856">
        <v>0.59232997894287109</v>
      </c>
      <c r="M856" s="7">
        <v>1400050</v>
      </c>
      <c r="N856">
        <f t="shared" si="13"/>
        <v>0.1765809953212738</v>
      </c>
    </row>
    <row r="857" spans="1:14" x14ac:dyDescent="0.2">
      <c r="A857">
        <v>2208</v>
      </c>
      <c r="B857">
        <v>885</v>
      </c>
      <c r="C857">
        <v>886</v>
      </c>
      <c r="D857" t="s">
        <v>884</v>
      </c>
      <c r="E857">
        <v>0</v>
      </c>
      <c r="F857" t="s">
        <v>1274</v>
      </c>
      <c r="G857">
        <v>165940</v>
      </c>
      <c r="H857">
        <v>88.730201721191406</v>
      </c>
      <c r="I857">
        <v>0.67006599903106689</v>
      </c>
      <c r="M857" s="7">
        <v>1400060</v>
      </c>
      <c r="N857">
        <f t="shared" si="13"/>
        <v>0.21840900182723999</v>
      </c>
    </row>
    <row r="858" spans="1:14" x14ac:dyDescent="0.2">
      <c r="A858">
        <v>2209</v>
      </c>
      <c r="B858">
        <v>886</v>
      </c>
      <c r="C858">
        <v>887</v>
      </c>
      <c r="D858" t="s">
        <v>885</v>
      </c>
      <c r="E858">
        <v>0</v>
      </c>
      <c r="F858" t="s">
        <v>1274</v>
      </c>
      <c r="G858">
        <v>165940</v>
      </c>
      <c r="H858">
        <v>357.56201171875</v>
      </c>
      <c r="I858">
        <v>0.57184898853302002</v>
      </c>
      <c r="M858" s="7">
        <v>1400070</v>
      </c>
      <c r="N858">
        <f t="shared" si="13"/>
        <v>0.26166000962257385</v>
      </c>
    </row>
    <row r="859" spans="1:14" x14ac:dyDescent="0.2">
      <c r="A859">
        <v>2210</v>
      </c>
      <c r="B859">
        <v>887</v>
      </c>
      <c r="C859">
        <v>888</v>
      </c>
      <c r="D859" t="s">
        <v>886</v>
      </c>
      <c r="E859">
        <v>0</v>
      </c>
      <c r="F859" t="s">
        <v>1274</v>
      </c>
      <c r="G859">
        <v>165940</v>
      </c>
      <c r="H859">
        <v>80.157501220703125</v>
      </c>
      <c r="I859">
        <v>0.57652300596237183</v>
      </c>
      <c r="M859" s="7">
        <v>1400100</v>
      </c>
      <c r="N859">
        <f t="shared" si="13"/>
        <v>0.15223400294780731</v>
      </c>
    </row>
    <row r="860" spans="1:14" x14ac:dyDescent="0.2">
      <c r="A860">
        <v>2211</v>
      </c>
      <c r="B860">
        <v>888</v>
      </c>
      <c r="C860">
        <v>889</v>
      </c>
      <c r="D860" t="s">
        <v>887</v>
      </c>
      <c r="E860">
        <v>0</v>
      </c>
      <c r="F860" t="s">
        <v>1274</v>
      </c>
      <c r="G860">
        <v>165940</v>
      </c>
      <c r="H860">
        <v>29.938999176025391</v>
      </c>
      <c r="I860">
        <v>0.45578300952911377</v>
      </c>
      <c r="M860" s="7">
        <v>1400110</v>
      </c>
      <c r="N860">
        <f t="shared" si="13"/>
        <v>0.45182600617408752</v>
      </c>
    </row>
    <row r="861" spans="1:14" x14ac:dyDescent="0.2">
      <c r="A861">
        <v>2212</v>
      </c>
      <c r="B861">
        <v>889</v>
      </c>
      <c r="C861">
        <v>890</v>
      </c>
      <c r="D861" t="s">
        <v>888</v>
      </c>
      <c r="E861">
        <v>0</v>
      </c>
      <c r="F861" t="s">
        <v>1274</v>
      </c>
      <c r="G861">
        <v>165940</v>
      </c>
      <c r="H861">
        <v>175.79899597167969</v>
      </c>
      <c r="I861">
        <v>0.62983798980712891</v>
      </c>
      <c r="M861" s="7">
        <v>1400120</v>
      </c>
      <c r="N861">
        <f t="shared" si="13"/>
        <v>0.40467199683189392</v>
      </c>
    </row>
    <row r="862" spans="1:14" x14ac:dyDescent="0.2">
      <c r="A862">
        <v>2213</v>
      </c>
      <c r="B862">
        <v>890</v>
      </c>
      <c r="C862">
        <v>891</v>
      </c>
      <c r="D862" t="s">
        <v>889</v>
      </c>
      <c r="E862">
        <v>0</v>
      </c>
      <c r="F862" t="s">
        <v>1274</v>
      </c>
      <c r="G862">
        <v>165940</v>
      </c>
      <c r="H862">
        <v>35.80780029296875</v>
      </c>
      <c r="I862">
        <v>0.51269698143005371</v>
      </c>
      <c r="M862" s="7">
        <v>1400130</v>
      </c>
      <c r="N862">
        <f t="shared" si="13"/>
        <v>0.51888298988342285</v>
      </c>
    </row>
    <row r="863" spans="1:14" x14ac:dyDescent="0.2">
      <c r="A863">
        <v>2214</v>
      </c>
      <c r="B863">
        <v>891</v>
      </c>
      <c r="C863">
        <v>892</v>
      </c>
      <c r="D863" t="s">
        <v>890</v>
      </c>
      <c r="E863">
        <v>0</v>
      </c>
      <c r="F863" t="s">
        <v>1274</v>
      </c>
      <c r="G863">
        <v>165940</v>
      </c>
      <c r="H863">
        <v>73.387298583984375</v>
      </c>
      <c r="I863">
        <v>0.6794620156288147</v>
      </c>
      <c r="M863" s="7">
        <v>1400140</v>
      </c>
      <c r="N863">
        <f t="shared" si="13"/>
        <v>0.45076099038124084</v>
      </c>
    </row>
    <row r="864" spans="1:14" x14ac:dyDescent="0.2">
      <c r="A864">
        <v>2215</v>
      </c>
      <c r="B864">
        <v>892</v>
      </c>
      <c r="C864">
        <v>893</v>
      </c>
      <c r="D864" t="s">
        <v>891</v>
      </c>
      <c r="E864">
        <v>0</v>
      </c>
      <c r="F864" t="s">
        <v>1274</v>
      </c>
      <c r="G864">
        <v>165940</v>
      </c>
      <c r="H864">
        <v>2.6507499217987061</v>
      </c>
      <c r="I864">
        <v>0.20585200190544128</v>
      </c>
      <c r="M864" s="7">
        <v>1400150</v>
      </c>
      <c r="N864">
        <f t="shared" si="13"/>
        <v>0.39973899722099304</v>
      </c>
    </row>
    <row r="865" spans="1:14" x14ac:dyDescent="0.2">
      <c r="A865">
        <v>2216</v>
      </c>
      <c r="B865">
        <v>893</v>
      </c>
      <c r="C865">
        <v>894</v>
      </c>
      <c r="D865" t="s">
        <v>892</v>
      </c>
      <c r="E865">
        <v>0</v>
      </c>
      <c r="F865" t="s">
        <v>1274</v>
      </c>
      <c r="G865">
        <v>165940</v>
      </c>
      <c r="H865">
        <v>41.517200469970703</v>
      </c>
      <c r="I865">
        <v>0.32279199361801147</v>
      </c>
      <c r="M865" s="7">
        <v>1400160</v>
      </c>
      <c r="N865">
        <f t="shared" si="13"/>
        <v>0.31548699736595154</v>
      </c>
    </row>
    <row r="866" spans="1:14" x14ac:dyDescent="0.2">
      <c r="A866">
        <v>2217</v>
      </c>
      <c r="B866">
        <v>894</v>
      </c>
      <c r="C866">
        <v>895</v>
      </c>
      <c r="D866" t="s">
        <v>893</v>
      </c>
      <c r="E866">
        <v>0</v>
      </c>
      <c r="F866" t="s">
        <v>1274</v>
      </c>
      <c r="G866">
        <v>165940</v>
      </c>
      <c r="H866">
        <v>1344.3499755859375</v>
      </c>
      <c r="I866">
        <v>0.52832597494125366</v>
      </c>
      <c r="M866" s="7">
        <v>1400170</v>
      </c>
      <c r="N866">
        <f t="shared" si="13"/>
        <v>0.39348301291465759</v>
      </c>
    </row>
    <row r="867" spans="1:14" x14ac:dyDescent="0.2">
      <c r="A867">
        <v>2218</v>
      </c>
      <c r="B867">
        <v>895</v>
      </c>
      <c r="C867">
        <v>896</v>
      </c>
      <c r="D867" t="s">
        <v>894</v>
      </c>
      <c r="E867">
        <v>0</v>
      </c>
      <c r="F867" t="s">
        <v>1274</v>
      </c>
      <c r="G867">
        <v>165940</v>
      </c>
      <c r="H867">
        <v>7.4954800605773926</v>
      </c>
      <c r="I867">
        <v>0.36231100559234619</v>
      </c>
      <c r="M867" s="7">
        <v>1400180</v>
      </c>
      <c r="N867">
        <f t="shared" si="13"/>
        <v>0.31620201468467712</v>
      </c>
    </row>
    <row r="868" spans="1:14" x14ac:dyDescent="0.2">
      <c r="A868">
        <v>2219</v>
      </c>
      <c r="B868">
        <v>896</v>
      </c>
      <c r="C868">
        <v>897</v>
      </c>
      <c r="D868" t="s">
        <v>895</v>
      </c>
      <c r="E868">
        <v>0</v>
      </c>
      <c r="F868" t="s">
        <v>1274</v>
      </c>
      <c r="G868">
        <v>165940</v>
      </c>
      <c r="H868">
        <v>719.072998046875</v>
      </c>
      <c r="I868">
        <v>0.46658700704574585</v>
      </c>
      <c r="M868" s="7">
        <v>1400190</v>
      </c>
      <c r="N868">
        <f t="shared" si="13"/>
        <v>0.49160000681877136</v>
      </c>
    </row>
    <row r="869" spans="1:14" x14ac:dyDescent="0.2">
      <c r="A869">
        <v>2220</v>
      </c>
      <c r="B869">
        <v>897</v>
      </c>
      <c r="C869">
        <v>898</v>
      </c>
      <c r="D869" t="s">
        <v>896</v>
      </c>
      <c r="E869">
        <v>0</v>
      </c>
      <c r="F869" t="s">
        <v>1274</v>
      </c>
      <c r="G869">
        <v>165940</v>
      </c>
      <c r="H869">
        <v>9.9694595336914063</v>
      </c>
      <c r="I869">
        <v>0.79647397994995117</v>
      </c>
      <c r="M869" s="7">
        <v>1400200</v>
      </c>
      <c r="N869">
        <f t="shared" si="13"/>
        <v>0.31438800692558289</v>
      </c>
    </row>
    <row r="870" spans="1:14" x14ac:dyDescent="0.2">
      <c r="A870">
        <v>2221</v>
      </c>
      <c r="B870">
        <v>898</v>
      </c>
      <c r="C870">
        <v>899</v>
      </c>
      <c r="D870" t="s">
        <v>897</v>
      </c>
      <c r="E870">
        <v>0</v>
      </c>
      <c r="F870" t="s">
        <v>1274</v>
      </c>
      <c r="G870">
        <v>165940</v>
      </c>
      <c r="H870">
        <v>231.14999389648438</v>
      </c>
      <c r="I870">
        <v>0.50319802761077881</v>
      </c>
      <c r="M870" s="7">
        <v>1400210</v>
      </c>
      <c r="N870">
        <f t="shared" si="13"/>
        <v>0.46720299124717712</v>
      </c>
    </row>
    <row r="871" spans="1:14" x14ac:dyDescent="0.2">
      <c r="A871">
        <v>2222</v>
      </c>
      <c r="B871">
        <v>899</v>
      </c>
      <c r="C871">
        <v>900</v>
      </c>
      <c r="D871" t="s">
        <v>898</v>
      </c>
      <c r="E871">
        <v>0</v>
      </c>
      <c r="F871" t="s">
        <v>1274</v>
      </c>
      <c r="G871">
        <v>165940</v>
      </c>
      <c r="H871">
        <v>100.21499633789063</v>
      </c>
      <c r="I871">
        <v>0.69530999660491943</v>
      </c>
      <c r="M871" s="7">
        <v>1400220</v>
      </c>
      <c r="N871">
        <f t="shared" si="13"/>
        <v>0.40643501281738281</v>
      </c>
    </row>
    <row r="872" spans="1:14" x14ac:dyDescent="0.2">
      <c r="A872">
        <v>2223</v>
      </c>
      <c r="B872">
        <v>900</v>
      </c>
      <c r="C872">
        <v>901</v>
      </c>
      <c r="D872" t="s">
        <v>899</v>
      </c>
      <c r="E872">
        <v>0</v>
      </c>
      <c r="F872" t="s">
        <v>1274</v>
      </c>
      <c r="G872">
        <v>165940</v>
      </c>
      <c r="H872">
        <v>192.89500427246094</v>
      </c>
      <c r="I872">
        <v>0.48583400249481201</v>
      </c>
      <c r="M872" s="7">
        <v>1400230</v>
      </c>
      <c r="N872">
        <f t="shared" si="13"/>
        <v>0.46683600544929504</v>
      </c>
    </row>
    <row r="873" spans="1:14" x14ac:dyDescent="0.2">
      <c r="A873">
        <v>2224</v>
      </c>
      <c r="B873">
        <v>901</v>
      </c>
      <c r="C873">
        <v>902</v>
      </c>
      <c r="D873" t="s">
        <v>901</v>
      </c>
      <c r="E873">
        <v>0</v>
      </c>
      <c r="F873" t="s">
        <v>1274</v>
      </c>
      <c r="G873">
        <v>165940</v>
      </c>
      <c r="H873">
        <v>9.2646903991699219</v>
      </c>
      <c r="I873">
        <v>0.19840900599956512</v>
      </c>
      <c r="M873" s="7">
        <v>1400240</v>
      </c>
      <c r="N873">
        <f t="shared" si="13"/>
        <v>0.3895849883556366</v>
      </c>
    </row>
    <row r="874" spans="1:14" x14ac:dyDescent="0.2">
      <c r="A874">
        <v>2225</v>
      </c>
      <c r="B874">
        <v>902</v>
      </c>
      <c r="C874">
        <v>903</v>
      </c>
      <c r="D874" t="s">
        <v>902</v>
      </c>
      <c r="E874">
        <v>0</v>
      </c>
      <c r="F874" t="s">
        <v>1274</v>
      </c>
      <c r="G874">
        <v>165940</v>
      </c>
      <c r="H874">
        <v>5.4404001235961914</v>
      </c>
      <c r="I874">
        <v>0.34467801451683044</v>
      </c>
      <c r="M874" s="7">
        <v>1400250</v>
      </c>
      <c r="N874">
        <f t="shared" si="13"/>
        <v>0.41521701216697693</v>
      </c>
    </row>
    <row r="875" spans="1:14" x14ac:dyDescent="0.2">
      <c r="A875">
        <v>2226</v>
      </c>
      <c r="B875">
        <v>903</v>
      </c>
      <c r="C875">
        <v>904</v>
      </c>
      <c r="D875" t="s">
        <v>903</v>
      </c>
      <c r="E875">
        <v>0</v>
      </c>
      <c r="F875" t="s">
        <v>1274</v>
      </c>
      <c r="G875">
        <v>165940</v>
      </c>
      <c r="H875">
        <v>4.8069000244140625</v>
      </c>
      <c r="I875">
        <v>0.19769300520420074</v>
      </c>
      <c r="M875" s="7">
        <v>1400260</v>
      </c>
      <c r="N875">
        <f t="shared" si="13"/>
        <v>0.29700198769569397</v>
      </c>
    </row>
    <row r="876" spans="1:14" x14ac:dyDescent="0.2">
      <c r="A876">
        <v>2227</v>
      </c>
      <c r="B876">
        <v>904</v>
      </c>
      <c r="C876">
        <v>905</v>
      </c>
      <c r="D876" t="s">
        <v>904</v>
      </c>
      <c r="E876">
        <v>0</v>
      </c>
      <c r="F876" t="s">
        <v>1274</v>
      </c>
      <c r="G876">
        <v>165940</v>
      </c>
      <c r="H876">
        <v>18.903200149536133</v>
      </c>
      <c r="I876">
        <v>0.1765809953212738</v>
      </c>
      <c r="M876" s="7">
        <v>1400270</v>
      </c>
      <c r="N876">
        <f t="shared" si="13"/>
        <v>0.54854500293731689</v>
      </c>
    </row>
    <row r="877" spans="1:14" x14ac:dyDescent="0.2">
      <c r="A877">
        <v>2228</v>
      </c>
      <c r="B877">
        <v>905</v>
      </c>
      <c r="C877">
        <v>906</v>
      </c>
      <c r="D877" t="s">
        <v>905</v>
      </c>
      <c r="E877">
        <v>0</v>
      </c>
      <c r="F877" t="s">
        <v>1274</v>
      </c>
      <c r="G877">
        <v>165940</v>
      </c>
      <c r="H877">
        <v>10.876099586486816</v>
      </c>
      <c r="I877">
        <v>0.21840900182723999</v>
      </c>
      <c r="M877" s="7">
        <v>1400280</v>
      </c>
      <c r="N877">
        <f t="shared" si="13"/>
        <v>0.2889150083065033</v>
      </c>
    </row>
    <row r="878" spans="1:14" x14ac:dyDescent="0.2">
      <c r="A878">
        <v>2229</v>
      </c>
      <c r="B878">
        <v>906</v>
      </c>
      <c r="C878">
        <v>907</v>
      </c>
      <c r="D878" t="s">
        <v>906</v>
      </c>
      <c r="E878">
        <v>0</v>
      </c>
      <c r="F878" t="s">
        <v>1274</v>
      </c>
      <c r="G878">
        <v>165940</v>
      </c>
      <c r="H878">
        <v>18.751899719238281</v>
      </c>
      <c r="I878">
        <v>0.26166000962257385</v>
      </c>
      <c r="M878" s="7">
        <v>1400290</v>
      </c>
      <c r="N878">
        <f t="shared" si="13"/>
        <v>0.33690100908279419</v>
      </c>
    </row>
    <row r="879" spans="1:14" x14ac:dyDescent="0.2">
      <c r="A879">
        <v>2230</v>
      </c>
      <c r="B879">
        <v>909</v>
      </c>
      <c r="C879">
        <v>910</v>
      </c>
      <c r="D879" t="s">
        <v>907</v>
      </c>
      <c r="E879">
        <v>0</v>
      </c>
      <c r="F879" t="s">
        <v>1274</v>
      </c>
      <c r="G879">
        <v>165940</v>
      </c>
      <c r="H879">
        <v>12.053000450134277</v>
      </c>
      <c r="I879">
        <v>0.15223400294780731</v>
      </c>
      <c r="M879" s="7">
        <v>1400300</v>
      </c>
      <c r="N879">
        <f t="shared" si="13"/>
        <v>0.1692660003900528</v>
      </c>
    </row>
    <row r="880" spans="1:14" x14ac:dyDescent="0.2">
      <c r="A880">
        <v>2231</v>
      </c>
      <c r="B880">
        <v>910</v>
      </c>
      <c r="C880">
        <v>911</v>
      </c>
      <c r="D880" t="s">
        <v>908</v>
      </c>
      <c r="E880">
        <v>0</v>
      </c>
      <c r="F880" t="s">
        <v>1274</v>
      </c>
      <c r="G880">
        <v>165940</v>
      </c>
      <c r="H880">
        <v>12.358799934387207</v>
      </c>
      <c r="I880">
        <v>0.45182600617408752</v>
      </c>
      <c r="M880" s="7">
        <v>1400310</v>
      </c>
      <c r="N880">
        <f t="shared" si="13"/>
        <v>0.49645000696182251</v>
      </c>
    </row>
    <row r="881" spans="1:14" x14ac:dyDescent="0.2">
      <c r="A881">
        <v>2232</v>
      </c>
      <c r="B881">
        <v>911</v>
      </c>
      <c r="C881">
        <v>912</v>
      </c>
      <c r="D881" t="s">
        <v>909</v>
      </c>
      <c r="E881">
        <v>0</v>
      </c>
      <c r="F881" t="s">
        <v>1274</v>
      </c>
      <c r="G881">
        <v>165940</v>
      </c>
      <c r="H881">
        <v>40.680900573730469</v>
      </c>
      <c r="I881">
        <v>0.40467199683189392</v>
      </c>
      <c r="M881" s="7">
        <v>1400320</v>
      </c>
      <c r="N881">
        <f t="shared" si="13"/>
        <v>9.8100699484348297E-2</v>
      </c>
    </row>
    <row r="882" spans="1:14" x14ac:dyDescent="0.2">
      <c r="A882">
        <v>2233</v>
      </c>
      <c r="B882">
        <v>912</v>
      </c>
      <c r="C882">
        <v>913</v>
      </c>
      <c r="D882" t="s">
        <v>910</v>
      </c>
      <c r="E882">
        <v>0</v>
      </c>
      <c r="F882" t="s">
        <v>1274</v>
      </c>
      <c r="G882">
        <v>165940</v>
      </c>
      <c r="H882">
        <v>206.44700622558594</v>
      </c>
      <c r="I882">
        <v>0.51888298988342285</v>
      </c>
      <c r="M882" s="7">
        <v>1400340</v>
      </c>
      <c r="N882">
        <f t="shared" si="13"/>
        <v>0.22671100497245789</v>
      </c>
    </row>
    <row r="883" spans="1:14" x14ac:dyDescent="0.2">
      <c r="A883">
        <v>2234</v>
      </c>
      <c r="B883">
        <v>913</v>
      </c>
      <c r="C883">
        <v>914</v>
      </c>
      <c r="D883" t="s">
        <v>911</v>
      </c>
      <c r="E883">
        <v>0</v>
      </c>
      <c r="F883" t="s">
        <v>1274</v>
      </c>
      <c r="G883">
        <v>165940</v>
      </c>
      <c r="H883">
        <v>162.00900268554688</v>
      </c>
      <c r="I883">
        <v>0.45076099038124084</v>
      </c>
      <c r="M883" s="7">
        <v>1400350</v>
      </c>
      <c r="N883">
        <f t="shared" si="13"/>
        <v>0.29142001271247864</v>
      </c>
    </row>
    <row r="884" spans="1:14" x14ac:dyDescent="0.2">
      <c r="A884">
        <v>2235</v>
      </c>
      <c r="B884">
        <v>914</v>
      </c>
      <c r="C884">
        <v>915</v>
      </c>
      <c r="D884" t="s">
        <v>912</v>
      </c>
      <c r="E884">
        <v>0</v>
      </c>
      <c r="F884" t="s">
        <v>1274</v>
      </c>
      <c r="G884">
        <v>165940</v>
      </c>
      <c r="H884">
        <v>135.3280029296875</v>
      </c>
      <c r="I884">
        <v>0.39973899722099304</v>
      </c>
      <c r="M884" s="7">
        <v>1400360</v>
      </c>
      <c r="N884">
        <f t="shared" si="13"/>
        <v>0.19169199466705322</v>
      </c>
    </row>
    <row r="885" spans="1:14" x14ac:dyDescent="0.2">
      <c r="A885">
        <v>2236</v>
      </c>
      <c r="B885">
        <v>915</v>
      </c>
      <c r="C885">
        <v>916</v>
      </c>
      <c r="D885" t="s">
        <v>913</v>
      </c>
      <c r="E885">
        <v>0</v>
      </c>
      <c r="F885" t="s">
        <v>1274</v>
      </c>
      <c r="G885">
        <v>165940</v>
      </c>
      <c r="H885">
        <v>11.090000152587891</v>
      </c>
      <c r="I885">
        <v>0.31548699736595154</v>
      </c>
      <c r="M885" s="7">
        <v>1400370</v>
      </c>
      <c r="N885">
        <f t="shared" si="13"/>
        <v>0.22102899849414825</v>
      </c>
    </row>
    <row r="886" spans="1:14" x14ac:dyDescent="0.2">
      <c r="A886">
        <v>2237</v>
      </c>
      <c r="B886">
        <v>916</v>
      </c>
      <c r="C886">
        <v>917</v>
      </c>
      <c r="D886" t="s">
        <v>914</v>
      </c>
      <c r="E886">
        <v>0</v>
      </c>
      <c r="F886" t="s">
        <v>1274</v>
      </c>
      <c r="G886">
        <v>165940</v>
      </c>
      <c r="H886">
        <v>70.910003662109375</v>
      </c>
      <c r="I886">
        <v>0.39348301291465759</v>
      </c>
      <c r="M886" s="7">
        <v>1400380</v>
      </c>
      <c r="N886">
        <f t="shared" si="13"/>
        <v>0.32759600877761841</v>
      </c>
    </row>
    <row r="887" spans="1:14" x14ac:dyDescent="0.2">
      <c r="A887">
        <v>2238</v>
      </c>
      <c r="B887">
        <v>917</v>
      </c>
      <c r="C887">
        <v>918</v>
      </c>
      <c r="D887" t="s">
        <v>915</v>
      </c>
      <c r="E887">
        <v>0</v>
      </c>
      <c r="F887" t="s">
        <v>1274</v>
      </c>
      <c r="G887">
        <v>165940</v>
      </c>
      <c r="H887">
        <v>103.16000366210938</v>
      </c>
      <c r="I887">
        <v>0.31620201468467712</v>
      </c>
      <c r="M887" s="7">
        <v>1400390</v>
      </c>
      <c r="N887">
        <f t="shared" si="13"/>
        <v>0.26200300455093384</v>
      </c>
    </row>
    <row r="888" spans="1:14" x14ac:dyDescent="0.2">
      <c r="A888">
        <v>2239</v>
      </c>
      <c r="B888">
        <v>918</v>
      </c>
      <c r="C888">
        <v>919</v>
      </c>
      <c r="D888" t="s">
        <v>916</v>
      </c>
      <c r="E888">
        <v>0</v>
      </c>
      <c r="F888" t="s">
        <v>1274</v>
      </c>
      <c r="G888">
        <v>165940</v>
      </c>
      <c r="H888">
        <v>296.86898803710938</v>
      </c>
      <c r="I888">
        <v>0.49160000681877136</v>
      </c>
      <c r="M888" s="7">
        <v>1400400</v>
      </c>
      <c r="N888">
        <f t="shared" si="13"/>
        <v>0.1983020007610321</v>
      </c>
    </row>
    <row r="889" spans="1:14" x14ac:dyDescent="0.2">
      <c r="A889">
        <v>2240</v>
      </c>
      <c r="B889">
        <v>919</v>
      </c>
      <c r="C889">
        <v>920</v>
      </c>
      <c r="D889" t="s">
        <v>917</v>
      </c>
      <c r="E889">
        <v>0</v>
      </c>
      <c r="F889" t="s">
        <v>1274</v>
      </c>
      <c r="G889">
        <v>165940</v>
      </c>
      <c r="H889">
        <v>153.56300354003906</v>
      </c>
      <c r="I889">
        <v>0.31438800692558289</v>
      </c>
      <c r="M889" s="7">
        <v>1400410</v>
      </c>
      <c r="N889">
        <f t="shared" si="13"/>
        <v>0.15534399449825287</v>
      </c>
    </row>
    <row r="890" spans="1:14" x14ac:dyDescent="0.2">
      <c r="A890">
        <v>2241</v>
      </c>
      <c r="B890">
        <v>920</v>
      </c>
      <c r="C890">
        <v>921</v>
      </c>
      <c r="D890" t="s">
        <v>918</v>
      </c>
      <c r="E890">
        <v>0</v>
      </c>
      <c r="F890" t="s">
        <v>1274</v>
      </c>
      <c r="G890">
        <v>165940</v>
      </c>
      <c r="H890">
        <v>93.999000549316406</v>
      </c>
      <c r="I890">
        <v>0.46720299124717712</v>
      </c>
      <c r="M890" s="7">
        <v>1400420</v>
      </c>
      <c r="N890">
        <f t="shared" si="13"/>
        <v>0.17729899287223816</v>
      </c>
    </row>
    <row r="891" spans="1:14" x14ac:dyDescent="0.2">
      <c r="A891">
        <v>2242</v>
      </c>
      <c r="B891">
        <v>921</v>
      </c>
      <c r="C891">
        <v>922</v>
      </c>
      <c r="D891" t="s">
        <v>919</v>
      </c>
      <c r="E891">
        <v>0</v>
      </c>
      <c r="F891" t="s">
        <v>1274</v>
      </c>
      <c r="G891">
        <v>165940</v>
      </c>
      <c r="H891">
        <v>109.43499755859375</v>
      </c>
      <c r="I891">
        <v>0.40643501281738281</v>
      </c>
      <c r="M891" s="7">
        <v>1400430</v>
      </c>
      <c r="N891">
        <f t="shared" si="13"/>
        <v>0.70099502801895142</v>
      </c>
    </row>
    <row r="892" spans="1:14" x14ac:dyDescent="0.2">
      <c r="A892">
        <v>2243</v>
      </c>
      <c r="B892">
        <v>922</v>
      </c>
      <c r="C892">
        <v>923</v>
      </c>
      <c r="D892" t="s">
        <v>920</v>
      </c>
      <c r="E892">
        <v>0</v>
      </c>
      <c r="F892" t="s">
        <v>1274</v>
      </c>
      <c r="G892">
        <v>165940</v>
      </c>
      <c r="H892">
        <v>49.205898284912109</v>
      </c>
      <c r="I892">
        <v>0.46683600544929504</v>
      </c>
      <c r="M892" s="7">
        <v>1400440</v>
      </c>
      <c r="N892">
        <f t="shared" si="13"/>
        <v>0.98054301738739014</v>
      </c>
    </row>
    <row r="893" spans="1:14" x14ac:dyDescent="0.2">
      <c r="A893">
        <v>2244</v>
      </c>
      <c r="B893">
        <v>923</v>
      </c>
      <c r="C893">
        <v>924</v>
      </c>
      <c r="D893" t="s">
        <v>921</v>
      </c>
      <c r="E893">
        <v>0</v>
      </c>
      <c r="F893" t="s">
        <v>1274</v>
      </c>
      <c r="G893">
        <v>165940</v>
      </c>
      <c r="H893">
        <v>392.97601318359375</v>
      </c>
      <c r="I893">
        <v>0.3895849883556366</v>
      </c>
      <c r="M893" s="7">
        <v>1400450</v>
      </c>
      <c r="N893">
        <f t="shared" si="13"/>
        <v>0.7599560022354126</v>
      </c>
    </row>
    <row r="894" spans="1:14" x14ac:dyDescent="0.2">
      <c r="A894">
        <v>2245</v>
      </c>
      <c r="B894">
        <v>924</v>
      </c>
      <c r="C894">
        <v>925</v>
      </c>
      <c r="D894" t="s">
        <v>922</v>
      </c>
      <c r="E894">
        <v>0</v>
      </c>
      <c r="F894" t="s">
        <v>1274</v>
      </c>
      <c r="G894">
        <v>165940</v>
      </c>
      <c r="H894">
        <v>447.59698486328125</v>
      </c>
      <c r="I894">
        <v>0.41521701216697693</v>
      </c>
      <c r="M894" s="7">
        <v>1400460</v>
      </c>
      <c r="N894">
        <f t="shared" si="13"/>
        <v>0.3264319896697998</v>
      </c>
    </row>
    <row r="895" spans="1:14" x14ac:dyDescent="0.2">
      <c r="A895">
        <v>2246</v>
      </c>
      <c r="B895">
        <v>925</v>
      </c>
      <c r="C895">
        <v>926</v>
      </c>
      <c r="D895" t="s">
        <v>923</v>
      </c>
      <c r="E895">
        <v>0</v>
      </c>
      <c r="F895" t="s">
        <v>1274</v>
      </c>
      <c r="G895">
        <v>165940</v>
      </c>
      <c r="H895">
        <v>336.58499145507813</v>
      </c>
      <c r="I895">
        <v>0.29700198769569397</v>
      </c>
      <c r="M895" s="7">
        <v>1400470</v>
      </c>
      <c r="N895">
        <f t="shared" si="13"/>
        <v>0.22438900172710419</v>
      </c>
    </row>
    <row r="896" spans="1:14" x14ac:dyDescent="0.2">
      <c r="A896">
        <v>2247</v>
      </c>
      <c r="B896">
        <v>926</v>
      </c>
      <c r="C896">
        <v>927</v>
      </c>
      <c r="D896" t="s">
        <v>924</v>
      </c>
      <c r="E896">
        <v>0</v>
      </c>
      <c r="F896" t="s">
        <v>1274</v>
      </c>
      <c r="G896">
        <v>165940</v>
      </c>
      <c r="H896">
        <v>349.09698486328125</v>
      </c>
      <c r="I896">
        <v>0.54854500293731689</v>
      </c>
      <c r="M896" s="7">
        <v>1400480</v>
      </c>
      <c r="N896">
        <f t="shared" si="13"/>
        <v>0.2596530020236969</v>
      </c>
    </row>
    <row r="897" spans="1:14" x14ac:dyDescent="0.2">
      <c r="A897">
        <v>2248</v>
      </c>
      <c r="B897">
        <v>927</v>
      </c>
      <c r="C897">
        <v>928</v>
      </c>
      <c r="D897" t="s">
        <v>925</v>
      </c>
      <c r="E897">
        <v>0</v>
      </c>
      <c r="F897" t="s">
        <v>1274</v>
      </c>
      <c r="G897">
        <v>165940</v>
      </c>
      <c r="H897">
        <v>382.65200805664063</v>
      </c>
      <c r="I897">
        <v>0.2889150083065033</v>
      </c>
      <c r="M897" s="7">
        <v>1400490</v>
      </c>
      <c r="N897">
        <f t="shared" si="13"/>
        <v>0.61648297309875488</v>
      </c>
    </row>
    <row r="898" spans="1:14" x14ac:dyDescent="0.2">
      <c r="A898">
        <v>2249</v>
      </c>
      <c r="B898">
        <v>928</v>
      </c>
      <c r="C898">
        <v>929</v>
      </c>
      <c r="D898" t="s">
        <v>926</v>
      </c>
      <c r="E898">
        <v>0</v>
      </c>
      <c r="F898" t="s">
        <v>1274</v>
      </c>
      <c r="G898">
        <v>165940</v>
      </c>
      <c r="H898">
        <v>16.067800521850586</v>
      </c>
      <c r="I898">
        <v>0.33690100908279419</v>
      </c>
      <c r="M898" s="7">
        <v>1400500</v>
      </c>
      <c r="N898">
        <f t="shared" si="13"/>
        <v>0.36553499102592468</v>
      </c>
    </row>
    <row r="899" spans="1:14" x14ac:dyDescent="0.2">
      <c r="A899">
        <v>2250</v>
      </c>
      <c r="B899">
        <v>929</v>
      </c>
      <c r="C899">
        <v>930</v>
      </c>
      <c r="D899" t="s">
        <v>927</v>
      </c>
      <c r="E899">
        <v>0</v>
      </c>
      <c r="F899" t="s">
        <v>1274</v>
      </c>
      <c r="G899">
        <v>165940</v>
      </c>
      <c r="H899">
        <v>41.817600250244141</v>
      </c>
      <c r="I899">
        <v>0.1692660003900528</v>
      </c>
      <c r="M899" s="7">
        <v>1400510</v>
      </c>
      <c r="N899">
        <f t="shared" si="13"/>
        <v>0.24546000361442566</v>
      </c>
    </row>
    <row r="900" spans="1:14" x14ac:dyDescent="0.2">
      <c r="A900">
        <v>2251</v>
      </c>
      <c r="B900">
        <v>930</v>
      </c>
      <c r="C900">
        <v>931</v>
      </c>
      <c r="D900" t="s">
        <v>928</v>
      </c>
      <c r="E900">
        <v>0</v>
      </c>
      <c r="F900" t="s">
        <v>1274</v>
      </c>
      <c r="G900">
        <v>165940</v>
      </c>
      <c r="H900">
        <v>114.25</v>
      </c>
      <c r="I900">
        <v>0.49645000696182251</v>
      </c>
      <c r="M900" s="7">
        <v>1400520</v>
      </c>
      <c r="N900">
        <f t="shared" ref="N900:N963" si="14">SUMIF($D$2:$D$1229,M900,$I$2:$I$1229)</f>
        <v>0.29887199401855469</v>
      </c>
    </row>
    <row r="901" spans="1:14" x14ac:dyDescent="0.2">
      <c r="A901">
        <v>2252</v>
      </c>
      <c r="B901">
        <v>931</v>
      </c>
      <c r="C901">
        <v>932</v>
      </c>
      <c r="D901" t="s">
        <v>929</v>
      </c>
      <c r="E901">
        <v>0</v>
      </c>
      <c r="F901" t="s">
        <v>1274</v>
      </c>
      <c r="G901">
        <v>165940</v>
      </c>
      <c r="H901">
        <v>36.099201202392578</v>
      </c>
      <c r="I901">
        <v>9.8100699484348297E-2</v>
      </c>
      <c r="M901" s="7">
        <v>1400530</v>
      </c>
      <c r="N901">
        <f t="shared" si="14"/>
        <v>0.35114800930023193</v>
      </c>
    </row>
    <row r="902" spans="1:14" x14ac:dyDescent="0.2">
      <c r="A902">
        <v>2253</v>
      </c>
      <c r="B902">
        <v>933</v>
      </c>
      <c r="C902">
        <v>934</v>
      </c>
      <c r="D902" t="s">
        <v>930</v>
      </c>
      <c r="E902">
        <v>0</v>
      </c>
      <c r="F902" t="s">
        <v>1274</v>
      </c>
      <c r="G902">
        <v>165940</v>
      </c>
      <c r="H902">
        <v>78.998001098632813</v>
      </c>
      <c r="I902">
        <v>0.22671100497245789</v>
      </c>
      <c r="M902" s="7">
        <v>1400540</v>
      </c>
      <c r="N902">
        <f t="shared" si="14"/>
        <v>0.45737698674201965</v>
      </c>
    </row>
    <row r="903" spans="1:14" x14ac:dyDescent="0.2">
      <c r="A903">
        <v>2254</v>
      </c>
      <c r="B903">
        <v>934</v>
      </c>
      <c r="C903">
        <v>935</v>
      </c>
      <c r="D903" t="s">
        <v>931</v>
      </c>
      <c r="E903">
        <v>0</v>
      </c>
      <c r="F903" t="s">
        <v>1274</v>
      </c>
      <c r="G903">
        <v>165940</v>
      </c>
      <c r="H903">
        <v>95.314102172851563</v>
      </c>
      <c r="I903">
        <v>0.29142001271247864</v>
      </c>
      <c r="M903" s="7">
        <v>1400550</v>
      </c>
      <c r="N903">
        <f t="shared" si="14"/>
        <v>0.33585301041603088</v>
      </c>
    </row>
    <row r="904" spans="1:14" x14ac:dyDescent="0.2">
      <c r="A904">
        <v>2255</v>
      </c>
      <c r="B904">
        <v>935</v>
      </c>
      <c r="C904">
        <v>936</v>
      </c>
      <c r="D904" t="s">
        <v>932</v>
      </c>
      <c r="E904">
        <v>0</v>
      </c>
      <c r="F904" t="s">
        <v>1274</v>
      </c>
      <c r="G904">
        <v>165940</v>
      </c>
      <c r="H904">
        <v>161.27799987792969</v>
      </c>
      <c r="I904">
        <v>0.19169199466705322</v>
      </c>
      <c r="M904" s="7">
        <v>1400560</v>
      </c>
      <c r="N904">
        <f t="shared" si="14"/>
        <v>0.30284601449966431</v>
      </c>
    </row>
    <row r="905" spans="1:14" x14ac:dyDescent="0.2">
      <c r="A905">
        <v>2256</v>
      </c>
      <c r="B905">
        <v>936</v>
      </c>
      <c r="C905">
        <v>937</v>
      </c>
      <c r="D905" t="s">
        <v>933</v>
      </c>
      <c r="E905">
        <v>0</v>
      </c>
      <c r="F905" t="s">
        <v>1274</v>
      </c>
      <c r="G905">
        <v>165940</v>
      </c>
      <c r="H905">
        <v>27.701799392700195</v>
      </c>
      <c r="I905">
        <v>0.22102899849414825</v>
      </c>
      <c r="M905" s="7">
        <v>1400570</v>
      </c>
      <c r="N905">
        <f t="shared" si="14"/>
        <v>0.42419499158859253</v>
      </c>
    </row>
    <row r="906" spans="1:14" x14ac:dyDescent="0.2">
      <c r="A906">
        <v>2257</v>
      </c>
      <c r="B906">
        <v>937</v>
      </c>
      <c r="C906">
        <v>938</v>
      </c>
      <c r="D906" t="s">
        <v>934</v>
      </c>
      <c r="E906">
        <v>0</v>
      </c>
      <c r="F906" t="s">
        <v>1274</v>
      </c>
      <c r="G906">
        <v>165940</v>
      </c>
      <c r="H906">
        <v>37.410800933837891</v>
      </c>
      <c r="I906">
        <v>0.32759600877761841</v>
      </c>
      <c r="M906" s="7">
        <v>1400580</v>
      </c>
      <c r="N906">
        <f t="shared" si="14"/>
        <v>0.54418802261352539</v>
      </c>
    </row>
    <row r="907" spans="1:14" x14ac:dyDescent="0.2">
      <c r="A907">
        <v>2258</v>
      </c>
      <c r="B907">
        <v>938</v>
      </c>
      <c r="C907">
        <v>939</v>
      </c>
      <c r="D907" t="s">
        <v>935</v>
      </c>
      <c r="E907">
        <v>0</v>
      </c>
      <c r="F907" t="s">
        <v>1274</v>
      </c>
      <c r="G907">
        <v>165940</v>
      </c>
      <c r="H907">
        <v>9.8832798004150391</v>
      </c>
      <c r="I907">
        <v>0.26200300455093384</v>
      </c>
      <c r="M907" s="7">
        <v>1400590</v>
      </c>
      <c r="N907">
        <f t="shared" si="14"/>
        <v>0.50566500425338745</v>
      </c>
    </row>
    <row r="908" spans="1:14" x14ac:dyDescent="0.2">
      <c r="A908">
        <v>2259</v>
      </c>
      <c r="B908">
        <v>939</v>
      </c>
      <c r="C908">
        <v>940</v>
      </c>
      <c r="D908" t="s">
        <v>936</v>
      </c>
      <c r="E908">
        <v>0</v>
      </c>
      <c r="F908" t="s">
        <v>1274</v>
      </c>
      <c r="G908">
        <v>165940</v>
      </c>
      <c r="H908">
        <v>6.6413397789001465</v>
      </c>
      <c r="I908">
        <v>0.1983020007610321</v>
      </c>
      <c r="M908" s="7">
        <v>1400600</v>
      </c>
      <c r="N908">
        <f t="shared" si="14"/>
        <v>0.37051498889923096</v>
      </c>
    </row>
    <row r="909" spans="1:14" x14ac:dyDescent="0.2">
      <c r="A909">
        <v>2260</v>
      </c>
      <c r="B909">
        <v>940</v>
      </c>
      <c r="C909">
        <v>941</v>
      </c>
      <c r="D909" t="s">
        <v>937</v>
      </c>
      <c r="E909">
        <v>0</v>
      </c>
      <c r="F909" t="s">
        <v>1274</v>
      </c>
      <c r="G909">
        <v>165940</v>
      </c>
      <c r="H909">
        <v>5.9237198829650879</v>
      </c>
      <c r="I909">
        <v>0.15534399449825287</v>
      </c>
      <c r="M909" s="7">
        <v>1400610</v>
      </c>
      <c r="N909">
        <f t="shared" si="14"/>
        <v>0.27704501152038574</v>
      </c>
    </row>
    <row r="910" spans="1:14" x14ac:dyDescent="0.2">
      <c r="A910">
        <v>2261</v>
      </c>
      <c r="B910">
        <v>941</v>
      </c>
      <c r="C910">
        <v>942</v>
      </c>
      <c r="D910" t="s">
        <v>938</v>
      </c>
      <c r="E910">
        <v>0</v>
      </c>
      <c r="F910" t="s">
        <v>1274</v>
      </c>
      <c r="G910">
        <v>165940</v>
      </c>
      <c r="H910">
        <v>11.082799911499023</v>
      </c>
      <c r="I910">
        <v>0.17729899287223816</v>
      </c>
      <c r="M910" s="7">
        <v>1400620</v>
      </c>
      <c r="N910">
        <f t="shared" si="14"/>
        <v>0.31476598978042603</v>
      </c>
    </row>
    <row r="911" spans="1:14" x14ac:dyDescent="0.2">
      <c r="A911">
        <v>2262</v>
      </c>
      <c r="B911">
        <v>942</v>
      </c>
      <c r="C911">
        <v>943</v>
      </c>
      <c r="D911" t="s">
        <v>939</v>
      </c>
      <c r="E911">
        <v>0</v>
      </c>
      <c r="F911" t="s">
        <v>1274</v>
      </c>
      <c r="G911">
        <v>165940</v>
      </c>
      <c r="H911">
        <v>82.446098327636719</v>
      </c>
      <c r="I911">
        <v>0.70099502801895142</v>
      </c>
      <c r="M911" s="7">
        <v>1400630</v>
      </c>
      <c r="N911">
        <f t="shared" si="14"/>
        <v>0.28524300456047058</v>
      </c>
    </row>
    <row r="912" spans="1:14" x14ac:dyDescent="0.2">
      <c r="A912">
        <v>2263</v>
      </c>
      <c r="B912">
        <v>943</v>
      </c>
      <c r="C912">
        <v>944</v>
      </c>
      <c r="D912" t="s">
        <v>940</v>
      </c>
      <c r="E912">
        <v>0</v>
      </c>
      <c r="F912" t="s">
        <v>1274</v>
      </c>
      <c r="G912">
        <v>165940</v>
      </c>
      <c r="H912">
        <v>77.870796203613281</v>
      </c>
      <c r="I912">
        <v>0.98054301738739014</v>
      </c>
      <c r="M912" s="7">
        <v>1400640</v>
      </c>
      <c r="N912">
        <f t="shared" si="14"/>
        <v>0.42589598894119263</v>
      </c>
    </row>
    <row r="913" spans="1:14" x14ac:dyDescent="0.2">
      <c r="A913">
        <v>2264</v>
      </c>
      <c r="B913">
        <v>944</v>
      </c>
      <c r="C913">
        <v>945</v>
      </c>
      <c r="D913" t="s">
        <v>941</v>
      </c>
      <c r="E913">
        <v>0</v>
      </c>
      <c r="F913" t="s">
        <v>1274</v>
      </c>
      <c r="G913">
        <v>165940</v>
      </c>
      <c r="H913">
        <v>57.491401672363281</v>
      </c>
      <c r="I913">
        <v>0.7599560022354126</v>
      </c>
      <c r="M913" s="7">
        <v>1400650</v>
      </c>
      <c r="N913">
        <f t="shared" si="14"/>
        <v>0.51104801893234253</v>
      </c>
    </row>
    <row r="914" spans="1:14" x14ac:dyDescent="0.2">
      <c r="A914">
        <v>2265</v>
      </c>
      <c r="B914">
        <v>945</v>
      </c>
      <c r="C914">
        <v>946</v>
      </c>
      <c r="D914" t="s">
        <v>942</v>
      </c>
      <c r="E914">
        <v>0</v>
      </c>
      <c r="F914" t="s">
        <v>1274</v>
      </c>
      <c r="G914">
        <v>165940</v>
      </c>
      <c r="H914">
        <v>9.3408603668212891</v>
      </c>
      <c r="I914">
        <v>0.3264319896697998</v>
      </c>
      <c r="M914" s="7">
        <v>1400660</v>
      </c>
      <c r="N914">
        <f t="shared" si="14"/>
        <v>0.59950697422027588</v>
      </c>
    </row>
    <row r="915" spans="1:14" x14ac:dyDescent="0.2">
      <c r="A915">
        <v>2266</v>
      </c>
      <c r="B915">
        <v>946</v>
      </c>
      <c r="C915">
        <v>947</v>
      </c>
      <c r="D915" t="s">
        <v>943</v>
      </c>
      <c r="E915">
        <v>0</v>
      </c>
      <c r="F915" t="s">
        <v>1274</v>
      </c>
      <c r="G915">
        <v>165940</v>
      </c>
      <c r="H915">
        <v>54.524299621582031</v>
      </c>
      <c r="I915">
        <v>0.22438900172710419</v>
      </c>
      <c r="M915" s="7">
        <v>1400670</v>
      </c>
      <c r="N915">
        <f t="shared" si="14"/>
        <v>0.4182179868221283</v>
      </c>
    </row>
    <row r="916" spans="1:14" x14ac:dyDescent="0.2">
      <c r="A916">
        <v>2267</v>
      </c>
      <c r="B916">
        <v>947</v>
      </c>
      <c r="C916">
        <v>948</v>
      </c>
      <c r="D916" t="s">
        <v>944</v>
      </c>
      <c r="E916">
        <v>0</v>
      </c>
      <c r="F916" t="s">
        <v>1274</v>
      </c>
      <c r="G916">
        <v>165940</v>
      </c>
      <c r="H916">
        <v>17.446100234985352</v>
      </c>
      <c r="I916">
        <v>0.2596530020236969</v>
      </c>
      <c r="M916" s="7">
        <v>1400680</v>
      </c>
      <c r="N916">
        <f t="shared" si="14"/>
        <v>0.55442798137664795</v>
      </c>
    </row>
    <row r="917" spans="1:14" x14ac:dyDescent="0.2">
      <c r="A917">
        <v>2268</v>
      </c>
      <c r="B917">
        <v>948</v>
      </c>
      <c r="C917">
        <v>949</v>
      </c>
      <c r="D917" t="s">
        <v>945</v>
      </c>
      <c r="E917">
        <v>0</v>
      </c>
      <c r="F917" t="s">
        <v>1274</v>
      </c>
      <c r="G917">
        <v>165940</v>
      </c>
      <c r="H917">
        <v>4.7937698364257813</v>
      </c>
      <c r="I917">
        <v>0.61648297309875488</v>
      </c>
      <c r="M917" s="7">
        <v>1400690</v>
      </c>
      <c r="N917">
        <f t="shared" si="14"/>
        <v>0.50472897291183472</v>
      </c>
    </row>
    <row r="918" spans="1:14" x14ac:dyDescent="0.2">
      <c r="A918">
        <v>2269</v>
      </c>
      <c r="B918">
        <v>949</v>
      </c>
      <c r="C918">
        <v>950</v>
      </c>
      <c r="D918" t="s">
        <v>946</v>
      </c>
      <c r="E918">
        <v>0</v>
      </c>
      <c r="F918" t="s">
        <v>1274</v>
      </c>
      <c r="G918">
        <v>165940</v>
      </c>
      <c r="H918">
        <v>12.639100074768066</v>
      </c>
      <c r="I918">
        <v>0.36553499102592468</v>
      </c>
      <c r="M918" s="7">
        <v>1400700</v>
      </c>
      <c r="N918">
        <f t="shared" si="14"/>
        <v>0.52536898851394653</v>
      </c>
    </row>
    <row r="919" spans="1:14" x14ac:dyDescent="0.2">
      <c r="A919">
        <v>2270</v>
      </c>
      <c r="B919">
        <v>950</v>
      </c>
      <c r="C919">
        <v>951</v>
      </c>
      <c r="D919" t="s">
        <v>947</v>
      </c>
      <c r="E919">
        <v>0</v>
      </c>
      <c r="F919" t="s">
        <v>1274</v>
      </c>
      <c r="G919">
        <v>165940</v>
      </c>
      <c r="H919">
        <v>12.982399940490723</v>
      </c>
      <c r="I919">
        <v>0.24546000361442566</v>
      </c>
      <c r="M919" s="7">
        <v>1400710</v>
      </c>
      <c r="N919">
        <f t="shared" si="14"/>
        <v>0.30667999386787415</v>
      </c>
    </row>
    <row r="920" spans="1:14" x14ac:dyDescent="0.2">
      <c r="A920">
        <v>2271</v>
      </c>
      <c r="B920">
        <v>951</v>
      </c>
      <c r="C920">
        <v>952</v>
      </c>
      <c r="D920" t="s">
        <v>948</v>
      </c>
      <c r="E920">
        <v>0</v>
      </c>
      <c r="F920" t="s">
        <v>1274</v>
      </c>
      <c r="G920">
        <v>165940</v>
      </c>
      <c r="H920">
        <v>51.499599456787109</v>
      </c>
      <c r="I920">
        <v>0.29887199401855469</v>
      </c>
      <c r="M920" s="7">
        <v>1400720</v>
      </c>
      <c r="N920">
        <f t="shared" si="14"/>
        <v>4.3020501732826233E-2</v>
      </c>
    </row>
    <row r="921" spans="1:14" x14ac:dyDescent="0.2">
      <c r="A921">
        <v>2272</v>
      </c>
      <c r="B921">
        <v>952</v>
      </c>
      <c r="C921">
        <v>953</v>
      </c>
      <c r="D921" t="s">
        <v>949</v>
      </c>
      <c r="E921">
        <v>0</v>
      </c>
      <c r="F921" t="s">
        <v>1274</v>
      </c>
      <c r="G921">
        <v>165940</v>
      </c>
      <c r="H921">
        <v>25.738100051879883</v>
      </c>
      <c r="I921">
        <v>0.35114800930023193</v>
      </c>
      <c r="M921" s="7">
        <v>1400730</v>
      </c>
      <c r="N921">
        <f t="shared" si="14"/>
        <v>0.59543102979660034</v>
      </c>
    </row>
    <row r="922" spans="1:14" x14ac:dyDescent="0.2">
      <c r="A922">
        <v>2273</v>
      </c>
      <c r="B922">
        <v>953</v>
      </c>
      <c r="C922">
        <v>954</v>
      </c>
      <c r="D922" t="s">
        <v>950</v>
      </c>
      <c r="E922">
        <v>0</v>
      </c>
      <c r="F922" t="s">
        <v>1274</v>
      </c>
      <c r="G922">
        <v>165940</v>
      </c>
      <c r="H922">
        <v>25.63279914855957</v>
      </c>
      <c r="I922">
        <v>0.45737698674201965</v>
      </c>
      <c r="M922" s="7">
        <v>1400740</v>
      </c>
      <c r="N922">
        <f t="shared" si="14"/>
        <v>0.79802602529525757</v>
      </c>
    </row>
    <row r="923" spans="1:14" x14ac:dyDescent="0.2">
      <c r="A923">
        <v>2274</v>
      </c>
      <c r="B923">
        <v>954</v>
      </c>
      <c r="C923">
        <v>955</v>
      </c>
      <c r="D923" t="s">
        <v>951</v>
      </c>
      <c r="E923">
        <v>0</v>
      </c>
      <c r="F923" t="s">
        <v>1274</v>
      </c>
      <c r="G923">
        <v>165940</v>
      </c>
      <c r="H923">
        <v>36.970001220703125</v>
      </c>
      <c r="I923">
        <v>0.33585301041603088</v>
      </c>
      <c r="M923" s="7">
        <v>1400750</v>
      </c>
      <c r="N923">
        <f t="shared" si="14"/>
        <v>0.54236102104187012</v>
      </c>
    </row>
    <row r="924" spans="1:14" x14ac:dyDescent="0.2">
      <c r="A924">
        <v>2275</v>
      </c>
      <c r="B924">
        <v>955</v>
      </c>
      <c r="C924">
        <v>956</v>
      </c>
      <c r="D924" t="s">
        <v>952</v>
      </c>
      <c r="E924">
        <v>0</v>
      </c>
      <c r="F924" t="s">
        <v>1274</v>
      </c>
      <c r="G924">
        <v>165940</v>
      </c>
      <c r="H924">
        <v>11.289199829101563</v>
      </c>
      <c r="I924">
        <v>0.30284601449966431</v>
      </c>
      <c r="M924" s="7">
        <v>1400760</v>
      </c>
      <c r="N924">
        <f t="shared" si="14"/>
        <v>0.63581997156143188</v>
      </c>
    </row>
    <row r="925" spans="1:14" x14ac:dyDescent="0.2">
      <c r="A925">
        <v>2276</v>
      </c>
      <c r="B925">
        <v>956</v>
      </c>
      <c r="C925">
        <v>957</v>
      </c>
      <c r="D925" t="s">
        <v>953</v>
      </c>
      <c r="E925">
        <v>0</v>
      </c>
      <c r="F925" t="s">
        <v>1274</v>
      </c>
      <c r="G925">
        <v>165940</v>
      </c>
      <c r="H925">
        <v>228.35899353027344</v>
      </c>
      <c r="I925">
        <v>0.42419499158859253</v>
      </c>
      <c r="M925" s="7">
        <v>1400770</v>
      </c>
      <c r="N925">
        <f t="shared" si="14"/>
        <v>0.48382100462913513</v>
      </c>
    </row>
    <row r="926" spans="1:14" x14ac:dyDescent="0.2">
      <c r="A926">
        <v>2277</v>
      </c>
      <c r="B926">
        <v>957</v>
      </c>
      <c r="C926">
        <v>958</v>
      </c>
      <c r="D926" t="s">
        <v>954</v>
      </c>
      <c r="E926">
        <v>0</v>
      </c>
      <c r="F926" t="s">
        <v>1274</v>
      </c>
      <c r="G926">
        <v>165940</v>
      </c>
      <c r="H926">
        <v>42.060798645019531</v>
      </c>
      <c r="I926">
        <v>0.54418802261352539</v>
      </c>
      <c r="M926" s="7">
        <v>1400780</v>
      </c>
      <c r="N926">
        <f t="shared" si="14"/>
        <v>0.72493600845336914</v>
      </c>
    </row>
    <row r="927" spans="1:14" x14ac:dyDescent="0.2">
      <c r="A927">
        <v>2278</v>
      </c>
      <c r="B927">
        <v>958</v>
      </c>
      <c r="C927">
        <v>959</v>
      </c>
      <c r="D927" t="s">
        <v>955</v>
      </c>
      <c r="E927">
        <v>0</v>
      </c>
      <c r="F927" t="s">
        <v>1274</v>
      </c>
      <c r="G927">
        <v>165940</v>
      </c>
      <c r="H927">
        <v>75.022003173828125</v>
      </c>
      <c r="I927">
        <v>0.50566500425338745</v>
      </c>
      <c r="M927" s="7">
        <v>1400790</v>
      </c>
      <c r="N927">
        <f t="shared" si="14"/>
        <v>0.29056599736213684</v>
      </c>
    </row>
    <row r="928" spans="1:14" x14ac:dyDescent="0.2">
      <c r="A928">
        <v>2279</v>
      </c>
      <c r="B928">
        <v>959</v>
      </c>
      <c r="C928">
        <v>960</v>
      </c>
      <c r="D928" t="s">
        <v>956</v>
      </c>
      <c r="E928">
        <v>0</v>
      </c>
      <c r="F928" t="s">
        <v>1274</v>
      </c>
      <c r="G928">
        <v>165940</v>
      </c>
      <c r="H928">
        <v>93.69830322265625</v>
      </c>
      <c r="I928">
        <v>0.37051498889923096</v>
      </c>
      <c r="M928" s="7">
        <v>1400800</v>
      </c>
      <c r="N928">
        <f t="shared" si="14"/>
        <v>0.42539399862289429</v>
      </c>
    </row>
    <row r="929" spans="1:14" x14ac:dyDescent="0.2">
      <c r="A929">
        <v>2280</v>
      </c>
      <c r="B929">
        <v>960</v>
      </c>
      <c r="C929">
        <v>961</v>
      </c>
      <c r="D929" t="s">
        <v>957</v>
      </c>
      <c r="E929">
        <v>0</v>
      </c>
      <c r="F929" t="s">
        <v>1274</v>
      </c>
      <c r="G929">
        <v>165940</v>
      </c>
      <c r="H929">
        <v>78.689399719238281</v>
      </c>
      <c r="I929">
        <v>0.27704501152038574</v>
      </c>
      <c r="M929" s="7">
        <v>1400810</v>
      </c>
      <c r="N929">
        <f t="shared" si="14"/>
        <v>0.45801898837089539</v>
      </c>
    </row>
    <row r="930" spans="1:14" x14ac:dyDescent="0.2">
      <c r="A930">
        <v>2281</v>
      </c>
      <c r="B930">
        <v>961</v>
      </c>
      <c r="C930">
        <v>962</v>
      </c>
      <c r="D930" t="s">
        <v>958</v>
      </c>
      <c r="E930">
        <v>0</v>
      </c>
      <c r="F930" t="s">
        <v>1274</v>
      </c>
      <c r="G930">
        <v>165940</v>
      </c>
      <c r="H930">
        <v>41.472301483154297</v>
      </c>
      <c r="I930">
        <v>0.31476598978042603</v>
      </c>
      <c r="M930" s="7">
        <v>1400820</v>
      </c>
      <c r="N930">
        <f t="shared" si="14"/>
        <v>0.29147401452064514</v>
      </c>
    </row>
    <row r="931" spans="1:14" x14ac:dyDescent="0.2">
      <c r="A931">
        <v>2282</v>
      </c>
      <c r="B931">
        <v>962</v>
      </c>
      <c r="C931">
        <v>963</v>
      </c>
      <c r="D931" t="s">
        <v>959</v>
      </c>
      <c r="E931">
        <v>0</v>
      </c>
      <c r="F931" t="s">
        <v>1274</v>
      </c>
      <c r="G931">
        <v>165940</v>
      </c>
      <c r="H931">
        <v>5.976409912109375</v>
      </c>
      <c r="I931">
        <v>0.28524300456047058</v>
      </c>
      <c r="M931" s="7">
        <v>1400830</v>
      </c>
      <c r="N931">
        <f t="shared" si="14"/>
        <v>0.17557400465011597</v>
      </c>
    </row>
    <row r="932" spans="1:14" x14ac:dyDescent="0.2">
      <c r="A932">
        <v>2283</v>
      </c>
      <c r="B932">
        <v>963</v>
      </c>
      <c r="C932">
        <v>964</v>
      </c>
      <c r="D932" t="s">
        <v>960</v>
      </c>
      <c r="E932">
        <v>0</v>
      </c>
      <c r="F932" t="s">
        <v>1274</v>
      </c>
      <c r="G932">
        <v>165940</v>
      </c>
      <c r="H932">
        <v>24.029899597167969</v>
      </c>
      <c r="I932">
        <v>0.42589598894119263</v>
      </c>
      <c r="M932" s="7">
        <v>1400840</v>
      </c>
      <c r="N932">
        <f t="shared" si="14"/>
        <v>0.38012701272964478</v>
      </c>
    </row>
    <row r="933" spans="1:14" x14ac:dyDescent="0.2">
      <c r="A933">
        <v>2284</v>
      </c>
      <c r="B933">
        <v>964</v>
      </c>
      <c r="C933">
        <v>965</v>
      </c>
      <c r="D933" t="s">
        <v>961</v>
      </c>
      <c r="E933">
        <v>0</v>
      </c>
      <c r="F933" t="s">
        <v>1274</v>
      </c>
      <c r="G933">
        <v>165940</v>
      </c>
      <c r="H933">
        <v>62.720901489257813</v>
      </c>
      <c r="I933">
        <v>0.51104801893234253</v>
      </c>
      <c r="M933" s="7">
        <v>1400850</v>
      </c>
      <c r="N933">
        <f t="shared" si="14"/>
        <v>0.27764299511909485</v>
      </c>
    </row>
    <row r="934" spans="1:14" x14ac:dyDescent="0.2">
      <c r="A934">
        <v>2285</v>
      </c>
      <c r="B934">
        <v>965</v>
      </c>
      <c r="C934">
        <v>966</v>
      </c>
      <c r="D934" t="s">
        <v>962</v>
      </c>
      <c r="E934">
        <v>0</v>
      </c>
      <c r="F934" t="s">
        <v>1274</v>
      </c>
      <c r="G934">
        <v>165940</v>
      </c>
      <c r="H934">
        <v>16.648300170898438</v>
      </c>
      <c r="I934">
        <v>0.59950697422027588</v>
      </c>
      <c r="M934" s="7">
        <v>1400860</v>
      </c>
      <c r="N934">
        <f t="shared" si="14"/>
        <v>0.18009600043296814</v>
      </c>
    </row>
    <row r="935" spans="1:14" x14ac:dyDescent="0.2">
      <c r="A935">
        <v>2286</v>
      </c>
      <c r="B935">
        <v>966</v>
      </c>
      <c r="C935">
        <v>967</v>
      </c>
      <c r="D935" t="s">
        <v>963</v>
      </c>
      <c r="E935">
        <v>0</v>
      </c>
      <c r="F935" t="s">
        <v>1274</v>
      </c>
      <c r="G935">
        <v>165940</v>
      </c>
      <c r="H935">
        <v>42.756900787353516</v>
      </c>
      <c r="I935">
        <v>0.4182179868221283</v>
      </c>
      <c r="M935" s="7">
        <v>1400870</v>
      </c>
      <c r="N935">
        <f t="shared" si="14"/>
        <v>0.35530000925064087</v>
      </c>
    </row>
    <row r="936" spans="1:14" x14ac:dyDescent="0.2">
      <c r="A936">
        <v>2287</v>
      </c>
      <c r="B936">
        <v>967</v>
      </c>
      <c r="C936">
        <v>968</v>
      </c>
      <c r="D936" t="s">
        <v>964</v>
      </c>
      <c r="E936">
        <v>0</v>
      </c>
      <c r="F936" t="s">
        <v>1274</v>
      </c>
      <c r="G936">
        <v>165940</v>
      </c>
      <c r="H936">
        <v>11.61970043182373</v>
      </c>
      <c r="I936">
        <v>0.55442798137664795</v>
      </c>
      <c r="M936" s="7">
        <v>1400880</v>
      </c>
      <c r="N936">
        <f t="shared" si="14"/>
        <v>0.54898601770401001</v>
      </c>
    </row>
    <row r="937" spans="1:14" x14ac:dyDescent="0.2">
      <c r="A937">
        <v>2288</v>
      </c>
      <c r="B937">
        <v>968</v>
      </c>
      <c r="C937">
        <v>969</v>
      </c>
      <c r="D937" t="s">
        <v>965</v>
      </c>
      <c r="E937">
        <v>0</v>
      </c>
      <c r="F937" t="s">
        <v>1274</v>
      </c>
      <c r="G937">
        <v>165940</v>
      </c>
      <c r="H937">
        <v>63.097198486328125</v>
      </c>
      <c r="I937">
        <v>0.50472897291183472</v>
      </c>
      <c r="M937" s="7">
        <v>1400890</v>
      </c>
      <c r="N937">
        <f t="shared" si="14"/>
        <v>0.87506699562072754</v>
      </c>
    </row>
    <row r="938" spans="1:14" x14ac:dyDescent="0.2">
      <c r="A938">
        <v>2289</v>
      </c>
      <c r="B938">
        <v>969</v>
      </c>
      <c r="C938">
        <v>970</v>
      </c>
      <c r="D938" t="s">
        <v>966</v>
      </c>
      <c r="E938">
        <v>0</v>
      </c>
      <c r="F938" t="s">
        <v>1274</v>
      </c>
      <c r="G938">
        <v>165940</v>
      </c>
      <c r="H938">
        <v>89.2427978515625</v>
      </c>
      <c r="I938">
        <v>0.52536898851394653</v>
      </c>
      <c r="M938" s="7">
        <v>1400900</v>
      </c>
      <c r="N938">
        <f t="shared" si="14"/>
        <v>0.31807699799537659</v>
      </c>
    </row>
    <row r="939" spans="1:14" x14ac:dyDescent="0.2">
      <c r="A939">
        <v>2290</v>
      </c>
      <c r="B939">
        <v>970</v>
      </c>
      <c r="C939">
        <v>971</v>
      </c>
      <c r="D939" t="s">
        <v>967</v>
      </c>
      <c r="E939">
        <v>0</v>
      </c>
      <c r="F939" t="s">
        <v>1274</v>
      </c>
      <c r="G939">
        <v>165940</v>
      </c>
      <c r="H939">
        <v>57.778900146484375</v>
      </c>
      <c r="I939">
        <v>0.30667999386787415</v>
      </c>
      <c r="M939" s="7">
        <v>1400910</v>
      </c>
      <c r="N939">
        <f t="shared" si="14"/>
        <v>0.17781299352645874</v>
      </c>
    </row>
    <row r="940" spans="1:14" x14ac:dyDescent="0.2">
      <c r="A940">
        <v>2291</v>
      </c>
      <c r="B940">
        <v>971</v>
      </c>
      <c r="C940">
        <v>972</v>
      </c>
      <c r="D940" t="s">
        <v>968</v>
      </c>
      <c r="E940">
        <v>0</v>
      </c>
      <c r="F940" t="s">
        <v>1274</v>
      </c>
      <c r="G940">
        <v>165940</v>
      </c>
      <c r="H940">
        <v>0.33181700110435486</v>
      </c>
      <c r="I940">
        <v>4.3020501732826233E-2</v>
      </c>
      <c r="M940" s="7">
        <v>1400920</v>
      </c>
      <c r="N940">
        <f t="shared" si="14"/>
        <v>0.19006699323654175</v>
      </c>
    </row>
    <row r="941" spans="1:14" x14ac:dyDescent="0.2">
      <c r="A941">
        <v>2292</v>
      </c>
      <c r="B941">
        <v>972</v>
      </c>
      <c r="C941">
        <v>973</v>
      </c>
      <c r="D941" t="s">
        <v>969</v>
      </c>
      <c r="E941">
        <v>0</v>
      </c>
      <c r="F941" t="s">
        <v>1274</v>
      </c>
      <c r="G941">
        <v>165940</v>
      </c>
      <c r="H941">
        <v>64.333297729492188</v>
      </c>
      <c r="I941">
        <v>0.59543102979660034</v>
      </c>
      <c r="M941" s="7">
        <v>1400930</v>
      </c>
      <c r="N941">
        <f t="shared" si="14"/>
        <v>0.26856699585914612</v>
      </c>
    </row>
    <row r="942" spans="1:14" x14ac:dyDescent="0.2">
      <c r="A942">
        <v>2293</v>
      </c>
      <c r="B942">
        <v>973</v>
      </c>
      <c r="C942">
        <v>974</v>
      </c>
      <c r="D942" t="s">
        <v>970</v>
      </c>
      <c r="E942">
        <v>0</v>
      </c>
      <c r="F942" t="s">
        <v>1274</v>
      </c>
      <c r="G942">
        <v>165940</v>
      </c>
      <c r="H942">
        <v>23.208999633789063</v>
      </c>
      <c r="I942">
        <v>0.79802602529525757</v>
      </c>
      <c r="M942" s="7">
        <v>1400940</v>
      </c>
      <c r="N942">
        <f t="shared" si="14"/>
        <v>0.54551297426223755</v>
      </c>
    </row>
    <row r="943" spans="1:14" x14ac:dyDescent="0.2">
      <c r="A943">
        <v>2294</v>
      </c>
      <c r="B943">
        <v>974</v>
      </c>
      <c r="C943">
        <v>975</v>
      </c>
      <c r="D943" t="s">
        <v>971</v>
      </c>
      <c r="E943">
        <v>0</v>
      </c>
      <c r="F943" t="s">
        <v>1274</v>
      </c>
      <c r="G943">
        <v>165940</v>
      </c>
      <c r="H943">
        <v>47.397499084472656</v>
      </c>
      <c r="I943">
        <v>0.54236102104187012</v>
      </c>
      <c r="M943" s="7">
        <v>1400950</v>
      </c>
      <c r="N943">
        <f t="shared" si="14"/>
        <v>0.47813299298286438</v>
      </c>
    </row>
    <row r="944" spans="1:14" x14ac:dyDescent="0.2">
      <c r="A944">
        <v>2295</v>
      </c>
      <c r="B944">
        <v>975</v>
      </c>
      <c r="C944">
        <v>976</v>
      </c>
      <c r="D944" t="s">
        <v>972</v>
      </c>
      <c r="E944">
        <v>0</v>
      </c>
      <c r="F944" t="s">
        <v>1274</v>
      </c>
      <c r="G944">
        <v>165940</v>
      </c>
      <c r="H944">
        <v>93.106903076171875</v>
      </c>
      <c r="I944">
        <v>0.63581997156143188</v>
      </c>
      <c r="M944" s="7">
        <v>1400960</v>
      </c>
      <c r="N944">
        <f t="shared" si="14"/>
        <v>0.26881799101829529</v>
      </c>
    </row>
    <row r="945" spans="1:14" x14ac:dyDescent="0.2">
      <c r="A945">
        <v>2296</v>
      </c>
      <c r="B945">
        <v>976</v>
      </c>
      <c r="C945">
        <v>977</v>
      </c>
      <c r="D945" t="s">
        <v>973</v>
      </c>
      <c r="E945">
        <v>0</v>
      </c>
      <c r="F945" t="s">
        <v>1274</v>
      </c>
      <c r="G945">
        <v>165940</v>
      </c>
      <c r="H945">
        <v>35.959499359130859</v>
      </c>
      <c r="I945">
        <v>0.48382100462913513</v>
      </c>
      <c r="M945" s="7">
        <v>1400970</v>
      </c>
      <c r="N945">
        <f t="shared" si="14"/>
        <v>0.36799600720405579</v>
      </c>
    </row>
    <row r="946" spans="1:14" x14ac:dyDescent="0.2">
      <c r="A946">
        <v>2297</v>
      </c>
      <c r="B946">
        <v>977</v>
      </c>
      <c r="C946">
        <v>978</v>
      </c>
      <c r="D946" t="s">
        <v>974</v>
      </c>
      <c r="E946">
        <v>0</v>
      </c>
      <c r="F946" t="s">
        <v>1274</v>
      </c>
      <c r="G946">
        <v>165940</v>
      </c>
      <c r="H946">
        <v>4.2176799774169922</v>
      </c>
      <c r="I946">
        <v>0.72493600845336914</v>
      </c>
      <c r="M946" s="7">
        <v>1400980</v>
      </c>
      <c r="N946">
        <f t="shared" si="14"/>
        <v>0.31968000531196594</v>
      </c>
    </row>
    <row r="947" spans="1:14" x14ac:dyDescent="0.2">
      <c r="A947">
        <v>2298</v>
      </c>
      <c r="B947">
        <v>978</v>
      </c>
      <c r="C947">
        <v>979</v>
      </c>
      <c r="D947" t="s">
        <v>975</v>
      </c>
      <c r="E947">
        <v>0</v>
      </c>
      <c r="F947" t="s">
        <v>1274</v>
      </c>
      <c r="G947">
        <v>165940</v>
      </c>
      <c r="H947">
        <v>84.799201965332031</v>
      </c>
      <c r="I947">
        <v>0.29056599736213684</v>
      </c>
      <c r="M947" s="7">
        <v>1400990</v>
      </c>
      <c r="N947">
        <f t="shared" si="14"/>
        <v>5.4770000278949738E-2</v>
      </c>
    </row>
    <row r="948" spans="1:14" x14ac:dyDescent="0.2">
      <c r="A948">
        <v>2299</v>
      </c>
      <c r="B948">
        <v>979</v>
      </c>
      <c r="C948">
        <v>980</v>
      </c>
      <c r="D948" t="s">
        <v>976</v>
      </c>
      <c r="E948">
        <v>0</v>
      </c>
      <c r="F948" t="s">
        <v>1274</v>
      </c>
      <c r="G948">
        <v>165940</v>
      </c>
      <c r="H948">
        <v>157.69999694824219</v>
      </c>
      <c r="I948">
        <v>0.42539399862289429</v>
      </c>
      <c r="M948" s="7">
        <v>1401000</v>
      </c>
      <c r="N948">
        <f t="shared" si="14"/>
        <v>0.39357298612594604</v>
      </c>
    </row>
    <row r="949" spans="1:14" x14ac:dyDescent="0.2">
      <c r="A949">
        <v>2300</v>
      </c>
      <c r="B949">
        <v>980</v>
      </c>
      <c r="C949">
        <v>981</v>
      </c>
      <c r="D949" t="s">
        <v>977</v>
      </c>
      <c r="E949">
        <v>0</v>
      </c>
      <c r="F949" t="s">
        <v>1274</v>
      </c>
      <c r="G949">
        <v>165940</v>
      </c>
      <c r="H949">
        <v>423.52099609375</v>
      </c>
      <c r="I949">
        <v>0.45801898837089539</v>
      </c>
      <c r="M949" s="7">
        <v>1401010</v>
      </c>
      <c r="N949">
        <f t="shared" si="14"/>
        <v>0.29526400566101074</v>
      </c>
    </row>
    <row r="950" spans="1:14" x14ac:dyDescent="0.2">
      <c r="A950">
        <v>2301</v>
      </c>
      <c r="B950">
        <v>981</v>
      </c>
      <c r="C950">
        <v>982</v>
      </c>
      <c r="D950" t="s">
        <v>978</v>
      </c>
      <c r="E950">
        <v>0</v>
      </c>
      <c r="F950" t="s">
        <v>1274</v>
      </c>
      <c r="G950">
        <v>165940</v>
      </c>
      <c r="H950">
        <v>102.31400299072266</v>
      </c>
      <c r="I950">
        <v>0.29147401452064514</v>
      </c>
      <c r="M950" s="7">
        <v>1401020</v>
      </c>
      <c r="N950">
        <f t="shared" si="14"/>
        <v>1.9177999347448349E-2</v>
      </c>
    </row>
    <row r="951" spans="1:14" x14ac:dyDescent="0.2">
      <c r="A951">
        <v>2302</v>
      </c>
      <c r="B951">
        <v>982</v>
      </c>
      <c r="C951">
        <v>983</v>
      </c>
      <c r="D951" t="s">
        <v>979</v>
      </c>
      <c r="E951">
        <v>0</v>
      </c>
      <c r="F951" t="s">
        <v>1274</v>
      </c>
      <c r="G951">
        <v>165940</v>
      </c>
      <c r="H951">
        <v>9.9538002014160156</v>
      </c>
      <c r="I951">
        <v>0.17557400465011597</v>
      </c>
      <c r="M951" s="7">
        <v>1401030</v>
      </c>
      <c r="N951">
        <f t="shared" si="14"/>
        <v>0.23442700505256653</v>
      </c>
    </row>
    <row r="952" spans="1:14" x14ac:dyDescent="0.2">
      <c r="A952">
        <v>2303</v>
      </c>
      <c r="B952">
        <v>983</v>
      </c>
      <c r="C952">
        <v>984</v>
      </c>
      <c r="D952" t="s">
        <v>980</v>
      </c>
      <c r="E952">
        <v>0</v>
      </c>
      <c r="F952" t="s">
        <v>1274</v>
      </c>
      <c r="G952">
        <v>165940</v>
      </c>
      <c r="H952">
        <v>62.293998718261719</v>
      </c>
      <c r="I952">
        <v>0.38012701272964478</v>
      </c>
      <c r="M952" s="7">
        <v>1401040</v>
      </c>
      <c r="N952">
        <f t="shared" si="14"/>
        <v>0.12449400126934052</v>
      </c>
    </row>
    <row r="953" spans="1:14" x14ac:dyDescent="0.2">
      <c r="A953">
        <v>2304</v>
      </c>
      <c r="B953">
        <v>984</v>
      </c>
      <c r="C953">
        <v>985</v>
      </c>
      <c r="D953" t="s">
        <v>981</v>
      </c>
      <c r="E953">
        <v>0</v>
      </c>
      <c r="F953" t="s">
        <v>1274</v>
      </c>
      <c r="G953">
        <v>165940</v>
      </c>
      <c r="H953">
        <v>13.534000396728516</v>
      </c>
      <c r="I953">
        <v>0.27764299511909485</v>
      </c>
      <c r="M953" s="7">
        <v>1401050</v>
      </c>
      <c r="N953">
        <f t="shared" si="14"/>
        <v>0.15854400396347046</v>
      </c>
    </row>
    <row r="954" spans="1:14" x14ac:dyDescent="0.2">
      <c r="A954">
        <v>2305</v>
      </c>
      <c r="B954">
        <v>985</v>
      </c>
      <c r="C954">
        <v>986</v>
      </c>
      <c r="D954" t="s">
        <v>982</v>
      </c>
      <c r="E954">
        <v>0</v>
      </c>
      <c r="F954" t="s">
        <v>1274</v>
      </c>
      <c r="G954">
        <v>165940</v>
      </c>
      <c r="H954">
        <v>8.7233295440673828</v>
      </c>
      <c r="I954">
        <v>0.18009600043296814</v>
      </c>
      <c r="M954" s="7">
        <v>1401060</v>
      </c>
      <c r="N954">
        <f t="shared" si="14"/>
        <v>0.12434700131416321</v>
      </c>
    </row>
    <row r="955" spans="1:14" x14ac:dyDescent="0.2">
      <c r="A955">
        <v>2306</v>
      </c>
      <c r="B955">
        <v>986</v>
      </c>
      <c r="C955">
        <v>987</v>
      </c>
      <c r="D955" t="s">
        <v>983</v>
      </c>
      <c r="E955">
        <v>0</v>
      </c>
      <c r="F955" t="s">
        <v>1274</v>
      </c>
      <c r="G955">
        <v>165940</v>
      </c>
      <c r="H955">
        <v>5.2850899696350098</v>
      </c>
      <c r="I955">
        <v>0.35530000925064087</v>
      </c>
      <c r="M955" s="7">
        <v>1401070</v>
      </c>
      <c r="N955">
        <f t="shared" si="14"/>
        <v>0.22091899812221527</v>
      </c>
    </row>
    <row r="956" spans="1:14" x14ac:dyDescent="0.2">
      <c r="A956">
        <v>2307</v>
      </c>
      <c r="B956">
        <v>987</v>
      </c>
      <c r="C956">
        <v>988</v>
      </c>
      <c r="D956" t="s">
        <v>984</v>
      </c>
      <c r="E956">
        <v>0</v>
      </c>
      <c r="F956" t="s">
        <v>1274</v>
      </c>
      <c r="G956">
        <v>165940</v>
      </c>
      <c r="H956">
        <v>18.389400482177734</v>
      </c>
      <c r="I956">
        <v>0.54898601770401001</v>
      </c>
      <c r="M956" s="7">
        <v>1401080</v>
      </c>
      <c r="N956">
        <f t="shared" si="14"/>
        <v>0.10407300293445587</v>
      </c>
    </row>
    <row r="957" spans="1:14" x14ac:dyDescent="0.2">
      <c r="A957">
        <v>2308</v>
      </c>
      <c r="B957">
        <v>988</v>
      </c>
      <c r="C957">
        <v>989</v>
      </c>
      <c r="D957" t="s">
        <v>985</v>
      </c>
      <c r="E957">
        <v>0</v>
      </c>
      <c r="F957" t="s">
        <v>1274</v>
      </c>
      <c r="G957">
        <v>165940</v>
      </c>
      <c r="H957">
        <v>12.076800346374512</v>
      </c>
      <c r="I957">
        <v>0.87506699562072754</v>
      </c>
      <c r="M957" s="7">
        <v>1401090</v>
      </c>
      <c r="N957">
        <f t="shared" si="14"/>
        <v>8.6626298725605011E-2</v>
      </c>
    </row>
    <row r="958" spans="1:14" x14ac:dyDescent="0.2">
      <c r="A958">
        <v>2309</v>
      </c>
      <c r="B958">
        <v>989</v>
      </c>
      <c r="C958">
        <v>990</v>
      </c>
      <c r="D958" t="s">
        <v>986</v>
      </c>
      <c r="E958">
        <v>0</v>
      </c>
      <c r="F958" t="s">
        <v>1274</v>
      </c>
      <c r="G958">
        <v>165940</v>
      </c>
      <c r="H958">
        <v>5.8529400825500488</v>
      </c>
      <c r="I958">
        <v>0.31807699799537659</v>
      </c>
      <c r="M958" s="7">
        <v>1401100</v>
      </c>
      <c r="N958">
        <f t="shared" si="14"/>
        <v>2.6547699235379696E-4</v>
      </c>
    </row>
    <row r="959" spans="1:14" x14ac:dyDescent="0.2">
      <c r="A959">
        <v>2310</v>
      </c>
      <c r="B959">
        <v>990</v>
      </c>
      <c r="C959">
        <v>991</v>
      </c>
      <c r="D959" t="s">
        <v>987</v>
      </c>
      <c r="E959">
        <v>0</v>
      </c>
      <c r="F959" t="s">
        <v>1274</v>
      </c>
      <c r="G959">
        <v>165940</v>
      </c>
      <c r="H959">
        <v>8.3936700820922852</v>
      </c>
      <c r="I959">
        <v>0.17781299352645874</v>
      </c>
      <c r="M959" s="7">
        <v>1401110</v>
      </c>
      <c r="N959">
        <f t="shared" si="14"/>
        <v>9.3654900789260864E-2</v>
      </c>
    </row>
    <row r="960" spans="1:14" x14ac:dyDescent="0.2">
      <c r="A960">
        <v>2311</v>
      </c>
      <c r="B960">
        <v>991</v>
      </c>
      <c r="C960">
        <v>992</v>
      </c>
      <c r="D960" t="s">
        <v>988</v>
      </c>
      <c r="E960">
        <v>0</v>
      </c>
      <c r="F960" t="s">
        <v>1274</v>
      </c>
      <c r="G960">
        <v>165940</v>
      </c>
      <c r="H960">
        <v>12.845100402832031</v>
      </c>
      <c r="I960">
        <v>0.19006699323654175</v>
      </c>
      <c r="M960" s="7">
        <v>1401120</v>
      </c>
      <c r="N960">
        <f t="shared" si="14"/>
        <v>5.9656001627445221E-2</v>
      </c>
    </row>
    <row r="961" spans="1:14" x14ac:dyDescent="0.2">
      <c r="A961">
        <v>2312</v>
      </c>
      <c r="B961">
        <v>992</v>
      </c>
      <c r="C961">
        <v>993</v>
      </c>
      <c r="D961" t="s">
        <v>989</v>
      </c>
      <c r="E961">
        <v>0</v>
      </c>
      <c r="F961" t="s">
        <v>1274</v>
      </c>
      <c r="G961">
        <v>165940</v>
      </c>
      <c r="H961">
        <v>21.721700668334961</v>
      </c>
      <c r="I961">
        <v>0.26856699585914612</v>
      </c>
      <c r="M961" s="7">
        <v>1401130</v>
      </c>
      <c r="N961">
        <f t="shared" si="14"/>
        <v>1.4481899561360478E-3</v>
      </c>
    </row>
    <row r="962" spans="1:14" x14ac:dyDescent="0.2">
      <c r="A962">
        <v>2313</v>
      </c>
      <c r="B962">
        <v>993</v>
      </c>
      <c r="C962">
        <v>994</v>
      </c>
      <c r="D962" t="s">
        <v>990</v>
      </c>
      <c r="E962">
        <v>0</v>
      </c>
      <c r="F962" t="s">
        <v>1274</v>
      </c>
      <c r="G962">
        <v>165940</v>
      </c>
      <c r="H962">
        <v>95.544403076171875</v>
      </c>
      <c r="I962">
        <v>0.54551297426223755</v>
      </c>
      <c r="M962" s="7">
        <v>1401140</v>
      </c>
      <c r="N962">
        <f t="shared" si="14"/>
        <v>3.496289998292923E-2</v>
      </c>
    </row>
    <row r="963" spans="1:14" x14ac:dyDescent="0.2">
      <c r="A963">
        <v>2314</v>
      </c>
      <c r="B963">
        <v>994</v>
      </c>
      <c r="C963">
        <v>995</v>
      </c>
      <c r="D963" t="s">
        <v>991</v>
      </c>
      <c r="E963">
        <v>0</v>
      </c>
      <c r="F963" t="s">
        <v>1274</v>
      </c>
      <c r="G963">
        <v>165940</v>
      </c>
      <c r="H963">
        <v>61.832099914550781</v>
      </c>
      <c r="I963">
        <v>0.47813299298286438</v>
      </c>
      <c r="M963" s="7">
        <v>1401150</v>
      </c>
      <c r="N963">
        <f t="shared" si="14"/>
        <v>0.15356700122356415</v>
      </c>
    </row>
    <row r="964" spans="1:14" x14ac:dyDescent="0.2">
      <c r="A964">
        <v>2315</v>
      </c>
      <c r="B964">
        <v>995</v>
      </c>
      <c r="C964">
        <v>996</v>
      </c>
      <c r="D964" t="s">
        <v>992</v>
      </c>
      <c r="E964">
        <v>0</v>
      </c>
      <c r="F964" t="s">
        <v>1274</v>
      </c>
      <c r="G964">
        <v>165940</v>
      </c>
      <c r="H964">
        <v>25.64739990234375</v>
      </c>
      <c r="I964">
        <v>0.26881799101829529</v>
      </c>
      <c r="M964" s="7">
        <v>1401160</v>
      </c>
      <c r="N964">
        <f t="shared" ref="N964:N1027" si="15">SUMIF($D$2:$D$1229,M964,$I$2:$I$1229)</f>
        <v>0.46410799026489258</v>
      </c>
    </row>
    <row r="965" spans="1:14" x14ac:dyDescent="0.2">
      <c r="A965">
        <v>2316</v>
      </c>
      <c r="B965">
        <v>996</v>
      </c>
      <c r="C965">
        <v>997</v>
      </c>
      <c r="D965" t="s">
        <v>993</v>
      </c>
      <c r="E965">
        <v>0</v>
      </c>
      <c r="F965" t="s">
        <v>1274</v>
      </c>
      <c r="G965">
        <v>165940</v>
      </c>
      <c r="H965">
        <v>63.129798889160156</v>
      </c>
      <c r="I965">
        <v>0.36799600720405579</v>
      </c>
      <c r="M965" s="7">
        <v>1401170</v>
      </c>
      <c r="N965">
        <f t="shared" si="15"/>
        <v>0.28374800086021423</v>
      </c>
    </row>
    <row r="966" spans="1:14" x14ac:dyDescent="0.2">
      <c r="A966">
        <v>2317</v>
      </c>
      <c r="B966">
        <v>997</v>
      </c>
      <c r="C966">
        <v>998</v>
      </c>
      <c r="D966" t="s">
        <v>994</v>
      </c>
      <c r="E966">
        <v>0</v>
      </c>
      <c r="F966" t="s">
        <v>1274</v>
      </c>
      <c r="G966">
        <v>165940</v>
      </c>
      <c r="H966">
        <v>44.557998657226563</v>
      </c>
      <c r="I966">
        <v>0.31968000531196594</v>
      </c>
      <c r="M966" s="7">
        <v>1401180</v>
      </c>
      <c r="N966">
        <f t="shared" si="15"/>
        <v>0.36543598771095276</v>
      </c>
    </row>
    <row r="967" spans="1:14" x14ac:dyDescent="0.2">
      <c r="A967">
        <v>2318</v>
      </c>
      <c r="B967">
        <v>998</v>
      </c>
      <c r="C967">
        <v>999</v>
      </c>
      <c r="D967" t="s">
        <v>995</v>
      </c>
      <c r="E967">
        <v>0</v>
      </c>
      <c r="F967" t="s">
        <v>1274</v>
      </c>
      <c r="G967">
        <v>165940</v>
      </c>
      <c r="H967">
        <v>2.8733999729156494</v>
      </c>
      <c r="I967">
        <v>5.4770000278949738E-2</v>
      </c>
      <c r="M967" s="7">
        <v>1500010</v>
      </c>
      <c r="N967">
        <f t="shared" si="15"/>
        <v>0.4617139995098114</v>
      </c>
    </row>
    <row r="968" spans="1:14" x14ac:dyDescent="0.2">
      <c r="A968">
        <v>2319</v>
      </c>
      <c r="B968">
        <v>999</v>
      </c>
      <c r="C968">
        <v>1000</v>
      </c>
      <c r="D968" t="s">
        <v>996</v>
      </c>
      <c r="E968">
        <v>0</v>
      </c>
      <c r="F968" t="s">
        <v>1274</v>
      </c>
      <c r="G968">
        <v>165940</v>
      </c>
      <c r="H968">
        <v>25.197700500488281</v>
      </c>
      <c r="I968">
        <v>0.39357298612594604</v>
      </c>
      <c r="M968" s="7">
        <v>1500020</v>
      </c>
      <c r="N968">
        <f t="shared" si="15"/>
        <v>0.35841700434684753</v>
      </c>
    </row>
    <row r="969" spans="1:14" x14ac:dyDescent="0.2">
      <c r="A969">
        <v>2320</v>
      </c>
      <c r="B969">
        <v>1000</v>
      </c>
      <c r="C969">
        <v>1001</v>
      </c>
      <c r="D969" t="s">
        <v>997</v>
      </c>
      <c r="E969">
        <v>0</v>
      </c>
      <c r="F969" t="s">
        <v>1274</v>
      </c>
      <c r="G969">
        <v>165940</v>
      </c>
      <c r="H969">
        <v>122.62200164794922</v>
      </c>
      <c r="I969">
        <v>0.29526400566101074</v>
      </c>
      <c r="M969" s="7">
        <v>1500030</v>
      </c>
      <c r="N969">
        <f t="shared" si="15"/>
        <v>7.9547397792339325E-2</v>
      </c>
    </row>
    <row r="970" spans="1:14" x14ac:dyDescent="0.2">
      <c r="A970">
        <v>2321</v>
      </c>
      <c r="B970">
        <v>1001</v>
      </c>
      <c r="C970">
        <v>1002</v>
      </c>
      <c r="D970" t="s">
        <v>998</v>
      </c>
      <c r="E970">
        <v>0</v>
      </c>
      <c r="F970" t="s">
        <v>1274</v>
      </c>
      <c r="G970">
        <v>165940</v>
      </c>
      <c r="H970">
        <v>1.4872000217437744</v>
      </c>
      <c r="I970">
        <v>1.9177999347448349E-2</v>
      </c>
      <c r="M970" s="7">
        <v>1500040</v>
      </c>
      <c r="N970">
        <f t="shared" si="15"/>
        <v>0.37959301471710205</v>
      </c>
    </row>
    <row r="971" spans="1:14" x14ac:dyDescent="0.2">
      <c r="A971">
        <v>2322</v>
      </c>
      <c r="B971">
        <v>1002</v>
      </c>
      <c r="C971">
        <v>1003</v>
      </c>
      <c r="D971" t="s">
        <v>999</v>
      </c>
      <c r="E971">
        <v>0</v>
      </c>
      <c r="F971" t="s">
        <v>1274</v>
      </c>
      <c r="G971">
        <v>165940</v>
      </c>
      <c r="H971">
        <v>295.27301025390625</v>
      </c>
      <c r="I971">
        <v>0.23442700505256653</v>
      </c>
      <c r="M971" s="7">
        <v>1500050</v>
      </c>
      <c r="N971">
        <f t="shared" si="15"/>
        <v>0.30970299243927002</v>
      </c>
    </row>
    <row r="972" spans="1:14" x14ac:dyDescent="0.2">
      <c r="A972">
        <v>2323</v>
      </c>
      <c r="B972">
        <v>1003</v>
      </c>
      <c r="C972">
        <v>1004</v>
      </c>
      <c r="D972" t="s">
        <v>1000</v>
      </c>
      <c r="E972">
        <v>0</v>
      </c>
      <c r="F972" t="s">
        <v>1274</v>
      </c>
      <c r="G972">
        <v>165940</v>
      </c>
      <c r="H972">
        <v>14.229700088500977</v>
      </c>
      <c r="I972">
        <v>0.12449400126934052</v>
      </c>
      <c r="M972" s="7">
        <v>1500060</v>
      </c>
      <c r="N972">
        <f t="shared" si="15"/>
        <v>0.34599301218986511</v>
      </c>
    </row>
    <row r="973" spans="1:14" x14ac:dyDescent="0.2">
      <c r="A973">
        <v>2324</v>
      </c>
      <c r="B973">
        <v>1004</v>
      </c>
      <c r="C973">
        <v>1005</v>
      </c>
      <c r="D973" t="s">
        <v>1001</v>
      </c>
      <c r="E973">
        <v>0</v>
      </c>
      <c r="F973" t="s">
        <v>1274</v>
      </c>
      <c r="G973">
        <v>165940</v>
      </c>
      <c r="H973">
        <v>19.407199859619141</v>
      </c>
      <c r="I973">
        <v>0.15854400396347046</v>
      </c>
      <c r="M973" s="7">
        <v>1500070</v>
      </c>
      <c r="N973">
        <f t="shared" si="15"/>
        <v>0.31049999594688416</v>
      </c>
    </row>
    <row r="974" spans="1:14" x14ac:dyDescent="0.2">
      <c r="A974">
        <v>2325</v>
      </c>
      <c r="B974">
        <v>1005</v>
      </c>
      <c r="C974">
        <v>1006</v>
      </c>
      <c r="D974" t="s">
        <v>1002</v>
      </c>
      <c r="E974">
        <v>0</v>
      </c>
      <c r="F974" t="s">
        <v>1274</v>
      </c>
      <c r="G974">
        <v>165940</v>
      </c>
      <c r="H974">
        <v>9.34552001953125</v>
      </c>
      <c r="I974">
        <v>0.12434700131416321</v>
      </c>
      <c r="M974" s="7">
        <v>1500080</v>
      </c>
      <c r="N974">
        <f t="shared" si="15"/>
        <v>3.9182800799608231E-2</v>
      </c>
    </row>
    <row r="975" spans="1:14" x14ac:dyDescent="0.2">
      <c r="A975">
        <v>2326</v>
      </c>
      <c r="B975">
        <v>1006</v>
      </c>
      <c r="C975">
        <v>1007</v>
      </c>
      <c r="D975" t="s">
        <v>1003</v>
      </c>
      <c r="E975">
        <v>0</v>
      </c>
      <c r="F975" t="s">
        <v>1274</v>
      </c>
      <c r="G975">
        <v>165940</v>
      </c>
      <c r="H975">
        <v>7.998380184173584</v>
      </c>
      <c r="I975">
        <v>0.22091899812221527</v>
      </c>
      <c r="M975" s="7">
        <v>1500090</v>
      </c>
      <c r="N975">
        <f t="shared" si="15"/>
        <v>0.3371640145778656</v>
      </c>
    </row>
    <row r="976" spans="1:14" x14ac:dyDescent="0.2">
      <c r="A976">
        <v>2327</v>
      </c>
      <c r="B976">
        <v>1007</v>
      </c>
      <c r="C976">
        <v>1008</v>
      </c>
      <c r="D976" t="s">
        <v>1004</v>
      </c>
      <c r="E976">
        <v>0</v>
      </c>
      <c r="F976" t="s">
        <v>1274</v>
      </c>
      <c r="G976">
        <v>165940</v>
      </c>
      <c r="H976">
        <v>3.8975400924682617</v>
      </c>
      <c r="I976">
        <v>0.10407300293445587</v>
      </c>
      <c r="M976" s="7">
        <v>1500100</v>
      </c>
      <c r="N976">
        <f t="shared" si="15"/>
        <v>0.20134630054235458</v>
      </c>
    </row>
    <row r="977" spans="1:14" x14ac:dyDescent="0.2">
      <c r="A977">
        <v>2328</v>
      </c>
      <c r="B977">
        <v>1008</v>
      </c>
      <c r="C977">
        <v>1009</v>
      </c>
      <c r="D977" t="s">
        <v>1005</v>
      </c>
      <c r="E977">
        <v>0</v>
      </c>
      <c r="F977" t="s">
        <v>1274</v>
      </c>
      <c r="G977">
        <v>165940</v>
      </c>
      <c r="H977">
        <v>1.8656699657440186</v>
      </c>
      <c r="I977">
        <v>8.6626298725605011E-2</v>
      </c>
      <c r="M977" s="7">
        <v>1500101</v>
      </c>
      <c r="N977">
        <f t="shared" si="15"/>
        <v>0.23404499888420105</v>
      </c>
    </row>
    <row r="978" spans="1:14" x14ac:dyDescent="0.2">
      <c r="A978">
        <v>2329</v>
      </c>
      <c r="B978">
        <v>1009</v>
      </c>
      <c r="C978">
        <v>1010</v>
      </c>
      <c r="D978" t="s">
        <v>1006</v>
      </c>
      <c r="E978">
        <v>0</v>
      </c>
      <c r="F978" t="s">
        <v>1274</v>
      </c>
      <c r="G978">
        <v>165940</v>
      </c>
      <c r="H978">
        <v>8.0083804205060005E-3</v>
      </c>
      <c r="I978">
        <v>2.6547699235379696E-4</v>
      </c>
      <c r="M978" s="7">
        <v>1500110</v>
      </c>
      <c r="N978">
        <f t="shared" si="15"/>
        <v>0.21528699994087219</v>
      </c>
    </row>
    <row r="979" spans="1:14" x14ac:dyDescent="0.2">
      <c r="A979">
        <v>2330</v>
      </c>
      <c r="B979">
        <v>1010</v>
      </c>
      <c r="C979">
        <v>1011</v>
      </c>
      <c r="D979" t="s">
        <v>1007</v>
      </c>
      <c r="E979">
        <v>0</v>
      </c>
      <c r="F979" t="s">
        <v>1274</v>
      </c>
      <c r="G979">
        <v>165940</v>
      </c>
      <c r="H979">
        <v>2.6820900440216064</v>
      </c>
      <c r="I979">
        <v>9.3654900789260864E-2</v>
      </c>
      <c r="M979" s="7">
        <v>1500120</v>
      </c>
      <c r="N979">
        <f t="shared" si="15"/>
        <v>0.33298800885677338</v>
      </c>
    </row>
    <row r="980" spans="1:14" x14ac:dyDescent="0.2">
      <c r="A980">
        <v>2331</v>
      </c>
      <c r="B980">
        <v>1011</v>
      </c>
      <c r="C980">
        <v>1012</v>
      </c>
      <c r="D980" t="s">
        <v>1008</v>
      </c>
      <c r="E980">
        <v>0</v>
      </c>
      <c r="F980" t="s">
        <v>1274</v>
      </c>
      <c r="G980">
        <v>165940</v>
      </c>
      <c r="H980">
        <v>2.483180046081543</v>
      </c>
      <c r="I980">
        <v>5.9656001627445221E-2</v>
      </c>
      <c r="M980" s="7">
        <v>1500130</v>
      </c>
      <c r="N980">
        <f t="shared" si="15"/>
        <v>0.21963840676471591</v>
      </c>
    </row>
    <row r="981" spans="1:14" x14ac:dyDescent="0.2">
      <c r="A981">
        <v>2332</v>
      </c>
      <c r="B981">
        <v>1012</v>
      </c>
      <c r="C981">
        <v>1013</v>
      </c>
      <c r="D981" t="s">
        <v>1009</v>
      </c>
      <c r="E981">
        <v>0</v>
      </c>
      <c r="F981" t="s">
        <v>1274</v>
      </c>
      <c r="G981">
        <v>165940</v>
      </c>
      <c r="H981">
        <v>0.17119599878787994</v>
      </c>
      <c r="I981">
        <v>1.4481899561360478E-3</v>
      </c>
      <c r="M981" s="7">
        <v>1500140</v>
      </c>
      <c r="N981">
        <f t="shared" si="15"/>
        <v>0.2019599974155426</v>
      </c>
    </row>
    <row r="982" spans="1:14" x14ac:dyDescent="0.2">
      <c r="A982">
        <v>2333</v>
      </c>
      <c r="B982">
        <v>1013</v>
      </c>
      <c r="C982">
        <v>1014</v>
      </c>
      <c r="D982" t="s">
        <v>1010</v>
      </c>
      <c r="E982">
        <v>0</v>
      </c>
      <c r="F982" t="s">
        <v>1274</v>
      </c>
      <c r="G982">
        <v>165940</v>
      </c>
      <c r="H982">
        <v>5.8761801719665527</v>
      </c>
      <c r="I982">
        <v>3.496289998292923E-2</v>
      </c>
      <c r="M982" s="7">
        <v>1500150</v>
      </c>
      <c r="N982">
        <f t="shared" si="15"/>
        <v>0.25773999094963074</v>
      </c>
    </row>
    <row r="983" spans="1:14" x14ac:dyDescent="0.2">
      <c r="A983">
        <v>2334</v>
      </c>
      <c r="B983">
        <v>1014</v>
      </c>
      <c r="C983">
        <v>1015</v>
      </c>
      <c r="D983" t="s">
        <v>1011</v>
      </c>
      <c r="E983">
        <v>0</v>
      </c>
      <c r="F983" t="s">
        <v>1274</v>
      </c>
      <c r="G983">
        <v>165940</v>
      </c>
      <c r="H983">
        <v>28.097299575805664</v>
      </c>
      <c r="I983">
        <v>0.15356700122356415</v>
      </c>
      <c r="M983" s="7">
        <v>1500160</v>
      </c>
      <c r="N983">
        <f t="shared" si="15"/>
        <v>0.14608299732208252</v>
      </c>
    </row>
    <row r="984" spans="1:14" x14ac:dyDescent="0.2">
      <c r="A984">
        <v>2335</v>
      </c>
      <c r="B984">
        <v>1015</v>
      </c>
      <c r="C984">
        <v>1016</v>
      </c>
      <c r="D984" t="s">
        <v>1012</v>
      </c>
      <c r="E984">
        <v>0</v>
      </c>
      <c r="F984" t="s">
        <v>1274</v>
      </c>
      <c r="G984">
        <v>165940</v>
      </c>
      <c r="H984">
        <v>39.284000396728516</v>
      </c>
      <c r="I984">
        <v>0.46410799026489258</v>
      </c>
      <c r="M984" s="7">
        <v>1500170</v>
      </c>
      <c r="N984">
        <f t="shared" si="15"/>
        <v>7.8049898147583008E-2</v>
      </c>
    </row>
    <row r="985" spans="1:14" x14ac:dyDescent="0.2">
      <c r="A985">
        <v>2336</v>
      </c>
      <c r="B985">
        <v>1016</v>
      </c>
      <c r="C985">
        <v>1017</v>
      </c>
      <c r="D985" t="s">
        <v>1013</v>
      </c>
      <c r="E985">
        <v>0</v>
      </c>
      <c r="F985" t="s">
        <v>1274</v>
      </c>
      <c r="G985">
        <v>165940</v>
      </c>
      <c r="H985">
        <v>149.55599975585938</v>
      </c>
      <c r="I985">
        <v>0.28374800086021423</v>
      </c>
      <c r="M985" s="7">
        <v>1500190</v>
      </c>
      <c r="N985">
        <f t="shared" si="15"/>
        <v>0.29186706198379397</v>
      </c>
    </row>
    <row r="986" spans="1:14" x14ac:dyDescent="0.2">
      <c r="A986">
        <v>2337</v>
      </c>
      <c r="B986">
        <v>1017</v>
      </c>
      <c r="C986">
        <v>1018</v>
      </c>
      <c r="D986" t="s">
        <v>1014</v>
      </c>
      <c r="E986">
        <v>0</v>
      </c>
      <c r="F986" t="s">
        <v>1274</v>
      </c>
      <c r="G986">
        <v>165940</v>
      </c>
      <c r="H986">
        <v>124.69699859619141</v>
      </c>
      <c r="I986">
        <v>0.36543598771095276</v>
      </c>
      <c r="M986" s="7">
        <v>1500200</v>
      </c>
      <c r="N986">
        <f t="shared" si="15"/>
        <v>0.29676699638366699</v>
      </c>
    </row>
    <row r="987" spans="1:14" x14ac:dyDescent="0.2">
      <c r="A987">
        <v>2338</v>
      </c>
      <c r="B987">
        <v>1018</v>
      </c>
      <c r="C987">
        <v>1019</v>
      </c>
      <c r="D987" t="s">
        <v>1015</v>
      </c>
      <c r="E987">
        <v>1</v>
      </c>
      <c r="F987" t="s">
        <v>1274</v>
      </c>
      <c r="G987">
        <v>43503</v>
      </c>
      <c r="H987">
        <v>586.864013671875</v>
      </c>
      <c r="I987">
        <v>0.4617139995098114</v>
      </c>
      <c r="M987" s="7">
        <v>1500210</v>
      </c>
      <c r="N987">
        <f t="shared" si="15"/>
        <v>4.7730990685522556E-2</v>
      </c>
    </row>
    <row r="988" spans="1:14" x14ac:dyDescent="0.2">
      <c r="A988">
        <v>2339</v>
      </c>
      <c r="B988">
        <v>1019</v>
      </c>
      <c r="C988">
        <v>1020</v>
      </c>
      <c r="D988" t="s">
        <v>1018</v>
      </c>
      <c r="E988">
        <v>1</v>
      </c>
      <c r="F988" t="s">
        <v>1274</v>
      </c>
      <c r="G988">
        <v>43503</v>
      </c>
      <c r="H988">
        <v>39.422599792480469</v>
      </c>
      <c r="I988">
        <v>0.35841700434684753</v>
      </c>
      <c r="M988" s="7">
        <v>1500220</v>
      </c>
      <c r="N988">
        <f t="shared" si="15"/>
        <v>9.8650902509689331E-2</v>
      </c>
    </row>
    <row r="989" spans="1:14" x14ac:dyDescent="0.2">
      <c r="A989">
        <v>2340</v>
      </c>
      <c r="B989">
        <v>1020</v>
      </c>
      <c r="C989">
        <v>1021</v>
      </c>
      <c r="D989" t="s">
        <v>1019</v>
      </c>
      <c r="E989">
        <v>1</v>
      </c>
      <c r="F989" t="s">
        <v>1274</v>
      </c>
      <c r="G989">
        <v>43503</v>
      </c>
      <c r="H989">
        <v>1.116129994392395</v>
      </c>
      <c r="I989">
        <v>7.9547397792339325E-2</v>
      </c>
      <c r="M989" s="7">
        <v>1500230</v>
      </c>
      <c r="N989">
        <f t="shared" si="15"/>
        <v>0.23117800056934357</v>
      </c>
    </row>
    <row r="990" spans="1:14" x14ac:dyDescent="0.2">
      <c r="A990">
        <v>2341</v>
      </c>
      <c r="B990">
        <v>1021</v>
      </c>
      <c r="C990">
        <v>1022</v>
      </c>
      <c r="D990" t="s">
        <v>1020</v>
      </c>
      <c r="E990">
        <v>1</v>
      </c>
      <c r="F990" t="s">
        <v>1274</v>
      </c>
      <c r="G990">
        <v>43503</v>
      </c>
      <c r="H990">
        <v>11.575300216674805</v>
      </c>
      <c r="I990">
        <v>0.37959301471710205</v>
      </c>
      <c r="M990" s="7">
        <v>1500240</v>
      </c>
      <c r="N990">
        <f t="shared" si="15"/>
        <v>7.041300181299448E-3</v>
      </c>
    </row>
    <row r="991" spans="1:14" x14ac:dyDescent="0.2">
      <c r="A991">
        <v>2342</v>
      </c>
      <c r="B991">
        <v>1022</v>
      </c>
      <c r="C991">
        <v>1023</v>
      </c>
      <c r="D991" t="s">
        <v>1021</v>
      </c>
      <c r="E991">
        <v>1</v>
      </c>
      <c r="F991" t="s">
        <v>1274</v>
      </c>
      <c r="G991">
        <v>43503</v>
      </c>
      <c r="H991">
        <v>455.0679931640625</v>
      </c>
      <c r="I991">
        <v>0.30970299243927002</v>
      </c>
      <c r="M991" s="7">
        <v>1500250</v>
      </c>
      <c r="N991">
        <f t="shared" si="15"/>
        <v>0.23916999995708466</v>
      </c>
    </row>
    <row r="992" spans="1:14" x14ac:dyDescent="0.2">
      <c r="A992">
        <v>2343</v>
      </c>
      <c r="B992">
        <v>1023</v>
      </c>
      <c r="C992">
        <v>1024</v>
      </c>
      <c r="D992" t="s">
        <v>1022</v>
      </c>
      <c r="E992">
        <v>1</v>
      </c>
      <c r="F992" t="s">
        <v>1274</v>
      </c>
      <c r="G992">
        <v>43503</v>
      </c>
      <c r="H992">
        <v>91.819000244140625</v>
      </c>
      <c r="I992">
        <v>0.34599301218986511</v>
      </c>
      <c r="M992" s="7">
        <v>1500260</v>
      </c>
      <c r="N992">
        <f t="shared" si="15"/>
        <v>0.20461000502109528</v>
      </c>
    </row>
    <row r="993" spans="1:14" x14ac:dyDescent="0.2">
      <c r="A993">
        <v>2344</v>
      </c>
      <c r="B993">
        <v>1024</v>
      </c>
      <c r="C993">
        <v>1025</v>
      </c>
      <c r="D993" t="s">
        <v>1023</v>
      </c>
      <c r="E993">
        <v>1</v>
      </c>
      <c r="F993" t="s">
        <v>1274</v>
      </c>
      <c r="G993">
        <v>43503</v>
      </c>
      <c r="H993">
        <v>247.41400146484375</v>
      </c>
      <c r="I993">
        <v>0.31049999594688416</v>
      </c>
      <c r="M993" s="7">
        <v>1500270</v>
      </c>
      <c r="N993">
        <f t="shared" si="15"/>
        <v>0.19686600565910339</v>
      </c>
    </row>
    <row r="994" spans="1:14" x14ac:dyDescent="0.2">
      <c r="A994">
        <v>2345</v>
      </c>
      <c r="B994">
        <v>1025</v>
      </c>
      <c r="C994">
        <v>1026</v>
      </c>
      <c r="D994" t="s">
        <v>1024</v>
      </c>
      <c r="E994">
        <v>1</v>
      </c>
      <c r="F994" t="s">
        <v>1274</v>
      </c>
      <c r="G994">
        <v>43503</v>
      </c>
      <c r="H994">
        <v>34.746898651123047</v>
      </c>
      <c r="I994">
        <v>3.9182800799608231E-2</v>
      </c>
      <c r="M994" s="7">
        <v>1500280</v>
      </c>
      <c r="N994">
        <f t="shared" si="15"/>
        <v>0.18328900635242462</v>
      </c>
    </row>
    <row r="995" spans="1:14" x14ac:dyDescent="0.2">
      <c r="A995">
        <v>2346</v>
      </c>
      <c r="B995">
        <v>1026</v>
      </c>
      <c r="C995">
        <v>1027</v>
      </c>
      <c r="D995" t="s">
        <v>1025</v>
      </c>
      <c r="E995">
        <v>1</v>
      </c>
      <c r="F995" t="s">
        <v>1274</v>
      </c>
      <c r="G995">
        <v>43503</v>
      </c>
      <c r="H995">
        <v>234.12399291992188</v>
      </c>
      <c r="I995">
        <v>0.3371640145778656</v>
      </c>
      <c r="M995" s="7">
        <v>1500290</v>
      </c>
      <c r="N995">
        <f t="shared" si="15"/>
        <v>7.9358303919434547E-3</v>
      </c>
    </row>
    <row r="996" spans="1:14" x14ac:dyDescent="0.2">
      <c r="A996">
        <v>2347</v>
      </c>
      <c r="B996">
        <v>1027</v>
      </c>
      <c r="C996">
        <v>1028</v>
      </c>
      <c r="D996" t="s">
        <v>1026</v>
      </c>
      <c r="E996">
        <v>0</v>
      </c>
      <c r="F996" t="s">
        <v>1274</v>
      </c>
      <c r="G996">
        <v>165940</v>
      </c>
      <c r="H996">
        <v>170.77200317382813</v>
      </c>
      <c r="I996">
        <v>0.16323199868202209</v>
      </c>
      <c r="M996" s="7">
        <v>1500300</v>
      </c>
      <c r="N996">
        <f t="shared" si="15"/>
        <v>0.29523399472236633</v>
      </c>
    </row>
    <row r="997" spans="1:14" x14ac:dyDescent="0.2">
      <c r="A997">
        <v>2348</v>
      </c>
      <c r="B997">
        <v>1027</v>
      </c>
      <c r="C997">
        <v>1028</v>
      </c>
      <c r="D997" t="s">
        <v>1026</v>
      </c>
      <c r="E997">
        <v>1</v>
      </c>
      <c r="F997" t="s">
        <v>1274</v>
      </c>
      <c r="G997">
        <v>43503</v>
      </c>
      <c r="H997">
        <v>39.874801635742188</v>
      </c>
      <c r="I997">
        <v>3.8114301860332489E-2</v>
      </c>
      <c r="M997" s="7">
        <v>1500310</v>
      </c>
      <c r="N997">
        <f t="shared" si="15"/>
        <v>0.2357189953327179</v>
      </c>
    </row>
    <row r="998" spans="1:14" x14ac:dyDescent="0.2">
      <c r="A998">
        <v>2349</v>
      </c>
      <c r="B998">
        <v>1028</v>
      </c>
      <c r="C998">
        <v>1029</v>
      </c>
      <c r="D998" t="s">
        <v>1027</v>
      </c>
      <c r="E998">
        <v>0</v>
      </c>
      <c r="F998" t="s">
        <v>1274</v>
      </c>
      <c r="G998">
        <v>165940</v>
      </c>
      <c r="H998">
        <v>196.8070068359375</v>
      </c>
      <c r="I998">
        <v>0.23404499888420105</v>
      </c>
      <c r="M998" s="7">
        <v>1500320</v>
      </c>
      <c r="N998">
        <f t="shared" si="15"/>
        <v>0.19111199676990509</v>
      </c>
    </row>
    <row r="999" spans="1:14" x14ac:dyDescent="0.2">
      <c r="A999">
        <v>2350</v>
      </c>
      <c r="B999">
        <v>1029</v>
      </c>
      <c r="C999">
        <v>1030</v>
      </c>
      <c r="D999" t="s">
        <v>1028</v>
      </c>
      <c r="E999">
        <v>0</v>
      </c>
      <c r="F999" t="s">
        <v>1274</v>
      </c>
      <c r="G999">
        <v>165940</v>
      </c>
      <c r="H999">
        <v>271.69500732421875</v>
      </c>
      <c r="I999">
        <v>0.21528699994087219</v>
      </c>
      <c r="M999" s="7">
        <v>1500340</v>
      </c>
      <c r="N999">
        <f t="shared" si="15"/>
        <v>0.30970799922943115</v>
      </c>
    </row>
    <row r="1000" spans="1:14" x14ac:dyDescent="0.2">
      <c r="A1000">
        <v>2351</v>
      </c>
      <c r="B1000">
        <v>1030</v>
      </c>
      <c r="C1000">
        <v>1031</v>
      </c>
      <c r="D1000" t="s">
        <v>1029</v>
      </c>
      <c r="E1000">
        <v>0</v>
      </c>
      <c r="F1000" t="s">
        <v>1274</v>
      </c>
      <c r="G1000">
        <v>165940</v>
      </c>
      <c r="H1000">
        <v>405.47900390625</v>
      </c>
      <c r="I1000">
        <v>0.20003600418567657</v>
      </c>
      <c r="M1000" s="7">
        <v>1500350</v>
      </c>
      <c r="N1000">
        <f t="shared" si="15"/>
        <v>0.43692499399185181</v>
      </c>
    </row>
    <row r="1001" spans="1:14" x14ac:dyDescent="0.2">
      <c r="A1001">
        <v>2352</v>
      </c>
      <c r="B1001">
        <v>1030</v>
      </c>
      <c r="C1001">
        <v>1031</v>
      </c>
      <c r="D1001" t="s">
        <v>1029</v>
      </c>
      <c r="E1001">
        <v>1</v>
      </c>
      <c r="F1001" t="s">
        <v>1274</v>
      </c>
      <c r="G1001">
        <v>43503</v>
      </c>
      <c r="H1001">
        <v>269.49798583984375</v>
      </c>
      <c r="I1001">
        <v>0.1329520046710968</v>
      </c>
      <c r="M1001" s="7">
        <v>1500360</v>
      </c>
      <c r="N1001">
        <f t="shared" si="15"/>
        <v>0.28698998689651489</v>
      </c>
    </row>
    <row r="1002" spans="1:14" x14ac:dyDescent="0.2">
      <c r="A1002">
        <v>2353</v>
      </c>
      <c r="B1002">
        <v>1031</v>
      </c>
      <c r="C1002">
        <v>1032</v>
      </c>
      <c r="D1002" t="s">
        <v>1030</v>
      </c>
      <c r="E1002">
        <v>0</v>
      </c>
      <c r="F1002" t="s">
        <v>1274</v>
      </c>
      <c r="G1002">
        <v>165940</v>
      </c>
      <c r="H1002">
        <v>7.440579891204834</v>
      </c>
      <c r="I1002">
        <v>6.6274101845920086E-3</v>
      </c>
      <c r="M1002" s="7">
        <v>1500370</v>
      </c>
      <c r="N1002">
        <f t="shared" si="15"/>
        <v>0.17310599982738495</v>
      </c>
    </row>
    <row r="1003" spans="1:14" x14ac:dyDescent="0.2">
      <c r="A1003">
        <v>2354</v>
      </c>
      <c r="B1003">
        <v>1031</v>
      </c>
      <c r="C1003">
        <v>1032</v>
      </c>
      <c r="D1003" t="s">
        <v>1030</v>
      </c>
      <c r="E1003">
        <v>1</v>
      </c>
      <c r="F1003" t="s">
        <v>1274</v>
      </c>
      <c r="G1003">
        <v>43503</v>
      </c>
      <c r="H1003">
        <v>239.14700317382813</v>
      </c>
      <c r="I1003">
        <v>0.2130109965801239</v>
      </c>
      <c r="M1003" s="7">
        <v>1500380</v>
      </c>
      <c r="N1003">
        <f t="shared" si="15"/>
        <v>0.27356299757957458</v>
      </c>
    </row>
    <row r="1004" spans="1:14" x14ac:dyDescent="0.2">
      <c r="A1004">
        <v>2355</v>
      </c>
      <c r="B1004">
        <v>1032</v>
      </c>
      <c r="C1004">
        <v>1033</v>
      </c>
      <c r="D1004" t="s">
        <v>1031</v>
      </c>
      <c r="E1004">
        <v>1</v>
      </c>
      <c r="F1004" t="s">
        <v>1274</v>
      </c>
      <c r="G1004">
        <v>43503</v>
      </c>
      <c r="H1004">
        <v>176.95899963378906</v>
      </c>
      <c r="I1004">
        <v>0.2019599974155426</v>
      </c>
      <c r="M1004" s="7">
        <v>1500390</v>
      </c>
      <c r="N1004">
        <f t="shared" si="15"/>
        <v>1.8874000525102019E-3</v>
      </c>
    </row>
    <row r="1005" spans="1:14" x14ac:dyDescent="0.2">
      <c r="A1005">
        <v>2356</v>
      </c>
      <c r="B1005">
        <v>1033</v>
      </c>
      <c r="C1005">
        <v>1034</v>
      </c>
      <c r="D1005" t="s">
        <v>1032</v>
      </c>
      <c r="E1005">
        <v>1</v>
      </c>
      <c r="F1005" t="s">
        <v>1274</v>
      </c>
      <c r="G1005">
        <v>43503</v>
      </c>
      <c r="H1005">
        <v>516.9439697265625</v>
      </c>
      <c r="I1005">
        <v>0.25773999094963074</v>
      </c>
      <c r="M1005" s="7">
        <v>1500430</v>
      </c>
      <c r="N1005">
        <f t="shared" si="15"/>
        <v>0.22539399564266205</v>
      </c>
    </row>
    <row r="1006" spans="1:14" x14ac:dyDescent="0.2">
      <c r="A1006">
        <v>2357</v>
      </c>
      <c r="B1006">
        <v>1034</v>
      </c>
      <c r="C1006">
        <v>1035</v>
      </c>
      <c r="D1006" t="s">
        <v>1033</v>
      </c>
      <c r="E1006">
        <v>1</v>
      </c>
      <c r="F1006" t="s">
        <v>1274</v>
      </c>
      <c r="G1006">
        <v>43503</v>
      </c>
      <c r="H1006">
        <v>82.9739990234375</v>
      </c>
      <c r="I1006">
        <v>0.14608299732208252</v>
      </c>
      <c r="M1006" s="7">
        <v>1500440</v>
      </c>
      <c r="N1006">
        <f t="shared" si="15"/>
        <v>0.21624100208282471</v>
      </c>
    </row>
    <row r="1007" spans="1:14" x14ac:dyDescent="0.2">
      <c r="A1007">
        <v>2358</v>
      </c>
      <c r="B1007">
        <v>1035</v>
      </c>
      <c r="C1007">
        <v>1036</v>
      </c>
      <c r="D1007" t="s">
        <v>1034</v>
      </c>
      <c r="E1007">
        <v>0</v>
      </c>
      <c r="F1007" t="s">
        <v>1274</v>
      </c>
      <c r="G1007">
        <v>165940</v>
      </c>
      <c r="H1007">
        <v>30.368900299072266</v>
      </c>
      <c r="I1007">
        <v>7.8049898147583008E-2</v>
      </c>
      <c r="M1007" s="7">
        <v>1500450</v>
      </c>
      <c r="N1007">
        <f t="shared" si="15"/>
        <v>0.20760500431060791</v>
      </c>
    </row>
    <row r="1008" spans="1:14" x14ac:dyDescent="0.2">
      <c r="A1008">
        <v>2359</v>
      </c>
      <c r="B1008">
        <v>1037</v>
      </c>
      <c r="C1008">
        <v>1038</v>
      </c>
      <c r="D1008" t="s">
        <v>1036</v>
      </c>
      <c r="E1008">
        <v>0</v>
      </c>
      <c r="F1008" t="s">
        <v>1274</v>
      </c>
      <c r="G1008">
        <v>165940</v>
      </c>
      <c r="H1008">
        <v>2.8887701034545898</v>
      </c>
      <c r="I1008">
        <v>5.4130698554217815E-3</v>
      </c>
      <c r="M1008" s="7">
        <v>1500460</v>
      </c>
      <c r="N1008">
        <f t="shared" si="15"/>
        <v>0.17813700437545776</v>
      </c>
    </row>
    <row r="1009" spans="1:14" x14ac:dyDescent="0.2">
      <c r="A1009">
        <v>2360</v>
      </c>
      <c r="B1009">
        <v>1037</v>
      </c>
      <c r="C1009">
        <v>1038</v>
      </c>
      <c r="D1009" t="s">
        <v>1036</v>
      </c>
      <c r="E1009">
        <v>1</v>
      </c>
      <c r="F1009" t="s">
        <v>1274</v>
      </c>
      <c r="G1009">
        <v>43503</v>
      </c>
      <c r="H1009">
        <v>152.87100219726563</v>
      </c>
      <c r="I1009">
        <v>0.28645399212837219</v>
      </c>
      <c r="M1009" s="7">
        <v>1500470</v>
      </c>
      <c r="N1009">
        <f t="shared" si="15"/>
        <v>0.22358199954032898</v>
      </c>
    </row>
    <row r="1010" spans="1:14" x14ac:dyDescent="0.2">
      <c r="A1010">
        <v>2361</v>
      </c>
      <c r="B1010">
        <v>1038</v>
      </c>
      <c r="C1010">
        <v>1039</v>
      </c>
      <c r="D1010" t="s">
        <v>1037</v>
      </c>
      <c r="E1010">
        <v>1</v>
      </c>
      <c r="F1010" t="s">
        <v>1274</v>
      </c>
      <c r="G1010">
        <v>43503</v>
      </c>
      <c r="H1010">
        <v>373.27801513671875</v>
      </c>
      <c r="I1010">
        <v>0.29676699638366699</v>
      </c>
      <c r="M1010" s="7">
        <v>1500480</v>
      </c>
      <c r="N1010">
        <f t="shared" si="15"/>
        <v>8.377479761838913E-2</v>
      </c>
    </row>
    <row r="1011" spans="1:14" x14ac:dyDescent="0.2">
      <c r="A1011">
        <v>2362</v>
      </c>
      <c r="B1011">
        <v>1039</v>
      </c>
      <c r="C1011">
        <v>1040</v>
      </c>
      <c r="D1011" t="s">
        <v>1038</v>
      </c>
      <c r="E1011">
        <v>0</v>
      </c>
      <c r="F1011" t="s">
        <v>1274</v>
      </c>
      <c r="G1011">
        <v>165940</v>
      </c>
      <c r="H1011">
        <v>4.8357000350952148</v>
      </c>
      <c r="I1011">
        <v>6.9119902327656746E-3</v>
      </c>
      <c r="M1011" s="7">
        <v>1500490</v>
      </c>
      <c r="N1011">
        <f t="shared" si="15"/>
        <v>0.39468801021575928</v>
      </c>
    </row>
    <row r="1012" spans="1:14" x14ac:dyDescent="0.2">
      <c r="A1012">
        <v>2363</v>
      </c>
      <c r="B1012">
        <v>1039</v>
      </c>
      <c r="C1012">
        <v>1040</v>
      </c>
      <c r="D1012" t="s">
        <v>1038</v>
      </c>
      <c r="E1012">
        <v>1</v>
      </c>
      <c r="F1012" t="s">
        <v>1274</v>
      </c>
      <c r="G1012">
        <v>43503</v>
      </c>
      <c r="H1012">
        <v>28.557399749755859</v>
      </c>
      <c r="I1012">
        <v>4.0819000452756882E-2</v>
      </c>
      <c r="M1012" s="7">
        <v>1500500</v>
      </c>
      <c r="N1012">
        <f t="shared" si="15"/>
        <v>0.11634600162506104</v>
      </c>
    </row>
    <row r="1013" spans="1:14" x14ac:dyDescent="0.2">
      <c r="A1013">
        <v>2364</v>
      </c>
      <c r="B1013">
        <v>1040</v>
      </c>
      <c r="C1013">
        <v>1041</v>
      </c>
      <c r="D1013" t="s">
        <v>1039</v>
      </c>
      <c r="E1013">
        <v>0</v>
      </c>
      <c r="F1013" t="s">
        <v>1274</v>
      </c>
      <c r="G1013">
        <v>165940</v>
      </c>
      <c r="H1013">
        <v>98.74639892578125</v>
      </c>
      <c r="I1013">
        <v>9.8650902509689331E-2</v>
      </c>
      <c r="M1013" s="7">
        <v>1500510</v>
      </c>
      <c r="N1013">
        <f t="shared" si="15"/>
        <v>0.12287300080060959</v>
      </c>
    </row>
    <row r="1014" spans="1:14" x14ac:dyDescent="0.2">
      <c r="A1014">
        <v>2365</v>
      </c>
      <c r="B1014">
        <v>1041</v>
      </c>
      <c r="C1014">
        <v>1042</v>
      </c>
      <c r="D1014" t="s">
        <v>1040</v>
      </c>
      <c r="E1014">
        <v>1</v>
      </c>
      <c r="F1014" t="s">
        <v>1274</v>
      </c>
      <c r="G1014">
        <v>43503</v>
      </c>
      <c r="H1014">
        <v>92.28759765625</v>
      </c>
      <c r="I1014">
        <v>0.23117800056934357</v>
      </c>
      <c r="M1014" s="7">
        <v>1500520</v>
      </c>
      <c r="N1014">
        <f t="shared" si="15"/>
        <v>0.34847599267959595</v>
      </c>
    </row>
    <row r="1015" spans="1:14" x14ac:dyDescent="0.2">
      <c r="A1015">
        <v>2366</v>
      </c>
      <c r="B1015">
        <v>1042</v>
      </c>
      <c r="C1015">
        <v>1043</v>
      </c>
      <c r="D1015" t="s">
        <v>1041</v>
      </c>
      <c r="E1015">
        <v>1</v>
      </c>
      <c r="F1015" t="s">
        <v>1274</v>
      </c>
      <c r="G1015">
        <v>43503</v>
      </c>
      <c r="H1015">
        <v>4.0364298820495605</v>
      </c>
      <c r="I1015">
        <v>7.041300181299448E-3</v>
      </c>
      <c r="M1015" s="7">
        <v>1500530</v>
      </c>
      <c r="N1015">
        <f t="shared" si="15"/>
        <v>0.27291598916053772</v>
      </c>
    </row>
    <row r="1016" spans="1:14" x14ac:dyDescent="0.2">
      <c r="A1016">
        <v>2367</v>
      </c>
      <c r="B1016">
        <v>1043</v>
      </c>
      <c r="C1016">
        <v>1044</v>
      </c>
      <c r="D1016" t="s">
        <v>1042</v>
      </c>
      <c r="E1016">
        <v>1</v>
      </c>
      <c r="F1016" t="s">
        <v>1274</v>
      </c>
      <c r="G1016">
        <v>43503</v>
      </c>
      <c r="H1016">
        <v>201.72000122070313</v>
      </c>
      <c r="I1016">
        <v>0.23916999995708466</v>
      </c>
      <c r="M1016" s="7">
        <v>1500540</v>
      </c>
      <c r="N1016">
        <f t="shared" si="15"/>
        <v>0.14218200743198395</v>
      </c>
    </row>
    <row r="1017" spans="1:14" x14ac:dyDescent="0.2">
      <c r="A1017">
        <v>2368</v>
      </c>
      <c r="B1017">
        <v>1044</v>
      </c>
      <c r="C1017">
        <v>1045</v>
      </c>
      <c r="D1017" t="s">
        <v>1043</v>
      </c>
      <c r="E1017">
        <v>1</v>
      </c>
      <c r="F1017" t="s">
        <v>1274</v>
      </c>
      <c r="G1017">
        <v>43503</v>
      </c>
      <c r="H1017">
        <v>94.18499755859375</v>
      </c>
      <c r="I1017">
        <v>0.20461000502109528</v>
      </c>
      <c r="M1017" s="7">
        <v>1500550</v>
      </c>
      <c r="N1017">
        <f t="shared" si="15"/>
        <v>0.1044360026717186</v>
      </c>
    </row>
    <row r="1018" spans="1:14" x14ac:dyDescent="0.2">
      <c r="A1018">
        <v>2369</v>
      </c>
      <c r="B1018">
        <v>1045</v>
      </c>
      <c r="C1018">
        <v>1046</v>
      </c>
      <c r="D1018" t="s">
        <v>1044</v>
      </c>
      <c r="E1018">
        <v>1</v>
      </c>
      <c r="F1018" t="s">
        <v>1274</v>
      </c>
      <c r="G1018">
        <v>43503</v>
      </c>
      <c r="H1018">
        <v>163.70899963378906</v>
      </c>
      <c r="I1018">
        <v>0.19686600565910339</v>
      </c>
      <c r="M1018" s="7">
        <v>1500560</v>
      </c>
      <c r="N1018">
        <f t="shared" si="15"/>
        <v>9.6548400819301605E-2</v>
      </c>
    </row>
    <row r="1019" spans="1:14" x14ac:dyDescent="0.2">
      <c r="A1019">
        <v>2370</v>
      </c>
      <c r="B1019">
        <v>1046</v>
      </c>
      <c r="C1019">
        <v>1047</v>
      </c>
      <c r="D1019" t="s">
        <v>1045</v>
      </c>
      <c r="E1019">
        <v>1</v>
      </c>
      <c r="F1019" t="s">
        <v>1274</v>
      </c>
      <c r="G1019">
        <v>43503</v>
      </c>
      <c r="H1019">
        <v>164.16200256347656</v>
      </c>
      <c r="I1019">
        <v>0.18328900635242462</v>
      </c>
      <c r="M1019" s="7">
        <v>1500570</v>
      </c>
      <c r="N1019">
        <f t="shared" si="15"/>
        <v>0.21717600524425507</v>
      </c>
    </row>
    <row r="1020" spans="1:14" x14ac:dyDescent="0.2">
      <c r="A1020">
        <v>2371</v>
      </c>
      <c r="B1020">
        <v>1047</v>
      </c>
      <c r="C1020">
        <v>1048</v>
      </c>
      <c r="D1020" t="s">
        <v>1046</v>
      </c>
      <c r="E1020">
        <v>1</v>
      </c>
      <c r="F1020" t="s">
        <v>1274</v>
      </c>
      <c r="G1020">
        <v>43503</v>
      </c>
      <c r="H1020">
        <v>5.2220802307128906</v>
      </c>
      <c r="I1020">
        <v>7.9358303919434547E-3</v>
      </c>
      <c r="M1020" s="7">
        <v>1500580</v>
      </c>
      <c r="N1020">
        <f t="shared" si="15"/>
        <v>0.42365700006484985</v>
      </c>
    </row>
    <row r="1021" spans="1:14" x14ac:dyDescent="0.2">
      <c r="A1021">
        <v>2372</v>
      </c>
      <c r="B1021">
        <v>1048</v>
      </c>
      <c r="C1021">
        <v>1049</v>
      </c>
      <c r="D1021" t="s">
        <v>1047</v>
      </c>
      <c r="E1021">
        <v>0</v>
      </c>
      <c r="F1021" t="s">
        <v>1274</v>
      </c>
      <c r="G1021">
        <v>165940</v>
      </c>
      <c r="H1021">
        <v>543.90301513671875</v>
      </c>
      <c r="I1021">
        <v>0.29523399472236633</v>
      </c>
      <c r="M1021" s="7">
        <v>1500590</v>
      </c>
      <c r="N1021">
        <f t="shared" si="15"/>
        <v>6.2403500080108643E-2</v>
      </c>
    </row>
    <row r="1022" spans="1:14" x14ac:dyDescent="0.2">
      <c r="A1022">
        <v>2373</v>
      </c>
      <c r="B1022">
        <v>1049</v>
      </c>
      <c r="C1022">
        <v>1050</v>
      </c>
      <c r="D1022" t="s">
        <v>1048</v>
      </c>
      <c r="E1022">
        <v>0</v>
      </c>
      <c r="F1022" t="s">
        <v>1274</v>
      </c>
      <c r="G1022">
        <v>165940</v>
      </c>
      <c r="H1022">
        <v>131.22500610351563</v>
      </c>
      <c r="I1022">
        <v>0.2357189953327179</v>
      </c>
      <c r="M1022" s="7">
        <v>1500600</v>
      </c>
      <c r="N1022">
        <f t="shared" si="15"/>
        <v>0.59448701143264771</v>
      </c>
    </row>
    <row r="1023" spans="1:14" x14ac:dyDescent="0.2">
      <c r="A1023">
        <v>2374</v>
      </c>
      <c r="B1023">
        <v>1050</v>
      </c>
      <c r="C1023">
        <v>1051</v>
      </c>
      <c r="D1023" t="s">
        <v>1049</v>
      </c>
      <c r="E1023">
        <v>0</v>
      </c>
      <c r="F1023" t="s">
        <v>1274</v>
      </c>
      <c r="G1023">
        <v>165940</v>
      </c>
      <c r="H1023">
        <v>67.766197204589844</v>
      </c>
      <c r="I1023">
        <v>0.19111199676990509</v>
      </c>
      <c r="M1023" s="7">
        <v>1500610</v>
      </c>
      <c r="N1023">
        <f t="shared" si="15"/>
        <v>0.21370700001716614</v>
      </c>
    </row>
    <row r="1024" spans="1:14" x14ac:dyDescent="0.2">
      <c r="A1024">
        <v>2375</v>
      </c>
      <c r="B1024">
        <v>1052</v>
      </c>
      <c r="C1024">
        <v>1053</v>
      </c>
      <c r="D1024" t="s">
        <v>1050</v>
      </c>
      <c r="E1024">
        <v>0</v>
      </c>
      <c r="F1024" t="s">
        <v>1274</v>
      </c>
      <c r="G1024">
        <v>165940</v>
      </c>
      <c r="H1024">
        <v>488.61898803710938</v>
      </c>
      <c r="I1024">
        <v>0.30970799922943115</v>
      </c>
      <c r="M1024" s="7">
        <v>1500620</v>
      </c>
      <c r="N1024">
        <f t="shared" si="15"/>
        <v>0.2456430047750473</v>
      </c>
    </row>
    <row r="1025" spans="1:14" x14ac:dyDescent="0.2">
      <c r="A1025">
        <v>2376</v>
      </c>
      <c r="B1025">
        <v>1053</v>
      </c>
      <c r="C1025">
        <v>1054</v>
      </c>
      <c r="D1025" t="s">
        <v>1051</v>
      </c>
      <c r="E1025">
        <v>0</v>
      </c>
      <c r="F1025" t="s">
        <v>1274</v>
      </c>
      <c r="G1025">
        <v>165940</v>
      </c>
      <c r="H1025">
        <v>119.6719970703125</v>
      </c>
      <c r="I1025">
        <v>0.43692499399185181</v>
      </c>
      <c r="M1025" s="7">
        <v>1500630</v>
      </c>
      <c r="N1025">
        <f t="shared" si="15"/>
        <v>4.3098200112581253E-2</v>
      </c>
    </row>
    <row r="1026" spans="1:14" x14ac:dyDescent="0.2">
      <c r="A1026">
        <v>2377</v>
      </c>
      <c r="B1026">
        <v>1054</v>
      </c>
      <c r="C1026">
        <v>1055</v>
      </c>
      <c r="D1026" t="s">
        <v>1052</v>
      </c>
      <c r="E1026">
        <v>0</v>
      </c>
      <c r="F1026" t="s">
        <v>1274</v>
      </c>
      <c r="G1026">
        <v>165940</v>
      </c>
      <c r="H1026">
        <v>175.67799377441406</v>
      </c>
      <c r="I1026">
        <v>0.28698998689651489</v>
      </c>
      <c r="M1026" s="7">
        <v>1500640</v>
      </c>
      <c r="N1026">
        <f t="shared" si="15"/>
        <v>0.10473000258207321</v>
      </c>
    </row>
    <row r="1027" spans="1:14" x14ac:dyDescent="0.2">
      <c r="A1027">
        <v>2378</v>
      </c>
      <c r="B1027">
        <v>1055</v>
      </c>
      <c r="C1027">
        <v>1056</v>
      </c>
      <c r="D1027" t="s">
        <v>1053</v>
      </c>
      <c r="E1027">
        <v>0</v>
      </c>
      <c r="F1027" t="s">
        <v>1274</v>
      </c>
      <c r="G1027">
        <v>165940</v>
      </c>
      <c r="H1027">
        <v>80.310897827148438</v>
      </c>
      <c r="I1027">
        <v>0.17310599982738495</v>
      </c>
      <c r="M1027" s="7">
        <v>1500650</v>
      </c>
      <c r="N1027">
        <f t="shared" si="15"/>
        <v>0.23725199699401855</v>
      </c>
    </row>
    <row r="1028" spans="1:14" x14ac:dyDescent="0.2">
      <c r="A1028">
        <v>2379</v>
      </c>
      <c r="B1028">
        <v>1056</v>
      </c>
      <c r="C1028">
        <v>1057</v>
      </c>
      <c r="D1028" t="s">
        <v>1054</v>
      </c>
      <c r="E1028">
        <v>0</v>
      </c>
      <c r="F1028" t="s">
        <v>1274</v>
      </c>
      <c r="G1028">
        <v>165940</v>
      </c>
      <c r="H1028">
        <v>190.25599670410156</v>
      </c>
      <c r="I1028">
        <v>0.27356299757957458</v>
      </c>
      <c r="M1028" s="7">
        <v>1500660</v>
      </c>
      <c r="N1028">
        <f t="shared" ref="N1028:N1091" si="16">SUMIF($D$2:$D$1229,M1028,$I$2:$I$1229)</f>
        <v>9.1718003153800964E-2</v>
      </c>
    </row>
    <row r="1029" spans="1:14" x14ac:dyDescent="0.2">
      <c r="A1029">
        <v>2380</v>
      </c>
      <c r="B1029">
        <v>1057</v>
      </c>
      <c r="C1029">
        <v>1058</v>
      </c>
      <c r="D1029" t="s">
        <v>1055</v>
      </c>
      <c r="E1029">
        <v>0</v>
      </c>
      <c r="F1029" t="s">
        <v>1274</v>
      </c>
      <c r="G1029">
        <v>165940</v>
      </c>
      <c r="H1029">
        <v>5.3273501396179199</v>
      </c>
      <c r="I1029">
        <v>1.8874000525102019E-3</v>
      </c>
      <c r="M1029" s="7">
        <v>1500670</v>
      </c>
      <c r="N1029">
        <f t="shared" si="16"/>
        <v>8.131919801235199E-2</v>
      </c>
    </row>
    <row r="1030" spans="1:14" x14ac:dyDescent="0.2">
      <c r="A1030">
        <v>2381</v>
      </c>
      <c r="B1030">
        <v>1061</v>
      </c>
      <c r="C1030">
        <v>1062</v>
      </c>
      <c r="D1030" t="s">
        <v>1057</v>
      </c>
      <c r="E1030">
        <v>0</v>
      </c>
      <c r="F1030" t="s">
        <v>1274</v>
      </c>
      <c r="G1030">
        <v>165940</v>
      </c>
      <c r="H1030">
        <v>333.70999145507813</v>
      </c>
      <c r="I1030">
        <v>0.22539399564266205</v>
      </c>
      <c r="M1030" s="7">
        <v>1500680</v>
      </c>
      <c r="N1030">
        <f t="shared" si="16"/>
        <v>0.1032940000295639</v>
      </c>
    </row>
    <row r="1031" spans="1:14" x14ac:dyDescent="0.2">
      <c r="A1031">
        <v>2382</v>
      </c>
      <c r="B1031">
        <v>1062</v>
      </c>
      <c r="C1031">
        <v>1063</v>
      </c>
      <c r="D1031" t="s">
        <v>1058</v>
      </c>
      <c r="E1031">
        <v>0</v>
      </c>
      <c r="F1031" t="s">
        <v>1274</v>
      </c>
      <c r="G1031">
        <v>165940</v>
      </c>
      <c r="H1031">
        <v>590.114990234375</v>
      </c>
      <c r="I1031">
        <v>0.21624100208282471</v>
      </c>
      <c r="M1031" s="7">
        <v>1500810</v>
      </c>
      <c r="N1031">
        <f t="shared" si="16"/>
        <v>2.7981200255453587E-3</v>
      </c>
    </row>
    <row r="1032" spans="1:14" x14ac:dyDescent="0.2">
      <c r="A1032">
        <v>2383</v>
      </c>
      <c r="B1032">
        <v>1063</v>
      </c>
      <c r="C1032">
        <v>1064</v>
      </c>
      <c r="D1032" t="s">
        <v>1059</v>
      </c>
      <c r="E1032">
        <v>0</v>
      </c>
      <c r="F1032" t="s">
        <v>1274</v>
      </c>
      <c r="G1032">
        <v>165940</v>
      </c>
      <c r="H1032">
        <v>1181.0400390625</v>
      </c>
      <c r="I1032">
        <v>0.20760500431060791</v>
      </c>
      <c r="M1032" s="7">
        <v>1500910</v>
      </c>
      <c r="N1032">
        <f t="shared" si="16"/>
        <v>6.3960500061511993E-2</v>
      </c>
    </row>
    <row r="1033" spans="1:14" x14ac:dyDescent="0.2">
      <c r="A1033">
        <v>2384</v>
      </c>
      <c r="B1033">
        <v>1064</v>
      </c>
      <c r="C1033">
        <v>1065</v>
      </c>
      <c r="D1033" t="s">
        <v>1060</v>
      </c>
      <c r="E1033">
        <v>0</v>
      </c>
      <c r="F1033" t="s">
        <v>1274</v>
      </c>
      <c r="G1033">
        <v>165940</v>
      </c>
      <c r="H1033">
        <v>183.38600158691406</v>
      </c>
      <c r="I1033">
        <v>0.17813700437545776</v>
      </c>
      <c r="M1033" s="7">
        <v>1500920</v>
      </c>
      <c r="N1033">
        <f t="shared" si="16"/>
        <v>9.0845800936222076E-2</v>
      </c>
    </row>
    <row r="1034" spans="1:14" x14ac:dyDescent="0.2">
      <c r="A1034">
        <v>2385</v>
      </c>
      <c r="B1034">
        <v>1065</v>
      </c>
      <c r="C1034">
        <v>1066</v>
      </c>
      <c r="D1034" t="s">
        <v>1061</v>
      </c>
      <c r="E1034">
        <v>0</v>
      </c>
      <c r="F1034" t="s">
        <v>1274</v>
      </c>
      <c r="G1034">
        <v>165940</v>
      </c>
      <c r="H1034">
        <v>452.10101318359375</v>
      </c>
      <c r="I1034">
        <v>0.22358199954032898</v>
      </c>
      <c r="M1034" s="7">
        <v>1500930</v>
      </c>
      <c r="N1034">
        <f t="shared" si="16"/>
        <v>6.5187603235244751E-2</v>
      </c>
    </row>
    <row r="1035" spans="1:14" x14ac:dyDescent="0.2">
      <c r="A1035">
        <v>2386</v>
      </c>
      <c r="B1035">
        <v>1066</v>
      </c>
      <c r="C1035">
        <v>1067</v>
      </c>
      <c r="D1035" t="s">
        <v>1062</v>
      </c>
      <c r="E1035">
        <v>0</v>
      </c>
      <c r="F1035" t="s">
        <v>1274</v>
      </c>
      <c r="G1035">
        <v>165940</v>
      </c>
      <c r="H1035">
        <v>7.574160099029541</v>
      </c>
      <c r="I1035">
        <v>8.377479761838913E-2</v>
      </c>
      <c r="M1035" s="7">
        <v>1501060</v>
      </c>
      <c r="N1035">
        <f t="shared" si="16"/>
        <v>2.2272600326687098E-3</v>
      </c>
    </row>
    <row r="1036" spans="1:14" x14ac:dyDescent="0.2">
      <c r="A1036">
        <v>2387</v>
      </c>
      <c r="B1036">
        <v>1067</v>
      </c>
      <c r="C1036">
        <v>1068</v>
      </c>
      <c r="D1036" t="s">
        <v>1063</v>
      </c>
      <c r="E1036">
        <v>0</v>
      </c>
      <c r="F1036" t="s">
        <v>1274</v>
      </c>
      <c r="G1036">
        <v>165940</v>
      </c>
      <c r="H1036">
        <v>343.6199951171875</v>
      </c>
      <c r="I1036">
        <v>0.39468801021575928</v>
      </c>
      <c r="M1036" s="7">
        <v>1501080</v>
      </c>
      <c r="N1036">
        <f t="shared" si="16"/>
        <v>4.0550298988819122E-2</v>
      </c>
    </row>
    <row r="1037" spans="1:14" x14ac:dyDescent="0.2">
      <c r="A1037">
        <v>2388</v>
      </c>
      <c r="B1037">
        <v>1068</v>
      </c>
      <c r="C1037">
        <v>1069</v>
      </c>
      <c r="D1037" t="s">
        <v>1064</v>
      </c>
      <c r="E1037">
        <v>0</v>
      </c>
      <c r="F1037" t="s">
        <v>1274</v>
      </c>
      <c r="G1037">
        <v>165940</v>
      </c>
      <c r="H1037">
        <v>57.730998992919922</v>
      </c>
      <c r="I1037">
        <v>0.11634600162506104</v>
      </c>
      <c r="M1037" s="7">
        <v>1501091</v>
      </c>
      <c r="N1037">
        <f t="shared" si="16"/>
        <v>0.2224850058555603</v>
      </c>
    </row>
    <row r="1038" spans="1:14" x14ac:dyDescent="0.2">
      <c r="A1038">
        <v>2389</v>
      </c>
      <c r="B1038">
        <v>1069</v>
      </c>
      <c r="C1038">
        <v>1070</v>
      </c>
      <c r="D1038" t="s">
        <v>1065</v>
      </c>
      <c r="E1038">
        <v>0</v>
      </c>
      <c r="F1038" t="s">
        <v>1274</v>
      </c>
      <c r="G1038">
        <v>165940</v>
      </c>
      <c r="H1038">
        <v>148.55000305175781</v>
      </c>
      <c r="I1038">
        <v>0.12287300080060959</v>
      </c>
      <c r="M1038" s="7">
        <v>1501100</v>
      </c>
      <c r="N1038">
        <f t="shared" si="16"/>
        <v>1.0186100378632545E-2</v>
      </c>
    </row>
    <row r="1039" spans="1:14" x14ac:dyDescent="0.2">
      <c r="A1039">
        <v>2390</v>
      </c>
      <c r="B1039">
        <v>1070</v>
      </c>
      <c r="C1039">
        <v>1071</v>
      </c>
      <c r="D1039" t="s">
        <v>1066</v>
      </c>
      <c r="E1039">
        <v>0</v>
      </c>
      <c r="F1039" t="s">
        <v>1274</v>
      </c>
      <c r="G1039">
        <v>165940</v>
      </c>
      <c r="H1039">
        <v>220.18499755859375</v>
      </c>
      <c r="I1039">
        <v>0.34847599267959595</v>
      </c>
      <c r="M1039" s="7">
        <v>1501110</v>
      </c>
      <c r="N1039">
        <f t="shared" si="16"/>
        <v>3.2355000730603933E-3</v>
      </c>
    </row>
    <row r="1040" spans="1:14" x14ac:dyDescent="0.2">
      <c r="A1040">
        <v>2391</v>
      </c>
      <c r="B1040">
        <v>1071</v>
      </c>
      <c r="C1040">
        <v>1072</v>
      </c>
      <c r="D1040" t="s">
        <v>1067</v>
      </c>
      <c r="E1040">
        <v>0</v>
      </c>
      <c r="F1040" t="s">
        <v>1274</v>
      </c>
      <c r="G1040">
        <v>165940</v>
      </c>
      <c r="H1040">
        <v>437.12200927734375</v>
      </c>
      <c r="I1040">
        <v>0.27291598916053772</v>
      </c>
      <c r="M1040" s="7">
        <v>1501120</v>
      </c>
      <c r="N1040">
        <f t="shared" si="16"/>
        <v>6.420559948310256E-4</v>
      </c>
    </row>
    <row r="1041" spans="1:14" x14ac:dyDescent="0.2">
      <c r="A1041">
        <v>2392</v>
      </c>
      <c r="B1041">
        <v>1072</v>
      </c>
      <c r="C1041">
        <v>1073</v>
      </c>
      <c r="D1041" t="s">
        <v>1068</v>
      </c>
      <c r="E1041">
        <v>0</v>
      </c>
      <c r="F1041" t="s">
        <v>1274</v>
      </c>
      <c r="G1041">
        <v>165940</v>
      </c>
      <c r="H1041">
        <v>48.110599517822266</v>
      </c>
      <c r="I1041">
        <v>0.14218200743198395</v>
      </c>
      <c r="M1041" s="7">
        <v>1501150</v>
      </c>
      <c r="N1041">
        <f t="shared" si="16"/>
        <v>1.4780500205233693E-3</v>
      </c>
    </row>
    <row r="1042" spans="1:14" x14ac:dyDescent="0.2">
      <c r="A1042">
        <v>2393</v>
      </c>
      <c r="B1042">
        <v>1073</v>
      </c>
      <c r="C1042">
        <v>1074</v>
      </c>
      <c r="D1042" t="s">
        <v>1069</v>
      </c>
      <c r="E1042">
        <v>0</v>
      </c>
      <c r="F1042" t="s">
        <v>1274</v>
      </c>
      <c r="G1042">
        <v>165940</v>
      </c>
      <c r="H1042">
        <v>77.588096618652344</v>
      </c>
      <c r="I1042">
        <v>0.1044360026717186</v>
      </c>
      <c r="M1042" s="7">
        <v>1501170</v>
      </c>
      <c r="N1042">
        <f t="shared" si="16"/>
        <v>0.13739900290966034</v>
      </c>
    </row>
    <row r="1043" spans="1:14" x14ac:dyDescent="0.2">
      <c r="A1043">
        <v>2394</v>
      </c>
      <c r="B1043">
        <v>1074</v>
      </c>
      <c r="C1043">
        <v>1075</v>
      </c>
      <c r="D1043" t="s">
        <v>1070</v>
      </c>
      <c r="E1043">
        <v>0</v>
      </c>
      <c r="F1043" t="s">
        <v>1274</v>
      </c>
      <c r="G1043">
        <v>165940</v>
      </c>
      <c r="H1043">
        <v>37.771198272705078</v>
      </c>
      <c r="I1043">
        <v>9.6548400819301605E-2</v>
      </c>
      <c r="M1043" s="7">
        <v>1501240</v>
      </c>
      <c r="N1043">
        <f t="shared" si="16"/>
        <v>3.0784899718128145E-4</v>
      </c>
    </row>
    <row r="1044" spans="1:14" x14ac:dyDescent="0.2">
      <c r="A1044">
        <v>2395</v>
      </c>
      <c r="B1044">
        <v>1075</v>
      </c>
      <c r="C1044">
        <v>1076</v>
      </c>
      <c r="D1044" t="s">
        <v>1071</v>
      </c>
      <c r="E1044">
        <v>0</v>
      </c>
      <c r="F1044" t="s">
        <v>1274</v>
      </c>
      <c r="G1044">
        <v>165940</v>
      </c>
      <c r="H1044">
        <v>74.087303161621094</v>
      </c>
      <c r="I1044">
        <v>0.21717600524425507</v>
      </c>
      <c r="M1044" s="7">
        <v>1501250</v>
      </c>
      <c r="N1044">
        <f t="shared" si="16"/>
        <v>3.0771700665354729E-2</v>
      </c>
    </row>
    <row r="1045" spans="1:14" x14ac:dyDescent="0.2">
      <c r="A1045">
        <v>2396</v>
      </c>
      <c r="B1045">
        <v>1076</v>
      </c>
      <c r="C1045">
        <v>1077</v>
      </c>
      <c r="D1045" t="s">
        <v>1072</v>
      </c>
      <c r="E1045">
        <v>0</v>
      </c>
      <c r="F1045" t="s">
        <v>1274</v>
      </c>
      <c r="G1045">
        <v>165940</v>
      </c>
      <c r="H1045">
        <v>90.173797607421875</v>
      </c>
      <c r="I1045">
        <v>0.42365700006484985</v>
      </c>
      <c r="M1045" s="7">
        <v>1501270</v>
      </c>
      <c r="N1045">
        <f t="shared" si="16"/>
        <v>0.21373400092124939</v>
      </c>
    </row>
    <row r="1046" spans="1:14" x14ac:dyDescent="0.2">
      <c r="A1046">
        <v>2397</v>
      </c>
      <c r="B1046">
        <v>1077</v>
      </c>
      <c r="C1046">
        <v>1078</v>
      </c>
      <c r="D1046" t="s">
        <v>1073</v>
      </c>
      <c r="E1046">
        <v>0</v>
      </c>
      <c r="F1046" t="s">
        <v>1274</v>
      </c>
      <c r="G1046">
        <v>165940</v>
      </c>
      <c r="H1046">
        <v>38.952499389648438</v>
      </c>
      <c r="I1046">
        <v>6.2403500080108643E-2</v>
      </c>
      <c r="M1046" s="7">
        <v>1501271</v>
      </c>
      <c r="N1046">
        <f t="shared" si="16"/>
        <v>7.076060026884079E-2</v>
      </c>
    </row>
    <row r="1047" spans="1:14" x14ac:dyDescent="0.2">
      <c r="A1047">
        <v>2398</v>
      </c>
      <c r="B1047">
        <v>1078</v>
      </c>
      <c r="C1047">
        <v>1079</v>
      </c>
      <c r="D1047" t="s">
        <v>1074</v>
      </c>
      <c r="E1047">
        <v>0</v>
      </c>
      <c r="F1047" t="s">
        <v>1274</v>
      </c>
      <c r="G1047">
        <v>165940</v>
      </c>
      <c r="H1047">
        <v>72.228401184082031</v>
      </c>
      <c r="I1047">
        <v>0.59448701143264771</v>
      </c>
      <c r="M1047" s="7">
        <v>1501280</v>
      </c>
      <c r="N1047">
        <f t="shared" si="16"/>
        <v>0.23735499382019043</v>
      </c>
    </row>
    <row r="1048" spans="1:14" x14ac:dyDescent="0.2">
      <c r="A1048">
        <v>2399</v>
      </c>
      <c r="B1048">
        <v>1079</v>
      </c>
      <c r="C1048">
        <v>1080</v>
      </c>
      <c r="D1048" t="s">
        <v>1075</v>
      </c>
      <c r="E1048">
        <v>0</v>
      </c>
      <c r="F1048" t="s">
        <v>1274</v>
      </c>
      <c r="G1048">
        <v>165940</v>
      </c>
      <c r="H1048">
        <v>138.27900695800781</v>
      </c>
      <c r="I1048">
        <v>0.21370700001716614</v>
      </c>
      <c r="M1048" s="7">
        <v>1501281</v>
      </c>
      <c r="N1048">
        <f t="shared" si="16"/>
        <v>6.1556701548397541E-3</v>
      </c>
    </row>
    <row r="1049" spans="1:14" x14ac:dyDescent="0.2">
      <c r="A1049">
        <v>2400</v>
      </c>
      <c r="B1049">
        <v>1080</v>
      </c>
      <c r="C1049">
        <v>1081</v>
      </c>
      <c r="D1049" t="s">
        <v>1076</v>
      </c>
      <c r="E1049">
        <v>0</v>
      </c>
      <c r="F1049" t="s">
        <v>1274</v>
      </c>
      <c r="G1049">
        <v>165940</v>
      </c>
      <c r="H1049">
        <v>156.60600280761719</v>
      </c>
      <c r="I1049">
        <v>0.2456430047750473</v>
      </c>
      <c r="M1049" s="7">
        <v>1501290</v>
      </c>
      <c r="N1049">
        <f t="shared" si="16"/>
        <v>4.232490062713623E-2</v>
      </c>
    </row>
    <row r="1050" spans="1:14" x14ac:dyDescent="0.2">
      <c r="A1050">
        <v>2401</v>
      </c>
      <c r="B1050">
        <v>1081</v>
      </c>
      <c r="C1050">
        <v>1082</v>
      </c>
      <c r="D1050" t="s">
        <v>1077</v>
      </c>
      <c r="E1050">
        <v>0</v>
      </c>
      <c r="F1050" t="s">
        <v>1274</v>
      </c>
      <c r="G1050">
        <v>165940</v>
      </c>
      <c r="H1050">
        <v>72.911598205566406</v>
      </c>
      <c r="I1050">
        <v>4.3098200112581253E-2</v>
      </c>
      <c r="M1050" s="7">
        <v>1501291</v>
      </c>
      <c r="N1050">
        <f t="shared" si="16"/>
        <v>0.1714089959859848</v>
      </c>
    </row>
    <row r="1051" spans="1:14" x14ac:dyDescent="0.2">
      <c r="A1051">
        <v>2402</v>
      </c>
      <c r="B1051">
        <v>1082</v>
      </c>
      <c r="C1051">
        <v>1083</v>
      </c>
      <c r="D1051" t="s">
        <v>1078</v>
      </c>
      <c r="E1051">
        <v>0</v>
      </c>
      <c r="F1051" t="s">
        <v>1274</v>
      </c>
      <c r="G1051">
        <v>165940</v>
      </c>
      <c r="H1051">
        <v>172.30799865722656</v>
      </c>
      <c r="I1051">
        <v>0.10473000258207321</v>
      </c>
      <c r="M1051" s="7">
        <v>1501300</v>
      </c>
      <c r="N1051">
        <f t="shared" si="16"/>
        <v>2.1773900836706161E-2</v>
      </c>
    </row>
    <row r="1052" spans="1:14" x14ac:dyDescent="0.2">
      <c r="A1052">
        <v>2403</v>
      </c>
      <c r="B1052">
        <v>1083</v>
      </c>
      <c r="C1052">
        <v>1084</v>
      </c>
      <c r="D1052" t="s">
        <v>1079</v>
      </c>
      <c r="E1052">
        <v>0</v>
      </c>
      <c r="F1052" t="s">
        <v>1274</v>
      </c>
      <c r="G1052">
        <v>165940</v>
      </c>
      <c r="H1052">
        <v>320.63699340820313</v>
      </c>
      <c r="I1052">
        <v>0.23725199699401855</v>
      </c>
      <c r="M1052" s="7">
        <v>1501310</v>
      </c>
      <c r="N1052">
        <f t="shared" si="16"/>
        <v>6.6105097532272339E-2</v>
      </c>
    </row>
    <row r="1053" spans="1:14" x14ac:dyDescent="0.2">
      <c r="A1053">
        <v>2404</v>
      </c>
      <c r="B1053">
        <v>1084</v>
      </c>
      <c r="C1053">
        <v>1085</v>
      </c>
      <c r="D1053" t="s">
        <v>1080</v>
      </c>
      <c r="E1053">
        <v>0</v>
      </c>
      <c r="F1053" t="s">
        <v>1274</v>
      </c>
      <c r="G1053">
        <v>165940</v>
      </c>
      <c r="H1053">
        <v>118.48300170898438</v>
      </c>
      <c r="I1053">
        <v>9.1718003153800964E-2</v>
      </c>
      <c r="M1053" s="7">
        <v>1501320</v>
      </c>
      <c r="N1053">
        <f t="shared" si="16"/>
        <v>0.18213899433612823</v>
      </c>
    </row>
    <row r="1054" spans="1:14" x14ac:dyDescent="0.2">
      <c r="A1054">
        <v>2405</v>
      </c>
      <c r="B1054">
        <v>1085</v>
      </c>
      <c r="C1054">
        <v>1086</v>
      </c>
      <c r="D1054" t="s">
        <v>1081</v>
      </c>
      <c r="E1054">
        <v>0</v>
      </c>
      <c r="F1054" t="s">
        <v>1274</v>
      </c>
      <c r="G1054">
        <v>165940</v>
      </c>
      <c r="H1054">
        <v>93.687797546386719</v>
      </c>
      <c r="I1054">
        <v>8.131919801235199E-2</v>
      </c>
      <c r="M1054" s="7">
        <v>1501330</v>
      </c>
      <c r="N1054">
        <f t="shared" si="16"/>
        <v>4.314810037612915E-2</v>
      </c>
    </row>
    <row r="1055" spans="1:14" x14ac:dyDescent="0.2">
      <c r="A1055">
        <v>2406</v>
      </c>
      <c r="B1055">
        <v>1086</v>
      </c>
      <c r="C1055">
        <v>1087</v>
      </c>
      <c r="D1055" t="s">
        <v>1082</v>
      </c>
      <c r="E1055">
        <v>0</v>
      </c>
      <c r="F1055" t="s">
        <v>1274</v>
      </c>
      <c r="G1055">
        <v>165940</v>
      </c>
      <c r="H1055">
        <v>629.6259765625</v>
      </c>
      <c r="I1055">
        <v>0.1032940000295639</v>
      </c>
      <c r="M1055" s="7">
        <v>1501430</v>
      </c>
      <c r="N1055">
        <f t="shared" si="16"/>
        <v>4.1175399019266479E-6</v>
      </c>
    </row>
    <row r="1056" spans="1:14" x14ac:dyDescent="0.2">
      <c r="A1056">
        <v>2407</v>
      </c>
      <c r="B1056">
        <v>1099</v>
      </c>
      <c r="C1056">
        <v>1100</v>
      </c>
      <c r="D1056" t="s">
        <v>1085</v>
      </c>
      <c r="E1056">
        <v>0</v>
      </c>
      <c r="F1056" t="s">
        <v>1274</v>
      </c>
      <c r="G1056">
        <v>165940</v>
      </c>
      <c r="H1056">
        <v>17.234699249267578</v>
      </c>
      <c r="I1056">
        <v>2.7981200255453587E-3</v>
      </c>
      <c r="M1056" s="7">
        <v>1501440</v>
      </c>
      <c r="N1056">
        <f t="shared" si="16"/>
        <v>0.62110501527786255</v>
      </c>
    </row>
    <row r="1057" spans="1:14" x14ac:dyDescent="0.2">
      <c r="A1057">
        <v>2408</v>
      </c>
      <c r="B1057">
        <v>1109</v>
      </c>
      <c r="C1057">
        <v>1110</v>
      </c>
      <c r="D1057" t="s">
        <v>1086</v>
      </c>
      <c r="E1057">
        <v>0</v>
      </c>
      <c r="F1057" t="s">
        <v>1274</v>
      </c>
      <c r="G1057">
        <v>165940</v>
      </c>
      <c r="H1057">
        <v>169.13699340820313</v>
      </c>
      <c r="I1057">
        <v>6.3960500061511993E-2</v>
      </c>
      <c r="M1057" s="7">
        <v>1501450</v>
      </c>
      <c r="N1057">
        <f t="shared" si="16"/>
        <v>3.2115399371832609E-3</v>
      </c>
    </row>
    <row r="1058" spans="1:14" x14ac:dyDescent="0.2">
      <c r="A1058">
        <v>2409</v>
      </c>
      <c r="B1058">
        <v>1110</v>
      </c>
      <c r="C1058">
        <v>1111</v>
      </c>
      <c r="D1058" t="s">
        <v>1087</v>
      </c>
      <c r="E1058">
        <v>0</v>
      </c>
      <c r="F1058" t="s">
        <v>1274</v>
      </c>
      <c r="G1058">
        <v>165940</v>
      </c>
      <c r="H1058">
        <v>59.096000671386719</v>
      </c>
      <c r="I1058">
        <v>9.0845800936222076E-2</v>
      </c>
      <c r="M1058" s="7">
        <v>1501460</v>
      </c>
      <c r="N1058">
        <f t="shared" si="16"/>
        <v>0.22299499809741974</v>
      </c>
    </row>
    <row r="1059" spans="1:14" x14ac:dyDescent="0.2">
      <c r="A1059">
        <v>2410</v>
      </c>
      <c r="B1059">
        <v>1111</v>
      </c>
      <c r="C1059">
        <v>1112</v>
      </c>
      <c r="D1059" t="s">
        <v>1088</v>
      </c>
      <c r="E1059">
        <v>0</v>
      </c>
      <c r="F1059" t="s">
        <v>1274</v>
      </c>
      <c r="G1059">
        <v>165940</v>
      </c>
      <c r="H1059">
        <v>102.86599731445313</v>
      </c>
      <c r="I1059">
        <v>6.5187603235244751E-2</v>
      </c>
      <c r="M1059" s="7">
        <v>1501480</v>
      </c>
      <c r="N1059">
        <f t="shared" si="16"/>
        <v>4.2104899883270264E-2</v>
      </c>
    </row>
    <row r="1060" spans="1:14" x14ac:dyDescent="0.2">
      <c r="A1060">
        <v>2411</v>
      </c>
      <c r="B1060">
        <v>1124</v>
      </c>
      <c r="C1060">
        <v>1125</v>
      </c>
      <c r="D1060" t="s">
        <v>1093</v>
      </c>
      <c r="E1060">
        <v>0</v>
      </c>
      <c r="F1060" t="s">
        <v>1274</v>
      </c>
      <c r="G1060">
        <v>165940</v>
      </c>
      <c r="H1060">
        <v>11.43120002746582</v>
      </c>
      <c r="I1060">
        <v>2.2272600326687098E-3</v>
      </c>
      <c r="M1060" s="7">
        <v>1501490</v>
      </c>
      <c r="N1060">
        <f t="shared" si="16"/>
        <v>0.20721699297428131</v>
      </c>
    </row>
    <row r="1061" spans="1:14" x14ac:dyDescent="0.2">
      <c r="A1061">
        <v>2412</v>
      </c>
      <c r="B1061">
        <v>1126</v>
      </c>
      <c r="C1061">
        <v>1127</v>
      </c>
      <c r="D1061" t="s">
        <v>1094</v>
      </c>
      <c r="E1061">
        <v>0</v>
      </c>
      <c r="F1061" t="s">
        <v>1274</v>
      </c>
      <c r="G1061">
        <v>165940</v>
      </c>
      <c r="H1061">
        <v>143.0260009765625</v>
      </c>
      <c r="I1061">
        <v>4.0550298988819122E-2</v>
      </c>
      <c r="M1061" s="7">
        <v>1501500</v>
      </c>
      <c r="N1061">
        <f t="shared" si="16"/>
        <v>0.19332699477672577</v>
      </c>
    </row>
    <row r="1062" spans="1:14" x14ac:dyDescent="0.2">
      <c r="A1062">
        <v>2413</v>
      </c>
      <c r="B1062">
        <v>1127</v>
      </c>
      <c r="C1062">
        <v>1128</v>
      </c>
      <c r="D1062" t="s">
        <v>1095</v>
      </c>
      <c r="E1062">
        <v>0</v>
      </c>
      <c r="F1062" t="s">
        <v>1274</v>
      </c>
      <c r="G1062">
        <v>165940</v>
      </c>
      <c r="H1062">
        <v>977.39801025390625</v>
      </c>
      <c r="I1062">
        <v>0.2224850058555603</v>
      </c>
      <c r="M1062" s="7">
        <v>1501510</v>
      </c>
      <c r="N1062">
        <f t="shared" si="16"/>
        <v>0.30475100874900818</v>
      </c>
    </row>
    <row r="1063" spans="1:14" x14ac:dyDescent="0.2">
      <c r="A1063">
        <v>2414</v>
      </c>
      <c r="B1063">
        <v>1128</v>
      </c>
      <c r="C1063">
        <v>1129</v>
      </c>
      <c r="D1063" t="s">
        <v>1096</v>
      </c>
      <c r="E1063">
        <v>0</v>
      </c>
      <c r="F1063" t="s">
        <v>1274</v>
      </c>
      <c r="G1063">
        <v>165940</v>
      </c>
      <c r="H1063">
        <v>22.1968994140625</v>
      </c>
      <c r="I1063">
        <v>1.0186100378632545E-2</v>
      </c>
      <c r="M1063" s="7">
        <v>1501520</v>
      </c>
      <c r="N1063">
        <f t="shared" si="16"/>
        <v>6.4565800130367279E-2</v>
      </c>
    </row>
    <row r="1064" spans="1:14" x14ac:dyDescent="0.2">
      <c r="A1064">
        <v>2415</v>
      </c>
      <c r="B1064">
        <v>1129</v>
      </c>
      <c r="C1064">
        <v>1130</v>
      </c>
      <c r="D1064" t="s">
        <v>1097</v>
      </c>
      <c r="E1064">
        <v>0</v>
      </c>
      <c r="F1064" t="s">
        <v>1274</v>
      </c>
      <c r="G1064">
        <v>165940</v>
      </c>
      <c r="H1064">
        <v>1.4935899972915649</v>
      </c>
      <c r="I1064">
        <v>3.2355000730603933E-3</v>
      </c>
      <c r="M1064" s="7">
        <v>1501530</v>
      </c>
      <c r="N1064">
        <f t="shared" si="16"/>
        <v>2.159469947218895E-2</v>
      </c>
    </row>
    <row r="1065" spans="1:14" x14ac:dyDescent="0.2">
      <c r="A1065">
        <v>2416</v>
      </c>
      <c r="B1065">
        <v>1130</v>
      </c>
      <c r="C1065">
        <v>1131</v>
      </c>
      <c r="D1065" t="s">
        <v>1098</v>
      </c>
      <c r="E1065">
        <v>0</v>
      </c>
      <c r="F1065" t="s">
        <v>1274</v>
      </c>
      <c r="G1065">
        <v>165940</v>
      </c>
      <c r="H1065">
        <v>1.4192399978637695</v>
      </c>
      <c r="I1065">
        <v>6.420559948310256E-4</v>
      </c>
      <c r="M1065" s="7">
        <v>1501540</v>
      </c>
      <c r="N1065">
        <f t="shared" si="16"/>
        <v>1.2373000383377075E-2</v>
      </c>
    </row>
    <row r="1066" spans="1:14" x14ac:dyDescent="0.2">
      <c r="A1066">
        <v>2417</v>
      </c>
      <c r="B1066">
        <v>1133</v>
      </c>
      <c r="C1066">
        <v>1134</v>
      </c>
      <c r="D1066" t="s">
        <v>1099</v>
      </c>
      <c r="E1066">
        <v>0</v>
      </c>
      <c r="F1066" t="s">
        <v>1274</v>
      </c>
      <c r="G1066">
        <v>165940</v>
      </c>
      <c r="H1066">
        <v>15.830400466918945</v>
      </c>
      <c r="I1066">
        <v>1.4780500205233693E-3</v>
      </c>
      <c r="M1066" s="7">
        <v>1501550</v>
      </c>
      <c r="N1066">
        <f t="shared" si="16"/>
        <v>1.3476599706336856E-3</v>
      </c>
    </row>
    <row r="1067" spans="1:14" x14ac:dyDescent="0.2">
      <c r="A1067">
        <v>2418</v>
      </c>
      <c r="B1067">
        <v>1135</v>
      </c>
      <c r="C1067">
        <v>1136</v>
      </c>
      <c r="D1067" t="s">
        <v>1100</v>
      </c>
      <c r="E1067">
        <v>0</v>
      </c>
      <c r="F1067" t="s">
        <v>1274</v>
      </c>
      <c r="G1067">
        <v>165940</v>
      </c>
      <c r="H1067">
        <v>1321.5999755859375</v>
      </c>
      <c r="I1067">
        <v>0.13739900290966034</v>
      </c>
      <c r="M1067" s="7">
        <v>1501560</v>
      </c>
      <c r="N1067">
        <f t="shared" si="16"/>
        <v>0.38160800933837891</v>
      </c>
    </row>
    <row r="1068" spans="1:14" x14ac:dyDescent="0.2">
      <c r="A1068">
        <v>2419</v>
      </c>
      <c r="B1068">
        <v>1142</v>
      </c>
      <c r="C1068">
        <v>1143</v>
      </c>
      <c r="D1068" t="s">
        <v>1101</v>
      </c>
      <c r="E1068">
        <v>0</v>
      </c>
      <c r="F1068" t="s">
        <v>1274</v>
      </c>
      <c r="G1068">
        <v>165940</v>
      </c>
      <c r="H1068">
        <v>0.42510899901390076</v>
      </c>
      <c r="I1068">
        <v>3.0784899718128145E-4</v>
      </c>
      <c r="M1068" s="7">
        <v>1501570</v>
      </c>
      <c r="N1068">
        <f t="shared" si="16"/>
        <v>6.9273598492145538E-2</v>
      </c>
    </row>
    <row r="1069" spans="1:14" x14ac:dyDescent="0.2">
      <c r="A1069">
        <v>2420</v>
      </c>
      <c r="B1069">
        <v>1143</v>
      </c>
      <c r="C1069">
        <v>1144</v>
      </c>
      <c r="D1069" t="s">
        <v>1102</v>
      </c>
      <c r="E1069">
        <v>0</v>
      </c>
      <c r="F1069" t="s">
        <v>1274</v>
      </c>
      <c r="G1069">
        <v>165940</v>
      </c>
      <c r="H1069">
        <v>30.534400939941406</v>
      </c>
      <c r="I1069">
        <v>3.0771700665354729E-2</v>
      </c>
      <c r="M1069" s="7">
        <v>1501580</v>
      </c>
      <c r="N1069">
        <f t="shared" si="16"/>
        <v>0.10555300116539001</v>
      </c>
    </row>
    <row r="1070" spans="1:14" x14ac:dyDescent="0.2">
      <c r="A1070">
        <v>2421</v>
      </c>
      <c r="B1070">
        <v>1145</v>
      </c>
      <c r="C1070">
        <v>1146</v>
      </c>
      <c r="D1070" t="s">
        <v>1103</v>
      </c>
      <c r="E1070">
        <v>0</v>
      </c>
      <c r="F1070" t="s">
        <v>1274</v>
      </c>
      <c r="G1070">
        <v>165940</v>
      </c>
      <c r="H1070">
        <v>75.8572998046875</v>
      </c>
      <c r="I1070">
        <v>0.21373400092124939</v>
      </c>
      <c r="M1070" s="7">
        <v>1501590</v>
      </c>
      <c r="N1070">
        <f t="shared" si="16"/>
        <v>0.1970050036907196</v>
      </c>
    </row>
    <row r="1071" spans="1:14" x14ac:dyDescent="0.2">
      <c r="A1071">
        <v>2422</v>
      </c>
      <c r="B1071">
        <v>1146</v>
      </c>
      <c r="C1071">
        <v>1147</v>
      </c>
      <c r="D1071" t="s">
        <v>1105</v>
      </c>
      <c r="E1071">
        <v>0</v>
      </c>
      <c r="F1071" t="s">
        <v>1274</v>
      </c>
      <c r="G1071">
        <v>165940</v>
      </c>
      <c r="H1071">
        <v>60.665500640869141</v>
      </c>
      <c r="I1071">
        <v>7.076060026884079E-2</v>
      </c>
      <c r="M1071" s="7">
        <v>1501600</v>
      </c>
      <c r="N1071">
        <f t="shared" si="16"/>
        <v>0.28363201022148132</v>
      </c>
    </row>
    <row r="1072" spans="1:14" x14ac:dyDescent="0.2">
      <c r="A1072">
        <v>2423</v>
      </c>
      <c r="B1072">
        <v>1147</v>
      </c>
      <c r="C1072">
        <v>1148</v>
      </c>
      <c r="D1072" t="s">
        <v>1106</v>
      </c>
      <c r="E1072">
        <v>0</v>
      </c>
      <c r="F1072" t="s">
        <v>1274</v>
      </c>
      <c r="G1072">
        <v>165940</v>
      </c>
      <c r="H1072">
        <v>127.41999816894531</v>
      </c>
      <c r="I1072">
        <v>0.23735499382019043</v>
      </c>
      <c r="M1072" s="7">
        <v>1501610</v>
      </c>
      <c r="N1072">
        <f t="shared" si="16"/>
        <v>0.26393699645996094</v>
      </c>
    </row>
    <row r="1073" spans="1:14" x14ac:dyDescent="0.2">
      <c r="A1073">
        <v>2424</v>
      </c>
      <c r="B1073">
        <v>1148</v>
      </c>
      <c r="C1073">
        <v>1149</v>
      </c>
      <c r="D1073" t="s">
        <v>1107</v>
      </c>
      <c r="E1073">
        <v>0</v>
      </c>
      <c r="F1073" t="s">
        <v>1274</v>
      </c>
      <c r="G1073">
        <v>165940</v>
      </c>
      <c r="H1073">
        <v>7.241300106048584</v>
      </c>
      <c r="I1073">
        <v>6.1556701548397541E-3</v>
      </c>
      <c r="M1073" s="7">
        <v>1501620</v>
      </c>
      <c r="N1073">
        <f t="shared" si="16"/>
        <v>8.2879196852445602E-3</v>
      </c>
    </row>
    <row r="1074" spans="1:14" x14ac:dyDescent="0.2">
      <c r="A1074">
        <v>2425</v>
      </c>
      <c r="B1074">
        <v>1149</v>
      </c>
      <c r="C1074">
        <v>1150</v>
      </c>
      <c r="D1074" t="s">
        <v>1108</v>
      </c>
      <c r="E1074">
        <v>0</v>
      </c>
      <c r="F1074" t="s">
        <v>1274</v>
      </c>
      <c r="G1074">
        <v>165940</v>
      </c>
      <c r="H1074">
        <v>60.550800323486328</v>
      </c>
      <c r="I1074">
        <v>4.232490062713623E-2</v>
      </c>
      <c r="M1074" s="7">
        <v>1501630</v>
      </c>
      <c r="N1074">
        <f t="shared" si="16"/>
        <v>1.1434500105679035E-2</v>
      </c>
    </row>
    <row r="1075" spans="1:14" x14ac:dyDescent="0.2">
      <c r="A1075">
        <v>2426</v>
      </c>
      <c r="B1075">
        <v>1150</v>
      </c>
      <c r="C1075">
        <v>1151</v>
      </c>
      <c r="D1075" t="s">
        <v>1109</v>
      </c>
      <c r="E1075">
        <v>0</v>
      </c>
      <c r="F1075" t="s">
        <v>1274</v>
      </c>
      <c r="G1075">
        <v>165940</v>
      </c>
      <c r="H1075">
        <v>297.93899536132813</v>
      </c>
      <c r="I1075">
        <v>0.1714089959859848</v>
      </c>
      <c r="M1075" s="7">
        <v>1501640</v>
      </c>
      <c r="N1075">
        <f t="shared" si="16"/>
        <v>8.629240095615387E-2</v>
      </c>
    </row>
    <row r="1076" spans="1:14" x14ac:dyDescent="0.2">
      <c r="A1076">
        <v>2427</v>
      </c>
      <c r="B1076">
        <v>1152</v>
      </c>
      <c r="C1076">
        <v>1153</v>
      </c>
      <c r="D1076" t="s">
        <v>1110</v>
      </c>
      <c r="E1076">
        <v>0</v>
      </c>
      <c r="F1076" t="s">
        <v>1274</v>
      </c>
      <c r="G1076">
        <v>165940</v>
      </c>
      <c r="H1076">
        <v>17.059999465942383</v>
      </c>
      <c r="I1076">
        <v>2.1773900836706161E-2</v>
      </c>
      <c r="M1076" s="7">
        <v>1501650</v>
      </c>
      <c r="N1076">
        <f t="shared" si="16"/>
        <v>0.14482000470161438</v>
      </c>
    </row>
    <row r="1077" spans="1:14" x14ac:dyDescent="0.2">
      <c r="A1077">
        <v>2428</v>
      </c>
      <c r="B1077">
        <v>1153</v>
      </c>
      <c r="C1077">
        <v>1154</v>
      </c>
      <c r="D1077" t="s">
        <v>1111</v>
      </c>
      <c r="E1077">
        <v>0</v>
      </c>
      <c r="F1077" t="s">
        <v>1274</v>
      </c>
      <c r="G1077">
        <v>165940</v>
      </c>
      <c r="H1077">
        <v>47.302200317382813</v>
      </c>
      <c r="I1077">
        <v>6.6105097532272339E-2</v>
      </c>
      <c r="M1077" s="7">
        <v>1501790</v>
      </c>
      <c r="N1077">
        <f t="shared" si="16"/>
        <v>4.248100146651268E-2</v>
      </c>
    </row>
    <row r="1078" spans="1:14" x14ac:dyDescent="0.2">
      <c r="A1078">
        <v>2429</v>
      </c>
      <c r="B1078">
        <v>1155</v>
      </c>
      <c r="C1078">
        <v>1156</v>
      </c>
      <c r="D1078" t="s">
        <v>1112</v>
      </c>
      <c r="E1078">
        <v>0</v>
      </c>
      <c r="F1078" t="s">
        <v>1274</v>
      </c>
      <c r="G1078">
        <v>165940</v>
      </c>
      <c r="H1078">
        <v>144.21600341796875</v>
      </c>
      <c r="I1078">
        <v>0.18213899433612823</v>
      </c>
      <c r="M1078" s="7">
        <v>1501820</v>
      </c>
      <c r="N1078">
        <f t="shared" si="16"/>
        <v>1.505110040307045E-2</v>
      </c>
    </row>
    <row r="1079" spans="1:14" x14ac:dyDescent="0.2">
      <c r="A1079">
        <v>2430</v>
      </c>
      <c r="B1079">
        <v>1156</v>
      </c>
      <c r="C1079">
        <v>1157</v>
      </c>
      <c r="D1079" t="s">
        <v>1113</v>
      </c>
      <c r="E1079">
        <v>0</v>
      </c>
      <c r="F1079" t="s">
        <v>1274</v>
      </c>
      <c r="G1079">
        <v>165940</v>
      </c>
      <c r="H1079">
        <v>38.239498138427734</v>
      </c>
      <c r="I1079">
        <v>4.314810037612915E-2</v>
      </c>
      <c r="M1079" s="7">
        <v>1501830</v>
      </c>
      <c r="N1079">
        <f t="shared" si="16"/>
        <v>0.1269569993019104</v>
      </c>
    </row>
    <row r="1080" spans="1:14" x14ac:dyDescent="0.2">
      <c r="A1080">
        <v>2431</v>
      </c>
      <c r="B1080">
        <v>1166</v>
      </c>
      <c r="C1080">
        <v>1167</v>
      </c>
      <c r="D1080" t="s">
        <v>1118</v>
      </c>
      <c r="E1080">
        <v>0</v>
      </c>
      <c r="F1080" t="s">
        <v>1274</v>
      </c>
      <c r="G1080">
        <v>165940</v>
      </c>
      <c r="H1080">
        <v>4.8218201845884323E-3</v>
      </c>
      <c r="I1080">
        <v>4.1175399019266479E-6</v>
      </c>
      <c r="M1080" s="7">
        <v>1502040</v>
      </c>
      <c r="N1080">
        <f t="shared" si="16"/>
        <v>0.22934700548648834</v>
      </c>
    </row>
    <row r="1081" spans="1:14" x14ac:dyDescent="0.2">
      <c r="A1081">
        <v>2432</v>
      </c>
      <c r="B1081">
        <v>1167</v>
      </c>
      <c r="C1081">
        <v>1168</v>
      </c>
      <c r="D1081" t="s">
        <v>1119</v>
      </c>
      <c r="E1081">
        <v>0</v>
      </c>
      <c r="F1081" t="s">
        <v>1274</v>
      </c>
      <c r="G1081">
        <v>165940</v>
      </c>
      <c r="H1081">
        <v>21.262899398803711</v>
      </c>
      <c r="I1081">
        <v>0.62110501527786255</v>
      </c>
      <c r="M1081" s="7">
        <v>1502050</v>
      </c>
      <c r="N1081">
        <f t="shared" si="16"/>
        <v>0.31564798951148987</v>
      </c>
    </row>
    <row r="1082" spans="1:14" x14ac:dyDescent="0.2">
      <c r="A1082">
        <v>2433</v>
      </c>
      <c r="B1082">
        <v>1168</v>
      </c>
      <c r="C1082">
        <v>1169</v>
      </c>
      <c r="D1082" t="s">
        <v>1120</v>
      </c>
      <c r="E1082">
        <v>0</v>
      </c>
      <c r="F1082" t="s">
        <v>1274</v>
      </c>
      <c r="G1082">
        <v>165940</v>
      </c>
      <c r="H1082">
        <v>0.58913201093673706</v>
      </c>
      <c r="I1082">
        <v>3.2115399371832609E-3</v>
      </c>
      <c r="M1082" s="7">
        <v>1502060</v>
      </c>
      <c r="N1082">
        <f t="shared" si="16"/>
        <v>0.30746299028396606</v>
      </c>
    </row>
    <row r="1083" spans="1:14" x14ac:dyDescent="0.2">
      <c r="A1083">
        <v>2434</v>
      </c>
      <c r="B1083">
        <v>1169</v>
      </c>
      <c r="C1083">
        <v>1170</v>
      </c>
      <c r="D1083" t="s">
        <v>1121</v>
      </c>
      <c r="E1083">
        <v>0</v>
      </c>
      <c r="F1083" t="s">
        <v>1274</v>
      </c>
      <c r="G1083">
        <v>165940</v>
      </c>
      <c r="H1083">
        <v>101.55300140380859</v>
      </c>
      <c r="I1083">
        <v>0.22299499809741974</v>
      </c>
      <c r="M1083" s="7">
        <v>1502070</v>
      </c>
      <c r="N1083">
        <f t="shared" si="16"/>
        <v>0.3634440004825592</v>
      </c>
    </row>
    <row r="1084" spans="1:14" x14ac:dyDescent="0.2">
      <c r="A1084">
        <v>2435</v>
      </c>
      <c r="B1084">
        <v>1171</v>
      </c>
      <c r="C1084">
        <v>1172</v>
      </c>
      <c r="D1084" t="s">
        <v>1122</v>
      </c>
      <c r="E1084">
        <v>0</v>
      </c>
      <c r="F1084" t="s">
        <v>1274</v>
      </c>
      <c r="G1084">
        <v>165940</v>
      </c>
      <c r="H1084">
        <v>11.134400367736816</v>
      </c>
      <c r="I1084">
        <v>4.2104899883270264E-2</v>
      </c>
      <c r="M1084" s="7">
        <v>1502080</v>
      </c>
      <c r="N1084">
        <f t="shared" si="16"/>
        <v>0.12916800379753113</v>
      </c>
    </row>
    <row r="1085" spans="1:14" x14ac:dyDescent="0.2">
      <c r="A1085">
        <v>2436</v>
      </c>
      <c r="B1085">
        <v>1172</v>
      </c>
      <c r="C1085">
        <v>1173</v>
      </c>
      <c r="D1085" t="s">
        <v>1123</v>
      </c>
      <c r="E1085">
        <v>0</v>
      </c>
      <c r="F1085" t="s">
        <v>1274</v>
      </c>
      <c r="G1085">
        <v>165940</v>
      </c>
      <c r="H1085">
        <v>117.80100250244141</v>
      </c>
      <c r="I1085">
        <v>0.20721699297428131</v>
      </c>
      <c r="M1085" s="7">
        <v>1502090</v>
      </c>
      <c r="N1085">
        <f t="shared" si="16"/>
        <v>0.11130800098180771</v>
      </c>
    </row>
    <row r="1086" spans="1:14" x14ac:dyDescent="0.2">
      <c r="A1086">
        <v>2437</v>
      </c>
      <c r="B1086">
        <v>1173</v>
      </c>
      <c r="C1086">
        <v>1174</v>
      </c>
      <c r="D1086" t="s">
        <v>1124</v>
      </c>
      <c r="E1086">
        <v>0</v>
      </c>
      <c r="F1086" t="s">
        <v>1274</v>
      </c>
      <c r="G1086">
        <v>165940</v>
      </c>
      <c r="H1086">
        <v>27.793600082397461</v>
      </c>
      <c r="I1086">
        <v>0.19332699477672577</v>
      </c>
      <c r="M1086" s="7">
        <v>1502100</v>
      </c>
      <c r="N1086">
        <f t="shared" si="16"/>
        <v>0.19128000736236572</v>
      </c>
    </row>
    <row r="1087" spans="1:14" x14ac:dyDescent="0.2">
      <c r="A1087">
        <v>2438</v>
      </c>
      <c r="B1087">
        <v>1174</v>
      </c>
      <c r="C1087">
        <v>1175</v>
      </c>
      <c r="D1087" t="s">
        <v>1125</v>
      </c>
      <c r="E1087">
        <v>0</v>
      </c>
      <c r="F1087" t="s">
        <v>1274</v>
      </c>
      <c r="G1087">
        <v>165940</v>
      </c>
      <c r="H1087">
        <v>1004.7899780273438</v>
      </c>
      <c r="I1087">
        <v>0.30475100874900818</v>
      </c>
      <c r="M1087" s="7">
        <v>1502110</v>
      </c>
      <c r="N1087">
        <f t="shared" si="16"/>
        <v>0.22398799657821655</v>
      </c>
    </row>
    <row r="1088" spans="1:14" x14ac:dyDescent="0.2">
      <c r="A1088">
        <v>2439</v>
      </c>
      <c r="B1088">
        <v>1175</v>
      </c>
      <c r="C1088">
        <v>1176</v>
      </c>
      <c r="D1088" t="s">
        <v>1126</v>
      </c>
      <c r="E1088">
        <v>0</v>
      </c>
      <c r="F1088" t="s">
        <v>1274</v>
      </c>
      <c r="G1088">
        <v>165940</v>
      </c>
      <c r="H1088">
        <v>353.44699096679688</v>
      </c>
      <c r="I1088">
        <v>6.4565800130367279E-2</v>
      </c>
      <c r="M1088" s="7">
        <v>1502120</v>
      </c>
      <c r="N1088">
        <f t="shared" si="16"/>
        <v>0.4442870020866394</v>
      </c>
    </row>
    <row r="1089" spans="1:14" x14ac:dyDescent="0.2">
      <c r="A1089">
        <v>2440</v>
      </c>
      <c r="B1089">
        <v>1176</v>
      </c>
      <c r="C1089">
        <v>1177</v>
      </c>
      <c r="D1089" t="s">
        <v>1127</v>
      </c>
      <c r="E1089">
        <v>0</v>
      </c>
      <c r="F1089" t="s">
        <v>1274</v>
      </c>
      <c r="G1089">
        <v>165940</v>
      </c>
      <c r="H1089">
        <v>69.029502868652344</v>
      </c>
      <c r="I1089">
        <v>2.159469947218895E-2</v>
      </c>
      <c r="M1089" s="7">
        <v>1502130</v>
      </c>
      <c r="N1089">
        <f t="shared" si="16"/>
        <v>0.62128901481628418</v>
      </c>
    </row>
    <row r="1090" spans="1:14" x14ac:dyDescent="0.2">
      <c r="A1090">
        <v>2441</v>
      </c>
      <c r="B1090">
        <v>1177</v>
      </c>
      <c r="C1090">
        <v>1178</v>
      </c>
      <c r="D1090" t="s">
        <v>1128</v>
      </c>
      <c r="E1090">
        <v>0</v>
      </c>
      <c r="F1090" t="s">
        <v>1274</v>
      </c>
      <c r="G1090">
        <v>165940</v>
      </c>
      <c r="H1090">
        <v>65.54119873046875</v>
      </c>
      <c r="I1090">
        <v>1.2373000383377075E-2</v>
      </c>
      <c r="M1090" s="7">
        <v>1502140</v>
      </c>
      <c r="N1090">
        <f t="shared" si="16"/>
        <v>0.31354999542236328</v>
      </c>
    </row>
    <row r="1091" spans="1:14" x14ac:dyDescent="0.2">
      <c r="A1091">
        <v>2442</v>
      </c>
      <c r="B1091">
        <v>1178</v>
      </c>
      <c r="C1091">
        <v>1179</v>
      </c>
      <c r="D1091" t="s">
        <v>1129</v>
      </c>
      <c r="E1091">
        <v>0</v>
      </c>
      <c r="F1091" t="s">
        <v>1274</v>
      </c>
      <c r="G1091">
        <v>165940</v>
      </c>
      <c r="H1091">
        <v>4.2981300354003906</v>
      </c>
      <c r="I1091">
        <v>1.3476599706336856E-3</v>
      </c>
      <c r="M1091" s="7">
        <v>1502150</v>
      </c>
      <c r="N1091">
        <f t="shared" si="16"/>
        <v>0.60090398788452148</v>
      </c>
    </row>
    <row r="1092" spans="1:14" x14ac:dyDescent="0.2">
      <c r="A1092">
        <v>2443</v>
      </c>
      <c r="B1092">
        <v>1179</v>
      </c>
      <c r="C1092">
        <v>1180</v>
      </c>
      <c r="D1092" t="s">
        <v>1130</v>
      </c>
      <c r="E1092">
        <v>0</v>
      </c>
      <c r="F1092" t="s">
        <v>1274</v>
      </c>
      <c r="G1092">
        <v>165940</v>
      </c>
      <c r="H1092">
        <v>36.76409912109375</v>
      </c>
      <c r="I1092">
        <v>0.38160800933837891</v>
      </c>
      <c r="M1092" s="7">
        <v>1502160</v>
      </c>
      <c r="N1092">
        <f t="shared" ref="N1092:N1155" si="17">SUMIF($D$2:$D$1229,M1092,$I$2:$I$1229)</f>
        <v>0.66525697708129883</v>
      </c>
    </row>
    <row r="1093" spans="1:14" x14ac:dyDescent="0.2">
      <c r="A1093">
        <v>2444</v>
      </c>
      <c r="B1093">
        <v>1180</v>
      </c>
      <c r="C1093">
        <v>1181</v>
      </c>
      <c r="D1093" t="s">
        <v>1131</v>
      </c>
      <c r="E1093">
        <v>0</v>
      </c>
      <c r="F1093" t="s">
        <v>1274</v>
      </c>
      <c r="G1093">
        <v>165940</v>
      </c>
      <c r="H1093">
        <v>59.425098419189453</v>
      </c>
      <c r="I1093">
        <v>6.9273598492145538E-2</v>
      </c>
      <c r="M1093" s="7">
        <v>1502170</v>
      </c>
      <c r="N1093">
        <f t="shared" si="17"/>
        <v>0.15846900641918182</v>
      </c>
    </row>
    <row r="1094" spans="1:14" x14ac:dyDescent="0.2">
      <c r="A1094">
        <v>2445</v>
      </c>
      <c r="B1094">
        <v>1181</v>
      </c>
      <c r="C1094">
        <v>1182</v>
      </c>
      <c r="D1094" t="s">
        <v>1132</v>
      </c>
      <c r="E1094">
        <v>0</v>
      </c>
      <c r="F1094" t="s">
        <v>1274</v>
      </c>
      <c r="G1094">
        <v>165940</v>
      </c>
      <c r="H1094">
        <v>82.497802734375</v>
      </c>
      <c r="I1094">
        <v>0.10555300116539001</v>
      </c>
      <c r="M1094" s="7">
        <v>1502180</v>
      </c>
      <c r="N1094">
        <f t="shared" si="17"/>
        <v>0.43095299601554871</v>
      </c>
    </row>
    <row r="1095" spans="1:14" x14ac:dyDescent="0.2">
      <c r="A1095">
        <v>2446</v>
      </c>
      <c r="B1095">
        <v>1182</v>
      </c>
      <c r="C1095">
        <v>1183</v>
      </c>
      <c r="D1095" t="s">
        <v>1133</v>
      </c>
      <c r="E1095">
        <v>0</v>
      </c>
      <c r="F1095" t="s">
        <v>1274</v>
      </c>
      <c r="G1095">
        <v>165940</v>
      </c>
      <c r="H1095">
        <v>53.981700897216797</v>
      </c>
      <c r="I1095">
        <v>0.1970050036907196</v>
      </c>
      <c r="M1095" s="7">
        <v>1502190</v>
      </c>
      <c r="N1095">
        <f t="shared" si="17"/>
        <v>0.46216300129890442</v>
      </c>
    </row>
    <row r="1096" spans="1:14" x14ac:dyDescent="0.2">
      <c r="A1096">
        <v>2447</v>
      </c>
      <c r="B1096">
        <v>1183</v>
      </c>
      <c r="C1096">
        <v>1184</v>
      </c>
      <c r="D1096" t="s">
        <v>1134</v>
      </c>
      <c r="E1096">
        <v>0</v>
      </c>
      <c r="F1096" t="s">
        <v>1274</v>
      </c>
      <c r="G1096">
        <v>165940</v>
      </c>
      <c r="H1096">
        <v>530.7080078125</v>
      </c>
      <c r="I1096">
        <v>0.28363201022148132</v>
      </c>
      <c r="M1096" s="7">
        <v>1502200</v>
      </c>
      <c r="N1096">
        <f t="shared" si="17"/>
        <v>0.14261099696159363</v>
      </c>
    </row>
    <row r="1097" spans="1:14" x14ac:dyDescent="0.2">
      <c r="A1097">
        <v>2448</v>
      </c>
      <c r="B1097">
        <v>1184</v>
      </c>
      <c r="C1097">
        <v>1185</v>
      </c>
      <c r="D1097" t="s">
        <v>1135</v>
      </c>
      <c r="E1097">
        <v>0</v>
      </c>
      <c r="F1097" t="s">
        <v>1274</v>
      </c>
      <c r="G1097">
        <v>165940</v>
      </c>
      <c r="H1097">
        <v>189.49699401855469</v>
      </c>
      <c r="I1097">
        <v>0.26393699645996094</v>
      </c>
      <c r="M1097" s="7">
        <v>1502210</v>
      </c>
      <c r="N1097">
        <f t="shared" si="17"/>
        <v>0.21355900168418884</v>
      </c>
    </row>
    <row r="1098" spans="1:14" x14ac:dyDescent="0.2">
      <c r="A1098">
        <v>2449</v>
      </c>
      <c r="B1098">
        <v>1185</v>
      </c>
      <c r="C1098">
        <v>1186</v>
      </c>
      <c r="D1098" t="s">
        <v>1136</v>
      </c>
      <c r="E1098">
        <v>0</v>
      </c>
      <c r="F1098" t="s">
        <v>1274</v>
      </c>
      <c r="G1098">
        <v>165940</v>
      </c>
      <c r="H1098">
        <v>3.3747599124908447</v>
      </c>
      <c r="I1098">
        <v>8.2879196852445602E-3</v>
      </c>
      <c r="M1098" s="7">
        <v>1502220</v>
      </c>
      <c r="N1098">
        <f t="shared" si="17"/>
        <v>0.23558199405670166</v>
      </c>
    </row>
    <row r="1099" spans="1:14" x14ac:dyDescent="0.2">
      <c r="A1099">
        <v>2450</v>
      </c>
      <c r="B1099">
        <v>1186</v>
      </c>
      <c r="C1099">
        <v>1187</v>
      </c>
      <c r="D1099" t="s">
        <v>1137</v>
      </c>
      <c r="E1099">
        <v>0</v>
      </c>
      <c r="F1099" t="s">
        <v>1274</v>
      </c>
      <c r="G1099">
        <v>165940</v>
      </c>
      <c r="H1099">
        <v>15.135800361633301</v>
      </c>
      <c r="I1099">
        <v>1.1434500105679035E-2</v>
      </c>
      <c r="M1099" s="7">
        <v>1502230</v>
      </c>
      <c r="N1099">
        <f t="shared" si="17"/>
        <v>0.19056400656700134</v>
      </c>
    </row>
    <row r="1100" spans="1:14" x14ac:dyDescent="0.2">
      <c r="A1100">
        <v>2451</v>
      </c>
      <c r="B1100">
        <v>1187</v>
      </c>
      <c r="C1100">
        <v>1188</v>
      </c>
      <c r="D1100" t="s">
        <v>1138</v>
      </c>
      <c r="E1100">
        <v>0</v>
      </c>
      <c r="F1100" t="s">
        <v>1274</v>
      </c>
      <c r="G1100">
        <v>165940</v>
      </c>
      <c r="H1100">
        <v>98.497901916503906</v>
      </c>
      <c r="I1100">
        <v>8.629240095615387E-2</v>
      </c>
      <c r="M1100" s="7">
        <v>1502240</v>
      </c>
      <c r="N1100">
        <f t="shared" si="17"/>
        <v>0.1000560000538826</v>
      </c>
    </row>
    <row r="1101" spans="1:14" x14ac:dyDescent="0.2">
      <c r="A1101">
        <v>2452</v>
      </c>
      <c r="B1101">
        <v>1188</v>
      </c>
      <c r="C1101">
        <v>1189</v>
      </c>
      <c r="D1101" t="s">
        <v>1139</v>
      </c>
      <c r="E1101">
        <v>0</v>
      </c>
      <c r="F1101" t="s">
        <v>1274</v>
      </c>
      <c r="G1101">
        <v>165940</v>
      </c>
      <c r="H1101">
        <v>6.1364598274230957</v>
      </c>
      <c r="I1101">
        <v>0.14482000470161438</v>
      </c>
      <c r="M1101" s="7">
        <v>1502250</v>
      </c>
      <c r="N1101">
        <f t="shared" si="17"/>
        <v>2.7223499491810799E-2</v>
      </c>
    </row>
    <row r="1102" spans="1:14" x14ac:dyDescent="0.2">
      <c r="A1102">
        <v>2453</v>
      </c>
      <c r="B1102">
        <v>1202</v>
      </c>
      <c r="C1102">
        <v>1203</v>
      </c>
      <c r="D1102" t="s">
        <v>1146</v>
      </c>
      <c r="E1102">
        <v>1</v>
      </c>
      <c r="F1102" t="s">
        <v>1274</v>
      </c>
      <c r="G1102">
        <v>43503</v>
      </c>
      <c r="H1102">
        <v>34.897300720214844</v>
      </c>
      <c r="I1102">
        <v>4.248100146651268E-2</v>
      </c>
      <c r="M1102" s="7">
        <v>1502260</v>
      </c>
      <c r="N1102">
        <f t="shared" si="17"/>
        <v>0.14904700219631195</v>
      </c>
    </row>
    <row r="1103" spans="1:14" x14ac:dyDescent="0.2">
      <c r="A1103">
        <v>2454</v>
      </c>
      <c r="B1103">
        <v>1205</v>
      </c>
      <c r="C1103">
        <v>1206</v>
      </c>
      <c r="D1103" t="s">
        <v>1148</v>
      </c>
      <c r="E1103">
        <v>1</v>
      </c>
      <c r="F1103" t="s">
        <v>1274</v>
      </c>
      <c r="G1103">
        <v>43503</v>
      </c>
      <c r="H1103">
        <v>8.9523096084594727</v>
      </c>
      <c r="I1103">
        <v>1.505110040307045E-2</v>
      </c>
      <c r="M1103" s="7">
        <v>1502270</v>
      </c>
      <c r="N1103">
        <f t="shared" si="17"/>
        <v>1.7626500630285591E-4</v>
      </c>
    </row>
    <row r="1104" spans="1:14" x14ac:dyDescent="0.2">
      <c r="A1104">
        <v>2455</v>
      </c>
      <c r="B1104">
        <v>1206</v>
      </c>
      <c r="C1104">
        <v>1207</v>
      </c>
      <c r="D1104" t="s">
        <v>1149</v>
      </c>
      <c r="E1104">
        <v>1</v>
      </c>
      <c r="F1104" t="s">
        <v>1274</v>
      </c>
      <c r="G1104">
        <v>43503</v>
      </c>
      <c r="H1104">
        <v>376.65701293945313</v>
      </c>
      <c r="I1104">
        <v>0.1269569993019104</v>
      </c>
      <c r="M1104" s="7">
        <v>1502280</v>
      </c>
      <c r="N1104">
        <f t="shared" si="17"/>
        <v>7.2570696473121643E-2</v>
      </c>
    </row>
    <row r="1105" spans="1:14" x14ac:dyDescent="0.2">
      <c r="A1105">
        <v>2456</v>
      </c>
      <c r="B1105">
        <v>1227</v>
      </c>
      <c r="C1105">
        <v>1228</v>
      </c>
      <c r="D1105" t="s">
        <v>1159</v>
      </c>
      <c r="E1105">
        <v>0</v>
      </c>
      <c r="F1105" t="s">
        <v>1274</v>
      </c>
      <c r="G1105">
        <v>165940</v>
      </c>
      <c r="H1105">
        <v>29.232799530029297</v>
      </c>
      <c r="I1105">
        <v>0.22934700548648834</v>
      </c>
      <c r="M1105" s="7">
        <v>1502300</v>
      </c>
      <c r="N1105">
        <f t="shared" si="17"/>
        <v>6.0622097225859761E-4</v>
      </c>
    </row>
    <row r="1106" spans="1:14" x14ac:dyDescent="0.2">
      <c r="A1106">
        <v>2457</v>
      </c>
      <c r="B1106">
        <v>1228</v>
      </c>
      <c r="C1106">
        <v>1229</v>
      </c>
      <c r="D1106" t="s">
        <v>1160</v>
      </c>
      <c r="E1106">
        <v>1</v>
      </c>
      <c r="F1106" t="s">
        <v>1274</v>
      </c>
      <c r="G1106">
        <v>43503</v>
      </c>
      <c r="H1106">
        <v>225.04400634765625</v>
      </c>
      <c r="I1106">
        <v>0.31564798951148987</v>
      </c>
      <c r="M1106" s="7">
        <v>1600020</v>
      </c>
      <c r="N1106">
        <f t="shared" si="17"/>
        <v>1.9314499571919441E-2</v>
      </c>
    </row>
    <row r="1107" spans="1:14" x14ac:dyDescent="0.2">
      <c r="A1107">
        <v>2458</v>
      </c>
      <c r="B1107">
        <v>1229</v>
      </c>
      <c r="C1107">
        <v>1230</v>
      </c>
      <c r="D1107" t="s">
        <v>1161</v>
      </c>
      <c r="E1107">
        <v>1</v>
      </c>
      <c r="F1107" t="s">
        <v>1274</v>
      </c>
      <c r="G1107">
        <v>43503</v>
      </c>
      <c r="H1107">
        <v>111.58799743652344</v>
      </c>
      <c r="I1107">
        <v>0.30746299028396606</v>
      </c>
      <c r="M1107" s="7">
        <v>1600030</v>
      </c>
      <c r="N1107">
        <f t="shared" si="17"/>
        <v>2.8028920292854309E-2</v>
      </c>
    </row>
    <row r="1108" spans="1:14" x14ac:dyDescent="0.2">
      <c r="A1108">
        <v>2459</v>
      </c>
      <c r="B1108">
        <v>1230</v>
      </c>
      <c r="C1108">
        <v>1231</v>
      </c>
      <c r="D1108" t="s">
        <v>1162</v>
      </c>
      <c r="E1108">
        <v>1</v>
      </c>
      <c r="F1108" t="s">
        <v>1274</v>
      </c>
      <c r="G1108">
        <v>43503</v>
      </c>
      <c r="H1108">
        <v>212.90499877929688</v>
      </c>
      <c r="I1108">
        <v>0.3634440004825592</v>
      </c>
      <c r="M1108" s="7">
        <v>1600031</v>
      </c>
      <c r="N1108">
        <f t="shared" si="17"/>
        <v>4.1384627344086766E-2</v>
      </c>
    </row>
    <row r="1109" spans="1:14" x14ac:dyDescent="0.2">
      <c r="A1109">
        <v>2460</v>
      </c>
      <c r="B1109">
        <v>1231</v>
      </c>
      <c r="C1109">
        <v>1232</v>
      </c>
      <c r="D1109" t="s">
        <v>1163</v>
      </c>
      <c r="E1109">
        <v>1</v>
      </c>
      <c r="F1109" t="s">
        <v>1274</v>
      </c>
      <c r="G1109">
        <v>43503</v>
      </c>
      <c r="H1109">
        <v>59.654300689697266</v>
      </c>
      <c r="I1109">
        <v>0.12916800379753113</v>
      </c>
      <c r="M1109" s="7">
        <v>1600040</v>
      </c>
      <c r="N1109">
        <f t="shared" si="17"/>
        <v>1.3812100514769554E-3</v>
      </c>
    </row>
    <row r="1110" spans="1:14" x14ac:dyDescent="0.2">
      <c r="A1110">
        <v>2461</v>
      </c>
      <c r="B1110">
        <v>1232</v>
      </c>
      <c r="C1110">
        <v>1233</v>
      </c>
      <c r="D1110" t="s">
        <v>1164</v>
      </c>
      <c r="E1110">
        <v>1</v>
      </c>
      <c r="F1110" t="s">
        <v>1274</v>
      </c>
      <c r="G1110">
        <v>43503</v>
      </c>
      <c r="H1110">
        <v>21.410699844360352</v>
      </c>
      <c r="I1110">
        <v>0.11130800098180771</v>
      </c>
      <c r="M1110" s="7">
        <v>1600050</v>
      </c>
      <c r="N1110">
        <f t="shared" si="17"/>
        <v>3.0583399347960949E-4</v>
      </c>
    </row>
    <row r="1111" spans="1:14" x14ac:dyDescent="0.2">
      <c r="A1111">
        <v>2462</v>
      </c>
      <c r="B1111">
        <v>1233</v>
      </c>
      <c r="C1111">
        <v>1234</v>
      </c>
      <c r="D1111" t="s">
        <v>1165</v>
      </c>
      <c r="E1111">
        <v>1</v>
      </c>
      <c r="F1111" t="s">
        <v>1274</v>
      </c>
      <c r="G1111">
        <v>43503</v>
      </c>
      <c r="H1111">
        <v>24.462200164794922</v>
      </c>
      <c r="I1111">
        <v>0.19128000736236572</v>
      </c>
      <c r="M1111" s="7">
        <v>1600070</v>
      </c>
      <c r="N1111">
        <f t="shared" si="17"/>
        <v>1.1853000149130821E-2</v>
      </c>
    </row>
    <row r="1112" spans="1:14" x14ac:dyDescent="0.2">
      <c r="A1112">
        <v>2463</v>
      </c>
      <c r="B1112">
        <v>1234</v>
      </c>
      <c r="C1112">
        <v>1235</v>
      </c>
      <c r="D1112" t="s">
        <v>1166</v>
      </c>
      <c r="E1112">
        <v>1</v>
      </c>
      <c r="F1112" t="s">
        <v>1274</v>
      </c>
      <c r="G1112">
        <v>43503</v>
      </c>
      <c r="H1112">
        <v>41.045501708984375</v>
      </c>
      <c r="I1112">
        <v>0.22398799657821655</v>
      </c>
      <c r="M1112" s="7">
        <v>1600080</v>
      </c>
      <c r="N1112">
        <f t="shared" si="17"/>
        <v>8.7258601561188698E-3</v>
      </c>
    </row>
    <row r="1113" spans="1:14" x14ac:dyDescent="0.2">
      <c r="A1113">
        <v>2464</v>
      </c>
      <c r="B1113">
        <v>1235</v>
      </c>
      <c r="C1113">
        <v>1236</v>
      </c>
      <c r="D1113" t="s">
        <v>1167</v>
      </c>
      <c r="E1113">
        <v>1</v>
      </c>
      <c r="F1113" t="s">
        <v>1274</v>
      </c>
      <c r="G1113">
        <v>43503</v>
      </c>
      <c r="H1113">
        <v>32.162799835205078</v>
      </c>
      <c r="I1113">
        <v>0.4442870020866394</v>
      </c>
      <c r="M1113" s="7">
        <v>1700010</v>
      </c>
      <c r="N1113">
        <f t="shared" si="17"/>
        <v>9.9195800721645355E-2</v>
      </c>
    </row>
    <row r="1114" spans="1:14" x14ac:dyDescent="0.2">
      <c r="A1114">
        <v>2465</v>
      </c>
      <c r="B1114">
        <v>1236</v>
      </c>
      <c r="C1114">
        <v>1237</v>
      </c>
      <c r="D1114" t="s">
        <v>1168</v>
      </c>
      <c r="E1114">
        <v>1</v>
      </c>
      <c r="F1114" t="s">
        <v>1274</v>
      </c>
      <c r="G1114">
        <v>43503</v>
      </c>
      <c r="H1114">
        <v>34.835700988769531</v>
      </c>
      <c r="I1114">
        <v>0.62128901481628418</v>
      </c>
      <c r="M1114" s="7">
        <v>1700020</v>
      </c>
      <c r="N1114">
        <f t="shared" si="17"/>
        <v>0.1457349956035614</v>
      </c>
    </row>
    <row r="1115" spans="1:14" x14ac:dyDescent="0.2">
      <c r="A1115">
        <v>2466</v>
      </c>
      <c r="B1115">
        <v>1237</v>
      </c>
      <c r="C1115">
        <v>1238</v>
      </c>
      <c r="D1115" t="s">
        <v>1169</v>
      </c>
      <c r="E1115">
        <v>1</v>
      </c>
      <c r="F1115" t="s">
        <v>1274</v>
      </c>
      <c r="G1115">
        <v>43503</v>
      </c>
      <c r="H1115">
        <v>9.9530296325683594</v>
      </c>
      <c r="I1115">
        <v>0.31354999542236328</v>
      </c>
      <c r="M1115" s="7">
        <v>1700030</v>
      </c>
      <c r="N1115">
        <f t="shared" si="17"/>
        <v>0.36742499470710754</v>
      </c>
    </row>
    <row r="1116" spans="1:14" x14ac:dyDescent="0.2">
      <c r="A1116">
        <v>2467</v>
      </c>
      <c r="B1116">
        <v>1238</v>
      </c>
      <c r="C1116">
        <v>1239</v>
      </c>
      <c r="D1116" t="s">
        <v>1170</v>
      </c>
      <c r="E1116">
        <v>1</v>
      </c>
      <c r="F1116" t="s">
        <v>1274</v>
      </c>
      <c r="G1116">
        <v>43503</v>
      </c>
      <c r="H1116">
        <v>61.444801330566406</v>
      </c>
      <c r="I1116">
        <v>0.60090398788452148</v>
      </c>
      <c r="M1116" s="7">
        <v>1700040</v>
      </c>
      <c r="N1116">
        <f t="shared" si="17"/>
        <v>0.13643999397754669</v>
      </c>
    </row>
    <row r="1117" spans="1:14" x14ac:dyDescent="0.2">
      <c r="A1117">
        <v>2468</v>
      </c>
      <c r="B1117">
        <v>1239</v>
      </c>
      <c r="C1117">
        <v>1240</v>
      </c>
      <c r="D1117" t="s">
        <v>1171</v>
      </c>
      <c r="E1117">
        <v>1</v>
      </c>
      <c r="F1117" t="s">
        <v>1274</v>
      </c>
      <c r="G1117">
        <v>43503</v>
      </c>
      <c r="H1117">
        <v>43.938201904296875</v>
      </c>
      <c r="I1117">
        <v>0.66525697708129883</v>
      </c>
      <c r="M1117" s="7">
        <v>1700050</v>
      </c>
      <c r="N1117">
        <f t="shared" si="17"/>
        <v>0.50123000144958496</v>
      </c>
    </row>
    <row r="1118" spans="1:14" x14ac:dyDescent="0.2">
      <c r="A1118">
        <v>2469</v>
      </c>
      <c r="B1118">
        <v>1240</v>
      </c>
      <c r="C1118">
        <v>1241</v>
      </c>
      <c r="D1118" t="s">
        <v>1172</v>
      </c>
      <c r="E1118">
        <v>1</v>
      </c>
      <c r="F1118" t="s">
        <v>1274</v>
      </c>
      <c r="G1118">
        <v>43503</v>
      </c>
      <c r="H1118">
        <v>55.674400329589844</v>
      </c>
      <c r="I1118">
        <v>0.15846900641918182</v>
      </c>
      <c r="M1118" s="7">
        <v>1700060</v>
      </c>
      <c r="N1118">
        <f t="shared" si="17"/>
        <v>0.38021799921989441</v>
      </c>
    </row>
    <row r="1119" spans="1:14" x14ac:dyDescent="0.2">
      <c r="A1119">
        <v>2470</v>
      </c>
      <c r="B1119">
        <v>1241</v>
      </c>
      <c r="C1119">
        <v>1242</v>
      </c>
      <c r="D1119" t="s">
        <v>1173</v>
      </c>
      <c r="E1119">
        <v>1</v>
      </c>
      <c r="F1119" t="s">
        <v>1274</v>
      </c>
      <c r="G1119">
        <v>43503</v>
      </c>
      <c r="H1119">
        <v>201.25799560546875</v>
      </c>
      <c r="I1119">
        <v>0.43095299601554871</v>
      </c>
      <c r="M1119" s="7">
        <v>1700070</v>
      </c>
      <c r="N1119">
        <f t="shared" si="17"/>
        <v>0.47312399744987488</v>
      </c>
    </row>
    <row r="1120" spans="1:14" x14ac:dyDescent="0.2">
      <c r="A1120">
        <v>2471</v>
      </c>
      <c r="B1120">
        <v>1242</v>
      </c>
      <c r="C1120">
        <v>1243</v>
      </c>
      <c r="D1120" t="s">
        <v>1174</v>
      </c>
      <c r="E1120">
        <v>1</v>
      </c>
      <c r="F1120" t="s">
        <v>1274</v>
      </c>
      <c r="G1120">
        <v>43503</v>
      </c>
      <c r="H1120">
        <v>77.714500427246094</v>
      </c>
      <c r="I1120">
        <v>0.46216300129890442</v>
      </c>
      <c r="M1120" s="7">
        <v>1700080</v>
      </c>
      <c r="N1120">
        <f t="shared" si="17"/>
        <v>0.43883499503135681</v>
      </c>
    </row>
    <row r="1121" spans="1:14" x14ac:dyDescent="0.2">
      <c r="A1121">
        <v>2472</v>
      </c>
      <c r="B1121">
        <v>1243</v>
      </c>
      <c r="C1121">
        <v>1244</v>
      </c>
      <c r="D1121" t="s">
        <v>1175</v>
      </c>
      <c r="E1121">
        <v>1</v>
      </c>
      <c r="F1121" t="s">
        <v>1274</v>
      </c>
      <c r="G1121">
        <v>43503</v>
      </c>
      <c r="H1121">
        <v>100.55999755859375</v>
      </c>
      <c r="I1121">
        <v>0.14261099696159363</v>
      </c>
      <c r="M1121" s="7">
        <v>1700090</v>
      </c>
      <c r="N1121">
        <f t="shared" si="17"/>
        <v>0.10186900198459625</v>
      </c>
    </row>
    <row r="1122" spans="1:14" x14ac:dyDescent="0.2">
      <c r="A1122">
        <v>2473</v>
      </c>
      <c r="B1122">
        <v>1244</v>
      </c>
      <c r="C1122">
        <v>1245</v>
      </c>
      <c r="D1122" t="s">
        <v>1176</v>
      </c>
      <c r="E1122">
        <v>1</v>
      </c>
      <c r="F1122" t="s">
        <v>1274</v>
      </c>
      <c r="G1122">
        <v>43503</v>
      </c>
      <c r="H1122">
        <v>673.9639892578125</v>
      </c>
      <c r="I1122">
        <v>0.21355900168418884</v>
      </c>
      <c r="M1122" s="7">
        <v>1700100</v>
      </c>
      <c r="N1122">
        <f t="shared" si="17"/>
        <v>1.5497599728405476E-2</v>
      </c>
    </row>
    <row r="1123" spans="1:14" x14ac:dyDescent="0.2">
      <c r="A1123">
        <v>2474</v>
      </c>
      <c r="B1123">
        <v>1245</v>
      </c>
      <c r="C1123">
        <v>1246</v>
      </c>
      <c r="D1123" t="s">
        <v>1177</v>
      </c>
      <c r="E1123">
        <v>1</v>
      </c>
      <c r="F1123" t="s">
        <v>1274</v>
      </c>
      <c r="G1123">
        <v>43503</v>
      </c>
      <c r="H1123">
        <v>393.0150146484375</v>
      </c>
      <c r="I1123">
        <v>0.23558199405670166</v>
      </c>
      <c r="M1123" s="7">
        <v>1700110</v>
      </c>
      <c r="N1123">
        <f t="shared" si="17"/>
        <v>0.44642600417137146</v>
      </c>
    </row>
    <row r="1124" spans="1:14" x14ac:dyDescent="0.2">
      <c r="A1124">
        <v>2475</v>
      </c>
      <c r="B1124">
        <v>1246</v>
      </c>
      <c r="C1124">
        <v>1247</v>
      </c>
      <c r="D1124" t="s">
        <v>1178</v>
      </c>
      <c r="E1124">
        <v>1</v>
      </c>
      <c r="F1124" t="s">
        <v>1274</v>
      </c>
      <c r="G1124">
        <v>43503</v>
      </c>
      <c r="H1124">
        <v>248.50700378417969</v>
      </c>
      <c r="I1124">
        <v>0.19056400656700134</v>
      </c>
      <c r="M1124" s="7">
        <v>1700120</v>
      </c>
      <c r="N1124">
        <f t="shared" si="17"/>
        <v>0.46505901217460632</v>
      </c>
    </row>
    <row r="1125" spans="1:14" x14ac:dyDescent="0.2">
      <c r="A1125">
        <v>2476</v>
      </c>
      <c r="B1125">
        <v>1247</v>
      </c>
      <c r="C1125">
        <v>1248</v>
      </c>
      <c r="D1125" t="s">
        <v>1179</v>
      </c>
      <c r="E1125">
        <v>1</v>
      </c>
      <c r="F1125" t="s">
        <v>1274</v>
      </c>
      <c r="G1125">
        <v>43503</v>
      </c>
      <c r="H1125">
        <v>65.786102294921875</v>
      </c>
      <c r="I1125">
        <v>0.1000560000538826</v>
      </c>
      <c r="M1125" s="7">
        <v>1700130</v>
      </c>
      <c r="N1125">
        <f t="shared" si="17"/>
        <v>0.42321199178695679</v>
      </c>
    </row>
    <row r="1126" spans="1:14" x14ac:dyDescent="0.2">
      <c r="A1126">
        <v>2477</v>
      </c>
      <c r="B1126">
        <v>1248</v>
      </c>
      <c r="C1126">
        <v>1249</v>
      </c>
      <c r="D1126" t="s">
        <v>1180</v>
      </c>
      <c r="E1126">
        <v>1</v>
      </c>
      <c r="F1126" t="s">
        <v>1274</v>
      </c>
      <c r="G1126">
        <v>43503</v>
      </c>
      <c r="H1126">
        <v>48.312698364257813</v>
      </c>
      <c r="I1126">
        <v>2.7223499491810799E-2</v>
      </c>
      <c r="M1126" s="7">
        <v>1700140</v>
      </c>
      <c r="N1126">
        <f t="shared" si="17"/>
        <v>0.59408098459243774</v>
      </c>
    </row>
    <row r="1127" spans="1:14" x14ac:dyDescent="0.2">
      <c r="A1127">
        <v>2478</v>
      </c>
      <c r="B1127">
        <v>1249</v>
      </c>
      <c r="C1127">
        <v>1250</v>
      </c>
      <c r="D1127" t="s">
        <v>1181</v>
      </c>
      <c r="E1127">
        <v>1</v>
      </c>
      <c r="F1127" t="s">
        <v>1274</v>
      </c>
      <c r="G1127">
        <v>43503</v>
      </c>
      <c r="H1127">
        <v>111.08899688720703</v>
      </c>
      <c r="I1127">
        <v>0.14904700219631195</v>
      </c>
      <c r="M1127" s="7">
        <v>1700150</v>
      </c>
      <c r="N1127">
        <f t="shared" si="17"/>
        <v>0.52179998159408569</v>
      </c>
    </row>
    <row r="1128" spans="1:14" x14ac:dyDescent="0.2">
      <c r="A1128">
        <v>2479</v>
      </c>
      <c r="B1128">
        <v>1250</v>
      </c>
      <c r="C1128">
        <v>1251</v>
      </c>
      <c r="D1128" t="s">
        <v>1182</v>
      </c>
      <c r="E1128">
        <v>1</v>
      </c>
      <c r="F1128" t="s">
        <v>1274</v>
      </c>
      <c r="G1128">
        <v>43503</v>
      </c>
      <c r="H1128">
        <v>0.22332899272441864</v>
      </c>
      <c r="I1128">
        <v>1.7626500630285591E-4</v>
      </c>
      <c r="M1128" s="7">
        <v>1700160</v>
      </c>
      <c r="N1128">
        <f t="shared" si="17"/>
        <v>0.36465498805046082</v>
      </c>
    </row>
    <row r="1129" spans="1:14" x14ac:dyDescent="0.2">
      <c r="A1129">
        <v>2480</v>
      </c>
      <c r="B1129">
        <v>1251</v>
      </c>
      <c r="C1129">
        <v>1252</v>
      </c>
      <c r="D1129" t="s">
        <v>1183</v>
      </c>
      <c r="E1129">
        <v>1</v>
      </c>
      <c r="F1129" t="s">
        <v>1274</v>
      </c>
      <c r="G1129">
        <v>43503</v>
      </c>
      <c r="H1129">
        <v>80.967597961425781</v>
      </c>
      <c r="I1129">
        <v>7.2570696473121643E-2</v>
      </c>
      <c r="M1129" s="7">
        <v>1700161</v>
      </c>
      <c r="N1129">
        <f t="shared" si="17"/>
        <v>0.71714502573013306</v>
      </c>
    </row>
    <row r="1130" spans="1:14" x14ac:dyDescent="0.2">
      <c r="A1130">
        <v>2481</v>
      </c>
      <c r="B1130">
        <v>1253</v>
      </c>
      <c r="C1130">
        <v>1254</v>
      </c>
      <c r="D1130" t="s">
        <v>1185</v>
      </c>
      <c r="E1130">
        <v>1</v>
      </c>
      <c r="F1130" t="s">
        <v>1274</v>
      </c>
      <c r="G1130">
        <v>43503</v>
      </c>
      <c r="H1130">
        <v>1.5029000043869019</v>
      </c>
      <c r="I1130">
        <v>6.0622097225859761E-4</v>
      </c>
      <c r="M1130" s="7">
        <v>1700170</v>
      </c>
      <c r="N1130">
        <f t="shared" si="17"/>
        <v>0.22885000705718994</v>
      </c>
    </row>
    <row r="1131" spans="1:14" x14ac:dyDescent="0.2">
      <c r="A1131">
        <v>2482</v>
      </c>
      <c r="B1131">
        <v>1257</v>
      </c>
      <c r="C1131">
        <v>1258</v>
      </c>
      <c r="D1131" t="s">
        <v>1190</v>
      </c>
      <c r="E1131">
        <v>1</v>
      </c>
      <c r="F1131" t="s">
        <v>1274</v>
      </c>
      <c r="G1131">
        <v>43503</v>
      </c>
      <c r="H1131">
        <v>584.39697265625</v>
      </c>
      <c r="I1131">
        <v>1.9314499571919441E-2</v>
      </c>
      <c r="M1131" s="7">
        <v>1700180</v>
      </c>
      <c r="N1131">
        <f t="shared" si="17"/>
        <v>9.2719599604606628E-2</v>
      </c>
    </row>
    <row r="1132" spans="1:14" x14ac:dyDescent="0.2">
      <c r="A1132">
        <v>2483</v>
      </c>
      <c r="B1132">
        <v>1258</v>
      </c>
      <c r="C1132">
        <v>1259</v>
      </c>
      <c r="D1132" t="s">
        <v>1191</v>
      </c>
      <c r="E1132">
        <v>0</v>
      </c>
      <c r="F1132" t="s">
        <v>1274</v>
      </c>
      <c r="G1132">
        <v>165940</v>
      </c>
      <c r="H1132">
        <v>37.498401641845703</v>
      </c>
      <c r="I1132">
        <v>9.8428204655647278E-3</v>
      </c>
      <c r="M1132" s="7">
        <v>1700190</v>
      </c>
      <c r="N1132">
        <f t="shared" si="17"/>
        <v>7.2639502584934235E-2</v>
      </c>
    </row>
    <row r="1133" spans="1:14" x14ac:dyDescent="0.2">
      <c r="A1133">
        <v>2484</v>
      </c>
      <c r="B1133">
        <v>1258</v>
      </c>
      <c r="C1133">
        <v>1259</v>
      </c>
      <c r="D1133" t="s">
        <v>1191</v>
      </c>
      <c r="E1133">
        <v>1</v>
      </c>
      <c r="F1133" t="s">
        <v>1274</v>
      </c>
      <c r="G1133">
        <v>43503</v>
      </c>
      <c r="H1133">
        <v>69.28399658203125</v>
      </c>
      <c r="I1133">
        <v>1.8186099827289581E-2</v>
      </c>
      <c r="M1133" s="7">
        <v>1700200</v>
      </c>
      <c r="N1133">
        <f t="shared" si="17"/>
        <v>0.17511899769306183</v>
      </c>
    </row>
    <row r="1134" spans="1:14" x14ac:dyDescent="0.2">
      <c r="A1134">
        <v>2485</v>
      </c>
      <c r="B1134">
        <v>1259</v>
      </c>
      <c r="C1134">
        <v>1260</v>
      </c>
      <c r="D1134" t="s">
        <v>1192</v>
      </c>
      <c r="E1134">
        <v>0</v>
      </c>
      <c r="F1134" t="s">
        <v>1274</v>
      </c>
      <c r="G1134">
        <v>165940</v>
      </c>
      <c r="H1134">
        <v>2.8615500926971436</v>
      </c>
      <c r="I1134">
        <v>7.4972701258957386E-4</v>
      </c>
      <c r="M1134" s="7">
        <v>1800010</v>
      </c>
      <c r="N1134">
        <f t="shared" si="17"/>
        <v>0.34713199734687805</v>
      </c>
    </row>
    <row r="1135" spans="1:14" x14ac:dyDescent="0.2">
      <c r="A1135">
        <v>2486</v>
      </c>
      <c r="B1135">
        <v>1259</v>
      </c>
      <c r="C1135">
        <v>1260</v>
      </c>
      <c r="D1135" t="s">
        <v>1192</v>
      </c>
      <c r="E1135">
        <v>1</v>
      </c>
      <c r="F1135" t="s">
        <v>1274</v>
      </c>
      <c r="G1135">
        <v>43503</v>
      </c>
      <c r="H1135">
        <v>155.09500122070313</v>
      </c>
      <c r="I1135">
        <v>4.0634900331497192E-2</v>
      </c>
      <c r="M1135" s="7">
        <v>1800020</v>
      </c>
      <c r="N1135">
        <f t="shared" si="17"/>
        <v>0.42937099933624268</v>
      </c>
    </row>
    <row r="1136" spans="1:14" x14ac:dyDescent="0.2">
      <c r="A1136">
        <v>2487</v>
      </c>
      <c r="B1136">
        <v>1260</v>
      </c>
      <c r="C1136">
        <v>1261</v>
      </c>
      <c r="D1136" t="s">
        <v>1193</v>
      </c>
      <c r="E1136">
        <v>1</v>
      </c>
      <c r="F1136" t="s">
        <v>1274</v>
      </c>
      <c r="G1136">
        <v>43503</v>
      </c>
      <c r="H1136">
        <v>48.546699523925781</v>
      </c>
      <c r="I1136">
        <v>1.3812100514769554E-3</v>
      </c>
      <c r="M1136" s="7">
        <v>1800030</v>
      </c>
      <c r="N1136">
        <f t="shared" si="17"/>
        <v>0.28980600833892822</v>
      </c>
    </row>
    <row r="1137" spans="1:14" x14ac:dyDescent="0.2">
      <c r="A1137">
        <v>2488</v>
      </c>
      <c r="B1137">
        <v>1261</v>
      </c>
      <c r="C1137">
        <v>1262</v>
      </c>
      <c r="D1137" t="s">
        <v>1194</v>
      </c>
      <c r="E1137">
        <v>1</v>
      </c>
      <c r="F1137" t="s">
        <v>1274</v>
      </c>
      <c r="G1137">
        <v>43503</v>
      </c>
      <c r="H1137">
        <v>11.668700218200684</v>
      </c>
      <c r="I1137">
        <v>3.0583399347960949E-4</v>
      </c>
      <c r="M1137" s="7">
        <v>1800040</v>
      </c>
      <c r="N1137">
        <f t="shared" si="17"/>
        <v>0.39230400323867798</v>
      </c>
    </row>
    <row r="1138" spans="1:14" x14ac:dyDescent="0.2">
      <c r="A1138">
        <v>2489</v>
      </c>
      <c r="B1138">
        <v>1263</v>
      </c>
      <c r="C1138">
        <v>1264</v>
      </c>
      <c r="D1138" t="s">
        <v>1195</v>
      </c>
      <c r="E1138">
        <v>1</v>
      </c>
      <c r="F1138" t="s">
        <v>1274</v>
      </c>
      <c r="G1138">
        <v>43503</v>
      </c>
      <c r="H1138">
        <v>607.8280029296875</v>
      </c>
      <c r="I1138">
        <v>1.1853000149130821E-2</v>
      </c>
      <c r="M1138" s="7">
        <v>1800050</v>
      </c>
      <c r="N1138">
        <f t="shared" si="17"/>
        <v>0.24991899728775024</v>
      </c>
    </row>
    <row r="1139" spans="1:14" x14ac:dyDescent="0.2">
      <c r="A1139">
        <v>2490</v>
      </c>
      <c r="B1139">
        <v>1264</v>
      </c>
      <c r="C1139">
        <v>1265</v>
      </c>
      <c r="D1139" t="s">
        <v>1196</v>
      </c>
      <c r="E1139">
        <v>1</v>
      </c>
      <c r="F1139" t="s">
        <v>1274</v>
      </c>
      <c r="G1139">
        <v>43503</v>
      </c>
      <c r="H1139">
        <v>255.8699951171875</v>
      </c>
      <c r="I1139">
        <v>8.7258601561188698E-3</v>
      </c>
      <c r="M1139" s="7">
        <v>1800060</v>
      </c>
      <c r="N1139">
        <f t="shared" si="17"/>
        <v>0.23430100083351135</v>
      </c>
    </row>
    <row r="1140" spans="1:14" x14ac:dyDescent="0.2">
      <c r="A1140">
        <v>2491</v>
      </c>
      <c r="B1140">
        <v>1265</v>
      </c>
      <c r="C1140">
        <v>1266</v>
      </c>
      <c r="D1140" t="s">
        <v>1197</v>
      </c>
      <c r="E1140">
        <v>0</v>
      </c>
      <c r="F1140" t="s">
        <v>1274</v>
      </c>
      <c r="G1140">
        <v>165940</v>
      </c>
      <c r="H1140">
        <v>1217.97998046875</v>
      </c>
      <c r="I1140">
        <v>9.9195800721645355E-2</v>
      </c>
      <c r="M1140" s="7">
        <v>1800070</v>
      </c>
      <c r="N1140">
        <f t="shared" si="17"/>
        <v>0.22510999441146851</v>
      </c>
    </row>
    <row r="1141" spans="1:14" x14ac:dyDescent="0.2">
      <c r="A1141">
        <v>2492</v>
      </c>
      <c r="B1141">
        <v>1266</v>
      </c>
      <c r="C1141">
        <v>1267</v>
      </c>
      <c r="D1141" t="s">
        <v>1200</v>
      </c>
      <c r="E1141">
        <v>0</v>
      </c>
      <c r="F1141" t="s">
        <v>1274</v>
      </c>
      <c r="G1141">
        <v>165940</v>
      </c>
      <c r="H1141">
        <v>249.04600524902344</v>
      </c>
      <c r="I1141">
        <v>0.1457349956035614</v>
      </c>
      <c r="M1141" s="7">
        <v>1800080</v>
      </c>
      <c r="N1141">
        <f t="shared" si="17"/>
        <v>0.59871101379394531</v>
      </c>
    </row>
    <row r="1142" spans="1:14" x14ac:dyDescent="0.2">
      <c r="A1142">
        <v>2493</v>
      </c>
      <c r="B1142">
        <v>1267</v>
      </c>
      <c r="C1142">
        <v>1268</v>
      </c>
      <c r="D1142" t="s">
        <v>1201</v>
      </c>
      <c r="E1142">
        <v>0</v>
      </c>
      <c r="F1142" t="s">
        <v>1274</v>
      </c>
      <c r="G1142">
        <v>165940</v>
      </c>
      <c r="H1142">
        <v>1020.22998046875</v>
      </c>
      <c r="I1142">
        <v>0.36742499470710754</v>
      </c>
      <c r="M1142" s="7">
        <v>1800090</v>
      </c>
      <c r="N1142">
        <f t="shared" si="17"/>
        <v>0.24709300696849823</v>
      </c>
    </row>
    <row r="1143" spans="1:14" x14ac:dyDescent="0.2">
      <c r="A1143">
        <v>2494</v>
      </c>
      <c r="B1143">
        <v>1268</v>
      </c>
      <c r="C1143">
        <v>1269</v>
      </c>
      <c r="D1143" t="s">
        <v>1202</v>
      </c>
      <c r="E1143">
        <v>0</v>
      </c>
      <c r="F1143" t="s">
        <v>1274</v>
      </c>
      <c r="G1143">
        <v>165940</v>
      </c>
      <c r="H1143">
        <v>1293.4200439453125</v>
      </c>
      <c r="I1143">
        <v>0.13643999397754669</v>
      </c>
      <c r="M1143" s="7">
        <v>1800100</v>
      </c>
      <c r="N1143">
        <f t="shared" si="17"/>
        <v>0.18971000611782074</v>
      </c>
    </row>
    <row r="1144" spans="1:14" x14ac:dyDescent="0.2">
      <c r="A1144">
        <v>2495</v>
      </c>
      <c r="B1144">
        <v>1269</v>
      </c>
      <c r="C1144">
        <v>1270</v>
      </c>
      <c r="D1144" t="s">
        <v>1203</v>
      </c>
      <c r="E1144">
        <v>0</v>
      </c>
      <c r="F1144" t="s">
        <v>1274</v>
      </c>
      <c r="G1144">
        <v>165940</v>
      </c>
      <c r="H1144">
        <v>219.85800170898438</v>
      </c>
      <c r="I1144">
        <v>0.50123000144958496</v>
      </c>
      <c r="M1144" s="7">
        <v>1800110</v>
      </c>
      <c r="N1144">
        <f t="shared" si="17"/>
        <v>0.25981101393699646</v>
      </c>
    </row>
    <row r="1145" spans="1:14" x14ac:dyDescent="0.2">
      <c r="A1145">
        <v>2496</v>
      </c>
      <c r="B1145">
        <v>1270</v>
      </c>
      <c r="C1145">
        <v>1271</v>
      </c>
      <c r="D1145" t="s">
        <v>1204</v>
      </c>
      <c r="E1145">
        <v>0</v>
      </c>
      <c r="F1145" t="s">
        <v>1274</v>
      </c>
      <c r="G1145">
        <v>165940</v>
      </c>
      <c r="H1145">
        <v>292.48599243164063</v>
      </c>
      <c r="I1145">
        <v>0.38021799921989441</v>
      </c>
      <c r="M1145" s="7">
        <v>1800120</v>
      </c>
      <c r="N1145">
        <f t="shared" si="17"/>
        <v>0.39204901456832886</v>
      </c>
    </row>
    <row r="1146" spans="1:14" x14ac:dyDescent="0.2">
      <c r="A1146">
        <v>2497</v>
      </c>
      <c r="B1146">
        <v>1271</v>
      </c>
      <c r="C1146">
        <v>1272</v>
      </c>
      <c r="D1146" t="s">
        <v>1205</v>
      </c>
      <c r="E1146">
        <v>0</v>
      </c>
      <c r="F1146" t="s">
        <v>1274</v>
      </c>
      <c r="G1146">
        <v>165940</v>
      </c>
      <c r="H1146">
        <v>623.76800537109375</v>
      </c>
      <c r="I1146">
        <v>0.47312399744987488</v>
      </c>
      <c r="M1146" s="7">
        <v>1800130</v>
      </c>
      <c r="N1146">
        <f t="shared" si="17"/>
        <v>0.19126799702644348</v>
      </c>
    </row>
    <row r="1147" spans="1:14" x14ac:dyDescent="0.2">
      <c r="A1147">
        <v>2498</v>
      </c>
      <c r="B1147">
        <v>1272</v>
      </c>
      <c r="C1147">
        <v>1273</v>
      </c>
      <c r="D1147" t="s">
        <v>1206</v>
      </c>
      <c r="E1147">
        <v>0</v>
      </c>
      <c r="F1147" t="s">
        <v>1274</v>
      </c>
      <c r="G1147">
        <v>165940</v>
      </c>
      <c r="H1147">
        <v>467.00299072265625</v>
      </c>
      <c r="I1147">
        <v>0.43883499503135681</v>
      </c>
      <c r="M1147" s="7">
        <v>1800140</v>
      </c>
      <c r="N1147">
        <f t="shared" si="17"/>
        <v>0.76337200403213501</v>
      </c>
    </row>
    <row r="1148" spans="1:14" x14ac:dyDescent="0.2">
      <c r="A1148">
        <v>2499</v>
      </c>
      <c r="B1148">
        <v>1273</v>
      </c>
      <c r="C1148">
        <v>1274</v>
      </c>
      <c r="D1148" t="s">
        <v>1207</v>
      </c>
      <c r="E1148">
        <v>0</v>
      </c>
      <c r="F1148" t="s">
        <v>1274</v>
      </c>
      <c r="G1148">
        <v>165940</v>
      </c>
      <c r="H1148">
        <v>294.072998046875</v>
      </c>
      <c r="I1148">
        <v>0.10186900198459625</v>
      </c>
      <c r="M1148" s="7">
        <v>1800150</v>
      </c>
      <c r="N1148">
        <f t="shared" si="17"/>
        <v>0.38530701398849487</v>
      </c>
    </row>
    <row r="1149" spans="1:14" x14ac:dyDescent="0.2">
      <c r="A1149">
        <v>2500</v>
      </c>
      <c r="B1149">
        <v>1274</v>
      </c>
      <c r="C1149">
        <v>1275</v>
      </c>
      <c r="D1149" t="s">
        <v>1208</v>
      </c>
      <c r="E1149">
        <v>0</v>
      </c>
      <c r="F1149" t="s">
        <v>1274</v>
      </c>
      <c r="G1149">
        <v>165940</v>
      </c>
      <c r="H1149">
        <v>57.243099212646484</v>
      </c>
      <c r="I1149">
        <v>1.5497599728405476E-2</v>
      </c>
      <c r="M1149" s="7">
        <v>1800160</v>
      </c>
      <c r="N1149">
        <f t="shared" si="17"/>
        <v>0.54483199119567871</v>
      </c>
    </row>
    <row r="1150" spans="1:14" x14ac:dyDescent="0.2">
      <c r="A1150">
        <v>2501</v>
      </c>
      <c r="B1150">
        <v>1275</v>
      </c>
      <c r="C1150">
        <v>1276</v>
      </c>
      <c r="D1150" t="s">
        <v>1209</v>
      </c>
      <c r="E1150">
        <v>0</v>
      </c>
      <c r="F1150" t="s">
        <v>1274</v>
      </c>
      <c r="G1150">
        <v>165940</v>
      </c>
      <c r="H1150">
        <v>336.427001953125</v>
      </c>
      <c r="I1150">
        <v>0.44642600417137146</v>
      </c>
      <c r="M1150" s="7">
        <v>1800170</v>
      </c>
      <c r="N1150">
        <f t="shared" si="17"/>
        <v>0.33574000000953674</v>
      </c>
    </row>
    <row r="1151" spans="1:14" x14ac:dyDescent="0.2">
      <c r="A1151">
        <v>2502</v>
      </c>
      <c r="B1151">
        <v>1276</v>
      </c>
      <c r="C1151">
        <v>1277</v>
      </c>
      <c r="D1151" t="s">
        <v>1210</v>
      </c>
      <c r="E1151">
        <v>0</v>
      </c>
      <c r="F1151" t="s">
        <v>1274</v>
      </c>
      <c r="G1151">
        <v>165940</v>
      </c>
      <c r="H1151">
        <v>1409.3599853515625</v>
      </c>
      <c r="I1151">
        <v>0.46505901217460632</v>
      </c>
      <c r="M1151" s="7">
        <v>1800180</v>
      </c>
      <c r="N1151">
        <f t="shared" si="17"/>
        <v>0.54416197538375854</v>
      </c>
    </row>
    <row r="1152" spans="1:14" x14ac:dyDescent="0.2">
      <c r="A1152">
        <v>2503</v>
      </c>
      <c r="B1152">
        <v>1277</v>
      </c>
      <c r="C1152">
        <v>1278</v>
      </c>
      <c r="D1152" t="s">
        <v>1211</v>
      </c>
      <c r="E1152">
        <v>0</v>
      </c>
      <c r="F1152" t="s">
        <v>1274</v>
      </c>
      <c r="G1152">
        <v>165940</v>
      </c>
      <c r="H1152">
        <v>52.698299407958984</v>
      </c>
      <c r="I1152">
        <v>0.42321199178695679</v>
      </c>
      <c r="M1152" s="7">
        <v>1800190</v>
      </c>
      <c r="N1152">
        <f t="shared" si="17"/>
        <v>0.30371600389480591</v>
      </c>
    </row>
    <row r="1153" spans="1:14" x14ac:dyDescent="0.2">
      <c r="A1153">
        <v>2504</v>
      </c>
      <c r="B1153">
        <v>1278</v>
      </c>
      <c r="C1153">
        <v>1279</v>
      </c>
      <c r="D1153" t="s">
        <v>1212</v>
      </c>
      <c r="E1153">
        <v>0</v>
      </c>
      <c r="F1153" t="s">
        <v>1274</v>
      </c>
      <c r="G1153">
        <v>165940</v>
      </c>
      <c r="H1153">
        <v>396.74600219726563</v>
      </c>
      <c r="I1153">
        <v>0.59408098459243774</v>
      </c>
      <c r="M1153" s="7">
        <v>1800200</v>
      </c>
      <c r="N1153">
        <f t="shared" si="17"/>
        <v>2.68753992713755E-5</v>
      </c>
    </row>
    <row r="1154" spans="1:14" x14ac:dyDescent="0.2">
      <c r="A1154">
        <v>2505</v>
      </c>
      <c r="B1154">
        <v>1279</v>
      </c>
      <c r="C1154">
        <v>1280</v>
      </c>
      <c r="D1154" t="s">
        <v>1213</v>
      </c>
      <c r="E1154">
        <v>0</v>
      </c>
      <c r="F1154" t="s">
        <v>1274</v>
      </c>
      <c r="G1154">
        <v>165940</v>
      </c>
      <c r="H1154">
        <v>593.083984375</v>
      </c>
      <c r="I1154">
        <v>0.52179998159408569</v>
      </c>
      <c r="M1154" s="7">
        <v>1800210</v>
      </c>
      <c r="N1154">
        <f t="shared" si="17"/>
        <v>7.1901902556419373E-2</v>
      </c>
    </row>
    <row r="1155" spans="1:14" x14ac:dyDescent="0.2">
      <c r="A1155">
        <v>2506</v>
      </c>
      <c r="B1155">
        <v>1280</v>
      </c>
      <c r="C1155">
        <v>1281</v>
      </c>
      <c r="D1155" t="s">
        <v>1214</v>
      </c>
      <c r="E1155">
        <v>0</v>
      </c>
      <c r="F1155" t="s">
        <v>1274</v>
      </c>
      <c r="G1155">
        <v>165940</v>
      </c>
      <c r="H1155">
        <v>264.80499267578125</v>
      </c>
      <c r="I1155">
        <v>0.36465498805046082</v>
      </c>
      <c r="M1155" s="7">
        <v>1800220</v>
      </c>
      <c r="N1155">
        <f t="shared" si="17"/>
        <v>0.45559000968933105</v>
      </c>
    </row>
    <row r="1156" spans="1:14" x14ac:dyDescent="0.2">
      <c r="A1156">
        <v>2507</v>
      </c>
      <c r="B1156">
        <v>1281</v>
      </c>
      <c r="C1156">
        <v>1282</v>
      </c>
      <c r="D1156" t="s">
        <v>1215</v>
      </c>
      <c r="E1156">
        <v>0</v>
      </c>
      <c r="F1156" t="s">
        <v>1274</v>
      </c>
      <c r="G1156">
        <v>165940</v>
      </c>
      <c r="H1156">
        <v>175.39500427246094</v>
      </c>
      <c r="I1156">
        <v>0.71714502573013306</v>
      </c>
      <c r="M1156" s="7">
        <v>1800230</v>
      </c>
      <c r="N1156">
        <f t="shared" ref="N1156:N1175" si="18">SUMIF($D$2:$D$1229,M1156,$I$2:$I$1229)</f>
        <v>0.45381700992584229</v>
      </c>
    </row>
    <row r="1157" spans="1:14" x14ac:dyDescent="0.2">
      <c r="A1157">
        <v>2508</v>
      </c>
      <c r="B1157">
        <v>1282</v>
      </c>
      <c r="C1157">
        <v>1283</v>
      </c>
      <c r="D1157" t="s">
        <v>1216</v>
      </c>
      <c r="E1157">
        <v>0</v>
      </c>
      <c r="F1157" t="s">
        <v>1274</v>
      </c>
      <c r="G1157">
        <v>165940</v>
      </c>
      <c r="H1157">
        <v>295.24301147460938</v>
      </c>
      <c r="I1157">
        <v>0.22885000705718994</v>
      </c>
      <c r="M1157" s="7">
        <v>1800240</v>
      </c>
      <c r="N1157">
        <f t="shared" si="18"/>
        <v>0.36111700534820557</v>
      </c>
    </row>
    <row r="1158" spans="1:14" x14ac:dyDescent="0.2">
      <c r="A1158">
        <v>2509</v>
      </c>
      <c r="B1158">
        <v>1283</v>
      </c>
      <c r="C1158">
        <v>1284</v>
      </c>
      <c r="D1158" t="s">
        <v>1217</v>
      </c>
      <c r="E1158">
        <v>0</v>
      </c>
      <c r="F1158" t="s">
        <v>1274</v>
      </c>
      <c r="G1158">
        <v>165940</v>
      </c>
      <c r="H1158">
        <v>229.15699768066406</v>
      </c>
      <c r="I1158">
        <v>9.2719599604606628E-2</v>
      </c>
      <c r="M1158" s="7">
        <v>1800250</v>
      </c>
      <c r="N1158">
        <f t="shared" si="18"/>
        <v>0.23109899461269379</v>
      </c>
    </row>
    <row r="1159" spans="1:14" x14ac:dyDescent="0.2">
      <c r="A1159">
        <v>2510</v>
      </c>
      <c r="B1159">
        <v>1284</v>
      </c>
      <c r="C1159">
        <v>1285</v>
      </c>
      <c r="D1159" t="s">
        <v>1218</v>
      </c>
      <c r="E1159">
        <v>0</v>
      </c>
      <c r="F1159" t="s">
        <v>1274</v>
      </c>
      <c r="G1159">
        <v>165940</v>
      </c>
      <c r="H1159">
        <v>72.128700256347656</v>
      </c>
      <c r="I1159">
        <v>7.2639502584934235E-2</v>
      </c>
      <c r="M1159" s="7">
        <v>1800260</v>
      </c>
      <c r="N1159">
        <f t="shared" si="18"/>
        <v>0.69100600481033325</v>
      </c>
    </row>
    <row r="1160" spans="1:14" x14ac:dyDescent="0.2">
      <c r="A1160">
        <v>2511</v>
      </c>
      <c r="B1160">
        <v>1285</v>
      </c>
      <c r="C1160">
        <v>1286</v>
      </c>
      <c r="D1160" t="s">
        <v>1219</v>
      </c>
      <c r="E1160">
        <v>0</v>
      </c>
      <c r="F1160" t="s">
        <v>1274</v>
      </c>
      <c r="G1160">
        <v>165940</v>
      </c>
      <c r="H1160">
        <v>134.97500610351563</v>
      </c>
      <c r="I1160">
        <v>0.17511899769306183</v>
      </c>
      <c r="M1160" s="7">
        <v>1800270</v>
      </c>
      <c r="N1160">
        <f t="shared" si="18"/>
        <v>0.65900999307632446</v>
      </c>
    </row>
    <row r="1161" spans="1:14" x14ac:dyDescent="0.2">
      <c r="A1161">
        <v>2512</v>
      </c>
      <c r="B1161">
        <v>1288</v>
      </c>
      <c r="C1161">
        <v>1289</v>
      </c>
      <c r="D1161" t="s">
        <v>1220</v>
      </c>
      <c r="E1161">
        <v>0</v>
      </c>
      <c r="F1161" t="s">
        <v>1274</v>
      </c>
      <c r="G1161">
        <v>165940</v>
      </c>
      <c r="H1161">
        <v>84.427299499511719</v>
      </c>
      <c r="I1161">
        <v>0.34713199734687805</v>
      </c>
      <c r="M1161" s="7">
        <v>1800280</v>
      </c>
      <c r="N1161">
        <f t="shared" si="18"/>
        <v>0.32328000664710999</v>
      </c>
    </row>
    <row r="1162" spans="1:14" x14ac:dyDescent="0.2">
      <c r="A1162">
        <v>2513</v>
      </c>
      <c r="B1162">
        <v>1289</v>
      </c>
      <c r="C1162">
        <v>1290</v>
      </c>
      <c r="D1162" t="s">
        <v>1222</v>
      </c>
      <c r="E1162">
        <v>0</v>
      </c>
      <c r="F1162" t="s">
        <v>1274</v>
      </c>
      <c r="G1162">
        <v>165940</v>
      </c>
      <c r="H1162">
        <v>148.43699645996094</v>
      </c>
      <c r="I1162">
        <v>0.42937099933624268</v>
      </c>
      <c r="M1162" s="7">
        <v>1800290</v>
      </c>
      <c r="N1162">
        <f t="shared" si="18"/>
        <v>0.28110998868942261</v>
      </c>
    </row>
    <row r="1163" spans="1:14" x14ac:dyDescent="0.2">
      <c r="A1163">
        <v>2514</v>
      </c>
      <c r="B1163">
        <v>1290</v>
      </c>
      <c r="C1163">
        <v>1291</v>
      </c>
      <c r="D1163" t="s">
        <v>1223</v>
      </c>
      <c r="E1163">
        <v>0</v>
      </c>
      <c r="F1163" t="s">
        <v>1274</v>
      </c>
      <c r="G1163">
        <v>165940</v>
      </c>
      <c r="H1163">
        <v>286.99200439453125</v>
      </c>
      <c r="I1163">
        <v>0.28980600833892822</v>
      </c>
      <c r="M1163" s="7">
        <v>1800300</v>
      </c>
      <c r="N1163">
        <f t="shared" si="18"/>
        <v>0.25795501470565796</v>
      </c>
    </row>
    <row r="1164" spans="1:14" x14ac:dyDescent="0.2">
      <c r="A1164">
        <v>2515</v>
      </c>
      <c r="B1164">
        <v>1291</v>
      </c>
      <c r="C1164">
        <v>1292</v>
      </c>
      <c r="D1164" t="s">
        <v>1224</v>
      </c>
      <c r="E1164">
        <v>0</v>
      </c>
      <c r="F1164" t="s">
        <v>1274</v>
      </c>
      <c r="G1164">
        <v>165940</v>
      </c>
      <c r="H1164">
        <v>77.107398986816406</v>
      </c>
      <c r="I1164">
        <v>0.39230400323867798</v>
      </c>
      <c r="M1164" s="7">
        <v>1100011</v>
      </c>
      <c r="N1164">
        <f t="shared" si="18"/>
        <v>0.48493057273884688</v>
      </c>
    </row>
    <row r="1165" spans="1:14" x14ac:dyDescent="0.2">
      <c r="A1165">
        <v>2516</v>
      </c>
      <c r="B1165">
        <v>1292</v>
      </c>
      <c r="C1165">
        <v>1293</v>
      </c>
      <c r="D1165" t="s">
        <v>1225</v>
      </c>
      <c r="E1165">
        <v>0</v>
      </c>
      <c r="F1165" t="s">
        <v>1274</v>
      </c>
      <c r="G1165">
        <v>165940</v>
      </c>
      <c r="H1165">
        <v>113.48899841308594</v>
      </c>
      <c r="I1165">
        <v>0.24991899728775024</v>
      </c>
      <c r="M1165" s="7">
        <v>1100001</v>
      </c>
      <c r="N1165">
        <f t="shared" si="18"/>
        <v>9.3217097222805023E-2</v>
      </c>
    </row>
    <row r="1166" spans="1:14" x14ac:dyDescent="0.2">
      <c r="A1166">
        <v>2517</v>
      </c>
      <c r="B1166">
        <v>1293</v>
      </c>
      <c r="C1166">
        <v>1294</v>
      </c>
      <c r="D1166" t="s">
        <v>1226</v>
      </c>
      <c r="E1166">
        <v>0</v>
      </c>
      <c r="F1166" t="s">
        <v>1274</v>
      </c>
      <c r="G1166">
        <v>165940</v>
      </c>
      <c r="H1166">
        <v>36.408100128173828</v>
      </c>
      <c r="I1166">
        <v>0.23430100083351135</v>
      </c>
      <c r="M1166" s="7">
        <v>1000001</v>
      </c>
      <c r="N1166">
        <f t="shared" si="18"/>
        <v>0.15986999869346619</v>
      </c>
    </row>
    <row r="1167" spans="1:14" x14ac:dyDescent="0.2">
      <c r="A1167">
        <v>2518</v>
      </c>
      <c r="B1167">
        <v>1294</v>
      </c>
      <c r="C1167">
        <v>1295</v>
      </c>
      <c r="D1167" t="s">
        <v>1227</v>
      </c>
      <c r="E1167">
        <v>0</v>
      </c>
      <c r="F1167" t="s">
        <v>1274</v>
      </c>
      <c r="G1167">
        <v>165940</v>
      </c>
      <c r="H1167">
        <v>78.490196228027344</v>
      </c>
      <c r="I1167">
        <v>0.22510999441146851</v>
      </c>
      <c r="M1167" s="7">
        <v>1100160</v>
      </c>
      <c r="N1167">
        <f t="shared" si="18"/>
        <v>0.57219600677490234</v>
      </c>
    </row>
    <row r="1168" spans="1:14" x14ac:dyDescent="0.2">
      <c r="A1168">
        <v>2519</v>
      </c>
      <c r="B1168">
        <v>1295</v>
      </c>
      <c r="C1168">
        <v>1296</v>
      </c>
      <c r="D1168" t="s">
        <v>1228</v>
      </c>
      <c r="E1168">
        <v>0</v>
      </c>
      <c r="F1168" t="s">
        <v>1274</v>
      </c>
      <c r="G1168">
        <v>165940</v>
      </c>
      <c r="H1168">
        <v>279.63699340820313</v>
      </c>
      <c r="I1168">
        <v>0.59871101379394531</v>
      </c>
      <c r="M1168" s="7">
        <v>1100200</v>
      </c>
      <c r="N1168">
        <f t="shared" si="18"/>
        <v>0.16835999488830566</v>
      </c>
    </row>
    <row r="1169" spans="1:14" x14ac:dyDescent="0.2">
      <c r="A1169">
        <v>2520</v>
      </c>
      <c r="B1169">
        <v>1296</v>
      </c>
      <c r="C1169">
        <v>1297</v>
      </c>
      <c r="D1169" t="s">
        <v>1229</v>
      </c>
      <c r="E1169">
        <v>0</v>
      </c>
      <c r="F1169" t="s">
        <v>1274</v>
      </c>
      <c r="G1169">
        <v>165940</v>
      </c>
      <c r="H1169">
        <v>53.620700836181641</v>
      </c>
      <c r="I1169">
        <v>0.24709300696849823</v>
      </c>
      <c r="M1169" s="7">
        <v>1103270</v>
      </c>
      <c r="N1169">
        <f t="shared" si="18"/>
        <v>0.56374253349986247</v>
      </c>
    </row>
    <row r="1170" spans="1:14" x14ac:dyDescent="0.2">
      <c r="A1170">
        <v>2521</v>
      </c>
      <c r="B1170">
        <v>1297</v>
      </c>
      <c r="C1170">
        <v>1298</v>
      </c>
      <c r="D1170" t="s">
        <v>1230</v>
      </c>
      <c r="E1170">
        <v>0</v>
      </c>
      <c r="F1170" t="s">
        <v>1274</v>
      </c>
      <c r="G1170">
        <v>165940</v>
      </c>
      <c r="H1170">
        <v>24.562700271606445</v>
      </c>
      <c r="I1170">
        <v>0.18971000611782074</v>
      </c>
      <c r="M1170" s="7">
        <v>1004280</v>
      </c>
      <c r="N1170">
        <f t="shared" si="18"/>
        <v>0.6446719765663147</v>
      </c>
    </row>
    <row r="1171" spans="1:14" x14ac:dyDescent="0.2">
      <c r="A1171">
        <v>2522</v>
      </c>
      <c r="B1171">
        <v>1298</v>
      </c>
      <c r="C1171">
        <v>1299</v>
      </c>
      <c r="D1171" t="s">
        <v>1231</v>
      </c>
      <c r="E1171">
        <v>0</v>
      </c>
      <c r="F1171" t="s">
        <v>1274</v>
      </c>
      <c r="G1171">
        <v>165940</v>
      </c>
      <c r="H1171">
        <v>12.135499954223633</v>
      </c>
      <c r="I1171">
        <v>0.25981101393699646</v>
      </c>
      <c r="M1171" s="7">
        <v>1103351</v>
      </c>
      <c r="N1171">
        <f t="shared" si="18"/>
        <v>0.64982368742857943</v>
      </c>
    </row>
    <row r="1172" spans="1:14" x14ac:dyDescent="0.2">
      <c r="A1172">
        <v>2523</v>
      </c>
      <c r="B1172">
        <v>1299</v>
      </c>
      <c r="C1172">
        <v>1300</v>
      </c>
      <c r="D1172" t="s">
        <v>1232</v>
      </c>
      <c r="E1172">
        <v>0</v>
      </c>
      <c r="F1172" t="s">
        <v>1274</v>
      </c>
      <c r="G1172">
        <v>165940</v>
      </c>
      <c r="H1172">
        <v>89.128898620605469</v>
      </c>
      <c r="I1172">
        <v>0.39204901456832886</v>
      </c>
      <c r="M1172" s="7">
        <v>1103350</v>
      </c>
      <c r="N1172">
        <f t="shared" si="18"/>
        <v>0.44646099209785461</v>
      </c>
    </row>
    <row r="1173" spans="1:14" x14ac:dyDescent="0.2">
      <c r="A1173">
        <v>2524</v>
      </c>
      <c r="B1173">
        <v>1300</v>
      </c>
      <c r="C1173">
        <v>1301</v>
      </c>
      <c r="D1173" t="s">
        <v>1233</v>
      </c>
      <c r="E1173">
        <v>0</v>
      </c>
      <c r="F1173" t="s">
        <v>1274</v>
      </c>
      <c r="G1173">
        <v>165940</v>
      </c>
      <c r="H1173">
        <v>20.982700347900391</v>
      </c>
      <c r="I1173">
        <v>0.19126799702644348</v>
      </c>
      <c r="M1173" s="7">
        <v>1003260</v>
      </c>
      <c r="N1173">
        <f t="shared" si="18"/>
        <v>0.23495720326900482</v>
      </c>
    </row>
    <row r="1174" spans="1:14" x14ac:dyDescent="0.2">
      <c r="A1174">
        <v>2525</v>
      </c>
      <c r="B1174">
        <v>1301</v>
      </c>
      <c r="C1174">
        <v>1302</v>
      </c>
      <c r="D1174" t="s">
        <v>1234</v>
      </c>
      <c r="E1174">
        <v>0</v>
      </c>
      <c r="F1174" t="s">
        <v>1274</v>
      </c>
      <c r="G1174">
        <v>165940</v>
      </c>
      <c r="H1174">
        <v>46.711498260498047</v>
      </c>
      <c r="I1174">
        <v>0.76337200403213501</v>
      </c>
      <c r="M1174" s="7">
        <v>1001531</v>
      </c>
      <c r="N1174">
        <f t="shared" si="18"/>
        <v>8.240780234336853E-2</v>
      </c>
    </row>
    <row r="1175" spans="1:14" x14ac:dyDescent="0.2">
      <c r="A1175">
        <v>2526</v>
      </c>
      <c r="B1175">
        <v>1302</v>
      </c>
      <c r="C1175">
        <v>1303</v>
      </c>
      <c r="D1175" t="s">
        <v>1235</v>
      </c>
      <c r="E1175">
        <v>0</v>
      </c>
      <c r="F1175" t="s">
        <v>1274</v>
      </c>
      <c r="G1175">
        <v>165940</v>
      </c>
      <c r="H1175">
        <v>150.031005859375</v>
      </c>
      <c r="I1175">
        <v>0.38530701398849487</v>
      </c>
      <c r="M1175" s="7">
        <v>1501090</v>
      </c>
      <c r="N1175">
        <f t="shared" si="18"/>
        <v>0.35529801249504089</v>
      </c>
    </row>
    <row r="1176" spans="1:14" x14ac:dyDescent="0.2">
      <c r="A1176">
        <v>2527</v>
      </c>
      <c r="B1176">
        <v>1303</v>
      </c>
      <c r="C1176">
        <v>1304</v>
      </c>
      <c r="D1176" t="s">
        <v>1236</v>
      </c>
      <c r="E1176">
        <v>0</v>
      </c>
      <c r="F1176" t="s">
        <v>1274</v>
      </c>
      <c r="G1176">
        <v>165940</v>
      </c>
      <c r="H1176">
        <v>239.01800537109375</v>
      </c>
      <c r="I1176">
        <v>0.54483199119567871</v>
      </c>
    </row>
    <row r="1177" spans="1:14" x14ac:dyDescent="0.2">
      <c r="A1177">
        <v>2528</v>
      </c>
      <c r="B1177">
        <v>1304</v>
      </c>
      <c r="C1177">
        <v>1305</v>
      </c>
      <c r="D1177" t="s">
        <v>1237</v>
      </c>
      <c r="E1177">
        <v>0</v>
      </c>
      <c r="F1177" t="s">
        <v>1274</v>
      </c>
      <c r="G1177">
        <v>165940</v>
      </c>
      <c r="H1177">
        <v>74.068199157714844</v>
      </c>
      <c r="I1177">
        <v>0.33574000000953674</v>
      </c>
    </row>
    <row r="1178" spans="1:14" x14ac:dyDescent="0.2">
      <c r="A1178">
        <v>2529</v>
      </c>
      <c r="B1178">
        <v>1305</v>
      </c>
      <c r="C1178">
        <v>1306</v>
      </c>
      <c r="D1178" t="s">
        <v>1238</v>
      </c>
      <c r="E1178">
        <v>0</v>
      </c>
      <c r="F1178" t="s">
        <v>1274</v>
      </c>
      <c r="G1178">
        <v>165940</v>
      </c>
      <c r="H1178">
        <v>43.254901885986328</v>
      </c>
      <c r="I1178">
        <v>0.54416197538375854</v>
      </c>
    </row>
    <row r="1179" spans="1:14" x14ac:dyDescent="0.2">
      <c r="A1179">
        <v>2530</v>
      </c>
      <c r="B1179">
        <v>1306</v>
      </c>
      <c r="C1179">
        <v>1307</v>
      </c>
      <c r="D1179" t="s">
        <v>1239</v>
      </c>
      <c r="E1179">
        <v>0</v>
      </c>
      <c r="F1179" t="s">
        <v>1274</v>
      </c>
      <c r="G1179">
        <v>165940</v>
      </c>
      <c r="H1179">
        <v>27.486299514770508</v>
      </c>
      <c r="I1179">
        <v>0.30371600389480591</v>
      </c>
    </row>
    <row r="1180" spans="1:14" x14ac:dyDescent="0.2">
      <c r="A1180">
        <v>2531</v>
      </c>
      <c r="B1180">
        <v>1307</v>
      </c>
      <c r="C1180">
        <v>1308</v>
      </c>
      <c r="D1180" t="s">
        <v>1240</v>
      </c>
      <c r="E1180">
        <v>0</v>
      </c>
      <c r="F1180" t="s">
        <v>1274</v>
      </c>
      <c r="G1180">
        <v>165940</v>
      </c>
      <c r="H1180">
        <v>6.0496600781334564E-5</v>
      </c>
      <c r="I1180">
        <v>2.68753992713755E-5</v>
      </c>
    </row>
    <row r="1181" spans="1:14" x14ac:dyDescent="0.2">
      <c r="A1181">
        <v>2532</v>
      </c>
      <c r="B1181">
        <v>1308</v>
      </c>
      <c r="C1181">
        <v>1309</v>
      </c>
      <c r="D1181" t="s">
        <v>1241</v>
      </c>
      <c r="E1181">
        <v>0</v>
      </c>
      <c r="F1181" t="s">
        <v>1274</v>
      </c>
      <c r="G1181">
        <v>165940</v>
      </c>
      <c r="H1181">
        <v>7.8198299407958984</v>
      </c>
      <c r="I1181">
        <v>7.1901902556419373E-2</v>
      </c>
    </row>
    <row r="1182" spans="1:14" x14ac:dyDescent="0.2">
      <c r="A1182">
        <v>2533</v>
      </c>
      <c r="B1182">
        <v>1309</v>
      </c>
      <c r="C1182">
        <v>1310</v>
      </c>
      <c r="D1182" t="s">
        <v>1242</v>
      </c>
      <c r="E1182">
        <v>0</v>
      </c>
      <c r="F1182" t="s">
        <v>1274</v>
      </c>
      <c r="G1182">
        <v>165940</v>
      </c>
      <c r="H1182">
        <v>131.17300415039063</v>
      </c>
      <c r="I1182">
        <v>0.45559000968933105</v>
      </c>
    </row>
    <row r="1183" spans="1:14" x14ac:dyDescent="0.2">
      <c r="A1183">
        <v>2534</v>
      </c>
      <c r="B1183">
        <v>1310</v>
      </c>
      <c r="C1183">
        <v>1311</v>
      </c>
      <c r="D1183" t="s">
        <v>1243</v>
      </c>
      <c r="E1183">
        <v>0</v>
      </c>
      <c r="F1183" t="s">
        <v>1274</v>
      </c>
      <c r="G1183">
        <v>165940</v>
      </c>
      <c r="H1183">
        <v>101.43900299072266</v>
      </c>
      <c r="I1183">
        <v>0.45381700992584229</v>
      </c>
    </row>
    <row r="1184" spans="1:14" x14ac:dyDescent="0.2">
      <c r="A1184">
        <v>2535</v>
      </c>
      <c r="B1184">
        <v>1311</v>
      </c>
      <c r="C1184">
        <v>1312</v>
      </c>
      <c r="D1184" t="s">
        <v>1244</v>
      </c>
      <c r="E1184">
        <v>0</v>
      </c>
      <c r="F1184" t="s">
        <v>1274</v>
      </c>
      <c r="G1184">
        <v>165940</v>
      </c>
      <c r="H1184">
        <v>11.537699699401855</v>
      </c>
      <c r="I1184">
        <v>0.36111700534820557</v>
      </c>
    </row>
    <row r="1185" spans="1:9" x14ac:dyDescent="0.2">
      <c r="A1185">
        <v>2536</v>
      </c>
      <c r="B1185">
        <v>1312</v>
      </c>
      <c r="C1185">
        <v>1313</v>
      </c>
      <c r="D1185" t="s">
        <v>1245</v>
      </c>
      <c r="E1185">
        <v>0</v>
      </c>
      <c r="F1185" t="s">
        <v>1274</v>
      </c>
      <c r="G1185">
        <v>165940</v>
      </c>
      <c r="H1185">
        <v>95.845001220703125</v>
      </c>
      <c r="I1185">
        <v>0.23109899461269379</v>
      </c>
    </row>
    <row r="1186" spans="1:9" x14ac:dyDescent="0.2">
      <c r="A1186">
        <v>2537</v>
      </c>
      <c r="B1186">
        <v>1313</v>
      </c>
      <c r="C1186">
        <v>1314</v>
      </c>
      <c r="D1186" t="s">
        <v>1246</v>
      </c>
      <c r="E1186">
        <v>0</v>
      </c>
      <c r="F1186" t="s">
        <v>1274</v>
      </c>
      <c r="G1186">
        <v>165940</v>
      </c>
      <c r="H1186">
        <v>125.12799835205078</v>
      </c>
      <c r="I1186">
        <v>0.69100600481033325</v>
      </c>
    </row>
    <row r="1187" spans="1:9" x14ac:dyDescent="0.2">
      <c r="A1187">
        <v>2538</v>
      </c>
      <c r="B1187">
        <v>1314</v>
      </c>
      <c r="C1187">
        <v>1315</v>
      </c>
      <c r="D1187" t="s">
        <v>1247</v>
      </c>
      <c r="E1187">
        <v>0</v>
      </c>
      <c r="F1187" t="s">
        <v>1274</v>
      </c>
      <c r="G1187">
        <v>165940</v>
      </c>
      <c r="H1187">
        <v>31.397199630737305</v>
      </c>
      <c r="I1187">
        <v>0.65900999307632446</v>
      </c>
    </row>
    <row r="1188" spans="1:9" x14ac:dyDescent="0.2">
      <c r="A1188">
        <v>2539</v>
      </c>
      <c r="B1188">
        <v>1315</v>
      </c>
      <c r="C1188">
        <v>1316</v>
      </c>
      <c r="D1188" t="s">
        <v>1248</v>
      </c>
      <c r="E1188">
        <v>0</v>
      </c>
      <c r="F1188" t="s">
        <v>1274</v>
      </c>
      <c r="G1188">
        <v>165940</v>
      </c>
      <c r="H1188">
        <v>103.67400360107422</v>
      </c>
      <c r="I1188">
        <v>0.32328000664710999</v>
      </c>
    </row>
    <row r="1189" spans="1:9" x14ac:dyDescent="0.2">
      <c r="A1189">
        <v>2540</v>
      </c>
      <c r="B1189">
        <v>1316</v>
      </c>
      <c r="C1189">
        <v>1317</v>
      </c>
      <c r="D1189" t="s">
        <v>1249</v>
      </c>
      <c r="E1189">
        <v>0</v>
      </c>
      <c r="F1189" t="s">
        <v>1274</v>
      </c>
      <c r="G1189">
        <v>165940</v>
      </c>
      <c r="H1189">
        <v>115.72899627685547</v>
      </c>
      <c r="I1189">
        <v>0.28110998868942261</v>
      </c>
    </row>
    <row r="1190" spans="1:9" x14ac:dyDescent="0.2">
      <c r="A1190">
        <v>2541</v>
      </c>
      <c r="B1190">
        <v>1317</v>
      </c>
      <c r="C1190">
        <v>1318</v>
      </c>
      <c r="D1190" t="s">
        <v>1250</v>
      </c>
      <c r="E1190">
        <v>0</v>
      </c>
      <c r="F1190" t="s">
        <v>1274</v>
      </c>
      <c r="G1190">
        <v>165940</v>
      </c>
      <c r="H1190">
        <v>62.874900817871094</v>
      </c>
      <c r="I1190">
        <v>0.25795501470565796</v>
      </c>
    </row>
    <row r="1191" spans="1:9" x14ac:dyDescent="0.2">
      <c r="A1191">
        <v>2542</v>
      </c>
      <c r="B1191">
        <v>1318</v>
      </c>
      <c r="C1191">
        <v>1319</v>
      </c>
      <c r="D1191" t="s">
        <v>1251</v>
      </c>
      <c r="E1191">
        <v>0</v>
      </c>
      <c r="F1191" t="s">
        <v>1274</v>
      </c>
      <c r="G1191">
        <v>165940</v>
      </c>
      <c r="H1191">
        <v>494.968994140625</v>
      </c>
      <c r="I1191">
        <v>0.48493000864982605</v>
      </c>
    </row>
    <row r="1192" spans="1:9" x14ac:dyDescent="0.2">
      <c r="A1192">
        <v>2543</v>
      </c>
      <c r="B1192">
        <v>1319</v>
      </c>
      <c r="C1192">
        <v>1320</v>
      </c>
      <c r="D1192" t="s">
        <v>444</v>
      </c>
      <c r="E1192">
        <v>0</v>
      </c>
      <c r="F1192" t="s">
        <v>1274</v>
      </c>
      <c r="G1192">
        <v>165940</v>
      </c>
      <c r="H1192">
        <v>19.240299224853516</v>
      </c>
      <c r="I1192">
        <v>9.3217097222805023E-2</v>
      </c>
    </row>
    <row r="1193" spans="1:9" x14ac:dyDescent="0.2">
      <c r="A1193">
        <v>2544</v>
      </c>
      <c r="B1193">
        <v>1320</v>
      </c>
      <c r="C1193">
        <v>1321</v>
      </c>
      <c r="D1193" t="s">
        <v>23</v>
      </c>
      <c r="E1193">
        <v>0</v>
      </c>
      <c r="F1193" t="s">
        <v>1274</v>
      </c>
      <c r="G1193">
        <v>165940</v>
      </c>
      <c r="H1193">
        <v>161.15800476074219</v>
      </c>
      <c r="I1193">
        <v>0.15986999869346619</v>
      </c>
    </row>
    <row r="1194" spans="1:9" x14ac:dyDescent="0.2">
      <c r="A1194">
        <v>2545</v>
      </c>
      <c r="B1194">
        <v>1321</v>
      </c>
      <c r="C1194">
        <v>1322</v>
      </c>
      <c r="D1194" t="s">
        <v>1253</v>
      </c>
      <c r="E1194">
        <v>0</v>
      </c>
      <c r="F1194" t="s">
        <v>1274</v>
      </c>
      <c r="G1194">
        <v>165940</v>
      </c>
      <c r="H1194">
        <v>215.14100646972656</v>
      </c>
      <c r="I1194">
        <v>0.57219600677490234</v>
      </c>
    </row>
    <row r="1195" spans="1:9" x14ac:dyDescent="0.2">
      <c r="A1195">
        <v>2546</v>
      </c>
      <c r="B1195">
        <v>1322</v>
      </c>
      <c r="C1195">
        <v>1323</v>
      </c>
      <c r="D1195" t="s">
        <v>1254</v>
      </c>
      <c r="E1195">
        <v>0</v>
      </c>
      <c r="F1195" t="s">
        <v>1274</v>
      </c>
      <c r="G1195">
        <v>165940</v>
      </c>
      <c r="H1195">
        <v>28.359199523925781</v>
      </c>
      <c r="I1195">
        <v>0.16835999488830566</v>
      </c>
    </row>
    <row r="1196" spans="1:9" x14ac:dyDescent="0.2">
      <c r="A1196">
        <v>2547</v>
      </c>
      <c r="B1196">
        <v>1323</v>
      </c>
      <c r="C1196">
        <v>1324</v>
      </c>
      <c r="D1196" t="s">
        <v>1255</v>
      </c>
      <c r="E1196">
        <v>0</v>
      </c>
      <c r="F1196" t="s">
        <v>1274</v>
      </c>
      <c r="G1196">
        <v>165940</v>
      </c>
      <c r="H1196">
        <v>193.97500610351563</v>
      </c>
      <c r="I1196">
        <v>0.56374001502990723</v>
      </c>
    </row>
    <row r="1197" spans="1:9" x14ac:dyDescent="0.2">
      <c r="A1197">
        <v>2548</v>
      </c>
      <c r="B1197">
        <v>1324</v>
      </c>
      <c r="C1197">
        <v>1325</v>
      </c>
      <c r="D1197" t="s">
        <v>1256</v>
      </c>
      <c r="E1197">
        <v>1</v>
      </c>
      <c r="F1197" t="s">
        <v>1274</v>
      </c>
      <c r="G1197">
        <v>43503</v>
      </c>
      <c r="H1197">
        <v>4560.27978515625</v>
      </c>
      <c r="I1197">
        <v>0.6446719765663147</v>
      </c>
    </row>
    <row r="1198" spans="1:9" x14ac:dyDescent="0.2">
      <c r="A1198">
        <v>2549</v>
      </c>
      <c r="B1198">
        <v>1325</v>
      </c>
      <c r="C1198">
        <v>1326</v>
      </c>
      <c r="D1198" t="s">
        <v>1257</v>
      </c>
      <c r="E1198">
        <v>0</v>
      </c>
      <c r="F1198" t="s">
        <v>1274</v>
      </c>
      <c r="G1198">
        <v>165940</v>
      </c>
      <c r="H1198">
        <v>116.33799743652344</v>
      </c>
      <c r="I1198">
        <v>0.64976602792739868</v>
      </c>
    </row>
    <row r="1199" spans="1:9" x14ac:dyDescent="0.2">
      <c r="A1199">
        <v>2550</v>
      </c>
      <c r="B1199">
        <v>1326</v>
      </c>
      <c r="C1199">
        <v>1327</v>
      </c>
      <c r="D1199" t="s">
        <v>1258</v>
      </c>
      <c r="E1199">
        <v>0</v>
      </c>
      <c r="F1199" t="s">
        <v>1274</v>
      </c>
      <c r="G1199">
        <v>165940</v>
      </c>
      <c r="H1199">
        <v>409.14401245117188</v>
      </c>
      <c r="I1199">
        <v>0.44646099209785461</v>
      </c>
    </row>
    <row r="1200" spans="1:9" x14ac:dyDescent="0.2">
      <c r="A1200">
        <v>2551</v>
      </c>
      <c r="B1200">
        <v>1327</v>
      </c>
      <c r="C1200">
        <v>1328</v>
      </c>
      <c r="D1200" t="s">
        <v>336</v>
      </c>
      <c r="E1200">
        <v>0</v>
      </c>
      <c r="F1200" t="s">
        <v>1274</v>
      </c>
      <c r="G1200">
        <v>165940</v>
      </c>
      <c r="H1200">
        <v>23.650800704956055</v>
      </c>
      <c r="I1200">
        <v>7.1313202381134033E-2</v>
      </c>
    </row>
    <row r="1201" spans="1:9" x14ac:dyDescent="0.2">
      <c r="A1201">
        <v>2552</v>
      </c>
      <c r="B1201">
        <v>1327</v>
      </c>
      <c r="C1201">
        <v>1328</v>
      </c>
      <c r="D1201" t="s">
        <v>336</v>
      </c>
      <c r="E1201">
        <v>1</v>
      </c>
      <c r="F1201" t="s">
        <v>1274</v>
      </c>
      <c r="G1201">
        <v>43503</v>
      </c>
      <c r="H1201">
        <v>54.271999359130859</v>
      </c>
      <c r="I1201">
        <v>0.16364400088787079</v>
      </c>
    </row>
    <row r="1202" spans="1:9" x14ac:dyDescent="0.2">
      <c r="A1202">
        <v>2553</v>
      </c>
      <c r="B1202">
        <v>1328</v>
      </c>
      <c r="C1202">
        <v>1329</v>
      </c>
      <c r="D1202" t="s">
        <v>180</v>
      </c>
      <c r="E1202">
        <v>1</v>
      </c>
      <c r="F1202" t="s">
        <v>1274</v>
      </c>
      <c r="G1202">
        <v>43503</v>
      </c>
      <c r="H1202">
        <v>232.55000305175781</v>
      </c>
      <c r="I1202">
        <v>8.240780234336853E-2</v>
      </c>
    </row>
    <row r="1203" spans="1:9" x14ac:dyDescent="0.2">
      <c r="A1203">
        <v>2554</v>
      </c>
      <c r="B1203">
        <v>1330</v>
      </c>
      <c r="C1203">
        <v>1331</v>
      </c>
      <c r="D1203" t="s">
        <v>1104</v>
      </c>
      <c r="E1203">
        <v>0</v>
      </c>
      <c r="F1203" t="s">
        <v>1274</v>
      </c>
      <c r="G1203">
        <v>165940</v>
      </c>
      <c r="H1203">
        <v>488.35299682617188</v>
      </c>
      <c r="I1203">
        <v>0.35529801249504089</v>
      </c>
    </row>
    <row r="1204" spans="1:9" x14ac:dyDescent="0.2">
      <c r="A1204">
        <v>2555</v>
      </c>
      <c r="B1204">
        <v>0</v>
      </c>
      <c r="C1204">
        <v>1</v>
      </c>
      <c r="D1204" t="s">
        <v>22</v>
      </c>
      <c r="E1204">
        <v>1</v>
      </c>
      <c r="F1204" t="s">
        <v>1274</v>
      </c>
      <c r="G1204">
        <v>43503</v>
      </c>
      <c r="H1204">
        <v>1.4416000340133905E-5</v>
      </c>
      <c r="I1204">
        <v>3.4070499754790262E-9</v>
      </c>
    </row>
    <row r="1205" spans="1:9" x14ac:dyDescent="0.2">
      <c r="A1205">
        <v>2556</v>
      </c>
      <c r="B1205">
        <v>772</v>
      </c>
      <c r="C1205">
        <v>773</v>
      </c>
      <c r="D1205" t="s">
        <v>771</v>
      </c>
      <c r="E1205">
        <v>1</v>
      </c>
      <c r="F1205" t="s">
        <v>1274</v>
      </c>
      <c r="G1205">
        <v>43503</v>
      </c>
      <c r="H1205">
        <v>1.4416000340133905E-5</v>
      </c>
      <c r="I1205">
        <v>1.3702799783743558E-8</v>
      </c>
    </row>
    <row r="1206" spans="1:9" x14ac:dyDescent="0.2">
      <c r="A1206">
        <v>2557</v>
      </c>
      <c r="B1206">
        <v>31</v>
      </c>
      <c r="C1206">
        <v>32</v>
      </c>
      <c r="D1206" t="s">
        <v>56</v>
      </c>
      <c r="E1206">
        <v>0</v>
      </c>
      <c r="F1206" t="s">
        <v>1274</v>
      </c>
      <c r="G1206">
        <v>165940</v>
      </c>
      <c r="H1206">
        <v>7.0820502005517483E-3</v>
      </c>
      <c r="I1206">
        <v>1.0735800060501788E-5</v>
      </c>
    </row>
    <row r="1207" spans="1:9" x14ac:dyDescent="0.2">
      <c r="A1207">
        <v>2558</v>
      </c>
      <c r="B1207">
        <v>456</v>
      </c>
      <c r="C1207">
        <v>457</v>
      </c>
      <c r="D1207" t="s">
        <v>461</v>
      </c>
      <c r="E1207">
        <v>0</v>
      </c>
      <c r="F1207" t="s">
        <v>1274</v>
      </c>
      <c r="G1207">
        <v>165940</v>
      </c>
      <c r="H1207">
        <v>7.0820502005517483E-3</v>
      </c>
      <c r="I1207">
        <v>4.5812998905603308E-6</v>
      </c>
    </row>
    <row r="1208" spans="1:9" x14ac:dyDescent="0.2">
      <c r="A1208">
        <v>2559</v>
      </c>
      <c r="B1208">
        <v>35</v>
      </c>
      <c r="C1208">
        <v>36</v>
      </c>
      <c r="D1208" t="s">
        <v>60</v>
      </c>
      <c r="E1208">
        <v>0</v>
      </c>
      <c r="F1208" t="s">
        <v>1274</v>
      </c>
      <c r="G1208">
        <v>165940</v>
      </c>
      <c r="H1208">
        <v>6.9310801336541772E-5</v>
      </c>
      <c r="I1208">
        <v>1.0458400367951981E-8</v>
      </c>
    </row>
    <row r="1209" spans="1:9" x14ac:dyDescent="0.2">
      <c r="A1209">
        <v>2560</v>
      </c>
      <c r="B1209">
        <v>448</v>
      </c>
      <c r="C1209">
        <v>449</v>
      </c>
      <c r="D1209" t="s">
        <v>453</v>
      </c>
      <c r="E1209">
        <v>0</v>
      </c>
      <c r="F1209" t="s">
        <v>1274</v>
      </c>
      <c r="G1209">
        <v>165940</v>
      </c>
      <c r="H1209">
        <v>6.9310801336541772E-5</v>
      </c>
      <c r="I1209">
        <v>4.3640500990704822E-8</v>
      </c>
    </row>
    <row r="1210" spans="1:9" x14ac:dyDescent="0.2">
      <c r="A1210">
        <v>2561</v>
      </c>
      <c r="B1210">
        <v>36</v>
      </c>
      <c r="C1210">
        <v>37</v>
      </c>
      <c r="D1210" t="s">
        <v>61</v>
      </c>
      <c r="E1210">
        <v>0</v>
      </c>
      <c r="F1210" t="s">
        <v>1274</v>
      </c>
      <c r="G1210">
        <v>165940</v>
      </c>
      <c r="H1210">
        <v>9.6132898761425167E-5</v>
      </c>
      <c r="I1210">
        <v>1.7456899570333917E-7</v>
      </c>
    </row>
    <row r="1211" spans="1:9" x14ac:dyDescent="0.2">
      <c r="A1211">
        <v>2562</v>
      </c>
      <c r="B1211">
        <v>456</v>
      </c>
      <c r="C1211">
        <v>457</v>
      </c>
      <c r="D1211" t="s">
        <v>461</v>
      </c>
      <c r="E1211">
        <v>0</v>
      </c>
      <c r="F1211" t="s">
        <v>1274</v>
      </c>
      <c r="G1211">
        <v>165940</v>
      </c>
      <c r="H1211">
        <v>9.6132898761425167E-5</v>
      </c>
      <c r="I1211">
        <v>6.2187197613639E-8</v>
      </c>
    </row>
    <row r="1212" spans="1:9" x14ac:dyDescent="0.2">
      <c r="A1212">
        <v>2563</v>
      </c>
      <c r="B1212">
        <v>138</v>
      </c>
      <c r="C1212">
        <v>139</v>
      </c>
      <c r="D1212" t="s">
        <v>163</v>
      </c>
      <c r="E1212">
        <v>1</v>
      </c>
      <c r="F1212" t="s">
        <v>1274</v>
      </c>
      <c r="G1212">
        <v>43503</v>
      </c>
      <c r="H1212">
        <v>9.5441397279500961E-3</v>
      </c>
      <c r="I1212">
        <v>1.7889700529849506E-6</v>
      </c>
    </row>
    <row r="1213" spans="1:9" x14ac:dyDescent="0.2">
      <c r="A1213">
        <v>2564</v>
      </c>
      <c r="B1213">
        <v>769</v>
      </c>
      <c r="C1213">
        <v>770</v>
      </c>
      <c r="D1213" t="s">
        <v>768</v>
      </c>
      <c r="E1213">
        <v>1</v>
      </c>
      <c r="F1213" t="s">
        <v>1274</v>
      </c>
      <c r="G1213">
        <v>43503</v>
      </c>
      <c r="H1213">
        <v>9.5441397279500961E-3</v>
      </c>
      <c r="I1213">
        <v>4.8228498599200975E-6</v>
      </c>
    </row>
    <row r="1214" spans="1:9" x14ac:dyDescent="0.2">
      <c r="A1214">
        <v>2565</v>
      </c>
      <c r="B1214">
        <v>398</v>
      </c>
      <c r="C1214">
        <v>399</v>
      </c>
      <c r="D1214" t="s">
        <v>401</v>
      </c>
      <c r="E1214">
        <v>0</v>
      </c>
      <c r="F1214" t="s">
        <v>1274</v>
      </c>
      <c r="G1214">
        <v>165940</v>
      </c>
      <c r="H1214">
        <v>2.528160075598862E-5</v>
      </c>
      <c r="I1214">
        <v>2.7235699917582679E-8</v>
      </c>
    </row>
    <row r="1215" spans="1:9" x14ac:dyDescent="0.2">
      <c r="A1215">
        <v>2566</v>
      </c>
      <c r="B1215">
        <v>456</v>
      </c>
      <c r="C1215">
        <v>457</v>
      </c>
      <c r="D1215" t="s">
        <v>461</v>
      </c>
      <c r="E1215">
        <v>0</v>
      </c>
      <c r="F1215" t="s">
        <v>1274</v>
      </c>
      <c r="G1215">
        <v>165940</v>
      </c>
      <c r="H1215">
        <v>2.528160075598862E-5</v>
      </c>
      <c r="I1215">
        <v>1.6354400500517841E-8</v>
      </c>
    </row>
    <row r="1216" spans="1:9" x14ac:dyDescent="0.2">
      <c r="A1216">
        <v>2567</v>
      </c>
      <c r="B1216">
        <v>431</v>
      </c>
      <c r="C1216">
        <v>432</v>
      </c>
      <c r="D1216" t="s">
        <v>433</v>
      </c>
      <c r="E1216">
        <v>1</v>
      </c>
      <c r="F1216" t="s">
        <v>1274</v>
      </c>
      <c r="G1216">
        <v>43503</v>
      </c>
      <c r="H1216">
        <v>3.8030900061130524E-2</v>
      </c>
      <c r="I1216">
        <v>7.4948898145521525E-6</v>
      </c>
    </row>
    <row r="1217" spans="1:9" x14ac:dyDescent="0.2">
      <c r="A1217">
        <v>2568</v>
      </c>
      <c r="B1217">
        <v>771</v>
      </c>
      <c r="C1217">
        <v>772</v>
      </c>
      <c r="D1217" t="s">
        <v>770</v>
      </c>
      <c r="E1217">
        <v>1</v>
      </c>
      <c r="F1217" t="s">
        <v>1274</v>
      </c>
      <c r="G1217">
        <v>43503</v>
      </c>
      <c r="H1217">
        <v>3.8030900061130524E-2</v>
      </c>
      <c r="I1217">
        <v>2.3142300051404163E-5</v>
      </c>
    </row>
    <row r="1218" spans="1:9" x14ac:dyDescent="0.2">
      <c r="A1218">
        <v>2569</v>
      </c>
      <c r="B1218">
        <v>433</v>
      </c>
      <c r="C1218">
        <v>434</v>
      </c>
      <c r="D1218" t="s">
        <v>435</v>
      </c>
      <c r="E1218">
        <v>0</v>
      </c>
      <c r="F1218" t="s">
        <v>1274</v>
      </c>
      <c r="G1218">
        <v>165940</v>
      </c>
      <c r="H1218">
        <v>1.326140045421198E-4</v>
      </c>
      <c r="I1218">
        <v>4.5723901109795406E-8</v>
      </c>
    </row>
    <row r="1219" spans="1:9" x14ac:dyDescent="0.2">
      <c r="A1219">
        <v>2570</v>
      </c>
      <c r="B1219">
        <v>773</v>
      </c>
      <c r="C1219">
        <v>774</v>
      </c>
      <c r="D1219" t="s">
        <v>772</v>
      </c>
      <c r="E1219">
        <v>0</v>
      </c>
      <c r="F1219" t="s">
        <v>1274</v>
      </c>
      <c r="G1219">
        <v>165940</v>
      </c>
      <c r="H1219">
        <v>1.326140045421198E-4</v>
      </c>
      <c r="I1219">
        <v>1.6356899834590877E-7</v>
      </c>
    </row>
    <row r="1220" spans="1:9" x14ac:dyDescent="0.2">
      <c r="A1220">
        <v>2571</v>
      </c>
      <c r="B1220">
        <v>441</v>
      </c>
      <c r="C1220">
        <v>442</v>
      </c>
      <c r="D1220" t="s">
        <v>446</v>
      </c>
      <c r="E1220">
        <v>0</v>
      </c>
      <c r="F1220" t="s">
        <v>1274</v>
      </c>
      <c r="G1220">
        <v>165940</v>
      </c>
      <c r="H1220">
        <v>8.8489102199673653E-4</v>
      </c>
      <c r="I1220">
        <v>4.9939399104914628E-6</v>
      </c>
    </row>
    <row r="1221" spans="1:9" x14ac:dyDescent="0.2">
      <c r="A1221">
        <v>2572</v>
      </c>
      <c r="B1221">
        <v>442</v>
      </c>
      <c r="C1221">
        <v>443</v>
      </c>
      <c r="D1221" t="s">
        <v>447</v>
      </c>
      <c r="E1221">
        <v>0</v>
      </c>
      <c r="F1221" t="s">
        <v>1274</v>
      </c>
      <c r="G1221">
        <v>165940</v>
      </c>
      <c r="H1221">
        <v>8.8489102199673653E-4</v>
      </c>
      <c r="I1221">
        <v>1.22066003314103E-5</v>
      </c>
    </row>
    <row r="1222" spans="1:9" x14ac:dyDescent="0.2">
      <c r="A1222">
        <v>2573</v>
      </c>
      <c r="B1222">
        <v>442</v>
      </c>
      <c r="C1222">
        <v>443</v>
      </c>
      <c r="D1222" t="s">
        <v>447</v>
      </c>
      <c r="E1222">
        <v>0</v>
      </c>
      <c r="F1222" t="s">
        <v>1274</v>
      </c>
      <c r="G1222">
        <v>165940</v>
      </c>
      <c r="H1222">
        <v>1.352619961835444E-3</v>
      </c>
      <c r="I1222">
        <v>1.865860031102784E-5</v>
      </c>
    </row>
    <row r="1223" spans="1:9" x14ac:dyDescent="0.2">
      <c r="A1223">
        <v>2574</v>
      </c>
      <c r="B1223">
        <v>446</v>
      </c>
      <c r="C1223">
        <v>447</v>
      </c>
      <c r="D1223" t="s">
        <v>451</v>
      </c>
      <c r="E1223">
        <v>0</v>
      </c>
      <c r="F1223" t="s">
        <v>1274</v>
      </c>
      <c r="G1223">
        <v>165940</v>
      </c>
      <c r="H1223">
        <v>1.352619961835444E-3</v>
      </c>
      <c r="I1223">
        <v>1.1805100257333834E-6</v>
      </c>
    </row>
    <row r="1224" spans="1:9" x14ac:dyDescent="0.2">
      <c r="A1224">
        <v>2575</v>
      </c>
      <c r="B1224">
        <v>773</v>
      </c>
      <c r="C1224">
        <v>774</v>
      </c>
      <c r="D1224" t="s">
        <v>772</v>
      </c>
      <c r="E1224">
        <v>0</v>
      </c>
      <c r="F1224" t="s">
        <v>1274</v>
      </c>
      <c r="G1224">
        <v>165940</v>
      </c>
      <c r="H1224">
        <v>5.7576701510697603E-4</v>
      </c>
      <c r="I1224">
        <v>7.1016501124177012E-7</v>
      </c>
    </row>
    <row r="1225" spans="1:9" x14ac:dyDescent="0.2">
      <c r="A1225">
        <v>2576</v>
      </c>
      <c r="B1225">
        <v>1318</v>
      </c>
      <c r="C1225">
        <v>1319</v>
      </c>
      <c r="D1225" t="s">
        <v>1251</v>
      </c>
      <c r="E1225">
        <v>0</v>
      </c>
      <c r="F1225" t="s">
        <v>1274</v>
      </c>
      <c r="G1225">
        <v>165940</v>
      </c>
      <c r="H1225">
        <v>5.7576701510697603E-4</v>
      </c>
      <c r="I1225">
        <v>5.6408902082694112E-7</v>
      </c>
    </row>
    <row r="1226" spans="1:9" x14ac:dyDescent="0.2">
      <c r="A1226">
        <v>2577</v>
      </c>
      <c r="B1226">
        <v>775</v>
      </c>
      <c r="C1226">
        <v>776</v>
      </c>
      <c r="D1226" t="s">
        <v>775</v>
      </c>
      <c r="E1226">
        <v>0</v>
      </c>
      <c r="F1226" t="s">
        <v>1274</v>
      </c>
      <c r="G1226">
        <v>165940</v>
      </c>
      <c r="H1226">
        <v>1.0323699563741684E-2</v>
      </c>
      <c r="I1226">
        <v>2.6379100745543838E-5</v>
      </c>
    </row>
    <row r="1227" spans="1:9" x14ac:dyDescent="0.2">
      <c r="A1227">
        <v>2578</v>
      </c>
      <c r="B1227">
        <v>1325</v>
      </c>
      <c r="C1227">
        <v>1326</v>
      </c>
      <c r="D1227" t="s">
        <v>1257</v>
      </c>
      <c r="E1227">
        <v>0</v>
      </c>
      <c r="F1227" t="s">
        <v>1274</v>
      </c>
      <c r="G1227">
        <v>165940</v>
      </c>
      <c r="H1227">
        <v>1.0323699563741684E-2</v>
      </c>
      <c r="I1227">
        <v>5.7659501180751249E-5</v>
      </c>
    </row>
    <row r="1228" spans="1:9" x14ac:dyDescent="0.2">
      <c r="A1228">
        <v>2579</v>
      </c>
      <c r="B1228">
        <v>794</v>
      </c>
      <c r="C1228">
        <v>795</v>
      </c>
      <c r="D1228" t="s">
        <v>793</v>
      </c>
      <c r="E1228">
        <v>0</v>
      </c>
      <c r="F1228" t="s">
        <v>1274</v>
      </c>
      <c r="G1228">
        <v>165940</v>
      </c>
      <c r="H1228">
        <v>8.6656899657100439E-4</v>
      </c>
      <c r="I1228">
        <v>1.2230199899931904E-5</v>
      </c>
    </row>
    <row r="1229" spans="1:9" x14ac:dyDescent="0.2">
      <c r="A1229">
        <v>2580</v>
      </c>
      <c r="B1229">
        <v>1323</v>
      </c>
      <c r="C1229">
        <v>1324</v>
      </c>
      <c r="D1229" t="s">
        <v>1255</v>
      </c>
      <c r="E1229">
        <v>0</v>
      </c>
      <c r="F1229" t="s">
        <v>1274</v>
      </c>
      <c r="G1229">
        <v>165940</v>
      </c>
      <c r="H1229">
        <v>8.6656899657100439E-4</v>
      </c>
      <c r="I1229">
        <v>2.5184699552482925E-6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078E0-C220-4E92-877B-645549113176}">
  <dimension ref="A1:Q3072"/>
  <sheetViews>
    <sheetView topLeftCell="A2982" zoomScale="80" zoomScaleNormal="80" workbookViewId="0">
      <selection activeCell="X3071" sqref="X3071"/>
    </sheetView>
  </sheetViews>
  <sheetFormatPr defaultRowHeight="12.75" x14ac:dyDescent="0.2"/>
  <cols>
    <col min="16" max="16" width="22.140625" bestFit="1" customWidth="1"/>
  </cols>
  <sheetData>
    <row r="1" spans="1:17" ht="15" x14ac:dyDescent="0.25">
      <c r="A1" s="41" t="s">
        <v>1301</v>
      </c>
      <c r="B1" s="41" t="s">
        <v>1302</v>
      </c>
      <c r="C1" s="42" t="s">
        <v>1303</v>
      </c>
      <c r="D1" s="41" t="s">
        <v>1304</v>
      </c>
      <c r="E1" s="41" t="s">
        <v>1305</v>
      </c>
      <c r="F1" s="23" t="s">
        <v>1306</v>
      </c>
      <c r="G1" s="23" t="s">
        <v>1307</v>
      </c>
      <c r="H1" s="23" t="s">
        <v>1308</v>
      </c>
      <c r="I1" s="23" t="s">
        <v>1309</v>
      </c>
      <c r="J1" s="23" t="s">
        <v>1310</v>
      </c>
      <c r="K1" s="23" t="s">
        <v>1311</v>
      </c>
      <c r="L1" s="23" t="s">
        <v>1312</v>
      </c>
      <c r="M1" s="23" t="s">
        <v>1313</v>
      </c>
      <c r="N1" s="23" t="s">
        <v>1314</v>
      </c>
      <c r="O1" s="23" t="s">
        <v>1315</v>
      </c>
      <c r="P1" s="23" t="s">
        <v>1316</v>
      </c>
      <c r="Q1" s="28" t="s">
        <v>1306</v>
      </c>
    </row>
    <row r="2" spans="1:17" ht="15" x14ac:dyDescent="0.25">
      <c r="A2" s="41"/>
      <c r="B2" s="41"/>
      <c r="C2" s="43"/>
      <c r="D2" s="41"/>
      <c r="E2" s="41"/>
      <c r="F2" s="23" t="s">
        <v>1317</v>
      </c>
      <c r="G2" s="23" t="s">
        <v>1318</v>
      </c>
      <c r="H2" s="23" t="s">
        <v>1319</v>
      </c>
      <c r="I2" s="23" t="s">
        <v>1320</v>
      </c>
      <c r="J2" s="23" t="s">
        <v>1321</v>
      </c>
      <c r="K2" s="23" t="s">
        <v>1322</v>
      </c>
      <c r="L2" s="23" t="s">
        <v>1323</v>
      </c>
      <c r="M2" s="23" t="s">
        <v>1324</v>
      </c>
      <c r="N2" s="23" t="s">
        <v>1325</v>
      </c>
      <c r="O2" s="23" t="s">
        <v>1326</v>
      </c>
      <c r="P2" s="23" t="s">
        <v>1327</v>
      </c>
      <c r="Q2" s="28" t="s">
        <v>1317</v>
      </c>
    </row>
    <row r="3" spans="1:17" ht="15" x14ac:dyDescent="0.25">
      <c r="A3" s="41"/>
      <c r="B3" s="41"/>
      <c r="C3" s="44"/>
      <c r="D3" s="41"/>
      <c r="E3" s="41"/>
      <c r="F3" s="23" t="s">
        <v>1328</v>
      </c>
      <c r="G3" s="23" t="s">
        <v>1329</v>
      </c>
      <c r="H3" s="23" t="s">
        <v>1329</v>
      </c>
      <c r="I3" s="23" t="s">
        <v>1329</v>
      </c>
      <c r="J3" s="23" t="s">
        <v>1329</v>
      </c>
      <c r="K3" s="23" t="s">
        <v>1329</v>
      </c>
      <c r="L3" s="23" t="s">
        <v>1329</v>
      </c>
      <c r="M3" s="23" t="s">
        <v>1329</v>
      </c>
      <c r="N3" s="23" t="s">
        <v>1329</v>
      </c>
      <c r="O3" s="23" t="s">
        <v>1329</v>
      </c>
      <c r="P3" s="23" t="s">
        <v>1330</v>
      </c>
      <c r="Q3" s="28" t="s">
        <v>1328</v>
      </c>
    </row>
    <row r="4" spans="1:17" ht="15" x14ac:dyDescent="0.25">
      <c r="A4" s="24">
        <v>3</v>
      </c>
      <c r="B4" s="24" t="s">
        <v>24</v>
      </c>
      <c r="C4" s="24">
        <v>1000010</v>
      </c>
      <c r="D4" s="24">
        <v>0.25</v>
      </c>
      <c r="E4" s="24" t="s">
        <v>1331</v>
      </c>
      <c r="F4" s="24">
        <v>91934096.488374397</v>
      </c>
      <c r="G4" s="24">
        <v>33.375031212090548</v>
      </c>
      <c r="H4" s="24">
        <v>181.97857956997052</v>
      </c>
      <c r="I4" s="24">
        <v>3373.9182254158</v>
      </c>
      <c r="J4" s="24">
        <v>299.01552010604752</v>
      </c>
      <c r="K4" s="24">
        <v>164869.42686348449</v>
      </c>
      <c r="L4" s="24">
        <v>5.888131060364965E-2</v>
      </c>
      <c r="M4" s="24">
        <v>4.7887174349149153E-3</v>
      </c>
      <c r="N4" s="24">
        <v>1.5207737277988449</v>
      </c>
      <c r="O4" s="24">
        <v>8.0617902212056194</v>
      </c>
      <c r="P4" s="24">
        <v>11.351737386489351</v>
      </c>
      <c r="Q4" s="29">
        <v>91934096.488374397</v>
      </c>
    </row>
    <row r="5" spans="1:17" ht="15" x14ac:dyDescent="0.25">
      <c r="A5" s="24">
        <v>3</v>
      </c>
      <c r="B5" s="24" t="s">
        <v>24</v>
      </c>
      <c r="C5" s="24">
        <v>1000010</v>
      </c>
      <c r="D5" s="24">
        <v>0.5</v>
      </c>
      <c r="E5" s="24" t="s">
        <v>1332</v>
      </c>
      <c r="F5" s="24">
        <v>105787905.446481</v>
      </c>
      <c r="G5" s="24">
        <v>36.878215429141598</v>
      </c>
      <c r="H5" s="24">
        <v>201.49213103294301</v>
      </c>
      <c r="I5" s="24">
        <v>3873.5807883525399</v>
      </c>
      <c r="J5" s="24">
        <v>343.36246602511898</v>
      </c>
      <c r="K5" s="24">
        <v>180202.99639307501</v>
      </c>
      <c r="L5" s="24">
        <v>6.4375175819479602E-2</v>
      </c>
      <c r="M5" s="24">
        <v>5.5040842857036502E-3</v>
      </c>
      <c r="N5" s="24">
        <v>1.6611463481625</v>
      </c>
      <c r="O5" s="24">
        <v>8.8124287832061992</v>
      </c>
      <c r="P5" s="24">
        <v>13.036761269532301</v>
      </c>
      <c r="Q5" s="29">
        <v>105787905.446481</v>
      </c>
    </row>
    <row r="6" spans="1:17" ht="15" x14ac:dyDescent="0.25">
      <c r="A6" s="24">
        <v>3</v>
      </c>
      <c r="B6" s="24" t="s">
        <v>24</v>
      </c>
      <c r="C6" s="24">
        <v>1000010</v>
      </c>
      <c r="D6" s="24">
        <v>0.75</v>
      </c>
      <c r="E6" s="24" t="s">
        <v>1333</v>
      </c>
      <c r="F6" s="24">
        <v>117206045.9203715</v>
      </c>
      <c r="G6" s="24">
        <v>45.55044594981505</v>
      </c>
      <c r="H6" s="24">
        <v>248.04101577277601</v>
      </c>
      <c r="I6" s="24">
        <v>4297.3470553287798</v>
      </c>
      <c r="J6" s="24">
        <v>380.92588751424699</v>
      </c>
      <c r="K6" s="24">
        <v>222814.58025313949</v>
      </c>
      <c r="L6" s="24">
        <v>7.9928605728025154E-2</v>
      </c>
      <c r="M6" s="24">
        <v>6.1074019044709401E-3</v>
      </c>
      <c r="N6" s="24">
        <v>2.0680719302894199</v>
      </c>
      <c r="O6" s="24">
        <v>10.926099866981</v>
      </c>
      <c r="P6" s="24">
        <v>14.45637414734075</v>
      </c>
      <c r="Q6" s="29">
        <v>117206045.9203715</v>
      </c>
    </row>
    <row r="7" spans="1:17" ht="15" x14ac:dyDescent="0.25">
      <c r="A7" s="24">
        <v>3</v>
      </c>
      <c r="B7" s="24" t="s">
        <v>24</v>
      </c>
      <c r="C7" s="24">
        <v>1000020</v>
      </c>
      <c r="D7" s="24">
        <v>0.25</v>
      </c>
      <c r="E7" s="24" t="s">
        <v>1331</v>
      </c>
      <c r="F7" s="24">
        <v>36037199.548748344</v>
      </c>
      <c r="G7" s="24">
        <v>15.203854372163299</v>
      </c>
      <c r="H7" s="24">
        <v>86.674645483746758</v>
      </c>
      <c r="I7" s="24">
        <v>1283.9225549298649</v>
      </c>
      <c r="J7" s="24">
        <v>124.9868321470645</v>
      </c>
      <c r="K7" s="24">
        <v>68720.957437506353</v>
      </c>
      <c r="L7" s="24">
        <v>2.2000490857892151E-2</v>
      </c>
      <c r="M7" s="24">
        <v>2.9836327358810002E-3</v>
      </c>
      <c r="N7" s="24">
        <v>0.58318212710922002</v>
      </c>
      <c r="O7" s="24">
        <v>3.15302713008571</v>
      </c>
      <c r="P7" s="24">
        <v>5.4540630576174447</v>
      </c>
      <c r="Q7" s="29">
        <v>36037199.548748344</v>
      </c>
    </row>
    <row r="8" spans="1:17" ht="15" x14ac:dyDescent="0.25">
      <c r="A8" s="24">
        <v>3</v>
      </c>
      <c r="B8" s="24" t="s">
        <v>24</v>
      </c>
      <c r="C8" s="24">
        <v>1000020</v>
      </c>
      <c r="D8" s="24">
        <v>0.5</v>
      </c>
      <c r="E8" s="24" t="s">
        <v>1332</v>
      </c>
      <c r="F8" s="24">
        <v>41374952.812600002</v>
      </c>
      <c r="G8" s="24">
        <v>17.0026058909916</v>
      </c>
      <c r="H8" s="24">
        <v>97.188419833931306</v>
      </c>
      <c r="I8" s="24">
        <v>1476.3852246398301</v>
      </c>
      <c r="J8" s="24">
        <v>143.70751330557599</v>
      </c>
      <c r="K8" s="24">
        <v>78343.0062456702</v>
      </c>
      <c r="L8" s="24">
        <v>2.5109809092267201E-2</v>
      </c>
      <c r="M8" s="24">
        <v>3.4350624515469899E-3</v>
      </c>
      <c r="N8" s="24">
        <v>0.66605215764807502</v>
      </c>
      <c r="O8" s="24">
        <v>3.5961063657387502</v>
      </c>
      <c r="P8" s="24">
        <v>6.2739883959575602</v>
      </c>
      <c r="Q8" s="29">
        <v>41374952.812600002</v>
      </c>
    </row>
    <row r="9" spans="1:17" ht="15" x14ac:dyDescent="0.25">
      <c r="A9" s="24">
        <v>3</v>
      </c>
      <c r="B9" s="24" t="s">
        <v>24</v>
      </c>
      <c r="C9" s="24">
        <v>1000020</v>
      </c>
      <c r="D9" s="24">
        <v>0.75</v>
      </c>
      <c r="E9" s="24" t="s">
        <v>1333</v>
      </c>
      <c r="F9" s="24">
        <v>45323371.312660903</v>
      </c>
      <c r="G9" s="24">
        <v>21.073179201967299</v>
      </c>
      <c r="H9" s="24">
        <v>120.12673664260799</v>
      </c>
      <c r="I9" s="24">
        <v>1612.3393053908449</v>
      </c>
      <c r="J9" s="24">
        <v>156.91988691414451</v>
      </c>
      <c r="K9" s="24">
        <v>96435.347915763443</v>
      </c>
      <c r="L9" s="24">
        <v>3.0981076891460999E-2</v>
      </c>
      <c r="M9" s="24">
        <v>3.7498298404578349E-3</v>
      </c>
      <c r="N9" s="24">
        <v>0.81975035262807294</v>
      </c>
      <c r="O9" s="24">
        <v>4.4296348550551849</v>
      </c>
      <c r="P9" s="24">
        <v>6.8490065750378655</v>
      </c>
      <c r="Q9" s="29">
        <v>45323371.312660903</v>
      </c>
    </row>
    <row r="10" spans="1:17" ht="15" x14ac:dyDescent="0.25">
      <c r="A10" s="24">
        <v>4</v>
      </c>
      <c r="B10" s="24" t="s">
        <v>27</v>
      </c>
      <c r="C10" s="24">
        <v>1000040</v>
      </c>
      <c r="D10" s="24">
        <v>0.25</v>
      </c>
      <c r="E10" s="24" t="s">
        <v>1331</v>
      </c>
      <c r="F10" s="24">
        <v>2658411.1792680798</v>
      </c>
      <c r="G10" s="24">
        <v>0.75546674045831896</v>
      </c>
      <c r="H10" s="24">
        <v>4.4447358487523356</v>
      </c>
      <c r="I10" s="24">
        <v>91.643474542675648</v>
      </c>
      <c r="J10" s="24">
        <v>8.3296821317756837</v>
      </c>
      <c r="K10" s="24">
        <v>3321.7566805952201</v>
      </c>
      <c r="L10" s="24">
        <v>8.7068713425584405E-4</v>
      </c>
      <c r="M10" s="24">
        <v>1.57761460240472E-4</v>
      </c>
      <c r="N10" s="24">
        <v>3.3770265837568002E-2</v>
      </c>
      <c r="O10" s="24">
        <v>0.1401410384401035</v>
      </c>
      <c r="P10" s="24">
        <v>0.28076359646925597</v>
      </c>
      <c r="Q10" s="29">
        <v>2658411.1792680798</v>
      </c>
    </row>
    <row r="11" spans="1:17" ht="15" x14ac:dyDescent="0.25">
      <c r="A11" s="24">
        <v>4</v>
      </c>
      <c r="B11" s="24" t="s">
        <v>27</v>
      </c>
      <c r="C11" s="24">
        <v>1000040</v>
      </c>
      <c r="D11" s="24">
        <v>0.5</v>
      </c>
      <c r="E11" s="24" t="s">
        <v>1332</v>
      </c>
      <c r="F11" s="24">
        <v>3143923.62655226</v>
      </c>
      <c r="G11" s="24">
        <v>0.82755331524567699</v>
      </c>
      <c r="H11" s="24">
        <v>4.8693582871927203</v>
      </c>
      <c r="I11" s="24">
        <v>108.516088949585</v>
      </c>
      <c r="J11" s="24">
        <v>9.8627840224968004</v>
      </c>
      <c r="K11" s="24">
        <v>3859.0999054326498</v>
      </c>
      <c r="L11" s="24">
        <v>1.01149701821403E-3</v>
      </c>
      <c r="M11" s="24">
        <v>1.8674660890056E-4</v>
      </c>
      <c r="N11" s="24">
        <v>3.9177938658642303E-2</v>
      </c>
      <c r="O11" s="24">
        <v>0.16280121632126299</v>
      </c>
      <c r="P11" s="24">
        <v>0.33237954342107301</v>
      </c>
      <c r="Q11" s="29">
        <v>3143923.62655226</v>
      </c>
    </row>
    <row r="12" spans="1:17" ht="15" x14ac:dyDescent="0.25">
      <c r="A12" s="24">
        <v>4</v>
      </c>
      <c r="B12" s="24" t="s">
        <v>27</v>
      </c>
      <c r="C12" s="24">
        <v>1000040</v>
      </c>
      <c r="D12" s="24">
        <v>0.75</v>
      </c>
      <c r="E12" s="24" t="s">
        <v>1333</v>
      </c>
      <c r="F12" s="24">
        <v>3365403.0776481801</v>
      </c>
      <c r="G12" s="24">
        <v>0.88809948721149801</v>
      </c>
      <c r="H12" s="24">
        <v>5.2178633922361506</v>
      </c>
      <c r="I12" s="24">
        <v>115.80729217066499</v>
      </c>
      <c r="J12" s="24">
        <v>10.525672489574351</v>
      </c>
      <c r="K12" s="24">
        <v>4261.6152032752107</v>
      </c>
      <c r="L12" s="24">
        <v>1.1146756198600451E-3</v>
      </c>
      <c r="M12" s="24">
        <v>1.9931341048059798E-4</v>
      </c>
      <c r="N12" s="24">
        <v>4.227640145734355E-2</v>
      </c>
      <c r="O12" s="24">
        <v>0.17913812714354399</v>
      </c>
      <c r="P12" s="24">
        <v>0.35474197514775752</v>
      </c>
      <c r="Q12" s="29">
        <v>3365403.0776481801</v>
      </c>
    </row>
    <row r="13" spans="1:17" ht="15" x14ac:dyDescent="0.25">
      <c r="A13" s="24">
        <v>4</v>
      </c>
      <c r="B13" s="24" t="s">
        <v>27</v>
      </c>
      <c r="C13" s="24">
        <v>1000050</v>
      </c>
      <c r="D13" s="24">
        <v>0.25</v>
      </c>
      <c r="E13" s="24" t="s">
        <v>1331</v>
      </c>
      <c r="F13" s="24">
        <v>6727193.3513348605</v>
      </c>
      <c r="G13" s="24">
        <v>1.2015229788062749</v>
      </c>
      <c r="H13" s="24">
        <v>6.1181159158139549</v>
      </c>
      <c r="I13" s="24">
        <v>246.63702322029849</v>
      </c>
      <c r="J13" s="24">
        <v>18.845214041557249</v>
      </c>
      <c r="K13" s="24">
        <v>6612.5742738563704</v>
      </c>
      <c r="L13" s="24">
        <v>2.0206836765134951E-3</v>
      </c>
      <c r="M13" s="24">
        <v>1.3600957406563501E-4</v>
      </c>
      <c r="N13" s="24">
        <v>7.8254350733032246E-2</v>
      </c>
      <c r="O13" s="24">
        <v>0.3129530532675685</v>
      </c>
      <c r="P13" s="24">
        <v>0.40572514340522903</v>
      </c>
      <c r="Q13" s="29">
        <v>6727193.3513348605</v>
      </c>
    </row>
    <row r="14" spans="1:17" ht="15" x14ac:dyDescent="0.25">
      <c r="A14" s="24">
        <v>4</v>
      </c>
      <c r="B14" s="24" t="s">
        <v>27</v>
      </c>
      <c r="C14" s="24">
        <v>1000050</v>
      </c>
      <c r="D14" s="24">
        <v>0.5</v>
      </c>
      <c r="E14" s="24" t="s">
        <v>1332</v>
      </c>
      <c r="F14" s="24">
        <v>8109098.06619222</v>
      </c>
      <c r="G14" s="24">
        <v>1.37405425136362</v>
      </c>
      <c r="H14" s="24">
        <v>6.9343919687559001</v>
      </c>
      <c r="I14" s="24">
        <v>297.116454229971</v>
      </c>
      <c r="J14" s="24">
        <v>22.702898457775699</v>
      </c>
      <c r="K14" s="24">
        <v>7505.0116162861304</v>
      </c>
      <c r="L14" s="24">
        <v>2.2953768284875199E-3</v>
      </c>
      <c r="M14" s="24">
        <v>1.63892880144862E-4</v>
      </c>
      <c r="N14" s="24">
        <v>8.9274849163498995E-2</v>
      </c>
      <c r="O14" s="24">
        <v>0.35554507036097999</v>
      </c>
      <c r="P14" s="24">
        <v>0.48855786102981502</v>
      </c>
      <c r="Q14" s="29">
        <v>8109098.06619222</v>
      </c>
    </row>
    <row r="15" spans="1:17" ht="15" x14ac:dyDescent="0.25">
      <c r="A15" s="24">
        <v>4</v>
      </c>
      <c r="B15" s="24" t="s">
        <v>27</v>
      </c>
      <c r="C15" s="24">
        <v>1000050</v>
      </c>
      <c r="D15" s="24">
        <v>0.75</v>
      </c>
      <c r="E15" s="24" t="s">
        <v>1333</v>
      </c>
      <c r="F15" s="24">
        <v>8566134.467512086</v>
      </c>
      <c r="G15" s="24">
        <v>1.5736969551169051</v>
      </c>
      <c r="H15" s="24">
        <v>8.004334300969731</v>
      </c>
      <c r="I15" s="24">
        <v>313.56850424467996</v>
      </c>
      <c r="J15" s="24">
        <v>23.960490991726452</v>
      </c>
      <c r="K15" s="24">
        <v>8872.7480304325691</v>
      </c>
      <c r="L15" s="24">
        <v>2.7166451667698498E-3</v>
      </c>
      <c r="M15" s="24">
        <v>1.7297943397953549E-4</v>
      </c>
      <c r="N15" s="24">
        <v>0.1036046773720835</v>
      </c>
      <c r="O15" s="24">
        <v>0.41994474914076052</v>
      </c>
      <c r="P15" s="24">
        <v>0.51565739191753046</v>
      </c>
      <c r="Q15" s="29">
        <v>8566134.467512086</v>
      </c>
    </row>
    <row r="16" spans="1:17" ht="15" x14ac:dyDescent="0.25">
      <c r="A16" s="24">
        <v>4</v>
      </c>
      <c r="B16" s="24" t="s">
        <v>27</v>
      </c>
      <c r="C16" s="24">
        <v>1000060</v>
      </c>
      <c r="D16" s="24">
        <v>0.25</v>
      </c>
      <c r="E16" s="24" t="s">
        <v>1331</v>
      </c>
      <c r="F16" s="24">
        <v>811397.32027324405</v>
      </c>
      <c r="G16" s="24">
        <v>9.0497203656315195E-2</v>
      </c>
      <c r="H16" s="24">
        <v>0.44398961019565353</v>
      </c>
      <c r="I16" s="24">
        <v>28.914971382863101</v>
      </c>
      <c r="J16" s="24">
        <v>2.1124160928937252</v>
      </c>
      <c r="K16" s="24">
        <v>604.65956414087054</v>
      </c>
      <c r="L16" s="24">
        <v>1.7850158368313599E-4</v>
      </c>
      <c r="M16" s="24">
        <v>4.9076934596645301E-6</v>
      </c>
      <c r="N16" s="24">
        <v>1.345810520096475E-2</v>
      </c>
      <c r="O16" s="24">
        <v>3.046254496129135E-2</v>
      </c>
      <c r="P16" s="24">
        <v>2.5801259251652799E-2</v>
      </c>
      <c r="Q16" s="29">
        <v>811397.32027324405</v>
      </c>
    </row>
    <row r="17" spans="1:17" ht="15" x14ac:dyDescent="0.25">
      <c r="A17" s="24">
        <v>4</v>
      </c>
      <c r="B17" s="24" t="s">
        <v>27</v>
      </c>
      <c r="C17" s="24">
        <v>1000060</v>
      </c>
      <c r="D17" s="24">
        <v>0.5</v>
      </c>
      <c r="E17" s="24" t="s">
        <v>1332</v>
      </c>
      <c r="F17" s="24">
        <v>950856.38163155795</v>
      </c>
      <c r="G17" s="24">
        <v>9.8638739718710899E-2</v>
      </c>
      <c r="H17" s="24">
        <v>0.48245848231719202</v>
      </c>
      <c r="I17" s="24">
        <v>34.116942033710103</v>
      </c>
      <c r="J17" s="24">
        <v>2.4922644117072599</v>
      </c>
      <c r="K17" s="24">
        <v>688.650015315465</v>
      </c>
      <c r="L17" s="24">
        <v>2.0345128883702599E-4</v>
      </c>
      <c r="M17" s="24">
        <v>5.78360774573419E-6</v>
      </c>
      <c r="N17" s="24">
        <v>1.5290758252655801E-2</v>
      </c>
      <c r="O17" s="24">
        <v>3.4702264888574398E-2</v>
      </c>
      <c r="P17" s="24">
        <v>3.0427441744632799E-2</v>
      </c>
      <c r="Q17" s="29">
        <v>950856.38163155795</v>
      </c>
    </row>
    <row r="18" spans="1:17" ht="15" x14ac:dyDescent="0.25">
      <c r="A18" s="24">
        <v>4</v>
      </c>
      <c r="B18" s="24" t="s">
        <v>27</v>
      </c>
      <c r="C18" s="24">
        <v>1000060</v>
      </c>
      <c r="D18" s="24">
        <v>0.75</v>
      </c>
      <c r="E18" s="24" t="s">
        <v>1333</v>
      </c>
      <c r="F18" s="24">
        <v>1035150.0735240299</v>
      </c>
      <c r="G18" s="24">
        <v>0.11076861369784599</v>
      </c>
      <c r="H18" s="24">
        <v>0.53544981589662199</v>
      </c>
      <c r="I18" s="24">
        <v>36.456623011439447</v>
      </c>
      <c r="J18" s="24">
        <v>2.6639863375148352</v>
      </c>
      <c r="K18" s="24">
        <v>749.18308637241853</v>
      </c>
      <c r="L18" s="24">
        <v>2.214073959516235E-4</v>
      </c>
      <c r="M18" s="24">
        <v>6.2162741278000454E-6</v>
      </c>
      <c r="N18" s="24">
        <v>1.65532917487437E-2</v>
      </c>
      <c r="O18" s="24">
        <v>3.7729929880351849E-2</v>
      </c>
      <c r="P18" s="24">
        <v>3.2558522845682003E-2</v>
      </c>
      <c r="Q18" s="29">
        <v>1035150.0735240299</v>
      </c>
    </row>
    <row r="19" spans="1:17" ht="15" x14ac:dyDescent="0.25">
      <c r="A19" s="24">
        <v>4</v>
      </c>
      <c r="B19" s="24" t="s">
        <v>27</v>
      </c>
      <c r="C19" s="24">
        <v>1000070</v>
      </c>
      <c r="D19" s="24">
        <v>0.25</v>
      </c>
      <c r="E19" s="24" t="s">
        <v>1331</v>
      </c>
      <c r="F19" s="24">
        <v>3104780.9888937948</v>
      </c>
      <c r="G19" s="24">
        <v>0.3936730635863725</v>
      </c>
      <c r="H19" s="24">
        <v>1.94824094232922</v>
      </c>
      <c r="I19" s="24">
        <v>114.342151617382</v>
      </c>
      <c r="J19" s="24">
        <v>8.3877029355023893</v>
      </c>
      <c r="K19" s="24">
        <v>2515.4871078634296</v>
      </c>
      <c r="L19" s="24">
        <v>7.0985978619978753E-4</v>
      </c>
      <c r="M19" s="24">
        <v>9.7058562506629558E-6</v>
      </c>
      <c r="N19" s="24">
        <v>3.0865687828391997E-2</v>
      </c>
      <c r="O19" s="24">
        <v>0.113101305948888</v>
      </c>
      <c r="P19" s="24">
        <v>0.141418317482149</v>
      </c>
      <c r="Q19" s="29">
        <v>3104780.9888937948</v>
      </c>
    </row>
    <row r="20" spans="1:17" ht="15" x14ac:dyDescent="0.25">
      <c r="A20" s="24">
        <v>4</v>
      </c>
      <c r="B20" s="24" t="s">
        <v>27</v>
      </c>
      <c r="C20" s="24">
        <v>1000070</v>
      </c>
      <c r="D20" s="24">
        <v>0.5</v>
      </c>
      <c r="E20" s="24" t="s">
        <v>1332</v>
      </c>
      <c r="F20" s="24">
        <v>3649635.4710425502</v>
      </c>
      <c r="G20" s="24">
        <v>0.43117423011454598</v>
      </c>
      <c r="H20" s="24">
        <v>2.1152539665318302</v>
      </c>
      <c r="I20" s="24">
        <v>134.68716354438001</v>
      </c>
      <c r="J20" s="24">
        <v>9.8800841820269305</v>
      </c>
      <c r="K20" s="24">
        <v>2862.5111638440799</v>
      </c>
      <c r="L20" s="24">
        <v>8.0777405905345097E-4</v>
      </c>
      <c r="M20" s="24">
        <v>1.14046974442225E-5</v>
      </c>
      <c r="N20" s="24">
        <v>3.5376490520227899E-2</v>
      </c>
      <c r="O20" s="24">
        <v>0.12886378071370699</v>
      </c>
      <c r="P20" s="24">
        <v>0.166752369580183</v>
      </c>
      <c r="Q20" s="29">
        <v>3649635.4710425502</v>
      </c>
    </row>
    <row r="21" spans="1:17" ht="15" x14ac:dyDescent="0.25">
      <c r="A21" s="24">
        <v>4</v>
      </c>
      <c r="B21" s="24" t="s">
        <v>27</v>
      </c>
      <c r="C21" s="24">
        <v>1000070</v>
      </c>
      <c r="D21" s="24">
        <v>0.75</v>
      </c>
      <c r="E21" s="24" t="s">
        <v>1333</v>
      </c>
      <c r="F21" s="24">
        <v>3948371.8220317848</v>
      </c>
      <c r="G21" s="24">
        <v>0.48075138758999647</v>
      </c>
      <c r="H21" s="24">
        <v>2.3545735257637297</v>
      </c>
      <c r="I21" s="24">
        <v>144.51354246580951</v>
      </c>
      <c r="J21" s="24">
        <v>10.6008659225279</v>
      </c>
      <c r="K21" s="24">
        <v>3142.2335637630149</v>
      </c>
      <c r="L21" s="24">
        <v>8.8669598758899448E-4</v>
      </c>
      <c r="M21" s="24">
        <v>1.2356707359815299E-5</v>
      </c>
      <c r="N21" s="24">
        <v>3.9221274805549947E-2</v>
      </c>
      <c r="O21" s="24">
        <v>0.14161716981338002</v>
      </c>
      <c r="P21" s="24">
        <v>0.1780800460083955</v>
      </c>
      <c r="Q21" s="29">
        <v>3948371.8220317848</v>
      </c>
    </row>
    <row r="22" spans="1:17" ht="15" x14ac:dyDescent="0.25">
      <c r="A22" s="24">
        <v>4</v>
      </c>
      <c r="B22" s="24" t="s">
        <v>27</v>
      </c>
      <c r="C22" s="24">
        <v>1000080</v>
      </c>
      <c r="D22" s="24">
        <v>0.25</v>
      </c>
      <c r="E22" s="24" t="s">
        <v>1331</v>
      </c>
      <c r="F22" s="24">
        <v>17178866.591562003</v>
      </c>
      <c r="G22" s="24">
        <v>3.9053141591144298</v>
      </c>
      <c r="H22" s="24">
        <v>20.108405510614098</v>
      </c>
      <c r="I22" s="24">
        <v>631.0565155272435</v>
      </c>
      <c r="J22" s="24">
        <v>49.94428578968315</v>
      </c>
      <c r="K22" s="24">
        <v>18639.92290150675</v>
      </c>
      <c r="L22" s="24">
        <v>6.5079520733823757E-3</v>
      </c>
      <c r="M22" s="24">
        <v>4.5398707821979847E-4</v>
      </c>
      <c r="N22" s="24">
        <v>0.22669633911616049</v>
      </c>
      <c r="O22" s="24">
        <v>0.93414110597970446</v>
      </c>
      <c r="P22" s="24">
        <v>1.25189750362774</v>
      </c>
      <c r="Q22" s="29">
        <v>17178866.591562003</v>
      </c>
    </row>
    <row r="23" spans="1:17" ht="15" x14ac:dyDescent="0.25">
      <c r="A23" s="24">
        <v>4</v>
      </c>
      <c r="B23" s="24" t="s">
        <v>27</v>
      </c>
      <c r="C23" s="24">
        <v>1000080</v>
      </c>
      <c r="D23" s="24">
        <v>0.5</v>
      </c>
      <c r="E23" s="24" t="s">
        <v>1332</v>
      </c>
      <c r="F23" s="24">
        <v>20269643.450946901</v>
      </c>
      <c r="G23" s="24">
        <v>4.1695921803190803</v>
      </c>
      <c r="H23" s="24">
        <v>21.472187425699701</v>
      </c>
      <c r="I23" s="24">
        <v>744.61747361057598</v>
      </c>
      <c r="J23" s="24">
        <v>58.926206297471701</v>
      </c>
      <c r="K23" s="24">
        <v>21449.745576321398</v>
      </c>
      <c r="L23" s="24">
        <v>7.5401958255193703E-3</v>
      </c>
      <c r="M23" s="24">
        <v>5.35351493324368E-4</v>
      </c>
      <c r="N23" s="24">
        <v>0.26050014471034699</v>
      </c>
      <c r="O23" s="24">
        <v>1.0787610543103301</v>
      </c>
      <c r="P23" s="24">
        <v>1.4765767371771199</v>
      </c>
      <c r="Q23" s="29">
        <v>20269643.450946901</v>
      </c>
    </row>
    <row r="24" spans="1:17" ht="15" x14ac:dyDescent="0.25">
      <c r="A24" s="24">
        <v>4</v>
      </c>
      <c r="B24" s="24" t="s">
        <v>27</v>
      </c>
      <c r="C24" s="24">
        <v>1000080</v>
      </c>
      <c r="D24" s="24">
        <v>0.75</v>
      </c>
      <c r="E24" s="24" t="s">
        <v>1333</v>
      </c>
      <c r="F24" s="24">
        <v>21580625.139144897</v>
      </c>
      <c r="G24" s="24">
        <v>4.7936166365676947</v>
      </c>
      <c r="H24" s="24">
        <v>24.723907077313299</v>
      </c>
      <c r="I24" s="24">
        <v>792.54409661983345</v>
      </c>
      <c r="J24" s="24">
        <v>62.74043475704805</v>
      </c>
      <c r="K24" s="24">
        <v>23507.03599390325</v>
      </c>
      <c r="L24" s="24">
        <v>8.2795884469042749E-3</v>
      </c>
      <c r="M24" s="24">
        <v>5.7096491009979845E-4</v>
      </c>
      <c r="N24" s="24">
        <v>0.28416360697306053</v>
      </c>
      <c r="O24" s="24">
        <v>1.1829217305765152</v>
      </c>
      <c r="P24" s="24">
        <v>1.5735231893149151</v>
      </c>
      <c r="Q24" s="29">
        <v>21580625.139144897</v>
      </c>
    </row>
    <row r="25" spans="1:17" ht="15" x14ac:dyDescent="0.25">
      <c r="A25" s="24">
        <v>4</v>
      </c>
      <c r="B25" s="24" t="s">
        <v>27</v>
      </c>
      <c r="C25" s="24">
        <v>1000090</v>
      </c>
      <c r="D25" s="24">
        <v>0.25</v>
      </c>
      <c r="E25" s="24" t="s">
        <v>1331</v>
      </c>
      <c r="F25" s="24">
        <v>9928225.2238375545</v>
      </c>
      <c r="G25" s="24">
        <v>1.899949533885275</v>
      </c>
      <c r="H25" s="24">
        <v>9.5733230694995939</v>
      </c>
      <c r="I25" s="24">
        <v>360.76262974376101</v>
      </c>
      <c r="J25" s="24">
        <v>27.842686733963298</v>
      </c>
      <c r="K25" s="24">
        <v>9375.7941901606155</v>
      </c>
      <c r="L25" s="24">
        <v>3.2165211644543503E-3</v>
      </c>
      <c r="M25" s="24">
        <v>2.0574923042388001E-4</v>
      </c>
      <c r="N25" s="24">
        <v>0.132427778524847</v>
      </c>
      <c r="O25" s="24">
        <v>0.47518963254213398</v>
      </c>
      <c r="P25" s="24">
        <v>0.58189571059726997</v>
      </c>
      <c r="Q25" s="29">
        <v>9928225.2238375545</v>
      </c>
    </row>
    <row r="26" spans="1:17" ht="15" x14ac:dyDescent="0.25">
      <c r="A26" s="24">
        <v>4</v>
      </c>
      <c r="B26" s="24" t="s">
        <v>27</v>
      </c>
      <c r="C26" s="24">
        <v>1000090</v>
      </c>
      <c r="D26" s="24">
        <v>0.5</v>
      </c>
      <c r="E26" s="24" t="s">
        <v>1332</v>
      </c>
      <c r="F26" s="24">
        <v>11690024.7166279</v>
      </c>
      <c r="G26" s="24">
        <v>2.0292606328024201</v>
      </c>
      <c r="H26" s="24">
        <v>10.2131324168614</v>
      </c>
      <c r="I26" s="24">
        <v>424.80312417064101</v>
      </c>
      <c r="J26" s="24">
        <v>32.777493258028798</v>
      </c>
      <c r="K26" s="24">
        <v>10821.083291025399</v>
      </c>
      <c r="L26" s="24">
        <v>3.7452610915471498E-3</v>
      </c>
      <c r="M26" s="24">
        <v>2.41518932993845E-4</v>
      </c>
      <c r="N26" s="24">
        <v>0.152644130346692</v>
      </c>
      <c r="O26" s="24">
        <v>0.55108471039481899</v>
      </c>
      <c r="P26" s="24">
        <v>0.68426522122677602</v>
      </c>
      <c r="Q26" s="29">
        <v>11690024.7166279</v>
      </c>
    </row>
    <row r="27" spans="1:17" ht="15" x14ac:dyDescent="0.25">
      <c r="A27" s="24">
        <v>4</v>
      </c>
      <c r="B27" s="24" t="s">
        <v>27</v>
      </c>
      <c r="C27" s="24">
        <v>1000090</v>
      </c>
      <c r="D27" s="24">
        <v>0.75</v>
      </c>
      <c r="E27" s="24" t="s">
        <v>1333</v>
      </c>
      <c r="F27" s="24">
        <v>12529783.522817399</v>
      </c>
      <c r="G27" s="24">
        <v>2.3286058792628648</v>
      </c>
      <c r="H27" s="24">
        <v>11.787503265992051</v>
      </c>
      <c r="I27" s="24">
        <v>454.96996324953852</v>
      </c>
      <c r="J27" s="24">
        <v>35.131164609337446</v>
      </c>
      <c r="K27" s="24">
        <v>11849.540349170351</v>
      </c>
      <c r="L27" s="24">
        <v>4.1107622426424101E-3</v>
      </c>
      <c r="M27" s="24">
        <v>2.6126082559761851E-4</v>
      </c>
      <c r="N27" s="24">
        <v>0.16628470345562701</v>
      </c>
      <c r="O27" s="24">
        <v>0.60382941441780158</v>
      </c>
      <c r="P27" s="24">
        <v>0.73539953400514158</v>
      </c>
      <c r="Q27" s="29">
        <v>12529783.522817399</v>
      </c>
    </row>
    <row r="28" spans="1:17" ht="15" x14ac:dyDescent="0.25">
      <c r="A28" s="24">
        <v>4</v>
      </c>
      <c r="B28" s="24" t="s">
        <v>27</v>
      </c>
      <c r="C28" s="24">
        <v>1000100</v>
      </c>
      <c r="D28" s="24">
        <v>0.25</v>
      </c>
      <c r="E28" s="24" t="s">
        <v>1331</v>
      </c>
      <c r="F28" s="24">
        <v>1921507.838881185</v>
      </c>
      <c r="G28" s="24">
        <v>0.19914210060009402</v>
      </c>
      <c r="H28" s="24">
        <v>0.97215676421205499</v>
      </c>
      <c r="I28" s="24">
        <v>69.52596192182385</v>
      </c>
      <c r="J28" s="24">
        <v>5.0370344669965608</v>
      </c>
      <c r="K28" s="24">
        <v>1452.9716436486201</v>
      </c>
      <c r="L28" s="24">
        <v>4.0973794556373297E-4</v>
      </c>
      <c r="M28" s="24">
        <v>5.9425561929764545E-6</v>
      </c>
      <c r="N28" s="24">
        <v>3.0460145133729698E-2</v>
      </c>
      <c r="O28" s="24">
        <v>7.1041864133322502E-2</v>
      </c>
      <c r="P28" s="24">
        <v>5.9151048456491398E-2</v>
      </c>
      <c r="Q28" s="29">
        <v>1921507.838881185</v>
      </c>
    </row>
    <row r="29" spans="1:17" ht="15" x14ac:dyDescent="0.25">
      <c r="A29" s="24">
        <v>4</v>
      </c>
      <c r="B29" s="24" t="s">
        <v>27</v>
      </c>
      <c r="C29" s="24">
        <v>1000100</v>
      </c>
      <c r="D29" s="24">
        <v>0.5</v>
      </c>
      <c r="E29" s="24" t="s">
        <v>1332</v>
      </c>
      <c r="F29" s="24">
        <v>2268035.9719040301</v>
      </c>
      <c r="G29" s="24">
        <v>0.22110705644818099</v>
      </c>
      <c r="H29" s="24">
        <v>1.0723587655451901</v>
      </c>
      <c r="I29" s="24">
        <v>82.105432711015794</v>
      </c>
      <c r="J29" s="24">
        <v>5.9483036879456996</v>
      </c>
      <c r="K29" s="24">
        <v>1645.92695905557</v>
      </c>
      <c r="L29" s="24">
        <v>4.6415151539326501E-4</v>
      </c>
      <c r="M29" s="24">
        <v>7.0135811771228696E-6</v>
      </c>
      <c r="N29" s="24">
        <v>3.4474084146595398E-2</v>
      </c>
      <c r="O29" s="24">
        <v>8.0495179886449095E-2</v>
      </c>
      <c r="P29" s="24">
        <v>6.9843514469980897E-2</v>
      </c>
      <c r="Q29" s="29">
        <v>2268035.9719040301</v>
      </c>
    </row>
    <row r="30" spans="1:17" ht="15" x14ac:dyDescent="0.25">
      <c r="A30" s="24">
        <v>4</v>
      </c>
      <c r="B30" s="24" t="s">
        <v>27</v>
      </c>
      <c r="C30" s="24">
        <v>1000100</v>
      </c>
      <c r="D30" s="24">
        <v>0.75</v>
      </c>
      <c r="E30" s="24" t="s">
        <v>1333</v>
      </c>
      <c r="F30" s="24">
        <v>2418944.260004675</v>
      </c>
      <c r="G30" s="24">
        <v>0.24375323702319501</v>
      </c>
      <c r="H30" s="24">
        <v>1.16989351483333</v>
      </c>
      <c r="I30" s="24">
        <v>87.314457745606688</v>
      </c>
      <c r="J30" s="24">
        <v>6.3261617666396894</v>
      </c>
      <c r="K30" s="24">
        <v>1778.3781659142551</v>
      </c>
      <c r="L30" s="24">
        <v>5.0150279157765696E-4</v>
      </c>
      <c r="M30" s="24">
        <v>7.4843394426868694E-6</v>
      </c>
      <c r="N30" s="24">
        <v>3.7080478792288499E-2</v>
      </c>
      <c r="O30" s="24">
        <v>8.6946799104691108E-2</v>
      </c>
      <c r="P30" s="24">
        <v>7.429957681232105E-2</v>
      </c>
      <c r="Q30" s="29">
        <v>2418944.260004675</v>
      </c>
    </row>
    <row r="31" spans="1:17" ht="15" x14ac:dyDescent="0.25">
      <c r="A31" s="24">
        <v>4</v>
      </c>
      <c r="B31" s="24" t="s">
        <v>27</v>
      </c>
      <c r="C31" s="24">
        <v>1000110</v>
      </c>
      <c r="D31" s="24">
        <v>0.25</v>
      </c>
      <c r="E31" s="24" t="s">
        <v>1331</v>
      </c>
      <c r="F31" s="24">
        <v>3511493.2698115101</v>
      </c>
      <c r="G31" s="24">
        <v>0.425291013951278</v>
      </c>
      <c r="H31" s="24">
        <v>2.0837336898578798</v>
      </c>
      <c r="I31" s="24">
        <v>125.87859410865801</v>
      </c>
      <c r="J31" s="24">
        <v>9.2646580368728984</v>
      </c>
      <c r="K31" s="24">
        <v>2732.4523072267402</v>
      </c>
      <c r="L31" s="24">
        <v>8.0659324908398649E-4</v>
      </c>
      <c r="M31" s="24">
        <v>2.325490272987225E-5</v>
      </c>
      <c r="N31" s="24">
        <v>4.664284964098455E-2</v>
      </c>
      <c r="O31" s="24">
        <v>0.131739306970686</v>
      </c>
      <c r="P31" s="24">
        <v>0.13584808114738051</v>
      </c>
      <c r="Q31" s="29">
        <v>3511493.2698115101</v>
      </c>
    </row>
    <row r="32" spans="1:17" ht="15" x14ac:dyDescent="0.25">
      <c r="A32" s="24">
        <v>4</v>
      </c>
      <c r="B32" s="24" t="s">
        <v>27</v>
      </c>
      <c r="C32" s="24">
        <v>1000110</v>
      </c>
      <c r="D32" s="24">
        <v>0.5</v>
      </c>
      <c r="E32" s="24" t="s">
        <v>1332</v>
      </c>
      <c r="F32" s="24">
        <v>3924180.1571298898</v>
      </c>
      <c r="G32" s="24">
        <v>0.47581596052318698</v>
      </c>
      <c r="H32" s="24">
        <v>2.3273872396150002</v>
      </c>
      <c r="I32" s="24">
        <v>140.50081876299501</v>
      </c>
      <c r="J32" s="24">
        <v>10.3433433628879</v>
      </c>
      <c r="K32" s="24">
        <v>3061.5296504257699</v>
      </c>
      <c r="L32" s="24">
        <v>9.0541338526532798E-4</v>
      </c>
      <c r="M32" s="24">
        <v>2.6038224222460799E-5</v>
      </c>
      <c r="N32" s="24">
        <v>5.2520799434260398E-2</v>
      </c>
      <c r="O32" s="24">
        <v>0.14786877535527199</v>
      </c>
      <c r="P32" s="24">
        <v>0.15238468676212399</v>
      </c>
      <c r="Q32" s="29">
        <v>3924180.1571298898</v>
      </c>
    </row>
    <row r="33" spans="1:17" ht="15" x14ac:dyDescent="0.25">
      <c r="A33" s="24">
        <v>4</v>
      </c>
      <c r="B33" s="24" t="s">
        <v>27</v>
      </c>
      <c r="C33" s="24">
        <v>1000110</v>
      </c>
      <c r="D33" s="24">
        <v>0.75</v>
      </c>
      <c r="E33" s="24" t="s">
        <v>1333</v>
      </c>
      <c r="F33" s="24">
        <v>4338207.4360206258</v>
      </c>
      <c r="G33" s="24">
        <v>0.51271590817583501</v>
      </c>
      <c r="H33" s="24">
        <v>2.564527167882555</v>
      </c>
      <c r="I33" s="24">
        <v>154.29196893831448</v>
      </c>
      <c r="J33" s="24">
        <v>11.36248906805765</v>
      </c>
      <c r="K33" s="24">
        <v>3650.8923092404202</v>
      </c>
      <c r="L33" s="24">
        <v>1.0823531257070601E-3</v>
      </c>
      <c r="M33" s="24">
        <v>2.9179938782954097E-5</v>
      </c>
      <c r="N33" s="24">
        <v>6.4246618043761305E-2</v>
      </c>
      <c r="O33" s="24">
        <v>0.17753341096425201</v>
      </c>
      <c r="P33" s="24">
        <v>0.16704676849005701</v>
      </c>
      <c r="Q33" s="29">
        <v>4338207.4360206258</v>
      </c>
    </row>
    <row r="34" spans="1:17" ht="15" x14ac:dyDescent="0.25">
      <c r="A34" s="24">
        <v>4</v>
      </c>
      <c r="B34" s="24" t="s">
        <v>27</v>
      </c>
      <c r="C34" s="24">
        <v>1000120</v>
      </c>
      <c r="D34" s="24">
        <v>0.25</v>
      </c>
      <c r="E34" s="24" t="s">
        <v>1331</v>
      </c>
      <c r="F34" s="24">
        <v>946779.59250155743</v>
      </c>
      <c r="G34" s="24">
        <v>0.15059778111466499</v>
      </c>
      <c r="H34" s="24">
        <v>0.75003584385773503</v>
      </c>
      <c r="I34" s="24">
        <v>32.375104768980947</v>
      </c>
      <c r="J34" s="24">
        <v>2.4520249897407647</v>
      </c>
      <c r="K34" s="24">
        <v>944.30954311411699</v>
      </c>
      <c r="L34" s="24">
        <v>3.0591901067361703E-4</v>
      </c>
      <c r="M34" s="24">
        <v>1.3837914068272499E-5</v>
      </c>
      <c r="N34" s="24">
        <v>1.5970687383139351E-2</v>
      </c>
      <c r="O34" s="24">
        <v>4.8390195434058356E-2</v>
      </c>
      <c r="P34" s="24">
        <v>4.3540523497972702E-2</v>
      </c>
      <c r="Q34" s="29">
        <v>946779.59250155743</v>
      </c>
    </row>
    <row r="35" spans="1:17" ht="15" x14ac:dyDescent="0.25">
      <c r="A35" s="24">
        <v>4</v>
      </c>
      <c r="B35" s="24" t="s">
        <v>27</v>
      </c>
      <c r="C35" s="24">
        <v>1000120</v>
      </c>
      <c r="D35" s="24">
        <v>0.5</v>
      </c>
      <c r="E35" s="24" t="s">
        <v>1332</v>
      </c>
      <c r="F35" s="24">
        <v>1113352.9843661301</v>
      </c>
      <c r="G35" s="24">
        <v>0.16441646331068599</v>
      </c>
      <c r="H35" s="24">
        <v>0.826072129027285</v>
      </c>
      <c r="I35" s="24">
        <v>38.107383438899902</v>
      </c>
      <c r="J35" s="24">
        <v>2.8841356289067202</v>
      </c>
      <c r="K35" s="24">
        <v>1107.45473616142</v>
      </c>
      <c r="L35" s="24">
        <v>3.5991554204751298E-4</v>
      </c>
      <c r="M35" s="24">
        <v>1.6097997154459401E-5</v>
      </c>
      <c r="N35" s="24">
        <v>1.8610510930751702E-2</v>
      </c>
      <c r="O35" s="24">
        <v>5.6771720537158898E-2</v>
      </c>
      <c r="P35" s="24">
        <v>5.0969979782886699E-2</v>
      </c>
      <c r="Q35" s="29">
        <v>1113352.9843661301</v>
      </c>
    </row>
    <row r="36" spans="1:17" ht="15" x14ac:dyDescent="0.25">
      <c r="A36" s="24">
        <v>4</v>
      </c>
      <c r="B36" s="24" t="s">
        <v>27</v>
      </c>
      <c r="C36" s="24">
        <v>1000120</v>
      </c>
      <c r="D36" s="24">
        <v>0.75</v>
      </c>
      <c r="E36" s="24" t="s">
        <v>1333</v>
      </c>
      <c r="F36" s="24">
        <v>1211423.9755943501</v>
      </c>
      <c r="G36" s="24">
        <v>0.18751550769743552</v>
      </c>
      <c r="H36" s="24">
        <v>0.94218993918128802</v>
      </c>
      <c r="I36" s="24">
        <v>41.20146339562325</v>
      </c>
      <c r="J36" s="24">
        <v>3.1287601500625799</v>
      </c>
      <c r="K36" s="24">
        <v>1247.4425658477248</v>
      </c>
      <c r="L36" s="24">
        <v>4.1115636202506203E-4</v>
      </c>
      <c r="M36" s="24">
        <v>1.8507753885879651E-5</v>
      </c>
      <c r="N36" s="24">
        <v>2.0680823722043301E-2</v>
      </c>
      <c r="O36" s="24">
        <v>6.4310619913085648E-2</v>
      </c>
      <c r="P36" s="24">
        <v>5.6510198409954096E-2</v>
      </c>
      <c r="Q36" s="29">
        <v>1211423.9755943501</v>
      </c>
    </row>
    <row r="37" spans="1:17" ht="15" x14ac:dyDescent="0.25">
      <c r="A37" s="24">
        <v>4</v>
      </c>
      <c r="B37" s="24" t="s">
        <v>27</v>
      </c>
      <c r="C37" s="24">
        <v>1000130</v>
      </c>
      <c r="D37" s="24">
        <v>0.25</v>
      </c>
      <c r="E37" s="24" t="s">
        <v>1331</v>
      </c>
      <c r="F37" s="24">
        <v>1707937.4279797</v>
      </c>
      <c r="G37" s="24">
        <v>0.35443131890148</v>
      </c>
      <c r="H37" s="24">
        <v>1.8067618573311151</v>
      </c>
      <c r="I37" s="24">
        <v>57.688866073077399</v>
      </c>
      <c r="J37" s="24">
        <v>4.58970727994706</v>
      </c>
      <c r="K37" s="24">
        <v>1804.5224069047999</v>
      </c>
      <c r="L37" s="24">
        <v>6.3725749762675796E-4</v>
      </c>
      <c r="M37" s="24">
        <v>4.9709600754006296E-5</v>
      </c>
      <c r="N37" s="24">
        <v>2.8358893033914298E-2</v>
      </c>
      <c r="O37" s="24">
        <v>9.5699263330514303E-2</v>
      </c>
      <c r="P37" s="24">
        <v>0.106755869110401</v>
      </c>
      <c r="Q37" s="29">
        <v>1707937.4279797</v>
      </c>
    </row>
    <row r="38" spans="1:17" ht="15" x14ac:dyDescent="0.25">
      <c r="A38" s="24">
        <v>4</v>
      </c>
      <c r="B38" s="24" t="s">
        <v>27</v>
      </c>
      <c r="C38" s="24">
        <v>1000130</v>
      </c>
      <c r="D38" s="24">
        <v>0.5</v>
      </c>
      <c r="E38" s="24" t="s">
        <v>1332</v>
      </c>
      <c r="F38" s="24">
        <v>2006074.23305726</v>
      </c>
      <c r="G38" s="24">
        <v>0.38548190918101999</v>
      </c>
      <c r="H38" s="24">
        <v>1.96918957311609</v>
      </c>
      <c r="I38" s="24">
        <v>67.758049277746807</v>
      </c>
      <c r="J38" s="24">
        <v>5.3862930208639002</v>
      </c>
      <c r="K38" s="24">
        <v>2132.2849919916898</v>
      </c>
      <c r="L38" s="24">
        <v>7.5865392595189998E-4</v>
      </c>
      <c r="M38" s="24">
        <v>5.78845174254275E-5</v>
      </c>
      <c r="N38" s="24">
        <v>3.3218513550573599E-2</v>
      </c>
      <c r="O38" s="24">
        <v>0.113375635028318</v>
      </c>
      <c r="P38" s="24">
        <v>0.124754449508719</v>
      </c>
      <c r="Q38" s="29">
        <v>2006074.23305726</v>
      </c>
    </row>
    <row r="39" spans="1:17" ht="15" x14ac:dyDescent="0.25">
      <c r="A39" s="24">
        <v>4</v>
      </c>
      <c r="B39" s="24" t="s">
        <v>27</v>
      </c>
      <c r="C39" s="24">
        <v>1000130</v>
      </c>
      <c r="D39" s="24">
        <v>0.75</v>
      </c>
      <c r="E39" s="24" t="s">
        <v>1333</v>
      </c>
      <c r="F39" s="24">
        <v>2182764.8700257149</v>
      </c>
      <c r="G39" s="24">
        <v>0.44659782689406846</v>
      </c>
      <c r="H39" s="24">
        <v>2.2790382744162798</v>
      </c>
      <c r="I39" s="24">
        <v>73.605053628328591</v>
      </c>
      <c r="J39" s="24">
        <v>5.8685261798027195</v>
      </c>
      <c r="K39" s="24">
        <v>2517.6308865774499</v>
      </c>
      <c r="L39" s="24">
        <v>9.0895648652752447E-4</v>
      </c>
      <c r="M39" s="24">
        <v>6.4818060313567456E-5</v>
      </c>
      <c r="N39" s="24">
        <v>3.8243969008014994E-2</v>
      </c>
      <c r="O39" s="24">
        <v>0.134717566720048</v>
      </c>
      <c r="P39" s="24">
        <v>0.1378944502767315</v>
      </c>
      <c r="Q39" s="29">
        <v>2182764.8700257149</v>
      </c>
    </row>
    <row r="40" spans="1:17" ht="15" x14ac:dyDescent="0.25">
      <c r="A40" s="24">
        <v>4</v>
      </c>
      <c r="B40" s="24" t="s">
        <v>27</v>
      </c>
      <c r="C40" s="24">
        <v>1000140</v>
      </c>
      <c r="D40" s="24">
        <v>0.25</v>
      </c>
      <c r="E40" s="24" t="s">
        <v>1331</v>
      </c>
      <c r="F40" s="24">
        <v>6161769.9662872255</v>
      </c>
      <c r="G40" s="24">
        <v>1.3531467096584799</v>
      </c>
      <c r="H40" s="24">
        <v>6.9099270198744396</v>
      </c>
      <c r="I40" s="24">
        <v>212.77850866685048</v>
      </c>
      <c r="J40" s="24">
        <v>16.795628590936602</v>
      </c>
      <c r="K40" s="24">
        <v>7205.0328357101807</v>
      </c>
      <c r="L40" s="24">
        <v>2.5655662003518948E-3</v>
      </c>
      <c r="M40" s="24">
        <v>1.5866527849867451E-4</v>
      </c>
      <c r="N40" s="24">
        <v>0.10911839824394601</v>
      </c>
      <c r="O40" s="24">
        <v>0.37861779630909898</v>
      </c>
      <c r="P40" s="24">
        <v>0.37686665412681553</v>
      </c>
      <c r="Q40" s="29">
        <v>6161769.9662872255</v>
      </c>
    </row>
    <row r="41" spans="1:17" ht="15" x14ac:dyDescent="0.25">
      <c r="A41" s="24">
        <v>4</v>
      </c>
      <c r="B41" s="24" t="s">
        <v>27</v>
      </c>
      <c r="C41" s="24">
        <v>1000140</v>
      </c>
      <c r="D41" s="24">
        <v>0.5</v>
      </c>
      <c r="E41" s="24" t="s">
        <v>1332</v>
      </c>
      <c r="F41" s="24">
        <v>6905756.2146722898</v>
      </c>
      <c r="G41" s="24">
        <v>1.5192746464484601</v>
      </c>
      <c r="H41" s="24">
        <v>7.7549736394537403</v>
      </c>
      <c r="I41" s="24">
        <v>238.232138921299</v>
      </c>
      <c r="J41" s="24">
        <v>18.804346282754501</v>
      </c>
      <c r="K41" s="24">
        <v>8379.3193669211305</v>
      </c>
      <c r="L41" s="24">
        <v>2.99968201582612E-3</v>
      </c>
      <c r="M41" s="24">
        <v>1.7746972169467999E-4</v>
      </c>
      <c r="N41" s="24">
        <v>0.12504333758508601</v>
      </c>
      <c r="O41" s="24">
        <v>0.44198507733603598</v>
      </c>
      <c r="P41" s="24">
        <v>0.422150777635872</v>
      </c>
      <c r="Q41" s="29">
        <v>6905756.2146722898</v>
      </c>
    </row>
    <row r="42" spans="1:17" ht="15" x14ac:dyDescent="0.25">
      <c r="A42" s="24">
        <v>4</v>
      </c>
      <c r="B42" s="24" t="s">
        <v>27</v>
      </c>
      <c r="C42" s="24">
        <v>1000140</v>
      </c>
      <c r="D42" s="24">
        <v>0.75</v>
      </c>
      <c r="E42" s="24" t="s">
        <v>1333</v>
      </c>
      <c r="F42" s="24">
        <v>7583048.8087250302</v>
      </c>
      <c r="G42" s="24">
        <v>1.724383733395175</v>
      </c>
      <c r="H42" s="24">
        <v>8.8242462277592555</v>
      </c>
      <c r="I42" s="24">
        <v>261.07919103394249</v>
      </c>
      <c r="J42" s="24">
        <v>20.644562322269749</v>
      </c>
      <c r="K42" s="24">
        <v>9841.5498078842302</v>
      </c>
      <c r="L42" s="24">
        <v>3.5288360049394148E-3</v>
      </c>
      <c r="M42" s="24">
        <v>1.97396835192855E-4</v>
      </c>
      <c r="N42" s="24">
        <v>0.14880829532547502</v>
      </c>
      <c r="O42" s="24">
        <v>0.51907852926487197</v>
      </c>
      <c r="P42" s="24">
        <v>0.46666832901961802</v>
      </c>
      <c r="Q42" s="29">
        <v>7583048.8087250302</v>
      </c>
    </row>
    <row r="43" spans="1:17" ht="15" x14ac:dyDescent="0.25">
      <c r="A43" s="24">
        <v>4</v>
      </c>
      <c r="B43" s="24" t="s">
        <v>27</v>
      </c>
      <c r="C43" s="24">
        <v>1000150</v>
      </c>
      <c r="D43" s="24">
        <v>0.25</v>
      </c>
      <c r="E43" s="24" t="s">
        <v>1331</v>
      </c>
      <c r="F43" s="24">
        <v>13774889.4383843</v>
      </c>
      <c r="G43" s="24">
        <v>2.3280389462832098</v>
      </c>
      <c r="H43" s="24">
        <v>11.804147635008</v>
      </c>
      <c r="I43" s="24">
        <v>465.99728286163401</v>
      </c>
      <c r="J43" s="24">
        <v>35.772288992071594</v>
      </c>
      <c r="K43" s="24">
        <v>12690.2674107861</v>
      </c>
      <c r="L43" s="24">
        <v>4.1711249642931054E-3</v>
      </c>
      <c r="M43" s="24">
        <v>2.0943276081976001E-4</v>
      </c>
      <c r="N43" s="24">
        <v>0.1775420860916915</v>
      </c>
      <c r="O43" s="24">
        <v>0.62638783695194555</v>
      </c>
      <c r="P43" s="24">
        <v>0.73532312280618806</v>
      </c>
      <c r="Q43" s="29">
        <v>13774889.4383843</v>
      </c>
    </row>
    <row r="44" spans="1:17" ht="15" x14ac:dyDescent="0.25">
      <c r="A44" s="24">
        <v>4</v>
      </c>
      <c r="B44" s="24" t="s">
        <v>27</v>
      </c>
      <c r="C44" s="24">
        <v>1000150</v>
      </c>
      <c r="D44" s="24">
        <v>0.5</v>
      </c>
      <c r="E44" s="24" t="s">
        <v>1332</v>
      </c>
      <c r="F44" s="24">
        <v>15445964.421149099</v>
      </c>
      <c r="G44" s="24">
        <v>2.6421870905436999</v>
      </c>
      <c r="H44" s="24">
        <v>13.4392377465794</v>
      </c>
      <c r="I44" s="24">
        <v>520.40306408728202</v>
      </c>
      <c r="J44" s="24">
        <v>39.932176691501198</v>
      </c>
      <c r="K44" s="24">
        <v>14939.1751670413</v>
      </c>
      <c r="L44" s="24">
        <v>4.9830036851886096E-3</v>
      </c>
      <c r="M44" s="24">
        <v>2.3195655131294399E-4</v>
      </c>
      <c r="N44" s="24">
        <v>0.20857977823846699</v>
      </c>
      <c r="O44" s="24">
        <v>0.74381045798209</v>
      </c>
      <c r="P44" s="24">
        <v>0.82002243755958903</v>
      </c>
      <c r="Q44" s="29">
        <v>15445964.421149099</v>
      </c>
    </row>
    <row r="45" spans="1:17" ht="15" x14ac:dyDescent="0.25">
      <c r="A45" s="24">
        <v>4</v>
      </c>
      <c r="B45" s="24" t="s">
        <v>27</v>
      </c>
      <c r="C45" s="24">
        <v>1000150</v>
      </c>
      <c r="D45" s="24">
        <v>0.75</v>
      </c>
      <c r="E45" s="24" t="s">
        <v>1333</v>
      </c>
      <c r="F45" s="24">
        <v>17362163.7034119</v>
      </c>
      <c r="G45" s="24">
        <v>3.1136535792573596</v>
      </c>
      <c r="H45" s="24">
        <v>15.90471694530615</v>
      </c>
      <c r="I45" s="24">
        <v>575.81227811815756</v>
      </c>
      <c r="J45" s="24">
        <v>44.351779155067447</v>
      </c>
      <c r="K45" s="24">
        <v>17967.611389912501</v>
      </c>
      <c r="L45" s="24">
        <v>6.0394246943203996E-3</v>
      </c>
      <c r="M45" s="24">
        <v>2.7676906130347646E-4</v>
      </c>
      <c r="N45" s="24">
        <v>0.25216766470338403</v>
      </c>
      <c r="O45" s="24">
        <v>0.89790540439066158</v>
      </c>
      <c r="P45" s="24">
        <v>0.92683170121818792</v>
      </c>
      <c r="Q45" s="29">
        <v>17362163.7034119</v>
      </c>
    </row>
    <row r="46" spans="1:17" ht="15" x14ac:dyDescent="0.25">
      <c r="A46" s="24">
        <v>4</v>
      </c>
      <c r="B46" s="24" t="s">
        <v>27</v>
      </c>
      <c r="C46" s="24">
        <v>1000160</v>
      </c>
      <c r="D46" s="24">
        <v>0.25</v>
      </c>
      <c r="E46" s="24" t="s">
        <v>1331</v>
      </c>
      <c r="F46" s="24">
        <v>6567601.6224153098</v>
      </c>
      <c r="G46" s="24">
        <v>2.1345940272811053</v>
      </c>
      <c r="H46" s="24">
        <v>10.944225316835251</v>
      </c>
      <c r="I46" s="24">
        <v>237.55606711561251</v>
      </c>
      <c r="J46" s="24">
        <v>19.813349965896798</v>
      </c>
      <c r="K46" s="24">
        <v>9632.6552402756352</v>
      </c>
      <c r="L46" s="24">
        <v>3.9084192642702001E-3</v>
      </c>
      <c r="M46" s="24">
        <v>2.7541385454797802E-4</v>
      </c>
      <c r="N46" s="24">
        <v>0.12591240900275599</v>
      </c>
      <c r="O46" s="24">
        <v>0.52941466091815148</v>
      </c>
      <c r="P46" s="24">
        <v>0.55750516504199155</v>
      </c>
      <c r="Q46" s="29">
        <v>6567601.6224153098</v>
      </c>
    </row>
    <row r="47" spans="1:17" ht="15" x14ac:dyDescent="0.25">
      <c r="A47" s="24">
        <v>4</v>
      </c>
      <c r="B47" s="24" t="s">
        <v>27</v>
      </c>
      <c r="C47" s="24">
        <v>1000160</v>
      </c>
      <c r="D47" s="24">
        <v>0.5</v>
      </c>
      <c r="E47" s="24" t="s">
        <v>1332</v>
      </c>
      <c r="F47" s="24">
        <v>7098823.4675388802</v>
      </c>
      <c r="G47" s="24">
        <v>3.15256808684815</v>
      </c>
      <c r="H47" s="24">
        <v>16.160277553145701</v>
      </c>
      <c r="I47" s="24">
        <v>256.70108272546202</v>
      </c>
      <c r="J47" s="24">
        <v>21.467590588135799</v>
      </c>
      <c r="K47" s="24">
        <v>13757.6158494342</v>
      </c>
      <c r="L47" s="24">
        <v>5.7278189236237903E-3</v>
      </c>
      <c r="M47" s="24">
        <v>3.2866640082556098E-4</v>
      </c>
      <c r="N47" s="24">
        <v>0.17369079719432801</v>
      </c>
      <c r="O47" s="24">
        <v>0.76511164777190099</v>
      </c>
      <c r="P47" s="24">
        <v>0.64101381309946204</v>
      </c>
      <c r="Q47" s="29">
        <v>7098823.4675388802</v>
      </c>
    </row>
    <row r="48" spans="1:17" ht="15" x14ac:dyDescent="0.25">
      <c r="A48" s="24">
        <v>4</v>
      </c>
      <c r="B48" s="24" t="s">
        <v>27</v>
      </c>
      <c r="C48" s="24">
        <v>1000160</v>
      </c>
      <c r="D48" s="24">
        <v>0.75</v>
      </c>
      <c r="E48" s="24" t="s">
        <v>1333</v>
      </c>
      <c r="F48" s="24">
        <v>8546008.2557695955</v>
      </c>
      <c r="G48" s="24">
        <v>3.3892292607579151</v>
      </c>
      <c r="H48" s="24">
        <v>17.369458042290852</v>
      </c>
      <c r="I48" s="24">
        <v>308.70112992936197</v>
      </c>
      <c r="J48" s="24">
        <v>26.061982212776748</v>
      </c>
      <c r="K48" s="24">
        <v>16168.288019041349</v>
      </c>
      <c r="L48" s="24">
        <v>6.6748304862149707E-3</v>
      </c>
      <c r="M48" s="24">
        <v>4.1228833769853398E-4</v>
      </c>
      <c r="N48" s="24">
        <v>0.2072327110701275</v>
      </c>
      <c r="O48" s="24">
        <v>0.89601491736314698</v>
      </c>
      <c r="P48" s="24">
        <v>0.78703457818012756</v>
      </c>
      <c r="Q48" s="29">
        <v>8546008.2557695955</v>
      </c>
    </row>
    <row r="49" spans="1:17" ht="15" x14ac:dyDescent="0.25">
      <c r="A49" s="24">
        <v>4</v>
      </c>
      <c r="B49" s="24" t="s">
        <v>27</v>
      </c>
      <c r="C49" s="24">
        <v>1000170</v>
      </c>
      <c r="D49" s="24">
        <v>0.25</v>
      </c>
      <c r="E49" s="24" t="s">
        <v>1331</v>
      </c>
      <c r="F49" s="24">
        <v>7570544.3420207743</v>
      </c>
      <c r="G49" s="24">
        <v>1.1488191533264551</v>
      </c>
      <c r="H49" s="24">
        <v>5.7058262524701799</v>
      </c>
      <c r="I49" s="24">
        <v>270.92234211413148</v>
      </c>
      <c r="J49" s="24">
        <v>20.2356870241385</v>
      </c>
      <c r="K49" s="24">
        <v>6862.6122334489601</v>
      </c>
      <c r="L49" s="24">
        <v>2.1178400903640602E-3</v>
      </c>
      <c r="M49" s="24">
        <v>6.8196935343561253E-5</v>
      </c>
      <c r="N49" s="24">
        <v>9.6038096518876542E-2</v>
      </c>
      <c r="O49" s="24">
        <v>0.32878893008966703</v>
      </c>
      <c r="P49" s="24">
        <v>0.36208268816758404</v>
      </c>
      <c r="Q49" s="29">
        <v>7570544.3420207743</v>
      </c>
    </row>
    <row r="50" spans="1:17" ht="15" x14ac:dyDescent="0.25">
      <c r="A50" s="24">
        <v>4</v>
      </c>
      <c r="B50" s="24" t="s">
        <v>27</v>
      </c>
      <c r="C50" s="24">
        <v>1000170</v>
      </c>
      <c r="D50" s="24">
        <v>0.5</v>
      </c>
      <c r="E50" s="24" t="s">
        <v>1332</v>
      </c>
      <c r="F50" s="24">
        <v>8829459.9861396998</v>
      </c>
      <c r="G50" s="24">
        <v>1.24716609519043</v>
      </c>
      <c r="H50" s="24">
        <v>6.2612889089698696</v>
      </c>
      <c r="I50" s="24">
        <v>317.84070710620102</v>
      </c>
      <c r="J50" s="24">
        <v>23.7302766322819</v>
      </c>
      <c r="K50" s="24">
        <v>8079.6596034395197</v>
      </c>
      <c r="L50" s="24">
        <v>2.5061749061249198E-3</v>
      </c>
      <c r="M50" s="24">
        <v>7.8481064283125694E-5</v>
      </c>
      <c r="N50" s="24">
        <v>0.112993446811301</v>
      </c>
      <c r="O50" s="24">
        <v>0.38892201042026597</v>
      </c>
      <c r="P50" s="24">
        <v>0.42404323045155401</v>
      </c>
      <c r="Q50" s="29">
        <v>8829459.9861396998</v>
      </c>
    </row>
    <row r="51" spans="1:17" ht="15" x14ac:dyDescent="0.25">
      <c r="A51" s="24">
        <v>4</v>
      </c>
      <c r="B51" s="24" t="s">
        <v>27</v>
      </c>
      <c r="C51" s="24">
        <v>1000170</v>
      </c>
      <c r="D51" s="24">
        <v>0.75</v>
      </c>
      <c r="E51" s="24" t="s">
        <v>1333</v>
      </c>
      <c r="F51" s="24">
        <v>9826558.2757504396</v>
      </c>
      <c r="G51" s="24">
        <v>1.4243173000684399</v>
      </c>
      <c r="H51" s="24">
        <v>7.1559158302581451</v>
      </c>
      <c r="I51" s="24">
        <v>345.77786657146299</v>
      </c>
      <c r="J51" s="24">
        <v>25.872763488258801</v>
      </c>
      <c r="K51" s="24">
        <v>8921.838451493235</v>
      </c>
      <c r="L51" s="24">
        <v>2.8071052289651249E-3</v>
      </c>
      <c r="M51" s="24">
        <v>9.1625484570051949E-5</v>
      </c>
      <c r="N51" s="24">
        <v>0.12539564035362799</v>
      </c>
      <c r="O51" s="24">
        <v>0.43244760700437501</v>
      </c>
      <c r="P51" s="24">
        <v>0.46613478320250246</v>
      </c>
      <c r="Q51" s="29">
        <v>9826558.2757504396</v>
      </c>
    </row>
    <row r="52" spans="1:17" ht="15" x14ac:dyDescent="0.25">
      <c r="A52" s="24">
        <v>4</v>
      </c>
      <c r="B52" s="24" t="s">
        <v>27</v>
      </c>
      <c r="C52" s="24">
        <v>1000180</v>
      </c>
      <c r="D52" s="24">
        <v>0.25</v>
      </c>
      <c r="E52" s="24" t="s">
        <v>1331</v>
      </c>
      <c r="F52" s="24">
        <v>1269609.83900462</v>
      </c>
      <c r="G52" s="24">
        <v>0.21839253672414199</v>
      </c>
      <c r="H52" s="24">
        <v>1.129542775223455</v>
      </c>
      <c r="I52" s="24">
        <v>41.696567068918796</v>
      </c>
      <c r="J52" s="24">
        <v>3.2664289984331702</v>
      </c>
      <c r="K52" s="24">
        <v>1091.2902605957149</v>
      </c>
      <c r="L52" s="24">
        <v>3.7143718197253601E-4</v>
      </c>
      <c r="M52" s="24">
        <v>2.4519583717970549E-5</v>
      </c>
      <c r="N52" s="24">
        <v>1.6166019609262949E-2</v>
      </c>
      <c r="O52" s="24">
        <v>5.5184834468135199E-2</v>
      </c>
      <c r="P52" s="24">
        <v>7.4231026528398303E-2</v>
      </c>
      <c r="Q52" s="29">
        <v>1269609.83900462</v>
      </c>
    </row>
    <row r="53" spans="1:17" ht="15" x14ac:dyDescent="0.25">
      <c r="A53" s="24">
        <v>4</v>
      </c>
      <c r="B53" s="24" t="s">
        <v>27</v>
      </c>
      <c r="C53" s="24">
        <v>1000180</v>
      </c>
      <c r="D53" s="24">
        <v>0.5</v>
      </c>
      <c r="E53" s="24" t="s">
        <v>1332</v>
      </c>
      <c r="F53" s="24">
        <v>1589397.25363685</v>
      </c>
      <c r="G53" s="24">
        <v>0.27967317445418899</v>
      </c>
      <c r="H53" s="24">
        <v>1.4493998386165701</v>
      </c>
      <c r="I53" s="24">
        <v>48.808455235601997</v>
      </c>
      <c r="J53" s="24">
        <v>3.8609847232024399</v>
      </c>
      <c r="K53" s="24">
        <v>1524.36205355213</v>
      </c>
      <c r="L53" s="24">
        <v>5.2371270561814298E-4</v>
      </c>
      <c r="M53" s="24">
        <v>3.2434846117591398E-5</v>
      </c>
      <c r="N53" s="24">
        <v>2.2859764309677E-2</v>
      </c>
      <c r="O53" s="24">
        <v>7.7583096143070601E-2</v>
      </c>
      <c r="P53" s="24">
        <v>8.9315974188912697E-2</v>
      </c>
      <c r="Q53" s="29">
        <v>1589397.25363685</v>
      </c>
    </row>
    <row r="54" spans="1:17" ht="15" x14ac:dyDescent="0.25">
      <c r="A54" s="24">
        <v>4</v>
      </c>
      <c r="B54" s="24" t="s">
        <v>27</v>
      </c>
      <c r="C54" s="24">
        <v>1000180</v>
      </c>
      <c r="D54" s="24">
        <v>0.75</v>
      </c>
      <c r="E54" s="24" t="s">
        <v>1333</v>
      </c>
      <c r="F54" s="24">
        <v>1869875.9493077199</v>
      </c>
      <c r="G54" s="24">
        <v>0.33411945732494153</v>
      </c>
      <c r="H54" s="24">
        <v>1.73804632570507</v>
      </c>
      <c r="I54" s="24">
        <v>57.666037358527703</v>
      </c>
      <c r="J54" s="24">
        <v>4.5640562081929748</v>
      </c>
      <c r="K54" s="24">
        <v>1888.7210764471249</v>
      </c>
      <c r="L54" s="24">
        <v>6.5866029035760443E-4</v>
      </c>
      <c r="M54" s="24">
        <v>3.82998714961756E-5</v>
      </c>
      <c r="N54" s="24">
        <v>2.9773441734462204E-2</v>
      </c>
      <c r="O54" s="24">
        <v>9.7664616064868995E-2</v>
      </c>
      <c r="P54" s="24">
        <v>0.1069101527107035</v>
      </c>
      <c r="Q54" s="29">
        <v>1869875.9493077199</v>
      </c>
    </row>
    <row r="55" spans="1:17" ht="15" x14ac:dyDescent="0.25">
      <c r="A55" s="24">
        <v>4</v>
      </c>
      <c r="B55" s="24" t="s">
        <v>27</v>
      </c>
      <c r="C55" s="24">
        <v>1000190</v>
      </c>
      <c r="D55" s="24">
        <v>0.25</v>
      </c>
      <c r="E55" s="24" t="s">
        <v>1331</v>
      </c>
      <c r="F55" s="24">
        <v>669735.63034228794</v>
      </c>
      <c r="G55" s="24">
        <v>0.16763640757623649</v>
      </c>
      <c r="H55" s="24">
        <v>0.86315165387338599</v>
      </c>
      <c r="I55" s="24">
        <v>21.435932700288049</v>
      </c>
      <c r="J55" s="24">
        <v>1.7648336829229101</v>
      </c>
      <c r="K55" s="24">
        <v>794.95780160310301</v>
      </c>
      <c r="L55" s="24">
        <v>3.0405385508580949E-4</v>
      </c>
      <c r="M55" s="24">
        <v>2.3852316195314297E-5</v>
      </c>
      <c r="N55" s="24">
        <v>1.09787275638146E-2</v>
      </c>
      <c r="O55" s="24">
        <v>4.2956430772350396E-2</v>
      </c>
      <c r="P55" s="24">
        <v>4.9723170209095752E-2</v>
      </c>
      <c r="Q55" s="29">
        <v>669735.63034228794</v>
      </c>
    </row>
    <row r="56" spans="1:17" ht="15" x14ac:dyDescent="0.25">
      <c r="A56" s="24">
        <v>4</v>
      </c>
      <c r="B56" s="24" t="s">
        <v>27</v>
      </c>
      <c r="C56" s="24">
        <v>1000190</v>
      </c>
      <c r="D56" s="24">
        <v>0.5</v>
      </c>
      <c r="E56" s="24" t="s">
        <v>1332</v>
      </c>
      <c r="F56" s="24">
        <v>754224.69748909597</v>
      </c>
      <c r="G56" s="24">
        <v>0.17892004750444099</v>
      </c>
      <c r="H56" s="24">
        <v>0.92228329625003602</v>
      </c>
      <c r="I56" s="24">
        <v>24.219083116438402</v>
      </c>
      <c r="J56" s="24">
        <v>2.0020131410519002</v>
      </c>
      <c r="K56" s="24">
        <v>961.088199734304</v>
      </c>
      <c r="L56" s="24">
        <v>3.5540069536888099E-4</v>
      </c>
      <c r="M56" s="24">
        <v>2.7646901797039901E-5</v>
      </c>
      <c r="N56" s="24">
        <v>1.3284591093123899E-2</v>
      </c>
      <c r="O56" s="24">
        <v>5.1574767391042803E-2</v>
      </c>
      <c r="P56" s="24">
        <v>5.7769088891551801E-2</v>
      </c>
      <c r="Q56" s="29">
        <v>754224.69748909597</v>
      </c>
    </row>
    <row r="57" spans="1:17" ht="15" x14ac:dyDescent="0.25">
      <c r="A57" s="24">
        <v>4</v>
      </c>
      <c r="B57" s="24" t="s">
        <v>27</v>
      </c>
      <c r="C57" s="24">
        <v>1000190</v>
      </c>
      <c r="D57" s="24">
        <v>0.75</v>
      </c>
      <c r="E57" s="24" t="s">
        <v>1333</v>
      </c>
      <c r="F57" s="24">
        <v>906146.84160052147</v>
      </c>
      <c r="G57" s="24">
        <v>0.2062157360619335</v>
      </c>
      <c r="H57" s="24">
        <v>1.0589328735453098</v>
      </c>
      <c r="I57" s="24">
        <v>28.1460681309966</v>
      </c>
      <c r="J57" s="24">
        <v>2.3080054378398049</v>
      </c>
      <c r="K57" s="24">
        <v>1150.1943895680349</v>
      </c>
      <c r="L57" s="24">
        <v>4.2333264164663047E-4</v>
      </c>
      <c r="M57" s="24">
        <v>2.9621258615454999E-5</v>
      </c>
      <c r="N57" s="24">
        <v>1.5816967913974699E-2</v>
      </c>
      <c r="O57" s="24">
        <v>6.169163102851255E-2</v>
      </c>
      <c r="P57" s="24">
        <v>6.2608198929686998E-2</v>
      </c>
      <c r="Q57" s="29">
        <v>906146.84160052147</v>
      </c>
    </row>
    <row r="58" spans="1:17" ht="15" x14ac:dyDescent="0.25">
      <c r="A58" s="24">
        <v>4</v>
      </c>
      <c r="B58" s="24" t="s">
        <v>27</v>
      </c>
      <c r="C58" s="24">
        <v>1000200</v>
      </c>
      <c r="D58" s="24">
        <v>0.25</v>
      </c>
      <c r="E58" s="24" t="s">
        <v>1331</v>
      </c>
      <c r="F58" s="24">
        <v>5988603.7711657844</v>
      </c>
      <c r="G58" s="24">
        <v>1.28156726870353</v>
      </c>
      <c r="H58" s="24">
        <v>6.7240443688439555</v>
      </c>
      <c r="I58" s="24">
        <v>210.23030520330349</v>
      </c>
      <c r="J58" s="24">
        <v>16.9003999002508</v>
      </c>
      <c r="K58" s="24">
        <v>6518.2089139418749</v>
      </c>
      <c r="L58" s="24">
        <v>2.24810994193736E-3</v>
      </c>
      <c r="M58" s="24">
        <v>1.5409218387611601E-4</v>
      </c>
      <c r="N58" s="24">
        <v>9.2443555614374548E-2</v>
      </c>
      <c r="O58" s="24">
        <v>0.33005409671763153</v>
      </c>
      <c r="P58" s="24">
        <v>0.44573884681632703</v>
      </c>
      <c r="Q58" s="29">
        <v>5988603.7711657844</v>
      </c>
    </row>
    <row r="59" spans="1:17" ht="15" x14ac:dyDescent="0.25">
      <c r="A59" s="24">
        <v>4</v>
      </c>
      <c r="B59" s="24" t="s">
        <v>27</v>
      </c>
      <c r="C59" s="24">
        <v>1000200</v>
      </c>
      <c r="D59" s="24">
        <v>0.5</v>
      </c>
      <c r="E59" s="24" t="s">
        <v>1332</v>
      </c>
      <c r="F59" s="24">
        <v>6735348.3140037498</v>
      </c>
      <c r="G59" s="24">
        <v>1.38123918358136</v>
      </c>
      <c r="H59" s="24">
        <v>7.2350111646561901</v>
      </c>
      <c r="I59" s="24">
        <v>238.137586894495</v>
      </c>
      <c r="J59" s="24">
        <v>19.162869606008002</v>
      </c>
      <c r="K59" s="24">
        <v>7654.0118968336901</v>
      </c>
      <c r="L59" s="24">
        <v>2.61298292205956E-3</v>
      </c>
      <c r="M59" s="24">
        <v>1.7577875999356599E-4</v>
      </c>
      <c r="N59" s="24">
        <v>0.112603797859631</v>
      </c>
      <c r="O59" s="24">
        <v>0.387903252951874</v>
      </c>
      <c r="P59" s="24">
        <v>0.51268205251672405</v>
      </c>
      <c r="Q59" s="29">
        <v>6735348.3140037498</v>
      </c>
    </row>
    <row r="60" spans="1:17" ht="15" x14ac:dyDescent="0.25">
      <c r="A60" s="24">
        <v>4</v>
      </c>
      <c r="B60" s="24" t="s">
        <v>27</v>
      </c>
      <c r="C60" s="24">
        <v>1000200</v>
      </c>
      <c r="D60" s="24">
        <v>0.75</v>
      </c>
      <c r="E60" s="24" t="s">
        <v>1333</v>
      </c>
      <c r="F60" s="24">
        <v>7852827.5213054903</v>
      </c>
      <c r="G60" s="24">
        <v>1.60771414667663</v>
      </c>
      <c r="H60" s="24">
        <v>8.4754197744912698</v>
      </c>
      <c r="I60" s="24">
        <v>272.519422886033</v>
      </c>
      <c r="J60" s="24">
        <v>21.875468893251949</v>
      </c>
      <c r="K60" s="24">
        <v>9040.8345823729251</v>
      </c>
      <c r="L60" s="24">
        <v>3.0979179366887452E-3</v>
      </c>
      <c r="M60" s="24">
        <v>1.95479612059243E-4</v>
      </c>
      <c r="N60" s="24">
        <v>0.13268374141693901</v>
      </c>
      <c r="O60" s="24">
        <v>0.45924881320272148</v>
      </c>
      <c r="P60" s="24">
        <v>0.561608699447808</v>
      </c>
      <c r="Q60" s="29">
        <v>7852827.5213054903</v>
      </c>
    </row>
    <row r="61" spans="1:17" ht="15" x14ac:dyDescent="0.25">
      <c r="A61" s="24">
        <v>4</v>
      </c>
      <c r="B61" s="24" t="s">
        <v>27</v>
      </c>
      <c r="C61" s="24">
        <v>1000210</v>
      </c>
      <c r="D61" s="24">
        <v>0.25</v>
      </c>
      <c r="E61" s="24" t="s">
        <v>1331</v>
      </c>
      <c r="F61" s="24">
        <v>3096667.13605888</v>
      </c>
      <c r="G61" s="24">
        <v>0.91283182362674253</v>
      </c>
      <c r="H61" s="24">
        <v>4.7623055548606299</v>
      </c>
      <c r="I61" s="24">
        <v>107.0431798022005</v>
      </c>
      <c r="J61" s="24">
        <v>9.0469945268509058</v>
      </c>
      <c r="K61" s="24">
        <v>3654.9806276972049</v>
      </c>
      <c r="L61" s="24">
        <v>1.48143366083411E-3</v>
      </c>
      <c r="M61" s="24">
        <v>1.4933878282453648E-4</v>
      </c>
      <c r="N61" s="24">
        <v>5.0751809657426997E-2</v>
      </c>
      <c r="O61" s="24">
        <v>0.20284414383676652</v>
      </c>
      <c r="P61" s="24">
        <v>0.27821468578181097</v>
      </c>
      <c r="Q61" s="29">
        <v>3096667.13605888</v>
      </c>
    </row>
    <row r="62" spans="1:17" ht="15" x14ac:dyDescent="0.25">
      <c r="A62" s="24">
        <v>4</v>
      </c>
      <c r="B62" s="24" t="s">
        <v>27</v>
      </c>
      <c r="C62" s="24">
        <v>1000210</v>
      </c>
      <c r="D62" s="24">
        <v>0.5</v>
      </c>
      <c r="E62" s="24" t="s">
        <v>1332</v>
      </c>
      <c r="F62" s="24">
        <v>3913537.3294062801</v>
      </c>
      <c r="G62" s="24">
        <v>1.25435293275449</v>
      </c>
      <c r="H62" s="24">
        <v>6.5139021343088297</v>
      </c>
      <c r="I62" s="24">
        <v>131.88991412651501</v>
      </c>
      <c r="J62" s="24">
        <v>11.336561692515099</v>
      </c>
      <c r="K62" s="24">
        <v>5363.6888711061802</v>
      </c>
      <c r="L62" s="24">
        <v>2.1685372289999899E-3</v>
      </c>
      <c r="M62" s="24">
        <v>1.9855872860918901E-4</v>
      </c>
      <c r="N62" s="24">
        <v>7.3635694240844596E-2</v>
      </c>
      <c r="O62" s="24">
        <v>0.29729382363215601</v>
      </c>
      <c r="P62" s="24">
        <v>0.36074932089306999</v>
      </c>
      <c r="Q62" s="29">
        <v>3913537.3294062801</v>
      </c>
    </row>
    <row r="63" spans="1:17" ht="15" x14ac:dyDescent="0.25">
      <c r="A63" s="24">
        <v>4</v>
      </c>
      <c r="B63" s="24" t="s">
        <v>27</v>
      </c>
      <c r="C63" s="24">
        <v>1000210</v>
      </c>
      <c r="D63" s="24">
        <v>0.75</v>
      </c>
      <c r="E63" s="24" t="s">
        <v>1333</v>
      </c>
      <c r="F63" s="24">
        <v>4619961.1136448951</v>
      </c>
      <c r="G63" s="24">
        <v>1.60659559138342</v>
      </c>
      <c r="H63" s="24">
        <v>8.2811114090132207</v>
      </c>
      <c r="I63" s="24">
        <v>156.41762606110001</v>
      </c>
      <c r="J63" s="24">
        <v>13.42268893884625</v>
      </c>
      <c r="K63" s="24">
        <v>7171.7680493748203</v>
      </c>
      <c r="L63" s="24">
        <v>2.9641416464253399E-3</v>
      </c>
      <c r="M63" s="24">
        <v>2.407205956762335E-4</v>
      </c>
      <c r="N63" s="24">
        <v>9.7730365247123058E-2</v>
      </c>
      <c r="O63" s="24">
        <v>0.40222711147982304</v>
      </c>
      <c r="P63" s="24">
        <v>0.43351224181630149</v>
      </c>
      <c r="Q63" s="29">
        <v>4619961.1136448951</v>
      </c>
    </row>
    <row r="64" spans="1:17" ht="15" x14ac:dyDescent="0.25">
      <c r="A64" s="24">
        <v>4</v>
      </c>
      <c r="B64" s="24" t="s">
        <v>27</v>
      </c>
      <c r="C64" s="24">
        <v>1000220</v>
      </c>
      <c r="D64" s="24">
        <v>0.25</v>
      </c>
      <c r="E64" s="24" t="s">
        <v>1331</v>
      </c>
      <c r="F64" s="24">
        <v>4000645.5203875052</v>
      </c>
      <c r="G64" s="24">
        <v>1.55731709579505</v>
      </c>
      <c r="H64" s="24">
        <v>8.159485799297201</v>
      </c>
      <c r="I64" s="24">
        <v>141.83957749485151</v>
      </c>
      <c r="J64" s="24">
        <v>12.65805005619745</v>
      </c>
      <c r="K64" s="24">
        <v>5849.5429636232257</v>
      </c>
      <c r="L64" s="24">
        <v>2.5084160761144596E-3</v>
      </c>
      <c r="M64" s="24">
        <v>2.734221386179755E-4</v>
      </c>
      <c r="N64" s="24">
        <v>7.5255622799220045E-2</v>
      </c>
      <c r="O64" s="24">
        <v>0.332746880169563</v>
      </c>
      <c r="P64" s="24">
        <v>0.46149067455290649</v>
      </c>
      <c r="Q64" s="29">
        <v>4000645.5203875052</v>
      </c>
    </row>
    <row r="65" spans="1:17" ht="15" x14ac:dyDescent="0.25">
      <c r="A65" s="24">
        <v>4</v>
      </c>
      <c r="B65" s="24" t="s">
        <v>27</v>
      </c>
      <c r="C65" s="24">
        <v>1000220</v>
      </c>
      <c r="D65" s="24">
        <v>0.5</v>
      </c>
      <c r="E65" s="24" t="s">
        <v>1332</v>
      </c>
      <c r="F65" s="24">
        <v>5172422.5835681604</v>
      </c>
      <c r="G65" s="24">
        <v>2.1742646557584902</v>
      </c>
      <c r="H65" s="24">
        <v>11.3446600513125</v>
      </c>
      <c r="I65" s="24">
        <v>181.79718178189401</v>
      </c>
      <c r="J65" s="24">
        <v>16.315178664693299</v>
      </c>
      <c r="K65" s="24">
        <v>8397.4509183434693</v>
      </c>
      <c r="L65" s="24">
        <v>3.62767215555177E-3</v>
      </c>
      <c r="M65" s="24">
        <v>3.60880608175405E-4</v>
      </c>
      <c r="N65" s="24">
        <v>0.109670039366597</v>
      </c>
      <c r="O65" s="24">
        <v>0.47948165710837998</v>
      </c>
      <c r="P65" s="24">
        <v>0.60284284015849998</v>
      </c>
      <c r="Q65" s="29">
        <v>5172422.5835681604</v>
      </c>
    </row>
    <row r="66" spans="1:17" ht="15" x14ac:dyDescent="0.25">
      <c r="A66" s="24">
        <v>4</v>
      </c>
      <c r="B66" s="24" t="s">
        <v>27</v>
      </c>
      <c r="C66" s="24">
        <v>1000220</v>
      </c>
      <c r="D66" s="24">
        <v>0.75</v>
      </c>
      <c r="E66" s="24" t="s">
        <v>1333</v>
      </c>
      <c r="F66" s="24">
        <v>6171729.4303478003</v>
      </c>
      <c r="G66" s="24">
        <v>2.8152624194475551</v>
      </c>
      <c r="H66" s="24">
        <v>14.542237081475101</v>
      </c>
      <c r="I66" s="24">
        <v>217.22911461753949</v>
      </c>
      <c r="J66" s="24">
        <v>19.552533170940151</v>
      </c>
      <c r="K66" s="24">
        <v>12031.552730349551</v>
      </c>
      <c r="L66" s="24">
        <v>5.1889326536048892E-3</v>
      </c>
      <c r="M66" s="24">
        <v>4.3765970507497298E-4</v>
      </c>
      <c r="N66" s="24">
        <v>0.15698396680867099</v>
      </c>
      <c r="O66" s="24">
        <v>0.68779356138934644</v>
      </c>
      <c r="P66" s="24">
        <v>0.72841626558795092</v>
      </c>
      <c r="Q66" s="29">
        <v>6171729.4303478003</v>
      </c>
    </row>
    <row r="67" spans="1:17" ht="15" x14ac:dyDescent="0.25">
      <c r="A67" s="24">
        <v>4</v>
      </c>
      <c r="B67" s="24" t="s">
        <v>27</v>
      </c>
      <c r="C67" s="24">
        <v>1000230</v>
      </c>
      <c r="D67" s="24">
        <v>0.25</v>
      </c>
      <c r="E67" s="24" t="s">
        <v>1331</v>
      </c>
      <c r="F67" s="24">
        <v>2410228.4909897102</v>
      </c>
      <c r="G67" s="24">
        <v>0.64617782016773595</v>
      </c>
      <c r="H67" s="24">
        <v>3.3248872463000447</v>
      </c>
      <c r="I67" s="24">
        <v>83.604128130979305</v>
      </c>
      <c r="J67" s="24">
        <v>6.8202029239040254</v>
      </c>
      <c r="K67" s="24">
        <v>2902.74067000287</v>
      </c>
      <c r="L67" s="24">
        <v>1.11815696776561E-3</v>
      </c>
      <c r="M67" s="24">
        <v>8.8017872290164112E-5</v>
      </c>
      <c r="N67" s="24">
        <v>3.9954069817139795E-2</v>
      </c>
      <c r="O67" s="24">
        <v>0.1563679597930355</v>
      </c>
      <c r="P67" s="24">
        <v>0.186238788234597</v>
      </c>
      <c r="Q67" s="29">
        <v>2410228.4909897102</v>
      </c>
    </row>
    <row r="68" spans="1:17" ht="15" x14ac:dyDescent="0.25">
      <c r="A68" s="24">
        <v>4</v>
      </c>
      <c r="B68" s="24" t="s">
        <v>27</v>
      </c>
      <c r="C68" s="24">
        <v>1000230</v>
      </c>
      <c r="D68" s="24">
        <v>0.5</v>
      </c>
      <c r="E68" s="24" t="s">
        <v>1332</v>
      </c>
      <c r="F68" s="24">
        <v>2580937.0909589198</v>
      </c>
      <c r="G68" s="24">
        <v>0.76944389488196996</v>
      </c>
      <c r="H68" s="24">
        <v>3.961391265669</v>
      </c>
      <c r="I68" s="24">
        <v>89.459196211510402</v>
      </c>
      <c r="J68" s="24">
        <v>7.3273768456941601</v>
      </c>
      <c r="K68" s="24">
        <v>3742.4359211914998</v>
      </c>
      <c r="L68" s="24">
        <v>1.4365452049269699E-3</v>
      </c>
      <c r="M68" s="24">
        <v>9.6367749175624404E-5</v>
      </c>
      <c r="N68" s="24">
        <v>5.3152668888870901E-2</v>
      </c>
      <c r="O68" s="24">
        <v>0.20353454345718999</v>
      </c>
      <c r="P68" s="24">
        <v>0.20335892760798099</v>
      </c>
      <c r="Q68" s="29">
        <v>2580937.0909589198</v>
      </c>
    </row>
    <row r="69" spans="1:17" ht="15" x14ac:dyDescent="0.25">
      <c r="A69" s="24">
        <v>4</v>
      </c>
      <c r="B69" s="24" t="s">
        <v>27</v>
      </c>
      <c r="C69" s="24">
        <v>1000230</v>
      </c>
      <c r="D69" s="24">
        <v>0.75</v>
      </c>
      <c r="E69" s="24" t="s">
        <v>1333</v>
      </c>
      <c r="F69" s="24">
        <v>3027425.4492662149</v>
      </c>
      <c r="G69" s="24">
        <v>0.82622833346591351</v>
      </c>
      <c r="H69" s="24">
        <v>4.2451591931236443</v>
      </c>
      <c r="I69" s="24">
        <v>104.659723179248</v>
      </c>
      <c r="J69" s="24">
        <v>8.5648319739155951</v>
      </c>
      <c r="K69" s="24">
        <v>4099.8163915872956</v>
      </c>
      <c r="L69" s="24">
        <v>1.5856387196564251E-3</v>
      </c>
      <c r="M69" s="24">
        <v>1.1285153251467799E-4</v>
      </c>
      <c r="N69" s="24">
        <v>6.1161770479583599E-2</v>
      </c>
      <c r="O69" s="24">
        <v>0.22375052307333898</v>
      </c>
      <c r="P69" s="24">
        <v>0.23757965924511551</v>
      </c>
      <c r="Q69" s="29">
        <v>3027425.4492662149</v>
      </c>
    </row>
    <row r="70" spans="1:17" ht="15" x14ac:dyDescent="0.25">
      <c r="A70" s="24">
        <v>4</v>
      </c>
      <c r="B70" s="24" t="s">
        <v>27</v>
      </c>
      <c r="C70" s="24">
        <v>1000240</v>
      </c>
      <c r="D70" s="24">
        <v>0.25</v>
      </c>
      <c r="E70" s="24" t="s">
        <v>1331</v>
      </c>
      <c r="F70" s="24">
        <v>1547887.4849229548</v>
      </c>
      <c r="G70" s="24">
        <v>0.188505159604028</v>
      </c>
      <c r="H70" s="24">
        <v>0.95149924260402552</v>
      </c>
      <c r="I70" s="24">
        <v>51.391225090289495</v>
      </c>
      <c r="J70" s="24">
        <v>3.8778408961700848</v>
      </c>
      <c r="K70" s="24">
        <v>1204.313036255915</v>
      </c>
      <c r="L70" s="24">
        <v>3.7268686271223303E-4</v>
      </c>
      <c r="M70" s="24">
        <v>1.6817395827708249E-5</v>
      </c>
      <c r="N70" s="24">
        <v>2.3637513541741602E-2</v>
      </c>
      <c r="O70" s="24">
        <v>6.079492282366205E-2</v>
      </c>
      <c r="P70" s="24">
        <v>5.8187753896501646E-2</v>
      </c>
      <c r="Q70" s="29">
        <v>1547887.4849229548</v>
      </c>
    </row>
    <row r="71" spans="1:17" ht="15" x14ac:dyDescent="0.25">
      <c r="A71" s="24">
        <v>4</v>
      </c>
      <c r="B71" s="24" t="s">
        <v>27</v>
      </c>
      <c r="C71" s="24">
        <v>1000240</v>
      </c>
      <c r="D71" s="24">
        <v>0.5</v>
      </c>
      <c r="E71" s="24" t="s">
        <v>1332</v>
      </c>
      <c r="F71" s="24">
        <v>1643227.26315695</v>
      </c>
      <c r="G71" s="24">
        <v>0.214936659839605</v>
      </c>
      <c r="H71" s="24">
        <v>1.13625001164117</v>
      </c>
      <c r="I71" s="24">
        <v>54.895129460260101</v>
      </c>
      <c r="J71" s="24">
        <v>4.1404272341901498</v>
      </c>
      <c r="K71" s="24">
        <v>1512.10948654599</v>
      </c>
      <c r="L71" s="24">
        <v>4.6133547659093198E-4</v>
      </c>
      <c r="M71" s="24">
        <v>1.8199443701951001E-5</v>
      </c>
      <c r="N71" s="24">
        <v>3.1158629629434199E-2</v>
      </c>
      <c r="O71" s="24">
        <v>7.6521157661290903E-2</v>
      </c>
      <c r="P71" s="24">
        <v>6.2833434331301397E-2</v>
      </c>
      <c r="Q71" s="29">
        <v>1643227.26315695</v>
      </c>
    </row>
    <row r="72" spans="1:17" ht="15" x14ac:dyDescent="0.25">
      <c r="A72" s="24">
        <v>4</v>
      </c>
      <c r="B72" s="24" t="s">
        <v>27</v>
      </c>
      <c r="C72" s="24">
        <v>1000240</v>
      </c>
      <c r="D72" s="24">
        <v>0.75</v>
      </c>
      <c r="E72" s="24" t="s">
        <v>1333</v>
      </c>
      <c r="F72" s="24">
        <v>1934233.9378046351</v>
      </c>
      <c r="G72" s="24">
        <v>0.23664305296535498</v>
      </c>
      <c r="H72" s="24">
        <v>1.2325477227967401</v>
      </c>
      <c r="I72" s="24">
        <v>63.734316272238047</v>
      </c>
      <c r="J72" s="24">
        <v>4.8184123006745549</v>
      </c>
      <c r="K72" s="24">
        <v>1686.027318249915</v>
      </c>
      <c r="L72" s="24">
        <v>5.0847744820885395E-4</v>
      </c>
      <c r="M72" s="24">
        <v>2.136377348623765E-5</v>
      </c>
      <c r="N72" s="24">
        <v>3.3794501617491798E-2</v>
      </c>
      <c r="O72" s="24">
        <v>8.4153614966460899E-2</v>
      </c>
      <c r="P72" s="24">
        <v>7.3599787330852401E-2</v>
      </c>
      <c r="Q72" s="29">
        <v>1934233.9378046351</v>
      </c>
    </row>
    <row r="73" spans="1:17" ht="15" x14ac:dyDescent="0.25">
      <c r="A73" s="24">
        <v>4</v>
      </c>
      <c r="B73" s="24" t="s">
        <v>27</v>
      </c>
      <c r="C73" s="24">
        <v>1000250</v>
      </c>
      <c r="D73" s="24">
        <v>0.25</v>
      </c>
      <c r="E73" s="24" t="s">
        <v>1331</v>
      </c>
      <c r="F73" s="24">
        <v>5148018.1082817744</v>
      </c>
      <c r="G73" s="24">
        <v>0.27466038620936001</v>
      </c>
      <c r="H73" s="24">
        <v>1.4100294828509399</v>
      </c>
      <c r="I73" s="24">
        <v>87.666420050512002</v>
      </c>
      <c r="J73" s="24">
        <v>6.6034002613415606</v>
      </c>
      <c r="K73" s="24">
        <v>1674.28396422995</v>
      </c>
      <c r="L73" s="24">
        <v>4.7601780179386548E-4</v>
      </c>
      <c r="M73" s="24">
        <v>2.2126709288907249E-5</v>
      </c>
      <c r="N73" s="24">
        <v>3.396665756934205E-2</v>
      </c>
      <c r="O73" s="24">
        <v>8.0149985951740554E-2</v>
      </c>
      <c r="P73" s="24">
        <v>9.6040785638024206E-2</v>
      </c>
      <c r="Q73" s="29">
        <v>5148018.1082817744</v>
      </c>
    </row>
    <row r="74" spans="1:17" ht="15" x14ac:dyDescent="0.25">
      <c r="A74" s="24">
        <v>4</v>
      </c>
      <c r="B74" s="24" t="s">
        <v>27</v>
      </c>
      <c r="C74" s="24">
        <v>1000250</v>
      </c>
      <c r="D74" s="24">
        <v>0.5</v>
      </c>
      <c r="E74" s="24" t="s">
        <v>1332</v>
      </c>
      <c r="F74" s="24">
        <v>6372649.4766870402</v>
      </c>
      <c r="G74" s="24">
        <v>0.30659121343477702</v>
      </c>
      <c r="H74" s="24">
        <v>1.6633628300516099</v>
      </c>
      <c r="I74" s="24">
        <v>94.028956359322393</v>
      </c>
      <c r="J74" s="24">
        <v>7.0765407011931201</v>
      </c>
      <c r="K74" s="24">
        <v>2053.45539183646</v>
      </c>
      <c r="L74" s="24">
        <v>5.7952285204640897E-4</v>
      </c>
      <c r="M74" s="24">
        <v>2.3797724898350001E-5</v>
      </c>
      <c r="N74" s="24">
        <v>4.3369656284612201E-2</v>
      </c>
      <c r="O74" s="24">
        <v>9.8713817041299903E-2</v>
      </c>
      <c r="P74" s="24">
        <v>0.10368624439273599</v>
      </c>
      <c r="Q74" s="29">
        <v>6372649.4766870402</v>
      </c>
    </row>
    <row r="75" spans="1:17" ht="15" x14ac:dyDescent="0.25">
      <c r="A75" s="24">
        <v>4</v>
      </c>
      <c r="B75" s="24" t="s">
        <v>27</v>
      </c>
      <c r="C75" s="24">
        <v>1000250</v>
      </c>
      <c r="D75" s="24">
        <v>0.75</v>
      </c>
      <c r="E75" s="24" t="s">
        <v>1333</v>
      </c>
      <c r="F75" s="24">
        <v>7377879.3473003851</v>
      </c>
      <c r="G75" s="24">
        <v>0.338311260302396</v>
      </c>
      <c r="H75" s="24">
        <v>1.806059072044895</v>
      </c>
      <c r="I75" s="24">
        <v>108.810238735224</v>
      </c>
      <c r="J75" s="24">
        <v>8.2113488934966696</v>
      </c>
      <c r="K75" s="24">
        <v>2351.3561868710549</v>
      </c>
      <c r="L75" s="24">
        <v>6.5645453929015257E-4</v>
      </c>
      <c r="M75" s="24">
        <v>2.8072946185316998E-5</v>
      </c>
      <c r="N75" s="24">
        <v>4.8831442289214447E-2</v>
      </c>
      <c r="O75" s="24">
        <v>0.1116490390246955</v>
      </c>
      <c r="P75" s="24">
        <v>0.1214735527320685</v>
      </c>
      <c r="Q75" s="29">
        <v>7377879.3473003851</v>
      </c>
    </row>
    <row r="76" spans="1:17" ht="15" x14ac:dyDescent="0.25">
      <c r="A76" s="24">
        <v>4</v>
      </c>
      <c r="B76" s="24" t="s">
        <v>27</v>
      </c>
      <c r="C76" s="24">
        <v>1000260</v>
      </c>
      <c r="D76" s="24">
        <v>0.25</v>
      </c>
      <c r="E76" s="24" t="s">
        <v>1331</v>
      </c>
      <c r="F76" s="24">
        <v>16461102.337764151</v>
      </c>
      <c r="G76" s="24">
        <v>7.4067346230243647</v>
      </c>
      <c r="H76" s="24">
        <v>40.127427024018104</v>
      </c>
      <c r="I76" s="24">
        <v>572.20632014848854</v>
      </c>
      <c r="J76" s="24">
        <v>54.8351638140049</v>
      </c>
      <c r="K76" s="24">
        <v>29716.633262599047</v>
      </c>
      <c r="L76" s="24">
        <v>1.2218820557264649E-2</v>
      </c>
      <c r="M76" s="24">
        <v>1.262384997200395E-3</v>
      </c>
      <c r="N76" s="24">
        <v>0.33714062606830497</v>
      </c>
      <c r="O76" s="24">
        <v>1.60703743473892</v>
      </c>
      <c r="P76" s="24">
        <v>2.2919387557821347</v>
      </c>
      <c r="Q76" s="29">
        <v>16461102.337764151</v>
      </c>
    </row>
    <row r="77" spans="1:17" ht="15" x14ac:dyDescent="0.25">
      <c r="A77" s="24">
        <v>4</v>
      </c>
      <c r="B77" s="24" t="s">
        <v>27</v>
      </c>
      <c r="C77" s="24">
        <v>1000260</v>
      </c>
      <c r="D77" s="24">
        <v>0.5</v>
      </c>
      <c r="E77" s="24" t="s">
        <v>1332</v>
      </c>
      <c r="F77" s="24">
        <v>18541520.9846186</v>
      </c>
      <c r="G77" s="24">
        <v>9.5599097128674408</v>
      </c>
      <c r="H77" s="24">
        <v>51.120826182318197</v>
      </c>
      <c r="I77" s="24">
        <v>643.541496674972</v>
      </c>
      <c r="J77" s="24">
        <v>61.742914953968501</v>
      </c>
      <c r="K77" s="24">
        <v>39966.991226779901</v>
      </c>
      <c r="L77" s="24">
        <v>1.64428478388302E-2</v>
      </c>
      <c r="M77" s="24">
        <v>1.44386748954525E-3</v>
      </c>
      <c r="N77" s="24">
        <v>0.45488829893817601</v>
      </c>
      <c r="O77" s="24">
        <v>2.1649974958284401</v>
      </c>
      <c r="P77" s="24">
        <v>2.5919543281442201</v>
      </c>
      <c r="Q77" s="29">
        <v>18541520.9846186</v>
      </c>
    </row>
    <row r="78" spans="1:17" ht="15" x14ac:dyDescent="0.25">
      <c r="A78" s="24">
        <v>4</v>
      </c>
      <c r="B78" s="24" t="s">
        <v>27</v>
      </c>
      <c r="C78" s="24">
        <v>1000260</v>
      </c>
      <c r="D78" s="24">
        <v>0.75</v>
      </c>
      <c r="E78" s="24" t="s">
        <v>1333</v>
      </c>
      <c r="F78" s="24">
        <v>22831833.811482549</v>
      </c>
      <c r="G78" s="24">
        <v>11.4884986521554</v>
      </c>
      <c r="H78" s="24">
        <v>61.065618168146749</v>
      </c>
      <c r="I78" s="24">
        <v>788.27095371214295</v>
      </c>
      <c r="J78" s="24">
        <v>75.542505027557951</v>
      </c>
      <c r="K78" s="24">
        <v>51251.0030684417</v>
      </c>
      <c r="L78" s="24">
        <v>2.1296304184699799E-2</v>
      </c>
      <c r="M78" s="24">
        <v>1.7706564946771502E-3</v>
      </c>
      <c r="N78" s="24">
        <v>0.59672367979354701</v>
      </c>
      <c r="O78" s="24">
        <v>2.8019738501716049</v>
      </c>
      <c r="P78" s="24">
        <v>3.1639311293015497</v>
      </c>
      <c r="Q78" s="29">
        <v>22831833.811482549</v>
      </c>
    </row>
    <row r="79" spans="1:17" ht="15" x14ac:dyDescent="0.25">
      <c r="A79" s="24">
        <v>4</v>
      </c>
      <c r="B79" s="24" t="s">
        <v>27</v>
      </c>
      <c r="C79" s="24">
        <v>1000270</v>
      </c>
      <c r="D79" s="24">
        <v>0.25</v>
      </c>
      <c r="E79" s="24" t="s">
        <v>1331</v>
      </c>
      <c r="F79" s="24">
        <v>9271006.1764675099</v>
      </c>
      <c r="G79" s="24">
        <v>5.3344065137699452</v>
      </c>
      <c r="H79" s="24">
        <v>27.69873221062835</v>
      </c>
      <c r="I79" s="24">
        <v>330.25757596337002</v>
      </c>
      <c r="J79" s="24">
        <v>31.433988844141147</v>
      </c>
      <c r="K79" s="24">
        <v>21367.888168060403</v>
      </c>
      <c r="L79" s="24">
        <v>9.5382376189757784E-3</v>
      </c>
      <c r="M79" s="24">
        <v>8.5380585274488557E-4</v>
      </c>
      <c r="N79" s="24">
        <v>0.25437868060742203</v>
      </c>
      <c r="O79" s="24">
        <v>1.23597115703811</v>
      </c>
      <c r="P79" s="24">
        <v>1.34620819493279</v>
      </c>
      <c r="Q79" s="29">
        <v>9271006.1764675099</v>
      </c>
    </row>
    <row r="80" spans="1:17" ht="15" x14ac:dyDescent="0.25">
      <c r="A80" s="24">
        <v>4</v>
      </c>
      <c r="B80" s="24" t="s">
        <v>27</v>
      </c>
      <c r="C80" s="24">
        <v>1000270</v>
      </c>
      <c r="D80" s="24">
        <v>0.5</v>
      </c>
      <c r="E80" s="24" t="s">
        <v>1332</v>
      </c>
      <c r="F80" s="24">
        <v>11248836.232716</v>
      </c>
      <c r="G80" s="24">
        <v>8.3684103037895792</v>
      </c>
      <c r="H80" s="24">
        <v>43.0597419049599</v>
      </c>
      <c r="I80" s="24">
        <v>400.66173207828899</v>
      </c>
      <c r="J80" s="24">
        <v>38.141898865503798</v>
      </c>
      <c r="K80" s="24">
        <v>33784.041489792398</v>
      </c>
      <c r="L80" s="24">
        <v>1.50829644248068E-2</v>
      </c>
      <c r="M80" s="24">
        <v>1.03653372763826E-3</v>
      </c>
      <c r="N80" s="24">
        <v>0.40206245310209399</v>
      </c>
      <c r="O80" s="24">
        <v>1.95429270759707</v>
      </c>
      <c r="P80" s="24">
        <v>1.6341246176100099</v>
      </c>
      <c r="Q80" s="29">
        <v>11248836.232716</v>
      </c>
    </row>
    <row r="81" spans="1:17" ht="15" x14ac:dyDescent="0.25">
      <c r="A81" s="24">
        <v>4</v>
      </c>
      <c r="B81" s="24" t="s">
        <v>27</v>
      </c>
      <c r="C81" s="24">
        <v>1000270</v>
      </c>
      <c r="D81" s="24">
        <v>0.75</v>
      </c>
      <c r="E81" s="24" t="s">
        <v>1333</v>
      </c>
      <c r="F81" s="24">
        <v>14055042.90804605</v>
      </c>
      <c r="G81" s="24">
        <v>8.8431188835035748</v>
      </c>
      <c r="H81" s="24">
        <v>45.229381169796149</v>
      </c>
      <c r="I81" s="24">
        <v>500.4371101618915</v>
      </c>
      <c r="J81" s="24">
        <v>47.643086971207353</v>
      </c>
      <c r="K81" s="24">
        <v>38437.736163729598</v>
      </c>
      <c r="L81" s="24">
        <v>1.7158138958392299E-2</v>
      </c>
      <c r="M81" s="24">
        <v>1.294877511607125E-3</v>
      </c>
      <c r="N81" s="24">
        <v>0.45771444778346204</v>
      </c>
      <c r="O81" s="24">
        <v>2.2234252703958148</v>
      </c>
      <c r="P81" s="24">
        <v>2.0413520677527552</v>
      </c>
      <c r="Q81" s="29">
        <v>14055042.90804605</v>
      </c>
    </row>
    <row r="82" spans="1:17" ht="15" x14ac:dyDescent="0.25">
      <c r="A82" s="24">
        <v>4</v>
      </c>
      <c r="B82" s="24" t="s">
        <v>27</v>
      </c>
      <c r="C82" s="24">
        <v>1000280</v>
      </c>
      <c r="D82" s="24">
        <v>0.25</v>
      </c>
      <c r="E82" s="24" t="s">
        <v>1331</v>
      </c>
      <c r="F82" s="24">
        <v>8407348.1798413005</v>
      </c>
      <c r="G82" s="24">
        <v>1.8470037426563599</v>
      </c>
      <c r="H82" s="24">
        <v>9.6129237714192097</v>
      </c>
      <c r="I82" s="24">
        <v>297.53675777602245</v>
      </c>
      <c r="J82" s="24">
        <v>23.924818450167749</v>
      </c>
      <c r="K82" s="24">
        <v>8567.0639139610503</v>
      </c>
      <c r="L82" s="24">
        <v>3.0639043740512103E-3</v>
      </c>
      <c r="M82" s="24">
        <v>2.5800778479563249E-4</v>
      </c>
      <c r="N82" s="24">
        <v>0.13295549254385</v>
      </c>
      <c r="O82" s="24">
        <v>0.44790630256388253</v>
      </c>
      <c r="P82" s="24">
        <v>0.5846548336831775</v>
      </c>
      <c r="Q82" s="29">
        <v>8407348.1798413005</v>
      </c>
    </row>
    <row r="83" spans="1:17" ht="15" x14ac:dyDescent="0.25">
      <c r="A83" s="24">
        <v>4</v>
      </c>
      <c r="B83" s="24" t="s">
        <v>27</v>
      </c>
      <c r="C83" s="24">
        <v>1000280</v>
      </c>
      <c r="D83" s="24">
        <v>0.5</v>
      </c>
      <c r="E83" s="24" t="s">
        <v>1332</v>
      </c>
      <c r="F83" s="24">
        <v>9670152.2905989904</v>
      </c>
      <c r="G83" s="24">
        <v>1.9874088609198299</v>
      </c>
      <c r="H83" s="24">
        <v>10.3480639011353</v>
      </c>
      <c r="I83" s="24">
        <v>343.43114341375099</v>
      </c>
      <c r="J83" s="24">
        <v>27.533996805272398</v>
      </c>
      <c r="K83" s="24">
        <v>9702.6601168465404</v>
      </c>
      <c r="L83" s="24">
        <v>3.4850259213601402E-3</v>
      </c>
      <c r="M83" s="24">
        <v>2.9406281592117301E-4</v>
      </c>
      <c r="N83" s="24">
        <v>0.14980862250466401</v>
      </c>
      <c r="O83" s="24">
        <v>0.50734057249390696</v>
      </c>
      <c r="P83" s="24">
        <v>0.66773983345159005</v>
      </c>
      <c r="Q83" s="29">
        <v>9670152.2905989904</v>
      </c>
    </row>
    <row r="84" spans="1:17" ht="15" x14ac:dyDescent="0.25">
      <c r="A84" s="24">
        <v>4</v>
      </c>
      <c r="B84" s="24" t="s">
        <v>27</v>
      </c>
      <c r="C84" s="24">
        <v>1000280</v>
      </c>
      <c r="D84" s="24">
        <v>0.75</v>
      </c>
      <c r="E84" s="24" t="s">
        <v>1333</v>
      </c>
      <c r="F84" s="24">
        <v>10699191.38469425</v>
      </c>
      <c r="G84" s="24">
        <v>2.294330458324215</v>
      </c>
      <c r="H84" s="24">
        <v>11.991624731675151</v>
      </c>
      <c r="I84" s="24">
        <v>376.01683464305802</v>
      </c>
      <c r="J84" s="24">
        <v>30.277788019995498</v>
      </c>
      <c r="K84" s="24">
        <v>11446.1235028262</v>
      </c>
      <c r="L84" s="24">
        <v>4.11462123888706E-3</v>
      </c>
      <c r="M84" s="24">
        <v>3.2575876152234149E-4</v>
      </c>
      <c r="N84" s="24">
        <v>0.17472897901742701</v>
      </c>
      <c r="O84" s="24">
        <v>0.59838822284107651</v>
      </c>
      <c r="P84" s="24">
        <v>0.73774901888918654</v>
      </c>
      <c r="Q84" s="29">
        <v>10699191.38469425</v>
      </c>
    </row>
    <row r="85" spans="1:17" ht="15" x14ac:dyDescent="0.25">
      <c r="A85" s="24">
        <v>4</v>
      </c>
      <c r="B85" s="24" t="s">
        <v>27</v>
      </c>
      <c r="C85" s="24">
        <v>1000290</v>
      </c>
      <c r="D85" s="24">
        <v>0.25</v>
      </c>
      <c r="E85" s="24" t="s">
        <v>1331</v>
      </c>
      <c r="F85" s="24">
        <v>6825384.9551050551</v>
      </c>
      <c r="G85" s="24">
        <v>0.73844057333075508</v>
      </c>
      <c r="H85" s="24">
        <v>3.5839794488434649</v>
      </c>
      <c r="I85" s="24">
        <v>245.72602046881252</v>
      </c>
      <c r="J85" s="24">
        <v>17.950365742370252</v>
      </c>
      <c r="K85" s="24">
        <v>5110.4784449380895</v>
      </c>
      <c r="L85" s="24">
        <v>1.469904845079175E-3</v>
      </c>
      <c r="M85" s="24">
        <v>2.8657058035012052E-5</v>
      </c>
      <c r="N85" s="24">
        <v>8.9404059395984448E-2</v>
      </c>
      <c r="O85" s="24">
        <v>0.24508499006478851</v>
      </c>
      <c r="P85" s="24">
        <v>0.24435363582986303</v>
      </c>
      <c r="Q85" s="29">
        <v>6825384.9551050551</v>
      </c>
    </row>
    <row r="86" spans="1:17" ht="15" x14ac:dyDescent="0.25">
      <c r="A86" s="24">
        <v>4</v>
      </c>
      <c r="B86" s="24" t="s">
        <v>27</v>
      </c>
      <c r="C86" s="24">
        <v>1000290</v>
      </c>
      <c r="D86" s="24">
        <v>0.5</v>
      </c>
      <c r="E86" s="24" t="s">
        <v>1332</v>
      </c>
      <c r="F86" s="24">
        <v>7893673.1230905699</v>
      </c>
      <c r="G86" s="24">
        <v>0.82234581976085896</v>
      </c>
      <c r="H86" s="24">
        <v>3.9274993434504499</v>
      </c>
      <c r="I86" s="24">
        <v>284.04711917031301</v>
      </c>
      <c r="J86" s="24">
        <v>20.752360983210899</v>
      </c>
      <c r="K86" s="24">
        <v>5463.9929169775996</v>
      </c>
      <c r="L86" s="24">
        <v>1.57392926189174E-3</v>
      </c>
      <c r="M86" s="24">
        <v>3.3185168449569399E-5</v>
      </c>
      <c r="N86" s="24">
        <v>9.6828899376112096E-2</v>
      </c>
      <c r="O86" s="24">
        <v>0.262583031891437</v>
      </c>
      <c r="P86" s="24">
        <v>0.28260494929038099</v>
      </c>
      <c r="Q86" s="29">
        <v>7893673.1230905699</v>
      </c>
    </row>
    <row r="87" spans="1:17" ht="15" x14ac:dyDescent="0.25">
      <c r="A87" s="24">
        <v>4</v>
      </c>
      <c r="B87" s="24" t="s">
        <v>27</v>
      </c>
      <c r="C87" s="24">
        <v>1000290</v>
      </c>
      <c r="D87" s="24">
        <v>0.75</v>
      </c>
      <c r="E87" s="24" t="s">
        <v>1333</v>
      </c>
      <c r="F87" s="24">
        <v>8441866.2371159904</v>
      </c>
      <c r="G87" s="24">
        <v>0.88932274291738356</v>
      </c>
      <c r="H87" s="24">
        <v>4.4034082307783553</v>
      </c>
      <c r="I87" s="24">
        <v>303.36289357977205</v>
      </c>
      <c r="J87" s="24">
        <v>22.167928476342301</v>
      </c>
      <c r="K87" s="24">
        <v>6374.3214618282855</v>
      </c>
      <c r="L87" s="24">
        <v>1.82375377609598E-3</v>
      </c>
      <c r="M87" s="24">
        <v>3.5856946859957753E-5</v>
      </c>
      <c r="N87" s="24">
        <v>0.113759417951035</v>
      </c>
      <c r="O87" s="24">
        <v>0.30748948014397198</v>
      </c>
      <c r="P87" s="24">
        <v>0.29996617047366603</v>
      </c>
      <c r="Q87" s="29">
        <v>8441866.2371159904</v>
      </c>
    </row>
    <row r="88" spans="1:17" ht="15" x14ac:dyDescent="0.25">
      <c r="A88" s="24">
        <v>4</v>
      </c>
      <c r="B88" s="24" t="s">
        <v>27</v>
      </c>
      <c r="C88" s="24">
        <v>1000300</v>
      </c>
      <c r="D88" s="24">
        <v>0.25</v>
      </c>
      <c r="E88" s="24" t="s">
        <v>1331</v>
      </c>
      <c r="F88" s="24">
        <v>2475721.271390555</v>
      </c>
      <c r="G88" s="24">
        <v>0.26930499650531203</v>
      </c>
      <c r="H88" s="24">
        <v>1.3071762789461649</v>
      </c>
      <c r="I88" s="24">
        <v>90.329913830334903</v>
      </c>
      <c r="J88" s="24">
        <v>6.563514931532425</v>
      </c>
      <c r="K88" s="24">
        <v>1905.4844526962449</v>
      </c>
      <c r="L88" s="24">
        <v>5.3734661995485998E-4</v>
      </c>
      <c r="M88" s="24">
        <v>7.6511100529306342E-6</v>
      </c>
      <c r="N88" s="24">
        <v>3.5606157223161197E-2</v>
      </c>
      <c r="O88" s="24">
        <v>9.1052222083622805E-2</v>
      </c>
      <c r="P88" s="24">
        <v>8.5338188917825852E-2</v>
      </c>
      <c r="Q88" s="29">
        <v>2475721.271390555</v>
      </c>
    </row>
    <row r="89" spans="1:17" ht="15" x14ac:dyDescent="0.25">
      <c r="A89" s="24">
        <v>4</v>
      </c>
      <c r="B89" s="24" t="s">
        <v>27</v>
      </c>
      <c r="C89" s="24">
        <v>1000300</v>
      </c>
      <c r="D89" s="24">
        <v>0.5</v>
      </c>
      <c r="E89" s="24" t="s">
        <v>1332</v>
      </c>
      <c r="F89" s="24">
        <v>2774029.4500494399</v>
      </c>
      <c r="G89" s="24">
        <v>0.30249964023373799</v>
      </c>
      <c r="H89" s="24">
        <v>1.4642878446684799</v>
      </c>
      <c r="I89" s="24">
        <v>101.14234860914701</v>
      </c>
      <c r="J89" s="24">
        <v>7.3500948879775097</v>
      </c>
      <c r="K89" s="24">
        <v>2136.0318166800798</v>
      </c>
      <c r="L89" s="24">
        <v>6.0236121461683997E-4</v>
      </c>
      <c r="M89" s="24">
        <v>8.5744268104006102E-6</v>
      </c>
      <c r="N89" s="24">
        <v>4.0155036496515098E-2</v>
      </c>
      <c r="O89" s="24">
        <v>0.102186302104237</v>
      </c>
      <c r="P89" s="24">
        <v>9.5910021875327406E-2</v>
      </c>
      <c r="Q89" s="29">
        <v>2774029.4500494399</v>
      </c>
    </row>
    <row r="90" spans="1:17" ht="15" x14ac:dyDescent="0.25">
      <c r="A90" s="24">
        <v>4</v>
      </c>
      <c r="B90" s="24" t="s">
        <v>27</v>
      </c>
      <c r="C90" s="24">
        <v>1000300</v>
      </c>
      <c r="D90" s="24">
        <v>0.75</v>
      </c>
      <c r="E90" s="24" t="s">
        <v>1333</v>
      </c>
      <c r="F90" s="24">
        <v>3037126.846064345</v>
      </c>
      <c r="G90" s="24">
        <v>0.3177755454160035</v>
      </c>
      <c r="H90" s="24">
        <v>1.5674756483755101</v>
      </c>
      <c r="I90" s="24">
        <v>110.4492550936435</v>
      </c>
      <c r="J90" s="24">
        <v>8.0255412998065747</v>
      </c>
      <c r="K90" s="24">
        <v>2529.5285111158601</v>
      </c>
      <c r="L90" s="24">
        <v>7.1332714129040552E-4</v>
      </c>
      <c r="M90" s="24">
        <v>9.3917760466952101E-6</v>
      </c>
      <c r="N90" s="24">
        <v>4.8617123068584102E-2</v>
      </c>
      <c r="O90" s="24">
        <v>0.1216266982967765</v>
      </c>
      <c r="P90" s="24">
        <v>0.10417076612967199</v>
      </c>
      <c r="Q90" s="29">
        <v>3037126.846064345</v>
      </c>
    </row>
    <row r="91" spans="1:17" ht="15" x14ac:dyDescent="0.25">
      <c r="A91" s="24">
        <v>4</v>
      </c>
      <c r="B91" s="24" t="s">
        <v>27</v>
      </c>
      <c r="C91" s="24">
        <v>1000310</v>
      </c>
      <c r="D91" s="24">
        <v>0.25</v>
      </c>
      <c r="E91" s="24" t="s">
        <v>1331</v>
      </c>
      <c r="F91" s="24">
        <v>5623878.3617028352</v>
      </c>
      <c r="G91" s="24">
        <v>0.92187576026935203</v>
      </c>
      <c r="H91" s="24">
        <v>4.6458445394146946</v>
      </c>
      <c r="I91" s="24">
        <v>203.1011880317005</v>
      </c>
      <c r="J91" s="24">
        <v>15.32527875184385</v>
      </c>
      <c r="K91" s="24">
        <v>5299.88977987013</v>
      </c>
      <c r="L91" s="24">
        <v>1.6424334694732051E-3</v>
      </c>
      <c r="M91" s="24">
        <v>7.8996474192675903E-5</v>
      </c>
      <c r="N91" s="24">
        <v>8.9456260321313152E-2</v>
      </c>
      <c r="O91" s="24">
        <v>0.26168752098658249</v>
      </c>
      <c r="P91" s="24">
        <v>0.27270502048752249</v>
      </c>
      <c r="Q91" s="29">
        <v>5623878.3617028352</v>
      </c>
    </row>
    <row r="92" spans="1:17" ht="15" x14ac:dyDescent="0.25">
      <c r="A92" s="24">
        <v>4</v>
      </c>
      <c r="B92" s="24" t="s">
        <v>27</v>
      </c>
      <c r="C92" s="24">
        <v>1000310</v>
      </c>
      <c r="D92" s="24">
        <v>0.5</v>
      </c>
      <c r="E92" s="24" t="s">
        <v>1332</v>
      </c>
      <c r="F92" s="24">
        <v>6712079.0751422504</v>
      </c>
      <c r="G92" s="24">
        <v>1.00992626650016</v>
      </c>
      <c r="H92" s="24">
        <v>5.0751847172504103</v>
      </c>
      <c r="I92" s="24">
        <v>242.13932749866601</v>
      </c>
      <c r="J92" s="24">
        <v>18.277763263960999</v>
      </c>
      <c r="K92" s="24">
        <v>6166.8660803857802</v>
      </c>
      <c r="L92" s="24">
        <v>1.9279905356505301E-3</v>
      </c>
      <c r="M92" s="24">
        <v>9.5105092734261003E-5</v>
      </c>
      <c r="N92" s="24">
        <v>0.102113428141377</v>
      </c>
      <c r="O92" s="24">
        <v>0.30495250733621099</v>
      </c>
      <c r="P92" s="24">
        <v>0.32553155683297202</v>
      </c>
      <c r="Q92" s="29">
        <v>6712079.0751422504</v>
      </c>
    </row>
    <row r="93" spans="1:17" ht="15" x14ac:dyDescent="0.25">
      <c r="A93" s="24">
        <v>4</v>
      </c>
      <c r="B93" s="24" t="s">
        <v>27</v>
      </c>
      <c r="C93" s="24">
        <v>1000310</v>
      </c>
      <c r="D93" s="24">
        <v>0.75</v>
      </c>
      <c r="E93" s="24" t="s">
        <v>1333</v>
      </c>
      <c r="F93" s="24">
        <v>7153283.0845490452</v>
      </c>
      <c r="G93" s="24">
        <v>1.0925931351430949</v>
      </c>
      <c r="H93" s="24">
        <v>5.5143637591606698</v>
      </c>
      <c r="I93" s="24">
        <v>257.72830158942048</v>
      </c>
      <c r="J93" s="24">
        <v>19.454462717102551</v>
      </c>
      <c r="K93" s="24">
        <v>6679.3590276762052</v>
      </c>
      <c r="L93" s="24">
        <v>2.0901561099318251E-3</v>
      </c>
      <c r="M93" s="24">
        <v>1.012239225334285E-4</v>
      </c>
      <c r="N93" s="24">
        <v>0.11203047782414399</v>
      </c>
      <c r="O93" s="24">
        <v>0.33100657331070049</v>
      </c>
      <c r="P93" s="24">
        <v>0.34675878504389801</v>
      </c>
      <c r="Q93" s="29">
        <v>7153283.0845490452</v>
      </c>
    </row>
    <row r="94" spans="1:17" ht="15" x14ac:dyDescent="0.25">
      <c r="A94" s="24">
        <v>4</v>
      </c>
      <c r="B94" s="24" t="s">
        <v>27</v>
      </c>
      <c r="C94" s="24">
        <v>1000320</v>
      </c>
      <c r="D94" s="24">
        <v>0.25</v>
      </c>
      <c r="E94" s="24" t="s">
        <v>1331</v>
      </c>
      <c r="F94" s="24">
        <v>13425712.8760351</v>
      </c>
      <c r="G94" s="24">
        <v>2.9341514196651399</v>
      </c>
      <c r="H94" s="24">
        <v>15.3955707096829</v>
      </c>
      <c r="I94" s="24">
        <v>490.65456934316296</v>
      </c>
      <c r="J94" s="24">
        <v>38.638210970015798</v>
      </c>
      <c r="K94" s="24">
        <v>16185.806970213151</v>
      </c>
      <c r="L94" s="24">
        <v>5.3584934927867851E-3</v>
      </c>
      <c r="M94" s="24">
        <v>3.1353959295485649E-4</v>
      </c>
      <c r="N94" s="24">
        <v>0.23159632297681598</v>
      </c>
      <c r="O94" s="24">
        <v>0.80265388714185548</v>
      </c>
      <c r="P94" s="24">
        <v>0.94308799492536899</v>
      </c>
      <c r="Q94" s="29">
        <v>13425712.8760351</v>
      </c>
    </row>
    <row r="95" spans="1:17" ht="15" x14ac:dyDescent="0.25">
      <c r="A95" s="24">
        <v>4</v>
      </c>
      <c r="B95" s="24" t="s">
        <v>27</v>
      </c>
      <c r="C95" s="24">
        <v>1000320</v>
      </c>
      <c r="D95" s="24">
        <v>0.5</v>
      </c>
      <c r="E95" s="24" t="s">
        <v>1332</v>
      </c>
      <c r="F95" s="24">
        <v>16290023.3918665</v>
      </c>
      <c r="G95" s="24">
        <v>3.2882537493302402</v>
      </c>
      <c r="H95" s="24">
        <v>17.376944902759799</v>
      </c>
      <c r="I95" s="24">
        <v>594.69489840591598</v>
      </c>
      <c r="J95" s="24">
        <v>47.054809159170198</v>
      </c>
      <c r="K95" s="24">
        <v>18561.255944030199</v>
      </c>
      <c r="L95" s="24">
        <v>6.1534142899065799E-3</v>
      </c>
      <c r="M95" s="24">
        <v>3.9772422575196298E-4</v>
      </c>
      <c r="N95" s="24">
        <v>0.26535745445769099</v>
      </c>
      <c r="O95" s="24">
        <v>0.92075378004349095</v>
      </c>
      <c r="P95" s="24">
        <v>1.16788118027944</v>
      </c>
      <c r="Q95" s="29">
        <v>16290023.3918665</v>
      </c>
    </row>
    <row r="96" spans="1:17" ht="15" x14ac:dyDescent="0.25">
      <c r="A96" s="24">
        <v>4</v>
      </c>
      <c r="B96" s="24" t="s">
        <v>27</v>
      </c>
      <c r="C96" s="24">
        <v>1000320</v>
      </c>
      <c r="D96" s="24">
        <v>0.75</v>
      </c>
      <c r="E96" s="24" t="s">
        <v>1333</v>
      </c>
      <c r="F96" s="24">
        <v>17391854.011409149</v>
      </c>
      <c r="G96" s="24">
        <v>3.94159719462849</v>
      </c>
      <c r="H96" s="24">
        <v>20.784297384579098</v>
      </c>
      <c r="I96" s="24">
        <v>634.90202269905399</v>
      </c>
      <c r="J96" s="24">
        <v>50.184903305403594</v>
      </c>
      <c r="K96" s="24">
        <v>22198.297371077453</v>
      </c>
      <c r="L96" s="24">
        <v>7.4302024097137251E-3</v>
      </c>
      <c r="M96" s="24">
        <v>4.326996195486275E-4</v>
      </c>
      <c r="N96" s="24">
        <v>0.31187856576555401</v>
      </c>
      <c r="O96" s="24">
        <v>1.103468939608075</v>
      </c>
      <c r="P96" s="24">
        <v>1.2465259553758949</v>
      </c>
      <c r="Q96" s="29">
        <v>17391854.011409149</v>
      </c>
    </row>
    <row r="97" spans="1:17" ht="15" x14ac:dyDescent="0.25">
      <c r="A97" s="24">
        <v>4</v>
      </c>
      <c r="B97" s="24" t="s">
        <v>27</v>
      </c>
      <c r="C97" s="24">
        <v>1000330</v>
      </c>
      <c r="D97" s="24">
        <v>0.25</v>
      </c>
      <c r="E97" s="24" t="s">
        <v>1331</v>
      </c>
      <c r="F97" s="24">
        <v>7327149.0299843</v>
      </c>
      <c r="G97" s="24">
        <v>1.20784410318473</v>
      </c>
      <c r="H97" s="24">
        <v>6.1563702952684292</v>
      </c>
      <c r="I97" s="24">
        <v>266.98266022973951</v>
      </c>
      <c r="J97" s="24">
        <v>20.05556911891675</v>
      </c>
      <c r="K97" s="24">
        <v>7344.6776292349205</v>
      </c>
      <c r="L97" s="24">
        <v>2.2890757237118949E-3</v>
      </c>
      <c r="M97" s="24">
        <v>7.4081626581520756E-5</v>
      </c>
      <c r="N97" s="24">
        <v>9.642820633251864E-2</v>
      </c>
      <c r="O97" s="24">
        <v>0.34982424429660153</v>
      </c>
      <c r="P97" s="24">
        <v>0.3868049362358425</v>
      </c>
      <c r="Q97" s="29">
        <v>7327149.0299843</v>
      </c>
    </row>
    <row r="98" spans="1:17" ht="15" x14ac:dyDescent="0.25">
      <c r="A98" s="24">
        <v>4</v>
      </c>
      <c r="B98" s="24" t="s">
        <v>27</v>
      </c>
      <c r="C98" s="24">
        <v>1000330</v>
      </c>
      <c r="D98" s="24">
        <v>0.5</v>
      </c>
      <c r="E98" s="24" t="s">
        <v>1332</v>
      </c>
      <c r="F98" s="24">
        <v>8801349.2621511295</v>
      </c>
      <c r="G98" s="24">
        <v>1.3729208926946299</v>
      </c>
      <c r="H98" s="24">
        <v>6.9162280565607404</v>
      </c>
      <c r="I98" s="24">
        <v>320.32145770542098</v>
      </c>
      <c r="J98" s="24">
        <v>24.075295761754301</v>
      </c>
      <c r="K98" s="24">
        <v>8261.6986671267896</v>
      </c>
      <c r="L98" s="24">
        <v>2.5819576241662501E-3</v>
      </c>
      <c r="M98" s="24">
        <v>8.9997998125711394E-5</v>
      </c>
      <c r="N98" s="24">
        <v>0.107512289514355</v>
      </c>
      <c r="O98" s="24">
        <v>0.39347884022961499</v>
      </c>
      <c r="P98" s="24">
        <v>0.465453925645121</v>
      </c>
      <c r="Q98" s="29">
        <v>8801349.2621511295</v>
      </c>
    </row>
    <row r="99" spans="1:17" ht="15" x14ac:dyDescent="0.25">
      <c r="A99" s="24">
        <v>4</v>
      </c>
      <c r="B99" s="24" t="s">
        <v>27</v>
      </c>
      <c r="C99" s="24">
        <v>1000330</v>
      </c>
      <c r="D99" s="24">
        <v>0.75</v>
      </c>
      <c r="E99" s="24" t="s">
        <v>1333</v>
      </c>
      <c r="F99" s="24">
        <v>9362390.8958187103</v>
      </c>
      <c r="G99" s="24">
        <v>1.5675026190127901</v>
      </c>
      <c r="H99" s="24">
        <v>7.9392499280052053</v>
      </c>
      <c r="I99" s="24">
        <v>342.33044785819698</v>
      </c>
      <c r="J99" s="24">
        <v>25.739436668903302</v>
      </c>
      <c r="K99" s="24">
        <v>9644.0646112242539</v>
      </c>
      <c r="L99" s="24">
        <v>3.0120742604893402E-3</v>
      </c>
      <c r="M99" s="24">
        <v>9.6015804808139601E-5</v>
      </c>
      <c r="N99" s="24">
        <v>0.1254398238875245</v>
      </c>
      <c r="O99" s="24">
        <v>0.4590799595778805</v>
      </c>
      <c r="P99" s="24">
        <v>0.49753519869622848</v>
      </c>
      <c r="Q99" s="29">
        <v>9362390.8958187103</v>
      </c>
    </row>
    <row r="100" spans="1:17" ht="15" x14ac:dyDescent="0.25">
      <c r="A100" s="24">
        <v>4</v>
      </c>
      <c r="B100" s="24" t="s">
        <v>27</v>
      </c>
      <c r="C100" s="24">
        <v>1000340</v>
      </c>
      <c r="D100" s="24">
        <v>0.25</v>
      </c>
      <c r="E100" s="24" t="s">
        <v>1331</v>
      </c>
      <c r="F100" s="24">
        <v>4301048.936038455</v>
      </c>
      <c r="G100" s="24">
        <v>0.92417378198239852</v>
      </c>
      <c r="H100" s="24">
        <v>4.8393791376569348</v>
      </c>
      <c r="I100" s="24">
        <v>160.63265960642752</v>
      </c>
      <c r="J100" s="24">
        <v>12.31157815990195</v>
      </c>
      <c r="K100" s="24">
        <v>6096.6528529122606</v>
      </c>
      <c r="L100" s="24">
        <v>1.8792267490642051E-3</v>
      </c>
      <c r="M100" s="24">
        <v>5.1565626386837051E-5</v>
      </c>
      <c r="N100" s="24">
        <v>7.0779053285587895E-2</v>
      </c>
      <c r="O100" s="24">
        <v>0.28441730244929198</v>
      </c>
      <c r="P100" s="24">
        <v>0.31299315329595601</v>
      </c>
      <c r="Q100" s="29">
        <v>4301048.936038455</v>
      </c>
    </row>
    <row r="101" spans="1:17" ht="15" x14ac:dyDescent="0.25">
      <c r="A101" s="24">
        <v>4</v>
      </c>
      <c r="B101" s="24" t="s">
        <v>27</v>
      </c>
      <c r="C101" s="24">
        <v>1000340</v>
      </c>
      <c r="D101" s="24">
        <v>0.5</v>
      </c>
      <c r="E101" s="24" t="s">
        <v>1332</v>
      </c>
      <c r="F101" s="24">
        <v>5183290.8352629496</v>
      </c>
      <c r="G101" s="24">
        <v>1.0422266531392199</v>
      </c>
      <c r="H101" s="24">
        <v>5.44475696505818</v>
      </c>
      <c r="I101" s="24">
        <v>193.647957773228</v>
      </c>
      <c r="J101" s="24">
        <v>14.8652316372428</v>
      </c>
      <c r="K101" s="24">
        <v>6867.5975432691303</v>
      </c>
      <c r="L101" s="24">
        <v>2.1221303465538098E-3</v>
      </c>
      <c r="M101" s="24">
        <v>6.3273870719735505E-5</v>
      </c>
      <c r="N101" s="24">
        <v>7.9248184382636394E-2</v>
      </c>
      <c r="O101" s="24">
        <v>0.320451839553764</v>
      </c>
      <c r="P101" s="24">
        <v>0.37856351267810501</v>
      </c>
      <c r="Q101" s="29">
        <v>5183290.8352629496</v>
      </c>
    </row>
    <row r="102" spans="1:17" ht="15" x14ac:dyDescent="0.25">
      <c r="A102" s="24">
        <v>4</v>
      </c>
      <c r="B102" s="24" t="s">
        <v>27</v>
      </c>
      <c r="C102" s="24">
        <v>1000340</v>
      </c>
      <c r="D102" s="24">
        <v>0.75</v>
      </c>
      <c r="E102" s="24" t="s">
        <v>1333</v>
      </c>
      <c r="F102" s="24">
        <v>5517362.0716912653</v>
      </c>
      <c r="G102" s="24">
        <v>1.1941228863286</v>
      </c>
      <c r="H102" s="24">
        <v>6.2619873798418944</v>
      </c>
      <c r="I102" s="24">
        <v>206.3749692835905</v>
      </c>
      <c r="J102" s="24">
        <v>15.83721435154985</v>
      </c>
      <c r="K102" s="24">
        <v>8030.3981282661407</v>
      </c>
      <c r="L102" s="24">
        <v>2.4797249479836048E-3</v>
      </c>
      <c r="M102" s="24">
        <v>6.7184428433816852E-5</v>
      </c>
      <c r="N102" s="24">
        <v>9.2819124817325543E-2</v>
      </c>
      <c r="O102" s="24">
        <v>0.374604968937997</v>
      </c>
      <c r="P102" s="24">
        <v>0.40315491503541201</v>
      </c>
      <c r="Q102" s="29">
        <v>5517362.0716912653</v>
      </c>
    </row>
    <row r="103" spans="1:17" ht="15" x14ac:dyDescent="0.25">
      <c r="A103" s="24">
        <v>4</v>
      </c>
      <c r="B103" s="24" t="s">
        <v>27</v>
      </c>
      <c r="C103" s="24">
        <v>1000350</v>
      </c>
      <c r="D103" s="24">
        <v>0.25</v>
      </c>
      <c r="E103" s="24" t="s">
        <v>1331</v>
      </c>
      <c r="F103" s="24">
        <v>20634399.22198825</v>
      </c>
      <c r="G103" s="24">
        <v>3.4150299815665401</v>
      </c>
      <c r="H103" s="24">
        <v>17.121065871028598</v>
      </c>
      <c r="I103" s="24">
        <v>712.74511666916101</v>
      </c>
      <c r="J103" s="24">
        <v>54.554603962909354</v>
      </c>
      <c r="K103" s="24">
        <v>18864.171843979151</v>
      </c>
      <c r="L103" s="24">
        <v>6.2848614943983349E-3</v>
      </c>
      <c r="M103" s="24">
        <v>3.5862460486825248E-4</v>
      </c>
      <c r="N103" s="24">
        <v>0.29018050545569901</v>
      </c>
      <c r="O103" s="24">
        <v>0.96183031713117206</v>
      </c>
      <c r="P103" s="24">
        <v>1.0395597161856598</v>
      </c>
      <c r="Q103" s="29">
        <v>20634399.22198825</v>
      </c>
    </row>
    <row r="104" spans="1:17" ht="15" x14ac:dyDescent="0.25">
      <c r="A104" s="24">
        <v>4</v>
      </c>
      <c r="B104" s="24" t="s">
        <v>27</v>
      </c>
      <c r="C104" s="24">
        <v>1000350</v>
      </c>
      <c r="D104" s="24">
        <v>0.5</v>
      </c>
      <c r="E104" s="24" t="s">
        <v>1332</v>
      </c>
      <c r="F104" s="24">
        <v>23024229.112206701</v>
      </c>
      <c r="G104" s="24">
        <v>3.9221227831676302</v>
      </c>
      <c r="H104" s="24">
        <v>19.6605932686156</v>
      </c>
      <c r="I104" s="24">
        <v>794.06534548039497</v>
      </c>
      <c r="J104" s="24">
        <v>60.844458077242798</v>
      </c>
      <c r="K104" s="24">
        <v>21668.253280105</v>
      </c>
      <c r="L104" s="24">
        <v>7.2101855937378298E-3</v>
      </c>
      <c r="M104" s="24">
        <v>3.9824184310347503E-4</v>
      </c>
      <c r="N104" s="24">
        <v>0.33314651865985001</v>
      </c>
      <c r="O104" s="24">
        <v>1.10420510434817</v>
      </c>
      <c r="P104" s="24">
        <v>1.15215793080228</v>
      </c>
      <c r="Q104" s="29">
        <v>23024229.112206701</v>
      </c>
    </row>
    <row r="105" spans="1:17" ht="15" x14ac:dyDescent="0.25">
      <c r="A105" s="24">
        <v>4</v>
      </c>
      <c r="B105" s="24" t="s">
        <v>27</v>
      </c>
      <c r="C105" s="24">
        <v>1000350</v>
      </c>
      <c r="D105" s="24">
        <v>0.75</v>
      </c>
      <c r="E105" s="24" t="s">
        <v>1333</v>
      </c>
      <c r="F105" s="24">
        <v>26127753.99480335</v>
      </c>
      <c r="G105" s="24">
        <v>4.3178942778930702</v>
      </c>
      <c r="H105" s="24">
        <v>21.5981232978313</v>
      </c>
      <c r="I105" s="24">
        <v>900.64597585796002</v>
      </c>
      <c r="J105" s="24">
        <v>68.946273886906994</v>
      </c>
      <c r="K105" s="24">
        <v>23550.135076333601</v>
      </c>
      <c r="L105" s="24">
        <v>7.9398422542750792E-3</v>
      </c>
      <c r="M105" s="24">
        <v>4.5387793029957201E-4</v>
      </c>
      <c r="N105" s="24">
        <v>0.36104937673905751</v>
      </c>
      <c r="O105" s="24">
        <v>1.2068018865949499</v>
      </c>
      <c r="P105" s="24">
        <v>1.315724772392785</v>
      </c>
      <c r="Q105" s="29">
        <v>26127753.99480335</v>
      </c>
    </row>
    <row r="106" spans="1:17" ht="15" x14ac:dyDescent="0.25">
      <c r="A106" s="24">
        <v>4</v>
      </c>
      <c r="B106" s="24" t="s">
        <v>27</v>
      </c>
      <c r="C106" s="24">
        <v>1000360</v>
      </c>
      <c r="D106" s="24">
        <v>0.25</v>
      </c>
      <c r="E106" s="24" t="s">
        <v>1331</v>
      </c>
      <c r="F106" s="24">
        <v>112932527.72780901</v>
      </c>
      <c r="G106" s="24">
        <v>29.577897006987648</v>
      </c>
      <c r="H106" s="24">
        <v>156.52643160418899</v>
      </c>
      <c r="I106" s="24">
        <v>4157.1403985024244</v>
      </c>
      <c r="J106" s="24">
        <v>335.62540323890653</v>
      </c>
      <c r="K106" s="24">
        <v>175783.77562167251</v>
      </c>
      <c r="L106" s="24">
        <v>5.88387656969665E-2</v>
      </c>
      <c r="M106" s="24">
        <v>2.9994028120763749E-3</v>
      </c>
      <c r="N106" s="24">
        <v>2.0510203177020201</v>
      </c>
      <c r="O106" s="24">
        <v>8.5615513305840807</v>
      </c>
      <c r="P106" s="24">
        <v>9.9216951998346694</v>
      </c>
      <c r="Q106" s="29">
        <v>112932527.72780901</v>
      </c>
    </row>
    <row r="107" spans="1:17" ht="15" x14ac:dyDescent="0.25">
      <c r="A107" s="24">
        <v>4</v>
      </c>
      <c r="B107" s="24" t="s">
        <v>27</v>
      </c>
      <c r="C107" s="24">
        <v>1000360</v>
      </c>
      <c r="D107" s="24">
        <v>0.5</v>
      </c>
      <c r="E107" s="24" t="s">
        <v>1332</v>
      </c>
      <c r="F107" s="24">
        <v>133111755.75051101</v>
      </c>
      <c r="G107" s="24">
        <v>36.118173247103499</v>
      </c>
      <c r="H107" s="24">
        <v>191.202645500106</v>
      </c>
      <c r="I107" s="24">
        <v>4904.3556592448303</v>
      </c>
      <c r="J107" s="24">
        <v>395.85658195446001</v>
      </c>
      <c r="K107" s="24">
        <v>204980.90402045599</v>
      </c>
      <c r="L107" s="24">
        <v>6.9009679294223705E-2</v>
      </c>
      <c r="M107" s="24">
        <v>3.65525781009416E-3</v>
      </c>
      <c r="N107" s="24">
        <v>2.3746997215117802</v>
      </c>
      <c r="O107" s="24">
        <v>10.0045977862135</v>
      </c>
      <c r="P107" s="24">
        <v>11.7948494691171</v>
      </c>
      <c r="Q107" s="29">
        <v>133111755.75051101</v>
      </c>
    </row>
    <row r="108" spans="1:17" ht="15" x14ac:dyDescent="0.25">
      <c r="A108" s="24">
        <v>4</v>
      </c>
      <c r="B108" s="24" t="s">
        <v>27</v>
      </c>
      <c r="C108" s="24">
        <v>1000360</v>
      </c>
      <c r="D108" s="24">
        <v>0.75</v>
      </c>
      <c r="E108" s="24" t="s">
        <v>1333</v>
      </c>
      <c r="F108" s="24">
        <v>142683971.75396752</v>
      </c>
      <c r="G108" s="24">
        <v>42.97566542405</v>
      </c>
      <c r="H108" s="24">
        <v>227.72484915940601</v>
      </c>
      <c r="I108" s="24">
        <v>5243.9256467335099</v>
      </c>
      <c r="J108" s="24">
        <v>424.18578224362102</v>
      </c>
      <c r="K108" s="24">
        <v>254078.92589235</v>
      </c>
      <c r="L108" s="24">
        <v>8.570194462415065E-2</v>
      </c>
      <c r="M108" s="24">
        <v>4.0190488959841401E-3</v>
      </c>
      <c r="N108" s="24">
        <v>2.9532746149211651</v>
      </c>
      <c r="O108" s="24">
        <v>12.4208499458049</v>
      </c>
      <c r="P108" s="24">
        <v>12.685724428061199</v>
      </c>
      <c r="Q108" s="29">
        <v>142683971.75396752</v>
      </c>
    </row>
    <row r="109" spans="1:17" ht="15" x14ac:dyDescent="0.25">
      <c r="A109" s="24">
        <v>4</v>
      </c>
      <c r="B109" s="24" t="s">
        <v>27</v>
      </c>
      <c r="C109" s="24">
        <v>1000370</v>
      </c>
      <c r="D109" s="24">
        <v>0.25</v>
      </c>
      <c r="E109" s="24" t="s">
        <v>1331</v>
      </c>
      <c r="F109" s="24">
        <v>9879362.2875596806</v>
      </c>
      <c r="G109" s="24">
        <v>2.6109712868262998</v>
      </c>
      <c r="H109" s="24">
        <v>14.136124490624301</v>
      </c>
      <c r="I109" s="24">
        <v>367.706874216107</v>
      </c>
      <c r="J109" s="24">
        <v>29.719620892305052</v>
      </c>
      <c r="K109" s="24">
        <v>15537.677613914049</v>
      </c>
      <c r="L109" s="24">
        <v>4.9880292295870852E-3</v>
      </c>
      <c r="M109" s="24">
        <v>2.3665488485362498E-4</v>
      </c>
      <c r="N109" s="24">
        <v>0.18179049201053399</v>
      </c>
      <c r="O109" s="24">
        <v>0.734353410592406</v>
      </c>
      <c r="P109" s="24">
        <v>0.87579003528897847</v>
      </c>
      <c r="Q109" s="29">
        <v>9879362.2875596806</v>
      </c>
    </row>
    <row r="110" spans="1:17" ht="15" x14ac:dyDescent="0.25">
      <c r="A110" s="24">
        <v>4</v>
      </c>
      <c r="B110" s="24" t="s">
        <v>27</v>
      </c>
      <c r="C110" s="24">
        <v>1000370</v>
      </c>
      <c r="D110" s="24">
        <v>0.5</v>
      </c>
      <c r="E110" s="24" t="s">
        <v>1332</v>
      </c>
      <c r="F110" s="24">
        <v>11990220.33973</v>
      </c>
      <c r="G110" s="24">
        <v>2.9082449453767998</v>
      </c>
      <c r="H110" s="24">
        <v>15.7065606376164</v>
      </c>
      <c r="I110" s="24">
        <v>445.78089119216202</v>
      </c>
      <c r="J110" s="24">
        <v>36.151274186325601</v>
      </c>
      <c r="K110" s="24">
        <v>17692.404945242801</v>
      </c>
      <c r="L110" s="24">
        <v>5.6813313179660801E-3</v>
      </c>
      <c r="M110" s="24">
        <v>2.9546727424942498E-4</v>
      </c>
      <c r="N110" s="24">
        <v>0.206828919470018</v>
      </c>
      <c r="O110" s="24">
        <v>0.836274417345376</v>
      </c>
      <c r="P110" s="24">
        <v>1.07302771112665</v>
      </c>
      <c r="Q110" s="29">
        <v>11990220.33973</v>
      </c>
    </row>
    <row r="111" spans="1:17" ht="15" x14ac:dyDescent="0.25">
      <c r="A111" s="24">
        <v>4</v>
      </c>
      <c r="B111" s="24" t="s">
        <v>27</v>
      </c>
      <c r="C111" s="24">
        <v>1000370</v>
      </c>
      <c r="D111" s="24">
        <v>0.75</v>
      </c>
      <c r="E111" s="24" t="s">
        <v>1333</v>
      </c>
      <c r="F111" s="24">
        <v>12761161.601366349</v>
      </c>
      <c r="G111" s="24">
        <v>3.46381267582208</v>
      </c>
      <c r="H111" s="24">
        <v>18.791707090586598</v>
      </c>
      <c r="I111" s="24">
        <v>474.35964144010597</v>
      </c>
      <c r="J111" s="24">
        <v>38.437777959291452</v>
      </c>
      <c r="K111" s="24">
        <v>20919.329531395451</v>
      </c>
      <c r="L111" s="24">
        <v>6.7588343233899251E-3</v>
      </c>
      <c r="M111" s="24">
        <v>3.1687002607772751E-4</v>
      </c>
      <c r="N111" s="24">
        <v>0.24283530827703748</v>
      </c>
      <c r="O111" s="24">
        <v>0.99022062038990699</v>
      </c>
      <c r="P111" s="24">
        <v>1.138620532340805</v>
      </c>
      <c r="Q111" s="29">
        <v>12761161.601366349</v>
      </c>
    </row>
    <row r="112" spans="1:17" ht="15" x14ac:dyDescent="0.25">
      <c r="A112" s="24">
        <v>4</v>
      </c>
      <c r="B112" s="24" t="s">
        <v>27</v>
      </c>
      <c r="C112" s="24">
        <v>1000380</v>
      </c>
      <c r="D112" s="24">
        <v>0.25</v>
      </c>
      <c r="E112" s="24" t="s">
        <v>1331</v>
      </c>
      <c r="F112" s="24">
        <v>84484094.200063556</v>
      </c>
      <c r="G112" s="24">
        <v>32.885009889577248</v>
      </c>
      <c r="H112" s="24">
        <v>175.75264454880551</v>
      </c>
      <c r="I112" s="24">
        <v>2995.5903650129749</v>
      </c>
      <c r="J112" s="24">
        <v>271.82075064193555</v>
      </c>
      <c r="K112" s="24">
        <v>119195.44082758049</v>
      </c>
      <c r="L112" s="24">
        <v>4.5081926202383452E-2</v>
      </c>
      <c r="M112" s="24">
        <v>6.6916032858383746E-3</v>
      </c>
      <c r="N112" s="24">
        <v>1.35597236143153</v>
      </c>
      <c r="O112" s="24">
        <v>6.3258434136010449</v>
      </c>
      <c r="P112" s="24">
        <v>10.143483577978451</v>
      </c>
      <c r="Q112" s="29">
        <v>84484094.200063556</v>
      </c>
    </row>
    <row r="113" spans="1:17" ht="15" x14ac:dyDescent="0.25">
      <c r="A113" s="24">
        <v>4</v>
      </c>
      <c r="B113" s="24" t="s">
        <v>27</v>
      </c>
      <c r="C113" s="24">
        <v>1000380</v>
      </c>
      <c r="D113" s="24">
        <v>0.5</v>
      </c>
      <c r="E113" s="24" t="s">
        <v>1332</v>
      </c>
      <c r="F113" s="24">
        <v>95448710.145515293</v>
      </c>
      <c r="G113" s="24">
        <v>37.781726976593298</v>
      </c>
      <c r="H113" s="24">
        <v>199.97382865347299</v>
      </c>
      <c r="I113" s="24">
        <v>3379.61388043331</v>
      </c>
      <c r="J113" s="24">
        <v>306.50093908987901</v>
      </c>
      <c r="K113" s="24">
        <v>147939.532502874</v>
      </c>
      <c r="L113" s="24">
        <v>5.6375643014528597E-2</v>
      </c>
      <c r="M113" s="24">
        <v>7.55387962356291E-3</v>
      </c>
      <c r="N113" s="24">
        <v>1.6610337628762799</v>
      </c>
      <c r="O113" s="24">
        <v>7.86325187991741</v>
      </c>
      <c r="P113" s="24">
        <v>11.430497161083199</v>
      </c>
      <c r="Q113" s="29">
        <v>95448710.145515293</v>
      </c>
    </row>
    <row r="114" spans="1:17" ht="15" x14ac:dyDescent="0.25">
      <c r="A114" s="24">
        <v>4</v>
      </c>
      <c r="B114" s="24" t="s">
        <v>27</v>
      </c>
      <c r="C114" s="24">
        <v>1000380</v>
      </c>
      <c r="D114" s="24">
        <v>0.75</v>
      </c>
      <c r="E114" s="24" t="s">
        <v>1333</v>
      </c>
      <c r="F114" s="24">
        <v>105262377.10714599</v>
      </c>
      <c r="G114" s="24">
        <v>44.297658159582454</v>
      </c>
      <c r="H114" s="24">
        <v>234.58463987024902</v>
      </c>
      <c r="I114" s="24">
        <v>3722.5115548151052</v>
      </c>
      <c r="J114" s="24">
        <v>338.310564158798</v>
      </c>
      <c r="K114" s="24">
        <v>172993.9425649035</v>
      </c>
      <c r="L114" s="24">
        <v>6.5964043797993852E-2</v>
      </c>
      <c r="M114" s="24">
        <v>8.3348911438010948E-3</v>
      </c>
      <c r="N114" s="24">
        <v>1.94262730708473</v>
      </c>
      <c r="O114" s="24">
        <v>9.1873157772980214</v>
      </c>
      <c r="P114" s="24">
        <v>12.6661962671838</v>
      </c>
      <c r="Q114" s="29">
        <v>105262377.10714599</v>
      </c>
    </row>
    <row r="115" spans="1:17" ht="15" x14ac:dyDescent="0.25">
      <c r="A115" s="24">
        <v>4</v>
      </c>
      <c r="B115" s="24" t="s">
        <v>27</v>
      </c>
      <c r="C115" s="24">
        <v>1000381</v>
      </c>
      <c r="D115" s="24">
        <v>0.25</v>
      </c>
      <c r="E115" s="24" t="s">
        <v>1331</v>
      </c>
      <c r="F115" s="24">
        <v>92166636.557752594</v>
      </c>
      <c r="G115" s="24">
        <v>30.6194717236671</v>
      </c>
      <c r="H115" s="24">
        <v>162.7388961704165</v>
      </c>
      <c r="I115" s="24">
        <v>3311.0830631990748</v>
      </c>
      <c r="J115" s="24">
        <v>287.20329029904298</v>
      </c>
      <c r="K115" s="24">
        <v>120357.7276021475</v>
      </c>
      <c r="L115" s="24">
        <v>4.5098106434170102E-2</v>
      </c>
      <c r="M115" s="24">
        <v>5.5103594640723095E-3</v>
      </c>
      <c r="N115" s="24">
        <v>1.5106067772148151</v>
      </c>
      <c r="O115" s="24">
        <v>6.3498283395592798</v>
      </c>
      <c r="P115" s="24">
        <v>9.4351247362879693</v>
      </c>
      <c r="Q115" s="29">
        <v>92166636.557752594</v>
      </c>
    </row>
    <row r="116" spans="1:17" ht="15" x14ac:dyDescent="0.25">
      <c r="A116" s="24">
        <v>4</v>
      </c>
      <c r="B116" s="24" t="s">
        <v>27</v>
      </c>
      <c r="C116" s="24">
        <v>1000381</v>
      </c>
      <c r="D116" s="24">
        <v>0.5</v>
      </c>
      <c r="E116" s="24" t="s">
        <v>1332</v>
      </c>
      <c r="F116" s="24">
        <v>104130936.681518</v>
      </c>
      <c r="G116" s="24">
        <v>34.952618788502399</v>
      </c>
      <c r="H116" s="24">
        <v>184.223118997976</v>
      </c>
      <c r="I116" s="24">
        <v>3740.8803500859299</v>
      </c>
      <c r="J116" s="24">
        <v>324.41125863580601</v>
      </c>
      <c r="K116" s="24">
        <v>143540.33993460701</v>
      </c>
      <c r="L116" s="24">
        <v>5.4566969478509302E-2</v>
      </c>
      <c r="M116" s="24">
        <v>6.22431637330087E-3</v>
      </c>
      <c r="N116" s="24">
        <v>1.75585266138087</v>
      </c>
      <c r="O116" s="24">
        <v>7.6130086942610502</v>
      </c>
      <c r="P116" s="24">
        <v>10.655093518072499</v>
      </c>
      <c r="Q116" s="29">
        <v>104130936.681518</v>
      </c>
    </row>
    <row r="117" spans="1:17" ht="15" x14ac:dyDescent="0.25">
      <c r="A117" s="24">
        <v>4</v>
      </c>
      <c r="B117" s="24" t="s">
        <v>27</v>
      </c>
      <c r="C117" s="24">
        <v>1000381</v>
      </c>
      <c r="D117" s="24">
        <v>0.75</v>
      </c>
      <c r="E117" s="24" t="s">
        <v>1333</v>
      </c>
      <c r="F117" s="24">
        <v>114044621.378111</v>
      </c>
      <c r="G117" s="24">
        <v>40.3733336056344</v>
      </c>
      <c r="H117" s="24">
        <v>213.2585948349265</v>
      </c>
      <c r="I117" s="24">
        <v>4094.8264554258549</v>
      </c>
      <c r="J117" s="24">
        <v>355.66656438305847</v>
      </c>
      <c r="K117" s="24">
        <v>165778.234637291</v>
      </c>
      <c r="L117" s="24">
        <v>6.3038808756131895E-2</v>
      </c>
      <c r="M117" s="24">
        <v>6.842650347906965E-3</v>
      </c>
      <c r="N117" s="24">
        <v>2.030315942061955</v>
      </c>
      <c r="O117" s="24">
        <v>8.7924484862712546</v>
      </c>
      <c r="P117" s="24">
        <v>11.72488145095735</v>
      </c>
      <c r="Q117" s="29">
        <v>114044621.378111</v>
      </c>
    </row>
    <row r="118" spans="1:17" ht="15" x14ac:dyDescent="0.25">
      <c r="A118" s="24">
        <v>4</v>
      </c>
      <c r="B118" s="24" t="s">
        <v>27</v>
      </c>
      <c r="C118" s="24">
        <v>1000390</v>
      </c>
      <c r="D118" s="24">
        <v>0.25</v>
      </c>
      <c r="E118" s="24" t="s">
        <v>1331</v>
      </c>
      <c r="F118" s="24">
        <v>223617584.35375452</v>
      </c>
      <c r="G118" s="24">
        <v>65.15516707289791</v>
      </c>
      <c r="H118" s="24">
        <v>359.94577586207549</v>
      </c>
      <c r="I118" s="24">
        <v>8023.9492021903898</v>
      </c>
      <c r="J118" s="24">
        <v>706.00132696605442</v>
      </c>
      <c r="K118" s="24">
        <v>265606.29854523751</v>
      </c>
      <c r="L118" s="24">
        <v>9.4086160348793801E-2</v>
      </c>
      <c r="M118" s="24">
        <v>1.1489980930537151E-2</v>
      </c>
      <c r="N118" s="24">
        <v>2.9852383015563602</v>
      </c>
      <c r="O118" s="24">
        <v>13.09610189954285</v>
      </c>
      <c r="P118" s="24">
        <v>23.800642274231699</v>
      </c>
      <c r="Q118" s="29">
        <v>223617584.35375452</v>
      </c>
    </row>
    <row r="119" spans="1:17" ht="15" x14ac:dyDescent="0.25">
      <c r="A119" s="24">
        <v>4</v>
      </c>
      <c r="B119" s="24" t="s">
        <v>27</v>
      </c>
      <c r="C119" s="24">
        <v>1000390</v>
      </c>
      <c r="D119" s="24">
        <v>0.5</v>
      </c>
      <c r="E119" s="24" t="s">
        <v>1332</v>
      </c>
      <c r="F119" s="24">
        <v>248578061.757956</v>
      </c>
      <c r="G119" s="24">
        <v>75.123373467102596</v>
      </c>
      <c r="H119" s="24">
        <v>414.84399325638702</v>
      </c>
      <c r="I119" s="24">
        <v>8923.2409798406807</v>
      </c>
      <c r="J119" s="24">
        <v>785.001335631252</v>
      </c>
      <c r="K119" s="24">
        <v>329477.86731071398</v>
      </c>
      <c r="L119" s="24">
        <v>0.118186275137111</v>
      </c>
      <c r="M119" s="24">
        <v>1.27539961061183E-2</v>
      </c>
      <c r="N119" s="24">
        <v>3.6085636519020499</v>
      </c>
      <c r="O119" s="24">
        <v>16.311872478007199</v>
      </c>
      <c r="P119" s="24">
        <v>26.463413577680399</v>
      </c>
      <c r="Q119" s="29">
        <v>248578061.757956</v>
      </c>
    </row>
    <row r="120" spans="1:17" ht="15" x14ac:dyDescent="0.25">
      <c r="A120" s="24">
        <v>4</v>
      </c>
      <c r="B120" s="24" t="s">
        <v>27</v>
      </c>
      <c r="C120" s="24">
        <v>1000390</v>
      </c>
      <c r="D120" s="24">
        <v>0.75</v>
      </c>
      <c r="E120" s="24" t="s">
        <v>1333</v>
      </c>
      <c r="F120" s="24">
        <v>272609358.65865451</v>
      </c>
      <c r="G120" s="24">
        <v>83.363797548158445</v>
      </c>
      <c r="H120" s="24">
        <v>458.40954011871702</v>
      </c>
      <c r="I120" s="24">
        <v>9767.121942680089</v>
      </c>
      <c r="J120" s="24">
        <v>859.94180435759301</v>
      </c>
      <c r="K120" s="24">
        <v>357084.76519357198</v>
      </c>
      <c r="L120" s="24">
        <v>0.1274649768736425</v>
      </c>
      <c r="M120" s="24">
        <v>1.4038198481774299E-2</v>
      </c>
      <c r="N120" s="24">
        <v>3.9783879468193151</v>
      </c>
      <c r="O120" s="24">
        <v>17.668009507551851</v>
      </c>
      <c r="P120" s="24">
        <v>29.05040931038565</v>
      </c>
      <c r="Q120" s="29">
        <v>272609358.65865451</v>
      </c>
    </row>
    <row r="121" spans="1:17" ht="15" x14ac:dyDescent="0.25">
      <c r="A121" s="24">
        <v>4</v>
      </c>
      <c r="B121" s="24" t="s">
        <v>27</v>
      </c>
      <c r="C121" s="24">
        <v>1000400</v>
      </c>
      <c r="D121" s="24">
        <v>0.25</v>
      </c>
      <c r="E121" s="24" t="s">
        <v>1331</v>
      </c>
      <c r="F121" s="24">
        <v>9698494.4542394299</v>
      </c>
      <c r="G121" s="24">
        <v>1.261563060257135</v>
      </c>
      <c r="H121" s="24">
        <v>6.1261690598241856</v>
      </c>
      <c r="I121" s="24">
        <v>337.077144843947</v>
      </c>
      <c r="J121" s="24">
        <v>25.19236905652425</v>
      </c>
      <c r="K121" s="24">
        <v>6537.6162994280494</v>
      </c>
      <c r="L121" s="24">
        <v>2.0021800869274402E-3</v>
      </c>
      <c r="M121" s="24">
        <v>1.47153379116007E-4</v>
      </c>
      <c r="N121" s="24">
        <v>0.1362715082466735</v>
      </c>
      <c r="O121" s="24">
        <v>0.33572088123909449</v>
      </c>
      <c r="P121" s="24">
        <v>0.350878464201058</v>
      </c>
      <c r="Q121" s="29">
        <v>9698494.4542394299</v>
      </c>
    </row>
    <row r="122" spans="1:17" ht="15" x14ac:dyDescent="0.25">
      <c r="A122" s="24">
        <v>4</v>
      </c>
      <c r="B122" s="24" t="s">
        <v>27</v>
      </c>
      <c r="C122" s="24">
        <v>1000400</v>
      </c>
      <c r="D122" s="24">
        <v>0.5</v>
      </c>
      <c r="E122" s="24" t="s">
        <v>1332</v>
      </c>
      <c r="F122" s="24">
        <v>11262367.0713598</v>
      </c>
      <c r="G122" s="24">
        <v>1.4809780953179199</v>
      </c>
      <c r="H122" s="24">
        <v>7.2317465179196896</v>
      </c>
      <c r="I122" s="24">
        <v>391.37261695818</v>
      </c>
      <c r="J122" s="24">
        <v>29.2393870113447</v>
      </c>
      <c r="K122" s="24">
        <v>8248.3031441880594</v>
      </c>
      <c r="L122" s="24">
        <v>2.5471896821694499E-3</v>
      </c>
      <c r="M122" s="24">
        <v>1.7119606926687899E-4</v>
      </c>
      <c r="N122" s="24">
        <v>0.16614207778348</v>
      </c>
      <c r="O122" s="24">
        <v>0.42354222324192098</v>
      </c>
      <c r="P122" s="24">
        <v>0.40716684406930198</v>
      </c>
      <c r="Q122" s="29">
        <v>11262367.0713598</v>
      </c>
    </row>
    <row r="123" spans="1:17" ht="15" x14ac:dyDescent="0.25">
      <c r="A123" s="24">
        <v>4</v>
      </c>
      <c r="B123" s="24" t="s">
        <v>27</v>
      </c>
      <c r="C123" s="24">
        <v>1000400</v>
      </c>
      <c r="D123" s="24">
        <v>0.75</v>
      </c>
      <c r="E123" s="24" t="s">
        <v>1333</v>
      </c>
      <c r="F123" s="24">
        <v>12400661.565664001</v>
      </c>
      <c r="G123" s="24">
        <v>1.5623785937421</v>
      </c>
      <c r="H123" s="24">
        <v>7.8213098649040447</v>
      </c>
      <c r="I123" s="24">
        <v>427.18016691268451</v>
      </c>
      <c r="J123" s="24">
        <v>31.955146635777851</v>
      </c>
      <c r="K123" s="24">
        <v>8773.7148325806047</v>
      </c>
      <c r="L123" s="24">
        <v>2.7209859536723099E-3</v>
      </c>
      <c r="M123" s="24">
        <v>1.874639369127405E-4</v>
      </c>
      <c r="N123" s="24">
        <v>0.179371519299835</v>
      </c>
      <c r="O123" s="24">
        <v>0.4506554203388185</v>
      </c>
      <c r="P123" s="24">
        <v>0.4477334731452155</v>
      </c>
      <c r="Q123" s="29">
        <v>12400661.565664001</v>
      </c>
    </row>
    <row r="124" spans="1:17" ht="15" x14ac:dyDescent="0.25">
      <c r="A124" s="24">
        <v>4</v>
      </c>
      <c r="B124" s="24" t="s">
        <v>27</v>
      </c>
      <c r="C124" s="24">
        <v>1000410</v>
      </c>
      <c r="D124" s="24">
        <v>0.25</v>
      </c>
      <c r="E124" s="24" t="s">
        <v>1331</v>
      </c>
      <c r="F124" s="24">
        <v>3066324.7984617651</v>
      </c>
      <c r="G124" s="24">
        <v>0.52614980208339246</v>
      </c>
      <c r="H124" s="24">
        <v>2.7365258003195652</v>
      </c>
      <c r="I124" s="24">
        <v>112.1258745162085</v>
      </c>
      <c r="J124" s="24">
        <v>8.6220167542984498</v>
      </c>
      <c r="K124" s="24">
        <v>2897.3421967848053</v>
      </c>
      <c r="L124" s="24">
        <v>9.0426940052609349E-4</v>
      </c>
      <c r="M124" s="24">
        <v>4.4820920983817755E-5</v>
      </c>
      <c r="N124" s="24">
        <v>3.7915595504034852E-2</v>
      </c>
      <c r="O124" s="24">
        <v>0.13663288471068952</v>
      </c>
      <c r="P124" s="24">
        <v>0.17331094625781901</v>
      </c>
      <c r="Q124" s="29">
        <v>3066324.7984617651</v>
      </c>
    </row>
    <row r="125" spans="1:17" ht="15" x14ac:dyDescent="0.25">
      <c r="A125" s="24">
        <v>4</v>
      </c>
      <c r="B125" s="24" t="s">
        <v>27</v>
      </c>
      <c r="C125" s="24">
        <v>1000410</v>
      </c>
      <c r="D125" s="24">
        <v>0.5</v>
      </c>
      <c r="E125" s="24" t="s">
        <v>1332</v>
      </c>
      <c r="F125" s="24">
        <v>3721730.8624412399</v>
      </c>
      <c r="G125" s="24">
        <v>0.58686544913640504</v>
      </c>
      <c r="H125" s="24">
        <v>3.0927091598863798</v>
      </c>
      <c r="I125" s="24">
        <v>136.018861388554</v>
      </c>
      <c r="J125" s="24">
        <v>10.5550772890759</v>
      </c>
      <c r="K125" s="24">
        <v>3304.93215471858</v>
      </c>
      <c r="L125" s="24">
        <v>1.0305942367733799E-3</v>
      </c>
      <c r="M125" s="24">
        <v>5.7607014180355199E-5</v>
      </c>
      <c r="N125" s="24">
        <v>4.2888694511324002E-2</v>
      </c>
      <c r="O125" s="24">
        <v>0.15544944732375199</v>
      </c>
      <c r="P125" s="24">
        <v>0.22026865150615599</v>
      </c>
      <c r="Q125" s="29">
        <v>3721730.8624412399</v>
      </c>
    </row>
    <row r="126" spans="1:17" ht="15" x14ac:dyDescent="0.25">
      <c r="A126" s="24">
        <v>4</v>
      </c>
      <c r="B126" s="24" t="s">
        <v>27</v>
      </c>
      <c r="C126" s="24">
        <v>1000410</v>
      </c>
      <c r="D126" s="24">
        <v>0.75</v>
      </c>
      <c r="E126" s="24" t="s">
        <v>1333</v>
      </c>
      <c r="F126" s="24">
        <v>3974850.8838834148</v>
      </c>
      <c r="G126" s="24">
        <v>0.70502933242726407</v>
      </c>
      <c r="H126" s="24">
        <v>3.7292539254021699</v>
      </c>
      <c r="I126" s="24">
        <v>145.2661263775905</v>
      </c>
      <c r="J126" s="24">
        <v>11.250966177943249</v>
      </c>
      <c r="K126" s="24">
        <v>3995.1929452191152</v>
      </c>
      <c r="L126" s="24">
        <v>1.2452249842092649E-3</v>
      </c>
      <c r="M126" s="24">
        <v>6.4951403103085452E-5</v>
      </c>
      <c r="N126" s="24">
        <v>5.0758363672920345E-2</v>
      </c>
      <c r="O126" s="24">
        <v>0.18663307657317502</v>
      </c>
      <c r="P126" s="24">
        <v>0.23891391981468652</v>
      </c>
      <c r="Q126" s="29">
        <v>3974850.8838834148</v>
      </c>
    </row>
    <row r="127" spans="1:17" ht="15" x14ac:dyDescent="0.25">
      <c r="A127" s="24">
        <v>4</v>
      </c>
      <c r="B127" s="24" t="s">
        <v>27</v>
      </c>
      <c r="C127" s="24">
        <v>1000420</v>
      </c>
      <c r="D127" s="24">
        <v>0.25</v>
      </c>
      <c r="E127" s="24" t="s">
        <v>1331</v>
      </c>
      <c r="F127" s="24">
        <v>9510263.8685885202</v>
      </c>
      <c r="G127" s="24">
        <v>3.74456478200318</v>
      </c>
      <c r="H127" s="24">
        <v>21.444830292625401</v>
      </c>
      <c r="I127" s="24">
        <v>328.11126635412501</v>
      </c>
      <c r="J127" s="24">
        <v>32.2412456060907</v>
      </c>
      <c r="K127" s="24">
        <v>15158.3055167692</v>
      </c>
      <c r="L127" s="24">
        <v>5.5943406266895203E-3</v>
      </c>
      <c r="M127" s="24">
        <v>6.7992967476175658E-4</v>
      </c>
      <c r="N127" s="24">
        <v>0.14817122084279249</v>
      </c>
      <c r="O127" s="24">
        <v>0.744764061030182</v>
      </c>
      <c r="P127" s="24">
        <v>1.37817478642783</v>
      </c>
      <c r="Q127" s="29">
        <v>9510263.8685885202</v>
      </c>
    </row>
    <row r="128" spans="1:17" ht="15" x14ac:dyDescent="0.25">
      <c r="A128" s="24">
        <v>4</v>
      </c>
      <c r="B128" s="24" t="s">
        <v>27</v>
      </c>
      <c r="C128" s="24">
        <v>1000420</v>
      </c>
      <c r="D128" s="24">
        <v>0.5</v>
      </c>
      <c r="E128" s="24" t="s">
        <v>1332</v>
      </c>
      <c r="F128" s="24">
        <v>10407781.048856201</v>
      </c>
      <c r="G128" s="24">
        <v>4.0646627436497704</v>
      </c>
      <c r="H128" s="24">
        <v>23.095471701577399</v>
      </c>
      <c r="I128" s="24">
        <v>360.76582298162703</v>
      </c>
      <c r="J128" s="24">
        <v>35.4486898604641</v>
      </c>
      <c r="K128" s="24">
        <v>17747.567654526702</v>
      </c>
      <c r="L128" s="24">
        <v>6.5531386560191201E-3</v>
      </c>
      <c r="M128" s="24">
        <v>7.4755854894649801E-4</v>
      </c>
      <c r="N128" s="24">
        <v>0.17313898088839</v>
      </c>
      <c r="O128" s="24">
        <v>0.87223838952390897</v>
      </c>
      <c r="P128" s="24">
        <v>1.5151715102826699</v>
      </c>
      <c r="Q128" s="29">
        <v>10407781.048856201</v>
      </c>
    </row>
    <row r="129" spans="1:17" ht="15" x14ac:dyDescent="0.25">
      <c r="A129" s="24">
        <v>4</v>
      </c>
      <c r="B129" s="24" t="s">
        <v>27</v>
      </c>
      <c r="C129" s="24">
        <v>1000420</v>
      </c>
      <c r="D129" s="24">
        <v>0.75</v>
      </c>
      <c r="E129" s="24" t="s">
        <v>1333</v>
      </c>
      <c r="F129" s="24">
        <v>11495082.60708195</v>
      </c>
      <c r="G129" s="24">
        <v>4.5303754209754201</v>
      </c>
      <c r="H129" s="24">
        <v>25.830213678383899</v>
      </c>
      <c r="I129" s="24">
        <v>396.35054055073351</v>
      </c>
      <c r="J129" s="24">
        <v>38.943364124750445</v>
      </c>
      <c r="K129" s="24">
        <v>19220.615544032349</v>
      </c>
      <c r="L129" s="24">
        <v>7.1021225251501896E-3</v>
      </c>
      <c r="M129" s="24">
        <v>8.2112881008001854E-4</v>
      </c>
      <c r="N129" s="24">
        <v>0.18769823633993099</v>
      </c>
      <c r="O129" s="24">
        <v>0.94483818406648201</v>
      </c>
      <c r="P129" s="24">
        <v>1.6643467755044701</v>
      </c>
      <c r="Q129" s="29">
        <v>11495082.60708195</v>
      </c>
    </row>
    <row r="130" spans="1:17" ht="15" x14ac:dyDescent="0.25">
      <c r="A130" s="24">
        <v>4</v>
      </c>
      <c r="B130" s="24" t="s">
        <v>27</v>
      </c>
      <c r="C130" s="24">
        <v>1000430</v>
      </c>
      <c r="D130" s="24">
        <v>0.25</v>
      </c>
      <c r="E130" s="24" t="s">
        <v>1331</v>
      </c>
      <c r="F130" s="24">
        <v>12455812.861531951</v>
      </c>
      <c r="G130" s="24">
        <v>2.163815245594495</v>
      </c>
      <c r="H130" s="24">
        <v>10.84604676609</v>
      </c>
      <c r="I130" s="24">
        <v>459.39704310939396</v>
      </c>
      <c r="J130" s="24">
        <v>34.880366040496597</v>
      </c>
      <c r="K130" s="24">
        <v>11206.520537262701</v>
      </c>
      <c r="L130" s="24">
        <v>3.6033363663374399E-3</v>
      </c>
      <c r="M130" s="24">
        <v>1.6712192892699999E-4</v>
      </c>
      <c r="N130" s="24">
        <v>0.1327453110370185</v>
      </c>
      <c r="O130" s="24">
        <v>0.53646926034289799</v>
      </c>
      <c r="P130" s="24">
        <v>0.73528818491690395</v>
      </c>
      <c r="Q130" s="29">
        <v>12455812.861531951</v>
      </c>
    </row>
    <row r="131" spans="1:17" ht="15" x14ac:dyDescent="0.25">
      <c r="A131" s="24">
        <v>4</v>
      </c>
      <c r="B131" s="24" t="s">
        <v>27</v>
      </c>
      <c r="C131" s="24">
        <v>1000430</v>
      </c>
      <c r="D131" s="24">
        <v>0.5</v>
      </c>
      <c r="E131" s="24" t="s">
        <v>1332</v>
      </c>
      <c r="F131" s="24">
        <v>13975576.721583501</v>
      </c>
      <c r="G131" s="24">
        <v>2.3343562869944301</v>
      </c>
      <c r="H131" s="24">
        <v>11.6912397053724</v>
      </c>
      <c r="I131" s="24">
        <v>515.34157826699004</v>
      </c>
      <c r="J131" s="24">
        <v>39.135146655381398</v>
      </c>
      <c r="K131" s="24">
        <v>12854.8788900736</v>
      </c>
      <c r="L131" s="24">
        <v>4.1424573975091996E-3</v>
      </c>
      <c r="M131" s="24">
        <v>1.88251375336881E-4</v>
      </c>
      <c r="N131" s="24">
        <v>0.151070720670859</v>
      </c>
      <c r="O131" s="24">
        <v>0.61563659241900004</v>
      </c>
      <c r="P131" s="24">
        <v>0.82582799371219695</v>
      </c>
      <c r="Q131" s="29">
        <v>13975576.721583501</v>
      </c>
    </row>
    <row r="132" spans="1:17" ht="15" x14ac:dyDescent="0.25">
      <c r="A132" s="24">
        <v>4</v>
      </c>
      <c r="B132" s="24" t="s">
        <v>27</v>
      </c>
      <c r="C132" s="24">
        <v>1000430</v>
      </c>
      <c r="D132" s="24">
        <v>0.75</v>
      </c>
      <c r="E132" s="24" t="s">
        <v>1333</v>
      </c>
      <c r="F132" s="24">
        <v>15073686.36527225</v>
      </c>
      <c r="G132" s="24">
        <v>2.5143590042584698</v>
      </c>
      <c r="H132" s="24">
        <v>12.654675912451101</v>
      </c>
      <c r="I132" s="24">
        <v>555.80912977508353</v>
      </c>
      <c r="J132" s="24">
        <v>42.198344425110704</v>
      </c>
      <c r="K132" s="24">
        <v>14118.4407343648</v>
      </c>
      <c r="L132" s="24">
        <v>4.5640114115579854E-3</v>
      </c>
      <c r="M132" s="24">
        <v>2.0189897772705399E-4</v>
      </c>
      <c r="N132" s="24">
        <v>0.16487156302657649</v>
      </c>
      <c r="O132" s="24">
        <v>0.67698540582143907</v>
      </c>
      <c r="P132" s="24">
        <v>0.88939139111787546</v>
      </c>
      <c r="Q132" s="29">
        <v>15073686.36527225</v>
      </c>
    </row>
    <row r="133" spans="1:17" ht="15" x14ac:dyDescent="0.25">
      <c r="A133" s="24">
        <v>4</v>
      </c>
      <c r="B133" s="24" t="s">
        <v>27</v>
      </c>
      <c r="C133" s="24">
        <v>1000440</v>
      </c>
      <c r="D133" s="24">
        <v>0.25</v>
      </c>
      <c r="E133" s="24" t="s">
        <v>1331</v>
      </c>
      <c r="F133" s="24">
        <v>4368625.7596158758</v>
      </c>
      <c r="G133" s="24">
        <v>0.487807960340297</v>
      </c>
      <c r="H133" s="24">
        <v>2.3500496983622399</v>
      </c>
      <c r="I133" s="24">
        <v>158.99259056471249</v>
      </c>
      <c r="J133" s="24">
        <v>11.540878857498651</v>
      </c>
      <c r="K133" s="24">
        <v>3416.2289132782698</v>
      </c>
      <c r="L133" s="24">
        <v>9.6342214420557946E-4</v>
      </c>
      <c r="M133" s="24">
        <v>1.3530486013900299E-5</v>
      </c>
      <c r="N133" s="24">
        <v>6.4345013315268249E-2</v>
      </c>
      <c r="O133" s="24">
        <v>0.16362751775987849</v>
      </c>
      <c r="P133" s="24">
        <v>0.145013958860504</v>
      </c>
      <c r="Q133" s="29">
        <v>4368625.7596158758</v>
      </c>
    </row>
    <row r="134" spans="1:17" ht="15" x14ac:dyDescent="0.25">
      <c r="A134" s="24">
        <v>4</v>
      </c>
      <c r="B134" s="24" t="s">
        <v>27</v>
      </c>
      <c r="C134" s="24">
        <v>1000440</v>
      </c>
      <c r="D134" s="24">
        <v>0.5</v>
      </c>
      <c r="E134" s="24" t="s">
        <v>1332</v>
      </c>
      <c r="F134" s="24">
        <v>4891833.2849476002</v>
      </c>
      <c r="G134" s="24">
        <v>0.52342164919466405</v>
      </c>
      <c r="H134" s="24">
        <v>2.5266774292287901</v>
      </c>
      <c r="I134" s="24">
        <v>178.03306440392501</v>
      </c>
      <c r="J134" s="24">
        <v>12.923184801789301</v>
      </c>
      <c r="K134" s="24">
        <v>3834.01885843838</v>
      </c>
      <c r="L134" s="24">
        <v>1.0813196989719401E-3</v>
      </c>
      <c r="M134" s="24">
        <v>1.5149892538819699E-5</v>
      </c>
      <c r="N134" s="24">
        <v>7.1557767685693205E-2</v>
      </c>
      <c r="O134" s="24">
        <v>0.18337193944497099</v>
      </c>
      <c r="P134" s="24">
        <v>0.16246744218987799</v>
      </c>
      <c r="Q134" s="29">
        <v>4891833.2849476002</v>
      </c>
    </row>
    <row r="135" spans="1:17" ht="15" x14ac:dyDescent="0.25">
      <c r="A135" s="24">
        <v>4</v>
      </c>
      <c r="B135" s="24" t="s">
        <v>27</v>
      </c>
      <c r="C135" s="24">
        <v>1000440</v>
      </c>
      <c r="D135" s="24">
        <v>0.75</v>
      </c>
      <c r="E135" s="24" t="s">
        <v>1333</v>
      </c>
      <c r="F135" s="24">
        <v>5285479.9540722454</v>
      </c>
      <c r="G135" s="24">
        <v>0.55981339313399703</v>
      </c>
      <c r="H135" s="24">
        <v>2.7098001206145801</v>
      </c>
      <c r="I135" s="24">
        <v>192.35782509811901</v>
      </c>
      <c r="J135" s="24">
        <v>13.962881018808901</v>
      </c>
      <c r="K135" s="24">
        <v>4140.5192969585851</v>
      </c>
      <c r="L135" s="24">
        <v>1.167783359559215E-3</v>
      </c>
      <c r="M135" s="24">
        <v>1.6370885568018148E-5</v>
      </c>
      <c r="N135" s="24">
        <v>7.7429528984806706E-2</v>
      </c>
      <c r="O135" s="24">
        <v>0.19807718557794302</v>
      </c>
      <c r="P135" s="24">
        <v>0.17548455937516749</v>
      </c>
      <c r="Q135" s="29">
        <v>5285479.9540722454</v>
      </c>
    </row>
    <row r="136" spans="1:17" ht="15" x14ac:dyDescent="0.25">
      <c r="A136" s="24">
        <v>4</v>
      </c>
      <c r="B136" s="24" t="s">
        <v>27</v>
      </c>
      <c r="C136" s="24">
        <v>1000450</v>
      </c>
      <c r="D136" s="24">
        <v>0.25</v>
      </c>
      <c r="E136" s="24" t="s">
        <v>1331</v>
      </c>
      <c r="F136" s="24">
        <v>17132977.82190755</v>
      </c>
      <c r="G136" s="24">
        <v>3.4852927217094702</v>
      </c>
      <c r="H136" s="24">
        <v>17.710964316713103</v>
      </c>
      <c r="I136" s="24">
        <v>625.84983098305906</v>
      </c>
      <c r="J136" s="24">
        <v>48.7784701839485</v>
      </c>
      <c r="K136" s="24">
        <v>16551.770842116901</v>
      </c>
      <c r="L136" s="24">
        <v>5.7650012072724948E-3</v>
      </c>
      <c r="M136" s="24">
        <v>3.9716968376711796E-4</v>
      </c>
      <c r="N136" s="24">
        <v>0.2380778323648795</v>
      </c>
      <c r="O136" s="24">
        <v>0.84613636682465998</v>
      </c>
      <c r="P136" s="24">
        <v>1.0989165879449101</v>
      </c>
      <c r="Q136" s="29">
        <v>17132977.82190755</v>
      </c>
    </row>
    <row r="137" spans="1:17" ht="15" x14ac:dyDescent="0.25">
      <c r="A137" s="24">
        <v>4</v>
      </c>
      <c r="B137" s="24" t="s">
        <v>27</v>
      </c>
      <c r="C137" s="24">
        <v>1000450</v>
      </c>
      <c r="D137" s="24">
        <v>0.5</v>
      </c>
      <c r="E137" s="24" t="s">
        <v>1332</v>
      </c>
      <c r="F137" s="24">
        <v>19208214.620679501</v>
      </c>
      <c r="G137" s="24">
        <v>3.7265956486013998</v>
      </c>
      <c r="H137" s="24">
        <v>18.928946018131999</v>
      </c>
      <c r="I137" s="24">
        <v>701.61420272962505</v>
      </c>
      <c r="J137" s="24">
        <v>54.684384595486399</v>
      </c>
      <c r="K137" s="24">
        <v>18899.416409888399</v>
      </c>
      <c r="L137" s="24">
        <v>6.6149566747280703E-3</v>
      </c>
      <c r="M137" s="24">
        <v>4.45316871523564E-4</v>
      </c>
      <c r="N137" s="24">
        <v>0.26901883975394703</v>
      </c>
      <c r="O137" s="24">
        <v>0.96602666024959005</v>
      </c>
      <c r="P137" s="24">
        <v>1.23210855567142</v>
      </c>
      <c r="Q137" s="29">
        <v>19208214.620679501</v>
      </c>
    </row>
    <row r="138" spans="1:17" ht="15" x14ac:dyDescent="0.25">
      <c r="A138" s="24">
        <v>4</v>
      </c>
      <c r="B138" s="24" t="s">
        <v>27</v>
      </c>
      <c r="C138" s="24">
        <v>1000450</v>
      </c>
      <c r="D138" s="24">
        <v>0.75</v>
      </c>
      <c r="E138" s="24" t="s">
        <v>1333</v>
      </c>
      <c r="F138" s="24">
        <v>20740996.940074701</v>
      </c>
      <c r="G138" s="24">
        <v>4.0188299600510451</v>
      </c>
      <c r="H138" s="24">
        <v>20.45191619691705</v>
      </c>
      <c r="I138" s="24">
        <v>757.59882305614246</v>
      </c>
      <c r="J138" s="24">
        <v>59.047466002848296</v>
      </c>
      <c r="K138" s="24">
        <v>20594.6031965232</v>
      </c>
      <c r="L138" s="24">
        <v>7.2015615442673157E-3</v>
      </c>
      <c r="M138" s="24">
        <v>4.8081957930393995E-4</v>
      </c>
      <c r="N138" s="24">
        <v>0.29076297618379998</v>
      </c>
      <c r="O138" s="24">
        <v>1.0528067987657801</v>
      </c>
      <c r="P138" s="24">
        <v>1.3303311086855101</v>
      </c>
      <c r="Q138" s="29">
        <v>20740996.940074701</v>
      </c>
    </row>
    <row r="139" spans="1:17" ht="15" x14ac:dyDescent="0.25">
      <c r="A139" s="24">
        <v>4</v>
      </c>
      <c r="B139" s="24" t="s">
        <v>27</v>
      </c>
      <c r="C139" s="24">
        <v>1000460</v>
      </c>
      <c r="D139" s="24">
        <v>0.25</v>
      </c>
      <c r="E139" s="24" t="s">
        <v>1331</v>
      </c>
      <c r="F139" s="24">
        <v>21706618.991686001</v>
      </c>
      <c r="G139" s="24">
        <v>7.9411655349036856</v>
      </c>
      <c r="H139" s="24">
        <v>43.613743518226599</v>
      </c>
      <c r="I139" s="24">
        <v>780.76888087260954</v>
      </c>
      <c r="J139" s="24">
        <v>71.50383033565609</v>
      </c>
      <c r="K139" s="24">
        <v>29148.179464230299</v>
      </c>
      <c r="L139" s="24">
        <v>1.04829597987169E-2</v>
      </c>
      <c r="M139" s="24">
        <v>1.6233356627718999E-3</v>
      </c>
      <c r="N139" s="24">
        <v>0.30695595538800902</v>
      </c>
      <c r="O139" s="24">
        <v>1.4699789029149901</v>
      </c>
      <c r="P139" s="24">
        <v>2.7116887893566197</v>
      </c>
      <c r="Q139" s="29">
        <v>21706618.991686001</v>
      </c>
    </row>
    <row r="140" spans="1:17" ht="15" x14ac:dyDescent="0.25">
      <c r="A140" s="24">
        <v>4</v>
      </c>
      <c r="B140" s="24" t="s">
        <v>27</v>
      </c>
      <c r="C140" s="24">
        <v>1000460</v>
      </c>
      <c r="D140" s="24">
        <v>0.5</v>
      </c>
      <c r="E140" s="24" t="s">
        <v>1332</v>
      </c>
      <c r="F140" s="24">
        <v>24343165.898048501</v>
      </c>
      <c r="G140" s="24">
        <v>8.6784522664374499</v>
      </c>
      <c r="H140" s="24">
        <v>47.288446213889202</v>
      </c>
      <c r="I140" s="24">
        <v>875.60477692548602</v>
      </c>
      <c r="J140" s="24">
        <v>80.192696281892694</v>
      </c>
      <c r="K140" s="24">
        <v>34143.553391796799</v>
      </c>
      <c r="L140" s="24">
        <v>1.2280040697939599E-2</v>
      </c>
      <c r="M140" s="24">
        <v>1.8205715245863099E-3</v>
      </c>
      <c r="N140" s="24">
        <v>0.35931718918858102</v>
      </c>
      <c r="O140" s="24">
        <v>1.72180303923767</v>
      </c>
      <c r="P140" s="24">
        <v>3.0414101924697299</v>
      </c>
      <c r="Q140" s="29">
        <v>24343165.898048501</v>
      </c>
    </row>
    <row r="141" spans="1:17" ht="15" x14ac:dyDescent="0.25">
      <c r="A141" s="24">
        <v>4</v>
      </c>
      <c r="B141" s="24" t="s">
        <v>27</v>
      </c>
      <c r="C141" s="24">
        <v>1000460</v>
      </c>
      <c r="D141" s="24">
        <v>0.75</v>
      </c>
      <c r="E141" s="24" t="s">
        <v>1333</v>
      </c>
      <c r="F141" s="24">
        <v>26257615.2108384</v>
      </c>
      <c r="G141" s="24">
        <v>9.3184427938391536</v>
      </c>
      <c r="H141" s="24">
        <v>50.84160394358625</v>
      </c>
      <c r="I141" s="24">
        <v>944.43212488049198</v>
      </c>
      <c r="J141" s="24">
        <v>86.490000092137109</v>
      </c>
      <c r="K141" s="24">
        <v>36930.514960606451</v>
      </c>
      <c r="L141" s="24">
        <v>1.3298345186869901E-2</v>
      </c>
      <c r="M141" s="24">
        <v>1.9634794896944249E-3</v>
      </c>
      <c r="N141" s="24">
        <v>0.38593878632960599</v>
      </c>
      <c r="O141" s="24">
        <v>1.862284095955375</v>
      </c>
      <c r="P141" s="24">
        <v>3.2798147111918148</v>
      </c>
      <c r="Q141" s="29">
        <v>26257615.2108384</v>
      </c>
    </row>
    <row r="142" spans="1:17" ht="15" x14ac:dyDescent="0.25">
      <c r="A142" s="24">
        <v>4</v>
      </c>
      <c r="B142" s="24" t="s">
        <v>27</v>
      </c>
      <c r="C142" s="24">
        <v>1000470</v>
      </c>
      <c r="D142" s="24">
        <v>0.25</v>
      </c>
      <c r="E142" s="24" t="s">
        <v>1331</v>
      </c>
      <c r="F142" s="24">
        <v>32022175.640333153</v>
      </c>
      <c r="G142" s="24">
        <v>10.9678476406164</v>
      </c>
      <c r="H142" s="24">
        <v>59.896832745066348</v>
      </c>
      <c r="I142" s="24">
        <v>1154.85087798935</v>
      </c>
      <c r="J142" s="24">
        <v>104.29542428291271</v>
      </c>
      <c r="K142" s="24">
        <v>42007.708053996103</v>
      </c>
      <c r="L142" s="24">
        <v>1.583641501678245E-2</v>
      </c>
      <c r="M142" s="24">
        <v>1.9796448464784551E-3</v>
      </c>
      <c r="N142" s="24">
        <v>0.43870595130130402</v>
      </c>
      <c r="O142" s="24">
        <v>2.1396952208695801</v>
      </c>
      <c r="P142" s="24">
        <v>3.9050211797642502</v>
      </c>
      <c r="Q142" s="29">
        <v>32022175.640333153</v>
      </c>
    </row>
    <row r="143" spans="1:17" ht="15" x14ac:dyDescent="0.25">
      <c r="A143" s="24">
        <v>4</v>
      </c>
      <c r="B143" s="24" t="s">
        <v>27</v>
      </c>
      <c r="C143" s="24">
        <v>1000470</v>
      </c>
      <c r="D143" s="24">
        <v>0.5</v>
      </c>
      <c r="E143" s="24" t="s">
        <v>1332</v>
      </c>
      <c r="F143" s="24">
        <v>35908655.643276401</v>
      </c>
      <c r="G143" s="24">
        <v>12.4943234379312</v>
      </c>
      <c r="H143" s="24">
        <v>67.910567386972104</v>
      </c>
      <c r="I143" s="24">
        <v>1296.3901024970501</v>
      </c>
      <c r="J143" s="24">
        <v>117.153393221409</v>
      </c>
      <c r="K143" s="24">
        <v>49587.178386335603</v>
      </c>
      <c r="L143" s="24">
        <v>1.8753327789766999E-2</v>
      </c>
      <c r="M143" s="24">
        <v>2.2290146580887299E-3</v>
      </c>
      <c r="N143" s="24">
        <v>0.51771168764214603</v>
      </c>
      <c r="O143" s="24">
        <v>2.5302781501687099</v>
      </c>
      <c r="P143" s="24">
        <v>4.3920677713354701</v>
      </c>
      <c r="Q143" s="29">
        <v>35908655.643276401</v>
      </c>
    </row>
    <row r="144" spans="1:17" ht="15" x14ac:dyDescent="0.25">
      <c r="A144" s="24">
        <v>4</v>
      </c>
      <c r="B144" s="24" t="s">
        <v>27</v>
      </c>
      <c r="C144" s="24">
        <v>1000470</v>
      </c>
      <c r="D144" s="24">
        <v>0.75</v>
      </c>
      <c r="E144" s="24" t="s">
        <v>1333</v>
      </c>
      <c r="F144" s="24">
        <v>39661766.692372449</v>
      </c>
      <c r="G144" s="24">
        <v>13.59863979267795</v>
      </c>
      <c r="H144" s="24">
        <v>73.981559623332657</v>
      </c>
      <c r="I144" s="24">
        <v>1430.0809328257351</v>
      </c>
      <c r="J144" s="24">
        <v>129.26644247044152</v>
      </c>
      <c r="K144" s="24">
        <v>56708.028405102203</v>
      </c>
      <c r="L144" s="24">
        <v>2.1588254959636802E-2</v>
      </c>
      <c r="M144" s="24">
        <v>2.4614515100306947E-3</v>
      </c>
      <c r="N144" s="24">
        <v>0.59313589994921301</v>
      </c>
      <c r="O144" s="24">
        <v>2.9046801693471647</v>
      </c>
      <c r="P144" s="24">
        <v>4.8485276309848455</v>
      </c>
      <c r="Q144" s="29">
        <v>39661766.692372449</v>
      </c>
    </row>
    <row r="145" spans="1:17" ht="15" x14ac:dyDescent="0.25">
      <c r="A145" s="24">
        <v>4</v>
      </c>
      <c r="B145" s="24" t="s">
        <v>27</v>
      </c>
      <c r="C145" s="24">
        <v>1000480</v>
      </c>
      <c r="D145" s="24">
        <v>0.25</v>
      </c>
      <c r="E145" s="24" t="s">
        <v>1331</v>
      </c>
      <c r="F145" s="24">
        <v>24432562.77703245</v>
      </c>
      <c r="G145" s="24">
        <v>4.262196395386515</v>
      </c>
      <c r="H145" s="24">
        <v>21.550479926043451</v>
      </c>
      <c r="I145" s="24">
        <v>890.30890209905601</v>
      </c>
      <c r="J145" s="24">
        <v>67.693535030480945</v>
      </c>
      <c r="K145" s="24">
        <v>23066.461149018549</v>
      </c>
      <c r="L145" s="24">
        <v>7.2772601518396145E-3</v>
      </c>
      <c r="M145" s="24">
        <v>4.2787929390532351E-4</v>
      </c>
      <c r="N145" s="24">
        <v>0.32914499782339751</v>
      </c>
      <c r="O145" s="24">
        <v>1.1267705111221651</v>
      </c>
      <c r="P145" s="24">
        <v>1.3254940204753751</v>
      </c>
      <c r="Q145" s="29">
        <v>24432562.77703245</v>
      </c>
    </row>
    <row r="146" spans="1:17" ht="15" x14ac:dyDescent="0.25">
      <c r="A146" s="24">
        <v>4</v>
      </c>
      <c r="B146" s="24" t="s">
        <v>27</v>
      </c>
      <c r="C146" s="24">
        <v>1000480</v>
      </c>
      <c r="D146" s="24">
        <v>0.5</v>
      </c>
      <c r="E146" s="24" t="s">
        <v>1332</v>
      </c>
      <c r="F146" s="24">
        <v>27269223.270482201</v>
      </c>
      <c r="G146" s="24">
        <v>4.4720338703008302</v>
      </c>
      <c r="H146" s="24">
        <v>22.516494371116899</v>
      </c>
      <c r="I146" s="24">
        <v>993.63646239435798</v>
      </c>
      <c r="J146" s="24">
        <v>75.554420893079197</v>
      </c>
      <c r="K146" s="24">
        <v>26002.2762976864</v>
      </c>
      <c r="L146" s="24">
        <v>8.2009121422941204E-3</v>
      </c>
      <c r="M146" s="24">
        <v>4.77783067546354E-4</v>
      </c>
      <c r="N146" s="24">
        <v>0.36891842727658902</v>
      </c>
      <c r="O146" s="24">
        <v>1.2703175244610601</v>
      </c>
      <c r="P146" s="24">
        <v>1.4794240344971099</v>
      </c>
      <c r="Q146" s="29">
        <v>27269223.270482201</v>
      </c>
    </row>
    <row r="147" spans="1:17" ht="15" x14ac:dyDescent="0.25">
      <c r="A147" s="24">
        <v>4</v>
      </c>
      <c r="B147" s="24" t="s">
        <v>27</v>
      </c>
      <c r="C147" s="24">
        <v>1000480</v>
      </c>
      <c r="D147" s="24">
        <v>0.75</v>
      </c>
      <c r="E147" s="24" t="s">
        <v>1333</v>
      </c>
      <c r="F147" s="24">
        <v>30044134.222084701</v>
      </c>
      <c r="G147" s="24">
        <v>4.9709974302409101</v>
      </c>
      <c r="H147" s="24">
        <v>24.9427797641201</v>
      </c>
      <c r="I147" s="24">
        <v>1094.535610827015</v>
      </c>
      <c r="J147" s="24">
        <v>83.237484123346491</v>
      </c>
      <c r="K147" s="24">
        <v>27740.651743308648</v>
      </c>
      <c r="L147" s="24">
        <v>8.8512272584901214E-3</v>
      </c>
      <c r="M147" s="24">
        <v>5.2734512373287554E-4</v>
      </c>
      <c r="N147" s="24">
        <v>0.3900994820938955</v>
      </c>
      <c r="O147" s="24">
        <v>1.3615419718223301</v>
      </c>
      <c r="P147" s="24">
        <v>1.630969280254025</v>
      </c>
      <c r="Q147" s="29">
        <v>30044134.222084701</v>
      </c>
    </row>
    <row r="148" spans="1:17" ht="15" x14ac:dyDescent="0.25">
      <c r="A148" s="24">
        <v>4</v>
      </c>
      <c r="B148" s="24" t="s">
        <v>27</v>
      </c>
      <c r="C148" s="24">
        <v>1000490</v>
      </c>
      <c r="D148" s="24">
        <v>0.25</v>
      </c>
      <c r="E148" s="24" t="s">
        <v>1331</v>
      </c>
      <c r="F148" s="24">
        <v>20772159.270921651</v>
      </c>
      <c r="G148" s="24">
        <v>3.0553003072931251</v>
      </c>
      <c r="H148" s="24">
        <v>15.229827337152649</v>
      </c>
      <c r="I148" s="24">
        <v>758.37149106043103</v>
      </c>
      <c r="J148" s="24">
        <v>56.595054507767301</v>
      </c>
      <c r="K148" s="24">
        <v>18003.079923906698</v>
      </c>
      <c r="L148" s="24">
        <v>5.5899617333378298E-3</v>
      </c>
      <c r="M148" s="24">
        <v>2.21549138593193E-4</v>
      </c>
      <c r="N148" s="24">
        <v>0.30479591265249401</v>
      </c>
      <c r="O148" s="24">
        <v>0.88623043690226355</v>
      </c>
      <c r="P148" s="24">
        <v>0.92552385809973703</v>
      </c>
      <c r="Q148" s="29">
        <v>20772159.270921651</v>
      </c>
    </row>
    <row r="149" spans="1:17" ht="15" x14ac:dyDescent="0.25">
      <c r="A149" s="24">
        <v>4</v>
      </c>
      <c r="B149" s="24" t="s">
        <v>27</v>
      </c>
      <c r="C149" s="24">
        <v>1000490</v>
      </c>
      <c r="D149" s="24">
        <v>0.5</v>
      </c>
      <c r="E149" s="24" t="s">
        <v>1332</v>
      </c>
      <c r="F149" s="24">
        <v>23206575.286183201</v>
      </c>
      <c r="G149" s="24">
        <v>3.2463021468297102</v>
      </c>
      <c r="H149" s="24">
        <v>16.0010508245885</v>
      </c>
      <c r="I149" s="24">
        <v>847.217389144349</v>
      </c>
      <c r="J149" s="24">
        <v>63.234726766161899</v>
      </c>
      <c r="K149" s="24">
        <v>19161.0075355872</v>
      </c>
      <c r="L149" s="24">
        <v>5.9545605049896701E-3</v>
      </c>
      <c r="M149" s="24">
        <v>2.4811864397770902E-4</v>
      </c>
      <c r="N149" s="24">
        <v>0.32189468470436899</v>
      </c>
      <c r="O149" s="24">
        <v>0.942487414965962</v>
      </c>
      <c r="P149" s="24">
        <v>1.0348159379591699</v>
      </c>
      <c r="Q149" s="29">
        <v>23206575.286183201</v>
      </c>
    </row>
    <row r="150" spans="1:17" ht="15" x14ac:dyDescent="0.25">
      <c r="A150" s="24">
        <v>4</v>
      </c>
      <c r="B150" s="24" t="s">
        <v>27</v>
      </c>
      <c r="C150" s="24">
        <v>1000490</v>
      </c>
      <c r="D150" s="24">
        <v>0.75</v>
      </c>
      <c r="E150" s="24" t="s">
        <v>1333</v>
      </c>
      <c r="F150" s="24">
        <v>25366201.893645748</v>
      </c>
      <c r="G150" s="24">
        <v>3.5856048696157652</v>
      </c>
      <c r="H150" s="24">
        <v>17.7667580183012</v>
      </c>
      <c r="I150" s="24">
        <v>926.08636089084598</v>
      </c>
      <c r="J150" s="24">
        <v>69.115141703368209</v>
      </c>
      <c r="K150" s="24">
        <v>21434.309502507949</v>
      </c>
      <c r="L150" s="24">
        <v>6.7268390503001704E-3</v>
      </c>
      <c r="M150" s="24">
        <v>2.70818092138701E-4</v>
      </c>
      <c r="N150" s="24">
        <v>0.35785306191407451</v>
      </c>
      <c r="O150" s="24">
        <v>1.0583982557180001</v>
      </c>
      <c r="P150" s="24">
        <v>1.130923655668965</v>
      </c>
      <c r="Q150" s="29">
        <v>25366201.893645748</v>
      </c>
    </row>
    <row r="151" spans="1:17" ht="15" x14ac:dyDescent="0.25">
      <c r="A151" s="24">
        <v>4</v>
      </c>
      <c r="B151" s="24" t="s">
        <v>27</v>
      </c>
      <c r="C151" s="24">
        <v>1000500</v>
      </c>
      <c r="D151" s="24">
        <v>0.25</v>
      </c>
      <c r="E151" s="24" t="s">
        <v>1331</v>
      </c>
      <c r="F151" s="24">
        <v>25195538.546740748</v>
      </c>
      <c r="G151" s="24">
        <v>4.8921205414629148</v>
      </c>
      <c r="H151" s="24">
        <v>24.99906498138315</v>
      </c>
      <c r="I151" s="24">
        <v>917.08056623697507</v>
      </c>
      <c r="J151" s="24">
        <v>71.192910913929808</v>
      </c>
      <c r="K151" s="24">
        <v>25167.710350424801</v>
      </c>
      <c r="L151" s="24">
        <v>8.075602496924926E-3</v>
      </c>
      <c r="M151" s="24">
        <v>6.32426553270397E-4</v>
      </c>
      <c r="N151" s="24">
        <v>0.34768520180909046</v>
      </c>
      <c r="O151" s="24">
        <v>1.2409685308082601</v>
      </c>
      <c r="P151" s="24">
        <v>1.56597422477323</v>
      </c>
      <c r="Q151" s="29">
        <v>25195538.546740748</v>
      </c>
    </row>
    <row r="152" spans="1:17" ht="15" x14ac:dyDescent="0.25">
      <c r="A152" s="24">
        <v>4</v>
      </c>
      <c r="B152" s="24" t="s">
        <v>27</v>
      </c>
      <c r="C152" s="24">
        <v>1000500</v>
      </c>
      <c r="D152" s="24">
        <v>0.5</v>
      </c>
      <c r="E152" s="24" t="s">
        <v>1332</v>
      </c>
      <c r="F152" s="24">
        <v>28994687.506455399</v>
      </c>
      <c r="G152" s="24">
        <v>5.5309417163621903</v>
      </c>
      <c r="H152" s="24">
        <v>28.189766859619699</v>
      </c>
      <c r="I152" s="24">
        <v>1055.13380512558</v>
      </c>
      <c r="J152" s="24">
        <v>81.950680117085994</v>
      </c>
      <c r="K152" s="24">
        <v>27278.921553756802</v>
      </c>
      <c r="L152" s="24">
        <v>8.8291894226560901E-3</v>
      </c>
      <c r="M152" s="24">
        <v>7.3297977840070796E-4</v>
      </c>
      <c r="N152" s="24">
        <v>0.37248301458785299</v>
      </c>
      <c r="O152" s="24">
        <v>1.34769224618783</v>
      </c>
      <c r="P152" s="24">
        <v>1.8061519176132701</v>
      </c>
      <c r="Q152" s="29">
        <v>28994687.506455399</v>
      </c>
    </row>
    <row r="153" spans="1:17" ht="15" x14ac:dyDescent="0.25">
      <c r="A153" s="24">
        <v>4</v>
      </c>
      <c r="B153" s="24" t="s">
        <v>27</v>
      </c>
      <c r="C153" s="24">
        <v>1000500</v>
      </c>
      <c r="D153" s="24">
        <v>0.75</v>
      </c>
      <c r="E153" s="24" t="s">
        <v>1333</v>
      </c>
      <c r="F153" s="24">
        <v>31158480.077809602</v>
      </c>
      <c r="G153" s="24">
        <v>6.1951831058947402</v>
      </c>
      <c r="H153" s="24">
        <v>31.606201925660102</v>
      </c>
      <c r="I153" s="24">
        <v>1133.8567413257902</v>
      </c>
      <c r="J153" s="24">
        <v>88.02534906979615</v>
      </c>
      <c r="K153" s="24">
        <v>32450.390213359951</v>
      </c>
      <c r="L153" s="24">
        <v>1.0654999968514801E-2</v>
      </c>
      <c r="M153" s="24">
        <v>7.8843861013874706E-4</v>
      </c>
      <c r="N153" s="24">
        <v>0.43447872520040098</v>
      </c>
      <c r="O153" s="24">
        <v>1.613727757761195</v>
      </c>
      <c r="P153" s="24">
        <v>1.940619942119</v>
      </c>
      <c r="Q153" s="29">
        <v>31158480.077809602</v>
      </c>
    </row>
    <row r="154" spans="1:17" ht="15" x14ac:dyDescent="0.25">
      <c r="A154" s="24">
        <v>4</v>
      </c>
      <c r="B154" s="24" t="s">
        <v>27</v>
      </c>
      <c r="C154" s="24">
        <v>1000510</v>
      </c>
      <c r="D154" s="24">
        <v>0.25</v>
      </c>
      <c r="E154" s="24" t="s">
        <v>1331</v>
      </c>
      <c r="F154" s="24">
        <v>6332381.8469552658</v>
      </c>
      <c r="G154" s="24">
        <v>1.3384295679194149</v>
      </c>
      <c r="H154" s="24">
        <v>6.8047915303311299</v>
      </c>
      <c r="I154" s="24">
        <v>228.77512862823201</v>
      </c>
      <c r="J154" s="24">
        <v>17.910011854970598</v>
      </c>
      <c r="K154" s="24">
        <v>6225.252282681995</v>
      </c>
      <c r="L154" s="24">
        <v>2.1975336658814348E-3</v>
      </c>
      <c r="M154" s="24">
        <v>1.52354900842317E-4</v>
      </c>
      <c r="N154" s="24">
        <v>8.1928642611978103E-2</v>
      </c>
      <c r="O154" s="24">
        <v>0.31741565046516451</v>
      </c>
      <c r="P154" s="24">
        <v>0.4216216253755285</v>
      </c>
      <c r="Q154" s="29">
        <v>6332381.8469552658</v>
      </c>
    </row>
    <row r="155" spans="1:17" ht="15" x14ac:dyDescent="0.25">
      <c r="A155" s="24">
        <v>4</v>
      </c>
      <c r="B155" s="24" t="s">
        <v>27</v>
      </c>
      <c r="C155" s="24">
        <v>1000510</v>
      </c>
      <c r="D155" s="24">
        <v>0.5</v>
      </c>
      <c r="E155" s="24" t="s">
        <v>1332</v>
      </c>
      <c r="F155" s="24">
        <v>7096476.2600607304</v>
      </c>
      <c r="G155" s="24">
        <v>1.4363949891930701</v>
      </c>
      <c r="H155" s="24">
        <v>7.3008983398471203</v>
      </c>
      <c r="I155" s="24">
        <v>256.55757860549602</v>
      </c>
      <c r="J155" s="24">
        <v>20.086280194995599</v>
      </c>
      <c r="K155" s="24">
        <v>7138.3060524341499</v>
      </c>
      <c r="L155" s="24">
        <v>2.5477732631075502E-3</v>
      </c>
      <c r="M155" s="24">
        <v>1.7098024277731401E-4</v>
      </c>
      <c r="N155" s="24">
        <v>9.3008715100320397E-2</v>
      </c>
      <c r="O155" s="24">
        <v>0.36533760440871099</v>
      </c>
      <c r="P155" s="24">
        <v>0.47304100365534901</v>
      </c>
      <c r="Q155" s="29">
        <v>7096476.2600607304</v>
      </c>
    </row>
    <row r="156" spans="1:17" ht="15" x14ac:dyDescent="0.25">
      <c r="A156" s="24">
        <v>4</v>
      </c>
      <c r="B156" s="24" t="s">
        <v>27</v>
      </c>
      <c r="C156" s="24">
        <v>1000510</v>
      </c>
      <c r="D156" s="24">
        <v>0.75</v>
      </c>
      <c r="E156" s="24" t="s">
        <v>1333</v>
      </c>
      <c r="F156" s="24">
        <v>7676002.8615097944</v>
      </c>
      <c r="G156" s="24">
        <v>1.55437178141166</v>
      </c>
      <c r="H156" s="24">
        <v>7.9108780645335059</v>
      </c>
      <c r="I156" s="24">
        <v>276.92307899038747</v>
      </c>
      <c r="J156" s="24">
        <v>21.679608772690599</v>
      </c>
      <c r="K156" s="24">
        <v>7821.6944054269597</v>
      </c>
      <c r="L156" s="24">
        <v>2.772926834550465E-3</v>
      </c>
      <c r="M156" s="24">
        <v>1.8443605656855299E-4</v>
      </c>
      <c r="N156" s="24">
        <v>0.10159377296099831</v>
      </c>
      <c r="O156" s="24">
        <v>0.39918256126483953</v>
      </c>
      <c r="P156" s="24">
        <v>0.51041020112188951</v>
      </c>
      <c r="Q156" s="29">
        <v>7676002.8615097944</v>
      </c>
    </row>
    <row r="157" spans="1:17" ht="15" x14ac:dyDescent="0.25">
      <c r="A157" s="24">
        <v>4</v>
      </c>
      <c r="B157" s="24" t="s">
        <v>27</v>
      </c>
      <c r="C157" s="24">
        <v>1000520</v>
      </c>
      <c r="D157" s="24">
        <v>0.25</v>
      </c>
      <c r="E157" s="24" t="s">
        <v>1331</v>
      </c>
      <c r="F157" s="24">
        <v>21265831.595549751</v>
      </c>
      <c r="G157" s="24">
        <v>7.59745556374709</v>
      </c>
      <c r="H157" s="24">
        <v>50.637558681713848</v>
      </c>
      <c r="I157" s="24">
        <v>716.17913840900951</v>
      </c>
      <c r="J157" s="24">
        <v>81.889849599317003</v>
      </c>
      <c r="K157" s="24">
        <v>35001.126306331556</v>
      </c>
      <c r="L157" s="24">
        <v>9.7512427059088004E-3</v>
      </c>
      <c r="M157" s="24">
        <v>1.594185214140385E-3</v>
      </c>
      <c r="N157" s="24">
        <v>0.22716592552179851</v>
      </c>
      <c r="O157" s="24">
        <v>1.3024201660574901</v>
      </c>
      <c r="P157" s="24">
        <v>4.0629665910267301</v>
      </c>
      <c r="Q157" s="29">
        <v>21265831.595549751</v>
      </c>
    </row>
    <row r="158" spans="1:17" ht="15" x14ac:dyDescent="0.25">
      <c r="A158" s="24">
        <v>4</v>
      </c>
      <c r="B158" s="24" t="s">
        <v>27</v>
      </c>
      <c r="C158" s="24">
        <v>1000520</v>
      </c>
      <c r="D158" s="24">
        <v>0.5</v>
      </c>
      <c r="E158" s="24" t="s">
        <v>1332</v>
      </c>
      <c r="F158" s="24">
        <v>25317929.414152998</v>
      </c>
      <c r="G158" s="24">
        <v>8.4961570089557306</v>
      </c>
      <c r="H158" s="24">
        <v>57.069866572166397</v>
      </c>
      <c r="I158" s="24">
        <v>863.01706021388395</v>
      </c>
      <c r="J158" s="24">
        <v>98.678007005814294</v>
      </c>
      <c r="K158" s="24">
        <v>39579.553326621601</v>
      </c>
      <c r="L158" s="24">
        <v>1.1031427492476001E-2</v>
      </c>
      <c r="M158" s="24">
        <v>1.9210462240255701E-3</v>
      </c>
      <c r="N158" s="24">
        <v>0.25708075703802002</v>
      </c>
      <c r="O158" s="24">
        <v>1.4734036531010699</v>
      </c>
      <c r="P158" s="24">
        <v>4.8958022156422798</v>
      </c>
      <c r="Q158" s="29">
        <v>25317929.414152998</v>
      </c>
    </row>
    <row r="159" spans="1:17" ht="15" x14ac:dyDescent="0.25">
      <c r="A159" s="24">
        <v>4</v>
      </c>
      <c r="B159" s="24" t="s">
        <v>27</v>
      </c>
      <c r="C159" s="24">
        <v>1000520</v>
      </c>
      <c r="D159" s="24">
        <v>0.75</v>
      </c>
      <c r="E159" s="24" t="s">
        <v>1333</v>
      </c>
      <c r="F159" s="24">
        <v>27222544.694177851</v>
      </c>
      <c r="G159" s="24">
        <v>9.9528859206967049</v>
      </c>
      <c r="H159" s="24">
        <v>66.356423273023452</v>
      </c>
      <c r="I159" s="24">
        <v>909.54648629095755</v>
      </c>
      <c r="J159" s="24">
        <v>104.00683041714899</v>
      </c>
      <c r="K159" s="24">
        <v>47832.963058796246</v>
      </c>
      <c r="L159" s="24">
        <v>1.3327059976888649E-2</v>
      </c>
      <c r="M159" s="24">
        <v>2.02492885301613E-3</v>
      </c>
      <c r="N159" s="24">
        <v>0.30995770052181448</v>
      </c>
      <c r="O159" s="24">
        <v>1.77950082133706</v>
      </c>
      <c r="P159" s="24">
        <v>5.1605929638826451</v>
      </c>
      <c r="Q159" s="29">
        <v>27222544.694177851</v>
      </c>
    </row>
    <row r="160" spans="1:17" ht="15" x14ac:dyDescent="0.25">
      <c r="A160" s="24">
        <v>4</v>
      </c>
      <c r="B160" s="24" t="s">
        <v>27</v>
      </c>
      <c r="C160" s="24">
        <v>1000530</v>
      </c>
      <c r="D160" s="24">
        <v>0.25</v>
      </c>
      <c r="E160" s="24" t="s">
        <v>1331</v>
      </c>
      <c r="F160" s="24">
        <v>27336919.254176848</v>
      </c>
      <c r="G160" s="24">
        <v>8.3747288282902996</v>
      </c>
      <c r="H160" s="24">
        <v>49.108395301320449</v>
      </c>
      <c r="I160" s="24">
        <v>967.78209913040951</v>
      </c>
      <c r="J160" s="24">
        <v>89.073137633428999</v>
      </c>
      <c r="K160" s="24">
        <v>38702.475282863001</v>
      </c>
      <c r="L160" s="24">
        <v>1.213540855518995E-2</v>
      </c>
      <c r="M160" s="24">
        <v>1.30160938881746E-3</v>
      </c>
      <c r="N160" s="24">
        <v>0.329463466759636</v>
      </c>
      <c r="O160" s="24">
        <v>1.6943767267246148</v>
      </c>
      <c r="P160" s="24">
        <v>3.3010890190552251</v>
      </c>
      <c r="Q160" s="29">
        <v>27336919.254176848</v>
      </c>
    </row>
    <row r="161" spans="1:17" ht="15" x14ac:dyDescent="0.25">
      <c r="A161" s="24">
        <v>4</v>
      </c>
      <c r="B161" s="24" t="s">
        <v>27</v>
      </c>
      <c r="C161" s="24">
        <v>1000530</v>
      </c>
      <c r="D161" s="24">
        <v>0.5</v>
      </c>
      <c r="E161" s="24" t="s">
        <v>1332</v>
      </c>
      <c r="F161" s="24">
        <v>31990878.719822999</v>
      </c>
      <c r="G161" s="24">
        <v>9.1280876362259296</v>
      </c>
      <c r="H161" s="24">
        <v>53.426131698347703</v>
      </c>
      <c r="I161" s="24">
        <v>1140.1932476234499</v>
      </c>
      <c r="J161" s="24">
        <v>104.93405446852699</v>
      </c>
      <c r="K161" s="24">
        <v>45027.105192090101</v>
      </c>
      <c r="L161" s="24">
        <v>1.4178915004144E-2</v>
      </c>
      <c r="M161" s="24">
        <v>1.5311041200777799E-3</v>
      </c>
      <c r="N161" s="24">
        <v>0.384680800023389</v>
      </c>
      <c r="O161" s="24">
        <v>1.9776844520797201</v>
      </c>
      <c r="P161" s="24">
        <v>3.8879516985059301</v>
      </c>
      <c r="Q161" s="29">
        <v>31990878.719822999</v>
      </c>
    </row>
    <row r="162" spans="1:17" ht="15" x14ac:dyDescent="0.25">
      <c r="A162" s="24">
        <v>4</v>
      </c>
      <c r="B162" s="24" t="s">
        <v>27</v>
      </c>
      <c r="C162" s="24">
        <v>1000530</v>
      </c>
      <c r="D162" s="24">
        <v>0.75</v>
      </c>
      <c r="E162" s="24" t="s">
        <v>1333</v>
      </c>
      <c r="F162" s="24">
        <v>34813534.110416949</v>
      </c>
      <c r="G162" s="24">
        <v>10.5298814655355</v>
      </c>
      <c r="H162" s="24">
        <v>61.523318803576501</v>
      </c>
      <c r="I162" s="24">
        <v>1226.50718134107</v>
      </c>
      <c r="J162" s="24">
        <v>112.924688395251</v>
      </c>
      <c r="K162" s="24">
        <v>51785.89000861135</v>
      </c>
      <c r="L162" s="24">
        <v>1.6525526268671452E-2</v>
      </c>
      <c r="M162" s="24">
        <v>1.66285748138011E-3</v>
      </c>
      <c r="N162" s="24">
        <v>0.4447394441274255</v>
      </c>
      <c r="O162" s="24">
        <v>2.2904948387228652</v>
      </c>
      <c r="P162" s="24">
        <v>4.1900525738003651</v>
      </c>
      <c r="Q162" s="29">
        <v>34813534.110416949</v>
      </c>
    </row>
    <row r="163" spans="1:17" ht="15" x14ac:dyDescent="0.25">
      <c r="A163" s="24">
        <v>4</v>
      </c>
      <c r="B163" s="24" t="s">
        <v>27</v>
      </c>
      <c r="C163" s="24">
        <v>1000540</v>
      </c>
      <c r="D163" s="24">
        <v>0.25</v>
      </c>
      <c r="E163" s="24" t="s">
        <v>1331</v>
      </c>
      <c r="F163" s="24">
        <v>8456643.4197092</v>
      </c>
      <c r="G163" s="24">
        <v>1.2959327551750999</v>
      </c>
      <c r="H163" s="24">
        <v>6.6058941438718346</v>
      </c>
      <c r="I163" s="24">
        <v>295.75595328509451</v>
      </c>
      <c r="J163" s="24">
        <v>22.446609856311348</v>
      </c>
      <c r="K163" s="24">
        <v>7159.1492501866996</v>
      </c>
      <c r="L163" s="24">
        <v>2.15891590102578E-3</v>
      </c>
      <c r="M163" s="24">
        <v>7.5047489818822955E-5</v>
      </c>
      <c r="N163" s="24">
        <v>7.0118475545508513E-2</v>
      </c>
      <c r="O163" s="24">
        <v>0.32352456764916349</v>
      </c>
      <c r="P163" s="24">
        <v>0.50002104750290099</v>
      </c>
      <c r="Q163" s="29">
        <v>8456643.4197092</v>
      </c>
    </row>
    <row r="164" spans="1:17" ht="15" x14ac:dyDescent="0.25">
      <c r="A164" s="24">
        <v>4</v>
      </c>
      <c r="B164" s="24" t="s">
        <v>27</v>
      </c>
      <c r="C164" s="24">
        <v>1000540</v>
      </c>
      <c r="D164" s="24">
        <v>0.5</v>
      </c>
      <c r="E164" s="24" t="s">
        <v>1332</v>
      </c>
      <c r="F164" s="24">
        <v>9913576.3393314909</v>
      </c>
      <c r="G164" s="24">
        <v>1.3790056291571999</v>
      </c>
      <c r="H164" s="24">
        <v>7.0781187015462699</v>
      </c>
      <c r="I164" s="24">
        <v>354.567625641105</v>
      </c>
      <c r="J164" s="24">
        <v>26.915398053958999</v>
      </c>
      <c r="K164" s="24">
        <v>8088.2755272534496</v>
      </c>
      <c r="L164" s="24">
        <v>2.4435181884090301E-3</v>
      </c>
      <c r="M164" s="24">
        <v>9.04822895969222E-5</v>
      </c>
      <c r="N164" s="24">
        <v>7.9365039025277404E-2</v>
      </c>
      <c r="O164" s="24">
        <v>0.36565533340048501</v>
      </c>
      <c r="P164" s="24">
        <v>0.59982219586398799</v>
      </c>
      <c r="Q164" s="29">
        <v>9913576.3393314909</v>
      </c>
    </row>
    <row r="165" spans="1:17" ht="15" x14ac:dyDescent="0.25">
      <c r="A165" s="24">
        <v>4</v>
      </c>
      <c r="B165" s="24" t="s">
        <v>27</v>
      </c>
      <c r="C165" s="24">
        <v>1000540</v>
      </c>
      <c r="D165" s="24">
        <v>0.75</v>
      </c>
      <c r="E165" s="24" t="s">
        <v>1333</v>
      </c>
      <c r="F165" s="24">
        <v>10584166.348567599</v>
      </c>
      <c r="G165" s="24">
        <v>1.6438842977046899</v>
      </c>
      <c r="H165" s="24">
        <v>8.4307968303084202</v>
      </c>
      <c r="I165" s="24">
        <v>370.53562073244404</v>
      </c>
      <c r="J165" s="24">
        <v>28.141136290052049</v>
      </c>
      <c r="K165" s="24">
        <v>9446.9952566005559</v>
      </c>
      <c r="L165" s="24">
        <v>2.864420202406525E-3</v>
      </c>
      <c r="M165" s="24">
        <v>9.58548180181943E-5</v>
      </c>
      <c r="N165" s="24">
        <v>9.0601475530437292E-2</v>
      </c>
      <c r="O165" s="24">
        <v>0.427036589693986</v>
      </c>
      <c r="P165" s="24">
        <v>0.62714915488637701</v>
      </c>
      <c r="Q165" s="29">
        <v>10584166.348567599</v>
      </c>
    </row>
    <row r="166" spans="1:17" ht="15" x14ac:dyDescent="0.25">
      <c r="A166" s="24">
        <v>4</v>
      </c>
      <c r="B166" s="24" t="s">
        <v>27</v>
      </c>
      <c r="C166" s="24">
        <v>1000550</v>
      </c>
      <c r="D166" s="24">
        <v>0.25</v>
      </c>
      <c r="E166" s="24" t="s">
        <v>1331</v>
      </c>
      <c r="F166" s="24">
        <v>1628375.5279040351</v>
      </c>
      <c r="G166" s="24">
        <v>0.503147387938222</v>
      </c>
      <c r="H166" s="24">
        <v>2.6067289375994953</v>
      </c>
      <c r="I166" s="24">
        <v>58.369238983808046</v>
      </c>
      <c r="J166" s="24">
        <v>4.8864511773135098</v>
      </c>
      <c r="K166" s="24">
        <v>2099.315863269785</v>
      </c>
      <c r="L166" s="24">
        <v>8.2303563711724249E-4</v>
      </c>
      <c r="M166" s="24">
        <v>7.47268146256533E-5</v>
      </c>
      <c r="N166" s="24">
        <v>2.7425963600774501E-2</v>
      </c>
      <c r="O166" s="24">
        <v>0.1134017365261735</v>
      </c>
      <c r="P166" s="24">
        <v>0.14743731315620301</v>
      </c>
      <c r="Q166" s="29">
        <v>1628375.5279040351</v>
      </c>
    </row>
    <row r="167" spans="1:17" ht="15" x14ac:dyDescent="0.25">
      <c r="A167" s="24">
        <v>4</v>
      </c>
      <c r="B167" s="24" t="s">
        <v>27</v>
      </c>
      <c r="C167" s="24">
        <v>1000550</v>
      </c>
      <c r="D167" s="24">
        <v>0.5</v>
      </c>
      <c r="E167" s="24" t="s">
        <v>1332</v>
      </c>
      <c r="F167" s="24">
        <v>1901050.72826373</v>
      </c>
      <c r="G167" s="24">
        <v>0.60440953856706203</v>
      </c>
      <c r="H167" s="24">
        <v>3.13491162849418</v>
      </c>
      <c r="I167" s="24">
        <v>68.670349728385105</v>
      </c>
      <c r="J167" s="24">
        <v>5.6988840881962899</v>
      </c>
      <c r="K167" s="24">
        <v>2530.7151024352902</v>
      </c>
      <c r="L167" s="24">
        <v>9.9921988544439508E-4</v>
      </c>
      <c r="M167" s="24">
        <v>8.7113333578753396E-5</v>
      </c>
      <c r="N167" s="24">
        <v>3.28628960272511E-2</v>
      </c>
      <c r="O167" s="24">
        <v>0.137176847682796</v>
      </c>
      <c r="P167" s="24">
        <v>0.17096539272369601</v>
      </c>
      <c r="Q167" s="29">
        <v>1901050.72826373</v>
      </c>
    </row>
    <row r="168" spans="1:17" ht="15" x14ac:dyDescent="0.25">
      <c r="A168" s="24">
        <v>4</v>
      </c>
      <c r="B168" s="24" t="s">
        <v>27</v>
      </c>
      <c r="C168" s="24">
        <v>1000550</v>
      </c>
      <c r="D168" s="24">
        <v>0.75</v>
      </c>
      <c r="E168" s="24" t="s">
        <v>1333</v>
      </c>
      <c r="F168" s="24">
        <v>2212706.9678595653</v>
      </c>
      <c r="G168" s="24">
        <v>0.69989550295415692</v>
      </c>
      <c r="H168" s="24">
        <v>3.6087959484679804</v>
      </c>
      <c r="I168" s="24">
        <v>78.834353909605056</v>
      </c>
      <c r="J168" s="24">
        <v>6.6269283605217346</v>
      </c>
      <c r="K168" s="24">
        <v>3194.8833145375647</v>
      </c>
      <c r="L168" s="24">
        <v>1.28393812272481E-3</v>
      </c>
      <c r="M168" s="24">
        <v>1.0225250305324849E-4</v>
      </c>
      <c r="N168" s="24">
        <v>4.0848926253557002E-2</v>
      </c>
      <c r="O168" s="24">
        <v>0.17469973303127201</v>
      </c>
      <c r="P168" s="24">
        <v>0.20025360020650002</v>
      </c>
      <c r="Q168" s="29">
        <v>2212706.9678595653</v>
      </c>
    </row>
    <row r="169" spans="1:17" ht="15" x14ac:dyDescent="0.25">
      <c r="A169" s="24">
        <v>4</v>
      </c>
      <c r="B169" s="24" t="s">
        <v>27</v>
      </c>
      <c r="C169" s="24">
        <v>1000560</v>
      </c>
      <c r="D169" s="24">
        <v>0.25</v>
      </c>
      <c r="E169" s="24" t="s">
        <v>1331</v>
      </c>
      <c r="F169" s="24">
        <v>29886203.360007502</v>
      </c>
      <c r="G169" s="24">
        <v>5.7953587878166246</v>
      </c>
      <c r="H169" s="24">
        <v>29.521416707067502</v>
      </c>
      <c r="I169" s="24">
        <v>1094.7451283166749</v>
      </c>
      <c r="J169" s="24">
        <v>84.579140858221308</v>
      </c>
      <c r="K169" s="24">
        <v>30049.186694013151</v>
      </c>
      <c r="L169" s="24">
        <v>9.8925185060160202E-3</v>
      </c>
      <c r="M169" s="24">
        <v>5.5586778367573654E-4</v>
      </c>
      <c r="N169" s="24">
        <v>0.35488411228021349</v>
      </c>
      <c r="O169" s="24">
        <v>1.456572935863865</v>
      </c>
      <c r="P169" s="24">
        <v>1.9069827772555752</v>
      </c>
      <c r="Q169" s="29">
        <v>29886203.360007502</v>
      </c>
    </row>
    <row r="170" spans="1:17" ht="15" x14ac:dyDescent="0.25">
      <c r="A170" s="24">
        <v>4</v>
      </c>
      <c r="B170" s="24" t="s">
        <v>27</v>
      </c>
      <c r="C170" s="24">
        <v>1000560</v>
      </c>
      <c r="D170" s="24">
        <v>0.5</v>
      </c>
      <c r="E170" s="24" t="s">
        <v>1332</v>
      </c>
      <c r="F170" s="24">
        <v>35223360.046901397</v>
      </c>
      <c r="G170" s="24">
        <v>6.2179722168253804</v>
      </c>
      <c r="H170" s="24">
        <v>31.623291194989601</v>
      </c>
      <c r="I170" s="24">
        <v>1290.3746579322301</v>
      </c>
      <c r="J170" s="24">
        <v>99.675655334961803</v>
      </c>
      <c r="K170" s="24">
        <v>34314.876795378201</v>
      </c>
      <c r="L170" s="24">
        <v>1.13812133565476E-2</v>
      </c>
      <c r="M170" s="24">
        <v>6.5372779518679E-4</v>
      </c>
      <c r="N170" s="24">
        <v>0.40616723744584998</v>
      </c>
      <c r="O170" s="24">
        <v>1.6704976421029201</v>
      </c>
      <c r="P170" s="24">
        <v>2.2458960031793498</v>
      </c>
      <c r="Q170" s="29">
        <v>35223360.046901397</v>
      </c>
    </row>
    <row r="171" spans="1:17" ht="15" x14ac:dyDescent="0.25">
      <c r="A171" s="24">
        <v>4</v>
      </c>
      <c r="B171" s="24" t="s">
        <v>27</v>
      </c>
      <c r="C171" s="24">
        <v>1000560</v>
      </c>
      <c r="D171" s="24">
        <v>0.75</v>
      </c>
      <c r="E171" s="24" t="s">
        <v>1333</v>
      </c>
      <c r="F171" s="24">
        <v>37636733.601724952</v>
      </c>
      <c r="G171" s="24">
        <v>7.0960100370646657</v>
      </c>
      <c r="H171" s="24">
        <v>36.327561834696354</v>
      </c>
      <c r="I171" s="24">
        <v>1377.8089091939401</v>
      </c>
      <c r="J171" s="24">
        <v>106.4919086480395</v>
      </c>
      <c r="K171" s="24">
        <v>37520.231653377399</v>
      </c>
      <c r="L171" s="24">
        <v>1.2464577531159999E-2</v>
      </c>
      <c r="M171" s="24">
        <v>7.0342638153378704E-4</v>
      </c>
      <c r="N171" s="24">
        <v>0.44195566463663949</v>
      </c>
      <c r="O171" s="24">
        <v>1.827142906616755</v>
      </c>
      <c r="P171" s="24">
        <v>2.40315762406845</v>
      </c>
      <c r="Q171" s="29">
        <v>37636733.601724952</v>
      </c>
    </row>
    <row r="172" spans="1:17" ht="15" x14ac:dyDescent="0.25">
      <c r="A172" s="24">
        <v>4</v>
      </c>
      <c r="B172" s="24" t="s">
        <v>27</v>
      </c>
      <c r="C172" s="24">
        <v>1000570</v>
      </c>
      <c r="D172" s="24">
        <v>0.25</v>
      </c>
      <c r="E172" s="24" t="s">
        <v>1331</v>
      </c>
      <c r="F172" s="24">
        <v>7069841.5890786052</v>
      </c>
      <c r="G172" s="24">
        <v>1.7495990737609448</v>
      </c>
      <c r="H172" s="24">
        <v>9.0205264739197606</v>
      </c>
      <c r="I172" s="24">
        <v>256.83834362307249</v>
      </c>
      <c r="J172" s="24">
        <v>20.619486313986648</v>
      </c>
      <c r="K172" s="24">
        <v>8026.8069763968151</v>
      </c>
      <c r="L172" s="24">
        <v>2.9244899028087303E-3</v>
      </c>
      <c r="M172" s="24">
        <v>2.2322532040200052E-4</v>
      </c>
      <c r="N172" s="24">
        <v>0.102411302365431</v>
      </c>
      <c r="O172" s="24">
        <v>0.41445892337561202</v>
      </c>
      <c r="P172" s="24">
        <v>0.53324734552966246</v>
      </c>
      <c r="Q172" s="29">
        <v>7069841.5890786052</v>
      </c>
    </row>
    <row r="173" spans="1:17" ht="15" x14ac:dyDescent="0.25">
      <c r="A173" s="24">
        <v>4</v>
      </c>
      <c r="B173" s="24" t="s">
        <v>27</v>
      </c>
      <c r="C173" s="24">
        <v>1000570</v>
      </c>
      <c r="D173" s="24">
        <v>0.5</v>
      </c>
      <c r="E173" s="24" t="s">
        <v>1332</v>
      </c>
      <c r="F173" s="24">
        <v>8328050.6985173104</v>
      </c>
      <c r="G173" s="24">
        <v>1.88809667264467</v>
      </c>
      <c r="H173" s="24">
        <v>9.7210275613911605</v>
      </c>
      <c r="I173" s="24">
        <v>302.69185083711398</v>
      </c>
      <c r="J173" s="24">
        <v>24.296357985069498</v>
      </c>
      <c r="K173" s="24">
        <v>9357.2653675308393</v>
      </c>
      <c r="L173" s="24">
        <v>3.3914524270377399E-3</v>
      </c>
      <c r="M173" s="24">
        <v>2.6272041280954998E-4</v>
      </c>
      <c r="N173" s="24">
        <v>0.119075944151185</v>
      </c>
      <c r="O173" s="24">
        <v>0.48204073036078099</v>
      </c>
      <c r="P173" s="24">
        <v>0.62803136283793304</v>
      </c>
      <c r="Q173" s="29">
        <v>8328050.6985173104</v>
      </c>
    </row>
    <row r="174" spans="1:17" ht="15" x14ac:dyDescent="0.25">
      <c r="A174" s="24">
        <v>4</v>
      </c>
      <c r="B174" s="24" t="s">
        <v>27</v>
      </c>
      <c r="C174" s="24">
        <v>1000570</v>
      </c>
      <c r="D174" s="24">
        <v>0.75</v>
      </c>
      <c r="E174" s="24" t="s">
        <v>1333</v>
      </c>
      <c r="F174" s="24">
        <v>8937067.5435564555</v>
      </c>
      <c r="G174" s="24">
        <v>2.1603710885559648</v>
      </c>
      <c r="H174" s="24">
        <v>11.139705607699749</v>
      </c>
      <c r="I174" s="24">
        <v>324.17176643281005</v>
      </c>
      <c r="J174" s="24">
        <v>26.030276248168651</v>
      </c>
      <c r="K174" s="24">
        <v>10261.01008677575</v>
      </c>
      <c r="L174" s="24">
        <v>3.7756257806348054E-3</v>
      </c>
      <c r="M174" s="24">
        <v>2.8212613198169549E-4</v>
      </c>
      <c r="N174" s="24">
        <v>0.13028326768208351</v>
      </c>
      <c r="O174" s="24">
        <v>0.53245374481262853</v>
      </c>
      <c r="P174" s="24">
        <v>0.67284899584124502</v>
      </c>
      <c r="Q174" s="29">
        <v>8937067.5435564555</v>
      </c>
    </row>
    <row r="175" spans="1:17" ht="15" x14ac:dyDescent="0.25">
      <c r="A175" s="24">
        <v>4</v>
      </c>
      <c r="B175" s="24" t="s">
        <v>27</v>
      </c>
      <c r="C175" s="24">
        <v>1000580</v>
      </c>
      <c r="D175" s="24">
        <v>0.25</v>
      </c>
      <c r="E175" s="24" t="s">
        <v>1331</v>
      </c>
      <c r="F175" s="24">
        <v>3753626.9950074051</v>
      </c>
      <c r="G175" s="24">
        <v>0.45048812098526902</v>
      </c>
      <c r="H175" s="24">
        <v>2.2530113184396701</v>
      </c>
      <c r="I175" s="24">
        <v>121.13607134951249</v>
      </c>
      <c r="J175" s="24">
        <v>8.9307283057844646</v>
      </c>
      <c r="K175" s="24">
        <v>2926.8512556328201</v>
      </c>
      <c r="L175" s="24">
        <v>8.7388935723262497E-4</v>
      </c>
      <c r="M175" s="24">
        <v>2.0133517013950449E-5</v>
      </c>
      <c r="N175" s="24">
        <v>4.6450881724303103E-2</v>
      </c>
      <c r="O175" s="24">
        <v>0.13999899171150748</v>
      </c>
      <c r="P175" s="24">
        <v>0.14277466994649049</v>
      </c>
      <c r="Q175" s="29">
        <v>3753626.9950074051</v>
      </c>
    </row>
    <row r="176" spans="1:17" ht="15" x14ac:dyDescent="0.25">
      <c r="A176" s="24">
        <v>4</v>
      </c>
      <c r="B176" s="24" t="s">
        <v>27</v>
      </c>
      <c r="C176" s="24">
        <v>1000580</v>
      </c>
      <c r="D176" s="24">
        <v>0.5</v>
      </c>
      <c r="E176" s="24" t="s">
        <v>1332</v>
      </c>
      <c r="F176" s="24">
        <v>4383940.1916215997</v>
      </c>
      <c r="G176" s="24">
        <v>0.49137535270879801</v>
      </c>
      <c r="H176" s="24">
        <v>2.46155547287669</v>
      </c>
      <c r="I176" s="24">
        <v>145.07292871781701</v>
      </c>
      <c r="J176" s="24">
        <v>10.694867375220801</v>
      </c>
      <c r="K176" s="24">
        <v>3301.2531855010302</v>
      </c>
      <c r="L176" s="24">
        <v>9.8585483844619397E-4</v>
      </c>
      <c r="M176" s="24">
        <v>2.40885492850248E-5</v>
      </c>
      <c r="N176" s="24">
        <v>5.2394298878543598E-2</v>
      </c>
      <c r="O176" s="24">
        <v>0.158055720733208</v>
      </c>
      <c r="P176" s="24">
        <v>0.17087081077772301</v>
      </c>
      <c r="Q176" s="29">
        <v>4383940.1916215997</v>
      </c>
    </row>
    <row r="177" spans="1:17" ht="15" x14ac:dyDescent="0.25">
      <c r="A177" s="24">
        <v>4</v>
      </c>
      <c r="B177" s="24" t="s">
        <v>27</v>
      </c>
      <c r="C177" s="24">
        <v>1000580</v>
      </c>
      <c r="D177" s="24">
        <v>0.75</v>
      </c>
      <c r="E177" s="24" t="s">
        <v>1333</v>
      </c>
      <c r="F177" s="24">
        <v>4852849.1931715449</v>
      </c>
      <c r="G177" s="24">
        <v>0.55764323388769599</v>
      </c>
      <c r="H177" s="24">
        <v>2.75875311511916</v>
      </c>
      <c r="I177" s="24">
        <v>152.7078733363345</v>
      </c>
      <c r="J177" s="24">
        <v>11.264855050150949</v>
      </c>
      <c r="K177" s="24">
        <v>3653.8849324418197</v>
      </c>
      <c r="L177" s="24">
        <v>1.0963989850313351E-3</v>
      </c>
      <c r="M177" s="24">
        <v>2.5690824213398852E-5</v>
      </c>
      <c r="N177" s="24">
        <v>5.7909707159824249E-2</v>
      </c>
      <c r="O177" s="24">
        <v>0.1759263975217415</v>
      </c>
      <c r="P177" s="24">
        <v>0.17988082461671201</v>
      </c>
      <c r="Q177" s="29">
        <v>4852849.1931715449</v>
      </c>
    </row>
    <row r="178" spans="1:17" ht="15" x14ac:dyDescent="0.25">
      <c r="A178" s="24">
        <v>4</v>
      </c>
      <c r="B178" s="24" t="s">
        <v>27</v>
      </c>
      <c r="C178" s="24">
        <v>1000590</v>
      </c>
      <c r="D178" s="24">
        <v>0.25</v>
      </c>
      <c r="E178" s="24" t="s">
        <v>1331</v>
      </c>
      <c r="F178" s="24">
        <v>11443945.273304351</v>
      </c>
      <c r="G178" s="24">
        <v>1.9858723861445551</v>
      </c>
      <c r="H178" s="24">
        <v>9.9802482511522506</v>
      </c>
      <c r="I178" s="24">
        <v>396.51210166832698</v>
      </c>
      <c r="J178" s="24">
        <v>30.153998135871298</v>
      </c>
      <c r="K178" s="24">
        <v>10763.9991969111</v>
      </c>
      <c r="L178" s="24">
        <v>3.5573431923177998E-3</v>
      </c>
      <c r="M178" s="24">
        <v>1.544656768355785E-4</v>
      </c>
      <c r="N178" s="24">
        <v>0.14238369882679999</v>
      </c>
      <c r="O178" s="24">
        <v>0.53010658633677799</v>
      </c>
      <c r="P178" s="24">
        <v>0.60843841460740955</v>
      </c>
      <c r="Q178" s="29">
        <v>11443945.273304351</v>
      </c>
    </row>
    <row r="179" spans="1:17" ht="15" x14ac:dyDescent="0.25">
      <c r="A179" s="24">
        <v>4</v>
      </c>
      <c r="B179" s="24" t="s">
        <v>27</v>
      </c>
      <c r="C179" s="24">
        <v>1000590</v>
      </c>
      <c r="D179" s="24">
        <v>0.5</v>
      </c>
      <c r="E179" s="24" t="s">
        <v>1332</v>
      </c>
      <c r="F179" s="24">
        <v>13474228.160142099</v>
      </c>
      <c r="G179" s="24">
        <v>2.1303164018703198</v>
      </c>
      <c r="H179" s="24">
        <v>10.7809092646855</v>
      </c>
      <c r="I179" s="24">
        <v>475.87600591377497</v>
      </c>
      <c r="J179" s="24">
        <v>36.216981308092997</v>
      </c>
      <c r="K179" s="24">
        <v>12312.573559620199</v>
      </c>
      <c r="L179" s="24">
        <v>4.0540881100206696E-3</v>
      </c>
      <c r="M179" s="24">
        <v>1.8577955237555099E-4</v>
      </c>
      <c r="N179" s="24">
        <v>0.16187898283843899</v>
      </c>
      <c r="O179" s="24">
        <v>0.60432862445956703</v>
      </c>
      <c r="P179" s="24">
        <v>0.732807388919967</v>
      </c>
      <c r="Q179" s="29">
        <v>13474228.160142099</v>
      </c>
    </row>
    <row r="180" spans="1:17" ht="15" x14ac:dyDescent="0.25">
      <c r="A180" s="24">
        <v>4</v>
      </c>
      <c r="B180" s="24" t="s">
        <v>27</v>
      </c>
      <c r="C180" s="24">
        <v>1000590</v>
      </c>
      <c r="D180" s="24">
        <v>0.75</v>
      </c>
      <c r="E180" s="24" t="s">
        <v>1333</v>
      </c>
      <c r="F180" s="24">
        <v>14335513.861812251</v>
      </c>
      <c r="G180" s="24">
        <v>2.5478645076740101</v>
      </c>
      <c r="H180" s="24">
        <v>12.8512659377276</v>
      </c>
      <c r="I180" s="24">
        <v>499.42206900459001</v>
      </c>
      <c r="J180" s="24">
        <v>38.089893517635446</v>
      </c>
      <c r="K180" s="24">
        <v>14105.19332056695</v>
      </c>
      <c r="L180" s="24">
        <v>4.6896063207406049E-3</v>
      </c>
      <c r="M180" s="24">
        <v>2.0028115276668601E-4</v>
      </c>
      <c r="N180" s="24">
        <v>0.18430360889766151</v>
      </c>
      <c r="O180" s="24">
        <v>0.69526472741304046</v>
      </c>
      <c r="P180" s="24">
        <v>0.77631617514815099</v>
      </c>
      <c r="Q180" s="29">
        <v>14335513.861812251</v>
      </c>
    </row>
    <row r="181" spans="1:17" ht="15" x14ac:dyDescent="0.25">
      <c r="A181" s="24">
        <v>4</v>
      </c>
      <c r="B181" s="24" t="s">
        <v>27</v>
      </c>
      <c r="C181" s="24">
        <v>1000600</v>
      </c>
      <c r="D181" s="24">
        <v>0.25</v>
      </c>
      <c r="E181" s="24" t="s">
        <v>1331</v>
      </c>
      <c r="F181" s="24">
        <v>230594.425758383</v>
      </c>
      <c r="G181" s="24">
        <v>3.1043530128107101E-2</v>
      </c>
      <c r="H181" s="24">
        <v>0.15487173871681448</v>
      </c>
      <c r="I181" s="24">
        <v>7.7919758810187902</v>
      </c>
      <c r="J181" s="24">
        <v>0.58449287863398647</v>
      </c>
      <c r="K181" s="24">
        <v>187.387772361922</v>
      </c>
      <c r="L181" s="24">
        <v>5.7675491679762096E-5</v>
      </c>
      <c r="M181" s="24">
        <v>2.055912654332275E-6</v>
      </c>
      <c r="N181" s="24">
        <v>2.7652673952200599E-3</v>
      </c>
      <c r="O181" s="24">
        <v>9.0634657354129594E-3</v>
      </c>
      <c r="P181" s="24">
        <v>9.6087079692007242E-3</v>
      </c>
      <c r="Q181" s="29">
        <v>230594.425758383</v>
      </c>
    </row>
    <row r="182" spans="1:17" ht="15" x14ac:dyDescent="0.25">
      <c r="A182" s="24">
        <v>4</v>
      </c>
      <c r="B182" s="24" t="s">
        <v>27</v>
      </c>
      <c r="C182" s="24">
        <v>1000600</v>
      </c>
      <c r="D182" s="24">
        <v>0.5</v>
      </c>
      <c r="E182" s="24" t="s">
        <v>1332</v>
      </c>
      <c r="F182" s="24">
        <v>270569.38336579502</v>
      </c>
      <c r="G182" s="24">
        <v>3.4437082436128301E-2</v>
      </c>
      <c r="H182" s="24">
        <v>0.17787676194746499</v>
      </c>
      <c r="I182" s="24">
        <v>9.1925585904876801</v>
      </c>
      <c r="J182" s="24">
        <v>0.68667632015704305</v>
      </c>
      <c r="K182" s="24">
        <v>228.07952979374701</v>
      </c>
      <c r="L182" s="24">
        <v>6.9409616004037194E-5</v>
      </c>
      <c r="M182" s="24">
        <v>2.3880668968569901E-6</v>
      </c>
      <c r="N182" s="24">
        <v>3.3853215014742698E-3</v>
      </c>
      <c r="O182" s="24">
        <v>1.0974804881251E-2</v>
      </c>
      <c r="P182" s="24">
        <v>1.12622501056891E-2</v>
      </c>
      <c r="Q182" s="29">
        <v>270569.38336579502</v>
      </c>
    </row>
    <row r="183" spans="1:17" ht="15" x14ac:dyDescent="0.25">
      <c r="A183" s="24">
        <v>4</v>
      </c>
      <c r="B183" s="24" t="s">
        <v>27</v>
      </c>
      <c r="C183" s="24">
        <v>1000600</v>
      </c>
      <c r="D183" s="24">
        <v>0.75</v>
      </c>
      <c r="E183" s="24" t="s">
        <v>1333</v>
      </c>
      <c r="F183" s="24">
        <v>314160.90056595998</v>
      </c>
      <c r="G183" s="24">
        <v>4.067333900735115E-2</v>
      </c>
      <c r="H183" s="24">
        <v>0.20660918815009049</v>
      </c>
      <c r="I183" s="24">
        <v>10.4378443659882</v>
      </c>
      <c r="J183" s="24">
        <v>0.78451574238928456</v>
      </c>
      <c r="K183" s="24">
        <v>278.85032528454099</v>
      </c>
      <c r="L183" s="24">
        <v>8.4444438677951949E-5</v>
      </c>
      <c r="M183" s="24">
        <v>2.7817280040779248E-6</v>
      </c>
      <c r="N183" s="24">
        <v>4.1936803611321198E-3</v>
      </c>
      <c r="O183" s="24">
        <v>1.3492356887160099E-2</v>
      </c>
      <c r="P183" s="24">
        <v>1.29445287419198E-2</v>
      </c>
      <c r="Q183" s="29">
        <v>314160.90056595998</v>
      </c>
    </row>
    <row r="184" spans="1:17" ht="15" x14ac:dyDescent="0.25">
      <c r="A184" s="24">
        <v>4</v>
      </c>
      <c r="B184" s="24" t="s">
        <v>27</v>
      </c>
      <c r="C184" s="24">
        <v>1000610</v>
      </c>
      <c r="D184" s="24">
        <v>0.25</v>
      </c>
      <c r="E184" s="24" t="s">
        <v>1331</v>
      </c>
      <c r="F184" s="24">
        <v>9036056.7292104904</v>
      </c>
      <c r="G184" s="24">
        <v>1.6219463156889748</v>
      </c>
      <c r="H184" s="24">
        <v>8.7038093644985199</v>
      </c>
      <c r="I184" s="24">
        <v>328.3620088665445</v>
      </c>
      <c r="J184" s="24">
        <v>25.95771171557125</v>
      </c>
      <c r="K184" s="24">
        <v>8947.6945816227344</v>
      </c>
      <c r="L184" s="24">
        <v>2.7066165827870701E-3</v>
      </c>
      <c r="M184" s="24">
        <v>1.5662901718705601E-4</v>
      </c>
      <c r="N184" s="24">
        <v>0.11334336839233849</v>
      </c>
      <c r="O184" s="24">
        <v>0.41007119807449549</v>
      </c>
      <c r="P184" s="24">
        <v>0.59820019647698497</v>
      </c>
      <c r="Q184" s="29">
        <v>9036056.7292104904</v>
      </c>
    </row>
    <row r="185" spans="1:17" ht="15" x14ac:dyDescent="0.25">
      <c r="A185" s="24">
        <v>4</v>
      </c>
      <c r="B185" s="24" t="s">
        <v>27</v>
      </c>
      <c r="C185" s="24">
        <v>1000610</v>
      </c>
      <c r="D185" s="24">
        <v>0.5</v>
      </c>
      <c r="E185" s="24" t="s">
        <v>1332</v>
      </c>
      <c r="F185" s="24">
        <v>10810673.8935028</v>
      </c>
      <c r="G185" s="24">
        <v>1.91383200319914</v>
      </c>
      <c r="H185" s="24">
        <v>10.5054635582249</v>
      </c>
      <c r="I185" s="24">
        <v>393.34634580514899</v>
      </c>
      <c r="J185" s="24">
        <v>30.708881402067199</v>
      </c>
      <c r="K185" s="24">
        <v>10768.1988811056</v>
      </c>
      <c r="L185" s="24">
        <v>3.2421004091120801E-3</v>
      </c>
      <c r="M185" s="24">
        <v>1.8500724831620001E-4</v>
      </c>
      <c r="N185" s="24">
        <v>0.132969525129433</v>
      </c>
      <c r="O185" s="24">
        <v>0.49022622997031801</v>
      </c>
      <c r="P185" s="24">
        <v>0.69524708359098497</v>
      </c>
      <c r="Q185" s="29">
        <v>10810673.8935028</v>
      </c>
    </row>
    <row r="186" spans="1:17" ht="15" x14ac:dyDescent="0.25">
      <c r="A186" s="24">
        <v>4</v>
      </c>
      <c r="B186" s="24" t="s">
        <v>27</v>
      </c>
      <c r="C186" s="24">
        <v>1000610</v>
      </c>
      <c r="D186" s="24">
        <v>0.75</v>
      </c>
      <c r="E186" s="24" t="s">
        <v>1333</v>
      </c>
      <c r="F186" s="24">
        <v>11825575.25854495</v>
      </c>
      <c r="G186" s="24">
        <v>2.1840702892703598</v>
      </c>
      <c r="H186" s="24">
        <v>11.983306333070399</v>
      </c>
      <c r="I186" s="24">
        <v>428.23495604057553</v>
      </c>
      <c r="J186" s="24">
        <v>34.524078574497096</v>
      </c>
      <c r="K186" s="24">
        <v>12999.710019505099</v>
      </c>
      <c r="L186" s="24">
        <v>3.8700234707375199E-3</v>
      </c>
      <c r="M186" s="24">
        <v>2.1551733553509551E-4</v>
      </c>
      <c r="N186" s="24">
        <v>0.15152579234223651</v>
      </c>
      <c r="O186" s="24">
        <v>0.57841678188524859</v>
      </c>
      <c r="P186" s="24">
        <v>0.81054974200381047</v>
      </c>
      <c r="Q186" s="29">
        <v>11825575.25854495</v>
      </c>
    </row>
    <row r="187" spans="1:17" ht="15" x14ac:dyDescent="0.25">
      <c r="A187" s="24">
        <v>4</v>
      </c>
      <c r="B187" s="24" t="s">
        <v>27</v>
      </c>
      <c r="C187" s="24">
        <v>1000620</v>
      </c>
      <c r="D187" s="24">
        <v>0.25</v>
      </c>
      <c r="E187" s="24" t="s">
        <v>1331</v>
      </c>
      <c r="F187" s="24">
        <v>3187429.2135601053</v>
      </c>
      <c r="G187" s="24">
        <v>0.68321167956121553</v>
      </c>
      <c r="H187" s="24">
        <v>3.521141902928385</v>
      </c>
      <c r="I187" s="24">
        <v>117.8408190021655</v>
      </c>
      <c r="J187" s="24">
        <v>9.2073445003738641</v>
      </c>
      <c r="K187" s="24">
        <v>3438.5563226852701</v>
      </c>
      <c r="L187" s="24">
        <v>1.1404247894146349E-3</v>
      </c>
      <c r="M187" s="24">
        <v>6.3348748452000101E-5</v>
      </c>
      <c r="N187" s="24">
        <v>3.4160868660019605E-2</v>
      </c>
      <c r="O187" s="24">
        <v>0.1640406133042695</v>
      </c>
      <c r="P187" s="24">
        <v>0.2334779617625285</v>
      </c>
      <c r="Q187" s="29">
        <v>3187429.2135601053</v>
      </c>
    </row>
    <row r="188" spans="1:17" ht="15" x14ac:dyDescent="0.25">
      <c r="A188" s="24">
        <v>4</v>
      </c>
      <c r="B188" s="24" t="s">
        <v>27</v>
      </c>
      <c r="C188" s="24">
        <v>1000620</v>
      </c>
      <c r="D188" s="24">
        <v>0.5</v>
      </c>
      <c r="E188" s="24" t="s">
        <v>1332</v>
      </c>
      <c r="F188" s="24">
        <v>3836239.0521926102</v>
      </c>
      <c r="G188" s="24">
        <v>0.76361159067608297</v>
      </c>
      <c r="H188" s="24">
        <v>3.9738373657617201</v>
      </c>
      <c r="I188" s="24">
        <v>141.97831459345801</v>
      </c>
      <c r="J188" s="24">
        <v>11.0757304923796</v>
      </c>
      <c r="K188" s="24">
        <v>4056.47534543858</v>
      </c>
      <c r="L188" s="24">
        <v>1.34482495119937E-3</v>
      </c>
      <c r="M188" s="24">
        <v>7.3599249488017903E-5</v>
      </c>
      <c r="N188" s="24">
        <v>4.0373093114638901E-2</v>
      </c>
      <c r="O188" s="24">
        <v>0.19346778552157801</v>
      </c>
      <c r="P188" s="24">
        <v>0.27821954065735999</v>
      </c>
      <c r="Q188" s="29">
        <v>3836239.0521926102</v>
      </c>
    </row>
    <row r="189" spans="1:17" ht="15" x14ac:dyDescent="0.25">
      <c r="A189" s="24">
        <v>4</v>
      </c>
      <c r="B189" s="24" t="s">
        <v>27</v>
      </c>
      <c r="C189" s="24">
        <v>1000620</v>
      </c>
      <c r="D189" s="24">
        <v>0.75</v>
      </c>
      <c r="E189" s="24" t="s">
        <v>1333</v>
      </c>
      <c r="F189" s="24">
        <v>4135371.7375607602</v>
      </c>
      <c r="G189" s="24">
        <v>0.90064890599497294</v>
      </c>
      <c r="H189" s="24">
        <v>4.6682144979393048</v>
      </c>
      <c r="I189" s="24">
        <v>151.4732113044025</v>
      </c>
      <c r="J189" s="24">
        <v>11.9106929828889</v>
      </c>
      <c r="K189" s="24">
        <v>4725.4832147476354</v>
      </c>
      <c r="L189" s="24">
        <v>1.590233442088025E-3</v>
      </c>
      <c r="M189" s="24">
        <v>8.5104494632366848E-5</v>
      </c>
      <c r="N189" s="24">
        <v>4.7651380784836855E-2</v>
      </c>
      <c r="O189" s="24">
        <v>0.22710221272566949</v>
      </c>
      <c r="P189" s="24">
        <v>0.30660249485394048</v>
      </c>
      <c r="Q189" s="29">
        <v>4135371.7375607602</v>
      </c>
    </row>
    <row r="190" spans="1:17" ht="15" x14ac:dyDescent="0.25">
      <c r="A190" s="24">
        <v>4</v>
      </c>
      <c r="B190" s="24" t="s">
        <v>27</v>
      </c>
      <c r="C190" s="24">
        <v>1000630</v>
      </c>
      <c r="D190" s="24">
        <v>0.25</v>
      </c>
      <c r="E190" s="24" t="s">
        <v>1331</v>
      </c>
      <c r="F190" s="24">
        <v>13406866.672675401</v>
      </c>
      <c r="G190" s="24">
        <v>3.70599286523696</v>
      </c>
      <c r="H190" s="24">
        <v>19.745593471414651</v>
      </c>
      <c r="I190" s="24">
        <v>484.73479370042355</v>
      </c>
      <c r="J190" s="24">
        <v>40.638751950503504</v>
      </c>
      <c r="K190" s="24">
        <v>16030.16945750595</v>
      </c>
      <c r="L190" s="24">
        <v>5.8798463972936348E-3</v>
      </c>
      <c r="M190" s="24">
        <v>5.4035313616401554E-4</v>
      </c>
      <c r="N190" s="24">
        <v>0.19979032366987851</v>
      </c>
      <c r="O190" s="24">
        <v>0.82227436143550248</v>
      </c>
      <c r="P190" s="24">
        <v>1.205686965129845</v>
      </c>
      <c r="Q190" s="29">
        <v>13406866.672675401</v>
      </c>
    </row>
    <row r="191" spans="1:17" ht="15" x14ac:dyDescent="0.25">
      <c r="A191" s="24">
        <v>4</v>
      </c>
      <c r="B191" s="24" t="s">
        <v>27</v>
      </c>
      <c r="C191" s="24">
        <v>1000630</v>
      </c>
      <c r="D191" s="24">
        <v>0.5</v>
      </c>
      <c r="E191" s="24" t="s">
        <v>1332</v>
      </c>
      <c r="F191" s="24">
        <v>16120675.793068901</v>
      </c>
      <c r="G191" s="24">
        <v>4.0849912989483803</v>
      </c>
      <c r="H191" s="24">
        <v>21.875016588865201</v>
      </c>
      <c r="I191" s="24">
        <v>582.90929046999895</v>
      </c>
      <c r="J191" s="24">
        <v>48.949465533557998</v>
      </c>
      <c r="K191" s="24">
        <v>18589.9861287557</v>
      </c>
      <c r="L191" s="24">
        <v>6.7904412273414403E-3</v>
      </c>
      <c r="M191" s="24">
        <v>6.4666726794078704E-4</v>
      </c>
      <c r="N191" s="24">
        <v>0.22925127721448699</v>
      </c>
      <c r="O191" s="24">
        <v>0.94743140356117495</v>
      </c>
      <c r="P191" s="24">
        <v>1.43957850419641</v>
      </c>
      <c r="Q191" s="29">
        <v>16120675.793068901</v>
      </c>
    </row>
    <row r="192" spans="1:17" ht="15" x14ac:dyDescent="0.25">
      <c r="A192" s="24">
        <v>4</v>
      </c>
      <c r="B192" s="24" t="s">
        <v>27</v>
      </c>
      <c r="C192" s="24">
        <v>1000630</v>
      </c>
      <c r="D192" s="24">
        <v>0.75</v>
      </c>
      <c r="E192" s="24" t="s">
        <v>1333</v>
      </c>
      <c r="F192" s="24">
        <v>17227961.2986532</v>
      </c>
      <c r="G192" s="24">
        <v>4.8626590071629749</v>
      </c>
      <c r="H192" s="24">
        <v>25.95639510929815</v>
      </c>
      <c r="I192" s="24">
        <v>621.20650362899846</v>
      </c>
      <c r="J192" s="24">
        <v>52.464610449536899</v>
      </c>
      <c r="K192" s="24">
        <v>22287.650295107698</v>
      </c>
      <c r="L192" s="24">
        <v>8.1725211820684908E-3</v>
      </c>
      <c r="M192" s="24">
        <v>7.0453812822113509E-4</v>
      </c>
      <c r="N192" s="24">
        <v>0.2710529597990905</v>
      </c>
      <c r="O192" s="24">
        <v>1.134572850056875</v>
      </c>
      <c r="P192" s="24">
        <v>1.580376817813915</v>
      </c>
      <c r="Q192" s="29">
        <v>17227961.2986532</v>
      </c>
    </row>
    <row r="193" spans="1:17" ht="15" x14ac:dyDescent="0.25">
      <c r="A193" s="24">
        <v>4</v>
      </c>
      <c r="B193" s="24" t="s">
        <v>27</v>
      </c>
      <c r="C193" s="24">
        <v>1000640</v>
      </c>
      <c r="D193" s="24">
        <v>0.25</v>
      </c>
      <c r="E193" s="24" t="s">
        <v>1331</v>
      </c>
      <c r="F193" s="24">
        <v>9008244.2850934193</v>
      </c>
      <c r="G193" s="24">
        <v>1.6683200088958701</v>
      </c>
      <c r="H193" s="24">
        <v>8.4991777099037105</v>
      </c>
      <c r="I193" s="24">
        <v>299.480093692634</v>
      </c>
      <c r="J193" s="24">
        <v>23.569376581655298</v>
      </c>
      <c r="K193" s="24">
        <v>8002.3475359443455</v>
      </c>
      <c r="L193" s="24">
        <v>2.8407071461955301E-3</v>
      </c>
      <c r="M193" s="24">
        <v>2.3765454949182599E-4</v>
      </c>
      <c r="N193" s="24">
        <v>0.14236155926725699</v>
      </c>
      <c r="O193" s="24">
        <v>0.42685199999387902</v>
      </c>
      <c r="P193" s="24">
        <v>0.50587558256508758</v>
      </c>
      <c r="Q193" s="29">
        <v>9008244.2850934193</v>
      </c>
    </row>
    <row r="194" spans="1:17" ht="15" x14ac:dyDescent="0.25">
      <c r="A194" s="24">
        <v>4</v>
      </c>
      <c r="B194" s="24" t="s">
        <v>27</v>
      </c>
      <c r="C194" s="24">
        <v>1000640</v>
      </c>
      <c r="D194" s="24">
        <v>0.5</v>
      </c>
      <c r="E194" s="24" t="s">
        <v>1332</v>
      </c>
      <c r="F194" s="24">
        <v>10559547.204832399</v>
      </c>
      <c r="G194" s="24">
        <v>1.90240793023483</v>
      </c>
      <c r="H194" s="24">
        <v>9.6636258263867205</v>
      </c>
      <c r="I194" s="24">
        <v>349.110625294177</v>
      </c>
      <c r="J194" s="24">
        <v>27.510798523108999</v>
      </c>
      <c r="K194" s="24">
        <v>8738.9626824576299</v>
      </c>
      <c r="L194" s="24">
        <v>3.2110602776883701E-3</v>
      </c>
      <c r="M194" s="24">
        <v>2.7826911028768099E-4</v>
      </c>
      <c r="N194" s="24">
        <v>0.15000573554567201</v>
      </c>
      <c r="O194" s="24">
        <v>0.47182881304375501</v>
      </c>
      <c r="P194" s="24">
        <v>0.591327147517136</v>
      </c>
      <c r="Q194" s="29">
        <v>10559547.204832399</v>
      </c>
    </row>
    <row r="195" spans="1:17" ht="15" x14ac:dyDescent="0.25">
      <c r="A195" s="24">
        <v>4</v>
      </c>
      <c r="B195" s="24" t="s">
        <v>27</v>
      </c>
      <c r="C195" s="24">
        <v>1000640</v>
      </c>
      <c r="D195" s="24">
        <v>0.75</v>
      </c>
      <c r="E195" s="24" t="s">
        <v>1333</v>
      </c>
      <c r="F195" s="24">
        <v>11300421.211538851</v>
      </c>
      <c r="G195" s="24">
        <v>2.1375548050336599</v>
      </c>
      <c r="H195" s="24">
        <v>10.869917052241</v>
      </c>
      <c r="I195" s="24">
        <v>380.26316241258849</v>
      </c>
      <c r="J195" s="24">
        <v>30.033108852018948</v>
      </c>
      <c r="K195" s="24">
        <v>10596.647918220951</v>
      </c>
      <c r="L195" s="24">
        <v>3.9004721083137151E-3</v>
      </c>
      <c r="M195" s="24">
        <v>3.1345356651200749E-4</v>
      </c>
      <c r="N195" s="24">
        <v>0.18243062589876799</v>
      </c>
      <c r="O195" s="24">
        <v>0.57209075797507292</v>
      </c>
      <c r="P195" s="24">
        <v>0.65606769083167249</v>
      </c>
      <c r="Q195" s="29">
        <v>11300421.211538851</v>
      </c>
    </row>
    <row r="196" spans="1:17" ht="15" x14ac:dyDescent="0.25">
      <c r="A196" s="24">
        <v>4</v>
      </c>
      <c r="B196" s="24" t="s">
        <v>27</v>
      </c>
      <c r="C196" s="24">
        <v>1000650</v>
      </c>
      <c r="D196" s="24">
        <v>0.25</v>
      </c>
      <c r="E196" s="24" t="s">
        <v>1331</v>
      </c>
      <c r="F196" s="24">
        <v>4790248.7551556807</v>
      </c>
      <c r="G196" s="24">
        <v>1.048145468214295</v>
      </c>
      <c r="H196" s="24">
        <v>5.3311424431580097</v>
      </c>
      <c r="I196" s="24">
        <v>173.17880974906751</v>
      </c>
      <c r="J196" s="24">
        <v>13.6745205897329</v>
      </c>
      <c r="K196" s="24">
        <v>4808.0499405486098</v>
      </c>
      <c r="L196" s="24">
        <v>1.725571733410945E-3</v>
      </c>
      <c r="M196" s="24">
        <v>1.2528326482733699E-4</v>
      </c>
      <c r="N196" s="24">
        <v>5.7949620232938898E-2</v>
      </c>
      <c r="O196" s="24">
        <v>0.24541898132978152</v>
      </c>
      <c r="P196" s="24">
        <v>0.3419317142412045</v>
      </c>
      <c r="Q196" s="29">
        <v>4790248.7551556807</v>
      </c>
    </row>
    <row r="197" spans="1:17" ht="15" x14ac:dyDescent="0.25">
      <c r="A197" s="24">
        <v>4</v>
      </c>
      <c r="B197" s="24" t="s">
        <v>27</v>
      </c>
      <c r="C197" s="24">
        <v>1000650</v>
      </c>
      <c r="D197" s="24">
        <v>0.5</v>
      </c>
      <c r="E197" s="24" t="s">
        <v>1332</v>
      </c>
      <c r="F197" s="24">
        <v>5596318.2890596502</v>
      </c>
      <c r="G197" s="24">
        <v>1.1936750369315601</v>
      </c>
      <c r="H197" s="24">
        <v>6.0672492077382696</v>
      </c>
      <c r="I197" s="24">
        <v>201.749883253516</v>
      </c>
      <c r="J197" s="24">
        <v>15.963009756462901</v>
      </c>
      <c r="K197" s="24">
        <v>5382.0170825818204</v>
      </c>
      <c r="L197" s="24">
        <v>1.9664013715706701E-3</v>
      </c>
      <c r="M197" s="24">
        <v>1.4756917899370799E-4</v>
      </c>
      <c r="N197" s="24">
        <v>6.4298352634424502E-2</v>
      </c>
      <c r="O197" s="24">
        <v>0.277433823070592</v>
      </c>
      <c r="P197" s="24">
        <v>0.39902483238584002</v>
      </c>
      <c r="Q197" s="29">
        <v>5596318.2890596502</v>
      </c>
    </row>
    <row r="198" spans="1:17" ht="15" x14ac:dyDescent="0.25">
      <c r="A198" s="24">
        <v>4</v>
      </c>
      <c r="B198" s="24" t="s">
        <v>27</v>
      </c>
      <c r="C198" s="24">
        <v>1000650</v>
      </c>
      <c r="D198" s="24">
        <v>0.75</v>
      </c>
      <c r="E198" s="24" t="s">
        <v>1333</v>
      </c>
      <c r="F198" s="24">
        <v>6147784.6777141746</v>
      </c>
      <c r="G198" s="24">
        <v>1.3414597584418799</v>
      </c>
      <c r="H198" s="24">
        <v>6.8227078854123544</v>
      </c>
      <c r="I198" s="24">
        <v>219.91989556313399</v>
      </c>
      <c r="J198" s="24">
        <v>17.46992671360815</v>
      </c>
      <c r="K198" s="24">
        <v>6592.0765858132345</v>
      </c>
      <c r="L198" s="24">
        <v>2.4208339690056E-3</v>
      </c>
      <c r="M198" s="24">
        <v>1.6848783074446E-4</v>
      </c>
      <c r="N198" s="24">
        <v>7.8396696354191595E-2</v>
      </c>
      <c r="O198" s="24">
        <v>0.340639320387432</v>
      </c>
      <c r="P198" s="24">
        <v>0.44653638562947751</v>
      </c>
      <c r="Q198" s="29">
        <v>6147784.6777141746</v>
      </c>
    </row>
    <row r="199" spans="1:17" ht="15" x14ac:dyDescent="0.25">
      <c r="A199" s="24">
        <v>4</v>
      </c>
      <c r="B199" s="24" t="s">
        <v>27</v>
      </c>
      <c r="C199" s="24">
        <v>1000660</v>
      </c>
      <c r="D199" s="24">
        <v>0.25</v>
      </c>
      <c r="E199" s="24" t="s">
        <v>1331</v>
      </c>
      <c r="F199" s="24">
        <v>1375430.4122088999</v>
      </c>
      <c r="G199" s="24">
        <v>0.35294178652742503</v>
      </c>
      <c r="H199" s="24">
        <v>1.837946140874795</v>
      </c>
      <c r="I199" s="24">
        <v>46.4261313040113</v>
      </c>
      <c r="J199" s="24">
        <v>3.8884513970794998</v>
      </c>
      <c r="K199" s="24">
        <v>1341.0010154766801</v>
      </c>
      <c r="L199" s="24">
        <v>5.3280677847786153E-4</v>
      </c>
      <c r="M199" s="24">
        <v>6.2361350199666949E-5</v>
      </c>
      <c r="N199" s="24">
        <v>1.9848914689875201E-2</v>
      </c>
      <c r="O199" s="24">
        <v>7.4143104171652097E-2</v>
      </c>
      <c r="P199" s="24">
        <v>0.1131068383501435</v>
      </c>
      <c r="Q199" s="29">
        <v>1375430.4122088999</v>
      </c>
    </row>
    <row r="200" spans="1:17" ht="15" x14ac:dyDescent="0.25">
      <c r="A200" s="24">
        <v>4</v>
      </c>
      <c r="B200" s="24" t="s">
        <v>27</v>
      </c>
      <c r="C200" s="24">
        <v>1000660</v>
      </c>
      <c r="D200" s="24">
        <v>0.5</v>
      </c>
      <c r="E200" s="24" t="s">
        <v>1332</v>
      </c>
      <c r="F200" s="24">
        <v>1618023.8295966799</v>
      </c>
      <c r="G200" s="24">
        <v>0.43404744453151001</v>
      </c>
      <c r="H200" s="24">
        <v>2.2466067857391798</v>
      </c>
      <c r="I200" s="24">
        <v>54.747930481862802</v>
      </c>
      <c r="J200" s="24">
        <v>4.5982927508750899</v>
      </c>
      <c r="K200" s="24">
        <v>1743.6729730111099</v>
      </c>
      <c r="L200" s="24">
        <v>7.0468402800553595E-4</v>
      </c>
      <c r="M200" s="24">
        <v>7.4572358449935902E-5</v>
      </c>
      <c r="N200" s="24">
        <v>2.49516360189521E-2</v>
      </c>
      <c r="O200" s="24">
        <v>9.7165752522598695E-2</v>
      </c>
      <c r="P200" s="24">
        <v>0.13425106168350401</v>
      </c>
      <c r="Q200" s="29">
        <v>1618023.8295966799</v>
      </c>
    </row>
    <row r="201" spans="1:17" ht="15" x14ac:dyDescent="0.25">
      <c r="A201" s="24">
        <v>4</v>
      </c>
      <c r="B201" s="24" t="s">
        <v>27</v>
      </c>
      <c r="C201" s="24">
        <v>1000660</v>
      </c>
      <c r="D201" s="24">
        <v>0.75</v>
      </c>
      <c r="E201" s="24" t="s">
        <v>1333</v>
      </c>
      <c r="F201" s="24">
        <v>1920727.654615555</v>
      </c>
      <c r="G201" s="24">
        <v>0.4996682477856495</v>
      </c>
      <c r="H201" s="24">
        <v>2.5798697365046497</v>
      </c>
      <c r="I201" s="24">
        <v>63.31554512422165</v>
      </c>
      <c r="J201" s="24">
        <v>5.3203981806783247</v>
      </c>
      <c r="K201" s="24">
        <v>2108.6058574907001</v>
      </c>
      <c r="L201" s="24">
        <v>8.5622649637304051E-4</v>
      </c>
      <c r="M201" s="24">
        <v>8.62843098018202E-5</v>
      </c>
      <c r="N201" s="24">
        <v>3.0383079989123152E-2</v>
      </c>
      <c r="O201" s="24">
        <v>0.117602146155216</v>
      </c>
      <c r="P201" s="24">
        <v>0.1554217567941435</v>
      </c>
      <c r="Q201" s="29">
        <v>1920727.654615555</v>
      </c>
    </row>
    <row r="202" spans="1:17" ht="15" x14ac:dyDescent="0.25">
      <c r="A202" s="24">
        <v>4</v>
      </c>
      <c r="B202" s="24" t="s">
        <v>27</v>
      </c>
      <c r="C202" s="24">
        <v>1000670</v>
      </c>
      <c r="D202" s="24">
        <v>0.25</v>
      </c>
      <c r="E202" s="24" t="s">
        <v>1331</v>
      </c>
      <c r="F202" s="24">
        <v>4429047.1300693052</v>
      </c>
      <c r="G202" s="24">
        <v>0.69142558409603405</v>
      </c>
      <c r="H202" s="24">
        <v>3.4609477208238451</v>
      </c>
      <c r="I202" s="24">
        <v>161.16084920464698</v>
      </c>
      <c r="J202" s="24">
        <v>12.232582860437599</v>
      </c>
      <c r="K202" s="24">
        <v>3559.8379813044248</v>
      </c>
      <c r="L202" s="24">
        <v>1.1420175819479E-3</v>
      </c>
      <c r="M202" s="24">
        <v>6.1607705401366857E-5</v>
      </c>
      <c r="N202" s="24">
        <v>5.6940405513838548E-2</v>
      </c>
      <c r="O202" s="24">
        <v>0.17531767631031397</v>
      </c>
      <c r="P202" s="24">
        <v>0.2159005236893575</v>
      </c>
      <c r="Q202" s="29">
        <v>4429047.1300693052</v>
      </c>
    </row>
    <row r="203" spans="1:17" ht="15" x14ac:dyDescent="0.25">
      <c r="A203" s="24">
        <v>4</v>
      </c>
      <c r="B203" s="24" t="s">
        <v>27</v>
      </c>
      <c r="C203" s="24">
        <v>1000670</v>
      </c>
      <c r="D203" s="24">
        <v>0.5</v>
      </c>
      <c r="E203" s="24" t="s">
        <v>1332</v>
      </c>
      <c r="F203" s="24">
        <v>5155163.0320399599</v>
      </c>
      <c r="G203" s="24">
        <v>0.86991450713916396</v>
      </c>
      <c r="H203" s="24">
        <v>4.3697413085588401</v>
      </c>
      <c r="I203" s="24">
        <v>187.83051623962899</v>
      </c>
      <c r="J203" s="24">
        <v>14.2682261326506</v>
      </c>
      <c r="K203" s="24">
        <v>4403.3868455225502</v>
      </c>
      <c r="L203" s="24">
        <v>1.4984663910862399E-3</v>
      </c>
      <c r="M203" s="24">
        <v>8.1787202491270504E-5</v>
      </c>
      <c r="N203" s="24">
        <v>6.6751636827455302E-2</v>
      </c>
      <c r="O203" s="24">
        <v>0.22217347063818901</v>
      </c>
      <c r="P203" s="24">
        <v>0.25420874523846698</v>
      </c>
      <c r="Q203" s="29">
        <v>5155163.0320399599</v>
      </c>
    </row>
    <row r="204" spans="1:17" ht="15" x14ac:dyDescent="0.25">
      <c r="A204" s="24">
        <v>4</v>
      </c>
      <c r="B204" s="24" t="s">
        <v>27</v>
      </c>
      <c r="C204" s="24">
        <v>1000670</v>
      </c>
      <c r="D204" s="24">
        <v>0.75</v>
      </c>
      <c r="E204" s="24" t="s">
        <v>1333</v>
      </c>
      <c r="F204" s="24">
        <v>5835601.2875698097</v>
      </c>
      <c r="G204" s="24">
        <v>0.98802233677806806</v>
      </c>
      <c r="H204" s="24">
        <v>4.9958368174617505</v>
      </c>
      <c r="I204" s="24">
        <v>211.4567854177165</v>
      </c>
      <c r="J204" s="24">
        <v>16.2244985440392</v>
      </c>
      <c r="K204" s="24">
        <v>5377.41516403487</v>
      </c>
      <c r="L204" s="24">
        <v>1.8212476860393302E-3</v>
      </c>
      <c r="M204" s="24">
        <v>9.5628539924148048E-5</v>
      </c>
      <c r="N204" s="24">
        <v>8.0764399584227903E-2</v>
      </c>
      <c r="O204" s="24">
        <v>0.26952579399475651</v>
      </c>
      <c r="P204" s="24">
        <v>0.29576869845334297</v>
      </c>
      <c r="Q204" s="29">
        <v>5835601.2875698097</v>
      </c>
    </row>
    <row r="205" spans="1:17" ht="15" x14ac:dyDescent="0.25">
      <c r="A205" s="24">
        <v>4</v>
      </c>
      <c r="B205" s="24" t="s">
        <v>27</v>
      </c>
      <c r="C205" s="24">
        <v>1000680</v>
      </c>
      <c r="D205" s="24">
        <v>0.25</v>
      </c>
      <c r="E205" s="24" t="s">
        <v>1331</v>
      </c>
      <c r="F205" s="24">
        <v>6000517.5025778245</v>
      </c>
      <c r="G205" s="24">
        <v>0.78185918375862906</v>
      </c>
      <c r="H205" s="24">
        <v>4.0606802846504806</v>
      </c>
      <c r="I205" s="24">
        <v>223.2265837557955</v>
      </c>
      <c r="J205" s="24">
        <v>16.78927505418455</v>
      </c>
      <c r="K205" s="24">
        <v>5230.8879635892199</v>
      </c>
      <c r="L205" s="24">
        <v>1.45150944230469E-3</v>
      </c>
      <c r="M205" s="24">
        <v>3.3255715574967152E-5</v>
      </c>
      <c r="N205" s="24">
        <v>6.2140843022581098E-2</v>
      </c>
      <c r="O205" s="24">
        <v>0.2294456695754345</v>
      </c>
      <c r="P205" s="24">
        <v>0.32697688056972996</v>
      </c>
      <c r="Q205" s="29">
        <v>6000517.5025778245</v>
      </c>
    </row>
    <row r="206" spans="1:17" ht="15" x14ac:dyDescent="0.25">
      <c r="A206" s="24">
        <v>4</v>
      </c>
      <c r="B206" s="24" t="s">
        <v>27</v>
      </c>
      <c r="C206" s="24">
        <v>1000680</v>
      </c>
      <c r="D206" s="24">
        <v>0.5</v>
      </c>
      <c r="E206" s="24" t="s">
        <v>1332</v>
      </c>
      <c r="F206" s="24">
        <v>6954897.9171644403</v>
      </c>
      <c r="G206" s="24">
        <v>0.88120096843717099</v>
      </c>
      <c r="H206" s="24">
        <v>4.5575795148731499</v>
      </c>
      <c r="I206" s="24">
        <v>258.70392794735699</v>
      </c>
      <c r="J206" s="24">
        <v>19.458635425278899</v>
      </c>
      <c r="K206" s="24">
        <v>5464.5611140055498</v>
      </c>
      <c r="L206" s="24">
        <v>1.5150617351734599E-3</v>
      </c>
      <c r="M206" s="24">
        <v>3.8392141419028602E-5</v>
      </c>
      <c r="N206" s="24">
        <v>6.5086539532586696E-2</v>
      </c>
      <c r="O206" s="24">
        <v>0.23901189776178799</v>
      </c>
      <c r="P206" s="24">
        <v>0.38019881418018497</v>
      </c>
      <c r="Q206" s="29">
        <v>6954897.9171644403</v>
      </c>
    </row>
    <row r="207" spans="1:17" ht="15" x14ac:dyDescent="0.25">
      <c r="A207" s="24">
        <v>4</v>
      </c>
      <c r="B207" s="24" t="s">
        <v>27</v>
      </c>
      <c r="C207" s="24">
        <v>1000680</v>
      </c>
      <c r="D207" s="24">
        <v>0.75</v>
      </c>
      <c r="E207" s="24" t="s">
        <v>1333</v>
      </c>
      <c r="F207" s="24">
        <v>7426656.2898461055</v>
      </c>
      <c r="G207" s="24">
        <v>0.97631977246108903</v>
      </c>
      <c r="H207" s="24">
        <v>5.0952859835090649</v>
      </c>
      <c r="I207" s="24">
        <v>276.077147943147</v>
      </c>
      <c r="J207" s="24">
        <v>20.855896880853052</v>
      </c>
      <c r="K207" s="24">
        <v>6423.0520284415707</v>
      </c>
      <c r="L207" s="24">
        <v>1.7711612128174601E-3</v>
      </c>
      <c r="M207" s="24">
        <v>4.44494673571547E-5</v>
      </c>
      <c r="N207" s="24">
        <v>7.4108749523585343E-2</v>
      </c>
      <c r="O207" s="24">
        <v>0.27807805797840801</v>
      </c>
      <c r="P207" s="24">
        <v>0.41428939201315451</v>
      </c>
      <c r="Q207" s="29">
        <v>7426656.2898461055</v>
      </c>
    </row>
    <row r="208" spans="1:17" ht="15" x14ac:dyDescent="0.25">
      <c r="A208" s="24">
        <v>4</v>
      </c>
      <c r="B208" s="24" t="s">
        <v>27</v>
      </c>
      <c r="C208" s="24">
        <v>1000690</v>
      </c>
      <c r="D208" s="24">
        <v>0.25</v>
      </c>
      <c r="E208" s="24" t="s">
        <v>1331</v>
      </c>
      <c r="F208" s="24">
        <v>8668220.2804379798</v>
      </c>
      <c r="G208" s="24">
        <v>1.466686172699875</v>
      </c>
      <c r="H208" s="24">
        <v>7.5818904689633992</v>
      </c>
      <c r="I208" s="24">
        <v>315.59849798564403</v>
      </c>
      <c r="J208" s="24">
        <v>24.303972532938751</v>
      </c>
      <c r="K208" s="24">
        <v>8462.0437152241302</v>
      </c>
      <c r="L208" s="24">
        <v>2.6931084526592448E-3</v>
      </c>
      <c r="M208" s="24">
        <v>1.3860237632046051E-4</v>
      </c>
      <c r="N208" s="24">
        <v>0.11799138438986551</v>
      </c>
      <c r="O208" s="24">
        <v>0.40781499898655399</v>
      </c>
      <c r="P208" s="24">
        <v>0.48874142778957003</v>
      </c>
      <c r="Q208" s="29">
        <v>8668220.2804379798</v>
      </c>
    </row>
    <row r="209" spans="1:17" ht="15" x14ac:dyDescent="0.25">
      <c r="A209" s="24">
        <v>4</v>
      </c>
      <c r="B209" s="24" t="s">
        <v>27</v>
      </c>
      <c r="C209" s="24">
        <v>1000690</v>
      </c>
      <c r="D209" s="24">
        <v>0.5</v>
      </c>
      <c r="E209" s="24" t="s">
        <v>1332</v>
      </c>
      <c r="F209" s="24">
        <v>10084242.782005399</v>
      </c>
      <c r="G209" s="24">
        <v>1.65151458716174</v>
      </c>
      <c r="H209" s="24">
        <v>8.4945265500090805</v>
      </c>
      <c r="I209" s="24">
        <v>367.02950708745499</v>
      </c>
      <c r="J209" s="24">
        <v>28.313634521769401</v>
      </c>
      <c r="K209" s="24">
        <v>8889.38916156499</v>
      </c>
      <c r="L209" s="24">
        <v>2.8457467638812101E-3</v>
      </c>
      <c r="M209" s="24">
        <v>1.61979114590496E-4</v>
      </c>
      <c r="N209" s="24">
        <v>0.123562181494395</v>
      </c>
      <c r="O209" s="24">
        <v>0.42888287648267698</v>
      </c>
      <c r="P209" s="24">
        <v>0.57171274858933496</v>
      </c>
      <c r="Q209" s="29">
        <v>10084242.782005399</v>
      </c>
    </row>
    <row r="210" spans="1:17" ht="15" x14ac:dyDescent="0.25">
      <c r="A210" s="24">
        <v>4</v>
      </c>
      <c r="B210" s="24" t="s">
        <v>27</v>
      </c>
      <c r="C210" s="24">
        <v>1000690</v>
      </c>
      <c r="D210" s="24">
        <v>0.75</v>
      </c>
      <c r="E210" s="24" t="s">
        <v>1333</v>
      </c>
      <c r="F210" s="24">
        <v>10888872.792976551</v>
      </c>
      <c r="G210" s="24">
        <v>1.87255890749333</v>
      </c>
      <c r="H210" s="24">
        <v>9.7089826443710905</v>
      </c>
      <c r="I210" s="24">
        <v>395.83164346057504</v>
      </c>
      <c r="J210" s="24">
        <v>30.659631580173851</v>
      </c>
      <c r="K210" s="24">
        <v>10543.4287214991</v>
      </c>
      <c r="L210" s="24">
        <v>3.4175111338728549E-3</v>
      </c>
      <c r="M210" s="24">
        <v>1.853658966681855E-4</v>
      </c>
      <c r="N210" s="24">
        <v>0.14566668965598001</v>
      </c>
      <c r="O210" s="24">
        <v>0.51178885706942956</v>
      </c>
      <c r="P210" s="24">
        <v>0.63286242861732056</v>
      </c>
      <c r="Q210" s="29">
        <v>10888872.792976551</v>
      </c>
    </row>
    <row r="211" spans="1:17" ht="15" x14ac:dyDescent="0.25">
      <c r="A211" s="24">
        <v>4</v>
      </c>
      <c r="B211" s="24" t="s">
        <v>27</v>
      </c>
      <c r="C211" s="24">
        <v>1000700</v>
      </c>
      <c r="D211" s="24">
        <v>0.25</v>
      </c>
      <c r="E211" s="24" t="s">
        <v>1331</v>
      </c>
      <c r="F211" s="24">
        <v>10885071.638977651</v>
      </c>
      <c r="G211" s="24">
        <v>1.8330446649383649</v>
      </c>
      <c r="H211" s="24">
        <v>9.1473355020644291</v>
      </c>
      <c r="I211" s="24">
        <v>396.44695208386804</v>
      </c>
      <c r="J211" s="24">
        <v>29.993351599820549</v>
      </c>
      <c r="K211" s="24">
        <v>10012.58008608827</v>
      </c>
      <c r="L211" s="24">
        <v>3.2318520791529549E-3</v>
      </c>
      <c r="M211" s="24">
        <v>1.6055045300948602E-4</v>
      </c>
      <c r="N211" s="24">
        <v>0.1477747394458595</v>
      </c>
      <c r="O211" s="24">
        <v>0.49382928607199</v>
      </c>
      <c r="P211" s="24">
        <v>0.55534534717240303</v>
      </c>
      <c r="Q211" s="29">
        <v>10885071.638977651</v>
      </c>
    </row>
    <row r="212" spans="1:17" ht="15" x14ac:dyDescent="0.25">
      <c r="A212" s="24">
        <v>4</v>
      </c>
      <c r="B212" s="24" t="s">
        <v>27</v>
      </c>
      <c r="C212" s="24">
        <v>1000700</v>
      </c>
      <c r="D212" s="24">
        <v>0.5</v>
      </c>
      <c r="E212" s="24" t="s">
        <v>1332</v>
      </c>
      <c r="F212" s="24">
        <v>12707954.401093099</v>
      </c>
      <c r="G212" s="24">
        <v>2.0907427480524898</v>
      </c>
      <c r="H212" s="24">
        <v>10.373645473386199</v>
      </c>
      <c r="I212" s="24">
        <v>462.22226565962598</v>
      </c>
      <c r="J212" s="24">
        <v>35.041151721376103</v>
      </c>
      <c r="K212" s="24">
        <v>10772.994464216101</v>
      </c>
      <c r="L212" s="24">
        <v>3.6530276788768199E-3</v>
      </c>
      <c r="M212" s="24">
        <v>1.8993907430356899E-4</v>
      </c>
      <c r="N212" s="24">
        <v>0.156097709369731</v>
      </c>
      <c r="O212" s="24">
        <v>0.54298473301908001</v>
      </c>
      <c r="P212" s="24">
        <v>0.64937183861029701</v>
      </c>
      <c r="Q212" s="29">
        <v>12707954.401093099</v>
      </c>
    </row>
    <row r="213" spans="1:17" ht="15" x14ac:dyDescent="0.25">
      <c r="A213" s="24">
        <v>4</v>
      </c>
      <c r="B213" s="24" t="s">
        <v>27</v>
      </c>
      <c r="C213" s="24">
        <v>1000700</v>
      </c>
      <c r="D213" s="24">
        <v>0.75</v>
      </c>
      <c r="E213" s="24" t="s">
        <v>1333</v>
      </c>
      <c r="F213" s="24">
        <v>13854492.5961859</v>
      </c>
      <c r="G213" s="24">
        <v>2.3517346506514496</v>
      </c>
      <c r="H213" s="24">
        <v>11.761121564088249</v>
      </c>
      <c r="I213" s="24">
        <v>502.30865686612901</v>
      </c>
      <c r="J213" s="24">
        <v>38.249601935667201</v>
      </c>
      <c r="K213" s="24">
        <v>13121.9718765328</v>
      </c>
      <c r="L213" s="24">
        <v>4.4786741787876602E-3</v>
      </c>
      <c r="M213" s="24">
        <v>2.1862421415665099E-4</v>
      </c>
      <c r="N213" s="24">
        <v>0.18875094102131951</v>
      </c>
      <c r="O213" s="24">
        <v>0.6639171844967009</v>
      </c>
      <c r="P213" s="24">
        <v>0.733783323457459</v>
      </c>
      <c r="Q213" s="29">
        <v>13854492.5961859</v>
      </c>
    </row>
    <row r="214" spans="1:17" ht="15" x14ac:dyDescent="0.25">
      <c r="A214" s="24">
        <v>4</v>
      </c>
      <c r="B214" s="24" t="s">
        <v>27</v>
      </c>
      <c r="C214" s="24">
        <v>1000710</v>
      </c>
      <c r="D214" s="24">
        <v>0.25</v>
      </c>
      <c r="E214" s="24" t="s">
        <v>1331</v>
      </c>
      <c r="F214" s="24">
        <v>3475425.5227090996</v>
      </c>
      <c r="G214" s="24">
        <v>0.34617339328456598</v>
      </c>
      <c r="H214" s="24">
        <v>1.734199408920065</v>
      </c>
      <c r="I214" s="24">
        <v>86.970450436707807</v>
      </c>
      <c r="J214" s="24">
        <v>6.5234802906848852</v>
      </c>
      <c r="K214" s="24">
        <v>2112.8800481210801</v>
      </c>
      <c r="L214" s="24">
        <v>6.37709754521753E-4</v>
      </c>
      <c r="M214" s="24">
        <v>1.8937848982826299E-5</v>
      </c>
      <c r="N214" s="24">
        <v>2.37336811446902E-2</v>
      </c>
      <c r="O214" s="24">
        <v>9.7749893927876502E-2</v>
      </c>
      <c r="P214" s="24">
        <v>0.13483639160890401</v>
      </c>
      <c r="Q214" s="29">
        <v>3475425.5227090996</v>
      </c>
    </row>
    <row r="215" spans="1:17" ht="15" x14ac:dyDescent="0.25">
      <c r="A215" s="24">
        <v>4</v>
      </c>
      <c r="B215" s="24" t="s">
        <v>27</v>
      </c>
      <c r="C215" s="24">
        <v>1000710</v>
      </c>
      <c r="D215" s="24">
        <v>0.5</v>
      </c>
      <c r="E215" s="24" t="s">
        <v>1332</v>
      </c>
      <c r="F215" s="24">
        <v>4040592.7995798201</v>
      </c>
      <c r="G215" s="24">
        <v>0.394222429819366</v>
      </c>
      <c r="H215" s="24">
        <v>1.9637898565319101</v>
      </c>
      <c r="I215" s="24">
        <v>101.951968197838</v>
      </c>
      <c r="J215" s="24">
        <v>7.6565953564264202</v>
      </c>
      <c r="K215" s="24">
        <v>2318.0761027297399</v>
      </c>
      <c r="L215" s="24">
        <v>7.0745361416119296E-4</v>
      </c>
      <c r="M215" s="24">
        <v>2.2465517911121402E-5</v>
      </c>
      <c r="N215" s="24">
        <v>2.6018907374117401E-2</v>
      </c>
      <c r="O215" s="24">
        <v>0.10836515607161699</v>
      </c>
      <c r="P215" s="24">
        <v>0.15834229515866499</v>
      </c>
      <c r="Q215" s="29">
        <v>4040592.7995798201</v>
      </c>
    </row>
    <row r="216" spans="1:17" ht="15" x14ac:dyDescent="0.25">
      <c r="A216" s="24">
        <v>4</v>
      </c>
      <c r="B216" s="24" t="s">
        <v>27</v>
      </c>
      <c r="C216" s="24">
        <v>1000710</v>
      </c>
      <c r="D216" s="24">
        <v>0.75</v>
      </c>
      <c r="E216" s="24" t="s">
        <v>1333</v>
      </c>
      <c r="F216" s="24">
        <v>4698398.0519437995</v>
      </c>
      <c r="G216" s="24">
        <v>0.44548934159741699</v>
      </c>
      <c r="H216" s="24">
        <v>2.228508464401</v>
      </c>
      <c r="I216" s="24">
        <v>113.62140792578501</v>
      </c>
      <c r="J216" s="24">
        <v>8.5529829281550498</v>
      </c>
      <c r="K216" s="24">
        <v>2826.9729549969552</v>
      </c>
      <c r="L216" s="24">
        <v>8.6460234960505596E-4</v>
      </c>
      <c r="M216" s="24">
        <v>2.6138569392430801E-5</v>
      </c>
      <c r="N216" s="24">
        <v>3.1967140331840546E-2</v>
      </c>
      <c r="O216" s="24">
        <v>0.13251542207498651</v>
      </c>
      <c r="P216" s="24">
        <v>0.1754436728276155</v>
      </c>
      <c r="Q216" s="29">
        <v>4698398.0519437995</v>
      </c>
    </row>
    <row r="217" spans="1:17" ht="15" x14ac:dyDescent="0.25">
      <c r="A217" s="24">
        <v>4</v>
      </c>
      <c r="B217" s="24" t="s">
        <v>27</v>
      </c>
      <c r="C217" s="24">
        <v>1000720</v>
      </c>
      <c r="D217" s="24">
        <v>0.25</v>
      </c>
      <c r="E217" s="24" t="s">
        <v>1331</v>
      </c>
      <c r="F217" s="24">
        <v>10855986.278456099</v>
      </c>
      <c r="G217" s="24">
        <v>2.196892758658485</v>
      </c>
      <c r="H217" s="24">
        <v>12.230911205887299</v>
      </c>
      <c r="I217" s="24">
        <v>312.56103480670549</v>
      </c>
      <c r="J217" s="24">
        <v>26.702642384865101</v>
      </c>
      <c r="K217" s="24">
        <v>10831.615508176101</v>
      </c>
      <c r="L217" s="24">
        <v>3.7082600865407898E-3</v>
      </c>
      <c r="M217" s="24">
        <v>3.1721172777084302E-4</v>
      </c>
      <c r="N217" s="24">
        <v>0.15405752502168601</v>
      </c>
      <c r="O217" s="24">
        <v>0.53551100609070246</v>
      </c>
      <c r="P217" s="24">
        <v>0.7658849071716296</v>
      </c>
      <c r="Q217" s="29">
        <v>10855986.278456099</v>
      </c>
    </row>
    <row r="218" spans="1:17" ht="15" x14ac:dyDescent="0.25">
      <c r="A218" s="24">
        <v>4</v>
      </c>
      <c r="B218" s="24" t="s">
        <v>27</v>
      </c>
      <c r="C218" s="24">
        <v>1000720</v>
      </c>
      <c r="D218" s="24">
        <v>0.5</v>
      </c>
      <c r="E218" s="24" t="s">
        <v>1332</v>
      </c>
      <c r="F218" s="24">
        <v>12338557.528698601</v>
      </c>
      <c r="G218" s="24">
        <v>2.5322894109520702</v>
      </c>
      <c r="H218" s="24">
        <v>14.117478144560801</v>
      </c>
      <c r="I218" s="24">
        <v>357.47043113032299</v>
      </c>
      <c r="J218" s="24">
        <v>30.565242434629301</v>
      </c>
      <c r="K218" s="24">
        <v>12290.886337763</v>
      </c>
      <c r="L218" s="24">
        <v>4.1952743349378896E-3</v>
      </c>
      <c r="M218" s="24">
        <v>3.6360962736799998E-4</v>
      </c>
      <c r="N218" s="24">
        <v>0.169527573419438</v>
      </c>
      <c r="O218" s="24">
        <v>0.602912409609211</v>
      </c>
      <c r="P218" s="24">
        <v>0.87762436887959205</v>
      </c>
      <c r="Q218" s="29">
        <v>12338557.528698601</v>
      </c>
    </row>
    <row r="219" spans="1:17" ht="15" x14ac:dyDescent="0.25">
      <c r="A219" s="24">
        <v>4</v>
      </c>
      <c r="B219" s="24" t="s">
        <v>27</v>
      </c>
      <c r="C219" s="24">
        <v>1000720</v>
      </c>
      <c r="D219" s="24">
        <v>0.75</v>
      </c>
      <c r="E219" s="24" t="s">
        <v>1333</v>
      </c>
      <c r="F219" s="24">
        <v>13906005.85210315</v>
      </c>
      <c r="G219" s="24">
        <v>2.8143321089073599</v>
      </c>
      <c r="H219" s="24">
        <v>15.66863654409965</v>
      </c>
      <c r="I219" s="24">
        <v>412.81947683072099</v>
      </c>
      <c r="J219" s="24">
        <v>35.385784977489699</v>
      </c>
      <c r="K219" s="24">
        <v>15014.94741715795</v>
      </c>
      <c r="L219" s="24">
        <v>5.1126508846754352E-3</v>
      </c>
      <c r="M219" s="24">
        <v>4.2071219698050651E-4</v>
      </c>
      <c r="N219" s="24">
        <v>0.207071909320688</v>
      </c>
      <c r="O219" s="24">
        <v>0.73565374702367903</v>
      </c>
      <c r="P219" s="24">
        <v>1.0199901605911852</v>
      </c>
      <c r="Q219" s="29">
        <v>13906005.85210315</v>
      </c>
    </row>
    <row r="220" spans="1:17" ht="15" x14ac:dyDescent="0.25">
      <c r="A220" s="24">
        <v>4</v>
      </c>
      <c r="B220" s="24" t="s">
        <v>27</v>
      </c>
      <c r="C220" s="24">
        <v>1000730</v>
      </c>
      <c r="D220" s="24">
        <v>0.25</v>
      </c>
      <c r="E220" s="24" t="s">
        <v>1331</v>
      </c>
      <c r="F220" s="24">
        <v>1551119.957910575</v>
      </c>
      <c r="G220" s="24">
        <v>8.3150274964282803E-2</v>
      </c>
      <c r="H220" s="24">
        <v>0.40874825248354152</v>
      </c>
      <c r="I220" s="24">
        <v>31.475205965783154</v>
      </c>
      <c r="J220" s="24">
        <v>2.299991927924065</v>
      </c>
      <c r="K220" s="24">
        <v>611.60796128629602</v>
      </c>
      <c r="L220" s="24">
        <v>1.73202045181296E-4</v>
      </c>
      <c r="M220" s="24">
        <v>4.63469737302672E-6</v>
      </c>
      <c r="N220" s="24">
        <v>1.4607259883451351E-2</v>
      </c>
      <c r="O220" s="24">
        <v>3.0747878688714848E-2</v>
      </c>
      <c r="P220" s="24">
        <v>2.5564105549074099E-2</v>
      </c>
      <c r="Q220" s="29">
        <v>1551119.957910575</v>
      </c>
    </row>
    <row r="221" spans="1:17" ht="15" x14ac:dyDescent="0.25">
      <c r="A221" s="24">
        <v>4</v>
      </c>
      <c r="B221" s="24" t="s">
        <v>27</v>
      </c>
      <c r="C221" s="24">
        <v>1000730</v>
      </c>
      <c r="D221" s="24">
        <v>0.5</v>
      </c>
      <c r="E221" s="24" t="s">
        <v>1332</v>
      </c>
      <c r="F221" s="24">
        <v>1877932.9295303</v>
      </c>
      <c r="G221" s="24">
        <v>9.7341845898052698E-2</v>
      </c>
      <c r="H221" s="24">
        <v>0.46992671614044301</v>
      </c>
      <c r="I221" s="24">
        <v>35.9606972725744</v>
      </c>
      <c r="J221" s="24">
        <v>2.6279175921295201</v>
      </c>
      <c r="K221" s="24">
        <v>672.05718259155299</v>
      </c>
      <c r="L221" s="24">
        <v>1.9048361380573901E-4</v>
      </c>
      <c r="M221" s="24">
        <v>5.3028589670425503E-6</v>
      </c>
      <c r="N221" s="24">
        <v>1.6364189120740801E-2</v>
      </c>
      <c r="O221" s="24">
        <v>3.3990755359993102E-2</v>
      </c>
      <c r="P221" s="24">
        <v>2.9256967334278999E-2</v>
      </c>
      <c r="Q221" s="29">
        <v>1877932.9295303</v>
      </c>
    </row>
    <row r="222" spans="1:17" ht="15" x14ac:dyDescent="0.25">
      <c r="A222" s="24">
        <v>4</v>
      </c>
      <c r="B222" s="24" t="s">
        <v>27</v>
      </c>
      <c r="C222" s="24">
        <v>1000730</v>
      </c>
      <c r="D222" s="24">
        <v>0.75</v>
      </c>
      <c r="E222" s="24" t="s">
        <v>1333</v>
      </c>
      <c r="F222" s="24">
        <v>2160572.2069917498</v>
      </c>
      <c r="G222" s="24">
        <v>0.10688962147963099</v>
      </c>
      <c r="H222" s="24">
        <v>0.52024811135594695</v>
      </c>
      <c r="I222" s="24">
        <v>41.319075511188046</v>
      </c>
      <c r="J222" s="24">
        <v>3.0253284151867046</v>
      </c>
      <c r="K222" s="24">
        <v>810.14544577501192</v>
      </c>
      <c r="L222" s="24">
        <v>2.2915428993223048E-4</v>
      </c>
      <c r="M222" s="24">
        <v>6.2379571107059451E-6</v>
      </c>
      <c r="N222" s="24">
        <v>1.9188852907678598E-2</v>
      </c>
      <c r="O222" s="24">
        <v>4.0567462564867901E-2</v>
      </c>
      <c r="P222" s="24">
        <v>3.3780422071700955E-2</v>
      </c>
      <c r="Q222" s="29">
        <v>2160572.2069917498</v>
      </c>
    </row>
    <row r="223" spans="1:17" ht="15" x14ac:dyDescent="0.25">
      <c r="A223" s="24">
        <v>4</v>
      </c>
      <c r="B223" s="24" t="s">
        <v>27</v>
      </c>
      <c r="C223" s="24">
        <v>1000740</v>
      </c>
      <c r="D223" s="24">
        <v>0.25</v>
      </c>
      <c r="E223" s="24" t="s">
        <v>1331</v>
      </c>
      <c r="F223" s="24">
        <v>9439676.3145936243</v>
      </c>
      <c r="G223" s="24">
        <v>3.1808802531987848</v>
      </c>
      <c r="H223" s="24">
        <v>19.657457512523152</v>
      </c>
      <c r="I223" s="24">
        <v>273.01175966281403</v>
      </c>
      <c r="J223" s="24">
        <v>29.5542817141272</v>
      </c>
      <c r="K223" s="24">
        <v>14345.759302110549</v>
      </c>
      <c r="L223" s="24">
        <v>4.7847260309616651E-3</v>
      </c>
      <c r="M223" s="24">
        <v>5.7985284304299246E-4</v>
      </c>
      <c r="N223" s="24">
        <v>0.135215632666182</v>
      </c>
      <c r="O223" s="24">
        <v>0.64312117405300551</v>
      </c>
      <c r="P223" s="24">
        <v>1.3984701007414351</v>
      </c>
      <c r="Q223" s="29">
        <v>9439676.3145936243</v>
      </c>
    </row>
    <row r="224" spans="1:17" ht="15" x14ac:dyDescent="0.25">
      <c r="A224" s="24">
        <v>4</v>
      </c>
      <c r="B224" s="24" t="s">
        <v>27</v>
      </c>
      <c r="C224" s="24">
        <v>1000740</v>
      </c>
      <c r="D224" s="24">
        <v>0.5</v>
      </c>
      <c r="E224" s="24" t="s">
        <v>1332</v>
      </c>
      <c r="F224" s="24">
        <v>10547394.487030201</v>
      </c>
      <c r="G224" s="24">
        <v>3.8327427356013901</v>
      </c>
      <c r="H224" s="24">
        <v>24.0455040228155</v>
      </c>
      <c r="I224" s="24">
        <v>313.06259483141702</v>
      </c>
      <c r="J224" s="24">
        <v>33.917647329891601</v>
      </c>
      <c r="K224" s="24">
        <v>18199.282646995202</v>
      </c>
      <c r="L224" s="24">
        <v>5.7880827523050299E-3</v>
      </c>
      <c r="M224" s="24">
        <v>6.6587519394112002E-4</v>
      </c>
      <c r="N224" s="24">
        <v>0.160545715455471</v>
      </c>
      <c r="O224" s="24">
        <v>0.78352447896599497</v>
      </c>
      <c r="P224" s="24">
        <v>1.6011660444936899</v>
      </c>
      <c r="Q224" s="29">
        <v>10547394.487030201</v>
      </c>
    </row>
    <row r="225" spans="1:17" ht="15" x14ac:dyDescent="0.25">
      <c r="A225" s="24">
        <v>4</v>
      </c>
      <c r="B225" s="24" t="s">
        <v>27</v>
      </c>
      <c r="C225" s="24">
        <v>1000740</v>
      </c>
      <c r="D225" s="24">
        <v>0.75</v>
      </c>
      <c r="E225" s="24" t="s">
        <v>1333</v>
      </c>
      <c r="F225" s="24">
        <v>12526869.370832499</v>
      </c>
      <c r="G225" s="24">
        <v>4.2242310540174151</v>
      </c>
      <c r="H225" s="24">
        <v>26.339170944006753</v>
      </c>
      <c r="I225" s="24">
        <v>368.1890224904065</v>
      </c>
      <c r="J225" s="24">
        <v>40.079700672964847</v>
      </c>
      <c r="K225" s="24">
        <v>21316.404616222</v>
      </c>
      <c r="L225" s="24">
        <v>6.8479123828807855E-3</v>
      </c>
      <c r="M225" s="24">
        <v>7.817608777380405E-4</v>
      </c>
      <c r="N225" s="24">
        <v>0.1926830952939925</v>
      </c>
      <c r="O225" s="24">
        <v>0.92681930260071499</v>
      </c>
      <c r="P225" s="24">
        <v>1.9244633038412899</v>
      </c>
      <c r="Q225" s="29">
        <v>12526869.370832499</v>
      </c>
    </row>
    <row r="226" spans="1:17" ht="15" x14ac:dyDescent="0.25">
      <c r="A226" s="24">
        <v>4</v>
      </c>
      <c r="B226" s="24" t="s">
        <v>27</v>
      </c>
      <c r="C226" s="24">
        <v>1000750</v>
      </c>
      <c r="D226" s="24">
        <v>0.25</v>
      </c>
      <c r="E226" s="24" t="s">
        <v>1331</v>
      </c>
      <c r="F226" s="24">
        <v>2907407.4935897747</v>
      </c>
      <c r="G226" s="24">
        <v>0.7675144554016885</v>
      </c>
      <c r="H226" s="24">
        <v>5.5897964876113146</v>
      </c>
      <c r="I226" s="24">
        <v>82.451995833429493</v>
      </c>
      <c r="J226" s="24">
        <v>9.4653553317613905</v>
      </c>
      <c r="K226" s="24">
        <v>4316.3591332308843</v>
      </c>
      <c r="L226" s="24">
        <v>1.0051936178162065E-3</v>
      </c>
      <c r="M226" s="24">
        <v>1.4339385436889449E-4</v>
      </c>
      <c r="N226" s="24">
        <v>3.1541909531632897E-2</v>
      </c>
      <c r="O226" s="24">
        <v>0.14210889770333102</v>
      </c>
      <c r="P226" s="24">
        <v>0.44240491315113201</v>
      </c>
      <c r="Q226" s="29">
        <v>2907407.4935897747</v>
      </c>
    </row>
    <row r="227" spans="1:17" ht="15" x14ac:dyDescent="0.25">
      <c r="A227" s="24">
        <v>4</v>
      </c>
      <c r="B227" s="24" t="s">
        <v>27</v>
      </c>
      <c r="C227" s="24">
        <v>1000750</v>
      </c>
      <c r="D227" s="24">
        <v>0.5</v>
      </c>
      <c r="E227" s="24" t="s">
        <v>1332</v>
      </c>
      <c r="F227" s="24">
        <v>3384149.3643656499</v>
      </c>
      <c r="G227" s="24">
        <v>0.89162795144283302</v>
      </c>
      <c r="H227" s="24">
        <v>6.4918109754622897</v>
      </c>
      <c r="I227" s="24">
        <v>98.939278661335706</v>
      </c>
      <c r="J227" s="24">
        <v>11.3569619753321</v>
      </c>
      <c r="K227" s="24">
        <v>5123.6440005962104</v>
      </c>
      <c r="L227" s="24">
        <v>1.1927062867035799E-3</v>
      </c>
      <c r="M227" s="24">
        <v>1.7202664680615899E-4</v>
      </c>
      <c r="N227" s="24">
        <v>3.7497403932779901E-2</v>
      </c>
      <c r="O227" s="24">
        <v>0.16873675154901499</v>
      </c>
      <c r="P227" s="24">
        <v>0.530749561283687</v>
      </c>
      <c r="Q227" s="29">
        <v>3384149.3643656499</v>
      </c>
    </row>
    <row r="228" spans="1:17" ht="15" x14ac:dyDescent="0.25">
      <c r="A228" s="24">
        <v>4</v>
      </c>
      <c r="B228" s="24" t="s">
        <v>27</v>
      </c>
      <c r="C228" s="24">
        <v>1000750</v>
      </c>
      <c r="D228" s="24">
        <v>0.75</v>
      </c>
      <c r="E228" s="24" t="s">
        <v>1333</v>
      </c>
      <c r="F228" s="24">
        <v>3638083.94320249</v>
      </c>
      <c r="G228" s="24">
        <v>0.96169633135112298</v>
      </c>
      <c r="H228" s="24">
        <v>7.0060283381931248</v>
      </c>
      <c r="I228" s="24">
        <v>104.97622980930299</v>
      </c>
      <c r="J228" s="24">
        <v>12.002674987044999</v>
      </c>
      <c r="K228" s="24">
        <v>5642.9363317376101</v>
      </c>
      <c r="L228" s="24">
        <v>1.3145848190711849E-3</v>
      </c>
      <c r="M228" s="24">
        <v>1.8071905481254001E-4</v>
      </c>
      <c r="N228" s="24">
        <v>4.13445035929964E-2</v>
      </c>
      <c r="O228" s="24">
        <v>0.18589331974175949</v>
      </c>
      <c r="P228" s="24">
        <v>0.55766963302566697</v>
      </c>
      <c r="Q228" s="29">
        <v>3638083.94320249</v>
      </c>
    </row>
    <row r="229" spans="1:17" ht="15" x14ac:dyDescent="0.25">
      <c r="A229" s="24">
        <v>4</v>
      </c>
      <c r="B229" s="24" t="s">
        <v>27</v>
      </c>
      <c r="C229" s="24">
        <v>1000760</v>
      </c>
      <c r="D229" s="24">
        <v>0.25</v>
      </c>
      <c r="E229" s="24" t="s">
        <v>1331</v>
      </c>
      <c r="F229" s="24">
        <v>2660188.6537443101</v>
      </c>
      <c r="G229" s="24">
        <v>0.97494777962552903</v>
      </c>
      <c r="H229" s="24">
        <v>7.5110078307489649</v>
      </c>
      <c r="I229" s="24">
        <v>78.425737779250198</v>
      </c>
      <c r="J229" s="24">
        <v>10.88883230863515</v>
      </c>
      <c r="K229" s="24">
        <v>5181.5250384266101</v>
      </c>
      <c r="L229" s="24">
        <v>1.1132556564422151E-3</v>
      </c>
      <c r="M229" s="24">
        <v>2.04677010399217E-4</v>
      </c>
      <c r="N229" s="24">
        <v>2.3157071828811049E-2</v>
      </c>
      <c r="O229" s="24">
        <v>0.148358855090232</v>
      </c>
      <c r="P229" s="24">
        <v>0.6221110015211605</v>
      </c>
      <c r="Q229" s="29">
        <v>2660188.6537443101</v>
      </c>
    </row>
    <row r="230" spans="1:17" ht="15" x14ac:dyDescent="0.25">
      <c r="A230" s="24">
        <v>4</v>
      </c>
      <c r="B230" s="24" t="s">
        <v>27</v>
      </c>
      <c r="C230" s="24">
        <v>1000760</v>
      </c>
      <c r="D230" s="24">
        <v>0.5</v>
      </c>
      <c r="E230" s="24" t="s">
        <v>1332</v>
      </c>
      <c r="F230" s="24">
        <v>3085565.9024424101</v>
      </c>
      <c r="G230" s="24">
        <v>1.15191021454975</v>
      </c>
      <c r="H230" s="24">
        <v>8.8743199658461993</v>
      </c>
      <c r="I230" s="24">
        <v>93.519628459745803</v>
      </c>
      <c r="J230" s="24">
        <v>12.990959506996999</v>
      </c>
      <c r="K230" s="24">
        <v>6165.0378822611401</v>
      </c>
      <c r="L230" s="24">
        <v>1.32446389689815E-3</v>
      </c>
      <c r="M230" s="24">
        <v>2.4430633703732498E-4</v>
      </c>
      <c r="N230" s="24">
        <v>2.7475763719447301E-2</v>
      </c>
      <c r="O230" s="24">
        <v>0.17646589053117601</v>
      </c>
      <c r="P230" s="24">
        <v>0.74259882912381603</v>
      </c>
      <c r="Q230" s="29">
        <v>3085565.9024424101</v>
      </c>
    </row>
    <row r="231" spans="1:17" ht="15" x14ac:dyDescent="0.25">
      <c r="A231" s="24">
        <v>4</v>
      </c>
      <c r="B231" s="24" t="s">
        <v>27</v>
      </c>
      <c r="C231" s="24">
        <v>1000760</v>
      </c>
      <c r="D231" s="24">
        <v>0.75</v>
      </c>
      <c r="E231" s="24" t="s">
        <v>1333</v>
      </c>
      <c r="F231" s="24">
        <v>3370890.6919416403</v>
      </c>
      <c r="G231" s="24">
        <v>1.23956255092345</v>
      </c>
      <c r="H231" s="24">
        <v>9.540456300404859</v>
      </c>
      <c r="I231" s="24">
        <v>100.1080618571313</v>
      </c>
      <c r="J231" s="24">
        <v>13.883338930287099</v>
      </c>
      <c r="K231" s="24">
        <v>6789.7959412225446</v>
      </c>
      <c r="L231" s="24">
        <v>1.4587210841578999E-3</v>
      </c>
      <c r="M231" s="24">
        <v>2.606722387009925E-4</v>
      </c>
      <c r="N231" s="24">
        <v>3.055073414085735E-2</v>
      </c>
      <c r="O231" s="24">
        <v>0.194405205135077</v>
      </c>
      <c r="P231" s="24">
        <v>0.79229609177328642</v>
      </c>
      <c r="Q231" s="29">
        <v>3370890.6919416403</v>
      </c>
    </row>
    <row r="232" spans="1:17" ht="15" x14ac:dyDescent="0.25">
      <c r="A232" s="24">
        <v>4</v>
      </c>
      <c r="B232" s="24" t="s">
        <v>27</v>
      </c>
      <c r="C232" s="24">
        <v>1000770</v>
      </c>
      <c r="D232" s="24">
        <v>0.25</v>
      </c>
      <c r="E232" s="24" t="s">
        <v>1331</v>
      </c>
      <c r="F232" s="24">
        <v>368244.00714802701</v>
      </c>
      <c r="G232" s="24">
        <v>7.4518215259670589E-2</v>
      </c>
      <c r="H232" s="24">
        <v>0.500140320734764</v>
      </c>
      <c r="I232" s="24">
        <v>11.397120732410251</v>
      </c>
      <c r="J232" s="24">
        <v>1.07274604616225</v>
      </c>
      <c r="K232" s="24">
        <v>496.75438127348605</v>
      </c>
      <c r="L232" s="24">
        <v>1.2230644294429651E-4</v>
      </c>
      <c r="M232" s="24">
        <v>1.0125038288218064E-5</v>
      </c>
      <c r="N232" s="24">
        <v>4.8707691318416301E-3</v>
      </c>
      <c r="O232" s="24">
        <v>1.8708090952182552E-2</v>
      </c>
      <c r="P232" s="24">
        <v>3.8119019647662802E-2</v>
      </c>
      <c r="Q232" s="29">
        <v>368244.00714802701</v>
      </c>
    </row>
    <row r="233" spans="1:17" ht="15" x14ac:dyDescent="0.25">
      <c r="A233" s="24">
        <v>4</v>
      </c>
      <c r="B233" s="24" t="s">
        <v>27</v>
      </c>
      <c r="C233" s="24">
        <v>1000770</v>
      </c>
      <c r="D233" s="24">
        <v>0.5</v>
      </c>
      <c r="E233" s="24" t="s">
        <v>1332</v>
      </c>
      <c r="F233" s="24">
        <v>427688.350924803</v>
      </c>
      <c r="G233" s="24">
        <v>8.5464621350708897E-2</v>
      </c>
      <c r="H233" s="24">
        <v>0.57327933023645805</v>
      </c>
      <c r="I233" s="24">
        <v>13.6721952480362</v>
      </c>
      <c r="J233" s="24">
        <v>1.2869401480712801</v>
      </c>
      <c r="K233" s="24">
        <v>579.479636552579</v>
      </c>
      <c r="L233" s="24">
        <v>1.4243098964905501E-4</v>
      </c>
      <c r="M233" s="24">
        <v>1.21480691204057E-5</v>
      </c>
      <c r="N233" s="24">
        <v>5.6219092195286301E-3</v>
      </c>
      <c r="O233" s="24">
        <v>2.1779424084056101E-2</v>
      </c>
      <c r="P233" s="24">
        <v>4.5735126521866197E-2</v>
      </c>
      <c r="Q233" s="29">
        <v>427688.350924803</v>
      </c>
    </row>
    <row r="234" spans="1:17" ht="15" x14ac:dyDescent="0.25">
      <c r="A234" s="24">
        <v>4</v>
      </c>
      <c r="B234" s="24" t="s">
        <v>27</v>
      </c>
      <c r="C234" s="24">
        <v>1000770</v>
      </c>
      <c r="D234" s="24">
        <v>0.75</v>
      </c>
      <c r="E234" s="24" t="s">
        <v>1333</v>
      </c>
      <c r="F234" s="24">
        <v>472104.89629487501</v>
      </c>
      <c r="G234" s="24">
        <v>9.2887217889361856E-2</v>
      </c>
      <c r="H234" s="24">
        <v>0.62330886923675799</v>
      </c>
      <c r="I234" s="24">
        <v>14.660505782999451</v>
      </c>
      <c r="J234" s="24">
        <v>1.3724062591973851</v>
      </c>
      <c r="K234" s="24">
        <v>648.535205940335</v>
      </c>
      <c r="L234" s="24">
        <v>1.5970632832414651E-4</v>
      </c>
      <c r="M234" s="24">
        <v>1.2761565104204151E-5</v>
      </c>
      <c r="N234" s="24">
        <v>6.3679032758805054E-3</v>
      </c>
      <c r="O234" s="24">
        <v>2.4434403643282351E-2</v>
      </c>
      <c r="P234" s="24">
        <v>4.8049406884607501E-2</v>
      </c>
      <c r="Q234" s="29">
        <v>472104.89629487501</v>
      </c>
    </row>
    <row r="235" spans="1:17" ht="15" x14ac:dyDescent="0.25">
      <c r="A235" s="24">
        <v>4</v>
      </c>
      <c r="B235" s="24" t="s">
        <v>27</v>
      </c>
      <c r="C235" s="24">
        <v>1000780</v>
      </c>
      <c r="D235" s="24">
        <v>0.25</v>
      </c>
      <c r="E235" s="24" t="s">
        <v>1331</v>
      </c>
      <c r="F235" s="24">
        <v>1485381.1688405601</v>
      </c>
      <c r="G235" s="24">
        <v>5.4422935493460702E-2</v>
      </c>
      <c r="H235" s="24">
        <v>0.27069337907028501</v>
      </c>
      <c r="I235" s="24">
        <v>18.697763089969349</v>
      </c>
      <c r="J235" s="24">
        <v>1.3661964070805199</v>
      </c>
      <c r="K235" s="24">
        <v>455.114164264321</v>
      </c>
      <c r="L235" s="24">
        <v>1.2834208585543299E-4</v>
      </c>
      <c r="M235" s="24">
        <v>1.69541424739681E-6</v>
      </c>
      <c r="N235" s="24">
        <v>8.4900280536814553E-3</v>
      </c>
      <c r="O235" s="24">
        <v>2.2133825703172551E-2</v>
      </c>
      <c r="P235" s="24">
        <v>2.0074375526725148E-2</v>
      </c>
      <c r="Q235" s="29">
        <v>1485381.1688405601</v>
      </c>
    </row>
    <row r="236" spans="1:17" ht="15" x14ac:dyDescent="0.25">
      <c r="A236" s="24">
        <v>4</v>
      </c>
      <c r="B236" s="24" t="s">
        <v>27</v>
      </c>
      <c r="C236" s="24">
        <v>1000780</v>
      </c>
      <c r="D236" s="24">
        <v>0.5</v>
      </c>
      <c r="E236" s="24" t="s">
        <v>1332</v>
      </c>
      <c r="F236" s="24">
        <v>1706351.68849769</v>
      </c>
      <c r="G236" s="24">
        <v>6.7770805181643495E-2</v>
      </c>
      <c r="H236" s="24">
        <v>0.32750757109576201</v>
      </c>
      <c r="I236" s="24">
        <v>21.1335974072698</v>
      </c>
      <c r="J236" s="24">
        <v>1.54656525617093</v>
      </c>
      <c r="K236" s="24">
        <v>526.82712934226197</v>
      </c>
      <c r="L236" s="24">
        <v>1.48565245410369E-4</v>
      </c>
      <c r="M236" s="24">
        <v>1.91351139079468E-6</v>
      </c>
      <c r="N236" s="24">
        <v>9.83536685947985E-3</v>
      </c>
      <c r="O236" s="24">
        <v>2.56452969471485E-2</v>
      </c>
      <c r="P236" s="24">
        <v>2.3750046152067501E-2</v>
      </c>
      <c r="Q236" s="29">
        <v>1706351.68849769</v>
      </c>
    </row>
    <row r="237" spans="1:17" ht="15" x14ac:dyDescent="0.25">
      <c r="A237" s="24">
        <v>4</v>
      </c>
      <c r="B237" s="24" t="s">
        <v>27</v>
      </c>
      <c r="C237" s="24">
        <v>1000780</v>
      </c>
      <c r="D237" s="24">
        <v>0.75</v>
      </c>
      <c r="E237" s="24" t="s">
        <v>1333</v>
      </c>
      <c r="F237" s="24">
        <v>2058429.97028616</v>
      </c>
      <c r="G237" s="24">
        <v>7.1270542203844656E-2</v>
      </c>
      <c r="H237" s="24">
        <v>0.34920009003014152</v>
      </c>
      <c r="I237" s="24">
        <v>25.272257138749801</v>
      </c>
      <c r="J237" s="24">
        <v>1.8444833642824099</v>
      </c>
      <c r="K237" s="24">
        <v>637.27051652640944</v>
      </c>
      <c r="L237" s="24">
        <v>1.7971034725728E-4</v>
      </c>
      <c r="M237" s="24">
        <v>2.30928385111814E-6</v>
      </c>
      <c r="N237" s="24">
        <v>1.23949802098576E-2</v>
      </c>
      <c r="O237" s="24">
        <v>3.1032434701123851E-2</v>
      </c>
      <c r="P237" s="24">
        <v>2.6140576709798601E-2</v>
      </c>
      <c r="Q237" s="29">
        <v>2058429.97028616</v>
      </c>
    </row>
    <row r="238" spans="1:17" ht="15" x14ac:dyDescent="0.25">
      <c r="A238" s="24">
        <v>4</v>
      </c>
      <c r="B238" s="24" t="s">
        <v>27</v>
      </c>
      <c r="C238" s="24">
        <v>1000790</v>
      </c>
      <c r="D238" s="24">
        <v>0.25</v>
      </c>
      <c r="E238" s="24" t="s">
        <v>1331</v>
      </c>
      <c r="F238" s="24">
        <v>870158.39206487359</v>
      </c>
      <c r="G238" s="24">
        <v>3.08706837886174E-2</v>
      </c>
      <c r="H238" s="24">
        <v>0.15368859852311351</v>
      </c>
      <c r="I238" s="24">
        <v>10.710179319026551</v>
      </c>
      <c r="J238" s="24">
        <v>0.77949084349596109</v>
      </c>
      <c r="K238" s="24">
        <v>250.64478270444951</v>
      </c>
      <c r="L238" s="24">
        <v>7.0681773318333343E-5</v>
      </c>
      <c r="M238" s="24">
        <v>9.8464981923552836E-7</v>
      </c>
      <c r="N238" s="24">
        <v>5.5601841567872352E-3</v>
      </c>
      <c r="O238" s="24">
        <v>1.243399390552115E-2</v>
      </c>
      <c r="P238" s="24">
        <v>1.012581365013545E-2</v>
      </c>
      <c r="Q238" s="29">
        <v>870158.39206487359</v>
      </c>
    </row>
    <row r="239" spans="1:17" ht="15" x14ac:dyDescent="0.25">
      <c r="A239" s="24">
        <v>4</v>
      </c>
      <c r="B239" s="24" t="s">
        <v>27</v>
      </c>
      <c r="C239" s="24">
        <v>1000790</v>
      </c>
      <c r="D239" s="24">
        <v>0.5</v>
      </c>
      <c r="E239" s="24" t="s">
        <v>1332</v>
      </c>
      <c r="F239" s="24">
        <v>1131136.16297503</v>
      </c>
      <c r="G239" s="24">
        <v>3.5908354129963897E-2</v>
      </c>
      <c r="H239" s="24">
        <v>0.17446836668188101</v>
      </c>
      <c r="I239" s="24">
        <v>12.2169216902122</v>
      </c>
      <c r="J239" s="24">
        <v>0.88917469377676295</v>
      </c>
      <c r="K239" s="24">
        <v>294.29141070952102</v>
      </c>
      <c r="L239" s="24">
        <v>8.2990214772556595E-5</v>
      </c>
      <c r="M239" s="24">
        <v>1.1159630624927299E-6</v>
      </c>
      <c r="N239" s="24">
        <v>6.5305672834027996E-3</v>
      </c>
      <c r="O239" s="24">
        <v>1.46778310582529E-2</v>
      </c>
      <c r="P239" s="24">
        <v>1.15304122498592E-2</v>
      </c>
      <c r="Q239" s="29">
        <v>1131136.16297503</v>
      </c>
    </row>
    <row r="240" spans="1:17" ht="15" x14ac:dyDescent="0.25">
      <c r="A240" s="24">
        <v>4</v>
      </c>
      <c r="B240" s="24" t="s">
        <v>27</v>
      </c>
      <c r="C240" s="24">
        <v>1000790</v>
      </c>
      <c r="D240" s="24">
        <v>0.75</v>
      </c>
      <c r="E240" s="24" t="s">
        <v>1333</v>
      </c>
      <c r="F240" s="24">
        <v>1301479.0164039449</v>
      </c>
      <c r="G240" s="24">
        <v>3.88841298176682E-2</v>
      </c>
      <c r="H240" s="24">
        <v>0.19535083579868251</v>
      </c>
      <c r="I240" s="24">
        <v>14.11034607593945</v>
      </c>
      <c r="J240" s="24">
        <v>1.027306682085015</v>
      </c>
      <c r="K240" s="24">
        <v>347.86347305729703</v>
      </c>
      <c r="L240" s="24">
        <v>9.8097501604675499E-5</v>
      </c>
      <c r="M240" s="24">
        <v>1.3287191717345849E-6</v>
      </c>
      <c r="N240" s="24">
        <v>7.7574029123344502E-3</v>
      </c>
      <c r="O240" s="24">
        <v>1.7304674372894048E-2</v>
      </c>
      <c r="P240" s="24">
        <v>1.32733253098197E-2</v>
      </c>
      <c r="Q240" s="29">
        <v>1301479.0164039449</v>
      </c>
    </row>
    <row r="241" spans="1:17" ht="15" x14ac:dyDescent="0.25">
      <c r="A241" s="24">
        <v>4</v>
      </c>
      <c r="B241" s="24" t="s">
        <v>27</v>
      </c>
      <c r="C241" s="24">
        <v>1000800</v>
      </c>
      <c r="D241" s="24">
        <v>0.25</v>
      </c>
      <c r="E241" s="24" t="s">
        <v>1331</v>
      </c>
      <c r="F241" s="24">
        <v>274909.69598182745</v>
      </c>
      <c r="G241" s="24">
        <v>5.7332200946452798E-2</v>
      </c>
      <c r="H241" s="24">
        <v>0.388579322949969</v>
      </c>
      <c r="I241" s="24">
        <v>9.2862043685658602</v>
      </c>
      <c r="J241" s="24">
        <v>0.88363622420454302</v>
      </c>
      <c r="K241" s="24">
        <v>338.5992439027745</v>
      </c>
      <c r="L241" s="24">
        <v>8.2030088933539243E-5</v>
      </c>
      <c r="M241" s="24">
        <v>8.8311608545035288E-6</v>
      </c>
      <c r="N241" s="24">
        <v>3.6097713012952348E-3</v>
      </c>
      <c r="O241" s="24">
        <v>1.2400372273288451E-2</v>
      </c>
      <c r="P241" s="24">
        <v>3.14863927523251E-2</v>
      </c>
      <c r="Q241" s="29">
        <v>274909.69598182745</v>
      </c>
    </row>
    <row r="242" spans="1:17" ht="15" x14ac:dyDescent="0.25">
      <c r="A242" s="24">
        <v>4</v>
      </c>
      <c r="B242" s="24" t="s">
        <v>27</v>
      </c>
      <c r="C242" s="24">
        <v>1000800</v>
      </c>
      <c r="D242" s="24">
        <v>0.5</v>
      </c>
      <c r="E242" s="24" t="s">
        <v>1332</v>
      </c>
      <c r="F242" s="24">
        <v>316606.48524512397</v>
      </c>
      <c r="G242" s="24">
        <v>6.6567707473464494E-2</v>
      </c>
      <c r="H242" s="24">
        <v>0.45061268385197301</v>
      </c>
      <c r="I242" s="24">
        <v>11.0115304695858</v>
      </c>
      <c r="J242" s="24">
        <v>1.0498954894094801</v>
      </c>
      <c r="K242" s="24">
        <v>398.82349014884102</v>
      </c>
      <c r="L242" s="24">
        <v>9.6561015933816996E-5</v>
      </c>
      <c r="M242" s="24">
        <v>1.0539026841760301E-5</v>
      </c>
      <c r="N242" s="24">
        <v>4.0919473681227904E-3</v>
      </c>
      <c r="O242" s="24">
        <v>1.45928509008672E-2</v>
      </c>
      <c r="P242" s="24">
        <v>3.7646054265145203E-2</v>
      </c>
      <c r="Q242" s="29">
        <v>316606.48524512397</v>
      </c>
    </row>
    <row r="243" spans="1:17" ht="15" x14ac:dyDescent="0.25">
      <c r="A243" s="24">
        <v>4</v>
      </c>
      <c r="B243" s="24" t="s">
        <v>27</v>
      </c>
      <c r="C243" s="24">
        <v>1000800</v>
      </c>
      <c r="D243" s="24">
        <v>0.75</v>
      </c>
      <c r="E243" s="24" t="s">
        <v>1333</v>
      </c>
      <c r="F243" s="24">
        <v>374692.24948774197</v>
      </c>
      <c r="G243" s="24">
        <v>7.2098123653144455E-2</v>
      </c>
      <c r="H243" s="24">
        <v>0.48841465057996547</v>
      </c>
      <c r="I243" s="24">
        <v>12.1073161139149</v>
      </c>
      <c r="J243" s="24">
        <v>1.1462387287581901</v>
      </c>
      <c r="K243" s="24">
        <v>442.95241192637047</v>
      </c>
      <c r="L243" s="24">
        <v>1.0735677883328499E-4</v>
      </c>
      <c r="M243" s="24">
        <v>1.13455542338074E-5</v>
      </c>
      <c r="N243" s="24">
        <v>4.7205297570880999E-3</v>
      </c>
      <c r="O243" s="24">
        <v>1.6239209111055E-2</v>
      </c>
      <c r="P243" s="24">
        <v>4.0368133905558448E-2</v>
      </c>
      <c r="Q243" s="29">
        <v>374692.24948774197</v>
      </c>
    </row>
    <row r="244" spans="1:17" ht="15" x14ac:dyDescent="0.25">
      <c r="A244" s="24">
        <v>4</v>
      </c>
      <c r="B244" s="24" t="s">
        <v>27</v>
      </c>
      <c r="C244" s="24">
        <v>1000810</v>
      </c>
      <c r="D244" s="24">
        <v>0.25</v>
      </c>
      <c r="E244" s="24" t="s">
        <v>1331</v>
      </c>
      <c r="F244" s="24">
        <v>1771975.18672051</v>
      </c>
      <c r="G244" s="24">
        <v>0.11389513234126</v>
      </c>
      <c r="H244" s="24">
        <v>0.56969438629137947</v>
      </c>
      <c r="I244" s="24">
        <v>33.010634461030349</v>
      </c>
      <c r="J244" s="24">
        <v>2.4409705144809202</v>
      </c>
      <c r="K244" s="24">
        <v>880.22771199090107</v>
      </c>
      <c r="L244" s="24">
        <v>2.6310195272641497E-4</v>
      </c>
      <c r="M244" s="24">
        <v>6.2179269736721051E-6</v>
      </c>
      <c r="N244" s="24">
        <v>1.5229362965519699E-2</v>
      </c>
      <c r="O244" s="24">
        <v>4.3698499158437501E-2</v>
      </c>
      <c r="P244" s="24">
        <v>3.8894843651162497E-2</v>
      </c>
      <c r="Q244" s="29">
        <v>1771975.18672051</v>
      </c>
    </row>
    <row r="245" spans="1:17" ht="15" x14ac:dyDescent="0.25">
      <c r="A245" s="24">
        <v>4</v>
      </c>
      <c r="B245" s="24" t="s">
        <v>27</v>
      </c>
      <c r="C245" s="24">
        <v>1000810</v>
      </c>
      <c r="D245" s="24">
        <v>0.5</v>
      </c>
      <c r="E245" s="24" t="s">
        <v>1332</v>
      </c>
      <c r="F245" s="24">
        <v>1990869.20410317</v>
      </c>
      <c r="G245" s="24">
        <v>0.13738193448664501</v>
      </c>
      <c r="H245" s="24">
        <v>0.67150219737044503</v>
      </c>
      <c r="I245" s="24">
        <v>38.982408766594297</v>
      </c>
      <c r="J245" s="24">
        <v>2.8838831985533999</v>
      </c>
      <c r="K245" s="24">
        <v>1047.09623782618</v>
      </c>
      <c r="L245" s="24">
        <v>3.1334932824427203E-4</v>
      </c>
      <c r="M245" s="24">
        <v>7.3905401060537699E-6</v>
      </c>
      <c r="N245" s="24">
        <v>1.80573339473926E-2</v>
      </c>
      <c r="O245" s="24">
        <v>5.1914586279249102E-2</v>
      </c>
      <c r="P245" s="24">
        <v>4.6597151035176199E-2</v>
      </c>
      <c r="Q245" s="29">
        <v>1990869.20410317</v>
      </c>
    </row>
    <row r="246" spans="1:17" ht="15" x14ac:dyDescent="0.25">
      <c r="A246" s="24">
        <v>4</v>
      </c>
      <c r="B246" s="24" t="s">
        <v>27</v>
      </c>
      <c r="C246" s="24">
        <v>1000810</v>
      </c>
      <c r="D246" s="24">
        <v>0.75</v>
      </c>
      <c r="E246" s="24" t="s">
        <v>1333</v>
      </c>
      <c r="F246" s="24">
        <v>2257488.0371539099</v>
      </c>
      <c r="G246" s="24">
        <v>0.14704287562078699</v>
      </c>
      <c r="H246" s="24">
        <v>0.72558223481160899</v>
      </c>
      <c r="I246" s="24">
        <v>43.179282524898497</v>
      </c>
      <c r="J246" s="24">
        <v>3.1920714532438299</v>
      </c>
      <c r="K246" s="24">
        <v>1189.0331224848701</v>
      </c>
      <c r="L246" s="24">
        <v>3.5286594334200049E-4</v>
      </c>
      <c r="M246" s="24">
        <v>8.0971611367465111E-6</v>
      </c>
      <c r="N246" s="24">
        <v>2.1225167561240651E-2</v>
      </c>
      <c r="O246" s="24">
        <v>5.926241783690215E-2</v>
      </c>
      <c r="P246" s="24">
        <v>4.996054437451275E-2</v>
      </c>
      <c r="Q246" s="29">
        <v>2257488.0371539099</v>
      </c>
    </row>
    <row r="247" spans="1:17" ht="15" x14ac:dyDescent="0.25">
      <c r="A247" s="24">
        <v>4</v>
      </c>
      <c r="B247" s="24" t="s">
        <v>27</v>
      </c>
      <c r="C247" s="24">
        <v>1000820</v>
      </c>
      <c r="D247" s="24">
        <v>0.25</v>
      </c>
      <c r="E247" s="24" t="s">
        <v>1331</v>
      </c>
      <c r="F247" s="24">
        <v>2163214.4642306902</v>
      </c>
      <c r="G247" s="24">
        <v>0.32458149111810697</v>
      </c>
      <c r="H247" s="24">
        <v>1.6871945023919501</v>
      </c>
      <c r="I247" s="24">
        <v>73.859450593379307</v>
      </c>
      <c r="J247" s="24">
        <v>5.6764750601145648</v>
      </c>
      <c r="K247" s="24">
        <v>1992.5295400242001</v>
      </c>
      <c r="L247" s="24">
        <v>5.5431805235073859E-4</v>
      </c>
      <c r="M247" s="24">
        <v>4.677027855038545E-5</v>
      </c>
      <c r="N247" s="24">
        <v>3.2985474827066749E-2</v>
      </c>
      <c r="O247" s="24">
        <v>9.5432003578437702E-2</v>
      </c>
      <c r="P247" s="24">
        <v>0.10992538248240299</v>
      </c>
      <c r="Q247" s="29">
        <v>2163214.4642306902</v>
      </c>
    </row>
    <row r="248" spans="1:17" ht="15" x14ac:dyDescent="0.25">
      <c r="A248" s="24">
        <v>4</v>
      </c>
      <c r="B248" s="24" t="s">
        <v>27</v>
      </c>
      <c r="C248" s="24">
        <v>1000820</v>
      </c>
      <c r="D248" s="24">
        <v>0.5</v>
      </c>
      <c r="E248" s="24" t="s">
        <v>1332</v>
      </c>
      <c r="F248" s="24">
        <v>2506774.1418619002</v>
      </c>
      <c r="G248" s="24">
        <v>0.39627067224753199</v>
      </c>
      <c r="H248" s="24">
        <v>2.0666981785950398</v>
      </c>
      <c r="I248" s="24">
        <v>86.507762846885399</v>
      </c>
      <c r="J248" s="24">
        <v>6.6051276867984301</v>
      </c>
      <c r="K248" s="24">
        <v>2330.28175099894</v>
      </c>
      <c r="L248" s="24">
        <v>6.4983185452966504E-4</v>
      </c>
      <c r="M248" s="24">
        <v>5.4262044205790101E-5</v>
      </c>
      <c r="N248" s="24">
        <v>3.8690494898885201E-2</v>
      </c>
      <c r="O248" s="24">
        <v>0.11215276181450901</v>
      </c>
      <c r="P248" s="24">
        <v>0.12547885613762499</v>
      </c>
      <c r="Q248" s="29">
        <v>2506774.1418619002</v>
      </c>
    </row>
    <row r="249" spans="1:17" ht="15" x14ac:dyDescent="0.25">
      <c r="A249" s="24">
        <v>4</v>
      </c>
      <c r="B249" s="24" t="s">
        <v>27</v>
      </c>
      <c r="C249" s="24">
        <v>1000820</v>
      </c>
      <c r="D249" s="24">
        <v>0.75</v>
      </c>
      <c r="E249" s="24" t="s">
        <v>1333</v>
      </c>
      <c r="F249" s="24">
        <v>2873528.1439633952</v>
      </c>
      <c r="G249" s="24">
        <v>0.42450782312711299</v>
      </c>
      <c r="H249" s="24">
        <v>2.21655724796386</v>
      </c>
      <c r="I249" s="24">
        <v>97.106701020092004</v>
      </c>
      <c r="J249" s="24">
        <v>7.4980378897334798</v>
      </c>
      <c r="K249" s="24">
        <v>2759.9221287116052</v>
      </c>
      <c r="L249" s="24">
        <v>7.6496995215117301E-4</v>
      </c>
      <c r="M249" s="24">
        <v>6.1360019921572552E-5</v>
      </c>
      <c r="N249" s="24">
        <v>4.6191809350825848E-2</v>
      </c>
      <c r="O249" s="24">
        <v>0.13193289887524051</v>
      </c>
      <c r="P249" s="24">
        <v>0.14683603168297898</v>
      </c>
      <c r="Q249" s="29">
        <v>2873528.1439633952</v>
      </c>
    </row>
    <row r="250" spans="1:17" ht="15" x14ac:dyDescent="0.25">
      <c r="A250" s="24">
        <v>4</v>
      </c>
      <c r="B250" s="24" t="s">
        <v>27</v>
      </c>
      <c r="C250" s="24">
        <v>1000830</v>
      </c>
      <c r="D250" s="24">
        <v>0.25</v>
      </c>
      <c r="E250" s="24" t="s">
        <v>1331</v>
      </c>
      <c r="F250" s="24">
        <v>2703931.25520573</v>
      </c>
      <c r="G250" s="24">
        <v>0.78850583480345304</v>
      </c>
      <c r="H250" s="24">
        <v>4.1157950363135649</v>
      </c>
      <c r="I250" s="24">
        <v>92.285103480298858</v>
      </c>
      <c r="J250" s="24">
        <v>7.7459292661093855</v>
      </c>
      <c r="K250" s="24">
        <v>3613.6585068386203</v>
      </c>
      <c r="L250" s="24">
        <v>1.275137005615315E-3</v>
      </c>
      <c r="M250" s="24">
        <v>1.4560265466994699E-4</v>
      </c>
      <c r="N250" s="24">
        <v>5.281807079399975E-2</v>
      </c>
      <c r="O250" s="24">
        <v>0.19171379453805198</v>
      </c>
      <c r="P250" s="24">
        <v>0.22097322346615</v>
      </c>
      <c r="Q250" s="29">
        <v>2703931.25520573</v>
      </c>
    </row>
    <row r="251" spans="1:17" ht="15" x14ac:dyDescent="0.25">
      <c r="A251" s="24">
        <v>4</v>
      </c>
      <c r="B251" s="24" t="s">
        <v>27</v>
      </c>
      <c r="C251" s="24">
        <v>1000830</v>
      </c>
      <c r="D251" s="24">
        <v>0.5</v>
      </c>
      <c r="E251" s="24" t="s">
        <v>1332</v>
      </c>
      <c r="F251" s="24">
        <v>3236577.0959187802</v>
      </c>
      <c r="G251" s="24">
        <v>0.92249388979894198</v>
      </c>
      <c r="H251" s="24">
        <v>4.8154048158472298</v>
      </c>
      <c r="I251" s="24">
        <v>110.56338255324999</v>
      </c>
      <c r="J251" s="24">
        <v>9.2667552489070992</v>
      </c>
      <c r="K251" s="24">
        <v>4199.74516388553</v>
      </c>
      <c r="L251" s="24">
        <v>1.48717411563981E-3</v>
      </c>
      <c r="M251" s="24">
        <v>1.74457346066618E-4</v>
      </c>
      <c r="N251" s="24">
        <v>6.0820839656839203E-2</v>
      </c>
      <c r="O251" s="24">
        <v>0.22305707842147501</v>
      </c>
      <c r="P251" s="24">
        <v>0.26349808086832199</v>
      </c>
      <c r="Q251" s="29">
        <v>3236577.0959187802</v>
      </c>
    </row>
    <row r="252" spans="1:17" ht="15" x14ac:dyDescent="0.25">
      <c r="A252" s="24">
        <v>4</v>
      </c>
      <c r="B252" s="24" t="s">
        <v>27</v>
      </c>
      <c r="C252" s="24">
        <v>1000830</v>
      </c>
      <c r="D252" s="24">
        <v>0.75</v>
      </c>
      <c r="E252" s="24" t="s">
        <v>1333</v>
      </c>
      <c r="F252" s="24">
        <v>3458584.2870321651</v>
      </c>
      <c r="G252" s="24">
        <v>0.98614779835022304</v>
      </c>
      <c r="H252" s="24">
        <v>5.1550414185022753</v>
      </c>
      <c r="I252" s="24">
        <v>117.8406103039175</v>
      </c>
      <c r="J252" s="24">
        <v>9.8895191215525244</v>
      </c>
      <c r="K252" s="24">
        <v>4715.3658691552846</v>
      </c>
      <c r="L252" s="24">
        <v>1.665223849919675E-3</v>
      </c>
      <c r="M252" s="24">
        <v>1.84649345099358E-4</v>
      </c>
      <c r="N252" s="24">
        <v>6.8991202411795405E-2</v>
      </c>
      <c r="O252" s="24">
        <v>0.25022754797705399</v>
      </c>
      <c r="P252" s="24">
        <v>0.281324975514889</v>
      </c>
      <c r="Q252" s="29">
        <v>3458584.2870321651</v>
      </c>
    </row>
    <row r="253" spans="1:17" ht="15" x14ac:dyDescent="0.25">
      <c r="A253" s="24">
        <v>4</v>
      </c>
      <c r="B253" s="24" t="s">
        <v>27</v>
      </c>
      <c r="C253" s="24">
        <v>1000840</v>
      </c>
      <c r="D253" s="24">
        <v>0.25</v>
      </c>
      <c r="E253" s="24" t="s">
        <v>1331</v>
      </c>
      <c r="F253" s="24">
        <v>1343367.8998813899</v>
      </c>
      <c r="G253" s="24">
        <v>0.141606227951278</v>
      </c>
      <c r="H253" s="24">
        <v>0.7043068585435005</v>
      </c>
      <c r="I253" s="24">
        <v>48.162162663333902</v>
      </c>
      <c r="J253" s="24">
        <v>3.5092374298669302</v>
      </c>
      <c r="K253" s="24">
        <v>1034.25595268292</v>
      </c>
      <c r="L253" s="24">
        <v>3.0643327254073499E-4</v>
      </c>
      <c r="M253" s="24">
        <v>9.1705060283828351E-6</v>
      </c>
      <c r="N253" s="24">
        <v>2.5928171121703349E-2</v>
      </c>
      <c r="O253" s="24">
        <v>5.3685069848564401E-2</v>
      </c>
      <c r="P253" s="24">
        <v>3.7939607951205601E-2</v>
      </c>
      <c r="Q253" s="29">
        <v>1343367.8998813899</v>
      </c>
    </row>
    <row r="254" spans="1:17" ht="15" x14ac:dyDescent="0.25">
      <c r="A254" s="24">
        <v>4</v>
      </c>
      <c r="B254" s="24" t="s">
        <v>27</v>
      </c>
      <c r="C254" s="24">
        <v>1000840</v>
      </c>
      <c r="D254" s="24">
        <v>0.5</v>
      </c>
      <c r="E254" s="24" t="s">
        <v>1332</v>
      </c>
      <c r="F254" s="24">
        <v>1604192.4957347999</v>
      </c>
      <c r="G254" s="24">
        <v>0.16829030096672601</v>
      </c>
      <c r="H254" s="24">
        <v>0.79814419164904804</v>
      </c>
      <c r="I254" s="24">
        <v>57.667460659425601</v>
      </c>
      <c r="J254" s="24">
        <v>4.1977513688180199</v>
      </c>
      <c r="K254" s="24">
        <v>1144.5760521684399</v>
      </c>
      <c r="L254" s="24">
        <v>3.4130103721541198E-4</v>
      </c>
      <c r="M254" s="24">
        <v>1.05741810827402E-5</v>
      </c>
      <c r="N254" s="24">
        <v>2.8020259218678699E-2</v>
      </c>
      <c r="O254" s="24">
        <v>5.9411411744887802E-2</v>
      </c>
      <c r="P254" s="24">
        <v>4.49850380751326E-2</v>
      </c>
      <c r="Q254" s="29">
        <v>1604192.4957347999</v>
      </c>
    </row>
    <row r="255" spans="1:17" ht="15" x14ac:dyDescent="0.25">
      <c r="A255" s="24">
        <v>4</v>
      </c>
      <c r="B255" s="24" t="s">
        <v>27</v>
      </c>
      <c r="C255" s="24">
        <v>1000840</v>
      </c>
      <c r="D255" s="24">
        <v>0.75</v>
      </c>
      <c r="E255" s="24" t="s">
        <v>1333</v>
      </c>
      <c r="F255" s="24">
        <v>1731359.8573755152</v>
      </c>
      <c r="G255" s="24">
        <v>0.181098069589783</v>
      </c>
      <c r="H255" s="24">
        <v>0.87884927002175095</v>
      </c>
      <c r="I255" s="24">
        <v>61.815347374813598</v>
      </c>
      <c r="J255" s="24">
        <v>4.505911249598185</v>
      </c>
      <c r="K255" s="24">
        <v>1293.7432579838451</v>
      </c>
      <c r="L255" s="24">
        <v>3.8563083808656454E-4</v>
      </c>
      <c r="M255" s="24">
        <v>1.2111350489152851E-5</v>
      </c>
      <c r="N255" s="24">
        <v>3.2013272759176647E-2</v>
      </c>
      <c r="O255" s="24">
        <v>6.7161840445611659E-2</v>
      </c>
      <c r="P255" s="24">
        <v>4.8714973795253802E-2</v>
      </c>
      <c r="Q255" s="29">
        <v>1731359.8573755152</v>
      </c>
    </row>
    <row r="256" spans="1:17" ht="15" x14ac:dyDescent="0.25">
      <c r="A256" s="24">
        <v>4</v>
      </c>
      <c r="B256" s="24" t="s">
        <v>27</v>
      </c>
      <c r="C256" s="24">
        <v>1000850</v>
      </c>
      <c r="D256" s="24">
        <v>0.25</v>
      </c>
      <c r="E256" s="24" t="s">
        <v>1331</v>
      </c>
      <c r="F256" s="24">
        <v>3800308.7723704148</v>
      </c>
      <c r="G256" s="24">
        <v>1.3447119734260702</v>
      </c>
      <c r="H256" s="24">
        <v>6.9855101275412093</v>
      </c>
      <c r="I256" s="24">
        <v>134.39238224177899</v>
      </c>
      <c r="J256" s="24">
        <v>11.608798614679198</v>
      </c>
      <c r="K256" s="24">
        <v>5684.5170777603653</v>
      </c>
      <c r="L256" s="24">
        <v>2.3122980314316298E-3</v>
      </c>
      <c r="M256" s="24">
        <v>2.208679701224325E-4</v>
      </c>
      <c r="N256" s="24">
        <v>7.8351672978577008E-2</v>
      </c>
      <c r="O256" s="24">
        <v>0.31699762508367546</v>
      </c>
      <c r="P256" s="24">
        <v>0.37627686107879899</v>
      </c>
      <c r="Q256" s="29">
        <v>3800308.7723704148</v>
      </c>
    </row>
    <row r="257" spans="1:17" ht="15" x14ac:dyDescent="0.25">
      <c r="A257" s="24">
        <v>4</v>
      </c>
      <c r="B257" s="24" t="s">
        <v>27</v>
      </c>
      <c r="C257" s="24">
        <v>1000850</v>
      </c>
      <c r="D257" s="24">
        <v>0.5</v>
      </c>
      <c r="E257" s="24" t="s">
        <v>1332</v>
      </c>
      <c r="F257" s="24">
        <v>4330976.705453</v>
      </c>
      <c r="G257" s="24">
        <v>1.59950456174036</v>
      </c>
      <c r="H257" s="24">
        <v>8.3094577792489499</v>
      </c>
      <c r="I257" s="24">
        <v>153.06375132947099</v>
      </c>
      <c r="J257" s="24">
        <v>13.1975110745037</v>
      </c>
      <c r="K257" s="24">
        <v>6848.3296466665797</v>
      </c>
      <c r="L257" s="24">
        <v>2.7633132590281599E-3</v>
      </c>
      <c r="M257" s="24">
        <v>2.46972026790895E-4</v>
      </c>
      <c r="N257" s="24">
        <v>9.5833480370518601E-2</v>
      </c>
      <c r="O257" s="24">
        <v>0.38107644985158001</v>
      </c>
      <c r="P257" s="24">
        <v>0.42186224225742103</v>
      </c>
      <c r="Q257" s="29">
        <v>4330976.705453</v>
      </c>
    </row>
    <row r="258" spans="1:17" ht="15" x14ac:dyDescent="0.25">
      <c r="A258" s="24">
        <v>4</v>
      </c>
      <c r="B258" s="24" t="s">
        <v>27</v>
      </c>
      <c r="C258" s="24">
        <v>1000850</v>
      </c>
      <c r="D258" s="24">
        <v>0.75</v>
      </c>
      <c r="E258" s="24" t="s">
        <v>1333</v>
      </c>
      <c r="F258" s="24">
        <v>5060979.9761277949</v>
      </c>
      <c r="G258" s="24">
        <v>1.822914286032395</v>
      </c>
      <c r="H258" s="24">
        <v>9.4318273021579593</v>
      </c>
      <c r="I258" s="24">
        <v>178.472203893635</v>
      </c>
      <c r="J258" s="24">
        <v>15.456616202302349</v>
      </c>
      <c r="K258" s="24">
        <v>7765.6927803611306</v>
      </c>
      <c r="L258" s="24">
        <v>3.1866961964993699E-3</v>
      </c>
      <c r="M258" s="24">
        <v>2.9662885605821201E-4</v>
      </c>
      <c r="N258" s="24">
        <v>0.1047686868578725</v>
      </c>
      <c r="O258" s="24">
        <v>0.43386758766538003</v>
      </c>
      <c r="P258" s="24">
        <v>0.50472024626937151</v>
      </c>
      <c r="Q258" s="29">
        <v>5060979.9761277949</v>
      </c>
    </row>
    <row r="259" spans="1:17" ht="15" x14ac:dyDescent="0.25">
      <c r="A259" s="24">
        <v>4</v>
      </c>
      <c r="B259" s="24" t="s">
        <v>27</v>
      </c>
      <c r="C259" s="24">
        <v>1000860</v>
      </c>
      <c r="D259" s="24">
        <v>0.25</v>
      </c>
      <c r="E259" s="24" t="s">
        <v>1331</v>
      </c>
      <c r="F259" s="24">
        <v>2354269.5913362447</v>
      </c>
      <c r="G259" s="24">
        <v>0.28901109097731403</v>
      </c>
      <c r="H259" s="24">
        <v>1.4339255271622</v>
      </c>
      <c r="I259" s="24">
        <v>82.54158907931091</v>
      </c>
      <c r="J259" s="24">
        <v>6.1081503752152448</v>
      </c>
      <c r="K259" s="24">
        <v>1990.9987286896551</v>
      </c>
      <c r="L259" s="24">
        <v>6.1694600833870706E-4</v>
      </c>
      <c r="M259" s="24">
        <v>2.0851363510132952E-5</v>
      </c>
      <c r="N259" s="24">
        <v>3.9858172248341851E-2</v>
      </c>
      <c r="O259" s="24">
        <v>0.1015397138920482</v>
      </c>
      <c r="P259" s="24">
        <v>8.8131450977660453E-2</v>
      </c>
      <c r="Q259" s="29">
        <v>2354269.5913362447</v>
      </c>
    </row>
    <row r="260" spans="1:17" ht="15" x14ac:dyDescent="0.25">
      <c r="A260" s="24">
        <v>4</v>
      </c>
      <c r="B260" s="24" t="s">
        <v>27</v>
      </c>
      <c r="C260" s="24">
        <v>1000860</v>
      </c>
      <c r="D260" s="24">
        <v>0.5</v>
      </c>
      <c r="E260" s="24" t="s">
        <v>1332</v>
      </c>
      <c r="F260" s="24">
        <v>2759970.6956673502</v>
      </c>
      <c r="G260" s="24">
        <v>0.35332877847190702</v>
      </c>
      <c r="H260" s="24">
        <v>1.7485952590360401</v>
      </c>
      <c r="I260" s="24">
        <v>96.988341512878307</v>
      </c>
      <c r="J260" s="24">
        <v>7.1830886158934399</v>
      </c>
      <c r="K260" s="24">
        <v>2282.4233828614201</v>
      </c>
      <c r="L260" s="24">
        <v>7.0868198451767101E-4</v>
      </c>
      <c r="M260" s="24">
        <v>2.4027514213003401E-5</v>
      </c>
      <c r="N260" s="24">
        <v>4.7014266533569299E-2</v>
      </c>
      <c r="O260" s="24">
        <v>0.11677548928711901</v>
      </c>
      <c r="P260" s="24">
        <v>0.102766339408617</v>
      </c>
      <c r="Q260" s="29">
        <v>2759970.6956673502</v>
      </c>
    </row>
    <row r="261" spans="1:17" ht="15" x14ac:dyDescent="0.25">
      <c r="A261" s="24">
        <v>4</v>
      </c>
      <c r="B261" s="24" t="s">
        <v>27</v>
      </c>
      <c r="C261" s="24">
        <v>1000860</v>
      </c>
      <c r="D261" s="24">
        <v>0.75</v>
      </c>
      <c r="E261" s="24" t="s">
        <v>1333</v>
      </c>
      <c r="F261" s="24">
        <v>3082595.1729764752</v>
      </c>
      <c r="G261" s="24">
        <v>0.36876564334503448</v>
      </c>
      <c r="H261" s="24">
        <v>1.8174051734756851</v>
      </c>
      <c r="I261" s="24">
        <v>107.75457365996701</v>
      </c>
      <c r="J261" s="24">
        <v>7.9714443020539942</v>
      </c>
      <c r="K261" s="24">
        <v>2540.187945711185</v>
      </c>
      <c r="L261" s="24">
        <v>7.8528407233532742E-4</v>
      </c>
      <c r="M261" s="24">
        <v>2.70983294675366E-5</v>
      </c>
      <c r="N261" s="24">
        <v>5.0375752868070653E-2</v>
      </c>
      <c r="O261" s="24">
        <v>0.12949570655667</v>
      </c>
      <c r="P261" s="24">
        <v>0.11351776284826351</v>
      </c>
      <c r="Q261" s="29">
        <v>3082595.1729764752</v>
      </c>
    </row>
    <row r="262" spans="1:17" ht="15" x14ac:dyDescent="0.25">
      <c r="A262" s="24">
        <v>4</v>
      </c>
      <c r="B262" s="24" t="s">
        <v>27</v>
      </c>
      <c r="C262" s="24">
        <v>1000870</v>
      </c>
      <c r="D262" s="24">
        <v>0.25</v>
      </c>
      <c r="E262" s="24" t="s">
        <v>1331</v>
      </c>
      <c r="F262" s="24">
        <v>417053.01167625352</v>
      </c>
      <c r="G262" s="24">
        <v>4.2456886805208705E-2</v>
      </c>
      <c r="H262" s="24">
        <v>0.209994807110188</v>
      </c>
      <c r="I262" s="24">
        <v>15.2787846434647</v>
      </c>
      <c r="J262" s="24">
        <v>1.109234971349045</v>
      </c>
      <c r="K262" s="24">
        <v>343.9819575828605</v>
      </c>
      <c r="L262" s="24">
        <v>9.7002790102654557E-5</v>
      </c>
      <c r="M262" s="24">
        <v>1.28762082926289E-6</v>
      </c>
      <c r="N262" s="24">
        <v>7.4651937563291349E-3</v>
      </c>
      <c r="O262" s="24">
        <v>1.689062540326685E-2</v>
      </c>
      <c r="P262" s="24">
        <v>1.4087299644542899E-2</v>
      </c>
      <c r="Q262" s="29">
        <v>417053.01167625352</v>
      </c>
    </row>
    <row r="263" spans="1:17" ht="15" x14ac:dyDescent="0.25">
      <c r="A263" s="24">
        <v>4</v>
      </c>
      <c r="B263" s="24" t="s">
        <v>27</v>
      </c>
      <c r="C263" s="24">
        <v>1000870</v>
      </c>
      <c r="D263" s="24">
        <v>0.5</v>
      </c>
      <c r="E263" s="24" t="s">
        <v>1332</v>
      </c>
      <c r="F263" s="24">
        <v>487609.82801534201</v>
      </c>
      <c r="G263" s="24">
        <v>5.1923987186905697E-2</v>
      </c>
      <c r="H263" s="24">
        <v>0.25279793967882702</v>
      </c>
      <c r="I263" s="24">
        <v>17.876237503395199</v>
      </c>
      <c r="J263" s="24">
        <v>1.2982858526227401</v>
      </c>
      <c r="K263" s="24">
        <v>354.92678234600498</v>
      </c>
      <c r="L263" s="24">
        <v>1.00089467176662E-4</v>
      </c>
      <c r="M263" s="24">
        <v>1.50541873282435E-6</v>
      </c>
      <c r="N263" s="24">
        <v>8.1438017120066299E-3</v>
      </c>
      <c r="O263" s="24">
        <v>1.75373126217768E-2</v>
      </c>
      <c r="P263" s="24">
        <v>1.6688354580283098E-2</v>
      </c>
      <c r="Q263" s="29">
        <v>487609.82801534201</v>
      </c>
    </row>
    <row r="264" spans="1:17" ht="15" x14ac:dyDescent="0.25">
      <c r="A264" s="24">
        <v>4</v>
      </c>
      <c r="B264" s="24" t="s">
        <v>27</v>
      </c>
      <c r="C264" s="24">
        <v>1000870</v>
      </c>
      <c r="D264" s="24">
        <v>0.75</v>
      </c>
      <c r="E264" s="24" t="s">
        <v>1333</v>
      </c>
      <c r="F264" s="24">
        <v>538701.65158793901</v>
      </c>
      <c r="G264" s="24">
        <v>5.4068497921539796E-2</v>
      </c>
      <c r="H264" s="24">
        <v>0.26663892499171449</v>
      </c>
      <c r="I264" s="24">
        <v>19.7005706111492</v>
      </c>
      <c r="J264" s="24">
        <v>1.4294707718813999</v>
      </c>
      <c r="K264" s="24">
        <v>442.96251226165049</v>
      </c>
      <c r="L264" s="24">
        <v>1.2491553751976499E-4</v>
      </c>
      <c r="M264" s="24">
        <v>1.6634878348174549E-6</v>
      </c>
      <c r="N264" s="24">
        <v>9.9679240418979707E-3</v>
      </c>
      <c r="O264" s="24">
        <v>2.1914336099537197E-2</v>
      </c>
      <c r="P264" s="24">
        <v>1.7815417267665199E-2</v>
      </c>
      <c r="Q264" s="29">
        <v>538701.65158793901</v>
      </c>
    </row>
    <row r="265" spans="1:17" ht="15" x14ac:dyDescent="0.25">
      <c r="A265" s="24">
        <v>4</v>
      </c>
      <c r="B265" s="24" t="s">
        <v>27</v>
      </c>
      <c r="C265" s="24">
        <v>1000880</v>
      </c>
      <c r="D265" s="24">
        <v>0.25</v>
      </c>
      <c r="E265" s="24" t="s">
        <v>1331</v>
      </c>
      <c r="F265" s="24">
        <v>6192304.4098722599</v>
      </c>
      <c r="G265" s="24">
        <v>0.97960519032035398</v>
      </c>
      <c r="H265" s="24">
        <v>4.9828953008984804</v>
      </c>
      <c r="I265" s="24">
        <v>217.9590734181705</v>
      </c>
      <c r="J265" s="24">
        <v>16.520524367620201</v>
      </c>
      <c r="K265" s="24">
        <v>5897.2488337686755</v>
      </c>
      <c r="L265" s="24">
        <v>1.6800048223692349E-3</v>
      </c>
      <c r="M265" s="24">
        <v>1.3270261471219603E-4</v>
      </c>
      <c r="N265" s="24">
        <v>9.3720973499082955E-2</v>
      </c>
      <c r="O265" s="24">
        <v>0.28589746984873449</v>
      </c>
      <c r="P265" s="24">
        <v>0.316836999706964</v>
      </c>
      <c r="Q265" s="29">
        <v>6192304.4098722599</v>
      </c>
    </row>
    <row r="266" spans="1:17" ht="15" x14ac:dyDescent="0.25">
      <c r="A266" s="24">
        <v>4</v>
      </c>
      <c r="B266" s="24" t="s">
        <v>27</v>
      </c>
      <c r="C266" s="24">
        <v>1000880</v>
      </c>
      <c r="D266" s="24">
        <v>0.5</v>
      </c>
      <c r="E266" s="24" t="s">
        <v>1332</v>
      </c>
      <c r="F266" s="24">
        <v>7234259.0260224296</v>
      </c>
      <c r="G266" s="24">
        <v>1.2077421167378</v>
      </c>
      <c r="H266" s="24">
        <v>6.1078809924564403</v>
      </c>
      <c r="I266" s="24">
        <v>253.237017373855</v>
      </c>
      <c r="J266" s="24">
        <v>19.157378962162401</v>
      </c>
      <c r="K266" s="24">
        <v>6724.3719524980197</v>
      </c>
      <c r="L266" s="24">
        <v>1.9207547201880301E-3</v>
      </c>
      <c r="M266" s="24">
        <v>1.5516550011538199E-4</v>
      </c>
      <c r="N266" s="24">
        <v>0.10882482169796399</v>
      </c>
      <c r="O266" s="24">
        <v>0.32655233928143201</v>
      </c>
      <c r="P266" s="24">
        <v>0.36882325540751398</v>
      </c>
      <c r="Q266" s="29">
        <v>7234259.0260224296</v>
      </c>
    </row>
    <row r="267" spans="1:17" ht="15" x14ac:dyDescent="0.25">
      <c r="A267" s="24">
        <v>4</v>
      </c>
      <c r="B267" s="24" t="s">
        <v>27</v>
      </c>
      <c r="C267" s="24">
        <v>1000880</v>
      </c>
      <c r="D267" s="24">
        <v>0.75</v>
      </c>
      <c r="E267" s="24" t="s">
        <v>1333</v>
      </c>
      <c r="F267" s="24">
        <v>8077074.2552810302</v>
      </c>
      <c r="G267" s="24">
        <v>1.2471949319591449</v>
      </c>
      <c r="H267" s="24">
        <v>6.3439893371275904</v>
      </c>
      <c r="I267" s="24">
        <v>282.91783612031645</v>
      </c>
      <c r="J267" s="24">
        <v>21.443635326992002</v>
      </c>
      <c r="K267" s="24">
        <v>7461.1674138203543</v>
      </c>
      <c r="L267" s="24">
        <v>2.1246540827019296E-3</v>
      </c>
      <c r="M267" s="24">
        <v>1.6873038470929601E-4</v>
      </c>
      <c r="N267" s="24">
        <v>0.119497589866432</v>
      </c>
      <c r="O267" s="24">
        <v>0.36207428537889152</v>
      </c>
      <c r="P267" s="24">
        <v>0.40542268963192052</v>
      </c>
      <c r="Q267" s="29">
        <v>8077074.2552810302</v>
      </c>
    </row>
    <row r="268" spans="1:17" ht="15" x14ac:dyDescent="0.25">
      <c r="A268" s="24">
        <v>4</v>
      </c>
      <c r="B268" s="24" t="s">
        <v>27</v>
      </c>
      <c r="C268" s="24">
        <v>1000890</v>
      </c>
      <c r="D268" s="24">
        <v>0.25</v>
      </c>
      <c r="E268" s="24" t="s">
        <v>1331</v>
      </c>
      <c r="F268" s="24">
        <v>1601875.0018941951</v>
      </c>
      <c r="G268" s="24">
        <v>0.14792971328903898</v>
      </c>
      <c r="H268" s="24">
        <v>0.72145449560639952</v>
      </c>
      <c r="I268" s="24">
        <v>56.740403098106995</v>
      </c>
      <c r="J268" s="24">
        <v>4.1024478142005751</v>
      </c>
      <c r="K268" s="24">
        <v>1246.0975076738</v>
      </c>
      <c r="L268" s="24">
        <v>3.5139952607090099E-4</v>
      </c>
      <c r="M268" s="24">
        <v>4.9703005763908151E-6</v>
      </c>
      <c r="N268" s="24">
        <v>2.9487950582433399E-2</v>
      </c>
      <c r="O268" s="24">
        <v>6.2793383419086607E-2</v>
      </c>
      <c r="P268" s="24">
        <v>4.3998564085256694E-2</v>
      </c>
      <c r="Q268" s="29">
        <v>1601875.0018941951</v>
      </c>
    </row>
    <row r="269" spans="1:17" ht="15" x14ac:dyDescent="0.25">
      <c r="A269" s="24">
        <v>4</v>
      </c>
      <c r="B269" s="24" t="s">
        <v>27</v>
      </c>
      <c r="C269" s="24">
        <v>1000890</v>
      </c>
      <c r="D269" s="24">
        <v>0.5</v>
      </c>
      <c r="E269" s="24" t="s">
        <v>1332</v>
      </c>
      <c r="F269" s="24">
        <v>1887328.5663626899</v>
      </c>
      <c r="G269" s="24">
        <v>0.179402955337852</v>
      </c>
      <c r="H269" s="24">
        <v>0.86308770260662304</v>
      </c>
      <c r="I269" s="24">
        <v>66.933768426714195</v>
      </c>
      <c r="J269" s="24">
        <v>4.8413845383307601</v>
      </c>
      <c r="K269" s="24">
        <v>1361.76859046034</v>
      </c>
      <c r="L269" s="24">
        <v>3.8401885577537301E-4</v>
      </c>
      <c r="M269" s="24">
        <v>5.8553505410506E-6</v>
      </c>
      <c r="N269" s="24">
        <v>3.3820664959971498E-2</v>
      </c>
      <c r="O269" s="24">
        <v>6.9320199313162204E-2</v>
      </c>
      <c r="P269" s="24">
        <v>5.1448976816817503E-2</v>
      </c>
      <c r="Q269" s="29">
        <v>1887328.5663626899</v>
      </c>
    </row>
    <row r="270" spans="1:17" ht="15" x14ac:dyDescent="0.25">
      <c r="A270" s="24">
        <v>4</v>
      </c>
      <c r="B270" s="24" t="s">
        <v>27</v>
      </c>
      <c r="C270" s="24">
        <v>1000890</v>
      </c>
      <c r="D270" s="24">
        <v>0.75</v>
      </c>
      <c r="E270" s="24" t="s">
        <v>1333</v>
      </c>
      <c r="F270" s="24">
        <v>2090225.1221833299</v>
      </c>
      <c r="G270" s="24">
        <v>0.18734519743230499</v>
      </c>
      <c r="H270" s="24">
        <v>0.90098826210876803</v>
      </c>
      <c r="I270" s="24">
        <v>73.930669749662542</v>
      </c>
      <c r="J270" s="24">
        <v>5.3444178997600904</v>
      </c>
      <c r="K270" s="24">
        <v>1587.50505998687</v>
      </c>
      <c r="L270" s="24">
        <v>4.4767627051388098E-4</v>
      </c>
      <c r="M270" s="24">
        <v>6.48693310123061E-6</v>
      </c>
      <c r="N270" s="24">
        <v>3.7665007402216899E-2</v>
      </c>
      <c r="O270" s="24">
        <v>8.0036748151277093E-2</v>
      </c>
      <c r="P270" s="24">
        <v>5.6664786329340001E-2</v>
      </c>
      <c r="Q270" s="29">
        <v>2090225.1221833299</v>
      </c>
    </row>
    <row r="271" spans="1:17" ht="15" x14ac:dyDescent="0.25">
      <c r="A271" s="24">
        <v>4</v>
      </c>
      <c r="B271" s="24" t="s">
        <v>27</v>
      </c>
      <c r="C271" s="24">
        <v>1000900</v>
      </c>
      <c r="D271" s="24">
        <v>0.25</v>
      </c>
      <c r="E271" s="24" t="s">
        <v>1331</v>
      </c>
      <c r="F271" s="24">
        <v>606353.00196647109</v>
      </c>
      <c r="G271" s="24">
        <v>7.1727476927044148E-2</v>
      </c>
      <c r="H271" s="24">
        <v>0.3662318230386325</v>
      </c>
      <c r="I271" s="24">
        <v>22.28487511922685</v>
      </c>
      <c r="J271" s="24">
        <v>1.63304217263684</v>
      </c>
      <c r="K271" s="24">
        <v>541.94059662619406</v>
      </c>
      <c r="L271" s="24">
        <v>1.52827210561987E-4</v>
      </c>
      <c r="M271" s="24">
        <v>1.8758619868842849E-6</v>
      </c>
      <c r="N271" s="24">
        <v>9.4705603136448907E-3</v>
      </c>
      <c r="O271" s="24">
        <v>2.5630480466176248E-2</v>
      </c>
      <c r="P271" s="24">
        <v>2.6884710687452601E-2</v>
      </c>
      <c r="Q271" s="29">
        <v>606353.00196647109</v>
      </c>
    </row>
    <row r="272" spans="1:17" ht="15" x14ac:dyDescent="0.25">
      <c r="A272" s="24">
        <v>4</v>
      </c>
      <c r="B272" s="24" t="s">
        <v>27</v>
      </c>
      <c r="C272" s="24">
        <v>1000900</v>
      </c>
      <c r="D272" s="24">
        <v>0.5</v>
      </c>
      <c r="E272" s="24" t="s">
        <v>1332</v>
      </c>
      <c r="F272" s="24">
        <v>716493.96944611799</v>
      </c>
      <c r="G272" s="24">
        <v>8.4372498397477999E-2</v>
      </c>
      <c r="H272" s="24">
        <v>0.41609468330708799</v>
      </c>
      <c r="I272" s="24">
        <v>26.359610929797402</v>
      </c>
      <c r="J272" s="24">
        <v>1.93304597038362</v>
      </c>
      <c r="K272" s="24">
        <v>630.02881597160695</v>
      </c>
      <c r="L272" s="24">
        <v>1.7766821425856501E-4</v>
      </c>
      <c r="M272" s="24">
        <v>2.2166475672252201E-6</v>
      </c>
      <c r="N272" s="24">
        <v>1.11008572391216E-2</v>
      </c>
      <c r="O272" s="24">
        <v>2.9876374582365799E-2</v>
      </c>
      <c r="P272" s="24">
        <v>3.2221410471409001E-2</v>
      </c>
      <c r="Q272" s="29">
        <v>716493.96944611799</v>
      </c>
    </row>
    <row r="273" spans="1:17" ht="15" x14ac:dyDescent="0.25">
      <c r="A273" s="24">
        <v>4</v>
      </c>
      <c r="B273" s="24" t="s">
        <v>27</v>
      </c>
      <c r="C273" s="24">
        <v>1000900</v>
      </c>
      <c r="D273" s="24">
        <v>0.75</v>
      </c>
      <c r="E273" s="24" t="s">
        <v>1333</v>
      </c>
      <c r="F273" s="24">
        <v>790880.71941131901</v>
      </c>
      <c r="G273" s="24">
        <v>9.1057180617253791E-2</v>
      </c>
      <c r="H273" s="24">
        <v>0.45929283499706952</v>
      </c>
      <c r="I273" s="24">
        <v>29.025120713051951</v>
      </c>
      <c r="J273" s="24">
        <v>2.1262487783730553</v>
      </c>
      <c r="K273" s="24">
        <v>717.05390485694704</v>
      </c>
      <c r="L273" s="24">
        <v>2.0220925036425902E-4</v>
      </c>
      <c r="M273" s="24">
        <v>2.4469197588183102E-6</v>
      </c>
      <c r="N273" s="24">
        <v>1.305940601722015E-2</v>
      </c>
      <c r="O273" s="24">
        <v>3.4241950476619751E-2</v>
      </c>
      <c r="P273" s="24">
        <v>3.4271615269721695E-2</v>
      </c>
      <c r="Q273" s="29">
        <v>790880.71941131901</v>
      </c>
    </row>
    <row r="274" spans="1:17" ht="15" x14ac:dyDescent="0.25">
      <c r="A274" s="24">
        <v>4</v>
      </c>
      <c r="B274" s="24" t="s">
        <v>27</v>
      </c>
      <c r="C274" s="24">
        <v>1000910</v>
      </c>
      <c r="D274" s="24">
        <v>0.25</v>
      </c>
      <c r="E274" s="24" t="s">
        <v>1331</v>
      </c>
      <c r="F274" s="24">
        <v>1692798.7937063752</v>
      </c>
      <c r="G274" s="24">
        <v>0.35253591687994401</v>
      </c>
      <c r="H274" s="24">
        <v>1.8198288094240249</v>
      </c>
      <c r="I274" s="24">
        <v>36.066187788535302</v>
      </c>
      <c r="J274" s="24">
        <v>3.0785324112731551</v>
      </c>
      <c r="K274" s="24">
        <v>1576.5766122626401</v>
      </c>
      <c r="L274" s="24">
        <v>6.1808068601257001E-4</v>
      </c>
      <c r="M274" s="24">
        <v>5.7801465935565451E-5</v>
      </c>
      <c r="N274" s="24">
        <v>2.0725181033987752E-2</v>
      </c>
      <c r="O274" s="24">
        <v>8.6954626946337404E-2</v>
      </c>
      <c r="P274" s="24">
        <v>9.7340310276627998E-2</v>
      </c>
      <c r="Q274" s="29">
        <v>1692798.7937063752</v>
      </c>
    </row>
    <row r="275" spans="1:17" ht="15" x14ac:dyDescent="0.25">
      <c r="A275" s="24">
        <v>4</v>
      </c>
      <c r="B275" s="24" t="s">
        <v>27</v>
      </c>
      <c r="C275" s="24">
        <v>1000910</v>
      </c>
      <c r="D275" s="24">
        <v>0.5</v>
      </c>
      <c r="E275" s="24" t="s">
        <v>1332</v>
      </c>
      <c r="F275" s="24">
        <v>1883541.4983126901</v>
      </c>
      <c r="G275" s="24">
        <v>0.40988548272511199</v>
      </c>
      <c r="H275" s="24">
        <v>2.1144500102802399</v>
      </c>
      <c r="I275" s="24">
        <v>43.335145763632497</v>
      </c>
      <c r="J275" s="24">
        <v>3.6988886096525802</v>
      </c>
      <c r="K275" s="24">
        <v>1812.38328441973</v>
      </c>
      <c r="L275" s="24">
        <v>7.1094842490019195E-4</v>
      </c>
      <c r="M275" s="24">
        <v>6.9443155504245703E-5</v>
      </c>
      <c r="N275" s="24">
        <v>2.3683352289732701E-2</v>
      </c>
      <c r="O275" s="24">
        <v>9.9947996727096297E-2</v>
      </c>
      <c r="P275" s="24">
        <v>0.116942275216337</v>
      </c>
      <c r="Q275" s="29">
        <v>1883541.4983126901</v>
      </c>
    </row>
    <row r="276" spans="1:17" ht="15" x14ac:dyDescent="0.25">
      <c r="A276" s="24">
        <v>4</v>
      </c>
      <c r="B276" s="24" t="s">
        <v>27</v>
      </c>
      <c r="C276" s="24">
        <v>1000910</v>
      </c>
      <c r="D276" s="24">
        <v>0.75</v>
      </c>
      <c r="E276" s="24" t="s">
        <v>1333</v>
      </c>
      <c r="F276" s="24">
        <v>2100567.4458551053</v>
      </c>
      <c r="G276" s="24">
        <v>0.43811862598801549</v>
      </c>
      <c r="H276" s="24">
        <v>2.2598162528991148</v>
      </c>
      <c r="I276" s="24">
        <v>45.464109170605198</v>
      </c>
      <c r="J276" s="24">
        <v>3.8790029448512398</v>
      </c>
      <c r="K276" s="24">
        <v>2020.81087836351</v>
      </c>
      <c r="L276" s="24">
        <v>7.8580728810907405E-4</v>
      </c>
      <c r="M276" s="24">
        <v>7.2633467672636451E-5</v>
      </c>
      <c r="N276" s="24">
        <v>2.6539228785981701E-2</v>
      </c>
      <c r="O276" s="24">
        <v>0.111106045388811</v>
      </c>
      <c r="P276" s="24">
        <v>0.1223967542803705</v>
      </c>
      <c r="Q276" s="29">
        <v>2100567.4458551053</v>
      </c>
    </row>
    <row r="277" spans="1:17" ht="15" x14ac:dyDescent="0.25">
      <c r="A277" s="24">
        <v>4</v>
      </c>
      <c r="B277" s="24" t="s">
        <v>27</v>
      </c>
      <c r="C277" s="24">
        <v>1000920</v>
      </c>
      <c r="D277" s="24">
        <v>0.25</v>
      </c>
      <c r="E277" s="24" t="s">
        <v>1331</v>
      </c>
      <c r="F277" s="24">
        <v>10042169.0678355</v>
      </c>
      <c r="G277" s="24">
        <v>2.6679211734394599</v>
      </c>
      <c r="H277" s="24">
        <v>17.709261060489148</v>
      </c>
      <c r="I277" s="24">
        <v>284.17006831662547</v>
      </c>
      <c r="J277" s="24">
        <v>30.237617747602499</v>
      </c>
      <c r="K277" s="24">
        <v>14571.557155198501</v>
      </c>
      <c r="L277" s="24">
        <v>3.8627626665105703E-3</v>
      </c>
      <c r="M277" s="24">
        <v>5.1309998299150649E-4</v>
      </c>
      <c r="N277" s="24">
        <v>0.12585842016894699</v>
      </c>
      <c r="O277" s="24">
        <v>0.56392611887210153</v>
      </c>
      <c r="P277" s="24">
        <v>1.309737977206755</v>
      </c>
      <c r="Q277" s="29">
        <v>10042169.0678355</v>
      </c>
    </row>
    <row r="278" spans="1:17" ht="15" x14ac:dyDescent="0.25">
      <c r="A278" s="24">
        <v>4</v>
      </c>
      <c r="B278" s="24" t="s">
        <v>27</v>
      </c>
      <c r="C278" s="24">
        <v>1000920</v>
      </c>
      <c r="D278" s="24">
        <v>0.5</v>
      </c>
      <c r="E278" s="24" t="s">
        <v>1332</v>
      </c>
      <c r="F278" s="24">
        <v>11617053.213143701</v>
      </c>
      <c r="G278" s="24">
        <v>3.0816165483220801</v>
      </c>
      <c r="H278" s="24">
        <v>20.450332170199001</v>
      </c>
      <c r="I278" s="24">
        <v>341.05658074945597</v>
      </c>
      <c r="J278" s="24">
        <v>36.290478632734903</v>
      </c>
      <c r="K278" s="24">
        <v>17116.717715950901</v>
      </c>
      <c r="L278" s="24">
        <v>4.53401739955783E-3</v>
      </c>
      <c r="M278" s="24">
        <v>6.1580484715970801E-4</v>
      </c>
      <c r="N278" s="24">
        <v>0.14577337948064401</v>
      </c>
      <c r="O278" s="24">
        <v>0.66138582746541597</v>
      </c>
      <c r="P278" s="24">
        <v>1.5718931676687999</v>
      </c>
      <c r="Q278" s="29">
        <v>11617053.213143701</v>
      </c>
    </row>
    <row r="279" spans="1:17" ht="15" x14ac:dyDescent="0.25">
      <c r="A279" s="24">
        <v>4</v>
      </c>
      <c r="B279" s="24" t="s">
        <v>27</v>
      </c>
      <c r="C279" s="24">
        <v>1000920</v>
      </c>
      <c r="D279" s="24">
        <v>0.75</v>
      </c>
      <c r="E279" s="24" t="s">
        <v>1333</v>
      </c>
      <c r="F279" s="24">
        <v>12578264.4668523</v>
      </c>
      <c r="G279" s="24">
        <v>3.3201654594043548</v>
      </c>
      <c r="H279" s="24">
        <v>22.05403297144365</v>
      </c>
      <c r="I279" s="24">
        <v>358.11443889878649</v>
      </c>
      <c r="J279" s="24">
        <v>38.065689918714597</v>
      </c>
      <c r="K279" s="24">
        <v>19019.16883793805</v>
      </c>
      <c r="L279" s="24">
        <v>5.0430666052633001E-3</v>
      </c>
      <c r="M279" s="24">
        <v>6.4467328296895807E-4</v>
      </c>
      <c r="N279" s="24">
        <v>0.1643654204727325</v>
      </c>
      <c r="O279" s="24">
        <v>0.73621061997204906</v>
      </c>
      <c r="P279" s="24">
        <v>1.645754509081375</v>
      </c>
      <c r="Q279" s="29">
        <v>12578264.4668523</v>
      </c>
    </row>
    <row r="280" spans="1:17" ht="15" x14ac:dyDescent="0.25">
      <c r="A280" s="24">
        <v>4</v>
      </c>
      <c r="B280" s="24" t="s">
        <v>27</v>
      </c>
      <c r="C280" s="24">
        <v>1000930</v>
      </c>
      <c r="D280" s="24">
        <v>0.25</v>
      </c>
      <c r="E280" s="24" t="s">
        <v>1331</v>
      </c>
      <c r="F280" s="24">
        <v>1288157.92969264</v>
      </c>
      <c r="G280" s="24">
        <v>0.113545270898497</v>
      </c>
      <c r="H280" s="24">
        <v>0.55430901185199999</v>
      </c>
      <c r="I280" s="24">
        <v>45.768363214578152</v>
      </c>
      <c r="J280" s="24">
        <v>3.2996632719572903</v>
      </c>
      <c r="K280" s="24">
        <v>907.43140888690505</v>
      </c>
      <c r="L280" s="24">
        <v>2.5589552445541954E-4</v>
      </c>
      <c r="M280" s="24">
        <v>3.9869667274653E-6</v>
      </c>
      <c r="N280" s="24">
        <v>2.2416812100153099E-2</v>
      </c>
      <c r="O280" s="24">
        <v>4.6153198349262153E-2</v>
      </c>
      <c r="P280" s="24">
        <v>3.1687544953030701E-2</v>
      </c>
      <c r="Q280" s="29">
        <v>1288157.92969264</v>
      </c>
    </row>
    <row r="281" spans="1:17" ht="15" x14ac:dyDescent="0.25">
      <c r="A281" s="24">
        <v>4</v>
      </c>
      <c r="B281" s="24" t="s">
        <v>27</v>
      </c>
      <c r="C281" s="24">
        <v>1000930</v>
      </c>
      <c r="D281" s="24">
        <v>0.5</v>
      </c>
      <c r="E281" s="24" t="s">
        <v>1332</v>
      </c>
      <c r="F281" s="24">
        <v>1544564.9327394899</v>
      </c>
      <c r="G281" s="24">
        <v>0.13068699070814499</v>
      </c>
      <c r="H281" s="24">
        <v>0.60755202837792499</v>
      </c>
      <c r="I281" s="24">
        <v>54.911863872414401</v>
      </c>
      <c r="J281" s="24">
        <v>3.9588258565140899</v>
      </c>
      <c r="K281" s="24">
        <v>987.88924368588198</v>
      </c>
      <c r="L281" s="24">
        <v>2.7858468089856899E-4</v>
      </c>
      <c r="M281" s="24">
        <v>4.7822926920793298E-6</v>
      </c>
      <c r="N281" s="24">
        <v>2.4263768398179501E-2</v>
      </c>
      <c r="O281" s="24">
        <v>5.0173366019807403E-2</v>
      </c>
      <c r="P281" s="24">
        <v>3.8010706167753303E-2</v>
      </c>
      <c r="Q281" s="29">
        <v>1544564.9327394899</v>
      </c>
    </row>
    <row r="282" spans="1:17" ht="15" x14ac:dyDescent="0.25">
      <c r="A282" s="24">
        <v>4</v>
      </c>
      <c r="B282" s="24" t="s">
        <v>27</v>
      </c>
      <c r="C282" s="24">
        <v>1000930</v>
      </c>
      <c r="D282" s="24">
        <v>0.75</v>
      </c>
      <c r="E282" s="24" t="s">
        <v>1333</v>
      </c>
      <c r="F282" s="24">
        <v>1622754.395488</v>
      </c>
      <c r="G282" s="24">
        <v>0.14285592397240948</v>
      </c>
      <c r="H282" s="24">
        <v>0.6624939784353735</v>
      </c>
      <c r="I282" s="24">
        <v>57.596640605952345</v>
      </c>
      <c r="J282" s="24">
        <v>4.1524694792692252</v>
      </c>
      <c r="K282" s="24">
        <v>1130.840135846945</v>
      </c>
      <c r="L282" s="24">
        <v>3.1889686602623948E-4</v>
      </c>
      <c r="M282" s="24">
        <v>5.0236736409162897E-6</v>
      </c>
      <c r="N282" s="24">
        <v>2.8098286514762601E-2</v>
      </c>
      <c r="O282" s="24">
        <v>5.7465935673522053E-2</v>
      </c>
      <c r="P282" s="24">
        <v>3.98541077129572E-2</v>
      </c>
      <c r="Q282" s="29">
        <v>1622754.395488</v>
      </c>
    </row>
    <row r="283" spans="1:17" ht="15" x14ac:dyDescent="0.25">
      <c r="A283" s="24">
        <v>4</v>
      </c>
      <c r="B283" s="24" t="s">
        <v>27</v>
      </c>
      <c r="C283" s="24">
        <v>1000940</v>
      </c>
      <c r="D283" s="24">
        <v>0.25</v>
      </c>
      <c r="E283" s="24" t="s">
        <v>1331</v>
      </c>
      <c r="F283" s="24">
        <v>825089.6626764345</v>
      </c>
      <c r="G283" s="24">
        <v>7.9205039429938451E-2</v>
      </c>
      <c r="H283" s="24">
        <v>0.38760096531557897</v>
      </c>
      <c r="I283" s="24">
        <v>29.85675046488425</v>
      </c>
      <c r="J283" s="24">
        <v>2.16140481106265</v>
      </c>
      <c r="K283" s="24">
        <v>599.82387448325994</v>
      </c>
      <c r="L283" s="24">
        <v>1.691504314968505E-4</v>
      </c>
      <c r="M283" s="24">
        <v>2.551139997088815E-6</v>
      </c>
      <c r="N283" s="24">
        <v>1.4039313282754351E-2</v>
      </c>
      <c r="O283" s="24">
        <v>2.9937550044953049E-2</v>
      </c>
      <c r="P283" s="24">
        <v>2.4712851854636952E-2</v>
      </c>
      <c r="Q283" s="29">
        <v>825089.6626764345</v>
      </c>
    </row>
    <row r="284" spans="1:17" ht="15" x14ac:dyDescent="0.25">
      <c r="A284" s="24">
        <v>4</v>
      </c>
      <c r="B284" s="24" t="s">
        <v>27</v>
      </c>
      <c r="C284" s="24">
        <v>1000940</v>
      </c>
      <c r="D284" s="24">
        <v>0.5</v>
      </c>
      <c r="E284" s="24" t="s">
        <v>1332</v>
      </c>
      <c r="F284" s="24">
        <v>964025.41722779104</v>
      </c>
      <c r="G284" s="24">
        <v>9.6167418134578506E-2</v>
      </c>
      <c r="H284" s="24">
        <v>0.466974049116398</v>
      </c>
      <c r="I284" s="24">
        <v>34.966439887283002</v>
      </c>
      <c r="J284" s="24">
        <v>2.5326831926643099</v>
      </c>
      <c r="K284" s="24">
        <v>688.30255747367801</v>
      </c>
      <c r="L284" s="24">
        <v>1.9410119299250801E-4</v>
      </c>
      <c r="M284" s="24">
        <v>2.9798904472291201E-6</v>
      </c>
      <c r="N284" s="24">
        <v>1.6803645234736899E-2</v>
      </c>
      <c r="O284" s="24">
        <v>3.47812124266456E-2</v>
      </c>
      <c r="P284" s="24">
        <v>2.88071541909126E-2</v>
      </c>
      <c r="Q284" s="29">
        <v>964025.41722779104</v>
      </c>
    </row>
    <row r="285" spans="1:17" ht="15" x14ac:dyDescent="0.25">
      <c r="A285" s="24">
        <v>4</v>
      </c>
      <c r="B285" s="24" t="s">
        <v>27</v>
      </c>
      <c r="C285" s="24">
        <v>1000940</v>
      </c>
      <c r="D285" s="24">
        <v>0.75</v>
      </c>
      <c r="E285" s="24" t="s">
        <v>1333</v>
      </c>
      <c r="F285" s="24">
        <v>1082045.2216835548</v>
      </c>
      <c r="G285" s="24">
        <v>0.1013484310004535</v>
      </c>
      <c r="H285" s="24">
        <v>0.4856490194631215</v>
      </c>
      <c r="I285" s="24">
        <v>39.055918248955052</v>
      </c>
      <c r="J285" s="24">
        <v>2.8266968189478252</v>
      </c>
      <c r="K285" s="24">
        <v>766.83754302608997</v>
      </c>
      <c r="L285" s="24">
        <v>2.162481767429105E-4</v>
      </c>
      <c r="M285" s="24">
        <v>3.3469610082251103E-6</v>
      </c>
      <c r="N285" s="24">
        <v>1.7747006513585E-2</v>
      </c>
      <c r="O285" s="24">
        <v>3.81802810019745E-2</v>
      </c>
      <c r="P285" s="24">
        <v>3.1974897310468653E-2</v>
      </c>
      <c r="Q285" s="29">
        <v>1082045.2216835548</v>
      </c>
    </row>
    <row r="286" spans="1:17" ht="15" x14ac:dyDescent="0.25">
      <c r="A286" s="24">
        <v>4</v>
      </c>
      <c r="B286" s="24" t="s">
        <v>27</v>
      </c>
      <c r="C286" s="24">
        <v>1000950</v>
      </c>
      <c r="D286" s="24">
        <v>0.25</v>
      </c>
      <c r="E286" s="24" t="s">
        <v>1331</v>
      </c>
      <c r="F286" s="24">
        <v>2234344.6752088</v>
      </c>
      <c r="G286" s="24">
        <v>0.23123791867677251</v>
      </c>
      <c r="H286" s="24">
        <v>1.1546917801707801</v>
      </c>
      <c r="I286" s="24">
        <v>74.95404314320605</v>
      </c>
      <c r="J286" s="24">
        <v>5.4932168973159854</v>
      </c>
      <c r="K286" s="24">
        <v>1882.60086804052</v>
      </c>
      <c r="L286" s="24">
        <v>5.30893339873883E-4</v>
      </c>
      <c r="M286" s="24">
        <v>6.8138199009983449E-6</v>
      </c>
      <c r="N286" s="24">
        <v>3.1686483500493849E-2</v>
      </c>
      <c r="O286" s="24">
        <v>8.976190271756615E-2</v>
      </c>
      <c r="P286" s="24">
        <v>8.7242253574727258E-2</v>
      </c>
      <c r="Q286" s="29">
        <v>2234344.6752088</v>
      </c>
    </row>
    <row r="287" spans="1:17" ht="15" x14ac:dyDescent="0.25">
      <c r="A287" s="24">
        <v>4</v>
      </c>
      <c r="B287" s="24" t="s">
        <v>27</v>
      </c>
      <c r="C287" s="24">
        <v>1000950</v>
      </c>
      <c r="D287" s="24">
        <v>0.5</v>
      </c>
      <c r="E287" s="24" t="s">
        <v>1332</v>
      </c>
      <c r="F287" s="24">
        <v>2552519.61820785</v>
      </c>
      <c r="G287" s="24">
        <v>0.28124181210782001</v>
      </c>
      <c r="H287" s="24">
        <v>1.3961541057867699</v>
      </c>
      <c r="I287" s="24">
        <v>87.294591064991707</v>
      </c>
      <c r="J287" s="24">
        <v>6.4030920629984802</v>
      </c>
      <c r="K287" s="24">
        <v>2200.86110593183</v>
      </c>
      <c r="L287" s="24">
        <v>6.2064371973813296E-4</v>
      </c>
      <c r="M287" s="24">
        <v>7.8510088495619794E-6</v>
      </c>
      <c r="N287" s="24">
        <v>3.8686583684215903E-2</v>
      </c>
      <c r="O287" s="24">
        <v>0.105713314609023</v>
      </c>
      <c r="P287" s="24">
        <v>0.101929791328846</v>
      </c>
      <c r="Q287" s="29">
        <v>2552519.61820785</v>
      </c>
    </row>
    <row r="288" spans="1:17" ht="15" x14ac:dyDescent="0.25">
      <c r="A288" s="24">
        <v>4</v>
      </c>
      <c r="B288" s="24" t="s">
        <v>27</v>
      </c>
      <c r="C288" s="24">
        <v>1000950</v>
      </c>
      <c r="D288" s="24">
        <v>0.75</v>
      </c>
      <c r="E288" s="24" t="s">
        <v>1333</v>
      </c>
      <c r="F288" s="24">
        <v>2958179.54987262</v>
      </c>
      <c r="G288" s="24">
        <v>0.29625343093946799</v>
      </c>
      <c r="H288" s="24">
        <v>1.4630049969584351</v>
      </c>
      <c r="I288" s="24">
        <v>98.3697115542451</v>
      </c>
      <c r="J288" s="24">
        <v>7.2075611155956354</v>
      </c>
      <c r="K288" s="24">
        <v>2396.2674067079702</v>
      </c>
      <c r="L288" s="24">
        <v>6.7574761639855251E-4</v>
      </c>
      <c r="M288" s="24">
        <v>9.0505368312861805E-6</v>
      </c>
      <c r="N288" s="24">
        <v>4.0284501368580201E-2</v>
      </c>
      <c r="O288" s="24">
        <v>0.11458150623012101</v>
      </c>
      <c r="P288" s="24">
        <v>0.11253578913489601</v>
      </c>
      <c r="Q288" s="29">
        <v>2958179.54987262</v>
      </c>
    </row>
    <row r="289" spans="1:17" ht="15" x14ac:dyDescent="0.25">
      <c r="A289" s="24">
        <v>4</v>
      </c>
      <c r="B289" s="24" t="s">
        <v>27</v>
      </c>
      <c r="C289" s="24">
        <v>1000960</v>
      </c>
      <c r="D289" s="24">
        <v>0.25</v>
      </c>
      <c r="E289" s="24" t="s">
        <v>1331</v>
      </c>
      <c r="F289" s="24">
        <v>12215016.75410215</v>
      </c>
      <c r="G289" s="24">
        <v>1.6085978993475401</v>
      </c>
      <c r="H289" s="24">
        <v>8.031079126798355</v>
      </c>
      <c r="I289" s="24">
        <v>393.36999691265953</v>
      </c>
      <c r="J289" s="24">
        <v>29.463643952698199</v>
      </c>
      <c r="K289" s="24">
        <v>9858.5868428109388</v>
      </c>
      <c r="L289" s="24">
        <v>3.0469754174402598E-3</v>
      </c>
      <c r="M289" s="24">
        <v>1.01779481997202E-4</v>
      </c>
      <c r="N289" s="24">
        <v>0.14473302618318401</v>
      </c>
      <c r="O289" s="24">
        <v>0.47557892410496999</v>
      </c>
      <c r="P289" s="24">
        <v>0.52083088006781952</v>
      </c>
      <c r="Q289" s="29">
        <v>12215016.75410215</v>
      </c>
    </row>
    <row r="290" spans="1:17" ht="15" x14ac:dyDescent="0.25">
      <c r="A290" s="24">
        <v>4</v>
      </c>
      <c r="B290" s="24" t="s">
        <v>27</v>
      </c>
      <c r="C290" s="24">
        <v>1000960</v>
      </c>
      <c r="D290" s="24">
        <v>0.5</v>
      </c>
      <c r="E290" s="24" t="s">
        <v>1332</v>
      </c>
      <c r="F290" s="24">
        <v>14502739.6871599</v>
      </c>
      <c r="G290" s="24">
        <v>1.76621507122826</v>
      </c>
      <c r="H290" s="24">
        <v>8.9982763465769899</v>
      </c>
      <c r="I290" s="24">
        <v>482.51955944637501</v>
      </c>
      <c r="J290" s="24">
        <v>36.139774773191903</v>
      </c>
      <c r="K290" s="24">
        <v>10632.9338221694</v>
      </c>
      <c r="L290" s="24">
        <v>3.2669049877222501E-3</v>
      </c>
      <c r="M290" s="24">
        <v>1.2481097533977999E-4</v>
      </c>
      <c r="N290" s="24">
        <v>0.154550397645279</v>
      </c>
      <c r="O290" s="24">
        <v>0.51023712237497498</v>
      </c>
      <c r="P290" s="24">
        <v>0.63809016966167198</v>
      </c>
      <c r="Q290" s="29">
        <v>14502739.6871599</v>
      </c>
    </row>
    <row r="291" spans="1:17" ht="15" x14ac:dyDescent="0.25">
      <c r="A291" s="24">
        <v>4</v>
      </c>
      <c r="B291" s="24" t="s">
        <v>27</v>
      </c>
      <c r="C291" s="24">
        <v>1000960</v>
      </c>
      <c r="D291" s="24">
        <v>0.75</v>
      </c>
      <c r="E291" s="24" t="s">
        <v>1333</v>
      </c>
      <c r="F291" s="24">
        <v>15652069.964174248</v>
      </c>
      <c r="G291" s="24">
        <v>1.9291967629824449</v>
      </c>
      <c r="H291" s="24">
        <v>9.6327880037942286</v>
      </c>
      <c r="I291" s="24">
        <v>498.98937957274995</v>
      </c>
      <c r="J291" s="24">
        <v>37.366481610525156</v>
      </c>
      <c r="K291" s="24">
        <v>11982.659119154749</v>
      </c>
      <c r="L291" s="24">
        <v>3.67924774713695E-3</v>
      </c>
      <c r="M291" s="24">
        <v>1.28765998035497E-4</v>
      </c>
      <c r="N291" s="24">
        <v>0.1760440209825615</v>
      </c>
      <c r="O291" s="24">
        <v>0.57584455952269198</v>
      </c>
      <c r="P291" s="24">
        <v>0.65737002053815896</v>
      </c>
      <c r="Q291" s="29">
        <v>15652069.964174248</v>
      </c>
    </row>
    <row r="292" spans="1:17" ht="15" x14ac:dyDescent="0.25">
      <c r="A292" s="24">
        <v>4</v>
      </c>
      <c r="B292" s="24" t="s">
        <v>27</v>
      </c>
      <c r="C292" s="24">
        <v>1000970</v>
      </c>
      <c r="D292" s="24">
        <v>0.25</v>
      </c>
      <c r="E292" s="24" t="s">
        <v>1331</v>
      </c>
      <c r="F292" s="24">
        <v>2963445.8446880551</v>
      </c>
      <c r="G292" s="24">
        <v>0.176984036327238</v>
      </c>
      <c r="H292" s="24">
        <v>0.8806740260161654</v>
      </c>
      <c r="I292" s="24">
        <v>56.387033466472147</v>
      </c>
      <c r="J292" s="24">
        <v>4.1350781447522298</v>
      </c>
      <c r="K292" s="24">
        <v>1357.6796779024749</v>
      </c>
      <c r="L292" s="24">
        <v>3.828657644070255E-4</v>
      </c>
      <c r="M292" s="24">
        <v>5.1881437287739896E-6</v>
      </c>
      <c r="N292" s="24">
        <v>2.3203127867315449E-2</v>
      </c>
      <c r="O292" s="24">
        <v>6.4870476352034148E-2</v>
      </c>
      <c r="P292" s="24">
        <v>6.6292404277697642E-2</v>
      </c>
      <c r="Q292" s="29">
        <v>2963445.8446880551</v>
      </c>
    </row>
    <row r="293" spans="1:17" ht="15" x14ac:dyDescent="0.25">
      <c r="A293" s="24">
        <v>4</v>
      </c>
      <c r="B293" s="24" t="s">
        <v>27</v>
      </c>
      <c r="C293" s="24">
        <v>1000970</v>
      </c>
      <c r="D293" s="24">
        <v>0.5</v>
      </c>
      <c r="E293" s="24" t="s">
        <v>1332</v>
      </c>
      <c r="F293" s="24">
        <v>3359009.1677617002</v>
      </c>
      <c r="G293" s="24">
        <v>0.190302607762735</v>
      </c>
      <c r="H293" s="24">
        <v>0.93581030708348201</v>
      </c>
      <c r="I293" s="24">
        <v>64.467013107359307</v>
      </c>
      <c r="J293" s="24">
        <v>4.7280026731756397</v>
      </c>
      <c r="K293" s="24">
        <v>1551.8419183052899</v>
      </c>
      <c r="L293" s="24">
        <v>4.3761972568484E-4</v>
      </c>
      <c r="M293" s="24">
        <v>6.0332017090988304E-6</v>
      </c>
      <c r="N293" s="24">
        <v>2.63719535442094E-2</v>
      </c>
      <c r="O293" s="24">
        <v>7.4119278107945996E-2</v>
      </c>
      <c r="P293" s="24">
        <v>7.6784784863703603E-2</v>
      </c>
      <c r="Q293" s="29">
        <v>3359009.1677617002</v>
      </c>
    </row>
    <row r="294" spans="1:17" ht="15" x14ac:dyDescent="0.25">
      <c r="A294" s="24">
        <v>4</v>
      </c>
      <c r="B294" s="24" t="s">
        <v>27</v>
      </c>
      <c r="C294" s="24">
        <v>1000970</v>
      </c>
      <c r="D294" s="24">
        <v>0.75</v>
      </c>
      <c r="E294" s="24" t="s">
        <v>1333</v>
      </c>
      <c r="F294" s="24">
        <v>3870399.7018736051</v>
      </c>
      <c r="G294" s="24">
        <v>0.21904856370854853</v>
      </c>
      <c r="H294" s="24">
        <v>1.074080906451675</v>
      </c>
      <c r="I294" s="24">
        <v>73.967071865701257</v>
      </c>
      <c r="J294" s="24">
        <v>5.4241165346679603</v>
      </c>
      <c r="K294" s="24">
        <v>1707.5556205855901</v>
      </c>
      <c r="L294" s="24">
        <v>4.8153063974987545E-4</v>
      </c>
      <c r="M294" s="24">
        <v>7.0209918296559348E-6</v>
      </c>
      <c r="N294" s="24">
        <v>2.89478472949425E-2</v>
      </c>
      <c r="O294" s="24">
        <v>8.1662430613168496E-2</v>
      </c>
      <c r="P294" s="24">
        <v>8.5429596981191597E-2</v>
      </c>
      <c r="Q294" s="29">
        <v>3870399.7018736051</v>
      </c>
    </row>
    <row r="295" spans="1:17" ht="15" x14ac:dyDescent="0.25">
      <c r="A295" s="24">
        <v>4</v>
      </c>
      <c r="B295" s="24" t="s">
        <v>27</v>
      </c>
      <c r="C295" s="24">
        <v>1000980</v>
      </c>
      <c r="D295" s="24">
        <v>0.25</v>
      </c>
      <c r="E295" s="24" t="s">
        <v>1331</v>
      </c>
      <c r="F295" s="24">
        <v>2977413.3954320904</v>
      </c>
      <c r="G295" s="24">
        <v>0.44274151463653599</v>
      </c>
      <c r="H295" s="24">
        <v>2.76189822733707</v>
      </c>
      <c r="I295" s="24">
        <v>91.117163648881899</v>
      </c>
      <c r="J295" s="24">
        <v>7.7191390342868997</v>
      </c>
      <c r="K295" s="24">
        <v>2809.5441452519849</v>
      </c>
      <c r="L295" s="24">
        <v>7.1523078029820091E-4</v>
      </c>
      <c r="M295" s="24">
        <v>4.9619562972271598E-5</v>
      </c>
      <c r="N295" s="24">
        <v>3.4981277138892403E-2</v>
      </c>
      <c r="O295" s="24">
        <v>0.11168123534962751</v>
      </c>
      <c r="P295" s="24">
        <v>0.20813147117146852</v>
      </c>
      <c r="Q295" s="29">
        <v>2977413.3954320904</v>
      </c>
    </row>
    <row r="296" spans="1:17" ht="15" x14ac:dyDescent="0.25">
      <c r="A296" s="24">
        <v>4</v>
      </c>
      <c r="B296" s="24" t="s">
        <v>27</v>
      </c>
      <c r="C296" s="24">
        <v>1000980</v>
      </c>
      <c r="D296" s="24">
        <v>0.5</v>
      </c>
      <c r="E296" s="24" t="s">
        <v>1332</v>
      </c>
      <c r="F296" s="24">
        <v>3454403.5007823799</v>
      </c>
      <c r="G296" s="24">
        <v>0.48223745736579199</v>
      </c>
      <c r="H296" s="24">
        <v>3.0324372072805401</v>
      </c>
      <c r="I296" s="24">
        <v>102.943636792145</v>
      </c>
      <c r="J296" s="24">
        <v>8.7781229660904607</v>
      </c>
      <c r="K296" s="24">
        <v>3255.7975453518502</v>
      </c>
      <c r="L296" s="24">
        <v>8.3434731247311101E-4</v>
      </c>
      <c r="M296" s="24">
        <v>5.7508826330381303E-5</v>
      </c>
      <c r="N296" s="24">
        <v>4.1792696776780602E-2</v>
      </c>
      <c r="O296" s="24">
        <v>0.131793634342625</v>
      </c>
      <c r="P296" s="24">
        <v>0.24086891130249199</v>
      </c>
      <c r="Q296" s="29">
        <v>3454403.5007823799</v>
      </c>
    </row>
    <row r="297" spans="1:17" ht="15" x14ac:dyDescent="0.25">
      <c r="A297" s="24">
        <v>4</v>
      </c>
      <c r="B297" s="24" t="s">
        <v>27</v>
      </c>
      <c r="C297" s="24">
        <v>1000980</v>
      </c>
      <c r="D297" s="24">
        <v>0.75</v>
      </c>
      <c r="E297" s="24" t="s">
        <v>1333</v>
      </c>
      <c r="F297" s="24">
        <v>4351995.1935994457</v>
      </c>
      <c r="G297" s="24">
        <v>0.52756202779111705</v>
      </c>
      <c r="H297" s="24">
        <v>3.3111781534906299</v>
      </c>
      <c r="I297" s="24">
        <v>120.34860404424751</v>
      </c>
      <c r="J297" s="24">
        <v>10.170270981407189</v>
      </c>
      <c r="K297" s="24">
        <v>3578.6556199254001</v>
      </c>
      <c r="L297" s="24">
        <v>9.1645701952866544E-4</v>
      </c>
      <c r="M297" s="24">
        <v>6.4936764043062843E-5</v>
      </c>
      <c r="N297" s="24">
        <v>4.6222267851523655E-2</v>
      </c>
      <c r="O297" s="24">
        <v>0.145671645537686</v>
      </c>
      <c r="P297" s="24">
        <v>0.27072061014482052</v>
      </c>
      <c r="Q297" s="29">
        <v>4351995.1935994457</v>
      </c>
    </row>
    <row r="298" spans="1:17" ht="15" x14ac:dyDescent="0.25">
      <c r="A298" s="24">
        <v>4</v>
      </c>
      <c r="B298" s="24" t="s">
        <v>27</v>
      </c>
      <c r="C298" s="24">
        <v>1000990</v>
      </c>
      <c r="D298" s="24">
        <v>0.25</v>
      </c>
      <c r="E298" s="24" t="s">
        <v>1331</v>
      </c>
      <c r="F298" s="24">
        <v>3951420.16457632</v>
      </c>
      <c r="G298" s="24">
        <v>0.44847238428569647</v>
      </c>
      <c r="H298" s="24">
        <v>2.2428096914223401</v>
      </c>
      <c r="I298" s="24">
        <v>140.29633985606398</v>
      </c>
      <c r="J298" s="24">
        <v>10.27206909676076</v>
      </c>
      <c r="K298" s="24">
        <v>3292.7719109550599</v>
      </c>
      <c r="L298" s="24">
        <v>9.3744517757197304E-4</v>
      </c>
      <c r="M298" s="24">
        <v>1.4472855247595151E-5</v>
      </c>
      <c r="N298" s="24">
        <v>5.7930902003802902E-2</v>
      </c>
      <c r="O298" s="24">
        <v>0.157553253027896</v>
      </c>
      <c r="P298" s="24">
        <v>0.15685675024867102</v>
      </c>
      <c r="Q298" s="29">
        <v>3951420.16457632</v>
      </c>
    </row>
    <row r="299" spans="1:17" ht="15" x14ac:dyDescent="0.25">
      <c r="A299" s="24">
        <v>4</v>
      </c>
      <c r="B299" s="24" t="s">
        <v>27</v>
      </c>
      <c r="C299" s="24">
        <v>1000990</v>
      </c>
      <c r="D299" s="24">
        <v>0.5</v>
      </c>
      <c r="E299" s="24" t="s">
        <v>1332</v>
      </c>
      <c r="F299" s="24">
        <v>4552550.7543270504</v>
      </c>
      <c r="G299" s="24">
        <v>0.50429340741148099</v>
      </c>
      <c r="H299" s="24">
        <v>2.47642968918441</v>
      </c>
      <c r="I299" s="24">
        <v>163.064965489195</v>
      </c>
      <c r="J299" s="24">
        <v>11.9458745748321</v>
      </c>
      <c r="K299" s="24">
        <v>3617.7163398458802</v>
      </c>
      <c r="L299" s="24">
        <v>1.0289200177332201E-3</v>
      </c>
      <c r="M299" s="24">
        <v>1.6745997621832701E-5</v>
      </c>
      <c r="N299" s="24">
        <v>6.4100146101766495E-2</v>
      </c>
      <c r="O299" s="24">
        <v>0.17314012854219499</v>
      </c>
      <c r="P299" s="24">
        <v>0.17914828298038801</v>
      </c>
      <c r="Q299" s="29">
        <v>4552550.7543270504</v>
      </c>
    </row>
    <row r="300" spans="1:17" ht="15" x14ac:dyDescent="0.25">
      <c r="A300" s="24">
        <v>4</v>
      </c>
      <c r="B300" s="24" t="s">
        <v>27</v>
      </c>
      <c r="C300" s="24">
        <v>1000990</v>
      </c>
      <c r="D300" s="24">
        <v>0.75</v>
      </c>
      <c r="E300" s="24" t="s">
        <v>1333</v>
      </c>
      <c r="F300" s="24">
        <v>4839995.3301724102</v>
      </c>
      <c r="G300" s="24">
        <v>0.52596992215837146</v>
      </c>
      <c r="H300" s="24">
        <v>2.58725389687931</v>
      </c>
      <c r="I300" s="24">
        <v>171.800952571669</v>
      </c>
      <c r="J300" s="24">
        <v>12.582364029610101</v>
      </c>
      <c r="K300" s="24">
        <v>3948.2976298344347</v>
      </c>
      <c r="L300" s="24">
        <v>1.1254824159596701E-3</v>
      </c>
      <c r="M300" s="24">
        <v>1.7770131674585448E-5</v>
      </c>
      <c r="N300" s="24">
        <v>7.0918308558058557E-2</v>
      </c>
      <c r="O300" s="24">
        <v>0.18867994798244</v>
      </c>
      <c r="P300" s="24">
        <v>0.19235467313125498</v>
      </c>
      <c r="Q300" s="29">
        <v>4839995.3301724102</v>
      </c>
    </row>
    <row r="301" spans="1:17" ht="15" x14ac:dyDescent="0.25">
      <c r="A301" s="24">
        <v>4</v>
      </c>
      <c r="B301" s="24" t="s">
        <v>27</v>
      </c>
      <c r="C301" s="24">
        <v>1001000</v>
      </c>
      <c r="D301" s="24">
        <v>0.25</v>
      </c>
      <c r="E301" s="24" t="s">
        <v>1331</v>
      </c>
      <c r="F301" s="24">
        <v>11966578.682927201</v>
      </c>
      <c r="G301" s="24">
        <v>0.10769311335562096</v>
      </c>
      <c r="H301" s="24">
        <v>0.50145689731246301</v>
      </c>
      <c r="I301" s="24">
        <v>48.260148568827951</v>
      </c>
      <c r="J301" s="24">
        <v>3.7253654941431895</v>
      </c>
      <c r="K301" s="24">
        <v>1472.2834579748501</v>
      </c>
      <c r="L301" s="24">
        <v>4.1518396434909598E-4</v>
      </c>
      <c r="M301" s="24">
        <v>1.45450250254061E-5</v>
      </c>
      <c r="N301" s="24">
        <v>1.65632793344191E-2</v>
      </c>
      <c r="O301" s="24">
        <v>7.3671963225199255E-2</v>
      </c>
      <c r="P301" s="24">
        <v>6.5428183024221001E-2</v>
      </c>
      <c r="Q301" s="29">
        <v>11966578.682927201</v>
      </c>
    </row>
    <row r="302" spans="1:17" ht="15" x14ac:dyDescent="0.25">
      <c r="A302" s="24">
        <v>4</v>
      </c>
      <c r="B302" s="24" t="s">
        <v>27</v>
      </c>
      <c r="C302" s="24">
        <v>1001000</v>
      </c>
      <c r="D302" s="24">
        <v>0.5</v>
      </c>
      <c r="E302" s="24" t="s">
        <v>1332</v>
      </c>
      <c r="F302" s="24">
        <v>15048501.3938697</v>
      </c>
      <c r="G302" s="24">
        <v>0.13619387505553701</v>
      </c>
      <c r="H302" s="24">
        <v>0.61888951702220996</v>
      </c>
      <c r="I302" s="24">
        <v>68.609544559430503</v>
      </c>
      <c r="J302" s="24">
        <v>5.3232990209652602</v>
      </c>
      <c r="K302" s="24">
        <v>2099.3819049285198</v>
      </c>
      <c r="L302" s="24">
        <v>5.9202571656118499E-4</v>
      </c>
      <c r="M302" s="24">
        <v>2.2265823206796801E-5</v>
      </c>
      <c r="N302" s="24">
        <v>2.2529893541983599E-2</v>
      </c>
      <c r="O302" s="24">
        <v>0.10546532168066999</v>
      </c>
      <c r="P302" s="24">
        <v>9.4263675772010003E-2</v>
      </c>
      <c r="Q302" s="29">
        <v>15048501.3938697</v>
      </c>
    </row>
    <row r="303" spans="1:17" ht="15" x14ac:dyDescent="0.25">
      <c r="A303" s="24">
        <v>4</v>
      </c>
      <c r="B303" s="24" t="s">
        <v>27</v>
      </c>
      <c r="C303" s="24">
        <v>1001000</v>
      </c>
      <c r="D303" s="24">
        <v>0.75</v>
      </c>
      <c r="E303" s="24" t="s">
        <v>1333</v>
      </c>
      <c r="F303" s="24">
        <v>19566872.56823175</v>
      </c>
      <c r="G303" s="24">
        <v>0.18883530355974598</v>
      </c>
      <c r="H303" s="24">
        <v>0.75772653170718651</v>
      </c>
      <c r="I303" s="24">
        <v>84.566511445171102</v>
      </c>
      <c r="J303" s="24">
        <v>6.5820254918290946</v>
      </c>
      <c r="K303" s="24">
        <v>3580.7891573414149</v>
      </c>
      <c r="L303" s="24">
        <v>1.0097826797566035E-3</v>
      </c>
      <c r="M303" s="24">
        <v>2.8983984010285652E-5</v>
      </c>
      <c r="N303" s="24">
        <v>3.6717099814527247E-2</v>
      </c>
      <c r="O303" s="24">
        <v>0.18067826909444901</v>
      </c>
      <c r="P303" s="24">
        <v>0.11707620503008451</v>
      </c>
      <c r="Q303" s="29">
        <v>19566872.56823175</v>
      </c>
    </row>
    <row r="304" spans="1:17" ht="15" x14ac:dyDescent="0.25">
      <c r="A304" s="24">
        <v>4</v>
      </c>
      <c r="B304" s="24" t="s">
        <v>27</v>
      </c>
      <c r="C304" s="24">
        <v>1001010</v>
      </c>
      <c r="D304" s="24">
        <v>0.25</v>
      </c>
      <c r="E304" s="24" t="s">
        <v>1331</v>
      </c>
      <c r="F304" s="24">
        <v>10280568.11734036</v>
      </c>
      <c r="G304" s="24">
        <v>0.15267661882421502</v>
      </c>
      <c r="H304" s="24">
        <v>0.69817754129737253</v>
      </c>
      <c r="I304" s="24">
        <v>89.367789777590644</v>
      </c>
      <c r="J304" s="24">
        <v>7.0679311405129299</v>
      </c>
      <c r="K304" s="24">
        <v>2328.2233957849148</v>
      </c>
      <c r="L304" s="24">
        <v>6.5655939174185545E-4</v>
      </c>
      <c r="M304" s="24">
        <v>3.6370239755893096E-5</v>
      </c>
      <c r="N304" s="24">
        <v>2.2416658342207799E-2</v>
      </c>
      <c r="O304" s="24">
        <v>0.11814074339428299</v>
      </c>
      <c r="P304" s="24">
        <v>0.12874264072573499</v>
      </c>
      <c r="Q304" s="29">
        <v>10280568.11734036</v>
      </c>
    </row>
    <row r="305" spans="1:17" ht="15" x14ac:dyDescent="0.25">
      <c r="A305" s="24">
        <v>4</v>
      </c>
      <c r="B305" s="24" t="s">
        <v>27</v>
      </c>
      <c r="C305" s="24">
        <v>1001010</v>
      </c>
      <c r="D305" s="24">
        <v>0.5</v>
      </c>
      <c r="E305" s="24" t="s">
        <v>1332</v>
      </c>
      <c r="F305" s="24">
        <v>17727146.1000285</v>
      </c>
      <c r="G305" s="24">
        <v>0.30794738422217299</v>
      </c>
      <c r="H305" s="24">
        <v>1.3470874140217599</v>
      </c>
      <c r="I305" s="24">
        <v>154.07743620349399</v>
      </c>
      <c r="J305" s="24">
        <v>12.1849999077403</v>
      </c>
      <c r="K305" s="24">
        <v>4372.9243983695696</v>
      </c>
      <c r="L305" s="24">
        <v>1.2331641614014999E-3</v>
      </c>
      <c r="M305" s="24">
        <v>6.2714564611398904E-5</v>
      </c>
      <c r="N305" s="24">
        <v>4.2428483149950201E-2</v>
      </c>
      <c r="O305" s="24">
        <v>0.221992321007347</v>
      </c>
      <c r="P305" s="24">
        <v>0.22160995982196699</v>
      </c>
      <c r="Q305" s="29">
        <v>17727146.1000285</v>
      </c>
    </row>
    <row r="306" spans="1:17" ht="15" x14ac:dyDescent="0.25">
      <c r="A306" s="24">
        <v>4</v>
      </c>
      <c r="B306" s="24" t="s">
        <v>27</v>
      </c>
      <c r="C306" s="24">
        <v>1001010</v>
      </c>
      <c r="D306" s="24">
        <v>0.75</v>
      </c>
      <c r="E306" s="24" t="s">
        <v>1333</v>
      </c>
      <c r="F306" s="24">
        <v>23901413.004116599</v>
      </c>
      <c r="G306" s="24">
        <v>0.39964266107137003</v>
      </c>
      <c r="H306" s="24">
        <v>1.6600739879133699</v>
      </c>
      <c r="I306" s="24">
        <v>207.56570086847051</v>
      </c>
      <c r="J306" s="24">
        <v>16.416701095483397</v>
      </c>
      <c r="K306" s="24">
        <v>9767.4563255329958</v>
      </c>
      <c r="L306" s="24">
        <v>2.7544242046737251E-3</v>
      </c>
      <c r="M306" s="24">
        <v>8.4560589226169948E-5</v>
      </c>
      <c r="N306" s="24">
        <v>9.4410643582557602E-2</v>
      </c>
      <c r="O306" s="24">
        <v>0.49587524358224244</v>
      </c>
      <c r="P306" s="24">
        <v>0.29872758621447404</v>
      </c>
      <c r="Q306" s="29">
        <v>23901413.004116599</v>
      </c>
    </row>
    <row r="307" spans="1:17" ht="15" x14ac:dyDescent="0.25">
      <c r="A307" s="24">
        <v>4</v>
      </c>
      <c r="B307" s="24" t="s">
        <v>27</v>
      </c>
      <c r="C307" s="24">
        <v>1001020</v>
      </c>
      <c r="D307" s="24">
        <v>0.25</v>
      </c>
      <c r="E307" s="24" t="s">
        <v>1331</v>
      </c>
      <c r="F307" s="24">
        <v>5564806.6276834002</v>
      </c>
      <c r="G307" s="24">
        <v>1.2921780307427699</v>
      </c>
      <c r="H307" s="24">
        <v>6.6411121483449902</v>
      </c>
      <c r="I307" s="24">
        <v>193.28904840124051</v>
      </c>
      <c r="J307" s="24">
        <v>15.469215910505049</v>
      </c>
      <c r="K307" s="24">
        <v>6364.5050863267252</v>
      </c>
      <c r="L307" s="24">
        <v>2.3034751212670998E-3</v>
      </c>
      <c r="M307" s="24">
        <v>1.6496173951151049E-4</v>
      </c>
      <c r="N307" s="24">
        <v>8.898881287827301E-2</v>
      </c>
      <c r="O307" s="24">
        <v>0.33319132188508549</v>
      </c>
      <c r="P307" s="24">
        <v>0.4020489631305415</v>
      </c>
      <c r="Q307" s="29">
        <v>5564806.6276834002</v>
      </c>
    </row>
    <row r="308" spans="1:17" ht="15" x14ac:dyDescent="0.25">
      <c r="A308" s="24">
        <v>4</v>
      </c>
      <c r="B308" s="24" t="s">
        <v>27</v>
      </c>
      <c r="C308" s="24">
        <v>1001020</v>
      </c>
      <c r="D308" s="24">
        <v>0.5</v>
      </c>
      <c r="E308" s="24" t="s">
        <v>1332</v>
      </c>
      <c r="F308" s="24">
        <v>6389718.2951875897</v>
      </c>
      <c r="G308" s="24">
        <v>1.3828738155804601</v>
      </c>
      <c r="H308" s="24">
        <v>7.1188465551924596</v>
      </c>
      <c r="I308" s="24">
        <v>225.19641735904</v>
      </c>
      <c r="J308" s="24">
        <v>18.026328721957199</v>
      </c>
      <c r="K308" s="24">
        <v>7363.8532166192199</v>
      </c>
      <c r="L308" s="24">
        <v>2.66308062781466E-3</v>
      </c>
      <c r="M308" s="24">
        <v>1.92880155950236E-4</v>
      </c>
      <c r="N308" s="24">
        <v>0.101692278266863</v>
      </c>
      <c r="O308" s="24">
        <v>0.38586155432421199</v>
      </c>
      <c r="P308" s="24">
        <v>0.46964702334071601</v>
      </c>
      <c r="Q308" s="29">
        <v>6389718.2951875897</v>
      </c>
    </row>
    <row r="309" spans="1:17" ht="15" x14ac:dyDescent="0.25">
      <c r="A309" s="24">
        <v>4</v>
      </c>
      <c r="B309" s="24" t="s">
        <v>27</v>
      </c>
      <c r="C309" s="24">
        <v>1001020</v>
      </c>
      <c r="D309" s="24">
        <v>0.75</v>
      </c>
      <c r="E309" s="24" t="s">
        <v>1333</v>
      </c>
      <c r="F309" s="24">
        <v>7325767.1083820052</v>
      </c>
      <c r="G309" s="24">
        <v>1.553796769231075</v>
      </c>
      <c r="H309" s="24">
        <v>7.9733321455627397</v>
      </c>
      <c r="I309" s="24">
        <v>247.50780026052001</v>
      </c>
      <c r="J309" s="24">
        <v>19.80021119142225</v>
      </c>
      <c r="K309" s="24">
        <v>7834.077693121485</v>
      </c>
      <c r="L309" s="24">
        <v>2.8389504774065199E-3</v>
      </c>
      <c r="M309" s="24">
        <v>2.0923576061640951E-4</v>
      </c>
      <c r="N309" s="24">
        <v>0.109064223053624</v>
      </c>
      <c r="O309" s="24">
        <v>0.41061829338611999</v>
      </c>
      <c r="P309" s="24">
        <v>0.51155504351464898</v>
      </c>
      <c r="Q309" s="29">
        <v>7325767.1083820052</v>
      </c>
    </row>
    <row r="310" spans="1:17" ht="15" x14ac:dyDescent="0.25">
      <c r="A310" s="24">
        <v>4</v>
      </c>
      <c r="B310" s="24" t="s">
        <v>27</v>
      </c>
      <c r="C310" s="24">
        <v>1001030</v>
      </c>
      <c r="D310" s="24">
        <v>0.25</v>
      </c>
      <c r="E310" s="24" t="s">
        <v>1331</v>
      </c>
      <c r="F310" s="24">
        <v>2025364.79217277</v>
      </c>
      <c r="G310" s="24">
        <v>0.66652542191849506</v>
      </c>
      <c r="H310" s="24">
        <v>3.4538976142238851</v>
      </c>
      <c r="I310" s="24">
        <v>63.384726205761652</v>
      </c>
      <c r="J310" s="24">
        <v>5.45569594644342</v>
      </c>
      <c r="K310" s="24">
        <v>2951.9250699402201</v>
      </c>
      <c r="L310" s="24">
        <v>1.1907526553550651E-3</v>
      </c>
      <c r="M310" s="24">
        <v>9.5367236801079949E-5</v>
      </c>
      <c r="N310" s="24">
        <v>3.5924351500405551E-2</v>
      </c>
      <c r="O310" s="24">
        <v>0.16200766068467798</v>
      </c>
      <c r="P310" s="24">
        <v>0.18576683876496999</v>
      </c>
      <c r="Q310" s="29">
        <v>2025364.79217277</v>
      </c>
    </row>
    <row r="311" spans="1:17" ht="15" x14ac:dyDescent="0.25">
      <c r="A311" s="24">
        <v>4</v>
      </c>
      <c r="B311" s="24" t="s">
        <v>27</v>
      </c>
      <c r="C311" s="24">
        <v>1001030</v>
      </c>
      <c r="D311" s="24">
        <v>0.5</v>
      </c>
      <c r="E311" s="24" t="s">
        <v>1332</v>
      </c>
      <c r="F311" s="24">
        <v>2390033.9264382902</v>
      </c>
      <c r="G311" s="24">
        <v>0.72021926598520802</v>
      </c>
      <c r="H311" s="24">
        <v>3.7151145310795601</v>
      </c>
      <c r="I311" s="24">
        <v>72.609410730905296</v>
      </c>
      <c r="J311" s="24">
        <v>6.2643075097053096</v>
      </c>
      <c r="K311" s="24">
        <v>3393.0725183014601</v>
      </c>
      <c r="L311" s="24">
        <v>1.3667221594069799E-3</v>
      </c>
      <c r="M311" s="24">
        <v>1.1130519592875899E-4</v>
      </c>
      <c r="N311" s="24">
        <v>4.1329009846096498E-2</v>
      </c>
      <c r="O311" s="24">
        <v>0.18605699687883301</v>
      </c>
      <c r="P311" s="24">
        <v>0.215784024148685</v>
      </c>
      <c r="Q311" s="29">
        <v>2390033.9264382902</v>
      </c>
    </row>
    <row r="312" spans="1:17" ht="15" x14ac:dyDescent="0.25">
      <c r="A312" s="24">
        <v>4</v>
      </c>
      <c r="B312" s="24" t="s">
        <v>27</v>
      </c>
      <c r="C312" s="24">
        <v>1001030</v>
      </c>
      <c r="D312" s="24">
        <v>0.75</v>
      </c>
      <c r="E312" s="24" t="s">
        <v>1333</v>
      </c>
      <c r="F312" s="24">
        <v>2868760.7854816401</v>
      </c>
      <c r="G312" s="24">
        <v>0.79833571458640196</v>
      </c>
      <c r="H312" s="24">
        <v>4.1314829440987655</v>
      </c>
      <c r="I312" s="24">
        <v>83.281975675381659</v>
      </c>
      <c r="J312" s="24">
        <v>7.1433983855425698</v>
      </c>
      <c r="K312" s="24">
        <v>3656.8057363257803</v>
      </c>
      <c r="L312" s="24">
        <v>1.46786359490041E-3</v>
      </c>
      <c r="M312" s="24">
        <v>1.217381229627075E-4</v>
      </c>
      <c r="N312" s="24">
        <v>4.4251185283815449E-2</v>
      </c>
      <c r="O312" s="24">
        <v>0.200466061895542</v>
      </c>
      <c r="P312" s="24">
        <v>0.23896455372817699</v>
      </c>
      <c r="Q312" s="29">
        <v>2868760.7854816401</v>
      </c>
    </row>
    <row r="313" spans="1:17" ht="15" x14ac:dyDescent="0.25">
      <c r="A313" s="24">
        <v>4</v>
      </c>
      <c r="B313" s="24" t="s">
        <v>27</v>
      </c>
      <c r="C313" s="24">
        <v>1001040</v>
      </c>
      <c r="D313" s="24">
        <v>0.25</v>
      </c>
      <c r="E313" s="24" t="s">
        <v>1331</v>
      </c>
      <c r="F313" s="24">
        <v>5467760.5206730608</v>
      </c>
      <c r="G313" s="24">
        <v>1.2115581094917252</v>
      </c>
      <c r="H313" s="24">
        <v>7.1299132545587653</v>
      </c>
      <c r="I313" s="24">
        <v>171.39594642635649</v>
      </c>
      <c r="J313" s="24">
        <v>14.7931251518973</v>
      </c>
      <c r="K313" s="24">
        <v>6817.4047174840553</v>
      </c>
      <c r="L313" s="24">
        <v>2.0624304036630748E-3</v>
      </c>
      <c r="M313" s="24">
        <v>1.447970464824465E-4</v>
      </c>
      <c r="N313" s="24">
        <v>7.45274242522284E-2</v>
      </c>
      <c r="O313" s="24">
        <v>0.30052536321933099</v>
      </c>
      <c r="P313" s="24">
        <v>0.44537150799861303</v>
      </c>
      <c r="Q313" s="29">
        <v>5467760.5206730608</v>
      </c>
    </row>
    <row r="314" spans="1:17" ht="15" x14ac:dyDescent="0.25">
      <c r="A314" s="24">
        <v>4</v>
      </c>
      <c r="B314" s="24" t="s">
        <v>27</v>
      </c>
      <c r="C314" s="24">
        <v>1001040</v>
      </c>
      <c r="D314" s="24">
        <v>0.5</v>
      </c>
      <c r="E314" s="24" t="s">
        <v>1332</v>
      </c>
      <c r="F314" s="24">
        <v>6225663.7664771602</v>
      </c>
      <c r="G314" s="24">
        <v>1.3493261868211299</v>
      </c>
      <c r="H314" s="24">
        <v>7.96892320876547</v>
      </c>
      <c r="I314" s="24">
        <v>194.15008902504499</v>
      </c>
      <c r="J314" s="24">
        <v>16.715448644901599</v>
      </c>
      <c r="K314" s="24">
        <v>7978.9911176613596</v>
      </c>
      <c r="L314" s="24">
        <v>2.3699534090363401E-3</v>
      </c>
      <c r="M314" s="24">
        <v>1.8099879751411099E-4</v>
      </c>
      <c r="N314" s="24">
        <v>8.7325738872996606E-2</v>
      </c>
      <c r="O314" s="24">
        <v>0.34730854878777101</v>
      </c>
      <c r="P314" s="24">
        <v>0.53614500728526704</v>
      </c>
      <c r="Q314" s="29">
        <v>6225663.7664771602</v>
      </c>
    </row>
    <row r="315" spans="1:17" ht="15" x14ac:dyDescent="0.25">
      <c r="A315" s="24">
        <v>4</v>
      </c>
      <c r="B315" s="24" t="s">
        <v>27</v>
      </c>
      <c r="C315" s="24">
        <v>1001040</v>
      </c>
      <c r="D315" s="24">
        <v>0.75</v>
      </c>
      <c r="E315" s="24" t="s">
        <v>1333</v>
      </c>
      <c r="F315" s="24">
        <v>7732034.371887615</v>
      </c>
      <c r="G315" s="24">
        <v>1.5757473990412449</v>
      </c>
      <c r="H315" s="24">
        <v>9.4236158998459754</v>
      </c>
      <c r="I315" s="24">
        <v>228.46124922948951</v>
      </c>
      <c r="J315" s="24">
        <v>20.283539481717852</v>
      </c>
      <c r="K315" s="24">
        <v>9234.6264248004099</v>
      </c>
      <c r="L315" s="24">
        <v>2.7333756652906348E-3</v>
      </c>
      <c r="M315" s="24">
        <v>2.2508697973054701E-4</v>
      </c>
      <c r="N315" s="24">
        <v>9.48112529505305E-2</v>
      </c>
      <c r="O315" s="24">
        <v>0.40110130512314002</v>
      </c>
      <c r="P315" s="24">
        <v>0.66486004433970747</v>
      </c>
      <c r="Q315" s="29">
        <v>7732034.371887615</v>
      </c>
    </row>
    <row r="316" spans="1:17" ht="15" x14ac:dyDescent="0.25">
      <c r="A316" s="24">
        <v>4</v>
      </c>
      <c r="B316" s="24" t="s">
        <v>27</v>
      </c>
      <c r="C316" s="24">
        <v>1001050</v>
      </c>
      <c r="D316" s="24">
        <v>0.25</v>
      </c>
      <c r="E316" s="24" t="s">
        <v>1331</v>
      </c>
      <c r="F316" s="24">
        <v>2254498.9901618697</v>
      </c>
      <c r="G316" s="24">
        <v>0.142780225549725</v>
      </c>
      <c r="H316" s="24">
        <v>0.67894321570534499</v>
      </c>
      <c r="I316" s="24">
        <v>36.223655395925249</v>
      </c>
      <c r="J316" s="24">
        <v>2.8061670794424751</v>
      </c>
      <c r="K316" s="24">
        <v>2526.4149070481149</v>
      </c>
      <c r="L316" s="24">
        <v>7.0979113877415794E-4</v>
      </c>
      <c r="M316" s="24">
        <v>8.944445702460034E-6</v>
      </c>
      <c r="N316" s="24">
        <v>2.2908641103026851E-2</v>
      </c>
      <c r="O316" s="24">
        <v>0.1221020078810945</v>
      </c>
      <c r="P316" s="24">
        <v>6.6415016001566352E-2</v>
      </c>
      <c r="Q316" s="29">
        <v>2254498.9901618697</v>
      </c>
    </row>
    <row r="317" spans="1:17" ht="15" x14ac:dyDescent="0.25">
      <c r="A317" s="24">
        <v>4</v>
      </c>
      <c r="B317" s="24" t="s">
        <v>27</v>
      </c>
      <c r="C317" s="24">
        <v>1001050</v>
      </c>
      <c r="D317" s="24">
        <v>0.5</v>
      </c>
      <c r="E317" s="24" t="s">
        <v>1332</v>
      </c>
      <c r="F317" s="24">
        <v>2779401.2154626101</v>
      </c>
      <c r="G317" s="24">
        <v>0.16263259990565601</v>
      </c>
      <c r="H317" s="24">
        <v>0.78627549296634602</v>
      </c>
      <c r="I317" s="24">
        <v>44.333816705999503</v>
      </c>
      <c r="J317" s="24">
        <v>3.4356043886167398</v>
      </c>
      <c r="K317" s="24">
        <v>3336.7846327679199</v>
      </c>
      <c r="L317" s="24">
        <v>9.3798505807199503E-4</v>
      </c>
      <c r="M317" s="24">
        <v>1.1018883883671101E-5</v>
      </c>
      <c r="N317" s="24">
        <v>3.0431208378542102E-2</v>
      </c>
      <c r="O317" s="24">
        <v>0.16215332907900501</v>
      </c>
      <c r="P317" s="24">
        <v>7.9922473245846407E-2</v>
      </c>
      <c r="Q317" s="29">
        <v>2779401.2154626101</v>
      </c>
    </row>
    <row r="318" spans="1:17" ht="15" x14ac:dyDescent="0.25">
      <c r="A318" s="24">
        <v>4</v>
      </c>
      <c r="B318" s="24" t="s">
        <v>27</v>
      </c>
      <c r="C318" s="24">
        <v>1001050</v>
      </c>
      <c r="D318" s="24">
        <v>0.75</v>
      </c>
      <c r="E318" s="24" t="s">
        <v>1333</v>
      </c>
      <c r="F318" s="24">
        <v>3446971.1032701703</v>
      </c>
      <c r="G318" s="24">
        <v>0.1734896634861155</v>
      </c>
      <c r="H318" s="24">
        <v>0.82974126075854604</v>
      </c>
      <c r="I318" s="24">
        <v>51.6975719390772</v>
      </c>
      <c r="J318" s="24">
        <v>4.0104954384946456</v>
      </c>
      <c r="K318" s="24">
        <v>3758.7701864421351</v>
      </c>
      <c r="L318" s="24">
        <v>1.05717228175142E-3</v>
      </c>
      <c r="M318" s="24">
        <v>1.3449502319661201E-5</v>
      </c>
      <c r="N318" s="24">
        <v>3.5255963713878298E-2</v>
      </c>
      <c r="O318" s="24">
        <v>0.18459929427599198</v>
      </c>
      <c r="P318" s="24">
        <v>9.1113587651749456E-2</v>
      </c>
      <c r="Q318" s="29">
        <v>3446971.1032701703</v>
      </c>
    </row>
    <row r="319" spans="1:17" ht="15" x14ac:dyDescent="0.25">
      <c r="A319" s="24">
        <v>4</v>
      </c>
      <c r="B319" s="24" t="s">
        <v>27</v>
      </c>
      <c r="C319" s="24">
        <v>1001060</v>
      </c>
      <c r="D319" s="24">
        <v>0.25</v>
      </c>
      <c r="E319" s="24" t="s">
        <v>1331</v>
      </c>
      <c r="F319" s="24">
        <v>5867186.2757263798</v>
      </c>
      <c r="G319" s="24">
        <v>0.21379910783273598</v>
      </c>
      <c r="H319" s="24">
        <v>0.999291918756815</v>
      </c>
      <c r="I319" s="24">
        <v>54.576456470635847</v>
      </c>
      <c r="J319" s="24">
        <v>4.2015521578410651</v>
      </c>
      <c r="K319" s="24">
        <v>3468.366942032415</v>
      </c>
      <c r="L319" s="24">
        <v>1.0021361996565795E-3</v>
      </c>
      <c r="M319" s="24">
        <v>1.521659773778085E-5</v>
      </c>
      <c r="N319" s="24">
        <v>3.3494255848085949E-2</v>
      </c>
      <c r="O319" s="24">
        <v>0.17057290384979151</v>
      </c>
      <c r="P319" s="24">
        <v>8.9740409800794341E-2</v>
      </c>
      <c r="Q319" s="29">
        <v>5867186.2757263798</v>
      </c>
    </row>
    <row r="320" spans="1:17" ht="15" x14ac:dyDescent="0.25">
      <c r="A320" s="24">
        <v>4</v>
      </c>
      <c r="B320" s="24" t="s">
        <v>27</v>
      </c>
      <c r="C320" s="24">
        <v>1001060</v>
      </c>
      <c r="D320" s="24">
        <v>0.5</v>
      </c>
      <c r="E320" s="24" t="s">
        <v>1332</v>
      </c>
      <c r="F320" s="24">
        <v>8964406.4442872703</v>
      </c>
      <c r="G320" s="24">
        <v>0.244110425431151</v>
      </c>
      <c r="H320" s="24">
        <v>1.1537018425298899</v>
      </c>
      <c r="I320" s="24">
        <v>66.478887718538402</v>
      </c>
      <c r="J320" s="24">
        <v>5.1263866307809796</v>
      </c>
      <c r="K320" s="24">
        <v>4847.3823757394903</v>
      </c>
      <c r="L320" s="24">
        <v>1.4002491544675101E-3</v>
      </c>
      <c r="M320" s="24">
        <v>2.02004223452632E-5</v>
      </c>
      <c r="N320" s="24">
        <v>4.7751698467349099E-2</v>
      </c>
      <c r="O320" s="24">
        <v>0.241575985684853</v>
      </c>
      <c r="P320" s="24">
        <v>0.110545395956378</v>
      </c>
      <c r="Q320" s="29">
        <v>8964406.4442872703</v>
      </c>
    </row>
    <row r="321" spans="1:17" ht="15" x14ac:dyDescent="0.25">
      <c r="A321" s="24">
        <v>4</v>
      </c>
      <c r="B321" s="24" t="s">
        <v>27</v>
      </c>
      <c r="C321" s="24">
        <v>1001060</v>
      </c>
      <c r="D321" s="24">
        <v>0.75</v>
      </c>
      <c r="E321" s="24" t="s">
        <v>1333</v>
      </c>
      <c r="F321" s="24">
        <v>10393041.813205361</v>
      </c>
      <c r="G321" s="24">
        <v>0.30793816198471347</v>
      </c>
      <c r="H321" s="24">
        <v>1.382579564771955</v>
      </c>
      <c r="I321" s="24">
        <v>82.889719376237508</v>
      </c>
      <c r="J321" s="24">
        <v>6.4046757947390152</v>
      </c>
      <c r="K321" s="24">
        <v>6536.5900195570403</v>
      </c>
      <c r="L321" s="24">
        <v>1.88475412700476E-3</v>
      </c>
      <c r="M321" s="24">
        <v>2.6801207317817349E-5</v>
      </c>
      <c r="N321" s="24">
        <v>6.5764019693687309E-2</v>
      </c>
      <c r="O321" s="24">
        <v>0.32745927083611648</v>
      </c>
      <c r="P321" s="24">
        <v>0.13183247225108199</v>
      </c>
      <c r="Q321" s="29">
        <v>10393041.813205361</v>
      </c>
    </row>
    <row r="322" spans="1:17" ht="15" x14ac:dyDescent="0.25">
      <c r="A322" s="24">
        <v>4</v>
      </c>
      <c r="B322" s="24" t="s">
        <v>27</v>
      </c>
      <c r="C322" s="24">
        <v>1001070</v>
      </c>
      <c r="D322" s="24">
        <v>0.25</v>
      </c>
      <c r="E322" s="24" t="s">
        <v>1331</v>
      </c>
      <c r="F322" s="24">
        <v>826565.20644576754</v>
      </c>
      <c r="G322" s="24">
        <v>0.159135196115368</v>
      </c>
      <c r="H322" s="24">
        <v>0.80401190330432803</v>
      </c>
      <c r="I322" s="24">
        <v>29.819555931387299</v>
      </c>
      <c r="J322" s="24">
        <v>2.2927359347104703</v>
      </c>
      <c r="K322" s="24">
        <v>868.45445224603395</v>
      </c>
      <c r="L322" s="24">
        <v>2.9765943657936351E-4</v>
      </c>
      <c r="M322" s="24">
        <v>1.6315091298214E-5</v>
      </c>
      <c r="N322" s="24">
        <v>1.45711932412771E-2</v>
      </c>
      <c r="O322" s="24">
        <v>4.520912994547345E-2</v>
      </c>
      <c r="P322" s="24">
        <v>4.6206702550851797E-2</v>
      </c>
      <c r="Q322" s="29">
        <v>826565.20644576754</v>
      </c>
    </row>
    <row r="323" spans="1:17" ht="15" x14ac:dyDescent="0.25">
      <c r="A323" s="24">
        <v>4</v>
      </c>
      <c r="B323" s="24" t="s">
        <v>27</v>
      </c>
      <c r="C323" s="24">
        <v>1001070</v>
      </c>
      <c r="D323" s="24">
        <v>0.5</v>
      </c>
      <c r="E323" s="24" t="s">
        <v>1332</v>
      </c>
      <c r="F323" s="24">
        <v>943382.28888520098</v>
      </c>
      <c r="G323" s="24">
        <v>0.16876586680780301</v>
      </c>
      <c r="H323" s="24">
        <v>0.85126630737313103</v>
      </c>
      <c r="I323" s="24">
        <v>33.980954283994798</v>
      </c>
      <c r="J323" s="24">
        <v>2.6121073847726901</v>
      </c>
      <c r="K323" s="24">
        <v>897.38746977944697</v>
      </c>
      <c r="L323" s="24">
        <v>3.0839953956557901E-4</v>
      </c>
      <c r="M323" s="24">
        <v>1.8541627386834502E-5</v>
      </c>
      <c r="N323" s="24">
        <v>1.5242252430854201E-2</v>
      </c>
      <c r="O323" s="24">
        <v>4.6758455382044102E-2</v>
      </c>
      <c r="P323" s="24">
        <v>5.25130867638893E-2</v>
      </c>
      <c r="Q323" s="29">
        <v>943382.28888520098</v>
      </c>
    </row>
    <row r="324" spans="1:17" ht="15" x14ac:dyDescent="0.25">
      <c r="A324" s="24">
        <v>4</v>
      </c>
      <c r="B324" s="24" t="s">
        <v>27</v>
      </c>
      <c r="C324" s="24">
        <v>1001070</v>
      </c>
      <c r="D324" s="24">
        <v>0.75</v>
      </c>
      <c r="E324" s="24" t="s">
        <v>1333</v>
      </c>
      <c r="F324" s="24">
        <v>1018546.834759695</v>
      </c>
      <c r="G324" s="24">
        <v>0.18117061589290401</v>
      </c>
      <c r="H324" s="24">
        <v>0.91654429349255095</v>
      </c>
      <c r="I324" s="24">
        <v>36.638190395298601</v>
      </c>
      <c r="J324" s="24">
        <v>2.8164612493453549</v>
      </c>
      <c r="K324" s="24">
        <v>990.87622672086354</v>
      </c>
      <c r="L324" s="24">
        <v>3.4072387250768646E-4</v>
      </c>
      <c r="M324" s="24">
        <v>1.999399789408925E-5</v>
      </c>
      <c r="N324" s="24">
        <v>1.6903418898427898E-2</v>
      </c>
      <c r="O324" s="24">
        <v>5.1695995154087002E-2</v>
      </c>
      <c r="P324" s="24">
        <v>5.6630076002121797E-2</v>
      </c>
      <c r="Q324" s="29">
        <v>1018546.834759695</v>
      </c>
    </row>
    <row r="325" spans="1:17" ht="15" x14ac:dyDescent="0.25">
      <c r="A325" s="24">
        <v>4</v>
      </c>
      <c r="B325" s="24" t="s">
        <v>27</v>
      </c>
      <c r="C325" s="24">
        <v>1001080</v>
      </c>
      <c r="D325" s="24">
        <v>0.25</v>
      </c>
      <c r="E325" s="24" t="s">
        <v>1331</v>
      </c>
      <c r="F325" s="24">
        <v>22483931.591818649</v>
      </c>
      <c r="G325" s="24">
        <v>1.3195729360833401</v>
      </c>
      <c r="H325" s="24">
        <v>6.4696760599440202</v>
      </c>
      <c r="I325" s="24">
        <v>391.37382021557499</v>
      </c>
      <c r="J325" s="24">
        <v>29.572652832616001</v>
      </c>
      <c r="K325" s="24">
        <v>11330.948957970249</v>
      </c>
      <c r="L325" s="24">
        <v>3.2785385167730802E-3</v>
      </c>
      <c r="M325" s="24">
        <v>8.4572381488211602E-5</v>
      </c>
      <c r="N325" s="24">
        <v>0.125754026067979</v>
      </c>
      <c r="O325" s="24">
        <v>0.54140013708726742</v>
      </c>
      <c r="P325" s="24">
        <v>0.61227863837449403</v>
      </c>
      <c r="Q325" s="29">
        <v>22483931.591818649</v>
      </c>
    </row>
    <row r="326" spans="1:17" ht="15" x14ac:dyDescent="0.25">
      <c r="A326" s="24">
        <v>4</v>
      </c>
      <c r="B326" s="24" t="s">
        <v>27</v>
      </c>
      <c r="C326" s="24">
        <v>1001080</v>
      </c>
      <c r="D326" s="24">
        <v>0.5</v>
      </c>
      <c r="E326" s="24" t="s">
        <v>1332</v>
      </c>
      <c r="F326" s="24">
        <v>29104562.222309399</v>
      </c>
      <c r="G326" s="24">
        <v>1.5019787234969399</v>
      </c>
      <c r="H326" s="24">
        <v>7.2742889160192403</v>
      </c>
      <c r="I326" s="24">
        <v>459.25539565641901</v>
      </c>
      <c r="J326" s="24">
        <v>34.837456231354899</v>
      </c>
      <c r="K326" s="24">
        <v>13958.5101903792</v>
      </c>
      <c r="L326" s="24">
        <v>4.0127964401261602E-3</v>
      </c>
      <c r="M326" s="24">
        <v>1.07103954403237E-4</v>
      </c>
      <c r="N326" s="24">
        <v>0.15224318824050001</v>
      </c>
      <c r="O326" s="24">
        <v>0.67784767669991397</v>
      </c>
      <c r="P326" s="24">
        <v>0.710944455183805</v>
      </c>
      <c r="Q326" s="29">
        <v>29104562.222309399</v>
      </c>
    </row>
    <row r="327" spans="1:17" ht="15" x14ac:dyDescent="0.25">
      <c r="A327" s="24">
        <v>4</v>
      </c>
      <c r="B327" s="24" t="s">
        <v>27</v>
      </c>
      <c r="C327" s="24">
        <v>1001080</v>
      </c>
      <c r="D327" s="24">
        <v>0.75</v>
      </c>
      <c r="E327" s="24" t="s">
        <v>1333</v>
      </c>
      <c r="F327" s="24">
        <v>38189760.150024295</v>
      </c>
      <c r="G327" s="24">
        <v>1.610548162523755</v>
      </c>
      <c r="H327" s="24">
        <v>7.7515025746438351</v>
      </c>
      <c r="I327" s="24">
        <v>549.85133326167602</v>
      </c>
      <c r="J327" s="24">
        <v>41.842855187499197</v>
      </c>
      <c r="K327" s="24">
        <v>19172.22852846505</v>
      </c>
      <c r="L327" s="24">
        <v>5.5023131071029897E-3</v>
      </c>
      <c r="M327" s="24">
        <v>1.3553976297239501E-4</v>
      </c>
      <c r="N327" s="24">
        <v>0.21020639291746102</v>
      </c>
      <c r="O327" s="24">
        <v>0.93727770928326692</v>
      </c>
      <c r="P327" s="24">
        <v>0.83966043392090695</v>
      </c>
      <c r="Q327" s="29">
        <v>38189760.150024295</v>
      </c>
    </row>
    <row r="328" spans="1:17" ht="15" x14ac:dyDescent="0.25">
      <c r="A328" s="24">
        <v>4</v>
      </c>
      <c r="B328" s="24" t="s">
        <v>27</v>
      </c>
      <c r="C328" s="24">
        <v>1001090</v>
      </c>
      <c r="D328" s="24">
        <v>0.25</v>
      </c>
      <c r="E328" s="24" t="s">
        <v>1331</v>
      </c>
      <c r="F328" s="24">
        <v>8012031.7569255801</v>
      </c>
      <c r="G328" s="24">
        <v>1.922797578005035</v>
      </c>
      <c r="H328" s="24">
        <v>13.33120099582985</v>
      </c>
      <c r="I328" s="24">
        <v>231.67118929152301</v>
      </c>
      <c r="J328" s="24">
        <v>24.13577133590595</v>
      </c>
      <c r="K328" s="24">
        <v>14871.87142975815</v>
      </c>
      <c r="L328" s="24">
        <v>3.6621749243546001E-3</v>
      </c>
      <c r="M328" s="24">
        <v>2.9408952585926649E-4</v>
      </c>
      <c r="N328" s="24">
        <v>0.10531297153695049</v>
      </c>
      <c r="O328" s="24">
        <v>0.55368094542971447</v>
      </c>
      <c r="P328" s="24">
        <v>1.0486015923239851</v>
      </c>
      <c r="Q328" s="29">
        <v>8012031.7569255801</v>
      </c>
    </row>
    <row r="329" spans="1:17" ht="15" x14ac:dyDescent="0.25">
      <c r="A329" s="24">
        <v>4</v>
      </c>
      <c r="B329" s="24" t="s">
        <v>27</v>
      </c>
      <c r="C329" s="24">
        <v>1001090</v>
      </c>
      <c r="D329" s="24">
        <v>0.5</v>
      </c>
      <c r="E329" s="24" t="s">
        <v>1332</v>
      </c>
      <c r="F329" s="24">
        <v>9387876.5347481109</v>
      </c>
      <c r="G329" s="24">
        <v>2.18590463056817</v>
      </c>
      <c r="H329" s="24">
        <v>15.2306022097377</v>
      </c>
      <c r="I329" s="24">
        <v>265.79953287487501</v>
      </c>
      <c r="J329" s="24">
        <v>27.6556685118635</v>
      </c>
      <c r="K329" s="24">
        <v>16579.320671674599</v>
      </c>
      <c r="L329" s="24">
        <v>4.0748656084431296E-3</v>
      </c>
      <c r="M329" s="24">
        <v>3.37199743693731E-4</v>
      </c>
      <c r="N329" s="24">
        <v>0.117801318013766</v>
      </c>
      <c r="O329" s="24">
        <v>0.62261580820361495</v>
      </c>
      <c r="P329" s="24">
        <v>1.1947743139162199</v>
      </c>
      <c r="Q329" s="29">
        <v>9387876.5347481109</v>
      </c>
    </row>
    <row r="330" spans="1:17" ht="15" x14ac:dyDescent="0.25">
      <c r="A330" s="24">
        <v>4</v>
      </c>
      <c r="B330" s="24" t="s">
        <v>27</v>
      </c>
      <c r="C330" s="24">
        <v>1001090</v>
      </c>
      <c r="D330" s="24">
        <v>0.75</v>
      </c>
      <c r="E330" s="24" t="s">
        <v>1333</v>
      </c>
      <c r="F330" s="24">
        <v>10284803.26612065</v>
      </c>
      <c r="G330" s="24">
        <v>2.2636006467725549</v>
      </c>
      <c r="H330" s="24">
        <v>15.75026910616935</v>
      </c>
      <c r="I330" s="24">
        <v>290.82346100362099</v>
      </c>
      <c r="J330" s="24">
        <v>30.380656672303051</v>
      </c>
      <c r="K330" s="24">
        <v>18300.500368483699</v>
      </c>
      <c r="L330" s="24">
        <v>4.5193593509640154E-3</v>
      </c>
      <c r="M330" s="24">
        <v>3.7324558127204549E-4</v>
      </c>
      <c r="N330" s="24">
        <v>0.13142319947985248</v>
      </c>
      <c r="O330" s="24">
        <v>0.68913687780484145</v>
      </c>
      <c r="P330" s="24">
        <v>1.3223741041267649</v>
      </c>
      <c r="Q330" s="29">
        <v>10284803.26612065</v>
      </c>
    </row>
    <row r="331" spans="1:17" ht="15" x14ac:dyDescent="0.25">
      <c r="A331" s="24">
        <v>4</v>
      </c>
      <c r="B331" s="24" t="s">
        <v>27</v>
      </c>
      <c r="C331" s="24">
        <v>1001100</v>
      </c>
      <c r="D331" s="24">
        <v>0.25</v>
      </c>
      <c r="E331" s="24" t="s">
        <v>1331</v>
      </c>
      <c r="F331" s="24">
        <v>5982342.0912387297</v>
      </c>
      <c r="G331" s="24">
        <v>1.838971441801085</v>
      </c>
      <c r="H331" s="24">
        <v>9.6942303255638294</v>
      </c>
      <c r="I331" s="24">
        <v>197.37477720157602</v>
      </c>
      <c r="J331" s="24">
        <v>16.853173672879102</v>
      </c>
      <c r="K331" s="24">
        <v>8531.4095187236344</v>
      </c>
      <c r="L331" s="24">
        <v>3.2479083793403849E-3</v>
      </c>
      <c r="M331" s="24">
        <v>2.5969766574557751E-4</v>
      </c>
      <c r="N331" s="24">
        <v>0.10717077577617301</v>
      </c>
      <c r="O331" s="24">
        <v>0.45172958178725897</v>
      </c>
      <c r="P331" s="24">
        <v>0.54645697157775752</v>
      </c>
      <c r="Q331" s="29">
        <v>5982342.0912387297</v>
      </c>
    </row>
    <row r="332" spans="1:17" ht="15" x14ac:dyDescent="0.25">
      <c r="A332" s="24">
        <v>4</v>
      </c>
      <c r="B332" s="24" t="s">
        <v>27</v>
      </c>
      <c r="C332" s="24">
        <v>1001100</v>
      </c>
      <c r="D332" s="24">
        <v>0.5</v>
      </c>
      <c r="E332" s="24" t="s">
        <v>1332</v>
      </c>
      <c r="F332" s="24">
        <v>6902329.4573239097</v>
      </c>
      <c r="G332" s="24">
        <v>2.0103178441215301</v>
      </c>
      <c r="H332" s="24">
        <v>10.6536626101477</v>
      </c>
      <c r="I332" s="24">
        <v>227.59835941728599</v>
      </c>
      <c r="J332" s="24">
        <v>19.4157960642696</v>
      </c>
      <c r="K332" s="24">
        <v>9939.7175738577807</v>
      </c>
      <c r="L332" s="24">
        <v>3.7351104624708501E-3</v>
      </c>
      <c r="M332" s="24">
        <v>3.0180029562603902E-4</v>
      </c>
      <c r="N332" s="24">
        <v>0.12728428169329301</v>
      </c>
      <c r="O332" s="24">
        <v>0.52438927303192295</v>
      </c>
      <c r="P332" s="24">
        <v>0.63204543209812103</v>
      </c>
      <c r="Q332" s="29">
        <v>6902329.4573239097</v>
      </c>
    </row>
    <row r="333" spans="1:17" ht="15" x14ac:dyDescent="0.25">
      <c r="A333" s="24">
        <v>4</v>
      </c>
      <c r="B333" s="24" t="s">
        <v>27</v>
      </c>
      <c r="C333" s="24">
        <v>1001100</v>
      </c>
      <c r="D333" s="24">
        <v>0.75</v>
      </c>
      <c r="E333" s="24" t="s">
        <v>1333</v>
      </c>
      <c r="F333" s="24">
        <v>7836199.9550963501</v>
      </c>
      <c r="G333" s="24">
        <v>2.0870875710692749</v>
      </c>
      <c r="H333" s="24">
        <v>10.99630261426605</v>
      </c>
      <c r="I333" s="24">
        <v>254.20400673690949</v>
      </c>
      <c r="J333" s="24">
        <v>21.63781991268835</v>
      </c>
      <c r="K333" s="24">
        <v>10441.3655414559</v>
      </c>
      <c r="L333" s="24">
        <v>3.8520878236869447E-3</v>
      </c>
      <c r="M333" s="24">
        <v>3.24444271637925E-4</v>
      </c>
      <c r="N333" s="24">
        <v>0.13302574800855049</v>
      </c>
      <c r="O333" s="24">
        <v>0.54991944077222299</v>
      </c>
      <c r="P333" s="24">
        <v>0.68550277574977647</v>
      </c>
      <c r="Q333" s="29">
        <v>7836199.9550963501</v>
      </c>
    </row>
    <row r="334" spans="1:17" ht="15" x14ac:dyDescent="0.25">
      <c r="A334" s="24">
        <v>4</v>
      </c>
      <c r="B334" s="24" t="s">
        <v>27</v>
      </c>
      <c r="C334" s="24">
        <v>1001110</v>
      </c>
      <c r="D334" s="24">
        <v>0.25</v>
      </c>
      <c r="E334" s="24" t="s">
        <v>1331</v>
      </c>
      <c r="F334" s="24">
        <v>3501561.0733215199</v>
      </c>
      <c r="G334" s="24">
        <v>0.2833983835723965</v>
      </c>
      <c r="H334" s="24">
        <v>1.783351445172735</v>
      </c>
      <c r="I334" s="24">
        <v>53.2032262058732</v>
      </c>
      <c r="J334" s="24">
        <v>4.6825800510994497</v>
      </c>
      <c r="K334" s="24">
        <v>2034.1838442953149</v>
      </c>
      <c r="L334" s="24">
        <v>5.2767102940403147E-4</v>
      </c>
      <c r="M334" s="24">
        <v>3.2505044464522303E-5</v>
      </c>
      <c r="N334" s="24">
        <v>1.9628608034259948E-2</v>
      </c>
      <c r="O334" s="24">
        <v>8.2580204648902603E-2</v>
      </c>
      <c r="P334" s="24">
        <v>0.14999789839629352</v>
      </c>
      <c r="Q334" s="29">
        <v>3501561.0733215199</v>
      </c>
    </row>
    <row r="335" spans="1:17" ht="15" x14ac:dyDescent="0.25">
      <c r="A335" s="24">
        <v>4</v>
      </c>
      <c r="B335" s="24" t="s">
        <v>27</v>
      </c>
      <c r="C335" s="24">
        <v>1001110</v>
      </c>
      <c r="D335" s="24">
        <v>0.5</v>
      </c>
      <c r="E335" s="24" t="s">
        <v>1332</v>
      </c>
      <c r="F335" s="24">
        <v>4159165.8373688199</v>
      </c>
      <c r="G335" s="24">
        <v>0.30865850423267399</v>
      </c>
      <c r="H335" s="24">
        <v>1.9155678154343401</v>
      </c>
      <c r="I335" s="24">
        <v>59.159396181068701</v>
      </c>
      <c r="J335" s="24">
        <v>5.1924543403650301</v>
      </c>
      <c r="K335" s="24">
        <v>2340.3139298730398</v>
      </c>
      <c r="L335" s="24">
        <v>6.0812307335616198E-4</v>
      </c>
      <c r="M335" s="24">
        <v>3.8451974459492002E-5</v>
      </c>
      <c r="N335" s="24">
        <v>2.39130842054887E-2</v>
      </c>
      <c r="O335" s="24">
        <v>9.5499775077738797E-2</v>
      </c>
      <c r="P335" s="24">
        <v>0.168021536475079</v>
      </c>
      <c r="Q335" s="29">
        <v>4159165.8373688199</v>
      </c>
    </row>
    <row r="336" spans="1:17" ht="15" x14ac:dyDescent="0.25">
      <c r="A336" s="24">
        <v>4</v>
      </c>
      <c r="B336" s="24" t="s">
        <v>27</v>
      </c>
      <c r="C336" s="24">
        <v>1001110</v>
      </c>
      <c r="D336" s="24">
        <v>0.75</v>
      </c>
      <c r="E336" s="24" t="s">
        <v>1333</v>
      </c>
      <c r="F336" s="24">
        <v>4798646.4124722946</v>
      </c>
      <c r="G336" s="24">
        <v>0.36189100602825497</v>
      </c>
      <c r="H336" s="24">
        <v>2.3062470821567951</v>
      </c>
      <c r="I336" s="24">
        <v>70.888309074835448</v>
      </c>
      <c r="J336" s="24">
        <v>6.3374526441954648</v>
      </c>
      <c r="K336" s="24">
        <v>2732.1443813598253</v>
      </c>
      <c r="L336" s="24">
        <v>7.060465535342821E-4</v>
      </c>
      <c r="M336" s="24">
        <v>4.9484520105170048E-5</v>
      </c>
      <c r="N336" s="24">
        <v>2.837583029390725E-2</v>
      </c>
      <c r="O336" s="24">
        <v>0.112117800706694</v>
      </c>
      <c r="P336" s="24">
        <v>0.20920634563906049</v>
      </c>
      <c r="Q336" s="29">
        <v>4798646.4124722946</v>
      </c>
    </row>
    <row r="337" spans="1:17" ht="15" x14ac:dyDescent="0.25">
      <c r="A337" s="24">
        <v>4</v>
      </c>
      <c r="B337" s="24" t="s">
        <v>27</v>
      </c>
      <c r="C337" s="24">
        <v>1001120</v>
      </c>
      <c r="D337" s="24">
        <v>0.25</v>
      </c>
      <c r="E337" s="24" t="s">
        <v>1331</v>
      </c>
      <c r="F337" s="24">
        <v>2470190.6840513949</v>
      </c>
      <c r="G337" s="24">
        <v>0.10866609567442501</v>
      </c>
      <c r="H337" s="24">
        <v>0.83361492514659596</v>
      </c>
      <c r="I337" s="24">
        <v>11.538954273963999</v>
      </c>
      <c r="J337" s="24">
        <v>1.453000948774795</v>
      </c>
      <c r="K337" s="24">
        <v>603.01180812567702</v>
      </c>
      <c r="L337" s="24">
        <v>1.3030907868137348E-4</v>
      </c>
      <c r="M337" s="24">
        <v>2.4653733188131148E-5</v>
      </c>
      <c r="N337" s="24">
        <v>2.6897314920364002E-3</v>
      </c>
      <c r="O337" s="24">
        <v>1.7540235506870651E-2</v>
      </c>
      <c r="P337" s="24">
        <v>7.5229415420495896E-2</v>
      </c>
      <c r="Q337" s="29">
        <v>2470190.6840513949</v>
      </c>
    </row>
    <row r="338" spans="1:17" ht="15" x14ac:dyDescent="0.25">
      <c r="A338" s="24">
        <v>4</v>
      </c>
      <c r="B338" s="24" t="s">
        <v>27</v>
      </c>
      <c r="C338" s="24">
        <v>1001120</v>
      </c>
      <c r="D338" s="24">
        <v>0.5</v>
      </c>
      <c r="E338" s="24" t="s">
        <v>1332</v>
      </c>
      <c r="F338" s="24">
        <v>3364532.7478236002</v>
      </c>
      <c r="G338" s="24">
        <v>0.14827636910512901</v>
      </c>
      <c r="H338" s="24">
        <v>1.1161842600268299</v>
      </c>
      <c r="I338" s="24">
        <v>16.8709512161074</v>
      </c>
      <c r="J338" s="24">
        <v>2.0826635421583899</v>
      </c>
      <c r="K338" s="24">
        <v>809.30467122639698</v>
      </c>
      <c r="L338" s="24">
        <v>1.7937195405821901E-4</v>
      </c>
      <c r="M338" s="24">
        <v>3.3390151061384E-5</v>
      </c>
      <c r="N338" s="24">
        <v>4.1593667056199803E-3</v>
      </c>
      <c r="O338" s="24">
        <v>2.62717492012319E-2</v>
      </c>
      <c r="P338" s="24">
        <v>0.10229359913059199</v>
      </c>
      <c r="Q338" s="29">
        <v>3364532.7478236002</v>
      </c>
    </row>
    <row r="339" spans="1:17" ht="15" x14ac:dyDescent="0.25">
      <c r="A339" s="24">
        <v>4</v>
      </c>
      <c r="B339" s="24" t="s">
        <v>27</v>
      </c>
      <c r="C339" s="24">
        <v>1001120</v>
      </c>
      <c r="D339" s="24">
        <v>0.75</v>
      </c>
      <c r="E339" s="24" t="s">
        <v>1333</v>
      </c>
      <c r="F339" s="24">
        <v>4017165.3820349649</v>
      </c>
      <c r="G339" s="24">
        <v>0.187064102570073</v>
      </c>
      <c r="H339" s="24">
        <v>1.409509960154655</v>
      </c>
      <c r="I339" s="24">
        <v>22.452803567517201</v>
      </c>
      <c r="J339" s="24">
        <v>2.7017491933442752</v>
      </c>
      <c r="K339" s="24">
        <v>1111.8387351106651</v>
      </c>
      <c r="L339" s="24">
        <v>2.4998627617451197E-4</v>
      </c>
      <c r="M339" s="24">
        <v>4.3338712211878148E-5</v>
      </c>
      <c r="N339" s="24">
        <v>5.4868480201048994E-3</v>
      </c>
      <c r="O339" s="24">
        <v>3.4885392485403802E-2</v>
      </c>
      <c r="P339" s="24">
        <v>0.13276677736763898</v>
      </c>
      <c r="Q339" s="29">
        <v>4017165.3820349649</v>
      </c>
    </row>
    <row r="340" spans="1:17" ht="15" x14ac:dyDescent="0.25">
      <c r="A340" s="24">
        <v>4</v>
      </c>
      <c r="B340" s="24" t="s">
        <v>27</v>
      </c>
      <c r="C340" s="24">
        <v>1001130</v>
      </c>
      <c r="D340" s="24">
        <v>0.25</v>
      </c>
      <c r="E340" s="24" t="s">
        <v>1331</v>
      </c>
      <c r="F340" s="24">
        <v>111020859.03725651</v>
      </c>
      <c r="G340" s="24">
        <v>5.910742617847685</v>
      </c>
      <c r="H340" s="24">
        <v>32.931921439514902</v>
      </c>
      <c r="I340" s="24">
        <v>886.55343070892741</v>
      </c>
      <c r="J340" s="24">
        <v>77.85093501391276</v>
      </c>
      <c r="K340" s="24">
        <v>47051.745278423099</v>
      </c>
      <c r="L340" s="24">
        <v>1.47408322591926E-2</v>
      </c>
      <c r="M340" s="24">
        <v>9.4490820912302299E-4</v>
      </c>
      <c r="N340" s="24">
        <v>0.44142077902693799</v>
      </c>
      <c r="O340" s="24">
        <v>2.3272462634251951</v>
      </c>
      <c r="P340" s="24">
        <v>2.399433234310735</v>
      </c>
      <c r="Q340" s="29">
        <v>111020859.03725651</v>
      </c>
    </row>
    <row r="341" spans="1:17" ht="15" x14ac:dyDescent="0.25">
      <c r="A341" s="24">
        <v>4</v>
      </c>
      <c r="B341" s="24" t="s">
        <v>27</v>
      </c>
      <c r="C341" s="24">
        <v>1001130</v>
      </c>
      <c r="D341" s="24">
        <v>0.5</v>
      </c>
      <c r="E341" s="24" t="s">
        <v>1332</v>
      </c>
      <c r="F341" s="24">
        <v>175090830.95927301</v>
      </c>
      <c r="G341" s="24">
        <v>9.6219632084402207</v>
      </c>
      <c r="H341" s="24">
        <v>51.9844413415844</v>
      </c>
      <c r="I341" s="24">
        <v>1436.39840468801</v>
      </c>
      <c r="J341" s="24">
        <v>125.316220777127</v>
      </c>
      <c r="K341" s="24">
        <v>81407.838342704301</v>
      </c>
      <c r="L341" s="24">
        <v>2.6151348624725901E-2</v>
      </c>
      <c r="M341" s="24">
        <v>1.4495942681743599E-3</v>
      </c>
      <c r="N341" s="24">
        <v>0.75758755046578896</v>
      </c>
      <c r="O341" s="24">
        <v>4.0084042075969402</v>
      </c>
      <c r="P341" s="24">
        <v>3.6834545178146301</v>
      </c>
      <c r="Q341" s="29">
        <v>175090830.95927301</v>
      </c>
    </row>
    <row r="342" spans="1:17" ht="15" x14ac:dyDescent="0.25">
      <c r="A342" s="24">
        <v>4</v>
      </c>
      <c r="B342" s="24" t="s">
        <v>27</v>
      </c>
      <c r="C342" s="24">
        <v>1001130</v>
      </c>
      <c r="D342" s="24">
        <v>0.75</v>
      </c>
      <c r="E342" s="24" t="s">
        <v>1333</v>
      </c>
      <c r="F342" s="24">
        <v>214817662.48752248</v>
      </c>
      <c r="G342" s="24">
        <v>11.59453548367315</v>
      </c>
      <c r="H342" s="24">
        <v>63.418396287646104</v>
      </c>
      <c r="I342" s="24">
        <v>1825.5032541036048</v>
      </c>
      <c r="J342" s="24">
        <v>159.28238556948401</v>
      </c>
      <c r="K342" s="24">
        <v>108030.62222304099</v>
      </c>
      <c r="L342" s="24">
        <v>3.4126495131480548E-2</v>
      </c>
      <c r="M342" s="24">
        <v>1.78450072611406E-3</v>
      </c>
      <c r="N342" s="24">
        <v>1.0051513521351916</v>
      </c>
      <c r="O342" s="24">
        <v>5.3424351586496854</v>
      </c>
      <c r="P342" s="24">
        <v>4.575388208707345</v>
      </c>
      <c r="Q342" s="29">
        <v>214817662.48752248</v>
      </c>
    </row>
    <row r="343" spans="1:17" ht="15" x14ac:dyDescent="0.25">
      <c r="A343" s="24">
        <v>4</v>
      </c>
      <c r="B343" s="24" t="s">
        <v>27</v>
      </c>
      <c r="C343" s="24">
        <v>1001131</v>
      </c>
      <c r="D343" s="24">
        <v>0.25</v>
      </c>
      <c r="E343" s="24" t="s">
        <v>1331</v>
      </c>
      <c r="F343" s="24">
        <v>76231448.222578138</v>
      </c>
      <c r="G343" s="24">
        <v>1.2011796670280499</v>
      </c>
      <c r="H343" s="24">
        <v>5.0649398977818301</v>
      </c>
      <c r="I343" s="24">
        <v>653.08657725197804</v>
      </c>
      <c r="J343" s="24">
        <v>51.729629881335448</v>
      </c>
      <c r="K343" s="24">
        <v>28466.541148095748</v>
      </c>
      <c r="L343" s="24">
        <v>8.0275641303282196E-3</v>
      </c>
      <c r="M343" s="24">
        <v>2.6942515563196652E-4</v>
      </c>
      <c r="N343" s="24">
        <v>0.26160749772234404</v>
      </c>
      <c r="O343" s="24">
        <v>1.4432535510907898</v>
      </c>
      <c r="P343" s="24">
        <v>0.94880685412126098</v>
      </c>
      <c r="Q343" s="29">
        <v>76231448.222578138</v>
      </c>
    </row>
    <row r="344" spans="1:17" ht="15" x14ac:dyDescent="0.25">
      <c r="A344" s="24">
        <v>4</v>
      </c>
      <c r="B344" s="24" t="s">
        <v>27</v>
      </c>
      <c r="C344" s="24">
        <v>1001131</v>
      </c>
      <c r="D344" s="24">
        <v>0.5</v>
      </c>
      <c r="E344" s="24" t="s">
        <v>1332</v>
      </c>
      <c r="F344" s="24">
        <v>133324886.60422599</v>
      </c>
      <c r="G344" s="24">
        <v>2.2029797990839999</v>
      </c>
      <c r="H344" s="24">
        <v>8.9542751135253997</v>
      </c>
      <c r="I344" s="24">
        <v>1142.6570009864599</v>
      </c>
      <c r="J344" s="24">
        <v>90.507485226670596</v>
      </c>
      <c r="K344" s="24">
        <v>48173.613737314299</v>
      </c>
      <c r="L344" s="24">
        <v>1.35849399832746E-2</v>
      </c>
      <c r="M344" s="24">
        <v>4.7139315222221998E-4</v>
      </c>
      <c r="N344" s="24">
        <v>0.44271488810744702</v>
      </c>
      <c r="O344" s="24">
        <v>2.4423987842268202</v>
      </c>
      <c r="P344" s="24">
        <v>1.6600567707387599</v>
      </c>
      <c r="Q344" s="29">
        <v>133324886.60422599</v>
      </c>
    </row>
    <row r="345" spans="1:17" ht="15" x14ac:dyDescent="0.25">
      <c r="A345" s="24">
        <v>4</v>
      </c>
      <c r="B345" s="24" t="s">
        <v>27</v>
      </c>
      <c r="C345" s="24">
        <v>1001131</v>
      </c>
      <c r="D345" s="24">
        <v>0.75</v>
      </c>
      <c r="E345" s="24" t="s">
        <v>1333</v>
      </c>
      <c r="F345" s="24">
        <v>169914059.06747651</v>
      </c>
      <c r="G345" s="24">
        <v>2.7295334172446699</v>
      </c>
      <c r="H345" s="24">
        <v>11.31267505375145</v>
      </c>
      <c r="I345" s="24">
        <v>1456.54774948773</v>
      </c>
      <c r="J345" s="24">
        <v>115.37011877129351</v>
      </c>
      <c r="K345" s="24">
        <v>70556.163339805091</v>
      </c>
      <c r="L345" s="24">
        <v>1.9896834210355652E-2</v>
      </c>
      <c r="M345" s="24">
        <v>6.0088603526712203E-4</v>
      </c>
      <c r="N345" s="24">
        <v>0.64841101557860947</v>
      </c>
      <c r="O345" s="24">
        <v>3.5771967888831249</v>
      </c>
      <c r="P345" s="24">
        <v>2.1160785356882799</v>
      </c>
      <c r="Q345" s="29">
        <v>169914059.06747651</v>
      </c>
    </row>
    <row r="346" spans="1:17" ht="15" x14ac:dyDescent="0.25">
      <c r="A346" s="24">
        <v>4</v>
      </c>
      <c r="B346" s="24" t="s">
        <v>27</v>
      </c>
      <c r="C346" s="24">
        <v>1001140</v>
      </c>
      <c r="D346" s="24">
        <v>0.25</v>
      </c>
      <c r="E346" s="24" t="s">
        <v>1331</v>
      </c>
      <c r="F346" s="24">
        <v>2660563.7180768349</v>
      </c>
      <c r="G346" s="24">
        <v>0.26797702146102098</v>
      </c>
      <c r="H346" s="24">
        <v>1.321484992989425</v>
      </c>
      <c r="I346" s="24">
        <v>93.272692106128446</v>
      </c>
      <c r="J346" s="24">
        <v>6.80483195114825</v>
      </c>
      <c r="K346" s="24">
        <v>2048.8275990376651</v>
      </c>
      <c r="L346" s="24">
        <v>5.7776933826329943E-4</v>
      </c>
      <c r="M346" s="24">
        <v>8.280234284500124E-6</v>
      </c>
      <c r="N346" s="24">
        <v>3.9033320414844599E-2</v>
      </c>
      <c r="O346" s="24">
        <v>9.9008460843389462E-2</v>
      </c>
      <c r="P346" s="24">
        <v>9.7022468559233646E-2</v>
      </c>
      <c r="Q346" s="29">
        <v>2660563.7180768349</v>
      </c>
    </row>
    <row r="347" spans="1:17" ht="15" x14ac:dyDescent="0.25">
      <c r="A347" s="24">
        <v>4</v>
      </c>
      <c r="B347" s="24" t="s">
        <v>27</v>
      </c>
      <c r="C347" s="24">
        <v>1001140</v>
      </c>
      <c r="D347" s="24">
        <v>0.5</v>
      </c>
      <c r="E347" s="24" t="s">
        <v>1332</v>
      </c>
      <c r="F347" s="24">
        <v>3045375.1742316098</v>
      </c>
      <c r="G347" s="24">
        <v>0.32229955647381903</v>
      </c>
      <c r="H347" s="24">
        <v>1.5515980311140301</v>
      </c>
      <c r="I347" s="24">
        <v>108.510132760768</v>
      </c>
      <c r="J347" s="24">
        <v>7.92103057385967</v>
      </c>
      <c r="K347" s="24">
        <v>2323.5449285715299</v>
      </c>
      <c r="L347" s="24">
        <v>6.5524060520639397E-4</v>
      </c>
      <c r="M347" s="24">
        <v>9.4535884846055495E-6</v>
      </c>
      <c r="N347" s="24">
        <v>4.3575326409720602E-2</v>
      </c>
      <c r="O347" s="24">
        <v>0.112450219560544</v>
      </c>
      <c r="P347" s="24">
        <v>0.11539570822218299</v>
      </c>
      <c r="Q347" s="29">
        <v>3045375.1742316098</v>
      </c>
    </row>
    <row r="348" spans="1:17" ht="15" x14ac:dyDescent="0.25">
      <c r="A348" s="24">
        <v>4</v>
      </c>
      <c r="B348" s="24" t="s">
        <v>27</v>
      </c>
      <c r="C348" s="24">
        <v>1001140</v>
      </c>
      <c r="D348" s="24">
        <v>0.75</v>
      </c>
      <c r="E348" s="24" t="s">
        <v>1333</v>
      </c>
      <c r="F348" s="24">
        <v>3576867.4764126353</v>
      </c>
      <c r="G348" s="24">
        <v>0.34721955763405599</v>
      </c>
      <c r="H348" s="24">
        <v>1.6978488492963049</v>
      </c>
      <c r="I348" s="24">
        <v>123.0206894231865</v>
      </c>
      <c r="J348" s="24">
        <v>8.9730515192299514</v>
      </c>
      <c r="K348" s="24">
        <v>2851.4579527455453</v>
      </c>
      <c r="L348" s="24">
        <v>8.0411103488210105E-4</v>
      </c>
      <c r="M348" s="24">
        <v>1.11685342223112E-5</v>
      </c>
      <c r="N348" s="24">
        <v>5.4757211543614945E-2</v>
      </c>
      <c r="O348" s="24">
        <v>0.1381500811183845</v>
      </c>
      <c r="P348" s="24">
        <v>0.126304605893762</v>
      </c>
      <c r="Q348" s="29">
        <v>3576867.4764126353</v>
      </c>
    </row>
    <row r="349" spans="1:17" ht="15" x14ac:dyDescent="0.25">
      <c r="A349" s="24">
        <v>4</v>
      </c>
      <c r="B349" s="24" t="s">
        <v>27</v>
      </c>
      <c r="C349" s="24">
        <v>1001150</v>
      </c>
      <c r="D349" s="24">
        <v>0.25</v>
      </c>
      <c r="E349" s="24" t="s">
        <v>1331</v>
      </c>
      <c r="F349" s="24">
        <v>1775804.5311550801</v>
      </c>
      <c r="G349" s="24">
        <v>0.15330974321484001</v>
      </c>
      <c r="H349" s="24">
        <v>0.75172788747513697</v>
      </c>
      <c r="I349" s="24">
        <v>50.101294589510999</v>
      </c>
      <c r="J349" s="24">
        <v>3.6638340317779599</v>
      </c>
      <c r="K349" s="24">
        <v>1164.321288368875</v>
      </c>
      <c r="L349" s="24">
        <v>3.4162865027990801E-4</v>
      </c>
      <c r="M349" s="24">
        <v>7.3676908381587405E-6</v>
      </c>
      <c r="N349" s="24">
        <v>2.3949190559171749E-2</v>
      </c>
      <c r="O349" s="24">
        <v>5.8501461196076798E-2</v>
      </c>
      <c r="P349" s="24">
        <v>4.8088654362444153E-2</v>
      </c>
      <c r="Q349" s="29">
        <v>1775804.5311550801</v>
      </c>
    </row>
    <row r="350" spans="1:17" ht="15" x14ac:dyDescent="0.25">
      <c r="A350" s="24">
        <v>4</v>
      </c>
      <c r="B350" s="24" t="s">
        <v>27</v>
      </c>
      <c r="C350" s="24">
        <v>1001150</v>
      </c>
      <c r="D350" s="24">
        <v>0.5</v>
      </c>
      <c r="E350" s="24" t="s">
        <v>1332</v>
      </c>
      <c r="F350" s="24">
        <v>2010734.60144149</v>
      </c>
      <c r="G350" s="24">
        <v>0.18741808655360401</v>
      </c>
      <c r="H350" s="24">
        <v>0.91258920002981303</v>
      </c>
      <c r="I350" s="24">
        <v>58.267418414659602</v>
      </c>
      <c r="J350" s="24">
        <v>4.2522045360137604</v>
      </c>
      <c r="K350" s="24">
        <v>1346.72173208237</v>
      </c>
      <c r="L350" s="24">
        <v>4.0202735962313499E-4</v>
      </c>
      <c r="M350" s="24">
        <v>8.4591327225857901E-6</v>
      </c>
      <c r="N350" s="24">
        <v>2.6749478762722101E-2</v>
      </c>
      <c r="O350" s="24">
        <v>6.7914286484454994E-2</v>
      </c>
      <c r="P350" s="24">
        <v>5.55048091881096E-2</v>
      </c>
      <c r="Q350" s="29">
        <v>2010734.60144149</v>
      </c>
    </row>
    <row r="351" spans="1:17" ht="15" x14ac:dyDescent="0.25">
      <c r="A351" s="24">
        <v>4</v>
      </c>
      <c r="B351" s="24" t="s">
        <v>27</v>
      </c>
      <c r="C351" s="24">
        <v>1001150</v>
      </c>
      <c r="D351" s="24">
        <v>0.75</v>
      </c>
      <c r="E351" s="24" t="s">
        <v>1333</v>
      </c>
      <c r="F351" s="24">
        <v>2275025.3306500502</v>
      </c>
      <c r="G351" s="24">
        <v>0.19972696275830351</v>
      </c>
      <c r="H351" s="24">
        <v>0.97373505330253041</v>
      </c>
      <c r="I351" s="24">
        <v>65.972005412182398</v>
      </c>
      <c r="J351" s="24">
        <v>4.8314180941989395</v>
      </c>
      <c r="K351" s="24">
        <v>1632.09528828867</v>
      </c>
      <c r="L351" s="24">
        <v>4.8062662761230897E-4</v>
      </c>
      <c r="M351" s="24">
        <v>1.0709783039307401E-5</v>
      </c>
      <c r="N351" s="24">
        <v>3.3604653276156297E-2</v>
      </c>
      <c r="O351" s="24">
        <v>8.2137313287006047E-2</v>
      </c>
      <c r="P351" s="24">
        <v>6.3569585514501856E-2</v>
      </c>
      <c r="Q351" s="29">
        <v>2275025.3306500502</v>
      </c>
    </row>
    <row r="352" spans="1:17" ht="15" x14ac:dyDescent="0.25">
      <c r="A352" s="24">
        <v>4</v>
      </c>
      <c r="B352" s="24" t="s">
        <v>27</v>
      </c>
      <c r="C352" s="24">
        <v>1001160</v>
      </c>
      <c r="D352" s="24">
        <v>0.25</v>
      </c>
      <c r="E352" s="24" t="s">
        <v>1331</v>
      </c>
      <c r="F352" s="24">
        <v>121787.83284697001</v>
      </c>
      <c r="G352" s="24">
        <v>4.0132168553277503E-2</v>
      </c>
      <c r="H352" s="24">
        <v>0.20752258617442748</v>
      </c>
      <c r="I352" s="24">
        <v>4.3011823088118994</v>
      </c>
      <c r="J352" s="24">
        <v>0.36241704656305096</v>
      </c>
      <c r="K352" s="24">
        <v>166.36299058971051</v>
      </c>
      <c r="L352" s="24">
        <v>6.8361163147135143E-5</v>
      </c>
      <c r="M352" s="24">
        <v>6.0442724225126896E-6</v>
      </c>
      <c r="N352" s="24">
        <v>2.5349027838370399E-3</v>
      </c>
      <c r="O352" s="24">
        <v>9.3655820822428053E-3</v>
      </c>
      <c r="P352" s="24">
        <v>1.074682680326065E-2</v>
      </c>
      <c r="Q352" s="29">
        <v>121787.83284697001</v>
      </c>
    </row>
    <row r="353" spans="1:17" ht="15" x14ac:dyDescent="0.25">
      <c r="A353" s="24">
        <v>4</v>
      </c>
      <c r="B353" s="24" t="s">
        <v>27</v>
      </c>
      <c r="C353" s="24">
        <v>1001160</v>
      </c>
      <c r="D353" s="24">
        <v>0.5</v>
      </c>
      <c r="E353" s="24" t="s">
        <v>1332</v>
      </c>
      <c r="F353" s="24">
        <v>142251.570947645</v>
      </c>
      <c r="G353" s="24">
        <v>4.8486654439016799E-2</v>
      </c>
      <c r="H353" s="24">
        <v>0.25005543431253502</v>
      </c>
      <c r="I353" s="24">
        <v>5.0463395219264804</v>
      </c>
      <c r="J353" s="24">
        <v>0.43315013759261201</v>
      </c>
      <c r="K353" s="24">
        <v>231.65153195552</v>
      </c>
      <c r="L353" s="24">
        <v>9.6314134417119403E-5</v>
      </c>
      <c r="M353" s="24">
        <v>7.39908543466938E-6</v>
      </c>
      <c r="N353" s="24">
        <v>3.3651237841252199E-3</v>
      </c>
      <c r="O353" s="24">
        <v>1.31090175945889E-2</v>
      </c>
      <c r="P353" s="24">
        <v>1.3138617460061499E-2</v>
      </c>
      <c r="Q353" s="29">
        <v>142251.570947645</v>
      </c>
    </row>
    <row r="354" spans="1:17" ht="15" x14ac:dyDescent="0.25">
      <c r="A354" s="24">
        <v>4</v>
      </c>
      <c r="B354" s="24" t="s">
        <v>27</v>
      </c>
      <c r="C354" s="24">
        <v>1001160</v>
      </c>
      <c r="D354" s="24">
        <v>0.75</v>
      </c>
      <c r="E354" s="24" t="s">
        <v>1333</v>
      </c>
      <c r="F354" s="24">
        <v>182352.658675213</v>
      </c>
      <c r="G354" s="24">
        <v>6.8676182793239254E-2</v>
      </c>
      <c r="H354" s="24">
        <v>0.35230299682699096</v>
      </c>
      <c r="I354" s="24">
        <v>6.3731807544733545</v>
      </c>
      <c r="J354" s="24">
        <v>0.54768425383069941</v>
      </c>
      <c r="K354" s="24">
        <v>309.09623970886253</v>
      </c>
      <c r="L354" s="24">
        <v>1.295953589136345E-4</v>
      </c>
      <c r="M354" s="24">
        <v>1.0079151240397274E-5</v>
      </c>
      <c r="N354" s="24">
        <v>4.3844243830559303E-3</v>
      </c>
      <c r="O354" s="24">
        <v>1.7532116747437151E-2</v>
      </c>
      <c r="P354" s="24">
        <v>1.7408587256627549E-2</v>
      </c>
      <c r="Q354" s="29">
        <v>182352.658675213</v>
      </c>
    </row>
    <row r="355" spans="1:17" ht="15" x14ac:dyDescent="0.25">
      <c r="A355" s="24">
        <v>4</v>
      </c>
      <c r="B355" s="24" t="s">
        <v>27</v>
      </c>
      <c r="C355" s="24">
        <v>1001170</v>
      </c>
      <c r="D355" s="24">
        <v>0.25</v>
      </c>
      <c r="E355" s="24" t="s">
        <v>1331</v>
      </c>
      <c r="F355" s="24">
        <v>5022465.9675126299</v>
      </c>
      <c r="G355" s="24">
        <v>0.19465092561948749</v>
      </c>
      <c r="H355" s="24">
        <v>0.9461853658421665</v>
      </c>
      <c r="I355" s="24">
        <v>70.270148573313847</v>
      </c>
      <c r="J355" s="24">
        <v>5.1196810201931502</v>
      </c>
      <c r="K355" s="24">
        <v>1365.69339053919</v>
      </c>
      <c r="L355" s="24">
        <v>3.8512541265188298E-4</v>
      </c>
      <c r="M355" s="24">
        <v>6.4361724207120199E-6</v>
      </c>
      <c r="N355" s="24">
        <v>2.64745797661598E-2</v>
      </c>
      <c r="O355" s="24">
        <v>6.5693456461940553E-2</v>
      </c>
      <c r="P355" s="24">
        <v>6.8848240244130499E-2</v>
      </c>
      <c r="Q355" s="29">
        <v>5022465.9675126299</v>
      </c>
    </row>
    <row r="356" spans="1:17" ht="15" x14ac:dyDescent="0.25">
      <c r="A356" s="24">
        <v>4</v>
      </c>
      <c r="B356" s="24" t="s">
        <v>27</v>
      </c>
      <c r="C356" s="24">
        <v>1001170</v>
      </c>
      <c r="D356" s="24">
        <v>0.5</v>
      </c>
      <c r="E356" s="24" t="s">
        <v>1332</v>
      </c>
      <c r="F356" s="24">
        <v>6523545.2058616504</v>
      </c>
      <c r="G356" s="24">
        <v>0.226943069552733</v>
      </c>
      <c r="H356" s="24">
        <v>1.07934875082746</v>
      </c>
      <c r="I356" s="24">
        <v>80.305114282278595</v>
      </c>
      <c r="J356" s="24">
        <v>5.8519598950089504</v>
      </c>
      <c r="K356" s="24">
        <v>1532.9591381238699</v>
      </c>
      <c r="L356" s="24">
        <v>4.3229447343032002E-4</v>
      </c>
      <c r="M356" s="24">
        <v>7.2891913205908498E-6</v>
      </c>
      <c r="N356" s="24">
        <v>3.0555237556944399E-2</v>
      </c>
      <c r="O356" s="24">
        <v>7.43647527088723E-2</v>
      </c>
      <c r="P356" s="24">
        <v>7.8481828652158206E-2</v>
      </c>
      <c r="Q356" s="29">
        <v>6523545.2058616504</v>
      </c>
    </row>
    <row r="357" spans="1:17" ht="15" x14ac:dyDescent="0.25">
      <c r="A357" s="24">
        <v>4</v>
      </c>
      <c r="B357" s="24" t="s">
        <v>27</v>
      </c>
      <c r="C357" s="24">
        <v>1001170</v>
      </c>
      <c r="D357" s="24">
        <v>0.75</v>
      </c>
      <c r="E357" s="24" t="s">
        <v>1333</v>
      </c>
      <c r="F357" s="24">
        <v>7574167.2310512997</v>
      </c>
      <c r="G357" s="24">
        <v>0.250762782286375</v>
      </c>
      <c r="H357" s="24">
        <v>1.213510651465225</v>
      </c>
      <c r="I357" s="24">
        <v>93.684749425573798</v>
      </c>
      <c r="J357" s="24">
        <v>6.8288744849414655</v>
      </c>
      <c r="K357" s="24">
        <v>1845.6692771955049</v>
      </c>
      <c r="L357" s="24">
        <v>5.2047871683327698E-4</v>
      </c>
      <c r="M357" s="24">
        <v>8.8633662367209763E-6</v>
      </c>
      <c r="N357" s="24">
        <v>3.666808442591455E-2</v>
      </c>
      <c r="O357" s="24">
        <v>8.9568961375339012E-2</v>
      </c>
      <c r="P357" s="24">
        <v>9.1102608915140937E-2</v>
      </c>
      <c r="Q357" s="29">
        <v>7574167.2310512997</v>
      </c>
    </row>
    <row r="358" spans="1:17" ht="15" x14ac:dyDescent="0.25">
      <c r="A358" s="24">
        <v>4</v>
      </c>
      <c r="B358" s="24" t="s">
        <v>27</v>
      </c>
      <c r="C358" s="24">
        <v>1001180</v>
      </c>
      <c r="D358" s="24">
        <v>0.25</v>
      </c>
      <c r="E358" s="24" t="s">
        <v>1331</v>
      </c>
      <c r="F358" s="24">
        <v>763588.88356546196</v>
      </c>
      <c r="G358" s="24">
        <v>8.7660393003851894E-2</v>
      </c>
      <c r="H358" s="24">
        <v>0.44684127091695547</v>
      </c>
      <c r="I358" s="24">
        <v>25.78736860242385</v>
      </c>
      <c r="J358" s="24">
        <v>1.912111667845515</v>
      </c>
      <c r="K358" s="24">
        <v>596.53370978647649</v>
      </c>
      <c r="L358" s="24">
        <v>1.682224826047855E-4</v>
      </c>
      <c r="M358" s="24">
        <v>2.4042289981770601E-6</v>
      </c>
      <c r="N358" s="24">
        <v>7.2461949437793351E-3</v>
      </c>
      <c r="O358" s="24">
        <v>2.6854071116747001E-2</v>
      </c>
      <c r="P358" s="24">
        <v>3.8868248444312352E-2</v>
      </c>
      <c r="Q358" s="29">
        <v>763588.88356546196</v>
      </c>
    </row>
    <row r="359" spans="1:17" ht="15" x14ac:dyDescent="0.25">
      <c r="A359" s="24">
        <v>4</v>
      </c>
      <c r="B359" s="24" t="s">
        <v>27</v>
      </c>
      <c r="C359" s="24">
        <v>1001180</v>
      </c>
      <c r="D359" s="24">
        <v>0.5</v>
      </c>
      <c r="E359" s="24" t="s">
        <v>1332</v>
      </c>
      <c r="F359" s="24">
        <v>860208.34165340394</v>
      </c>
      <c r="G359" s="24">
        <v>0.104683284524445</v>
      </c>
      <c r="H359" s="24">
        <v>0.52351224993529599</v>
      </c>
      <c r="I359" s="24">
        <v>30.523675355039401</v>
      </c>
      <c r="J359" s="24">
        <v>2.2624478258863099</v>
      </c>
      <c r="K359" s="24">
        <v>697.784994029735</v>
      </c>
      <c r="L359" s="24">
        <v>1.9677541965765701E-4</v>
      </c>
      <c r="M359" s="24">
        <v>2.6847617930575998E-6</v>
      </c>
      <c r="N359" s="24">
        <v>8.3266799376003099E-3</v>
      </c>
      <c r="O359" s="24">
        <v>3.1299940235435003E-2</v>
      </c>
      <c r="P359" s="24">
        <v>4.6067227132987602E-2</v>
      </c>
      <c r="Q359" s="29">
        <v>860208.34165340394</v>
      </c>
    </row>
    <row r="360" spans="1:17" ht="15" x14ac:dyDescent="0.25">
      <c r="A360" s="24">
        <v>4</v>
      </c>
      <c r="B360" s="24" t="s">
        <v>27</v>
      </c>
      <c r="C360" s="24">
        <v>1001180</v>
      </c>
      <c r="D360" s="24">
        <v>0.75</v>
      </c>
      <c r="E360" s="24" t="s">
        <v>1333</v>
      </c>
      <c r="F360" s="24">
        <v>1066899.49061422</v>
      </c>
      <c r="G360" s="24">
        <v>0.114077601625155</v>
      </c>
      <c r="H360" s="24">
        <v>0.57442921330876751</v>
      </c>
      <c r="I360" s="24">
        <v>33.825481553925847</v>
      </c>
      <c r="J360" s="24">
        <v>2.5097450414199853</v>
      </c>
      <c r="K360" s="24">
        <v>814.89868157364754</v>
      </c>
      <c r="L360" s="24">
        <v>2.2980155083501602E-4</v>
      </c>
      <c r="M360" s="24">
        <v>3.3939548101212098E-6</v>
      </c>
      <c r="N360" s="24">
        <v>9.9127666447568555E-3</v>
      </c>
      <c r="O360" s="24">
        <v>3.6693946331433899E-2</v>
      </c>
      <c r="P360" s="24">
        <v>5.0577885268827852E-2</v>
      </c>
      <c r="Q360" s="29">
        <v>1066899.49061422</v>
      </c>
    </row>
    <row r="361" spans="1:17" ht="15" x14ac:dyDescent="0.25">
      <c r="A361" s="24">
        <v>4</v>
      </c>
      <c r="B361" s="24" t="s">
        <v>27</v>
      </c>
      <c r="C361" s="24">
        <v>1001190</v>
      </c>
      <c r="D361" s="24">
        <v>0.25</v>
      </c>
      <c r="E361" s="24" t="s">
        <v>1331</v>
      </c>
      <c r="F361" s="24">
        <v>6664506.6491105705</v>
      </c>
      <c r="G361" s="24">
        <v>0.64246248569664299</v>
      </c>
      <c r="H361" s="24">
        <v>3.2020424810292152</v>
      </c>
      <c r="I361" s="24">
        <v>131.25258191156149</v>
      </c>
      <c r="J361" s="24">
        <v>10.077014236516391</v>
      </c>
      <c r="K361" s="24">
        <v>3480.9692351304502</v>
      </c>
      <c r="L361" s="24">
        <v>1.14410152848172E-3</v>
      </c>
      <c r="M361" s="24">
        <v>5.2244821470177698E-5</v>
      </c>
      <c r="N361" s="24">
        <v>4.7113035504326897E-2</v>
      </c>
      <c r="O361" s="24">
        <v>0.172369030252807</v>
      </c>
      <c r="P361" s="24">
        <v>0.25276935684198948</v>
      </c>
      <c r="Q361" s="29">
        <v>6664506.6491105705</v>
      </c>
    </row>
    <row r="362" spans="1:17" ht="15" x14ac:dyDescent="0.25">
      <c r="A362" s="24">
        <v>4</v>
      </c>
      <c r="B362" s="24" t="s">
        <v>27</v>
      </c>
      <c r="C362" s="24">
        <v>1001190</v>
      </c>
      <c r="D362" s="24">
        <v>0.5</v>
      </c>
      <c r="E362" s="24" t="s">
        <v>1332</v>
      </c>
      <c r="F362" s="24">
        <v>8199590.7017869204</v>
      </c>
      <c r="G362" s="24">
        <v>0.81891815482468699</v>
      </c>
      <c r="H362" s="24">
        <v>4.0647524296775099</v>
      </c>
      <c r="I362" s="24">
        <v>153.747479733407</v>
      </c>
      <c r="J362" s="24">
        <v>11.836504611453901</v>
      </c>
      <c r="K362" s="24">
        <v>4785.9129298421703</v>
      </c>
      <c r="L362" s="24">
        <v>1.59981507960559E-3</v>
      </c>
      <c r="M362" s="24">
        <v>6.9065047554824001E-5</v>
      </c>
      <c r="N362" s="24">
        <v>6.2400941493603701E-2</v>
      </c>
      <c r="O362" s="24">
        <v>0.24006317815380901</v>
      </c>
      <c r="P362" s="24">
        <v>0.32407736584184599</v>
      </c>
      <c r="Q362" s="29">
        <v>8199590.7017869204</v>
      </c>
    </row>
    <row r="363" spans="1:17" ht="15" x14ac:dyDescent="0.25">
      <c r="A363" s="24">
        <v>4</v>
      </c>
      <c r="B363" s="24" t="s">
        <v>27</v>
      </c>
      <c r="C363" s="24">
        <v>1001190</v>
      </c>
      <c r="D363" s="24">
        <v>0.75</v>
      </c>
      <c r="E363" s="24" t="s">
        <v>1333</v>
      </c>
      <c r="F363" s="24">
        <v>9789901.7457036506</v>
      </c>
      <c r="G363" s="24">
        <v>0.92997095606988545</v>
      </c>
      <c r="H363" s="24">
        <v>4.6447310788374647</v>
      </c>
      <c r="I363" s="24">
        <v>176.96776233224699</v>
      </c>
      <c r="J363" s="24">
        <v>13.73419269621715</v>
      </c>
      <c r="K363" s="24">
        <v>5654.0283664520302</v>
      </c>
      <c r="L363" s="24">
        <v>1.9360742633999599E-3</v>
      </c>
      <c r="M363" s="24">
        <v>8.2996943944160348E-5</v>
      </c>
      <c r="N363" s="24">
        <v>7.4218781241971954E-2</v>
      </c>
      <c r="O363" s="24">
        <v>0.28784329877970199</v>
      </c>
      <c r="P363" s="24">
        <v>0.41395441797781751</v>
      </c>
      <c r="Q363" s="29">
        <v>9789901.7457036506</v>
      </c>
    </row>
    <row r="364" spans="1:17" ht="15" x14ac:dyDescent="0.25">
      <c r="A364" s="24">
        <v>4</v>
      </c>
      <c r="B364" s="24" t="s">
        <v>27</v>
      </c>
      <c r="C364" s="24">
        <v>1001200</v>
      </c>
      <c r="D364" s="24">
        <v>0.25</v>
      </c>
      <c r="E364" s="24" t="s">
        <v>1331</v>
      </c>
      <c r="F364" s="24">
        <v>2079409.1111665401</v>
      </c>
      <c r="G364" s="24">
        <v>0.32583685448319599</v>
      </c>
      <c r="H364" s="24">
        <v>1.6368657775516251</v>
      </c>
      <c r="I364" s="24">
        <v>66.169462040600507</v>
      </c>
      <c r="J364" s="24">
        <v>5.1154825761368006</v>
      </c>
      <c r="K364" s="24">
        <v>1685.2891465406351</v>
      </c>
      <c r="L364" s="24">
        <v>5.7401932887045099E-4</v>
      </c>
      <c r="M364" s="24">
        <v>3.8148686126819546E-5</v>
      </c>
      <c r="N364" s="24">
        <v>3.0097862423542551E-2</v>
      </c>
      <c r="O364" s="24">
        <v>8.8115269865996687E-2</v>
      </c>
      <c r="P364" s="24">
        <v>0.11142480837230101</v>
      </c>
      <c r="Q364" s="29">
        <v>2079409.1111665401</v>
      </c>
    </row>
    <row r="365" spans="1:17" ht="15" x14ac:dyDescent="0.25">
      <c r="A365" s="24">
        <v>4</v>
      </c>
      <c r="B365" s="24" t="s">
        <v>27</v>
      </c>
      <c r="C365" s="24">
        <v>1001200</v>
      </c>
      <c r="D365" s="24">
        <v>0.5</v>
      </c>
      <c r="E365" s="24" t="s">
        <v>1332</v>
      </c>
      <c r="F365" s="24">
        <v>2324696.8337176801</v>
      </c>
      <c r="G365" s="24">
        <v>0.38565265701932</v>
      </c>
      <c r="H365" s="24">
        <v>1.9544700021772801</v>
      </c>
      <c r="I365" s="24">
        <v>75.745673227066405</v>
      </c>
      <c r="J365" s="24">
        <v>5.8338173725986104</v>
      </c>
      <c r="K365" s="24">
        <v>2062.2878100503599</v>
      </c>
      <c r="L365" s="24">
        <v>7.1747419247699697E-4</v>
      </c>
      <c r="M365" s="24">
        <v>4.35979467156123E-5</v>
      </c>
      <c r="N365" s="24">
        <v>3.4829016672965202E-2</v>
      </c>
      <c r="O365" s="24">
        <v>0.108833156628383</v>
      </c>
      <c r="P365" s="24">
        <v>0.12705746073386301</v>
      </c>
      <c r="Q365" s="29">
        <v>2324696.8337176801</v>
      </c>
    </row>
    <row r="366" spans="1:17" ht="15" x14ac:dyDescent="0.25">
      <c r="A366" s="24">
        <v>4</v>
      </c>
      <c r="B366" s="24" t="s">
        <v>27</v>
      </c>
      <c r="C366" s="24">
        <v>1001200</v>
      </c>
      <c r="D366" s="24">
        <v>0.75</v>
      </c>
      <c r="E366" s="24" t="s">
        <v>1333</v>
      </c>
      <c r="F366" s="24">
        <v>2866032.4244108</v>
      </c>
      <c r="G366" s="24">
        <v>0.42418559472147499</v>
      </c>
      <c r="H366" s="24">
        <v>2.1341384898115101</v>
      </c>
      <c r="I366" s="24">
        <v>88.55808419304239</v>
      </c>
      <c r="J366" s="24">
        <v>6.8644108146970595</v>
      </c>
      <c r="K366" s="24">
        <v>2480.2783502713601</v>
      </c>
      <c r="L366" s="24">
        <v>8.5594134088995747E-4</v>
      </c>
      <c r="M366" s="24">
        <v>5.1789734449699803E-5</v>
      </c>
      <c r="N366" s="24">
        <v>4.2818900906715147E-2</v>
      </c>
      <c r="O366" s="24">
        <v>0.13056514324190199</v>
      </c>
      <c r="P366" s="24">
        <v>0.15654805217902701</v>
      </c>
      <c r="Q366" s="29">
        <v>2866032.4244108</v>
      </c>
    </row>
    <row r="367" spans="1:17" ht="15" x14ac:dyDescent="0.25">
      <c r="A367" s="24">
        <v>4</v>
      </c>
      <c r="B367" s="24" t="s">
        <v>27</v>
      </c>
      <c r="C367" s="24">
        <v>1001210</v>
      </c>
      <c r="D367" s="24">
        <v>0.25</v>
      </c>
      <c r="E367" s="24" t="s">
        <v>1331</v>
      </c>
      <c r="F367" s="24">
        <v>5593570.4835136198</v>
      </c>
      <c r="G367" s="24">
        <v>1.26206896790763</v>
      </c>
      <c r="H367" s="24">
        <v>8.5974947417416949</v>
      </c>
      <c r="I367" s="24">
        <v>152.89512395321151</v>
      </c>
      <c r="J367" s="24">
        <v>16.063368901621999</v>
      </c>
      <c r="K367" s="24">
        <v>7222.6020263263254</v>
      </c>
      <c r="L367" s="24">
        <v>1.8997275198968451E-3</v>
      </c>
      <c r="M367" s="24">
        <v>2.3326889002885749E-4</v>
      </c>
      <c r="N367" s="24">
        <v>5.8617451229605551E-2</v>
      </c>
      <c r="O367" s="24">
        <v>0.27428224315723948</v>
      </c>
      <c r="P367" s="24">
        <v>0.68571362630042298</v>
      </c>
      <c r="Q367" s="29">
        <v>5593570.4835136198</v>
      </c>
    </row>
    <row r="368" spans="1:17" ht="15" x14ac:dyDescent="0.25">
      <c r="A368" s="24">
        <v>4</v>
      </c>
      <c r="B368" s="24" t="s">
        <v>27</v>
      </c>
      <c r="C368" s="24">
        <v>1001210</v>
      </c>
      <c r="D368" s="24">
        <v>0.5</v>
      </c>
      <c r="E368" s="24" t="s">
        <v>1332</v>
      </c>
      <c r="F368" s="24">
        <v>6410181.2094602799</v>
      </c>
      <c r="G368" s="24">
        <v>1.51902121981875</v>
      </c>
      <c r="H368" s="24">
        <v>10.2581552297789</v>
      </c>
      <c r="I368" s="24">
        <v>171.941024321941</v>
      </c>
      <c r="J368" s="24">
        <v>18.6568076929046</v>
      </c>
      <c r="K368" s="24">
        <v>8994.7592866918094</v>
      </c>
      <c r="L368" s="24">
        <v>2.3685825712075901E-3</v>
      </c>
      <c r="M368" s="24">
        <v>2.8456675723852198E-4</v>
      </c>
      <c r="N368" s="24">
        <v>7.4217521662929303E-2</v>
      </c>
      <c r="O368" s="24">
        <v>0.343617208719314</v>
      </c>
      <c r="P368" s="24">
        <v>0.83633383319668897</v>
      </c>
      <c r="Q368" s="29">
        <v>6410181.2094602799</v>
      </c>
    </row>
    <row r="369" spans="1:17" ht="15" x14ac:dyDescent="0.25">
      <c r="A369" s="24">
        <v>4</v>
      </c>
      <c r="B369" s="24" t="s">
        <v>27</v>
      </c>
      <c r="C369" s="24">
        <v>1001210</v>
      </c>
      <c r="D369" s="24">
        <v>0.75</v>
      </c>
      <c r="E369" s="24" t="s">
        <v>1333</v>
      </c>
      <c r="F369" s="24">
        <v>8020874.005195545</v>
      </c>
      <c r="G369" s="24">
        <v>1.93264642304943</v>
      </c>
      <c r="H369" s="24">
        <v>13.36074989661085</v>
      </c>
      <c r="I369" s="24">
        <v>216.93529967908052</v>
      </c>
      <c r="J369" s="24">
        <v>23.827994172440398</v>
      </c>
      <c r="K369" s="24">
        <v>11575.046586135049</v>
      </c>
      <c r="L369" s="24">
        <v>2.9822702270886699E-3</v>
      </c>
      <c r="M369" s="24">
        <v>3.6621172107422298E-4</v>
      </c>
      <c r="N369" s="24">
        <v>8.9593846343979752E-2</v>
      </c>
      <c r="O369" s="24">
        <v>0.42586192353708052</v>
      </c>
      <c r="P369" s="24">
        <v>1.0770428217301249</v>
      </c>
      <c r="Q369" s="29">
        <v>8020874.005195545</v>
      </c>
    </row>
    <row r="370" spans="1:17" ht="15" x14ac:dyDescent="0.25">
      <c r="A370" s="24">
        <v>2</v>
      </c>
      <c r="B370" s="24" t="s">
        <v>148</v>
      </c>
      <c r="C370" s="24">
        <v>1001229</v>
      </c>
      <c r="D370" s="24">
        <v>0.25</v>
      </c>
      <c r="E370" s="24" t="s">
        <v>1331</v>
      </c>
      <c r="F370" s="24">
        <v>27636983.137495451</v>
      </c>
      <c r="G370" s="24">
        <v>2.4408569113834398E-6</v>
      </c>
      <c r="H370" s="24">
        <v>1.2460177811813399E-5</v>
      </c>
      <c r="I370" s="24">
        <v>1.42567177255127E-3</v>
      </c>
      <c r="J370" s="24">
        <v>1.15079517416217E-4</v>
      </c>
      <c r="K370" s="24">
        <v>1.0893308257115611E-2</v>
      </c>
      <c r="L370" s="24">
        <v>3.0038584871018351E-9</v>
      </c>
      <c r="M370" s="24">
        <v>6.6768243025201048E-10</v>
      </c>
      <c r="N370" s="24">
        <v>9.5225629378662095E-8</v>
      </c>
      <c r="O370" s="24">
        <v>5.2997300162180795E-7</v>
      </c>
      <c r="P370" s="24">
        <v>2.304967283883355E-6</v>
      </c>
      <c r="Q370" s="29">
        <v>27636983.137495451</v>
      </c>
    </row>
    <row r="371" spans="1:17" ht="15" x14ac:dyDescent="0.25">
      <c r="A371" s="24">
        <v>2</v>
      </c>
      <c r="B371" s="24" t="s">
        <v>148</v>
      </c>
      <c r="C371" s="24">
        <v>1001229</v>
      </c>
      <c r="D371" s="24">
        <v>0.5</v>
      </c>
      <c r="E371" s="24" t="s">
        <v>1332</v>
      </c>
      <c r="F371" s="24">
        <v>41993258.961098701</v>
      </c>
      <c r="G371" s="24">
        <v>3.0791347468621799E-6</v>
      </c>
      <c r="H371" s="24">
        <v>1.55408018788259E-5</v>
      </c>
      <c r="I371" s="24">
        <v>1.78993305410647E-3</v>
      </c>
      <c r="J371" s="24">
        <v>1.4423880224885801E-4</v>
      </c>
      <c r="K371" s="24">
        <v>2.4366940595938798E-2</v>
      </c>
      <c r="L371" s="24">
        <v>6.7209835410600801E-9</v>
      </c>
      <c r="M371" s="24">
        <v>8.2928202927381804E-10</v>
      </c>
      <c r="N371" s="24">
        <v>2.13131653939979E-7</v>
      </c>
      <c r="O371" s="24">
        <v>1.18604931670881E-6</v>
      </c>
      <c r="P371" s="24">
        <v>2.8674563042027301E-6</v>
      </c>
      <c r="Q371" s="29">
        <v>41993258.961098701</v>
      </c>
    </row>
    <row r="372" spans="1:17" ht="15" x14ac:dyDescent="0.25">
      <c r="A372" s="24">
        <v>2</v>
      </c>
      <c r="B372" s="24" t="s">
        <v>148</v>
      </c>
      <c r="C372" s="24">
        <v>1001229</v>
      </c>
      <c r="D372" s="24">
        <v>0.75</v>
      </c>
      <c r="E372" s="24" t="s">
        <v>1333</v>
      </c>
      <c r="F372" s="24">
        <v>50716921.928432897</v>
      </c>
      <c r="G372" s="24">
        <v>6.6698300298390298E-6</v>
      </c>
      <c r="H372" s="24">
        <v>3.3474540083691702E-5</v>
      </c>
      <c r="I372" s="24">
        <v>3.5812111660705253E-3</v>
      </c>
      <c r="J372" s="24">
        <v>2.8884152237767152E-4</v>
      </c>
      <c r="K372" s="24">
        <v>6.5878953407374347E-2</v>
      </c>
      <c r="L372" s="24">
        <v>1.8306748181888247E-8</v>
      </c>
      <c r="M372" s="24">
        <v>1.6686178645252149E-9</v>
      </c>
      <c r="N372" s="24">
        <v>5.8597065243831544E-7</v>
      </c>
      <c r="O372" s="24">
        <v>3.251151402475545E-6</v>
      </c>
      <c r="P372" s="24">
        <v>5.764783430287785E-6</v>
      </c>
      <c r="Q372" s="29">
        <v>50716921.928432897</v>
      </c>
    </row>
    <row r="373" spans="1:17" ht="15" x14ac:dyDescent="0.25">
      <c r="A373" s="24">
        <v>4</v>
      </c>
      <c r="B373" s="24" t="s">
        <v>27</v>
      </c>
      <c r="C373" s="24">
        <v>1001230</v>
      </c>
      <c r="D373" s="24">
        <v>0.25</v>
      </c>
      <c r="E373" s="24" t="s">
        <v>1331</v>
      </c>
      <c r="F373" s="24">
        <v>5360445.8391743805</v>
      </c>
      <c r="G373" s="24">
        <v>0.9000576522881375</v>
      </c>
      <c r="H373" s="24">
        <v>4.6612678678211097</v>
      </c>
      <c r="I373" s="24">
        <v>143.89977911670951</v>
      </c>
      <c r="J373" s="24">
        <v>11.612993116495801</v>
      </c>
      <c r="K373" s="24">
        <v>4530.5605319675997</v>
      </c>
      <c r="L373" s="24">
        <v>1.6239473593412448E-3</v>
      </c>
      <c r="M373" s="24">
        <v>1.26799683379098E-4</v>
      </c>
      <c r="N373" s="24">
        <v>5.8844546937308895E-2</v>
      </c>
      <c r="O373" s="24">
        <v>0.23373793814028249</v>
      </c>
      <c r="P373" s="24">
        <v>0.30708851482831501</v>
      </c>
      <c r="Q373" s="29">
        <v>5360445.8391743805</v>
      </c>
    </row>
    <row r="374" spans="1:17" ht="15" x14ac:dyDescent="0.25">
      <c r="A374" s="24">
        <v>4</v>
      </c>
      <c r="B374" s="24" t="s">
        <v>27</v>
      </c>
      <c r="C374" s="24">
        <v>1001230</v>
      </c>
      <c r="D374" s="24">
        <v>0.5</v>
      </c>
      <c r="E374" s="24" t="s">
        <v>1332</v>
      </c>
      <c r="F374" s="24">
        <v>6136437.7664594501</v>
      </c>
      <c r="G374" s="24">
        <v>1.0665329692455201</v>
      </c>
      <c r="H374" s="24">
        <v>5.5166660451653398</v>
      </c>
      <c r="I374" s="24">
        <v>168.84091515629501</v>
      </c>
      <c r="J374" s="24">
        <v>13.6260867047347</v>
      </c>
      <c r="K374" s="24">
        <v>5126.3114985042603</v>
      </c>
      <c r="L374" s="24">
        <v>1.8560422019054401E-3</v>
      </c>
      <c r="M374" s="24">
        <v>1.4854078706626401E-4</v>
      </c>
      <c r="N374" s="24">
        <v>6.6339278953952294E-2</v>
      </c>
      <c r="O374" s="24">
        <v>0.26594299310896702</v>
      </c>
      <c r="P374" s="24">
        <v>0.36021949070935999</v>
      </c>
      <c r="Q374" s="29">
        <v>6136437.7664594501</v>
      </c>
    </row>
    <row r="375" spans="1:17" ht="15" x14ac:dyDescent="0.25">
      <c r="A375" s="24">
        <v>4</v>
      </c>
      <c r="B375" s="24" t="s">
        <v>27</v>
      </c>
      <c r="C375" s="24">
        <v>1001230</v>
      </c>
      <c r="D375" s="24">
        <v>0.75</v>
      </c>
      <c r="E375" s="24" t="s">
        <v>1333</v>
      </c>
      <c r="F375" s="24">
        <v>6530347.291969155</v>
      </c>
      <c r="G375" s="24">
        <v>1.17764809736841</v>
      </c>
      <c r="H375" s="24">
        <v>6.0964117516705656</v>
      </c>
      <c r="I375" s="24">
        <v>182.394420965634</v>
      </c>
      <c r="J375" s="24">
        <v>14.73091463450805</v>
      </c>
      <c r="K375" s="24">
        <v>5890.2181557768399</v>
      </c>
      <c r="L375" s="24">
        <v>2.1322029710266702E-3</v>
      </c>
      <c r="M375" s="24">
        <v>1.6131653851383151E-4</v>
      </c>
      <c r="N375" s="24">
        <v>7.6306280048535041E-2</v>
      </c>
      <c r="O375" s="24">
        <v>0.30546302977373102</v>
      </c>
      <c r="P375" s="24">
        <v>0.3894779755043305</v>
      </c>
      <c r="Q375" s="29">
        <v>6530347.291969155</v>
      </c>
    </row>
    <row r="376" spans="1:17" ht="15" x14ac:dyDescent="0.25">
      <c r="A376" s="24">
        <v>4</v>
      </c>
      <c r="B376" s="24" t="s">
        <v>27</v>
      </c>
      <c r="C376" s="24">
        <v>1001240</v>
      </c>
      <c r="D376" s="24">
        <v>0.25</v>
      </c>
      <c r="E376" s="24" t="s">
        <v>1331</v>
      </c>
      <c r="F376" s="24">
        <v>1408008.9161135899</v>
      </c>
      <c r="G376" s="24">
        <v>0.13649412331026051</v>
      </c>
      <c r="H376" s="24">
        <v>0.67047135255138057</v>
      </c>
      <c r="I376" s="24">
        <v>50.737395812924703</v>
      </c>
      <c r="J376" s="24">
        <v>3.7218148920198804</v>
      </c>
      <c r="K376" s="24">
        <v>1065.8045627842898</v>
      </c>
      <c r="L376" s="24">
        <v>2.9857246516321653E-4</v>
      </c>
      <c r="M376" s="24">
        <v>5.5442483227630852E-6</v>
      </c>
      <c r="N376" s="24">
        <v>2.3730360266179799E-2</v>
      </c>
      <c r="O376" s="24">
        <v>5.2579902626924205E-2</v>
      </c>
      <c r="P376" s="24">
        <v>5.8946297226182699E-2</v>
      </c>
      <c r="Q376" s="29">
        <v>1408008.9161135899</v>
      </c>
    </row>
    <row r="377" spans="1:17" ht="15" x14ac:dyDescent="0.25">
      <c r="A377" s="24">
        <v>4</v>
      </c>
      <c r="B377" s="24" t="s">
        <v>27</v>
      </c>
      <c r="C377" s="24">
        <v>1001240</v>
      </c>
      <c r="D377" s="24">
        <v>0.5</v>
      </c>
      <c r="E377" s="24" t="s">
        <v>1332</v>
      </c>
      <c r="F377" s="24">
        <v>1608222.2164524</v>
      </c>
      <c r="G377" s="24">
        <v>0.157299162934881</v>
      </c>
      <c r="H377" s="24">
        <v>0.75490648683254702</v>
      </c>
      <c r="I377" s="24">
        <v>57.988106432329502</v>
      </c>
      <c r="J377" s="24">
        <v>4.2534696731673396</v>
      </c>
      <c r="K377" s="24">
        <v>1168.7256389219001</v>
      </c>
      <c r="L377" s="24">
        <v>3.2726331573061299E-4</v>
      </c>
      <c r="M377" s="24">
        <v>6.3356699107916604E-6</v>
      </c>
      <c r="N377" s="24">
        <v>2.5570527542847901E-2</v>
      </c>
      <c r="O377" s="24">
        <v>5.7450178444745398E-2</v>
      </c>
      <c r="P377" s="24">
        <v>6.7593868607042404E-2</v>
      </c>
      <c r="Q377" s="29">
        <v>1608222.2164524</v>
      </c>
    </row>
    <row r="378" spans="1:17" ht="15" x14ac:dyDescent="0.25">
      <c r="A378" s="24">
        <v>4</v>
      </c>
      <c r="B378" s="24" t="s">
        <v>27</v>
      </c>
      <c r="C378" s="24">
        <v>1001240</v>
      </c>
      <c r="D378" s="24">
        <v>0.75</v>
      </c>
      <c r="E378" s="24" t="s">
        <v>1333</v>
      </c>
      <c r="F378" s="24">
        <v>1805553.3201949201</v>
      </c>
      <c r="G378" s="24">
        <v>0.17132443048524149</v>
      </c>
      <c r="H378" s="24">
        <v>0.83687012732521548</v>
      </c>
      <c r="I378" s="24">
        <v>64.620854180776249</v>
      </c>
      <c r="J378" s="24">
        <v>4.7396790439658947</v>
      </c>
      <c r="K378" s="24">
        <v>1370.6809482518349</v>
      </c>
      <c r="L378" s="24">
        <v>3.8393413327708896E-4</v>
      </c>
      <c r="M378" s="24">
        <v>7.0637054290794253E-6</v>
      </c>
      <c r="N378" s="24">
        <v>3.0490776105615201E-2</v>
      </c>
      <c r="O378" s="24">
        <v>6.7660095009998047E-2</v>
      </c>
      <c r="P378" s="24">
        <v>7.5372350628494261E-2</v>
      </c>
      <c r="Q378" s="29">
        <v>1805553.3201949201</v>
      </c>
    </row>
    <row r="379" spans="1:17" ht="15" x14ac:dyDescent="0.25">
      <c r="A379" s="24">
        <v>4</v>
      </c>
      <c r="B379" s="24" t="s">
        <v>27</v>
      </c>
      <c r="C379" s="24">
        <v>1001250</v>
      </c>
      <c r="D379" s="24">
        <v>0.25</v>
      </c>
      <c r="E379" s="24" t="s">
        <v>1331</v>
      </c>
      <c r="F379" s="24">
        <v>2161057.7305174498</v>
      </c>
      <c r="G379" s="24">
        <v>0.20361247681220751</v>
      </c>
      <c r="H379" s="24">
        <v>0.99462721890941652</v>
      </c>
      <c r="I379" s="24">
        <v>77.272565573275102</v>
      </c>
      <c r="J379" s="24">
        <v>5.637711992210475</v>
      </c>
      <c r="K379" s="24">
        <v>1459.8098663436799</v>
      </c>
      <c r="L379" s="24">
        <v>4.2081493794126652E-4</v>
      </c>
      <c r="M379" s="24">
        <v>1.18396288683106E-5</v>
      </c>
      <c r="N379" s="24">
        <v>3.6817302187598051E-2</v>
      </c>
      <c r="O379" s="24">
        <v>7.4468770725731853E-2</v>
      </c>
      <c r="P379" s="24">
        <v>5.8540647515670501E-2</v>
      </c>
      <c r="Q379" s="29">
        <v>2161057.7305174498</v>
      </c>
    </row>
    <row r="380" spans="1:17" ht="15" x14ac:dyDescent="0.25">
      <c r="A380" s="24">
        <v>4</v>
      </c>
      <c r="B380" s="24" t="s">
        <v>27</v>
      </c>
      <c r="C380" s="24">
        <v>1001250</v>
      </c>
      <c r="D380" s="24">
        <v>0.5</v>
      </c>
      <c r="E380" s="24" t="s">
        <v>1332</v>
      </c>
      <c r="F380" s="24">
        <v>2465829.8316678102</v>
      </c>
      <c r="G380" s="24">
        <v>0.23740901766486</v>
      </c>
      <c r="H380" s="24">
        <v>1.1369008470589801</v>
      </c>
      <c r="I380" s="24">
        <v>88.2341793698901</v>
      </c>
      <c r="J380" s="24">
        <v>6.4371376706660204</v>
      </c>
      <c r="K380" s="24">
        <v>1621.7591307672301</v>
      </c>
      <c r="L380" s="24">
        <v>4.6635248572590899E-4</v>
      </c>
      <c r="M380" s="24">
        <v>1.3518322852289701E-5</v>
      </c>
      <c r="N380" s="24">
        <v>4.0034945584806997E-2</v>
      </c>
      <c r="O380" s="24">
        <v>8.2134911966739693E-2</v>
      </c>
      <c r="P380" s="24">
        <v>6.6818086657696896E-2</v>
      </c>
      <c r="Q380" s="29">
        <v>2465829.8316678102</v>
      </c>
    </row>
    <row r="381" spans="1:17" ht="15" x14ac:dyDescent="0.25">
      <c r="A381" s="24">
        <v>4</v>
      </c>
      <c r="B381" s="24" t="s">
        <v>27</v>
      </c>
      <c r="C381" s="24">
        <v>1001250</v>
      </c>
      <c r="D381" s="24">
        <v>0.75</v>
      </c>
      <c r="E381" s="24" t="s">
        <v>1333</v>
      </c>
      <c r="F381" s="24">
        <v>2834303.77179203</v>
      </c>
      <c r="G381" s="24">
        <v>0.26154554638274552</v>
      </c>
      <c r="H381" s="24">
        <v>1.2730899629158952</v>
      </c>
      <c r="I381" s="24">
        <v>100.8665751721945</v>
      </c>
      <c r="J381" s="24">
        <v>7.3766251483472551</v>
      </c>
      <c r="K381" s="24">
        <v>1877.722796215565</v>
      </c>
      <c r="L381" s="24">
        <v>5.4134728938038702E-4</v>
      </c>
      <c r="M381" s="24">
        <v>1.5783627000800253E-5</v>
      </c>
      <c r="N381" s="24">
        <v>4.7268124633544899E-2</v>
      </c>
      <c r="O381" s="24">
        <v>9.5724418376810394E-2</v>
      </c>
      <c r="P381" s="24">
        <v>7.7070612992729895E-2</v>
      </c>
      <c r="Q381" s="29">
        <v>2834303.77179203</v>
      </c>
    </row>
    <row r="382" spans="1:17" ht="15" x14ac:dyDescent="0.25">
      <c r="A382" s="24">
        <v>4</v>
      </c>
      <c r="B382" s="24" t="s">
        <v>27</v>
      </c>
      <c r="C382" s="24">
        <v>1001260</v>
      </c>
      <c r="D382" s="24">
        <v>0.25</v>
      </c>
      <c r="E382" s="24" t="s">
        <v>1331</v>
      </c>
      <c r="F382" s="24">
        <v>2269328.9619498746</v>
      </c>
      <c r="G382" s="24">
        <v>0.29472181584601653</v>
      </c>
      <c r="H382" s="24">
        <v>1.47744494858153</v>
      </c>
      <c r="I382" s="24">
        <v>81.114384608347152</v>
      </c>
      <c r="J382" s="24">
        <v>6.08413361737533</v>
      </c>
      <c r="K382" s="24">
        <v>1913.995616333365</v>
      </c>
      <c r="L382" s="24">
        <v>5.4576088374915454E-4</v>
      </c>
      <c r="M382" s="24">
        <v>1.585528072169535E-5</v>
      </c>
      <c r="N382" s="24">
        <v>2.4980105482812452E-2</v>
      </c>
      <c r="O382" s="24">
        <v>8.7205004418711457E-2</v>
      </c>
      <c r="P382" s="24">
        <v>0.12714909800653651</v>
      </c>
      <c r="Q382" s="29">
        <v>2269328.9619498746</v>
      </c>
    </row>
    <row r="383" spans="1:17" ht="15" x14ac:dyDescent="0.25">
      <c r="A383" s="24">
        <v>4</v>
      </c>
      <c r="B383" s="24" t="s">
        <v>27</v>
      </c>
      <c r="C383" s="24">
        <v>1001260</v>
      </c>
      <c r="D383" s="24">
        <v>0.5</v>
      </c>
      <c r="E383" s="24" t="s">
        <v>1332</v>
      </c>
      <c r="F383" s="24">
        <v>2657472.0364974402</v>
      </c>
      <c r="G383" s="24">
        <v>0.33581790598805999</v>
      </c>
      <c r="H383" s="24">
        <v>1.6612655311008999</v>
      </c>
      <c r="I383" s="24">
        <v>94.876446132700295</v>
      </c>
      <c r="J383" s="24">
        <v>7.13997103908273</v>
      </c>
      <c r="K383" s="24">
        <v>2212.8851613564898</v>
      </c>
      <c r="L383" s="24">
        <v>6.5387520735145995E-4</v>
      </c>
      <c r="M383" s="24">
        <v>1.9218107103237501E-5</v>
      </c>
      <c r="N383" s="24">
        <v>2.7841654515232201E-2</v>
      </c>
      <c r="O383" s="24">
        <v>0.10389588391127</v>
      </c>
      <c r="P383" s="24">
        <v>0.14750552220528301</v>
      </c>
      <c r="Q383" s="29">
        <v>2657472.0364974402</v>
      </c>
    </row>
    <row r="384" spans="1:17" ht="15" x14ac:dyDescent="0.25">
      <c r="A384" s="24">
        <v>4</v>
      </c>
      <c r="B384" s="24" t="s">
        <v>27</v>
      </c>
      <c r="C384" s="24">
        <v>1001260</v>
      </c>
      <c r="D384" s="24">
        <v>0.75</v>
      </c>
      <c r="E384" s="24" t="s">
        <v>1333</v>
      </c>
      <c r="F384" s="24">
        <v>2990486.6095697898</v>
      </c>
      <c r="G384" s="24">
        <v>0.37980797632386099</v>
      </c>
      <c r="H384" s="24">
        <v>1.8899320506688</v>
      </c>
      <c r="I384" s="24">
        <v>103.9604157055375</v>
      </c>
      <c r="J384" s="24">
        <v>7.8900061397287251</v>
      </c>
      <c r="K384" s="24">
        <v>2620.4766471611947</v>
      </c>
      <c r="L384" s="24">
        <v>7.789310714519564E-4</v>
      </c>
      <c r="M384" s="24">
        <v>2.2488516846452652E-5</v>
      </c>
      <c r="N384" s="24">
        <v>3.2895066696379496E-2</v>
      </c>
      <c r="O384" s="24">
        <v>0.1227562462181355</v>
      </c>
      <c r="P384" s="24">
        <v>0.18188213972356049</v>
      </c>
      <c r="Q384" s="29">
        <v>2990486.6095697898</v>
      </c>
    </row>
    <row r="385" spans="1:17" ht="15" x14ac:dyDescent="0.25">
      <c r="A385" s="24">
        <v>4</v>
      </c>
      <c r="B385" s="24" t="s">
        <v>27</v>
      </c>
      <c r="C385" s="24">
        <v>1001270</v>
      </c>
      <c r="D385" s="24">
        <v>0.25</v>
      </c>
      <c r="E385" s="24" t="s">
        <v>1331</v>
      </c>
      <c r="F385" s="24">
        <v>2532788.6277336003</v>
      </c>
      <c r="G385" s="24">
        <v>0.4258037393770685</v>
      </c>
      <c r="H385" s="24">
        <v>2.1729249864642251</v>
      </c>
      <c r="I385" s="24">
        <v>90.262271936168801</v>
      </c>
      <c r="J385" s="24">
        <v>7.0290770123325146</v>
      </c>
      <c r="K385" s="24">
        <v>2191.5057237074302</v>
      </c>
      <c r="L385" s="24">
        <v>7.5250792672715804E-4</v>
      </c>
      <c r="M385" s="24">
        <v>6.2616041999767743E-5</v>
      </c>
      <c r="N385" s="24">
        <v>4.065966681252875E-2</v>
      </c>
      <c r="O385" s="24">
        <v>0.11560942328219451</v>
      </c>
      <c r="P385" s="24">
        <v>0.143807153617974</v>
      </c>
      <c r="Q385" s="29">
        <v>2532788.6277336003</v>
      </c>
    </row>
    <row r="386" spans="1:17" ht="15" x14ac:dyDescent="0.25">
      <c r="A386" s="24">
        <v>4</v>
      </c>
      <c r="B386" s="24" t="s">
        <v>27</v>
      </c>
      <c r="C386" s="24">
        <v>1001270</v>
      </c>
      <c r="D386" s="24">
        <v>0.5</v>
      </c>
      <c r="E386" s="24" t="s">
        <v>1332</v>
      </c>
      <c r="F386" s="24">
        <v>2939620.3000674001</v>
      </c>
      <c r="G386" s="24">
        <v>0.48088108377346001</v>
      </c>
      <c r="H386" s="24">
        <v>2.4440536603117899</v>
      </c>
      <c r="I386" s="24">
        <v>104.515614370199</v>
      </c>
      <c r="J386" s="24">
        <v>8.1393995457373602</v>
      </c>
      <c r="K386" s="24">
        <v>2289.1176709608699</v>
      </c>
      <c r="L386" s="24">
        <v>7.90291803109995E-4</v>
      </c>
      <c r="M386" s="24">
        <v>7.2533268020813095E-5</v>
      </c>
      <c r="N386" s="24">
        <v>4.20821699950365E-2</v>
      </c>
      <c r="O386" s="24">
        <v>0.12103795874194299</v>
      </c>
      <c r="P386" s="24">
        <v>0.16655124277415501</v>
      </c>
      <c r="Q386" s="29">
        <v>2939620.3000674001</v>
      </c>
    </row>
    <row r="387" spans="1:17" ht="15" x14ac:dyDescent="0.25">
      <c r="A387" s="24">
        <v>4</v>
      </c>
      <c r="B387" s="24" t="s">
        <v>27</v>
      </c>
      <c r="C387" s="24">
        <v>1001270</v>
      </c>
      <c r="D387" s="24">
        <v>0.75</v>
      </c>
      <c r="E387" s="24" t="s">
        <v>1333</v>
      </c>
      <c r="F387" s="24">
        <v>3157747.2645112798</v>
      </c>
      <c r="G387" s="24">
        <v>0.53361125437183698</v>
      </c>
      <c r="H387" s="24">
        <v>2.7218472332746599</v>
      </c>
      <c r="I387" s="24">
        <v>112.126969379473</v>
      </c>
      <c r="J387" s="24">
        <v>8.7244553210113249</v>
      </c>
      <c r="K387" s="24">
        <v>2813.10495860629</v>
      </c>
      <c r="L387" s="24">
        <v>9.7528686692616856E-4</v>
      </c>
      <c r="M387" s="24">
        <v>7.7082533558437848E-5</v>
      </c>
      <c r="N387" s="24">
        <v>5.1367964955161501E-2</v>
      </c>
      <c r="O387" s="24">
        <v>0.14882384676122901</v>
      </c>
      <c r="P387" s="24">
        <v>0.1771175220452425</v>
      </c>
      <c r="Q387" s="29">
        <v>3157747.2645112798</v>
      </c>
    </row>
    <row r="388" spans="1:17" ht="15" x14ac:dyDescent="0.25">
      <c r="A388" s="24">
        <v>4</v>
      </c>
      <c r="B388" s="24" t="s">
        <v>27</v>
      </c>
      <c r="C388" s="24">
        <v>1001280</v>
      </c>
      <c r="D388" s="24">
        <v>0.25</v>
      </c>
      <c r="E388" s="24" t="s">
        <v>1331</v>
      </c>
      <c r="F388" s="24">
        <v>491198.38656657597</v>
      </c>
      <c r="G388" s="24">
        <v>4.0609287482449449E-2</v>
      </c>
      <c r="H388" s="24">
        <v>0.190611996492875</v>
      </c>
      <c r="I388" s="24">
        <v>17.48349016549345</v>
      </c>
      <c r="J388" s="24">
        <v>1.2581239937014499</v>
      </c>
      <c r="K388" s="24">
        <v>320.126371286238</v>
      </c>
      <c r="L388" s="24">
        <v>9.0275610079180749E-5</v>
      </c>
      <c r="M388" s="24">
        <v>1.5208498491255551E-6</v>
      </c>
      <c r="N388" s="24">
        <v>8.5711244710884194E-3</v>
      </c>
      <c r="O388" s="24">
        <v>1.6502556507529902E-2</v>
      </c>
      <c r="P388" s="24">
        <v>1.1141506592548849E-2</v>
      </c>
      <c r="Q388" s="29">
        <v>491198.38656657597</v>
      </c>
    </row>
    <row r="389" spans="1:17" ht="15" x14ac:dyDescent="0.25">
      <c r="A389" s="24">
        <v>4</v>
      </c>
      <c r="B389" s="24" t="s">
        <v>27</v>
      </c>
      <c r="C389" s="24">
        <v>1001280</v>
      </c>
      <c r="D389" s="24">
        <v>0.5</v>
      </c>
      <c r="E389" s="24" t="s">
        <v>1332</v>
      </c>
      <c r="F389" s="24">
        <v>574064.83033377398</v>
      </c>
      <c r="G389" s="24">
        <v>4.7045273098477502E-2</v>
      </c>
      <c r="H389" s="24">
        <v>0.217375963739146</v>
      </c>
      <c r="I389" s="24">
        <v>20.385847844822699</v>
      </c>
      <c r="J389" s="24">
        <v>1.46696686462004</v>
      </c>
      <c r="K389" s="24">
        <v>336.406883187137</v>
      </c>
      <c r="L389" s="24">
        <v>9.4866713970059204E-5</v>
      </c>
      <c r="M389" s="24">
        <v>1.77815601897133E-6</v>
      </c>
      <c r="N389" s="24">
        <v>9.05937390118354E-3</v>
      </c>
      <c r="O389" s="24">
        <v>1.73507407688188E-2</v>
      </c>
      <c r="P389" s="24">
        <v>1.29529614585211E-2</v>
      </c>
      <c r="Q389" s="29">
        <v>574064.83033377398</v>
      </c>
    </row>
    <row r="390" spans="1:17" ht="15" x14ac:dyDescent="0.25">
      <c r="A390" s="24">
        <v>4</v>
      </c>
      <c r="B390" s="24" t="s">
        <v>27</v>
      </c>
      <c r="C390" s="24">
        <v>1001280</v>
      </c>
      <c r="D390" s="24">
        <v>0.75</v>
      </c>
      <c r="E390" s="24" t="s">
        <v>1333</v>
      </c>
      <c r="F390" s="24">
        <v>640981.73761753459</v>
      </c>
      <c r="G390" s="24">
        <v>5.1836282221071256E-2</v>
      </c>
      <c r="H390" s="24">
        <v>0.24048657668509699</v>
      </c>
      <c r="I390" s="24">
        <v>22.718345592105351</v>
      </c>
      <c r="J390" s="24">
        <v>1.6347684194192751</v>
      </c>
      <c r="K390" s="24">
        <v>410.34183163029047</v>
      </c>
      <c r="L390" s="24">
        <v>1.15716268862651E-4</v>
      </c>
      <c r="M390" s="24">
        <v>1.9861021321744753E-6</v>
      </c>
      <c r="N390" s="24">
        <v>1.09376144686485E-2</v>
      </c>
      <c r="O390" s="24">
        <v>2.1131664483991151E-2</v>
      </c>
      <c r="P390" s="24">
        <v>1.42023116074655E-2</v>
      </c>
      <c r="Q390" s="29">
        <v>640981.73761753459</v>
      </c>
    </row>
    <row r="391" spans="1:17" ht="15" x14ac:dyDescent="0.25">
      <c r="A391" s="24">
        <v>4</v>
      </c>
      <c r="B391" s="24" t="s">
        <v>27</v>
      </c>
      <c r="C391" s="24">
        <v>1001290</v>
      </c>
      <c r="D391" s="24">
        <v>0.25</v>
      </c>
      <c r="E391" s="24" t="s">
        <v>1331</v>
      </c>
      <c r="F391" s="24">
        <v>2571311.7975582303</v>
      </c>
      <c r="G391" s="24">
        <v>0.27415150650522302</v>
      </c>
      <c r="H391" s="24">
        <v>1.32014814851104</v>
      </c>
      <c r="I391" s="24">
        <v>92.442720647608553</v>
      </c>
      <c r="J391" s="24">
        <v>6.7311627939075649</v>
      </c>
      <c r="K391" s="24">
        <v>1857.9172958105551</v>
      </c>
      <c r="L391" s="24">
        <v>5.5850282534248706E-4</v>
      </c>
      <c r="M391" s="24">
        <v>1.5837340028993651E-5</v>
      </c>
      <c r="N391" s="24">
        <v>4.4204970018795003E-2</v>
      </c>
      <c r="O391" s="24">
        <v>9.5795289798042693E-2</v>
      </c>
      <c r="P391" s="24">
        <v>7.1721600948450343E-2</v>
      </c>
      <c r="Q391" s="29">
        <v>2571311.7975582303</v>
      </c>
    </row>
    <row r="392" spans="1:17" ht="15" x14ac:dyDescent="0.25">
      <c r="A392" s="24">
        <v>4</v>
      </c>
      <c r="B392" s="24" t="s">
        <v>27</v>
      </c>
      <c r="C392" s="24">
        <v>1001290</v>
      </c>
      <c r="D392" s="24">
        <v>0.5</v>
      </c>
      <c r="E392" s="24" t="s">
        <v>1332</v>
      </c>
      <c r="F392" s="24">
        <v>2970464.9587045801</v>
      </c>
      <c r="G392" s="24">
        <v>0.298696889486878</v>
      </c>
      <c r="H392" s="24">
        <v>1.4128701691833601</v>
      </c>
      <c r="I392" s="24">
        <v>106.896405896639</v>
      </c>
      <c r="J392" s="24">
        <v>7.77558092921804</v>
      </c>
      <c r="K392" s="24">
        <v>2027.31110562404</v>
      </c>
      <c r="L392" s="24">
        <v>6.10573708069395E-4</v>
      </c>
      <c r="M392" s="24">
        <v>1.7695827456793801E-5</v>
      </c>
      <c r="N392" s="24">
        <v>4.8370112094142298E-2</v>
      </c>
      <c r="O392" s="24">
        <v>0.10497268864704901</v>
      </c>
      <c r="P392" s="24">
        <v>8.2224877815379904E-2</v>
      </c>
      <c r="Q392" s="29">
        <v>2970464.9587045801</v>
      </c>
    </row>
    <row r="393" spans="1:17" ht="15" x14ac:dyDescent="0.25">
      <c r="A393" s="24">
        <v>4</v>
      </c>
      <c r="B393" s="24" t="s">
        <v>27</v>
      </c>
      <c r="C393" s="24">
        <v>1001290</v>
      </c>
      <c r="D393" s="24">
        <v>0.75</v>
      </c>
      <c r="E393" s="24" t="s">
        <v>1333</v>
      </c>
      <c r="F393" s="24">
        <v>3274924.318672725</v>
      </c>
      <c r="G393" s="24">
        <v>0.33492809799352796</v>
      </c>
      <c r="H393" s="24">
        <v>1.6330329054411101</v>
      </c>
      <c r="I393" s="24">
        <v>117.4585947480565</v>
      </c>
      <c r="J393" s="24">
        <v>8.5597478746657494</v>
      </c>
      <c r="K393" s="24">
        <v>2385.9008387088502</v>
      </c>
      <c r="L393" s="24">
        <v>7.1900894542257848E-4</v>
      </c>
      <c r="M393" s="24">
        <v>2.07706611583132E-5</v>
      </c>
      <c r="N393" s="24">
        <v>5.7352010074042101E-2</v>
      </c>
      <c r="O393" s="24">
        <v>0.1234552153475455</v>
      </c>
      <c r="P393" s="24">
        <v>9.1048148809631302E-2</v>
      </c>
      <c r="Q393" s="29">
        <v>3274924.318672725</v>
      </c>
    </row>
    <row r="394" spans="1:17" ht="15" x14ac:dyDescent="0.25">
      <c r="A394" s="24">
        <v>4</v>
      </c>
      <c r="B394" s="24" t="s">
        <v>27</v>
      </c>
      <c r="C394" s="24">
        <v>1001300</v>
      </c>
      <c r="D394" s="24">
        <v>0.25</v>
      </c>
      <c r="E394" s="24" t="s">
        <v>1331</v>
      </c>
      <c r="F394" s="24">
        <v>6408378.8102479801</v>
      </c>
      <c r="G394" s="24">
        <v>0.7084103317417535</v>
      </c>
      <c r="H394" s="24">
        <v>3.4493072797483952</v>
      </c>
      <c r="I394" s="24">
        <v>231.76671274495351</v>
      </c>
      <c r="J394" s="24">
        <v>16.966225620267199</v>
      </c>
      <c r="K394" s="24">
        <v>4936.5011092919249</v>
      </c>
      <c r="L394" s="24">
        <v>1.4427183309231898E-3</v>
      </c>
      <c r="M394" s="24">
        <v>3.4629223242720896E-5</v>
      </c>
      <c r="N394" s="24">
        <v>8.9720210417915142E-2</v>
      </c>
      <c r="O394" s="24">
        <v>0.23960791160838502</v>
      </c>
      <c r="P394" s="24">
        <v>0.2332434277045195</v>
      </c>
      <c r="Q394" s="29">
        <v>6408378.8102479801</v>
      </c>
    </row>
    <row r="395" spans="1:17" ht="15" x14ac:dyDescent="0.25">
      <c r="A395" s="24">
        <v>4</v>
      </c>
      <c r="B395" s="24" t="s">
        <v>27</v>
      </c>
      <c r="C395" s="24">
        <v>1001300</v>
      </c>
      <c r="D395" s="24">
        <v>0.5</v>
      </c>
      <c r="E395" s="24" t="s">
        <v>1332</v>
      </c>
      <c r="F395" s="24">
        <v>7422133.66268571</v>
      </c>
      <c r="G395" s="24">
        <v>0.81239668245457097</v>
      </c>
      <c r="H395" s="24">
        <v>3.9060750990409301</v>
      </c>
      <c r="I395" s="24">
        <v>268.27424855422697</v>
      </c>
      <c r="J395" s="24">
        <v>19.638973768869601</v>
      </c>
      <c r="K395" s="24">
        <v>5169.87040581357</v>
      </c>
      <c r="L395" s="24">
        <v>1.5080984283095799E-3</v>
      </c>
      <c r="M395" s="24">
        <v>4.00968686676882E-5</v>
      </c>
      <c r="N395" s="24">
        <v>9.3653359565059394E-2</v>
      </c>
      <c r="O395" s="24">
        <v>0.25013947103857598</v>
      </c>
      <c r="P395" s="24">
        <v>0.27003451094191799</v>
      </c>
      <c r="Q395" s="29">
        <v>7422133.66268571</v>
      </c>
    </row>
    <row r="396" spans="1:17" ht="15" x14ac:dyDescent="0.25">
      <c r="A396" s="24">
        <v>4</v>
      </c>
      <c r="B396" s="24" t="s">
        <v>27</v>
      </c>
      <c r="C396" s="24">
        <v>1001300</v>
      </c>
      <c r="D396" s="24">
        <v>0.75</v>
      </c>
      <c r="E396" s="24" t="s">
        <v>1333</v>
      </c>
      <c r="F396" s="24">
        <v>7931294.2469418151</v>
      </c>
      <c r="G396" s="24">
        <v>0.88339512557961153</v>
      </c>
      <c r="H396" s="24">
        <v>4.2993315411001642</v>
      </c>
      <c r="I396" s="24">
        <v>286.60835439256152</v>
      </c>
      <c r="J396" s="24">
        <v>20.979961396633851</v>
      </c>
      <c r="K396" s="24">
        <v>5894.5861159496999</v>
      </c>
      <c r="L396" s="24">
        <v>1.7293357392826701E-3</v>
      </c>
      <c r="M396" s="24">
        <v>4.3050646305811945E-5</v>
      </c>
      <c r="N396" s="24">
        <v>0.108356416812357</v>
      </c>
      <c r="O396" s="24">
        <v>0.2874327350959815</v>
      </c>
      <c r="P396" s="24">
        <v>0.287320490783671</v>
      </c>
      <c r="Q396" s="29">
        <v>7931294.2469418151</v>
      </c>
    </row>
    <row r="397" spans="1:17" ht="15" x14ac:dyDescent="0.25">
      <c r="A397" s="24">
        <v>4</v>
      </c>
      <c r="B397" s="24" t="s">
        <v>27</v>
      </c>
      <c r="C397" s="24">
        <v>1001310</v>
      </c>
      <c r="D397" s="24">
        <v>0.25</v>
      </c>
      <c r="E397" s="24" t="s">
        <v>1331</v>
      </c>
      <c r="F397" s="24">
        <v>8755687.4335343596</v>
      </c>
      <c r="G397" s="24">
        <v>1.2773973941751451</v>
      </c>
      <c r="H397" s="24">
        <v>6.3491776669875204</v>
      </c>
      <c r="I397" s="24">
        <v>321.03724350796597</v>
      </c>
      <c r="J397" s="24">
        <v>23.998884168579</v>
      </c>
      <c r="K397" s="24">
        <v>7486.2681250011246</v>
      </c>
      <c r="L397" s="24">
        <v>2.3234887011063751E-3</v>
      </c>
      <c r="M397" s="24">
        <v>8.2350492498707001E-5</v>
      </c>
      <c r="N397" s="24">
        <v>9.5110330378326613E-2</v>
      </c>
      <c r="O397" s="24">
        <v>0.35511856863240898</v>
      </c>
      <c r="P397" s="24">
        <v>0.43886533262640504</v>
      </c>
      <c r="Q397" s="29">
        <v>8755687.4335343596</v>
      </c>
    </row>
    <row r="398" spans="1:17" ht="15" x14ac:dyDescent="0.25">
      <c r="A398" s="24">
        <v>4</v>
      </c>
      <c r="B398" s="24" t="s">
        <v>27</v>
      </c>
      <c r="C398" s="24">
        <v>1001310</v>
      </c>
      <c r="D398" s="24">
        <v>0.5</v>
      </c>
      <c r="E398" s="24" t="s">
        <v>1332</v>
      </c>
      <c r="F398" s="24">
        <v>10116617.343544601</v>
      </c>
      <c r="G398" s="24">
        <v>1.4117295924614099</v>
      </c>
      <c r="H398" s="24">
        <v>6.9648469350200504</v>
      </c>
      <c r="I398" s="24">
        <v>370.72768500751903</v>
      </c>
      <c r="J398" s="24">
        <v>27.7174321171664</v>
      </c>
      <c r="K398" s="24">
        <v>7957.1549338213999</v>
      </c>
      <c r="L398" s="24">
        <v>2.4873215827170298E-3</v>
      </c>
      <c r="M398" s="24">
        <v>9.5280449779171504E-5</v>
      </c>
      <c r="N398" s="24">
        <v>0.10176564955627899</v>
      </c>
      <c r="O398" s="24">
        <v>0.37921213776357199</v>
      </c>
      <c r="P398" s="24">
        <v>0.50708540223826604</v>
      </c>
      <c r="Q398" s="29">
        <v>10116617.343544601</v>
      </c>
    </row>
    <row r="399" spans="1:17" ht="15" x14ac:dyDescent="0.25">
      <c r="A399" s="24">
        <v>4</v>
      </c>
      <c r="B399" s="24" t="s">
        <v>27</v>
      </c>
      <c r="C399" s="24">
        <v>1001310</v>
      </c>
      <c r="D399" s="24">
        <v>0.75</v>
      </c>
      <c r="E399" s="24" t="s">
        <v>1333</v>
      </c>
      <c r="F399" s="24">
        <v>10708215.915573049</v>
      </c>
      <c r="G399" s="24">
        <v>1.5588389852722502</v>
      </c>
      <c r="H399" s="24">
        <v>7.8237454859217701</v>
      </c>
      <c r="I399" s="24">
        <v>391.83489963401848</v>
      </c>
      <c r="J399" s="24">
        <v>29.304430413226751</v>
      </c>
      <c r="K399" s="24">
        <v>8858.4887376640945</v>
      </c>
      <c r="L399" s="24">
        <v>2.73933395841815E-3</v>
      </c>
      <c r="M399" s="24">
        <v>1.0111978336972799E-4</v>
      </c>
      <c r="N399" s="24">
        <v>0.11686798388488751</v>
      </c>
      <c r="O399" s="24">
        <v>0.42158279781573199</v>
      </c>
      <c r="P399" s="24">
        <v>0.53493774541143457</v>
      </c>
      <c r="Q399" s="29">
        <v>10708215.915573049</v>
      </c>
    </row>
    <row r="400" spans="1:17" ht="15" x14ac:dyDescent="0.25">
      <c r="A400" s="24">
        <v>4</v>
      </c>
      <c r="B400" s="24" t="s">
        <v>27</v>
      </c>
      <c r="C400" s="24">
        <v>1001320</v>
      </c>
      <c r="D400" s="24">
        <v>0.25</v>
      </c>
      <c r="E400" s="24" t="s">
        <v>1331</v>
      </c>
      <c r="F400" s="24">
        <v>1110416.809507865</v>
      </c>
      <c r="G400" s="24">
        <v>0.109354169288769</v>
      </c>
      <c r="H400" s="24">
        <v>0.51988608385951152</v>
      </c>
      <c r="I400" s="24">
        <v>39.939543753831849</v>
      </c>
      <c r="J400" s="24">
        <v>2.90273994021365</v>
      </c>
      <c r="K400" s="24">
        <v>758.56921445424155</v>
      </c>
      <c r="L400" s="24">
        <v>2.1978278827299052E-4</v>
      </c>
      <c r="M400" s="24">
        <v>4.8418197944490354E-6</v>
      </c>
      <c r="N400" s="24">
        <v>1.5353717413996E-2</v>
      </c>
      <c r="O400" s="24">
        <v>3.7386286291530547E-2</v>
      </c>
      <c r="P400" s="24">
        <v>3.4154841810104551E-2</v>
      </c>
      <c r="Q400" s="29">
        <v>1110416.809507865</v>
      </c>
    </row>
    <row r="401" spans="1:17" ht="15" x14ac:dyDescent="0.25">
      <c r="A401" s="24">
        <v>4</v>
      </c>
      <c r="B401" s="24" t="s">
        <v>27</v>
      </c>
      <c r="C401" s="24">
        <v>1001320</v>
      </c>
      <c r="D401" s="24">
        <v>0.5</v>
      </c>
      <c r="E401" s="24" t="s">
        <v>1332</v>
      </c>
      <c r="F401" s="24">
        <v>1288665.32686984</v>
      </c>
      <c r="G401" s="24">
        <v>0.12429977942939099</v>
      </c>
      <c r="H401" s="24">
        <v>0.58159775475263298</v>
      </c>
      <c r="I401" s="24">
        <v>46.322030032015903</v>
      </c>
      <c r="J401" s="24">
        <v>3.3673044026644599</v>
      </c>
      <c r="K401" s="24">
        <v>792.86644771575197</v>
      </c>
      <c r="L401" s="24">
        <v>2.3043275960248701E-4</v>
      </c>
      <c r="M401" s="24">
        <v>5.6530305616788403E-6</v>
      </c>
      <c r="N401" s="24">
        <v>1.5907965690664001E-2</v>
      </c>
      <c r="O401" s="24">
        <v>3.9065768502535902E-2</v>
      </c>
      <c r="P401" s="24">
        <v>3.9659354031708997E-2</v>
      </c>
      <c r="Q401" s="29">
        <v>1288665.32686984</v>
      </c>
    </row>
    <row r="402" spans="1:17" ht="15" x14ac:dyDescent="0.25">
      <c r="A402" s="24">
        <v>4</v>
      </c>
      <c r="B402" s="24" t="s">
        <v>27</v>
      </c>
      <c r="C402" s="24">
        <v>1001320</v>
      </c>
      <c r="D402" s="24">
        <v>0.75</v>
      </c>
      <c r="E402" s="24" t="s">
        <v>1333</v>
      </c>
      <c r="F402" s="24">
        <v>1395282.2735482352</v>
      </c>
      <c r="G402" s="24">
        <v>0.1370910470503505</v>
      </c>
      <c r="H402" s="24">
        <v>0.64989112560154205</v>
      </c>
      <c r="I402" s="24">
        <v>50.033465522528004</v>
      </c>
      <c r="J402" s="24">
        <v>3.6381577970545349</v>
      </c>
      <c r="K402" s="24">
        <v>937.333280538792</v>
      </c>
      <c r="L402" s="24">
        <v>2.72928286088094E-4</v>
      </c>
      <c r="M402" s="24">
        <v>6.37934922245866E-6</v>
      </c>
      <c r="N402" s="24">
        <v>1.8822577222194048E-2</v>
      </c>
      <c r="O402" s="24">
        <v>4.6270518342260897E-2</v>
      </c>
      <c r="P402" s="24">
        <v>4.269384940572115E-2</v>
      </c>
      <c r="Q402" s="29">
        <v>1395282.2735482352</v>
      </c>
    </row>
    <row r="403" spans="1:17" ht="15" x14ac:dyDescent="0.25">
      <c r="A403" s="24">
        <v>4</v>
      </c>
      <c r="B403" s="24" t="s">
        <v>27</v>
      </c>
      <c r="C403" s="24">
        <v>1001330</v>
      </c>
      <c r="D403" s="24">
        <v>0.25</v>
      </c>
      <c r="E403" s="24" t="s">
        <v>1331</v>
      </c>
      <c r="F403" s="24">
        <v>4032471.8580374299</v>
      </c>
      <c r="G403" s="24">
        <v>1.3380678655723899</v>
      </c>
      <c r="H403" s="24">
        <v>9.7302687341470993</v>
      </c>
      <c r="I403" s="24">
        <v>141.35909934272451</v>
      </c>
      <c r="J403" s="24">
        <v>16.248680872947801</v>
      </c>
      <c r="K403" s="24">
        <v>7010.4167509491344</v>
      </c>
      <c r="L403" s="24">
        <v>1.615399235025055E-3</v>
      </c>
      <c r="M403" s="24">
        <v>2.4857807976887396E-4</v>
      </c>
      <c r="N403" s="24">
        <v>4.3024101215478852E-2</v>
      </c>
      <c r="O403" s="24">
        <v>0.2241467095185605</v>
      </c>
      <c r="P403" s="24">
        <v>0.77700532668685396</v>
      </c>
      <c r="Q403" s="29">
        <v>4032471.8580374299</v>
      </c>
    </row>
    <row r="404" spans="1:17" ht="15" x14ac:dyDescent="0.25">
      <c r="A404" s="24">
        <v>4</v>
      </c>
      <c r="B404" s="24" t="s">
        <v>27</v>
      </c>
      <c r="C404" s="24">
        <v>1001330</v>
      </c>
      <c r="D404" s="24">
        <v>0.5</v>
      </c>
      <c r="E404" s="24" t="s">
        <v>1332</v>
      </c>
      <c r="F404" s="24">
        <v>4760443.0895404899</v>
      </c>
      <c r="G404" s="24">
        <v>1.55806489693515</v>
      </c>
      <c r="H404" s="24">
        <v>11.3197809303455</v>
      </c>
      <c r="I404" s="24">
        <v>167.17551648130399</v>
      </c>
      <c r="J404" s="24">
        <v>19.118931146717099</v>
      </c>
      <c r="K404" s="24">
        <v>8351.2471328949705</v>
      </c>
      <c r="L404" s="24">
        <v>1.9302961094028799E-3</v>
      </c>
      <c r="M404" s="24">
        <v>2.8757031845315102E-4</v>
      </c>
      <c r="N404" s="24">
        <v>5.1133684383721602E-2</v>
      </c>
      <c r="O404" s="24">
        <v>0.26728972419772601</v>
      </c>
      <c r="P404" s="24">
        <v>0.90472303158492196</v>
      </c>
      <c r="Q404" s="29">
        <v>4760443.0895404899</v>
      </c>
    </row>
    <row r="405" spans="1:17" ht="15" x14ac:dyDescent="0.25">
      <c r="A405" s="24">
        <v>4</v>
      </c>
      <c r="B405" s="24" t="s">
        <v>27</v>
      </c>
      <c r="C405" s="24">
        <v>1001330</v>
      </c>
      <c r="D405" s="24">
        <v>0.75</v>
      </c>
      <c r="E405" s="24" t="s">
        <v>1333</v>
      </c>
      <c r="F405" s="24">
        <v>5388985.8651348557</v>
      </c>
      <c r="G405" s="24">
        <v>1.8596901853687751</v>
      </c>
      <c r="H405" s="24">
        <v>13.4521889590743</v>
      </c>
      <c r="I405" s="24">
        <v>188.36629927586301</v>
      </c>
      <c r="J405" s="24">
        <v>21.772185925245651</v>
      </c>
      <c r="K405" s="24">
        <v>10432.43984439045</v>
      </c>
      <c r="L405" s="24">
        <v>2.40738265606539E-3</v>
      </c>
      <c r="M405" s="24">
        <v>3.3550211056629353E-4</v>
      </c>
      <c r="N405" s="24">
        <v>6.1917743828268604E-2</v>
      </c>
      <c r="O405" s="24">
        <v>0.33147252300764152</v>
      </c>
      <c r="P405" s="24">
        <v>1.0444660073116501</v>
      </c>
      <c r="Q405" s="29">
        <v>5388985.8651348557</v>
      </c>
    </row>
    <row r="406" spans="1:17" ht="15" x14ac:dyDescent="0.25">
      <c r="A406" s="24">
        <v>4</v>
      </c>
      <c r="B406" s="24" t="s">
        <v>27</v>
      </c>
      <c r="C406" s="24">
        <v>1001340</v>
      </c>
      <c r="D406" s="24">
        <v>0.25</v>
      </c>
      <c r="E406" s="24" t="s">
        <v>1331</v>
      </c>
      <c r="F406" s="24">
        <v>5845892.3215851393</v>
      </c>
      <c r="G406" s="24">
        <v>1.0519122451527001</v>
      </c>
      <c r="H406" s="24">
        <v>5.4626888916300196</v>
      </c>
      <c r="I406" s="24">
        <v>212.4725282609605</v>
      </c>
      <c r="J406" s="24">
        <v>16.401626345914451</v>
      </c>
      <c r="K406" s="24">
        <v>6020.8514650813795</v>
      </c>
      <c r="L406" s="24">
        <v>1.884650877371065E-3</v>
      </c>
      <c r="M406" s="24">
        <v>9.4675468032910548E-5</v>
      </c>
      <c r="N406" s="24">
        <v>7.9631205869818894E-2</v>
      </c>
      <c r="O406" s="24">
        <v>0.28689244955030851</v>
      </c>
      <c r="P406" s="24">
        <v>0.35408860148840299</v>
      </c>
      <c r="Q406" s="29">
        <v>5845892.3215851393</v>
      </c>
    </row>
    <row r="407" spans="1:17" ht="15" x14ac:dyDescent="0.25">
      <c r="A407" s="24">
        <v>4</v>
      </c>
      <c r="B407" s="24" t="s">
        <v>27</v>
      </c>
      <c r="C407" s="24">
        <v>1001340</v>
      </c>
      <c r="D407" s="24">
        <v>0.5</v>
      </c>
      <c r="E407" s="24" t="s">
        <v>1332</v>
      </c>
      <c r="F407" s="24">
        <v>7002990.5975251598</v>
      </c>
      <c r="G407" s="24">
        <v>1.1325077876105301</v>
      </c>
      <c r="H407" s="24">
        <v>5.9252294707155997</v>
      </c>
      <c r="I407" s="24">
        <v>254.512952687232</v>
      </c>
      <c r="J407" s="24">
        <v>19.649534716480499</v>
      </c>
      <c r="K407" s="24">
        <v>6832.9199211815503</v>
      </c>
      <c r="L407" s="24">
        <v>2.1481334659987799E-3</v>
      </c>
      <c r="M407" s="24">
        <v>1.13327972847648E-4</v>
      </c>
      <c r="N407" s="24">
        <v>9.0387132032058906E-2</v>
      </c>
      <c r="O407" s="24">
        <v>0.32577445329993998</v>
      </c>
      <c r="P407" s="24">
        <v>0.42416115193520199</v>
      </c>
      <c r="Q407" s="29">
        <v>7002990.5975251598</v>
      </c>
    </row>
    <row r="408" spans="1:17" ht="15" x14ac:dyDescent="0.25">
      <c r="A408" s="24">
        <v>4</v>
      </c>
      <c r="B408" s="24" t="s">
        <v>27</v>
      </c>
      <c r="C408" s="24">
        <v>1001340</v>
      </c>
      <c r="D408" s="24">
        <v>0.75</v>
      </c>
      <c r="E408" s="24" t="s">
        <v>1333</v>
      </c>
      <c r="F408" s="24">
        <v>7385293.7326212693</v>
      </c>
      <c r="G408" s="24">
        <v>1.3350440500400751</v>
      </c>
      <c r="H408" s="24">
        <v>6.9540704466589602</v>
      </c>
      <c r="I408" s="24">
        <v>268.20841237390499</v>
      </c>
      <c r="J408" s="24">
        <v>20.765093193985901</v>
      </c>
      <c r="K408" s="24">
        <v>7680.6915571519103</v>
      </c>
      <c r="L408" s="24">
        <v>2.4224452401971699E-3</v>
      </c>
      <c r="M408" s="24">
        <v>1.2269570984873299E-4</v>
      </c>
      <c r="N408" s="24">
        <v>0.1011313123105716</v>
      </c>
      <c r="O408" s="24">
        <v>0.36643759297032696</v>
      </c>
      <c r="P408" s="24">
        <v>0.45228012940252349</v>
      </c>
      <c r="Q408" s="29">
        <v>7385293.7326212693</v>
      </c>
    </row>
    <row r="409" spans="1:17" ht="15" x14ac:dyDescent="0.25">
      <c r="A409" s="24">
        <v>4</v>
      </c>
      <c r="B409" s="24" t="s">
        <v>27</v>
      </c>
      <c r="C409" s="24">
        <v>1001350</v>
      </c>
      <c r="D409" s="24">
        <v>0.25</v>
      </c>
      <c r="E409" s="24" t="s">
        <v>1331</v>
      </c>
      <c r="F409" s="24">
        <v>12371174.50782045</v>
      </c>
      <c r="G409" s="24">
        <v>2.2743658606972899</v>
      </c>
      <c r="H409" s="24">
        <v>11.54853307624705</v>
      </c>
      <c r="I409" s="24">
        <v>455.09857020616948</v>
      </c>
      <c r="J409" s="24">
        <v>34.8167464288478</v>
      </c>
      <c r="K409" s="24">
        <v>12367.69960472845</v>
      </c>
      <c r="L409" s="24">
        <v>3.9766283515140751E-3</v>
      </c>
      <c r="M409" s="24">
        <v>2.0293210569065552E-4</v>
      </c>
      <c r="N409" s="24">
        <v>0.15759197160264099</v>
      </c>
      <c r="O409" s="24">
        <v>0.597136609671441</v>
      </c>
      <c r="P409" s="24">
        <v>0.74327766772125947</v>
      </c>
      <c r="Q409" s="29">
        <v>12371174.50782045</v>
      </c>
    </row>
    <row r="410" spans="1:17" ht="15" x14ac:dyDescent="0.25">
      <c r="A410" s="24">
        <v>4</v>
      </c>
      <c r="B410" s="24" t="s">
        <v>27</v>
      </c>
      <c r="C410" s="24">
        <v>1001350</v>
      </c>
      <c r="D410" s="24">
        <v>0.5</v>
      </c>
      <c r="E410" s="24" t="s">
        <v>1332</v>
      </c>
      <c r="F410" s="24">
        <v>14838937.6427209</v>
      </c>
      <c r="G410" s="24">
        <v>2.4541158612174501</v>
      </c>
      <c r="H410" s="24">
        <v>12.5447274260776</v>
      </c>
      <c r="I410" s="24">
        <v>545.83146163313802</v>
      </c>
      <c r="J410" s="24">
        <v>41.769191686770696</v>
      </c>
      <c r="K410" s="24">
        <v>14060.761508605399</v>
      </c>
      <c r="L410" s="24">
        <v>4.57653436951002E-3</v>
      </c>
      <c r="M410" s="24">
        <v>2.4305989622531101E-4</v>
      </c>
      <c r="N410" s="24">
        <v>0.17968229938896299</v>
      </c>
      <c r="O410" s="24">
        <v>0.68355091394303902</v>
      </c>
      <c r="P410" s="24">
        <v>0.89256605179306803</v>
      </c>
      <c r="Q410" s="29">
        <v>14838937.6427209</v>
      </c>
    </row>
    <row r="411" spans="1:17" ht="15" x14ac:dyDescent="0.25">
      <c r="A411" s="24">
        <v>4</v>
      </c>
      <c r="B411" s="24" t="s">
        <v>27</v>
      </c>
      <c r="C411" s="24">
        <v>1001350</v>
      </c>
      <c r="D411" s="24">
        <v>0.75</v>
      </c>
      <c r="E411" s="24" t="s">
        <v>1333</v>
      </c>
      <c r="F411" s="24">
        <v>15625801.25993365</v>
      </c>
      <c r="G411" s="24">
        <v>2.9007838786077453</v>
      </c>
      <c r="H411" s="24">
        <v>14.7065858136332</v>
      </c>
      <c r="I411" s="24">
        <v>574.47959505440394</v>
      </c>
      <c r="J411" s="24">
        <v>44.007289861583303</v>
      </c>
      <c r="K411" s="24">
        <v>15736.553210536649</v>
      </c>
      <c r="L411" s="24">
        <v>5.1799300726691547E-3</v>
      </c>
      <c r="M411" s="24">
        <v>2.6368204197508199E-4</v>
      </c>
      <c r="N411" s="24">
        <v>0.20190060601815452</v>
      </c>
      <c r="O411" s="24">
        <v>0.77122219930456604</v>
      </c>
      <c r="P411" s="24">
        <v>0.94343669689096354</v>
      </c>
      <c r="Q411" s="29">
        <v>15625801.25993365</v>
      </c>
    </row>
    <row r="412" spans="1:17" ht="15" x14ac:dyDescent="0.25">
      <c r="A412" s="24">
        <v>4</v>
      </c>
      <c r="B412" s="24" t="s">
        <v>27</v>
      </c>
      <c r="C412" s="24">
        <v>1001360</v>
      </c>
      <c r="D412" s="24">
        <v>0.25</v>
      </c>
      <c r="E412" s="24" t="s">
        <v>1331</v>
      </c>
      <c r="F412" s="24">
        <v>108788425.4901475</v>
      </c>
      <c r="G412" s="24">
        <v>19.981208551073401</v>
      </c>
      <c r="H412" s="24">
        <v>101.1433209488529</v>
      </c>
      <c r="I412" s="24">
        <v>3868.6447006028002</v>
      </c>
      <c r="J412" s="24">
        <v>300.2179129634045</v>
      </c>
      <c r="K412" s="24">
        <v>94316.878996360989</v>
      </c>
      <c r="L412" s="24">
        <v>3.1235486189828202E-2</v>
      </c>
      <c r="M412" s="24">
        <v>2.7609157221206446E-3</v>
      </c>
      <c r="N412" s="24">
        <v>1.605601321095355</v>
      </c>
      <c r="O412" s="24">
        <v>4.8538587927010353</v>
      </c>
      <c r="P412" s="24">
        <v>5.9270266701165895</v>
      </c>
      <c r="Q412" s="29">
        <v>108788425.4901475</v>
      </c>
    </row>
    <row r="413" spans="1:17" ht="15" x14ac:dyDescent="0.25">
      <c r="A413" s="24">
        <v>4</v>
      </c>
      <c r="B413" s="24" t="s">
        <v>27</v>
      </c>
      <c r="C413" s="24">
        <v>1001360</v>
      </c>
      <c r="D413" s="24">
        <v>0.5</v>
      </c>
      <c r="E413" s="24" t="s">
        <v>1332</v>
      </c>
      <c r="F413" s="24">
        <v>125990789.299109</v>
      </c>
      <c r="G413" s="24">
        <v>24.004583403511099</v>
      </c>
      <c r="H413" s="24">
        <v>122.027633246514</v>
      </c>
      <c r="I413" s="24">
        <v>4484.1954761510196</v>
      </c>
      <c r="J413" s="24">
        <v>347.72263717776502</v>
      </c>
      <c r="K413" s="24">
        <v>120100.273705021</v>
      </c>
      <c r="L413" s="24">
        <v>3.9899166339688499E-2</v>
      </c>
      <c r="M413" s="24">
        <v>3.2081553687586199E-3</v>
      </c>
      <c r="N413" s="24">
        <v>2.0253022878976998</v>
      </c>
      <c r="O413" s="24">
        <v>6.1811820768152801</v>
      </c>
      <c r="P413" s="24">
        <v>6.8754794494500402</v>
      </c>
      <c r="Q413" s="29">
        <v>125990789.299109</v>
      </c>
    </row>
    <row r="414" spans="1:17" ht="15" x14ac:dyDescent="0.25">
      <c r="A414" s="24">
        <v>4</v>
      </c>
      <c r="B414" s="24" t="s">
        <v>27</v>
      </c>
      <c r="C414" s="24">
        <v>1001360</v>
      </c>
      <c r="D414" s="24">
        <v>0.75</v>
      </c>
      <c r="E414" s="24" t="s">
        <v>1333</v>
      </c>
      <c r="F414" s="24">
        <v>138684569.893024</v>
      </c>
      <c r="G414" s="24">
        <v>26.009083484192601</v>
      </c>
      <c r="H414" s="24">
        <v>133.1114059021875</v>
      </c>
      <c r="I414" s="24">
        <v>4913.2569243139296</v>
      </c>
      <c r="J414" s="24">
        <v>381.81560661200098</v>
      </c>
      <c r="K414" s="24">
        <v>130632.44672747049</v>
      </c>
      <c r="L414" s="24">
        <v>4.3946153136229953E-2</v>
      </c>
      <c r="M414" s="24">
        <v>3.5083371641687301E-3</v>
      </c>
      <c r="N414" s="24">
        <v>2.1565066224354101</v>
      </c>
      <c r="O414" s="24">
        <v>6.7411622389658898</v>
      </c>
      <c r="P414" s="24">
        <v>7.5436435678154297</v>
      </c>
      <c r="Q414" s="29">
        <v>138684569.893024</v>
      </c>
    </row>
    <row r="415" spans="1:17" ht="15" x14ac:dyDescent="0.25">
      <c r="A415" s="24">
        <v>4</v>
      </c>
      <c r="B415" s="24" t="s">
        <v>27</v>
      </c>
      <c r="C415" s="24">
        <v>1001370</v>
      </c>
      <c r="D415" s="24">
        <v>0.25</v>
      </c>
      <c r="E415" s="24" t="s">
        <v>1331</v>
      </c>
      <c r="F415" s="24">
        <v>174260876.585879</v>
      </c>
      <c r="G415" s="24">
        <v>44.585063577878046</v>
      </c>
      <c r="H415" s="24">
        <v>245.720353014469</v>
      </c>
      <c r="I415" s="24">
        <v>6103.4169350358898</v>
      </c>
      <c r="J415" s="24">
        <v>528.78439176685799</v>
      </c>
      <c r="K415" s="24">
        <v>193987.29893186601</v>
      </c>
      <c r="L415" s="24">
        <v>6.7015393363485901E-2</v>
      </c>
      <c r="M415" s="24">
        <v>7.8827702776308496E-3</v>
      </c>
      <c r="N415" s="24">
        <v>2.28273932133804</v>
      </c>
      <c r="O415" s="24">
        <v>9.4977265428167215</v>
      </c>
      <c r="P415" s="24">
        <v>17.036405406640199</v>
      </c>
      <c r="Q415" s="29">
        <v>174260876.585879</v>
      </c>
    </row>
    <row r="416" spans="1:17" ht="15" x14ac:dyDescent="0.25">
      <c r="A416" s="24">
        <v>4</v>
      </c>
      <c r="B416" s="24" t="s">
        <v>27</v>
      </c>
      <c r="C416" s="24">
        <v>1001370</v>
      </c>
      <c r="D416" s="24">
        <v>0.5</v>
      </c>
      <c r="E416" s="24" t="s">
        <v>1332</v>
      </c>
      <c r="F416" s="24">
        <v>194170135.17629099</v>
      </c>
      <c r="G416" s="24">
        <v>51.762756573535199</v>
      </c>
      <c r="H416" s="24">
        <v>285.538015729709</v>
      </c>
      <c r="I416" s="24">
        <v>6879.3413951824195</v>
      </c>
      <c r="J416" s="24">
        <v>596.33349586214797</v>
      </c>
      <c r="K416" s="24">
        <v>218544.59095174901</v>
      </c>
      <c r="L416" s="24">
        <v>7.53399996429054E-2</v>
      </c>
      <c r="M416" s="24">
        <v>8.9063116993473492E-3</v>
      </c>
      <c r="N416" s="24">
        <v>2.5735682549827699</v>
      </c>
      <c r="O416" s="24">
        <v>10.691099530325401</v>
      </c>
      <c r="P416" s="24">
        <v>19.236222479035099</v>
      </c>
      <c r="Q416" s="29">
        <v>194170135.17629099</v>
      </c>
    </row>
    <row r="417" spans="1:17" ht="15" x14ac:dyDescent="0.25">
      <c r="A417" s="24">
        <v>4</v>
      </c>
      <c r="B417" s="24" t="s">
        <v>27</v>
      </c>
      <c r="C417" s="24">
        <v>1001370</v>
      </c>
      <c r="D417" s="24">
        <v>0.75</v>
      </c>
      <c r="E417" s="24" t="s">
        <v>1333</v>
      </c>
      <c r="F417" s="24">
        <v>218618165.22671649</v>
      </c>
      <c r="G417" s="24">
        <v>57.558343796211901</v>
      </c>
      <c r="H417" s="24">
        <v>316.641729509534</v>
      </c>
      <c r="I417" s="24">
        <v>7642.9279750645856</v>
      </c>
      <c r="J417" s="24">
        <v>662.58910300827756</v>
      </c>
      <c r="K417" s="24">
        <v>263287.4846684385</v>
      </c>
      <c r="L417" s="24">
        <v>9.0981160895274249E-2</v>
      </c>
      <c r="M417" s="24">
        <v>9.9049614913190448E-3</v>
      </c>
      <c r="N417" s="24">
        <v>3.0629775242111048</v>
      </c>
      <c r="O417" s="24">
        <v>12.884719191395799</v>
      </c>
      <c r="P417" s="24">
        <v>21.386197902539351</v>
      </c>
      <c r="Q417" s="29">
        <v>218618165.22671649</v>
      </c>
    </row>
    <row r="418" spans="1:17" ht="15" x14ac:dyDescent="0.25">
      <c r="A418" s="24">
        <v>4</v>
      </c>
      <c r="B418" s="24" t="s">
        <v>27</v>
      </c>
      <c r="C418" s="24">
        <v>1001380</v>
      </c>
      <c r="D418" s="24">
        <v>0.25</v>
      </c>
      <c r="E418" s="24" t="s">
        <v>1331</v>
      </c>
      <c r="F418" s="24">
        <v>65445274.947342649</v>
      </c>
      <c r="G418" s="24">
        <v>11.5807452448057</v>
      </c>
      <c r="H418" s="24">
        <v>60.212555480781802</v>
      </c>
      <c r="I418" s="24">
        <v>2360.217633649605</v>
      </c>
      <c r="J418" s="24">
        <v>185.22774279638151</v>
      </c>
      <c r="K418" s="24">
        <v>59574.806782811102</v>
      </c>
      <c r="L418" s="24">
        <v>1.963005701060095E-2</v>
      </c>
      <c r="M418" s="24">
        <v>1.428729158955475E-3</v>
      </c>
      <c r="N418" s="24">
        <v>0.89673285782891354</v>
      </c>
      <c r="O418" s="24">
        <v>2.9551828418270052</v>
      </c>
      <c r="P418" s="24">
        <v>4.0913168072476349</v>
      </c>
      <c r="Q418" s="29">
        <v>65445274.947342649</v>
      </c>
    </row>
    <row r="419" spans="1:17" ht="15" x14ac:dyDescent="0.25">
      <c r="A419" s="24">
        <v>4</v>
      </c>
      <c r="B419" s="24" t="s">
        <v>27</v>
      </c>
      <c r="C419" s="24">
        <v>1001380</v>
      </c>
      <c r="D419" s="24">
        <v>0.5</v>
      </c>
      <c r="E419" s="24" t="s">
        <v>1332</v>
      </c>
      <c r="F419" s="24">
        <v>70568856.890413895</v>
      </c>
      <c r="G419" s="24">
        <v>12.7005730835603</v>
      </c>
      <c r="H419" s="24">
        <v>66.405116974858601</v>
      </c>
      <c r="I419" s="24">
        <v>2544.75936675914</v>
      </c>
      <c r="J419" s="24">
        <v>199.747320926545</v>
      </c>
      <c r="K419" s="24">
        <v>69239.770448323005</v>
      </c>
      <c r="L419" s="24">
        <v>2.28967629271279E-2</v>
      </c>
      <c r="M419" s="24">
        <v>1.54425073062578E-3</v>
      </c>
      <c r="N419" s="24">
        <v>1.03046085051439</v>
      </c>
      <c r="O419" s="24">
        <v>3.4355409177134799</v>
      </c>
      <c r="P419" s="24">
        <v>4.4144478323326597</v>
      </c>
      <c r="Q419" s="29">
        <v>70568856.890413895</v>
      </c>
    </row>
    <row r="420" spans="1:17" ht="15" x14ac:dyDescent="0.25">
      <c r="A420" s="24">
        <v>4</v>
      </c>
      <c r="B420" s="24" t="s">
        <v>27</v>
      </c>
      <c r="C420" s="24">
        <v>1001380</v>
      </c>
      <c r="D420" s="24">
        <v>0.75</v>
      </c>
      <c r="E420" s="24" t="s">
        <v>1333</v>
      </c>
      <c r="F420" s="24">
        <v>80579053.059767753</v>
      </c>
      <c r="G420" s="24">
        <v>14.77881005069645</v>
      </c>
      <c r="H420" s="24">
        <v>76.882886538652301</v>
      </c>
      <c r="I420" s="24">
        <v>2904.1125429077647</v>
      </c>
      <c r="J420" s="24">
        <v>228.1482581062225</v>
      </c>
      <c r="K420" s="24">
        <v>79081.398249768012</v>
      </c>
      <c r="L420" s="24">
        <v>2.6343777981699852E-2</v>
      </c>
      <c r="M420" s="24">
        <v>1.7809879459009901E-3</v>
      </c>
      <c r="N420" s="24">
        <v>1.170272757231595</v>
      </c>
      <c r="O420" s="24">
        <v>3.9352162539194149</v>
      </c>
      <c r="P420" s="24">
        <v>5.0617053586661749</v>
      </c>
      <c r="Q420" s="29">
        <v>80579053.059767753</v>
      </c>
    </row>
    <row r="421" spans="1:17" ht="15" x14ac:dyDescent="0.25">
      <c r="A421" s="24">
        <v>4</v>
      </c>
      <c r="B421" s="24" t="s">
        <v>27</v>
      </c>
      <c r="C421" s="24">
        <v>1001390</v>
      </c>
      <c r="D421" s="24">
        <v>0.25</v>
      </c>
      <c r="E421" s="24" t="s">
        <v>1331</v>
      </c>
      <c r="F421" s="24">
        <v>1529146.7478315551</v>
      </c>
      <c r="G421" s="24">
        <v>0.1445658878938115</v>
      </c>
      <c r="H421" s="24">
        <v>0.67060218908807001</v>
      </c>
      <c r="I421" s="24">
        <v>54.144520680670155</v>
      </c>
      <c r="J421" s="24">
        <v>3.9358922560975449</v>
      </c>
      <c r="K421" s="24">
        <v>798.9012523191841</v>
      </c>
      <c r="L421" s="24">
        <v>2.3841533687538952E-4</v>
      </c>
      <c r="M421" s="24">
        <v>8.7795531349625397E-6</v>
      </c>
      <c r="N421" s="24">
        <v>1.9023955321262099E-2</v>
      </c>
      <c r="O421" s="24">
        <v>4.1096850886185352E-2</v>
      </c>
      <c r="P421" s="24">
        <v>3.9619989246092599E-2</v>
      </c>
      <c r="Q421" s="29">
        <v>1529146.7478315551</v>
      </c>
    </row>
    <row r="422" spans="1:17" ht="15" x14ac:dyDescent="0.25">
      <c r="A422" s="24">
        <v>4</v>
      </c>
      <c r="B422" s="24" t="s">
        <v>27</v>
      </c>
      <c r="C422" s="24">
        <v>1001390</v>
      </c>
      <c r="D422" s="24">
        <v>0.5</v>
      </c>
      <c r="E422" s="24" t="s">
        <v>1332</v>
      </c>
      <c r="F422" s="24">
        <v>1669735.18332727</v>
      </c>
      <c r="G422" s="24">
        <v>0.168066210187823</v>
      </c>
      <c r="H422" s="24">
        <v>0.79047784769924601</v>
      </c>
      <c r="I422" s="24">
        <v>59.169807175538999</v>
      </c>
      <c r="J422" s="24">
        <v>4.3041909920032397</v>
      </c>
      <c r="K422" s="24">
        <v>979.65078233841098</v>
      </c>
      <c r="L422" s="24">
        <v>3.01718048180009E-4</v>
      </c>
      <c r="M422" s="24">
        <v>1.1175722254993899E-5</v>
      </c>
      <c r="N422" s="24">
        <v>2.31524603784901E-2</v>
      </c>
      <c r="O422" s="24">
        <v>5.0966026455694702E-2</v>
      </c>
      <c r="P422" s="24">
        <v>4.4471293654333E-2</v>
      </c>
      <c r="Q422" s="29">
        <v>1669735.18332727</v>
      </c>
    </row>
    <row r="423" spans="1:17" ht="15" x14ac:dyDescent="0.25">
      <c r="A423" s="24">
        <v>4</v>
      </c>
      <c r="B423" s="24" t="s">
        <v>27</v>
      </c>
      <c r="C423" s="24">
        <v>1001390</v>
      </c>
      <c r="D423" s="24">
        <v>0.75</v>
      </c>
      <c r="E423" s="24" t="s">
        <v>1333</v>
      </c>
      <c r="F423" s="24">
        <v>1849925.364864785</v>
      </c>
      <c r="G423" s="24">
        <v>0.18151878326066201</v>
      </c>
      <c r="H423" s="24">
        <v>0.85624659755062149</v>
      </c>
      <c r="I423" s="24">
        <v>65.381592331927095</v>
      </c>
      <c r="J423" s="24">
        <v>4.7518610182499454</v>
      </c>
      <c r="K423" s="24">
        <v>1116.358976204855</v>
      </c>
      <c r="L423" s="24">
        <v>3.4494348836815853E-4</v>
      </c>
      <c r="M423" s="24">
        <v>1.2367379457787751E-5</v>
      </c>
      <c r="N423" s="24">
        <v>2.5722076800887402E-2</v>
      </c>
      <c r="O423" s="24">
        <v>5.7986630885511953E-2</v>
      </c>
      <c r="P423" s="24">
        <v>4.8863995873860797E-2</v>
      </c>
      <c r="Q423" s="29">
        <v>1849925.364864785</v>
      </c>
    </row>
    <row r="424" spans="1:17" ht="15" x14ac:dyDescent="0.25">
      <c r="A424" s="24">
        <v>4</v>
      </c>
      <c r="B424" s="24" t="s">
        <v>27</v>
      </c>
      <c r="C424" s="24">
        <v>1001400</v>
      </c>
      <c r="D424" s="24">
        <v>0.25</v>
      </c>
      <c r="E424" s="24" t="s">
        <v>1331</v>
      </c>
      <c r="F424" s="24">
        <v>2536778.695153255</v>
      </c>
      <c r="G424" s="24">
        <v>0.49517912176949752</v>
      </c>
      <c r="H424" s="24">
        <v>2.6639095833389299</v>
      </c>
      <c r="I424" s="24">
        <v>87.749811369903341</v>
      </c>
      <c r="J424" s="24">
        <v>7.1416508719400351</v>
      </c>
      <c r="K424" s="24">
        <v>2392.7098896484804</v>
      </c>
      <c r="L424" s="24">
        <v>7.8536387340862751E-4</v>
      </c>
      <c r="M424" s="24">
        <v>7.5970533958560899E-5</v>
      </c>
      <c r="N424" s="24">
        <v>3.5646230884138999E-2</v>
      </c>
      <c r="O424" s="24">
        <v>0.11787472738355251</v>
      </c>
      <c r="P424" s="24">
        <v>0.17941234260584549</v>
      </c>
      <c r="Q424" s="29">
        <v>2536778.695153255</v>
      </c>
    </row>
    <row r="425" spans="1:17" ht="15" x14ac:dyDescent="0.25">
      <c r="A425" s="24">
        <v>4</v>
      </c>
      <c r="B425" s="24" t="s">
        <v>27</v>
      </c>
      <c r="C425" s="24">
        <v>1001400</v>
      </c>
      <c r="D425" s="24">
        <v>0.5</v>
      </c>
      <c r="E425" s="24" t="s">
        <v>1332</v>
      </c>
      <c r="F425" s="24">
        <v>2886993.8359830598</v>
      </c>
      <c r="G425" s="24">
        <v>0.55498787002512195</v>
      </c>
      <c r="H425" s="24">
        <v>2.9870340702604201</v>
      </c>
      <c r="I425" s="24">
        <v>99.3386889477257</v>
      </c>
      <c r="J425" s="24">
        <v>8.08855254661988</v>
      </c>
      <c r="K425" s="24">
        <v>2772.0948302738898</v>
      </c>
      <c r="L425" s="24">
        <v>9.1552936209328395E-4</v>
      </c>
      <c r="M425" s="24">
        <v>8.6217853589227395E-5</v>
      </c>
      <c r="N425" s="24">
        <v>4.0952748661752601E-2</v>
      </c>
      <c r="O425" s="24">
        <v>0.136841583746724</v>
      </c>
      <c r="P425" s="24">
        <v>0.20368581473507</v>
      </c>
      <c r="Q425" s="29">
        <v>2886993.8359830598</v>
      </c>
    </row>
    <row r="426" spans="1:17" ht="15" x14ac:dyDescent="0.25">
      <c r="A426" s="24">
        <v>4</v>
      </c>
      <c r="B426" s="24" t="s">
        <v>27</v>
      </c>
      <c r="C426" s="24">
        <v>1001400</v>
      </c>
      <c r="D426" s="24">
        <v>0.75</v>
      </c>
      <c r="E426" s="24" t="s">
        <v>1333</v>
      </c>
      <c r="F426" s="24">
        <v>3164015.2773694554</v>
      </c>
      <c r="G426" s="24">
        <v>0.63355329516987646</v>
      </c>
      <c r="H426" s="24">
        <v>3.40995622316305</v>
      </c>
      <c r="I426" s="24">
        <v>108.420755465597</v>
      </c>
      <c r="J426" s="24">
        <v>8.8338183717135301</v>
      </c>
      <c r="K426" s="24">
        <v>3227.9059288359849</v>
      </c>
      <c r="L426" s="24">
        <v>1.080145684001835E-3</v>
      </c>
      <c r="M426" s="24">
        <v>9.4767110949588542E-5</v>
      </c>
      <c r="N426" s="24">
        <v>4.68359095955172E-2</v>
      </c>
      <c r="O426" s="24">
        <v>0.1600342666611205</v>
      </c>
      <c r="P426" s="24">
        <v>0.223050517259613</v>
      </c>
      <c r="Q426" s="29">
        <v>3164015.2773694554</v>
      </c>
    </row>
    <row r="427" spans="1:17" ht="15" x14ac:dyDescent="0.25">
      <c r="A427" s="24">
        <v>4</v>
      </c>
      <c r="B427" s="24" t="s">
        <v>27</v>
      </c>
      <c r="C427" s="24">
        <v>1001410</v>
      </c>
      <c r="D427" s="24">
        <v>0.25</v>
      </c>
      <c r="E427" s="24" t="s">
        <v>1331</v>
      </c>
      <c r="F427" s="24">
        <v>5389611.1048030797</v>
      </c>
      <c r="G427" s="24">
        <v>0.96228831365549949</v>
      </c>
      <c r="H427" s="24">
        <v>5.0414923241519656</v>
      </c>
      <c r="I427" s="24">
        <v>194.31498853722502</v>
      </c>
      <c r="J427" s="24">
        <v>15.2784035897092</v>
      </c>
      <c r="K427" s="24">
        <v>4991.6577230600751</v>
      </c>
      <c r="L427" s="24">
        <v>1.5675224119848601E-3</v>
      </c>
      <c r="M427" s="24">
        <v>1.0135806006467645E-4</v>
      </c>
      <c r="N427" s="24">
        <v>5.3660087927930047E-2</v>
      </c>
      <c r="O427" s="24">
        <v>0.23171882664427601</v>
      </c>
      <c r="P427" s="24">
        <v>0.36136765008974547</v>
      </c>
      <c r="Q427" s="29">
        <v>5389611.1048030797</v>
      </c>
    </row>
    <row r="428" spans="1:17" ht="15" x14ac:dyDescent="0.25">
      <c r="A428" s="24">
        <v>4</v>
      </c>
      <c r="B428" s="24" t="s">
        <v>27</v>
      </c>
      <c r="C428" s="24">
        <v>1001410</v>
      </c>
      <c r="D428" s="24">
        <v>0.5</v>
      </c>
      <c r="E428" s="24" t="s">
        <v>1332</v>
      </c>
      <c r="F428" s="24">
        <v>6003362.24686414</v>
      </c>
      <c r="G428" s="24">
        <v>1.1593362164044101</v>
      </c>
      <c r="H428" s="24">
        <v>6.0818685600530404</v>
      </c>
      <c r="I428" s="24">
        <v>216.099073132793</v>
      </c>
      <c r="J428" s="24">
        <v>17.0063214556695</v>
      </c>
      <c r="K428" s="24">
        <v>6335.0236935636303</v>
      </c>
      <c r="L428" s="24">
        <v>2.0216089233654299E-3</v>
      </c>
      <c r="M428" s="24">
        <v>1.14279821732766E-4</v>
      </c>
      <c r="N428" s="24">
        <v>6.7363219172108704E-2</v>
      </c>
      <c r="O428" s="24">
        <v>0.29606777954274399</v>
      </c>
      <c r="P428" s="24">
        <v>0.40397221582505199</v>
      </c>
      <c r="Q428" s="29">
        <v>6003362.24686414</v>
      </c>
    </row>
    <row r="429" spans="1:17" ht="15" x14ac:dyDescent="0.25">
      <c r="A429" s="24">
        <v>4</v>
      </c>
      <c r="B429" s="24" t="s">
        <v>27</v>
      </c>
      <c r="C429" s="24">
        <v>1001410</v>
      </c>
      <c r="D429" s="24">
        <v>0.75</v>
      </c>
      <c r="E429" s="24" t="s">
        <v>1333</v>
      </c>
      <c r="F429" s="24">
        <v>6641094.388772455</v>
      </c>
      <c r="G429" s="24">
        <v>1.238875026108355</v>
      </c>
      <c r="H429" s="24">
        <v>6.5189122081856752</v>
      </c>
      <c r="I429" s="24">
        <v>239.63452159985249</v>
      </c>
      <c r="J429" s="24">
        <v>18.848589179939101</v>
      </c>
      <c r="K429" s="24">
        <v>6681.8115624061247</v>
      </c>
      <c r="L429" s="24">
        <v>2.1222056817123899E-3</v>
      </c>
      <c r="M429" s="24">
        <v>1.2514098169843249E-4</v>
      </c>
      <c r="N429" s="24">
        <v>7.194881031668765E-2</v>
      </c>
      <c r="O429" s="24">
        <v>0.31130692063075849</v>
      </c>
      <c r="P429" s="24">
        <v>0.44681870718573902</v>
      </c>
      <c r="Q429" s="29">
        <v>6641094.388772455</v>
      </c>
    </row>
    <row r="430" spans="1:17" ht="15" x14ac:dyDescent="0.25">
      <c r="A430" s="24">
        <v>4</v>
      </c>
      <c r="B430" s="24" t="s">
        <v>27</v>
      </c>
      <c r="C430" s="24">
        <v>1001420</v>
      </c>
      <c r="D430" s="24">
        <v>0.25</v>
      </c>
      <c r="E430" s="24" t="s">
        <v>1331</v>
      </c>
      <c r="F430" s="24">
        <v>15201370.04819425</v>
      </c>
      <c r="G430" s="24">
        <v>2.0346118040891552</v>
      </c>
      <c r="H430" s="24">
        <v>9.9475733663151757</v>
      </c>
      <c r="I430" s="24">
        <v>542.86913335635609</v>
      </c>
      <c r="J430" s="24">
        <v>40.518532375696303</v>
      </c>
      <c r="K430" s="24">
        <v>11401.978273951401</v>
      </c>
      <c r="L430" s="24">
        <v>3.4710696729434252E-3</v>
      </c>
      <c r="M430" s="24">
        <v>2.2015931371860751E-4</v>
      </c>
      <c r="N430" s="24">
        <v>0.23691177215828402</v>
      </c>
      <c r="O430" s="24">
        <v>0.5819854775373734</v>
      </c>
      <c r="P430" s="24">
        <v>0.61201715279336444</v>
      </c>
      <c r="Q430" s="29">
        <v>15201370.04819425</v>
      </c>
    </row>
    <row r="431" spans="1:17" ht="15" x14ac:dyDescent="0.25">
      <c r="A431" s="24">
        <v>4</v>
      </c>
      <c r="B431" s="24" t="s">
        <v>27</v>
      </c>
      <c r="C431" s="24">
        <v>1001420</v>
      </c>
      <c r="D431" s="24">
        <v>0.5</v>
      </c>
      <c r="E431" s="24" t="s">
        <v>1332</v>
      </c>
      <c r="F431" s="24">
        <v>16914595.544530001</v>
      </c>
      <c r="G431" s="24">
        <v>2.4095201947055398</v>
      </c>
      <c r="H431" s="24">
        <v>11.935655846344901</v>
      </c>
      <c r="I431" s="24">
        <v>602.52007106018505</v>
      </c>
      <c r="J431" s="24">
        <v>44.988853991279001</v>
      </c>
      <c r="K431" s="24">
        <v>14054.985924865199</v>
      </c>
      <c r="L431" s="24">
        <v>4.3158388500174902E-3</v>
      </c>
      <c r="M431" s="24">
        <v>2.4582099831326002E-4</v>
      </c>
      <c r="N431" s="24">
        <v>0.29166975486032698</v>
      </c>
      <c r="O431" s="24">
        <v>0.71741966069234697</v>
      </c>
      <c r="P431" s="24">
        <v>0.68220837248696897</v>
      </c>
      <c r="Q431" s="29">
        <v>16914595.544530001</v>
      </c>
    </row>
    <row r="432" spans="1:17" ht="15" x14ac:dyDescent="0.25">
      <c r="A432" s="24">
        <v>4</v>
      </c>
      <c r="B432" s="24" t="s">
        <v>27</v>
      </c>
      <c r="C432" s="24">
        <v>1001420</v>
      </c>
      <c r="D432" s="24">
        <v>0.75</v>
      </c>
      <c r="E432" s="24" t="s">
        <v>1333</v>
      </c>
      <c r="F432" s="24">
        <v>18702377.041917548</v>
      </c>
      <c r="G432" s="24">
        <v>2.5310971880722</v>
      </c>
      <c r="H432" s="24">
        <v>12.624271067837849</v>
      </c>
      <c r="I432" s="24">
        <v>668.73702218553001</v>
      </c>
      <c r="J432" s="24">
        <v>49.920011897234147</v>
      </c>
      <c r="K432" s="24">
        <v>15079.341514061802</v>
      </c>
      <c r="L432" s="24">
        <v>4.6109132638730253E-3</v>
      </c>
      <c r="M432" s="24">
        <v>2.7178391963999349E-4</v>
      </c>
      <c r="N432" s="24">
        <v>0.31170575013850998</v>
      </c>
      <c r="O432" s="24">
        <v>0.77013135922154652</v>
      </c>
      <c r="P432" s="24">
        <v>0.75562290305895052</v>
      </c>
      <c r="Q432" s="29">
        <v>18702377.041917548</v>
      </c>
    </row>
    <row r="433" spans="1:17" ht="15" x14ac:dyDescent="0.25">
      <c r="A433" s="24">
        <v>4</v>
      </c>
      <c r="B433" s="24" t="s">
        <v>27</v>
      </c>
      <c r="C433" s="24">
        <v>1001430</v>
      </c>
      <c r="D433" s="24">
        <v>0.25</v>
      </c>
      <c r="E433" s="24" t="s">
        <v>1331</v>
      </c>
      <c r="F433" s="24">
        <v>1391594.415004845</v>
      </c>
      <c r="G433" s="24">
        <v>0.46086748707206798</v>
      </c>
      <c r="H433" s="24">
        <v>2.4331104326781849</v>
      </c>
      <c r="I433" s="24">
        <v>49.383509126989054</v>
      </c>
      <c r="J433" s="24">
        <v>4.3420315218470744</v>
      </c>
      <c r="K433" s="24">
        <v>1623.7147336125149</v>
      </c>
      <c r="L433" s="24">
        <v>6.7290769109785899E-4</v>
      </c>
      <c r="M433" s="24">
        <v>8.63511809422924E-5</v>
      </c>
      <c r="N433" s="24">
        <v>1.9257800826235051E-2</v>
      </c>
      <c r="O433" s="24">
        <v>8.9870678051822098E-2</v>
      </c>
      <c r="P433" s="24">
        <v>0.15572183699168052</v>
      </c>
      <c r="Q433" s="29">
        <v>1391594.415004845</v>
      </c>
    </row>
    <row r="434" spans="1:17" ht="15" x14ac:dyDescent="0.25">
      <c r="A434" s="24">
        <v>4</v>
      </c>
      <c r="B434" s="24" t="s">
        <v>27</v>
      </c>
      <c r="C434" s="24">
        <v>1001430</v>
      </c>
      <c r="D434" s="24">
        <v>0.5</v>
      </c>
      <c r="E434" s="24" t="s">
        <v>1332</v>
      </c>
      <c r="F434" s="24">
        <v>1523891.0133033399</v>
      </c>
      <c r="G434" s="24">
        <v>0.52070651706178095</v>
      </c>
      <c r="H434" s="24">
        <v>2.7458652713732201</v>
      </c>
      <c r="I434" s="24">
        <v>54.041091742875501</v>
      </c>
      <c r="J434" s="24">
        <v>4.7506737676559601</v>
      </c>
      <c r="K434" s="24">
        <v>2007.3754737056699</v>
      </c>
      <c r="L434" s="24">
        <v>8.3119460322692105E-4</v>
      </c>
      <c r="M434" s="24">
        <v>9.4525289065812797E-5</v>
      </c>
      <c r="N434" s="24">
        <v>2.3810917237879699E-2</v>
      </c>
      <c r="O434" s="24">
        <v>0.111052785892974</v>
      </c>
      <c r="P434" s="24">
        <v>0.17043194266093101</v>
      </c>
      <c r="Q434" s="29">
        <v>1523891.0133033399</v>
      </c>
    </row>
    <row r="435" spans="1:17" ht="15" x14ac:dyDescent="0.25">
      <c r="A435" s="24">
        <v>4</v>
      </c>
      <c r="B435" s="24" t="s">
        <v>27</v>
      </c>
      <c r="C435" s="24">
        <v>1001430</v>
      </c>
      <c r="D435" s="24">
        <v>0.75</v>
      </c>
      <c r="E435" s="24" t="s">
        <v>1333</v>
      </c>
      <c r="F435" s="24">
        <v>1685675.6147421352</v>
      </c>
      <c r="G435" s="24">
        <v>0.55839873367392601</v>
      </c>
      <c r="H435" s="24">
        <v>2.9299614793674102</v>
      </c>
      <c r="I435" s="24">
        <v>59.720588251755899</v>
      </c>
      <c r="J435" s="24">
        <v>5.2507096911277404</v>
      </c>
      <c r="K435" s="24">
        <v>2140.61403079928</v>
      </c>
      <c r="L435" s="24">
        <v>8.8863085334723408E-4</v>
      </c>
      <c r="M435" s="24">
        <v>1.044035922526415E-4</v>
      </c>
      <c r="N435" s="24">
        <v>2.5360159715134452E-2</v>
      </c>
      <c r="O435" s="24">
        <v>0.11859452297131449</v>
      </c>
      <c r="P435" s="24">
        <v>0.1882877849095565</v>
      </c>
      <c r="Q435" s="29">
        <v>1685675.6147421352</v>
      </c>
    </row>
    <row r="436" spans="1:17" ht="15" x14ac:dyDescent="0.25">
      <c r="A436" s="24">
        <v>4</v>
      </c>
      <c r="B436" s="24" t="s">
        <v>27</v>
      </c>
      <c r="C436" s="24">
        <v>1001440</v>
      </c>
      <c r="D436" s="24">
        <v>0.25</v>
      </c>
      <c r="E436" s="24" t="s">
        <v>1331</v>
      </c>
      <c r="F436" s="24">
        <v>19449431.934824102</v>
      </c>
      <c r="G436" s="24">
        <v>2.4469673980070601</v>
      </c>
      <c r="H436" s="24">
        <v>11.909706359540801</v>
      </c>
      <c r="I436" s="24">
        <v>676.52601466622798</v>
      </c>
      <c r="J436" s="24">
        <v>50.551726331299946</v>
      </c>
      <c r="K436" s="24">
        <v>12714.1833936357</v>
      </c>
      <c r="L436" s="24">
        <v>4.0076987410071954E-3</v>
      </c>
      <c r="M436" s="24">
        <v>2.4145705979369399E-4</v>
      </c>
      <c r="N436" s="24">
        <v>0.24981254789776103</v>
      </c>
      <c r="O436" s="24">
        <v>0.64870285267644356</v>
      </c>
      <c r="P436" s="24">
        <v>0.75564101799772798</v>
      </c>
      <c r="Q436" s="29">
        <v>19449431.934824102</v>
      </c>
    </row>
    <row r="437" spans="1:17" ht="15" x14ac:dyDescent="0.25">
      <c r="A437" s="24">
        <v>4</v>
      </c>
      <c r="B437" s="24" t="s">
        <v>27</v>
      </c>
      <c r="C437" s="24">
        <v>1001440</v>
      </c>
      <c r="D437" s="24">
        <v>0.5</v>
      </c>
      <c r="E437" s="24" t="s">
        <v>1332</v>
      </c>
      <c r="F437" s="24">
        <v>21584651.180427998</v>
      </c>
      <c r="G437" s="24">
        <v>2.83864186273152</v>
      </c>
      <c r="H437" s="24">
        <v>13.868643269346901</v>
      </c>
      <c r="I437" s="24">
        <v>756.86351151171402</v>
      </c>
      <c r="J437" s="24">
        <v>56.574216013691498</v>
      </c>
      <c r="K437" s="24">
        <v>16231.2922213324</v>
      </c>
      <c r="L437" s="24">
        <v>5.1437984833791204E-3</v>
      </c>
      <c r="M437" s="24">
        <v>2.7168237452707898E-4</v>
      </c>
      <c r="N437" s="24">
        <v>0.31749941367843398</v>
      </c>
      <c r="O437" s="24">
        <v>0.82824637003620705</v>
      </c>
      <c r="P437" s="24">
        <v>0.84842127908552001</v>
      </c>
      <c r="Q437" s="29">
        <v>21584651.180427998</v>
      </c>
    </row>
    <row r="438" spans="1:17" ht="15" x14ac:dyDescent="0.25">
      <c r="A438" s="24">
        <v>4</v>
      </c>
      <c r="B438" s="24" t="s">
        <v>27</v>
      </c>
      <c r="C438" s="24">
        <v>1001440</v>
      </c>
      <c r="D438" s="24">
        <v>0.75</v>
      </c>
      <c r="E438" s="24" t="s">
        <v>1333</v>
      </c>
      <c r="F438" s="24">
        <v>23775335.409996949</v>
      </c>
      <c r="G438" s="24">
        <v>3.19332724036434</v>
      </c>
      <c r="H438" s="24">
        <v>15.697210212643149</v>
      </c>
      <c r="I438" s="24">
        <v>825.09959189660844</v>
      </c>
      <c r="J438" s="24">
        <v>61.611368612184094</v>
      </c>
      <c r="K438" s="24">
        <v>17827.9919386808</v>
      </c>
      <c r="L438" s="24">
        <v>5.653540516171375E-3</v>
      </c>
      <c r="M438" s="24">
        <v>2.926691664020155E-4</v>
      </c>
      <c r="N438" s="24">
        <v>0.34959959838555249</v>
      </c>
      <c r="O438" s="24">
        <v>0.91151413662757008</v>
      </c>
      <c r="P438" s="24">
        <v>0.91832220748261406</v>
      </c>
      <c r="Q438" s="29">
        <v>23775335.409996949</v>
      </c>
    </row>
    <row r="439" spans="1:17" ht="15" x14ac:dyDescent="0.25">
      <c r="A439" s="24">
        <v>4</v>
      </c>
      <c r="B439" s="24" t="s">
        <v>27</v>
      </c>
      <c r="C439" s="24">
        <v>1001450</v>
      </c>
      <c r="D439" s="24">
        <v>0.25</v>
      </c>
      <c r="E439" s="24" t="s">
        <v>1331</v>
      </c>
      <c r="F439" s="24">
        <v>12157353.165723499</v>
      </c>
      <c r="G439" s="24">
        <v>1.3994007823218002</v>
      </c>
      <c r="H439" s="24">
        <v>6.7382237194655401</v>
      </c>
      <c r="I439" s="24">
        <v>430.31385404375447</v>
      </c>
      <c r="J439" s="24">
        <v>31.652615492327499</v>
      </c>
      <c r="K439" s="24">
        <v>8116.1639005690304</v>
      </c>
      <c r="L439" s="24">
        <v>2.3172664868398351E-3</v>
      </c>
      <c r="M439" s="24">
        <v>1.1509878686143251E-4</v>
      </c>
      <c r="N439" s="24">
        <v>0.1607817388776985</v>
      </c>
      <c r="O439" s="24">
        <v>0.39814112514917255</v>
      </c>
      <c r="P439" s="24">
        <v>0.42295970141485051</v>
      </c>
      <c r="Q439" s="29">
        <v>12157353.165723499</v>
      </c>
    </row>
    <row r="440" spans="1:17" ht="15" x14ac:dyDescent="0.25">
      <c r="A440" s="24">
        <v>4</v>
      </c>
      <c r="B440" s="24" t="s">
        <v>27</v>
      </c>
      <c r="C440" s="24">
        <v>1001450</v>
      </c>
      <c r="D440" s="24">
        <v>0.5</v>
      </c>
      <c r="E440" s="24" t="s">
        <v>1332</v>
      </c>
      <c r="F440" s="24">
        <v>13577009.117985301</v>
      </c>
      <c r="G440" s="24">
        <v>1.6257216043642699</v>
      </c>
      <c r="H440" s="24">
        <v>7.9767949022226698</v>
      </c>
      <c r="I440" s="24">
        <v>476.571621687365</v>
      </c>
      <c r="J440" s="24">
        <v>35.069948496846003</v>
      </c>
      <c r="K440" s="24">
        <v>10002.321485558799</v>
      </c>
      <c r="L440" s="24">
        <v>2.8558384088474501E-3</v>
      </c>
      <c r="M440" s="24">
        <v>1.2823850802695899E-4</v>
      </c>
      <c r="N440" s="24">
        <v>0.19796054996829099</v>
      </c>
      <c r="O440" s="24">
        <v>0.490584107370861</v>
      </c>
      <c r="P440" s="24">
        <v>0.47087160385137999</v>
      </c>
      <c r="Q440" s="29">
        <v>13577009.117985301</v>
      </c>
    </row>
    <row r="441" spans="1:17" ht="15" x14ac:dyDescent="0.25">
      <c r="A441" s="24">
        <v>4</v>
      </c>
      <c r="B441" s="24" t="s">
        <v>27</v>
      </c>
      <c r="C441" s="24">
        <v>1001450</v>
      </c>
      <c r="D441" s="24">
        <v>0.75</v>
      </c>
      <c r="E441" s="24" t="s">
        <v>1333</v>
      </c>
      <c r="F441" s="24">
        <v>14892513.5272118</v>
      </c>
      <c r="G441" s="24">
        <v>1.7069040757128149</v>
      </c>
      <c r="H441" s="24">
        <v>8.4441559423117845</v>
      </c>
      <c r="I441" s="24">
        <v>529.26144854236054</v>
      </c>
      <c r="J441" s="24">
        <v>38.939033240829104</v>
      </c>
      <c r="K441" s="24">
        <v>10710.20140131995</v>
      </c>
      <c r="L441" s="24">
        <v>3.0548519147970297E-3</v>
      </c>
      <c r="M441" s="24">
        <v>1.4215960443949701E-4</v>
      </c>
      <c r="N441" s="24">
        <v>0.212002821959756</v>
      </c>
      <c r="O441" s="24">
        <v>0.52474563744473346</v>
      </c>
      <c r="P441" s="24">
        <v>0.52222530900233199</v>
      </c>
      <c r="Q441" s="29">
        <v>14892513.5272118</v>
      </c>
    </row>
    <row r="442" spans="1:17" ht="15" x14ac:dyDescent="0.25">
      <c r="A442" s="24">
        <v>4</v>
      </c>
      <c r="B442" s="24" t="s">
        <v>27</v>
      </c>
      <c r="C442" s="24">
        <v>1001460</v>
      </c>
      <c r="D442" s="24">
        <v>0.25</v>
      </c>
      <c r="E442" s="24" t="s">
        <v>1331</v>
      </c>
      <c r="F442" s="24">
        <v>9378344.0707682204</v>
      </c>
      <c r="G442" s="24">
        <v>1.49227077684368</v>
      </c>
      <c r="H442" s="24">
        <v>7.4456702240358954</v>
      </c>
      <c r="I442" s="24">
        <v>339.40125059086949</v>
      </c>
      <c r="J442" s="24">
        <v>25.46563842565595</v>
      </c>
      <c r="K442" s="24">
        <v>8580.5276588463803</v>
      </c>
      <c r="L442" s="24">
        <v>2.6954486279181298E-3</v>
      </c>
      <c r="M442" s="24">
        <v>1.046312686993925E-4</v>
      </c>
      <c r="N442" s="24">
        <v>0.124116276952183</v>
      </c>
      <c r="O442" s="24">
        <v>0.41555210602435949</v>
      </c>
      <c r="P442" s="24">
        <v>0.46779924070196599</v>
      </c>
      <c r="Q442" s="29">
        <v>9378344.0707682204</v>
      </c>
    </row>
    <row r="443" spans="1:17" ht="15" x14ac:dyDescent="0.25">
      <c r="A443" s="24">
        <v>4</v>
      </c>
      <c r="B443" s="24" t="s">
        <v>27</v>
      </c>
      <c r="C443" s="24">
        <v>1001460</v>
      </c>
      <c r="D443" s="24">
        <v>0.5</v>
      </c>
      <c r="E443" s="24" t="s">
        <v>1332</v>
      </c>
      <c r="F443" s="24">
        <v>10258628.5399638</v>
      </c>
      <c r="G443" s="24">
        <v>1.6675723328201799</v>
      </c>
      <c r="H443" s="24">
        <v>8.3538363617822995</v>
      </c>
      <c r="I443" s="24">
        <v>371.08192291798701</v>
      </c>
      <c r="J443" s="24">
        <v>27.850691095994101</v>
      </c>
      <c r="K443" s="24">
        <v>9940.1648406434506</v>
      </c>
      <c r="L443" s="24">
        <v>3.18760532623995E-3</v>
      </c>
      <c r="M443" s="24">
        <v>1.16505920270966E-4</v>
      </c>
      <c r="N443" s="24">
        <v>0.142232814716898</v>
      </c>
      <c r="O443" s="24">
        <v>0.48593863294888101</v>
      </c>
      <c r="P443" s="24">
        <v>0.51263753981917204</v>
      </c>
      <c r="Q443" s="29">
        <v>10258628.5399638</v>
      </c>
    </row>
    <row r="444" spans="1:17" ht="15" x14ac:dyDescent="0.25">
      <c r="A444" s="24">
        <v>4</v>
      </c>
      <c r="B444" s="24" t="s">
        <v>27</v>
      </c>
      <c r="C444" s="24">
        <v>1001460</v>
      </c>
      <c r="D444" s="24">
        <v>0.75</v>
      </c>
      <c r="E444" s="24" t="s">
        <v>1333</v>
      </c>
      <c r="F444" s="24">
        <v>11353020.470770199</v>
      </c>
      <c r="G444" s="24">
        <v>1.8016203031270801</v>
      </c>
      <c r="H444" s="24">
        <v>9.0387146095425237</v>
      </c>
      <c r="I444" s="24">
        <v>410.07708898876547</v>
      </c>
      <c r="J444" s="24">
        <v>30.76604752593785</v>
      </c>
      <c r="K444" s="24">
        <v>11115.1930168334</v>
      </c>
      <c r="L444" s="24">
        <v>3.5334409136662951E-3</v>
      </c>
      <c r="M444" s="24">
        <v>1.27669376181612E-4</v>
      </c>
      <c r="N444" s="24">
        <v>0.15873254960545902</v>
      </c>
      <c r="O444" s="24">
        <v>0.54074824178092451</v>
      </c>
      <c r="P444" s="24">
        <v>0.56490540337377848</v>
      </c>
      <c r="Q444" s="29">
        <v>11353020.470770199</v>
      </c>
    </row>
    <row r="445" spans="1:17" ht="15" x14ac:dyDescent="0.25">
      <c r="A445" s="24">
        <v>4</v>
      </c>
      <c r="B445" s="24" t="s">
        <v>27</v>
      </c>
      <c r="C445" s="24">
        <v>1001470</v>
      </c>
      <c r="D445" s="24">
        <v>0.25</v>
      </c>
      <c r="E445" s="24" t="s">
        <v>1331</v>
      </c>
      <c r="F445" s="24">
        <v>41873951.822796598</v>
      </c>
      <c r="G445" s="24">
        <v>12.067844781286549</v>
      </c>
      <c r="H445" s="24">
        <v>63.416976105809702</v>
      </c>
      <c r="I445" s="24">
        <v>1513.7305864596401</v>
      </c>
      <c r="J445" s="24">
        <v>129.18013273878699</v>
      </c>
      <c r="K445" s="24">
        <v>44164.717010686902</v>
      </c>
      <c r="L445" s="24">
        <v>1.7579222221796399E-2</v>
      </c>
      <c r="M445" s="24">
        <v>2.1994797089516949E-3</v>
      </c>
      <c r="N445" s="24">
        <v>0.53568974619453347</v>
      </c>
      <c r="O445" s="24">
        <v>2.3884616011445949</v>
      </c>
      <c r="P445" s="24">
        <v>4.19782764782311</v>
      </c>
      <c r="Q445" s="29">
        <v>41873951.822796598</v>
      </c>
    </row>
    <row r="446" spans="1:17" ht="15" x14ac:dyDescent="0.25">
      <c r="A446" s="24">
        <v>4</v>
      </c>
      <c r="B446" s="24" t="s">
        <v>27</v>
      </c>
      <c r="C446" s="24">
        <v>1001470</v>
      </c>
      <c r="D446" s="24">
        <v>0.5</v>
      </c>
      <c r="E446" s="24" t="s">
        <v>1332</v>
      </c>
      <c r="F446" s="24">
        <v>46568718.360195599</v>
      </c>
      <c r="G446" s="24">
        <v>14.632637393354701</v>
      </c>
      <c r="H446" s="24">
        <v>76.393356228701194</v>
      </c>
      <c r="I446" s="24">
        <v>1683.4145927715399</v>
      </c>
      <c r="J446" s="24">
        <v>143.72133783564001</v>
      </c>
      <c r="K446" s="24">
        <v>58223.400469170003</v>
      </c>
      <c r="L446" s="24">
        <v>2.33789314515567E-2</v>
      </c>
      <c r="M446" s="24">
        <v>2.45217437942011E-3</v>
      </c>
      <c r="N446" s="24">
        <v>0.70429072842405605</v>
      </c>
      <c r="O446" s="24">
        <v>3.1621309624932801</v>
      </c>
      <c r="P446" s="24">
        <v>4.6774744431683297</v>
      </c>
      <c r="Q446" s="29">
        <v>46568718.360195599</v>
      </c>
    </row>
    <row r="447" spans="1:17" ht="15" x14ac:dyDescent="0.25">
      <c r="A447" s="24">
        <v>4</v>
      </c>
      <c r="B447" s="24" t="s">
        <v>27</v>
      </c>
      <c r="C447" s="24">
        <v>1001470</v>
      </c>
      <c r="D447" s="24">
        <v>0.75</v>
      </c>
      <c r="E447" s="24" t="s">
        <v>1333</v>
      </c>
      <c r="F447" s="24">
        <v>51654222.882159151</v>
      </c>
      <c r="G447" s="24">
        <v>15.4352960309617</v>
      </c>
      <c r="H447" s="24">
        <v>80.464251956755902</v>
      </c>
      <c r="I447" s="24">
        <v>1867.342229802035</v>
      </c>
      <c r="J447" s="24">
        <v>159.3812802078865</v>
      </c>
      <c r="K447" s="24">
        <v>61030.987566764801</v>
      </c>
      <c r="L447" s="24">
        <v>2.4518095178670998E-2</v>
      </c>
      <c r="M447" s="24">
        <v>2.715585046380445E-3</v>
      </c>
      <c r="N447" s="24">
        <v>0.73283237629998355</v>
      </c>
      <c r="O447" s="24">
        <v>3.3151996340949799</v>
      </c>
      <c r="P447" s="24">
        <v>5.1831356720925452</v>
      </c>
      <c r="Q447" s="29">
        <v>51654222.882159151</v>
      </c>
    </row>
    <row r="448" spans="1:17" ht="15" x14ac:dyDescent="0.25">
      <c r="A448" s="24">
        <v>4</v>
      </c>
      <c r="B448" s="24" t="s">
        <v>27</v>
      </c>
      <c r="C448" s="24">
        <v>1001480</v>
      </c>
      <c r="D448" s="24">
        <v>0.25</v>
      </c>
      <c r="E448" s="24" t="s">
        <v>1331</v>
      </c>
      <c r="F448" s="24">
        <v>32306993.4281752</v>
      </c>
      <c r="G448" s="24">
        <v>9.31519434725835</v>
      </c>
      <c r="H448" s="24">
        <v>49.222125236604853</v>
      </c>
      <c r="I448" s="24">
        <v>1147.1028507733749</v>
      </c>
      <c r="J448" s="24">
        <v>97.726087601589512</v>
      </c>
      <c r="K448" s="24">
        <v>36332.649068924555</v>
      </c>
      <c r="L448" s="24">
        <v>1.2700506542226649E-2</v>
      </c>
      <c r="M448" s="24">
        <v>1.9615134395494097E-3</v>
      </c>
      <c r="N448" s="24">
        <v>0.47218153168090948</v>
      </c>
      <c r="O448" s="24">
        <v>1.8858563717797301</v>
      </c>
      <c r="P448" s="24">
        <v>2.9825600803982004</v>
      </c>
      <c r="Q448" s="29">
        <v>32306993.4281752</v>
      </c>
    </row>
    <row r="449" spans="1:17" ht="15" x14ac:dyDescent="0.25">
      <c r="A449" s="24">
        <v>4</v>
      </c>
      <c r="B449" s="24" t="s">
        <v>27</v>
      </c>
      <c r="C449" s="24">
        <v>1001480</v>
      </c>
      <c r="D449" s="24">
        <v>0.5</v>
      </c>
      <c r="E449" s="24" t="s">
        <v>1332</v>
      </c>
      <c r="F449" s="24">
        <v>36068475.040141702</v>
      </c>
      <c r="G449" s="24">
        <v>12.2202162037125</v>
      </c>
      <c r="H449" s="24">
        <v>64.139304518114699</v>
      </c>
      <c r="I449" s="24">
        <v>1280.5281109581999</v>
      </c>
      <c r="J449" s="24">
        <v>109.871814974708</v>
      </c>
      <c r="K449" s="24">
        <v>50940.920219498199</v>
      </c>
      <c r="L449" s="24">
        <v>1.81676601599958E-2</v>
      </c>
      <c r="M449" s="24">
        <v>2.2413480799379402E-3</v>
      </c>
      <c r="N449" s="24">
        <v>0.65767983985160305</v>
      </c>
      <c r="O449" s="24">
        <v>2.6635703810943401</v>
      </c>
      <c r="P449" s="24">
        <v>3.4336709037369602</v>
      </c>
      <c r="Q449" s="29">
        <v>36068475.040141702</v>
      </c>
    </row>
    <row r="450" spans="1:17" ht="15" x14ac:dyDescent="0.25">
      <c r="A450" s="24">
        <v>4</v>
      </c>
      <c r="B450" s="24" t="s">
        <v>27</v>
      </c>
      <c r="C450" s="24">
        <v>1001480</v>
      </c>
      <c r="D450" s="24">
        <v>0.75</v>
      </c>
      <c r="E450" s="24" t="s">
        <v>1333</v>
      </c>
      <c r="F450" s="24">
        <v>39679573.645463198</v>
      </c>
      <c r="G450" s="24">
        <v>13.24855412935845</v>
      </c>
      <c r="H450" s="24">
        <v>69.387961868884958</v>
      </c>
      <c r="I450" s="24">
        <v>1408.5715730143152</v>
      </c>
      <c r="J450" s="24">
        <v>120.8719881559845</v>
      </c>
      <c r="K450" s="24">
        <v>55355.382712138249</v>
      </c>
      <c r="L450" s="24">
        <v>2.0012395420298298E-2</v>
      </c>
      <c r="M450" s="24">
        <v>2.4619388099592549E-3</v>
      </c>
      <c r="N450" s="24">
        <v>0.70040369705226491</v>
      </c>
      <c r="O450" s="24">
        <v>2.9066408252910598</v>
      </c>
      <c r="P450" s="24">
        <v>3.766757268611165</v>
      </c>
      <c r="Q450" s="29">
        <v>39679573.645463198</v>
      </c>
    </row>
    <row r="451" spans="1:17" ht="15" x14ac:dyDescent="0.25">
      <c r="A451" s="24">
        <v>4</v>
      </c>
      <c r="B451" s="24" t="s">
        <v>27</v>
      </c>
      <c r="C451" s="24">
        <v>1001490</v>
      </c>
      <c r="D451" s="24">
        <v>0.25</v>
      </c>
      <c r="E451" s="24" t="s">
        <v>1331</v>
      </c>
      <c r="F451" s="24">
        <v>3873495.9955280554</v>
      </c>
      <c r="G451" s="24">
        <v>0.73283157002116806</v>
      </c>
      <c r="H451" s="24">
        <v>3.7095089185820251</v>
      </c>
      <c r="I451" s="24">
        <v>140.99515098437899</v>
      </c>
      <c r="J451" s="24">
        <v>10.93269053758025</v>
      </c>
      <c r="K451" s="24">
        <v>3506.7102455802301</v>
      </c>
      <c r="L451" s="24">
        <v>1.2009718753206E-3</v>
      </c>
      <c r="M451" s="24">
        <v>8.3960592202328546E-5</v>
      </c>
      <c r="N451" s="24">
        <v>5.0277161962810749E-2</v>
      </c>
      <c r="O451" s="24">
        <v>0.1779265594921145</v>
      </c>
      <c r="P451" s="24">
        <v>0.24034839389288598</v>
      </c>
      <c r="Q451" s="29">
        <v>3873495.9955280554</v>
      </c>
    </row>
    <row r="452" spans="1:17" ht="15" x14ac:dyDescent="0.25">
      <c r="A452" s="24">
        <v>4</v>
      </c>
      <c r="B452" s="24" t="s">
        <v>27</v>
      </c>
      <c r="C452" s="24">
        <v>1001490</v>
      </c>
      <c r="D452" s="24">
        <v>0.5</v>
      </c>
      <c r="E452" s="24" t="s">
        <v>1332</v>
      </c>
      <c r="F452" s="24">
        <v>4239595.09480586</v>
      </c>
      <c r="G452" s="24">
        <v>0.85085350809871996</v>
      </c>
      <c r="H452" s="24">
        <v>4.31340488006522</v>
      </c>
      <c r="I452" s="24">
        <v>154.31615439884499</v>
      </c>
      <c r="J452" s="24">
        <v>11.9722267484286</v>
      </c>
      <c r="K452" s="24">
        <v>4269.8704902999798</v>
      </c>
      <c r="L452" s="24">
        <v>1.4579459022462E-3</v>
      </c>
      <c r="M452" s="24">
        <v>9.3918492824578893E-5</v>
      </c>
      <c r="N452" s="24">
        <v>6.0790124011711702E-2</v>
      </c>
      <c r="O452" s="24">
        <v>0.21598255533032101</v>
      </c>
      <c r="P452" s="24">
        <v>0.26444220705336902</v>
      </c>
      <c r="Q452" s="29">
        <v>4239595.09480586</v>
      </c>
    </row>
    <row r="453" spans="1:17" ht="15" x14ac:dyDescent="0.25">
      <c r="A453" s="24">
        <v>4</v>
      </c>
      <c r="B453" s="24" t="s">
        <v>27</v>
      </c>
      <c r="C453" s="24">
        <v>1001490</v>
      </c>
      <c r="D453" s="24">
        <v>0.75</v>
      </c>
      <c r="E453" s="24" t="s">
        <v>1333</v>
      </c>
      <c r="F453" s="24">
        <v>4681760.3560773656</v>
      </c>
      <c r="G453" s="24">
        <v>0.90823435413878695</v>
      </c>
      <c r="H453" s="24">
        <v>4.6050906720056854</v>
      </c>
      <c r="I453" s="24">
        <v>170.4134693845055</v>
      </c>
      <c r="J453" s="24">
        <v>13.212491929497599</v>
      </c>
      <c r="K453" s="24">
        <v>4741.8481031472247</v>
      </c>
      <c r="L453" s="24">
        <v>1.6561541850609301E-3</v>
      </c>
      <c r="M453" s="24">
        <v>1.031491754845355E-4</v>
      </c>
      <c r="N453" s="24">
        <v>6.6930041774067153E-2</v>
      </c>
      <c r="O453" s="24">
        <v>0.24269524862268749</v>
      </c>
      <c r="P453" s="24">
        <v>0.29065874985405749</v>
      </c>
      <c r="Q453" s="29">
        <v>4681760.3560773656</v>
      </c>
    </row>
    <row r="454" spans="1:17" ht="15" x14ac:dyDescent="0.25">
      <c r="A454" s="24">
        <v>4</v>
      </c>
      <c r="B454" s="24" t="s">
        <v>27</v>
      </c>
      <c r="C454" s="24">
        <v>1001500</v>
      </c>
      <c r="D454" s="24">
        <v>0.25</v>
      </c>
      <c r="E454" s="24" t="s">
        <v>1331</v>
      </c>
      <c r="F454" s="24">
        <v>2944554.7293500751</v>
      </c>
      <c r="G454" s="24">
        <v>0.25816505480274399</v>
      </c>
      <c r="H454" s="24">
        <v>1.1975609470141801</v>
      </c>
      <c r="I454" s="24">
        <v>103.394607052743</v>
      </c>
      <c r="J454" s="24">
        <v>7.4614404352701698</v>
      </c>
      <c r="K454" s="24">
        <v>1767.021992592355</v>
      </c>
      <c r="L454" s="24">
        <v>4.9772963861651094E-4</v>
      </c>
      <c r="M454" s="24">
        <v>9.586397900342645E-6</v>
      </c>
      <c r="N454" s="24">
        <v>4.2669310556965948E-2</v>
      </c>
      <c r="O454" s="24">
        <v>8.9258942713072095E-2</v>
      </c>
      <c r="P454" s="24">
        <v>7.0159201044729752E-2</v>
      </c>
      <c r="Q454" s="29">
        <v>2944554.7293500751</v>
      </c>
    </row>
    <row r="455" spans="1:17" ht="15" x14ac:dyDescent="0.25">
      <c r="A455" s="24">
        <v>4</v>
      </c>
      <c r="B455" s="24" t="s">
        <v>27</v>
      </c>
      <c r="C455" s="24">
        <v>1001500</v>
      </c>
      <c r="D455" s="24">
        <v>0.5</v>
      </c>
      <c r="E455" s="24" t="s">
        <v>1332</v>
      </c>
      <c r="F455" s="24">
        <v>3301361.0133915399</v>
      </c>
      <c r="G455" s="24">
        <v>0.27988292557085498</v>
      </c>
      <c r="H455" s="24">
        <v>1.3018689628981299</v>
      </c>
      <c r="I455" s="24">
        <v>115.856105326818</v>
      </c>
      <c r="J455" s="24">
        <v>8.3628615918592004</v>
      </c>
      <c r="K455" s="24">
        <v>2006.7822936980101</v>
      </c>
      <c r="L455" s="24">
        <v>5.6514462723116496E-4</v>
      </c>
      <c r="M455" s="24">
        <v>1.0822327399040999E-5</v>
      </c>
      <c r="N455" s="24">
        <v>4.8045267267461597E-2</v>
      </c>
      <c r="O455" s="24">
        <v>0.10121462205029901</v>
      </c>
      <c r="P455" s="24">
        <v>7.8876444551869096E-2</v>
      </c>
      <c r="Q455" s="29">
        <v>3301361.0133915399</v>
      </c>
    </row>
    <row r="456" spans="1:17" ht="15" x14ac:dyDescent="0.25">
      <c r="A456" s="24">
        <v>4</v>
      </c>
      <c r="B456" s="24" t="s">
        <v>27</v>
      </c>
      <c r="C456" s="24">
        <v>1001500</v>
      </c>
      <c r="D456" s="24">
        <v>0.75</v>
      </c>
      <c r="E456" s="24" t="s">
        <v>1333</v>
      </c>
      <c r="F456" s="24">
        <v>3562644.2971687</v>
      </c>
      <c r="G456" s="24">
        <v>0.298217774131741</v>
      </c>
      <c r="H456" s="24">
        <v>1.3916396878840449</v>
      </c>
      <c r="I456" s="24">
        <v>124.94519585816701</v>
      </c>
      <c r="J456" s="24">
        <v>9.0163795784045746</v>
      </c>
      <c r="K456" s="24">
        <v>2230.8929747276097</v>
      </c>
      <c r="L456" s="24">
        <v>6.2786863404578805E-4</v>
      </c>
      <c r="M456" s="24">
        <v>1.1659399462087199E-5</v>
      </c>
      <c r="N456" s="24">
        <v>5.3214483785223504E-2</v>
      </c>
      <c r="O456" s="24">
        <v>0.11242456387298749</v>
      </c>
      <c r="P456" s="24">
        <v>8.4802845958719647E-2</v>
      </c>
      <c r="Q456" s="29">
        <v>3562644.2971687</v>
      </c>
    </row>
    <row r="457" spans="1:17" ht="15" x14ac:dyDescent="0.25">
      <c r="A457" s="24">
        <v>4</v>
      </c>
      <c r="B457" s="24" t="s">
        <v>27</v>
      </c>
      <c r="C457" s="24">
        <v>1001510</v>
      </c>
      <c r="D457" s="24">
        <v>0.25</v>
      </c>
      <c r="E457" s="24" t="s">
        <v>1331</v>
      </c>
      <c r="F457" s="24">
        <v>164029836.144382</v>
      </c>
      <c r="G457" s="24">
        <v>40.672234026400098</v>
      </c>
      <c r="H457" s="24">
        <v>209.082653690027</v>
      </c>
      <c r="I457" s="24">
        <v>5875.0546809675452</v>
      </c>
      <c r="J457" s="24">
        <v>474.91011366913347</v>
      </c>
      <c r="K457" s="24">
        <v>195914.00300645048</v>
      </c>
      <c r="L457" s="24">
        <v>7.2542502934641845E-2</v>
      </c>
      <c r="M457" s="24">
        <v>5.1432304177709397E-3</v>
      </c>
      <c r="N457" s="24">
        <v>2.752857049260875</v>
      </c>
      <c r="O457" s="24">
        <v>10.31315489752815</v>
      </c>
      <c r="P457" s="24">
        <v>11.8035314487907</v>
      </c>
      <c r="Q457" s="29">
        <v>164029836.144382</v>
      </c>
    </row>
    <row r="458" spans="1:17" ht="15" x14ac:dyDescent="0.25">
      <c r="A458" s="24">
        <v>4</v>
      </c>
      <c r="B458" s="24" t="s">
        <v>27</v>
      </c>
      <c r="C458" s="24">
        <v>1001510</v>
      </c>
      <c r="D458" s="24">
        <v>0.5</v>
      </c>
      <c r="E458" s="24" t="s">
        <v>1332</v>
      </c>
      <c r="F458" s="24">
        <v>175202495.07347801</v>
      </c>
      <c r="G458" s="24">
        <v>55.318670112974203</v>
      </c>
      <c r="H458" s="24">
        <v>284.54058502089299</v>
      </c>
      <c r="I458" s="24">
        <v>6289.9360896998896</v>
      </c>
      <c r="J458" s="24">
        <v>507.744163375536</v>
      </c>
      <c r="K458" s="24">
        <v>250439.45204934001</v>
      </c>
      <c r="L458" s="24">
        <v>9.7129390292238202E-2</v>
      </c>
      <c r="M458" s="24">
        <v>5.8984068386306199E-3</v>
      </c>
      <c r="N458" s="24">
        <v>3.3338595168063798</v>
      </c>
      <c r="O458" s="24">
        <v>13.4355620999069</v>
      </c>
      <c r="P458" s="24">
        <v>12.8515674114378</v>
      </c>
      <c r="Q458" s="29">
        <v>175202495.07347801</v>
      </c>
    </row>
    <row r="459" spans="1:17" ht="15" x14ac:dyDescent="0.25">
      <c r="A459" s="24">
        <v>4</v>
      </c>
      <c r="B459" s="24" t="s">
        <v>27</v>
      </c>
      <c r="C459" s="24">
        <v>1001510</v>
      </c>
      <c r="D459" s="24">
        <v>0.75</v>
      </c>
      <c r="E459" s="24" t="s">
        <v>1333</v>
      </c>
      <c r="F459" s="24">
        <v>205344516.7302075</v>
      </c>
      <c r="G459" s="24">
        <v>60.234103371072152</v>
      </c>
      <c r="H459" s="24">
        <v>310.21751762228655</v>
      </c>
      <c r="I459" s="24">
        <v>7341.7341566617906</v>
      </c>
      <c r="J459" s="24">
        <v>599.04554242302504</v>
      </c>
      <c r="K459" s="24">
        <v>308751.97494335996</v>
      </c>
      <c r="L459" s="24">
        <v>0.118355246803756</v>
      </c>
      <c r="M459" s="24">
        <v>7.2029444313232594E-3</v>
      </c>
      <c r="N459" s="24">
        <v>4.2149684386118693</v>
      </c>
      <c r="O459" s="24">
        <v>16.499087938708801</v>
      </c>
      <c r="P459" s="24">
        <v>15.593224470010799</v>
      </c>
      <c r="Q459" s="29">
        <v>205344516.7302075</v>
      </c>
    </row>
    <row r="460" spans="1:17" ht="15" x14ac:dyDescent="0.25">
      <c r="A460" s="24">
        <v>4</v>
      </c>
      <c r="B460" s="24" t="s">
        <v>27</v>
      </c>
      <c r="C460" s="24">
        <v>1001520</v>
      </c>
      <c r="D460" s="24">
        <v>0.25</v>
      </c>
      <c r="E460" s="24" t="s">
        <v>1331</v>
      </c>
      <c r="F460" s="24">
        <v>9176803.136486806</v>
      </c>
      <c r="G460" s="24">
        <v>2.2989117570601749</v>
      </c>
      <c r="H460" s="24">
        <v>12.106768942912801</v>
      </c>
      <c r="I460" s="24">
        <v>304.26873961537854</v>
      </c>
      <c r="J460" s="24">
        <v>25.301025876634952</v>
      </c>
      <c r="K460" s="24">
        <v>9773.4937933833553</v>
      </c>
      <c r="L460" s="24">
        <v>3.6494687201637753E-3</v>
      </c>
      <c r="M460" s="24">
        <v>3.2850312824542302E-4</v>
      </c>
      <c r="N460" s="24">
        <v>0.1173153587224975</v>
      </c>
      <c r="O460" s="24">
        <v>0.50603415615178249</v>
      </c>
      <c r="P460" s="24">
        <v>0.73781369339095293</v>
      </c>
      <c r="Q460" s="29">
        <v>9176803.136486806</v>
      </c>
    </row>
    <row r="461" spans="1:17" ht="15" x14ac:dyDescent="0.25">
      <c r="A461" s="24">
        <v>4</v>
      </c>
      <c r="B461" s="24" t="s">
        <v>27</v>
      </c>
      <c r="C461" s="24">
        <v>1001520</v>
      </c>
      <c r="D461" s="24">
        <v>0.5</v>
      </c>
      <c r="E461" s="24" t="s">
        <v>1332</v>
      </c>
      <c r="F461" s="24">
        <v>9976516.8169028591</v>
      </c>
      <c r="G461" s="24">
        <v>2.4598430004318299</v>
      </c>
      <c r="H461" s="24">
        <v>12.9535401650525</v>
      </c>
      <c r="I461" s="24">
        <v>333.88803689240501</v>
      </c>
      <c r="J461" s="24">
        <v>27.763324031086601</v>
      </c>
      <c r="K461" s="24">
        <v>11229.2265751172</v>
      </c>
      <c r="L461" s="24">
        <v>4.2111321445531804E-3</v>
      </c>
      <c r="M461" s="24">
        <v>3.60425058669398E-4</v>
      </c>
      <c r="N461" s="24">
        <v>0.13351574007786701</v>
      </c>
      <c r="O461" s="24">
        <v>0.58223093287607897</v>
      </c>
      <c r="P461" s="24">
        <v>0.80951501146806604</v>
      </c>
      <c r="Q461" s="29">
        <v>9976516.8169028591</v>
      </c>
    </row>
    <row r="462" spans="1:17" ht="15" x14ac:dyDescent="0.25">
      <c r="A462" s="24">
        <v>4</v>
      </c>
      <c r="B462" s="24" t="s">
        <v>27</v>
      </c>
      <c r="C462" s="24">
        <v>1001520</v>
      </c>
      <c r="D462" s="24">
        <v>0.75</v>
      </c>
      <c r="E462" s="24" t="s">
        <v>1333</v>
      </c>
      <c r="F462" s="24">
        <v>11199065.1071877</v>
      </c>
      <c r="G462" s="24">
        <v>2.7591315090032751</v>
      </c>
      <c r="H462" s="24">
        <v>14.50817811803485</v>
      </c>
      <c r="I462" s="24">
        <v>370.34774579915495</v>
      </c>
      <c r="J462" s="24">
        <v>30.7937106917663</v>
      </c>
      <c r="K462" s="24">
        <v>12230.028817187649</v>
      </c>
      <c r="L462" s="24">
        <v>4.5784762490464499E-3</v>
      </c>
      <c r="M462" s="24">
        <v>3.9967688411385001E-4</v>
      </c>
      <c r="N462" s="24">
        <v>0.14587801501866848</v>
      </c>
      <c r="O462" s="24">
        <v>0.63373267161394797</v>
      </c>
      <c r="P462" s="24">
        <v>0.89767719557470504</v>
      </c>
      <c r="Q462" s="29">
        <v>11199065.1071877</v>
      </c>
    </row>
    <row r="463" spans="1:17" ht="15" x14ac:dyDescent="0.25">
      <c r="A463" s="24">
        <v>4</v>
      </c>
      <c r="B463" s="24" t="s">
        <v>27</v>
      </c>
      <c r="C463" s="24">
        <v>1001530</v>
      </c>
      <c r="D463" s="24">
        <v>0.25</v>
      </c>
      <c r="E463" s="24" t="s">
        <v>1331</v>
      </c>
      <c r="F463" s="24">
        <v>27872917.970082849</v>
      </c>
      <c r="G463" s="24">
        <v>5.2057248234273201</v>
      </c>
      <c r="H463" s="24">
        <v>27.411837367812652</v>
      </c>
      <c r="I463" s="24">
        <v>998.61926900805656</v>
      </c>
      <c r="J463" s="24">
        <v>80.455072318769098</v>
      </c>
      <c r="K463" s="24">
        <v>23639.171611969148</v>
      </c>
      <c r="L463" s="24">
        <v>8.0392204011953787E-3</v>
      </c>
      <c r="M463" s="24">
        <v>7.7946121641848248E-4</v>
      </c>
      <c r="N463" s="24">
        <v>0.32324914424431</v>
      </c>
      <c r="O463" s="24">
        <v>1.1792785090613549</v>
      </c>
      <c r="P463" s="24">
        <v>2.0307242024964851</v>
      </c>
      <c r="Q463" s="29">
        <v>27872917.970082849</v>
      </c>
    </row>
    <row r="464" spans="1:17" ht="15" x14ac:dyDescent="0.25">
      <c r="A464" s="24">
        <v>4</v>
      </c>
      <c r="B464" s="24" t="s">
        <v>27</v>
      </c>
      <c r="C464" s="24">
        <v>1001530</v>
      </c>
      <c r="D464" s="24">
        <v>0.5</v>
      </c>
      <c r="E464" s="24" t="s">
        <v>1332</v>
      </c>
      <c r="F464" s="24">
        <v>29916377.683912098</v>
      </c>
      <c r="G464" s="24">
        <v>5.8959078651637702</v>
      </c>
      <c r="H464" s="24">
        <v>31.108203866729401</v>
      </c>
      <c r="I464" s="24">
        <v>1071.54833604603</v>
      </c>
      <c r="J464" s="24">
        <v>86.330659523692404</v>
      </c>
      <c r="K464" s="24">
        <v>27277.0378533966</v>
      </c>
      <c r="L464" s="24">
        <v>9.2639590332077894E-3</v>
      </c>
      <c r="M464" s="24">
        <v>8.3603665245295903E-4</v>
      </c>
      <c r="N464" s="24">
        <v>0.36933899027926498</v>
      </c>
      <c r="O464" s="24">
        <v>1.3566259429921499</v>
      </c>
      <c r="P464" s="24">
        <v>2.1849217452673502</v>
      </c>
      <c r="Q464" s="29">
        <v>29916377.683912098</v>
      </c>
    </row>
    <row r="465" spans="1:17" ht="15" x14ac:dyDescent="0.25">
      <c r="A465" s="24">
        <v>4</v>
      </c>
      <c r="B465" s="24" t="s">
        <v>27</v>
      </c>
      <c r="C465" s="24">
        <v>1001530</v>
      </c>
      <c r="D465" s="24">
        <v>0.75</v>
      </c>
      <c r="E465" s="24" t="s">
        <v>1333</v>
      </c>
      <c r="F465" s="24">
        <v>34106190.619036451</v>
      </c>
      <c r="G465" s="24">
        <v>6.64790266161123</v>
      </c>
      <c r="H465" s="24">
        <v>35.130213246283645</v>
      </c>
      <c r="I465" s="24">
        <v>1221.1738073691699</v>
      </c>
      <c r="J465" s="24">
        <v>98.581863586004346</v>
      </c>
      <c r="K465" s="24">
        <v>32369.2392882073</v>
      </c>
      <c r="L465" s="24">
        <v>1.10315493271489E-2</v>
      </c>
      <c r="M465" s="24">
        <v>9.6049915779447548E-4</v>
      </c>
      <c r="N465" s="24">
        <v>0.43130448071305799</v>
      </c>
      <c r="O465" s="24">
        <v>1.60910960661238</v>
      </c>
      <c r="P465" s="24">
        <v>2.5193995258958499</v>
      </c>
      <c r="Q465" s="29">
        <v>34106190.619036451</v>
      </c>
    </row>
    <row r="466" spans="1:17" ht="15" x14ac:dyDescent="0.25">
      <c r="A466" s="24">
        <v>4</v>
      </c>
      <c r="B466" s="24" t="s">
        <v>27</v>
      </c>
      <c r="C466" s="24">
        <v>1001531</v>
      </c>
      <c r="D466" s="24">
        <v>0.25</v>
      </c>
      <c r="E466" s="24" t="s">
        <v>1331</v>
      </c>
      <c r="F466" s="24">
        <v>55430500.882861197</v>
      </c>
      <c r="G466" s="24">
        <v>7.1109167188755098</v>
      </c>
      <c r="H466" s="24">
        <v>35.2013606690074</v>
      </c>
      <c r="I466" s="24">
        <v>1979.4281136729751</v>
      </c>
      <c r="J466" s="24">
        <v>148.576207893728</v>
      </c>
      <c r="K466" s="24">
        <v>39827.452772302451</v>
      </c>
      <c r="L466" s="24">
        <v>1.20161554944084E-2</v>
      </c>
      <c r="M466" s="24">
        <v>6.1288553558134997E-4</v>
      </c>
      <c r="N466" s="24">
        <v>0.63194836294092549</v>
      </c>
      <c r="O466" s="24">
        <v>1.9260539868115352</v>
      </c>
      <c r="P466" s="24">
        <v>2.62231784023027</v>
      </c>
      <c r="Q466" s="29">
        <v>55430500.882861197</v>
      </c>
    </row>
    <row r="467" spans="1:17" ht="15" x14ac:dyDescent="0.25">
      <c r="A467" s="24">
        <v>4</v>
      </c>
      <c r="B467" s="24" t="s">
        <v>27</v>
      </c>
      <c r="C467" s="24">
        <v>1001531</v>
      </c>
      <c r="D467" s="24">
        <v>0.5</v>
      </c>
      <c r="E467" s="24" t="s">
        <v>1332</v>
      </c>
      <c r="F467" s="24">
        <v>59485588.520677298</v>
      </c>
      <c r="G467" s="24">
        <v>7.96990213476374</v>
      </c>
      <c r="H467" s="24">
        <v>39.997935383736703</v>
      </c>
      <c r="I467" s="24">
        <v>2123.7217142959698</v>
      </c>
      <c r="J467" s="24">
        <v>159.39617258654101</v>
      </c>
      <c r="K467" s="24">
        <v>45955.2793650846</v>
      </c>
      <c r="L467" s="24">
        <v>1.3960304618729999E-2</v>
      </c>
      <c r="M467" s="24">
        <v>6.6506951957930895E-4</v>
      </c>
      <c r="N467" s="24">
        <v>0.722273946615831</v>
      </c>
      <c r="O467" s="24">
        <v>2.22502804502026</v>
      </c>
      <c r="P467" s="24">
        <v>2.8125074250066202</v>
      </c>
      <c r="Q467" s="29">
        <v>59485588.520677298</v>
      </c>
    </row>
    <row r="468" spans="1:17" ht="15" x14ac:dyDescent="0.25">
      <c r="A468" s="24">
        <v>4</v>
      </c>
      <c r="B468" s="24" t="s">
        <v>27</v>
      </c>
      <c r="C468" s="24">
        <v>1001531</v>
      </c>
      <c r="D468" s="24">
        <v>0.75</v>
      </c>
      <c r="E468" s="24" t="s">
        <v>1333</v>
      </c>
      <c r="F468" s="24">
        <v>67852443.391412348</v>
      </c>
      <c r="G468" s="24">
        <v>8.9758900454215897</v>
      </c>
      <c r="H468" s="24">
        <v>45.088517718099752</v>
      </c>
      <c r="I468" s="24">
        <v>2418.4781436518451</v>
      </c>
      <c r="J468" s="24">
        <v>181.78179129779448</v>
      </c>
      <c r="K468" s="24">
        <v>53088.302794949799</v>
      </c>
      <c r="L468" s="24">
        <v>1.6191613922679399E-2</v>
      </c>
      <c r="M468" s="24">
        <v>7.7626180821430048E-4</v>
      </c>
      <c r="N468" s="24">
        <v>0.82055471505128597</v>
      </c>
      <c r="O468" s="24">
        <v>2.5682442869618201</v>
      </c>
      <c r="P468" s="24">
        <v>3.2316388873737099</v>
      </c>
      <c r="Q468" s="29">
        <v>67852443.391412348</v>
      </c>
    </row>
    <row r="469" spans="1:17" ht="15" x14ac:dyDescent="0.25">
      <c r="A469" s="24">
        <v>4</v>
      </c>
      <c r="B469" s="24" t="s">
        <v>27</v>
      </c>
      <c r="C469" s="24">
        <v>1001540</v>
      </c>
      <c r="D469" s="24">
        <v>0.25</v>
      </c>
      <c r="E469" s="24" t="s">
        <v>1331</v>
      </c>
      <c r="F469" s="24">
        <v>222669452.14774799</v>
      </c>
      <c r="G469" s="24">
        <v>54.926011556419454</v>
      </c>
      <c r="H469" s="24">
        <v>313.55472359813552</v>
      </c>
      <c r="I469" s="24">
        <v>7760.5427566721901</v>
      </c>
      <c r="J469" s="24">
        <v>696.66744099018297</v>
      </c>
      <c r="K469" s="24">
        <v>228749.167813662</v>
      </c>
      <c r="L469" s="24">
        <v>7.6121778185441399E-2</v>
      </c>
      <c r="M469" s="24">
        <v>1.0492881454892824E-2</v>
      </c>
      <c r="N469" s="24">
        <v>2.3097886072108498</v>
      </c>
      <c r="O469" s="24">
        <v>10.6757354086853</v>
      </c>
      <c r="P469" s="24">
        <v>24.43661971270965</v>
      </c>
      <c r="Q469" s="29">
        <v>222669452.14774799</v>
      </c>
    </row>
    <row r="470" spans="1:17" ht="15" x14ac:dyDescent="0.25">
      <c r="A470" s="24">
        <v>4</v>
      </c>
      <c r="B470" s="24" t="s">
        <v>27</v>
      </c>
      <c r="C470" s="24">
        <v>1001540</v>
      </c>
      <c r="D470" s="24">
        <v>0.5</v>
      </c>
      <c r="E470" s="24" t="s">
        <v>1332</v>
      </c>
      <c r="F470" s="24">
        <v>248461436.14879701</v>
      </c>
      <c r="G470" s="24">
        <v>61.987450765112001</v>
      </c>
      <c r="H470" s="24">
        <v>353.42881947964401</v>
      </c>
      <c r="I470" s="24">
        <v>8767.3464635510209</v>
      </c>
      <c r="J470" s="24">
        <v>787.100310007335</v>
      </c>
      <c r="K470" s="24">
        <v>268095.74306382902</v>
      </c>
      <c r="L470" s="24">
        <v>8.9222482921805499E-2</v>
      </c>
      <c r="M470" s="24">
        <v>1.1854847768110599E-2</v>
      </c>
      <c r="N470" s="24">
        <v>2.6977684922295202</v>
      </c>
      <c r="O470" s="24">
        <v>12.5061846269461</v>
      </c>
      <c r="P470" s="24">
        <v>27.607536130146801</v>
      </c>
      <c r="Q470" s="29">
        <v>248461436.14879701</v>
      </c>
    </row>
    <row r="471" spans="1:17" ht="15" x14ac:dyDescent="0.25">
      <c r="A471" s="24">
        <v>4</v>
      </c>
      <c r="B471" s="24" t="s">
        <v>27</v>
      </c>
      <c r="C471" s="24">
        <v>1001540</v>
      </c>
      <c r="D471" s="24">
        <v>0.75</v>
      </c>
      <c r="E471" s="24" t="s">
        <v>1333</v>
      </c>
      <c r="F471" s="24">
        <v>282790909.14636898</v>
      </c>
      <c r="G471" s="24">
        <v>69.922011045161042</v>
      </c>
      <c r="H471" s="24">
        <v>398.533011263086</v>
      </c>
      <c r="I471" s="24">
        <v>9858.6815401879539</v>
      </c>
      <c r="J471" s="24">
        <v>885.22398767693699</v>
      </c>
      <c r="K471" s="24">
        <v>306542.81838544447</v>
      </c>
      <c r="L471" s="24">
        <v>0.1021862524607236</v>
      </c>
      <c r="M471" s="24">
        <v>1.3392723422392901E-2</v>
      </c>
      <c r="N471" s="24">
        <v>3.0852188731726953</v>
      </c>
      <c r="O471" s="24">
        <v>14.307952195165949</v>
      </c>
      <c r="P471" s="24">
        <v>31.138215088625898</v>
      </c>
      <c r="Q471" s="29">
        <v>282790909.14636898</v>
      </c>
    </row>
    <row r="472" spans="1:17" ht="15" x14ac:dyDescent="0.25">
      <c r="A472" s="24">
        <v>4</v>
      </c>
      <c r="B472" s="24" t="s">
        <v>27</v>
      </c>
      <c r="C472" s="24">
        <v>1001550</v>
      </c>
      <c r="D472" s="24">
        <v>0.25</v>
      </c>
      <c r="E472" s="24" t="s">
        <v>1331</v>
      </c>
      <c r="F472" s="24">
        <v>142503139.69182751</v>
      </c>
      <c r="G472" s="24">
        <v>40.807912099059848</v>
      </c>
      <c r="H472" s="24">
        <v>222.80245715740199</v>
      </c>
      <c r="I472" s="24">
        <v>5126.4361880022752</v>
      </c>
      <c r="J472" s="24">
        <v>448.20204620898198</v>
      </c>
      <c r="K472" s="24">
        <v>166575.80755118252</v>
      </c>
      <c r="L472" s="24">
        <v>5.9994760502504602E-2</v>
      </c>
      <c r="M472" s="24">
        <v>7.2166192071570047E-3</v>
      </c>
      <c r="N472" s="24">
        <v>1.8641538725020999</v>
      </c>
      <c r="O472" s="24">
        <v>8.3264214727261994</v>
      </c>
      <c r="P472" s="24">
        <v>15.16732905654815</v>
      </c>
      <c r="Q472" s="29">
        <v>142503139.69182751</v>
      </c>
    </row>
    <row r="473" spans="1:17" ht="15" x14ac:dyDescent="0.25">
      <c r="A473" s="24">
        <v>4</v>
      </c>
      <c r="B473" s="24" t="s">
        <v>27</v>
      </c>
      <c r="C473" s="24">
        <v>1001550</v>
      </c>
      <c r="D473" s="24">
        <v>0.5</v>
      </c>
      <c r="E473" s="24" t="s">
        <v>1332</v>
      </c>
      <c r="F473" s="24">
        <v>159256092.27116799</v>
      </c>
      <c r="G473" s="24">
        <v>44.057465154482799</v>
      </c>
      <c r="H473" s="24">
        <v>240.50012537702801</v>
      </c>
      <c r="I473" s="24">
        <v>5736.9376377829603</v>
      </c>
      <c r="J473" s="24">
        <v>501.66232982731498</v>
      </c>
      <c r="K473" s="24">
        <v>180157.26685343499</v>
      </c>
      <c r="L473" s="24">
        <v>6.4758780585036299E-2</v>
      </c>
      <c r="M473" s="24">
        <v>8.0814235706305193E-3</v>
      </c>
      <c r="N473" s="24">
        <v>2.0158628042556899</v>
      </c>
      <c r="O473" s="24">
        <v>8.9993726640327303</v>
      </c>
      <c r="P473" s="24">
        <v>16.9817472132085</v>
      </c>
      <c r="Q473" s="29">
        <v>159256092.27116799</v>
      </c>
    </row>
    <row r="474" spans="1:17" ht="15" x14ac:dyDescent="0.25">
      <c r="A474" s="24">
        <v>4</v>
      </c>
      <c r="B474" s="24" t="s">
        <v>27</v>
      </c>
      <c r="C474" s="24">
        <v>1001550</v>
      </c>
      <c r="D474" s="24">
        <v>0.75</v>
      </c>
      <c r="E474" s="24" t="s">
        <v>1333</v>
      </c>
      <c r="F474" s="24">
        <v>180306160.58751798</v>
      </c>
      <c r="G474" s="24">
        <v>51.101024165048756</v>
      </c>
      <c r="H474" s="24">
        <v>278.86671890421098</v>
      </c>
      <c r="I474" s="24">
        <v>6486.407792189455</v>
      </c>
      <c r="J474" s="24">
        <v>567.33905233337896</v>
      </c>
      <c r="K474" s="24">
        <v>215883.82686064148</v>
      </c>
      <c r="L474" s="24">
        <v>7.7725312832289548E-2</v>
      </c>
      <c r="M474" s="24">
        <v>9.1449215692236893E-3</v>
      </c>
      <c r="N474" s="24">
        <v>2.4129722967548899</v>
      </c>
      <c r="O474" s="24">
        <v>10.78990126024185</v>
      </c>
      <c r="P474" s="24">
        <v>19.209659520215801</v>
      </c>
      <c r="Q474" s="29">
        <v>180306160.58751798</v>
      </c>
    </row>
    <row r="475" spans="1:17" ht="15" x14ac:dyDescent="0.25">
      <c r="A475" s="24">
        <v>4</v>
      </c>
      <c r="B475" s="24" t="s">
        <v>27</v>
      </c>
      <c r="C475" s="24">
        <v>1001560</v>
      </c>
      <c r="D475" s="24">
        <v>0.25</v>
      </c>
      <c r="E475" s="24" t="s">
        <v>1331</v>
      </c>
      <c r="F475" s="24">
        <v>57824475.452491</v>
      </c>
      <c r="G475" s="24">
        <v>16.11418387765135</v>
      </c>
      <c r="H475" s="24">
        <v>85.353537544821506</v>
      </c>
      <c r="I475" s="24">
        <v>1987.3503099233149</v>
      </c>
      <c r="J475" s="24">
        <v>167.501690581367</v>
      </c>
      <c r="K475" s="24">
        <v>68043.637926157098</v>
      </c>
      <c r="L475" s="24">
        <v>2.4380549597772548E-2</v>
      </c>
      <c r="M475" s="24">
        <v>2.55507964057765E-3</v>
      </c>
      <c r="N475" s="24">
        <v>0.78591320793474906</v>
      </c>
      <c r="O475" s="24">
        <v>3.4588948369991952</v>
      </c>
      <c r="P475" s="24">
        <v>5.1964468542169495</v>
      </c>
      <c r="Q475" s="29">
        <v>57824475.452491</v>
      </c>
    </row>
    <row r="476" spans="1:17" ht="15" x14ac:dyDescent="0.25">
      <c r="A476" s="24">
        <v>4</v>
      </c>
      <c r="B476" s="24" t="s">
        <v>27</v>
      </c>
      <c r="C476" s="24">
        <v>1001560</v>
      </c>
      <c r="D476" s="24">
        <v>0.5</v>
      </c>
      <c r="E476" s="24" t="s">
        <v>1332</v>
      </c>
      <c r="F476" s="24">
        <v>64021292.526341997</v>
      </c>
      <c r="G476" s="24">
        <v>17.319246370695002</v>
      </c>
      <c r="H476" s="24">
        <v>91.936083609967895</v>
      </c>
      <c r="I476" s="24">
        <v>2230.2262611332399</v>
      </c>
      <c r="J476" s="24">
        <v>188.053570704229</v>
      </c>
      <c r="K476" s="24">
        <v>78545.663347063295</v>
      </c>
      <c r="L476" s="24">
        <v>2.8117210038829801E-2</v>
      </c>
      <c r="M476" s="24">
        <v>2.8745550270520299E-3</v>
      </c>
      <c r="N476" s="24">
        <v>0.90794188596917302</v>
      </c>
      <c r="O476" s="24">
        <v>3.9912979026827999</v>
      </c>
      <c r="P476" s="24">
        <v>5.8403863968047398</v>
      </c>
      <c r="Q476" s="29">
        <v>64021292.526341997</v>
      </c>
    </row>
    <row r="477" spans="1:17" ht="15" x14ac:dyDescent="0.25">
      <c r="A477" s="24">
        <v>4</v>
      </c>
      <c r="B477" s="24" t="s">
        <v>27</v>
      </c>
      <c r="C477" s="24">
        <v>1001560</v>
      </c>
      <c r="D477" s="24">
        <v>0.75</v>
      </c>
      <c r="E477" s="24" t="s">
        <v>1333</v>
      </c>
      <c r="F477" s="24">
        <v>71542555.998122647</v>
      </c>
      <c r="G477" s="24">
        <v>19.505438825002102</v>
      </c>
      <c r="H477" s="24">
        <v>103.3335769663005</v>
      </c>
      <c r="I477" s="24">
        <v>2439.59007896496</v>
      </c>
      <c r="J477" s="24">
        <v>205.65441794341149</v>
      </c>
      <c r="K477" s="24">
        <v>88896.01315328815</v>
      </c>
      <c r="L477" s="24">
        <v>3.2192749423345601E-2</v>
      </c>
      <c r="M477" s="24">
        <v>3.1397691891722201E-3</v>
      </c>
      <c r="N477" s="24">
        <v>1.0236393955453285</v>
      </c>
      <c r="O477" s="24">
        <v>4.5433196115060346</v>
      </c>
      <c r="P477" s="24">
        <v>6.3839349706080046</v>
      </c>
      <c r="Q477" s="29">
        <v>71542555.998122647</v>
      </c>
    </row>
    <row r="478" spans="1:17" ht="15" x14ac:dyDescent="0.25">
      <c r="A478" s="24">
        <v>4</v>
      </c>
      <c r="B478" s="24" t="s">
        <v>27</v>
      </c>
      <c r="C478" s="24">
        <v>1001570</v>
      </c>
      <c r="D478" s="24">
        <v>0.25</v>
      </c>
      <c r="E478" s="24" t="s">
        <v>1331</v>
      </c>
      <c r="F478" s="24">
        <v>45407838.1829478</v>
      </c>
      <c r="G478" s="24">
        <v>14.2743055322142</v>
      </c>
      <c r="H478" s="24">
        <v>80.795270918343107</v>
      </c>
      <c r="I478" s="24">
        <v>1594.920724541045</v>
      </c>
      <c r="J478" s="24">
        <v>148.85127105559349</v>
      </c>
      <c r="K478" s="24">
        <v>54450.337217538152</v>
      </c>
      <c r="L478" s="24">
        <v>1.8677237471462351E-2</v>
      </c>
      <c r="M478" s="24">
        <v>3.10657877725944E-3</v>
      </c>
      <c r="N478" s="24">
        <v>0.5327880837499045</v>
      </c>
      <c r="O478" s="24">
        <v>2.6069207604676699</v>
      </c>
      <c r="P478" s="24">
        <v>5.7956091162545551</v>
      </c>
      <c r="Q478" s="29">
        <v>45407838.1829478</v>
      </c>
    </row>
    <row r="479" spans="1:17" ht="15" x14ac:dyDescent="0.25">
      <c r="A479" s="24">
        <v>4</v>
      </c>
      <c r="B479" s="24" t="s">
        <v>27</v>
      </c>
      <c r="C479" s="24">
        <v>1001570</v>
      </c>
      <c r="D479" s="24">
        <v>0.5</v>
      </c>
      <c r="E479" s="24" t="s">
        <v>1332</v>
      </c>
      <c r="F479" s="24">
        <v>50242005.533023201</v>
      </c>
      <c r="G479" s="24">
        <v>15.6728744514394</v>
      </c>
      <c r="H479" s="24">
        <v>88.876782056795903</v>
      </c>
      <c r="I479" s="24">
        <v>1777.8323161179201</v>
      </c>
      <c r="J479" s="24">
        <v>165.930657372225</v>
      </c>
      <c r="K479" s="24">
        <v>58940.849798594303</v>
      </c>
      <c r="L479" s="24">
        <v>2.0279200771602598E-2</v>
      </c>
      <c r="M479" s="24">
        <v>3.4638066421643502E-3</v>
      </c>
      <c r="N479" s="24">
        <v>0.57713096147337895</v>
      </c>
      <c r="O479" s="24">
        <v>2.8271089764114801</v>
      </c>
      <c r="P479" s="24">
        <v>6.4611538313888</v>
      </c>
      <c r="Q479" s="29">
        <v>50242005.533023201</v>
      </c>
    </row>
    <row r="480" spans="1:17" ht="15" x14ac:dyDescent="0.25">
      <c r="A480" s="24">
        <v>4</v>
      </c>
      <c r="B480" s="24" t="s">
        <v>27</v>
      </c>
      <c r="C480" s="24">
        <v>1001570</v>
      </c>
      <c r="D480" s="24">
        <v>0.75</v>
      </c>
      <c r="E480" s="24" t="s">
        <v>1333</v>
      </c>
      <c r="F480" s="24">
        <v>56653202.044607103</v>
      </c>
      <c r="G480" s="24">
        <v>17.798566401900199</v>
      </c>
      <c r="H480" s="24">
        <v>100.45901115627905</v>
      </c>
      <c r="I480" s="24">
        <v>1980.56290438254</v>
      </c>
      <c r="J480" s="24">
        <v>184.8547622907285</v>
      </c>
      <c r="K480" s="24">
        <v>70140.286474519904</v>
      </c>
      <c r="L480" s="24">
        <v>2.4215840748430001E-2</v>
      </c>
      <c r="M480" s="24">
        <v>3.8588536820476399E-3</v>
      </c>
      <c r="N480" s="24">
        <v>0.68707193808964195</v>
      </c>
      <c r="O480" s="24">
        <v>3.3701776075049503</v>
      </c>
      <c r="P480" s="24">
        <v>7.1986115495788106</v>
      </c>
      <c r="Q480" s="29">
        <v>56653202.044607103</v>
      </c>
    </row>
    <row r="481" spans="1:17" ht="15" x14ac:dyDescent="0.25">
      <c r="A481" s="24">
        <v>4</v>
      </c>
      <c r="B481" s="24" t="s">
        <v>27</v>
      </c>
      <c r="C481" s="24">
        <v>1001571</v>
      </c>
      <c r="D481" s="24">
        <v>0.25</v>
      </c>
      <c r="E481" s="24" t="s">
        <v>1331</v>
      </c>
      <c r="F481" s="24">
        <v>137221379.7764605</v>
      </c>
      <c r="G481" s="24">
        <v>29.604384243956652</v>
      </c>
      <c r="H481" s="24">
        <v>159.79508613280552</v>
      </c>
      <c r="I481" s="24">
        <v>4807.5345886970999</v>
      </c>
      <c r="J481" s="24">
        <v>400.09980583667902</v>
      </c>
      <c r="K481" s="24">
        <v>130282.67776555099</v>
      </c>
      <c r="L481" s="24">
        <v>4.3251697077697798E-2</v>
      </c>
      <c r="M481" s="24">
        <v>5.23747803051006E-3</v>
      </c>
      <c r="N481" s="24">
        <v>1.6721695945520301</v>
      </c>
      <c r="O481" s="24">
        <v>6.3780002751388647</v>
      </c>
      <c r="P481" s="24">
        <v>11.263219782890499</v>
      </c>
      <c r="Q481" s="29">
        <v>137221379.7764605</v>
      </c>
    </row>
    <row r="482" spans="1:17" ht="15" x14ac:dyDescent="0.25">
      <c r="A482" s="24">
        <v>4</v>
      </c>
      <c r="B482" s="24" t="s">
        <v>27</v>
      </c>
      <c r="C482" s="24">
        <v>1001571</v>
      </c>
      <c r="D482" s="24">
        <v>0.5</v>
      </c>
      <c r="E482" s="24" t="s">
        <v>1332</v>
      </c>
      <c r="F482" s="24">
        <v>151607664.65605</v>
      </c>
      <c r="G482" s="24">
        <v>32.5300577130837</v>
      </c>
      <c r="H482" s="24">
        <v>175.729734924414</v>
      </c>
      <c r="I482" s="24">
        <v>5353.7934635475603</v>
      </c>
      <c r="J482" s="24">
        <v>445.720785952715</v>
      </c>
      <c r="K482" s="24">
        <v>140250.912500292</v>
      </c>
      <c r="L482" s="24">
        <v>4.6599600069864598E-2</v>
      </c>
      <c r="M482" s="24">
        <v>5.8395688529052298E-3</v>
      </c>
      <c r="N482" s="24">
        <v>1.7984535445709999</v>
      </c>
      <c r="O482" s="24">
        <v>6.86121866349517</v>
      </c>
      <c r="P482" s="24">
        <v>12.5596715547976</v>
      </c>
      <c r="Q482" s="29">
        <v>151607664.65605</v>
      </c>
    </row>
    <row r="483" spans="1:17" ht="15" x14ac:dyDescent="0.25">
      <c r="A483" s="24">
        <v>4</v>
      </c>
      <c r="B483" s="24" t="s">
        <v>27</v>
      </c>
      <c r="C483" s="24">
        <v>1001571</v>
      </c>
      <c r="D483" s="24">
        <v>0.75</v>
      </c>
      <c r="E483" s="24" t="s">
        <v>1333</v>
      </c>
      <c r="F483" s="24">
        <v>171163919.47022247</v>
      </c>
      <c r="G483" s="24">
        <v>36.641399637825046</v>
      </c>
      <c r="H483" s="24">
        <v>197.931646423883</v>
      </c>
      <c r="I483" s="24">
        <v>5968.2017324095796</v>
      </c>
      <c r="J483" s="24">
        <v>496.77715443941202</v>
      </c>
      <c r="K483" s="24">
        <v>163895.71065019799</v>
      </c>
      <c r="L483" s="24">
        <v>5.4657408912702848E-2</v>
      </c>
      <c r="M483" s="24">
        <v>6.506208527798805E-3</v>
      </c>
      <c r="N483" s="24">
        <v>2.06244460839702</v>
      </c>
      <c r="O483" s="24">
        <v>8.0204586205581503</v>
      </c>
      <c r="P483" s="24">
        <v>13.99197947503975</v>
      </c>
      <c r="Q483" s="29">
        <v>171163919.47022247</v>
      </c>
    </row>
    <row r="484" spans="1:17" ht="15" x14ac:dyDescent="0.25">
      <c r="A484" s="24">
        <v>4</v>
      </c>
      <c r="B484" s="24" t="s">
        <v>27</v>
      </c>
      <c r="C484" s="24">
        <v>1001580</v>
      </c>
      <c r="D484" s="24">
        <v>0.25</v>
      </c>
      <c r="E484" s="24" t="s">
        <v>1331</v>
      </c>
      <c r="F484" s="24">
        <v>152957180.52179751</v>
      </c>
      <c r="G484" s="24">
        <v>36.506616919384349</v>
      </c>
      <c r="H484" s="24">
        <v>197.10810593963549</v>
      </c>
      <c r="I484" s="24">
        <v>5460.6363500962498</v>
      </c>
      <c r="J484" s="24">
        <v>462.47857080696048</v>
      </c>
      <c r="K484" s="24">
        <v>145741.73192024149</v>
      </c>
      <c r="L484" s="24">
        <v>5.0502904547792396E-2</v>
      </c>
      <c r="M484" s="24">
        <v>6.6642343618252648E-3</v>
      </c>
      <c r="N484" s="24">
        <v>1.59084006252261</v>
      </c>
      <c r="O484" s="24">
        <v>7.1741912348814303</v>
      </c>
      <c r="P484" s="24">
        <v>14.380240151012249</v>
      </c>
      <c r="Q484" s="29">
        <v>152957180.52179751</v>
      </c>
    </row>
    <row r="485" spans="1:17" ht="15" x14ac:dyDescent="0.25">
      <c r="A485" s="24">
        <v>4</v>
      </c>
      <c r="B485" s="24" t="s">
        <v>27</v>
      </c>
      <c r="C485" s="24">
        <v>1001580</v>
      </c>
      <c r="D485" s="24">
        <v>0.5</v>
      </c>
      <c r="E485" s="24" t="s">
        <v>1332</v>
      </c>
      <c r="F485" s="24">
        <v>167716678.58324999</v>
      </c>
      <c r="G485" s="24">
        <v>40.820033149520299</v>
      </c>
      <c r="H485" s="24">
        <v>220.10031842848099</v>
      </c>
      <c r="I485" s="24">
        <v>6030.4019848491798</v>
      </c>
      <c r="J485" s="24">
        <v>510.74749486236902</v>
      </c>
      <c r="K485" s="24">
        <v>168207.286118244</v>
      </c>
      <c r="L485" s="24">
        <v>5.83014770531258E-2</v>
      </c>
      <c r="M485" s="24">
        <v>7.3589939342187998E-3</v>
      </c>
      <c r="N485" s="24">
        <v>1.8338897491307</v>
      </c>
      <c r="O485" s="24">
        <v>8.2773036049082798</v>
      </c>
      <c r="P485" s="24">
        <v>15.8792965965149</v>
      </c>
      <c r="Q485" s="29">
        <v>167716678.58324999</v>
      </c>
    </row>
    <row r="486" spans="1:17" ht="15" x14ac:dyDescent="0.25">
      <c r="A486" s="24">
        <v>4</v>
      </c>
      <c r="B486" s="24" t="s">
        <v>27</v>
      </c>
      <c r="C486" s="24">
        <v>1001580</v>
      </c>
      <c r="D486" s="24">
        <v>0.75</v>
      </c>
      <c r="E486" s="24" t="s">
        <v>1333</v>
      </c>
      <c r="F486" s="24">
        <v>191787186.58892</v>
      </c>
      <c r="G486" s="24">
        <v>45.762350953508005</v>
      </c>
      <c r="H486" s="24">
        <v>246.82642163533149</v>
      </c>
      <c r="I486" s="24">
        <v>6850.739087123955</v>
      </c>
      <c r="J486" s="24">
        <v>580.39119140713547</v>
      </c>
      <c r="K486" s="24">
        <v>193228.54031853849</v>
      </c>
      <c r="L486" s="24">
        <v>6.6983513775836445E-2</v>
      </c>
      <c r="M486" s="24">
        <v>8.3708972365614739E-3</v>
      </c>
      <c r="N486" s="24">
        <v>2.0914081864755798</v>
      </c>
      <c r="O486" s="24">
        <v>9.5051751783412897</v>
      </c>
      <c r="P486" s="24">
        <v>18.058751730156551</v>
      </c>
      <c r="Q486" s="29">
        <v>191787186.58892</v>
      </c>
    </row>
    <row r="487" spans="1:17" ht="15" x14ac:dyDescent="0.25">
      <c r="A487" s="24">
        <v>4</v>
      </c>
      <c r="B487" s="24" t="s">
        <v>27</v>
      </c>
      <c r="C487" s="24">
        <v>1001590</v>
      </c>
      <c r="D487" s="24">
        <v>0.25</v>
      </c>
      <c r="E487" s="24" t="s">
        <v>1331</v>
      </c>
      <c r="F487" s="24">
        <v>64532538.476601243</v>
      </c>
      <c r="G487" s="24">
        <v>9.3914440025093295</v>
      </c>
      <c r="H487" s="24">
        <v>47.539994555618904</v>
      </c>
      <c r="I487" s="24">
        <v>2243.505857153235</v>
      </c>
      <c r="J487" s="24">
        <v>171.6845282882245</v>
      </c>
      <c r="K487" s="24">
        <v>47807.0578273559</v>
      </c>
      <c r="L487" s="24">
        <v>1.5275780213444199E-2</v>
      </c>
      <c r="M487" s="24">
        <v>9.8870759972290992E-4</v>
      </c>
      <c r="N487" s="24">
        <v>0.69082342352630555</v>
      </c>
      <c r="O487" s="24">
        <v>2.3343333215921551</v>
      </c>
      <c r="P487" s="24">
        <v>3.3789662929475952</v>
      </c>
      <c r="Q487" s="29">
        <v>64532538.476601243</v>
      </c>
    </row>
    <row r="488" spans="1:17" ht="15" x14ac:dyDescent="0.25">
      <c r="A488" s="24">
        <v>4</v>
      </c>
      <c r="B488" s="24" t="s">
        <v>27</v>
      </c>
      <c r="C488" s="24">
        <v>1001590</v>
      </c>
      <c r="D488" s="24">
        <v>0.5</v>
      </c>
      <c r="E488" s="24" t="s">
        <v>1332</v>
      </c>
      <c r="F488" s="24">
        <v>69715543.899158597</v>
      </c>
      <c r="G488" s="24">
        <v>10.4553659159016</v>
      </c>
      <c r="H488" s="24">
        <v>53.255334576917498</v>
      </c>
      <c r="I488" s="24">
        <v>2495.5030260500598</v>
      </c>
      <c r="J488" s="24">
        <v>190.97723167763399</v>
      </c>
      <c r="K488" s="24">
        <v>55469.696026148798</v>
      </c>
      <c r="L488" s="24">
        <v>1.7696924420840299E-2</v>
      </c>
      <c r="M488" s="24">
        <v>1.1004739649161E-3</v>
      </c>
      <c r="N488" s="24">
        <v>0.79944575765033399</v>
      </c>
      <c r="O488" s="24">
        <v>2.70592588651059</v>
      </c>
      <c r="P488" s="24">
        <v>3.7584690024417702</v>
      </c>
      <c r="Q488" s="29">
        <v>69715543.899158597</v>
      </c>
    </row>
    <row r="489" spans="1:17" ht="15" x14ac:dyDescent="0.25">
      <c r="A489" s="24">
        <v>4</v>
      </c>
      <c r="B489" s="24" t="s">
        <v>27</v>
      </c>
      <c r="C489" s="24">
        <v>1001590</v>
      </c>
      <c r="D489" s="24">
        <v>0.75</v>
      </c>
      <c r="E489" s="24" t="s">
        <v>1333</v>
      </c>
      <c r="F489" s="24">
        <v>81437646.391937003</v>
      </c>
      <c r="G489" s="24">
        <v>11.846204951292201</v>
      </c>
      <c r="H489" s="24">
        <v>60.340769632173298</v>
      </c>
      <c r="I489" s="24">
        <v>2829.393439739265</v>
      </c>
      <c r="J489" s="24">
        <v>216.61922036843251</v>
      </c>
      <c r="K489" s="24">
        <v>62975.737102421401</v>
      </c>
      <c r="L489" s="24">
        <v>2.0178521187144652E-2</v>
      </c>
      <c r="M489" s="24">
        <v>1.2727841229094651E-3</v>
      </c>
      <c r="N489" s="24">
        <v>0.89411060879462956</v>
      </c>
      <c r="O489" s="24">
        <v>3.0724174008845599</v>
      </c>
      <c r="P489" s="24">
        <v>4.2895792007790501</v>
      </c>
      <c r="Q489" s="29">
        <v>81437646.391937003</v>
      </c>
    </row>
    <row r="490" spans="1:17" ht="15" x14ac:dyDescent="0.25">
      <c r="A490" s="24">
        <v>4</v>
      </c>
      <c r="B490" s="24" t="s">
        <v>27</v>
      </c>
      <c r="C490" s="24">
        <v>1001600</v>
      </c>
      <c r="D490" s="24">
        <v>0.25</v>
      </c>
      <c r="E490" s="24" t="s">
        <v>1331</v>
      </c>
      <c r="F490" s="24">
        <v>17171581.911637399</v>
      </c>
      <c r="G490" s="24">
        <v>3.6084191305204847</v>
      </c>
      <c r="H490" s="24">
        <v>19.737935584138299</v>
      </c>
      <c r="I490" s="24">
        <v>546.89564476625242</v>
      </c>
      <c r="J490" s="24">
        <v>46.774323272386454</v>
      </c>
      <c r="K490" s="24">
        <v>15412.618057319101</v>
      </c>
      <c r="L490" s="24">
        <v>5.3688604292424207E-3</v>
      </c>
      <c r="M490" s="24">
        <v>6.3186575236586807E-4</v>
      </c>
      <c r="N490" s="24">
        <v>0.16404291665864301</v>
      </c>
      <c r="O490" s="24">
        <v>0.74858905520416452</v>
      </c>
      <c r="P490" s="24">
        <v>1.481986257787705</v>
      </c>
      <c r="Q490" s="29">
        <v>17171581.911637399</v>
      </c>
    </row>
    <row r="491" spans="1:17" ht="15" x14ac:dyDescent="0.25">
      <c r="A491" s="24">
        <v>4</v>
      </c>
      <c r="B491" s="24" t="s">
        <v>27</v>
      </c>
      <c r="C491" s="24">
        <v>1001600</v>
      </c>
      <c r="D491" s="24">
        <v>0.5</v>
      </c>
      <c r="E491" s="24" t="s">
        <v>1332</v>
      </c>
      <c r="F491" s="24">
        <v>20149226.4435817</v>
      </c>
      <c r="G491" s="24">
        <v>4.2146092427592796</v>
      </c>
      <c r="H491" s="24">
        <v>23.013530002308201</v>
      </c>
      <c r="I491" s="24">
        <v>602.67916028928005</v>
      </c>
      <c r="J491" s="24">
        <v>51.584133196357897</v>
      </c>
      <c r="K491" s="24">
        <v>18205.9194592067</v>
      </c>
      <c r="L491" s="24">
        <v>6.4085795689251199E-3</v>
      </c>
      <c r="M491" s="24">
        <v>7.0070034060483303E-4</v>
      </c>
      <c r="N491" s="24">
        <v>0.194087014398547</v>
      </c>
      <c r="O491" s="24">
        <v>0.89009129867148296</v>
      </c>
      <c r="P491" s="24">
        <v>1.6382279418024901</v>
      </c>
      <c r="Q491" s="29">
        <v>20149226.4435817</v>
      </c>
    </row>
    <row r="492" spans="1:17" ht="15" x14ac:dyDescent="0.25">
      <c r="A492" s="24">
        <v>4</v>
      </c>
      <c r="B492" s="24" t="s">
        <v>27</v>
      </c>
      <c r="C492" s="24">
        <v>1001600</v>
      </c>
      <c r="D492" s="24">
        <v>0.75</v>
      </c>
      <c r="E492" s="24" t="s">
        <v>1333</v>
      </c>
      <c r="F492" s="24">
        <v>23946496.251890901</v>
      </c>
      <c r="G492" s="24">
        <v>4.669088422019585</v>
      </c>
      <c r="H492" s="24">
        <v>25.547197258646548</v>
      </c>
      <c r="I492" s="24">
        <v>707.3413780933015</v>
      </c>
      <c r="J492" s="24">
        <v>60.532609074024649</v>
      </c>
      <c r="K492" s="24">
        <v>19628.106673901249</v>
      </c>
      <c r="L492" s="24">
        <v>6.89734674433631E-3</v>
      </c>
      <c r="M492" s="24">
        <v>8.2130803876487952E-4</v>
      </c>
      <c r="N492" s="24">
        <v>0.20908740447888249</v>
      </c>
      <c r="O492" s="24">
        <v>0.95855412585495603</v>
      </c>
      <c r="P492" s="24">
        <v>1.92145896903097</v>
      </c>
      <c r="Q492" s="29">
        <v>23946496.251890901</v>
      </c>
    </row>
    <row r="493" spans="1:17" ht="15" x14ac:dyDescent="0.25">
      <c r="A493" s="24">
        <v>4</v>
      </c>
      <c r="B493" s="24" t="s">
        <v>27</v>
      </c>
      <c r="C493" s="24">
        <v>1001610</v>
      </c>
      <c r="D493" s="24">
        <v>0.25</v>
      </c>
      <c r="E493" s="24" t="s">
        <v>1331</v>
      </c>
      <c r="F493" s="24">
        <v>10685662.607039399</v>
      </c>
      <c r="G493" s="24">
        <v>1.3099919145804302</v>
      </c>
      <c r="H493" s="24">
        <v>6.58589491313555</v>
      </c>
      <c r="I493" s="24">
        <v>353.49502303214604</v>
      </c>
      <c r="J493" s="24">
        <v>26.72533937906255</v>
      </c>
      <c r="K493" s="24">
        <v>7017.4199312892297</v>
      </c>
      <c r="L493" s="24">
        <v>2.1120887338554649E-3</v>
      </c>
      <c r="M493" s="24">
        <v>1.3427687609634701E-4</v>
      </c>
      <c r="N493" s="24">
        <v>0.10657771886780751</v>
      </c>
      <c r="O493" s="24">
        <v>0.335889788760452</v>
      </c>
      <c r="P493" s="24">
        <v>0.46992540047595155</v>
      </c>
      <c r="Q493" s="29">
        <v>10685662.607039399</v>
      </c>
    </row>
    <row r="494" spans="1:17" ht="15" x14ac:dyDescent="0.25">
      <c r="A494" s="24">
        <v>4</v>
      </c>
      <c r="B494" s="24" t="s">
        <v>27</v>
      </c>
      <c r="C494" s="24">
        <v>1001610</v>
      </c>
      <c r="D494" s="24">
        <v>0.5</v>
      </c>
      <c r="E494" s="24" t="s">
        <v>1332</v>
      </c>
      <c r="F494" s="24">
        <v>11434048.6954237</v>
      </c>
      <c r="G494" s="24">
        <v>1.43825233719664</v>
      </c>
      <c r="H494" s="24">
        <v>7.2560336464221402</v>
      </c>
      <c r="I494" s="24">
        <v>392.21200662068799</v>
      </c>
      <c r="J494" s="24">
        <v>29.642860585671801</v>
      </c>
      <c r="K494" s="24">
        <v>7509.5528128040096</v>
      </c>
      <c r="L494" s="24">
        <v>2.2570976818095199E-3</v>
      </c>
      <c r="M494" s="24">
        <v>1.4828393082449201E-4</v>
      </c>
      <c r="N494" s="24">
        <v>0.113712012733912</v>
      </c>
      <c r="O494" s="24">
        <v>0.35904433810210201</v>
      </c>
      <c r="P494" s="24">
        <v>0.52001759961956395</v>
      </c>
      <c r="Q494" s="29">
        <v>11434048.6954237</v>
      </c>
    </row>
    <row r="495" spans="1:17" ht="15" x14ac:dyDescent="0.25">
      <c r="A495" s="24">
        <v>4</v>
      </c>
      <c r="B495" s="24" t="s">
        <v>27</v>
      </c>
      <c r="C495" s="24">
        <v>1001610</v>
      </c>
      <c r="D495" s="24">
        <v>0.75</v>
      </c>
      <c r="E495" s="24" t="s">
        <v>1333</v>
      </c>
      <c r="F495" s="24">
        <v>13807314.965949349</v>
      </c>
      <c r="G495" s="24">
        <v>1.6439268871294499</v>
      </c>
      <c r="H495" s="24">
        <v>8.2140903769152906</v>
      </c>
      <c r="I495" s="24">
        <v>454.48242056477852</v>
      </c>
      <c r="J495" s="24">
        <v>34.406186031638654</v>
      </c>
      <c r="K495" s="24">
        <v>8962.571289244559</v>
      </c>
      <c r="L495" s="24">
        <v>2.7137233751638851E-3</v>
      </c>
      <c r="M495" s="24">
        <v>1.7689762639126348E-4</v>
      </c>
      <c r="N495" s="24">
        <v>0.13299647221765251</v>
      </c>
      <c r="O495" s="24">
        <v>0.42966933530617901</v>
      </c>
      <c r="P495" s="24">
        <v>0.61031197285049499</v>
      </c>
      <c r="Q495" s="29">
        <v>13807314.965949349</v>
      </c>
    </row>
    <row r="496" spans="1:17" ht="15" x14ac:dyDescent="0.25">
      <c r="A496" s="24">
        <v>4</v>
      </c>
      <c r="B496" s="24" t="s">
        <v>27</v>
      </c>
      <c r="C496" s="24">
        <v>1001620</v>
      </c>
      <c r="D496" s="24">
        <v>0.25</v>
      </c>
      <c r="E496" s="24" t="s">
        <v>1331</v>
      </c>
      <c r="F496" s="24">
        <v>44067531.545157552</v>
      </c>
      <c r="G496" s="24">
        <v>7.0863127337001748</v>
      </c>
      <c r="H496" s="24">
        <v>37.478997107116051</v>
      </c>
      <c r="I496" s="24">
        <v>1583.8255971636149</v>
      </c>
      <c r="J496" s="24">
        <v>124.2507398019785</v>
      </c>
      <c r="K496" s="24">
        <v>36707.909720901902</v>
      </c>
      <c r="L496" s="24">
        <v>1.1049980006145401E-2</v>
      </c>
      <c r="M496" s="24">
        <v>8.771773245284289E-4</v>
      </c>
      <c r="N496" s="24">
        <v>0.46742569509253601</v>
      </c>
      <c r="O496" s="24">
        <v>1.7019856470843702</v>
      </c>
      <c r="P496" s="24">
        <v>2.8253456109487001</v>
      </c>
      <c r="Q496" s="29">
        <v>44067531.545157552</v>
      </c>
    </row>
    <row r="497" spans="1:17" ht="15" x14ac:dyDescent="0.25">
      <c r="A497" s="24">
        <v>4</v>
      </c>
      <c r="B497" s="24" t="s">
        <v>27</v>
      </c>
      <c r="C497" s="24">
        <v>1001620</v>
      </c>
      <c r="D497" s="24">
        <v>0.5</v>
      </c>
      <c r="E497" s="24" t="s">
        <v>1332</v>
      </c>
      <c r="F497" s="24">
        <v>48869849.243018001</v>
      </c>
      <c r="G497" s="24">
        <v>7.7357900318312298</v>
      </c>
      <c r="H497" s="24">
        <v>40.993718448467</v>
      </c>
      <c r="I497" s="24">
        <v>1758.1802412485399</v>
      </c>
      <c r="J497" s="24">
        <v>137.926353183168</v>
      </c>
      <c r="K497" s="24">
        <v>39425.589733934401</v>
      </c>
      <c r="L497" s="24">
        <v>1.18689595951236E-2</v>
      </c>
      <c r="M497" s="24">
        <v>9.7359893418207805E-4</v>
      </c>
      <c r="N497" s="24">
        <v>0.50027766825867404</v>
      </c>
      <c r="O497" s="24">
        <v>1.82721402379396</v>
      </c>
      <c r="P497" s="24">
        <v>3.1359875854223298</v>
      </c>
      <c r="Q497" s="29">
        <v>48869849.243018001</v>
      </c>
    </row>
    <row r="498" spans="1:17" ht="15" x14ac:dyDescent="0.25">
      <c r="A498" s="24">
        <v>4</v>
      </c>
      <c r="B498" s="24" t="s">
        <v>27</v>
      </c>
      <c r="C498" s="24">
        <v>1001620</v>
      </c>
      <c r="D498" s="24">
        <v>0.75</v>
      </c>
      <c r="E498" s="24" t="s">
        <v>1333</v>
      </c>
      <c r="F498" s="24">
        <v>56384654.496808857</v>
      </c>
      <c r="G498" s="24">
        <v>8.7187014477243245</v>
      </c>
      <c r="H498" s="24">
        <v>45.926777356959704</v>
      </c>
      <c r="I498" s="24">
        <v>2024.21426263995</v>
      </c>
      <c r="J498" s="24">
        <v>158.79911451227451</v>
      </c>
      <c r="K498" s="24">
        <v>46543.100961368851</v>
      </c>
      <c r="L498" s="24">
        <v>1.403567516376035E-2</v>
      </c>
      <c r="M498" s="24">
        <v>1.1209486800344299E-3</v>
      </c>
      <c r="N498" s="24">
        <v>0.57965976176361345</v>
      </c>
      <c r="O498" s="24">
        <v>2.1540810596146951</v>
      </c>
      <c r="P498" s="24">
        <v>3.6099367881195401</v>
      </c>
      <c r="Q498" s="29">
        <v>56384654.496808857</v>
      </c>
    </row>
    <row r="499" spans="1:17" ht="15" x14ac:dyDescent="0.25">
      <c r="A499" s="24">
        <v>4</v>
      </c>
      <c r="B499" s="24" t="s">
        <v>27</v>
      </c>
      <c r="C499" s="24">
        <v>1001630</v>
      </c>
      <c r="D499" s="24">
        <v>0.25</v>
      </c>
      <c r="E499" s="24" t="s">
        <v>1331</v>
      </c>
      <c r="F499" s="24">
        <v>32016257.495751403</v>
      </c>
      <c r="G499" s="24">
        <v>4.7793864003087556</v>
      </c>
      <c r="H499" s="24">
        <v>26.081449105589797</v>
      </c>
      <c r="I499" s="24">
        <v>1149.443279604905</v>
      </c>
      <c r="J499" s="24">
        <v>90.457935358517659</v>
      </c>
      <c r="K499" s="24">
        <v>28287.4943937348</v>
      </c>
      <c r="L499" s="24">
        <v>8.0334889731384362E-3</v>
      </c>
      <c r="M499" s="24">
        <v>4.335054239850865E-4</v>
      </c>
      <c r="N499" s="24">
        <v>0.32401485787847401</v>
      </c>
      <c r="O499" s="24">
        <v>1.2368232137115749</v>
      </c>
      <c r="P499" s="24">
        <v>2.0272813317244998</v>
      </c>
      <c r="Q499" s="29">
        <v>32016257.495751403</v>
      </c>
    </row>
    <row r="500" spans="1:17" ht="15" x14ac:dyDescent="0.25">
      <c r="A500" s="24">
        <v>4</v>
      </c>
      <c r="B500" s="24" t="s">
        <v>27</v>
      </c>
      <c r="C500" s="24">
        <v>1001630</v>
      </c>
      <c r="D500" s="24">
        <v>0.5</v>
      </c>
      <c r="E500" s="24" t="s">
        <v>1332</v>
      </c>
      <c r="F500" s="24">
        <v>35598563.548220299</v>
      </c>
      <c r="G500" s="24">
        <v>5.1005357692448703</v>
      </c>
      <c r="H500" s="24">
        <v>28.109886457821901</v>
      </c>
      <c r="I500" s="24">
        <v>1277.91948334474</v>
      </c>
      <c r="J500" s="24">
        <v>100.945898647047</v>
      </c>
      <c r="K500" s="24">
        <v>29947.4432064623</v>
      </c>
      <c r="L500" s="24">
        <v>8.5465321326255207E-3</v>
      </c>
      <c r="M500" s="24">
        <v>4.8973797942078001E-4</v>
      </c>
      <c r="N500" s="24">
        <v>0.34424660323700201</v>
      </c>
      <c r="O500" s="24">
        <v>1.31878548556089</v>
      </c>
      <c r="P500" s="24">
        <v>2.2923712138764101</v>
      </c>
      <c r="Q500" s="29">
        <v>35598563.548220299</v>
      </c>
    </row>
    <row r="501" spans="1:17" ht="15" x14ac:dyDescent="0.25">
      <c r="A501" s="24">
        <v>4</v>
      </c>
      <c r="B501" s="24" t="s">
        <v>27</v>
      </c>
      <c r="C501" s="24">
        <v>1001630</v>
      </c>
      <c r="D501" s="24">
        <v>0.75</v>
      </c>
      <c r="E501" s="24" t="s">
        <v>1333</v>
      </c>
      <c r="F501" s="24">
        <v>40550479.327894598</v>
      </c>
      <c r="G501" s="24">
        <v>5.9605357659994258</v>
      </c>
      <c r="H501" s="24">
        <v>32.957866131664446</v>
      </c>
      <c r="I501" s="24">
        <v>1454.553218752015</v>
      </c>
      <c r="J501" s="24">
        <v>114.84621823330551</v>
      </c>
      <c r="K501" s="24">
        <v>35638.813593667597</v>
      </c>
      <c r="L501" s="24">
        <v>1.0122601695651354E-2</v>
      </c>
      <c r="M501" s="24">
        <v>5.6348635443127901E-4</v>
      </c>
      <c r="N501" s="24">
        <v>0.40803418797443147</v>
      </c>
      <c r="O501" s="24">
        <v>1.5567617061577099</v>
      </c>
      <c r="P501" s="24">
        <v>2.6132979341910501</v>
      </c>
      <c r="Q501" s="29">
        <v>40550479.327894598</v>
      </c>
    </row>
    <row r="502" spans="1:17" ht="15" x14ac:dyDescent="0.25">
      <c r="A502" s="24">
        <v>4</v>
      </c>
      <c r="B502" s="24" t="s">
        <v>27</v>
      </c>
      <c r="C502" s="24">
        <v>1001640</v>
      </c>
      <c r="D502" s="24">
        <v>0.25</v>
      </c>
      <c r="E502" s="24" t="s">
        <v>1331</v>
      </c>
      <c r="F502" s="24">
        <v>4501863.7810420245</v>
      </c>
      <c r="G502" s="24">
        <v>0.53900224355285853</v>
      </c>
      <c r="H502" s="24">
        <v>2.7419559887613101</v>
      </c>
      <c r="I502" s="24">
        <v>163.18845959506348</v>
      </c>
      <c r="J502" s="24">
        <v>12.233534072972301</v>
      </c>
      <c r="K502" s="24">
        <v>3165.8748171335401</v>
      </c>
      <c r="L502" s="24">
        <v>9.0286980614796993E-4</v>
      </c>
      <c r="M502" s="24">
        <v>3.2540843993148498E-5</v>
      </c>
      <c r="N502" s="24">
        <v>4.7152567985862898E-2</v>
      </c>
      <c r="O502" s="24">
        <v>0.14508846385655699</v>
      </c>
      <c r="P502" s="24">
        <v>0.20843953427948902</v>
      </c>
      <c r="Q502" s="29">
        <v>4501863.7810420245</v>
      </c>
    </row>
    <row r="503" spans="1:17" ht="15" x14ac:dyDescent="0.25">
      <c r="A503" s="24">
        <v>4</v>
      </c>
      <c r="B503" s="24" t="s">
        <v>27</v>
      </c>
      <c r="C503" s="24">
        <v>1001640</v>
      </c>
      <c r="D503" s="24">
        <v>0.5</v>
      </c>
      <c r="E503" s="24" t="s">
        <v>1332</v>
      </c>
      <c r="F503" s="24">
        <v>4977575.2591595603</v>
      </c>
      <c r="G503" s="24">
        <v>0.60136082031895599</v>
      </c>
      <c r="H503" s="24">
        <v>3.0531896445091302</v>
      </c>
      <c r="I503" s="24">
        <v>180.585922081409</v>
      </c>
      <c r="J503" s="24">
        <v>13.5179070490657</v>
      </c>
      <c r="K503" s="24">
        <v>3370.34548774216</v>
      </c>
      <c r="L503" s="24">
        <v>9.5990011703742301E-4</v>
      </c>
      <c r="M503" s="24">
        <v>3.7241747495897399E-5</v>
      </c>
      <c r="N503" s="24">
        <v>5.0134768070067601E-2</v>
      </c>
      <c r="O503" s="24">
        <v>0.15440070967219799</v>
      </c>
      <c r="P503" s="24">
        <v>0.23052218969480201</v>
      </c>
      <c r="Q503" s="29">
        <v>4977575.2591595603</v>
      </c>
    </row>
    <row r="504" spans="1:17" ht="15" x14ac:dyDescent="0.25">
      <c r="A504" s="24">
        <v>4</v>
      </c>
      <c r="B504" s="24" t="s">
        <v>27</v>
      </c>
      <c r="C504" s="24">
        <v>1001640</v>
      </c>
      <c r="D504" s="24">
        <v>0.75</v>
      </c>
      <c r="E504" s="24" t="s">
        <v>1333</v>
      </c>
      <c r="F504" s="24">
        <v>5848110.2173275147</v>
      </c>
      <c r="G504" s="24">
        <v>0.69043645748753257</v>
      </c>
      <c r="H504" s="24">
        <v>3.5063868597643251</v>
      </c>
      <c r="I504" s="24">
        <v>211.49289630489599</v>
      </c>
      <c r="J504" s="24">
        <v>15.926652966317199</v>
      </c>
      <c r="K504" s="24">
        <v>4090.25952796413</v>
      </c>
      <c r="L504" s="24">
        <v>1.1704883535600301E-3</v>
      </c>
      <c r="M504" s="24">
        <v>4.5594669766038106E-5</v>
      </c>
      <c r="N504" s="24">
        <v>5.9589326461459702E-2</v>
      </c>
      <c r="O504" s="24">
        <v>0.18709094573611951</v>
      </c>
      <c r="P504" s="24">
        <v>0.27626225582394148</v>
      </c>
      <c r="Q504" s="29">
        <v>5848110.2173275147</v>
      </c>
    </row>
    <row r="505" spans="1:17" ht="15" x14ac:dyDescent="0.25">
      <c r="A505" s="24">
        <v>4</v>
      </c>
      <c r="B505" s="24" t="s">
        <v>27</v>
      </c>
      <c r="C505" s="24">
        <v>1001650</v>
      </c>
      <c r="D505" s="24">
        <v>0.25</v>
      </c>
      <c r="E505" s="24" t="s">
        <v>1331</v>
      </c>
      <c r="F505" s="24">
        <v>26334563.584459301</v>
      </c>
      <c r="G505" s="24">
        <v>8.7177936902661202</v>
      </c>
      <c r="H505" s="24">
        <v>49.412328174971947</v>
      </c>
      <c r="I505" s="24">
        <v>942.23948129328392</v>
      </c>
      <c r="J505" s="24">
        <v>87.524375391744101</v>
      </c>
      <c r="K505" s="24">
        <v>35283.373887319904</v>
      </c>
      <c r="L505" s="24">
        <v>1.2044637118536549E-2</v>
      </c>
      <c r="M505" s="24">
        <v>1.73697806787697E-3</v>
      </c>
      <c r="N505" s="24">
        <v>0.35239555185156146</v>
      </c>
      <c r="O505" s="24">
        <v>1.67833227775529</v>
      </c>
      <c r="P505" s="24">
        <v>3.3609208838254849</v>
      </c>
      <c r="Q505" s="29">
        <v>26334563.584459301</v>
      </c>
    </row>
    <row r="506" spans="1:17" ht="15" x14ac:dyDescent="0.25">
      <c r="A506" s="24">
        <v>4</v>
      </c>
      <c r="B506" s="24" t="s">
        <v>27</v>
      </c>
      <c r="C506" s="24">
        <v>1001650</v>
      </c>
      <c r="D506" s="24">
        <v>0.5</v>
      </c>
      <c r="E506" s="24" t="s">
        <v>1332</v>
      </c>
      <c r="F506" s="24">
        <v>30230323.707111102</v>
      </c>
      <c r="G506" s="24">
        <v>9.7006417941852092</v>
      </c>
      <c r="H506" s="24">
        <v>55.160226054795501</v>
      </c>
      <c r="I506" s="24">
        <v>1083.18217213755</v>
      </c>
      <c r="J506" s="24">
        <v>100.64367996913199</v>
      </c>
      <c r="K506" s="24">
        <v>38196.663706611696</v>
      </c>
      <c r="L506" s="24">
        <v>1.30430437760298E-2</v>
      </c>
      <c r="M506" s="24">
        <v>1.99729707755794E-3</v>
      </c>
      <c r="N506" s="24">
        <v>0.380060195018674</v>
      </c>
      <c r="O506" s="24">
        <v>1.81665328507985</v>
      </c>
      <c r="P506" s="24">
        <v>3.8658916836271402</v>
      </c>
      <c r="Q506" s="29">
        <v>30230323.707111102</v>
      </c>
    </row>
    <row r="507" spans="1:17" ht="15" x14ac:dyDescent="0.25">
      <c r="A507" s="24">
        <v>4</v>
      </c>
      <c r="B507" s="24" t="s">
        <v>27</v>
      </c>
      <c r="C507" s="24">
        <v>1001650</v>
      </c>
      <c r="D507" s="24">
        <v>0.75</v>
      </c>
      <c r="E507" s="24" t="s">
        <v>1333</v>
      </c>
      <c r="F507" s="24">
        <v>32669665.771653101</v>
      </c>
      <c r="G507" s="24">
        <v>11.0780784724365</v>
      </c>
      <c r="H507" s="24">
        <v>62.6527774916757</v>
      </c>
      <c r="I507" s="24">
        <v>1168.6157493078349</v>
      </c>
      <c r="J507" s="24">
        <v>108.556638011773</v>
      </c>
      <c r="K507" s="24">
        <v>47174.440204445098</v>
      </c>
      <c r="L507" s="24">
        <v>1.6172649781578452E-2</v>
      </c>
      <c r="M507" s="24">
        <v>2.1542573477464E-3</v>
      </c>
      <c r="N507" s="24">
        <v>0.46633665554763049</v>
      </c>
      <c r="O507" s="24">
        <v>2.2449198865925402</v>
      </c>
      <c r="P507" s="24">
        <v>4.1686463239827347</v>
      </c>
      <c r="Q507" s="29">
        <v>32669665.771653101</v>
      </c>
    </row>
    <row r="508" spans="1:17" ht="15" x14ac:dyDescent="0.25">
      <c r="A508" s="24">
        <v>4</v>
      </c>
      <c r="B508" s="24" t="s">
        <v>27</v>
      </c>
      <c r="C508" s="24">
        <v>1001651</v>
      </c>
      <c r="D508" s="24">
        <v>0.25</v>
      </c>
      <c r="E508" s="24" t="s">
        <v>1331</v>
      </c>
      <c r="F508" s="24">
        <v>12816451.906603601</v>
      </c>
      <c r="G508" s="24">
        <v>4.3328210203265805</v>
      </c>
      <c r="H508" s="24">
        <v>24.476055831676753</v>
      </c>
      <c r="I508" s="24">
        <v>454.5510782136995</v>
      </c>
      <c r="J508" s="24">
        <v>42.594652015602797</v>
      </c>
      <c r="K508" s="24">
        <v>17191.976187850301</v>
      </c>
      <c r="L508" s="24">
        <v>6.1610817105313305E-3</v>
      </c>
      <c r="M508" s="24">
        <v>8.7039816862618949E-4</v>
      </c>
      <c r="N508" s="24">
        <v>0.1900727612722875</v>
      </c>
      <c r="O508" s="24">
        <v>0.84649057044032494</v>
      </c>
      <c r="P508" s="24">
        <v>1.6387452906023601</v>
      </c>
      <c r="Q508" s="29">
        <v>12816451.906603601</v>
      </c>
    </row>
    <row r="509" spans="1:17" ht="15" x14ac:dyDescent="0.25">
      <c r="A509" s="24">
        <v>4</v>
      </c>
      <c r="B509" s="24" t="s">
        <v>27</v>
      </c>
      <c r="C509" s="24">
        <v>1001651</v>
      </c>
      <c r="D509" s="24">
        <v>0.5</v>
      </c>
      <c r="E509" s="24" t="s">
        <v>1332</v>
      </c>
      <c r="F509" s="24">
        <v>14738667.667569799</v>
      </c>
      <c r="G509" s="24">
        <v>4.8150885538392298</v>
      </c>
      <c r="H509" s="24">
        <v>27.297887104674</v>
      </c>
      <c r="I509" s="24">
        <v>522.64714842823105</v>
      </c>
      <c r="J509" s="24">
        <v>48.978096828452003</v>
      </c>
      <c r="K509" s="24">
        <v>18619.4502588414</v>
      </c>
      <c r="L509" s="24">
        <v>6.6749024542906397E-3</v>
      </c>
      <c r="M509" s="24">
        <v>1.0002067551766101E-3</v>
      </c>
      <c r="N509" s="24">
        <v>0.20519522327261</v>
      </c>
      <c r="O509" s="24">
        <v>0.91668942002387899</v>
      </c>
      <c r="P509" s="24">
        <v>1.88394672672957</v>
      </c>
      <c r="Q509" s="29">
        <v>14738667.667569799</v>
      </c>
    </row>
    <row r="510" spans="1:17" ht="15" x14ac:dyDescent="0.25">
      <c r="A510" s="24">
        <v>4</v>
      </c>
      <c r="B510" s="24" t="s">
        <v>27</v>
      </c>
      <c r="C510" s="24">
        <v>1001651</v>
      </c>
      <c r="D510" s="24">
        <v>0.75</v>
      </c>
      <c r="E510" s="24" t="s">
        <v>1333</v>
      </c>
      <c r="F510" s="24">
        <v>15899844.847005799</v>
      </c>
      <c r="G510" s="24">
        <v>5.4905974007680793</v>
      </c>
      <c r="H510" s="24">
        <v>30.942045370535503</v>
      </c>
      <c r="I510" s="24">
        <v>563.80787367385199</v>
      </c>
      <c r="J510" s="24">
        <v>52.833364751949404</v>
      </c>
      <c r="K510" s="24">
        <v>23034.935285093099</v>
      </c>
      <c r="L510" s="24">
        <v>8.2781664934279062E-3</v>
      </c>
      <c r="M510" s="24">
        <v>1.079456866674545E-3</v>
      </c>
      <c r="N510" s="24">
        <v>0.25221945959179304</v>
      </c>
      <c r="O510" s="24">
        <v>1.13393392450883</v>
      </c>
      <c r="P510" s="24">
        <v>2.0325647516091299</v>
      </c>
      <c r="Q510" s="29">
        <v>15899844.847005799</v>
      </c>
    </row>
    <row r="511" spans="1:17" ht="15" x14ac:dyDescent="0.25">
      <c r="A511" s="24">
        <v>4</v>
      </c>
      <c r="B511" s="24" t="s">
        <v>27</v>
      </c>
      <c r="C511" s="24">
        <v>1001660</v>
      </c>
      <c r="D511" s="24">
        <v>0.25</v>
      </c>
      <c r="E511" s="24" t="s">
        <v>1331</v>
      </c>
      <c r="F511" s="24">
        <v>3499231.2199096051</v>
      </c>
      <c r="G511" s="24">
        <v>0.50910572229101148</v>
      </c>
      <c r="H511" s="24">
        <v>2.574222879754295</v>
      </c>
      <c r="I511" s="24">
        <v>126.88564293088751</v>
      </c>
      <c r="J511" s="24">
        <v>9.654474756580079</v>
      </c>
      <c r="K511" s="24">
        <v>2788.0928161832999</v>
      </c>
      <c r="L511" s="24">
        <v>8.9675924301693905E-4</v>
      </c>
      <c r="M511" s="24">
        <v>5.1489724154763953E-5</v>
      </c>
      <c r="N511" s="24">
        <v>4.9538921685887846E-2</v>
      </c>
      <c r="O511" s="24">
        <v>0.140386194667007</v>
      </c>
      <c r="P511" s="24">
        <v>0.17555974331013252</v>
      </c>
      <c r="Q511" s="29">
        <v>3499231.2199096051</v>
      </c>
    </row>
    <row r="512" spans="1:17" ht="15" x14ac:dyDescent="0.25">
      <c r="A512" s="24">
        <v>4</v>
      </c>
      <c r="B512" s="24" t="s">
        <v>27</v>
      </c>
      <c r="C512" s="24">
        <v>1001660</v>
      </c>
      <c r="D512" s="24">
        <v>0.5</v>
      </c>
      <c r="E512" s="24" t="s">
        <v>1332</v>
      </c>
      <c r="F512" s="24">
        <v>3975103.4128934001</v>
      </c>
      <c r="G512" s="24">
        <v>0.58479908861000796</v>
      </c>
      <c r="H512" s="24">
        <v>2.9738399666640101</v>
      </c>
      <c r="I512" s="24">
        <v>144.17075984131699</v>
      </c>
      <c r="J512" s="24">
        <v>10.9722730382192</v>
      </c>
      <c r="K512" s="24">
        <v>3100.3333703522198</v>
      </c>
      <c r="L512" s="24">
        <v>1.0096259496214801E-3</v>
      </c>
      <c r="M512" s="24">
        <v>5.9935967618741E-5</v>
      </c>
      <c r="N512" s="24">
        <v>5.4111627735911001E-2</v>
      </c>
      <c r="O512" s="24">
        <v>0.156489186130294</v>
      </c>
      <c r="P512" s="24">
        <v>0.20012265917918601</v>
      </c>
      <c r="Q512" s="29">
        <v>3975103.4128934001</v>
      </c>
    </row>
    <row r="513" spans="1:17" ht="15" x14ac:dyDescent="0.25">
      <c r="A513" s="24">
        <v>4</v>
      </c>
      <c r="B513" s="24" t="s">
        <v>27</v>
      </c>
      <c r="C513" s="24">
        <v>1001660</v>
      </c>
      <c r="D513" s="24">
        <v>0.75</v>
      </c>
      <c r="E513" s="24" t="s">
        <v>1333</v>
      </c>
      <c r="F513" s="24">
        <v>4409609.69179988</v>
      </c>
      <c r="G513" s="24">
        <v>0.6647698192121595</v>
      </c>
      <c r="H513" s="24">
        <v>3.3550451957404253</v>
      </c>
      <c r="I513" s="24">
        <v>159.6731357388355</v>
      </c>
      <c r="J513" s="24">
        <v>12.162549001579</v>
      </c>
      <c r="K513" s="24">
        <v>3690.5816463497499</v>
      </c>
      <c r="L513" s="24">
        <v>1.1973219011464351E-3</v>
      </c>
      <c r="M513" s="24">
        <v>6.7180238574890248E-5</v>
      </c>
      <c r="N513" s="24">
        <v>6.4944805846027159E-2</v>
      </c>
      <c r="O513" s="24">
        <v>0.18625199253015001</v>
      </c>
      <c r="P513" s="24">
        <v>0.2225109083915775</v>
      </c>
      <c r="Q513" s="29">
        <v>4409609.69179988</v>
      </c>
    </row>
    <row r="514" spans="1:17" ht="15" x14ac:dyDescent="0.25">
      <c r="A514" s="24">
        <v>4</v>
      </c>
      <c r="B514" s="24" t="s">
        <v>27</v>
      </c>
      <c r="C514" s="24">
        <v>1001670</v>
      </c>
      <c r="D514" s="24">
        <v>0.25</v>
      </c>
      <c r="E514" s="24" t="s">
        <v>1331</v>
      </c>
      <c r="F514" s="24">
        <v>23006816.761002351</v>
      </c>
      <c r="G514" s="24">
        <v>8.2930348048808185</v>
      </c>
      <c r="H514" s="24">
        <v>53.069853569005303</v>
      </c>
      <c r="I514" s="24">
        <v>763.21365910817758</v>
      </c>
      <c r="J514" s="24">
        <v>85.344076082994889</v>
      </c>
      <c r="K514" s="24">
        <v>36130.603654604151</v>
      </c>
      <c r="L514" s="24">
        <v>1.12335142563152E-2</v>
      </c>
      <c r="M514" s="24">
        <v>1.7856382512313901E-3</v>
      </c>
      <c r="N514" s="24">
        <v>0.29487346900278549</v>
      </c>
      <c r="O514" s="24">
        <v>1.4999148413122101</v>
      </c>
      <c r="P514" s="24">
        <v>4.1428323969281449</v>
      </c>
      <c r="Q514" s="29">
        <v>23006816.761002351</v>
      </c>
    </row>
    <row r="515" spans="1:17" ht="15" x14ac:dyDescent="0.25">
      <c r="A515" s="24">
        <v>4</v>
      </c>
      <c r="B515" s="24" t="s">
        <v>27</v>
      </c>
      <c r="C515" s="24">
        <v>1001670</v>
      </c>
      <c r="D515" s="24">
        <v>0.5</v>
      </c>
      <c r="E515" s="24" t="s">
        <v>1332</v>
      </c>
      <c r="F515" s="24">
        <v>25492292.2107968</v>
      </c>
      <c r="G515" s="24">
        <v>9.0814752488099195</v>
      </c>
      <c r="H515" s="24">
        <v>58.409116650914797</v>
      </c>
      <c r="I515" s="24">
        <v>859.59355717169103</v>
      </c>
      <c r="J515" s="24">
        <v>96.075366626841898</v>
      </c>
      <c r="K515" s="24">
        <v>38786.468876890802</v>
      </c>
      <c r="L515" s="24">
        <v>1.20879112285467E-2</v>
      </c>
      <c r="M515" s="24">
        <v>2.0089923720536902E-3</v>
      </c>
      <c r="N515" s="24">
        <v>0.31741917878100301</v>
      </c>
      <c r="O515" s="24">
        <v>1.6139025945446199</v>
      </c>
      <c r="P515" s="24">
        <v>4.6605024838876501</v>
      </c>
      <c r="Q515" s="29">
        <v>25492292.2107968</v>
      </c>
    </row>
    <row r="516" spans="1:17" ht="15" x14ac:dyDescent="0.25">
      <c r="A516" s="24">
        <v>4</v>
      </c>
      <c r="B516" s="24" t="s">
        <v>27</v>
      </c>
      <c r="C516" s="24">
        <v>1001670</v>
      </c>
      <c r="D516" s="24">
        <v>0.75</v>
      </c>
      <c r="E516" s="24" t="s">
        <v>1333</v>
      </c>
      <c r="F516" s="24">
        <v>28836331.2426727</v>
      </c>
      <c r="G516" s="24">
        <v>10.4211789356651</v>
      </c>
      <c r="H516" s="24">
        <v>66.428352768305501</v>
      </c>
      <c r="I516" s="24">
        <v>955.60903769030551</v>
      </c>
      <c r="J516" s="24">
        <v>106.8324648253485</v>
      </c>
      <c r="K516" s="24">
        <v>46840.791864037652</v>
      </c>
      <c r="L516" s="24">
        <v>1.4584173514480249E-2</v>
      </c>
      <c r="M516" s="24">
        <v>2.234420793800815E-3</v>
      </c>
      <c r="N516" s="24">
        <v>0.38304760548157851</v>
      </c>
      <c r="O516" s="24">
        <v>1.947469044923485</v>
      </c>
      <c r="P516" s="24">
        <v>5.1840408961440749</v>
      </c>
      <c r="Q516" s="29">
        <v>28836331.2426727</v>
      </c>
    </row>
    <row r="517" spans="1:17" ht="15" x14ac:dyDescent="0.25">
      <c r="A517" s="24">
        <v>4</v>
      </c>
      <c r="B517" s="24" t="s">
        <v>27</v>
      </c>
      <c r="C517" s="24">
        <v>1001680</v>
      </c>
      <c r="D517" s="24">
        <v>0.25</v>
      </c>
      <c r="E517" s="24" t="s">
        <v>1331</v>
      </c>
      <c r="F517" s="24">
        <v>11847465.1807942</v>
      </c>
      <c r="G517" s="24">
        <v>4.058836564725615</v>
      </c>
      <c r="H517" s="24">
        <v>22.69000194614215</v>
      </c>
      <c r="I517" s="24">
        <v>416.455420011115</v>
      </c>
      <c r="J517" s="24">
        <v>39.615895076523103</v>
      </c>
      <c r="K517" s="24">
        <v>14950.816122501001</v>
      </c>
      <c r="L517" s="24">
        <v>5.8160791606392294E-3</v>
      </c>
      <c r="M517" s="24">
        <v>8.6236167134906105E-4</v>
      </c>
      <c r="N517" s="24">
        <v>0.178918614346567</v>
      </c>
      <c r="O517" s="24">
        <v>0.77983473480943899</v>
      </c>
      <c r="P517" s="24">
        <v>1.5784841492494301</v>
      </c>
      <c r="Q517" s="29">
        <v>11847465.1807942</v>
      </c>
    </row>
    <row r="518" spans="1:17" ht="15" x14ac:dyDescent="0.25">
      <c r="A518" s="24">
        <v>4</v>
      </c>
      <c r="B518" s="24" t="s">
        <v>27</v>
      </c>
      <c r="C518" s="24">
        <v>1001680</v>
      </c>
      <c r="D518" s="24">
        <v>0.5</v>
      </c>
      <c r="E518" s="24" t="s">
        <v>1332</v>
      </c>
      <c r="F518" s="24">
        <v>13592729.422061199</v>
      </c>
      <c r="G518" s="24">
        <v>4.3812154664294196</v>
      </c>
      <c r="H518" s="24">
        <v>24.551474598870399</v>
      </c>
      <c r="I518" s="24">
        <v>477.31464389674102</v>
      </c>
      <c r="J518" s="24">
        <v>45.297748201265399</v>
      </c>
      <c r="K518" s="24">
        <v>15983.613167515299</v>
      </c>
      <c r="L518" s="24">
        <v>6.2266791045426104E-3</v>
      </c>
      <c r="M518" s="24">
        <v>9.800589832514191E-4</v>
      </c>
      <c r="N518" s="24">
        <v>0.19061201003553799</v>
      </c>
      <c r="O518" s="24">
        <v>0.83428192493513897</v>
      </c>
      <c r="P518" s="24">
        <v>1.7939681907992899</v>
      </c>
      <c r="Q518" s="29">
        <v>13592729.422061199</v>
      </c>
    </row>
    <row r="519" spans="1:17" ht="15" x14ac:dyDescent="0.25">
      <c r="A519" s="24">
        <v>4</v>
      </c>
      <c r="B519" s="24" t="s">
        <v>27</v>
      </c>
      <c r="C519" s="24">
        <v>1001680</v>
      </c>
      <c r="D519" s="24">
        <v>0.75</v>
      </c>
      <c r="E519" s="24" t="s">
        <v>1333</v>
      </c>
      <c r="F519" s="24">
        <v>14321005.506444748</v>
      </c>
      <c r="G519" s="24">
        <v>4.8509513596811544</v>
      </c>
      <c r="H519" s="24">
        <v>27.0961897694207</v>
      </c>
      <c r="I519" s="24">
        <v>503.35020027691047</v>
      </c>
      <c r="J519" s="24">
        <v>47.882004153299199</v>
      </c>
      <c r="K519" s="24">
        <v>18731.815849133549</v>
      </c>
      <c r="L519" s="24">
        <v>7.2802242393918051E-3</v>
      </c>
      <c r="M519" s="24">
        <v>1.042070666538125E-3</v>
      </c>
      <c r="N519" s="24">
        <v>0.22758206868946301</v>
      </c>
      <c r="O519" s="24">
        <v>0.97870953553722351</v>
      </c>
      <c r="P519" s="24">
        <v>1.90775819809007</v>
      </c>
      <c r="Q519" s="29">
        <v>14321005.506444748</v>
      </c>
    </row>
    <row r="520" spans="1:17" ht="15" x14ac:dyDescent="0.25">
      <c r="A520" s="24">
        <v>4</v>
      </c>
      <c r="B520" s="24" t="s">
        <v>27</v>
      </c>
      <c r="C520" s="24">
        <v>1001690</v>
      </c>
      <c r="D520" s="24">
        <v>0.25</v>
      </c>
      <c r="E520" s="24" t="s">
        <v>1331</v>
      </c>
      <c r="F520" s="24">
        <v>9471271.6215694845</v>
      </c>
      <c r="G520" s="24">
        <v>2.7333436218002851</v>
      </c>
      <c r="H520" s="24">
        <v>14.7859860047787</v>
      </c>
      <c r="I520" s="24">
        <v>328.15096745696997</v>
      </c>
      <c r="J520" s="24">
        <v>28.766979491841649</v>
      </c>
      <c r="K520" s="24">
        <v>11284.107183964399</v>
      </c>
      <c r="L520" s="24">
        <v>4.3253125704597103E-3</v>
      </c>
      <c r="M520" s="24">
        <v>4.7917243288005351E-4</v>
      </c>
      <c r="N520" s="24">
        <v>0.15293264453724101</v>
      </c>
      <c r="O520" s="24">
        <v>0.596515348123006</v>
      </c>
      <c r="P520" s="24">
        <v>0.93468700255083847</v>
      </c>
      <c r="Q520" s="29">
        <v>9471271.6215694845</v>
      </c>
    </row>
    <row r="521" spans="1:17" ht="15" x14ac:dyDescent="0.25">
      <c r="A521" s="24">
        <v>4</v>
      </c>
      <c r="B521" s="24" t="s">
        <v>27</v>
      </c>
      <c r="C521" s="24">
        <v>1001690</v>
      </c>
      <c r="D521" s="24">
        <v>0.5</v>
      </c>
      <c r="E521" s="24" t="s">
        <v>1332</v>
      </c>
      <c r="F521" s="24">
        <v>10747408.784635199</v>
      </c>
      <c r="G521" s="24">
        <v>2.9465362838225002</v>
      </c>
      <c r="H521" s="24">
        <v>15.9551433089035</v>
      </c>
      <c r="I521" s="24">
        <v>377.92495042563098</v>
      </c>
      <c r="J521" s="24">
        <v>33.074376322260598</v>
      </c>
      <c r="K521" s="24">
        <v>12022.2713964259</v>
      </c>
      <c r="L521" s="24">
        <v>4.6149554464358202E-3</v>
      </c>
      <c r="M521" s="24">
        <v>5.45778397703891E-4</v>
      </c>
      <c r="N521" s="24">
        <v>0.16267764021957301</v>
      </c>
      <c r="O521" s="24">
        <v>0.63566420222168396</v>
      </c>
      <c r="P521" s="24">
        <v>1.06529601262665</v>
      </c>
      <c r="Q521" s="29">
        <v>10747408.784635199</v>
      </c>
    </row>
    <row r="522" spans="1:17" ht="15" x14ac:dyDescent="0.25">
      <c r="A522" s="24">
        <v>4</v>
      </c>
      <c r="B522" s="24" t="s">
        <v>27</v>
      </c>
      <c r="C522" s="24">
        <v>1001690</v>
      </c>
      <c r="D522" s="24">
        <v>0.75</v>
      </c>
      <c r="E522" s="24" t="s">
        <v>1333</v>
      </c>
      <c r="F522" s="24">
        <v>11456805.697093401</v>
      </c>
      <c r="G522" s="24">
        <v>3.2732465213804103</v>
      </c>
      <c r="H522" s="24">
        <v>17.688225531329699</v>
      </c>
      <c r="I522" s="24">
        <v>396.70390095309347</v>
      </c>
      <c r="J522" s="24">
        <v>34.771416901710651</v>
      </c>
      <c r="K522" s="24">
        <v>14179.493685154601</v>
      </c>
      <c r="L522" s="24">
        <v>5.418729398200965E-3</v>
      </c>
      <c r="M522" s="24">
        <v>5.7882980182990249E-4</v>
      </c>
      <c r="N522" s="24">
        <v>0.1961454517642845</v>
      </c>
      <c r="O522" s="24">
        <v>0.74999110915887246</v>
      </c>
      <c r="P522" s="24">
        <v>1.12931671205699</v>
      </c>
      <c r="Q522" s="29">
        <v>11456805.697093401</v>
      </c>
    </row>
    <row r="523" spans="1:17" ht="15" x14ac:dyDescent="0.25">
      <c r="A523" s="24">
        <v>4</v>
      </c>
      <c r="B523" s="24" t="s">
        <v>27</v>
      </c>
      <c r="C523" s="24">
        <v>1001700</v>
      </c>
      <c r="D523" s="24">
        <v>0.25</v>
      </c>
      <c r="E523" s="24" t="s">
        <v>1331</v>
      </c>
      <c r="F523" s="24">
        <v>12405069.188204799</v>
      </c>
      <c r="G523" s="24">
        <v>1.7039720406430701</v>
      </c>
      <c r="H523" s="24">
        <v>8.8086125095592891</v>
      </c>
      <c r="I523" s="24">
        <v>445.61000664549351</v>
      </c>
      <c r="J523" s="24">
        <v>33.936738721552302</v>
      </c>
      <c r="K523" s="24">
        <v>10156.053998721451</v>
      </c>
      <c r="L523" s="24">
        <v>3.0342672202958903E-3</v>
      </c>
      <c r="M523" s="24">
        <v>1.3730233216187652E-4</v>
      </c>
      <c r="N523" s="24">
        <v>0.165189208817862</v>
      </c>
      <c r="O523" s="24">
        <v>0.48449309360419551</v>
      </c>
      <c r="P523" s="24">
        <v>0.666445557111908</v>
      </c>
      <c r="Q523" s="29">
        <v>12405069.188204799</v>
      </c>
    </row>
    <row r="524" spans="1:17" ht="15" x14ac:dyDescent="0.25">
      <c r="A524" s="24">
        <v>4</v>
      </c>
      <c r="B524" s="24" t="s">
        <v>27</v>
      </c>
      <c r="C524" s="24">
        <v>1001700</v>
      </c>
      <c r="D524" s="24">
        <v>0.5</v>
      </c>
      <c r="E524" s="24" t="s">
        <v>1332</v>
      </c>
      <c r="F524" s="24">
        <v>13998967.739512</v>
      </c>
      <c r="G524" s="24">
        <v>1.88933924866636</v>
      </c>
      <c r="H524" s="24">
        <v>9.6817758407657006</v>
      </c>
      <c r="I524" s="24">
        <v>506.11837510882702</v>
      </c>
      <c r="J524" s="24">
        <v>38.538327442449599</v>
      </c>
      <c r="K524" s="24">
        <v>10618.0851658908</v>
      </c>
      <c r="L524" s="24">
        <v>3.2113817458487501E-3</v>
      </c>
      <c r="M524" s="24">
        <v>1.58712874824356E-4</v>
      </c>
      <c r="N524" s="24">
        <v>0.17200366384427501</v>
      </c>
      <c r="O524" s="24">
        <v>0.50737757080360502</v>
      </c>
      <c r="P524" s="24">
        <v>0.75493535360790598</v>
      </c>
      <c r="Q524" s="29">
        <v>13998967.739512</v>
      </c>
    </row>
    <row r="525" spans="1:17" ht="15" x14ac:dyDescent="0.25">
      <c r="A525" s="24">
        <v>4</v>
      </c>
      <c r="B525" s="24" t="s">
        <v>27</v>
      </c>
      <c r="C525" s="24">
        <v>1001700</v>
      </c>
      <c r="D525" s="24">
        <v>0.75</v>
      </c>
      <c r="E525" s="24" t="s">
        <v>1333</v>
      </c>
      <c r="F525" s="24">
        <v>16083518.568708051</v>
      </c>
      <c r="G525" s="24">
        <v>2.2583940306478754</v>
      </c>
      <c r="H525" s="24">
        <v>11.682590175071301</v>
      </c>
      <c r="I525" s="24">
        <v>574.46453815729205</v>
      </c>
      <c r="J525" s="24">
        <v>43.855260597534254</v>
      </c>
      <c r="K525" s="24">
        <v>13238.4762590997</v>
      </c>
      <c r="L525" s="24">
        <v>3.9879794200756592E-3</v>
      </c>
      <c r="M525" s="24">
        <v>1.8862089294607699E-4</v>
      </c>
      <c r="N525" s="24">
        <v>0.21314367818024649</v>
      </c>
      <c r="O525" s="24">
        <v>0.63251800761067156</v>
      </c>
      <c r="P525" s="24">
        <v>0.86574346385908307</v>
      </c>
      <c r="Q525" s="29">
        <v>16083518.568708051</v>
      </c>
    </row>
    <row r="526" spans="1:17" ht="15" x14ac:dyDescent="0.25">
      <c r="A526" s="24">
        <v>4</v>
      </c>
      <c r="B526" s="24" t="s">
        <v>27</v>
      </c>
      <c r="C526" s="24">
        <v>1001710</v>
      </c>
      <c r="D526" s="24">
        <v>0.25</v>
      </c>
      <c r="E526" s="24" t="s">
        <v>1331</v>
      </c>
      <c r="F526" s="24">
        <v>1812025.6347779199</v>
      </c>
      <c r="G526" s="24">
        <v>0.18261580294782501</v>
      </c>
      <c r="H526" s="24">
        <v>0.87745441080192399</v>
      </c>
      <c r="I526" s="24">
        <v>65.196375771964142</v>
      </c>
      <c r="J526" s="24">
        <v>4.7491283676570504</v>
      </c>
      <c r="K526" s="24">
        <v>1249.2657307459649</v>
      </c>
      <c r="L526" s="24">
        <v>3.6312491939406602E-4</v>
      </c>
      <c r="M526" s="24">
        <v>8.6495931294169343E-6</v>
      </c>
      <c r="N526" s="24">
        <v>2.805731773210135E-2</v>
      </c>
      <c r="O526" s="24">
        <v>6.2866024119827058E-2</v>
      </c>
      <c r="P526" s="24">
        <v>5.8170751217747001E-2</v>
      </c>
      <c r="Q526" s="29">
        <v>1812025.6347779199</v>
      </c>
    </row>
    <row r="527" spans="1:17" ht="15" x14ac:dyDescent="0.25">
      <c r="A527" s="24">
        <v>4</v>
      </c>
      <c r="B527" s="24" t="s">
        <v>27</v>
      </c>
      <c r="C527" s="24">
        <v>1001710</v>
      </c>
      <c r="D527" s="24">
        <v>0.5</v>
      </c>
      <c r="E527" s="24" t="s">
        <v>1332</v>
      </c>
      <c r="F527" s="24">
        <v>2065974.1370719201</v>
      </c>
      <c r="G527" s="24">
        <v>0.19986739422053701</v>
      </c>
      <c r="H527" s="24">
        <v>0.96016531087093304</v>
      </c>
      <c r="I527" s="24">
        <v>74.303473580886404</v>
      </c>
      <c r="J527" s="24">
        <v>5.41247554556357</v>
      </c>
      <c r="K527" s="24">
        <v>1304.5794055973699</v>
      </c>
      <c r="L527" s="24">
        <v>3.7731140672872201E-4</v>
      </c>
      <c r="M527" s="24">
        <v>1.00235728448246E-5</v>
      </c>
      <c r="N527" s="24">
        <v>2.9335318214135299E-2</v>
      </c>
      <c r="O527" s="24">
        <v>6.5496982003972207E-2</v>
      </c>
      <c r="P527" s="24">
        <v>6.6021284987718407E-2</v>
      </c>
      <c r="Q527" s="29">
        <v>2065974.1370719201</v>
      </c>
    </row>
    <row r="528" spans="1:17" ht="15" x14ac:dyDescent="0.25">
      <c r="A528" s="24">
        <v>4</v>
      </c>
      <c r="B528" s="24" t="s">
        <v>27</v>
      </c>
      <c r="C528" s="24">
        <v>1001710</v>
      </c>
      <c r="D528" s="24">
        <v>0.75</v>
      </c>
      <c r="E528" s="24" t="s">
        <v>1333</v>
      </c>
      <c r="F528" s="24">
        <v>2359026.1653297152</v>
      </c>
      <c r="G528" s="24">
        <v>0.23984315470206902</v>
      </c>
      <c r="H528" s="24">
        <v>1.14830000385439</v>
      </c>
      <c r="I528" s="24">
        <v>84.719906796299142</v>
      </c>
      <c r="J528" s="24">
        <v>6.1740997479977251</v>
      </c>
      <c r="K528" s="24">
        <v>1617.24435340325</v>
      </c>
      <c r="L528" s="24">
        <v>4.7244373695291353E-4</v>
      </c>
      <c r="M528" s="24">
        <v>1.19501688081163E-5</v>
      </c>
      <c r="N528" s="24">
        <v>3.6431183026714553E-2</v>
      </c>
      <c r="O528" s="24">
        <v>8.1595521443532992E-2</v>
      </c>
      <c r="P528" s="24">
        <v>7.507276682390876E-2</v>
      </c>
      <c r="Q528" s="29">
        <v>2359026.1653297152</v>
      </c>
    </row>
    <row r="529" spans="1:17" ht="15" x14ac:dyDescent="0.25">
      <c r="A529" s="24">
        <v>4</v>
      </c>
      <c r="B529" s="24" t="s">
        <v>27</v>
      </c>
      <c r="C529" s="24">
        <v>1001720</v>
      </c>
      <c r="D529" s="24">
        <v>0.25</v>
      </c>
      <c r="E529" s="24" t="s">
        <v>1331</v>
      </c>
      <c r="F529" s="24">
        <v>5066362.3855651449</v>
      </c>
      <c r="G529" s="24">
        <v>0.55503542715693099</v>
      </c>
      <c r="H529" s="24">
        <v>2.7338389495835003</v>
      </c>
      <c r="I529" s="24">
        <v>182.08245008395852</v>
      </c>
      <c r="J529" s="24">
        <v>13.4464376367879</v>
      </c>
      <c r="K529" s="24">
        <v>3479.6512410201649</v>
      </c>
      <c r="L529" s="24">
        <v>1.03127504248637E-3</v>
      </c>
      <c r="M529" s="24">
        <v>3.7635875872092995E-5</v>
      </c>
      <c r="N529" s="24">
        <v>6.7914248433604704E-2</v>
      </c>
      <c r="O529" s="24">
        <v>0.17197741040729297</v>
      </c>
      <c r="P529" s="24">
        <v>0.20073612374293248</v>
      </c>
      <c r="Q529" s="29">
        <v>5066362.3855651449</v>
      </c>
    </row>
    <row r="530" spans="1:17" ht="15" x14ac:dyDescent="0.25">
      <c r="A530" s="24">
        <v>4</v>
      </c>
      <c r="B530" s="24" t="s">
        <v>27</v>
      </c>
      <c r="C530" s="24">
        <v>1001720</v>
      </c>
      <c r="D530" s="24">
        <v>0.5</v>
      </c>
      <c r="E530" s="24" t="s">
        <v>1332</v>
      </c>
      <c r="F530" s="24">
        <v>5733199.8396568401</v>
      </c>
      <c r="G530" s="24">
        <v>0.63002529217402004</v>
      </c>
      <c r="H530" s="24">
        <v>3.04689071946345</v>
      </c>
      <c r="I530" s="24">
        <v>206.67885132461299</v>
      </c>
      <c r="J530" s="24">
        <v>15.267590093701299</v>
      </c>
      <c r="K530" s="24">
        <v>3730.5601606394898</v>
      </c>
      <c r="L530" s="24">
        <v>1.1092520404085899E-3</v>
      </c>
      <c r="M530" s="24">
        <v>4.3250143531870397E-5</v>
      </c>
      <c r="N530" s="24">
        <v>7.3045794425945804E-2</v>
      </c>
      <c r="O530" s="24">
        <v>0.18448926830784201</v>
      </c>
      <c r="P530" s="24">
        <v>0.22815423428502199</v>
      </c>
      <c r="Q530" s="29">
        <v>5733199.8396568401</v>
      </c>
    </row>
    <row r="531" spans="1:17" ht="15" x14ac:dyDescent="0.25">
      <c r="A531" s="24">
        <v>4</v>
      </c>
      <c r="B531" s="24" t="s">
        <v>27</v>
      </c>
      <c r="C531" s="24">
        <v>1001720</v>
      </c>
      <c r="D531" s="24">
        <v>0.75</v>
      </c>
      <c r="E531" s="24" t="s">
        <v>1333</v>
      </c>
      <c r="F531" s="24">
        <v>6268156.6674159653</v>
      </c>
      <c r="G531" s="24">
        <v>0.69751348215106301</v>
      </c>
      <c r="H531" s="24">
        <v>3.442311369756855</v>
      </c>
      <c r="I531" s="24">
        <v>224.45625262667198</v>
      </c>
      <c r="J531" s="24">
        <v>16.593367485456749</v>
      </c>
      <c r="K531" s="24">
        <v>4751.7371411154554</v>
      </c>
      <c r="L531" s="24">
        <v>1.418492042963715E-3</v>
      </c>
      <c r="M531" s="24">
        <v>4.8546851209390997E-5</v>
      </c>
      <c r="N531" s="24">
        <v>9.7114463235396201E-2</v>
      </c>
      <c r="O531" s="24">
        <v>0.23733950361013251</v>
      </c>
      <c r="P531" s="24">
        <v>0.24783215408227599</v>
      </c>
      <c r="Q531" s="29">
        <v>6268156.6674159653</v>
      </c>
    </row>
    <row r="532" spans="1:17" ht="15" x14ac:dyDescent="0.25">
      <c r="A532" s="24">
        <v>4</v>
      </c>
      <c r="B532" s="24" t="s">
        <v>27</v>
      </c>
      <c r="C532" s="24">
        <v>1001730</v>
      </c>
      <c r="D532" s="24">
        <v>0.25</v>
      </c>
      <c r="E532" s="24" t="s">
        <v>1331</v>
      </c>
      <c r="F532" s="24">
        <v>18532371.812542602</v>
      </c>
      <c r="G532" s="24">
        <v>2.9215873386929099</v>
      </c>
      <c r="H532" s="24">
        <v>14.69856006009895</v>
      </c>
      <c r="I532" s="24">
        <v>674.20578236481651</v>
      </c>
      <c r="J532" s="24">
        <v>51.265616802207106</v>
      </c>
      <c r="K532" s="24">
        <v>16181.923846413851</v>
      </c>
      <c r="L532" s="24">
        <v>5.1184837650064454E-3</v>
      </c>
      <c r="M532" s="24">
        <v>2.6195149896677102E-4</v>
      </c>
      <c r="N532" s="24">
        <v>0.21814203449029351</v>
      </c>
      <c r="O532" s="24">
        <v>0.78234173615337899</v>
      </c>
      <c r="P532" s="24">
        <v>1.0639456899402635</v>
      </c>
      <c r="Q532" s="29">
        <v>18532371.812542602</v>
      </c>
    </row>
    <row r="533" spans="1:17" ht="15" x14ac:dyDescent="0.25">
      <c r="A533" s="24">
        <v>4</v>
      </c>
      <c r="B533" s="24" t="s">
        <v>27</v>
      </c>
      <c r="C533" s="24">
        <v>1001730</v>
      </c>
      <c r="D533" s="24">
        <v>0.5</v>
      </c>
      <c r="E533" s="24" t="s">
        <v>1332</v>
      </c>
      <c r="F533" s="24">
        <v>20976913.526617199</v>
      </c>
      <c r="G533" s="24">
        <v>3.2458814767569599</v>
      </c>
      <c r="H533" s="24">
        <v>16.241032707572</v>
      </c>
      <c r="I533" s="24">
        <v>762.438422063649</v>
      </c>
      <c r="J533" s="24">
        <v>58.067821532009098</v>
      </c>
      <c r="K533" s="24">
        <v>18293.530981013901</v>
      </c>
      <c r="L533" s="24">
        <v>5.8681976955387303E-3</v>
      </c>
      <c r="M533" s="24">
        <v>2.9739986563990801E-4</v>
      </c>
      <c r="N533" s="24">
        <v>0.24372150338765999</v>
      </c>
      <c r="O533" s="24">
        <v>0.89072678939348904</v>
      </c>
      <c r="P533" s="24">
        <v>1.21479798122059</v>
      </c>
      <c r="Q533" s="29">
        <v>20976913.526617199</v>
      </c>
    </row>
    <row r="534" spans="1:17" ht="15" x14ac:dyDescent="0.25">
      <c r="A534" s="24">
        <v>4</v>
      </c>
      <c r="B534" s="24" t="s">
        <v>27</v>
      </c>
      <c r="C534" s="24">
        <v>1001730</v>
      </c>
      <c r="D534" s="24">
        <v>0.75</v>
      </c>
      <c r="E534" s="24" t="s">
        <v>1333</v>
      </c>
      <c r="F534" s="24">
        <v>23662639.636117347</v>
      </c>
      <c r="G534" s="24">
        <v>3.8061357690980651</v>
      </c>
      <c r="H534" s="24">
        <v>19.1241241319971</v>
      </c>
      <c r="I534" s="24">
        <v>859.92409432099555</v>
      </c>
      <c r="J534" s="24">
        <v>65.537689476405149</v>
      </c>
      <c r="K534" s="24">
        <v>20583.27446713985</v>
      </c>
      <c r="L534" s="24">
        <v>6.6221139496318053E-3</v>
      </c>
      <c r="M534" s="24">
        <v>3.4751758998864397E-4</v>
      </c>
      <c r="N534" s="24">
        <v>0.27469880412067604</v>
      </c>
      <c r="O534" s="24">
        <v>1.0037412605513851</v>
      </c>
      <c r="P534" s="24">
        <v>1.3973533175863948</v>
      </c>
      <c r="Q534" s="29">
        <v>23662639.636117347</v>
      </c>
    </row>
    <row r="535" spans="1:17" ht="15" x14ac:dyDescent="0.25">
      <c r="A535" s="24">
        <v>4</v>
      </c>
      <c r="B535" s="24" t="s">
        <v>27</v>
      </c>
      <c r="C535" s="24">
        <v>1001740</v>
      </c>
      <c r="D535" s="24">
        <v>0.25</v>
      </c>
      <c r="E535" s="24" t="s">
        <v>1331</v>
      </c>
      <c r="F535" s="24">
        <v>13162907.249049651</v>
      </c>
      <c r="G535" s="24">
        <v>2.6931344566620403</v>
      </c>
      <c r="H535" s="24">
        <v>14.4336045279817</v>
      </c>
      <c r="I535" s="24">
        <v>465.809344042666</v>
      </c>
      <c r="J535" s="24">
        <v>38.225259634684399</v>
      </c>
      <c r="K535" s="24">
        <v>12932.219767403749</v>
      </c>
      <c r="L535" s="24">
        <v>4.4861171430777749E-3</v>
      </c>
      <c r="M535" s="24">
        <v>4.0411752672419503E-4</v>
      </c>
      <c r="N535" s="24">
        <v>0.18866202553641848</v>
      </c>
      <c r="O535" s="24">
        <v>0.65300180815883557</v>
      </c>
      <c r="P535" s="24">
        <v>1.0139664784893245</v>
      </c>
      <c r="Q535" s="29">
        <v>13162907.249049651</v>
      </c>
    </row>
    <row r="536" spans="1:17" ht="15" x14ac:dyDescent="0.25">
      <c r="A536" s="24">
        <v>4</v>
      </c>
      <c r="B536" s="24" t="s">
        <v>27</v>
      </c>
      <c r="C536" s="24">
        <v>1001740</v>
      </c>
      <c r="D536" s="24">
        <v>0.5</v>
      </c>
      <c r="E536" s="24" t="s">
        <v>1332</v>
      </c>
      <c r="F536" s="24">
        <v>14907353.2890008</v>
      </c>
      <c r="G536" s="24">
        <v>3.0851837010662702</v>
      </c>
      <c r="H536" s="24">
        <v>16.550080349689001</v>
      </c>
      <c r="I536" s="24">
        <v>529.08930281535504</v>
      </c>
      <c r="J536" s="24">
        <v>43.461848838935303</v>
      </c>
      <c r="K536" s="24">
        <v>14167.484748872799</v>
      </c>
      <c r="L536" s="24">
        <v>4.9157577031556897E-3</v>
      </c>
      <c r="M536" s="24">
        <v>4.6132568039987002E-4</v>
      </c>
      <c r="N536" s="24">
        <v>0.20490451722069</v>
      </c>
      <c r="O536" s="24">
        <v>0.71580813005573796</v>
      </c>
      <c r="P536" s="24">
        <v>1.15652699289966</v>
      </c>
      <c r="Q536" s="29">
        <v>14907353.2890008</v>
      </c>
    </row>
    <row r="537" spans="1:17" ht="15" x14ac:dyDescent="0.25">
      <c r="A537" s="24">
        <v>4</v>
      </c>
      <c r="B537" s="24" t="s">
        <v>27</v>
      </c>
      <c r="C537" s="24">
        <v>1001740</v>
      </c>
      <c r="D537" s="24">
        <v>0.75</v>
      </c>
      <c r="E537" s="24" t="s">
        <v>1333</v>
      </c>
      <c r="F537" s="24">
        <v>16260511.76944465</v>
      </c>
      <c r="G537" s="24">
        <v>3.3581861237994248</v>
      </c>
      <c r="H537" s="24">
        <v>18.075829354455749</v>
      </c>
      <c r="I537" s="24">
        <v>573.84995636535655</v>
      </c>
      <c r="J537" s="24">
        <v>47.196108620141203</v>
      </c>
      <c r="K537" s="24">
        <v>17237.337798102049</v>
      </c>
      <c r="L537" s="24">
        <v>5.9375496631417658E-3</v>
      </c>
      <c r="M537" s="24">
        <v>5.0258536004831652E-4</v>
      </c>
      <c r="N537" s="24">
        <v>0.26109158069982402</v>
      </c>
      <c r="O537" s="24">
        <v>0.871245995062228</v>
      </c>
      <c r="P537" s="24">
        <v>1.2595089962358599</v>
      </c>
      <c r="Q537" s="29">
        <v>16260511.76944465</v>
      </c>
    </row>
    <row r="538" spans="1:17" ht="15" x14ac:dyDescent="0.25">
      <c r="A538" s="24">
        <v>4</v>
      </c>
      <c r="B538" s="24" t="s">
        <v>27</v>
      </c>
      <c r="C538" s="24">
        <v>1001750</v>
      </c>
      <c r="D538" s="24">
        <v>0.25</v>
      </c>
      <c r="E538" s="24" t="s">
        <v>1331</v>
      </c>
      <c r="F538" s="24">
        <v>14615357.852286849</v>
      </c>
      <c r="G538" s="24">
        <v>3.79213137251989</v>
      </c>
      <c r="H538" s="24">
        <v>19.667585208132799</v>
      </c>
      <c r="I538" s="24">
        <v>524.19996127439049</v>
      </c>
      <c r="J538" s="24">
        <v>43.680765826994602</v>
      </c>
      <c r="K538" s="24">
        <v>15508.483288179948</v>
      </c>
      <c r="L538" s="24">
        <v>6.0016607644752043E-3</v>
      </c>
      <c r="M538" s="24">
        <v>6.4871784633092498E-4</v>
      </c>
      <c r="N538" s="24">
        <v>0.218480418813219</v>
      </c>
      <c r="O538" s="24">
        <v>0.84151568817848443</v>
      </c>
      <c r="P538" s="24">
        <v>1.348966977835935</v>
      </c>
      <c r="Q538" s="29">
        <v>14615357.852286849</v>
      </c>
    </row>
    <row r="539" spans="1:17" ht="15" x14ac:dyDescent="0.25">
      <c r="A539" s="24">
        <v>4</v>
      </c>
      <c r="B539" s="24" t="s">
        <v>27</v>
      </c>
      <c r="C539" s="24">
        <v>1001750</v>
      </c>
      <c r="D539" s="24">
        <v>0.5</v>
      </c>
      <c r="E539" s="24" t="s">
        <v>1332</v>
      </c>
      <c r="F539" s="24">
        <v>16992569.400922</v>
      </c>
      <c r="G539" s="24">
        <v>3.9704704295879898</v>
      </c>
      <c r="H539" s="24">
        <v>20.6264966141757</v>
      </c>
      <c r="I539" s="24">
        <v>609.18399419232298</v>
      </c>
      <c r="J539" s="24">
        <v>50.738086499022401</v>
      </c>
      <c r="K539" s="24">
        <v>16637.5191595576</v>
      </c>
      <c r="L539" s="24">
        <v>6.4570075825895103E-3</v>
      </c>
      <c r="M539" s="24">
        <v>7.5159013544986097E-4</v>
      </c>
      <c r="N539" s="24">
        <v>0.231818026809266</v>
      </c>
      <c r="O539" s="24">
        <v>0.90323542128108802</v>
      </c>
      <c r="P539" s="24">
        <v>1.5629958632804599</v>
      </c>
      <c r="Q539" s="29">
        <v>16992569.400922</v>
      </c>
    </row>
    <row r="540" spans="1:17" ht="15" x14ac:dyDescent="0.25">
      <c r="A540" s="24">
        <v>4</v>
      </c>
      <c r="B540" s="24" t="s">
        <v>27</v>
      </c>
      <c r="C540" s="24">
        <v>1001750</v>
      </c>
      <c r="D540" s="24">
        <v>0.75</v>
      </c>
      <c r="E540" s="24" t="s">
        <v>1333</v>
      </c>
      <c r="F540" s="24">
        <v>18289892.2520498</v>
      </c>
      <c r="G540" s="24">
        <v>4.6390499359572148</v>
      </c>
      <c r="H540" s="24">
        <v>24.020470611873751</v>
      </c>
      <c r="I540" s="24">
        <v>655.61115961031305</v>
      </c>
      <c r="J540" s="24">
        <v>54.61503197219605</v>
      </c>
      <c r="K540" s="24">
        <v>19764.871707222148</v>
      </c>
      <c r="L540" s="24">
        <v>7.6803876791035151E-3</v>
      </c>
      <c r="M540" s="24">
        <v>8.098830961624715E-4</v>
      </c>
      <c r="N540" s="24">
        <v>0.27813209548666351</v>
      </c>
      <c r="O540" s="24">
        <v>1.07506021974655</v>
      </c>
      <c r="P540" s="24">
        <v>1.6838087735056901</v>
      </c>
      <c r="Q540" s="29">
        <v>18289892.2520498</v>
      </c>
    </row>
    <row r="541" spans="1:17" ht="15" x14ac:dyDescent="0.25">
      <c r="A541" s="24">
        <v>4</v>
      </c>
      <c r="B541" s="24" t="s">
        <v>27</v>
      </c>
      <c r="C541" s="24">
        <v>1001760</v>
      </c>
      <c r="D541" s="24">
        <v>0.25</v>
      </c>
      <c r="E541" s="24" t="s">
        <v>1331</v>
      </c>
      <c r="F541" s="24">
        <v>9361329.9427506216</v>
      </c>
      <c r="G541" s="24">
        <v>1.7632776337038001</v>
      </c>
      <c r="H541" s="24">
        <v>8.9674094955630448</v>
      </c>
      <c r="I541" s="24">
        <v>335.600073370546</v>
      </c>
      <c r="J541" s="24">
        <v>25.936012510331302</v>
      </c>
      <c r="K541" s="24">
        <v>9298.4847107575006</v>
      </c>
      <c r="L541" s="24">
        <v>3.1291398460066601E-3</v>
      </c>
      <c r="M541" s="24">
        <v>1.8655886127196848E-4</v>
      </c>
      <c r="N541" s="24">
        <v>0.1375590640600135</v>
      </c>
      <c r="O541" s="24">
        <v>0.47061425175639948</v>
      </c>
      <c r="P541" s="24">
        <v>0.55111945704186094</v>
      </c>
      <c r="Q541" s="29">
        <v>9361329.9427506216</v>
      </c>
    </row>
    <row r="542" spans="1:17" ht="15" x14ac:dyDescent="0.25">
      <c r="A542" s="24">
        <v>4</v>
      </c>
      <c r="B542" s="24" t="s">
        <v>27</v>
      </c>
      <c r="C542" s="24">
        <v>1001760</v>
      </c>
      <c r="D542" s="24">
        <v>0.5</v>
      </c>
      <c r="E542" s="24" t="s">
        <v>1332</v>
      </c>
      <c r="F542" s="24">
        <v>10540555.1488053</v>
      </c>
      <c r="G542" s="24">
        <v>1.95740637832693</v>
      </c>
      <c r="H542" s="24">
        <v>9.9244972584667899</v>
      </c>
      <c r="I542" s="24">
        <v>377.78566007308802</v>
      </c>
      <c r="J542" s="24">
        <v>29.233928466405398</v>
      </c>
      <c r="K542" s="24">
        <v>10784.2710214576</v>
      </c>
      <c r="L542" s="24">
        <v>3.62199670851821E-3</v>
      </c>
      <c r="M542" s="24">
        <v>2.1781110642139E-4</v>
      </c>
      <c r="N542" s="24">
        <v>0.15715917424631801</v>
      </c>
      <c r="O542" s="24">
        <v>0.54542294327260099</v>
      </c>
      <c r="P542" s="24">
        <v>0.62576104161599999</v>
      </c>
      <c r="Q542" s="29">
        <v>10540555.1488053</v>
      </c>
    </row>
    <row r="543" spans="1:17" ht="15" x14ac:dyDescent="0.25">
      <c r="A543" s="24">
        <v>4</v>
      </c>
      <c r="B543" s="24" t="s">
        <v>27</v>
      </c>
      <c r="C543" s="24">
        <v>1001760</v>
      </c>
      <c r="D543" s="24">
        <v>0.75</v>
      </c>
      <c r="E543" s="24" t="s">
        <v>1333</v>
      </c>
      <c r="F543" s="24">
        <v>11464525.8894812</v>
      </c>
      <c r="G543" s="24">
        <v>2.1912411777387053</v>
      </c>
      <c r="H543" s="24">
        <v>11.13155247523985</v>
      </c>
      <c r="I543" s="24">
        <v>410.838460307427</v>
      </c>
      <c r="J543" s="24">
        <v>31.760265570136649</v>
      </c>
      <c r="K543" s="24">
        <v>12309.095762327001</v>
      </c>
      <c r="L543" s="24">
        <v>4.2563389397476045E-3</v>
      </c>
      <c r="M543" s="24">
        <v>2.36805925308475E-4</v>
      </c>
      <c r="N543" s="24">
        <v>0.17870867903347398</v>
      </c>
      <c r="O543" s="24">
        <v>0.63049141790452357</v>
      </c>
      <c r="P543" s="24">
        <v>0.67884857759929396</v>
      </c>
      <c r="Q543" s="29">
        <v>11464525.8894812</v>
      </c>
    </row>
    <row r="544" spans="1:17" ht="15" x14ac:dyDescent="0.25">
      <c r="A544" s="24">
        <v>4</v>
      </c>
      <c r="B544" s="24" t="s">
        <v>27</v>
      </c>
      <c r="C544" s="24">
        <v>1001770</v>
      </c>
      <c r="D544" s="24">
        <v>0.25</v>
      </c>
      <c r="E544" s="24" t="s">
        <v>1331</v>
      </c>
      <c r="F544" s="24">
        <v>2573648.2588197403</v>
      </c>
      <c r="G544" s="24">
        <v>0.76471302759976045</v>
      </c>
      <c r="H544" s="24">
        <v>4.032855992895235</v>
      </c>
      <c r="I544" s="24">
        <v>91.562734415101261</v>
      </c>
      <c r="J544" s="24">
        <v>7.8523252540400499</v>
      </c>
      <c r="K544" s="24">
        <v>3015.9128580758852</v>
      </c>
      <c r="L544" s="24">
        <v>1.1889316210124E-3</v>
      </c>
      <c r="M544" s="24">
        <v>1.3366127719896599E-4</v>
      </c>
      <c r="N544" s="24">
        <v>4.4918192895026895E-2</v>
      </c>
      <c r="O544" s="24">
        <v>0.16530412310065751</v>
      </c>
      <c r="P544" s="24">
        <v>0.24186576105992599</v>
      </c>
      <c r="Q544" s="29">
        <v>2573648.2588197403</v>
      </c>
    </row>
    <row r="545" spans="1:17" ht="15" x14ac:dyDescent="0.25">
      <c r="A545" s="24">
        <v>4</v>
      </c>
      <c r="B545" s="24" t="s">
        <v>27</v>
      </c>
      <c r="C545" s="24">
        <v>1001770</v>
      </c>
      <c r="D545" s="24">
        <v>0.5</v>
      </c>
      <c r="E545" s="24" t="s">
        <v>1332</v>
      </c>
      <c r="F545" s="24">
        <v>2898772.7648429801</v>
      </c>
      <c r="G545" s="24">
        <v>0.840747184320356</v>
      </c>
      <c r="H545" s="24">
        <v>4.45588344534365</v>
      </c>
      <c r="I545" s="24">
        <v>103.082695297893</v>
      </c>
      <c r="J545" s="24">
        <v>8.8537203615701401</v>
      </c>
      <c r="K545" s="24">
        <v>3473.8992558162299</v>
      </c>
      <c r="L545" s="24">
        <v>1.3692038857152299E-3</v>
      </c>
      <c r="M545" s="24">
        <v>1.5126320549973399E-4</v>
      </c>
      <c r="N545" s="24">
        <v>5.1893724645825201E-2</v>
      </c>
      <c r="O545" s="24">
        <v>0.19048929285171001</v>
      </c>
      <c r="P545" s="24">
        <v>0.27441785085543002</v>
      </c>
      <c r="Q545" s="29">
        <v>2898772.7648429801</v>
      </c>
    </row>
    <row r="546" spans="1:17" ht="15" x14ac:dyDescent="0.25">
      <c r="A546" s="24">
        <v>4</v>
      </c>
      <c r="B546" s="24" t="s">
        <v>27</v>
      </c>
      <c r="C546" s="24">
        <v>1001770</v>
      </c>
      <c r="D546" s="24">
        <v>0.75</v>
      </c>
      <c r="E546" s="24" t="s">
        <v>1333</v>
      </c>
      <c r="F546" s="24">
        <v>3149096.0135547249</v>
      </c>
      <c r="G546" s="24">
        <v>0.95672345021577299</v>
      </c>
      <c r="H546" s="24">
        <v>5.0465815612409299</v>
      </c>
      <c r="I546" s="24">
        <v>111.96471417079</v>
      </c>
      <c r="J546" s="24">
        <v>9.6133975842585446</v>
      </c>
      <c r="K546" s="24">
        <v>4171.79500671187</v>
      </c>
      <c r="L546" s="24">
        <v>1.650404100991035E-3</v>
      </c>
      <c r="M546" s="24">
        <v>1.644412250357455E-4</v>
      </c>
      <c r="N546" s="24">
        <v>5.9714183153553251E-2</v>
      </c>
      <c r="O546" s="24">
        <v>0.22754689420670698</v>
      </c>
      <c r="P546" s="24">
        <v>0.29839119017552895</v>
      </c>
      <c r="Q546" s="29">
        <v>3149096.0135547249</v>
      </c>
    </row>
    <row r="547" spans="1:17" ht="15" x14ac:dyDescent="0.25">
      <c r="A547" s="24">
        <v>4</v>
      </c>
      <c r="B547" s="24" t="s">
        <v>27</v>
      </c>
      <c r="C547" s="24">
        <v>1001780</v>
      </c>
      <c r="D547" s="24">
        <v>0.25</v>
      </c>
      <c r="E547" s="24" t="s">
        <v>1331</v>
      </c>
      <c r="F547" s="24">
        <v>24355503.000161499</v>
      </c>
      <c r="G547" s="24">
        <v>6.1252830900775201</v>
      </c>
      <c r="H547" s="24">
        <v>31.8108756617548</v>
      </c>
      <c r="I547" s="24">
        <v>890.02427201948149</v>
      </c>
      <c r="J547" s="24">
        <v>71.684962087247797</v>
      </c>
      <c r="K547" s="24">
        <v>28303.393406116851</v>
      </c>
      <c r="L547" s="24">
        <v>1.0047399082057385E-2</v>
      </c>
      <c r="M547" s="24">
        <v>7.9394590335729099E-4</v>
      </c>
      <c r="N547" s="24">
        <v>0.36183755708030352</v>
      </c>
      <c r="O547" s="24">
        <v>1.4424992416353051</v>
      </c>
      <c r="P547" s="24">
        <v>1.9217533124180299</v>
      </c>
      <c r="Q547" s="29">
        <v>24355503.000161499</v>
      </c>
    </row>
    <row r="548" spans="1:17" ht="15" x14ac:dyDescent="0.25">
      <c r="A548" s="24">
        <v>4</v>
      </c>
      <c r="B548" s="24" t="s">
        <v>27</v>
      </c>
      <c r="C548" s="24">
        <v>1001780</v>
      </c>
      <c r="D548" s="24">
        <v>0.5</v>
      </c>
      <c r="E548" s="24" t="s">
        <v>1332</v>
      </c>
      <c r="F548" s="24">
        <v>27264488.821532398</v>
      </c>
      <c r="G548" s="24">
        <v>6.5101381416640303</v>
      </c>
      <c r="H548" s="24">
        <v>33.715437386408297</v>
      </c>
      <c r="I548" s="24">
        <v>996.56469678177302</v>
      </c>
      <c r="J548" s="24">
        <v>80.290779162749502</v>
      </c>
      <c r="K548" s="24">
        <v>31801.0294142415</v>
      </c>
      <c r="L548" s="24">
        <v>1.14677838581927E-2</v>
      </c>
      <c r="M548" s="24">
        <v>8.9135120110202801E-4</v>
      </c>
      <c r="N548" s="24">
        <v>0.40021541116834503</v>
      </c>
      <c r="O548" s="24">
        <v>1.6318802545249</v>
      </c>
      <c r="P548" s="24">
        <v>2.1544831123844701</v>
      </c>
      <c r="Q548" s="29">
        <v>27264488.821532398</v>
      </c>
    </row>
    <row r="549" spans="1:17" ht="15" x14ac:dyDescent="0.25">
      <c r="A549" s="24">
        <v>4</v>
      </c>
      <c r="B549" s="24" t="s">
        <v>27</v>
      </c>
      <c r="C549" s="24">
        <v>1001780</v>
      </c>
      <c r="D549" s="24">
        <v>0.75</v>
      </c>
      <c r="E549" s="24" t="s">
        <v>1333</v>
      </c>
      <c r="F549" s="24">
        <v>29891163.478249252</v>
      </c>
      <c r="G549" s="24">
        <v>7.3289017801935756</v>
      </c>
      <c r="H549" s="24">
        <v>37.999053397256198</v>
      </c>
      <c r="I549" s="24">
        <v>1091.9500300688701</v>
      </c>
      <c r="J549" s="24">
        <v>87.961226692447809</v>
      </c>
      <c r="K549" s="24">
        <v>35613.082397046252</v>
      </c>
      <c r="L549" s="24">
        <v>1.2806638348007601E-2</v>
      </c>
      <c r="M549" s="24">
        <v>9.7523498016754495E-4</v>
      </c>
      <c r="N549" s="24">
        <v>0.44984715773865003</v>
      </c>
      <c r="O549" s="24">
        <v>1.82533654607185</v>
      </c>
      <c r="P549" s="24">
        <v>2.3595271315579449</v>
      </c>
      <c r="Q549" s="29">
        <v>29891163.478249252</v>
      </c>
    </row>
    <row r="550" spans="1:17" ht="15" x14ac:dyDescent="0.25">
      <c r="A550" s="24">
        <v>4</v>
      </c>
      <c r="B550" s="24" t="s">
        <v>27</v>
      </c>
      <c r="C550" s="24">
        <v>1001790</v>
      </c>
      <c r="D550" s="24">
        <v>0.25</v>
      </c>
      <c r="E550" s="24" t="s">
        <v>1331</v>
      </c>
      <c r="F550" s="24">
        <v>11348111.5917519</v>
      </c>
      <c r="G550" s="24">
        <v>3.7634395874732798</v>
      </c>
      <c r="H550" s="24">
        <v>21.781021607326352</v>
      </c>
      <c r="I550" s="24">
        <v>391.93624717488296</v>
      </c>
      <c r="J550" s="24">
        <v>37.904199468966553</v>
      </c>
      <c r="K550" s="24">
        <v>14577.291435892199</v>
      </c>
      <c r="L550" s="24">
        <v>5.2198367522523596E-3</v>
      </c>
      <c r="M550" s="24">
        <v>7.70903100948839E-4</v>
      </c>
      <c r="N550" s="24">
        <v>0.15118359830758249</v>
      </c>
      <c r="O550" s="24">
        <v>0.70102224800543156</v>
      </c>
      <c r="P550" s="24">
        <v>1.56786880698389</v>
      </c>
      <c r="Q550" s="29">
        <v>11348111.5917519</v>
      </c>
    </row>
    <row r="551" spans="1:17" ht="15" x14ac:dyDescent="0.25">
      <c r="A551" s="24">
        <v>4</v>
      </c>
      <c r="B551" s="24" t="s">
        <v>27</v>
      </c>
      <c r="C551" s="24">
        <v>1001790</v>
      </c>
      <c r="D551" s="24">
        <v>0.5</v>
      </c>
      <c r="E551" s="24" t="s">
        <v>1332</v>
      </c>
      <c r="F551" s="24">
        <v>12881966.9527376</v>
      </c>
      <c r="G551" s="24">
        <v>4.1715261378535002</v>
      </c>
      <c r="H551" s="24">
        <v>24.219327309603699</v>
      </c>
      <c r="I551" s="24">
        <v>450.31945650593298</v>
      </c>
      <c r="J551" s="24">
        <v>43.535946877956903</v>
      </c>
      <c r="K551" s="24">
        <v>15806.328032096</v>
      </c>
      <c r="L551" s="24">
        <v>5.6593806269612098E-3</v>
      </c>
      <c r="M551" s="24">
        <v>8.84321587007262E-4</v>
      </c>
      <c r="N551" s="24">
        <v>0.163784279452931</v>
      </c>
      <c r="O551" s="24">
        <v>0.760104337907758</v>
      </c>
      <c r="P551" s="24">
        <v>1.8005891680869699</v>
      </c>
      <c r="Q551" s="29">
        <v>12881966.9527376</v>
      </c>
    </row>
    <row r="552" spans="1:17" ht="15" x14ac:dyDescent="0.25">
      <c r="A552" s="24">
        <v>4</v>
      </c>
      <c r="B552" s="24" t="s">
        <v>27</v>
      </c>
      <c r="C552" s="24">
        <v>1001790</v>
      </c>
      <c r="D552" s="24">
        <v>0.75</v>
      </c>
      <c r="E552" s="24" t="s">
        <v>1333</v>
      </c>
      <c r="F552" s="24">
        <v>14038139.701335799</v>
      </c>
      <c r="G552" s="24">
        <v>4.7303882498817797</v>
      </c>
      <c r="H552" s="24">
        <v>27.291588249685201</v>
      </c>
      <c r="I552" s="24">
        <v>484.1336710777785</v>
      </c>
      <c r="J552" s="24">
        <v>46.818457742973152</v>
      </c>
      <c r="K552" s="24">
        <v>19634.053901318148</v>
      </c>
      <c r="L552" s="24">
        <v>7.0328972758285299E-3</v>
      </c>
      <c r="M552" s="24">
        <v>9.5181052759701998E-4</v>
      </c>
      <c r="N552" s="24">
        <v>0.20241134184906651</v>
      </c>
      <c r="O552" s="24">
        <v>0.94380516581092944</v>
      </c>
      <c r="P552" s="24">
        <v>1.9380219464419248</v>
      </c>
      <c r="Q552" s="29">
        <v>14038139.701335799</v>
      </c>
    </row>
    <row r="553" spans="1:17" ht="15" x14ac:dyDescent="0.25">
      <c r="A553" s="24">
        <v>4</v>
      </c>
      <c r="B553" s="24" t="s">
        <v>27</v>
      </c>
      <c r="C553" s="24">
        <v>1001800</v>
      </c>
      <c r="D553" s="24">
        <v>0.25</v>
      </c>
      <c r="E553" s="24" t="s">
        <v>1331</v>
      </c>
      <c r="F553" s="24">
        <v>2437515.5505875647</v>
      </c>
      <c r="G553" s="24">
        <v>0.48185266621462353</v>
      </c>
      <c r="H553" s="24">
        <v>2.6695542693663699</v>
      </c>
      <c r="I553" s="24">
        <v>89.153877760826703</v>
      </c>
      <c r="J553" s="24">
        <v>7.2167730793877247</v>
      </c>
      <c r="K553" s="24">
        <v>2627.4702494970952</v>
      </c>
      <c r="L553" s="24">
        <v>8.0643253097621194E-4</v>
      </c>
      <c r="M553" s="24">
        <v>5.4922058102879848E-5</v>
      </c>
      <c r="N553" s="24">
        <v>3.4281904459276646E-2</v>
      </c>
      <c r="O553" s="24">
        <v>0.120783291335019</v>
      </c>
      <c r="P553" s="24">
        <v>0.18400343926489549</v>
      </c>
      <c r="Q553" s="29">
        <v>2437515.5505875647</v>
      </c>
    </row>
    <row r="554" spans="1:17" ht="15" x14ac:dyDescent="0.25">
      <c r="A554" s="24">
        <v>4</v>
      </c>
      <c r="B554" s="24" t="s">
        <v>27</v>
      </c>
      <c r="C554" s="24">
        <v>1001800</v>
      </c>
      <c r="D554" s="24">
        <v>0.5</v>
      </c>
      <c r="E554" s="24" t="s">
        <v>1332</v>
      </c>
      <c r="F554" s="24">
        <v>2805922.9381876001</v>
      </c>
      <c r="G554" s="24">
        <v>0.53135736690003998</v>
      </c>
      <c r="H554" s="24">
        <v>2.93050352774801</v>
      </c>
      <c r="I554" s="24">
        <v>102.548148459415</v>
      </c>
      <c r="J554" s="24">
        <v>8.2985118784654492</v>
      </c>
      <c r="K554" s="24">
        <v>2842.0666974799701</v>
      </c>
      <c r="L554" s="24">
        <v>8.7242898986460702E-4</v>
      </c>
      <c r="M554" s="24">
        <v>6.30313112222481E-5</v>
      </c>
      <c r="N554" s="24">
        <v>3.6908610601566298E-2</v>
      </c>
      <c r="O554" s="24">
        <v>0.13058579927285599</v>
      </c>
      <c r="P554" s="24">
        <v>0.21118759780407301</v>
      </c>
      <c r="Q554" s="29">
        <v>2805922.9381876001</v>
      </c>
    </row>
    <row r="555" spans="1:17" ht="15" x14ac:dyDescent="0.25">
      <c r="A555" s="24">
        <v>4</v>
      </c>
      <c r="B555" s="24" t="s">
        <v>27</v>
      </c>
      <c r="C555" s="24">
        <v>1001800</v>
      </c>
      <c r="D555" s="24">
        <v>0.75</v>
      </c>
      <c r="E555" s="24" t="s">
        <v>1333</v>
      </c>
      <c r="F555" s="24">
        <v>3018210.8293889752</v>
      </c>
      <c r="G555" s="24">
        <v>0.59480156513400506</v>
      </c>
      <c r="H555" s="24">
        <v>3.2990025808994847</v>
      </c>
      <c r="I555" s="24">
        <v>110.2927731093995</v>
      </c>
      <c r="J555" s="24">
        <v>8.9272946237177351</v>
      </c>
      <c r="K555" s="24">
        <v>3394.5621095370452</v>
      </c>
      <c r="L555" s="24">
        <v>1.04570938750688E-3</v>
      </c>
      <c r="M555" s="24">
        <v>6.7905585218765559E-5</v>
      </c>
      <c r="N555" s="24">
        <v>4.4107355448461699E-2</v>
      </c>
      <c r="O555" s="24">
        <v>0.15604002345755452</v>
      </c>
      <c r="P555" s="24">
        <v>0.2275044640475215</v>
      </c>
      <c r="Q555" s="29">
        <v>3018210.8293889752</v>
      </c>
    </row>
    <row r="556" spans="1:17" ht="15" x14ac:dyDescent="0.25">
      <c r="A556" s="24">
        <v>4</v>
      </c>
      <c r="B556" s="24" t="s">
        <v>27</v>
      </c>
      <c r="C556" s="24">
        <v>1001810</v>
      </c>
      <c r="D556" s="24">
        <v>0.25</v>
      </c>
      <c r="E556" s="24" t="s">
        <v>1331</v>
      </c>
      <c r="F556" s="24">
        <v>2227217.1013782849</v>
      </c>
      <c r="G556" s="24">
        <v>0.31269877742366903</v>
      </c>
      <c r="H556" s="24">
        <v>1.564697126156585</v>
      </c>
      <c r="I556" s="24">
        <v>75.722288684107099</v>
      </c>
      <c r="J556" s="24">
        <v>5.7899019983052504</v>
      </c>
      <c r="K556" s="24">
        <v>1777.8579932757</v>
      </c>
      <c r="L556" s="24">
        <v>5.8858995400171751E-4</v>
      </c>
      <c r="M556" s="24">
        <v>3.7236173854578094E-5</v>
      </c>
      <c r="N556" s="24">
        <v>3.1904211126434601E-2</v>
      </c>
      <c r="O556" s="24">
        <v>9.1983823422002453E-2</v>
      </c>
      <c r="P556" s="24">
        <v>0.11053726381385751</v>
      </c>
      <c r="Q556" s="29">
        <v>2227217.1013782849</v>
      </c>
    </row>
    <row r="557" spans="1:17" ht="15" x14ac:dyDescent="0.25">
      <c r="A557" s="24">
        <v>4</v>
      </c>
      <c r="B557" s="24" t="s">
        <v>27</v>
      </c>
      <c r="C557" s="24">
        <v>1001810</v>
      </c>
      <c r="D557" s="24">
        <v>0.5</v>
      </c>
      <c r="E557" s="24" t="s">
        <v>1332</v>
      </c>
      <c r="F557" s="24">
        <v>2581202.7027078699</v>
      </c>
      <c r="G557" s="24">
        <v>0.36290387979017802</v>
      </c>
      <c r="H557" s="24">
        <v>1.81502842106957</v>
      </c>
      <c r="I557" s="24">
        <v>88.8441099093791</v>
      </c>
      <c r="J557" s="24">
        <v>6.7951379511287699</v>
      </c>
      <c r="K557" s="24">
        <v>1926.3315998129599</v>
      </c>
      <c r="L557" s="24">
        <v>6.3840486107438299E-4</v>
      </c>
      <c r="M557" s="24">
        <v>4.5273179727491799E-5</v>
      </c>
      <c r="N557" s="24">
        <v>3.4172592489221998E-2</v>
      </c>
      <c r="O557" s="24">
        <v>9.97171730295799E-2</v>
      </c>
      <c r="P557" s="24">
        <v>0.130396464095036</v>
      </c>
      <c r="Q557" s="29">
        <v>2581202.7027078699</v>
      </c>
    </row>
    <row r="558" spans="1:17" ht="15" x14ac:dyDescent="0.25">
      <c r="A558" s="24">
        <v>4</v>
      </c>
      <c r="B558" s="24" t="s">
        <v>27</v>
      </c>
      <c r="C558" s="24">
        <v>1001810</v>
      </c>
      <c r="D558" s="24">
        <v>0.75</v>
      </c>
      <c r="E558" s="24" t="s">
        <v>1333</v>
      </c>
      <c r="F558" s="24">
        <v>2855047.48897772</v>
      </c>
      <c r="G558" s="24">
        <v>0.42443972062553148</v>
      </c>
      <c r="H558" s="24">
        <v>2.1432872247149701</v>
      </c>
      <c r="I558" s="24">
        <v>96.281094523920302</v>
      </c>
      <c r="J558" s="24">
        <v>7.3761302397282993</v>
      </c>
      <c r="K558" s="24">
        <v>2386.1268413943299</v>
      </c>
      <c r="L558" s="24">
        <v>7.9589654249028201E-4</v>
      </c>
      <c r="M558" s="24">
        <v>5.038800772170135E-5</v>
      </c>
      <c r="N558" s="24">
        <v>4.2056485680571451E-2</v>
      </c>
      <c r="O558" s="24">
        <v>0.12359481187709749</v>
      </c>
      <c r="P558" s="24">
        <v>0.1430886032435075</v>
      </c>
      <c r="Q558" s="29">
        <v>2855047.48897772</v>
      </c>
    </row>
    <row r="559" spans="1:17" ht="15" x14ac:dyDescent="0.25">
      <c r="A559" s="24">
        <v>4</v>
      </c>
      <c r="B559" s="24" t="s">
        <v>27</v>
      </c>
      <c r="C559" s="24">
        <v>1001820</v>
      </c>
      <c r="D559" s="24">
        <v>0.25</v>
      </c>
      <c r="E559" s="24" t="s">
        <v>1331</v>
      </c>
      <c r="F559" s="24">
        <v>1463889.0919079951</v>
      </c>
      <c r="G559" s="24">
        <v>0.40271565659066599</v>
      </c>
      <c r="H559" s="24">
        <v>2.57715229003741</v>
      </c>
      <c r="I559" s="24">
        <v>51.177815892979353</v>
      </c>
      <c r="J559" s="24">
        <v>5.1069067437404048</v>
      </c>
      <c r="K559" s="24">
        <v>1779.2310739247</v>
      </c>
      <c r="L559" s="24">
        <v>5.0630940161422206E-4</v>
      </c>
      <c r="M559" s="24">
        <v>8.7698240777456688E-5</v>
      </c>
      <c r="N559" s="24">
        <v>1.6841047611869751E-2</v>
      </c>
      <c r="O559" s="24">
        <v>7.09441920501485E-2</v>
      </c>
      <c r="P559" s="24">
        <v>0.2065303467884535</v>
      </c>
      <c r="Q559" s="29">
        <v>1463889.0919079951</v>
      </c>
    </row>
    <row r="560" spans="1:17" ht="15" x14ac:dyDescent="0.25">
      <c r="A560" s="24">
        <v>4</v>
      </c>
      <c r="B560" s="24" t="s">
        <v>27</v>
      </c>
      <c r="C560" s="24">
        <v>1001820</v>
      </c>
      <c r="D560" s="24">
        <v>0.5</v>
      </c>
      <c r="E560" s="24" t="s">
        <v>1332</v>
      </c>
      <c r="F560" s="24">
        <v>1690743.67677514</v>
      </c>
      <c r="G560" s="24">
        <v>0.45390744409176398</v>
      </c>
      <c r="H560" s="24">
        <v>2.8993392825526101</v>
      </c>
      <c r="I560" s="24">
        <v>59.079378760351602</v>
      </c>
      <c r="J560" s="24">
        <v>5.8889888235694796</v>
      </c>
      <c r="K560" s="24">
        <v>1951.65457935881</v>
      </c>
      <c r="L560" s="24">
        <v>5.6108056251828102E-4</v>
      </c>
      <c r="M560" s="24">
        <v>1.00944419308175E-4</v>
      </c>
      <c r="N560" s="24">
        <v>1.8703466553992801E-2</v>
      </c>
      <c r="O560" s="24">
        <v>7.8581575034467402E-2</v>
      </c>
      <c r="P560" s="24">
        <v>0.23762344117620299</v>
      </c>
      <c r="Q560" s="29">
        <v>1690743.67677514</v>
      </c>
    </row>
    <row r="561" spans="1:17" ht="15" x14ac:dyDescent="0.25">
      <c r="A561" s="24">
        <v>4</v>
      </c>
      <c r="B561" s="24" t="s">
        <v>27</v>
      </c>
      <c r="C561" s="24">
        <v>1001820</v>
      </c>
      <c r="D561" s="24">
        <v>0.75</v>
      </c>
      <c r="E561" s="24" t="s">
        <v>1333</v>
      </c>
      <c r="F561" s="24">
        <v>1817597.3024675599</v>
      </c>
      <c r="G561" s="24">
        <v>0.518329473810483</v>
      </c>
      <c r="H561" s="24">
        <v>3.301369747638955</v>
      </c>
      <c r="I561" s="24">
        <v>63.463708963362905</v>
      </c>
      <c r="J561" s="24">
        <v>6.3258532867379795</v>
      </c>
      <c r="K561" s="24">
        <v>2452.2540321259949</v>
      </c>
      <c r="L561" s="24">
        <v>7.0765405758200302E-4</v>
      </c>
      <c r="M561" s="24">
        <v>1.0848188073637549E-4</v>
      </c>
      <c r="N561" s="24">
        <v>2.3720571823668352E-2</v>
      </c>
      <c r="O561" s="24">
        <v>9.9084268595360098E-2</v>
      </c>
      <c r="P561" s="24">
        <v>0.25538929801312299</v>
      </c>
      <c r="Q561" s="29">
        <v>1817597.3024675599</v>
      </c>
    </row>
    <row r="562" spans="1:17" ht="15" x14ac:dyDescent="0.25">
      <c r="A562" s="24">
        <v>4</v>
      </c>
      <c r="B562" s="24" t="s">
        <v>27</v>
      </c>
      <c r="C562" s="24">
        <v>1001830</v>
      </c>
      <c r="D562" s="24">
        <v>0.25</v>
      </c>
      <c r="E562" s="24" t="s">
        <v>1331</v>
      </c>
      <c r="F562" s="24">
        <v>5743156.7198195448</v>
      </c>
      <c r="G562" s="24">
        <v>1.5960476366547649</v>
      </c>
      <c r="H562" s="24">
        <v>9.6452383524588452</v>
      </c>
      <c r="I562" s="24">
        <v>188.66519954119349</v>
      </c>
      <c r="J562" s="24">
        <v>18.187268381974349</v>
      </c>
      <c r="K562" s="24">
        <v>7213.0338791784252</v>
      </c>
      <c r="L562" s="24">
        <v>2.26081684254535E-3</v>
      </c>
      <c r="M562" s="24">
        <v>3.0712910898000249E-4</v>
      </c>
      <c r="N562" s="24">
        <v>6.2646265235398554E-2</v>
      </c>
      <c r="O562" s="24">
        <v>0.31338915758303798</v>
      </c>
      <c r="P562" s="24">
        <v>0.73272897971598405</v>
      </c>
      <c r="Q562" s="29">
        <v>5743156.7198195448</v>
      </c>
    </row>
    <row r="563" spans="1:17" ht="15" x14ac:dyDescent="0.25">
      <c r="A563" s="24">
        <v>4</v>
      </c>
      <c r="B563" s="24" t="s">
        <v>27</v>
      </c>
      <c r="C563" s="24">
        <v>1001830</v>
      </c>
      <c r="D563" s="24">
        <v>0.5</v>
      </c>
      <c r="E563" s="24" t="s">
        <v>1332</v>
      </c>
      <c r="F563" s="24">
        <v>6475211.5249688299</v>
      </c>
      <c r="G563" s="24">
        <v>1.7725243791432499</v>
      </c>
      <c r="H563" s="24">
        <v>10.7302662768092</v>
      </c>
      <c r="I563" s="24">
        <v>216.640967327206</v>
      </c>
      <c r="J563" s="24">
        <v>20.8839683685697</v>
      </c>
      <c r="K563" s="24">
        <v>7826.0225894797104</v>
      </c>
      <c r="L563" s="24">
        <v>2.4532009655125401E-3</v>
      </c>
      <c r="M563" s="24">
        <v>3.5264781891778801E-4</v>
      </c>
      <c r="N563" s="24">
        <v>6.7857153873753004E-2</v>
      </c>
      <c r="O563" s="24">
        <v>0.34003651869548701</v>
      </c>
      <c r="P563" s="24">
        <v>0.84127091273975996</v>
      </c>
      <c r="Q563" s="29">
        <v>6475211.5249688299</v>
      </c>
    </row>
    <row r="564" spans="1:17" ht="15" x14ac:dyDescent="0.25">
      <c r="A564" s="24">
        <v>4</v>
      </c>
      <c r="B564" s="24" t="s">
        <v>27</v>
      </c>
      <c r="C564" s="24">
        <v>1001830</v>
      </c>
      <c r="D564" s="24">
        <v>0.75</v>
      </c>
      <c r="E564" s="24" t="s">
        <v>1333</v>
      </c>
      <c r="F564" s="24">
        <v>7117496.3573692599</v>
      </c>
      <c r="G564" s="24">
        <v>2.0131931698850796</v>
      </c>
      <c r="H564" s="24">
        <v>12.14438158049575</v>
      </c>
      <c r="I564" s="24">
        <v>233.22176974646152</v>
      </c>
      <c r="J564" s="24">
        <v>22.4817788326426</v>
      </c>
      <c r="K564" s="24">
        <v>9715.5764183697756</v>
      </c>
      <c r="L564" s="24">
        <v>3.0487061830882251E-3</v>
      </c>
      <c r="M564" s="24">
        <v>3.79599064068729E-4</v>
      </c>
      <c r="N564" s="24">
        <v>8.3740138791077556E-2</v>
      </c>
      <c r="O564" s="24">
        <v>0.42200824619320498</v>
      </c>
      <c r="P564" s="24">
        <v>0.90564780548851498</v>
      </c>
      <c r="Q564" s="29">
        <v>7117496.3573692599</v>
      </c>
    </row>
    <row r="565" spans="1:17" ht="15" x14ac:dyDescent="0.25">
      <c r="A565" s="24">
        <v>4</v>
      </c>
      <c r="B565" s="24" t="s">
        <v>27</v>
      </c>
      <c r="C565" s="24">
        <v>1001840</v>
      </c>
      <c r="D565" s="24">
        <v>0.25</v>
      </c>
      <c r="E565" s="24" t="s">
        <v>1331</v>
      </c>
      <c r="F565" s="24">
        <v>813483.07601278904</v>
      </c>
      <c r="G565" s="24">
        <v>0.1483057929576185</v>
      </c>
      <c r="H565" s="24">
        <v>0.9849798772291285</v>
      </c>
      <c r="I565" s="24">
        <v>28.046262027201202</v>
      </c>
      <c r="J565" s="24">
        <v>2.5431915269944803</v>
      </c>
      <c r="K565" s="24">
        <v>926.50668193142451</v>
      </c>
      <c r="L565" s="24">
        <v>2.2860706623691201E-4</v>
      </c>
      <c r="M565" s="24">
        <v>2.2268512379566798E-5</v>
      </c>
      <c r="N565" s="24">
        <v>1.23590523744461E-2</v>
      </c>
      <c r="O565" s="24">
        <v>3.5986909931740155E-2</v>
      </c>
      <c r="P565" s="24">
        <v>7.6737261525807343E-2</v>
      </c>
      <c r="Q565" s="29">
        <v>813483.07601278904</v>
      </c>
    </row>
    <row r="566" spans="1:17" ht="15" x14ac:dyDescent="0.25">
      <c r="A566" s="24">
        <v>4</v>
      </c>
      <c r="B566" s="24" t="s">
        <v>27</v>
      </c>
      <c r="C566" s="24">
        <v>1001840</v>
      </c>
      <c r="D566" s="24">
        <v>0.5</v>
      </c>
      <c r="E566" s="24" t="s">
        <v>1332</v>
      </c>
      <c r="F566" s="24">
        <v>938979.054008001</v>
      </c>
      <c r="G566" s="24">
        <v>0.16764350795420699</v>
      </c>
      <c r="H566" s="24">
        <v>1.1104435834484301</v>
      </c>
      <c r="I566" s="24">
        <v>32.436661507018599</v>
      </c>
      <c r="J566" s="24">
        <v>2.9416600823128101</v>
      </c>
      <c r="K566" s="24">
        <v>1016.77452771269</v>
      </c>
      <c r="L566" s="24">
        <v>2.5012813042438198E-4</v>
      </c>
      <c r="M566" s="24">
        <v>2.58577381089858E-5</v>
      </c>
      <c r="N566" s="24">
        <v>1.33592722051354E-2</v>
      </c>
      <c r="O566" s="24">
        <v>3.9258699125769597E-2</v>
      </c>
      <c r="P566" s="24">
        <v>8.8857781573591102E-2</v>
      </c>
      <c r="Q566" s="29">
        <v>938979.054008001</v>
      </c>
    </row>
    <row r="567" spans="1:17" ht="15" x14ac:dyDescent="0.25">
      <c r="A567" s="24">
        <v>4</v>
      </c>
      <c r="B567" s="24" t="s">
        <v>27</v>
      </c>
      <c r="C567" s="24">
        <v>1001840</v>
      </c>
      <c r="D567" s="24">
        <v>0.75</v>
      </c>
      <c r="E567" s="24" t="s">
        <v>1333</v>
      </c>
      <c r="F567" s="24">
        <v>1014676.9991936199</v>
      </c>
      <c r="G567" s="24">
        <v>0.1921750375909885</v>
      </c>
      <c r="H567" s="24">
        <v>1.284190521697405</v>
      </c>
      <c r="I567" s="24">
        <v>34.864988449738647</v>
      </c>
      <c r="J567" s="24">
        <v>3.164861224225505</v>
      </c>
      <c r="K567" s="24">
        <v>1267.5912314616999</v>
      </c>
      <c r="L567" s="24">
        <v>3.1075303488691702E-4</v>
      </c>
      <c r="M567" s="24">
        <v>2.79069993063106E-5</v>
      </c>
      <c r="N567" s="24">
        <v>1.633914813193885E-2</v>
      </c>
      <c r="O567" s="24">
        <v>4.8646538318361549E-2</v>
      </c>
      <c r="P567" s="24">
        <v>9.5828243988119455E-2</v>
      </c>
      <c r="Q567" s="29">
        <v>1014676.9991936199</v>
      </c>
    </row>
    <row r="568" spans="1:17" ht="15" x14ac:dyDescent="0.25">
      <c r="A568" s="24">
        <v>4</v>
      </c>
      <c r="B568" s="24" t="s">
        <v>27</v>
      </c>
      <c r="C568" s="24">
        <v>1001850</v>
      </c>
      <c r="D568" s="24">
        <v>0.25</v>
      </c>
      <c r="E568" s="24" t="s">
        <v>1331</v>
      </c>
      <c r="F568" s="24">
        <v>6926267.8582118899</v>
      </c>
      <c r="G568" s="24">
        <v>0.96522379955616255</v>
      </c>
      <c r="H568" s="24">
        <v>4.8481227968483154</v>
      </c>
      <c r="I568" s="24">
        <v>242.39317065626449</v>
      </c>
      <c r="J568" s="24">
        <v>18.297759900795448</v>
      </c>
      <c r="K568" s="24">
        <v>5686.7909284029847</v>
      </c>
      <c r="L568" s="24">
        <v>1.865505857428115E-3</v>
      </c>
      <c r="M568" s="24">
        <v>1.04040447755489E-4</v>
      </c>
      <c r="N568" s="24">
        <v>0.11910159805304049</v>
      </c>
      <c r="O568" s="24">
        <v>0.30007020105802901</v>
      </c>
      <c r="P568" s="24">
        <v>0.28331862164961796</v>
      </c>
      <c r="Q568" s="29">
        <v>6926267.8582118899</v>
      </c>
    </row>
    <row r="569" spans="1:17" ht="15" x14ac:dyDescent="0.25">
      <c r="A569" s="24">
        <v>4</v>
      </c>
      <c r="B569" s="24" t="s">
        <v>27</v>
      </c>
      <c r="C569" s="24">
        <v>1001850</v>
      </c>
      <c r="D569" s="24">
        <v>0.5</v>
      </c>
      <c r="E569" s="24" t="s">
        <v>1332</v>
      </c>
      <c r="F569" s="24">
        <v>8071222.6674448</v>
      </c>
      <c r="G569" s="24">
        <v>1.0283028073379401</v>
      </c>
      <c r="H569" s="24">
        <v>5.0975654884145802</v>
      </c>
      <c r="I569" s="24">
        <v>282.32266032068202</v>
      </c>
      <c r="J569" s="24">
        <v>21.288497199391799</v>
      </c>
      <c r="K569" s="24">
        <v>6076.46458523407</v>
      </c>
      <c r="L569" s="24">
        <v>1.9966916593750599E-3</v>
      </c>
      <c r="M569" s="24">
        <v>1.2039002140029099E-4</v>
      </c>
      <c r="N569" s="24">
        <v>0.12596854871530799</v>
      </c>
      <c r="O569" s="24">
        <v>0.32057048183207798</v>
      </c>
      <c r="P569" s="24">
        <v>0.32796908163856398</v>
      </c>
      <c r="Q569" s="29">
        <v>8071222.6674448</v>
      </c>
    </row>
    <row r="570" spans="1:17" ht="15" x14ac:dyDescent="0.25">
      <c r="A570" s="24">
        <v>4</v>
      </c>
      <c r="B570" s="24" t="s">
        <v>27</v>
      </c>
      <c r="C570" s="24">
        <v>1001850</v>
      </c>
      <c r="D570" s="24">
        <v>0.75</v>
      </c>
      <c r="E570" s="24" t="s">
        <v>1333</v>
      </c>
      <c r="F570" s="24">
        <v>8720190.8015277907</v>
      </c>
      <c r="G570" s="24">
        <v>1.1959134572629799</v>
      </c>
      <c r="H570" s="24">
        <v>5.9710329020342794</v>
      </c>
      <c r="I570" s="24">
        <v>305.01785597553453</v>
      </c>
      <c r="J570" s="24">
        <v>23.013701478021751</v>
      </c>
      <c r="K570" s="24">
        <v>7344.9325850379801</v>
      </c>
      <c r="L570" s="24">
        <v>2.408861806488645E-3</v>
      </c>
      <c r="M570" s="24">
        <v>1.3000660565599102E-4</v>
      </c>
      <c r="N570" s="24">
        <v>0.154008600194911</v>
      </c>
      <c r="O570" s="24">
        <v>0.38788663664679801</v>
      </c>
      <c r="P570" s="24">
        <v>0.35417780252761755</v>
      </c>
      <c r="Q570" s="29">
        <v>8720190.8015277907</v>
      </c>
    </row>
    <row r="571" spans="1:17" ht="15" x14ac:dyDescent="0.25">
      <c r="A571" s="24">
        <v>4</v>
      </c>
      <c r="B571" s="24" t="s">
        <v>27</v>
      </c>
      <c r="C571" s="24">
        <v>1001860</v>
      </c>
      <c r="D571" s="24">
        <v>0.25</v>
      </c>
      <c r="E571" s="24" t="s">
        <v>1331</v>
      </c>
      <c r="F571" s="24">
        <v>4609547.8997856956</v>
      </c>
      <c r="G571" s="24">
        <v>1.044565236715465</v>
      </c>
      <c r="H571" s="24">
        <v>5.9463688028079602</v>
      </c>
      <c r="I571" s="24">
        <v>157.26639350106399</v>
      </c>
      <c r="J571" s="24">
        <v>13.8282141246795</v>
      </c>
      <c r="K571" s="24">
        <v>4563.48136079509</v>
      </c>
      <c r="L571" s="24">
        <v>1.5090655213064949E-3</v>
      </c>
      <c r="M571" s="24">
        <v>1.8742268580614697E-4</v>
      </c>
      <c r="N571" s="24">
        <v>6.0223254279867397E-2</v>
      </c>
      <c r="O571" s="24">
        <v>0.21751989276185901</v>
      </c>
      <c r="P571" s="24">
        <v>0.471730713148728</v>
      </c>
      <c r="Q571" s="29">
        <v>4609547.8997856956</v>
      </c>
    </row>
    <row r="572" spans="1:17" ht="15" x14ac:dyDescent="0.25">
      <c r="A572" s="24">
        <v>4</v>
      </c>
      <c r="B572" s="24" t="s">
        <v>27</v>
      </c>
      <c r="C572" s="24">
        <v>1001860</v>
      </c>
      <c r="D572" s="24">
        <v>0.5</v>
      </c>
      <c r="E572" s="24" t="s">
        <v>1332</v>
      </c>
      <c r="F572" s="24">
        <v>5330656.0381808598</v>
      </c>
      <c r="G572" s="24">
        <v>1.0902059761417999</v>
      </c>
      <c r="H572" s="24">
        <v>6.2051564587701504</v>
      </c>
      <c r="I572" s="24">
        <v>185.05513083865199</v>
      </c>
      <c r="J572" s="24">
        <v>16.262387708529399</v>
      </c>
      <c r="K572" s="24">
        <v>5006.39718186358</v>
      </c>
      <c r="L572" s="24">
        <v>1.65588817231016E-3</v>
      </c>
      <c r="M572" s="24">
        <v>2.1991050218865099E-4</v>
      </c>
      <c r="N572" s="24">
        <v>6.5718791033156698E-2</v>
      </c>
      <c r="O572" s="24">
        <v>0.238505761098083</v>
      </c>
      <c r="P572" s="24">
        <v>0.55367881797767404</v>
      </c>
      <c r="Q572" s="29">
        <v>5330656.0381808598</v>
      </c>
    </row>
    <row r="573" spans="1:17" ht="15" x14ac:dyDescent="0.25">
      <c r="A573" s="24">
        <v>4</v>
      </c>
      <c r="B573" s="24" t="s">
        <v>27</v>
      </c>
      <c r="C573" s="24">
        <v>1001860</v>
      </c>
      <c r="D573" s="24">
        <v>0.75</v>
      </c>
      <c r="E573" s="24" t="s">
        <v>1333</v>
      </c>
      <c r="F573" s="24">
        <v>5769888.6965768849</v>
      </c>
      <c r="G573" s="24">
        <v>1.2569311956996749</v>
      </c>
      <c r="H573" s="24">
        <v>7.1492589501671251</v>
      </c>
      <c r="I573" s="24">
        <v>198.0847844509305</v>
      </c>
      <c r="J573" s="24">
        <v>17.40809703461985</v>
      </c>
      <c r="K573" s="24">
        <v>5846.0165145598148</v>
      </c>
      <c r="L573" s="24">
        <v>1.9350393181806849E-3</v>
      </c>
      <c r="M573" s="24">
        <v>2.354311715112995E-4</v>
      </c>
      <c r="N573" s="24">
        <v>7.658578822446796E-2</v>
      </c>
      <c r="O573" s="24">
        <v>0.27849619707138301</v>
      </c>
      <c r="P573" s="24">
        <v>0.59281017790764956</v>
      </c>
      <c r="Q573" s="29">
        <v>5769888.6965768849</v>
      </c>
    </row>
    <row r="574" spans="1:17" ht="15" x14ac:dyDescent="0.25">
      <c r="A574" s="24">
        <v>4</v>
      </c>
      <c r="B574" s="24" t="s">
        <v>27</v>
      </c>
      <c r="C574" s="24">
        <v>1001870</v>
      </c>
      <c r="D574" s="24">
        <v>0.25</v>
      </c>
      <c r="E574" s="24" t="s">
        <v>1331</v>
      </c>
      <c r="F574" s="24">
        <v>8982122.4937547483</v>
      </c>
      <c r="G574" s="24">
        <v>2.8647193669786102</v>
      </c>
      <c r="H574" s="24">
        <v>17.38814186308635</v>
      </c>
      <c r="I574" s="24">
        <v>319.25883413415454</v>
      </c>
      <c r="J574" s="24">
        <v>31.090571071783799</v>
      </c>
      <c r="K574" s="24">
        <v>12272.024402181651</v>
      </c>
      <c r="L574" s="24">
        <v>3.8926929186819852E-3</v>
      </c>
      <c r="M574" s="24">
        <v>5.2609727606940356E-4</v>
      </c>
      <c r="N574" s="24">
        <v>0.114361795961705</v>
      </c>
      <c r="O574" s="24">
        <v>0.53244573896279945</v>
      </c>
      <c r="P574" s="24">
        <v>1.2469249362848052</v>
      </c>
      <c r="Q574" s="29">
        <v>8982122.4937547483</v>
      </c>
    </row>
    <row r="575" spans="1:17" ht="15" x14ac:dyDescent="0.25">
      <c r="A575" s="24">
        <v>4</v>
      </c>
      <c r="B575" s="24" t="s">
        <v>27</v>
      </c>
      <c r="C575" s="24">
        <v>1001870</v>
      </c>
      <c r="D575" s="24">
        <v>0.5</v>
      </c>
      <c r="E575" s="24" t="s">
        <v>1332</v>
      </c>
      <c r="F575" s="24">
        <v>10046686.2008125</v>
      </c>
      <c r="G575" s="24">
        <v>3.1480798680500102</v>
      </c>
      <c r="H575" s="24">
        <v>19.082528060097101</v>
      </c>
      <c r="I575" s="24">
        <v>356.96936337837298</v>
      </c>
      <c r="J575" s="24">
        <v>34.769257624652496</v>
      </c>
      <c r="K575" s="24">
        <v>14227.785507246501</v>
      </c>
      <c r="L575" s="24">
        <v>4.5120234804725996E-3</v>
      </c>
      <c r="M575" s="24">
        <v>5.8828866311155098E-4</v>
      </c>
      <c r="N575" s="24">
        <v>0.132655150458411</v>
      </c>
      <c r="O575" s="24">
        <v>0.61738457246340295</v>
      </c>
      <c r="P575" s="24">
        <v>1.39547650063009</v>
      </c>
      <c r="Q575" s="29">
        <v>10046686.2008125</v>
      </c>
    </row>
    <row r="576" spans="1:17" ht="15" x14ac:dyDescent="0.25">
      <c r="A576" s="24">
        <v>4</v>
      </c>
      <c r="B576" s="24" t="s">
        <v>27</v>
      </c>
      <c r="C576" s="24">
        <v>1001870</v>
      </c>
      <c r="D576" s="24">
        <v>0.75</v>
      </c>
      <c r="E576" s="24" t="s">
        <v>1333</v>
      </c>
      <c r="F576" s="24">
        <v>11089551.886958851</v>
      </c>
      <c r="G576" s="24">
        <v>3.4469644720319748</v>
      </c>
      <c r="H576" s="24">
        <v>20.902150583765799</v>
      </c>
      <c r="I576" s="24">
        <v>393.56373740474498</v>
      </c>
      <c r="J576" s="24">
        <v>38.340309492448952</v>
      </c>
      <c r="K576" s="24">
        <v>15935.19852205045</v>
      </c>
      <c r="L576" s="24">
        <v>5.05927482359629E-3</v>
      </c>
      <c r="M576" s="24">
        <v>6.4856122017279902E-4</v>
      </c>
      <c r="N576" s="24">
        <v>0.14877990778712652</v>
      </c>
      <c r="O576" s="24">
        <v>0.69162419283340193</v>
      </c>
      <c r="P576" s="24">
        <v>1.5412993458048851</v>
      </c>
      <c r="Q576" s="29">
        <v>11089551.886958851</v>
      </c>
    </row>
    <row r="577" spans="1:17" ht="15" x14ac:dyDescent="0.25">
      <c r="A577" s="24">
        <v>4</v>
      </c>
      <c r="B577" s="24" t="s">
        <v>27</v>
      </c>
      <c r="C577" s="24">
        <v>1001880</v>
      </c>
      <c r="D577" s="24">
        <v>0.25</v>
      </c>
      <c r="E577" s="24" t="s">
        <v>1331</v>
      </c>
      <c r="F577" s="24">
        <v>1811059.6052133301</v>
      </c>
      <c r="G577" s="24">
        <v>0.44594527121930649</v>
      </c>
      <c r="H577" s="24">
        <v>2.3773196263614951</v>
      </c>
      <c r="I577" s="24">
        <v>64.422178977464895</v>
      </c>
      <c r="J577" s="24">
        <v>5.3565042124594804</v>
      </c>
      <c r="K577" s="24">
        <v>2110.8082601505203</v>
      </c>
      <c r="L577" s="24">
        <v>7.3633032127623998E-4</v>
      </c>
      <c r="M577" s="24">
        <v>6.2077789171792892E-5</v>
      </c>
      <c r="N577" s="24">
        <v>2.3266582758580102E-2</v>
      </c>
      <c r="O577" s="24">
        <v>0.104367457025223</v>
      </c>
      <c r="P577" s="24">
        <v>0.15944717185401799</v>
      </c>
      <c r="Q577" s="29">
        <v>1811059.6052133301</v>
      </c>
    </row>
    <row r="578" spans="1:17" ht="15" x14ac:dyDescent="0.25">
      <c r="A578" s="24">
        <v>4</v>
      </c>
      <c r="B578" s="24" t="s">
        <v>27</v>
      </c>
      <c r="C578" s="24">
        <v>1001880</v>
      </c>
      <c r="D578" s="24">
        <v>0.5</v>
      </c>
      <c r="E578" s="24" t="s">
        <v>1332</v>
      </c>
      <c r="F578" s="24">
        <v>2115520.02879728</v>
      </c>
      <c r="G578" s="24">
        <v>0.54526659794600696</v>
      </c>
      <c r="H578" s="24">
        <v>2.9311831409652802</v>
      </c>
      <c r="I578" s="24">
        <v>73.948879825641896</v>
      </c>
      <c r="J578" s="24">
        <v>6.2320059677506201</v>
      </c>
      <c r="K578" s="24">
        <v>2659.7851443078198</v>
      </c>
      <c r="L578" s="24">
        <v>9.2388025533803497E-4</v>
      </c>
      <c r="M578" s="24">
        <v>7.4395823919301202E-5</v>
      </c>
      <c r="N578" s="24">
        <v>2.8988604456637101E-2</v>
      </c>
      <c r="O578" s="24">
        <v>0.13073047158847201</v>
      </c>
      <c r="P578" s="24">
        <v>0.18920231305688401</v>
      </c>
      <c r="Q578" s="29">
        <v>2115520.02879728</v>
      </c>
    </row>
    <row r="579" spans="1:17" ht="15" x14ac:dyDescent="0.25">
      <c r="A579" s="24">
        <v>4</v>
      </c>
      <c r="B579" s="24" t="s">
        <v>27</v>
      </c>
      <c r="C579" s="24">
        <v>1001880</v>
      </c>
      <c r="D579" s="24">
        <v>0.75</v>
      </c>
      <c r="E579" s="24" t="s">
        <v>1333</v>
      </c>
      <c r="F579" s="24">
        <v>2369343.1893964</v>
      </c>
      <c r="G579" s="24">
        <v>0.60083309700449095</v>
      </c>
      <c r="H579" s="24">
        <v>3.2352914157790202</v>
      </c>
      <c r="I579" s="24">
        <v>82.274176868191503</v>
      </c>
      <c r="J579" s="24">
        <v>6.9593841966139998</v>
      </c>
      <c r="K579" s="24">
        <v>3100.2787162579953</v>
      </c>
      <c r="L579" s="24">
        <v>1.0841587470561285E-3</v>
      </c>
      <c r="M579" s="24">
        <v>8.4515807755917939E-5</v>
      </c>
      <c r="N579" s="24">
        <v>3.3796613000235801E-2</v>
      </c>
      <c r="O579" s="24">
        <v>0.15294026368528349</v>
      </c>
      <c r="P579" s="24">
        <v>0.2149170830133415</v>
      </c>
      <c r="Q579" s="29">
        <v>2369343.1893964</v>
      </c>
    </row>
    <row r="580" spans="1:17" ht="15" x14ac:dyDescent="0.25">
      <c r="A580" s="24">
        <v>4</v>
      </c>
      <c r="B580" s="24" t="s">
        <v>27</v>
      </c>
      <c r="C580" s="24">
        <v>1001890</v>
      </c>
      <c r="D580" s="24">
        <v>0.25</v>
      </c>
      <c r="E580" s="24" t="s">
        <v>1331</v>
      </c>
      <c r="F580" s="24">
        <v>2496229.5095388349</v>
      </c>
      <c r="G580" s="24">
        <v>0.2084171213808555</v>
      </c>
      <c r="H580" s="24">
        <v>1.03663066953452</v>
      </c>
      <c r="I580" s="24">
        <v>64.000858108649396</v>
      </c>
      <c r="J580" s="24">
        <v>4.8337897652953199</v>
      </c>
      <c r="K580" s="24">
        <v>1818.9960059565151</v>
      </c>
      <c r="L580" s="24">
        <v>5.2550518393479849E-4</v>
      </c>
      <c r="M580" s="24">
        <v>1.6062623379309201E-5</v>
      </c>
      <c r="N580" s="24">
        <v>2.92681714216327E-2</v>
      </c>
      <c r="O580" s="24">
        <v>8.9794797538857149E-2</v>
      </c>
      <c r="P580" s="24">
        <v>8.988589419606921E-2</v>
      </c>
      <c r="Q580" s="29">
        <v>2496229.5095388349</v>
      </c>
    </row>
    <row r="581" spans="1:17" ht="15" x14ac:dyDescent="0.25">
      <c r="A581" s="24">
        <v>4</v>
      </c>
      <c r="B581" s="24" t="s">
        <v>27</v>
      </c>
      <c r="C581" s="24">
        <v>1001890</v>
      </c>
      <c r="D581" s="24">
        <v>0.5</v>
      </c>
      <c r="E581" s="24" t="s">
        <v>1332</v>
      </c>
      <c r="F581" s="24">
        <v>2775787.1395346601</v>
      </c>
      <c r="G581" s="24">
        <v>0.22189271983683201</v>
      </c>
      <c r="H581" s="24">
        <v>1.08562218478918</v>
      </c>
      <c r="I581" s="24">
        <v>75.497769563493804</v>
      </c>
      <c r="J581" s="24">
        <v>5.7010312057525496</v>
      </c>
      <c r="K581" s="24">
        <v>2011.14780660218</v>
      </c>
      <c r="L581" s="24">
        <v>5.80995523850703E-4</v>
      </c>
      <c r="M581" s="24">
        <v>1.8908602517251799E-5</v>
      </c>
      <c r="N581" s="24">
        <v>3.2217238678303402E-2</v>
      </c>
      <c r="O581" s="24">
        <v>9.9257502288410904E-2</v>
      </c>
      <c r="P581" s="24">
        <v>0.105767571593734</v>
      </c>
      <c r="Q581" s="29">
        <v>2775787.1395346601</v>
      </c>
    </row>
    <row r="582" spans="1:17" ht="15" x14ac:dyDescent="0.25">
      <c r="A582" s="24">
        <v>4</v>
      </c>
      <c r="B582" s="24" t="s">
        <v>27</v>
      </c>
      <c r="C582" s="24">
        <v>1001890</v>
      </c>
      <c r="D582" s="24">
        <v>0.75</v>
      </c>
      <c r="E582" s="24" t="s">
        <v>1333</v>
      </c>
      <c r="F582" s="24">
        <v>3159632.7598895654</v>
      </c>
      <c r="G582" s="24">
        <v>0.24990990639499649</v>
      </c>
      <c r="H582" s="24">
        <v>1.2405510848241099</v>
      </c>
      <c r="I582" s="24">
        <v>80.67752863989756</v>
      </c>
      <c r="J582" s="24">
        <v>6.0927295118186047</v>
      </c>
      <c r="K582" s="24">
        <v>2332.54289733614</v>
      </c>
      <c r="L582" s="24">
        <v>6.7401546456867241E-4</v>
      </c>
      <c r="M582" s="24">
        <v>2.0227669803628151E-5</v>
      </c>
      <c r="N582" s="24">
        <v>3.7286176854325295E-2</v>
      </c>
      <c r="O582" s="24">
        <v>0.11514536223112551</v>
      </c>
      <c r="P582" s="24">
        <v>0.1131670386930245</v>
      </c>
      <c r="Q582" s="29">
        <v>3159632.7598895654</v>
      </c>
    </row>
    <row r="583" spans="1:17" ht="15" x14ac:dyDescent="0.25">
      <c r="A583" s="24">
        <v>4</v>
      </c>
      <c r="B583" s="24" t="s">
        <v>27</v>
      </c>
      <c r="C583" s="24">
        <v>1001900</v>
      </c>
      <c r="D583" s="24">
        <v>0.25</v>
      </c>
      <c r="E583" s="24" t="s">
        <v>1331</v>
      </c>
      <c r="F583" s="24">
        <v>114759159.252745</v>
      </c>
      <c r="G583" s="24">
        <v>34.542287349299201</v>
      </c>
      <c r="H583" s="24">
        <v>198.4564878393405</v>
      </c>
      <c r="I583" s="24">
        <v>4027.7913102048697</v>
      </c>
      <c r="J583" s="24">
        <v>373.41100816920198</v>
      </c>
      <c r="K583" s="24">
        <v>143739.18276846199</v>
      </c>
      <c r="L583" s="24">
        <v>4.86527016187807E-2</v>
      </c>
      <c r="M583" s="24">
        <v>6.6264967873041654E-3</v>
      </c>
      <c r="N583" s="24">
        <v>1.442887374669505</v>
      </c>
      <c r="O583" s="24">
        <v>6.7298428992286095</v>
      </c>
      <c r="P583" s="24">
        <v>14.026069244773449</v>
      </c>
      <c r="Q583" s="29">
        <v>114759159.252745</v>
      </c>
    </row>
    <row r="584" spans="1:17" ht="15" x14ac:dyDescent="0.25">
      <c r="A584" s="24">
        <v>4</v>
      </c>
      <c r="B584" s="24" t="s">
        <v>27</v>
      </c>
      <c r="C584" s="24">
        <v>1001900</v>
      </c>
      <c r="D584" s="24">
        <v>0.5</v>
      </c>
      <c r="E584" s="24" t="s">
        <v>1332</v>
      </c>
      <c r="F584" s="24">
        <v>130614992.34225801</v>
      </c>
      <c r="G584" s="24">
        <v>36.990081731162</v>
      </c>
      <c r="H584" s="24">
        <v>213.230097491235</v>
      </c>
      <c r="I584" s="24">
        <v>4618.39611508708</v>
      </c>
      <c r="J584" s="24">
        <v>428.51444775458901</v>
      </c>
      <c r="K584" s="24">
        <v>150705.12646393201</v>
      </c>
      <c r="L584" s="24">
        <v>5.1013259477542899E-2</v>
      </c>
      <c r="M584" s="24">
        <v>7.6120383406626003E-3</v>
      </c>
      <c r="N584" s="24">
        <v>1.5167345644186201</v>
      </c>
      <c r="O584" s="24">
        <v>7.0567341099415204</v>
      </c>
      <c r="P584" s="24">
        <v>16.116024204898</v>
      </c>
      <c r="Q584" s="29">
        <v>130614992.34225801</v>
      </c>
    </row>
    <row r="585" spans="1:17" ht="15" x14ac:dyDescent="0.25">
      <c r="A585" s="24">
        <v>4</v>
      </c>
      <c r="B585" s="24" t="s">
        <v>27</v>
      </c>
      <c r="C585" s="24">
        <v>1001900</v>
      </c>
      <c r="D585" s="24">
        <v>0.75</v>
      </c>
      <c r="E585" s="24" t="s">
        <v>1333</v>
      </c>
      <c r="F585" s="24">
        <v>141926337.35725898</v>
      </c>
      <c r="G585" s="24">
        <v>40.416256218265453</v>
      </c>
      <c r="H585" s="24">
        <v>232.20410363683101</v>
      </c>
      <c r="I585" s="24">
        <v>4983.9379479152904</v>
      </c>
      <c r="J585" s="24">
        <v>462.550636422803</v>
      </c>
      <c r="K585" s="24">
        <v>171757.01093082401</v>
      </c>
      <c r="L585" s="24">
        <v>5.8278638124561147E-2</v>
      </c>
      <c r="M585" s="24">
        <v>8.2192181151774096E-3</v>
      </c>
      <c r="N585" s="24">
        <v>1.711484614738225</v>
      </c>
      <c r="O585" s="24">
        <v>8.0394577865171293</v>
      </c>
      <c r="P585" s="24">
        <v>17.4041236028703</v>
      </c>
      <c r="Q585" s="29">
        <v>141926337.35725898</v>
      </c>
    </row>
    <row r="586" spans="1:17" ht="15" x14ac:dyDescent="0.25">
      <c r="A586" s="24">
        <v>4</v>
      </c>
      <c r="B586" s="24" t="s">
        <v>27</v>
      </c>
      <c r="C586" s="24">
        <v>1001910</v>
      </c>
      <c r="D586" s="24">
        <v>0.25</v>
      </c>
      <c r="E586" s="24" t="s">
        <v>1331</v>
      </c>
      <c r="F586" s="24">
        <v>140646910.27462852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9">
        <v>140646910.27462852</v>
      </c>
    </row>
    <row r="587" spans="1:17" ht="15" x14ac:dyDescent="0.25">
      <c r="A587" s="24">
        <v>4</v>
      </c>
      <c r="B587" s="24" t="s">
        <v>27</v>
      </c>
      <c r="C587" s="24">
        <v>1001910</v>
      </c>
      <c r="D587" s="24">
        <v>0.5</v>
      </c>
      <c r="E587" s="24" t="s">
        <v>1332</v>
      </c>
      <c r="F587" s="24">
        <v>249354931.60334101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9">
        <v>249354931.60334101</v>
      </c>
    </row>
    <row r="588" spans="1:17" ht="15" x14ac:dyDescent="0.25">
      <c r="A588" s="24">
        <v>4</v>
      </c>
      <c r="B588" s="24" t="s">
        <v>27</v>
      </c>
      <c r="C588" s="24">
        <v>1001910</v>
      </c>
      <c r="D588" s="24">
        <v>0.75</v>
      </c>
      <c r="E588" s="24" t="s">
        <v>1333</v>
      </c>
      <c r="F588" s="24">
        <v>310541510.53552449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9">
        <v>310541510.53552449</v>
      </c>
    </row>
    <row r="589" spans="1:17" ht="15" x14ac:dyDescent="0.25">
      <c r="A589" s="24">
        <v>4</v>
      </c>
      <c r="B589" s="24" t="s">
        <v>27</v>
      </c>
      <c r="C589" s="24">
        <v>1001920</v>
      </c>
      <c r="D589" s="24">
        <v>0.25</v>
      </c>
      <c r="E589" s="24" t="s">
        <v>1331</v>
      </c>
      <c r="F589" s="24">
        <v>39018750.979778796</v>
      </c>
      <c r="G589" s="24">
        <v>6.902024047597445</v>
      </c>
      <c r="H589" s="24">
        <v>34.562629712479598</v>
      </c>
      <c r="I589" s="24">
        <v>1378.4827755971551</v>
      </c>
      <c r="J589" s="24">
        <v>105.82318723656201</v>
      </c>
      <c r="K589" s="24">
        <v>35380.991961206098</v>
      </c>
      <c r="L589" s="24">
        <v>1.21666783592681E-2</v>
      </c>
      <c r="M589" s="24">
        <v>6.9869946719251807E-4</v>
      </c>
      <c r="N589" s="24">
        <v>0.50948303607658807</v>
      </c>
      <c r="O589" s="24">
        <v>1.8073735518984351</v>
      </c>
      <c r="P589" s="24">
        <v>2.1414656908483751</v>
      </c>
      <c r="Q589" s="29">
        <v>39018750.979778796</v>
      </c>
    </row>
    <row r="590" spans="1:17" ht="15" x14ac:dyDescent="0.25">
      <c r="A590" s="24">
        <v>4</v>
      </c>
      <c r="B590" s="24" t="s">
        <v>27</v>
      </c>
      <c r="C590" s="24">
        <v>1001920</v>
      </c>
      <c r="D590" s="24">
        <v>0.5</v>
      </c>
      <c r="E590" s="24" t="s">
        <v>1332</v>
      </c>
      <c r="F590" s="24">
        <v>42099077.583891504</v>
      </c>
      <c r="G590" s="24">
        <v>7.9773775470835897</v>
      </c>
      <c r="H590" s="24">
        <v>39.964884214526002</v>
      </c>
      <c r="I590" s="24">
        <v>1493.19919752393</v>
      </c>
      <c r="J590" s="24">
        <v>114.582700492847</v>
      </c>
      <c r="K590" s="24">
        <v>40770.540949869697</v>
      </c>
      <c r="L590" s="24">
        <v>1.37797940549383E-2</v>
      </c>
      <c r="M590" s="24">
        <v>7.5455551590916604E-4</v>
      </c>
      <c r="N590" s="24">
        <v>0.59175455097971497</v>
      </c>
      <c r="O590" s="24">
        <v>2.0460904485069</v>
      </c>
      <c r="P590" s="24">
        <v>2.3331216652695499</v>
      </c>
      <c r="Q590" s="29">
        <v>42099077.583891504</v>
      </c>
    </row>
    <row r="591" spans="1:17" ht="15" x14ac:dyDescent="0.25">
      <c r="A591" s="24">
        <v>4</v>
      </c>
      <c r="B591" s="24" t="s">
        <v>27</v>
      </c>
      <c r="C591" s="24">
        <v>1001920</v>
      </c>
      <c r="D591" s="24">
        <v>0.75</v>
      </c>
      <c r="E591" s="24" t="s">
        <v>1333</v>
      </c>
      <c r="F591" s="24">
        <v>48034927.429272801</v>
      </c>
      <c r="G591" s="24">
        <v>8.9533083672008704</v>
      </c>
      <c r="H591" s="24">
        <v>45.544204491735456</v>
      </c>
      <c r="I591" s="24">
        <v>1688.841534734815</v>
      </c>
      <c r="J591" s="24">
        <v>130.06107439895601</v>
      </c>
      <c r="K591" s="24">
        <v>50341.498531767349</v>
      </c>
      <c r="L591" s="24">
        <v>1.7381564373055651E-2</v>
      </c>
      <c r="M591" s="24">
        <v>9.0015828450209698E-4</v>
      </c>
      <c r="N591" s="24">
        <v>0.71991439790863054</v>
      </c>
      <c r="O591" s="24">
        <v>2.5793432605688049</v>
      </c>
      <c r="P591" s="24">
        <v>2.6727038863271853</v>
      </c>
      <c r="Q591" s="29">
        <v>48034927.429272801</v>
      </c>
    </row>
    <row r="592" spans="1:17" ht="15" x14ac:dyDescent="0.25">
      <c r="A592" s="24">
        <v>4</v>
      </c>
      <c r="B592" s="24" t="s">
        <v>27</v>
      </c>
      <c r="C592" s="24">
        <v>1001930</v>
      </c>
      <c r="D592" s="24">
        <v>0.25</v>
      </c>
      <c r="E592" s="24" t="s">
        <v>1331</v>
      </c>
      <c r="F592" s="24">
        <v>24886242.63854735</v>
      </c>
      <c r="G592" s="24">
        <v>5.358023255685155</v>
      </c>
      <c r="H592" s="24">
        <v>27.300361119181701</v>
      </c>
      <c r="I592" s="24">
        <v>897.90250052568103</v>
      </c>
      <c r="J592" s="24">
        <v>71.153581607184009</v>
      </c>
      <c r="K592" s="24">
        <v>23826.824192399599</v>
      </c>
      <c r="L592" s="24">
        <v>8.5300208184869303E-3</v>
      </c>
      <c r="M592" s="24">
        <v>8.216083062077635E-4</v>
      </c>
      <c r="N592" s="24">
        <v>0.37886970075881299</v>
      </c>
      <c r="O592" s="24">
        <v>1.26427137032573</v>
      </c>
      <c r="P592" s="24">
        <v>1.61766379395092</v>
      </c>
      <c r="Q592" s="29">
        <v>24886242.63854735</v>
      </c>
    </row>
    <row r="593" spans="1:17" ht="15" x14ac:dyDescent="0.25">
      <c r="A593" s="24">
        <v>4</v>
      </c>
      <c r="B593" s="24" t="s">
        <v>27</v>
      </c>
      <c r="C593" s="24">
        <v>1001930</v>
      </c>
      <c r="D593" s="24">
        <v>0.5</v>
      </c>
      <c r="E593" s="24" t="s">
        <v>1332</v>
      </c>
      <c r="F593" s="24">
        <v>27332535.570234399</v>
      </c>
      <c r="G593" s="24">
        <v>5.7920732778739596</v>
      </c>
      <c r="H593" s="24">
        <v>29.471668316660899</v>
      </c>
      <c r="I593" s="24">
        <v>985.48430644244604</v>
      </c>
      <c r="J593" s="24">
        <v>78.087844200131102</v>
      </c>
      <c r="K593" s="24">
        <v>25886.335747713299</v>
      </c>
      <c r="L593" s="24">
        <v>9.3426901960749695E-3</v>
      </c>
      <c r="M593" s="24">
        <v>9.0099824127749296E-4</v>
      </c>
      <c r="N593" s="24">
        <v>0.40694995348451202</v>
      </c>
      <c r="O593" s="24">
        <v>1.37735451003447</v>
      </c>
      <c r="P593" s="24">
        <v>1.77420392232539</v>
      </c>
      <c r="Q593" s="29">
        <v>27332535.570234399</v>
      </c>
    </row>
    <row r="594" spans="1:17" ht="15" x14ac:dyDescent="0.25">
      <c r="A594" s="24">
        <v>4</v>
      </c>
      <c r="B594" s="24" t="s">
        <v>27</v>
      </c>
      <c r="C594" s="24">
        <v>1001930</v>
      </c>
      <c r="D594" s="24">
        <v>0.75</v>
      </c>
      <c r="E594" s="24" t="s">
        <v>1333</v>
      </c>
      <c r="F594" s="24">
        <v>30675505.401847251</v>
      </c>
      <c r="G594" s="24">
        <v>6.4576460728908494</v>
      </c>
      <c r="H594" s="24">
        <v>33.028054599200999</v>
      </c>
      <c r="I594" s="24">
        <v>1104.7373615623001</v>
      </c>
      <c r="J594" s="24">
        <v>87.503869820758155</v>
      </c>
      <c r="K594" s="24">
        <v>31595.760218189796</v>
      </c>
      <c r="L594" s="24">
        <v>1.1361638293119002E-2</v>
      </c>
      <c r="M594" s="24">
        <v>1.0061466414627875E-3</v>
      </c>
      <c r="N594" s="24">
        <v>0.50182990118099347</v>
      </c>
      <c r="O594" s="24">
        <v>1.6796515533172349</v>
      </c>
      <c r="P594" s="24">
        <v>1.98150407225772</v>
      </c>
      <c r="Q594" s="29">
        <v>30675505.401847251</v>
      </c>
    </row>
    <row r="595" spans="1:17" ht="15" x14ac:dyDescent="0.25">
      <c r="A595" s="24">
        <v>4</v>
      </c>
      <c r="B595" s="24" t="s">
        <v>27</v>
      </c>
      <c r="C595" s="24">
        <v>1001940</v>
      </c>
      <c r="D595" s="24">
        <v>0.25</v>
      </c>
      <c r="E595" s="24" t="s">
        <v>1331</v>
      </c>
      <c r="F595" s="24">
        <v>13123718.282221999</v>
      </c>
      <c r="G595" s="24">
        <v>1.7895667584198101</v>
      </c>
      <c r="H595" s="24">
        <v>8.7380571997080398</v>
      </c>
      <c r="I595" s="24">
        <v>475.4684104956425</v>
      </c>
      <c r="J595" s="24">
        <v>35.39876169247735</v>
      </c>
      <c r="K595" s="24">
        <v>10234.581697101301</v>
      </c>
      <c r="L595" s="24">
        <v>3.2149133334716702E-3</v>
      </c>
      <c r="M595" s="24">
        <v>1.4416438151158102E-4</v>
      </c>
      <c r="N595" s="24">
        <v>0.1704777079492075</v>
      </c>
      <c r="O595" s="24">
        <v>0.50787314290139551</v>
      </c>
      <c r="P595" s="24">
        <v>0.54383414738360192</v>
      </c>
      <c r="Q595" s="29">
        <v>13123718.282221999</v>
      </c>
    </row>
    <row r="596" spans="1:17" ht="15" x14ac:dyDescent="0.25">
      <c r="A596" s="24">
        <v>4</v>
      </c>
      <c r="B596" s="24" t="s">
        <v>27</v>
      </c>
      <c r="C596" s="24">
        <v>1001940</v>
      </c>
      <c r="D596" s="24">
        <v>0.5</v>
      </c>
      <c r="E596" s="24" t="s">
        <v>1332</v>
      </c>
      <c r="F596" s="24">
        <v>14354862.202010199</v>
      </c>
      <c r="G596" s="24">
        <v>1.92843412701001</v>
      </c>
      <c r="H596" s="24">
        <v>9.3690354735633594</v>
      </c>
      <c r="I596" s="24">
        <v>519.85170648350595</v>
      </c>
      <c r="J596" s="24">
        <v>38.706025327785198</v>
      </c>
      <c r="K596" s="24">
        <v>10658.9544565249</v>
      </c>
      <c r="L596" s="24">
        <v>3.37925226310215E-3</v>
      </c>
      <c r="M596" s="24">
        <v>1.57981710273021E-4</v>
      </c>
      <c r="N596" s="24">
        <v>0.17846360830768701</v>
      </c>
      <c r="O596" s="24">
        <v>0.530708535952501</v>
      </c>
      <c r="P596" s="24">
        <v>0.59482955077460897</v>
      </c>
      <c r="Q596" s="29">
        <v>14354862.202010199</v>
      </c>
    </row>
    <row r="597" spans="1:17" ht="15" x14ac:dyDescent="0.25">
      <c r="A597" s="24">
        <v>4</v>
      </c>
      <c r="B597" s="24" t="s">
        <v>27</v>
      </c>
      <c r="C597" s="24">
        <v>1001940</v>
      </c>
      <c r="D597" s="24">
        <v>0.75</v>
      </c>
      <c r="E597" s="24" t="s">
        <v>1333</v>
      </c>
      <c r="F597" s="24">
        <v>15958022.517334949</v>
      </c>
      <c r="G597" s="24">
        <v>2.077483398606915</v>
      </c>
      <c r="H597" s="24">
        <v>10.149202146862351</v>
      </c>
      <c r="I597" s="24">
        <v>577.67396362876298</v>
      </c>
      <c r="J597" s="24">
        <v>43.022669691137352</v>
      </c>
      <c r="K597" s="24">
        <v>12805.1602013588</v>
      </c>
      <c r="L597" s="24">
        <v>4.131107862904165E-3</v>
      </c>
      <c r="M597" s="24">
        <v>1.7689762034764302E-4</v>
      </c>
      <c r="N597" s="24">
        <v>0.21418996841055749</v>
      </c>
      <c r="O597" s="24">
        <v>0.64374485638499901</v>
      </c>
      <c r="P597" s="24">
        <v>0.662328831917528</v>
      </c>
      <c r="Q597" s="29">
        <v>15958022.517334949</v>
      </c>
    </row>
    <row r="598" spans="1:17" ht="15" x14ac:dyDescent="0.25">
      <c r="A598" s="24">
        <v>4</v>
      </c>
      <c r="B598" s="24" t="s">
        <v>27</v>
      </c>
      <c r="C598" s="24">
        <v>1001950</v>
      </c>
      <c r="D598" s="24">
        <v>0.25</v>
      </c>
      <c r="E598" s="24" t="s">
        <v>1331</v>
      </c>
      <c r="F598" s="24">
        <v>23181376.492298201</v>
      </c>
      <c r="G598" s="24">
        <v>3.9179407107903854</v>
      </c>
      <c r="H598" s="24">
        <v>19.746974490322</v>
      </c>
      <c r="I598" s="24">
        <v>818.52848316095856</v>
      </c>
      <c r="J598" s="24">
        <v>62.823292539465648</v>
      </c>
      <c r="K598" s="24">
        <v>19857.41392814905</v>
      </c>
      <c r="L598" s="24">
        <v>6.0311051827010246E-3</v>
      </c>
      <c r="M598" s="24">
        <v>5.7539047067032396E-4</v>
      </c>
      <c r="N598" s="24">
        <v>0.3285533424448685</v>
      </c>
      <c r="O598" s="24">
        <v>0.98778070640583793</v>
      </c>
      <c r="P598" s="24">
        <v>1.1763111456668649</v>
      </c>
      <c r="Q598" s="29">
        <v>23181376.492298201</v>
      </c>
    </row>
    <row r="599" spans="1:17" ht="15" x14ac:dyDescent="0.25">
      <c r="A599" s="24">
        <v>4</v>
      </c>
      <c r="B599" s="24" t="s">
        <v>27</v>
      </c>
      <c r="C599" s="24">
        <v>1001950</v>
      </c>
      <c r="D599" s="24">
        <v>0.5</v>
      </c>
      <c r="E599" s="24" t="s">
        <v>1332</v>
      </c>
      <c r="F599" s="24">
        <v>25494810.000418101</v>
      </c>
      <c r="G599" s="24">
        <v>4.2569613502656898</v>
      </c>
      <c r="H599" s="24">
        <v>21.494676011394201</v>
      </c>
      <c r="I599" s="24">
        <v>898.21428876410096</v>
      </c>
      <c r="J599" s="24">
        <v>68.939979466467705</v>
      </c>
      <c r="K599" s="24">
        <v>21794.063458791301</v>
      </c>
      <c r="L599" s="24">
        <v>6.7075393425709597E-3</v>
      </c>
      <c r="M599" s="24">
        <v>6.3065513030031702E-4</v>
      </c>
      <c r="N599" s="24">
        <v>0.35493787991726899</v>
      </c>
      <c r="O599" s="24">
        <v>1.0896741811002399</v>
      </c>
      <c r="P599" s="24">
        <v>1.29005991670468</v>
      </c>
      <c r="Q599" s="29">
        <v>25494810.000418101</v>
      </c>
    </row>
    <row r="600" spans="1:17" ht="15" x14ac:dyDescent="0.25">
      <c r="A600" s="24">
        <v>4</v>
      </c>
      <c r="B600" s="24" t="s">
        <v>27</v>
      </c>
      <c r="C600" s="24">
        <v>1001950</v>
      </c>
      <c r="D600" s="24">
        <v>0.75</v>
      </c>
      <c r="E600" s="24" t="s">
        <v>1333</v>
      </c>
      <c r="F600" s="24">
        <v>29082792.288375251</v>
      </c>
      <c r="G600" s="24">
        <v>4.90724983251756</v>
      </c>
      <c r="H600" s="24">
        <v>25.107268252348199</v>
      </c>
      <c r="I600" s="24">
        <v>1022.243381351039</v>
      </c>
      <c r="J600" s="24">
        <v>78.653729218006163</v>
      </c>
      <c r="K600" s="24">
        <v>28411.171631135301</v>
      </c>
      <c r="L600" s="24">
        <v>8.7091578204284738E-3</v>
      </c>
      <c r="M600" s="24">
        <v>7.2795501635301548E-4</v>
      </c>
      <c r="N600" s="24">
        <v>0.46167476689367148</v>
      </c>
      <c r="O600" s="24">
        <v>1.4170145651164101</v>
      </c>
      <c r="P600" s="24">
        <v>1.4898302213393948</v>
      </c>
      <c r="Q600" s="29">
        <v>29082792.288375251</v>
      </c>
    </row>
    <row r="601" spans="1:17" ht="15" x14ac:dyDescent="0.25">
      <c r="A601" s="24">
        <v>4</v>
      </c>
      <c r="B601" s="24" t="s">
        <v>27</v>
      </c>
      <c r="C601" s="24">
        <v>1001960</v>
      </c>
      <c r="D601" s="24">
        <v>0.25</v>
      </c>
      <c r="E601" s="24" t="s">
        <v>1331</v>
      </c>
      <c r="F601" s="24">
        <v>23716344.599406399</v>
      </c>
      <c r="G601" s="24">
        <v>4.1188619055654003</v>
      </c>
      <c r="H601" s="24">
        <v>20.635339348922003</v>
      </c>
      <c r="I601" s="24">
        <v>827.94422592958199</v>
      </c>
      <c r="J601" s="24">
        <v>63.124821889441549</v>
      </c>
      <c r="K601" s="24">
        <v>20443.493146924251</v>
      </c>
      <c r="L601" s="24">
        <v>5.9581645031988855E-3</v>
      </c>
      <c r="M601" s="24">
        <v>5.2067199975955607E-4</v>
      </c>
      <c r="N601" s="24">
        <v>0.26102159237067352</v>
      </c>
      <c r="O601" s="24">
        <v>0.97069592412832151</v>
      </c>
      <c r="P601" s="24">
        <v>1.29014411805159</v>
      </c>
      <c r="Q601" s="29">
        <v>23716344.599406399</v>
      </c>
    </row>
    <row r="602" spans="1:17" ht="15" x14ac:dyDescent="0.25">
      <c r="A602" s="24">
        <v>4</v>
      </c>
      <c r="B602" s="24" t="s">
        <v>27</v>
      </c>
      <c r="C602" s="24">
        <v>1001960</v>
      </c>
      <c r="D602" s="24">
        <v>0.5</v>
      </c>
      <c r="E602" s="24" t="s">
        <v>1332</v>
      </c>
      <c r="F602" s="24">
        <v>26447245.632168099</v>
      </c>
      <c r="G602" s="24">
        <v>4.4960091635585604</v>
      </c>
      <c r="H602" s="24">
        <v>22.760645281558102</v>
      </c>
      <c r="I602" s="24">
        <v>924.18783082018604</v>
      </c>
      <c r="J602" s="24">
        <v>70.492490452294902</v>
      </c>
      <c r="K602" s="24">
        <v>23833.222355658101</v>
      </c>
      <c r="L602" s="24">
        <v>6.9519509424235699E-3</v>
      </c>
      <c r="M602" s="24">
        <v>5.8513204334228303E-4</v>
      </c>
      <c r="N602" s="24">
        <v>0.30414043467194901</v>
      </c>
      <c r="O602" s="24">
        <v>1.1334417905323799</v>
      </c>
      <c r="P602" s="24">
        <v>1.4484670752651001</v>
      </c>
      <c r="Q602" s="29">
        <v>26447245.632168099</v>
      </c>
    </row>
    <row r="603" spans="1:17" ht="15" x14ac:dyDescent="0.25">
      <c r="A603" s="24">
        <v>4</v>
      </c>
      <c r="B603" s="24" t="s">
        <v>27</v>
      </c>
      <c r="C603" s="24">
        <v>1001960</v>
      </c>
      <c r="D603" s="24">
        <v>0.75</v>
      </c>
      <c r="E603" s="24" t="s">
        <v>1333</v>
      </c>
      <c r="F603" s="24">
        <v>29243659.88436725</v>
      </c>
      <c r="G603" s="24">
        <v>4.9593391081720952</v>
      </c>
      <c r="H603" s="24">
        <v>25.245817527147253</v>
      </c>
      <c r="I603" s="24">
        <v>1015.4307302383199</v>
      </c>
      <c r="J603" s="24">
        <v>77.442167321517502</v>
      </c>
      <c r="K603" s="24">
        <v>27333.301125030099</v>
      </c>
      <c r="L603" s="24">
        <v>7.975613647466899E-3</v>
      </c>
      <c r="M603" s="24">
        <v>6.3679695799711547E-4</v>
      </c>
      <c r="N603" s="24">
        <v>0.35529041272365702</v>
      </c>
      <c r="O603" s="24">
        <v>1.29994295549637</v>
      </c>
      <c r="P603" s="24">
        <v>1.5798699549271951</v>
      </c>
      <c r="Q603" s="29">
        <v>29243659.88436725</v>
      </c>
    </row>
    <row r="604" spans="1:17" ht="15" x14ac:dyDescent="0.25">
      <c r="A604" s="24">
        <v>4</v>
      </c>
      <c r="B604" s="24" t="s">
        <v>27</v>
      </c>
      <c r="C604" s="24">
        <v>1001970</v>
      </c>
      <c r="D604" s="24">
        <v>0.25</v>
      </c>
      <c r="E604" s="24" t="s">
        <v>1331</v>
      </c>
      <c r="F604" s="24">
        <v>3891076.3384465855</v>
      </c>
      <c r="G604" s="24">
        <v>0.33519740820299299</v>
      </c>
      <c r="H604" s="24">
        <v>1.537351269958465</v>
      </c>
      <c r="I604" s="24">
        <v>131.3222097117465</v>
      </c>
      <c r="J604" s="24">
        <v>9.4858581274893048</v>
      </c>
      <c r="K604" s="24">
        <v>2155.3082186551301</v>
      </c>
      <c r="L604" s="24">
        <v>6.0779705829107052E-4</v>
      </c>
      <c r="M604" s="24">
        <v>1.13571430394765E-5</v>
      </c>
      <c r="N604" s="24">
        <v>4.3873033988063151E-2</v>
      </c>
      <c r="O604" s="24">
        <v>0.105209209356161</v>
      </c>
      <c r="P604" s="24">
        <v>9.9068244046473547E-2</v>
      </c>
      <c r="Q604" s="29">
        <v>3891076.3384465855</v>
      </c>
    </row>
    <row r="605" spans="1:17" ht="15" x14ac:dyDescent="0.25">
      <c r="A605" s="24">
        <v>4</v>
      </c>
      <c r="B605" s="24" t="s">
        <v>27</v>
      </c>
      <c r="C605" s="24">
        <v>1001970</v>
      </c>
      <c r="D605" s="24">
        <v>0.5</v>
      </c>
      <c r="E605" s="24" t="s">
        <v>1332</v>
      </c>
      <c r="F605" s="24">
        <v>4282169.45740839</v>
      </c>
      <c r="G605" s="24">
        <v>0.361475496416022</v>
      </c>
      <c r="H605" s="24">
        <v>1.6554991912483901</v>
      </c>
      <c r="I605" s="24">
        <v>145.61461779811401</v>
      </c>
      <c r="J605" s="24">
        <v>10.5179225054802</v>
      </c>
      <c r="K605" s="24">
        <v>2297.0955765430499</v>
      </c>
      <c r="L605" s="24">
        <v>6.47780956440754E-4</v>
      </c>
      <c r="M605" s="24">
        <v>1.2596789369453401E-5</v>
      </c>
      <c r="N605" s="24">
        <v>4.6609111769470003E-2</v>
      </c>
      <c r="O605" s="24">
        <v>0.112145649119471</v>
      </c>
      <c r="P605" s="24">
        <v>0.10969013922302399</v>
      </c>
      <c r="Q605" s="29">
        <v>4282169.45740839</v>
      </c>
    </row>
    <row r="606" spans="1:17" ht="15" x14ac:dyDescent="0.25">
      <c r="A606" s="24">
        <v>4</v>
      </c>
      <c r="B606" s="24" t="s">
        <v>27</v>
      </c>
      <c r="C606" s="24">
        <v>1001970</v>
      </c>
      <c r="D606" s="24">
        <v>0.75</v>
      </c>
      <c r="E606" s="24" t="s">
        <v>1333</v>
      </c>
      <c r="F606" s="24">
        <v>4781715.92520322</v>
      </c>
      <c r="G606" s="24">
        <v>0.38494644988228249</v>
      </c>
      <c r="H606" s="24">
        <v>1.770837358222515</v>
      </c>
      <c r="I606" s="24">
        <v>159.61149433807901</v>
      </c>
      <c r="J606" s="24">
        <v>11.5288974108856</v>
      </c>
      <c r="K606" s="24">
        <v>2932.2437728683049</v>
      </c>
      <c r="L606" s="24">
        <v>8.2689263167474601E-4</v>
      </c>
      <c r="M606" s="24">
        <v>1.3815680415085651E-5</v>
      </c>
      <c r="N606" s="24">
        <v>5.9740696106189803E-2</v>
      </c>
      <c r="O606" s="24">
        <v>0.14365794223636452</v>
      </c>
      <c r="P606" s="24">
        <v>0.120164014012778</v>
      </c>
      <c r="Q606" s="29">
        <v>4781715.92520322</v>
      </c>
    </row>
    <row r="607" spans="1:17" ht="15" x14ac:dyDescent="0.25">
      <c r="A607" s="24">
        <v>4</v>
      </c>
      <c r="B607" s="24" t="s">
        <v>27</v>
      </c>
      <c r="C607" s="24">
        <v>1001980</v>
      </c>
      <c r="D607" s="24">
        <v>0.25</v>
      </c>
      <c r="E607" s="24" t="s">
        <v>1331</v>
      </c>
      <c r="F607" s="24">
        <v>1659503.2482314049</v>
      </c>
      <c r="G607" s="24">
        <v>0.18335057434157248</v>
      </c>
      <c r="H607" s="24">
        <v>0.88215248421196546</v>
      </c>
      <c r="I607" s="24">
        <v>59.151794520885751</v>
      </c>
      <c r="J607" s="24">
        <v>4.325123140538385</v>
      </c>
      <c r="K607" s="24">
        <v>1205.0310131057649</v>
      </c>
      <c r="L607" s="24">
        <v>3.5265174018328651E-4</v>
      </c>
      <c r="M607" s="24">
        <v>9.1267791163811797E-6</v>
      </c>
      <c r="N607" s="24">
        <v>2.2479444393670098E-2</v>
      </c>
      <c r="O607" s="24">
        <v>5.8634533031537053E-2</v>
      </c>
      <c r="P607" s="24">
        <v>5.6864523486469948E-2</v>
      </c>
      <c r="Q607" s="29">
        <v>1659503.2482314049</v>
      </c>
    </row>
    <row r="608" spans="1:17" ht="15" x14ac:dyDescent="0.25">
      <c r="A608" s="24">
        <v>4</v>
      </c>
      <c r="B608" s="24" t="s">
        <v>27</v>
      </c>
      <c r="C608" s="24">
        <v>1001980</v>
      </c>
      <c r="D608" s="24">
        <v>0.5</v>
      </c>
      <c r="E608" s="24" t="s">
        <v>1332</v>
      </c>
      <c r="F608" s="24">
        <v>1815511.09474471</v>
      </c>
      <c r="G608" s="24">
        <v>0.199692388145668</v>
      </c>
      <c r="H608" s="24">
        <v>0.95952518674033405</v>
      </c>
      <c r="I608" s="24">
        <v>64.621168742886198</v>
      </c>
      <c r="J608" s="24">
        <v>4.7250238105423001</v>
      </c>
      <c r="K608" s="24">
        <v>1247.0896821198201</v>
      </c>
      <c r="L608" s="24">
        <v>3.6548353278351202E-4</v>
      </c>
      <c r="M608" s="24">
        <v>9.9705311472578505E-6</v>
      </c>
      <c r="N608" s="24">
        <v>2.3539347637199701E-2</v>
      </c>
      <c r="O608" s="24">
        <v>6.08258049863242E-2</v>
      </c>
      <c r="P608" s="24">
        <v>6.2118149836477697E-2</v>
      </c>
      <c r="Q608" s="29">
        <v>1815511.09474471</v>
      </c>
    </row>
    <row r="609" spans="1:17" ht="15" x14ac:dyDescent="0.25">
      <c r="A609" s="24">
        <v>4</v>
      </c>
      <c r="B609" s="24" t="s">
        <v>27</v>
      </c>
      <c r="C609" s="24">
        <v>1001980</v>
      </c>
      <c r="D609" s="24">
        <v>0.75</v>
      </c>
      <c r="E609" s="24" t="s">
        <v>1333</v>
      </c>
      <c r="F609" s="24">
        <v>2024549.74996025</v>
      </c>
      <c r="G609" s="24">
        <v>0.209942934708885</v>
      </c>
      <c r="H609" s="24">
        <v>1.0221642039986449</v>
      </c>
      <c r="I609" s="24">
        <v>71.587830972557896</v>
      </c>
      <c r="J609" s="24">
        <v>5.2344069292670454</v>
      </c>
      <c r="K609" s="24">
        <v>1439.3206827640051</v>
      </c>
      <c r="L609" s="24">
        <v>4.2385412804987548E-4</v>
      </c>
      <c r="M609" s="24">
        <v>1.104698437978655E-5</v>
      </c>
      <c r="N609" s="24">
        <v>2.6860077388674151E-2</v>
      </c>
      <c r="O609" s="24">
        <v>7.0272303309249051E-2</v>
      </c>
      <c r="P609" s="24">
        <v>6.8801333387981611E-2</v>
      </c>
      <c r="Q609" s="29">
        <v>2024549.74996025</v>
      </c>
    </row>
    <row r="610" spans="1:17" ht="15" x14ac:dyDescent="0.25">
      <c r="A610" s="24">
        <v>4</v>
      </c>
      <c r="B610" s="24" t="s">
        <v>27</v>
      </c>
      <c r="C610" s="24">
        <v>1001990</v>
      </c>
      <c r="D610" s="24">
        <v>0.25</v>
      </c>
      <c r="E610" s="24" t="s">
        <v>1331</v>
      </c>
      <c r="F610" s="24">
        <v>16684335.31173875</v>
      </c>
      <c r="G610" s="24">
        <v>4.0390139158125997</v>
      </c>
      <c r="H610" s="24">
        <v>23.858483434659199</v>
      </c>
      <c r="I610" s="24">
        <v>598.88731417062195</v>
      </c>
      <c r="J610" s="24">
        <v>53.588060670614553</v>
      </c>
      <c r="K610" s="24">
        <v>18531.789988162549</v>
      </c>
      <c r="L610" s="24">
        <v>5.7162340602715245E-3</v>
      </c>
      <c r="M610" s="24">
        <v>6.91927979272207E-4</v>
      </c>
      <c r="N610" s="24">
        <v>0.19955894575976052</v>
      </c>
      <c r="O610" s="24">
        <v>0.81463612617604153</v>
      </c>
      <c r="P610" s="24">
        <v>1.7639479798555251</v>
      </c>
      <c r="Q610" s="29">
        <v>16684335.31173875</v>
      </c>
    </row>
    <row r="611" spans="1:17" ht="15" x14ac:dyDescent="0.25">
      <c r="A611" s="24">
        <v>4</v>
      </c>
      <c r="B611" s="24" t="s">
        <v>27</v>
      </c>
      <c r="C611" s="24">
        <v>1001990</v>
      </c>
      <c r="D611" s="24">
        <v>0.5</v>
      </c>
      <c r="E611" s="24" t="s">
        <v>1332</v>
      </c>
      <c r="F611" s="24">
        <v>18240949.815562598</v>
      </c>
      <c r="G611" s="24">
        <v>4.3693319106855899</v>
      </c>
      <c r="H611" s="24">
        <v>25.808528346465401</v>
      </c>
      <c r="I611" s="24">
        <v>654.70737278572096</v>
      </c>
      <c r="J611" s="24">
        <v>58.5933597389418</v>
      </c>
      <c r="K611" s="24">
        <v>19596.1475039793</v>
      </c>
      <c r="L611" s="24">
        <v>6.0747143303486496E-3</v>
      </c>
      <c r="M611" s="24">
        <v>7.5718369853171005E-4</v>
      </c>
      <c r="N611" s="24">
        <v>0.20807090673835599</v>
      </c>
      <c r="O611" s="24">
        <v>0.85983253138543903</v>
      </c>
      <c r="P611" s="24">
        <v>1.92942124068689</v>
      </c>
      <c r="Q611" s="29">
        <v>18240949.815562598</v>
      </c>
    </row>
    <row r="612" spans="1:17" ht="15" x14ac:dyDescent="0.25">
      <c r="A612" s="24">
        <v>4</v>
      </c>
      <c r="B612" s="24" t="s">
        <v>27</v>
      </c>
      <c r="C612" s="24">
        <v>1001990</v>
      </c>
      <c r="D612" s="24">
        <v>0.75</v>
      </c>
      <c r="E612" s="24" t="s">
        <v>1333</v>
      </c>
      <c r="F612" s="24">
        <v>20430176.318342447</v>
      </c>
      <c r="G612" s="24">
        <v>5.0023456957067447</v>
      </c>
      <c r="H612" s="24">
        <v>29.579707941566099</v>
      </c>
      <c r="I612" s="24">
        <v>733.04954889426699</v>
      </c>
      <c r="J612" s="24">
        <v>65.794591552778797</v>
      </c>
      <c r="K612" s="24">
        <v>25264.352636879448</v>
      </c>
      <c r="L612" s="24">
        <v>7.8195546962667641E-3</v>
      </c>
      <c r="M612" s="24">
        <v>8.5703530985588696E-4</v>
      </c>
      <c r="N612" s="24">
        <v>0.2708572268955175</v>
      </c>
      <c r="O612" s="24">
        <v>1.109116281343745</v>
      </c>
      <c r="P612" s="24">
        <v>2.18073735959406</v>
      </c>
      <c r="Q612" s="29">
        <v>20430176.318342447</v>
      </c>
    </row>
    <row r="613" spans="1:17" ht="15" x14ac:dyDescent="0.25">
      <c r="A613" s="24">
        <v>4</v>
      </c>
      <c r="B613" s="24" t="s">
        <v>27</v>
      </c>
      <c r="C613" s="24">
        <v>1002000</v>
      </c>
      <c r="D613" s="24">
        <v>0.25</v>
      </c>
      <c r="E613" s="24" t="s">
        <v>1331</v>
      </c>
      <c r="F613" s="24">
        <v>22134950.812825948</v>
      </c>
      <c r="G613" s="24">
        <v>2.4993452790844604</v>
      </c>
      <c r="H613" s="24">
        <v>11.957677277248699</v>
      </c>
      <c r="I613" s="24">
        <v>794.10211726534499</v>
      </c>
      <c r="J613" s="24">
        <v>58.170393414777202</v>
      </c>
      <c r="K613" s="24">
        <v>15220.391706252649</v>
      </c>
      <c r="L613" s="24">
        <v>4.5024574540776744E-3</v>
      </c>
      <c r="M613" s="24">
        <v>1.441340334693115E-4</v>
      </c>
      <c r="N613" s="24">
        <v>0.28820977119032753</v>
      </c>
      <c r="O613" s="24">
        <v>0.74646879404551847</v>
      </c>
      <c r="P613" s="24">
        <v>0.75251329981799497</v>
      </c>
      <c r="Q613" s="29">
        <v>22134950.812825948</v>
      </c>
    </row>
    <row r="614" spans="1:17" ht="15" x14ac:dyDescent="0.25">
      <c r="A614" s="24">
        <v>4</v>
      </c>
      <c r="B614" s="24" t="s">
        <v>27</v>
      </c>
      <c r="C614" s="24">
        <v>1002000</v>
      </c>
      <c r="D614" s="24">
        <v>0.5</v>
      </c>
      <c r="E614" s="24" t="s">
        <v>1332</v>
      </c>
      <c r="F614" s="24">
        <v>24423906.399737399</v>
      </c>
      <c r="G614" s="24">
        <v>2.6758410087689</v>
      </c>
      <c r="H614" s="24">
        <v>12.739224195915799</v>
      </c>
      <c r="I614" s="24">
        <v>878.52481266206405</v>
      </c>
      <c r="J614" s="24">
        <v>64.352634038808404</v>
      </c>
      <c r="K614" s="24">
        <v>16122.3649757235</v>
      </c>
      <c r="L614" s="24">
        <v>4.7886901172943998E-3</v>
      </c>
      <c r="M614" s="24">
        <v>1.59380547562983E-4</v>
      </c>
      <c r="N614" s="24">
        <v>0.305222467011668</v>
      </c>
      <c r="O614" s="24">
        <v>0.79189211975875895</v>
      </c>
      <c r="P614" s="24">
        <v>0.831773199536325</v>
      </c>
      <c r="Q614" s="29">
        <v>24423906.399737399</v>
      </c>
    </row>
    <row r="615" spans="1:17" ht="15" x14ac:dyDescent="0.25">
      <c r="A615" s="24">
        <v>4</v>
      </c>
      <c r="B615" s="24" t="s">
        <v>27</v>
      </c>
      <c r="C615" s="24">
        <v>1002000</v>
      </c>
      <c r="D615" s="24">
        <v>0.75</v>
      </c>
      <c r="E615" s="24" t="s">
        <v>1333</v>
      </c>
      <c r="F615" s="24">
        <v>27071275.83007415</v>
      </c>
      <c r="G615" s="24">
        <v>2.8592813565898001</v>
      </c>
      <c r="H615" s="24">
        <v>13.8046178796855</v>
      </c>
      <c r="I615" s="24">
        <v>968.60258803333249</v>
      </c>
      <c r="J615" s="24">
        <v>70.95381029306759</v>
      </c>
      <c r="K615" s="24">
        <v>20224.700276980999</v>
      </c>
      <c r="L615" s="24">
        <v>6.0242622712698805E-3</v>
      </c>
      <c r="M615" s="24">
        <v>1.7610629268560851E-4</v>
      </c>
      <c r="N615" s="24">
        <v>0.38256835493863001</v>
      </c>
      <c r="O615" s="24">
        <v>0.99731152352208241</v>
      </c>
      <c r="P615" s="24">
        <v>0.91702335233922849</v>
      </c>
      <c r="Q615" s="29">
        <v>27071275.83007415</v>
      </c>
    </row>
    <row r="616" spans="1:17" ht="15" x14ac:dyDescent="0.25">
      <c r="A616" s="24">
        <v>4</v>
      </c>
      <c r="B616" s="24" t="s">
        <v>27</v>
      </c>
      <c r="C616" s="24">
        <v>1002010</v>
      </c>
      <c r="D616" s="24">
        <v>0.25</v>
      </c>
      <c r="E616" s="24" t="s">
        <v>1331</v>
      </c>
      <c r="F616" s="24">
        <v>6651713.1087629348</v>
      </c>
      <c r="G616" s="24">
        <v>0.72513934433673</v>
      </c>
      <c r="H616" s="24">
        <v>3.464422430740965</v>
      </c>
      <c r="I616" s="24">
        <v>239.45198343430499</v>
      </c>
      <c r="J616" s="24">
        <v>17.491438199793699</v>
      </c>
      <c r="K616" s="24">
        <v>4649.1719590192351</v>
      </c>
      <c r="L616" s="24">
        <v>1.3667712746834649E-3</v>
      </c>
      <c r="M616" s="24">
        <v>3.7698386918329099E-5</v>
      </c>
      <c r="N616" s="24">
        <v>8.967431818789455E-2</v>
      </c>
      <c r="O616" s="24">
        <v>0.22811553775311499</v>
      </c>
      <c r="P616" s="24">
        <v>0.22041603559289302</v>
      </c>
      <c r="Q616" s="29">
        <v>6651713.1087629348</v>
      </c>
    </row>
    <row r="617" spans="1:17" ht="15" x14ac:dyDescent="0.25">
      <c r="A617" s="24">
        <v>4</v>
      </c>
      <c r="B617" s="24" t="s">
        <v>27</v>
      </c>
      <c r="C617" s="24">
        <v>1002010</v>
      </c>
      <c r="D617" s="24">
        <v>0.5</v>
      </c>
      <c r="E617" s="24" t="s">
        <v>1332</v>
      </c>
      <c r="F617" s="24">
        <v>7257286.5534179201</v>
      </c>
      <c r="G617" s="24">
        <v>0.79259351857624405</v>
      </c>
      <c r="H617" s="24">
        <v>3.7563512000957702</v>
      </c>
      <c r="I617" s="24">
        <v>261.192688398342</v>
      </c>
      <c r="J617" s="24">
        <v>19.077270389475501</v>
      </c>
      <c r="K617" s="24">
        <v>4820.9371172666697</v>
      </c>
      <c r="L617" s="24">
        <v>1.42141159788696E-3</v>
      </c>
      <c r="M617" s="24">
        <v>4.1375105164476102E-5</v>
      </c>
      <c r="N617" s="24">
        <v>9.4033020254335895E-2</v>
      </c>
      <c r="O617" s="24">
        <v>0.23700351791452701</v>
      </c>
      <c r="P617" s="24">
        <v>0.24018259458622301</v>
      </c>
      <c r="Q617" s="29">
        <v>7257286.5534179201</v>
      </c>
    </row>
    <row r="618" spans="1:17" ht="15" x14ac:dyDescent="0.25">
      <c r="A618" s="24">
        <v>4</v>
      </c>
      <c r="B618" s="24" t="s">
        <v>27</v>
      </c>
      <c r="C618" s="24">
        <v>1002010</v>
      </c>
      <c r="D618" s="24">
        <v>0.75</v>
      </c>
      <c r="E618" s="24" t="s">
        <v>1333</v>
      </c>
      <c r="F618" s="24">
        <v>8087782.43311348</v>
      </c>
      <c r="G618" s="24">
        <v>0.83647145953942248</v>
      </c>
      <c r="H618" s="24">
        <v>4.0163778741602751</v>
      </c>
      <c r="I618" s="24">
        <v>289.95493616764702</v>
      </c>
      <c r="J618" s="24">
        <v>21.183537948509951</v>
      </c>
      <c r="K618" s="24">
        <v>5646.6310223087694</v>
      </c>
      <c r="L618" s="24">
        <v>1.6814100506480452E-3</v>
      </c>
      <c r="M618" s="24">
        <v>4.6327753257700848E-5</v>
      </c>
      <c r="N618" s="24">
        <v>0.1087942059073375</v>
      </c>
      <c r="O618" s="24">
        <v>0.27847203178385549</v>
      </c>
      <c r="P618" s="24">
        <v>0.2673541244984865</v>
      </c>
      <c r="Q618" s="29">
        <v>8087782.43311348</v>
      </c>
    </row>
    <row r="619" spans="1:17" ht="15" x14ac:dyDescent="0.25">
      <c r="A619" s="24">
        <v>4</v>
      </c>
      <c r="B619" s="24" t="s">
        <v>27</v>
      </c>
      <c r="C619" s="24">
        <v>1002020</v>
      </c>
      <c r="D619" s="24">
        <v>0.25</v>
      </c>
      <c r="E619" s="24" t="s">
        <v>1331</v>
      </c>
      <c r="F619" s="24">
        <v>652621.04173021449</v>
      </c>
      <c r="G619" s="24">
        <v>8.5338064117272003E-2</v>
      </c>
      <c r="H619" s="24">
        <v>0.42409368966132749</v>
      </c>
      <c r="I619" s="24">
        <v>24.328995617514252</v>
      </c>
      <c r="J619" s="24">
        <v>1.8084558019850698</v>
      </c>
      <c r="K619" s="24">
        <v>490.07443491738752</v>
      </c>
      <c r="L619" s="24">
        <v>1.38200917519016E-4</v>
      </c>
      <c r="M619" s="24">
        <v>2.0190344196343702E-6</v>
      </c>
      <c r="N619" s="24">
        <v>3.3176428032500151E-3</v>
      </c>
      <c r="O619" s="24">
        <v>2.094297984879195E-2</v>
      </c>
      <c r="P619" s="24">
        <v>4.0226717808734394E-2</v>
      </c>
      <c r="Q619" s="29">
        <v>652621.04173021449</v>
      </c>
    </row>
    <row r="620" spans="1:17" ht="15" x14ac:dyDescent="0.25">
      <c r="A620" s="24">
        <v>4</v>
      </c>
      <c r="B620" s="24" t="s">
        <v>27</v>
      </c>
      <c r="C620" s="24">
        <v>1002020</v>
      </c>
      <c r="D620" s="24">
        <v>0.5</v>
      </c>
      <c r="E620" s="24" t="s">
        <v>1332</v>
      </c>
      <c r="F620" s="24">
        <v>739390.29524941498</v>
      </c>
      <c r="G620" s="24">
        <v>9.2166272646526395E-2</v>
      </c>
      <c r="H620" s="24">
        <v>0.453224950571603</v>
      </c>
      <c r="I620" s="24">
        <v>27.5763323981204</v>
      </c>
      <c r="J620" s="24">
        <v>2.04983746875534</v>
      </c>
      <c r="K620" s="24">
        <v>514.95068091154997</v>
      </c>
      <c r="L620" s="24">
        <v>1.4521617877319599E-4</v>
      </c>
      <c r="M620" s="24">
        <v>2.2886424117756999E-6</v>
      </c>
      <c r="N620" s="24">
        <v>3.50114912419759E-3</v>
      </c>
      <c r="O620" s="24">
        <v>2.2012154634491399E-2</v>
      </c>
      <c r="P620" s="24">
        <v>4.5593668819900297E-2</v>
      </c>
      <c r="Q620" s="29">
        <v>739390.29524941498</v>
      </c>
    </row>
    <row r="621" spans="1:17" ht="15" x14ac:dyDescent="0.25">
      <c r="A621" s="24">
        <v>4</v>
      </c>
      <c r="B621" s="24" t="s">
        <v>27</v>
      </c>
      <c r="C621" s="24">
        <v>1002020</v>
      </c>
      <c r="D621" s="24">
        <v>0.75</v>
      </c>
      <c r="E621" s="24" t="s">
        <v>1333</v>
      </c>
      <c r="F621" s="24">
        <v>803890.87204349693</v>
      </c>
      <c r="G621" s="24">
        <v>0.10035033844546601</v>
      </c>
      <c r="H621" s="24">
        <v>0.49411614922397101</v>
      </c>
      <c r="I621" s="24">
        <v>29.962379748790401</v>
      </c>
      <c r="J621" s="24">
        <v>2.2272047381542102</v>
      </c>
      <c r="K621" s="24">
        <v>579.45419531610503</v>
      </c>
      <c r="L621" s="24">
        <v>1.6340603147378051E-4</v>
      </c>
      <c r="M621" s="24">
        <v>2.4868533922123149E-6</v>
      </c>
      <c r="N621" s="24">
        <v>3.8979222923067351E-3</v>
      </c>
      <c r="O621" s="24">
        <v>2.47526655742944E-2</v>
      </c>
      <c r="P621" s="24">
        <v>4.9539368932218698E-2</v>
      </c>
      <c r="Q621" s="29">
        <v>803890.87204349693</v>
      </c>
    </row>
    <row r="622" spans="1:17" ht="15" x14ac:dyDescent="0.25">
      <c r="A622" s="24">
        <v>4</v>
      </c>
      <c r="B622" s="24" t="s">
        <v>27</v>
      </c>
      <c r="C622" s="24">
        <v>1002030</v>
      </c>
      <c r="D622" s="24">
        <v>0.25</v>
      </c>
      <c r="E622" s="24" t="s">
        <v>1331</v>
      </c>
      <c r="F622" s="24">
        <v>10762863.8609563</v>
      </c>
      <c r="G622" s="24">
        <v>1.98346185186274</v>
      </c>
      <c r="H622" s="24">
        <v>10.582588983318651</v>
      </c>
      <c r="I622" s="24">
        <v>293.33688931001251</v>
      </c>
      <c r="J622" s="24">
        <v>24.306333705367599</v>
      </c>
      <c r="K622" s="24">
        <v>8970.4772144421004</v>
      </c>
      <c r="L622" s="24">
        <v>3.23157167018648E-3</v>
      </c>
      <c r="M622" s="24">
        <v>2.9593869217817148E-4</v>
      </c>
      <c r="N622" s="24">
        <v>0.12473671570093149</v>
      </c>
      <c r="O622" s="24">
        <v>0.45937239603753899</v>
      </c>
      <c r="P622" s="24">
        <v>0.655017961466687</v>
      </c>
      <c r="Q622" s="29">
        <v>10762863.8609563</v>
      </c>
    </row>
    <row r="623" spans="1:17" ht="15" x14ac:dyDescent="0.25">
      <c r="A623" s="24">
        <v>4</v>
      </c>
      <c r="B623" s="24" t="s">
        <v>27</v>
      </c>
      <c r="C623" s="24">
        <v>1002030</v>
      </c>
      <c r="D623" s="24">
        <v>0.5</v>
      </c>
      <c r="E623" s="24" t="s">
        <v>1332</v>
      </c>
      <c r="F623" s="24">
        <v>12120317.601877799</v>
      </c>
      <c r="G623" s="24">
        <v>2.1390686523785098</v>
      </c>
      <c r="H623" s="24">
        <v>11.3998165768345</v>
      </c>
      <c r="I623" s="24">
        <v>320.69850869147399</v>
      </c>
      <c r="J623" s="24">
        <v>26.573972089235301</v>
      </c>
      <c r="K623" s="24">
        <v>9698.5774776199396</v>
      </c>
      <c r="L623" s="24">
        <v>3.5177738229012902E-3</v>
      </c>
      <c r="M623" s="24">
        <v>3.2357413705950798E-4</v>
      </c>
      <c r="N623" s="24">
        <v>0.133933920511559</v>
      </c>
      <c r="O623" s="24">
        <v>0.49741707376938898</v>
      </c>
      <c r="P623" s="24">
        <v>0.71617799650040903</v>
      </c>
      <c r="Q623" s="29">
        <v>12120317.601877799</v>
      </c>
    </row>
    <row r="624" spans="1:17" ht="15" x14ac:dyDescent="0.25">
      <c r="A624" s="24">
        <v>4</v>
      </c>
      <c r="B624" s="24" t="s">
        <v>27</v>
      </c>
      <c r="C624" s="24">
        <v>1002030</v>
      </c>
      <c r="D624" s="24">
        <v>0.75</v>
      </c>
      <c r="E624" s="24" t="s">
        <v>1333</v>
      </c>
      <c r="F624" s="24">
        <v>14631727.675365701</v>
      </c>
      <c r="G624" s="24">
        <v>2.4058244935733653</v>
      </c>
      <c r="H624" s="24">
        <v>12.843492075144301</v>
      </c>
      <c r="I624" s="24">
        <v>358.00765740301699</v>
      </c>
      <c r="J624" s="24">
        <v>29.6633143904136</v>
      </c>
      <c r="K624" s="24">
        <v>12057.175353373899</v>
      </c>
      <c r="L624" s="24">
        <v>4.3910424904925142E-3</v>
      </c>
      <c r="M624" s="24">
        <v>3.6099143217122048E-4</v>
      </c>
      <c r="N624" s="24">
        <v>0.16522394595436951</v>
      </c>
      <c r="O624" s="24">
        <v>0.619206246297209</v>
      </c>
      <c r="P624" s="24">
        <v>0.79905454027301004</v>
      </c>
      <c r="Q624" s="29">
        <v>14631727.675365701</v>
      </c>
    </row>
    <row r="625" spans="1:17" ht="15" x14ac:dyDescent="0.25">
      <c r="A625" s="24">
        <v>4</v>
      </c>
      <c r="B625" s="24" t="s">
        <v>27</v>
      </c>
      <c r="C625" s="24">
        <v>1002040</v>
      </c>
      <c r="D625" s="24">
        <v>0.25</v>
      </c>
      <c r="E625" s="24" t="s">
        <v>1331</v>
      </c>
      <c r="F625" s="24">
        <v>8072375.5881144349</v>
      </c>
      <c r="G625" s="24">
        <v>0.9569138734543341</v>
      </c>
      <c r="H625" s="24">
        <v>4.6297702557109552</v>
      </c>
      <c r="I625" s="24">
        <v>287.66679237183303</v>
      </c>
      <c r="J625" s="24">
        <v>21.256867143484101</v>
      </c>
      <c r="K625" s="24">
        <v>5463.2615038099748</v>
      </c>
      <c r="L625" s="24">
        <v>1.6799917851662298E-3</v>
      </c>
      <c r="M625" s="24">
        <v>7.4389043912942451E-5</v>
      </c>
      <c r="N625" s="24">
        <v>0.10654623571038449</v>
      </c>
      <c r="O625" s="24">
        <v>0.27413725129242705</v>
      </c>
      <c r="P625" s="24">
        <v>0.29444984950942499</v>
      </c>
      <c r="Q625" s="29">
        <v>8072375.5881144349</v>
      </c>
    </row>
    <row r="626" spans="1:17" ht="15" x14ac:dyDescent="0.25">
      <c r="A626" s="24">
        <v>4</v>
      </c>
      <c r="B626" s="24" t="s">
        <v>27</v>
      </c>
      <c r="C626" s="24">
        <v>1002040</v>
      </c>
      <c r="D626" s="24">
        <v>0.5</v>
      </c>
      <c r="E626" s="24" t="s">
        <v>1332</v>
      </c>
      <c r="F626" s="24">
        <v>8865070.8504269291</v>
      </c>
      <c r="G626" s="24">
        <v>1.03451740147451</v>
      </c>
      <c r="H626" s="24">
        <v>4.9772518204671297</v>
      </c>
      <c r="I626" s="24">
        <v>314.53905866052997</v>
      </c>
      <c r="J626" s="24">
        <v>23.242656226707901</v>
      </c>
      <c r="K626" s="24">
        <v>5844.5127045883</v>
      </c>
      <c r="L626" s="24">
        <v>1.8046695498216199E-3</v>
      </c>
      <c r="M626" s="24">
        <v>8.1344209427473694E-5</v>
      </c>
      <c r="N626" s="24">
        <v>0.112835044847395</v>
      </c>
      <c r="O626" s="24">
        <v>0.293379287082148</v>
      </c>
      <c r="P626" s="24">
        <v>0.32197345089648199</v>
      </c>
      <c r="Q626" s="29">
        <v>8865070.8504269291</v>
      </c>
    </row>
    <row r="627" spans="1:17" ht="15" x14ac:dyDescent="0.25">
      <c r="A627" s="24">
        <v>4</v>
      </c>
      <c r="B627" s="24" t="s">
        <v>27</v>
      </c>
      <c r="C627" s="24">
        <v>1002040</v>
      </c>
      <c r="D627" s="24">
        <v>0.75</v>
      </c>
      <c r="E627" s="24" t="s">
        <v>1333</v>
      </c>
      <c r="F627" s="24">
        <v>9907948.2251146995</v>
      </c>
      <c r="G627" s="24">
        <v>1.1228836405230149</v>
      </c>
      <c r="H627" s="24">
        <v>5.5557551650030454</v>
      </c>
      <c r="I627" s="24">
        <v>351.00817676261352</v>
      </c>
      <c r="J627" s="24">
        <v>25.937137576845103</v>
      </c>
      <c r="K627" s="24">
        <v>6928.0829767350551</v>
      </c>
      <c r="L627" s="24">
        <v>2.1535817406473749E-3</v>
      </c>
      <c r="M627" s="24">
        <v>9.0751824044524049E-5</v>
      </c>
      <c r="N627" s="24">
        <v>0.13414872653311749</v>
      </c>
      <c r="O627" s="24">
        <v>0.34919729277008349</v>
      </c>
      <c r="P627" s="24">
        <v>0.35917443259516701</v>
      </c>
      <c r="Q627" s="29">
        <v>9907948.2251146995</v>
      </c>
    </row>
    <row r="628" spans="1:17" ht="15" x14ac:dyDescent="0.25">
      <c r="A628" s="24">
        <v>4</v>
      </c>
      <c r="B628" s="24" t="s">
        <v>27</v>
      </c>
      <c r="C628" s="24">
        <v>1002050</v>
      </c>
      <c r="D628" s="24">
        <v>0.25</v>
      </c>
      <c r="E628" s="24" t="s">
        <v>1331</v>
      </c>
      <c r="F628" s="24">
        <v>5506290.9253810905</v>
      </c>
      <c r="G628" s="24">
        <v>0.56935260768219353</v>
      </c>
      <c r="H628" s="24">
        <v>2.6839997028313549</v>
      </c>
      <c r="I628" s="24">
        <v>198.74692077006699</v>
      </c>
      <c r="J628" s="24">
        <v>14.44305727901725</v>
      </c>
      <c r="K628" s="24">
        <v>3800.5163164094902</v>
      </c>
      <c r="L628" s="24">
        <v>1.0717968327563299E-3</v>
      </c>
      <c r="M628" s="24">
        <v>1.703843915462315E-5</v>
      </c>
      <c r="N628" s="24">
        <v>5.9873203169627798E-2</v>
      </c>
      <c r="O628" s="24">
        <v>0.17787833409110249</v>
      </c>
      <c r="P628" s="24">
        <v>0.1872112412418945</v>
      </c>
      <c r="Q628" s="29">
        <v>5506290.9253810905</v>
      </c>
    </row>
    <row r="629" spans="1:17" ht="15" x14ac:dyDescent="0.25">
      <c r="A629" s="24">
        <v>4</v>
      </c>
      <c r="B629" s="24" t="s">
        <v>27</v>
      </c>
      <c r="C629" s="24">
        <v>1002050</v>
      </c>
      <c r="D629" s="24">
        <v>0.5</v>
      </c>
      <c r="E629" s="24" t="s">
        <v>1332</v>
      </c>
      <c r="F629" s="24">
        <v>6007710.7222928395</v>
      </c>
      <c r="G629" s="24">
        <v>0.61703284259889801</v>
      </c>
      <c r="H629" s="24">
        <v>2.92775536322806</v>
      </c>
      <c r="I629" s="24">
        <v>216.966723829773</v>
      </c>
      <c r="J629" s="24">
        <v>15.766962662891901</v>
      </c>
      <c r="K629" s="24">
        <v>3920.4082819317</v>
      </c>
      <c r="L629" s="24">
        <v>1.10561003334719E-3</v>
      </c>
      <c r="M629" s="24">
        <v>1.85956360816484E-5</v>
      </c>
      <c r="N629" s="24">
        <v>6.2605019967614806E-2</v>
      </c>
      <c r="O629" s="24">
        <v>0.183619658972694</v>
      </c>
      <c r="P629" s="24">
        <v>0.204348105739175</v>
      </c>
      <c r="Q629" s="29">
        <v>6007710.7222928395</v>
      </c>
    </row>
    <row r="630" spans="1:17" ht="15" x14ac:dyDescent="0.25">
      <c r="A630" s="24">
        <v>4</v>
      </c>
      <c r="B630" s="24" t="s">
        <v>27</v>
      </c>
      <c r="C630" s="24">
        <v>1002050</v>
      </c>
      <c r="D630" s="24">
        <v>0.75</v>
      </c>
      <c r="E630" s="24" t="s">
        <v>1333</v>
      </c>
      <c r="F630" s="24">
        <v>6665489.4802755807</v>
      </c>
      <c r="G630" s="24">
        <v>0.64740331698618148</v>
      </c>
      <c r="H630" s="24">
        <v>3.0949610197724748</v>
      </c>
      <c r="I630" s="24">
        <v>240.38467260074901</v>
      </c>
      <c r="J630" s="24">
        <v>17.468929601117047</v>
      </c>
      <c r="K630" s="24">
        <v>4508.0835659273998</v>
      </c>
      <c r="L630" s="24">
        <v>1.2713531883772201E-3</v>
      </c>
      <c r="M630" s="24">
        <v>2.0617643087597398E-5</v>
      </c>
      <c r="N630" s="24">
        <v>7.1183352711111952E-2</v>
      </c>
      <c r="O630" s="24">
        <v>0.21127708474905799</v>
      </c>
      <c r="P630" s="24">
        <v>0.226380356515992</v>
      </c>
      <c r="Q630" s="29">
        <v>6665489.4802755807</v>
      </c>
    </row>
    <row r="631" spans="1:17" ht="15" x14ac:dyDescent="0.25">
      <c r="A631" s="24">
        <v>4</v>
      </c>
      <c r="B631" s="24" t="s">
        <v>27</v>
      </c>
      <c r="C631" s="24">
        <v>1002060</v>
      </c>
      <c r="D631" s="24">
        <v>0.25</v>
      </c>
      <c r="E631" s="24" t="s">
        <v>1331</v>
      </c>
      <c r="F631" s="24">
        <v>20375495.833609499</v>
      </c>
      <c r="G631" s="24">
        <v>3.0041441529835149</v>
      </c>
      <c r="H631" s="24">
        <v>14.749937286267851</v>
      </c>
      <c r="I631" s="24">
        <v>702.06586319031601</v>
      </c>
      <c r="J631" s="24">
        <v>53.027466952515852</v>
      </c>
      <c r="K631" s="24">
        <v>16019.94238260135</v>
      </c>
      <c r="L631" s="24">
        <v>5.3216109335740098E-3</v>
      </c>
      <c r="M631" s="24">
        <v>2.9453557532580898E-4</v>
      </c>
      <c r="N631" s="24">
        <v>0.26118765983825598</v>
      </c>
      <c r="O631" s="24">
        <v>0.82047863734541149</v>
      </c>
      <c r="P631" s="24">
        <v>0.90741801788471443</v>
      </c>
      <c r="Q631" s="29">
        <v>20375495.833609499</v>
      </c>
    </row>
    <row r="632" spans="1:17" ht="15" x14ac:dyDescent="0.25">
      <c r="A632" s="24">
        <v>4</v>
      </c>
      <c r="B632" s="24" t="s">
        <v>27</v>
      </c>
      <c r="C632" s="24">
        <v>1002060</v>
      </c>
      <c r="D632" s="24">
        <v>0.5</v>
      </c>
      <c r="E632" s="24" t="s">
        <v>1332</v>
      </c>
      <c r="F632" s="24">
        <v>23106613.387681101</v>
      </c>
      <c r="G632" s="24">
        <v>3.3326369524810602</v>
      </c>
      <c r="H632" s="24">
        <v>16.391264151731999</v>
      </c>
      <c r="I632" s="24">
        <v>786.46612356671403</v>
      </c>
      <c r="J632" s="24">
        <v>59.632299630964297</v>
      </c>
      <c r="K632" s="24">
        <v>17305.032604219101</v>
      </c>
      <c r="L632" s="24">
        <v>5.8088807146550398E-3</v>
      </c>
      <c r="M632" s="24">
        <v>3.3225133993230598E-4</v>
      </c>
      <c r="N632" s="24">
        <v>0.28178045562974902</v>
      </c>
      <c r="O632" s="24">
        <v>0.88822275538250595</v>
      </c>
      <c r="P632" s="24">
        <v>1.02197972269283</v>
      </c>
      <c r="Q632" s="29">
        <v>23106613.387681101</v>
      </c>
    </row>
    <row r="633" spans="1:17" ht="15" x14ac:dyDescent="0.25">
      <c r="A633" s="24">
        <v>4</v>
      </c>
      <c r="B633" s="24" t="s">
        <v>27</v>
      </c>
      <c r="C633" s="24">
        <v>1002060</v>
      </c>
      <c r="D633" s="24">
        <v>0.75</v>
      </c>
      <c r="E633" s="24" t="s">
        <v>1333</v>
      </c>
      <c r="F633" s="24">
        <v>25723639.686006352</v>
      </c>
      <c r="G633" s="24">
        <v>3.8095911582001301</v>
      </c>
      <c r="H633" s="24">
        <v>18.887932051780702</v>
      </c>
      <c r="I633" s="24">
        <v>873.64198616625958</v>
      </c>
      <c r="J633" s="24">
        <v>66.158438155214597</v>
      </c>
      <c r="K633" s="24">
        <v>22067.397628465551</v>
      </c>
      <c r="L633" s="24">
        <v>7.3848383834708344E-3</v>
      </c>
      <c r="M633" s="24">
        <v>3.8212008744595999E-4</v>
      </c>
      <c r="N633" s="24">
        <v>0.36072232629095152</v>
      </c>
      <c r="O633" s="24">
        <v>1.130922632398375</v>
      </c>
      <c r="P633" s="24">
        <v>1.1504790698319249</v>
      </c>
      <c r="Q633" s="29">
        <v>25723639.686006352</v>
      </c>
    </row>
    <row r="634" spans="1:17" ht="15" x14ac:dyDescent="0.25">
      <c r="A634" s="24">
        <v>4</v>
      </c>
      <c r="B634" s="24" t="s">
        <v>27</v>
      </c>
      <c r="C634" s="24">
        <v>1002070</v>
      </c>
      <c r="D634" s="24">
        <v>0.25</v>
      </c>
      <c r="E634" s="24" t="s">
        <v>1331</v>
      </c>
      <c r="F634" s="24">
        <v>870456.71511838702</v>
      </c>
      <c r="G634" s="24">
        <v>0.12077668300278449</v>
      </c>
      <c r="H634" s="24">
        <v>0.59244692154337397</v>
      </c>
      <c r="I634" s="24">
        <v>31.6960053596917</v>
      </c>
      <c r="J634" s="24">
        <v>2.3498909707320452</v>
      </c>
      <c r="K634" s="24">
        <v>704.60072275927701</v>
      </c>
      <c r="L634" s="24">
        <v>2.2225819705327048E-4</v>
      </c>
      <c r="M634" s="24">
        <v>8.5680716441312302E-6</v>
      </c>
      <c r="N634" s="24">
        <v>1.2906748232749999E-2</v>
      </c>
      <c r="O634" s="24">
        <v>3.5355985867644449E-2</v>
      </c>
      <c r="P634" s="24">
        <v>3.4826801760427753E-2</v>
      </c>
      <c r="Q634" s="29">
        <v>870456.71511838702</v>
      </c>
    </row>
    <row r="635" spans="1:17" ht="15" x14ac:dyDescent="0.25">
      <c r="A635" s="24">
        <v>4</v>
      </c>
      <c r="B635" s="24" t="s">
        <v>27</v>
      </c>
      <c r="C635" s="24">
        <v>1002070</v>
      </c>
      <c r="D635" s="24">
        <v>0.5</v>
      </c>
      <c r="E635" s="24" t="s">
        <v>1332</v>
      </c>
      <c r="F635" s="24">
        <v>961454.53648438805</v>
      </c>
      <c r="G635" s="24">
        <v>0.12940211342083199</v>
      </c>
      <c r="H635" s="24">
        <v>0.631898317284321</v>
      </c>
      <c r="I635" s="24">
        <v>35.049170995642797</v>
      </c>
      <c r="J635" s="24">
        <v>2.5984824731130098</v>
      </c>
      <c r="K635" s="24">
        <v>759.97339036972198</v>
      </c>
      <c r="L635" s="24">
        <v>2.4005600861473999E-4</v>
      </c>
      <c r="M635" s="24">
        <v>9.4752929214665099E-6</v>
      </c>
      <c r="N635" s="24">
        <v>1.39016670016213E-2</v>
      </c>
      <c r="O635" s="24">
        <v>3.8179641580384803E-2</v>
      </c>
      <c r="P635" s="24">
        <v>3.8506119208853898E-2</v>
      </c>
      <c r="Q635" s="29">
        <v>961454.53648438805</v>
      </c>
    </row>
    <row r="636" spans="1:17" ht="15" x14ac:dyDescent="0.25">
      <c r="A636" s="24">
        <v>4</v>
      </c>
      <c r="B636" s="24" t="s">
        <v>27</v>
      </c>
      <c r="C636" s="24">
        <v>1002070</v>
      </c>
      <c r="D636" s="24">
        <v>0.75</v>
      </c>
      <c r="E636" s="24" t="s">
        <v>1333</v>
      </c>
      <c r="F636" s="24">
        <v>1054333.7905548951</v>
      </c>
      <c r="G636" s="24">
        <v>0.142377615946713</v>
      </c>
      <c r="H636" s="24">
        <v>0.70411542989056197</v>
      </c>
      <c r="I636" s="24">
        <v>38.370551792933156</v>
      </c>
      <c r="J636" s="24">
        <v>2.8448397283163001</v>
      </c>
      <c r="K636" s="24">
        <v>960.08567418065252</v>
      </c>
      <c r="L636" s="24">
        <v>3.0458686054445701E-4</v>
      </c>
      <c r="M636" s="24">
        <v>1.0387870758657301E-5</v>
      </c>
      <c r="N636" s="24">
        <v>1.7679548497293501E-2</v>
      </c>
      <c r="O636" s="24">
        <v>4.8428406238699401E-2</v>
      </c>
      <c r="P636" s="24">
        <v>4.2166454950522153E-2</v>
      </c>
      <c r="Q636" s="29">
        <v>1054333.7905548951</v>
      </c>
    </row>
    <row r="637" spans="1:17" ht="15" x14ac:dyDescent="0.25">
      <c r="A637" s="24">
        <v>4</v>
      </c>
      <c r="B637" s="24" t="s">
        <v>27</v>
      </c>
      <c r="C637" s="24">
        <v>1002080</v>
      </c>
      <c r="D637" s="24">
        <v>0.25</v>
      </c>
      <c r="E637" s="24" t="s">
        <v>1331</v>
      </c>
      <c r="F637" s="24">
        <v>3506079.2750119148</v>
      </c>
      <c r="G637" s="24">
        <v>0.40456542288113551</v>
      </c>
      <c r="H637" s="24">
        <v>1.955647544186925</v>
      </c>
      <c r="I637" s="24">
        <v>126.15792027573499</v>
      </c>
      <c r="J637" s="24">
        <v>9.2294891198722695</v>
      </c>
      <c r="K637" s="24">
        <v>2539.6449458655798</v>
      </c>
      <c r="L637" s="24">
        <v>7.6042820883948309E-4</v>
      </c>
      <c r="M637" s="24">
        <v>2.1499567861380001E-5</v>
      </c>
      <c r="N637" s="24">
        <v>5.2946610687930301E-2</v>
      </c>
      <c r="O637" s="24">
        <v>0.127460066392869</v>
      </c>
      <c r="P637" s="24">
        <v>0.1176813264188675</v>
      </c>
      <c r="Q637" s="29">
        <v>3506079.2750119148</v>
      </c>
    </row>
    <row r="638" spans="1:17" ht="15" x14ac:dyDescent="0.25">
      <c r="A638" s="24">
        <v>4</v>
      </c>
      <c r="B638" s="24" t="s">
        <v>27</v>
      </c>
      <c r="C638" s="24">
        <v>1002080</v>
      </c>
      <c r="D638" s="24">
        <v>0.5</v>
      </c>
      <c r="E638" s="24" t="s">
        <v>1332</v>
      </c>
      <c r="F638" s="24">
        <v>3994992.6925818198</v>
      </c>
      <c r="G638" s="24">
        <v>0.42958850107892899</v>
      </c>
      <c r="H638" s="24">
        <v>2.0947844281195098</v>
      </c>
      <c r="I638" s="24">
        <v>144.29548730792499</v>
      </c>
      <c r="J638" s="24">
        <v>10.555971538948301</v>
      </c>
      <c r="K638" s="24">
        <v>2901.4630460450599</v>
      </c>
      <c r="L638" s="24">
        <v>8.6449909430716897E-4</v>
      </c>
      <c r="M638" s="24">
        <v>2.4453615919113601E-5</v>
      </c>
      <c r="N638" s="24">
        <v>6.2124436225283998E-2</v>
      </c>
      <c r="O638" s="24">
        <v>0.145961460758808</v>
      </c>
      <c r="P638" s="24">
        <v>0.134660191624936</v>
      </c>
      <c r="Q638" s="29">
        <v>3994992.6925818198</v>
      </c>
    </row>
    <row r="639" spans="1:17" ht="15" x14ac:dyDescent="0.25">
      <c r="A639" s="24">
        <v>4</v>
      </c>
      <c r="B639" s="24" t="s">
        <v>27</v>
      </c>
      <c r="C639" s="24">
        <v>1002080</v>
      </c>
      <c r="D639" s="24">
        <v>0.75</v>
      </c>
      <c r="E639" s="24" t="s">
        <v>1333</v>
      </c>
      <c r="F639" s="24">
        <v>4283331.7599016652</v>
      </c>
      <c r="G639" s="24">
        <v>0.48823909766555151</v>
      </c>
      <c r="H639" s="24">
        <v>2.426068436310405</v>
      </c>
      <c r="I639" s="24">
        <v>152.723888884768</v>
      </c>
      <c r="J639" s="24">
        <v>11.17023136227345</v>
      </c>
      <c r="K639" s="24">
        <v>3736.1541807456751</v>
      </c>
      <c r="L639" s="24">
        <v>1.117633982542555E-3</v>
      </c>
      <c r="M639" s="24">
        <v>2.6011571238779951E-5</v>
      </c>
      <c r="N639" s="24">
        <v>7.9141467043173458E-2</v>
      </c>
      <c r="O639" s="24">
        <v>0.187964515298327</v>
      </c>
      <c r="P639" s="24">
        <v>0.14073501591468202</v>
      </c>
      <c r="Q639" s="29">
        <v>4283331.7599016652</v>
      </c>
    </row>
    <row r="640" spans="1:17" ht="15" x14ac:dyDescent="0.25">
      <c r="A640" s="24">
        <v>4</v>
      </c>
      <c r="B640" s="24" t="s">
        <v>27</v>
      </c>
      <c r="C640" s="24">
        <v>1002090</v>
      </c>
      <c r="D640" s="24">
        <v>0.25</v>
      </c>
      <c r="E640" s="24" t="s">
        <v>1331</v>
      </c>
      <c r="F640" s="24">
        <v>437899.9805666125</v>
      </c>
      <c r="G640" s="24">
        <v>9.1827907076886955E-2</v>
      </c>
      <c r="H640" s="24">
        <v>0.45892711755811399</v>
      </c>
      <c r="I640" s="24">
        <v>15.09361079527325</v>
      </c>
      <c r="J640" s="24">
        <v>1.183747324353785</v>
      </c>
      <c r="K640" s="24">
        <v>383.08423014566597</v>
      </c>
      <c r="L640" s="24">
        <v>1.4874296955345601E-4</v>
      </c>
      <c r="M640" s="24">
        <v>1.172551680122535E-5</v>
      </c>
      <c r="N640" s="24">
        <v>6.1568883806595795E-3</v>
      </c>
      <c r="O640" s="24">
        <v>2.11013016253607E-2</v>
      </c>
      <c r="P640" s="24">
        <v>2.4438728725959001E-2</v>
      </c>
      <c r="Q640" s="29">
        <v>437899.9805666125</v>
      </c>
    </row>
    <row r="641" spans="1:17" ht="15" x14ac:dyDescent="0.25">
      <c r="A641" s="24">
        <v>4</v>
      </c>
      <c r="B641" s="24" t="s">
        <v>27</v>
      </c>
      <c r="C641" s="24">
        <v>1002090</v>
      </c>
      <c r="D641" s="24">
        <v>0.5</v>
      </c>
      <c r="E641" s="24" t="s">
        <v>1332</v>
      </c>
      <c r="F641" s="24">
        <v>481157.843172475</v>
      </c>
      <c r="G641" s="24">
        <v>9.7309212232276093E-2</v>
      </c>
      <c r="H641" s="24">
        <v>0.48601163877557402</v>
      </c>
      <c r="I641" s="24">
        <v>16.6886607999351</v>
      </c>
      <c r="J641" s="24">
        <v>1.3088136619686701</v>
      </c>
      <c r="K641" s="24">
        <v>411.376030233346</v>
      </c>
      <c r="L641" s="24">
        <v>1.5990894217432399E-4</v>
      </c>
      <c r="M641" s="24">
        <v>1.29605507759316E-5</v>
      </c>
      <c r="N641" s="24">
        <v>6.6273938554875502E-3</v>
      </c>
      <c r="O641" s="24">
        <v>2.2660698964839899E-2</v>
      </c>
      <c r="P641" s="24">
        <v>2.70151662111658E-2</v>
      </c>
      <c r="Q641" s="29">
        <v>481157.843172475</v>
      </c>
    </row>
    <row r="642" spans="1:17" ht="15" x14ac:dyDescent="0.25">
      <c r="A642" s="24">
        <v>4</v>
      </c>
      <c r="B642" s="24" t="s">
        <v>27</v>
      </c>
      <c r="C642" s="24">
        <v>1002090</v>
      </c>
      <c r="D642" s="24">
        <v>0.75</v>
      </c>
      <c r="E642" s="24" t="s">
        <v>1333</v>
      </c>
      <c r="F642" s="24">
        <v>535198.69060620747</v>
      </c>
      <c r="G642" s="24">
        <v>0.11170002498666101</v>
      </c>
      <c r="H642" s="24">
        <v>0.5590943029665365</v>
      </c>
      <c r="I642" s="24">
        <v>18.267782825966101</v>
      </c>
      <c r="J642" s="24">
        <v>1.432638273005725</v>
      </c>
      <c r="K642" s="24">
        <v>529.93609682690601</v>
      </c>
      <c r="L642" s="24">
        <v>2.0584343880002549E-4</v>
      </c>
      <c r="M642" s="24">
        <v>1.4181808467568948E-5</v>
      </c>
      <c r="N642" s="24">
        <v>8.5074229723211513E-3</v>
      </c>
      <c r="O642" s="24">
        <v>2.9189854346053701E-2</v>
      </c>
      <c r="P642" s="24">
        <v>2.9565083775741852E-2</v>
      </c>
      <c r="Q642" s="29">
        <v>535198.69060620747</v>
      </c>
    </row>
    <row r="643" spans="1:17" ht="15" x14ac:dyDescent="0.25">
      <c r="A643" s="24">
        <v>4</v>
      </c>
      <c r="B643" s="24" t="s">
        <v>27</v>
      </c>
      <c r="C643" s="24">
        <v>1002100</v>
      </c>
      <c r="D643" s="24">
        <v>0.25</v>
      </c>
      <c r="E643" s="24" t="s">
        <v>1331</v>
      </c>
      <c r="F643" s="24">
        <v>1882277.7065504799</v>
      </c>
      <c r="G643" s="24">
        <v>0.22230758922070448</v>
      </c>
      <c r="H643" s="24">
        <v>1.0655599137277001</v>
      </c>
      <c r="I643" s="24">
        <v>66.950452609145259</v>
      </c>
      <c r="J643" s="24">
        <v>4.9223744024061498</v>
      </c>
      <c r="K643" s="24">
        <v>1358.6375811429698</v>
      </c>
      <c r="L643" s="24">
        <v>4.1229324562887053E-4</v>
      </c>
      <c r="M643" s="24">
        <v>1.30576110314424E-5</v>
      </c>
      <c r="N643" s="24">
        <v>2.4168890468291952E-2</v>
      </c>
      <c r="O643" s="24">
        <v>6.6957226214136648E-2</v>
      </c>
      <c r="P643" s="24">
        <v>6.7824716241515343E-2</v>
      </c>
      <c r="Q643" s="29">
        <v>1882277.7065504799</v>
      </c>
    </row>
    <row r="644" spans="1:17" ht="15" x14ac:dyDescent="0.25">
      <c r="A644" s="24">
        <v>4</v>
      </c>
      <c r="B644" s="24" t="s">
        <v>27</v>
      </c>
      <c r="C644" s="24">
        <v>1002100</v>
      </c>
      <c r="D644" s="24">
        <v>0.5</v>
      </c>
      <c r="E644" s="24" t="s">
        <v>1332</v>
      </c>
      <c r="F644" s="24">
        <v>2122420.0373973399</v>
      </c>
      <c r="G644" s="24">
        <v>0.245801127297825</v>
      </c>
      <c r="H644" s="24">
        <v>1.17343761399175</v>
      </c>
      <c r="I644" s="24">
        <v>75.226207713398097</v>
      </c>
      <c r="J644" s="24">
        <v>5.5315527136572902</v>
      </c>
      <c r="K644" s="24">
        <v>1499.0107345400099</v>
      </c>
      <c r="L644" s="24">
        <v>4.5677317974443299E-4</v>
      </c>
      <c r="M644" s="24">
        <v>1.4748093841783201E-5</v>
      </c>
      <c r="N644" s="24">
        <v>2.7154885018366999E-2</v>
      </c>
      <c r="O644" s="24">
        <v>7.4334828721197496E-2</v>
      </c>
      <c r="P644" s="24">
        <v>7.6661122528037598E-2</v>
      </c>
      <c r="Q644" s="29">
        <v>2122420.0373973399</v>
      </c>
    </row>
    <row r="645" spans="1:17" ht="15" x14ac:dyDescent="0.25">
      <c r="A645" s="24">
        <v>4</v>
      </c>
      <c r="B645" s="24" t="s">
        <v>27</v>
      </c>
      <c r="C645" s="24">
        <v>1002100</v>
      </c>
      <c r="D645" s="24">
        <v>0.75</v>
      </c>
      <c r="E645" s="24" t="s">
        <v>1333</v>
      </c>
      <c r="F645" s="24">
        <v>2472375.37655759</v>
      </c>
      <c r="G645" s="24">
        <v>0.26970894906283349</v>
      </c>
      <c r="H645" s="24">
        <v>1.2912444131256349</v>
      </c>
      <c r="I645" s="24">
        <v>86.187879726553689</v>
      </c>
      <c r="J645" s="24">
        <v>6.3352529321204596</v>
      </c>
      <c r="K645" s="24">
        <v>1793.3761800382099</v>
      </c>
      <c r="L645" s="24">
        <v>5.454736148363345E-4</v>
      </c>
      <c r="M645" s="24">
        <v>1.6754368737143401E-5</v>
      </c>
      <c r="N645" s="24">
        <v>3.2633542248778347E-2</v>
      </c>
      <c r="O645" s="24">
        <v>8.8861944837875156E-2</v>
      </c>
      <c r="P645" s="24">
        <v>8.6609638348931206E-2</v>
      </c>
      <c r="Q645" s="29">
        <v>2472375.37655759</v>
      </c>
    </row>
    <row r="646" spans="1:17" ht="15" x14ac:dyDescent="0.25">
      <c r="A646" s="24">
        <v>4</v>
      </c>
      <c r="B646" s="24" t="s">
        <v>27</v>
      </c>
      <c r="C646" s="24">
        <v>1002110</v>
      </c>
      <c r="D646" s="24">
        <v>0.25</v>
      </c>
      <c r="E646" s="24" t="s">
        <v>1331</v>
      </c>
      <c r="F646" s="24">
        <v>1708065.5574414399</v>
      </c>
      <c r="G646" s="24">
        <v>0.28169566640975902</v>
      </c>
      <c r="H646" s="24">
        <v>1.4115318638749899</v>
      </c>
      <c r="I646" s="24">
        <v>48.8005259646879</v>
      </c>
      <c r="J646" s="24">
        <v>3.8049365495269303</v>
      </c>
      <c r="K646" s="24">
        <v>1461.44726996143</v>
      </c>
      <c r="L646" s="24">
        <v>5.3382615598119307E-4</v>
      </c>
      <c r="M646" s="24">
        <v>3.4359946604199445E-5</v>
      </c>
      <c r="N646" s="24">
        <v>2.3571654323279151E-2</v>
      </c>
      <c r="O646" s="24">
        <v>7.8657380838786595E-2</v>
      </c>
      <c r="P646" s="24">
        <v>7.7822114366602899E-2</v>
      </c>
      <c r="Q646" s="29">
        <v>1708065.5574414399</v>
      </c>
    </row>
    <row r="647" spans="1:17" ht="15" x14ac:dyDescent="0.25">
      <c r="A647" s="24">
        <v>4</v>
      </c>
      <c r="B647" s="24" t="s">
        <v>27</v>
      </c>
      <c r="C647" s="24">
        <v>1002110</v>
      </c>
      <c r="D647" s="24">
        <v>0.5</v>
      </c>
      <c r="E647" s="24" t="s">
        <v>1332</v>
      </c>
      <c r="F647" s="24">
        <v>1888794.64089546</v>
      </c>
      <c r="G647" s="24">
        <v>0.33745362391968903</v>
      </c>
      <c r="H647" s="24">
        <v>1.69051850031725</v>
      </c>
      <c r="I647" s="24">
        <v>54.019990903625803</v>
      </c>
      <c r="J647" s="24">
        <v>4.21307190903436</v>
      </c>
      <c r="K647" s="24">
        <v>1688.9025400681001</v>
      </c>
      <c r="L647" s="24">
        <v>6.2280622554179797E-4</v>
      </c>
      <c r="M647" s="24">
        <v>3.6715734311202498E-5</v>
      </c>
      <c r="N647" s="24">
        <v>2.6885047403548998E-2</v>
      </c>
      <c r="O647" s="24">
        <v>9.1176989585815799E-2</v>
      </c>
      <c r="P647" s="24">
        <v>8.4215914895788099E-2</v>
      </c>
      <c r="Q647" s="29">
        <v>1888794.64089546</v>
      </c>
    </row>
    <row r="648" spans="1:17" ht="15" x14ac:dyDescent="0.25">
      <c r="A648" s="24">
        <v>4</v>
      </c>
      <c r="B648" s="24" t="s">
        <v>27</v>
      </c>
      <c r="C648" s="24">
        <v>1002110</v>
      </c>
      <c r="D648" s="24">
        <v>0.75</v>
      </c>
      <c r="E648" s="24" t="s">
        <v>1333</v>
      </c>
      <c r="F648" s="24">
        <v>2284602.4866582546</v>
      </c>
      <c r="G648" s="24">
        <v>0.38701502993596149</v>
      </c>
      <c r="H648" s="24">
        <v>1.94302715742443</v>
      </c>
      <c r="I648" s="24">
        <v>62.134038302426504</v>
      </c>
      <c r="J648" s="24">
        <v>4.862521858657165</v>
      </c>
      <c r="K648" s="24">
        <v>2087.3692862852999</v>
      </c>
      <c r="L648" s="24">
        <v>7.6870943122080799E-4</v>
      </c>
      <c r="M648" s="24">
        <v>4.5090808886389853E-5</v>
      </c>
      <c r="N648" s="24">
        <v>3.3453468892222754E-2</v>
      </c>
      <c r="O648" s="24">
        <v>0.1125758253898605</v>
      </c>
      <c r="P648" s="24">
        <v>0.1007339177869585</v>
      </c>
      <c r="Q648" s="29">
        <v>2284602.4866582546</v>
      </c>
    </row>
    <row r="649" spans="1:17" ht="15" x14ac:dyDescent="0.25">
      <c r="A649" s="24">
        <v>4</v>
      </c>
      <c r="B649" s="24" t="s">
        <v>27</v>
      </c>
      <c r="C649" s="24">
        <v>1002120</v>
      </c>
      <c r="D649" s="24">
        <v>0.25</v>
      </c>
      <c r="E649" s="24" t="s">
        <v>1331</v>
      </c>
      <c r="F649" s="24">
        <v>1524601.9315348249</v>
      </c>
      <c r="G649" s="24">
        <v>0.14249119809754851</v>
      </c>
      <c r="H649" s="24">
        <v>0.66075038418429255</v>
      </c>
      <c r="I649" s="24">
        <v>54.372161425293697</v>
      </c>
      <c r="J649" s="24">
        <v>3.9362125636732901</v>
      </c>
      <c r="K649" s="24">
        <v>969.40161928302905</v>
      </c>
      <c r="L649" s="24">
        <v>2.7354847126324748E-4</v>
      </c>
      <c r="M649" s="24">
        <v>4.8572937285019544E-6</v>
      </c>
      <c r="N649" s="24">
        <v>2.0327146783533249E-2</v>
      </c>
      <c r="O649" s="24">
        <v>4.7643635175242102E-2</v>
      </c>
      <c r="P649" s="24">
        <v>4.3789924895141399E-2</v>
      </c>
      <c r="Q649" s="29">
        <v>1524601.9315348249</v>
      </c>
    </row>
    <row r="650" spans="1:17" ht="15" x14ac:dyDescent="0.25">
      <c r="A650" s="24">
        <v>4</v>
      </c>
      <c r="B650" s="24" t="s">
        <v>27</v>
      </c>
      <c r="C650" s="24">
        <v>1002120</v>
      </c>
      <c r="D650" s="24">
        <v>0.5</v>
      </c>
      <c r="E650" s="24" t="s">
        <v>1332</v>
      </c>
      <c r="F650" s="24">
        <v>1701726.6507353601</v>
      </c>
      <c r="G650" s="24">
        <v>0.16111031088901301</v>
      </c>
      <c r="H650" s="24">
        <v>0.74867400203456702</v>
      </c>
      <c r="I650" s="24">
        <v>60.530016623026199</v>
      </c>
      <c r="J650" s="24">
        <v>4.3815441678502101</v>
      </c>
      <c r="K650" s="24">
        <v>1091.0901378589799</v>
      </c>
      <c r="L650" s="24">
        <v>3.0785351968086699E-4</v>
      </c>
      <c r="M650" s="24">
        <v>5.4220783489609698E-6</v>
      </c>
      <c r="N650" s="24">
        <v>2.36621189023484E-2</v>
      </c>
      <c r="O650" s="24">
        <v>5.3864117871337797E-2</v>
      </c>
      <c r="P650" s="24">
        <v>4.8454854329755298E-2</v>
      </c>
      <c r="Q650" s="29">
        <v>1701726.6507353601</v>
      </c>
    </row>
    <row r="651" spans="1:17" ht="15" x14ac:dyDescent="0.25">
      <c r="A651" s="24">
        <v>4</v>
      </c>
      <c r="B651" s="24" t="s">
        <v>27</v>
      </c>
      <c r="C651" s="24">
        <v>1002120</v>
      </c>
      <c r="D651" s="24">
        <v>0.75</v>
      </c>
      <c r="E651" s="24" t="s">
        <v>1333</v>
      </c>
      <c r="F651" s="24">
        <v>1943551.176438865</v>
      </c>
      <c r="G651" s="24">
        <v>0.16971983259298001</v>
      </c>
      <c r="H651" s="24">
        <v>0.8160148724457319</v>
      </c>
      <c r="I651" s="24">
        <v>69.048360298674254</v>
      </c>
      <c r="J651" s="24">
        <v>4.9978172346504302</v>
      </c>
      <c r="K651" s="24">
        <v>1378.4640515715701</v>
      </c>
      <c r="L651" s="24">
        <v>3.88989832384663E-4</v>
      </c>
      <c r="M651" s="24">
        <v>6.2101059591847398E-6</v>
      </c>
      <c r="N651" s="24">
        <v>2.91558936134848E-2</v>
      </c>
      <c r="O651" s="24">
        <v>6.7872046468733502E-2</v>
      </c>
      <c r="P651" s="24">
        <v>5.4923947979587898E-2</v>
      </c>
      <c r="Q651" s="29">
        <v>1943551.176438865</v>
      </c>
    </row>
    <row r="652" spans="1:17" ht="15" x14ac:dyDescent="0.25">
      <c r="A652" s="24">
        <v>4</v>
      </c>
      <c r="B652" s="24" t="s">
        <v>27</v>
      </c>
      <c r="C652" s="24">
        <v>1002130</v>
      </c>
      <c r="D652" s="24">
        <v>0.25</v>
      </c>
      <c r="E652" s="24" t="s">
        <v>1331</v>
      </c>
      <c r="F652" s="24">
        <v>5441348.2729687952</v>
      </c>
      <c r="G652" s="24">
        <v>1.2906115375984499</v>
      </c>
      <c r="H652" s="24">
        <v>6.6056004650949554</v>
      </c>
      <c r="I652" s="24">
        <v>189.14045598029401</v>
      </c>
      <c r="J652" s="24">
        <v>15.28679559616895</v>
      </c>
      <c r="K652" s="24">
        <v>5948.8185646935653</v>
      </c>
      <c r="L652" s="24">
        <v>2.244139353149305E-3</v>
      </c>
      <c r="M652" s="24">
        <v>1.8890546550562098E-4</v>
      </c>
      <c r="N652" s="24">
        <v>8.8382689471907999E-2</v>
      </c>
      <c r="O652" s="24">
        <v>0.32119937711529351</v>
      </c>
      <c r="P652" s="24">
        <v>0.38534561550638852</v>
      </c>
      <c r="Q652" s="29">
        <v>5441348.2729687952</v>
      </c>
    </row>
    <row r="653" spans="1:17" ht="15" x14ac:dyDescent="0.25">
      <c r="A653" s="24">
        <v>4</v>
      </c>
      <c r="B653" s="24" t="s">
        <v>27</v>
      </c>
      <c r="C653" s="24">
        <v>1002130</v>
      </c>
      <c r="D653" s="24">
        <v>0.5</v>
      </c>
      <c r="E653" s="24" t="s">
        <v>1332</v>
      </c>
      <c r="F653" s="24">
        <v>6035733.4057658101</v>
      </c>
      <c r="G653" s="24">
        <v>1.5350884906217599</v>
      </c>
      <c r="H653" s="24">
        <v>7.8528848219667999</v>
      </c>
      <c r="I653" s="24">
        <v>208.97127157397199</v>
      </c>
      <c r="J653" s="24">
        <v>16.8802802459101</v>
      </c>
      <c r="K653" s="24">
        <v>6835.1909181786696</v>
      </c>
      <c r="L653" s="24">
        <v>2.6317788092307601E-3</v>
      </c>
      <c r="M653" s="24">
        <v>2.02232407061234E-4</v>
      </c>
      <c r="N653" s="24">
        <v>0.102346936575714</v>
      </c>
      <c r="O653" s="24">
        <v>0.37283799572184301</v>
      </c>
      <c r="P653" s="24">
        <v>0.42086024934639199</v>
      </c>
      <c r="Q653" s="29">
        <v>6035733.4057658101</v>
      </c>
    </row>
    <row r="654" spans="1:17" ht="15" x14ac:dyDescent="0.25">
      <c r="A654" s="24">
        <v>4</v>
      </c>
      <c r="B654" s="24" t="s">
        <v>27</v>
      </c>
      <c r="C654" s="24">
        <v>1002130</v>
      </c>
      <c r="D654" s="24">
        <v>0.75</v>
      </c>
      <c r="E654" s="24" t="s">
        <v>1333</v>
      </c>
      <c r="F654" s="24">
        <v>6988150.1119808257</v>
      </c>
      <c r="G654" s="24">
        <v>1.7516615017602251</v>
      </c>
      <c r="H654" s="24">
        <v>8.9542807988556099</v>
      </c>
      <c r="I654" s="24">
        <v>241.37407597984202</v>
      </c>
      <c r="J654" s="24">
        <v>19.56106792215845</v>
      </c>
      <c r="K654" s="24">
        <v>8439.422394556761</v>
      </c>
      <c r="L654" s="24">
        <v>3.2417004212801801E-3</v>
      </c>
      <c r="M654" s="24">
        <v>2.4434362957360397E-4</v>
      </c>
      <c r="N654" s="24">
        <v>0.12580006663448701</v>
      </c>
      <c r="O654" s="24">
        <v>0.45928953412796703</v>
      </c>
      <c r="P654" s="24">
        <v>0.49538943367946853</v>
      </c>
      <c r="Q654" s="29">
        <v>6988150.1119808257</v>
      </c>
    </row>
    <row r="655" spans="1:17" ht="15" x14ac:dyDescent="0.25">
      <c r="A655" s="24">
        <v>4</v>
      </c>
      <c r="B655" s="24" t="s">
        <v>27</v>
      </c>
      <c r="C655" s="24">
        <v>1002140</v>
      </c>
      <c r="D655" s="24">
        <v>0.25</v>
      </c>
      <c r="E655" s="24" t="s">
        <v>1331</v>
      </c>
      <c r="F655" s="24">
        <v>5661085.9014095198</v>
      </c>
      <c r="G655" s="24">
        <v>0.77454556291315346</v>
      </c>
      <c r="H655" s="24">
        <v>3.8026074189078751</v>
      </c>
      <c r="I655" s="24">
        <v>203.78244522673751</v>
      </c>
      <c r="J655" s="24">
        <v>15.161258443429301</v>
      </c>
      <c r="K655" s="24">
        <v>4336.1791231528296</v>
      </c>
      <c r="L655" s="24">
        <v>1.4113630084026849E-3</v>
      </c>
      <c r="M655" s="24">
        <v>6.7180892231778102E-5</v>
      </c>
      <c r="N655" s="24">
        <v>8.9189149028037248E-2</v>
      </c>
      <c r="O655" s="24">
        <v>0.2259462374462595</v>
      </c>
      <c r="P655" s="24">
        <v>0.21485228593476249</v>
      </c>
      <c r="Q655" s="29">
        <v>5661085.9014095198</v>
      </c>
    </row>
    <row r="656" spans="1:17" ht="15" x14ac:dyDescent="0.25">
      <c r="A656" s="24">
        <v>4</v>
      </c>
      <c r="B656" s="24" t="s">
        <v>27</v>
      </c>
      <c r="C656" s="24">
        <v>1002140</v>
      </c>
      <c r="D656" s="24">
        <v>0.5</v>
      </c>
      <c r="E656" s="24" t="s">
        <v>1332</v>
      </c>
      <c r="F656" s="24">
        <v>6456515.7864818098</v>
      </c>
      <c r="G656" s="24">
        <v>0.83012879256438499</v>
      </c>
      <c r="H656" s="24">
        <v>4.0968003335086003</v>
      </c>
      <c r="I656" s="24">
        <v>232.794415696024</v>
      </c>
      <c r="J656" s="24">
        <v>17.297033526375301</v>
      </c>
      <c r="K656" s="24">
        <v>4904.5933181595301</v>
      </c>
      <c r="L656" s="24">
        <v>1.5813647599231899E-3</v>
      </c>
      <c r="M656" s="24">
        <v>7.6502834797635594E-5</v>
      </c>
      <c r="N656" s="24">
        <v>0.103168679603515</v>
      </c>
      <c r="O656" s="24">
        <v>0.25422202021344398</v>
      </c>
      <c r="P656" s="24">
        <v>0.24448932593223899</v>
      </c>
      <c r="Q656" s="29">
        <v>6456515.7864818098</v>
      </c>
    </row>
    <row r="657" spans="1:17" ht="15" x14ac:dyDescent="0.25">
      <c r="A657" s="24">
        <v>4</v>
      </c>
      <c r="B657" s="24" t="s">
        <v>27</v>
      </c>
      <c r="C657" s="24">
        <v>1002140</v>
      </c>
      <c r="D657" s="24">
        <v>0.75</v>
      </c>
      <c r="E657" s="24" t="s">
        <v>1333</v>
      </c>
      <c r="F657" s="24">
        <v>6886184.2008514404</v>
      </c>
      <c r="G657" s="24">
        <v>0.96515007273024001</v>
      </c>
      <c r="H657" s="24">
        <v>4.7764604001009356</v>
      </c>
      <c r="I657" s="24">
        <v>246.9757130883535</v>
      </c>
      <c r="J657" s="24">
        <v>18.380225177764601</v>
      </c>
      <c r="K657" s="24">
        <v>6356.5514027247154</v>
      </c>
      <c r="L657" s="24">
        <v>2.0513342888526702E-3</v>
      </c>
      <c r="M657" s="24">
        <v>8.2398974860148653E-5</v>
      </c>
      <c r="N657" s="24">
        <v>0.13227579225656999</v>
      </c>
      <c r="O657" s="24">
        <v>0.33043796528298053</v>
      </c>
      <c r="P657" s="24">
        <v>0.25978848864958248</v>
      </c>
      <c r="Q657" s="29">
        <v>6886184.2008514404</v>
      </c>
    </row>
    <row r="658" spans="1:17" ht="15" x14ac:dyDescent="0.25">
      <c r="A658" s="24">
        <v>4</v>
      </c>
      <c r="B658" s="24" t="s">
        <v>27</v>
      </c>
      <c r="C658" s="24">
        <v>1002150</v>
      </c>
      <c r="D658" s="24">
        <v>0.25</v>
      </c>
      <c r="E658" s="24" t="s">
        <v>1331</v>
      </c>
      <c r="F658" s="24">
        <v>2358233.1284252098</v>
      </c>
      <c r="G658" s="24">
        <v>0.24654401754930999</v>
      </c>
      <c r="H658" s="24">
        <v>1.22145002260888</v>
      </c>
      <c r="I658" s="24">
        <v>84.886640040637957</v>
      </c>
      <c r="J658" s="24">
        <v>6.2387318518784252</v>
      </c>
      <c r="K658" s="24">
        <v>1636.2746640309101</v>
      </c>
      <c r="L658" s="24">
        <v>4.5501648424945052E-4</v>
      </c>
      <c r="M658" s="24">
        <v>1.125292286507095E-5</v>
      </c>
      <c r="N658" s="24">
        <v>3.3748552985227248E-2</v>
      </c>
      <c r="O658" s="24">
        <v>7.8451270686492991E-2</v>
      </c>
      <c r="P658" s="24">
        <v>7.9416515931325399E-2</v>
      </c>
      <c r="Q658" s="29">
        <v>2358233.1284252098</v>
      </c>
    </row>
    <row r="659" spans="1:17" ht="15" x14ac:dyDescent="0.25">
      <c r="A659" s="24">
        <v>4</v>
      </c>
      <c r="B659" s="24" t="s">
        <v>27</v>
      </c>
      <c r="C659" s="24">
        <v>1002150</v>
      </c>
      <c r="D659" s="24">
        <v>0.5</v>
      </c>
      <c r="E659" s="24" t="s">
        <v>1332</v>
      </c>
      <c r="F659" s="24">
        <v>2705482.55336894</v>
      </c>
      <c r="G659" s="24">
        <v>0.26219293238453201</v>
      </c>
      <c r="H659" s="24">
        <v>1.2898210847534199</v>
      </c>
      <c r="I659" s="24">
        <v>97.403881475165903</v>
      </c>
      <c r="J659" s="24">
        <v>7.1575564934574798</v>
      </c>
      <c r="K659" s="24">
        <v>1900.61470153914</v>
      </c>
      <c r="L659" s="24">
        <v>5.2955592655289899E-4</v>
      </c>
      <c r="M659" s="24">
        <v>1.2892541956869999E-5</v>
      </c>
      <c r="N659" s="24">
        <v>3.9762488965184001E-2</v>
      </c>
      <c r="O659" s="24">
        <v>9.1678709931272903E-2</v>
      </c>
      <c r="P659" s="24">
        <v>9.08100672423168E-2</v>
      </c>
      <c r="Q659" s="29">
        <v>2705482.55336894</v>
      </c>
    </row>
    <row r="660" spans="1:17" ht="15" x14ac:dyDescent="0.25">
      <c r="A660" s="24">
        <v>4</v>
      </c>
      <c r="B660" s="24" t="s">
        <v>27</v>
      </c>
      <c r="C660" s="24">
        <v>1002150</v>
      </c>
      <c r="D660" s="24">
        <v>0.75</v>
      </c>
      <c r="E660" s="24" t="s">
        <v>1333</v>
      </c>
      <c r="F660" s="24">
        <v>2857791.0921287797</v>
      </c>
      <c r="G660" s="24">
        <v>0.29357402321819748</v>
      </c>
      <c r="H660" s="24">
        <v>1.5094913514674748</v>
      </c>
      <c r="I660" s="24">
        <v>102.3736159302435</v>
      </c>
      <c r="J660" s="24">
        <v>7.5196895673610253</v>
      </c>
      <c r="K660" s="24">
        <v>2398.0214611357801</v>
      </c>
      <c r="L660" s="24">
        <v>6.6712861016193152E-4</v>
      </c>
      <c r="M660" s="24">
        <v>1.35054590988657E-5</v>
      </c>
      <c r="N660" s="24">
        <v>4.9711196770891197E-2</v>
      </c>
      <c r="O660" s="24">
        <v>0.115351359157114</v>
      </c>
      <c r="P660" s="24">
        <v>9.4531271478778461E-2</v>
      </c>
      <c r="Q660" s="29">
        <v>2857791.0921287797</v>
      </c>
    </row>
    <row r="661" spans="1:17" ht="15" x14ac:dyDescent="0.25">
      <c r="A661" s="24">
        <v>4</v>
      </c>
      <c r="B661" s="24" t="s">
        <v>27</v>
      </c>
      <c r="C661" s="24">
        <v>1002160</v>
      </c>
      <c r="D661" s="24">
        <v>0.25</v>
      </c>
      <c r="E661" s="24" t="s">
        <v>1331</v>
      </c>
      <c r="F661" s="24">
        <v>2718690.23509984</v>
      </c>
      <c r="G661" s="24">
        <v>0.96773617997808103</v>
      </c>
      <c r="H661" s="24">
        <v>5.0648407864247353</v>
      </c>
      <c r="I661" s="24">
        <v>99.059288719424202</v>
      </c>
      <c r="J661" s="24">
        <v>8.5579231609112494</v>
      </c>
      <c r="K661" s="24">
        <v>3804.152245863655</v>
      </c>
      <c r="L661" s="24">
        <v>1.55434030970051E-3</v>
      </c>
      <c r="M661" s="24">
        <v>1.50363211487614E-4</v>
      </c>
      <c r="N661" s="24">
        <v>4.3044283887465298E-2</v>
      </c>
      <c r="O661" s="24">
        <v>0.20707584848428501</v>
      </c>
      <c r="P661" s="24">
        <v>0.29368938691688301</v>
      </c>
      <c r="Q661" s="29">
        <v>2718690.23509984</v>
      </c>
    </row>
    <row r="662" spans="1:17" ht="15" x14ac:dyDescent="0.25">
      <c r="A662" s="24">
        <v>4</v>
      </c>
      <c r="B662" s="24" t="s">
        <v>27</v>
      </c>
      <c r="C662" s="24">
        <v>1002160</v>
      </c>
      <c r="D662" s="24">
        <v>0.5</v>
      </c>
      <c r="E662" s="24" t="s">
        <v>1332</v>
      </c>
      <c r="F662" s="24">
        <v>3100445.8616171498</v>
      </c>
      <c r="G662" s="24">
        <v>1.03876794046629</v>
      </c>
      <c r="H662" s="24">
        <v>5.4182376760586202</v>
      </c>
      <c r="I662" s="24">
        <v>112.96171116901</v>
      </c>
      <c r="J662" s="24">
        <v>9.7586568682664492</v>
      </c>
      <c r="K662" s="24">
        <v>4128.9503366611198</v>
      </c>
      <c r="L662" s="24">
        <v>1.6846021510565101E-3</v>
      </c>
      <c r="M662" s="24">
        <v>1.7143582956354999E-4</v>
      </c>
      <c r="N662" s="24">
        <v>4.6596186326543602E-2</v>
      </c>
      <c r="O662" s="24">
        <v>0.22449253388281701</v>
      </c>
      <c r="P662" s="24">
        <v>0.334848488522627</v>
      </c>
      <c r="Q662" s="29">
        <v>3100445.8616171498</v>
      </c>
    </row>
    <row r="663" spans="1:17" ht="15" x14ac:dyDescent="0.25">
      <c r="A663" s="24">
        <v>4</v>
      </c>
      <c r="B663" s="24" t="s">
        <v>27</v>
      </c>
      <c r="C663" s="24">
        <v>1002160</v>
      </c>
      <c r="D663" s="24">
        <v>0.75</v>
      </c>
      <c r="E663" s="24" t="s">
        <v>1333</v>
      </c>
      <c r="F663" s="24">
        <v>3222828.7464553951</v>
      </c>
      <c r="G663" s="24">
        <v>1.2025776312388001</v>
      </c>
      <c r="H663" s="24">
        <v>6.2240649567540203</v>
      </c>
      <c r="I663" s="24">
        <v>117.41254180170449</v>
      </c>
      <c r="J663" s="24">
        <v>10.143491827356002</v>
      </c>
      <c r="K663" s="24">
        <v>5268.8351007397505</v>
      </c>
      <c r="L663" s="24">
        <v>2.1527763873853902E-3</v>
      </c>
      <c r="M663" s="24">
        <v>1.7820639028360999E-4</v>
      </c>
      <c r="N663" s="24">
        <v>5.9574492276245394E-2</v>
      </c>
      <c r="O663" s="24">
        <v>0.28678022619596599</v>
      </c>
      <c r="P663" s="24">
        <v>0.34806626953067399</v>
      </c>
      <c r="Q663" s="29">
        <v>3222828.7464553951</v>
      </c>
    </row>
    <row r="664" spans="1:17" ht="15" x14ac:dyDescent="0.25">
      <c r="A664" s="24">
        <v>4</v>
      </c>
      <c r="B664" s="24" t="s">
        <v>27</v>
      </c>
      <c r="C664" s="24">
        <v>1002170</v>
      </c>
      <c r="D664" s="24">
        <v>0.25</v>
      </c>
      <c r="E664" s="24" t="s">
        <v>1331</v>
      </c>
      <c r="F664" s="24">
        <v>4814524.5427354248</v>
      </c>
      <c r="G664" s="24">
        <v>0.95487880051251195</v>
      </c>
      <c r="H664" s="24">
        <v>4.8270769101137052</v>
      </c>
      <c r="I664" s="24">
        <v>173.93157875449998</v>
      </c>
      <c r="J664" s="24">
        <v>13.6004132485575</v>
      </c>
      <c r="K664" s="24">
        <v>4380.4715060638155</v>
      </c>
      <c r="L664" s="24">
        <v>1.541982038246105E-3</v>
      </c>
      <c r="M664" s="24">
        <v>1.1537604344064899E-4</v>
      </c>
      <c r="N664" s="24">
        <v>5.55504070373131E-2</v>
      </c>
      <c r="O664" s="24">
        <v>0.22282465846264349</v>
      </c>
      <c r="P664" s="24">
        <v>0.31397718066520097</v>
      </c>
      <c r="Q664" s="29">
        <v>4814524.5427354248</v>
      </c>
    </row>
    <row r="665" spans="1:17" ht="15" x14ac:dyDescent="0.25">
      <c r="A665" s="24">
        <v>4</v>
      </c>
      <c r="B665" s="24" t="s">
        <v>27</v>
      </c>
      <c r="C665" s="24">
        <v>1002170</v>
      </c>
      <c r="D665" s="24">
        <v>0.5</v>
      </c>
      <c r="E665" s="24" t="s">
        <v>1332</v>
      </c>
      <c r="F665" s="24">
        <v>5501473.5776325101</v>
      </c>
      <c r="G665" s="24">
        <v>1.0109310136810501</v>
      </c>
      <c r="H665" s="24">
        <v>5.1199787886213297</v>
      </c>
      <c r="I665" s="24">
        <v>198.60726402269401</v>
      </c>
      <c r="J665" s="24">
        <v>15.528554928131401</v>
      </c>
      <c r="K665" s="24">
        <v>4812.8718501878602</v>
      </c>
      <c r="L665" s="24">
        <v>1.69651333771346E-3</v>
      </c>
      <c r="M665" s="24">
        <v>1.3161269807751799E-4</v>
      </c>
      <c r="N665" s="24">
        <v>6.1227449181994999E-2</v>
      </c>
      <c r="O665" s="24">
        <v>0.24517001490465301</v>
      </c>
      <c r="P665" s="24">
        <v>0.35822540322251001</v>
      </c>
      <c r="Q665" s="29">
        <v>5501473.5776325101</v>
      </c>
    </row>
    <row r="666" spans="1:17" ht="15" x14ac:dyDescent="0.25">
      <c r="A666" s="24">
        <v>4</v>
      </c>
      <c r="B666" s="24" t="s">
        <v>27</v>
      </c>
      <c r="C666" s="24">
        <v>1002170</v>
      </c>
      <c r="D666" s="24">
        <v>0.75</v>
      </c>
      <c r="E666" s="24" t="s">
        <v>1333</v>
      </c>
      <c r="F666" s="24">
        <v>5733876.3105872748</v>
      </c>
      <c r="G666" s="24">
        <v>1.16648491247147</v>
      </c>
      <c r="H666" s="24">
        <v>5.9167975734343452</v>
      </c>
      <c r="I666" s="24">
        <v>206.82893477505451</v>
      </c>
      <c r="J666" s="24">
        <v>16.172796787110901</v>
      </c>
      <c r="K666" s="24">
        <v>6202.6492459905303</v>
      </c>
      <c r="L666" s="24">
        <v>2.1732986537433001E-3</v>
      </c>
      <c r="M666" s="24">
        <v>1.3720287792995251E-4</v>
      </c>
      <c r="N666" s="24">
        <v>7.9128814253557861E-2</v>
      </c>
      <c r="O666" s="24">
        <v>0.31491733253278797</v>
      </c>
      <c r="P666" s="24">
        <v>0.373216669145161</v>
      </c>
      <c r="Q666" s="29">
        <v>5733876.3105872748</v>
      </c>
    </row>
    <row r="667" spans="1:17" ht="15" x14ac:dyDescent="0.25">
      <c r="A667" s="24">
        <v>4</v>
      </c>
      <c r="B667" s="24" t="s">
        <v>27</v>
      </c>
      <c r="C667" s="24">
        <v>1002180</v>
      </c>
      <c r="D667" s="24">
        <v>0.25</v>
      </c>
      <c r="E667" s="24" t="s">
        <v>1331</v>
      </c>
      <c r="F667" s="24">
        <v>783966.46298438252</v>
      </c>
      <c r="G667" s="24">
        <v>8.32509906680962E-2</v>
      </c>
      <c r="H667" s="24">
        <v>0.39476028607831903</v>
      </c>
      <c r="I667" s="24">
        <v>28.646552693197702</v>
      </c>
      <c r="J667" s="24">
        <v>2.0918332109257802</v>
      </c>
      <c r="K667" s="24">
        <v>487.21920836920401</v>
      </c>
      <c r="L667" s="24">
        <v>1.3739581808827698E-4</v>
      </c>
      <c r="M667" s="24">
        <v>2.4254883095865099E-6</v>
      </c>
      <c r="N667" s="24">
        <v>6.5286502597650797E-3</v>
      </c>
      <c r="O667" s="24">
        <v>2.2251569393138701E-2</v>
      </c>
      <c r="P667" s="24">
        <v>3.1381244255872104E-2</v>
      </c>
      <c r="Q667" s="29">
        <v>783966.46298438252</v>
      </c>
    </row>
    <row r="668" spans="1:17" ht="15" x14ac:dyDescent="0.25">
      <c r="A668" s="24">
        <v>4</v>
      </c>
      <c r="B668" s="24" t="s">
        <v>27</v>
      </c>
      <c r="C668" s="24">
        <v>1002180</v>
      </c>
      <c r="D668" s="24">
        <v>0.5</v>
      </c>
      <c r="E668" s="24" t="s">
        <v>1332</v>
      </c>
      <c r="F668" s="24">
        <v>845873.819940813</v>
      </c>
      <c r="G668" s="24">
        <v>9.0983753721237695E-2</v>
      </c>
      <c r="H668" s="24">
        <v>0.433661222650571</v>
      </c>
      <c r="I668" s="24">
        <v>30.857129928043001</v>
      </c>
      <c r="J668" s="24">
        <v>2.2533139949430598</v>
      </c>
      <c r="K668" s="24">
        <v>527.40116438837697</v>
      </c>
      <c r="L668" s="24">
        <v>1.48726931908226E-4</v>
      </c>
      <c r="M668" s="24">
        <v>2.6186535644020299E-6</v>
      </c>
      <c r="N668" s="24">
        <v>7.0630107705354703E-3</v>
      </c>
      <c r="O668" s="24">
        <v>2.4074414389790001E-2</v>
      </c>
      <c r="P668" s="24">
        <v>3.3792663305594398E-2</v>
      </c>
      <c r="Q668" s="29">
        <v>845873.819940813</v>
      </c>
    </row>
    <row r="669" spans="1:17" ht="15" x14ac:dyDescent="0.25">
      <c r="A669" s="24">
        <v>4</v>
      </c>
      <c r="B669" s="24" t="s">
        <v>27</v>
      </c>
      <c r="C669" s="24">
        <v>1002180</v>
      </c>
      <c r="D669" s="24">
        <v>0.75</v>
      </c>
      <c r="E669" s="24" t="s">
        <v>1333</v>
      </c>
      <c r="F669" s="24">
        <v>957373.88547690853</v>
      </c>
      <c r="G669" s="24">
        <v>9.4925119986842749E-2</v>
      </c>
      <c r="H669" s="24">
        <v>0.45264016275455399</v>
      </c>
      <c r="I669" s="24">
        <v>34.899349658097698</v>
      </c>
      <c r="J669" s="24">
        <v>2.54850804628984</v>
      </c>
      <c r="K669" s="24">
        <v>591.28500794791194</v>
      </c>
      <c r="L669" s="24">
        <v>1.66742332307469E-4</v>
      </c>
      <c r="M669" s="24">
        <v>2.9632959583626453E-6</v>
      </c>
      <c r="N669" s="24">
        <v>7.7772760932674299E-3</v>
      </c>
      <c r="O669" s="24">
        <v>2.6924586551220101E-2</v>
      </c>
      <c r="P669" s="24">
        <v>3.8208351552391301E-2</v>
      </c>
      <c r="Q669" s="29">
        <v>957373.88547690853</v>
      </c>
    </row>
    <row r="670" spans="1:17" ht="15" x14ac:dyDescent="0.25">
      <c r="A670" s="24">
        <v>4</v>
      </c>
      <c r="B670" s="24" t="s">
        <v>27</v>
      </c>
      <c r="C670" s="24">
        <v>1002190</v>
      </c>
      <c r="D670" s="24">
        <v>0.25</v>
      </c>
      <c r="E670" s="24" t="s">
        <v>1331</v>
      </c>
      <c r="F670" s="24">
        <v>6443205.5870073801</v>
      </c>
      <c r="G670" s="24">
        <v>0.64800094242303952</v>
      </c>
      <c r="H670" s="24">
        <v>3.1104735946143749</v>
      </c>
      <c r="I670" s="24">
        <v>209.55426925268901</v>
      </c>
      <c r="J670" s="24">
        <v>15.343287648150501</v>
      </c>
      <c r="K670" s="24">
        <v>3989.0471259968754</v>
      </c>
      <c r="L670" s="24">
        <v>1.1310879616523899E-3</v>
      </c>
      <c r="M670" s="24">
        <v>1.990235039644665E-5</v>
      </c>
      <c r="N670" s="24">
        <v>5.3313603951040303E-2</v>
      </c>
      <c r="O670" s="24">
        <v>0.18253097635761151</v>
      </c>
      <c r="P670" s="24">
        <v>0.240858532472879</v>
      </c>
      <c r="Q670" s="29">
        <v>6443205.5870073801</v>
      </c>
    </row>
    <row r="671" spans="1:17" ht="15" x14ac:dyDescent="0.25">
      <c r="A671" s="24">
        <v>4</v>
      </c>
      <c r="B671" s="24" t="s">
        <v>27</v>
      </c>
      <c r="C671" s="24">
        <v>1002190</v>
      </c>
      <c r="D671" s="24">
        <v>0.5</v>
      </c>
      <c r="E671" s="24" t="s">
        <v>1332</v>
      </c>
      <c r="F671" s="24">
        <v>7318808.8913878798</v>
      </c>
      <c r="G671" s="24">
        <v>0.70786683210454104</v>
      </c>
      <c r="H671" s="24">
        <v>3.45140386231173</v>
      </c>
      <c r="I671" s="24">
        <v>240.54401548500701</v>
      </c>
      <c r="J671" s="24">
        <v>17.6146708325685</v>
      </c>
      <c r="K671" s="24">
        <v>4418.9790805020602</v>
      </c>
      <c r="L671" s="24">
        <v>1.2562267661146401E-3</v>
      </c>
      <c r="M671" s="24">
        <v>2.30229274058816E-5</v>
      </c>
      <c r="N671" s="24">
        <v>5.9277477525790698E-2</v>
      </c>
      <c r="O671" s="24">
        <v>0.20343521048430899</v>
      </c>
      <c r="P671" s="24">
        <v>0.27661424335106699</v>
      </c>
      <c r="Q671" s="29">
        <v>7318808.8913878798</v>
      </c>
    </row>
    <row r="672" spans="1:17" ht="15" x14ac:dyDescent="0.25">
      <c r="A672" s="24">
        <v>4</v>
      </c>
      <c r="B672" s="24" t="s">
        <v>27</v>
      </c>
      <c r="C672" s="24">
        <v>1002190</v>
      </c>
      <c r="D672" s="24">
        <v>0.75</v>
      </c>
      <c r="E672" s="24" t="s">
        <v>1333</v>
      </c>
      <c r="F672" s="24">
        <v>7849627.857278835</v>
      </c>
      <c r="G672" s="24">
        <v>0.75883916389402506</v>
      </c>
      <c r="H672" s="24">
        <v>3.715731259844345</v>
      </c>
      <c r="I672" s="24">
        <v>255.59992329876098</v>
      </c>
      <c r="J672" s="24">
        <v>18.718522960061151</v>
      </c>
      <c r="K672" s="24">
        <v>5283.4063762161695</v>
      </c>
      <c r="L672" s="24">
        <v>1.5061825754954751E-3</v>
      </c>
      <c r="M672" s="24">
        <v>2.4728463056100301E-5</v>
      </c>
      <c r="N672" s="24">
        <v>7.2571328059892692E-2</v>
      </c>
      <c r="O672" s="24">
        <v>0.244481879877679</v>
      </c>
      <c r="P672" s="24">
        <v>0.29395101979892246</v>
      </c>
      <c r="Q672" s="29">
        <v>7849627.857278835</v>
      </c>
    </row>
    <row r="673" spans="1:17" ht="15" x14ac:dyDescent="0.25">
      <c r="A673" s="24">
        <v>4</v>
      </c>
      <c r="B673" s="24" t="s">
        <v>27</v>
      </c>
      <c r="C673" s="24">
        <v>1002200</v>
      </c>
      <c r="D673" s="24">
        <v>0.25</v>
      </c>
      <c r="E673" s="24" t="s">
        <v>1331</v>
      </c>
      <c r="F673" s="24">
        <v>6888316.3377292249</v>
      </c>
      <c r="G673" s="24">
        <v>1.1195552474422952</v>
      </c>
      <c r="H673" s="24">
        <v>5.6010515120346902</v>
      </c>
      <c r="I673" s="24">
        <v>248.25248586324901</v>
      </c>
      <c r="J673" s="24">
        <v>18.993153845416849</v>
      </c>
      <c r="K673" s="24">
        <v>5397.57875487826</v>
      </c>
      <c r="L673" s="24">
        <v>1.82807564982038E-3</v>
      </c>
      <c r="M673" s="24">
        <v>1.301226462092645E-4</v>
      </c>
      <c r="N673" s="24">
        <v>9.1393229742442697E-2</v>
      </c>
      <c r="O673" s="24">
        <v>0.27860425616651002</v>
      </c>
      <c r="P673" s="24">
        <v>0.35965687452714651</v>
      </c>
      <c r="Q673" s="29">
        <v>6888316.3377292249</v>
      </c>
    </row>
    <row r="674" spans="1:17" ht="15" x14ac:dyDescent="0.25">
      <c r="A674" s="24">
        <v>4</v>
      </c>
      <c r="B674" s="24" t="s">
        <v>27</v>
      </c>
      <c r="C674" s="24">
        <v>1002200</v>
      </c>
      <c r="D674" s="24">
        <v>0.5</v>
      </c>
      <c r="E674" s="24" t="s">
        <v>1332</v>
      </c>
      <c r="F674" s="24">
        <v>7914449.7243682696</v>
      </c>
      <c r="G674" s="24">
        <v>1.19470553717748</v>
      </c>
      <c r="H674" s="24">
        <v>5.9451349893778698</v>
      </c>
      <c r="I674" s="24">
        <v>284.69143621232701</v>
      </c>
      <c r="J674" s="24">
        <v>21.779842150100599</v>
      </c>
      <c r="K674" s="24">
        <v>5854.75434540676</v>
      </c>
      <c r="L674" s="24">
        <v>1.97891603068363E-3</v>
      </c>
      <c r="M674" s="24">
        <v>1.4907045525676001E-4</v>
      </c>
      <c r="N674" s="24">
        <v>9.9502857366537897E-2</v>
      </c>
      <c r="O674" s="24">
        <v>0.30167421491492302</v>
      </c>
      <c r="P674" s="24">
        <v>0.41209198005162101</v>
      </c>
      <c r="Q674" s="29">
        <v>7914449.7243682696</v>
      </c>
    </row>
    <row r="675" spans="1:17" ht="15" x14ac:dyDescent="0.25">
      <c r="A675" s="24">
        <v>4</v>
      </c>
      <c r="B675" s="24" t="s">
        <v>27</v>
      </c>
      <c r="C675" s="24">
        <v>1002200</v>
      </c>
      <c r="D675" s="24">
        <v>0.75</v>
      </c>
      <c r="E675" s="24" t="s">
        <v>1333</v>
      </c>
      <c r="F675" s="24">
        <v>8421472.1314916946</v>
      </c>
      <c r="G675" s="24">
        <v>1.26910552871274</v>
      </c>
      <c r="H675" s="24">
        <v>6.3693033798918153</v>
      </c>
      <c r="I675" s="24">
        <v>302.5599385252255</v>
      </c>
      <c r="J675" s="24">
        <v>23.145692781591201</v>
      </c>
      <c r="K675" s="24">
        <v>6782.8660474375201</v>
      </c>
      <c r="L675" s="24">
        <v>2.2713402798878101E-3</v>
      </c>
      <c r="M675" s="24">
        <v>1.583053233012845E-4</v>
      </c>
      <c r="N675" s="24">
        <v>0.11658342710841499</v>
      </c>
      <c r="O675" s="24">
        <v>0.349199678348529</v>
      </c>
      <c r="P675" s="24">
        <v>0.43765722054315698</v>
      </c>
      <c r="Q675" s="29">
        <v>8421472.1314916946</v>
      </c>
    </row>
    <row r="676" spans="1:17" ht="15" x14ac:dyDescent="0.25">
      <c r="A676" s="24">
        <v>4</v>
      </c>
      <c r="B676" s="24" t="s">
        <v>27</v>
      </c>
      <c r="C676" s="24">
        <v>1002210</v>
      </c>
      <c r="D676" s="24">
        <v>0.25</v>
      </c>
      <c r="E676" s="24" t="s">
        <v>1331</v>
      </c>
      <c r="F676" s="24">
        <v>5081653.9359769998</v>
      </c>
      <c r="G676" s="24">
        <v>1.79288358796832</v>
      </c>
      <c r="H676" s="24">
        <v>9.3673873355106796</v>
      </c>
      <c r="I676" s="24">
        <v>182.7578649972165</v>
      </c>
      <c r="J676" s="24">
        <v>15.857048562278401</v>
      </c>
      <c r="K676" s="24">
        <v>7161.9464266422547</v>
      </c>
      <c r="L676" s="24">
        <v>2.927854333522785E-3</v>
      </c>
      <c r="M676" s="24">
        <v>2.9224725640138454E-4</v>
      </c>
      <c r="N676" s="24">
        <v>7.9673187485074043E-2</v>
      </c>
      <c r="O676" s="24">
        <v>0.39122253030853399</v>
      </c>
      <c r="P676" s="24">
        <v>0.55654502617899404</v>
      </c>
      <c r="Q676" s="29">
        <v>5081653.9359769998</v>
      </c>
    </row>
    <row r="677" spans="1:17" ht="15" x14ac:dyDescent="0.25">
      <c r="A677" s="24">
        <v>4</v>
      </c>
      <c r="B677" s="24" t="s">
        <v>27</v>
      </c>
      <c r="C677" s="24">
        <v>1002210</v>
      </c>
      <c r="D677" s="24">
        <v>0.5</v>
      </c>
      <c r="E677" s="24" t="s">
        <v>1332</v>
      </c>
      <c r="F677" s="24">
        <v>5598870.8258376196</v>
      </c>
      <c r="G677" s="24">
        <v>2.0322214214312702</v>
      </c>
      <c r="H677" s="24">
        <v>10.604608384224001</v>
      </c>
      <c r="I677" s="24">
        <v>201.11993459433501</v>
      </c>
      <c r="J677" s="24">
        <v>17.446357486884601</v>
      </c>
      <c r="K677" s="24">
        <v>8076.91924372836</v>
      </c>
      <c r="L677" s="24">
        <v>3.31375295505503E-3</v>
      </c>
      <c r="M677" s="24">
        <v>3.2119662886631698E-4</v>
      </c>
      <c r="N677" s="24">
        <v>9.0261017035677196E-2</v>
      </c>
      <c r="O677" s="24">
        <v>0.44232586221748799</v>
      </c>
      <c r="P677" s="24">
        <v>0.61176920633977605</v>
      </c>
      <c r="Q677" s="29">
        <v>5598870.8258376196</v>
      </c>
    </row>
    <row r="678" spans="1:17" ht="15" x14ac:dyDescent="0.25">
      <c r="A678" s="24">
        <v>4</v>
      </c>
      <c r="B678" s="24" t="s">
        <v>27</v>
      </c>
      <c r="C678" s="24">
        <v>1002210</v>
      </c>
      <c r="D678" s="24">
        <v>0.75</v>
      </c>
      <c r="E678" s="24" t="s">
        <v>1333</v>
      </c>
      <c r="F678" s="24">
        <v>6397323.8794750096</v>
      </c>
      <c r="G678" s="24">
        <v>2.2885369792343049</v>
      </c>
      <c r="H678" s="24">
        <v>11.89381727505355</v>
      </c>
      <c r="I678" s="24">
        <v>229.5786189603345</v>
      </c>
      <c r="J678" s="24">
        <v>19.941079958384798</v>
      </c>
      <c r="K678" s="24">
        <v>9888.22886524145</v>
      </c>
      <c r="L678" s="24">
        <v>4.0348084816162347E-3</v>
      </c>
      <c r="M678" s="24">
        <v>3.6984406064188E-4</v>
      </c>
      <c r="N678" s="24">
        <v>0.1099054262404825</v>
      </c>
      <c r="O678" s="24">
        <v>0.53948214716616194</v>
      </c>
      <c r="P678" s="24">
        <v>0.70113333288577051</v>
      </c>
      <c r="Q678" s="29">
        <v>6397323.8794750096</v>
      </c>
    </row>
    <row r="679" spans="1:17" ht="15" x14ac:dyDescent="0.25">
      <c r="A679" s="24">
        <v>4</v>
      </c>
      <c r="B679" s="24" t="s">
        <v>27</v>
      </c>
      <c r="C679" s="24">
        <v>1002220</v>
      </c>
      <c r="D679" s="24">
        <v>0.25</v>
      </c>
      <c r="E679" s="24" t="s">
        <v>1331</v>
      </c>
      <c r="F679" s="24">
        <v>4220574.0977915302</v>
      </c>
      <c r="G679" s="24">
        <v>0.54269552251433306</v>
      </c>
      <c r="H679" s="24">
        <v>2.6424738392847198</v>
      </c>
      <c r="I679" s="24">
        <v>155.0313222253865</v>
      </c>
      <c r="J679" s="24">
        <v>11.4308181173128</v>
      </c>
      <c r="K679" s="24">
        <v>3419.6118489139053</v>
      </c>
      <c r="L679" s="24">
        <v>9.8545350332890315E-4</v>
      </c>
      <c r="M679" s="24">
        <v>1.9900285653362498E-5</v>
      </c>
      <c r="N679" s="24">
        <v>3.9994278084077045E-2</v>
      </c>
      <c r="O679" s="24">
        <v>0.15469547325241001</v>
      </c>
      <c r="P679" s="24">
        <v>0.19913345223692652</v>
      </c>
      <c r="Q679" s="29">
        <v>4220574.0977915302</v>
      </c>
    </row>
    <row r="680" spans="1:17" ht="15" x14ac:dyDescent="0.25">
      <c r="A680" s="24">
        <v>4</v>
      </c>
      <c r="B680" s="24" t="s">
        <v>27</v>
      </c>
      <c r="C680" s="24">
        <v>1002220</v>
      </c>
      <c r="D680" s="24">
        <v>0.5</v>
      </c>
      <c r="E680" s="24" t="s">
        <v>1332</v>
      </c>
      <c r="F680" s="24">
        <v>4663538.3669915097</v>
      </c>
      <c r="G680" s="24">
        <v>0.60269101054149099</v>
      </c>
      <c r="H680" s="24">
        <v>2.9229999929058601</v>
      </c>
      <c r="I680" s="24">
        <v>171.06012032979601</v>
      </c>
      <c r="J680" s="24">
        <v>12.611490152672101</v>
      </c>
      <c r="K680" s="24">
        <v>3725.7492695221299</v>
      </c>
      <c r="L680" s="24">
        <v>1.08355120169455E-3</v>
      </c>
      <c r="M680" s="24">
        <v>2.13307809291372E-5</v>
      </c>
      <c r="N680" s="24">
        <v>4.4295945807594501E-2</v>
      </c>
      <c r="O680" s="24">
        <v>0.16983576896515001</v>
      </c>
      <c r="P680" s="24">
        <v>0.21920733843757301</v>
      </c>
      <c r="Q680" s="29">
        <v>4663538.3669915097</v>
      </c>
    </row>
    <row r="681" spans="1:17" ht="15" x14ac:dyDescent="0.25">
      <c r="A681" s="24">
        <v>4</v>
      </c>
      <c r="B681" s="24" t="s">
        <v>27</v>
      </c>
      <c r="C681" s="24">
        <v>1002220</v>
      </c>
      <c r="D681" s="24">
        <v>0.75</v>
      </c>
      <c r="E681" s="24" t="s">
        <v>1333</v>
      </c>
      <c r="F681" s="24">
        <v>5279461.0301451944</v>
      </c>
      <c r="G681" s="24">
        <v>0.66234845197322401</v>
      </c>
      <c r="H681" s="24">
        <v>3.2795044046150199</v>
      </c>
      <c r="I681" s="24">
        <v>193.41053301365801</v>
      </c>
      <c r="J681" s="24">
        <v>14.2741179491856</v>
      </c>
      <c r="K681" s="24">
        <v>4590.41436356741</v>
      </c>
      <c r="L681" s="24">
        <v>1.3535475780391201E-3</v>
      </c>
      <c r="M681" s="24">
        <v>2.6125896685767052E-5</v>
      </c>
      <c r="N681" s="24">
        <v>5.6230978180212998E-2</v>
      </c>
      <c r="O681" s="24">
        <v>0.211861622207414</v>
      </c>
      <c r="P681" s="24">
        <v>0.24905673257286398</v>
      </c>
      <c r="Q681" s="29">
        <v>5279461.0301451944</v>
      </c>
    </row>
    <row r="682" spans="1:17" ht="15" x14ac:dyDescent="0.25">
      <c r="A682" s="24">
        <v>4</v>
      </c>
      <c r="B682" s="24" t="s">
        <v>27</v>
      </c>
      <c r="C682" s="24">
        <v>1002230</v>
      </c>
      <c r="D682" s="24">
        <v>0.25</v>
      </c>
      <c r="E682" s="24" t="s">
        <v>1331</v>
      </c>
      <c r="F682" s="24">
        <v>13929438.379095649</v>
      </c>
      <c r="G682" s="24">
        <v>3.859482040771085</v>
      </c>
      <c r="H682" s="24">
        <v>20.12747744807665</v>
      </c>
      <c r="I682" s="24">
        <v>502.58853756918899</v>
      </c>
      <c r="J682" s="24">
        <v>41.7332075907565</v>
      </c>
      <c r="K682" s="24">
        <v>16057.92222376975</v>
      </c>
      <c r="L682" s="24">
        <v>6.1562978926784553E-3</v>
      </c>
      <c r="M682" s="24">
        <v>5.8057550692876649E-4</v>
      </c>
      <c r="N682" s="24">
        <v>0.1921611891062765</v>
      </c>
      <c r="O682" s="24">
        <v>0.84851298803327202</v>
      </c>
      <c r="P682" s="24">
        <v>1.2511877613634201</v>
      </c>
      <c r="Q682" s="29">
        <v>13929438.379095649</v>
      </c>
    </row>
    <row r="683" spans="1:17" ht="15" x14ac:dyDescent="0.25">
      <c r="A683" s="24">
        <v>4</v>
      </c>
      <c r="B683" s="24" t="s">
        <v>27</v>
      </c>
      <c r="C683" s="24">
        <v>1002230</v>
      </c>
      <c r="D683" s="24">
        <v>0.5</v>
      </c>
      <c r="E683" s="24" t="s">
        <v>1332</v>
      </c>
      <c r="F683" s="24">
        <v>15877350.1036651</v>
      </c>
      <c r="G683" s="24">
        <v>4.1143675879267398</v>
      </c>
      <c r="H683" s="24">
        <v>21.412164283551501</v>
      </c>
      <c r="I683" s="24">
        <v>573.48540448406902</v>
      </c>
      <c r="J683" s="24">
        <v>47.614908197012703</v>
      </c>
      <c r="K683" s="24">
        <v>17518.6906662355</v>
      </c>
      <c r="L683" s="24">
        <v>6.69443932223942E-3</v>
      </c>
      <c r="M683" s="24">
        <v>6.6197756642787401E-4</v>
      </c>
      <c r="N683" s="24">
        <v>0.21059508065725199</v>
      </c>
      <c r="O683" s="24">
        <v>0.92444785566120702</v>
      </c>
      <c r="P683" s="24">
        <v>1.4266965461918599</v>
      </c>
      <c r="Q683" s="29">
        <v>15877350.1036651</v>
      </c>
    </row>
    <row r="684" spans="1:17" ht="15" x14ac:dyDescent="0.25">
      <c r="A684" s="24">
        <v>4</v>
      </c>
      <c r="B684" s="24" t="s">
        <v>27</v>
      </c>
      <c r="C684" s="24">
        <v>1002230</v>
      </c>
      <c r="D684" s="24">
        <v>0.75</v>
      </c>
      <c r="E684" s="24" t="s">
        <v>1333</v>
      </c>
      <c r="F684" s="24">
        <v>16524000.421315599</v>
      </c>
      <c r="G684" s="24">
        <v>4.7376658471143944</v>
      </c>
      <c r="H684" s="24">
        <v>24.576433710877751</v>
      </c>
      <c r="I684" s="24">
        <v>596.46836068782704</v>
      </c>
      <c r="J684" s="24">
        <v>49.526588605009152</v>
      </c>
      <c r="K684" s="24">
        <v>22550.376080027501</v>
      </c>
      <c r="L684" s="24">
        <v>8.5914626587860199E-3</v>
      </c>
      <c r="M684" s="24">
        <v>6.8883166792042057E-4</v>
      </c>
      <c r="N684" s="24">
        <v>0.27197005901981952</v>
      </c>
      <c r="O684" s="24">
        <v>1.1881420408553001</v>
      </c>
      <c r="P684" s="24">
        <v>1.4843458347015202</v>
      </c>
      <c r="Q684" s="29">
        <v>16524000.421315599</v>
      </c>
    </row>
    <row r="685" spans="1:17" ht="15" x14ac:dyDescent="0.25">
      <c r="A685" s="24">
        <v>4</v>
      </c>
      <c r="B685" s="24" t="s">
        <v>27</v>
      </c>
      <c r="C685" s="24">
        <v>1002240</v>
      </c>
      <c r="D685" s="24">
        <v>0.25</v>
      </c>
      <c r="E685" s="24" t="s">
        <v>1331</v>
      </c>
      <c r="F685" s="24">
        <v>4249236.5363413543</v>
      </c>
      <c r="G685" s="24">
        <v>1.5502571879331599</v>
      </c>
      <c r="H685" s="24">
        <v>8.0459292617239591</v>
      </c>
      <c r="I685" s="24">
        <v>146.61809403461251</v>
      </c>
      <c r="J685" s="24">
        <v>12.7566212579134</v>
      </c>
      <c r="K685" s="24">
        <v>6706.5379153122794</v>
      </c>
      <c r="L685" s="24">
        <v>2.7522282582867451E-3</v>
      </c>
      <c r="M685" s="24">
        <v>2.3751743112556951E-4</v>
      </c>
      <c r="N685" s="24">
        <v>8.6810367253332951E-2</v>
      </c>
      <c r="O685" s="24">
        <v>0.37276833679561949</v>
      </c>
      <c r="P685" s="24">
        <v>0.42601291335306152</v>
      </c>
      <c r="Q685" s="29">
        <v>4249236.5363413543</v>
      </c>
    </row>
    <row r="686" spans="1:17" ht="15" x14ac:dyDescent="0.25">
      <c r="A686" s="24">
        <v>4</v>
      </c>
      <c r="B686" s="24" t="s">
        <v>27</v>
      </c>
      <c r="C686" s="24">
        <v>1002240</v>
      </c>
      <c r="D686" s="24">
        <v>0.5</v>
      </c>
      <c r="E686" s="24" t="s">
        <v>1332</v>
      </c>
      <c r="F686" s="24">
        <v>4845832.6595858503</v>
      </c>
      <c r="G686" s="24">
        <v>1.7008515405212901</v>
      </c>
      <c r="H686" s="24">
        <v>8.8252805668017391</v>
      </c>
      <c r="I686" s="24">
        <v>166.96460921361199</v>
      </c>
      <c r="J686" s="24">
        <v>14.529821239872099</v>
      </c>
      <c r="K686" s="24">
        <v>7453.67240805454</v>
      </c>
      <c r="L686" s="24">
        <v>3.0619310322034499E-3</v>
      </c>
      <c r="M686" s="24">
        <v>2.7040497815993399E-4</v>
      </c>
      <c r="N686" s="24">
        <v>9.6853596852898197E-2</v>
      </c>
      <c r="O686" s="24">
        <v>0.41456727995681403</v>
      </c>
      <c r="P686" s="24">
        <v>0.48532087194020601</v>
      </c>
      <c r="Q686" s="29">
        <v>4845832.6595858503</v>
      </c>
    </row>
    <row r="687" spans="1:17" ht="15" x14ac:dyDescent="0.25">
      <c r="A687" s="24">
        <v>4</v>
      </c>
      <c r="B687" s="24" t="s">
        <v>27</v>
      </c>
      <c r="C687" s="24">
        <v>1002240</v>
      </c>
      <c r="D687" s="24">
        <v>0.75</v>
      </c>
      <c r="E687" s="24" t="s">
        <v>1333</v>
      </c>
      <c r="F687" s="24">
        <v>5276462.4693275001</v>
      </c>
      <c r="G687" s="24">
        <v>2.0484240794903101</v>
      </c>
      <c r="H687" s="24">
        <v>10.6104390669027</v>
      </c>
      <c r="I687" s="24">
        <v>181.351392287712</v>
      </c>
      <c r="J687" s="24">
        <v>15.776029872314499</v>
      </c>
      <c r="K687" s="24">
        <v>9394.8116687050788</v>
      </c>
      <c r="L687" s="24">
        <v>3.8536733428824899E-3</v>
      </c>
      <c r="M687" s="24">
        <v>2.9146468673808248E-4</v>
      </c>
      <c r="N687" s="24">
        <v>0.121759920440634</v>
      </c>
      <c r="O687" s="24">
        <v>0.52211853293690702</v>
      </c>
      <c r="P687" s="24">
        <v>0.52380860137559448</v>
      </c>
      <c r="Q687" s="29">
        <v>5276462.4693275001</v>
      </c>
    </row>
    <row r="688" spans="1:17" ht="15" x14ac:dyDescent="0.25">
      <c r="A688" s="24">
        <v>4</v>
      </c>
      <c r="B688" s="24" t="s">
        <v>27</v>
      </c>
      <c r="C688" s="24">
        <v>1002250</v>
      </c>
      <c r="D688" s="24">
        <v>0.25</v>
      </c>
      <c r="E688" s="24" t="s">
        <v>1331</v>
      </c>
      <c r="F688" s="24">
        <v>8504965.6512287147</v>
      </c>
      <c r="G688" s="24">
        <v>1.1317790204606299</v>
      </c>
      <c r="H688" s="24">
        <v>5.56098783104063</v>
      </c>
      <c r="I688" s="24">
        <v>280.78305742558598</v>
      </c>
      <c r="J688" s="24">
        <v>21.105494278703148</v>
      </c>
      <c r="K688" s="24">
        <v>6298.08236851117</v>
      </c>
      <c r="L688" s="24">
        <v>2.0650137461055854E-3</v>
      </c>
      <c r="M688" s="24">
        <v>1.0971410010651801E-4</v>
      </c>
      <c r="N688" s="24">
        <v>0.11955883029919301</v>
      </c>
      <c r="O688" s="24">
        <v>0.32633930360712449</v>
      </c>
      <c r="P688" s="24">
        <v>0.33130593386781299</v>
      </c>
      <c r="Q688" s="29">
        <v>8504965.6512287147</v>
      </c>
    </row>
    <row r="689" spans="1:17" ht="15" x14ac:dyDescent="0.25">
      <c r="A689" s="24">
        <v>4</v>
      </c>
      <c r="B689" s="24" t="s">
        <v>27</v>
      </c>
      <c r="C689" s="24">
        <v>1002250</v>
      </c>
      <c r="D689" s="24">
        <v>0.5</v>
      </c>
      <c r="E689" s="24" t="s">
        <v>1332</v>
      </c>
      <c r="F689" s="24">
        <v>9445284.8480321802</v>
      </c>
      <c r="G689" s="24">
        <v>1.27779618959376</v>
      </c>
      <c r="H689" s="24">
        <v>6.2949792296825304</v>
      </c>
      <c r="I689" s="24">
        <v>314.87660123253897</v>
      </c>
      <c r="J689" s="24">
        <v>23.6680520160103</v>
      </c>
      <c r="K689" s="24">
        <v>7262.2733573761898</v>
      </c>
      <c r="L689" s="24">
        <v>2.40920749959823E-3</v>
      </c>
      <c r="M689" s="24">
        <v>1.22820916778049E-4</v>
      </c>
      <c r="N689" s="24">
        <v>0.135451210875321</v>
      </c>
      <c r="O689" s="24">
        <v>0.37814969785388902</v>
      </c>
      <c r="P689" s="24">
        <v>0.371848237008852</v>
      </c>
      <c r="Q689" s="29">
        <v>9445284.8480321802</v>
      </c>
    </row>
    <row r="690" spans="1:17" ht="15" x14ac:dyDescent="0.25">
      <c r="A690" s="24">
        <v>4</v>
      </c>
      <c r="B690" s="24" t="s">
        <v>27</v>
      </c>
      <c r="C690" s="24">
        <v>1002250</v>
      </c>
      <c r="D690" s="24">
        <v>0.75</v>
      </c>
      <c r="E690" s="24" t="s">
        <v>1333</v>
      </c>
      <c r="F690" s="24">
        <v>11327817.097128849</v>
      </c>
      <c r="G690" s="24">
        <v>1.4207978037642599</v>
      </c>
      <c r="H690" s="24">
        <v>6.9735493995665498</v>
      </c>
      <c r="I690" s="24">
        <v>365.98741482151701</v>
      </c>
      <c r="J690" s="24">
        <v>27.502700760049549</v>
      </c>
      <c r="K690" s="24">
        <v>8653.1707108068658</v>
      </c>
      <c r="L690" s="24">
        <v>2.86302699352089E-3</v>
      </c>
      <c r="M690" s="24">
        <v>1.4289965848887599E-4</v>
      </c>
      <c r="N690" s="24">
        <v>0.16451141557506599</v>
      </c>
      <c r="O690" s="24">
        <v>0.45058304055175702</v>
      </c>
      <c r="P690" s="24">
        <v>0.42743663003294952</v>
      </c>
      <c r="Q690" s="29">
        <v>11327817.097128849</v>
      </c>
    </row>
    <row r="691" spans="1:17" ht="15" x14ac:dyDescent="0.25">
      <c r="A691" s="24">
        <v>4</v>
      </c>
      <c r="B691" s="24" t="s">
        <v>27</v>
      </c>
      <c r="C691" s="24">
        <v>1002260</v>
      </c>
      <c r="D691" s="24">
        <v>0.25</v>
      </c>
      <c r="E691" s="24" t="s">
        <v>1331</v>
      </c>
      <c r="F691" s="24">
        <v>7964458.7985216696</v>
      </c>
      <c r="G691" s="24">
        <v>1.3272288637704799</v>
      </c>
      <c r="H691" s="24">
        <v>6.69011157007857</v>
      </c>
      <c r="I691" s="24">
        <v>283.23437030276955</v>
      </c>
      <c r="J691" s="24">
        <v>21.5594976003763</v>
      </c>
      <c r="K691" s="24">
        <v>7354.578860335615</v>
      </c>
      <c r="L691" s="24">
        <v>2.3453645592310599E-3</v>
      </c>
      <c r="M691" s="24">
        <v>9.0840157250412552E-5</v>
      </c>
      <c r="N691" s="24">
        <v>7.9032053745781039E-2</v>
      </c>
      <c r="O691" s="24">
        <v>0.34818461986282545</v>
      </c>
      <c r="P691" s="24">
        <v>0.483312425262581</v>
      </c>
      <c r="Q691" s="29">
        <v>7964458.7985216696</v>
      </c>
    </row>
    <row r="692" spans="1:17" ht="15" x14ac:dyDescent="0.25">
      <c r="A692" s="24">
        <v>4</v>
      </c>
      <c r="B692" s="24" t="s">
        <v>27</v>
      </c>
      <c r="C692" s="24">
        <v>1002260</v>
      </c>
      <c r="D692" s="24">
        <v>0.5</v>
      </c>
      <c r="E692" s="24" t="s">
        <v>1332</v>
      </c>
      <c r="F692" s="24">
        <v>8817703.1316027101</v>
      </c>
      <c r="G692" s="24">
        <v>1.51409193518719</v>
      </c>
      <c r="H692" s="24">
        <v>7.6470530917486599</v>
      </c>
      <c r="I692" s="24">
        <v>312.596058750596</v>
      </c>
      <c r="J692" s="24">
        <v>23.7904266559398</v>
      </c>
      <c r="K692" s="24">
        <v>8280.7307513237593</v>
      </c>
      <c r="L692" s="24">
        <v>2.65904075406764E-3</v>
      </c>
      <c r="M692" s="24">
        <v>9.7967469262659295E-5</v>
      </c>
      <c r="N692" s="24">
        <v>9.1033652668713994E-2</v>
      </c>
      <c r="O692" s="24">
        <v>0.39415677824779</v>
      </c>
      <c r="P692" s="24">
        <v>0.53178961697442795</v>
      </c>
      <c r="Q692" s="29">
        <v>8817703.1316027101</v>
      </c>
    </row>
    <row r="693" spans="1:17" ht="15" x14ac:dyDescent="0.25">
      <c r="A693" s="24">
        <v>4</v>
      </c>
      <c r="B693" s="24" t="s">
        <v>27</v>
      </c>
      <c r="C693" s="24">
        <v>1002260</v>
      </c>
      <c r="D693" s="24">
        <v>0.75</v>
      </c>
      <c r="E693" s="24" t="s">
        <v>1333</v>
      </c>
      <c r="F693" s="24">
        <v>10078505.69164085</v>
      </c>
      <c r="G693" s="24">
        <v>1.64380085191083</v>
      </c>
      <c r="H693" s="24">
        <v>8.3506292993129101</v>
      </c>
      <c r="I693" s="24">
        <v>356.07452882533249</v>
      </c>
      <c r="J693" s="24">
        <v>27.150063931736849</v>
      </c>
      <c r="K693" s="24">
        <v>10248.23211390265</v>
      </c>
      <c r="L693" s="24">
        <v>3.27504858130133E-3</v>
      </c>
      <c r="M693" s="24">
        <v>1.174938734413105E-4</v>
      </c>
      <c r="N693" s="24">
        <v>0.11391498177168399</v>
      </c>
      <c r="O693" s="24">
        <v>0.48733595486924403</v>
      </c>
      <c r="P693" s="24">
        <v>0.60845858337924896</v>
      </c>
      <c r="Q693" s="29">
        <v>10078505.69164085</v>
      </c>
    </row>
    <row r="694" spans="1:17" ht="15" x14ac:dyDescent="0.25">
      <c r="A694" s="24">
        <v>4</v>
      </c>
      <c r="B694" s="24" t="s">
        <v>27</v>
      </c>
      <c r="C694" s="24">
        <v>1002270</v>
      </c>
      <c r="D694" s="24">
        <v>0.25</v>
      </c>
      <c r="E694" s="24" t="s">
        <v>1331</v>
      </c>
      <c r="F694" s="24">
        <v>11452252.262974899</v>
      </c>
      <c r="G694" s="24">
        <v>1.5794374180965352</v>
      </c>
      <c r="H694" s="24">
        <v>7.8078939742034299</v>
      </c>
      <c r="I694" s="24">
        <v>412.48696224280195</v>
      </c>
      <c r="J694" s="24">
        <v>30.856663856134301</v>
      </c>
      <c r="K694" s="24">
        <v>8971.8960212046495</v>
      </c>
      <c r="L694" s="24">
        <v>2.784921038477395E-3</v>
      </c>
      <c r="M694" s="24">
        <v>1.26775254310673E-4</v>
      </c>
      <c r="N694" s="24">
        <v>0.13895206476941802</v>
      </c>
      <c r="O694" s="24">
        <v>0.43575104613452353</v>
      </c>
      <c r="P694" s="24">
        <v>0.51697404532048996</v>
      </c>
      <c r="Q694" s="29">
        <v>11452252.262974899</v>
      </c>
    </row>
    <row r="695" spans="1:17" ht="15" x14ac:dyDescent="0.25">
      <c r="A695" s="24">
        <v>4</v>
      </c>
      <c r="B695" s="24" t="s">
        <v>27</v>
      </c>
      <c r="C695" s="24">
        <v>1002270</v>
      </c>
      <c r="D695" s="24">
        <v>0.5</v>
      </c>
      <c r="E695" s="24" t="s">
        <v>1332</v>
      </c>
      <c r="F695" s="24">
        <v>12554341.345914399</v>
      </c>
      <c r="G695" s="24">
        <v>1.69699727390963</v>
      </c>
      <c r="H695" s="24">
        <v>8.3662499480553496</v>
      </c>
      <c r="I695" s="24">
        <v>451.47512018043699</v>
      </c>
      <c r="J695" s="24">
        <v>33.7753283336869</v>
      </c>
      <c r="K695" s="24">
        <v>9561.0243541880991</v>
      </c>
      <c r="L695" s="24">
        <v>2.9636691358216798E-3</v>
      </c>
      <c r="M695" s="24">
        <v>1.3897195731152901E-4</v>
      </c>
      <c r="N695" s="24">
        <v>0.146969360707944</v>
      </c>
      <c r="O695" s="24">
        <v>0.46548268706292201</v>
      </c>
      <c r="P695" s="24">
        <v>0.565657478477954</v>
      </c>
      <c r="Q695" s="29">
        <v>12554341.345914399</v>
      </c>
    </row>
    <row r="696" spans="1:17" ht="15" x14ac:dyDescent="0.25">
      <c r="A696" s="24">
        <v>4</v>
      </c>
      <c r="B696" s="24" t="s">
        <v>27</v>
      </c>
      <c r="C696" s="24">
        <v>1002270</v>
      </c>
      <c r="D696" s="24">
        <v>0.75</v>
      </c>
      <c r="E696" s="24" t="s">
        <v>1333</v>
      </c>
      <c r="F696" s="24">
        <v>14147713.697417699</v>
      </c>
      <c r="G696" s="24">
        <v>1.8792221181253201</v>
      </c>
      <c r="H696" s="24">
        <v>9.4803069566377189</v>
      </c>
      <c r="I696" s="24">
        <v>507.74540076732603</v>
      </c>
      <c r="J696" s="24">
        <v>37.985405859771745</v>
      </c>
      <c r="K696" s="24">
        <v>11519.45645197335</v>
      </c>
      <c r="L696" s="24">
        <v>3.63093745100986E-3</v>
      </c>
      <c r="M696" s="24">
        <v>1.5671943887110898E-4</v>
      </c>
      <c r="N696" s="24">
        <v>0.18349193841786299</v>
      </c>
      <c r="O696" s="24">
        <v>0.56765993967204254</v>
      </c>
      <c r="P696" s="24">
        <v>0.63462266941885803</v>
      </c>
      <c r="Q696" s="29">
        <v>14147713.697417699</v>
      </c>
    </row>
    <row r="697" spans="1:17" ht="15" x14ac:dyDescent="0.25">
      <c r="A697" s="24">
        <v>4</v>
      </c>
      <c r="B697" s="24" t="s">
        <v>27</v>
      </c>
      <c r="C697" s="24">
        <v>1002280</v>
      </c>
      <c r="D697" s="24">
        <v>0.25</v>
      </c>
      <c r="E697" s="24" t="s">
        <v>1331</v>
      </c>
      <c r="F697" s="24">
        <v>294665.48791103851</v>
      </c>
      <c r="G697" s="24">
        <v>0.14802971569291101</v>
      </c>
      <c r="H697" s="24">
        <v>0.76570305278126405</v>
      </c>
      <c r="I697" s="24">
        <v>8.6461839962884302</v>
      </c>
      <c r="J697" s="24">
        <v>0.82345015050171644</v>
      </c>
      <c r="K697" s="24">
        <v>548.42353535180951</v>
      </c>
      <c r="L697" s="24">
        <v>2.360398685512725E-4</v>
      </c>
      <c r="M697" s="24">
        <v>2.48473474866471E-5</v>
      </c>
      <c r="N697" s="24">
        <v>6.3766902214364499E-3</v>
      </c>
      <c r="O697" s="24">
        <v>3.1356397073698652E-2</v>
      </c>
      <c r="P697" s="24">
        <v>3.5338198831419899E-2</v>
      </c>
      <c r="Q697" s="29">
        <v>294665.48791103851</v>
      </c>
    </row>
    <row r="698" spans="1:17" ht="15" x14ac:dyDescent="0.25">
      <c r="A698" s="24">
        <v>4</v>
      </c>
      <c r="B698" s="24" t="s">
        <v>27</v>
      </c>
      <c r="C698" s="24">
        <v>1002280</v>
      </c>
      <c r="D698" s="24">
        <v>0.5</v>
      </c>
      <c r="E698" s="24" t="s">
        <v>1332</v>
      </c>
      <c r="F698" s="24">
        <v>335285.27237370901</v>
      </c>
      <c r="G698" s="24">
        <v>0.15813212614583999</v>
      </c>
      <c r="H698" s="24">
        <v>0.82429583543282503</v>
      </c>
      <c r="I698" s="24">
        <v>9.7765442627682493</v>
      </c>
      <c r="J698" s="24">
        <v>0.93110087325872104</v>
      </c>
      <c r="K698" s="24">
        <v>603.28005925263903</v>
      </c>
      <c r="L698" s="24">
        <v>2.5687146514832799E-4</v>
      </c>
      <c r="M698" s="24">
        <v>2.8089653762093901E-5</v>
      </c>
      <c r="N698" s="24">
        <v>6.9688856028026804E-3</v>
      </c>
      <c r="O698" s="24">
        <v>3.4371574288231503E-2</v>
      </c>
      <c r="P698" s="24">
        <v>3.9957043330875797E-2</v>
      </c>
      <c r="Q698" s="29">
        <v>335285.27237370901</v>
      </c>
    </row>
    <row r="699" spans="1:17" ht="15" x14ac:dyDescent="0.25">
      <c r="A699" s="24">
        <v>4</v>
      </c>
      <c r="B699" s="24" t="s">
        <v>27</v>
      </c>
      <c r="C699" s="24">
        <v>1002280</v>
      </c>
      <c r="D699" s="24">
        <v>0.75</v>
      </c>
      <c r="E699" s="24" t="s">
        <v>1333</v>
      </c>
      <c r="F699" s="24">
        <v>375325.37606017652</v>
      </c>
      <c r="G699" s="24">
        <v>0.172005532459857</v>
      </c>
      <c r="H699" s="24">
        <v>0.89690437104586951</v>
      </c>
      <c r="I699" s="24">
        <v>10.56349936323215</v>
      </c>
      <c r="J699" s="24">
        <v>1.0060438804162599</v>
      </c>
      <c r="K699" s="24">
        <v>642.00499276939104</v>
      </c>
      <c r="L699" s="24">
        <v>2.7432475980164353E-4</v>
      </c>
      <c r="M699" s="24">
        <v>3.03365696282475E-5</v>
      </c>
      <c r="N699" s="24">
        <v>7.4274958041028356E-3</v>
      </c>
      <c r="O699" s="24">
        <v>3.6607847885303205E-2</v>
      </c>
      <c r="P699" s="24">
        <v>4.3171145348713746E-2</v>
      </c>
      <c r="Q699" s="29">
        <v>375325.37606017652</v>
      </c>
    </row>
    <row r="700" spans="1:17" ht="15" x14ac:dyDescent="0.25">
      <c r="A700" s="24">
        <v>4</v>
      </c>
      <c r="B700" s="24" t="s">
        <v>27</v>
      </c>
      <c r="C700" s="24">
        <v>1002290</v>
      </c>
      <c r="D700" s="24">
        <v>0.25</v>
      </c>
      <c r="E700" s="24" t="s">
        <v>1331</v>
      </c>
      <c r="F700" s="24">
        <v>11245927.9132655</v>
      </c>
      <c r="G700" s="24">
        <v>4.0694009168380498</v>
      </c>
      <c r="H700" s="24">
        <v>22.360793304235049</v>
      </c>
      <c r="I700" s="24">
        <v>368.8119115640385</v>
      </c>
      <c r="J700" s="24">
        <v>34.409724690314548</v>
      </c>
      <c r="K700" s="24">
        <v>15552.039431532099</v>
      </c>
      <c r="L700" s="24">
        <v>5.5970146804871302E-3</v>
      </c>
      <c r="M700" s="24">
        <v>7.8150698900667447E-4</v>
      </c>
      <c r="N700" s="24">
        <v>0.15652672450531549</v>
      </c>
      <c r="O700" s="24">
        <v>0.77591791092648099</v>
      </c>
      <c r="P700" s="24">
        <v>1.3434760631678899</v>
      </c>
      <c r="Q700" s="29">
        <v>11245927.9132655</v>
      </c>
    </row>
    <row r="701" spans="1:17" ht="15" x14ac:dyDescent="0.25">
      <c r="A701" s="24">
        <v>4</v>
      </c>
      <c r="B701" s="24" t="s">
        <v>27</v>
      </c>
      <c r="C701" s="24">
        <v>1002290</v>
      </c>
      <c r="D701" s="24">
        <v>0.5</v>
      </c>
      <c r="E701" s="24" t="s">
        <v>1332</v>
      </c>
      <c r="F701" s="24">
        <v>12529199.0373854</v>
      </c>
      <c r="G701" s="24">
        <v>4.4470341371859199</v>
      </c>
      <c r="H701" s="24">
        <v>24.6457223102481</v>
      </c>
      <c r="I701" s="24">
        <v>413.30849905590998</v>
      </c>
      <c r="J701" s="24">
        <v>38.589931553479403</v>
      </c>
      <c r="K701" s="24">
        <v>17745.799357188502</v>
      </c>
      <c r="L701" s="24">
        <v>6.3074256771996004E-3</v>
      </c>
      <c r="M701" s="24">
        <v>8.7865883985663795E-4</v>
      </c>
      <c r="N701" s="24">
        <v>0.17819752717544399</v>
      </c>
      <c r="O701" s="24">
        <v>0.87989647966610696</v>
      </c>
      <c r="P701" s="24">
        <v>1.50988607954689</v>
      </c>
      <c r="Q701" s="29">
        <v>12529199.0373854</v>
      </c>
    </row>
    <row r="702" spans="1:17" ht="15" x14ac:dyDescent="0.25">
      <c r="A702" s="24">
        <v>4</v>
      </c>
      <c r="B702" s="24" t="s">
        <v>27</v>
      </c>
      <c r="C702" s="24">
        <v>1002290</v>
      </c>
      <c r="D702" s="24">
        <v>0.75</v>
      </c>
      <c r="E702" s="24" t="s">
        <v>1333</v>
      </c>
      <c r="F702" s="24">
        <v>14257604.841044251</v>
      </c>
      <c r="G702" s="24">
        <v>4.8816625593748197</v>
      </c>
      <c r="H702" s="24">
        <v>26.984314235826503</v>
      </c>
      <c r="I702" s="24">
        <v>454.03591845872347</v>
      </c>
      <c r="J702" s="24">
        <v>42.273726020449104</v>
      </c>
      <c r="K702" s="24">
        <v>19983.68263957445</v>
      </c>
      <c r="L702" s="24">
        <v>7.0854494222405903E-3</v>
      </c>
      <c r="M702" s="24">
        <v>9.5221780353657907E-4</v>
      </c>
      <c r="N702" s="24">
        <v>0.2031633881623495</v>
      </c>
      <c r="O702" s="24">
        <v>0.99231743404483841</v>
      </c>
      <c r="P702" s="24">
        <v>1.64052120432881</v>
      </c>
      <c r="Q702" s="29">
        <v>14257604.841044251</v>
      </c>
    </row>
    <row r="703" spans="1:17" ht="15" x14ac:dyDescent="0.25">
      <c r="A703" s="24">
        <v>4</v>
      </c>
      <c r="B703" s="24" t="s">
        <v>27</v>
      </c>
      <c r="C703" s="24">
        <v>1002300</v>
      </c>
      <c r="D703" s="24">
        <v>0.25</v>
      </c>
      <c r="E703" s="24" t="s">
        <v>1331</v>
      </c>
      <c r="F703" s="24">
        <v>20783069.360298101</v>
      </c>
      <c r="G703" s="24">
        <v>9.4826077602429208</v>
      </c>
      <c r="H703" s="24">
        <v>50.785971504005204</v>
      </c>
      <c r="I703" s="24">
        <v>738.05411801414152</v>
      </c>
      <c r="J703" s="24">
        <v>69.61479499118505</v>
      </c>
      <c r="K703" s="24">
        <v>33604.119669259046</v>
      </c>
      <c r="L703" s="24">
        <v>1.3600633938679451E-2</v>
      </c>
      <c r="M703" s="24">
        <v>1.8656311400865801E-3</v>
      </c>
      <c r="N703" s="24">
        <v>0.38861753463244753</v>
      </c>
      <c r="O703" s="24">
        <v>1.8388697560847351</v>
      </c>
      <c r="P703" s="24">
        <v>2.8477656812548351</v>
      </c>
      <c r="Q703" s="29">
        <v>20783069.360298101</v>
      </c>
    </row>
    <row r="704" spans="1:17" ht="15" x14ac:dyDescent="0.25">
      <c r="A704" s="24">
        <v>4</v>
      </c>
      <c r="B704" s="24" t="s">
        <v>27</v>
      </c>
      <c r="C704" s="24">
        <v>1002300</v>
      </c>
      <c r="D704" s="24">
        <v>0.5</v>
      </c>
      <c r="E704" s="24" t="s">
        <v>1332</v>
      </c>
      <c r="F704" s="24">
        <v>24065865.6699766</v>
      </c>
      <c r="G704" s="24">
        <v>10.3305273242757</v>
      </c>
      <c r="H704" s="24">
        <v>55.554040463310102</v>
      </c>
      <c r="I704" s="24">
        <v>854.33631903537196</v>
      </c>
      <c r="J704" s="24">
        <v>80.578580103371905</v>
      </c>
      <c r="K704" s="24">
        <v>37652.270048261198</v>
      </c>
      <c r="L704" s="24">
        <v>1.5222415935035601E-2</v>
      </c>
      <c r="M704" s="24">
        <v>2.1590903902642998E-3</v>
      </c>
      <c r="N704" s="24">
        <v>0.436240537659148</v>
      </c>
      <c r="O704" s="24">
        <v>2.0594803288618002</v>
      </c>
      <c r="P704" s="24">
        <v>3.2957988124297901</v>
      </c>
      <c r="Q704" s="29">
        <v>24065865.6699766</v>
      </c>
    </row>
    <row r="705" spans="1:17" ht="15" x14ac:dyDescent="0.25">
      <c r="A705" s="24">
        <v>4</v>
      </c>
      <c r="B705" s="24" t="s">
        <v>27</v>
      </c>
      <c r="C705" s="24">
        <v>1002300</v>
      </c>
      <c r="D705" s="24">
        <v>0.75</v>
      </c>
      <c r="E705" s="24" t="s">
        <v>1333</v>
      </c>
      <c r="F705" s="24">
        <v>25741336.015573099</v>
      </c>
      <c r="G705" s="24">
        <v>11.268925285986551</v>
      </c>
      <c r="H705" s="24">
        <v>60.040160227259051</v>
      </c>
      <c r="I705" s="24">
        <v>913.66161894572099</v>
      </c>
      <c r="J705" s="24">
        <v>86.168470490810762</v>
      </c>
      <c r="K705" s="24">
        <v>41805.300111119155</v>
      </c>
      <c r="L705" s="24">
        <v>1.6907445255222198E-2</v>
      </c>
      <c r="M705" s="24">
        <v>2.3082989915294201E-3</v>
      </c>
      <c r="N705" s="24">
        <v>0.48273211032700902</v>
      </c>
      <c r="O705" s="24">
        <v>2.2866440018632148</v>
      </c>
      <c r="P705" s="24">
        <v>3.52381798306289</v>
      </c>
      <c r="Q705" s="29">
        <v>25741336.015573099</v>
      </c>
    </row>
    <row r="706" spans="1:17" ht="15" x14ac:dyDescent="0.25">
      <c r="A706" s="24">
        <v>4</v>
      </c>
      <c r="B706" s="24" t="s">
        <v>27</v>
      </c>
      <c r="C706" s="24">
        <v>1002310</v>
      </c>
      <c r="D706" s="24">
        <v>0.25</v>
      </c>
      <c r="E706" s="24" t="s">
        <v>1331</v>
      </c>
      <c r="F706" s="24">
        <v>23567905.26119265</v>
      </c>
      <c r="G706" s="24">
        <v>7.8136992209226399</v>
      </c>
      <c r="H706" s="24">
        <v>42.761596425709953</v>
      </c>
      <c r="I706" s="24">
        <v>819.64161704010257</v>
      </c>
      <c r="J706" s="24">
        <v>73.376579947835694</v>
      </c>
      <c r="K706" s="24">
        <v>35496.218839590045</v>
      </c>
      <c r="L706" s="24">
        <v>1.3370602528025001E-2</v>
      </c>
      <c r="M706" s="24">
        <v>1.1909492120790901E-3</v>
      </c>
      <c r="N706" s="24">
        <v>0.37562877960549201</v>
      </c>
      <c r="O706" s="24">
        <v>1.80210266612903</v>
      </c>
      <c r="P706" s="24">
        <v>2.63856199619799</v>
      </c>
      <c r="Q706" s="29">
        <v>23567905.26119265</v>
      </c>
    </row>
    <row r="707" spans="1:17" ht="15" x14ac:dyDescent="0.25">
      <c r="A707" s="24">
        <v>4</v>
      </c>
      <c r="B707" s="24" t="s">
        <v>27</v>
      </c>
      <c r="C707" s="24">
        <v>1002310</v>
      </c>
      <c r="D707" s="24">
        <v>0.5</v>
      </c>
      <c r="E707" s="24" t="s">
        <v>1332</v>
      </c>
      <c r="F707" s="24">
        <v>27036410.508224402</v>
      </c>
      <c r="G707" s="24">
        <v>10.809696123658</v>
      </c>
      <c r="H707" s="24">
        <v>58.263070394533301</v>
      </c>
      <c r="I707" s="24">
        <v>931.58777459116095</v>
      </c>
      <c r="J707" s="24">
        <v>84.236228521780205</v>
      </c>
      <c r="K707" s="24">
        <v>48651.716193882901</v>
      </c>
      <c r="L707" s="24">
        <v>1.8875885167818799E-2</v>
      </c>
      <c r="M707" s="24">
        <v>1.4457101697984301E-3</v>
      </c>
      <c r="N707" s="24">
        <v>0.52635910878131797</v>
      </c>
      <c r="O707" s="24">
        <v>2.5221150757065001</v>
      </c>
      <c r="P707" s="24">
        <v>3.09994044707059</v>
      </c>
      <c r="Q707" s="29">
        <v>27036410.508224402</v>
      </c>
    </row>
    <row r="708" spans="1:17" ht="15" x14ac:dyDescent="0.25">
      <c r="A708" s="24">
        <v>4</v>
      </c>
      <c r="B708" s="24" t="s">
        <v>27</v>
      </c>
      <c r="C708" s="24">
        <v>1002310</v>
      </c>
      <c r="D708" s="24">
        <v>0.75</v>
      </c>
      <c r="E708" s="24" t="s">
        <v>1333</v>
      </c>
      <c r="F708" s="24">
        <v>32492389.313533749</v>
      </c>
      <c r="G708" s="24">
        <v>11.866000741721301</v>
      </c>
      <c r="H708" s="24">
        <v>64.531407330589303</v>
      </c>
      <c r="I708" s="24">
        <v>1108.9016912283701</v>
      </c>
      <c r="J708" s="24">
        <v>100.69009762891301</v>
      </c>
      <c r="K708" s="24">
        <v>55848.0517942472</v>
      </c>
      <c r="L708" s="24">
        <v>2.1515822986783999E-2</v>
      </c>
      <c r="M708" s="24">
        <v>1.780684585985155E-3</v>
      </c>
      <c r="N708" s="24">
        <v>0.60272074248596452</v>
      </c>
      <c r="O708" s="24">
        <v>2.8856682246053547</v>
      </c>
      <c r="P708" s="24">
        <v>3.7372603086388549</v>
      </c>
      <c r="Q708" s="29">
        <v>32492389.313533749</v>
      </c>
    </row>
    <row r="709" spans="1:17" ht="15" x14ac:dyDescent="0.25">
      <c r="A709" s="24">
        <v>4</v>
      </c>
      <c r="B709" s="24" t="s">
        <v>27</v>
      </c>
      <c r="C709" s="24">
        <v>1002320</v>
      </c>
      <c r="D709" s="24">
        <v>0.25</v>
      </c>
      <c r="E709" s="24" t="s">
        <v>1331</v>
      </c>
      <c r="F709" s="24">
        <v>8009655.5786193246</v>
      </c>
      <c r="G709" s="24">
        <v>4.0719255622670847</v>
      </c>
      <c r="H709" s="24">
        <v>22.590559031773701</v>
      </c>
      <c r="I709" s="24">
        <v>282.59598355925345</v>
      </c>
      <c r="J709" s="24">
        <v>28.715272802808101</v>
      </c>
      <c r="K709" s="24">
        <v>16220.4525874873</v>
      </c>
      <c r="L709" s="24">
        <v>6.5861867354953096E-3</v>
      </c>
      <c r="M709" s="24">
        <v>7.1089524292121549E-4</v>
      </c>
      <c r="N709" s="24">
        <v>0.174636489512038</v>
      </c>
      <c r="O709" s="24">
        <v>0.85786394153635503</v>
      </c>
      <c r="P709" s="24">
        <v>1.303788930022195</v>
      </c>
      <c r="Q709" s="29">
        <v>8009655.5786193246</v>
      </c>
    </row>
    <row r="710" spans="1:17" ht="15" x14ac:dyDescent="0.25">
      <c r="A710" s="24">
        <v>4</v>
      </c>
      <c r="B710" s="24" t="s">
        <v>27</v>
      </c>
      <c r="C710" s="24">
        <v>1002320</v>
      </c>
      <c r="D710" s="24">
        <v>0.5</v>
      </c>
      <c r="E710" s="24" t="s">
        <v>1332</v>
      </c>
      <c r="F710" s="24">
        <v>9114307.6249794904</v>
      </c>
      <c r="G710" s="24">
        <v>5.1722110652723003</v>
      </c>
      <c r="H710" s="24">
        <v>28.461943906180299</v>
      </c>
      <c r="I710" s="24">
        <v>321.54249564042101</v>
      </c>
      <c r="J710" s="24">
        <v>32.699870073904201</v>
      </c>
      <c r="K710" s="24">
        <v>21294.478008771999</v>
      </c>
      <c r="L710" s="24">
        <v>8.6491243453393103E-3</v>
      </c>
      <c r="M710" s="24">
        <v>8.1151060825833897E-4</v>
      </c>
      <c r="N710" s="24">
        <v>0.23016430372167801</v>
      </c>
      <c r="O710" s="24">
        <v>1.1271032325655701</v>
      </c>
      <c r="P710" s="24">
        <v>1.48714670604819</v>
      </c>
      <c r="Q710" s="29">
        <v>9114307.6249794904</v>
      </c>
    </row>
    <row r="711" spans="1:17" ht="15" x14ac:dyDescent="0.25">
      <c r="A711" s="24">
        <v>4</v>
      </c>
      <c r="B711" s="24" t="s">
        <v>27</v>
      </c>
      <c r="C711" s="24">
        <v>1002320</v>
      </c>
      <c r="D711" s="24">
        <v>0.75</v>
      </c>
      <c r="E711" s="24" t="s">
        <v>1333</v>
      </c>
      <c r="F711" s="24">
        <v>11206006.8276342</v>
      </c>
      <c r="G711" s="24">
        <v>6.4185455423330202</v>
      </c>
      <c r="H711" s="24">
        <v>35.037340653516402</v>
      </c>
      <c r="I711" s="24">
        <v>394.76568129876648</v>
      </c>
      <c r="J711" s="24">
        <v>40.126339848820052</v>
      </c>
      <c r="K711" s="24">
        <v>28681.032349824651</v>
      </c>
      <c r="L711" s="24">
        <v>1.1675734262787549E-2</v>
      </c>
      <c r="M711" s="24">
        <v>9.9579367130962142E-4</v>
      </c>
      <c r="N711" s="24">
        <v>0.31178626534390852</v>
      </c>
      <c r="O711" s="24">
        <v>1.5217603222492451</v>
      </c>
      <c r="P711" s="24">
        <v>1.8232683433780101</v>
      </c>
      <c r="Q711" s="29">
        <v>11206006.8276342</v>
      </c>
    </row>
    <row r="712" spans="1:17" ht="15" x14ac:dyDescent="0.25">
      <c r="A712" s="24">
        <v>4</v>
      </c>
      <c r="B712" s="24" t="s">
        <v>27</v>
      </c>
      <c r="C712" s="24">
        <v>1002330</v>
      </c>
      <c r="D712" s="24">
        <v>0.25</v>
      </c>
      <c r="E712" s="24" t="s">
        <v>1331</v>
      </c>
      <c r="F712" s="24">
        <v>4530727.5529714245</v>
      </c>
      <c r="G712" s="24">
        <v>2.4953410073134803</v>
      </c>
      <c r="H712" s="24">
        <v>13.044991196590999</v>
      </c>
      <c r="I712" s="24">
        <v>161.14954435782801</v>
      </c>
      <c r="J712" s="24">
        <v>15.4197983614129</v>
      </c>
      <c r="K712" s="24">
        <v>9852.1501774011303</v>
      </c>
      <c r="L712" s="24">
        <v>4.3539017272596053E-3</v>
      </c>
      <c r="M712" s="24">
        <v>4.1485357953356455E-4</v>
      </c>
      <c r="N712" s="24">
        <v>0.11575653842330449</v>
      </c>
      <c r="O712" s="24">
        <v>0.56444213784708941</v>
      </c>
      <c r="P712" s="24">
        <v>0.66463304751517205</v>
      </c>
      <c r="Q712" s="29">
        <v>4530727.5529714245</v>
      </c>
    </row>
    <row r="713" spans="1:17" ht="15" x14ac:dyDescent="0.25">
      <c r="A713" s="24">
        <v>4</v>
      </c>
      <c r="B713" s="24" t="s">
        <v>27</v>
      </c>
      <c r="C713" s="24">
        <v>1002330</v>
      </c>
      <c r="D713" s="24">
        <v>0.5</v>
      </c>
      <c r="E713" s="24" t="s">
        <v>1332</v>
      </c>
      <c r="F713" s="24">
        <v>5577106.9147769101</v>
      </c>
      <c r="G713" s="24">
        <v>3.5460877205421801</v>
      </c>
      <c r="H713" s="24">
        <v>18.4727001280914</v>
      </c>
      <c r="I713" s="24">
        <v>198.29265193526001</v>
      </c>
      <c r="J713" s="24">
        <v>18.981189589045801</v>
      </c>
      <c r="K713" s="24">
        <v>15116.7186941285</v>
      </c>
      <c r="L713" s="24">
        <v>6.6837416362459899E-3</v>
      </c>
      <c r="M713" s="24">
        <v>5.1114962556923099E-4</v>
      </c>
      <c r="N713" s="24">
        <v>0.17770765908215999</v>
      </c>
      <c r="O713" s="24">
        <v>0.866379357215593</v>
      </c>
      <c r="P713" s="24">
        <v>0.81849297745065297</v>
      </c>
      <c r="Q713" s="29">
        <v>5577106.9147769101</v>
      </c>
    </row>
    <row r="714" spans="1:17" ht="15" x14ac:dyDescent="0.25">
      <c r="A714" s="24">
        <v>4</v>
      </c>
      <c r="B714" s="24" t="s">
        <v>27</v>
      </c>
      <c r="C714" s="24">
        <v>1002330</v>
      </c>
      <c r="D714" s="24">
        <v>0.75</v>
      </c>
      <c r="E714" s="24" t="s">
        <v>1333</v>
      </c>
      <c r="F714" s="24">
        <v>7012268.2754524704</v>
      </c>
      <c r="G714" s="24">
        <v>4.03112398888483</v>
      </c>
      <c r="H714" s="24">
        <v>20.867621465806998</v>
      </c>
      <c r="I714" s="24">
        <v>249.16536965585152</v>
      </c>
      <c r="J714" s="24">
        <v>23.858253091720449</v>
      </c>
      <c r="K714" s="24">
        <v>16833.234503408603</v>
      </c>
      <c r="L714" s="24">
        <v>7.4375681890902498E-3</v>
      </c>
      <c r="M714" s="24">
        <v>6.4260582190317191E-4</v>
      </c>
      <c r="N714" s="24">
        <v>0.19784203313739801</v>
      </c>
      <c r="O714" s="24">
        <v>0.9642165265564745</v>
      </c>
      <c r="P714" s="24">
        <v>1.0289370545717986</v>
      </c>
      <c r="Q714" s="29">
        <v>7012268.2754524704</v>
      </c>
    </row>
    <row r="715" spans="1:17" ht="15" x14ac:dyDescent="0.25">
      <c r="A715" s="24">
        <v>4</v>
      </c>
      <c r="B715" s="24" t="s">
        <v>27</v>
      </c>
      <c r="C715" s="24">
        <v>1002340</v>
      </c>
      <c r="D715" s="24">
        <v>0.25</v>
      </c>
      <c r="E715" s="24" t="s">
        <v>1331</v>
      </c>
      <c r="F715" s="24">
        <v>7497615.72988238</v>
      </c>
      <c r="G715" s="24">
        <v>4.0385222567049253</v>
      </c>
      <c r="H715" s="24">
        <v>20.9924583407021</v>
      </c>
      <c r="I715" s="24">
        <v>261.19243251616001</v>
      </c>
      <c r="J715" s="24">
        <v>24.850750675247198</v>
      </c>
      <c r="K715" s="24">
        <v>15853.53100835475</v>
      </c>
      <c r="L715" s="24">
        <v>7.0703267112639245E-3</v>
      </c>
      <c r="M715" s="24">
        <v>6.7411565797840752E-4</v>
      </c>
      <c r="N715" s="24">
        <v>0.1883580510482985</v>
      </c>
      <c r="O715" s="24">
        <v>0.91703182789463955</v>
      </c>
      <c r="P715" s="24">
        <v>1.0629493023064001</v>
      </c>
      <c r="Q715" s="29">
        <v>7497615.72988238</v>
      </c>
    </row>
    <row r="716" spans="1:17" ht="15" x14ac:dyDescent="0.25">
      <c r="A716" s="24">
        <v>4</v>
      </c>
      <c r="B716" s="24" t="s">
        <v>27</v>
      </c>
      <c r="C716" s="24">
        <v>1002340</v>
      </c>
      <c r="D716" s="24">
        <v>0.5</v>
      </c>
      <c r="E716" s="24" t="s">
        <v>1332</v>
      </c>
      <c r="F716" s="24">
        <v>8421438.2319304701</v>
      </c>
      <c r="G716" s="24">
        <v>4.8987242231969104</v>
      </c>
      <c r="H716" s="24">
        <v>25.458403310509699</v>
      </c>
      <c r="I716" s="24">
        <v>292.83386164793001</v>
      </c>
      <c r="J716" s="24">
        <v>27.858329278933699</v>
      </c>
      <c r="K716" s="24">
        <v>19584.301714999601</v>
      </c>
      <c r="L716" s="24">
        <v>8.7320911484701294E-3</v>
      </c>
      <c r="M716" s="24">
        <v>7.5539244366360197E-4</v>
      </c>
      <c r="N716" s="24">
        <v>0.232655444848061</v>
      </c>
      <c r="O716" s="24">
        <v>1.13274128969137</v>
      </c>
      <c r="P716" s="24">
        <v>1.1912454128197201</v>
      </c>
      <c r="Q716" s="29">
        <v>8421438.2319304701</v>
      </c>
    </row>
    <row r="717" spans="1:17" ht="15" x14ac:dyDescent="0.25">
      <c r="A717" s="24">
        <v>4</v>
      </c>
      <c r="B717" s="24" t="s">
        <v>27</v>
      </c>
      <c r="C717" s="24">
        <v>1002340</v>
      </c>
      <c r="D717" s="24">
        <v>0.75</v>
      </c>
      <c r="E717" s="24" t="s">
        <v>1333</v>
      </c>
      <c r="F717" s="24">
        <v>10054969.241958469</v>
      </c>
      <c r="G717" s="24">
        <v>6.6423976917544199</v>
      </c>
      <c r="H717" s="24">
        <v>33.985976496992052</v>
      </c>
      <c r="I717" s="24">
        <v>348.71730351581903</v>
      </c>
      <c r="J717" s="24">
        <v>33.169783999093248</v>
      </c>
      <c r="K717" s="24">
        <v>27761.101758847049</v>
      </c>
      <c r="L717" s="24">
        <v>1.23645107198012E-2</v>
      </c>
      <c r="M717" s="24">
        <v>8.9889230715329096E-4</v>
      </c>
      <c r="N717" s="24">
        <v>0.32960368902027448</v>
      </c>
      <c r="O717" s="24">
        <v>1.6051081605725801</v>
      </c>
      <c r="P717" s="24">
        <v>1.4177761813598599</v>
      </c>
      <c r="Q717" s="29">
        <v>10054969.241958469</v>
      </c>
    </row>
    <row r="718" spans="1:17" ht="15" x14ac:dyDescent="0.25">
      <c r="A718" s="24">
        <v>4</v>
      </c>
      <c r="B718" s="24" t="s">
        <v>27</v>
      </c>
      <c r="C718" s="24">
        <v>1002350</v>
      </c>
      <c r="D718" s="24">
        <v>0.25</v>
      </c>
      <c r="E718" s="24" t="s">
        <v>1331</v>
      </c>
      <c r="F718" s="24">
        <v>7664141.3456114046</v>
      </c>
      <c r="G718" s="24">
        <v>1.16153883138798</v>
      </c>
      <c r="H718" s="24">
        <v>5.7495466559782145</v>
      </c>
      <c r="I718" s="24">
        <v>275.79897288762749</v>
      </c>
      <c r="J718" s="24">
        <v>20.8258433141458</v>
      </c>
      <c r="K718" s="24">
        <v>6355.1827269789555</v>
      </c>
      <c r="L718" s="24">
        <v>2.0850562130983901E-3</v>
      </c>
      <c r="M718" s="24">
        <v>9.4339440033245999E-5</v>
      </c>
      <c r="N718" s="24">
        <v>9.1612009779674597E-2</v>
      </c>
      <c r="O718" s="24">
        <v>0.31494961201313598</v>
      </c>
      <c r="P718" s="24">
        <v>0.39234073435422701</v>
      </c>
      <c r="Q718" s="29">
        <v>7664141.3456114046</v>
      </c>
    </row>
    <row r="719" spans="1:17" ht="15" x14ac:dyDescent="0.25">
      <c r="A719" s="24">
        <v>4</v>
      </c>
      <c r="B719" s="24" t="s">
        <v>27</v>
      </c>
      <c r="C719" s="24">
        <v>1002350</v>
      </c>
      <c r="D719" s="24">
        <v>0.5</v>
      </c>
      <c r="E719" s="24" t="s">
        <v>1332</v>
      </c>
      <c r="F719" s="24">
        <v>8493754.3985254299</v>
      </c>
      <c r="G719" s="24">
        <v>1.40362306702538</v>
      </c>
      <c r="H719" s="24">
        <v>6.9594797215399398</v>
      </c>
      <c r="I719" s="24">
        <v>304.287734833961</v>
      </c>
      <c r="J719" s="24">
        <v>22.9817951991404</v>
      </c>
      <c r="K719" s="24">
        <v>7170.6531563683802</v>
      </c>
      <c r="L719" s="24">
        <v>2.3875589540579899E-3</v>
      </c>
      <c r="M719" s="24">
        <v>1.10600169350737E-4</v>
      </c>
      <c r="N719" s="24">
        <v>0.10368348764161101</v>
      </c>
      <c r="O719" s="24">
        <v>0.35866863911602598</v>
      </c>
      <c r="P719" s="24">
        <v>0.42117772479688997</v>
      </c>
      <c r="Q719" s="29">
        <v>8493754.3985254299</v>
      </c>
    </row>
    <row r="720" spans="1:17" ht="15" x14ac:dyDescent="0.25">
      <c r="A720" s="24">
        <v>4</v>
      </c>
      <c r="B720" s="24" t="s">
        <v>27</v>
      </c>
      <c r="C720" s="24">
        <v>1002350</v>
      </c>
      <c r="D720" s="24">
        <v>0.75</v>
      </c>
      <c r="E720" s="24" t="s">
        <v>1333</v>
      </c>
      <c r="F720" s="24">
        <v>9843775.0212860405</v>
      </c>
      <c r="G720" s="24">
        <v>1.585937987126085</v>
      </c>
      <c r="H720" s="24">
        <v>7.9148096329585647</v>
      </c>
      <c r="I720" s="24">
        <v>351.10724271042147</v>
      </c>
      <c r="J720" s="24">
        <v>26.649412446291851</v>
      </c>
      <c r="K720" s="24">
        <v>9002.2462967683314</v>
      </c>
      <c r="L720" s="24">
        <v>2.9717151994679948E-3</v>
      </c>
      <c r="M720" s="24">
        <v>1.3553806825563703E-4</v>
      </c>
      <c r="N720" s="24">
        <v>0.13044595996248198</v>
      </c>
      <c r="O720" s="24">
        <v>0.44849121723456853</v>
      </c>
      <c r="P720" s="24">
        <v>0.51302726887901751</v>
      </c>
      <c r="Q720" s="29">
        <v>9843775.0212860405</v>
      </c>
    </row>
    <row r="721" spans="1:17" ht="15" x14ac:dyDescent="0.25">
      <c r="A721" s="24">
        <v>4</v>
      </c>
      <c r="B721" s="24" t="s">
        <v>27</v>
      </c>
      <c r="C721" s="24">
        <v>1002360</v>
      </c>
      <c r="D721" s="24">
        <v>0.25</v>
      </c>
      <c r="E721" s="24" t="s">
        <v>1331</v>
      </c>
      <c r="F721" s="24">
        <v>1414047.8745316551</v>
      </c>
      <c r="G721" s="24">
        <v>0.18389303327206502</v>
      </c>
      <c r="H721" s="24">
        <v>0.90357252905539498</v>
      </c>
      <c r="I721" s="24">
        <v>51.793081926982495</v>
      </c>
      <c r="J721" s="24">
        <v>3.8345061068648101</v>
      </c>
      <c r="K721" s="24">
        <v>1134.0474511055299</v>
      </c>
      <c r="L721" s="24">
        <v>3.4251299462160502E-4</v>
      </c>
      <c r="M721" s="24">
        <v>1.004480515308966E-5</v>
      </c>
      <c r="N721" s="24">
        <v>1.84447711137306E-2</v>
      </c>
      <c r="O721" s="24">
        <v>5.4920613189325604E-2</v>
      </c>
      <c r="P721" s="24">
        <v>6.0910010140319451E-2</v>
      </c>
      <c r="Q721" s="29">
        <v>1414047.8745316551</v>
      </c>
    </row>
    <row r="722" spans="1:17" ht="15" x14ac:dyDescent="0.25">
      <c r="A722" s="24">
        <v>4</v>
      </c>
      <c r="B722" s="24" t="s">
        <v>27</v>
      </c>
      <c r="C722" s="24">
        <v>1002360</v>
      </c>
      <c r="D722" s="24">
        <v>0.5</v>
      </c>
      <c r="E722" s="24" t="s">
        <v>1332</v>
      </c>
      <c r="F722" s="24">
        <v>1557697.8990007199</v>
      </c>
      <c r="G722" s="24">
        <v>0.20406601954821199</v>
      </c>
      <c r="H722" s="24">
        <v>0.99695275217800206</v>
      </c>
      <c r="I722" s="24">
        <v>57.025981961969698</v>
      </c>
      <c r="J722" s="24">
        <v>4.2217423480879903</v>
      </c>
      <c r="K722" s="24">
        <v>1226.9269337109699</v>
      </c>
      <c r="L722" s="24">
        <v>3.7009989451763703E-4</v>
      </c>
      <c r="M722" s="24">
        <v>1.10523738457894E-5</v>
      </c>
      <c r="N722" s="24">
        <v>2.05340460970941E-2</v>
      </c>
      <c r="O722" s="24">
        <v>5.9347816397805002E-2</v>
      </c>
      <c r="P722" s="24">
        <v>6.6975766418821206E-2</v>
      </c>
      <c r="Q722" s="29">
        <v>1557697.8990007199</v>
      </c>
    </row>
    <row r="723" spans="1:17" ht="15" x14ac:dyDescent="0.25">
      <c r="A723" s="24">
        <v>4</v>
      </c>
      <c r="B723" s="24" t="s">
        <v>27</v>
      </c>
      <c r="C723" s="24">
        <v>1002360</v>
      </c>
      <c r="D723" s="24">
        <v>0.75</v>
      </c>
      <c r="E723" s="24" t="s">
        <v>1333</v>
      </c>
      <c r="F723" s="24">
        <v>1755629.64927165</v>
      </c>
      <c r="G723" s="24">
        <v>0.21862983890909599</v>
      </c>
      <c r="H723" s="24">
        <v>1.0909640338797799</v>
      </c>
      <c r="I723" s="24">
        <v>64.228255816249302</v>
      </c>
      <c r="J723" s="24">
        <v>4.7593775609920401</v>
      </c>
      <c r="K723" s="24">
        <v>1483.19484485981</v>
      </c>
      <c r="L723" s="24">
        <v>4.4532344193849997E-4</v>
      </c>
      <c r="M723" s="24">
        <v>1.26119757758732E-5</v>
      </c>
      <c r="N723" s="24">
        <v>2.4350456494520299E-2</v>
      </c>
      <c r="O723" s="24">
        <v>7.1299596399453352E-2</v>
      </c>
      <c r="P723" s="24">
        <v>7.5721544406875341E-2</v>
      </c>
      <c r="Q723" s="29">
        <v>1755629.64927165</v>
      </c>
    </row>
    <row r="724" spans="1:17" ht="15" x14ac:dyDescent="0.25">
      <c r="A724" s="24">
        <v>4</v>
      </c>
      <c r="B724" s="24" t="s">
        <v>27</v>
      </c>
      <c r="C724" s="24">
        <v>1002370</v>
      </c>
      <c r="D724" s="24">
        <v>0.25</v>
      </c>
      <c r="E724" s="24" t="s">
        <v>1331</v>
      </c>
      <c r="F724" s="24">
        <v>3989389.0811004797</v>
      </c>
      <c r="G724" s="24">
        <v>0.46170403995522402</v>
      </c>
      <c r="H724" s="24">
        <v>2.222214402124675</v>
      </c>
      <c r="I724" s="24">
        <v>144.258536705213</v>
      </c>
      <c r="J724" s="24">
        <v>10.592766771157951</v>
      </c>
      <c r="K724" s="24">
        <v>2936.2234702358351</v>
      </c>
      <c r="L724" s="24">
        <v>8.7156477818367301E-4</v>
      </c>
      <c r="M724" s="24">
        <v>2.3137938416390949E-5</v>
      </c>
      <c r="N724" s="24">
        <v>5.1851993883696545E-2</v>
      </c>
      <c r="O724" s="24">
        <v>0.14310240266032348</v>
      </c>
      <c r="P724" s="24">
        <v>0.1480683592180855</v>
      </c>
      <c r="Q724" s="29">
        <v>3989389.0811004797</v>
      </c>
    </row>
    <row r="725" spans="1:17" ht="15" x14ac:dyDescent="0.25">
      <c r="A725" s="24">
        <v>4</v>
      </c>
      <c r="B725" s="24" t="s">
        <v>27</v>
      </c>
      <c r="C725" s="24">
        <v>1002370</v>
      </c>
      <c r="D725" s="24">
        <v>0.5</v>
      </c>
      <c r="E725" s="24" t="s">
        <v>1332</v>
      </c>
      <c r="F725" s="24">
        <v>4397931.4122185102</v>
      </c>
      <c r="G725" s="24">
        <v>0.51180096312116297</v>
      </c>
      <c r="H725" s="24">
        <v>2.4481025498789002</v>
      </c>
      <c r="I725" s="24">
        <v>158.883687073478</v>
      </c>
      <c r="J725" s="24">
        <v>11.6664523842154</v>
      </c>
      <c r="K725" s="24">
        <v>3199.53773330286</v>
      </c>
      <c r="L725" s="24">
        <v>9.4862905319593896E-4</v>
      </c>
      <c r="M725" s="24">
        <v>2.5478855659518699E-5</v>
      </c>
      <c r="N725" s="24">
        <v>5.77404302150379E-2</v>
      </c>
      <c r="O725" s="24">
        <v>0.155994727143452</v>
      </c>
      <c r="P725" s="24">
        <v>0.162892975186054</v>
      </c>
      <c r="Q725" s="29">
        <v>4397931.4122185102</v>
      </c>
    </row>
    <row r="726" spans="1:17" ht="15" x14ac:dyDescent="0.25">
      <c r="A726" s="24">
        <v>4</v>
      </c>
      <c r="B726" s="24" t="s">
        <v>27</v>
      </c>
      <c r="C726" s="24">
        <v>1002370</v>
      </c>
      <c r="D726" s="24">
        <v>0.75</v>
      </c>
      <c r="E726" s="24" t="s">
        <v>1333</v>
      </c>
      <c r="F726" s="24">
        <v>4961713.0320860744</v>
      </c>
      <c r="G726" s="24">
        <v>0.54693410837303102</v>
      </c>
      <c r="H726" s="24">
        <v>2.6783454471829149</v>
      </c>
      <c r="I726" s="24">
        <v>179.10705347839149</v>
      </c>
      <c r="J726" s="24">
        <v>13.158721456487751</v>
      </c>
      <c r="K726" s="24">
        <v>3871.9118963292203</v>
      </c>
      <c r="L726" s="24">
        <v>1.14401067353291E-3</v>
      </c>
      <c r="M726" s="24">
        <v>2.9003244152658499E-5</v>
      </c>
      <c r="N726" s="24">
        <v>6.9381015846047195E-2</v>
      </c>
      <c r="O726" s="24">
        <v>0.18818967425910699</v>
      </c>
      <c r="P726" s="24">
        <v>0.18389598838797849</v>
      </c>
      <c r="Q726" s="29">
        <v>4961713.0320860744</v>
      </c>
    </row>
    <row r="727" spans="1:17" ht="15" x14ac:dyDescent="0.25">
      <c r="A727" s="24">
        <v>4</v>
      </c>
      <c r="B727" s="24" t="s">
        <v>27</v>
      </c>
      <c r="C727" s="24">
        <v>1002380</v>
      </c>
      <c r="D727" s="24">
        <v>0.25</v>
      </c>
      <c r="E727" s="24" t="s">
        <v>1331</v>
      </c>
      <c r="F727" s="24">
        <v>5572554.1217964748</v>
      </c>
      <c r="G727" s="24">
        <v>1.1100450574923699</v>
      </c>
      <c r="H727" s="24">
        <v>5.5763019015758406</v>
      </c>
      <c r="I727" s="24">
        <v>196.3763308367395</v>
      </c>
      <c r="J727" s="24">
        <v>15.152316076103698</v>
      </c>
      <c r="K727" s="24">
        <v>5990.9015745676452</v>
      </c>
      <c r="L727" s="24">
        <v>2.0574610283042452E-3</v>
      </c>
      <c r="M727" s="24">
        <v>1.0477215260228895E-4</v>
      </c>
      <c r="N727" s="24">
        <v>8.1227919713562552E-2</v>
      </c>
      <c r="O727" s="24">
        <v>0.30476200759431904</v>
      </c>
      <c r="P727" s="24">
        <v>0.32214148560137246</v>
      </c>
      <c r="Q727" s="29">
        <v>5572554.1217964748</v>
      </c>
    </row>
    <row r="728" spans="1:17" ht="15" x14ac:dyDescent="0.25">
      <c r="A728" s="24">
        <v>4</v>
      </c>
      <c r="B728" s="24" t="s">
        <v>27</v>
      </c>
      <c r="C728" s="24">
        <v>1002380</v>
      </c>
      <c r="D728" s="24">
        <v>0.5</v>
      </c>
      <c r="E728" s="24" t="s">
        <v>1332</v>
      </c>
      <c r="F728" s="24">
        <v>6449489.4862071602</v>
      </c>
      <c r="G728" s="24">
        <v>1.2095819383261499</v>
      </c>
      <c r="H728" s="24">
        <v>6.0695863826525196</v>
      </c>
      <c r="I728" s="24">
        <v>227.07830739670999</v>
      </c>
      <c r="J728" s="24">
        <v>17.523568890148901</v>
      </c>
      <c r="K728" s="24">
        <v>6616.4262155451097</v>
      </c>
      <c r="L728" s="24">
        <v>2.2589144566432001E-3</v>
      </c>
      <c r="M728" s="24">
        <v>1.21383093099099E-4</v>
      </c>
      <c r="N728" s="24">
        <v>8.9915322385309096E-2</v>
      </c>
      <c r="O728" s="24">
        <v>0.335911184643293</v>
      </c>
      <c r="P728" s="24">
        <v>0.37273744695786598</v>
      </c>
      <c r="Q728" s="29">
        <v>6449489.4862071602</v>
      </c>
    </row>
    <row r="729" spans="1:17" ht="15" x14ac:dyDescent="0.25">
      <c r="A729" s="24">
        <v>4</v>
      </c>
      <c r="B729" s="24" t="s">
        <v>27</v>
      </c>
      <c r="C729" s="24">
        <v>1002380</v>
      </c>
      <c r="D729" s="24">
        <v>0.75</v>
      </c>
      <c r="E729" s="24" t="s">
        <v>1333</v>
      </c>
      <c r="F729" s="24">
        <v>6972601.38942998</v>
      </c>
      <c r="G729" s="24">
        <v>1.3081065115212351</v>
      </c>
      <c r="H729" s="24">
        <v>6.5879441811226194</v>
      </c>
      <c r="I729" s="24">
        <v>245.16566576176899</v>
      </c>
      <c r="J729" s="24">
        <v>18.938777208616902</v>
      </c>
      <c r="K729" s="24">
        <v>7327.3366385342342</v>
      </c>
      <c r="L729" s="24">
        <v>2.5131718946557751E-3</v>
      </c>
      <c r="M729" s="24">
        <v>1.32537882420975E-4</v>
      </c>
      <c r="N729" s="24">
        <v>9.9558191614606301E-2</v>
      </c>
      <c r="O729" s="24">
        <v>0.37270870923028399</v>
      </c>
      <c r="P729" s="24">
        <v>0.40380513645869553</v>
      </c>
      <c r="Q729" s="29">
        <v>6972601.38942998</v>
      </c>
    </row>
    <row r="730" spans="1:17" ht="15" x14ac:dyDescent="0.25">
      <c r="A730" s="24">
        <v>4</v>
      </c>
      <c r="B730" s="24" t="s">
        <v>27</v>
      </c>
      <c r="C730" s="24">
        <v>1002390</v>
      </c>
      <c r="D730" s="24">
        <v>0.25</v>
      </c>
      <c r="E730" s="24" t="s">
        <v>1331</v>
      </c>
      <c r="F730" s="24">
        <v>2605638.74896594</v>
      </c>
      <c r="G730" s="24">
        <v>0.25611925177198253</v>
      </c>
      <c r="H730" s="24">
        <v>1.19449004434603</v>
      </c>
      <c r="I730" s="24">
        <v>95.292049727346892</v>
      </c>
      <c r="J730" s="24">
        <v>6.9179226374397302</v>
      </c>
      <c r="K730" s="24">
        <v>1558.5635759725951</v>
      </c>
      <c r="L730" s="24">
        <v>4.3951500540034751E-4</v>
      </c>
      <c r="M730" s="24">
        <v>8.0472039663275544E-6</v>
      </c>
      <c r="N730" s="24">
        <v>2.65630331347919E-2</v>
      </c>
      <c r="O730" s="24">
        <v>7.3344850981133997E-2</v>
      </c>
      <c r="P730" s="24">
        <v>8.7645053217931354E-2</v>
      </c>
      <c r="Q730" s="29">
        <v>2605638.74896594</v>
      </c>
    </row>
    <row r="731" spans="1:17" ht="15" x14ac:dyDescent="0.25">
      <c r="A731" s="24">
        <v>4</v>
      </c>
      <c r="B731" s="24" t="s">
        <v>27</v>
      </c>
      <c r="C731" s="24">
        <v>1002390</v>
      </c>
      <c r="D731" s="24">
        <v>0.5</v>
      </c>
      <c r="E731" s="24" t="s">
        <v>1332</v>
      </c>
      <c r="F731" s="24">
        <v>2818746.3150901999</v>
      </c>
      <c r="G731" s="24">
        <v>0.288349772750224</v>
      </c>
      <c r="H731" s="24">
        <v>1.32470827469265</v>
      </c>
      <c r="I731" s="24">
        <v>102.914806635031</v>
      </c>
      <c r="J731" s="24">
        <v>7.4704310080188803</v>
      </c>
      <c r="K731" s="24">
        <v>1707.21279557394</v>
      </c>
      <c r="L731" s="24">
        <v>4.8143396262225201E-4</v>
      </c>
      <c r="M731" s="24">
        <v>8.7077203348134904E-6</v>
      </c>
      <c r="N731" s="24">
        <v>2.9825140407633101E-2</v>
      </c>
      <c r="O731" s="24">
        <v>8.0897937885026402E-2</v>
      </c>
      <c r="P731" s="24">
        <v>9.4271463089378796E-2</v>
      </c>
      <c r="Q731" s="29">
        <v>2818746.3150901999</v>
      </c>
    </row>
    <row r="732" spans="1:17" ht="15" x14ac:dyDescent="0.25">
      <c r="A732" s="24">
        <v>4</v>
      </c>
      <c r="B732" s="24" t="s">
        <v>27</v>
      </c>
      <c r="C732" s="24">
        <v>1002390</v>
      </c>
      <c r="D732" s="24">
        <v>0.75</v>
      </c>
      <c r="E732" s="24" t="s">
        <v>1333</v>
      </c>
      <c r="F732" s="24">
        <v>3172426.0469151349</v>
      </c>
      <c r="G732" s="24">
        <v>0.29659025424436947</v>
      </c>
      <c r="H732" s="24">
        <v>1.416287673291545</v>
      </c>
      <c r="I732" s="24">
        <v>115.94921260348701</v>
      </c>
      <c r="J732" s="24">
        <v>8.4174431905096014</v>
      </c>
      <c r="K732" s="24">
        <v>1987.301200767655</v>
      </c>
      <c r="L732" s="24">
        <v>5.6041851544936995E-4</v>
      </c>
      <c r="M732" s="24">
        <v>9.798716752163189E-6</v>
      </c>
      <c r="N732" s="24">
        <v>3.4644073280177753E-2</v>
      </c>
      <c r="O732" s="24">
        <v>9.3920241294159698E-2</v>
      </c>
      <c r="P732" s="24">
        <v>0.10654301646417549</v>
      </c>
      <c r="Q732" s="29">
        <v>3172426.0469151349</v>
      </c>
    </row>
    <row r="733" spans="1:17" ht="15" x14ac:dyDescent="0.25">
      <c r="A733" s="24">
        <v>4</v>
      </c>
      <c r="B733" s="24" t="s">
        <v>27</v>
      </c>
      <c r="C733" s="24">
        <v>1002400</v>
      </c>
      <c r="D733" s="24">
        <v>0.25</v>
      </c>
      <c r="E733" s="24" t="s">
        <v>1331</v>
      </c>
      <c r="F733" s="24">
        <v>310291.47996071202</v>
      </c>
      <c r="G733" s="24">
        <v>1.2126546264609701E-2</v>
      </c>
      <c r="H733" s="24">
        <v>6.0010952043526203E-2</v>
      </c>
      <c r="I733" s="24">
        <v>3.6830608324206251</v>
      </c>
      <c r="J733" s="24">
        <v>0.28091269662225504</v>
      </c>
      <c r="K733" s="24">
        <v>115.5384413323535</v>
      </c>
      <c r="L733" s="24">
        <v>3.3496001881611199E-5</v>
      </c>
      <c r="M733" s="24">
        <v>1.1875710485756549E-6</v>
      </c>
      <c r="N733" s="24">
        <v>1.7894094362723651E-3</v>
      </c>
      <c r="O733" s="24">
        <v>5.7168182637056999E-3</v>
      </c>
      <c r="P733" s="24">
        <v>4.0525102982939855E-3</v>
      </c>
      <c r="Q733" s="29">
        <v>310291.47996071202</v>
      </c>
    </row>
    <row r="734" spans="1:17" ht="15" x14ac:dyDescent="0.25">
      <c r="A734" s="24">
        <v>4</v>
      </c>
      <c r="B734" s="24" t="s">
        <v>27</v>
      </c>
      <c r="C734" s="24">
        <v>1002400</v>
      </c>
      <c r="D734" s="24">
        <v>0.5</v>
      </c>
      <c r="E734" s="24" t="s">
        <v>1332</v>
      </c>
      <c r="F734" s="24">
        <v>421902.07256850699</v>
      </c>
      <c r="G734" s="24">
        <v>1.43815723626832E-2</v>
      </c>
      <c r="H734" s="24">
        <v>7.3090251062647105E-2</v>
      </c>
      <c r="I734" s="24">
        <v>4.0885312619873799</v>
      </c>
      <c r="J734" s="24">
        <v>0.31185927173043099</v>
      </c>
      <c r="K734" s="24">
        <v>133.862265836337</v>
      </c>
      <c r="L734" s="24">
        <v>3.8605385858758398E-5</v>
      </c>
      <c r="M734" s="24">
        <v>1.2969419400935699E-6</v>
      </c>
      <c r="N734" s="24">
        <v>2.0595032577466702E-3</v>
      </c>
      <c r="O734" s="24">
        <v>6.61187188390775E-3</v>
      </c>
      <c r="P734" s="24">
        <v>4.3880500271594397E-3</v>
      </c>
      <c r="Q734" s="29">
        <v>421902.07256850699</v>
      </c>
    </row>
    <row r="735" spans="1:17" ht="15" x14ac:dyDescent="0.25">
      <c r="A735" s="24">
        <v>4</v>
      </c>
      <c r="B735" s="24" t="s">
        <v>27</v>
      </c>
      <c r="C735" s="24">
        <v>1002400</v>
      </c>
      <c r="D735" s="24">
        <v>0.75</v>
      </c>
      <c r="E735" s="24" t="s">
        <v>1333</v>
      </c>
      <c r="F735" s="24">
        <v>533075.67035907041</v>
      </c>
      <c r="G735" s="24">
        <v>1.5794132203814398E-2</v>
      </c>
      <c r="H735" s="24">
        <v>8.202290709918085E-2</v>
      </c>
      <c r="I735" s="24">
        <v>4.7108720238227093</v>
      </c>
      <c r="J735" s="24">
        <v>0.36204415090319153</v>
      </c>
      <c r="K735" s="24">
        <v>162.31651367911701</v>
      </c>
      <c r="L735" s="24">
        <v>4.6709683824731652E-5</v>
      </c>
      <c r="M735" s="24">
        <v>1.589744184994535E-6</v>
      </c>
      <c r="N735" s="24">
        <v>2.5100696429607851E-3</v>
      </c>
      <c r="O735" s="24">
        <v>7.9692058429761802E-3</v>
      </c>
      <c r="P735" s="24">
        <v>5.3843589972384902E-3</v>
      </c>
      <c r="Q735" s="29">
        <v>533075.67035907041</v>
      </c>
    </row>
    <row r="736" spans="1:17" ht="15" x14ac:dyDescent="0.25">
      <c r="A736" s="24">
        <v>4</v>
      </c>
      <c r="B736" s="24" t="s">
        <v>27</v>
      </c>
      <c r="C736" s="24">
        <v>1002410</v>
      </c>
      <c r="D736" s="24">
        <v>0.25</v>
      </c>
      <c r="E736" s="24" t="s">
        <v>1331</v>
      </c>
      <c r="F736" s="24">
        <v>6841063.3325576857</v>
      </c>
      <c r="G736" s="24">
        <v>1.8397306792256849</v>
      </c>
      <c r="H736" s="24">
        <v>9.5018909001930467</v>
      </c>
      <c r="I736" s="24">
        <v>243.70203254955402</v>
      </c>
      <c r="J736" s="24">
        <v>20.093011383074501</v>
      </c>
      <c r="K736" s="24">
        <v>7948.21192248017</v>
      </c>
      <c r="L736" s="24">
        <v>3.06492071994635E-3</v>
      </c>
      <c r="M736" s="24">
        <v>2.6667388957089751E-4</v>
      </c>
      <c r="N736" s="24">
        <v>9.1727420056317704E-2</v>
      </c>
      <c r="O736" s="24">
        <v>0.42104247159470898</v>
      </c>
      <c r="P736" s="24">
        <v>0.58817574440732801</v>
      </c>
      <c r="Q736" s="29">
        <v>6841063.3325576857</v>
      </c>
    </row>
    <row r="737" spans="1:17" ht="15" x14ac:dyDescent="0.25">
      <c r="A737" s="24">
        <v>4</v>
      </c>
      <c r="B737" s="24" t="s">
        <v>27</v>
      </c>
      <c r="C737" s="24">
        <v>1002410</v>
      </c>
      <c r="D737" s="24">
        <v>0.5</v>
      </c>
      <c r="E737" s="24" t="s">
        <v>1332</v>
      </c>
      <c r="F737" s="24">
        <v>7549670.3171493104</v>
      </c>
      <c r="G737" s="24">
        <v>2.13550498242678</v>
      </c>
      <c r="H737" s="24">
        <v>11.035178571243801</v>
      </c>
      <c r="I737" s="24">
        <v>268.481656811172</v>
      </c>
      <c r="J737" s="24">
        <v>22.136142587379499</v>
      </c>
      <c r="K737" s="24">
        <v>9026.7566451777893</v>
      </c>
      <c r="L737" s="24">
        <v>3.4965555817323001E-3</v>
      </c>
      <c r="M737" s="24">
        <v>2.9363685819523602E-4</v>
      </c>
      <c r="N737" s="24">
        <v>0.104937427374877</v>
      </c>
      <c r="O737" s="24">
        <v>0.47958410197432999</v>
      </c>
      <c r="P737" s="24">
        <v>0.64757193726177897</v>
      </c>
      <c r="Q737" s="29">
        <v>7549670.3171493104</v>
      </c>
    </row>
    <row r="738" spans="1:17" ht="15" x14ac:dyDescent="0.25">
      <c r="A738" s="24">
        <v>4</v>
      </c>
      <c r="B738" s="24" t="s">
        <v>27</v>
      </c>
      <c r="C738" s="24">
        <v>1002410</v>
      </c>
      <c r="D738" s="24">
        <v>0.75</v>
      </c>
      <c r="E738" s="24" t="s">
        <v>1333</v>
      </c>
      <c r="F738" s="24">
        <v>8637645.5100799613</v>
      </c>
      <c r="G738" s="24">
        <v>2.3667077496585147</v>
      </c>
      <c r="H738" s="24">
        <v>12.22965845093545</v>
      </c>
      <c r="I738" s="24">
        <v>306.54802260249403</v>
      </c>
      <c r="J738" s="24">
        <v>25.350319382311199</v>
      </c>
      <c r="K738" s="24">
        <v>10945.3377551146</v>
      </c>
      <c r="L738" s="24">
        <v>4.2292264970775449E-3</v>
      </c>
      <c r="M738" s="24">
        <v>3.4102420015615195E-4</v>
      </c>
      <c r="N738" s="24">
        <v>0.12776241264938601</v>
      </c>
      <c r="O738" s="24">
        <v>0.58073607485429102</v>
      </c>
      <c r="P738" s="24">
        <v>0.74779750675376144</v>
      </c>
      <c r="Q738" s="29">
        <v>8637645.5100799613</v>
      </c>
    </row>
    <row r="739" spans="1:17" ht="15" x14ac:dyDescent="0.25">
      <c r="A739" s="24">
        <v>4</v>
      </c>
      <c r="B739" s="24" t="s">
        <v>27</v>
      </c>
      <c r="C739" s="24">
        <v>1002420</v>
      </c>
      <c r="D739" s="24">
        <v>0.25</v>
      </c>
      <c r="E739" s="24" t="s">
        <v>1331</v>
      </c>
      <c r="F739" s="24">
        <v>4153958.091342825</v>
      </c>
      <c r="G739" s="24">
        <v>0.5247938788845995</v>
      </c>
      <c r="H739" s="24">
        <v>2.548016539716575</v>
      </c>
      <c r="I739" s="24">
        <v>144.07899217941798</v>
      </c>
      <c r="J739" s="24">
        <v>10.724389974356502</v>
      </c>
      <c r="K739" s="24">
        <v>2735.6943954545404</v>
      </c>
      <c r="L739" s="24">
        <v>8.5979832902400807E-4</v>
      </c>
      <c r="M739" s="24">
        <v>3.8817428677506596E-5</v>
      </c>
      <c r="N739" s="24">
        <v>4.0434398936469801E-2</v>
      </c>
      <c r="O739" s="24">
        <v>0.13313505153635299</v>
      </c>
      <c r="P739" s="24">
        <v>0.17364468942903</v>
      </c>
      <c r="Q739" s="29">
        <v>4153958.091342825</v>
      </c>
    </row>
    <row r="740" spans="1:17" ht="15" x14ac:dyDescent="0.25">
      <c r="A740" s="24">
        <v>4</v>
      </c>
      <c r="B740" s="24" t="s">
        <v>27</v>
      </c>
      <c r="C740" s="24">
        <v>1002420</v>
      </c>
      <c r="D740" s="24">
        <v>0.5</v>
      </c>
      <c r="E740" s="24" t="s">
        <v>1332</v>
      </c>
      <c r="F740" s="24">
        <v>4505519.6576067703</v>
      </c>
      <c r="G740" s="24">
        <v>0.57886811484091005</v>
      </c>
      <c r="H740" s="24">
        <v>2.8257086698221299</v>
      </c>
      <c r="I740" s="24">
        <v>155.01205063837301</v>
      </c>
      <c r="J740" s="24">
        <v>11.535003576019101</v>
      </c>
      <c r="K740" s="24">
        <v>3087.3797963061802</v>
      </c>
      <c r="L740" s="24">
        <v>9.6761610437714302E-4</v>
      </c>
      <c r="M740" s="24">
        <v>4.1930418594311198E-5</v>
      </c>
      <c r="N740" s="24">
        <v>4.5784554909017103E-2</v>
      </c>
      <c r="O740" s="24">
        <v>0.15046359196150499</v>
      </c>
      <c r="P740" s="24">
        <v>0.18676636172646199</v>
      </c>
      <c r="Q740" s="29">
        <v>4505519.6576067703</v>
      </c>
    </row>
    <row r="741" spans="1:17" ht="15" x14ac:dyDescent="0.25">
      <c r="A741" s="24">
        <v>4</v>
      </c>
      <c r="B741" s="24" t="s">
        <v>27</v>
      </c>
      <c r="C741" s="24">
        <v>1002420</v>
      </c>
      <c r="D741" s="24">
        <v>0.75</v>
      </c>
      <c r="E741" s="24" t="s">
        <v>1333</v>
      </c>
      <c r="F741" s="24">
        <v>5091995.2983526699</v>
      </c>
      <c r="G741" s="24">
        <v>0.59951453989625947</v>
      </c>
      <c r="H741" s="24">
        <v>2.9308490650274899</v>
      </c>
      <c r="I741" s="24">
        <v>175.3854177207765</v>
      </c>
      <c r="J741" s="24">
        <v>13.059942742529099</v>
      </c>
      <c r="K741" s="24">
        <v>3491.4997440757052</v>
      </c>
      <c r="L741" s="24">
        <v>1.0918111396531751E-3</v>
      </c>
      <c r="M741" s="24">
        <v>4.7774664010957601E-5</v>
      </c>
      <c r="N741" s="24">
        <v>5.2019120475586697E-2</v>
      </c>
      <c r="O741" s="24">
        <v>0.17040879124410951</v>
      </c>
      <c r="P741" s="24">
        <v>0.2119269098551535</v>
      </c>
      <c r="Q741" s="29">
        <v>5091995.2983526699</v>
      </c>
    </row>
    <row r="742" spans="1:17" ht="15" x14ac:dyDescent="0.25">
      <c r="A742" s="24">
        <v>4</v>
      </c>
      <c r="B742" s="24" t="s">
        <v>27</v>
      </c>
      <c r="C742" s="24">
        <v>1002430</v>
      </c>
      <c r="D742" s="24">
        <v>0.25</v>
      </c>
      <c r="E742" s="24" t="s">
        <v>1331</v>
      </c>
      <c r="F742" s="24">
        <v>17556359.7355875</v>
      </c>
      <c r="G742" s="24">
        <v>2.126114663787475</v>
      </c>
      <c r="H742" s="24">
        <v>10.2236332532019</v>
      </c>
      <c r="I742" s="24">
        <v>624.35491896919302</v>
      </c>
      <c r="J742" s="24">
        <v>46.177569900737296</v>
      </c>
      <c r="K742" s="24">
        <v>11825.149856768548</v>
      </c>
      <c r="L742" s="24">
        <v>3.60554222719295E-3</v>
      </c>
      <c r="M742" s="24">
        <v>1.2982010375830398E-4</v>
      </c>
      <c r="N742" s="24">
        <v>0.1686188275882565</v>
      </c>
      <c r="O742" s="24">
        <v>0.56804779438899344</v>
      </c>
      <c r="P742" s="24">
        <v>0.73253480283477157</v>
      </c>
      <c r="Q742" s="29">
        <v>17556359.7355875</v>
      </c>
    </row>
    <row r="743" spans="1:17" ht="15" x14ac:dyDescent="0.25">
      <c r="A743" s="24">
        <v>4</v>
      </c>
      <c r="B743" s="24" t="s">
        <v>27</v>
      </c>
      <c r="C743" s="24">
        <v>1002430</v>
      </c>
      <c r="D743" s="24">
        <v>0.5</v>
      </c>
      <c r="E743" s="24" t="s">
        <v>1332</v>
      </c>
      <c r="F743" s="24">
        <v>18899433.440395501</v>
      </c>
      <c r="G743" s="24">
        <v>2.3261230458394402</v>
      </c>
      <c r="H743" s="24">
        <v>11.180985874958299</v>
      </c>
      <c r="I743" s="24">
        <v>671.24601778854196</v>
      </c>
      <c r="J743" s="24">
        <v>49.646212400922501</v>
      </c>
      <c r="K743" s="24">
        <v>12933.150850482099</v>
      </c>
      <c r="L743" s="24">
        <v>3.9447611028277998E-3</v>
      </c>
      <c r="M743" s="24">
        <v>1.3962765074215E-4</v>
      </c>
      <c r="N743" s="24">
        <v>0.187835002220307</v>
      </c>
      <c r="O743" s="24">
        <v>0.62267726147630498</v>
      </c>
      <c r="P743" s="24">
        <v>0.78768775596337903</v>
      </c>
      <c r="Q743" s="29">
        <v>18899433.440395501</v>
      </c>
    </row>
    <row r="744" spans="1:17" ht="15" x14ac:dyDescent="0.25">
      <c r="A744" s="24">
        <v>4</v>
      </c>
      <c r="B744" s="24" t="s">
        <v>27</v>
      </c>
      <c r="C744" s="24">
        <v>1002430</v>
      </c>
      <c r="D744" s="24">
        <v>0.75</v>
      </c>
      <c r="E744" s="24" t="s">
        <v>1333</v>
      </c>
      <c r="F744" s="24">
        <v>21311179.325156398</v>
      </c>
      <c r="G744" s="24">
        <v>2.4145840629017297</v>
      </c>
      <c r="H744" s="24">
        <v>11.673743211764101</v>
      </c>
      <c r="I744" s="24">
        <v>758.79734005502155</v>
      </c>
      <c r="J744" s="24">
        <v>56.123140461050454</v>
      </c>
      <c r="K744" s="24">
        <v>14491.992238941701</v>
      </c>
      <c r="L744" s="24">
        <v>4.3887325886520197E-3</v>
      </c>
      <c r="M744" s="24">
        <v>1.5806950776209652E-4</v>
      </c>
      <c r="N744" s="24">
        <v>0.21248725791815198</v>
      </c>
      <c r="O744" s="24">
        <v>0.69603429632933955</v>
      </c>
      <c r="P744" s="24">
        <v>0.89043631914293253</v>
      </c>
      <c r="Q744" s="29">
        <v>21311179.325156398</v>
      </c>
    </row>
    <row r="745" spans="1:17" ht="15" x14ac:dyDescent="0.25">
      <c r="A745" s="24">
        <v>4</v>
      </c>
      <c r="B745" s="24" t="s">
        <v>27</v>
      </c>
      <c r="C745" s="24">
        <v>1002440</v>
      </c>
      <c r="D745" s="24">
        <v>0.25</v>
      </c>
      <c r="E745" s="24" t="s">
        <v>1331</v>
      </c>
      <c r="F745" s="24">
        <v>4310966.9750318658</v>
      </c>
      <c r="G745" s="24">
        <v>0.64344335614082948</v>
      </c>
      <c r="H745" s="24">
        <v>3.2712208983101654</v>
      </c>
      <c r="I745" s="24">
        <v>119.888047588883</v>
      </c>
      <c r="J745" s="24">
        <v>9.4469540570154802</v>
      </c>
      <c r="K745" s="24">
        <v>2832.395026455375</v>
      </c>
      <c r="L745" s="24">
        <v>1.01367851338386E-3</v>
      </c>
      <c r="M745" s="24">
        <v>9.2436097201336004E-5</v>
      </c>
      <c r="N745" s="24">
        <v>4.3637039014886705E-2</v>
      </c>
      <c r="O745" s="24">
        <v>0.14933857980055099</v>
      </c>
      <c r="P745" s="24">
        <v>0.21193334023447549</v>
      </c>
      <c r="Q745" s="29">
        <v>4310966.9750318658</v>
      </c>
    </row>
    <row r="746" spans="1:17" ht="15" x14ac:dyDescent="0.25">
      <c r="A746" s="24">
        <v>4</v>
      </c>
      <c r="B746" s="24" t="s">
        <v>27</v>
      </c>
      <c r="C746" s="24">
        <v>1002440</v>
      </c>
      <c r="D746" s="24">
        <v>0.5</v>
      </c>
      <c r="E746" s="24" t="s">
        <v>1332</v>
      </c>
      <c r="F746" s="24">
        <v>4901226.2211476499</v>
      </c>
      <c r="G746" s="24">
        <v>0.68640113873206499</v>
      </c>
      <c r="H746" s="24">
        <v>3.51992611151924</v>
      </c>
      <c r="I746" s="24">
        <v>129.85993333269801</v>
      </c>
      <c r="J746" s="24">
        <v>10.2244460786892</v>
      </c>
      <c r="K746" s="24">
        <v>3159.3387721167601</v>
      </c>
      <c r="L746" s="24">
        <v>1.1498764391934099E-3</v>
      </c>
      <c r="M746" s="24">
        <v>1.0030739106898199E-4</v>
      </c>
      <c r="N746" s="24">
        <v>4.8187438672484699E-2</v>
      </c>
      <c r="O746" s="24">
        <v>0.167476052894246</v>
      </c>
      <c r="P746" s="24">
        <v>0.22907848080573401</v>
      </c>
      <c r="Q746" s="29">
        <v>4901226.2211476499</v>
      </c>
    </row>
    <row r="747" spans="1:17" ht="15" x14ac:dyDescent="0.25">
      <c r="A747" s="24">
        <v>4</v>
      </c>
      <c r="B747" s="24" t="s">
        <v>27</v>
      </c>
      <c r="C747" s="24">
        <v>1002440</v>
      </c>
      <c r="D747" s="24">
        <v>0.75</v>
      </c>
      <c r="E747" s="24" t="s">
        <v>1333</v>
      </c>
      <c r="F747" s="24">
        <v>5757728.3219264355</v>
      </c>
      <c r="G747" s="24">
        <v>0.7674129106343065</v>
      </c>
      <c r="H747" s="24">
        <v>3.9107406040472199</v>
      </c>
      <c r="I747" s="24">
        <v>146.810579861223</v>
      </c>
      <c r="J747" s="24">
        <v>11.574846031817099</v>
      </c>
      <c r="K747" s="24">
        <v>3610.6533516496347</v>
      </c>
      <c r="L747" s="24">
        <v>1.2985051077161452E-3</v>
      </c>
      <c r="M747" s="24">
        <v>1.1486330546743799E-4</v>
      </c>
      <c r="N747" s="24">
        <v>5.6217904062112897E-2</v>
      </c>
      <c r="O747" s="24">
        <v>0.1899360813764685</v>
      </c>
      <c r="P747" s="24">
        <v>0.26092758206816402</v>
      </c>
      <c r="Q747" s="29">
        <v>5757728.3219264355</v>
      </c>
    </row>
    <row r="748" spans="1:17" ht="15" x14ac:dyDescent="0.25">
      <c r="A748" s="24">
        <v>4</v>
      </c>
      <c r="B748" s="24" t="s">
        <v>27</v>
      </c>
      <c r="C748" s="24">
        <v>1002450</v>
      </c>
      <c r="D748" s="24">
        <v>0.25</v>
      </c>
      <c r="E748" s="24" t="s">
        <v>1331</v>
      </c>
      <c r="F748" s="24">
        <v>3973286.92462961</v>
      </c>
      <c r="G748" s="24">
        <v>0.64405608935675795</v>
      </c>
      <c r="H748" s="24">
        <v>3.20015051187477</v>
      </c>
      <c r="I748" s="24">
        <v>143.8912479769775</v>
      </c>
      <c r="J748" s="24">
        <v>10.929103374308401</v>
      </c>
      <c r="K748" s="24">
        <v>3288.2368185188152</v>
      </c>
      <c r="L748" s="24">
        <v>1.0918798814618701E-3</v>
      </c>
      <c r="M748" s="24">
        <v>6.4021993992211296E-5</v>
      </c>
      <c r="N748" s="24">
        <v>5.1928764066111299E-2</v>
      </c>
      <c r="O748" s="24">
        <v>0.1661782170947545</v>
      </c>
      <c r="P748" s="24">
        <v>0.203908013848764</v>
      </c>
      <c r="Q748" s="29">
        <v>3973286.92462961</v>
      </c>
    </row>
    <row r="749" spans="1:17" ht="15" x14ac:dyDescent="0.25">
      <c r="A749" s="24">
        <v>4</v>
      </c>
      <c r="B749" s="24" t="s">
        <v>27</v>
      </c>
      <c r="C749" s="24">
        <v>1002450</v>
      </c>
      <c r="D749" s="24">
        <v>0.5</v>
      </c>
      <c r="E749" s="24" t="s">
        <v>1332</v>
      </c>
      <c r="F749" s="24">
        <v>4386073.1766087897</v>
      </c>
      <c r="G749" s="24">
        <v>0.72470929882401403</v>
      </c>
      <c r="H749" s="24">
        <v>3.5944124240331599</v>
      </c>
      <c r="I749" s="24">
        <v>158.66821456991801</v>
      </c>
      <c r="J749" s="24">
        <v>12.048844318382599</v>
      </c>
      <c r="K749" s="24">
        <v>3639.60612184088</v>
      </c>
      <c r="L749" s="24">
        <v>1.2318572136596E-3</v>
      </c>
      <c r="M749" s="24">
        <v>7.03806037194062E-5</v>
      </c>
      <c r="N749" s="24">
        <v>5.7088134108701602E-2</v>
      </c>
      <c r="O749" s="24">
        <v>0.18546737164381699</v>
      </c>
      <c r="P749" s="24">
        <v>0.22423144121481201</v>
      </c>
      <c r="Q749" s="29">
        <v>4386073.1766087897</v>
      </c>
    </row>
    <row r="750" spans="1:17" ht="15" x14ac:dyDescent="0.25">
      <c r="A750" s="24">
        <v>4</v>
      </c>
      <c r="B750" s="24" t="s">
        <v>27</v>
      </c>
      <c r="C750" s="24">
        <v>1002450</v>
      </c>
      <c r="D750" s="24">
        <v>0.75</v>
      </c>
      <c r="E750" s="24" t="s">
        <v>1333</v>
      </c>
      <c r="F750" s="24">
        <v>4981886.0321467258</v>
      </c>
      <c r="G750" s="24">
        <v>0.79321799545587302</v>
      </c>
      <c r="H750" s="24">
        <v>3.9715379472007548</v>
      </c>
      <c r="I750" s="24">
        <v>179.9819878304715</v>
      </c>
      <c r="J750" s="24">
        <v>13.68312443473925</v>
      </c>
      <c r="K750" s="24">
        <v>4609.3368069047547</v>
      </c>
      <c r="L750" s="24">
        <v>1.551595931518715E-3</v>
      </c>
      <c r="M750" s="24">
        <v>8.1654844463893846E-5</v>
      </c>
      <c r="N750" s="24">
        <v>7.2934963084813509E-2</v>
      </c>
      <c r="O750" s="24">
        <v>0.2348475621230425</v>
      </c>
      <c r="P750" s="24">
        <v>0.25599340127281445</v>
      </c>
      <c r="Q750" s="29">
        <v>4981886.0321467258</v>
      </c>
    </row>
    <row r="751" spans="1:17" ht="15" x14ac:dyDescent="0.25">
      <c r="A751" s="24">
        <v>4</v>
      </c>
      <c r="B751" s="24" t="s">
        <v>27</v>
      </c>
      <c r="C751" s="24">
        <v>1002460</v>
      </c>
      <c r="D751" s="24">
        <v>0.25</v>
      </c>
      <c r="E751" s="24" t="s">
        <v>1331</v>
      </c>
      <c r="F751" s="24">
        <v>4923142.0954908896</v>
      </c>
      <c r="G751" s="24">
        <v>1.533303421624385</v>
      </c>
      <c r="H751" s="24">
        <v>8.0139827894999343</v>
      </c>
      <c r="I751" s="24">
        <v>175.610894584801</v>
      </c>
      <c r="J751" s="24">
        <v>14.9864906885579</v>
      </c>
      <c r="K751" s="24">
        <v>6117.3236441130748</v>
      </c>
      <c r="L751" s="24">
        <v>2.4487907020857951E-3</v>
      </c>
      <c r="M751" s="24">
        <v>2.5217092851718503E-4</v>
      </c>
      <c r="N751" s="24">
        <v>7.504169714241235E-2</v>
      </c>
      <c r="O751" s="24">
        <v>0.33269927588582598</v>
      </c>
      <c r="P751" s="24">
        <v>0.48191740638459651</v>
      </c>
      <c r="Q751" s="29">
        <v>4923142.0954908896</v>
      </c>
    </row>
    <row r="752" spans="1:17" ht="15" x14ac:dyDescent="0.25">
      <c r="A752" s="24">
        <v>4</v>
      </c>
      <c r="B752" s="24" t="s">
        <v>27</v>
      </c>
      <c r="C752" s="24">
        <v>1002460</v>
      </c>
      <c r="D752" s="24">
        <v>0.5</v>
      </c>
      <c r="E752" s="24" t="s">
        <v>1332</v>
      </c>
      <c r="F752" s="24">
        <v>5439306.0145261995</v>
      </c>
      <c r="G752" s="24">
        <v>1.7170108263174499</v>
      </c>
      <c r="H752" s="24">
        <v>8.9835083972678298</v>
      </c>
      <c r="I752" s="24">
        <v>193.729899393426</v>
      </c>
      <c r="J752" s="24">
        <v>16.525360791804498</v>
      </c>
      <c r="K752" s="24">
        <v>6843.6360801117098</v>
      </c>
      <c r="L752" s="24">
        <v>2.7318209596089802E-3</v>
      </c>
      <c r="M752" s="24">
        <v>2.7740497871257802E-4</v>
      </c>
      <c r="N752" s="24">
        <v>8.4621238317258499E-2</v>
      </c>
      <c r="O752" s="24">
        <v>0.371778468474806</v>
      </c>
      <c r="P752" s="24">
        <v>0.53028184495699504</v>
      </c>
      <c r="Q752" s="29">
        <v>5439306.0145261995</v>
      </c>
    </row>
    <row r="753" spans="1:17" ht="15" x14ac:dyDescent="0.25">
      <c r="A753" s="24">
        <v>4</v>
      </c>
      <c r="B753" s="24" t="s">
        <v>27</v>
      </c>
      <c r="C753" s="24">
        <v>1002460</v>
      </c>
      <c r="D753" s="24">
        <v>0.75</v>
      </c>
      <c r="E753" s="24" t="s">
        <v>1333</v>
      </c>
      <c r="F753" s="24">
        <v>6180381.0408029854</v>
      </c>
      <c r="G753" s="24">
        <v>1.867558034425095</v>
      </c>
      <c r="H753" s="24">
        <v>9.724415284973615</v>
      </c>
      <c r="I753" s="24">
        <v>219.81144885485799</v>
      </c>
      <c r="J753" s="24">
        <v>18.765918406125401</v>
      </c>
      <c r="K753" s="24">
        <v>8490.0565505767554</v>
      </c>
      <c r="L753" s="24">
        <v>3.377618368384845E-3</v>
      </c>
      <c r="M753" s="24">
        <v>3.1477659077663552E-4</v>
      </c>
      <c r="N753" s="24">
        <v>0.104866910420469</v>
      </c>
      <c r="O753" s="24">
        <v>0.46039625046188204</v>
      </c>
      <c r="P753" s="24">
        <v>0.602257848400375</v>
      </c>
      <c r="Q753" s="29">
        <v>6180381.0408029854</v>
      </c>
    </row>
    <row r="754" spans="1:17" ht="15" x14ac:dyDescent="0.25">
      <c r="A754" s="24">
        <v>4</v>
      </c>
      <c r="B754" s="24" t="s">
        <v>27</v>
      </c>
      <c r="C754" s="24">
        <v>1002470</v>
      </c>
      <c r="D754" s="24">
        <v>0.25</v>
      </c>
      <c r="E754" s="24" t="s">
        <v>1331</v>
      </c>
      <c r="F754" s="24">
        <v>3557304.5318685248</v>
      </c>
      <c r="G754" s="24">
        <v>0.56761118771390251</v>
      </c>
      <c r="H754" s="24">
        <v>2.81709669393915</v>
      </c>
      <c r="I754" s="24">
        <v>125.137171527867</v>
      </c>
      <c r="J754" s="24">
        <v>9.5365663618485357</v>
      </c>
      <c r="K754" s="24">
        <v>3021.9097245931748</v>
      </c>
      <c r="L754" s="24">
        <v>1.0548242658237625E-3</v>
      </c>
      <c r="M754" s="24">
        <v>5.8758908468801497E-5</v>
      </c>
      <c r="N754" s="24">
        <v>5.4133091888984602E-2</v>
      </c>
      <c r="O754" s="24">
        <v>0.16011887633135802</v>
      </c>
      <c r="P754" s="24">
        <v>0.166115375186909</v>
      </c>
      <c r="Q754" s="29">
        <v>3557304.5318685248</v>
      </c>
    </row>
    <row r="755" spans="1:17" ht="15" x14ac:dyDescent="0.25">
      <c r="A755" s="24">
        <v>4</v>
      </c>
      <c r="B755" s="24" t="s">
        <v>27</v>
      </c>
      <c r="C755" s="24">
        <v>1002470</v>
      </c>
      <c r="D755" s="24">
        <v>0.5</v>
      </c>
      <c r="E755" s="24" t="s">
        <v>1332</v>
      </c>
      <c r="F755" s="24">
        <v>3859326.6670400002</v>
      </c>
      <c r="G755" s="24">
        <v>0.70612946076826699</v>
      </c>
      <c r="H755" s="24">
        <v>3.5184400166727299</v>
      </c>
      <c r="I755" s="24">
        <v>135.75682343032199</v>
      </c>
      <c r="J755" s="24">
        <v>10.3312288952492</v>
      </c>
      <c r="K755" s="24">
        <v>3707.66618694923</v>
      </c>
      <c r="L755" s="24">
        <v>1.3012466893187499E-3</v>
      </c>
      <c r="M755" s="24">
        <v>7.0644492735101307E-5</v>
      </c>
      <c r="N755" s="24">
        <v>6.4675645236143595E-2</v>
      </c>
      <c r="O755" s="24">
        <v>0.19804062776974199</v>
      </c>
      <c r="P755" s="24">
        <v>0.18594573458554001</v>
      </c>
      <c r="Q755" s="29">
        <v>3859326.6670400002</v>
      </c>
    </row>
    <row r="756" spans="1:17" ht="15" x14ac:dyDescent="0.25">
      <c r="A756" s="24">
        <v>4</v>
      </c>
      <c r="B756" s="24" t="s">
        <v>27</v>
      </c>
      <c r="C756" s="24">
        <v>1002470</v>
      </c>
      <c r="D756" s="24">
        <v>0.75</v>
      </c>
      <c r="E756" s="24" t="s">
        <v>1333</v>
      </c>
      <c r="F756" s="24">
        <v>4448969.9149859156</v>
      </c>
      <c r="G756" s="24">
        <v>0.80208526638628652</v>
      </c>
      <c r="H756" s="24">
        <v>3.9940540632429604</v>
      </c>
      <c r="I756" s="24">
        <v>156.19970493535402</v>
      </c>
      <c r="J756" s="24">
        <v>11.9732340323689</v>
      </c>
      <c r="K756" s="24">
        <v>4534.5538931425353</v>
      </c>
      <c r="L756" s="24">
        <v>1.60647747349415E-3</v>
      </c>
      <c r="M756" s="24">
        <v>8.3523124783195637E-5</v>
      </c>
      <c r="N756" s="24">
        <v>7.7385012831573591E-2</v>
      </c>
      <c r="O756" s="24">
        <v>0.241396639068573</v>
      </c>
      <c r="P756" s="24">
        <v>0.21958920193979797</v>
      </c>
      <c r="Q756" s="29">
        <v>4448969.9149859156</v>
      </c>
    </row>
    <row r="757" spans="1:17" ht="15" x14ac:dyDescent="0.25">
      <c r="A757" s="24">
        <v>4</v>
      </c>
      <c r="B757" s="24" t="s">
        <v>27</v>
      </c>
      <c r="C757" s="24">
        <v>1002480</v>
      </c>
      <c r="D757" s="24">
        <v>0.25</v>
      </c>
      <c r="E757" s="24" t="s">
        <v>1331</v>
      </c>
      <c r="F757" s="24">
        <v>13665988.34258835</v>
      </c>
      <c r="G757" s="24">
        <v>1.9265861329564</v>
      </c>
      <c r="H757" s="24">
        <v>9.7110752216592005</v>
      </c>
      <c r="I757" s="24">
        <v>329.57829731528699</v>
      </c>
      <c r="J757" s="24">
        <v>25.689496782577152</v>
      </c>
      <c r="K757" s="24">
        <v>9505.7127760917447</v>
      </c>
      <c r="L757" s="24">
        <v>3.5327102666469897E-3</v>
      </c>
      <c r="M757" s="24">
        <v>2.1798952909694202E-4</v>
      </c>
      <c r="N757" s="24">
        <v>0.13692205072324501</v>
      </c>
      <c r="O757" s="24">
        <v>0.50428839911173451</v>
      </c>
      <c r="P757" s="24">
        <v>0.5611023180371475</v>
      </c>
      <c r="Q757" s="29">
        <v>13665988.34258835</v>
      </c>
    </row>
    <row r="758" spans="1:17" ht="15" x14ac:dyDescent="0.25">
      <c r="A758" s="24">
        <v>4</v>
      </c>
      <c r="B758" s="24" t="s">
        <v>27</v>
      </c>
      <c r="C758" s="24">
        <v>1002480</v>
      </c>
      <c r="D758" s="24">
        <v>0.5</v>
      </c>
      <c r="E758" s="24" t="s">
        <v>1332</v>
      </c>
      <c r="F758" s="24">
        <v>16527653.828638701</v>
      </c>
      <c r="G758" s="24">
        <v>2.8332645104112202</v>
      </c>
      <c r="H758" s="24">
        <v>14.342945742804501</v>
      </c>
      <c r="I758" s="24">
        <v>364.04819358365199</v>
      </c>
      <c r="J758" s="24">
        <v>28.9199103438526</v>
      </c>
      <c r="K758" s="24">
        <v>12590.1364508467</v>
      </c>
      <c r="L758" s="24">
        <v>4.8879852402798603E-3</v>
      </c>
      <c r="M758" s="24">
        <v>3.02121765623832E-4</v>
      </c>
      <c r="N758" s="24">
        <v>0.17387671985478001</v>
      </c>
      <c r="O758" s="24">
        <v>0.68143738503137097</v>
      </c>
      <c r="P758" s="24">
        <v>0.69425298459541696</v>
      </c>
      <c r="Q758" s="29">
        <v>16527653.828638701</v>
      </c>
    </row>
    <row r="759" spans="1:17" ht="15" x14ac:dyDescent="0.25">
      <c r="A759" s="24">
        <v>4</v>
      </c>
      <c r="B759" s="24" t="s">
        <v>27</v>
      </c>
      <c r="C759" s="24">
        <v>1002480</v>
      </c>
      <c r="D759" s="24">
        <v>0.75</v>
      </c>
      <c r="E759" s="24" t="s">
        <v>1333</v>
      </c>
      <c r="F759" s="24">
        <v>19751976.323652647</v>
      </c>
      <c r="G759" s="24">
        <v>3.5789611056777151</v>
      </c>
      <c r="H759" s="24">
        <v>18.000876642787048</v>
      </c>
      <c r="I759" s="24">
        <v>428.27331630120602</v>
      </c>
      <c r="J759" s="24">
        <v>34.063920514912652</v>
      </c>
      <c r="K759" s="24">
        <v>16641.4308739521</v>
      </c>
      <c r="L759" s="24">
        <v>6.6282138126589705E-3</v>
      </c>
      <c r="M759" s="24">
        <v>3.7007895907426101E-4</v>
      </c>
      <c r="N759" s="24">
        <v>0.2251183123663085</v>
      </c>
      <c r="O759" s="24">
        <v>0.91206982832444849</v>
      </c>
      <c r="P759" s="24">
        <v>0.829966130010102</v>
      </c>
      <c r="Q759" s="29">
        <v>19751976.323652647</v>
      </c>
    </row>
    <row r="760" spans="1:17" ht="15" x14ac:dyDescent="0.25">
      <c r="A760" s="24">
        <v>4</v>
      </c>
      <c r="B760" s="24" t="s">
        <v>27</v>
      </c>
      <c r="C760" s="24">
        <v>1002490</v>
      </c>
      <c r="D760" s="24">
        <v>0.25</v>
      </c>
      <c r="E760" s="24" t="s">
        <v>1331</v>
      </c>
      <c r="F760" s="24">
        <v>831956.78564705001</v>
      </c>
      <c r="G760" s="24">
        <v>0.2280572369586685</v>
      </c>
      <c r="H760" s="24">
        <v>1.1874465903830851</v>
      </c>
      <c r="I760" s="24">
        <v>27.761721350608902</v>
      </c>
      <c r="J760" s="24">
        <v>2.3085684144637897</v>
      </c>
      <c r="K760" s="24">
        <v>971.58131747465609</v>
      </c>
      <c r="L760" s="24">
        <v>3.8036690041949801E-4</v>
      </c>
      <c r="M760" s="24">
        <v>3.21624806365988E-5</v>
      </c>
      <c r="N760" s="24">
        <v>1.3683129838254451E-2</v>
      </c>
      <c r="O760" s="24">
        <v>5.2679307812281903E-2</v>
      </c>
      <c r="P760" s="24">
        <v>6.4191916188470893E-2</v>
      </c>
      <c r="Q760" s="29">
        <v>831956.78564705001</v>
      </c>
    </row>
    <row r="761" spans="1:17" ht="15" x14ac:dyDescent="0.25">
      <c r="A761" s="24">
        <v>4</v>
      </c>
      <c r="B761" s="24" t="s">
        <v>27</v>
      </c>
      <c r="C761" s="24">
        <v>1002490</v>
      </c>
      <c r="D761" s="24">
        <v>0.5</v>
      </c>
      <c r="E761" s="24" t="s">
        <v>1332</v>
      </c>
      <c r="F761" s="24">
        <v>941696.67468959396</v>
      </c>
      <c r="G761" s="24">
        <v>0.241958892356748</v>
      </c>
      <c r="H761" s="24">
        <v>1.2593017658684</v>
      </c>
      <c r="I761" s="24">
        <v>31.595269452819501</v>
      </c>
      <c r="J761" s="24">
        <v>2.61315673912768</v>
      </c>
      <c r="K761" s="24">
        <v>1043.40037176488</v>
      </c>
      <c r="L761" s="24">
        <v>4.0722479799479901E-4</v>
      </c>
      <c r="M761" s="24">
        <v>3.5635160543069202E-5</v>
      </c>
      <c r="N761" s="24">
        <v>1.48911562973175E-2</v>
      </c>
      <c r="O761" s="24">
        <v>5.6577276411844402E-2</v>
      </c>
      <c r="P761" s="24">
        <v>7.1272999456535299E-2</v>
      </c>
      <c r="Q761" s="29">
        <v>941696.67468959396</v>
      </c>
    </row>
    <row r="762" spans="1:17" ht="15" x14ac:dyDescent="0.25">
      <c r="A762" s="24">
        <v>4</v>
      </c>
      <c r="B762" s="24" t="s">
        <v>27</v>
      </c>
      <c r="C762" s="24">
        <v>1002490</v>
      </c>
      <c r="D762" s="24">
        <v>0.75</v>
      </c>
      <c r="E762" s="24" t="s">
        <v>1333</v>
      </c>
      <c r="F762" s="24">
        <v>1074111.8311136849</v>
      </c>
      <c r="G762" s="24">
        <v>0.28134526061786302</v>
      </c>
      <c r="H762" s="24">
        <v>1.4591815744618599</v>
      </c>
      <c r="I762" s="24">
        <v>34.59387975751855</v>
      </c>
      <c r="J762" s="24">
        <v>2.8676376840611901</v>
      </c>
      <c r="K762" s="24">
        <v>1342.054902611005</v>
      </c>
      <c r="L762" s="24">
        <v>5.2608016697364645E-4</v>
      </c>
      <c r="M762" s="24">
        <v>3.9121071165106747E-5</v>
      </c>
      <c r="N762" s="24">
        <v>1.8864245629244849E-2</v>
      </c>
      <c r="O762" s="24">
        <v>7.27950944268482E-2</v>
      </c>
      <c r="P762" s="24">
        <v>7.8427886123900142E-2</v>
      </c>
      <c r="Q762" s="29">
        <v>1074111.8311136849</v>
      </c>
    </row>
    <row r="763" spans="1:17" ht="15" x14ac:dyDescent="0.25">
      <c r="A763" s="24">
        <v>4</v>
      </c>
      <c r="B763" s="24" t="s">
        <v>27</v>
      </c>
      <c r="C763" s="24">
        <v>1002500</v>
      </c>
      <c r="D763" s="24">
        <v>0.25</v>
      </c>
      <c r="E763" s="24" t="s">
        <v>1331</v>
      </c>
      <c r="F763" s="24">
        <v>729451.63210221753</v>
      </c>
      <c r="G763" s="24">
        <v>0.103876339751011</v>
      </c>
      <c r="H763" s="24">
        <v>0.50871601858473203</v>
      </c>
      <c r="I763" s="24">
        <v>25.45855718788</v>
      </c>
      <c r="J763" s="24">
        <v>1.90386588108301</v>
      </c>
      <c r="K763" s="24">
        <v>624.20976636342004</v>
      </c>
      <c r="L763" s="24">
        <v>2.0105393063153101E-4</v>
      </c>
      <c r="M763" s="24">
        <v>8.1829935968550411E-6</v>
      </c>
      <c r="N763" s="24">
        <v>1.0334811645689349E-2</v>
      </c>
      <c r="O763" s="24">
        <v>3.1578886643580301E-2</v>
      </c>
      <c r="P763" s="24">
        <v>3.1138403884299753E-2</v>
      </c>
      <c r="Q763" s="29">
        <v>729451.63210221753</v>
      </c>
    </row>
    <row r="764" spans="1:17" ht="15" x14ac:dyDescent="0.25">
      <c r="A764" s="24">
        <v>4</v>
      </c>
      <c r="B764" s="24" t="s">
        <v>27</v>
      </c>
      <c r="C764" s="24">
        <v>1002500</v>
      </c>
      <c r="D764" s="24">
        <v>0.5</v>
      </c>
      <c r="E764" s="24" t="s">
        <v>1332</v>
      </c>
      <c r="F764" s="24">
        <v>825259.82104181603</v>
      </c>
      <c r="G764" s="24">
        <v>0.11463294609851001</v>
      </c>
      <c r="H764" s="24">
        <v>0.56300872085462805</v>
      </c>
      <c r="I764" s="24">
        <v>28.799229730596402</v>
      </c>
      <c r="J764" s="24">
        <v>2.1541308658878302</v>
      </c>
      <c r="K764" s="24">
        <v>696.42085107243997</v>
      </c>
      <c r="L764" s="24">
        <v>2.24965063250206E-4</v>
      </c>
      <c r="M764" s="24">
        <v>9.2860117854660108E-6</v>
      </c>
      <c r="N764" s="24">
        <v>1.15272112162933E-2</v>
      </c>
      <c r="O764" s="24">
        <v>3.5314284612794802E-2</v>
      </c>
      <c r="P764" s="24">
        <v>3.5328810161211401E-2</v>
      </c>
      <c r="Q764" s="29">
        <v>825259.82104181603</v>
      </c>
    </row>
    <row r="765" spans="1:17" ht="15" x14ac:dyDescent="0.25">
      <c r="A765" s="24">
        <v>4</v>
      </c>
      <c r="B765" s="24" t="s">
        <v>27</v>
      </c>
      <c r="C765" s="24">
        <v>1002500</v>
      </c>
      <c r="D765" s="24">
        <v>0.75</v>
      </c>
      <c r="E765" s="24" t="s">
        <v>1333</v>
      </c>
      <c r="F765" s="24">
        <v>936271.95397086209</v>
      </c>
      <c r="G765" s="24">
        <v>0.1256316773661815</v>
      </c>
      <c r="H765" s="24">
        <v>0.61554587732600741</v>
      </c>
      <c r="I765" s="24">
        <v>32.455764026705097</v>
      </c>
      <c r="J765" s="24">
        <v>2.4263799606271048</v>
      </c>
      <c r="K765" s="24">
        <v>823.69069245391506</v>
      </c>
      <c r="L765" s="24">
        <v>2.6557876730995053E-4</v>
      </c>
      <c r="M765" s="24">
        <v>1.0371508209359849E-5</v>
      </c>
      <c r="N765" s="24">
        <v>1.3727062682873999E-2</v>
      </c>
      <c r="O765" s="24">
        <v>4.1743120807085046E-2</v>
      </c>
      <c r="P765" s="24">
        <v>3.9465354278047704E-2</v>
      </c>
      <c r="Q765" s="29">
        <v>936271.95397086209</v>
      </c>
    </row>
    <row r="766" spans="1:17" ht="15" x14ac:dyDescent="0.25">
      <c r="A766" s="24">
        <v>4</v>
      </c>
      <c r="B766" s="24" t="s">
        <v>27</v>
      </c>
      <c r="C766" s="24">
        <v>1002510</v>
      </c>
      <c r="D766" s="24">
        <v>0.25</v>
      </c>
      <c r="E766" s="24" t="s">
        <v>1331</v>
      </c>
      <c r="F766" s="24">
        <v>2160695.5743156504</v>
      </c>
      <c r="G766" s="24">
        <v>0.3748135951200175</v>
      </c>
      <c r="H766" s="24">
        <v>1.8868651900507101</v>
      </c>
      <c r="I766" s="24">
        <v>75.569594415510153</v>
      </c>
      <c r="J766" s="24">
        <v>5.8620340161597202</v>
      </c>
      <c r="K766" s="24">
        <v>1857.694040491845</v>
      </c>
      <c r="L766" s="24">
        <v>6.419846292644465E-4</v>
      </c>
      <c r="M766" s="24">
        <v>4.9118123335528503E-5</v>
      </c>
      <c r="N766" s="24">
        <v>3.2352889268639745E-2</v>
      </c>
      <c r="O766" s="24">
        <v>9.7794551500602706E-2</v>
      </c>
      <c r="P766" s="24">
        <v>0.11828702504372099</v>
      </c>
      <c r="Q766" s="29">
        <v>2160695.5743156504</v>
      </c>
    </row>
    <row r="767" spans="1:17" ht="15" x14ac:dyDescent="0.25">
      <c r="A767" s="24">
        <v>4</v>
      </c>
      <c r="B767" s="24" t="s">
        <v>27</v>
      </c>
      <c r="C767" s="24">
        <v>1002510</v>
      </c>
      <c r="D767" s="24">
        <v>0.5</v>
      </c>
      <c r="E767" s="24" t="s">
        <v>1332</v>
      </c>
      <c r="F767" s="24">
        <v>2432269.2869469798</v>
      </c>
      <c r="G767" s="24">
        <v>0.445730128503187</v>
      </c>
      <c r="H767" s="24">
        <v>2.2634495330196098</v>
      </c>
      <c r="I767" s="24">
        <v>84.561972708987398</v>
      </c>
      <c r="J767" s="24">
        <v>6.55195928714366</v>
      </c>
      <c r="K767" s="24">
        <v>2455.8777733801799</v>
      </c>
      <c r="L767" s="24">
        <v>8.8029185247800405E-4</v>
      </c>
      <c r="M767" s="24">
        <v>5.2131286830980103E-5</v>
      </c>
      <c r="N767" s="24">
        <v>4.16823376834774E-2</v>
      </c>
      <c r="O767" s="24">
        <v>0.131191636743414</v>
      </c>
      <c r="P767" s="24">
        <v>0.13121661028906401</v>
      </c>
      <c r="Q767" s="29">
        <v>2432269.2869469798</v>
      </c>
    </row>
    <row r="768" spans="1:17" ht="15" x14ac:dyDescent="0.25">
      <c r="A768" s="24">
        <v>4</v>
      </c>
      <c r="B768" s="24" t="s">
        <v>27</v>
      </c>
      <c r="C768" s="24">
        <v>1002510</v>
      </c>
      <c r="D768" s="24">
        <v>0.75</v>
      </c>
      <c r="E768" s="24" t="s">
        <v>1333</v>
      </c>
      <c r="F768" s="24">
        <v>2976128.6725596897</v>
      </c>
      <c r="G768" s="24">
        <v>0.57251605182349796</v>
      </c>
      <c r="H768" s="24">
        <v>2.888856352518415</v>
      </c>
      <c r="I768" s="24">
        <v>102.190081400423</v>
      </c>
      <c r="J768" s="24">
        <v>7.9573743080109747</v>
      </c>
      <c r="K768" s="24">
        <v>2988.6859524941701</v>
      </c>
      <c r="L768" s="24">
        <v>1.0856666885127749E-3</v>
      </c>
      <c r="M768" s="24">
        <v>6.8896072613855601E-5</v>
      </c>
      <c r="N768" s="24">
        <v>4.9923198369754999E-2</v>
      </c>
      <c r="O768" s="24">
        <v>0.16051890559845799</v>
      </c>
      <c r="P768" s="24">
        <v>0.16264424526034149</v>
      </c>
      <c r="Q768" s="29">
        <v>2976128.6725596897</v>
      </c>
    </row>
    <row r="769" spans="1:17" ht="15" x14ac:dyDescent="0.25">
      <c r="A769" s="24">
        <v>4</v>
      </c>
      <c r="B769" s="24" t="s">
        <v>27</v>
      </c>
      <c r="C769" s="24">
        <v>1002520</v>
      </c>
      <c r="D769" s="24">
        <v>0.25</v>
      </c>
      <c r="E769" s="24" t="s">
        <v>1331</v>
      </c>
      <c r="F769" s="24">
        <v>517200.32355696999</v>
      </c>
      <c r="G769" s="24">
        <v>4.7012036025784895E-2</v>
      </c>
      <c r="H769" s="24">
        <v>0.215206642541869</v>
      </c>
      <c r="I769" s="24">
        <v>18.5754365314572</v>
      </c>
      <c r="J769" s="24">
        <v>1.341431972677035</v>
      </c>
      <c r="K769" s="24">
        <v>314.90520402617051</v>
      </c>
      <c r="L769" s="24">
        <v>8.8803327718382959E-5</v>
      </c>
      <c r="M769" s="24">
        <v>1.5986951238712151E-6</v>
      </c>
      <c r="N769" s="24">
        <v>6.732409227037865E-3</v>
      </c>
      <c r="O769" s="24">
        <v>1.5479834086811101E-2</v>
      </c>
      <c r="P769" s="24">
        <v>1.3925608844715751E-2</v>
      </c>
      <c r="Q769" s="29">
        <v>517200.32355696999</v>
      </c>
    </row>
    <row r="770" spans="1:17" ht="15" x14ac:dyDescent="0.25">
      <c r="A770" s="24">
        <v>4</v>
      </c>
      <c r="B770" s="24" t="s">
        <v>27</v>
      </c>
      <c r="C770" s="24">
        <v>1002520</v>
      </c>
      <c r="D770" s="24">
        <v>0.5</v>
      </c>
      <c r="E770" s="24" t="s">
        <v>1332</v>
      </c>
      <c r="F770" s="24">
        <v>569932.91475522995</v>
      </c>
      <c r="G770" s="24">
        <v>5.1255388130832698E-2</v>
      </c>
      <c r="H770" s="24">
        <v>0.23569475677628299</v>
      </c>
      <c r="I770" s="24">
        <v>20.4530363247321</v>
      </c>
      <c r="J770" s="24">
        <v>1.4770089473777901</v>
      </c>
      <c r="K770" s="24">
        <v>338.24621248540899</v>
      </c>
      <c r="L770" s="24">
        <v>9.5385500701638797E-5</v>
      </c>
      <c r="M770" s="24">
        <v>1.7618358958533E-6</v>
      </c>
      <c r="N770" s="24">
        <v>7.2750416647946597E-3</v>
      </c>
      <c r="O770" s="24">
        <v>1.6653054543322599E-2</v>
      </c>
      <c r="P770" s="24">
        <v>1.53166574816398E-2</v>
      </c>
      <c r="Q770" s="29">
        <v>569932.91475522995</v>
      </c>
    </row>
    <row r="771" spans="1:17" ht="15" x14ac:dyDescent="0.25">
      <c r="A771" s="24">
        <v>4</v>
      </c>
      <c r="B771" s="24" t="s">
        <v>27</v>
      </c>
      <c r="C771" s="24">
        <v>1002520</v>
      </c>
      <c r="D771" s="24">
        <v>0.75</v>
      </c>
      <c r="E771" s="24" t="s">
        <v>1333</v>
      </c>
      <c r="F771" s="24">
        <v>641280.1407744335</v>
      </c>
      <c r="G771" s="24">
        <v>5.4740443951650952E-2</v>
      </c>
      <c r="H771" s="24">
        <v>0.25767609072526448</v>
      </c>
      <c r="I771" s="24">
        <v>22.995796566423799</v>
      </c>
      <c r="J771" s="24">
        <v>1.660566745168865</v>
      </c>
      <c r="K771" s="24">
        <v>413.89100676777451</v>
      </c>
      <c r="L771" s="24">
        <v>1.167171842847865E-4</v>
      </c>
      <c r="M771" s="24">
        <v>1.9823299547212351E-6</v>
      </c>
      <c r="N771" s="24">
        <v>9.0552720451056758E-3</v>
      </c>
      <c r="O771" s="24">
        <v>2.0456491244971953E-2</v>
      </c>
      <c r="P771" s="24">
        <v>1.7183138920296451E-2</v>
      </c>
      <c r="Q771" s="29">
        <v>641280.1407744335</v>
      </c>
    </row>
    <row r="772" spans="1:17" ht="15" x14ac:dyDescent="0.25">
      <c r="A772" s="24">
        <v>4</v>
      </c>
      <c r="B772" s="24" t="s">
        <v>27</v>
      </c>
      <c r="C772" s="24">
        <v>1002530</v>
      </c>
      <c r="D772" s="24">
        <v>0.25</v>
      </c>
      <c r="E772" s="24" t="s">
        <v>1331</v>
      </c>
      <c r="F772" s="24">
        <v>2925369.564752805</v>
      </c>
      <c r="G772" s="24">
        <v>0.2408219615882885</v>
      </c>
      <c r="H772" s="24">
        <v>1.1270118418133099</v>
      </c>
      <c r="I772" s="24">
        <v>91.800651923898798</v>
      </c>
      <c r="J772" s="24">
        <v>6.6378410407089454</v>
      </c>
      <c r="K772" s="24">
        <v>1741.8752042164301</v>
      </c>
      <c r="L772" s="24">
        <v>4.9120891967812047E-4</v>
      </c>
      <c r="M772" s="24">
        <v>7.9492686679454398E-6</v>
      </c>
      <c r="N772" s="24">
        <v>3.7742306786042054E-2</v>
      </c>
      <c r="O772" s="24">
        <v>8.6088899992459153E-2</v>
      </c>
      <c r="P772" s="24">
        <v>7.2004189136483404E-2</v>
      </c>
      <c r="Q772" s="29">
        <v>2925369.564752805</v>
      </c>
    </row>
    <row r="773" spans="1:17" ht="15" x14ac:dyDescent="0.25">
      <c r="A773" s="24">
        <v>4</v>
      </c>
      <c r="B773" s="24" t="s">
        <v>27</v>
      </c>
      <c r="C773" s="24">
        <v>1002530</v>
      </c>
      <c r="D773" s="24">
        <v>0.5</v>
      </c>
      <c r="E773" s="24" t="s">
        <v>1332</v>
      </c>
      <c r="F773" s="24">
        <v>3260165.13294507</v>
      </c>
      <c r="G773" s="24">
        <v>0.26309996587953799</v>
      </c>
      <c r="H773" s="24">
        <v>1.22209109023354</v>
      </c>
      <c r="I773" s="24">
        <v>101.05321440505099</v>
      </c>
      <c r="J773" s="24">
        <v>7.3068879692678097</v>
      </c>
      <c r="K773" s="24">
        <v>1882.4672062558</v>
      </c>
      <c r="L773" s="24">
        <v>5.3085574928755398E-4</v>
      </c>
      <c r="M773" s="24">
        <v>8.7617853482627398E-6</v>
      </c>
      <c r="N773" s="24">
        <v>4.0959158895893098E-2</v>
      </c>
      <c r="O773" s="24">
        <v>9.3051410226078393E-2</v>
      </c>
      <c r="P773" s="24">
        <v>7.9193484243493706E-2</v>
      </c>
      <c r="Q773" s="29">
        <v>3260165.13294507</v>
      </c>
    </row>
    <row r="774" spans="1:17" ht="15" x14ac:dyDescent="0.25">
      <c r="A774" s="24">
        <v>4</v>
      </c>
      <c r="B774" s="24" t="s">
        <v>27</v>
      </c>
      <c r="C774" s="24">
        <v>1002530</v>
      </c>
      <c r="D774" s="24">
        <v>0.75</v>
      </c>
      <c r="E774" s="24" t="s">
        <v>1333</v>
      </c>
      <c r="F774" s="24">
        <v>3763308.1698219702</v>
      </c>
      <c r="G774" s="24">
        <v>0.28144012803582202</v>
      </c>
      <c r="H774" s="24">
        <v>1.3463037665407049</v>
      </c>
      <c r="I774" s="24">
        <v>113.55350298572901</v>
      </c>
      <c r="J774" s="24">
        <v>8.2105679921987438</v>
      </c>
      <c r="K774" s="24">
        <v>2275.6693133915151</v>
      </c>
      <c r="L774" s="24">
        <v>6.4173882831196046E-4</v>
      </c>
      <c r="M774" s="24">
        <v>9.8581826876810156E-6</v>
      </c>
      <c r="N774" s="24">
        <v>4.9750072793840298E-2</v>
      </c>
      <c r="O774" s="24">
        <v>0.112679931945568</v>
      </c>
      <c r="P774" s="24">
        <v>8.8828544089271294E-2</v>
      </c>
      <c r="Q774" s="29">
        <v>3763308.1698219702</v>
      </c>
    </row>
    <row r="775" spans="1:17" ht="15" x14ac:dyDescent="0.25">
      <c r="A775" s="24">
        <v>4</v>
      </c>
      <c r="B775" s="24" t="s">
        <v>27</v>
      </c>
      <c r="C775" s="24">
        <v>1002540</v>
      </c>
      <c r="D775" s="24">
        <v>0.25</v>
      </c>
      <c r="E775" s="24" t="s">
        <v>1331</v>
      </c>
      <c r="F775" s="24">
        <v>11280972.0390839</v>
      </c>
      <c r="G775" s="24">
        <v>1.3427903870564801</v>
      </c>
      <c r="H775" s="24">
        <v>7.3521453385294553</v>
      </c>
      <c r="I775" s="24">
        <v>261.168282501411</v>
      </c>
      <c r="J775" s="24">
        <v>21.051430342203247</v>
      </c>
      <c r="K775" s="24">
        <v>6866.12087169798</v>
      </c>
      <c r="L775" s="24">
        <v>2.1705738126789548E-3</v>
      </c>
      <c r="M775" s="24">
        <v>1.6467204564042E-4</v>
      </c>
      <c r="N775" s="24">
        <v>0.1067618910550345</v>
      </c>
      <c r="O775" s="24">
        <v>0.326559286084942</v>
      </c>
      <c r="P775" s="24">
        <v>0.47036060000573249</v>
      </c>
      <c r="Q775" s="29">
        <v>11280972.0390839</v>
      </c>
    </row>
    <row r="776" spans="1:17" ht="15" x14ac:dyDescent="0.25">
      <c r="A776" s="24">
        <v>4</v>
      </c>
      <c r="B776" s="24" t="s">
        <v>27</v>
      </c>
      <c r="C776" s="24">
        <v>1002540</v>
      </c>
      <c r="D776" s="24">
        <v>0.5</v>
      </c>
      <c r="E776" s="24" t="s">
        <v>1332</v>
      </c>
      <c r="F776" s="24">
        <v>12998773.9580852</v>
      </c>
      <c r="G776" s="24">
        <v>1.5145047529950499</v>
      </c>
      <c r="H776" s="24">
        <v>8.2747099870015006</v>
      </c>
      <c r="I776" s="24">
        <v>288.35221893983902</v>
      </c>
      <c r="J776" s="24">
        <v>23.2428825199455</v>
      </c>
      <c r="K776" s="24">
        <v>7671.2367453635197</v>
      </c>
      <c r="L776" s="24">
        <v>2.4420612756915201E-3</v>
      </c>
      <c r="M776" s="24">
        <v>1.8231518462303E-4</v>
      </c>
      <c r="N776" s="24">
        <v>0.11739897109932899</v>
      </c>
      <c r="O776" s="24">
        <v>0.36511953873021002</v>
      </c>
      <c r="P776" s="24">
        <v>0.51927989118658202</v>
      </c>
      <c r="Q776" s="29">
        <v>12998773.9580852</v>
      </c>
    </row>
    <row r="777" spans="1:17" ht="15" x14ac:dyDescent="0.25">
      <c r="A777" s="24">
        <v>4</v>
      </c>
      <c r="B777" s="24" t="s">
        <v>27</v>
      </c>
      <c r="C777" s="24">
        <v>1002540</v>
      </c>
      <c r="D777" s="24">
        <v>0.75</v>
      </c>
      <c r="E777" s="24" t="s">
        <v>1333</v>
      </c>
      <c r="F777" s="24">
        <v>16000305.03248105</v>
      </c>
      <c r="G777" s="24">
        <v>1.6445819333133049</v>
      </c>
      <c r="H777" s="24">
        <v>9.0801896190004641</v>
      </c>
      <c r="I777" s="24">
        <v>326.625627660693</v>
      </c>
      <c r="J777" s="24">
        <v>26.370788468561898</v>
      </c>
      <c r="K777" s="24">
        <v>9585.0316849726551</v>
      </c>
      <c r="L777" s="24">
        <v>3.0370082053975652E-3</v>
      </c>
      <c r="M777" s="24">
        <v>2.0942326318957401E-4</v>
      </c>
      <c r="N777" s="24">
        <v>0.14760415480818601</v>
      </c>
      <c r="O777" s="24">
        <v>0.45603956018444902</v>
      </c>
      <c r="P777" s="24">
        <v>0.59279005106863203</v>
      </c>
      <c r="Q777" s="29">
        <v>16000305.03248105</v>
      </c>
    </row>
    <row r="778" spans="1:17" ht="15" x14ac:dyDescent="0.25">
      <c r="A778" s="24">
        <v>4</v>
      </c>
      <c r="B778" s="24" t="s">
        <v>27</v>
      </c>
      <c r="C778" s="24">
        <v>1002550</v>
      </c>
      <c r="D778" s="24">
        <v>0.25</v>
      </c>
      <c r="E778" s="24" t="s">
        <v>1331</v>
      </c>
      <c r="F778" s="24">
        <v>1580244.0315078399</v>
      </c>
      <c r="G778" s="24">
        <v>0.1385559838610205</v>
      </c>
      <c r="H778" s="24">
        <v>0.64477455367872794</v>
      </c>
      <c r="I778" s="24">
        <v>55.732628972728847</v>
      </c>
      <c r="J778" s="24">
        <v>4.0184385781906204</v>
      </c>
      <c r="K778" s="24">
        <v>1042.224496747865</v>
      </c>
      <c r="L778" s="24">
        <v>2.9390721357883001E-4</v>
      </c>
      <c r="M778" s="24">
        <v>4.903349933708875E-6</v>
      </c>
      <c r="N778" s="24">
        <v>2.7138154469267102E-2</v>
      </c>
      <c r="O778" s="24">
        <v>5.3413977157687004E-2</v>
      </c>
      <c r="P778" s="24">
        <v>3.8426532936002095E-2</v>
      </c>
      <c r="Q778" s="29">
        <v>1580244.0315078399</v>
      </c>
    </row>
    <row r="779" spans="1:17" ht="15" x14ac:dyDescent="0.25">
      <c r="A779" s="24">
        <v>4</v>
      </c>
      <c r="B779" s="24" t="s">
        <v>27</v>
      </c>
      <c r="C779" s="24">
        <v>1002550</v>
      </c>
      <c r="D779" s="24">
        <v>0.5</v>
      </c>
      <c r="E779" s="24" t="s">
        <v>1332</v>
      </c>
      <c r="F779" s="24">
        <v>1789490.59373234</v>
      </c>
      <c r="G779" s="24">
        <v>0.15261833458857499</v>
      </c>
      <c r="H779" s="24">
        <v>0.72173596645718696</v>
      </c>
      <c r="I779" s="24">
        <v>62.797002880928602</v>
      </c>
      <c r="J779" s="24">
        <v>4.5284204411009501</v>
      </c>
      <c r="K779" s="24">
        <v>1169.78486028353</v>
      </c>
      <c r="L779" s="24">
        <v>3.2987926355931499E-4</v>
      </c>
      <c r="M779" s="24">
        <v>5.5577530123473104E-6</v>
      </c>
      <c r="N779" s="24">
        <v>3.0070858191697698E-2</v>
      </c>
      <c r="O779" s="24">
        <v>5.9843270629334998E-2</v>
      </c>
      <c r="P779" s="24">
        <v>4.3335390736490599E-2</v>
      </c>
      <c r="Q779" s="29">
        <v>1789490.59373234</v>
      </c>
    </row>
    <row r="780" spans="1:17" ht="15" x14ac:dyDescent="0.25">
      <c r="A780" s="24">
        <v>4</v>
      </c>
      <c r="B780" s="24" t="s">
        <v>27</v>
      </c>
      <c r="C780" s="24">
        <v>1002550</v>
      </c>
      <c r="D780" s="24">
        <v>0.75</v>
      </c>
      <c r="E780" s="24" t="s">
        <v>1333</v>
      </c>
      <c r="F780" s="24">
        <v>2122352.5909891799</v>
      </c>
      <c r="G780" s="24">
        <v>0.17117365794485701</v>
      </c>
      <c r="H780" s="24">
        <v>0.79475787967259404</v>
      </c>
      <c r="I780" s="24">
        <v>73.573871374908208</v>
      </c>
      <c r="J780" s="24">
        <v>5.3060825687833999</v>
      </c>
      <c r="K780" s="24">
        <v>1401.5024462491101</v>
      </c>
      <c r="L780" s="24">
        <v>3.9522367712392854E-4</v>
      </c>
      <c r="M780" s="24">
        <v>6.6058375046857799E-6</v>
      </c>
      <c r="N780" s="24">
        <v>3.6373006111729403E-2</v>
      </c>
      <c r="O780" s="24">
        <v>7.1812943523980349E-2</v>
      </c>
      <c r="P780" s="24">
        <v>5.0233007228193904E-2</v>
      </c>
      <c r="Q780" s="29">
        <v>2122352.5909891799</v>
      </c>
    </row>
    <row r="781" spans="1:17" ht="15" x14ac:dyDescent="0.25">
      <c r="A781" s="24">
        <v>4</v>
      </c>
      <c r="B781" s="24" t="s">
        <v>27</v>
      </c>
      <c r="C781" s="24">
        <v>1002560</v>
      </c>
      <c r="D781" s="24">
        <v>0.25</v>
      </c>
      <c r="E781" s="24" t="s">
        <v>1331</v>
      </c>
      <c r="F781" s="24">
        <v>1573736.2410813151</v>
      </c>
      <c r="G781" s="24">
        <v>0.12748154605555501</v>
      </c>
      <c r="H781" s="24">
        <v>0.58596426600296747</v>
      </c>
      <c r="I781" s="24">
        <v>47.246987760428652</v>
      </c>
      <c r="J781" s="24">
        <v>3.43769467548434</v>
      </c>
      <c r="K781" s="24">
        <v>1241.5358228632199</v>
      </c>
      <c r="L781" s="24">
        <v>3.5011324993018548E-4</v>
      </c>
      <c r="M781" s="24">
        <v>4.7993567360912652E-6</v>
      </c>
      <c r="N781" s="24">
        <v>2.0967656117291497E-2</v>
      </c>
      <c r="O781" s="24">
        <v>6.1387022624011453E-2</v>
      </c>
      <c r="P781" s="24">
        <v>4.1182343972495448E-2</v>
      </c>
      <c r="Q781" s="29">
        <v>1573736.2410813151</v>
      </c>
    </row>
    <row r="782" spans="1:17" ht="15" x14ac:dyDescent="0.25">
      <c r="A782" s="24">
        <v>4</v>
      </c>
      <c r="B782" s="24" t="s">
        <v>27</v>
      </c>
      <c r="C782" s="24">
        <v>1002560</v>
      </c>
      <c r="D782" s="24">
        <v>0.5</v>
      </c>
      <c r="E782" s="24" t="s">
        <v>1332</v>
      </c>
      <c r="F782" s="24">
        <v>1737089.73951277</v>
      </c>
      <c r="G782" s="24">
        <v>0.14070728262285201</v>
      </c>
      <c r="H782" s="24">
        <v>0.64307559717288698</v>
      </c>
      <c r="I782" s="24">
        <v>51.929490446513697</v>
      </c>
      <c r="J782" s="24">
        <v>3.7785064254503098</v>
      </c>
      <c r="K782" s="24">
        <v>1369.7208413876699</v>
      </c>
      <c r="L782" s="24">
        <v>3.8626132678685598E-4</v>
      </c>
      <c r="M782" s="24">
        <v>5.2861282866151598E-6</v>
      </c>
      <c r="N782" s="24">
        <v>2.3230493282358301E-2</v>
      </c>
      <c r="O782" s="24">
        <v>6.7872194573071601E-2</v>
      </c>
      <c r="P782" s="24">
        <v>4.5235333063185397E-2</v>
      </c>
      <c r="Q782" s="29">
        <v>1737089.73951277</v>
      </c>
    </row>
    <row r="783" spans="1:17" ht="15" x14ac:dyDescent="0.25">
      <c r="A783" s="24">
        <v>4</v>
      </c>
      <c r="B783" s="24" t="s">
        <v>27</v>
      </c>
      <c r="C783" s="24">
        <v>1002560</v>
      </c>
      <c r="D783" s="24">
        <v>0.75</v>
      </c>
      <c r="E783" s="24" t="s">
        <v>1333</v>
      </c>
      <c r="F783" s="24">
        <v>1971450.7249648501</v>
      </c>
      <c r="G783" s="24">
        <v>0.14955343427428849</v>
      </c>
      <c r="H783" s="24">
        <v>0.70464988366009207</v>
      </c>
      <c r="I783" s="24">
        <v>58.662610718161503</v>
      </c>
      <c r="J783" s="24">
        <v>4.2679485336903955</v>
      </c>
      <c r="K783" s="24">
        <v>1708.3131318006749</v>
      </c>
      <c r="L783" s="24">
        <v>4.8174438368051649E-4</v>
      </c>
      <c r="M783" s="24">
        <v>5.9773521502735298E-6</v>
      </c>
      <c r="N783" s="24">
        <v>2.933497203100335E-2</v>
      </c>
      <c r="O783" s="24">
        <v>8.4792213368067498E-2</v>
      </c>
      <c r="P783" s="24">
        <v>5.0863042864045249E-2</v>
      </c>
      <c r="Q783" s="29">
        <v>1971450.7249648501</v>
      </c>
    </row>
    <row r="784" spans="1:17" ht="15" x14ac:dyDescent="0.25">
      <c r="A784" s="24">
        <v>4</v>
      </c>
      <c r="B784" s="24" t="s">
        <v>27</v>
      </c>
      <c r="C784" s="24">
        <v>1002570</v>
      </c>
      <c r="D784" s="24">
        <v>0.25</v>
      </c>
      <c r="E784" s="24" t="s">
        <v>1331</v>
      </c>
      <c r="F784" s="24">
        <v>2289490.6957750851</v>
      </c>
      <c r="G784" s="24">
        <v>0.35251834787761249</v>
      </c>
      <c r="H784" s="24">
        <v>1.7670976211001048</v>
      </c>
      <c r="I784" s="24">
        <v>84.134013511276251</v>
      </c>
      <c r="J784" s="24">
        <v>6.3095813535608105</v>
      </c>
      <c r="K784" s="24">
        <v>1987.525197438945</v>
      </c>
      <c r="L784" s="24">
        <v>5.9135046335115154E-4</v>
      </c>
      <c r="M784" s="24">
        <v>1.4758420028183201E-5</v>
      </c>
      <c r="N784" s="24">
        <v>1.525224897685065E-2</v>
      </c>
      <c r="O784" s="24">
        <v>8.7748439281496601E-2</v>
      </c>
      <c r="P784" s="24">
        <v>0.14321327817037749</v>
      </c>
      <c r="Q784" s="29">
        <v>2289490.6957750851</v>
      </c>
    </row>
    <row r="785" spans="1:17" ht="15" x14ac:dyDescent="0.25">
      <c r="A785" s="24">
        <v>4</v>
      </c>
      <c r="B785" s="24" t="s">
        <v>27</v>
      </c>
      <c r="C785" s="24">
        <v>1002570</v>
      </c>
      <c r="D785" s="24">
        <v>0.5</v>
      </c>
      <c r="E785" s="24" t="s">
        <v>1332</v>
      </c>
      <c r="F785" s="24">
        <v>2520789.6280364902</v>
      </c>
      <c r="G785" s="24">
        <v>0.37638244811275301</v>
      </c>
      <c r="H785" s="24">
        <v>1.88154762757343</v>
      </c>
      <c r="I785" s="24">
        <v>92.111246900852194</v>
      </c>
      <c r="J785" s="24">
        <v>6.9078427781311396</v>
      </c>
      <c r="K785" s="24">
        <v>2097.06612185004</v>
      </c>
      <c r="L785" s="24">
        <v>6.2376199988406998E-4</v>
      </c>
      <c r="M785" s="24">
        <v>1.6158498095469299E-5</v>
      </c>
      <c r="N785" s="24">
        <v>1.6167232699924001E-2</v>
      </c>
      <c r="O785" s="24">
        <v>9.26064483167897E-2</v>
      </c>
      <c r="P785" s="24">
        <v>0.156795882106572</v>
      </c>
      <c r="Q785" s="29">
        <v>2520789.6280364902</v>
      </c>
    </row>
    <row r="786" spans="1:17" ht="15" x14ac:dyDescent="0.25">
      <c r="A786" s="24">
        <v>4</v>
      </c>
      <c r="B786" s="24" t="s">
        <v>27</v>
      </c>
      <c r="C786" s="24">
        <v>1002570</v>
      </c>
      <c r="D786" s="24">
        <v>0.75</v>
      </c>
      <c r="E786" s="24" t="s">
        <v>1333</v>
      </c>
      <c r="F786" s="24">
        <v>2800068.6112116599</v>
      </c>
      <c r="G786" s="24">
        <v>0.41058173211724402</v>
      </c>
      <c r="H786" s="24">
        <v>2.07044095834117</v>
      </c>
      <c r="I786" s="24">
        <v>101.97565399515801</v>
      </c>
      <c r="J786" s="24">
        <v>7.6476796001027942</v>
      </c>
      <c r="K786" s="24">
        <v>2664.1712048913751</v>
      </c>
      <c r="L786" s="24">
        <v>7.9435533222245002E-4</v>
      </c>
      <c r="M786" s="24">
        <v>1.7906255584935548E-5</v>
      </c>
      <c r="N786" s="24">
        <v>2.0455729654044248E-2</v>
      </c>
      <c r="O786" s="24">
        <v>0.117780830170127</v>
      </c>
      <c r="P786" s="24">
        <v>0.17356678387666</v>
      </c>
      <c r="Q786" s="29">
        <v>2800068.6112116599</v>
      </c>
    </row>
    <row r="787" spans="1:17" ht="15" x14ac:dyDescent="0.25">
      <c r="A787" s="24">
        <v>4</v>
      </c>
      <c r="B787" s="24" t="s">
        <v>27</v>
      </c>
      <c r="C787" s="24">
        <v>1002580</v>
      </c>
      <c r="D787" s="24">
        <v>0.25</v>
      </c>
      <c r="E787" s="24" t="s">
        <v>1331</v>
      </c>
      <c r="F787" s="24">
        <v>21046152.564877599</v>
      </c>
      <c r="G787" s="24">
        <v>8.0420997761186648</v>
      </c>
      <c r="H787" s="24">
        <v>44.961202940209404</v>
      </c>
      <c r="I787" s="24">
        <v>734.05490360293254</v>
      </c>
      <c r="J787" s="24">
        <v>69.123679920835542</v>
      </c>
      <c r="K787" s="24">
        <v>31665.892773727202</v>
      </c>
      <c r="L787" s="24">
        <v>1.2048877992318749E-2</v>
      </c>
      <c r="M787" s="24">
        <v>1.3945199341355852E-3</v>
      </c>
      <c r="N787" s="24">
        <v>0.33250084654823553</v>
      </c>
      <c r="O787" s="24">
        <v>1.6028411438705201</v>
      </c>
      <c r="P787" s="24">
        <v>2.7548028018148152</v>
      </c>
      <c r="Q787" s="29">
        <v>21046152.564877599</v>
      </c>
    </row>
    <row r="788" spans="1:17" ht="15" x14ac:dyDescent="0.25">
      <c r="A788" s="24">
        <v>4</v>
      </c>
      <c r="B788" s="24" t="s">
        <v>27</v>
      </c>
      <c r="C788" s="24">
        <v>1002580</v>
      </c>
      <c r="D788" s="24">
        <v>0.5</v>
      </c>
      <c r="E788" s="24" t="s">
        <v>1332</v>
      </c>
      <c r="F788" s="24">
        <v>24535740.5461725</v>
      </c>
      <c r="G788" s="24">
        <v>8.7586700809125908</v>
      </c>
      <c r="H788" s="24">
        <v>48.999229945425398</v>
      </c>
      <c r="I788" s="24">
        <v>849.050356769225</v>
      </c>
      <c r="J788" s="24">
        <v>79.9487373070845</v>
      </c>
      <c r="K788" s="24">
        <v>35301.344094787499</v>
      </c>
      <c r="L788" s="24">
        <v>1.34244035972428E-2</v>
      </c>
      <c r="M788" s="24">
        <v>1.61253851442575E-3</v>
      </c>
      <c r="N788" s="24">
        <v>0.370052332231045</v>
      </c>
      <c r="O788" s="24">
        <v>1.7856398475202999</v>
      </c>
      <c r="P788" s="24">
        <v>3.1857460852556199</v>
      </c>
      <c r="Q788" s="29">
        <v>24535740.5461725</v>
      </c>
    </row>
    <row r="789" spans="1:17" ht="15" x14ac:dyDescent="0.25">
      <c r="A789" s="24">
        <v>4</v>
      </c>
      <c r="B789" s="24" t="s">
        <v>27</v>
      </c>
      <c r="C789" s="24">
        <v>1002580</v>
      </c>
      <c r="D789" s="24">
        <v>0.75</v>
      </c>
      <c r="E789" s="24" t="s">
        <v>1333</v>
      </c>
      <c r="F789" s="24">
        <v>26466572.5059985</v>
      </c>
      <c r="G789" s="24">
        <v>9.5561121679595296</v>
      </c>
      <c r="H789" s="24">
        <v>53.053102785724406</v>
      </c>
      <c r="I789" s="24">
        <v>912.24172963185049</v>
      </c>
      <c r="J789" s="24">
        <v>85.813786329215844</v>
      </c>
      <c r="K789" s="24">
        <v>39509.704437237495</v>
      </c>
      <c r="L789" s="24">
        <v>1.501775499889795E-2</v>
      </c>
      <c r="M789" s="24">
        <v>1.72722417821421E-3</v>
      </c>
      <c r="N789" s="24">
        <v>0.41466942446362054</v>
      </c>
      <c r="O789" s="24">
        <v>1.9978061018652851</v>
      </c>
      <c r="P789" s="24">
        <v>3.4119518986147201</v>
      </c>
      <c r="Q789" s="29">
        <v>26466572.5059985</v>
      </c>
    </row>
    <row r="790" spans="1:17" ht="15" x14ac:dyDescent="0.25">
      <c r="A790" s="24">
        <v>4</v>
      </c>
      <c r="B790" s="24" t="s">
        <v>27</v>
      </c>
      <c r="C790" s="24">
        <v>1002590</v>
      </c>
      <c r="D790" s="24">
        <v>0.25</v>
      </c>
      <c r="E790" s="24" t="s">
        <v>1331</v>
      </c>
      <c r="F790" s="24">
        <v>11876057.0955039</v>
      </c>
      <c r="G790" s="24">
        <v>3.5150770980245998</v>
      </c>
      <c r="H790" s="24">
        <v>18.671697620382503</v>
      </c>
      <c r="I790" s="24">
        <v>408.89849365417103</v>
      </c>
      <c r="J790" s="24">
        <v>34.952969847896902</v>
      </c>
      <c r="K790" s="24">
        <v>14299.707633118302</v>
      </c>
      <c r="L790" s="24">
        <v>5.3453705530717693E-3</v>
      </c>
      <c r="M790" s="24">
        <v>5.5620253399200404E-4</v>
      </c>
      <c r="N790" s="24">
        <v>0.16048151359093948</v>
      </c>
      <c r="O790" s="24">
        <v>0.73657032622063801</v>
      </c>
      <c r="P790" s="24">
        <v>1.127219838376825</v>
      </c>
      <c r="Q790" s="29">
        <v>11876057.0955039</v>
      </c>
    </row>
    <row r="791" spans="1:17" ht="15" x14ac:dyDescent="0.25">
      <c r="A791" s="24">
        <v>4</v>
      </c>
      <c r="B791" s="24" t="s">
        <v>27</v>
      </c>
      <c r="C791" s="24">
        <v>1002590</v>
      </c>
      <c r="D791" s="24">
        <v>0.5</v>
      </c>
      <c r="E791" s="24" t="s">
        <v>1332</v>
      </c>
      <c r="F791" s="24">
        <v>13996644.7559739</v>
      </c>
      <c r="G791" s="24">
        <v>3.8052338201734299</v>
      </c>
      <c r="H791" s="24">
        <v>20.266667876179302</v>
      </c>
      <c r="I791" s="24">
        <v>473.06121494403402</v>
      </c>
      <c r="J791" s="24">
        <v>40.4407823994529</v>
      </c>
      <c r="K791" s="24">
        <v>15849.181278744099</v>
      </c>
      <c r="L791" s="24">
        <v>5.9685439263344204E-3</v>
      </c>
      <c r="M791" s="24">
        <v>6.4354639940543304E-4</v>
      </c>
      <c r="N791" s="24">
        <v>0.17799114498058699</v>
      </c>
      <c r="O791" s="24">
        <v>0.81984954015088995</v>
      </c>
      <c r="P791" s="24">
        <v>1.3043951147815001</v>
      </c>
      <c r="Q791" s="29">
        <v>13996644.7559739</v>
      </c>
    </row>
    <row r="792" spans="1:17" ht="15" x14ac:dyDescent="0.25">
      <c r="A792" s="24">
        <v>4</v>
      </c>
      <c r="B792" s="24" t="s">
        <v>27</v>
      </c>
      <c r="C792" s="24">
        <v>1002590</v>
      </c>
      <c r="D792" s="24">
        <v>0.75</v>
      </c>
      <c r="E792" s="24" t="s">
        <v>1333</v>
      </c>
      <c r="F792" s="24">
        <v>15109870.81919995</v>
      </c>
      <c r="G792" s="24">
        <v>4.1194817486646951</v>
      </c>
      <c r="H792" s="24">
        <v>21.939672111800903</v>
      </c>
      <c r="I792" s="24">
        <v>508.29905660022746</v>
      </c>
      <c r="J792" s="24">
        <v>43.469866654062599</v>
      </c>
      <c r="K792" s="24">
        <v>17498.651283704799</v>
      </c>
      <c r="L792" s="24">
        <v>6.5442197007072305E-3</v>
      </c>
      <c r="M792" s="24">
        <v>6.9063680794636401E-4</v>
      </c>
      <c r="N792" s="24">
        <v>0.1964411001628415</v>
      </c>
      <c r="O792" s="24">
        <v>0.90142753265100906</v>
      </c>
      <c r="P792" s="24">
        <v>1.4013231017843251</v>
      </c>
      <c r="Q792" s="29">
        <v>15109870.81919995</v>
      </c>
    </row>
    <row r="793" spans="1:17" ht="15" x14ac:dyDescent="0.25">
      <c r="A793" s="24">
        <v>4</v>
      </c>
      <c r="B793" s="24" t="s">
        <v>27</v>
      </c>
      <c r="C793" s="24">
        <v>1002600</v>
      </c>
      <c r="D793" s="24">
        <v>0.25</v>
      </c>
      <c r="E793" s="24" t="s">
        <v>1331</v>
      </c>
      <c r="F793" s="24">
        <v>16048334.059626751</v>
      </c>
      <c r="G793" s="24">
        <v>5.4392036958656753</v>
      </c>
      <c r="H793" s="24">
        <v>28.558669934276999</v>
      </c>
      <c r="I793" s="24">
        <v>574.77575507677454</v>
      </c>
      <c r="J793" s="24">
        <v>49.480380770825604</v>
      </c>
      <c r="K793" s="24">
        <v>22033.969435650899</v>
      </c>
      <c r="L793" s="24">
        <v>8.8300259375134506E-3</v>
      </c>
      <c r="M793" s="24">
        <v>8.5557640337345143E-4</v>
      </c>
      <c r="N793" s="24">
        <v>0.26481592236781099</v>
      </c>
      <c r="O793" s="24">
        <v>1.193327764909635</v>
      </c>
      <c r="P793" s="24">
        <v>1.6668187465837849</v>
      </c>
      <c r="Q793" s="29">
        <v>16048334.059626751</v>
      </c>
    </row>
    <row r="794" spans="1:17" ht="15" x14ac:dyDescent="0.25">
      <c r="A794" s="24">
        <v>4</v>
      </c>
      <c r="B794" s="24" t="s">
        <v>27</v>
      </c>
      <c r="C794" s="24">
        <v>1002600</v>
      </c>
      <c r="D794" s="24">
        <v>0.5</v>
      </c>
      <c r="E794" s="24" t="s">
        <v>1332</v>
      </c>
      <c r="F794" s="24">
        <v>18656068.960942999</v>
      </c>
      <c r="G794" s="24">
        <v>6.0377690480116497</v>
      </c>
      <c r="H794" s="24">
        <v>31.6519275174394</v>
      </c>
      <c r="I794" s="24">
        <v>665.041248338434</v>
      </c>
      <c r="J794" s="24">
        <v>57.247132185594801</v>
      </c>
      <c r="K794" s="24">
        <v>23938.493415052199</v>
      </c>
      <c r="L794" s="24">
        <v>9.6436321013393406E-3</v>
      </c>
      <c r="M794" s="24">
        <v>9.8903053533541696E-4</v>
      </c>
      <c r="N794" s="24">
        <v>0.28748938041403599</v>
      </c>
      <c r="O794" s="24">
        <v>1.2988734275473801</v>
      </c>
      <c r="P794" s="24">
        <v>1.9275436128669601</v>
      </c>
      <c r="Q794" s="29">
        <v>18656068.960942999</v>
      </c>
    </row>
    <row r="795" spans="1:17" ht="15" x14ac:dyDescent="0.25">
      <c r="A795" s="24">
        <v>4</v>
      </c>
      <c r="B795" s="24" t="s">
        <v>27</v>
      </c>
      <c r="C795" s="24">
        <v>1002600</v>
      </c>
      <c r="D795" s="24">
        <v>0.75</v>
      </c>
      <c r="E795" s="24" t="s">
        <v>1333</v>
      </c>
      <c r="F795" s="24">
        <v>20349084.424019948</v>
      </c>
      <c r="G795" s="24">
        <v>6.6403360526645798</v>
      </c>
      <c r="H795" s="24">
        <v>34.626563954507148</v>
      </c>
      <c r="I795" s="24">
        <v>720.92614315697006</v>
      </c>
      <c r="J795" s="24">
        <v>62.165381676362799</v>
      </c>
      <c r="K795" s="24">
        <v>27305.23525420545</v>
      </c>
      <c r="L795" s="24">
        <v>1.097172805727565E-2</v>
      </c>
      <c r="M795" s="24">
        <v>1.07645824002316E-3</v>
      </c>
      <c r="N795" s="24">
        <v>0.32810236965599648</v>
      </c>
      <c r="O795" s="24">
        <v>1.4808830827841799</v>
      </c>
      <c r="P795" s="24">
        <v>2.0983667778454898</v>
      </c>
      <c r="Q795" s="29">
        <v>20349084.424019948</v>
      </c>
    </row>
    <row r="796" spans="1:17" ht="15" x14ac:dyDescent="0.25">
      <c r="A796" s="24">
        <v>4</v>
      </c>
      <c r="B796" s="24" t="s">
        <v>27</v>
      </c>
      <c r="C796" s="24">
        <v>1002610</v>
      </c>
      <c r="D796" s="24">
        <v>0.25</v>
      </c>
      <c r="E796" s="24" t="s">
        <v>1331</v>
      </c>
      <c r="F796" s="24">
        <v>1748840.070511875</v>
      </c>
      <c r="G796" s="24">
        <v>0.32064966295261749</v>
      </c>
      <c r="H796" s="24">
        <v>1.61917282792824</v>
      </c>
      <c r="I796" s="24">
        <v>63.424456734507601</v>
      </c>
      <c r="J796" s="24">
        <v>4.8444256541330297</v>
      </c>
      <c r="K796" s="24">
        <v>1690.66022696294</v>
      </c>
      <c r="L796" s="24">
        <v>5.7552045902576504E-4</v>
      </c>
      <c r="M796" s="24">
        <v>3.1669133769198895E-5</v>
      </c>
      <c r="N796" s="24">
        <v>2.8959378589997302E-2</v>
      </c>
      <c r="O796" s="24">
        <v>8.7571388926222293E-2</v>
      </c>
      <c r="P796" s="24">
        <v>9.2593607144705548E-2</v>
      </c>
      <c r="Q796" s="29">
        <v>1748840.070511875</v>
      </c>
    </row>
    <row r="797" spans="1:17" ht="15" x14ac:dyDescent="0.25">
      <c r="A797" s="24">
        <v>4</v>
      </c>
      <c r="B797" s="24" t="s">
        <v>27</v>
      </c>
      <c r="C797" s="24">
        <v>1002610</v>
      </c>
      <c r="D797" s="24">
        <v>0.5</v>
      </c>
      <c r="E797" s="24" t="s">
        <v>1332</v>
      </c>
      <c r="F797" s="24">
        <v>2022987.22597252</v>
      </c>
      <c r="G797" s="24">
        <v>0.34797298386772402</v>
      </c>
      <c r="H797" s="24">
        <v>1.74673575881624</v>
      </c>
      <c r="I797" s="24">
        <v>73.2777101049615</v>
      </c>
      <c r="J797" s="24">
        <v>5.59738292495802</v>
      </c>
      <c r="K797" s="24">
        <v>1853.5027087790099</v>
      </c>
      <c r="L797" s="24">
        <v>6.3519912530754096E-4</v>
      </c>
      <c r="M797" s="24">
        <v>3.6610611014155501E-5</v>
      </c>
      <c r="N797" s="24">
        <v>3.1298792461486001E-2</v>
      </c>
      <c r="O797" s="24">
        <v>9.6107387190455806E-2</v>
      </c>
      <c r="P797" s="24">
        <v>0.10703264961773901</v>
      </c>
      <c r="Q797" s="29">
        <v>2022987.22597252</v>
      </c>
    </row>
    <row r="798" spans="1:17" ht="15" x14ac:dyDescent="0.25">
      <c r="A798" s="24">
        <v>4</v>
      </c>
      <c r="B798" s="24" t="s">
        <v>27</v>
      </c>
      <c r="C798" s="24">
        <v>1002610</v>
      </c>
      <c r="D798" s="24">
        <v>0.75</v>
      </c>
      <c r="E798" s="24" t="s">
        <v>1333</v>
      </c>
      <c r="F798" s="24">
        <v>2191857.9144366803</v>
      </c>
      <c r="G798" s="24">
        <v>0.37540871678730547</v>
      </c>
      <c r="H798" s="24">
        <v>1.89044318546378</v>
      </c>
      <c r="I798" s="24">
        <v>79.248913392208863</v>
      </c>
      <c r="J798" s="24">
        <v>6.0513947532956003</v>
      </c>
      <c r="K798" s="24">
        <v>2070.31514209939</v>
      </c>
      <c r="L798" s="24">
        <v>7.0406499095177605E-4</v>
      </c>
      <c r="M798" s="24">
        <v>3.947487434209705E-5</v>
      </c>
      <c r="N798" s="24">
        <v>3.5489590691201653E-2</v>
      </c>
      <c r="O798" s="24">
        <v>0.10714445764748851</v>
      </c>
      <c r="P798" s="24">
        <v>0.115100065643802</v>
      </c>
      <c r="Q798" s="29">
        <v>2191857.9144366803</v>
      </c>
    </row>
    <row r="799" spans="1:17" ht="15" x14ac:dyDescent="0.25">
      <c r="A799" s="24">
        <v>4</v>
      </c>
      <c r="B799" s="24" t="s">
        <v>27</v>
      </c>
      <c r="C799" s="24">
        <v>1002620</v>
      </c>
      <c r="D799" s="24">
        <v>0.25</v>
      </c>
      <c r="E799" s="24" t="s">
        <v>1331</v>
      </c>
      <c r="F799" s="24">
        <v>9324861.7734365556</v>
      </c>
      <c r="G799" s="24">
        <v>3.3456790684189599</v>
      </c>
      <c r="H799" s="24">
        <v>17.315359413287901</v>
      </c>
      <c r="I799" s="24">
        <v>319.43468621309398</v>
      </c>
      <c r="J799" s="24">
        <v>27.708996569863199</v>
      </c>
      <c r="K799" s="24">
        <v>13498.8586706884</v>
      </c>
      <c r="L799" s="24">
        <v>5.682320123136725E-3</v>
      </c>
      <c r="M799" s="24">
        <v>5.1962745822211655E-4</v>
      </c>
      <c r="N799" s="24">
        <v>0.17221029652474951</v>
      </c>
      <c r="O799" s="24">
        <v>0.75914155866133548</v>
      </c>
      <c r="P799" s="24">
        <v>0.93235420262003554</v>
      </c>
      <c r="Q799" s="29">
        <v>9324861.7734365556</v>
      </c>
    </row>
    <row r="800" spans="1:17" ht="15" x14ac:dyDescent="0.25">
      <c r="A800" s="24">
        <v>4</v>
      </c>
      <c r="B800" s="24" t="s">
        <v>27</v>
      </c>
      <c r="C800" s="24">
        <v>1002620</v>
      </c>
      <c r="D800" s="24">
        <v>0.5</v>
      </c>
      <c r="E800" s="24" t="s">
        <v>1332</v>
      </c>
      <c r="F800" s="24">
        <v>10426835.831348799</v>
      </c>
      <c r="G800" s="24">
        <v>4.2033149849578804</v>
      </c>
      <c r="H800" s="24">
        <v>21.674170957435699</v>
      </c>
      <c r="I800" s="24">
        <v>353.80445107120698</v>
      </c>
      <c r="J800" s="24">
        <v>30.802466287756101</v>
      </c>
      <c r="K800" s="24">
        <v>17564.763356121301</v>
      </c>
      <c r="L800" s="24">
        <v>7.4340034836689797E-3</v>
      </c>
      <c r="M800" s="24">
        <v>5.9272769617311702E-4</v>
      </c>
      <c r="N800" s="24">
        <v>0.224063750571417</v>
      </c>
      <c r="O800" s="24">
        <v>0.99195668226473999</v>
      </c>
      <c r="P800" s="24">
        <v>1.0475300724487999</v>
      </c>
      <c r="Q800" s="29">
        <v>10426835.831348799</v>
      </c>
    </row>
    <row r="801" spans="1:17" ht="15" x14ac:dyDescent="0.25">
      <c r="A801" s="24">
        <v>4</v>
      </c>
      <c r="B801" s="24" t="s">
        <v>27</v>
      </c>
      <c r="C801" s="24">
        <v>1002620</v>
      </c>
      <c r="D801" s="24">
        <v>0.75</v>
      </c>
      <c r="E801" s="24" t="s">
        <v>1333</v>
      </c>
      <c r="F801" s="24">
        <v>11867749.89421745</v>
      </c>
      <c r="G801" s="24">
        <v>5.1028534599732351</v>
      </c>
      <c r="H801" s="24">
        <v>26.067201049744902</v>
      </c>
      <c r="I801" s="24">
        <v>401.41107978568402</v>
      </c>
      <c r="J801" s="24">
        <v>35.159108391976446</v>
      </c>
      <c r="K801" s="24">
        <v>23158.533874345201</v>
      </c>
      <c r="L801" s="24">
        <v>9.8647479326486199E-3</v>
      </c>
      <c r="M801" s="24">
        <v>7.0065859570025394E-4</v>
      </c>
      <c r="N801" s="24">
        <v>0.29425490732736548</v>
      </c>
      <c r="O801" s="24">
        <v>1.311650187572365</v>
      </c>
      <c r="P801" s="24">
        <v>1.2219724764572351</v>
      </c>
      <c r="Q801" s="29">
        <v>11867749.89421745</v>
      </c>
    </row>
    <row r="802" spans="1:17" ht="15" x14ac:dyDescent="0.25">
      <c r="A802" s="24">
        <v>4</v>
      </c>
      <c r="B802" s="24" t="s">
        <v>27</v>
      </c>
      <c r="C802" s="24">
        <v>1002630</v>
      </c>
      <c r="D802" s="24">
        <v>0.25</v>
      </c>
      <c r="E802" s="24" t="s">
        <v>1331</v>
      </c>
      <c r="F802" s="24">
        <v>353091.75429672946</v>
      </c>
      <c r="G802" s="24">
        <v>2.8945716023545599E-2</v>
      </c>
      <c r="H802" s="24">
        <v>0.135201399972527</v>
      </c>
      <c r="I802" s="24">
        <v>12.635433186425351</v>
      </c>
      <c r="J802" s="24">
        <v>0.90850439104363945</v>
      </c>
      <c r="K802" s="24">
        <v>208.44268332464699</v>
      </c>
      <c r="L802" s="24">
        <v>5.8780823519295599E-5</v>
      </c>
      <c r="M802" s="24">
        <v>1.09194169095691E-6</v>
      </c>
      <c r="N802" s="24">
        <v>5.5118829487992103E-3</v>
      </c>
      <c r="O802" s="24">
        <v>1.0724224320856349E-2</v>
      </c>
      <c r="P802" s="24">
        <v>7.7880398723982943E-3</v>
      </c>
      <c r="Q802" s="29">
        <v>353091.75429672946</v>
      </c>
    </row>
    <row r="803" spans="1:17" ht="15" x14ac:dyDescent="0.25">
      <c r="A803" s="24">
        <v>4</v>
      </c>
      <c r="B803" s="24" t="s">
        <v>27</v>
      </c>
      <c r="C803" s="24">
        <v>1002630</v>
      </c>
      <c r="D803" s="24">
        <v>0.5</v>
      </c>
      <c r="E803" s="24" t="s">
        <v>1332</v>
      </c>
      <c r="F803" s="24">
        <v>384946.29046353098</v>
      </c>
      <c r="G803" s="24">
        <v>3.2698409247288597E-2</v>
      </c>
      <c r="H803" s="24">
        <v>0.15070768072829499</v>
      </c>
      <c r="I803" s="24">
        <v>13.7832103993762</v>
      </c>
      <c r="J803" s="24">
        <v>0.99109647915652799</v>
      </c>
      <c r="K803" s="24">
        <v>246.318138394855</v>
      </c>
      <c r="L803" s="24">
        <v>6.9461702444280495E-5</v>
      </c>
      <c r="M803" s="24">
        <v>1.19035010669061E-6</v>
      </c>
      <c r="N803" s="24">
        <v>6.5207074496082401E-3</v>
      </c>
      <c r="O803" s="24">
        <v>1.2690456188356999E-2</v>
      </c>
      <c r="P803" s="24">
        <v>8.5280407017051599E-3</v>
      </c>
      <c r="Q803" s="29">
        <v>384946.29046353098</v>
      </c>
    </row>
    <row r="804" spans="1:17" ht="15" x14ac:dyDescent="0.25">
      <c r="A804" s="24">
        <v>4</v>
      </c>
      <c r="B804" s="24" t="s">
        <v>27</v>
      </c>
      <c r="C804" s="24">
        <v>1002630</v>
      </c>
      <c r="D804" s="24">
        <v>0.75</v>
      </c>
      <c r="E804" s="24" t="s">
        <v>1333</v>
      </c>
      <c r="F804" s="24">
        <v>431254.54995253251</v>
      </c>
      <c r="G804" s="24">
        <v>3.3977349598948256E-2</v>
      </c>
      <c r="H804" s="24">
        <v>0.16026823933756801</v>
      </c>
      <c r="I804" s="24">
        <v>15.435161404796549</v>
      </c>
      <c r="J804" s="24">
        <v>1.10989713168125</v>
      </c>
      <c r="K804" s="24">
        <v>262.91489610835947</v>
      </c>
      <c r="L804" s="24">
        <v>7.4142025575345304E-5</v>
      </c>
      <c r="M804" s="24">
        <v>1.33364811830207E-6</v>
      </c>
      <c r="N804" s="24">
        <v>7.0411461111637499E-3</v>
      </c>
      <c r="O804" s="24">
        <v>1.353095525389595E-2</v>
      </c>
      <c r="P804" s="24">
        <v>9.5307737205336841E-3</v>
      </c>
      <c r="Q804" s="29">
        <v>431254.54995253251</v>
      </c>
    </row>
    <row r="805" spans="1:17" ht="15" x14ac:dyDescent="0.25">
      <c r="A805" s="24">
        <v>4</v>
      </c>
      <c r="B805" s="24" t="s">
        <v>27</v>
      </c>
      <c r="C805" s="24">
        <v>1002640</v>
      </c>
      <c r="D805" s="24">
        <v>0.25</v>
      </c>
      <c r="E805" s="24" t="s">
        <v>1331</v>
      </c>
      <c r="F805" s="24">
        <v>9724874.4462276958</v>
      </c>
      <c r="G805" s="24">
        <v>4.2441653332918694</v>
      </c>
      <c r="H805" s="24">
        <v>23.250012208282449</v>
      </c>
      <c r="I805" s="24">
        <v>325.03046444190051</v>
      </c>
      <c r="J805" s="24">
        <v>31.485470635231849</v>
      </c>
      <c r="K805" s="24">
        <v>17885.6557207728</v>
      </c>
      <c r="L805" s="24">
        <v>7.1816093342672799E-3</v>
      </c>
      <c r="M805" s="24">
        <v>6.9400447053531798E-4</v>
      </c>
      <c r="N805" s="24">
        <v>0.20253998503202952</v>
      </c>
      <c r="O805" s="24">
        <v>0.9480587837357779</v>
      </c>
      <c r="P805" s="24">
        <v>1.30942573795898</v>
      </c>
      <c r="Q805" s="29">
        <v>9724874.4462276958</v>
      </c>
    </row>
    <row r="806" spans="1:17" ht="15" x14ac:dyDescent="0.25">
      <c r="A806" s="24">
        <v>4</v>
      </c>
      <c r="B806" s="24" t="s">
        <v>27</v>
      </c>
      <c r="C806" s="24">
        <v>1002640</v>
      </c>
      <c r="D806" s="24">
        <v>0.5</v>
      </c>
      <c r="E806" s="24" t="s">
        <v>1332</v>
      </c>
      <c r="F806" s="24">
        <v>11207990.1119847</v>
      </c>
      <c r="G806" s="24">
        <v>5.0804447214105704</v>
      </c>
      <c r="H806" s="24">
        <v>27.822441492237999</v>
      </c>
      <c r="I806" s="24">
        <v>371.40712319873899</v>
      </c>
      <c r="J806" s="24">
        <v>36.0804211167967</v>
      </c>
      <c r="K806" s="24">
        <v>21546.615989691902</v>
      </c>
      <c r="L806" s="24">
        <v>8.6495425638736904E-3</v>
      </c>
      <c r="M806" s="24">
        <v>8.0210970077693796E-4</v>
      </c>
      <c r="N806" s="24">
        <v>0.244476513577599</v>
      </c>
      <c r="O806" s="24">
        <v>1.1432658064230901</v>
      </c>
      <c r="P806" s="24">
        <v>1.5078536851231801</v>
      </c>
      <c r="Q806" s="29">
        <v>11207990.1119847</v>
      </c>
    </row>
    <row r="807" spans="1:17" ht="15" x14ac:dyDescent="0.25">
      <c r="A807" s="24">
        <v>4</v>
      </c>
      <c r="B807" s="24" t="s">
        <v>27</v>
      </c>
      <c r="C807" s="24">
        <v>1002640</v>
      </c>
      <c r="D807" s="24">
        <v>0.75</v>
      </c>
      <c r="E807" s="24" t="s">
        <v>1333</v>
      </c>
      <c r="F807" s="24">
        <v>12975944.17189675</v>
      </c>
      <c r="G807" s="24">
        <v>6.5979672998607253</v>
      </c>
      <c r="H807" s="24">
        <v>35.854158639626604</v>
      </c>
      <c r="I807" s="24">
        <v>428.58364037762897</v>
      </c>
      <c r="J807" s="24">
        <v>41.830033970007598</v>
      </c>
      <c r="K807" s="24">
        <v>29407.365813629101</v>
      </c>
      <c r="L807" s="24">
        <v>1.1834700465957599E-2</v>
      </c>
      <c r="M807" s="24">
        <v>9.4294802657739294E-4</v>
      </c>
      <c r="N807" s="24">
        <v>0.333446926095674</v>
      </c>
      <c r="O807" s="24">
        <v>1.56259494714864</v>
      </c>
      <c r="P807" s="24">
        <v>1.76434041467318</v>
      </c>
      <c r="Q807" s="29">
        <v>12975944.17189675</v>
      </c>
    </row>
    <row r="808" spans="1:17" ht="15" x14ac:dyDescent="0.25">
      <c r="A808" s="24">
        <v>4</v>
      </c>
      <c r="B808" s="24" t="s">
        <v>27</v>
      </c>
      <c r="C808" s="24">
        <v>1002650</v>
      </c>
      <c r="D808" s="24">
        <v>0.25</v>
      </c>
      <c r="E808" s="24" t="s">
        <v>1331</v>
      </c>
      <c r="F808" s="24">
        <v>8748622.1445104405</v>
      </c>
      <c r="G808" s="24">
        <v>0.20665146645610399</v>
      </c>
      <c r="H808" s="24">
        <v>1.032375513890214</v>
      </c>
      <c r="I808" s="24">
        <v>89.962022673155445</v>
      </c>
      <c r="J808" s="24">
        <v>7.1185538195432745</v>
      </c>
      <c r="K808" s="24">
        <v>2248.395883069375</v>
      </c>
      <c r="L808" s="24">
        <v>6.3330706817532254E-4</v>
      </c>
      <c r="M808" s="24">
        <v>3.6718576296074646E-5</v>
      </c>
      <c r="N808" s="24">
        <v>2.5791993398538601E-2</v>
      </c>
      <c r="O808" s="24">
        <v>0.11113762564488774</v>
      </c>
      <c r="P808" s="24">
        <v>0.13722130206643351</v>
      </c>
      <c r="Q808" s="29">
        <v>8748622.1445104405</v>
      </c>
    </row>
    <row r="809" spans="1:17" ht="15" x14ac:dyDescent="0.25">
      <c r="A809" s="24">
        <v>4</v>
      </c>
      <c r="B809" s="24" t="s">
        <v>27</v>
      </c>
      <c r="C809" s="24">
        <v>1002650</v>
      </c>
      <c r="D809" s="24">
        <v>0.5</v>
      </c>
      <c r="E809" s="24" t="s">
        <v>1332</v>
      </c>
      <c r="F809" s="24">
        <v>11229459.3234106</v>
      </c>
      <c r="G809" s="24">
        <v>0.259131415420776</v>
      </c>
      <c r="H809" s="24">
        <v>1.27626173931134</v>
      </c>
      <c r="I809" s="24">
        <v>112.647603053303</v>
      </c>
      <c r="J809" s="24">
        <v>8.9182896907541505</v>
      </c>
      <c r="K809" s="24">
        <v>3426.5783563416499</v>
      </c>
      <c r="L809" s="24">
        <v>9.6491893635093303E-4</v>
      </c>
      <c r="M809" s="24">
        <v>4.6147647960764698E-5</v>
      </c>
      <c r="N809" s="24">
        <v>3.8177006728693501E-2</v>
      </c>
      <c r="O809" s="24">
        <v>0.17096347703211401</v>
      </c>
      <c r="P809" s="24">
        <v>0.17061093832399499</v>
      </c>
      <c r="Q809" s="29">
        <v>11229459.3234106</v>
      </c>
    </row>
    <row r="810" spans="1:17" ht="15" x14ac:dyDescent="0.25">
      <c r="A810" s="24">
        <v>4</v>
      </c>
      <c r="B810" s="24" t="s">
        <v>27</v>
      </c>
      <c r="C810" s="24">
        <v>1002650</v>
      </c>
      <c r="D810" s="24">
        <v>0.75</v>
      </c>
      <c r="E810" s="24" t="s">
        <v>1333</v>
      </c>
      <c r="F810" s="24">
        <v>13913975.79279995</v>
      </c>
      <c r="G810" s="24">
        <v>0.33572939956228498</v>
      </c>
      <c r="H810" s="24">
        <v>1.5440997565904349</v>
      </c>
      <c r="I810" s="24">
        <v>136.492123778116</v>
      </c>
      <c r="J810" s="24">
        <v>10.802367030805051</v>
      </c>
      <c r="K810" s="24">
        <v>5804.9339980147197</v>
      </c>
      <c r="L810" s="24">
        <v>1.6324423497787099E-3</v>
      </c>
      <c r="M810" s="24">
        <v>5.57349653440812E-5</v>
      </c>
      <c r="N810" s="24">
        <v>6.8116682754202004E-2</v>
      </c>
      <c r="O810" s="24">
        <v>0.29186145659128548</v>
      </c>
      <c r="P810" s="24">
        <v>0.20348703156886899</v>
      </c>
      <c r="Q810" s="29">
        <v>13913975.79279995</v>
      </c>
    </row>
    <row r="811" spans="1:17" ht="15" x14ac:dyDescent="0.25">
      <c r="A811" s="24">
        <v>4</v>
      </c>
      <c r="B811" s="24" t="s">
        <v>27</v>
      </c>
      <c r="C811" s="24">
        <v>1002660</v>
      </c>
      <c r="D811" s="24">
        <v>0.25</v>
      </c>
      <c r="E811" s="24" t="s">
        <v>1331</v>
      </c>
      <c r="F811" s="24">
        <v>8326835.6648141854</v>
      </c>
      <c r="G811" s="24">
        <v>1.7189773119781351</v>
      </c>
      <c r="H811" s="24">
        <v>8.8329831279097846</v>
      </c>
      <c r="I811" s="24">
        <v>181.57561330172001</v>
      </c>
      <c r="J811" s="24">
        <v>15.465563743588401</v>
      </c>
      <c r="K811" s="24">
        <v>7852.7230880172501</v>
      </c>
      <c r="L811" s="24">
        <v>3.1761136876766998E-3</v>
      </c>
      <c r="M811" s="24">
        <v>2.4493777031392699E-4</v>
      </c>
      <c r="N811" s="24">
        <v>9.446583825079391E-2</v>
      </c>
      <c r="O811" s="24">
        <v>0.43564963911469951</v>
      </c>
      <c r="P811" s="24">
        <v>0.48989220546690049</v>
      </c>
      <c r="Q811" s="29">
        <v>8326835.6648141854</v>
      </c>
    </row>
    <row r="812" spans="1:17" ht="15" x14ac:dyDescent="0.25">
      <c r="A812" s="24">
        <v>4</v>
      </c>
      <c r="B812" s="24" t="s">
        <v>27</v>
      </c>
      <c r="C812" s="24">
        <v>1002660</v>
      </c>
      <c r="D812" s="24">
        <v>0.5</v>
      </c>
      <c r="E812" s="24" t="s">
        <v>1332</v>
      </c>
      <c r="F812" s="24">
        <v>10090363.886551799</v>
      </c>
      <c r="G812" s="24">
        <v>2.0364315450281398</v>
      </c>
      <c r="H812" s="24">
        <v>10.4188145220688</v>
      </c>
      <c r="I812" s="24">
        <v>200.11588192399901</v>
      </c>
      <c r="J812" s="24">
        <v>17.0345153358323</v>
      </c>
      <c r="K812" s="24">
        <v>10241.476452241201</v>
      </c>
      <c r="L812" s="24">
        <v>4.0818241195494098E-3</v>
      </c>
      <c r="M812" s="24">
        <v>2.6892523966120201E-4</v>
      </c>
      <c r="N812" s="24">
        <v>0.123740921760391</v>
      </c>
      <c r="O812" s="24">
        <v>0.56804214729615599</v>
      </c>
      <c r="P812" s="24">
        <v>0.53166307610680197</v>
      </c>
      <c r="Q812" s="29">
        <v>10090363.886551799</v>
      </c>
    </row>
    <row r="813" spans="1:17" ht="15" x14ac:dyDescent="0.25">
      <c r="A813" s="24">
        <v>4</v>
      </c>
      <c r="B813" s="24" t="s">
        <v>27</v>
      </c>
      <c r="C813" s="24">
        <v>1002660</v>
      </c>
      <c r="D813" s="24">
        <v>0.75</v>
      </c>
      <c r="E813" s="24" t="s">
        <v>1333</v>
      </c>
      <c r="F813" s="24">
        <v>11663684.715999499</v>
      </c>
      <c r="G813" s="24">
        <v>2.3739851755092052</v>
      </c>
      <c r="H813" s="24">
        <v>12.012296883063549</v>
      </c>
      <c r="I813" s="24">
        <v>225.44891455242652</v>
      </c>
      <c r="J813" s="24">
        <v>19.133735283549399</v>
      </c>
      <c r="K813" s="24">
        <v>14087.896363555101</v>
      </c>
      <c r="L813" s="24">
        <v>5.6208836459664454E-3</v>
      </c>
      <c r="M813" s="24">
        <v>3.005349752528535E-4</v>
      </c>
      <c r="N813" s="24">
        <v>0.170141841838477</v>
      </c>
      <c r="O813" s="24">
        <v>0.78229709995823504</v>
      </c>
      <c r="P813" s="24">
        <v>0.59623831953372153</v>
      </c>
      <c r="Q813" s="29">
        <v>11663684.715999499</v>
      </c>
    </row>
    <row r="814" spans="1:17" ht="15" x14ac:dyDescent="0.25">
      <c r="A814" s="24">
        <v>4</v>
      </c>
      <c r="B814" s="24" t="s">
        <v>27</v>
      </c>
      <c r="C814" s="24">
        <v>1002670</v>
      </c>
      <c r="D814" s="24">
        <v>0.25</v>
      </c>
      <c r="E814" s="24" t="s">
        <v>1331</v>
      </c>
      <c r="F814" s="24">
        <v>7845872.9751880448</v>
      </c>
      <c r="G814" s="24">
        <v>1.4955557696809749</v>
      </c>
      <c r="H814" s="24">
        <v>7.6547585865132151</v>
      </c>
      <c r="I814" s="24">
        <v>277.26858006260051</v>
      </c>
      <c r="J814" s="24">
        <v>21.5868347511751</v>
      </c>
      <c r="K814" s="24">
        <v>7845.4732423637197</v>
      </c>
      <c r="L814" s="24">
        <v>2.7729739238334049E-3</v>
      </c>
      <c r="M814" s="24">
        <v>1.6478498485000999E-4</v>
      </c>
      <c r="N814" s="24">
        <v>0.1286550281090055</v>
      </c>
      <c r="O814" s="24">
        <v>0.40903908117125498</v>
      </c>
      <c r="P814" s="24">
        <v>0.46072045101418546</v>
      </c>
      <c r="Q814" s="29">
        <v>7845872.9751880448</v>
      </c>
    </row>
    <row r="815" spans="1:17" ht="15" x14ac:dyDescent="0.25">
      <c r="A815" s="24">
        <v>4</v>
      </c>
      <c r="B815" s="24" t="s">
        <v>27</v>
      </c>
      <c r="C815" s="24">
        <v>1002670</v>
      </c>
      <c r="D815" s="24">
        <v>0.5</v>
      </c>
      <c r="E815" s="24" t="s">
        <v>1332</v>
      </c>
      <c r="F815" s="24">
        <v>8531351.24792354</v>
      </c>
      <c r="G815" s="24">
        <v>1.7575468164929</v>
      </c>
      <c r="H815" s="24">
        <v>9.0124853564179492</v>
      </c>
      <c r="I815" s="24">
        <v>302.52471155697498</v>
      </c>
      <c r="J815" s="24">
        <v>23.560334605851601</v>
      </c>
      <c r="K815" s="24">
        <v>9576.0286302686509</v>
      </c>
      <c r="L815" s="24">
        <v>3.3915943577466599E-3</v>
      </c>
      <c r="M815" s="24">
        <v>1.8412920427844301E-4</v>
      </c>
      <c r="N815" s="24">
        <v>0.15893954809039201</v>
      </c>
      <c r="O815" s="24">
        <v>0.49785975431272</v>
      </c>
      <c r="P815" s="24">
        <v>0.50479889166195702</v>
      </c>
      <c r="Q815" s="29">
        <v>8531351.24792354</v>
      </c>
    </row>
    <row r="816" spans="1:17" ht="15" x14ac:dyDescent="0.25">
      <c r="A816" s="24">
        <v>4</v>
      </c>
      <c r="B816" s="24" t="s">
        <v>27</v>
      </c>
      <c r="C816" s="24">
        <v>1002670</v>
      </c>
      <c r="D816" s="24">
        <v>0.75</v>
      </c>
      <c r="E816" s="24" t="s">
        <v>1333</v>
      </c>
      <c r="F816" s="24">
        <v>9476476.0722413659</v>
      </c>
      <c r="G816" s="24">
        <v>1.9567343639944399</v>
      </c>
      <c r="H816" s="24">
        <v>10.082790523147214</v>
      </c>
      <c r="I816" s="24">
        <v>335.03175219871298</v>
      </c>
      <c r="J816" s="24">
        <v>26.12243257309515</v>
      </c>
      <c r="K816" s="24">
        <v>11436.7445925428</v>
      </c>
      <c r="L816" s="24">
        <v>4.1126112801602305E-3</v>
      </c>
      <c r="M816" s="24">
        <v>2.0965374972848298E-4</v>
      </c>
      <c r="N816" s="24">
        <v>0.19472873516926148</v>
      </c>
      <c r="O816" s="24">
        <v>0.608678038865334</v>
      </c>
      <c r="P816" s="24">
        <v>0.56413702547235656</v>
      </c>
      <c r="Q816" s="29">
        <v>9476476.0722413659</v>
      </c>
    </row>
    <row r="817" spans="1:17" ht="15" x14ac:dyDescent="0.25">
      <c r="A817" s="24">
        <v>4</v>
      </c>
      <c r="B817" s="24" t="s">
        <v>27</v>
      </c>
      <c r="C817" s="24">
        <v>1002680</v>
      </c>
      <c r="D817" s="24">
        <v>0.25</v>
      </c>
      <c r="E817" s="24" t="s">
        <v>1331</v>
      </c>
      <c r="F817" s="24">
        <v>456077.101540701</v>
      </c>
      <c r="G817" s="24">
        <v>4.7919622209443652E-2</v>
      </c>
      <c r="H817" s="24">
        <v>0.23975638270223598</v>
      </c>
      <c r="I817" s="24">
        <v>15.61278402940605</v>
      </c>
      <c r="J817" s="24">
        <v>1.1427572797845</v>
      </c>
      <c r="K817" s="24">
        <v>358.53324118418755</v>
      </c>
      <c r="L817" s="24">
        <v>1.011063976462185E-4</v>
      </c>
      <c r="M817" s="24">
        <v>1.4280403308988651E-6</v>
      </c>
      <c r="N817" s="24">
        <v>6.8541713717400051E-3</v>
      </c>
      <c r="O817" s="24">
        <v>1.7217421296411101E-2</v>
      </c>
      <c r="P817" s="24">
        <v>1.750070482381335E-2</v>
      </c>
      <c r="Q817" s="29">
        <v>456077.101540701</v>
      </c>
    </row>
    <row r="818" spans="1:17" ht="15" x14ac:dyDescent="0.25">
      <c r="A818" s="24">
        <v>4</v>
      </c>
      <c r="B818" s="24" t="s">
        <v>27</v>
      </c>
      <c r="C818" s="24">
        <v>1002680</v>
      </c>
      <c r="D818" s="24">
        <v>0.5</v>
      </c>
      <c r="E818" s="24" t="s">
        <v>1332</v>
      </c>
      <c r="F818" s="24">
        <v>518030.80065993901</v>
      </c>
      <c r="G818" s="24">
        <v>5.5741241799067399E-2</v>
      </c>
      <c r="H818" s="24">
        <v>0.27336793132179699</v>
      </c>
      <c r="I818" s="24">
        <v>17.807289025124302</v>
      </c>
      <c r="J818" s="24">
        <v>1.30352971321512</v>
      </c>
      <c r="K818" s="24">
        <v>413.650459645149</v>
      </c>
      <c r="L818" s="24">
        <v>1.1664956117934099E-4</v>
      </c>
      <c r="M818" s="24">
        <v>1.6315539863780699E-6</v>
      </c>
      <c r="N818" s="24">
        <v>8.0530397068443293E-3</v>
      </c>
      <c r="O818" s="24">
        <v>2.0028098960682701E-2</v>
      </c>
      <c r="P818" s="24">
        <v>1.99409292005992E-2</v>
      </c>
      <c r="Q818" s="29">
        <v>518030.80065993901</v>
      </c>
    </row>
    <row r="819" spans="1:17" ht="15" x14ac:dyDescent="0.25">
      <c r="A819" s="24">
        <v>4</v>
      </c>
      <c r="B819" s="24" t="s">
        <v>27</v>
      </c>
      <c r="C819" s="24">
        <v>1002680</v>
      </c>
      <c r="D819" s="24">
        <v>0.75</v>
      </c>
      <c r="E819" s="24" t="s">
        <v>1333</v>
      </c>
      <c r="F819" s="24">
        <v>613450.59878605651</v>
      </c>
      <c r="G819" s="24">
        <v>6.0393563357288696E-2</v>
      </c>
      <c r="H819" s="24">
        <v>0.30433703402561552</v>
      </c>
      <c r="I819" s="24">
        <v>20.513382163616001</v>
      </c>
      <c r="J819" s="24">
        <v>1.5020021029522901</v>
      </c>
      <c r="K819" s="24">
        <v>492.373853388214</v>
      </c>
      <c r="L819" s="24">
        <v>1.3884945076682E-4</v>
      </c>
      <c r="M819" s="24">
        <v>1.9313717316675E-6</v>
      </c>
      <c r="N819" s="24">
        <v>9.4467924999883952E-3</v>
      </c>
      <c r="O819" s="24">
        <v>2.3712291469159298E-2</v>
      </c>
      <c r="P819" s="24">
        <v>2.2825061360074249E-2</v>
      </c>
      <c r="Q819" s="29">
        <v>613450.59878605651</v>
      </c>
    </row>
    <row r="820" spans="1:17" ht="15" x14ac:dyDescent="0.25">
      <c r="A820" s="24">
        <v>4</v>
      </c>
      <c r="B820" s="24" t="s">
        <v>27</v>
      </c>
      <c r="C820" s="24">
        <v>1002690</v>
      </c>
      <c r="D820" s="24">
        <v>0.25</v>
      </c>
      <c r="E820" s="24" t="s">
        <v>1331</v>
      </c>
      <c r="F820" s="24">
        <v>540490.06148758251</v>
      </c>
      <c r="G820" s="24">
        <v>5.1983734815594054E-2</v>
      </c>
      <c r="H820" s="24">
        <v>0.25666544383978801</v>
      </c>
      <c r="I820" s="24">
        <v>18.521228646542653</v>
      </c>
      <c r="J820" s="24">
        <v>1.3485591213186401</v>
      </c>
      <c r="K820" s="24">
        <v>398.31294896893149</v>
      </c>
      <c r="L820" s="24">
        <v>1.12324194286944E-4</v>
      </c>
      <c r="M820" s="24">
        <v>1.6897803839780152E-6</v>
      </c>
      <c r="N820" s="24">
        <v>8.3944285068374494E-3</v>
      </c>
      <c r="O820" s="24">
        <v>1.949759290200655E-2</v>
      </c>
      <c r="P820" s="24">
        <v>1.78392696503572E-2</v>
      </c>
      <c r="Q820" s="29">
        <v>540490.06148758251</v>
      </c>
    </row>
    <row r="821" spans="1:17" ht="15" x14ac:dyDescent="0.25">
      <c r="A821" s="24">
        <v>4</v>
      </c>
      <c r="B821" s="24" t="s">
        <v>27</v>
      </c>
      <c r="C821" s="24">
        <v>1002690</v>
      </c>
      <c r="D821" s="24">
        <v>0.5</v>
      </c>
      <c r="E821" s="24" t="s">
        <v>1332</v>
      </c>
      <c r="F821" s="24">
        <v>617694.37261091196</v>
      </c>
      <c r="G821" s="24">
        <v>6.0247363529168797E-2</v>
      </c>
      <c r="H821" s="24">
        <v>0.28924618360110599</v>
      </c>
      <c r="I821" s="24">
        <v>21.201433854511901</v>
      </c>
      <c r="J821" s="24">
        <v>1.54309829650277</v>
      </c>
      <c r="K821" s="24">
        <v>438.639865315392</v>
      </c>
      <c r="L821" s="24">
        <v>1.2369637576336001E-4</v>
      </c>
      <c r="M821" s="24">
        <v>1.93305826138214E-6</v>
      </c>
      <c r="N821" s="24">
        <v>9.0488793266046696E-3</v>
      </c>
      <c r="O821" s="24">
        <v>2.1407812722778301E-2</v>
      </c>
      <c r="P821" s="24">
        <v>2.0379111400172199E-2</v>
      </c>
      <c r="Q821" s="29">
        <v>617694.37261091196</v>
      </c>
    </row>
    <row r="822" spans="1:17" ht="15" x14ac:dyDescent="0.25">
      <c r="A822" s="24">
        <v>4</v>
      </c>
      <c r="B822" s="24" t="s">
        <v>27</v>
      </c>
      <c r="C822" s="24">
        <v>1002690</v>
      </c>
      <c r="D822" s="24">
        <v>0.75</v>
      </c>
      <c r="E822" s="24" t="s">
        <v>1333</v>
      </c>
      <c r="F822" s="24">
        <v>719909.74339081696</v>
      </c>
      <c r="G822" s="24">
        <v>6.516085503451069E-2</v>
      </c>
      <c r="H822" s="24">
        <v>0.31916667103699203</v>
      </c>
      <c r="I822" s="24">
        <v>23.881087816388</v>
      </c>
      <c r="J822" s="24">
        <v>1.740858806301105</v>
      </c>
      <c r="K822" s="24">
        <v>504.14201925289649</v>
      </c>
      <c r="L822" s="24">
        <v>1.421680787399645E-4</v>
      </c>
      <c r="M822" s="24">
        <v>2.25929314236461E-6</v>
      </c>
      <c r="N822" s="24">
        <v>1.0360182133330141E-2</v>
      </c>
      <c r="O822" s="24">
        <v>2.4665708110675248E-2</v>
      </c>
      <c r="P822" s="24">
        <v>2.3074714408945249E-2</v>
      </c>
      <c r="Q822" s="29">
        <v>719909.74339081696</v>
      </c>
    </row>
    <row r="823" spans="1:17" ht="15" x14ac:dyDescent="0.25">
      <c r="A823" s="24">
        <v>4</v>
      </c>
      <c r="B823" s="24" t="s">
        <v>27</v>
      </c>
      <c r="C823" s="24">
        <v>1002700</v>
      </c>
      <c r="D823" s="24">
        <v>0.25</v>
      </c>
      <c r="E823" s="24" t="s">
        <v>1331</v>
      </c>
      <c r="F823" s="24">
        <v>3529758.8945390703</v>
      </c>
      <c r="G823" s="24">
        <v>1.6545309834542901</v>
      </c>
      <c r="H823" s="24">
        <v>8.5885626968794284</v>
      </c>
      <c r="I823" s="24">
        <v>118.0948072258615</v>
      </c>
      <c r="J823" s="24">
        <v>10.794596550611551</v>
      </c>
      <c r="K823" s="24">
        <v>6650.3256158900695</v>
      </c>
      <c r="L823" s="24">
        <v>2.8996635272324402E-3</v>
      </c>
      <c r="M823" s="24">
        <v>2.541982867478135E-4</v>
      </c>
      <c r="N823" s="24">
        <v>8.0147834701001994E-2</v>
      </c>
      <c r="O823" s="24">
        <v>0.38015060528544298</v>
      </c>
      <c r="P823" s="24">
        <v>0.42340275981554354</v>
      </c>
      <c r="Q823" s="29">
        <v>3529758.8945390703</v>
      </c>
    </row>
    <row r="824" spans="1:17" ht="15" x14ac:dyDescent="0.25">
      <c r="A824" s="24">
        <v>4</v>
      </c>
      <c r="B824" s="24" t="s">
        <v>27</v>
      </c>
      <c r="C824" s="24">
        <v>1002700</v>
      </c>
      <c r="D824" s="24">
        <v>0.5</v>
      </c>
      <c r="E824" s="24" t="s">
        <v>1332</v>
      </c>
      <c r="F824" s="24">
        <v>4115498.1189214098</v>
      </c>
      <c r="G824" s="24">
        <v>2.00422085380931</v>
      </c>
      <c r="H824" s="24">
        <v>10.394267993274299</v>
      </c>
      <c r="I824" s="24">
        <v>135.883108491466</v>
      </c>
      <c r="J824" s="24">
        <v>12.475025304331799</v>
      </c>
      <c r="K824" s="24">
        <v>8050.4963251527597</v>
      </c>
      <c r="L824" s="24">
        <v>3.5222815981864101E-3</v>
      </c>
      <c r="M824" s="24">
        <v>2.9790025131487302E-4</v>
      </c>
      <c r="N824" s="24">
        <v>9.65467449029494E-2</v>
      </c>
      <c r="O824" s="24">
        <v>0.46094622169265798</v>
      </c>
      <c r="P824" s="24">
        <v>0.49335885821139502</v>
      </c>
      <c r="Q824" s="29">
        <v>4115498.1189214098</v>
      </c>
    </row>
    <row r="825" spans="1:17" ht="15" x14ac:dyDescent="0.25">
      <c r="A825" s="24">
        <v>4</v>
      </c>
      <c r="B825" s="24" t="s">
        <v>27</v>
      </c>
      <c r="C825" s="24">
        <v>1002700</v>
      </c>
      <c r="D825" s="24">
        <v>0.75</v>
      </c>
      <c r="E825" s="24" t="s">
        <v>1333</v>
      </c>
      <c r="F825" s="24">
        <v>4764340.6169520002</v>
      </c>
      <c r="G825" s="24">
        <v>2.49173770350178</v>
      </c>
      <c r="H825" s="24">
        <v>12.769141820500749</v>
      </c>
      <c r="I825" s="24">
        <v>156.79377140289949</v>
      </c>
      <c r="J825" s="24">
        <v>14.443271321788501</v>
      </c>
      <c r="K825" s="24">
        <v>10803.301005915449</v>
      </c>
      <c r="L825" s="24">
        <v>4.7292019984379995E-3</v>
      </c>
      <c r="M825" s="24">
        <v>3.4929959930960549E-4</v>
      </c>
      <c r="N825" s="24">
        <v>0.129965416719097</v>
      </c>
      <c r="O825" s="24">
        <v>0.61910385699958448</v>
      </c>
      <c r="P825" s="24">
        <v>0.57541682423490004</v>
      </c>
      <c r="Q825" s="29">
        <v>4764340.6169520002</v>
      </c>
    </row>
    <row r="826" spans="1:17" ht="15" x14ac:dyDescent="0.25">
      <c r="A826" s="24">
        <v>4</v>
      </c>
      <c r="B826" s="24" t="s">
        <v>27</v>
      </c>
      <c r="C826" s="24">
        <v>1002710</v>
      </c>
      <c r="D826" s="24">
        <v>0.25</v>
      </c>
      <c r="E826" s="24" t="s">
        <v>1331</v>
      </c>
      <c r="F826" s="24">
        <v>557096.65228845447</v>
      </c>
      <c r="G826" s="24">
        <v>4.80442185238888E-2</v>
      </c>
      <c r="H826" s="24">
        <v>0.230865423397668</v>
      </c>
      <c r="I826" s="24">
        <v>19.256665750504851</v>
      </c>
      <c r="J826" s="24">
        <v>1.391163076681615</v>
      </c>
      <c r="K826" s="24">
        <v>374.9761818007355</v>
      </c>
      <c r="L826" s="24">
        <v>1.057434225579765E-4</v>
      </c>
      <c r="M826" s="24">
        <v>1.73560855028485E-6</v>
      </c>
      <c r="N826" s="24">
        <v>9.45065769610259E-3</v>
      </c>
      <c r="O826" s="24">
        <v>1.898041236392595E-2</v>
      </c>
      <c r="P826" s="24">
        <v>1.41293384510481E-2</v>
      </c>
      <c r="Q826" s="29">
        <v>557096.65228845447</v>
      </c>
    </row>
    <row r="827" spans="1:17" ht="15" x14ac:dyDescent="0.25">
      <c r="A827" s="24">
        <v>4</v>
      </c>
      <c r="B827" s="24" t="s">
        <v>27</v>
      </c>
      <c r="C827" s="24">
        <v>1002710</v>
      </c>
      <c r="D827" s="24">
        <v>0.5</v>
      </c>
      <c r="E827" s="24" t="s">
        <v>1332</v>
      </c>
      <c r="F827" s="24">
        <v>636916.12334901898</v>
      </c>
      <c r="G827" s="24">
        <v>5.6038158799107403E-2</v>
      </c>
      <c r="H827" s="24">
        <v>0.26221246912096602</v>
      </c>
      <c r="I827" s="24">
        <v>21.9839351364935</v>
      </c>
      <c r="J827" s="24">
        <v>1.58785973108245</v>
      </c>
      <c r="K827" s="24">
        <v>416.19891641246397</v>
      </c>
      <c r="L827" s="24">
        <v>1.17368106119198E-4</v>
      </c>
      <c r="M827" s="24">
        <v>1.97687568060603E-6</v>
      </c>
      <c r="N827" s="24">
        <v>1.0584031624406E-2</v>
      </c>
      <c r="O827" s="24">
        <v>2.1160993978402799E-2</v>
      </c>
      <c r="P827" s="24">
        <v>1.61004619446838E-2</v>
      </c>
      <c r="Q827" s="29">
        <v>636916.12334901898</v>
      </c>
    </row>
    <row r="828" spans="1:17" ht="15" x14ac:dyDescent="0.25">
      <c r="A828" s="24">
        <v>4</v>
      </c>
      <c r="B828" s="24" t="s">
        <v>27</v>
      </c>
      <c r="C828" s="24">
        <v>1002710</v>
      </c>
      <c r="D828" s="24">
        <v>0.75</v>
      </c>
      <c r="E828" s="24" t="s">
        <v>1333</v>
      </c>
      <c r="F828" s="24">
        <v>753229.940738715</v>
      </c>
      <c r="G828" s="24">
        <v>6.1589977040829552E-2</v>
      </c>
      <c r="H828" s="24">
        <v>0.29463095309098297</v>
      </c>
      <c r="I828" s="24">
        <v>25.508586100899951</v>
      </c>
      <c r="J828" s="24">
        <v>1.8437376622437851</v>
      </c>
      <c r="K828" s="24">
        <v>482.14415349360604</v>
      </c>
      <c r="L828" s="24">
        <v>1.3596483466466651E-4</v>
      </c>
      <c r="M828" s="24">
        <v>2.3551691022321851E-6</v>
      </c>
      <c r="N828" s="24">
        <v>1.2158770574770401E-2</v>
      </c>
      <c r="O828" s="24">
        <v>2.4411322472879853E-2</v>
      </c>
      <c r="P828" s="24">
        <v>1.86709194069547E-2</v>
      </c>
      <c r="Q828" s="29">
        <v>753229.940738715</v>
      </c>
    </row>
    <row r="829" spans="1:17" ht="15" x14ac:dyDescent="0.25">
      <c r="A829" s="24">
        <v>4</v>
      </c>
      <c r="B829" s="24" t="s">
        <v>27</v>
      </c>
      <c r="C829" s="24">
        <v>1002720</v>
      </c>
      <c r="D829" s="24">
        <v>0.25</v>
      </c>
      <c r="E829" s="24" t="s">
        <v>1331</v>
      </c>
      <c r="F829" s="24">
        <v>12313569.3002246</v>
      </c>
      <c r="G829" s="24">
        <v>3.7832267255396301</v>
      </c>
      <c r="H829" s="24">
        <v>19.590187742415253</v>
      </c>
      <c r="I829" s="24">
        <v>434.72748146916854</v>
      </c>
      <c r="J829" s="24">
        <v>36.3594461477267</v>
      </c>
      <c r="K829" s="24">
        <v>16519.468402209652</v>
      </c>
      <c r="L829" s="24">
        <v>6.6327217163208701E-3</v>
      </c>
      <c r="M829" s="24">
        <v>5.6666376498698805E-4</v>
      </c>
      <c r="N829" s="24">
        <v>0.24231398033564749</v>
      </c>
      <c r="O829" s="24">
        <v>0.9178203617308085</v>
      </c>
      <c r="P829" s="24">
        <v>1.05992331454088</v>
      </c>
      <c r="Q829" s="29">
        <v>12313569.3002246</v>
      </c>
    </row>
    <row r="830" spans="1:17" ht="15" x14ac:dyDescent="0.25">
      <c r="A830" s="24">
        <v>4</v>
      </c>
      <c r="B830" s="24" t="s">
        <v>27</v>
      </c>
      <c r="C830" s="24">
        <v>1002720</v>
      </c>
      <c r="D830" s="24">
        <v>0.5</v>
      </c>
      <c r="E830" s="24" t="s">
        <v>1332</v>
      </c>
      <c r="F830" s="24">
        <v>13537877.116108701</v>
      </c>
      <c r="G830" s="24">
        <v>4.8086389204587201</v>
      </c>
      <c r="H830" s="24">
        <v>24.8329444324471</v>
      </c>
      <c r="I830" s="24">
        <v>475.86158643365098</v>
      </c>
      <c r="J830" s="24">
        <v>39.961961970714398</v>
      </c>
      <c r="K830" s="24">
        <v>21912.232630233601</v>
      </c>
      <c r="L830" s="24">
        <v>8.8008539029382493E-3</v>
      </c>
      <c r="M830" s="24">
        <v>6.5089425637670497E-4</v>
      </c>
      <c r="N830" s="24">
        <v>0.31760339054968301</v>
      </c>
      <c r="O830" s="24">
        <v>1.2186144814272999</v>
      </c>
      <c r="P830" s="24">
        <v>1.20456694347487</v>
      </c>
      <c r="Q830" s="29">
        <v>13537877.116108701</v>
      </c>
    </row>
    <row r="831" spans="1:17" ht="15" x14ac:dyDescent="0.25">
      <c r="A831" s="24">
        <v>4</v>
      </c>
      <c r="B831" s="24" t="s">
        <v>27</v>
      </c>
      <c r="C831" s="24">
        <v>1002720</v>
      </c>
      <c r="D831" s="24">
        <v>0.75</v>
      </c>
      <c r="E831" s="24" t="s">
        <v>1333</v>
      </c>
      <c r="F831" s="24">
        <v>16206409.4450128</v>
      </c>
      <c r="G831" s="24">
        <v>5.70726105570375</v>
      </c>
      <c r="H831" s="24">
        <v>29.275458663646749</v>
      </c>
      <c r="I831" s="24">
        <v>568.85502616071847</v>
      </c>
      <c r="J831" s="24">
        <v>48.080013052190949</v>
      </c>
      <c r="K831" s="24">
        <v>28697.800965201852</v>
      </c>
      <c r="L831" s="24">
        <v>1.159273223515745E-2</v>
      </c>
      <c r="M831" s="24">
        <v>7.9232328479307643E-4</v>
      </c>
      <c r="N831" s="24">
        <v>0.43213774191401255</v>
      </c>
      <c r="O831" s="24">
        <v>1.6051345376477499</v>
      </c>
      <c r="P831" s="24">
        <v>1.4599176957008551</v>
      </c>
      <c r="Q831" s="29">
        <v>16206409.4450128</v>
      </c>
    </row>
    <row r="832" spans="1:17" ht="15" x14ac:dyDescent="0.25">
      <c r="A832" s="24">
        <v>4</v>
      </c>
      <c r="B832" s="24" t="s">
        <v>27</v>
      </c>
      <c r="C832" s="24">
        <v>1002730</v>
      </c>
      <c r="D832" s="24">
        <v>0.25</v>
      </c>
      <c r="E832" s="24" t="s">
        <v>1331</v>
      </c>
      <c r="F832" s="24">
        <v>2015588.70824176</v>
      </c>
      <c r="G832" s="24">
        <v>0.26042796187852602</v>
      </c>
      <c r="H832" s="24">
        <v>1.3231308770443801</v>
      </c>
      <c r="I832" s="24">
        <v>69.691839121427805</v>
      </c>
      <c r="J832" s="24">
        <v>5.4372319530886095</v>
      </c>
      <c r="K832" s="24">
        <v>1777.82497400701</v>
      </c>
      <c r="L832" s="24">
        <v>5.3775605957551446E-4</v>
      </c>
      <c r="M832" s="24">
        <v>2.4170081400495601E-5</v>
      </c>
      <c r="N832" s="24">
        <v>3.1072109950830998E-2</v>
      </c>
      <c r="O832" s="24">
        <v>8.8478392180415144E-2</v>
      </c>
      <c r="P832" s="24">
        <v>0.15875627008132498</v>
      </c>
      <c r="Q832" s="29">
        <v>2015588.70824176</v>
      </c>
    </row>
    <row r="833" spans="1:17" ht="15" x14ac:dyDescent="0.25">
      <c r="A833" s="24">
        <v>4</v>
      </c>
      <c r="B833" s="24" t="s">
        <v>27</v>
      </c>
      <c r="C833" s="24">
        <v>1002730</v>
      </c>
      <c r="D833" s="24">
        <v>0.5</v>
      </c>
      <c r="E833" s="24" t="s">
        <v>1332</v>
      </c>
      <c r="F833" s="24">
        <v>2116412.7638608902</v>
      </c>
      <c r="G833" s="24">
        <v>0.29766137088327599</v>
      </c>
      <c r="H833" s="24">
        <v>1.5755204918173999</v>
      </c>
      <c r="I833" s="24">
        <v>73.057991902140898</v>
      </c>
      <c r="J833" s="24">
        <v>5.7314639745789204</v>
      </c>
      <c r="K833" s="24">
        <v>2448.6537577015301</v>
      </c>
      <c r="L833" s="24">
        <v>7.2379756806925796E-4</v>
      </c>
      <c r="M833" s="24">
        <v>2.6107276527216499E-5</v>
      </c>
      <c r="N833" s="24">
        <v>4.22810763514243E-2</v>
      </c>
      <c r="O833" s="24">
        <v>0.121034714906855</v>
      </c>
      <c r="P833" s="24">
        <v>0.179597319437029</v>
      </c>
      <c r="Q833" s="29">
        <v>2116412.7638608902</v>
      </c>
    </row>
    <row r="834" spans="1:17" ht="15" x14ac:dyDescent="0.25">
      <c r="A834" s="24">
        <v>4</v>
      </c>
      <c r="B834" s="24" t="s">
        <v>27</v>
      </c>
      <c r="C834" s="24">
        <v>1002730</v>
      </c>
      <c r="D834" s="24">
        <v>0.75</v>
      </c>
      <c r="E834" s="24" t="s">
        <v>1333</v>
      </c>
      <c r="F834" s="24">
        <v>2496869.3359458051</v>
      </c>
      <c r="G834" s="24">
        <v>0.33128854461442347</v>
      </c>
      <c r="H834" s="24">
        <v>1.7237016386105251</v>
      </c>
      <c r="I834" s="24">
        <v>86.133472080182798</v>
      </c>
      <c r="J834" s="24">
        <v>6.7470448434181352</v>
      </c>
      <c r="K834" s="24">
        <v>2813.491775708525</v>
      </c>
      <c r="L834" s="24">
        <v>8.3028651508216449E-4</v>
      </c>
      <c r="M834" s="24">
        <v>3.0733097149427153E-5</v>
      </c>
      <c r="N834" s="24">
        <v>5.03595208145904E-2</v>
      </c>
      <c r="O834" s="24">
        <v>0.1397955438593585</v>
      </c>
      <c r="P834" s="24">
        <v>0.22187779811259151</v>
      </c>
      <c r="Q834" s="29">
        <v>2496869.3359458051</v>
      </c>
    </row>
    <row r="835" spans="1:17" ht="15" x14ac:dyDescent="0.25">
      <c r="A835" s="24">
        <v>4</v>
      </c>
      <c r="B835" s="24" t="s">
        <v>27</v>
      </c>
      <c r="C835" s="24">
        <v>1002740</v>
      </c>
      <c r="D835" s="24">
        <v>0.25</v>
      </c>
      <c r="E835" s="24" t="s">
        <v>1331</v>
      </c>
      <c r="F835" s="24">
        <v>1243882.995303995</v>
      </c>
      <c r="G835" s="24">
        <v>0.101731602429078</v>
      </c>
      <c r="H835" s="24">
        <v>0.49854838520560502</v>
      </c>
      <c r="I835" s="24">
        <v>39.767121281598094</v>
      </c>
      <c r="J835" s="24">
        <v>2.9019497809468349</v>
      </c>
      <c r="K835" s="24">
        <v>770.58293281693045</v>
      </c>
      <c r="L835" s="24">
        <v>2.1490379624016E-4</v>
      </c>
      <c r="M835" s="24">
        <v>4.76421057566868E-6</v>
      </c>
      <c r="N835" s="24">
        <v>1.7631010265988449E-2</v>
      </c>
      <c r="O835" s="24">
        <v>3.8184235739626801E-2</v>
      </c>
      <c r="P835" s="24">
        <v>3.1669569327832353E-2</v>
      </c>
      <c r="Q835" s="29">
        <v>1243882.995303995</v>
      </c>
    </row>
    <row r="836" spans="1:17" ht="15" x14ac:dyDescent="0.25">
      <c r="A836" s="24">
        <v>4</v>
      </c>
      <c r="B836" s="24" t="s">
        <v>27</v>
      </c>
      <c r="C836" s="24">
        <v>1002740</v>
      </c>
      <c r="D836" s="24">
        <v>0.5</v>
      </c>
      <c r="E836" s="24" t="s">
        <v>1332</v>
      </c>
      <c r="F836" s="24">
        <v>1431856.0198033601</v>
      </c>
      <c r="G836" s="24">
        <v>0.11875970259591399</v>
      </c>
      <c r="H836" s="24">
        <v>0.56890045610922702</v>
      </c>
      <c r="I836" s="24">
        <v>45.4162650982665</v>
      </c>
      <c r="J836" s="24">
        <v>3.3141339154310501</v>
      </c>
      <c r="K836" s="24">
        <v>852.49612541521799</v>
      </c>
      <c r="L836" s="24">
        <v>2.3762596544197001E-4</v>
      </c>
      <c r="M836" s="24">
        <v>5.4534987277509003E-6</v>
      </c>
      <c r="N836" s="24">
        <v>1.9895654867230099E-2</v>
      </c>
      <c r="O836" s="24">
        <v>4.2422215946943898E-2</v>
      </c>
      <c r="P836" s="24">
        <v>3.6166795576399603E-2</v>
      </c>
      <c r="Q836" s="29">
        <v>1431856.0198033601</v>
      </c>
    </row>
    <row r="837" spans="1:17" ht="15" x14ac:dyDescent="0.25">
      <c r="A837" s="24">
        <v>4</v>
      </c>
      <c r="B837" s="24" t="s">
        <v>27</v>
      </c>
      <c r="C837" s="24">
        <v>1002740</v>
      </c>
      <c r="D837" s="24">
        <v>0.75</v>
      </c>
      <c r="E837" s="24" t="s">
        <v>1333</v>
      </c>
      <c r="F837" s="24">
        <v>1618864.812585935</v>
      </c>
      <c r="G837" s="24">
        <v>0.13099708858044751</v>
      </c>
      <c r="H837" s="24">
        <v>0.63714833267353255</v>
      </c>
      <c r="I837" s="24">
        <v>52.539576794949348</v>
      </c>
      <c r="J837" s="24">
        <v>3.8346184921556103</v>
      </c>
      <c r="K837" s="24">
        <v>1047.9482173940401</v>
      </c>
      <c r="L837" s="24">
        <v>2.9196380451893152E-4</v>
      </c>
      <c r="M837" s="24">
        <v>6.347220447361845E-6</v>
      </c>
      <c r="N837" s="24">
        <v>2.4211661510288952E-2</v>
      </c>
      <c r="O837" s="24">
        <v>5.2087009407932698E-2</v>
      </c>
      <c r="P837" s="24">
        <v>4.1610820244837796E-2</v>
      </c>
      <c r="Q837" s="29">
        <v>1618864.812585935</v>
      </c>
    </row>
    <row r="838" spans="1:17" ht="15" x14ac:dyDescent="0.25">
      <c r="A838" s="24">
        <v>4</v>
      </c>
      <c r="B838" s="24" t="s">
        <v>27</v>
      </c>
      <c r="C838" s="24">
        <v>1002750</v>
      </c>
      <c r="D838" s="24">
        <v>0.25</v>
      </c>
      <c r="E838" s="24" t="s">
        <v>1331</v>
      </c>
      <c r="F838" s="24">
        <v>8022828.3866854645</v>
      </c>
      <c r="G838" s="24">
        <v>2.5387127541616197</v>
      </c>
      <c r="H838" s="24">
        <v>18.656846911011598</v>
      </c>
      <c r="I838" s="24">
        <v>277.791851000858</v>
      </c>
      <c r="J838" s="24">
        <v>32.617179928614803</v>
      </c>
      <c r="K838" s="24">
        <v>13178.666297634249</v>
      </c>
      <c r="L838" s="24">
        <v>3.0475504570224897E-3</v>
      </c>
      <c r="M838" s="24">
        <v>5.2715698826480298E-4</v>
      </c>
      <c r="N838" s="24">
        <v>9.155972824133915E-2</v>
      </c>
      <c r="O838" s="24">
        <v>0.42225010105417099</v>
      </c>
      <c r="P838" s="24">
        <v>1.5636510488078201</v>
      </c>
      <c r="Q838" s="29">
        <v>8022828.3866854645</v>
      </c>
    </row>
    <row r="839" spans="1:17" ht="15" x14ac:dyDescent="0.25">
      <c r="A839" s="24">
        <v>4</v>
      </c>
      <c r="B839" s="24" t="s">
        <v>27</v>
      </c>
      <c r="C839" s="24">
        <v>1002750</v>
      </c>
      <c r="D839" s="24">
        <v>0.5</v>
      </c>
      <c r="E839" s="24" t="s">
        <v>1332</v>
      </c>
      <c r="F839" s="24">
        <v>9467989.2288202494</v>
      </c>
      <c r="G839" s="24">
        <v>3.4253795788683701</v>
      </c>
      <c r="H839" s="24">
        <v>25.099955629752898</v>
      </c>
      <c r="I839" s="24">
        <v>326.70754653576302</v>
      </c>
      <c r="J839" s="24">
        <v>39.2894121611318</v>
      </c>
      <c r="K839" s="24">
        <v>18348.969769241801</v>
      </c>
      <c r="L839" s="24">
        <v>4.2404895809252602E-3</v>
      </c>
      <c r="M839" s="24">
        <v>6.5209486356485296E-4</v>
      </c>
      <c r="N839" s="24">
        <v>0.12677807170844599</v>
      </c>
      <c r="O839" s="24">
        <v>0.58744941840774501</v>
      </c>
      <c r="P839" s="24">
        <v>1.93810822035747</v>
      </c>
      <c r="Q839" s="29">
        <v>9467989.2288202494</v>
      </c>
    </row>
    <row r="840" spans="1:17" ht="15" x14ac:dyDescent="0.25">
      <c r="A840" s="24">
        <v>4</v>
      </c>
      <c r="B840" s="24" t="s">
        <v>27</v>
      </c>
      <c r="C840" s="24">
        <v>1002750</v>
      </c>
      <c r="D840" s="24">
        <v>0.75</v>
      </c>
      <c r="E840" s="24" t="s">
        <v>1333</v>
      </c>
      <c r="F840" s="24">
        <v>11398516.155948101</v>
      </c>
      <c r="G840" s="24">
        <v>4.0869222103083001</v>
      </c>
      <c r="H840" s="24">
        <v>29.982512075115302</v>
      </c>
      <c r="I840" s="24">
        <v>392.94490390204749</v>
      </c>
      <c r="J840" s="24">
        <v>47.496471303715396</v>
      </c>
      <c r="K840" s="24">
        <v>22991.939127082151</v>
      </c>
      <c r="L840" s="24">
        <v>5.2696160208008345E-3</v>
      </c>
      <c r="M840" s="24">
        <v>7.929903014717945E-4</v>
      </c>
      <c r="N840" s="24">
        <v>0.1519073814415135</v>
      </c>
      <c r="O840" s="24">
        <v>0.72552190254753146</v>
      </c>
      <c r="P840" s="24">
        <v>2.3575824552043501</v>
      </c>
      <c r="Q840" s="29">
        <v>11398516.155948101</v>
      </c>
    </row>
    <row r="841" spans="1:17" ht="15" x14ac:dyDescent="0.25">
      <c r="A841" s="24">
        <v>4</v>
      </c>
      <c r="B841" s="24" t="s">
        <v>27</v>
      </c>
      <c r="C841" s="24">
        <v>1002760</v>
      </c>
      <c r="D841" s="24">
        <v>0.25</v>
      </c>
      <c r="E841" s="24" t="s">
        <v>1331</v>
      </c>
      <c r="F841" s="24">
        <v>16348442.332415149</v>
      </c>
      <c r="G841" s="24">
        <v>6.7913463019451301</v>
      </c>
      <c r="H841" s="24">
        <v>52.377416920727896</v>
      </c>
      <c r="I841" s="24">
        <v>546.627362572469</v>
      </c>
      <c r="J841" s="24">
        <v>76.665253734743544</v>
      </c>
      <c r="K841" s="24">
        <v>36887.955577014247</v>
      </c>
      <c r="L841" s="24">
        <v>7.9353387641257454E-3</v>
      </c>
      <c r="M841" s="24">
        <v>1.4487789562833849E-3</v>
      </c>
      <c r="N841" s="24">
        <v>0.16213704784795299</v>
      </c>
      <c r="O841" s="24">
        <v>1.0603639558760949</v>
      </c>
      <c r="P841" s="24">
        <v>4.66122491553456</v>
      </c>
      <c r="Q841" s="29">
        <v>16348442.332415149</v>
      </c>
    </row>
    <row r="842" spans="1:17" ht="15" x14ac:dyDescent="0.25">
      <c r="A842" s="24">
        <v>4</v>
      </c>
      <c r="B842" s="24" t="s">
        <v>27</v>
      </c>
      <c r="C842" s="24">
        <v>1002760</v>
      </c>
      <c r="D842" s="24">
        <v>0.5</v>
      </c>
      <c r="E842" s="24" t="s">
        <v>1332</v>
      </c>
      <c r="F842" s="24">
        <v>18061516.531465199</v>
      </c>
      <c r="G842" s="24">
        <v>8.2183719605999297</v>
      </c>
      <c r="H842" s="24">
        <v>62.822638241129901</v>
      </c>
      <c r="I842" s="24">
        <v>608.70978366981205</v>
      </c>
      <c r="J842" s="24">
        <v>85.432367562893404</v>
      </c>
      <c r="K842" s="24">
        <v>46867.257869516397</v>
      </c>
      <c r="L842" s="24">
        <v>1.01614207790196E-2</v>
      </c>
      <c r="M842" s="24">
        <v>1.62021529401432E-3</v>
      </c>
      <c r="N842" s="24">
        <v>0.211508879112313</v>
      </c>
      <c r="O842" s="24">
        <v>1.37263904205712</v>
      </c>
      <c r="P842" s="24">
        <v>5.2144307703134896</v>
      </c>
      <c r="Q842" s="29">
        <v>18061516.531465199</v>
      </c>
    </row>
    <row r="843" spans="1:17" ht="15" x14ac:dyDescent="0.25">
      <c r="A843" s="24">
        <v>4</v>
      </c>
      <c r="B843" s="24" t="s">
        <v>27</v>
      </c>
      <c r="C843" s="24">
        <v>1002760</v>
      </c>
      <c r="D843" s="24">
        <v>0.75</v>
      </c>
      <c r="E843" s="24" t="s">
        <v>1333</v>
      </c>
      <c r="F843" s="24">
        <v>21563012.618656199</v>
      </c>
      <c r="G843" s="24">
        <v>9.1857230410799247</v>
      </c>
      <c r="H843" s="24">
        <v>69.938132024623144</v>
      </c>
      <c r="I843" s="24">
        <v>720.51638413451349</v>
      </c>
      <c r="J843" s="24">
        <v>100.9464535209259</v>
      </c>
      <c r="K843" s="24">
        <v>53660.87914616245</v>
      </c>
      <c r="L843" s="24">
        <v>1.1700487473889749E-2</v>
      </c>
      <c r="M843" s="24">
        <v>1.8990256597911201E-3</v>
      </c>
      <c r="N843" s="24">
        <v>0.24693005873103352</v>
      </c>
      <c r="O843" s="24">
        <v>1.5933339127906399</v>
      </c>
      <c r="P843" s="24">
        <v>6.28716006871666</v>
      </c>
      <c r="Q843" s="29">
        <v>21563012.618656199</v>
      </c>
    </row>
    <row r="844" spans="1:17" ht="15" x14ac:dyDescent="0.25">
      <c r="A844" s="24">
        <v>4</v>
      </c>
      <c r="B844" s="24" t="s">
        <v>27</v>
      </c>
      <c r="C844" s="24">
        <v>1002770</v>
      </c>
      <c r="D844" s="24">
        <v>0.25</v>
      </c>
      <c r="E844" s="24" t="s">
        <v>1331</v>
      </c>
      <c r="F844" s="24">
        <v>3708876.63358382</v>
      </c>
      <c r="G844" s="24">
        <v>0.63035419730675801</v>
      </c>
      <c r="H844" s="24">
        <v>4.2513703491489796</v>
      </c>
      <c r="I844" s="24">
        <v>127.057777900784</v>
      </c>
      <c r="J844" s="24">
        <v>11.68706996467945</v>
      </c>
      <c r="K844" s="24">
        <v>4178.73573661712</v>
      </c>
      <c r="L844" s="24">
        <v>1.0234986907376236E-3</v>
      </c>
      <c r="M844" s="24">
        <v>9.9623036526360161E-5</v>
      </c>
      <c r="N844" s="24">
        <v>6.8107718800251404E-2</v>
      </c>
      <c r="O844" s="24">
        <v>0.1659812754922905</v>
      </c>
      <c r="P844" s="24">
        <v>0.37149253332187848</v>
      </c>
      <c r="Q844" s="29">
        <v>3708876.63358382</v>
      </c>
    </row>
    <row r="845" spans="1:17" ht="15" x14ac:dyDescent="0.25">
      <c r="A845" s="24">
        <v>4</v>
      </c>
      <c r="B845" s="24" t="s">
        <v>27</v>
      </c>
      <c r="C845" s="24">
        <v>1002770</v>
      </c>
      <c r="D845" s="24">
        <v>0.5</v>
      </c>
      <c r="E845" s="24" t="s">
        <v>1332</v>
      </c>
      <c r="F845" s="24">
        <v>4125540.1036008899</v>
      </c>
      <c r="G845" s="24">
        <v>0.84339040192871495</v>
      </c>
      <c r="H845" s="24">
        <v>5.6958278351562104</v>
      </c>
      <c r="I845" s="24">
        <v>140.889902828933</v>
      </c>
      <c r="J845" s="24">
        <v>13.284362907332101</v>
      </c>
      <c r="K845" s="24">
        <v>5763.6150874739596</v>
      </c>
      <c r="L845" s="24">
        <v>1.4107477074177799E-3</v>
      </c>
      <c r="M845" s="24">
        <v>1.2766580995891201E-4</v>
      </c>
      <c r="N845" s="24">
        <v>8.3094829777870902E-2</v>
      </c>
      <c r="O845" s="24">
        <v>0.22869062323790501</v>
      </c>
      <c r="P845" s="24">
        <v>0.48176683062662401</v>
      </c>
      <c r="Q845" s="29">
        <v>4125540.1036008899</v>
      </c>
    </row>
    <row r="846" spans="1:17" ht="15" x14ac:dyDescent="0.25">
      <c r="A846" s="24">
        <v>4</v>
      </c>
      <c r="B846" s="24" t="s">
        <v>27</v>
      </c>
      <c r="C846" s="24">
        <v>1002770</v>
      </c>
      <c r="D846" s="24">
        <v>0.75</v>
      </c>
      <c r="E846" s="24" t="s">
        <v>1333</v>
      </c>
      <c r="F846" s="24">
        <v>4916596.386634035</v>
      </c>
      <c r="G846" s="24">
        <v>0.98853851119875402</v>
      </c>
      <c r="H846" s="24">
        <v>6.8044785405436752</v>
      </c>
      <c r="I846" s="24">
        <v>168.16390355100299</v>
      </c>
      <c r="J846" s="24">
        <v>15.986315702450501</v>
      </c>
      <c r="K846" s="24">
        <v>7241.2625099870947</v>
      </c>
      <c r="L846" s="24">
        <v>1.756379454157935E-3</v>
      </c>
      <c r="M846" s="24">
        <v>1.5593545960533752E-4</v>
      </c>
      <c r="N846" s="24">
        <v>9.6155178339593889E-2</v>
      </c>
      <c r="O846" s="24">
        <v>0.28021541160324004</v>
      </c>
      <c r="P846" s="24">
        <v>0.62037865505249146</v>
      </c>
      <c r="Q846" s="29">
        <v>4916596.386634035</v>
      </c>
    </row>
    <row r="847" spans="1:17" ht="15" x14ac:dyDescent="0.25">
      <c r="A847" s="24">
        <v>4</v>
      </c>
      <c r="B847" s="24" t="s">
        <v>27</v>
      </c>
      <c r="C847" s="24">
        <v>1002780</v>
      </c>
      <c r="D847" s="24">
        <v>0.25</v>
      </c>
      <c r="E847" s="24" t="s">
        <v>1331</v>
      </c>
      <c r="F847" s="24">
        <v>10396726.965484999</v>
      </c>
      <c r="G847" s="24">
        <v>5.7113395634727446</v>
      </c>
      <c r="H847" s="24">
        <v>29.992190656597401</v>
      </c>
      <c r="I847" s="24">
        <v>364.34580890150153</v>
      </c>
      <c r="J847" s="24">
        <v>35.0043776754882</v>
      </c>
      <c r="K847" s="24">
        <v>22542.765536925901</v>
      </c>
      <c r="L847" s="24">
        <v>9.9017939626522E-3</v>
      </c>
      <c r="M847" s="24">
        <v>9.2893290654673193E-4</v>
      </c>
      <c r="N847" s="24">
        <v>0.26382950168563651</v>
      </c>
      <c r="O847" s="24">
        <v>1.2847083561977701</v>
      </c>
      <c r="P847" s="24">
        <v>1.508874188122995</v>
      </c>
      <c r="Q847" s="29">
        <v>10396726.965484999</v>
      </c>
    </row>
    <row r="848" spans="1:17" ht="15" x14ac:dyDescent="0.25">
      <c r="A848" s="24">
        <v>4</v>
      </c>
      <c r="B848" s="24" t="s">
        <v>27</v>
      </c>
      <c r="C848" s="24">
        <v>1002780</v>
      </c>
      <c r="D848" s="24">
        <v>0.5</v>
      </c>
      <c r="E848" s="24" t="s">
        <v>1332</v>
      </c>
      <c r="F848" s="24">
        <v>11936057.4378807</v>
      </c>
      <c r="G848" s="24">
        <v>6.9520229585778202</v>
      </c>
      <c r="H848" s="24">
        <v>36.472087132502402</v>
      </c>
      <c r="I848" s="24">
        <v>418.624918142703</v>
      </c>
      <c r="J848" s="24">
        <v>40.225461941392602</v>
      </c>
      <c r="K848" s="24">
        <v>27514.981964693899</v>
      </c>
      <c r="L848" s="24">
        <v>1.20978584867125E-2</v>
      </c>
      <c r="M848" s="24">
        <v>1.0680312984558201E-3</v>
      </c>
      <c r="N848" s="24">
        <v>0.32241801958008298</v>
      </c>
      <c r="O848" s="24">
        <v>1.5696902078475301</v>
      </c>
      <c r="P848" s="24">
        <v>1.7346394370191101</v>
      </c>
      <c r="Q848" s="29">
        <v>11936057.4378807</v>
      </c>
    </row>
    <row r="849" spans="1:17" ht="15" x14ac:dyDescent="0.25">
      <c r="A849" s="24">
        <v>4</v>
      </c>
      <c r="B849" s="24" t="s">
        <v>27</v>
      </c>
      <c r="C849" s="24">
        <v>1002780</v>
      </c>
      <c r="D849" s="24">
        <v>0.75</v>
      </c>
      <c r="E849" s="24" t="s">
        <v>1333</v>
      </c>
      <c r="F849" s="24">
        <v>14226723.303074852</v>
      </c>
      <c r="G849" s="24">
        <v>9.1349358663763809</v>
      </c>
      <c r="H849" s="24">
        <v>47.380123301013398</v>
      </c>
      <c r="I849" s="24">
        <v>497.40016241419551</v>
      </c>
      <c r="J849" s="24">
        <v>47.784489450466452</v>
      </c>
      <c r="K849" s="24">
        <v>38371.954761861998</v>
      </c>
      <c r="L849" s="24">
        <v>1.68613235136435E-2</v>
      </c>
      <c r="M849" s="24">
        <v>1.2707576999102499E-3</v>
      </c>
      <c r="N849" s="24">
        <v>0.45110004632906098</v>
      </c>
      <c r="O849" s="24">
        <v>2.1894178597995149</v>
      </c>
      <c r="P849" s="24">
        <v>2.0601445446449</v>
      </c>
      <c r="Q849" s="29">
        <v>14226723.303074852</v>
      </c>
    </row>
    <row r="850" spans="1:17" ht="15" x14ac:dyDescent="0.25">
      <c r="A850" s="24">
        <v>4</v>
      </c>
      <c r="B850" s="24" t="s">
        <v>27</v>
      </c>
      <c r="C850" s="24">
        <v>1002790</v>
      </c>
      <c r="D850" s="24">
        <v>0.25</v>
      </c>
      <c r="E850" s="24" t="s">
        <v>1331</v>
      </c>
      <c r="F850" s="24">
        <v>4473066.1742139701</v>
      </c>
      <c r="G850" s="24">
        <v>1.0610854265718901</v>
      </c>
      <c r="H850" s="24">
        <v>7.0005060990905754</v>
      </c>
      <c r="I850" s="24">
        <v>155.5081507436405</v>
      </c>
      <c r="J850" s="24">
        <v>14.93368133294495</v>
      </c>
      <c r="K850" s="24">
        <v>5835.1602276273552</v>
      </c>
      <c r="L850" s="24">
        <v>1.5551968362244998E-3</v>
      </c>
      <c r="M850" s="24">
        <v>1.71303863549561E-4</v>
      </c>
      <c r="N850" s="24">
        <v>5.8744076882134101E-2</v>
      </c>
      <c r="O850" s="24">
        <v>0.22724881138213548</v>
      </c>
      <c r="P850" s="24">
        <v>0.557024890870364</v>
      </c>
      <c r="Q850" s="29">
        <v>4473066.1742139701</v>
      </c>
    </row>
    <row r="851" spans="1:17" ht="15" x14ac:dyDescent="0.25">
      <c r="A851" s="24">
        <v>4</v>
      </c>
      <c r="B851" s="24" t="s">
        <v>27</v>
      </c>
      <c r="C851" s="24">
        <v>1002790</v>
      </c>
      <c r="D851" s="24">
        <v>0.5</v>
      </c>
      <c r="E851" s="24" t="s">
        <v>1332</v>
      </c>
      <c r="F851" s="24">
        <v>5131177.5713470401</v>
      </c>
      <c r="G851" s="24">
        <v>1.4165111754598001</v>
      </c>
      <c r="H851" s="24">
        <v>9.4565035773021293</v>
      </c>
      <c r="I851" s="24">
        <v>175.50214272895599</v>
      </c>
      <c r="J851" s="24">
        <v>17.609405206121</v>
      </c>
      <c r="K851" s="24">
        <v>8149.7954546299798</v>
      </c>
      <c r="L851" s="24">
        <v>2.1091708242213401E-3</v>
      </c>
      <c r="M851" s="24">
        <v>2.1495497137817801E-4</v>
      </c>
      <c r="N851" s="24">
        <v>7.5365352778942796E-2</v>
      </c>
      <c r="O851" s="24">
        <v>0.306139313878667</v>
      </c>
      <c r="P851" s="24">
        <v>0.69142118478186398</v>
      </c>
      <c r="Q851" s="29">
        <v>5131177.5713470401</v>
      </c>
    </row>
    <row r="852" spans="1:17" ht="15" x14ac:dyDescent="0.25">
      <c r="A852" s="24">
        <v>4</v>
      </c>
      <c r="B852" s="24" t="s">
        <v>27</v>
      </c>
      <c r="C852" s="24">
        <v>1002790</v>
      </c>
      <c r="D852" s="24">
        <v>0.75</v>
      </c>
      <c r="E852" s="24" t="s">
        <v>1333</v>
      </c>
      <c r="F852" s="24">
        <v>6074935.7520254403</v>
      </c>
      <c r="G852" s="24">
        <v>1.6667515172429201</v>
      </c>
      <c r="H852" s="24">
        <v>11.257047874476651</v>
      </c>
      <c r="I852" s="24">
        <v>207.3711925657955</v>
      </c>
      <c r="J852" s="24">
        <v>20.865587603888848</v>
      </c>
      <c r="K852" s="24">
        <v>9936.4175502286816</v>
      </c>
      <c r="L852" s="24">
        <v>2.5351388209823803E-3</v>
      </c>
      <c r="M852" s="24">
        <v>2.616075310290595E-4</v>
      </c>
      <c r="N852" s="24">
        <v>8.8544485432094602E-2</v>
      </c>
      <c r="O852" s="24">
        <v>0.36494102691011354</v>
      </c>
      <c r="P852" s="24">
        <v>0.83695353434110498</v>
      </c>
      <c r="Q852" s="29">
        <v>6074935.7520254403</v>
      </c>
    </row>
    <row r="853" spans="1:17" ht="15" x14ac:dyDescent="0.25">
      <c r="A853" s="24">
        <v>4</v>
      </c>
      <c r="B853" s="24" t="s">
        <v>27</v>
      </c>
      <c r="C853" s="24">
        <v>1002800</v>
      </c>
      <c r="D853" s="24">
        <v>0.25</v>
      </c>
      <c r="E853" s="24" t="s">
        <v>1331</v>
      </c>
      <c r="F853" s="24">
        <v>5449527.6252409797</v>
      </c>
      <c r="G853" s="24">
        <v>0.680611329731447</v>
      </c>
      <c r="H853" s="24">
        <v>3.3837886248679503</v>
      </c>
      <c r="I853" s="24">
        <v>186.20822271991199</v>
      </c>
      <c r="J853" s="24">
        <v>13.791237459114299</v>
      </c>
      <c r="K853" s="24">
        <v>4468.6233553932252</v>
      </c>
      <c r="L853" s="24">
        <v>1.367421132793215E-3</v>
      </c>
      <c r="M853" s="24">
        <v>4.2240578781865149E-5</v>
      </c>
      <c r="N853" s="24">
        <v>8.5007534806726598E-2</v>
      </c>
      <c r="O853" s="24">
        <v>0.22379889434529751</v>
      </c>
      <c r="P853" s="24">
        <v>0.21434406179617899</v>
      </c>
      <c r="Q853" s="29">
        <v>5449527.6252409797</v>
      </c>
    </row>
    <row r="854" spans="1:17" ht="15" x14ac:dyDescent="0.25">
      <c r="A854" s="24">
        <v>4</v>
      </c>
      <c r="B854" s="24" t="s">
        <v>27</v>
      </c>
      <c r="C854" s="24">
        <v>1002800</v>
      </c>
      <c r="D854" s="24">
        <v>0.5</v>
      </c>
      <c r="E854" s="24" t="s">
        <v>1332</v>
      </c>
      <c r="F854" s="24">
        <v>6195915.8508009203</v>
      </c>
      <c r="G854" s="24">
        <v>0.75686537955652899</v>
      </c>
      <c r="H854" s="24">
        <v>3.7958671786463198</v>
      </c>
      <c r="I854" s="24">
        <v>211.90627828267901</v>
      </c>
      <c r="J854" s="24">
        <v>15.7125765759345</v>
      </c>
      <c r="K854" s="24">
        <v>5135.0966865234104</v>
      </c>
      <c r="L854" s="24">
        <v>1.5663795913588401E-3</v>
      </c>
      <c r="M854" s="24">
        <v>4.8806389878406503E-5</v>
      </c>
      <c r="N854" s="24">
        <v>9.7238888048921598E-2</v>
      </c>
      <c r="O854" s="24">
        <v>0.25635832585850798</v>
      </c>
      <c r="P854" s="24">
        <v>0.24527920729095801</v>
      </c>
      <c r="Q854" s="29">
        <v>6195915.8508009203</v>
      </c>
    </row>
    <row r="855" spans="1:17" ht="15" x14ac:dyDescent="0.25">
      <c r="A855" s="24">
        <v>4</v>
      </c>
      <c r="B855" s="24" t="s">
        <v>27</v>
      </c>
      <c r="C855" s="24">
        <v>1002800</v>
      </c>
      <c r="D855" s="24">
        <v>0.75</v>
      </c>
      <c r="E855" s="24" t="s">
        <v>1333</v>
      </c>
      <c r="F855" s="24">
        <v>6679761.3365282454</v>
      </c>
      <c r="G855" s="24">
        <v>0.81092941728832058</v>
      </c>
      <c r="H855" s="24">
        <v>4.0296055134971702</v>
      </c>
      <c r="I855" s="24">
        <v>226.17958297854</v>
      </c>
      <c r="J855" s="24">
        <v>16.747963760819552</v>
      </c>
      <c r="K855" s="24">
        <v>5883.8126643986798</v>
      </c>
      <c r="L855" s="24">
        <v>1.794082920877455E-3</v>
      </c>
      <c r="M855" s="24">
        <v>5.2252947527038602E-5</v>
      </c>
      <c r="N855" s="24">
        <v>0.1153817659724735</v>
      </c>
      <c r="O855" s="24">
        <v>0.29566411772045148</v>
      </c>
      <c r="P855" s="24">
        <v>0.26287039021481196</v>
      </c>
      <c r="Q855" s="29">
        <v>6679761.3365282454</v>
      </c>
    </row>
    <row r="856" spans="1:17" ht="15" x14ac:dyDescent="0.25">
      <c r="A856" s="24">
        <v>4</v>
      </c>
      <c r="B856" s="24" t="s">
        <v>27</v>
      </c>
      <c r="C856" s="24">
        <v>1002810</v>
      </c>
      <c r="D856" s="24">
        <v>0.25</v>
      </c>
      <c r="E856" s="24" t="s">
        <v>1331</v>
      </c>
      <c r="F856" s="24">
        <v>2943732.692125225</v>
      </c>
      <c r="G856" s="24">
        <v>0.37205624658955599</v>
      </c>
      <c r="H856" s="24">
        <v>1.855368636610605</v>
      </c>
      <c r="I856" s="24">
        <v>101.80171125495175</v>
      </c>
      <c r="J856" s="24">
        <v>7.5455102481824596</v>
      </c>
      <c r="K856" s="24">
        <v>2372.0555368144296</v>
      </c>
      <c r="L856" s="24">
        <v>7.1600997214191654E-4</v>
      </c>
      <c r="M856" s="24">
        <v>1.9704965359031652E-5</v>
      </c>
      <c r="N856" s="24">
        <v>3.8831727585587145E-2</v>
      </c>
      <c r="O856" s="24">
        <v>0.115102407397149</v>
      </c>
      <c r="P856" s="24">
        <v>0.127820949382937</v>
      </c>
      <c r="Q856" s="29">
        <v>2943732.692125225</v>
      </c>
    </row>
    <row r="857" spans="1:17" ht="15" x14ac:dyDescent="0.25">
      <c r="A857" s="24">
        <v>4</v>
      </c>
      <c r="B857" s="24" t="s">
        <v>27</v>
      </c>
      <c r="C857" s="24">
        <v>1002810</v>
      </c>
      <c r="D857" s="24">
        <v>0.5</v>
      </c>
      <c r="E857" s="24" t="s">
        <v>1332</v>
      </c>
      <c r="F857" s="24">
        <v>3315018.65901851</v>
      </c>
      <c r="G857" s="24">
        <v>0.41718880156653099</v>
      </c>
      <c r="H857" s="24">
        <v>2.1029248489519698</v>
      </c>
      <c r="I857" s="24">
        <v>114.74328688174</v>
      </c>
      <c r="J857" s="24">
        <v>8.51554776483413</v>
      </c>
      <c r="K857" s="24">
        <v>2766.8308904805199</v>
      </c>
      <c r="L857" s="24">
        <v>8.2365031413031398E-4</v>
      </c>
      <c r="M857" s="24">
        <v>2.2617214056593499E-5</v>
      </c>
      <c r="N857" s="24">
        <v>4.46951855980652E-2</v>
      </c>
      <c r="O857" s="24">
        <v>0.134146020028271</v>
      </c>
      <c r="P857" s="24">
        <v>0.14621097143537301</v>
      </c>
      <c r="Q857" s="29">
        <v>3315018.65901851</v>
      </c>
    </row>
    <row r="858" spans="1:17" ht="15" x14ac:dyDescent="0.25">
      <c r="A858" s="24">
        <v>4</v>
      </c>
      <c r="B858" s="24" t="s">
        <v>27</v>
      </c>
      <c r="C858" s="24">
        <v>1002810</v>
      </c>
      <c r="D858" s="24">
        <v>0.75</v>
      </c>
      <c r="E858" s="24" t="s">
        <v>1333</v>
      </c>
      <c r="F858" s="24">
        <v>3645695.1141013503</v>
      </c>
      <c r="G858" s="24">
        <v>0.44206148692650099</v>
      </c>
      <c r="H858" s="24">
        <v>2.2088749757388251</v>
      </c>
      <c r="I858" s="24">
        <v>124.1104937521945</v>
      </c>
      <c r="J858" s="24">
        <v>9.1944242037073209</v>
      </c>
      <c r="K858" s="24">
        <v>3185.6889361733001</v>
      </c>
      <c r="L858" s="24">
        <v>9.5182201449013604E-4</v>
      </c>
      <c r="M858" s="24">
        <v>2.4093405529905102E-5</v>
      </c>
      <c r="N858" s="24">
        <v>5.635101667977175E-2</v>
      </c>
      <c r="O858" s="24">
        <v>0.15541632512779102</v>
      </c>
      <c r="P858" s="24">
        <v>0.15649285333582699</v>
      </c>
      <c r="Q858" s="29">
        <v>3645695.1141013503</v>
      </c>
    </row>
    <row r="859" spans="1:17" ht="15" x14ac:dyDescent="0.25">
      <c r="A859" s="24">
        <v>4</v>
      </c>
      <c r="B859" s="24" t="s">
        <v>27</v>
      </c>
      <c r="C859" s="24">
        <v>1002820</v>
      </c>
      <c r="D859" s="24">
        <v>0.25</v>
      </c>
      <c r="E859" s="24" t="s">
        <v>1331</v>
      </c>
      <c r="F859" s="24">
        <v>3543167.4124370702</v>
      </c>
      <c r="G859" s="24">
        <v>0.33759684527248851</v>
      </c>
      <c r="H859" s="24">
        <v>1.6452410769295249</v>
      </c>
      <c r="I859" s="24">
        <v>100.69532787808799</v>
      </c>
      <c r="J859" s="24">
        <v>7.4804131845765749</v>
      </c>
      <c r="K859" s="24">
        <v>3192.4197728228351</v>
      </c>
      <c r="L859" s="24">
        <v>9.4002632714656901E-4</v>
      </c>
      <c r="M859" s="24">
        <v>2.0711033692789249E-5</v>
      </c>
      <c r="N859" s="24">
        <v>4.7665042854811698E-2</v>
      </c>
      <c r="O859" s="24">
        <v>0.158428344911695</v>
      </c>
      <c r="P859" s="24">
        <v>0.11520070235653501</v>
      </c>
      <c r="Q859" s="29">
        <v>3543167.4124370702</v>
      </c>
    </row>
    <row r="860" spans="1:17" ht="15" x14ac:dyDescent="0.25">
      <c r="A860" s="24">
        <v>4</v>
      </c>
      <c r="B860" s="24" t="s">
        <v>27</v>
      </c>
      <c r="C860" s="24">
        <v>1002820</v>
      </c>
      <c r="D860" s="24">
        <v>0.5</v>
      </c>
      <c r="E860" s="24" t="s">
        <v>1332</v>
      </c>
      <c r="F860" s="24">
        <v>4011454.56805707</v>
      </c>
      <c r="G860" s="24">
        <v>0.37306075822577001</v>
      </c>
      <c r="H860" s="24">
        <v>1.80038594510411</v>
      </c>
      <c r="I860" s="24">
        <v>110.491441762089</v>
      </c>
      <c r="J860" s="24">
        <v>8.2110767729866101</v>
      </c>
      <c r="K860" s="24">
        <v>3501.0055065895699</v>
      </c>
      <c r="L860" s="24">
        <v>1.0225693817343801E-3</v>
      </c>
      <c r="M860" s="24">
        <v>2.31997094902044E-5</v>
      </c>
      <c r="N860" s="24">
        <v>5.5812643661983102E-2</v>
      </c>
      <c r="O860" s="24">
        <v>0.17633842049634901</v>
      </c>
      <c r="P860" s="24">
        <v>0.13037173647483</v>
      </c>
      <c r="Q860" s="29">
        <v>4011454.56805707</v>
      </c>
    </row>
    <row r="861" spans="1:17" ht="15" x14ac:dyDescent="0.25">
      <c r="A861" s="24">
        <v>4</v>
      </c>
      <c r="B861" s="24" t="s">
        <v>27</v>
      </c>
      <c r="C861" s="24">
        <v>1002820</v>
      </c>
      <c r="D861" s="24">
        <v>0.75</v>
      </c>
      <c r="E861" s="24" t="s">
        <v>1333</v>
      </c>
      <c r="F861" s="24">
        <v>4506986.8774636555</v>
      </c>
      <c r="G861" s="24">
        <v>0.40013707418760247</v>
      </c>
      <c r="H861" s="24">
        <v>1.9277043923361799</v>
      </c>
      <c r="I861" s="24">
        <v>122.2318920076105</v>
      </c>
      <c r="J861" s="24">
        <v>9.0678415028459245</v>
      </c>
      <c r="K861" s="24">
        <v>4230.6922596939348</v>
      </c>
      <c r="L861" s="24">
        <v>1.2303603379983799E-3</v>
      </c>
      <c r="M861" s="24">
        <v>2.5017497832849747E-5</v>
      </c>
      <c r="N861" s="24">
        <v>7.2226098097851299E-2</v>
      </c>
      <c r="O861" s="24">
        <v>0.2131847982661165</v>
      </c>
      <c r="P861" s="24">
        <v>0.13879826541932749</v>
      </c>
      <c r="Q861" s="29">
        <v>4506986.8774636555</v>
      </c>
    </row>
    <row r="862" spans="1:17" ht="15" x14ac:dyDescent="0.25">
      <c r="A862" s="24">
        <v>4</v>
      </c>
      <c r="B862" s="24" t="s">
        <v>27</v>
      </c>
      <c r="C862" s="24">
        <v>1002830</v>
      </c>
      <c r="D862" s="24">
        <v>0.25</v>
      </c>
      <c r="E862" s="24" t="s">
        <v>1331</v>
      </c>
      <c r="F862" s="24">
        <v>3215451.574627155</v>
      </c>
      <c r="G862" s="24">
        <v>0.22070504996054199</v>
      </c>
      <c r="H862" s="24">
        <v>1.07685622218132</v>
      </c>
      <c r="I862" s="24">
        <v>65.284276290090361</v>
      </c>
      <c r="J862" s="24">
        <v>4.9542954875888352</v>
      </c>
      <c r="K862" s="24">
        <v>2084.1579797711852</v>
      </c>
      <c r="L862" s="24">
        <v>6.0138022689113944E-4</v>
      </c>
      <c r="M862" s="24">
        <v>2.5774358102400751E-5</v>
      </c>
      <c r="N862" s="24">
        <v>3.3613219731884601E-2</v>
      </c>
      <c r="O862" s="24">
        <v>0.10548658332263269</v>
      </c>
      <c r="P862" s="24">
        <v>8.5859187860494346E-2</v>
      </c>
      <c r="Q862" s="29">
        <v>3215451.574627155</v>
      </c>
    </row>
    <row r="863" spans="1:17" ht="15" x14ac:dyDescent="0.25">
      <c r="A863" s="24">
        <v>4</v>
      </c>
      <c r="B863" s="24" t="s">
        <v>27</v>
      </c>
      <c r="C863" s="24">
        <v>1002830</v>
      </c>
      <c r="D863" s="24">
        <v>0.5</v>
      </c>
      <c r="E863" s="24" t="s">
        <v>1332</v>
      </c>
      <c r="F863" s="24">
        <v>4535378.0449444996</v>
      </c>
      <c r="G863" s="24">
        <v>0.254442336043886</v>
      </c>
      <c r="H863" s="24">
        <v>1.2400764849202299</v>
      </c>
      <c r="I863" s="24">
        <v>84.5153776632675</v>
      </c>
      <c r="J863" s="24">
        <v>6.4174916428909903</v>
      </c>
      <c r="K863" s="24">
        <v>2906.9779585622</v>
      </c>
      <c r="L863" s="24">
        <v>8.3034720246882095E-4</v>
      </c>
      <c r="M863" s="24">
        <v>3.1908629545266198E-5</v>
      </c>
      <c r="N863" s="24">
        <v>4.7835746600576198E-2</v>
      </c>
      <c r="O863" s="24">
        <v>0.14875824663401899</v>
      </c>
      <c r="P863" s="24">
        <v>0.10839778636436501</v>
      </c>
      <c r="Q863" s="29">
        <v>4535378.0449444996</v>
      </c>
    </row>
    <row r="864" spans="1:17" ht="15" x14ac:dyDescent="0.25">
      <c r="A864" s="24">
        <v>4</v>
      </c>
      <c r="B864" s="24" t="s">
        <v>27</v>
      </c>
      <c r="C864" s="24">
        <v>1002830</v>
      </c>
      <c r="D864" s="24">
        <v>0.75</v>
      </c>
      <c r="E864" s="24" t="s">
        <v>1333</v>
      </c>
      <c r="F864" s="24">
        <v>5175577.130173835</v>
      </c>
      <c r="G864" s="24">
        <v>0.31240225453396553</v>
      </c>
      <c r="H864" s="24">
        <v>1.5402559966449951</v>
      </c>
      <c r="I864" s="24">
        <v>91.999684552648006</v>
      </c>
      <c r="J864" s="24">
        <v>6.9839257064991198</v>
      </c>
      <c r="K864" s="24">
        <v>4246.5227765873296</v>
      </c>
      <c r="L864" s="24">
        <v>1.2101306337053601E-3</v>
      </c>
      <c r="M864" s="24">
        <v>3.3979782961378804E-5</v>
      </c>
      <c r="N864" s="24">
        <v>7.5905560432896341E-2</v>
      </c>
      <c r="O864" s="24">
        <v>0.218706376228545</v>
      </c>
      <c r="P864" s="24">
        <v>0.1150683752585525</v>
      </c>
      <c r="Q864" s="29">
        <v>5175577.130173835</v>
      </c>
    </row>
    <row r="865" spans="1:17" ht="15" x14ac:dyDescent="0.25">
      <c r="A865" s="24">
        <v>4</v>
      </c>
      <c r="B865" s="24" t="s">
        <v>27</v>
      </c>
      <c r="C865" s="24">
        <v>1002840</v>
      </c>
      <c r="D865" s="24">
        <v>0.25</v>
      </c>
      <c r="E865" s="24" t="s">
        <v>1331</v>
      </c>
      <c r="F865" s="24">
        <v>10833828.528266549</v>
      </c>
      <c r="G865" s="24">
        <v>0.44803555672529949</v>
      </c>
      <c r="H865" s="24">
        <v>2.6705159073457949</v>
      </c>
      <c r="I865" s="24">
        <v>106.9133439996927</v>
      </c>
      <c r="J865" s="24">
        <v>9.4291397689170093</v>
      </c>
      <c r="K865" s="24">
        <v>6948.8852029400696</v>
      </c>
      <c r="L865" s="24">
        <v>1.8714496192717501E-3</v>
      </c>
      <c r="M865" s="24">
        <v>9.286089185566945E-5</v>
      </c>
      <c r="N865" s="24">
        <v>5.8281187019224003E-2</v>
      </c>
      <c r="O865" s="24">
        <v>0.32351239335271947</v>
      </c>
      <c r="P865" s="24">
        <v>0.2624074319611685</v>
      </c>
      <c r="Q865" s="29">
        <v>10833828.528266549</v>
      </c>
    </row>
    <row r="866" spans="1:17" ht="15" x14ac:dyDescent="0.25">
      <c r="A866" s="24">
        <v>4</v>
      </c>
      <c r="B866" s="24" t="s">
        <v>27</v>
      </c>
      <c r="C866" s="24">
        <v>1002840</v>
      </c>
      <c r="D866" s="24">
        <v>0.5</v>
      </c>
      <c r="E866" s="24" t="s">
        <v>1332</v>
      </c>
      <c r="F866" s="24">
        <v>16571703.7674392</v>
      </c>
      <c r="G866" s="24">
        <v>0.66037996362227602</v>
      </c>
      <c r="H866" s="24">
        <v>3.7855733042899198</v>
      </c>
      <c r="I866" s="24">
        <v>159.493350279092</v>
      </c>
      <c r="J866" s="24">
        <v>13.815410695058301</v>
      </c>
      <c r="K866" s="24">
        <v>11165.0510893869</v>
      </c>
      <c r="L866" s="24">
        <v>3.0360162850684002E-3</v>
      </c>
      <c r="M866" s="24">
        <v>1.2413614152600099E-4</v>
      </c>
      <c r="N866" s="24">
        <v>9.5916442324321796E-2</v>
      </c>
      <c r="O866" s="24">
        <v>0.52937302735481495</v>
      </c>
      <c r="P866" s="24">
        <v>0.363041557789895</v>
      </c>
      <c r="Q866" s="29">
        <v>16571703.7674392</v>
      </c>
    </row>
    <row r="867" spans="1:17" ht="15" x14ac:dyDescent="0.25">
      <c r="A867" s="24">
        <v>4</v>
      </c>
      <c r="B867" s="24" t="s">
        <v>27</v>
      </c>
      <c r="C867" s="24">
        <v>1002840</v>
      </c>
      <c r="D867" s="24">
        <v>0.75</v>
      </c>
      <c r="E867" s="24" t="s">
        <v>1333</v>
      </c>
      <c r="F867" s="24">
        <v>20678736.656462103</v>
      </c>
      <c r="G867" s="24">
        <v>0.80476467835612597</v>
      </c>
      <c r="H867" s="24">
        <v>4.4309885057885348</v>
      </c>
      <c r="I867" s="24">
        <v>196.92341504543901</v>
      </c>
      <c r="J867" s="24">
        <v>16.945512258923948</v>
      </c>
      <c r="K867" s="24">
        <v>16588.822541543152</v>
      </c>
      <c r="L867" s="24">
        <v>4.5210525591943204E-3</v>
      </c>
      <c r="M867" s="24">
        <v>1.4135132681209199E-4</v>
      </c>
      <c r="N867" s="24">
        <v>0.14383233218526051</v>
      </c>
      <c r="O867" s="24">
        <v>0.78997289324580255</v>
      </c>
      <c r="P867" s="24">
        <v>0.42806012072990252</v>
      </c>
      <c r="Q867" s="29">
        <v>20678736.656462103</v>
      </c>
    </row>
    <row r="868" spans="1:17" ht="15" x14ac:dyDescent="0.25">
      <c r="A868" s="24">
        <v>4</v>
      </c>
      <c r="B868" s="24" t="s">
        <v>27</v>
      </c>
      <c r="C868" s="24">
        <v>1002850</v>
      </c>
      <c r="D868" s="24">
        <v>0.25</v>
      </c>
      <c r="E868" s="24" t="s">
        <v>1331</v>
      </c>
      <c r="F868" s="24">
        <v>4463170.6358246543</v>
      </c>
      <c r="G868" s="24">
        <v>8.2029176731413161E-2</v>
      </c>
      <c r="H868" s="24">
        <v>0.30361268386294199</v>
      </c>
      <c r="I868" s="24">
        <v>38.294032283045297</v>
      </c>
      <c r="J868" s="24">
        <v>3.0331906758849403</v>
      </c>
      <c r="K868" s="24">
        <v>3814.9433407097249</v>
      </c>
      <c r="L868" s="24">
        <v>1.075814092901105E-3</v>
      </c>
      <c r="M868" s="24">
        <v>1.5797868103566751E-5</v>
      </c>
      <c r="N868" s="24">
        <v>3.5059331609078849E-2</v>
      </c>
      <c r="O868" s="24">
        <v>0.19341764010665399</v>
      </c>
      <c r="P868" s="24">
        <v>5.5633726932481697E-2</v>
      </c>
      <c r="Q868" s="29">
        <v>4463170.6358246543</v>
      </c>
    </row>
    <row r="869" spans="1:17" ht="15" x14ac:dyDescent="0.25">
      <c r="A869" s="24">
        <v>4</v>
      </c>
      <c r="B869" s="24" t="s">
        <v>27</v>
      </c>
      <c r="C869" s="24">
        <v>1002850</v>
      </c>
      <c r="D869" s="24">
        <v>0.5</v>
      </c>
      <c r="E869" s="24" t="s">
        <v>1332</v>
      </c>
      <c r="F869" s="24">
        <v>7065502.06964231</v>
      </c>
      <c r="G869" s="24">
        <v>0.13347248967710401</v>
      </c>
      <c r="H869" s="24">
        <v>0.48270520082985902</v>
      </c>
      <c r="I869" s="24">
        <v>60.622052443866799</v>
      </c>
      <c r="J869" s="24">
        <v>4.8017467282266804</v>
      </c>
      <c r="K869" s="24">
        <v>5755.3079580394196</v>
      </c>
      <c r="L869" s="24">
        <v>1.6229982900124E-3</v>
      </c>
      <c r="M869" s="24">
        <v>2.5009097542847E-5</v>
      </c>
      <c r="N869" s="24">
        <v>5.2891327252535598E-2</v>
      </c>
      <c r="O869" s="24">
        <v>0.291794373417126</v>
      </c>
      <c r="P869" s="24">
        <v>8.8071966065624202E-2</v>
      </c>
      <c r="Q869" s="29">
        <v>7065502.06964231</v>
      </c>
    </row>
    <row r="870" spans="1:17" ht="15" x14ac:dyDescent="0.25">
      <c r="A870" s="24">
        <v>4</v>
      </c>
      <c r="B870" s="24" t="s">
        <v>27</v>
      </c>
      <c r="C870" s="24">
        <v>1002850</v>
      </c>
      <c r="D870" s="24">
        <v>0.75</v>
      </c>
      <c r="E870" s="24" t="s">
        <v>1333</v>
      </c>
      <c r="F870" s="24">
        <v>8502848.2579101697</v>
      </c>
      <c r="G870" s="24">
        <v>0.1849789191396855</v>
      </c>
      <c r="H870" s="24">
        <v>0.60553093128730007</v>
      </c>
      <c r="I870" s="24">
        <v>72.954491829786647</v>
      </c>
      <c r="J870" s="24">
        <v>5.7785736102799596</v>
      </c>
      <c r="K870" s="24">
        <v>9872.9074011529501</v>
      </c>
      <c r="L870" s="24">
        <v>2.7841607131174752E-3</v>
      </c>
      <c r="M870" s="24">
        <v>3.0096737553542049E-5</v>
      </c>
      <c r="N870" s="24">
        <v>9.0732045934566297E-2</v>
      </c>
      <c r="O870" s="24">
        <v>0.500556553741345</v>
      </c>
      <c r="P870" s="24">
        <v>0.10598858451249249</v>
      </c>
      <c r="Q870" s="29">
        <v>8502848.2579101697</v>
      </c>
    </row>
    <row r="871" spans="1:17" ht="15" x14ac:dyDescent="0.25">
      <c r="A871" s="24">
        <v>4</v>
      </c>
      <c r="B871" s="24" t="s">
        <v>27</v>
      </c>
      <c r="C871" s="24">
        <v>1002860</v>
      </c>
      <c r="D871" s="24">
        <v>0.25</v>
      </c>
      <c r="E871" s="24" t="s">
        <v>1331</v>
      </c>
      <c r="F871" s="24">
        <v>8115954.4386723703</v>
      </c>
      <c r="G871" s="24">
        <v>0.14849320942392</v>
      </c>
      <c r="H871" s="24">
        <v>0.55969486659787904</v>
      </c>
      <c r="I871" s="24">
        <v>69.692826134539303</v>
      </c>
      <c r="J871" s="24">
        <v>5.5250205436075603</v>
      </c>
      <c r="K871" s="24">
        <v>6231.7155343706654</v>
      </c>
      <c r="L871" s="24">
        <v>1.7568137301145099E-3</v>
      </c>
      <c r="M871" s="24">
        <v>2.8928194413192201E-5</v>
      </c>
      <c r="N871" s="24">
        <v>5.7231478548437548E-2</v>
      </c>
      <c r="O871" s="24">
        <v>0.31577434774193347</v>
      </c>
      <c r="P871" s="24">
        <v>0.10177029900296006</v>
      </c>
      <c r="Q871" s="29">
        <v>8115954.4386723703</v>
      </c>
    </row>
    <row r="872" spans="1:17" ht="15" x14ac:dyDescent="0.25">
      <c r="A872" s="24">
        <v>4</v>
      </c>
      <c r="B872" s="24" t="s">
        <v>27</v>
      </c>
      <c r="C872" s="24">
        <v>1002860</v>
      </c>
      <c r="D872" s="24">
        <v>0.5</v>
      </c>
      <c r="E872" s="24" t="s">
        <v>1332</v>
      </c>
      <c r="F872" s="24">
        <v>11320240.278019</v>
      </c>
      <c r="G872" s="24">
        <v>0.25605005210813298</v>
      </c>
      <c r="H872" s="24">
        <v>0.84400565847679698</v>
      </c>
      <c r="I872" s="24">
        <v>97.193946558652797</v>
      </c>
      <c r="J872" s="24">
        <v>7.7040171818534997</v>
      </c>
      <c r="K872" s="24">
        <v>10672.744063684</v>
      </c>
      <c r="L872" s="24">
        <v>3.0090201987738501E-3</v>
      </c>
      <c r="M872" s="24">
        <v>4.0299009108685901E-5</v>
      </c>
      <c r="N872" s="24">
        <v>9.8032655907897198E-2</v>
      </c>
      <c r="O872" s="24">
        <v>0.54088033712012096</v>
      </c>
      <c r="P872" s="24">
        <v>0.141798888207327</v>
      </c>
      <c r="Q872" s="29">
        <v>11320240.278019</v>
      </c>
    </row>
    <row r="873" spans="1:17" ht="15" x14ac:dyDescent="0.25">
      <c r="A873" s="24">
        <v>4</v>
      </c>
      <c r="B873" s="24" t="s">
        <v>27</v>
      </c>
      <c r="C873" s="24">
        <v>1002860</v>
      </c>
      <c r="D873" s="24">
        <v>0.75</v>
      </c>
      <c r="E873" s="24" t="s">
        <v>1333</v>
      </c>
      <c r="F873" s="24">
        <v>15319474.243737901</v>
      </c>
      <c r="G873" s="24">
        <v>0.31100871195602997</v>
      </c>
      <c r="H873" s="24">
        <v>1.0653762053793598</v>
      </c>
      <c r="I873" s="24">
        <v>131.5311297951045</v>
      </c>
      <c r="J873" s="24">
        <v>10.42576049753165</v>
      </c>
      <c r="K873" s="24">
        <v>14741.442629644451</v>
      </c>
      <c r="L873" s="24">
        <v>4.1561530354808146E-3</v>
      </c>
      <c r="M873" s="24">
        <v>5.4537087397582948E-5</v>
      </c>
      <c r="N873" s="24">
        <v>0.1354066183605325</v>
      </c>
      <c r="O873" s="24">
        <v>0.74708405776644904</v>
      </c>
      <c r="P873" s="24">
        <v>0.19189737808194351</v>
      </c>
      <c r="Q873" s="29">
        <v>15319474.243737901</v>
      </c>
    </row>
    <row r="874" spans="1:17" ht="15" x14ac:dyDescent="0.25">
      <c r="A874" s="24">
        <v>4</v>
      </c>
      <c r="B874" s="24" t="s">
        <v>27</v>
      </c>
      <c r="C874" s="24">
        <v>1002870</v>
      </c>
      <c r="D874" s="24">
        <v>0.25</v>
      </c>
      <c r="E874" s="24" t="s">
        <v>1331</v>
      </c>
      <c r="F874" s="24">
        <v>6742058.6191976201</v>
      </c>
      <c r="G874" s="24">
        <v>0.13507969836124301</v>
      </c>
      <c r="H874" s="24">
        <v>0.46834151154641551</v>
      </c>
      <c r="I874" s="24">
        <v>57.846905593397295</v>
      </c>
      <c r="J874" s="24">
        <v>4.5819331163086598</v>
      </c>
      <c r="K874" s="24">
        <v>7070.285030881445</v>
      </c>
      <c r="L874" s="24">
        <v>1.99382012812059E-3</v>
      </c>
      <c r="M874" s="24">
        <v>2.3864234980773799E-5</v>
      </c>
      <c r="N874" s="24">
        <v>6.4975911267478204E-2</v>
      </c>
      <c r="O874" s="24">
        <v>0.35846340601317001</v>
      </c>
      <c r="P874" s="24">
        <v>8.4040221355755146E-2</v>
      </c>
      <c r="Q874" s="29">
        <v>6742058.6191976201</v>
      </c>
    </row>
    <row r="875" spans="1:17" ht="15" x14ac:dyDescent="0.25">
      <c r="A875" s="24">
        <v>4</v>
      </c>
      <c r="B875" s="24" t="s">
        <v>27</v>
      </c>
      <c r="C875" s="24">
        <v>1002870</v>
      </c>
      <c r="D875" s="24">
        <v>0.5</v>
      </c>
      <c r="E875" s="24" t="s">
        <v>1332</v>
      </c>
      <c r="F875" s="24">
        <v>8209309.8447459396</v>
      </c>
      <c r="G875" s="24">
        <v>0.211882039964983</v>
      </c>
      <c r="H875" s="24">
        <v>0.58145625765397702</v>
      </c>
      <c r="I875" s="24">
        <v>70.435930388363403</v>
      </c>
      <c r="J875" s="24">
        <v>5.5790835951164501</v>
      </c>
      <c r="K875" s="24">
        <v>11949.454804155201</v>
      </c>
      <c r="L875" s="24">
        <v>3.3697473187973398E-3</v>
      </c>
      <c r="M875" s="24">
        <v>2.9057727057897899E-5</v>
      </c>
      <c r="N875" s="24">
        <v>0.109815524325366</v>
      </c>
      <c r="O875" s="24">
        <v>0.60583754986890004</v>
      </c>
      <c r="P875" s="24">
        <v>0.102329608135712</v>
      </c>
      <c r="Q875" s="29">
        <v>8209309.8447459396</v>
      </c>
    </row>
    <row r="876" spans="1:17" ht="15" x14ac:dyDescent="0.25">
      <c r="A876" s="24">
        <v>4</v>
      </c>
      <c r="B876" s="24" t="s">
        <v>27</v>
      </c>
      <c r="C876" s="24">
        <v>1002870</v>
      </c>
      <c r="D876" s="24">
        <v>0.75</v>
      </c>
      <c r="E876" s="24" t="s">
        <v>1333</v>
      </c>
      <c r="F876" s="24">
        <v>11071817.21606775</v>
      </c>
      <c r="G876" s="24">
        <v>0.26376477813079047</v>
      </c>
      <c r="H876" s="24">
        <v>0.78761907015259358</v>
      </c>
      <c r="I876" s="24">
        <v>94.996261738446648</v>
      </c>
      <c r="J876" s="24">
        <v>7.5244563753239007</v>
      </c>
      <c r="K876" s="24">
        <v>18615.73966594955</v>
      </c>
      <c r="L876" s="24">
        <v>5.2496369299265804E-3</v>
      </c>
      <c r="M876" s="24">
        <v>3.9189876954799448E-5</v>
      </c>
      <c r="N876" s="24">
        <v>0.17107859356744548</v>
      </c>
      <c r="O876" s="24">
        <v>0.94381770335910398</v>
      </c>
      <c r="P876" s="24">
        <v>0.13801095810696401</v>
      </c>
      <c r="Q876" s="29">
        <v>11071817.21606775</v>
      </c>
    </row>
    <row r="877" spans="1:17" ht="15" x14ac:dyDescent="0.25">
      <c r="A877" s="24">
        <v>4</v>
      </c>
      <c r="B877" s="24" t="s">
        <v>27</v>
      </c>
      <c r="C877" s="24">
        <v>1002880</v>
      </c>
      <c r="D877" s="24">
        <v>0.25</v>
      </c>
      <c r="E877" s="24" t="s">
        <v>1331</v>
      </c>
      <c r="F877" s="24">
        <v>22973855.5761641</v>
      </c>
      <c r="G877" s="24">
        <v>0.89646280248597154</v>
      </c>
      <c r="H877" s="24">
        <v>5.5368210633147701</v>
      </c>
      <c r="I877" s="24">
        <v>219.23866065325049</v>
      </c>
      <c r="J877" s="24">
        <v>19.142841701892799</v>
      </c>
      <c r="K877" s="24">
        <v>16082.177003730299</v>
      </c>
      <c r="L877" s="24">
        <v>4.3420619908781698E-3</v>
      </c>
      <c r="M877" s="24">
        <v>1.5998311168412548E-4</v>
      </c>
      <c r="N877" s="24">
        <v>0.13363640811278849</v>
      </c>
      <c r="O877" s="24">
        <v>0.75202870242027497</v>
      </c>
      <c r="P877" s="24">
        <v>0.51236346916830899</v>
      </c>
      <c r="Q877" s="29">
        <v>22973855.5761641</v>
      </c>
    </row>
    <row r="878" spans="1:17" ht="15" x14ac:dyDescent="0.25">
      <c r="A878" s="24">
        <v>4</v>
      </c>
      <c r="B878" s="24" t="s">
        <v>27</v>
      </c>
      <c r="C878" s="24">
        <v>1002880</v>
      </c>
      <c r="D878" s="24">
        <v>0.5</v>
      </c>
      <c r="E878" s="24" t="s">
        <v>1332</v>
      </c>
      <c r="F878" s="24">
        <v>30549101.6651356</v>
      </c>
      <c r="G878" s="24">
        <v>1.3837729012309701</v>
      </c>
      <c r="H878" s="24">
        <v>7.8762796603264604</v>
      </c>
      <c r="I878" s="24">
        <v>287.70767231593697</v>
      </c>
      <c r="J878" s="24">
        <v>24.8495583208623</v>
      </c>
      <c r="K878" s="24">
        <v>28323.3043992067</v>
      </c>
      <c r="L878" s="24">
        <v>7.6716715563933703E-3</v>
      </c>
      <c r="M878" s="24">
        <v>1.9974670134623699E-4</v>
      </c>
      <c r="N878" s="24">
        <v>0.237647576152098</v>
      </c>
      <c r="O878" s="24">
        <v>1.33251725293803</v>
      </c>
      <c r="P878" s="24">
        <v>0.64266160352167501</v>
      </c>
      <c r="Q878" s="29">
        <v>30549101.6651356</v>
      </c>
    </row>
    <row r="879" spans="1:17" ht="15" x14ac:dyDescent="0.25">
      <c r="A879" s="24">
        <v>4</v>
      </c>
      <c r="B879" s="24" t="s">
        <v>27</v>
      </c>
      <c r="C879" s="24">
        <v>1002880</v>
      </c>
      <c r="D879" s="24">
        <v>0.75</v>
      </c>
      <c r="E879" s="24" t="s">
        <v>1333</v>
      </c>
      <c r="F879" s="24">
        <v>42219400.219030298</v>
      </c>
      <c r="G879" s="24">
        <v>1.8004990694413499</v>
      </c>
      <c r="H879" s="24">
        <v>10.5313039070685</v>
      </c>
      <c r="I879" s="24">
        <v>394.61148033642451</v>
      </c>
      <c r="J879" s="24">
        <v>33.876107432500802</v>
      </c>
      <c r="K879" s="24">
        <v>43054.22261856425</v>
      </c>
      <c r="L879" s="24">
        <v>1.17301630065095E-2</v>
      </c>
      <c r="M879" s="24">
        <v>2.6184937332338499E-4</v>
      </c>
      <c r="N879" s="24">
        <v>0.3661619570635255</v>
      </c>
      <c r="O879" s="24">
        <v>2.0480138401422598</v>
      </c>
      <c r="P879" s="24">
        <v>0.85162741693535504</v>
      </c>
      <c r="Q879" s="29">
        <v>42219400.219030298</v>
      </c>
    </row>
    <row r="880" spans="1:17" ht="15" x14ac:dyDescent="0.25">
      <c r="A880" s="24">
        <v>4</v>
      </c>
      <c r="B880" s="24" t="s">
        <v>27</v>
      </c>
      <c r="C880" s="24">
        <v>1002890</v>
      </c>
      <c r="D880" s="24">
        <v>0.25</v>
      </c>
      <c r="E880" s="24" t="s">
        <v>1331</v>
      </c>
      <c r="F880" s="24">
        <v>672217.76741206693</v>
      </c>
      <c r="G880" s="24">
        <v>8.3217709991711353E-2</v>
      </c>
      <c r="H880" s="24">
        <v>0.42424409923699247</v>
      </c>
      <c r="I880" s="24">
        <v>23.942209167009452</v>
      </c>
      <c r="J880" s="24">
        <v>1.7713019580035401</v>
      </c>
      <c r="K880" s="24">
        <v>560.06944703631552</v>
      </c>
      <c r="L880" s="24">
        <v>1.579395701371595E-4</v>
      </c>
      <c r="M880" s="24">
        <v>2.8583371525495799E-6</v>
      </c>
      <c r="N880" s="24">
        <v>7.2742011028230653E-3</v>
      </c>
      <c r="O880" s="24">
        <v>2.5576260476840598E-2</v>
      </c>
      <c r="P880" s="24">
        <v>3.4300917151611099E-2</v>
      </c>
      <c r="Q880" s="29">
        <v>672217.76741206693</v>
      </c>
    </row>
    <row r="881" spans="1:17" ht="15" x14ac:dyDescent="0.25">
      <c r="A881" s="24">
        <v>4</v>
      </c>
      <c r="B881" s="24" t="s">
        <v>27</v>
      </c>
      <c r="C881" s="24">
        <v>1002890</v>
      </c>
      <c r="D881" s="24">
        <v>0.5</v>
      </c>
      <c r="E881" s="24" t="s">
        <v>1332</v>
      </c>
      <c r="F881" s="24">
        <v>777357.74586704501</v>
      </c>
      <c r="G881" s="24">
        <v>0.10168244212192</v>
      </c>
      <c r="H881" s="24">
        <v>0.51008345777768704</v>
      </c>
      <c r="I881" s="24">
        <v>27.257060677760201</v>
      </c>
      <c r="J881" s="24">
        <v>2.0132829772872198</v>
      </c>
      <c r="K881" s="24">
        <v>677.33883170545198</v>
      </c>
      <c r="L881" s="24">
        <v>1.9100947916351601E-4</v>
      </c>
      <c r="M881" s="24">
        <v>3.2510865525989201E-6</v>
      </c>
      <c r="N881" s="24">
        <v>9.3511208245856698E-3</v>
      </c>
      <c r="O881" s="24">
        <v>3.1258059985173899E-2</v>
      </c>
      <c r="P881" s="24">
        <v>3.9871840768608099E-2</v>
      </c>
      <c r="Q881" s="29">
        <v>777357.74586704501</v>
      </c>
    </row>
    <row r="882" spans="1:17" ht="15" x14ac:dyDescent="0.25">
      <c r="A882" s="24">
        <v>4</v>
      </c>
      <c r="B882" s="24" t="s">
        <v>27</v>
      </c>
      <c r="C882" s="24">
        <v>1002890</v>
      </c>
      <c r="D882" s="24">
        <v>0.75</v>
      </c>
      <c r="E882" s="24" t="s">
        <v>1333</v>
      </c>
      <c r="F882" s="24">
        <v>921115.7198592535</v>
      </c>
      <c r="G882" s="24">
        <v>0.1091992806667775</v>
      </c>
      <c r="H882" s="24">
        <v>0.54575938555424652</v>
      </c>
      <c r="I882" s="24">
        <v>31.991752955920202</v>
      </c>
      <c r="J882" s="24">
        <v>2.3650527790052149</v>
      </c>
      <c r="K882" s="24">
        <v>737.93904670805205</v>
      </c>
      <c r="L882" s="24">
        <v>2.0809872685729602E-4</v>
      </c>
      <c r="M882" s="24">
        <v>3.8594021530310297E-6</v>
      </c>
      <c r="N882" s="24">
        <v>1.1009209875164501E-2</v>
      </c>
      <c r="O882" s="24">
        <v>3.4057711492503299E-2</v>
      </c>
      <c r="P882" s="24">
        <v>4.4563196619091902E-2</v>
      </c>
      <c r="Q882" s="29">
        <v>921115.7198592535</v>
      </c>
    </row>
    <row r="883" spans="1:17" ht="15" x14ac:dyDescent="0.25">
      <c r="A883" s="24">
        <v>4</v>
      </c>
      <c r="B883" s="24" t="s">
        <v>27</v>
      </c>
      <c r="C883" s="24">
        <v>1002900</v>
      </c>
      <c r="D883" s="24">
        <v>0.25</v>
      </c>
      <c r="E883" s="24" t="s">
        <v>1331</v>
      </c>
      <c r="F883" s="24">
        <v>6098376.5314193498</v>
      </c>
      <c r="G883" s="24">
        <v>1.0526774194523751</v>
      </c>
      <c r="H883" s="24">
        <v>5.5440677174189901</v>
      </c>
      <c r="I883" s="24">
        <v>217.98082234322902</v>
      </c>
      <c r="J883" s="24">
        <v>16.780778642686052</v>
      </c>
      <c r="K883" s="24">
        <v>6325.5791302808193</v>
      </c>
      <c r="L883" s="24">
        <v>1.88465651005627E-3</v>
      </c>
      <c r="M883" s="24">
        <v>1.1160686798684349E-4</v>
      </c>
      <c r="N883" s="24">
        <v>9.3348219415991945E-2</v>
      </c>
      <c r="O883" s="24">
        <v>0.30208159397922302</v>
      </c>
      <c r="P883" s="24">
        <v>0.350514873533667</v>
      </c>
      <c r="Q883" s="29">
        <v>6098376.5314193498</v>
      </c>
    </row>
    <row r="884" spans="1:17" ht="15" x14ac:dyDescent="0.25">
      <c r="A884" s="24">
        <v>4</v>
      </c>
      <c r="B884" s="24" t="s">
        <v>27</v>
      </c>
      <c r="C884" s="24">
        <v>1002900</v>
      </c>
      <c r="D884" s="24">
        <v>0.5</v>
      </c>
      <c r="E884" s="24" t="s">
        <v>1332</v>
      </c>
      <c r="F884" s="24">
        <v>7012707.1558484603</v>
      </c>
      <c r="G884" s="24">
        <v>1.1782642503630201</v>
      </c>
      <c r="H884" s="24">
        <v>6.1073015001599202</v>
      </c>
      <c r="I884" s="24">
        <v>252.09955391355399</v>
      </c>
      <c r="J884" s="24">
        <v>19.452979034744899</v>
      </c>
      <c r="K884" s="24">
        <v>6877.2775604509197</v>
      </c>
      <c r="L884" s="24">
        <v>2.03842112547316E-3</v>
      </c>
      <c r="M884" s="24">
        <v>1.2811005623969001E-4</v>
      </c>
      <c r="N884" s="24">
        <v>0.104390386315224</v>
      </c>
      <c r="O884" s="24">
        <v>0.32878530155809998</v>
      </c>
      <c r="P884" s="24">
        <v>0.40111453655725499</v>
      </c>
      <c r="Q884" s="29">
        <v>7012707.1558484603</v>
      </c>
    </row>
    <row r="885" spans="1:17" ht="15" x14ac:dyDescent="0.25">
      <c r="A885" s="24">
        <v>4</v>
      </c>
      <c r="B885" s="24" t="s">
        <v>27</v>
      </c>
      <c r="C885" s="24">
        <v>1002900</v>
      </c>
      <c r="D885" s="24">
        <v>0.75</v>
      </c>
      <c r="E885" s="24" t="s">
        <v>1333</v>
      </c>
      <c r="F885" s="24">
        <v>7457270.9890898699</v>
      </c>
      <c r="G885" s="24">
        <v>1.240760726496875</v>
      </c>
      <c r="H885" s="24">
        <v>6.4740715573166749</v>
      </c>
      <c r="I885" s="24">
        <v>266.56195416125297</v>
      </c>
      <c r="J885" s="24">
        <v>20.544324728516699</v>
      </c>
      <c r="K885" s="24">
        <v>7515.3148831582503</v>
      </c>
      <c r="L885" s="24">
        <v>2.2470465579980149E-3</v>
      </c>
      <c r="M885" s="24">
        <v>1.3699303115629401E-4</v>
      </c>
      <c r="N885" s="24">
        <v>0.11607452841325799</v>
      </c>
      <c r="O885" s="24">
        <v>0.35947403216093399</v>
      </c>
      <c r="P885" s="24">
        <v>0.43078550188944298</v>
      </c>
      <c r="Q885" s="29">
        <v>7457270.9890898699</v>
      </c>
    </row>
    <row r="886" spans="1:17" ht="15" x14ac:dyDescent="0.25">
      <c r="A886" s="24">
        <v>4</v>
      </c>
      <c r="B886" s="24" t="s">
        <v>27</v>
      </c>
      <c r="C886" s="24">
        <v>1002910</v>
      </c>
      <c r="D886" s="24">
        <v>0.25</v>
      </c>
      <c r="E886" s="24" t="s">
        <v>1331</v>
      </c>
      <c r="F886" s="24">
        <v>4722823.1562165655</v>
      </c>
      <c r="G886" s="24">
        <v>0.52048238182863704</v>
      </c>
      <c r="H886" s="24">
        <v>2.6239124090028398</v>
      </c>
      <c r="I886" s="24">
        <v>144.3923447472045</v>
      </c>
      <c r="J886" s="24">
        <v>10.697773407625849</v>
      </c>
      <c r="K886" s="24">
        <v>3882.628571306805</v>
      </c>
      <c r="L886" s="24">
        <v>1.09732308993375E-3</v>
      </c>
      <c r="M886" s="24">
        <v>2.8541982757598099E-5</v>
      </c>
      <c r="N886" s="24">
        <v>5.9525311794602395E-2</v>
      </c>
      <c r="O886" s="24">
        <v>0.18373849728753899</v>
      </c>
      <c r="P886" s="24">
        <v>0.18957205338183949</v>
      </c>
      <c r="Q886" s="29">
        <v>4722823.1562165655</v>
      </c>
    </row>
    <row r="887" spans="1:17" ht="15" x14ac:dyDescent="0.25">
      <c r="A887" s="24">
        <v>4</v>
      </c>
      <c r="B887" s="24" t="s">
        <v>27</v>
      </c>
      <c r="C887" s="24">
        <v>1002910</v>
      </c>
      <c r="D887" s="24">
        <v>0.5</v>
      </c>
      <c r="E887" s="24" t="s">
        <v>1332</v>
      </c>
      <c r="F887" s="24">
        <v>5396448.8835950699</v>
      </c>
      <c r="G887" s="24">
        <v>0.59195578727806497</v>
      </c>
      <c r="H887" s="24">
        <v>2.9268071045186401</v>
      </c>
      <c r="I887" s="24">
        <v>166.90140443391499</v>
      </c>
      <c r="J887" s="24">
        <v>12.3691849073971</v>
      </c>
      <c r="K887" s="24">
        <v>4365.5974172992101</v>
      </c>
      <c r="L887" s="24">
        <v>1.2331422760436901E-3</v>
      </c>
      <c r="M887" s="24">
        <v>3.3127699216793497E-5</v>
      </c>
      <c r="N887" s="24">
        <v>6.7130448895606806E-2</v>
      </c>
      <c r="O887" s="24">
        <v>0.20749591330721801</v>
      </c>
      <c r="P887" s="24">
        <v>0.21875799862421999</v>
      </c>
      <c r="Q887" s="29">
        <v>5396448.8835950699</v>
      </c>
    </row>
    <row r="888" spans="1:17" ht="15" x14ac:dyDescent="0.25">
      <c r="A888" s="24">
        <v>4</v>
      </c>
      <c r="B888" s="24" t="s">
        <v>27</v>
      </c>
      <c r="C888" s="24">
        <v>1002910</v>
      </c>
      <c r="D888" s="24">
        <v>0.75</v>
      </c>
      <c r="E888" s="24" t="s">
        <v>1333</v>
      </c>
      <c r="F888" s="24">
        <v>5876551.0703715794</v>
      </c>
      <c r="G888" s="24">
        <v>0.61597016759735801</v>
      </c>
      <c r="H888" s="24">
        <v>3.0700096769209102</v>
      </c>
      <c r="I888" s="24">
        <v>177.32230194476949</v>
      </c>
      <c r="J888" s="24">
        <v>13.143816869010301</v>
      </c>
      <c r="K888" s="24">
        <v>4585.9505459564452</v>
      </c>
      <c r="L888" s="24">
        <v>1.2964796883954801E-3</v>
      </c>
      <c r="M888" s="24">
        <v>3.5308188511386847E-5</v>
      </c>
      <c r="N888" s="24">
        <v>7.2365837934747351E-2</v>
      </c>
      <c r="O888" s="24">
        <v>0.21772390531990848</v>
      </c>
      <c r="P888" s="24">
        <v>0.23415394781733451</v>
      </c>
      <c r="Q888" s="29">
        <v>5876551.0703715794</v>
      </c>
    </row>
    <row r="889" spans="1:17" ht="15" x14ac:dyDescent="0.25">
      <c r="A889" s="24">
        <v>4</v>
      </c>
      <c r="B889" s="24" t="s">
        <v>27</v>
      </c>
      <c r="C889" s="24">
        <v>1002920</v>
      </c>
      <c r="D889" s="24">
        <v>0.25</v>
      </c>
      <c r="E889" s="24" t="s">
        <v>1331</v>
      </c>
      <c r="F889" s="24">
        <v>879748.84525834699</v>
      </c>
      <c r="G889" s="24">
        <v>3.45772350222254E-2</v>
      </c>
      <c r="H889" s="24">
        <v>0.17116294756498551</v>
      </c>
      <c r="I889" s="24">
        <v>12.980267207715301</v>
      </c>
      <c r="J889" s="24">
        <v>0.98904012988170642</v>
      </c>
      <c r="K889" s="24">
        <v>250.93542249079701</v>
      </c>
      <c r="L889" s="24">
        <v>7.0763851271234398E-5</v>
      </c>
      <c r="M889" s="24">
        <v>3.0289206237772602E-6</v>
      </c>
      <c r="N889" s="24">
        <v>2.8582329017317501E-3</v>
      </c>
      <c r="O889" s="24">
        <v>1.2041983517839E-2</v>
      </c>
      <c r="P889" s="24">
        <v>1.831661444746005E-2</v>
      </c>
      <c r="Q889" s="29">
        <v>879748.84525834699</v>
      </c>
    </row>
    <row r="890" spans="1:17" ht="15" x14ac:dyDescent="0.25">
      <c r="A890" s="24">
        <v>4</v>
      </c>
      <c r="B890" s="24" t="s">
        <v>27</v>
      </c>
      <c r="C890" s="24">
        <v>1002920</v>
      </c>
      <c r="D890" s="24">
        <v>0.5</v>
      </c>
      <c r="E890" s="24" t="s">
        <v>1332</v>
      </c>
      <c r="F890" s="24">
        <v>1456489.44534707</v>
      </c>
      <c r="G890" s="24">
        <v>4.6332348352816799E-2</v>
      </c>
      <c r="H890" s="24">
        <v>0.23002287420138601</v>
      </c>
      <c r="I890" s="24">
        <v>19.204565073702501</v>
      </c>
      <c r="J890" s="24">
        <v>1.47062478208971</v>
      </c>
      <c r="K890" s="24">
        <v>374.745825008574</v>
      </c>
      <c r="L890" s="24">
        <v>1.0567847959152401E-4</v>
      </c>
      <c r="M890" s="24">
        <v>5.04965650080082E-6</v>
      </c>
      <c r="N890" s="24">
        <v>5.3551239681068896E-3</v>
      </c>
      <c r="O890" s="24">
        <v>1.8315940202757199E-2</v>
      </c>
      <c r="P890" s="24">
        <v>2.63010707412215E-2</v>
      </c>
      <c r="Q890" s="29">
        <v>1456489.44534707</v>
      </c>
    </row>
    <row r="891" spans="1:17" ht="15" x14ac:dyDescent="0.25">
      <c r="A891" s="24">
        <v>4</v>
      </c>
      <c r="B891" s="24" t="s">
        <v>27</v>
      </c>
      <c r="C891" s="24">
        <v>1002920</v>
      </c>
      <c r="D891" s="24">
        <v>0.75</v>
      </c>
      <c r="E891" s="24" t="s">
        <v>1333</v>
      </c>
      <c r="F891" s="24">
        <v>1751879.710937615</v>
      </c>
      <c r="G891" s="24">
        <v>5.6853673747316397E-2</v>
      </c>
      <c r="H891" s="24">
        <v>0.27568950944245096</v>
      </c>
      <c r="I891" s="24">
        <v>22.909859995908597</v>
      </c>
      <c r="J891" s="24">
        <v>1.75456590854254</v>
      </c>
      <c r="K891" s="24">
        <v>550.89844449716043</v>
      </c>
      <c r="L891" s="24">
        <v>1.5535336324225951E-4</v>
      </c>
      <c r="M891" s="24">
        <v>6.0751077400334055E-6</v>
      </c>
      <c r="N891" s="24">
        <v>8.6099338887099808E-3</v>
      </c>
      <c r="O891" s="24">
        <v>2.7459389780712752E-2</v>
      </c>
      <c r="P891" s="24">
        <v>3.0060157983510298E-2</v>
      </c>
      <c r="Q891" s="29">
        <v>1751879.710937615</v>
      </c>
    </row>
    <row r="892" spans="1:17" ht="15" x14ac:dyDescent="0.25">
      <c r="A892" s="24">
        <v>4</v>
      </c>
      <c r="B892" s="24" t="s">
        <v>27</v>
      </c>
      <c r="C892" s="24">
        <v>1002930</v>
      </c>
      <c r="D892" s="24">
        <v>0.25</v>
      </c>
      <c r="E892" s="24" t="s">
        <v>1331</v>
      </c>
      <c r="F892" s="24">
        <v>23714900.872427799</v>
      </c>
      <c r="G892" s="24">
        <v>0.37999002229873202</v>
      </c>
      <c r="H892" s="24">
        <v>1.6171412625348101</v>
      </c>
      <c r="I892" s="24">
        <v>205.00880784573349</v>
      </c>
      <c r="J892" s="24">
        <v>16.224055976640052</v>
      </c>
      <c r="K892" s="24">
        <v>10642.478348346296</v>
      </c>
      <c r="L892" s="24">
        <v>3.001179112433785E-3</v>
      </c>
      <c r="M892" s="24">
        <v>8.3916352312167193E-5</v>
      </c>
      <c r="N892" s="24">
        <v>0.10026255495534905</v>
      </c>
      <c r="O892" s="24">
        <v>0.53990213802352149</v>
      </c>
      <c r="P892" s="24">
        <v>0.29635033507610997</v>
      </c>
      <c r="Q892" s="29">
        <v>23714900.872427799</v>
      </c>
    </row>
    <row r="893" spans="1:17" ht="15" x14ac:dyDescent="0.25">
      <c r="A893" s="24">
        <v>4</v>
      </c>
      <c r="B893" s="24" t="s">
        <v>27</v>
      </c>
      <c r="C893" s="24">
        <v>1002930</v>
      </c>
      <c r="D893" s="24">
        <v>0.5</v>
      </c>
      <c r="E893" s="24" t="s">
        <v>1332</v>
      </c>
      <c r="F893" s="24">
        <v>32536320.3220945</v>
      </c>
      <c r="G893" s="24">
        <v>0.63808952449933198</v>
      </c>
      <c r="H893" s="24">
        <v>2.2234706722505502</v>
      </c>
      <c r="I893" s="24">
        <v>281.14603194242397</v>
      </c>
      <c r="J893" s="24">
        <v>22.2501930076089</v>
      </c>
      <c r="K893" s="24">
        <v>22001.401788993899</v>
      </c>
      <c r="L893" s="24">
        <v>6.2043991165613797E-3</v>
      </c>
      <c r="M893" s="24">
        <v>1.15133251887108E-4</v>
      </c>
      <c r="N893" s="24">
        <v>0.20717892719835701</v>
      </c>
      <c r="O893" s="24">
        <v>1.11620650959945</v>
      </c>
      <c r="P893" s="24">
        <v>0.40637916427386001</v>
      </c>
      <c r="Q893" s="29">
        <v>32536320.3220945</v>
      </c>
    </row>
    <row r="894" spans="1:17" ht="15" x14ac:dyDescent="0.25">
      <c r="A894" s="24">
        <v>4</v>
      </c>
      <c r="B894" s="24" t="s">
        <v>27</v>
      </c>
      <c r="C894" s="24">
        <v>1002930</v>
      </c>
      <c r="D894" s="24">
        <v>0.75</v>
      </c>
      <c r="E894" s="24" t="s">
        <v>1333</v>
      </c>
      <c r="F894" s="24">
        <v>43706380.473435</v>
      </c>
      <c r="G894" s="24">
        <v>0.78642544482050603</v>
      </c>
      <c r="H894" s="24">
        <v>3.0681926666408197</v>
      </c>
      <c r="I894" s="24">
        <v>377.88672413244797</v>
      </c>
      <c r="J894" s="24">
        <v>29.903526195724851</v>
      </c>
      <c r="K894" s="24">
        <v>32025.515165898098</v>
      </c>
      <c r="L894" s="24">
        <v>9.0311973940210705E-3</v>
      </c>
      <c r="M894" s="24">
        <v>1.5465585113744098E-4</v>
      </c>
      <c r="N894" s="24">
        <v>0.302926469860201</v>
      </c>
      <c r="O894" s="24">
        <v>1.624980238219675</v>
      </c>
      <c r="P894" s="24">
        <v>0.54567066903842254</v>
      </c>
      <c r="Q894" s="29">
        <v>43706380.473435</v>
      </c>
    </row>
    <row r="895" spans="1:17" ht="15" x14ac:dyDescent="0.25">
      <c r="A895" s="24">
        <v>4</v>
      </c>
      <c r="B895" s="24" t="s">
        <v>27</v>
      </c>
      <c r="C895" s="24">
        <v>1002940</v>
      </c>
      <c r="D895" s="24">
        <v>0.25</v>
      </c>
      <c r="E895" s="24" t="s">
        <v>1331</v>
      </c>
      <c r="F895" s="24">
        <v>7086035.8529116195</v>
      </c>
      <c r="G895" s="24">
        <v>0.63719317957294042</v>
      </c>
      <c r="H895" s="24">
        <v>3.1204518352560351</v>
      </c>
      <c r="I895" s="24">
        <v>217.77391179301</v>
      </c>
      <c r="J895" s="24">
        <v>16.042255801859902</v>
      </c>
      <c r="K895" s="24">
        <v>5271.4750369050698</v>
      </c>
      <c r="L895" s="24">
        <v>1.49146547463153E-3</v>
      </c>
      <c r="M895" s="24">
        <v>3.0163211603308398E-5</v>
      </c>
      <c r="N895" s="24">
        <v>9.1421788068293847E-2</v>
      </c>
      <c r="O895" s="24">
        <v>0.25753180264564701</v>
      </c>
      <c r="P895" s="24">
        <v>0.226610784886567</v>
      </c>
      <c r="Q895" s="29">
        <v>7086035.8529116195</v>
      </c>
    </row>
    <row r="896" spans="1:17" ht="15" x14ac:dyDescent="0.25">
      <c r="A896" s="24">
        <v>4</v>
      </c>
      <c r="B896" s="24" t="s">
        <v>27</v>
      </c>
      <c r="C896" s="24">
        <v>1002940</v>
      </c>
      <c r="D896" s="24">
        <v>0.5</v>
      </c>
      <c r="E896" s="24" t="s">
        <v>1332</v>
      </c>
      <c r="F896" s="24">
        <v>8226452.5834642099</v>
      </c>
      <c r="G896" s="24">
        <v>0.70656731580717702</v>
      </c>
      <c r="H896" s="24">
        <v>3.4613713233663099</v>
      </c>
      <c r="I896" s="24">
        <v>238.62954942009901</v>
      </c>
      <c r="J896" s="24">
        <v>17.604077329144001</v>
      </c>
      <c r="K896" s="24">
        <v>6226.09520862108</v>
      </c>
      <c r="L896" s="24">
        <v>1.76246250568711E-3</v>
      </c>
      <c r="M896" s="24">
        <v>3.5261082753512498E-5</v>
      </c>
      <c r="N896" s="24">
        <v>0.108277104416483</v>
      </c>
      <c r="O896" s="24">
        <v>0.30454398656902498</v>
      </c>
      <c r="P896" s="24">
        <v>0.25373106650968702</v>
      </c>
      <c r="Q896" s="29">
        <v>8226452.5834642099</v>
      </c>
    </row>
    <row r="897" spans="1:17" ht="15" x14ac:dyDescent="0.25">
      <c r="A897" s="24">
        <v>4</v>
      </c>
      <c r="B897" s="24" t="s">
        <v>27</v>
      </c>
      <c r="C897" s="24">
        <v>1002940</v>
      </c>
      <c r="D897" s="24">
        <v>0.75</v>
      </c>
      <c r="E897" s="24" t="s">
        <v>1333</v>
      </c>
      <c r="F897" s="24">
        <v>9354472.1955974847</v>
      </c>
      <c r="G897" s="24">
        <v>0.77949986266492499</v>
      </c>
      <c r="H897" s="24">
        <v>3.7984486528892498</v>
      </c>
      <c r="I897" s="24">
        <v>264.81453325633845</v>
      </c>
      <c r="J897" s="24">
        <v>19.5328937944094</v>
      </c>
      <c r="K897" s="24">
        <v>7724.4712807513206</v>
      </c>
      <c r="L897" s="24">
        <v>2.1816894345763399E-3</v>
      </c>
      <c r="M897" s="24">
        <v>3.930644492115155E-5</v>
      </c>
      <c r="N897" s="24">
        <v>0.143587297964378</v>
      </c>
      <c r="O897" s="24">
        <v>0.38235770639965605</v>
      </c>
      <c r="P897" s="24">
        <v>0.27137583984403246</v>
      </c>
      <c r="Q897" s="29">
        <v>9354472.1955974847</v>
      </c>
    </row>
    <row r="898" spans="1:17" ht="15" x14ac:dyDescent="0.25">
      <c r="A898" s="24">
        <v>4</v>
      </c>
      <c r="B898" s="24" t="s">
        <v>27</v>
      </c>
      <c r="C898" s="24">
        <v>1002950</v>
      </c>
      <c r="D898" s="24">
        <v>0.25</v>
      </c>
      <c r="E898" s="24" t="s">
        <v>1331</v>
      </c>
      <c r="F898" s="24">
        <v>1848588.7231962699</v>
      </c>
      <c r="G898" s="24">
        <v>0.19859655817501398</v>
      </c>
      <c r="H898" s="24">
        <v>0.98800999992417293</v>
      </c>
      <c r="I898" s="24">
        <v>61.923330721621198</v>
      </c>
      <c r="J898" s="24">
        <v>4.5377547852785751</v>
      </c>
      <c r="K898" s="24">
        <v>1449.3808280050498</v>
      </c>
      <c r="L898" s="24">
        <v>4.0872529941416E-4</v>
      </c>
      <c r="M898" s="24">
        <v>5.4710895623923847E-6</v>
      </c>
      <c r="N898" s="24">
        <v>2.50746440276048E-2</v>
      </c>
      <c r="O898" s="24">
        <v>6.8725282766080809E-2</v>
      </c>
      <c r="P898" s="24">
        <v>7.2950845836033354E-2</v>
      </c>
      <c r="Q898" s="29">
        <v>1848588.7231962699</v>
      </c>
    </row>
    <row r="899" spans="1:17" ht="15" x14ac:dyDescent="0.25">
      <c r="A899" s="24">
        <v>4</v>
      </c>
      <c r="B899" s="24" t="s">
        <v>27</v>
      </c>
      <c r="C899" s="24">
        <v>1002950</v>
      </c>
      <c r="D899" s="24">
        <v>0.5</v>
      </c>
      <c r="E899" s="24" t="s">
        <v>1332</v>
      </c>
      <c r="F899" s="24">
        <v>2116864.68801323</v>
      </c>
      <c r="G899" s="24">
        <v>0.220319759909648</v>
      </c>
      <c r="H899" s="24">
        <v>1.11114861600269</v>
      </c>
      <c r="I899" s="24">
        <v>70.111327547591898</v>
      </c>
      <c r="J899" s="24">
        <v>5.1409473945763997</v>
      </c>
      <c r="K899" s="24">
        <v>1625.36629905477</v>
      </c>
      <c r="L899" s="24">
        <v>4.5835234162502902E-4</v>
      </c>
      <c r="M899" s="24">
        <v>6.1370645086140003E-6</v>
      </c>
      <c r="N899" s="24">
        <v>2.7716231736432499E-2</v>
      </c>
      <c r="O899" s="24">
        <v>7.6626771803425905E-2</v>
      </c>
      <c r="P899" s="24">
        <v>8.3159564038624303E-2</v>
      </c>
      <c r="Q899" s="29">
        <v>2116864.68801323</v>
      </c>
    </row>
    <row r="900" spans="1:17" ht="15" x14ac:dyDescent="0.25">
      <c r="A900" s="24">
        <v>4</v>
      </c>
      <c r="B900" s="24" t="s">
        <v>27</v>
      </c>
      <c r="C900" s="24">
        <v>1002950</v>
      </c>
      <c r="D900" s="24">
        <v>0.75</v>
      </c>
      <c r="E900" s="24" t="s">
        <v>1333</v>
      </c>
      <c r="F900" s="24">
        <v>2237129.0350539498</v>
      </c>
      <c r="G900" s="24">
        <v>0.23960905247146849</v>
      </c>
      <c r="H900" s="24">
        <v>1.1964885197859401</v>
      </c>
      <c r="I900" s="24">
        <v>74.90221669119029</v>
      </c>
      <c r="J900" s="24">
        <v>5.4875154934281651</v>
      </c>
      <c r="K900" s="24">
        <v>1884.8891067969648</v>
      </c>
      <c r="L900" s="24">
        <v>5.3153889735212709E-4</v>
      </c>
      <c r="M900" s="24">
        <v>6.681651787675915E-6</v>
      </c>
      <c r="N900" s="24">
        <v>3.3476746177998853E-2</v>
      </c>
      <c r="O900" s="24">
        <v>8.9754418072074404E-2</v>
      </c>
      <c r="P900" s="24">
        <v>8.9301585729186589E-2</v>
      </c>
      <c r="Q900" s="29">
        <v>2237129.0350539498</v>
      </c>
    </row>
    <row r="901" spans="1:17" ht="15" x14ac:dyDescent="0.25">
      <c r="A901" s="24">
        <v>4</v>
      </c>
      <c r="B901" s="24" t="s">
        <v>27</v>
      </c>
      <c r="C901" s="24">
        <v>1002960</v>
      </c>
      <c r="D901" s="24">
        <v>0.25</v>
      </c>
      <c r="E901" s="24" t="s">
        <v>1331</v>
      </c>
      <c r="F901" s="24">
        <v>4771626.166368315</v>
      </c>
      <c r="G901" s="24">
        <v>1.173459904149595</v>
      </c>
      <c r="H901" s="24">
        <v>8.3684992442579205</v>
      </c>
      <c r="I901" s="24">
        <v>150.43573749300998</v>
      </c>
      <c r="J901" s="24">
        <v>16.2655406975395</v>
      </c>
      <c r="K901" s="24">
        <v>6623.0718548103396</v>
      </c>
      <c r="L901" s="24">
        <v>1.5416400917595951E-3</v>
      </c>
      <c r="M901" s="24">
        <v>2.12374872340266E-4</v>
      </c>
      <c r="N901" s="24">
        <v>4.7054229172218354E-2</v>
      </c>
      <c r="O901" s="24">
        <v>0.22112115035430752</v>
      </c>
      <c r="P901" s="24">
        <v>0.76561964204987798</v>
      </c>
      <c r="Q901" s="29">
        <v>4771626.166368315</v>
      </c>
    </row>
    <row r="902" spans="1:17" ht="15" x14ac:dyDescent="0.25">
      <c r="A902" s="24">
        <v>4</v>
      </c>
      <c r="B902" s="24" t="s">
        <v>27</v>
      </c>
      <c r="C902" s="24">
        <v>1002960</v>
      </c>
      <c r="D902" s="24">
        <v>0.5</v>
      </c>
      <c r="E902" s="24" t="s">
        <v>1332</v>
      </c>
      <c r="F902" s="24">
        <v>5411555.1708115302</v>
      </c>
      <c r="G902" s="24">
        <v>1.52546162914591</v>
      </c>
      <c r="H902" s="24">
        <v>10.916087823537801</v>
      </c>
      <c r="I902" s="24">
        <v>168.03818735918699</v>
      </c>
      <c r="J902" s="24">
        <v>18.4801080272455</v>
      </c>
      <c r="K902" s="24">
        <v>9173.1730484439995</v>
      </c>
      <c r="L902" s="24">
        <v>2.1341415366988498E-3</v>
      </c>
      <c r="M902" s="24">
        <v>2.49829765552352E-4</v>
      </c>
      <c r="N902" s="24">
        <v>6.3599686376938594E-2</v>
      </c>
      <c r="O902" s="24">
        <v>0.30585032537830997</v>
      </c>
      <c r="P902" s="24">
        <v>0.909237049226022</v>
      </c>
      <c r="Q902" s="29">
        <v>5411555.1708115302</v>
      </c>
    </row>
    <row r="903" spans="1:17" ht="15" x14ac:dyDescent="0.25">
      <c r="A903" s="24">
        <v>4</v>
      </c>
      <c r="B903" s="24" t="s">
        <v>27</v>
      </c>
      <c r="C903" s="24">
        <v>1002960</v>
      </c>
      <c r="D903" s="24">
        <v>0.75</v>
      </c>
      <c r="E903" s="24" t="s">
        <v>1333</v>
      </c>
      <c r="F903" s="24">
        <v>6477638.9608978098</v>
      </c>
      <c r="G903" s="24">
        <v>1.7523628757281151</v>
      </c>
      <c r="H903" s="24">
        <v>12.56261614157545</v>
      </c>
      <c r="I903" s="24">
        <v>200.701712011718</v>
      </c>
      <c r="J903" s="24">
        <v>22.179295545818697</v>
      </c>
      <c r="K903" s="24">
        <v>10854.1216724111</v>
      </c>
      <c r="L903" s="24">
        <v>2.5161283785687001E-3</v>
      </c>
      <c r="M903" s="24">
        <v>3.0200544959806748E-4</v>
      </c>
      <c r="N903" s="24">
        <v>7.527192611263285E-2</v>
      </c>
      <c r="O903" s="24">
        <v>0.36130706204693752</v>
      </c>
      <c r="P903" s="24">
        <v>1.1036401850255202</v>
      </c>
      <c r="Q903" s="29">
        <v>6477638.9608978098</v>
      </c>
    </row>
    <row r="904" spans="1:17" ht="15" x14ac:dyDescent="0.25">
      <c r="A904" s="24">
        <v>4</v>
      </c>
      <c r="B904" s="24" t="s">
        <v>27</v>
      </c>
      <c r="C904" s="24">
        <v>1002970</v>
      </c>
      <c r="D904" s="24">
        <v>0.25</v>
      </c>
      <c r="E904" s="24" t="s">
        <v>1331</v>
      </c>
      <c r="F904" s="24">
        <v>4379852.7598059103</v>
      </c>
      <c r="G904" s="24">
        <v>1.574651081659745</v>
      </c>
      <c r="H904" s="24">
        <v>11.66237695098115</v>
      </c>
      <c r="I904" s="24">
        <v>152.2457517379035</v>
      </c>
      <c r="J904" s="24">
        <v>19.364746504623902</v>
      </c>
      <c r="K904" s="24">
        <v>9527.6800510592111</v>
      </c>
      <c r="L904" s="24">
        <v>2.2203176354310501E-3</v>
      </c>
      <c r="M904" s="24">
        <v>3.0614230012824455E-4</v>
      </c>
      <c r="N904" s="24">
        <v>6.0091394452199201E-2</v>
      </c>
      <c r="O904" s="24">
        <v>0.32611072591503948</v>
      </c>
      <c r="P904" s="24">
        <v>1.4180684349621751</v>
      </c>
      <c r="Q904" s="29">
        <v>4379852.7598059103</v>
      </c>
    </row>
    <row r="905" spans="1:17" ht="15" x14ac:dyDescent="0.25">
      <c r="A905" s="24">
        <v>4</v>
      </c>
      <c r="B905" s="24" t="s">
        <v>27</v>
      </c>
      <c r="C905" s="24">
        <v>1002970</v>
      </c>
      <c r="D905" s="24">
        <v>0.5</v>
      </c>
      <c r="E905" s="24" t="s">
        <v>1332</v>
      </c>
      <c r="F905" s="24">
        <v>4962835.3134012101</v>
      </c>
      <c r="G905" s="24">
        <v>1.83501252778305</v>
      </c>
      <c r="H905" s="24">
        <v>13.294843819290101</v>
      </c>
      <c r="I905" s="24">
        <v>170.132984469517</v>
      </c>
      <c r="J905" s="24">
        <v>21.770413900323</v>
      </c>
      <c r="K905" s="24">
        <v>12141.1058647549</v>
      </c>
      <c r="L905" s="24">
        <v>2.8689367556685801E-3</v>
      </c>
      <c r="M905" s="24">
        <v>3.4949144968971201E-4</v>
      </c>
      <c r="N905" s="24">
        <v>7.9144657130503504E-2</v>
      </c>
      <c r="O905" s="24">
        <v>0.42874184243986102</v>
      </c>
      <c r="P905" s="24">
        <v>1.6852638194512199</v>
      </c>
      <c r="Q905" s="29">
        <v>4962835.3134012101</v>
      </c>
    </row>
    <row r="906" spans="1:17" ht="15" x14ac:dyDescent="0.25">
      <c r="A906" s="24">
        <v>4</v>
      </c>
      <c r="B906" s="24" t="s">
        <v>27</v>
      </c>
      <c r="C906" s="24">
        <v>1002970</v>
      </c>
      <c r="D906" s="24">
        <v>0.75</v>
      </c>
      <c r="E906" s="24" t="s">
        <v>1333</v>
      </c>
      <c r="F906" s="24">
        <v>5833795.9589369353</v>
      </c>
      <c r="G906" s="24">
        <v>2.0118844404401051</v>
      </c>
      <c r="H906" s="24">
        <v>14.659388402526901</v>
      </c>
      <c r="I906" s="24">
        <v>205.28118999133551</v>
      </c>
      <c r="J906" s="24">
        <v>25.939876876446348</v>
      </c>
      <c r="K906" s="24">
        <v>15582.393162221601</v>
      </c>
      <c r="L906" s="24">
        <v>3.75188569319433E-3</v>
      </c>
      <c r="M906" s="24">
        <v>3.94009133497541E-4</v>
      </c>
      <c r="N906" s="24">
        <v>0.1059127493554165</v>
      </c>
      <c r="O906" s="24">
        <v>0.57388226317449353</v>
      </c>
      <c r="P906" s="24">
        <v>2.208876026990735</v>
      </c>
      <c r="Q906" s="29">
        <v>5833795.9589369353</v>
      </c>
    </row>
    <row r="907" spans="1:17" ht="15" x14ac:dyDescent="0.25">
      <c r="A907" s="24">
        <v>4</v>
      </c>
      <c r="B907" s="24" t="s">
        <v>27</v>
      </c>
      <c r="C907" s="24">
        <v>1002980</v>
      </c>
      <c r="D907" s="24">
        <v>0.25</v>
      </c>
      <c r="E907" s="24" t="s">
        <v>1331</v>
      </c>
      <c r="F907" s="24">
        <v>2109951.6051349202</v>
      </c>
      <c r="G907" s="24">
        <v>6.4057632749667845E-2</v>
      </c>
      <c r="H907" s="24">
        <v>0.30814764378838699</v>
      </c>
      <c r="I907" s="24">
        <v>27.2223713492027</v>
      </c>
      <c r="J907" s="24">
        <v>2.0883123328620399</v>
      </c>
      <c r="K907" s="24">
        <v>752.27244367056642</v>
      </c>
      <c r="L907" s="24">
        <v>2.1350987536949349E-4</v>
      </c>
      <c r="M907" s="24">
        <v>7.8154564490621263E-6</v>
      </c>
      <c r="N907" s="24">
        <v>1.1247615514733651E-2</v>
      </c>
      <c r="O907" s="24">
        <v>3.79728215141849E-2</v>
      </c>
      <c r="P907" s="24">
        <v>3.6466064484369849E-2</v>
      </c>
      <c r="Q907" s="29">
        <v>2109951.6051349202</v>
      </c>
    </row>
    <row r="908" spans="1:17" ht="15" x14ac:dyDescent="0.25">
      <c r="A908" s="24">
        <v>4</v>
      </c>
      <c r="B908" s="24" t="s">
        <v>27</v>
      </c>
      <c r="C908" s="24">
        <v>1002980</v>
      </c>
      <c r="D908" s="24">
        <v>0.5</v>
      </c>
      <c r="E908" s="24" t="s">
        <v>1332</v>
      </c>
      <c r="F908" s="24">
        <v>2808893.4425271102</v>
      </c>
      <c r="G908" s="24">
        <v>8.0646996999927598E-2</v>
      </c>
      <c r="H908" s="24">
        <v>0.38947444880593302</v>
      </c>
      <c r="I908" s="24">
        <v>35.226111979704697</v>
      </c>
      <c r="J908" s="24">
        <v>2.70315327315596</v>
      </c>
      <c r="K908" s="24">
        <v>1109.10378785496</v>
      </c>
      <c r="L908" s="24">
        <v>3.14128386989796E-4</v>
      </c>
      <c r="M908" s="24">
        <v>1.02885811766607E-5</v>
      </c>
      <c r="N908" s="24">
        <v>1.6994103354550798E-2</v>
      </c>
      <c r="O908" s="24">
        <v>5.6461614659962203E-2</v>
      </c>
      <c r="P908" s="24">
        <v>4.5625815651956503E-2</v>
      </c>
      <c r="Q908" s="29">
        <v>2808893.4425271102</v>
      </c>
    </row>
    <row r="909" spans="1:17" ht="15" x14ac:dyDescent="0.25">
      <c r="A909" s="24">
        <v>4</v>
      </c>
      <c r="B909" s="24" t="s">
        <v>27</v>
      </c>
      <c r="C909" s="24">
        <v>1002980</v>
      </c>
      <c r="D909" s="24">
        <v>0.75</v>
      </c>
      <c r="E909" s="24" t="s">
        <v>1333</v>
      </c>
      <c r="F909" s="24">
        <v>3471579.0702097546</v>
      </c>
      <c r="G909" s="24">
        <v>0.11160240742897401</v>
      </c>
      <c r="H909" s="24">
        <v>0.54740879666716502</v>
      </c>
      <c r="I909" s="24">
        <v>43.057281023262746</v>
      </c>
      <c r="J909" s="24">
        <v>3.2964837397551898</v>
      </c>
      <c r="K909" s="24">
        <v>2122.3294340893999</v>
      </c>
      <c r="L909" s="24">
        <v>5.9978577808147754E-4</v>
      </c>
      <c r="M909" s="24">
        <v>1.257076706843925E-5</v>
      </c>
      <c r="N909" s="24">
        <v>3.6535603369333799E-2</v>
      </c>
      <c r="O909" s="24">
        <v>0.1094510968567545</v>
      </c>
      <c r="P909" s="24">
        <v>5.2984765316191701E-2</v>
      </c>
      <c r="Q909" s="29">
        <v>3471579.0702097546</v>
      </c>
    </row>
    <row r="910" spans="1:17" ht="15" x14ac:dyDescent="0.25">
      <c r="A910" s="24">
        <v>4</v>
      </c>
      <c r="B910" s="24" t="s">
        <v>27</v>
      </c>
      <c r="C910" s="24">
        <v>1002990</v>
      </c>
      <c r="D910" s="24">
        <v>0.25</v>
      </c>
      <c r="E910" s="24" t="s">
        <v>1331</v>
      </c>
      <c r="F910" s="24">
        <v>2040959.1977723951</v>
      </c>
      <c r="G910" s="24">
        <v>0.23507522631927602</v>
      </c>
      <c r="H910" s="24">
        <v>1.1864361742348351</v>
      </c>
      <c r="I910" s="24">
        <v>74.992837846515755</v>
      </c>
      <c r="J910" s="24">
        <v>5.5387068757506803</v>
      </c>
      <c r="K910" s="24">
        <v>1551.4514268517401</v>
      </c>
      <c r="L910" s="24">
        <v>4.4831831443532799E-4</v>
      </c>
      <c r="M910" s="24">
        <v>1.0129887070502649E-5</v>
      </c>
      <c r="N910" s="24">
        <v>2.8198135367025298E-2</v>
      </c>
      <c r="O910" s="24">
        <v>7.5175297986233791E-2</v>
      </c>
      <c r="P910" s="24">
        <v>9.8742444252871098E-2</v>
      </c>
      <c r="Q910" s="29">
        <v>2040959.1977723951</v>
      </c>
    </row>
    <row r="911" spans="1:17" ht="15" x14ac:dyDescent="0.25">
      <c r="A911" s="24">
        <v>4</v>
      </c>
      <c r="B911" s="24" t="s">
        <v>27</v>
      </c>
      <c r="C911" s="24">
        <v>1002990</v>
      </c>
      <c r="D911" s="24">
        <v>0.5</v>
      </c>
      <c r="E911" s="24" t="s">
        <v>1332</v>
      </c>
      <c r="F911" s="24">
        <v>2213221.4983120901</v>
      </c>
      <c r="G911" s="24">
        <v>0.26912140320432099</v>
      </c>
      <c r="H911" s="24">
        <v>1.3418909285756699</v>
      </c>
      <c r="I911" s="24">
        <v>81.733502332317002</v>
      </c>
      <c r="J911" s="24">
        <v>6.04891316188791</v>
      </c>
      <c r="K911" s="24">
        <v>1780.38592600935</v>
      </c>
      <c r="L911" s="24">
        <v>5.1497774826510202E-4</v>
      </c>
      <c r="M911" s="24">
        <v>1.12405899555316E-5</v>
      </c>
      <c r="N911" s="24">
        <v>3.1475182052436802E-2</v>
      </c>
      <c r="O911" s="24">
        <v>8.5570036628716997E-2</v>
      </c>
      <c r="P911" s="24">
        <v>0.110689757533805</v>
      </c>
      <c r="Q911" s="29">
        <v>2213221.4983120901</v>
      </c>
    </row>
    <row r="912" spans="1:17" ht="15" x14ac:dyDescent="0.25">
      <c r="A912" s="24">
        <v>4</v>
      </c>
      <c r="B912" s="24" t="s">
        <v>27</v>
      </c>
      <c r="C912" s="24">
        <v>1002990</v>
      </c>
      <c r="D912" s="24">
        <v>0.75</v>
      </c>
      <c r="E912" s="24" t="s">
        <v>1333</v>
      </c>
      <c r="F912" s="24">
        <v>2399243.9836200252</v>
      </c>
      <c r="G912" s="24">
        <v>0.29228554492713754</v>
      </c>
      <c r="H912" s="24">
        <v>1.4820141952778501</v>
      </c>
      <c r="I912" s="24">
        <v>87.839747705818652</v>
      </c>
      <c r="J912" s="24">
        <v>6.4862699055025201</v>
      </c>
      <c r="K912" s="24">
        <v>2070.7718097125453</v>
      </c>
      <c r="L912" s="24">
        <v>5.980123787532115E-4</v>
      </c>
      <c r="M912" s="24">
        <v>1.1846470947326951E-5</v>
      </c>
      <c r="N912" s="24">
        <v>3.9667515883745452E-2</v>
      </c>
      <c r="O912" s="24">
        <v>9.9724321829216256E-2</v>
      </c>
      <c r="P912" s="24">
        <v>0.1167071134892495</v>
      </c>
      <c r="Q912" s="29">
        <v>2399243.9836200252</v>
      </c>
    </row>
    <row r="913" spans="1:17" ht="15" x14ac:dyDescent="0.25">
      <c r="A913" s="24">
        <v>4</v>
      </c>
      <c r="B913" s="24" t="s">
        <v>27</v>
      </c>
      <c r="C913" s="24">
        <v>1003000</v>
      </c>
      <c r="D913" s="24">
        <v>0.25</v>
      </c>
      <c r="E913" s="24" t="s">
        <v>1331</v>
      </c>
      <c r="F913" s="24">
        <v>11905660.5294335</v>
      </c>
      <c r="G913" s="24">
        <v>0.68539623537350103</v>
      </c>
      <c r="H913" s="24">
        <v>3.321030132022285</v>
      </c>
      <c r="I913" s="24">
        <v>244.452281109056</v>
      </c>
      <c r="J913" s="24">
        <v>18.370476843364848</v>
      </c>
      <c r="K913" s="24">
        <v>6608.2488674970355</v>
      </c>
      <c r="L913" s="24">
        <v>1.8884794841430551E-3</v>
      </c>
      <c r="M913" s="24">
        <v>4.733770857345965E-5</v>
      </c>
      <c r="N913" s="24">
        <v>9.3820426394773754E-2</v>
      </c>
      <c r="O913" s="24">
        <v>0.32393778696856351</v>
      </c>
      <c r="P913" s="24">
        <v>0.32789226193944354</v>
      </c>
      <c r="Q913" s="29">
        <v>11905660.5294335</v>
      </c>
    </row>
    <row r="914" spans="1:17" ht="15" x14ac:dyDescent="0.25">
      <c r="A914" s="24">
        <v>4</v>
      </c>
      <c r="B914" s="24" t="s">
        <v>27</v>
      </c>
      <c r="C914" s="24">
        <v>1003000</v>
      </c>
      <c r="D914" s="24">
        <v>0.5</v>
      </c>
      <c r="E914" s="24" t="s">
        <v>1332</v>
      </c>
      <c r="F914" s="24">
        <v>14472267.3730646</v>
      </c>
      <c r="G914" s="24">
        <v>0.77083041368726601</v>
      </c>
      <c r="H914" s="24">
        <v>3.70366885597767</v>
      </c>
      <c r="I914" s="24">
        <v>276.42826626031399</v>
      </c>
      <c r="J914" s="24">
        <v>20.836165231367499</v>
      </c>
      <c r="K914" s="24">
        <v>8583.4200210805993</v>
      </c>
      <c r="L914" s="24">
        <v>2.44138827129636E-3</v>
      </c>
      <c r="M914" s="24">
        <v>5.6605991090777797E-5</v>
      </c>
      <c r="N914" s="24">
        <v>0.12305089583345299</v>
      </c>
      <c r="O914" s="24">
        <v>0.42606673536853901</v>
      </c>
      <c r="P914" s="24">
        <v>0.35852751444721198</v>
      </c>
      <c r="Q914" s="29">
        <v>14472267.3730646</v>
      </c>
    </row>
    <row r="915" spans="1:17" ht="15" x14ac:dyDescent="0.25">
      <c r="A915" s="24">
        <v>4</v>
      </c>
      <c r="B915" s="24" t="s">
        <v>27</v>
      </c>
      <c r="C915" s="24">
        <v>1003000</v>
      </c>
      <c r="D915" s="24">
        <v>0.75</v>
      </c>
      <c r="E915" s="24" t="s">
        <v>1333</v>
      </c>
      <c r="F915" s="24">
        <v>16471745.035799351</v>
      </c>
      <c r="G915" s="24">
        <v>0.88579891426577251</v>
      </c>
      <c r="H915" s="24">
        <v>4.27156951722485</v>
      </c>
      <c r="I915" s="24">
        <v>298.16536682937999</v>
      </c>
      <c r="J915" s="24">
        <v>22.4700727186801</v>
      </c>
      <c r="K915" s="24">
        <v>12654.38880629415</v>
      </c>
      <c r="L915" s="24">
        <v>3.5882174236331098E-3</v>
      </c>
      <c r="M915" s="24">
        <v>6.32084477561589E-5</v>
      </c>
      <c r="N915" s="24">
        <v>0.19645643665773249</v>
      </c>
      <c r="O915" s="24">
        <v>0.63880831738986243</v>
      </c>
      <c r="P915" s="24">
        <v>0.39154781815331396</v>
      </c>
      <c r="Q915" s="29">
        <v>16471745.035799351</v>
      </c>
    </row>
    <row r="916" spans="1:17" ht="15" x14ac:dyDescent="0.25">
      <c r="A916" s="24">
        <v>4</v>
      </c>
      <c r="B916" s="24" t="s">
        <v>27</v>
      </c>
      <c r="C916" s="24">
        <v>1003010</v>
      </c>
      <c r="D916" s="24">
        <v>0.25</v>
      </c>
      <c r="E916" s="24" t="s">
        <v>1331</v>
      </c>
      <c r="F916" s="24">
        <v>36481481.690800905</v>
      </c>
      <c r="G916" s="24">
        <v>0.70864724763419751</v>
      </c>
      <c r="H916" s="24">
        <v>3.2632204364233752</v>
      </c>
      <c r="I916" s="24">
        <v>320.10546906637001</v>
      </c>
      <c r="J916" s="24">
        <v>25.690282938120099</v>
      </c>
      <c r="K916" s="24">
        <v>19265.290919215353</v>
      </c>
      <c r="L916" s="24">
        <v>5.3913480962284998E-3</v>
      </c>
      <c r="M916" s="24">
        <v>1.44288858899667E-4</v>
      </c>
      <c r="N916" s="24">
        <v>0.17938451405726752</v>
      </c>
      <c r="O916" s="24">
        <v>0.96396013148514959</v>
      </c>
      <c r="P916" s="24">
        <v>0.50080796087442148</v>
      </c>
      <c r="Q916" s="29">
        <v>36481481.690800905</v>
      </c>
    </row>
    <row r="917" spans="1:17" ht="15" x14ac:dyDescent="0.25">
      <c r="A917" s="24">
        <v>4</v>
      </c>
      <c r="B917" s="24" t="s">
        <v>27</v>
      </c>
      <c r="C917" s="24">
        <v>1003010</v>
      </c>
      <c r="D917" s="24">
        <v>0.5</v>
      </c>
      <c r="E917" s="24" t="s">
        <v>1332</v>
      </c>
      <c r="F917" s="24">
        <v>44709209.9366735</v>
      </c>
      <c r="G917" s="24">
        <v>1.0730621999494301</v>
      </c>
      <c r="H917" s="24">
        <v>4.1313849925911601</v>
      </c>
      <c r="I917" s="24">
        <v>391.88757857939697</v>
      </c>
      <c r="J917" s="24">
        <v>31.3957025473741</v>
      </c>
      <c r="K917" s="24">
        <v>34840.493007183097</v>
      </c>
      <c r="L917" s="24">
        <v>9.7717053281610802E-3</v>
      </c>
      <c r="M917" s="24">
        <v>1.7458923743341601E-4</v>
      </c>
      <c r="N917" s="24">
        <v>0.327890153606618</v>
      </c>
      <c r="O917" s="24">
        <v>1.75070655867187</v>
      </c>
      <c r="P917" s="24">
        <v>0.60699217290594798</v>
      </c>
      <c r="Q917" s="29">
        <v>44709209.9366735</v>
      </c>
    </row>
    <row r="918" spans="1:17" ht="15" x14ac:dyDescent="0.25">
      <c r="A918" s="24">
        <v>4</v>
      </c>
      <c r="B918" s="24" t="s">
        <v>27</v>
      </c>
      <c r="C918" s="24">
        <v>1003010</v>
      </c>
      <c r="D918" s="24">
        <v>0.75</v>
      </c>
      <c r="E918" s="24" t="s">
        <v>1333</v>
      </c>
      <c r="F918" s="24">
        <v>60812446.231985949</v>
      </c>
      <c r="G918" s="24">
        <v>1.3414608143474349</v>
      </c>
      <c r="H918" s="24">
        <v>5.5260448217446054</v>
      </c>
      <c r="I918" s="24">
        <v>532.1985481421541</v>
      </c>
      <c r="J918" s="24">
        <v>42.578368025298403</v>
      </c>
      <c r="K918" s="24">
        <v>58367.675762163446</v>
      </c>
      <c r="L918" s="24">
        <v>1.6382721693079451E-2</v>
      </c>
      <c r="M918" s="24">
        <v>2.3496347987412799E-4</v>
      </c>
      <c r="N918" s="24">
        <v>0.54709556799633652</v>
      </c>
      <c r="O918" s="24">
        <v>2.9365124188835199</v>
      </c>
      <c r="P918" s="24">
        <v>0.81796829496395507</v>
      </c>
      <c r="Q918" s="29">
        <v>60812446.231985949</v>
      </c>
    </row>
    <row r="919" spans="1:17" ht="15" x14ac:dyDescent="0.25">
      <c r="A919" s="24">
        <v>4</v>
      </c>
      <c r="B919" s="24" t="s">
        <v>27</v>
      </c>
      <c r="C919" s="24">
        <v>1003020</v>
      </c>
      <c r="D919" s="24">
        <v>0.25</v>
      </c>
      <c r="E919" s="24" t="s">
        <v>1331</v>
      </c>
      <c r="F919" s="24">
        <v>3756389.463707095</v>
      </c>
      <c r="G919" s="24">
        <v>0.4045422725195405</v>
      </c>
      <c r="H919" s="24">
        <v>2.0789560448868301</v>
      </c>
      <c r="I919" s="24">
        <v>71.918745378865054</v>
      </c>
      <c r="J919" s="24">
        <v>5.8356022065145456</v>
      </c>
      <c r="K919" s="24">
        <v>2194.8001518006349</v>
      </c>
      <c r="L919" s="24">
        <v>7.8827768295680004E-4</v>
      </c>
      <c r="M919" s="24">
        <v>6.2617228616714806E-5</v>
      </c>
      <c r="N919" s="24">
        <v>3.1592485071176603E-2</v>
      </c>
      <c r="O919" s="24">
        <v>0.11762287433621949</v>
      </c>
      <c r="P919" s="24">
        <v>0.14478304017947649</v>
      </c>
      <c r="Q919" s="29">
        <v>3756389.463707095</v>
      </c>
    </row>
    <row r="920" spans="1:17" ht="15" x14ac:dyDescent="0.25">
      <c r="A920" s="24">
        <v>4</v>
      </c>
      <c r="B920" s="24" t="s">
        <v>27</v>
      </c>
      <c r="C920" s="24">
        <v>1003020</v>
      </c>
      <c r="D920" s="24">
        <v>0.5</v>
      </c>
      <c r="E920" s="24" t="s">
        <v>1332</v>
      </c>
      <c r="F920" s="24">
        <v>4464088.1276470497</v>
      </c>
      <c r="G920" s="24">
        <v>0.44039991370216303</v>
      </c>
      <c r="H920" s="24">
        <v>2.25963629568554</v>
      </c>
      <c r="I920" s="24">
        <v>80.3796257475706</v>
      </c>
      <c r="J920" s="24">
        <v>6.5063414177676204</v>
      </c>
      <c r="K920" s="24">
        <v>2570.50856189554</v>
      </c>
      <c r="L920" s="24">
        <v>9.0579386886617595E-4</v>
      </c>
      <c r="M920" s="24">
        <v>6.9664489915854496E-5</v>
      </c>
      <c r="N920" s="24">
        <v>3.8284603558618298E-2</v>
      </c>
      <c r="O920" s="24">
        <v>0.136634437770528</v>
      </c>
      <c r="P920" s="24">
        <v>0.160715752920466</v>
      </c>
      <c r="Q920" s="29">
        <v>4464088.1276470497</v>
      </c>
    </row>
    <row r="921" spans="1:17" ht="15" x14ac:dyDescent="0.25">
      <c r="A921" s="24">
        <v>4</v>
      </c>
      <c r="B921" s="24" t="s">
        <v>27</v>
      </c>
      <c r="C921" s="24">
        <v>1003020</v>
      </c>
      <c r="D921" s="24">
        <v>0.75</v>
      </c>
      <c r="E921" s="24" t="s">
        <v>1333</v>
      </c>
      <c r="F921" s="24">
        <v>5197536.2290990502</v>
      </c>
      <c r="G921" s="24">
        <v>0.50253747315188346</v>
      </c>
      <c r="H921" s="24">
        <v>2.5782804922272353</v>
      </c>
      <c r="I921" s="24">
        <v>87.620171574034998</v>
      </c>
      <c r="J921" s="24">
        <v>7.0809953772933056</v>
      </c>
      <c r="K921" s="24">
        <v>3860.94840460162</v>
      </c>
      <c r="L921" s="24">
        <v>1.3000405483751E-3</v>
      </c>
      <c r="M921" s="24">
        <v>7.5510337399251943E-5</v>
      </c>
      <c r="N921" s="24">
        <v>6.0379328233711546E-2</v>
      </c>
      <c r="O921" s="24">
        <v>0.20541670091182201</v>
      </c>
      <c r="P921" s="24">
        <v>0.17299894231924301</v>
      </c>
      <c r="Q921" s="29">
        <v>5197536.2290990502</v>
      </c>
    </row>
    <row r="922" spans="1:17" ht="15" x14ac:dyDescent="0.25">
      <c r="A922" s="24">
        <v>4</v>
      </c>
      <c r="B922" s="24" t="s">
        <v>27</v>
      </c>
      <c r="C922" s="24">
        <v>1003030</v>
      </c>
      <c r="D922" s="24">
        <v>0.25</v>
      </c>
      <c r="E922" s="24" t="s">
        <v>1331</v>
      </c>
      <c r="F922" s="24">
        <v>3929617.9555473747</v>
      </c>
      <c r="G922" s="24">
        <v>0.20467516681061951</v>
      </c>
      <c r="H922" s="24">
        <v>1.01869998722049</v>
      </c>
      <c r="I922" s="24">
        <v>55.076367018612956</v>
      </c>
      <c r="J922" s="24">
        <v>4.3144510110035847</v>
      </c>
      <c r="K922" s="24">
        <v>1703.0614279055249</v>
      </c>
      <c r="L922" s="24">
        <v>5.4886833183118849E-4</v>
      </c>
      <c r="M922" s="24">
        <v>2.9165227313987548E-5</v>
      </c>
      <c r="N922" s="24">
        <v>2.709349581258795E-2</v>
      </c>
      <c r="O922" s="24">
        <v>8.9929481119858851E-2</v>
      </c>
      <c r="P922" s="24">
        <v>8.3071910755940143E-2</v>
      </c>
      <c r="Q922" s="29">
        <v>3929617.9555473747</v>
      </c>
    </row>
    <row r="923" spans="1:17" ht="15" x14ac:dyDescent="0.25">
      <c r="A923" s="24">
        <v>4</v>
      </c>
      <c r="B923" s="24" t="s">
        <v>27</v>
      </c>
      <c r="C923" s="24">
        <v>1003030</v>
      </c>
      <c r="D923" s="24">
        <v>0.5</v>
      </c>
      <c r="E923" s="24" t="s">
        <v>1332</v>
      </c>
      <c r="F923" s="24">
        <v>4995976.1059443401</v>
      </c>
      <c r="G923" s="24">
        <v>0.24559815850766001</v>
      </c>
      <c r="H923" s="24">
        <v>1.22541148997991</v>
      </c>
      <c r="I923" s="24">
        <v>67.410252898006803</v>
      </c>
      <c r="J923" s="24">
        <v>5.2746586465730196</v>
      </c>
      <c r="K923" s="24">
        <v>2393.21895940886</v>
      </c>
      <c r="L923" s="24">
        <v>7.4606534606401096E-4</v>
      </c>
      <c r="M923" s="24">
        <v>3.3945569912781302E-5</v>
      </c>
      <c r="N923" s="24">
        <v>3.9057226196213601E-2</v>
      </c>
      <c r="O923" s="24">
        <v>0.12591520710576201</v>
      </c>
      <c r="P923" s="24">
        <v>9.9307500788369196E-2</v>
      </c>
      <c r="Q923" s="29">
        <v>4995976.1059443401</v>
      </c>
    </row>
    <row r="924" spans="1:17" ht="15" x14ac:dyDescent="0.25">
      <c r="A924" s="24">
        <v>4</v>
      </c>
      <c r="B924" s="24" t="s">
        <v>27</v>
      </c>
      <c r="C924" s="24">
        <v>1003030</v>
      </c>
      <c r="D924" s="24">
        <v>0.75</v>
      </c>
      <c r="E924" s="24" t="s">
        <v>1333</v>
      </c>
      <c r="F924" s="24">
        <v>5716041.8155851001</v>
      </c>
      <c r="G924" s="24">
        <v>0.31628287032901847</v>
      </c>
      <c r="H924" s="24">
        <v>1.6040709707359602</v>
      </c>
      <c r="I924" s="24">
        <v>76.053530018347701</v>
      </c>
      <c r="J924" s="24">
        <v>5.9286306439392851</v>
      </c>
      <c r="K924" s="24">
        <v>3699.9532613387501</v>
      </c>
      <c r="L924" s="24">
        <v>1.13705945736105E-3</v>
      </c>
      <c r="M924" s="24">
        <v>3.6593366763471698E-5</v>
      </c>
      <c r="N924" s="24">
        <v>6.3619325857542042E-2</v>
      </c>
      <c r="O924" s="24">
        <v>0.19508632945339649</v>
      </c>
      <c r="P924" s="24">
        <v>0.1071824999031025</v>
      </c>
      <c r="Q924" s="29">
        <v>5716041.8155851001</v>
      </c>
    </row>
    <row r="925" spans="1:17" ht="15" x14ac:dyDescent="0.25">
      <c r="A925" s="24">
        <v>4</v>
      </c>
      <c r="B925" s="24" t="s">
        <v>27</v>
      </c>
      <c r="C925" s="24">
        <v>1003040</v>
      </c>
      <c r="D925" s="24">
        <v>0.25</v>
      </c>
      <c r="E925" s="24" t="s">
        <v>1331</v>
      </c>
      <c r="F925" s="24">
        <v>1940296.9375563501</v>
      </c>
      <c r="G925" s="24">
        <v>0.46298904383508999</v>
      </c>
      <c r="H925" s="24">
        <v>3.5204389179292903</v>
      </c>
      <c r="I925" s="24">
        <v>39.935388980240745</v>
      </c>
      <c r="J925" s="24">
        <v>5.2131719597832653</v>
      </c>
      <c r="K925" s="24">
        <v>2755.5327468599753</v>
      </c>
      <c r="L925" s="24">
        <v>6.0433083104972506E-4</v>
      </c>
      <c r="M925" s="24">
        <v>9.3468898919779996E-5</v>
      </c>
      <c r="N925" s="24">
        <v>1.292560257308515E-2</v>
      </c>
      <c r="O925" s="24">
        <v>8.3050831872613501E-2</v>
      </c>
      <c r="P925" s="24">
        <v>0.2836352653111055</v>
      </c>
      <c r="Q925" s="29">
        <v>1940296.9375563501</v>
      </c>
    </row>
    <row r="926" spans="1:17" ht="15" x14ac:dyDescent="0.25">
      <c r="A926" s="24">
        <v>4</v>
      </c>
      <c r="B926" s="24" t="s">
        <v>27</v>
      </c>
      <c r="C926" s="24">
        <v>1003040</v>
      </c>
      <c r="D926" s="24">
        <v>0.5</v>
      </c>
      <c r="E926" s="24" t="s">
        <v>1332</v>
      </c>
      <c r="F926" s="24">
        <v>2482682.6727835499</v>
      </c>
      <c r="G926" s="24">
        <v>0.54080796440281698</v>
      </c>
      <c r="H926" s="24">
        <v>4.0560333847737304</v>
      </c>
      <c r="I926" s="24">
        <v>47.983647942396402</v>
      </c>
      <c r="J926" s="24">
        <v>6.1904226393130797</v>
      </c>
      <c r="K926" s="24">
        <v>3075.2042711983199</v>
      </c>
      <c r="L926" s="24">
        <v>6.6608437166382705E-4</v>
      </c>
      <c r="M926" s="24">
        <v>1.08441341740896E-4</v>
      </c>
      <c r="N926" s="24">
        <v>1.4270955846084499E-2</v>
      </c>
      <c r="O926" s="24">
        <v>9.1176804985232701E-2</v>
      </c>
      <c r="P926" s="24">
        <v>0.329683164787962</v>
      </c>
      <c r="Q926" s="29">
        <v>2482682.6727835499</v>
      </c>
    </row>
    <row r="927" spans="1:17" ht="15" x14ac:dyDescent="0.25">
      <c r="A927" s="24">
        <v>4</v>
      </c>
      <c r="B927" s="24" t="s">
        <v>27</v>
      </c>
      <c r="C927" s="24">
        <v>1003040</v>
      </c>
      <c r="D927" s="24">
        <v>0.75</v>
      </c>
      <c r="E927" s="24" t="s">
        <v>1333</v>
      </c>
      <c r="F927" s="24">
        <v>2959341.98444399</v>
      </c>
      <c r="G927" s="24">
        <v>0.58587072012771957</v>
      </c>
      <c r="H927" s="24">
        <v>4.4420085827919245</v>
      </c>
      <c r="I927" s="24">
        <v>52.609696927648699</v>
      </c>
      <c r="J927" s="24">
        <v>6.6872723503457303</v>
      </c>
      <c r="K927" s="24">
        <v>3432.5086814636197</v>
      </c>
      <c r="L927" s="24">
        <v>7.6309999443785145E-4</v>
      </c>
      <c r="M927" s="24">
        <v>1.1754420293473301E-4</v>
      </c>
      <c r="N927" s="24">
        <v>1.6988322416135949E-2</v>
      </c>
      <c r="O927" s="24">
        <v>0.10712724750878549</v>
      </c>
      <c r="P927" s="24">
        <v>0.357211400096761</v>
      </c>
      <c r="Q927" s="29">
        <v>2959341.98444399</v>
      </c>
    </row>
    <row r="928" spans="1:17" ht="15" x14ac:dyDescent="0.25">
      <c r="A928" s="24">
        <v>4</v>
      </c>
      <c r="B928" s="24" t="s">
        <v>27</v>
      </c>
      <c r="C928" s="24">
        <v>1003050</v>
      </c>
      <c r="D928" s="24">
        <v>0.25</v>
      </c>
      <c r="E928" s="24" t="s">
        <v>1331</v>
      </c>
      <c r="F928" s="24">
        <v>10946684.11051625</v>
      </c>
      <c r="G928" s="24">
        <v>5.0619287446993901</v>
      </c>
      <c r="H928" s="24">
        <v>26.61109656998055</v>
      </c>
      <c r="I928" s="24">
        <v>387.29228430932301</v>
      </c>
      <c r="J928" s="24">
        <v>35.880273596215702</v>
      </c>
      <c r="K928" s="24">
        <v>20619.699270017802</v>
      </c>
      <c r="L928" s="24">
        <v>8.8215123098051157E-3</v>
      </c>
      <c r="M928" s="24">
        <v>8.322006288633485E-4</v>
      </c>
      <c r="N928" s="24">
        <v>0.25406802028551501</v>
      </c>
      <c r="O928" s="24">
        <v>1.1606490873382551</v>
      </c>
      <c r="P928" s="24">
        <v>1.4063245964766349</v>
      </c>
      <c r="Q928" s="29">
        <v>10946684.11051625</v>
      </c>
    </row>
    <row r="929" spans="1:17" ht="15" x14ac:dyDescent="0.25">
      <c r="A929" s="24">
        <v>4</v>
      </c>
      <c r="B929" s="24" t="s">
        <v>27</v>
      </c>
      <c r="C929" s="24">
        <v>1003050</v>
      </c>
      <c r="D929" s="24">
        <v>0.5</v>
      </c>
      <c r="E929" s="24" t="s">
        <v>1332</v>
      </c>
      <c r="F929" s="24">
        <v>12230579.3177898</v>
      </c>
      <c r="G929" s="24">
        <v>6.0899879769227399</v>
      </c>
      <c r="H929" s="24">
        <v>32.0067812852133</v>
      </c>
      <c r="I929" s="24">
        <v>431.871823992891</v>
      </c>
      <c r="J929" s="24">
        <v>40.062935599817003</v>
      </c>
      <c r="K929" s="24">
        <v>25467.405293844098</v>
      </c>
      <c r="L929" s="24">
        <v>1.09406526021889E-2</v>
      </c>
      <c r="M929" s="24">
        <v>9.3131799143812504E-4</v>
      </c>
      <c r="N929" s="24">
        <v>0.31170421170899099</v>
      </c>
      <c r="O929" s="24">
        <v>1.4363735129655999</v>
      </c>
      <c r="P929" s="24">
        <v>1.57227304273357</v>
      </c>
      <c r="Q929" s="29">
        <v>12230579.3177898</v>
      </c>
    </row>
    <row r="930" spans="1:17" ht="15" x14ac:dyDescent="0.25">
      <c r="A930" s="24">
        <v>4</v>
      </c>
      <c r="B930" s="24" t="s">
        <v>27</v>
      </c>
      <c r="C930" s="24">
        <v>1003050</v>
      </c>
      <c r="D930" s="24">
        <v>0.75</v>
      </c>
      <c r="E930" s="24" t="s">
        <v>1333</v>
      </c>
      <c r="F930" s="24">
        <v>14159552.01522165</v>
      </c>
      <c r="G930" s="24">
        <v>8.1811904292631894</v>
      </c>
      <c r="H930" s="24">
        <v>42.409691922613305</v>
      </c>
      <c r="I930" s="24">
        <v>498.90158945851147</v>
      </c>
      <c r="J930" s="24">
        <v>46.548325805546497</v>
      </c>
      <c r="K930" s="24">
        <v>36151.1460597119</v>
      </c>
      <c r="L930" s="24">
        <v>1.5474466756948E-2</v>
      </c>
      <c r="M930" s="24">
        <v>1.107183315757705E-3</v>
      </c>
      <c r="N930" s="24">
        <v>0.44528609881537351</v>
      </c>
      <c r="O930" s="24">
        <v>2.0398110684857</v>
      </c>
      <c r="P930" s="24">
        <v>1.8566247302053451</v>
      </c>
      <c r="Q930" s="29">
        <v>14159552.01522165</v>
      </c>
    </row>
    <row r="931" spans="1:17" ht="15" x14ac:dyDescent="0.25">
      <c r="A931" s="24">
        <v>4</v>
      </c>
      <c r="B931" s="24" t="s">
        <v>27</v>
      </c>
      <c r="C931" s="24">
        <v>1003060</v>
      </c>
      <c r="D931" s="24">
        <v>0.25</v>
      </c>
      <c r="E931" s="24" t="s">
        <v>1331</v>
      </c>
      <c r="F931" s="24">
        <v>5956397.1543537043</v>
      </c>
      <c r="G931" s="24">
        <v>1.404127211651665</v>
      </c>
      <c r="H931" s="24">
        <v>7.1432290949144202</v>
      </c>
      <c r="I931" s="24">
        <v>213.45876639079549</v>
      </c>
      <c r="J931" s="24">
        <v>16.906166994063952</v>
      </c>
      <c r="K931" s="24">
        <v>6843.9083274100349</v>
      </c>
      <c r="L931" s="24">
        <v>2.5898687794623397E-3</v>
      </c>
      <c r="M931" s="24">
        <v>1.753136465704235E-4</v>
      </c>
      <c r="N931" s="24">
        <v>0.118010216231533</v>
      </c>
      <c r="O931" s="24">
        <v>0.3739554959887495</v>
      </c>
      <c r="P931" s="24">
        <v>0.36010821473006599</v>
      </c>
      <c r="Q931" s="29">
        <v>5956397.1543537043</v>
      </c>
    </row>
    <row r="932" spans="1:17" ht="15" x14ac:dyDescent="0.25">
      <c r="A932" s="24">
        <v>4</v>
      </c>
      <c r="B932" s="24" t="s">
        <v>27</v>
      </c>
      <c r="C932" s="24">
        <v>1003060</v>
      </c>
      <c r="D932" s="24">
        <v>0.5</v>
      </c>
      <c r="E932" s="24" t="s">
        <v>1332</v>
      </c>
      <c r="F932" s="24">
        <v>6473596.4328765804</v>
      </c>
      <c r="G932" s="24">
        <v>1.64758680141077</v>
      </c>
      <c r="H932" s="24">
        <v>8.3770048995618307</v>
      </c>
      <c r="I932" s="24">
        <v>231.837633395117</v>
      </c>
      <c r="J932" s="24">
        <v>18.425232687670199</v>
      </c>
      <c r="K932" s="24">
        <v>8054.2613066039103</v>
      </c>
      <c r="L932" s="24">
        <v>3.05685192689317E-3</v>
      </c>
      <c r="M932" s="24">
        <v>1.96999631195236E-4</v>
      </c>
      <c r="N932" s="24">
        <v>0.13903265390132599</v>
      </c>
      <c r="O932" s="24">
        <v>0.43913787974763202</v>
      </c>
      <c r="P932" s="24">
        <v>0.39895590887156601</v>
      </c>
      <c r="Q932" s="29">
        <v>6473596.4328765804</v>
      </c>
    </row>
    <row r="933" spans="1:17" ht="15" x14ac:dyDescent="0.25">
      <c r="A933" s="24">
        <v>4</v>
      </c>
      <c r="B933" s="24" t="s">
        <v>27</v>
      </c>
      <c r="C933" s="24">
        <v>1003060</v>
      </c>
      <c r="D933" s="24">
        <v>0.75</v>
      </c>
      <c r="E933" s="24" t="s">
        <v>1333</v>
      </c>
      <c r="F933" s="24">
        <v>7218577.5088163707</v>
      </c>
      <c r="G933" s="24">
        <v>1.9681314579980951</v>
      </c>
      <c r="H933" s="24">
        <v>9.9725902030306095</v>
      </c>
      <c r="I933" s="24">
        <v>258.68246388426599</v>
      </c>
      <c r="J933" s="24">
        <v>20.56725266770145</v>
      </c>
      <c r="K933" s="24">
        <v>10361.395475686699</v>
      </c>
      <c r="L933" s="24">
        <v>4.0157419804067451E-3</v>
      </c>
      <c r="M933" s="24">
        <v>2.2827234541352451E-4</v>
      </c>
      <c r="N933" s="24">
        <v>0.17480388454281801</v>
      </c>
      <c r="O933" s="24">
        <v>0.57281333646988997</v>
      </c>
      <c r="P933" s="24">
        <v>0.45142097051330049</v>
      </c>
      <c r="Q933" s="29">
        <v>7218577.5088163707</v>
      </c>
    </row>
    <row r="934" spans="1:17" ht="15" x14ac:dyDescent="0.25">
      <c r="A934" s="24">
        <v>4</v>
      </c>
      <c r="B934" s="24" t="s">
        <v>27</v>
      </c>
      <c r="C934" s="24">
        <v>1003070</v>
      </c>
      <c r="D934" s="24">
        <v>0.25</v>
      </c>
      <c r="E934" s="24" t="s">
        <v>1331</v>
      </c>
      <c r="F934" s="24">
        <v>17383810.174028799</v>
      </c>
      <c r="G934" s="24">
        <v>8.2326063683293853</v>
      </c>
      <c r="H934" s="24">
        <v>52.056015879990497</v>
      </c>
      <c r="I934" s="24">
        <v>608.55753209795944</v>
      </c>
      <c r="J934" s="24">
        <v>68.779316004935055</v>
      </c>
      <c r="K934" s="24">
        <v>35099.49842758965</v>
      </c>
      <c r="L934" s="24">
        <v>1.0433402610129351E-2</v>
      </c>
      <c r="M934" s="24">
        <v>1.669230091896585E-3</v>
      </c>
      <c r="N934" s="24">
        <v>0.26171216091157601</v>
      </c>
      <c r="O934" s="24">
        <v>1.4346519702646598</v>
      </c>
      <c r="P934" s="24">
        <v>3.4180822002422904</v>
      </c>
      <c r="Q934" s="29">
        <v>17383810.174028799</v>
      </c>
    </row>
    <row r="935" spans="1:17" ht="15" x14ac:dyDescent="0.25">
      <c r="A935" s="24">
        <v>4</v>
      </c>
      <c r="B935" s="24" t="s">
        <v>27</v>
      </c>
      <c r="C935" s="24">
        <v>1003070</v>
      </c>
      <c r="D935" s="24">
        <v>0.5</v>
      </c>
      <c r="E935" s="24" t="s">
        <v>1332</v>
      </c>
      <c r="F935" s="24">
        <v>20105775.634006798</v>
      </c>
      <c r="G935" s="24">
        <v>8.9548877708199104</v>
      </c>
      <c r="H935" s="24">
        <v>56.529600251739602</v>
      </c>
      <c r="I935" s="24">
        <v>703.30969346435097</v>
      </c>
      <c r="J935" s="24">
        <v>79.486317633625603</v>
      </c>
      <c r="K935" s="24">
        <v>39201.038731029003</v>
      </c>
      <c r="L935" s="24">
        <v>1.1652253783673501E-2</v>
      </c>
      <c r="M935" s="24">
        <v>1.9289753606482E-3</v>
      </c>
      <c r="N935" s="24">
        <v>0.29234874231636698</v>
      </c>
      <c r="O935" s="24">
        <v>1.6023947145806701</v>
      </c>
      <c r="P935" s="24">
        <v>3.9500354288726198</v>
      </c>
      <c r="Q935" s="29">
        <v>20105775.634006798</v>
      </c>
    </row>
    <row r="936" spans="1:17" ht="15" x14ac:dyDescent="0.25">
      <c r="A936" s="24">
        <v>4</v>
      </c>
      <c r="B936" s="24" t="s">
        <v>27</v>
      </c>
      <c r="C936" s="24">
        <v>1003070</v>
      </c>
      <c r="D936" s="24">
        <v>0.75</v>
      </c>
      <c r="E936" s="24" t="s">
        <v>1333</v>
      </c>
      <c r="F936" s="24">
        <v>21505952.766157951</v>
      </c>
      <c r="G936" s="24">
        <v>9.8334810449597949</v>
      </c>
      <c r="H936" s="24">
        <v>61.830915935016151</v>
      </c>
      <c r="I936" s="24">
        <v>752.60348773012697</v>
      </c>
      <c r="J936" s="24">
        <v>85.05427921623064</v>
      </c>
      <c r="K936" s="24">
        <v>43720.048885863405</v>
      </c>
      <c r="L936" s="24">
        <v>1.292093322660455E-2</v>
      </c>
      <c r="M936" s="24">
        <v>2.06398166712213E-3</v>
      </c>
      <c r="N936" s="24">
        <v>0.32375825440748296</v>
      </c>
      <c r="O936" s="24">
        <v>1.7783394101767351</v>
      </c>
      <c r="P936" s="24">
        <v>4.2265228437733704</v>
      </c>
      <c r="Q936" s="29">
        <v>21505952.766157951</v>
      </c>
    </row>
    <row r="937" spans="1:17" ht="15" x14ac:dyDescent="0.25">
      <c r="A937" s="24">
        <v>4</v>
      </c>
      <c r="B937" s="24" t="s">
        <v>27</v>
      </c>
      <c r="C937" s="24">
        <v>1003080</v>
      </c>
      <c r="D937" s="24">
        <v>0.25</v>
      </c>
      <c r="E937" s="24" t="s">
        <v>1331</v>
      </c>
      <c r="F937" s="24">
        <v>13505138.48924215</v>
      </c>
      <c r="G937" s="24">
        <v>3.8896894167581202</v>
      </c>
      <c r="H937" s="24">
        <v>21.608046562910801</v>
      </c>
      <c r="I937" s="24">
        <v>489.2257341804455</v>
      </c>
      <c r="J937" s="24">
        <v>42.731311853694905</v>
      </c>
      <c r="K937" s="24">
        <v>17225.139409417498</v>
      </c>
      <c r="L937" s="24">
        <v>6.0215202562547403E-3</v>
      </c>
      <c r="M937" s="24">
        <v>5.7402016386010903E-4</v>
      </c>
      <c r="N937" s="24">
        <v>0.16098920387669249</v>
      </c>
      <c r="O937" s="24">
        <v>0.82147441331013005</v>
      </c>
      <c r="P937" s="24">
        <v>1.445391345611875</v>
      </c>
      <c r="Q937" s="29">
        <v>13505138.48924215</v>
      </c>
    </row>
    <row r="938" spans="1:17" ht="15" x14ac:dyDescent="0.25">
      <c r="A938" s="24">
        <v>4</v>
      </c>
      <c r="B938" s="24" t="s">
        <v>27</v>
      </c>
      <c r="C938" s="24">
        <v>1003080</v>
      </c>
      <c r="D938" s="24">
        <v>0.5</v>
      </c>
      <c r="E938" s="24" t="s">
        <v>1332</v>
      </c>
      <c r="F938" s="24">
        <v>14895341.828180199</v>
      </c>
      <c r="G938" s="24">
        <v>4.17551673438986</v>
      </c>
      <c r="H938" s="24">
        <v>23.124765591087201</v>
      </c>
      <c r="I938" s="24">
        <v>537.90265835788705</v>
      </c>
      <c r="J938" s="24">
        <v>47.065882911723101</v>
      </c>
      <c r="K938" s="24">
        <v>18261.456456972999</v>
      </c>
      <c r="L938" s="24">
        <v>6.37652528141203E-3</v>
      </c>
      <c r="M938" s="24">
        <v>6.3659410472476996E-4</v>
      </c>
      <c r="N938" s="24">
        <v>0.175007757609354</v>
      </c>
      <c r="O938" s="24">
        <v>0.86744300235049498</v>
      </c>
      <c r="P938" s="24">
        <v>1.59366629462554</v>
      </c>
      <c r="Q938" s="29">
        <v>14895341.828180199</v>
      </c>
    </row>
    <row r="939" spans="1:17" ht="15" x14ac:dyDescent="0.25">
      <c r="A939" s="24">
        <v>4</v>
      </c>
      <c r="B939" s="24" t="s">
        <v>27</v>
      </c>
      <c r="C939" s="24">
        <v>1003080</v>
      </c>
      <c r="D939" s="24">
        <v>0.75</v>
      </c>
      <c r="E939" s="24" t="s">
        <v>1333</v>
      </c>
      <c r="F939" s="24">
        <v>16325909.84318525</v>
      </c>
      <c r="G939" s="24">
        <v>4.6331164381978809</v>
      </c>
      <c r="H939" s="24">
        <v>25.609979790448648</v>
      </c>
      <c r="I939" s="24">
        <v>591.60328689084304</v>
      </c>
      <c r="J939" s="24">
        <v>51.773290076319348</v>
      </c>
      <c r="K939" s="24">
        <v>21268.674084197901</v>
      </c>
      <c r="L939" s="24">
        <v>7.4738569811518708E-3</v>
      </c>
      <c r="M939" s="24">
        <v>7.0853554774470955E-4</v>
      </c>
      <c r="N939" s="24">
        <v>0.20151506866659449</v>
      </c>
      <c r="O939" s="24">
        <v>1.0172904381375059</v>
      </c>
      <c r="P939" s="24">
        <v>1.769001408677715</v>
      </c>
      <c r="Q939" s="29">
        <v>16325909.84318525</v>
      </c>
    </row>
    <row r="940" spans="1:17" ht="15" x14ac:dyDescent="0.25">
      <c r="A940" s="24">
        <v>4</v>
      </c>
      <c r="B940" s="24" t="s">
        <v>27</v>
      </c>
      <c r="C940" s="24">
        <v>1003090</v>
      </c>
      <c r="D940" s="24">
        <v>0.25</v>
      </c>
      <c r="E940" s="24" t="s">
        <v>1331</v>
      </c>
      <c r="F940" s="24">
        <v>4010781.4619358098</v>
      </c>
      <c r="G940" s="24">
        <v>1.0188162573163351</v>
      </c>
      <c r="H940" s="24">
        <v>5.1660898100753858</v>
      </c>
      <c r="I940" s="24">
        <v>144.01672489123752</v>
      </c>
      <c r="J940" s="24">
        <v>11.43989449543195</v>
      </c>
      <c r="K940" s="24">
        <v>5002.7803519148247</v>
      </c>
      <c r="L940" s="24">
        <v>1.88248732562339E-3</v>
      </c>
      <c r="M940" s="24">
        <v>1.084076631632385E-4</v>
      </c>
      <c r="N940" s="24">
        <v>6.0528605602611599E-2</v>
      </c>
      <c r="O940" s="24">
        <v>0.26233209138334451</v>
      </c>
      <c r="P940" s="24">
        <v>0.295069753295709</v>
      </c>
      <c r="Q940" s="29">
        <v>4010781.4619358098</v>
      </c>
    </row>
    <row r="941" spans="1:17" ht="15" x14ac:dyDescent="0.25">
      <c r="A941" s="24">
        <v>4</v>
      </c>
      <c r="B941" s="24" t="s">
        <v>27</v>
      </c>
      <c r="C941" s="24">
        <v>1003090</v>
      </c>
      <c r="D941" s="24">
        <v>0.5</v>
      </c>
      <c r="E941" s="24" t="s">
        <v>1332</v>
      </c>
      <c r="F941" s="24">
        <v>4628016.05361808</v>
      </c>
      <c r="G941" s="24">
        <v>1.2493896109701299</v>
      </c>
      <c r="H941" s="24">
        <v>6.32792364801651</v>
      </c>
      <c r="I941" s="24">
        <v>165.065002943401</v>
      </c>
      <c r="J941" s="24">
        <v>13.2323896767902</v>
      </c>
      <c r="K941" s="24">
        <v>5804.7288263792798</v>
      </c>
      <c r="L941" s="24">
        <v>2.2519176890030798E-3</v>
      </c>
      <c r="M941" s="24">
        <v>1.40047546459073E-4</v>
      </c>
      <c r="N941" s="24">
        <v>6.9576401222214299E-2</v>
      </c>
      <c r="O941" s="24">
        <v>0.30931741134165203</v>
      </c>
      <c r="P941" s="24">
        <v>0.34770586350188698</v>
      </c>
      <c r="Q941" s="29">
        <v>4628016.05361808</v>
      </c>
    </row>
    <row r="942" spans="1:17" ht="15" x14ac:dyDescent="0.25">
      <c r="A942" s="24">
        <v>4</v>
      </c>
      <c r="B942" s="24" t="s">
        <v>27</v>
      </c>
      <c r="C942" s="24">
        <v>1003090</v>
      </c>
      <c r="D942" s="24">
        <v>0.75</v>
      </c>
      <c r="E942" s="24" t="s">
        <v>1333</v>
      </c>
      <c r="F942" s="24">
        <v>5016504.4096725946</v>
      </c>
      <c r="G942" s="24">
        <v>1.4234920301031901</v>
      </c>
      <c r="H942" s="24">
        <v>7.2029706724011149</v>
      </c>
      <c r="I942" s="24">
        <v>179.20544729010498</v>
      </c>
      <c r="J942" s="24">
        <v>14.40771661357485</v>
      </c>
      <c r="K942" s="24">
        <v>7087.4330367317152</v>
      </c>
      <c r="L942" s="24">
        <v>2.7990884286886249E-3</v>
      </c>
      <c r="M942" s="24">
        <v>1.5737244083321598E-4</v>
      </c>
      <c r="N942" s="24">
        <v>9.1658695919119709E-2</v>
      </c>
      <c r="O942" s="24">
        <v>0.38526096930127496</v>
      </c>
      <c r="P942" s="24">
        <v>0.38853580905664653</v>
      </c>
      <c r="Q942" s="29">
        <v>5016504.4096725946</v>
      </c>
    </row>
    <row r="943" spans="1:17" ht="15" x14ac:dyDescent="0.25">
      <c r="A943" s="24">
        <v>4</v>
      </c>
      <c r="B943" s="24" t="s">
        <v>27</v>
      </c>
      <c r="C943" s="24">
        <v>1003100</v>
      </c>
      <c r="D943" s="24">
        <v>0.25</v>
      </c>
      <c r="E943" s="24" t="s">
        <v>1331</v>
      </c>
      <c r="F943" s="24">
        <v>10401787.618297501</v>
      </c>
      <c r="G943" s="24">
        <v>2.0408876746383902</v>
      </c>
      <c r="H943" s="24">
        <v>10.56593228501195</v>
      </c>
      <c r="I943" s="24">
        <v>376.94135317210851</v>
      </c>
      <c r="J943" s="24">
        <v>29.847057000265352</v>
      </c>
      <c r="K943" s="24">
        <v>9263.1249928019952</v>
      </c>
      <c r="L943" s="24">
        <v>3.1266185975486549E-3</v>
      </c>
      <c r="M943" s="24">
        <v>2.4867592412534446E-4</v>
      </c>
      <c r="N943" s="24">
        <v>0.10460855826433149</v>
      </c>
      <c r="O943" s="24">
        <v>0.45107801592043051</v>
      </c>
      <c r="P943" s="24">
        <v>0.73886562872176809</v>
      </c>
      <c r="Q943" s="29">
        <v>10401787.618297501</v>
      </c>
    </row>
    <row r="944" spans="1:17" ht="15" x14ac:dyDescent="0.25">
      <c r="A944" s="24">
        <v>4</v>
      </c>
      <c r="B944" s="24" t="s">
        <v>27</v>
      </c>
      <c r="C944" s="24">
        <v>1003100</v>
      </c>
      <c r="D944" s="24">
        <v>0.5</v>
      </c>
      <c r="E944" s="24" t="s">
        <v>1332</v>
      </c>
      <c r="F944" s="24">
        <v>11205415.3077616</v>
      </c>
      <c r="G944" s="24">
        <v>2.1460500933203699</v>
      </c>
      <c r="H944" s="24">
        <v>11.1770084055046</v>
      </c>
      <c r="I944" s="24">
        <v>405.66185468327399</v>
      </c>
      <c r="J944" s="24">
        <v>32.124126083668997</v>
      </c>
      <c r="K944" s="24">
        <v>10130.0860411383</v>
      </c>
      <c r="L944" s="24">
        <v>3.4452332837773499E-3</v>
      </c>
      <c r="M944" s="24">
        <v>2.68161152801286E-4</v>
      </c>
      <c r="N944" s="24">
        <v>0.11454633884625701</v>
      </c>
      <c r="O944" s="24">
        <v>0.49546474138739199</v>
      </c>
      <c r="P944" s="24">
        <v>0.79544641601315802</v>
      </c>
      <c r="Q944" s="29">
        <v>11205415.3077616</v>
      </c>
    </row>
    <row r="945" spans="1:17" ht="15" x14ac:dyDescent="0.25">
      <c r="A945" s="24">
        <v>4</v>
      </c>
      <c r="B945" s="24" t="s">
        <v>27</v>
      </c>
      <c r="C945" s="24">
        <v>1003100</v>
      </c>
      <c r="D945" s="24">
        <v>0.75</v>
      </c>
      <c r="E945" s="24" t="s">
        <v>1333</v>
      </c>
      <c r="F945" s="24">
        <v>12689398.242125049</v>
      </c>
      <c r="G945" s="24">
        <v>2.3243964737759653</v>
      </c>
      <c r="H945" s="24">
        <v>12.0613733468721</v>
      </c>
      <c r="I945" s="24">
        <v>459.57563880824102</v>
      </c>
      <c r="J945" s="24">
        <v>36.406307255367999</v>
      </c>
      <c r="K945" s="24">
        <v>11475.70471284385</v>
      </c>
      <c r="L945" s="24">
        <v>3.9034519738879751E-3</v>
      </c>
      <c r="M945" s="24">
        <v>3.0512197378036602E-4</v>
      </c>
      <c r="N945" s="24">
        <v>0.13090486372038701</v>
      </c>
      <c r="O945" s="24">
        <v>0.56298828776257559</v>
      </c>
      <c r="P945" s="24">
        <v>0.90269416899347099</v>
      </c>
      <c r="Q945" s="29">
        <v>12689398.242125049</v>
      </c>
    </row>
    <row r="946" spans="1:17" ht="15" x14ac:dyDescent="0.25">
      <c r="A946" s="24">
        <v>4</v>
      </c>
      <c r="B946" s="24" t="s">
        <v>27</v>
      </c>
      <c r="C946" s="24">
        <v>1003110</v>
      </c>
      <c r="D946" s="24">
        <v>0.25</v>
      </c>
      <c r="E946" s="24" t="s">
        <v>1331</v>
      </c>
      <c r="F946" s="24">
        <v>10184562.93356945</v>
      </c>
      <c r="G946" s="24">
        <v>1.5100194232105149</v>
      </c>
      <c r="H946" s="24">
        <v>7.5454848937319206</v>
      </c>
      <c r="I946" s="24">
        <v>336.00051514932699</v>
      </c>
      <c r="J946" s="24">
        <v>25.435588311760398</v>
      </c>
      <c r="K946" s="24">
        <v>8588.0160937654946</v>
      </c>
      <c r="L946" s="24">
        <v>2.7963343011974148E-3</v>
      </c>
      <c r="M946" s="24">
        <v>1.0470304655887049E-4</v>
      </c>
      <c r="N946" s="24">
        <v>0.10228657782084249</v>
      </c>
      <c r="O946" s="24">
        <v>0.41659463119268603</v>
      </c>
      <c r="P946" s="24">
        <v>0.52686286588423548</v>
      </c>
      <c r="Q946" s="29">
        <v>10184562.93356945</v>
      </c>
    </row>
    <row r="947" spans="1:17" ht="15" x14ac:dyDescent="0.25">
      <c r="A947" s="24">
        <v>4</v>
      </c>
      <c r="B947" s="24" t="s">
        <v>27</v>
      </c>
      <c r="C947" s="24">
        <v>1003110</v>
      </c>
      <c r="D947" s="24">
        <v>0.5</v>
      </c>
      <c r="E947" s="24" t="s">
        <v>1332</v>
      </c>
      <c r="F947" s="24">
        <v>11846683.1677169</v>
      </c>
      <c r="G947" s="24">
        <v>1.74316851184638</v>
      </c>
      <c r="H947" s="24">
        <v>8.7892175491530402</v>
      </c>
      <c r="I947" s="24">
        <v>378.36317867983098</v>
      </c>
      <c r="J947" s="24">
        <v>28.7413726868235</v>
      </c>
      <c r="K947" s="24">
        <v>9026.2478543768193</v>
      </c>
      <c r="L947" s="24">
        <v>3.0301386750221301E-3</v>
      </c>
      <c r="M947" s="24">
        <v>1.3198238965191701E-4</v>
      </c>
      <c r="N947" s="24">
        <v>0.10583824727515601</v>
      </c>
      <c r="O947" s="24">
        <v>0.44391573577244697</v>
      </c>
      <c r="P947" s="24">
        <v>0.60453981738999596</v>
      </c>
      <c r="Q947" s="29">
        <v>11846683.1677169</v>
      </c>
    </row>
    <row r="948" spans="1:17" ht="15" x14ac:dyDescent="0.25">
      <c r="A948" s="24">
        <v>4</v>
      </c>
      <c r="B948" s="24" t="s">
        <v>27</v>
      </c>
      <c r="C948" s="24">
        <v>1003110</v>
      </c>
      <c r="D948" s="24">
        <v>0.75</v>
      </c>
      <c r="E948" s="24" t="s">
        <v>1333</v>
      </c>
      <c r="F948" s="24">
        <v>12955279.684005249</v>
      </c>
      <c r="G948" s="24">
        <v>1.83474262799758</v>
      </c>
      <c r="H948" s="24">
        <v>9.119774825533586</v>
      </c>
      <c r="I948" s="24">
        <v>407.42767760239849</v>
      </c>
      <c r="J948" s="24">
        <v>31.011242089741451</v>
      </c>
      <c r="K948" s="24">
        <v>10860.677609584851</v>
      </c>
      <c r="L948" s="24">
        <v>3.62142394388671E-3</v>
      </c>
      <c r="M948" s="24">
        <v>1.4655759701936151E-4</v>
      </c>
      <c r="N948" s="24">
        <v>0.13601619959112299</v>
      </c>
      <c r="O948" s="24">
        <v>0.53991387746030495</v>
      </c>
      <c r="P948" s="24">
        <v>0.65752330636435441</v>
      </c>
      <c r="Q948" s="29">
        <v>12955279.684005249</v>
      </c>
    </row>
    <row r="949" spans="1:17" ht="15" x14ac:dyDescent="0.25">
      <c r="A949" s="24">
        <v>4</v>
      </c>
      <c r="B949" s="24" t="s">
        <v>27</v>
      </c>
      <c r="C949" s="24">
        <v>1003120</v>
      </c>
      <c r="D949" s="24">
        <v>0.25</v>
      </c>
      <c r="E949" s="24" t="s">
        <v>1331</v>
      </c>
      <c r="F949" s="24">
        <v>1988896.8500689601</v>
      </c>
      <c r="G949" s="24">
        <v>0.54073509541001141</v>
      </c>
      <c r="H949" s="24">
        <v>2.78404859141332</v>
      </c>
      <c r="I949" s="24">
        <v>72.636067234418789</v>
      </c>
      <c r="J949" s="24">
        <v>5.8990417427005895</v>
      </c>
      <c r="K949" s="24">
        <v>2403.3192744055</v>
      </c>
      <c r="L949" s="24">
        <v>8.9978835913619799E-4</v>
      </c>
      <c r="M949" s="24">
        <v>7.2667858419477537E-5</v>
      </c>
      <c r="N949" s="24">
        <v>2.9829708846530949E-2</v>
      </c>
      <c r="O949" s="24">
        <v>0.12575211326361049</v>
      </c>
      <c r="P949" s="24">
        <v>0.16165226652294351</v>
      </c>
      <c r="Q949" s="29">
        <v>1988896.8500689601</v>
      </c>
    </row>
    <row r="950" spans="1:17" ht="15" x14ac:dyDescent="0.25">
      <c r="A950" s="24">
        <v>4</v>
      </c>
      <c r="B950" s="24" t="s">
        <v>27</v>
      </c>
      <c r="C950" s="24">
        <v>1003120</v>
      </c>
      <c r="D950" s="24">
        <v>0.5</v>
      </c>
      <c r="E950" s="24" t="s">
        <v>1332</v>
      </c>
      <c r="F950" s="24">
        <v>2304371.9772270801</v>
      </c>
      <c r="G950" s="24">
        <v>0.584545172500753</v>
      </c>
      <c r="H950" s="24">
        <v>3.0068253058066898</v>
      </c>
      <c r="I950" s="24">
        <v>84.155308227433494</v>
      </c>
      <c r="J950" s="24">
        <v>6.8344871014474498</v>
      </c>
      <c r="K950" s="24">
        <v>2596.8365991250798</v>
      </c>
      <c r="L950" s="24">
        <v>9.8670710782016498E-4</v>
      </c>
      <c r="M950" s="24">
        <v>8.4186515716340695E-5</v>
      </c>
      <c r="N950" s="24">
        <v>3.2029005936417297E-2</v>
      </c>
      <c r="O950" s="24">
        <v>0.13694886113124199</v>
      </c>
      <c r="P950" s="24">
        <v>0.18726897297362599</v>
      </c>
      <c r="Q950" s="29">
        <v>2304371.9772270801</v>
      </c>
    </row>
    <row r="951" spans="1:17" ht="15" x14ac:dyDescent="0.25">
      <c r="A951" s="24">
        <v>4</v>
      </c>
      <c r="B951" s="24" t="s">
        <v>27</v>
      </c>
      <c r="C951" s="24">
        <v>1003120</v>
      </c>
      <c r="D951" s="24">
        <v>0.75</v>
      </c>
      <c r="E951" s="24" t="s">
        <v>1333</v>
      </c>
      <c r="F951" s="24">
        <v>2451790.5127462503</v>
      </c>
      <c r="G951" s="24">
        <v>0.63274329887416603</v>
      </c>
      <c r="H951" s="24">
        <v>3.2519000346665701</v>
      </c>
      <c r="I951" s="24">
        <v>89.537030196031353</v>
      </c>
      <c r="J951" s="24">
        <v>7.2715267938839352</v>
      </c>
      <c r="K951" s="24">
        <v>2821.6248046645051</v>
      </c>
      <c r="L951" s="24">
        <v>1.0780089421194351E-3</v>
      </c>
      <c r="M951" s="24">
        <v>8.9568822966770299E-5</v>
      </c>
      <c r="N951" s="24">
        <v>3.484313850673635E-2</v>
      </c>
      <c r="O951" s="24">
        <v>0.14924871528004502</v>
      </c>
      <c r="P951" s="24">
        <v>0.19923538687404352</v>
      </c>
      <c r="Q951" s="29">
        <v>2451790.5127462503</v>
      </c>
    </row>
    <row r="952" spans="1:17" ht="15" x14ac:dyDescent="0.25">
      <c r="A952" s="24">
        <v>4</v>
      </c>
      <c r="B952" s="24" t="s">
        <v>27</v>
      </c>
      <c r="C952" s="24">
        <v>1003130</v>
      </c>
      <c r="D952" s="24">
        <v>0.25</v>
      </c>
      <c r="E952" s="24" t="s">
        <v>1331</v>
      </c>
      <c r="F952" s="24">
        <v>1491791.48402408</v>
      </c>
      <c r="G952" s="24">
        <v>0.64026026589207452</v>
      </c>
      <c r="H952" s="24">
        <v>3.4682658731345102</v>
      </c>
      <c r="I952" s="24">
        <v>53.2486446617091</v>
      </c>
      <c r="J952" s="24">
        <v>4.9430683406443148</v>
      </c>
      <c r="K952" s="24">
        <v>2347.9726402014903</v>
      </c>
      <c r="L952" s="24">
        <v>8.1693543206361944E-4</v>
      </c>
      <c r="M952" s="24">
        <v>1.4204093082305049E-4</v>
      </c>
      <c r="N952" s="24">
        <v>2.3273407097969899E-2</v>
      </c>
      <c r="O952" s="24">
        <v>0.11910599131812499</v>
      </c>
      <c r="P952" s="24">
        <v>0.19543124316980198</v>
      </c>
      <c r="Q952" s="29">
        <v>1491791.48402408</v>
      </c>
    </row>
    <row r="953" spans="1:17" ht="15" x14ac:dyDescent="0.25">
      <c r="A953" s="24">
        <v>4</v>
      </c>
      <c r="B953" s="24" t="s">
        <v>27</v>
      </c>
      <c r="C953" s="24">
        <v>1003130</v>
      </c>
      <c r="D953" s="24">
        <v>0.5</v>
      </c>
      <c r="E953" s="24" t="s">
        <v>1332</v>
      </c>
      <c r="F953" s="24">
        <v>1728582.69783265</v>
      </c>
      <c r="G953" s="24">
        <v>0.72431035680335598</v>
      </c>
      <c r="H953" s="24">
        <v>3.8954360726571799</v>
      </c>
      <c r="I953" s="24">
        <v>61.617636214554203</v>
      </c>
      <c r="J953" s="24">
        <v>5.71987174478007</v>
      </c>
      <c r="K953" s="24">
        <v>2567.0371525528999</v>
      </c>
      <c r="L953" s="24">
        <v>8.99724055819058E-4</v>
      </c>
      <c r="M953" s="24">
        <v>1.64301027494396E-4</v>
      </c>
      <c r="N953" s="24">
        <v>2.5507163873640999E-2</v>
      </c>
      <c r="O953" s="24">
        <v>0.13066380125433599</v>
      </c>
      <c r="P953" s="24">
        <v>0.22611246321455999</v>
      </c>
      <c r="Q953" s="29">
        <v>1728582.69783265</v>
      </c>
    </row>
    <row r="954" spans="1:17" ht="15" x14ac:dyDescent="0.25">
      <c r="A954" s="24">
        <v>4</v>
      </c>
      <c r="B954" s="24" t="s">
        <v>27</v>
      </c>
      <c r="C954" s="24">
        <v>1003130</v>
      </c>
      <c r="D954" s="24">
        <v>0.75</v>
      </c>
      <c r="E954" s="24" t="s">
        <v>1333</v>
      </c>
      <c r="F954" s="24">
        <v>1892982.3270924999</v>
      </c>
      <c r="G954" s="24">
        <v>0.80340352668936243</v>
      </c>
      <c r="H954" s="24">
        <v>4.2996487200506799</v>
      </c>
      <c r="I954" s="24">
        <v>67.337443108179102</v>
      </c>
      <c r="J954" s="24">
        <v>6.2577776414093549</v>
      </c>
      <c r="K954" s="24">
        <v>2968.60391968881</v>
      </c>
      <c r="L954" s="24">
        <v>1.0475767448075201E-3</v>
      </c>
      <c r="M954" s="24">
        <v>1.79309467895476E-4</v>
      </c>
      <c r="N954" s="24">
        <v>2.9634285222828551E-2</v>
      </c>
      <c r="O954" s="24">
        <v>0.15161662584503199</v>
      </c>
      <c r="P954" s="24">
        <v>0.24796539575450049</v>
      </c>
      <c r="Q954" s="29">
        <v>1892982.3270924999</v>
      </c>
    </row>
    <row r="955" spans="1:17" ht="15" x14ac:dyDescent="0.25">
      <c r="A955" s="24">
        <v>4</v>
      </c>
      <c r="B955" s="24" t="s">
        <v>27</v>
      </c>
      <c r="C955" s="24">
        <v>1003140</v>
      </c>
      <c r="D955" s="24">
        <v>0.25</v>
      </c>
      <c r="E955" s="24" t="s">
        <v>1331</v>
      </c>
      <c r="F955" s="24">
        <v>27052445.291815698</v>
      </c>
      <c r="G955" s="24">
        <v>6.7391303952936141</v>
      </c>
      <c r="H955" s="24">
        <v>35.634656786659505</v>
      </c>
      <c r="I955" s="24">
        <v>925.22921887958046</v>
      </c>
      <c r="J955" s="24">
        <v>76.968224888906605</v>
      </c>
      <c r="K955" s="24">
        <v>31300.515663640101</v>
      </c>
      <c r="L955" s="24">
        <v>1.11631909598825E-2</v>
      </c>
      <c r="M955" s="24">
        <v>9.37565275504356E-4</v>
      </c>
      <c r="N955" s="24">
        <v>0.31739940735973698</v>
      </c>
      <c r="O955" s="24">
        <v>1.5583060907024451</v>
      </c>
      <c r="P955" s="24">
        <v>2.3149662144096697</v>
      </c>
      <c r="Q955" s="29">
        <v>27052445.291815698</v>
      </c>
    </row>
    <row r="956" spans="1:17" ht="15" x14ac:dyDescent="0.25">
      <c r="A956" s="24">
        <v>4</v>
      </c>
      <c r="B956" s="24" t="s">
        <v>27</v>
      </c>
      <c r="C956" s="24">
        <v>1003140</v>
      </c>
      <c r="D956" s="24">
        <v>0.5</v>
      </c>
      <c r="E956" s="24" t="s">
        <v>1332</v>
      </c>
      <c r="F956" s="24">
        <v>31204394.597135</v>
      </c>
      <c r="G956" s="24">
        <v>7.7765194154786803</v>
      </c>
      <c r="H956" s="24">
        <v>41.492929595242501</v>
      </c>
      <c r="I956" s="24">
        <v>1038.6938145357001</v>
      </c>
      <c r="J956" s="24">
        <v>86.873577780628295</v>
      </c>
      <c r="K956" s="24">
        <v>33732.391884655503</v>
      </c>
      <c r="L956" s="24">
        <v>1.2020281975248201E-2</v>
      </c>
      <c r="M956" s="24">
        <v>1.0842066719636901E-3</v>
      </c>
      <c r="N956" s="24">
        <v>0.33800549656723999</v>
      </c>
      <c r="O956" s="24">
        <v>1.6729448827504101</v>
      </c>
      <c r="P956" s="24">
        <v>2.6396040854565999</v>
      </c>
      <c r="Q956" s="29">
        <v>31204394.597135</v>
      </c>
    </row>
    <row r="957" spans="1:17" ht="15" x14ac:dyDescent="0.25">
      <c r="A957" s="24">
        <v>4</v>
      </c>
      <c r="B957" s="24" t="s">
        <v>27</v>
      </c>
      <c r="C957" s="24">
        <v>1003140</v>
      </c>
      <c r="D957" s="24">
        <v>0.75</v>
      </c>
      <c r="E957" s="24" t="s">
        <v>1333</v>
      </c>
      <c r="F957" s="24">
        <v>33419828.680522852</v>
      </c>
      <c r="G957" s="24">
        <v>8.0910404937396798</v>
      </c>
      <c r="H957" s="24">
        <v>43.006434565565954</v>
      </c>
      <c r="I957" s="24">
        <v>1128.236986852075</v>
      </c>
      <c r="J957" s="24">
        <v>94.600345343256492</v>
      </c>
      <c r="K957" s="24">
        <v>39420.527445138949</v>
      </c>
      <c r="L957" s="24">
        <v>1.3996457101689251E-2</v>
      </c>
      <c r="M957" s="24">
        <v>1.1998211238897199E-3</v>
      </c>
      <c r="N957" s="24">
        <v>0.39988164930668546</v>
      </c>
      <c r="O957" s="24">
        <v>1.957953454886195</v>
      </c>
      <c r="P957" s="24">
        <v>2.9090820049018298</v>
      </c>
      <c r="Q957" s="29">
        <v>33419828.680522852</v>
      </c>
    </row>
    <row r="958" spans="1:17" ht="15" x14ac:dyDescent="0.25">
      <c r="A958" s="24">
        <v>4</v>
      </c>
      <c r="B958" s="24" t="s">
        <v>27</v>
      </c>
      <c r="C958" s="24">
        <v>1003150</v>
      </c>
      <c r="D958" s="24">
        <v>0.25</v>
      </c>
      <c r="E958" s="24" t="s">
        <v>1331</v>
      </c>
      <c r="F958" s="24">
        <v>2082033.7806699949</v>
      </c>
      <c r="G958" s="24">
        <v>0.34654467146843004</v>
      </c>
      <c r="H958" s="24">
        <v>2.009938945109675</v>
      </c>
      <c r="I958" s="24">
        <v>42.018183928490245</v>
      </c>
      <c r="J958" s="24">
        <v>3.8568826118622299</v>
      </c>
      <c r="K958" s="24">
        <v>1841.2794284788699</v>
      </c>
      <c r="L958" s="24">
        <v>5.1727808758496503E-4</v>
      </c>
      <c r="M958" s="24">
        <v>7.2775331245731196E-5</v>
      </c>
      <c r="N958" s="24">
        <v>1.687103032796675E-2</v>
      </c>
      <c r="O958" s="24">
        <v>8.040546875759666E-2</v>
      </c>
      <c r="P958" s="24">
        <v>0.137695685495239</v>
      </c>
      <c r="Q958" s="29">
        <v>2082033.7806699949</v>
      </c>
    </row>
    <row r="959" spans="1:17" ht="15" x14ac:dyDescent="0.25">
      <c r="A959" s="24">
        <v>4</v>
      </c>
      <c r="B959" s="24" t="s">
        <v>27</v>
      </c>
      <c r="C959" s="24">
        <v>1003150</v>
      </c>
      <c r="D959" s="24">
        <v>0.5</v>
      </c>
      <c r="E959" s="24" t="s">
        <v>1332</v>
      </c>
      <c r="F959" s="24">
        <v>2844773.3649130301</v>
      </c>
      <c r="G959" s="24">
        <v>0.40520296147323098</v>
      </c>
      <c r="H959" s="24">
        <v>2.36322358107773</v>
      </c>
      <c r="I959" s="24">
        <v>51.906727146462003</v>
      </c>
      <c r="J959" s="24">
        <v>4.7866535378676103</v>
      </c>
      <c r="K959" s="24">
        <v>1922.7689164636899</v>
      </c>
      <c r="L959" s="24">
        <v>5.5154300183379195E-4</v>
      </c>
      <c r="M959" s="24">
        <v>8.4771526817595805E-5</v>
      </c>
      <c r="N959" s="24">
        <v>1.82948857455041E-2</v>
      </c>
      <c r="O959" s="24">
        <v>8.55284774822761E-2</v>
      </c>
      <c r="P959" s="24">
        <v>0.16871021322686999</v>
      </c>
      <c r="Q959" s="29">
        <v>2844773.3649130301</v>
      </c>
    </row>
    <row r="960" spans="1:17" ht="15" x14ac:dyDescent="0.25">
      <c r="A960" s="24">
        <v>4</v>
      </c>
      <c r="B960" s="24" t="s">
        <v>27</v>
      </c>
      <c r="C960" s="24">
        <v>1003150</v>
      </c>
      <c r="D960" s="24">
        <v>0.75</v>
      </c>
      <c r="E960" s="24" t="s">
        <v>1333</v>
      </c>
      <c r="F960" s="24">
        <v>3236791.3556569498</v>
      </c>
      <c r="G960" s="24">
        <v>0.436377569976028</v>
      </c>
      <c r="H960" s="24">
        <v>2.5922950379488099</v>
      </c>
      <c r="I960" s="24">
        <v>57.659439176055699</v>
      </c>
      <c r="J960" s="24">
        <v>5.3495010843809645</v>
      </c>
      <c r="K960" s="24">
        <v>2664.2174700394398</v>
      </c>
      <c r="L960" s="24">
        <v>7.4095433334399547E-4</v>
      </c>
      <c r="M960" s="24">
        <v>9.3127658949705502E-5</v>
      </c>
      <c r="N960" s="24">
        <v>2.547249717252455E-2</v>
      </c>
      <c r="O960" s="24">
        <v>0.117787765001162</v>
      </c>
      <c r="P960" s="24">
        <v>0.18737768687449702</v>
      </c>
      <c r="Q960" s="29">
        <v>3236791.3556569498</v>
      </c>
    </row>
    <row r="961" spans="1:17" ht="15" x14ac:dyDescent="0.25">
      <c r="A961" s="24">
        <v>4</v>
      </c>
      <c r="B961" s="24" t="s">
        <v>27</v>
      </c>
      <c r="C961" s="24">
        <v>1003160</v>
      </c>
      <c r="D961" s="24">
        <v>0.25</v>
      </c>
      <c r="E961" s="24" t="s">
        <v>1331</v>
      </c>
      <c r="F961" s="24">
        <v>16107193.751798</v>
      </c>
      <c r="G961" s="24">
        <v>0.97254535667848652</v>
      </c>
      <c r="H961" s="24">
        <v>5.224551533539735</v>
      </c>
      <c r="I961" s="24">
        <v>234.77157603916999</v>
      </c>
      <c r="J961" s="24">
        <v>18.7344011232742</v>
      </c>
      <c r="K961" s="24">
        <v>7967.1257355357957</v>
      </c>
      <c r="L961" s="24">
        <v>2.182687315165935E-3</v>
      </c>
      <c r="M961" s="24">
        <v>1.6069058741953251E-4</v>
      </c>
      <c r="N961" s="24">
        <v>0.10735897664422001</v>
      </c>
      <c r="O961" s="24">
        <v>0.37976287769901751</v>
      </c>
      <c r="P961" s="24">
        <v>0.41482765560271001</v>
      </c>
      <c r="Q961" s="29">
        <v>16107193.751798</v>
      </c>
    </row>
    <row r="962" spans="1:17" ht="15" x14ac:dyDescent="0.25">
      <c r="A962" s="24">
        <v>4</v>
      </c>
      <c r="B962" s="24" t="s">
        <v>27</v>
      </c>
      <c r="C962" s="24">
        <v>1003160</v>
      </c>
      <c r="D962" s="24">
        <v>0.5</v>
      </c>
      <c r="E962" s="24" t="s">
        <v>1332</v>
      </c>
      <c r="F962" s="24">
        <v>24847736.8376869</v>
      </c>
      <c r="G962" s="24">
        <v>1.3180035868973601</v>
      </c>
      <c r="H962" s="24">
        <v>7.1298759763088402</v>
      </c>
      <c r="I962" s="24">
        <v>336.57233451503902</v>
      </c>
      <c r="J962" s="24">
        <v>26.5906628441018</v>
      </c>
      <c r="K962" s="24">
        <v>13850.375379733099</v>
      </c>
      <c r="L962" s="24">
        <v>3.8542945397433098E-3</v>
      </c>
      <c r="M962" s="24">
        <v>1.9148661110044899E-4</v>
      </c>
      <c r="N962" s="24">
        <v>0.19815814469337201</v>
      </c>
      <c r="O962" s="24">
        <v>0.688298121890208</v>
      </c>
      <c r="P962" s="24">
        <v>0.52955248033846303</v>
      </c>
      <c r="Q962" s="29">
        <v>24847736.8376869</v>
      </c>
    </row>
    <row r="963" spans="1:17" ht="15" x14ac:dyDescent="0.25">
      <c r="A963" s="24">
        <v>4</v>
      </c>
      <c r="B963" s="24" t="s">
        <v>27</v>
      </c>
      <c r="C963" s="24">
        <v>1003160</v>
      </c>
      <c r="D963" s="24">
        <v>0.75</v>
      </c>
      <c r="E963" s="24" t="s">
        <v>1333</v>
      </c>
      <c r="F963" s="24">
        <v>29587354.601801403</v>
      </c>
      <c r="G963" s="24">
        <v>1.4644537661892851</v>
      </c>
      <c r="H963" s="24">
        <v>7.8669031307737249</v>
      </c>
      <c r="I963" s="24">
        <v>390.1740842461565</v>
      </c>
      <c r="J963" s="24">
        <v>31.046963371720651</v>
      </c>
      <c r="K963" s="24">
        <v>23400.954377228751</v>
      </c>
      <c r="L963" s="24">
        <v>6.4839375555140952E-3</v>
      </c>
      <c r="M963" s="24">
        <v>2.2384559179505802E-4</v>
      </c>
      <c r="N963" s="24">
        <v>0.35833993524393248</v>
      </c>
      <c r="O963" s="24">
        <v>1.1646644990249451</v>
      </c>
      <c r="P963" s="24">
        <v>0.62817195039486551</v>
      </c>
      <c r="Q963" s="29">
        <v>29587354.601801403</v>
      </c>
    </row>
    <row r="964" spans="1:17" ht="15" x14ac:dyDescent="0.25">
      <c r="A964" s="24">
        <v>4</v>
      </c>
      <c r="B964" s="24" t="s">
        <v>27</v>
      </c>
      <c r="C964" s="24">
        <v>1003170</v>
      </c>
      <c r="D964" s="24">
        <v>0.25</v>
      </c>
      <c r="E964" s="24" t="s">
        <v>1331</v>
      </c>
      <c r="F964" s="24">
        <v>26010314.269231401</v>
      </c>
      <c r="G964" s="24">
        <v>6.7969803259962998</v>
      </c>
      <c r="H964" s="24">
        <v>45.142101702510999</v>
      </c>
      <c r="I964" s="24">
        <v>765.0846362426015</v>
      </c>
      <c r="J964" s="24">
        <v>82.22685479275259</v>
      </c>
      <c r="K964" s="24">
        <v>33864.455265772798</v>
      </c>
      <c r="L964" s="24">
        <v>8.7393842504541602E-3</v>
      </c>
      <c r="M964" s="24">
        <v>1.5747371984549002E-3</v>
      </c>
      <c r="N964" s="24">
        <v>0.26327519923918752</v>
      </c>
      <c r="O964" s="24">
        <v>1.28321010364045</v>
      </c>
      <c r="P964" s="24">
        <v>3.6918236783542802</v>
      </c>
      <c r="Q964" s="29">
        <v>26010314.269231401</v>
      </c>
    </row>
    <row r="965" spans="1:17" ht="15" x14ac:dyDescent="0.25">
      <c r="A965" s="24">
        <v>4</v>
      </c>
      <c r="B965" s="24" t="s">
        <v>27</v>
      </c>
      <c r="C965" s="24">
        <v>1003170</v>
      </c>
      <c r="D965" s="24">
        <v>0.5</v>
      </c>
      <c r="E965" s="24" t="s">
        <v>1332</v>
      </c>
      <c r="F965" s="24">
        <v>30619602.866145201</v>
      </c>
      <c r="G965" s="24">
        <v>7.5149158544436503</v>
      </c>
      <c r="H965" s="24">
        <v>49.707602914570501</v>
      </c>
      <c r="I965" s="24">
        <v>842.77562912302199</v>
      </c>
      <c r="J965" s="24">
        <v>89.998001593053502</v>
      </c>
      <c r="K965" s="24">
        <v>39475.292071803</v>
      </c>
      <c r="L965" s="24">
        <v>1.01476442110626E-2</v>
      </c>
      <c r="M965" s="24">
        <v>1.7094464382013399E-3</v>
      </c>
      <c r="N965" s="24">
        <v>0.32107329878366297</v>
      </c>
      <c r="O965" s="24">
        <v>1.50055443945429</v>
      </c>
      <c r="P965" s="24">
        <v>4.0046236568098701</v>
      </c>
      <c r="Q965" s="29">
        <v>30619602.866145201</v>
      </c>
    </row>
    <row r="966" spans="1:17" ht="15" x14ac:dyDescent="0.25">
      <c r="A966" s="24">
        <v>4</v>
      </c>
      <c r="B966" s="24" t="s">
        <v>27</v>
      </c>
      <c r="C966" s="24">
        <v>1003170</v>
      </c>
      <c r="D966" s="24">
        <v>0.75</v>
      </c>
      <c r="E966" s="24" t="s">
        <v>1333</v>
      </c>
      <c r="F966" s="24">
        <v>34969143.272031449</v>
      </c>
      <c r="G966" s="24">
        <v>8.0033797611520097</v>
      </c>
      <c r="H966" s="24">
        <v>52.930260155412199</v>
      </c>
      <c r="I966" s="24">
        <v>952.58095774047797</v>
      </c>
      <c r="J966" s="24">
        <v>100.70344975171285</v>
      </c>
      <c r="K966" s="24">
        <v>44074.3145968799</v>
      </c>
      <c r="L966" s="24">
        <v>1.149157356847565E-2</v>
      </c>
      <c r="M966" s="24">
        <v>1.9275174766791351E-3</v>
      </c>
      <c r="N966" s="24">
        <v>0.40832592764061049</v>
      </c>
      <c r="O966" s="24">
        <v>1.772070553650325</v>
      </c>
      <c r="P966" s="24">
        <v>4.53889368673428</v>
      </c>
      <c r="Q966" s="29">
        <v>34969143.272031449</v>
      </c>
    </row>
    <row r="967" spans="1:17" ht="15" x14ac:dyDescent="0.25">
      <c r="A967" s="24">
        <v>4</v>
      </c>
      <c r="B967" s="24" t="s">
        <v>27</v>
      </c>
      <c r="C967" s="24">
        <v>1003180</v>
      </c>
      <c r="D967" s="24">
        <v>0.25</v>
      </c>
      <c r="E967" s="24" t="s">
        <v>1331</v>
      </c>
      <c r="F967" s="24">
        <v>13794566.5639397</v>
      </c>
      <c r="G967" s="24">
        <v>0.28217047511728599</v>
      </c>
      <c r="H967" s="24">
        <v>1.3124731136492951</v>
      </c>
      <c r="I967" s="24">
        <v>134.76502330313599</v>
      </c>
      <c r="J967" s="24">
        <v>10.539918302584599</v>
      </c>
      <c r="K967" s="24">
        <v>6307.8252064011949</v>
      </c>
      <c r="L967" s="24">
        <v>1.776577928655275E-3</v>
      </c>
      <c r="M967" s="24">
        <v>4.9380220231414504E-5</v>
      </c>
      <c r="N967" s="24">
        <v>8.2945745466761395E-2</v>
      </c>
      <c r="O967" s="24">
        <v>0.32252020724859054</v>
      </c>
      <c r="P967" s="24">
        <v>0.18067423052465648</v>
      </c>
      <c r="Q967" s="29">
        <v>13794566.5639397</v>
      </c>
    </row>
    <row r="968" spans="1:17" ht="15" x14ac:dyDescent="0.25">
      <c r="A968" s="24">
        <v>4</v>
      </c>
      <c r="B968" s="24" t="s">
        <v>27</v>
      </c>
      <c r="C968" s="24">
        <v>1003180</v>
      </c>
      <c r="D968" s="24">
        <v>0.5</v>
      </c>
      <c r="E968" s="24" t="s">
        <v>1332</v>
      </c>
      <c r="F968" s="24">
        <v>18425780.631734699</v>
      </c>
      <c r="G968" s="24">
        <v>0.46939985734717898</v>
      </c>
      <c r="H968" s="24">
        <v>2.12857014334717</v>
      </c>
      <c r="I968" s="24">
        <v>178.96787297672799</v>
      </c>
      <c r="J968" s="24">
        <v>13.9930120109928</v>
      </c>
      <c r="K968" s="24">
        <v>12858.6330178483</v>
      </c>
      <c r="L968" s="24">
        <v>3.6225997901621499E-3</v>
      </c>
      <c r="M968" s="24">
        <v>6.5716734696882805E-5</v>
      </c>
      <c r="N968" s="24">
        <v>0.16950548896685499</v>
      </c>
      <c r="O968" s="24">
        <v>0.65834562509786299</v>
      </c>
      <c r="P968" s="24">
        <v>0.23767069218432399</v>
      </c>
      <c r="Q968" s="29">
        <v>18425780.631734699</v>
      </c>
    </row>
    <row r="969" spans="1:17" ht="15" x14ac:dyDescent="0.25">
      <c r="A969" s="24">
        <v>4</v>
      </c>
      <c r="B969" s="24" t="s">
        <v>27</v>
      </c>
      <c r="C969" s="24">
        <v>1003180</v>
      </c>
      <c r="D969" s="24">
        <v>0.75</v>
      </c>
      <c r="E969" s="24" t="s">
        <v>1333</v>
      </c>
      <c r="F969" s="24">
        <v>23224773.293841198</v>
      </c>
      <c r="G969" s="24">
        <v>0.58315011215097345</v>
      </c>
      <c r="H969" s="24">
        <v>2.5682827640075852</v>
      </c>
      <c r="I969" s="24">
        <v>226.46656940370701</v>
      </c>
      <c r="J969" s="24">
        <v>17.701560793056849</v>
      </c>
      <c r="K969" s="24">
        <v>20281.3607271726</v>
      </c>
      <c r="L969" s="24">
        <v>5.7150448933872694E-3</v>
      </c>
      <c r="M969" s="24">
        <v>8.2902006861724256E-5</v>
      </c>
      <c r="N969" s="24">
        <v>0.26637385238301303</v>
      </c>
      <c r="O969" s="24">
        <v>1.0389334153262451</v>
      </c>
      <c r="P969" s="24">
        <v>0.30018774918964752</v>
      </c>
      <c r="Q969" s="29">
        <v>23224773.293841198</v>
      </c>
    </row>
    <row r="970" spans="1:17" ht="15" x14ac:dyDescent="0.25">
      <c r="A970" s="24">
        <v>4</v>
      </c>
      <c r="B970" s="24" t="s">
        <v>27</v>
      </c>
      <c r="C970" s="24">
        <v>1003190</v>
      </c>
      <c r="D970" s="24">
        <v>0.25</v>
      </c>
      <c r="E970" s="24" t="s">
        <v>1331</v>
      </c>
      <c r="F970" s="24">
        <v>2843653.1342302598</v>
      </c>
      <c r="G970" s="24">
        <v>1.9890907836775197E-2</v>
      </c>
      <c r="H970" s="24">
        <v>9.1544695162836559E-2</v>
      </c>
      <c r="I970" s="24">
        <v>11.847387750924099</v>
      </c>
      <c r="J970" s="24">
        <v>0.93840695056828949</v>
      </c>
      <c r="K970" s="24">
        <v>120.97218647840469</v>
      </c>
      <c r="L970" s="24">
        <v>3.4114211395173399E-5</v>
      </c>
      <c r="M970" s="24">
        <v>4.8875362008768454E-6</v>
      </c>
      <c r="N970" s="24">
        <v>1.1117361798640541E-3</v>
      </c>
      <c r="O970" s="24">
        <v>6.1332997082819904E-3</v>
      </c>
      <c r="P970" s="24">
        <v>1.7211933445047699E-2</v>
      </c>
      <c r="Q970" s="29">
        <v>2843653.1342302598</v>
      </c>
    </row>
    <row r="971" spans="1:17" ht="15" x14ac:dyDescent="0.25">
      <c r="A971" s="24">
        <v>4</v>
      </c>
      <c r="B971" s="24" t="s">
        <v>27</v>
      </c>
      <c r="C971" s="24">
        <v>1003190</v>
      </c>
      <c r="D971" s="24">
        <v>0.5</v>
      </c>
      <c r="E971" s="24" t="s">
        <v>1332</v>
      </c>
      <c r="F971" s="24">
        <v>3735410.9740272402</v>
      </c>
      <c r="G971" s="24">
        <v>2.7612463510202599E-2</v>
      </c>
      <c r="H971" s="24">
        <v>0.128277169470598</v>
      </c>
      <c r="I971" s="24">
        <v>16.786690584422299</v>
      </c>
      <c r="J971" s="24">
        <v>1.3296388581718399</v>
      </c>
      <c r="K971" s="24">
        <v>286.341393240635</v>
      </c>
      <c r="L971" s="24">
        <v>8.0748319961341595E-5</v>
      </c>
      <c r="M971" s="24">
        <v>6.9252023863124503E-6</v>
      </c>
      <c r="N971" s="24">
        <v>2.6314789377468199E-3</v>
      </c>
      <c r="O971" s="24">
        <v>1.4517517099432701E-2</v>
      </c>
      <c r="P971" s="24">
        <v>2.43877728302654E-2</v>
      </c>
      <c r="Q971" s="29">
        <v>3735410.9740272402</v>
      </c>
    </row>
    <row r="972" spans="1:17" ht="15" x14ac:dyDescent="0.25">
      <c r="A972" s="24">
        <v>4</v>
      </c>
      <c r="B972" s="24" t="s">
        <v>27</v>
      </c>
      <c r="C972" s="24">
        <v>1003190</v>
      </c>
      <c r="D972" s="24">
        <v>0.75</v>
      </c>
      <c r="E972" s="24" t="s">
        <v>1333</v>
      </c>
      <c r="F972" s="24">
        <v>4775191.3158010598</v>
      </c>
      <c r="G972" s="24">
        <v>3.8849948514407096E-2</v>
      </c>
      <c r="H972" s="24">
        <v>0.17421785702083048</v>
      </c>
      <c r="I972" s="24">
        <v>22.674374953317198</v>
      </c>
      <c r="J972" s="24">
        <v>1.7959900953121899</v>
      </c>
      <c r="K972" s="24">
        <v>736.46004337422653</v>
      </c>
      <c r="L972" s="24">
        <v>2.0768177336524099E-4</v>
      </c>
      <c r="M972" s="24">
        <v>9.35411507974977E-6</v>
      </c>
      <c r="N972" s="24">
        <v>6.7680691391014455E-3</v>
      </c>
      <c r="O972" s="24">
        <v>3.7338531594387256E-2</v>
      </c>
      <c r="P972" s="24">
        <v>3.2941424794164953E-2</v>
      </c>
      <c r="Q972" s="29">
        <v>4775191.3158010598</v>
      </c>
    </row>
    <row r="973" spans="1:17" ht="15" x14ac:dyDescent="0.25">
      <c r="A973" s="24">
        <v>4</v>
      </c>
      <c r="B973" s="24" t="s">
        <v>27</v>
      </c>
      <c r="C973" s="24">
        <v>1003200</v>
      </c>
      <c r="D973" s="24">
        <v>0.25</v>
      </c>
      <c r="E973" s="24" t="s">
        <v>1331</v>
      </c>
      <c r="F973" s="24">
        <v>1541414.6439423901</v>
      </c>
      <c r="G973" s="24">
        <v>0.1456029101632535</v>
      </c>
      <c r="H973" s="24">
        <v>0.68925044929938095</v>
      </c>
      <c r="I973" s="24">
        <v>51.153803978678098</v>
      </c>
      <c r="J973" s="24">
        <v>3.727581113044915</v>
      </c>
      <c r="K973" s="24">
        <v>1046.4126771845049</v>
      </c>
      <c r="L973" s="24">
        <v>2.9508845896156254E-4</v>
      </c>
      <c r="M973" s="24">
        <v>4.7755705892183698E-6</v>
      </c>
      <c r="N973" s="24">
        <v>1.7766255787997252E-2</v>
      </c>
      <c r="O973" s="24">
        <v>4.9746915443431655E-2</v>
      </c>
      <c r="P973" s="24">
        <v>4.9782907370941598E-2</v>
      </c>
      <c r="Q973" s="29">
        <v>1541414.6439423901</v>
      </c>
    </row>
    <row r="974" spans="1:17" ht="15" x14ac:dyDescent="0.25">
      <c r="A974" s="24">
        <v>4</v>
      </c>
      <c r="B974" s="24" t="s">
        <v>27</v>
      </c>
      <c r="C974" s="24">
        <v>1003200</v>
      </c>
      <c r="D974" s="24">
        <v>0.5</v>
      </c>
      <c r="E974" s="24" t="s">
        <v>1332</v>
      </c>
      <c r="F974" s="24">
        <v>1723319.92428546</v>
      </c>
      <c r="G974" s="24">
        <v>0.160997668347554</v>
      </c>
      <c r="H974" s="24">
        <v>0.75610991789342696</v>
      </c>
      <c r="I974" s="24">
        <v>56.772647282496003</v>
      </c>
      <c r="J974" s="24">
        <v>4.1394600567038102</v>
      </c>
      <c r="K974" s="24">
        <v>1212.72498245525</v>
      </c>
      <c r="L974" s="24">
        <v>3.4198845513917699E-4</v>
      </c>
      <c r="M974" s="24">
        <v>5.3228884234400399E-6</v>
      </c>
      <c r="N974" s="24">
        <v>2.0973094113697799E-2</v>
      </c>
      <c r="O974" s="24">
        <v>5.8201847162920498E-2</v>
      </c>
      <c r="P974" s="24">
        <v>5.5347249201960699E-2</v>
      </c>
      <c r="Q974" s="29">
        <v>1723319.92428546</v>
      </c>
    </row>
    <row r="975" spans="1:17" ht="15" x14ac:dyDescent="0.25">
      <c r="A975" s="24">
        <v>4</v>
      </c>
      <c r="B975" s="24" t="s">
        <v>27</v>
      </c>
      <c r="C975" s="24">
        <v>1003200</v>
      </c>
      <c r="D975" s="24">
        <v>0.75</v>
      </c>
      <c r="E975" s="24" t="s">
        <v>1333</v>
      </c>
      <c r="F975" s="24">
        <v>2032523.7968746452</v>
      </c>
      <c r="G975" s="24">
        <v>0.174030558664129</v>
      </c>
      <c r="H975" s="24">
        <v>0.83886103407037593</v>
      </c>
      <c r="I975" s="24">
        <v>64.865622000157046</v>
      </c>
      <c r="J975" s="24">
        <v>4.7314257804122803</v>
      </c>
      <c r="K975" s="24">
        <v>1461.9034842948649</v>
      </c>
      <c r="L975" s="24">
        <v>4.1225664796932902E-4</v>
      </c>
      <c r="M975" s="24">
        <v>6.3238317572445353E-6</v>
      </c>
      <c r="N975" s="24">
        <v>2.5155350803626551E-2</v>
      </c>
      <c r="O975" s="24">
        <v>6.99091984800395E-2</v>
      </c>
      <c r="P975" s="24">
        <v>6.3018414681384111E-2</v>
      </c>
      <c r="Q975" s="29">
        <v>2032523.7968746452</v>
      </c>
    </row>
    <row r="976" spans="1:17" ht="15" x14ac:dyDescent="0.25">
      <c r="A976" s="24">
        <v>4</v>
      </c>
      <c r="B976" s="24" t="s">
        <v>27</v>
      </c>
      <c r="C976" s="24">
        <v>1003210</v>
      </c>
      <c r="D976" s="24">
        <v>0.25</v>
      </c>
      <c r="E976" s="24" t="s">
        <v>1331</v>
      </c>
      <c r="F976" s="24">
        <v>350318.553415742</v>
      </c>
      <c r="G976" s="24">
        <v>0.186550114322479</v>
      </c>
      <c r="H976" s="24">
        <v>0.97230393426467554</v>
      </c>
      <c r="I976" s="24">
        <v>11.825202964424699</v>
      </c>
      <c r="J976" s="24">
        <v>1.1236745898559999</v>
      </c>
      <c r="K976" s="24">
        <v>737.92035584397695</v>
      </c>
      <c r="L976" s="24">
        <v>3.2506403006434448E-4</v>
      </c>
      <c r="M976" s="24">
        <v>3.0369880523642501E-5</v>
      </c>
      <c r="N976" s="24">
        <v>8.7026409641727566E-3</v>
      </c>
      <c r="O976" s="24">
        <v>4.2516739310834349E-2</v>
      </c>
      <c r="P976" s="24">
        <v>4.7915401895995496E-2</v>
      </c>
      <c r="Q976" s="29">
        <v>350318.553415742</v>
      </c>
    </row>
    <row r="977" spans="1:17" ht="15" x14ac:dyDescent="0.25">
      <c r="A977" s="24">
        <v>4</v>
      </c>
      <c r="B977" s="24" t="s">
        <v>27</v>
      </c>
      <c r="C977" s="24">
        <v>1003210</v>
      </c>
      <c r="D977" s="24">
        <v>0.5</v>
      </c>
      <c r="E977" s="24" t="s">
        <v>1332</v>
      </c>
      <c r="F977" s="24">
        <v>385107.84316834999</v>
      </c>
      <c r="G977" s="24">
        <v>0.20491787042137399</v>
      </c>
      <c r="H977" s="24">
        <v>1.06957877578215</v>
      </c>
      <c r="I977" s="24">
        <v>12.9599114785937</v>
      </c>
      <c r="J977" s="24">
        <v>1.23149416290616</v>
      </c>
      <c r="K977" s="24">
        <v>819.52108725395203</v>
      </c>
      <c r="L977" s="24">
        <v>3.6093807420822099E-4</v>
      </c>
      <c r="M977" s="24">
        <v>3.3283381614088399E-5</v>
      </c>
      <c r="N977" s="24">
        <v>9.6638104464978301E-3</v>
      </c>
      <c r="O977" s="24">
        <v>4.72151724701102E-2</v>
      </c>
      <c r="P977" s="24">
        <v>5.2512412834950499E-2</v>
      </c>
      <c r="Q977" s="29">
        <v>385107.84316834999</v>
      </c>
    </row>
    <row r="978" spans="1:17" ht="15" x14ac:dyDescent="0.25">
      <c r="A978" s="24">
        <v>4</v>
      </c>
      <c r="B978" s="24" t="s">
        <v>27</v>
      </c>
      <c r="C978" s="24">
        <v>1003210</v>
      </c>
      <c r="D978" s="24">
        <v>0.75</v>
      </c>
      <c r="E978" s="24" t="s">
        <v>1333</v>
      </c>
      <c r="F978" s="24">
        <v>432347.83001507097</v>
      </c>
      <c r="G978" s="24">
        <v>0.227779508470008</v>
      </c>
      <c r="H978" s="24">
        <v>1.170268385041195</v>
      </c>
      <c r="I978" s="24">
        <v>14.5097145317547</v>
      </c>
      <c r="J978" s="24">
        <v>1.3787674753116148</v>
      </c>
      <c r="K978" s="24">
        <v>988.85179314323045</v>
      </c>
      <c r="L978" s="24">
        <v>4.3550015775239103E-4</v>
      </c>
      <c r="M978" s="24">
        <v>3.7262657909315599E-5</v>
      </c>
      <c r="N978" s="24">
        <v>1.16603062929136E-2</v>
      </c>
      <c r="O978" s="24">
        <v>5.6970159363064946E-2</v>
      </c>
      <c r="P978" s="24">
        <v>5.879208574740985E-2</v>
      </c>
      <c r="Q978" s="29">
        <v>432347.83001507097</v>
      </c>
    </row>
    <row r="979" spans="1:17" ht="15" x14ac:dyDescent="0.25">
      <c r="A979" s="24">
        <v>4</v>
      </c>
      <c r="B979" s="24" t="s">
        <v>27</v>
      </c>
      <c r="C979" s="24">
        <v>1003220</v>
      </c>
      <c r="D979" s="24">
        <v>0.25</v>
      </c>
      <c r="E979" s="24" t="s">
        <v>1331</v>
      </c>
      <c r="F979" s="24">
        <v>13534083.379436199</v>
      </c>
      <c r="G979" s="24">
        <v>4.7246616967493544</v>
      </c>
      <c r="H979" s="24">
        <v>29.574990456762848</v>
      </c>
      <c r="I979" s="24">
        <v>474.05256881526549</v>
      </c>
      <c r="J979" s="24">
        <v>49.201465276707651</v>
      </c>
      <c r="K979" s="24">
        <v>19426.647955959499</v>
      </c>
      <c r="L979" s="24">
        <v>6.0623950804205295E-3</v>
      </c>
      <c r="M979" s="24">
        <v>9.7826090306222147E-4</v>
      </c>
      <c r="N979" s="24">
        <v>0.163058408803159</v>
      </c>
      <c r="O979" s="24">
        <v>0.81519886091726645</v>
      </c>
      <c r="P979" s="24">
        <v>2.1847296182026952</v>
      </c>
      <c r="Q979" s="29">
        <v>13534083.379436199</v>
      </c>
    </row>
    <row r="980" spans="1:17" ht="15" x14ac:dyDescent="0.25">
      <c r="A980" s="24">
        <v>4</v>
      </c>
      <c r="B980" s="24" t="s">
        <v>27</v>
      </c>
      <c r="C980" s="24">
        <v>1003220</v>
      </c>
      <c r="D980" s="24">
        <v>0.5</v>
      </c>
      <c r="E980" s="24" t="s">
        <v>1332</v>
      </c>
      <c r="F980" s="24">
        <v>14916480.772015501</v>
      </c>
      <c r="G980" s="24">
        <v>5.2601265545887204</v>
      </c>
      <c r="H980" s="24">
        <v>32.768346184823002</v>
      </c>
      <c r="I980" s="24">
        <v>522.40813838777603</v>
      </c>
      <c r="J980" s="24">
        <v>54.237837608558799</v>
      </c>
      <c r="K980" s="24">
        <v>23503.903364853999</v>
      </c>
      <c r="L980" s="24">
        <v>7.3273772280503403E-3</v>
      </c>
      <c r="M980" s="24">
        <v>1.0785624144531601E-3</v>
      </c>
      <c r="N980" s="24">
        <v>0.19421564582140199</v>
      </c>
      <c r="O980" s="24">
        <v>0.98289322206786101</v>
      </c>
      <c r="P980" s="24">
        <v>2.4094157609643401</v>
      </c>
      <c r="Q980" s="29">
        <v>14916480.772015501</v>
      </c>
    </row>
    <row r="981" spans="1:17" ht="15" x14ac:dyDescent="0.25">
      <c r="A981" s="24">
        <v>4</v>
      </c>
      <c r="B981" s="24" t="s">
        <v>27</v>
      </c>
      <c r="C981" s="24">
        <v>1003220</v>
      </c>
      <c r="D981" s="24">
        <v>0.75</v>
      </c>
      <c r="E981" s="24" t="s">
        <v>1333</v>
      </c>
      <c r="F981" s="24">
        <v>16377347.03603415</v>
      </c>
      <c r="G981" s="24">
        <v>5.6282357353922698</v>
      </c>
      <c r="H981" s="24">
        <v>35.185175948526101</v>
      </c>
      <c r="I981" s="24">
        <v>573.64172896273647</v>
      </c>
      <c r="J981" s="24">
        <v>59.547877604647297</v>
      </c>
      <c r="K981" s="24">
        <v>24555.511473546801</v>
      </c>
      <c r="L981" s="24">
        <v>7.6513675659155792E-3</v>
      </c>
      <c r="M981" s="24">
        <v>1.184225679451745E-3</v>
      </c>
      <c r="N981" s="24">
        <v>0.20367810174878048</v>
      </c>
      <c r="O981" s="24">
        <v>1.0271693227639001</v>
      </c>
      <c r="P981" s="24">
        <v>2.6448902096572402</v>
      </c>
      <c r="Q981" s="29">
        <v>16377347.03603415</v>
      </c>
    </row>
    <row r="982" spans="1:17" ht="15" x14ac:dyDescent="0.25">
      <c r="A982" s="24">
        <v>4</v>
      </c>
      <c r="B982" s="24" t="s">
        <v>27</v>
      </c>
      <c r="C982" s="24">
        <v>1003230</v>
      </c>
      <c r="D982" s="24">
        <v>0.25</v>
      </c>
      <c r="E982" s="24" t="s">
        <v>1331</v>
      </c>
      <c r="F982" s="24">
        <v>1701957.43209976</v>
      </c>
      <c r="G982" s="24">
        <v>0.81725747305341856</v>
      </c>
      <c r="H982" s="24">
        <v>4.2869208544849702</v>
      </c>
      <c r="I982" s="24">
        <v>58.494736323684201</v>
      </c>
      <c r="J982" s="24">
        <v>5.5710050263468993</v>
      </c>
      <c r="K982" s="24">
        <v>2570.7639418200001</v>
      </c>
      <c r="L982" s="24">
        <v>9.7118195095435497E-4</v>
      </c>
      <c r="M982" s="24">
        <v>2.0675651422652101E-4</v>
      </c>
      <c r="N982" s="24">
        <v>2.766940072283465E-2</v>
      </c>
      <c r="O982" s="24">
        <v>0.14108213082325649</v>
      </c>
      <c r="P982" s="24">
        <v>0.23909233338856051</v>
      </c>
      <c r="Q982" s="29">
        <v>1701957.43209976</v>
      </c>
    </row>
    <row r="983" spans="1:17" ht="15" x14ac:dyDescent="0.25">
      <c r="A983" s="24">
        <v>4</v>
      </c>
      <c r="B983" s="24" t="s">
        <v>27</v>
      </c>
      <c r="C983" s="24">
        <v>1003230</v>
      </c>
      <c r="D983" s="24">
        <v>0.5</v>
      </c>
      <c r="E983" s="24" t="s">
        <v>1332</v>
      </c>
      <c r="F983" s="24">
        <v>1905132.3224494001</v>
      </c>
      <c r="G983" s="24">
        <v>0.85609429645630197</v>
      </c>
      <c r="H983" s="24">
        <v>4.5167945964627698</v>
      </c>
      <c r="I983" s="24">
        <v>66.325600278598102</v>
      </c>
      <c r="J983" s="24">
        <v>6.3169174261436103</v>
      </c>
      <c r="K983" s="24">
        <v>2699.6206021960702</v>
      </c>
      <c r="L983" s="24">
        <v>1.0199403415986599E-3</v>
      </c>
      <c r="M983" s="24">
        <v>2.34409337310785E-4</v>
      </c>
      <c r="N983" s="24">
        <v>2.9057598077043702E-2</v>
      </c>
      <c r="O983" s="24">
        <v>0.14815717901924799</v>
      </c>
      <c r="P983" s="24">
        <v>0.27110971404430301</v>
      </c>
      <c r="Q983" s="29">
        <v>1905132.3224494001</v>
      </c>
    </row>
    <row r="984" spans="1:17" ht="15" x14ac:dyDescent="0.25">
      <c r="A984" s="24">
        <v>4</v>
      </c>
      <c r="B984" s="24" t="s">
        <v>27</v>
      </c>
      <c r="C984" s="24">
        <v>1003230</v>
      </c>
      <c r="D984" s="24">
        <v>0.75</v>
      </c>
      <c r="E984" s="24" t="s">
        <v>1333</v>
      </c>
      <c r="F984" s="24">
        <v>2107191.3837246299</v>
      </c>
      <c r="G984" s="24">
        <v>0.93948774425077253</v>
      </c>
      <c r="H984" s="24">
        <v>4.9384869101240252</v>
      </c>
      <c r="I984" s="24">
        <v>72.05313507412005</v>
      </c>
      <c r="J984" s="24">
        <v>6.8623700431220005</v>
      </c>
      <c r="K984" s="24">
        <v>3047.0971966833049</v>
      </c>
      <c r="L984" s="24">
        <v>1.150923797702085E-3</v>
      </c>
      <c r="M984" s="24">
        <v>2.5466232363921049E-4</v>
      </c>
      <c r="N984" s="24">
        <v>3.2792812369096098E-2</v>
      </c>
      <c r="O984" s="24">
        <v>0.1672139088653205</v>
      </c>
      <c r="P984" s="24">
        <v>0.29451745207382851</v>
      </c>
      <c r="Q984" s="29">
        <v>2107191.3837246299</v>
      </c>
    </row>
    <row r="985" spans="1:17" ht="15" x14ac:dyDescent="0.25">
      <c r="A985" s="24">
        <v>4</v>
      </c>
      <c r="B985" s="24" t="s">
        <v>27</v>
      </c>
      <c r="C985" s="24">
        <v>1003240</v>
      </c>
      <c r="D985" s="24">
        <v>0.25</v>
      </c>
      <c r="E985" s="24" t="s">
        <v>1331</v>
      </c>
      <c r="F985" s="24">
        <v>3472280.5205375901</v>
      </c>
      <c r="G985" s="24">
        <v>1.172650175362135</v>
      </c>
      <c r="H985" s="24">
        <v>6.8008670187912355</v>
      </c>
      <c r="I985" s="24">
        <v>100.7596082140593</v>
      </c>
      <c r="J985" s="24">
        <v>10.4156907012455</v>
      </c>
      <c r="K985" s="24">
        <v>3923.7079144608797</v>
      </c>
      <c r="L985" s="24">
        <v>1.3279026920391651E-3</v>
      </c>
      <c r="M985" s="24">
        <v>3.0305169677107653E-4</v>
      </c>
      <c r="N985" s="24">
        <v>3.5579233537654104E-2</v>
      </c>
      <c r="O985" s="24">
        <v>0.1854037692344675</v>
      </c>
      <c r="P985" s="24">
        <v>0.48311475110940405</v>
      </c>
      <c r="Q985" s="29">
        <v>3472280.5205375901</v>
      </c>
    </row>
    <row r="986" spans="1:17" ht="15" x14ac:dyDescent="0.25">
      <c r="A986" s="24">
        <v>4</v>
      </c>
      <c r="B986" s="24" t="s">
        <v>27</v>
      </c>
      <c r="C986" s="24">
        <v>1003240</v>
      </c>
      <c r="D986" s="24">
        <v>0.5</v>
      </c>
      <c r="E986" s="24" t="s">
        <v>1332</v>
      </c>
      <c r="F986" s="24">
        <v>3862282.58904998</v>
      </c>
      <c r="G986" s="24">
        <v>1.23420232379071</v>
      </c>
      <c r="H986" s="24">
        <v>7.2119032214065797</v>
      </c>
      <c r="I986" s="24">
        <v>114.213811112828</v>
      </c>
      <c r="J986" s="24">
        <v>11.806420624331601</v>
      </c>
      <c r="K986" s="24">
        <v>4121.2265475941504</v>
      </c>
      <c r="L986" s="24">
        <v>1.3949447070963699E-3</v>
      </c>
      <c r="M986" s="24">
        <v>3.4350377754566202E-4</v>
      </c>
      <c r="N986" s="24">
        <v>3.7374607341232401E-2</v>
      </c>
      <c r="O986" s="24">
        <v>0.194749438203424</v>
      </c>
      <c r="P986" s="24">
        <v>0.54761432627808504</v>
      </c>
      <c r="Q986" s="29">
        <v>3862282.58904998</v>
      </c>
    </row>
    <row r="987" spans="1:17" ht="15" x14ac:dyDescent="0.25">
      <c r="A987" s="24">
        <v>4</v>
      </c>
      <c r="B987" s="24" t="s">
        <v>27</v>
      </c>
      <c r="C987" s="24">
        <v>1003240</v>
      </c>
      <c r="D987" s="24">
        <v>0.75</v>
      </c>
      <c r="E987" s="24" t="s">
        <v>1333</v>
      </c>
      <c r="F987" s="24">
        <v>4472453.4084311593</v>
      </c>
      <c r="G987" s="24">
        <v>1.34921191054336</v>
      </c>
      <c r="H987" s="24">
        <v>7.8756915446060702</v>
      </c>
      <c r="I987" s="24">
        <v>124.09258156685951</v>
      </c>
      <c r="J987" s="24">
        <v>12.8275931706367</v>
      </c>
      <c r="K987" s="24">
        <v>4642.5116657292847</v>
      </c>
      <c r="L987" s="24">
        <v>1.5709897675556298E-3</v>
      </c>
      <c r="M987" s="24">
        <v>3.7321714955103449E-4</v>
      </c>
      <c r="N987" s="24">
        <v>4.20030022444524E-2</v>
      </c>
      <c r="O987" s="24">
        <v>0.21931637180274899</v>
      </c>
      <c r="P987" s="24">
        <v>0.59497944667265457</v>
      </c>
      <c r="Q987" s="29">
        <v>4472453.4084311593</v>
      </c>
    </row>
    <row r="988" spans="1:17" ht="15" x14ac:dyDescent="0.25">
      <c r="A988" s="24">
        <v>4</v>
      </c>
      <c r="B988" s="24" t="s">
        <v>27</v>
      </c>
      <c r="C988" s="24">
        <v>1003250</v>
      </c>
      <c r="D988" s="24">
        <v>0.25</v>
      </c>
      <c r="E988" s="24" t="s">
        <v>1331</v>
      </c>
      <c r="F988" s="24">
        <v>26621891.207115203</v>
      </c>
      <c r="G988" s="24">
        <v>8.5283995630028695</v>
      </c>
      <c r="H988" s="24">
        <v>48.559894041407304</v>
      </c>
      <c r="I988" s="24">
        <v>961.10546729032603</v>
      </c>
      <c r="J988" s="24">
        <v>88.876273146514905</v>
      </c>
      <c r="K988" s="24">
        <v>35459.717595844049</v>
      </c>
      <c r="L988" s="24">
        <v>1.250001940164595E-2</v>
      </c>
      <c r="M988" s="24">
        <v>1.53014603033592E-3</v>
      </c>
      <c r="N988" s="24">
        <v>0.34066965558197548</v>
      </c>
      <c r="O988" s="24">
        <v>1.6867196546485399</v>
      </c>
      <c r="P988" s="24">
        <v>3.387571987984265</v>
      </c>
      <c r="Q988" s="29">
        <v>26621891.207115203</v>
      </c>
    </row>
    <row r="989" spans="1:17" ht="15" x14ac:dyDescent="0.25">
      <c r="A989" s="24">
        <v>4</v>
      </c>
      <c r="B989" s="24" t="s">
        <v>27</v>
      </c>
      <c r="C989" s="24">
        <v>1003250</v>
      </c>
      <c r="D989" s="24">
        <v>0.5</v>
      </c>
      <c r="E989" s="24" t="s">
        <v>1332</v>
      </c>
      <c r="F989" s="24">
        <v>30662647.204742599</v>
      </c>
      <c r="G989" s="24">
        <v>9.1494498335175294</v>
      </c>
      <c r="H989" s="24">
        <v>52.2593976056231</v>
      </c>
      <c r="I989" s="24">
        <v>1107.0550118756601</v>
      </c>
      <c r="J989" s="24">
        <v>102.367813393682</v>
      </c>
      <c r="K989" s="24">
        <v>36815.364092412899</v>
      </c>
      <c r="L989" s="24">
        <v>1.29730833379513E-2</v>
      </c>
      <c r="M989" s="24">
        <v>1.76343039125877E-3</v>
      </c>
      <c r="N989" s="24">
        <v>0.352726819810257</v>
      </c>
      <c r="O989" s="24">
        <v>1.75066991582813</v>
      </c>
      <c r="P989" s="24">
        <v>3.9014761389124399</v>
      </c>
      <c r="Q989" s="29">
        <v>30662647.204742599</v>
      </c>
    </row>
    <row r="990" spans="1:17" ht="15" x14ac:dyDescent="0.25">
      <c r="A990" s="24">
        <v>4</v>
      </c>
      <c r="B990" s="24" t="s">
        <v>27</v>
      </c>
      <c r="C990" s="24">
        <v>1003250</v>
      </c>
      <c r="D990" s="24">
        <v>0.75</v>
      </c>
      <c r="E990" s="24" t="s">
        <v>1333</v>
      </c>
      <c r="F990" s="24">
        <v>32908622.578613654</v>
      </c>
      <c r="G990" s="24">
        <v>10.352012048014799</v>
      </c>
      <c r="H990" s="24">
        <v>58.84458882576525</v>
      </c>
      <c r="I990" s="24">
        <v>1187.7348012029552</v>
      </c>
      <c r="J990" s="24">
        <v>109.829361017669</v>
      </c>
      <c r="K990" s="24">
        <v>43783.453396046403</v>
      </c>
      <c r="L990" s="24">
        <v>1.5520164204429501E-2</v>
      </c>
      <c r="M990" s="24">
        <v>1.892824314810655E-3</v>
      </c>
      <c r="N990" s="24">
        <v>0.42062960918264802</v>
      </c>
      <c r="O990" s="24">
        <v>2.0893914382513499</v>
      </c>
      <c r="P990" s="24">
        <v>4.1858723541855998</v>
      </c>
      <c r="Q990" s="29">
        <v>32908622.578613654</v>
      </c>
    </row>
    <row r="991" spans="1:17" ht="15" x14ac:dyDescent="0.25">
      <c r="A991" s="24">
        <v>4</v>
      </c>
      <c r="B991" s="24" t="s">
        <v>27</v>
      </c>
      <c r="C991" s="24">
        <v>1003260</v>
      </c>
      <c r="D991" s="24">
        <v>0.25</v>
      </c>
      <c r="E991" s="24" t="s">
        <v>1331</v>
      </c>
      <c r="F991" s="24">
        <v>3990127.8477250752</v>
      </c>
      <c r="G991" s="24">
        <v>1.498548639553865</v>
      </c>
      <c r="H991" s="24">
        <v>10.792576438117901</v>
      </c>
      <c r="I991" s="24">
        <v>133.7708246809575</v>
      </c>
      <c r="J991" s="24">
        <v>16.70365872611595</v>
      </c>
      <c r="K991" s="24">
        <v>7352.7089715656903</v>
      </c>
      <c r="L991" s="24">
        <v>1.795833322178065E-3</v>
      </c>
      <c r="M991" s="24">
        <v>3.2880688514149049E-4</v>
      </c>
      <c r="N991" s="24">
        <v>4.131453073767765E-2</v>
      </c>
      <c r="O991" s="24">
        <v>0.24272199315582649</v>
      </c>
      <c r="P991" s="24">
        <v>0.88990801637875094</v>
      </c>
      <c r="Q991" s="29">
        <v>3990127.8477250752</v>
      </c>
    </row>
    <row r="992" spans="1:17" ht="15" x14ac:dyDescent="0.25">
      <c r="A992" s="24">
        <v>4</v>
      </c>
      <c r="B992" s="24" t="s">
        <v>27</v>
      </c>
      <c r="C992" s="24">
        <v>1003260</v>
      </c>
      <c r="D992" s="24">
        <v>0.5</v>
      </c>
      <c r="E992" s="24" t="s">
        <v>1332</v>
      </c>
      <c r="F992" s="24">
        <v>4600047.9023304796</v>
      </c>
      <c r="G992" s="24">
        <v>1.5746747177201199</v>
      </c>
      <c r="H992" s="24">
        <v>11.3699502421779</v>
      </c>
      <c r="I992" s="24">
        <v>154.09595336049901</v>
      </c>
      <c r="J992" s="24">
        <v>19.227291996997501</v>
      </c>
      <c r="K992" s="24">
        <v>7661.0581756238198</v>
      </c>
      <c r="L992" s="24">
        <v>1.87072543839206E-3</v>
      </c>
      <c r="M992" s="24">
        <v>3.78162928002711E-4</v>
      </c>
      <c r="N992" s="24">
        <v>4.2819566234313898E-2</v>
      </c>
      <c r="O992" s="24">
        <v>0.25265182916323897</v>
      </c>
      <c r="P992" s="24">
        <v>1.0234677435470501</v>
      </c>
      <c r="Q992" s="29">
        <v>4600047.9023304796</v>
      </c>
    </row>
    <row r="993" spans="1:17" ht="15" x14ac:dyDescent="0.25">
      <c r="A993" s="24">
        <v>4</v>
      </c>
      <c r="B993" s="24" t="s">
        <v>27</v>
      </c>
      <c r="C993" s="24">
        <v>1003260</v>
      </c>
      <c r="D993" s="24">
        <v>0.75</v>
      </c>
      <c r="E993" s="24" t="s">
        <v>1333</v>
      </c>
      <c r="F993" s="24">
        <v>4943719.5764141344</v>
      </c>
      <c r="G993" s="24">
        <v>1.8114227583116249</v>
      </c>
      <c r="H993" s="24">
        <v>12.98889180263695</v>
      </c>
      <c r="I993" s="24">
        <v>165.33413329081702</v>
      </c>
      <c r="J993" s="24">
        <v>20.617519125950899</v>
      </c>
      <c r="K993" s="24">
        <v>9204.42704091827</v>
      </c>
      <c r="L993" s="24">
        <v>2.2485182387011948E-3</v>
      </c>
      <c r="M993" s="24">
        <v>4.0523874587105501E-4</v>
      </c>
      <c r="N993" s="24">
        <v>5.18562390939801E-2</v>
      </c>
      <c r="O993" s="24">
        <v>0.30427851436660902</v>
      </c>
      <c r="P993" s="24">
        <v>1.0967332141648101</v>
      </c>
      <c r="Q993" s="29">
        <v>4943719.5764141344</v>
      </c>
    </row>
    <row r="994" spans="1:17" ht="15" x14ac:dyDescent="0.25">
      <c r="A994" s="24">
        <v>4</v>
      </c>
      <c r="B994" s="24" t="s">
        <v>27</v>
      </c>
      <c r="C994" s="24">
        <v>1003261</v>
      </c>
      <c r="D994" s="24">
        <v>0.25</v>
      </c>
      <c r="E994" s="24" t="s">
        <v>1331</v>
      </c>
      <c r="F994" s="24">
        <v>1391562.5587060149</v>
      </c>
      <c r="G994" s="24">
        <v>0.47934593757924704</v>
      </c>
      <c r="H994" s="24">
        <v>3.5828228575509549</v>
      </c>
      <c r="I994" s="24">
        <v>47.137643713993853</v>
      </c>
      <c r="J994" s="24">
        <v>5.8379589466065056</v>
      </c>
      <c r="K994" s="24">
        <v>2624.8013729562249</v>
      </c>
      <c r="L994" s="24">
        <v>5.9102520046038051E-4</v>
      </c>
      <c r="M994" s="24">
        <v>9.6797151004973257E-5</v>
      </c>
      <c r="N994" s="24">
        <v>1.6246605107645001E-2</v>
      </c>
      <c r="O994" s="24">
        <v>8.2394295704850601E-2</v>
      </c>
      <c r="P994" s="24">
        <v>0.30401044933078303</v>
      </c>
      <c r="Q994" s="29">
        <v>1391562.5587060149</v>
      </c>
    </row>
    <row r="995" spans="1:17" ht="15" x14ac:dyDescent="0.25">
      <c r="A995" s="24">
        <v>4</v>
      </c>
      <c r="B995" s="24" t="s">
        <v>27</v>
      </c>
      <c r="C995" s="24">
        <v>1003261</v>
      </c>
      <c r="D995" s="24">
        <v>0.5</v>
      </c>
      <c r="E995" s="24" t="s">
        <v>1332</v>
      </c>
      <c r="F995" s="24">
        <v>1606977.6279565699</v>
      </c>
      <c r="G995" s="24">
        <v>0.50188458136214797</v>
      </c>
      <c r="H995" s="24">
        <v>3.7684703346430202</v>
      </c>
      <c r="I995" s="24">
        <v>54.4177134113622</v>
      </c>
      <c r="J995" s="24">
        <v>6.7287624737508098</v>
      </c>
      <c r="K995" s="24">
        <v>2722.3219468491702</v>
      </c>
      <c r="L995" s="24">
        <v>6.1199296009554203E-4</v>
      </c>
      <c r="M995" s="24">
        <v>1.11346479605637E-4</v>
      </c>
      <c r="N995" s="24">
        <v>1.6780582031141501E-2</v>
      </c>
      <c r="O995" s="24">
        <v>8.50800382531854E-2</v>
      </c>
      <c r="P995" s="24">
        <v>0.34971117726124701</v>
      </c>
      <c r="Q995" s="29">
        <v>1606977.6279565699</v>
      </c>
    </row>
    <row r="996" spans="1:17" ht="15" x14ac:dyDescent="0.25">
      <c r="A996" s="24">
        <v>4</v>
      </c>
      <c r="B996" s="24" t="s">
        <v>27</v>
      </c>
      <c r="C996" s="24">
        <v>1003261</v>
      </c>
      <c r="D996" s="24">
        <v>0.75</v>
      </c>
      <c r="E996" s="24" t="s">
        <v>1333</v>
      </c>
      <c r="F996" s="24">
        <v>1733572.2234469452</v>
      </c>
      <c r="G996" s="24">
        <v>0.57989545210786553</v>
      </c>
      <c r="H996" s="24">
        <v>4.3257463099327644</v>
      </c>
      <c r="I996" s="24">
        <v>58.494079584005803</v>
      </c>
      <c r="J996" s="24">
        <v>7.2247424342914357</v>
      </c>
      <c r="K996" s="24">
        <v>3254.2617964384749</v>
      </c>
      <c r="L996" s="24">
        <v>7.3147608659713799E-4</v>
      </c>
      <c r="M996" s="24">
        <v>1.19393605692554E-4</v>
      </c>
      <c r="N996" s="24">
        <v>2.0168732968247803E-2</v>
      </c>
      <c r="O996" s="24">
        <v>0.1017256051666065</v>
      </c>
      <c r="P996" s="24">
        <v>0.37498309226336946</v>
      </c>
      <c r="Q996" s="29">
        <v>1733572.2234469452</v>
      </c>
    </row>
    <row r="997" spans="1:17" ht="15" x14ac:dyDescent="0.25">
      <c r="A997" s="24">
        <v>4</v>
      </c>
      <c r="B997" s="24" t="s">
        <v>27</v>
      </c>
      <c r="C997" s="24">
        <v>1003270</v>
      </c>
      <c r="D997" s="24">
        <v>0.25</v>
      </c>
      <c r="E997" s="24" t="s">
        <v>1331</v>
      </c>
      <c r="F997" s="24">
        <v>2940607.6366339</v>
      </c>
      <c r="G997" s="24">
        <v>0.72853540417481355</v>
      </c>
      <c r="H997" s="24">
        <v>3.7752474138167802</v>
      </c>
      <c r="I997" s="24">
        <v>102.34565142964895</v>
      </c>
      <c r="J997" s="24">
        <v>8.4541302835668599</v>
      </c>
      <c r="K997" s="24">
        <v>3047.5270564109651</v>
      </c>
      <c r="L997" s="24">
        <v>1.19373954666064E-3</v>
      </c>
      <c r="M997" s="24">
        <v>1.2594498155535198E-4</v>
      </c>
      <c r="N997" s="24">
        <v>5.0754061338916051E-2</v>
      </c>
      <c r="O997" s="24">
        <v>0.169712441868244</v>
      </c>
      <c r="P997" s="24">
        <v>0.22752120887619601</v>
      </c>
      <c r="Q997" s="29">
        <v>2940607.6366339</v>
      </c>
    </row>
    <row r="998" spans="1:17" ht="15" x14ac:dyDescent="0.25">
      <c r="A998" s="24">
        <v>4</v>
      </c>
      <c r="B998" s="24" t="s">
        <v>27</v>
      </c>
      <c r="C998" s="24">
        <v>1003270</v>
      </c>
      <c r="D998" s="24">
        <v>0.5</v>
      </c>
      <c r="E998" s="24" t="s">
        <v>1332</v>
      </c>
      <c r="F998" s="24">
        <v>3459864.70865166</v>
      </c>
      <c r="G998" s="24">
        <v>0.793319196968992</v>
      </c>
      <c r="H998" s="24">
        <v>4.1144640372085197</v>
      </c>
      <c r="I998" s="24">
        <v>120.17905287574</v>
      </c>
      <c r="J998" s="24">
        <v>9.8966530218440898</v>
      </c>
      <c r="K998" s="24">
        <v>3159.9425814971601</v>
      </c>
      <c r="L998" s="24">
        <v>1.23433340030382E-3</v>
      </c>
      <c r="M998" s="24">
        <v>1.45446133566147E-4</v>
      </c>
      <c r="N998" s="24">
        <v>5.3188387042195903E-2</v>
      </c>
      <c r="O998" s="24">
        <v>0.17588843210948599</v>
      </c>
      <c r="P998" s="24">
        <v>0.26287889270943099</v>
      </c>
      <c r="Q998" s="29">
        <v>3459864.70865166</v>
      </c>
    </row>
    <row r="999" spans="1:17" ht="15" x14ac:dyDescent="0.25">
      <c r="A999" s="24">
        <v>4</v>
      </c>
      <c r="B999" s="24" t="s">
        <v>27</v>
      </c>
      <c r="C999" s="24">
        <v>1003270</v>
      </c>
      <c r="D999" s="24">
        <v>0.75</v>
      </c>
      <c r="E999" s="24" t="s">
        <v>1333</v>
      </c>
      <c r="F999" s="24">
        <v>3736721.4853903502</v>
      </c>
      <c r="G999" s="24">
        <v>0.89683075139435098</v>
      </c>
      <c r="H999" s="24">
        <v>4.6389819232786049</v>
      </c>
      <c r="I999" s="24">
        <v>128.491165781749</v>
      </c>
      <c r="J999" s="24">
        <v>10.598447454417201</v>
      </c>
      <c r="K999" s="24">
        <v>3848.8168967165047</v>
      </c>
      <c r="L999" s="24">
        <v>1.5102901037210149E-3</v>
      </c>
      <c r="M999" s="24">
        <v>1.56397692974825E-4</v>
      </c>
      <c r="N999" s="24">
        <v>6.3838758676497853E-2</v>
      </c>
      <c r="O999" s="24">
        <v>0.21448316595446848</v>
      </c>
      <c r="P999" s="24">
        <v>0.28296133340324303</v>
      </c>
      <c r="Q999" s="29">
        <v>3736721.4853903502</v>
      </c>
    </row>
    <row r="1000" spans="1:17" ht="15" x14ac:dyDescent="0.25">
      <c r="A1000" s="24">
        <v>4</v>
      </c>
      <c r="B1000" s="24" t="s">
        <v>27</v>
      </c>
      <c r="C1000" s="24">
        <v>1003280</v>
      </c>
      <c r="D1000" s="24">
        <v>0.25</v>
      </c>
      <c r="E1000" s="24" t="s">
        <v>1331</v>
      </c>
      <c r="F1000" s="24">
        <v>8337960.2063480299</v>
      </c>
      <c r="G1000" s="24">
        <v>1.3223399243726401</v>
      </c>
      <c r="H1000" s="24">
        <v>6.6528266077759604</v>
      </c>
      <c r="I1000" s="24">
        <v>297.3234318853485</v>
      </c>
      <c r="J1000" s="24">
        <v>22.579976151095352</v>
      </c>
      <c r="K1000" s="24">
        <v>7232.1206184360599</v>
      </c>
      <c r="L1000" s="24">
        <v>2.332692782101665E-3</v>
      </c>
      <c r="M1000" s="24">
        <v>1.0369642525009796E-4</v>
      </c>
      <c r="N1000" s="24">
        <v>9.1173770916584351E-2</v>
      </c>
      <c r="O1000" s="24">
        <v>0.34917164958042052</v>
      </c>
      <c r="P1000" s="24">
        <v>0.46005125238579303</v>
      </c>
      <c r="Q1000" s="29">
        <v>8337960.2063480299</v>
      </c>
    </row>
    <row r="1001" spans="1:17" ht="15" x14ac:dyDescent="0.25">
      <c r="A1001" s="24">
        <v>4</v>
      </c>
      <c r="B1001" s="24" t="s">
        <v>27</v>
      </c>
      <c r="C1001" s="24">
        <v>1003280</v>
      </c>
      <c r="D1001" s="24">
        <v>0.5</v>
      </c>
      <c r="E1001" s="24" t="s">
        <v>1332</v>
      </c>
      <c r="F1001" s="24">
        <v>9686085.7012403905</v>
      </c>
      <c r="G1001" s="24">
        <v>1.43425493044087</v>
      </c>
      <c r="H1001" s="24">
        <v>7.1685958238983201</v>
      </c>
      <c r="I1001" s="24">
        <v>344.22832943670602</v>
      </c>
      <c r="J1001" s="24">
        <v>26.151354806036501</v>
      </c>
      <c r="K1001" s="24">
        <v>7568.3723888299801</v>
      </c>
      <c r="L1001" s="24">
        <v>2.44080195970147E-3</v>
      </c>
      <c r="M1001" s="24">
        <v>1.20160664871065E-4</v>
      </c>
      <c r="N1001" s="24">
        <v>9.4756304443584599E-2</v>
      </c>
      <c r="O1001" s="24">
        <v>0.36551886881478701</v>
      </c>
      <c r="P1001" s="24">
        <v>0.53429696342656696</v>
      </c>
      <c r="Q1001" s="29">
        <v>9686085.7012403905</v>
      </c>
    </row>
    <row r="1002" spans="1:17" ht="15" x14ac:dyDescent="0.25">
      <c r="A1002" s="24">
        <v>4</v>
      </c>
      <c r="B1002" s="24" t="s">
        <v>27</v>
      </c>
      <c r="C1002" s="24">
        <v>1003280</v>
      </c>
      <c r="D1002" s="24">
        <v>0.75</v>
      </c>
      <c r="E1002" s="24" t="s">
        <v>1333</v>
      </c>
      <c r="F1002" s="24">
        <v>10471765.14094115</v>
      </c>
      <c r="G1002" s="24">
        <v>1.5848858965214498</v>
      </c>
      <c r="H1002" s="24">
        <v>7.9849960002883158</v>
      </c>
      <c r="I1002" s="24">
        <v>370.30315391365502</v>
      </c>
      <c r="J1002" s="24">
        <v>28.146801775610701</v>
      </c>
      <c r="K1002" s="24">
        <v>8867.476818348965</v>
      </c>
      <c r="L1002" s="24">
        <v>2.8543404933178951E-3</v>
      </c>
      <c r="M1002" s="24">
        <v>1.294781841464935E-4</v>
      </c>
      <c r="N1002" s="24">
        <v>0.11404477673605601</v>
      </c>
      <c r="O1002" s="24">
        <v>0.42894567564802255</v>
      </c>
      <c r="P1002" s="24">
        <v>0.57702229175111253</v>
      </c>
      <c r="Q1002" s="29">
        <v>10471765.14094115</v>
      </c>
    </row>
    <row r="1003" spans="1:17" ht="15" x14ac:dyDescent="0.25">
      <c r="A1003" s="24">
        <v>4</v>
      </c>
      <c r="B1003" s="24" t="s">
        <v>27</v>
      </c>
      <c r="C1003" s="24">
        <v>1003290</v>
      </c>
      <c r="D1003" s="24">
        <v>0.25</v>
      </c>
      <c r="E1003" s="24" t="s">
        <v>1331</v>
      </c>
      <c r="F1003" s="24">
        <v>4060987.7940059602</v>
      </c>
      <c r="G1003" s="24">
        <v>0.50785577754513755</v>
      </c>
      <c r="H1003" s="24">
        <v>2.6199626351159653</v>
      </c>
      <c r="I1003" s="24">
        <v>137.34578486043449</v>
      </c>
      <c r="J1003" s="24">
        <v>10.564289222564401</v>
      </c>
      <c r="K1003" s="24">
        <v>3291.130044118875</v>
      </c>
      <c r="L1003" s="24">
        <v>1.0037584255925586E-3</v>
      </c>
      <c r="M1003" s="24">
        <v>4.8172811669196195E-5</v>
      </c>
      <c r="N1003" s="24">
        <v>6.4413017362221353E-2</v>
      </c>
      <c r="O1003" s="24">
        <v>0.163805779897714</v>
      </c>
      <c r="P1003" s="24">
        <v>0.241974473646341</v>
      </c>
      <c r="Q1003" s="29">
        <v>4060987.7940059602</v>
      </c>
    </row>
    <row r="1004" spans="1:17" ht="15" x14ac:dyDescent="0.25">
      <c r="A1004" s="24">
        <v>4</v>
      </c>
      <c r="B1004" s="24" t="s">
        <v>27</v>
      </c>
      <c r="C1004" s="24">
        <v>1003290</v>
      </c>
      <c r="D1004" s="24">
        <v>0.5</v>
      </c>
      <c r="E1004" s="24" t="s">
        <v>1332</v>
      </c>
      <c r="F1004" s="24">
        <v>4670364.0894098496</v>
      </c>
      <c r="G1004" s="24">
        <v>0.56306153902780198</v>
      </c>
      <c r="H1004" s="24">
        <v>2.8635982244349698</v>
      </c>
      <c r="I1004" s="24">
        <v>158.956979457366</v>
      </c>
      <c r="J1004" s="24">
        <v>12.2508917182587</v>
      </c>
      <c r="K1004" s="24">
        <v>3501.5361298072398</v>
      </c>
      <c r="L1004" s="24">
        <v>1.0771297346018501E-3</v>
      </c>
      <c r="M1004" s="24">
        <v>5.5878656061422903E-5</v>
      </c>
      <c r="N1004" s="24">
        <v>7.2645319798428198E-2</v>
      </c>
      <c r="O1004" s="24">
        <v>0.17723451272916099</v>
      </c>
      <c r="P1004" s="24">
        <v>0.280233211010815</v>
      </c>
      <c r="Q1004" s="29">
        <v>4670364.0894098496</v>
      </c>
    </row>
    <row r="1005" spans="1:17" ht="15" x14ac:dyDescent="0.25">
      <c r="A1005" s="24">
        <v>4</v>
      </c>
      <c r="B1005" s="24" t="s">
        <v>27</v>
      </c>
      <c r="C1005" s="24">
        <v>1003290</v>
      </c>
      <c r="D1005" s="24">
        <v>0.75</v>
      </c>
      <c r="E1005" s="24" t="s">
        <v>1333</v>
      </c>
      <c r="F1005" s="24">
        <v>5118235.1543634199</v>
      </c>
      <c r="G1005" s="24">
        <v>0.63966559453424299</v>
      </c>
      <c r="H1005" s="24">
        <v>3.3205686717093901</v>
      </c>
      <c r="I1005" s="24">
        <v>169.823934733133</v>
      </c>
      <c r="J1005" s="24">
        <v>13.092033200284249</v>
      </c>
      <c r="K1005" s="24">
        <v>4234.5310860828804</v>
      </c>
      <c r="L1005" s="24">
        <v>1.286280360436575E-3</v>
      </c>
      <c r="M1005" s="24">
        <v>6.0006397970787998E-5</v>
      </c>
      <c r="N1005" s="24">
        <v>8.4836140231632898E-2</v>
      </c>
      <c r="O1005" s="24">
        <v>0.211642206429486</v>
      </c>
      <c r="P1005" s="24">
        <v>0.3012502266802235</v>
      </c>
      <c r="Q1005" s="29">
        <v>5118235.1543634199</v>
      </c>
    </row>
    <row r="1006" spans="1:17" ht="15" x14ac:dyDescent="0.25">
      <c r="A1006" s="24">
        <v>4</v>
      </c>
      <c r="B1006" s="24" t="s">
        <v>27</v>
      </c>
      <c r="C1006" s="24">
        <v>1003300</v>
      </c>
      <c r="D1006" s="24">
        <v>0.25</v>
      </c>
      <c r="E1006" s="24" t="s">
        <v>1331</v>
      </c>
      <c r="F1006" s="24">
        <v>8050092.1615541447</v>
      </c>
      <c r="G1006" s="24">
        <v>0.99485951349615642</v>
      </c>
      <c r="H1006" s="24">
        <v>4.9623494528047249</v>
      </c>
      <c r="I1006" s="24">
        <v>287.11228665885653</v>
      </c>
      <c r="J1006" s="24">
        <v>21.432191800813399</v>
      </c>
      <c r="K1006" s="24">
        <v>6133.1793151102956</v>
      </c>
      <c r="L1006" s="24">
        <v>1.8946323486295951E-3</v>
      </c>
      <c r="M1006" s="24">
        <v>8.7223020086302753E-5</v>
      </c>
      <c r="N1006" s="24">
        <v>0.13106044042385051</v>
      </c>
      <c r="O1006" s="24">
        <v>0.31284653385086647</v>
      </c>
      <c r="P1006" s="24">
        <v>0.3010074579666655</v>
      </c>
      <c r="Q1006" s="29">
        <v>8050092.1615541447</v>
      </c>
    </row>
    <row r="1007" spans="1:17" ht="15" x14ac:dyDescent="0.25">
      <c r="A1007" s="24">
        <v>4</v>
      </c>
      <c r="B1007" s="24" t="s">
        <v>27</v>
      </c>
      <c r="C1007" s="24">
        <v>1003300</v>
      </c>
      <c r="D1007" s="24">
        <v>0.5</v>
      </c>
      <c r="E1007" s="24" t="s">
        <v>1332</v>
      </c>
      <c r="F1007" s="24">
        <v>9274512.8876533806</v>
      </c>
      <c r="G1007" s="24">
        <v>1.07438846932541</v>
      </c>
      <c r="H1007" s="24">
        <v>5.38987743693498</v>
      </c>
      <c r="I1007" s="24">
        <v>330.59010704997502</v>
      </c>
      <c r="J1007" s="24">
        <v>24.692001421115702</v>
      </c>
      <c r="K1007" s="24">
        <v>6772.0720303046301</v>
      </c>
      <c r="L1007" s="24">
        <v>2.08158500529878E-3</v>
      </c>
      <c r="M1007" s="24">
        <v>1.0115709289416801E-4</v>
      </c>
      <c r="N1007" s="24">
        <v>0.14928301695766899</v>
      </c>
      <c r="O1007" s="24">
        <v>0.34628334765098601</v>
      </c>
      <c r="P1007" s="24">
        <v>0.34787350415542401</v>
      </c>
      <c r="Q1007" s="29">
        <v>9274512.8876533806</v>
      </c>
    </row>
    <row r="1008" spans="1:17" ht="15" x14ac:dyDescent="0.25">
      <c r="A1008" s="24">
        <v>4</v>
      </c>
      <c r="B1008" s="24" t="s">
        <v>27</v>
      </c>
      <c r="C1008" s="24">
        <v>1003300</v>
      </c>
      <c r="D1008" s="24">
        <v>0.75</v>
      </c>
      <c r="E1008" s="24" t="s">
        <v>1333</v>
      </c>
      <c r="F1008" s="24">
        <v>9745183.344144199</v>
      </c>
      <c r="G1008" s="24">
        <v>1.234940687280925</v>
      </c>
      <c r="H1008" s="24">
        <v>6.2250745551547402</v>
      </c>
      <c r="I1008" s="24">
        <v>347.39077701721953</v>
      </c>
      <c r="J1008" s="24">
        <v>25.953595372771449</v>
      </c>
      <c r="K1008" s="24">
        <v>8046.0128607736351</v>
      </c>
      <c r="L1008" s="24">
        <v>2.4729836380169004E-3</v>
      </c>
      <c r="M1008" s="24">
        <v>1.06559204235447E-4</v>
      </c>
      <c r="N1008" s="24">
        <v>0.1787909295435185</v>
      </c>
      <c r="O1008" s="24">
        <v>0.41252178221014751</v>
      </c>
      <c r="P1008" s="24">
        <v>0.36528841473335799</v>
      </c>
      <c r="Q1008" s="29">
        <v>9745183.344144199</v>
      </c>
    </row>
    <row r="1009" spans="1:17" ht="15" x14ac:dyDescent="0.25">
      <c r="A1009" s="24">
        <v>4</v>
      </c>
      <c r="B1009" s="24" t="s">
        <v>27</v>
      </c>
      <c r="C1009" s="24">
        <v>1003310</v>
      </c>
      <c r="D1009" s="24">
        <v>0.25</v>
      </c>
      <c r="E1009" s="24" t="s">
        <v>1331</v>
      </c>
      <c r="F1009" s="24">
        <v>651326.10513789603</v>
      </c>
      <c r="G1009" s="24">
        <v>7.9135276505923599E-2</v>
      </c>
      <c r="H1009" s="24">
        <v>0.4382100022065375</v>
      </c>
      <c r="I1009" s="24">
        <v>23.2507502009246</v>
      </c>
      <c r="J1009" s="24">
        <v>1.8069822345901252</v>
      </c>
      <c r="K1009" s="24">
        <v>514.5522896107766</v>
      </c>
      <c r="L1009" s="24">
        <v>1.3729608486756401E-4</v>
      </c>
      <c r="M1009" s="24">
        <v>7.5765449085127947E-6</v>
      </c>
      <c r="N1009" s="24">
        <v>9.4047058401616201E-3</v>
      </c>
      <c r="O1009" s="24">
        <v>2.3042871212962703E-2</v>
      </c>
      <c r="P1009" s="24">
        <v>3.3040005500189547E-2</v>
      </c>
      <c r="Q1009" s="29">
        <v>651326.10513789603</v>
      </c>
    </row>
    <row r="1010" spans="1:17" ht="15" x14ac:dyDescent="0.25">
      <c r="A1010" s="24">
        <v>4</v>
      </c>
      <c r="B1010" s="24" t="s">
        <v>27</v>
      </c>
      <c r="C1010" s="24">
        <v>1003310</v>
      </c>
      <c r="D1010" s="24">
        <v>0.5</v>
      </c>
      <c r="E1010" s="24" t="s">
        <v>1332</v>
      </c>
      <c r="F1010" s="24">
        <v>760982.94184500806</v>
      </c>
      <c r="G1010" s="24">
        <v>8.6332830943445502E-2</v>
      </c>
      <c r="H1010" s="24">
        <v>0.481916622994985</v>
      </c>
      <c r="I1010" s="24">
        <v>27.056929390074501</v>
      </c>
      <c r="J1010" s="24">
        <v>2.10084075820378</v>
      </c>
      <c r="K1010" s="24">
        <v>541.11971878415704</v>
      </c>
      <c r="L1010" s="24">
        <v>1.44492648258201E-4</v>
      </c>
      <c r="M1010" s="24">
        <v>8.7457074641929295E-6</v>
      </c>
      <c r="N1010" s="24">
        <v>1.02470300486583E-2</v>
      </c>
      <c r="O1010" s="24">
        <v>2.45284238818477E-2</v>
      </c>
      <c r="P1010" s="24">
        <v>3.8101085135727901E-2</v>
      </c>
      <c r="Q1010" s="29">
        <v>760982.94184500806</v>
      </c>
    </row>
    <row r="1011" spans="1:17" ht="15" x14ac:dyDescent="0.25">
      <c r="A1011" s="24">
        <v>4</v>
      </c>
      <c r="B1011" s="24" t="s">
        <v>27</v>
      </c>
      <c r="C1011" s="24">
        <v>1003310</v>
      </c>
      <c r="D1011" s="24">
        <v>0.75</v>
      </c>
      <c r="E1011" s="24" t="s">
        <v>1333</v>
      </c>
      <c r="F1011" s="24">
        <v>827089.36598842754</v>
      </c>
      <c r="G1011" s="24">
        <v>9.9395938669942258E-2</v>
      </c>
      <c r="H1011" s="24">
        <v>0.55899901697025944</v>
      </c>
      <c r="I1011" s="24">
        <v>29.301479061876499</v>
      </c>
      <c r="J1011" s="24">
        <v>2.2720015079061202</v>
      </c>
      <c r="K1011" s="24">
        <v>655.02426896491147</v>
      </c>
      <c r="L1011" s="24">
        <v>1.7485668326912201E-4</v>
      </c>
      <c r="M1011" s="24">
        <v>9.3029811343053157E-6</v>
      </c>
      <c r="N1011" s="24">
        <v>1.2387620222903101E-2</v>
      </c>
      <c r="O1011" s="24">
        <v>2.9479068010219101E-2</v>
      </c>
      <c r="P1011" s="24">
        <v>4.039949003667305E-2</v>
      </c>
      <c r="Q1011" s="29">
        <v>827089.36598842754</v>
      </c>
    </row>
    <row r="1012" spans="1:17" ht="15" x14ac:dyDescent="0.25">
      <c r="A1012" s="24">
        <v>4</v>
      </c>
      <c r="B1012" s="24" t="s">
        <v>27</v>
      </c>
      <c r="C1012" s="24">
        <v>1003320</v>
      </c>
      <c r="D1012" s="24">
        <v>0.25</v>
      </c>
      <c r="E1012" s="24" t="s">
        <v>1331</v>
      </c>
      <c r="F1012" s="24">
        <v>12708990.453609699</v>
      </c>
      <c r="G1012" s="24">
        <v>2.3876174754067101</v>
      </c>
      <c r="H1012" s="24">
        <v>12.756787643691</v>
      </c>
      <c r="I1012" s="24">
        <v>451.80497707556003</v>
      </c>
      <c r="J1012" s="24">
        <v>36.193570149906449</v>
      </c>
      <c r="K1012" s="24">
        <v>12346.401805676949</v>
      </c>
      <c r="L1012" s="24">
        <v>3.9529871520939648E-3</v>
      </c>
      <c r="M1012" s="24">
        <v>2.8178518979345949E-4</v>
      </c>
      <c r="N1012" s="24">
        <v>0.13395586248759001</v>
      </c>
      <c r="O1012" s="24">
        <v>0.579193493185855</v>
      </c>
      <c r="P1012" s="24">
        <v>0.93615201398987702</v>
      </c>
      <c r="Q1012" s="29">
        <v>12708990.453609699</v>
      </c>
    </row>
    <row r="1013" spans="1:17" ht="15" x14ac:dyDescent="0.25">
      <c r="A1013" s="24">
        <v>4</v>
      </c>
      <c r="B1013" s="24" t="s">
        <v>27</v>
      </c>
      <c r="C1013" s="24">
        <v>1003320</v>
      </c>
      <c r="D1013" s="24">
        <v>0.5</v>
      </c>
      <c r="E1013" s="24" t="s">
        <v>1332</v>
      </c>
      <c r="F1013" s="24">
        <v>14666457.7629978</v>
      </c>
      <c r="G1013" s="24">
        <v>2.56523528080568</v>
      </c>
      <c r="H1013" s="24">
        <v>13.705586631664</v>
      </c>
      <c r="I1013" s="24">
        <v>521.90067087839805</v>
      </c>
      <c r="J1013" s="24">
        <v>41.758762757857603</v>
      </c>
      <c r="K1013" s="24">
        <v>13503.452496752099</v>
      </c>
      <c r="L1013" s="24">
        <v>4.3014186599393501E-3</v>
      </c>
      <c r="M1013" s="24">
        <v>3.2543094753148403E-4</v>
      </c>
      <c r="N1013" s="24">
        <v>0.14724110323949399</v>
      </c>
      <c r="O1013" s="24">
        <v>0.63260955737510405</v>
      </c>
      <c r="P1013" s="24">
        <v>1.07788719066114</v>
      </c>
      <c r="Q1013" s="29">
        <v>14666457.7629978</v>
      </c>
    </row>
    <row r="1014" spans="1:17" ht="15" x14ac:dyDescent="0.25">
      <c r="A1014" s="24">
        <v>4</v>
      </c>
      <c r="B1014" s="24" t="s">
        <v>27</v>
      </c>
      <c r="C1014" s="24">
        <v>1003320</v>
      </c>
      <c r="D1014" s="24">
        <v>0.75</v>
      </c>
      <c r="E1014" s="24" t="s">
        <v>1333</v>
      </c>
      <c r="F1014" s="24">
        <v>15386993.123429399</v>
      </c>
      <c r="G1014" s="24">
        <v>2.9626784446276</v>
      </c>
      <c r="H1014" s="24">
        <v>15.857967301154652</v>
      </c>
      <c r="I1014" s="24">
        <v>545.34110772826807</v>
      </c>
      <c r="J1014" s="24">
        <v>43.701795586501447</v>
      </c>
      <c r="K1014" s="24">
        <v>16094.697119983499</v>
      </c>
      <c r="L1014" s="24">
        <v>5.1105761929603356E-3</v>
      </c>
      <c r="M1014" s="24">
        <v>3.4321032132209349E-4</v>
      </c>
      <c r="N1014" s="24">
        <v>0.17374823682988</v>
      </c>
      <c r="O1014" s="24">
        <v>0.75131903937062394</v>
      </c>
      <c r="P1014" s="24">
        <v>1.1291592816336999</v>
      </c>
      <c r="Q1014" s="29">
        <v>15386993.123429399</v>
      </c>
    </row>
    <row r="1015" spans="1:17" ht="15" x14ac:dyDescent="0.25">
      <c r="A1015" s="24">
        <v>4</v>
      </c>
      <c r="B1015" s="24" t="s">
        <v>27</v>
      </c>
      <c r="C1015" s="24">
        <v>1003330</v>
      </c>
      <c r="D1015" s="24">
        <v>0.25</v>
      </c>
      <c r="E1015" s="24" t="s">
        <v>1331</v>
      </c>
      <c r="F1015" s="24">
        <v>13805604.556992199</v>
      </c>
      <c r="G1015" s="24">
        <v>3.5890858617418799</v>
      </c>
      <c r="H1015" s="24">
        <v>19.292061415402998</v>
      </c>
      <c r="I1015" s="24">
        <v>485.62863710340196</v>
      </c>
      <c r="J1015" s="24">
        <v>40.936587880859804</v>
      </c>
      <c r="K1015" s="24">
        <v>16704.72834589185</v>
      </c>
      <c r="L1015" s="24">
        <v>6.1125095531728299E-3</v>
      </c>
      <c r="M1015" s="24">
        <v>4.873556316456225E-4</v>
      </c>
      <c r="N1015" s="24">
        <v>0.23971068833171649</v>
      </c>
      <c r="O1015" s="24">
        <v>0.86212690214895904</v>
      </c>
      <c r="P1015" s="24">
        <v>1.0712227567749451</v>
      </c>
      <c r="Q1015" s="29">
        <v>13805604.556992199</v>
      </c>
    </row>
    <row r="1016" spans="1:17" ht="15" x14ac:dyDescent="0.25">
      <c r="A1016" s="24">
        <v>4</v>
      </c>
      <c r="B1016" s="24" t="s">
        <v>27</v>
      </c>
      <c r="C1016" s="24">
        <v>1003330</v>
      </c>
      <c r="D1016" s="24">
        <v>0.5</v>
      </c>
      <c r="E1016" s="24" t="s">
        <v>1332</v>
      </c>
      <c r="F1016" s="24">
        <v>15719206.798146</v>
      </c>
      <c r="G1016" s="24">
        <v>4.1207604680298804</v>
      </c>
      <c r="H1016" s="24">
        <v>21.9933148786454</v>
      </c>
      <c r="I1016" s="24">
        <v>552.02642555382999</v>
      </c>
      <c r="J1016" s="24">
        <v>46.4782966054319</v>
      </c>
      <c r="K1016" s="24">
        <v>19688.209327340599</v>
      </c>
      <c r="L1016" s="24">
        <v>7.3920119924670499E-3</v>
      </c>
      <c r="M1016" s="24">
        <v>5.9153136127275798E-4</v>
      </c>
      <c r="N1016" s="24">
        <v>0.27378333781995601</v>
      </c>
      <c r="O1016" s="24">
        <v>1.0289849026667801</v>
      </c>
      <c r="P1016" s="24">
        <v>1.25854272105828</v>
      </c>
      <c r="Q1016" s="29">
        <v>15719206.798146</v>
      </c>
    </row>
    <row r="1017" spans="1:17" ht="15" x14ac:dyDescent="0.25">
      <c r="A1017" s="24">
        <v>4</v>
      </c>
      <c r="B1017" s="24" t="s">
        <v>27</v>
      </c>
      <c r="C1017" s="24">
        <v>1003330</v>
      </c>
      <c r="D1017" s="24">
        <v>0.75</v>
      </c>
      <c r="E1017" s="24" t="s">
        <v>1333</v>
      </c>
      <c r="F1017" s="24">
        <v>17517064.943587899</v>
      </c>
      <c r="G1017" s="24">
        <v>4.9918359301962507</v>
      </c>
      <c r="H1017" s="24">
        <v>26.734212692371798</v>
      </c>
      <c r="I1017" s="24">
        <v>614.87405385169654</v>
      </c>
      <c r="J1017" s="24">
        <v>51.839719177827803</v>
      </c>
      <c r="K1017" s="24">
        <v>24634.766133213299</v>
      </c>
      <c r="L1017" s="24">
        <v>9.2059744595486895E-3</v>
      </c>
      <c r="M1017" s="24">
        <v>6.6710315826111401E-4</v>
      </c>
      <c r="N1017" s="24">
        <v>0.34365502491347755</v>
      </c>
      <c r="O1017" s="24">
        <v>1.2878161539746751</v>
      </c>
      <c r="P1017" s="24">
        <v>1.41257945009666</v>
      </c>
      <c r="Q1017" s="29">
        <v>17517064.943587899</v>
      </c>
    </row>
    <row r="1018" spans="1:17" ht="15" x14ac:dyDescent="0.25">
      <c r="A1018" s="24">
        <v>4</v>
      </c>
      <c r="B1018" s="24" t="s">
        <v>27</v>
      </c>
      <c r="C1018" s="24">
        <v>1003340</v>
      </c>
      <c r="D1018" s="24">
        <v>0.25</v>
      </c>
      <c r="E1018" s="24" t="s">
        <v>1331</v>
      </c>
      <c r="F1018" s="24">
        <v>2644663.4990724353</v>
      </c>
      <c r="G1018" s="24">
        <v>0.33358973350719101</v>
      </c>
      <c r="H1018" s="24">
        <v>1.6634025513962198</v>
      </c>
      <c r="I1018" s="24">
        <v>92.274777900937551</v>
      </c>
      <c r="J1018" s="24">
        <v>6.8698854256766904</v>
      </c>
      <c r="K1018" s="24">
        <v>2208.9695454020602</v>
      </c>
      <c r="L1018" s="24">
        <v>6.9878033290456001E-4</v>
      </c>
      <c r="M1018" s="24">
        <v>2.3456230239470447E-5</v>
      </c>
      <c r="N1018" s="24">
        <v>4.087641885911325E-2</v>
      </c>
      <c r="O1018" s="24">
        <v>0.11152936488702</v>
      </c>
      <c r="P1018" s="24">
        <v>0.10742286342047649</v>
      </c>
      <c r="Q1018" s="29">
        <v>2644663.4990724353</v>
      </c>
    </row>
    <row r="1019" spans="1:17" ht="15" x14ac:dyDescent="0.25">
      <c r="A1019" s="24">
        <v>4</v>
      </c>
      <c r="B1019" s="24" t="s">
        <v>27</v>
      </c>
      <c r="C1019" s="24">
        <v>1003340</v>
      </c>
      <c r="D1019" s="24">
        <v>0.5</v>
      </c>
      <c r="E1019" s="24" t="s">
        <v>1332</v>
      </c>
      <c r="F1019" s="24">
        <v>3090415.34542683</v>
      </c>
      <c r="G1019" s="24">
        <v>0.38512586147495498</v>
      </c>
      <c r="H1019" s="24">
        <v>1.8855373548293199</v>
      </c>
      <c r="I1019" s="24">
        <v>107.622359989605</v>
      </c>
      <c r="J1019" s="24">
        <v>8.0195497240189706</v>
      </c>
      <c r="K1019" s="24">
        <v>2378.80226786101</v>
      </c>
      <c r="L1019" s="24">
        <v>7.2675467716060897E-4</v>
      </c>
      <c r="M1019" s="24">
        <v>3.00497889526556E-5</v>
      </c>
      <c r="N1019" s="24">
        <v>4.5813209430887403E-2</v>
      </c>
      <c r="O1019" s="24">
        <v>0.11867622225619701</v>
      </c>
      <c r="P1019" s="24">
        <v>0.12533438008675099</v>
      </c>
      <c r="Q1019" s="29">
        <v>3090415.34542683</v>
      </c>
    </row>
    <row r="1020" spans="1:17" ht="15" x14ac:dyDescent="0.25">
      <c r="A1020" s="24">
        <v>4</v>
      </c>
      <c r="B1020" s="24" t="s">
        <v>27</v>
      </c>
      <c r="C1020" s="24">
        <v>1003340</v>
      </c>
      <c r="D1020" s="24">
        <v>0.75</v>
      </c>
      <c r="E1020" s="24" t="s">
        <v>1333</v>
      </c>
      <c r="F1020" s="24">
        <v>3370335.5056050047</v>
      </c>
      <c r="G1020" s="24">
        <v>0.45273240123844249</v>
      </c>
      <c r="H1020" s="24">
        <v>2.2523860643729696</v>
      </c>
      <c r="I1020" s="24">
        <v>116.48189608639049</v>
      </c>
      <c r="J1020" s="24">
        <v>8.683013048766135</v>
      </c>
      <c r="K1020" s="24">
        <v>2890.3697474505298</v>
      </c>
      <c r="L1020" s="24">
        <v>9.1879908920504253E-4</v>
      </c>
      <c r="M1020" s="24">
        <v>3.2835354684599053E-5</v>
      </c>
      <c r="N1020" s="24">
        <v>5.6093516806349698E-2</v>
      </c>
      <c r="O1020" s="24">
        <v>0.14765616563738448</v>
      </c>
      <c r="P1020" s="24">
        <v>0.13543149767472151</v>
      </c>
      <c r="Q1020" s="29">
        <v>3370335.5056050047</v>
      </c>
    </row>
    <row r="1021" spans="1:17" ht="15" x14ac:dyDescent="0.25">
      <c r="A1021" s="24">
        <v>4</v>
      </c>
      <c r="B1021" s="24" t="s">
        <v>27</v>
      </c>
      <c r="C1021" s="24">
        <v>1003350</v>
      </c>
      <c r="D1021" s="24">
        <v>0.25</v>
      </c>
      <c r="E1021" s="24" t="s">
        <v>1331</v>
      </c>
      <c r="F1021" s="24">
        <v>602733.06170156854</v>
      </c>
      <c r="G1021" s="24">
        <v>5.2964756553170497E-2</v>
      </c>
      <c r="H1021" s="24">
        <v>0.24636291794399248</v>
      </c>
      <c r="I1021" s="24">
        <v>20.090538011360003</v>
      </c>
      <c r="J1021" s="24">
        <v>1.4574052568666001</v>
      </c>
      <c r="K1021" s="24">
        <v>344.924716449073</v>
      </c>
      <c r="L1021" s="24">
        <v>9.7268817789085356E-5</v>
      </c>
      <c r="M1021" s="24">
        <v>1.7356602605779549E-6</v>
      </c>
      <c r="N1021" s="24">
        <v>7.0904116066340351E-3</v>
      </c>
      <c r="O1021" s="24">
        <v>1.6903446007776199E-2</v>
      </c>
      <c r="P1021" s="24">
        <v>1.7751492164953149E-2</v>
      </c>
      <c r="Q1021" s="29">
        <v>602733.06170156854</v>
      </c>
    </row>
    <row r="1022" spans="1:17" ht="15" x14ac:dyDescent="0.25">
      <c r="A1022" s="24">
        <v>4</v>
      </c>
      <c r="B1022" s="24" t="s">
        <v>27</v>
      </c>
      <c r="C1022" s="24">
        <v>1003350</v>
      </c>
      <c r="D1022" s="24">
        <v>0.5</v>
      </c>
      <c r="E1022" s="24" t="s">
        <v>1332</v>
      </c>
      <c r="F1022" s="24">
        <v>671333.61929568998</v>
      </c>
      <c r="G1022" s="24">
        <v>5.7212919052590003E-2</v>
      </c>
      <c r="H1022" s="24">
        <v>0.27239535324438302</v>
      </c>
      <c r="I1022" s="24">
        <v>22.4449458064623</v>
      </c>
      <c r="J1022" s="24">
        <v>1.62876781494056</v>
      </c>
      <c r="K1022" s="24">
        <v>402.45632271338502</v>
      </c>
      <c r="L1022" s="24">
        <v>1.1349267860040301E-4</v>
      </c>
      <c r="M1022" s="24">
        <v>1.93893056771633E-6</v>
      </c>
      <c r="N1022" s="24">
        <v>8.5025392251744207E-3</v>
      </c>
      <c r="O1022" s="24">
        <v>1.9757345012490501E-2</v>
      </c>
      <c r="P1022" s="24">
        <v>2.0227291914169401E-2</v>
      </c>
      <c r="Q1022" s="29">
        <v>671333.61929568998</v>
      </c>
    </row>
    <row r="1023" spans="1:17" ht="15" x14ac:dyDescent="0.25">
      <c r="A1023" s="24">
        <v>4</v>
      </c>
      <c r="B1023" s="24" t="s">
        <v>27</v>
      </c>
      <c r="C1023" s="24">
        <v>1003350</v>
      </c>
      <c r="D1023" s="24">
        <v>0.75</v>
      </c>
      <c r="E1023" s="24" t="s">
        <v>1333</v>
      </c>
      <c r="F1023" s="24">
        <v>745625.99073884299</v>
      </c>
      <c r="G1023" s="24">
        <v>6.4980415108491507E-2</v>
      </c>
      <c r="H1023" s="24">
        <v>0.31069196902506602</v>
      </c>
      <c r="I1023" s="24">
        <v>24.352625173506599</v>
      </c>
      <c r="J1023" s="24">
        <v>1.765596505761045</v>
      </c>
      <c r="K1023" s="24">
        <v>484.34425944271402</v>
      </c>
      <c r="L1023" s="24">
        <v>1.3658494995324349E-4</v>
      </c>
      <c r="M1023" s="24">
        <v>2.1121299472959948E-6</v>
      </c>
      <c r="N1023" s="24">
        <v>1.0500118878203499E-2</v>
      </c>
      <c r="O1023" s="24">
        <v>2.3896946275339753E-2</v>
      </c>
      <c r="P1023" s="24">
        <v>2.1254004669757298E-2</v>
      </c>
      <c r="Q1023" s="29">
        <v>745625.99073884299</v>
      </c>
    </row>
    <row r="1024" spans="1:17" ht="15" x14ac:dyDescent="0.25">
      <c r="A1024" s="24">
        <v>4</v>
      </c>
      <c r="B1024" s="24" t="s">
        <v>27</v>
      </c>
      <c r="C1024" s="24">
        <v>1003360</v>
      </c>
      <c r="D1024" s="24">
        <v>0.25</v>
      </c>
      <c r="E1024" s="24" t="s">
        <v>1331</v>
      </c>
      <c r="F1024" s="24">
        <v>2164292.90278327</v>
      </c>
      <c r="G1024" s="24">
        <v>0.24771813453124852</v>
      </c>
      <c r="H1024" s="24">
        <v>1.1961863668038251</v>
      </c>
      <c r="I1024" s="24">
        <v>76.838769515715398</v>
      </c>
      <c r="J1024" s="24">
        <v>5.6607013445762195</v>
      </c>
      <c r="K1024" s="24">
        <v>1534.1528465056299</v>
      </c>
      <c r="L1024" s="24">
        <v>4.3615163428855648E-4</v>
      </c>
      <c r="M1024" s="24">
        <v>7.8458757044307549E-6</v>
      </c>
      <c r="N1024" s="24">
        <v>2.3022702471470299E-2</v>
      </c>
      <c r="O1024" s="24">
        <v>7.1328472745085997E-2</v>
      </c>
      <c r="P1024" s="24">
        <v>9.8858405735712196E-2</v>
      </c>
      <c r="Q1024" s="29">
        <v>2164292.90278327</v>
      </c>
    </row>
    <row r="1025" spans="1:17" ht="15" x14ac:dyDescent="0.25">
      <c r="A1025" s="24">
        <v>4</v>
      </c>
      <c r="B1025" s="24" t="s">
        <v>27</v>
      </c>
      <c r="C1025" s="24">
        <v>1003360</v>
      </c>
      <c r="D1025" s="24">
        <v>0.5</v>
      </c>
      <c r="E1025" s="24" t="s">
        <v>1332</v>
      </c>
      <c r="F1025" s="24">
        <v>2452804.9342006398</v>
      </c>
      <c r="G1025" s="24">
        <v>0.266119515957218</v>
      </c>
      <c r="H1025" s="24">
        <v>1.30704382620601</v>
      </c>
      <c r="I1025" s="24">
        <v>87.382218612259194</v>
      </c>
      <c r="J1025" s="24">
        <v>6.4323079842670303</v>
      </c>
      <c r="K1025" s="24">
        <v>1769.1795011743</v>
      </c>
      <c r="L1025" s="24">
        <v>5.0770043481450497E-4</v>
      </c>
      <c r="M1025" s="24">
        <v>9.3226654418245408E-6</v>
      </c>
      <c r="N1025" s="24">
        <v>2.5999850193701501E-2</v>
      </c>
      <c r="O1025" s="24">
        <v>8.2968446731449999E-2</v>
      </c>
      <c r="P1025" s="24">
        <v>0.11207868275257001</v>
      </c>
      <c r="Q1025" s="29">
        <v>2452804.9342006398</v>
      </c>
    </row>
    <row r="1026" spans="1:17" ht="15" x14ac:dyDescent="0.25">
      <c r="A1026" s="24">
        <v>4</v>
      </c>
      <c r="B1026" s="24" t="s">
        <v>27</v>
      </c>
      <c r="C1026" s="24">
        <v>1003360</v>
      </c>
      <c r="D1026" s="24">
        <v>0.75</v>
      </c>
      <c r="E1026" s="24" t="s">
        <v>1333</v>
      </c>
      <c r="F1026" s="24">
        <v>2622714.9409763352</v>
      </c>
      <c r="G1026" s="24">
        <v>0.30464352969563346</v>
      </c>
      <c r="H1026" s="24">
        <v>1.5107718958029399</v>
      </c>
      <c r="I1026" s="24">
        <v>92.426772330897705</v>
      </c>
      <c r="J1026" s="24">
        <v>6.80416901611048</v>
      </c>
      <c r="K1026" s="24">
        <v>2097.9855300955301</v>
      </c>
      <c r="L1026" s="24">
        <v>5.9382751841345204E-4</v>
      </c>
      <c r="M1026" s="24">
        <v>1.0159599230018801E-5</v>
      </c>
      <c r="N1026" s="24">
        <v>3.1618434664280499E-2</v>
      </c>
      <c r="O1026" s="24">
        <v>9.721730193444425E-2</v>
      </c>
      <c r="P1026" s="24">
        <v>0.11859402280806849</v>
      </c>
      <c r="Q1026" s="29">
        <v>2622714.9409763352</v>
      </c>
    </row>
    <row r="1027" spans="1:17" ht="15" x14ac:dyDescent="0.25">
      <c r="A1027" s="24">
        <v>4</v>
      </c>
      <c r="B1027" s="24" t="s">
        <v>27</v>
      </c>
      <c r="C1027" s="24">
        <v>1003370</v>
      </c>
      <c r="D1027" s="24">
        <v>0.25</v>
      </c>
      <c r="E1027" s="24" t="s">
        <v>1331</v>
      </c>
      <c r="F1027" s="24">
        <v>2233700.3777702553</v>
      </c>
      <c r="G1027" s="24">
        <v>0.219492236871732</v>
      </c>
      <c r="H1027" s="24">
        <v>1.0596775459753049</v>
      </c>
      <c r="I1027" s="24">
        <v>79.757003529743145</v>
      </c>
      <c r="J1027" s="24">
        <v>5.7949492964975597</v>
      </c>
      <c r="K1027" s="24">
        <v>1524.43336686878</v>
      </c>
      <c r="L1027" s="24">
        <v>4.2838077133383601E-4</v>
      </c>
      <c r="M1027" s="24">
        <v>7.6061712633677349E-6</v>
      </c>
      <c r="N1027" s="24">
        <v>3.2305221916043451E-2</v>
      </c>
      <c r="O1027" s="24">
        <v>7.4780578131063549E-2</v>
      </c>
      <c r="P1027" s="24">
        <v>6.8522165481155944E-2</v>
      </c>
      <c r="Q1027" s="29">
        <v>2233700.3777702553</v>
      </c>
    </row>
    <row r="1028" spans="1:17" ht="15" x14ac:dyDescent="0.25">
      <c r="A1028" s="24">
        <v>4</v>
      </c>
      <c r="B1028" s="24" t="s">
        <v>27</v>
      </c>
      <c r="C1028" s="24">
        <v>1003370</v>
      </c>
      <c r="D1028" s="24">
        <v>0.5</v>
      </c>
      <c r="E1028" s="24" t="s">
        <v>1332</v>
      </c>
      <c r="F1028" s="24">
        <v>2590196.7415910498</v>
      </c>
      <c r="G1028" s="24">
        <v>0.23233171172403799</v>
      </c>
      <c r="H1028" s="24">
        <v>1.1038725803139</v>
      </c>
      <c r="I1028" s="24">
        <v>92.539275146131502</v>
      </c>
      <c r="J1028" s="24">
        <v>6.7243449321234996</v>
      </c>
      <c r="K1028" s="24">
        <v>1727.26694276895</v>
      </c>
      <c r="L1028" s="24">
        <v>4.85563693145714E-4</v>
      </c>
      <c r="M1028" s="24">
        <v>8.8227630086223008E-6</v>
      </c>
      <c r="N1028" s="24">
        <v>3.7236827853848797E-2</v>
      </c>
      <c r="O1028" s="24">
        <v>8.5224124536914206E-2</v>
      </c>
      <c r="P1028" s="24">
        <v>7.9631869887537898E-2</v>
      </c>
      <c r="Q1028" s="29">
        <v>2590196.7415910498</v>
      </c>
    </row>
    <row r="1029" spans="1:17" ht="15" x14ac:dyDescent="0.25">
      <c r="A1029" s="24">
        <v>4</v>
      </c>
      <c r="B1029" s="24" t="s">
        <v>27</v>
      </c>
      <c r="C1029" s="24">
        <v>1003370</v>
      </c>
      <c r="D1029" s="24">
        <v>0.75</v>
      </c>
      <c r="E1029" s="24" t="s">
        <v>1333</v>
      </c>
      <c r="F1029" s="24">
        <v>2706710.3630796601</v>
      </c>
      <c r="G1029" s="24">
        <v>0.261758468967976</v>
      </c>
      <c r="H1029" s="24">
        <v>1.2634534943372551</v>
      </c>
      <c r="I1029" s="24">
        <v>96.338158308485305</v>
      </c>
      <c r="J1029" s="24">
        <v>6.9987650080112545</v>
      </c>
      <c r="K1029" s="24">
        <v>2086.901350799345</v>
      </c>
      <c r="L1029" s="24">
        <v>5.8664431441718097E-4</v>
      </c>
      <c r="M1029" s="24">
        <v>9.21046733010861E-6</v>
      </c>
      <c r="N1029" s="24">
        <v>4.54305385788192E-2</v>
      </c>
      <c r="O1029" s="24">
        <v>0.10285422927474615</v>
      </c>
      <c r="P1029" s="24">
        <v>8.2235401034117001E-2</v>
      </c>
      <c r="Q1029" s="29">
        <v>2706710.3630796601</v>
      </c>
    </row>
    <row r="1030" spans="1:17" ht="15" x14ac:dyDescent="0.25">
      <c r="A1030" s="24">
        <v>4</v>
      </c>
      <c r="B1030" s="24" t="s">
        <v>27</v>
      </c>
      <c r="C1030" s="24">
        <v>1003380</v>
      </c>
      <c r="D1030" s="24">
        <v>0.25</v>
      </c>
      <c r="E1030" s="24" t="s">
        <v>1331</v>
      </c>
      <c r="F1030" s="24">
        <v>1651173.4839836499</v>
      </c>
      <c r="G1030" s="24">
        <v>0.1075331201273355</v>
      </c>
      <c r="H1030" s="24">
        <v>0.46942700071383903</v>
      </c>
      <c r="I1030" s="24">
        <v>46.471391802692949</v>
      </c>
      <c r="J1030" s="24">
        <v>3.3954516701595949</v>
      </c>
      <c r="K1030" s="24">
        <v>778.56029035923495</v>
      </c>
      <c r="L1030" s="24">
        <v>2.1955415074531348E-4</v>
      </c>
      <c r="M1030" s="24">
        <v>4.046771528934955E-6</v>
      </c>
      <c r="N1030" s="24">
        <v>2.1274930127473952E-2</v>
      </c>
      <c r="O1030" s="24">
        <v>4.055723923911525E-2</v>
      </c>
      <c r="P1030" s="24">
        <v>5.9799962686085298E-2</v>
      </c>
      <c r="Q1030" s="29">
        <v>1651173.4839836499</v>
      </c>
    </row>
    <row r="1031" spans="1:17" ht="15" x14ac:dyDescent="0.25">
      <c r="A1031" s="24">
        <v>4</v>
      </c>
      <c r="B1031" s="24" t="s">
        <v>27</v>
      </c>
      <c r="C1031" s="24">
        <v>1003380</v>
      </c>
      <c r="D1031" s="24">
        <v>0.5</v>
      </c>
      <c r="E1031" s="24" t="s">
        <v>1332</v>
      </c>
      <c r="F1031" s="24">
        <v>1893977.6673699501</v>
      </c>
      <c r="G1031" s="24">
        <v>0.114751867312102</v>
      </c>
      <c r="H1031" s="24">
        <v>0.50513025512816601</v>
      </c>
      <c r="I1031" s="24">
        <v>52.539503524088197</v>
      </c>
      <c r="J1031" s="24">
        <v>3.83100857951686</v>
      </c>
      <c r="K1031" s="24">
        <v>934.38290624203796</v>
      </c>
      <c r="L1031" s="24">
        <v>2.6349603788755502E-4</v>
      </c>
      <c r="M1031" s="24">
        <v>4.5538617063703096E-6</v>
      </c>
      <c r="N1031" s="24">
        <v>2.41226489184652E-2</v>
      </c>
      <c r="O1031" s="24">
        <v>4.8650012166211502E-2</v>
      </c>
      <c r="P1031" s="24">
        <v>7.2019405230032196E-2</v>
      </c>
      <c r="Q1031" s="29">
        <v>1893977.6673699501</v>
      </c>
    </row>
    <row r="1032" spans="1:17" ht="15" x14ac:dyDescent="0.25">
      <c r="A1032" s="24">
        <v>4</v>
      </c>
      <c r="B1032" s="24" t="s">
        <v>27</v>
      </c>
      <c r="C1032" s="24">
        <v>1003380</v>
      </c>
      <c r="D1032" s="24">
        <v>0.75</v>
      </c>
      <c r="E1032" s="24" t="s">
        <v>1333</v>
      </c>
      <c r="F1032" s="24">
        <v>2124413.6301715299</v>
      </c>
      <c r="G1032" s="24">
        <v>0.1291705525851905</v>
      </c>
      <c r="H1032" s="24">
        <v>0.59398506296321596</v>
      </c>
      <c r="I1032" s="24">
        <v>55.54667344067505</v>
      </c>
      <c r="J1032" s="24">
        <v>4.060011033555285</v>
      </c>
      <c r="K1032" s="24">
        <v>1101.096622512795</v>
      </c>
      <c r="L1032" s="24">
        <v>3.105093115181285E-4</v>
      </c>
      <c r="M1032" s="24">
        <v>4.8502624042736056E-6</v>
      </c>
      <c r="N1032" s="24">
        <v>2.889697944819615E-2</v>
      </c>
      <c r="O1032" s="24">
        <v>5.7344914759049445E-2</v>
      </c>
      <c r="P1032" s="24">
        <v>8.0966609164303247E-2</v>
      </c>
      <c r="Q1032" s="29">
        <v>2124413.6301715299</v>
      </c>
    </row>
    <row r="1033" spans="1:17" ht="15" x14ac:dyDescent="0.25">
      <c r="A1033" s="24">
        <v>4</v>
      </c>
      <c r="B1033" s="24" t="s">
        <v>27</v>
      </c>
      <c r="C1033" s="24">
        <v>1003390</v>
      </c>
      <c r="D1033" s="24">
        <v>0.25</v>
      </c>
      <c r="E1033" s="24" t="s">
        <v>1331</v>
      </c>
      <c r="F1033" s="24">
        <v>4539054.3302517757</v>
      </c>
      <c r="G1033" s="24">
        <v>1.076820427569295</v>
      </c>
      <c r="H1033" s="24">
        <v>5.5567772528008046</v>
      </c>
      <c r="I1033" s="24">
        <v>160.4630031312345</v>
      </c>
      <c r="J1033" s="24">
        <v>12.9836588339403</v>
      </c>
      <c r="K1033" s="24">
        <v>4548.4303668069997</v>
      </c>
      <c r="L1033" s="24">
        <v>1.7039906604095301E-3</v>
      </c>
      <c r="M1033" s="24">
        <v>1.6046823002200398E-4</v>
      </c>
      <c r="N1033" s="24">
        <v>7.0815507483473844E-2</v>
      </c>
      <c r="O1033" s="24">
        <v>0.24498431718498398</v>
      </c>
      <c r="P1033" s="24">
        <v>0.33059994239944551</v>
      </c>
      <c r="Q1033" s="29">
        <v>4539054.3302517757</v>
      </c>
    </row>
    <row r="1034" spans="1:17" ht="15" x14ac:dyDescent="0.25">
      <c r="A1034" s="24">
        <v>4</v>
      </c>
      <c r="B1034" s="24" t="s">
        <v>27</v>
      </c>
      <c r="C1034" s="24">
        <v>1003390</v>
      </c>
      <c r="D1034" s="24">
        <v>0.5</v>
      </c>
      <c r="E1034" s="24" t="s">
        <v>1332</v>
      </c>
      <c r="F1034" s="24">
        <v>5278654.1352704596</v>
      </c>
      <c r="G1034" s="24">
        <v>1.14844923701789</v>
      </c>
      <c r="H1034" s="24">
        <v>5.9137224435650699</v>
      </c>
      <c r="I1034" s="24">
        <v>185.33748785521399</v>
      </c>
      <c r="J1034" s="24">
        <v>14.934869363532</v>
      </c>
      <c r="K1034" s="24">
        <v>5001.6753135098597</v>
      </c>
      <c r="L1034" s="24">
        <v>1.8923103394091101E-3</v>
      </c>
      <c r="M1034" s="24">
        <v>1.84904078016538E-4</v>
      </c>
      <c r="N1034" s="24">
        <v>7.7788716053037998E-2</v>
      </c>
      <c r="O1034" s="24">
        <v>0.27076138998753402</v>
      </c>
      <c r="P1034" s="24">
        <v>0.38099951639385399</v>
      </c>
      <c r="Q1034" s="29">
        <v>5278654.1352704596</v>
      </c>
    </row>
    <row r="1035" spans="1:17" ht="15" x14ac:dyDescent="0.25">
      <c r="A1035" s="24">
        <v>4</v>
      </c>
      <c r="B1035" s="24" t="s">
        <v>27</v>
      </c>
      <c r="C1035" s="24">
        <v>1003390</v>
      </c>
      <c r="D1035" s="24">
        <v>0.75</v>
      </c>
      <c r="E1035" s="24" t="s">
        <v>1333</v>
      </c>
      <c r="F1035" s="24">
        <v>5635671.3190770103</v>
      </c>
      <c r="G1035" s="24">
        <v>1.2820249500516101</v>
      </c>
      <c r="H1035" s="24">
        <v>6.6529930622672548</v>
      </c>
      <c r="I1035" s="24">
        <v>197.06635353813149</v>
      </c>
      <c r="J1035" s="24">
        <v>15.938305356747449</v>
      </c>
      <c r="K1035" s="24">
        <v>6016.6236872159752</v>
      </c>
      <c r="L1035" s="24">
        <v>2.2626270521232E-3</v>
      </c>
      <c r="M1035" s="24">
        <v>1.96288806064198E-4</v>
      </c>
      <c r="N1035" s="24">
        <v>9.4595820577080353E-2</v>
      </c>
      <c r="O1035" s="24">
        <v>0.3248623401397705</v>
      </c>
      <c r="P1035" s="24">
        <v>0.40452377490760899</v>
      </c>
      <c r="Q1035" s="29">
        <v>5635671.3190770103</v>
      </c>
    </row>
    <row r="1036" spans="1:17" ht="15" x14ac:dyDescent="0.25">
      <c r="A1036" s="24">
        <v>4</v>
      </c>
      <c r="B1036" s="24" t="s">
        <v>27</v>
      </c>
      <c r="C1036" s="24">
        <v>1003400</v>
      </c>
      <c r="D1036" s="24">
        <v>0.25</v>
      </c>
      <c r="E1036" s="24" t="s">
        <v>1331</v>
      </c>
      <c r="F1036" s="24">
        <v>1326583.0455018398</v>
      </c>
      <c r="G1036" s="24">
        <v>0.12665112519595051</v>
      </c>
      <c r="H1036" s="24">
        <v>0.5921050671836845</v>
      </c>
      <c r="I1036" s="24">
        <v>47.497425145574901</v>
      </c>
      <c r="J1036" s="24">
        <v>3.4437569925254552</v>
      </c>
      <c r="K1036" s="24">
        <v>786.79494917262195</v>
      </c>
      <c r="L1036" s="24">
        <v>2.2320259662750601E-4</v>
      </c>
      <c r="M1036" s="24">
        <v>4.422156913912155E-6</v>
      </c>
      <c r="N1036" s="24">
        <v>1.6552298307944999E-2</v>
      </c>
      <c r="O1036" s="24">
        <v>3.8542630695408545E-2</v>
      </c>
      <c r="P1036" s="24">
        <v>4.0395116927584698E-2</v>
      </c>
      <c r="Q1036" s="29">
        <v>1326583.0455018398</v>
      </c>
    </row>
    <row r="1037" spans="1:17" ht="15" x14ac:dyDescent="0.25">
      <c r="A1037" s="24">
        <v>4</v>
      </c>
      <c r="B1037" s="24" t="s">
        <v>27</v>
      </c>
      <c r="C1037" s="24">
        <v>1003400</v>
      </c>
      <c r="D1037" s="24">
        <v>0.5</v>
      </c>
      <c r="E1037" s="24" t="s">
        <v>1332</v>
      </c>
      <c r="F1037" s="24">
        <v>1529637.6961898201</v>
      </c>
      <c r="G1037" s="24">
        <v>0.138959647950231</v>
      </c>
      <c r="H1037" s="24">
        <v>0.64577503191771402</v>
      </c>
      <c r="I1037" s="24">
        <v>54.650833679752701</v>
      </c>
      <c r="J1037" s="24">
        <v>3.9630320740620202</v>
      </c>
      <c r="K1037" s="24">
        <v>879.45092422824405</v>
      </c>
      <c r="L1037" s="24">
        <v>2.49415723108261E-4</v>
      </c>
      <c r="M1037" s="24">
        <v>5.0959333714466598E-6</v>
      </c>
      <c r="N1037" s="24">
        <v>1.8018737124940901E-2</v>
      </c>
      <c r="O1037" s="24">
        <v>4.2956549379708803E-2</v>
      </c>
      <c r="P1037" s="24">
        <v>4.6508795859476301E-2</v>
      </c>
      <c r="Q1037" s="29">
        <v>1529637.6961898201</v>
      </c>
    </row>
    <row r="1038" spans="1:17" ht="15" x14ac:dyDescent="0.25">
      <c r="A1038" s="24">
        <v>4</v>
      </c>
      <c r="B1038" s="24" t="s">
        <v>27</v>
      </c>
      <c r="C1038" s="24">
        <v>1003400</v>
      </c>
      <c r="D1038" s="24">
        <v>0.75</v>
      </c>
      <c r="E1038" s="24" t="s">
        <v>1333</v>
      </c>
      <c r="F1038" s="24">
        <v>1630347.6477816</v>
      </c>
      <c r="G1038" s="24">
        <v>0.14544697099065301</v>
      </c>
      <c r="H1038" s="24">
        <v>0.68842005770585102</v>
      </c>
      <c r="I1038" s="24">
        <v>58.05821443477555</v>
      </c>
      <c r="J1038" s="24">
        <v>4.2099871911685449</v>
      </c>
      <c r="K1038" s="24">
        <v>1040.2555313345651</v>
      </c>
      <c r="L1038" s="24">
        <v>2.9487874334683698E-4</v>
      </c>
      <c r="M1038" s="24">
        <v>5.4365163444749148E-6</v>
      </c>
      <c r="N1038" s="24">
        <v>2.1588182715542102E-2</v>
      </c>
      <c r="O1038" s="24">
        <v>5.1008893985135348E-2</v>
      </c>
      <c r="P1038" s="24">
        <v>4.9381542145426643E-2</v>
      </c>
      <c r="Q1038" s="29">
        <v>1630347.6477816</v>
      </c>
    </row>
    <row r="1039" spans="1:17" ht="15" x14ac:dyDescent="0.25">
      <c r="A1039" s="24">
        <v>4</v>
      </c>
      <c r="B1039" s="24" t="s">
        <v>27</v>
      </c>
      <c r="C1039" s="24">
        <v>1003410</v>
      </c>
      <c r="D1039" s="24">
        <v>0.25</v>
      </c>
      <c r="E1039" s="24" t="s">
        <v>1331</v>
      </c>
      <c r="F1039" s="24">
        <v>2315011.694819835</v>
      </c>
      <c r="G1039" s="24">
        <v>0.26042621084617401</v>
      </c>
      <c r="H1039" s="24">
        <v>1.27339952900052</v>
      </c>
      <c r="I1039" s="24">
        <v>84.327643092362294</v>
      </c>
      <c r="J1039" s="24">
        <v>6.1337769349232456</v>
      </c>
      <c r="K1039" s="24">
        <v>1680.2713748250201</v>
      </c>
      <c r="L1039" s="24">
        <v>4.8583129218288297E-4</v>
      </c>
      <c r="M1039" s="24">
        <v>9.8692918511298348E-6</v>
      </c>
      <c r="N1039" s="24">
        <v>3.3374291952025299E-2</v>
      </c>
      <c r="O1039" s="24">
        <v>8.2009930850198559E-2</v>
      </c>
      <c r="P1039" s="24">
        <v>7.5519727770000503E-2</v>
      </c>
      <c r="Q1039" s="29">
        <v>2315011.694819835</v>
      </c>
    </row>
    <row r="1040" spans="1:17" ht="15" x14ac:dyDescent="0.25">
      <c r="A1040" s="24">
        <v>4</v>
      </c>
      <c r="B1040" s="24" t="s">
        <v>27</v>
      </c>
      <c r="C1040" s="24">
        <v>1003410</v>
      </c>
      <c r="D1040" s="24">
        <v>0.5</v>
      </c>
      <c r="E1040" s="24" t="s">
        <v>1332</v>
      </c>
      <c r="F1040" s="24">
        <v>2640195.8478032299</v>
      </c>
      <c r="G1040" s="24">
        <v>0.27386608217086</v>
      </c>
      <c r="H1040" s="24">
        <v>1.3083870748324899</v>
      </c>
      <c r="I1040" s="24">
        <v>96.097671014812803</v>
      </c>
      <c r="J1040" s="24">
        <v>6.9900278187227203</v>
      </c>
      <c r="K1040" s="24">
        <v>1937.15139946152</v>
      </c>
      <c r="L1040" s="24">
        <v>5.6036559922138503E-4</v>
      </c>
      <c r="M1040" s="24">
        <v>1.1253265333050199E-5</v>
      </c>
      <c r="N1040" s="24">
        <v>3.88376735706671E-2</v>
      </c>
      <c r="O1040" s="24">
        <v>9.4923635240592996E-2</v>
      </c>
      <c r="P1040" s="24">
        <v>8.6064516627685203E-2</v>
      </c>
      <c r="Q1040" s="29">
        <v>2640195.8478032299</v>
      </c>
    </row>
    <row r="1041" spans="1:17" ht="15" x14ac:dyDescent="0.25">
      <c r="A1041" s="24">
        <v>4</v>
      </c>
      <c r="B1041" s="24" t="s">
        <v>27</v>
      </c>
      <c r="C1041" s="24">
        <v>1003410</v>
      </c>
      <c r="D1041" s="24">
        <v>0.75</v>
      </c>
      <c r="E1041" s="24" t="s">
        <v>1333</v>
      </c>
      <c r="F1041" s="24">
        <v>2753427.761018625</v>
      </c>
      <c r="G1041" s="24">
        <v>0.30052462686695147</v>
      </c>
      <c r="H1041" s="24">
        <v>1.4985109536187049</v>
      </c>
      <c r="I1041" s="24">
        <v>100.13618760134236</v>
      </c>
      <c r="J1041" s="24">
        <v>7.2838840058130643</v>
      </c>
      <c r="K1041" s="24">
        <v>2236.0694968989501</v>
      </c>
      <c r="L1041" s="24">
        <v>6.4505809005239003E-4</v>
      </c>
      <c r="M1041" s="24">
        <v>1.173248792590475E-5</v>
      </c>
      <c r="N1041" s="24">
        <v>4.5587577276265751E-2</v>
      </c>
      <c r="O1041" s="24">
        <v>0.1093415156194745</v>
      </c>
      <c r="P1041" s="24">
        <v>8.966834203224941E-2</v>
      </c>
      <c r="Q1041" s="29">
        <v>2753427.761018625</v>
      </c>
    </row>
    <row r="1042" spans="1:17" ht="15" x14ac:dyDescent="0.25">
      <c r="A1042" s="24">
        <v>4</v>
      </c>
      <c r="B1042" s="24" t="s">
        <v>27</v>
      </c>
      <c r="C1042" s="24">
        <v>1003420</v>
      </c>
      <c r="D1042" s="24">
        <v>0.25</v>
      </c>
      <c r="E1042" s="24" t="s">
        <v>1331</v>
      </c>
      <c r="F1042" s="24">
        <v>12020390.745783798</v>
      </c>
      <c r="G1042" s="24">
        <v>1.511090643226495</v>
      </c>
      <c r="H1042" s="24">
        <v>7.267582546016345</v>
      </c>
      <c r="I1042" s="24">
        <v>430.91349390221853</v>
      </c>
      <c r="J1042" s="24">
        <v>31.872425300821</v>
      </c>
      <c r="K1042" s="24">
        <v>8346.5869536130504</v>
      </c>
      <c r="L1042" s="24">
        <v>2.6677764454866651E-3</v>
      </c>
      <c r="M1042" s="24">
        <v>1.2527608996687901E-4</v>
      </c>
      <c r="N1042" s="24">
        <v>0.171040685124938</v>
      </c>
      <c r="O1042" s="24">
        <v>0.43179132850686797</v>
      </c>
      <c r="P1042" s="24">
        <v>0.41712844610090005</v>
      </c>
      <c r="Q1042" s="29">
        <v>12020390.745783798</v>
      </c>
    </row>
    <row r="1043" spans="1:17" ht="15" x14ac:dyDescent="0.25">
      <c r="A1043" s="24">
        <v>4</v>
      </c>
      <c r="B1043" s="24" t="s">
        <v>27</v>
      </c>
      <c r="C1043" s="24">
        <v>1003420</v>
      </c>
      <c r="D1043" s="24">
        <v>0.5</v>
      </c>
      <c r="E1043" s="24" t="s">
        <v>1332</v>
      </c>
      <c r="F1043" s="24">
        <v>13737497.5520404</v>
      </c>
      <c r="G1043" s="24">
        <v>1.6365508095058501</v>
      </c>
      <c r="H1043" s="24">
        <v>7.9490856614004404</v>
      </c>
      <c r="I1043" s="24">
        <v>492.379995511206</v>
      </c>
      <c r="J1043" s="24">
        <v>36.417875737639598</v>
      </c>
      <c r="K1043" s="24">
        <v>9678.3058282763595</v>
      </c>
      <c r="L1043" s="24">
        <v>3.0329151788468299E-3</v>
      </c>
      <c r="M1043" s="24">
        <v>1.4311878206969901E-4</v>
      </c>
      <c r="N1043" s="24">
        <v>0.19937491721629599</v>
      </c>
      <c r="O1043" s="24">
        <v>0.49598729956918303</v>
      </c>
      <c r="P1043" s="24">
        <v>0.47627052550288901</v>
      </c>
      <c r="Q1043" s="29">
        <v>13737497.5520404</v>
      </c>
    </row>
    <row r="1044" spans="1:17" ht="15" x14ac:dyDescent="0.25">
      <c r="A1044" s="24">
        <v>4</v>
      </c>
      <c r="B1044" s="24" t="s">
        <v>27</v>
      </c>
      <c r="C1044" s="24">
        <v>1003420</v>
      </c>
      <c r="D1044" s="24">
        <v>0.75</v>
      </c>
      <c r="E1044" s="24" t="s">
        <v>1333</v>
      </c>
      <c r="F1044" s="24">
        <v>14452581.405530851</v>
      </c>
      <c r="G1044" s="24">
        <v>1.8671565976388951</v>
      </c>
      <c r="H1044" s="24">
        <v>9.1145236819972553</v>
      </c>
      <c r="I1044" s="24">
        <v>517.47834658160559</v>
      </c>
      <c r="J1044" s="24">
        <v>38.358865551117653</v>
      </c>
      <c r="K1044" s="24">
        <v>12263.74070243845</v>
      </c>
      <c r="L1044" s="24">
        <v>3.9033327938071552E-3</v>
      </c>
      <c r="M1044" s="24">
        <v>1.5855881579529899E-4</v>
      </c>
      <c r="N1044" s="24">
        <v>0.25124811230711652</v>
      </c>
      <c r="O1044" s="24">
        <v>0.633522193035301</v>
      </c>
      <c r="P1044" s="24">
        <v>0.51207441561047751</v>
      </c>
      <c r="Q1044" s="29">
        <v>14452581.405530851</v>
      </c>
    </row>
    <row r="1045" spans="1:17" ht="15" x14ac:dyDescent="0.25">
      <c r="A1045" s="24">
        <v>4</v>
      </c>
      <c r="B1045" s="24" t="s">
        <v>27</v>
      </c>
      <c r="C1045" s="24">
        <v>1003430</v>
      </c>
      <c r="D1045" s="24">
        <v>0.25</v>
      </c>
      <c r="E1045" s="24" t="s">
        <v>1331</v>
      </c>
      <c r="F1045" s="24">
        <v>2868774.9886359302</v>
      </c>
      <c r="G1045" s="24">
        <v>0.32418828978087799</v>
      </c>
      <c r="H1045" s="24">
        <v>1.5694854302716701</v>
      </c>
      <c r="I1045" s="24">
        <v>102.9193742054195</v>
      </c>
      <c r="J1045" s="24">
        <v>7.5507405141460451</v>
      </c>
      <c r="K1045" s="24">
        <v>1994.8867431639101</v>
      </c>
      <c r="L1045" s="24">
        <v>6.0999952429393093E-4</v>
      </c>
      <c r="M1045" s="24">
        <v>2.2050227518168402E-5</v>
      </c>
      <c r="N1045" s="24">
        <v>4.5019837192597098E-2</v>
      </c>
      <c r="O1045" s="24">
        <v>0.10252683160469001</v>
      </c>
      <c r="P1045" s="24">
        <v>9.3733379190509308E-2</v>
      </c>
      <c r="Q1045" s="29">
        <v>2868774.9886359302</v>
      </c>
    </row>
    <row r="1046" spans="1:17" ht="15" x14ac:dyDescent="0.25">
      <c r="A1046" s="24">
        <v>4</v>
      </c>
      <c r="B1046" s="24" t="s">
        <v>27</v>
      </c>
      <c r="C1046" s="24">
        <v>1003430</v>
      </c>
      <c r="D1046" s="24">
        <v>0.5</v>
      </c>
      <c r="E1046" s="24" t="s">
        <v>1332</v>
      </c>
      <c r="F1046" s="24">
        <v>3316352.1722881999</v>
      </c>
      <c r="G1046" s="24">
        <v>0.348231921867798</v>
      </c>
      <c r="H1046" s="24">
        <v>1.68275083866846</v>
      </c>
      <c r="I1046" s="24">
        <v>118.79880871726201</v>
      </c>
      <c r="J1046" s="24">
        <v>8.7148662856919898</v>
      </c>
      <c r="K1046" s="24">
        <v>2252.9426390674498</v>
      </c>
      <c r="L1046" s="24">
        <v>6.8423471788024595E-4</v>
      </c>
      <c r="M1046" s="24">
        <v>2.5407373711804201E-5</v>
      </c>
      <c r="N1046" s="24">
        <v>5.17002975342261E-2</v>
      </c>
      <c r="O1046" s="24">
        <v>0.115854244795984</v>
      </c>
      <c r="P1046" s="24">
        <v>0.10796313907764001</v>
      </c>
      <c r="Q1046" s="29">
        <v>3316352.1722881999</v>
      </c>
    </row>
    <row r="1047" spans="1:17" ht="15" x14ac:dyDescent="0.25">
      <c r="A1047" s="24">
        <v>4</v>
      </c>
      <c r="B1047" s="24" t="s">
        <v>27</v>
      </c>
      <c r="C1047" s="24">
        <v>1003430</v>
      </c>
      <c r="D1047" s="24">
        <v>0.75</v>
      </c>
      <c r="E1047" s="24" t="s">
        <v>1333</v>
      </c>
      <c r="F1047" s="24">
        <v>3541082.1061247047</v>
      </c>
      <c r="G1047" s="24">
        <v>0.39619362199450747</v>
      </c>
      <c r="H1047" s="24">
        <v>1.92935509693769</v>
      </c>
      <c r="I1047" s="24">
        <v>126.40864780492899</v>
      </c>
      <c r="J1047" s="24">
        <v>9.2672112014396451</v>
      </c>
      <c r="K1047" s="24">
        <v>2634.2927457762953</v>
      </c>
      <c r="L1047" s="24">
        <v>8.0227617024936602E-4</v>
      </c>
      <c r="M1047" s="24">
        <v>2.6716609806917249E-5</v>
      </c>
      <c r="N1047" s="24">
        <v>6.0305909151101997E-2</v>
      </c>
      <c r="O1047" s="24">
        <v>0.1354733413615285</v>
      </c>
      <c r="P1047" s="24">
        <v>0.11326517296334901</v>
      </c>
      <c r="Q1047" s="29">
        <v>3541082.1061247047</v>
      </c>
    </row>
    <row r="1048" spans="1:17" ht="15" x14ac:dyDescent="0.25">
      <c r="A1048" s="24">
        <v>4</v>
      </c>
      <c r="B1048" s="24" t="s">
        <v>27</v>
      </c>
      <c r="C1048" s="24">
        <v>1003440</v>
      </c>
      <c r="D1048" s="24">
        <v>0.25</v>
      </c>
      <c r="E1048" s="24" t="s">
        <v>1331</v>
      </c>
      <c r="F1048" s="24">
        <v>875905.15461462806</v>
      </c>
      <c r="G1048" s="24">
        <v>0.19904514527475248</v>
      </c>
      <c r="H1048" s="24">
        <v>1.01208584054048</v>
      </c>
      <c r="I1048" s="24">
        <v>31.318362490252099</v>
      </c>
      <c r="J1048" s="24">
        <v>2.5470806576694454</v>
      </c>
      <c r="K1048" s="24">
        <v>988.44784148508006</v>
      </c>
      <c r="L1048" s="24">
        <v>3.6385433365186351E-4</v>
      </c>
      <c r="M1048" s="24">
        <v>2.8103815693603298E-5</v>
      </c>
      <c r="N1048" s="24">
        <v>1.6574693381664347E-2</v>
      </c>
      <c r="O1048" s="24">
        <v>5.3643165883679851E-2</v>
      </c>
      <c r="P1048" s="24">
        <v>9.1089495368020745E-2</v>
      </c>
      <c r="Q1048" s="29">
        <v>875905.15461462806</v>
      </c>
    </row>
    <row r="1049" spans="1:17" ht="15" x14ac:dyDescent="0.25">
      <c r="A1049" s="24">
        <v>4</v>
      </c>
      <c r="B1049" s="24" t="s">
        <v>27</v>
      </c>
      <c r="C1049" s="24">
        <v>1003440</v>
      </c>
      <c r="D1049" s="24">
        <v>0.5</v>
      </c>
      <c r="E1049" s="24" t="s">
        <v>1332</v>
      </c>
      <c r="F1049" s="24">
        <v>1029872.92373535</v>
      </c>
      <c r="G1049" s="24">
        <v>0.215778462624164</v>
      </c>
      <c r="H1049" s="24">
        <v>1.0951964410681501</v>
      </c>
      <c r="I1049" s="24">
        <v>37.073976157036697</v>
      </c>
      <c r="J1049" s="24">
        <v>3.0205150953206599</v>
      </c>
      <c r="K1049" s="24">
        <v>1019.78030688121</v>
      </c>
      <c r="L1049" s="24">
        <v>3.7526652564245499E-4</v>
      </c>
      <c r="M1049" s="24">
        <v>3.2426054489143399E-5</v>
      </c>
      <c r="N1049" s="24">
        <v>1.7387271216552199E-2</v>
      </c>
      <c r="O1049" s="24">
        <v>5.5293359090982201E-2</v>
      </c>
      <c r="P1049" s="24">
        <v>0.105143356461214</v>
      </c>
      <c r="Q1049" s="29">
        <v>1029872.92373535</v>
      </c>
    </row>
    <row r="1050" spans="1:17" ht="15" x14ac:dyDescent="0.25">
      <c r="A1050" s="24">
        <v>4</v>
      </c>
      <c r="B1050" s="24" t="s">
        <v>27</v>
      </c>
      <c r="C1050" s="24">
        <v>1003440</v>
      </c>
      <c r="D1050" s="24">
        <v>0.75</v>
      </c>
      <c r="E1050" s="24" t="s">
        <v>1333</v>
      </c>
      <c r="F1050" s="24">
        <v>1117951.1785559</v>
      </c>
      <c r="G1050" s="24">
        <v>0.24301227749012999</v>
      </c>
      <c r="H1050" s="24">
        <v>1.2357970445022599</v>
      </c>
      <c r="I1050" s="24">
        <v>39.746661433562153</v>
      </c>
      <c r="J1050" s="24">
        <v>3.2224688530285253</v>
      </c>
      <c r="K1050" s="24">
        <v>1244.36205778459</v>
      </c>
      <c r="L1050" s="24">
        <v>4.5862103485521798E-4</v>
      </c>
      <c r="M1050" s="24">
        <v>3.4829682290809051E-5</v>
      </c>
      <c r="N1050" s="24">
        <v>2.0948805187259098E-2</v>
      </c>
      <c r="O1050" s="24">
        <v>6.7527643308977453E-2</v>
      </c>
      <c r="P1050" s="24">
        <v>0.11294719270051401</v>
      </c>
      <c r="Q1050" s="29">
        <v>1117951.1785559</v>
      </c>
    </row>
    <row r="1051" spans="1:17" ht="15" x14ac:dyDescent="0.25">
      <c r="A1051" s="24">
        <v>4</v>
      </c>
      <c r="B1051" s="24" t="s">
        <v>27</v>
      </c>
      <c r="C1051" s="24">
        <v>1003450</v>
      </c>
      <c r="D1051" s="24">
        <v>0.25</v>
      </c>
      <c r="E1051" s="24" t="s">
        <v>1331</v>
      </c>
      <c r="F1051" s="24">
        <v>12415341.941555001</v>
      </c>
      <c r="G1051" s="24">
        <v>5.2886095901342358</v>
      </c>
      <c r="H1051" s="24">
        <v>36.15222187547775</v>
      </c>
      <c r="I1051" s="24">
        <v>425.23198548995447</v>
      </c>
      <c r="J1051" s="24">
        <v>52.526050776831454</v>
      </c>
      <c r="K1051" s="24">
        <v>23646.472180701348</v>
      </c>
      <c r="L1051" s="24">
        <v>6.5724682076294845E-3</v>
      </c>
      <c r="M1051" s="24">
        <v>1.1290739858292799E-3</v>
      </c>
      <c r="N1051" s="24">
        <v>0.15118503299621949</v>
      </c>
      <c r="O1051" s="24">
        <v>0.86320063492156596</v>
      </c>
      <c r="P1051" s="24">
        <v>2.8083166977221152</v>
      </c>
      <c r="Q1051" s="29">
        <v>12415341.941555001</v>
      </c>
    </row>
    <row r="1052" spans="1:17" ht="15" x14ac:dyDescent="0.25">
      <c r="A1052" s="24">
        <v>4</v>
      </c>
      <c r="B1052" s="24" t="s">
        <v>27</v>
      </c>
      <c r="C1052" s="24">
        <v>1003450</v>
      </c>
      <c r="D1052" s="24">
        <v>0.5</v>
      </c>
      <c r="E1052" s="24" t="s">
        <v>1332</v>
      </c>
      <c r="F1052" s="24">
        <v>14167635.098864401</v>
      </c>
      <c r="G1052" s="24">
        <v>5.5371176851276598</v>
      </c>
      <c r="H1052" s="24">
        <v>37.991364969242198</v>
      </c>
      <c r="I1052" s="24">
        <v>488.49295669445502</v>
      </c>
      <c r="J1052" s="24">
        <v>60.340321969620902</v>
      </c>
      <c r="K1052" s="24">
        <v>24694.161588766201</v>
      </c>
      <c r="L1052" s="24">
        <v>6.8638964925713903E-3</v>
      </c>
      <c r="M1052" s="24">
        <v>1.2970427576944801E-3</v>
      </c>
      <c r="N1052" s="24">
        <v>0.15788671067034099</v>
      </c>
      <c r="O1052" s="24">
        <v>0.90147139741514404</v>
      </c>
      <c r="P1052" s="24">
        <v>3.2261095989349502</v>
      </c>
      <c r="Q1052" s="29">
        <v>14167635.098864401</v>
      </c>
    </row>
    <row r="1053" spans="1:17" ht="15" x14ac:dyDescent="0.25">
      <c r="A1053" s="24">
        <v>4</v>
      </c>
      <c r="B1053" s="24" t="s">
        <v>27</v>
      </c>
      <c r="C1053" s="24">
        <v>1003450</v>
      </c>
      <c r="D1053" s="24">
        <v>0.75</v>
      </c>
      <c r="E1053" s="24" t="s">
        <v>1333</v>
      </c>
      <c r="F1053" s="24">
        <v>15308159.837224599</v>
      </c>
      <c r="G1053" s="24">
        <v>6.3947747785338596</v>
      </c>
      <c r="H1053" s="24">
        <v>43.506827371477847</v>
      </c>
      <c r="I1053" s="24">
        <v>522.89248457543295</v>
      </c>
      <c r="J1053" s="24">
        <v>64.589606649862404</v>
      </c>
      <c r="K1053" s="24">
        <v>29626.915482961951</v>
      </c>
      <c r="L1053" s="24">
        <v>8.2318869688681739E-3</v>
      </c>
      <c r="M1053" s="24">
        <v>1.38837926239987E-3</v>
      </c>
      <c r="N1053" s="24">
        <v>0.189318322967089</v>
      </c>
      <c r="O1053" s="24">
        <v>1.0811410616608925</v>
      </c>
      <c r="P1053" s="24">
        <v>3.4533023380554102</v>
      </c>
      <c r="Q1053" s="29">
        <v>15308159.837224599</v>
      </c>
    </row>
    <row r="1054" spans="1:17" ht="15" x14ac:dyDescent="0.25">
      <c r="A1054" s="24">
        <v>4</v>
      </c>
      <c r="B1054" s="24" t="s">
        <v>27</v>
      </c>
      <c r="C1054" s="24">
        <v>1003460</v>
      </c>
      <c r="D1054" s="24">
        <v>0.25</v>
      </c>
      <c r="E1054" s="24" t="s">
        <v>1331</v>
      </c>
      <c r="F1054" s="24">
        <v>2009925.3788846452</v>
      </c>
      <c r="G1054" s="24">
        <v>0.30124101062008402</v>
      </c>
      <c r="H1054" s="24">
        <v>1.5110537633573899</v>
      </c>
      <c r="I1054" s="24">
        <v>75.375688074408259</v>
      </c>
      <c r="J1054" s="24">
        <v>5.6550166655149896</v>
      </c>
      <c r="K1054" s="24">
        <v>1675.596091382085</v>
      </c>
      <c r="L1054" s="24">
        <v>4.9896770512527599E-4</v>
      </c>
      <c r="M1054" s="24">
        <v>1.299388397891915E-5</v>
      </c>
      <c r="N1054" s="24">
        <v>1.29584164735441E-2</v>
      </c>
      <c r="O1054" s="24">
        <v>7.4233920991560454E-2</v>
      </c>
      <c r="P1054" s="24">
        <v>0.12971679428322899</v>
      </c>
      <c r="Q1054" s="29">
        <v>2009925.3788846452</v>
      </c>
    </row>
    <row r="1055" spans="1:17" ht="15" x14ac:dyDescent="0.25">
      <c r="A1055" s="24">
        <v>4</v>
      </c>
      <c r="B1055" s="24" t="s">
        <v>27</v>
      </c>
      <c r="C1055" s="24">
        <v>1003460</v>
      </c>
      <c r="D1055" s="24">
        <v>0.5</v>
      </c>
      <c r="E1055" s="24" t="s">
        <v>1332</v>
      </c>
      <c r="F1055" s="24">
        <v>2309290.7677688198</v>
      </c>
      <c r="G1055" s="24">
        <v>0.326109781581367</v>
      </c>
      <c r="H1055" s="24">
        <v>1.62141062994382</v>
      </c>
      <c r="I1055" s="24">
        <v>86.600138372422506</v>
      </c>
      <c r="J1055" s="24">
        <v>6.4971459069525999</v>
      </c>
      <c r="K1055" s="24">
        <v>1740.71578489888</v>
      </c>
      <c r="L1055" s="24">
        <v>5.1851646286678896E-4</v>
      </c>
      <c r="M1055" s="24">
        <v>1.49355183724354E-5</v>
      </c>
      <c r="N1055" s="24">
        <v>1.3426720091448499E-2</v>
      </c>
      <c r="O1055" s="24">
        <v>7.7058770514336905E-2</v>
      </c>
      <c r="P1055" s="24">
        <v>0.14902131370118701</v>
      </c>
      <c r="Q1055" s="29">
        <v>2309290.7677688198</v>
      </c>
    </row>
    <row r="1056" spans="1:17" ht="15" x14ac:dyDescent="0.25">
      <c r="A1056" s="24">
        <v>4</v>
      </c>
      <c r="B1056" s="24" t="s">
        <v>27</v>
      </c>
      <c r="C1056" s="24">
        <v>1003460</v>
      </c>
      <c r="D1056" s="24">
        <v>0.75</v>
      </c>
      <c r="E1056" s="24" t="s">
        <v>1333</v>
      </c>
      <c r="F1056" s="24">
        <v>2471397.2098485501</v>
      </c>
      <c r="G1056" s="24">
        <v>0.35953036025853147</v>
      </c>
      <c r="H1056" s="24">
        <v>1.80169372801647</v>
      </c>
      <c r="I1056" s="24">
        <v>92.67403848813025</v>
      </c>
      <c r="J1056" s="24">
        <v>6.9528589197516144</v>
      </c>
      <c r="K1056" s="24">
        <v>2054.8014276972399</v>
      </c>
      <c r="L1056" s="24">
        <v>6.1224139502061205E-4</v>
      </c>
      <c r="M1056" s="24">
        <v>1.5989255005976451E-5</v>
      </c>
      <c r="N1056" s="24">
        <v>1.5752235293967548E-2</v>
      </c>
      <c r="O1056" s="24">
        <v>9.0939580420100252E-2</v>
      </c>
      <c r="P1056" s="24">
        <v>0.159461161266573</v>
      </c>
      <c r="Q1056" s="29">
        <v>2471397.2098485501</v>
      </c>
    </row>
    <row r="1057" spans="1:17" ht="15" x14ac:dyDescent="0.25">
      <c r="A1057" s="24">
        <v>4</v>
      </c>
      <c r="B1057" s="24" t="s">
        <v>27</v>
      </c>
      <c r="C1057" s="24">
        <v>1003470</v>
      </c>
      <c r="D1057" s="24">
        <v>0.25</v>
      </c>
      <c r="E1057" s="24" t="s">
        <v>1331</v>
      </c>
      <c r="F1057" s="24">
        <v>917856.34288519295</v>
      </c>
      <c r="G1057" s="24">
        <v>0.1132002414277065</v>
      </c>
      <c r="H1057" s="24">
        <v>0.56399605266110997</v>
      </c>
      <c r="I1057" s="24">
        <v>31.8109299105163</v>
      </c>
      <c r="J1057" s="24">
        <v>2.3464400910218748</v>
      </c>
      <c r="K1057" s="24">
        <v>781.68588115879049</v>
      </c>
      <c r="L1057" s="24">
        <v>2.250922150610995E-4</v>
      </c>
      <c r="M1057" s="24">
        <v>3.8579874684506749E-6</v>
      </c>
      <c r="N1057" s="24">
        <v>1.0595018724028401E-2</v>
      </c>
      <c r="O1057" s="24">
        <v>3.6349689638983704E-2</v>
      </c>
      <c r="P1057" s="24">
        <v>4.1442089379991845E-2</v>
      </c>
      <c r="Q1057" s="29">
        <v>917856.34288519295</v>
      </c>
    </row>
    <row r="1058" spans="1:17" ht="15" x14ac:dyDescent="0.25">
      <c r="A1058" s="24">
        <v>4</v>
      </c>
      <c r="B1058" s="24" t="s">
        <v>27</v>
      </c>
      <c r="C1058" s="24">
        <v>1003470</v>
      </c>
      <c r="D1058" s="24">
        <v>0.5</v>
      </c>
      <c r="E1058" s="24" t="s">
        <v>1332</v>
      </c>
      <c r="F1058" s="24">
        <v>1069458.5451400999</v>
      </c>
      <c r="G1058" s="24">
        <v>0.118623796458513</v>
      </c>
      <c r="H1058" s="24">
        <v>0.58626712875412901</v>
      </c>
      <c r="I1058" s="24">
        <v>36.871504298308899</v>
      </c>
      <c r="J1058" s="24">
        <v>2.7197387725190598</v>
      </c>
      <c r="K1058" s="24">
        <v>839.74859067744603</v>
      </c>
      <c r="L1058" s="24">
        <v>2.4153965051813101E-4</v>
      </c>
      <c r="M1058" s="24">
        <v>4.4749642041210796E-6</v>
      </c>
      <c r="N1058" s="24">
        <v>1.1555966989239301E-2</v>
      </c>
      <c r="O1058" s="24">
        <v>3.9069497358922602E-2</v>
      </c>
      <c r="P1058" s="24">
        <v>4.8016980014067602E-2</v>
      </c>
      <c r="Q1058" s="29">
        <v>1069458.5451400999</v>
      </c>
    </row>
    <row r="1059" spans="1:17" ht="15" x14ac:dyDescent="0.25">
      <c r="A1059" s="24">
        <v>4</v>
      </c>
      <c r="B1059" s="24" t="s">
        <v>27</v>
      </c>
      <c r="C1059" s="24">
        <v>1003470</v>
      </c>
      <c r="D1059" s="24">
        <v>0.75</v>
      </c>
      <c r="E1059" s="24" t="s">
        <v>1333</v>
      </c>
      <c r="F1059" s="24">
        <v>1135509.28713113</v>
      </c>
      <c r="G1059" s="24">
        <v>0.1333445047439715</v>
      </c>
      <c r="H1059" s="24">
        <v>0.65795616705907345</v>
      </c>
      <c r="I1059" s="24">
        <v>39.093768587647048</v>
      </c>
      <c r="J1059" s="24">
        <v>2.8837438611607249</v>
      </c>
      <c r="K1059" s="24">
        <v>979.46270010485659</v>
      </c>
      <c r="L1059" s="24">
        <v>2.8179170242593695E-4</v>
      </c>
      <c r="M1059" s="24">
        <v>4.7512330741543597E-6</v>
      </c>
      <c r="N1059" s="24">
        <v>1.3191235085877551E-2</v>
      </c>
      <c r="O1059" s="24">
        <v>4.5574194576661051E-2</v>
      </c>
      <c r="P1059" s="24">
        <v>5.0896012671318797E-2</v>
      </c>
      <c r="Q1059" s="29">
        <v>1135509.28713113</v>
      </c>
    </row>
    <row r="1060" spans="1:17" ht="15" x14ac:dyDescent="0.25">
      <c r="A1060" s="24">
        <v>4</v>
      </c>
      <c r="B1060" s="24" t="s">
        <v>27</v>
      </c>
      <c r="C1060" s="24">
        <v>1003480</v>
      </c>
      <c r="D1060" s="24">
        <v>0.25</v>
      </c>
      <c r="E1060" s="24" t="s">
        <v>1331</v>
      </c>
      <c r="F1060" s="24">
        <v>1713702.7928811549</v>
      </c>
      <c r="G1060" s="24">
        <v>0.20084546161070499</v>
      </c>
      <c r="H1060" s="24">
        <v>0.97660958218982907</v>
      </c>
      <c r="I1060" s="24">
        <v>60.394586308516551</v>
      </c>
      <c r="J1060" s="24">
        <v>4.4508572239683595</v>
      </c>
      <c r="K1060" s="24">
        <v>1420.1828677680601</v>
      </c>
      <c r="L1060" s="24">
        <v>4.2679206249840251E-4</v>
      </c>
      <c r="M1060" s="24">
        <v>1.0899355775069651E-5</v>
      </c>
      <c r="N1060" s="24">
        <v>2.6705147080629002E-2</v>
      </c>
      <c r="O1060" s="24">
        <v>7.0967062758133609E-2</v>
      </c>
      <c r="P1060" s="24">
        <v>7.1088128786708893E-2</v>
      </c>
      <c r="Q1060" s="29">
        <v>1713702.7928811549</v>
      </c>
    </row>
    <row r="1061" spans="1:17" ht="15" x14ac:dyDescent="0.25">
      <c r="A1061" s="24">
        <v>4</v>
      </c>
      <c r="B1061" s="24" t="s">
        <v>27</v>
      </c>
      <c r="C1061" s="24">
        <v>1003480</v>
      </c>
      <c r="D1061" s="24">
        <v>0.5</v>
      </c>
      <c r="E1061" s="24" t="s">
        <v>1332</v>
      </c>
      <c r="F1061" s="24">
        <v>1997433.4591302101</v>
      </c>
      <c r="G1061" s="24">
        <v>0.21167460758659801</v>
      </c>
      <c r="H1061" s="24">
        <v>1.01776677406198</v>
      </c>
      <c r="I1061" s="24">
        <v>70.360684998342293</v>
      </c>
      <c r="J1061" s="24">
        <v>5.1850244959822698</v>
      </c>
      <c r="K1061" s="24">
        <v>1486.4650634263</v>
      </c>
      <c r="L1061" s="24">
        <v>4.4634385636140798E-4</v>
      </c>
      <c r="M1061" s="24">
        <v>1.26809053246251E-5</v>
      </c>
      <c r="N1061" s="24">
        <v>2.8060352735873002E-2</v>
      </c>
      <c r="O1061" s="24">
        <v>7.4252347582060299E-2</v>
      </c>
      <c r="P1061" s="24">
        <v>8.2858466949667295E-2</v>
      </c>
      <c r="Q1061" s="29">
        <v>1997433.4591302101</v>
      </c>
    </row>
    <row r="1062" spans="1:17" ht="15" x14ac:dyDescent="0.25">
      <c r="A1062" s="24">
        <v>4</v>
      </c>
      <c r="B1062" s="24" t="s">
        <v>27</v>
      </c>
      <c r="C1062" s="24">
        <v>1003480</v>
      </c>
      <c r="D1062" s="24">
        <v>0.75</v>
      </c>
      <c r="E1062" s="24" t="s">
        <v>1333</v>
      </c>
      <c r="F1062" s="24">
        <v>2122636.8553649448</v>
      </c>
      <c r="G1062" s="24">
        <v>0.2437096580732705</v>
      </c>
      <c r="H1062" s="24">
        <v>1.1816478079395498</v>
      </c>
      <c r="I1062" s="24">
        <v>74.688832933007802</v>
      </c>
      <c r="J1062" s="24">
        <v>5.5073012241914405</v>
      </c>
      <c r="K1062" s="24">
        <v>1819.2294862962199</v>
      </c>
      <c r="L1062" s="24">
        <v>5.449456638803279E-4</v>
      </c>
      <c r="M1062" s="24">
        <v>1.3445368849494551E-5</v>
      </c>
      <c r="N1062" s="24">
        <v>3.3910208922714902E-2</v>
      </c>
      <c r="O1062" s="24">
        <v>9.0946414124722291E-2</v>
      </c>
      <c r="P1062" s="24">
        <v>9.0983765746853906E-2</v>
      </c>
      <c r="Q1062" s="29">
        <v>2122636.8553649448</v>
      </c>
    </row>
    <row r="1063" spans="1:17" ht="15" x14ac:dyDescent="0.25">
      <c r="A1063" s="24">
        <v>4</v>
      </c>
      <c r="B1063" s="24" t="s">
        <v>27</v>
      </c>
      <c r="C1063" s="24">
        <v>1003490</v>
      </c>
      <c r="D1063" s="24">
        <v>0.25</v>
      </c>
      <c r="E1063" s="24" t="s">
        <v>1331</v>
      </c>
      <c r="F1063" s="24">
        <v>20022574.564125553</v>
      </c>
      <c r="G1063" s="24">
        <v>2.9448089221274651</v>
      </c>
      <c r="H1063" s="24">
        <v>14.94327370292525</v>
      </c>
      <c r="I1063" s="24">
        <v>712.74411117136503</v>
      </c>
      <c r="J1063" s="24">
        <v>54.293593573624747</v>
      </c>
      <c r="K1063" s="24">
        <v>17611.516532676353</v>
      </c>
      <c r="L1063" s="24">
        <v>5.5332368544530001E-3</v>
      </c>
      <c r="M1063" s="24">
        <v>2.7281945140608904E-4</v>
      </c>
      <c r="N1063" s="24">
        <v>0.28046100148901498</v>
      </c>
      <c r="O1063" s="24">
        <v>0.86699630185933296</v>
      </c>
      <c r="P1063" s="24">
        <v>1.0180069991049134</v>
      </c>
      <c r="Q1063" s="29">
        <v>20022574.564125553</v>
      </c>
    </row>
    <row r="1064" spans="1:17" ht="15" x14ac:dyDescent="0.25">
      <c r="A1064" s="24">
        <v>4</v>
      </c>
      <c r="B1064" s="24" t="s">
        <v>27</v>
      </c>
      <c r="C1064" s="24">
        <v>1003490</v>
      </c>
      <c r="D1064" s="24">
        <v>0.5</v>
      </c>
      <c r="E1064" s="24" t="s">
        <v>1332</v>
      </c>
      <c r="F1064" s="24">
        <v>23264641.390085101</v>
      </c>
      <c r="G1064" s="24">
        <v>3.1056975143324501</v>
      </c>
      <c r="H1064" s="24">
        <v>15.737915214974</v>
      </c>
      <c r="I1064" s="24">
        <v>828.16665033949096</v>
      </c>
      <c r="J1064" s="24">
        <v>63.088840532558599</v>
      </c>
      <c r="K1064" s="24">
        <v>18231.249467920901</v>
      </c>
      <c r="L1064" s="24">
        <v>5.7298919367475597E-3</v>
      </c>
      <c r="M1064" s="24">
        <v>3.1768973544677999E-4</v>
      </c>
      <c r="N1064" s="24">
        <v>0.29434264446710201</v>
      </c>
      <c r="O1064" s="24">
        <v>0.89695936969505896</v>
      </c>
      <c r="P1064" s="24">
        <v>1.1833068934434701</v>
      </c>
      <c r="Q1064" s="29">
        <v>23264641.390085101</v>
      </c>
    </row>
    <row r="1065" spans="1:17" ht="15" x14ac:dyDescent="0.25">
      <c r="A1065" s="24">
        <v>4</v>
      </c>
      <c r="B1065" s="24" t="s">
        <v>27</v>
      </c>
      <c r="C1065" s="24">
        <v>1003490</v>
      </c>
      <c r="D1065" s="24">
        <v>0.75</v>
      </c>
      <c r="E1065" s="24" t="s">
        <v>1333</v>
      </c>
      <c r="F1065" s="24">
        <v>24697198.7508379</v>
      </c>
      <c r="G1065" s="24">
        <v>3.68474050247851</v>
      </c>
      <c r="H1065" s="24">
        <v>18.900031733380303</v>
      </c>
      <c r="I1065" s="24">
        <v>878.44839209411543</v>
      </c>
      <c r="J1065" s="24">
        <v>66.955738506289208</v>
      </c>
      <c r="K1065" s="24">
        <v>22087.157375706251</v>
      </c>
      <c r="L1065" s="24">
        <v>6.9194139708681855E-3</v>
      </c>
      <c r="M1065" s="24">
        <v>3.3791481210737552E-4</v>
      </c>
      <c r="N1065" s="24">
        <v>0.35556099691308096</v>
      </c>
      <c r="O1065" s="24">
        <v>1.0834830232308601</v>
      </c>
      <c r="P1065" s="24">
        <v>1.257853904413865</v>
      </c>
      <c r="Q1065" s="29">
        <v>24697198.7508379</v>
      </c>
    </row>
    <row r="1066" spans="1:17" ht="15" x14ac:dyDescent="0.25">
      <c r="A1066" s="24">
        <v>4</v>
      </c>
      <c r="B1066" s="24" t="s">
        <v>27</v>
      </c>
      <c r="C1066" s="24">
        <v>1003500</v>
      </c>
      <c r="D1066" s="24">
        <v>0.25</v>
      </c>
      <c r="E1066" s="24" t="s">
        <v>1331</v>
      </c>
      <c r="F1066" s="24">
        <v>2433347.7019586852</v>
      </c>
      <c r="G1066" s="24">
        <v>0.38308183151175546</v>
      </c>
      <c r="H1066" s="24">
        <v>1.9268627876591902</v>
      </c>
      <c r="I1066" s="24">
        <v>87.49762619456871</v>
      </c>
      <c r="J1066" s="24">
        <v>6.6025706836947</v>
      </c>
      <c r="K1066" s="24">
        <v>2264.9029824832501</v>
      </c>
      <c r="L1066" s="24">
        <v>7.4576491263893697E-4</v>
      </c>
      <c r="M1066" s="24">
        <v>3.2840774650037995E-5</v>
      </c>
      <c r="N1066" s="24">
        <v>4.2094057221797002E-2</v>
      </c>
      <c r="O1066" s="24">
        <v>0.11655834702854051</v>
      </c>
      <c r="P1066" s="24">
        <v>0.11241971788762201</v>
      </c>
      <c r="Q1066" s="29">
        <v>2433347.7019586852</v>
      </c>
    </row>
    <row r="1067" spans="1:17" ht="15" x14ac:dyDescent="0.25">
      <c r="A1067" s="24">
        <v>4</v>
      </c>
      <c r="B1067" s="24" t="s">
        <v>27</v>
      </c>
      <c r="C1067" s="24">
        <v>1003500</v>
      </c>
      <c r="D1067" s="24">
        <v>0.5</v>
      </c>
      <c r="E1067" s="24" t="s">
        <v>1332</v>
      </c>
      <c r="F1067" s="24">
        <v>2836754.4519790998</v>
      </c>
      <c r="G1067" s="24">
        <v>0.39825417713997202</v>
      </c>
      <c r="H1067" s="24">
        <v>2.0033420713383898</v>
      </c>
      <c r="I1067" s="24">
        <v>102.110670294925</v>
      </c>
      <c r="J1067" s="24">
        <v>7.7023269450050504</v>
      </c>
      <c r="K1067" s="24">
        <v>2341.0818085896699</v>
      </c>
      <c r="L1067" s="24">
        <v>7.7083372534256505E-4</v>
      </c>
      <c r="M1067" s="24">
        <v>3.81829657532552E-5</v>
      </c>
      <c r="N1067" s="24">
        <v>4.4278596196106197E-2</v>
      </c>
      <c r="O1067" s="24">
        <v>0.120458126521463</v>
      </c>
      <c r="P1067" s="24">
        <v>0.13078904176566999</v>
      </c>
      <c r="Q1067" s="29">
        <v>2836754.4519790998</v>
      </c>
    </row>
    <row r="1068" spans="1:17" ht="15" x14ac:dyDescent="0.25">
      <c r="A1068" s="24">
        <v>4</v>
      </c>
      <c r="B1068" s="24" t="s">
        <v>27</v>
      </c>
      <c r="C1068" s="24">
        <v>1003500</v>
      </c>
      <c r="D1068" s="24">
        <v>0.75</v>
      </c>
      <c r="E1068" s="24" t="s">
        <v>1333</v>
      </c>
      <c r="F1068" s="24">
        <v>3015557.8798455698</v>
      </c>
      <c r="G1068" s="24">
        <v>0.46426572777244945</v>
      </c>
      <c r="H1068" s="24">
        <v>2.3405792818783997</v>
      </c>
      <c r="I1068" s="24">
        <v>108.366616137639</v>
      </c>
      <c r="J1068" s="24">
        <v>8.1746387791054396</v>
      </c>
      <c r="K1068" s="24">
        <v>2816.517258385305</v>
      </c>
      <c r="L1068" s="24">
        <v>9.1380717963269998E-4</v>
      </c>
      <c r="M1068" s="24">
        <v>4.0467222016590053E-5</v>
      </c>
      <c r="N1068" s="24">
        <v>5.3811340075816103E-2</v>
      </c>
      <c r="O1068" s="24">
        <v>0.14471665600666</v>
      </c>
      <c r="P1068" s="24">
        <v>0.13858002691181401</v>
      </c>
      <c r="Q1068" s="29">
        <v>3015557.8798455698</v>
      </c>
    </row>
    <row r="1069" spans="1:17" ht="15" x14ac:dyDescent="0.25">
      <c r="A1069" s="24">
        <v>4</v>
      </c>
      <c r="B1069" s="24" t="s">
        <v>27</v>
      </c>
      <c r="C1069" s="24">
        <v>1003510</v>
      </c>
      <c r="D1069" s="24">
        <v>0.25</v>
      </c>
      <c r="E1069" s="24" t="s">
        <v>1331</v>
      </c>
      <c r="F1069" s="24">
        <v>8717697.9591047391</v>
      </c>
      <c r="G1069" s="24">
        <v>1.5422621301328401</v>
      </c>
      <c r="H1069" s="24">
        <v>7.781841343565195</v>
      </c>
      <c r="I1069" s="24">
        <v>308.9872626694455</v>
      </c>
      <c r="J1069" s="24">
        <v>23.770102222301951</v>
      </c>
      <c r="K1069" s="24">
        <v>7914.0061232964254</v>
      </c>
      <c r="L1069" s="24">
        <v>2.790539927057605E-3</v>
      </c>
      <c r="M1069" s="24">
        <v>1.836600509206155E-4</v>
      </c>
      <c r="N1069" s="24">
        <v>0.14662017697326701</v>
      </c>
      <c r="O1069" s="24">
        <v>0.42296494038278254</v>
      </c>
      <c r="P1069" s="24">
        <v>0.44691551102327454</v>
      </c>
      <c r="Q1069" s="29">
        <v>8717697.9591047391</v>
      </c>
    </row>
    <row r="1070" spans="1:17" ht="15" x14ac:dyDescent="0.25">
      <c r="A1070" s="24">
        <v>4</v>
      </c>
      <c r="B1070" s="24" t="s">
        <v>27</v>
      </c>
      <c r="C1070" s="24">
        <v>1003510</v>
      </c>
      <c r="D1070" s="24">
        <v>0.5</v>
      </c>
      <c r="E1070" s="24" t="s">
        <v>1332</v>
      </c>
      <c r="F1070" s="24">
        <v>9888563.7384663709</v>
      </c>
      <c r="G1070" s="24">
        <v>1.6108899113811299</v>
      </c>
      <c r="H1070" s="24">
        <v>8.1085851786055905</v>
      </c>
      <c r="I1070" s="24">
        <v>352.05867888670701</v>
      </c>
      <c r="J1070" s="24">
        <v>27.079165456865699</v>
      </c>
      <c r="K1070" s="24">
        <v>8555.6699619311494</v>
      </c>
      <c r="L1070" s="24">
        <v>2.9750616395296998E-3</v>
      </c>
      <c r="M1070" s="24">
        <v>2.0886275156412599E-4</v>
      </c>
      <c r="N1070" s="24">
        <v>0.16439173395373599</v>
      </c>
      <c r="O1070" s="24">
        <v>0.45697555712837201</v>
      </c>
      <c r="P1070" s="24">
        <v>0.508372892073787</v>
      </c>
      <c r="Q1070" s="29">
        <v>9888563.7384663709</v>
      </c>
    </row>
    <row r="1071" spans="1:17" ht="15" x14ac:dyDescent="0.25">
      <c r="A1071" s="24">
        <v>4</v>
      </c>
      <c r="B1071" s="24" t="s">
        <v>27</v>
      </c>
      <c r="C1071" s="24">
        <v>1003510</v>
      </c>
      <c r="D1071" s="24">
        <v>0.75</v>
      </c>
      <c r="E1071" s="24" t="s">
        <v>1333</v>
      </c>
      <c r="F1071" s="24">
        <v>10582879.962440051</v>
      </c>
      <c r="G1071" s="24">
        <v>1.882674809830875</v>
      </c>
      <c r="H1071" s="24">
        <v>9.4963352476502898</v>
      </c>
      <c r="I1071" s="24">
        <v>374.5654333087125</v>
      </c>
      <c r="J1071" s="24">
        <v>28.801822364609251</v>
      </c>
      <c r="K1071" s="24">
        <v>10169.839871419455</v>
      </c>
      <c r="L1071" s="24">
        <v>3.5278496641284948E-3</v>
      </c>
      <c r="M1071" s="24">
        <v>2.2136369337186749E-4</v>
      </c>
      <c r="N1071" s="24">
        <v>0.19539795564404849</v>
      </c>
      <c r="O1071" s="24">
        <v>0.54228510435002297</v>
      </c>
      <c r="P1071" s="24">
        <v>0.53915638142441091</v>
      </c>
      <c r="Q1071" s="29">
        <v>10582879.962440051</v>
      </c>
    </row>
    <row r="1072" spans="1:17" ht="15" x14ac:dyDescent="0.25">
      <c r="A1072" s="24">
        <v>4</v>
      </c>
      <c r="B1072" s="24" t="s">
        <v>27</v>
      </c>
      <c r="C1072" s="24">
        <v>1003520</v>
      </c>
      <c r="D1072" s="24">
        <v>0.25</v>
      </c>
      <c r="E1072" s="24" t="s">
        <v>1331</v>
      </c>
      <c r="F1072" s="24">
        <v>1994237.1832381901</v>
      </c>
      <c r="G1072" s="24">
        <v>0.28495661818051848</v>
      </c>
      <c r="H1072" s="24">
        <v>1.4160171687909249</v>
      </c>
      <c r="I1072" s="24">
        <v>69.845773611087992</v>
      </c>
      <c r="J1072" s="24">
        <v>5.2210001620977646</v>
      </c>
      <c r="K1072" s="24">
        <v>1604.2748364884451</v>
      </c>
      <c r="L1072" s="24">
        <v>5.3346856669044744E-4</v>
      </c>
      <c r="M1072" s="24">
        <v>2.6194274893527849E-5</v>
      </c>
      <c r="N1072" s="24">
        <v>3.4359059790256399E-2</v>
      </c>
      <c r="O1072" s="24">
        <v>8.5083025312728711E-2</v>
      </c>
      <c r="P1072" s="24">
        <v>7.5997967036712702E-2</v>
      </c>
      <c r="Q1072" s="29">
        <v>1994237.1832381901</v>
      </c>
    </row>
    <row r="1073" spans="1:17" ht="15" x14ac:dyDescent="0.25">
      <c r="A1073" s="24">
        <v>4</v>
      </c>
      <c r="B1073" s="24" t="s">
        <v>27</v>
      </c>
      <c r="C1073" s="24">
        <v>1003520</v>
      </c>
      <c r="D1073" s="24">
        <v>0.5</v>
      </c>
      <c r="E1073" s="24" t="s">
        <v>1332</v>
      </c>
      <c r="F1073" s="24">
        <v>2253815.5028221598</v>
      </c>
      <c r="G1073" s="24">
        <v>0.29847646195522798</v>
      </c>
      <c r="H1073" s="24">
        <v>1.48375717063066</v>
      </c>
      <c r="I1073" s="24">
        <v>79.956890029331902</v>
      </c>
      <c r="J1073" s="24">
        <v>5.9758959386649799</v>
      </c>
      <c r="K1073" s="24">
        <v>1808.4375596697801</v>
      </c>
      <c r="L1073" s="24">
        <v>5.9464656974776904E-4</v>
      </c>
      <c r="M1073" s="24">
        <v>2.9909270204956399E-5</v>
      </c>
      <c r="N1073" s="24">
        <v>4.0018712004279797E-2</v>
      </c>
      <c r="O1073" s="24">
        <v>9.5916358472977095E-2</v>
      </c>
      <c r="P1073" s="24">
        <v>8.6807640177107501E-2</v>
      </c>
      <c r="Q1073" s="29">
        <v>2253815.5028221598</v>
      </c>
    </row>
    <row r="1074" spans="1:17" ht="15" x14ac:dyDescent="0.25">
      <c r="A1074" s="24">
        <v>4</v>
      </c>
      <c r="B1074" s="24" t="s">
        <v>27</v>
      </c>
      <c r="C1074" s="24">
        <v>1003520</v>
      </c>
      <c r="D1074" s="24">
        <v>0.75</v>
      </c>
      <c r="E1074" s="24" t="s">
        <v>1333</v>
      </c>
      <c r="F1074" s="24">
        <v>2440320.5036888402</v>
      </c>
      <c r="G1074" s="24">
        <v>0.34203530626255002</v>
      </c>
      <c r="H1074" s="24">
        <v>1.6937011912569</v>
      </c>
      <c r="I1074" s="24">
        <v>85.411130188045206</v>
      </c>
      <c r="J1074" s="24">
        <v>6.3817678586258051</v>
      </c>
      <c r="K1074" s="24">
        <v>2111.580807698595</v>
      </c>
      <c r="L1074" s="24">
        <v>6.9130803420076447E-4</v>
      </c>
      <c r="M1074" s="24">
        <v>3.1795735874467796E-5</v>
      </c>
      <c r="N1074" s="24">
        <v>4.6840997065039996E-2</v>
      </c>
      <c r="O1074" s="24">
        <v>0.11181318570606649</v>
      </c>
      <c r="P1074" s="24">
        <v>9.2333256612606204E-2</v>
      </c>
      <c r="Q1074" s="29">
        <v>2440320.5036888402</v>
      </c>
    </row>
    <row r="1075" spans="1:17" ht="15" x14ac:dyDescent="0.25">
      <c r="A1075" s="24">
        <v>4</v>
      </c>
      <c r="B1075" s="24" t="s">
        <v>27</v>
      </c>
      <c r="C1075" s="24">
        <v>1003530</v>
      </c>
      <c r="D1075" s="24">
        <v>0.25</v>
      </c>
      <c r="E1075" s="24" t="s">
        <v>1331</v>
      </c>
      <c r="F1075" s="24">
        <v>1698285.4908235702</v>
      </c>
      <c r="G1075" s="24">
        <v>0.15970982931029548</v>
      </c>
      <c r="H1075" s="24">
        <v>0.77703872037447996</v>
      </c>
      <c r="I1075" s="24">
        <v>61.404846686251503</v>
      </c>
      <c r="J1075" s="24">
        <v>4.4527777237566504</v>
      </c>
      <c r="K1075" s="24">
        <v>1174.797078101315</v>
      </c>
      <c r="L1075" s="24">
        <v>3.3076935675414052E-4</v>
      </c>
      <c r="M1075" s="24">
        <v>5.5456302392150998E-6</v>
      </c>
      <c r="N1075" s="24">
        <v>2.6866758741626549E-2</v>
      </c>
      <c r="O1075" s="24">
        <v>5.8288694001000299E-2</v>
      </c>
      <c r="P1075" s="24">
        <v>5.17758576215872E-2</v>
      </c>
      <c r="Q1075" s="29">
        <v>1698285.4908235702</v>
      </c>
    </row>
    <row r="1076" spans="1:17" ht="15" x14ac:dyDescent="0.25">
      <c r="A1076" s="24">
        <v>4</v>
      </c>
      <c r="B1076" s="24" t="s">
        <v>27</v>
      </c>
      <c r="C1076" s="24">
        <v>1003530</v>
      </c>
      <c r="D1076" s="24">
        <v>0.5</v>
      </c>
      <c r="E1076" s="24" t="s">
        <v>1332</v>
      </c>
      <c r="F1076" s="24">
        <v>1961686.2254985599</v>
      </c>
      <c r="G1076" s="24">
        <v>0.17666040149686901</v>
      </c>
      <c r="H1076" s="24">
        <v>0.83942619892777603</v>
      </c>
      <c r="I1076" s="24">
        <v>70.920089646963802</v>
      </c>
      <c r="J1076" s="24">
        <v>5.1422944240409798</v>
      </c>
      <c r="K1076" s="24">
        <v>1236.28078879638</v>
      </c>
      <c r="L1076" s="24">
        <v>3.4804364251317702E-4</v>
      </c>
      <c r="M1076" s="24">
        <v>6.3975647998814397E-6</v>
      </c>
      <c r="N1076" s="24">
        <v>2.8083684827419499E-2</v>
      </c>
      <c r="O1076" s="24">
        <v>6.13046302880738E-2</v>
      </c>
      <c r="P1076" s="24">
        <v>5.9380610256908703E-2</v>
      </c>
      <c r="Q1076" s="29">
        <v>1961686.2254985599</v>
      </c>
    </row>
    <row r="1077" spans="1:17" ht="15" x14ac:dyDescent="0.25">
      <c r="A1077" s="24">
        <v>4</v>
      </c>
      <c r="B1077" s="24" t="s">
        <v>27</v>
      </c>
      <c r="C1077" s="24">
        <v>1003530</v>
      </c>
      <c r="D1077" s="24">
        <v>0.75</v>
      </c>
      <c r="E1077" s="24" t="s">
        <v>1333</v>
      </c>
      <c r="F1077" s="24">
        <v>2143924.92672785</v>
      </c>
      <c r="G1077" s="24">
        <v>0.203880569476243</v>
      </c>
      <c r="H1077" s="24">
        <v>0.98641737321205047</v>
      </c>
      <c r="I1077" s="24">
        <v>77.372116885755801</v>
      </c>
      <c r="J1077" s="24">
        <v>5.6094616125909944</v>
      </c>
      <c r="K1077" s="24">
        <v>1533.98431882207</v>
      </c>
      <c r="L1077" s="24">
        <v>4.317870073802275E-4</v>
      </c>
      <c r="M1077" s="24">
        <v>7.0458310312275105E-6</v>
      </c>
      <c r="N1077" s="24">
        <v>3.535323595557955E-2</v>
      </c>
      <c r="O1077" s="24">
        <v>7.6181463111151038E-2</v>
      </c>
      <c r="P1077" s="24">
        <v>6.3986485515922148E-2</v>
      </c>
      <c r="Q1077" s="29">
        <v>2143924.92672785</v>
      </c>
    </row>
    <row r="1078" spans="1:17" ht="15" x14ac:dyDescent="0.25">
      <c r="A1078" s="24">
        <v>4</v>
      </c>
      <c r="B1078" s="24" t="s">
        <v>27</v>
      </c>
      <c r="C1078" s="24">
        <v>1003540</v>
      </c>
      <c r="D1078" s="24">
        <v>0.25</v>
      </c>
      <c r="E1078" s="24" t="s">
        <v>1331</v>
      </c>
      <c r="F1078" s="24">
        <v>9638212.8147840686</v>
      </c>
      <c r="G1078" s="24">
        <v>0.9484774924009135</v>
      </c>
      <c r="H1078" s="24">
        <v>4.4899500561550347</v>
      </c>
      <c r="I1078" s="24">
        <v>344.71615400401799</v>
      </c>
      <c r="J1078" s="24">
        <v>25.005642544632501</v>
      </c>
      <c r="K1078" s="24">
        <v>6281.2348972159252</v>
      </c>
      <c r="L1078" s="24">
        <v>1.8618023107087149E-3</v>
      </c>
      <c r="M1078" s="24">
        <v>5.2354663180142902E-5</v>
      </c>
      <c r="N1078" s="24">
        <v>0.16069954388944299</v>
      </c>
      <c r="O1078" s="24">
        <v>0.32738258339610049</v>
      </c>
      <c r="P1078" s="24">
        <v>0.24510145133317701</v>
      </c>
      <c r="Q1078" s="29">
        <v>9638212.8147840686</v>
      </c>
    </row>
    <row r="1079" spans="1:17" ht="15" x14ac:dyDescent="0.25">
      <c r="A1079" s="24">
        <v>4</v>
      </c>
      <c r="B1079" s="24" t="s">
        <v>27</v>
      </c>
      <c r="C1079" s="24">
        <v>1003540</v>
      </c>
      <c r="D1079" s="24">
        <v>0.5</v>
      </c>
      <c r="E1079" s="24" t="s">
        <v>1332</v>
      </c>
      <c r="F1079" s="24">
        <v>10972161.864120301</v>
      </c>
      <c r="G1079" s="24">
        <v>0.99496840349257099</v>
      </c>
      <c r="H1079" s="24">
        <v>4.7120025152051603</v>
      </c>
      <c r="I1079" s="24">
        <v>392.45400890188398</v>
      </c>
      <c r="J1079" s="24">
        <v>28.468054064827601</v>
      </c>
      <c r="K1079" s="24">
        <v>7119.5132636960398</v>
      </c>
      <c r="L1079" s="24">
        <v>2.1028006471202898E-3</v>
      </c>
      <c r="M1079" s="24">
        <v>5.9582487651382199E-5</v>
      </c>
      <c r="N1079" s="24">
        <v>0.18494057781568399</v>
      </c>
      <c r="O1079" s="24">
        <v>0.371692663732551</v>
      </c>
      <c r="P1079" s="24">
        <v>0.27888872960400601</v>
      </c>
      <c r="Q1079" s="29">
        <v>10972161.864120301</v>
      </c>
    </row>
    <row r="1080" spans="1:17" ht="15" x14ac:dyDescent="0.25">
      <c r="A1080" s="24">
        <v>4</v>
      </c>
      <c r="B1080" s="24" t="s">
        <v>27</v>
      </c>
      <c r="C1080" s="24">
        <v>1003540</v>
      </c>
      <c r="D1080" s="24">
        <v>0.75</v>
      </c>
      <c r="E1080" s="24" t="s">
        <v>1333</v>
      </c>
      <c r="F1080" s="24">
        <v>11674881.3543451</v>
      </c>
      <c r="G1080" s="24">
        <v>1.1388564464031901</v>
      </c>
      <c r="H1080" s="24">
        <v>5.4020543866754558</v>
      </c>
      <c r="I1080" s="24">
        <v>417.27663633277251</v>
      </c>
      <c r="J1080" s="24">
        <v>30.268350829332899</v>
      </c>
      <c r="K1080" s="24">
        <v>8349.3317562729062</v>
      </c>
      <c r="L1080" s="24">
        <v>2.458511190889055E-3</v>
      </c>
      <c r="M1080" s="24">
        <v>6.3334704175726505E-5</v>
      </c>
      <c r="N1080" s="24">
        <v>0.21633713122526199</v>
      </c>
      <c r="O1080" s="24">
        <v>0.43516973291164801</v>
      </c>
      <c r="P1080" s="24">
        <v>0.29624693436123095</v>
      </c>
      <c r="Q1080" s="29">
        <v>11674881.3543451</v>
      </c>
    </row>
    <row r="1081" spans="1:17" ht="15" x14ac:dyDescent="0.25">
      <c r="A1081" s="24">
        <v>4</v>
      </c>
      <c r="B1081" s="24" t="s">
        <v>27</v>
      </c>
      <c r="C1081" s="24">
        <v>1003550</v>
      </c>
      <c r="D1081" s="24">
        <v>0.25</v>
      </c>
      <c r="E1081" s="24" t="s">
        <v>1331</v>
      </c>
      <c r="F1081" s="24">
        <v>5037730.13757894</v>
      </c>
      <c r="G1081" s="24">
        <v>0.617726827297717</v>
      </c>
      <c r="H1081" s="24">
        <v>3.159792020605515</v>
      </c>
      <c r="I1081" s="24">
        <v>85.989015827036553</v>
      </c>
      <c r="J1081" s="24">
        <v>6.9568312116955502</v>
      </c>
      <c r="K1081" s="24">
        <v>2707.9020509956899</v>
      </c>
      <c r="L1081" s="24">
        <v>1.07017989761835E-3</v>
      </c>
      <c r="M1081" s="24">
        <v>9.0213244782000752E-5</v>
      </c>
      <c r="N1081" s="24">
        <v>4.3938583515775197E-2</v>
      </c>
      <c r="O1081" s="24">
        <v>0.15085512354917502</v>
      </c>
      <c r="P1081" s="24">
        <v>0.17017281216730701</v>
      </c>
      <c r="Q1081" s="29">
        <v>5037730.13757894</v>
      </c>
    </row>
    <row r="1082" spans="1:17" ht="15" x14ac:dyDescent="0.25">
      <c r="A1082" s="24">
        <v>4</v>
      </c>
      <c r="B1082" s="24" t="s">
        <v>27</v>
      </c>
      <c r="C1082" s="24">
        <v>1003550</v>
      </c>
      <c r="D1082" s="24">
        <v>0.5</v>
      </c>
      <c r="E1082" s="24" t="s">
        <v>1332</v>
      </c>
      <c r="F1082" s="24">
        <v>6176499.9022836899</v>
      </c>
      <c r="G1082" s="24">
        <v>0.63944151920321202</v>
      </c>
      <c r="H1082" s="24">
        <v>3.2689426476814698</v>
      </c>
      <c r="I1082" s="24">
        <v>98.423847982653101</v>
      </c>
      <c r="J1082" s="24">
        <v>7.9639347201172903</v>
      </c>
      <c r="K1082" s="24">
        <v>2826.9444182902898</v>
      </c>
      <c r="L1082" s="24">
        <v>1.1059545074597701E-3</v>
      </c>
      <c r="M1082" s="24">
        <v>1.03202788147149E-4</v>
      </c>
      <c r="N1082" s="24">
        <v>4.73810811331941E-2</v>
      </c>
      <c r="O1082" s="24">
        <v>0.157270941251129</v>
      </c>
      <c r="P1082" s="24">
        <v>0.19470027589335101</v>
      </c>
      <c r="Q1082" s="29">
        <v>6176499.9022836899</v>
      </c>
    </row>
    <row r="1083" spans="1:17" ht="15" x14ac:dyDescent="0.25">
      <c r="A1083" s="24">
        <v>4</v>
      </c>
      <c r="B1083" s="24" t="s">
        <v>27</v>
      </c>
      <c r="C1083" s="24">
        <v>1003550</v>
      </c>
      <c r="D1083" s="24">
        <v>0.75</v>
      </c>
      <c r="E1083" s="24" t="s">
        <v>1333</v>
      </c>
      <c r="F1083" s="24">
        <v>7367384.3149322048</v>
      </c>
      <c r="G1083" s="24">
        <v>0.77499175845294954</v>
      </c>
      <c r="H1083" s="24">
        <v>3.9574578538932847</v>
      </c>
      <c r="I1083" s="24">
        <v>104.849474783913</v>
      </c>
      <c r="J1083" s="24">
        <v>8.484406110218</v>
      </c>
      <c r="K1083" s="24">
        <v>3504.3088556899702</v>
      </c>
      <c r="L1083" s="24">
        <v>1.3807733699332651E-3</v>
      </c>
      <c r="M1083" s="24">
        <v>1.100022054743745E-4</v>
      </c>
      <c r="N1083" s="24">
        <v>5.7404849026921799E-2</v>
      </c>
      <c r="O1083" s="24">
        <v>0.1951436368046435</v>
      </c>
      <c r="P1083" s="24">
        <v>0.20741963928689949</v>
      </c>
      <c r="Q1083" s="29">
        <v>7367384.3149322048</v>
      </c>
    </row>
    <row r="1084" spans="1:17" ht="15" x14ac:dyDescent="0.25">
      <c r="A1084" s="24">
        <v>4</v>
      </c>
      <c r="B1084" s="24" t="s">
        <v>27</v>
      </c>
      <c r="C1084" s="24">
        <v>1003560</v>
      </c>
      <c r="D1084" s="24">
        <v>0.25</v>
      </c>
      <c r="E1084" s="24" t="s">
        <v>1331</v>
      </c>
      <c r="F1084" s="24">
        <v>3488913.6184212798</v>
      </c>
      <c r="G1084" s="24">
        <v>0.81904273863597243</v>
      </c>
      <c r="H1084" s="24">
        <v>4.2727090625933943</v>
      </c>
      <c r="I1084" s="24">
        <v>125.213586845034</v>
      </c>
      <c r="J1084" s="24">
        <v>10.151510220201246</v>
      </c>
      <c r="K1084" s="24">
        <v>3739.2963013848348</v>
      </c>
      <c r="L1084" s="24">
        <v>1.414194098576485E-3</v>
      </c>
      <c r="M1084" s="24">
        <v>1.2695448240945849E-4</v>
      </c>
      <c r="N1084" s="24">
        <v>6.4431206969077448E-2</v>
      </c>
      <c r="O1084" s="24">
        <v>0.203916538170411</v>
      </c>
      <c r="P1084" s="24">
        <v>0.25025752554672398</v>
      </c>
      <c r="Q1084" s="29">
        <v>3488913.6184212798</v>
      </c>
    </row>
    <row r="1085" spans="1:17" ht="15" x14ac:dyDescent="0.25">
      <c r="A1085" s="24">
        <v>4</v>
      </c>
      <c r="B1085" s="24" t="s">
        <v>27</v>
      </c>
      <c r="C1085" s="24">
        <v>1003560</v>
      </c>
      <c r="D1085" s="24">
        <v>0.5</v>
      </c>
      <c r="E1085" s="24" t="s">
        <v>1332</v>
      </c>
      <c r="F1085" s="24">
        <v>4007017.4169634399</v>
      </c>
      <c r="G1085" s="24">
        <v>0.87360204344556303</v>
      </c>
      <c r="H1085" s="24">
        <v>4.5579541388114597</v>
      </c>
      <c r="I1085" s="24">
        <v>143.929343195049</v>
      </c>
      <c r="J1085" s="24">
        <v>11.6612616337089</v>
      </c>
      <c r="K1085" s="24">
        <v>3996.9372163899998</v>
      </c>
      <c r="L1085" s="24">
        <v>1.5047836091625899E-3</v>
      </c>
      <c r="M1085" s="24">
        <v>1.4520536520888701E-4</v>
      </c>
      <c r="N1085" s="24">
        <v>7.2514506296920703E-2</v>
      </c>
      <c r="O1085" s="24">
        <v>0.21776212240211601</v>
      </c>
      <c r="P1085" s="24">
        <v>0.28641532491768001</v>
      </c>
      <c r="Q1085" s="29">
        <v>4007017.4169634399</v>
      </c>
    </row>
    <row r="1086" spans="1:17" ht="15" x14ac:dyDescent="0.25">
      <c r="A1086" s="24">
        <v>4</v>
      </c>
      <c r="B1086" s="24" t="s">
        <v>27</v>
      </c>
      <c r="C1086" s="24">
        <v>1003560</v>
      </c>
      <c r="D1086" s="24">
        <v>0.75</v>
      </c>
      <c r="E1086" s="24" t="s">
        <v>1333</v>
      </c>
      <c r="F1086" s="24">
        <v>4354840.2850784902</v>
      </c>
      <c r="G1086" s="24">
        <v>1.037355043534625</v>
      </c>
      <c r="H1086" s="24">
        <v>5.3831439264786756</v>
      </c>
      <c r="I1086" s="24">
        <v>156.00797430296001</v>
      </c>
      <c r="J1086" s="24">
        <v>12.626014470527451</v>
      </c>
      <c r="K1086" s="24">
        <v>4859.9557648896298</v>
      </c>
      <c r="L1086" s="24">
        <v>1.8281547261874949E-3</v>
      </c>
      <c r="M1086" s="24">
        <v>1.5617305309031351E-4</v>
      </c>
      <c r="N1086" s="24">
        <v>8.5056062373210062E-2</v>
      </c>
      <c r="O1086" s="24">
        <v>0.26488781795562</v>
      </c>
      <c r="P1086" s="24">
        <v>0.30789637312678453</v>
      </c>
      <c r="Q1086" s="29">
        <v>4354840.2850784902</v>
      </c>
    </row>
    <row r="1087" spans="1:17" ht="15" x14ac:dyDescent="0.25">
      <c r="A1087" s="24">
        <v>4</v>
      </c>
      <c r="B1087" s="24" t="s">
        <v>27</v>
      </c>
      <c r="C1087" s="24">
        <v>1003570</v>
      </c>
      <c r="D1087" s="24">
        <v>0.25</v>
      </c>
      <c r="E1087" s="24" t="s">
        <v>1331</v>
      </c>
      <c r="F1087" s="24">
        <v>2649499.6743131448</v>
      </c>
      <c r="G1087" s="24">
        <v>0.35671787692058998</v>
      </c>
      <c r="H1087" s="24">
        <v>1.804430672486935</v>
      </c>
      <c r="I1087" s="24">
        <v>96.539429253673092</v>
      </c>
      <c r="J1087" s="24">
        <v>7.2156230311980902</v>
      </c>
      <c r="K1087" s="24">
        <v>2129.0601728582201</v>
      </c>
      <c r="L1087" s="24">
        <v>6.1433701825061495E-4</v>
      </c>
      <c r="M1087" s="24">
        <v>1.4744516189372499E-5</v>
      </c>
      <c r="N1087" s="24">
        <v>2.4090759854691599E-2</v>
      </c>
      <c r="O1087" s="24">
        <v>9.5596972325530147E-2</v>
      </c>
      <c r="P1087" s="24">
        <v>0.1532021361864685</v>
      </c>
      <c r="Q1087" s="29">
        <v>2649499.6743131448</v>
      </c>
    </row>
    <row r="1088" spans="1:17" ht="15" x14ac:dyDescent="0.25">
      <c r="A1088" s="24">
        <v>4</v>
      </c>
      <c r="B1088" s="24" t="s">
        <v>27</v>
      </c>
      <c r="C1088" s="24">
        <v>1003570</v>
      </c>
      <c r="D1088" s="24">
        <v>0.5</v>
      </c>
      <c r="E1088" s="24" t="s">
        <v>1332</v>
      </c>
      <c r="F1088" s="24">
        <v>3007413.63115711</v>
      </c>
      <c r="G1088" s="24">
        <v>0.38429796977354702</v>
      </c>
      <c r="H1088" s="24">
        <v>1.92776067779284</v>
      </c>
      <c r="I1088" s="24">
        <v>108.46867687387601</v>
      </c>
      <c r="J1088" s="24">
        <v>8.1076706804976499</v>
      </c>
      <c r="K1088" s="24">
        <v>2319.8638566807899</v>
      </c>
      <c r="L1088" s="24">
        <v>6.69499860126107E-4</v>
      </c>
      <c r="M1088" s="24">
        <v>1.6593186260264599E-5</v>
      </c>
      <c r="N1088" s="24">
        <v>2.6351349800002501E-2</v>
      </c>
      <c r="O1088" s="24">
        <v>0.104243821326584</v>
      </c>
      <c r="P1088" s="24">
        <v>0.17182617274301901</v>
      </c>
      <c r="Q1088" s="29">
        <v>3007413.63115711</v>
      </c>
    </row>
    <row r="1089" spans="1:17" ht="15" x14ac:dyDescent="0.25">
      <c r="A1089" s="24">
        <v>4</v>
      </c>
      <c r="B1089" s="24" t="s">
        <v>27</v>
      </c>
      <c r="C1089" s="24">
        <v>1003570</v>
      </c>
      <c r="D1089" s="24">
        <v>0.75</v>
      </c>
      <c r="E1089" s="24" t="s">
        <v>1333</v>
      </c>
      <c r="F1089" s="24">
        <v>3319687.6195262503</v>
      </c>
      <c r="G1089" s="24">
        <v>0.4292323343442655</v>
      </c>
      <c r="H1089" s="24">
        <v>2.1861972376331353</v>
      </c>
      <c r="I1089" s="24">
        <v>118.267179032032</v>
      </c>
      <c r="J1089" s="24">
        <v>8.8377161917471447</v>
      </c>
      <c r="K1089" s="24">
        <v>3008.2497804350451</v>
      </c>
      <c r="L1089" s="24">
        <v>8.6727576152650899E-4</v>
      </c>
      <c r="M1089" s="24">
        <v>1.8257132078341399E-5</v>
      </c>
      <c r="N1089" s="24">
        <v>3.4874178912814649E-2</v>
      </c>
      <c r="O1089" s="24">
        <v>0.13707410963185801</v>
      </c>
      <c r="P1089" s="24">
        <v>0.1853932238231365</v>
      </c>
      <c r="Q1089" s="29">
        <v>3319687.6195262503</v>
      </c>
    </row>
    <row r="1090" spans="1:17" ht="15" x14ac:dyDescent="0.25">
      <c r="A1090" s="24">
        <v>4</v>
      </c>
      <c r="B1090" s="24" t="s">
        <v>27</v>
      </c>
      <c r="C1090" s="24">
        <v>1003580</v>
      </c>
      <c r="D1090" s="24">
        <v>0.25</v>
      </c>
      <c r="E1090" s="24" t="s">
        <v>1331</v>
      </c>
      <c r="F1090" s="24">
        <v>10455683.611275449</v>
      </c>
      <c r="G1090" s="24">
        <v>1.5948934298270701</v>
      </c>
      <c r="H1090" s="24">
        <v>8.3779801305662698</v>
      </c>
      <c r="I1090" s="24">
        <v>370.54347613367497</v>
      </c>
      <c r="J1090" s="24">
        <v>28.556115726132301</v>
      </c>
      <c r="K1090" s="24">
        <v>9241.05350142319</v>
      </c>
      <c r="L1090" s="24">
        <v>2.9723115538018898E-3</v>
      </c>
      <c r="M1090" s="24">
        <v>1.700072937437415E-4</v>
      </c>
      <c r="N1090" s="24">
        <v>0.1758895574993255</v>
      </c>
      <c r="O1090" s="24">
        <v>0.4665018740190725</v>
      </c>
      <c r="P1090" s="24">
        <v>0.51017293763332505</v>
      </c>
      <c r="Q1090" s="29">
        <v>10455683.611275449</v>
      </c>
    </row>
    <row r="1091" spans="1:17" ht="15" x14ac:dyDescent="0.25">
      <c r="A1091" s="24">
        <v>4</v>
      </c>
      <c r="B1091" s="24" t="s">
        <v>27</v>
      </c>
      <c r="C1091" s="24">
        <v>1003580</v>
      </c>
      <c r="D1091" s="24">
        <v>0.5</v>
      </c>
      <c r="E1091" s="24" t="s">
        <v>1332</v>
      </c>
      <c r="F1091" s="24">
        <v>11982664.4343563</v>
      </c>
      <c r="G1091" s="24">
        <v>1.7288239163614501</v>
      </c>
      <c r="H1091" s="24">
        <v>9.0005033997823904</v>
      </c>
      <c r="I1091" s="24">
        <v>426.27194642821701</v>
      </c>
      <c r="J1091" s="24">
        <v>32.829075220031498</v>
      </c>
      <c r="K1091" s="24">
        <v>9845.6599613936705</v>
      </c>
      <c r="L1091" s="24">
        <v>3.1614152516306498E-3</v>
      </c>
      <c r="M1091" s="24">
        <v>1.9590751633274199E-4</v>
      </c>
      <c r="N1091" s="24">
        <v>0.193322214409099</v>
      </c>
      <c r="O1091" s="24">
        <v>0.49795968527579199</v>
      </c>
      <c r="P1091" s="24">
        <v>0.58354324865909302</v>
      </c>
      <c r="Q1091" s="29">
        <v>11982664.4343563</v>
      </c>
    </row>
    <row r="1092" spans="1:17" ht="15" x14ac:dyDescent="0.25">
      <c r="A1092" s="24">
        <v>4</v>
      </c>
      <c r="B1092" s="24" t="s">
        <v>27</v>
      </c>
      <c r="C1092" s="24">
        <v>1003580</v>
      </c>
      <c r="D1092" s="24">
        <v>0.75</v>
      </c>
      <c r="E1092" s="24" t="s">
        <v>1333</v>
      </c>
      <c r="F1092" s="24">
        <v>13096941.389453448</v>
      </c>
      <c r="G1092" s="24">
        <v>2.04626376511797</v>
      </c>
      <c r="H1092" s="24">
        <v>10.720086161119799</v>
      </c>
      <c r="I1092" s="24">
        <v>462.08229359469448</v>
      </c>
      <c r="J1092" s="24">
        <v>35.636476301843146</v>
      </c>
      <c r="K1092" s="24">
        <v>12140.862766085</v>
      </c>
      <c r="L1092" s="24">
        <v>3.8909422190233902E-3</v>
      </c>
      <c r="M1092" s="24">
        <v>2.1490654750058448E-4</v>
      </c>
      <c r="N1092" s="24">
        <v>0.23205398333642702</v>
      </c>
      <c r="O1092" s="24">
        <v>0.61275901834760904</v>
      </c>
      <c r="P1092" s="24">
        <v>0.63598705900860097</v>
      </c>
      <c r="Q1092" s="29">
        <v>13096941.389453448</v>
      </c>
    </row>
    <row r="1093" spans="1:17" ht="15" x14ac:dyDescent="0.25">
      <c r="A1093" s="24">
        <v>4</v>
      </c>
      <c r="B1093" s="24" t="s">
        <v>27</v>
      </c>
      <c r="C1093" s="24">
        <v>1003590</v>
      </c>
      <c r="D1093" s="24">
        <v>0.25</v>
      </c>
      <c r="E1093" s="24" t="s">
        <v>1331</v>
      </c>
      <c r="F1093" s="24">
        <v>9387111.3287257049</v>
      </c>
      <c r="G1093" s="24">
        <v>0.90010839954236799</v>
      </c>
      <c r="H1093" s="24">
        <v>4.4426162007302201</v>
      </c>
      <c r="I1093" s="24">
        <v>253.08105883833349</v>
      </c>
      <c r="J1093" s="24">
        <v>18.952087841930151</v>
      </c>
      <c r="K1093" s="24">
        <v>5025.3483771916599</v>
      </c>
      <c r="L1093" s="24">
        <v>1.5482231760495699E-3</v>
      </c>
      <c r="M1093" s="24">
        <v>7.0136514136281855E-5</v>
      </c>
      <c r="N1093" s="24">
        <v>9.3507201007679397E-2</v>
      </c>
      <c r="O1093" s="24">
        <v>0.249510464942129</v>
      </c>
      <c r="P1093" s="24">
        <v>0.31654176718611299</v>
      </c>
      <c r="Q1093" s="29">
        <v>9387111.3287257049</v>
      </c>
    </row>
    <row r="1094" spans="1:17" ht="15" x14ac:dyDescent="0.25">
      <c r="A1094" s="24">
        <v>4</v>
      </c>
      <c r="B1094" s="24" t="s">
        <v>27</v>
      </c>
      <c r="C1094" s="24">
        <v>1003590</v>
      </c>
      <c r="D1094" s="24">
        <v>0.5</v>
      </c>
      <c r="E1094" s="24" t="s">
        <v>1332</v>
      </c>
      <c r="F1094" s="24">
        <v>10786850.257750601</v>
      </c>
      <c r="G1094" s="24">
        <v>1.03287322471506</v>
      </c>
      <c r="H1094" s="24">
        <v>5.1023044562169098</v>
      </c>
      <c r="I1094" s="24">
        <v>293.82475232451401</v>
      </c>
      <c r="J1094" s="24">
        <v>22.0376611936675</v>
      </c>
      <c r="K1094" s="24">
        <v>5760.6893693588299</v>
      </c>
      <c r="L1094" s="24">
        <v>1.7912947027709401E-3</v>
      </c>
      <c r="M1094" s="24">
        <v>8.1995475441849807E-5</v>
      </c>
      <c r="N1094" s="24">
        <v>0.103514984189297</v>
      </c>
      <c r="O1094" s="24">
        <v>0.28726999685437599</v>
      </c>
      <c r="P1094" s="24">
        <v>0.36504082377388303</v>
      </c>
      <c r="Q1094" s="29">
        <v>10786850.257750601</v>
      </c>
    </row>
    <row r="1095" spans="1:17" ht="15" x14ac:dyDescent="0.25">
      <c r="A1095" s="24">
        <v>4</v>
      </c>
      <c r="B1095" s="24" t="s">
        <v>27</v>
      </c>
      <c r="C1095" s="24">
        <v>1003590</v>
      </c>
      <c r="D1095" s="24">
        <v>0.75</v>
      </c>
      <c r="E1095" s="24" t="s">
        <v>1333</v>
      </c>
      <c r="F1095" s="24">
        <v>12913136.82211015</v>
      </c>
      <c r="G1095" s="24">
        <v>1.0778871819768101</v>
      </c>
      <c r="H1095" s="24">
        <v>5.4231221620339252</v>
      </c>
      <c r="I1095" s="24">
        <v>313.06067512013647</v>
      </c>
      <c r="J1095" s="24">
        <v>23.513806490971049</v>
      </c>
      <c r="K1095" s="24">
        <v>6989.0726301456098</v>
      </c>
      <c r="L1095" s="24">
        <v>2.1585106660860299E-3</v>
      </c>
      <c r="M1095" s="24">
        <v>9.1445373204198098E-5</v>
      </c>
      <c r="N1095" s="24">
        <v>0.131713821142312</v>
      </c>
      <c r="O1095" s="24">
        <v>0.34955242008576098</v>
      </c>
      <c r="P1095" s="24">
        <v>0.40208978365075398</v>
      </c>
      <c r="Q1095" s="29">
        <v>12913136.82211015</v>
      </c>
    </row>
    <row r="1096" spans="1:17" ht="15" x14ac:dyDescent="0.25">
      <c r="A1096" s="24">
        <v>4</v>
      </c>
      <c r="B1096" s="24" t="s">
        <v>27</v>
      </c>
      <c r="C1096" s="24">
        <v>1003600</v>
      </c>
      <c r="D1096" s="24">
        <v>0.25</v>
      </c>
      <c r="E1096" s="24" t="s">
        <v>1331</v>
      </c>
      <c r="F1096" s="24">
        <v>23762966.7483317</v>
      </c>
      <c r="G1096" s="24">
        <v>8.4587455787064911</v>
      </c>
      <c r="H1096" s="24">
        <v>51.311122749693297</v>
      </c>
      <c r="I1096" s="24">
        <v>809.91867992788502</v>
      </c>
      <c r="J1096" s="24">
        <v>84.742085109243845</v>
      </c>
      <c r="K1096" s="24">
        <v>34375.436114252952</v>
      </c>
      <c r="L1096" s="24">
        <v>1.1648842220611449E-2</v>
      </c>
      <c r="M1096" s="24">
        <v>1.7956990311508449E-3</v>
      </c>
      <c r="N1096" s="24">
        <v>0.32183073188107203</v>
      </c>
      <c r="O1096" s="24">
        <v>1.56483063085965</v>
      </c>
      <c r="P1096" s="24">
        <v>3.8382726087988202</v>
      </c>
      <c r="Q1096" s="29">
        <v>23762966.7483317</v>
      </c>
    </row>
    <row r="1097" spans="1:17" ht="15" x14ac:dyDescent="0.25">
      <c r="A1097" s="24">
        <v>4</v>
      </c>
      <c r="B1097" s="24" t="s">
        <v>27</v>
      </c>
      <c r="C1097" s="24">
        <v>1003600</v>
      </c>
      <c r="D1097" s="24">
        <v>0.5</v>
      </c>
      <c r="E1097" s="24" t="s">
        <v>1332</v>
      </c>
      <c r="F1097" s="24">
        <v>27517028.617063601</v>
      </c>
      <c r="G1097" s="24">
        <v>9.4078445720503296</v>
      </c>
      <c r="H1097" s="24">
        <v>56.975728095627602</v>
      </c>
      <c r="I1097" s="24">
        <v>937.64465054609195</v>
      </c>
      <c r="J1097" s="24">
        <v>98.091477935505097</v>
      </c>
      <c r="K1097" s="24">
        <v>37833.602622031802</v>
      </c>
      <c r="L1097" s="24">
        <v>1.29684568664607E-2</v>
      </c>
      <c r="M1097" s="24">
        <v>2.0798238987080699E-3</v>
      </c>
      <c r="N1097" s="24">
        <v>0.35835911104687501</v>
      </c>
      <c r="O1097" s="24">
        <v>1.73865802747678</v>
      </c>
      <c r="P1097" s="24">
        <v>4.4390688557626703</v>
      </c>
      <c r="Q1097" s="29">
        <v>27517028.617063601</v>
      </c>
    </row>
    <row r="1098" spans="1:17" ht="15" x14ac:dyDescent="0.25">
      <c r="A1098" s="24">
        <v>4</v>
      </c>
      <c r="B1098" s="24" t="s">
        <v>27</v>
      </c>
      <c r="C1098" s="24">
        <v>1003600</v>
      </c>
      <c r="D1098" s="24">
        <v>0.75</v>
      </c>
      <c r="E1098" s="24" t="s">
        <v>1333</v>
      </c>
      <c r="F1098" s="24">
        <v>29031278.613455448</v>
      </c>
      <c r="G1098" s="24">
        <v>10.116708830305175</v>
      </c>
      <c r="H1098" s="24">
        <v>61.2320341343191</v>
      </c>
      <c r="I1098" s="24">
        <v>988.71485157965901</v>
      </c>
      <c r="J1098" s="24">
        <v>103.37589741885799</v>
      </c>
      <c r="K1098" s="24">
        <v>43879.992525467896</v>
      </c>
      <c r="L1098" s="24">
        <v>1.49527916710715E-2</v>
      </c>
      <c r="M1098" s="24">
        <v>2.1909857085908252E-3</v>
      </c>
      <c r="N1098" s="24">
        <v>0.41632200692010651</v>
      </c>
      <c r="O1098" s="24">
        <v>2.0090720442086702</v>
      </c>
      <c r="P1098" s="24">
        <v>4.6773525682670849</v>
      </c>
      <c r="Q1098" s="29">
        <v>29031278.613455448</v>
      </c>
    </row>
    <row r="1099" spans="1:17" ht="15" x14ac:dyDescent="0.25">
      <c r="A1099" s="24">
        <v>4</v>
      </c>
      <c r="B1099" s="24" t="s">
        <v>27</v>
      </c>
      <c r="C1099" s="24">
        <v>1003610</v>
      </c>
      <c r="D1099" s="24">
        <v>0.25</v>
      </c>
      <c r="E1099" s="24" t="s">
        <v>1331</v>
      </c>
      <c r="F1099" s="24">
        <v>5494443.0525891706</v>
      </c>
      <c r="G1099" s="24">
        <v>0.6285681554620125</v>
      </c>
      <c r="H1099" s="24">
        <v>3.0630794730445947</v>
      </c>
      <c r="I1099" s="24">
        <v>190.51928349421001</v>
      </c>
      <c r="J1099" s="24">
        <v>14.084575092981598</v>
      </c>
      <c r="K1099" s="24">
        <v>4055.2737683017203</v>
      </c>
      <c r="L1099" s="24">
        <v>1.25971281471216E-3</v>
      </c>
      <c r="M1099" s="24">
        <v>5.2239047131455449E-5</v>
      </c>
      <c r="N1099" s="24">
        <v>9.3666865939601551E-2</v>
      </c>
      <c r="O1099" s="24">
        <v>0.21081019542566348</v>
      </c>
      <c r="P1099" s="24">
        <v>0.188992638608629</v>
      </c>
      <c r="Q1099" s="29">
        <v>5494443.0525891706</v>
      </c>
    </row>
    <row r="1100" spans="1:17" ht="15" x14ac:dyDescent="0.25">
      <c r="A1100" s="24">
        <v>4</v>
      </c>
      <c r="B1100" s="24" t="s">
        <v>27</v>
      </c>
      <c r="C1100" s="24">
        <v>1003610</v>
      </c>
      <c r="D1100" s="24">
        <v>0.5</v>
      </c>
      <c r="E1100" s="24" t="s">
        <v>1332</v>
      </c>
      <c r="F1100" s="24">
        <v>6381026.09392747</v>
      </c>
      <c r="G1100" s="24">
        <v>0.70481072338562401</v>
      </c>
      <c r="H1100" s="24">
        <v>3.4205659600248701</v>
      </c>
      <c r="I1100" s="24">
        <v>223.19687230283299</v>
      </c>
      <c r="J1100" s="24">
        <v>16.502579476317202</v>
      </c>
      <c r="K1100" s="24">
        <v>4284.2487594190297</v>
      </c>
      <c r="L1100" s="24">
        <v>1.3298108832018401E-3</v>
      </c>
      <c r="M1100" s="24">
        <v>6.1802288276573106E-5</v>
      </c>
      <c r="N1100" s="24">
        <v>9.7963570946756895E-2</v>
      </c>
      <c r="O1100" s="24">
        <v>0.22260697357722101</v>
      </c>
      <c r="P1100" s="24">
        <v>0.221253650871162</v>
      </c>
      <c r="Q1100" s="29">
        <v>6381026.09392747</v>
      </c>
    </row>
    <row r="1101" spans="1:17" ht="15" x14ac:dyDescent="0.25">
      <c r="A1101" s="24">
        <v>4</v>
      </c>
      <c r="B1101" s="24" t="s">
        <v>27</v>
      </c>
      <c r="C1101" s="24">
        <v>1003610</v>
      </c>
      <c r="D1101" s="24">
        <v>0.75</v>
      </c>
      <c r="E1101" s="24" t="s">
        <v>1333</v>
      </c>
      <c r="F1101" s="24">
        <v>6988783.4555285256</v>
      </c>
      <c r="G1101" s="24">
        <v>0.80441624619410546</v>
      </c>
      <c r="H1101" s="24">
        <v>3.9723143482642547</v>
      </c>
      <c r="I1101" s="24">
        <v>240.89708437127649</v>
      </c>
      <c r="J1101" s="24">
        <v>17.820447056946151</v>
      </c>
      <c r="K1101" s="24">
        <v>5234.5648771770993</v>
      </c>
      <c r="L1101" s="24">
        <v>1.6321248211331701E-3</v>
      </c>
      <c r="M1101" s="24">
        <v>6.7612344039004902E-5</v>
      </c>
      <c r="N1101" s="24">
        <v>0.12098386312362901</v>
      </c>
      <c r="O1101" s="24">
        <v>0.272703457045752</v>
      </c>
      <c r="P1101" s="24">
        <v>0.23982420469868798</v>
      </c>
      <c r="Q1101" s="29">
        <v>6988783.4555285256</v>
      </c>
    </row>
    <row r="1102" spans="1:17" ht="15" x14ac:dyDescent="0.25">
      <c r="A1102" s="24">
        <v>4</v>
      </c>
      <c r="B1102" s="24" t="s">
        <v>27</v>
      </c>
      <c r="C1102" s="24">
        <v>1003620</v>
      </c>
      <c r="D1102" s="24">
        <v>0.25</v>
      </c>
      <c r="E1102" s="24" t="s">
        <v>1331</v>
      </c>
      <c r="F1102" s="24">
        <v>10362219.238956325</v>
      </c>
      <c r="G1102" s="24">
        <v>1.888196336833065</v>
      </c>
      <c r="H1102" s="24">
        <v>9.6297115478285846</v>
      </c>
      <c r="I1102" s="24">
        <v>348.20644069254399</v>
      </c>
      <c r="J1102" s="24">
        <v>27.331766850643401</v>
      </c>
      <c r="K1102" s="24">
        <v>9172.308054342695</v>
      </c>
      <c r="L1102" s="24">
        <v>3.3340965444016903E-3</v>
      </c>
      <c r="M1102" s="24">
        <v>2.7554300822470504E-4</v>
      </c>
      <c r="N1102" s="24">
        <v>0.17834667952101751</v>
      </c>
      <c r="O1102" s="24">
        <v>0.50189822951473406</v>
      </c>
      <c r="P1102" s="24">
        <v>0.55962997431301753</v>
      </c>
      <c r="Q1102" s="29">
        <v>10362219.238956325</v>
      </c>
    </row>
    <row r="1103" spans="1:17" ht="15" x14ac:dyDescent="0.25">
      <c r="A1103" s="24">
        <v>4</v>
      </c>
      <c r="B1103" s="24" t="s">
        <v>27</v>
      </c>
      <c r="C1103" s="24">
        <v>1003620</v>
      </c>
      <c r="D1103" s="24">
        <v>0.5</v>
      </c>
      <c r="E1103" s="24" t="s">
        <v>1332</v>
      </c>
      <c r="F1103" s="24">
        <v>11878216.1276235</v>
      </c>
      <c r="G1103" s="24">
        <v>2.0030284248431598</v>
      </c>
      <c r="H1103" s="24">
        <v>10.1818267314796</v>
      </c>
      <c r="I1103" s="24">
        <v>406.34592119937503</v>
      </c>
      <c r="J1103" s="24">
        <v>31.8901948936605</v>
      </c>
      <c r="K1103" s="24">
        <v>9772.3047577051293</v>
      </c>
      <c r="L1103" s="24">
        <v>3.5702178599474502E-3</v>
      </c>
      <c r="M1103" s="24">
        <v>3.2007747474599202E-4</v>
      </c>
      <c r="N1103" s="24">
        <v>0.18715624806272699</v>
      </c>
      <c r="O1103" s="24">
        <v>0.53494814561183002</v>
      </c>
      <c r="P1103" s="24">
        <v>0.650597786453738</v>
      </c>
      <c r="Q1103" s="29">
        <v>11878216.1276235</v>
      </c>
    </row>
    <row r="1104" spans="1:17" ht="15" x14ac:dyDescent="0.25">
      <c r="A1104" s="24">
        <v>4</v>
      </c>
      <c r="B1104" s="24" t="s">
        <v>27</v>
      </c>
      <c r="C1104" s="24">
        <v>1003620</v>
      </c>
      <c r="D1104" s="24">
        <v>0.75</v>
      </c>
      <c r="E1104" s="24" t="s">
        <v>1333</v>
      </c>
      <c r="F1104" s="24">
        <v>13077638.162052101</v>
      </c>
      <c r="G1104" s="24">
        <v>2.366046616268485</v>
      </c>
      <c r="H1104" s="24">
        <v>12.019284922010549</v>
      </c>
      <c r="I1104" s="24">
        <v>437.65470718143149</v>
      </c>
      <c r="J1104" s="24">
        <v>34.349304320787297</v>
      </c>
      <c r="K1104" s="24">
        <v>11784.600224166301</v>
      </c>
      <c r="L1104" s="24">
        <v>4.29982266449048E-3</v>
      </c>
      <c r="M1104" s="24">
        <v>3.4557539943388E-4</v>
      </c>
      <c r="N1104" s="24">
        <v>0.22766787906990299</v>
      </c>
      <c r="O1104" s="24">
        <v>0.64554275386820703</v>
      </c>
      <c r="P1104" s="24">
        <v>0.7018265358015755</v>
      </c>
      <c r="Q1104" s="29">
        <v>13077638.162052101</v>
      </c>
    </row>
    <row r="1105" spans="1:17" ht="15" x14ac:dyDescent="0.25">
      <c r="A1105" s="24">
        <v>4</v>
      </c>
      <c r="B1105" s="24" t="s">
        <v>27</v>
      </c>
      <c r="C1105" s="24">
        <v>1003630</v>
      </c>
      <c r="D1105" s="24">
        <v>0.25</v>
      </c>
      <c r="E1105" s="24" t="s">
        <v>1331</v>
      </c>
      <c r="F1105" s="24">
        <v>9149399.22763809</v>
      </c>
      <c r="G1105" s="24">
        <v>1.09511338869438</v>
      </c>
      <c r="H1105" s="24">
        <v>5.3832856103946956</v>
      </c>
      <c r="I1105" s="24">
        <v>328.07521060071599</v>
      </c>
      <c r="J1105" s="24">
        <v>24.2723727028905</v>
      </c>
      <c r="K1105" s="24">
        <v>6847.2150770251756</v>
      </c>
      <c r="L1105" s="24">
        <v>2.150245219836585E-3</v>
      </c>
      <c r="M1105" s="24">
        <v>9.9350132921163296E-5</v>
      </c>
      <c r="N1105" s="24">
        <v>0.16283195094523001</v>
      </c>
      <c r="O1105" s="24">
        <v>0.36027025321644202</v>
      </c>
      <c r="P1105" s="24">
        <v>0.29723680233561051</v>
      </c>
      <c r="Q1105" s="29">
        <v>9149399.22763809</v>
      </c>
    </row>
    <row r="1106" spans="1:17" ht="15" x14ac:dyDescent="0.25">
      <c r="A1106" s="24">
        <v>4</v>
      </c>
      <c r="B1106" s="24" t="s">
        <v>27</v>
      </c>
      <c r="C1106" s="24">
        <v>1003630</v>
      </c>
      <c r="D1106" s="24">
        <v>0.5</v>
      </c>
      <c r="E1106" s="24" t="s">
        <v>1332</v>
      </c>
      <c r="F1106" s="24">
        <v>10722507.4229501</v>
      </c>
      <c r="G1106" s="24">
        <v>1.2029163482743599</v>
      </c>
      <c r="H1106" s="24">
        <v>5.8081919479081998</v>
      </c>
      <c r="I1106" s="24">
        <v>384.42376912265797</v>
      </c>
      <c r="J1106" s="24">
        <v>28.452392177410498</v>
      </c>
      <c r="K1106" s="24">
        <v>7318.7075209390496</v>
      </c>
      <c r="L1106" s="24">
        <v>2.3055450994541198E-3</v>
      </c>
      <c r="M1106" s="24">
        <v>1.17241872721639E-4</v>
      </c>
      <c r="N1106" s="24">
        <v>0.17383983235151601</v>
      </c>
      <c r="O1106" s="24">
        <v>0.38511925180586598</v>
      </c>
      <c r="P1106" s="24">
        <v>0.34950977458603399</v>
      </c>
      <c r="Q1106" s="29">
        <v>10722507.4229501</v>
      </c>
    </row>
    <row r="1107" spans="1:17" ht="15" x14ac:dyDescent="0.25">
      <c r="A1107" s="24">
        <v>4</v>
      </c>
      <c r="B1107" s="24" t="s">
        <v>27</v>
      </c>
      <c r="C1107" s="24">
        <v>1003630</v>
      </c>
      <c r="D1107" s="24">
        <v>0.75</v>
      </c>
      <c r="E1107" s="24" t="s">
        <v>1333</v>
      </c>
      <c r="F1107" s="24">
        <v>11577184.9122991</v>
      </c>
      <c r="G1107" s="24">
        <v>1.3404364349729798</v>
      </c>
      <c r="H1107" s="24">
        <v>6.5681988037700005</v>
      </c>
      <c r="I1107" s="24">
        <v>414.89426748902201</v>
      </c>
      <c r="J1107" s="24">
        <v>30.712148727359953</v>
      </c>
      <c r="K1107" s="24">
        <v>8325.0223819098956</v>
      </c>
      <c r="L1107" s="24">
        <v>2.6266694329616248E-3</v>
      </c>
      <c r="M1107" s="24">
        <v>1.26833840725984E-4</v>
      </c>
      <c r="N1107" s="24">
        <v>0.1990563225745105</v>
      </c>
      <c r="O1107" s="24">
        <v>0.43900683855454548</v>
      </c>
      <c r="P1107" s="24">
        <v>0.37776628407402102</v>
      </c>
      <c r="Q1107" s="29">
        <v>11577184.9122991</v>
      </c>
    </row>
    <row r="1108" spans="1:17" ht="15" x14ac:dyDescent="0.25">
      <c r="A1108" s="24">
        <v>4</v>
      </c>
      <c r="B1108" s="24" t="s">
        <v>27</v>
      </c>
      <c r="C1108" s="24">
        <v>1003640</v>
      </c>
      <c r="D1108" s="24">
        <v>0.25</v>
      </c>
      <c r="E1108" s="24" t="s">
        <v>1331</v>
      </c>
      <c r="F1108" s="24">
        <v>595613.56940602791</v>
      </c>
      <c r="G1108" s="24">
        <v>0.108496603439919</v>
      </c>
      <c r="H1108" s="24">
        <v>0.54534067784310092</v>
      </c>
      <c r="I1108" s="24">
        <v>21.733764508106603</v>
      </c>
      <c r="J1108" s="24">
        <v>1.6638734651579501</v>
      </c>
      <c r="K1108" s="24">
        <v>572.31069888985951</v>
      </c>
      <c r="L1108" s="24">
        <v>1.9894515354059301E-4</v>
      </c>
      <c r="M1108" s="24">
        <v>1.131201986097115E-5</v>
      </c>
      <c r="N1108" s="24">
        <v>1.0005245655518705E-2</v>
      </c>
      <c r="O1108" s="24">
        <v>3.0076795871846751E-2</v>
      </c>
      <c r="P1108" s="24">
        <v>3.2284273728695301E-2</v>
      </c>
      <c r="Q1108" s="29">
        <v>595613.56940602791</v>
      </c>
    </row>
    <row r="1109" spans="1:17" ht="15" x14ac:dyDescent="0.25">
      <c r="A1109" s="24">
        <v>4</v>
      </c>
      <c r="B1109" s="24" t="s">
        <v>27</v>
      </c>
      <c r="C1109" s="24">
        <v>1003640</v>
      </c>
      <c r="D1109" s="24">
        <v>0.5</v>
      </c>
      <c r="E1109" s="24" t="s">
        <v>1332</v>
      </c>
      <c r="F1109" s="24">
        <v>690891.61513761105</v>
      </c>
      <c r="G1109" s="24">
        <v>0.112361178339917</v>
      </c>
      <c r="H1109" s="24">
        <v>0.56404694988276305</v>
      </c>
      <c r="I1109" s="24">
        <v>25.2071190243574</v>
      </c>
      <c r="J1109" s="24">
        <v>1.9298116160768299</v>
      </c>
      <c r="K1109" s="24">
        <v>590.28755403978505</v>
      </c>
      <c r="L1109" s="24">
        <v>2.0596598455510401E-4</v>
      </c>
      <c r="M1109" s="24">
        <v>1.31078127127604E-5</v>
      </c>
      <c r="N1109" s="24">
        <v>1.0313332534205299E-2</v>
      </c>
      <c r="O1109" s="24">
        <v>3.1007439848904202E-2</v>
      </c>
      <c r="P1109" s="24">
        <v>3.75775810397323E-2</v>
      </c>
      <c r="Q1109" s="29">
        <v>690891.61513761105</v>
      </c>
    </row>
    <row r="1110" spans="1:17" ht="15" x14ac:dyDescent="0.25">
      <c r="A1110" s="24">
        <v>4</v>
      </c>
      <c r="B1110" s="24" t="s">
        <v>27</v>
      </c>
      <c r="C1110" s="24">
        <v>1003640</v>
      </c>
      <c r="D1110" s="24">
        <v>0.75</v>
      </c>
      <c r="E1110" s="24" t="s">
        <v>1333</v>
      </c>
      <c r="F1110" s="24">
        <v>733415.91766702</v>
      </c>
      <c r="G1110" s="24">
        <v>0.131481906751899</v>
      </c>
      <c r="H1110" s="24">
        <v>0.66168794833767453</v>
      </c>
      <c r="I1110" s="24">
        <v>26.746775981168049</v>
      </c>
      <c r="J1110" s="24">
        <v>2.047772552463035</v>
      </c>
      <c r="K1110" s="24">
        <v>696.77965215008703</v>
      </c>
      <c r="L1110" s="24">
        <v>2.4160765366429751E-4</v>
      </c>
      <c r="M1110" s="24">
        <v>1.3895869001858999E-5</v>
      </c>
      <c r="N1110" s="24">
        <v>1.22515361058318E-2</v>
      </c>
      <c r="O1110" s="24">
        <v>3.6469788951821097E-2</v>
      </c>
      <c r="P1110" s="24">
        <v>3.99156940339866E-2</v>
      </c>
      <c r="Q1110" s="29">
        <v>733415.91766702</v>
      </c>
    </row>
    <row r="1111" spans="1:17" ht="15" x14ac:dyDescent="0.25">
      <c r="A1111" s="24">
        <v>4</v>
      </c>
      <c r="B1111" s="24" t="s">
        <v>27</v>
      </c>
      <c r="C1111" s="24">
        <v>1003650</v>
      </c>
      <c r="D1111" s="24">
        <v>0.25</v>
      </c>
      <c r="E1111" s="24" t="s">
        <v>1331</v>
      </c>
      <c r="F1111" s="24">
        <v>5662509.3056796491</v>
      </c>
      <c r="G1111" s="24">
        <v>0.57283238790799151</v>
      </c>
      <c r="H1111" s="24">
        <v>2.8035370302895801</v>
      </c>
      <c r="I1111" s="24">
        <v>200.76904434356601</v>
      </c>
      <c r="J1111" s="24">
        <v>14.611118058324951</v>
      </c>
      <c r="K1111" s="24">
        <v>4129.9789915000347</v>
      </c>
      <c r="L1111" s="24">
        <v>1.166617668757875E-3</v>
      </c>
      <c r="M1111" s="24">
        <v>1.80308217592963E-5</v>
      </c>
      <c r="N1111" s="24">
        <v>8.481340092597936E-2</v>
      </c>
      <c r="O1111" s="24">
        <v>0.20177483307273952</v>
      </c>
      <c r="P1111" s="24">
        <v>0.19418408808926702</v>
      </c>
      <c r="Q1111" s="29">
        <v>5662509.3056796491</v>
      </c>
    </row>
    <row r="1112" spans="1:17" ht="15" x14ac:dyDescent="0.25">
      <c r="A1112" s="24">
        <v>4</v>
      </c>
      <c r="B1112" s="24" t="s">
        <v>27</v>
      </c>
      <c r="C1112" s="24">
        <v>1003650</v>
      </c>
      <c r="D1112" s="24">
        <v>0.5</v>
      </c>
      <c r="E1112" s="24" t="s">
        <v>1332</v>
      </c>
      <c r="F1112" s="24">
        <v>6523406.85920473</v>
      </c>
      <c r="G1112" s="24">
        <v>0.612330053106384</v>
      </c>
      <c r="H1112" s="24">
        <v>2.9168235564982301</v>
      </c>
      <c r="I1112" s="24">
        <v>230.73746192308201</v>
      </c>
      <c r="J1112" s="24">
        <v>16.794833085377402</v>
      </c>
      <c r="K1112" s="24">
        <v>4660.3814533651403</v>
      </c>
      <c r="L1112" s="24">
        <v>1.3164701809290501E-3</v>
      </c>
      <c r="M1112" s="24">
        <v>2.07615973980244E-5</v>
      </c>
      <c r="N1112" s="24">
        <v>9.6953191867126295E-2</v>
      </c>
      <c r="O1112" s="24">
        <v>0.22799902933888699</v>
      </c>
      <c r="P1112" s="24">
        <v>0.22303410094150899</v>
      </c>
      <c r="Q1112" s="29">
        <v>6523406.85920473</v>
      </c>
    </row>
    <row r="1113" spans="1:17" ht="15" x14ac:dyDescent="0.25">
      <c r="A1113" s="24">
        <v>4</v>
      </c>
      <c r="B1113" s="24" t="s">
        <v>27</v>
      </c>
      <c r="C1113" s="24">
        <v>1003650</v>
      </c>
      <c r="D1113" s="24">
        <v>0.75</v>
      </c>
      <c r="E1113" s="24" t="s">
        <v>1333</v>
      </c>
      <c r="F1113" s="24">
        <v>7033507.7470162651</v>
      </c>
      <c r="G1113" s="24">
        <v>0.70843446999128445</v>
      </c>
      <c r="H1113" s="24">
        <v>3.4771592737354151</v>
      </c>
      <c r="I1113" s="24">
        <v>244.37889041797251</v>
      </c>
      <c r="J1113" s="24">
        <v>17.790973848264002</v>
      </c>
      <c r="K1113" s="24">
        <v>5393.1487791397403</v>
      </c>
      <c r="L1113" s="24">
        <v>1.52348822200194E-3</v>
      </c>
      <c r="M1113" s="24">
        <v>2.2455134536811698E-5</v>
      </c>
      <c r="N1113" s="24">
        <v>0.11196966119548149</v>
      </c>
      <c r="O1113" s="24">
        <v>0.26381112359342695</v>
      </c>
      <c r="P1113" s="24">
        <v>0.235432431145217</v>
      </c>
      <c r="Q1113" s="29">
        <v>7033507.7470162651</v>
      </c>
    </row>
    <row r="1114" spans="1:17" ht="15" x14ac:dyDescent="0.25">
      <c r="A1114" s="24">
        <v>4</v>
      </c>
      <c r="B1114" s="24" t="s">
        <v>27</v>
      </c>
      <c r="C1114" s="24">
        <v>1003660</v>
      </c>
      <c r="D1114" s="24">
        <v>0.25</v>
      </c>
      <c r="E1114" s="24" t="s">
        <v>1331</v>
      </c>
      <c r="F1114" s="24">
        <v>35523.357966108648</v>
      </c>
      <c r="G1114" s="24">
        <v>5.1083009248032146E-4</v>
      </c>
      <c r="H1114" s="24">
        <v>2.4357842431779798E-3</v>
      </c>
      <c r="I1114" s="24">
        <v>0.31813125604568449</v>
      </c>
      <c r="J1114" s="24">
        <v>2.5059956561971099E-2</v>
      </c>
      <c r="K1114" s="24">
        <v>1.5596801956320747</v>
      </c>
      <c r="L1114" s="24">
        <v>4.3983033755216002E-7</v>
      </c>
      <c r="M1114" s="24">
        <v>1.25516135712548E-7</v>
      </c>
      <c r="N1114" s="24">
        <v>2.00029793267001E-5</v>
      </c>
      <c r="O1114" s="24">
        <v>8.0425665951243251E-5</v>
      </c>
      <c r="P1114" s="24">
        <v>4.4321563082829547E-4</v>
      </c>
      <c r="Q1114" s="29">
        <v>35523.357966108648</v>
      </c>
    </row>
    <row r="1115" spans="1:17" ht="15" x14ac:dyDescent="0.25">
      <c r="A1115" s="24">
        <v>4</v>
      </c>
      <c r="B1115" s="24" t="s">
        <v>27</v>
      </c>
      <c r="C1115" s="24">
        <v>1003660</v>
      </c>
      <c r="D1115" s="24">
        <v>0.5</v>
      </c>
      <c r="E1115" s="24" t="s">
        <v>1332</v>
      </c>
      <c r="F1115" s="24">
        <v>66133.5754306116</v>
      </c>
      <c r="G1115" s="24">
        <v>9.4762891284014999E-4</v>
      </c>
      <c r="H1115" s="24">
        <v>4.5154366055236098E-3</v>
      </c>
      <c r="I1115" s="24">
        <v>0.59237532687870698</v>
      </c>
      <c r="J1115" s="24">
        <v>4.66616936310153E-2</v>
      </c>
      <c r="K1115" s="24">
        <v>3.4351651926301798</v>
      </c>
      <c r="L1115" s="24">
        <v>9.6871575703936101E-7</v>
      </c>
      <c r="M1115" s="24">
        <v>2.3367059061366801E-7</v>
      </c>
      <c r="N1115" s="24">
        <v>4.1276407090208402E-5</v>
      </c>
      <c r="O1115" s="24">
        <v>1.75676454525417E-4</v>
      </c>
      <c r="P1115" s="24">
        <v>8.2513479671856898E-4</v>
      </c>
      <c r="Q1115" s="29">
        <v>66133.5754306116</v>
      </c>
    </row>
    <row r="1116" spans="1:17" ht="15" x14ac:dyDescent="0.25">
      <c r="A1116" s="24">
        <v>4</v>
      </c>
      <c r="B1116" s="24" t="s">
        <v>27</v>
      </c>
      <c r="C1116" s="24">
        <v>1003660</v>
      </c>
      <c r="D1116" s="24">
        <v>0.75</v>
      </c>
      <c r="E1116" s="24" t="s">
        <v>1333</v>
      </c>
      <c r="F1116" s="24">
        <v>82247.223656991206</v>
      </c>
      <c r="G1116" s="24">
        <v>1.2215176584769501E-3</v>
      </c>
      <c r="H1116" s="24">
        <v>5.719144847496545E-3</v>
      </c>
      <c r="I1116" s="24">
        <v>0.73578509487138355</v>
      </c>
      <c r="J1116" s="24">
        <v>5.7967346676744899E-2</v>
      </c>
      <c r="K1116" s="24">
        <v>9.1830762625589646</v>
      </c>
      <c r="L1116" s="24">
        <v>2.5896276352313452E-6</v>
      </c>
      <c r="M1116" s="24">
        <v>2.9062056674781646E-7</v>
      </c>
      <c r="N1116" s="24">
        <v>1.03066990533426E-4</v>
      </c>
      <c r="O1116" s="24">
        <v>4.6841629001095751E-4</v>
      </c>
      <c r="P1116" s="24">
        <v>1.0261526958473756E-3</v>
      </c>
      <c r="Q1116" s="29">
        <v>82247.223656991206</v>
      </c>
    </row>
    <row r="1117" spans="1:17" ht="15" x14ac:dyDescent="0.25">
      <c r="A1117" s="24">
        <v>4</v>
      </c>
      <c r="B1117" s="24" t="s">
        <v>27</v>
      </c>
      <c r="C1117" s="24">
        <v>1003661</v>
      </c>
      <c r="D1117" s="24">
        <v>0.25</v>
      </c>
      <c r="E1117" s="24" t="s">
        <v>1331</v>
      </c>
      <c r="F1117" s="24">
        <v>88386.293194336002</v>
      </c>
      <c r="G1117" s="24">
        <v>1.25212466348854E-3</v>
      </c>
      <c r="H1117" s="24">
        <v>5.7998063413393199E-3</v>
      </c>
      <c r="I1117" s="24">
        <v>0.75835495461325242</v>
      </c>
      <c r="J1117" s="24">
        <v>6.0067719177289147E-2</v>
      </c>
      <c r="K1117" s="24">
        <v>11.23914814918359</v>
      </c>
      <c r="L1117" s="24">
        <v>3.1694397837860149E-6</v>
      </c>
      <c r="M1117" s="24">
        <v>3.1285270404845051E-7</v>
      </c>
      <c r="N1117" s="24">
        <v>1.0328777167728964E-4</v>
      </c>
      <c r="O1117" s="24">
        <v>5.6982481219130209E-4</v>
      </c>
      <c r="P1117" s="24">
        <v>1.1017411838744324E-3</v>
      </c>
      <c r="Q1117" s="29">
        <v>88386.293194336002</v>
      </c>
    </row>
    <row r="1118" spans="1:17" ht="15" x14ac:dyDescent="0.25">
      <c r="A1118" s="24">
        <v>4</v>
      </c>
      <c r="B1118" s="24" t="s">
        <v>27</v>
      </c>
      <c r="C1118" s="24">
        <v>1003661</v>
      </c>
      <c r="D1118" s="24">
        <v>0.5</v>
      </c>
      <c r="E1118" s="24" t="s">
        <v>1332</v>
      </c>
      <c r="F1118" s="24">
        <v>162079.49941068</v>
      </c>
      <c r="G1118" s="24">
        <v>2.2661140598668598E-3</v>
      </c>
      <c r="H1118" s="24">
        <v>1.0618333422876301E-2</v>
      </c>
      <c r="I1118" s="24">
        <v>1.39064313002802</v>
      </c>
      <c r="J1118" s="24">
        <v>0.110149950893319</v>
      </c>
      <c r="K1118" s="24">
        <v>15.908191203530899</v>
      </c>
      <c r="L1118" s="24">
        <v>4.4861088762009896E-6</v>
      </c>
      <c r="M1118" s="24">
        <v>5.73697660902519E-7</v>
      </c>
      <c r="N1118" s="24">
        <v>1.4619624316413601E-4</v>
      </c>
      <c r="O1118" s="24">
        <v>8.0654510646589695E-4</v>
      </c>
      <c r="P1118" s="24">
        <v>2.02033203462759E-3</v>
      </c>
      <c r="Q1118" s="29">
        <v>162079.49941068</v>
      </c>
    </row>
    <row r="1119" spans="1:17" ht="15" x14ac:dyDescent="0.25">
      <c r="A1119" s="24">
        <v>4</v>
      </c>
      <c r="B1119" s="24" t="s">
        <v>27</v>
      </c>
      <c r="C1119" s="24">
        <v>1003661</v>
      </c>
      <c r="D1119" s="24">
        <v>0.75</v>
      </c>
      <c r="E1119" s="24" t="s">
        <v>1333</v>
      </c>
      <c r="F1119" s="24">
        <v>199999.89171725448</v>
      </c>
      <c r="G1119" s="24">
        <v>2.8673857886196601E-3</v>
      </c>
      <c r="H1119" s="24">
        <v>1.3143241175890649E-2</v>
      </c>
      <c r="I1119" s="24">
        <v>1.716000335849005</v>
      </c>
      <c r="J1119" s="24">
        <v>0.135920818681082</v>
      </c>
      <c r="K1119" s="24">
        <v>30.832171014828049</v>
      </c>
      <c r="L1119" s="24">
        <v>8.6946655612829902E-6</v>
      </c>
      <c r="M1119" s="24">
        <v>7.0792093063066848E-7</v>
      </c>
      <c r="N1119" s="24">
        <v>2.833474344262455E-4</v>
      </c>
      <c r="O1119" s="24">
        <v>1.563189872188255E-3</v>
      </c>
      <c r="P1119" s="24">
        <v>2.4930123157313549E-3</v>
      </c>
      <c r="Q1119" s="29">
        <v>199999.89171725448</v>
      </c>
    </row>
    <row r="1120" spans="1:17" ht="15" x14ac:dyDescent="0.25">
      <c r="A1120" s="24">
        <v>4</v>
      </c>
      <c r="B1120" s="24" t="s">
        <v>27</v>
      </c>
      <c r="C1120" s="24">
        <v>1003670</v>
      </c>
      <c r="D1120" s="24">
        <v>0.25</v>
      </c>
      <c r="E1120" s="24" t="s">
        <v>1331</v>
      </c>
      <c r="F1120" s="24">
        <v>103382.32753548349</v>
      </c>
      <c r="G1120" s="24">
        <v>1.70082029018497E-3</v>
      </c>
      <c r="H1120" s="24">
        <v>8.2173056642294157E-3</v>
      </c>
      <c r="I1120" s="24">
        <v>0.95503223178883501</v>
      </c>
      <c r="J1120" s="24">
        <v>7.5239704152238004E-2</v>
      </c>
      <c r="K1120" s="24">
        <v>6.1489416681354694</v>
      </c>
      <c r="L1120" s="24">
        <v>1.7340032176904E-6</v>
      </c>
      <c r="M1120" s="24">
        <v>3.6489478011709448E-7</v>
      </c>
      <c r="N1120" s="24">
        <v>4.9139563871368954E-5</v>
      </c>
      <c r="O1120" s="24">
        <v>2.925043787608395E-4</v>
      </c>
      <c r="P1120" s="24">
        <v>1.41517358326352E-3</v>
      </c>
      <c r="Q1120" s="29">
        <v>103382.32753548349</v>
      </c>
    </row>
    <row r="1121" spans="1:17" ht="15" x14ac:dyDescent="0.25">
      <c r="A1121" s="24">
        <v>4</v>
      </c>
      <c r="B1121" s="24" t="s">
        <v>27</v>
      </c>
      <c r="C1121" s="24">
        <v>1003670</v>
      </c>
      <c r="D1121" s="24">
        <v>0.5</v>
      </c>
      <c r="E1121" s="24" t="s">
        <v>1332</v>
      </c>
      <c r="F1121" s="24">
        <v>187144.61266065901</v>
      </c>
      <c r="G1121" s="24">
        <v>2.8928011851034E-3</v>
      </c>
      <c r="H1121" s="24">
        <v>1.3928676462633099E-2</v>
      </c>
      <c r="I1121" s="24">
        <v>1.69219939829039</v>
      </c>
      <c r="J1121" s="24">
        <v>0.13350798766729299</v>
      </c>
      <c r="K1121" s="24">
        <v>11.0349705835817</v>
      </c>
      <c r="L1121" s="24">
        <v>3.1118628901730002E-6</v>
      </c>
      <c r="M1121" s="24">
        <v>6.6109471965997802E-7</v>
      </c>
      <c r="N1121" s="24">
        <v>9.4851547122363003E-5</v>
      </c>
      <c r="O1121" s="24">
        <v>5.4214964291145803E-4</v>
      </c>
      <c r="P1121" s="24">
        <v>2.48921348664637E-3</v>
      </c>
      <c r="Q1121" s="29">
        <v>187144.61266065901</v>
      </c>
    </row>
    <row r="1122" spans="1:17" ht="15" x14ac:dyDescent="0.25">
      <c r="A1122" s="24">
        <v>4</v>
      </c>
      <c r="B1122" s="24" t="s">
        <v>27</v>
      </c>
      <c r="C1122" s="24">
        <v>1003670</v>
      </c>
      <c r="D1122" s="24">
        <v>0.75</v>
      </c>
      <c r="E1122" s="24" t="s">
        <v>1333</v>
      </c>
      <c r="F1122" s="24">
        <v>232050.99030130298</v>
      </c>
      <c r="G1122" s="24">
        <v>3.6227498491017049E-3</v>
      </c>
      <c r="H1122" s="24">
        <v>1.7051042144342603E-2</v>
      </c>
      <c r="I1122" s="24">
        <v>2.08156295081635</v>
      </c>
      <c r="J1122" s="24">
        <v>0.16431860784505448</v>
      </c>
      <c r="K1122" s="24">
        <v>27.071733868878852</v>
      </c>
      <c r="L1122" s="24">
        <v>7.6342295637720395E-6</v>
      </c>
      <c r="M1122" s="24">
        <v>8.1998170924838057E-7</v>
      </c>
      <c r="N1122" s="24">
        <v>2.41545549383416E-4</v>
      </c>
      <c r="O1122" s="24">
        <v>1.3526452355936101E-3</v>
      </c>
      <c r="P1122" s="24">
        <v>3.0541513338333652E-3</v>
      </c>
      <c r="Q1122" s="29">
        <v>232050.99030130298</v>
      </c>
    </row>
    <row r="1123" spans="1:17" ht="15" x14ac:dyDescent="0.25">
      <c r="A1123" s="24">
        <v>4</v>
      </c>
      <c r="B1123" s="24" t="s">
        <v>27</v>
      </c>
      <c r="C1123" s="24">
        <v>1003680</v>
      </c>
      <c r="D1123" s="24">
        <v>0.25</v>
      </c>
      <c r="E1123" s="24" t="s">
        <v>1331</v>
      </c>
      <c r="F1123" s="24">
        <v>8908814.77090724</v>
      </c>
      <c r="G1123" s="24">
        <v>1.661799821368475</v>
      </c>
      <c r="H1123" s="24">
        <v>8.359097021631861</v>
      </c>
      <c r="I1123" s="24">
        <v>307.27086810433298</v>
      </c>
      <c r="J1123" s="24">
        <v>24.0014813163395</v>
      </c>
      <c r="K1123" s="24">
        <v>8751.5529356126499</v>
      </c>
      <c r="L1123" s="24">
        <v>3.1218694506977398E-3</v>
      </c>
      <c r="M1123" s="24">
        <v>2.0531437531349351E-4</v>
      </c>
      <c r="N1123" s="24">
        <v>0.15194220225009999</v>
      </c>
      <c r="O1123" s="24">
        <v>0.469427587112203</v>
      </c>
      <c r="P1123" s="24">
        <v>0.47691671667934055</v>
      </c>
      <c r="Q1123" s="29">
        <v>8908814.77090724</v>
      </c>
    </row>
    <row r="1124" spans="1:17" ht="15" x14ac:dyDescent="0.25">
      <c r="A1124" s="24">
        <v>4</v>
      </c>
      <c r="B1124" s="24" t="s">
        <v>27</v>
      </c>
      <c r="C1124" s="24">
        <v>1003680</v>
      </c>
      <c r="D1124" s="24">
        <v>0.5</v>
      </c>
      <c r="E1124" s="24" t="s">
        <v>1332</v>
      </c>
      <c r="F1124" s="24">
        <v>10425321.8934182</v>
      </c>
      <c r="G1124" s="24">
        <v>2.0605994364019402</v>
      </c>
      <c r="H1124" s="24">
        <v>10.3201693108656</v>
      </c>
      <c r="I1124" s="24">
        <v>360.66550138920701</v>
      </c>
      <c r="J1124" s="24">
        <v>28.211502538203401</v>
      </c>
      <c r="K1124" s="24">
        <v>9808.6756932428998</v>
      </c>
      <c r="L1124" s="24">
        <v>3.6475937526167699E-3</v>
      </c>
      <c r="M1124" s="24">
        <v>2.6530874171871598E-4</v>
      </c>
      <c r="N1124" s="24">
        <v>0.16053520288343701</v>
      </c>
      <c r="O1124" s="24">
        <v>0.53410896065531599</v>
      </c>
      <c r="P1124" s="24">
        <v>0.58489403526167705</v>
      </c>
      <c r="Q1124" s="29">
        <v>10425321.8934182</v>
      </c>
    </row>
    <row r="1125" spans="1:17" ht="15" x14ac:dyDescent="0.25">
      <c r="A1125" s="24">
        <v>4</v>
      </c>
      <c r="B1125" s="24" t="s">
        <v>27</v>
      </c>
      <c r="C1125" s="24">
        <v>1003680</v>
      </c>
      <c r="D1125" s="24">
        <v>0.75</v>
      </c>
      <c r="E1125" s="24" t="s">
        <v>1333</v>
      </c>
      <c r="F1125" s="24">
        <v>11209330.66432715</v>
      </c>
      <c r="G1125" s="24">
        <v>2.4868032531564301</v>
      </c>
      <c r="H1125" s="24">
        <v>12.527327758802651</v>
      </c>
      <c r="I1125" s="24">
        <v>385.75312289182449</v>
      </c>
      <c r="J1125" s="24">
        <v>30.262340687426949</v>
      </c>
      <c r="K1125" s="24">
        <v>12839.559309363001</v>
      </c>
      <c r="L1125" s="24">
        <v>4.7965188160070255E-3</v>
      </c>
      <c r="M1125" s="24">
        <v>2.949107346644925E-4</v>
      </c>
      <c r="N1125" s="24">
        <v>0.20868581630250399</v>
      </c>
      <c r="O1125" s="24">
        <v>0.69862374822296047</v>
      </c>
      <c r="P1125" s="24">
        <v>0.63889065307710458</v>
      </c>
      <c r="Q1125" s="29">
        <v>11209330.66432715</v>
      </c>
    </row>
    <row r="1126" spans="1:17" ht="15" x14ac:dyDescent="0.25">
      <c r="A1126" s="24">
        <v>4</v>
      </c>
      <c r="B1126" s="24" t="s">
        <v>27</v>
      </c>
      <c r="C1126" s="24">
        <v>1003690</v>
      </c>
      <c r="D1126" s="24">
        <v>0.25</v>
      </c>
      <c r="E1126" s="24" t="s">
        <v>1331</v>
      </c>
      <c r="F1126" s="24">
        <v>53828.10000468995</v>
      </c>
      <c r="G1126" s="24">
        <v>1.63272522814919E-2</v>
      </c>
      <c r="H1126" s="24">
        <v>8.4217617022172855E-2</v>
      </c>
      <c r="I1126" s="24">
        <v>1.944171882811625</v>
      </c>
      <c r="J1126" s="24">
        <v>0.156458851037314</v>
      </c>
      <c r="K1126" s="24">
        <v>82.206819588877352</v>
      </c>
      <c r="L1126" s="24">
        <v>3.0255748869999351E-5</v>
      </c>
      <c r="M1126" s="24">
        <v>1.6349885715169401E-6</v>
      </c>
      <c r="N1126" s="24">
        <v>8.5231334990748249E-4</v>
      </c>
      <c r="O1126" s="24">
        <v>4.2137072329590051E-3</v>
      </c>
      <c r="P1126" s="24">
        <v>4.7936113979394953E-3</v>
      </c>
      <c r="Q1126" s="29">
        <v>53828.10000468995</v>
      </c>
    </row>
    <row r="1127" spans="1:17" ht="15" x14ac:dyDescent="0.25">
      <c r="A1127" s="24">
        <v>4</v>
      </c>
      <c r="B1127" s="24" t="s">
        <v>27</v>
      </c>
      <c r="C1127" s="24">
        <v>1003690</v>
      </c>
      <c r="D1127" s="24">
        <v>0.5</v>
      </c>
      <c r="E1127" s="24" t="s">
        <v>1332</v>
      </c>
      <c r="F1127" s="24">
        <v>70269.3436782356</v>
      </c>
      <c r="G1127" s="24">
        <v>2.2210139537927501E-2</v>
      </c>
      <c r="H1127" s="24">
        <v>0.113631561251532</v>
      </c>
      <c r="I1127" s="24">
        <v>2.53143113654526</v>
      </c>
      <c r="J1127" s="24">
        <v>0.20770817312144499</v>
      </c>
      <c r="K1127" s="24">
        <v>106.181782081005</v>
      </c>
      <c r="L1127" s="24">
        <v>4.0957408247720901E-5</v>
      </c>
      <c r="M1127" s="24">
        <v>2.6177076265388001E-6</v>
      </c>
      <c r="N1127" s="24">
        <v>1.16309172296949E-3</v>
      </c>
      <c r="O1127" s="24">
        <v>5.6112606689867001E-3</v>
      </c>
      <c r="P1127" s="24">
        <v>6.5776637545452796E-3</v>
      </c>
      <c r="Q1127" s="29">
        <v>70269.3436782356</v>
      </c>
    </row>
    <row r="1128" spans="1:17" ht="15" x14ac:dyDescent="0.25">
      <c r="A1128" s="24">
        <v>4</v>
      </c>
      <c r="B1128" s="24" t="s">
        <v>27</v>
      </c>
      <c r="C1128" s="24">
        <v>1003690</v>
      </c>
      <c r="D1128" s="24">
        <v>0.75</v>
      </c>
      <c r="E1128" s="24" t="s">
        <v>1333</v>
      </c>
      <c r="F1128" s="24">
        <v>81799.38774034669</v>
      </c>
      <c r="G1128" s="24">
        <v>2.7748342456591552E-2</v>
      </c>
      <c r="H1128" s="24">
        <v>0.14250834286275099</v>
      </c>
      <c r="I1128" s="24">
        <v>2.9403240329150702</v>
      </c>
      <c r="J1128" s="24">
        <v>0.24258282360310052</v>
      </c>
      <c r="K1128" s="24">
        <v>137.12456497710599</v>
      </c>
      <c r="L1128" s="24">
        <v>5.297028539148625E-5</v>
      </c>
      <c r="M1128" s="24">
        <v>3.0907296374321199E-6</v>
      </c>
      <c r="N1128" s="24">
        <v>1.5206737431611001E-3</v>
      </c>
      <c r="O1128" s="24">
        <v>7.2602107479746349E-3</v>
      </c>
      <c r="P1128" s="24">
        <v>7.6998570024671645E-3</v>
      </c>
      <c r="Q1128" s="29">
        <v>81799.38774034669</v>
      </c>
    </row>
    <row r="1129" spans="1:17" ht="15" x14ac:dyDescent="0.25">
      <c r="A1129" s="24">
        <v>4</v>
      </c>
      <c r="B1129" s="24" t="s">
        <v>27</v>
      </c>
      <c r="C1129" s="24">
        <v>1003700</v>
      </c>
      <c r="D1129" s="24">
        <v>0.25</v>
      </c>
      <c r="E1129" s="24" t="s">
        <v>1331</v>
      </c>
      <c r="F1129" s="24">
        <v>2928379.2360236151</v>
      </c>
      <c r="G1129" s="24">
        <v>0.25406192901503699</v>
      </c>
      <c r="H1129" s="24">
        <v>1.20708508621947</v>
      </c>
      <c r="I1129" s="24">
        <v>103.51204830982451</v>
      </c>
      <c r="J1129" s="24">
        <v>7.4643834039717394</v>
      </c>
      <c r="K1129" s="24">
        <v>1943.1150601310701</v>
      </c>
      <c r="L1129" s="24">
        <v>5.4795848948142357E-4</v>
      </c>
      <c r="M1129" s="24">
        <v>9.0839690443752954E-6</v>
      </c>
      <c r="N1129" s="24">
        <v>4.9311849529623905E-2</v>
      </c>
      <c r="O1129" s="24">
        <v>9.9082705584931097E-2</v>
      </c>
      <c r="P1129" s="24">
        <v>7.1926588874897598E-2</v>
      </c>
      <c r="Q1129" s="29">
        <v>2928379.2360236151</v>
      </c>
    </row>
    <row r="1130" spans="1:17" ht="15" x14ac:dyDescent="0.25">
      <c r="A1130" s="24">
        <v>4</v>
      </c>
      <c r="B1130" s="24" t="s">
        <v>27</v>
      </c>
      <c r="C1130" s="24">
        <v>1003700</v>
      </c>
      <c r="D1130" s="24">
        <v>0.5</v>
      </c>
      <c r="E1130" s="24" t="s">
        <v>1332</v>
      </c>
      <c r="F1130" s="24">
        <v>3392096.9326747898</v>
      </c>
      <c r="G1130" s="24">
        <v>0.28272251154536199</v>
      </c>
      <c r="H1130" s="24">
        <v>1.3007546603548199</v>
      </c>
      <c r="I1130" s="24">
        <v>119.515420648004</v>
      </c>
      <c r="J1130" s="24">
        <v>8.6183045277129793</v>
      </c>
      <c r="K1130" s="24">
        <v>2075.4477606652499</v>
      </c>
      <c r="L1130" s="24">
        <v>5.8527651143237E-4</v>
      </c>
      <c r="M1130" s="24">
        <v>1.05185360240847E-5</v>
      </c>
      <c r="N1130" s="24">
        <v>5.3374778825289702E-2</v>
      </c>
      <c r="O1130" s="24">
        <v>0.10608053817645401</v>
      </c>
      <c r="P1130" s="24">
        <v>8.2661972367313194E-2</v>
      </c>
      <c r="Q1130" s="29">
        <v>3392096.9326747898</v>
      </c>
    </row>
    <row r="1131" spans="1:17" ht="15" x14ac:dyDescent="0.25">
      <c r="A1131" s="24">
        <v>4</v>
      </c>
      <c r="B1131" s="24" t="s">
        <v>27</v>
      </c>
      <c r="C1131" s="24">
        <v>1003700</v>
      </c>
      <c r="D1131" s="24">
        <v>0.75</v>
      </c>
      <c r="E1131" s="24" t="s">
        <v>1333</v>
      </c>
      <c r="F1131" s="24">
        <v>3761010.1194312004</v>
      </c>
      <c r="G1131" s="24">
        <v>0.320347453318445</v>
      </c>
      <c r="H1131" s="24">
        <v>1.5249416335908501</v>
      </c>
      <c r="I1131" s="24">
        <v>131.662632178184</v>
      </c>
      <c r="J1131" s="24">
        <v>9.4922412299612304</v>
      </c>
      <c r="K1131" s="24">
        <v>2715.1680023469353</v>
      </c>
      <c r="L1131" s="24">
        <v>7.6567680153641045E-4</v>
      </c>
      <c r="M1131" s="24">
        <v>1.1685116876660301E-5</v>
      </c>
      <c r="N1131" s="24">
        <v>7.1252448639289645E-2</v>
      </c>
      <c r="O1131" s="24">
        <v>0.13954987867896901</v>
      </c>
      <c r="P1131" s="24">
        <v>8.971260565300454E-2</v>
      </c>
      <c r="Q1131" s="29">
        <v>3761010.1194312004</v>
      </c>
    </row>
    <row r="1132" spans="1:17" ht="15" x14ac:dyDescent="0.25">
      <c r="A1132" s="24">
        <v>4</v>
      </c>
      <c r="B1132" s="24" t="s">
        <v>27</v>
      </c>
      <c r="C1132" s="24">
        <v>1003710</v>
      </c>
      <c r="D1132" s="24">
        <v>0.25</v>
      </c>
      <c r="E1132" s="24" t="s">
        <v>1331</v>
      </c>
      <c r="F1132" s="24">
        <v>1791967.9624223402</v>
      </c>
      <c r="G1132" s="24">
        <v>0.13646215926510999</v>
      </c>
      <c r="H1132" s="24">
        <v>0.62937486230954598</v>
      </c>
      <c r="I1132" s="24">
        <v>59.198324070534355</v>
      </c>
      <c r="J1132" s="24">
        <v>4.2630634460548347</v>
      </c>
      <c r="K1132" s="24">
        <v>1133.6761018555151</v>
      </c>
      <c r="L1132" s="24">
        <v>3.2282703554002451E-4</v>
      </c>
      <c r="M1132" s="24">
        <v>6.2324355436592903E-6</v>
      </c>
      <c r="N1132" s="24">
        <v>2.88951854804456E-2</v>
      </c>
      <c r="O1132" s="24">
        <v>5.9198639430838348E-2</v>
      </c>
      <c r="P1132" s="24">
        <v>3.4264573506001053E-2</v>
      </c>
      <c r="Q1132" s="29">
        <v>1791967.9624223402</v>
      </c>
    </row>
    <row r="1133" spans="1:17" ht="15" x14ac:dyDescent="0.25">
      <c r="A1133" s="24">
        <v>4</v>
      </c>
      <c r="B1133" s="24" t="s">
        <v>27</v>
      </c>
      <c r="C1133" s="24">
        <v>1003710</v>
      </c>
      <c r="D1133" s="24">
        <v>0.5</v>
      </c>
      <c r="E1133" s="24" t="s">
        <v>1332</v>
      </c>
      <c r="F1133" s="24">
        <v>2057730.3339228299</v>
      </c>
      <c r="G1133" s="24">
        <v>0.150519349279055</v>
      </c>
      <c r="H1133" s="24">
        <v>0.67209272381264495</v>
      </c>
      <c r="I1133" s="24">
        <v>68.189219224152097</v>
      </c>
      <c r="J1133" s="24">
        <v>4.9120290501502</v>
      </c>
      <c r="K1133" s="24">
        <v>1302.11398486544</v>
      </c>
      <c r="L1133" s="24">
        <v>3.7029597554055402E-4</v>
      </c>
      <c r="M1133" s="24">
        <v>7.1726032961781597E-6</v>
      </c>
      <c r="N1133" s="24">
        <v>3.3836670540658399E-2</v>
      </c>
      <c r="O1133" s="24">
        <v>6.8085323454650098E-2</v>
      </c>
      <c r="P1133" s="24">
        <v>3.9411995767542403E-2</v>
      </c>
      <c r="Q1133" s="29">
        <v>2057730.3339228299</v>
      </c>
    </row>
    <row r="1134" spans="1:17" ht="15" x14ac:dyDescent="0.25">
      <c r="A1134" s="24">
        <v>4</v>
      </c>
      <c r="B1134" s="24" t="s">
        <v>27</v>
      </c>
      <c r="C1134" s="24">
        <v>1003710</v>
      </c>
      <c r="D1134" s="24">
        <v>0.75</v>
      </c>
      <c r="E1134" s="24" t="s">
        <v>1333</v>
      </c>
      <c r="F1134" s="24">
        <v>2231916.0977102397</v>
      </c>
      <c r="G1134" s="24">
        <v>0.1688745215043545</v>
      </c>
      <c r="H1134" s="24">
        <v>0.78171079715638103</v>
      </c>
      <c r="I1134" s="24">
        <v>72.803154751880001</v>
      </c>
      <c r="J1134" s="24">
        <v>5.2456020828071157</v>
      </c>
      <c r="K1134" s="24">
        <v>1484.64664994738</v>
      </c>
      <c r="L1134" s="24">
        <v>4.2146931564276252E-4</v>
      </c>
      <c r="M1134" s="24">
        <v>7.9064627576290845E-6</v>
      </c>
      <c r="N1134" s="24">
        <v>3.864513732025035E-2</v>
      </c>
      <c r="O1134" s="24">
        <v>7.7601232988391E-2</v>
      </c>
      <c r="P1134" s="24">
        <v>4.2324033554234447E-2</v>
      </c>
      <c r="Q1134" s="29">
        <v>2231916.0977102397</v>
      </c>
    </row>
    <row r="1135" spans="1:17" ht="15" x14ac:dyDescent="0.25">
      <c r="A1135" s="24">
        <v>4</v>
      </c>
      <c r="B1135" s="24" t="s">
        <v>27</v>
      </c>
      <c r="C1135" s="24">
        <v>1003720</v>
      </c>
      <c r="D1135" s="24">
        <v>0.25</v>
      </c>
      <c r="E1135" s="24" t="s">
        <v>1331</v>
      </c>
      <c r="F1135" s="24">
        <v>7604993.0095650554</v>
      </c>
      <c r="G1135" s="24">
        <v>0.94125067166222243</v>
      </c>
      <c r="H1135" s="24">
        <v>4.7052753938529204</v>
      </c>
      <c r="I1135" s="24">
        <v>232.705782041737</v>
      </c>
      <c r="J1135" s="24">
        <v>17.5251970604075</v>
      </c>
      <c r="K1135" s="24">
        <v>5374.61298476723</v>
      </c>
      <c r="L1135" s="24">
        <v>1.75032984454586E-3</v>
      </c>
      <c r="M1135" s="24">
        <v>9.1811674591561857E-5</v>
      </c>
      <c r="N1135" s="24">
        <v>9.5969009527003199E-2</v>
      </c>
      <c r="O1135" s="24">
        <v>0.27596077312518352</v>
      </c>
      <c r="P1135" s="24">
        <v>0.29369794679839201</v>
      </c>
      <c r="Q1135" s="29">
        <v>7604993.0095650554</v>
      </c>
    </row>
    <row r="1136" spans="1:17" ht="15" x14ac:dyDescent="0.25">
      <c r="A1136" s="24">
        <v>4</v>
      </c>
      <c r="B1136" s="24" t="s">
        <v>27</v>
      </c>
      <c r="C1136" s="24">
        <v>1003720</v>
      </c>
      <c r="D1136" s="24">
        <v>0.5</v>
      </c>
      <c r="E1136" s="24" t="s">
        <v>1332</v>
      </c>
      <c r="F1136" s="24">
        <v>8469171.4028867595</v>
      </c>
      <c r="G1136" s="24">
        <v>1.00636711635536</v>
      </c>
      <c r="H1136" s="24">
        <v>4.9502548757569302</v>
      </c>
      <c r="I1136" s="24">
        <v>267.809142068386</v>
      </c>
      <c r="J1136" s="24">
        <v>20.1717310988459</v>
      </c>
      <c r="K1136" s="24">
        <v>6172.5639440324303</v>
      </c>
      <c r="L1136" s="24">
        <v>1.9750583129060102E-3</v>
      </c>
      <c r="M1136" s="24">
        <v>1.05885270476704E-4</v>
      </c>
      <c r="N1136" s="24">
        <v>0.112479000247992</v>
      </c>
      <c r="O1136" s="24">
        <v>0.31504292421742802</v>
      </c>
      <c r="P1136" s="24">
        <v>0.33799428847684598</v>
      </c>
      <c r="Q1136" s="29">
        <v>8469171.4028867595</v>
      </c>
    </row>
    <row r="1137" spans="1:17" ht="15" x14ac:dyDescent="0.25">
      <c r="A1137" s="24">
        <v>4</v>
      </c>
      <c r="B1137" s="24" t="s">
        <v>27</v>
      </c>
      <c r="C1137" s="24">
        <v>1003720</v>
      </c>
      <c r="D1137" s="24">
        <v>0.75</v>
      </c>
      <c r="E1137" s="24" t="s">
        <v>1333</v>
      </c>
      <c r="F1137" s="24">
        <v>9589720.6141367853</v>
      </c>
      <c r="G1137" s="24">
        <v>1.1797631399268</v>
      </c>
      <c r="H1137" s="24">
        <v>5.8746457037338349</v>
      </c>
      <c r="I1137" s="24">
        <v>284.18520328662748</v>
      </c>
      <c r="J1137" s="24">
        <v>21.400257825945502</v>
      </c>
      <c r="K1137" s="24">
        <v>7026.7687630031151</v>
      </c>
      <c r="L1137" s="24">
        <v>2.2676081119580149E-3</v>
      </c>
      <c r="M1137" s="24">
        <v>1.120220627107685E-4</v>
      </c>
      <c r="N1137" s="24">
        <v>0.1284343519657915</v>
      </c>
      <c r="O1137" s="24">
        <v>0.359653872716719</v>
      </c>
      <c r="P1137" s="24">
        <v>0.356683987478705</v>
      </c>
      <c r="Q1137" s="29">
        <v>9589720.6141367853</v>
      </c>
    </row>
    <row r="1138" spans="1:17" ht="15" x14ac:dyDescent="0.25">
      <c r="A1138" s="24">
        <v>4</v>
      </c>
      <c r="B1138" s="24" t="s">
        <v>27</v>
      </c>
      <c r="C1138" s="24">
        <v>1003730</v>
      </c>
      <c r="D1138" s="24">
        <v>0.25</v>
      </c>
      <c r="E1138" s="24" t="s">
        <v>1331</v>
      </c>
      <c r="F1138" s="24">
        <v>1816180.2425905401</v>
      </c>
      <c r="G1138" s="24">
        <v>0.41059761260940597</v>
      </c>
      <c r="H1138" s="24">
        <v>2.0882164665567098</v>
      </c>
      <c r="I1138" s="24">
        <v>63.534156424248351</v>
      </c>
      <c r="J1138" s="24">
        <v>5.09190579119125</v>
      </c>
      <c r="K1138" s="24">
        <v>1868.8870718585149</v>
      </c>
      <c r="L1138" s="24">
        <v>7.0320142915615601E-4</v>
      </c>
      <c r="M1138" s="24">
        <v>5.4801910049932052E-5</v>
      </c>
      <c r="N1138" s="24">
        <v>2.0708195489174748E-2</v>
      </c>
      <c r="O1138" s="24">
        <v>9.7597695727351691E-2</v>
      </c>
      <c r="P1138" s="24">
        <v>0.13286830166087049</v>
      </c>
      <c r="Q1138" s="29">
        <v>1816180.2425905401</v>
      </c>
    </row>
    <row r="1139" spans="1:17" ht="15" x14ac:dyDescent="0.25">
      <c r="A1139" s="24">
        <v>4</v>
      </c>
      <c r="B1139" s="24" t="s">
        <v>27</v>
      </c>
      <c r="C1139" s="24">
        <v>1003730</v>
      </c>
      <c r="D1139" s="24">
        <v>0.5</v>
      </c>
      <c r="E1139" s="24" t="s">
        <v>1332</v>
      </c>
      <c r="F1139" s="24">
        <v>2075581.40153545</v>
      </c>
      <c r="G1139" s="24">
        <v>0.46094185736351601</v>
      </c>
      <c r="H1139" s="24">
        <v>2.34574848080916</v>
      </c>
      <c r="I1139" s="24">
        <v>72.890686496258496</v>
      </c>
      <c r="J1139" s="24">
        <v>5.8363554930186599</v>
      </c>
      <c r="K1139" s="24">
        <v>1991.4151945507699</v>
      </c>
      <c r="L1139" s="24">
        <v>7.5943275727609902E-4</v>
      </c>
      <c r="M1139" s="24">
        <v>6.2826284127292302E-5</v>
      </c>
      <c r="N1139" s="24">
        <v>2.2193632108468499E-2</v>
      </c>
      <c r="O1139" s="24">
        <v>0.104936676750915</v>
      </c>
      <c r="P1139" s="24">
        <v>0.151736089620816</v>
      </c>
      <c r="Q1139" s="29">
        <v>2075581.40153545</v>
      </c>
    </row>
    <row r="1140" spans="1:17" ht="15" x14ac:dyDescent="0.25">
      <c r="A1140" s="24">
        <v>4</v>
      </c>
      <c r="B1140" s="24" t="s">
        <v>27</v>
      </c>
      <c r="C1140" s="24">
        <v>1003730</v>
      </c>
      <c r="D1140" s="24">
        <v>0.75</v>
      </c>
      <c r="E1140" s="24" t="s">
        <v>1333</v>
      </c>
      <c r="F1140" s="24">
        <v>2290287.43835882</v>
      </c>
      <c r="G1140" s="24">
        <v>0.53889556904885794</v>
      </c>
      <c r="H1140" s="24">
        <v>2.7394485632373948</v>
      </c>
      <c r="I1140" s="24">
        <v>78.793724372717648</v>
      </c>
      <c r="J1140" s="24">
        <v>6.3459520225394694</v>
      </c>
      <c r="K1140" s="24">
        <v>2480.935588338155</v>
      </c>
      <c r="L1140" s="24">
        <v>9.367360926473881E-4</v>
      </c>
      <c r="M1140" s="24">
        <v>7.1656745021623244E-5</v>
      </c>
      <c r="N1140" s="24">
        <v>2.7456998776697151E-2</v>
      </c>
      <c r="O1140" s="24">
        <v>0.1298265423742985</v>
      </c>
      <c r="P1140" s="24">
        <v>0.16861646430416849</v>
      </c>
      <c r="Q1140" s="29">
        <v>2290287.43835882</v>
      </c>
    </row>
    <row r="1141" spans="1:17" ht="15" x14ac:dyDescent="0.25">
      <c r="A1141" s="24">
        <v>4</v>
      </c>
      <c r="B1141" s="24" t="s">
        <v>27</v>
      </c>
      <c r="C1141" s="24">
        <v>1003740</v>
      </c>
      <c r="D1141" s="24">
        <v>0.25</v>
      </c>
      <c r="E1141" s="24" t="s">
        <v>1331</v>
      </c>
      <c r="F1141" s="24">
        <v>6189178.4446250098</v>
      </c>
      <c r="G1141" s="24">
        <v>1.7512518422779499</v>
      </c>
      <c r="H1141" s="24">
        <v>9.2426705885632252</v>
      </c>
      <c r="I1141" s="24">
        <v>219.68281002437999</v>
      </c>
      <c r="J1141" s="24">
        <v>18.596839527640853</v>
      </c>
      <c r="K1141" s="24">
        <v>7732.2997646893054</v>
      </c>
      <c r="L1141" s="24">
        <v>2.938278157044125E-3</v>
      </c>
      <c r="M1141" s="24">
        <v>2.6915978949564848E-4</v>
      </c>
      <c r="N1141" s="24">
        <v>8.5500090454043498E-2</v>
      </c>
      <c r="O1141" s="24">
        <v>0.40245922295558301</v>
      </c>
      <c r="P1141" s="24">
        <v>0.57890479228980152</v>
      </c>
      <c r="Q1141" s="29">
        <v>6189178.4446250098</v>
      </c>
    </row>
    <row r="1142" spans="1:17" ht="15" x14ac:dyDescent="0.25">
      <c r="A1142" s="24">
        <v>4</v>
      </c>
      <c r="B1142" s="24" t="s">
        <v>27</v>
      </c>
      <c r="C1142" s="24">
        <v>1003740</v>
      </c>
      <c r="D1142" s="24">
        <v>0.5</v>
      </c>
      <c r="E1142" s="24" t="s">
        <v>1332</v>
      </c>
      <c r="F1142" s="24">
        <v>7122193.5249033002</v>
      </c>
      <c r="G1142" s="24">
        <v>1.91498001879407</v>
      </c>
      <c r="H1142" s="24">
        <v>10.1048938372746</v>
      </c>
      <c r="I1142" s="24">
        <v>253.26021753229901</v>
      </c>
      <c r="J1142" s="24">
        <v>21.438108023117199</v>
      </c>
      <c r="K1142" s="24">
        <v>7913.7609428543501</v>
      </c>
      <c r="L1142" s="24">
        <v>3.0272253507276701E-3</v>
      </c>
      <c r="M1142" s="24">
        <v>3.1017225902712001E-4</v>
      </c>
      <c r="N1142" s="24">
        <v>8.7394609174761204E-2</v>
      </c>
      <c r="O1142" s="24">
        <v>0.41183980683460802</v>
      </c>
      <c r="P1142" s="24">
        <v>0.66724469939278197</v>
      </c>
      <c r="Q1142" s="29">
        <v>7122193.5249033002</v>
      </c>
    </row>
    <row r="1143" spans="1:17" ht="15" x14ac:dyDescent="0.25">
      <c r="A1143" s="24">
        <v>4</v>
      </c>
      <c r="B1143" s="24" t="s">
        <v>27</v>
      </c>
      <c r="C1143" s="24">
        <v>1003740</v>
      </c>
      <c r="D1143" s="24">
        <v>0.75</v>
      </c>
      <c r="E1143" s="24" t="s">
        <v>1333</v>
      </c>
      <c r="F1143" s="24">
        <v>7553149.777485895</v>
      </c>
      <c r="G1143" s="24">
        <v>2.2834065459608803</v>
      </c>
      <c r="H1143" s="24">
        <v>12.021360114843</v>
      </c>
      <c r="I1143" s="24">
        <v>267.11702424180152</v>
      </c>
      <c r="J1143" s="24">
        <v>22.649328089387851</v>
      </c>
      <c r="K1143" s="24">
        <v>10033.457742418679</v>
      </c>
      <c r="L1143" s="24">
        <v>3.8557631560084799E-3</v>
      </c>
      <c r="M1143" s="24">
        <v>3.3192991169824951E-4</v>
      </c>
      <c r="N1143" s="24">
        <v>0.111173390089641</v>
      </c>
      <c r="O1143" s="24">
        <v>0.52442070816649156</v>
      </c>
      <c r="P1143" s="24">
        <v>0.70878180638604404</v>
      </c>
      <c r="Q1143" s="29">
        <v>7553149.777485895</v>
      </c>
    </row>
    <row r="1144" spans="1:17" ht="15" x14ac:dyDescent="0.25">
      <c r="A1144" s="24">
        <v>4</v>
      </c>
      <c r="B1144" s="24" t="s">
        <v>27</v>
      </c>
      <c r="C1144" s="24">
        <v>1003750</v>
      </c>
      <c r="D1144" s="24">
        <v>0.25</v>
      </c>
      <c r="E1144" s="24" t="s">
        <v>1331</v>
      </c>
      <c r="F1144" s="24">
        <v>4915358.3739712294</v>
      </c>
      <c r="G1144" s="24">
        <v>0.52852939548458644</v>
      </c>
      <c r="H1144" s="24">
        <v>2.58179944151503</v>
      </c>
      <c r="I1144" s="24">
        <v>177.20787846018197</v>
      </c>
      <c r="J1144" s="24">
        <v>12.9325771433114</v>
      </c>
      <c r="K1144" s="24">
        <v>3647.5278637515003</v>
      </c>
      <c r="L1144" s="24">
        <v>1.0665104859383999E-3</v>
      </c>
      <c r="M1144" s="24">
        <v>2.4408626385847299E-5</v>
      </c>
      <c r="N1144" s="24">
        <v>7.8209206181268351E-2</v>
      </c>
      <c r="O1144" s="24">
        <v>0.18237773440685251</v>
      </c>
      <c r="P1144" s="24">
        <v>0.16462207118392702</v>
      </c>
      <c r="Q1144" s="29">
        <v>4915358.3739712294</v>
      </c>
    </row>
    <row r="1145" spans="1:17" ht="15" x14ac:dyDescent="0.25">
      <c r="A1145" s="24">
        <v>4</v>
      </c>
      <c r="B1145" s="24" t="s">
        <v>27</v>
      </c>
      <c r="C1145" s="24">
        <v>1003750</v>
      </c>
      <c r="D1145" s="24">
        <v>0.5</v>
      </c>
      <c r="E1145" s="24" t="s">
        <v>1332</v>
      </c>
      <c r="F1145" s="24">
        <v>5624794.8319683401</v>
      </c>
      <c r="G1145" s="24">
        <v>0.56946625537195295</v>
      </c>
      <c r="H1145" s="24">
        <v>2.73251325085123</v>
      </c>
      <c r="I1145" s="24">
        <v>202.70724957874799</v>
      </c>
      <c r="J1145" s="24">
        <v>14.793914209354099</v>
      </c>
      <c r="K1145" s="24">
        <v>3988.0425633760301</v>
      </c>
      <c r="L1145" s="24">
        <v>1.1683090791000199E-3</v>
      </c>
      <c r="M1145" s="24">
        <v>2.7947693327417598E-5</v>
      </c>
      <c r="N1145" s="24">
        <v>8.6361488353407206E-2</v>
      </c>
      <c r="O1145" s="24">
        <v>0.19986651116824899</v>
      </c>
      <c r="P1145" s="24">
        <v>0.187979900875831</v>
      </c>
      <c r="Q1145" s="29">
        <v>5624794.8319683401</v>
      </c>
    </row>
    <row r="1146" spans="1:17" ht="15" x14ac:dyDescent="0.25">
      <c r="A1146" s="24">
        <v>4</v>
      </c>
      <c r="B1146" s="24" t="s">
        <v>27</v>
      </c>
      <c r="C1146" s="24">
        <v>1003750</v>
      </c>
      <c r="D1146" s="24">
        <v>0.75</v>
      </c>
      <c r="E1146" s="24" t="s">
        <v>1333</v>
      </c>
      <c r="F1146" s="24">
        <v>6037446.0872991402</v>
      </c>
      <c r="G1146" s="24">
        <v>0.65898889104693592</v>
      </c>
      <c r="H1146" s="24">
        <v>3.2253744651878398</v>
      </c>
      <c r="I1146" s="24">
        <v>217.442836260994</v>
      </c>
      <c r="J1146" s="24">
        <v>15.86598474162815</v>
      </c>
      <c r="K1146" s="24">
        <v>4803.8821544915399</v>
      </c>
      <c r="L1146" s="24">
        <v>1.4057994661925001E-3</v>
      </c>
      <c r="M1146" s="24">
        <v>2.9885543830835751E-5</v>
      </c>
      <c r="N1146" s="24">
        <v>0.10398626900618145</v>
      </c>
      <c r="O1146" s="24">
        <v>0.240685675542611</v>
      </c>
      <c r="P1146" s="24">
        <v>0.20023028817606547</v>
      </c>
      <c r="Q1146" s="29">
        <v>6037446.0872991402</v>
      </c>
    </row>
    <row r="1147" spans="1:17" ht="15" x14ac:dyDescent="0.25">
      <c r="A1147" s="24">
        <v>4</v>
      </c>
      <c r="B1147" s="24" t="s">
        <v>27</v>
      </c>
      <c r="C1147" s="24">
        <v>1003751</v>
      </c>
      <c r="D1147" s="24">
        <v>0.25</v>
      </c>
      <c r="E1147" s="24" t="s">
        <v>1331</v>
      </c>
      <c r="F1147" s="24">
        <v>11079073.970101401</v>
      </c>
      <c r="G1147" s="24">
        <v>1.5790241758966999</v>
      </c>
      <c r="H1147" s="24">
        <v>7.9583014625882056</v>
      </c>
      <c r="I1147" s="24">
        <v>396.93734862330905</v>
      </c>
      <c r="J1147" s="24">
        <v>29.718975347572901</v>
      </c>
      <c r="K1147" s="24">
        <v>9586.3484441993642</v>
      </c>
      <c r="L1147" s="24">
        <v>3.1069826840839001E-3</v>
      </c>
      <c r="M1147" s="24">
        <v>1.3601744083040549E-4</v>
      </c>
      <c r="N1147" s="24">
        <v>0.19426930743600601</v>
      </c>
      <c r="O1147" s="24">
        <v>0.49774724542002252</v>
      </c>
      <c r="P1147" s="24">
        <v>0.45846547418747496</v>
      </c>
      <c r="Q1147" s="29">
        <v>11079073.970101401</v>
      </c>
    </row>
    <row r="1148" spans="1:17" ht="15" x14ac:dyDescent="0.25">
      <c r="A1148" s="24">
        <v>4</v>
      </c>
      <c r="B1148" s="24" t="s">
        <v>27</v>
      </c>
      <c r="C1148" s="24">
        <v>1003751</v>
      </c>
      <c r="D1148" s="24">
        <v>0.5</v>
      </c>
      <c r="E1148" s="24" t="s">
        <v>1332</v>
      </c>
      <c r="F1148" s="24">
        <v>12798320.369879499</v>
      </c>
      <c r="G1148" s="24">
        <v>1.72766169108497</v>
      </c>
      <c r="H1148" s="24">
        <v>8.5126971296858294</v>
      </c>
      <c r="I1148" s="24">
        <v>457.985499928862</v>
      </c>
      <c r="J1148" s="24">
        <v>34.299928607082599</v>
      </c>
      <c r="K1148" s="24">
        <v>10270.7256042807</v>
      </c>
      <c r="L1148" s="24">
        <v>3.3261799903261898E-3</v>
      </c>
      <c r="M1148" s="24">
        <v>1.5928875051159999E-4</v>
      </c>
      <c r="N1148" s="24">
        <v>0.21135553273055499</v>
      </c>
      <c r="O1148" s="24">
        <v>0.53398308025545305</v>
      </c>
      <c r="P1148" s="24">
        <v>0.52607771824516103</v>
      </c>
      <c r="Q1148" s="29">
        <v>12798320.369879499</v>
      </c>
    </row>
    <row r="1149" spans="1:17" ht="15" x14ac:dyDescent="0.25">
      <c r="A1149" s="24">
        <v>4</v>
      </c>
      <c r="B1149" s="24" t="s">
        <v>27</v>
      </c>
      <c r="C1149" s="24">
        <v>1003751</v>
      </c>
      <c r="D1149" s="24">
        <v>0.75</v>
      </c>
      <c r="E1149" s="24" t="s">
        <v>1333</v>
      </c>
      <c r="F1149" s="24">
        <v>13966052.069588602</v>
      </c>
      <c r="G1149" s="24">
        <v>2.0212246367769948</v>
      </c>
      <c r="H1149" s="24">
        <v>10.121541672618751</v>
      </c>
      <c r="I1149" s="24">
        <v>498.51576321455951</v>
      </c>
      <c r="J1149" s="24">
        <v>37.319961936152652</v>
      </c>
      <c r="K1149" s="24">
        <v>12802.3488657945</v>
      </c>
      <c r="L1149" s="24">
        <v>4.1306503796104156E-3</v>
      </c>
      <c r="M1149" s="24">
        <v>1.7521181346111399E-4</v>
      </c>
      <c r="N1149" s="24">
        <v>0.26894638958592554</v>
      </c>
      <c r="O1149" s="24">
        <v>0.66712000279144856</v>
      </c>
      <c r="P1149" s="24">
        <v>0.57051467344468643</v>
      </c>
      <c r="Q1149" s="29">
        <v>13966052.069588602</v>
      </c>
    </row>
    <row r="1150" spans="1:17" ht="15" x14ac:dyDescent="0.25">
      <c r="A1150" s="24">
        <v>4</v>
      </c>
      <c r="B1150" s="24" t="s">
        <v>27</v>
      </c>
      <c r="C1150" s="24">
        <v>1003760</v>
      </c>
      <c r="D1150" s="24">
        <v>0.25</v>
      </c>
      <c r="E1150" s="24" t="s">
        <v>1331</v>
      </c>
      <c r="F1150" s="24">
        <v>7004505.2382532395</v>
      </c>
      <c r="G1150" s="24">
        <v>1.406503412518965</v>
      </c>
      <c r="H1150" s="24">
        <v>7.2042584647611658</v>
      </c>
      <c r="I1150" s="24">
        <v>246.35490394538701</v>
      </c>
      <c r="J1150" s="24">
        <v>19.282471950597699</v>
      </c>
      <c r="K1150" s="24">
        <v>7410.27630855397</v>
      </c>
      <c r="L1150" s="24">
        <v>2.6562011615299547E-3</v>
      </c>
      <c r="M1150" s="24">
        <v>1.7261296512279101E-4</v>
      </c>
      <c r="N1150" s="24">
        <v>0.12522399748016999</v>
      </c>
      <c r="O1150" s="24">
        <v>0.39457974992489397</v>
      </c>
      <c r="P1150" s="24">
        <v>0.41743305140141451</v>
      </c>
      <c r="Q1150" s="29">
        <v>7004505.2382532395</v>
      </c>
    </row>
    <row r="1151" spans="1:17" ht="15" x14ac:dyDescent="0.25">
      <c r="A1151" s="24">
        <v>4</v>
      </c>
      <c r="B1151" s="24" t="s">
        <v>27</v>
      </c>
      <c r="C1151" s="24">
        <v>1003760</v>
      </c>
      <c r="D1151" s="24">
        <v>0.5</v>
      </c>
      <c r="E1151" s="24" t="s">
        <v>1332</v>
      </c>
      <c r="F1151" s="24">
        <v>8084350.3196472405</v>
      </c>
      <c r="G1151" s="24">
        <v>1.54092171432257</v>
      </c>
      <c r="H1151" s="24">
        <v>7.8174357880723502</v>
      </c>
      <c r="I1151" s="24">
        <v>283.61075007485198</v>
      </c>
      <c r="J1151" s="24">
        <v>22.200811704521001</v>
      </c>
      <c r="K1151" s="24">
        <v>7853.3012841633799</v>
      </c>
      <c r="L1151" s="24">
        <v>2.7692502766299698E-3</v>
      </c>
      <c r="M1151" s="24">
        <v>2.0022036782005599E-4</v>
      </c>
      <c r="N1151" s="24">
        <v>0.13662513842852</v>
      </c>
      <c r="O1151" s="24">
        <v>0.41619784654102698</v>
      </c>
      <c r="P1151" s="24">
        <v>0.47896908710723402</v>
      </c>
      <c r="Q1151" s="29">
        <v>8084350.3196472405</v>
      </c>
    </row>
    <row r="1152" spans="1:17" ht="15" x14ac:dyDescent="0.25">
      <c r="A1152" s="24">
        <v>4</v>
      </c>
      <c r="B1152" s="24" t="s">
        <v>27</v>
      </c>
      <c r="C1152" s="24">
        <v>1003760</v>
      </c>
      <c r="D1152" s="24">
        <v>0.75</v>
      </c>
      <c r="E1152" s="24" t="s">
        <v>1333</v>
      </c>
      <c r="F1152" s="24">
        <v>9029200.2392533608</v>
      </c>
      <c r="G1152" s="24">
        <v>1.8226896157169299</v>
      </c>
      <c r="H1152" s="24">
        <v>9.2901657857747502</v>
      </c>
      <c r="I1152" s="24">
        <v>313.371443247554</v>
      </c>
      <c r="J1152" s="24">
        <v>24.4919812169945</v>
      </c>
      <c r="K1152" s="24">
        <v>10014.209221943234</v>
      </c>
      <c r="L1152" s="24">
        <v>3.5417573550917251E-3</v>
      </c>
      <c r="M1152" s="24">
        <v>2.1938314833662599E-4</v>
      </c>
      <c r="N1152" s="24">
        <v>0.176834071556707</v>
      </c>
      <c r="O1152" s="24">
        <v>0.53400026122838096</v>
      </c>
      <c r="P1152" s="24">
        <v>0.52168076030349053</v>
      </c>
      <c r="Q1152" s="29">
        <v>9029200.2392533608</v>
      </c>
    </row>
    <row r="1153" spans="1:17" ht="15" x14ac:dyDescent="0.25">
      <c r="A1153" s="24">
        <v>4</v>
      </c>
      <c r="B1153" s="24" t="s">
        <v>27</v>
      </c>
      <c r="C1153" s="24">
        <v>1003770</v>
      </c>
      <c r="D1153" s="24">
        <v>0.25</v>
      </c>
      <c r="E1153" s="24" t="s">
        <v>1331</v>
      </c>
      <c r="F1153" s="24">
        <v>5783638.5490856003</v>
      </c>
      <c r="G1153" s="24">
        <v>0.60006306558195854</v>
      </c>
      <c r="H1153" s="24">
        <v>3.3331032716369999</v>
      </c>
      <c r="I1153" s="24">
        <v>165.55065412699449</v>
      </c>
      <c r="J1153" s="24">
        <v>12.93575999123845</v>
      </c>
      <c r="K1153" s="24">
        <v>3748.5119478606448</v>
      </c>
      <c r="L1153" s="24">
        <v>1.031968195942985E-3</v>
      </c>
      <c r="M1153" s="24">
        <v>5.02491184436091E-5</v>
      </c>
      <c r="N1153" s="24">
        <v>6.1711252173117195E-2</v>
      </c>
      <c r="O1153" s="24">
        <v>0.16907203192908499</v>
      </c>
      <c r="P1153" s="24">
        <v>0.26980861248722598</v>
      </c>
      <c r="Q1153" s="29">
        <v>5783638.5490856003</v>
      </c>
    </row>
    <row r="1154" spans="1:17" ht="15" x14ac:dyDescent="0.25">
      <c r="A1154" s="24">
        <v>4</v>
      </c>
      <c r="B1154" s="24" t="s">
        <v>27</v>
      </c>
      <c r="C1154" s="24">
        <v>1003770</v>
      </c>
      <c r="D1154" s="24">
        <v>0.5</v>
      </c>
      <c r="E1154" s="24" t="s">
        <v>1332</v>
      </c>
      <c r="F1154" s="24">
        <v>6251425.3052514298</v>
      </c>
      <c r="G1154" s="24">
        <v>0.66761499623270004</v>
      </c>
      <c r="H1154" s="24">
        <v>3.6972418419042801</v>
      </c>
      <c r="I1154" s="24">
        <v>186.79598056992899</v>
      </c>
      <c r="J1154" s="24">
        <v>14.594968317846901</v>
      </c>
      <c r="K1154" s="24">
        <v>4178.3225132273801</v>
      </c>
      <c r="L1154" s="24">
        <v>1.1536280290383701E-3</v>
      </c>
      <c r="M1154" s="24">
        <v>5.8133198291181801E-5</v>
      </c>
      <c r="N1154" s="24">
        <v>6.95780689750677E-2</v>
      </c>
      <c r="O1154" s="24">
        <v>0.18774914425226699</v>
      </c>
      <c r="P1154" s="24">
        <v>0.30372121890562298</v>
      </c>
      <c r="Q1154" s="29">
        <v>6251425.3052514298</v>
      </c>
    </row>
    <row r="1155" spans="1:17" ht="15" x14ac:dyDescent="0.25">
      <c r="A1155" s="24">
        <v>4</v>
      </c>
      <c r="B1155" s="24" t="s">
        <v>27</v>
      </c>
      <c r="C1155" s="24">
        <v>1003770</v>
      </c>
      <c r="D1155" s="24">
        <v>0.75</v>
      </c>
      <c r="E1155" s="24" t="s">
        <v>1333</v>
      </c>
      <c r="F1155" s="24">
        <v>7330720.648380735</v>
      </c>
      <c r="G1155" s="24">
        <v>0.76405568426777748</v>
      </c>
      <c r="H1155" s="24">
        <v>4.3239242596278444</v>
      </c>
      <c r="I1155" s="24">
        <v>206.34368428233802</v>
      </c>
      <c r="J1155" s="24">
        <v>16.1346741198189</v>
      </c>
      <c r="K1155" s="24">
        <v>5403.8742108054757</v>
      </c>
      <c r="L1155" s="24">
        <v>1.488390855228355E-3</v>
      </c>
      <c r="M1155" s="24">
        <v>6.5552741148749305E-5</v>
      </c>
      <c r="N1155" s="24">
        <v>8.989009584837479E-2</v>
      </c>
      <c r="O1155" s="24">
        <v>0.24292281792192399</v>
      </c>
      <c r="P1155" s="24">
        <v>0.33415471845342448</v>
      </c>
      <c r="Q1155" s="29">
        <v>7330720.648380735</v>
      </c>
    </row>
    <row r="1156" spans="1:17" ht="15" x14ac:dyDescent="0.25">
      <c r="A1156" s="24">
        <v>4</v>
      </c>
      <c r="B1156" s="24" t="s">
        <v>27</v>
      </c>
      <c r="C1156" s="24">
        <v>1003780</v>
      </c>
      <c r="D1156" s="24">
        <v>0.25</v>
      </c>
      <c r="E1156" s="24" t="s">
        <v>1331</v>
      </c>
      <c r="F1156" s="24">
        <v>3447489.36211807</v>
      </c>
      <c r="G1156" s="24">
        <v>0.30566293498553054</v>
      </c>
      <c r="H1156" s="24">
        <v>1.5357284889204901</v>
      </c>
      <c r="I1156" s="24">
        <v>87.192629969998706</v>
      </c>
      <c r="J1156" s="24">
        <v>6.4919148617846201</v>
      </c>
      <c r="K1156" s="24">
        <v>2026.37363814887</v>
      </c>
      <c r="L1156" s="24">
        <v>5.987294922264265E-4</v>
      </c>
      <c r="M1156" s="24">
        <v>1.53054440739074E-5</v>
      </c>
      <c r="N1156" s="24">
        <v>3.4340021166926346E-2</v>
      </c>
      <c r="O1156" s="24">
        <v>9.7429934836843507E-2</v>
      </c>
      <c r="P1156" s="24">
        <v>0.1220319269735875</v>
      </c>
      <c r="Q1156" s="29">
        <v>3447489.36211807</v>
      </c>
    </row>
    <row r="1157" spans="1:17" ht="15" x14ac:dyDescent="0.25">
      <c r="A1157" s="24">
        <v>4</v>
      </c>
      <c r="B1157" s="24" t="s">
        <v>27</v>
      </c>
      <c r="C1157" s="24">
        <v>1003780</v>
      </c>
      <c r="D1157" s="24">
        <v>0.5</v>
      </c>
      <c r="E1157" s="24" t="s">
        <v>1332</v>
      </c>
      <c r="F1157" s="24">
        <v>3817900.4870863901</v>
      </c>
      <c r="G1157" s="24">
        <v>0.33475681011542902</v>
      </c>
      <c r="H1157" s="24">
        <v>1.67076924159247</v>
      </c>
      <c r="I1157" s="24">
        <v>97.102893031697604</v>
      </c>
      <c r="J1157" s="24">
        <v>7.2322643501630601</v>
      </c>
      <c r="K1157" s="24">
        <v>2181.11428757254</v>
      </c>
      <c r="L1157" s="24">
        <v>6.3972540152845302E-4</v>
      </c>
      <c r="M1157" s="24">
        <v>1.7506636877090201E-5</v>
      </c>
      <c r="N1157" s="24">
        <v>3.8463146359793698E-2</v>
      </c>
      <c r="O1157" s="24">
        <v>0.104966712932642</v>
      </c>
      <c r="P1157" s="24">
        <v>0.136442887535563</v>
      </c>
      <c r="Q1157" s="29">
        <v>3817900.4870863901</v>
      </c>
    </row>
    <row r="1158" spans="1:17" ht="15" x14ac:dyDescent="0.25">
      <c r="A1158" s="24">
        <v>4</v>
      </c>
      <c r="B1158" s="24" t="s">
        <v>27</v>
      </c>
      <c r="C1158" s="24">
        <v>1003780</v>
      </c>
      <c r="D1158" s="24">
        <v>0.75</v>
      </c>
      <c r="E1158" s="24" t="s">
        <v>1333</v>
      </c>
      <c r="F1158" s="24">
        <v>4450643.7115274705</v>
      </c>
      <c r="G1158" s="24">
        <v>0.37678152844373902</v>
      </c>
      <c r="H1158" s="24">
        <v>1.9459939679302451</v>
      </c>
      <c r="I1158" s="24">
        <v>107.87545444275401</v>
      </c>
      <c r="J1158" s="24">
        <v>8.0326374685663904</v>
      </c>
      <c r="K1158" s="24">
        <v>2884.9865793703548</v>
      </c>
      <c r="L1158" s="24">
        <v>8.4777884779834898E-4</v>
      </c>
      <c r="M1158" s="24">
        <v>1.94574604728464E-5</v>
      </c>
      <c r="N1158" s="24">
        <v>5.0066232996012303E-2</v>
      </c>
      <c r="O1158" s="24">
        <v>0.13895066409653201</v>
      </c>
      <c r="P1158" s="24">
        <v>0.15023846287088849</v>
      </c>
      <c r="Q1158" s="29">
        <v>4450643.7115274705</v>
      </c>
    </row>
    <row r="1159" spans="1:17" ht="15" x14ac:dyDescent="0.25">
      <c r="A1159" s="24">
        <v>4</v>
      </c>
      <c r="B1159" s="24" t="s">
        <v>27</v>
      </c>
      <c r="C1159" s="24">
        <v>1003790</v>
      </c>
      <c r="D1159" s="24">
        <v>0.25</v>
      </c>
      <c r="E1159" s="24" t="s">
        <v>1331</v>
      </c>
      <c r="F1159" s="24">
        <v>8184332.6794928908</v>
      </c>
      <c r="G1159" s="24">
        <v>1.327035402411165</v>
      </c>
      <c r="H1159" s="24">
        <v>7.3970193082440652</v>
      </c>
      <c r="I1159" s="24">
        <v>291.36839057526799</v>
      </c>
      <c r="J1159" s="24">
        <v>23.43054827718845</v>
      </c>
      <c r="K1159" s="24">
        <v>7520.6613057862105</v>
      </c>
      <c r="L1159" s="24">
        <v>2.1968448337541901E-3</v>
      </c>
      <c r="M1159" s="24">
        <v>1.2839122030242851E-4</v>
      </c>
      <c r="N1159" s="24">
        <v>9.3581374575562093E-2</v>
      </c>
      <c r="O1159" s="24">
        <v>0.33540548044151197</v>
      </c>
      <c r="P1159" s="24">
        <v>0.59833088539449797</v>
      </c>
      <c r="Q1159" s="29">
        <v>8184332.6794928908</v>
      </c>
    </row>
    <row r="1160" spans="1:17" ht="15" x14ac:dyDescent="0.25">
      <c r="A1160" s="24">
        <v>4</v>
      </c>
      <c r="B1160" s="24" t="s">
        <v>27</v>
      </c>
      <c r="C1160" s="24">
        <v>1003790</v>
      </c>
      <c r="D1160" s="24">
        <v>0.5</v>
      </c>
      <c r="E1160" s="24" t="s">
        <v>1332</v>
      </c>
      <c r="F1160" s="24">
        <v>9439160.7256807908</v>
      </c>
      <c r="G1160" s="24">
        <v>1.5286198173790699</v>
      </c>
      <c r="H1160" s="24">
        <v>8.4822178494991807</v>
      </c>
      <c r="I1160" s="24">
        <v>329.56224428326402</v>
      </c>
      <c r="J1160" s="24">
        <v>26.509953352704699</v>
      </c>
      <c r="K1160" s="24">
        <v>8577.1301655169991</v>
      </c>
      <c r="L1160" s="24">
        <v>2.5101646042373299E-3</v>
      </c>
      <c r="M1160" s="24">
        <v>1.53763412149057E-4</v>
      </c>
      <c r="N1160" s="24">
        <v>0.111675301303508</v>
      </c>
      <c r="O1160" s="24">
        <v>0.386857508833304</v>
      </c>
      <c r="P1160" s="24">
        <v>0.67730514580002299</v>
      </c>
      <c r="Q1160" s="29">
        <v>9439160.7256807908</v>
      </c>
    </row>
    <row r="1161" spans="1:17" ht="15" x14ac:dyDescent="0.25">
      <c r="A1161" s="24">
        <v>4</v>
      </c>
      <c r="B1161" s="24" t="s">
        <v>27</v>
      </c>
      <c r="C1161" s="24">
        <v>1003790</v>
      </c>
      <c r="D1161" s="24">
        <v>0.75</v>
      </c>
      <c r="E1161" s="24" t="s">
        <v>1333</v>
      </c>
      <c r="F1161" s="24">
        <v>10444187.0219661</v>
      </c>
      <c r="G1161" s="24">
        <v>1.74919039839212</v>
      </c>
      <c r="H1161" s="24">
        <v>9.8402957192999203</v>
      </c>
      <c r="I1161" s="24">
        <v>365.92717862737049</v>
      </c>
      <c r="J1161" s="24">
        <v>29.47811967098955</v>
      </c>
      <c r="K1161" s="24">
        <v>11050.394792207451</v>
      </c>
      <c r="L1161" s="24">
        <v>3.2414954051883053E-3</v>
      </c>
      <c r="M1161" s="24">
        <v>1.75351290680805E-4</v>
      </c>
      <c r="N1161" s="24">
        <v>0.13950876815952501</v>
      </c>
      <c r="O1161" s="24">
        <v>0.49428624146456801</v>
      </c>
      <c r="P1161" s="24">
        <v>0.74998742887307301</v>
      </c>
      <c r="Q1161" s="29">
        <v>10444187.0219661</v>
      </c>
    </row>
    <row r="1162" spans="1:17" ht="15" x14ac:dyDescent="0.25">
      <c r="A1162" s="24">
        <v>4</v>
      </c>
      <c r="B1162" s="24" t="s">
        <v>27</v>
      </c>
      <c r="C1162" s="24">
        <v>1003800</v>
      </c>
      <c r="D1162" s="24">
        <v>0.25</v>
      </c>
      <c r="E1162" s="24" t="s">
        <v>1331</v>
      </c>
      <c r="F1162" s="24">
        <v>48604.852688557352</v>
      </c>
      <c r="G1162" s="24">
        <v>4.0821580643147556E-3</v>
      </c>
      <c r="H1162" s="24">
        <v>1.9618929481425851E-2</v>
      </c>
      <c r="I1162" s="24">
        <v>1.524722791706115</v>
      </c>
      <c r="J1162" s="24">
        <v>0.1118735531281525</v>
      </c>
      <c r="K1162" s="24">
        <v>25.42988361247825</v>
      </c>
      <c r="L1162" s="24">
        <v>7.1712173002361152E-6</v>
      </c>
      <c r="M1162" s="24">
        <v>1.54273559695983E-7</v>
      </c>
      <c r="N1162" s="24">
        <v>4.7503571445242198E-4</v>
      </c>
      <c r="O1162" s="24">
        <v>1.21837909464417E-3</v>
      </c>
      <c r="P1162" s="24">
        <v>1.676043117049055E-3</v>
      </c>
      <c r="Q1162" s="29">
        <v>48604.852688557352</v>
      </c>
    </row>
    <row r="1163" spans="1:17" ht="15" x14ac:dyDescent="0.25">
      <c r="A1163" s="24">
        <v>4</v>
      </c>
      <c r="B1163" s="24" t="s">
        <v>27</v>
      </c>
      <c r="C1163" s="24">
        <v>1003800</v>
      </c>
      <c r="D1163" s="24">
        <v>0.5</v>
      </c>
      <c r="E1163" s="24" t="s">
        <v>1332</v>
      </c>
      <c r="F1163" s="24">
        <v>62029.138153100401</v>
      </c>
      <c r="G1163" s="24">
        <v>4.6849210147585996E-3</v>
      </c>
      <c r="H1163" s="24">
        <v>2.25350738498779E-2</v>
      </c>
      <c r="I1163" s="24">
        <v>1.7986505730973601</v>
      </c>
      <c r="J1163" s="24">
        <v>0.13211080645009801</v>
      </c>
      <c r="K1163" s="24">
        <v>30.0337930214815</v>
      </c>
      <c r="L1163" s="24">
        <v>8.4695059346936299E-6</v>
      </c>
      <c r="M1163" s="24">
        <v>1.9933121056064099E-7</v>
      </c>
      <c r="N1163" s="24">
        <v>5.8244670168637201E-4</v>
      </c>
      <c r="O1163" s="24">
        <v>1.45458241127969E-3</v>
      </c>
      <c r="P1163" s="24">
        <v>1.9629629797197502E-3</v>
      </c>
      <c r="Q1163" s="29">
        <v>62029.138153100401</v>
      </c>
    </row>
    <row r="1164" spans="1:17" ht="15" x14ac:dyDescent="0.25">
      <c r="A1164" s="24">
        <v>4</v>
      </c>
      <c r="B1164" s="24" t="s">
        <v>27</v>
      </c>
      <c r="C1164" s="24">
        <v>1003800</v>
      </c>
      <c r="D1164" s="24">
        <v>0.75</v>
      </c>
      <c r="E1164" s="24" t="s">
        <v>1333</v>
      </c>
      <c r="F1164" s="24">
        <v>76025.925449854651</v>
      </c>
      <c r="G1164" s="24">
        <v>5.5875394949164601E-3</v>
      </c>
      <c r="H1164" s="24">
        <v>2.6974235561518949E-2</v>
      </c>
      <c r="I1164" s="24">
        <v>2.0202780308247199</v>
      </c>
      <c r="J1164" s="24">
        <v>0.14853598888244052</v>
      </c>
      <c r="K1164" s="24">
        <v>38.622448965855753</v>
      </c>
      <c r="L1164" s="24">
        <v>1.0891532195891721E-5</v>
      </c>
      <c r="M1164" s="24">
        <v>2.4609974040500851E-7</v>
      </c>
      <c r="N1164" s="24">
        <v>7.5288237396260152E-4</v>
      </c>
      <c r="O1164" s="24">
        <v>1.8644599327221751E-3</v>
      </c>
      <c r="P1164" s="24">
        <v>2.1785438421507652E-3</v>
      </c>
      <c r="Q1164" s="29">
        <v>76025.925449854651</v>
      </c>
    </row>
    <row r="1165" spans="1:17" ht="15" x14ac:dyDescent="0.25">
      <c r="A1165" s="24">
        <v>4</v>
      </c>
      <c r="B1165" s="24" t="s">
        <v>27</v>
      </c>
      <c r="C1165" s="24">
        <v>1003810</v>
      </c>
      <c r="D1165" s="24">
        <v>0.25</v>
      </c>
      <c r="E1165" s="24" t="s">
        <v>1331</v>
      </c>
      <c r="F1165" s="24">
        <v>2081699.9686062951</v>
      </c>
      <c r="G1165" s="24">
        <v>0.47844647738498902</v>
      </c>
      <c r="H1165" s="24">
        <v>2.470917359578285</v>
      </c>
      <c r="I1165" s="24">
        <v>73.782812400577001</v>
      </c>
      <c r="J1165" s="24">
        <v>6.0302902546606543</v>
      </c>
      <c r="K1165" s="24">
        <v>2275.079255815715</v>
      </c>
      <c r="L1165" s="24">
        <v>8.3759736703281097E-4</v>
      </c>
      <c r="M1165" s="24">
        <v>7.6966243267048346E-5</v>
      </c>
      <c r="N1165" s="24">
        <v>3.2773582525476901E-2</v>
      </c>
      <c r="O1165" s="24">
        <v>0.1207959323624455</v>
      </c>
      <c r="P1165" s="24">
        <v>0.17462650267625801</v>
      </c>
      <c r="Q1165" s="29">
        <v>2081699.9686062951</v>
      </c>
    </row>
    <row r="1166" spans="1:17" ht="15" x14ac:dyDescent="0.25">
      <c r="A1166" s="24">
        <v>4</v>
      </c>
      <c r="B1166" s="24" t="s">
        <v>27</v>
      </c>
      <c r="C1166" s="24">
        <v>1003810</v>
      </c>
      <c r="D1166" s="24">
        <v>0.5</v>
      </c>
      <c r="E1166" s="24" t="s">
        <v>1332</v>
      </c>
      <c r="F1166" s="24">
        <v>2438316.73256128</v>
      </c>
      <c r="G1166" s="24">
        <v>0.55086626121872295</v>
      </c>
      <c r="H1166" s="24">
        <v>2.8410214991295701</v>
      </c>
      <c r="I1166" s="24">
        <v>86.472260905474101</v>
      </c>
      <c r="J1166" s="24">
        <v>7.0731041341301504</v>
      </c>
      <c r="K1166" s="24">
        <v>2393.0847391334</v>
      </c>
      <c r="L1166" s="24">
        <v>9.0059294040742801E-4</v>
      </c>
      <c r="M1166" s="24">
        <v>9.0443161634046602E-5</v>
      </c>
      <c r="N1166" s="24">
        <v>3.3747876174625401E-2</v>
      </c>
      <c r="O1166" s="24">
        <v>0.12832363977693201</v>
      </c>
      <c r="P1166" s="24">
        <v>0.20537881847056599</v>
      </c>
      <c r="Q1166" s="29">
        <v>2438316.73256128</v>
      </c>
    </row>
    <row r="1167" spans="1:17" ht="15" x14ac:dyDescent="0.25">
      <c r="A1167" s="24">
        <v>4</v>
      </c>
      <c r="B1167" s="24" t="s">
        <v>27</v>
      </c>
      <c r="C1167" s="24">
        <v>1003810</v>
      </c>
      <c r="D1167" s="24">
        <v>0.75</v>
      </c>
      <c r="E1167" s="24" t="s">
        <v>1333</v>
      </c>
      <c r="F1167" s="24">
        <v>2610633.764420785</v>
      </c>
      <c r="G1167" s="24">
        <v>0.67169375926130792</v>
      </c>
      <c r="H1167" s="24">
        <v>3.4631693722806749</v>
      </c>
      <c r="I1167" s="24">
        <v>92.291934836422712</v>
      </c>
      <c r="J1167" s="24">
        <v>7.559941426664575</v>
      </c>
      <c r="K1167" s="24">
        <v>3186.6498743567799</v>
      </c>
      <c r="L1167" s="24">
        <v>1.2002844472541649E-3</v>
      </c>
      <c r="M1167" s="24">
        <v>9.7758299913263042E-5</v>
      </c>
      <c r="N1167" s="24">
        <v>4.470118152400275E-2</v>
      </c>
      <c r="O1167" s="24">
        <v>0.17087526602671149</v>
      </c>
      <c r="P1167" s="24">
        <v>0.2230680683871045</v>
      </c>
      <c r="Q1167" s="29">
        <v>2610633.764420785</v>
      </c>
    </row>
    <row r="1168" spans="1:17" ht="15" x14ac:dyDescent="0.25">
      <c r="A1168" s="24">
        <v>4</v>
      </c>
      <c r="B1168" s="24" t="s">
        <v>27</v>
      </c>
      <c r="C1168" s="24">
        <v>1003820</v>
      </c>
      <c r="D1168" s="24">
        <v>0.25</v>
      </c>
      <c r="E1168" s="24" t="s">
        <v>1331</v>
      </c>
      <c r="F1168" s="24">
        <v>1274079.06716668</v>
      </c>
      <c r="G1168" s="24">
        <v>0.13637144315331001</v>
      </c>
      <c r="H1168" s="24">
        <v>0.66927617702302644</v>
      </c>
      <c r="I1168" s="24">
        <v>44.719889488809649</v>
      </c>
      <c r="J1168" s="24">
        <v>3.2751757945901447</v>
      </c>
      <c r="K1168" s="24">
        <v>1056.1821557630951</v>
      </c>
      <c r="L1168" s="24">
        <v>2.9784349570414402E-4</v>
      </c>
      <c r="M1168" s="24">
        <v>3.9730773953657247E-6</v>
      </c>
      <c r="N1168" s="24">
        <v>1.8340124748205199E-2</v>
      </c>
      <c r="O1168" s="24">
        <v>5.061456556285765E-2</v>
      </c>
      <c r="P1168" s="24">
        <v>5.1739951049436794E-2</v>
      </c>
      <c r="Q1168" s="29">
        <v>1274079.06716668</v>
      </c>
    </row>
    <row r="1169" spans="1:17" ht="15" x14ac:dyDescent="0.25">
      <c r="A1169" s="24">
        <v>4</v>
      </c>
      <c r="B1169" s="24" t="s">
        <v>27</v>
      </c>
      <c r="C1169" s="24">
        <v>1003820</v>
      </c>
      <c r="D1169" s="24">
        <v>0.5</v>
      </c>
      <c r="E1169" s="24" t="s">
        <v>1332</v>
      </c>
      <c r="F1169" s="24">
        <v>1486898.2418398201</v>
      </c>
      <c r="G1169" s="24">
        <v>0.14487361487735501</v>
      </c>
      <c r="H1169" s="24">
        <v>0.69936627270078899</v>
      </c>
      <c r="I1169" s="24">
        <v>52.180620698981002</v>
      </c>
      <c r="J1169" s="24">
        <v>3.8208786758834901</v>
      </c>
      <c r="K1169" s="24">
        <v>1104.0545812646899</v>
      </c>
      <c r="L1169" s="24">
        <v>3.11343498902032E-4</v>
      </c>
      <c r="M1169" s="24">
        <v>4.6366442774467601E-6</v>
      </c>
      <c r="N1169" s="24">
        <v>1.9096481161841299E-2</v>
      </c>
      <c r="O1169" s="24">
        <v>5.28935046087071E-2</v>
      </c>
      <c r="P1169" s="24">
        <v>6.0296793539585898E-2</v>
      </c>
      <c r="Q1169" s="29">
        <v>1486898.2418398201</v>
      </c>
    </row>
    <row r="1170" spans="1:17" ht="15" x14ac:dyDescent="0.25">
      <c r="A1170" s="24">
        <v>4</v>
      </c>
      <c r="B1170" s="24" t="s">
        <v>27</v>
      </c>
      <c r="C1170" s="24">
        <v>1003820</v>
      </c>
      <c r="D1170" s="24">
        <v>0.75</v>
      </c>
      <c r="E1170" s="24" t="s">
        <v>1333</v>
      </c>
      <c r="F1170" s="24">
        <v>1584820.8593826951</v>
      </c>
      <c r="G1170" s="24">
        <v>0.171710740718337</v>
      </c>
      <c r="H1170" s="24">
        <v>0.84961297399365954</v>
      </c>
      <c r="I1170" s="24">
        <v>55.466006274510647</v>
      </c>
      <c r="J1170" s="24">
        <v>4.0617340617874653</v>
      </c>
      <c r="K1170" s="24">
        <v>1357.555788835665</v>
      </c>
      <c r="L1170" s="24">
        <v>3.8283073670501851E-4</v>
      </c>
      <c r="M1170" s="24">
        <v>4.94439790628986E-6</v>
      </c>
      <c r="N1170" s="24">
        <v>2.347484569494885E-2</v>
      </c>
      <c r="O1170" s="24">
        <v>6.5047896181793241E-2</v>
      </c>
      <c r="P1170" s="24">
        <v>6.3868294065186543E-2</v>
      </c>
      <c r="Q1170" s="29">
        <v>1584820.8593826951</v>
      </c>
    </row>
    <row r="1171" spans="1:17" ht="15" x14ac:dyDescent="0.25">
      <c r="A1171" s="24">
        <v>4</v>
      </c>
      <c r="B1171" s="24" t="s">
        <v>27</v>
      </c>
      <c r="C1171" s="24">
        <v>1003830</v>
      </c>
      <c r="D1171" s="24">
        <v>0.25</v>
      </c>
      <c r="E1171" s="24" t="s">
        <v>1331</v>
      </c>
      <c r="F1171" s="24">
        <v>8569024.4396146499</v>
      </c>
      <c r="G1171" s="24">
        <v>1.8941203926591199</v>
      </c>
      <c r="H1171" s="24">
        <v>9.8591888482874896</v>
      </c>
      <c r="I1171" s="24">
        <v>303.63936566400002</v>
      </c>
      <c r="J1171" s="24">
        <v>24.439905860589249</v>
      </c>
      <c r="K1171" s="24">
        <v>9065.7914899346251</v>
      </c>
      <c r="L1171" s="24">
        <v>3.2437155162771004E-3</v>
      </c>
      <c r="M1171" s="24">
        <v>2.4921461092959401E-4</v>
      </c>
      <c r="N1171" s="24">
        <v>0.11761708697104101</v>
      </c>
      <c r="O1171" s="24">
        <v>0.46439164637813851</v>
      </c>
      <c r="P1171" s="24">
        <v>0.63164715240999958</v>
      </c>
      <c r="Q1171" s="29">
        <v>8569024.4396146499</v>
      </c>
    </row>
    <row r="1172" spans="1:17" ht="15" x14ac:dyDescent="0.25">
      <c r="A1172" s="24">
        <v>4</v>
      </c>
      <c r="B1172" s="24" t="s">
        <v>27</v>
      </c>
      <c r="C1172" s="24">
        <v>1003830</v>
      </c>
      <c r="D1172" s="24">
        <v>0.5</v>
      </c>
      <c r="E1172" s="24" t="s">
        <v>1332</v>
      </c>
      <c r="F1172" s="24">
        <v>9887689.3305109106</v>
      </c>
      <c r="G1172" s="24">
        <v>2.0075638191590399</v>
      </c>
      <c r="H1172" s="24">
        <v>10.4291617804588</v>
      </c>
      <c r="I1172" s="24">
        <v>349.62469742630901</v>
      </c>
      <c r="J1172" s="24">
        <v>28.143222746996202</v>
      </c>
      <c r="K1172" s="24">
        <v>9812.5410605528596</v>
      </c>
      <c r="L1172" s="24">
        <v>3.4792113649870799E-3</v>
      </c>
      <c r="M1172" s="24">
        <v>2.8713124095734098E-4</v>
      </c>
      <c r="N1172" s="24">
        <v>0.12861763489952599</v>
      </c>
      <c r="O1172" s="24">
        <v>0.50067485691524005</v>
      </c>
      <c r="P1172" s="24">
        <v>0.72686028055997698</v>
      </c>
      <c r="Q1172" s="29">
        <v>9887689.3305109106</v>
      </c>
    </row>
    <row r="1173" spans="1:17" ht="15" x14ac:dyDescent="0.25">
      <c r="A1173" s="24">
        <v>4</v>
      </c>
      <c r="B1173" s="24" t="s">
        <v>27</v>
      </c>
      <c r="C1173" s="24">
        <v>1003830</v>
      </c>
      <c r="D1173" s="24">
        <v>0.75</v>
      </c>
      <c r="E1173" s="24" t="s">
        <v>1333</v>
      </c>
      <c r="F1173" s="24">
        <v>10552011.473806299</v>
      </c>
      <c r="G1173" s="24">
        <v>2.3966819717911849</v>
      </c>
      <c r="H1173" s="24">
        <v>12.461921075876901</v>
      </c>
      <c r="I1173" s="24">
        <v>370.74120932462847</v>
      </c>
      <c r="J1173" s="24">
        <v>29.826857868186099</v>
      </c>
      <c r="K1173" s="24">
        <v>11672.365486374449</v>
      </c>
      <c r="L1173" s="24">
        <v>4.1762828613398102E-3</v>
      </c>
      <c r="M1173" s="24">
        <v>3.0319923233401204E-4</v>
      </c>
      <c r="N1173" s="24">
        <v>0.15118527992646802</v>
      </c>
      <c r="O1173" s="24">
        <v>0.59791768787528299</v>
      </c>
      <c r="P1173" s="24">
        <v>0.76649431524817491</v>
      </c>
      <c r="Q1173" s="29">
        <v>10552011.473806299</v>
      </c>
    </row>
    <row r="1174" spans="1:17" ht="15" x14ac:dyDescent="0.25">
      <c r="A1174" s="24">
        <v>4</v>
      </c>
      <c r="B1174" s="24" t="s">
        <v>27</v>
      </c>
      <c r="C1174" s="24">
        <v>1003840</v>
      </c>
      <c r="D1174" s="24">
        <v>0.25</v>
      </c>
      <c r="E1174" s="24" t="s">
        <v>1331</v>
      </c>
      <c r="F1174" s="24">
        <v>4394323.5420198906</v>
      </c>
      <c r="G1174" s="24">
        <v>0.65819080351628501</v>
      </c>
      <c r="H1174" s="24">
        <v>3.3752632094762749</v>
      </c>
      <c r="I1174" s="24">
        <v>159.4129606401375</v>
      </c>
      <c r="J1174" s="24">
        <v>12.22449350485345</v>
      </c>
      <c r="K1174" s="24">
        <v>3620.3921425173648</v>
      </c>
      <c r="L1174" s="24">
        <v>1.1089839172575299E-3</v>
      </c>
      <c r="M1174" s="24">
        <v>6.6526253834845104E-5</v>
      </c>
      <c r="N1174" s="24">
        <v>5.1647258280528546E-2</v>
      </c>
      <c r="O1174" s="24">
        <v>0.1714776284814625</v>
      </c>
      <c r="P1174" s="24">
        <v>0.24102443284505101</v>
      </c>
      <c r="Q1174" s="29">
        <v>4394323.5420198906</v>
      </c>
    </row>
    <row r="1175" spans="1:17" ht="15" x14ac:dyDescent="0.25">
      <c r="A1175" s="24">
        <v>4</v>
      </c>
      <c r="B1175" s="24" t="s">
        <v>27</v>
      </c>
      <c r="C1175" s="24">
        <v>1003840</v>
      </c>
      <c r="D1175" s="24">
        <v>0.5</v>
      </c>
      <c r="E1175" s="24" t="s">
        <v>1332</v>
      </c>
      <c r="F1175" s="24">
        <v>5102718.4841195</v>
      </c>
      <c r="G1175" s="24">
        <v>0.70208569597423198</v>
      </c>
      <c r="H1175" s="24">
        <v>3.60825798039872</v>
      </c>
      <c r="I1175" s="24">
        <v>185.17522533992701</v>
      </c>
      <c r="J1175" s="24">
        <v>14.1970237663067</v>
      </c>
      <c r="K1175" s="24">
        <v>3840.6091257867902</v>
      </c>
      <c r="L1175" s="24">
        <v>1.1747736755916699E-3</v>
      </c>
      <c r="M1175" s="24">
        <v>7.7511015275748897E-5</v>
      </c>
      <c r="N1175" s="24">
        <v>5.5247056033664102E-2</v>
      </c>
      <c r="O1175" s="24">
        <v>0.18194887296274101</v>
      </c>
      <c r="P1175" s="24">
        <v>0.28058170433969098</v>
      </c>
      <c r="Q1175" s="29">
        <v>5102718.4841195</v>
      </c>
    </row>
    <row r="1176" spans="1:17" ht="15" x14ac:dyDescent="0.25">
      <c r="A1176" s="24">
        <v>4</v>
      </c>
      <c r="B1176" s="24" t="s">
        <v>27</v>
      </c>
      <c r="C1176" s="24">
        <v>1003840</v>
      </c>
      <c r="D1176" s="24">
        <v>0.75</v>
      </c>
      <c r="E1176" s="24" t="s">
        <v>1333</v>
      </c>
      <c r="F1176" s="24">
        <v>5419421.6355343852</v>
      </c>
      <c r="G1176" s="24">
        <v>0.81795191521910704</v>
      </c>
      <c r="H1176" s="24">
        <v>4.2560686236688845</v>
      </c>
      <c r="I1176" s="24">
        <v>196.46454545750049</v>
      </c>
      <c r="J1176" s="24">
        <v>15.082734261833401</v>
      </c>
      <c r="K1176" s="24">
        <v>4552.8731954998148</v>
      </c>
      <c r="L1176" s="24">
        <v>1.396545516602435E-3</v>
      </c>
      <c r="M1176" s="24">
        <v>8.2771761589082147E-5</v>
      </c>
      <c r="N1176" s="24">
        <v>6.5447463289058705E-2</v>
      </c>
      <c r="O1176" s="24">
        <v>0.21605168778008849</v>
      </c>
      <c r="P1176" s="24">
        <v>0.29875684020167348</v>
      </c>
      <c r="Q1176" s="29">
        <v>5419421.6355343852</v>
      </c>
    </row>
    <row r="1177" spans="1:17" ht="15" x14ac:dyDescent="0.25">
      <c r="A1177" s="24">
        <v>4</v>
      </c>
      <c r="B1177" s="24" t="s">
        <v>27</v>
      </c>
      <c r="C1177" s="24">
        <v>1003850</v>
      </c>
      <c r="D1177" s="24">
        <v>0.25</v>
      </c>
      <c r="E1177" s="24" t="s">
        <v>1331</v>
      </c>
      <c r="F1177" s="24">
        <v>2339422.7363755498</v>
      </c>
      <c r="G1177" s="24">
        <v>0.26678556936564751</v>
      </c>
      <c r="H1177" s="24">
        <v>1.3347160652440699</v>
      </c>
      <c r="I1177" s="24">
        <v>76.995631406190853</v>
      </c>
      <c r="J1177" s="24">
        <v>5.7477768575305905</v>
      </c>
      <c r="K1177" s="24">
        <v>1664.7611491017901</v>
      </c>
      <c r="L1177" s="24">
        <v>5.134036796671115E-4</v>
      </c>
      <c r="M1177" s="24">
        <v>2.5949797750349651E-5</v>
      </c>
      <c r="N1177" s="24">
        <v>3.6826869084189445E-2</v>
      </c>
      <c r="O1177" s="24">
        <v>8.576092883254495E-2</v>
      </c>
      <c r="P1177" s="24">
        <v>8.1751316820611153E-2</v>
      </c>
      <c r="Q1177" s="29">
        <v>2339422.7363755498</v>
      </c>
    </row>
    <row r="1178" spans="1:17" ht="15" x14ac:dyDescent="0.25">
      <c r="A1178" s="24">
        <v>4</v>
      </c>
      <c r="B1178" s="24" t="s">
        <v>27</v>
      </c>
      <c r="C1178" s="24">
        <v>1003850</v>
      </c>
      <c r="D1178" s="24">
        <v>0.5</v>
      </c>
      <c r="E1178" s="24" t="s">
        <v>1332</v>
      </c>
      <c r="F1178" s="24">
        <v>2700284.24100183</v>
      </c>
      <c r="G1178" s="24">
        <v>0.29364546576850098</v>
      </c>
      <c r="H1178" s="24">
        <v>1.4409986840457201</v>
      </c>
      <c r="I1178" s="24">
        <v>90.553222390440098</v>
      </c>
      <c r="J1178" s="24">
        <v>6.7525797224252901</v>
      </c>
      <c r="K1178" s="24">
        <v>1744.82393817856</v>
      </c>
      <c r="L1178" s="24">
        <v>5.3818659503138101E-4</v>
      </c>
      <c r="M1178" s="24">
        <v>2.99884269416504E-5</v>
      </c>
      <c r="N1178" s="24">
        <v>3.8684990281059699E-2</v>
      </c>
      <c r="O1178" s="24">
        <v>8.9780532854172104E-2</v>
      </c>
      <c r="P1178" s="24">
        <v>9.45656595880041E-2</v>
      </c>
      <c r="Q1178" s="29">
        <v>2700284.24100183</v>
      </c>
    </row>
    <row r="1179" spans="1:17" ht="15" x14ac:dyDescent="0.25">
      <c r="A1179" s="24">
        <v>4</v>
      </c>
      <c r="B1179" s="24" t="s">
        <v>27</v>
      </c>
      <c r="C1179" s="24">
        <v>1003850</v>
      </c>
      <c r="D1179" s="24">
        <v>0.75</v>
      </c>
      <c r="E1179" s="24" t="s">
        <v>1333</v>
      </c>
      <c r="F1179" s="24">
        <v>2989004.553996345</v>
      </c>
      <c r="G1179" s="24">
        <v>0.32232843357381702</v>
      </c>
      <c r="H1179" s="24">
        <v>1.60389125810496</v>
      </c>
      <c r="I1179" s="24">
        <v>96.714679349698244</v>
      </c>
      <c r="J1179" s="24">
        <v>7.2157507618970698</v>
      </c>
      <c r="K1179" s="24">
        <v>2109.8481321802651</v>
      </c>
      <c r="L1179" s="24">
        <v>6.5120330065741145E-4</v>
      </c>
      <c r="M1179" s="24">
        <v>3.22430538698292E-5</v>
      </c>
      <c r="N1179" s="24">
        <v>4.6707482238198303E-2</v>
      </c>
      <c r="O1179" s="24">
        <v>0.1086158765177371</v>
      </c>
      <c r="P1179" s="24">
        <v>0.10173139602449816</v>
      </c>
      <c r="Q1179" s="29">
        <v>2989004.553996345</v>
      </c>
    </row>
    <row r="1180" spans="1:17" ht="15" x14ac:dyDescent="0.25">
      <c r="A1180" s="24">
        <v>4</v>
      </c>
      <c r="B1180" s="24" t="s">
        <v>27</v>
      </c>
      <c r="C1180" s="24">
        <v>1003860</v>
      </c>
      <c r="D1180" s="24">
        <v>0.25</v>
      </c>
      <c r="E1180" s="24" t="s">
        <v>1331</v>
      </c>
      <c r="F1180" s="24">
        <v>49573085.690773398</v>
      </c>
      <c r="G1180" s="24">
        <v>12.17657001593845</v>
      </c>
      <c r="H1180" s="24">
        <v>72.005401767443644</v>
      </c>
      <c r="I1180" s="24">
        <v>1764.0432053804002</v>
      </c>
      <c r="J1180" s="24">
        <v>157.34368126204049</v>
      </c>
      <c r="K1180" s="24">
        <v>57302.394252401398</v>
      </c>
      <c r="L1180" s="24">
        <v>1.7533355737952998E-2</v>
      </c>
      <c r="M1180" s="24">
        <v>2.025863025964655E-3</v>
      </c>
      <c r="N1180" s="24">
        <v>0.65185016561533504</v>
      </c>
      <c r="O1180" s="24">
        <v>2.5297403522254749</v>
      </c>
      <c r="P1180" s="24">
        <v>5.1098031233285601</v>
      </c>
      <c r="Q1180" s="29">
        <v>49573085.690773398</v>
      </c>
    </row>
    <row r="1181" spans="1:17" ht="15" x14ac:dyDescent="0.25">
      <c r="A1181" s="24">
        <v>4</v>
      </c>
      <c r="B1181" s="24" t="s">
        <v>27</v>
      </c>
      <c r="C1181" s="24">
        <v>1003860</v>
      </c>
      <c r="D1181" s="24">
        <v>0.5</v>
      </c>
      <c r="E1181" s="24" t="s">
        <v>1332</v>
      </c>
      <c r="F1181" s="24">
        <v>54601774.362350397</v>
      </c>
      <c r="G1181" s="24">
        <v>13.343863719326199</v>
      </c>
      <c r="H1181" s="24">
        <v>78.952570610036403</v>
      </c>
      <c r="I1181" s="24">
        <v>1942.93826404075</v>
      </c>
      <c r="J1181" s="24">
        <v>173.35758635725901</v>
      </c>
      <c r="K1181" s="24">
        <v>66328.539432215606</v>
      </c>
      <c r="L1181" s="24">
        <v>2.03839213874746E-2</v>
      </c>
      <c r="M1181" s="24">
        <v>2.2356787232748901E-3</v>
      </c>
      <c r="N1181" s="24">
        <v>0.73088671318072096</v>
      </c>
      <c r="O1181" s="24">
        <v>2.9110334213540101</v>
      </c>
      <c r="P1181" s="24">
        <v>5.6354469989675202</v>
      </c>
      <c r="Q1181" s="29">
        <v>54601774.362350397</v>
      </c>
    </row>
    <row r="1182" spans="1:17" ht="15" x14ac:dyDescent="0.25">
      <c r="A1182" s="24">
        <v>4</v>
      </c>
      <c r="B1182" s="24" t="s">
        <v>27</v>
      </c>
      <c r="C1182" s="24">
        <v>1003860</v>
      </c>
      <c r="D1182" s="24">
        <v>0.75</v>
      </c>
      <c r="E1182" s="24" t="s">
        <v>1333</v>
      </c>
      <c r="F1182" s="24">
        <v>59946014.606255054</v>
      </c>
      <c r="G1182" s="24">
        <v>14.3121884421037</v>
      </c>
      <c r="H1182" s="24">
        <v>84.705015071902949</v>
      </c>
      <c r="I1182" s="24">
        <v>2133.2599170035946</v>
      </c>
      <c r="J1182" s="24">
        <v>190.2988635238095</v>
      </c>
      <c r="K1182" s="24">
        <v>70501.371821984561</v>
      </c>
      <c r="L1182" s="24">
        <v>2.1725814235017949E-2</v>
      </c>
      <c r="M1182" s="24">
        <v>2.451222898935465E-3</v>
      </c>
      <c r="N1182" s="24">
        <v>0.7976960455958555</v>
      </c>
      <c r="O1182" s="24">
        <v>3.1142198687913103</v>
      </c>
      <c r="P1182" s="24">
        <v>6.1825644729366598</v>
      </c>
      <c r="Q1182" s="29">
        <v>59946014.606255054</v>
      </c>
    </row>
    <row r="1183" spans="1:17" ht="15" x14ac:dyDescent="0.25">
      <c r="A1183" s="24">
        <v>4</v>
      </c>
      <c r="B1183" s="24" t="s">
        <v>27</v>
      </c>
      <c r="C1183" s="24">
        <v>1003870</v>
      </c>
      <c r="D1183" s="24">
        <v>0.25</v>
      </c>
      <c r="E1183" s="24" t="s">
        <v>1331</v>
      </c>
      <c r="F1183" s="24">
        <v>5971557.4668115852</v>
      </c>
      <c r="G1183" s="24">
        <v>1.4367947440881501</v>
      </c>
      <c r="H1183" s="24">
        <v>9.5938316462935305</v>
      </c>
      <c r="I1183" s="24">
        <v>210.43526182180801</v>
      </c>
      <c r="J1183" s="24">
        <v>20.94603838242865</v>
      </c>
      <c r="K1183" s="24">
        <v>7063.4429384231498</v>
      </c>
      <c r="L1183" s="24">
        <v>1.76051641778762E-3</v>
      </c>
      <c r="M1183" s="24">
        <v>2.9921978677873698E-4</v>
      </c>
      <c r="N1183" s="24">
        <v>5.4813608610350353E-2</v>
      </c>
      <c r="O1183" s="24">
        <v>0.25163883473767501</v>
      </c>
      <c r="P1183" s="24">
        <v>0.83733185240220798</v>
      </c>
      <c r="Q1183" s="29">
        <v>5971557.4668115852</v>
      </c>
    </row>
    <row r="1184" spans="1:17" ht="15" x14ac:dyDescent="0.25">
      <c r="A1184" s="24">
        <v>4</v>
      </c>
      <c r="B1184" s="24" t="s">
        <v>27</v>
      </c>
      <c r="C1184" s="24">
        <v>1003870</v>
      </c>
      <c r="D1184" s="24">
        <v>0.5</v>
      </c>
      <c r="E1184" s="24" t="s">
        <v>1332</v>
      </c>
      <c r="F1184" s="24">
        <v>6843998.77639296</v>
      </c>
      <c r="G1184" s="24">
        <v>1.57965365813195</v>
      </c>
      <c r="H1184" s="24">
        <v>10.588698572101899</v>
      </c>
      <c r="I1184" s="24">
        <v>241.08818042425401</v>
      </c>
      <c r="J1184" s="24">
        <v>24.064920073672599</v>
      </c>
      <c r="K1184" s="24">
        <v>7389.1892232843602</v>
      </c>
      <c r="L1184" s="24">
        <v>1.8450376539778E-3</v>
      </c>
      <c r="M1184" s="24">
        <v>3.4508301559616899E-4</v>
      </c>
      <c r="N1184" s="24">
        <v>5.8228897153713897E-2</v>
      </c>
      <c r="O1184" s="24">
        <v>0.26533495442211003</v>
      </c>
      <c r="P1184" s="24">
        <v>0.96605820545313503</v>
      </c>
      <c r="Q1184" s="29">
        <v>6843998.77639296</v>
      </c>
    </row>
    <row r="1185" spans="1:17" ht="15" x14ac:dyDescent="0.25">
      <c r="A1185" s="24">
        <v>4</v>
      </c>
      <c r="B1185" s="24" t="s">
        <v>27</v>
      </c>
      <c r="C1185" s="24">
        <v>1003870</v>
      </c>
      <c r="D1185" s="24">
        <v>0.75</v>
      </c>
      <c r="E1185" s="24" t="s">
        <v>1333</v>
      </c>
      <c r="F1185" s="24">
        <v>7470139.2455546651</v>
      </c>
      <c r="G1185" s="24">
        <v>1.7382356854195651</v>
      </c>
      <c r="H1185" s="24">
        <v>11.68671293031165</v>
      </c>
      <c r="I1185" s="24">
        <v>262.96915668373299</v>
      </c>
      <c r="J1185" s="24">
        <v>26.283291804220148</v>
      </c>
      <c r="K1185" s="24">
        <v>8595.3107575858794</v>
      </c>
      <c r="L1185" s="24">
        <v>2.1344341826829002E-3</v>
      </c>
      <c r="M1185" s="24">
        <v>3.7748516938348304E-4</v>
      </c>
      <c r="N1185" s="24">
        <v>6.5038791376553245E-2</v>
      </c>
      <c r="O1185" s="24">
        <v>0.3035736303998155</v>
      </c>
      <c r="P1185" s="24">
        <v>1.05711669574446</v>
      </c>
      <c r="Q1185" s="29">
        <v>7470139.2455546651</v>
      </c>
    </row>
    <row r="1186" spans="1:17" ht="15" x14ac:dyDescent="0.25">
      <c r="A1186" s="24">
        <v>4</v>
      </c>
      <c r="B1186" s="24" t="s">
        <v>27</v>
      </c>
      <c r="C1186" s="24">
        <v>1003880</v>
      </c>
      <c r="D1186" s="24">
        <v>0.25</v>
      </c>
      <c r="E1186" s="24" t="s">
        <v>1331</v>
      </c>
      <c r="F1186" s="24">
        <v>3504446.96122484</v>
      </c>
      <c r="G1186" s="24">
        <v>0.52400365213512656</v>
      </c>
      <c r="H1186" s="24">
        <v>2.675241347440545</v>
      </c>
      <c r="I1186" s="24">
        <v>125.744441628912</v>
      </c>
      <c r="J1186" s="24">
        <v>9.5890699844632845</v>
      </c>
      <c r="K1186" s="24">
        <v>3046.02338162672</v>
      </c>
      <c r="L1186" s="24">
        <v>9.4534531611245099E-4</v>
      </c>
      <c r="M1186" s="24">
        <v>5.148892711004535E-5</v>
      </c>
      <c r="N1186" s="24">
        <v>4.8470217103912056E-2</v>
      </c>
      <c r="O1186" s="24">
        <v>0.14839425257775002</v>
      </c>
      <c r="P1186" s="24">
        <v>0.1777059125494555</v>
      </c>
      <c r="Q1186" s="29">
        <v>3504446.96122484</v>
      </c>
    </row>
    <row r="1187" spans="1:17" ht="15" x14ac:dyDescent="0.25">
      <c r="A1187" s="24">
        <v>4</v>
      </c>
      <c r="B1187" s="24" t="s">
        <v>27</v>
      </c>
      <c r="C1187" s="24">
        <v>1003880</v>
      </c>
      <c r="D1187" s="24">
        <v>0.5</v>
      </c>
      <c r="E1187" s="24" t="s">
        <v>1332</v>
      </c>
      <c r="F1187" s="24">
        <v>4130945.8446780201</v>
      </c>
      <c r="G1187" s="24">
        <v>0.56458138866259799</v>
      </c>
      <c r="H1187" s="24">
        <v>2.87250202839388</v>
      </c>
      <c r="I1187" s="24">
        <v>148.18467538789099</v>
      </c>
      <c r="J1187" s="24">
        <v>11.3119919944436</v>
      </c>
      <c r="K1187" s="24">
        <v>3330.3639786357398</v>
      </c>
      <c r="L1187" s="24">
        <v>1.0350009045348701E-3</v>
      </c>
      <c r="M1187" s="24">
        <v>6.0636690605676697E-5</v>
      </c>
      <c r="N1187" s="24">
        <v>5.1978692655588701E-2</v>
      </c>
      <c r="O1187" s="24">
        <v>0.16184302160086</v>
      </c>
      <c r="P1187" s="24">
        <v>0.210569313073729</v>
      </c>
      <c r="Q1187" s="29">
        <v>4130945.8446780201</v>
      </c>
    </row>
    <row r="1188" spans="1:17" ht="15" x14ac:dyDescent="0.25">
      <c r="A1188" s="24">
        <v>4</v>
      </c>
      <c r="B1188" s="24" t="s">
        <v>27</v>
      </c>
      <c r="C1188" s="24">
        <v>1003880</v>
      </c>
      <c r="D1188" s="24">
        <v>0.75</v>
      </c>
      <c r="E1188" s="24" t="s">
        <v>1333</v>
      </c>
      <c r="F1188" s="24">
        <v>4432150.31750781</v>
      </c>
      <c r="G1188" s="24">
        <v>0.63499528306587405</v>
      </c>
      <c r="H1188" s="24">
        <v>3.2571542650213301</v>
      </c>
      <c r="I1188" s="24">
        <v>158.96732593292302</v>
      </c>
      <c r="J1188" s="24">
        <v>12.145007111519551</v>
      </c>
      <c r="K1188" s="24">
        <v>3722.3359646721347</v>
      </c>
      <c r="L1188" s="24">
        <v>1.1624895256390499E-3</v>
      </c>
      <c r="M1188" s="24">
        <v>6.6275800954271045E-5</v>
      </c>
      <c r="N1188" s="24">
        <v>5.8828200715716997E-2</v>
      </c>
      <c r="O1188" s="24">
        <v>0.18166474418569101</v>
      </c>
      <c r="P1188" s="24">
        <v>0.22703314967215749</v>
      </c>
      <c r="Q1188" s="29">
        <v>4432150.31750781</v>
      </c>
    </row>
    <row r="1189" spans="1:17" ht="15" x14ac:dyDescent="0.25">
      <c r="A1189" s="24">
        <v>4</v>
      </c>
      <c r="B1189" s="24" t="s">
        <v>27</v>
      </c>
      <c r="C1189" s="24">
        <v>1003890</v>
      </c>
      <c r="D1189" s="24">
        <v>0.25</v>
      </c>
      <c r="E1189" s="24" t="s">
        <v>1331</v>
      </c>
      <c r="F1189" s="24">
        <v>12723115.504379999</v>
      </c>
      <c r="G1189" s="24">
        <v>3.4781636707818846</v>
      </c>
      <c r="H1189" s="24">
        <v>23.019306059012099</v>
      </c>
      <c r="I1189" s="24">
        <v>455.3054230177965</v>
      </c>
      <c r="J1189" s="24">
        <v>46.038103054625097</v>
      </c>
      <c r="K1189" s="24">
        <v>16115.0905309631</v>
      </c>
      <c r="L1189" s="24">
        <v>4.1956559258887298E-3</v>
      </c>
      <c r="M1189" s="24">
        <v>6.9104137982243553E-4</v>
      </c>
      <c r="N1189" s="24">
        <v>0.10928953401046451</v>
      </c>
      <c r="O1189" s="24">
        <v>0.5800087523793851</v>
      </c>
      <c r="P1189" s="24">
        <v>1.9173309888892152</v>
      </c>
      <c r="Q1189" s="29">
        <v>12723115.504379999</v>
      </c>
    </row>
    <row r="1190" spans="1:17" ht="15" x14ac:dyDescent="0.25">
      <c r="A1190" s="24">
        <v>4</v>
      </c>
      <c r="B1190" s="24" t="s">
        <v>27</v>
      </c>
      <c r="C1190" s="24">
        <v>1003890</v>
      </c>
      <c r="D1190" s="24">
        <v>0.5</v>
      </c>
      <c r="E1190" s="24" t="s">
        <v>1332</v>
      </c>
      <c r="F1190" s="24">
        <v>14547999.337071501</v>
      </c>
      <c r="G1190" s="24">
        <v>3.6998346951029402</v>
      </c>
      <c r="H1190" s="24">
        <v>24.490296213172702</v>
      </c>
      <c r="I1190" s="24">
        <v>520.55533154297495</v>
      </c>
      <c r="J1190" s="24">
        <v>52.624362658084998</v>
      </c>
      <c r="K1190" s="24">
        <v>16885.313778583899</v>
      </c>
      <c r="L1190" s="24">
        <v>4.3948810913522303E-3</v>
      </c>
      <c r="M1190" s="24">
        <v>7.8970483009149599E-4</v>
      </c>
      <c r="N1190" s="24">
        <v>0.115081047106301</v>
      </c>
      <c r="O1190" s="24">
        <v>0.60834059486501502</v>
      </c>
      <c r="P1190" s="24">
        <v>2.19041282731314</v>
      </c>
      <c r="Q1190" s="29">
        <v>14547999.337071501</v>
      </c>
    </row>
    <row r="1191" spans="1:17" ht="15" x14ac:dyDescent="0.25">
      <c r="A1191" s="24">
        <v>4</v>
      </c>
      <c r="B1191" s="24" t="s">
        <v>27</v>
      </c>
      <c r="C1191" s="24">
        <v>1003890</v>
      </c>
      <c r="D1191" s="24">
        <v>0.75</v>
      </c>
      <c r="E1191" s="24" t="s">
        <v>1333</v>
      </c>
      <c r="F1191" s="24">
        <v>15739438.0740437</v>
      </c>
      <c r="G1191" s="24">
        <v>4.0311952110605898</v>
      </c>
      <c r="H1191" s="24">
        <v>26.687206771971603</v>
      </c>
      <c r="I1191" s="24">
        <v>563.06971633427952</v>
      </c>
      <c r="J1191" s="24">
        <v>56.960674790878755</v>
      </c>
      <c r="K1191" s="24">
        <v>19044.65570701515</v>
      </c>
      <c r="L1191" s="24">
        <v>4.960810415568645E-3</v>
      </c>
      <c r="M1191" s="24">
        <v>8.5569960630125998E-4</v>
      </c>
      <c r="N1191" s="24">
        <v>0.12898035854825202</v>
      </c>
      <c r="O1191" s="24">
        <v>0.684740183081331</v>
      </c>
      <c r="P1191" s="24">
        <v>2.3732786259833452</v>
      </c>
      <c r="Q1191" s="29">
        <v>15739438.0740437</v>
      </c>
    </row>
    <row r="1192" spans="1:17" ht="15" x14ac:dyDescent="0.25">
      <c r="A1192" s="24">
        <v>4</v>
      </c>
      <c r="B1192" s="24" t="s">
        <v>27</v>
      </c>
      <c r="C1192" s="24">
        <v>1003900</v>
      </c>
      <c r="D1192" s="24">
        <v>0.25</v>
      </c>
      <c r="E1192" s="24" t="s">
        <v>1331</v>
      </c>
      <c r="F1192" s="24">
        <v>5188039.3506091796</v>
      </c>
      <c r="G1192" s="24">
        <v>1.573631387736885</v>
      </c>
      <c r="H1192" s="24">
        <v>10.32686658582435</v>
      </c>
      <c r="I1192" s="24">
        <v>184.33654753142048</v>
      </c>
      <c r="J1192" s="24">
        <v>19.030871150676699</v>
      </c>
      <c r="K1192" s="24">
        <v>7056.9683650880252</v>
      </c>
      <c r="L1192" s="24">
        <v>1.9310763463451701E-3</v>
      </c>
      <c r="M1192" s="24">
        <v>3.1335800568911445E-4</v>
      </c>
      <c r="N1192" s="24">
        <v>5.6989584778910501E-2</v>
      </c>
      <c r="O1192" s="24">
        <v>0.26707665463460301</v>
      </c>
      <c r="P1192" s="24">
        <v>0.81839610672744001</v>
      </c>
      <c r="Q1192" s="29">
        <v>5188039.3506091796</v>
      </c>
    </row>
    <row r="1193" spans="1:17" ht="15" x14ac:dyDescent="0.25">
      <c r="A1193" s="24">
        <v>4</v>
      </c>
      <c r="B1193" s="24" t="s">
        <v>27</v>
      </c>
      <c r="C1193" s="24">
        <v>1003900</v>
      </c>
      <c r="D1193" s="24">
        <v>0.5</v>
      </c>
      <c r="E1193" s="24" t="s">
        <v>1332</v>
      </c>
      <c r="F1193" s="24">
        <v>5824204.3391122604</v>
      </c>
      <c r="G1193" s="24">
        <v>1.7803212979013601</v>
      </c>
      <c r="H1193" s="24">
        <v>11.6992102060532</v>
      </c>
      <c r="I1193" s="24">
        <v>206.90859120643901</v>
      </c>
      <c r="J1193" s="24">
        <v>21.3909138980334</v>
      </c>
      <c r="K1193" s="24">
        <v>8304.7325321469307</v>
      </c>
      <c r="L1193" s="24">
        <v>2.2703773298303402E-3</v>
      </c>
      <c r="M1193" s="24">
        <v>3.5267351873253698E-4</v>
      </c>
      <c r="N1193" s="24">
        <v>6.6640910608117901E-2</v>
      </c>
      <c r="O1193" s="24">
        <v>0.31374686806285401</v>
      </c>
      <c r="P1193" s="24">
        <v>0.92166055450902895</v>
      </c>
      <c r="Q1193" s="29">
        <v>5824204.3391122604</v>
      </c>
    </row>
    <row r="1194" spans="1:17" ht="15" x14ac:dyDescent="0.25">
      <c r="A1194" s="24">
        <v>4</v>
      </c>
      <c r="B1194" s="24" t="s">
        <v>27</v>
      </c>
      <c r="C1194" s="24">
        <v>1003900</v>
      </c>
      <c r="D1194" s="24">
        <v>0.75</v>
      </c>
      <c r="E1194" s="24" t="s">
        <v>1333</v>
      </c>
      <c r="F1194" s="24">
        <v>6423849.7528661098</v>
      </c>
      <c r="G1194" s="24">
        <v>1.9423427404036551</v>
      </c>
      <c r="H1194" s="24">
        <v>12.763366917620601</v>
      </c>
      <c r="I1194" s="24">
        <v>228.19671906209351</v>
      </c>
      <c r="J1194" s="24">
        <v>23.607098963710449</v>
      </c>
      <c r="K1194" s="24">
        <v>9503.5333279570295</v>
      </c>
      <c r="L1194" s="24">
        <v>2.5937047908307551E-3</v>
      </c>
      <c r="M1194" s="24">
        <v>3.8946845394749203E-4</v>
      </c>
      <c r="N1194" s="24">
        <v>7.5538912970946101E-2</v>
      </c>
      <c r="O1194" s="24">
        <v>0.35786590085949149</v>
      </c>
      <c r="P1194" s="24">
        <v>1.0184929635577649</v>
      </c>
      <c r="Q1194" s="29">
        <v>6423849.7528661098</v>
      </c>
    </row>
    <row r="1195" spans="1:17" ht="15" x14ac:dyDescent="0.25">
      <c r="A1195" s="24">
        <v>4</v>
      </c>
      <c r="B1195" s="24" t="s">
        <v>27</v>
      </c>
      <c r="C1195" s="24">
        <v>1003910</v>
      </c>
      <c r="D1195" s="24">
        <v>0.25</v>
      </c>
      <c r="E1195" s="24" t="s">
        <v>1331</v>
      </c>
      <c r="F1195" s="24">
        <v>17774234.467687599</v>
      </c>
      <c r="G1195" s="24">
        <v>2.8616154247461951</v>
      </c>
      <c r="H1195" s="24">
        <v>14.43189477651655</v>
      </c>
      <c r="I1195" s="24">
        <v>625.72128565318144</v>
      </c>
      <c r="J1195" s="24">
        <v>48.126331893883545</v>
      </c>
      <c r="K1195" s="24">
        <v>15921.9149292366</v>
      </c>
      <c r="L1195" s="24">
        <v>5.3044744243444745E-3</v>
      </c>
      <c r="M1195" s="24">
        <v>3.2277028509880101E-4</v>
      </c>
      <c r="N1195" s="24">
        <v>0.27590474584094649</v>
      </c>
      <c r="O1195" s="24">
        <v>0.81871420450647447</v>
      </c>
      <c r="P1195" s="24">
        <v>0.94007101278315752</v>
      </c>
      <c r="Q1195" s="29">
        <v>17774234.467687599</v>
      </c>
    </row>
    <row r="1196" spans="1:17" ht="15" x14ac:dyDescent="0.25">
      <c r="A1196" s="24">
        <v>4</v>
      </c>
      <c r="B1196" s="24" t="s">
        <v>27</v>
      </c>
      <c r="C1196" s="24">
        <v>1003910</v>
      </c>
      <c r="D1196" s="24">
        <v>0.5</v>
      </c>
      <c r="E1196" s="24" t="s">
        <v>1332</v>
      </c>
      <c r="F1196" s="24">
        <v>20911083.4963779</v>
      </c>
      <c r="G1196" s="24">
        <v>3.11535221322728</v>
      </c>
      <c r="H1196" s="24">
        <v>15.701141983274001</v>
      </c>
      <c r="I1196" s="24">
        <v>736.66952166548003</v>
      </c>
      <c r="J1196" s="24">
        <v>56.683060974193097</v>
      </c>
      <c r="K1196" s="24">
        <v>17333.103314054599</v>
      </c>
      <c r="L1196" s="24">
        <v>5.7873968564728599E-3</v>
      </c>
      <c r="M1196" s="24">
        <v>3.7962106348670799E-4</v>
      </c>
      <c r="N1196" s="24">
        <v>0.29698601720043599</v>
      </c>
      <c r="O1196" s="24">
        <v>0.89084254679045305</v>
      </c>
      <c r="P1196" s="24">
        <v>1.1082636714788601</v>
      </c>
      <c r="Q1196" s="29">
        <v>20911083.4963779</v>
      </c>
    </row>
    <row r="1197" spans="1:17" ht="15" x14ac:dyDescent="0.25">
      <c r="A1197" s="24">
        <v>4</v>
      </c>
      <c r="B1197" s="24" t="s">
        <v>27</v>
      </c>
      <c r="C1197" s="24">
        <v>1003910</v>
      </c>
      <c r="D1197" s="24">
        <v>0.75</v>
      </c>
      <c r="E1197" s="24" t="s">
        <v>1333</v>
      </c>
      <c r="F1197" s="24">
        <v>22599587.202923849</v>
      </c>
      <c r="G1197" s="24">
        <v>3.5755906164381548</v>
      </c>
      <c r="H1197" s="24">
        <v>18.155690997422148</v>
      </c>
      <c r="I1197" s="24">
        <v>794.47843381298549</v>
      </c>
      <c r="J1197" s="24">
        <v>61.157474992532499</v>
      </c>
      <c r="K1197" s="24">
        <v>19996.127663477149</v>
      </c>
      <c r="L1197" s="24">
        <v>6.7129728046646303E-3</v>
      </c>
      <c r="M1197" s="24">
        <v>4.126237387524895E-4</v>
      </c>
      <c r="N1197" s="24">
        <v>0.34366606483937301</v>
      </c>
      <c r="O1197" s="24">
        <v>1.0300459287522761</v>
      </c>
      <c r="P1197" s="24">
        <v>1.2006336973204199</v>
      </c>
      <c r="Q1197" s="29">
        <v>22599587.202923849</v>
      </c>
    </row>
    <row r="1198" spans="1:17" ht="15" x14ac:dyDescent="0.25">
      <c r="A1198" s="24">
        <v>4</v>
      </c>
      <c r="B1198" s="24" t="s">
        <v>27</v>
      </c>
      <c r="C1198" s="24">
        <v>1003920</v>
      </c>
      <c r="D1198" s="24">
        <v>0.25</v>
      </c>
      <c r="E1198" s="24" t="s">
        <v>1331</v>
      </c>
      <c r="F1198" s="24">
        <v>4323974.4456196399</v>
      </c>
      <c r="G1198" s="24">
        <v>0.58740340693211246</v>
      </c>
      <c r="H1198" s="24">
        <v>2.9360953996472352</v>
      </c>
      <c r="I1198" s="24">
        <v>155.86291065949149</v>
      </c>
      <c r="J1198" s="24">
        <v>11.703106822185699</v>
      </c>
      <c r="K1198" s="24">
        <v>3348.639954206325</v>
      </c>
      <c r="L1198" s="24">
        <v>1.0228880185699451E-3</v>
      </c>
      <c r="M1198" s="24">
        <v>5.2086124612209104E-5</v>
      </c>
      <c r="N1198" s="24">
        <v>6.1432701067238402E-2</v>
      </c>
      <c r="O1198" s="24">
        <v>0.16571980755544649</v>
      </c>
      <c r="P1198" s="24">
        <v>0.191957346796443</v>
      </c>
      <c r="Q1198" s="29">
        <v>4323974.4456196399</v>
      </c>
    </row>
    <row r="1199" spans="1:17" ht="15" x14ac:dyDescent="0.25">
      <c r="A1199" s="24">
        <v>4</v>
      </c>
      <c r="B1199" s="24" t="s">
        <v>27</v>
      </c>
      <c r="C1199" s="24">
        <v>1003920</v>
      </c>
      <c r="D1199" s="24">
        <v>0.5</v>
      </c>
      <c r="E1199" s="24" t="s">
        <v>1332</v>
      </c>
      <c r="F1199" s="24">
        <v>4742001.7616846198</v>
      </c>
      <c r="G1199" s="24">
        <v>0.62254655039553197</v>
      </c>
      <c r="H1199" s="24">
        <v>3.1140834578430399</v>
      </c>
      <c r="I1199" s="24">
        <v>170.90811603923899</v>
      </c>
      <c r="J1199" s="24">
        <v>12.835258819353299</v>
      </c>
      <c r="K1199" s="24">
        <v>3686.1486917096499</v>
      </c>
      <c r="L1199" s="24">
        <v>1.1325832690976801E-3</v>
      </c>
      <c r="M1199" s="24">
        <v>5.72581718751535E-5</v>
      </c>
      <c r="N1199" s="24">
        <v>6.64135495048358E-2</v>
      </c>
      <c r="O1199" s="24">
        <v>0.18226842746729799</v>
      </c>
      <c r="P1199" s="24">
        <v>0.21068764859814099</v>
      </c>
      <c r="Q1199" s="29">
        <v>4742001.7616846198</v>
      </c>
    </row>
    <row r="1200" spans="1:17" ht="15" x14ac:dyDescent="0.25">
      <c r="A1200" s="24">
        <v>4</v>
      </c>
      <c r="B1200" s="24" t="s">
        <v>27</v>
      </c>
      <c r="C1200" s="24">
        <v>1003920</v>
      </c>
      <c r="D1200" s="24">
        <v>0.75</v>
      </c>
      <c r="E1200" s="24" t="s">
        <v>1333</v>
      </c>
      <c r="F1200" s="24">
        <v>5252265.2466179449</v>
      </c>
      <c r="G1200" s="24">
        <v>0.69388222398876798</v>
      </c>
      <c r="H1200" s="24">
        <v>3.4677695138726703</v>
      </c>
      <c r="I1200" s="24">
        <v>189.16601209401651</v>
      </c>
      <c r="J1200" s="24">
        <v>14.2037055881457</v>
      </c>
      <c r="K1200" s="24">
        <v>4135.1707322120046</v>
      </c>
      <c r="L1200" s="24">
        <v>1.2671245473612649E-3</v>
      </c>
      <c r="M1200" s="24">
        <v>6.3197185842157145E-5</v>
      </c>
      <c r="N1200" s="24">
        <v>7.5495480210050606E-2</v>
      </c>
      <c r="O1200" s="24">
        <v>0.204639329925107</v>
      </c>
      <c r="P1200" s="24">
        <v>0.23265127775647698</v>
      </c>
      <c r="Q1200" s="29">
        <v>5252265.2466179449</v>
      </c>
    </row>
    <row r="1201" spans="1:17" ht="15" x14ac:dyDescent="0.25">
      <c r="A1201" s="24">
        <v>4</v>
      </c>
      <c r="B1201" s="24" t="s">
        <v>27</v>
      </c>
      <c r="C1201" s="24">
        <v>1003930</v>
      </c>
      <c r="D1201" s="24">
        <v>0.25</v>
      </c>
      <c r="E1201" s="24" t="s">
        <v>1331</v>
      </c>
      <c r="F1201" s="24">
        <v>83940175.653361261</v>
      </c>
      <c r="G1201" s="24">
        <v>24.439621073562101</v>
      </c>
      <c r="H1201" s="24">
        <v>134.97063747662</v>
      </c>
      <c r="I1201" s="24">
        <v>3009.7033278358949</v>
      </c>
      <c r="J1201" s="24">
        <v>266.57099455241246</v>
      </c>
      <c r="K1201" s="24">
        <v>104100.13858421301</v>
      </c>
      <c r="L1201" s="24">
        <v>3.6189385576634002E-2</v>
      </c>
      <c r="M1201" s="24">
        <v>4.4485332230498097E-3</v>
      </c>
      <c r="N1201" s="24">
        <v>1.0560406457104201</v>
      </c>
      <c r="O1201" s="24">
        <v>5.0445968669724053</v>
      </c>
      <c r="P1201" s="24">
        <v>9.3181024248035946</v>
      </c>
      <c r="Q1201" s="29">
        <v>83940175.653361261</v>
      </c>
    </row>
    <row r="1202" spans="1:17" ht="15" x14ac:dyDescent="0.25">
      <c r="A1202" s="24">
        <v>4</v>
      </c>
      <c r="B1202" s="24" t="s">
        <v>27</v>
      </c>
      <c r="C1202" s="24">
        <v>1003930</v>
      </c>
      <c r="D1202" s="24">
        <v>0.5</v>
      </c>
      <c r="E1202" s="24" t="s">
        <v>1332</v>
      </c>
      <c r="F1202" s="24">
        <v>101119564.793559</v>
      </c>
      <c r="G1202" s="24">
        <v>27.624572397818099</v>
      </c>
      <c r="H1202" s="24">
        <v>153.326540887058</v>
      </c>
      <c r="I1202" s="24">
        <v>3631.3119646820701</v>
      </c>
      <c r="J1202" s="24">
        <v>321.84804270833899</v>
      </c>
      <c r="K1202" s="24">
        <v>119733.730453696</v>
      </c>
      <c r="L1202" s="24">
        <v>4.1626360906989797E-2</v>
      </c>
      <c r="M1202" s="24">
        <v>5.3749931109574201E-3</v>
      </c>
      <c r="N1202" s="24">
        <v>1.21538354301634</v>
      </c>
      <c r="O1202" s="24">
        <v>5.7981337481237496</v>
      </c>
      <c r="P1202" s="24">
        <v>11.262879929571</v>
      </c>
      <c r="Q1202" s="29">
        <v>101119564.793559</v>
      </c>
    </row>
    <row r="1203" spans="1:17" ht="15" x14ac:dyDescent="0.25">
      <c r="A1203" s="24">
        <v>4</v>
      </c>
      <c r="B1203" s="24" t="s">
        <v>27</v>
      </c>
      <c r="C1203" s="24">
        <v>1003930</v>
      </c>
      <c r="D1203" s="24">
        <v>0.75</v>
      </c>
      <c r="E1203" s="24" t="s">
        <v>1333</v>
      </c>
      <c r="F1203" s="24">
        <v>107013640.779733</v>
      </c>
      <c r="G1203" s="24">
        <v>32.1868598380739</v>
      </c>
      <c r="H1203" s="24">
        <v>177.86152111718599</v>
      </c>
      <c r="I1203" s="24">
        <v>3832.3622900485052</v>
      </c>
      <c r="J1203" s="24">
        <v>339.63471032165296</v>
      </c>
      <c r="K1203" s="24">
        <v>142245.75747187249</v>
      </c>
      <c r="L1203" s="24">
        <v>4.9526443144251101E-2</v>
      </c>
      <c r="M1203" s="24">
        <v>5.6718633189720095E-3</v>
      </c>
      <c r="N1203" s="24">
        <v>1.4313655175187949</v>
      </c>
      <c r="O1203" s="24">
        <v>6.890604303405615</v>
      </c>
      <c r="P1203" s="24">
        <v>11.8835158601419</v>
      </c>
      <c r="Q1203" s="29">
        <v>107013640.779733</v>
      </c>
    </row>
    <row r="1204" spans="1:17" ht="15" x14ac:dyDescent="0.25">
      <c r="A1204" s="24">
        <v>4</v>
      </c>
      <c r="B1204" s="24" t="s">
        <v>27</v>
      </c>
      <c r="C1204" s="24">
        <v>1003940</v>
      </c>
      <c r="D1204" s="24">
        <v>0.25</v>
      </c>
      <c r="E1204" s="24" t="s">
        <v>1331</v>
      </c>
      <c r="F1204" s="24">
        <v>27192828.572373301</v>
      </c>
      <c r="G1204" s="24">
        <v>7.8834848915058</v>
      </c>
      <c r="H1204" s="24">
        <v>46.419977980536352</v>
      </c>
      <c r="I1204" s="24">
        <v>976.21144827938997</v>
      </c>
      <c r="J1204" s="24">
        <v>90.374226789034651</v>
      </c>
      <c r="K1204" s="24">
        <v>36525.154223390302</v>
      </c>
      <c r="L1204" s="24">
        <v>1.1766713481354048E-2</v>
      </c>
      <c r="M1204" s="24">
        <v>1.310697862693145E-3</v>
      </c>
      <c r="N1204" s="24">
        <v>0.36082860427035301</v>
      </c>
      <c r="O1204" s="24">
        <v>1.6313201762388849</v>
      </c>
      <c r="P1204" s="24">
        <v>3.2854124700793648</v>
      </c>
      <c r="Q1204" s="29">
        <v>27192828.572373301</v>
      </c>
    </row>
    <row r="1205" spans="1:17" ht="15" x14ac:dyDescent="0.25">
      <c r="A1205" s="24">
        <v>4</v>
      </c>
      <c r="B1205" s="24" t="s">
        <v>27</v>
      </c>
      <c r="C1205" s="24">
        <v>1003940</v>
      </c>
      <c r="D1205" s="24">
        <v>0.5</v>
      </c>
      <c r="E1205" s="24" t="s">
        <v>1332</v>
      </c>
      <c r="F1205" s="24">
        <v>32946292.711749598</v>
      </c>
      <c r="G1205" s="24">
        <v>8.8416251296432105</v>
      </c>
      <c r="H1205" s="24">
        <v>52.243169890345499</v>
      </c>
      <c r="I1205" s="24">
        <v>1182.8279068441</v>
      </c>
      <c r="J1205" s="24">
        <v>109.52501744339099</v>
      </c>
      <c r="K1205" s="24">
        <v>42772.173580801697</v>
      </c>
      <c r="L1205" s="24">
        <v>1.3852503933087601E-2</v>
      </c>
      <c r="M1205" s="24">
        <v>1.5915337999962999E-3</v>
      </c>
      <c r="N1205" s="24">
        <v>0.426728367450326</v>
      </c>
      <c r="O1205" s="24">
        <v>1.91865499172853</v>
      </c>
      <c r="P1205" s="24">
        <v>3.9819705074940801</v>
      </c>
      <c r="Q1205" s="29">
        <v>32946292.711749598</v>
      </c>
    </row>
    <row r="1206" spans="1:17" ht="15" x14ac:dyDescent="0.25">
      <c r="A1206" s="24">
        <v>4</v>
      </c>
      <c r="B1206" s="24" t="s">
        <v>27</v>
      </c>
      <c r="C1206" s="24">
        <v>1003940</v>
      </c>
      <c r="D1206" s="24">
        <v>0.75</v>
      </c>
      <c r="E1206" s="24" t="s">
        <v>1333</v>
      </c>
      <c r="F1206" s="24">
        <v>34734623.451067001</v>
      </c>
      <c r="G1206" s="24">
        <v>10.4563569564157</v>
      </c>
      <c r="H1206" s="24">
        <v>61.545283072091152</v>
      </c>
      <c r="I1206" s="24">
        <v>1246.19324702173</v>
      </c>
      <c r="J1206" s="24">
        <v>115.40209058352301</v>
      </c>
      <c r="K1206" s="24">
        <v>50412.045858270649</v>
      </c>
      <c r="L1206" s="24">
        <v>1.6306153307798249E-2</v>
      </c>
      <c r="M1206" s="24">
        <v>1.67645337146025E-3</v>
      </c>
      <c r="N1206" s="24">
        <v>0.49442006912778746</v>
      </c>
      <c r="O1206" s="24">
        <v>2.2547859733834299</v>
      </c>
      <c r="P1206" s="24">
        <v>4.1963188670156351</v>
      </c>
      <c r="Q1206" s="29">
        <v>34734623.451067001</v>
      </c>
    </row>
    <row r="1207" spans="1:17" ht="15" x14ac:dyDescent="0.25">
      <c r="A1207" s="24">
        <v>4</v>
      </c>
      <c r="B1207" s="24" t="s">
        <v>27</v>
      </c>
      <c r="C1207" s="24">
        <v>1003950</v>
      </c>
      <c r="D1207" s="24">
        <v>0.25</v>
      </c>
      <c r="E1207" s="24" t="s">
        <v>1331</v>
      </c>
      <c r="F1207" s="24">
        <v>2784927.012782455</v>
      </c>
      <c r="G1207" s="24">
        <v>0.29297561838253</v>
      </c>
      <c r="H1207" s="24">
        <v>1.387259381028255</v>
      </c>
      <c r="I1207" s="24">
        <v>98.442318216094549</v>
      </c>
      <c r="J1207" s="24">
        <v>7.1854104633472495</v>
      </c>
      <c r="K1207" s="24">
        <v>1829.7989787685601</v>
      </c>
      <c r="L1207" s="24">
        <v>5.22837612583081E-4</v>
      </c>
      <c r="M1207" s="24">
        <v>1.1553346610369901E-5</v>
      </c>
      <c r="N1207" s="24">
        <v>3.2630466714988954E-2</v>
      </c>
      <c r="O1207" s="24">
        <v>8.765830246868006E-2</v>
      </c>
      <c r="P1207" s="24">
        <v>9.1967843585970405E-2</v>
      </c>
      <c r="Q1207" s="29">
        <v>2784927.012782455</v>
      </c>
    </row>
    <row r="1208" spans="1:17" ht="15" x14ac:dyDescent="0.25">
      <c r="A1208" s="24">
        <v>4</v>
      </c>
      <c r="B1208" s="24" t="s">
        <v>27</v>
      </c>
      <c r="C1208" s="24">
        <v>1003950</v>
      </c>
      <c r="D1208" s="24">
        <v>0.5</v>
      </c>
      <c r="E1208" s="24" t="s">
        <v>1332</v>
      </c>
      <c r="F1208" s="24">
        <v>3062829.2243881999</v>
      </c>
      <c r="G1208" s="24">
        <v>0.31493594731170299</v>
      </c>
      <c r="H1208" s="24">
        <v>1.49809388472148</v>
      </c>
      <c r="I1208" s="24">
        <v>108.241477488583</v>
      </c>
      <c r="J1208" s="24">
        <v>7.89677700404338</v>
      </c>
      <c r="K1208" s="24">
        <v>2162.7498194166201</v>
      </c>
      <c r="L1208" s="24">
        <v>6.1739759735771602E-4</v>
      </c>
      <c r="M1208" s="24">
        <v>1.2704854498100899E-5</v>
      </c>
      <c r="N1208" s="24">
        <v>3.7362792638452998E-2</v>
      </c>
      <c r="O1208" s="24">
        <v>0.102901570585926</v>
      </c>
      <c r="P1208" s="24">
        <v>0.101045422929454</v>
      </c>
      <c r="Q1208" s="29">
        <v>3062829.2243881999</v>
      </c>
    </row>
    <row r="1209" spans="1:17" ht="15" x14ac:dyDescent="0.25">
      <c r="A1209" s="24">
        <v>4</v>
      </c>
      <c r="B1209" s="24" t="s">
        <v>27</v>
      </c>
      <c r="C1209" s="24">
        <v>1003950</v>
      </c>
      <c r="D1209" s="24">
        <v>0.75</v>
      </c>
      <c r="E1209" s="24" t="s">
        <v>1333</v>
      </c>
      <c r="F1209" s="24">
        <v>3393592.2201769049</v>
      </c>
      <c r="G1209" s="24">
        <v>0.33649068886792499</v>
      </c>
      <c r="H1209" s="24">
        <v>1.6242892089317</v>
      </c>
      <c r="I1209" s="24">
        <v>120.51004679760251</v>
      </c>
      <c r="J1209" s="24">
        <v>8.7954248914915745</v>
      </c>
      <c r="K1209" s="24">
        <v>2355.03997858715</v>
      </c>
      <c r="L1209" s="24">
        <v>6.7204039484062346E-4</v>
      </c>
      <c r="M1209" s="24">
        <v>1.4104759122215601E-5</v>
      </c>
      <c r="N1209" s="24">
        <v>4.1894332442334502E-2</v>
      </c>
      <c r="O1209" s="24">
        <v>0.11257706990617</v>
      </c>
      <c r="P1209" s="24">
        <v>0.1125742254268505</v>
      </c>
      <c r="Q1209" s="29">
        <v>3393592.2201769049</v>
      </c>
    </row>
    <row r="1210" spans="1:17" ht="15" x14ac:dyDescent="0.25">
      <c r="A1210" s="24">
        <v>4</v>
      </c>
      <c r="B1210" s="24" t="s">
        <v>27</v>
      </c>
      <c r="C1210" s="24">
        <v>1003960</v>
      </c>
      <c r="D1210" s="24">
        <v>0.25</v>
      </c>
      <c r="E1210" s="24" t="s">
        <v>1331</v>
      </c>
      <c r="F1210" s="24">
        <v>475.5984782951615</v>
      </c>
      <c r="G1210" s="24">
        <v>2.6523206073941899E-4</v>
      </c>
      <c r="H1210" s="24">
        <v>1.379824938903965E-3</v>
      </c>
      <c r="I1210" s="24">
        <v>1.6968989502249052E-2</v>
      </c>
      <c r="J1210" s="24">
        <v>1.6160942383095299E-3</v>
      </c>
      <c r="K1210" s="24">
        <v>0.94976525925062694</v>
      </c>
      <c r="L1210" s="24">
        <v>4.2454417729839502E-7</v>
      </c>
      <c r="M1210" s="24">
        <v>4.4078970349892599E-8</v>
      </c>
      <c r="N1210" s="24">
        <v>1.130218279608685E-5</v>
      </c>
      <c r="O1210" s="24">
        <v>5.4991292764162701E-5</v>
      </c>
      <c r="P1210" s="24">
        <v>6.9357321151916943E-5</v>
      </c>
      <c r="Q1210" s="29">
        <v>475.5984782951615</v>
      </c>
    </row>
    <row r="1211" spans="1:17" ht="15" x14ac:dyDescent="0.25">
      <c r="A1211" s="24">
        <v>4</v>
      </c>
      <c r="B1211" s="24" t="s">
        <v>27</v>
      </c>
      <c r="C1211" s="24">
        <v>1003960</v>
      </c>
      <c r="D1211" s="24">
        <v>0.5</v>
      </c>
      <c r="E1211" s="24" t="s">
        <v>1332</v>
      </c>
      <c r="F1211" s="24">
        <v>960.78176243374003</v>
      </c>
      <c r="G1211" s="24">
        <v>5.2415138720362695E-4</v>
      </c>
      <c r="H1211" s="24">
        <v>2.7482885257873401E-3</v>
      </c>
      <c r="I1211" s="24">
        <v>3.4279957537151302E-2</v>
      </c>
      <c r="J1211" s="24">
        <v>3.2647578606812499E-3</v>
      </c>
      <c r="K1211" s="24">
        <v>2.0756684752524901</v>
      </c>
      <c r="L1211" s="24">
        <v>9.2782360604805897E-7</v>
      </c>
      <c r="M1211" s="24">
        <v>8.9046270650077196E-8</v>
      </c>
      <c r="N1211" s="24">
        <v>2.47004494675004E-5</v>
      </c>
      <c r="O1211" s="24">
        <v>1.20181178501545E-4</v>
      </c>
      <c r="P1211" s="24">
        <v>1.4011241056297101E-4</v>
      </c>
      <c r="Q1211" s="29">
        <v>960.78176243374003</v>
      </c>
    </row>
    <row r="1212" spans="1:17" ht="15" x14ac:dyDescent="0.25">
      <c r="A1212" s="24">
        <v>4</v>
      </c>
      <c r="B1212" s="24" t="s">
        <v>27</v>
      </c>
      <c r="C1212" s="24">
        <v>1003960</v>
      </c>
      <c r="D1212" s="24">
        <v>0.75</v>
      </c>
      <c r="E1212" s="24" t="s">
        <v>1333</v>
      </c>
      <c r="F1212" s="24">
        <v>1225.534786585195</v>
      </c>
      <c r="G1212" s="24">
        <v>7.6873039564447901E-4</v>
      </c>
      <c r="H1212" s="24">
        <v>3.9811862434435304E-3</v>
      </c>
      <c r="I1212" s="24">
        <v>4.3726142696579151E-2</v>
      </c>
      <c r="J1212" s="24">
        <v>4.1643945425313099E-3</v>
      </c>
      <c r="K1212" s="24">
        <v>3.0758513808197452</v>
      </c>
      <c r="L1212" s="24">
        <v>1.3749054751053099E-6</v>
      </c>
      <c r="M1212" s="24">
        <v>1.1358386114754299E-7</v>
      </c>
      <c r="N1212" s="24">
        <v>3.6602628979308252E-5</v>
      </c>
      <c r="O1212" s="24">
        <v>1.7809178301699148E-4</v>
      </c>
      <c r="P1212" s="24">
        <v>1.78721786664982E-4</v>
      </c>
      <c r="Q1212" s="29">
        <v>1225.534786585195</v>
      </c>
    </row>
    <row r="1213" spans="1:17" ht="15" x14ac:dyDescent="0.25">
      <c r="A1213" s="24">
        <v>4</v>
      </c>
      <c r="B1213" s="24" t="s">
        <v>27</v>
      </c>
      <c r="C1213" s="24">
        <v>1003970</v>
      </c>
      <c r="D1213" s="24">
        <v>0.25</v>
      </c>
      <c r="E1213" s="24" t="s">
        <v>1331</v>
      </c>
      <c r="F1213" s="24">
        <v>13087.823094276751</v>
      </c>
      <c r="G1213" s="24">
        <v>2.4893419245483853E-6</v>
      </c>
      <c r="H1213" s="24">
        <v>1.2172706110722801E-5</v>
      </c>
      <c r="I1213" s="24">
        <v>1.5170790043298999E-3</v>
      </c>
      <c r="J1213" s="24">
        <v>1.2062523566120551E-4</v>
      </c>
      <c r="K1213" s="24">
        <v>5.5570509283973798E-3</v>
      </c>
      <c r="L1213" s="24">
        <v>1.56717456491063E-9</v>
      </c>
      <c r="M1213" s="24">
        <v>6.8863702367437058E-10</v>
      </c>
      <c r="N1213" s="24">
        <v>5.10707025913378E-8</v>
      </c>
      <c r="O1213" s="24">
        <v>2.8174614880721053E-7</v>
      </c>
      <c r="P1213" s="24">
        <v>2.2797100958275947E-6</v>
      </c>
      <c r="Q1213" s="29">
        <v>13087.823094276751</v>
      </c>
    </row>
    <row r="1214" spans="1:17" ht="15" x14ac:dyDescent="0.25">
      <c r="A1214" s="24">
        <v>4</v>
      </c>
      <c r="B1214" s="24" t="s">
        <v>27</v>
      </c>
      <c r="C1214" s="24">
        <v>1003970</v>
      </c>
      <c r="D1214" s="24">
        <v>0.5</v>
      </c>
      <c r="E1214" s="24" t="s">
        <v>1332</v>
      </c>
      <c r="F1214" s="24">
        <v>19207.017660365698</v>
      </c>
      <c r="G1214" s="24">
        <v>8.7002940657348497E-6</v>
      </c>
      <c r="H1214" s="24">
        <v>4.1327592326773302E-5</v>
      </c>
      <c r="I1214" s="24">
        <v>5.0493417394557004E-3</v>
      </c>
      <c r="J1214" s="24">
        <v>4.0193530592031102E-4</v>
      </c>
      <c r="K1214" s="24">
        <v>5.31055043871363E-2</v>
      </c>
      <c r="L1214" s="24">
        <v>1.4977539513033201E-8</v>
      </c>
      <c r="M1214" s="24">
        <v>2.3539710365440501E-9</v>
      </c>
      <c r="N1214" s="24">
        <v>4.8806867312971601E-7</v>
      </c>
      <c r="O1214" s="24">
        <v>2.6925248150857701E-6</v>
      </c>
      <c r="P1214" s="24">
        <v>7.6623329445746597E-6</v>
      </c>
      <c r="Q1214" s="29">
        <v>19207.017660365698</v>
      </c>
    </row>
    <row r="1215" spans="1:17" ht="15" x14ac:dyDescent="0.25">
      <c r="A1215" s="24">
        <v>4</v>
      </c>
      <c r="B1215" s="24" t="s">
        <v>27</v>
      </c>
      <c r="C1215" s="24">
        <v>1003970</v>
      </c>
      <c r="D1215" s="24">
        <v>0.75</v>
      </c>
      <c r="E1215" s="24" t="s">
        <v>1333</v>
      </c>
      <c r="F1215" s="24">
        <v>27098.870128341303</v>
      </c>
      <c r="G1215" s="24">
        <v>1.1585052397169199E-5</v>
      </c>
      <c r="H1215" s="24">
        <v>5.4507480211976803E-5</v>
      </c>
      <c r="I1215" s="24">
        <v>6.7018211373143753E-3</v>
      </c>
      <c r="J1215" s="24">
        <v>5.3314360174602251E-4</v>
      </c>
      <c r="K1215" s="24">
        <v>9.2774635756951246E-2</v>
      </c>
      <c r="L1215" s="24">
        <v>2.6163660183690152E-8</v>
      </c>
      <c r="M1215" s="24">
        <v>3.1194744228895801E-9</v>
      </c>
      <c r="N1215" s="24">
        <v>8.5261881514315244E-7</v>
      </c>
      <c r="O1215" s="24">
        <v>4.7037268884217247E-6</v>
      </c>
      <c r="P1215" s="24">
        <v>1.0115461607257271E-5</v>
      </c>
      <c r="Q1215" s="29">
        <v>27098.870128341303</v>
      </c>
    </row>
    <row r="1216" spans="1:17" ht="15" x14ac:dyDescent="0.25">
      <c r="A1216" s="24">
        <v>4</v>
      </c>
      <c r="B1216" s="24" t="s">
        <v>27</v>
      </c>
      <c r="C1216" s="24">
        <v>1003980</v>
      </c>
      <c r="D1216" s="24">
        <v>0.25</v>
      </c>
      <c r="E1216" s="24" t="s">
        <v>1331</v>
      </c>
      <c r="F1216" s="24">
        <v>31483.092821044251</v>
      </c>
      <c r="G1216" s="24">
        <v>1.4300056547733149E-2</v>
      </c>
      <c r="H1216" s="24">
        <v>7.4521119558243601E-2</v>
      </c>
      <c r="I1216" s="24">
        <v>0.937260587363964</v>
      </c>
      <c r="J1216" s="24">
        <v>8.9270720680730303E-2</v>
      </c>
      <c r="K1216" s="24">
        <v>46.09631009813225</v>
      </c>
      <c r="L1216" s="24">
        <v>1.6521129542177549E-5</v>
      </c>
      <c r="M1216" s="24">
        <v>3.7162204270076951E-6</v>
      </c>
      <c r="N1216" s="24">
        <v>4.8147071393467452E-4</v>
      </c>
      <c r="O1216" s="24">
        <v>2.49076869066962E-3</v>
      </c>
      <c r="P1216" s="24">
        <v>3.8311334620263352E-3</v>
      </c>
      <c r="Q1216" s="29">
        <v>31483.092821044251</v>
      </c>
    </row>
    <row r="1217" spans="1:17" ht="15" x14ac:dyDescent="0.25">
      <c r="A1217" s="24">
        <v>4</v>
      </c>
      <c r="B1217" s="24" t="s">
        <v>27</v>
      </c>
      <c r="C1217" s="24">
        <v>1003980</v>
      </c>
      <c r="D1217" s="24">
        <v>0.5</v>
      </c>
      <c r="E1217" s="24" t="s">
        <v>1332</v>
      </c>
      <c r="F1217" s="24">
        <v>36645.089217194502</v>
      </c>
      <c r="G1217" s="24">
        <v>1.7085170964828401E-2</v>
      </c>
      <c r="H1217" s="24">
        <v>8.8615320873735304E-2</v>
      </c>
      <c r="I1217" s="24">
        <v>1.0891357630446199</v>
      </c>
      <c r="J1217" s="24">
        <v>0.103750289841876</v>
      </c>
      <c r="K1217" s="24">
        <v>58.631932915920103</v>
      </c>
      <c r="L1217" s="24">
        <v>2.1342944305228901E-5</v>
      </c>
      <c r="M1217" s="24">
        <v>4.2358903343505999E-6</v>
      </c>
      <c r="N1217" s="24">
        <v>6.1853143550026797E-4</v>
      </c>
      <c r="O1217" s="24">
        <v>3.1885742517671701E-3</v>
      </c>
      <c r="P1217" s="24">
        <v>4.4527817486162604E-3</v>
      </c>
      <c r="Q1217" s="29">
        <v>36645.089217194502</v>
      </c>
    </row>
    <row r="1218" spans="1:17" ht="15" x14ac:dyDescent="0.25">
      <c r="A1218" s="24">
        <v>4</v>
      </c>
      <c r="B1218" s="24" t="s">
        <v>27</v>
      </c>
      <c r="C1218" s="24">
        <v>1003980</v>
      </c>
      <c r="D1218" s="24">
        <v>0.75</v>
      </c>
      <c r="E1218" s="24" t="s">
        <v>1333</v>
      </c>
      <c r="F1218" s="24">
        <v>41663.265307781199</v>
      </c>
      <c r="G1218" s="24">
        <v>2.0566628224728298E-2</v>
      </c>
      <c r="H1218" s="24">
        <v>0.10683880464274051</v>
      </c>
      <c r="I1218" s="24">
        <v>1.23118674959557</v>
      </c>
      <c r="J1218" s="24">
        <v>0.11728526539647449</v>
      </c>
      <c r="K1218" s="24">
        <v>70.823138505659998</v>
      </c>
      <c r="L1218" s="24">
        <v>2.6090961186864702E-5</v>
      </c>
      <c r="M1218" s="24">
        <v>4.6974281234050848E-6</v>
      </c>
      <c r="N1218" s="24">
        <v>7.5136119299981999E-4</v>
      </c>
      <c r="O1218" s="24">
        <v>3.8577336190006297E-3</v>
      </c>
      <c r="P1218" s="24">
        <v>5.0328236193203047E-3</v>
      </c>
      <c r="Q1218" s="29">
        <v>41663.265307781199</v>
      </c>
    </row>
    <row r="1219" spans="1:17" ht="15" x14ac:dyDescent="0.25">
      <c r="A1219" s="24">
        <v>4</v>
      </c>
      <c r="B1219" s="24" t="s">
        <v>27</v>
      </c>
      <c r="C1219" s="24">
        <v>1003990</v>
      </c>
      <c r="D1219" s="24">
        <v>0.25</v>
      </c>
      <c r="E1219" s="24" t="s">
        <v>1331</v>
      </c>
      <c r="F1219" s="24">
        <v>57831887.680081449</v>
      </c>
      <c r="G1219" s="24">
        <v>15.184599630498051</v>
      </c>
      <c r="H1219" s="24">
        <v>80.872226799175792</v>
      </c>
      <c r="I1219" s="24">
        <v>2085.6158907614549</v>
      </c>
      <c r="J1219" s="24">
        <v>174.21574114297448</v>
      </c>
      <c r="K1219" s="24">
        <v>64786.369495990803</v>
      </c>
      <c r="L1219" s="24">
        <v>2.2676742796519753E-2</v>
      </c>
      <c r="M1219" s="24">
        <v>2.5191656492353251E-3</v>
      </c>
      <c r="N1219" s="24">
        <v>0.81783452289407843</v>
      </c>
      <c r="O1219" s="24">
        <v>3.2717289860119099</v>
      </c>
      <c r="P1219" s="24">
        <v>5.0692893128283352</v>
      </c>
      <c r="Q1219" s="29">
        <v>57831887.680081449</v>
      </c>
    </row>
    <row r="1220" spans="1:17" ht="15" x14ac:dyDescent="0.25">
      <c r="A1220" s="24">
        <v>4</v>
      </c>
      <c r="B1220" s="24" t="s">
        <v>27</v>
      </c>
      <c r="C1220" s="24">
        <v>1003990</v>
      </c>
      <c r="D1220" s="24">
        <v>0.5</v>
      </c>
      <c r="E1220" s="24" t="s">
        <v>1332</v>
      </c>
      <c r="F1220" s="24">
        <v>63370433.642558999</v>
      </c>
      <c r="G1220" s="24">
        <v>17.167174511298199</v>
      </c>
      <c r="H1220" s="24">
        <v>91.251669316644197</v>
      </c>
      <c r="I1220" s="24">
        <v>2285.5801379753402</v>
      </c>
      <c r="J1220" s="24">
        <v>190.72722619486399</v>
      </c>
      <c r="K1220" s="24">
        <v>79186.808777783299</v>
      </c>
      <c r="L1220" s="24">
        <v>2.7940615360139E-2</v>
      </c>
      <c r="M1220" s="24">
        <v>2.7600793262412501E-3</v>
      </c>
      <c r="N1220" s="24">
        <v>0.97464782514413495</v>
      </c>
      <c r="O1220" s="24">
        <v>4.0057240171849697</v>
      </c>
      <c r="P1220" s="24">
        <v>5.55438195953906</v>
      </c>
      <c r="Q1220" s="29">
        <v>63370433.642558999</v>
      </c>
    </row>
    <row r="1221" spans="1:17" ht="15" x14ac:dyDescent="0.25">
      <c r="A1221" s="24">
        <v>4</v>
      </c>
      <c r="B1221" s="24" t="s">
        <v>27</v>
      </c>
      <c r="C1221" s="24">
        <v>1003990</v>
      </c>
      <c r="D1221" s="24">
        <v>0.75</v>
      </c>
      <c r="E1221" s="24" t="s">
        <v>1333</v>
      </c>
      <c r="F1221" s="24">
        <v>69963695.474107444</v>
      </c>
      <c r="G1221" s="24">
        <v>18.416141191169</v>
      </c>
      <c r="H1221" s="24">
        <v>98.028836970929348</v>
      </c>
      <c r="I1221" s="24">
        <v>2523.0133330486397</v>
      </c>
      <c r="J1221" s="24">
        <v>210.74868821776352</v>
      </c>
      <c r="K1221" s="24">
        <v>84602.713921088056</v>
      </c>
      <c r="L1221" s="24">
        <v>2.970440234793225E-2</v>
      </c>
      <c r="M1221" s="24">
        <v>3.047381895358275E-3</v>
      </c>
      <c r="N1221" s="24">
        <v>1.05032554215322</v>
      </c>
      <c r="O1221" s="24">
        <v>4.2682956705249904</v>
      </c>
      <c r="P1221" s="24">
        <v>6.1319434054101905</v>
      </c>
      <c r="Q1221" s="29">
        <v>69963695.474107444</v>
      </c>
    </row>
    <row r="1222" spans="1:17" ht="15" x14ac:dyDescent="0.25">
      <c r="A1222" s="24">
        <v>4</v>
      </c>
      <c r="B1222" s="24" t="s">
        <v>27</v>
      </c>
      <c r="C1222" s="24">
        <v>1004000</v>
      </c>
      <c r="D1222" s="24">
        <v>0.25</v>
      </c>
      <c r="E1222" s="24" t="s">
        <v>1331</v>
      </c>
      <c r="F1222" s="24">
        <v>2735602.93806666</v>
      </c>
      <c r="G1222" s="24">
        <v>0.63973862040855956</v>
      </c>
      <c r="H1222" s="24">
        <v>3.2898061930878502</v>
      </c>
      <c r="I1222" s="24">
        <v>98.602175916289951</v>
      </c>
      <c r="J1222" s="24">
        <v>7.9521466389474842</v>
      </c>
      <c r="K1222" s="24">
        <v>2698.1264966192798</v>
      </c>
      <c r="L1222" s="24">
        <v>1.0037511760278839E-3</v>
      </c>
      <c r="M1222" s="24">
        <v>9.306589462591815E-5</v>
      </c>
      <c r="N1222" s="24">
        <v>3.6157400968402149E-2</v>
      </c>
      <c r="O1222" s="24">
        <v>0.142140283092343</v>
      </c>
      <c r="P1222" s="24">
        <v>0.2099711172354245</v>
      </c>
      <c r="Q1222" s="29">
        <v>2735602.93806666</v>
      </c>
    </row>
    <row r="1223" spans="1:17" ht="15" x14ac:dyDescent="0.25">
      <c r="A1223" s="24">
        <v>4</v>
      </c>
      <c r="B1223" s="24" t="s">
        <v>27</v>
      </c>
      <c r="C1223" s="24">
        <v>1004000</v>
      </c>
      <c r="D1223" s="24">
        <v>0.5</v>
      </c>
      <c r="E1223" s="24" t="s">
        <v>1332</v>
      </c>
      <c r="F1223" s="24">
        <v>3004577.87456745</v>
      </c>
      <c r="G1223" s="24">
        <v>0.73497469900407697</v>
      </c>
      <c r="H1223" s="24">
        <v>3.7724085318329101</v>
      </c>
      <c r="I1223" s="24">
        <v>108.299620526802</v>
      </c>
      <c r="J1223" s="24">
        <v>8.7335927489401399</v>
      </c>
      <c r="K1223" s="24">
        <v>3303.2559599449501</v>
      </c>
      <c r="L1223" s="24">
        <v>1.23751042659811E-3</v>
      </c>
      <c r="M1223" s="24">
        <v>1.02140157467519E-4</v>
      </c>
      <c r="N1223" s="24">
        <v>4.4059175073680797E-2</v>
      </c>
      <c r="O1223" s="24">
        <v>0.17464048679727201</v>
      </c>
      <c r="P1223" s="24">
        <v>0.23054515556652799</v>
      </c>
      <c r="Q1223" s="29">
        <v>3004577.87456745</v>
      </c>
    </row>
    <row r="1224" spans="1:17" ht="15" x14ac:dyDescent="0.25">
      <c r="A1224" s="24">
        <v>4</v>
      </c>
      <c r="B1224" s="24" t="s">
        <v>27</v>
      </c>
      <c r="C1224" s="24">
        <v>1004000</v>
      </c>
      <c r="D1224" s="24">
        <v>0.75</v>
      </c>
      <c r="E1224" s="24" t="s">
        <v>1333</v>
      </c>
      <c r="F1224" s="24">
        <v>3344519.4237161251</v>
      </c>
      <c r="G1224" s="24">
        <v>0.80868318365241398</v>
      </c>
      <c r="H1224" s="24">
        <v>4.1566208016499999</v>
      </c>
      <c r="I1224" s="24">
        <v>120.574620892589</v>
      </c>
      <c r="J1224" s="24">
        <v>9.7182236206994013</v>
      </c>
      <c r="K1224" s="24">
        <v>3754.07323816182</v>
      </c>
      <c r="L1224" s="24">
        <v>1.4196614059129148E-3</v>
      </c>
      <c r="M1224" s="24">
        <v>1.1449164525039301E-4</v>
      </c>
      <c r="N1224" s="24">
        <v>4.9693950547331549E-2</v>
      </c>
      <c r="O1224" s="24">
        <v>0.19939389875788199</v>
      </c>
      <c r="P1224" s="24">
        <v>0.25595682259465852</v>
      </c>
      <c r="Q1224" s="29">
        <v>3344519.4237161251</v>
      </c>
    </row>
    <row r="1225" spans="1:17" ht="15" x14ac:dyDescent="0.25">
      <c r="A1225" s="24">
        <v>4</v>
      </c>
      <c r="B1225" s="24" t="s">
        <v>27</v>
      </c>
      <c r="C1225" s="24">
        <v>1004010</v>
      </c>
      <c r="D1225" s="24">
        <v>0.25</v>
      </c>
      <c r="E1225" s="24" t="s">
        <v>1331</v>
      </c>
      <c r="F1225" s="24">
        <v>31834047.2400956</v>
      </c>
      <c r="G1225" s="24">
        <v>6.9559146461557999</v>
      </c>
      <c r="H1225" s="24">
        <v>36.003140924655753</v>
      </c>
      <c r="I1225" s="24">
        <v>1146.6316334512048</v>
      </c>
      <c r="J1225" s="24">
        <v>91.620676478265608</v>
      </c>
      <c r="K1225" s="24">
        <v>31382.315129276802</v>
      </c>
      <c r="L1225" s="24">
        <v>1.0847460957000999E-2</v>
      </c>
      <c r="M1225" s="24">
        <v>9.3999497512956194E-4</v>
      </c>
      <c r="N1225" s="24">
        <v>0.37559197267261052</v>
      </c>
      <c r="O1225" s="24">
        <v>1.569365289682255</v>
      </c>
      <c r="P1225" s="24">
        <v>2.34254336906822</v>
      </c>
      <c r="Q1225" s="29">
        <v>31834047.2400956</v>
      </c>
    </row>
    <row r="1226" spans="1:17" ht="15" x14ac:dyDescent="0.25">
      <c r="A1226" s="24">
        <v>4</v>
      </c>
      <c r="B1226" s="24" t="s">
        <v>27</v>
      </c>
      <c r="C1226" s="24">
        <v>1004010</v>
      </c>
      <c r="D1226" s="24">
        <v>0.5</v>
      </c>
      <c r="E1226" s="24" t="s">
        <v>1332</v>
      </c>
      <c r="F1226" s="24">
        <v>34814357.615632899</v>
      </c>
      <c r="G1226" s="24">
        <v>7.9033165222455803</v>
      </c>
      <c r="H1226" s="24">
        <v>40.890405557253501</v>
      </c>
      <c r="I1226" s="24">
        <v>1254.16307570099</v>
      </c>
      <c r="J1226" s="24">
        <v>100.247329830095</v>
      </c>
      <c r="K1226" s="24">
        <v>38650.871106564802</v>
      </c>
      <c r="L1226" s="24">
        <v>1.3313279655082701E-2</v>
      </c>
      <c r="M1226" s="24">
        <v>1.0312474386416899E-3</v>
      </c>
      <c r="N1226" s="24">
        <v>0.45792621680967399</v>
      </c>
      <c r="O1226" s="24">
        <v>1.9298242004156601</v>
      </c>
      <c r="P1226" s="24">
        <v>2.5670145149133701</v>
      </c>
      <c r="Q1226" s="29">
        <v>34814357.615632899</v>
      </c>
    </row>
    <row r="1227" spans="1:17" ht="15" x14ac:dyDescent="0.25">
      <c r="A1227" s="24">
        <v>4</v>
      </c>
      <c r="B1227" s="24" t="s">
        <v>27</v>
      </c>
      <c r="C1227" s="24">
        <v>1004010</v>
      </c>
      <c r="D1227" s="24">
        <v>0.75</v>
      </c>
      <c r="E1227" s="24" t="s">
        <v>1333</v>
      </c>
      <c r="F1227" s="24">
        <v>38522515.6852412</v>
      </c>
      <c r="G1227" s="24">
        <v>8.4678714015735252</v>
      </c>
      <c r="H1227" s="24">
        <v>43.860233238465199</v>
      </c>
      <c r="I1227" s="24">
        <v>1386.75658948963</v>
      </c>
      <c r="J1227" s="24">
        <v>110.7990738161605</v>
      </c>
      <c r="K1227" s="24">
        <v>41442.309876512503</v>
      </c>
      <c r="L1227" s="24">
        <v>1.4444258568544401E-2</v>
      </c>
      <c r="M1227" s="24">
        <v>1.1361323969103E-3</v>
      </c>
      <c r="N1227" s="24">
        <v>0.493704728718588</v>
      </c>
      <c r="O1227" s="24">
        <v>2.0800518507259698</v>
      </c>
      <c r="P1227" s="24">
        <v>2.8321626803442097</v>
      </c>
      <c r="Q1227" s="29">
        <v>38522515.6852412</v>
      </c>
    </row>
    <row r="1228" spans="1:17" ht="15" x14ac:dyDescent="0.25">
      <c r="A1228" s="24">
        <v>4</v>
      </c>
      <c r="B1228" s="24" t="s">
        <v>27</v>
      </c>
      <c r="C1228" s="24">
        <v>1004020</v>
      </c>
      <c r="D1228" s="24">
        <v>0.25</v>
      </c>
      <c r="E1228" s="24" t="s">
        <v>1331</v>
      </c>
      <c r="F1228" s="24">
        <v>4330107.2625679653</v>
      </c>
      <c r="G1228" s="24">
        <v>0.67526757192210352</v>
      </c>
      <c r="H1228" s="24">
        <v>3.3686489805105149</v>
      </c>
      <c r="I1228" s="24">
        <v>155.074632409847</v>
      </c>
      <c r="J1228" s="24">
        <v>11.736138121774051</v>
      </c>
      <c r="K1228" s="24">
        <v>3704.7585251773598</v>
      </c>
      <c r="L1228" s="24">
        <v>1.1925689340092399E-3</v>
      </c>
      <c r="M1228" s="24">
        <v>6.3710200610802192E-5</v>
      </c>
      <c r="N1228" s="24">
        <v>6.0970697839355895E-2</v>
      </c>
      <c r="O1228" s="24">
        <v>0.18588060871759748</v>
      </c>
      <c r="P1228" s="24">
        <v>0.210703085167882</v>
      </c>
      <c r="Q1228" s="29">
        <v>4330107.2625679653</v>
      </c>
    </row>
    <row r="1229" spans="1:17" ht="15" x14ac:dyDescent="0.25">
      <c r="A1229" s="24">
        <v>4</v>
      </c>
      <c r="B1229" s="24" t="s">
        <v>27</v>
      </c>
      <c r="C1229" s="24">
        <v>1004020</v>
      </c>
      <c r="D1229" s="24">
        <v>0.5</v>
      </c>
      <c r="E1229" s="24" t="s">
        <v>1332</v>
      </c>
      <c r="F1229" s="24">
        <v>4760315.4929042002</v>
      </c>
      <c r="G1229" s="24">
        <v>0.73645562642763196</v>
      </c>
      <c r="H1229" s="24">
        <v>3.7072123002228299</v>
      </c>
      <c r="I1229" s="24">
        <v>170.52654756572599</v>
      </c>
      <c r="J1229" s="24">
        <v>12.899083214091799</v>
      </c>
      <c r="K1229" s="24">
        <v>4413.5688147240098</v>
      </c>
      <c r="L1229" s="24">
        <v>1.4238312378480899E-3</v>
      </c>
      <c r="M1229" s="24">
        <v>7.0110214434064395E-5</v>
      </c>
      <c r="N1229" s="24">
        <v>7.0864239341389093E-2</v>
      </c>
      <c r="O1229" s="24">
        <v>0.22176840981010401</v>
      </c>
      <c r="P1229" s="24">
        <v>0.231547388639049</v>
      </c>
      <c r="Q1229" s="29">
        <v>4760315.4929042002</v>
      </c>
    </row>
    <row r="1230" spans="1:17" ht="15" x14ac:dyDescent="0.25">
      <c r="A1230" s="24">
        <v>4</v>
      </c>
      <c r="B1230" s="24" t="s">
        <v>27</v>
      </c>
      <c r="C1230" s="24">
        <v>1004020</v>
      </c>
      <c r="D1230" s="24">
        <v>0.75</v>
      </c>
      <c r="E1230" s="24" t="s">
        <v>1333</v>
      </c>
      <c r="F1230" s="24">
        <v>5296711.0042425543</v>
      </c>
      <c r="G1230" s="24">
        <v>0.79802359276557944</v>
      </c>
      <c r="H1230" s="24">
        <v>4.0206625473837354</v>
      </c>
      <c r="I1230" s="24">
        <v>189.71155431685651</v>
      </c>
      <c r="J1230" s="24">
        <v>14.356194939349699</v>
      </c>
      <c r="K1230" s="24">
        <v>4831.0871146181798</v>
      </c>
      <c r="L1230" s="24">
        <v>1.5665716840781848E-3</v>
      </c>
      <c r="M1230" s="24">
        <v>7.7754283144046147E-5</v>
      </c>
      <c r="N1230" s="24">
        <v>7.9298932576572556E-2</v>
      </c>
      <c r="O1230" s="24">
        <v>0.24321509182753098</v>
      </c>
      <c r="P1230" s="24">
        <v>0.25769536030407503</v>
      </c>
      <c r="Q1230" s="29">
        <v>5296711.0042425543</v>
      </c>
    </row>
    <row r="1231" spans="1:17" ht="15" x14ac:dyDescent="0.25">
      <c r="A1231" s="24">
        <v>4</v>
      </c>
      <c r="B1231" s="24" t="s">
        <v>27</v>
      </c>
      <c r="C1231" s="24">
        <v>1004030</v>
      </c>
      <c r="D1231" s="24">
        <v>0.25</v>
      </c>
      <c r="E1231" s="24" t="s">
        <v>1331</v>
      </c>
      <c r="F1231" s="24">
        <v>3012852.84243378</v>
      </c>
      <c r="G1231" s="24">
        <v>0.32735666925668805</v>
      </c>
      <c r="H1231" s="24">
        <v>1.5828882683275949</v>
      </c>
      <c r="I1231" s="24">
        <v>106.5980402489005</v>
      </c>
      <c r="J1231" s="24">
        <v>7.8274541413269398</v>
      </c>
      <c r="K1231" s="24">
        <v>2007.899450777425</v>
      </c>
      <c r="L1231" s="24">
        <v>5.7763081515471596E-4</v>
      </c>
      <c r="M1231" s="24">
        <v>1.5591863500813049E-5</v>
      </c>
      <c r="N1231" s="24">
        <v>3.8959715811352547E-2</v>
      </c>
      <c r="O1231" s="24">
        <v>9.7238837929548155E-2</v>
      </c>
      <c r="P1231" s="24">
        <v>0.10655805915906549</v>
      </c>
      <c r="Q1231" s="29">
        <v>3012852.84243378</v>
      </c>
    </row>
    <row r="1232" spans="1:17" ht="15" x14ac:dyDescent="0.25">
      <c r="A1232" s="24">
        <v>4</v>
      </c>
      <c r="B1232" s="24" t="s">
        <v>27</v>
      </c>
      <c r="C1232" s="24">
        <v>1004030</v>
      </c>
      <c r="D1232" s="24">
        <v>0.5</v>
      </c>
      <c r="E1232" s="24" t="s">
        <v>1332</v>
      </c>
      <c r="F1232" s="24">
        <v>3311911.2459810702</v>
      </c>
      <c r="G1232" s="24">
        <v>0.35318806696431898</v>
      </c>
      <c r="H1232" s="24">
        <v>1.73523175037102</v>
      </c>
      <c r="I1232" s="24">
        <v>117.109188577474</v>
      </c>
      <c r="J1232" s="24">
        <v>8.5960787797689608</v>
      </c>
      <c r="K1232" s="24">
        <v>2386.53292993987</v>
      </c>
      <c r="L1232" s="24">
        <v>6.9070442157773799E-4</v>
      </c>
      <c r="M1232" s="24">
        <v>1.7432703837361699E-5</v>
      </c>
      <c r="N1232" s="24">
        <v>4.4973967078068201E-2</v>
      </c>
      <c r="O1232" s="24">
        <v>0.115351260018239</v>
      </c>
      <c r="P1232" s="24">
        <v>0.11734666254121601</v>
      </c>
      <c r="Q1232" s="29">
        <v>3311911.2459810702</v>
      </c>
    </row>
    <row r="1233" spans="1:17" ht="15" x14ac:dyDescent="0.25">
      <c r="A1233" s="24">
        <v>4</v>
      </c>
      <c r="B1233" s="24" t="s">
        <v>27</v>
      </c>
      <c r="C1233" s="24">
        <v>1004030</v>
      </c>
      <c r="D1233" s="24">
        <v>0.75</v>
      </c>
      <c r="E1233" s="24" t="s">
        <v>1333</v>
      </c>
      <c r="F1233" s="24">
        <v>3659862.1279258551</v>
      </c>
      <c r="G1233" s="24">
        <v>0.38178059853065749</v>
      </c>
      <c r="H1233" s="24">
        <v>1.8898882677555551</v>
      </c>
      <c r="I1233" s="24">
        <v>130.50699585430201</v>
      </c>
      <c r="J1233" s="24">
        <v>9.581984214186086</v>
      </c>
      <c r="K1233" s="24">
        <v>2620.9975059405097</v>
      </c>
      <c r="L1233" s="24">
        <v>7.6151496670361345E-4</v>
      </c>
      <c r="M1233" s="24">
        <v>1.9400285002106449E-5</v>
      </c>
      <c r="N1233" s="24">
        <v>5.0413113005649254E-2</v>
      </c>
      <c r="O1233" s="24">
        <v>0.12736471051798098</v>
      </c>
      <c r="P1233" s="24">
        <v>0.1303453558810605</v>
      </c>
      <c r="Q1233" s="29">
        <v>3659862.1279258551</v>
      </c>
    </row>
    <row r="1234" spans="1:17" ht="15" x14ac:dyDescent="0.25">
      <c r="A1234" s="24">
        <v>4</v>
      </c>
      <c r="B1234" s="24" t="s">
        <v>27</v>
      </c>
      <c r="C1234" s="24">
        <v>1004040</v>
      </c>
      <c r="D1234" s="24">
        <v>0.25</v>
      </c>
      <c r="E1234" s="24" t="s">
        <v>1331</v>
      </c>
      <c r="F1234" s="24">
        <v>12570972.07193315</v>
      </c>
      <c r="G1234" s="24">
        <v>1.918096316834875</v>
      </c>
      <c r="H1234" s="24">
        <v>9.5177411001650203</v>
      </c>
      <c r="I1234" s="24">
        <v>455.50736167374055</v>
      </c>
      <c r="J1234" s="24">
        <v>34.198617162221751</v>
      </c>
      <c r="K1234" s="24">
        <v>10685.2033564921</v>
      </c>
      <c r="L1234" s="24">
        <v>3.406256877544095E-3</v>
      </c>
      <c r="M1234" s="24">
        <v>1.5584279443649402E-4</v>
      </c>
      <c r="N1234" s="24">
        <v>0.182472824488359</v>
      </c>
      <c r="O1234" s="24">
        <v>0.53437632196731599</v>
      </c>
      <c r="P1234" s="24">
        <v>0.57701248976779995</v>
      </c>
      <c r="Q1234" s="29">
        <v>12570972.07193315</v>
      </c>
    </row>
    <row r="1235" spans="1:17" ht="15" x14ac:dyDescent="0.25">
      <c r="A1235" s="24">
        <v>4</v>
      </c>
      <c r="B1235" s="24" t="s">
        <v>27</v>
      </c>
      <c r="C1235" s="24">
        <v>1004040</v>
      </c>
      <c r="D1235" s="24">
        <v>0.5</v>
      </c>
      <c r="E1235" s="24" t="s">
        <v>1332</v>
      </c>
      <c r="F1235" s="24">
        <v>14104573.3478473</v>
      </c>
      <c r="G1235" s="24">
        <v>2.0871803273154699</v>
      </c>
      <c r="H1235" s="24">
        <v>10.347854651911801</v>
      </c>
      <c r="I1235" s="24">
        <v>511.06414857784398</v>
      </c>
      <c r="J1235" s="24">
        <v>38.379326887516001</v>
      </c>
      <c r="K1235" s="24">
        <v>12206.9031650089</v>
      </c>
      <c r="L1235" s="24">
        <v>3.9083476492002599E-3</v>
      </c>
      <c r="M1235" s="24">
        <v>1.7579444678427801E-4</v>
      </c>
      <c r="N1235" s="24">
        <v>0.205862759519745</v>
      </c>
      <c r="O1235" s="24">
        <v>0.61069272535303498</v>
      </c>
      <c r="P1235" s="24">
        <v>0.648788126937073</v>
      </c>
      <c r="Q1235" s="29">
        <v>14104573.3478473</v>
      </c>
    </row>
    <row r="1236" spans="1:17" ht="15" x14ac:dyDescent="0.25">
      <c r="A1236" s="24">
        <v>4</v>
      </c>
      <c r="B1236" s="24" t="s">
        <v>27</v>
      </c>
      <c r="C1236" s="24">
        <v>1004040</v>
      </c>
      <c r="D1236" s="24">
        <v>0.75</v>
      </c>
      <c r="E1236" s="24" t="s">
        <v>1333</v>
      </c>
      <c r="F1236" s="24">
        <v>15214365.169086501</v>
      </c>
      <c r="G1236" s="24">
        <v>2.2415457656492901</v>
      </c>
      <c r="H1236" s="24">
        <v>11.15781342667635</v>
      </c>
      <c r="I1236" s="24">
        <v>551.22347035705457</v>
      </c>
      <c r="J1236" s="24">
        <v>41.382915636065547</v>
      </c>
      <c r="K1236" s="24">
        <v>13443.5395464178</v>
      </c>
      <c r="L1236" s="24">
        <v>4.3225748690972742E-3</v>
      </c>
      <c r="M1236" s="24">
        <v>1.887343620882605E-4</v>
      </c>
      <c r="N1236" s="24">
        <v>0.22505762852668149</v>
      </c>
      <c r="O1236" s="24">
        <v>0.67336394440470249</v>
      </c>
      <c r="P1236" s="24">
        <v>0.698054805046048</v>
      </c>
      <c r="Q1236" s="29">
        <v>15214365.169086501</v>
      </c>
    </row>
    <row r="1237" spans="1:17" ht="15" x14ac:dyDescent="0.25">
      <c r="A1237" s="24">
        <v>4</v>
      </c>
      <c r="B1237" s="24" t="s">
        <v>27</v>
      </c>
      <c r="C1237" s="24">
        <v>1004050</v>
      </c>
      <c r="D1237" s="24">
        <v>0.25</v>
      </c>
      <c r="E1237" s="24" t="s">
        <v>1331</v>
      </c>
      <c r="F1237" s="24">
        <v>11104960.209635099</v>
      </c>
      <c r="G1237" s="24">
        <v>3.6723517259682152</v>
      </c>
      <c r="H1237" s="24">
        <v>21.761393676511602</v>
      </c>
      <c r="I1237" s="24">
        <v>395.49798831840849</v>
      </c>
      <c r="J1237" s="24">
        <v>38.289640133182644</v>
      </c>
      <c r="K1237" s="24">
        <v>14257.666770585551</v>
      </c>
      <c r="L1237" s="24">
        <v>4.2412140605757858E-3</v>
      </c>
      <c r="M1237" s="24">
        <v>8.3066134731525599E-4</v>
      </c>
      <c r="N1237" s="24">
        <v>0.13360564470363651</v>
      </c>
      <c r="O1237" s="24">
        <v>0.62036871353446099</v>
      </c>
      <c r="P1237" s="24">
        <v>1.5337498058478451</v>
      </c>
      <c r="Q1237" s="29">
        <v>11104960.209635099</v>
      </c>
    </row>
    <row r="1238" spans="1:17" ht="15" x14ac:dyDescent="0.25">
      <c r="A1238" s="24">
        <v>4</v>
      </c>
      <c r="B1238" s="24" t="s">
        <v>27</v>
      </c>
      <c r="C1238" s="24">
        <v>1004050</v>
      </c>
      <c r="D1238" s="24">
        <v>0.5</v>
      </c>
      <c r="E1238" s="24" t="s">
        <v>1332</v>
      </c>
      <c r="F1238" s="24">
        <v>12460627.7966756</v>
      </c>
      <c r="G1238" s="24">
        <v>4.1416747273068797</v>
      </c>
      <c r="H1238" s="24">
        <v>24.538314778230401</v>
      </c>
      <c r="I1238" s="24">
        <v>443.73250551813499</v>
      </c>
      <c r="J1238" s="24">
        <v>43.012928765802002</v>
      </c>
      <c r="K1238" s="24">
        <v>16767.4746315433</v>
      </c>
      <c r="L1238" s="24">
        <v>4.9956463557712799E-3</v>
      </c>
      <c r="M1238" s="24">
        <v>9.3296833874519905E-4</v>
      </c>
      <c r="N1238" s="24">
        <v>0.15566055757623801</v>
      </c>
      <c r="O1238" s="24">
        <v>0.72840114358749197</v>
      </c>
      <c r="P1238" s="24">
        <v>1.7262023077453299</v>
      </c>
      <c r="Q1238" s="29">
        <v>12460627.7966756</v>
      </c>
    </row>
    <row r="1239" spans="1:17" ht="15" x14ac:dyDescent="0.25">
      <c r="A1239" s="24">
        <v>4</v>
      </c>
      <c r="B1239" s="24" t="s">
        <v>27</v>
      </c>
      <c r="C1239" s="24">
        <v>1004050</v>
      </c>
      <c r="D1239" s="24">
        <v>0.75</v>
      </c>
      <c r="E1239" s="24" t="s">
        <v>1333</v>
      </c>
      <c r="F1239" s="24">
        <v>13746681.69225595</v>
      </c>
      <c r="G1239" s="24">
        <v>4.5169519031526395</v>
      </c>
      <c r="H1239" s="24">
        <v>26.777180007991451</v>
      </c>
      <c r="I1239" s="24">
        <v>489.4838408802475</v>
      </c>
      <c r="J1239" s="24">
        <v>47.475899778604045</v>
      </c>
      <c r="K1239" s="24">
        <v>19039.58270947</v>
      </c>
      <c r="L1239" s="24">
        <v>5.6884962805518798E-3</v>
      </c>
      <c r="M1239" s="24">
        <v>1.02968671350286E-3</v>
      </c>
      <c r="N1239" s="24">
        <v>0.17420081266367998</v>
      </c>
      <c r="O1239" s="24">
        <v>0.82531707787386743</v>
      </c>
      <c r="P1239" s="24">
        <v>1.90700811939522</v>
      </c>
      <c r="Q1239" s="29">
        <v>13746681.69225595</v>
      </c>
    </row>
    <row r="1240" spans="1:17" ht="15" x14ac:dyDescent="0.25">
      <c r="A1240" s="24">
        <v>4</v>
      </c>
      <c r="B1240" s="24" t="s">
        <v>27</v>
      </c>
      <c r="C1240" s="24">
        <v>1004060</v>
      </c>
      <c r="D1240" s="24">
        <v>0.25</v>
      </c>
      <c r="E1240" s="24" t="s">
        <v>1331</v>
      </c>
      <c r="F1240" s="24">
        <v>7170899.5845063105</v>
      </c>
      <c r="G1240" s="24">
        <v>1.2180240363762902</v>
      </c>
      <c r="H1240" s="24">
        <v>6.190694004539945</v>
      </c>
      <c r="I1240" s="24">
        <v>253.126430842189</v>
      </c>
      <c r="J1240" s="24">
        <v>19.40033099725785</v>
      </c>
      <c r="K1240" s="24">
        <v>6435.6384685574449</v>
      </c>
      <c r="L1240" s="24">
        <v>1.87980761804995E-3</v>
      </c>
      <c r="M1240" s="24">
        <v>1.7952008331489851E-4</v>
      </c>
      <c r="N1240" s="24">
        <v>0.1058622382315425</v>
      </c>
      <c r="O1240" s="24">
        <v>0.31597515240155549</v>
      </c>
      <c r="P1240" s="24">
        <v>0.35111311122546451</v>
      </c>
      <c r="Q1240" s="29">
        <v>7170899.5845063105</v>
      </c>
    </row>
    <row r="1241" spans="1:17" ht="15" x14ac:dyDescent="0.25">
      <c r="A1241" s="24">
        <v>4</v>
      </c>
      <c r="B1241" s="24" t="s">
        <v>27</v>
      </c>
      <c r="C1241" s="24">
        <v>1004060</v>
      </c>
      <c r="D1241" s="24">
        <v>0.5</v>
      </c>
      <c r="E1241" s="24" t="s">
        <v>1332</v>
      </c>
      <c r="F1241" s="24">
        <v>8019717.5632134797</v>
      </c>
      <c r="G1241" s="24">
        <v>1.3187148344692301</v>
      </c>
      <c r="H1241" s="24">
        <v>6.7492099745691601</v>
      </c>
      <c r="I1241" s="24">
        <v>283.06852824981598</v>
      </c>
      <c r="J1241" s="24">
        <v>21.726054051686098</v>
      </c>
      <c r="K1241" s="24">
        <v>7291.6887621789701</v>
      </c>
      <c r="L1241" s="24">
        <v>2.1239697845224299E-3</v>
      </c>
      <c r="M1241" s="24">
        <v>2.0159120925692899E-4</v>
      </c>
      <c r="N1241" s="24">
        <v>0.11931679189314801</v>
      </c>
      <c r="O1241" s="24">
        <v>0.35532338031920802</v>
      </c>
      <c r="P1241" s="24">
        <v>0.39577406503222401</v>
      </c>
      <c r="Q1241" s="29">
        <v>8019717.5632134797</v>
      </c>
    </row>
    <row r="1242" spans="1:17" ht="15" x14ac:dyDescent="0.25">
      <c r="A1242" s="24">
        <v>4</v>
      </c>
      <c r="B1242" s="24" t="s">
        <v>27</v>
      </c>
      <c r="C1242" s="24">
        <v>1004060</v>
      </c>
      <c r="D1242" s="24">
        <v>0.75</v>
      </c>
      <c r="E1242" s="24" t="s">
        <v>1333</v>
      </c>
      <c r="F1242" s="24">
        <v>8839065.0790183842</v>
      </c>
      <c r="G1242" s="24">
        <v>1.450065694275845</v>
      </c>
      <c r="H1242" s="24">
        <v>7.4159280221156703</v>
      </c>
      <c r="I1242" s="24">
        <v>311.877473627374</v>
      </c>
      <c r="J1242" s="24">
        <v>23.950335826988798</v>
      </c>
      <c r="K1242" s="24">
        <v>8024.4322172943448</v>
      </c>
      <c r="L1242" s="24">
        <v>2.334017534609335E-3</v>
      </c>
      <c r="M1242" s="24">
        <v>2.224904942066975E-4</v>
      </c>
      <c r="N1242" s="24">
        <v>0.127086221192137</v>
      </c>
      <c r="O1242" s="24">
        <v>0.39018903298952645</v>
      </c>
      <c r="P1242" s="24">
        <v>0.43741494681648252</v>
      </c>
      <c r="Q1242" s="29">
        <v>8839065.0790183842</v>
      </c>
    </row>
    <row r="1243" spans="1:17" ht="15" x14ac:dyDescent="0.25">
      <c r="A1243" s="24">
        <v>4</v>
      </c>
      <c r="B1243" s="24" t="s">
        <v>27</v>
      </c>
      <c r="C1243" s="24">
        <v>1004070</v>
      </c>
      <c r="D1243" s="24">
        <v>0.25</v>
      </c>
      <c r="E1243" s="24" t="s">
        <v>1331</v>
      </c>
      <c r="F1243" s="24">
        <v>9245029.5432770066</v>
      </c>
      <c r="G1243" s="24">
        <v>1.8798082990274301</v>
      </c>
      <c r="H1243" s="24">
        <v>9.5864014068837591</v>
      </c>
      <c r="I1243" s="24">
        <v>328.24255023141995</v>
      </c>
      <c r="J1243" s="24">
        <v>25.798248269104903</v>
      </c>
      <c r="K1243" s="24">
        <v>9022.6596192128309</v>
      </c>
      <c r="L1243" s="24">
        <v>3.19363196971837E-3</v>
      </c>
      <c r="M1243" s="24">
        <v>2.4301536842379052E-4</v>
      </c>
      <c r="N1243" s="24">
        <v>0.14781811274602399</v>
      </c>
      <c r="O1243" s="24">
        <v>0.47410510322820348</v>
      </c>
      <c r="P1243" s="24">
        <v>0.54902763317406955</v>
      </c>
      <c r="Q1243" s="29">
        <v>9245029.5432770066</v>
      </c>
    </row>
    <row r="1244" spans="1:17" ht="15" x14ac:dyDescent="0.25">
      <c r="A1244" s="24">
        <v>4</v>
      </c>
      <c r="B1244" s="24" t="s">
        <v>27</v>
      </c>
      <c r="C1244" s="24">
        <v>1004070</v>
      </c>
      <c r="D1244" s="24">
        <v>0.5</v>
      </c>
      <c r="E1244" s="24" t="s">
        <v>1332</v>
      </c>
      <c r="F1244" s="24">
        <v>10184155.693773899</v>
      </c>
      <c r="G1244" s="24">
        <v>2.08118969317142</v>
      </c>
      <c r="H1244" s="24">
        <v>10.6060060911171</v>
      </c>
      <c r="I1244" s="24">
        <v>361.570735851476</v>
      </c>
      <c r="J1244" s="24">
        <v>28.431198982959799</v>
      </c>
      <c r="K1244" s="24">
        <v>10373.9029030578</v>
      </c>
      <c r="L1244" s="24">
        <v>3.7314756906531399E-3</v>
      </c>
      <c r="M1244" s="24">
        <v>2.6898841925301399E-4</v>
      </c>
      <c r="N1244" s="24">
        <v>0.16593231104914399</v>
      </c>
      <c r="O1244" s="24">
        <v>0.54882981833370303</v>
      </c>
      <c r="P1244" s="24">
        <v>0.60674882355998805</v>
      </c>
      <c r="Q1244" s="29">
        <v>10184155.693773899</v>
      </c>
    </row>
    <row r="1245" spans="1:17" ht="15" x14ac:dyDescent="0.25">
      <c r="A1245" s="24">
        <v>4</v>
      </c>
      <c r="B1245" s="24" t="s">
        <v>27</v>
      </c>
      <c r="C1245" s="24">
        <v>1004070</v>
      </c>
      <c r="D1245" s="24">
        <v>0.75</v>
      </c>
      <c r="E1245" s="24" t="s">
        <v>1333</v>
      </c>
      <c r="F1245" s="24">
        <v>11165172.9234959</v>
      </c>
      <c r="G1245" s="24">
        <v>2.2227539777524452</v>
      </c>
      <c r="H1245" s="24">
        <v>11.3424575037842</v>
      </c>
      <c r="I1245" s="24">
        <v>396.3977671964895</v>
      </c>
      <c r="J1245" s="24">
        <v>31.172512407533951</v>
      </c>
      <c r="K1245" s="24">
        <v>11309.42816656815</v>
      </c>
      <c r="L1245" s="24">
        <v>4.0923322636004095E-3</v>
      </c>
      <c r="M1245" s="24">
        <v>2.9662767593678402E-4</v>
      </c>
      <c r="N1245" s="24">
        <v>0.18330637809928249</v>
      </c>
      <c r="O1245" s="24">
        <v>0.59952321213080206</v>
      </c>
      <c r="P1245" s="24">
        <v>0.66696715697933551</v>
      </c>
      <c r="Q1245" s="29">
        <v>11165172.9234959</v>
      </c>
    </row>
    <row r="1246" spans="1:17" ht="15" x14ac:dyDescent="0.25">
      <c r="A1246" s="24">
        <v>4</v>
      </c>
      <c r="B1246" s="24" t="s">
        <v>27</v>
      </c>
      <c r="C1246" s="24">
        <v>1004080</v>
      </c>
      <c r="D1246" s="24">
        <v>0.25</v>
      </c>
      <c r="E1246" s="24" t="s">
        <v>1331</v>
      </c>
      <c r="F1246" s="24">
        <v>18159095.052350998</v>
      </c>
      <c r="G1246" s="24">
        <v>5.3039652901783647</v>
      </c>
      <c r="H1246" s="24">
        <v>27.614213812576949</v>
      </c>
      <c r="I1246" s="24">
        <v>643.36167066000144</v>
      </c>
      <c r="J1246" s="24">
        <v>53.723944225618951</v>
      </c>
      <c r="K1246" s="24">
        <v>21804.104226643649</v>
      </c>
      <c r="L1246" s="24">
        <v>8.3109286445930408E-3</v>
      </c>
      <c r="M1246" s="24">
        <v>8.5151150704552959E-4</v>
      </c>
      <c r="N1246" s="24">
        <v>0.29772811065104499</v>
      </c>
      <c r="O1246" s="24">
        <v>1.1710003015525499</v>
      </c>
      <c r="P1246" s="24">
        <v>1.557393113903855</v>
      </c>
      <c r="Q1246" s="29">
        <v>18159095.052350998</v>
      </c>
    </row>
    <row r="1247" spans="1:17" ht="15" x14ac:dyDescent="0.25">
      <c r="A1247" s="24">
        <v>4</v>
      </c>
      <c r="B1247" s="24" t="s">
        <v>27</v>
      </c>
      <c r="C1247" s="24">
        <v>1004080</v>
      </c>
      <c r="D1247" s="24">
        <v>0.5</v>
      </c>
      <c r="E1247" s="24" t="s">
        <v>1332</v>
      </c>
      <c r="F1247" s="24">
        <v>20007250.411991499</v>
      </c>
      <c r="G1247" s="24">
        <v>5.8761260739896599</v>
      </c>
      <c r="H1247" s="24">
        <v>30.406548870013999</v>
      </c>
      <c r="I1247" s="24">
        <v>709.10476155846402</v>
      </c>
      <c r="J1247" s="24">
        <v>59.226643089182303</v>
      </c>
      <c r="K1247" s="24">
        <v>25519.755224140401</v>
      </c>
      <c r="L1247" s="24">
        <v>9.8421972004289603E-3</v>
      </c>
      <c r="M1247" s="24">
        <v>9.3960223286488297E-4</v>
      </c>
      <c r="N1247" s="24">
        <v>0.34075785287846599</v>
      </c>
      <c r="O1247" s="24">
        <v>1.3763994639111301</v>
      </c>
      <c r="P1247" s="24">
        <v>1.71826563484318</v>
      </c>
      <c r="Q1247" s="29">
        <v>20007250.411991499</v>
      </c>
    </row>
    <row r="1248" spans="1:17" ht="15" x14ac:dyDescent="0.25">
      <c r="A1248" s="24">
        <v>4</v>
      </c>
      <c r="B1248" s="24" t="s">
        <v>27</v>
      </c>
      <c r="C1248" s="24">
        <v>1004080</v>
      </c>
      <c r="D1248" s="24">
        <v>0.75</v>
      </c>
      <c r="E1248" s="24" t="s">
        <v>1333</v>
      </c>
      <c r="F1248" s="24">
        <v>21907783.888886198</v>
      </c>
      <c r="G1248" s="24">
        <v>6.2744710460285145</v>
      </c>
      <c r="H1248" s="24">
        <v>32.586273906319505</v>
      </c>
      <c r="I1248" s="24">
        <v>778.65795055706394</v>
      </c>
      <c r="J1248" s="24">
        <v>65.01822478568036</v>
      </c>
      <c r="K1248" s="24">
        <v>27114.950775752899</v>
      </c>
      <c r="L1248" s="24">
        <v>1.04940370357975E-2</v>
      </c>
      <c r="M1248" s="24">
        <v>1.0303088411234499E-3</v>
      </c>
      <c r="N1248" s="24">
        <v>0.36449127136658299</v>
      </c>
      <c r="O1248" s="24">
        <v>1.464734072870165</v>
      </c>
      <c r="P1248" s="24">
        <v>1.884527567268135</v>
      </c>
      <c r="Q1248" s="29">
        <v>21907783.888886198</v>
      </c>
    </row>
    <row r="1249" spans="1:17" ht="15" x14ac:dyDescent="0.25">
      <c r="A1249" s="24">
        <v>4</v>
      </c>
      <c r="B1249" s="24" t="s">
        <v>27</v>
      </c>
      <c r="C1249" s="24">
        <v>1004090</v>
      </c>
      <c r="D1249" s="24">
        <v>0.25</v>
      </c>
      <c r="E1249" s="24" t="s">
        <v>1331</v>
      </c>
      <c r="F1249" s="24">
        <v>4419463.36446888</v>
      </c>
      <c r="G1249" s="24">
        <v>0.86410585648961358</v>
      </c>
      <c r="H1249" s="24">
        <v>4.3224124356458553</v>
      </c>
      <c r="I1249" s="24">
        <v>145.88887675425099</v>
      </c>
      <c r="J1249" s="24">
        <v>11.32534997114805</v>
      </c>
      <c r="K1249" s="24">
        <v>4161.8303094381045</v>
      </c>
      <c r="L1249" s="24">
        <v>1.2697647912608351E-3</v>
      </c>
      <c r="M1249" s="24">
        <v>1.4156752873794849E-4</v>
      </c>
      <c r="N1249" s="24">
        <v>6.0660797655398405E-2</v>
      </c>
      <c r="O1249" s="24">
        <v>0.21002796177866601</v>
      </c>
      <c r="P1249" s="24">
        <v>0.226932219204553</v>
      </c>
      <c r="Q1249" s="29">
        <v>4419463.36446888</v>
      </c>
    </row>
    <row r="1250" spans="1:17" ht="15" x14ac:dyDescent="0.25">
      <c r="A1250" s="24">
        <v>4</v>
      </c>
      <c r="B1250" s="24" t="s">
        <v>27</v>
      </c>
      <c r="C1250" s="24">
        <v>1004090</v>
      </c>
      <c r="D1250" s="24">
        <v>0.5</v>
      </c>
      <c r="E1250" s="24" t="s">
        <v>1332</v>
      </c>
      <c r="F1250" s="24">
        <v>5229363.6284261104</v>
      </c>
      <c r="G1250" s="24">
        <v>0.94087657825006599</v>
      </c>
      <c r="H1250" s="24">
        <v>4.7044570587217196</v>
      </c>
      <c r="I1250" s="24">
        <v>173.634395623757</v>
      </c>
      <c r="J1250" s="24">
        <v>13.488376107015799</v>
      </c>
      <c r="K1250" s="24">
        <v>4861.7751188222201</v>
      </c>
      <c r="L1250" s="24">
        <v>1.48390975178096E-3</v>
      </c>
      <c r="M1250" s="24">
        <v>1.68687792120298E-4</v>
      </c>
      <c r="N1250" s="24">
        <v>7.08849902140231E-2</v>
      </c>
      <c r="O1250" s="24">
        <v>0.24539975019768501</v>
      </c>
      <c r="P1250" s="24">
        <v>0.27095400610911702</v>
      </c>
      <c r="Q1250" s="29">
        <v>5229363.6284261104</v>
      </c>
    </row>
    <row r="1251" spans="1:17" ht="15" x14ac:dyDescent="0.25">
      <c r="A1251" s="24">
        <v>4</v>
      </c>
      <c r="B1251" s="24" t="s">
        <v>27</v>
      </c>
      <c r="C1251" s="24">
        <v>1004090</v>
      </c>
      <c r="D1251" s="24">
        <v>0.75</v>
      </c>
      <c r="E1251" s="24" t="s">
        <v>1333</v>
      </c>
      <c r="F1251" s="24">
        <v>5650497.3380710203</v>
      </c>
      <c r="G1251" s="24">
        <v>1.0171936865046591</v>
      </c>
      <c r="H1251" s="24">
        <v>5.0982133371445304</v>
      </c>
      <c r="I1251" s="24">
        <v>184.865212690242</v>
      </c>
      <c r="J1251" s="24">
        <v>14.360017627420149</v>
      </c>
      <c r="K1251" s="24">
        <v>5379.5564107293048</v>
      </c>
      <c r="L1251" s="24">
        <v>1.6513805628676E-3</v>
      </c>
      <c r="M1251" s="24">
        <v>1.79740712975755E-4</v>
      </c>
      <c r="N1251" s="24">
        <v>7.6767944024089207E-2</v>
      </c>
      <c r="O1251" s="24">
        <v>0.27181059955721149</v>
      </c>
      <c r="P1251" s="24">
        <v>0.28853637267613597</v>
      </c>
      <c r="Q1251" s="29">
        <v>5650497.3380710203</v>
      </c>
    </row>
    <row r="1252" spans="1:17" ht="15" x14ac:dyDescent="0.25">
      <c r="A1252" s="24">
        <v>4</v>
      </c>
      <c r="B1252" s="24" t="s">
        <v>27</v>
      </c>
      <c r="C1252" s="24">
        <v>1004100</v>
      </c>
      <c r="D1252" s="24">
        <v>0.25</v>
      </c>
      <c r="E1252" s="24" t="s">
        <v>1331</v>
      </c>
      <c r="F1252" s="24">
        <v>23727610.004875101</v>
      </c>
      <c r="G1252" s="24">
        <v>2.5865970380639451</v>
      </c>
      <c r="H1252" s="24">
        <v>12.396278046888099</v>
      </c>
      <c r="I1252" s="24">
        <v>841.20384645300396</v>
      </c>
      <c r="J1252" s="24">
        <v>62.064354598515848</v>
      </c>
      <c r="K1252" s="24">
        <v>15092.105456229601</v>
      </c>
      <c r="L1252" s="24">
        <v>4.5572912777876052E-3</v>
      </c>
      <c r="M1252" s="24">
        <v>1.8825044545237201E-4</v>
      </c>
      <c r="N1252" s="24">
        <v>0.30488430855061049</v>
      </c>
      <c r="O1252" s="24">
        <v>0.756001640541755</v>
      </c>
      <c r="P1252" s="24">
        <v>0.82056200381982802</v>
      </c>
      <c r="Q1252" s="29">
        <v>23727610.004875101</v>
      </c>
    </row>
    <row r="1253" spans="1:17" ht="15" x14ac:dyDescent="0.25">
      <c r="A1253" s="24">
        <v>4</v>
      </c>
      <c r="B1253" s="24" t="s">
        <v>27</v>
      </c>
      <c r="C1253" s="24">
        <v>1004100</v>
      </c>
      <c r="D1253" s="24">
        <v>0.5</v>
      </c>
      <c r="E1253" s="24" t="s">
        <v>1332</v>
      </c>
      <c r="F1253" s="24">
        <v>25336437.5849385</v>
      </c>
      <c r="G1253" s="24">
        <v>2.9058680879538601</v>
      </c>
      <c r="H1253" s="24">
        <v>14.235685686475</v>
      </c>
      <c r="I1253" s="24">
        <v>898.34396083269598</v>
      </c>
      <c r="J1253" s="24">
        <v>66.277769699974101</v>
      </c>
      <c r="K1253" s="24">
        <v>17559.103708737501</v>
      </c>
      <c r="L1253" s="24">
        <v>5.3471028437741697E-3</v>
      </c>
      <c r="M1253" s="24">
        <v>2.0663180585647401E-4</v>
      </c>
      <c r="N1253" s="24">
        <v>0.35031278619277401</v>
      </c>
      <c r="O1253" s="24">
        <v>0.88293759251548798</v>
      </c>
      <c r="P1253" s="24">
        <v>0.88097292597920296</v>
      </c>
      <c r="Q1253" s="29">
        <v>25336437.5849385</v>
      </c>
    </row>
    <row r="1254" spans="1:17" ht="15" x14ac:dyDescent="0.25">
      <c r="A1254" s="24">
        <v>4</v>
      </c>
      <c r="B1254" s="24" t="s">
        <v>27</v>
      </c>
      <c r="C1254" s="24">
        <v>1004100</v>
      </c>
      <c r="D1254" s="24">
        <v>0.75</v>
      </c>
      <c r="E1254" s="24" t="s">
        <v>1333</v>
      </c>
      <c r="F1254" s="24">
        <v>28946565.732498698</v>
      </c>
      <c r="G1254" s="24">
        <v>3.270297694610055</v>
      </c>
      <c r="H1254" s="24">
        <v>15.994267848101801</v>
      </c>
      <c r="I1254" s="24">
        <v>1026.3504282948866</v>
      </c>
      <c r="J1254" s="24">
        <v>75.836265345945449</v>
      </c>
      <c r="K1254" s="24">
        <v>20139.672611039248</v>
      </c>
      <c r="L1254" s="24">
        <v>6.1895943346081299E-3</v>
      </c>
      <c r="M1254" s="24">
        <v>2.4508121030953299E-4</v>
      </c>
      <c r="N1254" s="24">
        <v>0.39716777547322102</v>
      </c>
      <c r="O1254" s="24">
        <v>1.0139612597792655</v>
      </c>
      <c r="P1254" s="24">
        <v>1.0183848234438475</v>
      </c>
      <c r="Q1254" s="29">
        <v>28946565.732498698</v>
      </c>
    </row>
    <row r="1255" spans="1:17" ht="15" x14ac:dyDescent="0.25">
      <c r="A1255" s="24">
        <v>4</v>
      </c>
      <c r="B1255" s="24" t="s">
        <v>27</v>
      </c>
      <c r="C1255" s="24">
        <v>1004110</v>
      </c>
      <c r="D1255" s="24">
        <v>0.25</v>
      </c>
      <c r="E1255" s="24" t="s">
        <v>1331</v>
      </c>
      <c r="F1255" s="24">
        <v>1657025.71522189</v>
      </c>
      <c r="G1255" s="24">
        <v>0.40934653693426049</v>
      </c>
      <c r="H1255" s="24">
        <v>2.08736661208426</v>
      </c>
      <c r="I1255" s="24">
        <v>56.036771341532102</v>
      </c>
      <c r="J1255" s="24">
        <v>4.5182067830970798</v>
      </c>
      <c r="K1255" s="24">
        <v>1929.01927386078</v>
      </c>
      <c r="L1255" s="24">
        <v>7.3219203555257553E-4</v>
      </c>
      <c r="M1255" s="24">
        <v>5.3248457974273497E-5</v>
      </c>
      <c r="N1255" s="24">
        <v>2.7750696709716201E-2</v>
      </c>
      <c r="O1255" s="24">
        <v>0.10442716809705299</v>
      </c>
      <c r="P1255" s="24">
        <v>0.1098051400488545</v>
      </c>
      <c r="Q1255" s="29">
        <v>1657025.71522189</v>
      </c>
    </row>
    <row r="1256" spans="1:17" ht="15" x14ac:dyDescent="0.25">
      <c r="A1256" s="24">
        <v>4</v>
      </c>
      <c r="B1256" s="24" t="s">
        <v>27</v>
      </c>
      <c r="C1256" s="24">
        <v>1004110</v>
      </c>
      <c r="D1256" s="24">
        <v>0.5</v>
      </c>
      <c r="E1256" s="24" t="s">
        <v>1332</v>
      </c>
      <c r="F1256" s="24">
        <v>1822203.3318516901</v>
      </c>
      <c r="G1256" s="24">
        <v>0.44292302399970501</v>
      </c>
      <c r="H1256" s="24">
        <v>2.2584562224963798</v>
      </c>
      <c r="I1256" s="24">
        <v>61.934285650990297</v>
      </c>
      <c r="J1256" s="24">
        <v>4.99745240315226</v>
      </c>
      <c r="K1256" s="24">
        <v>2259.0120434512501</v>
      </c>
      <c r="L1256" s="24">
        <v>8.6166115024946001E-4</v>
      </c>
      <c r="M1256" s="24">
        <v>5.9012833653558298E-5</v>
      </c>
      <c r="N1256" s="24">
        <v>3.2063388897542899E-2</v>
      </c>
      <c r="O1256" s="24">
        <v>0.122304252033406</v>
      </c>
      <c r="P1256" s="24">
        <v>0.12171890965976</v>
      </c>
      <c r="Q1256" s="29">
        <v>1822203.3318516901</v>
      </c>
    </row>
    <row r="1257" spans="1:17" ht="15" x14ac:dyDescent="0.25">
      <c r="A1257" s="24">
        <v>4</v>
      </c>
      <c r="B1257" s="24" t="s">
        <v>27</v>
      </c>
      <c r="C1257" s="24">
        <v>1004110</v>
      </c>
      <c r="D1257" s="24">
        <v>0.75</v>
      </c>
      <c r="E1257" s="24" t="s">
        <v>1333</v>
      </c>
      <c r="F1257" s="24">
        <v>2013032.2058999049</v>
      </c>
      <c r="G1257" s="24">
        <v>0.49748600329880649</v>
      </c>
      <c r="H1257" s="24">
        <v>2.5363959522326298</v>
      </c>
      <c r="I1257" s="24">
        <v>68.006938920827338</v>
      </c>
      <c r="J1257" s="24">
        <v>5.4831511525761503</v>
      </c>
      <c r="K1257" s="24">
        <v>2508.2729396166696</v>
      </c>
      <c r="L1257" s="24">
        <v>9.5226655883730803E-4</v>
      </c>
      <c r="M1257" s="24">
        <v>6.4513462662138903E-5</v>
      </c>
      <c r="N1257" s="24">
        <v>3.5868929969499148E-2</v>
      </c>
      <c r="O1257" s="24">
        <v>0.1354867097491155</v>
      </c>
      <c r="P1257" s="24">
        <v>0.13310247102388451</v>
      </c>
      <c r="Q1257" s="29">
        <v>2013032.2058999049</v>
      </c>
    </row>
    <row r="1258" spans="1:17" ht="15" x14ac:dyDescent="0.25">
      <c r="A1258" s="24">
        <v>4</v>
      </c>
      <c r="B1258" s="24" t="s">
        <v>27</v>
      </c>
      <c r="C1258" s="24">
        <v>1004120</v>
      </c>
      <c r="D1258" s="24">
        <v>0.25</v>
      </c>
      <c r="E1258" s="24" t="s">
        <v>1331</v>
      </c>
      <c r="F1258" s="24">
        <v>3415248.543531925</v>
      </c>
      <c r="G1258" s="24">
        <v>0.33953744382425549</v>
      </c>
      <c r="H1258" s="24">
        <v>1.5970397453730301</v>
      </c>
      <c r="I1258" s="24">
        <v>117.55367416534699</v>
      </c>
      <c r="J1258" s="24">
        <v>8.5589003446804703</v>
      </c>
      <c r="K1258" s="24">
        <v>2129.8861762044548</v>
      </c>
      <c r="L1258" s="24">
        <v>6.1218145372634052E-4</v>
      </c>
      <c r="M1258" s="24">
        <v>1.4181847682461851E-5</v>
      </c>
      <c r="N1258" s="24">
        <v>4.2677173185661749E-2</v>
      </c>
      <c r="O1258" s="24">
        <v>0.1044979301885495</v>
      </c>
      <c r="P1258" s="24">
        <v>0.106846743817804</v>
      </c>
      <c r="Q1258" s="29">
        <v>3415248.543531925</v>
      </c>
    </row>
    <row r="1259" spans="1:17" ht="15" x14ac:dyDescent="0.25">
      <c r="A1259" s="24">
        <v>4</v>
      </c>
      <c r="B1259" s="24" t="s">
        <v>27</v>
      </c>
      <c r="C1259" s="24">
        <v>1004120</v>
      </c>
      <c r="D1259" s="24">
        <v>0.5</v>
      </c>
      <c r="E1259" s="24" t="s">
        <v>1332</v>
      </c>
      <c r="F1259" s="24">
        <v>3734850.6039389502</v>
      </c>
      <c r="G1259" s="24">
        <v>0.369126025754969</v>
      </c>
      <c r="H1259" s="24">
        <v>1.7375018109615401</v>
      </c>
      <c r="I1259" s="24">
        <v>128.77625122056199</v>
      </c>
      <c r="J1259" s="24">
        <v>9.3760150498004293</v>
      </c>
      <c r="K1259" s="24">
        <v>2520.5014757460399</v>
      </c>
      <c r="L1259" s="24">
        <v>7.2851904535830604E-4</v>
      </c>
      <c r="M1259" s="24">
        <v>1.5492005624014299E-5</v>
      </c>
      <c r="N1259" s="24">
        <v>4.9958248070359097E-2</v>
      </c>
      <c r="O1259" s="24">
        <v>0.123521706738512</v>
      </c>
      <c r="P1259" s="24">
        <v>0.11712844345012401</v>
      </c>
      <c r="Q1259" s="29">
        <v>3734850.6039389502</v>
      </c>
    </row>
    <row r="1260" spans="1:17" ht="15" x14ac:dyDescent="0.25">
      <c r="A1260" s="24">
        <v>4</v>
      </c>
      <c r="B1260" s="24" t="s">
        <v>27</v>
      </c>
      <c r="C1260" s="24">
        <v>1004120</v>
      </c>
      <c r="D1260" s="24">
        <v>0.75</v>
      </c>
      <c r="E1260" s="24" t="s">
        <v>1333</v>
      </c>
      <c r="F1260" s="24">
        <v>4130003.2623325898</v>
      </c>
      <c r="G1260" s="24">
        <v>0.39620503388580697</v>
      </c>
      <c r="H1260" s="24">
        <v>1.91492797996983</v>
      </c>
      <c r="I1260" s="24">
        <v>143.91692472789299</v>
      </c>
      <c r="J1260" s="24">
        <v>10.478531805881399</v>
      </c>
      <c r="K1260" s="24">
        <v>2812.8520498599546</v>
      </c>
      <c r="L1260" s="24">
        <v>8.1758718640863998E-4</v>
      </c>
      <c r="M1260" s="24">
        <v>1.7856516918741352E-5</v>
      </c>
      <c r="N1260" s="24">
        <v>5.6449085122925201E-2</v>
      </c>
      <c r="O1260" s="24">
        <v>0.1388321544783315</v>
      </c>
      <c r="P1260" s="24">
        <v>0.13092989338628</v>
      </c>
      <c r="Q1260" s="29">
        <v>4130003.2623325898</v>
      </c>
    </row>
    <row r="1261" spans="1:17" ht="15" x14ac:dyDescent="0.25">
      <c r="A1261" s="24">
        <v>4</v>
      </c>
      <c r="B1261" s="24" t="s">
        <v>27</v>
      </c>
      <c r="C1261" s="24">
        <v>1004130</v>
      </c>
      <c r="D1261" s="24">
        <v>0.25</v>
      </c>
      <c r="E1261" s="24" t="s">
        <v>1331</v>
      </c>
      <c r="F1261" s="24">
        <v>3897528.3247242803</v>
      </c>
      <c r="G1261" s="24">
        <v>0.94695838514230046</v>
      </c>
      <c r="H1261" s="24">
        <v>4.8733182554185497</v>
      </c>
      <c r="I1261" s="24">
        <v>133.0726327823495</v>
      </c>
      <c r="J1261" s="24">
        <v>10.816297358318099</v>
      </c>
      <c r="K1261" s="24">
        <v>4341.3776665266505</v>
      </c>
      <c r="L1261" s="24">
        <v>1.47151320197078E-3</v>
      </c>
      <c r="M1261" s="24">
        <v>1.6248872862122452E-4</v>
      </c>
      <c r="N1261" s="24">
        <v>5.5466139719930099E-2</v>
      </c>
      <c r="O1261" s="24">
        <v>0.2231175925300935</v>
      </c>
      <c r="P1261" s="24">
        <v>0.28487898540538048</v>
      </c>
      <c r="Q1261" s="29">
        <v>3897528.3247242803</v>
      </c>
    </row>
    <row r="1262" spans="1:17" ht="15" x14ac:dyDescent="0.25">
      <c r="A1262" s="24">
        <v>4</v>
      </c>
      <c r="B1262" s="24" t="s">
        <v>27</v>
      </c>
      <c r="C1262" s="24">
        <v>1004130</v>
      </c>
      <c r="D1262" s="24">
        <v>0.5</v>
      </c>
      <c r="E1262" s="24" t="s">
        <v>1332</v>
      </c>
      <c r="F1262" s="24">
        <v>4378170.3789283801</v>
      </c>
      <c r="G1262" s="24">
        <v>1.0966050573397801</v>
      </c>
      <c r="H1262" s="24">
        <v>5.6270079992682396</v>
      </c>
      <c r="I1262" s="24">
        <v>149.27386207896799</v>
      </c>
      <c r="J1262" s="24">
        <v>12.1339057679428</v>
      </c>
      <c r="K1262" s="24">
        <v>5143.1999892105896</v>
      </c>
      <c r="L1262" s="24">
        <v>1.76941997290156E-3</v>
      </c>
      <c r="M1262" s="24">
        <v>1.8259773892602901E-4</v>
      </c>
      <c r="N1262" s="24">
        <v>6.4982292549175202E-2</v>
      </c>
      <c r="O1262" s="24">
        <v>0.26595098512499099</v>
      </c>
      <c r="P1262" s="24">
        <v>0.31993133814041003</v>
      </c>
      <c r="Q1262" s="29">
        <v>4378170.3789283801</v>
      </c>
    </row>
    <row r="1263" spans="1:17" ht="15" x14ac:dyDescent="0.25">
      <c r="A1263" s="24">
        <v>4</v>
      </c>
      <c r="B1263" s="24" t="s">
        <v>27</v>
      </c>
      <c r="C1263" s="24">
        <v>1004130</v>
      </c>
      <c r="D1263" s="24">
        <v>0.75</v>
      </c>
      <c r="E1263" s="24" t="s">
        <v>1333</v>
      </c>
      <c r="F1263" s="24">
        <v>4822448.3426739797</v>
      </c>
      <c r="G1263" s="24">
        <v>1.2528763895103299</v>
      </c>
      <c r="H1263" s="24">
        <v>6.4328936274310848</v>
      </c>
      <c r="I1263" s="24">
        <v>164.0234341780095</v>
      </c>
      <c r="J1263" s="24">
        <v>13.361967568436249</v>
      </c>
      <c r="K1263" s="24">
        <v>6109.5232745333506</v>
      </c>
      <c r="L1263" s="24">
        <v>2.1041400511618751E-3</v>
      </c>
      <c r="M1263" s="24">
        <v>2.01854045521185E-4</v>
      </c>
      <c r="N1263" s="24">
        <v>7.8159017005636697E-2</v>
      </c>
      <c r="O1263" s="24">
        <v>0.31632554615305652</v>
      </c>
      <c r="P1263" s="24">
        <v>0.354477485307784</v>
      </c>
      <c r="Q1263" s="29">
        <v>4822448.3426739797</v>
      </c>
    </row>
    <row r="1264" spans="1:17" ht="15" x14ac:dyDescent="0.25">
      <c r="A1264" s="24">
        <v>4</v>
      </c>
      <c r="B1264" s="24" t="s">
        <v>27</v>
      </c>
      <c r="C1264" s="24">
        <v>1004140</v>
      </c>
      <c r="D1264" s="24">
        <v>0.25</v>
      </c>
      <c r="E1264" s="24" t="s">
        <v>1331</v>
      </c>
      <c r="F1264" s="24">
        <v>7388247.2352618948</v>
      </c>
      <c r="G1264" s="24">
        <v>1.3248656303035999</v>
      </c>
      <c r="H1264" s="24">
        <v>6.7086855661665794</v>
      </c>
      <c r="I1264" s="24">
        <v>266.53240197193151</v>
      </c>
      <c r="J1264" s="24">
        <v>20.564072539233152</v>
      </c>
      <c r="K1264" s="24">
        <v>6885.7577893942598</v>
      </c>
      <c r="L1264" s="24">
        <v>2.3104811631092801E-3</v>
      </c>
      <c r="M1264" s="24">
        <v>1.4437701950813301E-4</v>
      </c>
      <c r="N1264" s="24">
        <v>0.10774550788609349</v>
      </c>
      <c r="O1264" s="24">
        <v>0.3488275397590605</v>
      </c>
      <c r="P1264" s="24">
        <v>0.407112807260195</v>
      </c>
      <c r="Q1264" s="29">
        <v>7388247.2352618948</v>
      </c>
    </row>
    <row r="1265" spans="1:17" ht="15" x14ac:dyDescent="0.25">
      <c r="A1265" s="24">
        <v>4</v>
      </c>
      <c r="B1265" s="24" t="s">
        <v>27</v>
      </c>
      <c r="C1265" s="24">
        <v>1004140</v>
      </c>
      <c r="D1265" s="24">
        <v>0.5</v>
      </c>
      <c r="E1265" s="24" t="s">
        <v>1332</v>
      </c>
      <c r="F1265" s="24">
        <v>8270907.4138157303</v>
      </c>
      <c r="G1265" s="24">
        <v>1.51030313605621</v>
      </c>
      <c r="H1265" s="24">
        <v>7.6595447919123698</v>
      </c>
      <c r="I1265" s="24">
        <v>298.356808193137</v>
      </c>
      <c r="J1265" s="24">
        <v>23.008246525934901</v>
      </c>
      <c r="K1265" s="24">
        <v>8046.7794993064699</v>
      </c>
      <c r="L1265" s="24">
        <v>2.76470490287971E-3</v>
      </c>
      <c r="M1265" s="24">
        <v>1.61087312412799E-4</v>
      </c>
      <c r="N1265" s="24">
        <v>0.124502312936024</v>
      </c>
      <c r="O1265" s="24">
        <v>0.41267161840182398</v>
      </c>
      <c r="P1265" s="24">
        <v>0.45549951356642299</v>
      </c>
      <c r="Q1265" s="29">
        <v>8270907.4138157303</v>
      </c>
    </row>
    <row r="1266" spans="1:17" ht="15" x14ac:dyDescent="0.25">
      <c r="A1266" s="24">
        <v>4</v>
      </c>
      <c r="B1266" s="24" t="s">
        <v>27</v>
      </c>
      <c r="C1266" s="24">
        <v>1004140</v>
      </c>
      <c r="D1266" s="24">
        <v>0.75</v>
      </c>
      <c r="E1266" s="24" t="s">
        <v>1333</v>
      </c>
      <c r="F1266" s="24">
        <v>9132825.1762678251</v>
      </c>
      <c r="G1266" s="24">
        <v>1.7828624905022399</v>
      </c>
      <c r="H1266" s="24">
        <v>9.0725200776126051</v>
      </c>
      <c r="I1266" s="24">
        <v>329.21650969575751</v>
      </c>
      <c r="J1266" s="24">
        <v>25.484560498963049</v>
      </c>
      <c r="K1266" s="24">
        <v>9772.3613160301757</v>
      </c>
      <c r="L1266" s="24">
        <v>3.37591285450355E-3</v>
      </c>
      <c r="M1266" s="24">
        <v>1.8954812098936349E-4</v>
      </c>
      <c r="N1266" s="24">
        <v>0.151646916705341</v>
      </c>
      <c r="O1266" s="24">
        <v>0.50224654292829951</v>
      </c>
      <c r="P1266" s="24">
        <v>0.51536412002293308</v>
      </c>
      <c r="Q1266" s="29">
        <v>9132825.1762678251</v>
      </c>
    </row>
    <row r="1267" spans="1:17" ht="15" x14ac:dyDescent="0.25">
      <c r="A1267" s="24">
        <v>4</v>
      </c>
      <c r="B1267" s="24" t="s">
        <v>27</v>
      </c>
      <c r="C1267" s="24">
        <v>1004150</v>
      </c>
      <c r="D1267" s="24">
        <v>0.25</v>
      </c>
      <c r="E1267" s="24" t="s">
        <v>1331</v>
      </c>
      <c r="F1267" s="24">
        <v>2872967.652291555</v>
      </c>
      <c r="G1267" s="24">
        <v>0.41952382653667197</v>
      </c>
      <c r="H1267" s="24">
        <v>2.0586517591096998</v>
      </c>
      <c r="I1267" s="24">
        <v>94.920729354433547</v>
      </c>
      <c r="J1267" s="24">
        <v>7.1592710555936803</v>
      </c>
      <c r="K1267" s="24">
        <v>2302.5052558612201</v>
      </c>
      <c r="L1267" s="24">
        <v>7.0437626834029849E-4</v>
      </c>
      <c r="M1267" s="24">
        <v>4.2605906438958102E-5</v>
      </c>
      <c r="N1267" s="24">
        <v>3.0142747935576149E-2</v>
      </c>
      <c r="O1267" s="24">
        <v>0.1114000456177585</v>
      </c>
      <c r="P1267" s="24">
        <v>0.13111274625948399</v>
      </c>
      <c r="Q1267" s="29">
        <v>2872967.652291555</v>
      </c>
    </row>
    <row r="1268" spans="1:17" ht="15" x14ac:dyDescent="0.25">
      <c r="A1268" s="24">
        <v>4</v>
      </c>
      <c r="B1268" s="24" t="s">
        <v>27</v>
      </c>
      <c r="C1268" s="24">
        <v>1004150</v>
      </c>
      <c r="D1268" s="24">
        <v>0.5</v>
      </c>
      <c r="E1268" s="24" t="s">
        <v>1332</v>
      </c>
      <c r="F1268" s="24">
        <v>3396527.1465046299</v>
      </c>
      <c r="G1268" s="24">
        <v>0.51434173182425402</v>
      </c>
      <c r="H1268" s="24">
        <v>2.54149453504444</v>
      </c>
      <c r="I1268" s="24">
        <v>110.426959094125</v>
      </c>
      <c r="J1268" s="24">
        <v>8.3167131712137401</v>
      </c>
      <c r="K1268" s="24">
        <v>2951.1910685778798</v>
      </c>
      <c r="L1268" s="24">
        <v>9.1599245700386999E-4</v>
      </c>
      <c r="M1268" s="24">
        <v>5.00846295368697E-5</v>
      </c>
      <c r="N1268" s="24">
        <v>3.8395861737935903E-2</v>
      </c>
      <c r="O1268" s="24">
        <v>0.143637091225845</v>
      </c>
      <c r="P1268" s="24">
        <v>0.153225964474138</v>
      </c>
      <c r="Q1268" s="29">
        <v>3396527.1465046299</v>
      </c>
    </row>
    <row r="1269" spans="1:17" ht="15" x14ac:dyDescent="0.25">
      <c r="A1269" s="24">
        <v>4</v>
      </c>
      <c r="B1269" s="24" t="s">
        <v>27</v>
      </c>
      <c r="C1269" s="24">
        <v>1004150</v>
      </c>
      <c r="D1269" s="24">
        <v>0.75</v>
      </c>
      <c r="E1269" s="24" t="s">
        <v>1333</v>
      </c>
      <c r="F1269" s="24">
        <v>3705609.7181852898</v>
      </c>
      <c r="G1269" s="24">
        <v>0.56509771242629647</v>
      </c>
      <c r="H1269" s="24">
        <v>2.8019284494430554</v>
      </c>
      <c r="I1269" s="24">
        <v>120.84862677095299</v>
      </c>
      <c r="J1269" s="24">
        <v>9.1275861859274894</v>
      </c>
      <c r="K1269" s="24">
        <v>3228.5112732664702</v>
      </c>
      <c r="L1269" s="24">
        <v>1.0220095528060719E-3</v>
      </c>
      <c r="M1269" s="24">
        <v>5.4678099141056646E-5</v>
      </c>
      <c r="N1269" s="24">
        <v>4.1384540580185605E-2</v>
      </c>
      <c r="O1269" s="24">
        <v>0.1585236532325735</v>
      </c>
      <c r="P1269" s="24">
        <v>0.16636366052666302</v>
      </c>
      <c r="Q1269" s="29">
        <v>3705609.7181852898</v>
      </c>
    </row>
    <row r="1270" spans="1:17" ht="15" x14ac:dyDescent="0.25">
      <c r="A1270" s="24">
        <v>4</v>
      </c>
      <c r="B1270" s="24" t="s">
        <v>27</v>
      </c>
      <c r="C1270" s="24">
        <v>1004160</v>
      </c>
      <c r="D1270" s="24">
        <v>0.25</v>
      </c>
      <c r="E1270" s="24" t="s">
        <v>1331</v>
      </c>
      <c r="F1270" s="24">
        <v>4468149.7478139307</v>
      </c>
      <c r="G1270" s="24">
        <v>0.90232266300325503</v>
      </c>
      <c r="H1270" s="24">
        <v>4.5674919368061957</v>
      </c>
      <c r="I1270" s="24">
        <v>158.72424707798399</v>
      </c>
      <c r="J1270" s="24">
        <v>12.423200840672401</v>
      </c>
      <c r="K1270" s="24">
        <v>4333.9462878647646</v>
      </c>
      <c r="L1270" s="24">
        <v>1.55024558892129E-3</v>
      </c>
      <c r="M1270" s="24">
        <v>1.141636980314785E-4</v>
      </c>
      <c r="N1270" s="24">
        <v>7.1679632029405999E-2</v>
      </c>
      <c r="O1270" s="24">
        <v>0.23001425685687749</v>
      </c>
      <c r="P1270" s="24">
        <v>0.26583777200347747</v>
      </c>
      <c r="Q1270" s="29">
        <v>4468149.7478139307</v>
      </c>
    </row>
    <row r="1271" spans="1:17" ht="15" x14ac:dyDescent="0.25">
      <c r="A1271" s="24">
        <v>4</v>
      </c>
      <c r="B1271" s="24" t="s">
        <v>27</v>
      </c>
      <c r="C1271" s="24">
        <v>1004160</v>
      </c>
      <c r="D1271" s="24">
        <v>0.5</v>
      </c>
      <c r="E1271" s="24" t="s">
        <v>1332</v>
      </c>
      <c r="F1271" s="24">
        <v>4911819.3246559901</v>
      </c>
      <c r="G1271" s="24">
        <v>1.09642150504319</v>
      </c>
      <c r="H1271" s="24">
        <v>5.5633207306743504</v>
      </c>
      <c r="I1271" s="24">
        <v>174.51692011782399</v>
      </c>
      <c r="J1271" s="24">
        <v>13.6696958084827</v>
      </c>
      <c r="K1271" s="24">
        <v>5361.44085631701</v>
      </c>
      <c r="L1271" s="24">
        <v>1.9412407372147999E-3</v>
      </c>
      <c r="M1271" s="24">
        <v>1.3114106206235399E-4</v>
      </c>
      <c r="N1271" s="24">
        <v>8.7715923572387597E-2</v>
      </c>
      <c r="O1271" s="24">
        <v>0.28587258175057301</v>
      </c>
      <c r="P1271" s="24">
        <v>0.297088522863722</v>
      </c>
      <c r="Q1271" s="29">
        <v>4911819.3246559901</v>
      </c>
    </row>
    <row r="1272" spans="1:17" ht="15" x14ac:dyDescent="0.25">
      <c r="A1272" s="24">
        <v>4</v>
      </c>
      <c r="B1272" s="24" t="s">
        <v>27</v>
      </c>
      <c r="C1272" s="24">
        <v>1004160</v>
      </c>
      <c r="D1272" s="24">
        <v>0.75</v>
      </c>
      <c r="E1272" s="24" t="s">
        <v>1333</v>
      </c>
      <c r="F1272" s="24">
        <v>5442276.8457811195</v>
      </c>
      <c r="G1272" s="24">
        <v>1.1897661490131801</v>
      </c>
      <c r="H1272" s="24">
        <v>6.0531582224443099</v>
      </c>
      <c r="I1272" s="24">
        <v>193.48022126068</v>
      </c>
      <c r="J1272" s="24">
        <v>15.1306622792442</v>
      </c>
      <c r="K1272" s="24">
        <v>6252.3878637892949</v>
      </c>
      <c r="L1272" s="24">
        <v>2.3036780592479251E-3</v>
      </c>
      <c r="M1272" s="24">
        <v>1.4561349615825549E-4</v>
      </c>
      <c r="N1272" s="24">
        <v>0.10007164537527825</v>
      </c>
      <c r="O1272" s="24">
        <v>0.33549745096872297</v>
      </c>
      <c r="P1272" s="24">
        <v>0.32915584835363348</v>
      </c>
      <c r="Q1272" s="29">
        <v>5442276.8457811195</v>
      </c>
    </row>
    <row r="1273" spans="1:17" ht="15" x14ac:dyDescent="0.25">
      <c r="A1273" s="24">
        <v>4</v>
      </c>
      <c r="B1273" s="24" t="s">
        <v>27</v>
      </c>
      <c r="C1273" s="24">
        <v>1004170</v>
      </c>
      <c r="D1273" s="24">
        <v>0.25</v>
      </c>
      <c r="E1273" s="24" t="s">
        <v>1331</v>
      </c>
      <c r="F1273" s="24">
        <v>3802218.9203363201</v>
      </c>
      <c r="G1273" s="24">
        <v>0.6750992926627275</v>
      </c>
      <c r="H1273" s="24">
        <v>3.37636385968981</v>
      </c>
      <c r="I1273" s="24">
        <v>135.24206603463199</v>
      </c>
      <c r="J1273" s="24">
        <v>10.4779138656636</v>
      </c>
      <c r="K1273" s="24">
        <v>3453.8566094698149</v>
      </c>
      <c r="L1273" s="24">
        <v>1.1810665609489051E-3</v>
      </c>
      <c r="M1273" s="24">
        <v>7.3711629613593452E-5</v>
      </c>
      <c r="N1273" s="24">
        <v>5.63035418787061E-2</v>
      </c>
      <c r="O1273" s="24">
        <v>0.1789275404326405</v>
      </c>
      <c r="P1273" s="24">
        <v>0.20429306468025998</v>
      </c>
      <c r="Q1273" s="29">
        <v>3802218.9203363201</v>
      </c>
    </row>
    <row r="1274" spans="1:17" ht="15" x14ac:dyDescent="0.25">
      <c r="A1274" s="24">
        <v>4</v>
      </c>
      <c r="B1274" s="24" t="s">
        <v>27</v>
      </c>
      <c r="C1274" s="24">
        <v>1004170</v>
      </c>
      <c r="D1274" s="24">
        <v>0.5</v>
      </c>
      <c r="E1274" s="24" t="s">
        <v>1332</v>
      </c>
      <c r="F1274" s="24">
        <v>4234863.8803027701</v>
      </c>
      <c r="G1274" s="24">
        <v>0.94674518445251499</v>
      </c>
      <c r="H1274" s="24">
        <v>4.7743509739787999</v>
      </c>
      <c r="I1274" s="24">
        <v>150.64121825698399</v>
      </c>
      <c r="J1274" s="24">
        <v>11.7701383349561</v>
      </c>
      <c r="K1274" s="24">
        <v>4753.6347007282702</v>
      </c>
      <c r="L1274" s="24">
        <v>1.7160528616178899E-3</v>
      </c>
      <c r="M1274" s="24">
        <v>1.0476076236468599E-4</v>
      </c>
      <c r="N1274" s="24">
        <v>7.3890647833334905E-2</v>
      </c>
      <c r="O1274" s="24">
        <v>0.251598723130806</v>
      </c>
      <c r="P1274" s="24">
        <v>0.25411975384365498</v>
      </c>
      <c r="Q1274" s="29">
        <v>4234863.8803027701</v>
      </c>
    </row>
    <row r="1275" spans="1:17" ht="15" x14ac:dyDescent="0.25">
      <c r="A1275" s="24">
        <v>4</v>
      </c>
      <c r="B1275" s="24" t="s">
        <v>27</v>
      </c>
      <c r="C1275" s="24">
        <v>1004170</v>
      </c>
      <c r="D1275" s="24">
        <v>0.75</v>
      </c>
      <c r="E1275" s="24" t="s">
        <v>1333</v>
      </c>
      <c r="F1275" s="24">
        <v>4694789.4048405504</v>
      </c>
      <c r="G1275" s="24">
        <v>1.13421301050398</v>
      </c>
      <c r="H1275" s="24">
        <v>5.70855677809804</v>
      </c>
      <c r="I1275" s="24">
        <v>166.9382199252945</v>
      </c>
      <c r="J1275" s="24">
        <v>13.0525948888221</v>
      </c>
      <c r="K1275" s="24">
        <v>5903.9130648893297</v>
      </c>
      <c r="L1275" s="24">
        <v>2.183071631955095E-3</v>
      </c>
      <c r="M1275" s="24">
        <v>1.200770355034225E-4</v>
      </c>
      <c r="N1275" s="24">
        <v>8.9965165971274741E-2</v>
      </c>
      <c r="O1275" s="24">
        <v>0.31419457541928297</v>
      </c>
      <c r="P1275" s="24">
        <v>0.28358603313606051</v>
      </c>
      <c r="Q1275" s="29">
        <v>4694789.4048405504</v>
      </c>
    </row>
    <row r="1276" spans="1:17" ht="15" x14ac:dyDescent="0.25">
      <c r="A1276" s="24">
        <v>4</v>
      </c>
      <c r="B1276" s="24" t="s">
        <v>27</v>
      </c>
      <c r="C1276" s="24">
        <v>1004180</v>
      </c>
      <c r="D1276" s="24">
        <v>0.25</v>
      </c>
      <c r="E1276" s="24" t="s">
        <v>1331</v>
      </c>
      <c r="F1276" s="24">
        <v>7820480.861925005</v>
      </c>
      <c r="G1276" s="24">
        <v>1.3165491928289499</v>
      </c>
      <c r="H1276" s="24">
        <v>6.6108604051090847</v>
      </c>
      <c r="I1276" s="24">
        <v>280.27959570061853</v>
      </c>
      <c r="J1276" s="24">
        <v>21.474434359615053</v>
      </c>
      <c r="K1276" s="24">
        <v>6750.7157976358949</v>
      </c>
      <c r="L1276" s="24">
        <v>2.23767019627564E-3</v>
      </c>
      <c r="M1276" s="24">
        <v>1.46168819506509E-4</v>
      </c>
      <c r="N1276" s="24">
        <v>0.1068107233308775</v>
      </c>
      <c r="O1276" s="24">
        <v>0.34179666543780202</v>
      </c>
      <c r="P1276" s="24">
        <v>0.41795411479587896</v>
      </c>
      <c r="Q1276" s="29">
        <v>7820480.861925005</v>
      </c>
    </row>
    <row r="1277" spans="1:17" ht="15" x14ac:dyDescent="0.25">
      <c r="A1277" s="24">
        <v>4</v>
      </c>
      <c r="B1277" s="24" t="s">
        <v>27</v>
      </c>
      <c r="C1277" s="24">
        <v>1004180</v>
      </c>
      <c r="D1277" s="24">
        <v>0.5</v>
      </c>
      <c r="E1277" s="24" t="s">
        <v>1332</v>
      </c>
      <c r="F1277" s="24">
        <v>8586965.7543579191</v>
      </c>
      <c r="G1277" s="24">
        <v>1.50794328067908</v>
      </c>
      <c r="H1277" s="24">
        <v>7.6259729512217698</v>
      </c>
      <c r="I1277" s="24">
        <v>307.82628899057897</v>
      </c>
      <c r="J1277" s="24">
        <v>23.590408910276299</v>
      </c>
      <c r="K1277" s="24">
        <v>8169.43240902452</v>
      </c>
      <c r="L1277" s="24">
        <v>2.7337339262401201E-3</v>
      </c>
      <c r="M1277" s="24">
        <v>1.6267582389225499E-4</v>
      </c>
      <c r="N1277" s="24">
        <v>0.12852041958624799</v>
      </c>
      <c r="O1277" s="24">
        <v>0.415256804362855</v>
      </c>
      <c r="P1277" s="24">
        <v>0.45986981477274402</v>
      </c>
      <c r="Q1277" s="29">
        <v>8586965.7543579191</v>
      </c>
    </row>
    <row r="1278" spans="1:17" ht="15" x14ac:dyDescent="0.25">
      <c r="A1278" s="24">
        <v>4</v>
      </c>
      <c r="B1278" s="24" t="s">
        <v>27</v>
      </c>
      <c r="C1278" s="24">
        <v>1004180</v>
      </c>
      <c r="D1278" s="24">
        <v>0.75</v>
      </c>
      <c r="E1278" s="24" t="s">
        <v>1333</v>
      </c>
      <c r="F1278" s="24">
        <v>9550513.8747844845</v>
      </c>
      <c r="G1278" s="24">
        <v>1.6486664027249249</v>
      </c>
      <c r="H1278" s="24">
        <v>8.3445386777248256</v>
      </c>
      <c r="I1278" s="24">
        <v>342.58457076494449</v>
      </c>
      <c r="J1278" s="24">
        <v>26.233388059632148</v>
      </c>
      <c r="K1278" s="24">
        <v>9206.5531343315088</v>
      </c>
      <c r="L1278" s="24">
        <v>3.1284407823429098E-3</v>
      </c>
      <c r="M1278" s="24">
        <v>1.811515480948745E-4</v>
      </c>
      <c r="N1278" s="24">
        <v>0.14276847016229149</v>
      </c>
      <c r="O1278" s="24">
        <v>0.47078676136439201</v>
      </c>
      <c r="P1278" s="24">
        <v>0.50887062664797655</v>
      </c>
      <c r="Q1278" s="29">
        <v>9550513.8747844845</v>
      </c>
    </row>
    <row r="1279" spans="1:17" ht="15" x14ac:dyDescent="0.25">
      <c r="A1279" s="24">
        <v>4</v>
      </c>
      <c r="B1279" s="24" t="s">
        <v>27</v>
      </c>
      <c r="C1279" s="24">
        <v>1004190</v>
      </c>
      <c r="D1279" s="24">
        <v>0.25</v>
      </c>
      <c r="E1279" s="24" t="s">
        <v>1331</v>
      </c>
      <c r="F1279" s="24">
        <v>278779.24073451804</v>
      </c>
      <c r="G1279" s="24">
        <v>9.9340984818876543E-2</v>
      </c>
      <c r="H1279" s="24">
        <v>0.52134273758117999</v>
      </c>
      <c r="I1279" s="24">
        <v>9.8242022147910255</v>
      </c>
      <c r="J1279" s="24">
        <v>0.85937682231100743</v>
      </c>
      <c r="K1279" s="24">
        <v>371.05032829723405</v>
      </c>
      <c r="L1279" s="24">
        <v>1.5306860658856499E-4</v>
      </c>
      <c r="M1279" s="24">
        <v>1.62165143766492E-5</v>
      </c>
      <c r="N1279" s="24">
        <v>3.9546084125163449E-3</v>
      </c>
      <c r="O1279" s="24">
        <v>2.02536145692459E-2</v>
      </c>
      <c r="P1279" s="24">
        <v>3.1636676313845896E-2</v>
      </c>
      <c r="Q1279" s="29">
        <v>278779.24073451804</v>
      </c>
    </row>
    <row r="1280" spans="1:17" ht="15" x14ac:dyDescent="0.25">
      <c r="A1280" s="24">
        <v>4</v>
      </c>
      <c r="B1280" s="24" t="s">
        <v>27</v>
      </c>
      <c r="C1280" s="24">
        <v>1004190</v>
      </c>
      <c r="D1280" s="24">
        <v>0.5</v>
      </c>
      <c r="E1280" s="24" t="s">
        <v>1332</v>
      </c>
      <c r="F1280" s="24">
        <v>303042.62286718702</v>
      </c>
      <c r="G1280" s="24">
        <v>0.10755067954387899</v>
      </c>
      <c r="H1280" s="24">
        <v>0.56080218323908904</v>
      </c>
      <c r="I1280" s="24">
        <v>10.8080503664867</v>
      </c>
      <c r="J1280" s="24">
        <v>0.94543269875334501</v>
      </c>
      <c r="K1280" s="24">
        <v>434.90247741181997</v>
      </c>
      <c r="L1280" s="24">
        <v>1.7939335164549001E-4</v>
      </c>
      <c r="M1280" s="24">
        <v>1.7839933921617101E-5</v>
      </c>
      <c r="N1280" s="24">
        <v>4.6326216737317101E-3</v>
      </c>
      <c r="O1280" s="24">
        <v>2.37370284457473E-2</v>
      </c>
      <c r="P1280" s="24">
        <v>3.4803587658438197E-2</v>
      </c>
      <c r="Q1280" s="29">
        <v>303042.62286718702</v>
      </c>
    </row>
    <row r="1281" spans="1:17" ht="15" x14ac:dyDescent="0.25">
      <c r="A1281" s="24">
        <v>4</v>
      </c>
      <c r="B1281" s="24" t="s">
        <v>27</v>
      </c>
      <c r="C1281" s="24">
        <v>1004190</v>
      </c>
      <c r="D1281" s="24">
        <v>0.75</v>
      </c>
      <c r="E1281" s="24" t="s">
        <v>1333</v>
      </c>
      <c r="F1281" s="24">
        <v>337231.1466505985</v>
      </c>
      <c r="G1281" s="24">
        <v>0.119842941625799</v>
      </c>
      <c r="H1281" s="24">
        <v>0.6254188629644799</v>
      </c>
      <c r="I1281" s="24">
        <v>11.8658791113054</v>
      </c>
      <c r="J1281" s="24">
        <v>1.037953422989395</v>
      </c>
      <c r="K1281" s="24">
        <v>472.37316304011551</v>
      </c>
      <c r="L1281" s="24">
        <v>1.948659818680035E-4</v>
      </c>
      <c r="M1281" s="24">
        <v>1.9584730299274953E-5</v>
      </c>
      <c r="N1281" s="24">
        <v>5.0294091724927756E-3</v>
      </c>
      <c r="O1281" s="24">
        <v>2.5782204617795051E-2</v>
      </c>
      <c r="P1281" s="24">
        <v>3.820762817954635E-2</v>
      </c>
      <c r="Q1281" s="29">
        <v>337231.1466505985</v>
      </c>
    </row>
    <row r="1282" spans="1:17" ht="15" x14ac:dyDescent="0.25">
      <c r="A1282" s="24">
        <v>4</v>
      </c>
      <c r="B1282" s="24" t="s">
        <v>27</v>
      </c>
      <c r="C1282" s="24">
        <v>1004200</v>
      </c>
      <c r="D1282" s="24">
        <v>0.25</v>
      </c>
      <c r="E1282" s="24" t="s">
        <v>1331</v>
      </c>
      <c r="F1282" s="24">
        <v>6233686.6633100351</v>
      </c>
      <c r="G1282" s="24">
        <v>0.97644513393856947</v>
      </c>
      <c r="H1282" s="24">
        <v>4.8192728657406496</v>
      </c>
      <c r="I1282" s="24">
        <v>224.61673723927299</v>
      </c>
      <c r="J1282" s="24">
        <v>16.92021599510635</v>
      </c>
      <c r="K1282" s="24">
        <v>5371.2833401191147</v>
      </c>
      <c r="L1282" s="24">
        <v>1.72661238399341E-3</v>
      </c>
      <c r="M1282" s="24">
        <v>8.1078481180543054E-5</v>
      </c>
      <c r="N1282" s="24">
        <v>8.68190781862474E-2</v>
      </c>
      <c r="O1282" s="24">
        <v>0.2684063921981435</v>
      </c>
      <c r="P1282" s="24">
        <v>0.29443969961279648</v>
      </c>
      <c r="Q1282" s="29">
        <v>6233686.6633100351</v>
      </c>
    </row>
    <row r="1283" spans="1:17" ht="15" x14ac:dyDescent="0.25">
      <c r="A1283" s="24">
        <v>4</v>
      </c>
      <c r="B1283" s="24" t="s">
        <v>27</v>
      </c>
      <c r="C1283" s="24">
        <v>1004200</v>
      </c>
      <c r="D1283" s="24">
        <v>0.5</v>
      </c>
      <c r="E1283" s="24" t="s">
        <v>1332</v>
      </c>
      <c r="F1283" s="24">
        <v>6894982.1262954902</v>
      </c>
      <c r="G1283" s="24">
        <v>1.1185503248925499</v>
      </c>
      <c r="H1283" s="24">
        <v>5.5310043367450303</v>
      </c>
      <c r="I1283" s="24">
        <v>248.51071397262899</v>
      </c>
      <c r="J1283" s="24">
        <v>18.753038592899301</v>
      </c>
      <c r="K1283" s="24">
        <v>6451.2633584918403</v>
      </c>
      <c r="L1283" s="24">
        <v>2.0946692961939899E-3</v>
      </c>
      <c r="M1283" s="24">
        <v>9.7109677943031406E-5</v>
      </c>
      <c r="N1283" s="24">
        <v>0.100746305317305</v>
      </c>
      <c r="O1283" s="24">
        <v>0.32569581667747899</v>
      </c>
      <c r="P1283" s="24">
        <v>0.33152691073398199</v>
      </c>
      <c r="Q1283" s="29">
        <v>6894982.1262954902</v>
      </c>
    </row>
    <row r="1284" spans="1:17" ht="15" x14ac:dyDescent="0.25">
      <c r="A1284" s="24">
        <v>4</v>
      </c>
      <c r="B1284" s="24" t="s">
        <v>27</v>
      </c>
      <c r="C1284" s="24">
        <v>1004200</v>
      </c>
      <c r="D1284" s="24">
        <v>0.75</v>
      </c>
      <c r="E1284" s="24" t="s">
        <v>1333</v>
      </c>
      <c r="F1284" s="24">
        <v>7578236.0143435998</v>
      </c>
      <c r="G1284" s="24">
        <v>1.24135264651749</v>
      </c>
      <c r="H1284" s="24">
        <v>6.2002369983855647</v>
      </c>
      <c r="I1284" s="24">
        <v>272.98668952458951</v>
      </c>
      <c r="J1284" s="24">
        <v>20.58105273290985</v>
      </c>
      <c r="K1284" s="24">
        <v>7312.2292617578896</v>
      </c>
      <c r="L1284" s="24">
        <v>2.4600476592732852E-3</v>
      </c>
      <c r="M1284" s="24">
        <v>1.10118250824036E-4</v>
      </c>
      <c r="N1284" s="24">
        <v>0.1143561795258255</v>
      </c>
      <c r="O1284" s="24">
        <v>0.37235237484264749</v>
      </c>
      <c r="P1284" s="24">
        <v>0.365192118340877</v>
      </c>
      <c r="Q1284" s="29">
        <v>7578236.0143435998</v>
      </c>
    </row>
    <row r="1285" spans="1:17" ht="15" x14ac:dyDescent="0.25">
      <c r="A1285" s="24">
        <v>4</v>
      </c>
      <c r="B1285" s="24" t="s">
        <v>27</v>
      </c>
      <c r="C1285" s="24">
        <v>1004210</v>
      </c>
      <c r="D1285" s="24">
        <v>0.25</v>
      </c>
      <c r="E1285" s="24" t="s">
        <v>1331</v>
      </c>
      <c r="F1285" s="24">
        <v>2378013.596812475</v>
      </c>
      <c r="G1285" s="24">
        <v>0.62136408052717351</v>
      </c>
      <c r="H1285" s="24">
        <v>3.2132214380214701</v>
      </c>
      <c r="I1285" s="24">
        <v>83.680421883172812</v>
      </c>
      <c r="J1285" s="24">
        <v>6.9151428107305346</v>
      </c>
      <c r="K1285" s="24">
        <v>2489.7149015989953</v>
      </c>
      <c r="L1285" s="24">
        <v>9.7524727066757998E-4</v>
      </c>
      <c r="M1285" s="24">
        <v>1.0194027749881989E-4</v>
      </c>
      <c r="N1285" s="24">
        <v>3.7951120078948949E-2</v>
      </c>
      <c r="O1285" s="24">
        <v>0.1371388685638405</v>
      </c>
      <c r="P1285" s="24">
        <v>0.18796068452574799</v>
      </c>
      <c r="Q1285" s="29">
        <v>2378013.596812475</v>
      </c>
    </row>
    <row r="1286" spans="1:17" ht="15" x14ac:dyDescent="0.25">
      <c r="A1286" s="24">
        <v>4</v>
      </c>
      <c r="B1286" s="24" t="s">
        <v>27</v>
      </c>
      <c r="C1286" s="24">
        <v>1004210</v>
      </c>
      <c r="D1286" s="24">
        <v>0.5</v>
      </c>
      <c r="E1286" s="24" t="s">
        <v>1332</v>
      </c>
      <c r="F1286" s="24">
        <v>2640505.6531182602</v>
      </c>
      <c r="G1286" s="24">
        <v>0.70407219036013202</v>
      </c>
      <c r="H1286" s="24">
        <v>3.6344575558263901</v>
      </c>
      <c r="I1286" s="24">
        <v>92.988763522449602</v>
      </c>
      <c r="J1286" s="24">
        <v>7.6946873470196104</v>
      </c>
      <c r="K1286" s="24">
        <v>3018.3682222892398</v>
      </c>
      <c r="L1286" s="24">
        <v>1.18188756451485E-3</v>
      </c>
      <c r="M1286" s="24">
        <v>1.15076988683788E-4</v>
      </c>
      <c r="N1286" s="24">
        <v>4.6069190419114302E-2</v>
      </c>
      <c r="O1286" s="24">
        <v>0.16624825600950999</v>
      </c>
      <c r="P1286" s="24">
        <v>0.21057397687555601</v>
      </c>
      <c r="Q1286" s="29">
        <v>2640505.6531182602</v>
      </c>
    </row>
    <row r="1287" spans="1:17" ht="15" x14ac:dyDescent="0.25">
      <c r="A1287" s="24">
        <v>4</v>
      </c>
      <c r="B1287" s="24" t="s">
        <v>27</v>
      </c>
      <c r="C1287" s="24">
        <v>1004210</v>
      </c>
      <c r="D1287" s="24">
        <v>0.75</v>
      </c>
      <c r="E1287" s="24" t="s">
        <v>1333</v>
      </c>
      <c r="F1287" s="24">
        <v>2945123.2425048398</v>
      </c>
      <c r="G1287" s="24">
        <v>0.796390038435008</v>
      </c>
      <c r="H1287" s="24">
        <v>4.0952233454089502</v>
      </c>
      <c r="I1287" s="24">
        <v>102.4674242621</v>
      </c>
      <c r="J1287" s="24">
        <v>8.483039903962954</v>
      </c>
      <c r="K1287" s="24">
        <v>3553.2152687913604</v>
      </c>
      <c r="L1287" s="24">
        <v>1.4201639125112102E-3</v>
      </c>
      <c r="M1287" s="24">
        <v>1.2715568253939799E-4</v>
      </c>
      <c r="N1287" s="24">
        <v>5.2562853733805349E-2</v>
      </c>
      <c r="O1287" s="24">
        <v>0.19727494830320802</v>
      </c>
      <c r="P1287" s="24">
        <v>0.23237358048235701</v>
      </c>
      <c r="Q1287" s="29">
        <v>2945123.2425048398</v>
      </c>
    </row>
    <row r="1288" spans="1:17" ht="15" x14ac:dyDescent="0.25">
      <c r="A1288" s="24">
        <v>4</v>
      </c>
      <c r="B1288" s="24" t="s">
        <v>27</v>
      </c>
      <c r="C1288" s="24">
        <v>1004220</v>
      </c>
      <c r="D1288" s="24">
        <v>0.25</v>
      </c>
      <c r="E1288" s="24" t="s">
        <v>1331</v>
      </c>
      <c r="F1288" s="24">
        <v>2910043.5594665301</v>
      </c>
      <c r="G1288" s="24">
        <v>0.31805459767286404</v>
      </c>
      <c r="H1288" s="24">
        <v>1.520862500892725</v>
      </c>
      <c r="I1288" s="24">
        <v>102.9657288276335</v>
      </c>
      <c r="J1288" s="24">
        <v>7.5324057159501248</v>
      </c>
      <c r="K1288" s="24">
        <v>1962.6768608850648</v>
      </c>
      <c r="L1288" s="24">
        <v>5.7929814462323657E-4</v>
      </c>
      <c r="M1288" s="24">
        <v>1.6084108934818452E-5</v>
      </c>
      <c r="N1288" s="24">
        <v>3.8221059385102847E-2</v>
      </c>
      <c r="O1288" s="24">
        <v>9.6888559245525349E-2</v>
      </c>
      <c r="P1288" s="24">
        <v>9.2132601269109493E-2</v>
      </c>
      <c r="Q1288" s="29">
        <v>2910043.5594665301</v>
      </c>
    </row>
    <row r="1289" spans="1:17" ht="15" x14ac:dyDescent="0.25">
      <c r="A1289" s="24">
        <v>4</v>
      </c>
      <c r="B1289" s="24" t="s">
        <v>27</v>
      </c>
      <c r="C1289" s="24">
        <v>1004220</v>
      </c>
      <c r="D1289" s="24">
        <v>0.5</v>
      </c>
      <c r="E1289" s="24" t="s">
        <v>1332</v>
      </c>
      <c r="F1289" s="24">
        <v>3207927.01142842</v>
      </c>
      <c r="G1289" s="24">
        <v>0.37108822990178197</v>
      </c>
      <c r="H1289" s="24">
        <v>1.7897803433659001</v>
      </c>
      <c r="I1289" s="24">
        <v>114.06999498383</v>
      </c>
      <c r="J1289" s="24">
        <v>8.3607900247555502</v>
      </c>
      <c r="K1289" s="24">
        <v>2339.5607281525299</v>
      </c>
      <c r="L1289" s="24">
        <v>7.0449576283077898E-4</v>
      </c>
      <c r="M1289" s="24">
        <v>2.2210437233612999E-5</v>
      </c>
      <c r="N1289" s="24">
        <v>4.3429319936271998E-2</v>
      </c>
      <c r="O1289" s="24">
        <v>0.117650933018612</v>
      </c>
      <c r="P1289" s="24">
        <v>0.10596721750409201</v>
      </c>
      <c r="Q1289" s="29">
        <v>3207927.01142842</v>
      </c>
    </row>
    <row r="1290" spans="1:17" ht="15" x14ac:dyDescent="0.25">
      <c r="A1290" s="24">
        <v>4</v>
      </c>
      <c r="B1290" s="24" t="s">
        <v>27</v>
      </c>
      <c r="C1290" s="24">
        <v>1004220</v>
      </c>
      <c r="D1290" s="24">
        <v>0.75</v>
      </c>
      <c r="E1290" s="24" t="s">
        <v>1333</v>
      </c>
      <c r="F1290" s="24">
        <v>3540649.9932039548</v>
      </c>
      <c r="G1290" s="24">
        <v>0.41129062798351801</v>
      </c>
      <c r="H1290" s="24">
        <v>2.0072841394036747</v>
      </c>
      <c r="I1290" s="24">
        <v>125.190458497229</v>
      </c>
      <c r="J1290" s="24">
        <v>9.1676211270778101</v>
      </c>
      <c r="K1290" s="24">
        <v>2683.36828419635</v>
      </c>
      <c r="L1290" s="24">
        <v>8.4192551977289106E-4</v>
      </c>
      <c r="M1290" s="24">
        <v>2.5108976557811051E-5</v>
      </c>
      <c r="N1290" s="24">
        <v>4.9775892738221701E-2</v>
      </c>
      <c r="O1290" s="24">
        <v>0.13531709791930951</v>
      </c>
      <c r="P1290" s="24">
        <v>0.11689657496325501</v>
      </c>
      <c r="Q1290" s="29">
        <v>3540649.9932039548</v>
      </c>
    </row>
    <row r="1291" spans="1:17" ht="15" x14ac:dyDescent="0.25">
      <c r="A1291" s="24">
        <v>4</v>
      </c>
      <c r="B1291" s="24" t="s">
        <v>27</v>
      </c>
      <c r="C1291" s="24">
        <v>1004230</v>
      </c>
      <c r="D1291" s="24">
        <v>0.25</v>
      </c>
      <c r="E1291" s="24" t="s">
        <v>1331</v>
      </c>
      <c r="F1291" s="24">
        <v>644288.19894921198</v>
      </c>
      <c r="G1291" s="24">
        <v>5.9581323048435351E-2</v>
      </c>
      <c r="H1291" s="24">
        <v>0.27873668998894596</v>
      </c>
      <c r="I1291" s="24">
        <v>21.805491353857448</v>
      </c>
      <c r="J1291" s="24">
        <v>1.5816795654942801</v>
      </c>
      <c r="K1291" s="24">
        <v>371.61051691759599</v>
      </c>
      <c r="L1291" s="24">
        <v>1.0479410541702601E-4</v>
      </c>
      <c r="M1291" s="24">
        <v>1.8785649949137351E-6</v>
      </c>
      <c r="N1291" s="24">
        <v>7.8290120212284042E-3</v>
      </c>
      <c r="O1291" s="24">
        <v>1.8148269444482702E-2</v>
      </c>
      <c r="P1291" s="24">
        <v>1.9247505059463703E-2</v>
      </c>
      <c r="Q1291" s="29">
        <v>644288.19894921198</v>
      </c>
    </row>
    <row r="1292" spans="1:17" ht="15" x14ac:dyDescent="0.25">
      <c r="A1292" s="24">
        <v>4</v>
      </c>
      <c r="B1292" s="24" t="s">
        <v>27</v>
      </c>
      <c r="C1292" s="24">
        <v>1004230</v>
      </c>
      <c r="D1292" s="24">
        <v>0.5</v>
      </c>
      <c r="E1292" s="24" t="s">
        <v>1332</v>
      </c>
      <c r="F1292" s="24">
        <v>704160.80253999995</v>
      </c>
      <c r="G1292" s="24">
        <v>6.3551830268605503E-2</v>
      </c>
      <c r="H1292" s="24">
        <v>0.30307419959788101</v>
      </c>
      <c r="I1292" s="24">
        <v>23.925040397030301</v>
      </c>
      <c r="J1292" s="24">
        <v>1.7355337116920799</v>
      </c>
      <c r="K1292" s="24">
        <v>433.83126661680097</v>
      </c>
      <c r="L1292" s="24">
        <v>1.2234039741327199E-4</v>
      </c>
      <c r="M1292" s="24">
        <v>2.0648024715908998E-6</v>
      </c>
      <c r="N1292" s="24">
        <v>8.9372870245235797E-3</v>
      </c>
      <c r="O1292" s="24">
        <v>2.1103267491477899E-2</v>
      </c>
      <c r="P1292" s="24">
        <v>2.1139999892542401E-2</v>
      </c>
      <c r="Q1292" s="29">
        <v>704160.80253999995</v>
      </c>
    </row>
    <row r="1293" spans="1:17" ht="15" x14ac:dyDescent="0.25">
      <c r="A1293" s="24">
        <v>4</v>
      </c>
      <c r="B1293" s="24" t="s">
        <v>27</v>
      </c>
      <c r="C1293" s="24">
        <v>1004230</v>
      </c>
      <c r="D1293" s="24">
        <v>0.75</v>
      </c>
      <c r="E1293" s="24" t="s">
        <v>1333</v>
      </c>
      <c r="F1293" s="24">
        <v>775377.1550500755</v>
      </c>
      <c r="G1293" s="24">
        <v>6.7995681425056853E-2</v>
      </c>
      <c r="H1293" s="24">
        <v>0.32369605584734051</v>
      </c>
      <c r="I1293" s="24">
        <v>26.729517320840898</v>
      </c>
      <c r="J1293" s="24">
        <v>1.9389409421400301</v>
      </c>
      <c r="K1293" s="24">
        <v>479.49769884823502</v>
      </c>
      <c r="L1293" s="24">
        <v>1.3521846649166148E-4</v>
      </c>
      <c r="M1293" s="24">
        <v>2.30508324549503E-6</v>
      </c>
      <c r="N1293" s="24">
        <v>1.0091860025645216E-2</v>
      </c>
      <c r="O1293" s="24">
        <v>2.3449714561019599E-2</v>
      </c>
      <c r="P1293" s="24">
        <v>2.361703969529215E-2</v>
      </c>
      <c r="Q1293" s="29">
        <v>775377.1550500755</v>
      </c>
    </row>
    <row r="1294" spans="1:17" ht="15" x14ac:dyDescent="0.25">
      <c r="A1294" s="24">
        <v>4</v>
      </c>
      <c r="B1294" s="24" t="s">
        <v>27</v>
      </c>
      <c r="C1294" s="24">
        <v>1004240</v>
      </c>
      <c r="D1294" s="24">
        <v>0.25</v>
      </c>
      <c r="E1294" s="24" t="s">
        <v>1331</v>
      </c>
      <c r="F1294" s="24">
        <v>481394.07708513649</v>
      </c>
      <c r="G1294" s="24">
        <v>0.16995423954144151</v>
      </c>
      <c r="H1294" s="24">
        <v>0.90500737088015049</v>
      </c>
      <c r="I1294" s="24">
        <v>13.995385992510801</v>
      </c>
      <c r="J1294" s="24">
        <v>1.3214127157615851</v>
      </c>
      <c r="K1294" s="24">
        <v>555.14698846451893</v>
      </c>
      <c r="L1294" s="24">
        <v>2.4601503516780653E-4</v>
      </c>
      <c r="M1294" s="24">
        <v>3.4832937485286803E-5</v>
      </c>
      <c r="N1294" s="24">
        <v>6.5781922417238198E-3</v>
      </c>
      <c r="O1294" s="24">
        <v>3.2050358117065199E-2</v>
      </c>
      <c r="P1294" s="24">
        <v>5.5332085259554353E-2</v>
      </c>
      <c r="Q1294" s="29">
        <v>481394.07708513649</v>
      </c>
    </row>
    <row r="1295" spans="1:17" ht="15" x14ac:dyDescent="0.25">
      <c r="A1295" s="24">
        <v>4</v>
      </c>
      <c r="B1295" s="24" t="s">
        <v>27</v>
      </c>
      <c r="C1295" s="24">
        <v>1004240</v>
      </c>
      <c r="D1295" s="24">
        <v>0.5</v>
      </c>
      <c r="E1295" s="24" t="s">
        <v>1332</v>
      </c>
      <c r="F1295" s="24">
        <v>575110.49214287102</v>
      </c>
      <c r="G1295" s="24">
        <v>0.184230836276016</v>
      </c>
      <c r="H1295" s="24">
        <v>0.98065182310048105</v>
      </c>
      <c r="I1295" s="24">
        <v>15.532249337750599</v>
      </c>
      <c r="J1295" s="24">
        <v>1.46546704334984</v>
      </c>
      <c r="K1295" s="24">
        <v>672.13155500545895</v>
      </c>
      <c r="L1295" s="24">
        <v>2.9789954647653201E-4</v>
      </c>
      <c r="M1295" s="24">
        <v>3.85140503534823E-5</v>
      </c>
      <c r="N1295" s="24">
        <v>7.9651680927440797E-3</v>
      </c>
      <c r="O1295" s="24">
        <v>3.8806101481998798E-2</v>
      </c>
      <c r="P1295" s="24">
        <v>6.12350241479322E-2</v>
      </c>
      <c r="Q1295" s="29">
        <v>575110.49214287102</v>
      </c>
    </row>
    <row r="1296" spans="1:17" ht="15" x14ac:dyDescent="0.25">
      <c r="A1296" s="24">
        <v>4</v>
      </c>
      <c r="B1296" s="24" t="s">
        <v>27</v>
      </c>
      <c r="C1296" s="24">
        <v>1004240</v>
      </c>
      <c r="D1296" s="24">
        <v>0.75</v>
      </c>
      <c r="E1296" s="24" t="s">
        <v>1333</v>
      </c>
      <c r="F1296" s="24">
        <v>689115.28518416244</v>
      </c>
      <c r="G1296" s="24">
        <v>0.20886514479447199</v>
      </c>
      <c r="H1296" s="24">
        <v>1.10682540356056</v>
      </c>
      <c r="I1296" s="24">
        <v>17.498118205666749</v>
      </c>
      <c r="J1296" s="24">
        <v>1.6422883650063751</v>
      </c>
      <c r="K1296" s="24">
        <v>753.06095976739357</v>
      </c>
      <c r="L1296" s="24">
        <v>3.3202297155448651E-4</v>
      </c>
      <c r="M1296" s="24">
        <v>4.2444630175438703E-5</v>
      </c>
      <c r="N1296" s="24">
        <v>8.8947820046837451E-3</v>
      </c>
      <c r="O1296" s="24">
        <v>4.3402404348657705E-2</v>
      </c>
      <c r="P1296" s="24">
        <v>6.7701976214576798E-2</v>
      </c>
      <c r="Q1296" s="29">
        <v>689115.28518416244</v>
      </c>
    </row>
    <row r="1297" spans="1:17" ht="15" x14ac:dyDescent="0.25">
      <c r="A1297" s="24">
        <v>4</v>
      </c>
      <c r="B1297" s="24" t="s">
        <v>27</v>
      </c>
      <c r="C1297" s="24">
        <v>1004250</v>
      </c>
      <c r="D1297" s="24">
        <v>0.25</v>
      </c>
      <c r="E1297" s="24" t="s">
        <v>1331</v>
      </c>
      <c r="F1297" s="24">
        <v>924271.38916793559</v>
      </c>
      <c r="G1297" s="24">
        <v>9.7572095437025996E-2</v>
      </c>
      <c r="H1297" s="24">
        <v>0.4615353121278285</v>
      </c>
      <c r="I1297" s="24">
        <v>32.57914569362255</v>
      </c>
      <c r="J1297" s="24">
        <v>2.3904880116508949</v>
      </c>
      <c r="K1297" s="24">
        <v>568.10061288741144</v>
      </c>
      <c r="L1297" s="24">
        <v>1.6638563701499849E-4</v>
      </c>
      <c r="M1297" s="24">
        <v>6.3469946788368448E-6</v>
      </c>
      <c r="N1297" s="24">
        <v>1.0708994255825451E-2</v>
      </c>
      <c r="O1297" s="24">
        <v>2.7861479180098649E-2</v>
      </c>
      <c r="P1297" s="24">
        <v>3.1271229530103653E-2</v>
      </c>
      <c r="Q1297" s="29">
        <v>924271.38916793559</v>
      </c>
    </row>
    <row r="1298" spans="1:17" ht="15" x14ac:dyDescent="0.25">
      <c r="A1298" s="24">
        <v>4</v>
      </c>
      <c r="B1298" s="24" t="s">
        <v>27</v>
      </c>
      <c r="C1298" s="24">
        <v>1004250</v>
      </c>
      <c r="D1298" s="24">
        <v>0.5</v>
      </c>
      <c r="E1298" s="24" t="s">
        <v>1332</v>
      </c>
      <c r="F1298" s="24">
        <v>1030303.12196032</v>
      </c>
      <c r="G1298" s="24">
        <v>0.112088252709721</v>
      </c>
      <c r="H1298" s="24">
        <v>0.53888706023575506</v>
      </c>
      <c r="I1298" s="24">
        <v>36.133984915246998</v>
      </c>
      <c r="J1298" s="24">
        <v>2.6521084806317998</v>
      </c>
      <c r="K1298" s="24">
        <v>699.33233961011399</v>
      </c>
      <c r="L1298" s="24">
        <v>2.04631156757875E-4</v>
      </c>
      <c r="M1298" s="24">
        <v>7.1127472832094299E-6</v>
      </c>
      <c r="N1298" s="24">
        <v>1.29874580222324E-2</v>
      </c>
      <c r="O1298" s="24">
        <v>3.4276843449522497E-2</v>
      </c>
      <c r="P1298" s="24">
        <v>3.4830312102880401E-2</v>
      </c>
      <c r="Q1298" s="29">
        <v>1030303.12196032</v>
      </c>
    </row>
    <row r="1299" spans="1:17" ht="15" x14ac:dyDescent="0.25">
      <c r="A1299" s="24">
        <v>4</v>
      </c>
      <c r="B1299" s="24" t="s">
        <v>27</v>
      </c>
      <c r="C1299" s="24">
        <v>1004250</v>
      </c>
      <c r="D1299" s="24">
        <v>0.75</v>
      </c>
      <c r="E1299" s="24" t="s">
        <v>1333</v>
      </c>
      <c r="F1299" s="24">
        <v>1135331.1116047702</v>
      </c>
      <c r="G1299" s="24">
        <v>0.1179066836324645</v>
      </c>
      <c r="H1299" s="24">
        <v>0.57244951605651995</v>
      </c>
      <c r="I1299" s="24">
        <v>40.122321679836901</v>
      </c>
      <c r="J1299" s="24">
        <v>2.9446603183862896</v>
      </c>
      <c r="K1299" s="24">
        <v>748.40500582520258</v>
      </c>
      <c r="L1299" s="24">
        <v>2.1975926802133549E-4</v>
      </c>
      <c r="M1299" s="24">
        <v>7.8362429063740896E-6</v>
      </c>
      <c r="N1299" s="24">
        <v>1.4103921754226499E-2</v>
      </c>
      <c r="O1299" s="24">
        <v>3.6741102903244047E-2</v>
      </c>
      <c r="P1299" s="24">
        <v>3.8658084315461451E-2</v>
      </c>
      <c r="Q1299" s="29">
        <v>1135331.1116047702</v>
      </c>
    </row>
    <row r="1300" spans="1:17" ht="15" x14ac:dyDescent="0.25">
      <c r="A1300" s="24">
        <v>4</v>
      </c>
      <c r="B1300" s="24" t="s">
        <v>27</v>
      </c>
      <c r="C1300" s="24">
        <v>1004260</v>
      </c>
      <c r="D1300" s="24">
        <v>0.25</v>
      </c>
      <c r="E1300" s="24" t="s">
        <v>1331</v>
      </c>
      <c r="F1300" s="24">
        <v>10132137.821132496</v>
      </c>
      <c r="G1300" s="24">
        <v>3.0065037926546951</v>
      </c>
      <c r="H1300" s="24">
        <v>15.688555611666301</v>
      </c>
      <c r="I1300" s="24">
        <v>351.40436096695998</v>
      </c>
      <c r="J1300" s="24">
        <v>29.254226707742951</v>
      </c>
      <c r="K1300" s="24">
        <v>12414.875967960601</v>
      </c>
      <c r="L1300" s="24">
        <v>4.46197685388429E-3</v>
      </c>
      <c r="M1300" s="24">
        <v>4.8468865996075699E-4</v>
      </c>
      <c r="N1300" s="24">
        <v>0.15429329333722602</v>
      </c>
      <c r="O1300" s="24">
        <v>0.64648261166014498</v>
      </c>
      <c r="P1300" s="24">
        <v>0.85461936224312707</v>
      </c>
      <c r="Q1300" s="29">
        <v>10132137.821132496</v>
      </c>
    </row>
    <row r="1301" spans="1:17" ht="15" x14ac:dyDescent="0.25">
      <c r="A1301" s="24">
        <v>4</v>
      </c>
      <c r="B1301" s="24" t="s">
        <v>27</v>
      </c>
      <c r="C1301" s="24">
        <v>1004260</v>
      </c>
      <c r="D1301" s="24">
        <v>0.5</v>
      </c>
      <c r="E1301" s="24" t="s">
        <v>1332</v>
      </c>
      <c r="F1301" s="24">
        <v>12038436.8764448</v>
      </c>
      <c r="G1301" s="24">
        <v>3.3411895391980102</v>
      </c>
      <c r="H1301" s="24">
        <v>17.272392895848402</v>
      </c>
      <c r="I1301" s="24">
        <v>420.23027617858497</v>
      </c>
      <c r="J1301" s="24">
        <v>34.998705623679598</v>
      </c>
      <c r="K1301" s="24">
        <v>14537.6924046853</v>
      </c>
      <c r="L1301" s="24">
        <v>5.2293257784829699E-3</v>
      </c>
      <c r="M1301" s="24">
        <v>5.8029230762743898E-4</v>
      </c>
      <c r="N1301" s="24">
        <v>0.18120453095571601</v>
      </c>
      <c r="O1301" s="24">
        <v>0.75749194147210996</v>
      </c>
      <c r="P1301" s="24">
        <v>1.0228891366602899</v>
      </c>
      <c r="Q1301" s="29">
        <v>12038436.8764448</v>
      </c>
    </row>
    <row r="1302" spans="1:17" ht="15" x14ac:dyDescent="0.25">
      <c r="A1302" s="24">
        <v>4</v>
      </c>
      <c r="B1302" s="24" t="s">
        <v>27</v>
      </c>
      <c r="C1302" s="24">
        <v>1004260</v>
      </c>
      <c r="D1302" s="24">
        <v>0.75</v>
      </c>
      <c r="E1302" s="24" t="s">
        <v>1333</v>
      </c>
      <c r="F1302" s="24">
        <v>12988753.55904825</v>
      </c>
      <c r="G1302" s="24">
        <v>3.609880204412395</v>
      </c>
      <c r="H1302" s="24">
        <v>18.762133277714952</v>
      </c>
      <c r="I1302" s="24">
        <v>446.98981701649552</v>
      </c>
      <c r="J1302" s="24">
        <v>37.229935674757996</v>
      </c>
      <c r="K1302" s="24">
        <v>16484.370112656448</v>
      </c>
      <c r="L1302" s="24">
        <v>5.9814120514450255E-3</v>
      </c>
      <c r="M1302" s="24">
        <v>6.1775468446180395E-4</v>
      </c>
      <c r="N1302" s="24">
        <v>0.2028804160865175</v>
      </c>
      <c r="O1302" s="24">
        <v>0.86226079881098949</v>
      </c>
      <c r="P1302" s="24">
        <v>1.08894833766245</v>
      </c>
      <c r="Q1302" s="29">
        <v>12988753.55904825</v>
      </c>
    </row>
    <row r="1303" spans="1:17" ht="15" x14ac:dyDescent="0.25">
      <c r="A1303" s="24">
        <v>3</v>
      </c>
      <c r="B1303" s="24" t="s">
        <v>24</v>
      </c>
      <c r="C1303" s="24">
        <v>1004270</v>
      </c>
      <c r="D1303" s="24">
        <v>0.25</v>
      </c>
      <c r="E1303" s="24" t="s">
        <v>1331</v>
      </c>
      <c r="F1303" s="24">
        <v>75806600.640385211</v>
      </c>
      <c r="G1303" s="24">
        <v>20.962015146648397</v>
      </c>
      <c r="H1303" s="24">
        <v>112.2693826361305</v>
      </c>
      <c r="I1303" s="24">
        <v>2445.8471113195251</v>
      </c>
      <c r="J1303" s="24">
        <v>209.54760005669149</v>
      </c>
      <c r="K1303" s="24">
        <v>88878.844426945841</v>
      </c>
      <c r="L1303" s="24">
        <v>3.2031743129902396E-2</v>
      </c>
      <c r="M1303" s="24">
        <v>3.4261550215224802E-3</v>
      </c>
      <c r="N1303" s="24">
        <v>1.0189807785640501</v>
      </c>
      <c r="O1303" s="24">
        <v>4.5069990629962398</v>
      </c>
      <c r="P1303" s="24">
        <v>6.8121436346776196</v>
      </c>
      <c r="Q1303" s="29">
        <v>75806600.640385211</v>
      </c>
    </row>
    <row r="1304" spans="1:17" ht="15" x14ac:dyDescent="0.25">
      <c r="A1304" s="24">
        <v>3</v>
      </c>
      <c r="B1304" s="24" t="s">
        <v>24</v>
      </c>
      <c r="C1304" s="24">
        <v>1004270</v>
      </c>
      <c r="D1304" s="24">
        <v>0.5</v>
      </c>
      <c r="E1304" s="24" t="s">
        <v>1332</v>
      </c>
      <c r="F1304" s="24">
        <v>84997680.345287904</v>
      </c>
      <c r="G1304" s="24">
        <v>23.447508751948899</v>
      </c>
      <c r="H1304" s="24">
        <v>125.624597107676</v>
      </c>
      <c r="I1304" s="24">
        <v>2742.4836124216899</v>
      </c>
      <c r="J1304" s="24">
        <v>235.24822815304501</v>
      </c>
      <c r="K1304" s="24">
        <v>100949.736803311</v>
      </c>
      <c r="L1304" s="24">
        <v>3.64311896917561E-2</v>
      </c>
      <c r="M1304" s="24">
        <v>3.8558773812545901E-3</v>
      </c>
      <c r="N1304" s="24">
        <v>1.1544168572003399</v>
      </c>
      <c r="O1304" s="24">
        <v>5.1147245108727803</v>
      </c>
      <c r="P1304" s="24">
        <v>7.6673297939712501</v>
      </c>
      <c r="Q1304" s="29">
        <v>84997680.345287904</v>
      </c>
    </row>
    <row r="1305" spans="1:17" ht="15" x14ac:dyDescent="0.25">
      <c r="A1305" s="24">
        <v>3</v>
      </c>
      <c r="B1305" s="24" t="s">
        <v>24</v>
      </c>
      <c r="C1305" s="24">
        <v>1004270</v>
      </c>
      <c r="D1305" s="24">
        <v>0.75</v>
      </c>
      <c r="E1305" s="24" t="s">
        <v>1333</v>
      </c>
      <c r="F1305" s="24">
        <v>95191618.182032049</v>
      </c>
      <c r="G1305" s="24">
        <v>25.644294555579101</v>
      </c>
      <c r="H1305" s="24">
        <v>137.331950589511</v>
      </c>
      <c r="I1305" s="24">
        <v>3049.4929209419552</v>
      </c>
      <c r="J1305" s="24">
        <v>261.27565365212348</v>
      </c>
      <c r="K1305" s="24">
        <v>111769.1039024105</v>
      </c>
      <c r="L1305" s="24">
        <v>4.0340430292055404E-2</v>
      </c>
      <c r="M1305" s="24">
        <v>4.2730903852782054E-3</v>
      </c>
      <c r="N1305" s="24">
        <v>1.2771945761567398</v>
      </c>
      <c r="O1305" s="24">
        <v>5.6650640372464505</v>
      </c>
      <c r="P1305" s="24">
        <v>8.4958316085580954</v>
      </c>
      <c r="Q1305" s="29">
        <v>95191618.182032049</v>
      </c>
    </row>
    <row r="1306" spans="1:17" ht="15" x14ac:dyDescent="0.25">
      <c r="A1306" s="24">
        <v>4</v>
      </c>
      <c r="B1306" s="24" t="s">
        <v>27</v>
      </c>
      <c r="C1306" s="24">
        <v>1004271</v>
      </c>
      <c r="D1306" s="24">
        <v>0.25</v>
      </c>
      <c r="E1306" s="24" t="s">
        <v>1331</v>
      </c>
      <c r="F1306" s="24">
        <v>78354537.331162661</v>
      </c>
      <c r="G1306" s="24">
        <v>23.947292039200647</v>
      </c>
      <c r="H1306" s="24">
        <v>125.455710618758</v>
      </c>
      <c r="I1306" s="24">
        <v>2838.533598545795</v>
      </c>
      <c r="J1306" s="24">
        <v>235.9761496028415</v>
      </c>
      <c r="K1306" s="24">
        <v>112533.981335859</v>
      </c>
      <c r="L1306" s="24">
        <v>4.1798338313942404E-2</v>
      </c>
      <c r="M1306" s="24">
        <v>3.3382355715307248E-3</v>
      </c>
      <c r="N1306" s="24">
        <v>1.487302592500275</v>
      </c>
      <c r="O1306" s="24">
        <v>5.9031292789802343</v>
      </c>
      <c r="P1306" s="24">
        <v>7.2898629671011301</v>
      </c>
      <c r="Q1306" s="29">
        <v>78354537.331162661</v>
      </c>
    </row>
    <row r="1307" spans="1:17" ht="15" x14ac:dyDescent="0.25">
      <c r="A1307" s="24">
        <v>4</v>
      </c>
      <c r="B1307" s="24" t="s">
        <v>27</v>
      </c>
      <c r="C1307" s="24">
        <v>1004271</v>
      </c>
      <c r="D1307" s="24">
        <v>0.5</v>
      </c>
      <c r="E1307" s="24" t="s">
        <v>1332</v>
      </c>
      <c r="F1307" s="24">
        <v>88412064.372954398</v>
      </c>
      <c r="G1307" s="24">
        <v>27.416535430909001</v>
      </c>
      <c r="H1307" s="24">
        <v>142.85534113517201</v>
      </c>
      <c r="I1307" s="24">
        <v>3208.0148348478201</v>
      </c>
      <c r="J1307" s="24">
        <v>267.10985294373597</v>
      </c>
      <c r="K1307" s="24">
        <v>131116.215453588</v>
      </c>
      <c r="L1307" s="24">
        <v>4.9093370058983399E-2</v>
      </c>
      <c r="M1307" s="24">
        <v>3.81955385756047E-3</v>
      </c>
      <c r="N1307" s="24">
        <v>1.7298864203151401</v>
      </c>
      <c r="O1307" s="24">
        <v>6.9071292896706504</v>
      </c>
      <c r="P1307" s="24">
        <v>8.2849207438418393</v>
      </c>
      <c r="Q1307" s="29">
        <v>88412064.372954398</v>
      </c>
    </row>
    <row r="1308" spans="1:17" ht="15" x14ac:dyDescent="0.25">
      <c r="A1308" s="24">
        <v>4</v>
      </c>
      <c r="B1308" s="24" t="s">
        <v>27</v>
      </c>
      <c r="C1308" s="24">
        <v>1004271</v>
      </c>
      <c r="D1308" s="24">
        <v>0.75</v>
      </c>
      <c r="E1308" s="24" t="s">
        <v>1333</v>
      </c>
      <c r="F1308" s="24">
        <v>97693306.502844945</v>
      </c>
      <c r="G1308" s="24">
        <v>29.760855700063701</v>
      </c>
      <c r="H1308" s="24">
        <v>155.75473804661101</v>
      </c>
      <c r="I1308" s="24">
        <v>3535.6392917476351</v>
      </c>
      <c r="J1308" s="24">
        <v>293.96970149852251</v>
      </c>
      <c r="K1308" s="24">
        <v>145062.0881033515</v>
      </c>
      <c r="L1308" s="24">
        <v>5.4332380561851398E-2</v>
      </c>
      <c r="M1308" s="24">
        <v>4.1615776027363795E-3</v>
      </c>
      <c r="N1308" s="24">
        <v>1.9141703781732549</v>
      </c>
      <c r="O1308" s="24">
        <v>7.6435020808737306</v>
      </c>
      <c r="P1308" s="24">
        <v>9.08865334915013</v>
      </c>
      <c r="Q1308" s="29">
        <v>97693306.502844945</v>
      </c>
    </row>
    <row r="1309" spans="1:17" ht="15" x14ac:dyDescent="0.25">
      <c r="A1309" s="24">
        <v>4</v>
      </c>
      <c r="B1309" s="24" t="s">
        <v>27</v>
      </c>
      <c r="C1309" s="24">
        <v>1004280</v>
      </c>
      <c r="D1309" s="24">
        <v>0.25</v>
      </c>
      <c r="E1309" s="24" t="s">
        <v>1331</v>
      </c>
      <c r="F1309" s="24">
        <v>228213186.00323951</v>
      </c>
      <c r="G1309" s="24">
        <v>54.347467482053652</v>
      </c>
      <c r="H1309" s="24">
        <v>282.82890046782654</v>
      </c>
      <c r="I1309" s="24">
        <v>8264.4763616303553</v>
      </c>
      <c r="J1309" s="24">
        <v>666.31353320512994</v>
      </c>
      <c r="K1309" s="24">
        <v>248832.55160158849</v>
      </c>
      <c r="L1309" s="24">
        <v>8.6972278655695096E-2</v>
      </c>
      <c r="M1309" s="24">
        <v>7.9252564203315008E-3</v>
      </c>
      <c r="N1309" s="24">
        <v>3.4444405708416452</v>
      </c>
      <c r="O1309" s="24">
        <v>12.730711010374801</v>
      </c>
      <c r="P1309" s="24">
        <v>16.982927112333801</v>
      </c>
      <c r="Q1309" s="29">
        <v>228213186.00323951</v>
      </c>
    </row>
    <row r="1310" spans="1:17" ht="15" x14ac:dyDescent="0.25">
      <c r="A1310" s="24">
        <v>4</v>
      </c>
      <c r="B1310" s="24" t="s">
        <v>27</v>
      </c>
      <c r="C1310" s="24">
        <v>1004280</v>
      </c>
      <c r="D1310" s="24">
        <v>0.5</v>
      </c>
      <c r="E1310" s="24" t="s">
        <v>1332</v>
      </c>
      <c r="F1310" s="24">
        <v>255073097.4673</v>
      </c>
      <c r="G1310" s="24">
        <v>62.197100404387498</v>
      </c>
      <c r="H1310" s="24">
        <v>323.684251876036</v>
      </c>
      <c r="I1310" s="24">
        <v>9234.91102728023</v>
      </c>
      <c r="J1310" s="24">
        <v>745.35114466520201</v>
      </c>
      <c r="K1310" s="24">
        <v>285339.89403877401</v>
      </c>
      <c r="L1310" s="24">
        <v>9.9639087524476394E-2</v>
      </c>
      <c r="M1310" s="24">
        <v>8.8013371018064394E-3</v>
      </c>
      <c r="N1310" s="24">
        <v>3.9486669578087299</v>
      </c>
      <c r="O1310" s="24">
        <v>14.5919972338272</v>
      </c>
      <c r="P1310" s="24">
        <v>18.942379894449399</v>
      </c>
      <c r="Q1310" s="29">
        <v>255073097.4673</v>
      </c>
    </row>
    <row r="1311" spans="1:17" ht="15" x14ac:dyDescent="0.25">
      <c r="A1311" s="24">
        <v>4</v>
      </c>
      <c r="B1311" s="24" t="s">
        <v>27</v>
      </c>
      <c r="C1311" s="24">
        <v>1004280</v>
      </c>
      <c r="D1311" s="24">
        <v>0.75</v>
      </c>
      <c r="E1311" s="24" t="s">
        <v>1333</v>
      </c>
      <c r="F1311" s="24">
        <v>289168728.99223602</v>
      </c>
      <c r="G1311" s="24">
        <v>68.266737085816601</v>
      </c>
      <c r="H1311" s="24">
        <v>355.086771910143</v>
      </c>
      <c r="I1311" s="24">
        <v>10470.63454549135</v>
      </c>
      <c r="J1311" s="24">
        <v>844.21877047860744</v>
      </c>
      <c r="K1311" s="24">
        <v>310019.67265451397</v>
      </c>
      <c r="L1311" s="24">
        <v>0.109446190092891</v>
      </c>
      <c r="M1311" s="24">
        <v>1.004532570846477E-2</v>
      </c>
      <c r="N1311" s="24">
        <v>4.274266002732265</v>
      </c>
      <c r="O1311" s="24">
        <v>15.9278524427931</v>
      </c>
      <c r="P1311" s="24">
        <v>21.5283447609856</v>
      </c>
      <c r="Q1311" s="29">
        <v>289168728.99223602</v>
      </c>
    </row>
    <row r="1312" spans="1:17" ht="15" x14ac:dyDescent="0.25">
      <c r="A1312" s="24">
        <v>1</v>
      </c>
      <c r="B1312" s="24" t="s">
        <v>437</v>
      </c>
      <c r="C1312" s="24">
        <v>1100010</v>
      </c>
      <c r="D1312" s="24">
        <v>0.25</v>
      </c>
      <c r="E1312" s="24" t="s">
        <v>1331</v>
      </c>
      <c r="F1312" s="24">
        <v>54187032.515338302</v>
      </c>
      <c r="G1312" s="24">
        <v>22.905040727432898</v>
      </c>
      <c r="H1312" s="24">
        <v>146.22750680233798</v>
      </c>
      <c r="I1312" s="24">
        <v>1914.4373491114552</v>
      </c>
      <c r="J1312" s="24">
        <v>213.41434591355647</v>
      </c>
      <c r="K1312" s="24">
        <v>116641.548665436</v>
      </c>
      <c r="L1312" s="24">
        <v>3.459831668298325E-2</v>
      </c>
      <c r="M1312" s="24">
        <v>4.1446494406655442E-3</v>
      </c>
      <c r="N1312" s="24">
        <v>0.8646764608156895</v>
      </c>
      <c r="O1312" s="24">
        <v>4.6971151204856803</v>
      </c>
      <c r="P1312" s="24">
        <v>10.49860904941435</v>
      </c>
      <c r="Q1312" s="29">
        <v>54187032.515338302</v>
      </c>
    </row>
    <row r="1313" spans="1:17" ht="15" x14ac:dyDescent="0.25">
      <c r="A1313" s="24">
        <v>1</v>
      </c>
      <c r="B1313" s="24" t="s">
        <v>437</v>
      </c>
      <c r="C1313" s="24">
        <v>1100010</v>
      </c>
      <c r="D1313" s="24">
        <v>0.5</v>
      </c>
      <c r="E1313" s="24" t="s">
        <v>1332</v>
      </c>
      <c r="F1313" s="24">
        <v>63086532.810584597</v>
      </c>
      <c r="G1313" s="24">
        <v>26.169336227918802</v>
      </c>
      <c r="H1313" s="24">
        <v>167.90620622125201</v>
      </c>
      <c r="I1313" s="24">
        <v>2220.70194381391</v>
      </c>
      <c r="J1313" s="24">
        <v>247.45285753611401</v>
      </c>
      <c r="K1313" s="24">
        <v>126614.933657245</v>
      </c>
      <c r="L1313" s="24">
        <v>3.7587957069214403E-2</v>
      </c>
      <c r="M1313" s="24">
        <v>4.8106150610369601E-3</v>
      </c>
      <c r="N1313" s="24">
        <v>0.93939115820901997</v>
      </c>
      <c r="O1313" s="24">
        <v>5.1020023719810199</v>
      </c>
      <c r="P1313" s="24">
        <v>12.168025126524199</v>
      </c>
      <c r="Q1313" s="29">
        <v>63086532.810584597</v>
      </c>
    </row>
    <row r="1314" spans="1:17" ht="15" x14ac:dyDescent="0.25">
      <c r="A1314" s="24">
        <v>1</v>
      </c>
      <c r="B1314" s="24" t="s">
        <v>437</v>
      </c>
      <c r="C1314" s="24">
        <v>1100010</v>
      </c>
      <c r="D1314" s="24">
        <v>0.75</v>
      </c>
      <c r="E1314" s="24" t="s">
        <v>1333</v>
      </c>
      <c r="F1314" s="24">
        <v>70450380.272273853</v>
      </c>
      <c r="G1314" s="24">
        <v>32.887324454431997</v>
      </c>
      <c r="H1314" s="24">
        <v>209.47724893638201</v>
      </c>
      <c r="I1314" s="24">
        <v>2484.8263146130403</v>
      </c>
      <c r="J1314" s="24">
        <v>276.82849679330945</v>
      </c>
      <c r="K1314" s="24">
        <v>167303.46629687649</v>
      </c>
      <c r="L1314" s="24">
        <v>4.9884118255964352E-2</v>
      </c>
      <c r="M1314" s="24">
        <v>5.3825322451114552E-3</v>
      </c>
      <c r="N1314" s="24">
        <v>1.243032722919335</v>
      </c>
      <c r="O1314" s="24">
        <v>6.7560718500469799</v>
      </c>
      <c r="P1314" s="24">
        <v>13.60893280490065</v>
      </c>
      <c r="Q1314" s="29">
        <v>70450380.272273853</v>
      </c>
    </row>
    <row r="1315" spans="1:17" ht="15" x14ac:dyDescent="0.25">
      <c r="A1315" s="24">
        <v>5</v>
      </c>
      <c r="B1315" s="24" t="s">
        <v>754</v>
      </c>
      <c r="C1315" s="24">
        <v>1100011</v>
      </c>
      <c r="D1315" s="24">
        <v>0.25</v>
      </c>
      <c r="E1315" s="24" t="s">
        <v>1331</v>
      </c>
      <c r="F1315" s="24">
        <v>5693928.6121917199</v>
      </c>
      <c r="G1315" s="24">
        <v>1.3176763667606251</v>
      </c>
      <c r="H1315" s="24">
        <v>7.500111728726135</v>
      </c>
      <c r="I1315" s="24">
        <v>189.31950635099798</v>
      </c>
      <c r="J1315" s="24">
        <v>16.143978138719998</v>
      </c>
      <c r="K1315" s="24">
        <v>8097.6427086293852</v>
      </c>
      <c r="L1315" s="24">
        <v>2.5414871055382451E-3</v>
      </c>
      <c r="M1315" s="24">
        <v>1.65683619297811E-4</v>
      </c>
      <c r="N1315" s="24">
        <v>0.1028495753820205</v>
      </c>
      <c r="O1315" s="24">
        <v>0.37616840794565198</v>
      </c>
      <c r="P1315" s="24">
        <v>0.49963898612929603</v>
      </c>
      <c r="Q1315" s="29">
        <v>5693928.6121917199</v>
      </c>
    </row>
    <row r="1316" spans="1:17" ht="15" x14ac:dyDescent="0.25">
      <c r="A1316" s="24">
        <v>5</v>
      </c>
      <c r="B1316" s="24" t="s">
        <v>754</v>
      </c>
      <c r="C1316" s="24">
        <v>1100011</v>
      </c>
      <c r="D1316" s="24">
        <v>0.5</v>
      </c>
      <c r="E1316" s="24" t="s">
        <v>1332</v>
      </c>
      <c r="F1316" s="24">
        <v>7093221.2948573902</v>
      </c>
      <c r="G1316" s="24">
        <v>1.57232186049689</v>
      </c>
      <c r="H1316" s="24">
        <v>8.9543826977864107</v>
      </c>
      <c r="I1316" s="24">
        <v>224.488946036394</v>
      </c>
      <c r="J1316" s="24">
        <v>19.1706154686688</v>
      </c>
      <c r="K1316" s="24">
        <v>8965.3455810255291</v>
      </c>
      <c r="L1316" s="24">
        <v>2.79667079361207E-3</v>
      </c>
      <c r="M1316" s="24">
        <v>2.0244487694184E-4</v>
      </c>
      <c r="N1316" s="24">
        <v>0.113749087463922</v>
      </c>
      <c r="O1316" s="24">
        <v>0.41493568810692</v>
      </c>
      <c r="P1316" s="24">
        <v>0.59557827304116395</v>
      </c>
      <c r="Q1316" s="29">
        <v>7093221.2948573902</v>
      </c>
    </row>
    <row r="1317" spans="1:17" ht="15" x14ac:dyDescent="0.25">
      <c r="A1317" s="24">
        <v>5</v>
      </c>
      <c r="B1317" s="24" t="s">
        <v>754</v>
      </c>
      <c r="C1317" s="24">
        <v>1100011</v>
      </c>
      <c r="D1317" s="24">
        <v>0.75</v>
      </c>
      <c r="E1317" s="24" t="s">
        <v>1333</v>
      </c>
      <c r="F1317" s="24">
        <v>7867296.5974424593</v>
      </c>
      <c r="G1317" s="24">
        <v>2.08131996748922</v>
      </c>
      <c r="H1317" s="24">
        <v>11.712562304437</v>
      </c>
      <c r="I1317" s="24">
        <v>256.23724895620603</v>
      </c>
      <c r="J1317" s="24">
        <v>21.890199868649653</v>
      </c>
      <c r="K1317" s="24">
        <v>12388.4498877848</v>
      </c>
      <c r="L1317" s="24">
        <v>4.01906100004467E-3</v>
      </c>
      <c r="M1317" s="24">
        <v>2.34538645982621E-4</v>
      </c>
      <c r="N1317" s="24">
        <v>0.15707482645950949</v>
      </c>
      <c r="O1317" s="24">
        <v>0.58699385304016904</v>
      </c>
      <c r="P1317" s="24">
        <v>0.6787487154413665</v>
      </c>
      <c r="Q1317" s="29">
        <v>7867296.5974424593</v>
      </c>
    </row>
    <row r="1318" spans="1:17" ht="15" x14ac:dyDescent="0.25">
      <c r="A1318" s="24">
        <v>1</v>
      </c>
      <c r="B1318" s="24" t="s">
        <v>437</v>
      </c>
      <c r="C1318" s="24">
        <v>1100020</v>
      </c>
      <c r="D1318" s="24">
        <v>0.25</v>
      </c>
      <c r="E1318" s="24" t="s">
        <v>1331</v>
      </c>
      <c r="F1318" s="24">
        <v>3654180.3083421551</v>
      </c>
      <c r="G1318" s="24">
        <v>1.5853383234168099</v>
      </c>
      <c r="H1318" s="24">
        <v>11.5105840971245</v>
      </c>
      <c r="I1318" s="24">
        <v>120.5614417028235</v>
      </c>
      <c r="J1318" s="24">
        <v>16.224396345614203</v>
      </c>
      <c r="K1318" s="24">
        <v>8254.7073709671895</v>
      </c>
      <c r="L1318" s="24">
        <v>1.9535107704745352E-3</v>
      </c>
      <c r="M1318" s="24">
        <v>3.3478676448435896E-4</v>
      </c>
      <c r="N1318" s="24">
        <v>4.2557981807548599E-2</v>
      </c>
      <c r="O1318" s="24">
        <v>0.263091104032249</v>
      </c>
      <c r="P1318" s="24">
        <v>0.91460909209153707</v>
      </c>
      <c r="Q1318" s="29">
        <v>3654180.3083421551</v>
      </c>
    </row>
    <row r="1319" spans="1:17" ht="15" x14ac:dyDescent="0.25">
      <c r="A1319" s="24">
        <v>1</v>
      </c>
      <c r="B1319" s="24" t="s">
        <v>437</v>
      </c>
      <c r="C1319" s="24">
        <v>1100020</v>
      </c>
      <c r="D1319" s="24">
        <v>0.5</v>
      </c>
      <c r="E1319" s="24" t="s">
        <v>1332</v>
      </c>
      <c r="F1319" s="24">
        <v>4424015.3248886503</v>
      </c>
      <c r="G1319" s="24">
        <v>1.8327030806509801</v>
      </c>
      <c r="H1319" s="24">
        <v>13.337313272536999</v>
      </c>
      <c r="I1319" s="24">
        <v>145.807010569889</v>
      </c>
      <c r="J1319" s="24">
        <v>19.623684652536699</v>
      </c>
      <c r="K1319" s="24">
        <v>9288.6666795985893</v>
      </c>
      <c r="L1319" s="24">
        <v>2.19786320507344E-3</v>
      </c>
      <c r="M1319" s="24">
        <v>4.0485869061425601E-4</v>
      </c>
      <c r="N1319" s="24">
        <v>4.7875298263135503E-2</v>
      </c>
      <c r="O1319" s="24">
        <v>0.29598880995007198</v>
      </c>
      <c r="P1319" s="24">
        <v>1.1062975733403699</v>
      </c>
      <c r="Q1319" s="29">
        <v>4424015.3248886503</v>
      </c>
    </row>
    <row r="1320" spans="1:17" ht="15" x14ac:dyDescent="0.25">
      <c r="A1320" s="24">
        <v>1</v>
      </c>
      <c r="B1320" s="24" t="s">
        <v>437</v>
      </c>
      <c r="C1320" s="24">
        <v>1100020</v>
      </c>
      <c r="D1320" s="24">
        <v>0.75</v>
      </c>
      <c r="E1320" s="24" t="s">
        <v>1333</v>
      </c>
      <c r="F1320" s="24">
        <v>4760628.6981231198</v>
      </c>
      <c r="G1320" s="24">
        <v>2.2480635413844547</v>
      </c>
      <c r="H1320" s="24">
        <v>16.260082481551748</v>
      </c>
      <c r="I1320" s="24">
        <v>156.3101155733365</v>
      </c>
      <c r="J1320" s="24">
        <v>21.037645994260501</v>
      </c>
      <c r="K1320" s="24">
        <v>11734.264908139201</v>
      </c>
      <c r="L1320" s="24">
        <v>2.7758790202360851E-3</v>
      </c>
      <c r="M1320" s="24">
        <v>4.3401269434347351E-4</v>
      </c>
      <c r="N1320" s="24">
        <v>6.0461828956816899E-2</v>
      </c>
      <c r="O1320" s="24">
        <v>0.37381062872227649</v>
      </c>
      <c r="P1320" s="24">
        <v>1.1860217238162352</v>
      </c>
      <c r="Q1320" s="29">
        <v>4760628.6981231198</v>
      </c>
    </row>
    <row r="1321" spans="1:17" ht="15" x14ac:dyDescent="0.25">
      <c r="A1321" s="24">
        <v>1</v>
      </c>
      <c r="B1321" s="24" t="s">
        <v>437</v>
      </c>
      <c r="C1321" s="24">
        <v>1100030</v>
      </c>
      <c r="D1321" s="24">
        <v>0.25</v>
      </c>
      <c r="E1321" s="24" t="s">
        <v>1331</v>
      </c>
      <c r="F1321" s="24">
        <v>3251882.16453405</v>
      </c>
      <c r="G1321" s="24">
        <v>1.2731772462374751</v>
      </c>
      <c r="H1321" s="24">
        <v>9.7310142702241045</v>
      </c>
      <c r="I1321" s="24">
        <v>103.46090061247651</v>
      </c>
      <c r="J1321" s="24">
        <v>14.3672246674566</v>
      </c>
      <c r="K1321" s="24">
        <v>7281.1200179361495</v>
      </c>
      <c r="L1321" s="24">
        <v>1.591722611854535E-3</v>
      </c>
      <c r="M1321" s="24">
        <v>2.7398627893052596E-4</v>
      </c>
      <c r="N1321" s="24">
        <v>3.3674356587472101E-2</v>
      </c>
      <c r="O1321" s="24">
        <v>0.21719502698349702</v>
      </c>
      <c r="P1321" s="24">
        <v>0.82172452390601358</v>
      </c>
      <c r="Q1321" s="29">
        <v>3251882.16453405</v>
      </c>
    </row>
    <row r="1322" spans="1:17" ht="15" x14ac:dyDescent="0.25">
      <c r="A1322" s="24">
        <v>1</v>
      </c>
      <c r="B1322" s="24" t="s">
        <v>437</v>
      </c>
      <c r="C1322" s="24">
        <v>1100030</v>
      </c>
      <c r="D1322" s="24">
        <v>0.5</v>
      </c>
      <c r="E1322" s="24" t="s">
        <v>1332</v>
      </c>
      <c r="F1322" s="24">
        <v>3927955.8010592698</v>
      </c>
      <c r="G1322" s="24">
        <v>1.46968489650529</v>
      </c>
      <c r="H1322" s="24">
        <v>11.258827010741401</v>
      </c>
      <c r="I1322" s="24">
        <v>124.784173633764</v>
      </c>
      <c r="J1322" s="24">
        <v>17.328298565190099</v>
      </c>
      <c r="K1322" s="24">
        <v>8171.7704156606296</v>
      </c>
      <c r="L1322" s="24">
        <v>1.78637051410709E-3</v>
      </c>
      <c r="M1322" s="24">
        <v>3.3045459269456697E-4</v>
      </c>
      <c r="N1322" s="24">
        <v>3.7791883464217101E-2</v>
      </c>
      <c r="O1322" s="24">
        <v>0.24375697538234001</v>
      </c>
      <c r="P1322" s="24">
        <v>0.99108093616163595</v>
      </c>
      <c r="Q1322" s="29">
        <v>3927955.8010592698</v>
      </c>
    </row>
    <row r="1323" spans="1:17" ht="15" x14ac:dyDescent="0.25">
      <c r="A1323" s="24">
        <v>1</v>
      </c>
      <c r="B1323" s="24" t="s">
        <v>437</v>
      </c>
      <c r="C1323" s="24">
        <v>1100030</v>
      </c>
      <c r="D1323" s="24">
        <v>0.75</v>
      </c>
      <c r="E1323" s="24" t="s">
        <v>1333</v>
      </c>
      <c r="F1323" s="24">
        <v>4211676.7078283597</v>
      </c>
      <c r="G1323" s="24">
        <v>1.7934976361518249</v>
      </c>
      <c r="H1323" s="24">
        <v>13.6749779198481</v>
      </c>
      <c r="I1323" s="24">
        <v>133.69948647494698</v>
      </c>
      <c r="J1323" s="24">
        <v>18.56631914585655</v>
      </c>
      <c r="K1323" s="24">
        <v>10295.7962379817</v>
      </c>
      <c r="L1323" s="24">
        <v>2.25061939704136E-3</v>
      </c>
      <c r="M1323" s="24">
        <v>3.5406378575444052E-4</v>
      </c>
      <c r="N1323" s="24">
        <v>4.7614264265938649E-2</v>
      </c>
      <c r="O1323" s="24">
        <v>0.30711467492540101</v>
      </c>
      <c r="P1323" s="24">
        <v>1.0618880479503998</v>
      </c>
      <c r="Q1323" s="29">
        <v>4211676.7078283597</v>
      </c>
    </row>
    <row r="1324" spans="1:17" ht="15" x14ac:dyDescent="0.25">
      <c r="A1324" s="24">
        <v>1</v>
      </c>
      <c r="B1324" s="24" t="s">
        <v>437</v>
      </c>
      <c r="C1324" s="24">
        <v>1100040</v>
      </c>
      <c r="D1324" s="24">
        <v>0.25</v>
      </c>
      <c r="E1324" s="24" t="s">
        <v>1331</v>
      </c>
      <c r="F1324" s="24">
        <v>22600503.242269553</v>
      </c>
      <c r="G1324" s="24">
        <v>10.976606908389151</v>
      </c>
      <c r="H1324" s="24">
        <v>65.766504304546444</v>
      </c>
      <c r="I1324" s="24">
        <v>795.68812029255696</v>
      </c>
      <c r="J1324" s="24">
        <v>87.624788672898802</v>
      </c>
      <c r="K1324" s="24">
        <v>46909.292377792648</v>
      </c>
      <c r="L1324" s="24">
        <v>1.6279631101897351E-2</v>
      </c>
      <c r="M1324" s="24">
        <v>2.1657622910072902E-3</v>
      </c>
      <c r="N1324" s="24">
        <v>0.40949882606052146</v>
      </c>
      <c r="O1324" s="24">
        <v>2.1430355148897346</v>
      </c>
      <c r="P1324" s="24">
        <v>4.3067463604323653</v>
      </c>
      <c r="Q1324" s="29">
        <v>22600503.242269553</v>
      </c>
    </row>
    <row r="1325" spans="1:17" ht="15" x14ac:dyDescent="0.25">
      <c r="A1325" s="24">
        <v>1</v>
      </c>
      <c r="B1325" s="24" t="s">
        <v>437</v>
      </c>
      <c r="C1325" s="24">
        <v>1100040</v>
      </c>
      <c r="D1325" s="24">
        <v>0.5</v>
      </c>
      <c r="E1325" s="24" t="s">
        <v>1332</v>
      </c>
      <c r="F1325" s="24">
        <v>27268573.768845901</v>
      </c>
      <c r="G1325" s="24">
        <v>12.689218976093199</v>
      </c>
      <c r="H1325" s="24">
        <v>76.440851742002806</v>
      </c>
      <c r="I1325" s="24">
        <v>960.01292757854401</v>
      </c>
      <c r="J1325" s="24">
        <v>105.72386085884899</v>
      </c>
      <c r="K1325" s="24">
        <v>52652.174902685998</v>
      </c>
      <c r="L1325" s="24">
        <v>1.8270700890928401E-2</v>
      </c>
      <c r="M1325" s="24">
        <v>2.6130088732264699E-3</v>
      </c>
      <c r="N1325" s="24">
        <v>0.459566518266317</v>
      </c>
      <c r="O1325" s="24">
        <v>2.40514258657196</v>
      </c>
      <c r="P1325" s="24">
        <v>5.1964280591643801</v>
      </c>
      <c r="Q1325" s="29">
        <v>27268573.768845901</v>
      </c>
    </row>
    <row r="1326" spans="1:17" ht="15" x14ac:dyDescent="0.25">
      <c r="A1326" s="24">
        <v>1</v>
      </c>
      <c r="B1326" s="24" t="s">
        <v>437</v>
      </c>
      <c r="C1326" s="24">
        <v>1100040</v>
      </c>
      <c r="D1326" s="24">
        <v>0.75</v>
      </c>
      <c r="E1326" s="24" t="s">
        <v>1333</v>
      </c>
      <c r="F1326" s="24">
        <v>29225771.110097297</v>
      </c>
      <c r="G1326" s="24">
        <v>15.43498378762445</v>
      </c>
      <c r="H1326" s="24">
        <v>92.423223354096251</v>
      </c>
      <c r="I1326" s="24">
        <v>1028.9051225139351</v>
      </c>
      <c r="J1326" s="24">
        <v>113.31328718192151</v>
      </c>
      <c r="K1326" s="24">
        <v>66358.830962787353</v>
      </c>
      <c r="L1326" s="24">
        <v>2.3023126660854848E-2</v>
      </c>
      <c r="M1326" s="24">
        <v>2.8004997209003452E-3</v>
      </c>
      <c r="N1326" s="24">
        <v>0.57907799049747699</v>
      </c>
      <c r="O1326" s="24">
        <v>3.030777619946905</v>
      </c>
      <c r="P1326" s="24">
        <v>5.5695551935440495</v>
      </c>
      <c r="Q1326" s="29">
        <v>29225771.110097297</v>
      </c>
    </row>
    <row r="1327" spans="1:17" ht="15" x14ac:dyDescent="0.25">
      <c r="A1327" s="24">
        <v>1</v>
      </c>
      <c r="B1327" s="24" t="s">
        <v>437</v>
      </c>
      <c r="C1327" s="24">
        <v>1100050</v>
      </c>
      <c r="D1327" s="24">
        <v>0.25</v>
      </c>
      <c r="E1327" s="24" t="s">
        <v>1331</v>
      </c>
      <c r="F1327" s="24">
        <v>2370300.616829305</v>
      </c>
      <c r="G1327" s="24">
        <v>1.0801653725111651</v>
      </c>
      <c r="H1327" s="24">
        <v>7.6865545515435407</v>
      </c>
      <c r="I1327" s="24">
        <v>81.843350253102699</v>
      </c>
      <c r="J1327" s="24">
        <v>10.83603821127965</v>
      </c>
      <c r="K1327" s="24">
        <v>5491.8406876396948</v>
      </c>
      <c r="L1327" s="24">
        <v>1.3992597889329701E-3</v>
      </c>
      <c r="M1327" s="24">
        <v>2.2061669915287199E-4</v>
      </c>
      <c r="N1327" s="24">
        <v>3.1019524599131248E-2</v>
      </c>
      <c r="O1327" s="24">
        <v>0.18460016288074149</v>
      </c>
      <c r="P1327" s="24">
        <v>0.60529038150389347</v>
      </c>
      <c r="Q1327" s="29">
        <v>2370300.616829305</v>
      </c>
    </row>
    <row r="1328" spans="1:17" ht="15" x14ac:dyDescent="0.25">
      <c r="A1328" s="24">
        <v>1</v>
      </c>
      <c r="B1328" s="24" t="s">
        <v>437</v>
      </c>
      <c r="C1328" s="24">
        <v>1100050</v>
      </c>
      <c r="D1328" s="24">
        <v>0.5</v>
      </c>
      <c r="E1328" s="24" t="s">
        <v>1332</v>
      </c>
      <c r="F1328" s="24">
        <v>2858774.61897127</v>
      </c>
      <c r="G1328" s="24">
        <v>1.2468522966487301</v>
      </c>
      <c r="H1328" s="24">
        <v>8.8959399262442798</v>
      </c>
      <c r="I1328" s="24">
        <v>98.709710602224604</v>
      </c>
      <c r="J1328" s="24">
        <v>13.0691421106807</v>
      </c>
      <c r="K1328" s="24">
        <v>6163.6758812738399</v>
      </c>
      <c r="L1328" s="24">
        <v>1.5704343098124399E-3</v>
      </c>
      <c r="M1328" s="24">
        <v>2.6608161388870001E-4</v>
      </c>
      <c r="N1328" s="24">
        <v>3.4814182468030301E-2</v>
      </c>
      <c r="O1328" s="24">
        <v>0.207182669040543</v>
      </c>
      <c r="P1328" s="24">
        <v>0.73002943027135903</v>
      </c>
      <c r="Q1328" s="29">
        <v>2858774.61897127</v>
      </c>
    </row>
    <row r="1329" spans="1:17" ht="15" x14ac:dyDescent="0.25">
      <c r="A1329" s="24">
        <v>1</v>
      </c>
      <c r="B1329" s="24" t="s">
        <v>437</v>
      </c>
      <c r="C1329" s="24">
        <v>1100050</v>
      </c>
      <c r="D1329" s="24">
        <v>0.75</v>
      </c>
      <c r="E1329" s="24" t="s">
        <v>1333</v>
      </c>
      <c r="F1329" s="24">
        <v>3062968.4675167752</v>
      </c>
      <c r="G1329" s="24">
        <v>1.5213332588289199</v>
      </c>
      <c r="H1329" s="24">
        <v>10.80157302378875</v>
      </c>
      <c r="I1329" s="24">
        <v>105.76025216843749</v>
      </c>
      <c r="J1329" s="24">
        <v>14.0026347171263</v>
      </c>
      <c r="K1329" s="24">
        <v>7765.4092227101901</v>
      </c>
      <c r="L1329" s="24">
        <v>1.9785330464548801E-3</v>
      </c>
      <c r="M1329" s="24">
        <v>2.8508703630161097E-4</v>
      </c>
      <c r="N1329" s="24">
        <v>4.3861139852850797E-2</v>
      </c>
      <c r="O1329" s="24">
        <v>0.26102218456561099</v>
      </c>
      <c r="P1329" s="24">
        <v>0.78217349537001102</v>
      </c>
      <c r="Q1329" s="29">
        <v>3062968.4675167752</v>
      </c>
    </row>
    <row r="1330" spans="1:17" ht="15" x14ac:dyDescent="0.25">
      <c r="A1330" s="24">
        <v>1</v>
      </c>
      <c r="B1330" s="24" t="s">
        <v>437</v>
      </c>
      <c r="C1330" s="24">
        <v>1100060</v>
      </c>
      <c r="D1330" s="24">
        <v>0.25</v>
      </c>
      <c r="E1330" s="24" t="s">
        <v>1331</v>
      </c>
      <c r="F1330" s="24">
        <v>10659494.220021348</v>
      </c>
      <c r="G1330" s="24">
        <v>4.8690200466343949</v>
      </c>
      <c r="H1330" s="24">
        <v>32.5193287841551</v>
      </c>
      <c r="I1330" s="24">
        <v>356.00482254283452</v>
      </c>
      <c r="J1330" s="24">
        <v>44.184553612982199</v>
      </c>
      <c r="K1330" s="24">
        <v>23588.136040489699</v>
      </c>
      <c r="L1330" s="24">
        <v>6.333557469068175E-3</v>
      </c>
      <c r="M1330" s="24">
        <v>1.0466832983509399E-3</v>
      </c>
      <c r="N1330" s="24">
        <v>0.15128609583132399</v>
      </c>
      <c r="O1330" s="24">
        <v>0.87244518019194395</v>
      </c>
      <c r="P1330" s="24">
        <v>2.3657910709385552</v>
      </c>
      <c r="Q1330" s="29">
        <v>10659494.220021348</v>
      </c>
    </row>
    <row r="1331" spans="1:17" ht="15" x14ac:dyDescent="0.25">
      <c r="A1331" s="24">
        <v>1</v>
      </c>
      <c r="B1331" s="24" t="s">
        <v>437</v>
      </c>
      <c r="C1331" s="24">
        <v>1100060</v>
      </c>
      <c r="D1331" s="24">
        <v>0.5</v>
      </c>
      <c r="E1331" s="24" t="s">
        <v>1332</v>
      </c>
      <c r="F1331" s="24">
        <v>12892781.4986124</v>
      </c>
      <c r="G1331" s="24">
        <v>5.6183176471140097</v>
      </c>
      <c r="H1331" s="24">
        <v>37.657560055490002</v>
      </c>
      <c r="I1331" s="24">
        <v>429.521421297345</v>
      </c>
      <c r="J1331" s="24">
        <v>53.3104283315784</v>
      </c>
      <c r="K1331" s="24">
        <v>26480.8029386739</v>
      </c>
      <c r="L1331" s="24">
        <v>7.1097101834307203E-3</v>
      </c>
      <c r="M1331" s="24">
        <v>1.26278874363365E-3</v>
      </c>
      <c r="N1331" s="24">
        <v>0.16981794195400701</v>
      </c>
      <c r="O1331" s="24">
        <v>0.97935060007791697</v>
      </c>
      <c r="P1331" s="24">
        <v>2.8544781523343898</v>
      </c>
      <c r="Q1331" s="29">
        <v>12892781.4986124</v>
      </c>
    </row>
    <row r="1332" spans="1:17" ht="15" x14ac:dyDescent="0.25">
      <c r="A1332" s="24">
        <v>1</v>
      </c>
      <c r="B1332" s="24" t="s">
        <v>437</v>
      </c>
      <c r="C1332" s="24">
        <v>1100060</v>
      </c>
      <c r="D1332" s="24">
        <v>0.75</v>
      </c>
      <c r="E1332" s="24" t="s">
        <v>1333</v>
      </c>
      <c r="F1332" s="24">
        <v>13834679.40742065</v>
      </c>
      <c r="G1332" s="24">
        <v>6.8592542787976907</v>
      </c>
      <c r="H1332" s="24">
        <v>45.737708420335153</v>
      </c>
      <c r="I1332" s="24">
        <v>460.34112838311353</v>
      </c>
      <c r="J1332" s="24">
        <v>57.136839166483952</v>
      </c>
      <c r="K1332" s="24">
        <v>33384.894242479852</v>
      </c>
      <c r="L1332" s="24">
        <v>8.9624262637218854E-3</v>
      </c>
      <c r="M1332" s="24">
        <v>1.3533601058409251E-3</v>
      </c>
      <c r="N1332" s="24">
        <v>0.2140639615116175</v>
      </c>
      <c r="O1332" s="24">
        <v>1.2345774018461348</v>
      </c>
      <c r="P1332" s="24">
        <v>3.0594042674705904</v>
      </c>
      <c r="Q1332" s="29">
        <v>13834679.40742065</v>
      </c>
    </row>
    <row r="1333" spans="1:17" ht="15" x14ac:dyDescent="0.25">
      <c r="A1333" s="24">
        <v>2</v>
      </c>
      <c r="B1333" s="24" t="s">
        <v>148</v>
      </c>
      <c r="C1333" s="24">
        <v>1100070</v>
      </c>
      <c r="D1333" s="24">
        <v>0.25</v>
      </c>
      <c r="E1333" s="24" t="s">
        <v>1331</v>
      </c>
      <c r="F1333" s="24">
        <v>44501234.654658005</v>
      </c>
      <c r="G1333" s="24">
        <v>19.492095435374303</v>
      </c>
      <c r="H1333" s="24">
        <v>120.976862440452</v>
      </c>
      <c r="I1333" s="24">
        <v>1558.19381984079</v>
      </c>
      <c r="J1333" s="24">
        <v>174.0685869038345</v>
      </c>
      <c r="K1333" s="24">
        <v>85952.772182427347</v>
      </c>
      <c r="L1333" s="24">
        <v>2.762698831280485E-2</v>
      </c>
      <c r="M1333" s="24">
        <v>4.0204824208146354E-3</v>
      </c>
      <c r="N1333" s="24">
        <v>0.68632537567751295</v>
      </c>
      <c r="O1333" s="24">
        <v>3.6744228621104202</v>
      </c>
      <c r="P1333" s="24">
        <v>8.6204095197841539</v>
      </c>
      <c r="Q1333" s="29">
        <v>44501234.654658005</v>
      </c>
    </row>
    <row r="1334" spans="1:17" ht="15" x14ac:dyDescent="0.25">
      <c r="A1334" s="24">
        <v>2</v>
      </c>
      <c r="B1334" s="24" t="s">
        <v>148</v>
      </c>
      <c r="C1334" s="24">
        <v>1100070</v>
      </c>
      <c r="D1334" s="24">
        <v>0.5</v>
      </c>
      <c r="E1334" s="24" t="s">
        <v>1332</v>
      </c>
      <c r="F1334" s="24">
        <v>53759256.154936299</v>
      </c>
      <c r="G1334" s="24">
        <v>22.6726047199035</v>
      </c>
      <c r="H1334" s="24">
        <v>141.414204709209</v>
      </c>
      <c r="I1334" s="24">
        <v>1882.32594403335</v>
      </c>
      <c r="J1334" s="24">
        <v>210.312333683991</v>
      </c>
      <c r="K1334" s="24">
        <v>96891.027879717803</v>
      </c>
      <c r="L1334" s="24">
        <v>3.1138836445645902E-2</v>
      </c>
      <c r="M1334" s="24">
        <v>4.8583411506104403E-3</v>
      </c>
      <c r="N1334" s="24">
        <v>0.77374306452894404</v>
      </c>
      <c r="O1334" s="24">
        <v>4.1415293740306396</v>
      </c>
      <c r="P1334" s="24">
        <v>10.4176003488656</v>
      </c>
      <c r="Q1334" s="29">
        <v>53759256.154936299</v>
      </c>
    </row>
    <row r="1335" spans="1:17" ht="15" x14ac:dyDescent="0.25">
      <c r="A1335" s="24">
        <v>2</v>
      </c>
      <c r="B1335" s="24" t="s">
        <v>148</v>
      </c>
      <c r="C1335" s="24">
        <v>1100070</v>
      </c>
      <c r="D1335" s="24">
        <v>0.75</v>
      </c>
      <c r="E1335" s="24" t="s">
        <v>1333</v>
      </c>
      <c r="F1335" s="24">
        <v>57656307.097701952</v>
      </c>
      <c r="G1335" s="24">
        <v>27.571832351979801</v>
      </c>
      <c r="H1335" s="24">
        <v>171.0354296533435</v>
      </c>
      <c r="I1335" s="24">
        <v>2018.177680167275</v>
      </c>
      <c r="J1335" s="24">
        <v>225.47240561211601</v>
      </c>
      <c r="K1335" s="24">
        <v>122344.66389039101</v>
      </c>
      <c r="L1335" s="24">
        <v>3.9322457139376196E-2</v>
      </c>
      <c r="M1335" s="24">
        <v>5.2076796429618051E-3</v>
      </c>
      <c r="N1335" s="24">
        <v>0.97663675419734841</v>
      </c>
      <c r="O1335" s="24">
        <v>5.2288063836882248</v>
      </c>
      <c r="P1335" s="24">
        <v>11.166977605820449</v>
      </c>
      <c r="Q1335" s="29">
        <v>57656307.097701952</v>
      </c>
    </row>
    <row r="1336" spans="1:17" ht="15" x14ac:dyDescent="0.25">
      <c r="A1336" s="24">
        <v>2</v>
      </c>
      <c r="B1336" s="24" t="s">
        <v>148</v>
      </c>
      <c r="C1336" s="24">
        <v>1100080</v>
      </c>
      <c r="D1336" s="24">
        <v>0.25</v>
      </c>
      <c r="E1336" s="24" t="s">
        <v>1331</v>
      </c>
      <c r="F1336" s="24">
        <v>11480875.635338349</v>
      </c>
      <c r="G1336" s="24">
        <v>5.3459252935027646</v>
      </c>
      <c r="H1336" s="24">
        <v>29.062569099363053</v>
      </c>
      <c r="I1336" s="24">
        <v>415.74623269866152</v>
      </c>
      <c r="J1336" s="24">
        <v>39.444839604898803</v>
      </c>
      <c r="K1336" s="24">
        <v>23258.078591220401</v>
      </c>
      <c r="L1336" s="24">
        <v>8.5494049982038946E-3</v>
      </c>
      <c r="M1336" s="24">
        <v>9.886831333332808E-4</v>
      </c>
      <c r="N1336" s="24">
        <v>0.232055456666374</v>
      </c>
      <c r="O1336" s="24">
        <v>1.1797484763070549</v>
      </c>
      <c r="P1336" s="24">
        <v>1.6704126508306549</v>
      </c>
      <c r="Q1336" s="29">
        <v>11480875.635338349</v>
      </c>
    </row>
    <row r="1337" spans="1:17" ht="15" x14ac:dyDescent="0.25">
      <c r="A1337" s="24">
        <v>2</v>
      </c>
      <c r="B1337" s="24" t="s">
        <v>148</v>
      </c>
      <c r="C1337" s="24">
        <v>1100080</v>
      </c>
      <c r="D1337" s="24">
        <v>0.5</v>
      </c>
      <c r="E1337" s="24" t="s">
        <v>1332</v>
      </c>
      <c r="F1337" s="24">
        <v>13883332.760313399</v>
      </c>
      <c r="G1337" s="24">
        <v>6.3019137077621403</v>
      </c>
      <c r="H1337" s="24">
        <v>34.505804862820298</v>
      </c>
      <c r="I1337" s="24">
        <v>502.03678867664098</v>
      </c>
      <c r="J1337" s="24">
        <v>47.724738262893702</v>
      </c>
      <c r="K1337" s="24">
        <v>26816.526725673699</v>
      </c>
      <c r="L1337" s="24">
        <v>9.8721622154512197E-3</v>
      </c>
      <c r="M1337" s="24">
        <v>1.19503943715169E-3</v>
      </c>
      <c r="N1337" s="24">
        <v>0.26798220848348903</v>
      </c>
      <c r="O1337" s="24">
        <v>1.3606673624300401</v>
      </c>
      <c r="P1337" s="24">
        <v>2.0249612348616499</v>
      </c>
      <c r="Q1337" s="29">
        <v>13883332.760313399</v>
      </c>
    </row>
    <row r="1338" spans="1:17" ht="15" x14ac:dyDescent="0.25">
      <c r="A1338" s="24">
        <v>2</v>
      </c>
      <c r="B1338" s="24" t="s">
        <v>148</v>
      </c>
      <c r="C1338" s="24">
        <v>1100080</v>
      </c>
      <c r="D1338" s="24">
        <v>0.75</v>
      </c>
      <c r="E1338" s="24" t="s">
        <v>1333</v>
      </c>
      <c r="F1338" s="24">
        <v>14951108.186466901</v>
      </c>
      <c r="G1338" s="24">
        <v>7.827010369962065</v>
      </c>
      <c r="H1338" s="24">
        <v>42.593376372795305</v>
      </c>
      <c r="I1338" s="24">
        <v>540.250447775255</v>
      </c>
      <c r="J1338" s="24">
        <v>51.349626751294302</v>
      </c>
      <c r="K1338" s="24">
        <v>34014.863930112399</v>
      </c>
      <c r="L1338" s="24">
        <v>1.252840673447175E-2</v>
      </c>
      <c r="M1338" s="24">
        <v>1.2848806351688649E-3</v>
      </c>
      <c r="N1338" s="24">
        <v>0.33973200278835447</v>
      </c>
      <c r="O1338" s="24">
        <v>1.7262254949705751</v>
      </c>
      <c r="P1338" s="24">
        <v>2.17845312065832</v>
      </c>
      <c r="Q1338" s="29">
        <v>14951108.186466901</v>
      </c>
    </row>
    <row r="1339" spans="1:17" ht="15" x14ac:dyDescent="0.25">
      <c r="A1339" s="24">
        <v>2</v>
      </c>
      <c r="B1339" s="24" t="s">
        <v>148</v>
      </c>
      <c r="C1339" s="24">
        <v>1100090</v>
      </c>
      <c r="D1339" s="24">
        <v>0.25</v>
      </c>
      <c r="E1339" s="24" t="s">
        <v>1331</v>
      </c>
      <c r="F1339" s="24">
        <v>4413668.1810022248</v>
      </c>
      <c r="G1339" s="24">
        <v>2.3474273767664746</v>
      </c>
      <c r="H1339" s="24">
        <v>12.257721881865951</v>
      </c>
      <c r="I1339" s="24">
        <v>156.88367440498899</v>
      </c>
      <c r="J1339" s="24">
        <v>14.886032502480251</v>
      </c>
      <c r="K1339" s="24">
        <v>7717.3419381916201</v>
      </c>
      <c r="L1339" s="24">
        <v>2.2642753810531951E-3</v>
      </c>
      <c r="M1339" s="24">
        <v>6.8620035299661152E-4</v>
      </c>
      <c r="N1339" s="24">
        <v>7.1927717494935345E-2</v>
      </c>
      <c r="O1339" s="24">
        <v>0.38856372120440452</v>
      </c>
      <c r="P1339" s="24">
        <v>0.63318734170094104</v>
      </c>
      <c r="Q1339" s="29">
        <v>4413668.1810022248</v>
      </c>
    </row>
    <row r="1340" spans="1:17" ht="15" x14ac:dyDescent="0.25">
      <c r="A1340" s="24">
        <v>2</v>
      </c>
      <c r="B1340" s="24" t="s">
        <v>148</v>
      </c>
      <c r="C1340" s="24">
        <v>1100090</v>
      </c>
      <c r="D1340" s="24">
        <v>0.5</v>
      </c>
      <c r="E1340" s="24" t="s">
        <v>1332</v>
      </c>
      <c r="F1340" s="24">
        <v>5339635.0722944504</v>
      </c>
      <c r="G1340" s="24">
        <v>2.7399219631378</v>
      </c>
      <c r="H1340" s="24">
        <v>14.4301181272757</v>
      </c>
      <c r="I1340" s="24">
        <v>189.787945090693</v>
      </c>
      <c r="J1340" s="24">
        <v>18.0313940178868</v>
      </c>
      <c r="K1340" s="24">
        <v>8833.6098430031598</v>
      </c>
      <c r="L1340" s="24">
        <v>2.58893763783878E-3</v>
      </c>
      <c r="M1340" s="24">
        <v>8.2960112040643104E-4</v>
      </c>
      <c r="N1340" s="24">
        <v>8.1961194256903097E-2</v>
      </c>
      <c r="O1340" s="24">
        <v>0.44274601471985497</v>
      </c>
      <c r="P1340" s="24">
        <v>0.76824309833644699</v>
      </c>
      <c r="Q1340" s="29">
        <v>5339635.0722944504</v>
      </c>
    </row>
    <row r="1341" spans="1:17" ht="15" x14ac:dyDescent="0.25">
      <c r="A1341" s="24">
        <v>2</v>
      </c>
      <c r="B1341" s="24" t="s">
        <v>148</v>
      </c>
      <c r="C1341" s="24">
        <v>1100090</v>
      </c>
      <c r="D1341" s="24">
        <v>0.75</v>
      </c>
      <c r="E1341" s="24" t="s">
        <v>1333</v>
      </c>
      <c r="F1341" s="24">
        <v>5744303.1388863502</v>
      </c>
      <c r="G1341" s="24">
        <v>3.3837576667384699</v>
      </c>
      <c r="H1341" s="24">
        <v>17.704752417714751</v>
      </c>
      <c r="I1341" s="24">
        <v>203.71553926369302</v>
      </c>
      <c r="J1341" s="24">
        <v>19.353343898831703</v>
      </c>
      <c r="K1341" s="24">
        <v>11203.443062239301</v>
      </c>
      <c r="L1341" s="24">
        <v>3.2829976598068799E-3</v>
      </c>
      <c r="M1341" s="24">
        <v>8.8931106484848059E-4</v>
      </c>
      <c r="N1341" s="24">
        <v>0.10382136088091351</v>
      </c>
      <c r="O1341" s="24">
        <v>0.56119852703202799</v>
      </c>
      <c r="P1341" s="24">
        <v>0.82417744244936053</v>
      </c>
      <c r="Q1341" s="29">
        <v>5744303.1388863502</v>
      </c>
    </row>
    <row r="1342" spans="1:17" ht="15" x14ac:dyDescent="0.25">
      <c r="A1342" s="24">
        <v>1</v>
      </c>
      <c r="B1342" s="24" t="s">
        <v>437</v>
      </c>
      <c r="C1342" s="24">
        <v>1100109</v>
      </c>
      <c r="D1342" s="24">
        <v>0.25</v>
      </c>
      <c r="E1342" s="24" t="s">
        <v>1331</v>
      </c>
      <c r="F1342" s="24">
        <v>1799379.7791768848</v>
      </c>
      <c r="G1342" s="24">
        <v>0.59932353924908455</v>
      </c>
      <c r="H1342" s="24">
        <v>3.1710099784850403</v>
      </c>
      <c r="I1342" s="24">
        <v>68.978494653306655</v>
      </c>
      <c r="J1342" s="24">
        <v>5.5778803304851543</v>
      </c>
      <c r="K1342" s="24">
        <v>3770.5092815572598</v>
      </c>
      <c r="L1342" s="24">
        <v>1.251909213954145E-3</v>
      </c>
      <c r="M1342" s="24">
        <v>4.7313625493350798E-5</v>
      </c>
      <c r="N1342" s="24">
        <v>3.1916235306662148E-2</v>
      </c>
      <c r="O1342" s="24">
        <v>0.17756886022453799</v>
      </c>
      <c r="P1342" s="24">
        <v>0.19181873001809852</v>
      </c>
      <c r="Q1342" s="29">
        <v>1799379.7791768848</v>
      </c>
    </row>
    <row r="1343" spans="1:17" ht="15" x14ac:dyDescent="0.25">
      <c r="A1343" s="24">
        <v>1</v>
      </c>
      <c r="B1343" s="24" t="s">
        <v>437</v>
      </c>
      <c r="C1343" s="24">
        <v>1100109</v>
      </c>
      <c r="D1343" s="24">
        <v>0.5</v>
      </c>
      <c r="E1343" s="24" t="s">
        <v>1332</v>
      </c>
      <c r="F1343" s="24">
        <v>2163848.3891258598</v>
      </c>
      <c r="G1343" s="24">
        <v>0.69885717789631296</v>
      </c>
      <c r="H1343" s="24">
        <v>3.6988944786317601</v>
      </c>
      <c r="I1343" s="24">
        <v>82.961065897087494</v>
      </c>
      <c r="J1343" s="24">
        <v>6.7108477590467901</v>
      </c>
      <c r="K1343" s="24">
        <v>4266.7668723332999</v>
      </c>
      <c r="L1343" s="24">
        <v>1.4184716379258299E-3</v>
      </c>
      <c r="M1343" s="24">
        <v>5.7086989487484199E-5</v>
      </c>
      <c r="N1343" s="24">
        <v>3.626043519101E-2</v>
      </c>
      <c r="O1343" s="24">
        <v>0.201148218401771</v>
      </c>
      <c r="P1343" s="24">
        <v>0.23119434705776301</v>
      </c>
      <c r="Q1343" s="29">
        <v>2163848.3891258598</v>
      </c>
    </row>
    <row r="1344" spans="1:17" ht="15" x14ac:dyDescent="0.25">
      <c r="A1344" s="24">
        <v>1</v>
      </c>
      <c r="B1344" s="24" t="s">
        <v>437</v>
      </c>
      <c r="C1344" s="24">
        <v>1100109</v>
      </c>
      <c r="D1344" s="24">
        <v>0.75</v>
      </c>
      <c r="E1344" s="24" t="s">
        <v>1333</v>
      </c>
      <c r="F1344" s="24">
        <v>2324681.2818608349</v>
      </c>
      <c r="G1344" s="24">
        <v>0.82427633505206899</v>
      </c>
      <c r="H1344" s="24">
        <v>4.3466130150093658</v>
      </c>
      <c r="I1344" s="24">
        <v>89.111515700501144</v>
      </c>
      <c r="J1344" s="24">
        <v>7.2076256790984345</v>
      </c>
      <c r="K1344" s="24">
        <v>5170.3193328309653</v>
      </c>
      <c r="L1344" s="24">
        <v>1.734638737872085E-3</v>
      </c>
      <c r="M1344" s="24">
        <v>6.1318899973411697E-5</v>
      </c>
      <c r="N1344" s="24">
        <v>4.4221600877254602E-2</v>
      </c>
      <c r="O1344" s="24">
        <v>0.24521463772303598</v>
      </c>
      <c r="P1344" s="24">
        <v>0.2480262551686585</v>
      </c>
      <c r="Q1344" s="29">
        <v>2324681.2818608349</v>
      </c>
    </row>
    <row r="1345" spans="1:17" ht="15" x14ac:dyDescent="0.25">
      <c r="A1345" s="24">
        <v>2</v>
      </c>
      <c r="B1345" s="24" t="s">
        <v>148</v>
      </c>
      <c r="C1345" s="24">
        <v>1100110</v>
      </c>
      <c r="D1345" s="24">
        <v>0.25</v>
      </c>
      <c r="E1345" s="24" t="s">
        <v>1331</v>
      </c>
      <c r="F1345" s="24">
        <v>5052709.4057547897</v>
      </c>
      <c r="G1345" s="24">
        <v>1.5874672307623898</v>
      </c>
      <c r="H1345" s="24">
        <v>8.3832027976831114</v>
      </c>
      <c r="I1345" s="24">
        <v>188.40823279547999</v>
      </c>
      <c r="J1345" s="24">
        <v>15.345325185883102</v>
      </c>
      <c r="K1345" s="24">
        <v>9286.4976269246799</v>
      </c>
      <c r="L1345" s="24">
        <v>3.184138927462595E-3</v>
      </c>
      <c r="M1345" s="24">
        <v>1.5807126681089198E-4</v>
      </c>
      <c r="N1345" s="24">
        <v>9.952419810454044E-2</v>
      </c>
      <c r="O1345" s="24">
        <v>0.454706131928445</v>
      </c>
      <c r="P1345" s="24">
        <v>0.48813999621589199</v>
      </c>
      <c r="Q1345" s="29">
        <v>5052709.4057547897</v>
      </c>
    </row>
    <row r="1346" spans="1:17" ht="15" x14ac:dyDescent="0.25">
      <c r="A1346" s="24">
        <v>2</v>
      </c>
      <c r="B1346" s="24" t="s">
        <v>148</v>
      </c>
      <c r="C1346" s="24">
        <v>1100110</v>
      </c>
      <c r="D1346" s="24">
        <v>0.5</v>
      </c>
      <c r="E1346" s="24" t="s">
        <v>1332</v>
      </c>
      <c r="F1346" s="24">
        <v>5980156.0898299003</v>
      </c>
      <c r="G1346" s="24">
        <v>1.86511779354703</v>
      </c>
      <c r="H1346" s="24">
        <v>9.8469986788919908</v>
      </c>
      <c r="I1346" s="24">
        <v>223.097451810883</v>
      </c>
      <c r="J1346" s="24">
        <v>18.179245157334901</v>
      </c>
      <c r="K1346" s="24">
        <v>10631.150773499199</v>
      </c>
      <c r="L1346" s="24">
        <v>3.6491045265027501E-3</v>
      </c>
      <c r="M1346" s="24">
        <v>1.8776837680306899E-4</v>
      </c>
      <c r="N1346" s="24">
        <v>0.113296410735324</v>
      </c>
      <c r="O1346" s="24">
        <v>0.52059454493672097</v>
      </c>
      <c r="P1346" s="24">
        <v>0.58006047125310201</v>
      </c>
      <c r="Q1346" s="29">
        <v>5980156.0898299003</v>
      </c>
    </row>
    <row r="1347" spans="1:17" ht="15" x14ac:dyDescent="0.25">
      <c r="A1347" s="24">
        <v>2</v>
      </c>
      <c r="B1347" s="24" t="s">
        <v>148</v>
      </c>
      <c r="C1347" s="24">
        <v>1100110</v>
      </c>
      <c r="D1347" s="24">
        <v>0.75</v>
      </c>
      <c r="E1347" s="24" t="s">
        <v>1333</v>
      </c>
      <c r="F1347" s="24">
        <v>6370388.0584781896</v>
      </c>
      <c r="G1347" s="24">
        <v>2.1371618636237253</v>
      </c>
      <c r="H1347" s="24">
        <v>11.232130345421901</v>
      </c>
      <c r="I1347" s="24">
        <v>237.512233309203</v>
      </c>
      <c r="J1347" s="24">
        <v>19.348065169984352</v>
      </c>
      <c r="K1347" s="24">
        <v>12801.70203171215</v>
      </c>
      <c r="L1347" s="24">
        <v>4.4108846134863454E-3</v>
      </c>
      <c r="M1347" s="24">
        <v>1.9948313747584448E-4</v>
      </c>
      <c r="N1347" s="24">
        <v>0.13684657147443102</v>
      </c>
      <c r="O1347" s="24">
        <v>0.62847631122931003</v>
      </c>
      <c r="P1347" s="24">
        <v>0.61620606704028891</v>
      </c>
      <c r="Q1347" s="29">
        <v>6370388.0584781896</v>
      </c>
    </row>
    <row r="1348" spans="1:17" ht="15" x14ac:dyDescent="0.25">
      <c r="A1348" s="24">
        <v>2</v>
      </c>
      <c r="B1348" s="24" t="s">
        <v>148</v>
      </c>
      <c r="C1348" s="24">
        <v>1100120</v>
      </c>
      <c r="D1348" s="24">
        <v>0.25</v>
      </c>
      <c r="E1348" s="24" t="s">
        <v>1331</v>
      </c>
      <c r="F1348" s="24">
        <v>426849.36591392197</v>
      </c>
      <c r="G1348" s="24">
        <v>0.20440871581692999</v>
      </c>
      <c r="H1348" s="24">
        <v>1.06601949199072</v>
      </c>
      <c r="I1348" s="24">
        <v>15.4216022815831</v>
      </c>
      <c r="J1348" s="24">
        <v>1.3674018591404051</v>
      </c>
      <c r="K1348" s="24">
        <v>978.16466737027008</v>
      </c>
      <c r="L1348" s="24">
        <v>3.909217130686965E-4</v>
      </c>
      <c r="M1348" s="24">
        <v>2.6252371081424E-5</v>
      </c>
      <c r="N1348" s="24">
        <v>1.062119974484375E-2</v>
      </c>
      <c r="O1348" s="24">
        <v>5.24361100440464E-2</v>
      </c>
      <c r="P1348" s="24">
        <v>5.2953601934733252E-2</v>
      </c>
      <c r="Q1348" s="29">
        <v>426849.36591392197</v>
      </c>
    </row>
    <row r="1349" spans="1:17" ht="15" x14ac:dyDescent="0.25">
      <c r="A1349" s="24">
        <v>2</v>
      </c>
      <c r="B1349" s="24" t="s">
        <v>148</v>
      </c>
      <c r="C1349" s="24">
        <v>1100120</v>
      </c>
      <c r="D1349" s="24">
        <v>0.5</v>
      </c>
      <c r="E1349" s="24" t="s">
        <v>1332</v>
      </c>
      <c r="F1349" s="24">
        <v>503722.72698068502</v>
      </c>
      <c r="G1349" s="24">
        <v>0.24019311805451701</v>
      </c>
      <c r="H1349" s="24">
        <v>1.2554176660388701</v>
      </c>
      <c r="I1349" s="24">
        <v>18.248026757520702</v>
      </c>
      <c r="J1349" s="24">
        <v>1.6185374876745</v>
      </c>
      <c r="K1349" s="24">
        <v>1125.7912863199799</v>
      </c>
      <c r="L1349" s="24">
        <v>4.4906468507051599E-4</v>
      </c>
      <c r="M1349" s="24">
        <v>3.1157441017919002E-5</v>
      </c>
      <c r="N1349" s="24">
        <v>1.21803604713687E-2</v>
      </c>
      <c r="O1349" s="24">
        <v>6.0255918181307801E-2</v>
      </c>
      <c r="P1349" s="24">
        <v>6.2804896135552096E-2</v>
      </c>
      <c r="Q1349" s="29">
        <v>503722.72698068502</v>
      </c>
    </row>
    <row r="1350" spans="1:17" ht="15" x14ac:dyDescent="0.25">
      <c r="A1350" s="24">
        <v>2</v>
      </c>
      <c r="B1350" s="24" t="s">
        <v>148</v>
      </c>
      <c r="C1350" s="24">
        <v>1100120</v>
      </c>
      <c r="D1350" s="24">
        <v>0.75</v>
      </c>
      <c r="E1350" s="24" t="s">
        <v>1333</v>
      </c>
      <c r="F1350" s="24">
        <v>540202.78131523402</v>
      </c>
      <c r="G1350" s="24">
        <v>0.28277860071371652</v>
      </c>
      <c r="H1350" s="24">
        <v>1.473213938009815</v>
      </c>
      <c r="I1350" s="24">
        <v>19.4503269333972</v>
      </c>
      <c r="J1350" s="24">
        <v>1.72445519658767</v>
      </c>
      <c r="K1350" s="24">
        <v>1380.5944093979001</v>
      </c>
      <c r="L1350" s="24">
        <v>5.4994762529136649E-4</v>
      </c>
      <c r="M1350" s="24">
        <v>3.3119393136920302E-5</v>
      </c>
      <c r="N1350" s="24">
        <v>1.4948670360056499E-2</v>
      </c>
      <c r="O1350" s="24">
        <v>7.3849730732434254E-2</v>
      </c>
      <c r="P1350" s="24">
        <v>6.679099078777026E-2</v>
      </c>
      <c r="Q1350" s="29">
        <v>540202.78131523402</v>
      </c>
    </row>
    <row r="1351" spans="1:17" ht="15" x14ac:dyDescent="0.25">
      <c r="A1351" s="24">
        <v>2</v>
      </c>
      <c r="B1351" s="24" t="s">
        <v>148</v>
      </c>
      <c r="C1351" s="24">
        <v>1100130</v>
      </c>
      <c r="D1351" s="24">
        <v>0.25</v>
      </c>
      <c r="E1351" s="24" t="s">
        <v>1331</v>
      </c>
      <c r="F1351" s="24">
        <v>9577585.0341059938</v>
      </c>
      <c r="G1351" s="24">
        <v>2.9514760016468999</v>
      </c>
      <c r="H1351" s="24">
        <v>15.632916793769899</v>
      </c>
      <c r="I1351" s="24">
        <v>354.673826165935</v>
      </c>
      <c r="J1351" s="24">
        <v>29.2427735654842</v>
      </c>
      <c r="K1351" s="24">
        <v>16290.493836334399</v>
      </c>
      <c r="L1351" s="24">
        <v>5.4349755583230101E-3</v>
      </c>
      <c r="M1351" s="24">
        <v>3.6655285009553251E-4</v>
      </c>
      <c r="N1351" s="24">
        <v>0.1578835729033175</v>
      </c>
      <c r="O1351" s="24">
        <v>0.78522400440447848</v>
      </c>
      <c r="P1351" s="24">
        <v>0.97117117364518446</v>
      </c>
      <c r="Q1351" s="29">
        <v>9577585.0341059938</v>
      </c>
    </row>
    <row r="1352" spans="1:17" ht="15" x14ac:dyDescent="0.25">
      <c r="A1352" s="24">
        <v>2</v>
      </c>
      <c r="B1352" s="24" t="s">
        <v>148</v>
      </c>
      <c r="C1352" s="24">
        <v>1100130</v>
      </c>
      <c r="D1352" s="24">
        <v>0.5</v>
      </c>
      <c r="E1352" s="24" t="s">
        <v>1332</v>
      </c>
      <c r="F1352" s="24">
        <v>11348079.622336701</v>
      </c>
      <c r="G1352" s="24">
        <v>3.5184110080049198</v>
      </c>
      <c r="H1352" s="24">
        <v>18.6443145353945</v>
      </c>
      <c r="I1352" s="24">
        <v>420.35334379311399</v>
      </c>
      <c r="J1352" s="24">
        <v>34.660532381329404</v>
      </c>
      <c r="K1352" s="24">
        <v>18836.763788551802</v>
      </c>
      <c r="L1352" s="24">
        <v>6.3019608205777001E-3</v>
      </c>
      <c r="M1352" s="24">
        <v>4.3457276170515098E-4</v>
      </c>
      <c r="N1352" s="24">
        <v>0.182097862125495</v>
      </c>
      <c r="O1352" s="24">
        <v>0.90895887978204604</v>
      </c>
      <c r="P1352" s="24">
        <v>1.1527042603222299</v>
      </c>
      <c r="Q1352" s="29">
        <v>11348079.622336701</v>
      </c>
    </row>
    <row r="1353" spans="1:17" ht="15" x14ac:dyDescent="0.25">
      <c r="A1353" s="24">
        <v>2</v>
      </c>
      <c r="B1353" s="24" t="s">
        <v>148</v>
      </c>
      <c r="C1353" s="24">
        <v>1100130</v>
      </c>
      <c r="D1353" s="24">
        <v>0.75</v>
      </c>
      <c r="E1353" s="24" t="s">
        <v>1333</v>
      </c>
      <c r="F1353" s="24">
        <v>12080018.610806148</v>
      </c>
      <c r="G1353" s="24">
        <v>4.1393086366116849</v>
      </c>
      <c r="H1353" s="24">
        <v>21.8560237509299</v>
      </c>
      <c r="I1353" s="24">
        <v>447.36475371627699</v>
      </c>
      <c r="J1353" s="24">
        <v>36.882320874224504</v>
      </c>
      <c r="K1353" s="24">
        <v>23005.015043793399</v>
      </c>
      <c r="L1353" s="24">
        <v>7.7394568684960047E-3</v>
      </c>
      <c r="M1353" s="24">
        <v>4.6344683915667249E-4</v>
      </c>
      <c r="N1353" s="24">
        <v>0.22354885556887499</v>
      </c>
      <c r="O1353" s="24">
        <v>1.1139753426269201</v>
      </c>
      <c r="P1353" s="24">
        <v>1.2253282763878099</v>
      </c>
      <c r="Q1353" s="29">
        <v>12080018.610806148</v>
      </c>
    </row>
    <row r="1354" spans="1:17" ht="15" x14ac:dyDescent="0.25">
      <c r="A1354" s="24">
        <v>2</v>
      </c>
      <c r="B1354" s="24" t="s">
        <v>148</v>
      </c>
      <c r="C1354" s="24">
        <v>1100140</v>
      </c>
      <c r="D1354" s="24">
        <v>0.25</v>
      </c>
      <c r="E1354" s="24" t="s">
        <v>1331</v>
      </c>
      <c r="F1354" s="24">
        <v>21767681.39081265</v>
      </c>
      <c r="G1354" s="24">
        <v>8.6774678655283903</v>
      </c>
      <c r="H1354" s="24">
        <v>46.241469603932501</v>
      </c>
      <c r="I1354" s="24">
        <v>803.69277135528046</v>
      </c>
      <c r="J1354" s="24">
        <v>70.200065903565047</v>
      </c>
      <c r="K1354" s="24">
        <v>41902.863364895398</v>
      </c>
      <c r="L1354" s="24">
        <v>1.4769357459061851E-2</v>
      </c>
      <c r="M1354" s="24">
        <v>1.3417084476904299E-3</v>
      </c>
      <c r="N1354" s="24">
        <v>0.40078636510774851</v>
      </c>
      <c r="O1354" s="24">
        <v>2.0856386106677052</v>
      </c>
      <c r="P1354" s="24">
        <v>2.6628298331318598</v>
      </c>
      <c r="Q1354" s="29">
        <v>21767681.39081265</v>
      </c>
    </row>
    <row r="1355" spans="1:17" ht="15" x14ac:dyDescent="0.25">
      <c r="A1355" s="24">
        <v>2</v>
      </c>
      <c r="B1355" s="24" t="s">
        <v>148</v>
      </c>
      <c r="C1355" s="24">
        <v>1100140</v>
      </c>
      <c r="D1355" s="24">
        <v>0.5</v>
      </c>
      <c r="E1355" s="24" t="s">
        <v>1332</v>
      </c>
      <c r="F1355" s="24">
        <v>25789795.9588148</v>
      </c>
      <c r="G1355" s="24">
        <v>10.282640805481501</v>
      </c>
      <c r="H1355" s="24">
        <v>54.833349123423901</v>
      </c>
      <c r="I1355" s="24">
        <v>952.37356892794799</v>
      </c>
      <c r="J1355" s="24">
        <v>83.207653931952805</v>
      </c>
      <c r="K1355" s="24">
        <v>48362.831130703802</v>
      </c>
      <c r="L1355" s="24">
        <v>1.7075918858684799E-2</v>
      </c>
      <c r="M1355" s="24">
        <v>1.5923878781400301E-3</v>
      </c>
      <c r="N1355" s="24">
        <v>0.46259238119370699</v>
      </c>
      <c r="O1355" s="24">
        <v>2.40902119446323</v>
      </c>
      <c r="P1355" s="24">
        <v>3.1608693602577902</v>
      </c>
      <c r="Q1355" s="29">
        <v>25789795.9588148</v>
      </c>
    </row>
    <row r="1356" spans="1:17" ht="15" x14ac:dyDescent="0.25">
      <c r="A1356" s="24">
        <v>2</v>
      </c>
      <c r="B1356" s="24" t="s">
        <v>148</v>
      </c>
      <c r="C1356" s="24">
        <v>1100140</v>
      </c>
      <c r="D1356" s="24">
        <v>0.75</v>
      </c>
      <c r="E1356" s="24" t="s">
        <v>1333</v>
      </c>
      <c r="F1356" s="24">
        <v>27440189.234831549</v>
      </c>
      <c r="G1356" s="24">
        <v>12.131496079070949</v>
      </c>
      <c r="H1356" s="24">
        <v>64.439205178274349</v>
      </c>
      <c r="I1356" s="24">
        <v>1013.151360892145</v>
      </c>
      <c r="J1356" s="24">
        <v>88.499345201515297</v>
      </c>
      <c r="K1356" s="24">
        <v>59262.9789022115</v>
      </c>
      <c r="L1356" s="24">
        <v>2.096358675789145E-2</v>
      </c>
      <c r="M1356" s="24">
        <v>1.6921501340163301E-3</v>
      </c>
      <c r="N1356" s="24">
        <v>0.56954887966652357</v>
      </c>
      <c r="O1356" s="24">
        <v>2.9573285476626747</v>
      </c>
      <c r="P1356" s="24">
        <v>3.3587069308820849</v>
      </c>
      <c r="Q1356" s="29">
        <v>27440189.234831549</v>
      </c>
    </row>
    <row r="1357" spans="1:17" ht="15" x14ac:dyDescent="0.25">
      <c r="A1357" s="24">
        <v>2</v>
      </c>
      <c r="B1357" s="24" t="s">
        <v>148</v>
      </c>
      <c r="C1357" s="24">
        <v>1100150</v>
      </c>
      <c r="D1357" s="24">
        <v>0.25</v>
      </c>
      <c r="E1357" s="24" t="s">
        <v>1331</v>
      </c>
      <c r="F1357" s="24">
        <v>7339891.4355809595</v>
      </c>
      <c r="G1357" s="24">
        <v>2.8253838989821949</v>
      </c>
      <c r="H1357" s="24">
        <v>16.612171630704349</v>
      </c>
      <c r="I1357" s="24">
        <v>257.16848778452652</v>
      </c>
      <c r="J1357" s="24">
        <v>26.588766616588199</v>
      </c>
      <c r="K1357" s="24">
        <v>10123.069529532619</v>
      </c>
      <c r="L1357" s="24">
        <v>3.7426433438620299E-3</v>
      </c>
      <c r="M1357" s="24">
        <v>6.7669692394995156E-4</v>
      </c>
      <c r="N1357" s="24">
        <v>9.5200804830399194E-2</v>
      </c>
      <c r="O1357" s="24">
        <v>0.48821096412716053</v>
      </c>
      <c r="P1357" s="24">
        <v>1.2377617091016351</v>
      </c>
      <c r="Q1357" s="29">
        <v>7339891.4355809595</v>
      </c>
    </row>
    <row r="1358" spans="1:17" ht="15" x14ac:dyDescent="0.25">
      <c r="A1358" s="24">
        <v>2</v>
      </c>
      <c r="B1358" s="24" t="s">
        <v>148</v>
      </c>
      <c r="C1358" s="24">
        <v>1100150</v>
      </c>
      <c r="D1358" s="24">
        <v>0.5</v>
      </c>
      <c r="E1358" s="24" t="s">
        <v>1332</v>
      </c>
      <c r="F1358" s="24">
        <v>9114160.3388917502</v>
      </c>
      <c r="G1358" s="24">
        <v>3.3812715335099801</v>
      </c>
      <c r="H1358" s="24">
        <v>19.856162957879199</v>
      </c>
      <c r="I1358" s="24">
        <v>318.39044276328002</v>
      </c>
      <c r="J1358" s="24">
        <v>32.921471528713603</v>
      </c>
      <c r="K1358" s="24">
        <v>11477.016153128499</v>
      </c>
      <c r="L1358" s="24">
        <v>4.2420329316513799E-3</v>
      </c>
      <c r="M1358" s="24">
        <v>8.3778876858115901E-4</v>
      </c>
      <c r="N1358" s="24">
        <v>0.107895727594572</v>
      </c>
      <c r="O1358" s="24">
        <v>0.55336092625222999</v>
      </c>
      <c r="P1358" s="24">
        <v>1.5326844664297901</v>
      </c>
      <c r="Q1358" s="29">
        <v>9114160.3388917502</v>
      </c>
    </row>
    <row r="1359" spans="1:17" ht="15" x14ac:dyDescent="0.25">
      <c r="A1359" s="24">
        <v>2</v>
      </c>
      <c r="B1359" s="24" t="s">
        <v>148</v>
      </c>
      <c r="C1359" s="24">
        <v>1100150</v>
      </c>
      <c r="D1359" s="24">
        <v>0.75</v>
      </c>
      <c r="E1359" s="24" t="s">
        <v>1333</v>
      </c>
      <c r="F1359" s="24">
        <v>9715868.9922049195</v>
      </c>
      <c r="G1359" s="24">
        <v>3.96383746052221</v>
      </c>
      <c r="H1359" s="24">
        <v>23.196407143278101</v>
      </c>
      <c r="I1359" s="24">
        <v>338.888851917838</v>
      </c>
      <c r="J1359" s="24">
        <v>35.040536586455751</v>
      </c>
      <c r="K1359" s="24">
        <v>14555.42282218185</v>
      </c>
      <c r="L1359" s="24">
        <v>5.37845310255712E-3</v>
      </c>
      <c r="M1359" s="24">
        <v>8.9171619966252553E-4</v>
      </c>
      <c r="N1359" s="24">
        <v>0.136791585970473</v>
      </c>
      <c r="O1359" s="24">
        <v>0.70161343537762444</v>
      </c>
      <c r="P1359" s="24">
        <v>1.6313163649369</v>
      </c>
      <c r="Q1359" s="29">
        <v>9715868.9922049195</v>
      </c>
    </row>
    <row r="1360" spans="1:17" ht="15" x14ac:dyDescent="0.25">
      <c r="A1360" s="24">
        <v>2</v>
      </c>
      <c r="B1360" s="24" t="s">
        <v>148</v>
      </c>
      <c r="C1360" s="24">
        <v>1100160</v>
      </c>
      <c r="D1360" s="24">
        <v>0.25</v>
      </c>
      <c r="E1360" s="24" t="s">
        <v>1331</v>
      </c>
      <c r="F1360" s="24">
        <v>242555.99930310051</v>
      </c>
      <c r="G1360" s="24">
        <v>9.0495586270047848E-2</v>
      </c>
      <c r="H1360" s="24">
        <v>0.48299930870922048</v>
      </c>
      <c r="I1360" s="24">
        <v>8.9747979067295738</v>
      </c>
      <c r="J1360" s="24">
        <v>0.75719844559205995</v>
      </c>
      <c r="K1360" s="24">
        <v>482.04575673564955</v>
      </c>
      <c r="L1360" s="24">
        <v>1.435920506732175E-4</v>
      </c>
      <c r="M1360" s="24">
        <v>1.46373808365633E-5</v>
      </c>
      <c r="N1360" s="24">
        <v>4.33782859932514E-3</v>
      </c>
      <c r="O1360" s="24">
        <v>2.2293576896112652E-2</v>
      </c>
      <c r="P1360" s="24">
        <v>2.6833524882907252E-2</v>
      </c>
      <c r="Q1360" s="29">
        <v>242555.99930310051</v>
      </c>
    </row>
    <row r="1361" spans="1:17" ht="15" x14ac:dyDescent="0.25">
      <c r="A1361" s="24">
        <v>2</v>
      </c>
      <c r="B1361" s="24" t="s">
        <v>148</v>
      </c>
      <c r="C1361" s="24">
        <v>1100160</v>
      </c>
      <c r="D1361" s="24">
        <v>0.5</v>
      </c>
      <c r="E1361" s="24" t="s">
        <v>1332</v>
      </c>
      <c r="F1361" s="24">
        <v>297729.06236188998</v>
      </c>
      <c r="G1361" s="24">
        <v>0.105141218304087</v>
      </c>
      <c r="H1361" s="24">
        <v>0.56391720299475201</v>
      </c>
      <c r="I1361" s="24">
        <v>11.0154025074599</v>
      </c>
      <c r="J1361" s="24">
        <v>0.92939247627181498</v>
      </c>
      <c r="K1361" s="24">
        <v>560.16900589519196</v>
      </c>
      <c r="L1361" s="24">
        <v>1.6592405035105299E-4</v>
      </c>
      <c r="M1361" s="24">
        <v>1.7977664613443101E-5</v>
      </c>
      <c r="N1361" s="24">
        <v>4.9901740962124902E-3</v>
      </c>
      <c r="O1361" s="24">
        <v>2.5701190943370301E-2</v>
      </c>
      <c r="P1361" s="24">
        <v>3.2950780373520401E-2</v>
      </c>
      <c r="Q1361" s="29">
        <v>297729.06236188998</v>
      </c>
    </row>
    <row r="1362" spans="1:17" ht="15" x14ac:dyDescent="0.25">
      <c r="A1362" s="24">
        <v>2</v>
      </c>
      <c r="B1362" s="24" t="s">
        <v>148</v>
      </c>
      <c r="C1362" s="24">
        <v>1100160</v>
      </c>
      <c r="D1362" s="24">
        <v>0.75</v>
      </c>
      <c r="E1362" s="24" t="s">
        <v>1333</v>
      </c>
      <c r="F1362" s="24">
        <v>319985.33774437848</v>
      </c>
      <c r="G1362" s="24">
        <v>0.11894793718472299</v>
      </c>
      <c r="H1362" s="24">
        <v>0.63800327197380546</v>
      </c>
      <c r="I1362" s="24">
        <v>11.759786821711399</v>
      </c>
      <c r="J1362" s="24">
        <v>0.99640544841124945</v>
      </c>
      <c r="K1362" s="24">
        <v>656.30960006300347</v>
      </c>
      <c r="L1362" s="24">
        <v>1.94519770638502E-4</v>
      </c>
      <c r="M1362" s="24">
        <v>1.92362963139545E-5</v>
      </c>
      <c r="N1362" s="24">
        <v>5.8046811890033554E-3</v>
      </c>
      <c r="O1362" s="24">
        <v>3.0149781882215052E-2</v>
      </c>
      <c r="P1362" s="24">
        <v>3.551830567047605E-2</v>
      </c>
      <c r="Q1362" s="29">
        <v>319985.33774437848</v>
      </c>
    </row>
    <row r="1363" spans="1:17" ht="15" x14ac:dyDescent="0.25">
      <c r="A1363" s="24">
        <v>2</v>
      </c>
      <c r="B1363" s="24" t="s">
        <v>148</v>
      </c>
      <c r="C1363" s="24">
        <v>1100170</v>
      </c>
      <c r="D1363" s="24">
        <v>0.25</v>
      </c>
      <c r="E1363" s="24" t="s">
        <v>1331</v>
      </c>
      <c r="F1363" s="24">
        <v>6657492.9665358253</v>
      </c>
      <c r="G1363" s="24">
        <v>2.7966689753949998</v>
      </c>
      <c r="H1363" s="24">
        <v>16.593528304383749</v>
      </c>
      <c r="I1363" s="24">
        <v>233.47844220697402</v>
      </c>
      <c r="J1363" s="24">
        <v>24.710336627872351</v>
      </c>
      <c r="K1363" s="24">
        <v>10883.90702387095</v>
      </c>
      <c r="L1363" s="24">
        <v>3.8405604254797949E-3</v>
      </c>
      <c r="M1363" s="24">
        <v>6.252678727060115E-4</v>
      </c>
      <c r="N1363" s="24">
        <v>9.7332485171499047E-2</v>
      </c>
      <c r="O1363" s="24">
        <v>0.50679551625532449</v>
      </c>
      <c r="P1363" s="24">
        <v>1.1721788608632699</v>
      </c>
      <c r="Q1363" s="29">
        <v>6657492.9665358253</v>
      </c>
    </row>
    <row r="1364" spans="1:17" ht="15" x14ac:dyDescent="0.25">
      <c r="A1364" s="24">
        <v>2</v>
      </c>
      <c r="B1364" s="24" t="s">
        <v>148</v>
      </c>
      <c r="C1364" s="24">
        <v>1100170</v>
      </c>
      <c r="D1364" s="24">
        <v>0.5</v>
      </c>
      <c r="E1364" s="24" t="s">
        <v>1332</v>
      </c>
      <c r="F1364" s="24">
        <v>8252245.61486346</v>
      </c>
      <c r="G1364" s="24">
        <v>3.34084578454218</v>
      </c>
      <c r="H1364" s="24">
        <v>19.8961839129624</v>
      </c>
      <c r="I1364" s="24">
        <v>288.96703008393303</v>
      </c>
      <c r="J1364" s="24">
        <v>30.587856168748399</v>
      </c>
      <c r="K1364" s="24">
        <v>12336.4189419413</v>
      </c>
      <c r="L1364" s="24">
        <v>4.3514066653548202E-3</v>
      </c>
      <c r="M1364" s="24">
        <v>7.7386404706991999E-4</v>
      </c>
      <c r="N1364" s="24">
        <v>0.110260256910079</v>
      </c>
      <c r="O1364" s="24">
        <v>0.57420859731767304</v>
      </c>
      <c r="P1364" s="24">
        <v>1.45119370212367</v>
      </c>
      <c r="Q1364" s="29">
        <v>8252245.61486346</v>
      </c>
    </row>
    <row r="1365" spans="1:17" ht="15" x14ac:dyDescent="0.25">
      <c r="A1365" s="24">
        <v>2</v>
      </c>
      <c r="B1365" s="24" t="s">
        <v>148</v>
      </c>
      <c r="C1365" s="24">
        <v>1100170</v>
      </c>
      <c r="D1365" s="24">
        <v>0.75</v>
      </c>
      <c r="E1365" s="24" t="s">
        <v>1333</v>
      </c>
      <c r="F1365" s="24">
        <v>8788649.8418078851</v>
      </c>
      <c r="G1365" s="24">
        <v>3.9302201349549901</v>
      </c>
      <c r="H1365" s="24">
        <v>23.287468146227798</v>
      </c>
      <c r="I1365" s="24">
        <v>307.50752282579003</v>
      </c>
      <c r="J1365" s="24">
        <v>32.552673181736601</v>
      </c>
      <c r="K1365" s="24">
        <v>15640.754828791301</v>
      </c>
      <c r="L1365" s="24">
        <v>5.5153968265192303E-3</v>
      </c>
      <c r="M1365" s="24">
        <v>8.2351032856853898E-4</v>
      </c>
      <c r="N1365" s="24">
        <v>0.13974139883166448</v>
      </c>
      <c r="O1365" s="24">
        <v>0.72781088355570156</v>
      </c>
      <c r="P1365" s="24">
        <v>1.5445067489269499</v>
      </c>
      <c r="Q1365" s="29">
        <v>8788649.8418078851</v>
      </c>
    </row>
    <row r="1366" spans="1:17" ht="15" x14ac:dyDescent="0.25">
      <c r="A1366" s="24">
        <v>2</v>
      </c>
      <c r="B1366" s="24" t="s">
        <v>148</v>
      </c>
      <c r="C1366" s="24">
        <v>1100180</v>
      </c>
      <c r="D1366" s="24">
        <v>0.25</v>
      </c>
      <c r="E1366" s="24" t="s">
        <v>1331</v>
      </c>
      <c r="F1366" s="24">
        <v>1228919.1524894298</v>
      </c>
      <c r="G1366" s="24">
        <v>0.64866798394766401</v>
      </c>
      <c r="H1366" s="24">
        <v>4.0512275521312144</v>
      </c>
      <c r="I1366" s="24">
        <v>41.63626743244545</v>
      </c>
      <c r="J1366" s="24">
        <v>4.8469708633063195</v>
      </c>
      <c r="K1366" s="24">
        <v>3166.0816953600697</v>
      </c>
      <c r="L1366" s="24">
        <v>1.0234610791229346E-3</v>
      </c>
      <c r="M1366" s="24">
        <v>1.0605528455929E-4</v>
      </c>
      <c r="N1366" s="24">
        <v>2.48663251571591E-2</v>
      </c>
      <c r="O1366" s="24">
        <v>0.13430832539322102</v>
      </c>
      <c r="P1366" s="24">
        <v>0.24879039606062348</v>
      </c>
      <c r="Q1366" s="29">
        <v>1228919.1524894298</v>
      </c>
    </row>
    <row r="1367" spans="1:17" ht="15" x14ac:dyDescent="0.25">
      <c r="A1367" s="24">
        <v>2</v>
      </c>
      <c r="B1367" s="24" t="s">
        <v>148</v>
      </c>
      <c r="C1367" s="24">
        <v>1100180</v>
      </c>
      <c r="D1367" s="24">
        <v>0.5</v>
      </c>
      <c r="E1367" s="24" t="s">
        <v>1332</v>
      </c>
      <c r="F1367" s="24">
        <v>1525345.50632045</v>
      </c>
      <c r="G1367" s="24">
        <v>0.76068679404625905</v>
      </c>
      <c r="H1367" s="24">
        <v>4.7741280198591403</v>
      </c>
      <c r="I1367" s="24">
        <v>51.5144940996936</v>
      </c>
      <c r="J1367" s="24">
        <v>5.99724851329246</v>
      </c>
      <c r="K1367" s="24">
        <v>3588.7041707130402</v>
      </c>
      <c r="L1367" s="24">
        <v>1.1599937214487599E-3</v>
      </c>
      <c r="M1367" s="24">
        <v>1.31218273928132E-4</v>
      </c>
      <c r="N1367" s="24">
        <v>2.8183162796668999E-2</v>
      </c>
      <c r="O1367" s="24">
        <v>0.15222628653431999</v>
      </c>
      <c r="P1367" s="24">
        <v>0.307843788413251</v>
      </c>
      <c r="Q1367" s="29">
        <v>1525345.50632045</v>
      </c>
    </row>
    <row r="1368" spans="1:17" ht="15" x14ac:dyDescent="0.25">
      <c r="A1368" s="24">
        <v>2</v>
      </c>
      <c r="B1368" s="24" t="s">
        <v>148</v>
      </c>
      <c r="C1368" s="24">
        <v>1100180</v>
      </c>
      <c r="D1368" s="24">
        <v>0.75</v>
      </c>
      <c r="E1368" s="24" t="s">
        <v>1333</v>
      </c>
      <c r="F1368" s="24">
        <v>1634889.0475528399</v>
      </c>
      <c r="G1368" s="24">
        <v>0.91240051918598652</v>
      </c>
      <c r="H1368" s="24">
        <v>5.6968285494389352</v>
      </c>
      <c r="I1368" s="24">
        <v>54.80513678807565</v>
      </c>
      <c r="J1368" s="24">
        <v>6.3803850305467797</v>
      </c>
      <c r="K1368" s="24">
        <v>4541.1167299174949</v>
      </c>
      <c r="L1368" s="24">
        <v>1.4681319563557699E-3</v>
      </c>
      <c r="M1368" s="24">
        <v>1.3959943847791651E-4</v>
      </c>
      <c r="N1368" s="24">
        <v>3.5678545568391104E-2</v>
      </c>
      <c r="O1368" s="24">
        <v>0.192616168717203</v>
      </c>
      <c r="P1368" s="24">
        <v>0.3275105922807135</v>
      </c>
      <c r="Q1368" s="29">
        <v>1634889.0475528399</v>
      </c>
    </row>
    <row r="1369" spans="1:17" ht="15" x14ac:dyDescent="0.25">
      <c r="A1369" s="24">
        <v>2</v>
      </c>
      <c r="B1369" s="24" t="s">
        <v>148</v>
      </c>
      <c r="C1369" s="24">
        <v>1100190</v>
      </c>
      <c r="D1369" s="24">
        <v>0.25</v>
      </c>
      <c r="E1369" s="24" t="s">
        <v>1331</v>
      </c>
      <c r="F1369" s="24">
        <v>15206222.51713815</v>
      </c>
      <c r="G1369" s="24">
        <v>6.6378995977810593</v>
      </c>
      <c r="H1369" s="24">
        <v>49.045874868167402</v>
      </c>
      <c r="I1369" s="24">
        <v>520.32336928508107</v>
      </c>
      <c r="J1369" s="24">
        <v>70.522090986506598</v>
      </c>
      <c r="K1369" s="24">
        <v>34503.583839358151</v>
      </c>
      <c r="L1369" s="24">
        <v>8.0631904323664998E-3</v>
      </c>
      <c r="M1369" s="24">
        <v>1.3996759426397249E-3</v>
      </c>
      <c r="N1369" s="24">
        <v>0.17083236645813249</v>
      </c>
      <c r="O1369" s="24">
        <v>1.0659815866305939</v>
      </c>
      <c r="P1369" s="24">
        <v>3.9934359747736101</v>
      </c>
      <c r="Q1369" s="29">
        <v>15206222.51713815</v>
      </c>
    </row>
    <row r="1370" spans="1:17" ht="15" x14ac:dyDescent="0.25">
      <c r="A1370" s="24">
        <v>2</v>
      </c>
      <c r="B1370" s="24" t="s">
        <v>148</v>
      </c>
      <c r="C1370" s="24">
        <v>1100190</v>
      </c>
      <c r="D1370" s="24">
        <v>0.5</v>
      </c>
      <c r="E1370" s="24" t="s">
        <v>1332</v>
      </c>
      <c r="F1370" s="24">
        <v>18861059.728394199</v>
      </c>
      <c r="G1370" s="24">
        <v>7.8169850220731298</v>
      </c>
      <c r="H1370" s="24">
        <v>58.113207808211399</v>
      </c>
      <c r="I1370" s="24">
        <v>644.25641987872098</v>
      </c>
      <c r="J1370" s="24">
        <v>87.324446693410593</v>
      </c>
      <c r="K1370" s="24">
        <v>39138.068503674098</v>
      </c>
      <c r="L1370" s="24">
        <v>9.1444630963224693E-3</v>
      </c>
      <c r="M1370" s="24">
        <v>1.7330703587279E-3</v>
      </c>
      <c r="N1370" s="24">
        <v>0.193720879625527</v>
      </c>
      <c r="O1370" s="24">
        <v>1.20893937967624</v>
      </c>
      <c r="P1370" s="24">
        <v>4.9450628937611603</v>
      </c>
      <c r="Q1370" s="29">
        <v>18861059.728394199</v>
      </c>
    </row>
    <row r="1371" spans="1:17" ht="15" x14ac:dyDescent="0.25">
      <c r="A1371" s="24">
        <v>2</v>
      </c>
      <c r="B1371" s="24" t="s">
        <v>148</v>
      </c>
      <c r="C1371" s="24">
        <v>1100190</v>
      </c>
      <c r="D1371" s="24">
        <v>0.75</v>
      </c>
      <c r="E1371" s="24" t="s">
        <v>1333</v>
      </c>
      <c r="F1371" s="24">
        <v>20100493.334702849</v>
      </c>
      <c r="G1371" s="24">
        <v>9.3454240613754695</v>
      </c>
      <c r="H1371" s="24">
        <v>69.090712035568544</v>
      </c>
      <c r="I1371" s="24">
        <v>685.971987462524</v>
      </c>
      <c r="J1371" s="24">
        <v>92.983101078815153</v>
      </c>
      <c r="K1371" s="24">
        <v>49645.692866594996</v>
      </c>
      <c r="L1371" s="24">
        <v>1.1598016767781549E-2</v>
      </c>
      <c r="M1371" s="24">
        <v>1.84529781101313E-3</v>
      </c>
      <c r="N1371" s="24">
        <v>0.24568115529908552</v>
      </c>
      <c r="O1371" s="24">
        <v>1.5333168229567948</v>
      </c>
      <c r="P1371" s="24">
        <v>5.2656471459936052</v>
      </c>
      <c r="Q1371" s="29">
        <v>20100493.334702849</v>
      </c>
    </row>
    <row r="1372" spans="1:17" ht="15" x14ac:dyDescent="0.25">
      <c r="A1372" s="24">
        <v>2</v>
      </c>
      <c r="B1372" s="24" t="s">
        <v>148</v>
      </c>
      <c r="C1372" s="24">
        <v>1100200</v>
      </c>
      <c r="D1372" s="24">
        <v>0.25</v>
      </c>
      <c r="E1372" s="24" t="s">
        <v>1331</v>
      </c>
      <c r="F1372" s="24">
        <v>5292090.8009459004</v>
      </c>
      <c r="G1372" s="24">
        <v>2.7217353288113149</v>
      </c>
      <c r="H1372" s="24">
        <v>16.706377666134301</v>
      </c>
      <c r="I1372" s="24">
        <v>185.5627249781115</v>
      </c>
      <c r="J1372" s="24">
        <v>21.1459577924402</v>
      </c>
      <c r="K1372" s="24">
        <v>10599.87813960695</v>
      </c>
      <c r="L1372" s="24">
        <v>2.8577832035372097E-3</v>
      </c>
      <c r="M1372" s="24">
        <v>6.7145643260477098E-4</v>
      </c>
      <c r="N1372" s="24">
        <v>7.5444410993333044E-2</v>
      </c>
      <c r="O1372" s="24">
        <v>0.42976905425317102</v>
      </c>
      <c r="P1372" s="24">
        <v>1.0668808437218751</v>
      </c>
      <c r="Q1372" s="29">
        <v>5292090.8009459004</v>
      </c>
    </row>
    <row r="1373" spans="1:17" ht="15" x14ac:dyDescent="0.25">
      <c r="A1373" s="24">
        <v>2</v>
      </c>
      <c r="B1373" s="24" t="s">
        <v>148</v>
      </c>
      <c r="C1373" s="24">
        <v>1100200</v>
      </c>
      <c r="D1373" s="24">
        <v>0.5</v>
      </c>
      <c r="E1373" s="24" t="s">
        <v>1332</v>
      </c>
      <c r="F1373" s="24">
        <v>6495513.8056809204</v>
      </c>
      <c r="G1373" s="24">
        <v>3.1259231849034501</v>
      </c>
      <c r="H1373" s="24">
        <v>19.1350386523421</v>
      </c>
      <c r="I1373" s="24">
        <v>227.73144994981701</v>
      </c>
      <c r="J1373" s="24">
        <v>25.964703077134601</v>
      </c>
      <c r="K1373" s="24">
        <v>12101.6048617013</v>
      </c>
      <c r="L1373" s="24">
        <v>3.2567474780142401E-3</v>
      </c>
      <c r="M1373" s="24">
        <v>8.2224381681982397E-4</v>
      </c>
      <c r="N1373" s="24">
        <v>8.5903440768375902E-2</v>
      </c>
      <c r="O1373" s="24">
        <v>0.48903799693885902</v>
      </c>
      <c r="P1373" s="24">
        <v>1.31069230264827</v>
      </c>
      <c r="Q1373" s="29">
        <v>6495513.8056809204</v>
      </c>
    </row>
    <row r="1374" spans="1:17" ht="15" x14ac:dyDescent="0.25">
      <c r="A1374" s="24">
        <v>2</v>
      </c>
      <c r="B1374" s="24" t="s">
        <v>148</v>
      </c>
      <c r="C1374" s="24">
        <v>1100200</v>
      </c>
      <c r="D1374" s="24">
        <v>0.75</v>
      </c>
      <c r="E1374" s="24" t="s">
        <v>1333</v>
      </c>
      <c r="F1374" s="24">
        <v>6907889.3074108455</v>
      </c>
      <c r="G1374" s="24">
        <v>3.5927672427523549</v>
      </c>
      <c r="H1374" s="24">
        <v>22.015596292133601</v>
      </c>
      <c r="I1374" s="24">
        <v>242.05877548876748</v>
      </c>
      <c r="J1374" s="24">
        <v>27.613675561424948</v>
      </c>
      <c r="K1374" s="24">
        <v>14939.737460836801</v>
      </c>
      <c r="L1374" s="24">
        <v>4.0202604240998294E-3</v>
      </c>
      <c r="M1374" s="24">
        <v>8.7176779979126053E-4</v>
      </c>
      <c r="N1374" s="24">
        <v>0.106186580226362</v>
      </c>
      <c r="O1374" s="24">
        <v>0.60383675854263597</v>
      </c>
      <c r="P1374" s="24">
        <v>1.3940683584055251</v>
      </c>
      <c r="Q1374" s="29">
        <v>6907889.3074108455</v>
      </c>
    </row>
    <row r="1375" spans="1:17" ht="15" x14ac:dyDescent="0.25">
      <c r="A1375" s="24">
        <v>2</v>
      </c>
      <c r="B1375" s="24" t="s">
        <v>148</v>
      </c>
      <c r="C1375" s="24">
        <v>1100210</v>
      </c>
      <c r="D1375" s="24">
        <v>0.25</v>
      </c>
      <c r="E1375" s="24" t="s">
        <v>1331</v>
      </c>
      <c r="F1375" s="24">
        <v>4405604.2867790302</v>
      </c>
      <c r="G1375" s="24">
        <v>1.92678414255953</v>
      </c>
      <c r="H1375" s="24">
        <v>14.630775625153401</v>
      </c>
      <c r="I1375" s="24">
        <v>151.51115148103401</v>
      </c>
      <c r="J1375" s="24">
        <v>20.76132610836995</v>
      </c>
      <c r="K1375" s="24">
        <v>9807.5439167191598</v>
      </c>
      <c r="L1375" s="24">
        <v>2.1517089072827303E-3</v>
      </c>
      <c r="M1375" s="24">
        <v>4.0831606826504405E-4</v>
      </c>
      <c r="N1375" s="24">
        <v>4.3993557841492149E-2</v>
      </c>
      <c r="O1375" s="24">
        <v>0.28523119188808854</v>
      </c>
      <c r="P1375" s="24">
        <v>1.1829680807413951</v>
      </c>
      <c r="Q1375" s="29">
        <v>4405604.2867790302</v>
      </c>
    </row>
    <row r="1376" spans="1:17" ht="15" x14ac:dyDescent="0.25">
      <c r="A1376" s="24">
        <v>2</v>
      </c>
      <c r="B1376" s="24" t="s">
        <v>148</v>
      </c>
      <c r="C1376" s="24">
        <v>1100210</v>
      </c>
      <c r="D1376" s="24">
        <v>0.5</v>
      </c>
      <c r="E1376" s="24" t="s">
        <v>1332</v>
      </c>
      <c r="F1376" s="24">
        <v>5364787.6344739301</v>
      </c>
      <c r="G1376" s="24">
        <v>2.19614304876356</v>
      </c>
      <c r="H1376" s="24">
        <v>16.619109328374901</v>
      </c>
      <c r="I1376" s="24">
        <v>184.49771928513201</v>
      </c>
      <c r="J1376" s="24">
        <v>25.2817392296514</v>
      </c>
      <c r="K1376" s="24">
        <v>10988.249089049101</v>
      </c>
      <c r="L1376" s="24">
        <v>2.4107361770234199E-3</v>
      </c>
      <c r="M1376" s="24">
        <v>4.9721419614527195E-4</v>
      </c>
      <c r="N1376" s="24">
        <v>4.9289419689920698E-2</v>
      </c>
      <c r="O1376" s="24">
        <v>0.31956801231737098</v>
      </c>
      <c r="P1376" s="24">
        <v>1.44054872202472</v>
      </c>
      <c r="Q1376" s="29">
        <v>5364787.6344739301</v>
      </c>
    </row>
    <row r="1377" spans="1:17" ht="15" x14ac:dyDescent="0.25">
      <c r="A1377" s="24">
        <v>2</v>
      </c>
      <c r="B1377" s="24" t="s">
        <v>148</v>
      </c>
      <c r="C1377" s="24">
        <v>1100210</v>
      </c>
      <c r="D1377" s="24">
        <v>0.75</v>
      </c>
      <c r="E1377" s="24" t="s">
        <v>1333</v>
      </c>
      <c r="F1377" s="24">
        <v>5676769.3853180651</v>
      </c>
      <c r="G1377" s="24">
        <v>2.5115731242411798</v>
      </c>
      <c r="H1377" s="24">
        <v>19.004611271300853</v>
      </c>
      <c r="I1377" s="24">
        <v>195.22651571063699</v>
      </c>
      <c r="J1377" s="24">
        <v>26.752383184670201</v>
      </c>
      <c r="K1377" s="24">
        <v>13552.9762523684</v>
      </c>
      <c r="L1377" s="24">
        <v>2.9728023567944599E-3</v>
      </c>
      <c r="M1377" s="24">
        <v>5.2612899502045497E-4</v>
      </c>
      <c r="N1377" s="24">
        <v>6.0774004147969504E-2</v>
      </c>
      <c r="O1377" s="24">
        <v>0.39407928181663998</v>
      </c>
      <c r="P1377" s="24">
        <v>1.5243609916304499</v>
      </c>
      <c r="Q1377" s="29">
        <v>5676769.3853180651</v>
      </c>
    </row>
    <row r="1378" spans="1:17" ht="15" x14ac:dyDescent="0.25">
      <c r="A1378" s="24">
        <v>2</v>
      </c>
      <c r="B1378" s="24" t="s">
        <v>148</v>
      </c>
      <c r="C1378" s="24">
        <v>1100220</v>
      </c>
      <c r="D1378" s="24">
        <v>0.25</v>
      </c>
      <c r="E1378" s="24" t="s">
        <v>1331</v>
      </c>
      <c r="F1378" s="24">
        <v>22978359.366775651</v>
      </c>
      <c r="G1378" s="24">
        <v>9.9677459118139105</v>
      </c>
      <c r="H1378" s="24">
        <v>72.173123034975646</v>
      </c>
      <c r="I1378" s="24">
        <v>742.56865540553554</v>
      </c>
      <c r="J1378" s="24">
        <v>98.660192359153001</v>
      </c>
      <c r="K1378" s="24">
        <v>49683.249209987946</v>
      </c>
      <c r="L1378" s="24">
        <v>1.2268506089390549E-2</v>
      </c>
      <c r="M1378" s="24">
        <v>1.9817042476337398E-3</v>
      </c>
      <c r="N1378" s="24">
        <v>0.2680727184908645</v>
      </c>
      <c r="O1378" s="24">
        <v>1.619906182120155</v>
      </c>
      <c r="P1378" s="24">
        <v>5.5212306519759853</v>
      </c>
      <c r="Q1378" s="29">
        <v>22978359.366775651</v>
      </c>
    </row>
    <row r="1379" spans="1:17" ht="15" x14ac:dyDescent="0.25">
      <c r="A1379" s="24">
        <v>2</v>
      </c>
      <c r="B1379" s="24" t="s">
        <v>148</v>
      </c>
      <c r="C1379" s="24">
        <v>1100220</v>
      </c>
      <c r="D1379" s="24">
        <v>0.5</v>
      </c>
      <c r="E1379" s="24" t="s">
        <v>1332</v>
      </c>
      <c r="F1379" s="24">
        <v>27637991.817847401</v>
      </c>
      <c r="G1379" s="24">
        <v>11.3664258850386</v>
      </c>
      <c r="H1379" s="24">
        <v>81.998162102624704</v>
      </c>
      <c r="I1379" s="24">
        <v>904.09590720049505</v>
      </c>
      <c r="J1379" s="24">
        <v>120.12198640704</v>
      </c>
      <c r="K1379" s="24">
        <v>55650.133684337598</v>
      </c>
      <c r="L1379" s="24">
        <v>1.37416055085371E-2</v>
      </c>
      <c r="M1379" s="24">
        <v>2.4127647190432802E-3</v>
      </c>
      <c r="N1379" s="24">
        <v>0.30022331892913601</v>
      </c>
      <c r="O1379" s="24">
        <v>1.81440004391094</v>
      </c>
      <c r="P1379" s="24">
        <v>6.7222933381535199</v>
      </c>
      <c r="Q1379" s="29">
        <v>27637991.817847401</v>
      </c>
    </row>
    <row r="1380" spans="1:17" ht="15" x14ac:dyDescent="0.25">
      <c r="A1380" s="24">
        <v>2</v>
      </c>
      <c r="B1380" s="24" t="s">
        <v>148</v>
      </c>
      <c r="C1380" s="24">
        <v>1100220</v>
      </c>
      <c r="D1380" s="24">
        <v>0.75</v>
      </c>
      <c r="E1380" s="24" t="s">
        <v>1333</v>
      </c>
      <c r="F1380" s="24">
        <v>29871992.501603752</v>
      </c>
      <c r="G1380" s="24">
        <v>12.994528960559499</v>
      </c>
      <c r="H1380" s="24">
        <v>93.734552869091047</v>
      </c>
      <c r="I1380" s="24">
        <v>956.43271506326596</v>
      </c>
      <c r="J1380" s="24">
        <v>127.07673227987999</v>
      </c>
      <c r="K1380" s="24">
        <v>68589.210133729706</v>
      </c>
      <c r="L1380" s="24">
        <v>1.6933742694103401E-2</v>
      </c>
      <c r="M1380" s="24">
        <v>2.5524269626714747E-3</v>
      </c>
      <c r="N1380" s="24">
        <v>0.36981261284994205</v>
      </c>
      <c r="O1380" s="24">
        <v>2.2356255636049749</v>
      </c>
      <c r="P1380" s="24">
        <v>7.1115222979914003</v>
      </c>
      <c r="Q1380" s="29">
        <v>29871992.501603752</v>
      </c>
    </row>
    <row r="1381" spans="1:17" ht="15" x14ac:dyDescent="0.25">
      <c r="A1381" s="24">
        <v>2</v>
      </c>
      <c r="B1381" s="24" t="s">
        <v>148</v>
      </c>
      <c r="C1381" s="24">
        <v>1100230</v>
      </c>
      <c r="D1381" s="24">
        <v>0.25</v>
      </c>
      <c r="E1381" s="24" t="s">
        <v>1331</v>
      </c>
      <c r="F1381" s="24">
        <v>2942770.5727866651</v>
      </c>
      <c r="G1381" s="24">
        <v>1.2852169112377498</v>
      </c>
      <c r="H1381" s="24">
        <v>7.3963817102939906</v>
      </c>
      <c r="I1381" s="24">
        <v>104.7774679804145</v>
      </c>
      <c r="J1381" s="24">
        <v>10.435912367191449</v>
      </c>
      <c r="K1381" s="24">
        <v>5100.28463785025</v>
      </c>
      <c r="L1381" s="24">
        <v>1.72823149839911E-3</v>
      </c>
      <c r="M1381" s="24">
        <v>2.5826489676985902E-4</v>
      </c>
      <c r="N1381" s="24">
        <v>4.4758061100552297E-2</v>
      </c>
      <c r="O1381" s="24">
        <v>0.2395014468411045</v>
      </c>
      <c r="P1381" s="24">
        <v>0.46258455327280146</v>
      </c>
      <c r="Q1381" s="29">
        <v>2942770.5727866651</v>
      </c>
    </row>
    <row r="1382" spans="1:17" ht="15" x14ac:dyDescent="0.25">
      <c r="A1382" s="24">
        <v>2</v>
      </c>
      <c r="B1382" s="24" t="s">
        <v>148</v>
      </c>
      <c r="C1382" s="24">
        <v>1100230</v>
      </c>
      <c r="D1382" s="24">
        <v>0.5</v>
      </c>
      <c r="E1382" s="24" t="s">
        <v>1332</v>
      </c>
      <c r="F1382" s="24">
        <v>3606712.78369381</v>
      </c>
      <c r="G1382" s="24">
        <v>1.42290889985684</v>
      </c>
      <c r="H1382" s="24">
        <v>8.2266150675338494</v>
      </c>
      <c r="I1382" s="24">
        <v>128.43100347925301</v>
      </c>
      <c r="J1382" s="24">
        <v>12.7871487209064</v>
      </c>
      <c r="K1382" s="24">
        <v>5736.6639046391902</v>
      </c>
      <c r="L1382" s="24">
        <v>1.94182397289026E-3</v>
      </c>
      <c r="M1382" s="24">
        <v>3.1632747405908602E-4</v>
      </c>
      <c r="N1382" s="24">
        <v>5.0259894763055597E-2</v>
      </c>
      <c r="O1382" s="24">
        <v>0.26917627861828902</v>
      </c>
      <c r="P1382" s="24">
        <v>0.56642609069150796</v>
      </c>
      <c r="Q1382" s="29">
        <v>3606712.78369381</v>
      </c>
    </row>
    <row r="1383" spans="1:17" ht="15" x14ac:dyDescent="0.25">
      <c r="A1383" s="24">
        <v>2</v>
      </c>
      <c r="B1383" s="24" t="s">
        <v>148</v>
      </c>
      <c r="C1383" s="24">
        <v>1100230</v>
      </c>
      <c r="D1383" s="24">
        <v>0.75</v>
      </c>
      <c r="E1383" s="24" t="s">
        <v>1333</v>
      </c>
      <c r="F1383" s="24">
        <v>3826620.0323745953</v>
      </c>
      <c r="G1383" s="24">
        <v>1.6721838687701052</v>
      </c>
      <c r="H1383" s="24">
        <v>9.56646208420403</v>
      </c>
      <c r="I1383" s="24">
        <v>136.194119300214</v>
      </c>
      <c r="J1383" s="24">
        <v>13.56283560677155</v>
      </c>
      <c r="K1383" s="24">
        <v>6890.6760323345352</v>
      </c>
      <c r="L1383" s="24">
        <v>2.34774094568842E-3</v>
      </c>
      <c r="M1383" s="24">
        <v>3.3555569429748351E-4</v>
      </c>
      <c r="N1383" s="24">
        <v>6.1096641424367645E-2</v>
      </c>
      <c r="O1383" s="24">
        <v>0.32490198258965153</v>
      </c>
      <c r="P1383" s="24">
        <v>0.60101865192694293</v>
      </c>
      <c r="Q1383" s="29">
        <v>3826620.0323745953</v>
      </c>
    </row>
    <row r="1384" spans="1:17" ht="15" x14ac:dyDescent="0.25">
      <c r="A1384" s="24">
        <v>2</v>
      </c>
      <c r="B1384" s="24" t="s">
        <v>148</v>
      </c>
      <c r="C1384" s="24">
        <v>1100240</v>
      </c>
      <c r="D1384" s="24">
        <v>0.25</v>
      </c>
      <c r="E1384" s="24" t="s">
        <v>1331</v>
      </c>
      <c r="F1384" s="24">
        <v>6432897.7917374857</v>
      </c>
      <c r="G1384" s="24">
        <v>1.4489712206498999</v>
      </c>
      <c r="H1384" s="24">
        <v>7.3490250970985205</v>
      </c>
      <c r="I1384" s="24">
        <v>234.0861560293005</v>
      </c>
      <c r="J1384" s="24">
        <v>18.3393137024485</v>
      </c>
      <c r="K1384" s="24">
        <v>7179.1103717889546</v>
      </c>
      <c r="L1384" s="24">
        <v>2.527366379973495E-3</v>
      </c>
      <c r="M1384" s="24">
        <v>1.6531082964574149E-4</v>
      </c>
      <c r="N1384" s="24">
        <v>0.10852332872124101</v>
      </c>
      <c r="O1384" s="24">
        <v>0.37159400009212851</v>
      </c>
      <c r="P1384" s="24">
        <v>0.4130504609501775</v>
      </c>
      <c r="Q1384" s="29">
        <v>6432897.7917374857</v>
      </c>
    </row>
    <row r="1385" spans="1:17" ht="15" x14ac:dyDescent="0.25">
      <c r="A1385" s="24">
        <v>2</v>
      </c>
      <c r="B1385" s="24" t="s">
        <v>148</v>
      </c>
      <c r="C1385" s="24">
        <v>1100240</v>
      </c>
      <c r="D1385" s="24">
        <v>0.5</v>
      </c>
      <c r="E1385" s="24" t="s">
        <v>1332</v>
      </c>
      <c r="F1385" s="24">
        <v>8218213.4641581597</v>
      </c>
      <c r="G1385" s="24">
        <v>1.65286755076579</v>
      </c>
      <c r="H1385" s="24">
        <v>8.4024494182630605</v>
      </c>
      <c r="I1385" s="24">
        <v>299.04020317102999</v>
      </c>
      <c r="J1385" s="24">
        <v>23.292138258812201</v>
      </c>
      <c r="K1385" s="24">
        <v>8029.4413533174602</v>
      </c>
      <c r="L1385" s="24">
        <v>2.8735677667432302E-3</v>
      </c>
      <c r="M1385" s="24">
        <v>1.8396725376502299E-4</v>
      </c>
      <c r="N1385" s="24">
        <v>0.120127774507166</v>
      </c>
      <c r="O1385" s="24">
        <v>0.41879420888594998</v>
      </c>
      <c r="P1385" s="24">
        <v>0.49722663515985099</v>
      </c>
      <c r="Q1385" s="29">
        <v>8218213.4641581597</v>
      </c>
    </row>
    <row r="1386" spans="1:17" ht="15" x14ac:dyDescent="0.25">
      <c r="A1386" s="24">
        <v>2</v>
      </c>
      <c r="B1386" s="24" t="s">
        <v>148</v>
      </c>
      <c r="C1386" s="24">
        <v>1100240</v>
      </c>
      <c r="D1386" s="24">
        <v>0.75</v>
      </c>
      <c r="E1386" s="24" t="s">
        <v>1333</v>
      </c>
      <c r="F1386" s="24">
        <v>8951911.1444902401</v>
      </c>
      <c r="G1386" s="24">
        <v>2.24794100766466</v>
      </c>
      <c r="H1386" s="24">
        <v>11.42727609281455</v>
      </c>
      <c r="I1386" s="24">
        <v>325.50866237569301</v>
      </c>
      <c r="J1386" s="24">
        <v>25.589570832023451</v>
      </c>
      <c r="K1386" s="24">
        <v>11565.585353730399</v>
      </c>
      <c r="L1386" s="24">
        <v>4.2660264740191096E-3</v>
      </c>
      <c r="M1386" s="24">
        <v>2.3965673849132098E-4</v>
      </c>
      <c r="N1386" s="24">
        <v>0.16915210613773651</v>
      </c>
      <c r="O1386" s="24">
        <v>0.61103999471825743</v>
      </c>
      <c r="P1386" s="24">
        <v>0.58650549446664946</v>
      </c>
      <c r="Q1386" s="29">
        <v>8951911.1444902401</v>
      </c>
    </row>
    <row r="1387" spans="1:17" ht="15" x14ac:dyDescent="0.25">
      <c r="A1387" s="24">
        <v>2</v>
      </c>
      <c r="B1387" s="24" t="s">
        <v>148</v>
      </c>
      <c r="C1387" s="24">
        <v>1100250</v>
      </c>
      <c r="D1387" s="24">
        <v>0.25</v>
      </c>
      <c r="E1387" s="24" t="s">
        <v>1331</v>
      </c>
      <c r="F1387" s="24">
        <v>49337135.338354751</v>
      </c>
      <c r="G1387" s="24">
        <v>21.573516964499099</v>
      </c>
      <c r="H1387" s="24">
        <v>137.055027336666</v>
      </c>
      <c r="I1387" s="24">
        <v>1641.8055018965899</v>
      </c>
      <c r="J1387" s="24">
        <v>187.07786257749851</v>
      </c>
      <c r="K1387" s="24">
        <v>92566.028225777758</v>
      </c>
      <c r="L1387" s="24">
        <v>2.8022336773116149E-2</v>
      </c>
      <c r="M1387" s="24">
        <v>4.3782197635774053E-3</v>
      </c>
      <c r="N1387" s="24">
        <v>0.71179858635685855</v>
      </c>
      <c r="O1387" s="24">
        <v>3.79872468677807</v>
      </c>
      <c r="P1387" s="24">
        <v>9.3437916074021956</v>
      </c>
      <c r="Q1387" s="29">
        <v>49337135.338354751</v>
      </c>
    </row>
    <row r="1388" spans="1:17" ht="15" x14ac:dyDescent="0.25">
      <c r="A1388" s="24">
        <v>2</v>
      </c>
      <c r="B1388" s="24" t="s">
        <v>148</v>
      </c>
      <c r="C1388" s="24">
        <v>1100250</v>
      </c>
      <c r="D1388" s="24">
        <v>0.5</v>
      </c>
      <c r="E1388" s="24" t="s">
        <v>1332</v>
      </c>
      <c r="F1388" s="24">
        <v>59752432.318707503</v>
      </c>
      <c r="G1388" s="24">
        <v>23.818305757537999</v>
      </c>
      <c r="H1388" s="24">
        <v>151.970585618548</v>
      </c>
      <c r="I1388" s="24">
        <v>2012.64506065712</v>
      </c>
      <c r="J1388" s="24">
        <v>229.33030796113999</v>
      </c>
      <c r="K1388" s="24">
        <v>104102.96255549901</v>
      </c>
      <c r="L1388" s="24">
        <v>3.1510376659945098E-2</v>
      </c>
      <c r="M1388" s="24">
        <v>5.3621329461888204E-3</v>
      </c>
      <c r="N1388" s="24">
        <v>0.80000396994014999</v>
      </c>
      <c r="O1388" s="24">
        <v>4.2714342622981398</v>
      </c>
      <c r="P1388" s="24">
        <v>11.451883591701399</v>
      </c>
      <c r="Q1388" s="29">
        <v>59752432.318707503</v>
      </c>
    </row>
    <row r="1389" spans="1:17" ht="15" x14ac:dyDescent="0.25">
      <c r="A1389" s="24">
        <v>2</v>
      </c>
      <c r="B1389" s="24" t="s">
        <v>148</v>
      </c>
      <c r="C1389" s="24">
        <v>1100250</v>
      </c>
      <c r="D1389" s="24">
        <v>0.75</v>
      </c>
      <c r="E1389" s="24" t="s">
        <v>1333</v>
      </c>
      <c r="F1389" s="24">
        <v>64494785.795242399</v>
      </c>
      <c r="G1389" s="24">
        <v>28.0798372908395</v>
      </c>
      <c r="H1389" s="24">
        <v>177.470032178461</v>
      </c>
      <c r="I1389" s="24">
        <v>2135.9029714742301</v>
      </c>
      <c r="J1389" s="24">
        <v>243.394485245</v>
      </c>
      <c r="K1389" s="24">
        <v>126038.44105164599</v>
      </c>
      <c r="L1389" s="24">
        <v>3.8166658043049549E-2</v>
      </c>
      <c r="M1389" s="24">
        <v>5.6933607534454707E-3</v>
      </c>
      <c r="N1389" s="24">
        <v>0.9675560235138021</v>
      </c>
      <c r="O1389" s="24">
        <v>5.1709498556915001</v>
      </c>
      <c r="P1389" s="24">
        <v>12.15634522603065</v>
      </c>
      <c r="Q1389" s="29">
        <v>64494785.795242399</v>
      </c>
    </row>
    <row r="1390" spans="1:17" ht="15" x14ac:dyDescent="0.25">
      <c r="A1390" s="24">
        <v>2</v>
      </c>
      <c r="B1390" s="24" t="s">
        <v>148</v>
      </c>
      <c r="C1390" s="24">
        <v>1100260</v>
      </c>
      <c r="D1390" s="24">
        <v>0.25</v>
      </c>
      <c r="E1390" s="24" t="s">
        <v>1331</v>
      </c>
      <c r="F1390" s="24">
        <v>47084411.179348007</v>
      </c>
      <c r="G1390" s="24">
        <v>15.1024243679368</v>
      </c>
      <c r="H1390" s="24">
        <v>90.649874509685844</v>
      </c>
      <c r="I1390" s="24">
        <v>1645.9871669323552</v>
      </c>
      <c r="J1390" s="24">
        <v>158.42820837286251</v>
      </c>
      <c r="K1390" s="24">
        <v>68765.514946355746</v>
      </c>
      <c r="L1390" s="24">
        <v>2.1038044673365949E-2</v>
      </c>
      <c r="M1390" s="24">
        <v>2.7620853689776896E-3</v>
      </c>
      <c r="N1390" s="24">
        <v>0.63902993225240701</v>
      </c>
      <c r="O1390" s="24">
        <v>2.9858771607947752</v>
      </c>
      <c r="P1390" s="24">
        <v>6.2949281791237048</v>
      </c>
      <c r="Q1390" s="29">
        <v>47084411.179348007</v>
      </c>
    </row>
    <row r="1391" spans="1:17" ht="15" x14ac:dyDescent="0.25">
      <c r="A1391" s="24">
        <v>2</v>
      </c>
      <c r="B1391" s="24" t="s">
        <v>148</v>
      </c>
      <c r="C1391" s="24">
        <v>1100260</v>
      </c>
      <c r="D1391" s="24">
        <v>0.5</v>
      </c>
      <c r="E1391" s="24" t="s">
        <v>1332</v>
      </c>
      <c r="F1391" s="24">
        <v>56842845.805055298</v>
      </c>
      <c r="G1391" s="24">
        <v>16.987485018689799</v>
      </c>
      <c r="H1391" s="24">
        <v>102.12553396841101</v>
      </c>
      <c r="I1391" s="24">
        <v>1983.34962968021</v>
      </c>
      <c r="J1391" s="24">
        <v>191.08741490150999</v>
      </c>
      <c r="K1391" s="24">
        <v>78108.155917496799</v>
      </c>
      <c r="L1391" s="24">
        <v>2.3874984342899402E-2</v>
      </c>
      <c r="M1391" s="24">
        <v>3.3325901260902102E-3</v>
      </c>
      <c r="N1391" s="24">
        <v>0.72492777162872801</v>
      </c>
      <c r="O1391" s="24">
        <v>3.38825605200504</v>
      </c>
      <c r="P1391" s="24">
        <v>7.6029083032753997</v>
      </c>
      <c r="Q1391" s="29">
        <v>56842845.805055298</v>
      </c>
    </row>
    <row r="1392" spans="1:17" ht="15" x14ac:dyDescent="0.25">
      <c r="A1392" s="24">
        <v>2</v>
      </c>
      <c r="B1392" s="24" t="s">
        <v>148</v>
      </c>
      <c r="C1392" s="24">
        <v>1100260</v>
      </c>
      <c r="D1392" s="24">
        <v>0.75</v>
      </c>
      <c r="E1392" s="24" t="s">
        <v>1333</v>
      </c>
      <c r="F1392" s="24">
        <v>60045597.831781805</v>
      </c>
      <c r="G1392" s="24">
        <v>19.657004917675202</v>
      </c>
      <c r="H1392" s="24">
        <v>117.97480297810151</v>
      </c>
      <c r="I1392" s="24">
        <v>2110.8399311882949</v>
      </c>
      <c r="J1392" s="24">
        <v>203.47517989224951</v>
      </c>
      <c r="K1392" s="24">
        <v>92911.090716950101</v>
      </c>
      <c r="L1392" s="24">
        <v>2.838940299453005E-2</v>
      </c>
      <c r="M1392" s="24">
        <v>3.5472708334201852E-3</v>
      </c>
      <c r="N1392" s="24">
        <v>0.85501079800817903</v>
      </c>
      <c r="O1392" s="24">
        <v>4.0226170284137304</v>
      </c>
      <c r="P1392" s="24">
        <v>8.0989457211039095</v>
      </c>
      <c r="Q1392" s="29">
        <v>60045597.831781805</v>
      </c>
    </row>
    <row r="1393" spans="1:17" ht="15" x14ac:dyDescent="0.25">
      <c r="A1393" s="24">
        <v>2</v>
      </c>
      <c r="B1393" s="24" t="s">
        <v>148</v>
      </c>
      <c r="C1393" s="24">
        <v>1100270</v>
      </c>
      <c r="D1393" s="24">
        <v>0.25</v>
      </c>
      <c r="E1393" s="24" t="s">
        <v>1331</v>
      </c>
      <c r="F1393" s="24">
        <v>109869070.86990049</v>
      </c>
      <c r="G1393" s="24">
        <v>36.814758936432796</v>
      </c>
      <c r="H1393" s="24">
        <v>199.6295358128975</v>
      </c>
      <c r="I1393" s="24">
        <v>3924.91527824374</v>
      </c>
      <c r="J1393" s="24">
        <v>354.81062719913848</v>
      </c>
      <c r="K1393" s="24">
        <v>135774.59515086998</v>
      </c>
      <c r="L1393" s="24">
        <v>5.108982491085625E-2</v>
      </c>
      <c r="M1393" s="24">
        <v>7.8888756063899799E-3</v>
      </c>
      <c r="N1393" s="24">
        <v>1.5041513677054099</v>
      </c>
      <c r="O1393" s="24">
        <v>7.0779673766900402</v>
      </c>
      <c r="P1393" s="24">
        <v>13.285376470212601</v>
      </c>
      <c r="Q1393" s="29">
        <v>109869070.86990049</v>
      </c>
    </row>
    <row r="1394" spans="1:17" ht="15" x14ac:dyDescent="0.25">
      <c r="A1394" s="24">
        <v>2</v>
      </c>
      <c r="B1394" s="24" t="s">
        <v>148</v>
      </c>
      <c r="C1394" s="24">
        <v>1100270</v>
      </c>
      <c r="D1394" s="24">
        <v>0.5</v>
      </c>
      <c r="E1394" s="24" t="s">
        <v>1332</v>
      </c>
      <c r="F1394" s="24">
        <v>138233523.41350001</v>
      </c>
      <c r="G1394" s="24">
        <v>45.079402780286102</v>
      </c>
      <c r="H1394" s="24">
        <v>243.539432526821</v>
      </c>
      <c r="I1394" s="24">
        <v>4894.7225613786604</v>
      </c>
      <c r="J1394" s="24">
        <v>442.718879782187</v>
      </c>
      <c r="K1394" s="24">
        <v>165086.811678225</v>
      </c>
      <c r="L1394" s="24">
        <v>6.2072913799765601E-2</v>
      </c>
      <c r="M1394" s="24">
        <v>9.8380207351733799E-3</v>
      </c>
      <c r="N1394" s="24">
        <v>1.8245172866549799</v>
      </c>
      <c r="O1394" s="24">
        <v>8.59033526752353</v>
      </c>
      <c r="P1394" s="24">
        <v>16.586609953261402</v>
      </c>
      <c r="Q1394" s="29">
        <v>138233523.41350001</v>
      </c>
    </row>
    <row r="1395" spans="1:17" ht="15" x14ac:dyDescent="0.25">
      <c r="A1395" s="24">
        <v>2</v>
      </c>
      <c r="B1395" s="24" t="s">
        <v>148</v>
      </c>
      <c r="C1395" s="24">
        <v>1100270</v>
      </c>
      <c r="D1395" s="24">
        <v>0.75</v>
      </c>
      <c r="E1395" s="24" t="s">
        <v>1333</v>
      </c>
      <c r="F1395" s="24">
        <v>149336816.8509005</v>
      </c>
      <c r="G1395" s="24">
        <v>52.430360718897703</v>
      </c>
      <c r="H1395" s="24">
        <v>283.50515935383453</v>
      </c>
      <c r="I1395" s="24">
        <v>5326.4211356351052</v>
      </c>
      <c r="J1395" s="24">
        <v>481.845324184319</v>
      </c>
      <c r="K1395" s="24">
        <v>195087.53005594201</v>
      </c>
      <c r="L1395" s="24">
        <v>7.3388150393316656E-2</v>
      </c>
      <c r="M1395" s="24">
        <v>1.070505208765575E-2</v>
      </c>
      <c r="N1395" s="24">
        <v>2.1569036022505852</v>
      </c>
      <c r="O1395" s="24">
        <v>10.160920313727335</v>
      </c>
      <c r="P1395" s="24">
        <v>18.055223794858001</v>
      </c>
      <c r="Q1395" s="29">
        <v>149336816.8509005</v>
      </c>
    </row>
    <row r="1396" spans="1:17" ht="15" x14ac:dyDescent="0.25">
      <c r="A1396" s="24">
        <v>2</v>
      </c>
      <c r="B1396" s="24" t="s">
        <v>148</v>
      </c>
      <c r="C1396" s="24">
        <v>1100280</v>
      </c>
      <c r="D1396" s="24">
        <v>0.25</v>
      </c>
      <c r="E1396" s="24" t="s">
        <v>1331</v>
      </c>
      <c r="F1396" s="24">
        <v>3400164.6818887801</v>
      </c>
      <c r="G1396" s="24">
        <v>1.3266210636860198</v>
      </c>
      <c r="H1396" s="24">
        <v>8.8916819450407001</v>
      </c>
      <c r="I1396" s="24">
        <v>119.0360304687195</v>
      </c>
      <c r="J1396" s="24">
        <v>13.878661874276901</v>
      </c>
      <c r="K1396" s="24">
        <v>5311.1487322782796</v>
      </c>
      <c r="L1396" s="24">
        <v>1.432421567313905E-3</v>
      </c>
      <c r="M1396" s="24">
        <v>3.2553110089473646E-4</v>
      </c>
      <c r="N1396" s="24">
        <v>3.3116782794547953E-2</v>
      </c>
      <c r="O1396" s="24">
        <v>0.19131738217240651</v>
      </c>
      <c r="P1396" s="24">
        <v>0.71283532358030699</v>
      </c>
      <c r="Q1396" s="29">
        <v>3400164.6818887801</v>
      </c>
    </row>
    <row r="1397" spans="1:17" ht="15" x14ac:dyDescent="0.25">
      <c r="A1397" s="24">
        <v>2</v>
      </c>
      <c r="B1397" s="24" t="s">
        <v>148</v>
      </c>
      <c r="C1397" s="24">
        <v>1100280</v>
      </c>
      <c r="D1397" s="24">
        <v>0.5</v>
      </c>
      <c r="E1397" s="24" t="s">
        <v>1332</v>
      </c>
      <c r="F1397" s="24">
        <v>4216832.7039953396</v>
      </c>
      <c r="G1397" s="24">
        <v>1.4622533430562901</v>
      </c>
      <c r="H1397" s="24">
        <v>9.8484277237753695</v>
      </c>
      <c r="I1397" s="24">
        <v>147.62674580563899</v>
      </c>
      <c r="J1397" s="24">
        <v>17.212039821353802</v>
      </c>
      <c r="K1397" s="24">
        <v>5925.0512212738404</v>
      </c>
      <c r="L1397" s="24">
        <v>1.59799289166106E-3</v>
      </c>
      <c r="M1397" s="24">
        <v>4.0371560264426697E-4</v>
      </c>
      <c r="N1397" s="24">
        <v>3.6942943311954399E-2</v>
      </c>
      <c r="O1397" s="24">
        <v>0.213422376174424</v>
      </c>
      <c r="P1397" s="24">
        <v>0.88404137777070801</v>
      </c>
      <c r="Q1397" s="29">
        <v>4216832.7039953396</v>
      </c>
    </row>
    <row r="1398" spans="1:17" ht="15" x14ac:dyDescent="0.25">
      <c r="A1398" s="24">
        <v>2</v>
      </c>
      <c r="B1398" s="24" t="s">
        <v>148</v>
      </c>
      <c r="C1398" s="24">
        <v>1100280</v>
      </c>
      <c r="D1398" s="24">
        <v>0.75</v>
      </c>
      <c r="E1398" s="24" t="s">
        <v>1333</v>
      </c>
      <c r="F1398" s="24">
        <v>4384953.9039241401</v>
      </c>
      <c r="G1398" s="24">
        <v>1.7424932545868199</v>
      </c>
      <c r="H1398" s="24">
        <v>11.656780024924451</v>
      </c>
      <c r="I1398" s="24">
        <v>153.512644386153</v>
      </c>
      <c r="J1398" s="24">
        <v>17.898107240006599</v>
      </c>
      <c r="K1398" s="24">
        <v>7179.5579102994943</v>
      </c>
      <c r="L1398" s="24">
        <v>1.93494253863867E-3</v>
      </c>
      <c r="M1398" s="24">
        <v>4.1980935238717146E-4</v>
      </c>
      <c r="N1398" s="24">
        <v>4.4723149226492495E-2</v>
      </c>
      <c r="O1398" s="24">
        <v>0.25845259933575099</v>
      </c>
      <c r="P1398" s="24">
        <v>0.91927229556538403</v>
      </c>
      <c r="Q1398" s="29">
        <v>4384953.9039241401</v>
      </c>
    </row>
    <row r="1399" spans="1:17" ht="15" x14ac:dyDescent="0.25">
      <c r="A1399" s="24">
        <v>2</v>
      </c>
      <c r="B1399" s="24" t="s">
        <v>148</v>
      </c>
      <c r="C1399" s="24">
        <v>1100290</v>
      </c>
      <c r="D1399" s="24">
        <v>0.25</v>
      </c>
      <c r="E1399" s="24" t="s">
        <v>1331</v>
      </c>
      <c r="F1399" s="24">
        <v>24280170.072769903</v>
      </c>
      <c r="G1399" s="24">
        <v>9.7095346650304055</v>
      </c>
      <c r="H1399" s="24">
        <v>52.142540050536802</v>
      </c>
      <c r="I1399" s="24">
        <v>838.86941922665255</v>
      </c>
      <c r="J1399" s="24">
        <v>78.063210732879853</v>
      </c>
      <c r="K1399" s="24">
        <v>34712.39952048265</v>
      </c>
      <c r="L1399" s="24">
        <v>1.3661804837008001E-2</v>
      </c>
      <c r="M1399" s="24">
        <v>2.0225933971159001E-3</v>
      </c>
      <c r="N1399" s="24">
        <v>0.38572231591327349</v>
      </c>
      <c r="O1399" s="24">
        <v>1.868349768318575</v>
      </c>
      <c r="P1399" s="24">
        <v>3.140998431201135</v>
      </c>
      <c r="Q1399" s="29">
        <v>24280170.072769903</v>
      </c>
    </row>
    <row r="1400" spans="1:17" ht="15" x14ac:dyDescent="0.25">
      <c r="A1400" s="24">
        <v>2</v>
      </c>
      <c r="B1400" s="24" t="s">
        <v>148</v>
      </c>
      <c r="C1400" s="24">
        <v>1100290</v>
      </c>
      <c r="D1400" s="24">
        <v>0.5</v>
      </c>
      <c r="E1400" s="24" t="s">
        <v>1332</v>
      </c>
      <c r="F1400" s="24">
        <v>30183822.368077502</v>
      </c>
      <c r="G1400" s="24">
        <v>11.1474473262624</v>
      </c>
      <c r="H1400" s="24">
        <v>58.8295218605938</v>
      </c>
      <c r="I1400" s="24">
        <v>1047.9010151391501</v>
      </c>
      <c r="J1400" s="24">
        <v>97.455334833029497</v>
      </c>
      <c r="K1400" s="24">
        <v>39488.642905308101</v>
      </c>
      <c r="L1400" s="24">
        <v>1.55422453079536E-2</v>
      </c>
      <c r="M1400" s="24">
        <v>2.5286859216089902E-3</v>
      </c>
      <c r="N1400" s="24">
        <v>0.43898124217427797</v>
      </c>
      <c r="O1400" s="24">
        <v>2.1242842393053398</v>
      </c>
      <c r="P1400" s="24">
        <v>3.91938327205902</v>
      </c>
      <c r="Q1400" s="29">
        <v>30183822.368077502</v>
      </c>
    </row>
    <row r="1401" spans="1:17" ht="15" x14ac:dyDescent="0.25">
      <c r="A1401" s="24">
        <v>2</v>
      </c>
      <c r="B1401" s="24" t="s">
        <v>148</v>
      </c>
      <c r="C1401" s="24">
        <v>1100290</v>
      </c>
      <c r="D1401" s="24">
        <v>0.75</v>
      </c>
      <c r="E1401" s="24" t="s">
        <v>1333</v>
      </c>
      <c r="F1401" s="24">
        <v>32204909.982887752</v>
      </c>
      <c r="G1401" s="24">
        <v>13.300489851780899</v>
      </c>
      <c r="H1401" s="24">
        <v>71.13035593922109</v>
      </c>
      <c r="I1401" s="24">
        <v>1111.7511774213001</v>
      </c>
      <c r="J1401" s="24">
        <v>103.5623226443755</v>
      </c>
      <c r="K1401" s="24">
        <v>49841.977779976201</v>
      </c>
      <c r="L1401" s="24">
        <v>1.9612221109416551E-2</v>
      </c>
      <c r="M1401" s="24">
        <v>2.6796002622691498E-3</v>
      </c>
      <c r="N1401" s="24">
        <v>0.55416986744681607</v>
      </c>
      <c r="O1401" s="24">
        <v>2.6808092661061949</v>
      </c>
      <c r="P1401" s="24">
        <v>4.1719051389163244</v>
      </c>
      <c r="Q1401" s="29">
        <v>32204909.982887752</v>
      </c>
    </row>
    <row r="1402" spans="1:17" ht="15" x14ac:dyDescent="0.25">
      <c r="A1402" s="24">
        <v>2</v>
      </c>
      <c r="B1402" s="24" t="s">
        <v>148</v>
      </c>
      <c r="C1402" s="24">
        <v>1100300</v>
      </c>
      <c r="D1402" s="24">
        <v>0.25</v>
      </c>
      <c r="E1402" s="24" t="s">
        <v>1331</v>
      </c>
      <c r="F1402" s="24">
        <v>9748624.9675821252</v>
      </c>
      <c r="G1402" s="24">
        <v>1.3693655637348199</v>
      </c>
      <c r="H1402" s="24">
        <v>6.817869946332225</v>
      </c>
      <c r="I1402" s="24">
        <v>332.8026779379785</v>
      </c>
      <c r="J1402" s="24">
        <v>24.990956355806752</v>
      </c>
      <c r="K1402" s="24">
        <v>7897.9620235469447</v>
      </c>
      <c r="L1402" s="24">
        <v>2.3578708040646601E-3</v>
      </c>
      <c r="M1402" s="24">
        <v>6.1156663775093249E-5</v>
      </c>
      <c r="N1402" s="24">
        <v>5.7983930671714951E-2</v>
      </c>
      <c r="O1402" s="24">
        <v>0.35203451969638749</v>
      </c>
      <c r="P1402" s="24">
        <v>0.56863721250445698</v>
      </c>
      <c r="Q1402" s="29">
        <v>9748624.9675821252</v>
      </c>
    </row>
    <row r="1403" spans="1:17" ht="15" x14ac:dyDescent="0.25">
      <c r="A1403" s="24">
        <v>2</v>
      </c>
      <c r="B1403" s="24" t="s">
        <v>148</v>
      </c>
      <c r="C1403" s="24">
        <v>1100300</v>
      </c>
      <c r="D1403" s="24">
        <v>0.5</v>
      </c>
      <c r="E1403" s="24" t="s">
        <v>1332</v>
      </c>
      <c r="F1403" s="24">
        <v>12152584.9994727</v>
      </c>
      <c r="G1403" s="24">
        <v>1.50457978052726</v>
      </c>
      <c r="H1403" s="24">
        <v>7.6251404175400497</v>
      </c>
      <c r="I1403" s="24">
        <v>415.64843857534299</v>
      </c>
      <c r="J1403" s="24">
        <v>31.257522124724801</v>
      </c>
      <c r="K1403" s="24">
        <v>8941.9759138003592</v>
      </c>
      <c r="L1403" s="24">
        <v>2.6834614453402701E-3</v>
      </c>
      <c r="M1403" s="24">
        <v>7.3855864377453203E-5</v>
      </c>
      <c r="N1403" s="24">
        <v>6.6515106503702098E-2</v>
      </c>
      <c r="O1403" s="24">
        <v>0.40002236568284599</v>
      </c>
      <c r="P1403" s="24">
        <v>0.71284490553901203</v>
      </c>
      <c r="Q1403" s="29">
        <v>12152584.9994727</v>
      </c>
    </row>
    <row r="1404" spans="1:17" ht="15" x14ac:dyDescent="0.25">
      <c r="A1404" s="24">
        <v>2</v>
      </c>
      <c r="B1404" s="24" t="s">
        <v>148</v>
      </c>
      <c r="C1404" s="24">
        <v>1100300</v>
      </c>
      <c r="D1404" s="24">
        <v>0.75</v>
      </c>
      <c r="E1404" s="24" t="s">
        <v>1333</v>
      </c>
      <c r="F1404" s="24">
        <v>12824825.944085</v>
      </c>
      <c r="G1404" s="24">
        <v>1.8574370091234749</v>
      </c>
      <c r="H1404" s="24">
        <v>9.2975306079466513</v>
      </c>
      <c r="I1404" s="24">
        <v>437.11289270826546</v>
      </c>
      <c r="J1404" s="24">
        <v>32.857602392367447</v>
      </c>
      <c r="K1404" s="24">
        <v>11301.281912697599</v>
      </c>
      <c r="L1404" s="24">
        <v>3.3931285849846402E-3</v>
      </c>
      <c r="M1404" s="24">
        <v>8.5208078809825746E-5</v>
      </c>
      <c r="N1404" s="24">
        <v>8.4295376222204899E-2</v>
      </c>
      <c r="O1404" s="24">
        <v>0.50564672057097604</v>
      </c>
      <c r="P1404" s="24">
        <v>0.75020906066948001</v>
      </c>
      <c r="Q1404" s="29">
        <v>12824825.944085</v>
      </c>
    </row>
    <row r="1405" spans="1:17" ht="15" x14ac:dyDescent="0.25">
      <c r="A1405" s="24">
        <v>2</v>
      </c>
      <c r="B1405" s="24" t="s">
        <v>148</v>
      </c>
      <c r="C1405" s="24">
        <v>1100310</v>
      </c>
      <c r="D1405" s="24">
        <v>0.25</v>
      </c>
      <c r="E1405" s="24" t="s">
        <v>1331</v>
      </c>
      <c r="F1405" s="24">
        <v>163725.6075505765</v>
      </c>
      <c r="G1405" s="24">
        <v>1.491648216085985E-2</v>
      </c>
      <c r="H1405" s="24">
        <v>7.5039125425679698E-2</v>
      </c>
      <c r="I1405" s="24">
        <v>1.9586254434517101</v>
      </c>
      <c r="J1405" s="24">
        <v>0.16443023596256101</v>
      </c>
      <c r="K1405" s="24">
        <v>151.53671897342201</v>
      </c>
      <c r="L1405" s="24">
        <v>4.9128520311389901E-5</v>
      </c>
      <c r="M1405" s="24">
        <v>2.06357394410717E-6</v>
      </c>
      <c r="N1405" s="24">
        <v>1.445016918482355E-3</v>
      </c>
      <c r="O1405" s="24">
        <v>7.7848623444883597E-3</v>
      </c>
      <c r="P1405" s="24">
        <v>5.3187577172134556E-3</v>
      </c>
      <c r="Q1405" s="29">
        <v>163725.6075505765</v>
      </c>
    </row>
    <row r="1406" spans="1:17" ht="15" x14ac:dyDescent="0.25">
      <c r="A1406" s="24">
        <v>2</v>
      </c>
      <c r="B1406" s="24" t="s">
        <v>148</v>
      </c>
      <c r="C1406" s="24">
        <v>1100310</v>
      </c>
      <c r="D1406" s="24">
        <v>0.5</v>
      </c>
      <c r="E1406" s="24" t="s">
        <v>1332</v>
      </c>
      <c r="F1406" s="24">
        <v>189620.26870496501</v>
      </c>
      <c r="G1406" s="24">
        <v>1.8871092104005598E-2</v>
      </c>
      <c r="H1406" s="24">
        <v>9.5244771034721801E-2</v>
      </c>
      <c r="I1406" s="24">
        <v>2.3011785973770902</v>
      </c>
      <c r="J1406" s="24">
        <v>0.19441911367482201</v>
      </c>
      <c r="K1406" s="24">
        <v>183.33353287007</v>
      </c>
      <c r="L1406" s="24">
        <v>5.9019682222470802E-5</v>
      </c>
      <c r="M1406" s="24">
        <v>2.59703160091364E-6</v>
      </c>
      <c r="N1406" s="24">
        <v>1.7301514785754001E-3</v>
      </c>
      <c r="O1406" s="24">
        <v>9.3916135894112802E-3</v>
      </c>
      <c r="P1406" s="24">
        <v>6.3890539605048098E-3</v>
      </c>
      <c r="Q1406" s="29">
        <v>189620.26870496501</v>
      </c>
    </row>
    <row r="1407" spans="1:17" ht="15" x14ac:dyDescent="0.25">
      <c r="A1407" s="24">
        <v>2</v>
      </c>
      <c r="B1407" s="24" t="s">
        <v>148</v>
      </c>
      <c r="C1407" s="24">
        <v>1100310</v>
      </c>
      <c r="D1407" s="24">
        <v>0.75</v>
      </c>
      <c r="E1407" s="24" t="s">
        <v>1333</v>
      </c>
      <c r="F1407" s="24">
        <v>232819.72899097751</v>
      </c>
      <c r="G1407" s="24">
        <v>2.3873505296558701E-2</v>
      </c>
      <c r="H1407" s="24">
        <v>0.11942189112453849</v>
      </c>
      <c r="I1407" s="24">
        <v>2.6715636913557499</v>
      </c>
      <c r="J1407" s="24">
        <v>0.227982325193332</v>
      </c>
      <c r="K1407" s="24">
        <v>232.79539508734348</v>
      </c>
      <c r="L1407" s="24">
        <v>7.6357654324001951E-5</v>
      </c>
      <c r="M1407" s="24">
        <v>3.2774888628813852E-6</v>
      </c>
      <c r="N1407" s="24">
        <v>2.2291886374178997E-3</v>
      </c>
      <c r="O1407" s="24">
        <v>1.2001857526895199E-2</v>
      </c>
      <c r="P1407" s="24">
        <v>7.6602951177819345E-3</v>
      </c>
      <c r="Q1407" s="29">
        <v>232819.72899097751</v>
      </c>
    </row>
    <row r="1408" spans="1:17" ht="15" x14ac:dyDescent="0.25">
      <c r="A1408" s="24">
        <v>2</v>
      </c>
      <c r="B1408" s="24" t="s">
        <v>148</v>
      </c>
      <c r="C1408" s="24">
        <v>1100320</v>
      </c>
      <c r="D1408" s="24">
        <v>0.25</v>
      </c>
      <c r="E1408" s="24" t="s">
        <v>1331</v>
      </c>
      <c r="F1408" s="24">
        <v>697875.49104065099</v>
      </c>
      <c r="G1408" s="24">
        <v>8.0377667156502797E-2</v>
      </c>
      <c r="H1408" s="24">
        <v>0.55755525125859196</v>
      </c>
      <c r="I1408" s="24">
        <v>11.271027160613151</v>
      </c>
      <c r="J1408" s="24">
        <v>1.23448618273749</v>
      </c>
      <c r="K1408" s="24">
        <v>583.33849971494305</v>
      </c>
      <c r="L1408" s="24">
        <v>1.4682188942204149E-4</v>
      </c>
      <c r="M1408" s="24">
        <v>2.364850333405835E-5</v>
      </c>
      <c r="N1408" s="24">
        <v>4.3764267994588994E-3</v>
      </c>
      <c r="O1408" s="24">
        <v>2.3691355102885649E-2</v>
      </c>
      <c r="P1408" s="24">
        <v>5.6906003204077002E-2</v>
      </c>
      <c r="Q1408" s="29">
        <v>697875.49104065099</v>
      </c>
    </row>
    <row r="1409" spans="1:17" ht="15" x14ac:dyDescent="0.25">
      <c r="A1409" s="24">
        <v>2</v>
      </c>
      <c r="B1409" s="24" t="s">
        <v>148</v>
      </c>
      <c r="C1409" s="24">
        <v>1100320</v>
      </c>
      <c r="D1409" s="24">
        <v>0.5</v>
      </c>
      <c r="E1409" s="24" t="s">
        <v>1332</v>
      </c>
      <c r="F1409" s="24">
        <v>796699.11156500399</v>
      </c>
      <c r="G1409" s="24">
        <v>9.6476228381351795E-2</v>
      </c>
      <c r="H1409" s="24">
        <v>0.66903416298202001</v>
      </c>
      <c r="I1409" s="24">
        <v>13.528813496763799</v>
      </c>
      <c r="J1409" s="24">
        <v>1.48164792914578</v>
      </c>
      <c r="K1409" s="24">
        <v>716.62136736386503</v>
      </c>
      <c r="L1409" s="24">
        <v>1.8024853111027399E-4</v>
      </c>
      <c r="M1409" s="24">
        <v>2.83786443578916E-5</v>
      </c>
      <c r="N1409" s="24">
        <v>5.3729952888342597E-3</v>
      </c>
      <c r="O1409" s="24">
        <v>2.90920484764811E-2</v>
      </c>
      <c r="P1409" s="24">
        <v>6.8290012961125302E-2</v>
      </c>
      <c r="Q1409" s="29">
        <v>796699.11156500399</v>
      </c>
    </row>
    <row r="1410" spans="1:17" ht="15" x14ac:dyDescent="0.25">
      <c r="A1410" s="24">
        <v>2</v>
      </c>
      <c r="B1410" s="24" t="s">
        <v>148</v>
      </c>
      <c r="C1410" s="24">
        <v>1100320</v>
      </c>
      <c r="D1410" s="24">
        <v>0.75</v>
      </c>
      <c r="E1410" s="24" t="s">
        <v>1333</v>
      </c>
      <c r="F1410" s="24">
        <v>947981.79949485301</v>
      </c>
      <c r="G1410" s="24">
        <v>0.104685444453104</v>
      </c>
      <c r="H1410" s="24">
        <v>0.72566476687930859</v>
      </c>
      <c r="I1410" s="24">
        <v>14.364173109712851</v>
      </c>
      <c r="J1410" s="24">
        <v>1.5726138699276899</v>
      </c>
      <c r="K1410" s="24">
        <v>847.60347549446351</v>
      </c>
      <c r="L1410" s="24">
        <v>2.1317276000558499E-4</v>
      </c>
      <c r="M1410" s="24">
        <v>3.0102137144144E-5</v>
      </c>
      <c r="N1410" s="24">
        <v>6.3586622074745351E-3</v>
      </c>
      <c r="O1410" s="24">
        <v>3.4428510508074849E-2</v>
      </c>
      <c r="P1410" s="24">
        <v>7.2444454897625438E-2</v>
      </c>
      <c r="Q1410" s="29">
        <v>947981.79949485301</v>
      </c>
    </row>
    <row r="1411" spans="1:17" ht="15" x14ac:dyDescent="0.25">
      <c r="A1411" s="24">
        <v>2</v>
      </c>
      <c r="B1411" s="24" t="s">
        <v>148</v>
      </c>
      <c r="C1411" s="24">
        <v>1100330</v>
      </c>
      <c r="D1411" s="24">
        <v>0.25</v>
      </c>
      <c r="E1411" s="24" t="s">
        <v>1331</v>
      </c>
      <c r="F1411" s="24">
        <v>6086932.739906555</v>
      </c>
      <c r="G1411" s="24">
        <v>1.6093155964868</v>
      </c>
      <c r="H1411" s="24">
        <v>8.3314329945323493</v>
      </c>
      <c r="I1411" s="24">
        <v>218.35046238354403</v>
      </c>
      <c r="J1411" s="24">
        <v>17.870974373114301</v>
      </c>
      <c r="K1411" s="24">
        <v>7084.7103174236299</v>
      </c>
      <c r="L1411" s="24">
        <v>2.6901464914278E-3</v>
      </c>
      <c r="M1411" s="24">
        <v>2.3365936033308099E-4</v>
      </c>
      <c r="N1411" s="24">
        <v>0.10278207561469466</v>
      </c>
      <c r="O1411" s="24">
        <v>0.37990336511540801</v>
      </c>
      <c r="P1411" s="24">
        <v>0.48098911639192848</v>
      </c>
      <c r="Q1411" s="29">
        <v>6086932.739906555</v>
      </c>
    </row>
    <row r="1412" spans="1:17" ht="15" x14ac:dyDescent="0.25">
      <c r="A1412" s="24">
        <v>2</v>
      </c>
      <c r="B1412" s="24" t="s">
        <v>148</v>
      </c>
      <c r="C1412" s="24">
        <v>1100330</v>
      </c>
      <c r="D1412" s="24">
        <v>0.5</v>
      </c>
      <c r="E1412" s="24" t="s">
        <v>1332</v>
      </c>
      <c r="F1412" s="24">
        <v>6926742.6195703801</v>
      </c>
      <c r="G1412" s="24">
        <v>1.8075051433110401</v>
      </c>
      <c r="H1412" s="24">
        <v>9.3768900702393605</v>
      </c>
      <c r="I1412" s="24">
        <v>249.13133967711201</v>
      </c>
      <c r="J1412" s="24">
        <v>20.400381860154798</v>
      </c>
      <c r="K1412" s="24">
        <v>8308.6170168063309</v>
      </c>
      <c r="L1412" s="24">
        <v>3.1806518803796299E-3</v>
      </c>
      <c r="M1412" s="24">
        <v>2.6740328504143901E-4</v>
      </c>
      <c r="N1412" s="24">
        <v>0.11874159178308601</v>
      </c>
      <c r="O1412" s="24">
        <v>0.44690038688978401</v>
      </c>
      <c r="P1412" s="24">
        <v>0.55022143906704701</v>
      </c>
      <c r="Q1412" s="29">
        <v>6926742.6195703801</v>
      </c>
    </row>
    <row r="1413" spans="1:17" ht="15" x14ac:dyDescent="0.25">
      <c r="A1413" s="24">
        <v>2</v>
      </c>
      <c r="B1413" s="24" t="s">
        <v>148</v>
      </c>
      <c r="C1413" s="24">
        <v>1100330</v>
      </c>
      <c r="D1413" s="24">
        <v>0.75</v>
      </c>
      <c r="E1413" s="24" t="s">
        <v>1333</v>
      </c>
      <c r="F1413" s="24">
        <v>7665687.0936448649</v>
      </c>
      <c r="G1413" s="24">
        <v>2.0556092303264299</v>
      </c>
      <c r="H1413" s="24">
        <v>10.641758009144201</v>
      </c>
      <c r="I1413" s="24">
        <v>274.14670591205402</v>
      </c>
      <c r="J1413" s="24">
        <v>22.534589716556148</v>
      </c>
      <c r="K1413" s="24">
        <v>9693.5355368817109</v>
      </c>
      <c r="L1413" s="24">
        <v>3.6931363993027849E-3</v>
      </c>
      <c r="M1413" s="24">
        <v>2.9927954854004201E-4</v>
      </c>
      <c r="N1413" s="24">
        <v>0.140055775384443</v>
      </c>
      <c r="O1413" s="24">
        <v>0.52014360476969002</v>
      </c>
      <c r="P1413" s="24">
        <v>0.61354159428723354</v>
      </c>
      <c r="Q1413" s="29">
        <v>7665687.0936448649</v>
      </c>
    </row>
    <row r="1414" spans="1:17" ht="15" x14ac:dyDescent="0.25">
      <c r="A1414" s="24">
        <v>2</v>
      </c>
      <c r="B1414" s="24" t="s">
        <v>148</v>
      </c>
      <c r="C1414" s="24">
        <v>1100340</v>
      </c>
      <c r="D1414" s="24">
        <v>0.25</v>
      </c>
      <c r="E1414" s="24" t="s">
        <v>1331</v>
      </c>
      <c r="F1414" s="24">
        <v>4388127.6479473654</v>
      </c>
      <c r="G1414" s="24">
        <v>0.78646826977863604</v>
      </c>
      <c r="H1414" s="24">
        <v>4.0176112025654254</v>
      </c>
      <c r="I1414" s="24">
        <v>158.28628087508253</v>
      </c>
      <c r="J1414" s="24">
        <v>12.021103961429201</v>
      </c>
      <c r="K1414" s="24">
        <v>4761.7140015421046</v>
      </c>
      <c r="L1414" s="24">
        <v>1.508121871984365E-3</v>
      </c>
      <c r="M1414" s="24">
        <v>5.0935152096113752E-5</v>
      </c>
      <c r="N1414" s="24">
        <v>5.26078596085078E-2</v>
      </c>
      <c r="O1414" s="24">
        <v>0.22530375219611701</v>
      </c>
      <c r="P1414" s="24">
        <v>0.27291756887260599</v>
      </c>
      <c r="Q1414" s="29">
        <v>4388127.6479473654</v>
      </c>
    </row>
    <row r="1415" spans="1:17" ht="15" x14ac:dyDescent="0.25">
      <c r="A1415" s="24">
        <v>2</v>
      </c>
      <c r="B1415" s="24" t="s">
        <v>148</v>
      </c>
      <c r="C1415" s="24">
        <v>1100340</v>
      </c>
      <c r="D1415" s="24">
        <v>0.5</v>
      </c>
      <c r="E1415" s="24" t="s">
        <v>1332</v>
      </c>
      <c r="F1415" s="24">
        <v>4980626.1777975401</v>
      </c>
      <c r="G1415" s="24">
        <v>0.88576577060487005</v>
      </c>
      <c r="H1415" s="24">
        <v>4.4881502683122196</v>
      </c>
      <c r="I1415" s="24">
        <v>180.93546074949899</v>
      </c>
      <c r="J1415" s="24">
        <v>13.741574495859499</v>
      </c>
      <c r="K1415" s="24">
        <v>5480.0678244215196</v>
      </c>
      <c r="L1415" s="24">
        <v>1.7466757328618401E-3</v>
      </c>
      <c r="M1415" s="24">
        <v>5.8257212349198699E-5</v>
      </c>
      <c r="N1415" s="24">
        <v>5.9669645928456798E-2</v>
      </c>
      <c r="O1415" s="24">
        <v>0.259855992367718</v>
      </c>
      <c r="P1415" s="24">
        <v>0.31204830254198901</v>
      </c>
      <c r="Q1415" s="29">
        <v>4980626.1777975401</v>
      </c>
    </row>
    <row r="1416" spans="1:17" ht="15" x14ac:dyDescent="0.25">
      <c r="A1416" s="24">
        <v>2</v>
      </c>
      <c r="B1416" s="24" t="s">
        <v>148</v>
      </c>
      <c r="C1416" s="24">
        <v>1100340</v>
      </c>
      <c r="D1416" s="24">
        <v>0.75</v>
      </c>
      <c r="E1416" s="24" t="s">
        <v>1333</v>
      </c>
      <c r="F1416" s="24">
        <v>5433225.8271834254</v>
      </c>
      <c r="G1416" s="24">
        <v>0.98496421432398851</v>
      </c>
      <c r="H1416" s="24">
        <v>5.0294972593067655</v>
      </c>
      <c r="I1416" s="24">
        <v>195.85434276410052</v>
      </c>
      <c r="J1416" s="24">
        <v>14.873805096484549</v>
      </c>
      <c r="K1416" s="24">
        <v>6263.9228155981255</v>
      </c>
      <c r="L1416" s="24">
        <v>2.0124088874334252E-3</v>
      </c>
      <c r="M1416" s="24">
        <v>6.3026427086941241E-5</v>
      </c>
      <c r="N1416" s="24">
        <v>6.8986444464672253E-2</v>
      </c>
      <c r="O1416" s="24">
        <v>0.2988739210241465</v>
      </c>
      <c r="P1416" s="24">
        <v>0.337384598713244</v>
      </c>
      <c r="Q1416" s="29">
        <v>5433225.8271834254</v>
      </c>
    </row>
    <row r="1417" spans="1:17" ht="15" x14ac:dyDescent="0.25">
      <c r="A1417" s="24">
        <v>2</v>
      </c>
      <c r="B1417" s="24" t="s">
        <v>148</v>
      </c>
      <c r="C1417" s="24">
        <v>1100350</v>
      </c>
      <c r="D1417" s="24">
        <v>0.25</v>
      </c>
      <c r="E1417" s="24" t="s">
        <v>1331</v>
      </c>
      <c r="F1417" s="24">
        <v>843182.86665573809</v>
      </c>
      <c r="G1417" s="24">
        <v>7.7790688150241899E-2</v>
      </c>
      <c r="H1417" s="24">
        <v>0.39313565688503305</v>
      </c>
      <c r="I1417" s="24">
        <v>17.112454617251302</v>
      </c>
      <c r="J1417" s="24">
        <v>1.2981879466507849</v>
      </c>
      <c r="K1417" s="24">
        <v>500.89455893408649</v>
      </c>
      <c r="L1417" s="24">
        <v>1.5862076312000149E-4</v>
      </c>
      <c r="M1417" s="24">
        <v>5.8559539887819604E-6</v>
      </c>
      <c r="N1417" s="24">
        <v>7.3155557013134045E-3</v>
      </c>
      <c r="O1417" s="24">
        <v>2.475539764694145E-2</v>
      </c>
      <c r="P1417" s="24">
        <v>2.78002795309772E-2</v>
      </c>
      <c r="Q1417" s="29">
        <v>843182.86665573809</v>
      </c>
    </row>
    <row r="1418" spans="1:17" ht="15" x14ac:dyDescent="0.25">
      <c r="A1418" s="24">
        <v>2</v>
      </c>
      <c r="B1418" s="24" t="s">
        <v>148</v>
      </c>
      <c r="C1418" s="24">
        <v>1100350</v>
      </c>
      <c r="D1418" s="24">
        <v>0.5</v>
      </c>
      <c r="E1418" s="24" t="s">
        <v>1332</v>
      </c>
      <c r="F1418" s="24">
        <v>1031094.78191548</v>
      </c>
      <c r="G1418" s="24">
        <v>9.2751405817306301E-2</v>
      </c>
      <c r="H1418" s="24">
        <v>0.46823518897562</v>
      </c>
      <c r="I1418" s="24">
        <v>20.463999149952201</v>
      </c>
      <c r="J1418" s="24">
        <v>1.5523830588660701</v>
      </c>
      <c r="K1418" s="24">
        <v>602.33737221055196</v>
      </c>
      <c r="L1418" s="24">
        <v>1.9126453427865299E-4</v>
      </c>
      <c r="M1418" s="24">
        <v>7.0047513682354498E-6</v>
      </c>
      <c r="N1418" s="24">
        <v>8.6012060447993102E-3</v>
      </c>
      <c r="O1418" s="24">
        <v>2.9751277233620699E-2</v>
      </c>
      <c r="P1418" s="24">
        <v>3.32021818068272E-2</v>
      </c>
      <c r="Q1418" s="29">
        <v>1031094.78191548</v>
      </c>
    </row>
    <row r="1419" spans="1:17" ht="15" x14ac:dyDescent="0.25">
      <c r="A1419" s="24">
        <v>2</v>
      </c>
      <c r="B1419" s="24" t="s">
        <v>148</v>
      </c>
      <c r="C1419" s="24">
        <v>1100350</v>
      </c>
      <c r="D1419" s="24">
        <v>0.75</v>
      </c>
      <c r="E1419" s="24" t="s">
        <v>1333</v>
      </c>
      <c r="F1419" s="24">
        <v>1237388.0098741851</v>
      </c>
      <c r="G1419" s="24">
        <v>0.102573373154579</v>
      </c>
      <c r="H1419" s="24">
        <v>0.522178945648616</v>
      </c>
      <c r="I1419" s="24">
        <v>21.807456732767101</v>
      </c>
      <c r="J1419" s="24">
        <v>1.65488189822636</v>
      </c>
      <c r="K1419" s="24">
        <v>731.54125109031497</v>
      </c>
      <c r="L1419" s="24">
        <v>2.3148235750649249E-4</v>
      </c>
      <c r="M1419" s="24">
        <v>7.4544334888561848E-6</v>
      </c>
      <c r="N1419" s="24">
        <v>1.06450022406753E-2</v>
      </c>
      <c r="O1419" s="24">
        <v>3.6152498398437899E-2</v>
      </c>
      <c r="P1419" s="24">
        <v>3.5723622705314304E-2</v>
      </c>
      <c r="Q1419" s="29">
        <v>1237388.0098741851</v>
      </c>
    </row>
    <row r="1420" spans="1:17" ht="15" x14ac:dyDescent="0.25">
      <c r="A1420" s="24">
        <v>2</v>
      </c>
      <c r="B1420" s="24" t="s">
        <v>148</v>
      </c>
      <c r="C1420" s="24">
        <v>1100360</v>
      </c>
      <c r="D1420" s="24">
        <v>0.25</v>
      </c>
      <c r="E1420" s="24" t="s">
        <v>1331</v>
      </c>
      <c r="F1420" s="24">
        <v>13363930.857950851</v>
      </c>
      <c r="G1420" s="24">
        <v>5.2627355352793952</v>
      </c>
      <c r="H1420" s="24">
        <v>33.658607555627547</v>
      </c>
      <c r="I1420" s="24">
        <v>455.39932688876502</v>
      </c>
      <c r="J1420" s="24">
        <v>52.341515158126555</v>
      </c>
      <c r="K1420" s="24">
        <v>21470.387247023449</v>
      </c>
      <c r="L1420" s="24">
        <v>6.6118988026343892E-3</v>
      </c>
      <c r="M1420" s="24">
        <v>1.22927023146096E-3</v>
      </c>
      <c r="N1420" s="24">
        <v>0.16264691156142699</v>
      </c>
      <c r="O1420" s="24">
        <v>0.8832047937824965</v>
      </c>
      <c r="P1420" s="24">
        <v>2.6682485368209852</v>
      </c>
      <c r="Q1420" s="29">
        <v>13363930.857950851</v>
      </c>
    </row>
    <row r="1421" spans="1:17" ht="15" x14ac:dyDescent="0.25">
      <c r="A1421" s="24">
        <v>2</v>
      </c>
      <c r="B1421" s="24" t="s">
        <v>148</v>
      </c>
      <c r="C1421" s="24">
        <v>1100360</v>
      </c>
      <c r="D1421" s="24">
        <v>0.5</v>
      </c>
      <c r="E1421" s="24" t="s">
        <v>1332</v>
      </c>
      <c r="F1421" s="24">
        <v>15862805.958880899</v>
      </c>
      <c r="G1421" s="24">
        <v>6.3737090201624698</v>
      </c>
      <c r="H1421" s="24">
        <v>40.670671649762802</v>
      </c>
      <c r="I1421" s="24">
        <v>544.75409261429195</v>
      </c>
      <c r="J1421" s="24">
        <v>62.611069560585499</v>
      </c>
      <c r="K1421" s="24">
        <v>26398.674025357901</v>
      </c>
      <c r="L1421" s="24">
        <v>8.1292533287286393E-3</v>
      </c>
      <c r="M1421" s="24">
        <v>1.47039371089243E-3</v>
      </c>
      <c r="N1421" s="24">
        <v>0.19996901838473299</v>
      </c>
      <c r="O1421" s="24">
        <v>1.0858931292278799</v>
      </c>
      <c r="P1421" s="24">
        <v>3.1921448662959002</v>
      </c>
      <c r="Q1421" s="29">
        <v>15862805.958880899</v>
      </c>
    </row>
    <row r="1422" spans="1:17" ht="15" x14ac:dyDescent="0.25">
      <c r="A1422" s="24">
        <v>2</v>
      </c>
      <c r="B1422" s="24" t="s">
        <v>148</v>
      </c>
      <c r="C1422" s="24">
        <v>1100360</v>
      </c>
      <c r="D1422" s="24">
        <v>0.75</v>
      </c>
      <c r="E1422" s="24" t="s">
        <v>1333</v>
      </c>
      <c r="F1422" s="24">
        <v>16939776.270123549</v>
      </c>
      <c r="G1422" s="24">
        <v>7.0658822712970801</v>
      </c>
      <c r="H1422" s="24">
        <v>44.861486870074501</v>
      </c>
      <c r="I1422" s="24">
        <v>576.87606784207048</v>
      </c>
      <c r="J1422" s="24">
        <v>66.3013278091736</v>
      </c>
      <c r="K1422" s="24">
        <v>31193.3176158571</v>
      </c>
      <c r="L1422" s="24">
        <v>9.6042426121389288E-3</v>
      </c>
      <c r="M1422" s="24">
        <v>1.5568870207945248E-3</v>
      </c>
      <c r="N1422" s="24">
        <v>0.23626326455083102</v>
      </c>
      <c r="O1422" s="24">
        <v>1.2830460689260499</v>
      </c>
      <c r="P1422" s="24">
        <v>3.38113792104769</v>
      </c>
      <c r="Q1422" s="29">
        <v>16939776.270123549</v>
      </c>
    </row>
    <row r="1423" spans="1:17" ht="15" x14ac:dyDescent="0.25">
      <c r="A1423" s="24">
        <v>2</v>
      </c>
      <c r="B1423" s="24" t="s">
        <v>148</v>
      </c>
      <c r="C1423" s="24">
        <v>1100370</v>
      </c>
      <c r="D1423" s="24">
        <v>0.25</v>
      </c>
      <c r="E1423" s="24" t="s">
        <v>1331</v>
      </c>
      <c r="F1423" s="24">
        <v>26134498.226985101</v>
      </c>
      <c r="G1423" s="24">
        <v>6.2730889338721703</v>
      </c>
      <c r="H1423" s="24">
        <v>32.957261455568101</v>
      </c>
      <c r="I1423" s="24">
        <v>839.63316418324143</v>
      </c>
      <c r="J1423" s="24">
        <v>69.659036990715236</v>
      </c>
      <c r="K1423" s="24">
        <v>34508.961585214754</v>
      </c>
      <c r="L1423" s="24">
        <v>1.19194297993741E-2</v>
      </c>
      <c r="M1423" s="24">
        <v>7.9765120131931508E-4</v>
      </c>
      <c r="N1423" s="24">
        <v>0.3280692073707035</v>
      </c>
      <c r="O1423" s="24">
        <v>1.7165987267299749</v>
      </c>
      <c r="P1423" s="24">
        <v>2.3353403232976051</v>
      </c>
      <c r="Q1423" s="29">
        <v>26134498.226985101</v>
      </c>
    </row>
    <row r="1424" spans="1:17" ht="15" x14ac:dyDescent="0.25">
      <c r="A1424" s="24">
        <v>2</v>
      </c>
      <c r="B1424" s="24" t="s">
        <v>148</v>
      </c>
      <c r="C1424" s="24">
        <v>1100370</v>
      </c>
      <c r="D1424" s="24">
        <v>0.5</v>
      </c>
      <c r="E1424" s="24" t="s">
        <v>1332</v>
      </c>
      <c r="F1424" s="24">
        <v>28635066.143933501</v>
      </c>
      <c r="G1424" s="24">
        <v>6.8544118198522304</v>
      </c>
      <c r="H1424" s="24">
        <v>36.0736346472018</v>
      </c>
      <c r="I1424" s="24">
        <v>920.89990401310797</v>
      </c>
      <c r="J1424" s="24">
        <v>76.401164746972697</v>
      </c>
      <c r="K1424" s="24">
        <v>38313.300084499198</v>
      </c>
      <c r="L1424" s="24">
        <v>1.32444071022684E-2</v>
      </c>
      <c r="M1424" s="24">
        <v>8.7484760622046802E-4</v>
      </c>
      <c r="N1424" s="24">
        <v>0.36368625390140502</v>
      </c>
      <c r="O1424" s="24">
        <v>1.9066513725998799</v>
      </c>
      <c r="P1424" s="24">
        <v>2.5613543746592899</v>
      </c>
      <c r="Q1424" s="29">
        <v>28635066.143933501</v>
      </c>
    </row>
    <row r="1425" spans="1:17" ht="15" x14ac:dyDescent="0.25">
      <c r="A1425" s="24">
        <v>2</v>
      </c>
      <c r="B1425" s="24" t="s">
        <v>148</v>
      </c>
      <c r="C1425" s="24">
        <v>1100370</v>
      </c>
      <c r="D1425" s="24">
        <v>0.75</v>
      </c>
      <c r="E1425" s="24" t="s">
        <v>1333</v>
      </c>
      <c r="F1425" s="24">
        <v>33050189.664007552</v>
      </c>
      <c r="G1425" s="24">
        <v>7.9666785216375047</v>
      </c>
      <c r="H1425" s="24">
        <v>41.821925969161953</v>
      </c>
      <c r="I1425" s="24">
        <v>1061.2999232033349</v>
      </c>
      <c r="J1425" s="24">
        <v>88.048140924370045</v>
      </c>
      <c r="K1425" s="24">
        <v>46142.59619055815</v>
      </c>
      <c r="L1425" s="24">
        <v>1.5936645707407403E-2</v>
      </c>
      <c r="M1425" s="24">
        <v>1.0081441463395801E-3</v>
      </c>
      <c r="N1425" s="24">
        <v>0.43869878155570252</v>
      </c>
      <c r="O1425" s="24">
        <v>2.2952608506293402</v>
      </c>
      <c r="P1425" s="24">
        <v>2.9515159426101452</v>
      </c>
      <c r="Q1425" s="29">
        <v>33050189.664007552</v>
      </c>
    </row>
    <row r="1426" spans="1:17" ht="15" x14ac:dyDescent="0.25">
      <c r="A1426" s="24">
        <v>2</v>
      </c>
      <c r="B1426" s="24" t="s">
        <v>148</v>
      </c>
      <c r="C1426" s="24">
        <v>1100380</v>
      </c>
      <c r="D1426" s="24">
        <v>0.25</v>
      </c>
      <c r="E1426" s="24" t="s">
        <v>1331</v>
      </c>
      <c r="F1426" s="24">
        <v>510847.644962052</v>
      </c>
      <c r="G1426" s="24">
        <v>1.1070207401455499E-2</v>
      </c>
      <c r="H1426" s="24">
        <v>4.7926534237279203E-2</v>
      </c>
      <c r="I1426" s="24">
        <v>2.7775643578373801</v>
      </c>
      <c r="J1426" s="24">
        <v>0.218464003764609</v>
      </c>
      <c r="K1426" s="24">
        <v>320.19297206776548</v>
      </c>
      <c r="L1426" s="24">
        <v>9.1565023193783952E-5</v>
      </c>
      <c r="M1426" s="24">
        <v>1.1613666314726501E-6</v>
      </c>
      <c r="N1426" s="24">
        <v>2.9109982461075099E-3</v>
      </c>
      <c r="O1426" s="24">
        <v>1.6035614148408803E-2</v>
      </c>
      <c r="P1426" s="24">
        <v>4.8361826537284408E-3</v>
      </c>
      <c r="Q1426" s="29">
        <v>510847.644962052</v>
      </c>
    </row>
    <row r="1427" spans="1:17" ht="15" x14ac:dyDescent="0.25">
      <c r="A1427" s="24">
        <v>2</v>
      </c>
      <c r="B1427" s="24" t="s">
        <v>148</v>
      </c>
      <c r="C1427" s="24">
        <v>1100380</v>
      </c>
      <c r="D1427" s="24">
        <v>0.5</v>
      </c>
      <c r="E1427" s="24" t="s">
        <v>1332</v>
      </c>
      <c r="F1427" s="24">
        <v>704315.12303715805</v>
      </c>
      <c r="G1427" s="24">
        <v>1.21610302686552E-2</v>
      </c>
      <c r="H1427" s="24">
        <v>5.2614439187423097E-2</v>
      </c>
      <c r="I1427" s="24">
        <v>3.0483018621968201</v>
      </c>
      <c r="J1427" s="24">
        <v>0.23976369451665899</v>
      </c>
      <c r="K1427" s="24">
        <v>355.59729313332599</v>
      </c>
      <c r="L1427" s="24">
        <v>1.01695323689643E-4</v>
      </c>
      <c r="M1427" s="24">
        <v>1.2756238357748201E-6</v>
      </c>
      <c r="N1427" s="24">
        <v>3.2380902480109298E-3</v>
      </c>
      <c r="O1427" s="24">
        <v>1.7821003297173298E-2</v>
      </c>
      <c r="P1427" s="24">
        <v>5.3077175089673197E-3</v>
      </c>
      <c r="Q1427" s="29">
        <v>704315.12303715805</v>
      </c>
    </row>
    <row r="1428" spans="1:17" ht="15" x14ac:dyDescent="0.25">
      <c r="A1428" s="24">
        <v>2</v>
      </c>
      <c r="B1428" s="24" t="s">
        <v>148</v>
      </c>
      <c r="C1428" s="24">
        <v>1100380</v>
      </c>
      <c r="D1428" s="24">
        <v>0.75</v>
      </c>
      <c r="E1428" s="24" t="s">
        <v>1333</v>
      </c>
      <c r="F1428" s="24">
        <v>852561.11548128654</v>
      </c>
      <c r="G1428" s="24">
        <v>1.408611979965705E-2</v>
      </c>
      <c r="H1428" s="24">
        <v>6.0675847741337052E-2</v>
      </c>
      <c r="I1428" s="24">
        <v>3.5246408273561798</v>
      </c>
      <c r="J1428" s="24">
        <v>0.27727354905478052</v>
      </c>
      <c r="K1428" s="24">
        <v>428.52021160943752</v>
      </c>
      <c r="L1428" s="24">
        <v>1.225412145509385E-4</v>
      </c>
      <c r="M1428" s="24">
        <v>1.479691871245615E-6</v>
      </c>
      <c r="N1428" s="24">
        <v>3.8955390921542599E-3</v>
      </c>
      <c r="O1428" s="24">
        <v>2.1460985311160752E-2</v>
      </c>
      <c r="P1428" s="24">
        <v>6.1412457567660145E-3</v>
      </c>
      <c r="Q1428" s="29">
        <v>852561.11548128654</v>
      </c>
    </row>
    <row r="1429" spans="1:17" ht="15" x14ac:dyDescent="0.25">
      <c r="A1429" s="24">
        <v>2</v>
      </c>
      <c r="B1429" s="24" t="s">
        <v>148</v>
      </c>
      <c r="C1429" s="24">
        <v>1100390</v>
      </c>
      <c r="D1429" s="24">
        <v>0.25</v>
      </c>
      <c r="E1429" s="24" t="s">
        <v>1331</v>
      </c>
      <c r="F1429" s="24">
        <v>7700240.5160551947</v>
      </c>
      <c r="G1429" s="24">
        <v>1.141507591830955</v>
      </c>
      <c r="H1429" s="24">
        <v>5.759804962908345</v>
      </c>
      <c r="I1429" s="24">
        <v>264.93251686400652</v>
      </c>
      <c r="J1429" s="24">
        <v>20.146384208017203</v>
      </c>
      <c r="K1429" s="24">
        <v>6254.0814872266892</v>
      </c>
      <c r="L1429" s="24">
        <v>1.92687306292963E-3</v>
      </c>
      <c r="M1429" s="24">
        <v>8.0665130128128949E-5</v>
      </c>
      <c r="N1429" s="24">
        <v>4.7203004942476701E-2</v>
      </c>
      <c r="O1429" s="24">
        <v>0.28313537120154952</v>
      </c>
      <c r="P1429" s="24">
        <v>0.46835071174509146</v>
      </c>
      <c r="Q1429" s="29">
        <v>7700240.5160551947</v>
      </c>
    </row>
    <row r="1430" spans="1:17" ht="15" x14ac:dyDescent="0.25">
      <c r="A1430" s="24">
        <v>2</v>
      </c>
      <c r="B1430" s="24" t="s">
        <v>148</v>
      </c>
      <c r="C1430" s="24">
        <v>1100390</v>
      </c>
      <c r="D1430" s="24">
        <v>0.5</v>
      </c>
      <c r="E1430" s="24" t="s">
        <v>1332</v>
      </c>
      <c r="F1430" s="24">
        <v>8478302.2732965704</v>
      </c>
      <c r="G1430" s="24">
        <v>1.25711894792666</v>
      </c>
      <c r="H1430" s="24">
        <v>6.3186726890194196</v>
      </c>
      <c r="I1430" s="24">
        <v>290.57500630707</v>
      </c>
      <c r="J1430" s="24">
        <v>22.096355253535201</v>
      </c>
      <c r="K1430" s="24">
        <v>6865.4564591390899</v>
      </c>
      <c r="L1430" s="24">
        <v>2.1180945654852702E-3</v>
      </c>
      <c r="M1430" s="24">
        <v>8.8475917101389902E-5</v>
      </c>
      <c r="N1430" s="24">
        <v>5.1901604339095499E-2</v>
      </c>
      <c r="O1430" s="24">
        <v>0.31112817460211001</v>
      </c>
      <c r="P1430" s="24">
        <v>0.51368267498735798</v>
      </c>
      <c r="Q1430" s="29">
        <v>8478302.2732965704</v>
      </c>
    </row>
    <row r="1431" spans="1:17" ht="15" x14ac:dyDescent="0.25">
      <c r="A1431" s="24">
        <v>2</v>
      </c>
      <c r="B1431" s="24" t="s">
        <v>148</v>
      </c>
      <c r="C1431" s="24">
        <v>1100390</v>
      </c>
      <c r="D1431" s="24">
        <v>0.75</v>
      </c>
      <c r="E1431" s="24" t="s">
        <v>1333</v>
      </c>
      <c r="F1431" s="24">
        <v>9742072.7424554899</v>
      </c>
      <c r="G1431" s="24">
        <v>1.4443598128776349</v>
      </c>
      <c r="H1431" s="24">
        <v>7.3136840426777852</v>
      </c>
      <c r="I1431" s="24">
        <v>334.87603298279652</v>
      </c>
      <c r="J1431" s="24">
        <v>25.465283345025199</v>
      </c>
      <c r="K1431" s="24">
        <v>8310.129414859246</v>
      </c>
      <c r="L1431" s="24">
        <v>2.5654065783326748E-3</v>
      </c>
      <c r="M1431" s="24">
        <v>1.019928042187835E-4</v>
      </c>
      <c r="N1431" s="24">
        <v>6.2681914788381601E-2</v>
      </c>
      <c r="O1431" s="24">
        <v>0.37672685880288803</v>
      </c>
      <c r="P1431" s="24">
        <v>0.5919645212524165</v>
      </c>
      <c r="Q1431" s="29">
        <v>9742072.7424554899</v>
      </c>
    </row>
    <row r="1432" spans="1:17" ht="15" x14ac:dyDescent="0.25">
      <c r="A1432" s="24">
        <v>2</v>
      </c>
      <c r="B1432" s="24" t="s">
        <v>148</v>
      </c>
      <c r="C1432" s="24">
        <v>1100400</v>
      </c>
      <c r="D1432" s="24">
        <v>0.25</v>
      </c>
      <c r="E1432" s="24" t="s">
        <v>1331</v>
      </c>
      <c r="F1432" s="24">
        <v>14163376.690316901</v>
      </c>
      <c r="G1432" s="24">
        <v>2.29638485556961</v>
      </c>
      <c r="H1432" s="24">
        <v>11.65312401413745</v>
      </c>
      <c r="I1432" s="24">
        <v>516.97484192846196</v>
      </c>
      <c r="J1432" s="24">
        <v>39.271791582174004</v>
      </c>
      <c r="K1432" s="24">
        <v>12393.488838893449</v>
      </c>
      <c r="L1432" s="24">
        <v>3.8378787446237796E-3</v>
      </c>
      <c r="M1432" s="24">
        <v>1.591156031159225E-4</v>
      </c>
      <c r="N1432" s="24">
        <v>0.10559640948969651</v>
      </c>
      <c r="O1432" s="24">
        <v>0.56241108694276543</v>
      </c>
      <c r="P1432" s="24">
        <v>0.91226708690764302</v>
      </c>
      <c r="Q1432" s="29">
        <v>14163376.690316901</v>
      </c>
    </row>
    <row r="1433" spans="1:17" ht="15" x14ac:dyDescent="0.25">
      <c r="A1433" s="24">
        <v>2</v>
      </c>
      <c r="B1433" s="24" t="s">
        <v>148</v>
      </c>
      <c r="C1433" s="24">
        <v>1100400</v>
      </c>
      <c r="D1433" s="24">
        <v>0.5</v>
      </c>
      <c r="E1433" s="24" t="s">
        <v>1332</v>
      </c>
      <c r="F1433" s="24">
        <v>15531883.4542055</v>
      </c>
      <c r="G1433" s="24">
        <v>2.52343899167332</v>
      </c>
      <c r="H1433" s="24">
        <v>12.750915095490701</v>
      </c>
      <c r="I1433" s="24">
        <v>566.96638265015804</v>
      </c>
      <c r="J1433" s="24">
        <v>43.069371324125001</v>
      </c>
      <c r="K1433" s="24">
        <v>13610.9881510048</v>
      </c>
      <c r="L1433" s="24">
        <v>4.2150566952706397E-3</v>
      </c>
      <c r="M1433" s="24">
        <v>1.7450230020783501E-4</v>
      </c>
      <c r="N1433" s="24">
        <v>0.11603665114338101</v>
      </c>
      <c r="O1433" s="24">
        <v>0.61770236749322704</v>
      </c>
      <c r="P1433" s="24">
        <v>1.0004791105022099</v>
      </c>
      <c r="Q1433" s="29">
        <v>15531883.4542055</v>
      </c>
    </row>
    <row r="1434" spans="1:17" ht="15" x14ac:dyDescent="0.25">
      <c r="A1434" s="24">
        <v>2</v>
      </c>
      <c r="B1434" s="24" t="s">
        <v>148</v>
      </c>
      <c r="C1434" s="24">
        <v>1100400</v>
      </c>
      <c r="D1434" s="24">
        <v>0.75</v>
      </c>
      <c r="E1434" s="24" t="s">
        <v>1333</v>
      </c>
      <c r="F1434" s="24">
        <v>17912341.854873352</v>
      </c>
      <c r="G1434" s="24">
        <v>2.9117427662036297</v>
      </c>
      <c r="H1434" s="24">
        <v>14.833063707657599</v>
      </c>
      <c r="I1434" s="24">
        <v>653.52463841880899</v>
      </c>
      <c r="J1434" s="24">
        <v>49.644505263592151</v>
      </c>
      <c r="K1434" s="24">
        <v>16339.553234796149</v>
      </c>
      <c r="L1434" s="24">
        <v>5.0740715932203403E-3</v>
      </c>
      <c r="M1434" s="24">
        <v>2.0114799847955201E-4</v>
      </c>
      <c r="N1434" s="24">
        <v>0.139358444569565</v>
      </c>
      <c r="O1434" s="24">
        <v>0.7426898429566815</v>
      </c>
      <c r="P1434" s="24">
        <v>1.153104505056185</v>
      </c>
      <c r="Q1434" s="29">
        <v>17912341.854873352</v>
      </c>
    </row>
    <row r="1435" spans="1:17" ht="15" x14ac:dyDescent="0.25">
      <c r="A1435" s="24">
        <v>2</v>
      </c>
      <c r="B1435" s="24" t="s">
        <v>148</v>
      </c>
      <c r="C1435" s="24">
        <v>1100410</v>
      </c>
      <c r="D1435" s="24">
        <v>0.25</v>
      </c>
      <c r="E1435" s="24" t="s">
        <v>1331</v>
      </c>
      <c r="F1435" s="24">
        <v>36983196.335214496</v>
      </c>
      <c r="G1435" s="24">
        <v>10.7957848364596</v>
      </c>
      <c r="H1435" s="24">
        <v>56.868928799146445</v>
      </c>
      <c r="I1435" s="24">
        <v>1347.5877201102198</v>
      </c>
      <c r="J1435" s="24">
        <v>114.12073391694</v>
      </c>
      <c r="K1435" s="24">
        <v>45247.674894195254</v>
      </c>
      <c r="L1435" s="24">
        <v>1.6781483126416849E-2</v>
      </c>
      <c r="M1435" s="24">
        <v>1.745814254786295E-3</v>
      </c>
      <c r="N1435" s="24">
        <v>0.46291857534091951</v>
      </c>
      <c r="O1435" s="24">
        <v>2.3121683657491348</v>
      </c>
      <c r="P1435" s="24">
        <v>3.7751955797792203</v>
      </c>
      <c r="Q1435" s="29">
        <v>36983196.335214496</v>
      </c>
    </row>
    <row r="1436" spans="1:17" ht="15" x14ac:dyDescent="0.25">
      <c r="A1436" s="24">
        <v>2</v>
      </c>
      <c r="B1436" s="24" t="s">
        <v>148</v>
      </c>
      <c r="C1436" s="24">
        <v>1100410</v>
      </c>
      <c r="D1436" s="24">
        <v>0.5</v>
      </c>
      <c r="E1436" s="24" t="s">
        <v>1332</v>
      </c>
      <c r="F1436" s="24">
        <v>39998071.108699597</v>
      </c>
      <c r="G1436" s="24">
        <v>11.4635365215857</v>
      </c>
      <c r="H1436" s="24">
        <v>60.499725967012601</v>
      </c>
      <c r="I1436" s="24">
        <v>1457.4857033201899</v>
      </c>
      <c r="J1436" s="24">
        <v>123.42747542185499</v>
      </c>
      <c r="K1436" s="24">
        <v>50953.543876191397</v>
      </c>
      <c r="L1436" s="24">
        <v>1.89571288117374E-2</v>
      </c>
      <c r="M1436" s="24">
        <v>1.88818922247424E-3</v>
      </c>
      <c r="N1436" s="24">
        <v>0.52158879179485096</v>
      </c>
      <c r="O1436" s="24">
        <v>2.6086781907592602</v>
      </c>
      <c r="P1436" s="24">
        <v>4.0830732469825204</v>
      </c>
      <c r="Q1436" s="29">
        <v>39998071.108699597</v>
      </c>
    </row>
    <row r="1437" spans="1:17" ht="15" x14ac:dyDescent="0.25">
      <c r="A1437" s="24">
        <v>2</v>
      </c>
      <c r="B1437" s="24" t="s">
        <v>148</v>
      </c>
      <c r="C1437" s="24">
        <v>1100410</v>
      </c>
      <c r="D1437" s="24">
        <v>0.75</v>
      </c>
      <c r="E1437" s="24" t="s">
        <v>1333</v>
      </c>
      <c r="F1437" s="24">
        <v>46151230.394997001</v>
      </c>
      <c r="G1437" s="24">
        <v>13.376654908934601</v>
      </c>
      <c r="H1437" s="24">
        <v>70.559407208447993</v>
      </c>
      <c r="I1437" s="24">
        <v>1681.6351355595</v>
      </c>
      <c r="J1437" s="24">
        <v>142.40863463932851</v>
      </c>
      <c r="K1437" s="24">
        <v>59410.050739641498</v>
      </c>
      <c r="L1437" s="24">
        <v>2.2100496057768149E-2</v>
      </c>
      <c r="M1437" s="24">
        <v>2.1784742340892598E-3</v>
      </c>
      <c r="N1437" s="24">
        <v>0.60843877842300753</v>
      </c>
      <c r="O1437" s="24">
        <v>3.0415213274347952</v>
      </c>
      <c r="P1437" s="24">
        <v>4.7108443651039593</v>
      </c>
      <c r="Q1437" s="29">
        <v>46151230.394997001</v>
      </c>
    </row>
    <row r="1438" spans="1:17" ht="15" x14ac:dyDescent="0.25">
      <c r="A1438" s="24">
        <v>2</v>
      </c>
      <c r="B1438" s="24" t="s">
        <v>148</v>
      </c>
      <c r="C1438" s="24">
        <v>1100420</v>
      </c>
      <c r="D1438" s="24">
        <v>0.25</v>
      </c>
      <c r="E1438" s="24" t="s">
        <v>1331</v>
      </c>
      <c r="F1438" s="24">
        <v>13661501.823210299</v>
      </c>
      <c r="G1438" s="24">
        <v>1.4854137650339401</v>
      </c>
      <c r="H1438" s="24">
        <v>7.3579850416797052</v>
      </c>
      <c r="I1438" s="24">
        <v>464.08804544880945</v>
      </c>
      <c r="J1438" s="24">
        <v>34.012996491509654</v>
      </c>
      <c r="K1438" s="24">
        <v>10103.345578232414</v>
      </c>
      <c r="L1438" s="24">
        <v>2.852115858187885E-3</v>
      </c>
      <c r="M1438" s="24">
        <v>4.0390391269641901E-5</v>
      </c>
      <c r="N1438" s="24">
        <v>0.14536995909206751</v>
      </c>
      <c r="O1438" s="24">
        <v>0.46448671341987952</v>
      </c>
      <c r="P1438" s="24">
        <v>0.55679181450563453</v>
      </c>
      <c r="Q1438" s="29">
        <v>13661501.823210299</v>
      </c>
    </row>
    <row r="1439" spans="1:17" ht="15" x14ac:dyDescent="0.25">
      <c r="A1439" s="24">
        <v>2</v>
      </c>
      <c r="B1439" s="24" t="s">
        <v>148</v>
      </c>
      <c r="C1439" s="24">
        <v>1100420</v>
      </c>
      <c r="D1439" s="24">
        <v>0.5</v>
      </c>
      <c r="E1439" s="24" t="s">
        <v>1332</v>
      </c>
      <c r="F1439" s="24">
        <v>15116744.5107609</v>
      </c>
      <c r="G1439" s="24">
        <v>1.6298554680822199</v>
      </c>
      <c r="H1439" s="24">
        <v>7.9733075098647799</v>
      </c>
      <c r="I1439" s="24">
        <v>507.64800749865299</v>
      </c>
      <c r="J1439" s="24">
        <v>37.205753224038602</v>
      </c>
      <c r="K1439" s="24">
        <v>10913.7991762685</v>
      </c>
      <c r="L1439" s="24">
        <v>3.0810199830903998E-3</v>
      </c>
      <c r="M1439" s="24">
        <v>4.4366312925780301E-5</v>
      </c>
      <c r="N1439" s="24">
        <v>0.15663167215754001</v>
      </c>
      <c r="O1439" s="24">
        <v>0.50150388231226695</v>
      </c>
      <c r="P1439" s="24">
        <v>0.60945451673072804</v>
      </c>
      <c r="Q1439" s="29">
        <v>15116744.5107609</v>
      </c>
    </row>
    <row r="1440" spans="1:17" ht="15" x14ac:dyDescent="0.25">
      <c r="A1440" s="24">
        <v>2</v>
      </c>
      <c r="B1440" s="24" t="s">
        <v>148</v>
      </c>
      <c r="C1440" s="24">
        <v>1100420</v>
      </c>
      <c r="D1440" s="24">
        <v>0.75</v>
      </c>
      <c r="E1440" s="24" t="s">
        <v>1333</v>
      </c>
      <c r="F1440" s="24">
        <v>17304825.77070355</v>
      </c>
      <c r="G1440" s="24">
        <v>1.8743865297442999</v>
      </c>
      <c r="H1440" s="24">
        <v>9.3030838102485198</v>
      </c>
      <c r="I1440" s="24">
        <v>588.97656563799592</v>
      </c>
      <c r="J1440" s="24">
        <v>43.166174290261502</v>
      </c>
      <c r="K1440" s="24">
        <v>13336.8057566756</v>
      </c>
      <c r="L1440" s="24">
        <v>3.76484649718563E-3</v>
      </c>
      <c r="M1440" s="24">
        <v>5.134012525235955E-5</v>
      </c>
      <c r="N1440" s="24">
        <v>0.19077378571388298</v>
      </c>
      <c r="O1440" s="24">
        <v>0.61243460111228454</v>
      </c>
      <c r="P1440" s="24">
        <v>0.70638356756812204</v>
      </c>
      <c r="Q1440" s="29">
        <v>17304825.77070355</v>
      </c>
    </row>
    <row r="1441" spans="1:17" ht="15" x14ac:dyDescent="0.25">
      <c r="A1441" s="24">
        <v>2</v>
      </c>
      <c r="B1441" s="24" t="s">
        <v>148</v>
      </c>
      <c r="C1441" s="24">
        <v>1100430</v>
      </c>
      <c r="D1441" s="24">
        <v>0.25</v>
      </c>
      <c r="E1441" s="24" t="s">
        <v>1331</v>
      </c>
      <c r="F1441" s="24">
        <v>22546457.173895203</v>
      </c>
      <c r="G1441" s="24">
        <v>5.3306225306127057</v>
      </c>
      <c r="H1441" s="24">
        <v>30.847367423947098</v>
      </c>
      <c r="I1441" s="24">
        <v>717.87264579737393</v>
      </c>
      <c r="J1441" s="24">
        <v>64.555191914363803</v>
      </c>
      <c r="K1441" s="24">
        <v>27176.219086587102</v>
      </c>
      <c r="L1441" s="24">
        <v>8.3872011041411509E-3</v>
      </c>
      <c r="M1441" s="24">
        <v>9.050946161840935E-4</v>
      </c>
      <c r="N1441" s="24">
        <v>0.2625747229040945</v>
      </c>
      <c r="O1441" s="24">
        <v>1.22181498393901</v>
      </c>
      <c r="P1441" s="24">
        <v>2.291960487482215</v>
      </c>
      <c r="Q1441" s="29">
        <v>22546457.173895203</v>
      </c>
    </row>
    <row r="1442" spans="1:17" ht="15" x14ac:dyDescent="0.25">
      <c r="A1442" s="24">
        <v>2</v>
      </c>
      <c r="B1442" s="24" t="s">
        <v>148</v>
      </c>
      <c r="C1442" s="24">
        <v>1100430</v>
      </c>
      <c r="D1442" s="24">
        <v>0.5</v>
      </c>
      <c r="E1442" s="24" t="s">
        <v>1332</v>
      </c>
      <c r="F1442" s="24">
        <v>24535608.096933398</v>
      </c>
      <c r="G1442" s="24">
        <v>5.8740199250434699</v>
      </c>
      <c r="H1442" s="24">
        <v>34.145193469854597</v>
      </c>
      <c r="I1442" s="24">
        <v>774.400342339242</v>
      </c>
      <c r="J1442" s="24">
        <v>69.799313885543299</v>
      </c>
      <c r="K1442" s="24">
        <v>31003.477000944</v>
      </c>
      <c r="L1442" s="24">
        <v>9.4065921473262294E-3</v>
      </c>
      <c r="M1442" s="24">
        <v>9.9157366167044103E-4</v>
      </c>
      <c r="N1442" s="24">
        <v>0.297367086012158</v>
      </c>
      <c r="O1442" s="24">
        <v>1.3788217007553101</v>
      </c>
      <c r="P1442" s="24">
        <v>2.4955589369248798</v>
      </c>
      <c r="Q1442" s="29">
        <v>24535608.096933398</v>
      </c>
    </row>
    <row r="1443" spans="1:17" ht="15" x14ac:dyDescent="0.25">
      <c r="A1443" s="24">
        <v>2</v>
      </c>
      <c r="B1443" s="24" t="s">
        <v>148</v>
      </c>
      <c r="C1443" s="24">
        <v>1100430</v>
      </c>
      <c r="D1443" s="24">
        <v>0.75</v>
      </c>
      <c r="E1443" s="24" t="s">
        <v>1333</v>
      </c>
      <c r="F1443" s="24">
        <v>28324904.6660606</v>
      </c>
      <c r="G1443" s="24">
        <v>6.9553149048072402</v>
      </c>
      <c r="H1443" s="24">
        <v>40.028079337954395</v>
      </c>
      <c r="I1443" s="24">
        <v>901.389005688618</v>
      </c>
      <c r="J1443" s="24">
        <v>81.100700934933997</v>
      </c>
      <c r="K1443" s="24">
        <v>36097.108631122297</v>
      </c>
      <c r="L1443" s="24">
        <v>1.12922910637363E-2</v>
      </c>
      <c r="M1443" s="24">
        <v>1.1642607916983799E-3</v>
      </c>
      <c r="N1443" s="24">
        <v>0.35080422996435801</v>
      </c>
      <c r="O1443" s="24">
        <v>1.63670711584076</v>
      </c>
      <c r="P1443" s="24">
        <v>2.8949656404210899</v>
      </c>
      <c r="Q1443" s="29">
        <v>28324904.6660606</v>
      </c>
    </row>
    <row r="1444" spans="1:17" ht="15" x14ac:dyDescent="0.25">
      <c r="A1444" s="24">
        <v>2</v>
      </c>
      <c r="B1444" s="24" t="s">
        <v>148</v>
      </c>
      <c r="C1444" s="24">
        <v>1100440</v>
      </c>
      <c r="D1444" s="24">
        <v>0.25</v>
      </c>
      <c r="E1444" s="24" t="s">
        <v>1331</v>
      </c>
      <c r="F1444" s="24">
        <v>15479915.9946169</v>
      </c>
      <c r="G1444" s="24">
        <v>3.486665304358525</v>
      </c>
      <c r="H1444" s="24">
        <v>20.168290100961102</v>
      </c>
      <c r="I1444" s="24">
        <v>443.83491970180501</v>
      </c>
      <c r="J1444" s="24">
        <v>40.172739801620651</v>
      </c>
      <c r="K1444" s="24">
        <v>17292.508407125548</v>
      </c>
      <c r="L1444" s="24">
        <v>5.6286996628022203E-3</v>
      </c>
      <c r="M1444" s="24">
        <v>5.5575214342431351E-4</v>
      </c>
      <c r="N1444" s="24">
        <v>0.184689530757571</v>
      </c>
      <c r="O1444" s="24">
        <v>0.79853383765296493</v>
      </c>
      <c r="P1444" s="24">
        <v>1.402085250400275</v>
      </c>
      <c r="Q1444" s="29">
        <v>15479915.9946169</v>
      </c>
    </row>
    <row r="1445" spans="1:17" ht="15" x14ac:dyDescent="0.25">
      <c r="A1445" s="24">
        <v>2</v>
      </c>
      <c r="B1445" s="24" t="s">
        <v>148</v>
      </c>
      <c r="C1445" s="24">
        <v>1100440</v>
      </c>
      <c r="D1445" s="24">
        <v>0.5</v>
      </c>
      <c r="E1445" s="24" t="s">
        <v>1332</v>
      </c>
      <c r="F1445" s="24">
        <v>16928473.2703184</v>
      </c>
      <c r="G1445" s="24">
        <v>3.8836345767365201</v>
      </c>
      <c r="H1445" s="24">
        <v>22.485991594074701</v>
      </c>
      <c r="I1445" s="24">
        <v>488.361361965669</v>
      </c>
      <c r="J1445" s="24">
        <v>44.217618557651001</v>
      </c>
      <c r="K1445" s="24">
        <v>19937.239948659801</v>
      </c>
      <c r="L1445" s="24">
        <v>6.4837803117232199E-3</v>
      </c>
      <c r="M1445" s="24">
        <v>6.1209531149963501E-4</v>
      </c>
      <c r="N1445" s="24">
        <v>0.21259973635370699</v>
      </c>
      <c r="O1445" s="24">
        <v>0.92022641391800797</v>
      </c>
      <c r="P1445" s="24">
        <v>1.54480166512037</v>
      </c>
      <c r="Q1445" s="29">
        <v>16928473.2703184</v>
      </c>
    </row>
    <row r="1446" spans="1:17" ht="15" x14ac:dyDescent="0.25">
      <c r="A1446" s="24">
        <v>2</v>
      </c>
      <c r="B1446" s="24" t="s">
        <v>148</v>
      </c>
      <c r="C1446" s="24">
        <v>1100440</v>
      </c>
      <c r="D1446" s="24">
        <v>0.75</v>
      </c>
      <c r="E1446" s="24" t="s">
        <v>1333</v>
      </c>
      <c r="F1446" s="24">
        <v>19218179.384979352</v>
      </c>
      <c r="G1446" s="24">
        <v>4.2700053129830504</v>
      </c>
      <c r="H1446" s="24">
        <v>24.709474872901652</v>
      </c>
      <c r="I1446" s="24">
        <v>560.49870173282807</v>
      </c>
      <c r="J1446" s="24">
        <v>50.741487032812053</v>
      </c>
      <c r="K1446" s="24">
        <v>21814.313390206247</v>
      </c>
      <c r="L1446" s="24">
        <v>7.1008391716009898E-3</v>
      </c>
      <c r="M1446" s="24">
        <v>7.0223676525711654E-4</v>
      </c>
      <c r="N1446" s="24">
        <v>0.23361141992093598</v>
      </c>
      <c r="O1446" s="24">
        <v>1.0079958128718269</v>
      </c>
      <c r="P1446" s="24">
        <v>1.771913390499225</v>
      </c>
      <c r="Q1446" s="29">
        <v>19218179.384979352</v>
      </c>
    </row>
    <row r="1447" spans="1:17" ht="15" x14ac:dyDescent="0.25">
      <c r="A1447" s="24">
        <v>2</v>
      </c>
      <c r="B1447" s="24" t="s">
        <v>148</v>
      </c>
      <c r="C1447" s="24">
        <v>1100450</v>
      </c>
      <c r="D1447" s="24">
        <v>0.25</v>
      </c>
      <c r="E1447" s="24" t="s">
        <v>1331</v>
      </c>
      <c r="F1447" s="24">
        <v>3813795.4196693199</v>
      </c>
      <c r="G1447" s="24">
        <v>0.29908897810418</v>
      </c>
      <c r="H1447" s="24">
        <v>1.4724503976196499</v>
      </c>
      <c r="I1447" s="24">
        <v>103.905341607118</v>
      </c>
      <c r="J1447" s="24">
        <v>7.5764464906869451</v>
      </c>
      <c r="K1447" s="24">
        <v>2095.9590393905901</v>
      </c>
      <c r="L1447" s="24">
        <v>5.9106061339327901E-4</v>
      </c>
      <c r="M1447" s="24">
        <v>8.8604928902121245E-6</v>
      </c>
      <c r="N1447" s="24">
        <v>4.020424274429435E-2</v>
      </c>
      <c r="O1447" s="24">
        <v>0.1005699850232262</v>
      </c>
      <c r="P1447" s="24">
        <v>0.1088352886126325</v>
      </c>
      <c r="Q1447" s="29">
        <v>3813795.4196693199</v>
      </c>
    </row>
    <row r="1448" spans="1:17" ht="15" x14ac:dyDescent="0.25">
      <c r="A1448" s="24">
        <v>2</v>
      </c>
      <c r="B1448" s="24" t="s">
        <v>148</v>
      </c>
      <c r="C1448" s="24">
        <v>1100450</v>
      </c>
      <c r="D1448" s="24">
        <v>0.5</v>
      </c>
      <c r="E1448" s="24" t="s">
        <v>1332</v>
      </c>
      <c r="F1448" s="24">
        <v>4172865.3254046701</v>
      </c>
      <c r="G1448" s="24">
        <v>0.34369221934914201</v>
      </c>
      <c r="H1448" s="24">
        <v>1.6595998591916099</v>
      </c>
      <c r="I1448" s="24">
        <v>114.022379420253</v>
      </c>
      <c r="J1448" s="24">
        <v>8.3148980250776194</v>
      </c>
      <c r="K1448" s="24">
        <v>2436.5242015620101</v>
      </c>
      <c r="L1448" s="24">
        <v>6.8709977452572203E-4</v>
      </c>
      <c r="M1448" s="24">
        <v>9.6894636839677205E-6</v>
      </c>
      <c r="N1448" s="24">
        <v>4.8046624589941099E-2</v>
      </c>
      <c r="O1448" s="24">
        <v>0.1177480337137</v>
      </c>
      <c r="P1448" s="24">
        <v>0.119973432346673</v>
      </c>
      <c r="Q1448" s="29">
        <v>4172865.3254046701</v>
      </c>
    </row>
    <row r="1449" spans="1:17" ht="15" x14ac:dyDescent="0.25">
      <c r="A1449" s="24">
        <v>2</v>
      </c>
      <c r="B1449" s="24" t="s">
        <v>148</v>
      </c>
      <c r="C1449" s="24">
        <v>1100450</v>
      </c>
      <c r="D1449" s="24">
        <v>0.75</v>
      </c>
      <c r="E1449" s="24" t="s">
        <v>1333</v>
      </c>
      <c r="F1449" s="24">
        <v>4936815.4184864294</v>
      </c>
      <c r="G1449" s="24">
        <v>0.38580134066329552</v>
      </c>
      <c r="H1449" s="24">
        <v>1.8989848985813</v>
      </c>
      <c r="I1449" s="24">
        <v>130.50192407860499</v>
      </c>
      <c r="J1449" s="24">
        <v>9.5152227712028647</v>
      </c>
      <c r="K1449" s="24">
        <v>2701.4106185846499</v>
      </c>
      <c r="L1449" s="24">
        <v>7.6179769407985602E-4</v>
      </c>
      <c r="M1449" s="24">
        <v>1.11733268363327E-5</v>
      </c>
      <c r="N1449" s="24">
        <v>5.2309271178673553E-2</v>
      </c>
      <c r="O1449" s="24">
        <v>0.12989516838217849</v>
      </c>
      <c r="P1449" s="24">
        <v>0.13646162558997499</v>
      </c>
      <c r="Q1449" s="29">
        <v>4936815.4184864294</v>
      </c>
    </row>
    <row r="1450" spans="1:17" ht="15" x14ac:dyDescent="0.25">
      <c r="A1450" s="24">
        <v>2</v>
      </c>
      <c r="B1450" s="24" t="s">
        <v>148</v>
      </c>
      <c r="C1450" s="24">
        <v>1100460</v>
      </c>
      <c r="D1450" s="24">
        <v>0.25</v>
      </c>
      <c r="E1450" s="24" t="s">
        <v>1331</v>
      </c>
      <c r="F1450" s="24">
        <v>12253841.328336701</v>
      </c>
      <c r="G1450" s="24">
        <v>2.8587663886533599</v>
      </c>
      <c r="H1450" s="24">
        <v>15.112917937986399</v>
      </c>
      <c r="I1450" s="24">
        <v>345.5116850823855</v>
      </c>
      <c r="J1450" s="24">
        <v>29.985293630967</v>
      </c>
      <c r="K1450" s="24">
        <v>10663.64415585345</v>
      </c>
      <c r="L1450" s="24">
        <v>4.2805285737759005E-3</v>
      </c>
      <c r="M1450" s="24">
        <v>5.362102844210585E-4</v>
      </c>
      <c r="N1450" s="24">
        <v>0.13340065762008602</v>
      </c>
      <c r="O1450" s="24">
        <v>0.58082437391497299</v>
      </c>
      <c r="P1450" s="24">
        <v>1.059767363837</v>
      </c>
      <c r="Q1450" s="29">
        <v>12253841.328336701</v>
      </c>
    </row>
    <row r="1451" spans="1:17" ht="15" x14ac:dyDescent="0.25">
      <c r="A1451" s="24">
        <v>2</v>
      </c>
      <c r="B1451" s="24" t="s">
        <v>148</v>
      </c>
      <c r="C1451" s="24">
        <v>1100460</v>
      </c>
      <c r="D1451" s="24">
        <v>0.5</v>
      </c>
      <c r="E1451" s="24" t="s">
        <v>1332</v>
      </c>
      <c r="F1451" s="24">
        <v>13643089.0800384</v>
      </c>
      <c r="G1451" s="24">
        <v>3.4301414707273099</v>
      </c>
      <c r="H1451" s="24">
        <v>18.090226185009499</v>
      </c>
      <c r="I1451" s="24">
        <v>367.955580471367</v>
      </c>
      <c r="J1451" s="24">
        <v>31.9591067132835</v>
      </c>
      <c r="K1451" s="24">
        <v>13516.346402665</v>
      </c>
      <c r="L1451" s="24">
        <v>5.4135880802806003E-3</v>
      </c>
      <c r="M1451" s="24">
        <v>5.7680144970847602E-4</v>
      </c>
      <c r="N1451" s="24">
        <v>0.1694804327692</v>
      </c>
      <c r="O1451" s="24">
        <v>0.73532152608499801</v>
      </c>
      <c r="P1451" s="24">
        <v>1.1223253278269101</v>
      </c>
      <c r="Q1451" s="29">
        <v>13643089.0800384</v>
      </c>
    </row>
    <row r="1452" spans="1:17" ht="15" x14ac:dyDescent="0.25">
      <c r="A1452" s="24">
        <v>2</v>
      </c>
      <c r="B1452" s="24" t="s">
        <v>148</v>
      </c>
      <c r="C1452" s="24">
        <v>1100460</v>
      </c>
      <c r="D1452" s="24">
        <v>0.75</v>
      </c>
      <c r="E1452" s="24" t="s">
        <v>1333</v>
      </c>
      <c r="F1452" s="24">
        <v>16432735.5787366</v>
      </c>
      <c r="G1452" s="24">
        <v>4.7868878293180401</v>
      </c>
      <c r="H1452" s="24">
        <v>25.083660877663547</v>
      </c>
      <c r="I1452" s="24">
        <v>476.74728160354999</v>
      </c>
      <c r="J1452" s="24">
        <v>42.057841869351847</v>
      </c>
      <c r="K1452" s="24">
        <v>19881.706811550001</v>
      </c>
      <c r="L1452" s="24">
        <v>8.1663917618187802E-3</v>
      </c>
      <c r="M1452" s="24">
        <v>8.0501072795830094E-4</v>
      </c>
      <c r="N1452" s="24">
        <v>0.24565911271595198</v>
      </c>
      <c r="O1452" s="24">
        <v>1.0984721124002701</v>
      </c>
      <c r="P1452" s="24">
        <v>1.58495680098377</v>
      </c>
      <c r="Q1452" s="29">
        <v>16432735.5787366</v>
      </c>
    </row>
    <row r="1453" spans="1:17" ht="15" x14ac:dyDescent="0.25">
      <c r="A1453" s="24">
        <v>2</v>
      </c>
      <c r="B1453" s="24" t="s">
        <v>148</v>
      </c>
      <c r="C1453" s="24">
        <v>1100470</v>
      </c>
      <c r="D1453" s="24">
        <v>0.25</v>
      </c>
      <c r="E1453" s="24" t="s">
        <v>1331</v>
      </c>
      <c r="F1453" s="24">
        <v>2446337.5290797148</v>
      </c>
      <c r="G1453" s="24">
        <v>0.4522698780320315</v>
      </c>
      <c r="H1453" s="24">
        <v>2.32425457836275</v>
      </c>
      <c r="I1453" s="24">
        <v>87.449337890257951</v>
      </c>
      <c r="J1453" s="24">
        <v>6.9244885692549296</v>
      </c>
      <c r="K1453" s="24">
        <v>2294.9965768463553</v>
      </c>
      <c r="L1453" s="24">
        <v>7.8551318775668243E-4</v>
      </c>
      <c r="M1453" s="24">
        <v>5.5934918005981748E-5</v>
      </c>
      <c r="N1453" s="24">
        <v>3.3087782061562203E-2</v>
      </c>
      <c r="O1453" s="24">
        <v>0.1167711700040005</v>
      </c>
      <c r="P1453" s="24">
        <v>0.17431450242666802</v>
      </c>
      <c r="Q1453" s="29">
        <v>2446337.5290797148</v>
      </c>
    </row>
    <row r="1454" spans="1:17" ht="15" x14ac:dyDescent="0.25">
      <c r="A1454" s="24">
        <v>2</v>
      </c>
      <c r="B1454" s="24" t="s">
        <v>148</v>
      </c>
      <c r="C1454" s="24">
        <v>1100470</v>
      </c>
      <c r="D1454" s="24">
        <v>0.5</v>
      </c>
      <c r="E1454" s="24" t="s">
        <v>1332</v>
      </c>
      <c r="F1454" s="24">
        <v>2647743.8729628902</v>
      </c>
      <c r="G1454" s="24">
        <v>0.56703178859223002</v>
      </c>
      <c r="H1454" s="24">
        <v>2.9137300131141801</v>
      </c>
      <c r="I1454" s="24">
        <v>95.169527279081905</v>
      </c>
      <c r="J1454" s="24">
        <v>7.4612300070615598</v>
      </c>
      <c r="K1454" s="24">
        <v>2845.4323829270302</v>
      </c>
      <c r="L1454" s="24">
        <v>1.0105017983492201E-3</v>
      </c>
      <c r="M1454" s="24">
        <v>7.0342977694820799E-5</v>
      </c>
      <c r="N1454" s="24">
        <v>3.9536090815264102E-2</v>
      </c>
      <c r="O1454" s="24">
        <v>0.146111432240669</v>
      </c>
      <c r="P1454" s="24">
        <v>0.189931789615022</v>
      </c>
      <c r="Q1454" s="29">
        <v>2647743.8729628902</v>
      </c>
    </row>
    <row r="1455" spans="1:17" ht="15" x14ac:dyDescent="0.25">
      <c r="A1455" s="24">
        <v>2</v>
      </c>
      <c r="B1455" s="24" t="s">
        <v>148</v>
      </c>
      <c r="C1455" s="24">
        <v>1100470</v>
      </c>
      <c r="D1455" s="24">
        <v>0.75</v>
      </c>
      <c r="E1455" s="24" t="s">
        <v>1333</v>
      </c>
      <c r="F1455" s="24">
        <v>3274844.1452402454</v>
      </c>
      <c r="G1455" s="24">
        <v>0.73672948064352406</v>
      </c>
      <c r="H1455" s="24">
        <v>3.8080567412852049</v>
      </c>
      <c r="I1455" s="24">
        <v>114.50941427075949</v>
      </c>
      <c r="J1455" s="24">
        <v>9.219094005454636</v>
      </c>
      <c r="K1455" s="24">
        <v>3606.47660682282</v>
      </c>
      <c r="L1455" s="24">
        <v>1.3050930823634099E-3</v>
      </c>
      <c r="M1455" s="24">
        <v>9.7856365923250501E-5</v>
      </c>
      <c r="N1455" s="24">
        <v>5.0582333008716299E-2</v>
      </c>
      <c r="O1455" s="24">
        <v>0.18828109091159051</v>
      </c>
      <c r="P1455" s="24">
        <v>0.24630992195644649</v>
      </c>
      <c r="Q1455" s="29">
        <v>3274844.1452402454</v>
      </c>
    </row>
    <row r="1456" spans="1:17" ht="15" x14ac:dyDescent="0.25">
      <c r="A1456" s="24">
        <v>2</v>
      </c>
      <c r="B1456" s="24" t="s">
        <v>148</v>
      </c>
      <c r="C1456" s="24">
        <v>1100480</v>
      </c>
      <c r="D1456" s="24">
        <v>0.25</v>
      </c>
      <c r="E1456" s="24" t="s">
        <v>1331</v>
      </c>
      <c r="F1456" s="24">
        <v>1445982.807373835</v>
      </c>
      <c r="G1456" s="24">
        <v>0.46577544206195498</v>
      </c>
      <c r="H1456" s="24">
        <v>2.4596376632992749</v>
      </c>
      <c r="I1456" s="24">
        <v>43.039941468775496</v>
      </c>
      <c r="J1456" s="24">
        <v>3.888076231011115</v>
      </c>
      <c r="K1456" s="24">
        <v>1651.07144115349</v>
      </c>
      <c r="L1456" s="24">
        <v>7.0793385199702599E-4</v>
      </c>
      <c r="M1456" s="24">
        <v>8.8031080097181544E-5</v>
      </c>
      <c r="N1456" s="24">
        <v>1.97944576824538E-2</v>
      </c>
      <c r="O1456" s="24">
        <v>9.3473014596319542E-2</v>
      </c>
      <c r="P1456" s="24">
        <v>0.149208583145652</v>
      </c>
      <c r="Q1456" s="29">
        <v>1445982.807373835</v>
      </c>
    </row>
    <row r="1457" spans="1:17" ht="15" x14ac:dyDescent="0.25">
      <c r="A1457" s="24">
        <v>2</v>
      </c>
      <c r="B1457" s="24" t="s">
        <v>148</v>
      </c>
      <c r="C1457" s="24">
        <v>1100480</v>
      </c>
      <c r="D1457" s="24">
        <v>0.5</v>
      </c>
      <c r="E1457" s="24" t="s">
        <v>1332</v>
      </c>
      <c r="F1457" s="24">
        <v>1709750.5478646001</v>
      </c>
      <c r="G1457" s="24">
        <v>0.57058354992608995</v>
      </c>
      <c r="H1457" s="24">
        <v>3.0015329548956702</v>
      </c>
      <c r="I1457" s="24">
        <v>51.301283929216403</v>
      </c>
      <c r="J1457" s="24">
        <v>4.6489465716283904</v>
      </c>
      <c r="K1457" s="24">
        <v>2100.1697913422199</v>
      </c>
      <c r="L1457" s="24">
        <v>9.0566024124735898E-4</v>
      </c>
      <c r="M1457" s="24">
        <v>1.05422744341919E-4</v>
      </c>
      <c r="N1457" s="24">
        <v>2.5150403553400501E-2</v>
      </c>
      <c r="O1457" s="24">
        <v>0.11932549654627</v>
      </c>
      <c r="P1457" s="24">
        <v>0.17960581393022099</v>
      </c>
      <c r="Q1457" s="29">
        <v>1709750.5478646001</v>
      </c>
    </row>
    <row r="1458" spans="1:17" ht="15" x14ac:dyDescent="0.25">
      <c r="A1458" s="24">
        <v>2</v>
      </c>
      <c r="B1458" s="24" t="s">
        <v>148</v>
      </c>
      <c r="C1458" s="24">
        <v>1100480</v>
      </c>
      <c r="D1458" s="24">
        <v>0.75</v>
      </c>
      <c r="E1458" s="24" t="s">
        <v>1333</v>
      </c>
      <c r="F1458" s="24">
        <v>2470259.1646693097</v>
      </c>
      <c r="G1458" s="24">
        <v>0.96837722303200557</v>
      </c>
      <c r="H1458" s="24">
        <v>5.0427411164339553</v>
      </c>
      <c r="I1458" s="24">
        <v>76.564407233100411</v>
      </c>
      <c r="J1458" s="24">
        <v>7.007995586128855</v>
      </c>
      <c r="K1458" s="24">
        <v>4016.1433514410801</v>
      </c>
      <c r="L1458" s="24">
        <v>1.729550209146515E-3</v>
      </c>
      <c r="M1458" s="24">
        <v>1.6565552953291352E-4</v>
      </c>
      <c r="N1458" s="24">
        <v>4.8381972841497999E-2</v>
      </c>
      <c r="O1458" s="24">
        <v>0.22878606998860848</v>
      </c>
      <c r="P1458" s="24">
        <v>0.2753190079231625</v>
      </c>
      <c r="Q1458" s="29">
        <v>2470259.1646693097</v>
      </c>
    </row>
    <row r="1459" spans="1:17" ht="15" x14ac:dyDescent="0.25">
      <c r="A1459" s="24">
        <v>2</v>
      </c>
      <c r="B1459" s="24" t="s">
        <v>148</v>
      </c>
      <c r="C1459" s="24">
        <v>1100490</v>
      </c>
      <c r="D1459" s="24">
        <v>0.25</v>
      </c>
      <c r="E1459" s="24" t="s">
        <v>1331</v>
      </c>
      <c r="F1459" s="24">
        <v>2909129.8536043903</v>
      </c>
      <c r="G1459" s="24">
        <v>0.26992522762073901</v>
      </c>
      <c r="H1459" s="24">
        <v>1.43036386605833</v>
      </c>
      <c r="I1459" s="24">
        <v>37.226223287352056</v>
      </c>
      <c r="J1459" s="24">
        <v>3.1237928209210546</v>
      </c>
      <c r="K1459" s="24">
        <v>1068.674977161395</v>
      </c>
      <c r="L1459" s="24">
        <v>4.0909258663909099E-4</v>
      </c>
      <c r="M1459" s="24">
        <v>4.4379783099942602E-5</v>
      </c>
      <c r="N1459" s="24">
        <v>1.3181379394021999E-2</v>
      </c>
      <c r="O1459" s="24">
        <v>5.6357121890096951E-2</v>
      </c>
      <c r="P1459" s="24">
        <v>9.7706938724436393E-2</v>
      </c>
      <c r="Q1459" s="29">
        <v>2909129.8536043903</v>
      </c>
    </row>
    <row r="1460" spans="1:17" ht="15" x14ac:dyDescent="0.25">
      <c r="A1460" s="24">
        <v>2</v>
      </c>
      <c r="B1460" s="24" t="s">
        <v>148</v>
      </c>
      <c r="C1460" s="24">
        <v>1100490</v>
      </c>
      <c r="D1460" s="24">
        <v>0.5</v>
      </c>
      <c r="E1460" s="24" t="s">
        <v>1332</v>
      </c>
      <c r="F1460" s="24">
        <v>3719020.5475429702</v>
      </c>
      <c r="G1460" s="24">
        <v>0.32319855756975702</v>
      </c>
      <c r="H1460" s="24">
        <v>1.7191302757926299</v>
      </c>
      <c r="I1460" s="24">
        <v>40.335874016527903</v>
      </c>
      <c r="J1460" s="24">
        <v>3.4844423050317799</v>
      </c>
      <c r="K1460" s="24">
        <v>1305.61450574112</v>
      </c>
      <c r="L1460" s="24">
        <v>5.0823227216634898E-4</v>
      </c>
      <c r="M1460" s="24">
        <v>5.2466480691131602E-5</v>
      </c>
      <c r="N1460" s="24">
        <v>1.60609289119742E-2</v>
      </c>
      <c r="O1460" s="24">
        <v>6.9322197389024703E-2</v>
      </c>
      <c r="P1460" s="24">
        <v>0.11654861042807001</v>
      </c>
      <c r="Q1460" s="29">
        <v>3719020.5475429702</v>
      </c>
    </row>
    <row r="1461" spans="1:17" ht="15" x14ac:dyDescent="0.25">
      <c r="A1461" s="24">
        <v>2</v>
      </c>
      <c r="B1461" s="24" t="s">
        <v>148</v>
      </c>
      <c r="C1461" s="24">
        <v>1100490</v>
      </c>
      <c r="D1461" s="24">
        <v>0.75</v>
      </c>
      <c r="E1461" s="24" t="s">
        <v>1333</v>
      </c>
      <c r="F1461" s="24">
        <v>4565460.4352498399</v>
      </c>
      <c r="G1461" s="24">
        <v>0.54595578884239093</v>
      </c>
      <c r="H1461" s="24">
        <v>2.8862684683960351</v>
      </c>
      <c r="I1461" s="24">
        <v>59.603753387260852</v>
      </c>
      <c r="J1461" s="24">
        <v>5.2085047932314099</v>
      </c>
      <c r="K1461" s="24">
        <v>2403.8158714290648</v>
      </c>
      <c r="L1461" s="24">
        <v>9.5375721489172698E-4</v>
      </c>
      <c r="M1461" s="24">
        <v>8.6323768945827144E-5</v>
      </c>
      <c r="N1461" s="24">
        <v>2.9472723615095349E-2</v>
      </c>
      <c r="O1461" s="24">
        <v>0.12945142837873949</v>
      </c>
      <c r="P1461" s="24">
        <v>0.17537771810775898</v>
      </c>
      <c r="Q1461" s="29">
        <v>4565460.4352498399</v>
      </c>
    </row>
    <row r="1462" spans="1:17" ht="15" x14ac:dyDescent="0.25">
      <c r="A1462" s="24">
        <v>2</v>
      </c>
      <c r="B1462" s="24" t="s">
        <v>148</v>
      </c>
      <c r="C1462" s="24">
        <v>1100500</v>
      </c>
      <c r="D1462" s="24">
        <v>0.25</v>
      </c>
      <c r="E1462" s="24" t="s">
        <v>1331</v>
      </c>
      <c r="F1462" s="24">
        <v>2840355.6518313698</v>
      </c>
      <c r="G1462" s="24">
        <v>0.1643999345293605</v>
      </c>
      <c r="H1462" s="24">
        <v>0.839836485444313</v>
      </c>
      <c r="I1462" s="24">
        <v>46.4245942891787</v>
      </c>
      <c r="J1462" s="24">
        <v>3.460368584362115</v>
      </c>
      <c r="K1462" s="24">
        <v>1176.4752873382849</v>
      </c>
      <c r="L1462" s="24">
        <v>3.3176616812041597E-4</v>
      </c>
      <c r="M1462" s="24">
        <v>4.0516474221663545E-6</v>
      </c>
      <c r="N1462" s="24">
        <v>1.3208942739331949E-2</v>
      </c>
      <c r="O1462" s="24">
        <v>5.3109424730698948E-2</v>
      </c>
      <c r="P1462" s="24">
        <v>7.8097806274676052E-2</v>
      </c>
      <c r="Q1462" s="29">
        <v>2840355.6518313698</v>
      </c>
    </row>
    <row r="1463" spans="1:17" ht="15" x14ac:dyDescent="0.25">
      <c r="A1463" s="24">
        <v>2</v>
      </c>
      <c r="B1463" s="24" t="s">
        <v>148</v>
      </c>
      <c r="C1463" s="24">
        <v>1100500</v>
      </c>
      <c r="D1463" s="24">
        <v>0.5</v>
      </c>
      <c r="E1463" s="24" t="s">
        <v>1332</v>
      </c>
      <c r="F1463" s="24">
        <v>3387320.8097715201</v>
      </c>
      <c r="G1463" s="24">
        <v>0.18997657060123499</v>
      </c>
      <c r="H1463" s="24">
        <v>0.96185811064478599</v>
      </c>
      <c r="I1463" s="24">
        <v>52.160789379722502</v>
      </c>
      <c r="J1463" s="24">
        <v>3.8864300664637699</v>
      </c>
      <c r="K1463" s="24">
        <v>1302.83375145779</v>
      </c>
      <c r="L1463" s="24">
        <v>3.6739920318343202E-4</v>
      </c>
      <c r="M1463" s="24">
        <v>4.5579941705839903E-6</v>
      </c>
      <c r="N1463" s="24">
        <v>1.5209577486430001E-2</v>
      </c>
      <c r="O1463" s="24">
        <v>5.8560161597454898E-2</v>
      </c>
      <c r="P1463" s="24">
        <v>8.8503846209470105E-2</v>
      </c>
      <c r="Q1463" s="29">
        <v>3387320.8097715201</v>
      </c>
    </row>
    <row r="1464" spans="1:17" ht="15" x14ac:dyDescent="0.25">
      <c r="A1464" s="24">
        <v>2</v>
      </c>
      <c r="B1464" s="24" t="s">
        <v>148</v>
      </c>
      <c r="C1464" s="24">
        <v>1100500</v>
      </c>
      <c r="D1464" s="24">
        <v>0.75</v>
      </c>
      <c r="E1464" s="24" t="s">
        <v>1333</v>
      </c>
      <c r="F1464" s="24">
        <v>4017349.4952682201</v>
      </c>
      <c r="G1464" s="24">
        <v>0.21526395511230151</v>
      </c>
      <c r="H1464" s="24">
        <v>1.09279787197443</v>
      </c>
      <c r="I1464" s="24">
        <v>60.70335850090845</v>
      </c>
      <c r="J1464" s="24">
        <v>4.5138033008152352</v>
      </c>
      <c r="K1464" s="24">
        <v>1553.78959825068</v>
      </c>
      <c r="L1464" s="24">
        <v>4.38168699367834E-4</v>
      </c>
      <c r="M1464" s="24">
        <v>5.5271408300177844E-6</v>
      </c>
      <c r="N1464" s="24">
        <v>1.9479679197358601E-2</v>
      </c>
      <c r="O1464" s="24">
        <v>7.0492614366465006E-2</v>
      </c>
      <c r="P1464" s="24">
        <v>9.8331384244929154E-2</v>
      </c>
      <c r="Q1464" s="29">
        <v>4017349.4952682201</v>
      </c>
    </row>
    <row r="1465" spans="1:17" ht="15" x14ac:dyDescent="0.25">
      <c r="A1465" s="24">
        <v>2</v>
      </c>
      <c r="B1465" s="24" t="s">
        <v>148</v>
      </c>
      <c r="C1465" s="24">
        <v>1100510</v>
      </c>
      <c r="D1465" s="24">
        <v>0.25</v>
      </c>
      <c r="E1465" s="24" t="s">
        <v>1331</v>
      </c>
      <c r="F1465" s="24">
        <v>3544220.7756208801</v>
      </c>
      <c r="G1465" s="24">
        <v>0.72262749815093896</v>
      </c>
      <c r="H1465" s="24">
        <v>3.8202443246953699</v>
      </c>
      <c r="I1465" s="24">
        <v>58.619249083635253</v>
      </c>
      <c r="J1465" s="24">
        <v>5.4340716831413847</v>
      </c>
      <c r="K1465" s="24">
        <v>2540.307773017475</v>
      </c>
      <c r="L1465" s="24">
        <v>1.1143594988630452E-3</v>
      </c>
      <c r="M1465" s="24">
        <v>1.3483602143764001E-4</v>
      </c>
      <c r="N1465" s="24">
        <v>3.0616342206917953E-2</v>
      </c>
      <c r="O1465" s="24">
        <v>0.14572138082955149</v>
      </c>
      <c r="P1465" s="24">
        <v>0.22043554824584299</v>
      </c>
      <c r="Q1465" s="29">
        <v>3544220.7756208801</v>
      </c>
    </row>
    <row r="1466" spans="1:17" ht="15" x14ac:dyDescent="0.25">
      <c r="A1466" s="24">
        <v>2</v>
      </c>
      <c r="B1466" s="24" t="s">
        <v>148</v>
      </c>
      <c r="C1466" s="24">
        <v>1100510</v>
      </c>
      <c r="D1466" s="24">
        <v>0.5</v>
      </c>
      <c r="E1466" s="24" t="s">
        <v>1332</v>
      </c>
      <c r="F1466" s="24">
        <v>4427297.5482585505</v>
      </c>
      <c r="G1466" s="24">
        <v>0.89948540621225903</v>
      </c>
      <c r="H1466" s="24">
        <v>4.7110525566404498</v>
      </c>
      <c r="I1466" s="24">
        <v>70.212011780577299</v>
      </c>
      <c r="J1466" s="24">
        <v>6.5301591865243998</v>
      </c>
      <c r="K1466" s="24">
        <v>3400.9328565301198</v>
      </c>
      <c r="L1466" s="24">
        <v>1.49046185725059E-3</v>
      </c>
      <c r="M1466" s="24">
        <v>1.64113639373898E-4</v>
      </c>
      <c r="N1466" s="24">
        <v>4.1108156913110497E-2</v>
      </c>
      <c r="O1466" s="24">
        <v>0.19510583229110101</v>
      </c>
      <c r="P1466" s="24">
        <v>0.26614918709687402</v>
      </c>
      <c r="Q1466" s="29">
        <v>4427297.5482585505</v>
      </c>
    </row>
    <row r="1467" spans="1:17" ht="15" x14ac:dyDescent="0.25">
      <c r="A1467" s="24">
        <v>2</v>
      </c>
      <c r="B1467" s="24" t="s">
        <v>148</v>
      </c>
      <c r="C1467" s="24">
        <v>1100510</v>
      </c>
      <c r="D1467" s="24">
        <v>0.75</v>
      </c>
      <c r="E1467" s="24" t="s">
        <v>1333</v>
      </c>
      <c r="F1467" s="24">
        <v>5366289.8124501649</v>
      </c>
      <c r="G1467" s="24">
        <v>1.4873372034658301</v>
      </c>
      <c r="H1467" s="24">
        <v>7.7039706596235602</v>
      </c>
      <c r="I1467" s="24">
        <v>102.17799821774599</v>
      </c>
      <c r="J1467" s="24">
        <v>9.5274147007965304</v>
      </c>
      <c r="K1467" s="24">
        <v>5917.9853354274655</v>
      </c>
      <c r="L1467" s="24">
        <v>2.60365341838596E-3</v>
      </c>
      <c r="M1467" s="24">
        <v>2.4164117749087802E-4</v>
      </c>
      <c r="N1467" s="24">
        <v>7.1291896627617396E-2</v>
      </c>
      <c r="O1467" s="24">
        <v>0.34020327439751397</v>
      </c>
      <c r="P1467" s="24">
        <v>0.39005394366862201</v>
      </c>
      <c r="Q1467" s="29">
        <v>5366289.8124501649</v>
      </c>
    </row>
    <row r="1468" spans="1:17" ht="15" x14ac:dyDescent="0.25">
      <c r="A1468" s="24">
        <v>2</v>
      </c>
      <c r="B1468" s="24" t="s">
        <v>148</v>
      </c>
      <c r="C1468" s="24">
        <v>1100520</v>
      </c>
      <c r="D1468" s="24">
        <v>0.25</v>
      </c>
      <c r="E1468" s="24" t="s">
        <v>1331</v>
      </c>
      <c r="F1468" s="24">
        <v>4556671.0519082006</v>
      </c>
      <c r="G1468" s="24">
        <v>0.60665036846241294</v>
      </c>
      <c r="H1468" s="24">
        <v>3.1605710784106549</v>
      </c>
      <c r="I1468" s="24">
        <v>97.062657766980692</v>
      </c>
      <c r="J1468" s="24">
        <v>7.7533783641507004</v>
      </c>
      <c r="K1468" s="24">
        <v>2820.5528516089698</v>
      </c>
      <c r="L1468" s="24">
        <v>1.0078074647705271E-3</v>
      </c>
      <c r="M1468" s="24">
        <v>8.2751933066888992E-5</v>
      </c>
      <c r="N1468" s="24">
        <v>4.2974249933903905E-2</v>
      </c>
      <c r="O1468" s="24">
        <v>0.147185743968545</v>
      </c>
      <c r="P1468" s="24">
        <v>0.19675334292757901</v>
      </c>
      <c r="Q1468" s="29">
        <v>4556671.0519082006</v>
      </c>
    </row>
    <row r="1469" spans="1:17" ht="15" x14ac:dyDescent="0.25">
      <c r="A1469" s="24">
        <v>2</v>
      </c>
      <c r="B1469" s="24" t="s">
        <v>148</v>
      </c>
      <c r="C1469" s="24">
        <v>1100520</v>
      </c>
      <c r="D1469" s="24">
        <v>0.5</v>
      </c>
      <c r="E1469" s="24" t="s">
        <v>1332</v>
      </c>
      <c r="F1469" s="24">
        <v>5575706.73789973</v>
      </c>
      <c r="G1469" s="24">
        <v>0.78046010740338001</v>
      </c>
      <c r="H1469" s="24">
        <v>4.0247619572507602</v>
      </c>
      <c r="I1469" s="24">
        <v>115.558978189977</v>
      </c>
      <c r="J1469" s="24">
        <v>9.28520089505278</v>
      </c>
      <c r="K1469" s="24">
        <v>3779.2585095121399</v>
      </c>
      <c r="L1469" s="24">
        <v>1.4338143658502299E-3</v>
      </c>
      <c r="M1469" s="24">
        <v>1.0222595785196799E-4</v>
      </c>
      <c r="N1469" s="24">
        <v>5.5561683025014297E-2</v>
      </c>
      <c r="O1469" s="24">
        <v>0.20303766827452499</v>
      </c>
      <c r="P1469" s="24">
        <v>0.24097298937325501</v>
      </c>
      <c r="Q1469" s="29">
        <v>5575706.73789973</v>
      </c>
    </row>
    <row r="1470" spans="1:17" ht="15" x14ac:dyDescent="0.25">
      <c r="A1470" s="24">
        <v>2</v>
      </c>
      <c r="B1470" s="24" t="s">
        <v>148</v>
      </c>
      <c r="C1470" s="24">
        <v>1100520</v>
      </c>
      <c r="D1470" s="24">
        <v>0.75</v>
      </c>
      <c r="E1470" s="24" t="s">
        <v>1333</v>
      </c>
      <c r="F1470" s="24">
        <v>6735380.3016117495</v>
      </c>
      <c r="G1470" s="24">
        <v>0.99395907650986359</v>
      </c>
      <c r="H1470" s="24">
        <v>5.1374263035575547</v>
      </c>
      <c r="I1470" s="24">
        <v>137.83394591732548</v>
      </c>
      <c r="J1470" s="24">
        <v>11.292518969456751</v>
      </c>
      <c r="K1470" s="24">
        <v>4617.5678951917052</v>
      </c>
      <c r="L1470" s="24">
        <v>1.7545694319222398E-3</v>
      </c>
      <c r="M1470" s="24">
        <v>1.4498900073851999E-4</v>
      </c>
      <c r="N1470" s="24">
        <v>6.7719803847453908E-2</v>
      </c>
      <c r="O1470" s="24">
        <v>0.24736671833528801</v>
      </c>
      <c r="P1470" s="24">
        <v>0.31380153339413952</v>
      </c>
      <c r="Q1470" s="29">
        <v>6735380.3016117495</v>
      </c>
    </row>
    <row r="1471" spans="1:17" ht="15" x14ac:dyDescent="0.25">
      <c r="A1471" s="24">
        <v>2</v>
      </c>
      <c r="B1471" s="24" t="s">
        <v>148</v>
      </c>
      <c r="C1471" s="24">
        <v>1100530</v>
      </c>
      <c r="D1471" s="24">
        <v>0.25</v>
      </c>
      <c r="E1471" s="24" t="s">
        <v>1331</v>
      </c>
      <c r="F1471" s="24">
        <v>2491713.8546339101</v>
      </c>
      <c r="G1471" s="24">
        <v>0.2062425509944695</v>
      </c>
      <c r="H1471" s="24">
        <v>1.1888308700091299</v>
      </c>
      <c r="I1471" s="24">
        <v>28.474047227049049</v>
      </c>
      <c r="J1471" s="24">
        <v>2.5206229579288451</v>
      </c>
      <c r="K1471" s="24">
        <v>1049.1972431075201</v>
      </c>
      <c r="L1471" s="24">
        <v>3.3980458120030048E-4</v>
      </c>
      <c r="M1471" s="24">
        <v>2.9650314760003552E-5</v>
      </c>
      <c r="N1471" s="24">
        <v>1.0206212632381844E-2</v>
      </c>
      <c r="O1471" s="24">
        <v>4.7992602661795648E-2</v>
      </c>
      <c r="P1471" s="24">
        <v>8.8820585225709556E-2</v>
      </c>
      <c r="Q1471" s="29">
        <v>2491713.8546339101</v>
      </c>
    </row>
    <row r="1472" spans="1:17" ht="15" x14ac:dyDescent="0.25">
      <c r="A1472" s="24">
        <v>2</v>
      </c>
      <c r="B1472" s="24" t="s">
        <v>148</v>
      </c>
      <c r="C1472" s="24">
        <v>1100530</v>
      </c>
      <c r="D1472" s="24">
        <v>0.5</v>
      </c>
      <c r="E1472" s="24" t="s">
        <v>1332</v>
      </c>
      <c r="F1472" s="24">
        <v>3308198.6014378201</v>
      </c>
      <c r="G1472" s="24">
        <v>0.248580479549003</v>
      </c>
      <c r="H1472" s="24">
        <v>1.42805988882452</v>
      </c>
      <c r="I1472" s="24">
        <v>34.024682342143798</v>
      </c>
      <c r="J1472" s="24">
        <v>3.03165599976569</v>
      </c>
      <c r="K1472" s="24">
        <v>1282.0948836059899</v>
      </c>
      <c r="L1472" s="24">
        <v>4.20413065961415E-4</v>
      </c>
      <c r="M1472" s="24">
        <v>3.6698554290319603E-5</v>
      </c>
      <c r="N1472" s="24">
        <v>1.2560414381541001E-2</v>
      </c>
      <c r="O1472" s="24">
        <v>5.9071631625316597E-2</v>
      </c>
      <c r="P1472" s="24">
        <v>0.10785563765134699</v>
      </c>
      <c r="Q1472" s="29">
        <v>3308198.6014378201</v>
      </c>
    </row>
    <row r="1473" spans="1:17" ht="15" x14ac:dyDescent="0.25">
      <c r="A1473" s="24">
        <v>2</v>
      </c>
      <c r="B1473" s="24" t="s">
        <v>148</v>
      </c>
      <c r="C1473" s="24">
        <v>1100530</v>
      </c>
      <c r="D1473" s="24">
        <v>0.75</v>
      </c>
      <c r="E1473" s="24" t="s">
        <v>1333</v>
      </c>
      <c r="F1473" s="24">
        <v>3637385.156461895</v>
      </c>
      <c r="G1473" s="24">
        <v>0.30063313545388703</v>
      </c>
      <c r="H1473" s="24">
        <v>1.733364165767755</v>
      </c>
      <c r="I1473" s="24">
        <v>39.953227407794046</v>
      </c>
      <c r="J1473" s="24">
        <v>3.6146419800697398</v>
      </c>
      <c r="K1473" s="24">
        <v>1554.2702360335149</v>
      </c>
      <c r="L1473" s="24">
        <v>5.0929134268645109E-4</v>
      </c>
      <c r="M1473" s="24">
        <v>4.6849894622580848E-5</v>
      </c>
      <c r="N1473" s="24">
        <v>1.531515240848305E-2</v>
      </c>
      <c r="O1473" s="24">
        <v>7.1683666436416854E-2</v>
      </c>
      <c r="P1473" s="24">
        <v>0.13072789381121153</v>
      </c>
      <c r="Q1473" s="29">
        <v>3637385.156461895</v>
      </c>
    </row>
    <row r="1474" spans="1:17" ht="15" x14ac:dyDescent="0.25">
      <c r="A1474" s="24">
        <v>2</v>
      </c>
      <c r="B1474" s="24" t="s">
        <v>148</v>
      </c>
      <c r="C1474" s="24">
        <v>1100540</v>
      </c>
      <c r="D1474" s="24">
        <v>0.25</v>
      </c>
      <c r="E1474" s="24" t="s">
        <v>1331</v>
      </c>
      <c r="F1474" s="24">
        <v>2069060.6902381899</v>
      </c>
      <c r="G1474" s="24">
        <v>4.1698446300838451E-2</v>
      </c>
      <c r="H1474" s="24">
        <v>0.2219188361183855</v>
      </c>
      <c r="I1474" s="24">
        <v>6.3891708206378954</v>
      </c>
      <c r="J1474" s="24">
        <v>0.54865854401213143</v>
      </c>
      <c r="K1474" s="24">
        <v>420.3333955600375</v>
      </c>
      <c r="L1474" s="24">
        <v>1.29037682590052E-4</v>
      </c>
      <c r="M1474" s="24">
        <v>5.6220778029149757E-6</v>
      </c>
      <c r="N1474" s="24">
        <v>3.7316464013445547E-3</v>
      </c>
      <c r="O1474" s="24">
        <v>2.049515079529525E-2</v>
      </c>
      <c r="P1474" s="24">
        <v>1.7133907698861601E-2</v>
      </c>
      <c r="Q1474" s="29">
        <v>2069060.6902381899</v>
      </c>
    </row>
    <row r="1475" spans="1:17" ht="15" x14ac:dyDescent="0.25">
      <c r="A1475" s="24">
        <v>2</v>
      </c>
      <c r="B1475" s="24" t="s">
        <v>148</v>
      </c>
      <c r="C1475" s="24">
        <v>1100540</v>
      </c>
      <c r="D1475" s="24">
        <v>0.5</v>
      </c>
      <c r="E1475" s="24" t="s">
        <v>1332</v>
      </c>
      <c r="F1475" s="24">
        <v>2888419.0792362299</v>
      </c>
      <c r="G1475" s="24">
        <v>4.9048589130294203E-2</v>
      </c>
      <c r="H1475" s="24">
        <v>0.258963550160692</v>
      </c>
      <c r="I1475" s="24">
        <v>7.9637050886588803</v>
      </c>
      <c r="J1475" s="24">
        <v>0.67957801404825402</v>
      </c>
      <c r="K1475" s="24">
        <v>635.010085921322</v>
      </c>
      <c r="L1475" s="24">
        <v>1.8870902026545201E-4</v>
      </c>
      <c r="M1475" s="24">
        <v>6.6815344183760704E-6</v>
      </c>
      <c r="N1475" s="24">
        <v>5.6861588426880298E-3</v>
      </c>
      <c r="O1475" s="24">
        <v>3.1307817296402703E-2</v>
      </c>
      <c r="P1475" s="24">
        <v>2.0538595521731901E-2</v>
      </c>
      <c r="Q1475" s="29">
        <v>2888419.0792362299</v>
      </c>
    </row>
    <row r="1476" spans="1:17" ht="15" x14ac:dyDescent="0.25">
      <c r="A1476" s="24">
        <v>2</v>
      </c>
      <c r="B1476" s="24" t="s">
        <v>148</v>
      </c>
      <c r="C1476" s="24">
        <v>1100540</v>
      </c>
      <c r="D1476" s="24">
        <v>0.75</v>
      </c>
      <c r="E1476" s="24" t="s">
        <v>1333</v>
      </c>
      <c r="F1476" s="24">
        <v>3412464.3492477899</v>
      </c>
      <c r="G1476" s="24">
        <v>5.1912150331956952E-2</v>
      </c>
      <c r="H1476" s="24">
        <v>0.27523724953821505</v>
      </c>
      <c r="I1476" s="24">
        <v>9.8038824336053843</v>
      </c>
      <c r="J1476" s="24">
        <v>0.83638310601117394</v>
      </c>
      <c r="K1476" s="24">
        <v>801.55021740501002</v>
      </c>
      <c r="L1476" s="24">
        <v>2.3607437150241652E-4</v>
      </c>
      <c r="M1476" s="24">
        <v>7.9100226081530211E-6</v>
      </c>
      <c r="N1476" s="24">
        <v>7.1967523782439195E-3</v>
      </c>
      <c r="O1476" s="24">
        <v>3.9656854278858747E-2</v>
      </c>
      <c r="P1476" s="24">
        <v>2.4572751696588499E-2</v>
      </c>
      <c r="Q1476" s="29">
        <v>3412464.3492477899</v>
      </c>
    </row>
    <row r="1477" spans="1:17" ht="15" x14ac:dyDescent="0.25">
      <c r="A1477" s="24">
        <v>2</v>
      </c>
      <c r="B1477" s="24" t="s">
        <v>148</v>
      </c>
      <c r="C1477" s="24">
        <v>1100550</v>
      </c>
      <c r="D1477" s="24">
        <v>0.25</v>
      </c>
      <c r="E1477" s="24" t="s">
        <v>1331</v>
      </c>
      <c r="F1477" s="24">
        <v>2847913.7627340751</v>
      </c>
      <c r="G1477" s="24">
        <v>0.16912365440513849</v>
      </c>
      <c r="H1477" s="24">
        <v>0.79918933851024099</v>
      </c>
      <c r="I1477" s="24">
        <v>28.897474876643201</v>
      </c>
      <c r="J1477" s="24">
        <v>2.3432874413476652</v>
      </c>
      <c r="K1477" s="24">
        <v>2453.1098623943699</v>
      </c>
      <c r="L1477" s="24">
        <v>7.5898112567630155E-4</v>
      </c>
      <c r="M1477" s="24">
        <v>2.3761797420788301E-5</v>
      </c>
      <c r="N1477" s="24">
        <v>2.5255914417228652E-2</v>
      </c>
      <c r="O1477" s="24">
        <v>0.12627212963741552</v>
      </c>
      <c r="P1477" s="24">
        <v>5.90330788978157E-2</v>
      </c>
      <c r="Q1477" s="29">
        <v>2847913.7627340751</v>
      </c>
    </row>
    <row r="1478" spans="1:17" ht="15" x14ac:dyDescent="0.25">
      <c r="A1478" s="24">
        <v>2</v>
      </c>
      <c r="B1478" s="24" t="s">
        <v>148</v>
      </c>
      <c r="C1478" s="24">
        <v>1100550</v>
      </c>
      <c r="D1478" s="24">
        <v>0.5</v>
      </c>
      <c r="E1478" s="24" t="s">
        <v>1332</v>
      </c>
      <c r="F1478" s="24">
        <v>3827338.81472647</v>
      </c>
      <c r="G1478" s="24">
        <v>0.195758289371677</v>
      </c>
      <c r="H1478" s="24">
        <v>0.93843401920410496</v>
      </c>
      <c r="I1478" s="24">
        <v>35.188165527639299</v>
      </c>
      <c r="J1478" s="24">
        <v>2.8465827692683598</v>
      </c>
      <c r="K1478" s="24">
        <v>3327.2912163737901</v>
      </c>
      <c r="L1478" s="24">
        <v>1.01702032572112E-3</v>
      </c>
      <c r="M1478" s="24">
        <v>2.77056961604787E-5</v>
      </c>
      <c r="N1478" s="24">
        <v>3.3694132216099799E-2</v>
      </c>
      <c r="O1478" s="24">
        <v>0.170926921107387</v>
      </c>
      <c r="P1478" s="24">
        <v>6.9350563432581294E-2</v>
      </c>
      <c r="Q1478" s="29">
        <v>3827338.81472647</v>
      </c>
    </row>
    <row r="1479" spans="1:17" ht="15" x14ac:dyDescent="0.25">
      <c r="A1479" s="24">
        <v>2</v>
      </c>
      <c r="B1479" s="24" t="s">
        <v>148</v>
      </c>
      <c r="C1479" s="24">
        <v>1100550</v>
      </c>
      <c r="D1479" s="24">
        <v>0.75</v>
      </c>
      <c r="E1479" s="24" t="s">
        <v>1333</v>
      </c>
      <c r="F1479" s="24">
        <v>4476723.4139926201</v>
      </c>
      <c r="G1479" s="24">
        <v>0.21105937843247352</v>
      </c>
      <c r="H1479" s="24">
        <v>0.99538386792877798</v>
      </c>
      <c r="I1479" s="24">
        <v>41.450224008937951</v>
      </c>
      <c r="J1479" s="24">
        <v>3.3491070274315202</v>
      </c>
      <c r="K1479" s="24">
        <v>3913.0455005435801</v>
      </c>
      <c r="L1479" s="24">
        <v>1.1759961196051701E-3</v>
      </c>
      <c r="M1479" s="24">
        <v>3.1504710699586653E-5</v>
      </c>
      <c r="N1479" s="24">
        <v>3.8841079251088304E-2</v>
      </c>
      <c r="O1479" s="24">
        <v>0.20051255817102451</v>
      </c>
      <c r="P1479" s="24">
        <v>8.0571642261603654E-2</v>
      </c>
      <c r="Q1479" s="29">
        <v>4476723.4139926201</v>
      </c>
    </row>
    <row r="1480" spans="1:17" ht="15" x14ac:dyDescent="0.25">
      <c r="A1480" s="24">
        <v>2</v>
      </c>
      <c r="B1480" s="24" t="s">
        <v>148</v>
      </c>
      <c r="C1480" s="24">
        <v>1100560</v>
      </c>
      <c r="D1480" s="24">
        <v>0.25</v>
      </c>
      <c r="E1480" s="24" t="s">
        <v>1331</v>
      </c>
      <c r="F1480" s="24">
        <v>7722058.7207165351</v>
      </c>
      <c r="G1480" s="24">
        <v>0.59492907797563244</v>
      </c>
      <c r="H1480" s="24">
        <v>2.9963110972508646</v>
      </c>
      <c r="I1480" s="24">
        <v>88.406593979363691</v>
      </c>
      <c r="J1480" s="24">
        <v>7.1884917717862056</v>
      </c>
      <c r="K1480" s="24">
        <v>5498.2657934879753</v>
      </c>
      <c r="L1480" s="24">
        <v>1.7710130882527049E-3</v>
      </c>
      <c r="M1480" s="24">
        <v>7.1624323255649899E-5</v>
      </c>
      <c r="N1480" s="24">
        <v>5.5461664281757805E-2</v>
      </c>
      <c r="O1480" s="24">
        <v>0.27840768341637251</v>
      </c>
      <c r="P1480" s="24">
        <v>0.20608179515950048</v>
      </c>
      <c r="Q1480" s="29">
        <v>7722058.7207165351</v>
      </c>
    </row>
    <row r="1481" spans="1:17" ht="15" x14ac:dyDescent="0.25">
      <c r="A1481" s="24">
        <v>2</v>
      </c>
      <c r="B1481" s="24" t="s">
        <v>148</v>
      </c>
      <c r="C1481" s="24">
        <v>1100560</v>
      </c>
      <c r="D1481" s="24">
        <v>0.5</v>
      </c>
      <c r="E1481" s="24" t="s">
        <v>1332</v>
      </c>
      <c r="F1481" s="24">
        <v>10242355.949072899</v>
      </c>
      <c r="G1481" s="24">
        <v>0.74853725121191494</v>
      </c>
      <c r="H1481" s="24">
        <v>3.7661465042644902</v>
      </c>
      <c r="I1481" s="24">
        <v>110.0596955</v>
      </c>
      <c r="J1481" s="24">
        <v>8.9814044216001694</v>
      </c>
      <c r="K1481" s="24">
        <v>6764.54373265104</v>
      </c>
      <c r="L1481" s="24">
        <v>2.2054442846811901E-3</v>
      </c>
      <c r="M1481" s="24">
        <v>9.3753687369736198E-5</v>
      </c>
      <c r="N1481" s="24">
        <v>6.8443287618860996E-2</v>
      </c>
      <c r="O1481" s="24">
        <v>0.347129125868613</v>
      </c>
      <c r="P1481" s="24">
        <v>0.254794923638204</v>
      </c>
      <c r="Q1481" s="29">
        <v>10242355.949072899</v>
      </c>
    </row>
    <row r="1482" spans="1:17" ht="15" x14ac:dyDescent="0.25">
      <c r="A1482" s="24">
        <v>2</v>
      </c>
      <c r="B1482" s="24" t="s">
        <v>148</v>
      </c>
      <c r="C1482" s="24">
        <v>1100560</v>
      </c>
      <c r="D1482" s="24">
        <v>0.75</v>
      </c>
      <c r="E1482" s="24" t="s">
        <v>1333</v>
      </c>
      <c r="F1482" s="24">
        <v>11490269.409724198</v>
      </c>
      <c r="G1482" s="24">
        <v>0.83815435055292198</v>
      </c>
      <c r="H1482" s="24">
        <v>4.1530098009735452</v>
      </c>
      <c r="I1482" s="24">
        <v>117.30841249854751</v>
      </c>
      <c r="J1482" s="24">
        <v>9.5790519196411701</v>
      </c>
      <c r="K1482" s="24">
        <v>8374.6919212103458</v>
      </c>
      <c r="L1482" s="24">
        <v>2.7559542536820447E-3</v>
      </c>
      <c r="M1482" s="24">
        <v>1.0331925641229451E-4</v>
      </c>
      <c r="N1482" s="24">
        <v>8.5830372424270399E-2</v>
      </c>
      <c r="O1482" s="24">
        <v>0.43329806871480103</v>
      </c>
      <c r="P1482" s="24">
        <v>0.27434919950200848</v>
      </c>
      <c r="Q1482" s="29">
        <v>11490269.409724198</v>
      </c>
    </row>
    <row r="1483" spans="1:17" ht="15" x14ac:dyDescent="0.25">
      <c r="A1483" s="24">
        <v>2</v>
      </c>
      <c r="B1483" s="24" t="s">
        <v>148</v>
      </c>
      <c r="C1483" s="24">
        <v>1100570</v>
      </c>
      <c r="D1483" s="24">
        <v>0.25</v>
      </c>
      <c r="E1483" s="24" t="s">
        <v>1331</v>
      </c>
      <c r="F1483" s="24">
        <v>7256494.4553501643</v>
      </c>
      <c r="G1483" s="24">
        <v>0.38042048634367998</v>
      </c>
      <c r="H1483" s="24">
        <v>1.889277307421195</v>
      </c>
      <c r="I1483" s="24">
        <v>104.30918999991951</v>
      </c>
      <c r="J1483" s="24">
        <v>7.8127733466315501</v>
      </c>
      <c r="K1483" s="24">
        <v>3998.2352051442103</v>
      </c>
      <c r="L1483" s="24">
        <v>1.1566587291936049E-3</v>
      </c>
      <c r="M1483" s="24">
        <v>2.0060256015179801E-5</v>
      </c>
      <c r="N1483" s="24">
        <v>4.975719398306655E-2</v>
      </c>
      <c r="O1483" s="24">
        <v>0.191937497450031</v>
      </c>
      <c r="P1483" s="24">
        <v>0.15143576774669448</v>
      </c>
      <c r="Q1483" s="29">
        <v>7256494.4553501643</v>
      </c>
    </row>
    <row r="1484" spans="1:17" ht="15" x14ac:dyDescent="0.25">
      <c r="A1484" s="24">
        <v>2</v>
      </c>
      <c r="B1484" s="24" t="s">
        <v>148</v>
      </c>
      <c r="C1484" s="24">
        <v>1100570</v>
      </c>
      <c r="D1484" s="24">
        <v>0.5</v>
      </c>
      <c r="E1484" s="24" t="s">
        <v>1332</v>
      </c>
      <c r="F1484" s="24">
        <v>9642748.8578203209</v>
      </c>
      <c r="G1484" s="24">
        <v>0.42547631645102002</v>
      </c>
      <c r="H1484" s="24">
        <v>2.1093972527297198</v>
      </c>
      <c r="I1484" s="24">
        <v>128.468313187224</v>
      </c>
      <c r="J1484" s="24">
        <v>9.62997932405192</v>
      </c>
      <c r="K1484" s="24">
        <v>4766.6383444789099</v>
      </c>
      <c r="L1484" s="24">
        <v>1.3735094522318201E-3</v>
      </c>
      <c r="M1484" s="24">
        <v>2.5793506530108E-5</v>
      </c>
      <c r="N1484" s="24">
        <v>6.3853424847433601E-2</v>
      </c>
      <c r="O1484" s="24">
        <v>0.233888482064838</v>
      </c>
      <c r="P1484" s="24">
        <v>0.17543230498794299</v>
      </c>
      <c r="Q1484" s="29">
        <v>9642748.8578203209</v>
      </c>
    </row>
    <row r="1485" spans="1:17" ht="15" x14ac:dyDescent="0.25">
      <c r="A1485" s="24">
        <v>2</v>
      </c>
      <c r="B1485" s="24" t="s">
        <v>148</v>
      </c>
      <c r="C1485" s="24">
        <v>1100570</v>
      </c>
      <c r="D1485" s="24">
        <v>0.75</v>
      </c>
      <c r="E1485" s="24" t="s">
        <v>1333</v>
      </c>
      <c r="F1485" s="24">
        <v>10824753.665951449</v>
      </c>
      <c r="G1485" s="24">
        <v>0.47647545658693002</v>
      </c>
      <c r="H1485" s="24">
        <v>2.3486154214784301</v>
      </c>
      <c r="I1485" s="24">
        <v>136.7530776182235</v>
      </c>
      <c r="J1485" s="24">
        <v>10.247447903621005</v>
      </c>
      <c r="K1485" s="24">
        <v>5525.943924500225</v>
      </c>
      <c r="L1485" s="24">
        <v>1.5909744723597999E-3</v>
      </c>
      <c r="M1485" s="24">
        <v>2.7372430155487651E-5</v>
      </c>
      <c r="N1485" s="24">
        <v>8.1109862528632087E-2</v>
      </c>
      <c r="O1485" s="24">
        <v>0.27354842278893149</v>
      </c>
      <c r="P1485" s="24">
        <v>0.19221071399125</v>
      </c>
      <c r="Q1485" s="29">
        <v>10824753.665951449</v>
      </c>
    </row>
    <row r="1486" spans="1:17" ht="15" x14ac:dyDescent="0.25">
      <c r="A1486" s="24">
        <v>2</v>
      </c>
      <c r="B1486" s="24" t="s">
        <v>148</v>
      </c>
      <c r="C1486" s="24">
        <v>1100580</v>
      </c>
      <c r="D1486" s="24">
        <v>0.25</v>
      </c>
      <c r="E1486" s="24" t="s">
        <v>1331</v>
      </c>
      <c r="F1486" s="24">
        <v>9563212.2995508146</v>
      </c>
      <c r="G1486" s="24">
        <v>0.65853227786364554</v>
      </c>
      <c r="H1486" s="24">
        <v>3.40864432698269</v>
      </c>
      <c r="I1486" s="24">
        <v>127.2348383809595</v>
      </c>
      <c r="J1486" s="24">
        <v>10.3586270604732</v>
      </c>
      <c r="K1486" s="24">
        <v>6776.9942398770054</v>
      </c>
      <c r="L1486" s="24">
        <v>2.0570727156426502E-3</v>
      </c>
      <c r="M1486" s="24">
        <v>8.1757583541236853E-5</v>
      </c>
      <c r="N1486" s="24">
        <v>7.4413717927508297E-2</v>
      </c>
      <c r="O1486" s="24">
        <v>0.33525569464192195</v>
      </c>
      <c r="P1486" s="24">
        <v>0.26731038771349247</v>
      </c>
      <c r="Q1486" s="29">
        <v>9563212.2995508146</v>
      </c>
    </row>
    <row r="1487" spans="1:17" ht="15" x14ac:dyDescent="0.25">
      <c r="A1487" s="24">
        <v>2</v>
      </c>
      <c r="B1487" s="24" t="s">
        <v>148</v>
      </c>
      <c r="C1487" s="24">
        <v>1100580</v>
      </c>
      <c r="D1487" s="24">
        <v>0.5</v>
      </c>
      <c r="E1487" s="24" t="s">
        <v>1332</v>
      </c>
      <c r="F1487" s="24">
        <v>11330544.781974399</v>
      </c>
      <c r="G1487" s="24">
        <v>0.77690051018575901</v>
      </c>
      <c r="H1487" s="24">
        <v>3.9915547111556</v>
      </c>
      <c r="I1487" s="24">
        <v>155.7325929555</v>
      </c>
      <c r="J1487" s="24">
        <v>12.667710099573</v>
      </c>
      <c r="K1487" s="24">
        <v>8202.9114945680194</v>
      </c>
      <c r="L1487" s="24">
        <v>2.4904843285269598E-3</v>
      </c>
      <c r="M1487" s="24">
        <v>1.0009398323035899E-4</v>
      </c>
      <c r="N1487" s="24">
        <v>8.9323380913092207E-2</v>
      </c>
      <c r="O1487" s="24">
        <v>0.40873277370451599</v>
      </c>
      <c r="P1487" s="24">
        <v>0.32678043465737899</v>
      </c>
      <c r="Q1487" s="29">
        <v>11330544.781974399</v>
      </c>
    </row>
    <row r="1488" spans="1:17" ht="15" x14ac:dyDescent="0.25">
      <c r="A1488" s="24">
        <v>2</v>
      </c>
      <c r="B1488" s="24" t="s">
        <v>148</v>
      </c>
      <c r="C1488" s="24">
        <v>1100580</v>
      </c>
      <c r="D1488" s="24">
        <v>0.75</v>
      </c>
      <c r="E1488" s="24" t="s">
        <v>1333</v>
      </c>
      <c r="F1488" s="24">
        <v>14118917.4495894</v>
      </c>
      <c r="G1488" s="24">
        <v>0.88903351740181846</v>
      </c>
      <c r="H1488" s="24">
        <v>4.5353838036407401</v>
      </c>
      <c r="I1488" s="24">
        <v>170.5597772952045</v>
      </c>
      <c r="J1488" s="24">
        <v>13.91824738245715</v>
      </c>
      <c r="K1488" s="24">
        <v>10809.839709936401</v>
      </c>
      <c r="L1488" s="24">
        <v>3.278378827624895E-3</v>
      </c>
      <c r="M1488" s="24">
        <v>1.13429812312803E-4</v>
      </c>
      <c r="N1488" s="24">
        <v>0.1182329580791035</v>
      </c>
      <c r="O1488" s="24">
        <v>0.54183887841144096</v>
      </c>
      <c r="P1488" s="24">
        <v>0.36128087677299203</v>
      </c>
      <c r="Q1488" s="29">
        <v>14118917.4495894</v>
      </c>
    </row>
    <row r="1489" spans="1:17" ht="15" x14ac:dyDescent="0.25">
      <c r="A1489" s="24">
        <v>2</v>
      </c>
      <c r="B1489" s="24" t="s">
        <v>148</v>
      </c>
      <c r="C1489" s="24">
        <v>1100590</v>
      </c>
      <c r="D1489" s="24">
        <v>0.25</v>
      </c>
      <c r="E1489" s="24" t="s">
        <v>1331</v>
      </c>
      <c r="F1489" s="24">
        <v>27827442.53330785</v>
      </c>
      <c r="G1489" s="24">
        <v>3.610642764444095</v>
      </c>
      <c r="H1489" s="24">
        <v>25.2820151360193</v>
      </c>
      <c r="I1489" s="24">
        <v>428.61905406184849</v>
      </c>
      <c r="J1489" s="24">
        <v>43.741980203022152</v>
      </c>
      <c r="K1489" s="24">
        <v>31757.706756372747</v>
      </c>
      <c r="L1489" s="24">
        <v>7.8302568538471048E-3</v>
      </c>
      <c r="M1489" s="24">
        <v>5.1949522453696695E-4</v>
      </c>
      <c r="N1489" s="24">
        <v>0.2471388789325695</v>
      </c>
      <c r="O1489" s="24">
        <v>1.232066278883875</v>
      </c>
      <c r="P1489" s="24">
        <v>1.7696773998816049</v>
      </c>
      <c r="Q1489" s="29">
        <v>27827442.53330785</v>
      </c>
    </row>
    <row r="1490" spans="1:17" ht="15" x14ac:dyDescent="0.25">
      <c r="A1490" s="24">
        <v>2</v>
      </c>
      <c r="B1490" s="24" t="s">
        <v>148</v>
      </c>
      <c r="C1490" s="24">
        <v>1100590</v>
      </c>
      <c r="D1490" s="24">
        <v>0.5</v>
      </c>
      <c r="E1490" s="24" t="s">
        <v>1332</v>
      </c>
      <c r="F1490" s="24">
        <v>33307720.153708301</v>
      </c>
      <c r="G1490" s="24">
        <v>4.2442729309039304</v>
      </c>
      <c r="H1490" s="24">
        <v>29.3321111157987</v>
      </c>
      <c r="I1490" s="24">
        <v>506.51445455114902</v>
      </c>
      <c r="J1490" s="24">
        <v>52.440668067308202</v>
      </c>
      <c r="K1490" s="24">
        <v>44309.972795090303</v>
      </c>
      <c r="L1490" s="24">
        <v>1.11437657732129E-2</v>
      </c>
      <c r="M1490" s="24">
        <v>6.4465580078833002E-4</v>
      </c>
      <c r="N1490" s="24">
        <v>0.39444994152304302</v>
      </c>
      <c r="O1490" s="24">
        <v>1.80566239459317</v>
      </c>
      <c r="P1490" s="24">
        <v>2.16274431521822</v>
      </c>
      <c r="Q1490" s="29">
        <v>33307720.153708301</v>
      </c>
    </row>
    <row r="1491" spans="1:17" ht="15" x14ac:dyDescent="0.25">
      <c r="A1491" s="24">
        <v>2</v>
      </c>
      <c r="B1491" s="24" t="s">
        <v>148</v>
      </c>
      <c r="C1491" s="24">
        <v>1100590</v>
      </c>
      <c r="D1491" s="24">
        <v>0.75</v>
      </c>
      <c r="E1491" s="24" t="s">
        <v>1333</v>
      </c>
      <c r="F1491" s="24">
        <v>48131004.912030749</v>
      </c>
      <c r="G1491" s="24">
        <v>6.4824630216361649</v>
      </c>
      <c r="H1491" s="24">
        <v>45.16398319120465</v>
      </c>
      <c r="I1491" s="24">
        <v>713.79096298751699</v>
      </c>
      <c r="J1491" s="24">
        <v>72.989739984067057</v>
      </c>
      <c r="K1491" s="24">
        <v>69747.876002061443</v>
      </c>
      <c r="L1491" s="24">
        <v>1.7518848449118801E-2</v>
      </c>
      <c r="M1491" s="24">
        <v>8.7689487787012406E-4</v>
      </c>
      <c r="N1491" s="24">
        <v>0.62327412303534702</v>
      </c>
      <c r="O1491" s="24">
        <v>2.8402531694210449</v>
      </c>
      <c r="P1491" s="24">
        <v>2.8956631911306401</v>
      </c>
      <c r="Q1491" s="29">
        <v>48131004.912030749</v>
      </c>
    </row>
    <row r="1492" spans="1:17" ht="15" x14ac:dyDescent="0.25">
      <c r="A1492" s="24">
        <v>2</v>
      </c>
      <c r="B1492" s="24" t="s">
        <v>148</v>
      </c>
      <c r="C1492" s="24">
        <v>1100600</v>
      </c>
      <c r="D1492" s="24">
        <v>0.25</v>
      </c>
      <c r="E1492" s="24" t="s">
        <v>1331</v>
      </c>
      <c r="F1492" s="24">
        <v>23042600.734818351</v>
      </c>
      <c r="G1492" s="24">
        <v>1.9882824478311751</v>
      </c>
      <c r="H1492" s="24">
        <v>13.3215350511356</v>
      </c>
      <c r="I1492" s="24">
        <v>291.63688334017547</v>
      </c>
      <c r="J1492" s="24">
        <v>30.716711539860398</v>
      </c>
      <c r="K1492" s="24">
        <v>19031.889221480949</v>
      </c>
      <c r="L1492" s="24">
        <v>5.013699402217805E-3</v>
      </c>
      <c r="M1492" s="24">
        <v>4.4808129452030102E-4</v>
      </c>
      <c r="N1492" s="24">
        <v>0.14438988646836648</v>
      </c>
      <c r="O1492" s="24">
        <v>0.81508103744961358</v>
      </c>
      <c r="P1492" s="24">
        <v>1.29580104261166</v>
      </c>
      <c r="Q1492" s="29">
        <v>23042600.734818351</v>
      </c>
    </row>
    <row r="1493" spans="1:17" ht="15" x14ac:dyDescent="0.25">
      <c r="A1493" s="24">
        <v>2</v>
      </c>
      <c r="B1493" s="24" t="s">
        <v>148</v>
      </c>
      <c r="C1493" s="24">
        <v>1100600</v>
      </c>
      <c r="D1493" s="24">
        <v>0.5</v>
      </c>
      <c r="E1493" s="24" t="s">
        <v>1332</v>
      </c>
      <c r="F1493" s="24">
        <v>30297936.375003699</v>
      </c>
      <c r="G1493" s="24">
        <v>2.2534310738669801</v>
      </c>
      <c r="H1493" s="24">
        <v>15.3391680789048</v>
      </c>
      <c r="I1493" s="24">
        <v>374.95911616851299</v>
      </c>
      <c r="J1493" s="24">
        <v>39.080163286944703</v>
      </c>
      <c r="K1493" s="24">
        <v>20715.3370693121</v>
      </c>
      <c r="L1493" s="24">
        <v>5.4740268927990898E-3</v>
      </c>
      <c r="M1493" s="24">
        <v>5.4950363850429004E-4</v>
      </c>
      <c r="N1493" s="24">
        <v>0.161341571495628</v>
      </c>
      <c r="O1493" s="24">
        <v>0.89323786999204902</v>
      </c>
      <c r="P1493" s="24">
        <v>1.6004361571699699</v>
      </c>
      <c r="Q1493" s="29">
        <v>30297936.375003699</v>
      </c>
    </row>
    <row r="1494" spans="1:17" ht="15" x14ac:dyDescent="0.25">
      <c r="A1494" s="24">
        <v>2</v>
      </c>
      <c r="B1494" s="24" t="s">
        <v>148</v>
      </c>
      <c r="C1494" s="24">
        <v>1100600</v>
      </c>
      <c r="D1494" s="24">
        <v>0.75</v>
      </c>
      <c r="E1494" s="24" t="s">
        <v>1333</v>
      </c>
      <c r="F1494" s="24">
        <v>37687348.672358848</v>
      </c>
      <c r="G1494" s="24">
        <v>2.4926485997823802</v>
      </c>
      <c r="H1494" s="24">
        <v>16.569522719738849</v>
      </c>
      <c r="I1494" s="24">
        <v>441.01122336905803</v>
      </c>
      <c r="J1494" s="24">
        <v>44.371559579179745</v>
      </c>
      <c r="K1494" s="24">
        <v>26244.908014675399</v>
      </c>
      <c r="L1494" s="24">
        <v>6.9817299414529251E-3</v>
      </c>
      <c r="M1494" s="24">
        <v>5.8854870268191053E-4</v>
      </c>
      <c r="N1494" s="24">
        <v>0.20921009691034048</v>
      </c>
      <c r="O1494" s="24">
        <v>1.1538013504938451</v>
      </c>
      <c r="P1494" s="24">
        <v>1.7231485901498549</v>
      </c>
      <c r="Q1494" s="29">
        <v>37687348.672358848</v>
      </c>
    </row>
    <row r="1495" spans="1:17" ht="15" x14ac:dyDescent="0.25">
      <c r="A1495" s="24">
        <v>2</v>
      </c>
      <c r="B1495" s="24" t="s">
        <v>148</v>
      </c>
      <c r="C1495" s="24">
        <v>1100610</v>
      </c>
      <c r="D1495" s="24">
        <v>0.25</v>
      </c>
      <c r="E1495" s="24" t="s">
        <v>1331</v>
      </c>
      <c r="F1495" s="24">
        <v>35718359.736103296</v>
      </c>
      <c r="G1495" s="24">
        <v>0.72542159288698449</v>
      </c>
      <c r="H1495" s="24">
        <v>2.916558905007685</v>
      </c>
      <c r="I1495" s="24">
        <v>292.12643189454798</v>
      </c>
      <c r="J1495" s="24">
        <v>23.283632380732698</v>
      </c>
      <c r="K1495" s="24">
        <v>27550.965174597302</v>
      </c>
      <c r="L1495" s="24">
        <v>7.7564158509663096E-3</v>
      </c>
      <c r="M1495" s="24">
        <v>1.2395133146029451E-4</v>
      </c>
      <c r="N1495" s="24">
        <v>0.26592864402088551</v>
      </c>
      <c r="O1495" s="24">
        <v>1.3934263106328699</v>
      </c>
      <c r="P1495" s="24">
        <v>0.44763210359593297</v>
      </c>
      <c r="Q1495" s="29">
        <v>35718359.736103296</v>
      </c>
    </row>
    <row r="1496" spans="1:17" ht="15" x14ac:dyDescent="0.25">
      <c r="A1496" s="24">
        <v>2</v>
      </c>
      <c r="B1496" s="24" t="s">
        <v>148</v>
      </c>
      <c r="C1496" s="24">
        <v>1100610</v>
      </c>
      <c r="D1496" s="24">
        <v>0.5</v>
      </c>
      <c r="E1496" s="24" t="s">
        <v>1332</v>
      </c>
      <c r="F1496" s="24">
        <v>53627725.858945601</v>
      </c>
      <c r="G1496" s="24">
        <v>0.98118228111655703</v>
      </c>
      <c r="H1496" s="24">
        <v>4.0019502032678096</v>
      </c>
      <c r="I1496" s="24">
        <v>429.43546740325502</v>
      </c>
      <c r="J1496" s="24">
        <v>34.194645021824698</v>
      </c>
      <c r="K1496" s="24">
        <v>33869.678430793101</v>
      </c>
      <c r="L1496" s="24">
        <v>9.5403265978826705E-3</v>
      </c>
      <c r="M1496" s="24">
        <v>1.8131638943902801E-4</v>
      </c>
      <c r="N1496" s="24">
        <v>0.32526078854227902</v>
      </c>
      <c r="O1496" s="24">
        <v>1.71483058529318</v>
      </c>
      <c r="P1496" s="24">
        <v>0.652876480178055</v>
      </c>
      <c r="Q1496" s="29">
        <v>53627725.858945601</v>
      </c>
    </row>
    <row r="1497" spans="1:17" ht="15" x14ac:dyDescent="0.25">
      <c r="A1497" s="24">
        <v>2</v>
      </c>
      <c r="B1497" s="24" t="s">
        <v>148</v>
      </c>
      <c r="C1497" s="24">
        <v>1100610</v>
      </c>
      <c r="D1497" s="24">
        <v>0.75</v>
      </c>
      <c r="E1497" s="24" t="s">
        <v>1333</v>
      </c>
      <c r="F1497" s="24">
        <v>68471491.841830596</v>
      </c>
      <c r="G1497" s="24">
        <v>1.325715997429985</v>
      </c>
      <c r="H1497" s="24">
        <v>5.2281264052467105</v>
      </c>
      <c r="I1497" s="24">
        <v>571.67095250542297</v>
      </c>
      <c r="J1497" s="24">
        <v>45.417129769996649</v>
      </c>
      <c r="K1497" s="24">
        <v>53645.229396695198</v>
      </c>
      <c r="L1497" s="24">
        <v>1.511577211335915E-2</v>
      </c>
      <c r="M1497" s="24">
        <v>2.3826382603461349E-4</v>
      </c>
      <c r="N1497" s="24">
        <v>0.52219404482982446</v>
      </c>
      <c r="O1497" s="24">
        <v>2.7192952580509697</v>
      </c>
      <c r="P1497" s="24">
        <v>0.85308325747392444</v>
      </c>
      <c r="Q1497" s="29">
        <v>68471491.841830596</v>
      </c>
    </row>
    <row r="1498" spans="1:17" ht="15" x14ac:dyDescent="0.25">
      <c r="A1498" s="24">
        <v>2</v>
      </c>
      <c r="B1498" s="24" t="s">
        <v>148</v>
      </c>
      <c r="C1498" s="24">
        <v>1100620</v>
      </c>
      <c r="D1498" s="24">
        <v>0.25</v>
      </c>
      <c r="E1498" s="24" t="s">
        <v>1331</v>
      </c>
      <c r="F1498" s="24">
        <v>31705511.120219249</v>
      </c>
      <c r="G1498" s="24">
        <v>0.50349380624245499</v>
      </c>
      <c r="H1498" s="24">
        <v>1.9810300716327049</v>
      </c>
      <c r="I1498" s="24">
        <v>239.12826254056949</v>
      </c>
      <c r="J1498" s="24">
        <v>18.90453154685515</v>
      </c>
      <c r="K1498" s="24">
        <v>15850.446690371</v>
      </c>
      <c r="L1498" s="24">
        <v>4.4698324962804854E-3</v>
      </c>
      <c r="M1498" s="24">
        <v>9.6665058777123749E-5</v>
      </c>
      <c r="N1498" s="24">
        <v>0.1508145254375505</v>
      </c>
      <c r="O1498" s="24">
        <v>0.80387669517861848</v>
      </c>
      <c r="P1498" s="24">
        <v>0.34571515196917901</v>
      </c>
      <c r="Q1498" s="29">
        <v>31705511.120219249</v>
      </c>
    </row>
    <row r="1499" spans="1:17" ht="15" x14ac:dyDescent="0.25">
      <c r="A1499" s="24">
        <v>2</v>
      </c>
      <c r="B1499" s="24" t="s">
        <v>148</v>
      </c>
      <c r="C1499" s="24">
        <v>1100620</v>
      </c>
      <c r="D1499" s="24">
        <v>0.5</v>
      </c>
      <c r="E1499" s="24" t="s">
        <v>1332</v>
      </c>
      <c r="F1499" s="24">
        <v>44037435.950897701</v>
      </c>
      <c r="G1499" s="24">
        <v>0.68428591573296105</v>
      </c>
      <c r="H1499" s="24">
        <v>2.8104462271444999</v>
      </c>
      <c r="I1499" s="24">
        <v>335.46533974647099</v>
      </c>
      <c r="J1499" s="24">
        <v>26.5214309831306</v>
      </c>
      <c r="K1499" s="24">
        <v>18605.151826666501</v>
      </c>
      <c r="L1499" s="24">
        <v>5.2466595287504201E-3</v>
      </c>
      <c r="M1499" s="24">
        <v>1.35827496680108E-4</v>
      </c>
      <c r="N1499" s="24">
        <v>0.17901958336530499</v>
      </c>
      <c r="O1499" s="24">
        <v>0.94401715921117801</v>
      </c>
      <c r="P1499" s="24">
        <v>0.483871264569671</v>
      </c>
      <c r="Q1499" s="29">
        <v>44037435.950897701</v>
      </c>
    </row>
    <row r="1500" spans="1:17" ht="15" x14ac:dyDescent="0.25">
      <c r="A1500" s="24">
        <v>2</v>
      </c>
      <c r="B1500" s="24" t="s">
        <v>148</v>
      </c>
      <c r="C1500" s="24">
        <v>1100620</v>
      </c>
      <c r="D1500" s="24">
        <v>0.75</v>
      </c>
      <c r="E1500" s="24" t="s">
        <v>1333</v>
      </c>
      <c r="F1500" s="24">
        <v>56562442.568722248</v>
      </c>
      <c r="G1500" s="24">
        <v>0.86306294953349949</v>
      </c>
      <c r="H1500" s="24">
        <v>3.4794333230276804</v>
      </c>
      <c r="I1500" s="24">
        <v>427.45766516920196</v>
      </c>
      <c r="J1500" s="24">
        <v>33.795810304859849</v>
      </c>
      <c r="K1500" s="24">
        <v>30799.517013509801</v>
      </c>
      <c r="L1500" s="24">
        <v>8.6854631277527537E-3</v>
      </c>
      <c r="M1500" s="24">
        <v>1.7311552547614149E-4</v>
      </c>
      <c r="N1500" s="24">
        <v>0.29542517349787401</v>
      </c>
      <c r="O1500" s="24">
        <v>1.563072508160855</v>
      </c>
      <c r="P1500" s="24">
        <v>0.61694575167251653</v>
      </c>
      <c r="Q1500" s="29">
        <v>56562442.568722248</v>
      </c>
    </row>
    <row r="1501" spans="1:17" ht="15" x14ac:dyDescent="0.25">
      <c r="A1501" s="24">
        <v>2</v>
      </c>
      <c r="B1501" s="24" t="s">
        <v>148</v>
      </c>
      <c r="C1501" s="24">
        <v>1100630</v>
      </c>
      <c r="D1501" s="24">
        <v>0.25</v>
      </c>
      <c r="E1501" s="24" t="s">
        <v>1331</v>
      </c>
      <c r="F1501" s="24">
        <v>70080648.053036541</v>
      </c>
      <c r="G1501" s="24">
        <v>1.3920502331323501</v>
      </c>
      <c r="H1501" s="24">
        <v>4.8266734708884904</v>
      </c>
      <c r="I1501" s="24">
        <v>601.27770213821645</v>
      </c>
      <c r="J1501" s="24">
        <v>47.62595660499445</v>
      </c>
      <c r="K1501" s="24">
        <v>59580.600022923201</v>
      </c>
      <c r="L1501" s="24">
        <v>1.68017109895711E-2</v>
      </c>
      <c r="M1501" s="24">
        <v>2.4805185731766901E-4</v>
      </c>
      <c r="N1501" s="24">
        <v>0.54754512054665905</v>
      </c>
      <c r="O1501" s="24">
        <v>3.0207331459974052</v>
      </c>
      <c r="P1501" s="24">
        <v>0.873538708174739</v>
      </c>
      <c r="Q1501" s="29">
        <v>70080648.053036541</v>
      </c>
    </row>
    <row r="1502" spans="1:17" ht="15" x14ac:dyDescent="0.25">
      <c r="A1502" s="24">
        <v>2</v>
      </c>
      <c r="B1502" s="24" t="s">
        <v>148</v>
      </c>
      <c r="C1502" s="24">
        <v>1100630</v>
      </c>
      <c r="D1502" s="24">
        <v>0.5</v>
      </c>
      <c r="E1502" s="24" t="s">
        <v>1332</v>
      </c>
      <c r="F1502" s="24">
        <v>129076464.06882299</v>
      </c>
      <c r="G1502" s="24">
        <v>2.8197253359670098</v>
      </c>
      <c r="H1502" s="24">
        <v>9.0597741708277901</v>
      </c>
      <c r="I1502" s="24">
        <v>1107.45035374142</v>
      </c>
      <c r="J1502" s="24">
        <v>87.718839900330707</v>
      </c>
      <c r="K1502" s="24">
        <v>133033.86032878101</v>
      </c>
      <c r="L1502" s="24">
        <v>3.7515539612494E-2</v>
      </c>
      <c r="M1502" s="24">
        <v>4.5686895781411901E-4</v>
      </c>
      <c r="N1502" s="24">
        <v>1.2225808831165701</v>
      </c>
      <c r="O1502" s="24">
        <v>6.7448151005442503</v>
      </c>
      <c r="P1502" s="24">
        <v>1.6089084094336901</v>
      </c>
      <c r="Q1502" s="29">
        <v>129076464.06882299</v>
      </c>
    </row>
    <row r="1503" spans="1:17" ht="15" x14ac:dyDescent="0.25">
      <c r="A1503" s="24">
        <v>2</v>
      </c>
      <c r="B1503" s="24" t="s">
        <v>148</v>
      </c>
      <c r="C1503" s="24">
        <v>1100630</v>
      </c>
      <c r="D1503" s="24">
        <v>0.75</v>
      </c>
      <c r="E1503" s="24" t="s">
        <v>1333</v>
      </c>
      <c r="F1503" s="24">
        <v>160472260.980028</v>
      </c>
      <c r="G1503" s="24">
        <v>3.5334655274716047</v>
      </c>
      <c r="H1503" s="24">
        <v>11.33083559161205</v>
      </c>
      <c r="I1503" s="24">
        <v>1376.8260726343151</v>
      </c>
      <c r="J1503" s="24">
        <v>109.0555305056975</v>
      </c>
      <c r="K1503" s="24">
        <v>215359.08882192249</v>
      </c>
      <c r="L1503" s="24">
        <v>6.0731178884195401E-2</v>
      </c>
      <c r="M1503" s="24">
        <v>5.6799755471715198E-4</v>
      </c>
      <c r="N1503" s="24">
        <v>1.979147283495835</v>
      </c>
      <c r="O1503" s="24">
        <v>10.9186906717337</v>
      </c>
      <c r="P1503" s="24">
        <v>2.0002585570589351</v>
      </c>
      <c r="Q1503" s="29">
        <v>160472260.980028</v>
      </c>
    </row>
    <row r="1504" spans="1:17" ht="15" x14ac:dyDescent="0.25">
      <c r="A1504" s="24">
        <v>2</v>
      </c>
      <c r="B1504" s="24" t="s">
        <v>148</v>
      </c>
      <c r="C1504" s="24">
        <v>1100650</v>
      </c>
      <c r="D1504" s="24">
        <v>0.25</v>
      </c>
      <c r="E1504" s="24" t="s">
        <v>1331</v>
      </c>
      <c r="F1504" s="24">
        <v>14522820.426165249</v>
      </c>
      <c r="G1504" s="24">
        <v>1.73707621900474</v>
      </c>
      <c r="H1504" s="24">
        <v>11.253636236074549</v>
      </c>
      <c r="I1504" s="24">
        <v>280.28239349321501</v>
      </c>
      <c r="J1504" s="24">
        <v>25.923950368884299</v>
      </c>
      <c r="K1504" s="24">
        <v>18073.573708532149</v>
      </c>
      <c r="L1504" s="24">
        <v>4.6775272700606343E-3</v>
      </c>
      <c r="M1504" s="24">
        <v>2.3245601920209599E-4</v>
      </c>
      <c r="N1504" s="24">
        <v>0.14918131952097902</v>
      </c>
      <c r="O1504" s="24">
        <v>0.76417504813030146</v>
      </c>
      <c r="P1504" s="24">
        <v>0.90237672800402902</v>
      </c>
      <c r="Q1504" s="29">
        <v>14522820.426165249</v>
      </c>
    </row>
    <row r="1505" spans="1:17" ht="15" x14ac:dyDescent="0.25">
      <c r="A1505" s="24">
        <v>2</v>
      </c>
      <c r="B1505" s="24" t="s">
        <v>148</v>
      </c>
      <c r="C1505" s="24">
        <v>1100650</v>
      </c>
      <c r="D1505" s="24">
        <v>0.5</v>
      </c>
      <c r="E1505" s="24" t="s">
        <v>1332</v>
      </c>
      <c r="F1505" s="24">
        <v>17890773.831851698</v>
      </c>
      <c r="G1505" s="24">
        <v>1.99530545734412</v>
      </c>
      <c r="H1505" s="24">
        <v>12.9769285826372</v>
      </c>
      <c r="I1505" s="24">
        <v>337.35914643503702</v>
      </c>
      <c r="J1505" s="24">
        <v>31.428121018458899</v>
      </c>
      <c r="K1505" s="24">
        <v>23420.516422549801</v>
      </c>
      <c r="L1505" s="24">
        <v>6.1243226942532302E-3</v>
      </c>
      <c r="M1505" s="24">
        <v>2.8958947179893101E-4</v>
      </c>
      <c r="N1505" s="24">
        <v>0.203880760947975</v>
      </c>
      <c r="O1505" s="24">
        <v>1.01901510199781</v>
      </c>
      <c r="P1505" s="24">
        <v>1.11539271958695</v>
      </c>
      <c r="Q1505" s="29">
        <v>17890773.831851698</v>
      </c>
    </row>
    <row r="1506" spans="1:17" ht="15" x14ac:dyDescent="0.25">
      <c r="A1506" s="24">
        <v>2</v>
      </c>
      <c r="B1506" s="24" t="s">
        <v>148</v>
      </c>
      <c r="C1506" s="24">
        <v>1100650</v>
      </c>
      <c r="D1506" s="24">
        <v>0.75</v>
      </c>
      <c r="E1506" s="24" t="s">
        <v>1333</v>
      </c>
      <c r="F1506" s="24">
        <v>24492909.8803261</v>
      </c>
      <c r="G1506" s="24">
        <v>2.6200151342930598</v>
      </c>
      <c r="H1506" s="24">
        <v>16.850854423862998</v>
      </c>
      <c r="I1506" s="24">
        <v>413.73168146854249</v>
      </c>
      <c r="J1506" s="24">
        <v>38.227938562034055</v>
      </c>
      <c r="K1506" s="24">
        <v>38291.268887032056</v>
      </c>
      <c r="L1506" s="24">
        <v>1.0113321544568045E-2</v>
      </c>
      <c r="M1506" s="24">
        <v>3.5126880751029904E-4</v>
      </c>
      <c r="N1506" s="24">
        <v>0.34891019290195202</v>
      </c>
      <c r="O1506" s="24">
        <v>1.71041423932456</v>
      </c>
      <c r="P1506" s="24">
        <v>1.3144706150631449</v>
      </c>
      <c r="Q1506" s="29">
        <v>24492909.8803261</v>
      </c>
    </row>
    <row r="1507" spans="1:17" ht="15" x14ac:dyDescent="0.25">
      <c r="A1507" s="24">
        <v>2</v>
      </c>
      <c r="B1507" s="24" t="s">
        <v>148</v>
      </c>
      <c r="C1507" s="24">
        <v>1100660</v>
      </c>
      <c r="D1507" s="24">
        <v>0.25</v>
      </c>
      <c r="E1507" s="24" t="s">
        <v>1331</v>
      </c>
      <c r="F1507" s="24">
        <v>1058806.97921277</v>
      </c>
      <c r="G1507" s="24">
        <v>2.1278375529676152E-2</v>
      </c>
      <c r="H1507" s="24">
        <v>7.5615663900321706E-2</v>
      </c>
      <c r="I1507" s="24">
        <v>9.1442404516397708</v>
      </c>
      <c r="J1507" s="24">
        <v>0.72393910432145547</v>
      </c>
      <c r="K1507" s="24">
        <v>1020.9937682049649</v>
      </c>
      <c r="L1507" s="24">
        <v>2.8792023455026397E-4</v>
      </c>
      <c r="M1507" s="24">
        <v>3.74684926538668E-6</v>
      </c>
      <c r="N1507" s="24">
        <v>9.3901863270795752E-3</v>
      </c>
      <c r="O1507" s="24">
        <v>5.174759066130185E-2</v>
      </c>
      <c r="P1507" s="24">
        <v>1.3308842429953949E-2</v>
      </c>
      <c r="Q1507" s="29">
        <v>1058806.97921277</v>
      </c>
    </row>
    <row r="1508" spans="1:17" ht="15" x14ac:dyDescent="0.25">
      <c r="A1508" s="24">
        <v>2</v>
      </c>
      <c r="B1508" s="24" t="s">
        <v>148</v>
      </c>
      <c r="C1508" s="24">
        <v>1100660</v>
      </c>
      <c r="D1508" s="24">
        <v>0.5</v>
      </c>
      <c r="E1508" s="24" t="s">
        <v>1332</v>
      </c>
      <c r="F1508" s="24">
        <v>1386754.5339901501</v>
      </c>
      <c r="G1508" s="24">
        <v>2.9481430206969399E-2</v>
      </c>
      <c r="H1508" s="24">
        <v>9.8471481608286601E-2</v>
      </c>
      <c r="I1508" s="24">
        <v>11.958079562020499</v>
      </c>
      <c r="J1508" s="24">
        <v>0.946816846196887</v>
      </c>
      <c r="K1508" s="24">
        <v>1551.0100997351999</v>
      </c>
      <c r="L1508" s="24">
        <v>4.3738470249555101E-4</v>
      </c>
      <c r="M1508" s="24">
        <v>4.9076537631854203E-6</v>
      </c>
      <c r="N1508" s="24">
        <v>1.4260871398945101E-2</v>
      </c>
      <c r="O1508" s="24">
        <v>7.8619625312493599E-2</v>
      </c>
      <c r="P1508" s="24">
        <v>1.7396684805575598E-2</v>
      </c>
      <c r="Q1508" s="29">
        <v>1386754.5339901501</v>
      </c>
    </row>
    <row r="1509" spans="1:17" ht="15" x14ac:dyDescent="0.25">
      <c r="A1509" s="24">
        <v>2</v>
      </c>
      <c r="B1509" s="24" t="s">
        <v>148</v>
      </c>
      <c r="C1509" s="24">
        <v>1100660</v>
      </c>
      <c r="D1509" s="24">
        <v>0.75</v>
      </c>
      <c r="E1509" s="24" t="s">
        <v>1333</v>
      </c>
      <c r="F1509" s="24">
        <v>2054165.54477232</v>
      </c>
      <c r="G1509" s="24">
        <v>4.3189392863946602E-2</v>
      </c>
      <c r="H1509" s="24">
        <v>0.1441498049675235</v>
      </c>
      <c r="I1509" s="24">
        <v>17.69075832404295</v>
      </c>
      <c r="J1509" s="24">
        <v>1.400846554211725</v>
      </c>
      <c r="K1509" s="24">
        <v>2242.6814967430746</v>
      </c>
      <c r="L1509" s="24">
        <v>6.324358844137254E-4</v>
      </c>
      <c r="M1509" s="24">
        <v>7.2699281677658845E-6</v>
      </c>
      <c r="N1509" s="24">
        <v>2.0617274319951452E-2</v>
      </c>
      <c r="O1509" s="24">
        <v>0.11368849812269849</v>
      </c>
      <c r="P1509" s="24">
        <v>2.5725099938052151E-2</v>
      </c>
      <c r="Q1509" s="29">
        <v>2054165.54477232</v>
      </c>
    </row>
    <row r="1510" spans="1:17" ht="15" x14ac:dyDescent="0.25">
      <c r="A1510" s="24">
        <v>2</v>
      </c>
      <c r="B1510" s="24" t="s">
        <v>148</v>
      </c>
      <c r="C1510" s="24">
        <v>1100670</v>
      </c>
      <c r="D1510" s="24">
        <v>0.25</v>
      </c>
      <c r="E1510" s="24" t="s">
        <v>1331</v>
      </c>
      <c r="F1510" s="24">
        <v>133455.19232283451</v>
      </c>
      <c r="G1510" s="24">
        <v>1.68166974491216E-2</v>
      </c>
      <c r="H1510" s="24">
        <v>8.9931705349772503E-2</v>
      </c>
      <c r="I1510" s="24">
        <v>3.94768649776739</v>
      </c>
      <c r="J1510" s="24">
        <v>0.3067352781638355</v>
      </c>
      <c r="K1510" s="24">
        <v>158.65597120159498</v>
      </c>
      <c r="L1510" s="24">
        <v>4.4158961261132697E-5</v>
      </c>
      <c r="M1510" s="24">
        <v>7.9968401674726007E-7</v>
      </c>
      <c r="N1510" s="24">
        <v>1.568451916203145E-3</v>
      </c>
      <c r="O1510" s="24">
        <v>7.2052702920177847E-3</v>
      </c>
      <c r="P1510" s="24">
        <v>8.241873517023825E-3</v>
      </c>
      <c r="Q1510" s="29">
        <v>133455.19232283451</v>
      </c>
    </row>
    <row r="1511" spans="1:17" ht="15" x14ac:dyDescent="0.25">
      <c r="A1511" s="24">
        <v>2</v>
      </c>
      <c r="B1511" s="24" t="s">
        <v>148</v>
      </c>
      <c r="C1511" s="24">
        <v>1100670</v>
      </c>
      <c r="D1511" s="24">
        <v>0.5</v>
      </c>
      <c r="E1511" s="24" t="s">
        <v>1332</v>
      </c>
      <c r="F1511" s="24">
        <v>152181.82832293201</v>
      </c>
      <c r="G1511" s="24">
        <v>1.8884528536306299E-2</v>
      </c>
      <c r="H1511" s="24">
        <v>0.100873466989352</v>
      </c>
      <c r="I1511" s="24">
        <v>4.4414642885331101</v>
      </c>
      <c r="J1511" s="24">
        <v>0.34622702413502499</v>
      </c>
      <c r="K1511" s="24">
        <v>173.80187376355099</v>
      </c>
      <c r="L1511" s="24">
        <v>4.8361091692241602E-5</v>
      </c>
      <c r="M1511" s="24">
        <v>9.48332189073702E-7</v>
      </c>
      <c r="N1511" s="24">
        <v>1.72088858891703E-3</v>
      </c>
      <c r="O1511" s="24">
        <v>7.8696911521597308E-3</v>
      </c>
      <c r="P1511" s="24">
        <v>9.3153162531179907E-3</v>
      </c>
      <c r="Q1511" s="29">
        <v>152181.82832293201</v>
      </c>
    </row>
    <row r="1512" spans="1:17" ht="15" x14ac:dyDescent="0.25">
      <c r="A1512" s="24">
        <v>2</v>
      </c>
      <c r="B1512" s="24" t="s">
        <v>148</v>
      </c>
      <c r="C1512" s="24">
        <v>1100670</v>
      </c>
      <c r="D1512" s="24">
        <v>0.75</v>
      </c>
      <c r="E1512" s="24" t="s">
        <v>1333</v>
      </c>
      <c r="F1512" s="24">
        <v>171424.181480186</v>
      </c>
      <c r="G1512" s="24">
        <v>2.0075240261196951E-2</v>
      </c>
      <c r="H1512" s="24">
        <v>0.10766729656773399</v>
      </c>
      <c r="I1512" s="24">
        <v>4.9064393988912656</v>
      </c>
      <c r="J1512" s="24">
        <v>0.38255403922873354</v>
      </c>
      <c r="K1512" s="24">
        <v>192.83615491447051</v>
      </c>
      <c r="L1512" s="24">
        <v>5.3682301314022444E-5</v>
      </c>
      <c r="M1512" s="24">
        <v>1.094569619336205E-6</v>
      </c>
      <c r="N1512" s="24">
        <v>1.9048361341487199E-3</v>
      </c>
      <c r="O1512" s="24">
        <v>8.7693840683393601E-3</v>
      </c>
      <c r="P1512" s="24">
        <v>1.0267278296851005E-2</v>
      </c>
      <c r="Q1512" s="29">
        <v>171424.181480186</v>
      </c>
    </row>
    <row r="1513" spans="1:17" ht="15" x14ac:dyDescent="0.25">
      <c r="A1513" s="24">
        <v>2</v>
      </c>
      <c r="B1513" s="24" t="s">
        <v>148</v>
      </c>
      <c r="C1513" s="24">
        <v>1100680</v>
      </c>
      <c r="D1513" s="24">
        <v>0.25</v>
      </c>
      <c r="E1513" s="24" t="s">
        <v>1331</v>
      </c>
      <c r="F1513" s="24">
        <v>1608500.5557369851</v>
      </c>
      <c r="G1513" s="24">
        <v>9.6259605249422994E-2</v>
      </c>
      <c r="H1513" s="24">
        <v>0.50610699162732098</v>
      </c>
      <c r="I1513" s="24">
        <v>24.073677557708152</v>
      </c>
      <c r="J1513" s="24">
        <v>1.8218438850997849</v>
      </c>
      <c r="K1513" s="24">
        <v>652.46083252231551</v>
      </c>
      <c r="L1513" s="24">
        <v>1.8232236176505401E-4</v>
      </c>
      <c r="M1513" s="24">
        <v>3.0918315602141747E-6</v>
      </c>
      <c r="N1513" s="24">
        <v>6.9947516242613895E-3</v>
      </c>
      <c r="O1513" s="24">
        <v>2.8609247418001298E-2</v>
      </c>
      <c r="P1513" s="24">
        <v>4.4634131469876603E-2</v>
      </c>
      <c r="Q1513" s="29">
        <v>1608500.5557369851</v>
      </c>
    </row>
    <row r="1514" spans="1:17" ht="15" x14ac:dyDescent="0.25">
      <c r="A1514" s="24">
        <v>2</v>
      </c>
      <c r="B1514" s="24" t="s">
        <v>148</v>
      </c>
      <c r="C1514" s="24">
        <v>1100680</v>
      </c>
      <c r="D1514" s="24">
        <v>0.5</v>
      </c>
      <c r="E1514" s="24" t="s">
        <v>1332</v>
      </c>
      <c r="F1514" s="24">
        <v>1952575.6310292301</v>
      </c>
      <c r="G1514" s="24">
        <v>0.106253908932307</v>
      </c>
      <c r="H1514" s="24">
        <v>0.55565707751779903</v>
      </c>
      <c r="I1514" s="24">
        <v>26.647519525840501</v>
      </c>
      <c r="J1514" s="24">
        <v>2.0191549969720399</v>
      </c>
      <c r="K1514" s="24">
        <v>733.68476052409699</v>
      </c>
      <c r="L1514" s="24">
        <v>2.0502830621375699E-4</v>
      </c>
      <c r="M1514" s="24">
        <v>3.51922251169258E-6</v>
      </c>
      <c r="N1514" s="24">
        <v>7.9166578025321298E-3</v>
      </c>
      <c r="O1514" s="24">
        <v>3.2176096427789701E-2</v>
      </c>
      <c r="P1514" s="24">
        <v>4.9380943525562999E-2</v>
      </c>
      <c r="Q1514" s="29">
        <v>1952575.6310292301</v>
      </c>
    </row>
    <row r="1515" spans="1:17" ht="15" x14ac:dyDescent="0.25">
      <c r="A1515" s="24">
        <v>2</v>
      </c>
      <c r="B1515" s="24" t="s">
        <v>148</v>
      </c>
      <c r="C1515" s="24">
        <v>1100680</v>
      </c>
      <c r="D1515" s="24">
        <v>0.75</v>
      </c>
      <c r="E1515" s="24" t="s">
        <v>1333</v>
      </c>
      <c r="F1515" s="24">
        <v>2241021.0198410004</v>
      </c>
      <c r="G1515" s="24">
        <v>0.1141051114587535</v>
      </c>
      <c r="H1515" s="24">
        <v>0.60008941660535953</v>
      </c>
      <c r="I1515" s="24">
        <v>29.236145182089899</v>
      </c>
      <c r="J1515" s="24">
        <v>2.2156333421235797</v>
      </c>
      <c r="K1515" s="24">
        <v>796.8641635774095</v>
      </c>
      <c r="L1515" s="24">
        <v>2.2268199924292448E-4</v>
      </c>
      <c r="M1515" s="24">
        <v>3.880732189352545E-6</v>
      </c>
      <c r="N1515" s="24">
        <v>8.5623285361665011E-3</v>
      </c>
      <c r="O1515" s="24">
        <v>3.494566223268545E-2</v>
      </c>
      <c r="P1515" s="24">
        <v>5.4150036774883448E-2</v>
      </c>
      <c r="Q1515" s="29">
        <v>2241021.0198410004</v>
      </c>
    </row>
    <row r="1516" spans="1:17" ht="15" x14ac:dyDescent="0.25">
      <c r="A1516" s="24">
        <v>2</v>
      </c>
      <c r="B1516" s="24" t="s">
        <v>148</v>
      </c>
      <c r="C1516" s="24">
        <v>1100690</v>
      </c>
      <c r="D1516" s="24">
        <v>0.25</v>
      </c>
      <c r="E1516" s="24" t="s">
        <v>1331</v>
      </c>
      <c r="F1516" s="24">
        <v>16917598.2196608</v>
      </c>
      <c r="G1516" s="24">
        <v>1.7105136465189852</v>
      </c>
      <c r="H1516" s="24">
        <v>8.3919911385809947</v>
      </c>
      <c r="I1516" s="24">
        <v>428.56661482037902</v>
      </c>
      <c r="J1516" s="24">
        <v>32.380164346189005</v>
      </c>
      <c r="K1516" s="24">
        <v>14869.761220470151</v>
      </c>
      <c r="L1516" s="24">
        <v>4.3971041678593451E-3</v>
      </c>
      <c r="M1516" s="24">
        <v>9.4043820292669355E-5</v>
      </c>
      <c r="N1516" s="24">
        <v>0.1791065274091595</v>
      </c>
      <c r="O1516" s="24">
        <v>0.70729281764158958</v>
      </c>
      <c r="P1516" s="24">
        <v>0.68849078312415901</v>
      </c>
      <c r="Q1516" s="29">
        <v>16917598.2196608</v>
      </c>
    </row>
    <row r="1517" spans="1:17" ht="15" x14ac:dyDescent="0.25">
      <c r="A1517" s="24">
        <v>2</v>
      </c>
      <c r="B1517" s="24" t="s">
        <v>148</v>
      </c>
      <c r="C1517" s="24">
        <v>1100690</v>
      </c>
      <c r="D1517" s="24">
        <v>0.5</v>
      </c>
      <c r="E1517" s="24" t="s">
        <v>1332</v>
      </c>
      <c r="F1517" s="24">
        <v>21338383.141872</v>
      </c>
      <c r="G1517" s="24">
        <v>1.97461879070824</v>
      </c>
      <c r="H1517" s="24">
        <v>9.7527070188092804</v>
      </c>
      <c r="I1517" s="24">
        <v>524.10475410045296</v>
      </c>
      <c r="J1517" s="24">
        <v>39.561417819826701</v>
      </c>
      <c r="K1517" s="24">
        <v>16944.1503368337</v>
      </c>
      <c r="L1517" s="24">
        <v>4.99143561949799E-3</v>
      </c>
      <c r="M1517" s="24">
        <v>1.20776997805865E-4</v>
      </c>
      <c r="N1517" s="24">
        <v>0.20424300907322501</v>
      </c>
      <c r="O1517" s="24">
        <v>0.80851901012160499</v>
      </c>
      <c r="P1517" s="24">
        <v>0.84741014201002496</v>
      </c>
      <c r="Q1517" s="29">
        <v>21338383.141872</v>
      </c>
    </row>
    <row r="1518" spans="1:17" ht="15" x14ac:dyDescent="0.25">
      <c r="A1518" s="24">
        <v>2</v>
      </c>
      <c r="B1518" s="24" t="s">
        <v>148</v>
      </c>
      <c r="C1518" s="24">
        <v>1100690</v>
      </c>
      <c r="D1518" s="24">
        <v>0.75</v>
      </c>
      <c r="E1518" s="24" t="s">
        <v>1333</v>
      </c>
      <c r="F1518" s="24">
        <v>25083914.480054401</v>
      </c>
      <c r="G1518" s="24">
        <v>2.2215985336128652</v>
      </c>
      <c r="H1518" s="24">
        <v>10.858784836252401</v>
      </c>
      <c r="I1518" s="24">
        <v>560.55755731207842</v>
      </c>
      <c r="J1518" s="24">
        <v>42.504357039278148</v>
      </c>
      <c r="K1518" s="24">
        <v>19858.330799814801</v>
      </c>
      <c r="L1518" s="24">
        <v>5.9873298854004704E-3</v>
      </c>
      <c r="M1518" s="24">
        <v>1.4761296579179201E-4</v>
      </c>
      <c r="N1518" s="24">
        <v>0.23724236241420749</v>
      </c>
      <c r="O1518" s="24">
        <v>0.98435709335479049</v>
      </c>
      <c r="P1518" s="24">
        <v>0.90358435620769795</v>
      </c>
      <c r="Q1518" s="29">
        <v>25083914.480054401</v>
      </c>
    </row>
    <row r="1519" spans="1:17" ht="15" x14ac:dyDescent="0.25">
      <c r="A1519" s="24">
        <v>2</v>
      </c>
      <c r="B1519" s="24" t="s">
        <v>148</v>
      </c>
      <c r="C1519" s="24">
        <v>1100700</v>
      </c>
      <c r="D1519" s="24">
        <v>0.25</v>
      </c>
      <c r="E1519" s="24" t="s">
        <v>1331</v>
      </c>
      <c r="F1519" s="24">
        <v>1781644.26960639</v>
      </c>
      <c r="G1519" s="24">
        <v>9.6613510693942306E-2</v>
      </c>
      <c r="H1519" s="24">
        <v>0.45868767710250802</v>
      </c>
      <c r="I1519" s="24">
        <v>28.561005599686752</v>
      </c>
      <c r="J1519" s="24">
        <v>2.1951803429837451</v>
      </c>
      <c r="K1519" s="24">
        <v>1792.22346325688</v>
      </c>
      <c r="L1519" s="24">
        <v>5.0540689985918697E-4</v>
      </c>
      <c r="M1519" s="24">
        <v>6.0908566213894595E-6</v>
      </c>
      <c r="N1519" s="24">
        <v>1.60755704858557E-2</v>
      </c>
      <c r="O1519" s="24">
        <v>8.7305036007900794E-2</v>
      </c>
      <c r="P1519" s="24">
        <v>5.0498085613032095E-2</v>
      </c>
      <c r="Q1519" s="29">
        <v>1781644.26960639</v>
      </c>
    </row>
    <row r="1520" spans="1:17" ht="15" x14ac:dyDescent="0.25">
      <c r="A1520" s="24">
        <v>2</v>
      </c>
      <c r="B1520" s="24" t="s">
        <v>148</v>
      </c>
      <c r="C1520" s="24">
        <v>1100700</v>
      </c>
      <c r="D1520" s="24">
        <v>0.5</v>
      </c>
      <c r="E1520" s="24" t="s">
        <v>1332</v>
      </c>
      <c r="F1520" s="24">
        <v>2610872.6405415498</v>
      </c>
      <c r="G1520" s="24">
        <v>0.123591760835099</v>
      </c>
      <c r="H1520" s="24">
        <v>0.56665697376075097</v>
      </c>
      <c r="I1520" s="24">
        <v>37.371001077001502</v>
      </c>
      <c r="J1520" s="24">
        <v>2.87954087212802</v>
      </c>
      <c r="K1520" s="24">
        <v>2461.1482712009602</v>
      </c>
      <c r="L1520" s="24">
        <v>6.9404353252586204E-4</v>
      </c>
      <c r="M1520" s="24">
        <v>9.0158693842836504E-6</v>
      </c>
      <c r="N1520" s="24">
        <v>2.2384199684390201E-2</v>
      </c>
      <c r="O1520" s="24">
        <v>0.120945263818777</v>
      </c>
      <c r="P1520" s="24">
        <v>6.40866609036016E-2</v>
      </c>
      <c r="Q1520" s="29">
        <v>2610872.6405415498</v>
      </c>
    </row>
    <row r="1521" spans="1:17" ht="15" x14ac:dyDescent="0.25">
      <c r="A1521" s="24">
        <v>2</v>
      </c>
      <c r="B1521" s="24" t="s">
        <v>148</v>
      </c>
      <c r="C1521" s="24">
        <v>1100700</v>
      </c>
      <c r="D1521" s="24">
        <v>0.75</v>
      </c>
      <c r="E1521" s="24" t="s">
        <v>1333</v>
      </c>
      <c r="F1521" s="24">
        <v>3406543.260025125</v>
      </c>
      <c r="G1521" s="24">
        <v>0.14841403185482599</v>
      </c>
      <c r="H1521" s="24">
        <v>0.63860720561861806</v>
      </c>
      <c r="I1521" s="24">
        <v>45.794597080558503</v>
      </c>
      <c r="J1521" s="24">
        <v>3.5364494773526802</v>
      </c>
      <c r="K1521" s="24">
        <v>4174.3241044017004</v>
      </c>
      <c r="L1521" s="24">
        <v>1.17715878571654E-3</v>
      </c>
      <c r="M1521" s="24">
        <v>1.180761420858795E-5</v>
      </c>
      <c r="N1521" s="24">
        <v>3.9645386604642605E-2</v>
      </c>
      <c r="O1521" s="24">
        <v>0.208053439454985</v>
      </c>
      <c r="P1521" s="24">
        <v>7.6395148720855496E-2</v>
      </c>
      <c r="Q1521" s="29">
        <v>3406543.260025125</v>
      </c>
    </row>
    <row r="1522" spans="1:17" ht="15" x14ac:dyDescent="0.25">
      <c r="A1522" s="24">
        <v>2</v>
      </c>
      <c r="B1522" s="24" t="s">
        <v>148</v>
      </c>
      <c r="C1522" s="24">
        <v>1100710</v>
      </c>
      <c r="D1522" s="24">
        <v>0.25</v>
      </c>
      <c r="E1522" s="24" t="s">
        <v>1331</v>
      </c>
      <c r="F1522" s="24">
        <v>30338372.980076849</v>
      </c>
      <c r="G1522" s="24">
        <v>2.1741470421275051</v>
      </c>
      <c r="H1522" s="24">
        <v>10.333645330108354</v>
      </c>
      <c r="I1522" s="24">
        <v>313.78602989152148</v>
      </c>
      <c r="J1522" s="24">
        <v>25.98311911660165</v>
      </c>
      <c r="K1522" s="24">
        <v>31525.57681386</v>
      </c>
      <c r="L1522" s="24">
        <v>9.9699569429388887E-3</v>
      </c>
      <c r="M1522" s="24">
        <v>2.94935892169998E-4</v>
      </c>
      <c r="N1522" s="24">
        <v>0.30745402424613949</v>
      </c>
      <c r="O1522" s="24">
        <v>1.645462786902725</v>
      </c>
      <c r="P1522" s="24">
        <v>0.6438729427903005</v>
      </c>
      <c r="Q1522" s="29">
        <v>30338372.980076849</v>
      </c>
    </row>
    <row r="1523" spans="1:17" ht="15" x14ac:dyDescent="0.25">
      <c r="A1523" s="24">
        <v>2</v>
      </c>
      <c r="B1523" s="24" t="s">
        <v>148</v>
      </c>
      <c r="C1523" s="24">
        <v>1100710</v>
      </c>
      <c r="D1523" s="24">
        <v>0.5</v>
      </c>
      <c r="E1523" s="24" t="s">
        <v>1332</v>
      </c>
      <c r="F1523" s="24">
        <v>43561036.910394102</v>
      </c>
      <c r="G1523" s="24">
        <v>2.8280573862757201</v>
      </c>
      <c r="H1523" s="24">
        <v>13.5712279864559</v>
      </c>
      <c r="I1523" s="24">
        <v>455.06783343938702</v>
      </c>
      <c r="J1523" s="24">
        <v>37.7611513883895</v>
      </c>
      <c r="K1523" s="24">
        <v>40009.573411821002</v>
      </c>
      <c r="L1523" s="24">
        <v>1.2855940911215599E-2</v>
      </c>
      <c r="M1523" s="24">
        <v>4.2920368438325598E-4</v>
      </c>
      <c r="N1523" s="24">
        <v>0.39352747398309601</v>
      </c>
      <c r="O1523" s="24">
        <v>2.0971375763031102</v>
      </c>
      <c r="P1523" s="24">
        <v>0.94365001706030505</v>
      </c>
      <c r="Q1523" s="29">
        <v>43561036.910394102</v>
      </c>
    </row>
    <row r="1524" spans="1:17" ht="15" x14ac:dyDescent="0.25">
      <c r="A1524" s="24">
        <v>2</v>
      </c>
      <c r="B1524" s="24" t="s">
        <v>148</v>
      </c>
      <c r="C1524" s="24">
        <v>1100710</v>
      </c>
      <c r="D1524" s="24">
        <v>0.75</v>
      </c>
      <c r="E1524" s="24" t="s">
        <v>1333</v>
      </c>
      <c r="F1524" s="24">
        <v>56708163.560052998</v>
      </c>
      <c r="G1524" s="24">
        <v>3.7917392700957553</v>
      </c>
      <c r="H1524" s="24">
        <v>17.953743694981149</v>
      </c>
      <c r="I1524" s="24">
        <v>584.29499230819101</v>
      </c>
      <c r="J1524" s="24">
        <v>48.343619037827452</v>
      </c>
      <c r="K1524" s="24">
        <v>54530.931894282447</v>
      </c>
      <c r="L1524" s="24">
        <v>1.7322823215828599E-2</v>
      </c>
      <c r="M1524" s="24">
        <v>5.1574199177958848E-4</v>
      </c>
      <c r="N1524" s="24">
        <v>0.53308613511000646</v>
      </c>
      <c r="O1524" s="24">
        <v>2.8495959471033401</v>
      </c>
      <c r="P1524" s="24">
        <v>1.1878835025014851</v>
      </c>
      <c r="Q1524" s="29">
        <v>56708163.560052998</v>
      </c>
    </row>
    <row r="1525" spans="1:17" ht="15" x14ac:dyDescent="0.25">
      <c r="A1525" s="24">
        <v>2</v>
      </c>
      <c r="B1525" s="24" t="s">
        <v>148</v>
      </c>
      <c r="C1525" s="24">
        <v>1100720</v>
      </c>
      <c r="D1525" s="24">
        <v>0.25</v>
      </c>
      <c r="E1525" s="24" t="s">
        <v>1331</v>
      </c>
      <c r="F1525" s="24">
        <v>53561155.158606946</v>
      </c>
      <c r="G1525" s="24">
        <v>1.0991944157147719</v>
      </c>
      <c r="H1525" s="24">
        <v>3.7091610608795502</v>
      </c>
      <c r="I1525" s="24">
        <v>459.5550500124375</v>
      </c>
      <c r="J1525" s="24">
        <v>36.400400000985954</v>
      </c>
      <c r="K1525" s="24">
        <v>52069.878095637294</v>
      </c>
      <c r="L1525" s="24">
        <v>1.4683709414148E-2</v>
      </c>
      <c r="M1525" s="24">
        <v>1.8958541667182501E-4</v>
      </c>
      <c r="N1525" s="24">
        <v>0.47852230324834649</v>
      </c>
      <c r="O1525" s="24">
        <v>2.63994350105432</v>
      </c>
      <c r="P1525" s="24">
        <v>0.6676434587472686</v>
      </c>
      <c r="Q1525" s="29">
        <v>53561155.158606946</v>
      </c>
    </row>
    <row r="1526" spans="1:17" ht="15" x14ac:dyDescent="0.25">
      <c r="A1526" s="24">
        <v>2</v>
      </c>
      <c r="B1526" s="24" t="s">
        <v>148</v>
      </c>
      <c r="C1526" s="24">
        <v>1100720</v>
      </c>
      <c r="D1526" s="24">
        <v>0.5</v>
      </c>
      <c r="E1526" s="24" t="s">
        <v>1332</v>
      </c>
      <c r="F1526" s="24">
        <v>89810668.708682597</v>
      </c>
      <c r="G1526" s="24">
        <v>2.1467838827668499</v>
      </c>
      <c r="H1526" s="24">
        <v>6.3641072940671997</v>
      </c>
      <c r="I1526" s="24">
        <v>770.57610553505697</v>
      </c>
      <c r="J1526" s="24">
        <v>61.035731131473497</v>
      </c>
      <c r="K1526" s="24">
        <v>108123.629987387</v>
      </c>
      <c r="L1526" s="24">
        <v>3.0490865510764499E-2</v>
      </c>
      <c r="M1526" s="24">
        <v>3.17894432976512E-4</v>
      </c>
      <c r="N1526" s="24">
        <v>0.99365622001377696</v>
      </c>
      <c r="O1526" s="24">
        <v>5.4818683737435503</v>
      </c>
      <c r="P1526" s="24">
        <v>1.11949612198467</v>
      </c>
      <c r="Q1526" s="29">
        <v>89810668.708682597</v>
      </c>
    </row>
    <row r="1527" spans="1:17" ht="15" x14ac:dyDescent="0.25">
      <c r="A1527" s="24">
        <v>2</v>
      </c>
      <c r="B1527" s="24" t="s">
        <v>148</v>
      </c>
      <c r="C1527" s="24">
        <v>1100720</v>
      </c>
      <c r="D1527" s="24">
        <v>0.75</v>
      </c>
      <c r="E1527" s="24" t="s">
        <v>1333</v>
      </c>
      <c r="F1527" s="24">
        <v>124234838.0782025</v>
      </c>
      <c r="G1527" s="24">
        <v>2.81958402057812</v>
      </c>
      <c r="H1527" s="24">
        <v>8.7576824917115097</v>
      </c>
      <c r="I1527" s="24">
        <v>1065.93569644388</v>
      </c>
      <c r="J1527" s="24">
        <v>84.430550213389154</v>
      </c>
      <c r="K1527" s="24">
        <v>165109.46923820901</v>
      </c>
      <c r="L1527" s="24">
        <v>4.6560856081981405E-2</v>
      </c>
      <c r="M1527" s="24">
        <v>4.3974244902805651E-4</v>
      </c>
      <c r="N1527" s="24">
        <v>1.517355558132615</v>
      </c>
      <c r="O1527" s="24">
        <v>8.3710475296338007</v>
      </c>
      <c r="P1527" s="24">
        <v>1.54859574529066</v>
      </c>
      <c r="Q1527" s="29">
        <v>124234838.0782025</v>
      </c>
    </row>
    <row r="1528" spans="1:17" ht="15" x14ac:dyDescent="0.25">
      <c r="A1528" s="24">
        <v>2</v>
      </c>
      <c r="B1528" s="24" t="s">
        <v>148</v>
      </c>
      <c r="C1528" s="24">
        <v>1100730</v>
      </c>
      <c r="D1528" s="24">
        <v>0.25</v>
      </c>
      <c r="E1528" s="24" t="s">
        <v>1331</v>
      </c>
      <c r="F1528" s="24">
        <v>2358282.7402911447</v>
      </c>
      <c r="G1528" s="24">
        <v>4.47188633239659E-2</v>
      </c>
      <c r="H1528" s="24">
        <v>0.231221591746819</v>
      </c>
      <c r="I1528" s="24">
        <v>10.140686188393214</v>
      </c>
      <c r="J1528" s="24">
        <v>0.76807063812587351</v>
      </c>
      <c r="K1528" s="24">
        <v>404.0115559990345</v>
      </c>
      <c r="L1528" s="24">
        <v>1.139312633840255E-4</v>
      </c>
      <c r="M1528" s="24">
        <v>1.0233442656213744E-6</v>
      </c>
      <c r="N1528" s="24">
        <v>3.4071732141785051E-3</v>
      </c>
      <c r="O1528" s="24">
        <v>1.826033104008035E-2</v>
      </c>
      <c r="P1528" s="24">
        <v>2.1488222727869349E-2</v>
      </c>
      <c r="Q1528" s="29">
        <v>2358282.7402911447</v>
      </c>
    </row>
    <row r="1529" spans="1:17" ht="15" x14ac:dyDescent="0.25">
      <c r="A1529" s="24">
        <v>2</v>
      </c>
      <c r="B1529" s="24" t="s">
        <v>148</v>
      </c>
      <c r="C1529" s="24">
        <v>1100730</v>
      </c>
      <c r="D1529" s="24">
        <v>0.5</v>
      </c>
      <c r="E1529" s="24" t="s">
        <v>1332</v>
      </c>
      <c r="F1529" s="24">
        <v>3277022.1664419798</v>
      </c>
      <c r="G1529" s="24">
        <v>4.8691188852994803E-2</v>
      </c>
      <c r="H1529" s="24">
        <v>0.24915304484592099</v>
      </c>
      <c r="I1529" s="24">
        <v>11.244413752228599</v>
      </c>
      <c r="J1529" s="24">
        <v>0.85167296157927797</v>
      </c>
      <c r="K1529" s="24">
        <v>455.53849216036701</v>
      </c>
      <c r="L1529" s="24">
        <v>1.28461868884242E-4</v>
      </c>
      <c r="M1529" s="24">
        <v>1.13493000351872E-6</v>
      </c>
      <c r="N1529" s="24">
        <v>3.90502839011167E-3</v>
      </c>
      <c r="O1529" s="24">
        <v>2.0578352483365401E-2</v>
      </c>
      <c r="P1529" s="24">
        <v>2.3860218500933301E-2</v>
      </c>
      <c r="Q1529" s="29">
        <v>3277022.1664419798</v>
      </c>
    </row>
    <row r="1530" spans="1:17" ht="15" x14ac:dyDescent="0.25">
      <c r="A1530" s="24">
        <v>2</v>
      </c>
      <c r="B1530" s="24" t="s">
        <v>148</v>
      </c>
      <c r="C1530" s="24">
        <v>1100730</v>
      </c>
      <c r="D1530" s="24">
        <v>0.75</v>
      </c>
      <c r="E1530" s="24" t="s">
        <v>1333</v>
      </c>
      <c r="F1530" s="24">
        <v>3831259.3309821747</v>
      </c>
      <c r="G1530" s="24">
        <v>5.2782231620892253E-2</v>
      </c>
      <c r="H1530" s="24">
        <v>0.27226170258405852</v>
      </c>
      <c r="I1530" s="24">
        <v>12.266522758697601</v>
      </c>
      <c r="J1530" s="24">
        <v>0.929149536453305</v>
      </c>
      <c r="K1530" s="24">
        <v>495.45349888758653</v>
      </c>
      <c r="L1530" s="24">
        <v>1.397179805260065E-4</v>
      </c>
      <c r="M1530" s="24">
        <v>1.2606064172509701E-6</v>
      </c>
      <c r="N1530" s="24">
        <v>4.2258511391204904E-3</v>
      </c>
      <c r="O1530" s="24">
        <v>2.2394481551467449E-2</v>
      </c>
      <c r="P1530" s="24">
        <v>2.5865916564873401E-2</v>
      </c>
      <c r="Q1530" s="29">
        <v>3831259.3309821747</v>
      </c>
    </row>
    <row r="1531" spans="1:17" ht="15" x14ac:dyDescent="0.25">
      <c r="A1531" s="24">
        <v>2</v>
      </c>
      <c r="B1531" s="24" t="s">
        <v>148</v>
      </c>
      <c r="C1531" s="24">
        <v>1100740</v>
      </c>
      <c r="D1531" s="24">
        <v>0.25</v>
      </c>
      <c r="E1531" s="24" t="s">
        <v>1331</v>
      </c>
      <c r="F1531" s="24">
        <v>3706445.4323780853</v>
      </c>
      <c r="G1531" s="24">
        <v>0.48313675716153703</v>
      </c>
      <c r="H1531" s="24">
        <v>2.5283392062699201</v>
      </c>
      <c r="I1531" s="24">
        <v>85.498705223386054</v>
      </c>
      <c r="J1531" s="24">
        <v>6.8683760370395905</v>
      </c>
      <c r="K1531" s="24">
        <v>3266.6476909907901</v>
      </c>
      <c r="L1531" s="24">
        <v>1.0436398377428398E-3</v>
      </c>
      <c r="M1531" s="24">
        <v>5.9284804493993595E-5</v>
      </c>
      <c r="N1531" s="24">
        <v>3.8790603051793854E-2</v>
      </c>
      <c r="O1531" s="24">
        <v>0.16245499400833652</v>
      </c>
      <c r="P1531" s="24">
        <v>0.17243813302598199</v>
      </c>
      <c r="Q1531" s="29">
        <v>3706445.4323780853</v>
      </c>
    </row>
    <row r="1532" spans="1:17" ht="15" x14ac:dyDescent="0.25">
      <c r="A1532" s="24">
        <v>2</v>
      </c>
      <c r="B1532" s="24" t="s">
        <v>148</v>
      </c>
      <c r="C1532" s="24">
        <v>1100740</v>
      </c>
      <c r="D1532" s="24">
        <v>0.5</v>
      </c>
      <c r="E1532" s="24" t="s">
        <v>1332</v>
      </c>
      <c r="F1532" s="24">
        <v>4826955.7328903303</v>
      </c>
      <c r="G1532" s="24">
        <v>0.50767551994291304</v>
      </c>
      <c r="H1532" s="24">
        <v>2.6262859771309799</v>
      </c>
      <c r="I1532" s="24">
        <v>97.554176978142195</v>
      </c>
      <c r="J1532" s="24">
        <v>7.8288493382100404</v>
      </c>
      <c r="K1532" s="24">
        <v>3693.47144828922</v>
      </c>
      <c r="L1532" s="24">
        <v>1.1797822170640201E-3</v>
      </c>
      <c r="M1532" s="24">
        <v>6.6987525011567994E-5</v>
      </c>
      <c r="N1532" s="24">
        <v>4.5940840728697897E-2</v>
      </c>
      <c r="O1532" s="24">
        <v>0.18431206990190599</v>
      </c>
      <c r="P1532" s="24">
        <v>0.19609568150189799</v>
      </c>
      <c r="Q1532" s="29">
        <v>4826955.7328903303</v>
      </c>
    </row>
    <row r="1533" spans="1:17" ht="15" x14ac:dyDescent="0.25">
      <c r="A1533" s="24">
        <v>2</v>
      </c>
      <c r="B1533" s="24" t="s">
        <v>148</v>
      </c>
      <c r="C1533" s="24">
        <v>1100740</v>
      </c>
      <c r="D1533" s="24">
        <v>0.75</v>
      </c>
      <c r="E1533" s="24" t="s">
        <v>1333</v>
      </c>
      <c r="F1533" s="24">
        <v>5392924.5401695799</v>
      </c>
      <c r="G1533" s="24">
        <v>0.54909927502688194</v>
      </c>
      <c r="H1533" s="24">
        <v>2.8608115954759148</v>
      </c>
      <c r="I1533" s="24">
        <v>103.6772776392405</v>
      </c>
      <c r="J1533" s="24">
        <v>8.3209284138609654</v>
      </c>
      <c r="K1533" s="24">
        <v>4382.4187197331903</v>
      </c>
      <c r="L1533" s="24">
        <v>1.3893397699829852E-3</v>
      </c>
      <c r="M1533" s="24">
        <v>7.1232456063357149E-5</v>
      </c>
      <c r="N1533" s="24">
        <v>5.0898445298775151E-2</v>
      </c>
      <c r="O1533" s="24">
        <v>0.21891353444047101</v>
      </c>
      <c r="P1533" s="24">
        <v>0.2076325871161995</v>
      </c>
      <c r="Q1533" s="29">
        <v>5392924.5401695799</v>
      </c>
    </row>
    <row r="1534" spans="1:17" ht="15" x14ac:dyDescent="0.25">
      <c r="A1534" s="24">
        <v>2</v>
      </c>
      <c r="B1534" s="24" t="s">
        <v>148</v>
      </c>
      <c r="C1534" s="24">
        <v>1100750</v>
      </c>
      <c r="D1534" s="24">
        <v>0.25</v>
      </c>
      <c r="E1534" s="24" t="s">
        <v>1331</v>
      </c>
      <c r="F1534" s="24">
        <v>2273064.8251932152</v>
      </c>
      <c r="G1534" s="24">
        <v>0.15756112416757301</v>
      </c>
      <c r="H1534" s="24">
        <v>0.78043273789928991</v>
      </c>
      <c r="I1534" s="24">
        <v>49.190302979629649</v>
      </c>
      <c r="J1534" s="24">
        <v>3.68140803533033</v>
      </c>
      <c r="K1534" s="24">
        <v>2223.2089115692397</v>
      </c>
      <c r="L1534" s="24">
        <v>6.2694444746239553E-4</v>
      </c>
      <c r="M1534" s="24">
        <v>7.57726944251487E-6</v>
      </c>
      <c r="N1534" s="24">
        <v>2.7920446593926701E-2</v>
      </c>
      <c r="O1534" s="24">
        <v>0.108817767498154</v>
      </c>
      <c r="P1534" s="24">
        <v>6.8024081223450106E-2</v>
      </c>
      <c r="Q1534" s="29">
        <v>2273064.8251932152</v>
      </c>
    </row>
    <row r="1535" spans="1:17" ht="15" x14ac:dyDescent="0.25">
      <c r="A1535" s="24">
        <v>2</v>
      </c>
      <c r="B1535" s="24" t="s">
        <v>148</v>
      </c>
      <c r="C1535" s="24">
        <v>1100750</v>
      </c>
      <c r="D1535" s="24">
        <v>0.5</v>
      </c>
      <c r="E1535" s="24" t="s">
        <v>1332</v>
      </c>
      <c r="F1535" s="24">
        <v>3073827.8933031899</v>
      </c>
      <c r="G1535" s="24">
        <v>0.194186346499059</v>
      </c>
      <c r="H1535" s="24">
        <v>0.92098933873321598</v>
      </c>
      <c r="I1535" s="24">
        <v>62.626164502125597</v>
      </c>
      <c r="J1535" s="24">
        <v>4.69098794518868</v>
      </c>
      <c r="K1535" s="24">
        <v>2865.5640419577198</v>
      </c>
      <c r="L1535" s="24">
        <v>8.0808827911932899E-4</v>
      </c>
      <c r="M1535" s="24">
        <v>1.0309808250884301E-5</v>
      </c>
      <c r="N1535" s="24">
        <v>3.5691505109759103E-2</v>
      </c>
      <c r="O1535" s="24">
        <v>0.14140869008410101</v>
      </c>
      <c r="P1535" s="24">
        <v>8.3825383264734293E-2</v>
      </c>
      <c r="Q1535" s="29">
        <v>3073827.8933031899</v>
      </c>
    </row>
    <row r="1536" spans="1:17" ht="15" x14ac:dyDescent="0.25">
      <c r="A1536" s="24">
        <v>2</v>
      </c>
      <c r="B1536" s="24" t="s">
        <v>148</v>
      </c>
      <c r="C1536" s="24">
        <v>1100750</v>
      </c>
      <c r="D1536" s="24">
        <v>0.75</v>
      </c>
      <c r="E1536" s="24" t="s">
        <v>1333</v>
      </c>
      <c r="F1536" s="24">
        <v>3855488.085235355</v>
      </c>
      <c r="G1536" s="24">
        <v>0.23258188641883451</v>
      </c>
      <c r="H1536" s="24">
        <v>1.094981889707485</v>
      </c>
      <c r="I1536" s="24">
        <v>73.537548444739798</v>
      </c>
      <c r="J1536" s="24">
        <v>5.5123915337312352</v>
      </c>
      <c r="K1536" s="24">
        <v>4348.9673812664651</v>
      </c>
      <c r="L1536" s="24">
        <v>1.2264096007085648E-3</v>
      </c>
      <c r="M1536" s="24">
        <v>1.300162427443825E-5</v>
      </c>
      <c r="N1536" s="24">
        <v>5.8700788122573996E-2</v>
      </c>
      <c r="O1536" s="24">
        <v>0.21797175306459199</v>
      </c>
      <c r="P1536" s="24">
        <v>9.3502726862607549E-2</v>
      </c>
      <c r="Q1536" s="29">
        <v>3855488.085235355</v>
      </c>
    </row>
    <row r="1537" spans="1:17" ht="15" x14ac:dyDescent="0.25">
      <c r="A1537" s="24">
        <v>2</v>
      </c>
      <c r="B1537" s="24" t="s">
        <v>148</v>
      </c>
      <c r="C1537" s="24">
        <v>1100760</v>
      </c>
      <c r="D1537" s="24">
        <v>0.25</v>
      </c>
      <c r="E1537" s="24" t="s">
        <v>1331</v>
      </c>
      <c r="F1537" s="24">
        <v>6910883.8489191802</v>
      </c>
      <c r="G1537" s="24">
        <v>0.169586122288231</v>
      </c>
      <c r="H1537" s="24">
        <v>0.79114013306919651</v>
      </c>
      <c r="I1537" s="24">
        <v>74.719826191966902</v>
      </c>
      <c r="J1537" s="24">
        <v>5.775659750122955</v>
      </c>
      <c r="K1537" s="24">
        <v>2995.5300420866301</v>
      </c>
      <c r="L1537" s="24">
        <v>8.4473914398492354E-4</v>
      </c>
      <c r="M1537" s="24">
        <v>2.4217117119143399E-5</v>
      </c>
      <c r="N1537" s="24">
        <v>4.1501850984006605E-2</v>
      </c>
      <c r="O1537" s="24">
        <v>0.15315956692513549</v>
      </c>
      <c r="P1537" s="24">
        <v>9.525984213721285E-2</v>
      </c>
      <c r="Q1537" s="29">
        <v>6910883.8489191802</v>
      </c>
    </row>
    <row r="1538" spans="1:17" ht="15" x14ac:dyDescent="0.25">
      <c r="A1538" s="24">
        <v>2</v>
      </c>
      <c r="B1538" s="24" t="s">
        <v>148</v>
      </c>
      <c r="C1538" s="24">
        <v>1100760</v>
      </c>
      <c r="D1538" s="24">
        <v>0.5</v>
      </c>
      <c r="E1538" s="24" t="s">
        <v>1332</v>
      </c>
      <c r="F1538" s="24">
        <v>9920142.1352959909</v>
      </c>
      <c r="G1538" s="24">
        <v>0.241895421378545</v>
      </c>
      <c r="H1538" s="24">
        <v>1.11242401970351</v>
      </c>
      <c r="I1538" s="24">
        <v>105.548396415566</v>
      </c>
      <c r="J1538" s="24">
        <v>8.1725879281603397</v>
      </c>
      <c r="K1538" s="24">
        <v>5133.7292700266698</v>
      </c>
      <c r="L1538" s="24">
        <v>1.44771163011066E-3</v>
      </c>
      <c r="M1538" s="24">
        <v>3.4780400839024498E-5</v>
      </c>
      <c r="N1538" s="24">
        <v>7.3223397985735406E-2</v>
      </c>
      <c r="O1538" s="24">
        <v>0.26354163177984202</v>
      </c>
      <c r="P1538" s="24">
        <v>0.134469158342892</v>
      </c>
      <c r="Q1538" s="29">
        <v>9920142.1352959909</v>
      </c>
    </row>
    <row r="1539" spans="1:17" ht="15" x14ac:dyDescent="0.25">
      <c r="A1539" s="24">
        <v>2</v>
      </c>
      <c r="B1539" s="24" t="s">
        <v>148</v>
      </c>
      <c r="C1539" s="24">
        <v>1100760</v>
      </c>
      <c r="D1539" s="24">
        <v>0.75</v>
      </c>
      <c r="E1539" s="24" t="s">
        <v>1333</v>
      </c>
      <c r="F1539" s="24">
        <v>14617675.3413672</v>
      </c>
      <c r="G1539" s="24">
        <v>0.34459238409245851</v>
      </c>
      <c r="H1539" s="24">
        <v>1.6023900295478399</v>
      </c>
      <c r="I1539" s="24">
        <v>155.00827114131948</v>
      </c>
      <c r="J1539" s="24">
        <v>11.996766931132399</v>
      </c>
      <c r="K1539" s="24">
        <v>7642.4150982642495</v>
      </c>
      <c r="L1539" s="24">
        <v>2.1551611692898149E-3</v>
      </c>
      <c r="M1539" s="24">
        <v>5.1255610019335104E-5</v>
      </c>
      <c r="N1539" s="24">
        <v>0.1106490428257491</v>
      </c>
      <c r="O1539" s="24">
        <v>0.39301976085864049</v>
      </c>
      <c r="P1539" s="24">
        <v>0.19399345244154251</v>
      </c>
      <c r="Q1539" s="29">
        <v>14617675.3413672</v>
      </c>
    </row>
    <row r="1540" spans="1:17" ht="15" x14ac:dyDescent="0.25">
      <c r="A1540" s="24">
        <v>2</v>
      </c>
      <c r="B1540" s="24" t="s">
        <v>148</v>
      </c>
      <c r="C1540" s="24">
        <v>1100770</v>
      </c>
      <c r="D1540" s="24">
        <v>0.25</v>
      </c>
      <c r="E1540" s="24" t="s">
        <v>1331</v>
      </c>
      <c r="F1540" s="24">
        <v>822898.79441657104</v>
      </c>
      <c r="G1540" s="24">
        <v>0.10416535292239601</v>
      </c>
      <c r="H1540" s="24">
        <v>0.51871537951704949</v>
      </c>
      <c r="I1540" s="24">
        <v>29.978978442652249</v>
      </c>
      <c r="J1540" s="24">
        <v>2.2164190153829049</v>
      </c>
      <c r="K1540" s="24">
        <v>708.57375950762344</v>
      </c>
      <c r="L1540" s="24">
        <v>2.067645487724175E-4</v>
      </c>
      <c r="M1540" s="24">
        <v>4.4032555214666056E-6</v>
      </c>
      <c r="N1540" s="24">
        <v>1.192390466168965E-2</v>
      </c>
      <c r="O1540" s="24">
        <v>3.3890929088116403E-2</v>
      </c>
      <c r="P1540" s="24">
        <v>3.9392158599672697E-2</v>
      </c>
      <c r="Q1540" s="29">
        <v>822898.79441657104</v>
      </c>
    </row>
    <row r="1541" spans="1:17" ht="15" x14ac:dyDescent="0.25">
      <c r="A1541" s="24">
        <v>2</v>
      </c>
      <c r="B1541" s="24" t="s">
        <v>148</v>
      </c>
      <c r="C1541" s="24">
        <v>1100770</v>
      </c>
      <c r="D1541" s="24">
        <v>0.5</v>
      </c>
      <c r="E1541" s="24" t="s">
        <v>1332</v>
      </c>
      <c r="F1541" s="24">
        <v>950208.69644480804</v>
      </c>
      <c r="G1541" s="24">
        <v>0.11926216128693</v>
      </c>
      <c r="H1541" s="24">
        <v>0.58953808411806496</v>
      </c>
      <c r="I1541" s="24">
        <v>34.627058676518502</v>
      </c>
      <c r="J1541" s="24">
        <v>2.5557294529082002</v>
      </c>
      <c r="K1541" s="24">
        <v>779.45083607351103</v>
      </c>
      <c r="L1541" s="24">
        <v>2.29155013839601E-4</v>
      </c>
      <c r="M1541" s="24">
        <v>5.0026338299771702E-6</v>
      </c>
      <c r="N1541" s="24">
        <v>1.3065736225685E-2</v>
      </c>
      <c r="O1541" s="24">
        <v>3.7385575384820097E-2</v>
      </c>
      <c r="P1541" s="24">
        <v>4.49649156943158E-2</v>
      </c>
      <c r="Q1541" s="29">
        <v>950208.69644480804</v>
      </c>
    </row>
    <row r="1542" spans="1:17" ht="15" x14ac:dyDescent="0.25">
      <c r="A1542" s="24">
        <v>2</v>
      </c>
      <c r="B1542" s="24" t="s">
        <v>148</v>
      </c>
      <c r="C1542" s="24">
        <v>1100770</v>
      </c>
      <c r="D1542" s="24">
        <v>0.75</v>
      </c>
      <c r="E1542" s="24" t="s">
        <v>1333</v>
      </c>
      <c r="F1542" s="24">
        <v>1038542.78261911</v>
      </c>
      <c r="G1542" s="24">
        <v>0.13247484031767301</v>
      </c>
      <c r="H1542" s="24">
        <v>0.66076081329046799</v>
      </c>
      <c r="I1542" s="24">
        <v>37.805019508650751</v>
      </c>
      <c r="J1542" s="24">
        <v>2.7999185353160949</v>
      </c>
      <c r="K1542" s="24">
        <v>902.96354936006196</v>
      </c>
      <c r="L1542" s="24">
        <v>2.6233732083044302E-4</v>
      </c>
      <c r="M1542" s="24">
        <v>6.2198913919950995E-6</v>
      </c>
      <c r="N1542" s="24">
        <v>1.491104558837255E-2</v>
      </c>
      <c r="O1542" s="24">
        <v>4.3107452557214598E-2</v>
      </c>
      <c r="P1542" s="24">
        <v>5.0199294336378847E-2</v>
      </c>
      <c r="Q1542" s="29">
        <v>1038542.78261911</v>
      </c>
    </row>
    <row r="1543" spans="1:17" ht="15" x14ac:dyDescent="0.25">
      <c r="A1543" s="24">
        <v>2</v>
      </c>
      <c r="B1543" s="24" t="s">
        <v>148</v>
      </c>
      <c r="C1543" s="24">
        <v>1100780</v>
      </c>
      <c r="D1543" s="24">
        <v>0.25</v>
      </c>
      <c r="E1543" s="24" t="s">
        <v>1331</v>
      </c>
      <c r="F1543" s="24">
        <v>205988.44662876648</v>
      </c>
      <c r="G1543" s="24">
        <v>2.2329403818376E-2</v>
      </c>
      <c r="H1543" s="24">
        <v>0.10952162990624051</v>
      </c>
      <c r="I1543" s="24">
        <v>7.5160493713668295</v>
      </c>
      <c r="J1543" s="24">
        <v>0.54997719075847995</v>
      </c>
      <c r="K1543" s="24">
        <v>151.40164308887802</v>
      </c>
      <c r="L1543" s="24">
        <v>4.2695289179528451E-5</v>
      </c>
      <c r="M1543" s="24">
        <v>6.4097846928573398E-7</v>
      </c>
      <c r="N1543" s="24">
        <v>2.5867163214762902E-3</v>
      </c>
      <c r="O1543" s="24">
        <v>7.1581394819761595E-3</v>
      </c>
      <c r="P1543" s="24">
        <v>8.6907297882925453E-3</v>
      </c>
      <c r="Q1543" s="29">
        <v>205988.44662876648</v>
      </c>
    </row>
    <row r="1544" spans="1:17" ht="15" x14ac:dyDescent="0.25">
      <c r="A1544" s="24">
        <v>2</v>
      </c>
      <c r="B1544" s="24" t="s">
        <v>148</v>
      </c>
      <c r="C1544" s="24">
        <v>1100780</v>
      </c>
      <c r="D1544" s="24">
        <v>0.5</v>
      </c>
      <c r="E1544" s="24" t="s">
        <v>1332</v>
      </c>
      <c r="F1544" s="24">
        <v>238411.740230617</v>
      </c>
      <c r="G1544" s="24">
        <v>2.5183092725069901E-2</v>
      </c>
      <c r="H1544" s="24">
        <v>0.122111815954578</v>
      </c>
      <c r="I1544" s="24">
        <v>8.6986196066701105</v>
      </c>
      <c r="J1544" s="24">
        <v>0.63651118010015195</v>
      </c>
      <c r="K1544" s="24">
        <v>161.63874879904799</v>
      </c>
      <c r="L1544" s="24">
        <v>4.5582271439777202E-5</v>
      </c>
      <c r="M1544" s="24">
        <v>7.4374886202800098E-7</v>
      </c>
      <c r="N1544" s="24">
        <v>2.75723986264211E-3</v>
      </c>
      <c r="O1544" s="24">
        <v>7.6430310686002702E-3</v>
      </c>
      <c r="P1544" s="24">
        <v>1.00535507137325E-2</v>
      </c>
      <c r="Q1544" s="29">
        <v>238411.740230617</v>
      </c>
    </row>
    <row r="1545" spans="1:17" ht="15" x14ac:dyDescent="0.25">
      <c r="A1545" s="24">
        <v>2</v>
      </c>
      <c r="B1545" s="24" t="s">
        <v>148</v>
      </c>
      <c r="C1545" s="24">
        <v>1100780</v>
      </c>
      <c r="D1545" s="24">
        <v>0.75</v>
      </c>
      <c r="E1545" s="24" t="s">
        <v>1333</v>
      </c>
      <c r="F1545" s="24">
        <v>257943.5696478145</v>
      </c>
      <c r="G1545" s="24">
        <v>2.7804242267961798E-2</v>
      </c>
      <c r="H1545" s="24">
        <v>0.13564081985409199</v>
      </c>
      <c r="I1545" s="24">
        <v>9.3715912638233902</v>
      </c>
      <c r="J1545" s="24">
        <v>0.68579134957287291</v>
      </c>
      <c r="K1545" s="24">
        <v>191.7128734301545</v>
      </c>
      <c r="L1545" s="24">
        <v>5.4063198456615454E-5</v>
      </c>
      <c r="M1545" s="24">
        <v>8.1253436082813942E-7</v>
      </c>
      <c r="N1545" s="24">
        <v>3.2715316737870802E-3</v>
      </c>
      <c r="O1545" s="24">
        <v>9.0636561324408099E-3</v>
      </c>
      <c r="P1545" s="24">
        <v>1.08032194518956E-2</v>
      </c>
      <c r="Q1545" s="29">
        <v>257943.5696478145</v>
      </c>
    </row>
    <row r="1546" spans="1:17" ht="15" x14ac:dyDescent="0.25">
      <c r="A1546" s="24">
        <v>2</v>
      </c>
      <c r="B1546" s="24" t="s">
        <v>148</v>
      </c>
      <c r="C1546" s="24">
        <v>1100790</v>
      </c>
      <c r="D1546" s="24">
        <v>0.25</v>
      </c>
      <c r="E1546" s="24" t="s">
        <v>1331</v>
      </c>
      <c r="F1546" s="24">
        <v>139101.526785967</v>
      </c>
      <c r="G1546" s="24">
        <v>8.21560318002774E-4</v>
      </c>
      <c r="H1546" s="24">
        <v>4.2930336241685397E-3</v>
      </c>
      <c r="I1546" s="24">
        <v>6.8258777317792702E-2</v>
      </c>
      <c r="J1546" s="24">
        <v>6.2923275481199603E-3</v>
      </c>
      <c r="K1546" s="24">
        <v>2.8515246905954248</v>
      </c>
      <c r="L1546" s="24">
        <v>1.2739346937791599E-6</v>
      </c>
      <c r="M1546" s="24">
        <v>1.5445886276911351E-7</v>
      </c>
      <c r="N1546" s="24">
        <v>3.3937107527450306E-5</v>
      </c>
      <c r="O1546" s="24">
        <v>1.6507525578074E-4</v>
      </c>
      <c r="P1546" s="24">
        <v>2.4633688005712499E-4</v>
      </c>
      <c r="Q1546" s="29">
        <v>139101.526785967</v>
      </c>
    </row>
    <row r="1547" spans="1:17" ht="15" x14ac:dyDescent="0.25">
      <c r="A1547" s="24">
        <v>2</v>
      </c>
      <c r="B1547" s="24" t="s">
        <v>148</v>
      </c>
      <c r="C1547" s="24">
        <v>1100790</v>
      </c>
      <c r="D1547" s="24">
        <v>0.5</v>
      </c>
      <c r="E1547" s="24" t="s">
        <v>1332</v>
      </c>
      <c r="F1547" s="24">
        <v>233119.840381221</v>
      </c>
      <c r="G1547" s="24">
        <v>9.5181844768036695E-4</v>
      </c>
      <c r="H1547" s="24">
        <v>4.97001953867894E-3</v>
      </c>
      <c r="I1547" s="24">
        <v>8.6008420490017098E-2</v>
      </c>
      <c r="J1547" s="24">
        <v>7.8227355719808298E-3</v>
      </c>
      <c r="K1547" s="24">
        <v>3.0532035097595598</v>
      </c>
      <c r="L1547" s="24">
        <v>1.3626497844945199E-6</v>
      </c>
      <c r="M1547" s="24">
        <v>1.86171399595917E-7</v>
      </c>
      <c r="N1547" s="24">
        <v>3.6336331372840503E-5</v>
      </c>
      <c r="O1547" s="24">
        <v>1.7669334296001099E-4</v>
      </c>
      <c r="P1547" s="24">
        <v>2.9775166992949801E-4</v>
      </c>
      <c r="Q1547" s="29">
        <v>233119.840381221</v>
      </c>
    </row>
    <row r="1548" spans="1:17" ht="15" x14ac:dyDescent="0.25">
      <c r="A1548" s="24">
        <v>2</v>
      </c>
      <c r="B1548" s="24" t="s">
        <v>148</v>
      </c>
      <c r="C1548" s="24">
        <v>1100790</v>
      </c>
      <c r="D1548" s="24">
        <v>0.75</v>
      </c>
      <c r="E1548" s="24" t="s">
        <v>1333</v>
      </c>
      <c r="F1548" s="24">
        <v>278889.68792839802</v>
      </c>
      <c r="G1548" s="24">
        <v>1.0767908749231099E-3</v>
      </c>
      <c r="H1548" s="24">
        <v>5.6390300679621998E-3</v>
      </c>
      <c r="I1548" s="24">
        <v>0.106968990132545</v>
      </c>
      <c r="J1548" s="24">
        <v>9.6302761651846404E-3</v>
      </c>
      <c r="K1548" s="24">
        <v>3.6120378646433151</v>
      </c>
      <c r="L1548" s="24">
        <v>1.61308233353738E-6</v>
      </c>
      <c r="M1548" s="24">
        <v>2.1578018657888252E-7</v>
      </c>
      <c r="N1548" s="24">
        <v>4.29865773223826E-5</v>
      </c>
      <c r="O1548" s="24">
        <v>2.0907598747946601E-4</v>
      </c>
      <c r="P1548" s="24">
        <v>3.4964390124049701E-4</v>
      </c>
      <c r="Q1548" s="29">
        <v>278889.68792839802</v>
      </c>
    </row>
    <row r="1549" spans="1:17" ht="15" x14ac:dyDescent="0.25">
      <c r="A1549" s="24">
        <v>2</v>
      </c>
      <c r="B1549" s="24" t="s">
        <v>148</v>
      </c>
      <c r="C1549" s="24">
        <v>1100800</v>
      </c>
      <c r="D1549" s="24">
        <v>0.25</v>
      </c>
      <c r="E1549" s="24" t="s">
        <v>1331</v>
      </c>
      <c r="F1549" s="24">
        <v>942936.48172820709</v>
      </c>
      <c r="G1549" s="24">
        <v>6.3606481205393403E-2</v>
      </c>
      <c r="H1549" s="24">
        <v>0.324236859629212</v>
      </c>
      <c r="I1549" s="24">
        <v>14.080352011404351</v>
      </c>
      <c r="J1549" s="24">
        <v>1.07115451412704</v>
      </c>
      <c r="K1549" s="24">
        <v>416.34829232960999</v>
      </c>
      <c r="L1549" s="24">
        <v>1.28491650266597E-4</v>
      </c>
      <c r="M1549" s="24">
        <v>4.2784094803021054E-6</v>
      </c>
      <c r="N1549" s="24">
        <v>5.2622220563828502E-3</v>
      </c>
      <c r="O1549" s="24">
        <v>1.9891692133179852E-2</v>
      </c>
      <c r="P1549" s="24">
        <v>2.5161265745579999E-2</v>
      </c>
      <c r="Q1549" s="29">
        <v>942936.48172820709</v>
      </c>
    </row>
    <row r="1550" spans="1:17" ht="15" x14ac:dyDescent="0.25">
      <c r="A1550" s="24">
        <v>2</v>
      </c>
      <c r="B1550" s="24" t="s">
        <v>148</v>
      </c>
      <c r="C1550" s="24">
        <v>1100800</v>
      </c>
      <c r="D1550" s="24">
        <v>0.5</v>
      </c>
      <c r="E1550" s="24" t="s">
        <v>1332</v>
      </c>
      <c r="F1550" s="24">
        <v>1257514.7763615299</v>
      </c>
      <c r="G1550" s="24">
        <v>7.1368704284383994E-2</v>
      </c>
      <c r="H1550" s="24">
        <v>0.36157836548752798</v>
      </c>
      <c r="I1550" s="24">
        <v>16.0672114355189</v>
      </c>
      <c r="J1550" s="24">
        <v>1.2236654257302</v>
      </c>
      <c r="K1550" s="24">
        <v>481.17112532004398</v>
      </c>
      <c r="L1550" s="24">
        <v>1.4900277829602601E-4</v>
      </c>
      <c r="M1550" s="24">
        <v>4.8620173669101198E-6</v>
      </c>
      <c r="N1550" s="24">
        <v>5.99825940385361E-3</v>
      </c>
      <c r="O1550" s="24">
        <v>2.2911540624715999E-2</v>
      </c>
      <c r="P1550" s="24">
        <v>2.88174780705155E-2</v>
      </c>
      <c r="Q1550" s="29">
        <v>1257514.7763615299</v>
      </c>
    </row>
    <row r="1551" spans="1:17" ht="15" x14ac:dyDescent="0.25">
      <c r="A1551" s="24">
        <v>2</v>
      </c>
      <c r="B1551" s="24" t="s">
        <v>148</v>
      </c>
      <c r="C1551" s="24">
        <v>1100800</v>
      </c>
      <c r="D1551" s="24">
        <v>0.75</v>
      </c>
      <c r="E1551" s="24" t="s">
        <v>1333</v>
      </c>
      <c r="F1551" s="24">
        <v>1417783.1056249798</v>
      </c>
      <c r="G1551" s="24">
        <v>7.9862483039052204E-2</v>
      </c>
      <c r="H1551" s="24">
        <v>0.40595507558934596</v>
      </c>
      <c r="I1551" s="24">
        <v>18.190682501430253</v>
      </c>
      <c r="J1551" s="24">
        <v>1.3833088439669599</v>
      </c>
      <c r="K1551" s="24">
        <v>557.49793397521</v>
      </c>
      <c r="L1551" s="24">
        <v>1.7080820449533651E-4</v>
      </c>
      <c r="M1551" s="24">
        <v>5.4967235128193748E-6</v>
      </c>
      <c r="N1551" s="24">
        <v>6.8306573252703146E-3</v>
      </c>
      <c r="O1551" s="24">
        <v>2.6799775075818249E-2</v>
      </c>
      <c r="P1551" s="24">
        <v>3.1979775714483703E-2</v>
      </c>
      <c r="Q1551" s="29">
        <v>1417783.1056249798</v>
      </c>
    </row>
    <row r="1552" spans="1:17" ht="15" x14ac:dyDescent="0.25">
      <c r="A1552" s="24">
        <v>2</v>
      </c>
      <c r="B1552" s="24" t="s">
        <v>148</v>
      </c>
      <c r="C1552" s="24">
        <v>1100810</v>
      </c>
      <c r="D1552" s="24">
        <v>0.25</v>
      </c>
      <c r="E1552" s="24" t="s">
        <v>1331</v>
      </c>
      <c r="F1552" s="24">
        <v>3032091.2944383249</v>
      </c>
      <c r="G1552" s="24">
        <v>0.22847333976068851</v>
      </c>
      <c r="H1552" s="24">
        <v>1.1219458758439349</v>
      </c>
      <c r="I1552" s="24">
        <v>69.177620924483051</v>
      </c>
      <c r="J1552" s="24">
        <v>5.0882266739487143</v>
      </c>
      <c r="K1552" s="24">
        <v>1545.7567170873149</v>
      </c>
      <c r="L1552" s="24">
        <v>4.6892161366799648E-4</v>
      </c>
      <c r="M1552" s="24">
        <v>1.3822513892742451E-5</v>
      </c>
      <c r="N1552" s="24">
        <v>3.3590587836422499E-2</v>
      </c>
      <c r="O1552" s="24">
        <v>7.8897924518980297E-2</v>
      </c>
      <c r="P1552" s="24">
        <v>6.8282916117994058E-2</v>
      </c>
      <c r="Q1552" s="29">
        <v>3032091.2944383249</v>
      </c>
    </row>
    <row r="1553" spans="1:17" ht="15" x14ac:dyDescent="0.25">
      <c r="A1553" s="24">
        <v>2</v>
      </c>
      <c r="B1553" s="24" t="s">
        <v>148</v>
      </c>
      <c r="C1553" s="24">
        <v>1100810</v>
      </c>
      <c r="D1553" s="24">
        <v>0.5</v>
      </c>
      <c r="E1553" s="24" t="s">
        <v>1332</v>
      </c>
      <c r="F1553" s="24">
        <v>3495351.46109151</v>
      </c>
      <c r="G1553" s="24">
        <v>0.25710474045613901</v>
      </c>
      <c r="H1553" s="24">
        <v>1.24416129120972</v>
      </c>
      <c r="I1553" s="24">
        <v>79.198456573399596</v>
      </c>
      <c r="J1553" s="24">
        <v>5.8247512598557298</v>
      </c>
      <c r="K1553" s="24">
        <v>1741.7841748968401</v>
      </c>
      <c r="L1553" s="24">
        <v>5.2648463521219905E-4</v>
      </c>
      <c r="M1553" s="24">
        <v>1.5846412443925699E-5</v>
      </c>
      <c r="N1553" s="24">
        <v>3.8528346561904001E-2</v>
      </c>
      <c r="O1553" s="24">
        <v>8.9013495255604799E-2</v>
      </c>
      <c r="P1553" s="24">
        <v>7.8642049126831107E-2</v>
      </c>
      <c r="Q1553" s="29">
        <v>3495351.46109151</v>
      </c>
    </row>
    <row r="1554" spans="1:17" ht="15" x14ac:dyDescent="0.25">
      <c r="A1554" s="24">
        <v>2</v>
      </c>
      <c r="B1554" s="24" t="s">
        <v>148</v>
      </c>
      <c r="C1554" s="24">
        <v>1100810</v>
      </c>
      <c r="D1554" s="24">
        <v>0.75</v>
      </c>
      <c r="E1554" s="24" t="s">
        <v>1333</v>
      </c>
      <c r="F1554" s="24">
        <v>3945221.2143090703</v>
      </c>
      <c r="G1554" s="24">
        <v>0.28352594657229002</v>
      </c>
      <c r="H1554" s="24">
        <v>1.38959545728253</v>
      </c>
      <c r="I1554" s="24">
        <v>88.268024347684545</v>
      </c>
      <c r="J1554" s="24">
        <v>6.49393295601506</v>
      </c>
      <c r="K1554" s="24">
        <v>1939.633032448605</v>
      </c>
      <c r="L1554" s="24">
        <v>5.8950830503910648E-4</v>
      </c>
      <c r="M1554" s="24">
        <v>1.7644892827387799E-5</v>
      </c>
      <c r="N1554" s="24">
        <v>4.1968855197450153E-2</v>
      </c>
      <c r="O1554" s="24">
        <v>9.8843242298327888E-2</v>
      </c>
      <c r="P1554" s="24">
        <v>8.6617585984342743E-2</v>
      </c>
      <c r="Q1554" s="29">
        <v>3945221.2143090703</v>
      </c>
    </row>
    <row r="1555" spans="1:17" ht="15" x14ac:dyDescent="0.25">
      <c r="A1555" s="24">
        <v>2</v>
      </c>
      <c r="B1555" s="24" t="s">
        <v>148</v>
      </c>
      <c r="C1555" s="24">
        <v>1100820</v>
      </c>
      <c r="D1555" s="24">
        <v>0.25</v>
      </c>
      <c r="E1555" s="24" t="s">
        <v>1331</v>
      </c>
      <c r="F1555" s="24">
        <v>3197066.8578342102</v>
      </c>
      <c r="G1555" s="24">
        <v>0.52087927392710298</v>
      </c>
      <c r="H1555" s="24">
        <v>2.6394147750774897</v>
      </c>
      <c r="I1555" s="24">
        <v>109.68836180707</v>
      </c>
      <c r="J1555" s="24">
        <v>8.3449844337314598</v>
      </c>
      <c r="K1555" s="24">
        <v>3171.3267813848652</v>
      </c>
      <c r="L1555" s="24">
        <v>1.016554470730145E-3</v>
      </c>
      <c r="M1555" s="24">
        <v>3.9595630802534749E-5</v>
      </c>
      <c r="N1555" s="24">
        <v>4.4661741381319703E-2</v>
      </c>
      <c r="O1555" s="24">
        <v>0.15612486096581701</v>
      </c>
      <c r="P1555" s="24">
        <v>0.18315007361873098</v>
      </c>
      <c r="Q1555" s="29">
        <v>3197066.8578342102</v>
      </c>
    </row>
    <row r="1556" spans="1:17" ht="15" x14ac:dyDescent="0.25">
      <c r="A1556" s="24">
        <v>2</v>
      </c>
      <c r="B1556" s="24" t="s">
        <v>148</v>
      </c>
      <c r="C1556" s="24">
        <v>1100820</v>
      </c>
      <c r="D1556" s="24">
        <v>0.5</v>
      </c>
      <c r="E1556" s="24" t="s">
        <v>1332</v>
      </c>
      <c r="F1556" s="24">
        <v>3607749.5617526202</v>
      </c>
      <c r="G1556" s="24">
        <v>0.58219210494404205</v>
      </c>
      <c r="H1556" s="24">
        <v>2.93712210943327</v>
      </c>
      <c r="I1556" s="24">
        <v>125.62268277012301</v>
      </c>
      <c r="J1556" s="24">
        <v>9.5645725686664207</v>
      </c>
      <c r="K1556" s="24">
        <v>3570.6313434854901</v>
      </c>
      <c r="L1556" s="24">
        <v>1.13806417865584E-3</v>
      </c>
      <c r="M1556" s="24">
        <v>4.5660888526532603E-5</v>
      </c>
      <c r="N1556" s="24">
        <v>5.2007510751094298E-2</v>
      </c>
      <c r="O1556" s="24">
        <v>0.176291688294615</v>
      </c>
      <c r="P1556" s="24">
        <v>0.21135799233497601</v>
      </c>
      <c r="Q1556" s="29">
        <v>3607749.5617526202</v>
      </c>
    </row>
    <row r="1557" spans="1:17" ht="15" x14ac:dyDescent="0.25">
      <c r="A1557" s="24">
        <v>2</v>
      </c>
      <c r="B1557" s="24" t="s">
        <v>148</v>
      </c>
      <c r="C1557" s="24">
        <v>1100820</v>
      </c>
      <c r="D1557" s="24">
        <v>0.75</v>
      </c>
      <c r="E1557" s="24" t="s">
        <v>1333</v>
      </c>
      <c r="F1557" s="24">
        <v>4063202.7935764301</v>
      </c>
      <c r="G1557" s="24">
        <v>0.64490791701891692</v>
      </c>
      <c r="H1557" s="24">
        <v>3.27008629606483</v>
      </c>
      <c r="I1557" s="24">
        <v>139.60855264899701</v>
      </c>
      <c r="J1557" s="24">
        <v>10.619124624091651</v>
      </c>
      <c r="K1557" s="24">
        <v>3996.1335088338251</v>
      </c>
      <c r="L1557" s="24">
        <v>1.2837627181495051E-3</v>
      </c>
      <c r="M1557" s="24">
        <v>4.9656285941926949E-5</v>
      </c>
      <c r="N1557" s="24">
        <v>5.5465595861217853E-2</v>
      </c>
      <c r="O1557" s="24">
        <v>0.196411052545061</v>
      </c>
      <c r="P1557" s="24">
        <v>0.22921628658486601</v>
      </c>
      <c r="Q1557" s="29">
        <v>4063202.7935764301</v>
      </c>
    </row>
    <row r="1558" spans="1:17" ht="15" x14ac:dyDescent="0.25">
      <c r="A1558" s="24">
        <v>2</v>
      </c>
      <c r="B1558" s="24" t="s">
        <v>148</v>
      </c>
      <c r="C1558" s="24">
        <v>1100830</v>
      </c>
      <c r="D1558" s="24">
        <v>0.25</v>
      </c>
      <c r="E1558" s="24" t="s">
        <v>1331</v>
      </c>
      <c r="F1558" s="24">
        <v>2128926.9510343596</v>
      </c>
      <c r="G1558" s="24">
        <v>0.36276388383753549</v>
      </c>
      <c r="H1558" s="24">
        <v>1.8305925924908801</v>
      </c>
      <c r="I1558" s="24">
        <v>78.233132229558407</v>
      </c>
      <c r="J1558" s="24">
        <v>5.9392400847636306</v>
      </c>
      <c r="K1558" s="24">
        <v>2040.94053393835</v>
      </c>
      <c r="L1558" s="24">
        <v>6.7127702177441004E-4</v>
      </c>
      <c r="M1558" s="24">
        <v>3.0714961737030405E-5</v>
      </c>
      <c r="N1558" s="24">
        <v>3.3707741969221952E-2</v>
      </c>
      <c r="O1558" s="24">
        <v>0.10296366471761351</v>
      </c>
      <c r="P1558" s="24">
        <v>0.1202543991135175</v>
      </c>
      <c r="Q1558" s="29">
        <v>2128926.9510343596</v>
      </c>
    </row>
    <row r="1559" spans="1:17" ht="15" x14ac:dyDescent="0.25">
      <c r="A1559" s="24">
        <v>2</v>
      </c>
      <c r="B1559" s="24" t="s">
        <v>148</v>
      </c>
      <c r="C1559" s="24">
        <v>1100830</v>
      </c>
      <c r="D1559" s="24">
        <v>0.5</v>
      </c>
      <c r="E1559" s="24" t="s">
        <v>1332</v>
      </c>
      <c r="F1559" s="24">
        <v>2451972.9322506799</v>
      </c>
      <c r="G1559" s="24">
        <v>0.40362296553660398</v>
      </c>
      <c r="H1559" s="24">
        <v>2.0331205042238301</v>
      </c>
      <c r="I1559" s="24">
        <v>90.187361516166305</v>
      </c>
      <c r="J1559" s="24">
        <v>6.8461320074901097</v>
      </c>
      <c r="K1559" s="24">
        <v>2227.6031597000901</v>
      </c>
      <c r="L1559" s="24">
        <v>7.3151615440074597E-4</v>
      </c>
      <c r="M1559" s="24">
        <v>3.5298924158111501E-5</v>
      </c>
      <c r="N1559" s="24">
        <v>3.6839597975567399E-2</v>
      </c>
      <c r="O1559" s="24">
        <v>0.112401359866643</v>
      </c>
      <c r="P1559" s="24">
        <v>0.138680540051215</v>
      </c>
      <c r="Q1559" s="29">
        <v>2451972.9322506799</v>
      </c>
    </row>
    <row r="1560" spans="1:17" ht="15" x14ac:dyDescent="0.25">
      <c r="A1560" s="24">
        <v>2</v>
      </c>
      <c r="B1560" s="24" t="s">
        <v>148</v>
      </c>
      <c r="C1560" s="24">
        <v>1100830</v>
      </c>
      <c r="D1560" s="24">
        <v>0.75</v>
      </c>
      <c r="E1560" s="24" t="s">
        <v>1333</v>
      </c>
      <c r="F1560" s="24">
        <v>2685511.197322425</v>
      </c>
      <c r="G1560" s="24">
        <v>0.44902183055009703</v>
      </c>
      <c r="H1560" s="24">
        <v>2.2665751714286451</v>
      </c>
      <c r="I1560" s="24">
        <v>98.215703016019646</v>
      </c>
      <c r="J1560" s="24">
        <v>7.4538406763978653</v>
      </c>
      <c r="K1560" s="24">
        <v>2603.239613507385</v>
      </c>
      <c r="L1560" s="24">
        <v>8.55888995773257E-4</v>
      </c>
      <c r="M1560" s="24">
        <v>3.8527448799269198E-5</v>
      </c>
      <c r="N1560" s="24">
        <v>4.2173462920718954E-2</v>
      </c>
      <c r="O1560" s="24">
        <v>0.13124137350441401</v>
      </c>
      <c r="P1560" s="24">
        <v>0.1497927145865145</v>
      </c>
      <c r="Q1560" s="29">
        <v>2685511.197322425</v>
      </c>
    </row>
    <row r="1561" spans="1:17" ht="15" x14ac:dyDescent="0.25">
      <c r="A1561" s="24">
        <v>2</v>
      </c>
      <c r="B1561" s="24" t="s">
        <v>148</v>
      </c>
      <c r="C1561" s="24">
        <v>1100840</v>
      </c>
      <c r="D1561" s="24">
        <v>0.25</v>
      </c>
      <c r="E1561" s="24" t="s">
        <v>1331</v>
      </c>
      <c r="F1561" s="24">
        <v>161636.06300417351</v>
      </c>
      <c r="G1561" s="24">
        <v>1.457799817247255E-2</v>
      </c>
      <c r="H1561" s="24">
        <v>6.9772699533007146E-2</v>
      </c>
      <c r="I1561" s="24">
        <v>5.1506745002072103</v>
      </c>
      <c r="J1561" s="24">
        <v>0.37755135383028104</v>
      </c>
      <c r="K1561" s="24">
        <v>83.335704793355646</v>
      </c>
      <c r="L1561" s="24">
        <v>2.35006655396784E-5</v>
      </c>
      <c r="M1561" s="24">
        <v>4.9373632338364248E-7</v>
      </c>
      <c r="N1561" s="24">
        <v>1.2344783137123801E-3</v>
      </c>
      <c r="O1561" s="24">
        <v>3.8375260281692902E-3</v>
      </c>
      <c r="P1561" s="24">
        <v>6.100716524279905E-3</v>
      </c>
      <c r="Q1561" s="29">
        <v>161636.06300417351</v>
      </c>
    </row>
    <row r="1562" spans="1:17" ht="15" x14ac:dyDescent="0.25">
      <c r="A1562" s="24">
        <v>2</v>
      </c>
      <c r="B1562" s="24" t="s">
        <v>148</v>
      </c>
      <c r="C1562" s="24">
        <v>1100840</v>
      </c>
      <c r="D1562" s="24">
        <v>0.5</v>
      </c>
      <c r="E1562" s="24" t="s">
        <v>1332</v>
      </c>
      <c r="F1562" s="24">
        <v>181635.41866309399</v>
      </c>
      <c r="G1562" s="24">
        <v>1.6074224111703499E-2</v>
      </c>
      <c r="H1562" s="24">
        <v>8.1538594231634606E-2</v>
      </c>
      <c r="I1562" s="24">
        <v>5.7086313113923497</v>
      </c>
      <c r="J1562" s="24">
        <v>0.41853480799772302</v>
      </c>
      <c r="K1562" s="24">
        <v>103.224058215496</v>
      </c>
      <c r="L1562" s="24">
        <v>2.9109192302844999E-5</v>
      </c>
      <c r="M1562" s="24">
        <v>5.5076280290951798E-7</v>
      </c>
      <c r="N1562" s="24">
        <v>1.7608525906504099E-3</v>
      </c>
      <c r="O1562" s="24">
        <v>4.82871933972461E-3</v>
      </c>
      <c r="P1562" s="24">
        <v>6.5849577505316002E-3</v>
      </c>
      <c r="Q1562" s="29">
        <v>181635.41866309399</v>
      </c>
    </row>
    <row r="1563" spans="1:17" ht="15" x14ac:dyDescent="0.25">
      <c r="A1563" s="24">
        <v>2</v>
      </c>
      <c r="B1563" s="24" t="s">
        <v>148</v>
      </c>
      <c r="C1563" s="24">
        <v>1100840</v>
      </c>
      <c r="D1563" s="24">
        <v>0.75</v>
      </c>
      <c r="E1563" s="24" t="s">
        <v>1333</v>
      </c>
      <c r="F1563" s="24">
        <v>285657.5017377265</v>
      </c>
      <c r="G1563" s="24">
        <v>2.2675157852544148E-2</v>
      </c>
      <c r="H1563" s="24">
        <v>0.11051896502651901</v>
      </c>
      <c r="I1563" s="24">
        <v>8.355577650353311</v>
      </c>
      <c r="J1563" s="24">
        <v>0.61126129723377953</v>
      </c>
      <c r="K1563" s="24">
        <v>171.5635181972265</v>
      </c>
      <c r="L1563" s="24">
        <v>4.8380897156316354E-5</v>
      </c>
      <c r="M1563" s="24">
        <v>8.9448712095037895E-7</v>
      </c>
      <c r="N1563" s="24">
        <v>3.7060163626606354E-3</v>
      </c>
      <c r="O1563" s="24">
        <v>8.4986046333853336E-3</v>
      </c>
      <c r="P1563" s="24">
        <v>8.3525972312600491E-3</v>
      </c>
      <c r="Q1563" s="29">
        <v>285657.5017377265</v>
      </c>
    </row>
    <row r="1564" spans="1:17" ht="15" x14ac:dyDescent="0.25">
      <c r="A1564" s="24">
        <v>2</v>
      </c>
      <c r="B1564" s="24" t="s">
        <v>148</v>
      </c>
      <c r="C1564" s="24">
        <v>1100850</v>
      </c>
      <c r="D1564" s="24">
        <v>0.25</v>
      </c>
      <c r="E1564" s="24" t="s">
        <v>1331</v>
      </c>
      <c r="F1564" s="24">
        <v>605568.81368337653</v>
      </c>
      <c r="G1564" s="24">
        <v>6.1939542678164254E-2</v>
      </c>
      <c r="H1564" s="24">
        <v>0.30777644870130499</v>
      </c>
      <c r="I1564" s="24">
        <v>20.051593963347401</v>
      </c>
      <c r="J1564" s="24">
        <v>1.4773015676735499</v>
      </c>
      <c r="K1564" s="24">
        <v>499.30007676057949</v>
      </c>
      <c r="L1564" s="24">
        <v>1.4077159792968101E-4</v>
      </c>
      <c r="M1564" s="24">
        <v>1.9489310020221551E-6</v>
      </c>
      <c r="N1564" s="24">
        <v>8.2242420337254214E-3</v>
      </c>
      <c r="O1564" s="24">
        <v>2.3699130434883999E-2</v>
      </c>
      <c r="P1564" s="24">
        <v>2.516611897211405E-2</v>
      </c>
      <c r="Q1564" s="29">
        <v>605568.81368337653</v>
      </c>
    </row>
    <row r="1565" spans="1:17" ht="15" x14ac:dyDescent="0.25">
      <c r="A1565" s="24">
        <v>2</v>
      </c>
      <c r="B1565" s="24" t="s">
        <v>148</v>
      </c>
      <c r="C1565" s="24">
        <v>1100850</v>
      </c>
      <c r="D1565" s="24">
        <v>0.5</v>
      </c>
      <c r="E1565" s="24" t="s">
        <v>1332</v>
      </c>
      <c r="F1565" s="24">
        <v>679447.87504703202</v>
      </c>
      <c r="G1565" s="24">
        <v>7.0649632607479806E-2</v>
      </c>
      <c r="H1565" s="24">
        <v>0.35396544742868702</v>
      </c>
      <c r="I1565" s="24">
        <v>22.150629384507301</v>
      </c>
      <c r="J1565" s="24">
        <v>1.63393719934425</v>
      </c>
      <c r="K1565" s="24">
        <v>556.230246565367</v>
      </c>
      <c r="L1565" s="24">
        <v>1.5680354077912901E-4</v>
      </c>
      <c r="M1565" s="24">
        <v>2.2328195477811798E-6</v>
      </c>
      <c r="N1565" s="24">
        <v>9.4071673738515306E-3</v>
      </c>
      <c r="O1565" s="24">
        <v>2.6572938993988299E-2</v>
      </c>
      <c r="P1565" s="24">
        <v>2.7840535765820199E-2</v>
      </c>
      <c r="Q1565" s="29">
        <v>679447.87504703202</v>
      </c>
    </row>
    <row r="1566" spans="1:17" ht="15" x14ac:dyDescent="0.25">
      <c r="A1566" s="24">
        <v>2</v>
      </c>
      <c r="B1566" s="24" t="s">
        <v>148</v>
      </c>
      <c r="C1566" s="24">
        <v>1100850</v>
      </c>
      <c r="D1566" s="24">
        <v>0.75</v>
      </c>
      <c r="E1566" s="24" t="s">
        <v>1333</v>
      </c>
      <c r="F1566" s="24">
        <v>832708.48444226303</v>
      </c>
      <c r="G1566" s="24">
        <v>7.9930103566471455E-2</v>
      </c>
      <c r="H1566" s="24">
        <v>0.3992132928757805</v>
      </c>
      <c r="I1566" s="24">
        <v>25.850376456647549</v>
      </c>
      <c r="J1566" s="24">
        <v>1.9041168572827951</v>
      </c>
      <c r="K1566" s="24">
        <v>655.07318301020109</v>
      </c>
      <c r="L1566" s="24">
        <v>1.8461569458119549E-4</v>
      </c>
      <c r="M1566" s="24">
        <v>2.7395155837759848E-6</v>
      </c>
      <c r="N1566" s="24">
        <v>1.110061582738415E-2</v>
      </c>
      <c r="O1566" s="24">
        <v>3.1509583037223801E-2</v>
      </c>
      <c r="P1566" s="24">
        <v>3.1789295980957505E-2</v>
      </c>
      <c r="Q1566" s="29">
        <v>832708.48444226303</v>
      </c>
    </row>
    <row r="1567" spans="1:17" ht="15" x14ac:dyDescent="0.25">
      <c r="A1567" s="24">
        <v>2</v>
      </c>
      <c r="B1567" s="24" t="s">
        <v>148</v>
      </c>
      <c r="C1567" s="24">
        <v>1100860</v>
      </c>
      <c r="D1567" s="24">
        <v>0.25</v>
      </c>
      <c r="E1567" s="24" t="s">
        <v>1331</v>
      </c>
      <c r="F1567" s="24">
        <v>944036.36066211353</v>
      </c>
      <c r="G1567" s="24">
        <v>7.8644240314265257E-2</v>
      </c>
      <c r="H1567" s="24">
        <v>0.38548116889628203</v>
      </c>
      <c r="I1567" s="24">
        <v>25.988183851182249</v>
      </c>
      <c r="J1567" s="24">
        <v>1.9274774599133702</v>
      </c>
      <c r="K1567" s="24">
        <v>603.72679824861552</v>
      </c>
      <c r="L1567" s="24">
        <v>1.702509755077515E-4</v>
      </c>
      <c r="M1567" s="24">
        <v>2.9115773370828403E-6</v>
      </c>
      <c r="N1567" s="24">
        <v>8.2075870335357945E-3</v>
      </c>
      <c r="O1567" s="24">
        <v>2.8308503717472649E-2</v>
      </c>
      <c r="P1567" s="24">
        <v>3.5535168185396246E-2</v>
      </c>
      <c r="Q1567" s="29">
        <v>944036.36066211353</v>
      </c>
    </row>
    <row r="1568" spans="1:17" ht="15" x14ac:dyDescent="0.25">
      <c r="A1568" s="24">
        <v>2</v>
      </c>
      <c r="B1568" s="24" t="s">
        <v>148</v>
      </c>
      <c r="C1568" s="24">
        <v>1100860</v>
      </c>
      <c r="D1568" s="24">
        <v>0.5</v>
      </c>
      <c r="E1568" s="24" t="s">
        <v>1332</v>
      </c>
      <c r="F1568" s="24">
        <v>1140544.3397913401</v>
      </c>
      <c r="G1568" s="24">
        <v>9.3172603430905498E-2</v>
      </c>
      <c r="H1568" s="24">
        <v>0.458933109702996</v>
      </c>
      <c r="I1568" s="24">
        <v>30.016332378824899</v>
      </c>
      <c r="J1568" s="24">
        <v>2.22908389891656</v>
      </c>
      <c r="K1568" s="24">
        <v>748.15737778523999</v>
      </c>
      <c r="L1568" s="24">
        <v>2.1098047923693601E-4</v>
      </c>
      <c r="M1568" s="24">
        <v>3.5408405489347298E-6</v>
      </c>
      <c r="N1568" s="24">
        <v>1.0522648254834101E-2</v>
      </c>
      <c r="O1568" s="24">
        <v>3.5224961632896297E-2</v>
      </c>
      <c r="P1568" s="24">
        <v>3.9684891955448998E-2</v>
      </c>
      <c r="Q1568" s="29">
        <v>1140544.3397913401</v>
      </c>
    </row>
    <row r="1569" spans="1:17" ht="15" x14ac:dyDescent="0.25">
      <c r="A1569" s="24">
        <v>2</v>
      </c>
      <c r="B1569" s="24" t="s">
        <v>148</v>
      </c>
      <c r="C1569" s="24">
        <v>1100860</v>
      </c>
      <c r="D1569" s="24">
        <v>0.75</v>
      </c>
      <c r="E1569" s="24" t="s">
        <v>1333</v>
      </c>
      <c r="F1569" s="24">
        <v>1558489.3370578298</v>
      </c>
      <c r="G1569" s="24">
        <v>0.10566678735138546</v>
      </c>
      <c r="H1569" s="24">
        <v>0.5136145572372085</v>
      </c>
      <c r="I1569" s="24">
        <v>36.812822844489197</v>
      </c>
      <c r="J1569" s="24">
        <v>2.7337965055230553</v>
      </c>
      <c r="K1569" s="24">
        <v>987.62983775542546</v>
      </c>
      <c r="L1569" s="24">
        <v>2.7851150213210895E-4</v>
      </c>
      <c r="M1569" s="24">
        <v>5.0059626525752451E-6</v>
      </c>
      <c r="N1569" s="24">
        <v>1.389242663521355E-2</v>
      </c>
      <c r="O1569" s="24">
        <v>4.7408755867445002E-2</v>
      </c>
      <c r="P1569" s="24">
        <v>4.65568057455139E-2</v>
      </c>
      <c r="Q1569" s="29">
        <v>1558489.3370578298</v>
      </c>
    </row>
    <row r="1570" spans="1:17" ht="15" x14ac:dyDescent="0.25">
      <c r="A1570" s="24">
        <v>2</v>
      </c>
      <c r="B1570" s="24" t="s">
        <v>148</v>
      </c>
      <c r="C1570" s="24">
        <v>1100870</v>
      </c>
      <c r="D1570" s="24">
        <v>0.25</v>
      </c>
      <c r="E1570" s="24" t="s">
        <v>1331</v>
      </c>
      <c r="F1570" s="24">
        <v>1987988.6111939051</v>
      </c>
      <c r="G1570" s="24">
        <v>0.228754308489238</v>
      </c>
      <c r="H1570" s="24">
        <v>1.1395462338056852</v>
      </c>
      <c r="I1570" s="24">
        <v>71.3987111651047</v>
      </c>
      <c r="J1570" s="24">
        <v>5.2586788768547095</v>
      </c>
      <c r="K1570" s="24">
        <v>1639.939966600755</v>
      </c>
      <c r="L1570" s="24">
        <v>4.6246285197492048E-4</v>
      </c>
      <c r="M1570" s="24">
        <v>6.1802627893980847E-6</v>
      </c>
      <c r="N1570" s="24">
        <v>2.4914022611360651E-2</v>
      </c>
      <c r="O1570" s="24">
        <v>7.6674540803770896E-2</v>
      </c>
      <c r="P1570" s="24">
        <v>9.5320565734598545E-2</v>
      </c>
      <c r="Q1570" s="29">
        <v>1987988.6111939051</v>
      </c>
    </row>
    <row r="1571" spans="1:17" ht="15" x14ac:dyDescent="0.25">
      <c r="A1571" s="24">
        <v>2</v>
      </c>
      <c r="B1571" s="24" t="s">
        <v>148</v>
      </c>
      <c r="C1571" s="24">
        <v>1100870</v>
      </c>
      <c r="D1571" s="24">
        <v>0.5</v>
      </c>
      <c r="E1571" s="24" t="s">
        <v>1332</v>
      </c>
      <c r="F1571" s="24">
        <v>2237990.6365299299</v>
      </c>
      <c r="G1571" s="24">
        <v>0.25673233436940002</v>
      </c>
      <c r="H1571" s="24">
        <v>1.2882075087328599</v>
      </c>
      <c r="I1571" s="24">
        <v>80.920401664546105</v>
      </c>
      <c r="J1571" s="24">
        <v>5.9544160080678701</v>
      </c>
      <c r="K1571" s="24">
        <v>1858.8314176859201</v>
      </c>
      <c r="L1571" s="24">
        <v>5.2419162650870496E-4</v>
      </c>
      <c r="M1571" s="24">
        <v>6.9456306499617701E-6</v>
      </c>
      <c r="N1571" s="24">
        <v>2.7471130535252301E-2</v>
      </c>
      <c r="O1571" s="24">
        <v>8.6348244806149194E-2</v>
      </c>
      <c r="P1571" s="24">
        <v>0.10621011937417101</v>
      </c>
      <c r="Q1571" s="29">
        <v>2237990.6365299299</v>
      </c>
    </row>
    <row r="1572" spans="1:17" ht="15" x14ac:dyDescent="0.25">
      <c r="A1572" s="24">
        <v>2</v>
      </c>
      <c r="B1572" s="24" t="s">
        <v>148</v>
      </c>
      <c r="C1572" s="24">
        <v>1100870</v>
      </c>
      <c r="D1572" s="24">
        <v>0.75</v>
      </c>
      <c r="E1572" s="24" t="s">
        <v>1333</v>
      </c>
      <c r="F1572" s="24">
        <v>2540047.8631836302</v>
      </c>
      <c r="G1572" s="24">
        <v>0.28967446803226848</v>
      </c>
      <c r="H1572" s="24">
        <v>1.4492358461358701</v>
      </c>
      <c r="I1572" s="24">
        <v>89.36528301321745</v>
      </c>
      <c r="J1572" s="24">
        <v>6.5835901714704903</v>
      </c>
      <c r="K1572" s="24">
        <v>2176.190032503755</v>
      </c>
      <c r="L1572" s="24">
        <v>6.1368523571910796E-4</v>
      </c>
      <c r="M1572" s="24">
        <v>7.9337303396441491E-6</v>
      </c>
      <c r="N1572" s="24">
        <v>3.4167981776383305E-2</v>
      </c>
      <c r="O1572" s="24">
        <v>0.10262652772899405</v>
      </c>
      <c r="P1572" s="24">
        <v>0.120006514006823</v>
      </c>
      <c r="Q1572" s="29">
        <v>2540047.8631836302</v>
      </c>
    </row>
    <row r="1573" spans="1:17" ht="15" x14ac:dyDescent="0.25">
      <c r="A1573" s="24">
        <v>2</v>
      </c>
      <c r="B1573" s="24" t="s">
        <v>148</v>
      </c>
      <c r="C1573" s="24">
        <v>1100880</v>
      </c>
      <c r="D1573" s="24">
        <v>0.25</v>
      </c>
      <c r="E1573" s="24" t="s">
        <v>1331</v>
      </c>
      <c r="F1573" s="24">
        <v>1390390.000844215</v>
      </c>
      <c r="G1573" s="24">
        <v>0.2352971528107855</v>
      </c>
      <c r="H1573" s="24">
        <v>1.2600893392153849</v>
      </c>
      <c r="I1573" s="24">
        <v>51.187721403784806</v>
      </c>
      <c r="J1573" s="24">
        <v>3.9758289014745398</v>
      </c>
      <c r="K1573" s="24">
        <v>1400.763299434685</v>
      </c>
      <c r="L1573" s="24">
        <v>4.1801505610106649E-4</v>
      </c>
      <c r="M1573" s="24">
        <v>1.717513887177575E-5</v>
      </c>
      <c r="N1573" s="24">
        <v>1.8003884452293801E-2</v>
      </c>
      <c r="O1573" s="24">
        <v>6.4244871236591505E-2</v>
      </c>
      <c r="P1573" s="24">
        <v>9.45086283904992E-2</v>
      </c>
      <c r="Q1573" s="29">
        <v>1390390.000844215</v>
      </c>
    </row>
    <row r="1574" spans="1:17" ht="15" x14ac:dyDescent="0.25">
      <c r="A1574" s="24">
        <v>2</v>
      </c>
      <c r="B1574" s="24" t="s">
        <v>148</v>
      </c>
      <c r="C1574" s="24">
        <v>1100880</v>
      </c>
      <c r="D1574" s="24">
        <v>0.5</v>
      </c>
      <c r="E1574" s="24" t="s">
        <v>1332</v>
      </c>
      <c r="F1574" s="24">
        <v>1655069.0924259899</v>
      </c>
      <c r="G1574" s="24">
        <v>0.26466151866070903</v>
      </c>
      <c r="H1574" s="24">
        <v>1.41848326702454</v>
      </c>
      <c r="I1574" s="24">
        <v>60.966875417112099</v>
      </c>
      <c r="J1574" s="24">
        <v>4.73303836124557</v>
      </c>
      <c r="K1574" s="24">
        <v>1543.36555474377</v>
      </c>
      <c r="L1574" s="24">
        <v>4.6082643153709898E-4</v>
      </c>
      <c r="M1574" s="24">
        <v>2.0370251714841699E-5</v>
      </c>
      <c r="N1574" s="24">
        <v>1.9690934736349201E-2</v>
      </c>
      <c r="O1574" s="24">
        <v>7.0592816049544496E-2</v>
      </c>
      <c r="P1574" s="24">
        <v>0.11204347151295301</v>
      </c>
      <c r="Q1574" s="29">
        <v>1655069.0924259899</v>
      </c>
    </row>
    <row r="1575" spans="1:17" ht="15" x14ac:dyDescent="0.25">
      <c r="A1575" s="24">
        <v>2</v>
      </c>
      <c r="B1575" s="24" t="s">
        <v>148</v>
      </c>
      <c r="C1575" s="24">
        <v>1100880</v>
      </c>
      <c r="D1575" s="24">
        <v>0.75</v>
      </c>
      <c r="E1575" s="24" t="s">
        <v>1333</v>
      </c>
      <c r="F1575" s="24">
        <v>1768968.8612244199</v>
      </c>
      <c r="G1575" s="24">
        <v>0.280423103156687</v>
      </c>
      <c r="H1575" s="24">
        <v>1.4949139450063251</v>
      </c>
      <c r="I1575" s="24">
        <v>65.101871420041903</v>
      </c>
      <c r="J1575" s="24">
        <v>5.0554688468910447</v>
      </c>
      <c r="K1575" s="24">
        <v>1707.3302663443151</v>
      </c>
      <c r="L1575" s="24">
        <v>5.0952680930102198E-4</v>
      </c>
      <c r="M1575" s="24">
        <v>2.179691195630545E-5</v>
      </c>
      <c r="N1575" s="24">
        <v>2.1662543732864199E-2</v>
      </c>
      <c r="O1575" s="24">
        <v>7.8221597184919403E-2</v>
      </c>
      <c r="P1575" s="24">
        <v>0.120070209295596</v>
      </c>
      <c r="Q1575" s="29">
        <v>1768968.8612244199</v>
      </c>
    </row>
    <row r="1576" spans="1:17" ht="15" x14ac:dyDescent="0.25">
      <c r="A1576" s="24">
        <v>2</v>
      </c>
      <c r="B1576" s="24" t="s">
        <v>148</v>
      </c>
      <c r="C1576" s="24">
        <v>1100890</v>
      </c>
      <c r="D1576" s="24">
        <v>0.25</v>
      </c>
      <c r="E1576" s="24" t="s">
        <v>1331</v>
      </c>
      <c r="F1576" s="24">
        <v>208671.4694612915</v>
      </c>
      <c r="G1576" s="24">
        <v>2.4253389540308649E-2</v>
      </c>
      <c r="H1576" s="24">
        <v>0.1213480913536585</v>
      </c>
      <c r="I1576" s="24">
        <v>7.6454942131040458</v>
      </c>
      <c r="J1576" s="24">
        <v>0.56085959165796251</v>
      </c>
      <c r="K1576" s="24">
        <v>168.5205932827065</v>
      </c>
      <c r="L1576" s="24">
        <v>4.7522775209218551E-5</v>
      </c>
      <c r="M1576" s="24">
        <v>6.4611551549883052E-7</v>
      </c>
      <c r="N1576" s="24">
        <v>3.0357254286335401E-3</v>
      </c>
      <c r="O1576" s="24">
        <v>7.9779263573165754E-3</v>
      </c>
      <c r="P1576" s="24">
        <v>9.4546269847917749E-3</v>
      </c>
      <c r="Q1576" s="29">
        <v>208671.4694612915</v>
      </c>
    </row>
    <row r="1577" spans="1:17" ht="15" x14ac:dyDescent="0.25">
      <c r="A1577" s="24">
        <v>2</v>
      </c>
      <c r="B1577" s="24" t="s">
        <v>148</v>
      </c>
      <c r="C1577" s="24">
        <v>1100890</v>
      </c>
      <c r="D1577" s="24">
        <v>0.5</v>
      </c>
      <c r="E1577" s="24" t="s">
        <v>1332</v>
      </c>
      <c r="F1577" s="24">
        <v>247209.82047396299</v>
      </c>
      <c r="G1577" s="24">
        <v>2.7536107292220498E-2</v>
      </c>
      <c r="H1577" s="24">
        <v>0.137421475975952</v>
      </c>
      <c r="I1577" s="24">
        <v>9.0834957858980694</v>
      </c>
      <c r="J1577" s="24">
        <v>0.66650703763531205</v>
      </c>
      <c r="K1577" s="24">
        <v>186.618143186114</v>
      </c>
      <c r="L1577" s="24">
        <v>5.26262987213901E-5</v>
      </c>
      <c r="M1577" s="24">
        <v>7.6509822029393895E-7</v>
      </c>
      <c r="N1577" s="24">
        <v>3.2679241057480901E-3</v>
      </c>
      <c r="O1577" s="24">
        <v>8.85204299790451E-3</v>
      </c>
      <c r="P1577" s="24">
        <v>1.1256934072848499E-2</v>
      </c>
      <c r="Q1577" s="29">
        <v>247209.82047396299</v>
      </c>
    </row>
    <row r="1578" spans="1:17" ht="15" x14ac:dyDescent="0.25">
      <c r="A1578" s="24">
        <v>2</v>
      </c>
      <c r="B1578" s="24" t="s">
        <v>148</v>
      </c>
      <c r="C1578" s="24">
        <v>1100890</v>
      </c>
      <c r="D1578" s="24">
        <v>0.75</v>
      </c>
      <c r="E1578" s="24" t="s">
        <v>1333</v>
      </c>
      <c r="F1578" s="24">
        <v>266251.69742880051</v>
      </c>
      <c r="G1578" s="24">
        <v>2.93147788005136E-2</v>
      </c>
      <c r="H1578" s="24">
        <v>0.14483077418066451</v>
      </c>
      <c r="I1578" s="24">
        <v>9.741706908276079</v>
      </c>
      <c r="J1578" s="24">
        <v>0.71462737765310802</v>
      </c>
      <c r="K1578" s="24">
        <v>205.07634891865098</v>
      </c>
      <c r="L1578" s="24">
        <v>5.7831486265472152E-5</v>
      </c>
      <c r="M1578" s="24">
        <v>8.2460566084760851E-7</v>
      </c>
      <c r="N1578" s="24">
        <v>3.5691603715565148E-3</v>
      </c>
      <c r="O1578" s="24">
        <v>9.6963131356031049E-3</v>
      </c>
      <c r="P1578" s="24">
        <v>1.203503664577265E-2</v>
      </c>
      <c r="Q1578" s="29">
        <v>266251.69742880051</v>
      </c>
    </row>
    <row r="1579" spans="1:17" ht="15" x14ac:dyDescent="0.25">
      <c r="A1579" s="24">
        <v>2</v>
      </c>
      <c r="B1579" s="24" t="s">
        <v>148</v>
      </c>
      <c r="C1579" s="24">
        <v>1100900</v>
      </c>
      <c r="D1579" s="24">
        <v>0.25</v>
      </c>
      <c r="E1579" s="24" t="s">
        <v>1331</v>
      </c>
      <c r="F1579" s="24">
        <v>3293824.8368433397</v>
      </c>
      <c r="G1579" s="24">
        <v>0.69032858430999955</v>
      </c>
      <c r="H1579" s="24">
        <v>3.5230722476201652</v>
      </c>
      <c r="I1579" s="24">
        <v>119.125151671963</v>
      </c>
      <c r="J1579" s="24">
        <v>9.322003266209439</v>
      </c>
      <c r="K1579" s="24">
        <v>3360.7520807700503</v>
      </c>
      <c r="L1579" s="24">
        <v>1.1800491487946149E-3</v>
      </c>
      <c r="M1579" s="24">
        <v>7.7621687083283492E-5</v>
      </c>
      <c r="N1579" s="24">
        <v>5.1462689217442549E-2</v>
      </c>
      <c r="O1579" s="24">
        <v>0.17413826445390101</v>
      </c>
      <c r="P1579" s="24">
        <v>0.215750338763262</v>
      </c>
      <c r="Q1579" s="29">
        <v>3293824.8368433397</v>
      </c>
    </row>
    <row r="1580" spans="1:17" ht="15" x14ac:dyDescent="0.25">
      <c r="A1580" s="24">
        <v>2</v>
      </c>
      <c r="B1580" s="24" t="s">
        <v>148</v>
      </c>
      <c r="C1580" s="24">
        <v>1100900</v>
      </c>
      <c r="D1580" s="24">
        <v>0.5</v>
      </c>
      <c r="E1580" s="24" t="s">
        <v>1332</v>
      </c>
      <c r="F1580" s="24">
        <v>3864308.9188853302</v>
      </c>
      <c r="G1580" s="24">
        <v>0.76326642961993296</v>
      </c>
      <c r="H1580" s="24">
        <v>3.8949414081893199</v>
      </c>
      <c r="I1580" s="24">
        <v>140.37608726983399</v>
      </c>
      <c r="J1580" s="24">
        <v>10.9514648074863</v>
      </c>
      <c r="K1580" s="24">
        <v>3778.9208439100698</v>
      </c>
      <c r="L1580" s="24">
        <v>1.3328496216188201E-3</v>
      </c>
      <c r="M1580" s="24">
        <v>8.8913490478965799E-5</v>
      </c>
      <c r="N1580" s="24">
        <v>5.68162022861569E-2</v>
      </c>
      <c r="O1580" s="24">
        <v>0.195844530419269</v>
      </c>
      <c r="P1580" s="24">
        <v>0.25093842400094302</v>
      </c>
      <c r="Q1580" s="29">
        <v>3864308.9188853302</v>
      </c>
    </row>
    <row r="1581" spans="1:17" ht="15" x14ac:dyDescent="0.25">
      <c r="A1581" s="24">
        <v>2</v>
      </c>
      <c r="B1581" s="24" t="s">
        <v>148</v>
      </c>
      <c r="C1581" s="24">
        <v>1100900</v>
      </c>
      <c r="D1581" s="24">
        <v>0.75</v>
      </c>
      <c r="E1581" s="24" t="s">
        <v>1333</v>
      </c>
      <c r="F1581" s="24">
        <v>4161820.1761328001</v>
      </c>
      <c r="G1581" s="24">
        <v>0.81459254373981893</v>
      </c>
      <c r="H1581" s="24">
        <v>4.1648893122179498</v>
      </c>
      <c r="I1581" s="24">
        <v>150.70673148958548</v>
      </c>
      <c r="J1581" s="24">
        <v>11.7829579139086</v>
      </c>
      <c r="K1581" s="24">
        <v>4212.8261095141243</v>
      </c>
      <c r="L1581" s="24">
        <v>1.4883168027018901E-3</v>
      </c>
      <c r="M1581" s="24">
        <v>9.7439543138172052E-5</v>
      </c>
      <c r="N1581" s="24">
        <v>6.2971973881316839E-2</v>
      </c>
      <c r="O1581" s="24">
        <v>0.21846006101451798</v>
      </c>
      <c r="P1581" s="24">
        <v>0.27192325086581248</v>
      </c>
      <c r="Q1581" s="29">
        <v>4161820.1761328001</v>
      </c>
    </row>
    <row r="1582" spans="1:17" ht="15" x14ac:dyDescent="0.25">
      <c r="A1582" s="24">
        <v>2</v>
      </c>
      <c r="B1582" s="24" t="s">
        <v>148</v>
      </c>
      <c r="C1582" s="24">
        <v>1100910</v>
      </c>
      <c r="D1582" s="24">
        <v>0.25</v>
      </c>
      <c r="E1582" s="24" t="s">
        <v>1331</v>
      </c>
      <c r="F1582" s="24">
        <v>7882036.3534657247</v>
      </c>
      <c r="G1582" s="24">
        <v>1.7533359088288649</v>
      </c>
      <c r="H1582" s="24">
        <v>9.5898972501872297</v>
      </c>
      <c r="I1582" s="24">
        <v>283.73614557034949</v>
      </c>
      <c r="J1582" s="24">
        <v>23.562438487392651</v>
      </c>
      <c r="K1582" s="24">
        <v>8838.04865259504</v>
      </c>
      <c r="L1582" s="24">
        <v>2.9576125264016398E-3</v>
      </c>
      <c r="M1582" s="24">
        <v>2.4438010240466899E-4</v>
      </c>
      <c r="N1582" s="24">
        <v>0.1174682659459845</v>
      </c>
      <c r="O1582" s="24">
        <v>0.42864428284239198</v>
      </c>
      <c r="P1582" s="24">
        <v>0.65487006204103704</v>
      </c>
      <c r="Q1582" s="29">
        <v>7882036.3534657247</v>
      </c>
    </row>
    <row r="1583" spans="1:17" ht="15" x14ac:dyDescent="0.25">
      <c r="A1583" s="24">
        <v>2</v>
      </c>
      <c r="B1583" s="24" t="s">
        <v>148</v>
      </c>
      <c r="C1583" s="24">
        <v>1100910</v>
      </c>
      <c r="D1583" s="24">
        <v>0.5</v>
      </c>
      <c r="E1583" s="24" t="s">
        <v>1332</v>
      </c>
      <c r="F1583" s="24">
        <v>9245753.8783358894</v>
      </c>
      <c r="G1583" s="24">
        <v>2.0155064471913602</v>
      </c>
      <c r="H1583" s="24">
        <v>11.034190447100199</v>
      </c>
      <c r="I1583" s="24">
        <v>332.67663337332698</v>
      </c>
      <c r="J1583" s="24">
        <v>27.6707621683505</v>
      </c>
      <c r="K1583" s="24">
        <v>10056.9133223749</v>
      </c>
      <c r="L1583" s="24">
        <v>3.3636187150996302E-3</v>
      </c>
      <c r="M1583" s="24">
        <v>2.8798893882822798E-4</v>
      </c>
      <c r="N1583" s="24">
        <v>0.132202304308841</v>
      </c>
      <c r="O1583" s="24">
        <v>0.48798072829856798</v>
      </c>
      <c r="P1583" s="24">
        <v>0.77638197772514095</v>
      </c>
      <c r="Q1583" s="29">
        <v>9245753.8783358894</v>
      </c>
    </row>
    <row r="1584" spans="1:17" ht="15" x14ac:dyDescent="0.25">
      <c r="A1584" s="24">
        <v>2</v>
      </c>
      <c r="B1584" s="24" t="s">
        <v>148</v>
      </c>
      <c r="C1584" s="24">
        <v>1100910</v>
      </c>
      <c r="D1584" s="24">
        <v>0.75</v>
      </c>
      <c r="E1584" s="24" t="s">
        <v>1333</v>
      </c>
      <c r="F1584" s="24">
        <v>9967228.7014992107</v>
      </c>
      <c r="G1584" s="24">
        <v>2.1525114813602348</v>
      </c>
      <c r="H1584" s="24">
        <v>11.773589669791249</v>
      </c>
      <c r="I1584" s="24">
        <v>358.68683442421951</v>
      </c>
      <c r="J1584" s="24">
        <v>29.853336638011449</v>
      </c>
      <c r="K1584" s="24">
        <v>10979.52555369105</v>
      </c>
      <c r="L1584" s="24">
        <v>3.6882523370388651E-3</v>
      </c>
      <c r="M1584" s="24">
        <v>3.126175998013425E-4</v>
      </c>
      <c r="N1584" s="24">
        <v>0.14445022265080548</v>
      </c>
      <c r="O1584" s="24">
        <v>0.53311383009347446</v>
      </c>
      <c r="P1584" s="24">
        <v>0.84227905484819199</v>
      </c>
      <c r="Q1584" s="29">
        <v>9967228.7014992107</v>
      </c>
    </row>
    <row r="1585" spans="1:17" ht="15" x14ac:dyDescent="0.25">
      <c r="A1585" s="24">
        <v>2</v>
      </c>
      <c r="B1585" s="24" t="s">
        <v>148</v>
      </c>
      <c r="C1585" s="24">
        <v>1100920</v>
      </c>
      <c r="D1585" s="24">
        <v>0.25</v>
      </c>
      <c r="E1585" s="24" t="s">
        <v>1331</v>
      </c>
      <c r="F1585" s="24">
        <v>2216288.8512676647</v>
      </c>
      <c r="G1585" s="24">
        <v>0.269019708308885</v>
      </c>
      <c r="H1585" s="24">
        <v>1.340721858516885</v>
      </c>
      <c r="I1585" s="24">
        <v>79.854766921288387</v>
      </c>
      <c r="J1585" s="24">
        <v>5.95906043997475</v>
      </c>
      <c r="K1585" s="24">
        <v>1614.2221534103051</v>
      </c>
      <c r="L1585" s="24">
        <v>4.94275002830653E-4</v>
      </c>
      <c r="M1585" s="24">
        <v>2.6263693723037852E-5</v>
      </c>
      <c r="N1585" s="24">
        <v>3.4131025707249796E-2</v>
      </c>
      <c r="O1585" s="24">
        <v>8.2006390380098548E-2</v>
      </c>
      <c r="P1585" s="24">
        <v>9.1757314273473944E-2</v>
      </c>
      <c r="Q1585" s="29">
        <v>2216288.8512676647</v>
      </c>
    </row>
    <row r="1586" spans="1:17" ht="15" x14ac:dyDescent="0.25">
      <c r="A1586" s="24">
        <v>2</v>
      </c>
      <c r="B1586" s="24" t="s">
        <v>148</v>
      </c>
      <c r="C1586" s="24">
        <v>1100920</v>
      </c>
      <c r="D1586" s="24">
        <v>0.5</v>
      </c>
      <c r="E1586" s="24" t="s">
        <v>1332</v>
      </c>
      <c r="F1586" s="24">
        <v>2598331.5495380098</v>
      </c>
      <c r="G1586" s="24">
        <v>0.31185635319481297</v>
      </c>
      <c r="H1586" s="24">
        <v>1.55717558194878</v>
      </c>
      <c r="I1586" s="24">
        <v>93.394833282492996</v>
      </c>
      <c r="J1586" s="24">
        <v>6.9724669224532096</v>
      </c>
      <c r="K1586" s="24">
        <v>1810.36844046943</v>
      </c>
      <c r="L1586" s="24">
        <v>5.5683490470742202E-4</v>
      </c>
      <c r="M1586" s="24">
        <v>3.1054147121132E-5</v>
      </c>
      <c r="N1586" s="24">
        <v>3.7269093157406799E-2</v>
      </c>
      <c r="O1586" s="24">
        <v>9.2011997114725505E-2</v>
      </c>
      <c r="P1586" s="24">
        <v>0.107599147351064</v>
      </c>
      <c r="Q1586" s="29">
        <v>2598331.5495380098</v>
      </c>
    </row>
    <row r="1587" spans="1:17" ht="15" x14ac:dyDescent="0.25">
      <c r="A1587" s="24">
        <v>2</v>
      </c>
      <c r="B1587" s="24" t="s">
        <v>148</v>
      </c>
      <c r="C1587" s="24">
        <v>1100920</v>
      </c>
      <c r="D1587" s="24">
        <v>0.75</v>
      </c>
      <c r="E1587" s="24" t="s">
        <v>1333</v>
      </c>
      <c r="F1587" s="24">
        <v>2796722.0135866748</v>
      </c>
      <c r="G1587" s="24">
        <v>0.32962062698343497</v>
      </c>
      <c r="H1587" s="24">
        <v>1.62538871158313</v>
      </c>
      <c r="I1587" s="24">
        <v>100.54943401571485</v>
      </c>
      <c r="J1587" s="24">
        <v>7.5068615635423352</v>
      </c>
      <c r="K1587" s="24">
        <v>1980.6414214700549</v>
      </c>
      <c r="L1587" s="24">
        <v>6.0975291114087648E-4</v>
      </c>
      <c r="M1587" s="24">
        <v>3.345458112435775E-5</v>
      </c>
      <c r="N1587" s="24">
        <v>4.0970253808452706E-2</v>
      </c>
      <c r="O1587" s="24">
        <v>0.1007838988079625</v>
      </c>
      <c r="P1587" s="24">
        <v>0.1159076797172475</v>
      </c>
      <c r="Q1587" s="29">
        <v>2796722.0135866748</v>
      </c>
    </row>
    <row r="1588" spans="1:17" ht="15" x14ac:dyDescent="0.25">
      <c r="A1588" s="24">
        <v>2</v>
      </c>
      <c r="B1588" s="24" t="s">
        <v>148</v>
      </c>
      <c r="C1588" s="24">
        <v>1100930</v>
      </c>
      <c r="D1588" s="24">
        <v>0.25</v>
      </c>
      <c r="E1588" s="24" t="s">
        <v>1331</v>
      </c>
      <c r="F1588" s="24">
        <v>2987303.2140763151</v>
      </c>
      <c r="G1588" s="24">
        <v>0.71568722289058151</v>
      </c>
      <c r="H1588" s="24">
        <v>3.6946237496730099</v>
      </c>
      <c r="I1588" s="24">
        <v>108.4672580342645</v>
      </c>
      <c r="J1588" s="24">
        <v>8.7288190065290401</v>
      </c>
      <c r="K1588" s="24">
        <v>3277.0611316005952</v>
      </c>
      <c r="L1588" s="24">
        <v>1.19796410999775E-3</v>
      </c>
      <c r="M1588" s="24">
        <v>9.6255390580258002E-5</v>
      </c>
      <c r="N1588" s="24">
        <v>4.4395206015018951E-2</v>
      </c>
      <c r="O1588" s="24">
        <v>0.17084075344472299</v>
      </c>
      <c r="P1588" s="24">
        <v>0.23421696221254551</v>
      </c>
      <c r="Q1588" s="29">
        <v>2987303.2140763151</v>
      </c>
    </row>
    <row r="1589" spans="1:17" ht="15" x14ac:dyDescent="0.25">
      <c r="A1589" s="24">
        <v>2</v>
      </c>
      <c r="B1589" s="24" t="s">
        <v>148</v>
      </c>
      <c r="C1589" s="24">
        <v>1100930</v>
      </c>
      <c r="D1589" s="24">
        <v>0.5</v>
      </c>
      <c r="E1589" s="24" t="s">
        <v>1332</v>
      </c>
      <c r="F1589" s="24">
        <v>3487850.2806728198</v>
      </c>
      <c r="G1589" s="24">
        <v>0.81877167274169305</v>
      </c>
      <c r="H1589" s="24">
        <v>4.2285966918945297</v>
      </c>
      <c r="I1589" s="24">
        <v>126.89959992583699</v>
      </c>
      <c r="J1589" s="24">
        <v>10.173938727691199</v>
      </c>
      <c r="K1589" s="24">
        <v>3789.5821175472802</v>
      </c>
      <c r="L1589" s="24">
        <v>1.3845126003882301E-3</v>
      </c>
      <c r="M1589" s="24">
        <v>1.12881514652961E-4</v>
      </c>
      <c r="N1589" s="24">
        <v>5.0367799724456798E-2</v>
      </c>
      <c r="O1589" s="24">
        <v>0.19785736144315799</v>
      </c>
      <c r="P1589" s="24">
        <v>0.27414480644745998</v>
      </c>
      <c r="Q1589" s="29">
        <v>3487850.2806728198</v>
      </c>
    </row>
    <row r="1590" spans="1:17" ht="15" x14ac:dyDescent="0.25">
      <c r="A1590" s="24">
        <v>2</v>
      </c>
      <c r="B1590" s="24" t="s">
        <v>148</v>
      </c>
      <c r="C1590" s="24">
        <v>1100930</v>
      </c>
      <c r="D1590" s="24">
        <v>0.75</v>
      </c>
      <c r="E1590" s="24" t="s">
        <v>1333</v>
      </c>
      <c r="F1590" s="24">
        <v>3809872.0219190898</v>
      </c>
      <c r="G1590" s="24">
        <v>0.88578565948809951</v>
      </c>
      <c r="H1590" s="24">
        <v>4.5766680943601106</v>
      </c>
      <c r="I1590" s="24">
        <v>137.84659255042499</v>
      </c>
      <c r="J1590" s="24">
        <v>11.1135996756637</v>
      </c>
      <c r="K1590" s="24">
        <v>4155.5309360961846</v>
      </c>
      <c r="L1590" s="24">
        <v>1.537589286460635E-3</v>
      </c>
      <c r="M1590" s="24">
        <v>1.2375814817383401E-4</v>
      </c>
      <c r="N1590" s="24">
        <v>5.5005124131423597E-2</v>
      </c>
      <c r="O1590" s="24">
        <v>0.217450973460146</v>
      </c>
      <c r="P1590" s="24">
        <v>0.29914314990996849</v>
      </c>
      <c r="Q1590" s="29">
        <v>3809872.0219190898</v>
      </c>
    </row>
    <row r="1591" spans="1:17" ht="15" x14ac:dyDescent="0.25">
      <c r="A1591" s="24">
        <v>2</v>
      </c>
      <c r="B1591" s="24" t="s">
        <v>148</v>
      </c>
      <c r="C1591" s="24">
        <v>1100940</v>
      </c>
      <c r="D1591" s="24">
        <v>0.25</v>
      </c>
      <c r="E1591" s="24" t="s">
        <v>1331</v>
      </c>
      <c r="F1591" s="24">
        <v>1056393.63629451</v>
      </c>
      <c r="G1591" s="24">
        <v>0.14887768988129602</v>
      </c>
      <c r="H1591" s="24">
        <v>0.73804277505903304</v>
      </c>
      <c r="I1591" s="24">
        <v>22.173749329123801</v>
      </c>
      <c r="J1591" s="24">
        <v>1.78989263384793</v>
      </c>
      <c r="K1591" s="24">
        <v>1525.4659151897599</v>
      </c>
      <c r="L1591" s="24">
        <v>4.8985934740741104E-4</v>
      </c>
      <c r="M1591" s="24">
        <v>1.829304589097315E-5</v>
      </c>
      <c r="N1591" s="24">
        <v>1.638117957480565E-2</v>
      </c>
      <c r="O1591" s="24">
        <v>7.8520155941053604E-2</v>
      </c>
      <c r="P1591" s="24">
        <v>4.7437784144061051E-2</v>
      </c>
      <c r="Q1591" s="29">
        <v>1056393.63629451</v>
      </c>
    </row>
    <row r="1592" spans="1:17" ht="15" x14ac:dyDescent="0.25">
      <c r="A1592" s="24">
        <v>2</v>
      </c>
      <c r="B1592" s="24" t="s">
        <v>148</v>
      </c>
      <c r="C1592" s="24">
        <v>1100940</v>
      </c>
      <c r="D1592" s="24">
        <v>0.5</v>
      </c>
      <c r="E1592" s="24" t="s">
        <v>1332</v>
      </c>
      <c r="F1592" s="24">
        <v>1200899.90488317</v>
      </c>
      <c r="G1592" s="24">
        <v>0.163444598033676</v>
      </c>
      <c r="H1592" s="24">
        <v>0.80899116896319101</v>
      </c>
      <c r="I1592" s="24">
        <v>25.630879576055602</v>
      </c>
      <c r="J1592" s="24">
        <v>2.0727128626119602</v>
      </c>
      <c r="K1592" s="24">
        <v>1728.57119008008</v>
      </c>
      <c r="L1592" s="24">
        <v>5.4981362958033504E-4</v>
      </c>
      <c r="M1592" s="24">
        <v>2.1262699068760501E-5</v>
      </c>
      <c r="N1592" s="24">
        <v>1.8398520706296499E-2</v>
      </c>
      <c r="O1592" s="24">
        <v>8.8693145887396005E-2</v>
      </c>
      <c r="P1592" s="24">
        <v>5.5188052013171798E-2</v>
      </c>
      <c r="Q1592" s="29">
        <v>1200899.90488317</v>
      </c>
    </row>
    <row r="1593" spans="1:17" ht="15" x14ac:dyDescent="0.25">
      <c r="A1593" s="24">
        <v>2</v>
      </c>
      <c r="B1593" s="24" t="s">
        <v>148</v>
      </c>
      <c r="C1593" s="24">
        <v>1100940</v>
      </c>
      <c r="D1593" s="24">
        <v>0.75</v>
      </c>
      <c r="E1593" s="24" t="s">
        <v>1333</v>
      </c>
      <c r="F1593" s="24">
        <v>1340114.0086002401</v>
      </c>
      <c r="G1593" s="24">
        <v>0.20071587243193001</v>
      </c>
      <c r="H1593" s="24">
        <v>0.99650749479022749</v>
      </c>
      <c r="I1593" s="24">
        <v>28.779202181290749</v>
      </c>
      <c r="J1593" s="24">
        <v>2.3357520218659653</v>
      </c>
      <c r="K1593" s="24">
        <v>1973.36760371836</v>
      </c>
      <c r="L1593" s="24">
        <v>6.4940600716572553E-4</v>
      </c>
      <c r="M1593" s="24">
        <v>2.5457019572577402E-5</v>
      </c>
      <c r="N1593" s="24">
        <v>2.1210628565008098E-2</v>
      </c>
      <c r="O1593" s="24">
        <v>0.10275559804171749</v>
      </c>
      <c r="P1593" s="24">
        <v>6.2903551220715809E-2</v>
      </c>
      <c r="Q1593" s="29">
        <v>1340114.0086002401</v>
      </c>
    </row>
    <row r="1594" spans="1:17" ht="15" x14ac:dyDescent="0.25">
      <c r="A1594" s="24">
        <v>2</v>
      </c>
      <c r="B1594" s="24" t="s">
        <v>148</v>
      </c>
      <c r="C1594" s="24">
        <v>1100950</v>
      </c>
      <c r="D1594" s="24">
        <v>0.25</v>
      </c>
      <c r="E1594" s="24" t="s">
        <v>1331</v>
      </c>
      <c r="F1594" s="24">
        <v>389147.91730396298</v>
      </c>
      <c r="G1594" s="24">
        <v>3.8935945195004554E-2</v>
      </c>
      <c r="H1594" s="24">
        <v>0.1901759577608885</v>
      </c>
      <c r="I1594" s="24">
        <v>12.781490169252949</v>
      </c>
      <c r="J1594" s="24">
        <v>0.93931673022994699</v>
      </c>
      <c r="K1594" s="24">
        <v>319.06236258820445</v>
      </c>
      <c r="L1594" s="24">
        <v>8.9837168809804948E-5</v>
      </c>
      <c r="M1594" s="24">
        <v>1.4071312276543498E-6</v>
      </c>
      <c r="N1594" s="24">
        <v>5.0356772455867052E-3</v>
      </c>
      <c r="O1594" s="24">
        <v>1.52646743031414E-2</v>
      </c>
      <c r="P1594" s="24">
        <v>1.4492442716428001E-2</v>
      </c>
      <c r="Q1594" s="29">
        <v>389147.91730396298</v>
      </c>
    </row>
    <row r="1595" spans="1:17" ht="15" x14ac:dyDescent="0.25">
      <c r="A1595" s="24">
        <v>2</v>
      </c>
      <c r="B1595" s="24" t="s">
        <v>148</v>
      </c>
      <c r="C1595" s="24">
        <v>1100950</v>
      </c>
      <c r="D1595" s="24">
        <v>0.5</v>
      </c>
      <c r="E1595" s="24" t="s">
        <v>1332</v>
      </c>
      <c r="F1595" s="24">
        <v>450206.87557145598</v>
      </c>
      <c r="G1595" s="24">
        <v>4.3253203823607103E-2</v>
      </c>
      <c r="H1595" s="24">
        <v>0.207536969063631</v>
      </c>
      <c r="I1595" s="24">
        <v>14.552708462225601</v>
      </c>
      <c r="J1595" s="24">
        <v>1.0691416699227501</v>
      </c>
      <c r="K1595" s="24">
        <v>365.77813699753301</v>
      </c>
      <c r="L1595" s="24">
        <v>1.02926173453815E-4</v>
      </c>
      <c r="M1595" s="24">
        <v>1.63815595642026E-6</v>
      </c>
      <c r="N1595" s="24">
        <v>5.6751549245965998E-3</v>
      </c>
      <c r="O1595" s="24">
        <v>1.7550999943869199E-2</v>
      </c>
      <c r="P1595" s="24">
        <v>1.64728455056674E-2</v>
      </c>
      <c r="Q1595" s="29">
        <v>450206.87557145598</v>
      </c>
    </row>
    <row r="1596" spans="1:17" ht="15" x14ac:dyDescent="0.25">
      <c r="A1596" s="24">
        <v>2</v>
      </c>
      <c r="B1596" s="24" t="s">
        <v>148</v>
      </c>
      <c r="C1596" s="24">
        <v>1100950</v>
      </c>
      <c r="D1596" s="24">
        <v>0.75</v>
      </c>
      <c r="E1596" s="24" t="s">
        <v>1333</v>
      </c>
      <c r="F1596" s="24">
        <v>509702.58125359699</v>
      </c>
      <c r="G1596" s="24">
        <v>4.6995209475165001E-2</v>
      </c>
      <c r="H1596" s="24">
        <v>0.23132180462664398</v>
      </c>
      <c r="I1596" s="24">
        <v>16.138764288259999</v>
      </c>
      <c r="J1596" s="24">
        <v>1.1878796426484102</v>
      </c>
      <c r="K1596" s="24">
        <v>399.717901351276</v>
      </c>
      <c r="L1596" s="24">
        <v>1.124523197134465E-4</v>
      </c>
      <c r="M1596" s="24">
        <v>1.886194178936355E-6</v>
      </c>
      <c r="N1596" s="24">
        <v>6.0507902735018153E-3</v>
      </c>
      <c r="O1596" s="24">
        <v>1.9076712097481602E-2</v>
      </c>
      <c r="P1596" s="24">
        <v>1.82892275235449E-2</v>
      </c>
      <c r="Q1596" s="29">
        <v>509702.58125359699</v>
      </c>
    </row>
    <row r="1597" spans="1:17" ht="15" x14ac:dyDescent="0.25">
      <c r="A1597" s="24">
        <v>2</v>
      </c>
      <c r="B1597" s="24" t="s">
        <v>148</v>
      </c>
      <c r="C1597" s="24">
        <v>1100960</v>
      </c>
      <c r="D1597" s="24">
        <v>0.25</v>
      </c>
      <c r="E1597" s="24" t="s">
        <v>1331</v>
      </c>
      <c r="F1597" s="24">
        <v>1376011.793820645</v>
      </c>
      <c r="G1597" s="24">
        <v>0.1688762683516965</v>
      </c>
      <c r="H1597" s="24">
        <v>0.84361430962932249</v>
      </c>
      <c r="I1597" s="24">
        <v>50.486796380347251</v>
      </c>
      <c r="J1597" s="24">
        <v>3.718073391994805</v>
      </c>
      <c r="K1597" s="24">
        <v>1200.3943651027801</v>
      </c>
      <c r="L1597" s="24">
        <v>3.385111510934355E-4</v>
      </c>
      <c r="M1597" s="24">
        <v>4.2641611225018501E-6</v>
      </c>
      <c r="N1597" s="24">
        <v>1.7921932346574351E-2</v>
      </c>
      <c r="O1597" s="24">
        <v>5.5599659318162103E-2</v>
      </c>
      <c r="P1597" s="24">
        <v>6.8475184886404195E-2</v>
      </c>
      <c r="Q1597" s="29">
        <v>1376011.793820645</v>
      </c>
    </row>
    <row r="1598" spans="1:17" ht="15" x14ac:dyDescent="0.25">
      <c r="A1598" s="24">
        <v>2</v>
      </c>
      <c r="B1598" s="24" t="s">
        <v>148</v>
      </c>
      <c r="C1598" s="24">
        <v>1100960</v>
      </c>
      <c r="D1598" s="24">
        <v>0.5</v>
      </c>
      <c r="E1598" s="24" t="s">
        <v>1332</v>
      </c>
      <c r="F1598" s="24">
        <v>1578816.0187659699</v>
      </c>
      <c r="G1598" s="24">
        <v>0.18783932501280701</v>
      </c>
      <c r="H1598" s="24">
        <v>0.93558776970723401</v>
      </c>
      <c r="I1598" s="24">
        <v>57.971642299624001</v>
      </c>
      <c r="J1598" s="24">
        <v>4.2694494804269798</v>
      </c>
      <c r="K1598" s="24">
        <v>1338.5927270366601</v>
      </c>
      <c r="L1598" s="24">
        <v>3.77483197331469E-4</v>
      </c>
      <c r="M1598" s="24">
        <v>4.8920248917499703E-6</v>
      </c>
      <c r="N1598" s="24">
        <v>1.9898245188662299E-2</v>
      </c>
      <c r="O1598" s="24">
        <v>6.2087121864823298E-2</v>
      </c>
      <c r="P1598" s="24">
        <v>7.8722199312733596E-2</v>
      </c>
      <c r="Q1598" s="29">
        <v>1578816.0187659699</v>
      </c>
    </row>
    <row r="1599" spans="1:17" ht="15" x14ac:dyDescent="0.25">
      <c r="A1599" s="24">
        <v>2</v>
      </c>
      <c r="B1599" s="24" t="s">
        <v>148</v>
      </c>
      <c r="C1599" s="24">
        <v>1100960</v>
      </c>
      <c r="D1599" s="24">
        <v>0.75</v>
      </c>
      <c r="E1599" s="24" t="s">
        <v>1333</v>
      </c>
      <c r="F1599" s="24">
        <v>1702886.1308874299</v>
      </c>
      <c r="G1599" s="24">
        <v>0.20469157487951301</v>
      </c>
      <c r="H1599" s="24">
        <v>1.03183643125908</v>
      </c>
      <c r="I1599" s="24">
        <v>62.277066583343597</v>
      </c>
      <c r="J1599" s="24">
        <v>4.5857585755852757</v>
      </c>
      <c r="K1599" s="24">
        <v>1510.946071235875</v>
      </c>
      <c r="L1599" s="24">
        <v>4.2608678298985297E-4</v>
      </c>
      <c r="M1599" s="24">
        <v>5.2799973707869045E-6</v>
      </c>
      <c r="N1599" s="24">
        <v>2.242170584925925E-2</v>
      </c>
      <c r="O1599" s="24">
        <v>6.9977117229966052E-2</v>
      </c>
      <c r="P1599" s="24">
        <v>8.4079301731181888E-2</v>
      </c>
      <c r="Q1599" s="29">
        <v>1702886.1308874299</v>
      </c>
    </row>
    <row r="1600" spans="1:17" ht="15" x14ac:dyDescent="0.25">
      <c r="A1600" s="24">
        <v>2</v>
      </c>
      <c r="B1600" s="24" t="s">
        <v>148</v>
      </c>
      <c r="C1600" s="24">
        <v>1100970</v>
      </c>
      <c r="D1600" s="24">
        <v>0.25</v>
      </c>
      <c r="E1600" s="24" t="s">
        <v>1331</v>
      </c>
      <c r="F1600" s="24">
        <v>278785.84943648899</v>
      </c>
      <c r="G1600" s="24">
        <v>7.1256094741843599E-3</v>
      </c>
      <c r="H1600" s="24">
        <v>2.478095916152185E-2</v>
      </c>
      <c r="I1600" s="24">
        <v>2.6317946737715951</v>
      </c>
      <c r="J1600" s="24">
        <v>0.2064495207545895</v>
      </c>
      <c r="K1600" s="24">
        <v>371.431998929982</v>
      </c>
      <c r="L1600" s="24">
        <v>1.047438276113339E-4</v>
      </c>
      <c r="M1600" s="24">
        <v>9.8294638818161305E-7</v>
      </c>
      <c r="N1600" s="24">
        <v>3.6180971333818852E-3</v>
      </c>
      <c r="O1600" s="24">
        <v>1.8836537331095547E-2</v>
      </c>
      <c r="P1600" s="24">
        <v>3.6821097804692598E-3</v>
      </c>
      <c r="Q1600" s="29">
        <v>278785.84943648899</v>
      </c>
    </row>
    <row r="1601" spans="1:17" ht="15" x14ac:dyDescent="0.25">
      <c r="A1601" s="24">
        <v>2</v>
      </c>
      <c r="B1601" s="24" t="s">
        <v>148</v>
      </c>
      <c r="C1601" s="24">
        <v>1100970</v>
      </c>
      <c r="D1601" s="24">
        <v>0.5</v>
      </c>
      <c r="E1601" s="24" t="s">
        <v>1332</v>
      </c>
      <c r="F1601" s="24">
        <v>412624.08193440601</v>
      </c>
      <c r="G1601" s="24">
        <v>1.12148483541731E-2</v>
      </c>
      <c r="H1601" s="24">
        <v>3.7532543078632803E-2</v>
      </c>
      <c r="I1601" s="24">
        <v>3.83992320439424</v>
      </c>
      <c r="J1601" s="24">
        <v>0.30155308860465402</v>
      </c>
      <c r="K1601" s="24">
        <v>637.75391682528095</v>
      </c>
      <c r="L1601" s="24">
        <v>1.7984661808100901E-4</v>
      </c>
      <c r="M1601" s="24">
        <v>1.4556935241384701E-6</v>
      </c>
      <c r="N1601" s="24">
        <v>6.3115587024800404E-3</v>
      </c>
      <c r="O1601" s="24">
        <v>3.2378753576071E-2</v>
      </c>
      <c r="P1601" s="24">
        <v>5.3652379949095602E-3</v>
      </c>
      <c r="Q1601" s="29">
        <v>412624.08193440601</v>
      </c>
    </row>
    <row r="1602" spans="1:17" ht="15" x14ac:dyDescent="0.25">
      <c r="A1602" s="24">
        <v>2</v>
      </c>
      <c r="B1602" s="24" t="s">
        <v>148</v>
      </c>
      <c r="C1602" s="24">
        <v>1100970</v>
      </c>
      <c r="D1602" s="24">
        <v>0.75</v>
      </c>
      <c r="E1602" s="24" t="s">
        <v>1333</v>
      </c>
      <c r="F1602" s="24">
        <v>571707.852509522</v>
      </c>
      <c r="G1602" s="24">
        <v>1.5542052514332199E-2</v>
      </c>
      <c r="H1602" s="24">
        <v>5.0733630528811302E-2</v>
      </c>
      <c r="I1602" s="24">
        <v>5.3230824185932697</v>
      </c>
      <c r="J1602" s="24">
        <v>0.4178312064318615</v>
      </c>
      <c r="K1602" s="24">
        <v>916.77771658031702</v>
      </c>
      <c r="L1602" s="24">
        <v>2.5853129170879004E-4</v>
      </c>
      <c r="M1602" s="24">
        <v>2.01682413741528E-6</v>
      </c>
      <c r="N1602" s="24">
        <v>8.9204516185165707E-3</v>
      </c>
      <c r="O1602" s="24">
        <v>4.6536354982466055E-2</v>
      </c>
      <c r="P1602" s="24">
        <v>7.3635190417267998E-3</v>
      </c>
      <c r="Q1602" s="29">
        <v>571707.852509522</v>
      </c>
    </row>
    <row r="1603" spans="1:17" ht="15" x14ac:dyDescent="0.25">
      <c r="A1603" s="24">
        <v>2</v>
      </c>
      <c r="B1603" s="24" t="s">
        <v>148</v>
      </c>
      <c r="C1603" s="24">
        <v>1100980</v>
      </c>
      <c r="D1603" s="24">
        <v>0.25</v>
      </c>
      <c r="E1603" s="24" t="s">
        <v>1331</v>
      </c>
      <c r="F1603" s="24">
        <v>6270229.0286154505</v>
      </c>
      <c r="G1603" s="24">
        <v>0.16167441722258549</v>
      </c>
      <c r="H1603" s="24">
        <v>0.63650771906065895</v>
      </c>
      <c r="I1603" s="24">
        <v>60.635639724153499</v>
      </c>
      <c r="J1603" s="24">
        <v>4.7601116555484353</v>
      </c>
      <c r="K1603" s="24">
        <v>5831.2099483692145</v>
      </c>
      <c r="L1603" s="24">
        <v>1.6444009878359752E-3</v>
      </c>
      <c r="M1603" s="24">
        <v>2.2089198967585048E-5</v>
      </c>
      <c r="N1603" s="24">
        <v>5.5585398530751146E-2</v>
      </c>
      <c r="O1603" s="24">
        <v>0.29450194471917851</v>
      </c>
      <c r="P1603" s="24">
        <v>9.0106823449707246E-2</v>
      </c>
      <c r="Q1603" s="29">
        <v>6270229.0286154505</v>
      </c>
    </row>
    <row r="1604" spans="1:17" ht="15" x14ac:dyDescent="0.25">
      <c r="A1604" s="24">
        <v>2</v>
      </c>
      <c r="B1604" s="24" t="s">
        <v>148</v>
      </c>
      <c r="C1604" s="24">
        <v>1100980</v>
      </c>
      <c r="D1604" s="24">
        <v>0.5</v>
      </c>
      <c r="E1604" s="24" t="s">
        <v>1332</v>
      </c>
      <c r="F1604" s="24">
        <v>10164111.9680537</v>
      </c>
      <c r="G1604" s="24">
        <v>0.22068412161297499</v>
      </c>
      <c r="H1604" s="24">
        <v>0.88981452633059299</v>
      </c>
      <c r="I1604" s="24">
        <v>94.921993177365394</v>
      </c>
      <c r="J1604" s="24">
        <v>7.4635825869756198</v>
      </c>
      <c r="K1604" s="24">
        <v>7574.9086992314797</v>
      </c>
      <c r="L1604" s="24">
        <v>2.1361229637129899E-3</v>
      </c>
      <c r="M1604" s="24">
        <v>3.5856360741465098E-5</v>
      </c>
      <c r="N1604" s="24">
        <v>7.5293601270618501E-2</v>
      </c>
      <c r="O1604" s="24">
        <v>0.38339493582220502</v>
      </c>
      <c r="P1604" s="24">
        <v>0.13735576255693499</v>
      </c>
      <c r="Q1604" s="29">
        <v>10164111.9680537</v>
      </c>
    </row>
    <row r="1605" spans="1:17" ht="15" x14ac:dyDescent="0.25">
      <c r="A1605" s="24">
        <v>2</v>
      </c>
      <c r="B1605" s="24" t="s">
        <v>148</v>
      </c>
      <c r="C1605" s="24">
        <v>1100980</v>
      </c>
      <c r="D1605" s="24">
        <v>0.75</v>
      </c>
      <c r="E1605" s="24" t="s">
        <v>1333</v>
      </c>
      <c r="F1605" s="24">
        <v>13483241.451260749</v>
      </c>
      <c r="G1605" s="24">
        <v>0.31312412903040349</v>
      </c>
      <c r="H1605" s="24">
        <v>1.18134269251742</v>
      </c>
      <c r="I1605" s="24">
        <v>125.50157678817752</v>
      </c>
      <c r="J1605" s="24">
        <v>9.8710617311972335</v>
      </c>
      <c r="K1605" s="24">
        <v>12968.5261374367</v>
      </c>
      <c r="L1605" s="24">
        <v>3.65712316269867E-3</v>
      </c>
      <c r="M1605" s="24">
        <v>4.7572021394343502E-5</v>
      </c>
      <c r="N1605" s="24">
        <v>0.12520073820209199</v>
      </c>
      <c r="O1605" s="24">
        <v>0.65716651961696892</v>
      </c>
      <c r="P1605" s="24">
        <v>0.18176334145693002</v>
      </c>
      <c r="Q1605" s="29">
        <v>13483241.451260749</v>
      </c>
    </row>
    <row r="1606" spans="1:17" ht="15" x14ac:dyDescent="0.25">
      <c r="A1606" s="24">
        <v>2</v>
      </c>
      <c r="B1606" s="24" t="s">
        <v>148</v>
      </c>
      <c r="C1606" s="24">
        <v>1100990</v>
      </c>
      <c r="D1606" s="24">
        <v>0.25</v>
      </c>
      <c r="E1606" s="24" t="s">
        <v>1331</v>
      </c>
      <c r="F1606" s="24">
        <v>287385.456395338</v>
      </c>
      <c r="G1606" s="24">
        <v>3.6601903074774352E-2</v>
      </c>
      <c r="H1606" s="24">
        <v>0.187558952965067</v>
      </c>
      <c r="I1606" s="24">
        <v>9.643349331509695</v>
      </c>
      <c r="J1606" s="24">
        <v>0.71993678090914193</v>
      </c>
      <c r="K1606" s="24">
        <v>253.56392845043251</v>
      </c>
      <c r="L1606" s="24">
        <v>7.1505031915872398E-5</v>
      </c>
      <c r="M1606" s="24">
        <v>8.5295543610669804E-7</v>
      </c>
      <c r="N1606" s="24">
        <v>2.727080518722615E-3</v>
      </c>
      <c r="O1606" s="24">
        <v>1.1281324222045299E-2</v>
      </c>
      <c r="P1606" s="24">
        <v>1.6886227510485151E-2</v>
      </c>
      <c r="Q1606" s="29">
        <v>287385.456395338</v>
      </c>
    </row>
    <row r="1607" spans="1:17" ht="15" x14ac:dyDescent="0.25">
      <c r="A1607" s="24">
        <v>2</v>
      </c>
      <c r="B1607" s="24" t="s">
        <v>148</v>
      </c>
      <c r="C1607" s="24">
        <v>1100990</v>
      </c>
      <c r="D1607" s="24">
        <v>0.5</v>
      </c>
      <c r="E1607" s="24" t="s">
        <v>1332</v>
      </c>
      <c r="F1607" s="24">
        <v>339855.32824676699</v>
      </c>
      <c r="G1607" s="24">
        <v>4.1640925429156601E-2</v>
      </c>
      <c r="H1607" s="24">
        <v>0.21375139867587001</v>
      </c>
      <c r="I1607" s="24">
        <v>10.813783944597001</v>
      </c>
      <c r="J1607" s="24">
        <v>0.80695110224713595</v>
      </c>
      <c r="K1607" s="24">
        <v>290.121414620797</v>
      </c>
      <c r="L1607" s="24">
        <v>8.1814165449713405E-5</v>
      </c>
      <c r="M1607" s="24">
        <v>1.00640176238885E-6</v>
      </c>
      <c r="N1607" s="24">
        <v>3.0439503217876301E-3</v>
      </c>
      <c r="O1607" s="24">
        <v>1.29627483430419E-2</v>
      </c>
      <c r="P1607" s="24">
        <v>1.9017449401870098E-2</v>
      </c>
      <c r="Q1607" s="29">
        <v>339855.32824676699</v>
      </c>
    </row>
    <row r="1608" spans="1:17" ht="15" x14ac:dyDescent="0.25">
      <c r="A1608" s="24">
        <v>2</v>
      </c>
      <c r="B1608" s="24" t="s">
        <v>148</v>
      </c>
      <c r="C1608" s="24">
        <v>1100990</v>
      </c>
      <c r="D1608" s="24">
        <v>0.75</v>
      </c>
      <c r="E1608" s="24" t="s">
        <v>1333</v>
      </c>
      <c r="F1608" s="24">
        <v>371998.65353313298</v>
      </c>
      <c r="G1608" s="24">
        <v>4.3870216440413348E-2</v>
      </c>
      <c r="H1608" s="24">
        <v>0.22280295434710501</v>
      </c>
      <c r="I1608" s="24">
        <v>12.057613390920601</v>
      </c>
      <c r="J1608" s="24">
        <v>0.90008449819869696</v>
      </c>
      <c r="K1608" s="24">
        <v>308.44051195629902</v>
      </c>
      <c r="L1608" s="24">
        <v>8.6980197331711041E-5</v>
      </c>
      <c r="M1608" s="24">
        <v>1.1245889515519551E-6</v>
      </c>
      <c r="N1608" s="24">
        <v>3.3184608371050152E-3</v>
      </c>
      <c r="O1608" s="24">
        <v>1.375814814865645E-2</v>
      </c>
      <c r="P1608" s="24">
        <v>2.0729223993784997E-2</v>
      </c>
      <c r="Q1608" s="29">
        <v>371998.65353313298</v>
      </c>
    </row>
    <row r="1609" spans="1:17" ht="15" x14ac:dyDescent="0.25">
      <c r="A1609" s="24">
        <v>2</v>
      </c>
      <c r="B1609" s="24" t="s">
        <v>148</v>
      </c>
      <c r="C1609" s="24">
        <v>1101000</v>
      </c>
      <c r="D1609" s="24">
        <v>0.25</v>
      </c>
      <c r="E1609" s="24" t="s">
        <v>1331</v>
      </c>
      <c r="F1609" s="24">
        <v>417707.50995465252</v>
      </c>
      <c r="G1609" s="24">
        <v>5.0970327526656652E-2</v>
      </c>
      <c r="H1609" s="24">
        <v>0.2554098186026445</v>
      </c>
      <c r="I1609" s="24">
        <v>14.960758770655151</v>
      </c>
      <c r="J1609" s="24">
        <v>1.1063691730604002</v>
      </c>
      <c r="K1609" s="24">
        <v>332.21075833690901</v>
      </c>
      <c r="L1609" s="24">
        <v>9.3683429474797255E-5</v>
      </c>
      <c r="M1609" s="24">
        <v>1.2408764384436451E-6</v>
      </c>
      <c r="N1609" s="24">
        <v>3.9634469388646898E-3</v>
      </c>
      <c r="O1609" s="24">
        <v>1.4892710677906399E-2</v>
      </c>
      <c r="P1609" s="24">
        <v>2.2359487720858752E-2</v>
      </c>
      <c r="Q1609" s="29">
        <v>417707.50995465252</v>
      </c>
    </row>
    <row r="1610" spans="1:17" ht="15" x14ac:dyDescent="0.25">
      <c r="A1610" s="24">
        <v>2</v>
      </c>
      <c r="B1610" s="24" t="s">
        <v>148</v>
      </c>
      <c r="C1610" s="24">
        <v>1101000</v>
      </c>
      <c r="D1610" s="24">
        <v>0.5</v>
      </c>
      <c r="E1610" s="24" t="s">
        <v>1332</v>
      </c>
      <c r="F1610" s="24">
        <v>465875.08218506502</v>
      </c>
      <c r="G1610" s="24">
        <v>5.7737448278321002E-2</v>
      </c>
      <c r="H1610" s="24">
        <v>0.29062692621831099</v>
      </c>
      <c r="I1610" s="24">
        <v>16.8083376571435</v>
      </c>
      <c r="J1610" s="24">
        <v>1.2433908104379401</v>
      </c>
      <c r="K1610" s="24">
        <v>370.64683471294501</v>
      </c>
      <c r="L1610" s="24">
        <v>1.04522324832613E-4</v>
      </c>
      <c r="M1610" s="24">
        <v>1.38791414132979E-6</v>
      </c>
      <c r="N1610" s="24">
        <v>4.4427462178792199E-3</v>
      </c>
      <c r="O1610" s="24">
        <v>1.6651301576800202E-2</v>
      </c>
      <c r="P1610" s="24">
        <v>2.5289954134082099E-2</v>
      </c>
      <c r="Q1610" s="29">
        <v>465875.08218506502</v>
      </c>
    </row>
    <row r="1611" spans="1:17" ht="15" x14ac:dyDescent="0.25">
      <c r="A1611" s="24">
        <v>2</v>
      </c>
      <c r="B1611" s="24" t="s">
        <v>148</v>
      </c>
      <c r="C1611" s="24">
        <v>1101000</v>
      </c>
      <c r="D1611" s="24">
        <v>0.75</v>
      </c>
      <c r="E1611" s="24" t="s">
        <v>1333</v>
      </c>
      <c r="F1611" s="24">
        <v>517044.46563023148</v>
      </c>
      <c r="G1611" s="24">
        <v>6.0989097235972803E-2</v>
      </c>
      <c r="H1611" s="24">
        <v>0.30466840288698699</v>
      </c>
      <c r="I1611" s="24">
        <v>18.373604607517599</v>
      </c>
      <c r="J1611" s="24">
        <v>1.35823346250015</v>
      </c>
      <c r="K1611" s="24">
        <v>399.27950357158647</v>
      </c>
      <c r="L1611" s="24">
        <v>1.1259681161622899E-4</v>
      </c>
      <c r="M1611" s="24">
        <v>1.5354687770141951E-6</v>
      </c>
      <c r="N1611" s="24">
        <v>4.7969714486820244E-3</v>
      </c>
      <c r="O1611" s="24">
        <v>1.7930965003672701E-2</v>
      </c>
      <c r="P1611" s="24">
        <v>2.7171202239526702E-2</v>
      </c>
      <c r="Q1611" s="29">
        <v>517044.46563023148</v>
      </c>
    </row>
    <row r="1612" spans="1:17" ht="15" x14ac:dyDescent="0.25">
      <c r="A1612" s="24">
        <v>2</v>
      </c>
      <c r="B1612" s="24" t="s">
        <v>148</v>
      </c>
      <c r="C1612" s="24">
        <v>1101010</v>
      </c>
      <c r="D1612" s="24">
        <v>0.25</v>
      </c>
      <c r="E1612" s="24" t="s">
        <v>1331</v>
      </c>
      <c r="F1612" s="24">
        <v>3571461.4628495853</v>
      </c>
      <c r="G1612" s="24">
        <v>9.6114713223207054E-2</v>
      </c>
      <c r="H1612" s="24">
        <v>0.39595158061695745</v>
      </c>
      <c r="I1612" s="24">
        <v>35.879467626082047</v>
      </c>
      <c r="J1612" s="24">
        <v>2.8093160089590299</v>
      </c>
      <c r="K1612" s="24">
        <v>3336.2089460501402</v>
      </c>
      <c r="L1612" s="24">
        <v>9.4081008638242144E-4</v>
      </c>
      <c r="M1612" s="24">
        <v>1.2561222752792849E-5</v>
      </c>
      <c r="N1612" s="24">
        <v>3.2923516483689699E-2</v>
      </c>
      <c r="O1612" s="24">
        <v>0.1681960873246785</v>
      </c>
      <c r="P1612" s="24">
        <v>5.3706251896099094E-2</v>
      </c>
      <c r="Q1612" s="29">
        <v>3571461.4628495853</v>
      </c>
    </row>
    <row r="1613" spans="1:17" ht="15" x14ac:dyDescent="0.25">
      <c r="A1613" s="24">
        <v>2</v>
      </c>
      <c r="B1613" s="24" t="s">
        <v>148</v>
      </c>
      <c r="C1613" s="24">
        <v>1101010</v>
      </c>
      <c r="D1613" s="24">
        <v>0.5</v>
      </c>
      <c r="E1613" s="24" t="s">
        <v>1332</v>
      </c>
      <c r="F1613" s="24">
        <v>5543106.1766130896</v>
      </c>
      <c r="G1613" s="24">
        <v>0.12888298486428801</v>
      </c>
      <c r="H1613" s="24">
        <v>0.53065860639386198</v>
      </c>
      <c r="I1613" s="24">
        <v>54.328734278884099</v>
      </c>
      <c r="J1613" s="24">
        <v>4.2592460159202403</v>
      </c>
      <c r="K1613" s="24">
        <v>4687.6582561424402</v>
      </c>
      <c r="L1613" s="24">
        <v>1.32192089015025E-3</v>
      </c>
      <c r="M1613" s="24">
        <v>1.9515957453720001E-5</v>
      </c>
      <c r="N1613" s="24">
        <v>4.51463895285594E-2</v>
      </c>
      <c r="O1613" s="24">
        <v>0.23666290044937099</v>
      </c>
      <c r="P1613" s="24">
        <v>8.0204654462338307E-2</v>
      </c>
      <c r="Q1613" s="29">
        <v>5543106.1766130896</v>
      </c>
    </row>
    <row r="1614" spans="1:17" ht="15" x14ac:dyDescent="0.25">
      <c r="A1614" s="24">
        <v>2</v>
      </c>
      <c r="B1614" s="24" t="s">
        <v>148</v>
      </c>
      <c r="C1614" s="24">
        <v>1101010</v>
      </c>
      <c r="D1614" s="24">
        <v>0.75</v>
      </c>
      <c r="E1614" s="24" t="s">
        <v>1333</v>
      </c>
      <c r="F1614" s="24">
        <v>7574301.8372275904</v>
      </c>
      <c r="G1614" s="24">
        <v>0.184444849639881</v>
      </c>
      <c r="H1614" s="24">
        <v>0.71939883594861753</v>
      </c>
      <c r="I1614" s="24">
        <v>73.459664629393046</v>
      </c>
      <c r="J1614" s="24">
        <v>5.7581056331706799</v>
      </c>
      <c r="K1614" s="24">
        <v>7382.8361887009905</v>
      </c>
      <c r="L1614" s="24">
        <v>2.0819590455659E-3</v>
      </c>
      <c r="M1614" s="24">
        <v>2.6677569918853798E-5</v>
      </c>
      <c r="N1614" s="24">
        <v>7.4255661160706199E-2</v>
      </c>
      <c r="O1614" s="24">
        <v>0.374274453618269</v>
      </c>
      <c r="P1614" s="24">
        <v>0.10608615876569649</v>
      </c>
      <c r="Q1614" s="29">
        <v>7574301.8372275904</v>
      </c>
    </row>
    <row r="1615" spans="1:17" ht="15" x14ac:dyDescent="0.25">
      <c r="A1615" s="24">
        <v>2</v>
      </c>
      <c r="B1615" s="24" t="s">
        <v>148</v>
      </c>
      <c r="C1615" s="24">
        <v>1101020</v>
      </c>
      <c r="D1615" s="24">
        <v>0.25</v>
      </c>
      <c r="E1615" s="24" t="s">
        <v>1331</v>
      </c>
      <c r="F1615" s="24">
        <v>415385.67910062149</v>
      </c>
      <c r="G1615" s="24">
        <v>9.5135599194141E-3</v>
      </c>
      <c r="H1615" s="24">
        <v>4.2454132084208895E-2</v>
      </c>
      <c r="I1615" s="24">
        <v>4.4349882965492693</v>
      </c>
      <c r="J1615" s="24">
        <v>0.3422400376747865</v>
      </c>
      <c r="K1615" s="24">
        <v>234.512224220657</v>
      </c>
      <c r="L1615" s="24">
        <v>6.613247791969115E-5</v>
      </c>
      <c r="M1615" s="24">
        <v>1.4557704660394301E-6</v>
      </c>
      <c r="N1615" s="24">
        <v>3.177577393431435E-3</v>
      </c>
      <c r="O1615" s="24">
        <v>1.2046220585881199E-2</v>
      </c>
      <c r="P1615" s="24">
        <v>5.2048756061108797E-3</v>
      </c>
      <c r="Q1615" s="29">
        <v>415385.67910062149</v>
      </c>
    </row>
    <row r="1616" spans="1:17" ht="15" x14ac:dyDescent="0.25">
      <c r="A1616" s="24">
        <v>2</v>
      </c>
      <c r="B1616" s="24" t="s">
        <v>148</v>
      </c>
      <c r="C1616" s="24">
        <v>1101020</v>
      </c>
      <c r="D1616" s="24">
        <v>0.5</v>
      </c>
      <c r="E1616" s="24" t="s">
        <v>1332</v>
      </c>
      <c r="F1616" s="24">
        <v>668080.90448009199</v>
      </c>
      <c r="G1616" s="24">
        <v>1.49319110937936E-2</v>
      </c>
      <c r="H1616" s="24">
        <v>7.0480111620349201E-2</v>
      </c>
      <c r="I1616" s="24">
        <v>7.0338111748129704</v>
      </c>
      <c r="J1616" s="24">
        <v>0.54361408343452899</v>
      </c>
      <c r="K1616" s="24">
        <v>351.76986054926999</v>
      </c>
      <c r="L1616" s="24">
        <v>9.9199160122104307E-5</v>
      </c>
      <c r="M1616" s="24">
        <v>2.3430263899503E-6</v>
      </c>
      <c r="N1616" s="24">
        <v>4.9090246707255702E-3</v>
      </c>
      <c r="O1616" s="24">
        <v>1.8035916303179401E-2</v>
      </c>
      <c r="P1616" s="24">
        <v>8.3681223159863798E-3</v>
      </c>
      <c r="Q1616" s="29">
        <v>668080.90448009199</v>
      </c>
    </row>
    <row r="1617" spans="1:17" ht="15" x14ac:dyDescent="0.25">
      <c r="A1617" s="24">
        <v>2</v>
      </c>
      <c r="B1617" s="24" t="s">
        <v>148</v>
      </c>
      <c r="C1617" s="24">
        <v>1101020</v>
      </c>
      <c r="D1617" s="24">
        <v>0.75</v>
      </c>
      <c r="E1617" s="24" t="s">
        <v>1333</v>
      </c>
      <c r="F1617" s="24">
        <v>888385.17857289547</v>
      </c>
      <c r="G1617" s="24">
        <v>2.1219503938609351E-2</v>
      </c>
      <c r="H1617" s="24">
        <v>9.3750796413456156E-2</v>
      </c>
      <c r="I1617" s="24">
        <v>9.5176818586989445</v>
      </c>
      <c r="J1617" s="24">
        <v>0.73419043995506894</v>
      </c>
      <c r="K1617" s="24">
        <v>598.75873164442351</v>
      </c>
      <c r="L1617" s="24">
        <v>1.688500625589835E-4</v>
      </c>
      <c r="M1617" s="24">
        <v>3.1129122181944101E-6</v>
      </c>
      <c r="N1617" s="24">
        <v>8.447122997405021E-3</v>
      </c>
      <c r="O1617" s="24">
        <v>3.0816248260353649E-2</v>
      </c>
      <c r="P1617" s="24">
        <v>1.11326774992989E-2</v>
      </c>
      <c r="Q1617" s="29">
        <v>888385.17857289547</v>
      </c>
    </row>
    <row r="1618" spans="1:17" ht="15" x14ac:dyDescent="0.25">
      <c r="A1618" s="24">
        <v>2</v>
      </c>
      <c r="B1618" s="24" t="s">
        <v>148</v>
      </c>
      <c r="C1618" s="24">
        <v>1101030</v>
      </c>
      <c r="D1618" s="24">
        <v>0.25</v>
      </c>
      <c r="E1618" s="24" t="s">
        <v>1331</v>
      </c>
      <c r="F1618" s="24">
        <v>2583067.9953445299</v>
      </c>
      <c r="G1618" s="24">
        <v>0.30475695923032953</v>
      </c>
      <c r="H1618" s="24">
        <v>1.5301845756857</v>
      </c>
      <c r="I1618" s="24">
        <v>87.463497475282907</v>
      </c>
      <c r="J1618" s="24">
        <v>6.4839136336841348</v>
      </c>
      <c r="K1618" s="24">
        <v>2212.2075821053049</v>
      </c>
      <c r="L1618" s="24">
        <v>6.2384351108008397E-4</v>
      </c>
      <c r="M1618" s="24">
        <v>8.0670158253347145E-6</v>
      </c>
      <c r="N1618" s="24">
        <v>2.86534118020992E-2</v>
      </c>
      <c r="O1618" s="24">
        <v>0.1014106815870385</v>
      </c>
      <c r="P1618" s="24">
        <v>0.1320044736874405</v>
      </c>
      <c r="Q1618" s="29">
        <v>2583067.9953445299</v>
      </c>
    </row>
    <row r="1619" spans="1:17" ht="15" x14ac:dyDescent="0.25">
      <c r="A1619" s="24">
        <v>2</v>
      </c>
      <c r="B1619" s="24" t="s">
        <v>148</v>
      </c>
      <c r="C1619" s="24">
        <v>1101030</v>
      </c>
      <c r="D1619" s="24">
        <v>0.5</v>
      </c>
      <c r="E1619" s="24" t="s">
        <v>1332</v>
      </c>
      <c r="F1619" s="24">
        <v>3048247.6858769702</v>
      </c>
      <c r="G1619" s="24">
        <v>0.34706953611232599</v>
      </c>
      <c r="H1619" s="24">
        <v>1.72126802787042</v>
      </c>
      <c r="I1619" s="24">
        <v>99.5471168475067</v>
      </c>
      <c r="J1619" s="24">
        <v>7.3823357793326103</v>
      </c>
      <c r="K1619" s="24">
        <v>2591.2855716617601</v>
      </c>
      <c r="L1619" s="24">
        <v>7.3074262670803903E-4</v>
      </c>
      <c r="M1619" s="24">
        <v>9.5364238623673796E-6</v>
      </c>
      <c r="N1619" s="24">
        <v>3.2911924773778301E-2</v>
      </c>
      <c r="O1619" s="24">
        <v>0.118518636573163</v>
      </c>
      <c r="P1619" s="24">
        <v>0.15085233714922799</v>
      </c>
      <c r="Q1619" s="29">
        <v>3048247.6858769702</v>
      </c>
    </row>
    <row r="1620" spans="1:17" ht="15" x14ac:dyDescent="0.25">
      <c r="A1620" s="24">
        <v>2</v>
      </c>
      <c r="B1620" s="24" t="s">
        <v>148</v>
      </c>
      <c r="C1620" s="24">
        <v>1101030</v>
      </c>
      <c r="D1620" s="24">
        <v>0.75</v>
      </c>
      <c r="E1620" s="24" t="s">
        <v>1333</v>
      </c>
      <c r="F1620" s="24">
        <v>3455177.1215361599</v>
      </c>
      <c r="G1620" s="24">
        <v>0.37505426884176551</v>
      </c>
      <c r="H1620" s="24">
        <v>1.8764399204466049</v>
      </c>
      <c r="I1620" s="24">
        <v>111.3834870877125</v>
      </c>
      <c r="J1620" s="24">
        <v>8.2594391213497698</v>
      </c>
      <c r="K1620" s="24">
        <v>2865.0840771185149</v>
      </c>
      <c r="L1620" s="24">
        <v>8.0795320107899453E-4</v>
      </c>
      <c r="M1620" s="24">
        <v>1.084382113153225E-5</v>
      </c>
      <c r="N1620" s="24">
        <v>3.6184287289118003E-2</v>
      </c>
      <c r="O1620" s="24">
        <v>0.13179555664640599</v>
      </c>
      <c r="P1620" s="24">
        <v>0.165205290505682</v>
      </c>
      <c r="Q1620" s="29">
        <v>3455177.1215361599</v>
      </c>
    </row>
    <row r="1621" spans="1:17" ht="15" x14ac:dyDescent="0.25">
      <c r="A1621" s="24">
        <v>2</v>
      </c>
      <c r="B1621" s="24" t="s">
        <v>148</v>
      </c>
      <c r="C1621" s="24">
        <v>1101040</v>
      </c>
      <c r="D1621" s="24">
        <v>0.25</v>
      </c>
      <c r="E1621" s="24" t="s">
        <v>1331</v>
      </c>
      <c r="F1621" s="24">
        <v>6685080.3401316795</v>
      </c>
      <c r="G1621" s="24">
        <v>1.2941324752705401</v>
      </c>
      <c r="H1621" s="24">
        <v>6.7782467392854855</v>
      </c>
      <c r="I1621" s="24">
        <v>241.3774107504625</v>
      </c>
      <c r="J1621" s="24">
        <v>19.041049797954948</v>
      </c>
      <c r="K1621" s="24">
        <v>6826.1782409576008</v>
      </c>
      <c r="L1621" s="24">
        <v>2.258959279557E-3</v>
      </c>
      <c r="M1621" s="24">
        <v>1.5160948040749198E-4</v>
      </c>
      <c r="N1621" s="24">
        <v>9.471190289811135E-2</v>
      </c>
      <c r="O1621" s="24">
        <v>0.3365943921776765</v>
      </c>
      <c r="P1621" s="24">
        <v>0.47054138951225799</v>
      </c>
      <c r="Q1621" s="29">
        <v>6685080.3401316795</v>
      </c>
    </row>
    <row r="1622" spans="1:17" ht="15" x14ac:dyDescent="0.25">
      <c r="A1622" s="24">
        <v>2</v>
      </c>
      <c r="B1622" s="24" t="s">
        <v>148</v>
      </c>
      <c r="C1622" s="24">
        <v>1101040</v>
      </c>
      <c r="D1622" s="24">
        <v>0.5</v>
      </c>
      <c r="E1622" s="24" t="s">
        <v>1332</v>
      </c>
      <c r="F1622" s="24">
        <v>7518604.2986172196</v>
      </c>
      <c r="G1622" s="24">
        <v>1.4586188706498699</v>
      </c>
      <c r="H1622" s="24">
        <v>7.6333703746569901</v>
      </c>
      <c r="I1622" s="24">
        <v>272.559406048261</v>
      </c>
      <c r="J1622" s="24">
        <v>21.4907610321889</v>
      </c>
      <c r="K1622" s="24">
        <v>7553.0414688331803</v>
      </c>
      <c r="L1622" s="24">
        <v>2.5109212816031702E-3</v>
      </c>
      <c r="M1622" s="24">
        <v>1.70600105385633E-4</v>
      </c>
      <c r="N1622" s="24">
        <v>0.102086860976196</v>
      </c>
      <c r="O1622" s="24">
        <v>0.37286694858712099</v>
      </c>
      <c r="P1622" s="24">
        <v>0.531064225975315</v>
      </c>
      <c r="Q1622" s="29">
        <v>7518604.2986172196</v>
      </c>
    </row>
    <row r="1623" spans="1:17" ht="15" x14ac:dyDescent="0.25">
      <c r="A1623" s="24">
        <v>2</v>
      </c>
      <c r="B1623" s="24" t="s">
        <v>148</v>
      </c>
      <c r="C1623" s="24">
        <v>1101040</v>
      </c>
      <c r="D1623" s="24">
        <v>0.75</v>
      </c>
      <c r="E1623" s="24" t="s">
        <v>1333</v>
      </c>
      <c r="F1623" s="24">
        <v>8200843.6588689946</v>
      </c>
      <c r="G1623" s="24">
        <v>1.533131831952675</v>
      </c>
      <c r="H1623" s="24">
        <v>8.0105519888643606</v>
      </c>
      <c r="I1623" s="24">
        <v>294.34094347550854</v>
      </c>
      <c r="J1623" s="24">
        <v>23.238252859036251</v>
      </c>
      <c r="K1623" s="24">
        <v>8130.1978551542707</v>
      </c>
      <c r="L1623" s="24">
        <v>2.6922715943415048E-3</v>
      </c>
      <c r="M1623" s="24">
        <v>1.86027097321943E-4</v>
      </c>
      <c r="N1623" s="24">
        <v>0.11251847931944051</v>
      </c>
      <c r="O1623" s="24">
        <v>0.40082741131664701</v>
      </c>
      <c r="P1623" s="24">
        <v>0.57474566946399197</v>
      </c>
      <c r="Q1623" s="29">
        <v>8200843.6588689946</v>
      </c>
    </row>
    <row r="1624" spans="1:17" ht="15" x14ac:dyDescent="0.25">
      <c r="A1624" s="24">
        <v>2</v>
      </c>
      <c r="B1624" s="24" t="s">
        <v>148</v>
      </c>
      <c r="C1624" s="24">
        <v>1101050</v>
      </c>
      <c r="D1624" s="24">
        <v>0.25</v>
      </c>
      <c r="E1624" s="24" t="s">
        <v>1331</v>
      </c>
      <c r="F1624" s="24">
        <v>19243541.896512751</v>
      </c>
      <c r="G1624" s="24">
        <v>8.1678475491737252</v>
      </c>
      <c r="H1624" s="24">
        <v>45.476116495983504</v>
      </c>
      <c r="I1624" s="24">
        <v>682.99689763939909</v>
      </c>
      <c r="J1624" s="24">
        <v>66.467222834925153</v>
      </c>
      <c r="K1624" s="24">
        <v>32640.2451247893</v>
      </c>
      <c r="L1624" s="24">
        <v>1.2755331375158E-2</v>
      </c>
      <c r="M1624" s="24">
        <v>1.48706811424004E-3</v>
      </c>
      <c r="N1624" s="24">
        <v>0.33311913341841304</v>
      </c>
      <c r="O1624" s="24">
        <v>1.676909696706915</v>
      </c>
      <c r="P1624" s="24">
        <v>2.8607406775175903</v>
      </c>
      <c r="Q1624" s="29">
        <v>19243541.896512751</v>
      </c>
    </row>
    <row r="1625" spans="1:17" ht="15" x14ac:dyDescent="0.25">
      <c r="A1625" s="24">
        <v>2</v>
      </c>
      <c r="B1625" s="24" t="s">
        <v>148</v>
      </c>
      <c r="C1625" s="24">
        <v>1101050</v>
      </c>
      <c r="D1625" s="24">
        <v>0.5</v>
      </c>
      <c r="E1625" s="24" t="s">
        <v>1332</v>
      </c>
      <c r="F1625" s="24">
        <v>21564718.426519498</v>
      </c>
      <c r="G1625" s="24">
        <v>9.2227293959935395</v>
      </c>
      <c r="H1625" s="24">
        <v>51.227231213448597</v>
      </c>
      <c r="I1625" s="24">
        <v>766.18463014062002</v>
      </c>
      <c r="J1625" s="24">
        <v>74.4203741121337</v>
      </c>
      <c r="K1625" s="24">
        <v>36604.728549100902</v>
      </c>
      <c r="L1625" s="24">
        <v>1.4273149049866001E-2</v>
      </c>
      <c r="M1625" s="24">
        <v>1.6643495072842999E-3</v>
      </c>
      <c r="N1625" s="24">
        <v>0.37253763490552799</v>
      </c>
      <c r="O1625" s="24">
        <v>1.87563610885804</v>
      </c>
      <c r="P1625" s="24">
        <v>3.1961943788981202</v>
      </c>
      <c r="Q1625" s="29">
        <v>21564718.426519498</v>
      </c>
    </row>
    <row r="1626" spans="1:17" ht="15" x14ac:dyDescent="0.25">
      <c r="A1626" s="24">
        <v>2</v>
      </c>
      <c r="B1626" s="24" t="s">
        <v>148</v>
      </c>
      <c r="C1626" s="24">
        <v>1101050</v>
      </c>
      <c r="D1626" s="24">
        <v>0.75</v>
      </c>
      <c r="E1626" s="24" t="s">
        <v>1333</v>
      </c>
      <c r="F1626" s="24">
        <v>23648549.030297302</v>
      </c>
      <c r="G1626" s="24">
        <v>9.8102869798664347</v>
      </c>
      <c r="H1626" s="24">
        <v>54.828219205674451</v>
      </c>
      <c r="I1626" s="24">
        <v>839.76162759196791</v>
      </c>
      <c r="J1626" s="24">
        <v>81.926223185561895</v>
      </c>
      <c r="K1626" s="24">
        <v>40087.764871774751</v>
      </c>
      <c r="L1626" s="24">
        <v>1.560997547326985E-2</v>
      </c>
      <c r="M1626" s="24">
        <v>1.8339884700167299E-3</v>
      </c>
      <c r="N1626" s="24">
        <v>0.4066657407225695</v>
      </c>
      <c r="O1626" s="24">
        <v>2.0502284325435252</v>
      </c>
      <c r="P1626" s="24">
        <v>3.53593700886994</v>
      </c>
      <c r="Q1626" s="29">
        <v>23648549.030297302</v>
      </c>
    </row>
    <row r="1627" spans="1:17" ht="15" x14ac:dyDescent="0.25">
      <c r="A1627" s="24">
        <v>2</v>
      </c>
      <c r="B1627" s="24" t="s">
        <v>148</v>
      </c>
      <c r="C1627" s="24">
        <v>1101060</v>
      </c>
      <c r="D1627" s="24">
        <v>0.25</v>
      </c>
      <c r="E1627" s="24" t="s">
        <v>1331</v>
      </c>
      <c r="F1627" s="24">
        <v>652012.25717483903</v>
      </c>
      <c r="G1627" s="24">
        <v>9.6478903410553457E-2</v>
      </c>
      <c r="H1627" s="24">
        <v>0.48211671274674101</v>
      </c>
      <c r="I1627" s="24">
        <v>23.461439013632251</v>
      </c>
      <c r="J1627" s="24">
        <v>1.7832039833887601</v>
      </c>
      <c r="K1627" s="24">
        <v>496.84353471258851</v>
      </c>
      <c r="L1627" s="24">
        <v>1.6911386744761648E-4</v>
      </c>
      <c r="M1627" s="24">
        <v>1.247460822382255E-5</v>
      </c>
      <c r="N1627" s="24">
        <v>1.059320528917275E-2</v>
      </c>
      <c r="O1627" s="24">
        <v>2.6597546321465049E-2</v>
      </c>
      <c r="P1627" s="24">
        <v>2.8634325243043251E-2</v>
      </c>
      <c r="Q1627" s="29">
        <v>652012.25717483903</v>
      </c>
    </row>
    <row r="1628" spans="1:17" ht="15" x14ac:dyDescent="0.25">
      <c r="A1628" s="24">
        <v>2</v>
      </c>
      <c r="B1628" s="24" t="s">
        <v>148</v>
      </c>
      <c r="C1628" s="24">
        <v>1101060</v>
      </c>
      <c r="D1628" s="24">
        <v>0.5</v>
      </c>
      <c r="E1628" s="24" t="s">
        <v>1332</v>
      </c>
      <c r="F1628" s="24">
        <v>762422.64987703296</v>
      </c>
      <c r="G1628" s="24">
        <v>0.112600952273951</v>
      </c>
      <c r="H1628" s="24">
        <v>0.56177160152269301</v>
      </c>
      <c r="I1628" s="24">
        <v>27.423586123654101</v>
      </c>
      <c r="J1628" s="24">
        <v>2.0842214605048901</v>
      </c>
      <c r="K1628" s="24">
        <v>553.97447393414905</v>
      </c>
      <c r="L1628" s="24">
        <v>1.89819278411389E-4</v>
      </c>
      <c r="M1628" s="24">
        <v>1.4574294612712E-5</v>
      </c>
      <c r="N1628" s="24">
        <v>1.16659211154086E-2</v>
      </c>
      <c r="O1628" s="24">
        <v>2.9719551716244699E-2</v>
      </c>
      <c r="P1628" s="24">
        <v>3.3429389338516503E-2</v>
      </c>
      <c r="Q1628" s="29">
        <v>762422.64987703296</v>
      </c>
    </row>
    <row r="1629" spans="1:17" ht="15" x14ac:dyDescent="0.25">
      <c r="A1629" s="24">
        <v>2</v>
      </c>
      <c r="B1629" s="24" t="s">
        <v>148</v>
      </c>
      <c r="C1629" s="24">
        <v>1101060</v>
      </c>
      <c r="D1629" s="24">
        <v>0.75</v>
      </c>
      <c r="E1629" s="24" t="s">
        <v>1333</v>
      </c>
      <c r="F1629" s="24">
        <v>820771.87535743206</v>
      </c>
      <c r="G1629" s="24">
        <v>0.117564291636753</v>
      </c>
      <c r="H1629" s="24">
        <v>0.58287833118660659</v>
      </c>
      <c r="I1629" s="24">
        <v>29.5232357498362</v>
      </c>
      <c r="J1629" s="24">
        <v>2.2439290683028998</v>
      </c>
      <c r="K1629" s="24">
        <v>607.50771200283907</v>
      </c>
      <c r="L1629" s="24">
        <v>2.0723926148976101E-4</v>
      </c>
      <c r="M1629" s="24">
        <v>1.570280448262705E-5</v>
      </c>
      <c r="N1629" s="24">
        <v>1.28430210419466E-2</v>
      </c>
      <c r="O1629" s="24">
        <v>3.2570316554724948E-2</v>
      </c>
      <c r="P1629" s="24">
        <v>3.6018663512621951E-2</v>
      </c>
      <c r="Q1629" s="29">
        <v>820771.87535743206</v>
      </c>
    </row>
    <row r="1630" spans="1:17" ht="15" x14ac:dyDescent="0.25">
      <c r="A1630" s="24">
        <v>2</v>
      </c>
      <c r="B1630" s="24" t="s">
        <v>148</v>
      </c>
      <c r="C1630" s="24">
        <v>1101070</v>
      </c>
      <c r="D1630" s="24">
        <v>0.25</v>
      </c>
      <c r="E1630" s="24" t="s">
        <v>1331</v>
      </c>
      <c r="F1630" s="24">
        <v>7976757.0171386451</v>
      </c>
      <c r="G1630" s="24">
        <v>1.658014941532175</v>
      </c>
      <c r="H1630" s="24">
        <v>8.4493539091483534</v>
      </c>
      <c r="I1630" s="24">
        <v>291.51200788493099</v>
      </c>
      <c r="J1630" s="24">
        <v>22.733262521476149</v>
      </c>
      <c r="K1630" s="24">
        <v>8409.8443347606044</v>
      </c>
      <c r="L1630" s="24">
        <v>2.9732431131607451E-3</v>
      </c>
      <c r="M1630" s="24">
        <v>1.914315915629225E-4</v>
      </c>
      <c r="N1630" s="24">
        <v>0.124401064587113</v>
      </c>
      <c r="O1630" s="24">
        <v>0.43483955184925005</v>
      </c>
      <c r="P1630" s="24">
        <v>0.50633158722058946</v>
      </c>
      <c r="Q1630" s="29">
        <v>7976757.0171386451</v>
      </c>
    </row>
    <row r="1631" spans="1:17" ht="15" x14ac:dyDescent="0.25">
      <c r="A1631" s="24">
        <v>2</v>
      </c>
      <c r="B1631" s="24" t="s">
        <v>148</v>
      </c>
      <c r="C1631" s="24">
        <v>1101070</v>
      </c>
      <c r="D1631" s="24">
        <v>0.5</v>
      </c>
      <c r="E1631" s="24" t="s">
        <v>1332</v>
      </c>
      <c r="F1631" s="24">
        <v>9283937.2323534209</v>
      </c>
      <c r="G1631" s="24">
        <v>1.93265514802698</v>
      </c>
      <c r="H1631" s="24">
        <v>9.7991871079605808</v>
      </c>
      <c r="I1631" s="24">
        <v>339.27151936691803</v>
      </c>
      <c r="J1631" s="24">
        <v>26.46274096522</v>
      </c>
      <c r="K1631" s="24">
        <v>9257.32714694059</v>
      </c>
      <c r="L1631" s="24">
        <v>3.2875978678177501E-3</v>
      </c>
      <c r="M1631" s="24">
        <v>2.2324202303743599E-4</v>
      </c>
      <c r="N1631" s="24">
        <v>0.13545651010750301</v>
      </c>
      <c r="O1631" s="24">
        <v>0.47831202731851902</v>
      </c>
      <c r="P1631" s="24">
        <v>0.58986276360717504</v>
      </c>
      <c r="Q1631" s="29">
        <v>9283937.2323534209</v>
      </c>
    </row>
    <row r="1632" spans="1:17" ht="15" x14ac:dyDescent="0.25">
      <c r="A1632" s="24">
        <v>2</v>
      </c>
      <c r="B1632" s="24" t="s">
        <v>148</v>
      </c>
      <c r="C1632" s="24">
        <v>1101070</v>
      </c>
      <c r="D1632" s="24">
        <v>0.75</v>
      </c>
      <c r="E1632" s="24" t="s">
        <v>1333</v>
      </c>
      <c r="F1632" s="24">
        <v>9960723.1693241894</v>
      </c>
      <c r="G1632" s="24">
        <v>2.0033843176068649</v>
      </c>
      <c r="H1632" s="24">
        <v>10.171901965206551</v>
      </c>
      <c r="I1632" s="24">
        <v>363.99047948644454</v>
      </c>
      <c r="J1632" s="24">
        <v>28.3949776938227</v>
      </c>
      <c r="K1632" s="24">
        <v>10190.33562576815</v>
      </c>
      <c r="L1632" s="24">
        <v>3.5964972528864997E-3</v>
      </c>
      <c r="M1632" s="24">
        <v>2.398832693200565E-4</v>
      </c>
      <c r="N1632" s="24">
        <v>0.148564444046941</v>
      </c>
      <c r="O1632" s="24">
        <v>0.52645494435277396</v>
      </c>
      <c r="P1632" s="24">
        <v>0.63329722512154096</v>
      </c>
      <c r="Q1632" s="29">
        <v>9960723.1693241894</v>
      </c>
    </row>
    <row r="1633" spans="1:17" ht="15" x14ac:dyDescent="0.25">
      <c r="A1633" s="24">
        <v>2</v>
      </c>
      <c r="B1633" s="24" t="s">
        <v>148</v>
      </c>
      <c r="C1633" s="24">
        <v>1101080</v>
      </c>
      <c r="D1633" s="24">
        <v>0.25</v>
      </c>
      <c r="E1633" s="24" t="s">
        <v>1331</v>
      </c>
      <c r="F1633" s="24">
        <v>907891.72083388502</v>
      </c>
      <c r="G1633" s="24">
        <v>9.573560609424786E-2</v>
      </c>
      <c r="H1633" s="24">
        <v>0.47921321347768797</v>
      </c>
      <c r="I1633" s="24">
        <v>27.949416367052152</v>
      </c>
      <c r="J1633" s="24">
        <v>2.0693235024180447</v>
      </c>
      <c r="K1633" s="24">
        <v>682.86328715218997</v>
      </c>
      <c r="L1633" s="24">
        <v>1.9958679781823199E-4</v>
      </c>
      <c r="M1633" s="24">
        <v>4.6357022650956703E-6</v>
      </c>
      <c r="N1633" s="24">
        <v>1.141111349009505E-2</v>
      </c>
      <c r="O1633" s="24">
        <v>3.2866183966206199E-2</v>
      </c>
      <c r="P1633" s="24">
        <v>3.630337147072555E-2</v>
      </c>
      <c r="Q1633" s="29">
        <v>907891.72083388502</v>
      </c>
    </row>
    <row r="1634" spans="1:17" ht="15" x14ac:dyDescent="0.25">
      <c r="A1634" s="24">
        <v>2</v>
      </c>
      <c r="B1634" s="24" t="s">
        <v>148</v>
      </c>
      <c r="C1634" s="24">
        <v>1101080</v>
      </c>
      <c r="D1634" s="24">
        <v>0.5</v>
      </c>
      <c r="E1634" s="24" t="s">
        <v>1332</v>
      </c>
      <c r="F1634" s="24">
        <v>1072585.25550139</v>
      </c>
      <c r="G1634" s="24">
        <v>0.111808255658204</v>
      </c>
      <c r="H1634" s="24">
        <v>0.56035566342139997</v>
      </c>
      <c r="I1634" s="24">
        <v>32.9241645520273</v>
      </c>
      <c r="J1634" s="24">
        <v>2.4381300470625802</v>
      </c>
      <c r="K1634" s="24">
        <v>779.13360877253399</v>
      </c>
      <c r="L1634" s="24">
        <v>2.27858391092269E-4</v>
      </c>
      <c r="M1634" s="24">
        <v>5.4569927295664903E-6</v>
      </c>
      <c r="N1634" s="24">
        <v>1.25436144291218E-2</v>
      </c>
      <c r="O1634" s="24">
        <v>3.7494269602120503E-2</v>
      </c>
      <c r="P1634" s="24">
        <v>4.2582499188831502E-2</v>
      </c>
      <c r="Q1634" s="29">
        <v>1072585.25550139</v>
      </c>
    </row>
    <row r="1635" spans="1:17" ht="15" x14ac:dyDescent="0.25">
      <c r="A1635" s="24">
        <v>2</v>
      </c>
      <c r="B1635" s="24" t="s">
        <v>148</v>
      </c>
      <c r="C1635" s="24">
        <v>1101080</v>
      </c>
      <c r="D1635" s="24">
        <v>0.75</v>
      </c>
      <c r="E1635" s="24" t="s">
        <v>1333</v>
      </c>
      <c r="F1635" s="24">
        <v>1172375.7970601101</v>
      </c>
      <c r="G1635" s="24">
        <v>0.11779953181083699</v>
      </c>
      <c r="H1635" s="24">
        <v>0.58250051756173593</v>
      </c>
      <c r="I1635" s="24">
        <v>35.553929563699896</v>
      </c>
      <c r="J1635" s="24">
        <v>2.6320781357726202</v>
      </c>
      <c r="K1635" s="24">
        <v>837.69339734957839</v>
      </c>
      <c r="L1635" s="24">
        <v>2.4487790071214301E-4</v>
      </c>
      <c r="M1635" s="24">
        <v>5.9214319935176202E-6</v>
      </c>
      <c r="N1635" s="24">
        <v>1.36815063214322E-2</v>
      </c>
      <c r="O1635" s="24">
        <v>4.0349575608714244E-2</v>
      </c>
      <c r="P1635" s="24">
        <v>4.5841206698848551E-2</v>
      </c>
      <c r="Q1635" s="29">
        <v>1172375.7970601101</v>
      </c>
    </row>
    <row r="1636" spans="1:17" ht="15" x14ac:dyDescent="0.25">
      <c r="A1636" s="24">
        <v>2</v>
      </c>
      <c r="B1636" s="24" t="s">
        <v>148</v>
      </c>
      <c r="C1636" s="24">
        <v>1101090</v>
      </c>
      <c r="D1636" s="24">
        <v>0.25</v>
      </c>
      <c r="E1636" s="24" t="s">
        <v>1331</v>
      </c>
      <c r="F1636" s="24">
        <v>2191038.4061027048</v>
      </c>
      <c r="G1636" s="24">
        <v>0.47648073454527851</v>
      </c>
      <c r="H1636" s="24">
        <v>2.4468895098261449</v>
      </c>
      <c r="I1636" s="24">
        <v>78.929009193507198</v>
      </c>
      <c r="J1636" s="24">
        <v>6.3882608131382499</v>
      </c>
      <c r="K1636" s="24">
        <v>2516.9270495323899</v>
      </c>
      <c r="L1636" s="24">
        <v>8.6169063534076548E-4</v>
      </c>
      <c r="M1636" s="24">
        <v>5.3565237739730849E-5</v>
      </c>
      <c r="N1636" s="24">
        <v>3.3349106980076551E-2</v>
      </c>
      <c r="O1636" s="24">
        <v>0.127427367085864</v>
      </c>
      <c r="P1636" s="24">
        <v>0.23837308096913201</v>
      </c>
      <c r="Q1636" s="29">
        <v>2191038.4061027048</v>
      </c>
    </row>
    <row r="1637" spans="1:17" ht="15" x14ac:dyDescent="0.25">
      <c r="A1637" s="24">
        <v>2</v>
      </c>
      <c r="B1637" s="24" t="s">
        <v>148</v>
      </c>
      <c r="C1637" s="24">
        <v>1101090</v>
      </c>
      <c r="D1637" s="24">
        <v>0.5</v>
      </c>
      <c r="E1637" s="24" t="s">
        <v>1332</v>
      </c>
      <c r="F1637" s="24">
        <v>2548039.2120308499</v>
      </c>
      <c r="G1637" s="24">
        <v>0.53041549139550703</v>
      </c>
      <c r="H1637" s="24">
        <v>2.72075905620162</v>
      </c>
      <c r="I1637" s="24">
        <v>91.767801190327205</v>
      </c>
      <c r="J1637" s="24">
        <v>7.3994032808179</v>
      </c>
      <c r="K1637" s="24">
        <v>2914.9701079864999</v>
      </c>
      <c r="L1637" s="24">
        <v>9.895362112107421E-4</v>
      </c>
      <c r="M1637" s="24">
        <v>6.1890930706753194E-5</v>
      </c>
      <c r="N1637" s="24">
        <v>3.7943659630966103E-2</v>
      </c>
      <c r="O1637" s="24">
        <v>0.14757199623449299</v>
      </c>
      <c r="P1637" s="24">
        <v>0.28134772911066502</v>
      </c>
      <c r="Q1637" s="29">
        <v>2548039.2120308499</v>
      </c>
    </row>
    <row r="1638" spans="1:17" ht="15" x14ac:dyDescent="0.25">
      <c r="A1638" s="24">
        <v>2</v>
      </c>
      <c r="B1638" s="24" t="s">
        <v>148</v>
      </c>
      <c r="C1638" s="24">
        <v>1101090</v>
      </c>
      <c r="D1638" s="24">
        <v>0.75</v>
      </c>
      <c r="E1638" s="24" t="s">
        <v>1333</v>
      </c>
      <c r="F1638" s="24">
        <v>2772209.9383463003</v>
      </c>
      <c r="G1638" s="24">
        <v>0.56632261167311393</v>
      </c>
      <c r="H1638" s="24">
        <v>2.8997818738292751</v>
      </c>
      <c r="I1638" s="24">
        <v>99.639084919316403</v>
      </c>
      <c r="J1638" s="24">
        <v>8.0379624158355956</v>
      </c>
      <c r="K1638" s="24">
        <v>3226.2347786467949</v>
      </c>
      <c r="L1638" s="24">
        <v>1.1022522430628751E-3</v>
      </c>
      <c r="M1638" s="24">
        <v>6.7144336253931294E-5</v>
      </c>
      <c r="N1638" s="24">
        <v>4.1459634848924502E-2</v>
      </c>
      <c r="O1638" s="24">
        <v>0.16334491060645601</v>
      </c>
      <c r="P1638" s="24">
        <v>0.31897382163306998</v>
      </c>
      <c r="Q1638" s="29">
        <v>2772209.9383463003</v>
      </c>
    </row>
    <row r="1639" spans="1:17" ht="15" x14ac:dyDescent="0.25">
      <c r="A1639" s="24">
        <v>2</v>
      </c>
      <c r="B1639" s="24" t="s">
        <v>148</v>
      </c>
      <c r="C1639" s="24">
        <v>1101100</v>
      </c>
      <c r="D1639" s="24">
        <v>0.25</v>
      </c>
      <c r="E1639" s="24" t="s">
        <v>1331</v>
      </c>
      <c r="F1639" s="24">
        <v>677430.41847596597</v>
      </c>
      <c r="G1639" s="24">
        <v>7.9579097402558252E-2</v>
      </c>
      <c r="H1639" s="24">
        <v>0.392032168409156</v>
      </c>
      <c r="I1639" s="24">
        <v>24.1573400801507</v>
      </c>
      <c r="J1639" s="24">
        <v>1.8003150959591201</v>
      </c>
      <c r="K1639" s="24">
        <v>561.04656146327943</v>
      </c>
      <c r="L1639" s="24">
        <v>1.5821504994153351E-4</v>
      </c>
      <c r="M1639" s="24">
        <v>2.116646056239175E-6</v>
      </c>
      <c r="N1639" s="24">
        <v>8.2816692341612513E-3</v>
      </c>
      <c r="O1639" s="24">
        <v>2.6148952174665601E-2</v>
      </c>
      <c r="P1639" s="24">
        <v>4.6003917146653701E-2</v>
      </c>
      <c r="Q1639" s="29">
        <v>677430.41847596597</v>
      </c>
    </row>
    <row r="1640" spans="1:17" ht="15" x14ac:dyDescent="0.25">
      <c r="A1640" s="24">
        <v>2</v>
      </c>
      <c r="B1640" s="24" t="s">
        <v>148</v>
      </c>
      <c r="C1640" s="24">
        <v>1101100</v>
      </c>
      <c r="D1640" s="24">
        <v>0.5</v>
      </c>
      <c r="E1640" s="24" t="s">
        <v>1332</v>
      </c>
      <c r="F1640" s="24">
        <v>752763.32829652203</v>
      </c>
      <c r="G1640" s="24">
        <v>8.9467966623027598E-2</v>
      </c>
      <c r="H1640" s="24">
        <v>0.44535402006305502</v>
      </c>
      <c r="I1640" s="24">
        <v>26.972138024825298</v>
      </c>
      <c r="J1640" s="24">
        <v>2.0106402877783198</v>
      </c>
      <c r="K1640" s="24">
        <v>661.11186736136801</v>
      </c>
      <c r="L1640" s="24">
        <v>1.86433490626625E-4</v>
      </c>
      <c r="M1640" s="24">
        <v>2.3502969081102502E-6</v>
      </c>
      <c r="N1640" s="24">
        <v>9.4351904143635795E-3</v>
      </c>
      <c r="O1640" s="24">
        <v>3.0712718546915999E-2</v>
      </c>
      <c r="P1640" s="24">
        <v>5.1793509831341102E-2</v>
      </c>
      <c r="Q1640" s="29">
        <v>752763.32829652203</v>
      </c>
    </row>
    <row r="1641" spans="1:17" ht="15" x14ac:dyDescent="0.25">
      <c r="A1641" s="24">
        <v>2</v>
      </c>
      <c r="B1641" s="24" t="s">
        <v>148</v>
      </c>
      <c r="C1641" s="24">
        <v>1101100</v>
      </c>
      <c r="D1641" s="24">
        <v>0.75</v>
      </c>
      <c r="E1641" s="24" t="s">
        <v>1333</v>
      </c>
      <c r="F1641" s="24">
        <v>860538.99311556551</v>
      </c>
      <c r="G1641" s="24">
        <v>9.9452100919009662E-2</v>
      </c>
      <c r="H1641" s="24">
        <v>0.49212887334015698</v>
      </c>
      <c r="I1641" s="24">
        <v>30.621516087893852</v>
      </c>
      <c r="J1641" s="24">
        <v>2.2820254336524499</v>
      </c>
      <c r="K1641" s="24">
        <v>715.89738841876101</v>
      </c>
      <c r="L1641" s="24">
        <v>2.0188303536730699E-4</v>
      </c>
      <c r="M1641" s="24">
        <v>2.689736230863895E-6</v>
      </c>
      <c r="N1641" s="24">
        <v>1.0497189410690951E-2</v>
      </c>
      <c r="O1641" s="24">
        <v>3.3354546711370149E-2</v>
      </c>
      <c r="P1641" s="24">
        <v>5.8251799316552749E-2</v>
      </c>
      <c r="Q1641" s="29">
        <v>860538.99311556551</v>
      </c>
    </row>
    <row r="1642" spans="1:17" ht="15" x14ac:dyDescent="0.25">
      <c r="A1642" s="24">
        <v>2</v>
      </c>
      <c r="B1642" s="24" t="s">
        <v>148</v>
      </c>
      <c r="C1642" s="24">
        <v>1101110</v>
      </c>
      <c r="D1642" s="24">
        <v>0.25</v>
      </c>
      <c r="E1642" s="24" t="s">
        <v>1331</v>
      </c>
      <c r="F1642" s="24">
        <v>3165592.84172248</v>
      </c>
      <c r="G1642" s="24">
        <v>0.38300768518955397</v>
      </c>
      <c r="H1642" s="24">
        <v>1.8854501109903601</v>
      </c>
      <c r="I1642" s="24">
        <v>112.08813907681849</v>
      </c>
      <c r="J1642" s="24">
        <v>8.3134023240186945</v>
      </c>
      <c r="K1642" s="24">
        <v>2530.7103981157998</v>
      </c>
      <c r="L1642" s="24">
        <v>7.5598281909892951E-4</v>
      </c>
      <c r="M1642" s="24">
        <v>2.2454279780595351E-5</v>
      </c>
      <c r="N1642" s="24">
        <v>4.6671588647280902E-2</v>
      </c>
      <c r="O1642" s="24">
        <v>0.1249309326849245</v>
      </c>
      <c r="P1642" s="24">
        <v>0.14919465639909002</v>
      </c>
      <c r="Q1642" s="29">
        <v>3165592.84172248</v>
      </c>
    </row>
    <row r="1643" spans="1:17" ht="15" x14ac:dyDescent="0.25">
      <c r="A1643" s="24">
        <v>2</v>
      </c>
      <c r="B1643" s="24" t="s">
        <v>148</v>
      </c>
      <c r="C1643" s="24">
        <v>1101110</v>
      </c>
      <c r="D1643" s="24">
        <v>0.5</v>
      </c>
      <c r="E1643" s="24" t="s">
        <v>1332</v>
      </c>
      <c r="F1643" s="24">
        <v>3593929.13470115</v>
      </c>
      <c r="G1643" s="24">
        <v>0.42942670129690402</v>
      </c>
      <c r="H1643" s="24">
        <v>2.1090244256000901</v>
      </c>
      <c r="I1643" s="24">
        <v>128.639506575637</v>
      </c>
      <c r="J1643" s="24">
        <v>9.5406971311857607</v>
      </c>
      <c r="K1643" s="24">
        <v>2784.5753881567298</v>
      </c>
      <c r="L1643" s="24">
        <v>8.3061737200417895E-4</v>
      </c>
      <c r="M1643" s="24">
        <v>2.5777606968300901E-5</v>
      </c>
      <c r="N1643" s="24">
        <v>5.1347340996336199E-2</v>
      </c>
      <c r="O1643" s="24">
        <v>0.13764291425081501</v>
      </c>
      <c r="P1643" s="24">
        <v>0.17072529924491001</v>
      </c>
      <c r="Q1643" s="29">
        <v>3593929.13470115</v>
      </c>
    </row>
    <row r="1644" spans="1:17" ht="15" x14ac:dyDescent="0.25">
      <c r="A1644" s="24">
        <v>2</v>
      </c>
      <c r="B1644" s="24" t="s">
        <v>148</v>
      </c>
      <c r="C1644" s="24">
        <v>1101110</v>
      </c>
      <c r="D1644" s="24">
        <v>0.75</v>
      </c>
      <c r="E1644" s="24" t="s">
        <v>1333</v>
      </c>
      <c r="F1644" s="24">
        <v>4048347.7002294501</v>
      </c>
      <c r="G1644" s="24">
        <v>0.480180255104733</v>
      </c>
      <c r="H1644" s="24">
        <v>2.36138218201586</v>
      </c>
      <c r="I1644" s="24">
        <v>142.52467733222352</v>
      </c>
      <c r="J1644" s="24">
        <v>10.572020573992049</v>
      </c>
      <c r="K1644" s="24">
        <v>3227.60466634772</v>
      </c>
      <c r="L1644" s="24">
        <v>9.6412672413647956E-4</v>
      </c>
      <c r="M1644" s="24">
        <v>2.849308766827375E-5</v>
      </c>
      <c r="N1644" s="24">
        <v>5.891831753624685E-2</v>
      </c>
      <c r="O1644" s="24">
        <v>0.159334044355501</v>
      </c>
      <c r="P1644" s="24">
        <v>0.19011561706338048</v>
      </c>
      <c r="Q1644" s="29">
        <v>4048347.7002294501</v>
      </c>
    </row>
    <row r="1645" spans="1:17" ht="15" x14ac:dyDescent="0.25">
      <c r="A1645" s="24">
        <v>2</v>
      </c>
      <c r="B1645" s="24" t="s">
        <v>148</v>
      </c>
      <c r="C1645" s="24">
        <v>1101120</v>
      </c>
      <c r="D1645" s="24">
        <v>0.25</v>
      </c>
      <c r="E1645" s="24" t="s">
        <v>1331</v>
      </c>
      <c r="F1645" s="24">
        <v>3010197.7451378349</v>
      </c>
      <c r="G1645" s="24">
        <v>0.32983791538382301</v>
      </c>
      <c r="H1645" s="24">
        <v>1.611263791901095</v>
      </c>
      <c r="I1645" s="24">
        <v>107.43537403885199</v>
      </c>
      <c r="J1645" s="24">
        <v>7.8620631968383545</v>
      </c>
      <c r="K1645" s="24">
        <v>2317.7436254555296</v>
      </c>
      <c r="L1645" s="24">
        <v>6.5360325907270003E-4</v>
      </c>
      <c r="M1645" s="24">
        <v>9.3168168968814959E-6</v>
      </c>
      <c r="N1645" s="24">
        <v>4.0072257443862946E-2</v>
      </c>
      <c r="O1645" s="24">
        <v>0.110069950368166</v>
      </c>
      <c r="P1645" s="24">
        <v>0.123243918339841</v>
      </c>
      <c r="Q1645" s="29">
        <v>3010197.7451378349</v>
      </c>
    </row>
    <row r="1646" spans="1:17" ht="15" x14ac:dyDescent="0.25">
      <c r="A1646" s="24">
        <v>2</v>
      </c>
      <c r="B1646" s="24" t="s">
        <v>148</v>
      </c>
      <c r="C1646" s="24">
        <v>1101120</v>
      </c>
      <c r="D1646" s="24">
        <v>0.5</v>
      </c>
      <c r="E1646" s="24" t="s">
        <v>1332</v>
      </c>
      <c r="F1646" s="24">
        <v>3389001.14489725</v>
      </c>
      <c r="G1646" s="24">
        <v>0.36802722604147298</v>
      </c>
      <c r="H1646" s="24">
        <v>1.8233739916968501</v>
      </c>
      <c r="I1646" s="24">
        <v>121.48816536324</v>
      </c>
      <c r="J1646" s="24">
        <v>8.8910104283996496</v>
      </c>
      <c r="K1646" s="24">
        <v>2745.8738571904</v>
      </c>
      <c r="L1646" s="24">
        <v>7.7433688589757799E-4</v>
      </c>
      <c r="M1646" s="24">
        <v>1.04889839387005E-5</v>
      </c>
      <c r="N1646" s="24">
        <v>4.6947891201802698E-2</v>
      </c>
      <c r="O1646" s="24">
        <v>0.13028117199130501</v>
      </c>
      <c r="P1646" s="24">
        <v>0.14009800160872299</v>
      </c>
      <c r="Q1646" s="29">
        <v>3389001.14489725</v>
      </c>
    </row>
    <row r="1647" spans="1:17" ht="15" x14ac:dyDescent="0.25">
      <c r="A1647" s="24">
        <v>2</v>
      </c>
      <c r="B1647" s="24" t="s">
        <v>148</v>
      </c>
      <c r="C1647" s="24">
        <v>1101120</v>
      </c>
      <c r="D1647" s="24">
        <v>0.75</v>
      </c>
      <c r="E1647" s="24" t="s">
        <v>1333</v>
      </c>
      <c r="F1647" s="24">
        <v>3815014.4411370298</v>
      </c>
      <c r="G1647" s="24">
        <v>0.40950661583062198</v>
      </c>
      <c r="H1647" s="24">
        <v>2.0069018042961</v>
      </c>
      <c r="I1647" s="24">
        <v>136.19917611493099</v>
      </c>
      <c r="J1647" s="24">
        <v>9.9668136362999462</v>
      </c>
      <c r="K1647" s="24">
        <v>2926.9256525125052</v>
      </c>
      <c r="L1647" s="24">
        <v>8.2539292154355294E-4</v>
      </c>
      <c r="M1647" s="24">
        <v>1.1825598600346048E-5</v>
      </c>
      <c r="N1647" s="24">
        <v>5.0242323137612101E-2</v>
      </c>
      <c r="O1647" s="24">
        <v>0.1392020517168385</v>
      </c>
      <c r="P1647" s="24">
        <v>0.15502917662208049</v>
      </c>
      <c r="Q1647" s="29">
        <v>3815014.4411370298</v>
      </c>
    </row>
    <row r="1648" spans="1:17" ht="15" x14ac:dyDescent="0.25">
      <c r="A1648" s="24">
        <v>2</v>
      </c>
      <c r="B1648" s="24" t="s">
        <v>148</v>
      </c>
      <c r="C1648" s="24">
        <v>1101130</v>
      </c>
      <c r="D1648" s="24">
        <v>0.25</v>
      </c>
      <c r="E1648" s="24" t="s">
        <v>1331</v>
      </c>
      <c r="F1648" s="24">
        <v>339176.39933835296</v>
      </c>
      <c r="G1648" s="24">
        <v>4.5059964330700503E-2</v>
      </c>
      <c r="H1648" s="24">
        <v>0.22874571022270099</v>
      </c>
      <c r="I1648" s="24">
        <v>12.10825115610305</v>
      </c>
      <c r="J1648" s="24">
        <v>0.90454442128997803</v>
      </c>
      <c r="K1648" s="24">
        <v>309.88646610380101</v>
      </c>
      <c r="L1648" s="24">
        <v>8.73878840469055E-5</v>
      </c>
      <c r="M1648" s="24">
        <v>1.0204349884421202E-6</v>
      </c>
      <c r="N1648" s="24">
        <v>3.02259196411686E-3</v>
      </c>
      <c r="O1648" s="24">
        <v>1.370822085880485E-2</v>
      </c>
      <c r="P1648" s="24">
        <v>2.1789654856841902E-2</v>
      </c>
      <c r="Q1648" s="29">
        <v>339176.39933835296</v>
      </c>
    </row>
    <row r="1649" spans="1:17" ht="15" x14ac:dyDescent="0.25">
      <c r="A1649" s="24">
        <v>2</v>
      </c>
      <c r="B1649" s="24" t="s">
        <v>148</v>
      </c>
      <c r="C1649" s="24">
        <v>1101130</v>
      </c>
      <c r="D1649" s="24">
        <v>0.5</v>
      </c>
      <c r="E1649" s="24" t="s">
        <v>1332</v>
      </c>
      <c r="F1649" s="24">
        <v>376101.02011085697</v>
      </c>
      <c r="G1649" s="24">
        <v>5.1714868202483201E-2</v>
      </c>
      <c r="H1649" s="24">
        <v>0.263065991798767</v>
      </c>
      <c r="I1649" s="24">
        <v>13.365143440601599</v>
      </c>
      <c r="J1649" s="24">
        <v>0.99846194938236899</v>
      </c>
      <c r="K1649" s="24">
        <v>342.80053916189502</v>
      </c>
      <c r="L1649" s="24">
        <v>9.6669755208805301E-5</v>
      </c>
      <c r="M1649" s="24">
        <v>1.1266980618512101E-6</v>
      </c>
      <c r="N1649" s="24">
        <v>3.3468891050892199E-3</v>
      </c>
      <c r="O1649" s="24">
        <v>1.51658714734666E-2</v>
      </c>
      <c r="P1649" s="24">
        <v>2.40582610767557E-2</v>
      </c>
      <c r="Q1649" s="29">
        <v>376101.02011085697</v>
      </c>
    </row>
    <row r="1650" spans="1:17" ht="15" x14ac:dyDescent="0.25">
      <c r="A1650" s="24">
        <v>2</v>
      </c>
      <c r="B1650" s="24" t="s">
        <v>148</v>
      </c>
      <c r="C1650" s="24">
        <v>1101130</v>
      </c>
      <c r="D1650" s="24">
        <v>0.75</v>
      </c>
      <c r="E1650" s="24" t="s">
        <v>1333</v>
      </c>
      <c r="F1650" s="24">
        <v>421076.47746200801</v>
      </c>
      <c r="G1650" s="24">
        <v>5.8459573826143502E-2</v>
      </c>
      <c r="H1650" s="24">
        <v>0.296832376420126</v>
      </c>
      <c r="I1650" s="24">
        <v>15.067902206492601</v>
      </c>
      <c r="J1650" s="24">
        <v>1.12542684720691</v>
      </c>
      <c r="K1650" s="24">
        <v>392.93843839059201</v>
      </c>
      <c r="L1650" s="24">
        <v>1.1080865383683949E-4</v>
      </c>
      <c r="M1650" s="24">
        <v>1.2716684942826099E-6</v>
      </c>
      <c r="N1650" s="24">
        <v>3.8222295183934947E-3</v>
      </c>
      <c r="O1650" s="24">
        <v>1.7390923056014199E-2</v>
      </c>
      <c r="P1650" s="24">
        <v>2.70127684548069E-2</v>
      </c>
      <c r="Q1650" s="29">
        <v>421076.47746200801</v>
      </c>
    </row>
    <row r="1651" spans="1:17" ht="15" x14ac:dyDescent="0.25">
      <c r="A1651" s="24">
        <v>2</v>
      </c>
      <c r="B1651" s="24" t="s">
        <v>148</v>
      </c>
      <c r="C1651" s="24">
        <v>1101140</v>
      </c>
      <c r="D1651" s="24">
        <v>0.25</v>
      </c>
      <c r="E1651" s="24" t="s">
        <v>1331</v>
      </c>
      <c r="F1651" s="24">
        <v>1236566.7283419149</v>
      </c>
      <c r="G1651" s="24">
        <v>0.12019400167894249</v>
      </c>
      <c r="H1651" s="24">
        <v>0.61919576890515848</v>
      </c>
      <c r="I1651" s="24">
        <v>35.102313721948249</v>
      </c>
      <c r="J1651" s="24">
        <v>2.6368953571941347</v>
      </c>
      <c r="K1651" s="24">
        <v>864.87518348195294</v>
      </c>
      <c r="L1651" s="24">
        <v>2.509265421351695E-4</v>
      </c>
      <c r="M1651" s="24">
        <v>7.1225863896608245E-6</v>
      </c>
      <c r="N1651" s="24">
        <v>1.381112258837355E-2</v>
      </c>
      <c r="O1651" s="24">
        <v>4.1088714324621897E-2</v>
      </c>
      <c r="P1651" s="24">
        <v>5.0060462552497201E-2</v>
      </c>
      <c r="Q1651" s="29">
        <v>1236566.7283419149</v>
      </c>
    </row>
    <row r="1652" spans="1:17" ht="15" x14ac:dyDescent="0.25">
      <c r="A1652" s="24">
        <v>2</v>
      </c>
      <c r="B1652" s="24" t="s">
        <v>148</v>
      </c>
      <c r="C1652" s="24">
        <v>1101140</v>
      </c>
      <c r="D1652" s="24">
        <v>0.5</v>
      </c>
      <c r="E1652" s="24" t="s">
        <v>1332</v>
      </c>
      <c r="F1652" s="24">
        <v>1377906.3582256001</v>
      </c>
      <c r="G1652" s="24">
        <v>0.13886616292786599</v>
      </c>
      <c r="H1652" s="24">
        <v>0.70576049640118399</v>
      </c>
      <c r="I1652" s="24">
        <v>39.3228654689065</v>
      </c>
      <c r="J1652" s="24">
        <v>2.9536383193689901</v>
      </c>
      <c r="K1652" s="24">
        <v>980.963913617858</v>
      </c>
      <c r="L1652" s="24">
        <v>2.8402888457012599E-4</v>
      </c>
      <c r="M1652" s="24">
        <v>7.9454741598427092E-6</v>
      </c>
      <c r="N1652" s="24">
        <v>1.5397758012113001E-2</v>
      </c>
      <c r="O1652" s="24">
        <v>4.6858870187061703E-2</v>
      </c>
      <c r="P1652" s="24">
        <v>5.6379316509429497E-2</v>
      </c>
      <c r="Q1652" s="29">
        <v>1377906.3582256001</v>
      </c>
    </row>
    <row r="1653" spans="1:17" ht="15" x14ac:dyDescent="0.25">
      <c r="A1653" s="24">
        <v>2</v>
      </c>
      <c r="B1653" s="24" t="s">
        <v>148</v>
      </c>
      <c r="C1653" s="24">
        <v>1101140</v>
      </c>
      <c r="D1653" s="24">
        <v>0.75</v>
      </c>
      <c r="E1653" s="24" t="s">
        <v>1333</v>
      </c>
      <c r="F1653" s="24">
        <v>1672378.411871905</v>
      </c>
      <c r="G1653" s="24">
        <v>0.15593149355871</v>
      </c>
      <c r="H1653" s="24">
        <v>0.79064266996827048</v>
      </c>
      <c r="I1653" s="24">
        <v>45.306837250723646</v>
      </c>
      <c r="J1653" s="24">
        <v>3.4052723069710549</v>
      </c>
      <c r="K1653" s="24">
        <v>1214.0717511877751</v>
      </c>
      <c r="L1653" s="24">
        <v>3.5083379521305897E-4</v>
      </c>
      <c r="M1653" s="24">
        <v>9.3601101660786608E-6</v>
      </c>
      <c r="N1653" s="24">
        <v>1.8579463201004003E-2</v>
      </c>
      <c r="O1653" s="24">
        <v>5.8308319118148447E-2</v>
      </c>
      <c r="P1653" s="24">
        <v>6.3839710908163455E-2</v>
      </c>
      <c r="Q1653" s="29">
        <v>1672378.411871905</v>
      </c>
    </row>
    <row r="1654" spans="1:17" ht="15" x14ac:dyDescent="0.25">
      <c r="A1654" s="24">
        <v>2</v>
      </c>
      <c r="B1654" s="24" t="s">
        <v>148</v>
      </c>
      <c r="C1654" s="24">
        <v>1101150</v>
      </c>
      <c r="D1654" s="24">
        <v>0.25</v>
      </c>
      <c r="E1654" s="24" t="s">
        <v>1331</v>
      </c>
      <c r="F1654" s="24">
        <v>1766265.1503073899</v>
      </c>
      <c r="G1654" s="24">
        <v>0.16475554147115301</v>
      </c>
      <c r="H1654" s="24">
        <v>0.82336045046498552</v>
      </c>
      <c r="I1654" s="24">
        <v>47.547420120134646</v>
      </c>
      <c r="J1654" s="24">
        <v>3.5413453988546051</v>
      </c>
      <c r="K1654" s="24">
        <v>1023.8968661983299</v>
      </c>
      <c r="L1654" s="24">
        <v>3.195102719212615E-4</v>
      </c>
      <c r="M1654" s="24">
        <v>1.45388219150683E-5</v>
      </c>
      <c r="N1654" s="24">
        <v>2.2527718631256251E-2</v>
      </c>
      <c r="O1654" s="24">
        <v>5.2806117088818348E-2</v>
      </c>
      <c r="P1654" s="24">
        <v>4.87287090928996E-2</v>
      </c>
      <c r="Q1654" s="29">
        <v>1766265.1503073899</v>
      </c>
    </row>
    <row r="1655" spans="1:17" ht="15" x14ac:dyDescent="0.25">
      <c r="A1655" s="24">
        <v>2</v>
      </c>
      <c r="B1655" s="24" t="s">
        <v>148</v>
      </c>
      <c r="C1655" s="24">
        <v>1101150</v>
      </c>
      <c r="D1655" s="24">
        <v>0.5</v>
      </c>
      <c r="E1655" s="24" t="s">
        <v>1332</v>
      </c>
      <c r="F1655" s="24">
        <v>1989777.5607083701</v>
      </c>
      <c r="G1655" s="24">
        <v>0.19018335829564201</v>
      </c>
      <c r="H1655" s="24">
        <v>0.93405702669298196</v>
      </c>
      <c r="I1655" s="24">
        <v>54.188392479593098</v>
      </c>
      <c r="J1655" s="24">
        <v>4.0329590838762499</v>
      </c>
      <c r="K1655" s="24">
        <v>1121.6239588636299</v>
      </c>
      <c r="L1655" s="24">
        <v>3.5019414125926802E-4</v>
      </c>
      <c r="M1655" s="24">
        <v>1.64717779921908E-5</v>
      </c>
      <c r="N1655" s="24">
        <v>2.4783685130079801E-2</v>
      </c>
      <c r="O1655" s="24">
        <v>5.7893029033563498E-2</v>
      </c>
      <c r="P1655" s="24">
        <v>5.5243118906710499E-2</v>
      </c>
      <c r="Q1655" s="29">
        <v>1989777.5607083701</v>
      </c>
    </row>
    <row r="1656" spans="1:17" ht="15" x14ac:dyDescent="0.25">
      <c r="A1656" s="24">
        <v>2</v>
      </c>
      <c r="B1656" s="24" t="s">
        <v>148</v>
      </c>
      <c r="C1656" s="24">
        <v>1101150</v>
      </c>
      <c r="D1656" s="24">
        <v>0.75</v>
      </c>
      <c r="E1656" s="24" t="s">
        <v>1333</v>
      </c>
      <c r="F1656" s="24">
        <v>2208715.9482179647</v>
      </c>
      <c r="G1656" s="24">
        <v>0.20810348512458149</v>
      </c>
      <c r="H1656" s="24">
        <v>1.0264934773019401</v>
      </c>
      <c r="I1656" s="24">
        <v>59.30491693224775</v>
      </c>
      <c r="J1656" s="24">
        <v>4.416790481544445</v>
      </c>
      <c r="K1656" s="24">
        <v>1328.201174056695</v>
      </c>
      <c r="L1656" s="24">
        <v>4.1586610680893852E-4</v>
      </c>
      <c r="M1656" s="24">
        <v>1.8096201254451049E-5</v>
      </c>
      <c r="N1656" s="24">
        <v>2.8246466789357348E-2</v>
      </c>
      <c r="O1656" s="24">
        <v>6.8479775085048905E-2</v>
      </c>
      <c r="P1656" s="24">
        <v>6.0669730088115145E-2</v>
      </c>
      <c r="Q1656" s="29">
        <v>2208715.9482179647</v>
      </c>
    </row>
    <row r="1657" spans="1:17" ht="15" x14ac:dyDescent="0.25">
      <c r="A1657" s="24">
        <v>2</v>
      </c>
      <c r="B1657" s="24" t="s">
        <v>148</v>
      </c>
      <c r="C1657" s="24">
        <v>1101160</v>
      </c>
      <c r="D1657" s="24">
        <v>0.25</v>
      </c>
      <c r="E1657" s="24" t="s">
        <v>1331</v>
      </c>
      <c r="F1657" s="24">
        <v>3868582.3118326599</v>
      </c>
      <c r="G1657" s="24">
        <v>0.41972568734676496</v>
      </c>
      <c r="H1657" s="24">
        <v>2.1031170406205351</v>
      </c>
      <c r="I1657" s="24">
        <v>80.307843156861097</v>
      </c>
      <c r="J1657" s="24">
        <v>6.2326910479731401</v>
      </c>
      <c r="K1657" s="24">
        <v>2151.062366007015</v>
      </c>
      <c r="L1657" s="24">
        <v>7.7061291982115604E-4</v>
      </c>
      <c r="M1657" s="24">
        <v>5.5269072925763155E-5</v>
      </c>
      <c r="N1657" s="24">
        <v>3.9800418509017596E-2</v>
      </c>
      <c r="O1657" s="24">
        <v>0.1166980520603185</v>
      </c>
      <c r="P1657" s="24">
        <v>0.11918780950270899</v>
      </c>
      <c r="Q1657" s="29">
        <v>3868582.3118326599</v>
      </c>
    </row>
    <row r="1658" spans="1:17" ht="15" x14ac:dyDescent="0.25">
      <c r="A1658" s="24">
        <v>2</v>
      </c>
      <c r="B1658" s="24" t="s">
        <v>148</v>
      </c>
      <c r="C1658" s="24">
        <v>1101160</v>
      </c>
      <c r="D1658" s="24">
        <v>0.5</v>
      </c>
      <c r="E1658" s="24" t="s">
        <v>1332</v>
      </c>
      <c r="F1658" s="24">
        <v>4379563.7899477901</v>
      </c>
      <c r="G1658" s="24">
        <v>0.47089824859831098</v>
      </c>
      <c r="H1658" s="24">
        <v>2.3537974438928102</v>
      </c>
      <c r="I1658" s="24">
        <v>96.0896336715563</v>
      </c>
      <c r="J1658" s="24">
        <v>7.4560686013769102</v>
      </c>
      <c r="K1658" s="24">
        <v>2364.3833662288098</v>
      </c>
      <c r="L1658" s="24">
        <v>8.5058486215703797E-4</v>
      </c>
      <c r="M1658" s="24">
        <v>6.59848937152655E-5</v>
      </c>
      <c r="N1658" s="24">
        <v>4.3139395244210198E-2</v>
      </c>
      <c r="O1658" s="24">
        <v>0.128354711779785</v>
      </c>
      <c r="P1658" s="24">
        <v>0.142313234423492</v>
      </c>
      <c r="Q1658" s="29">
        <v>4379563.7899477901</v>
      </c>
    </row>
    <row r="1659" spans="1:17" ht="15" x14ac:dyDescent="0.25">
      <c r="A1659" s="24">
        <v>2</v>
      </c>
      <c r="B1659" s="24" t="s">
        <v>148</v>
      </c>
      <c r="C1659" s="24">
        <v>1101160</v>
      </c>
      <c r="D1659" s="24">
        <v>0.75</v>
      </c>
      <c r="E1659" s="24" t="s">
        <v>1333</v>
      </c>
      <c r="F1659" s="24">
        <v>4785922.1584648509</v>
      </c>
      <c r="G1659" s="24">
        <v>0.514050629255694</v>
      </c>
      <c r="H1659" s="24">
        <v>2.5784781163959698</v>
      </c>
      <c r="I1659" s="24">
        <v>99.71425457464386</v>
      </c>
      <c r="J1659" s="24">
        <v>7.7356174870232799</v>
      </c>
      <c r="K1659" s="24">
        <v>2669.496154927675</v>
      </c>
      <c r="L1659" s="24">
        <v>9.5924701895650204E-4</v>
      </c>
      <c r="M1659" s="24">
        <v>6.83042631506507E-5</v>
      </c>
      <c r="N1659" s="24">
        <v>4.8888538115414298E-2</v>
      </c>
      <c r="O1659" s="24">
        <v>0.14488301942784049</v>
      </c>
      <c r="P1659" s="24">
        <v>0.14737689891761399</v>
      </c>
      <c r="Q1659" s="29">
        <v>4785922.1584648509</v>
      </c>
    </row>
    <row r="1660" spans="1:17" ht="15" x14ac:dyDescent="0.25">
      <c r="A1660" s="24">
        <v>2</v>
      </c>
      <c r="B1660" s="24" t="s">
        <v>148</v>
      </c>
      <c r="C1660" s="24">
        <v>1101170</v>
      </c>
      <c r="D1660" s="24">
        <v>0.25</v>
      </c>
      <c r="E1660" s="24" t="s">
        <v>1331</v>
      </c>
      <c r="F1660" s="24">
        <v>2335094.3296878403</v>
      </c>
      <c r="G1660" s="24">
        <v>0.555295314693935</v>
      </c>
      <c r="H1660" s="24">
        <v>2.9031088982318147</v>
      </c>
      <c r="I1660" s="24">
        <v>83.264674696232561</v>
      </c>
      <c r="J1660" s="24">
        <v>6.8089002222421247</v>
      </c>
      <c r="K1660" s="24">
        <v>2526.79807560473</v>
      </c>
      <c r="L1660" s="24">
        <v>9.4270279582123998E-4</v>
      </c>
      <c r="M1660" s="24">
        <v>7.7507829924248548E-5</v>
      </c>
      <c r="N1660" s="24">
        <v>3.4408340797329295E-2</v>
      </c>
      <c r="O1660" s="24">
        <v>0.132856736380631</v>
      </c>
      <c r="P1660" s="24">
        <v>0.18848370079964299</v>
      </c>
      <c r="Q1660" s="29">
        <v>2335094.3296878403</v>
      </c>
    </row>
    <row r="1661" spans="1:17" ht="15" x14ac:dyDescent="0.25">
      <c r="A1661" s="24">
        <v>2</v>
      </c>
      <c r="B1661" s="24" t="s">
        <v>148</v>
      </c>
      <c r="C1661" s="24">
        <v>1101170</v>
      </c>
      <c r="D1661" s="24">
        <v>0.5</v>
      </c>
      <c r="E1661" s="24" t="s">
        <v>1332</v>
      </c>
      <c r="F1661" s="24">
        <v>2589864.8993054698</v>
      </c>
      <c r="G1661" s="24">
        <v>0.67699495004138799</v>
      </c>
      <c r="H1661" s="24">
        <v>3.5373848565237802</v>
      </c>
      <c r="I1661" s="24">
        <v>91.696722600320101</v>
      </c>
      <c r="J1661" s="24">
        <v>7.5346188751478298</v>
      </c>
      <c r="K1661" s="24">
        <v>3219.8015047162198</v>
      </c>
      <c r="L1661" s="24">
        <v>1.1959431659184E-3</v>
      </c>
      <c r="M1661" s="24">
        <v>9.3257586184583897E-5</v>
      </c>
      <c r="N1661" s="24">
        <v>4.4058425711422197E-2</v>
      </c>
      <c r="O1661" s="24">
        <v>0.16872779250408099</v>
      </c>
      <c r="P1661" s="24">
        <v>0.212693371069688</v>
      </c>
      <c r="Q1661" s="29">
        <v>2589864.8993054698</v>
      </c>
    </row>
    <row r="1662" spans="1:17" ht="15" x14ac:dyDescent="0.25">
      <c r="A1662" s="24">
        <v>2</v>
      </c>
      <c r="B1662" s="24" t="s">
        <v>148</v>
      </c>
      <c r="C1662" s="24">
        <v>1101170</v>
      </c>
      <c r="D1662" s="24">
        <v>0.75</v>
      </c>
      <c r="E1662" s="24" t="s">
        <v>1333</v>
      </c>
      <c r="F1662" s="24">
        <v>3219713.19271586</v>
      </c>
      <c r="G1662" s="24">
        <v>0.86122524362610009</v>
      </c>
      <c r="H1662" s="24">
        <v>4.4981785139696351</v>
      </c>
      <c r="I1662" s="24">
        <v>113.0325639597295</v>
      </c>
      <c r="J1662" s="24">
        <v>9.3685484129108954</v>
      </c>
      <c r="K1662" s="24">
        <v>3946.0458896668551</v>
      </c>
      <c r="L1662" s="24">
        <v>1.4876668870053001E-3</v>
      </c>
      <c r="M1662" s="24">
        <v>1.2112040926866801E-4</v>
      </c>
      <c r="N1662" s="24">
        <v>5.2905980620996898E-2</v>
      </c>
      <c r="O1662" s="24">
        <v>0.2083424246503425</v>
      </c>
      <c r="P1662" s="24">
        <v>0.27034605239905701</v>
      </c>
      <c r="Q1662" s="29">
        <v>3219713.19271586</v>
      </c>
    </row>
    <row r="1663" spans="1:17" ht="15" x14ac:dyDescent="0.25">
      <c r="A1663" s="24">
        <v>2</v>
      </c>
      <c r="B1663" s="24" t="s">
        <v>148</v>
      </c>
      <c r="C1663" s="24">
        <v>1101180</v>
      </c>
      <c r="D1663" s="24">
        <v>0.25</v>
      </c>
      <c r="E1663" s="24" t="s">
        <v>1331</v>
      </c>
      <c r="F1663" s="24">
        <v>97416.224849760445</v>
      </c>
      <c r="G1663" s="24">
        <v>1.56295894221883E-3</v>
      </c>
      <c r="H1663" s="24">
        <v>7.593116428951825E-3</v>
      </c>
      <c r="I1663" s="24">
        <v>0.8457138605805945</v>
      </c>
      <c r="J1663" s="24">
        <v>6.7806109816718946E-2</v>
      </c>
      <c r="K1663" s="24">
        <v>11.217779679753001</v>
      </c>
      <c r="L1663" s="24">
        <v>3.1096971556141548E-6</v>
      </c>
      <c r="M1663" s="24">
        <v>3.7911350744892998E-7</v>
      </c>
      <c r="N1663" s="24">
        <v>9.9236425391488199E-5</v>
      </c>
      <c r="O1663" s="24">
        <v>5.5112548587740197E-4</v>
      </c>
      <c r="P1663" s="24">
        <v>1.31747610744776E-3</v>
      </c>
      <c r="Q1663" s="29">
        <v>97416.224849760445</v>
      </c>
    </row>
    <row r="1664" spans="1:17" ht="15" x14ac:dyDescent="0.25">
      <c r="A1664" s="24">
        <v>2</v>
      </c>
      <c r="B1664" s="24" t="s">
        <v>148</v>
      </c>
      <c r="C1664" s="24">
        <v>1101180</v>
      </c>
      <c r="D1664" s="24">
        <v>0.5</v>
      </c>
      <c r="E1664" s="24" t="s">
        <v>1332</v>
      </c>
      <c r="F1664" s="24">
        <v>122016.753844819</v>
      </c>
      <c r="G1664" s="24">
        <v>1.8856202273755901E-3</v>
      </c>
      <c r="H1664" s="24">
        <v>9.3646834944562003E-3</v>
      </c>
      <c r="I1664" s="24">
        <v>1.0591641102753599</v>
      </c>
      <c r="J1664" s="24">
        <v>8.4910076045174698E-2</v>
      </c>
      <c r="K1664" s="24">
        <v>29.7474647837169</v>
      </c>
      <c r="L1664" s="24">
        <v>8.3090328046696892E-6</v>
      </c>
      <c r="M1664" s="24">
        <v>4.7444167963778702E-7</v>
      </c>
      <c r="N1664" s="24">
        <v>2.6765546747489001E-4</v>
      </c>
      <c r="O1664" s="24">
        <v>1.48204114211946E-3</v>
      </c>
      <c r="P1664" s="24">
        <v>1.64894692701439E-3</v>
      </c>
      <c r="Q1664" s="29">
        <v>122016.753844819</v>
      </c>
    </row>
    <row r="1665" spans="1:17" ht="15" x14ac:dyDescent="0.25">
      <c r="A1665" s="24">
        <v>2</v>
      </c>
      <c r="B1665" s="24" t="s">
        <v>148</v>
      </c>
      <c r="C1665" s="24">
        <v>1101180</v>
      </c>
      <c r="D1665" s="24">
        <v>0.75</v>
      </c>
      <c r="E1665" s="24" t="s">
        <v>1333</v>
      </c>
      <c r="F1665" s="24">
        <v>319778.60711171804</v>
      </c>
      <c r="G1665" s="24">
        <v>5.0138033517806947E-3</v>
      </c>
      <c r="H1665" s="24">
        <v>2.3831085025788352E-2</v>
      </c>
      <c r="I1665" s="24">
        <v>2.7642726869964598</v>
      </c>
      <c r="J1665" s="24">
        <v>0.22065683979179851</v>
      </c>
      <c r="K1665" s="24">
        <v>57.756689109480249</v>
      </c>
      <c r="L1665" s="24">
        <v>1.6156462660959751E-5</v>
      </c>
      <c r="M1665" s="24">
        <v>1.20328520873725E-6</v>
      </c>
      <c r="N1665" s="24">
        <v>5.2138801161357297E-4</v>
      </c>
      <c r="O1665" s="24">
        <v>2.8853278823931603E-3</v>
      </c>
      <c r="P1665" s="24">
        <v>4.2008313912301398E-3</v>
      </c>
      <c r="Q1665" s="29">
        <v>319778.60711171804</v>
      </c>
    </row>
    <row r="1666" spans="1:17" ht="15" x14ac:dyDescent="0.25">
      <c r="A1666" s="24">
        <v>2</v>
      </c>
      <c r="B1666" s="24" t="s">
        <v>148</v>
      </c>
      <c r="C1666" s="24">
        <v>1101190</v>
      </c>
      <c r="D1666" s="24">
        <v>0.25</v>
      </c>
      <c r="E1666" s="24" t="s">
        <v>1331</v>
      </c>
      <c r="F1666" s="24">
        <v>166476.76329446398</v>
      </c>
      <c r="G1666" s="24">
        <v>2.6347391866287352E-2</v>
      </c>
      <c r="H1666" s="24">
        <v>0.13700865513414601</v>
      </c>
      <c r="I1666" s="24">
        <v>3.6137633482787148</v>
      </c>
      <c r="J1666" s="24">
        <v>0.30100053744661448</v>
      </c>
      <c r="K1666" s="24">
        <v>105.22090545971301</v>
      </c>
      <c r="L1666" s="24">
        <v>4.1027726379254406E-5</v>
      </c>
      <c r="M1666" s="24">
        <v>4.4374743986912796E-6</v>
      </c>
      <c r="N1666" s="24">
        <v>1.2392639336756351E-3</v>
      </c>
      <c r="O1666" s="24">
        <v>5.6702067364214001E-3</v>
      </c>
      <c r="P1666" s="24">
        <v>9.2326715300208688E-3</v>
      </c>
      <c r="Q1666" s="29">
        <v>166476.76329446398</v>
      </c>
    </row>
    <row r="1667" spans="1:17" ht="15" x14ac:dyDescent="0.25">
      <c r="A1667" s="24">
        <v>2</v>
      </c>
      <c r="B1667" s="24" t="s">
        <v>148</v>
      </c>
      <c r="C1667" s="24">
        <v>1101190</v>
      </c>
      <c r="D1667" s="24">
        <v>0.5</v>
      </c>
      <c r="E1667" s="24" t="s">
        <v>1332</v>
      </c>
      <c r="F1667" s="24">
        <v>197493.04853451799</v>
      </c>
      <c r="G1667" s="24">
        <v>3.1974231586157802E-2</v>
      </c>
      <c r="H1667" s="24">
        <v>0.16622976899039599</v>
      </c>
      <c r="I1667" s="24">
        <v>4.1907800714587404</v>
      </c>
      <c r="J1667" s="24">
        <v>0.35515952636499398</v>
      </c>
      <c r="K1667" s="24">
        <v>129.38746670925201</v>
      </c>
      <c r="L1667" s="24">
        <v>5.1456572387727402E-5</v>
      </c>
      <c r="M1667" s="24">
        <v>5.2477168544780596E-6</v>
      </c>
      <c r="N1667" s="24">
        <v>1.5434301929694201E-3</v>
      </c>
      <c r="O1667" s="24">
        <v>7.05090646516066E-3</v>
      </c>
      <c r="P1667" s="24">
        <v>1.10702257323896E-2</v>
      </c>
      <c r="Q1667" s="29">
        <v>197493.04853451799</v>
      </c>
    </row>
    <row r="1668" spans="1:17" ht="15" x14ac:dyDescent="0.25">
      <c r="A1668" s="24">
        <v>2</v>
      </c>
      <c r="B1668" s="24" t="s">
        <v>148</v>
      </c>
      <c r="C1668" s="24">
        <v>1101190</v>
      </c>
      <c r="D1668" s="24">
        <v>0.75</v>
      </c>
      <c r="E1668" s="24" t="s">
        <v>1333</v>
      </c>
      <c r="F1668" s="24">
        <v>302887.84858541004</v>
      </c>
      <c r="G1668" s="24">
        <v>5.5146833883282051E-2</v>
      </c>
      <c r="H1668" s="24">
        <v>0.28421614163658598</v>
      </c>
      <c r="I1668" s="24">
        <v>6.690795642445825</v>
      </c>
      <c r="J1668" s="24">
        <v>0.56628596571951895</v>
      </c>
      <c r="K1668" s="24">
        <v>261.32758497503102</v>
      </c>
      <c r="L1668" s="24">
        <v>1.0314087533816295E-4</v>
      </c>
      <c r="M1668" s="24">
        <v>8.7590216789206151E-6</v>
      </c>
      <c r="N1668" s="24">
        <v>3.4060449167887651E-3</v>
      </c>
      <c r="O1668" s="24">
        <v>1.4397536640056149E-2</v>
      </c>
      <c r="P1668" s="24">
        <v>1.7191164959774852E-2</v>
      </c>
      <c r="Q1668" s="29">
        <v>302887.84858541004</v>
      </c>
    </row>
    <row r="1669" spans="1:17" ht="15" x14ac:dyDescent="0.25">
      <c r="A1669" s="24">
        <v>2</v>
      </c>
      <c r="B1669" s="24" t="s">
        <v>148</v>
      </c>
      <c r="C1669" s="24">
        <v>1101200</v>
      </c>
      <c r="D1669" s="24">
        <v>0.25</v>
      </c>
      <c r="E1669" s="24" t="s">
        <v>1331</v>
      </c>
      <c r="F1669" s="24">
        <v>4301285.3287291694</v>
      </c>
      <c r="G1669" s="24">
        <v>0.52121161638260793</v>
      </c>
      <c r="H1669" s="24">
        <v>2.62382534082457</v>
      </c>
      <c r="I1669" s="24">
        <v>154.98662606184752</v>
      </c>
      <c r="J1669" s="24">
        <v>11.48493244223315</v>
      </c>
      <c r="K1669" s="24">
        <v>3398.7000387888502</v>
      </c>
      <c r="L1669" s="24">
        <v>9.8697399681938499E-4</v>
      </c>
      <c r="M1669" s="24">
        <v>2.3758282101275501E-5</v>
      </c>
      <c r="N1669" s="24">
        <v>5.3348166008509695E-2</v>
      </c>
      <c r="O1669" s="24">
        <v>0.16076237583066749</v>
      </c>
      <c r="P1669" s="24">
        <v>0.21120675482277002</v>
      </c>
      <c r="Q1669" s="29">
        <v>4301285.3287291694</v>
      </c>
    </row>
    <row r="1670" spans="1:17" ht="15" x14ac:dyDescent="0.25">
      <c r="A1670" s="24">
        <v>2</v>
      </c>
      <c r="B1670" s="24" t="s">
        <v>148</v>
      </c>
      <c r="C1670" s="24">
        <v>1101200</v>
      </c>
      <c r="D1670" s="24">
        <v>0.5</v>
      </c>
      <c r="E1670" s="24" t="s">
        <v>1332</v>
      </c>
      <c r="F1670" s="24">
        <v>4688501.6661430802</v>
      </c>
      <c r="G1670" s="24">
        <v>0.59926063033322596</v>
      </c>
      <c r="H1670" s="24">
        <v>3.0237450359299101</v>
      </c>
      <c r="I1670" s="24">
        <v>169.37179747389999</v>
      </c>
      <c r="J1670" s="24">
        <v>12.5432052495501</v>
      </c>
      <c r="K1670" s="24">
        <v>4019.4377961330301</v>
      </c>
      <c r="L1670" s="24">
        <v>1.1847516773417801E-3</v>
      </c>
      <c r="M1670" s="24">
        <v>2.54739851247332E-5</v>
      </c>
      <c r="N1670" s="24">
        <v>6.3814498551604995E-2</v>
      </c>
      <c r="O1670" s="24">
        <v>0.19221399617062701</v>
      </c>
      <c r="P1670" s="24">
        <v>0.230734119092011</v>
      </c>
      <c r="Q1670" s="29">
        <v>4688501.6661430802</v>
      </c>
    </row>
    <row r="1671" spans="1:17" ht="15" x14ac:dyDescent="0.25">
      <c r="A1671" s="24">
        <v>2</v>
      </c>
      <c r="B1671" s="24" t="s">
        <v>148</v>
      </c>
      <c r="C1671" s="24">
        <v>1101200</v>
      </c>
      <c r="D1671" s="24">
        <v>0.75</v>
      </c>
      <c r="E1671" s="24" t="s">
        <v>1333</v>
      </c>
      <c r="F1671" s="24">
        <v>5437636.947872825</v>
      </c>
      <c r="G1671" s="24">
        <v>0.69860047336889197</v>
      </c>
      <c r="H1671" s="24">
        <v>3.4798550605139198</v>
      </c>
      <c r="I1671" s="24">
        <v>194.94350950603899</v>
      </c>
      <c r="J1671" s="24">
        <v>14.4529399644086</v>
      </c>
      <c r="K1671" s="24">
        <v>4592.097636311335</v>
      </c>
      <c r="L1671" s="24">
        <v>1.35930155305417E-3</v>
      </c>
      <c r="M1671" s="24">
        <v>3.3176696669690655E-5</v>
      </c>
      <c r="N1671" s="24">
        <v>7.4043259559949809E-2</v>
      </c>
      <c r="O1671" s="24">
        <v>0.22072733580242299</v>
      </c>
      <c r="P1671" s="24">
        <v>0.26501925064048804</v>
      </c>
      <c r="Q1671" s="29">
        <v>5437636.947872825</v>
      </c>
    </row>
    <row r="1672" spans="1:17" ht="15" x14ac:dyDescent="0.25">
      <c r="A1672" s="24">
        <v>2</v>
      </c>
      <c r="B1672" s="24" t="s">
        <v>148</v>
      </c>
      <c r="C1672" s="24">
        <v>1101210</v>
      </c>
      <c r="D1672" s="24">
        <v>0.25</v>
      </c>
      <c r="E1672" s="24" t="s">
        <v>1331</v>
      </c>
      <c r="F1672" s="24">
        <v>6214198.5831741299</v>
      </c>
      <c r="G1672" s="24">
        <v>1.6024847600780499</v>
      </c>
      <c r="H1672" s="24">
        <v>8.3148199373173988</v>
      </c>
      <c r="I1672" s="24">
        <v>206.48055708922149</v>
      </c>
      <c r="J1672" s="24">
        <v>17.478376185758851</v>
      </c>
      <c r="K1672" s="24">
        <v>6941.271679438335</v>
      </c>
      <c r="L1672" s="24">
        <v>2.73379895794748E-3</v>
      </c>
      <c r="M1672" s="24">
        <v>2.695198015972665E-4</v>
      </c>
      <c r="N1672" s="24">
        <v>8.995165242509405E-2</v>
      </c>
      <c r="O1672" s="24">
        <v>0.37690412063054546</v>
      </c>
      <c r="P1672" s="24">
        <v>0.55744937858910348</v>
      </c>
      <c r="Q1672" s="29">
        <v>6214198.5831741299</v>
      </c>
    </row>
    <row r="1673" spans="1:17" ht="15" x14ac:dyDescent="0.25">
      <c r="A1673" s="24">
        <v>2</v>
      </c>
      <c r="B1673" s="24" t="s">
        <v>148</v>
      </c>
      <c r="C1673" s="24">
        <v>1101210</v>
      </c>
      <c r="D1673" s="24">
        <v>0.5</v>
      </c>
      <c r="E1673" s="24" t="s">
        <v>1332</v>
      </c>
      <c r="F1673" s="24">
        <v>6811924.5675200401</v>
      </c>
      <c r="G1673" s="24">
        <v>2.0096503435331901</v>
      </c>
      <c r="H1673" s="24">
        <v>10.4633701574138</v>
      </c>
      <c r="I1673" s="24">
        <v>221.33930050652901</v>
      </c>
      <c r="J1673" s="24">
        <v>18.7416837353273</v>
      </c>
      <c r="K1673" s="24">
        <v>8724.7051677070795</v>
      </c>
      <c r="L1673" s="24">
        <v>3.52409299734053E-3</v>
      </c>
      <c r="M1673" s="24">
        <v>3.1099184890979201E-4</v>
      </c>
      <c r="N1673" s="24">
        <v>0.11072235339669299</v>
      </c>
      <c r="O1673" s="24">
        <v>0.47965741532758499</v>
      </c>
      <c r="P1673" s="24">
        <v>0.60487195902956503</v>
      </c>
      <c r="Q1673" s="29">
        <v>6811924.5675200401</v>
      </c>
    </row>
    <row r="1674" spans="1:17" ht="15" x14ac:dyDescent="0.25">
      <c r="A1674" s="24">
        <v>2</v>
      </c>
      <c r="B1674" s="24" t="s">
        <v>148</v>
      </c>
      <c r="C1674" s="24">
        <v>1101210</v>
      </c>
      <c r="D1674" s="24">
        <v>0.75</v>
      </c>
      <c r="E1674" s="24" t="s">
        <v>1333</v>
      </c>
      <c r="F1674" s="24">
        <v>8241295.7408526195</v>
      </c>
      <c r="G1674" s="24">
        <v>2.6225343082801649</v>
      </c>
      <c r="H1674" s="24">
        <v>13.60362964375765</v>
      </c>
      <c r="I1674" s="24">
        <v>275.85850721313147</v>
      </c>
      <c r="J1674" s="24">
        <v>23.666038883082351</v>
      </c>
      <c r="K1674" s="24">
        <v>11127.543795175421</v>
      </c>
      <c r="L1674" s="24">
        <v>4.5286793889861001E-3</v>
      </c>
      <c r="M1674" s="24">
        <v>4.1524622248535748E-4</v>
      </c>
      <c r="N1674" s="24">
        <v>0.14086913978728949</v>
      </c>
      <c r="O1674" s="24">
        <v>0.61467403973965506</v>
      </c>
      <c r="P1674" s="24">
        <v>0.78983571436939748</v>
      </c>
      <c r="Q1674" s="29">
        <v>8241295.7408526195</v>
      </c>
    </row>
    <row r="1675" spans="1:17" ht="15" x14ac:dyDescent="0.25">
      <c r="A1675" s="24">
        <v>2</v>
      </c>
      <c r="B1675" s="24" t="s">
        <v>148</v>
      </c>
      <c r="C1675" s="24">
        <v>1101220</v>
      </c>
      <c r="D1675" s="24">
        <v>0.25</v>
      </c>
      <c r="E1675" s="24" t="s">
        <v>1331</v>
      </c>
      <c r="F1675" s="24">
        <v>268517.12224720803</v>
      </c>
      <c r="G1675" s="24">
        <v>6.3179635572781695E-2</v>
      </c>
      <c r="H1675" s="24">
        <v>0.32820350571720003</v>
      </c>
      <c r="I1675" s="24">
        <v>9.5868113275409854</v>
      </c>
      <c r="J1675" s="24">
        <v>0.78431785915604291</v>
      </c>
      <c r="K1675" s="24">
        <v>265.19774663963949</v>
      </c>
      <c r="L1675" s="24">
        <v>9.9783861732420897E-5</v>
      </c>
      <c r="M1675" s="24">
        <v>1.0046166057908284E-5</v>
      </c>
      <c r="N1675" s="24">
        <v>3.4368156493619351E-3</v>
      </c>
      <c r="O1675" s="24">
        <v>1.4053439048478701E-2</v>
      </c>
      <c r="P1675" s="24">
        <v>2.25610738460632E-2</v>
      </c>
      <c r="Q1675" s="29">
        <v>268517.12224720803</v>
      </c>
    </row>
    <row r="1676" spans="1:17" ht="15" x14ac:dyDescent="0.25">
      <c r="A1676" s="24">
        <v>2</v>
      </c>
      <c r="B1676" s="24" t="s">
        <v>148</v>
      </c>
      <c r="C1676" s="24">
        <v>1101220</v>
      </c>
      <c r="D1676" s="24">
        <v>0.5</v>
      </c>
      <c r="E1676" s="24" t="s">
        <v>1332</v>
      </c>
      <c r="F1676" s="24">
        <v>283954.18539993302</v>
      </c>
      <c r="G1676" s="24">
        <v>7.4517997500933103E-2</v>
      </c>
      <c r="H1676" s="24">
        <v>0.38827420730877599</v>
      </c>
      <c r="I1676" s="24">
        <v>10.138256953872199</v>
      </c>
      <c r="J1676" s="24">
        <v>0.84328820279649197</v>
      </c>
      <c r="K1676" s="24">
        <v>322.020392469738</v>
      </c>
      <c r="L1676" s="24">
        <v>1.22068380305504E-4</v>
      </c>
      <c r="M1676" s="24">
        <v>1.16584975284577E-5</v>
      </c>
      <c r="N1676" s="24">
        <v>4.1799248736832098E-3</v>
      </c>
      <c r="O1676" s="24">
        <v>1.70219110285631E-2</v>
      </c>
      <c r="P1676" s="24">
        <v>2.6148465299939999E-2</v>
      </c>
      <c r="Q1676" s="29">
        <v>283954.18539993302</v>
      </c>
    </row>
    <row r="1677" spans="1:17" ht="15" x14ac:dyDescent="0.25">
      <c r="A1677" s="24">
        <v>2</v>
      </c>
      <c r="B1677" s="24" t="s">
        <v>148</v>
      </c>
      <c r="C1677" s="24">
        <v>1101220</v>
      </c>
      <c r="D1677" s="24">
        <v>0.75</v>
      </c>
      <c r="E1677" s="24" t="s">
        <v>1333</v>
      </c>
      <c r="F1677" s="24">
        <v>400130.248925113</v>
      </c>
      <c r="G1677" s="24">
        <v>0.1214168295023365</v>
      </c>
      <c r="H1677" s="24">
        <v>0.62900781112285054</v>
      </c>
      <c r="I1677" s="24">
        <v>14.192226938268401</v>
      </c>
      <c r="J1677" s="24">
        <v>1.1975724335114399</v>
      </c>
      <c r="K1677" s="24">
        <v>562.27172925769059</v>
      </c>
      <c r="L1677" s="24">
        <v>2.231653847183365E-4</v>
      </c>
      <c r="M1677" s="24">
        <v>1.867627977592185E-5</v>
      </c>
      <c r="N1677" s="24">
        <v>7.3866242936457948E-3</v>
      </c>
      <c r="O1677" s="24">
        <v>3.07733249997123E-2</v>
      </c>
      <c r="P1677" s="24">
        <v>3.810513482669315E-2</v>
      </c>
      <c r="Q1677" s="29">
        <v>400130.248925113</v>
      </c>
    </row>
    <row r="1678" spans="1:17" ht="15" x14ac:dyDescent="0.25">
      <c r="A1678" s="24">
        <v>2</v>
      </c>
      <c r="B1678" s="24" t="s">
        <v>148</v>
      </c>
      <c r="C1678" s="24">
        <v>1101230</v>
      </c>
      <c r="D1678" s="24">
        <v>0.25</v>
      </c>
      <c r="E1678" s="24" t="s">
        <v>1331</v>
      </c>
      <c r="F1678" s="24">
        <v>1632933.7809430701</v>
      </c>
      <c r="G1678" s="24">
        <v>0.15842172734540749</v>
      </c>
      <c r="H1678" s="24">
        <v>0.7765291281016965</v>
      </c>
      <c r="I1678" s="24">
        <v>52.377995110753652</v>
      </c>
      <c r="J1678" s="24">
        <v>3.8597049278486999</v>
      </c>
      <c r="K1678" s="24">
        <v>1032.12711464428</v>
      </c>
      <c r="L1678" s="24">
        <v>2.9105965244099151E-4</v>
      </c>
      <c r="M1678" s="24">
        <v>4.9562547129910653E-6</v>
      </c>
      <c r="N1678" s="24">
        <v>1.6257795567660799E-2</v>
      </c>
      <c r="O1678" s="24">
        <v>4.8299155704418902E-2</v>
      </c>
      <c r="P1678" s="24">
        <v>6.7775266557911995E-2</v>
      </c>
      <c r="Q1678" s="29">
        <v>1632933.7809430701</v>
      </c>
    </row>
    <row r="1679" spans="1:17" ht="15" x14ac:dyDescent="0.25">
      <c r="A1679" s="24">
        <v>2</v>
      </c>
      <c r="B1679" s="24" t="s">
        <v>148</v>
      </c>
      <c r="C1679" s="24">
        <v>1101230</v>
      </c>
      <c r="D1679" s="24">
        <v>0.5</v>
      </c>
      <c r="E1679" s="24" t="s">
        <v>1332</v>
      </c>
      <c r="F1679" s="24">
        <v>1761191.0117961401</v>
      </c>
      <c r="G1679" s="24">
        <v>0.176327245641764</v>
      </c>
      <c r="H1679" s="24">
        <v>0.88128134682051695</v>
      </c>
      <c r="I1679" s="24">
        <v>56.207853742314597</v>
      </c>
      <c r="J1679" s="24">
        <v>4.1408397140346898</v>
      </c>
      <c r="K1679" s="24">
        <v>1330.5586038955</v>
      </c>
      <c r="L1679" s="24">
        <v>3.7521759647500303E-4</v>
      </c>
      <c r="M1679" s="24">
        <v>5.3964935299552698E-6</v>
      </c>
      <c r="N1679" s="24">
        <v>2.0695707630556601E-2</v>
      </c>
      <c r="O1679" s="24">
        <v>6.2027100843281197E-2</v>
      </c>
      <c r="P1679" s="24">
        <v>7.3414190144116598E-2</v>
      </c>
      <c r="Q1679" s="29">
        <v>1761191.0117961401</v>
      </c>
    </row>
    <row r="1680" spans="1:17" ht="15" x14ac:dyDescent="0.25">
      <c r="A1680" s="24">
        <v>2</v>
      </c>
      <c r="B1680" s="24" t="s">
        <v>148</v>
      </c>
      <c r="C1680" s="24">
        <v>1101230</v>
      </c>
      <c r="D1680" s="24">
        <v>0.75</v>
      </c>
      <c r="E1680" s="24" t="s">
        <v>1333</v>
      </c>
      <c r="F1680" s="24">
        <v>2344304.1965338099</v>
      </c>
      <c r="G1680" s="24">
        <v>0.20787137994944049</v>
      </c>
      <c r="H1680" s="24">
        <v>1.0310490715577609</v>
      </c>
      <c r="I1680" s="24">
        <v>69.743841738398899</v>
      </c>
      <c r="J1680" s="24">
        <v>5.1379446401255695</v>
      </c>
      <c r="K1680" s="24">
        <v>1526.43101639066</v>
      </c>
      <c r="L1680" s="24">
        <v>4.3045362820814297E-4</v>
      </c>
      <c r="M1680" s="24">
        <v>7.34805281516825E-6</v>
      </c>
      <c r="N1680" s="24">
        <v>2.6996522051574351E-2</v>
      </c>
      <c r="O1680" s="24">
        <v>7.3432304790491704E-2</v>
      </c>
      <c r="P1680" s="24">
        <v>8.6084379381634962E-2</v>
      </c>
      <c r="Q1680" s="29">
        <v>2344304.1965338099</v>
      </c>
    </row>
    <row r="1681" spans="1:17" ht="15" x14ac:dyDescent="0.25">
      <c r="A1681" s="24">
        <v>2</v>
      </c>
      <c r="B1681" s="24" t="s">
        <v>148</v>
      </c>
      <c r="C1681" s="24">
        <v>1101240</v>
      </c>
      <c r="D1681" s="24">
        <v>0.25</v>
      </c>
      <c r="E1681" s="24" t="s">
        <v>1331</v>
      </c>
      <c r="F1681" s="24">
        <v>5908589.2055883594</v>
      </c>
      <c r="G1681" s="24">
        <v>1.2190966097171601</v>
      </c>
      <c r="H1681" s="24">
        <v>6.2986875300553002</v>
      </c>
      <c r="I1681" s="24">
        <v>216.40486008837451</v>
      </c>
      <c r="J1681" s="24">
        <v>17.202230832752747</v>
      </c>
      <c r="K1681" s="24">
        <v>6474.3026467406353</v>
      </c>
      <c r="L1681" s="24">
        <v>2.09786700464034E-3</v>
      </c>
      <c r="M1681" s="24">
        <v>1.315566358813535E-4</v>
      </c>
      <c r="N1681" s="24">
        <v>6.6618749448375647E-2</v>
      </c>
      <c r="O1681" s="24">
        <v>0.30969976771823349</v>
      </c>
      <c r="P1681" s="24">
        <v>0.55526871593660998</v>
      </c>
      <c r="Q1681" s="29">
        <v>5908589.2055883594</v>
      </c>
    </row>
    <row r="1682" spans="1:17" ht="15" x14ac:dyDescent="0.25">
      <c r="A1682" s="24">
        <v>2</v>
      </c>
      <c r="B1682" s="24" t="s">
        <v>148</v>
      </c>
      <c r="C1682" s="24">
        <v>1101240</v>
      </c>
      <c r="D1682" s="24">
        <v>0.5</v>
      </c>
      <c r="E1682" s="24" t="s">
        <v>1332</v>
      </c>
      <c r="F1682" s="24">
        <v>6466035.3239887403</v>
      </c>
      <c r="G1682" s="24">
        <v>1.3226763338017999</v>
      </c>
      <c r="H1682" s="24">
        <v>6.8304991816777898</v>
      </c>
      <c r="I1682" s="24">
        <v>237.03411392366701</v>
      </c>
      <c r="J1682" s="24">
        <v>18.7911189772475</v>
      </c>
      <c r="K1682" s="24">
        <v>7249.7423939308201</v>
      </c>
      <c r="L1682" s="24">
        <v>2.3515437867911099E-3</v>
      </c>
      <c r="M1682" s="24">
        <v>1.4262541221874699E-4</v>
      </c>
      <c r="N1682" s="24">
        <v>7.5001991888309305E-2</v>
      </c>
      <c r="O1682" s="24">
        <v>0.34750363713232302</v>
      </c>
      <c r="P1682" s="24">
        <v>0.59992438783537405</v>
      </c>
      <c r="Q1682" s="29">
        <v>6466035.3239887403</v>
      </c>
    </row>
    <row r="1683" spans="1:17" ht="15" x14ac:dyDescent="0.25">
      <c r="A1683" s="24">
        <v>2</v>
      </c>
      <c r="B1683" s="24" t="s">
        <v>148</v>
      </c>
      <c r="C1683" s="24">
        <v>1101240</v>
      </c>
      <c r="D1683" s="24">
        <v>0.75</v>
      </c>
      <c r="E1683" s="24" t="s">
        <v>1333</v>
      </c>
      <c r="F1683" s="24">
        <v>7451830.2371763196</v>
      </c>
      <c r="G1683" s="24">
        <v>1.5145754842019499</v>
      </c>
      <c r="H1683" s="24">
        <v>7.8086823711480546</v>
      </c>
      <c r="I1683" s="24">
        <v>273.03965170412505</v>
      </c>
      <c r="J1683" s="24">
        <v>21.688254363489801</v>
      </c>
      <c r="K1683" s="24">
        <v>8228.5397379903843</v>
      </c>
      <c r="L1683" s="24">
        <v>2.6592526508342051E-3</v>
      </c>
      <c r="M1683" s="24">
        <v>1.65329369335711E-4</v>
      </c>
      <c r="N1683" s="24">
        <v>8.5020856976840892E-2</v>
      </c>
      <c r="O1683" s="24">
        <v>0.39329266015765052</v>
      </c>
      <c r="P1683" s="24">
        <v>0.73037076284441549</v>
      </c>
      <c r="Q1683" s="29">
        <v>7451830.2371763196</v>
      </c>
    </row>
    <row r="1684" spans="1:17" ht="15" x14ac:dyDescent="0.25">
      <c r="A1684" s="24">
        <v>2</v>
      </c>
      <c r="B1684" s="24" t="s">
        <v>148</v>
      </c>
      <c r="C1684" s="24">
        <v>1101250</v>
      </c>
      <c r="D1684" s="24">
        <v>0.25</v>
      </c>
      <c r="E1684" s="24" t="s">
        <v>1331</v>
      </c>
      <c r="F1684" s="24">
        <v>1171222.1676551299</v>
      </c>
      <c r="G1684" s="24">
        <v>0.17308757790877199</v>
      </c>
      <c r="H1684" s="24">
        <v>0.890604854066671</v>
      </c>
      <c r="I1684" s="24">
        <v>32.37094104314675</v>
      </c>
      <c r="J1684" s="24">
        <v>2.5753273835601798</v>
      </c>
      <c r="K1684" s="24">
        <v>1313.0409322589599</v>
      </c>
      <c r="L1684" s="24">
        <v>3.6711560425663848E-4</v>
      </c>
      <c r="M1684" s="24">
        <v>2.5509907984146901E-5</v>
      </c>
      <c r="N1684" s="24">
        <v>1.16916644748206E-2</v>
      </c>
      <c r="O1684" s="24">
        <v>6.1425332272097753E-2</v>
      </c>
      <c r="P1684" s="24">
        <v>6.924364689423225E-2</v>
      </c>
      <c r="Q1684" s="29">
        <v>1171222.1676551299</v>
      </c>
    </row>
    <row r="1685" spans="1:17" ht="15" x14ac:dyDescent="0.25">
      <c r="A1685" s="24">
        <v>2</v>
      </c>
      <c r="B1685" s="24" t="s">
        <v>148</v>
      </c>
      <c r="C1685" s="24">
        <v>1101250</v>
      </c>
      <c r="D1685" s="24">
        <v>0.5</v>
      </c>
      <c r="E1685" s="24" t="s">
        <v>1332</v>
      </c>
      <c r="F1685" s="24">
        <v>1296463.2256577699</v>
      </c>
      <c r="G1685" s="24">
        <v>0.19655303661677101</v>
      </c>
      <c r="H1685" s="24">
        <v>1.0146939521698499</v>
      </c>
      <c r="I1685" s="24">
        <v>36.0476609653822</v>
      </c>
      <c r="J1685" s="24">
        <v>2.8610675509842598</v>
      </c>
      <c r="K1685" s="24">
        <v>1592.1185082910099</v>
      </c>
      <c r="L1685" s="24">
        <v>4.4603747602063002E-4</v>
      </c>
      <c r="M1685" s="24">
        <v>2.8246228968309499E-5</v>
      </c>
      <c r="N1685" s="24">
        <v>1.42333586427248E-2</v>
      </c>
      <c r="O1685" s="24">
        <v>7.4686356163012002E-2</v>
      </c>
      <c r="P1685" s="24">
        <v>7.6536210619105094E-2</v>
      </c>
      <c r="Q1685" s="29">
        <v>1296463.2256577699</v>
      </c>
    </row>
    <row r="1686" spans="1:17" ht="15" x14ac:dyDescent="0.25">
      <c r="A1686" s="24">
        <v>2</v>
      </c>
      <c r="B1686" s="24" t="s">
        <v>148</v>
      </c>
      <c r="C1686" s="24">
        <v>1101250</v>
      </c>
      <c r="D1686" s="24">
        <v>0.75</v>
      </c>
      <c r="E1686" s="24" t="s">
        <v>1333</v>
      </c>
      <c r="F1686" s="24">
        <v>1521845.006091665</v>
      </c>
      <c r="G1686" s="24">
        <v>0.21776389030649101</v>
      </c>
      <c r="H1686" s="24">
        <v>1.13301256508977</v>
      </c>
      <c r="I1686" s="24">
        <v>41.478541947116597</v>
      </c>
      <c r="J1686" s="24">
        <v>3.33328257431952</v>
      </c>
      <c r="K1686" s="24">
        <v>1758.9575000438449</v>
      </c>
      <c r="L1686" s="24">
        <v>4.9142837576185102E-4</v>
      </c>
      <c r="M1686" s="24">
        <v>3.344561908468225E-5</v>
      </c>
      <c r="N1686" s="24">
        <v>1.5694226370164502E-2</v>
      </c>
      <c r="O1686" s="24">
        <v>8.2189981161308656E-2</v>
      </c>
      <c r="P1686" s="24">
        <v>9.1444856468853752E-2</v>
      </c>
      <c r="Q1686" s="29">
        <v>1521845.006091665</v>
      </c>
    </row>
    <row r="1687" spans="1:17" ht="15" x14ac:dyDescent="0.25">
      <c r="A1687" s="24">
        <v>2</v>
      </c>
      <c r="B1687" s="24" t="s">
        <v>148</v>
      </c>
      <c r="C1687" s="24">
        <v>1101260</v>
      </c>
      <c r="D1687" s="24">
        <v>0.25</v>
      </c>
      <c r="E1687" s="24" t="s">
        <v>1331</v>
      </c>
      <c r="F1687" s="24">
        <v>11347282.51942425</v>
      </c>
      <c r="G1687" s="24">
        <v>3.9549816730904297</v>
      </c>
      <c r="H1687" s="24">
        <v>21.462584066951948</v>
      </c>
      <c r="I1687" s="24">
        <v>380.59548335267351</v>
      </c>
      <c r="J1687" s="24">
        <v>35.00948730515185</v>
      </c>
      <c r="K1687" s="24">
        <v>17239.8571615234</v>
      </c>
      <c r="L1687" s="24">
        <v>6.687347593597545E-3</v>
      </c>
      <c r="M1687" s="24">
        <v>6.9231553620986101E-4</v>
      </c>
      <c r="N1687" s="24">
        <v>0.19633926934489648</v>
      </c>
      <c r="O1687" s="24">
        <v>0.91013883995694655</v>
      </c>
      <c r="P1687" s="24">
        <v>1.3363050317208551</v>
      </c>
      <c r="Q1687" s="29">
        <v>11347282.51942425</v>
      </c>
    </row>
    <row r="1688" spans="1:17" ht="15" x14ac:dyDescent="0.25">
      <c r="A1688" s="24">
        <v>2</v>
      </c>
      <c r="B1688" s="24" t="s">
        <v>148</v>
      </c>
      <c r="C1688" s="24">
        <v>1101260</v>
      </c>
      <c r="D1688" s="24">
        <v>0.5</v>
      </c>
      <c r="E1688" s="24" t="s">
        <v>1332</v>
      </c>
      <c r="F1688" s="24">
        <v>12600979.388811</v>
      </c>
      <c r="G1688" s="24">
        <v>4.6686177345488602</v>
      </c>
      <c r="H1688" s="24">
        <v>25.1419240255983</v>
      </c>
      <c r="I1688" s="24">
        <v>423.14948695804702</v>
      </c>
      <c r="J1688" s="24">
        <v>38.894011269908198</v>
      </c>
      <c r="K1688" s="24">
        <v>21261.137043069099</v>
      </c>
      <c r="L1688" s="24">
        <v>8.2951039076976808E-3</v>
      </c>
      <c r="M1688" s="24">
        <v>7.6784630492275196E-4</v>
      </c>
      <c r="N1688" s="24">
        <v>0.23950948526076399</v>
      </c>
      <c r="O1688" s="24">
        <v>1.1232096378990899</v>
      </c>
      <c r="P1688" s="24">
        <v>1.4826586127891901</v>
      </c>
      <c r="Q1688" s="29">
        <v>12600979.388811</v>
      </c>
    </row>
    <row r="1689" spans="1:17" ht="15" x14ac:dyDescent="0.25">
      <c r="A1689" s="24">
        <v>2</v>
      </c>
      <c r="B1689" s="24" t="s">
        <v>148</v>
      </c>
      <c r="C1689" s="24">
        <v>1101260</v>
      </c>
      <c r="D1689" s="24">
        <v>0.75</v>
      </c>
      <c r="E1689" s="24" t="s">
        <v>1333</v>
      </c>
      <c r="F1689" s="24">
        <v>14580032.900490001</v>
      </c>
      <c r="G1689" s="24">
        <v>5.2238805613706454</v>
      </c>
      <c r="H1689" s="24">
        <v>28.341400105666402</v>
      </c>
      <c r="I1689" s="24">
        <v>487.87215423032598</v>
      </c>
      <c r="J1689" s="24">
        <v>44.953995120133349</v>
      </c>
      <c r="K1689" s="24">
        <v>22884.055800786751</v>
      </c>
      <c r="L1689" s="24">
        <v>8.8975390192234157E-3</v>
      </c>
      <c r="M1689" s="24">
        <v>8.9320934897420897E-4</v>
      </c>
      <c r="N1689" s="24">
        <v>0.25876247373801298</v>
      </c>
      <c r="O1689" s="24">
        <v>1.206550035065505</v>
      </c>
      <c r="P1689" s="24">
        <v>1.72371682810102</v>
      </c>
      <c r="Q1689" s="29">
        <v>14580032.900490001</v>
      </c>
    </row>
    <row r="1690" spans="1:17" ht="15" x14ac:dyDescent="0.25">
      <c r="A1690" s="24">
        <v>2</v>
      </c>
      <c r="B1690" s="24" t="s">
        <v>148</v>
      </c>
      <c r="C1690" s="24">
        <v>1101270</v>
      </c>
      <c r="D1690" s="24">
        <v>0.25</v>
      </c>
      <c r="E1690" s="24" t="s">
        <v>1331</v>
      </c>
      <c r="F1690" s="24">
        <v>3504159.471234065</v>
      </c>
      <c r="G1690" s="24">
        <v>0.35152335191442596</v>
      </c>
      <c r="H1690" s="24">
        <v>1.7193920622251149</v>
      </c>
      <c r="I1690" s="24">
        <v>118.31043202492151</v>
      </c>
      <c r="J1690" s="24">
        <v>8.65439402558696</v>
      </c>
      <c r="K1690" s="24">
        <v>2471.4446293784299</v>
      </c>
      <c r="L1690" s="24">
        <v>6.9694725316337704E-4</v>
      </c>
      <c r="M1690" s="24">
        <v>1.030814396918635E-5</v>
      </c>
      <c r="N1690" s="24">
        <v>4.0206048680681797E-2</v>
      </c>
      <c r="O1690" s="24">
        <v>0.1164345447480795</v>
      </c>
      <c r="P1690" s="24">
        <v>0.13393326809428352</v>
      </c>
      <c r="Q1690" s="29">
        <v>3504159.471234065</v>
      </c>
    </row>
    <row r="1691" spans="1:17" ht="15" x14ac:dyDescent="0.25">
      <c r="A1691" s="24">
        <v>2</v>
      </c>
      <c r="B1691" s="24" t="s">
        <v>148</v>
      </c>
      <c r="C1691" s="24">
        <v>1101270</v>
      </c>
      <c r="D1691" s="24">
        <v>0.5</v>
      </c>
      <c r="E1691" s="24" t="s">
        <v>1332</v>
      </c>
      <c r="F1691" s="24">
        <v>3829232.1259631701</v>
      </c>
      <c r="G1691" s="24">
        <v>0.40126424167796598</v>
      </c>
      <c r="H1691" s="24">
        <v>1.9522636275362599</v>
      </c>
      <c r="I1691" s="24">
        <v>130.98831287393801</v>
      </c>
      <c r="J1691" s="24">
        <v>9.5838523439757601</v>
      </c>
      <c r="K1691" s="24">
        <v>2936.5383679094798</v>
      </c>
      <c r="L1691" s="24">
        <v>8.2810291279247002E-4</v>
      </c>
      <c r="M1691" s="24">
        <v>1.1379343166635999E-5</v>
      </c>
      <c r="N1691" s="24">
        <v>5.0363630789902997E-2</v>
      </c>
      <c r="O1691" s="24">
        <v>0.139660923881959</v>
      </c>
      <c r="P1691" s="24">
        <v>0.14937563993816799</v>
      </c>
      <c r="Q1691" s="29">
        <v>3829232.1259631701</v>
      </c>
    </row>
    <row r="1692" spans="1:17" ht="15" x14ac:dyDescent="0.25">
      <c r="A1692" s="24">
        <v>2</v>
      </c>
      <c r="B1692" s="24" t="s">
        <v>148</v>
      </c>
      <c r="C1692" s="24">
        <v>1101270</v>
      </c>
      <c r="D1692" s="24">
        <v>0.75</v>
      </c>
      <c r="E1692" s="24" t="s">
        <v>1333</v>
      </c>
      <c r="F1692" s="24">
        <v>4457368.2842403091</v>
      </c>
      <c r="G1692" s="24">
        <v>0.45789545176406155</v>
      </c>
      <c r="H1692" s="24">
        <v>2.2235880432036099</v>
      </c>
      <c r="I1692" s="24">
        <v>152.36068039382249</v>
      </c>
      <c r="J1692" s="24">
        <v>11.1404405978942</v>
      </c>
      <c r="K1692" s="24">
        <v>3208.9713455186702</v>
      </c>
      <c r="L1692" s="24">
        <v>9.0493042776810455E-4</v>
      </c>
      <c r="M1692" s="24">
        <v>1.33769775845867E-5</v>
      </c>
      <c r="N1692" s="24">
        <v>5.4914848520322052E-2</v>
      </c>
      <c r="O1692" s="24">
        <v>0.15229870616583252</v>
      </c>
      <c r="P1692" s="24">
        <v>0.17005738508065499</v>
      </c>
      <c r="Q1692" s="29">
        <v>4457368.2842403091</v>
      </c>
    </row>
    <row r="1693" spans="1:17" ht="15" x14ac:dyDescent="0.25">
      <c r="A1693" s="24">
        <v>2</v>
      </c>
      <c r="B1693" s="24" t="s">
        <v>148</v>
      </c>
      <c r="C1693" s="24">
        <v>1101280</v>
      </c>
      <c r="D1693" s="24">
        <v>0.25</v>
      </c>
      <c r="E1693" s="24" t="s">
        <v>1331</v>
      </c>
      <c r="F1693" s="24">
        <v>879831.30529413046</v>
      </c>
      <c r="G1693" s="24">
        <v>7.7286567717131799E-2</v>
      </c>
      <c r="H1693" s="24">
        <v>0.37111080997944951</v>
      </c>
      <c r="I1693" s="24">
        <v>29.096420890491203</v>
      </c>
      <c r="J1693" s="24">
        <v>2.1137740995566352</v>
      </c>
      <c r="K1693" s="24">
        <v>679.16176854674904</v>
      </c>
      <c r="L1693" s="24">
        <v>1.9152356825401202E-4</v>
      </c>
      <c r="M1693" s="24">
        <v>2.7653668587634152E-6</v>
      </c>
      <c r="N1693" s="24">
        <v>1.30502963639011E-2</v>
      </c>
      <c r="O1693" s="24">
        <v>3.3635293763997799E-2</v>
      </c>
      <c r="P1693" s="24">
        <v>2.5281603238054999E-2</v>
      </c>
      <c r="Q1693" s="29">
        <v>879831.30529413046</v>
      </c>
    </row>
    <row r="1694" spans="1:17" ht="15" x14ac:dyDescent="0.25">
      <c r="A1694" s="24">
        <v>2</v>
      </c>
      <c r="B1694" s="24" t="s">
        <v>148</v>
      </c>
      <c r="C1694" s="24">
        <v>1101280</v>
      </c>
      <c r="D1694" s="24">
        <v>0.5</v>
      </c>
      <c r="E1694" s="24" t="s">
        <v>1332</v>
      </c>
      <c r="F1694" s="24">
        <v>980142.723160216</v>
      </c>
      <c r="G1694" s="24">
        <v>9.0484080663746302E-2</v>
      </c>
      <c r="H1694" s="24">
        <v>0.42400844713520303</v>
      </c>
      <c r="I1694" s="24">
        <v>32.432697200010203</v>
      </c>
      <c r="J1694" s="24">
        <v>2.3562945739578498</v>
      </c>
      <c r="K1694" s="24">
        <v>775.76563012994302</v>
      </c>
      <c r="L1694" s="24">
        <v>2.1876600727583999E-4</v>
      </c>
      <c r="M1694" s="24">
        <v>3.0804077676624701E-6</v>
      </c>
      <c r="N1694" s="24">
        <v>1.4974363802445601E-2</v>
      </c>
      <c r="O1694" s="24">
        <v>3.84797390234594E-2</v>
      </c>
      <c r="P1694" s="24">
        <v>2.82565363501175E-2</v>
      </c>
      <c r="Q1694" s="29">
        <v>980142.723160216</v>
      </c>
    </row>
    <row r="1695" spans="1:17" ht="15" x14ac:dyDescent="0.25">
      <c r="A1695" s="24">
        <v>2</v>
      </c>
      <c r="B1695" s="24" t="s">
        <v>148</v>
      </c>
      <c r="C1695" s="24">
        <v>1101280</v>
      </c>
      <c r="D1695" s="24">
        <v>0.75</v>
      </c>
      <c r="E1695" s="24" t="s">
        <v>1333</v>
      </c>
      <c r="F1695" s="24">
        <v>1119887.06271143</v>
      </c>
      <c r="G1695" s="24">
        <v>0.10044675714452125</v>
      </c>
      <c r="H1695" s="24">
        <v>0.47284137080343347</v>
      </c>
      <c r="I1695" s="24">
        <v>37.012289963824045</v>
      </c>
      <c r="J1695" s="24">
        <v>2.688424004194375</v>
      </c>
      <c r="K1695" s="24">
        <v>881.29033856279307</v>
      </c>
      <c r="L1695" s="24">
        <v>2.48523904095472E-4</v>
      </c>
      <c r="M1695" s="24">
        <v>3.5200971219396048E-6</v>
      </c>
      <c r="N1695" s="24">
        <v>1.6997836074087849E-2</v>
      </c>
      <c r="O1695" s="24">
        <v>4.3683492370829899E-2</v>
      </c>
      <c r="P1695" s="24">
        <v>3.1969994503704705E-2</v>
      </c>
      <c r="Q1695" s="29">
        <v>1119887.06271143</v>
      </c>
    </row>
    <row r="1696" spans="1:17" ht="15" x14ac:dyDescent="0.25">
      <c r="A1696" s="24">
        <v>2</v>
      </c>
      <c r="B1696" s="24" t="s">
        <v>148</v>
      </c>
      <c r="C1696" s="24">
        <v>1101290</v>
      </c>
      <c r="D1696" s="24">
        <v>0.25</v>
      </c>
      <c r="E1696" s="24" t="s">
        <v>1331</v>
      </c>
      <c r="F1696" s="24">
        <v>4427737.9360687649</v>
      </c>
      <c r="G1696" s="24">
        <v>1.7663256246301551</v>
      </c>
      <c r="H1696" s="24">
        <v>10.551239551439451</v>
      </c>
      <c r="I1696" s="24">
        <v>155.484518874006</v>
      </c>
      <c r="J1696" s="24">
        <v>16.180264640327</v>
      </c>
      <c r="K1696" s="24">
        <v>7364.1676019349297</v>
      </c>
      <c r="L1696" s="24">
        <v>2.36153046452594E-3</v>
      </c>
      <c r="M1696" s="24">
        <v>3.8866219849635598E-4</v>
      </c>
      <c r="N1696" s="24">
        <v>6.9640738056010398E-2</v>
      </c>
      <c r="O1696" s="24">
        <v>0.33107516251738101</v>
      </c>
      <c r="P1696" s="24">
        <v>0.71955035742622453</v>
      </c>
      <c r="Q1696" s="29">
        <v>4427737.9360687649</v>
      </c>
    </row>
    <row r="1697" spans="1:17" ht="15" x14ac:dyDescent="0.25">
      <c r="A1697" s="24">
        <v>2</v>
      </c>
      <c r="B1697" s="24" t="s">
        <v>148</v>
      </c>
      <c r="C1697" s="24">
        <v>1101290</v>
      </c>
      <c r="D1697" s="24">
        <v>0.5</v>
      </c>
      <c r="E1697" s="24" t="s">
        <v>1332</v>
      </c>
      <c r="F1697" s="24">
        <v>4959133.7895327304</v>
      </c>
      <c r="G1697" s="24">
        <v>2.0550234051630798</v>
      </c>
      <c r="H1697" s="24">
        <v>12.194994924187201</v>
      </c>
      <c r="I1697" s="24">
        <v>174.227727577834</v>
      </c>
      <c r="J1697" s="24">
        <v>18.131540152397399</v>
      </c>
      <c r="K1697" s="24">
        <v>8703.76133305029</v>
      </c>
      <c r="L1697" s="24">
        <v>2.7886369996305998E-3</v>
      </c>
      <c r="M1697" s="24">
        <v>4.3572057380789802E-4</v>
      </c>
      <c r="N1697" s="24">
        <v>8.1754783725730404E-2</v>
      </c>
      <c r="O1697" s="24">
        <v>0.39088929300605102</v>
      </c>
      <c r="P1697" s="24">
        <v>0.80646280047440799</v>
      </c>
      <c r="Q1697" s="29">
        <v>4959133.7895327304</v>
      </c>
    </row>
    <row r="1698" spans="1:17" ht="15" x14ac:dyDescent="0.25">
      <c r="A1698" s="24">
        <v>2</v>
      </c>
      <c r="B1698" s="24" t="s">
        <v>148</v>
      </c>
      <c r="C1698" s="24">
        <v>1101290</v>
      </c>
      <c r="D1698" s="24">
        <v>0.75</v>
      </c>
      <c r="E1698" s="24" t="s">
        <v>1333</v>
      </c>
      <c r="F1698" s="24">
        <v>5586176.8192401901</v>
      </c>
      <c r="G1698" s="24">
        <v>2.2714006454357252</v>
      </c>
      <c r="H1698" s="24">
        <v>13.595841292868851</v>
      </c>
      <c r="I1698" s="24">
        <v>196.07481822075698</v>
      </c>
      <c r="J1698" s="24">
        <v>20.403763113514202</v>
      </c>
      <c r="K1698" s="24">
        <v>9568.1722586518699</v>
      </c>
      <c r="L1698" s="24">
        <v>3.0694437532136302E-3</v>
      </c>
      <c r="M1698" s="24">
        <v>4.9088303803859106E-4</v>
      </c>
      <c r="N1698" s="24">
        <v>9.0734783614454501E-2</v>
      </c>
      <c r="O1698" s="24">
        <v>0.43044344024465897</v>
      </c>
      <c r="P1698" s="24">
        <v>0.90772066093946391</v>
      </c>
      <c r="Q1698" s="29">
        <v>5586176.8192401901</v>
      </c>
    </row>
    <row r="1699" spans="1:17" ht="15" x14ac:dyDescent="0.25">
      <c r="A1699" s="24">
        <v>2</v>
      </c>
      <c r="B1699" s="24" t="s">
        <v>148</v>
      </c>
      <c r="C1699" s="24">
        <v>1101300</v>
      </c>
      <c r="D1699" s="24">
        <v>0.25</v>
      </c>
      <c r="E1699" s="24" t="s">
        <v>1331</v>
      </c>
      <c r="F1699" s="24">
        <v>18141325.804797649</v>
      </c>
      <c r="G1699" s="24">
        <v>4.0756288034693195</v>
      </c>
      <c r="H1699" s="24">
        <v>20.975422171107851</v>
      </c>
      <c r="I1699" s="24">
        <v>638.84546649478148</v>
      </c>
      <c r="J1699" s="24">
        <v>51.452814684996454</v>
      </c>
      <c r="K1699" s="24">
        <v>18411.928113568651</v>
      </c>
      <c r="L1699" s="24">
        <v>6.4412389075255202E-3</v>
      </c>
      <c r="M1699" s="24">
        <v>6.7715716892376198E-4</v>
      </c>
      <c r="N1699" s="24">
        <v>0.23592173710693298</v>
      </c>
      <c r="O1699" s="24">
        <v>0.94566541013443794</v>
      </c>
      <c r="P1699" s="24">
        <v>1.3455338971530699</v>
      </c>
      <c r="Q1699" s="29">
        <v>18141325.804797649</v>
      </c>
    </row>
    <row r="1700" spans="1:17" ht="15" x14ac:dyDescent="0.25">
      <c r="A1700" s="24">
        <v>2</v>
      </c>
      <c r="B1700" s="24" t="s">
        <v>148</v>
      </c>
      <c r="C1700" s="24">
        <v>1101300</v>
      </c>
      <c r="D1700" s="24">
        <v>0.5</v>
      </c>
      <c r="E1700" s="24" t="s">
        <v>1332</v>
      </c>
      <c r="F1700" s="24">
        <v>20921799.933246002</v>
      </c>
      <c r="G1700" s="24">
        <v>4.7577886319319997</v>
      </c>
      <c r="H1700" s="24">
        <v>24.500971981356599</v>
      </c>
      <c r="I1700" s="24">
        <v>742.32359890960299</v>
      </c>
      <c r="J1700" s="24">
        <v>59.800512766655203</v>
      </c>
      <c r="K1700" s="24">
        <v>20507.879177098799</v>
      </c>
      <c r="L1700" s="24">
        <v>7.1546178289822703E-3</v>
      </c>
      <c r="M1700" s="24">
        <v>7.8706683988087904E-4</v>
      </c>
      <c r="N1700" s="24">
        <v>0.26269637679130298</v>
      </c>
      <c r="O1700" s="24">
        <v>1.0509614747218401</v>
      </c>
      <c r="P1700" s="24">
        <v>1.5642278595065899</v>
      </c>
      <c r="Q1700" s="29">
        <v>20921799.933246002</v>
      </c>
    </row>
    <row r="1701" spans="1:17" ht="15" x14ac:dyDescent="0.25">
      <c r="A1701" s="24">
        <v>2</v>
      </c>
      <c r="B1701" s="24" t="s">
        <v>148</v>
      </c>
      <c r="C1701" s="24">
        <v>1101300</v>
      </c>
      <c r="D1701" s="24">
        <v>0.75</v>
      </c>
      <c r="E1701" s="24" t="s">
        <v>1333</v>
      </c>
      <c r="F1701" s="24">
        <v>22769360.8581082</v>
      </c>
      <c r="G1701" s="24">
        <v>5.2383184962133198</v>
      </c>
      <c r="H1701" s="24">
        <v>26.914047324950651</v>
      </c>
      <c r="I1701" s="24">
        <v>806.30095015903703</v>
      </c>
      <c r="J1701" s="24">
        <v>64.963814248997053</v>
      </c>
      <c r="K1701" s="24">
        <v>23521.166369254101</v>
      </c>
      <c r="L1701" s="24">
        <v>8.2181526332762607E-3</v>
      </c>
      <c r="M1701" s="24">
        <v>8.5644109526724992E-4</v>
      </c>
      <c r="N1701" s="24">
        <v>0.30065500691715552</v>
      </c>
      <c r="O1701" s="24">
        <v>1.2082059251297799</v>
      </c>
      <c r="P1701" s="24">
        <v>1.7008843723916249</v>
      </c>
      <c r="Q1701" s="29">
        <v>22769360.8581082</v>
      </c>
    </row>
    <row r="1702" spans="1:17" ht="15" x14ac:dyDescent="0.25">
      <c r="A1702" s="24">
        <v>2</v>
      </c>
      <c r="B1702" s="24" t="s">
        <v>148</v>
      </c>
      <c r="C1702" s="24">
        <v>1101310</v>
      </c>
      <c r="D1702" s="24">
        <v>0.25</v>
      </c>
      <c r="E1702" s="24" t="s">
        <v>1331</v>
      </c>
      <c r="F1702" s="24">
        <v>2287622.5002039149</v>
      </c>
      <c r="G1702" s="24">
        <v>0.33945482420209</v>
      </c>
      <c r="H1702" s="24">
        <v>1.6988919634581952</v>
      </c>
      <c r="I1702" s="24">
        <v>81.212662211710352</v>
      </c>
      <c r="J1702" s="24">
        <v>6.1455584931158906</v>
      </c>
      <c r="K1702" s="24">
        <v>1944.507528017655</v>
      </c>
      <c r="L1702" s="24">
        <v>6.3369826202521406E-4</v>
      </c>
      <c r="M1702" s="24">
        <v>3.1835072367773499E-5</v>
      </c>
      <c r="N1702" s="24">
        <v>3.2751142955428747E-2</v>
      </c>
      <c r="O1702" s="24">
        <v>9.8391983884110495E-2</v>
      </c>
      <c r="P1702" s="24">
        <v>0.10639395430166</v>
      </c>
      <c r="Q1702" s="29">
        <v>2287622.5002039149</v>
      </c>
    </row>
    <row r="1703" spans="1:17" ht="15" x14ac:dyDescent="0.25">
      <c r="A1703" s="24">
        <v>2</v>
      </c>
      <c r="B1703" s="24" t="s">
        <v>148</v>
      </c>
      <c r="C1703" s="24">
        <v>1101310</v>
      </c>
      <c r="D1703" s="24">
        <v>0.5</v>
      </c>
      <c r="E1703" s="24" t="s">
        <v>1332</v>
      </c>
      <c r="F1703" s="24">
        <v>2657198.0765949902</v>
      </c>
      <c r="G1703" s="24">
        <v>0.39016522761051398</v>
      </c>
      <c r="H1703" s="24">
        <v>1.94312546187613</v>
      </c>
      <c r="I1703" s="24">
        <v>94.416724508223894</v>
      </c>
      <c r="J1703" s="24">
        <v>7.1416219349978798</v>
      </c>
      <c r="K1703" s="24">
        <v>2242.2726207808</v>
      </c>
      <c r="L1703" s="24">
        <v>7.4004679823628302E-4</v>
      </c>
      <c r="M1703" s="24">
        <v>3.5488108071739102E-5</v>
      </c>
      <c r="N1703" s="24">
        <v>3.7318018984590501E-2</v>
      </c>
      <c r="O1703" s="24">
        <v>0.114175644595919</v>
      </c>
      <c r="P1703" s="24">
        <v>0.123327441256972</v>
      </c>
      <c r="Q1703" s="29">
        <v>2657198.0765949902</v>
      </c>
    </row>
    <row r="1704" spans="1:17" ht="15" x14ac:dyDescent="0.25">
      <c r="A1704" s="24">
        <v>2</v>
      </c>
      <c r="B1704" s="24" t="s">
        <v>148</v>
      </c>
      <c r="C1704" s="24">
        <v>1101310</v>
      </c>
      <c r="D1704" s="24">
        <v>0.75</v>
      </c>
      <c r="E1704" s="24" t="s">
        <v>1333</v>
      </c>
      <c r="F1704" s="24">
        <v>2977845.3750992599</v>
      </c>
      <c r="G1704" s="24">
        <v>0.45539672972123602</v>
      </c>
      <c r="H1704" s="24">
        <v>2.2837982015904297</v>
      </c>
      <c r="I1704" s="24">
        <v>104.4349648122495</v>
      </c>
      <c r="J1704" s="24">
        <v>7.9397050006155805</v>
      </c>
      <c r="K1704" s="24">
        <v>2654.8527369431949</v>
      </c>
      <c r="L1704" s="24">
        <v>8.7833149728490899E-4</v>
      </c>
      <c r="M1704" s="24">
        <v>4.4908049119948896E-5</v>
      </c>
      <c r="N1704" s="24">
        <v>4.3861886629498151E-2</v>
      </c>
      <c r="O1704" s="24">
        <v>0.13556794319954252</v>
      </c>
      <c r="P1704" s="24">
        <v>0.14099443949092999</v>
      </c>
      <c r="Q1704" s="29">
        <v>2977845.3750992599</v>
      </c>
    </row>
    <row r="1705" spans="1:17" ht="15" x14ac:dyDescent="0.25">
      <c r="A1705" s="24">
        <v>2</v>
      </c>
      <c r="B1705" s="24" t="s">
        <v>148</v>
      </c>
      <c r="C1705" s="24">
        <v>1101320</v>
      </c>
      <c r="D1705" s="24">
        <v>0.25</v>
      </c>
      <c r="E1705" s="24" t="s">
        <v>1331</v>
      </c>
      <c r="F1705" s="24">
        <v>8487716.8743597306</v>
      </c>
      <c r="G1705" s="24">
        <v>1.0079422874127899</v>
      </c>
      <c r="H1705" s="24">
        <v>5.0702421056055194</v>
      </c>
      <c r="I1705" s="24">
        <v>242.6332995749855</v>
      </c>
      <c r="J1705" s="24">
        <v>18.539848568435101</v>
      </c>
      <c r="K1705" s="24">
        <v>6216.3382492184946</v>
      </c>
      <c r="L1705" s="24">
        <v>2.0210666720338654E-3</v>
      </c>
      <c r="M1705" s="24">
        <v>1.204379124309185E-4</v>
      </c>
      <c r="N1705" s="24">
        <v>0.10992161085362101</v>
      </c>
      <c r="O1705" s="24">
        <v>0.3201255565248875</v>
      </c>
      <c r="P1705" s="24">
        <v>0.349214576679999</v>
      </c>
      <c r="Q1705" s="29">
        <v>8487716.8743597306</v>
      </c>
    </row>
    <row r="1706" spans="1:17" ht="15" x14ac:dyDescent="0.25">
      <c r="A1706" s="24">
        <v>2</v>
      </c>
      <c r="B1706" s="24" t="s">
        <v>148</v>
      </c>
      <c r="C1706" s="24">
        <v>1101320</v>
      </c>
      <c r="D1706" s="24">
        <v>0.5</v>
      </c>
      <c r="E1706" s="24" t="s">
        <v>1332</v>
      </c>
      <c r="F1706" s="24">
        <v>9534226.2809203006</v>
      </c>
      <c r="G1706" s="24">
        <v>1.2098858245547299</v>
      </c>
      <c r="H1706" s="24">
        <v>6.0769922265940703</v>
      </c>
      <c r="I1706" s="24">
        <v>283.740637432141</v>
      </c>
      <c r="J1706" s="24">
        <v>21.694092470304</v>
      </c>
      <c r="K1706" s="24">
        <v>7042.3277315825198</v>
      </c>
      <c r="L1706" s="24">
        <v>2.2861748694996899E-3</v>
      </c>
      <c r="M1706" s="24">
        <v>1.4099500876347301E-4</v>
      </c>
      <c r="N1706" s="24">
        <v>0.12511776705432501</v>
      </c>
      <c r="O1706" s="24">
        <v>0.36238140887242798</v>
      </c>
      <c r="P1706" s="24">
        <v>0.40907659990262102</v>
      </c>
      <c r="Q1706" s="29">
        <v>9534226.2809203006</v>
      </c>
    </row>
    <row r="1707" spans="1:17" ht="15" x14ac:dyDescent="0.25">
      <c r="A1707" s="24">
        <v>2</v>
      </c>
      <c r="B1707" s="24" t="s">
        <v>148</v>
      </c>
      <c r="C1707" s="24">
        <v>1101320</v>
      </c>
      <c r="D1707" s="24">
        <v>0.75</v>
      </c>
      <c r="E1707" s="24" t="s">
        <v>1333</v>
      </c>
      <c r="F1707" s="24">
        <v>10854756.467384249</v>
      </c>
      <c r="G1707" s="24">
        <v>1.31324626487958</v>
      </c>
      <c r="H1707" s="24">
        <v>6.6423242195054506</v>
      </c>
      <c r="I1707" s="24">
        <v>312.78198904690402</v>
      </c>
      <c r="J1707" s="24">
        <v>23.8975904654828</v>
      </c>
      <c r="K1707" s="24">
        <v>8579.4068717313858</v>
      </c>
      <c r="L1707" s="24">
        <v>2.78313717673385E-3</v>
      </c>
      <c r="M1707" s="24">
        <v>1.54316710164403E-4</v>
      </c>
      <c r="N1707" s="24">
        <v>0.15306112614113099</v>
      </c>
      <c r="O1707" s="24">
        <v>0.4422815630045725</v>
      </c>
      <c r="P1707" s="24">
        <v>0.44786638350903851</v>
      </c>
      <c r="Q1707" s="29">
        <v>10854756.467384249</v>
      </c>
    </row>
    <row r="1708" spans="1:17" ht="15" x14ac:dyDescent="0.25">
      <c r="A1708" s="24">
        <v>2</v>
      </c>
      <c r="B1708" s="24" t="s">
        <v>148</v>
      </c>
      <c r="C1708" s="24">
        <v>1101330</v>
      </c>
      <c r="D1708" s="24">
        <v>0.25</v>
      </c>
      <c r="E1708" s="24" t="s">
        <v>1331</v>
      </c>
      <c r="F1708" s="24">
        <v>1295947.7571019102</v>
      </c>
      <c r="G1708" s="24">
        <v>0.11102267460314649</v>
      </c>
      <c r="H1708" s="24">
        <v>0.54819836302438296</v>
      </c>
      <c r="I1708" s="24">
        <v>44.451710150232053</v>
      </c>
      <c r="J1708" s="24">
        <v>3.2611665236827498</v>
      </c>
      <c r="K1708" s="24">
        <v>933.28702646884699</v>
      </c>
      <c r="L1708" s="24">
        <v>2.5906048208728153E-4</v>
      </c>
      <c r="M1708" s="24">
        <v>6.328345191400125E-6</v>
      </c>
      <c r="N1708" s="24">
        <v>2.2836848938015849E-2</v>
      </c>
      <c r="O1708" s="24">
        <v>4.6913232092003654E-2</v>
      </c>
      <c r="P1708" s="24">
        <v>3.4484293367087304E-2</v>
      </c>
      <c r="Q1708" s="29">
        <v>1295947.7571019102</v>
      </c>
    </row>
    <row r="1709" spans="1:17" ht="15" x14ac:dyDescent="0.25">
      <c r="A1709" s="24">
        <v>2</v>
      </c>
      <c r="B1709" s="24" t="s">
        <v>148</v>
      </c>
      <c r="C1709" s="24">
        <v>1101330</v>
      </c>
      <c r="D1709" s="24">
        <v>0.5</v>
      </c>
      <c r="E1709" s="24" t="s">
        <v>1332</v>
      </c>
      <c r="F1709" s="24">
        <v>1520885.35163683</v>
      </c>
      <c r="G1709" s="24">
        <v>0.13176739298728499</v>
      </c>
      <c r="H1709" s="24">
        <v>0.65792261710515998</v>
      </c>
      <c r="I1709" s="24">
        <v>52.326868312125796</v>
      </c>
      <c r="J1709" s="24">
        <v>3.8388507941438998</v>
      </c>
      <c r="K1709" s="24">
        <v>1071.2759545807401</v>
      </c>
      <c r="L1709" s="24">
        <v>2.9742041133929602E-4</v>
      </c>
      <c r="M1709" s="24">
        <v>7.4501913536840796E-6</v>
      </c>
      <c r="N1709" s="24">
        <v>2.5770779370908398E-2</v>
      </c>
      <c r="O1709" s="24">
        <v>5.3850622557402097E-2</v>
      </c>
      <c r="P1709" s="24">
        <v>4.05628858974856E-2</v>
      </c>
      <c r="Q1709" s="29">
        <v>1520885.35163683</v>
      </c>
    </row>
    <row r="1710" spans="1:17" ht="15" x14ac:dyDescent="0.25">
      <c r="A1710" s="24">
        <v>2</v>
      </c>
      <c r="B1710" s="24" t="s">
        <v>148</v>
      </c>
      <c r="C1710" s="24">
        <v>1101330</v>
      </c>
      <c r="D1710" s="24">
        <v>0.75</v>
      </c>
      <c r="E1710" s="24" t="s">
        <v>1333</v>
      </c>
      <c r="F1710" s="24">
        <v>1666540.67973439</v>
      </c>
      <c r="G1710" s="24">
        <v>0.1425305685146305</v>
      </c>
      <c r="H1710" s="24">
        <v>0.71854163874096855</v>
      </c>
      <c r="I1710" s="24">
        <v>57.021729713945305</v>
      </c>
      <c r="J1710" s="24">
        <v>4.1831438822961298</v>
      </c>
      <c r="K1710" s="24">
        <v>1308.1138010693001</v>
      </c>
      <c r="L1710" s="24">
        <v>3.6325734341444751E-4</v>
      </c>
      <c r="M1710" s="24">
        <v>8.1194935500844361E-6</v>
      </c>
      <c r="N1710" s="24">
        <v>3.1841450780732847E-2</v>
      </c>
      <c r="O1710" s="24">
        <v>6.5840681620552205E-2</v>
      </c>
      <c r="P1710" s="24">
        <v>4.4077245650633298E-2</v>
      </c>
      <c r="Q1710" s="29">
        <v>1666540.67973439</v>
      </c>
    </row>
    <row r="1711" spans="1:17" ht="15" x14ac:dyDescent="0.25">
      <c r="A1711" s="24">
        <v>2</v>
      </c>
      <c r="B1711" s="24" t="s">
        <v>148</v>
      </c>
      <c r="C1711" s="24">
        <v>1101340</v>
      </c>
      <c r="D1711" s="24">
        <v>0.25</v>
      </c>
      <c r="E1711" s="24" t="s">
        <v>1331</v>
      </c>
      <c r="F1711" s="24">
        <v>15729716.315307099</v>
      </c>
      <c r="G1711" s="24">
        <v>2.9878544932006998</v>
      </c>
      <c r="H1711" s="24">
        <v>15.972394092176451</v>
      </c>
      <c r="I1711" s="24">
        <v>565.97518321675443</v>
      </c>
      <c r="J1711" s="24">
        <v>45.42704851526085</v>
      </c>
      <c r="K1711" s="24">
        <v>15437.87639625705</v>
      </c>
      <c r="L1711" s="24">
        <v>5.0131276522638098E-3</v>
      </c>
      <c r="M1711" s="24">
        <v>3.5155903546771295E-4</v>
      </c>
      <c r="N1711" s="24">
        <v>0.18084935745633851</v>
      </c>
      <c r="O1711" s="24">
        <v>0.73169411428849351</v>
      </c>
      <c r="P1711" s="24">
        <v>1.1426003357823951</v>
      </c>
      <c r="Q1711" s="29">
        <v>15729716.315307099</v>
      </c>
    </row>
    <row r="1712" spans="1:17" ht="15" x14ac:dyDescent="0.25">
      <c r="A1712" s="24">
        <v>2</v>
      </c>
      <c r="B1712" s="24" t="s">
        <v>148</v>
      </c>
      <c r="C1712" s="24">
        <v>1101340</v>
      </c>
      <c r="D1712" s="24">
        <v>0.5</v>
      </c>
      <c r="E1712" s="24" t="s">
        <v>1332</v>
      </c>
      <c r="F1712" s="24">
        <v>18181624.762897801</v>
      </c>
      <c r="G1712" s="24">
        <v>3.3995424894650701</v>
      </c>
      <c r="H1712" s="24">
        <v>18.164952821535799</v>
      </c>
      <c r="I1712" s="24">
        <v>655.54035945802696</v>
      </c>
      <c r="J1712" s="24">
        <v>52.576481911957003</v>
      </c>
      <c r="K1712" s="24">
        <v>17362.3088550918</v>
      </c>
      <c r="L1712" s="24">
        <v>5.6506219959859801E-3</v>
      </c>
      <c r="M1712" s="24">
        <v>4.0508840693178499E-4</v>
      </c>
      <c r="N1712" s="24">
        <v>0.20226414438698301</v>
      </c>
      <c r="O1712" s="24">
        <v>0.82206365410676296</v>
      </c>
      <c r="P1712" s="24">
        <v>1.31934089797707</v>
      </c>
      <c r="Q1712" s="29">
        <v>18181624.762897801</v>
      </c>
    </row>
    <row r="1713" spans="1:17" ht="15" x14ac:dyDescent="0.25">
      <c r="A1713" s="24">
        <v>2</v>
      </c>
      <c r="B1713" s="24" t="s">
        <v>148</v>
      </c>
      <c r="C1713" s="24">
        <v>1101340</v>
      </c>
      <c r="D1713" s="24">
        <v>0.75</v>
      </c>
      <c r="E1713" s="24" t="s">
        <v>1333</v>
      </c>
      <c r="F1713" s="24">
        <v>20046742.3411282</v>
      </c>
      <c r="G1713" s="24">
        <v>3.9157278722034503</v>
      </c>
      <c r="H1713" s="24">
        <v>21.0195694919746</v>
      </c>
      <c r="I1713" s="24">
        <v>720.39605794522799</v>
      </c>
      <c r="J1713" s="24">
        <v>58.021408171444349</v>
      </c>
      <c r="K1713" s="24">
        <v>20515.966860885601</v>
      </c>
      <c r="L1713" s="24">
        <v>6.7060158041614953E-3</v>
      </c>
      <c r="M1713" s="24">
        <v>4.6311018254064805E-4</v>
      </c>
      <c r="N1713" s="24">
        <v>0.2379831369486495</v>
      </c>
      <c r="O1713" s="24">
        <v>0.97075862459182805</v>
      </c>
      <c r="P1713" s="24">
        <v>1.480977182068925</v>
      </c>
      <c r="Q1713" s="29">
        <v>20046742.3411282</v>
      </c>
    </row>
    <row r="1714" spans="1:17" ht="15" x14ac:dyDescent="0.25">
      <c r="A1714" s="24">
        <v>2</v>
      </c>
      <c r="B1714" s="24" t="s">
        <v>148</v>
      </c>
      <c r="C1714" s="24">
        <v>1101350</v>
      </c>
      <c r="D1714" s="24">
        <v>0.25</v>
      </c>
      <c r="E1714" s="24" t="s">
        <v>1331</v>
      </c>
      <c r="F1714" s="24">
        <v>4883668.6921632802</v>
      </c>
      <c r="G1714" s="24">
        <v>0.62527387069653551</v>
      </c>
      <c r="H1714" s="24">
        <v>3.3657079792107902</v>
      </c>
      <c r="I1714" s="24">
        <v>170.74061371080802</v>
      </c>
      <c r="J1714" s="24">
        <v>13.163174074379299</v>
      </c>
      <c r="K1714" s="24">
        <v>4151.4190998077156</v>
      </c>
      <c r="L1714" s="24">
        <v>1.1718771841720049E-3</v>
      </c>
      <c r="M1714" s="24">
        <v>5.044856735895035E-5</v>
      </c>
      <c r="N1714" s="24">
        <v>6.3583327372386048E-2</v>
      </c>
      <c r="O1714" s="24">
        <v>0.18984486199446649</v>
      </c>
      <c r="P1714" s="24">
        <v>0.24958026863992749</v>
      </c>
      <c r="Q1714" s="29">
        <v>4883668.6921632802</v>
      </c>
    </row>
    <row r="1715" spans="1:17" ht="15" x14ac:dyDescent="0.25">
      <c r="A1715" s="24">
        <v>2</v>
      </c>
      <c r="B1715" s="24" t="s">
        <v>148</v>
      </c>
      <c r="C1715" s="24">
        <v>1101350</v>
      </c>
      <c r="D1715" s="24">
        <v>0.5</v>
      </c>
      <c r="E1715" s="24" t="s">
        <v>1332</v>
      </c>
      <c r="F1715" s="24">
        <v>5643846.8298310405</v>
      </c>
      <c r="G1715" s="24">
        <v>0.71673589166681895</v>
      </c>
      <c r="H1715" s="24">
        <v>3.80236869493582</v>
      </c>
      <c r="I1715" s="24">
        <v>198.271879983877</v>
      </c>
      <c r="J1715" s="24">
        <v>15.2800916564922</v>
      </c>
      <c r="K1715" s="24">
        <v>4621.3655808314597</v>
      </c>
      <c r="L1715" s="24">
        <v>1.30506661150543E-3</v>
      </c>
      <c r="M1715" s="24">
        <v>5.8305820566728401E-5</v>
      </c>
      <c r="N1715" s="24">
        <v>7.1755320675329096E-2</v>
      </c>
      <c r="O1715" s="24">
        <v>0.211480407473631</v>
      </c>
      <c r="P1715" s="24">
        <v>0.28939837255290402</v>
      </c>
      <c r="Q1715" s="29">
        <v>5643846.8298310405</v>
      </c>
    </row>
    <row r="1716" spans="1:17" ht="15" x14ac:dyDescent="0.25">
      <c r="A1716" s="24">
        <v>2</v>
      </c>
      <c r="B1716" s="24" t="s">
        <v>148</v>
      </c>
      <c r="C1716" s="24">
        <v>1101350</v>
      </c>
      <c r="D1716" s="24">
        <v>0.75</v>
      </c>
      <c r="E1716" s="24" t="s">
        <v>1333</v>
      </c>
      <c r="F1716" s="24">
        <v>6273507.4466011245</v>
      </c>
      <c r="G1716" s="24">
        <v>0.80432842624121348</v>
      </c>
      <c r="H1716" s="24">
        <v>4.3521809125856947</v>
      </c>
      <c r="I1716" s="24">
        <v>219.696098369136</v>
      </c>
      <c r="J1716" s="24">
        <v>16.951995284033849</v>
      </c>
      <c r="K1716" s="24">
        <v>5409.470232118375</v>
      </c>
      <c r="L1716" s="24">
        <v>1.5275001505371298E-3</v>
      </c>
      <c r="M1716" s="24">
        <v>6.6378668461263048E-5</v>
      </c>
      <c r="N1716" s="24">
        <v>8.2923202198673246E-2</v>
      </c>
      <c r="O1716" s="24">
        <v>0.24718192298903949</v>
      </c>
      <c r="P1716" s="24">
        <v>0.3213019480668885</v>
      </c>
      <c r="Q1716" s="29">
        <v>6273507.4466011245</v>
      </c>
    </row>
    <row r="1717" spans="1:17" ht="15" x14ac:dyDescent="0.25">
      <c r="A1717" s="24">
        <v>2</v>
      </c>
      <c r="B1717" s="24" t="s">
        <v>148</v>
      </c>
      <c r="C1717" s="24">
        <v>1101360</v>
      </c>
      <c r="D1717" s="24">
        <v>0.25</v>
      </c>
      <c r="E1717" s="24" t="s">
        <v>1331</v>
      </c>
      <c r="F1717" s="24">
        <v>2264655.2908982849</v>
      </c>
      <c r="G1717" s="24">
        <v>0.20162109369821751</v>
      </c>
      <c r="H1717" s="24">
        <v>0.97246224223675992</v>
      </c>
      <c r="I1717" s="24">
        <v>69.676669264729696</v>
      </c>
      <c r="J1717" s="24">
        <v>5.1066551710005301</v>
      </c>
      <c r="K1717" s="24">
        <v>1938.624060981115</v>
      </c>
      <c r="L1717" s="24">
        <v>5.4669176171417457E-4</v>
      </c>
      <c r="M1717" s="24">
        <v>7.21301379847863E-6</v>
      </c>
      <c r="N1717" s="24">
        <v>3.1149811856506001E-2</v>
      </c>
      <c r="O1717" s="24">
        <v>9.4296359437148092E-2</v>
      </c>
      <c r="P1717" s="24">
        <v>7.5230493527624301E-2</v>
      </c>
      <c r="Q1717" s="29">
        <v>2264655.2908982849</v>
      </c>
    </row>
    <row r="1718" spans="1:17" ht="15" x14ac:dyDescent="0.25">
      <c r="A1718" s="24">
        <v>2</v>
      </c>
      <c r="B1718" s="24" t="s">
        <v>148</v>
      </c>
      <c r="C1718" s="24">
        <v>1101360</v>
      </c>
      <c r="D1718" s="24">
        <v>0.5</v>
      </c>
      <c r="E1718" s="24" t="s">
        <v>1332</v>
      </c>
      <c r="F1718" s="24">
        <v>2561480.68026475</v>
      </c>
      <c r="G1718" s="24">
        <v>0.230549094835617</v>
      </c>
      <c r="H1718" s="24">
        <v>1.13620555716595</v>
      </c>
      <c r="I1718" s="24">
        <v>79.791685022273597</v>
      </c>
      <c r="J1718" s="24">
        <v>5.8465203408910202</v>
      </c>
      <c r="K1718" s="24">
        <v>2266.3969798077901</v>
      </c>
      <c r="L1718" s="24">
        <v>6.3912407423193595E-4</v>
      </c>
      <c r="M1718" s="24">
        <v>8.14296177548496E-6</v>
      </c>
      <c r="N1718" s="24">
        <v>3.6701033738750298E-2</v>
      </c>
      <c r="O1718" s="24">
        <v>0.11062076057523999</v>
      </c>
      <c r="P1718" s="24">
        <v>8.6332001038827197E-2</v>
      </c>
      <c r="Q1718" s="29">
        <v>2561480.68026475</v>
      </c>
    </row>
    <row r="1719" spans="1:17" ht="15" x14ac:dyDescent="0.25">
      <c r="A1719" s="24">
        <v>2</v>
      </c>
      <c r="B1719" s="24" t="s">
        <v>148</v>
      </c>
      <c r="C1719" s="24">
        <v>1101360</v>
      </c>
      <c r="D1719" s="24">
        <v>0.75</v>
      </c>
      <c r="E1719" s="24" t="s">
        <v>1333</v>
      </c>
      <c r="F1719" s="24">
        <v>2969075.4320772747</v>
      </c>
      <c r="G1719" s="24">
        <v>0.25605270941249048</v>
      </c>
      <c r="H1719" s="24">
        <v>1.230644934248635</v>
      </c>
      <c r="I1719" s="24">
        <v>89.4618804968012</v>
      </c>
      <c r="J1719" s="24">
        <v>6.5579773678667603</v>
      </c>
      <c r="K1719" s="24">
        <v>2496.4771409335253</v>
      </c>
      <c r="L1719" s="24">
        <v>7.0400648700329649E-4</v>
      </c>
      <c r="M1719" s="24">
        <v>9.485848175825569E-6</v>
      </c>
      <c r="N1719" s="24">
        <v>4.0811085618701351E-2</v>
      </c>
      <c r="O1719" s="24">
        <v>0.12153585961038099</v>
      </c>
      <c r="P1719" s="24">
        <v>9.5997284594739496E-2</v>
      </c>
      <c r="Q1719" s="29">
        <v>2969075.4320772747</v>
      </c>
    </row>
    <row r="1720" spans="1:17" ht="15" x14ac:dyDescent="0.25">
      <c r="A1720" s="24">
        <v>2</v>
      </c>
      <c r="B1720" s="24" t="s">
        <v>148</v>
      </c>
      <c r="C1720" s="24">
        <v>1101370</v>
      </c>
      <c r="D1720" s="24">
        <v>0.25</v>
      </c>
      <c r="E1720" s="24" t="s">
        <v>1331</v>
      </c>
      <c r="F1720" s="24">
        <v>8792154.0955910701</v>
      </c>
      <c r="G1720" s="24">
        <v>1.8307002943864501</v>
      </c>
      <c r="H1720" s="24">
        <v>9.3416846555752393</v>
      </c>
      <c r="I1720" s="24">
        <v>312.47606302430802</v>
      </c>
      <c r="J1720" s="24">
        <v>24.492338071976249</v>
      </c>
      <c r="K1720" s="24">
        <v>9356.837162224725</v>
      </c>
      <c r="L1720" s="24">
        <v>3.2249956679296253E-3</v>
      </c>
      <c r="M1720" s="24">
        <v>2.1718026682971401E-4</v>
      </c>
      <c r="N1720" s="24">
        <v>0.13542280687646052</v>
      </c>
      <c r="O1720" s="24">
        <v>0.47916153913380549</v>
      </c>
      <c r="P1720" s="24">
        <v>0.56162934699337108</v>
      </c>
      <c r="Q1720" s="29">
        <v>8792154.0955910701</v>
      </c>
    </row>
    <row r="1721" spans="1:17" ht="15" x14ac:dyDescent="0.25">
      <c r="A1721" s="24">
        <v>2</v>
      </c>
      <c r="B1721" s="24" t="s">
        <v>148</v>
      </c>
      <c r="C1721" s="24">
        <v>1101370</v>
      </c>
      <c r="D1721" s="24">
        <v>0.5</v>
      </c>
      <c r="E1721" s="24" t="s">
        <v>1332</v>
      </c>
      <c r="F1721" s="24">
        <v>10152951.624579901</v>
      </c>
      <c r="G1721" s="24">
        <v>1.9586779641954599</v>
      </c>
      <c r="H1721" s="24">
        <v>9.9755244638164093</v>
      </c>
      <c r="I1721" s="24">
        <v>360.175140723776</v>
      </c>
      <c r="J1721" s="24">
        <v>28.260738275650699</v>
      </c>
      <c r="K1721" s="24">
        <v>10354.416840616501</v>
      </c>
      <c r="L1721" s="24">
        <v>3.5787276230603202E-3</v>
      </c>
      <c r="M1721" s="24">
        <v>2.5363359380231701E-4</v>
      </c>
      <c r="N1721" s="24">
        <v>0.14845489253091099</v>
      </c>
      <c r="O1721" s="24">
        <v>0.53077847449001503</v>
      </c>
      <c r="P1721" s="24">
        <v>0.65079784727765</v>
      </c>
      <c r="Q1721" s="29">
        <v>10152951.624579901</v>
      </c>
    </row>
    <row r="1722" spans="1:17" ht="15" x14ac:dyDescent="0.25">
      <c r="A1722" s="24">
        <v>2</v>
      </c>
      <c r="B1722" s="24" t="s">
        <v>148</v>
      </c>
      <c r="C1722" s="24">
        <v>1101370</v>
      </c>
      <c r="D1722" s="24">
        <v>0.75</v>
      </c>
      <c r="E1722" s="24" t="s">
        <v>1333</v>
      </c>
      <c r="F1722" s="24">
        <v>11208357.602097999</v>
      </c>
      <c r="G1722" s="24">
        <v>2.3385105134647048</v>
      </c>
      <c r="H1722" s="24">
        <v>11.924947308230049</v>
      </c>
      <c r="I1722" s="24">
        <v>398.0686311096805</v>
      </c>
      <c r="J1722" s="24">
        <v>31.219982644693399</v>
      </c>
      <c r="K1722" s="24">
        <v>12176.332552269301</v>
      </c>
      <c r="L1722" s="24">
        <v>4.2776852639070601E-3</v>
      </c>
      <c r="M1722" s="24">
        <v>2.7870514350528195E-4</v>
      </c>
      <c r="N1722" s="24">
        <v>0.17607996497047851</v>
      </c>
      <c r="O1722" s="24">
        <v>0.62978929789449056</v>
      </c>
      <c r="P1722" s="24">
        <v>0.71810023442085802</v>
      </c>
      <c r="Q1722" s="29">
        <v>11208357.602097999</v>
      </c>
    </row>
    <row r="1723" spans="1:17" ht="15" x14ac:dyDescent="0.25">
      <c r="A1723" s="24">
        <v>2</v>
      </c>
      <c r="B1723" s="24" t="s">
        <v>148</v>
      </c>
      <c r="C1723" s="24">
        <v>1101380</v>
      </c>
      <c r="D1723" s="24">
        <v>0.25</v>
      </c>
      <c r="E1723" s="24" t="s">
        <v>1331</v>
      </c>
      <c r="F1723" s="24">
        <v>28162574.900457151</v>
      </c>
      <c r="G1723" s="24">
        <v>4.3656344145811445</v>
      </c>
      <c r="H1723" s="24">
        <v>21.809171259199601</v>
      </c>
      <c r="I1723" s="24">
        <v>1013.562648936707</v>
      </c>
      <c r="J1723" s="24">
        <v>76.373120623794193</v>
      </c>
      <c r="K1723" s="24">
        <v>25386.485273534701</v>
      </c>
      <c r="L1723" s="24">
        <v>8.0407274798021539E-3</v>
      </c>
      <c r="M1723" s="24">
        <v>3.6917060281169899E-4</v>
      </c>
      <c r="N1723" s="24">
        <v>0.4142504024096455</v>
      </c>
      <c r="O1723" s="24">
        <v>1.257370455327065</v>
      </c>
      <c r="P1723" s="24">
        <v>1.377344396856335</v>
      </c>
      <c r="Q1723" s="29">
        <v>28162574.900457151</v>
      </c>
    </row>
    <row r="1724" spans="1:17" ht="15" x14ac:dyDescent="0.25">
      <c r="A1724" s="24">
        <v>2</v>
      </c>
      <c r="B1724" s="24" t="s">
        <v>148</v>
      </c>
      <c r="C1724" s="24">
        <v>1101380</v>
      </c>
      <c r="D1724" s="24">
        <v>0.5</v>
      </c>
      <c r="E1724" s="24" t="s">
        <v>1332</v>
      </c>
      <c r="F1724" s="24">
        <v>32413581.675195701</v>
      </c>
      <c r="G1724" s="24">
        <v>4.63488719130536</v>
      </c>
      <c r="H1724" s="24">
        <v>23.057290780356301</v>
      </c>
      <c r="I1724" s="24">
        <v>1164.2457223492599</v>
      </c>
      <c r="J1724" s="24">
        <v>87.819820255250093</v>
      </c>
      <c r="K1724" s="24">
        <v>27732.383194346199</v>
      </c>
      <c r="L1724" s="24">
        <v>8.9000277782023598E-3</v>
      </c>
      <c r="M1724" s="24">
        <v>4.2886783054785801E-4</v>
      </c>
      <c r="N1724" s="24">
        <v>0.44317805316355502</v>
      </c>
      <c r="O1724" s="24">
        <v>1.3825506608167999</v>
      </c>
      <c r="P1724" s="24">
        <v>1.60013069301906</v>
      </c>
      <c r="Q1724" s="29">
        <v>32413581.675195701</v>
      </c>
    </row>
    <row r="1725" spans="1:17" ht="15" x14ac:dyDescent="0.25">
      <c r="A1725" s="24">
        <v>2</v>
      </c>
      <c r="B1725" s="24" t="s">
        <v>148</v>
      </c>
      <c r="C1725" s="24">
        <v>1101380</v>
      </c>
      <c r="D1725" s="24">
        <v>0.75</v>
      </c>
      <c r="E1725" s="24" t="s">
        <v>1333</v>
      </c>
      <c r="F1725" s="24">
        <v>35714598.935096048</v>
      </c>
      <c r="G1725" s="24">
        <v>5.5272927122683999</v>
      </c>
      <c r="H1725" s="24">
        <v>27.6249548251898</v>
      </c>
      <c r="I1725" s="24">
        <v>1284.8778989360499</v>
      </c>
      <c r="J1725" s="24">
        <v>97.000265125631202</v>
      </c>
      <c r="K1725" s="24">
        <v>32381.9434337733</v>
      </c>
      <c r="L1725" s="24">
        <v>1.03990612675776E-2</v>
      </c>
      <c r="M1725" s="24">
        <v>4.7440268019066103E-4</v>
      </c>
      <c r="N1725" s="24">
        <v>0.52306459239591807</v>
      </c>
      <c r="O1725" s="24">
        <v>1.6178600349786101</v>
      </c>
      <c r="P1725" s="24">
        <v>1.761412386018665</v>
      </c>
      <c r="Q1725" s="29">
        <v>35714598.935096048</v>
      </c>
    </row>
    <row r="1726" spans="1:17" ht="15" x14ac:dyDescent="0.25">
      <c r="A1726" s="24">
        <v>2</v>
      </c>
      <c r="B1726" s="24" t="s">
        <v>148</v>
      </c>
      <c r="C1726" s="24">
        <v>1101390</v>
      </c>
      <c r="D1726" s="24">
        <v>0.25</v>
      </c>
      <c r="E1726" s="24" t="s">
        <v>1331</v>
      </c>
      <c r="F1726" s="24">
        <v>21741946.115421601</v>
      </c>
      <c r="G1726" s="24">
        <v>4.0068361738067555</v>
      </c>
      <c r="H1726" s="24">
        <v>20.32266412081615</v>
      </c>
      <c r="I1726" s="24">
        <v>798.12209768873402</v>
      </c>
      <c r="J1726" s="24">
        <v>61.2680244219721</v>
      </c>
      <c r="K1726" s="24">
        <v>20641.449926499899</v>
      </c>
      <c r="L1726" s="24">
        <v>6.8194365586963894E-3</v>
      </c>
      <c r="M1726" s="24">
        <v>3.7938255152800647E-4</v>
      </c>
      <c r="N1726" s="24">
        <v>0.28414179272420548</v>
      </c>
      <c r="O1726" s="24">
        <v>1.0190034792066049</v>
      </c>
      <c r="P1726" s="24">
        <v>1.29994384097328</v>
      </c>
      <c r="Q1726" s="29">
        <v>21741946.115421601</v>
      </c>
    </row>
    <row r="1727" spans="1:17" ht="15" x14ac:dyDescent="0.25">
      <c r="A1727" s="24">
        <v>2</v>
      </c>
      <c r="B1727" s="24" t="s">
        <v>148</v>
      </c>
      <c r="C1727" s="24">
        <v>1101390</v>
      </c>
      <c r="D1727" s="24">
        <v>0.5</v>
      </c>
      <c r="E1727" s="24" t="s">
        <v>1332</v>
      </c>
      <c r="F1727" s="24">
        <v>26120567.776442301</v>
      </c>
      <c r="G1727" s="24">
        <v>4.3013496126825901</v>
      </c>
      <c r="H1727" s="24">
        <v>21.946507523901399</v>
      </c>
      <c r="I1727" s="24">
        <v>958.68571326185804</v>
      </c>
      <c r="J1727" s="24">
        <v>73.629831583659396</v>
      </c>
      <c r="K1727" s="24">
        <v>23918.145884415298</v>
      </c>
      <c r="L1727" s="24">
        <v>7.9241041684117407E-3</v>
      </c>
      <c r="M1727" s="24">
        <v>4.5197950241699199E-4</v>
      </c>
      <c r="N1727" s="24">
        <v>0.32859280132563401</v>
      </c>
      <c r="O1727" s="24">
        <v>1.1820355154064299</v>
      </c>
      <c r="P1727" s="24">
        <v>1.5648916319647199</v>
      </c>
      <c r="Q1727" s="29">
        <v>26120567.776442301</v>
      </c>
    </row>
    <row r="1728" spans="1:17" ht="15" x14ac:dyDescent="0.25">
      <c r="A1728" s="24">
        <v>2</v>
      </c>
      <c r="B1728" s="24" t="s">
        <v>148</v>
      </c>
      <c r="C1728" s="24">
        <v>1101390</v>
      </c>
      <c r="D1728" s="24">
        <v>0.75</v>
      </c>
      <c r="E1728" s="24" t="s">
        <v>1333</v>
      </c>
      <c r="F1728" s="24">
        <v>27734874.207260452</v>
      </c>
      <c r="G1728" s="24">
        <v>5.1811048208467998</v>
      </c>
      <c r="H1728" s="24">
        <v>26.439971977692799</v>
      </c>
      <c r="I1728" s="24">
        <v>1015.546278335</v>
      </c>
      <c r="J1728" s="24">
        <v>78.115276942769356</v>
      </c>
      <c r="K1728" s="24">
        <v>27640.995283727199</v>
      </c>
      <c r="L1728" s="24">
        <v>9.2698367564581254E-3</v>
      </c>
      <c r="M1728" s="24">
        <v>4.9836977335697441E-4</v>
      </c>
      <c r="N1728" s="24">
        <v>0.37713387663143999</v>
      </c>
      <c r="O1728" s="24">
        <v>1.373775955240375</v>
      </c>
      <c r="P1728" s="24">
        <v>1.666384771133715</v>
      </c>
      <c r="Q1728" s="29">
        <v>27734874.207260452</v>
      </c>
    </row>
    <row r="1729" spans="1:17" ht="15" x14ac:dyDescent="0.25">
      <c r="A1729" s="24">
        <v>2</v>
      </c>
      <c r="B1729" s="24" t="s">
        <v>148</v>
      </c>
      <c r="C1729" s="24">
        <v>1101400</v>
      </c>
      <c r="D1729" s="24">
        <v>0.25</v>
      </c>
      <c r="E1729" s="24" t="s">
        <v>1331</v>
      </c>
      <c r="F1729" s="24">
        <v>6236714.5288949301</v>
      </c>
      <c r="G1729" s="24">
        <v>0.59507723720137595</v>
      </c>
      <c r="H1729" s="24">
        <v>2.9402697684544101</v>
      </c>
      <c r="I1729" s="24">
        <v>216.84312750659899</v>
      </c>
      <c r="J1729" s="24">
        <v>15.7670534163176</v>
      </c>
      <c r="K1729" s="24">
        <v>4804.4214024874054</v>
      </c>
      <c r="L1729" s="24">
        <v>1.3548453648428902E-3</v>
      </c>
      <c r="M1729" s="24">
        <v>1.9443258132555898E-5</v>
      </c>
      <c r="N1729" s="24">
        <v>9.3647742471208398E-2</v>
      </c>
      <c r="O1729" s="24">
        <v>0.23417388044180698</v>
      </c>
      <c r="P1729" s="24">
        <v>0.20214886395967302</v>
      </c>
      <c r="Q1729" s="29">
        <v>6236714.5288949301</v>
      </c>
    </row>
    <row r="1730" spans="1:17" ht="15" x14ac:dyDescent="0.25">
      <c r="A1730" s="24">
        <v>2</v>
      </c>
      <c r="B1730" s="24" t="s">
        <v>148</v>
      </c>
      <c r="C1730" s="24">
        <v>1101400</v>
      </c>
      <c r="D1730" s="24">
        <v>0.5</v>
      </c>
      <c r="E1730" s="24" t="s">
        <v>1332</v>
      </c>
      <c r="F1730" s="24">
        <v>7293809.8117471598</v>
      </c>
      <c r="G1730" s="24">
        <v>0.69259005894330194</v>
      </c>
      <c r="H1730" s="24">
        <v>3.3205729782965401</v>
      </c>
      <c r="I1730" s="24">
        <v>254.496894172347</v>
      </c>
      <c r="J1730" s="24">
        <v>18.502853160331401</v>
      </c>
      <c r="K1730" s="24">
        <v>5272.8368182102404</v>
      </c>
      <c r="L1730" s="24">
        <v>1.48693940920502E-3</v>
      </c>
      <c r="M1730" s="24">
        <v>2.26993495243936E-5</v>
      </c>
      <c r="N1730" s="24">
        <v>0.103513081753816</v>
      </c>
      <c r="O1730" s="24">
        <v>0.25769540165745197</v>
      </c>
      <c r="P1730" s="24">
        <v>0.23697107798518199</v>
      </c>
      <c r="Q1730" s="29">
        <v>7293809.8117471598</v>
      </c>
    </row>
    <row r="1731" spans="1:17" ht="15" x14ac:dyDescent="0.25">
      <c r="A1731" s="24">
        <v>2</v>
      </c>
      <c r="B1731" s="24" t="s">
        <v>148</v>
      </c>
      <c r="C1731" s="24">
        <v>1101400</v>
      </c>
      <c r="D1731" s="24">
        <v>0.75</v>
      </c>
      <c r="E1731" s="24" t="s">
        <v>1333</v>
      </c>
      <c r="F1731" s="24">
        <v>8034117.4581520148</v>
      </c>
      <c r="G1731" s="24">
        <v>0.76315807860428997</v>
      </c>
      <c r="H1731" s="24">
        <v>3.6999136383358548</v>
      </c>
      <c r="I1731" s="24">
        <v>277.9001883750505</v>
      </c>
      <c r="J1731" s="24">
        <v>20.208500812671502</v>
      </c>
      <c r="K1731" s="24">
        <v>6214.0476355680948</v>
      </c>
      <c r="L1731" s="24">
        <v>1.7523608849781651E-3</v>
      </c>
      <c r="M1731" s="24">
        <v>2.5069518978676752E-5</v>
      </c>
      <c r="N1731" s="24">
        <v>0.1242606060296525</v>
      </c>
      <c r="O1731" s="24">
        <v>0.30523729921457998</v>
      </c>
      <c r="P1731" s="24">
        <v>0.25741551483395153</v>
      </c>
      <c r="Q1731" s="29">
        <v>8034117.4581520148</v>
      </c>
    </row>
    <row r="1732" spans="1:17" ht="15" x14ac:dyDescent="0.25">
      <c r="A1732" s="24">
        <v>2</v>
      </c>
      <c r="B1732" s="24" t="s">
        <v>148</v>
      </c>
      <c r="C1732" s="24">
        <v>1101410</v>
      </c>
      <c r="D1732" s="24">
        <v>0.25</v>
      </c>
      <c r="E1732" s="24" t="s">
        <v>1331</v>
      </c>
      <c r="F1732" s="24">
        <v>1972105.9888296998</v>
      </c>
      <c r="G1732" s="24">
        <v>0.20180071633025198</v>
      </c>
      <c r="H1732" s="24">
        <v>0.9868394679756135</v>
      </c>
      <c r="I1732" s="24">
        <v>69.507879426738597</v>
      </c>
      <c r="J1732" s="24">
        <v>5.0791590074457744</v>
      </c>
      <c r="K1732" s="24">
        <v>1592.307989409625</v>
      </c>
      <c r="L1732" s="24">
        <v>4.4903070563115101E-4</v>
      </c>
      <c r="M1732" s="24">
        <v>6.1417279070162297E-6</v>
      </c>
      <c r="N1732" s="24">
        <v>2.9468260676696049E-2</v>
      </c>
      <c r="O1732" s="24">
        <v>7.6955650119080399E-2</v>
      </c>
      <c r="P1732" s="24">
        <v>7.588245090790216E-2</v>
      </c>
      <c r="Q1732" s="29">
        <v>1972105.9888296998</v>
      </c>
    </row>
    <row r="1733" spans="1:17" ht="15" x14ac:dyDescent="0.25">
      <c r="A1733" s="24">
        <v>2</v>
      </c>
      <c r="B1733" s="24" t="s">
        <v>148</v>
      </c>
      <c r="C1733" s="24">
        <v>1101410</v>
      </c>
      <c r="D1733" s="24">
        <v>0.5</v>
      </c>
      <c r="E1733" s="24" t="s">
        <v>1332</v>
      </c>
      <c r="F1733" s="24">
        <v>2271969.4029845502</v>
      </c>
      <c r="G1733" s="24">
        <v>0.243696792206236</v>
      </c>
      <c r="H1733" s="24">
        <v>1.1833744692102099</v>
      </c>
      <c r="I1733" s="24">
        <v>80.678295232414001</v>
      </c>
      <c r="J1733" s="24">
        <v>5.89899720695393</v>
      </c>
      <c r="K1733" s="24">
        <v>1841.38438112265</v>
      </c>
      <c r="L1733" s="24">
        <v>5.1927058292301699E-4</v>
      </c>
      <c r="M1733" s="24">
        <v>7.0675346996315099E-6</v>
      </c>
      <c r="N1733" s="24">
        <v>3.3734704280000999E-2</v>
      </c>
      <c r="O1733" s="24">
        <v>8.9022295337094298E-2</v>
      </c>
      <c r="P1733" s="24">
        <v>8.9177074080571503E-2</v>
      </c>
      <c r="Q1733" s="29">
        <v>2271969.4029845502</v>
      </c>
    </row>
    <row r="1734" spans="1:17" ht="15" x14ac:dyDescent="0.25">
      <c r="A1734" s="24">
        <v>2</v>
      </c>
      <c r="B1734" s="24" t="s">
        <v>148</v>
      </c>
      <c r="C1734" s="24">
        <v>1101410</v>
      </c>
      <c r="D1734" s="24">
        <v>0.75</v>
      </c>
      <c r="E1734" s="24" t="s">
        <v>1333</v>
      </c>
      <c r="F1734" s="24">
        <v>2546017.4976220699</v>
      </c>
      <c r="G1734" s="24">
        <v>0.25978148750805152</v>
      </c>
      <c r="H1734" s="24">
        <v>1.2877218006111502</v>
      </c>
      <c r="I1734" s="24">
        <v>89.36813308014041</v>
      </c>
      <c r="J1734" s="24">
        <v>6.5297520589375804</v>
      </c>
      <c r="K1734" s="24">
        <v>2261.3305630608602</v>
      </c>
      <c r="L1734" s="24">
        <v>6.3769512495716199E-4</v>
      </c>
      <c r="M1734" s="24">
        <v>7.9383342374974551E-6</v>
      </c>
      <c r="N1734" s="24">
        <v>4.2044258667477699E-2</v>
      </c>
      <c r="O1734" s="24">
        <v>0.1094571290212155</v>
      </c>
      <c r="P1734" s="24">
        <v>9.6964985174919943E-2</v>
      </c>
      <c r="Q1734" s="29">
        <v>2546017.4976220699</v>
      </c>
    </row>
    <row r="1735" spans="1:17" ht="15" x14ac:dyDescent="0.25">
      <c r="A1735" s="24">
        <v>2</v>
      </c>
      <c r="B1735" s="24" t="s">
        <v>148</v>
      </c>
      <c r="C1735" s="24">
        <v>1101420</v>
      </c>
      <c r="D1735" s="24">
        <v>0.25</v>
      </c>
      <c r="E1735" s="24" t="s">
        <v>1331</v>
      </c>
      <c r="F1735" s="24">
        <v>2736049.587141295</v>
      </c>
      <c r="G1735" s="24">
        <v>0.22976638881324551</v>
      </c>
      <c r="H1735" s="24">
        <v>1.102833434497885</v>
      </c>
      <c r="I1735" s="24">
        <v>89.681338715543347</v>
      </c>
      <c r="J1735" s="24">
        <v>6.5011587159759703</v>
      </c>
      <c r="K1735" s="24">
        <v>1813.4134482036202</v>
      </c>
      <c r="L1735" s="24">
        <v>5.1138255513136005E-4</v>
      </c>
      <c r="M1735" s="24">
        <v>7.9822782182201E-6</v>
      </c>
      <c r="N1735" s="24">
        <v>4.025030156751435E-2</v>
      </c>
      <c r="O1735" s="24">
        <v>9.0670744758998362E-2</v>
      </c>
      <c r="P1735" s="24">
        <v>7.5777957678842656E-2</v>
      </c>
      <c r="Q1735" s="29">
        <v>2736049.587141295</v>
      </c>
    </row>
    <row r="1736" spans="1:17" ht="15" x14ac:dyDescent="0.25">
      <c r="A1736" s="24">
        <v>2</v>
      </c>
      <c r="B1736" s="24" t="s">
        <v>148</v>
      </c>
      <c r="C1736" s="24">
        <v>1101420</v>
      </c>
      <c r="D1736" s="24">
        <v>0.5</v>
      </c>
      <c r="E1736" s="24" t="s">
        <v>1332</v>
      </c>
      <c r="F1736" s="24">
        <v>3093933.7608411899</v>
      </c>
      <c r="G1736" s="24">
        <v>0.26507493046415698</v>
      </c>
      <c r="H1736" s="24">
        <v>1.2695470017322701</v>
      </c>
      <c r="I1736" s="24">
        <v>103.900624319385</v>
      </c>
      <c r="J1736" s="24">
        <v>7.5323210222745001</v>
      </c>
      <c r="K1736" s="24">
        <v>2043.9921722873</v>
      </c>
      <c r="L1736" s="24">
        <v>5.7640566364856795E-4</v>
      </c>
      <c r="M1736" s="24">
        <v>9.2392454158176397E-6</v>
      </c>
      <c r="N1736" s="24">
        <v>4.5776387488488897E-2</v>
      </c>
      <c r="O1736" s="24">
        <v>0.102488845538034</v>
      </c>
      <c r="P1736" s="24">
        <v>8.8010319056778905E-2</v>
      </c>
      <c r="Q1736" s="29">
        <v>3093933.7608411899</v>
      </c>
    </row>
    <row r="1737" spans="1:17" ht="15" x14ac:dyDescent="0.25">
      <c r="A1737" s="24">
        <v>2</v>
      </c>
      <c r="B1737" s="24" t="s">
        <v>148</v>
      </c>
      <c r="C1737" s="24">
        <v>1101420</v>
      </c>
      <c r="D1737" s="24">
        <v>0.75</v>
      </c>
      <c r="E1737" s="24" t="s">
        <v>1333</v>
      </c>
      <c r="F1737" s="24">
        <v>3495655.6896894751</v>
      </c>
      <c r="G1737" s="24">
        <v>0.29683462598487953</v>
      </c>
      <c r="H1737" s="24">
        <v>1.4237246092631399</v>
      </c>
      <c r="I1737" s="24">
        <v>116.23189039881049</v>
      </c>
      <c r="J1737" s="24">
        <v>8.4238539332926905</v>
      </c>
      <c r="K1737" s="24">
        <v>2451.4305496061952</v>
      </c>
      <c r="L1737" s="24">
        <v>6.9130271133271851E-4</v>
      </c>
      <c r="M1737" s="24">
        <v>1.041516295365978E-5</v>
      </c>
      <c r="N1737" s="24">
        <v>5.4240441406618697E-2</v>
      </c>
      <c r="O1737" s="24">
        <v>0.122698289060497</v>
      </c>
      <c r="P1737" s="24">
        <v>9.7015593957651108E-2</v>
      </c>
      <c r="Q1737" s="29">
        <v>3495655.6896894751</v>
      </c>
    </row>
    <row r="1738" spans="1:17" ht="15" x14ac:dyDescent="0.25">
      <c r="A1738" s="24">
        <v>2</v>
      </c>
      <c r="B1738" s="24" t="s">
        <v>148</v>
      </c>
      <c r="C1738" s="24">
        <v>1101430</v>
      </c>
      <c r="D1738" s="24">
        <v>0.25</v>
      </c>
      <c r="E1738" s="24" t="s">
        <v>1331</v>
      </c>
      <c r="F1738" s="24">
        <v>53213892.348108456</v>
      </c>
      <c r="G1738" s="24">
        <v>8.6215826077483086</v>
      </c>
      <c r="H1738" s="24">
        <v>43.843658376819704</v>
      </c>
      <c r="I1738" s="24">
        <v>1882.040105349975</v>
      </c>
      <c r="J1738" s="24">
        <v>144.1120882135335</v>
      </c>
      <c r="K1738" s="24">
        <v>48613.573631097548</v>
      </c>
      <c r="L1738" s="24">
        <v>1.5510266047328452E-2</v>
      </c>
      <c r="M1738" s="24">
        <v>7.8964664368794851E-4</v>
      </c>
      <c r="N1738" s="24">
        <v>0.697646273659419</v>
      </c>
      <c r="O1738" s="24">
        <v>2.3721305180442602</v>
      </c>
      <c r="P1738" s="24">
        <v>2.8580858910339897</v>
      </c>
      <c r="Q1738" s="29">
        <v>53213892.348108456</v>
      </c>
    </row>
    <row r="1739" spans="1:17" ht="15" x14ac:dyDescent="0.25">
      <c r="A1739" s="24">
        <v>2</v>
      </c>
      <c r="B1739" s="24" t="s">
        <v>148</v>
      </c>
      <c r="C1739" s="24">
        <v>1101430</v>
      </c>
      <c r="D1739" s="24">
        <v>0.5</v>
      </c>
      <c r="E1739" s="24" t="s">
        <v>1332</v>
      </c>
      <c r="F1739" s="24">
        <v>60895656.894130997</v>
      </c>
      <c r="G1739" s="24">
        <v>9.7929364649861306</v>
      </c>
      <c r="H1739" s="24">
        <v>49.817464436449001</v>
      </c>
      <c r="I1739" s="24">
        <v>2162.5571971725699</v>
      </c>
      <c r="J1739" s="24">
        <v>165.76923972675499</v>
      </c>
      <c r="K1739" s="24">
        <v>54740.776241050102</v>
      </c>
      <c r="L1739" s="24">
        <v>1.7820367274733101E-2</v>
      </c>
      <c r="M1739" s="24">
        <v>8.8710389032857701E-4</v>
      </c>
      <c r="N1739" s="24">
        <v>0.78238436271678102</v>
      </c>
      <c r="O1739" s="24">
        <v>2.6987265561137699</v>
      </c>
      <c r="P1739" s="24">
        <v>3.2657062232637699</v>
      </c>
      <c r="Q1739" s="29">
        <v>60895656.894130997</v>
      </c>
    </row>
    <row r="1740" spans="1:17" ht="15" x14ac:dyDescent="0.25">
      <c r="A1740" s="24">
        <v>2</v>
      </c>
      <c r="B1740" s="24" t="s">
        <v>148</v>
      </c>
      <c r="C1740" s="24">
        <v>1101430</v>
      </c>
      <c r="D1740" s="24">
        <v>0.75</v>
      </c>
      <c r="E1740" s="24" t="s">
        <v>1333</v>
      </c>
      <c r="F1740" s="24">
        <v>67376643.370743603</v>
      </c>
      <c r="G1740" s="24">
        <v>10.76391598115355</v>
      </c>
      <c r="H1740" s="24">
        <v>54.810215051200004</v>
      </c>
      <c r="I1740" s="24">
        <v>2393.0875930552247</v>
      </c>
      <c r="J1740" s="24">
        <v>183.55522946573899</v>
      </c>
      <c r="K1740" s="24">
        <v>63596.086313492502</v>
      </c>
      <c r="L1740" s="24">
        <v>2.0231961842636051E-2</v>
      </c>
      <c r="M1740" s="24">
        <v>1.05801771145092E-3</v>
      </c>
      <c r="N1740" s="24">
        <v>0.90669917694537649</v>
      </c>
      <c r="O1740" s="24">
        <v>3.0957214995004403</v>
      </c>
      <c r="P1740" s="24">
        <v>3.67519197583219</v>
      </c>
      <c r="Q1740" s="29">
        <v>67376643.370743603</v>
      </c>
    </row>
    <row r="1741" spans="1:17" ht="15" x14ac:dyDescent="0.25">
      <c r="A1741" s="24">
        <v>2</v>
      </c>
      <c r="B1741" s="24" t="s">
        <v>148</v>
      </c>
      <c r="C1741" s="24">
        <v>1101440</v>
      </c>
      <c r="D1741" s="24">
        <v>0.25</v>
      </c>
      <c r="E1741" s="24" t="s">
        <v>1331</v>
      </c>
      <c r="F1741" s="24">
        <v>8713326.1582123861</v>
      </c>
      <c r="G1741" s="24">
        <v>1.59143349242055</v>
      </c>
      <c r="H1741" s="24">
        <v>8.1502982114945794</v>
      </c>
      <c r="I1741" s="24">
        <v>315.99455523926997</v>
      </c>
      <c r="J1741" s="24">
        <v>24.507608787625301</v>
      </c>
      <c r="K1741" s="24">
        <v>8208.5433987493197</v>
      </c>
      <c r="L1741" s="24">
        <v>2.6711543552272749E-3</v>
      </c>
      <c r="M1741" s="24">
        <v>1.8782690856872399E-4</v>
      </c>
      <c r="N1741" s="24">
        <v>0.10998011163980301</v>
      </c>
      <c r="O1741" s="24">
        <v>0.40329987670728051</v>
      </c>
      <c r="P1741" s="24">
        <v>0.54612594774623746</v>
      </c>
      <c r="Q1741" s="29">
        <v>8713326.1582123861</v>
      </c>
    </row>
    <row r="1742" spans="1:17" ht="15" x14ac:dyDescent="0.25">
      <c r="A1742" s="24">
        <v>2</v>
      </c>
      <c r="B1742" s="24" t="s">
        <v>148</v>
      </c>
      <c r="C1742" s="24">
        <v>1101440</v>
      </c>
      <c r="D1742" s="24">
        <v>0.5</v>
      </c>
      <c r="E1742" s="24" t="s">
        <v>1332</v>
      </c>
      <c r="F1742" s="24">
        <v>10076894.6831633</v>
      </c>
      <c r="G1742" s="24">
        <v>1.8087704934159201</v>
      </c>
      <c r="H1742" s="24">
        <v>9.2377692270927501</v>
      </c>
      <c r="I1742" s="24">
        <v>366.49127229266799</v>
      </c>
      <c r="J1742" s="24">
        <v>28.415172705091699</v>
      </c>
      <c r="K1742" s="24">
        <v>9122.1448803620206</v>
      </c>
      <c r="L1742" s="24">
        <v>2.9871396021975099E-3</v>
      </c>
      <c r="M1742" s="24">
        <v>2.17178170437603E-4</v>
      </c>
      <c r="N1742" s="24">
        <v>0.12187779265571</v>
      </c>
      <c r="O1742" s="24">
        <v>0.44922054813147</v>
      </c>
      <c r="P1742" s="24">
        <v>0.63243785415304599</v>
      </c>
      <c r="Q1742" s="29">
        <v>10076894.6831633</v>
      </c>
    </row>
    <row r="1743" spans="1:17" ht="15" x14ac:dyDescent="0.25">
      <c r="A1743" s="24">
        <v>2</v>
      </c>
      <c r="B1743" s="24" t="s">
        <v>148</v>
      </c>
      <c r="C1743" s="24">
        <v>1101440</v>
      </c>
      <c r="D1743" s="24">
        <v>0.75</v>
      </c>
      <c r="E1743" s="24" t="s">
        <v>1333</v>
      </c>
      <c r="F1743" s="24">
        <v>11044737.2989261</v>
      </c>
      <c r="G1743" s="24">
        <v>2.07829589769739</v>
      </c>
      <c r="H1743" s="24">
        <v>10.659538182917149</v>
      </c>
      <c r="I1743" s="24">
        <v>401.05531847708903</v>
      </c>
      <c r="J1743" s="24">
        <v>31.1598806127835</v>
      </c>
      <c r="K1743" s="24">
        <v>10764.268246602649</v>
      </c>
      <c r="L1743" s="24">
        <v>3.5488733629055148E-3</v>
      </c>
      <c r="M1743" s="24">
        <v>2.4379976913119602E-4</v>
      </c>
      <c r="N1743" s="24">
        <v>0.14323059911553149</v>
      </c>
      <c r="O1743" s="24">
        <v>0.53062092920902948</v>
      </c>
      <c r="P1743" s="24">
        <v>0.69909223488635652</v>
      </c>
      <c r="Q1743" s="29">
        <v>11044737.2989261</v>
      </c>
    </row>
    <row r="1744" spans="1:17" ht="15" x14ac:dyDescent="0.25">
      <c r="A1744" s="24">
        <v>2</v>
      </c>
      <c r="B1744" s="24" t="s">
        <v>148</v>
      </c>
      <c r="C1744" s="24">
        <v>1101450</v>
      </c>
      <c r="D1744" s="24">
        <v>0.25</v>
      </c>
      <c r="E1744" s="24" t="s">
        <v>1331</v>
      </c>
      <c r="F1744" s="24">
        <v>15151427.1950569</v>
      </c>
      <c r="G1744" s="24">
        <v>1.568359515905535</v>
      </c>
      <c r="H1744" s="24">
        <v>8.0039912686183303</v>
      </c>
      <c r="I1744" s="24">
        <v>319.67858901911154</v>
      </c>
      <c r="J1744" s="24">
        <v>24.692536859718249</v>
      </c>
      <c r="K1744" s="24">
        <v>8152.4171514433247</v>
      </c>
      <c r="L1744" s="24">
        <v>2.7514888819461947E-3</v>
      </c>
      <c r="M1744" s="24">
        <v>1.688388015128825E-4</v>
      </c>
      <c r="N1744" s="24">
        <v>0.11775055044396</v>
      </c>
      <c r="O1744" s="24">
        <v>0.40860384629908453</v>
      </c>
      <c r="P1744" s="24">
        <v>0.50917393299152747</v>
      </c>
      <c r="Q1744" s="29">
        <v>15151427.1950569</v>
      </c>
    </row>
    <row r="1745" spans="1:17" ht="15" x14ac:dyDescent="0.25">
      <c r="A1745" s="24">
        <v>2</v>
      </c>
      <c r="B1745" s="24" t="s">
        <v>148</v>
      </c>
      <c r="C1745" s="24">
        <v>1101450</v>
      </c>
      <c r="D1745" s="24">
        <v>0.5</v>
      </c>
      <c r="E1745" s="24" t="s">
        <v>1332</v>
      </c>
      <c r="F1745" s="24">
        <v>17189970.584228199</v>
      </c>
      <c r="G1745" s="24">
        <v>1.8252563003944899</v>
      </c>
      <c r="H1745" s="24">
        <v>9.2854904190805208</v>
      </c>
      <c r="I1745" s="24">
        <v>366.57073962507798</v>
      </c>
      <c r="J1745" s="24">
        <v>28.328055926879902</v>
      </c>
      <c r="K1745" s="24">
        <v>9053.1100808589308</v>
      </c>
      <c r="L1745" s="24">
        <v>3.0748000135555E-3</v>
      </c>
      <c r="M1745" s="24">
        <v>1.9323851362480001E-4</v>
      </c>
      <c r="N1745" s="24">
        <v>0.12916596950272299</v>
      </c>
      <c r="O1745" s="24">
        <v>0.45422916618194698</v>
      </c>
      <c r="P1745" s="24">
        <v>0.58461444037314003</v>
      </c>
      <c r="Q1745" s="29">
        <v>17189970.584228199</v>
      </c>
    </row>
    <row r="1746" spans="1:17" ht="15" x14ac:dyDescent="0.25">
      <c r="A1746" s="24">
        <v>2</v>
      </c>
      <c r="B1746" s="24" t="s">
        <v>148</v>
      </c>
      <c r="C1746" s="24">
        <v>1101450</v>
      </c>
      <c r="D1746" s="24">
        <v>0.75</v>
      </c>
      <c r="E1746" s="24" t="s">
        <v>1333</v>
      </c>
      <c r="F1746" s="24">
        <v>19825445.330392748</v>
      </c>
      <c r="G1746" s="24">
        <v>1.9723621721022799</v>
      </c>
      <c r="H1746" s="24">
        <v>10.034127295845881</v>
      </c>
      <c r="I1746" s="24">
        <v>403.72149620403451</v>
      </c>
      <c r="J1746" s="24">
        <v>31.206221911349399</v>
      </c>
      <c r="K1746" s="24">
        <v>10541.457808407751</v>
      </c>
      <c r="L1746" s="24">
        <v>3.5566469136817198E-3</v>
      </c>
      <c r="M1746" s="24">
        <v>2.1491259050353799E-4</v>
      </c>
      <c r="N1746" s="24">
        <v>0.1515269088976835</v>
      </c>
      <c r="O1746" s="24">
        <v>0.52794304723057595</v>
      </c>
      <c r="P1746" s="24">
        <v>0.64531411981897246</v>
      </c>
      <c r="Q1746" s="29">
        <v>19825445.330392748</v>
      </c>
    </row>
    <row r="1747" spans="1:17" ht="15" x14ac:dyDescent="0.25">
      <c r="A1747" s="24">
        <v>2</v>
      </c>
      <c r="B1747" s="24" t="s">
        <v>148</v>
      </c>
      <c r="C1747" s="24">
        <v>1101460</v>
      </c>
      <c r="D1747" s="24">
        <v>0.25</v>
      </c>
      <c r="E1747" s="24" t="s">
        <v>1331</v>
      </c>
      <c r="F1747" s="24">
        <v>6187718.3394769849</v>
      </c>
      <c r="G1747" s="24">
        <v>0.94672111497557598</v>
      </c>
      <c r="H1747" s="24">
        <v>4.79151734026052</v>
      </c>
      <c r="I1747" s="24">
        <v>221.24455828772699</v>
      </c>
      <c r="J1747" s="24">
        <v>16.802532323848048</v>
      </c>
      <c r="K1747" s="24">
        <v>5835.5345087593305</v>
      </c>
      <c r="L1747" s="24">
        <v>1.833445921305045E-3</v>
      </c>
      <c r="M1747" s="24">
        <v>8.1614152422300647E-5</v>
      </c>
      <c r="N1747" s="24">
        <v>7.9794257047598002E-2</v>
      </c>
      <c r="O1747" s="24">
        <v>0.28255364937515504</v>
      </c>
      <c r="P1747" s="24">
        <v>0.33352347634376001</v>
      </c>
      <c r="Q1747" s="29">
        <v>6187718.3394769849</v>
      </c>
    </row>
    <row r="1748" spans="1:17" ht="15" x14ac:dyDescent="0.25">
      <c r="A1748" s="24">
        <v>2</v>
      </c>
      <c r="B1748" s="24" t="s">
        <v>148</v>
      </c>
      <c r="C1748" s="24">
        <v>1101460</v>
      </c>
      <c r="D1748" s="24">
        <v>0.5</v>
      </c>
      <c r="E1748" s="24" t="s">
        <v>1332</v>
      </c>
      <c r="F1748" s="24">
        <v>7090066.5398184303</v>
      </c>
      <c r="G1748" s="24">
        <v>1.0923083817050401</v>
      </c>
      <c r="H1748" s="24">
        <v>5.5106494627462199</v>
      </c>
      <c r="I1748" s="24">
        <v>253.48269356710401</v>
      </c>
      <c r="J1748" s="24">
        <v>19.254599026026099</v>
      </c>
      <c r="K1748" s="24">
        <v>6395.1778896184696</v>
      </c>
      <c r="L1748" s="24">
        <v>2.0132041654392602E-3</v>
      </c>
      <c r="M1748" s="24">
        <v>9.3586360585506801E-5</v>
      </c>
      <c r="N1748" s="24">
        <v>8.6479656282691206E-2</v>
      </c>
      <c r="O1748" s="24">
        <v>0.309469139348728</v>
      </c>
      <c r="P1748" s="24">
        <v>0.38240948544356501</v>
      </c>
      <c r="Q1748" s="29">
        <v>7090066.5398184303</v>
      </c>
    </row>
    <row r="1749" spans="1:17" ht="15" x14ac:dyDescent="0.25">
      <c r="A1749" s="24">
        <v>2</v>
      </c>
      <c r="B1749" s="24" t="s">
        <v>148</v>
      </c>
      <c r="C1749" s="24">
        <v>1101460</v>
      </c>
      <c r="D1749" s="24">
        <v>0.75</v>
      </c>
      <c r="E1749" s="24" t="s">
        <v>1333</v>
      </c>
      <c r="F1749" s="24">
        <v>7803510.9954148401</v>
      </c>
      <c r="G1749" s="24">
        <v>1.194213055492495</v>
      </c>
      <c r="H1749" s="24">
        <v>6.0535889655913246</v>
      </c>
      <c r="I1749" s="24">
        <v>279.01497917710196</v>
      </c>
      <c r="J1749" s="24">
        <v>21.195061119654049</v>
      </c>
      <c r="K1749" s="24">
        <v>7390.5604904101492</v>
      </c>
      <c r="L1749" s="24">
        <v>2.3398178461702399E-3</v>
      </c>
      <c r="M1749" s="24">
        <v>1.034475156721815E-4</v>
      </c>
      <c r="N1749" s="24">
        <v>0.100439448846344</v>
      </c>
      <c r="O1749" s="24">
        <v>0.35950980803473248</v>
      </c>
      <c r="P1749" s="24">
        <v>0.42099047709482601</v>
      </c>
      <c r="Q1749" s="29">
        <v>7803510.9954148401</v>
      </c>
    </row>
    <row r="1750" spans="1:17" ht="15" x14ac:dyDescent="0.25">
      <c r="A1750" s="24">
        <v>2</v>
      </c>
      <c r="B1750" s="24" t="s">
        <v>148</v>
      </c>
      <c r="C1750" s="24">
        <v>1101470</v>
      </c>
      <c r="D1750" s="24">
        <v>0.25</v>
      </c>
      <c r="E1750" s="24" t="s">
        <v>1331</v>
      </c>
      <c r="F1750" s="24">
        <v>497404.10341722099</v>
      </c>
      <c r="G1750" s="24">
        <v>4.93958948257378E-2</v>
      </c>
      <c r="H1750" s="24">
        <v>0.23923188032249698</v>
      </c>
      <c r="I1750" s="24">
        <v>17.822406826065802</v>
      </c>
      <c r="J1750" s="24">
        <v>1.2957257827680699</v>
      </c>
      <c r="K1750" s="24">
        <v>361.99610671852997</v>
      </c>
      <c r="L1750" s="24">
        <v>1.0208274238408105E-4</v>
      </c>
      <c r="M1750" s="24">
        <v>1.5424744190711001E-6</v>
      </c>
      <c r="N1750" s="24">
        <v>7.0401574643919052E-3</v>
      </c>
      <c r="O1750" s="24">
        <v>1.7543488503711398E-2</v>
      </c>
      <c r="P1750" s="24">
        <v>1.6918886190720451E-2</v>
      </c>
      <c r="Q1750" s="29">
        <v>497404.10341722099</v>
      </c>
    </row>
    <row r="1751" spans="1:17" ht="15" x14ac:dyDescent="0.25">
      <c r="A1751" s="24">
        <v>2</v>
      </c>
      <c r="B1751" s="24" t="s">
        <v>148</v>
      </c>
      <c r="C1751" s="24">
        <v>1101470</v>
      </c>
      <c r="D1751" s="24">
        <v>0.5</v>
      </c>
      <c r="E1751" s="24" t="s">
        <v>1332</v>
      </c>
      <c r="F1751" s="24">
        <v>557994.27876122994</v>
      </c>
      <c r="G1751" s="24">
        <v>5.7053317260356499E-2</v>
      </c>
      <c r="H1751" s="24">
        <v>0.27585328141075199</v>
      </c>
      <c r="I1751" s="24">
        <v>19.9945046150191</v>
      </c>
      <c r="J1751" s="24">
        <v>1.4536393997813399</v>
      </c>
      <c r="K1751" s="24">
        <v>402.48917350839702</v>
      </c>
      <c r="L1751" s="24">
        <v>1.13501998372284E-4</v>
      </c>
      <c r="M1751" s="24">
        <v>1.73034975514664E-6</v>
      </c>
      <c r="N1751" s="24">
        <v>7.7820054153826803E-3</v>
      </c>
      <c r="O1751" s="24">
        <v>1.9491615345507401E-2</v>
      </c>
      <c r="P1751" s="24">
        <v>1.8980642309070501E-2</v>
      </c>
      <c r="Q1751" s="29">
        <v>557994.27876122994</v>
      </c>
    </row>
    <row r="1752" spans="1:17" ht="15" x14ac:dyDescent="0.25">
      <c r="A1752" s="24">
        <v>2</v>
      </c>
      <c r="B1752" s="24" t="s">
        <v>148</v>
      </c>
      <c r="C1752" s="24">
        <v>1101470</v>
      </c>
      <c r="D1752" s="24">
        <v>0.75</v>
      </c>
      <c r="E1752" s="24" t="s">
        <v>1333</v>
      </c>
      <c r="F1752" s="24">
        <v>629050.69713451248</v>
      </c>
      <c r="G1752" s="24">
        <v>6.2418940965746447E-2</v>
      </c>
      <c r="H1752" s="24">
        <v>0.29673220578643955</v>
      </c>
      <c r="I1752" s="24">
        <v>22.541972602067201</v>
      </c>
      <c r="J1752" s="24">
        <v>1.638855121472425</v>
      </c>
      <c r="K1752" s="24">
        <v>469.12430827208101</v>
      </c>
      <c r="L1752" s="24">
        <v>1.3229298901565049E-4</v>
      </c>
      <c r="M1752" s="24">
        <v>1.95067977120508E-6</v>
      </c>
      <c r="N1752" s="24">
        <v>8.9311162452564291E-3</v>
      </c>
      <c r="O1752" s="24">
        <v>2.2679767188755202E-2</v>
      </c>
      <c r="P1752" s="24">
        <v>2.140392629323715E-2</v>
      </c>
      <c r="Q1752" s="29">
        <v>629050.69713451248</v>
      </c>
    </row>
    <row r="1753" spans="1:17" ht="15" x14ac:dyDescent="0.25">
      <c r="A1753" s="24">
        <v>2</v>
      </c>
      <c r="B1753" s="24" t="s">
        <v>148</v>
      </c>
      <c r="C1753" s="24">
        <v>1101480</v>
      </c>
      <c r="D1753" s="24">
        <v>0.25</v>
      </c>
      <c r="E1753" s="24" t="s">
        <v>1331</v>
      </c>
      <c r="F1753" s="24">
        <v>20031029.804080248</v>
      </c>
      <c r="G1753" s="24">
        <v>7.3985395983499807</v>
      </c>
      <c r="H1753" s="24">
        <v>42.497510685916652</v>
      </c>
      <c r="I1753" s="24">
        <v>703.14555857217454</v>
      </c>
      <c r="J1753" s="24">
        <v>69.445192409947751</v>
      </c>
      <c r="K1753" s="24">
        <v>29707.205218482151</v>
      </c>
      <c r="L1753" s="24">
        <v>1.0944348929305649E-2</v>
      </c>
      <c r="M1753" s="24">
        <v>1.502539503512135E-3</v>
      </c>
      <c r="N1753" s="24">
        <v>0.30017578198127298</v>
      </c>
      <c r="O1753" s="24">
        <v>1.4593408299008299</v>
      </c>
      <c r="P1753" s="24">
        <v>2.9687324552579351</v>
      </c>
      <c r="Q1753" s="29">
        <v>20031029.804080248</v>
      </c>
    </row>
    <row r="1754" spans="1:17" ht="15" x14ac:dyDescent="0.25">
      <c r="A1754" s="24">
        <v>2</v>
      </c>
      <c r="B1754" s="24" t="s">
        <v>148</v>
      </c>
      <c r="C1754" s="24">
        <v>1101480</v>
      </c>
      <c r="D1754" s="24">
        <v>0.5</v>
      </c>
      <c r="E1754" s="24" t="s">
        <v>1332</v>
      </c>
      <c r="F1754" s="24">
        <v>22490195.758969702</v>
      </c>
      <c r="G1754" s="24">
        <v>8.5550213169388094</v>
      </c>
      <c r="H1754" s="24">
        <v>48.8032667356076</v>
      </c>
      <c r="I1754" s="24">
        <v>789.62728370315403</v>
      </c>
      <c r="J1754" s="24">
        <v>77.988260580085694</v>
      </c>
      <c r="K1754" s="24">
        <v>34993.308723361399</v>
      </c>
      <c r="L1754" s="24">
        <v>1.28963810293023E-2</v>
      </c>
      <c r="M1754" s="24">
        <v>1.6879518287168699E-3</v>
      </c>
      <c r="N1754" s="24">
        <v>0.352830271305274</v>
      </c>
      <c r="O1754" s="24">
        <v>1.7186680032733801</v>
      </c>
      <c r="P1754" s="24">
        <v>3.3344730813477899</v>
      </c>
      <c r="Q1754" s="29">
        <v>22490195.758969702</v>
      </c>
    </row>
    <row r="1755" spans="1:17" ht="15" x14ac:dyDescent="0.25">
      <c r="A1755" s="24">
        <v>2</v>
      </c>
      <c r="B1755" s="24" t="s">
        <v>148</v>
      </c>
      <c r="C1755" s="24">
        <v>1101480</v>
      </c>
      <c r="D1755" s="24">
        <v>0.75</v>
      </c>
      <c r="E1755" s="24" t="s">
        <v>1333</v>
      </c>
      <c r="F1755" s="24">
        <v>25283166.445433497</v>
      </c>
      <c r="G1755" s="24">
        <v>9.5283041038332357</v>
      </c>
      <c r="H1755" s="24">
        <v>54.832973885140447</v>
      </c>
      <c r="I1755" s="24">
        <v>887.06733450555748</v>
      </c>
      <c r="J1755" s="24">
        <v>87.612237450954751</v>
      </c>
      <c r="K1755" s="24">
        <v>38739.35838916825</v>
      </c>
      <c r="L1755" s="24">
        <v>1.427089311089305E-2</v>
      </c>
      <c r="M1755" s="24">
        <v>1.8977676331417451E-3</v>
      </c>
      <c r="N1755" s="24">
        <v>0.39141702514675403</v>
      </c>
      <c r="O1755" s="24">
        <v>1.90332309543663</v>
      </c>
      <c r="P1755" s="24">
        <v>3.7455356029015601</v>
      </c>
      <c r="Q1755" s="29">
        <v>25283166.445433497</v>
      </c>
    </row>
    <row r="1756" spans="1:17" ht="15" x14ac:dyDescent="0.25">
      <c r="A1756" s="24">
        <v>2</v>
      </c>
      <c r="B1756" s="24" t="s">
        <v>148</v>
      </c>
      <c r="C1756" s="24">
        <v>1101490</v>
      </c>
      <c r="D1756" s="24">
        <v>0.25</v>
      </c>
      <c r="E1756" s="24" t="s">
        <v>1331</v>
      </c>
      <c r="F1756" s="24">
        <v>5201334.3896303102</v>
      </c>
      <c r="G1756" s="24">
        <v>0.59783075711121703</v>
      </c>
      <c r="H1756" s="24">
        <v>3.031723381422375</v>
      </c>
      <c r="I1756" s="24">
        <v>135.362442286842</v>
      </c>
      <c r="J1756" s="24">
        <v>10.32998887256425</v>
      </c>
      <c r="K1756" s="24">
        <v>3304.9680087369252</v>
      </c>
      <c r="L1756" s="24">
        <v>1.09755944542054E-3</v>
      </c>
      <c r="M1756" s="24">
        <v>6.8572980757403452E-5</v>
      </c>
      <c r="N1756" s="24">
        <v>6.0217244087031746E-2</v>
      </c>
      <c r="O1756" s="24">
        <v>0.17068681618814549</v>
      </c>
      <c r="P1756" s="24">
        <v>0.18873379826611297</v>
      </c>
      <c r="Q1756" s="29">
        <v>5201334.3896303102</v>
      </c>
    </row>
    <row r="1757" spans="1:17" ht="15" x14ac:dyDescent="0.25">
      <c r="A1757" s="24">
        <v>2</v>
      </c>
      <c r="B1757" s="24" t="s">
        <v>148</v>
      </c>
      <c r="C1757" s="24">
        <v>1101490</v>
      </c>
      <c r="D1757" s="24">
        <v>0.5</v>
      </c>
      <c r="E1757" s="24" t="s">
        <v>1332</v>
      </c>
      <c r="F1757" s="24">
        <v>5825819.2147760997</v>
      </c>
      <c r="G1757" s="24">
        <v>0.68724654248386297</v>
      </c>
      <c r="H1757" s="24">
        <v>3.4857306391707801</v>
      </c>
      <c r="I1757" s="24">
        <v>156.72041658172</v>
      </c>
      <c r="J1757" s="24">
        <v>11.9608561568655</v>
      </c>
      <c r="K1757" s="24">
        <v>3627.3276815801501</v>
      </c>
      <c r="L1757" s="24">
        <v>1.2174536434461599E-3</v>
      </c>
      <c r="M1757" s="24">
        <v>7.9481847172112796E-5</v>
      </c>
      <c r="N1757" s="24">
        <v>6.5568714815071802E-2</v>
      </c>
      <c r="O1757" s="24">
        <v>0.18820533879041501</v>
      </c>
      <c r="P1757" s="24">
        <v>0.21871942586780199</v>
      </c>
      <c r="Q1757" s="29">
        <v>5825819.2147760997</v>
      </c>
    </row>
    <row r="1758" spans="1:17" ht="15" x14ac:dyDescent="0.25">
      <c r="A1758" s="24">
        <v>2</v>
      </c>
      <c r="B1758" s="24" t="s">
        <v>148</v>
      </c>
      <c r="C1758" s="24">
        <v>1101490</v>
      </c>
      <c r="D1758" s="24">
        <v>0.75</v>
      </c>
      <c r="E1758" s="24" t="s">
        <v>1333</v>
      </c>
      <c r="F1758" s="24">
        <v>6465851.23109484</v>
      </c>
      <c r="G1758" s="24">
        <v>0.75642641945080402</v>
      </c>
      <c r="H1758" s="24">
        <v>3.8264154271847648</v>
      </c>
      <c r="I1758" s="24">
        <v>173.418582373097</v>
      </c>
      <c r="J1758" s="24">
        <v>13.23047298504075</v>
      </c>
      <c r="K1758" s="24">
        <v>4196.3271207505604</v>
      </c>
      <c r="L1758" s="24">
        <v>1.39258906252149E-3</v>
      </c>
      <c r="M1758" s="24">
        <v>8.7228257032818449E-5</v>
      </c>
      <c r="N1758" s="24">
        <v>7.658560745947425E-2</v>
      </c>
      <c r="O1758" s="24">
        <v>0.21666570808348451</v>
      </c>
      <c r="P1758" s="24">
        <v>0.24050780670963751</v>
      </c>
      <c r="Q1758" s="29">
        <v>6465851.23109484</v>
      </c>
    </row>
    <row r="1759" spans="1:17" ht="15" x14ac:dyDescent="0.25">
      <c r="A1759" s="24">
        <v>2</v>
      </c>
      <c r="B1759" s="24" t="s">
        <v>148</v>
      </c>
      <c r="C1759" s="24">
        <v>1101500</v>
      </c>
      <c r="D1759" s="24">
        <v>0.25</v>
      </c>
      <c r="E1759" s="24" t="s">
        <v>1331</v>
      </c>
      <c r="F1759" s="24">
        <v>20405426.407182097</v>
      </c>
      <c r="G1759" s="24">
        <v>4.3076346669144598</v>
      </c>
      <c r="H1759" s="24">
        <v>25.469609566800351</v>
      </c>
      <c r="I1759" s="24">
        <v>595.94756297158347</v>
      </c>
      <c r="J1759" s="24">
        <v>53.975714700838999</v>
      </c>
      <c r="K1759" s="24">
        <v>21967.047317610348</v>
      </c>
      <c r="L1759" s="24">
        <v>6.4735263596296701E-3</v>
      </c>
      <c r="M1759" s="24">
        <v>7.6187939559489801E-4</v>
      </c>
      <c r="N1759" s="24">
        <v>0.22182685239956051</v>
      </c>
      <c r="O1759" s="24">
        <v>0.95652985354914755</v>
      </c>
      <c r="P1759" s="24">
        <v>1.8318966021102199</v>
      </c>
      <c r="Q1759" s="29">
        <v>20405426.407182097</v>
      </c>
    </row>
    <row r="1760" spans="1:17" ht="15" x14ac:dyDescent="0.25">
      <c r="A1760" s="24">
        <v>2</v>
      </c>
      <c r="B1760" s="24" t="s">
        <v>148</v>
      </c>
      <c r="C1760" s="24">
        <v>1101500</v>
      </c>
      <c r="D1760" s="24">
        <v>0.5</v>
      </c>
      <c r="E1760" s="24" t="s">
        <v>1332</v>
      </c>
      <c r="F1760" s="24">
        <v>23254047.5654618</v>
      </c>
      <c r="G1760" s="24">
        <v>4.9728562092538198</v>
      </c>
      <c r="H1760" s="24">
        <v>29.398628340188498</v>
      </c>
      <c r="I1760" s="24">
        <v>708.23249059114903</v>
      </c>
      <c r="J1760" s="24">
        <v>64.138151579814107</v>
      </c>
      <c r="K1760" s="24">
        <v>24897.8011637825</v>
      </c>
      <c r="L1760" s="24">
        <v>7.3397215795903397E-3</v>
      </c>
      <c r="M1760" s="24">
        <v>9.0503225204895902E-4</v>
      </c>
      <c r="N1760" s="24">
        <v>0.24875461909634</v>
      </c>
      <c r="O1760" s="24">
        <v>1.0835984110600001</v>
      </c>
      <c r="P1760" s="24">
        <v>2.17606618159023</v>
      </c>
      <c r="Q1760" s="29">
        <v>23254047.5654618</v>
      </c>
    </row>
    <row r="1761" spans="1:17" ht="15" x14ac:dyDescent="0.25">
      <c r="A1761" s="24">
        <v>2</v>
      </c>
      <c r="B1761" s="24" t="s">
        <v>148</v>
      </c>
      <c r="C1761" s="24">
        <v>1101500</v>
      </c>
      <c r="D1761" s="24">
        <v>0.75</v>
      </c>
      <c r="E1761" s="24" t="s">
        <v>1333</v>
      </c>
      <c r="F1761" s="24">
        <v>25258996.961746901</v>
      </c>
      <c r="G1761" s="24">
        <v>5.4743141972178151</v>
      </c>
      <c r="H1761" s="24">
        <v>32.407269634066601</v>
      </c>
      <c r="I1761" s="24">
        <v>757.38874052888605</v>
      </c>
      <c r="J1761" s="24">
        <v>68.576230942105852</v>
      </c>
      <c r="K1761" s="24">
        <v>27555.846847432302</v>
      </c>
      <c r="L1761" s="24">
        <v>8.1247264603118499E-3</v>
      </c>
      <c r="M1761" s="24">
        <v>9.6683442241470843E-4</v>
      </c>
      <c r="N1761" s="24">
        <v>0.27551783650484951</v>
      </c>
      <c r="O1761" s="24">
        <v>1.198818222220585</v>
      </c>
      <c r="P1761" s="24">
        <v>2.3249800862168497</v>
      </c>
      <c r="Q1761" s="29">
        <v>25258996.961746901</v>
      </c>
    </row>
    <row r="1762" spans="1:17" ht="15" x14ac:dyDescent="0.25">
      <c r="A1762" s="24">
        <v>2</v>
      </c>
      <c r="B1762" s="24" t="s">
        <v>148</v>
      </c>
      <c r="C1762" s="24">
        <v>1101510</v>
      </c>
      <c r="D1762" s="24">
        <v>0.25</v>
      </c>
      <c r="E1762" s="24" t="s">
        <v>1331</v>
      </c>
      <c r="F1762" s="24">
        <v>29257758.974246599</v>
      </c>
      <c r="G1762" s="24">
        <v>7.8008559090447447</v>
      </c>
      <c r="H1762" s="24">
        <v>42.580219715001405</v>
      </c>
      <c r="I1762" s="24">
        <v>1037.4453411265499</v>
      </c>
      <c r="J1762" s="24">
        <v>89.311289308532153</v>
      </c>
      <c r="K1762" s="24">
        <v>35276.583673970352</v>
      </c>
      <c r="L1762" s="24">
        <v>1.200300724001695E-2</v>
      </c>
      <c r="M1762" s="24">
        <v>1.36647286808072E-3</v>
      </c>
      <c r="N1762" s="24">
        <v>0.41388570741012953</v>
      </c>
      <c r="O1762" s="24">
        <v>1.73023836738879</v>
      </c>
      <c r="P1762" s="24">
        <v>2.8458226103639852</v>
      </c>
      <c r="Q1762" s="29">
        <v>29257758.974246599</v>
      </c>
    </row>
    <row r="1763" spans="1:17" ht="15" x14ac:dyDescent="0.25">
      <c r="A1763" s="24">
        <v>2</v>
      </c>
      <c r="B1763" s="24" t="s">
        <v>148</v>
      </c>
      <c r="C1763" s="24">
        <v>1101510</v>
      </c>
      <c r="D1763" s="24">
        <v>0.5</v>
      </c>
      <c r="E1763" s="24" t="s">
        <v>1332</v>
      </c>
      <c r="F1763" s="24">
        <v>34735660.920616403</v>
      </c>
      <c r="G1763" s="24">
        <v>9.0328423378572307</v>
      </c>
      <c r="H1763" s="24">
        <v>49.3625020447518</v>
      </c>
      <c r="I1763" s="24">
        <v>1233.6321062935001</v>
      </c>
      <c r="J1763" s="24">
        <v>106.201250219804</v>
      </c>
      <c r="K1763" s="24">
        <v>40162.682305738803</v>
      </c>
      <c r="L1763" s="24">
        <v>1.36404151180107E-2</v>
      </c>
      <c r="M1763" s="24">
        <v>1.62459134432705E-3</v>
      </c>
      <c r="N1763" s="24">
        <v>0.468770368992382</v>
      </c>
      <c r="O1763" s="24">
        <v>1.9667098101668701</v>
      </c>
      <c r="P1763" s="24">
        <v>3.3848661331726602</v>
      </c>
      <c r="Q1763" s="29">
        <v>34735660.920616403</v>
      </c>
    </row>
    <row r="1764" spans="1:17" ht="15" x14ac:dyDescent="0.25">
      <c r="A1764" s="24">
        <v>2</v>
      </c>
      <c r="B1764" s="24" t="s">
        <v>148</v>
      </c>
      <c r="C1764" s="24">
        <v>1101510</v>
      </c>
      <c r="D1764" s="24">
        <v>0.75</v>
      </c>
      <c r="E1764" s="24" t="s">
        <v>1333</v>
      </c>
      <c r="F1764" s="24">
        <v>38116227.436454296</v>
      </c>
      <c r="G1764" s="24">
        <v>10.1362322821033</v>
      </c>
      <c r="H1764" s="24">
        <v>55.360762863823396</v>
      </c>
      <c r="I1764" s="24">
        <v>1343.2572462547801</v>
      </c>
      <c r="J1764" s="24">
        <v>115.33476064593</v>
      </c>
      <c r="K1764" s="24">
        <v>45360.059287459997</v>
      </c>
      <c r="L1764" s="24">
        <v>1.5473811467380898E-2</v>
      </c>
      <c r="M1764" s="24">
        <v>1.7429521002152999E-3</v>
      </c>
      <c r="N1764" s="24">
        <v>0.53641840977402544</v>
      </c>
      <c r="O1764" s="24">
        <v>2.2303511837935801</v>
      </c>
      <c r="P1764" s="24">
        <v>3.6348021809408402</v>
      </c>
      <c r="Q1764" s="29">
        <v>38116227.436454296</v>
      </c>
    </row>
    <row r="1765" spans="1:17" ht="15" x14ac:dyDescent="0.25">
      <c r="A1765" s="24">
        <v>2</v>
      </c>
      <c r="B1765" s="24" t="s">
        <v>148</v>
      </c>
      <c r="C1765" s="24">
        <v>1101520</v>
      </c>
      <c r="D1765" s="24">
        <v>0.25</v>
      </c>
      <c r="E1765" s="24" t="s">
        <v>1331</v>
      </c>
      <c r="F1765" s="24">
        <v>18145859.777181599</v>
      </c>
      <c r="G1765" s="24">
        <v>4.5677542128405753</v>
      </c>
      <c r="H1765" s="24">
        <v>23.784068199188852</v>
      </c>
      <c r="I1765" s="24">
        <v>651.025598130817</v>
      </c>
      <c r="J1765" s="24">
        <v>52.908296542452703</v>
      </c>
      <c r="K1765" s="24">
        <v>22516.069263972349</v>
      </c>
      <c r="L1765" s="24">
        <v>8.2130444035537157E-3</v>
      </c>
      <c r="M1765" s="24">
        <v>6.0064341224935498E-4</v>
      </c>
      <c r="N1765" s="24">
        <v>0.294361177821783</v>
      </c>
      <c r="O1765" s="24">
        <v>1.165647102238565</v>
      </c>
      <c r="P1765" s="24">
        <v>1.41470607876546</v>
      </c>
      <c r="Q1765" s="29">
        <v>18145859.777181599</v>
      </c>
    </row>
    <row r="1766" spans="1:17" ht="15" x14ac:dyDescent="0.25">
      <c r="A1766" s="24">
        <v>2</v>
      </c>
      <c r="B1766" s="24" t="s">
        <v>148</v>
      </c>
      <c r="C1766" s="24">
        <v>1101520</v>
      </c>
      <c r="D1766" s="24">
        <v>0.5</v>
      </c>
      <c r="E1766" s="24" t="s">
        <v>1332</v>
      </c>
      <c r="F1766" s="24">
        <v>22278586.813754</v>
      </c>
      <c r="G1766" s="24">
        <v>5.1297000259218901</v>
      </c>
      <c r="H1766" s="24">
        <v>26.722515982879099</v>
      </c>
      <c r="I1766" s="24">
        <v>799.101008626218</v>
      </c>
      <c r="J1766" s="24">
        <v>64.958400459422407</v>
      </c>
      <c r="K1766" s="24">
        <v>24868.564491998201</v>
      </c>
      <c r="L1766" s="24">
        <v>9.2071066862679102E-3</v>
      </c>
      <c r="M1766" s="24">
        <v>7.3640291341814498E-4</v>
      </c>
      <c r="N1766" s="24">
        <v>0.32279967915420898</v>
      </c>
      <c r="O1766" s="24">
        <v>1.2974066225812499</v>
      </c>
      <c r="P1766" s="24">
        <v>1.73834174344518</v>
      </c>
      <c r="Q1766" s="29">
        <v>22278586.813754</v>
      </c>
    </row>
    <row r="1767" spans="1:17" ht="15" x14ac:dyDescent="0.25">
      <c r="A1767" s="24">
        <v>2</v>
      </c>
      <c r="B1767" s="24" t="s">
        <v>148</v>
      </c>
      <c r="C1767" s="24">
        <v>1101520</v>
      </c>
      <c r="D1767" s="24">
        <v>0.75</v>
      </c>
      <c r="E1767" s="24" t="s">
        <v>1333</v>
      </c>
      <c r="F1767" s="24">
        <v>23116182.299161501</v>
      </c>
      <c r="G1767" s="24">
        <v>5.7851453166066902</v>
      </c>
      <c r="H1767" s="24">
        <v>30.019989366442751</v>
      </c>
      <c r="I1767" s="24">
        <v>828.74027961230001</v>
      </c>
      <c r="J1767" s="24">
        <v>67.422047034590008</v>
      </c>
      <c r="K1767" s="24">
        <v>27445.036757662747</v>
      </c>
      <c r="L1767" s="24">
        <v>1.0124645740282955E-2</v>
      </c>
      <c r="M1767" s="24">
        <v>7.74069211641816E-4</v>
      </c>
      <c r="N1767" s="24">
        <v>0.35648704187011598</v>
      </c>
      <c r="O1767" s="24">
        <v>1.4289382278816052</v>
      </c>
      <c r="P1767" s="24">
        <v>1.8092787971158499</v>
      </c>
      <c r="Q1767" s="29">
        <v>23116182.299161501</v>
      </c>
    </row>
    <row r="1768" spans="1:17" ht="15" x14ac:dyDescent="0.25">
      <c r="A1768" s="24">
        <v>2</v>
      </c>
      <c r="B1768" s="24" t="s">
        <v>148</v>
      </c>
      <c r="C1768" s="24">
        <v>1101530</v>
      </c>
      <c r="D1768" s="24">
        <v>0.25</v>
      </c>
      <c r="E1768" s="24" t="s">
        <v>1331</v>
      </c>
      <c r="F1768" s="24">
        <v>13288366.3032768</v>
      </c>
      <c r="G1768" s="24">
        <v>0.86300580515335445</v>
      </c>
      <c r="H1768" s="24">
        <v>4.0693006819673947</v>
      </c>
      <c r="I1768" s="24">
        <v>331.7190044346965</v>
      </c>
      <c r="J1768" s="24">
        <v>23.97953191259165</v>
      </c>
      <c r="K1768" s="24">
        <v>5904.6676138364546</v>
      </c>
      <c r="L1768" s="24">
        <v>1.68511375481012E-3</v>
      </c>
      <c r="M1768" s="24">
        <v>3.3107994875508805E-5</v>
      </c>
      <c r="N1768" s="24">
        <v>0.13335969569775952</v>
      </c>
      <c r="O1768" s="24">
        <v>0.29462119569099854</v>
      </c>
      <c r="P1768" s="24">
        <v>0.24857304407619352</v>
      </c>
      <c r="Q1768" s="29">
        <v>13288366.3032768</v>
      </c>
    </row>
    <row r="1769" spans="1:17" ht="15" x14ac:dyDescent="0.25">
      <c r="A1769" s="24">
        <v>2</v>
      </c>
      <c r="B1769" s="24" t="s">
        <v>148</v>
      </c>
      <c r="C1769" s="24">
        <v>1101530</v>
      </c>
      <c r="D1769" s="24">
        <v>0.5</v>
      </c>
      <c r="E1769" s="24" t="s">
        <v>1332</v>
      </c>
      <c r="F1769" s="24">
        <v>15415667.198264699</v>
      </c>
      <c r="G1769" s="24">
        <v>0.98826685514039903</v>
      </c>
      <c r="H1769" s="24">
        <v>4.5385259191278697</v>
      </c>
      <c r="I1769" s="24">
        <v>408.73680955864899</v>
      </c>
      <c r="J1769" s="24">
        <v>29.5638055407194</v>
      </c>
      <c r="K1769" s="24">
        <v>6358.4885711753204</v>
      </c>
      <c r="L1769" s="24">
        <v>1.8242140672580199E-3</v>
      </c>
      <c r="M1769" s="24">
        <v>3.8882549755734498E-5</v>
      </c>
      <c r="N1769" s="24">
        <v>0.14322322804899301</v>
      </c>
      <c r="O1769" s="24">
        <v>0.31785893539739002</v>
      </c>
      <c r="P1769" s="24">
        <v>0.30568460246520102</v>
      </c>
      <c r="Q1769" s="29">
        <v>15415667.198264699</v>
      </c>
    </row>
    <row r="1770" spans="1:17" ht="15" x14ac:dyDescent="0.25">
      <c r="A1770" s="24">
        <v>2</v>
      </c>
      <c r="B1770" s="24" t="s">
        <v>148</v>
      </c>
      <c r="C1770" s="24">
        <v>1101530</v>
      </c>
      <c r="D1770" s="24">
        <v>0.75</v>
      </c>
      <c r="E1770" s="24" t="s">
        <v>1333</v>
      </c>
      <c r="F1770" s="24">
        <v>16630368.8826865</v>
      </c>
      <c r="G1770" s="24">
        <v>1.0842142326949449</v>
      </c>
      <c r="H1770" s="24">
        <v>5.0108438965837205</v>
      </c>
      <c r="I1770" s="24">
        <v>427.58486332605952</v>
      </c>
      <c r="J1770" s="24">
        <v>30.9546642760323</v>
      </c>
      <c r="K1770" s="24">
        <v>7177.658411768095</v>
      </c>
      <c r="L1770" s="24">
        <v>2.0430462828201351E-3</v>
      </c>
      <c r="M1770" s="24">
        <v>4.6451855910356499E-5</v>
      </c>
      <c r="N1770" s="24">
        <v>0.16166123971323401</v>
      </c>
      <c r="O1770" s="24">
        <v>0.35745914782916299</v>
      </c>
      <c r="P1770" s="24">
        <v>0.32501449053521947</v>
      </c>
      <c r="Q1770" s="29">
        <v>16630368.8826865</v>
      </c>
    </row>
    <row r="1771" spans="1:17" ht="15" x14ac:dyDescent="0.25">
      <c r="A1771" s="24">
        <v>2</v>
      </c>
      <c r="B1771" s="24" t="s">
        <v>148</v>
      </c>
      <c r="C1771" s="24">
        <v>1101540</v>
      </c>
      <c r="D1771" s="24">
        <v>0.25</v>
      </c>
      <c r="E1771" s="24" t="s">
        <v>1331</v>
      </c>
      <c r="F1771" s="24">
        <v>5704335.7896586899</v>
      </c>
      <c r="G1771" s="24">
        <v>1.0521214789825999</v>
      </c>
      <c r="H1771" s="24">
        <v>5.2730168521848553</v>
      </c>
      <c r="I1771" s="24">
        <v>206.429007879821</v>
      </c>
      <c r="J1771" s="24">
        <v>15.833630750634899</v>
      </c>
      <c r="K1771" s="24">
        <v>5755.5798221973546</v>
      </c>
      <c r="L1771" s="24">
        <v>1.9475935677252601E-3</v>
      </c>
      <c r="M1771" s="24">
        <v>1.0324447795862051E-4</v>
      </c>
      <c r="N1771" s="24">
        <v>7.6083993669243649E-2</v>
      </c>
      <c r="O1771" s="24">
        <v>0.28818384227134053</v>
      </c>
      <c r="P1771" s="24">
        <v>0.33169040489197354</v>
      </c>
      <c r="Q1771" s="29">
        <v>5704335.7896586899</v>
      </c>
    </row>
    <row r="1772" spans="1:17" ht="15" x14ac:dyDescent="0.25">
      <c r="A1772" s="24">
        <v>2</v>
      </c>
      <c r="B1772" s="24" t="s">
        <v>148</v>
      </c>
      <c r="C1772" s="24">
        <v>1101540</v>
      </c>
      <c r="D1772" s="24">
        <v>0.5</v>
      </c>
      <c r="E1772" s="24" t="s">
        <v>1332</v>
      </c>
      <c r="F1772" s="24">
        <v>7017799.3262129603</v>
      </c>
      <c r="G1772" s="24">
        <v>1.18447992301478</v>
      </c>
      <c r="H1772" s="24">
        <v>6.0042595136398802</v>
      </c>
      <c r="I1772" s="24">
        <v>253.780334773069</v>
      </c>
      <c r="J1772" s="24">
        <v>19.484702991243001</v>
      </c>
      <c r="K1772" s="24">
        <v>6290.9457092770599</v>
      </c>
      <c r="L1772" s="24">
        <v>2.1669789300220298E-3</v>
      </c>
      <c r="M1772" s="24">
        <v>1.2132814407629601E-4</v>
      </c>
      <c r="N1772" s="24">
        <v>8.3001282402883902E-2</v>
      </c>
      <c r="O1772" s="24">
        <v>0.31769645489234999</v>
      </c>
      <c r="P1772" s="24">
        <v>0.40427496461982998</v>
      </c>
      <c r="Q1772" s="29">
        <v>7017799.3262129603</v>
      </c>
    </row>
    <row r="1773" spans="1:17" ht="15" x14ac:dyDescent="0.25">
      <c r="A1773" s="24">
        <v>2</v>
      </c>
      <c r="B1773" s="24" t="s">
        <v>148</v>
      </c>
      <c r="C1773" s="24">
        <v>1101540</v>
      </c>
      <c r="D1773" s="24">
        <v>0.75</v>
      </c>
      <c r="E1773" s="24" t="s">
        <v>1333</v>
      </c>
      <c r="F1773" s="24">
        <v>7317180.77881038</v>
      </c>
      <c r="G1773" s="24">
        <v>1.3643502835887</v>
      </c>
      <c r="H1773" s="24">
        <v>6.8520128587829099</v>
      </c>
      <c r="I1773" s="24">
        <v>264.53053665425705</v>
      </c>
      <c r="J1773" s="24">
        <v>20.36346270496745</v>
      </c>
      <c r="K1773" s="24">
        <v>6984.1316504576853</v>
      </c>
      <c r="L1773" s="24">
        <v>2.4092135597619047E-3</v>
      </c>
      <c r="M1773" s="24">
        <v>1.39143081247976E-4</v>
      </c>
      <c r="N1773" s="24">
        <v>9.2152009585405106E-2</v>
      </c>
      <c r="O1773" s="24">
        <v>0.35287482847129148</v>
      </c>
      <c r="P1773" s="24">
        <v>0.43435647419574097</v>
      </c>
      <c r="Q1773" s="29">
        <v>7317180.77881038</v>
      </c>
    </row>
    <row r="1774" spans="1:17" ht="15" x14ac:dyDescent="0.25">
      <c r="A1774" s="24">
        <v>2</v>
      </c>
      <c r="B1774" s="24" t="s">
        <v>148</v>
      </c>
      <c r="C1774" s="24">
        <v>1101550</v>
      </c>
      <c r="D1774" s="24">
        <v>0.25</v>
      </c>
      <c r="E1774" s="24" t="s">
        <v>1331</v>
      </c>
      <c r="F1774" s="24">
        <v>10733358.649854001</v>
      </c>
      <c r="G1774" s="24">
        <v>1.3998291874679401</v>
      </c>
      <c r="H1774" s="24">
        <v>7.6695731638993045</v>
      </c>
      <c r="I1774" s="24">
        <v>250.17740001624301</v>
      </c>
      <c r="J1774" s="24">
        <v>20.473268908768699</v>
      </c>
      <c r="K1774" s="24">
        <v>7225.25253189455</v>
      </c>
      <c r="L1774" s="24">
        <v>2.3320117430797498E-3</v>
      </c>
      <c r="M1774" s="24">
        <v>1.845757988483385E-4</v>
      </c>
      <c r="N1774" s="24">
        <v>0.10219434994273399</v>
      </c>
      <c r="O1774" s="24">
        <v>0.344918672047766</v>
      </c>
      <c r="P1774" s="24">
        <v>0.50733158816119195</v>
      </c>
      <c r="Q1774" s="29">
        <v>10733358.649854001</v>
      </c>
    </row>
    <row r="1775" spans="1:17" ht="15" x14ac:dyDescent="0.25">
      <c r="A1775" s="24">
        <v>2</v>
      </c>
      <c r="B1775" s="24" t="s">
        <v>148</v>
      </c>
      <c r="C1775" s="24">
        <v>1101550</v>
      </c>
      <c r="D1775" s="24">
        <v>0.5</v>
      </c>
      <c r="E1775" s="24" t="s">
        <v>1332</v>
      </c>
      <c r="F1775" s="24">
        <v>12532045.316384099</v>
      </c>
      <c r="G1775" s="24">
        <v>1.5717131086142699</v>
      </c>
      <c r="H1775" s="24">
        <v>8.6130872303921802</v>
      </c>
      <c r="I1775" s="24">
        <v>306.61891359644699</v>
      </c>
      <c r="J1775" s="24">
        <v>25.092723285406201</v>
      </c>
      <c r="K1775" s="24">
        <v>7832.4007632859102</v>
      </c>
      <c r="L1775" s="24">
        <v>2.5469709970814798E-3</v>
      </c>
      <c r="M1775" s="24">
        <v>2.26462668346847E-4</v>
      </c>
      <c r="N1775" s="24">
        <v>0.108746520561477</v>
      </c>
      <c r="O1775" s="24">
        <v>0.37415524734079603</v>
      </c>
      <c r="P1775" s="24">
        <v>0.62185182048088905</v>
      </c>
      <c r="Q1775" s="29">
        <v>12532045.316384099</v>
      </c>
    </row>
    <row r="1776" spans="1:17" ht="15" x14ac:dyDescent="0.25">
      <c r="A1776" s="24">
        <v>2</v>
      </c>
      <c r="B1776" s="24" t="s">
        <v>148</v>
      </c>
      <c r="C1776" s="24">
        <v>1101550</v>
      </c>
      <c r="D1776" s="24">
        <v>0.75</v>
      </c>
      <c r="E1776" s="24" t="s">
        <v>1333</v>
      </c>
      <c r="F1776" s="24">
        <v>13369151.32597965</v>
      </c>
      <c r="G1776" s="24">
        <v>1.7258034298922149</v>
      </c>
      <c r="H1776" s="24">
        <v>9.4446038948955788</v>
      </c>
      <c r="I1776" s="24">
        <v>316.40900326891449</v>
      </c>
      <c r="J1776" s="24">
        <v>25.893156697190051</v>
      </c>
      <c r="K1776" s="24">
        <v>8704.6144690853798</v>
      </c>
      <c r="L1776" s="24">
        <v>2.8253406748829E-3</v>
      </c>
      <c r="M1776" s="24">
        <v>2.3417026869177598E-4</v>
      </c>
      <c r="N1776" s="24">
        <v>0.12331714102302749</v>
      </c>
      <c r="O1776" s="24">
        <v>0.41555429874916999</v>
      </c>
      <c r="P1776" s="24">
        <v>0.64153759016151402</v>
      </c>
      <c r="Q1776" s="29">
        <v>13369151.32597965</v>
      </c>
    </row>
    <row r="1777" spans="1:17" ht="15" x14ac:dyDescent="0.25">
      <c r="A1777" s="24">
        <v>2</v>
      </c>
      <c r="B1777" s="24" t="s">
        <v>148</v>
      </c>
      <c r="C1777" s="24">
        <v>1101560</v>
      </c>
      <c r="D1777" s="24">
        <v>0.25</v>
      </c>
      <c r="E1777" s="24" t="s">
        <v>1331</v>
      </c>
      <c r="F1777" s="24">
        <v>7344352.8727799356</v>
      </c>
      <c r="G1777" s="24">
        <v>1.4909787520472548</v>
      </c>
      <c r="H1777" s="24">
        <v>7.6177724301223346</v>
      </c>
      <c r="I1777" s="24">
        <v>260.24519565634847</v>
      </c>
      <c r="J1777" s="24">
        <v>20.666753232717099</v>
      </c>
      <c r="K1777" s="24">
        <v>7337.1019381251399</v>
      </c>
      <c r="L1777" s="24">
        <v>2.66965063584803E-3</v>
      </c>
      <c r="M1777" s="24">
        <v>2.232360153934565E-4</v>
      </c>
      <c r="N1777" s="24">
        <v>0.123860760542545</v>
      </c>
      <c r="O1777" s="24">
        <v>0.39408521551064601</v>
      </c>
      <c r="P1777" s="24">
        <v>0.47392307360285252</v>
      </c>
      <c r="Q1777" s="29">
        <v>7344352.8727799356</v>
      </c>
    </row>
    <row r="1778" spans="1:17" ht="15" x14ac:dyDescent="0.25">
      <c r="A1778" s="24">
        <v>2</v>
      </c>
      <c r="B1778" s="24" t="s">
        <v>148</v>
      </c>
      <c r="C1778" s="24">
        <v>1101560</v>
      </c>
      <c r="D1778" s="24">
        <v>0.5</v>
      </c>
      <c r="E1778" s="24" t="s">
        <v>1332</v>
      </c>
      <c r="F1778" s="24">
        <v>8700187.7763354909</v>
      </c>
      <c r="G1778" s="24">
        <v>1.7301510577741399</v>
      </c>
      <c r="H1778" s="24">
        <v>8.8816158829980605</v>
      </c>
      <c r="I1778" s="24">
        <v>308.26941214265599</v>
      </c>
      <c r="J1778" s="24">
        <v>24.449292451312299</v>
      </c>
      <c r="K1778" s="24">
        <v>8368.2213324944896</v>
      </c>
      <c r="L1778" s="24">
        <v>3.0881528274920998E-3</v>
      </c>
      <c r="M1778" s="24">
        <v>2.6099963136116798E-4</v>
      </c>
      <c r="N1778" s="24">
        <v>0.13710705413203</v>
      </c>
      <c r="O1778" s="24">
        <v>0.451404794818207</v>
      </c>
      <c r="P1778" s="24">
        <v>0.556914591856565</v>
      </c>
      <c r="Q1778" s="29">
        <v>8700187.7763354909</v>
      </c>
    </row>
    <row r="1779" spans="1:17" ht="15" x14ac:dyDescent="0.25">
      <c r="A1779" s="24">
        <v>2</v>
      </c>
      <c r="B1779" s="24" t="s">
        <v>148</v>
      </c>
      <c r="C1779" s="24">
        <v>1101560</v>
      </c>
      <c r="D1779" s="24">
        <v>0.75</v>
      </c>
      <c r="E1779" s="24" t="s">
        <v>1333</v>
      </c>
      <c r="F1779" s="24">
        <v>9468783.2792856544</v>
      </c>
      <c r="G1779" s="24">
        <v>2.0322454095024898</v>
      </c>
      <c r="H1779" s="24">
        <v>10.37358737499966</v>
      </c>
      <c r="I1779" s="24">
        <v>335.07100736493749</v>
      </c>
      <c r="J1779" s="24">
        <v>26.651040426638801</v>
      </c>
      <c r="K1779" s="24">
        <v>9810.4845205513011</v>
      </c>
      <c r="L1779" s="24">
        <v>3.6205849695825848E-3</v>
      </c>
      <c r="M1779" s="24">
        <v>2.9993613626148202E-4</v>
      </c>
      <c r="N1779" s="24">
        <v>0.16027053098984401</v>
      </c>
      <c r="O1779" s="24">
        <v>0.52937399295450094</v>
      </c>
      <c r="P1779" s="24">
        <v>0.62456329403892652</v>
      </c>
      <c r="Q1779" s="29">
        <v>9468783.2792856544</v>
      </c>
    </row>
    <row r="1780" spans="1:17" ht="15" x14ac:dyDescent="0.25">
      <c r="A1780" s="24">
        <v>2</v>
      </c>
      <c r="B1780" s="24" t="s">
        <v>148</v>
      </c>
      <c r="C1780" s="24">
        <v>1101570</v>
      </c>
      <c r="D1780" s="24">
        <v>0.25</v>
      </c>
      <c r="E1780" s="24" t="s">
        <v>1331</v>
      </c>
      <c r="F1780" s="24">
        <v>3813071.6584213451</v>
      </c>
      <c r="G1780" s="24">
        <v>0.77387154772658651</v>
      </c>
      <c r="H1780" s="24">
        <v>3.8997748969166555</v>
      </c>
      <c r="I1780" s="24">
        <v>134.043966391992</v>
      </c>
      <c r="J1780" s="24">
        <v>10.4520847538263</v>
      </c>
      <c r="K1780" s="24">
        <v>3852.6722438493848</v>
      </c>
      <c r="L1780" s="24">
        <v>1.4144004414550549E-3</v>
      </c>
      <c r="M1780" s="24">
        <v>8.9391475588059059E-5</v>
      </c>
      <c r="N1780" s="24">
        <v>7.0836178844684211E-2</v>
      </c>
      <c r="O1780" s="24">
        <v>0.20861063978064801</v>
      </c>
      <c r="P1780" s="24">
        <v>0.2063094339561265</v>
      </c>
      <c r="Q1780" s="29">
        <v>3813071.6584213451</v>
      </c>
    </row>
    <row r="1781" spans="1:17" ht="15" x14ac:dyDescent="0.25">
      <c r="A1781" s="24">
        <v>2</v>
      </c>
      <c r="B1781" s="24" t="s">
        <v>148</v>
      </c>
      <c r="C1781" s="24">
        <v>1101570</v>
      </c>
      <c r="D1781" s="24">
        <v>0.5</v>
      </c>
      <c r="E1781" s="24" t="s">
        <v>1332</v>
      </c>
      <c r="F1781" s="24">
        <v>4289339.3953740802</v>
      </c>
      <c r="G1781" s="24">
        <v>0.92519499138166394</v>
      </c>
      <c r="H1781" s="24">
        <v>4.6658542916956796</v>
      </c>
      <c r="I1781" s="24">
        <v>150.21457230338001</v>
      </c>
      <c r="J1781" s="24">
        <v>11.816012307542101</v>
      </c>
      <c r="K1781" s="24">
        <v>5043.8197056066301</v>
      </c>
      <c r="L1781" s="24">
        <v>1.90736597948504E-3</v>
      </c>
      <c r="M1781" s="24">
        <v>1.0941043577411E-4</v>
      </c>
      <c r="N1781" s="24">
        <v>8.7588349938303695E-2</v>
      </c>
      <c r="O1781" s="24">
        <v>0.27717813967822602</v>
      </c>
      <c r="P1781" s="24">
        <v>0.249868692598993</v>
      </c>
      <c r="Q1781" s="29">
        <v>4289339.3953740802</v>
      </c>
    </row>
    <row r="1782" spans="1:17" ht="15" x14ac:dyDescent="0.25">
      <c r="A1782" s="24">
        <v>2</v>
      </c>
      <c r="B1782" s="24" t="s">
        <v>148</v>
      </c>
      <c r="C1782" s="24">
        <v>1101570</v>
      </c>
      <c r="D1782" s="24">
        <v>0.75</v>
      </c>
      <c r="E1782" s="24" t="s">
        <v>1333</v>
      </c>
      <c r="F1782" s="24">
        <v>5311308.4377669506</v>
      </c>
      <c r="G1782" s="24">
        <v>1.26169526243834</v>
      </c>
      <c r="H1782" s="24">
        <v>6.3689543417764449</v>
      </c>
      <c r="I1782" s="24">
        <v>184.9290067381705</v>
      </c>
      <c r="J1782" s="24">
        <v>14.57047093226255</v>
      </c>
      <c r="K1782" s="24">
        <v>6648.6258553589651</v>
      </c>
      <c r="L1782" s="24">
        <v>2.5392862267601601E-3</v>
      </c>
      <c r="M1782" s="24">
        <v>1.4835115635731399E-4</v>
      </c>
      <c r="N1782" s="24">
        <v>0.112138501075342</v>
      </c>
      <c r="O1782" s="24">
        <v>0.36631236547477952</v>
      </c>
      <c r="P1782" s="24">
        <v>0.31291787413864403</v>
      </c>
      <c r="Q1782" s="29">
        <v>5311308.4377669506</v>
      </c>
    </row>
    <row r="1783" spans="1:17" ht="15" x14ac:dyDescent="0.25">
      <c r="A1783" s="24">
        <v>2</v>
      </c>
      <c r="B1783" s="24" t="s">
        <v>148</v>
      </c>
      <c r="C1783" s="24">
        <v>1101580</v>
      </c>
      <c r="D1783" s="24">
        <v>0.25</v>
      </c>
      <c r="E1783" s="24" t="s">
        <v>1331</v>
      </c>
      <c r="F1783" s="24">
        <v>5601404.0514885848</v>
      </c>
      <c r="G1783" s="24">
        <v>0.30625711924814902</v>
      </c>
      <c r="H1783" s="24">
        <v>1.5044199627305601</v>
      </c>
      <c r="I1783" s="24">
        <v>97.934111790264851</v>
      </c>
      <c r="J1783" s="24">
        <v>7.1841341945516994</v>
      </c>
      <c r="K1783" s="24">
        <v>2102.7218502323703</v>
      </c>
      <c r="L1783" s="24">
        <v>6.3214178828000195E-4</v>
      </c>
      <c r="M1783" s="24">
        <v>2.040364270924745E-5</v>
      </c>
      <c r="N1783" s="24">
        <v>4.749589822180815E-2</v>
      </c>
      <c r="O1783" s="24">
        <v>0.1075793702606995</v>
      </c>
      <c r="P1783" s="24">
        <v>8.9709192059391998E-2</v>
      </c>
      <c r="Q1783" s="29">
        <v>5601404.0514885848</v>
      </c>
    </row>
    <row r="1784" spans="1:17" ht="15" x14ac:dyDescent="0.25">
      <c r="A1784" s="24">
        <v>2</v>
      </c>
      <c r="B1784" s="24" t="s">
        <v>148</v>
      </c>
      <c r="C1784" s="24">
        <v>1101580</v>
      </c>
      <c r="D1784" s="24">
        <v>0.5</v>
      </c>
      <c r="E1784" s="24" t="s">
        <v>1332</v>
      </c>
      <c r="F1784" s="24">
        <v>6282095.47760313</v>
      </c>
      <c r="G1784" s="24">
        <v>0.370580871898602</v>
      </c>
      <c r="H1784" s="24">
        <v>1.77574499313971</v>
      </c>
      <c r="I1784" s="24">
        <v>115.024315220576</v>
      </c>
      <c r="J1784" s="24">
        <v>8.4269877413187402</v>
      </c>
      <c r="K1784" s="24">
        <v>2385.02724547869</v>
      </c>
      <c r="L1784" s="24">
        <v>7.1114780415218004E-4</v>
      </c>
      <c r="M1784" s="24">
        <v>2.28023034372937E-5</v>
      </c>
      <c r="N1784" s="24">
        <v>5.3741543894833703E-2</v>
      </c>
      <c r="O1784" s="24">
        <v>0.121487674051881</v>
      </c>
      <c r="P1784" s="24">
        <v>0.104788973200632</v>
      </c>
      <c r="Q1784" s="29">
        <v>6282095.47760313</v>
      </c>
    </row>
    <row r="1785" spans="1:17" ht="15" x14ac:dyDescent="0.25">
      <c r="A1785" s="24">
        <v>2</v>
      </c>
      <c r="B1785" s="24" t="s">
        <v>148</v>
      </c>
      <c r="C1785" s="24">
        <v>1101580</v>
      </c>
      <c r="D1785" s="24">
        <v>0.75</v>
      </c>
      <c r="E1785" s="24" t="s">
        <v>1333</v>
      </c>
      <c r="F1785" s="24">
        <v>7236261.0924480399</v>
      </c>
      <c r="G1785" s="24">
        <v>0.39521258097885703</v>
      </c>
      <c r="H1785" s="24">
        <v>1.9252502896183201</v>
      </c>
      <c r="I1785" s="24">
        <v>128.0480287906955</v>
      </c>
      <c r="J1785" s="24">
        <v>9.4024923756146048</v>
      </c>
      <c r="K1785" s="24">
        <v>2903.1333083903301</v>
      </c>
      <c r="L1785" s="24">
        <v>8.7795996509267157E-4</v>
      </c>
      <c r="M1785" s="24">
        <v>2.7906192451526751E-5</v>
      </c>
      <c r="N1785" s="24">
        <v>6.545952895705931E-2</v>
      </c>
      <c r="O1785" s="24">
        <v>0.1490114382654095</v>
      </c>
      <c r="P1785" s="24">
        <v>0.117723553289481</v>
      </c>
      <c r="Q1785" s="29">
        <v>7236261.0924480399</v>
      </c>
    </row>
    <row r="1786" spans="1:17" ht="15" x14ac:dyDescent="0.25">
      <c r="A1786" s="24">
        <v>2</v>
      </c>
      <c r="B1786" s="24" t="s">
        <v>148</v>
      </c>
      <c r="C1786" s="24">
        <v>1101590</v>
      </c>
      <c r="D1786" s="24">
        <v>0.25</v>
      </c>
      <c r="E1786" s="24" t="s">
        <v>1331</v>
      </c>
      <c r="F1786" s="24">
        <v>11084052.971438151</v>
      </c>
      <c r="G1786" s="24">
        <v>1.549555438863135</v>
      </c>
      <c r="H1786" s="24">
        <v>7.8040511938519899</v>
      </c>
      <c r="I1786" s="24">
        <v>340.91289253563252</v>
      </c>
      <c r="J1786" s="24">
        <v>26.173191404860802</v>
      </c>
      <c r="K1786" s="24">
        <v>8719.9571333866661</v>
      </c>
      <c r="L1786" s="24">
        <v>2.886383235774545E-3</v>
      </c>
      <c r="M1786" s="24">
        <v>1.8408415525596501E-4</v>
      </c>
      <c r="N1786" s="24">
        <v>0.13272946573765648</v>
      </c>
      <c r="O1786" s="24">
        <v>0.44401163789576903</v>
      </c>
      <c r="P1786" s="24">
        <v>0.51157450039132246</v>
      </c>
      <c r="Q1786" s="29">
        <v>11084052.971438151</v>
      </c>
    </row>
    <row r="1787" spans="1:17" ht="15" x14ac:dyDescent="0.25">
      <c r="A1787" s="24">
        <v>2</v>
      </c>
      <c r="B1787" s="24" t="s">
        <v>148</v>
      </c>
      <c r="C1787" s="24">
        <v>1101590</v>
      </c>
      <c r="D1787" s="24">
        <v>0.5</v>
      </c>
      <c r="E1787" s="24" t="s">
        <v>1332</v>
      </c>
      <c r="F1787" s="24">
        <v>12585311.615913801</v>
      </c>
      <c r="G1787" s="24">
        <v>1.7657009693791299</v>
      </c>
      <c r="H1787" s="24">
        <v>8.8888496463506197</v>
      </c>
      <c r="I1787" s="24">
        <v>405.905436234033</v>
      </c>
      <c r="J1787" s="24">
        <v>31.161288531780301</v>
      </c>
      <c r="K1787" s="24">
        <v>9793.0769282710608</v>
      </c>
      <c r="L1787" s="24">
        <v>3.2575693052902099E-3</v>
      </c>
      <c r="M1787" s="24">
        <v>2.1904255639525701E-4</v>
      </c>
      <c r="N1787" s="24">
        <v>0.14705182072803699</v>
      </c>
      <c r="O1787" s="24">
        <v>0.49927833325889098</v>
      </c>
      <c r="P1787" s="24">
        <v>0.60872496771694395</v>
      </c>
      <c r="Q1787" s="29">
        <v>12585311.615913801</v>
      </c>
    </row>
    <row r="1788" spans="1:17" ht="15" x14ac:dyDescent="0.25">
      <c r="A1788" s="24">
        <v>2</v>
      </c>
      <c r="B1788" s="24" t="s">
        <v>148</v>
      </c>
      <c r="C1788" s="24">
        <v>1101590</v>
      </c>
      <c r="D1788" s="24">
        <v>0.75</v>
      </c>
      <c r="E1788" s="24" t="s">
        <v>1333</v>
      </c>
      <c r="F1788" s="24">
        <v>13825554.327147901</v>
      </c>
      <c r="G1788" s="24">
        <v>1.96870844685746</v>
      </c>
      <c r="H1788" s="24">
        <v>9.7905941650554649</v>
      </c>
      <c r="I1788" s="24">
        <v>434.47241316034348</v>
      </c>
      <c r="J1788" s="24">
        <v>33.34764553600035</v>
      </c>
      <c r="K1788" s="24">
        <v>10840.10040582185</v>
      </c>
      <c r="L1788" s="24">
        <v>3.5883049123924598E-3</v>
      </c>
      <c r="M1788" s="24">
        <v>2.338771226800675E-4</v>
      </c>
      <c r="N1788" s="24">
        <v>0.1629363546310465</v>
      </c>
      <c r="O1788" s="24">
        <v>0.55176910229016407</v>
      </c>
      <c r="P1788" s="24">
        <v>0.65012978282488154</v>
      </c>
      <c r="Q1788" s="29">
        <v>13825554.327147901</v>
      </c>
    </row>
    <row r="1789" spans="1:17" ht="15" x14ac:dyDescent="0.25">
      <c r="A1789" s="24">
        <v>2</v>
      </c>
      <c r="B1789" s="24" t="s">
        <v>148</v>
      </c>
      <c r="C1789" s="24">
        <v>1101600</v>
      </c>
      <c r="D1789" s="24">
        <v>0.25</v>
      </c>
      <c r="E1789" s="24" t="s">
        <v>1331</v>
      </c>
      <c r="F1789" s="24">
        <v>13177834.340547301</v>
      </c>
      <c r="G1789" s="24">
        <v>2.1079176311692702</v>
      </c>
      <c r="H1789" s="24">
        <v>10.745789077147201</v>
      </c>
      <c r="I1789" s="24">
        <v>475.86512812872797</v>
      </c>
      <c r="J1789" s="24">
        <v>36.486857312568148</v>
      </c>
      <c r="K1789" s="24">
        <v>11690.7500152794</v>
      </c>
      <c r="L1789" s="24">
        <v>3.8190821431415352E-3</v>
      </c>
      <c r="M1789" s="24">
        <v>2.3067428918887499E-4</v>
      </c>
      <c r="N1789" s="24">
        <v>0.19129989070509001</v>
      </c>
      <c r="O1789" s="24">
        <v>0.58692584286384153</v>
      </c>
      <c r="P1789" s="24">
        <v>0.70136081074073897</v>
      </c>
      <c r="Q1789" s="29">
        <v>13177834.340547301</v>
      </c>
    </row>
    <row r="1790" spans="1:17" ht="15" x14ac:dyDescent="0.25">
      <c r="A1790" s="24">
        <v>2</v>
      </c>
      <c r="B1790" s="24" t="s">
        <v>148</v>
      </c>
      <c r="C1790" s="24">
        <v>1101600</v>
      </c>
      <c r="D1790" s="24">
        <v>0.5</v>
      </c>
      <c r="E1790" s="24" t="s">
        <v>1332</v>
      </c>
      <c r="F1790" s="24">
        <v>15675584.683666499</v>
      </c>
      <c r="G1790" s="24">
        <v>2.4543295237011602</v>
      </c>
      <c r="H1790" s="24">
        <v>12.5599769587763</v>
      </c>
      <c r="I1790" s="24">
        <v>566.10152506770305</v>
      </c>
      <c r="J1790" s="24">
        <v>43.3851639345446</v>
      </c>
      <c r="K1790" s="24">
        <v>12848.2863161857</v>
      </c>
      <c r="L1790" s="24">
        <v>4.2091344595634704E-3</v>
      </c>
      <c r="M1790" s="24">
        <v>2.7206364728518998E-4</v>
      </c>
      <c r="N1790" s="24">
        <v>0.20821398235910099</v>
      </c>
      <c r="O1790" s="24">
        <v>0.64361181881134599</v>
      </c>
      <c r="P1790" s="24">
        <v>0.83149396446142099</v>
      </c>
      <c r="Q1790" s="29">
        <v>15675584.683666499</v>
      </c>
    </row>
    <row r="1791" spans="1:17" ht="15" x14ac:dyDescent="0.25">
      <c r="A1791" s="24">
        <v>2</v>
      </c>
      <c r="B1791" s="24" t="s">
        <v>148</v>
      </c>
      <c r="C1791" s="24">
        <v>1101600</v>
      </c>
      <c r="D1791" s="24">
        <v>0.75</v>
      </c>
      <c r="E1791" s="24" t="s">
        <v>1333</v>
      </c>
      <c r="F1791" s="24">
        <v>16855067.501021449</v>
      </c>
      <c r="G1791" s="24">
        <v>2.7779232118469448</v>
      </c>
      <c r="H1791" s="24">
        <v>14.103242343814049</v>
      </c>
      <c r="I1791" s="24">
        <v>607.69789185077593</v>
      </c>
      <c r="J1791" s="24">
        <v>46.605567926738601</v>
      </c>
      <c r="K1791" s="24">
        <v>14676.358147811501</v>
      </c>
      <c r="L1791" s="24">
        <v>4.8768476013148999E-3</v>
      </c>
      <c r="M1791" s="24">
        <v>2.9823316408044147E-4</v>
      </c>
      <c r="N1791" s="24">
        <v>0.23373312700464499</v>
      </c>
      <c r="O1791" s="24">
        <v>0.74166094078983447</v>
      </c>
      <c r="P1791" s="24">
        <v>0.89630405685698356</v>
      </c>
      <c r="Q1791" s="29">
        <v>16855067.501021449</v>
      </c>
    </row>
    <row r="1792" spans="1:17" ht="15" x14ac:dyDescent="0.25">
      <c r="A1792" s="24">
        <v>2</v>
      </c>
      <c r="B1792" s="24" t="s">
        <v>148</v>
      </c>
      <c r="C1792" s="24">
        <v>1101610</v>
      </c>
      <c r="D1792" s="24">
        <v>0.25</v>
      </c>
      <c r="E1792" s="24" t="s">
        <v>1331</v>
      </c>
      <c r="F1792" s="24">
        <v>22779501.109533701</v>
      </c>
      <c r="G1792" s="24">
        <v>3.4327338835983752</v>
      </c>
      <c r="H1792" s="24">
        <v>17.101564270340752</v>
      </c>
      <c r="I1792" s="24">
        <v>816.34747970683998</v>
      </c>
      <c r="J1792" s="24">
        <v>61.583397038903456</v>
      </c>
      <c r="K1792" s="24">
        <v>20422.689738019202</v>
      </c>
      <c r="L1792" s="24">
        <v>6.5238064028587898E-3</v>
      </c>
      <c r="M1792" s="24">
        <v>2.7064287077333248E-4</v>
      </c>
      <c r="N1792" s="24">
        <v>0.28399494236109446</v>
      </c>
      <c r="O1792" s="24">
        <v>0.99880321773214109</v>
      </c>
      <c r="P1792" s="24">
        <v>1.152521111878275</v>
      </c>
      <c r="Q1792" s="29">
        <v>22779501.109533701</v>
      </c>
    </row>
    <row r="1793" spans="1:17" ht="15" x14ac:dyDescent="0.25">
      <c r="A1793" s="24">
        <v>2</v>
      </c>
      <c r="B1793" s="24" t="s">
        <v>148</v>
      </c>
      <c r="C1793" s="24">
        <v>1101610</v>
      </c>
      <c r="D1793" s="24">
        <v>0.5</v>
      </c>
      <c r="E1793" s="24" t="s">
        <v>1332</v>
      </c>
      <c r="F1793" s="24">
        <v>27310722.979216699</v>
      </c>
      <c r="G1793" s="24">
        <v>3.8254156923750502</v>
      </c>
      <c r="H1793" s="24">
        <v>18.950104770394901</v>
      </c>
      <c r="I1793" s="24">
        <v>978.661188811427</v>
      </c>
      <c r="J1793" s="24">
        <v>73.841979644412604</v>
      </c>
      <c r="K1793" s="24">
        <v>22372.679250200199</v>
      </c>
      <c r="L1793" s="24">
        <v>7.1831010978285498E-3</v>
      </c>
      <c r="M1793" s="24">
        <v>3.1206782426446399E-4</v>
      </c>
      <c r="N1793" s="24">
        <v>0.31159030407661698</v>
      </c>
      <c r="O1793" s="24">
        <v>1.0984264241864099</v>
      </c>
      <c r="P1793" s="24">
        <v>1.38339249506949</v>
      </c>
      <c r="Q1793" s="29">
        <v>27310722.979216699</v>
      </c>
    </row>
    <row r="1794" spans="1:17" ht="15" x14ac:dyDescent="0.25">
      <c r="A1794" s="24">
        <v>2</v>
      </c>
      <c r="B1794" s="24" t="s">
        <v>148</v>
      </c>
      <c r="C1794" s="24">
        <v>1101610</v>
      </c>
      <c r="D1794" s="24">
        <v>0.75</v>
      </c>
      <c r="E1794" s="24" t="s">
        <v>1333</v>
      </c>
      <c r="F1794" s="24">
        <v>28284431.903706849</v>
      </c>
      <c r="G1794" s="24">
        <v>4.3031459384516548</v>
      </c>
      <c r="H1794" s="24">
        <v>21.450401956539899</v>
      </c>
      <c r="I1794" s="24">
        <v>1012.463562521035</v>
      </c>
      <c r="J1794" s="24">
        <v>76.448726930369304</v>
      </c>
      <c r="K1794" s="24">
        <v>25547.511096905801</v>
      </c>
      <c r="L1794" s="24">
        <v>8.0759821219995795E-3</v>
      </c>
      <c r="M1794" s="24">
        <v>3.4612847520533647E-4</v>
      </c>
      <c r="N1794" s="24">
        <v>0.3585651338397885</v>
      </c>
      <c r="O1794" s="24">
        <v>1.24135285514101</v>
      </c>
      <c r="P1794" s="24">
        <v>1.4375421240761699</v>
      </c>
      <c r="Q1794" s="29">
        <v>28284431.903706849</v>
      </c>
    </row>
    <row r="1795" spans="1:17" ht="15" x14ac:dyDescent="0.25">
      <c r="A1795" s="24">
        <v>2</v>
      </c>
      <c r="B1795" s="24" t="s">
        <v>148</v>
      </c>
      <c r="C1795" s="24">
        <v>1101620</v>
      </c>
      <c r="D1795" s="24">
        <v>0.25</v>
      </c>
      <c r="E1795" s="24" t="s">
        <v>1331</v>
      </c>
      <c r="F1795" s="24">
        <v>5621605.4241080247</v>
      </c>
      <c r="G1795" s="24">
        <v>0.663569305019865</v>
      </c>
      <c r="H1795" s="24">
        <v>3.2928623474689651</v>
      </c>
      <c r="I1795" s="24">
        <v>204.28262123991698</v>
      </c>
      <c r="J1795" s="24">
        <v>15.07919019444755</v>
      </c>
      <c r="K1795" s="24">
        <v>4342.2103863564353</v>
      </c>
      <c r="L1795" s="24">
        <v>1.2823605589099801E-3</v>
      </c>
      <c r="M1795" s="24">
        <v>3.9433384046935353E-5</v>
      </c>
      <c r="N1795" s="24">
        <v>8.1130623073165903E-2</v>
      </c>
      <c r="O1795" s="24">
        <v>0.21251787371505498</v>
      </c>
      <c r="P1795" s="24">
        <v>0.23575376113541002</v>
      </c>
      <c r="Q1795" s="29">
        <v>5621605.4241080247</v>
      </c>
    </row>
    <row r="1796" spans="1:17" ht="15" x14ac:dyDescent="0.25">
      <c r="A1796" s="24">
        <v>2</v>
      </c>
      <c r="B1796" s="24" t="s">
        <v>148</v>
      </c>
      <c r="C1796" s="24">
        <v>1101620</v>
      </c>
      <c r="D1796" s="24">
        <v>0.5</v>
      </c>
      <c r="E1796" s="24" t="s">
        <v>1332</v>
      </c>
      <c r="F1796" s="24">
        <v>6313360.4411295699</v>
      </c>
      <c r="G1796" s="24">
        <v>0.77497932377670697</v>
      </c>
      <c r="H1796" s="24">
        <v>3.7993930519567498</v>
      </c>
      <c r="I1796" s="24">
        <v>229.55120022256</v>
      </c>
      <c r="J1796" s="24">
        <v>16.944259293039099</v>
      </c>
      <c r="K1796" s="24">
        <v>4842.2095537840796</v>
      </c>
      <c r="L1796" s="24">
        <v>1.43382561846118E-3</v>
      </c>
      <c r="M1796" s="24">
        <v>4.43117724659739E-5</v>
      </c>
      <c r="N1796" s="24">
        <v>8.98081071845971E-2</v>
      </c>
      <c r="O1796" s="24">
        <v>0.23656971748919001</v>
      </c>
      <c r="P1796" s="24">
        <v>0.26491201053590102</v>
      </c>
      <c r="Q1796" s="29">
        <v>6313360.4411295699</v>
      </c>
    </row>
    <row r="1797" spans="1:17" ht="15" x14ac:dyDescent="0.25">
      <c r="A1797" s="24">
        <v>2</v>
      </c>
      <c r="B1797" s="24" t="s">
        <v>148</v>
      </c>
      <c r="C1797" s="24">
        <v>1101620</v>
      </c>
      <c r="D1797" s="24">
        <v>0.75</v>
      </c>
      <c r="E1797" s="24" t="s">
        <v>1333</v>
      </c>
      <c r="F1797" s="24">
        <v>7094890.3790624198</v>
      </c>
      <c r="G1797" s="24">
        <v>0.85284981440334406</v>
      </c>
      <c r="H1797" s="24">
        <v>4.1656597353950104</v>
      </c>
      <c r="I1797" s="24">
        <v>258.1201004976885</v>
      </c>
      <c r="J1797" s="24">
        <v>19.052948834474851</v>
      </c>
      <c r="K1797" s="24">
        <v>5669.9606118382799</v>
      </c>
      <c r="L1797" s="24">
        <v>1.672480271857555E-3</v>
      </c>
      <c r="M1797" s="24">
        <v>4.9792571485233648E-5</v>
      </c>
      <c r="N1797" s="24">
        <v>0.10648092825656549</v>
      </c>
      <c r="O1797" s="24">
        <v>0.27757871841521753</v>
      </c>
      <c r="P1797" s="24">
        <v>0.29798388806780152</v>
      </c>
      <c r="Q1797" s="29">
        <v>7094890.3790624198</v>
      </c>
    </row>
    <row r="1798" spans="1:17" ht="15" x14ac:dyDescent="0.25">
      <c r="A1798" s="24">
        <v>2</v>
      </c>
      <c r="B1798" s="24" t="s">
        <v>148</v>
      </c>
      <c r="C1798" s="24">
        <v>1101630</v>
      </c>
      <c r="D1798" s="24">
        <v>0.25</v>
      </c>
      <c r="E1798" s="24" t="s">
        <v>1331</v>
      </c>
      <c r="F1798" s="24">
        <v>1072993.482715915</v>
      </c>
      <c r="G1798" s="24">
        <v>0.105092536721671</v>
      </c>
      <c r="H1798" s="24">
        <v>0.50768660720178849</v>
      </c>
      <c r="I1798" s="24">
        <v>39.119819435404551</v>
      </c>
      <c r="J1798" s="24">
        <v>2.8366270005772201</v>
      </c>
      <c r="K1798" s="24">
        <v>745.7461698674955</v>
      </c>
      <c r="L1798" s="24">
        <v>2.1059684907861399E-4</v>
      </c>
      <c r="M1798" s="24">
        <v>3.3986967304108347E-6</v>
      </c>
      <c r="N1798" s="24">
        <v>1.611041516361995E-2</v>
      </c>
      <c r="O1798" s="24">
        <v>3.6604802045279494E-2</v>
      </c>
      <c r="P1798" s="24">
        <v>3.4298061784233551E-2</v>
      </c>
      <c r="Q1798" s="29">
        <v>1072993.482715915</v>
      </c>
    </row>
    <row r="1799" spans="1:17" ht="15" x14ac:dyDescent="0.25">
      <c r="A1799" s="24">
        <v>2</v>
      </c>
      <c r="B1799" s="24" t="s">
        <v>148</v>
      </c>
      <c r="C1799" s="24">
        <v>1101630</v>
      </c>
      <c r="D1799" s="24">
        <v>0.5</v>
      </c>
      <c r="E1799" s="24" t="s">
        <v>1332</v>
      </c>
      <c r="F1799" s="24">
        <v>1205665.1743098099</v>
      </c>
      <c r="G1799" s="24">
        <v>0.122364782025081</v>
      </c>
      <c r="H1799" s="24">
        <v>0.58241576613189805</v>
      </c>
      <c r="I1799" s="24">
        <v>43.964943927266098</v>
      </c>
      <c r="J1799" s="24">
        <v>3.1879390252543902</v>
      </c>
      <c r="K1799" s="24">
        <v>829.74661267153999</v>
      </c>
      <c r="L1799" s="24">
        <v>2.3433888124107399E-4</v>
      </c>
      <c r="M1799" s="24">
        <v>3.8188521969431701E-6</v>
      </c>
      <c r="N1799" s="24">
        <v>1.78540282574138E-2</v>
      </c>
      <c r="O1799" s="24">
        <v>4.0717561911825101E-2</v>
      </c>
      <c r="P1799" s="24">
        <v>3.8545609338004397E-2</v>
      </c>
      <c r="Q1799" s="29">
        <v>1205665.1743098099</v>
      </c>
    </row>
    <row r="1800" spans="1:17" ht="15" x14ac:dyDescent="0.25">
      <c r="A1800" s="24">
        <v>2</v>
      </c>
      <c r="B1800" s="24" t="s">
        <v>148</v>
      </c>
      <c r="C1800" s="24">
        <v>1101630</v>
      </c>
      <c r="D1800" s="24">
        <v>0.75</v>
      </c>
      <c r="E1800" s="24" t="s">
        <v>1333</v>
      </c>
      <c r="F1800" s="24">
        <v>1355163.717292415</v>
      </c>
      <c r="G1800" s="24">
        <v>0.13467437953564801</v>
      </c>
      <c r="H1800" s="24">
        <v>0.63867949395499046</v>
      </c>
      <c r="I1800" s="24">
        <v>49.427079975533751</v>
      </c>
      <c r="J1800" s="24">
        <v>3.5840680197733699</v>
      </c>
      <c r="K1800" s="24">
        <v>973.842875198054</v>
      </c>
      <c r="L1800" s="24">
        <v>2.7500039914767646E-4</v>
      </c>
      <c r="M1800" s="24">
        <v>4.2923224980168302E-6</v>
      </c>
      <c r="N1800" s="24">
        <v>2.1011788412717898E-2</v>
      </c>
      <c r="O1800" s="24">
        <v>4.7790269004503151E-2</v>
      </c>
      <c r="P1800" s="24">
        <v>4.3368221583813149E-2</v>
      </c>
      <c r="Q1800" s="29">
        <v>1355163.717292415</v>
      </c>
    </row>
    <row r="1801" spans="1:17" ht="15" x14ac:dyDescent="0.25">
      <c r="A1801" s="24">
        <v>2</v>
      </c>
      <c r="B1801" s="24" t="s">
        <v>148</v>
      </c>
      <c r="C1801" s="24">
        <v>1101640</v>
      </c>
      <c r="D1801" s="24">
        <v>0.25</v>
      </c>
      <c r="E1801" s="24" t="s">
        <v>1331</v>
      </c>
      <c r="F1801" s="24">
        <v>23888587.921203047</v>
      </c>
      <c r="G1801" s="24">
        <v>5.0839626788260954</v>
      </c>
      <c r="H1801" s="24">
        <v>26.224821100701448</v>
      </c>
      <c r="I1801" s="24">
        <v>854.2967004403605</v>
      </c>
      <c r="J1801" s="24">
        <v>68.371683555322647</v>
      </c>
      <c r="K1801" s="24">
        <v>24617.479829374803</v>
      </c>
      <c r="L1801" s="24">
        <v>8.8453500758380755E-3</v>
      </c>
      <c r="M1801" s="24">
        <v>6.9920638754187149E-4</v>
      </c>
      <c r="N1801" s="24">
        <v>0.37615617429354753</v>
      </c>
      <c r="O1801" s="24">
        <v>1.28778619625409</v>
      </c>
      <c r="P1801" s="24">
        <v>1.67875989472049</v>
      </c>
      <c r="Q1801" s="29">
        <v>23888587.921203047</v>
      </c>
    </row>
    <row r="1802" spans="1:17" ht="15" x14ac:dyDescent="0.25">
      <c r="A1802" s="24">
        <v>2</v>
      </c>
      <c r="B1802" s="24" t="s">
        <v>148</v>
      </c>
      <c r="C1802" s="24">
        <v>1101640</v>
      </c>
      <c r="D1802" s="24">
        <v>0.5</v>
      </c>
      <c r="E1802" s="24" t="s">
        <v>1332</v>
      </c>
      <c r="F1802" s="24">
        <v>26949977.3598749</v>
      </c>
      <c r="G1802" s="24">
        <v>6.0464320899040898</v>
      </c>
      <c r="H1802" s="24">
        <v>31.254078814605101</v>
      </c>
      <c r="I1802" s="24">
        <v>969.41296699580801</v>
      </c>
      <c r="J1802" s="24">
        <v>77.373890618434402</v>
      </c>
      <c r="K1802" s="24">
        <v>30054.3677829429</v>
      </c>
      <c r="L1802" s="24">
        <v>1.11734416389963E-2</v>
      </c>
      <c r="M1802" s="24">
        <v>7.5813856011899502E-4</v>
      </c>
      <c r="N1802" s="24">
        <v>0.46302955795485801</v>
      </c>
      <c r="O1802" s="24">
        <v>1.59736744731683</v>
      </c>
      <c r="P1802" s="24">
        <v>1.8517533228827801</v>
      </c>
      <c r="Q1802" s="29">
        <v>26949977.3598749</v>
      </c>
    </row>
    <row r="1803" spans="1:17" ht="15" x14ac:dyDescent="0.25">
      <c r="A1803" s="24">
        <v>2</v>
      </c>
      <c r="B1803" s="24" t="s">
        <v>148</v>
      </c>
      <c r="C1803" s="24">
        <v>1101640</v>
      </c>
      <c r="D1803" s="24">
        <v>0.75</v>
      </c>
      <c r="E1803" s="24" t="s">
        <v>1333</v>
      </c>
      <c r="F1803" s="24">
        <v>31431533.222526498</v>
      </c>
      <c r="G1803" s="24">
        <v>7.5134858363627952</v>
      </c>
      <c r="H1803" s="24">
        <v>38.556883140015046</v>
      </c>
      <c r="I1803" s="24">
        <v>1120.380189186465</v>
      </c>
      <c r="J1803" s="24">
        <v>90.162966663646955</v>
      </c>
      <c r="K1803" s="24">
        <v>35094.196063326599</v>
      </c>
      <c r="L1803" s="24">
        <v>1.31344812269304E-2</v>
      </c>
      <c r="M1803" s="24">
        <v>1.0062780701675196E-3</v>
      </c>
      <c r="N1803" s="24">
        <v>0.51879420991766656</v>
      </c>
      <c r="O1803" s="24">
        <v>1.8647487978101251</v>
      </c>
      <c r="P1803" s="24">
        <v>2.2943136030076303</v>
      </c>
      <c r="Q1803" s="29">
        <v>31431533.222526498</v>
      </c>
    </row>
    <row r="1804" spans="1:17" ht="15" x14ac:dyDescent="0.25">
      <c r="A1804" s="24">
        <v>2</v>
      </c>
      <c r="B1804" s="24" t="s">
        <v>148</v>
      </c>
      <c r="C1804" s="24">
        <v>1101650</v>
      </c>
      <c r="D1804" s="24">
        <v>0.25</v>
      </c>
      <c r="E1804" s="24" t="s">
        <v>1331</v>
      </c>
      <c r="F1804" s="24">
        <v>36792663.1084048</v>
      </c>
      <c r="G1804" s="24">
        <v>3.4987887315079802</v>
      </c>
      <c r="H1804" s="24">
        <v>17.715310820695052</v>
      </c>
      <c r="I1804" s="24">
        <v>764.43971761484204</v>
      </c>
      <c r="J1804" s="24">
        <v>58.6876911460242</v>
      </c>
      <c r="K1804" s="24">
        <v>18941.729446461002</v>
      </c>
      <c r="L1804" s="24">
        <v>6.166244291350105E-3</v>
      </c>
      <c r="M1804" s="24">
        <v>3.5448756524901151E-4</v>
      </c>
      <c r="N1804" s="24">
        <v>0.29415559421994153</v>
      </c>
      <c r="O1804" s="24">
        <v>0.94208572886763653</v>
      </c>
      <c r="P1804" s="24">
        <v>1.1667016001574999</v>
      </c>
      <c r="Q1804" s="29">
        <v>36792663.1084048</v>
      </c>
    </row>
    <row r="1805" spans="1:17" ht="15" x14ac:dyDescent="0.25">
      <c r="A1805" s="24">
        <v>2</v>
      </c>
      <c r="B1805" s="24" t="s">
        <v>148</v>
      </c>
      <c r="C1805" s="24">
        <v>1101650</v>
      </c>
      <c r="D1805" s="24">
        <v>0.5</v>
      </c>
      <c r="E1805" s="24" t="s">
        <v>1332</v>
      </c>
      <c r="F1805" s="24">
        <v>41449839.167231701</v>
      </c>
      <c r="G1805" s="24">
        <v>4.0868541315001101</v>
      </c>
      <c r="H1805" s="24">
        <v>20.654467320166098</v>
      </c>
      <c r="I1805" s="24">
        <v>910.25965963665601</v>
      </c>
      <c r="J1805" s="24">
        <v>69.158172348828799</v>
      </c>
      <c r="K1805" s="24">
        <v>22056.2416656569</v>
      </c>
      <c r="L1805" s="24">
        <v>7.2221448491179997E-3</v>
      </c>
      <c r="M1805" s="24">
        <v>3.9680365752375402E-4</v>
      </c>
      <c r="N1805" s="24">
        <v>0.33005803180474702</v>
      </c>
      <c r="O1805" s="24">
        <v>1.0986794706279099</v>
      </c>
      <c r="P1805" s="24">
        <v>1.3049303048411101</v>
      </c>
      <c r="Q1805" s="29">
        <v>41449839.167231701</v>
      </c>
    </row>
    <row r="1806" spans="1:17" ht="15" x14ac:dyDescent="0.25">
      <c r="A1806" s="24">
        <v>2</v>
      </c>
      <c r="B1806" s="24" t="s">
        <v>148</v>
      </c>
      <c r="C1806" s="24">
        <v>1101650</v>
      </c>
      <c r="D1806" s="24">
        <v>0.75</v>
      </c>
      <c r="E1806" s="24" t="s">
        <v>1333</v>
      </c>
      <c r="F1806" s="24">
        <v>45633423.355301797</v>
      </c>
      <c r="G1806" s="24">
        <v>4.7268776595472399</v>
      </c>
      <c r="H1806" s="24">
        <v>24.02634279545585</v>
      </c>
      <c r="I1806" s="24">
        <v>961.94182163799746</v>
      </c>
      <c r="J1806" s="24">
        <v>74.574966901930196</v>
      </c>
      <c r="K1806" s="24">
        <v>25602.553789774902</v>
      </c>
      <c r="L1806" s="24">
        <v>8.5061408386160903E-3</v>
      </c>
      <c r="M1806" s="24">
        <v>4.9857039601330791E-4</v>
      </c>
      <c r="N1806" s="24">
        <v>0.37838390663890753</v>
      </c>
      <c r="O1806" s="24">
        <v>1.2807191679830949</v>
      </c>
      <c r="P1806" s="24">
        <v>1.5500078204056851</v>
      </c>
      <c r="Q1806" s="29">
        <v>45633423.355301797</v>
      </c>
    </row>
    <row r="1807" spans="1:17" ht="15" x14ac:dyDescent="0.25">
      <c r="A1807" s="24">
        <v>2</v>
      </c>
      <c r="B1807" s="24" t="s">
        <v>148</v>
      </c>
      <c r="C1807" s="24">
        <v>1101660</v>
      </c>
      <c r="D1807" s="24">
        <v>0.25</v>
      </c>
      <c r="E1807" s="24" t="s">
        <v>1331</v>
      </c>
      <c r="F1807" s="24">
        <v>6336772.2261176296</v>
      </c>
      <c r="G1807" s="24">
        <v>1.0564366940763201</v>
      </c>
      <c r="H1807" s="24">
        <v>5.7913536297540205</v>
      </c>
      <c r="I1807" s="24">
        <v>200.8998096476395</v>
      </c>
      <c r="J1807" s="24">
        <v>16.338726369795602</v>
      </c>
      <c r="K1807" s="24">
        <v>5732.1119972608358</v>
      </c>
      <c r="L1807" s="24">
        <v>1.838822077558195E-3</v>
      </c>
      <c r="M1807" s="24">
        <v>1.34353860445608E-4</v>
      </c>
      <c r="N1807" s="24">
        <v>7.1575228545475753E-2</v>
      </c>
      <c r="O1807" s="24">
        <v>0.26974761543557702</v>
      </c>
      <c r="P1807" s="24">
        <v>0.42544994090514998</v>
      </c>
      <c r="Q1807" s="29">
        <v>6336772.2261176296</v>
      </c>
    </row>
    <row r="1808" spans="1:17" ht="15" x14ac:dyDescent="0.25">
      <c r="A1808" s="24">
        <v>2</v>
      </c>
      <c r="B1808" s="24" t="s">
        <v>148</v>
      </c>
      <c r="C1808" s="24">
        <v>1101660</v>
      </c>
      <c r="D1808" s="24">
        <v>0.5</v>
      </c>
      <c r="E1808" s="24" t="s">
        <v>1332</v>
      </c>
      <c r="F1808" s="24">
        <v>7085272.8301984696</v>
      </c>
      <c r="G1808" s="24">
        <v>1.2434753190221</v>
      </c>
      <c r="H1808" s="24">
        <v>6.9213053093401999</v>
      </c>
      <c r="I1808" s="24">
        <v>224.967264043195</v>
      </c>
      <c r="J1808" s="24">
        <v>18.736364525296398</v>
      </c>
      <c r="K1808" s="24">
        <v>6611.7439510152299</v>
      </c>
      <c r="L1808" s="24">
        <v>2.0853423815128599E-3</v>
      </c>
      <c r="M1808" s="24">
        <v>1.6003344139020899E-4</v>
      </c>
      <c r="N1808" s="24">
        <v>8.4058113324906703E-2</v>
      </c>
      <c r="O1808" s="24">
        <v>0.30390633290690999</v>
      </c>
      <c r="P1808" s="24">
        <v>0.50389141376008395</v>
      </c>
      <c r="Q1808" s="29">
        <v>7085272.8301984696</v>
      </c>
    </row>
    <row r="1809" spans="1:17" ht="15" x14ac:dyDescent="0.25">
      <c r="A1809" s="24">
        <v>2</v>
      </c>
      <c r="B1809" s="24" t="s">
        <v>148</v>
      </c>
      <c r="C1809" s="24">
        <v>1101660</v>
      </c>
      <c r="D1809" s="24">
        <v>0.75</v>
      </c>
      <c r="E1809" s="24" t="s">
        <v>1333</v>
      </c>
      <c r="F1809" s="24">
        <v>8325747.0512822494</v>
      </c>
      <c r="G1809" s="24">
        <v>1.3631484496896249</v>
      </c>
      <c r="H1809" s="24">
        <v>7.6476610159385743</v>
      </c>
      <c r="I1809" s="24">
        <v>249.98369822398547</v>
      </c>
      <c r="J1809" s="24">
        <v>20.723357293567851</v>
      </c>
      <c r="K1809" s="24">
        <v>7213.8245129238203</v>
      </c>
      <c r="L1809" s="24">
        <v>2.2731697134153349E-3</v>
      </c>
      <c r="M1809" s="24">
        <v>1.87291891892395E-4</v>
      </c>
      <c r="N1809" s="24">
        <v>8.9463509135742941E-2</v>
      </c>
      <c r="O1809" s="24">
        <v>0.333772489716822</v>
      </c>
      <c r="P1809" s="24">
        <v>0.5800228530470255</v>
      </c>
      <c r="Q1809" s="29">
        <v>8325747.0512822494</v>
      </c>
    </row>
    <row r="1810" spans="1:17" ht="15" x14ac:dyDescent="0.25">
      <c r="A1810" s="24">
        <v>2</v>
      </c>
      <c r="B1810" s="24" t="s">
        <v>148</v>
      </c>
      <c r="C1810" s="24">
        <v>1101670</v>
      </c>
      <c r="D1810" s="24">
        <v>0.25</v>
      </c>
      <c r="E1810" s="24" t="s">
        <v>1331</v>
      </c>
      <c r="F1810" s="24">
        <v>4105295.5108444653</v>
      </c>
      <c r="G1810" s="24">
        <v>0.37049184109155853</v>
      </c>
      <c r="H1810" s="24">
        <v>2.0177630977216099</v>
      </c>
      <c r="I1810" s="24">
        <v>32.993652413686902</v>
      </c>
      <c r="J1810" s="24">
        <v>3.0074481534281001</v>
      </c>
      <c r="K1810" s="24">
        <v>1729.895291987345</v>
      </c>
      <c r="L1810" s="24">
        <v>6.6158340552004754E-4</v>
      </c>
      <c r="M1810" s="24">
        <v>5.2266124056487601E-5</v>
      </c>
      <c r="N1810" s="24">
        <v>2.1330421012657801E-2</v>
      </c>
      <c r="O1810" s="24">
        <v>9.0872875234274897E-2</v>
      </c>
      <c r="P1810" s="24">
        <v>0.1046314810288395</v>
      </c>
      <c r="Q1810" s="29">
        <v>4105295.5108444653</v>
      </c>
    </row>
    <row r="1811" spans="1:17" ht="15" x14ac:dyDescent="0.25">
      <c r="A1811" s="24">
        <v>2</v>
      </c>
      <c r="B1811" s="24" t="s">
        <v>148</v>
      </c>
      <c r="C1811" s="24">
        <v>1101670</v>
      </c>
      <c r="D1811" s="24">
        <v>0.5</v>
      </c>
      <c r="E1811" s="24" t="s">
        <v>1332</v>
      </c>
      <c r="F1811" s="24">
        <v>5102591.4562932597</v>
      </c>
      <c r="G1811" s="24">
        <v>0.46786865192310001</v>
      </c>
      <c r="H1811" s="24">
        <v>2.5355404668207902</v>
      </c>
      <c r="I1811" s="24">
        <v>40.0020738827616</v>
      </c>
      <c r="J1811" s="24">
        <v>3.6607424493567402</v>
      </c>
      <c r="K1811" s="24">
        <v>2324.77077251435</v>
      </c>
      <c r="L1811" s="24">
        <v>8.8878455079234304E-4</v>
      </c>
      <c r="M1811" s="24">
        <v>6.7110997141624898E-5</v>
      </c>
      <c r="N1811" s="24">
        <v>2.8874371471489899E-2</v>
      </c>
      <c r="O1811" s="24">
        <v>0.122229604531879</v>
      </c>
      <c r="P1811" s="24">
        <v>0.130488761242158</v>
      </c>
      <c r="Q1811" s="29">
        <v>5102591.4562932597</v>
      </c>
    </row>
    <row r="1812" spans="1:17" ht="15" x14ac:dyDescent="0.25">
      <c r="A1812" s="24">
        <v>2</v>
      </c>
      <c r="B1812" s="24" t="s">
        <v>148</v>
      </c>
      <c r="C1812" s="24">
        <v>1101670</v>
      </c>
      <c r="D1812" s="24">
        <v>0.75</v>
      </c>
      <c r="E1812" s="24" t="s">
        <v>1333</v>
      </c>
      <c r="F1812" s="24">
        <v>6187146.99007052</v>
      </c>
      <c r="G1812" s="24">
        <v>0.57793757394093292</v>
      </c>
      <c r="H1812" s="24">
        <v>3.12831770565476</v>
      </c>
      <c r="I1812" s="24">
        <v>50.45174982904355</v>
      </c>
      <c r="J1812" s="24">
        <v>4.63348938505482</v>
      </c>
      <c r="K1812" s="24">
        <v>2692.9434473739348</v>
      </c>
      <c r="L1812" s="24">
        <v>1.0479820032449775E-3</v>
      </c>
      <c r="M1812" s="24">
        <v>8.751795130148955E-5</v>
      </c>
      <c r="N1812" s="24">
        <v>3.2360334310189698E-2</v>
      </c>
      <c r="O1812" s="24">
        <v>0.14267531856511101</v>
      </c>
      <c r="P1812" s="24">
        <v>0.167812904659317</v>
      </c>
      <c r="Q1812" s="29">
        <v>6187146.99007052</v>
      </c>
    </row>
    <row r="1813" spans="1:17" ht="15" x14ac:dyDescent="0.25">
      <c r="A1813" s="24">
        <v>2</v>
      </c>
      <c r="B1813" s="24" t="s">
        <v>148</v>
      </c>
      <c r="C1813" s="24">
        <v>1101680</v>
      </c>
      <c r="D1813" s="24">
        <v>0.25</v>
      </c>
      <c r="E1813" s="24" t="s">
        <v>1331</v>
      </c>
      <c r="F1813" s="24">
        <v>6526307.1224591602</v>
      </c>
      <c r="G1813" s="24">
        <v>1.6527255804915502</v>
      </c>
      <c r="H1813" s="24">
        <v>8.6810981135974501</v>
      </c>
      <c r="I1813" s="24">
        <v>236.253014053431</v>
      </c>
      <c r="J1813" s="24">
        <v>19.024440984572401</v>
      </c>
      <c r="K1813" s="24">
        <v>8221.9648117434845</v>
      </c>
      <c r="L1813" s="24">
        <v>2.92468055198535E-3</v>
      </c>
      <c r="M1813" s="24">
        <v>1.9532190897720501E-4</v>
      </c>
      <c r="N1813" s="24">
        <v>0.104020200007042</v>
      </c>
      <c r="O1813" s="24">
        <v>0.41694793551400749</v>
      </c>
      <c r="P1813" s="24">
        <v>0.50830548090045446</v>
      </c>
      <c r="Q1813" s="29">
        <v>6526307.1224591602</v>
      </c>
    </row>
    <row r="1814" spans="1:17" ht="15" x14ac:dyDescent="0.25">
      <c r="A1814" s="24">
        <v>2</v>
      </c>
      <c r="B1814" s="24" t="s">
        <v>148</v>
      </c>
      <c r="C1814" s="24">
        <v>1101680</v>
      </c>
      <c r="D1814" s="24">
        <v>0.5</v>
      </c>
      <c r="E1814" s="24" t="s">
        <v>1332</v>
      </c>
      <c r="F1814" s="24">
        <v>7386133.5069201402</v>
      </c>
      <c r="G1814" s="24">
        <v>2.0148076740549001</v>
      </c>
      <c r="H1814" s="24">
        <v>10.663700239829501</v>
      </c>
      <c r="I1814" s="24">
        <v>266.682298616737</v>
      </c>
      <c r="J1814" s="24">
        <v>21.604206557852301</v>
      </c>
      <c r="K1814" s="24">
        <v>9658.9414069700506</v>
      </c>
      <c r="L1814" s="24">
        <v>3.5170004002735098E-3</v>
      </c>
      <c r="M1814" s="24">
        <v>2.38877310064828E-4</v>
      </c>
      <c r="N1814" s="24">
        <v>0.117266246698692</v>
      </c>
      <c r="O1814" s="24">
        <v>0.49289371136314902</v>
      </c>
      <c r="P1814" s="24">
        <v>0.60119194086609895</v>
      </c>
      <c r="Q1814" s="29">
        <v>7386133.5069201402</v>
      </c>
    </row>
    <row r="1815" spans="1:17" ht="15" x14ac:dyDescent="0.25">
      <c r="A1815" s="24">
        <v>2</v>
      </c>
      <c r="B1815" s="24" t="s">
        <v>148</v>
      </c>
      <c r="C1815" s="24">
        <v>1101680</v>
      </c>
      <c r="D1815" s="24">
        <v>0.75</v>
      </c>
      <c r="E1815" s="24" t="s">
        <v>1333</v>
      </c>
      <c r="F1815" s="24">
        <v>8447049.254561156</v>
      </c>
      <c r="G1815" s="24">
        <v>2.167962400511585</v>
      </c>
      <c r="H1815" s="24">
        <v>11.431808045600452</v>
      </c>
      <c r="I1815" s="24">
        <v>299.81045504158396</v>
      </c>
      <c r="J1815" s="24">
        <v>24.798628346230103</v>
      </c>
      <c r="K1815" s="24">
        <v>10638.444536896899</v>
      </c>
      <c r="L1815" s="24">
        <v>3.8549851373479499E-3</v>
      </c>
      <c r="M1815" s="24">
        <v>2.8523773224317048E-4</v>
      </c>
      <c r="N1815" s="24">
        <v>0.13217888963126001</v>
      </c>
      <c r="O1815" s="24">
        <v>0.54197451469109459</v>
      </c>
      <c r="P1815" s="24">
        <v>0.71217727513281148</v>
      </c>
      <c r="Q1815" s="29">
        <v>8447049.254561156</v>
      </c>
    </row>
    <row r="1816" spans="1:17" ht="15" x14ac:dyDescent="0.25">
      <c r="A1816" s="24">
        <v>2</v>
      </c>
      <c r="B1816" s="24" t="s">
        <v>148</v>
      </c>
      <c r="C1816" s="24">
        <v>1101690</v>
      </c>
      <c r="D1816" s="24">
        <v>0.25</v>
      </c>
      <c r="E1816" s="24" t="s">
        <v>1331</v>
      </c>
      <c r="F1816" s="24">
        <v>2503985.4682960697</v>
      </c>
      <c r="G1816" s="24">
        <v>0.65336878289707956</v>
      </c>
      <c r="H1816" s="24">
        <v>4.7374148441614654</v>
      </c>
      <c r="I1816" s="24">
        <v>47.917639542383299</v>
      </c>
      <c r="J1816" s="24">
        <v>6.3393921816102301</v>
      </c>
      <c r="K1816" s="24">
        <v>3613.3496455844797</v>
      </c>
      <c r="L1816" s="24">
        <v>8.8082855386499201E-4</v>
      </c>
      <c r="M1816" s="24">
        <v>1.20962427930241E-4</v>
      </c>
      <c r="N1816" s="24">
        <v>2.019165305735415E-2</v>
      </c>
      <c r="O1816" s="24">
        <v>0.121573056070443</v>
      </c>
      <c r="P1816" s="24">
        <v>0.349617062092064</v>
      </c>
      <c r="Q1816" s="29">
        <v>2503985.4682960697</v>
      </c>
    </row>
    <row r="1817" spans="1:17" ht="15" x14ac:dyDescent="0.25">
      <c r="A1817" s="24">
        <v>2</v>
      </c>
      <c r="B1817" s="24" t="s">
        <v>148</v>
      </c>
      <c r="C1817" s="24">
        <v>1101690</v>
      </c>
      <c r="D1817" s="24">
        <v>0.5</v>
      </c>
      <c r="E1817" s="24" t="s">
        <v>1332</v>
      </c>
      <c r="F1817" s="24">
        <v>3303556.29414027</v>
      </c>
      <c r="G1817" s="24">
        <v>0.83571387424958099</v>
      </c>
      <c r="H1817" s="24">
        <v>6.1055745681468103</v>
      </c>
      <c r="I1817" s="24">
        <v>65.317595921246607</v>
      </c>
      <c r="J1817" s="24">
        <v>8.6214754066186607</v>
      </c>
      <c r="K1817" s="24">
        <v>5277.2174972291696</v>
      </c>
      <c r="L1817" s="24">
        <v>1.27769949882071E-3</v>
      </c>
      <c r="M1817" s="24">
        <v>1.6419324224326701E-4</v>
      </c>
      <c r="N1817" s="24">
        <v>2.9781910259254401E-2</v>
      </c>
      <c r="O1817" s="24">
        <v>0.17903614420981401</v>
      </c>
      <c r="P1817" s="24">
        <v>0.47442973239929198</v>
      </c>
      <c r="Q1817" s="29">
        <v>3303556.29414027</v>
      </c>
    </row>
    <row r="1818" spans="1:17" ht="15" x14ac:dyDescent="0.25">
      <c r="A1818" s="24">
        <v>2</v>
      </c>
      <c r="B1818" s="24" t="s">
        <v>148</v>
      </c>
      <c r="C1818" s="24">
        <v>1101690</v>
      </c>
      <c r="D1818" s="24">
        <v>0.75</v>
      </c>
      <c r="E1818" s="24" t="s">
        <v>1333</v>
      </c>
      <c r="F1818" s="24">
        <v>4403543.6604737341</v>
      </c>
      <c r="G1818" s="24">
        <v>1.0836330319492049</v>
      </c>
      <c r="H1818" s="24">
        <v>7.9059259434237745</v>
      </c>
      <c r="I1818" s="24">
        <v>85.749442055316308</v>
      </c>
      <c r="J1818" s="24">
        <v>11.239007127369149</v>
      </c>
      <c r="K1818" s="24">
        <v>6420.45051311323</v>
      </c>
      <c r="L1818" s="24">
        <v>1.572692129876625E-3</v>
      </c>
      <c r="M1818" s="24">
        <v>2.1258580949669401E-4</v>
      </c>
      <c r="N1818" s="24">
        <v>3.6829866385485854E-2</v>
      </c>
      <c r="O1818" s="24">
        <v>0.22042165997834201</v>
      </c>
      <c r="P1818" s="24">
        <v>0.61419714302630646</v>
      </c>
      <c r="Q1818" s="29">
        <v>4403543.6604737341</v>
      </c>
    </row>
    <row r="1819" spans="1:17" ht="15" x14ac:dyDescent="0.25">
      <c r="A1819" s="24">
        <v>2</v>
      </c>
      <c r="B1819" s="24" t="s">
        <v>148</v>
      </c>
      <c r="C1819" s="24">
        <v>1101700</v>
      </c>
      <c r="D1819" s="24">
        <v>0.25</v>
      </c>
      <c r="E1819" s="24" t="s">
        <v>1331</v>
      </c>
      <c r="F1819" s="24">
        <v>4482426.3675924353</v>
      </c>
      <c r="G1819" s="24">
        <v>0.68712840757077998</v>
      </c>
      <c r="H1819" s="24">
        <v>3.5850835155012799</v>
      </c>
      <c r="I1819" s="24">
        <v>100.70865160747479</v>
      </c>
      <c r="J1819" s="24">
        <v>8.2849508383582808</v>
      </c>
      <c r="K1819" s="24">
        <v>3820.7554752014503</v>
      </c>
      <c r="L1819" s="24">
        <v>1.3793253570564099E-3</v>
      </c>
      <c r="M1819" s="24">
        <v>1.020627804125296E-4</v>
      </c>
      <c r="N1819" s="24">
        <v>5.0944378767392252E-2</v>
      </c>
      <c r="O1819" s="24">
        <v>0.200538707061722</v>
      </c>
      <c r="P1819" s="24">
        <v>0.23050919632979949</v>
      </c>
      <c r="Q1819" s="29">
        <v>4482426.3675924353</v>
      </c>
    </row>
    <row r="1820" spans="1:17" ht="15" x14ac:dyDescent="0.25">
      <c r="A1820" s="24">
        <v>2</v>
      </c>
      <c r="B1820" s="24" t="s">
        <v>148</v>
      </c>
      <c r="C1820" s="24">
        <v>1101700</v>
      </c>
      <c r="D1820" s="24">
        <v>0.5</v>
      </c>
      <c r="E1820" s="24" t="s">
        <v>1332</v>
      </c>
      <c r="F1820" s="24">
        <v>5366546.6293599401</v>
      </c>
      <c r="G1820" s="24">
        <v>0.82195483081718601</v>
      </c>
      <c r="H1820" s="24">
        <v>4.2988070159254397</v>
      </c>
      <c r="I1820" s="24">
        <v>116.291699501485</v>
      </c>
      <c r="J1820" s="24">
        <v>9.5925619800366899</v>
      </c>
      <c r="K1820" s="24">
        <v>4609.66574038009</v>
      </c>
      <c r="L1820" s="24">
        <v>1.6230914947983699E-3</v>
      </c>
      <c r="M1820" s="24">
        <v>1.1929604091223601E-4</v>
      </c>
      <c r="N1820" s="24">
        <v>5.8496132920824902E-2</v>
      </c>
      <c r="O1820" s="24">
        <v>0.24150514606328</v>
      </c>
      <c r="P1820" s="24">
        <v>0.26812058254568599</v>
      </c>
      <c r="Q1820" s="29">
        <v>5366546.6293599401</v>
      </c>
    </row>
    <row r="1821" spans="1:17" ht="15" x14ac:dyDescent="0.25">
      <c r="A1821" s="24">
        <v>2</v>
      </c>
      <c r="B1821" s="24" t="s">
        <v>148</v>
      </c>
      <c r="C1821" s="24">
        <v>1101700</v>
      </c>
      <c r="D1821" s="24">
        <v>0.75</v>
      </c>
      <c r="E1821" s="24" t="s">
        <v>1333</v>
      </c>
      <c r="F1821" s="24">
        <v>6684009.5100324098</v>
      </c>
      <c r="G1821" s="24">
        <v>0.90673042212245403</v>
      </c>
      <c r="H1821" s="24">
        <v>4.7337889000430451</v>
      </c>
      <c r="I1821" s="24">
        <v>131.47579065111799</v>
      </c>
      <c r="J1821" s="24">
        <v>10.897251603197699</v>
      </c>
      <c r="K1821" s="24">
        <v>5335.4350164646448</v>
      </c>
      <c r="L1821" s="24">
        <v>1.89635754153193E-3</v>
      </c>
      <c r="M1821" s="24">
        <v>1.3523286926327301E-4</v>
      </c>
      <c r="N1821" s="24">
        <v>6.7638082338884201E-2</v>
      </c>
      <c r="O1821" s="24">
        <v>0.27878303306787899</v>
      </c>
      <c r="P1821" s="24">
        <v>0.30477639873311801</v>
      </c>
      <c r="Q1821" s="29">
        <v>6684009.5100324098</v>
      </c>
    </row>
    <row r="1822" spans="1:17" ht="15" x14ac:dyDescent="0.25">
      <c r="A1822" s="24">
        <v>2</v>
      </c>
      <c r="B1822" s="24" t="s">
        <v>148</v>
      </c>
      <c r="C1822" s="24">
        <v>1101710</v>
      </c>
      <c r="D1822" s="24">
        <v>0.25</v>
      </c>
      <c r="E1822" s="24" t="s">
        <v>1331</v>
      </c>
      <c r="F1822" s="24">
        <v>77749.800100069449</v>
      </c>
      <c r="G1822" s="24">
        <v>5.0213825382503206E-3</v>
      </c>
      <c r="H1822" s="24">
        <v>2.2872188573437598E-2</v>
      </c>
      <c r="I1822" s="24">
        <v>2.3405390189890101</v>
      </c>
      <c r="J1822" s="24">
        <v>0.16920915906307749</v>
      </c>
      <c r="K1822" s="24">
        <v>41.772446155894897</v>
      </c>
      <c r="L1822" s="24">
        <v>1.1780374681001901E-5</v>
      </c>
      <c r="M1822" s="24">
        <v>3.3419669094947351E-7</v>
      </c>
      <c r="N1822" s="24">
        <v>1.23030161627606E-3</v>
      </c>
      <c r="O1822" s="24">
        <v>2.2261238228356251E-3</v>
      </c>
      <c r="P1822" s="24">
        <v>1.2962622254758E-3</v>
      </c>
      <c r="Q1822" s="29">
        <v>77749.800100069449</v>
      </c>
    </row>
    <row r="1823" spans="1:17" ht="15" x14ac:dyDescent="0.25">
      <c r="A1823" s="24">
        <v>2</v>
      </c>
      <c r="B1823" s="24" t="s">
        <v>148</v>
      </c>
      <c r="C1823" s="24">
        <v>1101710</v>
      </c>
      <c r="D1823" s="24">
        <v>0.5</v>
      </c>
      <c r="E1823" s="24" t="s">
        <v>1332</v>
      </c>
      <c r="F1823" s="24">
        <v>86741.480898904207</v>
      </c>
      <c r="G1823" s="24">
        <v>5.6515298137716202E-3</v>
      </c>
      <c r="H1823" s="24">
        <v>2.5867589921905399E-2</v>
      </c>
      <c r="I1823" s="24">
        <v>2.7963529761285799</v>
      </c>
      <c r="J1823" s="24">
        <v>0.20121015731500899</v>
      </c>
      <c r="K1823" s="24">
        <v>50.379226379378501</v>
      </c>
      <c r="L1823" s="24">
        <v>1.42069581936781E-5</v>
      </c>
      <c r="M1823" s="24">
        <v>3.9898558634808102E-7</v>
      </c>
      <c r="N1823" s="24">
        <v>1.37985414374538E-3</v>
      </c>
      <c r="O1823" s="24">
        <v>2.6897199779548102E-3</v>
      </c>
      <c r="P1823" s="24">
        <v>1.4909053147094801E-3</v>
      </c>
      <c r="Q1823" s="29">
        <v>86741.480898904207</v>
      </c>
    </row>
    <row r="1824" spans="1:17" ht="15" x14ac:dyDescent="0.25">
      <c r="A1824" s="24">
        <v>2</v>
      </c>
      <c r="B1824" s="24" t="s">
        <v>148</v>
      </c>
      <c r="C1824" s="24">
        <v>1101710</v>
      </c>
      <c r="D1824" s="24">
        <v>0.75</v>
      </c>
      <c r="E1824" s="24" t="s">
        <v>1333</v>
      </c>
      <c r="F1824" s="24">
        <v>113880.2293463755</v>
      </c>
      <c r="G1824" s="24">
        <v>6.5867288503916807E-3</v>
      </c>
      <c r="H1824" s="24">
        <v>3.0001627717394098E-2</v>
      </c>
      <c r="I1824" s="24">
        <v>3.129015320225955</v>
      </c>
      <c r="J1824" s="24">
        <v>0.2287893956175435</v>
      </c>
      <c r="K1824" s="24">
        <v>61.833953305885004</v>
      </c>
      <c r="L1824" s="24">
        <v>1.7439146071032399E-5</v>
      </c>
      <c r="M1824" s="24">
        <v>5.9418896960980895E-7</v>
      </c>
      <c r="N1824" s="24">
        <v>1.5774545415493E-3</v>
      </c>
      <c r="O1824" s="24">
        <v>3.2685436128005001E-3</v>
      </c>
      <c r="P1824" s="24">
        <v>2.0143104572171102E-3</v>
      </c>
      <c r="Q1824" s="29">
        <v>113880.2293463755</v>
      </c>
    </row>
    <row r="1825" spans="1:17" ht="15" x14ac:dyDescent="0.25">
      <c r="A1825" s="24">
        <v>2</v>
      </c>
      <c r="B1825" s="24" t="s">
        <v>148</v>
      </c>
      <c r="C1825" s="24">
        <v>1101720</v>
      </c>
      <c r="D1825" s="24">
        <v>0.25</v>
      </c>
      <c r="E1825" s="24" t="s">
        <v>1331</v>
      </c>
      <c r="F1825" s="24">
        <v>6331140.1655119499</v>
      </c>
      <c r="G1825" s="24">
        <v>1.5625188038076201</v>
      </c>
      <c r="H1825" s="24">
        <v>9.8666229140266744</v>
      </c>
      <c r="I1825" s="24">
        <v>221.24589449732801</v>
      </c>
      <c r="J1825" s="24">
        <v>20.60032061583475</v>
      </c>
      <c r="K1825" s="24">
        <v>8774.7411264768798</v>
      </c>
      <c r="L1825" s="24">
        <v>2.47443458021171E-3</v>
      </c>
      <c r="M1825" s="24">
        <v>2.370918215940275E-4</v>
      </c>
      <c r="N1825" s="24">
        <v>7.3792755201836049E-2</v>
      </c>
      <c r="O1825" s="24">
        <v>0.35387101525975101</v>
      </c>
      <c r="P1825" s="24">
        <v>0.75862668011598555</v>
      </c>
      <c r="Q1825" s="29">
        <v>6331140.1655119499</v>
      </c>
    </row>
    <row r="1826" spans="1:17" ht="15" x14ac:dyDescent="0.25">
      <c r="A1826" s="24">
        <v>2</v>
      </c>
      <c r="B1826" s="24" t="s">
        <v>148</v>
      </c>
      <c r="C1826" s="24">
        <v>1101720</v>
      </c>
      <c r="D1826" s="24">
        <v>0.5</v>
      </c>
      <c r="E1826" s="24" t="s">
        <v>1332</v>
      </c>
      <c r="F1826" s="24">
        <v>7177799.4448048901</v>
      </c>
      <c r="G1826" s="24">
        <v>1.79175899773235</v>
      </c>
      <c r="H1826" s="24">
        <v>11.5131205834937</v>
      </c>
      <c r="I1826" s="24">
        <v>245.316819681738</v>
      </c>
      <c r="J1826" s="24">
        <v>23.4446812420668</v>
      </c>
      <c r="K1826" s="24">
        <v>9668.9548190663008</v>
      </c>
      <c r="L1826" s="24">
        <v>2.6544526932787099E-3</v>
      </c>
      <c r="M1826" s="24">
        <v>2.7451069922245099E-4</v>
      </c>
      <c r="N1826" s="24">
        <v>7.8531225865037899E-2</v>
      </c>
      <c r="O1826" s="24">
        <v>0.38082397454486799</v>
      </c>
      <c r="P1826" s="24">
        <v>0.87727273840656605</v>
      </c>
      <c r="Q1826" s="29">
        <v>7177799.4448048901</v>
      </c>
    </row>
    <row r="1827" spans="1:17" ht="15" x14ac:dyDescent="0.25">
      <c r="A1827" s="24">
        <v>2</v>
      </c>
      <c r="B1827" s="24" t="s">
        <v>148</v>
      </c>
      <c r="C1827" s="24">
        <v>1101720</v>
      </c>
      <c r="D1827" s="24">
        <v>0.75</v>
      </c>
      <c r="E1827" s="24" t="s">
        <v>1333</v>
      </c>
      <c r="F1827" s="24">
        <v>8143819.2420195192</v>
      </c>
      <c r="G1827" s="24">
        <v>1.919733863847835</v>
      </c>
      <c r="H1827" s="24">
        <v>12.207888615600648</v>
      </c>
      <c r="I1827" s="24">
        <v>272.71252235550003</v>
      </c>
      <c r="J1827" s="24">
        <v>26.229098583759249</v>
      </c>
      <c r="K1827" s="24">
        <v>10841.8698465167</v>
      </c>
      <c r="L1827" s="24">
        <v>2.9939577067614001E-3</v>
      </c>
      <c r="M1827" s="24">
        <v>3.19821429510395E-4</v>
      </c>
      <c r="N1827" s="24">
        <v>8.9818436134482704E-2</v>
      </c>
      <c r="O1827" s="24">
        <v>0.43038412995602748</v>
      </c>
      <c r="P1827" s="24">
        <v>1.0150774165116949</v>
      </c>
      <c r="Q1827" s="29">
        <v>8143819.2420195192</v>
      </c>
    </row>
    <row r="1828" spans="1:17" ht="15" x14ac:dyDescent="0.25">
      <c r="A1828" s="24">
        <v>2</v>
      </c>
      <c r="B1828" s="24" t="s">
        <v>148</v>
      </c>
      <c r="C1828" s="24">
        <v>1101730</v>
      </c>
      <c r="D1828" s="24">
        <v>0.25</v>
      </c>
      <c r="E1828" s="24" t="s">
        <v>1331</v>
      </c>
      <c r="F1828" s="24">
        <v>5502188.9612240549</v>
      </c>
      <c r="G1828" s="24">
        <v>0.66504657823725455</v>
      </c>
      <c r="H1828" s="24">
        <v>4.0411271230276551</v>
      </c>
      <c r="I1828" s="24">
        <v>122.95491385675649</v>
      </c>
      <c r="J1828" s="24">
        <v>10.653626145864351</v>
      </c>
      <c r="K1828" s="24">
        <v>4817.5057627808401</v>
      </c>
      <c r="L1828" s="24">
        <v>1.297062031994165E-3</v>
      </c>
      <c r="M1828" s="24">
        <v>8.1971767957179258E-5</v>
      </c>
      <c r="N1828" s="24">
        <v>5.5443468143407247E-2</v>
      </c>
      <c r="O1828" s="24">
        <v>0.20370550640229651</v>
      </c>
      <c r="P1828" s="24">
        <v>0.31396905610447501</v>
      </c>
      <c r="Q1828" s="29">
        <v>5502188.9612240549</v>
      </c>
    </row>
    <row r="1829" spans="1:17" ht="15" x14ac:dyDescent="0.25">
      <c r="A1829" s="24">
        <v>2</v>
      </c>
      <c r="B1829" s="24" t="s">
        <v>148</v>
      </c>
      <c r="C1829" s="24">
        <v>1101730</v>
      </c>
      <c r="D1829" s="24">
        <v>0.5</v>
      </c>
      <c r="E1829" s="24" t="s">
        <v>1332</v>
      </c>
      <c r="F1829" s="24">
        <v>6690428.16685778</v>
      </c>
      <c r="G1829" s="24">
        <v>0.78213431344232798</v>
      </c>
      <c r="H1829" s="24">
        <v>4.7366677960157499</v>
      </c>
      <c r="I1829" s="24">
        <v>140.36531814612499</v>
      </c>
      <c r="J1829" s="24">
        <v>12.1970799857536</v>
      </c>
      <c r="K1829" s="24">
        <v>6384.9875654523703</v>
      </c>
      <c r="L1829" s="24">
        <v>1.7579233372043801E-3</v>
      </c>
      <c r="M1829" s="24">
        <v>9.5738821643512895E-5</v>
      </c>
      <c r="N1829" s="24">
        <v>6.8212838094421205E-2</v>
      </c>
      <c r="O1829" s="24">
        <v>0.27812690351838998</v>
      </c>
      <c r="P1829" s="24">
        <v>0.36196122759233901</v>
      </c>
      <c r="Q1829" s="29">
        <v>6690428.16685778</v>
      </c>
    </row>
    <row r="1830" spans="1:17" ht="15" x14ac:dyDescent="0.25">
      <c r="A1830" s="24">
        <v>2</v>
      </c>
      <c r="B1830" s="24" t="s">
        <v>148</v>
      </c>
      <c r="C1830" s="24">
        <v>1101730</v>
      </c>
      <c r="D1830" s="24">
        <v>0.75</v>
      </c>
      <c r="E1830" s="24" t="s">
        <v>1333</v>
      </c>
      <c r="F1830" s="24">
        <v>8045113.7499231901</v>
      </c>
      <c r="G1830" s="24">
        <v>0.83588657509922792</v>
      </c>
      <c r="H1830" s="24">
        <v>5.0034609220737849</v>
      </c>
      <c r="I1830" s="24">
        <v>156.97048676738549</v>
      </c>
      <c r="J1830" s="24">
        <v>13.689291334775799</v>
      </c>
      <c r="K1830" s="24">
        <v>6639.2632139510797</v>
      </c>
      <c r="L1830" s="24">
        <v>1.85512665044479E-3</v>
      </c>
      <c r="M1830" s="24">
        <v>1.1457050922273449E-4</v>
      </c>
      <c r="N1830" s="24">
        <v>7.2179480357140891E-2</v>
      </c>
      <c r="O1830" s="24">
        <v>0.29747384008570998</v>
      </c>
      <c r="P1830" s="24">
        <v>0.40884660503060899</v>
      </c>
      <c r="Q1830" s="29">
        <v>8045113.7499231901</v>
      </c>
    </row>
    <row r="1831" spans="1:17" ht="15" x14ac:dyDescent="0.25">
      <c r="A1831" s="24">
        <v>2</v>
      </c>
      <c r="B1831" s="24" t="s">
        <v>148</v>
      </c>
      <c r="C1831" s="24">
        <v>1101740</v>
      </c>
      <c r="D1831" s="24">
        <v>0.25</v>
      </c>
      <c r="E1831" s="24" t="s">
        <v>1331</v>
      </c>
      <c r="F1831" s="24">
        <v>728009.75345806801</v>
      </c>
      <c r="G1831" s="24">
        <v>0.131953070389598</v>
      </c>
      <c r="H1831" s="24">
        <v>0.66711604120753853</v>
      </c>
      <c r="I1831" s="24">
        <v>26.368393652943151</v>
      </c>
      <c r="J1831" s="24">
        <v>2.0630072007823701</v>
      </c>
      <c r="K1831" s="24">
        <v>673.35707554260102</v>
      </c>
      <c r="L1831" s="24">
        <v>2.39327078775446E-4</v>
      </c>
      <c r="M1831" s="24">
        <v>1.803343379353645E-5</v>
      </c>
      <c r="N1831" s="24">
        <v>1.3622112171335649E-2</v>
      </c>
      <c r="O1831" s="24">
        <v>3.6655672933418454E-2</v>
      </c>
      <c r="P1831" s="24">
        <v>5.184666315510765E-2</v>
      </c>
      <c r="Q1831" s="29">
        <v>728009.75345806801</v>
      </c>
    </row>
    <row r="1832" spans="1:17" ht="15" x14ac:dyDescent="0.25">
      <c r="A1832" s="24">
        <v>2</v>
      </c>
      <c r="B1832" s="24" t="s">
        <v>148</v>
      </c>
      <c r="C1832" s="24">
        <v>1101740</v>
      </c>
      <c r="D1832" s="24">
        <v>0.5</v>
      </c>
      <c r="E1832" s="24" t="s">
        <v>1332</v>
      </c>
      <c r="F1832" s="24">
        <v>844161.91871705698</v>
      </c>
      <c r="G1832" s="24">
        <v>0.15363282519568799</v>
      </c>
      <c r="H1832" s="24">
        <v>0.77042553320444795</v>
      </c>
      <c r="I1832" s="24">
        <v>30.575182635285501</v>
      </c>
      <c r="J1832" s="24">
        <v>2.3921051198046199</v>
      </c>
      <c r="K1832" s="24">
        <v>766.89305446635899</v>
      </c>
      <c r="L1832" s="24">
        <v>2.7356005039582798E-4</v>
      </c>
      <c r="M1832" s="24">
        <v>2.09073202827428E-5</v>
      </c>
      <c r="N1832" s="24">
        <v>1.5408388504527099E-2</v>
      </c>
      <c r="O1832" s="24">
        <v>4.1844704094611697E-2</v>
      </c>
      <c r="P1832" s="24">
        <v>6.0112460834776699E-2</v>
      </c>
      <c r="Q1832" s="29">
        <v>844161.91871705698</v>
      </c>
    </row>
    <row r="1833" spans="1:17" ht="15" x14ac:dyDescent="0.25">
      <c r="A1833" s="24">
        <v>2</v>
      </c>
      <c r="B1833" s="24" t="s">
        <v>148</v>
      </c>
      <c r="C1833" s="24">
        <v>1101740</v>
      </c>
      <c r="D1833" s="24">
        <v>0.75</v>
      </c>
      <c r="E1833" s="24" t="s">
        <v>1333</v>
      </c>
      <c r="F1833" s="24">
        <v>923276.13497916248</v>
      </c>
      <c r="G1833" s="24">
        <v>0.16699969521302899</v>
      </c>
      <c r="H1833" s="24">
        <v>0.84305937650672158</v>
      </c>
      <c r="I1833" s="24">
        <v>33.418061860179847</v>
      </c>
      <c r="J1833" s="24">
        <v>2.6141738346470751</v>
      </c>
      <c r="K1833" s="24">
        <v>858.33617658943945</v>
      </c>
      <c r="L1833" s="24">
        <v>3.0663056923084097E-4</v>
      </c>
      <c r="M1833" s="24">
        <v>2.28070343637594E-5</v>
      </c>
      <c r="N1833" s="24">
        <v>1.7313171894474552E-2</v>
      </c>
      <c r="O1833" s="24">
        <v>4.6812505539194901E-2</v>
      </c>
      <c r="P1833" s="24">
        <v>6.5674132684438141E-2</v>
      </c>
      <c r="Q1833" s="29">
        <v>923276.13497916248</v>
      </c>
    </row>
    <row r="1834" spans="1:17" ht="15" x14ac:dyDescent="0.25">
      <c r="A1834" s="24">
        <v>2</v>
      </c>
      <c r="B1834" s="24" t="s">
        <v>148</v>
      </c>
      <c r="C1834" s="24">
        <v>1101750</v>
      </c>
      <c r="D1834" s="24">
        <v>0.25</v>
      </c>
      <c r="E1834" s="24" t="s">
        <v>1331</v>
      </c>
      <c r="F1834" s="24">
        <v>9004803.3786469996</v>
      </c>
      <c r="G1834" s="24">
        <v>1.222406056670355</v>
      </c>
      <c r="H1834" s="24">
        <v>7.2212065256649556</v>
      </c>
      <c r="I1834" s="24">
        <v>320.83230847844754</v>
      </c>
      <c r="J1834" s="24">
        <v>25.951797195122502</v>
      </c>
      <c r="K1834" s="24">
        <v>7750.9137363856644</v>
      </c>
      <c r="L1834" s="24">
        <v>2.0623566146430548E-3</v>
      </c>
      <c r="M1834" s="24">
        <v>1.5045848553962599E-4</v>
      </c>
      <c r="N1834" s="24">
        <v>0.13998407706289551</v>
      </c>
      <c r="O1834" s="24">
        <v>0.34106167226989403</v>
      </c>
      <c r="P1834" s="24">
        <v>0.54271114081401395</v>
      </c>
      <c r="Q1834" s="29">
        <v>9004803.3786469996</v>
      </c>
    </row>
    <row r="1835" spans="1:17" ht="15" x14ac:dyDescent="0.25">
      <c r="A1835" s="24">
        <v>2</v>
      </c>
      <c r="B1835" s="24" t="s">
        <v>148</v>
      </c>
      <c r="C1835" s="24">
        <v>1101750</v>
      </c>
      <c r="D1835" s="24">
        <v>0.5</v>
      </c>
      <c r="E1835" s="24" t="s">
        <v>1332</v>
      </c>
      <c r="F1835" s="24">
        <v>10396149.0554404</v>
      </c>
      <c r="G1835" s="24">
        <v>1.4232720645899599</v>
      </c>
      <c r="H1835" s="24">
        <v>8.3371126457313292</v>
      </c>
      <c r="I1835" s="24">
        <v>370.70689684680002</v>
      </c>
      <c r="J1835" s="24">
        <v>29.991084703253001</v>
      </c>
      <c r="K1835" s="24">
        <v>8837.2218709002409</v>
      </c>
      <c r="L1835" s="24">
        <v>2.34595244186842E-3</v>
      </c>
      <c r="M1835" s="24">
        <v>1.7370310497736801E-4</v>
      </c>
      <c r="N1835" s="24">
        <v>0.153893585715807</v>
      </c>
      <c r="O1835" s="24">
        <v>0.38470673505299002</v>
      </c>
      <c r="P1835" s="24">
        <v>0.62770568446687103</v>
      </c>
      <c r="Q1835" s="29">
        <v>10396149.0554404</v>
      </c>
    </row>
    <row r="1836" spans="1:17" ht="15" x14ac:dyDescent="0.25">
      <c r="A1836" s="24">
        <v>2</v>
      </c>
      <c r="B1836" s="24" t="s">
        <v>148</v>
      </c>
      <c r="C1836" s="24">
        <v>1101750</v>
      </c>
      <c r="D1836" s="24">
        <v>0.75</v>
      </c>
      <c r="E1836" s="24" t="s">
        <v>1333</v>
      </c>
      <c r="F1836" s="24">
        <v>11636939.3889721</v>
      </c>
      <c r="G1836" s="24">
        <v>1.5477062632187499</v>
      </c>
      <c r="H1836" s="24">
        <v>9.1313322808879143</v>
      </c>
      <c r="I1836" s="24">
        <v>413.56435048366802</v>
      </c>
      <c r="J1836" s="24">
        <v>33.422350138317597</v>
      </c>
      <c r="K1836" s="24">
        <v>9816.8933531348412</v>
      </c>
      <c r="L1836" s="24">
        <v>2.6126995233859548E-3</v>
      </c>
      <c r="M1836" s="24">
        <v>1.9255163561186201E-4</v>
      </c>
      <c r="N1836" s="24">
        <v>0.1775028810527145</v>
      </c>
      <c r="O1836" s="24">
        <v>0.4320914140486215</v>
      </c>
      <c r="P1836" s="24">
        <v>0.69413053042974204</v>
      </c>
      <c r="Q1836" s="29">
        <v>11636939.3889721</v>
      </c>
    </row>
    <row r="1837" spans="1:17" ht="15" x14ac:dyDescent="0.25">
      <c r="A1837" s="24">
        <v>2</v>
      </c>
      <c r="B1837" s="24" t="s">
        <v>148</v>
      </c>
      <c r="C1837" s="24">
        <v>1101760</v>
      </c>
      <c r="D1837" s="24">
        <v>0.25</v>
      </c>
      <c r="E1837" s="24" t="s">
        <v>1331</v>
      </c>
      <c r="F1837" s="24">
        <v>7446128.4237054298</v>
      </c>
      <c r="G1837" s="24">
        <v>0.90095574529619804</v>
      </c>
      <c r="H1837" s="24">
        <v>4.4467227220958199</v>
      </c>
      <c r="I1837" s="24">
        <v>244.6121239582655</v>
      </c>
      <c r="J1837" s="24">
        <v>18.311998961672948</v>
      </c>
      <c r="K1837" s="24">
        <v>5446.9192747307006</v>
      </c>
      <c r="L1837" s="24">
        <v>1.7096241065796399E-3</v>
      </c>
      <c r="M1837" s="24">
        <v>8.2793296192824504E-5</v>
      </c>
      <c r="N1837" s="24">
        <v>0.1114832131355505</v>
      </c>
      <c r="O1837" s="24">
        <v>0.27828023057002749</v>
      </c>
      <c r="P1837" s="24">
        <v>0.28840725160144298</v>
      </c>
      <c r="Q1837" s="29">
        <v>7446128.4237054298</v>
      </c>
    </row>
    <row r="1838" spans="1:17" ht="15" x14ac:dyDescent="0.25">
      <c r="A1838" s="24">
        <v>2</v>
      </c>
      <c r="B1838" s="24" t="s">
        <v>148</v>
      </c>
      <c r="C1838" s="24">
        <v>1101760</v>
      </c>
      <c r="D1838" s="24">
        <v>0.5</v>
      </c>
      <c r="E1838" s="24" t="s">
        <v>1332</v>
      </c>
      <c r="F1838" s="24">
        <v>8201972.2742695101</v>
      </c>
      <c r="G1838" s="24">
        <v>1.0629478069293601</v>
      </c>
      <c r="H1838" s="24">
        <v>5.3783979489324398</v>
      </c>
      <c r="I1838" s="24">
        <v>280.87753038966503</v>
      </c>
      <c r="J1838" s="24">
        <v>20.9782845344217</v>
      </c>
      <c r="K1838" s="24">
        <v>6339.6193913186098</v>
      </c>
      <c r="L1838" s="24">
        <v>2.0772593406640999E-3</v>
      </c>
      <c r="M1838" s="24">
        <v>8.9114210921134495E-5</v>
      </c>
      <c r="N1838" s="24">
        <v>0.12654056205334299</v>
      </c>
      <c r="O1838" s="24">
        <v>0.32832307548409101</v>
      </c>
      <c r="P1838" s="24">
        <v>0.32600896219305597</v>
      </c>
      <c r="Q1838" s="29">
        <v>8201972.2742695101</v>
      </c>
    </row>
    <row r="1839" spans="1:17" ht="15" x14ac:dyDescent="0.25">
      <c r="A1839" s="24">
        <v>2</v>
      </c>
      <c r="B1839" s="24" t="s">
        <v>148</v>
      </c>
      <c r="C1839" s="24">
        <v>1101760</v>
      </c>
      <c r="D1839" s="24">
        <v>0.75</v>
      </c>
      <c r="E1839" s="24" t="s">
        <v>1333</v>
      </c>
      <c r="F1839" s="24">
        <v>9372903.0179026406</v>
      </c>
      <c r="G1839" s="24">
        <v>1.22800497249973</v>
      </c>
      <c r="H1839" s="24">
        <v>6.0500884082320097</v>
      </c>
      <c r="I1839" s="24">
        <v>316.07393328769047</v>
      </c>
      <c r="J1839" s="24">
        <v>23.67896535686295</v>
      </c>
      <c r="K1839" s="24">
        <v>7257.7411745823647</v>
      </c>
      <c r="L1839" s="24">
        <v>2.33405911835473E-3</v>
      </c>
      <c r="M1839" s="24">
        <v>1.17547702995404E-4</v>
      </c>
      <c r="N1839" s="24">
        <v>0.14549042596787698</v>
      </c>
      <c r="O1839" s="24">
        <v>0.37185882852695196</v>
      </c>
      <c r="P1839" s="24">
        <v>0.3808531400042855</v>
      </c>
      <c r="Q1839" s="29">
        <v>9372903.0179026406</v>
      </c>
    </row>
    <row r="1840" spans="1:17" ht="15" x14ac:dyDescent="0.25">
      <c r="A1840" s="24">
        <v>2</v>
      </c>
      <c r="B1840" s="24" t="s">
        <v>148</v>
      </c>
      <c r="C1840" s="24">
        <v>1101770</v>
      </c>
      <c r="D1840" s="24">
        <v>0.25</v>
      </c>
      <c r="E1840" s="24" t="s">
        <v>1331</v>
      </c>
      <c r="F1840" s="24">
        <v>1391695.817790735</v>
      </c>
      <c r="G1840" s="24">
        <v>0.12633909563092749</v>
      </c>
      <c r="H1840" s="24">
        <v>0.59271401608311103</v>
      </c>
      <c r="I1840" s="24">
        <v>49.219757220964354</v>
      </c>
      <c r="J1840" s="24">
        <v>3.5713207075101998</v>
      </c>
      <c r="K1840" s="24">
        <v>905.62239793418496</v>
      </c>
      <c r="L1840" s="24">
        <v>2.6324963301748301E-4</v>
      </c>
      <c r="M1840" s="24">
        <v>6.3523750679500845E-6</v>
      </c>
      <c r="N1840" s="24">
        <v>2.2067957275521452E-2</v>
      </c>
      <c r="O1840" s="24">
        <v>4.6541862633146955E-2</v>
      </c>
      <c r="P1840" s="24">
        <v>4.0080177410108997E-2</v>
      </c>
      <c r="Q1840" s="29">
        <v>1391695.817790735</v>
      </c>
    </row>
    <row r="1841" spans="1:17" ht="15" x14ac:dyDescent="0.25">
      <c r="A1841" s="24">
        <v>2</v>
      </c>
      <c r="B1841" s="24" t="s">
        <v>148</v>
      </c>
      <c r="C1841" s="24">
        <v>1101770</v>
      </c>
      <c r="D1841" s="24">
        <v>0.5</v>
      </c>
      <c r="E1841" s="24" t="s">
        <v>1332</v>
      </c>
      <c r="F1841" s="24">
        <v>1606332.16379324</v>
      </c>
      <c r="G1841" s="24">
        <v>0.148255786369489</v>
      </c>
      <c r="H1841" s="24">
        <v>0.68454862580342501</v>
      </c>
      <c r="I1841" s="24">
        <v>56.852572217611701</v>
      </c>
      <c r="J1841" s="24">
        <v>4.1253389815058101</v>
      </c>
      <c r="K1841" s="24">
        <v>1026.5737972504701</v>
      </c>
      <c r="L1841" s="24">
        <v>2.98393066377088E-4</v>
      </c>
      <c r="M1841" s="24">
        <v>7.3414872029707496E-6</v>
      </c>
      <c r="N1841" s="24">
        <v>2.4986048707874998E-2</v>
      </c>
      <c r="O1841" s="24">
        <v>5.2728594750119602E-2</v>
      </c>
      <c r="P1841" s="24">
        <v>4.6393308790060199E-2</v>
      </c>
      <c r="Q1841" s="29">
        <v>1606332.16379324</v>
      </c>
    </row>
    <row r="1842" spans="1:17" ht="15" x14ac:dyDescent="0.25">
      <c r="A1842" s="24">
        <v>2</v>
      </c>
      <c r="B1842" s="24" t="s">
        <v>148</v>
      </c>
      <c r="C1842" s="24">
        <v>1101770</v>
      </c>
      <c r="D1842" s="24">
        <v>0.75</v>
      </c>
      <c r="E1842" s="24" t="s">
        <v>1333</v>
      </c>
      <c r="F1842" s="24">
        <v>1809578.3772626449</v>
      </c>
      <c r="G1842" s="24">
        <v>0.16114640452701651</v>
      </c>
      <c r="H1842" s="24">
        <v>0.74695966013780901</v>
      </c>
      <c r="I1842" s="24">
        <v>63.797888746542249</v>
      </c>
      <c r="J1842" s="24">
        <v>4.6284880202844505</v>
      </c>
      <c r="K1842" s="24">
        <v>1154.2388602241799</v>
      </c>
      <c r="L1842" s="24">
        <v>3.3568418444248152E-4</v>
      </c>
      <c r="M1842" s="24">
        <v>8.2207087691723245E-6</v>
      </c>
      <c r="N1842" s="24">
        <v>2.827180482509865E-2</v>
      </c>
      <c r="O1842" s="24">
        <v>5.9428594568237798E-2</v>
      </c>
      <c r="P1842" s="24">
        <v>5.161188486045265E-2</v>
      </c>
      <c r="Q1842" s="29">
        <v>1809578.3772626449</v>
      </c>
    </row>
    <row r="1843" spans="1:17" ht="15" x14ac:dyDescent="0.25">
      <c r="A1843" s="24">
        <v>2</v>
      </c>
      <c r="B1843" s="24" t="s">
        <v>148</v>
      </c>
      <c r="C1843" s="24">
        <v>1101780</v>
      </c>
      <c r="D1843" s="24">
        <v>0.25</v>
      </c>
      <c r="E1843" s="24" t="s">
        <v>1331</v>
      </c>
      <c r="F1843" s="24">
        <v>4477968.1687862054</v>
      </c>
      <c r="G1843" s="24">
        <v>0.15351162550474701</v>
      </c>
      <c r="H1843" s="24">
        <v>0.72151869406913249</v>
      </c>
      <c r="I1843" s="24">
        <v>62.498957764509598</v>
      </c>
      <c r="J1843" s="24">
        <v>4.5158699090514451</v>
      </c>
      <c r="K1843" s="24">
        <v>1051.561551489795</v>
      </c>
      <c r="L1843" s="24">
        <v>2.965402176151635E-4</v>
      </c>
      <c r="M1843" s="24">
        <v>5.3341131079138703E-6</v>
      </c>
      <c r="N1843" s="24">
        <v>2.4506296954811303E-2</v>
      </c>
      <c r="O1843" s="24">
        <v>5.2451290961246448E-2</v>
      </c>
      <c r="P1843" s="24">
        <v>4.81938714585586E-2</v>
      </c>
      <c r="Q1843" s="29">
        <v>4477968.1687862054</v>
      </c>
    </row>
    <row r="1844" spans="1:17" ht="15" x14ac:dyDescent="0.25">
      <c r="A1844" s="24">
        <v>2</v>
      </c>
      <c r="B1844" s="24" t="s">
        <v>148</v>
      </c>
      <c r="C1844" s="24">
        <v>1101780</v>
      </c>
      <c r="D1844" s="24">
        <v>0.5</v>
      </c>
      <c r="E1844" s="24" t="s">
        <v>1332</v>
      </c>
      <c r="F1844" s="24">
        <v>5621142.50040871</v>
      </c>
      <c r="G1844" s="24">
        <v>0.17875881929416901</v>
      </c>
      <c r="H1844" s="24">
        <v>0.82423459673309696</v>
      </c>
      <c r="I1844" s="24">
        <v>72.441153936912301</v>
      </c>
      <c r="J1844" s="24">
        <v>5.2343182703867699</v>
      </c>
      <c r="K1844" s="24">
        <v>1158.9354208192699</v>
      </c>
      <c r="L1844" s="24">
        <v>3.2681991003700398E-4</v>
      </c>
      <c r="M1844" s="24">
        <v>6.1823243923499598E-6</v>
      </c>
      <c r="N1844" s="24">
        <v>2.65816778744642E-2</v>
      </c>
      <c r="O1844" s="24">
        <v>5.7633288235218801E-2</v>
      </c>
      <c r="P1844" s="24">
        <v>5.5893409970060502E-2</v>
      </c>
      <c r="Q1844" s="29">
        <v>5621142.50040871</v>
      </c>
    </row>
    <row r="1845" spans="1:17" ht="15" x14ac:dyDescent="0.25">
      <c r="A1845" s="24">
        <v>2</v>
      </c>
      <c r="B1845" s="24" t="s">
        <v>148</v>
      </c>
      <c r="C1845" s="24">
        <v>1101780</v>
      </c>
      <c r="D1845" s="24">
        <v>0.75</v>
      </c>
      <c r="E1845" s="24" t="s">
        <v>1333</v>
      </c>
      <c r="F1845" s="24">
        <v>6650624.22514138</v>
      </c>
      <c r="G1845" s="24">
        <v>0.19573907322189099</v>
      </c>
      <c r="H1845" s="24">
        <v>0.90904943499915103</v>
      </c>
      <c r="I1845" s="24">
        <v>80.302297099394195</v>
      </c>
      <c r="J1845" s="24">
        <v>5.8019005373130303</v>
      </c>
      <c r="K1845" s="24">
        <v>1336.2269282765551</v>
      </c>
      <c r="L1845" s="24">
        <v>3.7681592656905701E-4</v>
      </c>
      <c r="M1845" s="24">
        <v>6.8597680997255451E-6</v>
      </c>
      <c r="N1845" s="24">
        <v>3.1221269760151001E-2</v>
      </c>
      <c r="O1845" s="24">
        <v>6.6666312225896904E-2</v>
      </c>
      <c r="P1845" s="24">
        <v>6.1639327499632454E-2</v>
      </c>
      <c r="Q1845" s="29">
        <v>6650624.22514138</v>
      </c>
    </row>
    <row r="1846" spans="1:17" ht="15" x14ac:dyDescent="0.25">
      <c r="A1846" s="24">
        <v>2</v>
      </c>
      <c r="B1846" s="24" t="s">
        <v>148</v>
      </c>
      <c r="C1846" s="24">
        <v>1101790</v>
      </c>
      <c r="D1846" s="24">
        <v>0.25</v>
      </c>
      <c r="E1846" s="24" t="s">
        <v>1331</v>
      </c>
      <c r="F1846" s="24">
        <v>14506258.708410751</v>
      </c>
      <c r="G1846" s="24">
        <v>3.582551291788985</v>
      </c>
      <c r="H1846" s="24">
        <v>18.693816444036649</v>
      </c>
      <c r="I1846" s="24">
        <v>496.68753737367751</v>
      </c>
      <c r="J1846" s="24">
        <v>40.893994453930702</v>
      </c>
      <c r="K1846" s="24">
        <v>17234.169902289148</v>
      </c>
      <c r="L1846" s="24">
        <v>5.9611111022454047E-3</v>
      </c>
      <c r="M1846" s="24">
        <v>5.9422034768954449E-4</v>
      </c>
      <c r="N1846" s="24">
        <v>0.21914000485889051</v>
      </c>
      <c r="O1846" s="24">
        <v>0.88357655493335008</v>
      </c>
      <c r="P1846" s="24">
        <v>1.1431709457741999</v>
      </c>
      <c r="Q1846" s="29">
        <v>14506258.708410751</v>
      </c>
    </row>
    <row r="1847" spans="1:17" ht="15" x14ac:dyDescent="0.25">
      <c r="A1847" s="24">
        <v>2</v>
      </c>
      <c r="B1847" s="24" t="s">
        <v>148</v>
      </c>
      <c r="C1847" s="24">
        <v>1101790</v>
      </c>
      <c r="D1847" s="24">
        <v>0.5</v>
      </c>
      <c r="E1847" s="24" t="s">
        <v>1332</v>
      </c>
      <c r="F1847" s="24">
        <v>15996187.374657899</v>
      </c>
      <c r="G1847" s="24">
        <v>4.1609594245226802</v>
      </c>
      <c r="H1847" s="24">
        <v>21.676355589349701</v>
      </c>
      <c r="I1847" s="24">
        <v>547.01143598957799</v>
      </c>
      <c r="J1847" s="24">
        <v>44.997068678251502</v>
      </c>
      <c r="K1847" s="24">
        <v>21769.605349089601</v>
      </c>
      <c r="L1847" s="24">
        <v>7.6196910944675402E-3</v>
      </c>
      <c r="M1847" s="24">
        <v>6.4943471557863601E-4</v>
      </c>
      <c r="N1847" s="24">
        <v>0.272537844789973</v>
      </c>
      <c r="O1847" s="24">
        <v>1.12002460644295</v>
      </c>
      <c r="P1847" s="24">
        <v>1.24726189154915</v>
      </c>
      <c r="Q1847" s="29">
        <v>15996187.374657899</v>
      </c>
    </row>
    <row r="1848" spans="1:17" ht="15" x14ac:dyDescent="0.25">
      <c r="A1848" s="24">
        <v>2</v>
      </c>
      <c r="B1848" s="24" t="s">
        <v>148</v>
      </c>
      <c r="C1848" s="24">
        <v>1101790</v>
      </c>
      <c r="D1848" s="24">
        <v>0.75</v>
      </c>
      <c r="E1848" s="24" t="s">
        <v>1333</v>
      </c>
      <c r="F1848" s="24">
        <v>19164642.54720575</v>
      </c>
      <c r="G1848" s="24">
        <v>4.7992729056897998</v>
      </c>
      <c r="H1848" s="24">
        <v>25.1554622598651</v>
      </c>
      <c r="I1848" s="24">
        <v>654.48395375755797</v>
      </c>
      <c r="J1848" s="24">
        <v>54.475603025593401</v>
      </c>
      <c r="K1848" s="24">
        <v>23179.3229260716</v>
      </c>
      <c r="L1848" s="24">
        <v>8.0988519906236497E-3</v>
      </c>
      <c r="M1848" s="24">
        <v>8.1373677208824752E-4</v>
      </c>
      <c r="N1848" s="24">
        <v>0.29313522170190098</v>
      </c>
      <c r="O1848" s="24">
        <v>1.189665717252645</v>
      </c>
      <c r="P1848" s="24">
        <v>1.5618109635611899</v>
      </c>
      <c r="Q1848" s="29">
        <v>19164642.54720575</v>
      </c>
    </row>
    <row r="1849" spans="1:17" ht="15" x14ac:dyDescent="0.25">
      <c r="A1849" s="24">
        <v>2</v>
      </c>
      <c r="B1849" s="24" t="s">
        <v>148</v>
      </c>
      <c r="C1849" s="24">
        <v>1101800</v>
      </c>
      <c r="D1849" s="24">
        <v>0.25</v>
      </c>
      <c r="E1849" s="24" t="s">
        <v>1331</v>
      </c>
      <c r="F1849" s="24">
        <v>16873218.205443852</v>
      </c>
      <c r="G1849" s="24">
        <v>3.0070715382581898</v>
      </c>
      <c r="H1849" s="24">
        <v>15.360683744254001</v>
      </c>
      <c r="I1849" s="24">
        <v>615.72138837183093</v>
      </c>
      <c r="J1849" s="24">
        <v>47.4070249881918</v>
      </c>
      <c r="K1849" s="24">
        <v>16143.901520103002</v>
      </c>
      <c r="L1849" s="24">
        <v>5.3051248433737853E-3</v>
      </c>
      <c r="M1849" s="24">
        <v>2.9853606267813554E-4</v>
      </c>
      <c r="N1849" s="24">
        <v>0.215038953442757</v>
      </c>
      <c r="O1849" s="24">
        <v>0.79290995743743808</v>
      </c>
      <c r="P1849" s="24">
        <v>1.0422074040196252</v>
      </c>
      <c r="Q1849" s="29">
        <v>16873218.205443852</v>
      </c>
    </row>
    <row r="1850" spans="1:17" ht="15" x14ac:dyDescent="0.25">
      <c r="A1850" s="24">
        <v>2</v>
      </c>
      <c r="B1850" s="24" t="s">
        <v>148</v>
      </c>
      <c r="C1850" s="24">
        <v>1101800</v>
      </c>
      <c r="D1850" s="24">
        <v>0.5</v>
      </c>
      <c r="E1850" s="24" t="s">
        <v>1332</v>
      </c>
      <c r="F1850" s="24">
        <v>18847058.103206702</v>
      </c>
      <c r="G1850" s="24">
        <v>3.4941247100783199</v>
      </c>
      <c r="H1850" s="24">
        <v>17.773323050065201</v>
      </c>
      <c r="I1850" s="24">
        <v>688.10575110224295</v>
      </c>
      <c r="J1850" s="24">
        <v>52.9631418921416</v>
      </c>
      <c r="K1850" s="24">
        <v>18731.7721241693</v>
      </c>
      <c r="L1850" s="24">
        <v>6.2257576950100601E-3</v>
      </c>
      <c r="M1850" s="24">
        <v>3.3186068557956698E-4</v>
      </c>
      <c r="N1850" s="24">
        <v>0.24650363265143399</v>
      </c>
      <c r="O1850" s="24">
        <v>0.92486486734042805</v>
      </c>
      <c r="P1850" s="24">
        <v>1.16306848680928</v>
      </c>
      <c r="Q1850" s="29">
        <v>18847058.103206702</v>
      </c>
    </row>
    <row r="1851" spans="1:17" ht="15" x14ac:dyDescent="0.25">
      <c r="A1851" s="24">
        <v>2</v>
      </c>
      <c r="B1851" s="24" t="s">
        <v>148</v>
      </c>
      <c r="C1851" s="24">
        <v>1101800</v>
      </c>
      <c r="D1851" s="24">
        <v>0.75</v>
      </c>
      <c r="E1851" s="24" t="s">
        <v>1333</v>
      </c>
      <c r="F1851" s="24">
        <v>21457663.656934951</v>
      </c>
      <c r="G1851" s="24">
        <v>3.8123440301383003</v>
      </c>
      <c r="H1851" s="24">
        <v>19.411239097081801</v>
      </c>
      <c r="I1851" s="24">
        <v>782.72510499861346</v>
      </c>
      <c r="J1851" s="24">
        <v>60.277987265161698</v>
      </c>
      <c r="K1851" s="24">
        <v>21534.32689289375</v>
      </c>
      <c r="L1851" s="24">
        <v>7.1041032825726802E-3</v>
      </c>
      <c r="M1851" s="24">
        <v>3.8069811202312001E-4</v>
      </c>
      <c r="N1851" s="24">
        <v>0.28352699818238147</v>
      </c>
      <c r="O1851" s="24">
        <v>1.0587948548324801</v>
      </c>
      <c r="P1851" s="24">
        <v>1.3261832510515399</v>
      </c>
      <c r="Q1851" s="29">
        <v>21457663.656934951</v>
      </c>
    </row>
    <row r="1852" spans="1:17" ht="15" x14ac:dyDescent="0.25">
      <c r="A1852" s="24">
        <v>2</v>
      </c>
      <c r="B1852" s="24" t="s">
        <v>148</v>
      </c>
      <c r="C1852" s="24">
        <v>1101810</v>
      </c>
      <c r="D1852" s="24">
        <v>0.25</v>
      </c>
      <c r="E1852" s="24" t="s">
        <v>1331</v>
      </c>
      <c r="F1852" s="24">
        <v>15955108.480796549</v>
      </c>
      <c r="G1852" s="24">
        <v>3.0185506098075496</v>
      </c>
      <c r="H1852" s="24">
        <v>15.49916959775155</v>
      </c>
      <c r="I1852" s="24">
        <v>572.35065709812102</v>
      </c>
      <c r="J1852" s="24">
        <v>44.755431264172955</v>
      </c>
      <c r="K1852" s="24">
        <v>16361.97851444775</v>
      </c>
      <c r="L1852" s="24">
        <v>5.5626978946739097E-3</v>
      </c>
      <c r="M1852" s="24">
        <v>3.6203549216208704E-4</v>
      </c>
      <c r="N1852" s="24">
        <v>0.2373158737831125</v>
      </c>
      <c r="O1852" s="24">
        <v>0.82801024329473494</v>
      </c>
      <c r="P1852" s="24">
        <v>0.98040968756241509</v>
      </c>
      <c r="Q1852" s="29">
        <v>15955108.480796549</v>
      </c>
    </row>
    <row r="1853" spans="1:17" ht="15" x14ac:dyDescent="0.25">
      <c r="A1853" s="24">
        <v>2</v>
      </c>
      <c r="B1853" s="24" t="s">
        <v>148</v>
      </c>
      <c r="C1853" s="24">
        <v>1101810</v>
      </c>
      <c r="D1853" s="24">
        <v>0.5</v>
      </c>
      <c r="E1853" s="24" t="s">
        <v>1332</v>
      </c>
      <c r="F1853" s="24">
        <v>18276792.678217601</v>
      </c>
      <c r="G1853" s="24">
        <v>3.5106155128779601</v>
      </c>
      <c r="H1853" s="24">
        <v>17.972981873679601</v>
      </c>
      <c r="I1853" s="24">
        <v>655.53248133993702</v>
      </c>
      <c r="J1853" s="24">
        <v>51.275383365669299</v>
      </c>
      <c r="K1853" s="24">
        <v>17819.995747283399</v>
      </c>
      <c r="L1853" s="24">
        <v>6.0793760602163901E-3</v>
      </c>
      <c r="M1853" s="24">
        <v>4.1567586563039398E-4</v>
      </c>
      <c r="N1853" s="24">
        <v>0.25684152898443002</v>
      </c>
      <c r="O1853" s="24">
        <v>0.90139923334069805</v>
      </c>
      <c r="P1853" s="24">
        <v>1.12447906058688</v>
      </c>
      <c r="Q1853" s="29">
        <v>18276792.678217601</v>
      </c>
    </row>
    <row r="1854" spans="1:17" ht="15" x14ac:dyDescent="0.25">
      <c r="A1854" s="24">
        <v>2</v>
      </c>
      <c r="B1854" s="24" t="s">
        <v>148</v>
      </c>
      <c r="C1854" s="24">
        <v>1101810</v>
      </c>
      <c r="D1854" s="24">
        <v>0.75</v>
      </c>
      <c r="E1854" s="24" t="s">
        <v>1333</v>
      </c>
      <c r="F1854" s="24">
        <v>20098777.911381651</v>
      </c>
      <c r="G1854" s="24">
        <v>3.7935125590380698</v>
      </c>
      <c r="H1854" s="24">
        <v>19.507595275698399</v>
      </c>
      <c r="I1854" s="24">
        <v>720.6426921605165</v>
      </c>
      <c r="J1854" s="24">
        <v>56.392190206187848</v>
      </c>
      <c r="K1854" s="24">
        <v>20511.34722956135</v>
      </c>
      <c r="L1854" s="24">
        <v>7.0411921259341649E-3</v>
      </c>
      <c r="M1854" s="24">
        <v>4.5687790832972752E-4</v>
      </c>
      <c r="N1854" s="24">
        <v>0.29578364315715699</v>
      </c>
      <c r="O1854" s="24">
        <v>1.0393061355133599</v>
      </c>
      <c r="P1854" s="24">
        <v>1.23670478119536</v>
      </c>
      <c r="Q1854" s="29">
        <v>20098777.911381651</v>
      </c>
    </row>
    <row r="1855" spans="1:17" ht="15" x14ac:dyDescent="0.25">
      <c r="A1855" s="24">
        <v>2</v>
      </c>
      <c r="B1855" s="24" t="s">
        <v>148</v>
      </c>
      <c r="C1855" s="24">
        <v>1101820</v>
      </c>
      <c r="D1855" s="24">
        <v>0.25</v>
      </c>
      <c r="E1855" s="24" t="s">
        <v>1331</v>
      </c>
      <c r="F1855" s="24">
        <v>15606500.41637655</v>
      </c>
      <c r="G1855" s="24">
        <v>3.1240902692967003</v>
      </c>
      <c r="H1855" s="24">
        <v>16.00553863258995</v>
      </c>
      <c r="I1855" s="24">
        <v>569.02019181637797</v>
      </c>
      <c r="J1855" s="24">
        <v>44.338910724071901</v>
      </c>
      <c r="K1855" s="24">
        <v>16676.171948176103</v>
      </c>
      <c r="L1855" s="24">
        <v>5.6389935118834854E-3</v>
      </c>
      <c r="M1855" s="24">
        <v>3.2384924196606098E-4</v>
      </c>
      <c r="N1855" s="24">
        <v>0.20106909932380101</v>
      </c>
      <c r="O1855" s="24">
        <v>0.82387113938236656</v>
      </c>
      <c r="P1855" s="24">
        <v>1.05204878342869</v>
      </c>
      <c r="Q1855" s="29">
        <v>15606500.41637655</v>
      </c>
    </row>
    <row r="1856" spans="1:17" ht="15" x14ac:dyDescent="0.25">
      <c r="A1856" s="24">
        <v>2</v>
      </c>
      <c r="B1856" s="24" t="s">
        <v>148</v>
      </c>
      <c r="C1856" s="24">
        <v>1101820</v>
      </c>
      <c r="D1856" s="24">
        <v>0.5</v>
      </c>
      <c r="E1856" s="24" t="s">
        <v>1332</v>
      </c>
      <c r="F1856" s="24">
        <v>17897386.691028502</v>
      </c>
      <c r="G1856" s="24">
        <v>3.6192201954190999</v>
      </c>
      <c r="H1856" s="24">
        <v>18.477382438987</v>
      </c>
      <c r="I1856" s="24">
        <v>652.37767158063104</v>
      </c>
      <c r="J1856" s="24">
        <v>50.863181265743101</v>
      </c>
      <c r="K1856" s="24">
        <v>18517.070968041699</v>
      </c>
      <c r="L1856" s="24">
        <v>6.2969873759298996E-3</v>
      </c>
      <c r="M1856" s="24">
        <v>3.7048087576351701E-4</v>
      </c>
      <c r="N1856" s="24">
        <v>0.22085159684411701</v>
      </c>
      <c r="O1856" s="24">
        <v>0.91485776118386997</v>
      </c>
      <c r="P1856" s="24">
        <v>1.20804455481699</v>
      </c>
      <c r="Q1856" s="29">
        <v>17897386.691028502</v>
      </c>
    </row>
    <row r="1857" spans="1:17" ht="15" x14ac:dyDescent="0.25">
      <c r="A1857" s="24">
        <v>2</v>
      </c>
      <c r="B1857" s="24" t="s">
        <v>148</v>
      </c>
      <c r="C1857" s="24">
        <v>1101820</v>
      </c>
      <c r="D1857" s="24">
        <v>0.75</v>
      </c>
      <c r="E1857" s="24" t="s">
        <v>1333</v>
      </c>
      <c r="F1857" s="24">
        <v>19703323.35914205</v>
      </c>
      <c r="G1857" s="24">
        <v>3.9244605824237855</v>
      </c>
      <c r="H1857" s="24">
        <v>20.077875728133698</v>
      </c>
      <c r="I1857" s="24">
        <v>718.5415016223975</v>
      </c>
      <c r="J1857" s="24">
        <v>56.036687731045298</v>
      </c>
      <c r="K1857" s="24">
        <v>21382.850683638499</v>
      </c>
      <c r="L1857" s="24">
        <v>7.2954942183677506E-3</v>
      </c>
      <c r="M1857" s="24">
        <v>4.125495807611615E-4</v>
      </c>
      <c r="N1857" s="24">
        <v>0.25668749159693749</v>
      </c>
      <c r="O1857" s="24">
        <v>1.05912703442016</v>
      </c>
      <c r="P1857" s="24">
        <v>1.3331061313418902</v>
      </c>
      <c r="Q1857" s="29">
        <v>19703323.35914205</v>
      </c>
    </row>
    <row r="1858" spans="1:17" ht="15" x14ac:dyDescent="0.25">
      <c r="A1858" s="24">
        <v>2</v>
      </c>
      <c r="B1858" s="24" t="s">
        <v>148</v>
      </c>
      <c r="C1858" s="24">
        <v>1101830</v>
      </c>
      <c r="D1858" s="24">
        <v>0.25</v>
      </c>
      <c r="E1858" s="24" t="s">
        <v>1331</v>
      </c>
      <c r="F1858" s="24">
        <v>11487517.950620651</v>
      </c>
      <c r="G1858" s="24">
        <v>2.0925798748490401</v>
      </c>
      <c r="H1858" s="24">
        <v>10.57949199089885</v>
      </c>
      <c r="I1858" s="24">
        <v>410.43747185254301</v>
      </c>
      <c r="J1858" s="24">
        <v>32.047371162380045</v>
      </c>
      <c r="K1858" s="24">
        <v>10989.65039133925</v>
      </c>
      <c r="L1858" s="24">
        <v>3.781942291659385E-3</v>
      </c>
      <c r="M1858" s="24">
        <v>2.5786312884112749E-4</v>
      </c>
      <c r="N1858" s="24">
        <v>0.18516836173757251</v>
      </c>
      <c r="O1858" s="24">
        <v>0.57442556494771946</v>
      </c>
      <c r="P1858" s="24">
        <v>0.80848196189186905</v>
      </c>
      <c r="Q1858" s="29">
        <v>11487517.950620651</v>
      </c>
    </row>
    <row r="1859" spans="1:17" ht="15" x14ac:dyDescent="0.25">
      <c r="A1859" s="24">
        <v>2</v>
      </c>
      <c r="B1859" s="24" t="s">
        <v>148</v>
      </c>
      <c r="C1859" s="24">
        <v>1101830</v>
      </c>
      <c r="D1859" s="24">
        <v>0.5</v>
      </c>
      <c r="E1859" s="24" t="s">
        <v>1332</v>
      </c>
      <c r="F1859" s="24">
        <v>12751328.413872899</v>
      </c>
      <c r="G1859" s="24">
        <v>2.3936283627688799</v>
      </c>
      <c r="H1859" s="24">
        <v>12.147382906264401</v>
      </c>
      <c r="I1859" s="24">
        <v>456.79768480603002</v>
      </c>
      <c r="J1859" s="24">
        <v>35.6071898294731</v>
      </c>
      <c r="K1859" s="24">
        <v>13087.824480187701</v>
      </c>
      <c r="L1859" s="24">
        <v>4.5540670437161602E-3</v>
      </c>
      <c r="M1859" s="24">
        <v>2.8589694366804101E-4</v>
      </c>
      <c r="N1859" s="24">
        <v>0.21753338548816301</v>
      </c>
      <c r="O1859" s="24">
        <v>0.68848830817945905</v>
      </c>
      <c r="P1859" s="24">
        <v>0.88632352855182095</v>
      </c>
      <c r="Q1859" s="29">
        <v>12751328.413872899</v>
      </c>
    </row>
    <row r="1860" spans="1:17" ht="15" x14ac:dyDescent="0.25">
      <c r="A1860" s="24">
        <v>2</v>
      </c>
      <c r="B1860" s="24" t="s">
        <v>148</v>
      </c>
      <c r="C1860" s="24">
        <v>1101830</v>
      </c>
      <c r="D1860" s="24">
        <v>0.75</v>
      </c>
      <c r="E1860" s="24" t="s">
        <v>1333</v>
      </c>
      <c r="F1860" s="24">
        <v>14618947.95581115</v>
      </c>
      <c r="G1860" s="24">
        <v>2.6439250562810397</v>
      </c>
      <c r="H1860" s="24">
        <v>13.3398294056823</v>
      </c>
      <c r="I1860" s="24">
        <v>522.66887614068196</v>
      </c>
      <c r="J1860" s="24">
        <v>40.84949304616535</v>
      </c>
      <c r="K1860" s="24">
        <v>14745.556147162199</v>
      </c>
      <c r="L1860" s="24">
        <v>5.0577155719522694E-3</v>
      </c>
      <c r="M1860" s="24">
        <v>3.3247118918560049E-4</v>
      </c>
      <c r="N1860" s="24">
        <v>0.247859845892309</v>
      </c>
      <c r="O1860" s="24">
        <v>0.76884087380813559</v>
      </c>
      <c r="P1860" s="24">
        <v>1.0911484396599351</v>
      </c>
      <c r="Q1860" s="29">
        <v>14618947.95581115</v>
      </c>
    </row>
    <row r="1861" spans="1:17" ht="15" x14ac:dyDescent="0.25">
      <c r="A1861" s="24">
        <v>2</v>
      </c>
      <c r="B1861" s="24" t="s">
        <v>148</v>
      </c>
      <c r="C1861" s="24">
        <v>1101840</v>
      </c>
      <c r="D1861" s="24">
        <v>0.25</v>
      </c>
      <c r="E1861" s="24" t="s">
        <v>1331</v>
      </c>
      <c r="F1861" s="24">
        <v>9169993.8122038692</v>
      </c>
      <c r="G1861" s="24">
        <v>1.652126234565845</v>
      </c>
      <c r="H1861" s="24">
        <v>8.4269651564567063</v>
      </c>
      <c r="I1861" s="24">
        <v>335.8204491609975</v>
      </c>
      <c r="J1861" s="24">
        <v>25.939807094241701</v>
      </c>
      <c r="K1861" s="24">
        <v>8533.4397856348987</v>
      </c>
      <c r="L1861" s="24">
        <v>2.7873011860326852E-3</v>
      </c>
      <c r="M1861" s="24">
        <v>1.6522736872788898E-4</v>
      </c>
      <c r="N1861" s="24">
        <v>0.107854295783158</v>
      </c>
      <c r="O1861" s="24">
        <v>0.41465671260057502</v>
      </c>
      <c r="P1861" s="24">
        <v>0.58784410933543696</v>
      </c>
      <c r="Q1861" s="29">
        <v>9169993.8122038692</v>
      </c>
    </row>
    <row r="1862" spans="1:17" ht="15" x14ac:dyDescent="0.25">
      <c r="A1862" s="24">
        <v>2</v>
      </c>
      <c r="B1862" s="24" t="s">
        <v>148</v>
      </c>
      <c r="C1862" s="24">
        <v>1101840</v>
      </c>
      <c r="D1862" s="24">
        <v>0.5</v>
      </c>
      <c r="E1862" s="24" t="s">
        <v>1332</v>
      </c>
      <c r="F1862" s="24">
        <v>10115127.0186092</v>
      </c>
      <c r="G1862" s="24">
        <v>1.7815321994316899</v>
      </c>
      <c r="H1862" s="24">
        <v>9.0987098345226407</v>
      </c>
      <c r="I1862" s="24">
        <v>369.39364193466201</v>
      </c>
      <c r="J1862" s="24">
        <v>28.566270064545801</v>
      </c>
      <c r="K1862" s="24">
        <v>9598.3498011541105</v>
      </c>
      <c r="L1862" s="24">
        <v>3.1753249723248901E-3</v>
      </c>
      <c r="M1862" s="24">
        <v>1.8592171904828399E-4</v>
      </c>
      <c r="N1862" s="24">
        <v>0.121487356639167</v>
      </c>
      <c r="O1862" s="24">
        <v>0.46962314270777999</v>
      </c>
      <c r="P1862" s="24">
        <v>0.64951183959311298</v>
      </c>
      <c r="Q1862" s="29">
        <v>10115127.0186092</v>
      </c>
    </row>
    <row r="1863" spans="1:17" ht="15" x14ac:dyDescent="0.25">
      <c r="A1863" s="24">
        <v>2</v>
      </c>
      <c r="B1863" s="24" t="s">
        <v>148</v>
      </c>
      <c r="C1863" s="24">
        <v>1101840</v>
      </c>
      <c r="D1863" s="24">
        <v>0.75</v>
      </c>
      <c r="E1863" s="24" t="s">
        <v>1333</v>
      </c>
      <c r="F1863" s="24">
        <v>11650659.93216325</v>
      </c>
      <c r="G1863" s="24">
        <v>2.0575853304830849</v>
      </c>
      <c r="H1863" s="24">
        <v>10.56105466556035</v>
      </c>
      <c r="I1863" s="24">
        <v>426.41225753934054</v>
      </c>
      <c r="J1863" s="24">
        <v>32.942849169457745</v>
      </c>
      <c r="K1863" s="24">
        <v>11245.201842258</v>
      </c>
      <c r="L1863" s="24">
        <v>3.6781944181575751E-3</v>
      </c>
      <c r="M1863" s="24">
        <v>2.1161526263766402E-4</v>
      </c>
      <c r="N1863" s="24">
        <v>0.14179168909811551</v>
      </c>
      <c r="O1863" s="24">
        <v>0.54656791594929499</v>
      </c>
      <c r="P1863" s="24">
        <v>0.74688801687282402</v>
      </c>
      <c r="Q1863" s="29">
        <v>11650659.93216325</v>
      </c>
    </row>
    <row r="1864" spans="1:17" ht="15" x14ac:dyDescent="0.25">
      <c r="A1864" s="24">
        <v>2</v>
      </c>
      <c r="B1864" s="24" t="s">
        <v>148</v>
      </c>
      <c r="C1864" s="24">
        <v>1101850</v>
      </c>
      <c r="D1864" s="24">
        <v>0.25</v>
      </c>
      <c r="E1864" s="24" t="s">
        <v>1331</v>
      </c>
      <c r="F1864" s="24">
        <v>4283247.9379276652</v>
      </c>
      <c r="G1864" s="24">
        <v>0.4379255001629635</v>
      </c>
      <c r="H1864" s="24">
        <v>2.13193123338089</v>
      </c>
      <c r="I1864" s="24">
        <v>152.13762628485551</v>
      </c>
      <c r="J1864" s="24">
        <v>11.060724781899349</v>
      </c>
      <c r="K1864" s="24">
        <v>3198.24657128949</v>
      </c>
      <c r="L1864" s="24">
        <v>9.0383409025290807E-4</v>
      </c>
      <c r="M1864" s="24">
        <v>1.3586143286224501E-5</v>
      </c>
      <c r="N1864" s="24">
        <v>5.8698033468074048E-2</v>
      </c>
      <c r="O1864" s="24">
        <v>0.15334569351532451</v>
      </c>
      <c r="P1864" s="24">
        <v>0.14352932652500749</v>
      </c>
      <c r="Q1864" s="29">
        <v>4283247.9379276652</v>
      </c>
    </row>
    <row r="1865" spans="1:17" ht="15" x14ac:dyDescent="0.25">
      <c r="A1865" s="24">
        <v>2</v>
      </c>
      <c r="B1865" s="24" t="s">
        <v>148</v>
      </c>
      <c r="C1865" s="24">
        <v>1101850</v>
      </c>
      <c r="D1865" s="24">
        <v>0.5</v>
      </c>
      <c r="E1865" s="24" t="s">
        <v>1332</v>
      </c>
      <c r="F1865" s="24">
        <v>4724502.0673867296</v>
      </c>
      <c r="G1865" s="24">
        <v>0.48063534435460897</v>
      </c>
      <c r="H1865" s="24">
        <v>2.30125002771064</v>
      </c>
      <c r="I1865" s="24">
        <v>166.963233113391</v>
      </c>
      <c r="J1865" s="24">
        <v>12.1395479754934</v>
      </c>
      <c r="K1865" s="24">
        <v>3440.2204736270301</v>
      </c>
      <c r="L1865" s="24">
        <v>9.7366779575155699E-4</v>
      </c>
      <c r="M1865" s="24">
        <v>1.51503552147838E-5</v>
      </c>
      <c r="N1865" s="24">
        <v>6.3216796652811602E-2</v>
      </c>
      <c r="O1865" s="24">
        <v>0.165129460245246</v>
      </c>
      <c r="P1865" s="24">
        <v>0.15705126493066601</v>
      </c>
      <c r="Q1865" s="29">
        <v>4724502.0673867296</v>
      </c>
    </row>
    <row r="1866" spans="1:17" ht="15" x14ac:dyDescent="0.25">
      <c r="A1866" s="24">
        <v>2</v>
      </c>
      <c r="B1866" s="24" t="s">
        <v>148</v>
      </c>
      <c r="C1866" s="24">
        <v>1101850</v>
      </c>
      <c r="D1866" s="24">
        <v>0.75</v>
      </c>
      <c r="E1866" s="24" t="s">
        <v>1333</v>
      </c>
      <c r="F1866" s="24">
        <v>5440973.5297708949</v>
      </c>
      <c r="G1866" s="24">
        <v>0.55394173579562</v>
      </c>
      <c r="H1866" s="24">
        <v>2.6897479835134153</v>
      </c>
      <c r="I1866" s="24">
        <v>193.08582078273099</v>
      </c>
      <c r="J1866" s="24">
        <v>14.037965549155</v>
      </c>
      <c r="K1866" s="24">
        <v>4199.0916000781699</v>
      </c>
      <c r="L1866" s="24">
        <v>1.1867991720088699E-3</v>
      </c>
      <c r="M1866" s="24">
        <v>1.727696986876195E-5</v>
      </c>
      <c r="N1866" s="24">
        <v>7.7020344307335301E-2</v>
      </c>
      <c r="O1866" s="24">
        <v>0.20127756111533451</v>
      </c>
      <c r="P1866" s="24">
        <v>0.18212380322733651</v>
      </c>
      <c r="Q1866" s="29">
        <v>5440973.5297708949</v>
      </c>
    </row>
    <row r="1867" spans="1:17" ht="15" x14ac:dyDescent="0.25">
      <c r="A1867" s="24">
        <v>2</v>
      </c>
      <c r="B1867" s="24" t="s">
        <v>148</v>
      </c>
      <c r="C1867" s="24">
        <v>1101860</v>
      </c>
      <c r="D1867" s="24">
        <v>0.25</v>
      </c>
      <c r="E1867" s="24" t="s">
        <v>1331</v>
      </c>
      <c r="F1867" s="24">
        <v>3703907.4851903599</v>
      </c>
      <c r="G1867" s="24">
        <v>0.85018961784462299</v>
      </c>
      <c r="H1867" s="24">
        <v>4.3772914063906203</v>
      </c>
      <c r="I1867" s="24">
        <v>111.24960182092551</v>
      </c>
      <c r="J1867" s="24">
        <v>9.1355342214868749</v>
      </c>
      <c r="K1867" s="24">
        <v>3797.6874627946654</v>
      </c>
      <c r="L1867" s="24">
        <v>1.478104860338215E-3</v>
      </c>
      <c r="M1867" s="24">
        <v>1.2283045079210551E-4</v>
      </c>
      <c r="N1867" s="24">
        <v>5.371528715812255E-2</v>
      </c>
      <c r="O1867" s="24">
        <v>0.20634775563371799</v>
      </c>
      <c r="P1867" s="24">
        <v>0.25092390061790049</v>
      </c>
      <c r="Q1867" s="29">
        <v>3703907.4851903599</v>
      </c>
    </row>
    <row r="1868" spans="1:17" ht="15" x14ac:dyDescent="0.25">
      <c r="A1868" s="24">
        <v>2</v>
      </c>
      <c r="B1868" s="24" t="s">
        <v>148</v>
      </c>
      <c r="C1868" s="24">
        <v>1101860</v>
      </c>
      <c r="D1868" s="24">
        <v>0.5</v>
      </c>
      <c r="E1868" s="24" t="s">
        <v>1332</v>
      </c>
      <c r="F1868" s="24">
        <v>4125089.4431789699</v>
      </c>
      <c r="G1868" s="24">
        <v>0.96023592325247697</v>
      </c>
      <c r="H1868" s="24">
        <v>4.9410353502825703</v>
      </c>
      <c r="I1868" s="24">
        <v>121.254875140926</v>
      </c>
      <c r="J1868" s="24">
        <v>9.9767146718900097</v>
      </c>
      <c r="K1868" s="24">
        <v>4375.5859978811704</v>
      </c>
      <c r="L1868" s="24">
        <v>1.7177008772638199E-3</v>
      </c>
      <c r="M1868" s="24">
        <v>1.3993960361909801E-4</v>
      </c>
      <c r="N1868" s="24">
        <v>6.2784142885315197E-2</v>
      </c>
      <c r="O1868" s="24">
        <v>0.23946435779009001</v>
      </c>
      <c r="P1868" s="24">
        <v>0.27662098756604597</v>
      </c>
      <c r="Q1868" s="29">
        <v>4125089.4431789699</v>
      </c>
    </row>
    <row r="1869" spans="1:17" ht="15" x14ac:dyDescent="0.25">
      <c r="A1869" s="24">
        <v>2</v>
      </c>
      <c r="B1869" s="24" t="s">
        <v>148</v>
      </c>
      <c r="C1869" s="24">
        <v>1101860</v>
      </c>
      <c r="D1869" s="24">
        <v>0.75</v>
      </c>
      <c r="E1869" s="24" t="s">
        <v>1333</v>
      </c>
      <c r="F1869" s="24">
        <v>4787323.5954709705</v>
      </c>
      <c r="G1869" s="24">
        <v>1.24351614375333</v>
      </c>
      <c r="H1869" s="24">
        <v>6.4059920840090898</v>
      </c>
      <c r="I1869" s="24">
        <v>147.867668409494</v>
      </c>
      <c r="J1869" s="24">
        <v>12.2454769321873</v>
      </c>
      <c r="K1869" s="24">
        <v>5530.4929871489949</v>
      </c>
      <c r="L1869" s="24">
        <v>2.1993876710557549E-3</v>
      </c>
      <c r="M1869" s="24">
        <v>1.7955939698682501E-4</v>
      </c>
      <c r="N1869" s="24">
        <v>7.6966565885464494E-2</v>
      </c>
      <c r="O1869" s="24">
        <v>0.30332269366757403</v>
      </c>
      <c r="P1869" s="24">
        <v>0.34788438702533298</v>
      </c>
      <c r="Q1869" s="29">
        <v>4787323.5954709705</v>
      </c>
    </row>
    <row r="1870" spans="1:17" ht="15" x14ac:dyDescent="0.25">
      <c r="A1870" s="24">
        <v>2</v>
      </c>
      <c r="B1870" s="24" t="s">
        <v>148</v>
      </c>
      <c r="C1870" s="24">
        <v>1101870</v>
      </c>
      <c r="D1870" s="24">
        <v>0.25</v>
      </c>
      <c r="E1870" s="24" t="s">
        <v>1331</v>
      </c>
      <c r="F1870" s="24">
        <v>2136381.3392984099</v>
      </c>
      <c r="G1870" s="24">
        <v>0.25910908422576995</v>
      </c>
      <c r="H1870" s="24">
        <v>1.2733392454605101</v>
      </c>
      <c r="I1870" s="24">
        <v>75.818163589670803</v>
      </c>
      <c r="J1870" s="24">
        <v>5.6245999241578648</v>
      </c>
      <c r="K1870" s="24">
        <v>1522.16392712323</v>
      </c>
      <c r="L1870" s="24">
        <v>4.8452856599035898E-4</v>
      </c>
      <c r="M1870" s="24">
        <v>2.4255422986638751E-5</v>
      </c>
      <c r="N1870" s="24">
        <v>3.3574326511800652E-2</v>
      </c>
      <c r="O1870" s="24">
        <v>7.9739050378996049E-2</v>
      </c>
      <c r="P1870" s="24">
        <v>7.4551191661137994E-2</v>
      </c>
      <c r="Q1870" s="29">
        <v>2136381.3392984099</v>
      </c>
    </row>
    <row r="1871" spans="1:17" ht="15" x14ac:dyDescent="0.25">
      <c r="A1871" s="24">
        <v>2</v>
      </c>
      <c r="B1871" s="24" t="s">
        <v>148</v>
      </c>
      <c r="C1871" s="24">
        <v>1101870</v>
      </c>
      <c r="D1871" s="24">
        <v>0.5</v>
      </c>
      <c r="E1871" s="24" t="s">
        <v>1332</v>
      </c>
      <c r="F1871" s="24">
        <v>2418483.8492026702</v>
      </c>
      <c r="G1871" s="24">
        <v>0.28453079361065797</v>
      </c>
      <c r="H1871" s="24">
        <v>1.37798677753402</v>
      </c>
      <c r="I1871" s="24">
        <v>85.514700853765206</v>
      </c>
      <c r="J1871" s="24">
        <v>6.3365889517096203</v>
      </c>
      <c r="K1871" s="24">
        <v>1734.25106009567</v>
      </c>
      <c r="L1871" s="24">
        <v>5.5021615587190595E-4</v>
      </c>
      <c r="M1871" s="24">
        <v>2.6745211741269801E-5</v>
      </c>
      <c r="N1871" s="24">
        <v>3.9526037141554303E-2</v>
      </c>
      <c r="O1871" s="24">
        <v>9.1065655508568905E-2</v>
      </c>
      <c r="P1871" s="24">
        <v>8.2411523605694606E-2</v>
      </c>
      <c r="Q1871" s="29">
        <v>2418483.8492026702</v>
      </c>
    </row>
    <row r="1872" spans="1:17" ht="15" x14ac:dyDescent="0.25">
      <c r="A1872" s="24">
        <v>2</v>
      </c>
      <c r="B1872" s="24" t="s">
        <v>148</v>
      </c>
      <c r="C1872" s="24">
        <v>1101870</v>
      </c>
      <c r="D1872" s="24">
        <v>0.75</v>
      </c>
      <c r="E1872" s="24" t="s">
        <v>1333</v>
      </c>
      <c r="F1872" s="24">
        <v>2721202.33391137</v>
      </c>
      <c r="G1872" s="24">
        <v>0.32423108787758748</v>
      </c>
      <c r="H1872" s="24">
        <v>1.590787349196185</v>
      </c>
      <c r="I1872" s="24">
        <v>96.507751340005996</v>
      </c>
      <c r="J1872" s="24">
        <v>7.1586452246783345</v>
      </c>
      <c r="K1872" s="24">
        <v>1996.6398998100199</v>
      </c>
      <c r="L1872" s="24">
        <v>6.3557210454763199E-4</v>
      </c>
      <c r="M1872" s="24">
        <v>3.0803312816858852E-5</v>
      </c>
      <c r="N1872" s="24">
        <v>4.4026980410494951E-2</v>
      </c>
      <c r="O1872" s="24">
        <v>0.10459279515651951</v>
      </c>
      <c r="P1872" s="24">
        <v>9.4702575654739052E-2</v>
      </c>
      <c r="Q1872" s="29">
        <v>2721202.33391137</v>
      </c>
    </row>
    <row r="1873" spans="1:17" ht="15" x14ac:dyDescent="0.25">
      <c r="A1873" s="24">
        <v>2</v>
      </c>
      <c r="B1873" s="24" t="s">
        <v>148</v>
      </c>
      <c r="C1873" s="24">
        <v>1101880</v>
      </c>
      <c r="D1873" s="24">
        <v>0.25</v>
      </c>
      <c r="E1873" s="24" t="s">
        <v>1331</v>
      </c>
      <c r="F1873" s="24">
        <v>2476176.8847613749</v>
      </c>
      <c r="G1873" s="24">
        <v>0.23068687072885402</v>
      </c>
      <c r="H1873" s="24">
        <v>1.1093147291157899</v>
      </c>
      <c r="I1873" s="24">
        <v>88.231562339302997</v>
      </c>
      <c r="J1873" s="24">
        <v>6.3889394289620798</v>
      </c>
      <c r="K1873" s="24">
        <v>1747.55753303756</v>
      </c>
      <c r="L1873" s="24">
        <v>4.9281111675421297E-4</v>
      </c>
      <c r="M1873" s="24">
        <v>7.6780584637473795E-6</v>
      </c>
      <c r="N1873" s="24">
        <v>3.852349852074835E-2</v>
      </c>
      <c r="O1873" s="24">
        <v>8.6640229938333702E-2</v>
      </c>
      <c r="P1873" s="24">
        <v>7.2770637755661338E-2</v>
      </c>
      <c r="Q1873" s="29">
        <v>2476176.8847613749</v>
      </c>
    </row>
    <row r="1874" spans="1:17" ht="15" x14ac:dyDescent="0.25">
      <c r="A1874" s="24">
        <v>2</v>
      </c>
      <c r="B1874" s="24" t="s">
        <v>148</v>
      </c>
      <c r="C1874" s="24">
        <v>1101880</v>
      </c>
      <c r="D1874" s="24">
        <v>0.5</v>
      </c>
      <c r="E1874" s="24" t="s">
        <v>1332</v>
      </c>
      <c r="F1874" s="24">
        <v>2754826.3035343401</v>
      </c>
      <c r="G1874" s="24">
        <v>0.266047035884594</v>
      </c>
      <c r="H1874" s="24">
        <v>1.2660717638155801</v>
      </c>
      <c r="I1874" s="24">
        <v>98.309490141708906</v>
      </c>
      <c r="J1874" s="24">
        <v>7.1188620346009399</v>
      </c>
      <c r="K1874" s="24">
        <v>1991.42494503948</v>
      </c>
      <c r="L1874" s="24">
        <v>5.6158185395019399E-4</v>
      </c>
      <c r="M1874" s="24">
        <v>8.5398270497710102E-6</v>
      </c>
      <c r="N1874" s="24">
        <v>4.3361284815582497E-2</v>
      </c>
      <c r="O1874" s="24">
        <v>9.8625199386345397E-2</v>
      </c>
      <c r="P1874" s="24">
        <v>8.1256373289630396E-2</v>
      </c>
      <c r="Q1874" s="29">
        <v>2754826.3035343401</v>
      </c>
    </row>
    <row r="1875" spans="1:17" ht="15" x14ac:dyDescent="0.25">
      <c r="A1875" s="24">
        <v>2</v>
      </c>
      <c r="B1875" s="24" t="s">
        <v>148</v>
      </c>
      <c r="C1875" s="24">
        <v>1101880</v>
      </c>
      <c r="D1875" s="24">
        <v>0.75</v>
      </c>
      <c r="E1875" s="24" t="s">
        <v>1333</v>
      </c>
      <c r="F1875" s="24">
        <v>3150957.0894129798</v>
      </c>
      <c r="G1875" s="24">
        <v>0.29140073805635203</v>
      </c>
      <c r="H1875" s="24">
        <v>1.3835254553460952</v>
      </c>
      <c r="I1875" s="24">
        <v>112.15337408093299</v>
      </c>
      <c r="J1875" s="24">
        <v>8.121235377955724</v>
      </c>
      <c r="K1875" s="24">
        <v>2289.0867503199197</v>
      </c>
      <c r="L1875" s="24">
        <v>6.4552253716495297E-4</v>
      </c>
      <c r="M1875" s="24">
        <v>9.7723228828645346E-6</v>
      </c>
      <c r="N1875" s="24">
        <v>5.0114033059068253E-2</v>
      </c>
      <c r="O1875" s="24">
        <v>0.11341675721873601</v>
      </c>
      <c r="P1875" s="24">
        <v>9.2454196416640599E-2</v>
      </c>
      <c r="Q1875" s="29">
        <v>3150957.0894129798</v>
      </c>
    </row>
    <row r="1876" spans="1:17" ht="15" x14ac:dyDescent="0.25">
      <c r="A1876" s="24">
        <v>2</v>
      </c>
      <c r="B1876" s="24" t="s">
        <v>148</v>
      </c>
      <c r="C1876" s="24">
        <v>1101890</v>
      </c>
      <c r="D1876" s="24">
        <v>0.25</v>
      </c>
      <c r="E1876" s="24" t="s">
        <v>1331</v>
      </c>
      <c r="F1876" s="24">
        <v>8691479.6393646188</v>
      </c>
      <c r="G1876" s="24">
        <v>1.3042897053983651</v>
      </c>
      <c r="H1876" s="24">
        <v>6.5548675544844501</v>
      </c>
      <c r="I1876" s="24">
        <v>298.69472984732897</v>
      </c>
      <c r="J1876" s="24">
        <v>22.664484608362152</v>
      </c>
      <c r="K1876" s="24">
        <v>8235.2761416985813</v>
      </c>
      <c r="L1876" s="24">
        <v>2.6031439418799252E-3</v>
      </c>
      <c r="M1876" s="24">
        <v>1.190421862655795E-4</v>
      </c>
      <c r="N1876" s="24">
        <v>0.11685070923344151</v>
      </c>
      <c r="O1876" s="24">
        <v>0.40639501828036395</v>
      </c>
      <c r="P1876" s="24">
        <v>0.43764974851150096</v>
      </c>
      <c r="Q1876" s="29">
        <v>8691479.6393646188</v>
      </c>
    </row>
    <row r="1877" spans="1:17" ht="15" x14ac:dyDescent="0.25">
      <c r="A1877" s="24">
        <v>2</v>
      </c>
      <c r="B1877" s="24" t="s">
        <v>148</v>
      </c>
      <c r="C1877" s="24">
        <v>1101890</v>
      </c>
      <c r="D1877" s="24">
        <v>0.5</v>
      </c>
      <c r="E1877" s="24" t="s">
        <v>1332</v>
      </c>
      <c r="F1877" s="24">
        <v>9700837.4201439992</v>
      </c>
      <c r="G1877" s="24">
        <v>1.5046520381972199</v>
      </c>
      <c r="H1877" s="24">
        <v>7.5141359452009802</v>
      </c>
      <c r="I1877" s="24">
        <v>333.49710007912802</v>
      </c>
      <c r="J1877" s="24">
        <v>25.2999677064225</v>
      </c>
      <c r="K1877" s="24">
        <v>9444.3768395878396</v>
      </c>
      <c r="L1877" s="24">
        <v>3.0274115102036201E-3</v>
      </c>
      <c r="M1877" s="24">
        <v>1.3237303288285199E-4</v>
      </c>
      <c r="N1877" s="24">
        <v>0.133521325466437</v>
      </c>
      <c r="O1877" s="24">
        <v>0.47024597956859598</v>
      </c>
      <c r="P1877" s="24">
        <v>0.48829415167373702</v>
      </c>
      <c r="Q1877" s="29">
        <v>9700837.4201439992</v>
      </c>
    </row>
    <row r="1878" spans="1:17" ht="15" x14ac:dyDescent="0.25">
      <c r="A1878" s="24">
        <v>2</v>
      </c>
      <c r="B1878" s="24" t="s">
        <v>148</v>
      </c>
      <c r="C1878" s="24">
        <v>1101890</v>
      </c>
      <c r="D1878" s="24">
        <v>0.75</v>
      </c>
      <c r="E1878" s="24" t="s">
        <v>1333</v>
      </c>
      <c r="F1878" s="24">
        <v>11045875.52822675</v>
      </c>
      <c r="G1878" s="24">
        <v>1.644042418643795</v>
      </c>
      <c r="H1878" s="24">
        <v>8.2210037414353465</v>
      </c>
      <c r="I1878" s="24">
        <v>379.48324362072401</v>
      </c>
      <c r="J1878" s="24">
        <v>28.797669873474753</v>
      </c>
      <c r="K1878" s="24">
        <v>10866.241459411649</v>
      </c>
      <c r="L1878" s="24">
        <v>3.4581414928717647E-3</v>
      </c>
      <c r="M1878" s="24">
        <v>1.515596716412735E-4</v>
      </c>
      <c r="N1878" s="24">
        <v>0.15290390918603999</v>
      </c>
      <c r="O1878" s="24">
        <v>0.53792206645896246</v>
      </c>
      <c r="P1878" s="24">
        <v>0.5563200999920801</v>
      </c>
      <c r="Q1878" s="29">
        <v>11045875.52822675</v>
      </c>
    </row>
    <row r="1879" spans="1:17" ht="15" x14ac:dyDescent="0.25">
      <c r="A1879" s="24">
        <v>2</v>
      </c>
      <c r="B1879" s="24" t="s">
        <v>148</v>
      </c>
      <c r="C1879" s="24">
        <v>1101900</v>
      </c>
      <c r="D1879" s="24">
        <v>0.25</v>
      </c>
      <c r="E1879" s="24" t="s">
        <v>1331</v>
      </c>
      <c r="F1879" s="24">
        <v>1880325.129022605</v>
      </c>
      <c r="G1879" s="24">
        <v>0.43829849517026048</v>
      </c>
      <c r="H1879" s="24">
        <v>2.2650441806000048</v>
      </c>
      <c r="I1879" s="24">
        <v>65.93141183813475</v>
      </c>
      <c r="J1879" s="24">
        <v>5.365613523836215</v>
      </c>
      <c r="K1879" s="24">
        <v>2016.195855160285</v>
      </c>
      <c r="L1879" s="24">
        <v>7.6438394856864203E-4</v>
      </c>
      <c r="M1879" s="24">
        <v>6.9507889841587497E-5</v>
      </c>
      <c r="N1879" s="24">
        <v>3.3535790940109347E-2</v>
      </c>
      <c r="O1879" s="24">
        <v>0.110293587174804</v>
      </c>
      <c r="P1879" s="24">
        <v>0.13309047039871499</v>
      </c>
      <c r="Q1879" s="29">
        <v>1880325.129022605</v>
      </c>
    </row>
    <row r="1880" spans="1:17" ht="15" x14ac:dyDescent="0.25">
      <c r="A1880" s="24">
        <v>2</v>
      </c>
      <c r="B1880" s="24" t="s">
        <v>148</v>
      </c>
      <c r="C1880" s="24">
        <v>1101900</v>
      </c>
      <c r="D1880" s="24">
        <v>0.5</v>
      </c>
      <c r="E1880" s="24" t="s">
        <v>1332</v>
      </c>
      <c r="F1880" s="24">
        <v>2115645.9674393702</v>
      </c>
      <c r="G1880" s="24">
        <v>0.49012468588125702</v>
      </c>
      <c r="H1880" s="24">
        <v>2.5315442606039902</v>
      </c>
      <c r="I1880" s="24">
        <v>74.400311679464096</v>
      </c>
      <c r="J1880" s="24">
        <v>6.00955065011562</v>
      </c>
      <c r="K1880" s="24">
        <v>2317.50179857188</v>
      </c>
      <c r="L1880" s="24">
        <v>8.7588992385158695E-4</v>
      </c>
      <c r="M1880" s="24">
        <v>7.5453258872238706E-5</v>
      </c>
      <c r="N1880" s="24">
        <v>3.8984489881354799E-2</v>
      </c>
      <c r="O1880" s="24">
        <v>0.126815603232633</v>
      </c>
      <c r="P1880" s="24">
        <v>0.144470349517617</v>
      </c>
      <c r="Q1880" s="29">
        <v>2115645.9674393702</v>
      </c>
    </row>
    <row r="1881" spans="1:17" ht="15" x14ac:dyDescent="0.25">
      <c r="A1881" s="24">
        <v>2</v>
      </c>
      <c r="B1881" s="24" t="s">
        <v>148</v>
      </c>
      <c r="C1881" s="24">
        <v>1101900</v>
      </c>
      <c r="D1881" s="24">
        <v>0.75</v>
      </c>
      <c r="E1881" s="24" t="s">
        <v>1333</v>
      </c>
      <c r="F1881" s="24">
        <v>2424741.3320902549</v>
      </c>
      <c r="G1881" s="24">
        <v>0.5948206604485955</v>
      </c>
      <c r="H1881" s="24">
        <v>3.0808920518611052</v>
      </c>
      <c r="I1881" s="24">
        <v>84.745758829326292</v>
      </c>
      <c r="J1881" s="24">
        <v>6.9327310338926651</v>
      </c>
      <c r="K1881" s="24">
        <v>2790.6962060906499</v>
      </c>
      <c r="L1881" s="24">
        <v>1.06428673164494E-3</v>
      </c>
      <c r="M1881" s="24">
        <v>9.2140767932350355E-5</v>
      </c>
      <c r="N1881" s="24">
        <v>4.5315459126908549E-2</v>
      </c>
      <c r="O1881" s="24">
        <v>0.15249529898169301</v>
      </c>
      <c r="P1881" s="24">
        <v>0.17555184682496949</v>
      </c>
      <c r="Q1881" s="29">
        <v>2424741.3320902549</v>
      </c>
    </row>
    <row r="1882" spans="1:17" ht="15" x14ac:dyDescent="0.25">
      <c r="A1882" s="24">
        <v>2</v>
      </c>
      <c r="B1882" s="24" t="s">
        <v>148</v>
      </c>
      <c r="C1882" s="24">
        <v>1101910</v>
      </c>
      <c r="D1882" s="24">
        <v>0.25</v>
      </c>
      <c r="E1882" s="24" t="s">
        <v>1331</v>
      </c>
      <c r="F1882" s="24">
        <v>1934000.3320201449</v>
      </c>
      <c r="G1882" s="24">
        <v>0.27341742976196048</v>
      </c>
      <c r="H1882" s="24">
        <v>1.3951581933957149</v>
      </c>
      <c r="I1882" s="24">
        <v>40.38784400956515</v>
      </c>
      <c r="J1882" s="24">
        <v>3.25544525198959</v>
      </c>
      <c r="K1882" s="24">
        <v>1416.2901267684852</v>
      </c>
      <c r="L1882" s="24">
        <v>5.2226261932261696E-4</v>
      </c>
      <c r="M1882" s="24">
        <v>3.7836952288439952E-5</v>
      </c>
      <c r="N1882" s="24">
        <v>2.0085273502749849E-2</v>
      </c>
      <c r="O1882" s="24">
        <v>7.6002561522798356E-2</v>
      </c>
      <c r="P1882" s="24">
        <v>8.1373588710337508E-2</v>
      </c>
      <c r="Q1882" s="29">
        <v>1934000.3320201449</v>
      </c>
    </row>
    <row r="1883" spans="1:17" ht="15" x14ac:dyDescent="0.25">
      <c r="A1883" s="24">
        <v>2</v>
      </c>
      <c r="B1883" s="24" t="s">
        <v>148</v>
      </c>
      <c r="C1883" s="24">
        <v>1101910</v>
      </c>
      <c r="D1883" s="24">
        <v>0.5</v>
      </c>
      <c r="E1883" s="24" t="s">
        <v>1332</v>
      </c>
      <c r="F1883" s="24">
        <v>2217926.4251389499</v>
      </c>
      <c r="G1883" s="24">
        <v>0.30856502381345302</v>
      </c>
      <c r="H1883" s="24">
        <v>1.5732310489708099</v>
      </c>
      <c r="I1883" s="24">
        <v>46.9165446377934</v>
      </c>
      <c r="J1883" s="24">
        <v>3.7811117750977901</v>
      </c>
      <c r="K1883" s="24">
        <v>1662.8281476786501</v>
      </c>
      <c r="L1883" s="24">
        <v>5.9770111014359505E-4</v>
      </c>
      <c r="M1883" s="24">
        <v>4.4228101313372301E-5</v>
      </c>
      <c r="N1883" s="24">
        <v>2.49882320245732E-2</v>
      </c>
      <c r="O1883" s="24">
        <v>8.9092831174890502E-2</v>
      </c>
      <c r="P1883" s="24">
        <v>9.5096741261428794E-2</v>
      </c>
      <c r="Q1883" s="29">
        <v>2217926.4251389499</v>
      </c>
    </row>
    <row r="1884" spans="1:17" ht="15" x14ac:dyDescent="0.25">
      <c r="A1884" s="24">
        <v>2</v>
      </c>
      <c r="B1884" s="24" t="s">
        <v>148</v>
      </c>
      <c r="C1884" s="24">
        <v>1101910</v>
      </c>
      <c r="D1884" s="24">
        <v>0.75</v>
      </c>
      <c r="E1884" s="24" t="s">
        <v>1333</v>
      </c>
      <c r="F1884" s="24">
        <v>2580419.3260397548</v>
      </c>
      <c r="G1884" s="24">
        <v>0.35126035777331899</v>
      </c>
      <c r="H1884" s="24">
        <v>1.7920710060307501</v>
      </c>
      <c r="I1884" s="24">
        <v>54.135901217768399</v>
      </c>
      <c r="J1884" s="24">
        <v>4.3604751267202548</v>
      </c>
      <c r="K1884" s="24">
        <v>1959.598794814895</v>
      </c>
      <c r="L1884" s="24">
        <v>7.1898726987572196E-4</v>
      </c>
      <c r="M1884" s="24">
        <v>4.9927754583976654E-5</v>
      </c>
      <c r="N1884" s="24">
        <v>2.8252758474524048E-2</v>
      </c>
      <c r="O1884" s="24">
        <v>0.105119197247543</v>
      </c>
      <c r="P1884" s="24">
        <v>0.107688592539171</v>
      </c>
      <c r="Q1884" s="29">
        <v>2580419.3260397548</v>
      </c>
    </row>
    <row r="1885" spans="1:17" ht="15" x14ac:dyDescent="0.25">
      <c r="A1885" s="24">
        <v>2</v>
      </c>
      <c r="B1885" s="24" t="s">
        <v>148</v>
      </c>
      <c r="C1885" s="24">
        <v>1101920</v>
      </c>
      <c r="D1885" s="24">
        <v>0.25</v>
      </c>
      <c r="E1885" s="24" t="s">
        <v>1331</v>
      </c>
      <c r="F1885" s="24">
        <v>3622007.2082781596</v>
      </c>
      <c r="G1885" s="24">
        <v>1.3841166983497499</v>
      </c>
      <c r="H1885" s="24">
        <v>8.94590877967374</v>
      </c>
      <c r="I1885" s="24">
        <v>122.7375981899545</v>
      </c>
      <c r="J1885" s="24">
        <v>14.07248083144435</v>
      </c>
      <c r="K1885" s="24">
        <v>5651.1464917170852</v>
      </c>
      <c r="L1885" s="24">
        <v>1.46142450536459E-3</v>
      </c>
      <c r="M1885" s="24">
        <v>3.7423642551074297E-4</v>
      </c>
      <c r="N1885" s="24">
        <v>3.79599870367286E-2</v>
      </c>
      <c r="O1885" s="24">
        <v>0.214730040969524</v>
      </c>
      <c r="P1885" s="24">
        <v>0.70642042712581055</v>
      </c>
      <c r="Q1885" s="29">
        <v>3622007.2082781596</v>
      </c>
    </row>
    <row r="1886" spans="1:17" ht="15" x14ac:dyDescent="0.25">
      <c r="A1886" s="24">
        <v>2</v>
      </c>
      <c r="B1886" s="24" t="s">
        <v>148</v>
      </c>
      <c r="C1886" s="24">
        <v>1101920</v>
      </c>
      <c r="D1886" s="24">
        <v>0.5</v>
      </c>
      <c r="E1886" s="24" t="s">
        <v>1332</v>
      </c>
      <c r="F1886" s="24">
        <v>4321315.0179464696</v>
      </c>
      <c r="G1886" s="24">
        <v>1.6771666622033301</v>
      </c>
      <c r="H1886" s="24">
        <v>10.815987716404299</v>
      </c>
      <c r="I1886" s="24">
        <v>146.85150624402101</v>
      </c>
      <c r="J1886" s="24">
        <v>16.836467009411098</v>
      </c>
      <c r="K1886" s="24">
        <v>6948.5142136115101</v>
      </c>
      <c r="L1886" s="24">
        <v>1.7968353359749201E-3</v>
      </c>
      <c r="M1886" s="24">
        <v>4.4767551538416002E-4</v>
      </c>
      <c r="N1886" s="24">
        <v>4.6670524214481403E-2</v>
      </c>
      <c r="O1886" s="24">
        <v>0.264017891827526</v>
      </c>
      <c r="P1886" s="24">
        <v>0.84510016812809097</v>
      </c>
      <c r="Q1886" s="29">
        <v>4321315.0179464696</v>
      </c>
    </row>
    <row r="1887" spans="1:17" ht="15" x14ac:dyDescent="0.25">
      <c r="A1887" s="24">
        <v>2</v>
      </c>
      <c r="B1887" s="24" t="s">
        <v>148</v>
      </c>
      <c r="C1887" s="24">
        <v>1101920</v>
      </c>
      <c r="D1887" s="24">
        <v>0.75</v>
      </c>
      <c r="E1887" s="24" t="s">
        <v>1333</v>
      </c>
      <c r="F1887" s="24">
        <v>4598314.6501317797</v>
      </c>
      <c r="G1887" s="24">
        <v>1.8624669888041601</v>
      </c>
      <c r="H1887" s="24">
        <v>11.952384572576101</v>
      </c>
      <c r="I1887" s="24">
        <v>155.630856043368</v>
      </c>
      <c r="J1887" s="24">
        <v>17.839656652049698</v>
      </c>
      <c r="K1887" s="24">
        <v>8218.7628509908391</v>
      </c>
      <c r="L1887" s="24">
        <v>2.1251807621313749E-3</v>
      </c>
      <c r="M1887" s="24">
        <v>4.7411102582696349E-4</v>
      </c>
      <c r="N1887" s="24">
        <v>5.5215369878756901E-2</v>
      </c>
      <c r="O1887" s="24">
        <v>0.31236615481098751</v>
      </c>
      <c r="P1887" s="24">
        <v>0.89517575677686057</v>
      </c>
      <c r="Q1887" s="29">
        <v>4598314.6501317797</v>
      </c>
    </row>
    <row r="1888" spans="1:17" ht="15" x14ac:dyDescent="0.25">
      <c r="A1888" s="24">
        <v>2</v>
      </c>
      <c r="B1888" s="24" t="s">
        <v>148</v>
      </c>
      <c r="C1888" s="24">
        <v>1101930</v>
      </c>
      <c r="D1888" s="24">
        <v>0.25</v>
      </c>
      <c r="E1888" s="24" t="s">
        <v>1331</v>
      </c>
      <c r="F1888" s="24">
        <v>7385449.672205965</v>
      </c>
      <c r="G1888" s="24">
        <v>2.8789710561558204</v>
      </c>
      <c r="H1888" s="24">
        <v>16.213741081322048</v>
      </c>
      <c r="I1888" s="24">
        <v>261.74482766789254</v>
      </c>
      <c r="J1888" s="24">
        <v>25.987854943996101</v>
      </c>
      <c r="K1888" s="24">
        <v>9274.3944448405709</v>
      </c>
      <c r="L1888" s="24">
        <v>3.54922342504613E-3</v>
      </c>
      <c r="M1888" s="24">
        <v>7.3550513700187654E-4</v>
      </c>
      <c r="N1888" s="24">
        <v>9.6457922093868553E-2</v>
      </c>
      <c r="O1888" s="24">
        <v>0.47994083839348251</v>
      </c>
      <c r="P1888" s="24">
        <v>1.156205851010395</v>
      </c>
      <c r="Q1888" s="29">
        <v>7385449.672205965</v>
      </c>
    </row>
    <row r="1889" spans="1:17" ht="15" x14ac:dyDescent="0.25">
      <c r="A1889" s="24">
        <v>2</v>
      </c>
      <c r="B1889" s="24" t="s">
        <v>148</v>
      </c>
      <c r="C1889" s="24">
        <v>1101930</v>
      </c>
      <c r="D1889" s="24">
        <v>0.5</v>
      </c>
      <c r="E1889" s="24" t="s">
        <v>1332</v>
      </c>
      <c r="F1889" s="24">
        <v>8148718.6513924198</v>
      </c>
      <c r="G1889" s="24">
        <v>3.30369846731511</v>
      </c>
      <c r="H1889" s="24">
        <v>18.362451415969002</v>
      </c>
      <c r="I1889" s="24">
        <v>288.41483991175198</v>
      </c>
      <c r="J1889" s="24">
        <v>28.631808024760499</v>
      </c>
      <c r="K1889" s="24">
        <v>11651.187158951399</v>
      </c>
      <c r="L1889" s="24">
        <v>4.4623237434129803E-3</v>
      </c>
      <c r="M1889" s="24">
        <v>8.0925203510159795E-4</v>
      </c>
      <c r="N1889" s="24">
        <v>0.120393975214017</v>
      </c>
      <c r="O1889" s="24">
        <v>0.60285303606781004</v>
      </c>
      <c r="P1889" s="24">
        <v>1.2730494109130199</v>
      </c>
      <c r="Q1889" s="29">
        <v>8148718.6513924198</v>
      </c>
    </row>
    <row r="1890" spans="1:17" ht="15" x14ac:dyDescent="0.25">
      <c r="A1890" s="24">
        <v>2</v>
      </c>
      <c r="B1890" s="24" t="s">
        <v>148</v>
      </c>
      <c r="C1890" s="24">
        <v>1101930</v>
      </c>
      <c r="D1890" s="24">
        <v>0.75</v>
      </c>
      <c r="E1890" s="24" t="s">
        <v>1333</v>
      </c>
      <c r="F1890" s="24">
        <v>9014195.9072945807</v>
      </c>
      <c r="G1890" s="24">
        <v>3.8031229963925099</v>
      </c>
      <c r="H1890" s="24">
        <v>21.145168760427147</v>
      </c>
      <c r="I1890" s="24">
        <v>318.85073680308903</v>
      </c>
      <c r="J1890" s="24">
        <v>31.636917356738898</v>
      </c>
      <c r="K1890" s="24">
        <v>13418.692947758649</v>
      </c>
      <c r="L1890" s="24">
        <v>5.1347877418972451E-3</v>
      </c>
      <c r="M1890" s="24">
        <v>8.9272223140156846E-4</v>
      </c>
      <c r="N1890" s="24">
        <v>0.13917555428419551</v>
      </c>
      <c r="O1890" s="24">
        <v>0.69423919464164596</v>
      </c>
      <c r="P1890" s="24">
        <v>1.4048626586485999</v>
      </c>
      <c r="Q1890" s="29">
        <v>9014195.9072945807</v>
      </c>
    </row>
    <row r="1891" spans="1:17" ht="15" x14ac:dyDescent="0.25">
      <c r="A1891" s="24">
        <v>2</v>
      </c>
      <c r="B1891" s="24" t="s">
        <v>148</v>
      </c>
      <c r="C1891" s="24">
        <v>1101940</v>
      </c>
      <c r="D1891" s="24">
        <v>0.25</v>
      </c>
      <c r="E1891" s="24" t="s">
        <v>1331</v>
      </c>
      <c r="F1891" s="24">
        <v>19133955.5728755</v>
      </c>
      <c r="G1891" s="24">
        <v>7.2392983756300744</v>
      </c>
      <c r="H1891" s="24">
        <v>41.877379308192303</v>
      </c>
      <c r="I1891" s="24">
        <v>681.59872742764446</v>
      </c>
      <c r="J1891" s="24">
        <v>68.52824248885949</v>
      </c>
      <c r="K1891" s="24">
        <v>25900.038193859102</v>
      </c>
      <c r="L1891" s="24">
        <v>9.6938487915285143E-3</v>
      </c>
      <c r="M1891" s="24">
        <v>1.6468694038998901E-3</v>
      </c>
      <c r="N1891" s="24">
        <v>0.25277312036280697</v>
      </c>
      <c r="O1891" s="24">
        <v>1.2781170255213099</v>
      </c>
      <c r="P1891" s="24">
        <v>3.068481649331305</v>
      </c>
      <c r="Q1891" s="29">
        <v>19133955.5728755</v>
      </c>
    </row>
    <row r="1892" spans="1:17" ht="15" x14ac:dyDescent="0.25">
      <c r="A1892" s="24">
        <v>2</v>
      </c>
      <c r="B1892" s="24" t="s">
        <v>148</v>
      </c>
      <c r="C1892" s="24">
        <v>1101940</v>
      </c>
      <c r="D1892" s="24">
        <v>0.5</v>
      </c>
      <c r="E1892" s="24" t="s">
        <v>1332</v>
      </c>
      <c r="F1892" s="24">
        <v>21022473.618230101</v>
      </c>
      <c r="G1892" s="24">
        <v>8.3008218825625502</v>
      </c>
      <c r="H1892" s="24">
        <v>47.480517630224298</v>
      </c>
      <c r="I1892" s="24">
        <v>748.86788242892499</v>
      </c>
      <c r="J1892" s="24">
        <v>75.294741418689199</v>
      </c>
      <c r="K1892" s="24">
        <v>32422.218441281701</v>
      </c>
      <c r="L1892" s="24">
        <v>1.21511120767775E-2</v>
      </c>
      <c r="M1892" s="24">
        <v>1.8094291522259499E-3</v>
      </c>
      <c r="N1892" s="24">
        <v>0.31641767951236499</v>
      </c>
      <c r="O1892" s="24">
        <v>1.6009216140085201</v>
      </c>
      <c r="P1892" s="24">
        <v>3.37160203194074</v>
      </c>
      <c r="Q1892" s="29">
        <v>21022473.618230101</v>
      </c>
    </row>
    <row r="1893" spans="1:17" ht="15" x14ac:dyDescent="0.25">
      <c r="A1893" s="24">
        <v>2</v>
      </c>
      <c r="B1893" s="24" t="s">
        <v>148</v>
      </c>
      <c r="C1893" s="24">
        <v>1101940</v>
      </c>
      <c r="D1893" s="24">
        <v>0.75</v>
      </c>
      <c r="E1893" s="24" t="s">
        <v>1333</v>
      </c>
      <c r="F1893" s="24">
        <v>23174577.67727505</v>
      </c>
      <c r="G1893" s="24">
        <v>9.5582060611126103</v>
      </c>
      <c r="H1893" s="24">
        <v>54.6857953050323</v>
      </c>
      <c r="I1893" s="24">
        <v>825.52525685712146</v>
      </c>
      <c r="J1893" s="24">
        <v>83.00363774665081</v>
      </c>
      <c r="K1893" s="24">
        <v>37336.669138456404</v>
      </c>
      <c r="L1893" s="24">
        <v>1.3980775760470399E-2</v>
      </c>
      <c r="M1893" s="24">
        <v>1.9946391502458551E-3</v>
      </c>
      <c r="N1893" s="24">
        <v>0.36408464646302796</v>
      </c>
      <c r="O1893" s="24">
        <v>1.84266515949896</v>
      </c>
      <c r="P1893" s="24">
        <v>3.7168506493936597</v>
      </c>
      <c r="Q1893" s="29">
        <v>23174577.67727505</v>
      </c>
    </row>
    <row r="1894" spans="1:17" ht="15" x14ac:dyDescent="0.25">
      <c r="A1894" s="24">
        <v>2</v>
      </c>
      <c r="B1894" s="24" t="s">
        <v>148</v>
      </c>
      <c r="C1894" s="24">
        <v>1101950</v>
      </c>
      <c r="D1894" s="24">
        <v>0.25</v>
      </c>
      <c r="E1894" s="24" t="s">
        <v>1331</v>
      </c>
      <c r="F1894" s="24">
        <v>6220013.2214682549</v>
      </c>
      <c r="G1894" s="24">
        <v>2.3906393826094297</v>
      </c>
      <c r="H1894" s="24">
        <v>13.2306504134677</v>
      </c>
      <c r="I1894" s="24">
        <v>221.37132305274298</v>
      </c>
      <c r="J1894" s="24">
        <v>21.62771526670155</v>
      </c>
      <c r="K1894" s="24">
        <v>7676.0370544531252</v>
      </c>
      <c r="L1894" s="24">
        <v>3.2611421876553052E-3</v>
      </c>
      <c r="M1894" s="24">
        <v>5.7582170489226252E-4</v>
      </c>
      <c r="N1894" s="24">
        <v>8.5950757901522706E-2</v>
      </c>
      <c r="O1894" s="24">
        <v>0.42304914560858953</v>
      </c>
      <c r="P1894" s="24">
        <v>0.95300101983726204</v>
      </c>
      <c r="Q1894" s="29">
        <v>6220013.2214682549</v>
      </c>
    </row>
    <row r="1895" spans="1:17" ht="15" x14ac:dyDescent="0.25">
      <c r="A1895" s="24">
        <v>2</v>
      </c>
      <c r="B1895" s="24" t="s">
        <v>148</v>
      </c>
      <c r="C1895" s="24">
        <v>1101950</v>
      </c>
      <c r="D1895" s="24">
        <v>0.5</v>
      </c>
      <c r="E1895" s="24" t="s">
        <v>1332</v>
      </c>
      <c r="F1895" s="24">
        <v>6909697.2679797905</v>
      </c>
      <c r="G1895" s="24">
        <v>2.7508906119758501</v>
      </c>
      <c r="H1895" s="24">
        <v>15.0513036448476</v>
      </c>
      <c r="I1895" s="24">
        <v>245.89104365177101</v>
      </c>
      <c r="J1895" s="24">
        <v>24.0155607586344</v>
      </c>
      <c r="K1895" s="24">
        <v>9530.7663351012598</v>
      </c>
      <c r="L1895" s="24">
        <v>4.0479761152757204E-3</v>
      </c>
      <c r="M1895" s="24">
        <v>6.3947756278730499E-4</v>
      </c>
      <c r="N1895" s="24">
        <v>0.106568464758478</v>
      </c>
      <c r="O1895" s="24">
        <v>0.52501943577801102</v>
      </c>
      <c r="P1895" s="24">
        <v>1.05780589034898</v>
      </c>
      <c r="Q1895" s="29">
        <v>6909697.2679797905</v>
      </c>
    </row>
    <row r="1896" spans="1:17" ht="15" x14ac:dyDescent="0.25">
      <c r="A1896" s="24">
        <v>2</v>
      </c>
      <c r="B1896" s="24" t="s">
        <v>148</v>
      </c>
      <c r="C1896" s="24">
        <v>1101950</v>
      </c>
      <c r="D1896" s="24">
        <v>0.75</v>
      </c>
      <c r="E1896" s="24" t="s">
        <v>1333</v>
      </c>
      <c r="F1896" s="24">
        <v>7627762.4268462798</v>
      </c>
      <c r="G1896" s="24">
        <v>3.2033272701770401</v>
      </c>
      <c r="H1896" s="24">
        <v>17.463012611422101</v>
      </c>
      <c r="I1896" s="24">
        <v>271.410962176434</v>
      </c>
      <c r="J1896" s="24">
        <v>26.504301524754752</v>
      </c>
      <c r="K1896" s="24">
        <v>11134.831742842751</v>
      </c>
      <c r="L1896" s="24">
        <v>4.73129745463123E-3</v>
      </c>
      <c r="M1896" s="24">
        <v>7.0565720650771105E-4</v>
      </c>
      <c r="N1896" s="24">
        <v>0.124652390704032</v>
      </c>
      <c r="O1896" s="24">
        <v>0.61375413022590652</v>
      </c>
      <c r="P1896" s="24">
        <v>1.1671447915024551</v>
      </c>
      <c r="Q1896" s="29">
        <v>7627762.4268462798</v>
      </c>
    </row>
    <row r="1897" spans="1:17" ht="15" x14ac:dyDescent="0.25">
      <c r="A1897" s="24">
        <v>2</v>
      </c>
      <c r="B1897" s="24" t="s">
        <v>148</v>
      </c>
      <c r="C1897" s="24">
        <v>1101960</v>
      </c>
      <c r="D1897" s="24">
        <v>0.25</v>
      </c>
      <c r="E1897" s="24" t="s">
        <v>1331</v>
      </c>
      <c r="F1897" s="24">
        <v>3339711.5242566997</v>
      </c>
      <c r="G1897" s="24">
        <v>1.4884726623889102</v>
      </c>
      <c r="H1897" s="24">
        <v>8.048491301394801</v>
      </c>
      <c r="I1897" s="24">
        <v>117.713205731572</v>
      </c>
      <c r="J1897" s="24">
        <v>11.4180721120296</v>
      </c>
      <c r="K1897" s="24">
        <v>5095.5736961837847</v>
      </c>
      <c r="L1897" s="24">
        <v>2.1335805998015048E-3</v>
      </c>
      <c r="M1897" s="24">
        <v>3.2873700829715751E-4</v>
      </c>
      <c r="N1897" s="24">
        <v>5.71888045493366E-2</v>
      </c>
      <c r="O1897" s="24">
        <v>0.28280781646879449</v>
      </c>
      <c r="P1897" s="24">
        <v>0.49921250011276752</v>
      </c>
      <c r="Q1897" s="29">
        <v>3339711.5242566997</v>
      </c>
    </row>
    <row r="1898" spans="1:17" ht="15" x14ac:dyDescent="0.25">
      <c r="A1898" s="24">
        <v>2</v>
      </c>
      <c r="B1898" s="24" t="s">
        <v>148</v>
      </c>
      <c r="C1898" s="24">
        <v>1101960</v>
      </c>
      <c r="D1898" s="24">
        <v>0.5</v>
      </c>
      <c r="E1898" s="24" t="s">
        <v>1332</v>
      </c>
      <c r="F1898" s="24">
        <v>3682558.6875161999</v>
      </c>
      <c r="G1898" s="24">
        <v>1.72930104839865</v>
      </c>
      <c r="H1898" s="24">
        <v>9.2173673117178598</v>
      </c>
      <c r="I1898" s="24">
        <v>129.42473238295</v>
      </c>
      <c r="J1898" s="24">
        <v>12.556264192472099</v>
      </c>
      <c r="K1898" s="24">
        <v>6430.8711456725296</v>
      </c>
      <c r="L1898" s="24">
        <v>2.69240716541184E-3</v>
      </c>
      <c r="M1898" s="24">
        <v>3.6142535177240902E-4</v>
      </c>
      <c r="N1898" s="24">
        <v>7.2168512584504393E-2</v>
      </c>
      <c r="O1898" s="24">
        <v>0.35690538359144403</v>
      </c>
      <c r="P1898" s="24">
        <v>0.54907380005872497</v>
      </c>
      <c r="Q1898" s="29">
        <v>3682558.6875161999</v>
      </c>
    </row>
    <row r="1899" spans="1:17" ht="15" x14ac:dyDescent="0.25">
      <c r="A1899" s="24">
        <v>2</v>
      </c>
      <c r="B1899" s="24" t="s">
        <v>148</v>
      </c>
      <c r="C1899" s="24">
        <v>1101960</v>
      </c>
      <c r="D1899" s="24">
        <v>0.75</v>
      </c>
      <c r="E1899" s="24" t="s">
        <v>1333</v>
      </c>
      <c r="F1899" s="24">
        <v>4062917.6195509396</v>
      </c>
      <c r="G1899" s="24">
        <v>1.987737127209775</v>
      </c>
      <c r="H1899" s="24">
        <v>10.59831128433145</v>
      </c>
      <c r="I1899" s="24">
        <v>142.734101825929</v>
      </c>
      <c r="J1899" s="24">
        <v>13.84837839162185</v>
      </c>
      <c r="K1899" s="24">
        <v>7376.4232792159401</v>
      </c>
      <c r="L1899" s="24">
        <v>3.08832598666089E-3</v>
      </c>
      <c r="M1899" s="24">
        <v>3.9858100430731705E-4</v>
      </c>
      <c r="N1899" s="24">
        <v>8.2780782361622202E-2</v>
      </c>
      <c r="O1899" s="24">
        <v>0.409382268112159</v>
      </c>
      <c r="P1899" s="24">
        <v>0.6056129785282035</v>
      </c>
      <c r="Q1899" s="29">
        <v>4062917.6195509396</v>
      </c>
    </row>
    <row r="1900" spans="1:17" ht="15" x14ac:dyDescent="0.25">
      <c r="A1900" s="24">
        <v>2</v>
      </c>
      <c r="B1900" s="24" t="s">
        <v>148</v>
      </c>
      <c r="C1900" s="24">
        <v>1101970</v>
      </c>
      <c r="D1900" s="24">
        <v>0.25</v>
      </c>
      <c r="E1900" s="24" t="s">
        <v>1331</v>
      </c>
      <c r="F1900" s="24">
        <v>1777289.2946626199</v>
      </c>
      <c r="G1900" s="24">
        <v>0.62250880364340799</v>
      </c>
      <c r="H1900" s="24">
        <v>3.58825829269695</v>
      </c>
      <c r="I1900" s="24">
        <v>60.027064382954052</v>
      </c>
      <c r="J1900" s="24">
        <v>5.9496539446310646</v>
      </c>
      <c r="K1900" s="24">
        <v>2296.780130938685</v>
      </c>
      <c r="L1900" s="24">
        <v>8.3896588658441699E-4</v>
      </c>
      <c r="M1900" s="24">
        <v>1.3924404387745301E-4</v>
      </c>
      <c r="N1900" s="24">
        <v>2.3195493065425999E-2</v>
      </c>
      <c r="O1900" s="24">
        <v>0.1127229611064845</v>
      </c>
      <c r="P1900" s="24">
        <v>0.25712053430397552</v>
      </c>
      <c r="Q1900" s="29">
        <v>1777289.2946626199</v>
      </c>
    </row>
    <row r="1901" spans="1:17" ht="15" x14ac:dyDescent="0.25">
      <c r="A1901" s="24">
        <v>2</v>
      </c>
      <c r="B1901" s="24" t="s">
        <v>148</v>
      </c>
      <c r="C1901" s="24">
        <v>1101970</v>
      </c>
      <c r="D1901" s="24">
        <v>0.5</v>
      </c>
      <c r="E1901" s="24" t="s">
        <v>1332</v>
      </c>
      <c r="F1901" s="24">
        <v>1938439.18344729</v>
      </c>
      <c r="G1901" s="24">
        <v>0.71857253350011596</v>
      </c>
      <c r="H1901" s="24">
        <v>4.0982776200432101</v>
      </c>
      <c r="I1901" s="24">
        <v>66.079700119029098</v>
      </c>
      <c r="J1901" s="24">
        <v>6.5540128694950699</v>
      </c>
      <c r="K1901" s="24">
        <v>2890.5938725887399</v>
      </c>
      <c r="L1901" s="24">
        <v>1.05638928400829E-3</v>
      </c>
      <c r="M1901" s="24">
        <v>1.5331009043186101E-4</v>
      </c>
      <c r="N1901" s="24">
        <v>2.9070179505983999E-2</v>
      </c>
      <c r="O1901" s="24">
        <v>0.141846094270033</v>
      </c>
      <c r="P1901" s="24">
        <v>0.28344718820412701</v>
      </c>
      <c r="Q1901" s="29">
        <v>1938439.18344729</v>
      </c>
    </row>
    <row r="1902" spans="1:17" ht="15" x14ac:dyDescent="0.25">
      <c r="A1902" s="24">
        <v>2</v>
      </c>
      <c r="B1902" s="24" t="s">
        <v>148</v>
      </c>
      <c r="C1902" s="24">
        <v>1101970</v>
      </c>
      <c r="D1902" s="24">
        <v>0.75</v>
      </c>
      <c r="E1902" s="24" t="s">
        <v>1333</v>
      </c>
      <c r="F1902" s="24">
        <v>2197387.8651279304</v>
      </c>
      <c r="G1902" s="24">
        <v>0.82636238837040654</v>
      </c>
      <c r="H1902" s="24">
        <v>4.7149130083433901</v>
      </c>
      <c r="I1902" s="24">
        <v>72.908217770558196</v>
      </c>
      <c r="J1902" s="24">
        <v>7.2332077820619203</v>
      </c>
      <c r="K1902" s="24">
        <v>3318.67450104926</v>
      </c>
      <c r="L1902" s="24">
        <v>1.2125077831063999E-3</v>
      </c>
      <c r="M1902" s="24">
        <v>1.6916347088856849E-4</v>
      </c>
      <c r="N1902" s="24">
        <v>3.3407895147786498E-2</v>
      </c>
      <c r="O1902" s="24">
        <v>0.1628422570417685</v>
      </c>
      <c r="P1902" s="24">
        <v>0.31291104352974197</v>
      </c>
      <c r="Q1902" s="29">
        <v>2197387.8651279304</v>
      </c>
    </row>
    <row r="1903" spans="1:17" ht="15" x14ac:dyDescent="0.25">
      <c r="A1903" s="24">
        <v>2</v>
      </c>
      <c r="B1903" s="24" t="s">
        <v>148</v>
      </c>
      <c r="C1903" s="24">
        <v>1101980</v>
      </c>
      <c r="D1903" s="24">
        <v>0.25</v>
      </c>
      <c r="E1903" s="24" t="s">
        <v>1331</v>
      </c>
      <c r="F1903" s="24">
        <v>4160713.7123681251</v>
      </c>
      <c r="G1903" s="24">
        <v>1.153754076927445</v>
      </c>
      <c r="H1903" s="24">
        <v>6.2376665220486398</v>
      </c>
      <c r="I1903" s="24">
        <v>149.77393929122749</v>
      </c>
      <c r="J1903" s="24">
        <v>13.12974002675665</v>
      </c>
      <c r="K1903" s="24">
        <v>4495.5504465796448</v>
      </c>
      <c r="L1903" s="24">
        <v>1.7089290527271049E-3</v>
      </c>
      <c r="M1903" s="24">
        <v>2.3471056208383201E-4</v>
      </c>
      <c r="N1903" s="24">
        <v>5.3835738886269448E-2</v>
      </c>
      <c r="O1903" s="24">
        <v>0.23421438718141052</v>
      </c>
      <c r="P1903" s="24">
        <v>0.45457072000904652</v>
      </c>
      <c r="Q1903" s="29">
        <v>4160713.7123681251</v>
      </c>
    </row>
    <row r="1904" spans="1:17" ht="15" x14ac:dyDescent="0.25">
      <c r="A1904" s="24">
        <v>2</v>
      </c>
      <c r="B1904" s="24" t="s">
        <v>148</v>
      </c>
      <c r="C1904" s="24">
        <v>1101980</v>
      </c>
      <c r="D1904" s="24">
        <v>0.5</v>
      </c>
      <c r="E1904" s="24" t="s">
        <v>1332</v>
      </c>
      <c r="F1904" s="24">
        <v>4606521.8867949797</v>
      </c>
      <c r="G1904" s="24">
        <v>1.3182808446654899</v>
      </c>
      <c r="H1904" s="24">
        <v>7.1356357088148696</v>
      </c>
      <c r="I1904" s="24">
        <v>165.603620348074</v>
      </c>
      <c r="J1904" s="24">
        <v>14.5376912861137</v>
      </c>
      <c r="K1904" s="24">
        <v>5344.2564237297902</v>
      </c>
      <c r="L1904" s="24">
        <v>2.0523525885505801E-3</v>
      </c>
      <c r="M1904" s="24">
        <v>2.5935175215118498E-4</v>
      </c>
      <c r="N1904" s="24">
        <v>6.3051653128866098E-2</v>
      </c>
      <c r="O1904" s="24">
        <v>0.28011678484357799</v>
      </c>
      <c r="P1904" s="24">
        <v>0.50055451901332304</v>
      </c>
      <c r="Q1904" s="29">
        <v>4606521.8867949797</v>
      </c>
    </row>
    <row r="1905" spans="1:17" ht="15" x14ac:dyDescent="0.25">
      <c r="A1905" s="24">
        <v>2</v>
      </c>
      <c r="B1905" s="24" t="s">
        <v>148</v>
      </c>
      <c r="C1905" s="24">
        <v>1101980</v>
      </c>
      <c r="D1905" s="24">
        <v>0.75</v>
      </c>
      <c r="E1905" s="24" t="s">
        <v>1333</v>
      </c>
      <c r="F1905" s="24">
        <v>5109517.794235955</v>
      </c>
      <c r="G1905" s="24">
        <v>1.542886617167845</v>
      </c>
      <c r="H1905" s="24">
        <v>8.323366117304154</v>
      </c>
      <c r="I1905" s="24">
        <v>183.5536658568825</v>
      </c>
      <c r="J1905" s="24">
        <v>16.172288278639648</v>
      </c>
      <c r="K1905" s="24">
        <v>6389.5829723255756</v>
      </c>
      <c r="L1905" s="24">
        <v>2.4365460978140749E-3</v>
      </c>
      <c r="M1905" s="24">
        <v>2.8998409963448954E-4</v>
      </c>
      <c r="N1905" s="24">
        <v>7.5734819897018107E-2</v>
      </c>
      <c r="O1905" s="24">
        <v>0.33300574666909055</v>
      </c>
      <c r="P1905" s="24">
        <v>0.56485794917990051</v>
      </c>
      <c r="Q1905" s="29">
        <v>5109517.794235955</v>
      </c>
    </row>
    <row r="1906" spans="1:17" ht="15" x14ac:dyDescent="0.25">
      <c r="A1906" s="24">
        <v>2</v>
      </c>
      <c r="B1906" s="24" t="s">
        <v>148</v>
      </c>
      <c r="C1906" s="24">
        <v>1101990</v>
      </c>
      <c r="D1906" s="24">
        <v>0.25</v>
      </c>
      <c r="E1906" s="24" t="s">
        <v>1331</v>
      </c>
      <c r="F1906" s="24">
        <v>5455235.2888765754</v>
      </c>
      <c r="G1906" s="24">
        <v>2.2575542540081002</v>
      </c>
      <c r="H1906" s="24">
        <v>12.486229630961899</v>
      </c>
      <c r="I1906" s="24">
        <v>193.604369957605</v>
      </c>
      <c r="J1906" s="24">
        <v>19.179065880906101</v>
      </c>
      <c r="K1906" s="24">
        <v>7880.0977186729542</v>
      </c>
      <c r="L1906" s="24">
        <v>3.0616386869144301E-3</v>
      </c>
      <c r="M1906" s="24">
        <v>5.6974630214410053E-4</v>
      </c>
      <c r="N1906" s="24">
        <v>8.2162645470788151E-2</v>
      </c>
      <c r="O1906" s="24">
        <v>0.414572858448365</v>
      </c>
      <c r="P1906" s="24">
        <v>0.85670260722233949</v>
      </c>
      <c r="Q1906" s="29">
        <v>5455235.2888765754</v>
      </c>
    </row>
    <row r="1907" spans="1:17" ht="15" x14ac:dyDescent="0.25">
      <c r="A1907" s="24">
        <v>2</v>
      </c>
      <c r="B1907" s="24" t="s">
        <v>148</v>
      </c>
      <c r="C1907" s="24">
        <v>1101990</v>
      </c>
      <c r="D1907" s="24">
        <v>0.5</v>
      </c>
      <c r="E1907" s="24" t="s">
        <v>1332</v>
      </c>
      <c r="F1907" s="24">
        <v>6088520.5786518501</v>
      </c>
      <c r="G1907" s="24">
        <v>2.6806109284745299</v>
      </c>
      <c r="H1907" s="24">
        <v>14.694376446746899</v>
      </c>
      <c r="I1907" s="24">
        <v>215.67978249695901</v>
      </c>
      <c r="J1907" s="24">
        <v>21.523051393000699</v>
      </c>
      <c r="K1907" s="24">
        <v>9560.1075887357401</v>
      </c>
      <c r="L1907" s="24">
        <v>3.7283712748473101E-3</v>
      </c>
      <c r="M1907" s="24">
        <v>6.3139706160066002E-4</v>
      </c>
      <c r="N1907" s="24">
        <v>0.100121207321873</v>
      </c>
      <c r="O1907" s="24">
        <v>0.50524765358186496</v>
      </c>
      <c r="P1907" s="24">
        <v>0.96816463241641204</v>
      </c>
      <c r="Q1907" s="29">
        <v>6088520.5786518501</v>
      </c>
    </row>
    <row r="1908" spans="1:17" ht="15" x14ac:dyDescent="0.25">
      <c r="A1908" s="24">
        <v>2</v>
      </c>
      <c r="B1908" s="24" t="s">
        <v>148</v>
      </c>
      <c r="C1908" s="24">
        <v>1101990</v>
      </c>
      <c r="D1908" s="24">
        <v>0.75</v>
      </c>
      <c r="E1908" s="24" t="s">
        <v>1333</v>
      </c>
      <c r="F1908" s="24">
        <v>6893979.3739108946</v>
      </c>
      <c r="G1908" s="24">
        <v>3.1935313297668402</v>
      </c>
      <c r="H1908" s="24">
        <v>17.541882971988599</v>
      </c>
      <c r="I1908" s="24">
        <v>244.1537252226465</v>
      </c>
      <c r="J1908" s="24">
        <v>24.36158540307785</v>
      </c>
      <c r="K1908" s="24">
        <v>11562.69265640395</v>
      </c>
      <c r="L1908" s="24">
        <v>4.4917146884934801E-3</v>
      </c>
      <c r="M1908" s="24">
        <v>7.1480464071050102E-4</v>
      </c>
      <c r="N1908" s="24">
        <v>0.1203730091639495</v>
      </c>
      <c r="O1908" s="24">
        <v>0.60774001501403152</v>
      </c>
      <c r="P1908" s="24">
        <v>1.095673092928545</v>
      </c>
      <c r="Q1908" s="29">
        <v>6893979.3739108946</v>
      </c>
    </row>
    <row r="1909" spans="1:17" ht="15" x14ac:dyDescent="0.25">
      <c r="A1909" s="24">
        <v>2</v>
      </c>
      <c r="B1909" s="24" t="s">
        <v>148</v>
      </c>
      <c r="C1909" s="24">
        <v>1102000</v>
      </c>
      <c r="D1909" s="24">
        <v>0.25</v>
      </c>
      <c r="E1909" s="24" t="s">
        <v>1331</v>
      </c>
      <c r="F1909" s="24">
        <v>1474318.74839491</v>
      </c>
      <c r="G1909" s="24">
        <v>0.25414314685183748</v>
      </c>
      <c r="H1909" s="24">
        <v>1.331723938136155</v>
      </c>
      <c r="I1909" s="24">
        <v>53.93895919461135</v>
      </c>
      <c r="J1909" s="24">
        <v>4.21662225480876</v>
      </c>
      <c r="K1909" s="24">
        <v>1422.014254803315</v>
      </c>
      <c r="L1909" s="24">
        <v>4.4718836128080904E-4</v>
      </c>
      <c r="M1909" s="24">
        <v>2.5547838330321352E-5</v>
      </c>
      <c r="N1909" s="24">
        <v>1.6829823951401951E-2</v>
      </c>
      <c r="O1909" s="24">
        <v>6.6624614124566356E-2</v>
      </c>
      <c r="P1909" s="24">
        <v>9.8628736726757496E-2</v>
      </c>
      <c r="Q1909" s="29">
        <v>1474318.74839491</v>
      </c>
    </row>
    <row r="1910" spans="1:17" ht="15" x14ac:dyDescent="0.25">
      <c r="A1910" s="24">
        <v>2</v>
      </c>
      <c r="B1910" s="24" t="s">
        <v>148</v>
      </c>
      <c r="C1910" s="24">
        <v>1102000</v>
      </c>
      <c r="D1910" s="24">
        <v>0.5</v>
      </c>
      <c r="E1910" s="24" t="s">
        <v>1332</v>
      </c>
      <c r="F1910" s="24">
        <v>1631293.6029809399</v>
      </c>
      <c r="G1910" s="24">
        <v>0.29068443875716798</v>
      </c>
      <c r="H1910" s="24">
        <v>1.5244921880664499</v>
      </c>
      <c r="I1910" s="24">
        <v>59.884183191100803</v>
      </c>
      <c r="J1910" s="24">
        <v>4.6769842551981498</v>
      </c>
      <c r="K1910" s="24">
        <v>1609.9034250007101</v>
      </c>
      <c r="L1910" s="24">
        <v>5.0163087312703799E-4</v>
      </c>
      <c r="M1910" s="24">
        <v>2.8990300687039099E-5</v>
      </c>
      <c r="N1910" s="24">
        <v>1.8372000739133899E-2</v>
      </c>
      <c r="O1910" s="24">
        <v>7.4708747533854702E-2</v>
      </c>
      <c r="P1910" s="24">
        <v>0.109267159441554</v>
      </c>
      <c r="Q1910" s="29">
        <v>1631293.6029809399</v>
      </c>
    </row>
    <row r="1911" spans="1:17" ht="15" x14ac:dyDescent="0.25">
      <c r="A1911" s="24">
        <v>2</v>
      </c>
      <c r="B1911" s="24" t="s">
        <v>148</v>
      </c>
      <c r="C1911" s="24">
        <v>1102000</v>
      </c>
      <c r="D1911" s="24">
        <v>0.75</v>
      </c>
      <c r="E1911" s="24" t="s">
        <v>1333</v>
      </c>
      <c r="F1911" s="24">
        <v>1829235.478540455</v>
      </c>
      <c r="G1911" s="24">
        <v>0.34103138990960002</v>
      </c>
      <c r="H1911" s="24">
        <v>1.7991263299952949</v>
      </c>
      <c r="I1911" s="24">
        <v>66.584224482724039</v>
      </c>
      <c r="J1911" s="24">
        <v>5.2149243602127697</v>
      </c>
      <c r="K1911" s="24">
        <v>1975.0767919362249</v>
      </c>
      <c r="L1911" s="24">
        <v>6.2482362934184648E-4</v>
      </c>
      <c r="M1911" s="24">
        <v>3.2760276420833452E-5</v>
      </c>
      <c r="N1911" s="24">
        <v>2.288547224964E-2</v>
      </c>
      <c r="O1911" s="24">
        <v>9.2597107545322951E-2</v>
      </c>
      <c r="P1911" s="24">
        <v>0.12250538273067199</v>
      </c>
      <c r="Q1911" s="29">
        <v>1829235.478540455</v>
      </c>
    </row>
    <row r="1912" spans="1:17" ht="15" x14ac:dyDescent="0.25">
      <c r="A1912" s="24">
        <v>2</v>
      </c>
      <c r="B1912" s="24" t="s">
        <v>148</v>
      </c>
      <c r="C1912" s="24">
        <v>1102010</v>
      </c>
      <c r="D1912" s="24">
        <v>0.25</v>
      </c>
      <c r="E1912" s="24" t="s">
        <v>1331</v>
      </c>
      <c r="F1912" s="24">
        <v>802670.02991115907</v>
      </c>
      <c r="G1912" s="24">
        <v>0.18836750529396801</v>
      </c>
      <c r="H1912" s="24">
        <v>0.98310297908342048</v>
      </c>
      <c r="I1912" s="24">
        <v>21.852376126288149</v>
      </c>
      <c r="J1912" s="24">
        <v>1.8526255562576348</v>
      </c>
      <c r="K1912" s="24">
        <v>765.11254694793206</v>
      </c>
      <c r="L1912" s="24">
        <v>2.55305234017741E-4</v>
      </c>
      <c r="M1912" s="24">
        <v>4.4423898075095754E-5</v>
      </c>
      <c r="N1912" s="24">
        <v>1.11237069929573E-2</v>
      </c>
      <c r="O1912" s="24">
        <v>4.0008642943381099E-2</v>
      </c>
      <c r="P1912" s="24">
        <v>5.3920426271617555E-2</v>
      </c>
      <c r="Q1912" s="29">
        <v>802670.02991115907</v>
      </c>
    </row>
    <row r="1913" spans="1:17" ht="15" x14ac:dyDescent="0.25">
      <c r="A1913" s="24">
        <v>2</v>
      </c>
      <c r="B1913" s="24" t="s">
        <v>148</v>
      </c>
      <c r="C1913" s="24">
        <v>1102010</v>
      </c>
      <c r="D1913" s="24">
        <v>0.5</v>
      </c>
      <c r="E1913" s="24" t="s">
        <v>1332</v>
      </c>
      <c r="F1913" s="24">
        <v>967621.74290411698</v>
      </c>
      <c r="G1913" s="24">
        <v>0.22035882939781901</v>
      </c>
      <c r="H1913" s="24">
        <v>1.14512166409043</v>
      </c>
      <c r="I1913" s="24">
        <v>24.295989771355401</v>
      </c>
      <c r="J1913" s="24">
        <v>2.0666119848620301</v>
      </c>
      <c r="K1913" s="24">
        <v>897.93496074534096</v>
      </c>
      <c r="L1913" s="24">
        <v>3.03336588420214E-4</v>
      </c>
      <c r="M1913" s="24">
        <v>4.93850965439322E-5</v>
      </c>
      <c r="N1913" s="24">
        <v>1.2257143610152999E-2</v>
      </c>
      <c r="O1913" s="24">
        <v>4.7060576887856198E-2</v>
      </c>
      <c r="P1913" s="24">
        <v>6.0164409924536297E-2</v>
      </c>
      <c r="Q1913" s="29">
        <v>967621.74290411698</v>
      </c>
    </row>
    <row r="1914" spans="1:17" ht="15" x14ac:dyDescent="0.25">
      <c r="A1914" s="24">
        <v>2</v>
      </c>
      <c r="B1914" s="24" t="s">
        <v>148</v>
      </c>
      <c r="C1914" s="24">
        <v>1102010</v>
      </c>
      <c r="D1914" s="24">
        <v>0.75</v>
      </c>
      <c r="E1914" s="24" t="s">
        <v>1333</v>
      </c>
      <c r="F1914" s="24">
        <v>1208793.2485736599</v>
      </c>
      <c r="G1914" s="24">
        <v>0.25808564281444502</v>
      </c>
      <c r="H1914" s="24">
        <v>1.3467781848157001</v>
      </c>
      <c r="I1914" s="24">
        <v>27.632882915104549</v>
      </c>
      <c r="J1914" s="24">
        <v>2.3562928695319449</v>
      </c>
      <c r="K1914" s="24">
        <v>1081.3126447110349</v>
      </c>
      <c r="L1914" s="24">
        <v>3.6185428729569851E-4</v>
      </c>
      <c r="M1914" s="24">
        <v>5.4828635566006749E-5</v>
      </c>
      <c r="N1914" s="24">
        <v>1.5138841974945699E-2</v>
      </c>
      <c r="O1914" s="24">
        <v>5.6409809294317353E-2</v>
      </c>
      <c r="P1914" s="24">
        <v>6.8815976336980111E-2</v>
      </c>
      <c r="Q1914" s="29">
        <v>1208793.2485736599</v>
      </c>
    </row>
    <row r="1915" spans="1:17" ht="15" x14ac:dyDescent="0.25">
      <c r="A1915" s="24">
        <v>2</v>
      </c>
      <c r="B1915" s="24" t="s">
        <v>148</v>
      </c>
      <c r="C1915" s="24">
        <v>1102020</v>
      </c>
      <c r="D1915" s="24">
        <v>0.25</v>
      </c>
      <c r="E1915" s="24" t="s">
        <v>1331</v>
      </c>
      <c r="F1915" s="24">
        <v>9621078.9651150741</v>
      </c>
      <c r="G1915" s="24">
        <v>4.0210218424443696</v>
      </c>
      <c r="H1915" s="24">
        <v>22.4321028114454</v>
      </c>
      <c r="I1915" s="24">
        <v>340.01602724807049</v>
      </c>
      <c r="J1915" s="24">
        <v>33.511896228900852</v>
      </c>
      <c r="K1915" s="24">
        <v>14520.85467891965</v>
      </c>
      <c r="L1915" s="24">
        <v>5.290861177985615E-3</v>
      </c>
      <c r="M1915" s="24">
        <v>9.8470253636172116E-4</v>
      </c>
      <c r="N1915" s="24">
        <v>0.15149725955996551</v>
      </c>
      <c r="O1915" s="24">
        <v>0.74003310872912453</v>
      </c>
      <c r="P1915" s="24">
        <v>1.4559016875186601</v>
      </c>
      <c r="Q1915" s="29">
        <v>9621078.9651150741</v>
      </c>
    </row>
    <row r="1916" spans="1:17" ht="15" x14ac:dyDescent="0.25">
      <c r="A1916" s="24">
        <v>2</v>
      </c>
      <c r="B1916" s="24" t="s">
        <v>148</v>
      </c>
      <c r="C1916" s="24">
        <v>1102020</v>
      </c>
      <c r="D1916" s="24">
        <v>0.5</v>
      </c>
      <c r="E1916" s="24" t="s">
        <v>1332</v>
      </c>
      <c r="F1916" s="24">
        <v>10446004.666970201</v>
      </c>
      <c r="G1916" s="24">
        <v>4.49565070311019</v>
      </c>
      <c r="H1916" s="24">
        <v>24.913667745052301</v>
      </c>
      <c r="I1916" s="24">
        <v>368.932074785167</v>
      </c>
      <c r="J1916" s="24">
        <v>36.359862441672199</v>
      </c>
      <c r="K1916" s="24">
        <v>16422.015353559698</v>
      </c>
      <c r="L1916" s="24">
        <v>5.97360627768355E-3</v>
      </c>
      <c r="M1916" s="24">
        <v>1.0669959518646299E-3</v>
      </c>
      <c r="N1916" s="24">
        <v>0.170477854606431</v>
      </c>
      <c r="O1916" s="24">
        <v>0.83576581695191499</v>
      </c>
      <c r="P1916" s="24">
        <v>1.57939287475038</v>
      </c>
      <c r="Q1916" s="29">
        <v>10446004.666970201</v>
      </c>
    </row>
    <row r="1917" spans="1:17" ht="15" x14ac:dyDescent="0.25">
      <c r="A1917" s="24">
        <v>2</v>
      </c>
      <c r="B1917" s="24" t="s">
        <v>148</v>
      </c>
      <c r="C1917" s="24">
        <v>1102020</v>
      </c>
      <c r="D1917" s="24">
        <v>0.75</v>
      </c>
      <c r="E1917" s="24" t="s">
        <v>1333</v>
      </c>
      <c r="F1917" s="24">
        <v>11893831.8203783</v>
      </c>
      <c r="G1917" s="24">
        <v>5.065733119089125</v>
      </c>
      <c r="H1917" s="24">
        <v>27.91113879993415</v>
      </c>
      <c r="I1917" s="24">
        <v>419.98813319752696</v>
      </c>
      <c r="J1917" s="24">
        <v>41.386438591966801</v>
      </c>
      <c r="K1917" s="24">
        <v>19174.31219887505</v>
      </c>
      <c r="L1917" s="24">
        <v>7.008642351687115E-3</v>
      </c>
      <c r="M1917" s="24">
        <v>1.2138174425473198E-3</v>
      </c>
      <c r="N1917" s="24">
        <v>0.19989008741061751</v>
      </c>
      <c r="O1917" s="24">
        <v>0.97873701812118608</v>
      </c>
      <c r="P1917" s="24">
        <v>1.7973626582934199</v>
      </c>
      <c r="Q1917" s="29">
        <v>11893831.8203783</v>
      </c>
    </row>
    <row r="1918" spans="1:17" ht="15" x14ac:dyDescent="0.25">
      <c r="A1918" s="24">
        <v>2</v>
      </c>
      <c r="B1918" s="24" t="s">
        <v>148</v>
      </c>
      <c r="C1918" s="24">
        <v>1102030</v>
      </c>
      <c r="D1918" s="24">
        <v>0.25</v>
      </c>
      <c r="E1918" s="24" t="s">
        <v>1331</v>
      </c>
      <c r="F1918" s="24">
        <v>58382125.913750455</v>
      </c>
      <c r="G1918" s="24">
        <v>9.7330640264618697</v>
      </c>
      <c r="H1918" s="24">
        <v>49.469923732526702</v>
      </c>
      <c r="I1918" s="24">
        <v>2022.982427049305</v>
      </c>
      <c r="J1918" s="24">
        <v>154.5642419641365</v>
      </c>
      <c r="K1918" s="24">
        <v>52781.338209393245</v>
      </c>
      <c r="L1918" s="24">
        <v>1.661654058688905E-2</v>
      </c>
      <c r="M1918" s="24">
        <v>1.04472051019868E-3</v>
      </c>
      <c r="N1918" s="24">
        <v>0.84456054441405048</v>
      </c>
      <c r="O1918" s="24">
        <v>2.61259288366234</v>
      </c>
      <c r="P1918" s="24">
        <v>3.0549026354408149</v>
      </c>
      <c r="Q1918" s="29">
        <v>58382125.913750455</v>
      </c>
    </row>
    <row r="1919" spans="1:17" ht="15" x14ac:dyDescent="0.25">
      <c r="A1919" s="24">
        <v>2</v>
      </c>
      <c r="B1919" s="24" t="s">
        <v>148</v>
      </c>
      <c r="C1919" s="24">
        <v>1102030</v>
      </c>
      <c r="D1919" s="24">
        <v>0.5</v>
      </c>
      <c r="E1919" s="24" t="s">
        <v>1332</v>
      </c>
      <c r="F1919" s="24">
        <v>62466056.224792697</v>
      </c>
      <c r="G1919" s="24">
        <v>10.6441677359468</v>
      </c>
      <c r="H1919" s="24">
        <v>54.615141022073303</v>
      </c>
      <c r="I1919" s="24">
        <v>2197.8093481278202</v>
      </c>
      <c r="J1919" s="24">
        <v>168.27257716669399</v>
      </c>
      <c r="K1919" s="24">
        <v>63989.4331656617</v>
      </c>
      <c r="L1919" s="24">
        <v>2.0260076832692799E-2</v>
      </c>
      <c r="M1919" s="24">
        <v>1.1601035761494799E-3</v>
      </c>
      <c r="N1919" s="24">
        <v>1.00003454394976</v>
      </c>
      <c r="O1919" s="24">
        <v>3.17235498483902</v>
      </c>
      <c r="P1919" s="24">
        <v>3.36294742005229</v>
      </c>
      <c r="Q1919" s="29">
        <v>62466056.224792697</v>
      </c>
    </row>
    <row r="1920" spans="1:17" ht="15" x14ac:dyDescent="0.25">
      <c r="A1920" s="24">
        <v>2</v>
      </c>
      <c r="B1920" s="24" t="s">
        <v>148</v>
      </c>
      <c r="C1920" s="24">
        <v>1102030</v>
      </c>
      <c r="D1920" s="24">
        <v>0.75</v>
      </c>
      <c r="E1920" s="24" t="s">
        <v>1333</v>
      </c>
      <c r="F1920" s="24">
        <v>72169812.937645555</v>
      </c>
      <c r="G1920" s="24">
        <v>12.2341072994057</v>
      </c>
      <c r="H1920" s="24">
        <v>62.540546679070445</v>
      </c>
      <c r="I1920" s="24">
        <v>2458.92110069307</v>
      </c>
      <c r="J1920" s="24">
        <v>188.90324756532601</v>
      </c>
      <c r="K1920" s="24">
        <v>69181.542574866748</v>
      </c>
      <c r="L1920" s="24">
        <v>2.2256084732440399E-2</v>
      </c>
      <c r="M1920" s="24">
        <v>1.34175291563002E-3</v>
      </c>
      <c r="N1920" s="24">
        <v>1.0648465680156298</v>
      </c>
      <c r="O1920" s="24">
        <v>3.4466801161110849</v>
      </c>
      <c r="P1920" s="24">
        <v>3.8220007831931451</v>
      </c>
      <c r="Q1920" s="29">
        <v>72169812.937645555</v>
      </c>
    </row>
    <row r="1921" spans="1:17" ht="15" x14ac:dyDescent="0.25">
      <c r="A1921" s="24">
        <v>2</v>
      </c>
      <c r="B1921" s="24" t="s">
        <v>148</v>
      </c>
      <c r="C1921" s="24">
        <v>1102040</v>
      </c>
      <c r="D1921" s="24">
        <v>0.25</v>
      </c>
      <c r="E1921" s="24" t="s">
        <v>1331</v>
      </c>
      <c r="F1921" s="24">
        <v>55328274.121873498</v>
      </c>
      <c r="G1921" s="24">
        <v>19.762085773139802</v>
      </c>
      <c r="H1921" s="24">
        <v>114.23465223402849</v>
      </c>
      <c r="I1921" s="24">
        <v>1963.1705021492298</v>
      </c>
      <c r="J1921" s="24">
        <v>195.76610690729899</v>
      </c>
      <c r="K1921" s="24">
        <v>67046.538084314292</v>
      </c>
      <c r="L1921" s="24">
        <v>2.4671643580825499E-2</v>
      </c>
      <c r="M1921" s="24">
        <v>4.9493248970527001E-3</v>
      </c>
      <c r="N1921" s="24">
        <v>0.67306641772158393</v>
      </c>
      <c r="O1921" s="24">
        <v>3.30921695292131</v>
      </c>
      <c r="P1921" s="24">
        <v>8.6389485636543597</v>
      </c>
      <c r="Q1921" s="29">
        <v>55328274.121873498</v>
      </c>
    </row>
    <row r="1922" spans="1:17" ht="15" x14ac:dyDescent="0.25">
      <c r="A1922" s="24">
        <v>2</v>
      </c>
      <c r="B1922" s="24" t="s">
        <v>148</v>
      </c>
      <c r="C1922" s="24">
        <v>1102040</v>
      </c>
      <c r="D1922" s="24">
        <v>0.5</v>
      </c>
      <c r="E1922" s="24" t="s">
        <v>1332</v>
      </c>
      <c r="F1922" s="24">
        <v>59777311.789125301</v>
      </c>
      <c r="G1922" s="24">
        <v>21.902752629836101</v>
      </c>
      <c r="H1922" s="24">
        <v>125.672666652166</v>
      </c>
      <c r="I1922" s="24">
        <v>2120.1513142242002</v>
      </c>
      <c r="J1922" s="24">
        <v>211.42466943949501</v>
      </c>
      <c r="K1922" s="24">
        <v>76064.666730188896</v>
      </c>
      <c r="L1922" s="24">
        <v>2.8015158348432899E-2</v>
      </c>
      <c r="M1922" s="24">
        <v>5.3450948058704501E-3</v>
      </c>
      <c r="N1922" s="24">
        <v>0.75976552801756603</v>
      </c>
      <c r="O1922" s="24">
        <v>3.7544233291165501</v>
      </c>
      <c r="P1922" s="24">
        <v>9.3302854728566604</v>
      </c>
      <c r="Q1922" s="29">
        <v>59777311.789125301</v>
      </c>
    </row>
    <row r="1923" spans="1:17" ht="15" x14ac:dyDescent="0.25">
      <c r="A1923" s="24">
        <v>2</v>
      </c>
      <c r="B1923" s="24" t="s">
        <v>148</v>
      </c>
      <c r="C1923" s="24">
        <v>1102040</v>
      </c>
      <c r="D1923" s="24">
        <v>0.75</v>
      </c>
      <c r="E1923" s="24" t="s">
        <v>1333</v>
      </c>
      <c r="F1923" s="24">
        <v>67902079.4350743</v>
      </c>
      <c r="G1923" s="24">
        <v>24.098403188007097</v>
      </c>
      <c r="H1923" s="24">
        <v>138.42101360695551</v>
      </c>
      <c r="I1923" s="24">
        <v>2409.19194326754</v>
      </c>
      <c r="J1923" s="24">
        <v>240.24279335226998</v>
      </c>
      <c r="K1923" s="24">
        <v>88000.545893204355</v>
      </c>
      <c r="L1923" s="24">
        <v>3.24030114890516E-2</v>
      </c>
      <c r="M1923" s="24">
        <v>6.0736981631532598E-3</v>
      </c>
      <c r="N1923" s="24">
        <v>0.88289632395311157</v>
      </c>
      <c r="O1923" s="24">
        <v>4.34517080369233</v>
      </c>
      <c r="P1923" s="24">
        <v>10.60179634929135</v>
      </c>
      <c r="Q1923" s="29">
        <v>67902079.4350743</v>
      </c>
    </row>
    <row r="1924" spans="1:17" ht="15" x14ac:dyDescent="0.25">
      <c r="A1924" s="24">
        <v>2</v>
      </c>
      <c r="B1924" s="24" t="s">
        <v>148</v>
      </c>
      <c r="C1924" s="24">
        <v>1102050</v>
      </c>
      <c r="D1924" s="24">
        <v>0.25</v>
      </c>
      <c r="E1924" s="24" t="s">
        <v>1331</v>
      </c>
      <c r="F1924" s="24">
        <v>4611821.8187649846</v>
      </c>
      <c r="G1924" s="24">
        <v>1.1582477731462899</v>
      </c>
      <c r="H1924" s="24">
        <v>7.4156258468868046</v>
      </c>
      <c r="I1924" s="24">
        <v>164.0009076059745</v>
      </c>
      <c r="J1924" s="24">
        <v>15.708506092851049</v>
      </c>
      <c r="K1924" s="24">
        <v>6045.8452524918957</v>
      </c>
      <c r="L1924" s="24">
        <v>1.6181270691817151E-3</v>
      </c>
      <c r="M1924" s="24">
        <v>2.1228427514815651E-4</v>
      </c>
      <c r="N1924" s="24">
        <v>6.0468888278724049E-2</v>
      </c>
      <c r="O1924" s="24">
        <v>0.237300160381994</v>
      </c>
      <c r="P1924" s="24">
        <v>0.57768816377772747</v>
      </c>
      <c r="Q1924" s="29">
        <v>4611821.8187649846</v>
      </c>
    </row>
    <row r="1925" spans="1:17" ht="15" x14ac:dyDescent="0.25">
      <c r="A1925" s="24">
        <v>2</v>
      </c>
      <c r="B1925" s="24" t="s">
        <v>148</v>
      </c>
      <c r="C1925" s="24">
        <v>1102050</v>
      </c>
      <c r="D1925" s="24">
        <v>0.5</v>
      </c>
      <c r="E1925" s="24" t="s">
        <v>1332</v>
      </c>
      <c r="F1925" s="24">
        <v>5029240.2433851399</v>
      </c>
      <c r="G1925" s="24">
        <v>1.2708763039723501</v>
      </c>
      <c r="H1925" s="24">
        <v>8.1336793619039192</v>
      </c>
      <c r="I1925" s="24">
        <v>178.479088550022</v>
      </c>
      <c r="J1925" s="24">
        <v>17.142450166604601</v>
      </c>
      <c r="K1925" s="24">
        <v>6577.63072437552</v>
      </c>
      <c r="L1925" s="24">
        <v>1.76110716318136E-3</v>
      </c>
      <c r="M1925" s="24">
        <v>2.32641903879156E-4</v>
      </c>
      <c r="N1925" s="24">
        <v>6.35398940628146E-2</v>
      </c>
      <c r="O1925" s="24">
        <v>0.25845215394075699</v>
      </c>
      <c r="P1925" s="24">
        <v>0.63332946587762295</v>
      </c>
      <c r="Q1925" s="29">
        <v>5029240.2433851399</v>
      </c>
    </row>
    <row r="1926" spans="1:17" ht="15" x14ac:dyDescent="0.25">
      <c r="A1926" s="24">
        <v>2</v>
      </c>
      <c r="B1926" s="24" t="s">
        <v>148</v>
      </c>
      <c r="C1926" s="24">
        <v>1102050</v>
      </c>
      <c r="D1926" s="24">
        <v>0.75</v>
      </c>
      <c r="E1926" s="24" t="s">
        <v>1333</v>
      </c>
      <c r="F1926" s="24">
        <v>5730277.0106733944</v>
      </c>
      <c r="G1926" s="24">
        <v>1.45107773243462</v>
      </c>
      <c r="H1926" s="24">
        <v>9.3034282308479153</v>
      </c>
      <c r="I1926" s="24">
        <v>203.70938035956601</v>
      </c>
      <c r="J1926" s="24">
        <v>19.536617240620352</v>
      </c>
      <c r="K1926" s="24">
        <v>7805.6208319177049</v>
      </c>
      <c r="L1926" s="24">
        <v>2.0892644338506147E-3</v>
      </c>
      <c r="M1926" s="24">
        <v>2.6463594985997148E-4</v>
      </c>
      <c r="N1926" s="24">
        <v>7.7236534599960743E-2</v>
      </c>
      <c r="O1926" s="24">
        <v>0.30607736511327555</v>
      </c>
      <c r="P1926" s="24">
        <v>0.72018195419665998</v>
      </c>
      <c r="Q1926" s="29">
        <v>5730277.0106733944</v>
      </c>
    </row>
    <row r="1927" spans="1:17" ht="15" x14ac:dyDescent="0.25">
      <c r="A1927" s="24">
        <v>2</v>
      </c>
      <c r="B1927" s="24" t="s">
        <v>148</v>
      </c>
      <c r="C1927" s="24">
        <v>1102060</v>
      </c>
      <c r="D1927" s="24">
        <v>0.25</v>
      </c>
      <c r="E1927" s="24" t="s">
        <v>1331</v>
      </c>
      <c r="F1927" s="24">
        <v>1059920.6988554099</v>
      </c>
      <c r="G1927" s="24">
        <v>0.15684997413775148</v>
      </c>
      <c r="H1927" s="24">
        <v>0.79025099748521055</v>
      </c>
      <c r="I1927" s="24">
        <v>38.345509407193404</v>
      </c>
      <c r="J1927" s="24">
        <v>2.9239843137203652</v>
      </c>
      <c r="K1927" s="24">
        <v>897.66497395271301</v>
      </c>
      <c r="L1927" s="24">
        <v>2.9156062695347449E-4</v>
      </c>
      <c r="M1927" s="24">
        <v>1.8012960595786552E-5</v>
      </c>
      <c r="N1927" s="24">
        <v>1.5464463675454551E-2</v>
      </c>
      <c r="O1927" s="24">
        <v>4.5441347493577602E-2</v>
      </c>
      <c r="P1927" s="24">
        <v>5.5484933344947099E-2</v>
      </c>
      <c r="Q1927" s="29">
        <v>1059920.6988554099</v>
      </c>
    </row>
    <row r="1928" spans="1:17" ht="15" x14ac:dyDescent="0.25">
      <c r="A1928" s="24">
        <v>2</v>
      </c>
      <c r="B1928" s="24" t="s">
        <v>148</v>
      </c>
      <c r="C1928" s="24">
        <v>1102060</v>
      </c>
      <c r="D1928" s="24">
        <v>0.5</v>
      </c>
      <c r="E1928" s="24" t="s">
        <v>1332</v>
      </c>
      <c r="F1928" s="24">
        <v>1173882.6207600499</v>
      </c>
      <c r="G1928" s="24">
        <v>0.184400766681178</v>
      </c>
      <c r="H1928" s="24">
        <v>0.93421451893618801</v>
      </c>
      <c r="I1928" s="24">
        <v>42.177366495520197</v>
      </c>
      <c r="J1928" s="24">
        <v>3.21232722400971</v>
      </c>
      <c r="K1928" s="24">
        <v>1016.5543158473899</v>
      </c>
      <c r="L1928" s="24">
        <v>3.3185333903269098E-4</v>
      </c>
      <c r="M1928" s="24">
        <v>2.1221510009792501E-5</v>
      </c>
      <c r="N1928" s="24">
        <v>1.7467566636073101E-2</v>
      </c>
      <c r="O1928" s="24">
        <v>5.1510809885026501E-2</v>
      </c>
      <c r="P1928" s="24">
        <v>6.2391078844891097E-2</v>
      </c>
      <c r="Q1928" s="29">
        <v>1173882.6207600499</v>
      </c>
    </row>
    <row r="1929" spans="1:17" ht="15" x14ac:dyDescent="0.25">
      <c r="A1929" s="24">
        <v>2</v>
      </c>
      <c r="B1929" s="24" t="s">
        <v>148</v>
      </c>
      <c r="C1929" s="24">
        <v>1102060</v>
      </c>
      <c r="D1929" s="24">
        <v>0.75</v>
      </c>
      <c r="E1929" s="24" t="s">
        <v>1333</v>
      </c>
      <c r="F1929" s="24">
        <v>1337190.90162542</v>
      </c>
      <c r="G1929" s="24">
        <v>0.21839693628936549</v>
      </c>
      <c r="H1929" s="24">
        <v>1.1133114751241249</v>
      </c>
      <c r="I1929" s="24">
        <v>47.7420193976454</v>
      </c>
      <c r="J1929" s="24">
        <v>3.6560421871952551</v>
      </c>
      <c r="K1929" s="24">
        <v>1277.53086472829</v>
      </c>
      <c r="L1929" s="24">
        <v>4.1985913986522852E-4</v>
      </c>
      <c r="M1929" s="24">
        <v>2.3709104076770601E-5</v>
      </c>
      <c r="N1929" s="24">
        <v>2.168471587009025E-2</v>
      </c>
      <c r="O1929" s="24">
        <v>6.4934579709046605E-2</v>
      </c>
      <c r="P1929" s="24">
        <v>7.0697141707175101E-2</v>
      </c>
      <c r="Q1929" s="29">
        <v>1337190.90162542</v>
      </c>
    </row>
    <row r="1930" spans="1:17" ht="15" x14ac:dyDescent="0.25">
      <c r="A1930" s="24">
        <v>2</v>
      </c>
      <c r="B1930" s="24" t="s">
        <v>148</v>
      </c>
      <c r="C1930" s="24">
        <v>1102070</v>
      </c>
      <c r="D1930" s="24">
        <v>0.25</v>
      </c>
      <c r="E1930" s="24" t="s">
        <v>1331</v>
      </c>
      <c r="F1930" s="24">
        <v>35519206.801794305</v>
      </c>
      <c r="G1930" s="24">
        <v>13.30586017660975</v>
      </c>
      <c r="H1930" s="24">
        <v>72.586764820224289</v>
      </c>
      <c r="I1930" s="24">
        <v>1270.3456558001699</v>
      </c>
      <c r="J1930" s="24">
        <v>119.068424145557</v>
      </c>
      <c r="K1930" s="24">
        <v>47989.752996415496</v>
      </c>
      <c r="L1930" s="24">
        <v>1.9605523990596452E-2</v>
      </c>
      <c r="M1930" s="24">
        <v>2.7126097374123651E-3</v>
      </c>
      <c r="N1930" s="24">
        <v>0.51548773657516844</v>
      </c>
      <c r="O1930" s="24">
        <v>2.5790248545236949</v>
      </c>
      <c r="P1930" s="24">
        <v>4.8755713952791098</v>
      </c>
      <c r="Q1930" s="29">
        <v>35519206.801794305</v>
      </c>
    </row>
    <row r="1931" spans="1:17" ht="15" x14ac:dyDescent="0.25">
      <c r="A1931" s="24">
        <v>2</v>
      </c>
      <c r="B1931" s="24" t="s">
        <v>148</v>
      </c>
      <c r="C1931" s="24">
        <v>1102070</v>
      </c>
      <c r="D1931" s="24">
        <v>0.5</v>
      </c>
      <c r="E1931" s="24" t="s">
        <v>1332</v>
      </c>
      <c r="F1931" s="24">
        <v>39028260.155874602</v>
      </c>
      <c r="G1931" s="24">
        <v>15.29577839071</v>
      </c>
      <c r="H1931" s="24">
        <v>82.419906635992305</v>
      </c>
      <c r="I1931" s="24">
        <v>1395.8303113256</v>
      </c>
      <c r="J1931" s="24">
        <v>130.82959183359</v>
      </c>
      <c r="K1931" s="24">
        <v>60044.022027380903</v>
      </c>
      <c r="L1931" s="24">
        <v>2.45926351865857E-2</v>
      </c>
      <c r="M1931" s="24">
        <v>2.98051124336959E-3</v>
      </c>
      <c r="N1931" s="24">
        <v>0.64641004399235102</v>
      </c>
      <c r="O1931" s="24">
        <v>3.2322097355215802</v>
      </c>
      <c r="P1931" s="24">
        <v>5.3570581633505698</v>
      </c>
      <c r="Q1931" s="29">
        <v>39028260.155874602</v>
      </c>
    </row>
    <row r="1932" spans="1:17" ht="15" x14ac:dyDescent="0.25">
      <c r="A1932" s="24">
        <v>2</v>
      </c>
      <c r="B1932" s="24" t="s">
        <v>148</v>
      </c>
      <c r="C1932" s="24">
        <v>1102070</v>
      </c>
      <c r="D1932" s="24">
        <v>0.75</v>
      </c>
      <c r="E1932" s="24" t="s">
        <v>1333</v>
      </c>
      <c r="F1932" s="24">
        <v>43031075.593040347</v>
      </c>
      <c r="G1932" s="24">
        <v>17.610149014490901</v>
      </c>
      <c r="H1932" s="24">
        <v>94.919789432210393</v>
      </c>
      <c r="I1932" s="24">
        <v>1538.9582451116148</v>
      </c>
      <c r="J1932" s="24">
        <v>144.24385196344451</v>
      </c>
      <c r="K1932" s="24">
        <v>69201.592159629756</v>
      </c>
      <c r="L1932" s="24">
        <v>2.83007541603853E-2</v>
      </c>
      <c r="M1932" s="24">
        <v>3.2860134215824599E-3</v>
      </c>
      <c r="N1932" s="24">
        <v>0.74344193920674695</v>
      </c>
      <c r="O1932" s="24">
        <v>3.7212366161809749</v>
      </c>
      <c r="P1932" s="24">
        <v>5.9062249156937501</v>
      </c>
      <c r="Q1932" s="29">
        <v>43031075.593040347</v>
      </c>
    </row>
    <row r="1933" spans="1:17" ht="15" x14ac:dyDescent="0.25">
      <c r="A1933" s="24">
        <v>2</v>
      </c>
      <c r="B1933" s="24" t="s">
        <v>148</v>
      </c>
      <c r="C1933" s="24">
        <v>1102080</v>
      </c>
      <c r="D1933" s="24">
        <v>0.25</v>
      </c>
      <c r="E1933" s="24" t="s">
        <v>1331</v>
      </c>
      <c r="F1933" s="24">
        <v>29523041.63464205</v>
      </c>
      <c r="G1933" s="24">
        <v>10.679131354643401</v>
      </c>
      <c r="H1933" s="24">
        <v>57.457225534181745</v>
      </c>
      <c r="I1933" s="24">
        <v>1007.846175119287</v>
      </c>
      <c r="J1933" s="24">
        <v>93.376943033639691</v>
      </c>
      <c r="K1933" s="24">
        <v>39001.425254751899</v>
      </c>
      <c r="L1933" s="24">
        <v>1.5900327938647998E-2</v>
      </c>
      <c r="M1933" s="24">
        <v>2.0842671005759351E-3</v>
      </c>
      <c r="N1933" s="24">
        <v>0.416142445813524</v>
      </c>
      <c r="O1933" s="24">
        <v>2.0956707630478046</v>
      </c>
      <c r="P1933" s="24">
        <v>3.7757157169436999</v>
      </c>
      <c r="Q1933" s="29">
        <v>29523041.63464205</v>
      </c>
    </row>
    <row r="1934" spans="1:17" ht="15" x14ac:dyDescent="0.25">
      <c r="A1934" s="24">
        <v>2</v>
      </c>
      <c r="B1934" s="24" t="s">
        <v>148</v>
      </c>
      <c r="C1934" s="24">
        <v>1102080</v>
      </c>
      <c r="D1934" s="24">
        <v>0.5</v>
      </c>
      <c r="E1934" s="24" t="s">
        <v>1332</v>
      </c>
      <c r="F1934" s="24">
        <v>32488902.160193</v>
      </c>
      <c r="G1934" s="24">
        <v>11.680566181321201</v>
      </c>
      <c r="H1934" s="24">
        <v>63.1228230077514</v>
      </c>
      <c r="I1934" s="24">
        <v>1105.3014256768799</v>
      </c>
      <c r="J1934" s="24">
        <v>102.406219889273</v>
      </c>
      <c r="K1934" s="24">
        <v>43281.372033392799</v>
      </c>
      <c r="L1934" s="24">
        <v>1.76671402435968E-2</v>
      </c>
      <c r="M1934" s="24">
        <v>2.28580612962533E-3</v>
      </c>
      <c r="N1934" s="24">
        <v>0.46248911592348502</v>
      </c>
      <c r="O1934" s="24">
        <v>2.3276246863416898</v>
      </c>
      <c r="P1934" s="24">
        <v>4.1408162045753603</v>
      </c>
      <c r="Q1934" s="29">
        <v>32488902.160193</v>
      </c>
    </row>
    <row r="1935" spans="1:17" ht="15" x14ac:dyDescent="0.25">
      <c r="A1935" s="24">
        <v>2</v>
      </c>
      <c r="B1935" s="24" t="s">
        <v>148</v>
      </c>
      <c r="C1935" s="24">
        <v>1102080</v>
      </c>
      <c r="D1935" s="24">
        <v>0.75</v>
      </c>
      <c r="E1935" s="24" t="s">
        <v>1333</v>
      </c>
      <c r="F1935" s="24">
        <v>37349500.958559602</v>
      </c>
      <c r="G1935" s="24">
        <v>13.550573982211649</v>
      </c>
      <c r="H1935" s="24">
        <v>72.744554938062549</v>
      </c>
      <c r="I1935" s="24">
        <v>1273.99174364889</v>
      </c>
      <c r="J1935" s="24">
        <v>118.0369148308645</v>
      </c>
      <c r="K1935" s="24">
        <v>52115.985684290048</v>
      </c>
      <c r="L1935" s="24">
        <v>2.1246856321116052E-2</v>
      </c>
      <c r="M1935" s="24">
        <v>2.6346631466606547E-3</v>
      </c>
      <c r="N1935" s="24">
        <v>0.55589868422588251</v>
      </c>
      <c r="O1935" s="24">
        <v>2.8002635898752999</v>
      </c>
      <c r="P1935" s="24">
        <v>4.772879248380165</v>
      </c>
      <c r="Q1935" s="29">
        <v>37349500.958559602</v>
      </c>
    </row>
    <row r="1936" spans="1:17" ht="15" x14ac:dyDescent="0.25">
      <c r="A1936" s="24">
        <v>2</v>
      </c>
      <c r="B1936" s="24" t="s">
        <v>148</v>
      </c>
      <c r="C1936" s="24">
        <v>1102090</v>
      </c>
      <c r="D1936" s="24">
        <v>0.25</v>
      </c>
      <c r="E1936" s="24" t="s">
        <v>1331</v>
      </c>
      <c r="F1936" s="24">
        <v>11069445.969294801</v>
      </c>
      <c r="G1936" s="24">
        <v>4.7619306522991049</v>
      </c>
      <c r="H1936" s="24">
        <v>28.473186149692101</v>
      </c>
      <c r="I1936" s="24">
        <v>390.38747952865549</v>
      </c>
      <c r="J1936" s="24">
        <v>42.267337752027551</v>
      </c>
      <c r="K1936" s="24">
        <v>18059.318109268301</v>
      </c>
      <c r="L1936" s="24">
        <v>6.4589313424304653E-3</v>
      </c>
      <c r="M1936" s="24">
        <v>1.0259279685236496E-3</v>
      </c>
      <c r="N1936" s="24">
        <v>0.16234325928059851</v>
      </c>
      <c r="O1936" s="24">
        <v>0.84133954718723847</v>
      </c>
      <c r="P1936" s="24">
        <v>2.04856604265626</v>
      </c>
      <c r="Q1936" s="29">
        <v>11069445.969294801</v>
      </c>
    </row>
    <row r="1937" spans="1:17" ht="15" x14ac:dyDescent="0.25">
      <c r="A1937" s="24">
        <v>2</v>
      </c>
      <c r="B1937" s="24" t="s">
        <v>148</v>
      </c>
      <c r="C1937" s="24">
        <v>1102090</v>
      </c>
      <c r="D1937" s="24">
        <v>0.5</v>
      </c>
      <c r="E1937" s="24" t="s">
        <v>1332</v>
      </c>
      <c r="F1937" s="24">
        <v>12140632.943122</v>
      </c>
      <c r="G1937" s="24">
        <v>5.1955550311386096</v>
      </c>
      <c r="H1937" s="24">
        <v>31.201814121260799</v>
      </c>
      <c r="I1937" s="24">
        <v>428.16513430963602</v>
      </c>
      <c r="J1937" s="24">
        <v>46.357560659561599</v>
      </c>
      <c r="K1937" s="24">
        <v>20140.903101311</v>
      </c>
      <c r="L1937" s="24">
        <v>7.2034418946256102E-3</v>
      </c>
      <c r="M1937" s="24">
        <v>1.12520671102051E-3</v>
      </c>
      <c r="N1937" s="24">
        <v>0.18105659959807799</v>
      </c>
      <c r="O1937" s="24">
        <v>0.93831924866187699</v>
      </c>
      <c r="P1937" s="24">
        <v>2.2468075252160502</v>
      </c>
      <c r="Q1937" s="29">
        <v>12140632.943122</v>
      </c>
    </row>
    <row r="1938" spans="1:17" ht="15" x14ac:dyDescent="0.25">
      <c r="A1938" s="24">
        <v>2</v>
      </c>
      <c r="B1938" s="24" t="s">
        <v>148</v>
      </c>
      <c r="C1938" s="24">
        <v>1102090</v>
      </c>
      <c r="D1938" s="24">
        <v>0.75</v>
      </c>
      <c r="E1938" s="24" t="s">
        <v>1333</v>
      </c>
      <c r="F1938" s="24">
        <v>13989131.54649755</v>
      </c>
      <c r="G1938" s="24">
        <v>6.0463716979010051</v>
      </c>
      <c r="H1938" s="24">
        <v>36.074470117210453</v>
      </c>
      <c r="I1938" s="24">
        <v>493.35586974357795</v>
      </c>
      <c r="J1938" s="24">
        <v>53.416324924755955</v>
      </c>
      <c r="K1938" s="24">
        <v>24135.052225560103</v>
      </c>
      <c r="L1938" s="24">
        <v>8.6312957368916039E-3</v>
      </c>
      <c r="M1938" s="24">
        <v>1.2965275180635151E-3</v>
      </c>
      <c r="N1938" s="24">
        <v>0.21694034828634451</v>
      </c>
      <c r="O1938" s="24">
        <v>1.1243137161838099</v>
      </c>
      <c r="P1938" s="24">
        <v>2.5889460866798202</v>
      </c>
      <c r="Q1938" s="29">
        <v>13989131.54649755</v>
      </c>
    </row>
    <row r="1939" spans="1:17" ht="15" x14ac:dyDescent="0.25">
      <c r="A1939" s="24">
        <v>2</v>
      </c>
      <c r="B1939" s="24" t="s">
        <v>148</v>
      </c>
      <c r="C1939" s="24">
        <v>1102100</v>
      </c>
      <c r="D1939" s="24">
        <v>0.25</v>
      </c>
      <c r="E1939" s="24" t="s">
        <v>1331</v>
      </c>
      <c r="F1939" s="24">
        <v>2517951.8100883751</v>
      </c>
      <c r="G1939" s="24">
        <v>0.81983427389515007</v>
      </c>
      <c r="H1939" s="24">
        <v>4.6033684958490797</v>
      </c>
      <c r="I1939" s="24">
        <v>89.697735636672348</v>
      </c>
      <c r="J1939" s="24">
        <v>8.6987933581063608</v>
      </c>
      <c r="K1939" s="24">
        <v>2115.0789396034052</v>
      </c>
      <c r="L1939" s="24">
        <v>8.9756601593537501E-4</v>
      </c>
      <c r="M1939" s="24">
        <v>2.33363687751413E-4</v>
      </c>
      <c r="N1939" s="24">
        <v>2.3609947197868152E-2</v>
      </c>
      <c r="O1939" s="24">
        <v>0.116401801611438</v>
      </c>
      <c r="P1939" s="24">
        <v>0.380522939551594</v>
      </c>
      <c r="Q1939" s="29">
        <v>2517951.8100883751</v>
      </c>
    </row>
    <row r="1940" spans="1:17" ht="15" x14ac:dyDescent="0.25">
      <c r="A1940" s="24">
        <v>2</v>
      </c>
      <c r="B1940" s="24" t="s">
        <v>148</v>
      </c>
      <c r="C1940" s="24">
        <v>1102100</v>
      </c>
      <c r="D1940" s="24">
        <v>0.5</v>
      </c>
      <c r="E1940" s="24" t="s">
        <v>1332</v>
      </c>
      <c r="F1940" s="24">
        <v>2767220.8717938899</v>
      </c>
      <c r="G1940" s="24">
        <v>0.92085487389324505</v>
      </c>
      <c r="H1940" s="24">
        <v>5.14969325957727</v>
      </c>
      <c r="I1940" s="24">
        <v>98.576334091254907</v>
      </c>
      <c r="J1940" s="24">
        <v>9.5607117428261699</v>
      </c>
      <c r="K1940" s="24">
        <v>2665.55357792001</v>
      </c>
      <c r="L1940" s="24">
        <v>1.1310879339642499E-3</v>
      </c>
      <c r="M1940" s="24">
        <v>2.5646463194523098E-4</v>
      </c>
      <c r="N1940" s="24">
        <v>2.9752098695544699E-2</v>
      </c>
      <c r="O1940" s="24">
        <v>0.146686619114378</v>
      </c>
      <c r="P1940" s="24">
        <v>0.41826673547672599</v>
      </c>
      <c r="Q1940" s="29">
        <v>2767220.8717938899</v>
      </c>
    </row>
    <row r="1941" spans="1:17" ht="15" x14ac:dyDescent="0.25">
      <c r="A1941" s="24">
        <v>2</v>
      </c>
      <c r="B1941" s="24" t="s">
        <v>148</v>
      </c>
      <c r="C1941" s="24">
        <v>1102100</v>
      </c>
      <c r="D1941" s="24">
        <v>0.75</v>
      </c>
      <c r="E1941" s="24" t="s">
        <v>1333</v>
      </c>
      <c r="F1941" s="24">
        <v>3051040.4504941301</v>
      </c>
      <c r="G1941" s="24">
        <v>1.0447684437906499</v>
      </c>
      <c r="H1941" s="24">
        <v>5.7890941332505346</v>
      </c>
      <c r="I1941" s="24">
        <v>108.6852834362315</v>
      </c>
      <c r="J1941" s="24">
        <v>10.54154659122765</v>
      </c>
      <c r="K1941" s="24">
        <v>3054.642944703005</v>
      </c>
      <c r="L1941" s="24">
        <v>1.296106702911025E-3</v>
      </c>
      <c r="M1941" s="24">
        <v>2.8276505402786848E-4</v>
      </c>
      <c r="N1941" s="24">
        <v>3.4092262968713649E-2</v>
      </c>
      <c r="O1941" s="24">
        <v>0.16808783947714051</v>
      </c>
      <c r="P1941" s="24">
        <v>0.46119395379621347</v>
      </c>
      <c r="Q1941" s="29">
        <v>3051040.4504941301</v>
      </c>
    </row>
    <row r="1942" spans="1:17" ht="15" x14ac:dyDescent="0.25">
      <c r="A1942" s="24">
        <v>2</v>
      </c>
      <c r="B1942" s="24" t="s">
        <v>148</v>
      </c>
      <c r="C1942" s="24">
        <v>1102110</v>
      </c>
      <c r="D1942" s="24">
        <v>0.25</v>
      </c>
      <c r="E1942" s="24" t="s">
        <v>1331</v>
      </c>
      <c r="F1942" s="24">
        <v>6592665.3268621992</v>
      </c>
      <c r="G1942" s="24">
        <v>2.61512715716677</v>
      </c>
      <c r="H1942" s="24">
        <v>15.0595431219941</v>
      </c>
      <c r="I1942" s="24">
        <v>233.66212737734401</v>
      </c>
      <c r="J1942" s="24">
        <v>23.897457135966249</v>
      </c>
      <c r="K1942" s="24">
        <v>8916.416351674985</v>
      </c>
      <c r="L1942" s="24">
        <v>3.4922264423243197E-3</v>
      </c>
      <c r="M1942" s="24">
        <v>6.1079422357681549E-4</v>
      </c>
      <c r="N1942" s="24">
        <v>9.0032426761936804E-2</v>
      </c>
      <c r="O1942" s="24">
        <v>0.45378992592511652</v>
      </c>
      <c r="P1942" s="24">
        <v>1.1014015315337651</v>
      </c>
      <c r="Q1942" s="29">
        <v>6592665.3268621992</v>
      </c>
    </row>
    <row r="1943" spans="1:17" ht="15" x14ac:dyDescent="0.25">
      <c r="A1943" s="24">
        <v>2</v>
      </c>
      <c r="B1943" s="24" t="s">
        <v>148</v>
      </c>
      <c r="C1943" s="24">
        <v>1102110</v>
      </c>
      <c r="D1943" s="24">
        <v>0.5</v>
      </c>
      <c r="E1943" s="24" t="s">
        <v>1332</v>
      </c>
      <c r="F1943" s="24">
        <v>7245561.7552797198</v>
      </c>
      <c r="G1943" s="24">
        <v>3.0017670049345502</v>
      </c>
      <c r="H1943" s="24">
        <v>17.067686975974102</v>
      </c>
      <c r="I1943" s="24">
        <v>256.77129106416601</v>
      </c>
      <c r="J1943" s="24">
        <v>26.262166761629398</v>
      </c>
      <c r="K1943" s="24">
        <v>11247.224866890099</v>
      </c>
      <c r="L1943" s="24">
        <v>4.4048479944232104E-3</v>
      </c>
      <c r="M1943" s="24">
        <v>6.7120463718813603E-4</v>
      </c>
      <c r="N1943" s="24">
        <v>0.11355870889455</v>
      </c>
      <c r="O1943" s="24">
        <v>0.57237949258779997</v>
      </c>
      <c r="P1943" s="24">
        <v>1.2104416179930599</v>
      </c>
      <c r="Q1943" s="29">
        <v>7245561.7552797198</v>
      </c>
    </row>
    <row r="1944" spans="1:17" ht="15" x14ac:dyDescent="0.25">
      <c r="A1944" s="24">
        <v>2</v>
      </c>
      <c r="B1944" s="24" t="s">
        <v>148</v>
      </c>
      <c r="C1944" s="24">
        <v>1102110</v>
      </c>
      <c r="D1944" s="24">
        <v>0.75</v>
      </c>
      <c r="E1944" s="24" t="s">
        <v>1333</v>
      </c>
      <c r="F1944" s="24">
        <v>7988684.6630072398</v>
      </c>
      <c r="G1944" s="24">
        <v>3.4506823410479948</v>
      </c>
      <c r="H1944" s="24">
        <v>19.625846388897102</v>
      </c>
      <c r="I1944" s="24">
        <v>283.10198388360755</v>
      </c>
      <c r="J1944" s="24">
        <v>28.955837814575602</v>
      </c>
      <c r="K1944" s="24">
        <v>12899.28391477725</v>
      </c>
      <c r="L1944" s="24">
        <v>5.0515870128553797E-3</v>
      </c>
      <c r="M1944" s="24">
        <v>7.4003494611668802E-4</v>
      </c>
      <c r="N1944" s="24">
        <v>0.13023001078215901</v>
      </c>
      <c r="O1944" s="24">
        <v>0.65641967342467544</v>
      </c>
      <c r="P1944" s="24">
        <v>1.33462094359615</v>
      </c>
      <c r="Q1944" s="29">
        <v>7988684.6630072398</v>
      </c>
    </row>
    <row r="1945" spans="1:17" ht="15" x14ac:dyDescent="0.25">
      <c r="A1945" s="24">
        <v>2</v>
      </c>
      <c r="B1945" s="24" t="s">
        <v>148</v>
      </c>
      <c r="C1945" s="24">
        <v>1102120</v>
      </c>
      <c r="D1945" s="24">
        <v>0.25</v>
      </c>
      <c r="E1945" s="24" t="s">
        <v>1331</v>
      </c>
      <c r="F1945" s="24">
        <v>23985484.300955199</v>
      </c>
      <c r="G1945" s="24">
        <v>8.7582377195187995</v>
      </c>
      <c r="H1945" s="24">
        <v>50.023047468030398</v>
      </c>
      <c r="I1945" s="24">
        <v>852.53198394050401</v>
      </c>
      <c r="J1945" s="24">
        <v>85.09298796045745</v>
      </c>
      <c r="K1945" s="24">
        <v>27477.755972152601</v>
      </c>
      <c r="L1945" s="24">
        <v>1.088585157292685E-2</v>
      </c>
      <c r="M1945" s="24">
        <v>2.2070209459814803E-3</v>
      </c>
      <c r="N1945" s="24">
        <v>0.28531348121642602</v>
      </c>
      <c r="O1945" s="24">
        <v>1.4215189747609549</v>
      </c>
      <c r="P1945" s="24">
        <v>3.8267508274274</v>
      </c>
      <c r="Q1945" s="29">
        <v>23985484.300955199</v>
      </c>
    </row>
    <row r="1946" spans="1:17" ht="15" x14ac:dyDescent="0.25">
      <c r="A1946" s="24">
        <v>2</v>
      </c>
      <c r="B1946" s="24" t="s">
        <v>148</v>
      </c>
      <c r="C1946" s="24">
        <v>1102120</v>
      </c>
      <c r="D1946" s="24">
        <v>0.5</v>
      </c>
      <c r="E1946" s="24" t="s">
        <v>1332</v>
      </c>
      <c r="F1946" s="24">
        <v>26356710.050681502</v>
      </c>
      <c r="G1946" s="24">
        <v>9.9324084121525296</v>
      </c>
      <c r="H1946" s="24">
        <v>56.373028895995702</v>
      </c>
      <c r="I1946" s="24">
        <v>936.81149939723196</v>
      </c>
      <c r="J1946" s="24">
        <v>93.506873430469696</v>
      </c>
      <c r="K1946" s="24">
        <v>34632.622440337298</v>
      </c>
      <c r="L1946" s="24">
        <v>1.37212290101581E-2</v>
      </c>
      <c r="M1946" s="24">
        <v>2.42514791505412E-3</v>
      </c>
      <c r="N1946" s="24">
        <v>0.35933373348442099</v>
      </c>
      <c r="O1946" s="24">
        <v>1.7915596599142101</v>
      </c>
      <c r="P1946" s="24">
        <v>4.2051734848250399</v>
      </c>
      <c r="Q1946" s="29">
        <v>26356710.050681502</v>
      </c>
    </row>
    <row r="1947" spans="1:17" ht="15" x14ac:dyDescent="0.25">
      <c r="A1947" s="24">
        <v>2</v>
      </c>
      <c r="B1947" s="24" t="s">
        <v>148</v>
      </c>
      <c r="C1947" s="24">
        <v>1102120</v>
      </c>
      <c r="D1947" s="24">
        <v>0.75</v>
      </c>
      <c r="E1947" s="24" t="s">
        <v>1333</v>
      </c>
      <c r="F1947" s="24">
        <v>29058809.594387151</v>
      </c>
      <c r="G1947" s="24">
        <v>11.419255379772299</v>
      </c>
      <c r="H1947" s="24">
        <v>64.431692850911048</v>
      </c>
      <c r="I1947" s="24">
        <v>1032.8503630653249</v>
      </c>
      <c r="J1947" s="24">
        <v>103.09387576677301</v>
      </c>
      <c r="K1947" s="24">
        <v>39719.043344721649</v>
      </c>
      <c r="L1947" s="24">
        <v>1.5734116579385549E-2</v>
      </c>
      <c r="M1947" s="24">
        <v>2.6737450771044651E-3</v>
      </c>
      <c r="N1947" s="24">
        <v>0.41213370482919554</v>
      </c>
      <c r="O1947" s="24">
        <v>2.0544805745178047</v>
      </c>
      <c r="P1947" s="24">
        <v>4.6363471640657652</v>
      </c>
      <c r="Q1947" s="29">
        <v>29058809.594387151</v>
      </c>
    </row>
    <row r="1948" spans="1:17" ht="15" x14ac:dyDescent="0.25">
      <c r="A1948" s="24">
        <v>2</v>
      </c>
      <c r="B1948" s="24" t="s">
        <v>148</v>
      </c>
      <c r="C1948" s="24">
        <v>1102130</v>
      </c>
      <c r="D1948" s="24">
        <v>0.25</v>
      </c>
      <c r="E1948" s="24" t="s">
        <v>1331</v>
      </c>
      <c r="F1948" s="24">
        <v>2847538.000323215</v>
      </c>
      <c r="G1948" s="24">
        <v>1.0854272031131051</v>
      </c>
      <c r="H1948" s="24">
        <v>6.3524158148363199</v>
      </c>
      <c r="I1948" s="24">
        <v>98.434507151168148</v>
      </c>
      <c r="J1948" s="24">
        <v>10.05351333345526</v>
      </c>
      <c r="K1948" s="24">
        <v>4403.10943596979</v>
      </c>
      <c r="L1948" s="24">
        <v>1.605438337300795E-3</v>
      </c>
      <c r="M1948" s="24">
        <v>2.2249348698734499E-4</v>
      </c>
      <c r="N1948" s="24">
        <v>4.3854739959604802E-2</v>
      </c>
      <c r="O1948" s="24">
        <v>0.2134486057964165</v>
      </c>
      <c r="P1948" s="24">
        <v>0.44864369865531201</v>
      </c>
      <c r="Q1948" s="29">
        <v>2847538.000323215</v>
      </c>
    </row>
    <row r="1949" spans="1:17" ht="15" x14ac:dyDescent="0.25">
      <c r="A1949" s="24">
        <v>2</v>
      </c>
      <c r="B1949" s="24" t="s">
        <v>148</v>
      </c>
      <c r="C1949" s="24">
        <v>1102130</v>
      </c>
      <c r="D1949" s="24">
        <v>0.5</v>
      </c>
      <c r="E1949" s="24" t="s">
        <v>1332</v>
      </c>
      <c r="F1949" s="24">
        <v>3143889.74957122</v>
      </c>
      <c r="G1949" s="24">
        <v>1.26507173356101</v>
      </c>
      <c r="H1949" s="24">
        <v>7.3264831123705596</v>
      </c>
      <c r="I1949" s="24">
        <v>108.570805349626</v>
      </c>
      <c r="J1949" s="24">
        <v>11.094740406634299</v>
      </c>
      <c r="K1949" s="24">
        <v>5523.9289609059197</v>
      </c>
      <c r="L1949" s="24">
        <v>2.0173507386282799E-3</v>
      </c>
      <c r="M1949" s="24">
        <v>2.4522206962679301E-4</v>
      </c>
      <c r="N1949" s="24">
        <v>5.4651387341469203E-2</v>
      </c>
      <c r="O1949" s="24">
        <v>0.267889469995999</v>
      </c>
      <c r="P1949" s="24">
        <v>0.49521944788855798</v>
      </c>
      <c r="Q1949" s="29">
        <v>3143889.74957122</v>
      </c>
    </row>
    <row r="1950" spans="1:17" ht="15" x14ac:dyDescent="0.25">
      <c r="A1950" s="24">
        <v>2</v>
      </c>
      <c r="B1950" s="24" t="s">
        <v>148</v>
      </c>
      <c r="C1950" s="24">
        <v>1102130</v>
      </c>
      <c r="D1950" s="24">
        <v>0.75</v>
      </c>
      <c r="E1950" s="24" t="s">
        <v>1333</v>
      </c>
      <c r="F1950" s="24">
        <v>3477041.6488628448</v>
      </c>
      <c r="G1950" s="24">
        <v>1.4575693275516901</v>
      </c>
      <c r="H1950" s="24">
        <v>8.4473810254176946</v>
      </c>
      <c r="I1950" s="24">
        <v>120.018816149233</v>
      </c>
      <c r="J1950" s="24">
        <v>12.261769312163249</v>
      </c>
      <c r="K1950" s="24">
        <v>6367.4071840562956</v>
      </c>
      <c r="L1950" s="24">
        <v>2.3216388204186701E-3</v>
      </c>
      <c r="M1950" s="24">
        <v>2.7065652374032897E-4</v>
      </c>
      <c r="N1950" s="24">
        <v>6.3126624436178544E-2</v>
      </c>
      <c r="O1950" s="24">
        <v>0.30849366606235251</v>
      </c>
      <c r="P1950" s="24">
        <v>0.54689566117431854</v>
      </c>
      <c r="Q1950" s="29">
        <v>3477041.6488628448</v>
      </c>
    </row>
    <row r="1951" spans="1:17" ht="15" x14ac:dyDescent="0.25">
      <c r="A1951" s="24">
        <v>2</v>
      </c>
      <c r="B1951" s="24" t="s">
        <v>148</v>
      </c>
      <c r="C1951" s="24">
        <v>1102140</v>
      </c>
      <c r="D1951" s="24">
        <v>0.25</v>
      </c>
      <c r="E1951" s="24" t="s">
        <v>1331</v>
      </c>
      <c r="F1951" s="24">
        <v>4622866.1580412099</v>
      </c>
      <c r="G1951" s="24">
        <v>0.64360384281158101</v>
      </c>
      <c r="H1951" s="24">
        <v>3.2380050232512101</v>
      </c>
      <c r="I1951" s="24">
        <v>168.52374360148801</v>
      </c>
      <c r="J1951" s="24">
        <v>12.648344274739252</v>
      </c>
      <c r="K1951" s="24">
        <v>3952.6051863039552</v>
      </c>
      <c r="L1951" s="24">
        <v>1.2611892280737799E-3</v>
      </c>
      <c r="M1951" s="24">
        <v>5.6763631469849147E-5</v>
      </c>
      <c r="N1951" s="24">
        <v>6.7312743428920602E-2</v>
      </c>
      <c r="O1951" s="24">
        <v>0.19719201732523001</v>
      </c>
      <c r="P1951" s="24">
        <v>0.21436487324734549</v>
      </c>
      <c r="Q1951" s="29">
        <v>4622866.1580412099</v>
      </c>
    </row>
    <row r="1952" spans="1:17" ht="15" x14ac:dyDescent="0.25">
      <c r="A1952" s="24">
        <v>2</v>
      </c>
      <c r="B1952" s="24" t="s">
        <v>148</v>
      </c>
      <c r="C1952" s="24">
        <v>1102140</v>
      </c>
      <c r="D1952" s="24">
        <v>0.5</v>
      </c>
      <c r="E1952" s="24" t="s">
        <v>1332</v>
      </c>
      <c r="F1952" s="24">
        <v>5122549.2188396901</v>
      </c>
      <c r="G1952" s="24">
        <v>0.77308804231044304</v>
      </c>
      <c r="H1952" s="24">
        <v>3.8619445513596302</v>
      </c>
      <c r="I1952" s="24">
        <v>185.846420657956</v>
      </c>
      <c r="J1952" s="24">
        <v>14.0677314852005</v>
      </c>
      <c r="K1952" s="24">
        <v>4418.0100637881897</v>
      </c>
      <c r="L1952" s="24">
        <v>1.4077068965653501E-3</v>
      </c>
      <c r="M1952" s="24">
        <v>7.2143028640503303E-5</v>
      </c>
      <c r="N1952" s="24">
        <v>7.5275890226635001E-2</v>
      </c>
      <c r="O1952" s="24">
        <v>0.220188012734199</v>
      </c>
      <c r="P1952" s="24">
        <v>0.250567435021114</v>
      </c>
      <c r="Q1952" s="29">
        <v>5122549.2188396901</v>
      </c>
    </row>
    <row r="1953" spans="1:17" ht="15" x14ac:dyDescent="0.25">
      <c r="A1953" s="24">
        <v>2</v>
      </c>
      <c r="B1953" s="24" t="s">
        <v>148</v>
      </c>
      <c r="C1953" s="24">
        <v>1102140</v>
      </c>
      <c r="D1953" s="24">
        <v>0.75</v>
      </c>
      <c r="E1953" s="24" t="s">
        <v>1333</v>
      </c>
      <c r="F1953" s="24">
        <v>5829388.7146974001</v>
      </c>
      <c r="G1953" s="24">
        <v>0.93834285498868497</v>
      </c>
      <c r="H1953" s="24">
        <v>4.7519655046822304</v>
      </c>
      <c r="I1953" s="24">
        <v>211.38668619220448</v>
      </c>
      <c r="J1953" s="24">
        <v>15.9854255566853</v>
      </c>
      <c r="K1953" s="24">
        <v>5657.0789961963346</v>
      </c>
      <c r="L1953" s="24">
        <v>1.8249439151600349E-3</v>
      </c>
      <c r="M1953" s="24">
        <v>7.7685799186579598E-5</v>
      </c>
      <c r="N1953" s="24">
        <v>9.4079085825874792E-2</v>
      </c>
      <c r="O1953" s="24">
        <v>0.283837661233734</v>
      </c>
      <c r="P1953" s="24">
        <v>0.28044706671870145</v>
      </c>
      <c r="Q1953" s="29">
        <v>5829388.7146974001</v>
      </c>
    </row>
    <row r="1954" spans="1:17" ht="15" x14ac:dyDescent="0.25">
      <c r="A1954" s="24">
        <v>2</v>
      </c>
      <c r="B1954" s="24" t="s">
        <v>148</v>
      </c>
      <c r="C1954" s="24">
        <v>1102150</v>
      </c>
      <c r="D1954" s="24">
        <v>0.25</v>
      </c>
      <c r="E1954" s="24" t="s">
        <v>1331</v>
      </c>
      <c r="F1954" s="24">
        <v>182637.69310013048</v>
      </c>
      <c r="G1954" s="24">
        <v>3.38326309449603E-2</v>
      </c>
      <c r="H1954" s="24">
        <v>0.1746797371045565</v>
      </c>
      <c r="I1954" s="24">
        <v>4.86351612711145</v>
      </c>
      <c r="J1954" s="24">
        <v>0.3908522685129685</v>
      </c>
      <c r="K1954" s="24">
        <v>199.748806784788</v>
      </c>
      <c r="L1954" s="24">
        <v>6.8402358773764807E-5</v>
      </c>
      <c r="M1954" s="24">
        <v>3.3929692952630652E-6</v>
      </c>
      <c r="N1954" s="24">
        <v>1.9266762773163999E-3</v>
      </c>
      <c r="O1954" s="24">
        <v>9.949025851760971E-3</v>
      </c>
      <c r="P1954" s="24">
        <v>1.2498596197099299E-2</v>
      </c>
      <c r="Q1954" s="29">
        <v>182637.69310013048</v>
      </c>
    </row>
    <row r="1955" spans="1:17" ht="15" x14ac:dyDescent="0.25">
      <c r="A1955" s="24">
        <v>2</v>
      </c>
      <c r="B1955" s="24" t="s">
        <v>148</v>
      </c>
      <c r="C1955" s="24">
        <v>1102150</v>
      </c>
      <c r="D1955" s="24">
        <v>0.5</v>
      </c>
      <c r="E1955" s="24" t="s">
        <v>1332</v>
      </c>
      <c r="F1955" s="24">
        <v>207230.43725056399</v>
      </c>
      <c r="G1955" s="24">
        <v>4.09035919608138E-2</v>
      </c>
      <c r="H1955" s="24">
        <v>0.21083974943231601</v>
      </c>
      <c r="I1955" s="24">
        <v>5.8052767792265803</v>
      </c>
      <c r="J1955" s="24">
        <v>0.46660627934669602</v>
      </c>
      <c r="K1955" s="24">
        <v>246.32049809053601</v>
      </c>
      <c r="L1955" s="24">
        <v>8.4333442219950498E-5</v>
      </c>
      <c r="M1955" s="24">
        <v>4.0568789724384501E-6</v>
      </c>
      <c r="N1955" s="24">
        <v>2.37743972648914E-3</v>
      </c>
      <c r="O1955" s="24">
        <v>1.2272828236586E-2</v>
      </c>
      <c r="P1955" s="24">
        <v>1.4937845078456601E-2</v>
      </c>
      <c r="Q1955" s="29">
        <v>207230.43725056399</v>
      </c>
    </row>
    <row r="1956" spans="1:17" ht="15" x14ac:dyDescent="0.25">
      <c r="A1956" s="24">
        <v>2</v>
      </c>
      <c r="B1956" s="24" t="s">
        <v>148</v>
      </c>
      <c r="C1956" s="24">
        <v>1102150</v>
      </c>
      <c r="D1956" s="24">
        <v>0.75</v>
      </c>
      <c r="E1956" s="24" t="s">
        <v>1333</v>
      </c>
      <c r="F1956" s="24">
        <v>239092.30369957251</v>
      </c>
      <c r="G1956" s="24">
        <v>4.5297419868976202E-2</v>
      </c>
      <c r="H1956" s="24">
        <v>0.23320697492182901</v>
      </c>
      <c r="I1956" s="24">
        <v>6.2682594521762844</v>
      </c>
      <c r="J1956" s="24">
        <v>0.50325154041348052</v>
      </c>
      <c r="K1956" s="24">
        <v>291.3722165216505</v>
      </c>
      <c r="L1956" s="24">
        <v>9.9673714429862809E-5</v>
      </c>
      <c r="M1956" s="24">
        <v>4.3244043629240545E-6</v>
      </c>
      <c r="N1956" s="24">
        <v>2.8085116193189998E-3</v>
      </c>
      <c r="O1956" s="24">
        <v>1.4511068046268401E-2</v>
      </c>
      <c r="P1956" s="24">
        <v>1.597221025532725E-2</v>
      </c>
      <c r="Q1956" s="29">
        <v>239092.30369957251</v>
      </c>
    </row>
    <row r="1957" spans="1:17" ht="15" x14ac:dyDescent="0.25">
      <c r="A1957" s="24">
        <v>2</v>
      </c>
      <c r="B1957" s="24" t="s">
        <v>148</v>
      </c>
      <c r="C1957" s="24">
        <v>1102160</v>
      </c>
      <c r="D1957" s="24">
        <v>0.25</v>
      </c>
      <c r="E1957" s="24" t="s">
        <v>1331</v>
      </c>
      <c r="F1957" s="24">
        <v>207505.42322092599</v>
      </c>
      <c r="G1957" s="24">
        <v>1.9821956327540149E-2</v>
      </c>
      <c r="H1957" s="24">
        <v>0.102042713471129</v>
      </c>
      <c r="I1957" s="24">
        <v>3.2561487481090099</v>
      </c>
      <c r="J1957" s="24">
        <v>0.27425135122928002</v>
      </c>
      <c r="K1957" s="24">
        <v>225.886096032523</v>
      </c>
      <c r="L1957" s="24">
        <v>6.9561068049724594E-5</v>
      </c>
      <c r="M1957" s="24">
        <v>2.73238511670835E-6</v>
      </c>
      <c r="N1957" s="24">
        <v>2.2067234510626402E-3</v>
      </c>
      <c r="O1957" s="24">
        <v>1.1292393891793699E-2</v>
      </c>
      <c r="P1957" s="24">
        <v>8.162759053705726E-3</v>
      </c>
      <c r="Q1957" s="29">
        <v>207505.42322092599</v>
      </c>
    </row>
    <row r="1958" spans="1:17" ht="15" x14ac:dyDescent="0.25">
      <c r="A1958" s="24">
        <v>2</v>
      </c>
      <c r="B1958" s="24" t="s">
        <v>148</v>
      </c>
      <c r="C1958" s="24">
        <v>1102160</v>
      </c>
      <c r="D1958" s="24">
        <v>0.5</v>
      </c>
      <c r="E1958" s="24" t="s">
        <v>1332</v>
      </c>
      <c r="F1958" s="24">
        <v>236754.52619254199</v>
      </c>
      <c r="G1958" s="24">
        <v>2.4795879213741101E-2</v>
      </c>
      <c r="H1958" s="24">
        <v>0.129742027223747</v>
      </c>
      <c r="I1958" s="24">
        <v>3.80108825369572</v>
      </c>
      <c r="J1958" s="24">
        <v>0.31537079300823001</v>
      </c>
      <c r="K1958" s="24">
        <v>280.10532443501398</v>
      </c>
      <c r="L1958" s="24">
        <v>8.6192189714273199E-5</v>
      </c>
      <c r="M1958" s="24">
        <v>3.2279530973464198E-6</v>
      </c>
      <c r="N1958" s="24">
        <v>2.7315053257774302E-3</v>
      </c>
      <c r="O1958" s="24">
        <v>1.39911165627549E-2</v>
      </c>
      <c r="P1958" s="24">
        <v>9.6602355687993406E-3</v>
      </c>
      <c r="Q1958" s="29">
        <v>236754.52619254199</v>
      </c>
    </row>
    <row r="1959" spans="1:17" ht="15" x14ac:dyDescent="0.25">
      <c r="A1959" s="24">
        <v>2</v>
      </c>
      <c r="B1959" s="24" t="s">
        <v>148</v>
      </c>
      <c r="C1959" s="24">
        <v>1102160</v>
      </c>
      <c r="D1959" s="24">
        <v>0.75</v>
      </c>
      <c r="E1959" s="24" t="s">
        <v>1333</v>
      </c>
      <c r="F1959" s="24">
        <v>270740.27769110154</v>
      </c>
      <c r="G1959" s="24">
        <v>2.7415543633160198E-2</v>
      </c>
      <c r="H1959" s="24">
        <v>0.14252120558515399</v>
      </c>
      <c r="I1959" s="24">
        <v>4.2655981551872006</v>
      </c>
      <c r="J1959" s="24">
        <v>0.36170373702639347</v>
      </c>
      <c r="K1959" s="24">
        <v>331.54716114759151</v>
      </c>
      <c r="L1959" s="24">
        <v>1.0204991184723051E-4</v>
      </c>
      <c r="M1959" s="24">
        <v>3.68950772270674E-6</v>
      </c>
      <c r="N1959" s="24">
        <v>3.2378893346099E-3</v>
      </c>
      <c r="O1959" s="24">
        <v>1.657044811166785E-2</v>
      </c>
      <c r="P1959" s="24">
        <v>1.104454314303625E-2</v>
      </c>
      <c r="Q1959" s="29">
        <v>270740.27769110154</v>
      </c>
    </row>
    <row r="1960" spans="1:17" ht="15" x14ac:dyDescent="0.25">
      <c r="A1960" s="24">
        <v>2</v>
      </c>
      <c r="B1960" s="24" t="s">
        <v>148</v>
      </c>
      <c r="C1960" s="24">
        <v>1102170</v>
      </c>
      <c r="D1960" s="24">
        <v>0.25</v>
      </c>
      <c r="E1960" s="24" t="s">
        <v>1331</v>
      </c>
      <c r="F1960" s="24">
        <v>7227676.4541142303</v>
      </c>
      <c r="G1960" s="24">
        <v>1.239363155247345</v>
      </c>
      <c r="H1960" s="24">
        <v>6.2721418935288904</v>
      </c>
      <c r="I1960" s="24">
        <v>262.18486327381697</v>
      </c>
      <c r="J1960" s="24">
        <v>19.957024310612802</v>
      </c>
      <c r="K1960" s="24">
        <v>6897.3277971025145</v>
      </c>
      <c r="L1960" s="24">
        <v>2.2728679190887049E-3</v>
      </c>
      <c r="M1960" s="24">
        <v>1.189807946702785E-4</v>
      </c>
      <c r="N1960" s="24">
        <v>0.10945901315768949</v>
      </c>
      <c r="O1960" s="24">
        <v>0.34736649505929501</v>
      </c>
      <c r="P1960" s="24">
        <v>0.38333045360933898</v>
      </c>
      <c r="Q1960" s="29">
        <v>7227676.4541142303</v>
      </c>
    </row>
    <row r="1961" spans="1:17" ht="15" x14ac:dyDescent="0.25">
      <c r="A1961" s="24">
        <v>2</v>
      </c>
      <c r="B1961" s="24" t="s">
        <v>148</v>
      </c>
      <c r="C1961" s="24">
        <v>1102170</v>
      </c>
      <c r="D1961" s="24">
        <v>0.5</v>
      </c>
      <c r="E1961" s="24" t="s">
        <v>1332</v>
      </c>
      <c r="F1961" s="24">
        <v>7846390.2906474099</v>
      </c>
      <c r="G1961" s="24">
        <v>1.3879567509928601</v>
      </c>
      <c r="H1961" s="24">
        <v>7.0180583029658603</v>
      </c>
      <c r="I1961" s="24">
        <v>284.52129940067903</v>
      </c>
      <c r="J1961" s="24">
        <v>21.665858760620001</v>
      </c>
      <c r="K1961" s="24">
        <v>8081.5987010547096</v>
      </c>
      <c r="L1961" s="24">
        <v>2.6766972354888398E-3</v>
      </c>
      <c r="M1961" s="24">
        <v>1.30021693122235E-4</v>
      </c>
      <c r="N1961" s="24">
        <v>0.12661066336446999</v>
      </c>
      <c r="O1961" s="24">
        <v>0.40744087262716899</v>
      </c>
      <c r="P1961" s="24">
        <v>0.41719027520002799</v>
      </c>
      <c r="Q1961" s="29">
        <v>7846390.2906474099</v>
      </c>
    </row>
    <row r="1962" spans="1:17" ht="15" x14ac:dyDescent="0.25">
      <c r="A1962" s="24">
        <v>2</v>
      </c>
      <c r="B1962" s="24" t="s">
        <v>148</v>
      </c>
      <c r="C1962" s="24">
        <v>1102170</v>
      </c>
      <c r="D1962" s="24">
        <v>0.75</v>
      </c>
      <c r="E1962" s="24" t="s">
        <v>1333</v>
      </c>
      <c r="F1962" s="24">
        <v>8692426.6608585604</v>
      </c>
      <c r="G1962" s="24">
        <v>1.4954610315415149</v>
      </c>
      <c r="H1962" s="24">
        <v>7.5216992311320796</v>
      </c>
      <c r="I1962" s="24">
        <v>314.16825195403101</v>
      </c>
      <c r="J1962" s="24">
        <v>23.930194235056099</v>
      </c>
      <c r="K1962" s="24">
        <v>8546.8426628352718</v>
      </c>
      <c r="L1962" s="24">
        <v>2.8542475580131052E-3</v>
      </c>
      <c r="M1962" s="24">
        <v>1.4459887873522452E-4</v>
      </c>
      <c r="N1962" s="24">
        <v>0.1348327106467215</v>
      </c>
      <c r="O1962" s="24">
        <v>0.43330313025430151</v>
      </c>
      <c r="P1962" s="24">
        <v>0.46029241025943202</v>
      </c>
      <c r="Q1962" s="29">
        <v>8692426.6608585604</v>
      </c>
    </row>
    <row r="1963" spans="1:17" ht="15" x14ac:dyDescent="0.25">
      <c r="A1963" s="24">
        <v>2</v>
      </c>
      <c r="B1963" s="24" t="s">
        <v>148</v>
      </c>
      <c r="C1963" s="24">
        <v>1102180</v>
      </c>
      <c r="D1963" s="24">
        <v>0.25</v>
      </c>
      <c r="E1963" s="24" t="s">
        <v>1331</v>
      </c>
      <c r="F1963" s="24">
        <v>22780252.58996835</v>
      </c>
      <c r="G1963" s="24">
        <v>4.9418751634182847</v>
      </c>
      <c r="H1963" s="24">
        <v>25.3496183636802</v>
      </c>
      <c r="I1963" s="24">
        <v>834.54062721376545</v>
      </c>
      <c r="J1963" s="24">
        <v>65.647744230217597</v>
      </c>
      <c r="K1963" s="24">
        <v>22470.781694643447</v>
      </c>
      <c r="L1963" s="24">
        <v>7.3022301747767996E-3</v>
      </c>
      <c r="M1963" s="24">
        <v>6.8047939692509295E-4</v>
      </c>
      <c r="N1963" s="24">
        <v>0.26340237360489005</v>
      </c>
      <c r="O1963" s="24">
        <v>1.0984519378371749</v>
      </c>
      <c r="P1963" s="24">
        <v>1.6427282591616601</v>
      </c>
      <c r="Q1963" s="29">
        <v>22780252.58996835</v>
      </c>
    </row>
    <row r="1964" spans="1:17" ht="15" x14ac:dyDescent="0.25">
      <c r="A1964" s="24">
        <v>2</v>
      </c>
      <c r="B1964" s="24" t="s">
        <v>148</v>
      </c>
      <c r="C1964" s="24">
        <v>1102180</v>
      </c>
      <c r="D1964" s="24">
        <v>0.5</v>
      </c>
      <c r="E1964" s="24" t="s">
        <v>1332</v>
      </c>
      <c r="F1964" s="24">
        <v>24735346.492136501</v>
      </c>
      <c r="G1964" s="24">
        <v>5.4512227671264597</v>
      </c>
      <c r="H1964" s="24">
        <v>28.020199049564699</v>
      </c>
      <c r="I1964" s="24">
        <v>906.54516937889002</v>
      </c>
      <c r="J1964" s="24">
        <v>71.391681505891896</v>
      </c>
      <c r="K1964" s="24">
        <v>26867.090142327001</v>
      </c>
      <c r="L1964" s="24">
        <v>8.8112510156770994E-3</v>
      </c>
      <c r="M1964" s="24">
        <v>7.4505384733523201E-4</v>
      </c>
      <c r="N1964" s="24">
        <v>0.31112587655535401</v>
      </c>
      <c r="O1964" s="24">
        <v>1.3158781806144899</v>
      </c>
      <c r="P1964" s="24">
        <v>1.7939501584964199</v>
      </c>
      <c r="Q1964" s="29">
        <v>24735346.492136501</v>
      </c>
    </row>
    <row r="1965" spans="1:17" ht="15" x14ac:dyDescent="0.25">
      <c r="A1965" s="24">
        <v>2</v>
      </c>
      <c r="B1965" s="24" t="s">
        <v>148</v>
      </c>
      <c r="C1965" s="24">
        <v>1102180</v>
      </c>
      <c r="D1965" s="24">
        <v>0.75</v>
      </c>
      <c r="E1965" s="24" t="s">
        <v>1333</v>
      </c>
      <c r="F1965" s="24">
        <v>27385389.92392135</v>
      </c>
      <c r="G1965" s="24">
        <v>6.2061978118334098</v>
      </c>
      <c r="H1965" s="24">
        <v>31.822919835376251</v>
      </c>
      <c r="I1965" s="24">
        <v>1000.8734308108695</v>
      </c>
      <c r="J1965" s="24">
        <v>78.959426004615409</v>
      </c>
      <c r="K1965" s="24">
        <v>30415.779264402401</v>
      </c>
      <c r="L1965" s="24">
        <v>1.00510593699813E-2</v>
      </c>
      <c r="M1965" s="24">
        <v>8.3209935410090354E-4</v>
      </c>
      <c r="N1965" s="24">
        <v>0.34465756756760746</v>
      </c>
      <c r="O1965" s="24">
        <v>1.49599493904508</v>
      </c>
      <c r="P1965" s="24">
        <v>1.9931039549308751</v>
      </c>
      <c r="Q1965" s="29">
        <v>27385389.92392135</v>
      </c>
    </row>
    <row r="1966" spans="1:17" ht="15" x14ac:dyDescent="0.25">
      <c r="A1966" s="24">
        <v>2</v>
      </c>
      <c r="B1966" s="24" t="s">
        <v>148</v>
      </c>
      <c r="C1966" s="24">
        <v>1102190</v>
      </c>
      <c r="D1966" s="24">
        <v>0.25</v>
      </c>
      <c r="E1966" s="24" t="s">
        <v>1331</v>
      </c>
      <c r="F1966" s="24">
        <v>8538663.3120187856</v>
      </c>
      <c r="G1966" s="24">
        <v>1.20808705431167</v>
      </c>
      <c r="H1966" s="24">
        <v>6.1045252123410148</v>
      </c>
      <c r="I1966" s="24">
        <v>313.88116882651047</v>
      </c>
      <c r="J1966" s="24">
        <v>23.558263492656998</v>
      </c>
      <c r="K1966" s="24">
        <v>7364.2097430689446</v>
      </c>
      <c r="L1966" s="24">
        <v>2.1815893102448553E-3</v>
      </c>
      <c r="M1966" s="24">
        <v>8.246872580199561E-5</v>
      </c>
      <c r="N1966" s="24">
        <v>0.1044118385876695</v>
      </c>
      <c r="O1966" s="24">
        <v>0.34429163751756597</v>
      </c>
      <c r="P1966" s="24">
        <v>0.43519081731718301</v>
      </c>
      <c r="Q1966" s="29">
        <v>8538663.3120187856</v>
      </c>
    </row>
    <row r="1967" spans="1:17" ht="15" x14ac:dyDescent="0.25">
      <c r="A1967" s="24">
        <v>2</v>
      </c>
      <c r="B1967" s="24" t="s">
        <v>148</v>
      </c>
      <c r="C1967" s="24">
        <v>1102190</v>
      </c>
      <c r="D1967" s="24">
        <v>0.5</v>
      </c>
      <c r="E1967" s="24" t="s">
        <v>1332</v>
      </c>
      <c r="F1967" s="24">
        <v>9244137.8808520809</v>
      </c>
      <c r="G1967" s="24">
        <v>1.31851510958393</v>
      </c>
      <c r="H1967" s="24">
        <v>6.7307666781150601</v>
      </c>
      <c r="I1967" s="24">
        <v>339.89059376494401</v>
      </c>
      <c r="J1967" s="24">
        <v>25.5137684483506</v>
      </c>
      <c r="K1967" s="24">
        <v>8533.2777387632395</v>
      </c>
      <c r="L1967" s="24">
        <v>2.54990031401487E-3</v>
      </c>
      <c r="M1967" s="24">
        <v>8.9733284556241596E-5</v>
      </c>
      <c r="N1967" s="24">
        <v>0.119834196163371</v>
      </c>
      <c r="O1967" s="24">
        <v>0.40035915565246599</v>
      </c>
      <c r="P1967" s="24">
        <v>0.47263085451668901</v>
      </c>
      <c r="Q1967" s="29">
        <v>9244137.8808520809</v>
      </c>
    </row>
    <row r="1968" spans="1:17" ht="15" x14ac:dyDescent="0.25">
      <c r="A1968" s="24">
        <v>2</v>
      </c>
      <c r="B1968" s="24" t="s">
        <v>148</v>
      </c>
      <c r="C1968" s="24">
        <v>1102190</v>
      </c>
      <c r="D1968" s="24">
        <v>0.75</v>
      </c>
      <c r="E1968" s="24" t="s">
        <v>1333</v>
      </c>
      <c r="F1968" s="24">
        <v>10213843.3416597</v>
      </c>
      <c r="G1968" s="24">
        <v>1.42470353333884</v>
      </c>
      <c r="H1968" s="24">
        <v>7.1643959642285857</v>
      </c>
      <c r="I1968" s="24">
        <v>375.259795722739</v>
      </c>
      <c r="J1968" s="24">
        <v>28.17147539014735</v>
      </c>
      <c r="K1968" s="24">
        <v>8913.5081855624849</v>
      </c>
      <c r="L1968" s="24">
        <v>2.6605035178774799E-3</v>
      </c>
      <c r="M1968" s="24">
        <v>1.0016212000059729E-4</v>
      </c>
      <c r="N1968" s="24">
        <v>0.12587703350583451</v>
      </c>
      <c r="O1968" s="24">
        <v>0.4179235193063045</v>
      </c>
      <c r="P1968" s="24">
        <v>0.52011263182113243</v>
      </c>
      <c r="Q1968" s="29">
        <v>10213843.3416597</v>
      </c>
    </row>
    <row r="1969" spans="1:17" ht="15" x14ac:dyDescent="0.25">
      <c r="A1969" s="24">
        <v>2</v>
      </c>
      <c r="B1969" s="24" t="s">
        <v>148</v>
      </c>
      <c r="C1969" s="24">
        <v>1102200</v>
      </c>
      <c r="D1969" s="24">
        <v>0.25</v>
      </c>
      <c r="E1969" s="24" t="s">
        <v>1331</v>
      </c>
      <c r="F1969" s="24">
        <v>4636306.1782218404</v>
      </c>
      <c r="G1969" s="24">
        <v>0.55524401410970203</v>
      </c>
      <c r="H1969" s="24">
        <v>2.7212492668220252</v>
      </c>
      <c r="I1969" s="24">
        <v>163.19577897667651</v>
      </c>
      <c r="J1969" s="24">
        <v>12.07605696526495</v>
      </c>
      <c r="K1969" s="24">
        <v>3725.874299750405</v>
      </c>
      <c r="L1969" s="24">
        <v>1.09649313898157E-3</v>
      </c>
      <c r="M1969" s="24">
        <v>2.8623594038492652E-5</v>
      </c>
      <c r="N1969" s="24">
        <v>5.7124076351530349E-2</v>
      </c>
      <c r="O1969" s="24">
        <v>0.177878532692896</v>
      </c>
      <c r="P1969" s="24">
        <v>0.19689832746979949</v>
      </c>
      <c r="Q1969" s="29">
        <v>4636306.1782218404</v>
      </c>
    </row>
    <row r="1970" spans="1:17" ht="15" x14ac:dyDescent="0.25">
      <c r="A1970" s="24">
        <v>2</v>
      </c>
      <c r="B1970" s="24" t="s">
        <v>148</v>
      </c>
      <c r="C1970" s="24">
        <v>1102200</v>
      </c>
      <c r="D1970" s="24">
        <v>0.5</v>
      </c>
      <c r="E1970" s="24" t="s">
        <v>1332</v>
      </c>
      <c r="F1970" s="24">
        <v>5113063.1216394799</v>
      </c>
      <c r="G1970" s="24">
        <v>0.6005579427587</v>
      </c>
      <c r="H1970" s="24">
        <v>2.9937624525209601</v>
      </c>
      <c r="I1970" s="24">
        <v>180.23856623891899</v>
      </c>
      <c r="J1970" s="24">
        <v>13.3409153099973</v>
      </c>
      <c r="K1970" s="24">
        <v>4243.6554470399597</v>
      </c>
      <c r="L1970" s="24">
        <v>1.24874019906545E-3</v>
      </c>
      <c r="M1970" s="24">
        <v>3.1563892093307898E-5</v>
      </c>
      <c r="N1970" s="24">
        <v>6.4678307273563704E-2</v>
      </c>
      <c r="O1970" s="24">
        <v>0.20235750008728301</v>
      </c>
      <c r="P1970" s="24">
        <v>0.217327316176293</v>
      </c>
      <c r="Q1970" s="29">
        <v>5113063.1216394799</v>
      </c>
    </row>
    <row r="1971" spans="1:17" ht="15" x14ac:dyDescent="0.25">
      <c r="A1971" s="24">
        <v>2</v>
      </c>
      <c r="B1971" s="24" t="s">
        <v>148</v>
      </c>
      <c r="C1971" s="24">
        <v>1102200</v>
      </c>
      <c r="D1971" s="24">
        <v>0.75</v>
      </c>
      <c r="E1971" s="24" t="s">
        <v>1333</v>
      </c>
      <c r="F1971" s="24">
        <v>5804082.2566492148</v>
      </c>
      <c r="G1971" s="24">
        <v>0.70672461656343699</v>
      </c>
      <c r="H1971" s="24">
        <v>3.5194931512289598</v>
      </c>
      <c r="I1971" s="24">
        <v>201.447853637534</v>
      </c>
      <c r="J1971" s="24">
        <v>14.907132597106649</v>
      </c>
      <c r="K1971" s="24">
        <v>5120.6473590084843</v>
      </c>
      <c r="L1971" s="24">
        <v>1.51070296446232E-3</v>
      </c>
      <c r="M1971" s="24">
        <v>3.5692540267785652E-5</v>
      </c>
      <c r="N1971" s="24">
        <v>7.7563663243584907E-2</v>
      </c>
      <c r="O1971" s="24">
        <v>0.24437678344745051</v>
      </c>
      <c r="P1971" s="24">
        <v>0.24134502363486701</v>
      </c>
      <c r="Q1971" s="29">
        <v>5804082.2566492148</v>
      </c>
    </row>
    <row r="1972" spans="1:17" ht="15" x14ac:dyDescent="0.25">
      <c r="A1972" s="24">
        <v>2</v>
      </c>
      <c r="B1972" s="24" t="s">
        <v>148</v>
      </c>
      <c r="C1972" s="24">
        <v>1102210</v>
      </c>
      <c r="D1972" s="24">
        <v>0.25</v>
      </c>
      <c r="E1972" s="24" t="s">
        <v>1331</v>
      </c>
      <c r="F1972" s="24">
        <v>3105012.7208411647</v>
      </c>
      <c r="G1972" s="24">
        <v>0.36438700361000853</v>
      </c>
      <c r="H1972" s="24">
        <v>1.8399463322066949</v>
      </c>
      <c r="I1972" s="24">
        <v>113.5653361647955</v>
      </c>
      <c r="J1972" s="24">
        <v>8.4616629094030102</v>
      </c>
      <c r="K1972" s="24">
        <v>2386.0381998794951</v>
      </c>
      <c r="L1972" s="24">
        <v>6.6135557665616398E-4</v>
      </c>
      <c r="M1972" s="24">
        <v>1.8176244307211001E-5</v>
      </c>
      <c r="N1972" s="24">
        <v>3.8035782306827852E-2</v>
      </c>
      <c r="O1972" s="24">
        <v>0.10897461643260151</v>
      </c>
      <c r="P1972" s="24">
        <v>0.13671369784361451</v>
      </c>
      <c r="Q1972" s="29">
        <v>3105012.7208411647</v>
      </c>
    </row>
    <row r="1973" spans="1:17" ht="15" x14ac:dyDescent="0.25">
      <c r="A1973" s="24">
        <v>2</v>
      </c>
      <c r="B1973" s="24" t="s">
        <v>148</v>
      </c>
      <c r="C1973" s="24">
        <v>1102210</v>
      </c>
      <c r="D1973" s="24">
        <v>0.5</v>
      </c>
      <c r="E1973" s="24" t="s">
        <v>1332</v>
      </c>
      <c r="F1973" s="24">
        <v>3417184.8178878701</v>
      </c>
      <c r="G1973" s="24">
        <v>0.39179723451012799</v>
      </c>
      <c r="H1973" s="24">
        <v>2.0213497366214002</v>
      </c>
      <c r="I1973" s="24">
        <v>124.70608855846299</v>
      </c>
      <c r="J1973" s="24">
        <v>9.3089722831642892</v>
      </c>
      <c r="K1973" s="24">
        <v>2728.9654192070202</v>
      </c>
      <c r="L1973" s="24">
        <v>7.55995371659859E-4</v>
      </c>
      <c r="M1973" s="24">
        <v>2.0638158994846099E-5</v>
      </c>
      <c r="N1973" s="24">
        <v>4.3116888630468399E-2</v>
      </c>
      <c r="O1973" s="24">
        <v>0.124171047151344</v>
      </c>
      <c r="P1973" s="24">
        <v>0.15079750859751301</v>
      </c>
      <c r="Q1973" s="29">
        <v>3417184.8178878701</v>
      </c>
    </row>
    <row r="1974" spans="1:17" ht="15" x14ac:dyDescent="0.25">
      <c r="A1974" s="24">
        <v>2</v>
      </c>
      <c r="B1974" s="24" t="s">
        <v>148</v>
      </c>
      <c r="C1974" s="24">
        <v>1102210</v>
      </c>
      <c r="D1974" s="24">
        <v>0.75</v>
      </c>
      <c r="E1974" s="24" t="s">
        <v>1333</v>
      </c>
      <c r="F1974" s="24">
        <v>3813314.5031503299</v>
      </c>
      <c r="G1974" s="24">
        <v>0.46258203290667799</v>
      </c>
      <c r="H1974" s="24">
        <v>2.4055171893858449</v>
      </c>
      <c r="I1974" s="24">
        <v>139.02308013244701</v>
      </c>
      <c r="J1974" s="24">
        <v>10.380183365459601</v>
      </c>
      <c r="K1974" s="24">
        <v>3249.1553206999997</v>
      </c>
      <c r="L1974" s="24">
        <v>8.9732056293320749E-4</v>
      </c>
      <c r="M1974" s="24">
        <v>2.3376595976567597E-5</v>
      </c>
      <c r="N1974" s="24">
        <v>5.1731487778629945E-2</v>
      </c>
      <c r="O1974" s="24">
        <v>0.14748345151453801</v>
      </c>
      <c r="P1974" s="24">
        <v>0.16875270074418</v>
      </c>
      <c r="Q1974" s="29">
        <v>3813314.5031503299</v>
      </c>
    </row>
    <row r="1975" spans="1:17" ht="15" x14ac:dyDescent="0.25">
      <c r="A1975" s="24">
        <v>2</v>
      </c>
      <c r="B1975" s="24" t="s">
        <v>148</v>
      </c>
      <c r="C1975" s="24">
        <v>1102220</v>
      </c>
      <c r="D1975" s="24">
        <v>0.25</v>
      </c>
      <c r="E1975" s="24" t="s">
        <v>1331</v>
      </c>
      <c r="F1975" s="24">
        <v>3436013.3491890253</v>
      </c>
      <c r="G1975" s="24">
        <v>0.5658127376351415</v>
      </c>
      <c r="H1975" s="24">
        <v>2.8973844200514751</v>
      </c>
      <c r="I1975" s="24">
        <v>123.187274208823</v>
      </c>
      <c r="J1975" s="24">
        <v>9.4758390533640409</v>
      </c>
      <c r="K1975" s="24">
        <v>3016.156802408655</v>
      </c>
      <c r="L1975" s="24">
        <v>1.0051679370461741E-3</v>
      </c>
      <c r="M1975" s="24">
        <v>6.8285653005415096E-5</v>
      </c>
      <c r="N1975" s="24">
        <v>5.2998322875479099E-2</v>
      </c>
      <c r="O1975" s="24">
        <v>0.15506316866140901</v>
      </c>
      <c r="P1975" s="24">
        <v>0.18335488658197049</v>
      </c>
      <c r="Q1975" s="29">
        <v>3436013.3491890253</v>
      </c>
    </row>
    <row r="1976" spans="1:17" ht="15" x14ac:dyDescent="0.25">
      <c r="A1976" s="24">
        <v>2</v>
      </c>
      <c r="B1976" s="24" t="s">
        <v>148</v>
      </c>
      <c r="C1976" s="24">
        <v>1102220</v>
      </c>
      <c r="D1976" s="24">
        <v>0.5</v>
      </c>
      <c r="E1976" s="24" t="s">
        <v>1332</v>
      </c>
      <c r="F1976" s="24">
        <v>3882974.4216097998</v>
      </c>
      <c r="G1976" s="24">
        <v>0.63288866406806799</v>
      </c>
      <c r="H1976" s="24">
        <v>3.21007511823202</v>
      </c>
      <c r="I1976" s="24">
        <v>139.516006492559</v>
      </c>
      <c r="J1976" s="24">
        <v>10.7259413108694</v>
      </c>
      <c r="K1976" s="24">
        <v>3478.2881214547901</v>
      </c>
      <c r="L1976" s="24">
        <v>1.16715177694355E-3</v>
      </c>
      <c r="M1976" s="24">
        <v>7.6672828671860298E-5</v>
      </c>
      <c r="N1976" s="24">
        <v>6.0379432528297403E-2</v>
      </c>
      <c r="O1976" s="24">
        <v>0.17910363467290999</v>
      </c>
      <c r="P1976" s="24">
        <v>0.20687228517110201</v>
      </c>
      <c r="Q1976" s="29">
        <v>3882974.4216097998</v>
      </c>
    </row>
    <row r="1977" spans="1:17" ht="15" x14ac:dyDescent="0.25">
      <c r="A1977" s="24">
        <v>2</v>
      </c>
      <c r="B1977" s="24" t="s">
        <v>148</v>
      </c>
      <c r="C1977" s="24">
        <v>1102220</v>
      </c>
      <c r="D1977" s="24">
        <v>0.75</v>
      </c>
      <c r="E1977" s="24" t="s">
        <v>1333</v>
      </c>
      <c r="F1977" s="24">
        <v>4245957.2942904197</v>
      </c>
      <c r="G1977" s="24">
        <v>0.69717125624104193</v>
      </c>
      <c r="H1977" s="24">
        <v>3.5647110614014901</v>
      </c>
      <c r="I1977" s="24">
        <v>152.08500185643351</v>
      </c>
      <c r="J1977" s="24">
        <v>11.70417847040585</v>
      </c>
      <c r="K1977" s="24">
        <v>4016.0477480048748</v>
      </c>
      <c r="L1977" s="24">
        <v>1.3363915388991099E-3</v>
      </c>
      <c r="M1977" s="24">
        <v>8.4877221569436105E-5</v>
      </c>
      <c r="N1977" s="24">
        <v>7.0304394838683143E-2</v>
      </c>
      <c r="O1977" s="24">
        <v>0.20609079713851902</v>
      </c>
      <c r="P1977" s="24">
        <v>0.22692361354969551</v>
      </c>
      <c r="Q1977" s="29">
        <v>4245957.2942904197</v>
      </c>
    </row>
    <row r="1978" spans="1:17" ht="15" x14ac:dyDescent="0.25">
      <c r="A1978" s="24">
        <v>2</v>
      </c>
      <c r="B1978" s="24" t="s">
        <v>148</v>
      </c>
      <c r="C1978" s="24">
        <v>1102230</v>
      </c>
      <c r="D1978" s="24">
        <v>0.25</v>
      </c>
      <c r="E1978" s="24" t="s">
        <v>1331</v>
      </c>
      <c r="F1978" s="24">
        <v>8511898.2527751997</v>
      </c>
      <c r="G1978" s="24">
        <v>1.3557709331964949</v>
      </c>
      <c r="H1978" s="24">
        <v>6.8758376516104605</v>
      </c>
      <c r="I1978" s="24">
        <v>257.07551048297199</v>
      </c>
      <c r="J1978" s="24">
        <v>19.903900831690699</v>
      </c>
      <c r="K1978" s="24">
        <v>6796.8664167782044</v>
      </c>
      <c r="L1978" s="24">
        <v>2.3531873571408799E-3</v>
      </c>
      <c r="M1978" s="24">
        <v>1.520215921383155E-4</v>
      </c>
      <c r="N1978" s="24">
        <v>0.10558019754340101</v>
      </c>
      <c r="O1978" s="24">
        <v>0.34991743964746347</v>
      </c>
      <c r="P1978" s="24">
        <v>0.4262226889629615</v>
      </c>
      <c r="Q1978" s="29">
        <v>8511898.2527751997</v>
      </c>
    </row>
    <row r="1979" spans="1:17" ht="15" x14ac:dyDescent="0.25">
      <c r="A1979" s="24">
        <v>2</v>
      </c>
      <c r="B1979" s="24" t="s">
        <v>148</v>
      </c>
      <c r="C1979" s="24">
        <v>1102230</v>
      </c>
      <c r="D1979" s="24">
        <v>0.5</v>
      </c>
      <c r="E1979" s="24" t="s">
        <v>1332</v>
      </c>
      <c r="F1979" s="24">
        <v>9074374.7895834707</v>
      </c>
      <c r="G1979" s="24">
        <v>1.49776861503897</v>
      </c>
      <c r="H1979" s="24">
        <v>7.5751087591012798</v>
      </c>
      <c r="I1979" s="24">
        <v>291.45790339552599</v>
      </c>
      <c r="J1979" s="24">
        <v>22.5582929505048</v>
      </c>
      <c r="K1979" s="24">
        <v>7876.1189555506098</v>
      </c>
      <c r="L1979" s="24">
        <v>2.75087675942777E-3</v>
      </c>
      <c r="M1979" s="24">
        <v>1.72013816231735E-4</v>
      </c>
      <c r="N1979" s="24">
        <v>0.120972867167729</v>
      </c>
      <c r="O1979" s="24">
        <v>0.40672420226385297</v>
      </c>
      <c r="P1979" s="24">
        <v>0.47964837636925101</v>
      </c>
      <c r="Q1979" s="29">
        <v>9074374.7895834707</v>
      </c>
    </row>
    <row r="1980" spans="1:17" ht="15" x14ac:dyDescent="0.25">
      <c r="A1980" s="24">
        <v>2</v>
      </c>
      <c r="B1980" s="24" t="s">
        <v>148</v>
      </c>
      <c r="C1980" s="24">
        <v>1102230</v>
      </c>
      <c r="D1980" s="24">
        <v>0.75</v>
      </c>
      <c r="E1980" s="24" t="s">
        <v>1333</v>
      </c>
      <c r="F1980" s="24">
        <v>10883705.382334599</v>
      </c>
      <c r="G1980" s="24">
        <v>1.6659519456479499</v>
      </c>
      <c r="H1980" s="24">
        <v>8.4725737669567209</v>
      </c>
      <c r="I1980" s="24">
        <v>317.3063510029005</v>
      </c>
      <c r="J1980" s="24">
        <v>24.5767952151907</v>
      </c>
      <c r="K1980" s="24">
        <v>9106.0437955964608</v>
      </c>
      <c r="L1980" s="24">
        <v>3.1576911825737103E-3</v>
      </c>
      <c r="M1980" s="24">
        <v>1.8962782627944899E-4</v>
      </c>
      <c r="N1980" s="24">
        <v>0.14073040954858151</v>
      </c>
      <c r="O1980" s="24">
        <v>0.46869105252211751</v>
      </c>
      <c r="P1980" s="24">
        <v>0.53151391567731543</v>
      </c>
      <c r="Q1980" s="29">
        <v>10883705.382334599</v>
      </c>
    </row>
    <row r="1981" spans="1:17" ht="15" x14ac:dyDescent="0.25">
      <c r="A1981" s="24">
        <v>2</v>
      </c>
      <c r="B1981" s="24" t="s">
        <v>148</v>
      </c>
      <c r="C1981" s="24">
        <v>1102240</v>
      </c>
      <c r="D1981" s="24">
        <v>0.25</v>
      </c>
      <c r="E1981" s="24" t="s">
        <v>1331</v>
      </c>
      <c r="F1981" s="24">
        <v>2625419.3184206849</v>
      </c>
      <c r="G1981" s="24">
        <v>0.38090932319010901</v>
      </c>
      <c r="H1981" s="24">
        <v>1.8969262292210951</v>
      </c>
      <c r="I1981" s="24">
        <v>97.330321844267004</v>
      </c>
      <c r="J1981" s="24">
        <v>7.309184695627625</v>
      </c>
      <c r="K1981" s="24">
        <v>2038.5086444312401</v>
      </c>
      <c r="L1981" s="24">
        <v>6.34027579513156E-4</v>
      </c>
      <c r="M1981" s="24">
        <v>2.38583135950275E-5</v>
      </c>
      <c r="N1981" s="24">
        <v>2.57283639757384E-2</v>
      </c>
      <c r="O1981" s="24">
        <v>9.6388197346889248E-2</v>
      </c>
      <c r="P1981" s="24">
        <v>0.14679903496677799</v>
      </c>
      <c r="Q1981" s="29">
        <v>2625419.3184206849</v>
      </c>
    </row>
    <row r="1982" spans="1:17" ht="15" x14ac:dyDescent="0.25">
      <c r="A1982" s="24">
        <v>2</v>
      </c>
      <c r="B1982" s="24" t="s">
        <v>148</v>
      </c>
      <c r="C1982" s="24">
        <v>1102240</v>
      </c>
      <c r="D1982" s="24">
        <v>0.5</v>
      </c>
      <c r="E1982" s="24" t="s">
        <v>1332</v>
      </c>
      <c r="F1982" s="24">
        <v>3131583.39280093</v>
      </c>
      <c r="G1982" s="24">
        <v>0.454559882669823</v>
      </c>
      <c r="H1982" s="24">
        <v>2.2700776325957901</v>
      </c>
      <c r="I1982" s="24">
        <v>116.18430638786</v>
      </c>
      <c r="J1982" s="24">
        <v>8.7141800332993196</v>
      </c>
      <c r="K1982" s="24">
        <v>2475.0211712534301</v>
      </c>
      <c r="L1982" s="24">
        <v>7.7096465234864804E-4</v>
      </c>
      <c r="M1982" s="24">
        <v>2.80781443778536E-5</v>
      </c>
      <c r="N1982" s="24">
        <v>3.08325059888837E-2</v>
      </c>
      <c r="O1982" s="24">
        <v>0.116947785999812</v>
      </c>
      <c r="P1982" s="24">
        <v>0.17424064907923401</v>
      </c>
      <c r="Q1982" s="29">
        <v>3131583.39280093</v>
      </c>
    </row>
    <row r="1983" spans="1:17" ht="15" x14ac:dyDescent="0.25">
      <c r="A1983" s="24">
        <v>2</v>
      </c>
      <c r="B1983" s="24" t="s">
        <v>148</v>
      </c>
      <c r="C1983" s="24">
        <v>1102240</v>
      </c>
      <c r="D1983" s="24">
        <v>0.75</v>
      </c>
      <c r="E1983" s="24" t="s">
        <v>1333</v>
      </c>
      <c r="F1983" s="24">
        <v>3348784.784040635</v>
      </c>
      <c r="G1983" s="24">
        <v>0.495837456116755</v>
      </c>
      <c r="H1983" s="24">
        <v>2.496612793974045</v>
      </c>
      <c r="I1983" s="24">
        <v>123.9872054736575</v>
      </c>
      <c r="J1983" s="24">
        <v>9.3221483113104888</v>
      </c>
      <c r="K1983" s="24">
        <v>2957.4906344873498</v>
      </c>
      <c r="L1983" s="24">
        <v>9.1871488659524248E-4</v>
      </c>
      <c r="M1983" s="24">
        <v>3.074888863392435E-5</v>
      </c>
      <c r="N1983" s="24">
        <v>3.7048599271033156E-2</v>
      </c>
      <c r="O1983" s="24">
        <v>0.1395636736429525</v>
      </c>
      <c r="P1983" s="24">
        <v>0.18780558022295352</v>
      </c>
      <c r="Q1983" s="29">
        <v>3348784.784040635</v>
      </c>
    </row>
    <row r="1984" spans="1:17" ht="15" x14ac:dyDescent="0.25">
      <c r="A1984" s="24">
        <v>2</v>
      </c>
      <c r="B1984" s="24" t="s">
        <v>148</v>
      </c>
      <c r="C1984" s="24">
        <v>1102250</v>
      </c>
      <c r="D1984" s="24">
        <v>0.25</v>
      </c>
      <c r="E1984" s="24" t="s">
        <v>1331</v>
      </c>
      <c r="F1984" s="24">
        <v>13577249.655066699</v>
      </c>
      <c r="G1984" s="24">
        <v>1.8283883611277001</v>
      </c>
      <c r="H1984" s="24">
        <v>9.1259177900235251</v>
      </c>
      <c r="I1984" s="24">
        <v>466.72911945003796</v>
      </c>
      <c r="J1984" s="24">
        <v>34.734420221643603</v>
      </c>
      <c r="K1984" s="24">
        <v>11211.49633634145</v>
      </c>
      <c r="L1984" s="24">
        <v>3.4130900312286799E-3</v>
      </c>
      <c r="M1984" s="24">
        <v>1.17769798488747E-4</v>
      </c>
      <c r="N1984" s="24">
        <v>0.1888347336744185</v>
      </c>
      <c r="O1984" s="24">
        <v>0.5455635118493205</v>
      </c>
      <c r="P1984" s="24">
        <v>0.56412028015384796</v>
      </c>
      <c r="Q1984" s="29">
        <v>13577249.655066699</v>
      </c>
    </row>
    <row r="1985" spans="1:17" ht="15" x14ac:dyDescent="0.25">
      <c r="A1985" s="24">
        <v>2</v>
      </c>
      <c r="B1985" s="24" t="s">
        <v>148</v>
      </c>
      <c r="C1985" s="24">
        <v>1102250</v>
      </c>
      <c r="D1985" s="24">
        <v>0.5</v>
      </c>
      <c r="E1985" s="24" t="s">
        <v>1332</v>
      </c>
      <c r="F1985" s="24">
        <v>15069923.1665616</v>
      </c>
      <c r="G1985" s="24">
        <v>2.0231957469912198</v>
      </c>
      <c r="H1985" s="24">
        <v>10.128213454935899</v>
      </c>
      <c r="I1985" s="24">
        <v>529.96976114689301</v>
      </c>
      <c r="J1985" s="24">
        <v>39.439850527111702</v>
      </c>
      <c r="K1985" s="24">
        <v>12757.257929879701</v>
      </c>
      <c r="L1985" s="24">
        <v>3.9274386029668103E-3</v>
      </c>
      <c r="M1985" s="24">
        <v>1.32564044760381E-4</v>
      </c>
      <c r="N1985" s="24">
        <v>0.207456670871318</v>
      </c>
      <c r="O1985" s="24">
        <v>0.62341021058812696</v>
      </c>
      <c r="P1985" s="24">
        <v>0.64063485097157102</v>
      </c>
      <c r="Q1985" s="29">
        <v>15069923.1665616</v>
      </c>
    </row>
    <row r="1986" spans="1:17" ht="15" x14ac:dyDescent="0.25">
      <c r="A1986" s="24">
        <v>2</v>
      </c>
      <c r="B1986" s="24" t="s">
        <v>148</v>
      </c>
      <c r="C1986" s="24">
        <v>1102250</v>
      </c>
      <c r="D1986" s="24">
        <v>0.75</v>
      </c>
      <c r="E1986" s="24" t="s">
        <v>1333</v>
      </c>
      <c r="F1986" s="24">
        <v>16961350.441472851</v>
      </c>
      <c r="G1986" s="24">
        <v>2.2513251012837552</v>
      </c>
      <c r="H1986" s="24">
        <v>11.37893534524925</v>
      </c>
      <c r="I1986" s="24">
        <v>576.25968184553994</v>
      </c>
      <c r="J1986" s="24">
        <v>42.9090469596593</v>
      </c>
      <c r="K1986" s="24">
        <v>14965.496466444649</v>
      </c>
      <c r="L1986" s="24">
        <v>4.6765690904109099E-3</v>
      </c>
      <c r="M1986" s="24">
        <v>1.52694423917408E-4</v>
      </c>
      <c r="N1986" s="24">
        <v>0.245334057866058</v>
      </c>
      <c r="O1986" s="24">
        <v>0.74073805422140504</v>
      </c>
      <c r="P1986" s="24">
        <v>0.70961619863046299</v>
      </c>
      <c r="Q1986" s="29">
        <v>16961350.441472851</v>
      </c>
    </row>
    <row r="1987" spans="1:17" ht="15" x14ac:dyDescent="0.25">
      <c r="A1987" s="24">
        <v>2</v>
      </c>
      <c r="B1987" s="24" t="s">
        <v>148</v>
      </c>
      <c r="C1987" s="24">
        <v>1102260</v>
      </c>
      <c r="D1987" s="24">
        <v>0.25</v>
      </c>
      <c r="E1987" s="24" t="s">
        <v>1331</v>
      </c>
      <c r="F1987" s="24">
        <v>5189542.6298190653</v>
      </c>
      <c r="G1987" s="24">
        <v>2.4036630873548601</v>
      </c>
      <c r="H1987" s="24">
        <v>13.143189712700249</v>
      </c>
      <c r="I1987" s="24">
        <v>184.88461728119051</v>
      </c>
      <c r="J1987" s="24">
        <v>17.8226370560932</v>
      </c>
      <c r="K1987" s="24">
        <v>8328.5904896286993</v>
      </c>
      <c r="L1987" s="24">
        <v>2.7563733362865601E-3</v>
      </c>
      <c r="M1987" s="24">
        <v>5.8965504642506997E-4</v>
      </c>
      <c r="N1987" s="24">
        <v>7.9746841004697394E-2</v>
      </c>
      <c r="O1987" s="24">
        <v>0.41261816297985499</v>
      </c>
      <c r="P1987" s="24">
        <v>0.75161426592797453</v>
      </c>
      <c r="Q1987" s="29">
        <v>5189542.6298190653</v>
      </c>
    </row>
    <row r="1988" spans="1:17" ht="15" x14ac:dyDescent="0.25">
      <c r="A1988" s="24">
        <v>2</v>
      </c>
      <c r="B1988" s="24" t="s">
        <v>148</v>
      </c>
      <c r="C1988" s="24">
        <v>1102260</v>
      </c>
      <c r="D1988" s="24">
        <v>0.5</v>
      </c>
      <c r="E1988" s="24" t="s">
        <v>1332</v>
      </c>
      <c r="F1988" s="24">
        <v>5928569.8698118096</v>
      </c>
      <c r="G1988" s="24">
        <v>2.6880234903399698</v>
      </c>
      <c r="H1988" s="24">
        <v>14.720375888262501</v>
      </c>
      <c r="I1988" s="24">
        <v>211.208266950922</v>
      </c>
      <c r="J1988" s="24">
        <v>20.367743231769101</v>
      </c>
      <c r="K1988" s="24">
        <v>10099.603079582001</v>
      </c>
      <c r="L1988" s="24">
        <v>3.3399709641057001E-3</v>
      </c>
      <c r="M1988" s="24">
        <v>6.7364936306465398E-4</v>
      </c>
      <c r="N1988" s="24">
        <v>9.6588810385745405E-2</v>
      </c>
      <c r="O1988" s="24">
        <v>0.50114181734159402</v>
      </c>
      <c r="P1988" s="24">
        <v>0.85938491551548002</v>
      </c>
      <c r="Q1988" s="29">
        <v>5928569.8698118096</v>
      </c>
    </row>
    <row r="1989" spans="1:17" ht="15" x14ac:dyDescent="0.25">
      <c r="A1989" s="24">
        <v>2</v>
      </c>
      <c r="B1989" s="24" t="s">
        <v>148</v>
      </c>
      <c r="C1989" s="24">
        <v>1102260</v>
      </c>
      <c r="D1989" s="24">
        <v>0.75</v>
      </c>
      <c r="E1989" s="24" t="s">
        <v>1333</v>
      </c>
      <c r="F1989" s="24">
        <v>6556338.5526813148</v>
      </c>
      <c r="G1989" s="24">
        <v>3.1008914872736701</v>
      </c>
      <c r="H1989" s="24">
        <v>16.920272842099102</v>
      </c>
      <c r="I1989" s="24">
        <v>233.50529634853052</v>
      </c>
      <c r="J1989" s="24">
        <v>22.589526425228598</v>
      </c>
      <c r="K1989" s="24">
        <v>11729.8339618479</v>
      </c>
      <c r="L1989" s="24">
        <v>3.8808403500237248E-3</v>
      </c>
      <c r="M1989" s="24">
        <v>7.3982543295384698E-4</v>
      </c>
      <c r="N1989" s="24">
        <v>0.11182388910506749</v>
      </c>
      <c r="O1989" s="24">
        <v>0.58008816725026102</v>
      </c>
      <c r="P1989" s="24">
        <v>0.95690092893811951</v>
      </c>
      <c r="Q1989" s="29">
        <v>6556338.5526813148</v>
      </c>
    </row>
    <row r="1990" spans="1:17" ht="15" x14ac:dyDescent="0.25">
      <c r="A1990" s="24">
        <v>2</v>
      </c>
      <c r="B1990" s="24" t="s">
        <v>148</v>
      </c>
      <c r="C1990" s="24">
        <v>1102270</v>
      </c>
      <c r="D1990" s="24">
        <v>0.25</v>
      </c>
      <c r="E1990" s="24" t="s">
        <v>1331</v>
      </c>
      <c r="F1990" s="24">
        <v>3031747.0493886899</v>
      </c>
      <c r="G1990" s="24">
        <v>0.85128178281282652</v>
      </c>
      <c r="H1990" s="24">
        <v>4.6780419396858797</v>
      </c>
      <c r="I1990" s="24">
        <v>104.9613344097415</v>
      </c>
      <c r="J1990" s="24">
        <v>9.0680721142465011</v>
      </c>
      <c r="K1990" s="24">
        <v>4227.44344887632</v>
      </c>
      <c r="L1990" s="24">
        <v>1.347283569597455E-3</v>
      </c>
      <c r="M1990" s="24">
        <v>1.4219916809519751E-4</v>
      </c>
      <c r="N1990" s="24">
        <v>4.3606160446303555E-2</v>
      </c>
      <c r="O1990" s="24">
        <v>0.200216340223311</v>
      </c>
      <c r="P1990" s="24">
        <v>0.302391151900194</v>
      </c>
      <c r="Q1990" s="29">
        <v>3031747.0493886899</v>
      </c>
    </row>
    <row r="1991" spans="1:17" ht="15" x14ac:dyDescent="0.25">
      <c r="A1991" s="24">
        <v>2</v>
      </c>
      <c r="B1991" s="24" t="s">
        <v>148</v>
      </c>
      <c r="C1991" s="24">
        <v>1102270</v>
      </c>
      <c r="D1991" s="24">
        <v>0.5</v>
      </c>
      <c r="E1991" s="24" t="s">
        <v>1332</v>
      </c>
      <c r="F1991" s="24">
        <v>3693790.3005088801</v>
      </c>
      <c r="G1991" s="24">
        <v>1.04892794956852</v>
      </c>
      <c r="H1991" s="24">
        <v>5.7899307711891899</v>
      </c>
      <c r="I1991" s="24">
        <v>128.060239771038</v>
      </c>
      <c r="J1991" s="24">
        <v>10.995407479401599</v>
      </c>
      <c r="K1991" s="24">
        <v>4989.7684287572902</v>
      </c>
      <c r="L1991" s="24">
        <v>1.6007227200385201E-3</v>
      </c>
      <c r="M1991" s="24">
        <v>1.6969376936532501E-4</v>
      </c>
      <c r="N1991" s="24">
        <v>5.1450831705616498E-2</v>
      </c>
      <c r="O1991" s="24">
        <v>0.23663472239757399</v>
      </c>
      <c r="P1991" s="24">
        <v>0.36209277056347899</v>
      </c>
      <c r="Q1991" s="29">
        <v>3693790.3005088801</v>
      </c>
    </row>
    <row r="1992" spans="1:17" ht="15" x14ac:dyDescent="0.25">
      <c r="A1992" s="24">
        <v>2</v>
      </c>
      <c r="B1992" s="24" t="s">
        <v>148</v>
      </c>
      <c r="C1992" s="24">
        <v>1102270</v>
      </c>
      <c r="D1992" s="24">
        <v>0.75</v>
      </c>
      <c r="E1992" s="24" t="s">
        <v>1333</v>
      </c>
      <c r="F1992" s="24">
        <v>4120727.5560826501</v>
      </c>
      <c r="G1992" s="24">
        <v>1.2229104113313198</v>
      </c>
      <c r="H1992" s="24">
        <v>6.7347674679734197</v>
      </c>
      <c r="I1992" s="24">
        <v>142.33937888553248</v>
      </c>
      <c r="J1992" s="24">
        <v>12.4009213397597</v>
      </c>
      <c r="K1992" s="24">
        <v>6461.4966201735151</v>
      </c>
      <c r="L1992" s="24">
        <v>2.102068018370025E-3</v>
      </c>
      <c r="M1992" s="24">
        <v>1.9690730600812652E-4</v>
      </c>
      <c r="N1992" s="24">
        <v>6.6957297524120302E-2</v>
      </c>
      <c r="O1992" s="24">
        <v>0.30801695215443703</v>
      </c>
      <c r="P1992" s="24">
        <v>0.41780634321627652</v>
      </c>
      <c r="Q1992" s="29">
        <v>4120727.5560826501</v>
      </c>
    </row>
    <row r="1993" spans="1:17" ht="15" x14ac:dyDescent="0.25">
      <c r="A1993" s="24">
        <v>2</v>
      </c>
      <c r="B1993" s="24" t="s">
        <v>148</v>
      </c>
      <c r="C1993" s="24">
        <v>1102280</v>
      </c>
      <c r="D1993" s="24">
        <v>0.25</v>
      </c>
      <c r="E1993" s="24" t="s">
        <v>1331</v>
      </c>
      <c r="F1993" s="24">
        <v>16294519.817329001</v>
      </c>
      <c r="G1993" s="24">
        <v>2.95460721043789</v>
      </c>
      <c r="H1993" s="24">
        <v>15.2014888507201</v>
      </c>
      <c r="I1993" s="24">
        <v>462.12905490201251</v>
      </c>
      <c r="J1993" s="24">
        <v>37.042468251620647</v>
      </c>
      <c r="K1993" s="24">
        <v>13170.031442042349</v>
      </c>
      <c r="L1993" s="24">
        <v>4.7990816400769552E-3</v>
      </c>
      <c r="M1993" s="24">
        <v>4.0643948775800752E-4</v>
      </c>
      <c r="N1993" s="24">
        <v>0.16698287728095151</v>
      </c>
      <c r="O1993" s="24">
        <v>0.67992040246486596</v>
      </c>
      <c r="P1993" s="24">
        <v>0.96296830116085808</v>
      </c>
      <c r="Q1993" s="29">
        <v>16294519.817329001</v>
      </c>
    </row>
    <row r="1994" spans="1:17" ht="15" x14ac:dyDescent="0.25">
      <c r="A1994" s="24">
        <v>2</v>
      </c>
      <c r="B1994" s="24" t="s">
        <v>148</v>
      </c>
      <c r="C1994" s="24">
        <v>1102280</v>
      </c>
      <c r="D1994" s="24">
        <v>0.5</v>
      </c>
      <c r="E1994" s="24" t="s">
        <v>1332</v>
      </c>
      <c r="F1994" s="24">
        <v>18436416.796577301</v>
      </c>
      <c r="G1994" s="24">
        <v>3.3058189275505301</v>
      </c>
      <c r="H1994" s="24">
        <v>16.962873529689698</v>
      </c>
      <c r="I1994" s="24">
        <v>578.13934259268001</v>
      </c>
      <c r="J1994" s="24">
        <v>46.3203988491532</v>
      </c>
      <c r="K1994" s="24">
        <v>14973.862551546599</v>
      </c>
      <c r="L1994" s="24">
        <v>5.4733519477949697E-3</v>
      </c>
      <c r="M1994" s="24">
        <v>5.0390679519650601E-4</v>
      </c>
      <c r="N1994" s="24">
        <v>0.18999921342401499</v>
      </c>
      <c r="O1994" s="24">
        <v>0.77443020166796905</v>
      </c>
      <c r="P1994" s="24">
        <v>1.2002150630600601</v>
      </c>
      <c r="Q1994" s="29">
        <v>18436416.796577301</v>
      </c>
    </row>
    <row r="1995" spans="1:17" ht="15" x14ac:dyDescent="0.25">
      <c r="A1995" s="24">
        <v>2</v>
      </c>
      <c r="B1995" s="24" t="s">
        <v>148</v>
      </c>
      <c r="C1995" s="24">
        <v>1102280</v>
      </c>
      <c r="D1995" s="24">
        <v>0.75</v>
      </c>
      <c r="E1995" s="24" t="s">
        <v>1333</v>
      </c>
      <c r="F1995" s="24">
        <v>22099172.845381252</v>
      </c>
      <c r="G1995" s="24">
        <v>4.0251547441836699</v>
      </c>
      <c r="H1995" s="24">
        <v>20.7110825916225</v>
      </c>
      <c r="I1995" s="24">
        <v>607.44085641379706</v>
      </c>
      <c r="J1995" s="24">
        <v>48.7359349894164</v>
      </c>
      <c r="K1995" s="24">
        <v>18837.652503572397</v>
      </c>
      <c r="L1995" s="24">
        <v>6.8842545323203504E-3</v>
      </c>
      <c r="M1995" s="24">
        <v>5.3917733584146646E-4</v>
      </c>
      <c r="N1995" s="24">
        <v>0.23869796065129201</v>
      </c>
      <c r="O1995" s="24">
        <v>0.97399968953895955</v>
      </c>
      <c r="P1995" s="24">
        <v>1.2714595800777899</v>
      </c>
      <c r="Q1995" s="29">
        <v>22099172.845381252</v>
      </c>
    </row>
    <row r="1996" spans="1:17" ht="15" x14ac:dyDescent="0.25">
      <c r="A1996" s="24">
        <v>2</v>
      </c>
      <c r="B1996" s="24" t="s">
        <v>148</v>
      </c>
      <c r="C1996" s="24">
        <v>1102290</v>
      </c>
      <c r="D1996" s="24">
        <v>0.25</v>
      </c>
      <c r="E1996" s="24" t="s">
        <v>1331</v>
      </c>
      <c r="F1996" s="24">
        <v>4145360.71923602</v>
      </c>
      <c r="G1996" s="24">
        <v>1.44655136580548</v>
      </c>
      <c r="H1996" s="24">
        <v>10.504462070905049</v>
      </c>
      <c r="I1996" s="24">
        <v>145.03628070165951</v>
      </c>
      <c r="J1996" s="24">
        <v>17.653277225242547</v>
      </c>
      <c r="K1996" s="24">
        <v>7421.9659201710301</v>
      </c>
      <c r="L1996" s="24">
        <v>1.77131312377025E-3</v>
      </c>
      <c r="M1996" s="24">
        <v>2.9797440536142499E-4</v>
      </c>
      <c r="N1996" s="24">
        <v>3.7709737874632304E-2</v>
      </c>
      <c r="O1996" s="24">
        <v>0.238505687001353</v>
      </c>
      <c r="P1996" s="24">
        <v>0.92023170808906407</v>
      </c>
      <c r="Q1996" s="29">
        <v>4145360.71923602</v>
      </c>
    </row>
    <row r="1997" spans="1:17" ht="15" x14ac:dyDescent="0.25">
      <c r="A1997" s="24">
        <v>2</v>
      </c>
      <c r="B1997" s="24" t="s">
        <v>148</v>
      </c>
      <c r="C1997" s="24">
        <v>1102290</v>
      </c>
      <c r="D1997" s="24">
        <v>0.5</v>
      </c>
      <c r="E1997" s="24" t="s">
        <v>1332</v>
      </c>
      <c r="F1997" s="24">
        <v>5156834.8104047896</v>
      </c>
      <c r="G1997" s="24">
        <v>1.76767182992288</v>
      </c>
      <c r="H1997" s="24">
        <v>12.8130069692787</v>
      </c>
      <c r="I1997" s="24">
        <v>180.11801123973001</v>
      </c>
      <c r="J1997" s="24">
        <v>21.932094196798101</v>
      </c>
      <c r="K1997" s="24">
        <v>8895.9856017838792</v>
      </c>
      <c r="L1997" s="24">
        <v>2.1203454007497598E-3</v>
      </c>
      <c r="M1997" s="24">
        <v>3.7032886895368598E-4</v>
      </c>
      <c r="N1997" s="24">
        <v>4.5143298651917602E-2</v>
      </c>
      <c r="O1997" s="24">
        <v>0.28548170172048698</v>
      </c>
      <c r="P1997" s="24">
        <v>1.1435743013419399</v>
      </c>
      <c r="Q1997" s="29">
        <v>5156834.8104047896</v>
      </c>
    </row>
    <row r="1998" spans="1:17" ht="15" x14ac:dyDescent="0.25">
      <c r="A1998" s="24">
        <v>2</v>
      </c>
      <c r="B1998" s="24" t="s">
        <v>148</v>
      </c>
      <c r="C1998" s="24">
        <v>1102290</v>
      </c>
      <c r="D1998" s="24">
        <v>0.75</v>
      </c>
      <c r="E1998" s="24" t="s">
        <v>1333</v>
      </c>
      <c r="F1998" s="24">
        <v>5604284.9738189699</v>
      </c>
      <c r="G1998" s="24">
        <v>2.0605156528328199</v>
      </c>
      <c r="H1998" s="24">
        <v>14.919884414001249</v>
      </c>
      <c r="I1998" s="24">
        <v>196.0033173837565</v>
      </c>
      <c r="J1998" s="24">
        <v>23.868260081129449</v>
      </c>
      <c r="K1998" s="24">
        <v>10573.32826690585</v>
      </c>
      <c r="L1998" s="24">
        <v>2.5218496138297449E-3</v>
      </c>
      <c r="M1998" s="24">
        <v>4.0304471374882802E-4</v>
      </c>
      <c r="N1998" s="24">
        <v>5.362643035739665E-2</v>
      </c>
      <c r="O1998" s="24">
        <v>0.33952335487122198</v>
      </c>
      <c r="P1998" s="24">
        <v>1.2445650537786701</v>
      </c>
      <c r="Q1998" s="29">
        <v>5604284.9738189699</v>
      </c>
    </row>
    <row r="1999" spans="1:17" ht="15" x14ac:dyDescent="0.25">
      <c r="A1999" s="24">
        <v>2</v>
      </c>
      <c r="B1999" s="24" t="s">
        <v>148</v>
      </c>
      <c r="C1999" s="24">
        <v>1102300</v>
      </c>
      <c r="D1999" s="24">
        <v>0.25</v>
      </c>
      <c r="E1999" s="24" t="s">
        <v>1331</v>
      </c>
      <c r="F1999" s="24">
        <v>15881821.189435599</v>
      </c>
      <c r="G1999" s="24">
        <v>5.9894334137396701</v>
      </c>
      <c r="H1999" s="24">
        <v>37.473713199146246</v>
      </c>
      <c r="I1999" s="24">
        <v>537.33171949939447</v>
      </c>
      <c r="J1999" s="24">
        <v>59.013689626937101</v>
      </c>
      <c r="K1999" s="24">
        <v>24442.415826401702</v>
      </c>
      <c r="L1999" s="24">
        <v>7.9161822061442049E-3</v>
      </c>
      <c r="M1999" s="24">
        <v>1.321024216984615E-3</v>
      </c>
      <c r="N1999" s="24">
        <v>0.20165970812770251</v>
      </c>
      <c r="O1999" s="24">
        <v>1.0504576804771451</v>
      </c>
      <c r="P1999" s="24">
        <v>2.8501331129222898</v>
      </c>
      <c r="Q1999" s="29">
        <v>15881821.189435599</v>
      </c>
    </row>
    <row r="2000" spans="1:17" ht="15" x14ac:dyDescent="0.25">
      <c r="A2000" s="24">
        <v>2</v>
      </c>
      <c r="B2000" s="24" t="s">
        <v>148</v>
      </c>
      <c r="C2000" s="24">
        <v>1102300</v>
      </c>
      <c r="D2000" s="24">
        <v>0.5</v>
      </c>
      <c r="E2000" s="24" t="s">
        <v>1332</v>
      </c>
      <c r="F2000" s="24">
        <v>20159234.051466301</v>
      </c>
      <c r="G2000" s="24">
        <v>7.2904005671983398</v>
      </c>
      <c r="H2000" s="24">
        <v>45.554521379448602</v>
      </c>
      <c r="I2000" s="24">
        <v>668.84107704898395</v>
      </c>
      <c r="J2000" s="24">
        <v>73.524076374359595</v>
      </c>
      <c r="K2000" s="24">
        <v>29549.7858774739</v>
      </c>
      <c r="L2000" s="24">
        <v>9.4958761446647492E-3</v>
      </c>
      <c r="M2000" s="24">
        <v>1.64374907824074E-3</v>
      </c>
      <c r="N2000" s="24">
        <v>0.241667689887023</v>
      </c>
      <c r="O2000" s="24">
        <v>1.2604541793863699</v>
      </c>
      <c r="P2000" s="24">
        <v>3.5522916848629098</v>
      </c>
      <c r="Q2000" s="29">
        <v>20159234.051466301</v>
      </c>
    </row>
    <row r="2001" spans="1:17" ht="15" x14ac:dyDescent="0.25">
      <c r="A2001" s="24">
        <v>2</v>
      </c>
      <c r="B2001" s="24" t="s">
        <v>148</v>
      </c>
      <c r="C2001" s="24">
        <v>1102300</v>
      </c>
      <c r="D2001" s="24">
        <v>0.75</v>
      </c>
      <c r="E2001" s="24" t="s">
        <v>1333</v>
      </c>
      <c r="F2001" s="24">
        <v>21500969.219669998</v>
      </c>
      <c r="G2001" s="24">
        <v>8.49629358129007</v>
      </c>
      <c r="H2001" s="24">
        <v>53.024833845346699</v>
      </c>
      <c r="I2001" s="24">
        <v>728.39232840019804</v>
      </c>
      <c r="J2001" s="24">
        <v>80.090717963737603</v>
      </c>
      <c r="K2001" s="24">
        <v>34975.055821153044</v>
      </c>
      <c r="L2001" s="24">
        <v>1.12847366231129E-2</v>
      </c>
      <c r="M2001" s="24">
        <v>1.7895363530248749E-3</v>
      </c>
      <c r="N2001" s="24">
        <v>0.28726117424272601</v>
      </c>
      <c r="O2001" s="24">
        <v>1.49766803480716</v>
      </c>
      <c r="P2001" s="24">
        <v>3.8699443921192902</v>
      </c>
      <c r="Q2001" s="29">
        <v>21500969.219669998</v>
      </c>
    </row>
    <row r="2002" spans="1:17" ht="15" x14ac:dyDescent="0.25">
      <c r="A2002" s="24">
        <v>2</v>
      </c>
      <c r="B2002" s="24" t="s">
        <v>148</v>
      </c>
      <c r="C2002" s="24">
        <v>1102310</v>
      </c>
      <c r="D2002" s="24">
        <v>0.25</v>
      </c>
      <c r="E2002" s="24" t="s">
        <v>1331</v>
      </c>
      <c r="F2002" s="24">
        <v>9637092.4611962996</v>
      </c>
      <c r="G2002" s="24">
        <v>4.2656680295741349</v>
      </c>
      <c r="H2002" s="24">
        <v>22.9391056591192</v>
      </c>
      <c r="I2002" s="24">
        <v>340.78746739561745</v>
      </c>
      <c r="J2002" s="24">
        <v>33.027786604058498</v>
      </c>
      <c r="K2002" s="24">
        <v>14240.911707060499</v>
      </c>
      <c r="L2002" s="24">
        <v>5.7497761171489302E-3</v>
      </c>
      <c r="M2002" s="24">
        <v>1.0121316785783249E-3</v>
      </c>
      <c r="N2002" s="24">
        <v>0.155999614960946</v>
      </c>
      <c r="O2002" s="24">
        <v>0.78044936048549607</v>
      </c>
      <c r="P2002" s="24">
        <v>1.4429573787588099</v>
      </c>
      <c r="Q2002" s="29">
        <v>9637092.4611962996</v>
      </c>
    </row>
    <row r="2003" spans="1:17" ht="15" x14ac:dyDescent="0.25">
      <c r="A2003" s="24">
        <v>2</v>
      </c>
      <c r="B2003" s="24" t="s">
        <v>148</v>
      </c>
      <c r="C2003" s="24">
        <v>1102310</v>
      </c>
      <c r="D2003" s="24">
        <v>0.5</v>
      </c>
      <c r="E2003" s="24" t="s">
        <v>1332</v>
      </c>
      <c r="F2003" s="24">
        <v>12009189.196057901</v>
      </c>
      <c r="G2003" s="24">
        <v>5.1685631753785204</v>
      </c>
      <c r="H2003" s="24">
        <v>27.8774808518688</v>
      </c>
      <c r="I2003" s="24">
        <v>421.52737203020098</v>
      </c>
      <c r="J2003" s="24">
        <v>40.853021173626999</v>
      </c>
      <c r="K2003" s="24">
        <v>16829.7461686645</v>
      </c>
      <c r="L2003" s="24">
        <v>6.7936739098934497E-3</v>
      </c>
      <c r="M2003" s="24">
        <v>1.2519080789449E-3</v>
      </c>
      <c r="N2003" s="24">
        <v>0.184339003659789</v>
      </c>
      <c r="O2003" s="24">
        <v>0.92228081946850105</v>
      </c>
      <c r="P2003" s="24">
        <v>1.7848452225590901</v>
      </c>
      <c r="Q2003" s="29">
        <v>12009189.196057901</v>
      </c>
    </row>
    <row r="2004" spans="1:17" ht="15" x14ac:dyDescent="0.25">
      <c r="A2004" s="24">
        <v>2</v>
      </c>
      <c r="B2004" s="24" t="s">
        <v>148</v>
      </c>
      <c r="C2004" s="24">
        <v>1102310</v>
      </c>
      <c r="D2004" s="24">
        <v>0.75</v>
      </c>
      <c r="E2004" s="24" t="s">
        <v>1333</v>
      </c>
      <c r="F2004" s="24">
        <v>12966146.9221374</v>
      </c>
      <c r="G2004" s="24">
        <v>6.0276035671349648</v>
      </c>
      <c r="H2004" s="24">
        <v>32.459505879788395</v>
      </c>
      <c r="I2004" s="24">
        <v>458.0996601176065</v>
      </c>
      <c r="J2004" s="24">
        <v>44.397708657578548</v>
      </c>
      <c r="K2004" s="24">
        <v>20164.57076012895</v>
      </c>
      <c r="L2004" s="24">
        <v>8.1398780244924997E-3</v>
      </c>
      <c r="M2004" s="24">
        <v>1.3605085253075E-3</v>
      </c>
      <c r="N2004" s="24">
        <v>0.220861580604583</v>
      </c>
      <c r="O2004" s="24">
        <v>1.1050143183351349</v>
      </c>
      <c r="P2004" s="24">
        <v>1.93971997852372</v>
      </c>
      <c r="Q2004" s="29">
        <v>12966146.9221374</v>
      </c>
    </row>
    <row r="2005" spans="1:17" ht="15" x14ac:dyDescent="0.25">
      <c r="A2005" s="24">
        <v>2</v>
      </c>
      <c r="B2005" s="24" t="s">
        <v>148</v>
      </c>
      <c r="C2005" s="24">
        <v>1102320</v>
      </c>
      <c r="D2005" s="24">
        <v>0.25</v>
      </c>
      <c r="E2005" s="24" t="s">
        <v>1331</v>
      </c>
      <c r="F2005" s="24">
        <v>6698864.6673309049</v>
      </c>
      <c r="G2005" s="24">
        <v>2.7912918237527951</v>
      </c>
      <c r="H2005" s="24">
        <v>16.356810251630002</v>
      </c>
      <c r="I2005" s="24">
        <v>225.02259680898899</v>
      </c>
      <c r="J2005" s="24">
        <v>23.854870294913802</v>
      </c>
      <c r="K2005" s="24">
        <v>10438.685889287051</v>
      </c>
      <c r="L2005" s="24">
        <v>3.7219798641196251E-3</v>
      </c>
      <c r="M2005" s="24">
        <v>6.45227992404845E-4</v>
      </c>
      <c r="N2005" s="24">
        <v>9.6475469816972054E-2</v>
      </c>
      <c r="O2005" s="24">
        <v>0.500025305939648</v>
      </c>
      <c r="P2005" s="24">
        <v>1.134808147597905</v>
      </c>
      <c r="Q2005" s="29">
        <v>6698864.6673309049</v>
      </c>
    </row>
    <row r="2006" spans="1:17" ht="15" x14ac:dyDescent="0.25">
      <c r="A2006" s="24">
        <v>2</v>
      </c>
      <c r="B2006" s="24" t="s">
        <v>148</v>
      </c>
      <c r="C2006" s="24">
        <v>1102320</v>
      </c>
      <c r="D2006" s="24">
        <v>0.5</v>
      </c>
      <c r="E2006" s="24" t="s">
        <v>1332</v>
      </c>
      <c r="F2006" s="24">
        <v>8509105.3703344893</v>
      </c>
      <c r="G2006" s="24">
        <v>3.38616077906515</v>
      </c>
      <c r="H2006" s="24">
        <v>19.800393098336802</v>
      </c>
      <c r="I2006" s="24">
        <v>278.35735793995201</v>
      </c>
      <c r="J2006" s="24">
        <v>29.5091392443573</v>
      </c>
      <c r="K2006" s="24">
        <v>12333.125129145999</v>
      </c>
      <c r="L2006" s="24">
        <v>4.39708617031847E-3</v>
      </c>
      <c r="M2006" s="24">
        <v>7.98137165860778E-4</v>
      </c>
      <c r="N2006" s="24">
        <v>0.113984053208446</v>
      </c>
      <c r="O2006" s="24">
        <v>0.59078504000519705</v>
      </c>
      <c r="P2006" s="24">
        <v>1.4037921136239799</v>
      </c>
      <c r="Q2006" s="29">
        <v>8509105.3703344893</v>
      </c>
    </row>
    <row r="2007" spans="1:17" ht="15" x14ac:dyDescent="0.25">
      <c r="A2007" s="24">
        <v>2</v>
      </c>
      <c r="B2007" s="24" t="s">
        <v>148</v>
      </c>
      <c r="C2007" s="24">
        <v>1102320</v>
      </c>
      <c r="D2007" s="24">
        <v>0.75</v>
      </c>
      <c r="E2007" s="24" t="s">
        <v>1333</v>
      </c>
      <c r="F2007" s="24">
        <v>8983712.0972380601</v>
      </c>
      <c r="G2007" s="24">
        <v>3.9512420618629349</v>
      </c>
      <c r="H2007" s="24">
        <v>23.07293415570955</v>
      </c>
      <c r="I2007" s="24">
        <v>302.52377084188549</v>
      </c>
      <c r="J2007" s="24">
        <v>32.071242290303999</v>
      </c>
      <c r="K2007" s="24">
        <v>14780.693890499801</v>
      </c>
      <c r="L2007" s="24">
        <v>5.269341915291755E-3</v>
      </c>
      <c r="M2007" s="24">
        <v>8.6741653166723701E-4</v>
      </c>
      <c r="N2007" s="24">
        <v>0.13658972294661498</v>
      </c>
      <c r="O2007" s="24">
        <v>0.70797036703077709</v>
      </c>
      <c r="P2007" s="24">
        <v>1.5256809784117702</v>
      </c>
      <c r="Q2007" s="29">
        <v>8983712.0972380601</v>
      </c>
    </row>
    <row r="2008" spans="1:17" ht="15" x14ac:dyDescent="0.25">
      <c r="A2008" s="24">
        <v>2</v>
      </c>
      <c r="B2008" s="24" t="s">
        <v>148</v>
      </c>
      <c r="C2008" s="24">
        <v>1102330</v>
      </c>
      <c r="D2008" s="24">
        <v>0.25</v>
      </c>
      <c r="E2008" s="24" t="s">
        <v>1331</v>
      </c>
      <c r="F2008" s="24">
        <v>990069.76501249755</v>
      </c>
      <c r="G2008" s="24">
        <v>0.47914612314613847</v>
      </c>
      <c r="H2008" s="24">
        <v>2.6627773439958449</v>
      </c>
      <c r="I2008" s="24">
        <v>34.655401386041049</v>
      </c>
      <c r="J2008" s="24">
        <v>3.510431228512195</v>
      </c>
      <c r="K2008" s="24">
        <v>1890.7299742493451</v>
      </c>
      <c r="L2008" s="24">
        <v>7.7022373180214905E-4</v>
      </c>
      <c r="M2008" s="24">
        <v>9.0184663783379447E-5</v>
      </c>
      <c r="N2008" s="24">
        <v>2.0124421105364852E-2</v>
      </c>
      <c r="O2008" s="24">
        <v>0.1003234655484503</v>
      </c>
      <c r="P2008" s="24">
        <v>0.16015224472620698</v>
      </c>
      <c r="Q2008" s="29">
        <v>990069.76501249755</v>
      </c>
    </row>
    <row r="2009" spans="1:17" ht="15" x14ac:dyDescent="0.25">
      <c r="A2009" s="24">
        <v>2</v>
      </c>
      <c r="B2009" s="24" t="s">
        <v>148</v>
      </c>
      <c r="C2009" s="24">
        <v>1102330</v>
      </c>
      <c r="D2009" s="24">
        <v>0.5</v>
      </c>
      <c r="E2009" s="24" t="s">
        <v>1332</v>
      </c>
      <c r="F2009" s="24">
        <v>1226020.74469015</v>
      </c>
      <c r="G2009" s="24">
        <v>0.582629462922857</v>
      </c>
      <c r="H2009" s="24">
        <v>3.22901596168836</v>
      </c>
      <c r="I2009" s="24">
        <v>42.914460600523697</v>
      </c>
      <c r="J2009" s="24">
        <v>4.3470067433558901</v>
      </c>
      <c r="K2009" s="24">
        <v>2233.8127188163298</v>
      </c>
      <c r="L2009" s="24">
        <v>9.0996909313142895E-4</v>
      </c>
      <c r="M2009" s="24">
        <v>1.1167739447692801E-4</v>
      </c>
      <c r="N2009" s="24">
        <v>2.37757374785223E-2</v>
      </c>
      <c r="O2009" s="24">
        <v>0.118526498190394</v>
      </c>
      <c r="P2009" s="24">
        <v>0.19831710400045599</v>
      </c>
      <c r="Q2009" s="29">
        <v>1226020.74469015</v>
      </c>
    </row>
    <row r="2010" spans="1:17" ht="15" x14ac:dyDescent="0.25">
      <c r="A2010" s="24">
        <v>2</v>
      </c>
      <c r="B2010" s="24" t="s">
        <v>148</v>
      </c>
      <c r="C2010" s="24">
        <v>1102330</v>
      </c>
      <c r="D2010" s="24">
        <v>0.75</v>
      </c>
      <c r="E2010" s="24" t="s">
        <v>1333</v>
      </c>
      <c r="F2010" s="24">
        <v>1333683.5385915651</v>
      </c>
      <c r="G2010" s="24">
        <v>0.68058016883217198</v>
      </c>
      <c r="H2010" s="24">
        <v>3.7663433017284147</v>
      </c>
      <c r="I2010" s="24">
        <v>46.683560044366956</v>
      </c>
      <c r="J2010" s="24">
        <v>4.7287697878825803</v>
      </c>
      <c r="K2010" s="24">
        <v>2678.0879024092646</v>
      </c>
      <c r="L2010" s="24">
        <v>1.090946415511895E-3</v>
      </c>
      <c r="M2010" s="24">
        <v>1.21486135495166E-4</v>
      </c>
      <c r="N2010" s="24">
        <v>2.8504157191400252E-2</v>
      </c>
      <c r="O2010" s="24">
        <v>0.1420986019729055</v>
      </c>
      <c r="P2010" s="24">
        <v>0.2157327733994405</v>
      </c>
      <c r="Q2010" s="29">
        <v>1333683.5385915651</v>
      </c>
    </row>
    <row r="2011" spans="1:17" ht="15" x14ac:dyDescent="0.25">
      <c r="A2011" s="24">
        <v>2</v>
      </c>
      <c r="B2011" s="24" t="s">
        <v>148</v>
      </c>
      <c r="C2011" s="24">
        <v>1102340</v>
      </c>
      <c r="D2011" s="24">
        <v>0.25</v>
      </c>
      <c r="E2011" s="24" t="s">
        <v>1331</v>
      </c>
      <c r="F2011" s="24">
        <v>1127896.19806431</v>
      </c>
      <c r="G2011" s="24">
        <v>0.24649048677926</v>
      </c>
      <c r="H2011" s="24">
        <v>1.3008435288669098</v>
      </c>
      <c r="I2011" s="24">
        <v>24.17353251352645</v>
      </c>
      <c r="J2011" s="24">
        <v>2.2717969530374003</v>
      </c>
      <c r="K2011" s="24">
        <v>1628.157667176245</v>
      </c>
      <c r="L2011" s="24">
        <v>5.7621562585037644E-4</v>
      </c>
      <c r="M2011" s="24">
        <v>5.18267733102856E-5</v>
      </c>
      <c r="N2011" s="24">
        <v>1.6627818167249751E-2</v>
      </c>
      <c r="O2011" s="24">
        <v>8.6331794498669956E-2</v>
      </c>
      <c r="P2011" s="24">
        <v>8.9968844802006953E-2</v>
      </c>
      <c r="Q2011" s="29">
        <v>1127896.19806431</v>
      </c>
    </row>
    <row r="2012" spans="1:17" ht="15" x14ac:dyDescent="0.25">
      <c r="A2012" s="24">
        <v>2</v>
      </c>
      <c r="B2012" s="24" t="s">
        <v>148</v>
      </c>
      <c r="C2012" s="24">
        <v>1102340</v>
      </c>
      <c r="D2012" s="24">
        <v>0.5</v>
      </c>
      <c r="E2012" s="24" t="s">
        <v>1332</v>
      </c>
      <c r="F2012" s="24">
        <v>1398109.0301733301</v>
      </c>
      <c r="G2012" s="24">
        <v>0.298390074912595</v>
      </c>
      <c r="H2012" s="24">
        <v>1.5886836633541499</v>
      </c>
      <c r="I2012" s="24">
        <v>29.9507305225073</v>
      </c>
      <c r="J2012" s="24">
        <v>2.8156103619959501</v>
      </c>
      <c r="K2012" s="24">
        <v>1927.0275862041401</v>
      </c>
      <c r="L2012" s="24">
        <v>6.8168769400766204E-4</v>
      </c>
      <c r="M2012" s="24">
        <v>6.4199458449512402E-5</v>
      </c>
      <c r="N2012" s="24">
        <v>1.9675791175883299E-2</v>
      </c>
      <c r="O2012" s="24">
        <v>0.10216930327632801</v>
      </c>
      <c r="P2012" s="24">
        <v>0.111540065291045</v>
      </c>
      <c r="Q2012" s="29">
        <v>1398109.0301733301</v>
      </c>
    </row>
    <row r="2013" spans="1:17" ht="15" x14ac:dyDescent="0.25">
      <c r="A2013" s="24">
        <v>2</v>
      </c>
      <c r="B2013" s="24" t="s">
        <v>148</v>
      </c>
      <c r="C2013" s="24">
        <v>1102340</v>
      </c>
      <c r="D2013" s="24">
        <v>0.75</v>
      </c>
      <c r="E2013" s="24" t="s">
        <v>1333</v>
      </c>
      <c r="F2013" s="24">
        <v>1520634.9085989599</v>
      </c>
      <c r="G2013" s="24">
        <v>0.34773004917834549</v>
      </c>
      <c r="H2013" s="24">
        <v>1.8482113401663001</v>
      </c>
      <c r="I2013" s="24">
        <v>32.582818469841854</v>
      </c>
      <c r="J2013" s="24">
        <v>3.0640830810199451</v>
      </c>
      <c r="K2013" s="24">
        <v>2308.5027422739799</v>
      </c>
      <c r="L2013" s="24">
        <v>8.1668158955988202E-4</v>
      </c>
      <c r="M2013" s="24">
        <v>6.9852614847755359E-5</v>
      </c>
      <c r="N2013" s="24">
        <v>2.3571270428282599E-2</v>
      </c>
      <c r="O2013" s="24">
        <v>0.12239524001154051</v>
      </c>
      <c r="P2013" s="24">
        <v>0.12143941496168251</v>
      </c>
      <c r="Q2013" s="29">
        <v>1520634.9085989599</v>
      </c>
    </row>
    <row r="2014" spans="1:17" ht="15" x14ac:dyDescent="0.25">
      <c r="A2014" s="24">
        <v>2</v>
      </c>
      <c r="B2014" s="24" t="s">
        <v>148</v>
      </c>
      <c r="C2014" s="24">
        <v>1102350</v>
      </c>
      <c r="D2014" s="24">
        <v>0.25</v>
      </c>
      <c r="E2014" s="24" t="s">
        <v>1331</v>
      </c>
      <c r="F2014" s="24">
        <v>1539183.7901569349</v>
      </c>
      <c r="G2014" s="24">
        <v>0.71825217433012756</v>
      </c>
      <c r="H2014" s="24">
        <v>3.76180336367573</v>
      </c>
      <c r="I2014" s="24">
        <v>54.916741859595547</v>
      </c>
      <c r="J2014" s="24">
        <v>5.2303403758807043</v>
      </c>
      <c r="K2014" s="24">
        <v>2485.2470769346901</v>
      </c>
      <c r="L2014" s="24">
        <v>1.1109004956302748E-3</v>
      </c>
      <c r="M2014" s="24">
        <v>1.426531806622405E-4</v>
      </c>
      <c r="N2014" s="24">
        <v>2.957428171704015E-2</v>
      </c>
      <c r="O2014" s="24">
        <v>0.143895178008868</v>
      </c>
      <c r="P2014" s="24">
        <v>0.22447663680632401</v>
      </c>
      <c r="Q2014" s="29">
        <v>1539183.7901569349</v>
      </c>
    </row>
    <row r="2015" spans="1:17" ht="15" x14ac:dyDescent="0.25">
      <c r="A2015" s="24">
        <v>2</v>
      </c>
      <c r="B2015" s="24" t="s">
        <v>148</v>
      </c>
      <c r="C2015" s="24">
        <v>1102350</v>
      </c>
      <c r="D2015" s="24">
        <v>0.5</v>
      </c>
      <c r="E2015" s="24" t="s">
        <v>1332</v>
      </c>
      <c r="F2015" s="24">
        <v>1882229.5783464799</v>
      </c>
      <c r="G2015" s="24">
        <v>0.86508185595607401</v>
      </c>
      <c r="H2015" s="24">
        <v>4.5942836073214099</v>
      </c>
      <c r="I2015" s="24">
        <v>67.156389088792807</v>
      </c>
      <c r="J2015" s="24">
        <v>6.3959799024006898</v>
      </c>
      <c r="K2015" s="24">
        <v>2895.1778992985101</v>
      </c>
      <c r="L2015" s="24">
        <v>1.29409058904969E-3</v>
      </c>
      <c r="M2015" s="24">
        <v>1.74447025089115E-4</v>
      </c>
      <c r="N2015" s="24">
        <v>3.4450856439006597E-2</v>
      </c>
      <c r="O2015" s="24">
        <v>0.16762397390425099</v>
      </c>
      <c r="P2015" s="24">
        <v>0.27450006071722399</v>
      </c>
      <c r="Q2015" s="29">
        <v>1882229.5783464799</v>
      </c>
    </row>
    <row r="2016" spans="1:17" ht="15" x14ac:dyDescent="0.25">
      <c r="A2016" s="24">
        <v>2</v>
      </c>
      <c r="B2016" s="24" t="s">
        <v>148</v>
      </c>
      <c r="C2016" s="24">
        <v>1102350</v>
      </c>
      <c r="D2016" s="24">
        <v>0.75</v>
      </c>
      <c r="E2016" s="24" t="s">
        <v>1333</v>
      </c>
      <c r="F2016" s="24">
        <v>2007341.2131401</v>
      </c>
      <c r="G2016" s="24">
        <v>1.0208082814808099</v>
      </c>
      <c r="H2016" s="24">
        <v>5.3675713660674056</v>
      </c>
      <c r="I2016" s="24">
        <v>71.619958361751088</v>
      </c>
      <c r="J2016" s="24">
        <v>6.8214352477304301</v>
      </c>
      <c r="K2016" s="24">
        <v>3641.4635303034402</v>
      </c>
      <c r="L2016" s="24">
        <v>1.6276764154093701E-3</v>
      </c>
      <c r="M2016" s="24">
        <v>1.86042500327648E-4</v>
      </c>
      <c r="N2016" s="24">
        <v>4.3331527391919297E-2</v>
      </c>
      <c r="O2016" s="24">
        <v>0.210833425690234</v>
      </c>
      <c r="P2016" s="24">
        <v>0.29277547141280102</v>
      </c>
      <c r="Q2016" s="29">
        <v>2007341.2131401</v>
      </c>
    </row>
    <row r="2017" spans="1:17" ht="15" x14ac:dyDescent="0.25">
      <c r="A2017" s="24">
        <v>2</v>
      </c>
      <c r="B2017" s="24" t="s">
        <v>148</v>
      </c>
      <c r="C2017" s="24">
        <v>1102360</v>
      </c>
      <c r="D2017" s="24">
        <v>0.25</v>
      </c>
      <c r="E2017" s="24" t="s">
        <v>1331</v>
      </c>
      <c r="F2017" s="24">
        <v>286885.84159787698</v>
      </c>
      <c r="G2017" s="24">
        <v>9.8041899076999603E-2</v>
      </c>
      <c r="H2017" s="24">
        <v>0.528284366644586</v>
      </c>
      <c r="I2017" s="24">
        <v>10.234910318155</v>
      </c>
      <c r="J2017" s="24">
        <v>0.97581218547069759</v>
      </c>
      <c r="K2017" s="24">
        <v>273.32580495894251</v>
      </c>
      <c r="L2017" s="24">
        <v>1.219641028768315E-4</v>
      </c>
      <c r="M2017" s="24">
        <v>2.6588859194019649E-5</v>
      </c>
      <c r="N2017" s="24">
        <v>3.2456541229217853E-3</v>
      </c>
      <c r="O2017" s="24">
        <v>1.5798655412323198E-2</v>
      </c>
      <c r="P2017" s="24">
        <v>4.1927392851282747E-2</v>
      </c>
      <c r="Q2017" s="29">
        <v>286885.84159787698</v>
      </c>
    </row>
    <row r="2018" spans="1:17" ht="15" x14ac:dyDescent="0.25">
      <c r="A2018" s="24">
        <v>2</v>
      </c>
      <c r="B2018" s="24" t="s">
        <v>148</v>
      </c>
      <c r="C2018" s="24">
        <v>1102360</v>
      </c>
      <c r="D2018" s="24">
        <v>0.5</v>
      </c>
      <c r="E2018" s="24" t="s">
        <v>1332</v>
      </c>
      <c r="F2018" s="24">
        <v>350751.41317142802</v>
      </c>
      <c r="G2018" s="24">
        <v>0.12237124596292</v>
      </c>
      <c r="H2018" s="24">
        <v>0.66849408067323801</v>
      </c>
      <c r="I2018" s="24">
        <v>12.513540095366301</v>
      </c>
      <c r="J2018" s="24">
        <v>1.1928655864873601</v>
      </c>
      <c r="K2018" s="24">
        <v>318.91831006442499</v>
      </c>
      <c r="L2018" s="24">
        <v>1.42198486951222E-4</v>
      </c>
      <c r="M2018" s="24">
        <v>3.2507961410078399E-5</v>
      </c>
      <c r="N2018" s="24">
        <v>3.7834671108005098E-3</v>
      </c>
      <c r="O2018" s="24">
        <v>1.8420043765320901E-2</v>
      </c>
      <c r="P2018" s="24">
        <v>5.1244483089697E-2</v>
      </c>
      <c r="Q2018" s="29">
        <v>350751.41317142802</v>
      </c>
    </row>
    <row r="2019" spans="1:17" ht="15" x14ac:dyDescent="0.25">
      <c r="A2019" s="24">
        <v>2</v>
      </c>
      <c r="B2019" s="24" t="s">
        <v>148</v>
      </c>
      <c r="C2019" s="24">
        <v>1102360</v>
      </c>
      <c r="D2019" s="24">
        <v>0.75</v>
      </c>
      <c r="E2019" s="24" t="s">
        <v>1333</v>
      </c>
      <c r="F2019" s="24">
        <v>374450.17663927947</v>
      </c>
      <c r="G2019" s="24">
        <v>0.14041353844412399</v>
      </c>
      <c r="H2019" s="24">
        <v>0.75556331555010248</v>
      </c>
      <c r="I2019" s="24">
        <v>13.358221791436002</v>
      </c>
      <c r="J2019" s="24">
        <v>1.2742702981106</v>
      </c>
      <c r="K2019" s="24">
        <v>400.47130338138345</v>
      </c>
      <c r="L2019" s="24">
        <v>1.78584340521682E-4</v>
      </c>
      <c r="M2019" s="24">
        <v>3.47043476878748E-5</v>
      </c>
      <c r="N2019" s="24">
        <v>4.7517204508848998E-3</v>
      </c>
      <c r="O2019" s="24">
        <v>2.3133310929170051E-2</v>
      </c>
      <c r="P2019" s="24">
        <v>5.4782307503767051E-2</v>
      </c>
      <c r="Q2019" s="29">
        <v>374450.17663927947</v>
      </c>
    </row>
    <row r="2020" spans="1:17" ht="15" x14ac:dyDescent="0.25">
      <c r="A2020" s="24">
        <v>2</v>
      </c>
      <c r="B2020" s="24" t="s">
        <v>148</v>
      </c>
      <c r="C2020" s="24">
        <v>1102370</v>
      </c>
      <c r="D2020" s="24">
        <v>0.25</v>
      </c>
      <c r="E2020" s="24" t="s">
        <v>1331</v>
      </c>
      <c r="F2020" s="24">
        <v>5799963.0277701207</v>
      </c>
      <c r="G2020" s="24">
        <v>2.3502364632884953</v>
      </c>
      <c r="H2020" s="24">
        <v>13.426878330912849</v>
      </c>
      <c r="I2020" s="24">
        <v>205.32610071669052</v>
      </c>
      <c r="J2020" s="24">
        <v>21.088032569848849</v>
      </c>
      <c r="K2020" s="24">
        <v>8022.0216988982247</v>
      </c>
      <c r="L2020" s="24">
        <v>2.9858539472296898E-3</v>
      </c>
      <c r="M2020" s="24">
        <v>5.7412772042129501E-4</v>
      </c>
      <c r="N2020" s="24">
        <v>7.7824349591895201E-2</v>
      </c>
      <c r="O2020" s="24">
        <v>0.39830778660347749</v>
      </c>
      <c r="P2020" s="24">
        <v>0.97563309285519506</v>
      </c>
      <c r="Q2020" s="29">
        <v>5799963.0277701207</v>
      </c>
    </row>
    <row r="2021" spans="1:17" ht="15" x14ac:dyDescent="0.25">
      <c r="A2021" s="24">
        <v>2</v>
      </c>
      <c r="B2021" s="24" t="s">
        <v>148</v>
      </c>
      <c r="C2021" s="24">
        <v>1102370</v>
      </c>
      <c r="D2021" s="24">
        <v>0.5</v>
      </c>
      <c r="E2021" s="24" t="s">
        <v>1332</v>
      </c>
      <c r="F2021" s="24">
        <v>7084593.8192207497</v>
      </c>
      <c r="G2021" s="24">
        <v>2.8612934070859501</v>
      </c>
      <c r="H2021" s="24">
        <v>16.548503963028299</v>
      </c>
      <c r="I2021" s="24">
        <v>250.811318032104</v>
      </c>
      <c r="J2021" s="24">
        <v>25.749809401337</v>
      </c>
      <c r="K2021" s="24">
        <v>9377.0715294548208</v>
      </c>
      <c r="L2021" s="24">
        <v>3.4865084604505498E-3</v>
      </c>
      <c r="M2021" s="24">
        <v>7.0139025671072102E-4</v>
      </c>
      <c r="N2021" s="24">
        <v>9.0836031648735202E-2</v>
      </c>
      <c r="O2021" s="24">
        <v>0.46505036672455002</v>
      </c>
      <c r="P2021" s="24">
        <v>1.1908902732300799</v>
      </c>
      <c r="Q2021" s="29">
        <v>7084593.8192207497</v>
      </c>
    </row>
    <row r="2022" spans="1:17" ht="15" x14ac:dyDescent="0.25">
      <c r="A2022" s="24">
        <v>2</v>
      </c>
      <c r="B2022" s="24" t="s">
        <v>148</v>
      </c>
      <c r="C2022" s="24">
        <v>1102370</v>
      </c>
      <c r="D2022" s="24">
        <v>0.75</v>
      </c>
      <c r="E2022" s="24" t="s">
        <v>1333</v>
      </c>
      <c r="F2022" s="24">
        <v>7588324.4129355103</v>
      </c>
      <c r="G2022" s="24">
        <v>3.3572736650068049</v>
      </c>
      <c r="H2022" s="24">
        <v>19.280264825392251</v>
      </c>
      <c r="I2022" s="24">
        <v>268.60851738979352</v>
      </c>
      <c r="J2022" s="24">
        <v>27.619137324522349</v>
      </c>
      <c r="K2022" s="24">
        <v>11788.5551780029</v>
      </c>
      <c r="L2022" s="24">
        <v>4.3828677853902601E-3</v>
      </c>
      <c r="M2022" s="24">
        <v>7.5082153286078201E-4</v>
      </c>
      <c r="N2022" s="24">
        <v>0.1142047834530785</v>
      </c>
      <c r="O2022" s="24">
        <v>0.58470136751105595</v>
      </c>
      <c r="P2022" s="24">
        <v>1.2791480202415548</v>
      </c>
      <c r="Q2022" s="29">
        <v>7588324.4129355103</v>
      </c>
    </row>
    <row r="2023" spans="1:17" ht="15" x14ac:dyDescent="0.25">
      <c r="A2023" s="24">
        <v>2</v>
      </c>
      <c r="B2023" s="24" t="s">
        <v>148</v>
      </c>
      <c r="C2023" s="24">
        <v>1102380</v>
      </c>
      <c r="D2023" s="24">
        <v>0.25</v>
      </c>
      <c r="E2023" s="24" t="s">
        <v>1331</v>
      </c>
      <c r="F2023" s="24">
        <v>8258837.8881948907</v>
      </c>
      <c r="G2023" s="24">
        <v>1.3297203633842551</v>
      </c>
      <c r="H2023" s="24">
        <v>6.6594416913861751</v>
      </c>
      <c r="I2023" s="24">
        <v>303.83199280276801</v>
      </c>
      <c r="J2023" s="24">
        <v>22.999690740505201</v>
      </c>
      <c r="K2023" s="24">
        <v>7007.0919327345655</v>
      </c>
      <c r="L2023" s="24">
        <v>2.1420682279380803E-3</v>
      </c>
      <c r="M2023" s="24">
        <v>1.31557627803284E-4</v>
      </c>
      <c r="N2023" s="24">
        <v>8.8905116172158044E-2</v>
      </c>
      <c r="O2023" s="24">
        <v>0.33223637672248052</v>
      </c>
      <c r="P2023" s="24">
        <v>0.4571890351199665</v>
      </c>
      <c r="Q2023" s="29">
        <v>8258837.8881948907</v>
      </c>
    </row>
    <row r="2024" spans="1:17" ht="15" x14ac:dyDescent="0.25">
      <c r="A2024" s="24">
        <v>2</v>
      </c>
      <c r="B2024" s="24" t="s">
        <v>148</v>
      </c>
      <c r="C2024" s="24">
        <v>1102380</v>
      </c>
      <c r="D2024" s="24">
        <v>0.5</v>
      </c>
      <c r="E2024" s="24" t="s">
        <v>1332</v>
      </c>
      <c r="F2024" s="24">
        <v>10037714.600708099</v>
      </c>
      <c r="G2024" s="24">
        <v>1.6625455808184899</v>
      </c>
      <c r="H2024" s="24">
        <v>8.3159836270899508</v>
      </c>
      <c r="I2024" s="24">
        <v>369.33891551230698</v>
      </c>
      <c r="J2024" s="24">
        <v>27.924852175964201</v>
      </c>
      <c r="K2024" s="24">
        <v>8698.8653919274293</v>
      </c>
      <c r="L2024" s="24">
        <v>2.7306198997334198E-3</v>
      </c>
      <c r="M2024" s="24">
        <v>1.6215048171099001E-4</v>
      </c>
      <c r="N2024" s="24">
        <v>0.110883540475614</v>
      </c>
      <c r="O2024" s="24">
        <v>0.41787250239295098</v>
      </c>
      <c r="P2024" s="24">
        <v>0.55169869989129505</v>
      </c>
      <c r="Q2024" s="29">
        <v>10037714.600708099</v>
      </c>
    </row>
    <row r="2025" spans="1:17" ht="15" x14ac:dyDescent="0.25">
      <c r="A2025" s="24">
        <v>2</v>
      </c>
      <c r="B2025" s="24" t="s">
        <v>148</v>
      </c>
      <c r="C2025" s="24">
        <v>1102380</v>
      </c>
      <c r="D2025" s="24">
        <v>0.75</v>
      </c>
      <c r="E2025" s="24" t="s">
        <v>1333</v>
      </c>
      <c r="F2025" s="24">
        <v>10938429.694863951</v>
      </c>
      <c r="G2025" s="24">
        <v>1.929887872131675</v>
      </c>
      <c r="H2025" s="24">
        <v>9.7213046228947047</v>
      </c>
      <c r="I2025" s="24">
        <v>401.71474817423552</v>
      </c>
      <c r="J2025" s="24">
        <v>30.494122992846549</v>
      </c>
      <c r="K2025" s="24">
        <v>10664.149418857749</v>
      </c>
      <c r="L2025" s="24">
        <v>3.3046750935311151E-3</v>
      </c>
      <c r="M2025" s="24">
        <v>1.83206362520061E-4</v>
      </c>
      <c r="N2025" s="24">
        <v>0.134936696403994</v>
      </c>
      <c r="O2025" s="24">
        <v>0.50859024221833993</v>
      </c>
      <c r="P2025" s="24">
        <v>0.61399320960612558</v>
      </c>
      <c r="Q2025" s="29">
        <v>10938429.694863951</v>
      </c>
    </row>
    <row r="2026" spans="1:17" ht="15" x14ac:dyDescent="0.25">
      <c r="A2026" s="24">
        <v>2</v>
      </c>
      <c r="B2026" s="24" t="s">
        <v>148</v>
      </c>
      <c r="C2026" s="24">
        <v>1102390</v>
      </c>
      <c r="D2026" s="24">
        <v>0.25</v>
      </c>
      <c r="E2026" s="24" t="s">
        <v>1331</v>
      </c>
      <c r="F2026" s="24">
        <v>20844217.454865202</v>
      </c>
      <c r="G2026" s="24">
        <v>4.7066977999730693</v>
      </c>
      <c r="H2026" s="24">
        <v>24.310125940647403</v>
      </c>
      <c r="I2026" s="24">
        <v>762.27782157224897</v>
      </c>
      <c r="J2026" s="24">
        <v>61.0523135692574</v>
      </c>
      <c r="K2026" s="24">
        <v>21067.944104452152</v>
      </c>
      <c r="L2026" s="24">
        <v>7.5081329356861048E-3</v>
      </c>
      <c r="M2026" s="24">
        <v>6.2684668280922303E-4</v>
      </c>
      <c r="N2026" s="24">
        <v>0.24429857283166001</v>
      </c>
      <c r="O2026" s="24">
        <v>1.0644144338830102</v>
      </c>
      <c r="P2026" s="24">
        <v>1.6325333565677451</v>
      </c>
      <c r="Q2026" s="29">
        <v>20844217.454865202</v>
      </c>
    </row>
    <row r="2027" spans="1:17" ht="15" x14ac:dyDescent="0.25">
      <c r="A2027" s="24">
        <v>2</v>
      </c>
      <c r="B2027" s="24" t="s">
        <v>148</v>
      </c>
      <c r="C2027" s="24">
        <v>1102390</v>
      </c>
      <c r="D2027" s="24">
        <v>0.5</v>
      </c>
      <c r="E2027" s="24" t="s">
        <v>1332</v>
      </c>
      <c r="F2027" s="24">
        <v>25348430.0818008</v>
      </c>
      <c r="G2027" s="24">
        <v>5.7742348023394197</v>
      </c>
      <c r="H2027" s="24">
        <v>29.826028529677</v>
      </c>
      <c r="I2027" s="24">
        <v>927.42307056911795</v>
      </c>
      <c r="J2027" s="24">
        <v>74.218504634411303</v>
      </c>
      <c r="K2027" s="24">
        <v>25630.9880731431</v>
      </c>
      <c r="L2027" s="24">
        <v>9.2059211618805495E-3</v>
      </c>
      <c r="M2027" s="24">
        <v>7.5684098857974199E-4</v>
      </c>
      <c r="N2027" s="24">
        <v>0.29797662421732901</v>
      </c>
      <c r="O2027" s="24">
        <v>1.3001784156476599</v>
      </c>
      <c r="P2027" s="24">
        <v>1.9794351401927801</v>
      </c>
      <c r="Q2027" s="29">
        <v>25348430.0818008</v>
      </c>
    </row>
    <row r="2028" spans="1:17" ht="15" x14ac:dyDescent="0.25">
      <c r="A2028" s="24">
        <v>2</v>
      </c>
      <c r="B2028" s="24" t="s">
        <v>148</v>
      </c>
      <c r="C2028" s="24">
        <v>1102390</v>
      </c>
      <c r="D2028" s="24">
        <v>0.75</v>
      </c>
      <c r="E2028" s="24" t="s">
        <v>1333</v>
      </c>
      <c r="F2028" s="24">
        <v>27552092.538360052</v>
      </c>
      <c r="G2028" s="24">
        <v>6.7223043620302949</v>
      </c>
      <c r="H2028" s="24">
        <v>34.730501993410655</v>
      </c>
      <c r="I2028" s="24">
        <v>1006.3263098407</v>
      </c>
      <c r="J2028" s="24">
        <v>80.740654803251488</v>
      </c>
      <c r="K2028" s="24">
        <v>31628.33706895875</v>
      </c>
      <c r="L2028" s="24">
        <v>1.1320002368175999E-2</v>
      </c>
      <c r="M2028" s="24">
        <v>8.4078928489100401E-4</v>
      </c>
      <c r="N2028" s="24">
        <v>0.36592717529276253</v>
      </c>
      <c r="O2028" s="24">
        <v>1.6010205348925801</v>
      </c>
      <c r="P2028" s="24">
        <v>2.1696054521909951</v>
      </c>
      <c r="Q2028" s="29">
        <v>27552092.538360052</v>
      </c>
    </row>
    <row r="2029" spans="1:17" ht="15" x14ac:dyDescent="0.25">
      <c r="A2029" s="24">
        <v>2</v>
      </c>
      <c r="B2029" s="24" t="s">
        <v>148</v>
      </c>
      <c r="C2029" s="24">
        <v>1102400</v>
      </c>
      <c r="D2029" s="24">
        <v>0.25</v>
      </c>
      <c r="E2029" s="24" t="s">
        <v>1331</v>
      </c>
      <c r="F2029" s="24">
        <v>7437210.2155090803</v>
      </c>
      <c r="G2029" s="24">
        <v>0.86941446595327454</v>
      </c>
      <c r="H2029" s="24">
        <v>4.3731616553775599</v>
      </c>
      <c r="I2029" s="24">
        <v>218.06815805464748</v>
      </c>
      <c r="J2029" s="24">
        <v>16.32172906500865</v>
      </c>
      <c r="K2029" s="24">
        <v>5292.0454314346598</v>
      </c>
      <c r="L2029" s="24">
        <v>1.61326471142686E-3</v>
      </c>
      <c r="M2029" s="24">
        <v>5.887432009255605E-5</v>
      </c>
      <c r="N2029" s="24">
        <v>7.1046687342537954E-2</v>
      </c>
      <c r="O2029" s="24">
        <v>0.25025140205345897</v>
      </c>
      <c r="P2029" s="24">
        <v>0.30484735566260651</v>
      </c>
      <c r="Q2029" s="29">
        <v>7437210.2155090803</v>
      </c>
    </row>
    <row r="2030" spans="1:17" ht="15" x14ac:dyDescent="0.25">
      <c r="A2030" s="24">
        <v>2</v>
      </c>
      <c r="B2030" s="24" t="s">
        <v>148</v>
      </c>
      <c r="C2030" s="24">
        <v>1102400</v>
      </c>
      <c r="D2030" s="24">
        <v>0.5</v>
      </c>
      <c r="E2030" s="24" t="s">
        <v>1332</v>
      </c>
      <c r="F2030" s="24">
        <v>8469954.8439812008</v>
      </c>
      <c r="G2030" s="24">
        <v>0.96098167777645604</v>
      </c>
      <c r="H2030" s="24">
        <v>4.7883717719652603</v>
      </c>
      <c r="I2030" s="24">
        <v>249.54976721187199</v>
      </c>
      <c r="J2030" s="24">
        <v>18.6761600519506</v>
      </c>
      <c r="K2030" s="24">
        <v>5567.5869157719098</v>
      </c>
      <c r="L2030" s="24">
        <v>1.6994571799378601E-3</v>
      </c>
      <c r="M2030" s="24">
        <v>6.7284828060083598E-5</v>
      </c>
      <c r="N2030" s="24">
        <v>7.4011587933392103E-2</v>
      </c>
      <c r="O2030" s="24">
        <v>0.26308845205639397</v>
      </c>
      <c r="P2030" s="24">
        <v>0.34826613199995698</v>
      </c>
      <c r="Q2030" s="29">
        <v>8469954.8439812008</v>
      </c>
    </row>
    <row r="2031" spans="1:17" ht="15" x14ac:dyDescent="0.25">
      <c r="A2031" s="24">
        <v>2</v>
      </c>
      <c r="B2031" s="24" t="s">
        <v>148</v>
      </c>
      <c r="C2031" s="24">
        <v>1102400</v>
      </c>
      <c r="D2031" s="24">
        <v>0.75</v>
      </c>
      <c r="E2031" s="24" t="s">
        <v>1333</v>
      </c>
      <c r="F2031" s="24">
        <v>9286752.0118120909</v>
      </c>
      <c r="G2031" s="24">
        <v>1.0880423218505599</v>
      </c>
      <c r="H2031" s="24">
        <v>5.4220373120355401</v>
      </c>
      <c r="I2031" s="24">
        <v>274.61929117125248</v>
      </c>
      <c r="J2031" s="24">
        <v>20.550420039879548</v>
      </c>
      <c r="K2031" s="24">
        <v>6352.8714422856501</v>
      </c>
      <c r="L2031" s="24">
        <v>1.9498244011850901E-3</v>
      </c>
      <c r="M2031" s="24">
        <v>7.3872351364821949E-5</v>
      </c>
      <c r="N2031" s="24">
        <v>8.6716579815749206E-2</v>
      </c>
      <c r="O2031" s="24">
        <v>0.3021144976855985</v>
      </c>
      <c r="P2031" s="24">
        <v>0.38105917707979498</v>
      </c>
      <c r="Q2031" s="29">
        <v>9286752.0118120909</v>
      </c>
    </row>
    <row r="2032" spans="1:17" ht="15" x14ac:dyDescent="0.25">
      <c r="A2032" s="24">
        <v>2</v>
      </c>
      <c r="B2032" s="24" t="s">
        <v>148</v>
      </c>
      <c r="C2032" s="24">
        <v>1102410</v>
      </c>
      <c r="D2032" s="24">
        <v>0.25</v>
      </c>
      <c r="E2032" s="24" t="s">
        <v>1331</v>
      </c>
      <c r="F2032" s="24">
        <v>3847050.3469827948</v>
      </c>
      <c r="G2032" s="24">
        <v>1.479837167669015</v>
      </c>
      <c r="H2032" s="24">
        <v>8.5120448653179999</v>
      </c>
      <c r="I2032" s="24">
        <v>136.73422706232151</v>
      </c>
      <c r="J2032" s="24">
        <v>13.695468729698451</v>
      </c>
      <c r="K2032" s="24">
        <v>5130.0152015743843</v>
      </c>
      <c r="L2032" s="24">
        <v>1.9014802851427051E-3</v>
      </c>
      <c r="M2032" s="24">
        <v>3.384588007524075E-4</v>
      </c>
      <c r="N2032" s="24">
        <v>4.9570400857125996E-2</v>
      </c>
      <c r="O2032" s="24">
        <v>0.25312212178905202</v>
      </c>
      <c r="P2032" s="24">
        <v>0.60800947846477693</v>
      </c>
      <c r="Q2032" s="29">
        <v>3847050.3469827948</v>
      </c>
    </row>
    <row r="2033" spans="1:17" ht="15" x14ac:dyDescent="0.25">
      <c r="A2033" s="24">
        <v>2</v>
      </c>
      <c r="B2033" s="24" t="s">
        <v>148</v>
      </c>
      <c r="C2033" s="24">
        <v>1102410</v>
      </c>
      <c r="D2033" s="24">
        <v>0.5</v>
      </c>
      <c r="E2033" s="24" t="s">
        <v>1332</v>
      </c>
      <c r="F2033" s="24">
        <v>4642605.2176246997</v>
      </c>
      <c r="G2033" s="24">
        <v>1.8401344026061199</v>
      </c>
      <c r="H2033" s="24">
        <v>10.599171374244399</v>
      </c>
      <c r="I2033" s="24">
        <v>165.16045930624</v>
      </c>
      <c r="J2033" s="24">
        <v>16.528239118863201</v>
      </c>
      <c r="K2033" s="24">
        <v>6600.8678923908401</v>
      </c>
      <c r="L2033" s="24">
        <v>2.4489844235448198E-3</v>
      </c>
      <c r="M2033" s="24">
        <v>4.0866759552989703E-4</v>
      </c>
      <c r="N2033" s="24">
        <v>6.3769880175819998E-2</v>
      </c>
      <c r="O2033" s="24">
        <v>0.32531785806130797</v>
      </c>
      <c r="P2033" s="24">
        <v>0.73305493821314804</v>
      </c>
      <c r="Q2033" s="29">
        <v>4642605.2176246997</v>
      </c>
    </row>
    <row r="2034" spans="1:17" ht="15" x14ac:dyDescent="0.25">
      <c r="A2034" s="24">
        <v>2</v>
      </c>
      <c r="B2034" s="24" t="s">
        <v>148</v>
      </c>
      <c r="C2034" s="24">
        <v>1102410</v>
      </c>
      <c r="D2034" s="24">
        <v>0.75</v>
      </c>
      <c r="E2034" s="24" t="s">
        <v>1333</v>
      </c>
      <c r="F2034" s="24">
        <v>5165994.2865239345</v>
      </c>
      <c r="G2034" s="24">
        <v>2.1582031182128301</v>
      </c>
      <c r="H2034" s="24">
        <v>12.357323514868149</v>
      </c>
      <c r="I2034" s="24">
        <v>183.09490379274598</v>
      </c>
      <c r="J2034" s="24">
        <v>18.37643514245935</v>
      </c>
      <c r="K2034" s="24">
        <v>7936.5040265050156</v>
      </c>
      <c r="L2034" s="24">
        <v>2.945047980220895E-3</v>
      </c>
      <c r="M2034" s="24">
        <v>4.5341940871950951E-4</v>
      </c>
      <c r="N2034" s="24">
        <v>7.6726125287181896E-2</v>
      </c>
      <c r="O2034" s="24">
        <v>0.39163331376581351</v>
      </c>
      <c r="P2034" s="24">
        <v>0.81755393902999951</v>
      </c>
      <c r="Q2034" s="29">
        <v>5165994.2865239345</v>
      </c>
    </row>
    <row r="2035" spans="1:17" ht="15" x14ac:dyDescent="0.25">
      <c r="A2035" s="24">
        <v>2</v>
      </c>
      <c r="B2035" s="24" t="s">
        <v>148</v>
      </c>
      <c r="C2035" s="24">
        <v>1102420</v>
      </c>
      <c r="D2035" s="24">
        <v>0.25</v>
      </c>
      <c r="E2035" s="24" t="s">
        <v>1331</v>
      </c>
      <c r="F2035" s="24">
        <v>25456778.931382649</v>
      </c>
      <c r="G2035" s="24">
        <v>6.4671255750169001</v>
      </c>
      <c r="H2035" s="24">
        <v>34.551471824232202</v>
      </c>
      <c r="I2035" s="24">
        <v>927.00130325534042</v>
      </c>
      <c r="J2035" s="24">
        <v>77.101611375782198</v>
      </c>
      <c r="K2035" s="24">
        <v>28769.523041372151</v>
      </c>
      <c r="L2035" s="24">
        <v>9.81462085983076E-3</v>
      </c>
      <c r="M2035" s="24">
        <v>1.0121521115663895E-3</v>
      </c>
      <c r="N2035" s="24">
        <v>0.32408717129697096</v>
      </c>
      <c r="O2035" s="24">
        <v>1.415183293323665</v>
      </c>
      <c r="P2035" s="24">
        <v>2.3124974447984101</v>
      </c>
      <c r="Q2035" s="29">
        <v>25456778.931382649</v>
      </c>
    </row>
    <row r="2036" spans="1:17" ht="15" x14ac:dyDescent="0.25">
      <c r="A2036" s="24">
        <v>2</v>
      </c>
      <c r="B2036" s="24" t="s">
        <v>148</v>
      </c>
      <c r="C2036" s="24">
        <v>1102420</v>
      </c>
      <c r="D2036" s="24">
        <v>0.5</v>
      </c>
      <c r="E2036" s="24" t="s">
        <v>1332</v>
      </c>
      <c r="F2036" s="24">
        <v>30847955.221135002</v>
      </c>
      <c r="G2036" s="24">
        <v>7.9809826952517504</v>
      </c>
      <c r="H2036" s="24">
        <v>42.833384208217801</v>
      </c>
      <c r="I2036" s="24">
        <v>1123.6867228648</v>
      </c>
      <c r="J2036" s="24">
        <v>93.195199041106605</v>
      </c>
      <c r="K2036" s="24">
        <v>36334.2680448951</v>
      </c>
      <c r="L2036" s="24">
        <v>1.2331452428536E-2</v>
      </c>
      <c r="M2036" s="24">
        <v>1.2187606227879099E-3</v>
      </c>
      <c r="N2036" s="24">
        <v>0.40212802039092699</v>
      </c>
      <c r="O2036" s="24">
        <v>1.767595427889</v>
      </c>
      <c r="P2036" s="24">
        <v>2.7868446907595201</v>
      </c>
      <c r="Q2036" s="29">
        <v>30847955.221135002</v>
      </c>
    </row>
    <row r="2037" spans="1:17" ht="15" x14ac:dyDescent="0.25">
      <c r="A2037" s="24">
        <v>2</v>
      </c>
      <c r="B2037" s="24" t="s">
        <v>148</v>
      </c>
      <c r="C2037" s="24">
        <v>1102420</v>
      </c>
      <c r="D2037" s="24">
        <v>0.75</v>
      </c>
      <c r="E2037" s="24" t="s">
        <v>1333</v>
      </c>
      <c r="F2037" s="24">
        <v>33978051.586064145</v>
      </c>
      <c r="G2037" s="24">
        <v>9.3663364200512405</v>
      </c>
      <c r="H2037" s="24">
        <v>50.248128154112749</v>
      </c>
      <c r="I2037" s="24">
        <v>1235.8812548890151</v>
      </c>
      <c r="J2037" s="24">
        <v>103.51289137120651</v>
      </c>
      <c r="K2037" s="24">
        <v>43886.396165336904</v>
      </c>
      <c r="L2037" s="24">
        <v>1.494924577396335E-2</v>
      </c>
      <c r="M2037" s="24">
        <v>1.376270828498855E-3</v>
      </c>
      <c r="N2037" s="24">
        <v>0.48898477243183752</v>
      </c>
      <c r="O2037" s="24">
        <v>2.1486000304766852</v>
      </c>
      <c r="P2037" s="24">
        <v>3.1501001062791554</v>
      </c>
      <c r="Q2037" s="29">
        <v>33978051.586064145</v>
      </c>
    </row>
    <row r="2038" spans="1:17" ht="15" x14ac:dyDescent="0.25">
      <c r="A2038" s="24">
        <v>2</v>
      </c>
      <c r="B2038" s="24" t="s">
        <v>148</v>
      </c>
      <c r="C2038" s="24">
        <v>1102430</v>
      </c>
      <c r="D2038" s="24">
        <v>0.25</v>
      </c>
      <c r="E2038" s="24" t="s">
        <v>1331</v>
      </c>
      <c r="F2038" s="24">
        <v>2996286.46949971</v>
      </c>
      <c r="G2038" s="24">
        <v>1.4078180723301599</v>
      </c>
      <c r="H2038" s="24">
        <v>7.6732087064161156</v>
      </c>
      <c r="I2038" s="24">
        <v>106.484423920309</v>
      </c>
      <c r="J2038" s="24">
        <v>10.60164816643405</v>
      </c>
      <c r="K2038" s="24">
        <v>4890.2776559956546</v>
      </c>
      <c r="L2038" s="24">
        <v>1.9102968095128299E-3</v>
      </c>
      <c r="M2038" s="24">
        <v>3.1822785866317651E-4</v>
      </c>
      <c r="N2038" s="24">
        <v>5.1251407843064048E-2</v>
      </c>
      <c r="O2038" s="24">
        <v>0.25870939847993646</v>
      </c>
      <c r="P2038" s="24">
        <v>0.47620776292019296</v>
      </c>
      <c r="Q2038" s="29">
        <v>2996286.46949971</v>
      </c>
    </row>
    <row r="2039" spans="1:17" ht="15" x14ac:dyDescent="0.25">
      <c r="A2039" s="24">
        <v>2</v>
      </c>
      <c r="B2039" s="24" t="s">
        <v>148</v>
      </c>
      <c r="C2039" s="24">
        <v>1102430</v>
      </c>
      <c r="D2039" s="24">
        <v>0.5</v>
      </c>
      <c r="E2039" s="24" t="s">
        <v>1332</v>
      </c>
      <c r="F2039" s="24">
        <v>3662416.2663567299</v>
      </c>
      <c r="G2039" s="24">
        <v>1.6912184924298299</v>
      </c>
      <c r="H2039" s="24">
        <v>9.3323841312842806</v>
      </c>
      <c r="I2039" s="24">
        <v>130.15802875311601</v>
      </c>
      <c r="J2039" s="24">
        <v>12.958418232898699</v>
      </c>
      <c r="K2039" s="24">
        <v>5702.9112555207103</v>
      </c>
      <c r="L2039" s="24">
        <v>2.228303685938E-3</v>
      </c>
      <c r="M2039" s="24">
        <v>3.8905372796280998E-4</v>
      </c>
      <c r="N2039" s="24">
        <v>5.9777682584107303E-2</v>
      </c>
      <c r="O2039" s="24">
        <v>0.301726640630257</v>
      </c>
      <c r="P2039" s="24">
        <v>0.58206155207857602</v>
      </c>
      <c r="Q2039" s="29">
        <v>3662416.2663567299</v>
      </c>
    </row>
    <row r="2040" spans="1:17" ht="15" x14ac:dyDescent="0.25">
      <c r="A2040" s="24">
        <v>2</v>
      </c>
      <c r="B2040" s="24" t="s">
        <v>148</v>
      </c>
      <c r="C2040" s="24">
        <v>1102430</v>
      </c>
      <c r="D2040" s="24">
        <v>0.75</v>
      </c>
      <c r="E2040" s="24" t="s">
        <v>1333</v>
      </c>
      <c r="F2040" s="24">
        <v>3912804.9707322903</v>
      </c>
      <c r="G2040" s="24">
        <v>2.0009623832844801</v>
      </c>
      <c r="H2040" s="24">
        <v>10.955727501294749</v>
      </c>
      <c r="I2040" s="24">
        <v>139.0557673873125</v>
      </c>
      <c r="J2040" s="24">
        <v>13.8452252964025</v>
      </c>
      <c r="K2040" s="24">
        <v>7177.3855882796652</v>
      </c>
      <c r="L2040" s="24">
        <v>2.80359777084821E-3</v>
      </c>
      <c r="M2040" s="24">
        <v>4.1530611124752448E-4</v>
      </c>
      <c r="N2040" s="24">
        <v>7.5220929745257598E-2</v>
      </c>
      <c r="O2040" s="24">
        <v>0.37970873146872197</v>
      </c>
      <c r="P2040" s="24">
        <v>0.62193703028447844</v>
      </c>
      <c r="Q2040" s="29">
        <v>3912804.9707322903</v>
      </c>
    </row>
    <row r="2041" spans="1:17" ht="15" x14ac:dyDescent="0.25">
      <c r="A2041" s="24">
        <v>2</v>
      </c>
      <c r="B2041" s="24" t="s">
        <v>148</v>
      </c>
      <c r="C2041" s="24">
        <v>1102440</v>
      </c>
      <c r="D2041" s="24">
        <v>0.25</v>
      </c>
      <c r="E2041" s="24" t="s">
        <v>1331</v>
      </c>
      <c r="F2041" s="24">
        <v>813625.71385787008</v>
      </c>
      <c r="G2041" s="24">
        <v>0.25873796376151248</v>
      </c>
      <c r="H2041" s="24">
        <v>1.600675399815805</v>
      </c>
      <c r="I2041" s="24">
        <v>28.747365613473349</v>
      </c>
      <c r="J2041" s="24">
        <v>3.0521275088674149</v>
      </c>
      <c r="K2041" s="24">
        <v>824.69058641524202</v>
      </c>
      <c r="L2041" s="24">
        <v>2.7159368282184349E-4</v>
      </c>
      <c r="M2041" s="24">
        <v>7.540648509876891E-5</v>
      </c>
      <c r="N2041" s="24">
        <v>6.6526375372899151E-3</v>
      </c>
      <c r="O2041" s="24">
        <v>3.5463060147212205E-2</v>
      </c>
      <c r="P2041" s="24">
        <v>0.14547886316735148</v>
      </c>
      <c r="Q2041" s="29">
        <v>813625.71385787008</v>
      </c>
    </row>
    <row r="2042" spans="1:17" ht="15" x14ac:dyDescent="0.25">
      <c r="A2042" s="24">
        <v>2</v>
      </c>
      <c r="B2042" s="24" t="s">
        <v>148</v>
      </c>
      <c r="C2042" s="24">
        <v>1102440</v>
      </c>
      <c r="D2042" s="24">
        <v>0.5</v>
      </c>
      <c r="E2042" s="24" t="s">
        <v>1332</v>
      </c>
      <c r="F2042" s="24">
        <v>1011833.21562922</v>
      </c>
      <c r="G2042" s="24">
        <v>0.31969485568423001</v>
      </c>
      <c r="H2042" s="24">
        <v>1.9831283928879799</v>
      </c>
      <c r="I2042" s="24">
        <v>35.747912035972199</v>
      </c>
      <c r="J2042" s="24">
        <v>3.7974261879767202</v>
      </c>
      <c r="K2042" s="24">
        <v>976.29473197004097</v>
      </c>
      <c r="L2042" s="24">
        <v>3.2153891252028699E-4</v>
      </c>
      <c r="M2042" s="24">
        <v>9.3773667548577395E-5</v>
      </c>
      <c r="N2042" s="24">
        <v>7.8761774169267707E-3</v>
      </c>
      <c r="O2042" s="24">
        <v>4.1984521776608399E-2</v>
      </c>
      <c r="P2042" s="24">
        <v>0.18108765140058</v>
      </c>
      <c r="Q2042" s="29">
        <v>1011833.21562922</v>
      </c>
    </row>
    <row r="2043" spans="1:17" ht="15" x14ac:dyDescent="0.25">
      <c r="A2043" s="24">
        <v>2</v>
      </c>
      <c r="B2043" s="24" t="s">
        <v>148</v>
      </c>
      <c r="C2043" s="24">
        <v>1102440</v>
      </c>
      <c r="D2043" s="24">
        <v>0.75</v>
      </c>
      <c r="E2043" s="24" t="s">
        <v>1333</v>
      </c>
      <c r="F2043" s="24">
        <v>1102970.4927230198</v>
      </c>
      <c r="G2043" s="24">
        <v>0.370938788441248</v>
      </c>
      <c r="H2043" s="24">
        <v>2.3042588494226099</v>
      </c>
      <c r="I2043" s="24">
        <v>38.966447328985801</v>
      </c>
      <c r="J2043" s="24">
        <v>4.1406114848756808</v>
      </c>
      <c r="K2043" s="24">
        <v>1174.817153117885</v>
      </c>
      <c r="L2043" s="24">
        <v>3.8674037216758397E-4</v>
      </c>
      <c r="M2043" s="24">
        <v>1.0221937552014451E-4</v>
      </c>
      <c r="N2043" s="24">
        <v>9.4718732937198388E-3</v>
      </c>
      <c r="O2043" s="24">
        <v>5.0499000078101E-2</v>
      </c>
      <c r="P2043" s="24">
        <v>0.19750624307176451</v>
      </c>
      <c r="Q2043" s="29">
        <v>1102970.4927230198</v>
      </c>
    </row>
    <row r="2044" spans="1:17" ht="15" x14ac:dyDescent="0.25">
      <c r="A2044" s="24">
        <v>2</v>
      </c>
      <c r="B2044" s="24" t="s">
        <v>148</v>
      </c>
      <c r="C2044" s="24">
        <v>1102450</v>
      </c>
      <c r="D2044" s="24">
        <v>0.25</v>
      </c>
      <c r="E2044" s="24" t="s">
        <v>1331</v>
      </c>
      <c r="F2044" s="24">
        <v>19093797.704476848</v>
      </c>
      <c r="G2044" s="24">
        <v>7.3918937074833106</v>
      </c>
      <c r="H2044" s="24">
        <v>41.809399776613105</v>
      </c>
      <c r="I2044" s="24">
        <v>642.12153592887194</v>
      </c>
      <c r="J2044" s="24">
        <v>65.302251826374004</v>
      </c>
      <c r="K2044" s="24">
        <v>25356.5551078114</v>
      </c>
      <c r="L2044" s="24">
        <v>9.8146763334642888E-3</v>
      </c>
      <c r="M2044" s="24">
        <v>1.73810308804015E-3</v>
      </c>
      <c r="N2044" s="24">
        <v>0.25534229944122949</v>
      </c>
      <c r="O2044" s="24">
        <v>1.2916805190011349</v>
      </c>
      <c r="P2044" s="24">
        <v>2.9936480261803</v>
      </c>
      <c r="Q2044" s="29">
        <v>19093797.704476848</v>
      </c>
    </row>
    <row r="2045" spans="1:17" ht="15" x14ac:dyDescent="0.25">
      <c r="A2045" s="24">
        <v>2</v>
      </c>
      <c r="B2045" s="24" t="s">
        <v>148</v>
      </c>
      <c r="C2045" s="24">
        <v>1102450</v>
      </c>
      <c r="D2045" s="24">
        <v>0.5</v>
      </c>
      <c r="E2045" s="24" t="s">
        <v>1332</v>
      </c>
      <c r="F2045" s="24">
        <v>23246362.276942302</v>
      </c>
      <c r="G2045" s="24">
        <v>8.9736642626031298</v>
      </c>
      <c r="H2045" s="24">
        <v>51.365955916131803</v>
      </c>
      <c r="I2045" s="24">
        <v>785.62316848507703</v>
      </c>
      <c r="J2045" s="24">
        <v>79.893318314451605</v>
      </c>
      <c r="K2045" s="24">
        <v>29501.426009351799</v>
      </c>
      <c r="L2045" s="24">
        <v>1.1417860706020201E-2</v>
      </c>
      <c r="M2045" s="24">
        <v>2.12655974527749E-3</v>
      </c>
      <c r="N2045" s="24">
        <v>0.29704079440471198</v>
      </c>
      <c r="O2045" s="24">
        <v>1.5026618085744701</v>
      </c>
      <c r="P2045" s="24">
        <v>3.6624198092356202</v>
      </c>
      <c r="Q2045" s="29">
        <v>23246362.276942302</v>
      </c>
    </row>
    <row r="2046" spans="1:17" ht="15" x14ac:dyDescent="0.25">
      <c r="A2046" s="24">
        <v>2</v>
      </c>
      <c r="B2046" s="24" t="s">
        <v>148</v>
      </c>
      <c r="C2046" s="24">
        <v>1102450</v>
      </c>
      <c r="D2046" s="24">
        <v>0.75</v>
      </c>
      <c r="E2046" s="24" t="s">
        <v>1333</v>
      </c>
      <c r="F2046" s="24">
        <v>24657840.632707149</v>
      </c>
      <c r="G2046" s="24">
        <v>10.509490062049601</v>
      </c>
      <c r="H2046" s="24">
        <v>59.618004860762902</v>
      </c>
      <c r="I2046" s="24">
        <v>836.0333299281674</v>
      </c>
      <c r="J2046" s="24">
        <v>85.030512336858237</v>
      </c>
      <c r="K2046" s="24">
        <v>37110.78316843525</v>
      </c>
      <c r="L2046" s="24">
        <v>1.4360679723040049E-2</v>
      </c>
      <c r="M2046" s="24">
        <v>2.2627850889138249E-3</v>
      </c>
      <c r="N2046" s="24">
        <v>0.37361128951835798</v>
      </c>
      <c r="O2046" s="24">
        <v>1.89010145469708</v>
      </c>
      <c r="P2046" s="24">
        <v>3.898355297365145</v>
      </c>
      <c r="Q2046" s="29">
        <v>24657840.632707149</v>
      </c>
    </row>
    <row r="2047" spans="1:17" ht="15" x14ac:dyDescent="0.25">
      <c r="A2047" s="24">
        <v>2</v>
      </c>
      <c r="B2047" s="24" t="s">
        <v>148</v>
      </c>
      <c r="C2047" s="24">
        <v>1102460</v>
      </c>
      <c r="D2047" s="24">
        <v>0.25</v>
      </c>
      <c r="E2047" s="24" t="s">
        <v>1331</v>
      </c>
      <c r="F2047" s="24">
        <v>15197044.4776692</v>
      </c>
      <c r="G2047" s="24">
        <v>5.6151876582602505</v>
      </c>
      <c r="H2047" s="24">
        <v>31.18559614598345</v>
      </c>
      <c r="I2047" s="24">
        <v>538.6682767889705</v>
      </c>
      <c r="J2047" s="24">
        <v>53.140395757280452</v>
      </c>
      <c r="K2047" s="24">
        <v>17778.218342427448</v>
      </c>
      <c r="L2047" s="24">
        <v>7.3313612311995246E-3</v>
      </c>
      <c r="M2047" s="24">
        <v>1.402250093778935E-3</v>
      </c>
      <c r="N2047" s="24">
        <v>0.19176531483381998</v>
      </c>
      <c r="O2047" s="24">
        <v>0.95273822782275341</v>
      </c>
      <c r="P2047" s="24">
        <v>2.36466560202514</v>
      </c>
      <c r="Q2047" s="29">
        <v>15197044.4776692</v>
      </c>
    </row>
    <row r="2048" spans="1:17" ht="15" x14ac:dyDescent="0.25">
      <c r="A2048" s="24">
        <v>2</v>
      </c>
      <c r="B2048" s="24" t="s">
        <v>148</v>
      </c>
      <c r="C2048" s="24">
        <v>1102460</v>
      </c>
      <c r="D2048" s="24">
        <v>0.5</v>
      </c>
      <c r="E2048" s="24" t="s">
        <v>1332</v>
      </c>
      <c r="F2048" s="24">
        <v>18598887.379706901</v>
      </c>
      <c r="G2048" s="24">
        <v>6.90220206669599</v>
      </c>
      <c r="H2048" s="24">
        <v>38.816234244026298</v>
      </c>
      <c r="I2048" s="24">
        <v>659.23996840932</v>
      </c>
      <c r="J2048" s="24">
        <v>65.033559213965603</v>
      </c>
      <c r="K2048" s="24">
        <v>20661.954477318501</v>
      </c>
      <c r="L2048" s="24">
        <v>8.5194560178506393E-3</v>
      </c>
      <c r="M2048" s="24">
        <v>1.7161097974588101E-3</v>
      </c>
      <c r="N2048" s="24">
        <v>0.22283560302190999</v>
      </c>
      <c r="O2048" s="24">
        <v>1.1071418953236301</v>
      </c>
      <c r="P2048" s="24">
        <v>2.8938266045185901</v>
      </c>
      <c r="Q2048" s="29">
        <v>18598887.379706901</v>
      </c>
    </row>
    <row r="2049" spans="1:17" ht="15" x14ac:dyDescent="0.25">
      <c r="A2049" s="24">
        <v>2</v>
      </c>
      <c r="B2049" s="24" t="s">
        <v>148</v>
      </c>
      <c r="C2049" s="24">
        <v>1102460</v>
      </c>
      <c r="D2049" s="24">
        <v>0.75</v>
      </c>
      <c r="E2049" s="24" t="s">
        <v>1333</v>
      </c>
      <c r="F2049" s="24">
        <v>19769931.2184163</v>
      </c>
      <c r="G2049" s="24">
        <v>7.9831205023159102</v>
      </c>
      <c r="H2049" s="24">
        <v>44.258095538230052</v>
      </c>
      <c r="I2049" s="24">
        <v>700.719787886586</v>
      </c>
      <c r="J2049" s="24">
        <v>69.13135066761501</v>
      </c>
      <c r="K2049" s="24">
        <v>25978.89866617525</v>
      </c>
      <c r="L2049" s="24">
        <v>1.07108250969705E-2</v>
      </c>
      <c r="M2049" s="24">
        <v>1.82408664387077E-3</v>
      </c>
      <c r="N2049" s="24">
        <v>0.28015041340296754</v>
      </c>
      <c r="O2049" s="24">
        <v>1.3919401853367201</v>
      </c>
      <c r="P2049" s="24">
        <v>3.0764189875145798</v>
      </c>
      <c r="Q2049" s="29">
        <v>19769931.2184163</v>
      </c>
    </row>
    <row r="2050" spans="1:17" ht="15" x14ac:dyDescent="0.25">
      <c r="A2050" s="24">
        <v>2</v>
      </c>
      <c r="B2050" s="24" t="s">
        <v>148</v>
      </c>
      <c r="C2050" s="24">
        <v>1102470</v>
      </c>
      <c r="D2050" s="24">
        <v>0.25</v>
      </c>
      <c r="E2050" s="24" t="s">
        <v>1331</v>
      </c>
      <c r="F2050" s="24">
        <v>693567.10275368253</v>
      </c>
      <c r="G2050" s="24">
        <v>0.25118617546940447</v>
      </c>
      <c r="H2050" s="24">
        <v>1.36280774281482</v>
      </c>
      <c r="I2050" s="24">
        <v>24.344089115757249</v>
      </c>
      <c r="J2050" s="24">
        <v>2.3495672123970097</v>
      </c>
      <c r="K2050" s="24">
        <v>763.67840519475851</v>
      </c>
      <c r="L2050" s="24">
        <v>3.3155423703993799E-4</v>
      </c>
      <c r="M2050" s="24">
        <v>6.3270825241557201E-5</v>
      </c>
      <c r="N2050" s="24">
        <v>8.7703920707042048E-3</v>
      </c>
      <c r="O2050" s="24">
        <v>4.2976712309567448E-2</v>
      </c>
      <c r="P2050" s="24">
        <v>0.10224725340556501</v>
      </c>
      <c r="Q2050" s="29">
        <v>693567.10275368253</v>
      </c>
    </row>
    <row r="2051" spans="1:17" ht="15" x14ac:dyDescent="0.25">
      <c r="A2051" s="24">
        <v>2</v>
      </c>
      <c r="B2051" s="24" t="s">
        <v>148</v>
      </c>
      <c r="C2051" s="24">
        <v>1102470</v>
      </c>
      <c r="D2051" s="24">
        <v>0.5</v>
      </c>
      <c r="E2051" s="24" t="s">
        <v>1332</v>
      </c>
      <c r="F2051" s="24">
        <v>869837.79539079999</v>
      </c>
      <c r="G2051" s="24">
        <v>0.306906579927471</v>
      </c>
      <c r="H2051" s="24">
        <v>1.6764103704683</v>
      </c>
      <c r="I2051" s="24">
        <v>30.120145804922199</v>
      </c>
      <c r="J2051" s="24">
        <v>2.9072807363777602</v>
      </c>
      <c r="K2051" s="24">
        <v>901.90951520875296</v>
      </c>
      <c r="L2051" s="24">
        <v>3.9156831798836097E-4</v>
      </c>
      <c r="M2051" s="24">
        <v>7.8280900704912296E-5</v>
      </c>
      <c r="N2051" s="24">
        <v>1.03579085666559E-2</v>
      </c>
      <c r="O2051" s="24">
        <v>5.0755820932327403E-2</v>
      </c>
      <c r="P2051" s="24">
        <v>0.12652679317200199</v>
      </c>
      <c r="Q2051" s="29">
        <v>869837.79539079999</v>
      </c>
    </row>
    <row r="2052" spans="1:17" ht="15" x14ac:dyDescent="0.25">
      <c r="A2052" s="24">
        <v>2</v>
      </c>
      <c r="B2052" s="24" t="s">
        <v>148</v>
      </c>
      <c r="C2052" s="24">
        <v>1102470</v>
      </c>
      <c r="D2052" s="24">
        <v>0.75</v>
      </c>
      <c r="E2052" s="24" t="s">
        <v>1333</v>
      </c>
      <c r="F2052" s="24">
        <v>933042.54596438748</v>
      </c>
      <c r="G2052" s="24">
        <v>0.35677327029335548</v>
      </c>
      <c r="H2052" s="24">
        <v>1.9497011559055548</v>
      </c>
      <c r="I2052" s="24">
        <v>32.741017677353454</v>
      </c>
      <c r="J2052" s="24">
        <v>3.1604844680350253</v>
      </c>
      <c r="K2052" s="24">
        <v>1080.0543805526499</v>
      </c>
      <c r="L2052" s="24">
        <v>4.6888812524618651E-4</v>
      </c>
      <c r="M2052" s="24">
        <v>8.5091150891885496E-5</v>
      </c>
      <c r="N2052" s="24">
        <v>1.2403108304654999E-2</v>
      </c>
      <c r="O2052" s="24">
        <v>6.0778574255642454E-2</v>
      </c>
      <c r="P2052" s="24">
        <v>0.1375556944042215</v>
      </c>
      <c r="Q2052" s="29">
        <v>933042.54596438748</v>
      </c>
    </row>
    <row r="2053" spans="1:17" ht="15" x14ac:dyDescent="0.25">
      <c r="A2053" s="24">
        <v>2</v>
      </c>
      <c r="B2053" s="24" t="s">
        <v>148</v>
      </c>
      <c r="C2053" s="24">
        <v>1102480</v>
      </c>
      <c r="D2053" s="24">
        <v>0.25</v>
      </c>
      <c r="E2053" s="24" t="s">
        <v>1331</v>
      </c>
      <c r="F2053" s="24">
        <v>76579289.574822605</v>
      </c>
      <c r="G2053" s="24">
        <v>28.727542069306502</v>
      </c>
      <c r="H2053" s="24">
        <v>170.592584677459</v>
      </c>
      <c r="I2053" s="24">
        <v>2676.5790469110452</v>
      </c>
      <c r="J2053" s="24">
        <v>280.94433289662902</v>
      </c>
      <c r="K2053" s="24">
        <v>101287.82566812049</v>
      </c>
      <c r="L2053" s="24">
        <v>3.7202997600682651E-2</v>
      </c>
      <c r="M2053" s="24">
        <v>7.0113151898038954E-3</v>
      </c>
      <c r="N2053" s="24">
        <v>0.94268571516484645</v>
      </c>
      <c r="O2053" s="24">
        <v>4.8440046205273806</v>
      </c>
      <c r="P2053" s="24">
        <v>13.256505711415599</v>
      </c>
      <c r="Q2053" s="29">
        <v>76579289.574822605</v>
      </c>
    </row>
    <row r="2054" spans="1:17" ht="15" x14ac:dyDescent="0.25">
      <c r="A2054" s="24">
        <v>2</v>
      </c>
      <c r="B2054" s="24" t="s">
        <v>148</v>
      </c>
      <c r="C2054" s="24">
        <v>1102480</v>
      </c>
      <c r="D2054" s="24">
        <v>0.5</v>
      </c>
      <c r="E2054" s="24" t="s">
        <v>1332</v>
      </c>
      <c r="F2054" s="24">
        <v>94740262.328278795</v>
      </c>
      <c r="G2054" s="24">
        <v>34.633478334125201</v>
      </c>
      <c r="H2054" s="24">
        <v>204.37215286773699</v>
      </c>
      <c r="I2054" s="24">
        <v>3272.5808767142698</v>
      </c>
      <c r="J2054" s="24">
        <v>343.50520410713801</v>
      </c>
      <c r="K2054" s="24">
        <v>125321.008036224</v>
      </c>
      <c r="L2054" s="24">
        <v>4.6021612233087497E-2</v>
      </c>
      <c r="M2054" s="24">
        <v>8.5725285880594408E-3</v>
      </c>
      <c r="N2054" s="24">
        <v>1.1660786477520699</v>
      </c>
      <c r="O2054" s="24">
        <v>5.9922722726426896</v>
      </c>
      <c r="P2054" s="24">
        <v>16.208551108380998</v>
      </c>
      <c r="Q2054" s="29">
        <v>94740262.328278795</v>
      </c>
    </row>
    <row r="2055" spans="1:17" ht="15" x14ac:dyDescent="0.25">
      <c r="A2055" s="24">
        <v>2</v>
      </c>
      <c r="B2055" s="24" t="s">
        <v>148</v>
      </c>
      <c r="C2055" s="24">
        <v>1102480</v>
      </c>
      <c r="D2055" s="24">
        <v>0.75</v>
      </c>
      <c r="E2055" s="24" t="s">
        <v>1333</v>
      </c>
      <c r="F2055" s="24">
        <v>102809225.53550249</v>
      </c>
      <c r="G2055" s="24">
        <v>40.845136818403347</v>
      </c>
      <c r="H2055" s="24">
        <v>241.97919955447452</v>
      </c>
      <c r="I2055" s="24">
        <v>3601.1579294194298</v>
      </c>
      <c r="J2055" s="24">
        <v>377.99697883219102</v>
      </c>
      <c r="K2055" s="24">
        <v>143958.97352022951</v>
      </c>
      <c r="L2055" s="24">
        <v>5.2851846556691402E-2</v>
      </c>
      <c r="M2055" s="24">
        <v>9.4332433040264056E-3</v>
      </c>
      <c r="N2055" s="24">
        <v>1.3390407752644551</v>
      </c>
      <c r="O2055" s="24">
        <v>6.8816726734917406</v>
      </c>
      <c r="P2055" s="24">
        <v>17.836189013661901</v>
      </c>
      <c r="Q2055" s="29">
        <v>102809225.53550249</v>
      </c>
    </row>
    <row r="2056" spans="1:17" ht="15" x14ac:dyDescent="0.25">
      <c r="A2056" s="24">
        <v>2</v>
      </c>
      <c r="B2056" s="24" t="s">
        <v>148</v>
      </c>
      <c r="C2056" s="24">
        <v>1102490</v>
      </c>
      <c r="D2056" s="24">
        <v>0.25</v>
      </c>
      <c r="E2056" s="24" t="s">
        <v>1331</v>
      </c>
      <c r="F2056" s="24">
        <v>34182194.389715806</v>
      </c>
      <c r="G2056" s="24">
        <v>10.47346676492235</v>
      </c>
      <c r="H2056" s="24">
        <v>60.903410688611451</v>
      </c>
      <c r="I2056" s="24">
        <v>1182.8937501681698</v>
      </c>
      <c r="J2056" s="24">
        <v>114.35419250147251</v>
      </c>
      <c r="K2056" s="24">
        <v>38953.659924482403</v>
      </c>
      <c r="L2056" s="24">
        <v>1.38812450589531E-2</v>
      </c>
      <c r="M2056" s="24">
        <v>2.3294303236642299E-3</v>
      </c>
      <c r="N2056" s="24">
        <v>0.34651396856377703</v>
      </c>
      <c r="O2056" s="24">
        <v>1.840717331749105</v>
      </c>
      <c r="P2056" s="24">
        <v>4.8077388941193746</v>
      </c>
      <c r="Q2056" s="29">
        <v>34182194.389715806</v>
      </c>
    </row>
    <row r="2057" spans="1:17" ht="15" x14ac:dyDescent="0.25">
      <c r="A2057" s="24">
        <v>2</v>
      </c>
      <c r="B2057" s="24" t="s">
        <v>148</v>
      </c>
      <c r="C2057" s="24">
        <v>1102490</v>
      </c>
      <c r="D2057" s="24">
        <v>0.5</v>
      </c>
      <c r="E2057" s="24" t="s">
        <v>1332</v>
      </c>
      <c r="F2057" s="24">
        <v>43120344.355118997</v>
      </c>
      <c r="G2057" s="24">
        <v>12.6080164844933</v>
      </c>
      <c r="H2057" s="24">
        <v>72.986381599971907</v>
      </c>
      <c r="I2057" s="24">
        <v>1446.90802396443</v>
      </c>
      <c r="J2057" s="24">
        <v>139.901901640576</v>
      </c>
      <c r="K2057" s="24">
        <v>48228.867358190299</v>
      </c>
      <c r="L2057" s="24">
        <v>1.71787863254412E-2</v>
      </c>
      <c r="M2057" s="24">
        <v>2.84974808676181E-3</v>
      </c>
      <c r="N2057" s="24">
        <v>0.42848500169690301</v>
      </c>
      <c r="O2057" s="24">
        <v>2.2778960685071299</v>
      </c>
      <c r="P2057" s="24">
        <v>5.8830268538567996</v>
      </c>
      <c r="Q2057" s="29">
        <v>43120344.355118997</v>
      </c>
    </row>
    <row r="2058" spans="1:17" ht="15" x14ac:dyDescent="0.25">
      <c r="A2058" s="24">
        <v>2</v>
      </c>
      <c r="B2058" s="24" t="s">
        <v>148</v>
      </c>
      <c r="C2058" s="24">
        <v>1102490</v>
      </c>
      <c r="D2058" s="24">
        <v>0.75</v>
      </c>
      <c r="E2058" s="24" t="s">
        <v>1333</v>
      </c>
      <c r="F2058" s="24">
        <v>45771277.270838797</v>
      </c>
      <c r="G2058" s="24">
        <v>14.896938632991201</v>
      </c>
      <c r="H2058" s="24">
        <v>86.508074232115092</v>
      </c>
      <c r="I2058" s="24">
        <v>1592.5598029714899</v>
      </c>
      <c r="J2058" s="24">
        <v>153.99797401070151</v>
      </c>
      <c r="K2058" s="24">
        <v>55443.301320451101</v>
      </c>
      <c r="L2058" s="24">
        <v>1.9736691499123299E-2</v>
      </c>
      <c r="M2058" s="24">
        <v>3.1368190945598698E-3</v>
      </c>
      <c r="N2058" s="24">
        <v>0.49153076923470296</v>
      </c>
      <c r="O2058" s="24">
        <v>2.6167698707475102</v>
      </c>
      <c r="P2058" s="24">
        <v>6.4763837772806205</v>
      </c>
      <c r="Q2058" s="29">
        <v>45771277.270838797</v>
      </c>
    </row>
    <row r="2059" spans="1:17" ht="15" x14ac:dyDescent="0.25">
      <c r="A2059" s="24">
        <v>2</v>
      </c>
      <c r="B2059" s="24" t="s">
        <v>148</v>
      </c>
      <c r="C2059" s="24">
        <v>1102500</v>
      </c>
      <c r="D2059" s="24">
        <v>0.25</v>
      </c>
      <c r="E2059" s="24" t="s">
        <v>1331</v>
      </c>
      <c r="F2059" s="24">
        <v>22267050.5664513</v>
      </c>
      <c r="G2059" s="24">
        <v>6.1494891755665302</v>
      </c>
      <c r="H2059" s="24">
        <v>32.3828703277457</v>
      </c>
      <c r="I2059" s="24">
        <v>797.36358765557293</v>
      </c>
      <c r="J2059" s="24">
        <v>67.268489270836852</v>
      </c>
      <c r="K2059" s="24">
        <v>24720.204882881149</v>
      </c>
      <c r="L2059" s="24">
        <v>9.4067735211081395E-3</v>
      </c>
      <c r="M2059" s="24">
        <v>9.6642211659488651E-4</v>
      </c>
      <c r="N2059" s="24">
        <v>0.23570799035533552</v>
      </c>
      <c r="O2059" s="24">
        <v>1.2704587746893101</v>
      </c>
      <c r="P2059" s="24">
        <v>2.29293928507512</v>
      </c>
      <c r="Q2059" s="29">
        <v>22267050.5664513</v>
      </c>
    </row>
    <row r="2060" spans="1:17" ht="15" x14ac:dyDescent="0.25">
      <c r="A2060" s="24">
        <v>2</v>
      </c>
      <c r="B2060" s="24" t="s">
        <v>148</v>
      </c>
      <c r="C2060" s="24">
        <v>1102500</v>
      </c>
      <c r="D2060" s="24">
        <v>0.5</v>
      </c>
      <c r="E2060" s="24" t="s">
        <v>1332</v>
      </c>
      <c r="F2060" s="24">
        <v>26357639.644437</v>
      </c>
      <c r="G2060" s="24">
        <v>7.4017786105864998</v>
      </c>
      <c r="H2060" s="24">
        <v>38.9277871339334</v>
      </c>
      <c r="I2060" s="24">
        <v>956.85729889093204</v>
      </c>
      <c r="J2060" s="24">
        <v>80.724022094389397</v>
      </c>
      <c r="K2060" s="24">
        <v>30311.817350403198</v>
      </c>
      <c r="L2060" s="24">
        <v>1.15492848354236E-2</v>
      </c>
      <c r="M2060" s="24">
        <v>1.15974415643058E-3</v>
      </c>
      <c r="N2060" s="24">
        <v>0.28895742499673399</v>
      </c>
      <c r="O2060" s="24">
        <v>1.5589612979310701</v>
      </c>
      <c r="P2060" s="24">
        <v>2.75156385092578</v>
      </c>
      <c r="Q2060" s="29">
        <v>26357639.644437</v>
      </c>
    </row>
    <row r="2061" spans="1:17" ht="15" x14ac:dyDescent="0.25">
      <c r="A2061" s="24">
        <v>2</v>
      </c>
      <c r="B2061" s="24" t="s">
        <v>148</v>
      </c>
      <c r="C2061" s="24">
        <v>1102500</v>
      </c>
      <c r="D2061" s="24">
        <v>0.75</v>
      </c>
      <c r="E2061" s="24" t="s">
        <v>1333</v>
      </c>
      <c r="F2061" s="24">
        <v>28376977.26346885</v>
      </c>
      <c r="G2061" s="24">
        <v>8.1440468087620737</v>
      </c>
      <c r="H2061" s="24">
        <v>42.695133727021954</v>
      </c>
      <c r="I2061" s="24">
        <v>1015.1419609752299</v>
      </c>
      <c r="J2061" s="24">
        <v>85.64401099643149</v>
      </c>
      <c r="K2061" s="24">
        <v>35820.604337431898</v>
      </c>
      <c r="L2061" s="24">
        <v>1.3630531169937551E-2</v>
      </c>
      <c r="M2061" s="24">
        <v>1.2306756872519E-3</v>
      </c>
      <c r="N2061" s="24">
        <v>0.34023138457720303</v>
      </c>
      <c r="O2061" s="24">
        <v>1.8403353022042852</v>
      </c>
      <c r="P2061" s="24">
        <v>2.9193610957557601</v>
      </c>
      <c r="Q2061" s="29">
        <v>28376977.26346885</v>
      </c>
    </row>
    <row r="2062" spans="1:17" ht="15" x14ac:dyDescent="0.25">
      <c r="A2062" s="24">
        <v>2</v>
      </c>
      <c r="B2062" s="24" t="s">
        <v>148</v>
      </c>
      <c r="C2062" s="24">
        <v>1102510</v>
      </c>
      <c r="D2062" s="24">
        <v>0.25</v>
      </c>
      <c r="E2062" s="24" t="s">
        <v>1331</v>
      </c>
      <c r="F2062" s="24">
        <v>20742285.139682896</v>
      </c>
      <c r="G2062" s="24">
        <v>7.8088823716196201</v>
      </c>
      <c r="H2062" s="24">
        <v>45.004059018849148</v>
      </c>
      <c r="I2062" s="24">
        <v>736.16101860985691</v>
      </c>
      <c r="J2062" s="24">
        <v>74.806846604362349</v>
      </c>
      <c r="K2062" s="24">
        <v>25544.182119936151</v>
      </c>
      <c r="L2062" s="24">
        <v>9.9299254007828193E-3</v>
      </c>
      <c r="M2062" s="24">
        <v>1.921431301057785E-3</v>
      </c>
      <c r="N2062" s="24">
        <v>0.25574588787734198</v>
      </c>
      <c r="O2062" s="24">
        <v>1.2930110112297</v>
      </c>
      <c r="P2062" s="24">
        <v>3.4271587572348401</v>
      </c>
      <c r="Q2062" s="29">
        <v>20742285.139682896</v>
      </c>
    </row>
    <row r="2063" spans="1:17" ht="15" x14ac:dyDescent="0.25">
      <c r="A2063" s="24">
        <v>2</v>
      </c>
      <c r="B2063" s="24" t="s">
        <v>148</v>
      </c>
      <c r="C2063" s="24">
        <v>1102510</v>
      </c>
      <c r="D2063" s="24">
        <v>0.5</v>
      </c>
      <c r="E2063" s="24" t="s">
        <v>1332</v>
      </c>
      <c r="F2063" s="24">
        <v>24893143.165686801</v>
      </c>
      <c r="G2063" s="24">
        <v>9.4261551299809305</v>
      </c>
      <c r="H2063" s="24">
        <v>54.204813943039603</v>
      </c>
      <c r="I2063" s="24">
        <v>883.47832254506704</v>
      </c>
      <c r="J2063" s="24">
        <v>89.776962375232202</v>
      </c>
      <c r="K2063" s="24">
        <v>31392.923702555301</v>
      </c>
      <c r="L2063" s="24">
        <v>1.2203007615621E-2</v>
      </c>
      <c r="M2063" s="24">
        <v>2.3059383902270898E-3</v>
      </c>
      <c r="N2063" s="24">
        <v>0.314285454252131</v>
      </c>
      <c r="O2063" s="24">
        <v>1.5889995611021701</v>
      </c>
      <c r="P2063" s="24">
        <v>4.1129944470308999</v>
      </c>
      <c r="Q2063" s="29">
        <v>24893143.165686801</v>
      </c>
    </row>
    <row r="2064" spans="1:17" ht="15" x14ac:dyDescent="0.25">
      <c r="A2064" s="24">
        <v>2</v>
      </c>
      <c r="B2064" s="24" t="s">
        <v>148</v>
      </c>
      <c r="C2064" s="24">
        <v>1102510</v>
      </c>
      <c r="D2064" s="24">
        <v>0.75</v>
      </c>
      <c r="E2064" s="24" t="s">
        <v>1333</v>
      </c>
      <c r="F2064" s="24">
        <v>26388601.264708798</v>
      </c>
      <c r="G2064" s="24">
        <v>10.32058334778635</v>
      </c>
      <c r="H2064" s="24">
        <v>59.003893196743498</v>
      </c>
      <c r="I2064" s="24">
        <v>936.55309616103546</v>
      </c>
      <c r="J2064" s="24">
        <v>95.170516914982358</v>
      </c>
      <c r="K2064" s="24">
        <v>37007.232632917701</v>
      </c>
      <c r="L2064" s="24">
        <v>1.438314176979405E-2</v>
      </c>
      <c r="M2064" s="24">
        <v>2.4444621794249598E-3</v>
      </c>
      <c r="N2064" s="24">
        <v>0.37042058861973048</v>
      </c>
      <c r="O2064" s="24">
        <v>1.872909375645315</v>
      </c>
      <c r="P2064" s="24">
        <v>4.3600978455375952</v>
      </c>
      <c r="Q2064" s="29">
        <v>26388601.264708798</v>
      </c>
    </row>
    <row r="2065" spans="1:17" ht="15" x14ac:dyDescent="0.25">
      <c r="A2065" s="24">
        <v>2</v>
      </c>
      <c r="B2065" s="24" t="s">
        <v>148</v>
      </c>
      <c r="C2065" s="24">
        <v>1102520</v>
      </c>
      <c r="D2065" s="24">
        <v>0.25</v>
      </c>
      <c r="E2065" s="24" t="s">
        <v>1331</v>
      </c>
      <c r="F2065" s="24">
        <v>29039132.206835449</v>
      </c>
      <c r="G2065" s="24">
        <v>11.295047141890649</v>
      </c>
      <c r="H2065" s="24">
        <v>63.104500526648152</v>
      </c>
      <c r="I2065" s="24">
        <v>1028.64839337593</v>
      </c>
      <c r="J2065" s="24">
        <v>101.73028494752501</v>
      </c>
      <c r="K2065" s="24">
        <v>37970.8551399157</v>
      </c>
      <c r="L2065" s="24">
        <v>1.5626609972772699E-2</v>
      </c>
      <c r="M2065" s="24">
        <v>2.636189641773555E-3</v>
      </c>
      <c r="N2065" s="24">
        <v>0.40788375057989346</v>
      </c>
      <c r="O2065" s="24">
        <v>2.0303215597077799</v>
      </c>
      <c r="P2065" s="24">
        <v>4.531268230601265</v>
      </c>
      <c r="Q2065" s="29">
        <v>29039132.206835449</v>
      </c>
    </row>
    <row r="2066" spans="1:17" ht="15" x14ac:dyDescent="0.25">
      <c r="A2066" s="24">
        <v>2</v>
      </c>
      <c r="B2066" s="24" t="s">
        <v>148</v>
      </c>
      <c r="C2066" s="24">
        <v>1102520</v>
      </c>
      <c r="D2066" s="24">
        <v>0.5</v>
      </c>
      <c r="E2066" s="24" t="s">
        <v>1332</v>
      </c>
      <c r="F2066" s="24">
        <v>35561062.031752698</v>
      </c>
      <c r="G2066" s="24">
        <v>13.622655153320901</v>
      </c>
      <c r="H2066" s="24">
        <v>75.5289313303049</v>
      </c>
      <c r="I2066" s="24">
        <v>1253.98618004675</v>
      </c>
      <c r="J2066" s="24">
        <v>124.01633154575001</v>
      </c>
      <c r="K2066" s="24">
        <v>47026.590420742497</v>
      </c>
      <c r="L2066" s="24">
        <v>1.9352050884050301E-2</v>
      </c>
      <c r="M2066" s="24">
        <v>3.2136760978680699E-3</v>
      </c>
      <c r="N2066" s="24">
        <v>0.50510210562691804</v>
      </c>
      <c r="O2066" s="24">
        <v>2.5143589026864701</v>
      </c>
      <c r="P2066" s="24">
        <v>5.5239648818808602</v>
      </c>
      <c r="Q2066" s="29">
        <v>35561062.031752698</v>
      </c>
    </row>
    <row r="2067" spans="1:17" ht="15" x14ac:dyDescent="0.25">
      <c r="A2067" s="24">
        <v>2</v>
      </c>
      <c r="B2067" s="24" t="s">
        <v>148</v>
      </c>
      <c r="C2067" s="24">
        <v>1102520</v>
      </c>
      <c r="D2067" s="24">
        <v>0.75</v>
      </c>
      <c r="E2067" s="24" t="s">
        <v>1333</v>
      </c>
      <c r="F2067" s="24">
        <v>38960907.6476008</v>
      </c>
      <c r="G2067" s="24">
        <v>16.029999791123249</v>
      </c>
      <c r="H2067" s="24">
        <v>89.292924295889449</v>
      </c>
      <c r="I2067" s="24">
        <v>1381.2589058777201</v>
      </c>
      <c r="J2067" s="24">
        <v>136.6043167660205</v>
      </c>
      <c r="K2067" s="24">
        <v>53992.832338153348</v>
      </c>
      <c r="L2067" s="24">
        <v>2.2216644410574748E-2</v>
      </c>
      <c r="M2067" s="24">
        <v>3.5398452044917502E-3</v>
      </c>
      <c r="N2067" s="24">
        <v>0.57982523026959853</v>
      </c>
      <c r="O2067" s="24">
        <v>2.8865417493696999</v>
      </c>
      <c r="P2067" s="24">
        <v>6.0847031257873248</v>
      </c>
      <c r="Q2067" s="29">
        <v>38960907.6476008</v>
      </c>
    </row>
    <row r="2068" spans="1:17" ht="15" x14ac:dyDescent="0.25">
      <c r="A2068" s="24">
        <v>2</v>
      </c>
      <c r="B2068" s="24" t="s">
        <v>148</v>
      </c>
      <c r="C2068" s="24">
        <v>1102530</v>
      </c>
      <c r="D2068" s="24">
        <v>0.25</v>
      </c>
      <c r="E2068" s="24" t="s">
        <v>1331</v>
      </c>
      <c r="F2068" s="24">
        <v>37932708.039481044</v>
      </c>
      <c r="G2068" s="24">
        <v>13.367201185479651</v>
      </c>
      <c r="H2068" s="24">
        <v>75.091348121233352</v>
      </c>
      <c r="I2068" s="24">
        <v>1358.3402650027951</v>
      </c>
      <c r="J2068" s="24">
        <v>129.6753885038035</v>
      </c>
      <c r="K2068" s="24">
        <v>48913.780918620847</v>
      </c>
      <c r="L2068" s="24">
        <v>1.8672717330738151E-2</v>
      </c>
      <c r="M2068" s="24">
        <v>2.8531198792656949E-3</v>
      </c>
      <c r="N2068" s="24">
        <v>0.51423444623472547</v>
      </c>
      <c r="O2068" s="24">
        <v>2.4886141922776153</v>
      </c>
      <c r="P2068" s="24">
        <v>5.3433375336100353</v>
      </c>
      <c r="Q2068" s="29">
        <v>37932708.039481044</v>
      </c>
    </row>
    <row r="2069" spans="1:17" ht="15" x14ac:dyDescent="0.25">
      <c r="A2069" s="24">
        <v>2</v>
      </c>
      <c r="B2069" s="24" t="s">
        <v>148</v>
      </c>
      <c r="C2069" s="24">
        <v>1102530</v>
      </c>
      <c r="D2069" s="24">
        <v>0.5</v>
      </c>
      <c r="E2069" s="24" t="s">
        <v>1332</v>
      </c>
      <c r="F2069" s="24">
        <v>45471787.809717603</v>
      </c>
      <c r="G2069" s="24">
        <v>16.146257536717201</v>
      </c>
      <c r="H2069" s="24">
        <v>90.518091686583006</v>
      </c>
      <c r="I2069" s="24">
        <v>1628.38480485739</v>
      </c>
      <c r="J2069" s="24">
        <v>155.45091712226201</v>
      </c>
      <c r="K2069" s="24">
        <v>60049.885137646597</v>
      </c>
      <c r="L2069" s="24">
        <v>2.2957870521529599E-2</v>
      </c>
      <c r="M2069" s="24">
        <v>3.4206422419174498E-3</v>
      </c>
      <c r="N2069" s="24">
        <v>0.62896185482660405</v>
      </c>
      <c r="O2069" s="24">
        <v>3.0564185781342701</v>
      </c>
      <c r="P2069" s="24">
        <v>6.4058177950977599</v>
      </c>
      <c r="Q2069" s="29">
        <v>45471787.809717603</v>
      </c>
    </row>
    <row r="2070" spans="1:17" ht="15" x14ac:dyDescent="0.25">
      <c r="A2070" s="24">
        <v>2</v>
      </c>
      <c r="B2070" s="24" t="s">
        <v>148</v>
      </c>
      <c r="C2070" s="24">
        <v>1102530</v>
      </c>
      <c r="D2070" s="24">
        <v>0.75</v>
      </c>
      <c r="E2070" s="24" t="s">
        <v>1333</v>
      </c>
      <c r="F2070" s="24">
        <v>48448709.710054949</v>
      </c>
      <c r="G2070" s="24">
        <v>17.764763027751901</v>
      </c>
      <c r="H2070" s="24">
        <v>99.116807525325612</v>
      </c>
      <c r="I2070" s="24">
        <v>1734.5757769605002</v>
      </c>
      <c r="J2070" s="24">
        <v>165.57067121722702</v>
      </c>
      <c r="K2070" s="24">
        <v>70994.294047329648</v>
      </c>
      <c r="L2070" s="24">
        <v>2.7095522756575549E-2</v>
      </c>
      <c r="M2070" s="24">
        <v>3.6403604404678749E-3</v>
      </c>
      <c r="N2070" s="24">
        <v>0.74603159325752555</v>
      </c>
      <c r="O2070" s="24">
        <v>3.6112453865293599</v>
      </c>
      <c r="P2070" s="24">
        <v>6.8184530759488045</v>
      </c>
      <c r="Q2070" s="29">
        <v>48448709.710054949</v>
      </c>
    </row>
    <row r="2071" spans="1:17" ht="15" x14ac:dyDescent="0.25">
      <c r="A2071" s="24">
        <v>2</v>
      </c>
      <c r="B2071" s="24" t="s">
        <v>148</v>
      </c>
      <c r="C2071" s="24">
        <v>1102540</v>
      </c>
      <c r="D2071" s="24">
        <v>0.25</v>
      </c>
      <c r="E2071" s="24" t="s">
        <v>1331</v>
      </c>
      <c r="F2071" s="24">
        <v>9086884.0469215885</v>
      </c>
      <c r="G2071" s="24">
        <v>1.8367908827435948</v>
      </c>
      <c r="H2071" s="24">
        <v>9.317386087327904</v>
      </c>
      <c r="I2071" s="24">
        <v>335.450663108556</v>
      </c>
      <c r="J2071" s="24">
        <v>26.016271185505552</v>
      </c>
      <c r="K2071" s="24">
        <v>9031.3786894337354</v>
      </c>
      <c r="L2071" s="24">
        <v>3.0801871242517199E-3</v>
      </c>
      <c r="M2071" s="24">
        <v>1.761722754338705E-4</v>
      </c>
      <c r="N2071" s="24">
        <v>0.10810208186708151</v>
      </c>
      <c r="O2071" s="24">
        <v>0.44663784183063399</v>
      </c>
      <c r="P2071" s="24">
        <v>0.615378630942508</v>
      </c>
      <c r="Q2071" s="29">
        <v>9086884.0469215885</v>
      </c>
    </row>
    <row r="2072" spans="1:17" ht="15" x14ac:dyDescent="0.25">
      <c r="A2072" s="24">
        <v>2</v>
      </c>
      <c r="B2072" s="24" t="s">
        <v>148</v>
      </c>
      <c r="C2072" s="24">
        <v>1102540</v>
      </c>
      <c r="D2072" s="24">
        <v>0.5</v>
      </c>
      <c r="E2072" s="24" t="s">
        <v>1332</v>
      </c>
      <c r="F2072" s="24">
        <v>10653489.1447012</v>
      </c>
      <c r="G2072" s="24">
        <v>2.07397006102028</v>
      </c>
      <c r="H2072" s="24">
        <v>10.535068305561801</v>
      </c>
      <c r="I2072" s="24">
        <v>393.16785518732797</v>
      </c>
      <c r="J2072" s="24">
        <v>30.526146992851299</v>
      </c>
      <c r="K2072" s="24">
        <v>10538.203706116599</v>
      </c>
      <c r="L2072" s="24">
        <v>3.62604449922038E-3</v>
      </c>
      <c r="M2072" s="24">
        <v>2.1358913375473901E-4</v>
      </c>
      <c r="N2072" s="24">
        <v>0.124290641145738</v>
      </c>
      <c r="O2072" s="24">
        <v>0.52255207868964604</v>
      </c>
      <c r="P2072" s="24">
        <v>0.70505435352741297</v>
      </c>
      <c r="Q2072" s="29">
        <v>10653489.1447012</v>
      </c>
    </row>
    <row r="2073" spans="1:17" ht="15" x14ac:dyDescent="0.25">
      <c r="A2073" s="24">
        <v>2</v>
      </c>
      <c r="B2073" s="24" t="s">
        <v>148</v>
      </c>
      <c r="C2073" s="24">
        <v>1102540</v>
      </c>
      <c r="D2073" s="24">
        <v>0.75</v>
      </c>
      <c r="E2073" s="24" t="s">
        <v>1333</v>
      </c>
      <c r="F2073" s="24">
        <v>11886360.535122599</v>
      </c>
      <c r="G2073" s="24">
        <v>2.3887038790563446</v>
      </c>
      <c r="H2073" s="24">
        <v>12.1905151921877</v>
      </c>
      <c r="I2073" s="24">
        <v>438.168263466224</v>
      </c>
      <c r="J2073" s="24">
        <v>34.164560383479355</v>
      </c>
      <c r="K2073" s="24">
        <v>12717.20570718415</v>
      </c>
      <c r="L2073" s="24">
        <v>4.371207278596325E-3</v>
      </c>
      <c r="M2073" s="24">
        <v>2.5228225145014201E-4</v>
      </c>
      <c r="N2073" s="24">
        <v>0.15155185439265201</v>
      </c>
      <c r="O2073" s="24">
        <v>0.63143437785390299</v>
      </c>
      <c r="P2073" s="24">
        <v>0.82324842961911349</v>
      </c>
      <c r="Q2073" s="29">
        <v>11886360.535122599</v>
      </c>
    </row>
    <row r="2074" spans="1:17" ht="15" x14ac:dyDescent="0.25">
      <c r="A2074" s="24">
        <v>2</v>
      </c>
      <c r="B2074" s="24" t="s">
        <v>148</v>
      </c>
      <c r="C2074" s="24">
        <v>1102550</v>
      </c>
      <c r="D2074" s="24">
        <v>0.25</v>
      </c>
      <c r="E2074" s="24" t="s">
        <v>1331</v>
      </c>
      <c r="F2074" s="24">
        <v>4112541.9889182001</v>
      </c>
      <c r="G2074" s="24">
        <v>1.1089427288941098</v>
      </c>
      <c r="H2074" s="24">
        <v>5.7663067629440548</v>
      </c>
      <c r="I2074" s="24">
        <v>151.04503261121602</v>
      </c>
      <c r="J2074" s="24">
        <v>12.466994737222649</v>
      </c>
      <c r="K2074" s="24">
        <v>4671.0895722052155</v>
      </c>
      <c r="L2074" s="24">
        <v>1.772240481031435E-3</v>
      </c>
      <c r="M2074" s="24">
        <v>1.6330892304545098E-4</v>
      </c>
      <c r="N2074" s="24">
        <v>5.2300881156116148E-2</v>
      </c>
      <c r="O2074" s="24">
        <v>0.24379770441976151</v>
      </c>
      <c r="P2074" s="24">
        <v>0.38193358174523551</v>
      </c>
      <c r="Q2074" s="29">
        <v>4112541.9889182001</v>
      </c>
    </row>
    <row r="2075" spans="1:17" ht="15" x14ac:dyDescent="0.25">
      <c r="A2075" s="24">
        <v>2</v>
      </c>
      <c r="B2075" s="24" t="s">
        <v>148</v>
      </c>
      <c r="C2075" s="24">
        <v>1102550</v>
      </c>
      <c r="D2075" s="24">
        <v>0.5</v>
      </c>
      <c r="E2075" s="24" t="s">
        <v>1332</v>
      </c>
      <c r="F2075" s="24">
        <v>4701601.2092966503</v>
      </c>
      <c r="G2075" s="24">
        <v>1.2886242159685899</v>
      </c>
      <c r="H2075" s="24">
        <v>6.6877680806986399</v>
      </c>
      <c r="I2075" s="24">
        <v>173.10680054122599</v>
      </c>
      <c r="J2075" s="24">
        <v>14.254764754200099</v>
      </c>
      <c r="K2075" s="24">
        <v>5661.9306446690698</v>
      </c>
      <c r="L2075" s="24">
        <v>2.2006488253390201E-3</v>
      </c>
      <c r="M2075" s="24">
        <v>1.9729706372247199E-4</v>
      </c>
      <c r="N2075" s="24">
        <v>6.4230183974621505E-2</v>
      </c>
      <c r="O2075" s="24">
        <v>0.300073223634092</v>
      </c>
      <c r="P2075" s="24">
        <v>0.44496740752149999</v>
      </c>
      <c r="Q2075" s="29">
        <v>4701601.2092966503</v>
      </c>
    </row>
    <row r="2076" spans="1:17" ht="15" x14ac:dyDescent="0.25">
      <c r="A2076" s="24">
        <v>2</v>
      </c>
      <c r="B2076" s="24" t="s">
        <v>148</v>
      </c>
      <c r="C2076" s="24">
        <v>1102550</v>
      </c>
      <c r="D2076" s="24">
        <v>0.75</v>
      </c>
      <c r="E2076" s="24" t="s">
        <v>1333</v>
      </c>
      <c r="F2076" s="24">
        <v>5471287.6212647054</v>
      </c>
      <c r="G2076" s="24">
        <v>1.5219014521754599</v>
      </c>
      <c r="H2076" s="24">
        <v>7.8823344081073552</v>
      </c>
      <c r="I2076" s="24">
        <v>200.4525270621925</v>
      </c>
      <c r="J2076" s="24">
        <v>16.64310083640575</v>
      </c>
      <c r="K2076" s="24">
        <v>6738.3949355016848</v>
      </c>
      <c r="L2076" s="24">
        <v>2.60106891149139E-3</v>
      </c>
      <c r="M2076" s="24">
        <v>2.3231565219981751E-4</v>
      </c>
      <c r="N2076" s="24">
        <v>7.6247752932449148E-2</v>
      </c>
      <c r="O2076" s="24">
        <v>0.35561360828236949</v>
      </c>
      <c r="P2076" s="24">
        <v>0.51925006520540151</v>
      </c>
      <c r="Q2076" s="29">
        <v>5471287.6212647054</v>
      </c>
    </row>
    <row r="2077" spans="1:17" ht="15" x14ac:dyDescent="0.25">
      <c r="A2077" s="24">
        <v>2</v>
      </c>
      <c r="B2077" s="24" t="s">
        <v>148</v>
      </c>
      <c r="C2077" s="24">
        <v>1102560</v>
      </c>
      <c r="D2077" s="24">
        <v>0.25</v>
      </c>
      <c r="E2077" s="24" t="s">
        <v>1331</v>
      </c>
      <c r="F2077" s="24">
        <v>2748640.918396825</v>
      </c>
      <c r="G2077" s="24">
        <v>0.27508149689233752</v>
      </c>
      <c r="H2077" s="24">
        <v>1.314729720851715</v>
      </c>
      <c r="I2077" s="24">
        <v>96.741936079032797</v>
      </c>
      <c r="J2077" s="24">
        <v>7.0483773212210306</v>
      </c>
      <c r="K2077" s="24">
        <v>1994.91068522671</v>
      </c>
      <c r="L2077" s="24">
        <v>5.64443855133026E-4</v>
      </c>
      <c r="M2077" s="24">
        <v>9.0446353210841937E-6</v>
      </c>
      <c r="N2077" s="24">
        <v>3.3583752676057246E-2</v>
      </c>
      <c r="O2077" s="24">
        <v>9.519733782182925E-2</v>
      </c>
      <c r="P2077" s="24">
        <v>9.5394870606933607E-2</v>
      </c>
      <c r="Q2077" s="29">
        <v>2748640.918396825</v>
      </c>
    </row>
    <row r="2078" spans="1:17" ht="15" x14ac:dyDescent="0.25">
      <c r="A2078" s="24">
        <v>2</v>
      </c>
      <c r="B2078" s="24" t="s">
        <v>148</v>
      </c>
      <c r="C2078" s="24">
        <v>1102560</v>
      </c>
      <c r="D2078" s="24">
        <v>0.5</v>
      </c>
      <c r="E2078" s="24" t="s">
        <v>1332</v>
      </c>
      <c r="F2078" s="24">
        <v>3200316.0413488499</v>
      </c>
      <c r="G2078" s="24">
        <v>0.31110661073054702</v>
      </c>
      <c r="H2078" s="24">
        <v>1.4760698294943699</v>
      </c>
      <c r="I2078" s="24">
        <v>112.56596593360101</v>
      </c>
      <c r="J2078" s="24">
        <v>8.2012839060151901</v>
      </c>
      <c r="K2078" s="24">
        <v>2250.0730647035498</v>
      </c>
      <c r="L2078" s="24">
        <v>6.3666992413996299E-4</v>
      </c>
      <c r="M2078" s="24">
        <v>1.0534704962449E-5</v>
      </c>
      <c r="N2078" s="24">
        <v>3.7190573055991098E-2</v>
      </c>
      <c r="O2078" s="24">
        <v>0.10707837557750199</v>
      </c>
      <c r="P2078" s="24">
        <v>0.110920174284469</v>
      </c>
      <c r="Q2078" s="29">
        <v>3200316.0413488499</v>
      </c>
    </row>
    <row r="2079" spans="1:17" ht="15" x14ac:dyDescent="0.25">
      <c r="A2079" s="24">
        <v>2</v>
      </c>
      <c r="B2079" s="24" t="s">
        <v>148</v>
      </c>
      <c r="C2079" s="24">
        <v>1102560</v>
      </c>
      <c r="D2079" s="24">
        <v>0.75</v>
      </c>
      <c r="E2079" s="24" t="s">
        <v>1333</v>
      </c>
      <c r="F2079" s="24">
        <v>3515241.85249421</v>
      </c>
      <c r="G2079" s="24">
        <v>0.352782613233803</v>
      </c>
      <c r="H2079" s="24">
        <v>1.70644042216361</v>
      </c>
      <c r="I2079" s="24">
        <v>123.60426676599</v>
      </c>
      <c r="J2079" s="24">
        <v>9.0055400732126643</v>
      </c>
      <c r="K2079" s="24">
        <v>2701.5558631211597</v>
      </c>
      <c r="L2079" s="24">
        <v>7.6453537575577849E-4</v>
      </c>
      <c r="M2079" s="24">
        <v>1.158765049127135E-5</v>
      </c>
      <c r="N2079" s="24">
        <v>4.5080798735890451E-2</v>
      </c>
      <c r="O2079" s="24">
        <v>0.12894613194561599</v>
      </c>
      <c r="P2079" s="24">
        <v>0.1216440928369335</v>
      </c>
      <c r="Q2079" s="29">
        <v>3515241.85249421</v>
      </c>
    </row>
    <row r="2080" spans="1:17" ht="15" x14ac:dyDescent="0.25">
      <c r="A2080" s="24">
        <v>2</v>
      </c>
      <c r="B2080" s="24" t="s">
        <v>148</v>
      </c>
      <c r="C2080" s="24">
        <v>1102570</v>
      </c>
      <c r="D2080" s="24">
        <v>0.25</v>
      </c>
      <c r="E2080" s="24" t="s">
        <v>1331</v>
      </c>
      <c r="F2080" s="24">
        <v>14272786.744274151</v>
      </c>
      <c r="G2080" s="24">
        <v>4.4804293024201147</v>
      </c>
      <c r="H2080" s="24">
        <v>23.4289931392955</v>
      </c>
      <c r="I2080" s="24">
        <v>518.89899996785596</v>
      </c>
      <c r="J2080" s="24">
        <v>44.666000527367949</v>
      </c>
      <c r="K2080" s="24">
        <v>17455.137612806051</v>
      </c>
      <c r="L2080" s="24">
        <v>7.0008515069341403E-3</v>
      </c>
      <c r="M2080" s="24">
        <v>7.9127120062581443E-4</v>
      </c>
      <c r="N2080" s="24">
        <v>0.20023621102716749</v>
      </c>
      <c r="O2080" s="24">
        <v>0.94350271877893044</v>
      </c>
      <c r="P2080" s="24">
        <v>1.52659846046255</v>
      </c>
      <c r="Q2080" s="29">
        <v>14272786.744274151</v>
      </c>
    </row>
    <row r="2081" spans="1:17" ht="15" x14ac:dyDescent="0.25">
      <c r="A2081" s="24">
        <v>2</v>
      </c>
      <c r="B2081" s="24" t="s">
        <v>148</v>
      </c>
      <c r="C2081" s="24">
        <v>1102570</v>
      </c>
      <c r="D2081" s="24">
        <v>0.5</v>
      </c>
      <c r="E2081" s="24" t="s">
        <v>1332</v>
      </c>
      <c r="F2081" s="24">
        <v>16595081.0928952</v>
      </c>
      <c r="G2081" s="24">
        <v>5.1036588175138498</v>
      </c>
      <c r="H2081" s="24">
        <v>26.7444110218517</v>
      </c>
      <c r="I2081" s="24">
        <v>603.26402666745798</v>
      </c>
      <c r="J2081" s="24">
        <v>51.928796319378101</v>
      </c>
      <c r="K2081" s="24">
        <v>20048.7185785767</v>
      </c>
      <c r="L2081" s="24">
        <v>8.0481078513505808E-3</v>
      </c>
      <c r="M2081" s="24">
        <v>9.1995790702085599E-4</v>
      </c>
      <c r="N2081" s="24">
        <v>0.228902496292052</v>
      </c>
      <c r="O2081" s="24">
        <v>1.0837622779815701</v>
      </c>
      <c r="P2081" s="24">
        <v>1.7747186863092901</v>
      </c>
      <c r="Q2081" s="29">
        <v>16595081.0928952</v>
      </c>
    </row>
    <row r="2082" spans="1:17" ht="15" x14ac:dyDescent="0.25">
      <c r="A2082" s="24">
        <v>2</v>
      </c>
      <c r="B2082" s="24" t="s">
        <v>148</v>
      </c>
      <c r="C2082" s="24">
        <v>1102570</v>
      </c>
      <c r="D2082" s="24">
        <v>0.75</v>
      </c>
      <c r="E2082" s="24" t="s">
        <v>1333</v>
      </c>
      <c r="F2082" s="24">
        <v>18226887.493937049</v>
      </c>
      <c r="G2082" s="24">
        <v>5.8197184161611393</v>
      </c>
      <c r="H2082" s="24">
        <v>30.407344873146052</v>
      </c>
      <c r="I2082" s="24">
        <v>662.51273023027557</v>
      </c>
      <c r="J2082" s="24">
        <v>57.044302956331251</v>
      </c>
      <c r="K2082" s="24">
        <v>24144.982819037301</v>
      </c>
      <c r="L2082" s="24">
        <v>9.6838762179694698E-3</v>
      </c>
      <c r="M2082" s="24">
        <v>1.011742309977315E-3</v>
      </c>
      <c r="N2082" s="24">
        <v>0.27663647005876002</v>
      </c>
      <c r="O2082" s="24">
        <v>1.3049320819344601</v>
      </c>
      <c r="P2082" s="24">
        <v>1.9505857419765551</v>
      </c>
      <c r="Q2082" s="29">
        <v>18226887.493937049</v>
      </c>
    </row>
    <row r="2083" spans="1:17" ht="15" x14ac:dyDescent="0.25">
      <c r="A2083" s="24">
        <v>2</v>
      </c>
      <c r="B2083" s="24" t="s">
        <v>148</v>
      </c>
      <c r="C2083" s="24">
        <v>1102580</v>
      </c>
      <c r="D2083" s="24">
        <v>0.25</v>
      </c>
      <c r="E2083" s="24" t="s">
        <v>1331</v>
      </c>
      <c r="F2083" s="24">
        <v>8244819.1072296249</v>
      </c>
      <c r="G2083" s="24">
        <v>1.5337208554326551</v>
      </c>
      <c r="H2083" s="24">
        <v>7.8302401633841452</v>
      </c>
      <c r="I2083" s="24">
        <v>311.24490421946751</v>
      </c>
      <c r="J2083" s="24">
        <v>24.072372741187948</v>
      </c>
      <c r="K2083" s="24">
        <v>7593.4765893771691</v>
      </c>
      <c r="L2083" s="24">
        <v>2.4676789113771101E-3</v>
      </c>
      <c r="M2083" s="24">
        <v>1.3397073369261048E-4</v>
      </c>
      <c r="N2083" s="24">
        <v>6.2826128637331904E-2</v>
      </c>
      <c r="O2083" s="24">
        <v>0.35312650995276951</v>
      </c>
      <c r="P2083" s="24">
        <v>0.63365904433595843</v>
      </c>
      <c r="Q2083" s="29">
        <v>8244819.1072296249</v>
      </c>
    </row>
    <row r="2084" spans="1:17" ht="15" x14ac:dyDescent="0.25">
      <c r="A2084" s="24">
        <v>2</v>
      </c>
      <c r="B2084" s="24" t="s">
        <v>148</v>
      </c>
      <c r="C2084" s="24">
        <v>1102580</v>
      </c>
      <c r="D2084" s="24">
        <v>0.5</v>
      </c>
      <c r="E2084" s="24" t="s">
        <v>1332</v>
      </c>
      <c r="F2084" s="24">
        <v>9586944.7550712302</v>
      </c>
      <c r="G2084" s="24">
        <v>1.75152424148425</v>
      </c>
      <c r="H2084" s="24">
        <v>8.9447933956462897</v>
      </c>
      <c r="I2084" s="24">
        <v>361.88581475878198</v>
      </c>
      <c r="J2084" s="24">
        <v>27.989684155845001</v>
      </c>
      <c r="K2084" s="24">
        <v>8735.9895527013705</v>
      </c>
      <c r="L2084" s="24">
        <v>2.8400959264946101E-3</v>
      </c>
      <c r="M2084" s="24">
        <v>1.558779985672E-4</v>
      </c>
      <c r="N2084" s="24">
        <v>7.2034088939872204E-2</v>
      </c>
      <c r="O2084" s="24">
        <v>0.406237953793888</v>
      </c>
      <c r="P2084" s="24">
        <v>0.73667207230460097</v>
      </c>
      <c r="Q2084" s="29">
        <v>9586944.7550712302</v>
      </c>
    </row>
    <row r="2085" spans="1:17" ht="15" x14ac:dyDescent="0.25">
      <c r="A2085" s="24">
        <v>2</v>
      </c>
      <c r="B2085" s="24" t="s">
        <v>148</v>
      </c>
      <c r="C2085" s="24">
        <v>1102580</v>
      </c>
      <c r="D2085" s="24">
        <v>0.75</v>
      </c>
      <c r="E2085" s="24" t="s">
        <v>1333</v>
      </c>
      <c r="F2085" s="24">
        <v>10506594.162196349</v>
      </c>
      <c r="G2085" s="24">
        <v>1.9870599032513749</v>
      </c>
      <c r="H2085" s="24">
        <v>10.172067086502425</v>
      </c>
      <c r="I2085" s="24">
        <v>396.565446285078</v>
      </c>
      <c r="J2085" s="24">
        <v>30.682043191028647</v>
      </c>
      <c r="K2085" s="24">
        <v>10513.60512460075</v>
      </c>
      <c r="L2085" s="24">
        <v>3.4155717692521898E-3</v>
      </c>
      <c r="M2085" s="24">
        <v>1.71829573342147E-4</v>
      </c>
      <c r="N2085" s="24">
        <v>8.6911020293275354E-2</v>
      </c>
      <c r="O2085" s="24">
        <v>0.48881079604620098</v>
      </c>
      <c r="P2085" s="24">
        <v>0.80838172793650043</v>
      </c>
      <c r="Q2085" s="29">
        <v>10506594.162196349</v>
      </c>
    </row>
    <row r="2086" spans="1:17" ht="15" x14ac:dyDescent="0.25">
      <c r="A2086" s="24">
        <v>2</v>
      </c>
      <c r="B2086" s="24" t="s">
        <v>148</v>
      </c>
      <c r="C2086" s="24">
        <v>1102590</v>
      </c>
      <c r="D2086" s="24">
        <v>0.25</v>
      </c>
      <c r="E2086" s="24" t="s">
        <v>1331</v>
      </c>
      <c r="F2086" s="24">
        <v>8188231.6519811349</v>
      </c>
      <c r="G2086" s="24">
        <v>3.3003677600366301</v>
      </c>
      <c r="H2086" s="24">
        <v>17.352719876671848</v>
      </c>
      <c r="I2086" s="24">
        <v>294.18898755746199</v>
      </c>
      <c r="J2086" s="24">
        <v>26.913304901204803</v>
      </c>
      <c r="K2086" s="24">
        <v>11735.442679868851</v>
      </c>
      <c r="L2086" s="24">
        <v>5.0205243306069205E-3</v>
      </c>
      <c r="M2086" s="24">
        <v>6.2345820152782602E-4</v>
      </c>
      <c r="N2086" s="24">
        <v>0.1325568160053775</v>
      </c>
      <c r="O2086" s="24">
        <v>0.65822805242467097</v>
      </c>
      <c r="P2086" s="24">
        <v>1.0742014031199649</v>
      </c>
      <c r="Q2086" s="29">
        <v>8188231.6519811349</v>
      </c>
    </row>
    <row r="2087" spans="1:17" ht="15" x14ac:dyDescent="0.25">
      <c r="A2087" s="24">
        <v>2</v>
      </c>
      <c r="B2087" s="24" t="s">
        <v>148</v>
      </c>
      <c r="C2087" s="24">
        <v>1102590</v>
      </c>
      <c r="D2087" s="24">
        <v>0.5</v>
      </c>
      <c r="E2087" s="24" t="s">
        <v>1332</v>
      </c>
      <c r="F2087" s="24">
        <v>9580168.0962087791</v>
      </c>
      <c r="G2087" s="24">
        <v>3.7317351480562899</v>
      </c>
      <c r="H2087" s="24">
        <v>19.717130859419701</v>
      </c>
      <c r="I2087" s="24">
        <v>344.175117200621</v>
      </c>
      <c r="J2087" s="24">
        <v>31.488899503726799</v>
      </c>
      <c r="K2087" s="24">
        <v>13581.7226399602</v>
      </c>
      <c r="L2087" s="24">
        <v>5.81432641237272E-3</v>
      </c>
      <c r="M2087" s="24">
        <v>7.29720765129644E-4</v>
      </c>
      <c r="N2087" s="24">
        <v>0.15325477527258399</v>
      </c>
      <c r="O2087" s="24">
        <v>0.762023460935774</v>
      </c>
      <c r="P2087" s="24">
        <v>1.25695923911221</v>
      </c>
      <c r="Q2087" s="29">
        <v>9580168.0962087791</v>
      </c>
    </row>
    <row r="2088" spans="1:17" ht="15" x14ac:dyDescent="0.25">
      <c r="A2088" s="24">
        <v>2</v>
      </c>
      <c r="B2088" s="24" t="s">
        <v>148</v>
      </c>
      <c r="C2088" s="24">
        <v>1102590</v>
      </c>
      <c r="D2088" s="24">
        <v>0.75</v>
      </c>
      <c r="E2088" s="24" t="s">
        <v>1333</v>
      </c>
      <c r="F2088" s="24">
        <v>10599517.661565751</v>
      </c>
      <c r="G2088" s="24">
        <v>4.2208016369399104</v>
      </c>
      <c r="H2088" s="24">
        <v>22.149016577685749</v>
      </c>
      <c r="I2088" s="24">
        <v>380.79084226984151</v>
      </c>
      <c r="J2088" s="24">
        <v>34.840547714726299</v>
      </c>
      <c r="K2088" s="24">
        <v>16239.956110452051</v>
      </c>
      <c r="L2088" s="24">
        <v>6.9502419590301854E-3</v>
      </c>
      <c r="M2088" s="24">
        <v>8.0753025896239958E-4</v>
      </c>
      <c r="N2088" s="24">
        <v>0.183189523159215</v>
      </c>
      <c r="O2088" s="24">
        <v>0.91097787129760355</v>
      </c>
      <c r="P2088" s="24">
        <v>1.3908827497695251</v>
      </c>
      <c r="Q2088" s="29">
        <v>10599517.661565751</v>
      </c>
    </row>
    <row r="2089" spans="1:17" ht="15" x14ac:dyDescent="0.25">
      <c r="A2089" s="24">
        <v>2</v>
      </c>
      <c r="B2089" s="24" t="s">
        <v>148</v>
      </c>
      <c r="C2089" s="24">
        <v>1102600</v>
      </c>
      <c r="D2089" s="24">
        <v>0.25</v>
      </c>
      <c r="E2089" s="24" t="s">
        <v>1331</v>
      </c>
      <c r="F2089" s="24">
        <v>55530364.115632504</v>
      </c>
      <c r="G2089" s="24">
        <v>20.144411694896249</v>
      </c>
      <c r="H2089" s="24">
        <v>112.7184624443295</v>
      </c>
      <c r="I2089" s="24">
        <v>1959.9016524378201</v>
      </c>
      <c r="J2089" s="24">
        <v>188.06448568770151</v>
      </c>
      <c r="K2089" s="24">
        <v>72712.999614759901</v>
      </c>
      <c r="L2089" s="24">
        <v>2.7508156201699101E-2</v>
      </c>
      <c r="M2089" s="24">
        <v>4.4234587268662355E-3</v>
      </c>
      <c r="N2089" s="24">
        <v>0.73585124185972151</v>
      </c>
      <c r="O2089" s="24">
        <v>3.6950279884695147</v>
      </c>
      <c r="P2089" s="24">
        <v>7.9122750899340497</v>
      </c>
      <c r="Q2089" s="29">
        <v>55530364.115632504</v>
      </c>
    </row>
    <row r="2090" spans="1:17" ht="15" x14ac:dyDescent="0.25">
      <c r="A2090" s="24">
        <v>2</v>
      </c>
      <c r="B2090" s="24" t="s">
        <v>148</v>
      </c>
      <c r="C2090" s="24">
        <v>1102600</v>
      </c>
      <c r="D2090" s="24">
        <v>0.5</v>
      </c>
      <c r="E2090" s="24" t="s">
        <v>1332</v>
      </c>
      <c r="F2090" s="24">
        <v>66195476.655440897</v>
      </c>
      <c r="G2090" s="24">
        <v>24.3710603448047</v>
      </c>
      <c r="H2090" s="24">
        <v>136.07620161069099</v>
      </c>
      <c r="I2090" s="24">
        <v>2351.76964576209</v>
      </c>
      <c r="J2090" s="24">
        <v>225.660928047677</v>
      </c>
      <c r="K2090" s="24">
        <v>89420.424616685501</v>
      </c>
      <c r="L2090" s="24">
        <v>3.3868525567727001E-2</v>
      </c>
      <c r="M2090" s="24">
        <v>5.30763446986779E-3</v>
      </c>
      <c r="N2090" s="24">
        <v>0.90413436716448103</v>
      </c>
      <c r="O2090" s="24">
        <v>4.5467764821899301</v>
      </c>
      <c r="P2090" s="24">
        <v>9.4936460674748098</v>
      </c>
      <c r="Q2090" s="29">
        <v>66195476.655440897</v>
      </c>
    </row>
    <row r="2091" spans="1:17" ht="15" x14ac:dyDescent="0.25">
      <c r="A2091" s="24">
        <v>2</v>
      </c>
      <c r="B2091" s="24" t="s">
        <v>148</v>
      </c>
      <c r="C2091" s="24">
        <v>1102600</v>
      </c>
      <c r="D2091" s="24">
        <v>0.75</v>
      </c>
      <c r="E2091" s="24" t="s">
        <v>1333</v>
      </c>
      <c r="F2091" s="24">
        <v>70927908.221025199</v>
      </c>
      <c r="G2091" s="24">
        <v>26.862635740122951</v>
      </c>
      <c r="H2091" s="24">
        <v>149.20074571080698</v>
      </c>
      <c r="I2091" s="24">
        <v>2501.0455948261751</v>
      </c>
      <c r="J2091" s="24">
        <v>240.00264719991952</v>
      </c>
      <c r="K2091" s="24">
        <v>105788.84496209399</v>
      </c>
      <c r="L2091" s="24">
        <v>4.0030205940646504E-2</v>
      </c>
      <c r="M2091" s="24">
        <v>5.6456314712128256E-3</v>
      </c>
      <c r="N2091" s="24">
        <v>1.0702722372503999</v>
      </c>
      <c r="O2091" s="24">
        <v>5.3767950998842249</v>
      </c>
      <c r="P2091" s="24">
        <v>10.097757842544766</v>
      </c>
      <c r="Q2091" s="29">
        <v>70927908.221025199</v>
      </c>
    </row>
    <row r="2092" spans="1:17" ht="15" x14ac:dyDescent="0.25">
      <c r="A2092" s="24">
        <v>2</v>
      </c>
      <c r="B2092" s="24" t="s">
        <v>148</v>
      </c>
      <c r="C2092" s="24">
        <v>1102610</v>
      </c>
      <c r="D2092" s="24">
        <v>0.25</v>
      </c>
      <c r="E2092" s="24" t="s">
        <v>1331</v>
      </c>
      <c r="F2092" s="24">
        <v>12602943.8386756</v>
      </c>
      <c r="G2092" s="24">
        <v>4.6609989707935746</v>
      </c>
      <c r="H2092" s="24">
        <v>26.512862015274102</v>
      </c>
      <c r="I2092" s="24">
        <v>447.71073217839051</v>
      </c>
      <c r="J2092" s="24">
        <v>44.828350176443053</v>
      </c>
      <c r="K2092" s="24">
        <v>14994.137969264601</v>
      </c>
      <c r="L2092" s="24">
        <v>6.0220814759483748E-3</v>
      </c>
      <c r="M2092" s="24">
        <v>1.1671836620029499E-3</v>
      </c>
      <c r="N2092" s="24">
        <v>0.1563217002191985</v>
      </c>
      <c r="O2092" s="24">
        <v>0.7820878331200436</v>
      </c>
      <c r="P2092" s="24">
        <v>2.0245352421213898</v>
      </c>
      <c r="Q2092" s="29">
        <v>12602943.8386756</v>
      </c>
    </row>
    <row r="2093" spans="1:17" ht="15" x14ac:dyDescent="0.25">
      <c r="A2093" s="24">
        <v>2</v>
      </c>
      <c r="B2093" s="24" t="s">
        <v>148</v>
      </c>
      <c r="C2093" s="24">
        <v>1102610</v>
      </c>
      <c r="D2093" s="24">
        <v>0.5</v>
      </c>
      <c r="E2093" s="24" t="s">
        <v>1332</v>
      </c>
      <c r="F2093" s="24">
        <v>15363797.1772443</v>
      </c>
      <c r="G2093" s="24">
        <v>5.5938020302831504</v>
      </c>
      <c r="H2093" s="24">
        <v>31.590298782676498</v>
      </c>
      <c r="I2093" s="24">
        <v>545.78764517029401</v>
      </c>
      <c r="J2093" s="24">
        <v>54.649103380026403</v>
      </c>
      <c r="K2093" s="24">
        <v>18563.8984566363</v>
      </c>
      <c r="L2093" s="24">
        <v>7.4548083508038897E-3</v>
      </c>
      <c r="M2093" s="24">
        <v>1.4228713698410699E-3</v>
      </c>
      <c r="N2093" s="24">
        <v>0.19350588579026401</v>
      </c>
      <c r="O2093" s="24">
        <v>0.96815938608514995</v>
      </c>
      <c r="P2093" s="24">
        <v>2.4680818091077699</v>
      </c>
      <c r="Q2093" s="29">
        <v>15363797.1772443</v>
      </c>
    </row>
    <row r="2094" spans="1:17" ht="15" x14ac:dyDescent="0.25">
      <c r="A2094" s="24">
        <v>2</v>
      </c>
      <c r="B2094" s="24" t="s">
        <v>148</v>
      </c>
      <c r="C2094" s="24">
        <v>1102610</v>
      </c>
      <c r="D2094" s="24">
        <v>0.75</v>
      </c>
      <c r="E2094" s="24" t="s">
        <v>1333</v>
      </c>
      <c r="F2094" s="24">
        <v>16923146.848458052</v>
      </c>
      <c r="G2094" s="24">
        <v>6.5986570442801646</v>
      </c>
      <c r="H2094" s="24">
        <v>37.433834689022049</v>
      </c>
      <c r="I2094" s="24">
        <v>601.18185498510093</v>
      </c>
      <c r="J2094" s="24">
        <v>60.196267758944799</v>
      </c>
      <c r="K2094" s="24">
        <v>21304.187141103503</v>
      </c>
      <c r="L2094" s="24">
        <v>8.5536494417988856E-3</v>
      </c>
      <c r="M2094" s="24">
        <v>1.567285176716935E-3</v>
      </c>
      <c r="N2094" s="24">
        <v>0.22201786508146498</v>
      </c>
      <c r="O2094" s="24">
        <v>1.1108714941110849</v>
      </c>
      <c r="P2094" s="24">
        <v>2.7186308803942048</v>
      </c>
      <c r="Q2094" s="29">
        <v>16923146.848458052</v>
      </c>
    </row>
    <row r="2095" spans="1:17" ht="15" x14ac:dyDescent="0.25">
      <c r="A2095" s="24">
        <v>2</v>
      </c>
      <c r="B2095" s="24" t="s">
        <v>148</v>
      </c>
      <c r="C2095" s="24">
        <v>1102620</v>
      </c>
      <c r="D2095" s="24">
        <v>0.25</v>
      </c>
      <c r="E2095" s="24" t="s">
        <v>1331</v>
      </c>
      <c r="F2095" s="24">
        <v>5427231.8598188255</v>
      </c>
      <c r="G2095" s="24">
        <v>2.1807943032076498</v>
      </c>
      <c r="H2095" s="24">
        <v>12.066224139200649</v>
      </c>
      <c r="I2095" s="24">
        <v>193.04961619130449</v>
      </c>
      <c r="J2095" s="24">
        <v>19.019703264502049</v>
      </c>
      <c r="K2095" s="24">
        <v>7306.8735170052951</v>
      </c>
      <c r="L2095" s="24">
        <v>3.07188788041951E-3</v>
      </c>
      <c r="M2095" s="24">
        <v>5.0294394069634357E-4</v>
      </c>
      <c r="N2095" s="24">
        <v>8.062337399222555E-2</v>
      </c>
      <c r="O2095" s="24">
        <v>0.3984719108915955</v>
      </c>
      <c r="P2095" s="24">
        <v>0.84549603821353747</v>
      </c>
      <c r="Q2095" s="29">
        <v>5427231.8598188255</v>
      </c>
    </row>
    <row r="2096" spans="1:17" ht="15" x14ac:dyDescent="0.25">
      <c r="A2096" s="24">
        <v>2</v>
      </c>
      <c r="B2096" s="24" t="s">
        <v>148</v>
      </c>
      <c r="C2096" s="24">
        <v>1102620</v>
      </c>
      <c r="D2096" s="24">
        <v>0.5</v>
      </c>
      <c r="E2096" s="24" t="s">
        <v>1332</v>
      </c>
      <c r="F2096" s="24">
        <v>6616759.91130294</v>
      </c>
      <c r="G2096" s="24">
        <v>2.6327311783036</v>
      </c>
      <c r="H2096" s="24">
        <v>14.450898723788001</v>
      </c>
      <c r="I2096" s="24">
        <v>235.33833761403099</v>
      </c>
      <c r="J2096" s="24">
        <v>23.1861097808309</v>
      </c>
      <c r="K2096" s="24">
        <v>9049.4849176983098</v>
      </c>
      <c r="L2096" s="24">
        <v>3.8042966224312198E-3</v>
      </c>
      <c r="M2096" s="24">
        <v>6.1311698630583304E-4</v>
      </c>
      <c r="N2096" s="24">
        <v>9.9844571719783795E-2</v>
      </c>
      <c r="O2096" s="24">
        <v>0.493477411413977</v>
      </c>
      <c r="P2096" s="24">
        <v>1.0307091666338799</v>
      </c>
      <c r="Q2096" s="29">
        <v>6616759.91130294</v>
      </c>
    </row>
    <row r="2097" spans="1:17" ht="15" x14ac:dyDescent="0.25">
      <c r="A2097" s="24">
        <v>2</v>
      </c>
      <c r="B2097" s="24" t="s">
        <v>148</v>
      </c>
      <c r="C2097" s="24">
        <v>1102620</v>
      </c>
      <c r="D2097" s="24">
        <v>0.75</v>
      </c>
      <c r="E2097" s="24" t="s">
        <v>1333</v>
      </c>
      <c r="F2097" s="24">
        <v>7287432.6783742346</v>
      </c>
      <c r="G2097" s="24">
        <v>3.0962234182835551</v>
      </c>
      <c r="H2097" s="24">
        <v>17.077871162962701</v>
      </c>
      <c r="I2097" s="24">
        <v>259.22269094969204</v>
      </c>
      <c r="J2097" s="24">
        <v>25.539284745036099</v>
      </c>
      <c r="K2097" s="24">
        <v>10390.111474818314</v>
      </c>
      <c r="L2097" s="24">
        <v>4.3675641158352294E-3</v>
      </c>
      <c r="M2097" s="24">
        <v>6.753419490284655E-4</v>
      </c>
      <c r="N2097" s="24">
        <v>0.11462561517535</v>
      </c>
      <c r="O2097" s="24">
        <v>0.56654311910476551</v>
      </c>
      <c r="P2097" s="24">
        <v>1.135317916372375</v>
      </c>
      <c r="Q2097" s="29">
        <v>7287432.6783742346</v>
      </c>
    </row>
    <row r="2098" spans="1:17" ht="15" x14ac:dyDescent="0.25">
      <c r="A2098" s="24">
        <v>2</v>
      </c>
      <c r="B2098" s="24" t="s">
        <v>148</v>
      </c>
      <c r="C2098" s="24">
        <v>1102630</v>
      </c>
      <c r="D2098" s="24">
        <v>0.25</v>
      </c>
      <c r="E2098" s="24" t="s">
        <v>1331</v>
      </c>
      <c r="F2098" s="24">
        <v>8057802.0309683252</v>
      </c>
      <c r="G2098" s="24">
        <v>3.3303196260214198</v>
      </c>
      <c r="H2098" s="24">
        <v>19.996548349217349</v>
      </c>
      <c r="I2098" s="24">
        <v>284.55112203794397</v>
      </c>
      <c r="J2098" s="24">
        <v>30.491830130903352</v>
      </c>
      <c r="K2098" s="24">
        <v>13445.56406212095</v>
      </c>
      <c r="L2098" s="24">
        <v>4.7803627173274195E-3</v>
      </c>
      <c r="M2098" s="24">
        <v>7.0635411427035096E-4</v>
      </c>
      <c r="N2098" s="24">
        <v>0.12576704010397649</v>
      </c>
      <c r="O2098" s="24">
        <v>0.62738823481191797</v>
      </c>
      <c r="P2098" s="24">
        <v>1.4467446690870949</v>
      </c>
      <c r="Q2098" s="29">
        <v>8057802.0309683252</v>
      </c>
    </row>
    <row r="2099" spans="1:17" ht="15" x14ac:dyDescent="0.25">
      <c r="A2099" s="24">
        <v>2</v>
      </c>
      <c r="B2099" s="24" t="s">
        <v>148</v>
      </c>
      <c r="C2099" s="24">
        <v>1102630</v>
      </c>
      <c r="D2099" s="24">
        <v>0.5</v>
      </c>
      <c r="E2099" s="24" t="s">
        <v>1332</v>
      </c>
      <c r="F2099" s="24">
        <v>9823337.9107534904</v>
      </c>
      <c r="G2099" s="24">
        <v>4.0038733969045497</v>
      </c>
      <c r="H2099" s="24">
        <v>24.124975370535399</v>
      </c>
      <c r="I2099" s="24">
        <v>346.89770242749103</v>
      </c>
      <c r="J2099" s="24">
        <v>37.172944372636699</v>
      </c>
      <c r="K2099" s="24">
        <v>16662.4054446882</v>
      </c>
      <c r="L2099" s="24">
        <v>5.92364028076167E-3</v>
      </c>
      <c r="M2099" s="24">
        <v>8.6112195542525504E-4</v>
      </c>
      <c r="N2099" s="24">
        <v>0.15585107040119101</v>
      </c>
      <c r="O2099" s="24">
        <v>0.77744338817942904</v>
      </c>
      <c r="P2099" s="24">
        <v>1.7637519016209999</v>
      </c>
      <c r="Q2099" s="29">
        <v>9823337.9107534904</v>
      </c>
    </row>
    <row r="2100" spans="1:17" ht="15" x14ac:dyDescent="0.25">
      <c r="A2100" s="24">
        <v>2</v>
      </c>
      <c r="B2100" s="24" t="s">
        <v>148</v>
      </c>
      <c r="C2100" s="24">
        <v>1102630</v>
      </c>
      <c r="D2100" s="24">
        <v>0.75</v>
      </c>
      <c r="E2100" s="24" t="s">
        <v>1333</v>
      </c>
      <c r="F2100" s="24">
        <v>10820808.9557861</v>
      </c>
      <c r="G2100" s="24">
        <v>4.7524046647658693</v>
      </c>
      <c r="H2100" s="24">
        <v>28.461230653661499</v>
      </c>
      <c r="I2100" s="24">
        <v>382.12181398238351</v>
      </c>
      <c r="J2100" s="24">
        <v>40.94774635650365</v>
      </c>
      <c r="K2100" s="24">
        <v>19146.728721910451</v>
      </c>
      <c r="L2100" s="24">
        <v>6.8062323959819857E-3</v>
      </c>
      <c r="M2100" s="24">
        <v>9.4856303189859957E-4</v>
      </c>
      <c r="N2100" s="24">
        <v>0.17907445966780799</v>
      </c>
      <c r="O2100" s="24">
        <v>0.89328651877967058</v>
      </c>
      <c r="P2100" s="24">
        <v>1.9428663086713551</v>
      </c>
      <c r="Q2100" s="29">
        <v>10820808.9557861</v>
      </c>
    </row>
    <row r="2101" spans="1:17" ht="15" x14ac:dyDescent="0.25">
      <c r="A2101" s="24">
        <v>2</v>
      </c>
      <c r="B2101" s="24" t="s">
        <v>148</v>
      </c>
      <c r="C2101" s="24">
        <v>1102640</v>
      </c>
      <c r="D2101" s="24">
        <v>0.25</v>
      </c>
      <c r="E2101" s="24" t="s">
        <v>1331</v>
      </c>
      <c r="F2101" s="24">
        <v>4178611.4833555301</v>
      </c>
      <c r="G2101" s="24">
        <v>1.4900706432965651</v>
      </c>
      <c r="H2101" s="24">
        <v>8.6431670481324403</v>
      </c>
      <c r="I2101" s="24">
        <v>143.53836712151301</v>
      </c>
      <c r="J2101" s="24">
        <v>14.71051766197585</v>
      </c>
      <c r="K2101" s="24">
        <v>4963.0963262804744</v>
      </c>
      <c r="L2101" s="24">
        <v>1.8792447021481449E-3</v>
      </c>
      <c r="M2101" s="24">
        <v>3.7528074809426652E-4</v>
      </c>
      <c r="N2101" s="24">
        <v>4.8009426248467497E-2</v>
      </c>
      <c r="O2101" s="24">
        <v>0.24440985700805251</v>
      </c>
      <c r="P2101" s="24">
        <v>0.67929054279805046</v>
      </c>
      <c r="Q2101" s="29">
        <v>4178611.4833555301</v>
      </c>
    </row>
    <row r="2102" spans="1:17" ht="15" x14ac:dyDescent="0.25">
      <c r="A2102" s="24">
        <v>2</v>
      </c>
      <c r="B2102" s="24" t="s">
        <v>148</v>
      </c>
      <c r="C2102" s="24">
        <v>1102640</v>
      </c>
      <c r="D2102" s="24">
        <v>0.5</v>
      </c>
      <c r="E2102" s="24" t="s">
        <v>1332</v>
      </c>
      <c r="F2102" s="24">
        <v>5283015.4933980498</v>
      </c>
      <c r="G2102" s="24">
        <v>1.81497610479552</v>
      </c>
      <c r="H2102" s="24">
        <v>10.599886351666299</v>
      </c>
      <c r="I2102" s="24">
        <v>177.54580874849799</v>
      </c>
      <c r="J2102" s="24">
        <v>18.1961222148072</v>
      </c>
      <c r="K2102" s="24">
        <v>5861.4705223690498</v>
      </c>
      <c r="L2102" s="24">
        <v>2.21940705677745E-3</v>
      </c>
      <c r="M2102" s="24">
        <v>4.6419374471909998E-4</v>
      </c>
      <c r="N2102" s="24">
        <v>5.6699624460303001E-2</v>
      </c>
      <c r="O2102" s="24">
        <v>0.28865051310437601</v>
      </c>
      <c r="P2102" s="24">
        <v>0.840261079993322</v>
      </c>
      <c r="Q2102" s="29">
        <v>5283015.4933980498</v>
      </c>
    </row>
    <row r="2103" spans="1:17" ht="15" x14ac:dyDescent="0.25">
      <c r="A2103" s="24">
        <v>2</v>
      </c>
      <c r="B2103" s="24" t="s">
        <v>148</v>
      </c>
      <c r="C2103" s="24">
        <v>1102640</v>
      </c>
      <c r="D2103" s="24">
        <v>0.75</v>
      </c>
      <c r="E2103" s="24" t="s">
        <v>1333</v>
      </c>
      <c r="F2103" s="24">
        <v>5608548.5276112258</v>
      </c>
      <c r="G2103" s="24">
        <v>2.111111308658125</v>
      </c>
      <c r="H2103" s="24">
        <v>12.315194982574251</v>
      </c>
      <c r="I2103" s="24">
        <v>192.94932197707399</v>
      </c>
      <c r="J2103" s="24">
        <v>19.77510958309955</v>
      </c>
      <c r="K2103" s="24">
        <v>7020.1995067664593</v>
      </c>
      <c r="L2103" s="24">
        <v>2.65761742261912E-3</v>
      </c>
      <c r="M2103" s="24">
        <v>5.0446689167948499E-4</v>
      </c>
      <c r="N2103" s="24">
        <v>6.789090990375915E-2</v>
      </c>
      <c r="O2103" s="24">
        <v>0.34564494433881199</v>
      </c>
      <c r="P2103" s="24">
        <v>0.91318961771184848</v>
      </c>
      <c r="Q2103" s="29">
        <v>5608548.5276112258</v>
      </c>
    </row>
    <row r="2104" spans="1:17" ht="15" x14ac:dyDescent="0.25">
      <c r="A2104" s="24">
        <v>2</v>
      </c>
      <c r="B2104" s="24" t="s">
        <v>148</v>
      </c>
      <c r="C2104" s="24">
        <v>1102650</v>
      </c>
      <c r="D2104" s="24">
        <v>0.25</v>
      </c>
      <c r="E2104" s="24" t="s">
        <v>1331</v>
      </c>
      <c r="F2104" s="24">
        <v>5856151.1515232194</v>
      </c>
      <c r="G2104" s="24">
        <v>0.93504564091123155</v>
      </c>
      <c r="H2104" s="24">
        <v>4.6768008164747457</v>
      </c>
      <c r="I2104" s="24">
        <v>213.67683417532152</v>
      </c>
      <c r="J2104" s="24">
        <v>16.192431004893599</v>
      </c>
      <c r="K2104" s="24">
        <v>4968.2818488936045</v>
      </c>
      <c r="L2104" s="24">
        <v>1.5844759929908899E-3</v>
      </c>
      <c r="M2104" s="24">
        <v>9.8955595420982447E-5</v>
      </c>
      <c r="N2104" s="24">
        <v>7.8783017045655296E-2</v>
      </c>
      <c r="O2104" s="24">
        <v>0.24680821014811399</v>
      </c>
      <c r="P2104" s="24">
        <v>0.29921463913588098</v>
      </c>
      <c r="Q2104" s="29">
        <v>5856151.1515232194</v>
      </c>
    </row>
    <row r="2105" spans="1:17" ht="15" x14ac:dyDescent="0.25">
      <c r="A2105" s="24">
        <v>2</v>
      </c>
      <c r="B2105" s="24" t="s">
        <v>148</v>
      </c>
      <c r="C2105" s="24">
        <v>1102650</v>
      </c>
      <c r="D2105" s="24">
        <v>0.5</v>
      </c>
      <c r="E2105" s="24" t="s">
        <v>1332</v>
      </c>
      <c r="F2105" s="24">
        <v>6944972.7626086697</v>
      </c>
      <c r="G2105" s="24">
        <v>1.0831755776523599</v>
      </c>
      <c r="H2105" s="24">
        <v>5.4260793084064298</v>
      </c>
      <c r="I2105" s="24">
        <v>253.201056087072</v>
      </c>
      <c r="J2105" s="24">
        <v>19.1867661798269</v>
      </c>
      <c r="K2105" s="24">
        <v>5839.1727517219397</v>
      </c>
      <c r="L2105" s="24">
        <v>1.8665982621787699E-3</v>
      </c>
      <c r="M2105" s="24">
        <v>1.17155110917012E-4</v>
      </c>
      <c r="N2105" s="24">
        <v>9.1527718832369695E-2</v>
      </c>
      <c r="O2105" s="24">
        <v>0.28996246378894303</v>
      </c>
      <c r="P2105" s="24">
        <v>0.35411567161930801</v>
      </c>
      <c r="Q2105" s="29">
        <v>6944972.7626086697</v>
      </c>
    </row>
    <row r="2106" spans="1:17" ht="15" x14ac:dyDescent="0.25">
      <c r="A2106" s="24">
        <v>2</v>
      </c>
      <c r="B2106" s="24" t="s">
        <v>148</v>
      </c>
      <c r="C2106" s="24">
        <v>1102650</v>
      </c>
      <c r="D2106" s="24">
        <v>0.75</v>
      </c>
      <c r="E2106" s="24" t="s">
        <v>1333</v>
      </c>
      <c r="F2106" s="24">
        <v>7796876.7819664096</v>
      </c>
      <c r="G2106" s="24">
        <v>1.2571617462558602</v>
      </c>
      <c r="H2106" s="24">
        <v>6.3048185376426202</v>
      </c>
      <c r="I2106" s="24">
        <v>283.75682387033203</v>
      </c>
      <c r="J2106" s="24">
        <v>21.500971093454901</v>
      </c>
      <c r="K2106" s="24">
        <v>6876.5799445642842</v>
      </c>
      <c r="L2106" s="24">
        <v>2.19380459777955E-3</v>
      </c>
      <c r="M2106" s="24">
        <v>1.3109460173194352E-4</v>
      </c>
      <c r="N2106" s="24">
        <v>0.1091866929982975</v>
      </c>
      <c r="O2106" s="24">
        <v>0.34172366971344703</v>
      </c>
      <c r="P2106" s="24">
        <v>0.39565669890461597</v>
      </c>
      <c r="Q2106" s="29">
        <v>7796876.7819664096</v>
      </c>
    </row>
    <row r="2107" spans="1:17" ht="15" x14ac:dyDescent="0.25">
      <c r="A2107" s="24">
        <v>2</v>
      </c>
      <c r="B2107" s="24" t="s">
        <v>148</v>
      </c>
      <c r="C2107" s="24">
        <v>1102660</v>
      </c>
      <c r="D2107" s="24">
        <v>0.25</v>
      </c>
      <c r="E2107" s="24" t="s">
        <v>1331</v>
      </c>
      <c r="F2107" s="24">
        <v>4310455.2173446501</v>
      </c>
      <c r="G2107" s="24">
        <v>0.52239546932290248</v>
      </c>
      <c r="H2107" s="24">
        <v>2.57678297776833</v>
      </c>
      <c r="I2107" s="24">
        <v>159.63456887297048</v>
      </c>
      <c r="J2107" s="24">
        <v>11.701958454920199</v>
      </c>
      <c r="K2107" s="24">
        <v>3445.0696319445451</v>
      </c>
      <c r="L2107" s="24">
        <v>9.7151027136159755E-4</v>
      </c>
      <c r="M2107" s="24">
        <v>1.3317892160017E-5</v>
      </c>
      <c r="N2107" s="24">
        <v>4.8384328752146946E-2</v>
      </c>
      <c r="O2107" s="24">
        <v>0.1574580016892575</v>
      </c>
      <c r="P2107" s="24">
        <v>0.195016850810594</v>
      </c>
      <c r="Q2107" s="29">
        <v>4310455.2173446501</v>
      </c>
    </row>
    <row r="2108" spans="1:17" ht="15" x14ac:dyDescent="0.25">
      <c r="A2108" s="24">
        <v>2</v>
      </c>
      <c r="B2108" s="24" t="s">
        <v>148</v>
      </c>
      <c r="C2108" s="24">
        <v>1102660</v>
      </c>
      <c r="D2108" s="24">
        <v>0.5</v>
      </c>
      <c r="E2108" s="24" t="s">
        <v>1332</v>
      </c>
      <c r="F2108" s="24">
        <v>5110039.1519732596</v>
      </c>
      <c r="G2108" s="24">
        <v>0.60264074611582097</v>
      </c>
      <c r="H2108" s="24">
        <v>2.9775964858158499</v>
      </c>
      <c r="I2108" s="24">
        <v>189.14107506535001</v>
      </c>
      <c r="J2108" s="24">
        <v>13.8641042625644</v>
      </c>
      <c r="K2108" s="24">
        <v>4045.7368025402202</v>
      </c>
      <c r="L2108" s="24">
        <v>1.1408980901774599E-3</v>
      </c>
      <c r="M2108" s="24">
        <v>1.5789687873712202E-5</v>
      </c>
      <c r="N2108" s="24">
        <v>5.6270352349675402E-2</v>
      </c>
      <c r="O2108" s="24">
        <v>0.184685289233601</v>
      </c>
      <c r="P2108" s="24">
        <v>0.230653304814044</v>
      </c>
      <c r="Q2108" s="29">
        <v>5110039.1519732596</v>
      </c>
    </row>
    <row r="2109" spans="1:17" ht="15" x14ac:dyDescent="0.25">
      <c r="A2109" s="24">
        <v>2</v>
      </c>
      <c r="B2109" s="24" t="s">
        <v>148</v>
      </c>
      <c r="C2109" s="24">
        <v>1102660</v>
      </c>
      <c r="D2109" s="24">
        <v>0.75</v>
      </c>
      <c r="E2109" s="24" t="s">
        <v>1333</v>
      </c>
      <c r="F2109" s="24">
        <v>5721333.2706461949</v>
      </c>
      <c r="G2109" s="24">
        <v>0.7014877136091795</v>
      </c>
      <c r="H2109" s="24">
        <v>3.45517706000811</v>
      </c>
      <c r="I2109" s="24">
        <v>211.51610182956151</v>
      </c>
      <c r="J2109" s="24">
        <v>15.501668719632899</v>
      </c>
      <c r="K2109" s="24">
        <v>4757.5077105509554</v>
      </c>
      <c r="L2109" s="24">
        <v>1.3416158406269849E-3</v>
      </c>
      <c r="M2109" s="24">
        <v>1.7681558371576002E-5</v>
      </c>
      <c r="N2109" s="24">
        <v>6.699955641590695E-2</v>
      </c>
      <c r="O2109" s="24">
        <v>0.21754510682307598</v>
      </c>
      <c r="P2109" s="24">
        <v>0.25672094794396949</v>
      </c>
      <c r="Q2109" s="29">
        <v>5721333.2706461949</v>
      </c>
    </row>
    <row r="2110" spans="1:17" ht="15" x14ac:dyDescent="0.25">
      <c r="A2110" s="24">
        <v>2</v>
      </c>
      <c r="B2110" s="24" t="s">
        <v>148</v>
      </c>
      <c r="C2110" s="24">
        <v>1102670</v>
      </c>
      <c r="D2110" s="24">
        <v>0.25</v>
      </c>
      <c r="E2110" s="24" t="s">
        <v>1331</v>
      </c>
      <c r="F2110" s="24">
        <v>24401850.035276949</v>
      </c>
      <c r="G2110" s="24">
        <v>6.0338093330192955</v>
      </c>
      <c r="H2110" s="24">
        <v>31.406839619048149</v>
      </c>
      <c r="I2110" s="24">
        <v>896.16836247185097</v>
      </c>
      <c r="J2110" s="24">
        <v>73.33811689036034</v>
      </c>
      <c r="K2110" s="24">
        <v>26254.075251641152</v>
      </c>
      <c r="L2110" s="24">
        <v>9.6606516248596008E-3</v>
      </c>
      <c r="M2110" s="24">
        <v>8.8699100199870996E-4</v>
      </c>
      <c r="N2110" s="24">
        <v>0.28444156736324999</v>
      </c>
      <c r="O2110" s="24">
        <v>1.3401567867557751</v>
      </c>
      <c r="P2110" s="24">
        <v>2.1707648708912748</v>
      </c>
      <c r="Q2110" s="29">
        <v>24401850.035276949</v>
      </c>
    </row>
    <row r="2111" spans="1:17" ht="15" x14ac:dyDescent="0.25">
      <c r="A2111" s="24">
        <v>2</v>
      </c>
      <c r="B2111" s="24" t="s">
        <v>148</v>
      </c>
      <c r="C2111" s="24">
        <v>1102670</v>
      </c>
      <c r="D2111" s="24">
        <v>0.5</v>
      </c>
      <c r="E2111" s="24" t="s">
        <v>1332</v>
      </c>
      <c r="F2111" s="24">
        <v>28503611.536868699</v>
      </c>
      <c r="G2111" s="24">
        <v>6.8903967496092804</v>
      </c>
      <c r="H2111" s="24">
        <v>35.867374957801097</v>
      </c>
      <c r="I2111" s="24">
        <v>1046.71401135872</v>
      </c>
      <c r="J2111" s="24">
        <v>85.657132346176795</v>
      </c>
      <c r="K2111" s="24">
        <v>29977.726951407501</v>
      </c>
      <c r="L2111" s="24">
        <v>1.1038651008001501E-2</v>
      </c>
      <c r="M2111" s="24">
        <v>1.0359104315379301E-3</v>
      </c>
      <c r="N2111" s="24">
        <v>0.32250791379018801</v>
      </c>
      <c r="O2111" s="24">
        <v>1.5298337293945099</v>
      </c>
      <c r="P2111" s="24">
        <v>2.5349191070430201</v>
      </c>
      <c r="Q2111" s="29">
        <v>28503611.536868699</v>
      </c>
    </row>
    <row r="2112" spans="1:17" ht="15" x14ac:dyDescent="0.25">
      <c r="A2112" s="24">
        <v>2</v>
      </c>
      <c r="B2112" s="24" t="s">
        <v>148</v>
      </c>
      <c r="C2112" s="24">
        <v>1102670</v>
      </c>
      <c r="D2112" s="24">
        <v>0.75</v>
      </c>
      <c r="E2112" s="24" t="s">
        <v>1333</v>
      </c>
      <c r="F2112" s="24">
        <v>31265049.7339602</v>
      </c>
      <c r="G2112" s="24">
        <v>7.8509855046617254</v>
      </c>
      <c r="H2112" s="24">
        <v>40.838070334992096</v>
      </c>
      <c r="I2112" s="24">
        <v>1147.9851819146352</v>
      </c>
      <c r="J2112" s="24">
        <v>93.967251976530889</v>
      </c>
      <c r="K2112" s="24">
        <v>36130.76978349495</v>
      </c>
      <c r="L2112" s="24">
        <v>1.32910231860917E-2</v>
      </c>
      <c r="M2112" s="24">
        <v>1.1381461982570549E-3</v>
      </c>
      <c r="N2112" s="24">
        <v>0.390743170710867</v>
      </c>
      <c r="O2112" s="24">
        <v>1.843708095620755</v>
      </c>
      <c r="P2112" s="24">
        <v>2.782307036547905</v>
      </c>
      <c r="Q2112" s="29">
        <v>31265049.7339602</v>
      </c>
    </row>
    <row r="2113" spans="1:17" ht="15" x14ac:dyDescent="0.25">
      <c r="A2113" s="24">
        <v>2</v>
      </c>
      <c r="B2113" s="24" t="s">
        <v>148</v>
      </c>
      <c r="C2113" s="24">
        <v>1102680</v>
      </c>
      <c r="D2113" s="24">
        <v>0.25</v>
      </c>
      <c r="E2113" s="24" t="s">
        <v>1331</v>
      </c>
      <c r="F2113" s="24">
        <v>1443803.077745205</v>
      </c>
      <c r="G2113" s="24">
        <v>0.434392536632981</v>
      </c>
      <c r="H2113" s="24">
        <v>2.2481982600375501</v>
      </c>
      <c r="I2113" s="24">
        <v>51.368280269444654</v>
      </c>
      <c r="J2113" s="24">
        <v>4.3607175191201701</v>
      </c>
      <c r="K2113" s="24">
        <v>1670.21562107607</v>
      </c>
      <c r="L2113" s="24">
        <v>6.8434605949524354E-4</v>
      </c>
      <c r="M2113" s="24">
        <v>7.6254426817552552E-5</v>
      </c>
      <c r="N2113" s="24">
        <v>2.4950419437626249E-2</v>
      </c>
      <c r="O2113" s="24">
        <v>9.4135257039496448E-2</v>
      </c>
      <c r="P2113" s="24">
        <v>0.130782133073236</v>
      </c>
      <c r="Q2113" s="29">
        <v>1443803.077745205</v>
      </c>
    </row>
    <row r="2114" spans="1:17" ht="15" x14ac:dyDescent="0.25">
      <c r="A2114" s="24">
        <v>2</v>
      </c>
      <c r="B2114" s="24" t="s">
        <v>148</v>
      </c>
      <c r="C2114" s="24">
        <v>1102680</v>
      </c>
      <c r="D2114" s="24">
        <v>0.5</v>
      </c>
      <c r="E2114" s="24" t="s">
        <v>1332</v>
      </c>
      <c r="F2114" s="24">
        <v>1691470.0836766399</v>
      </c>
      <c r="G2114" s="24">
        <v>0.48999153164147802</v>
      </c>
      <c r="H2114" s="24">
        <v>2.54252441823113</v>
      </c>
      <c r="I2114" s="24">
        <v>60.178124623110399</v>
      </c>
      <c r="J2114" s="24">
        <v>5.1097717341121802</v>
      </c>
      <c r="K2114" s="24">
        <v>1925.82470854335</v>
      </c>
      <c r="L2114" s="24">
        <v>7.9179783573307596E-4</v>
      </c>
      <c r="M2114" s="24">
        <v>8.9447160582392597E-5</v>
      </c>
      <c r="N2114" s="24">
        <v>2.8429818983655E-2</v>
      </c>
      <c r="O2114" s="24">
        <v>0.10860785751103</v>
      </c>
      <c r="P2114" s="24">
        <v>0.153380520683774</v>
      </c>
      <c r="Q2114" s="29">
        <v>1691470.0836766399</v>
      </c>
    </row>
    <row r="2115" spans="1:17" ht="15" x14ac:dyDescent="0.25">
      <c r="A2115" s="24">
        <v>2</v>
      </c>
      <c r="B2115" s="24" t="s">
        <v>148</v>
      </c>
      <c r="C2115" s="24">
        <v>1102680</v>
      </c>
      <c r="D2115" s="24">
        <v>0.75</v>
      </c>
      <c r="E2115" s="24" t="s">
        <v>1333</v>
      </c>
      <c r="F2115" s="24">
        <v>1870542.6598888</v>
      </c>
      <c r="G2115" s="24">
        <v>0.55010477785673095</v>
      </c>
      <c r="H2115" s="24">
        <v>2.8552267162372549</v>
      </c>
      <c r="I2115" s="24">
        <v>66.551220666782299</v>
      </c>
      <c r="J2115" s="24">
        <v>5.6643811762836052</v>
      </c>
      <c r="K2115" s="24">
        <v>2307.94544383842</v>
      </c>
      <c r="L2115" s="24">
        <v>9.4603256361394097E-4</v>
      </c>
      <c r="M2115" s="24">
        <v>1.0036026441585799E-4</v>
      </c>
      <c r="N2115" s="24">
        <v>3.4430782344540445E-2</v>
      </c>
      <c r="O2115" s="24">
        <v>0.13008922717181901</v>
      </c>
      <c r="P2115" s="24">
        <v>0.17162571521617798</v>
      </c>
      <c r="Q2115" s="29">
        <v>1870542.6598888</v>
      </c>
    </row>
    <row r="2116" spans="1:17" ht="15" x14ac:dyDescent="0.25">
      <c r="A2116" s="24">
        <v>2</v>
      </c>
      <c r="B2116" s="24" t="s">
        <v>148</v>
      </c>
      <c r="C2116" s="24">
        <v>1102690</v>
      </c>
      <c r="D2116" s="24">
        <v>0.25</v>
      </c>
      <c r="E2116" s="24" t="s">
        <v>1331</v>
      </c>
      <c r="F2116" s="24">
        <v>2059245.367728055</v>
      </c>
      <c r="G2116" s="24">
        <v>0.43069022719947947</v>
      </c>
      <c r="H2116" s="24">
        <v>2.1807557807773201</v>
      </c>
      <c r="I2116" s="24">
        <v>75.718602075814047</v>
      </c>
      <c r="J2116" s="24">
        <v>5.9443666985789347</v>
      </c>
      <c r="K2116" s="24">
        <v>2170.7303752653652</v>
      </c>
      <c r="L2116" s="24">
        <v>7.5600965072671598E-4</v>
      </c>
      <c r="M2116" s="24">
        <v>4.38731232986495E-5</v>
      </c>
      <c r="N2116" s="24">
        <v>2.4751224977220852E-2</v>
      </c>
      <c r="O2116" s="24">
        <v>0.1085423085331</v>
      </c>
      <c r="P2116" s="24">
        <v>0.17172547842388802</v>
      </c>
      <c r="Q2116" s="29">
        <v>2059245.367728055</v>
      </c>
    </row>
    <row r="2117" spans="1:17" ht="15" x14ac:dyDescent="0.25">
      <c r="A2117" s="24">
        <v>2</v>
      </c>
      <c r="B2117" s="24" t="s">
        <v>148</v>
      </c>
      <c r="C2117" s="24">
        <v>1102690</v>
      </c>
      <c r="D2117" s="24">
        <v>0.5</v>
      </c>
      <c r="E2117" s="24" t="s">
        <v>1332</v>
      </c>
      <c r="F2117" s="24">
        <v>2407315.6614007102</v>
      </c>
      <c r="G2117" s="24">
        <v>0.48819991368522397</v>
      </c>
      <c r="H2117" s="24">
        <v>2.4647294588302699</v>
      </c>
      <c r="I2117" s="24">
        <v>88.501164767229398</v>
      </c>
      <c r="J2117" s="24">
        <v>6.9496390157675396</v>
      </c>
      <c r="K2117" s="24">
        <v>2487.5030368658599</v>
      </c>
      <c r="L2117" s="24">
        <v>8.6709845904141801E-4</v>
      </c>
      <c r="M2117" s="24">
        <v>5.13470301328121E-5</v>
      </c>
      <c r="N2117" s="24">
        <v>2.8109550441122899E-2</v>
      </c>
      <c r="O2117" s="24">
        <v>0.124349427442561</v>
      </c>
      <c r="P2117" s="24">
        <v>0.20116853050282699</v>
      </c>
      <c r="Q2117" s="29">
        <v>2407315.6614007102</v>
      </c>
    </row>
    <row r="2118" spans="1:17" ht="15" x14ac:dyDescent="0.25">
      <c r="A2118" s="24">
        <v>2</v>
      </c>
      <c r="B2118" s="24" t="s">
        <v>148</v>
      </c>
      <c r="C2118" s="24">
        <v>1102690</v>
      </c>
      <c r="D2118" s="24">
        <v>0.75</v>
      </c>
      <c r="E2118" s="24" t="s">
        <v>1333</v>
      </c>
      <c r="F2118" s="24">
        <v>2648691.044135795</v>
      </c>
      <c r="G2118" s="24">
        <v>0.55610498129576402</v>
      </c>
      <c r="H2118" s="24">
        <v>2.81418970485216</v>
      </c>
      <c r="I2118" s="24">
        <v>97.366461105836095</v>
      </c>
      <c r="J2118" s="24">
        <v>7.6558539691168699</v>
      </c>
      <c r="K2118" s="24">
        <v>2993.3681542013451</v>
      </c>
      <c r="L2118" s="24">
        <v>1.042789503463655E-3</v>
      </c>
      <c r="M2118" s="24">
        <v>5.6785005287169498E-5</v>
      </c>
      <c r="N2118" s="24">
        <v>3.401793320253025E-2</v>
      </c>
      <c r="O2118" s="24">
        <v>0.149630037525324</v>
      </c>
      <c r="P2118" s="24">
        <v>0.22284329446873452</v>
      </c>
      <c r="Q2118" s="29">
        <v>2648691.044135795</v>
      </c>
    </row>
    <row r="2119" spans="1:17" ht="15" x14ac:dyDescent="0.25">
      <c r="A2119" s="24">
        <v>2</v>
      </c>
      <c r="B2119" s="24" t="s">
        <v>148</v>
      </c>
      <c r="C2119" s="24">
        <v>1102700</v>
      </c>
      <c r="D2119" s="24">
        <v>0.25</v>
      </c>
      <c r="E2119" s="24" t="s">
        <v>1331</v>
      </c>
      <c r="F2119" s="24">
        <v>2664008.5634677499</v>
      </c>
      <c r="G2119" s="24">
        <v>0.60554684206243703</v>
      </c>
      <c r="H2119" s="24">
        <v>3.0993435609021498</v>
      </c>
      <c r="I2119" s="24">
        <v>95.686686260500849</v>
      </c>
      <c r="J2119" s="24">
        <v>7.6380423635440549</v>
      </c>
      <c r="K2119" s="24">
        <v>2968.2124041573798</v>
      </c>
      <c r="L2119" s="24">
        <v>1.0729426317776249E-3</v>
      </c>
      <c r="M2119" s="24">
        <v>8.0723345980276403E-5</v>
      </c>
      <c r="N2119" s="24">
        <v>3.8461641674423001E-2</v>
      </c>
      <c r="O2119" s="24">
        <v>0.1536463205887055</v>
      </c>
      <c r="P2119" s="24">
        <v>0.19449516195636651</v>
      </c>
      <c r="Q2119" s="29">
        <v>2664008.5634677499</v>
      </c>
    </row>
    <row r="2120" spans="1:17" ht="15" x14ac:dyDescent="0.25">
      <c r="A2120" s="24">
        <v>2</v>
      </c>
      <c r="B2120" s="24" t="s">
        <v>148</v>
      </c>
      <c r="C2120" s="24">
        <v>1102700</v>
      </c>
      <c r="D2120" s="24">
        <v>0.5</v>
      </c>
      <c r="E2120" s="24" t="s">
        <v>1332</v>
      </c>
      <c r="F2120" s="24">
        <v>3055434.3387859301</v>
      </c>
      <c r="G2120" s="24">
        <v>0.70883316443876399</v>
      </c>
      <c r="H2120" s="24">
        <v>3.6275059447929099</v>
      </c>
      <c r="I2120" s="24">
        <v>109.725610717701</v>
      </c>
      <c r="J2120" s="24">
        <v>8.7629487827112804</v>
      </c>
      <c r="K2120" s="24">
        <v>3283.5740486765999</v>
      </c>
      <c r="L2120" s="24">
        <v>1.1938940695891201E-3</v>
      </c>
      <c r="M2120" s="24">
        <v>9.2584388849498506E-5</v>
      </c>
      <c r="N2120" s="24">
        <v>4.2188565312899898E-2</v>
      </c>
      <c r="O2120" s="24">
        <v>0.17039928287162801</v>
      </c>
      <c r="P2120" s="24">
        <v>0.22357042833456001</v>
      </c>
      <c r="Q2120" s="29">
        <v>3055434.3387859301</v>
      </c>
    </row>
    <row r="2121" spans="1:17" ht="15" x14ac:dyDescent="0.25">
      <c r="A2121" s="24">
        <v>2</v>
      </c>
      <c r="B2121" s="24" t="s">
        <v>148</v>
      </c>
      <c r="C2121" s="24">
        <v>1102700</v>
      </c>
      <c r="D2121" s="24">
        <v>0.75</v>
      </c>
      <c r="E2121" s="24" t="s">
        <v>1333</v>
      </c>
      <c r="F2121" s="24">
        <v>3370630.1733467504</v>
      </c>
      <c r="G2121" s="24">
        <v>0.76396411468769854</v>
      </c>
      <c r="H2121" s="24">
        <v>3.9139684180074497</v>
      </c>
      <c r="I2121" s="24">
        <v>121.03624019201851</v>
      </c>
      <c r="J2121" s="24">
        <v>9.6648877912013091</v>
      </c>
      <c r="K2121" s="24">
        <v>3821.2921387517499</v>
      </c>
      <c r="L2121" s="24">
        <v>1.3901006528857899E-3</v>
      </c>
      <c r="M2121" s="24">
        <v>1.02504525803724E-4</v>
      </c>
      <c r="N2121" s="24">
        <v>4.9234276774088051E-2</v>
      </c>
      <c r="O2121" s="24">
        <v>0.19858692338700401</v>
      </c>
      <c r="P2121" s="24">
        <v>0.24641529585291599</v>
      </c>
      <c r="Q2121" s="29">
        <v>3370630.1733467504</v>
      </c>
    </row>
    <row r="2122" spans="1:17" ht="15" x14ac:dyDescent="0.25">
      <c r="A2122" s="24">
        <v>2</v>
      </c>
      <c r="B2122" s="24" t="s">
        <v>148</v>
      </c>
      <c r="C2122" s="24">
        <v>1102710</v>
      </c>
      <c r="D2122" s="24">
        <v>0.25</v>
      </c>
      <c r="E2122" s="24" t="s">
        <v>1331</v>
      </c>
      <c r="F2122" s="24">
        <v>4764404.5570487902</v>
      </c>
      <c r="G2122" s="24">
        <v>0.64159315924746196</v>
      </c>
      <c r="H2122" s="24">
        <v>3.1941789841937602</v>
      </c>
      <c r="I2122" s="24">
        <v>176.8444995669405</v>
      </c>
      <c r="J2122" s="24">
        <v>13.10993026634935</v>
      </c>
      <c r="K2122" s="24">
        <v>4043.2181187180704</v>
      </c>
      <c r="L2122" s="24">
        <v>1.18500541085227E-3</v>
      </c>
      <c r="M2122" s="24">
        <v>3.1424408297968449E-5</v>
      </c>
      <c r="N2122" s="24">
        <v>5.306517680031525E-2</v>
      </c>
      <c r="O2122" s="24">
        <v>0.18661135798084499</v>
      </c>
      <c r="P2122" s="24">
        <v>0.23572129430211952</v>
      </c>
      <c r="Q2122" s="29">
        <v>4764404.5570487902</v>
      </c>
    </row>
    <row r="2123" spans="1:17" ht="15" x14ac:dyDescent="0.25">
      <c r="A2123" s="24">
        <v>2</v>
      </c>
      <c r="B2123" s="24" t="s">
        <v>148</v>
      </c>
      <c r="C2123" s="24">
        <v>1102710</v>
      </c>
      <c r="D2123" s="24">
        <v>0.5</v>
      </c>
      <c r="E2123" s="24" t="s">
        <v>1332</v>
      </c>
      <c r="F2123" s="24">
        <v>5566649.3542104298</v>
      </c>
      <c r="G2123" s="24">
        <v>0.72206523004541101</v>
      </c>
      <c r="H2123" s="24">
        <v>3.5730549103579698</v>
      </c>
      <c r="I2123" s="24">
        <v>206.59942319071499</v>
      </c>
      <c r="J2123" s="24">
        <v>15.315187499982301</v>
      </c>
      <c r="K2123" s="24">
        <v>4552.9796096805803</v>
      </c>
      <c r="L2123" s="24">
        <v>1.3352364217853101E-3</v>
      </c>
      <c r="M2123" s="24">
        <v>3.6696054786872198E-5</v>
      </c>
      <c r="N2123" s="24">
        <v>5.82947123242765E-2</v>
      </c>
      <c r="O2123" s="24">
        <v>0.20947795259575799</v>
      </c>
      <c r="P2123" s="24">
        <v>0.27518298498295302</v>
      </c>
      <c r="Q2123" s="29">
        <v>5566649.3542104298</v>
      </c>
    </row>
    <row r="2124" spans="1:17" ht="15" x14ac:dyDescent="0.25">
      <c r="A2124" s="24">
        <v>2</v>
      </c>
      <c r="B2124" s="24" t="s">
        <v>148</v>
      </c>
      <c r="C2124" s="24">
        <v>1102710</v>
      </c>
      <c r="D2124" s="24">
        <v>0.75</v>
      </c>
      <c r="E2124" s="24" t="s">
        <v>1333</v>
      </c>
      <c r="F2124" s="24">
        <v>6108507.9752208348</v>
      </c>
      <c r="G2124" s="24">
        <v>0.82839498878120554</v>
      </c>
      <c r="H2124" s="24">
        <v>4.1441930236807849</v>
      </c>
      <c r="I2124" s="24">
        <v>226.67235832421849</v>
      </c>
      <c r="J2124" s="24">
        <v>16.802314471206053</v>
      </c>
      <c r="K2124" s="24">
        <v>5467.5515477086346</v>
      </c>
      <c r="L2124" s="24">
        <v>1.602664511462375E-3</v>
      </c>
      <c r="M2124" s="24">
        <v>4.0250335171225304E-5</v>
      </c>
      <c r="N2124" s="24">
        <v>7.0843290254261004E-2</v>
      </c>
      <c r="O2124" s="24">
        <v>0.252030605717324</v>
      </c>
      <c r="P2124" s="24">
        <v>0.30156657986428947</v>
      </c>
      <c r="Q2124" s="29">
        <v>6108507.9752208348</v>
      </c>
    </row>
    <row r="2125" spans="1:17" ht="15" x14ac:dyDescent="0.25">
      <c r="A2125" s="24">
        <v>2</v>
      </c>
      <c r="B2125" s="24" t="s">
        <v>148</v>
      </c>
      <c r="C2125" s="24">
        <v>1102720</v>
      </c>
      <c r="D2125" s="24">
        <v>0.25</v>
      </c>
      <c r="E2125" s="24" t="s">
        <v>1331</v>
      </c>
      <c r="F2125" s="24">
        <v>17134217.179110102</v>
      </c>
      <c r="G2125" s="24">
        <v>2.7844088460806251</v>
      </c>
      <c r="H2125" s="24">
        <v>13.991241976679101</v>
      </c>
      <c r="I2125" s="24">
        <v>627.36703614243299</v>
      </c>
      <c r="J2125" s="24">
        <v>47.589631645322797</v>
      </c>
      <c r="K2125" s="24">
        <v>15371.782601778399</v>
      </c>
      <c r="L2125" s="24">
        <v>4.8533926159160497E-3</v>
      </c>
      <c r="M2125" s="24">
        <v>2.2775203248639301E-4</v>
      </c>
      <c r="N2125" s="24">
        <v>0.18975921161329801</v>
      </c>
      <c r="O2125" s="24">
        <v>0.73440651508877952</v>
      </c>
      <c r="P2125" s="24">
        <v>0.99455905563429803</v>
      </c>
      <c r="Q2125" s="29">
        <v>17134217.179110102</v>
      </c>
    </row>
    <row r="2126" spans="1:17" ht="15" x14ac:dyDescent="0.25">
      <c r="A2126" s="24">
        <v>2</v>
      </c>
      <c r="B2126" s="24" t="s">
        <v>148</v>
      </c>
      <c r="C2126" s="24">
        <v>1102720</v>
      </c>
      <c r="D2126" s="24">
        <v>0.5</v>
      </c>
      <c r="E2126" s="24" t="s">
        <v>1332</v>
      </c>
      <c r="F2126" s="24">
        <v>20347453.324156601</v>
      </c>
      <c r="G2126" s="24">
        <v>3.2425148135289099</v>
      </c>
      <c r="H2126" s="24">
        <v>16.3209386209308</v>
      </c>
      <c r="I2126" s="24">
        <v>744.82035366396406</v>
      </c>
      <c r="J2126" s="24">
        <v>56.504136685477</v>
      </c>
      <c r="K2126" s="24">
        <v>18208.8985642115</v>
      </c>
      <c r="L2126" s="24">
        <v>5.7732877596409701E-3</v>
      </c>
      <c r="M2126" s="24">
        <v>2.71193195052263E-4</v>
      </c>
      <c r="N2126" s="24">
        <v>0.223514104014535</v>
      </c>
      <c r="O2126" s="24">
        <v>0.87139801206458301</v>
      </c>
      <c r="P2126" s="24">
        <v>1.1808544568096699</v>
      </c>
      <c r="Q2126" s="29">
        <v>20347453.324156601</v>
      </c>
    </row>
    <row r="2127" spans="1:17" ht="15" x14ac:dyDescent="0.25">
      <c r="A2127" s="24">
        <v>2</v>
      </c>
      <c r="B2127" s="24" t="s">
        <v>148</v>
      </c>
      <c r="C2127" s="24">
        <v>1102720</v>
      </c>
      <c r="D2127" s="24">
        <v>0.75</v>
      </c>
      <c r="E2127" s="24" t="s">
        <v>1333</v>
      </c>
      <c r="F2127" s="24">
        <v>22761756.69523615</v>
      </c>
      <c r="G2127" s="24">
        <v>3.7708044588865448</v>
      </c>
      <c r="H2127" s="24">
        <v>18.991716205526</v>
      </c>
      <c r="I2127" s="24">
        <v>832.76651474762753</v>
      </c>
      <c r="J2127" s="24">
        <v>63.197366387601946</v>
      </c>
      <c r="K2127" s="24">
        <v>21326.09491182995</v>
      </c>
      <c r="L2127" s="24">
        <v>6.7521946200831901E-3</v>
      </c>
      <c r="M2127" s="24">
        <v>3.0651387195039948E-4</v>
      </c>
      <c r="N2127" s="24">
        <v>0.263782419796246</v>
      </c>
      <c r="O2127" s="24">
        <v>1.0206696975025</v>
      </c>
      <c r="P2127" s="24">
        <v>1.320880999442575</v>
      </c>
      <c r="Q2127" s="29">
        <v>22761756.69523615</v>
      </c>
    </row>
    <row r="2128" spans="1:17" ht="15" x14ac:dyDescent="0.25">
      <c r="A2128" s="24">
        <v>2</v>
      </c>
      <c r="B2128" s="24" t="s">
        <v>148</v>
      </c>
      <c r="C2128" s="24">
        <v>1102730</v>
      </c>
      <c r="D2128" s="24">
        <v>0.25</v>
      </c>
      <c r="E2128" s="24" t="s">
        <v>1331</v>
      </c>
      <c r="F2128" s="24">
        <v>13986864.341847699</v>
      </c>
      <c r="G2128" s="24">
        <v>3.3595802492087401</v>
      </c>
      <c r="H2128" s="24">
        <v>17.363527862430352</v>
      </c>
      <c r="I2128" s="24">
        <v>512.72498491537999</v>
      </c>
      <c r="J2128" s="24">
        <v>41.5183789584406</v>
      </c>
      <c r="K2128" s="24">
        <v>14244.015451429001</v>
      </c>
      <c r="L2128" s="24">
        <v>5.1434060292120604E-3</v>
      </c>
      <c r="M2128" s="24">
        <v>5.0020291546674141E-4</v>
      </c>
      <c r="N2128" s="24">
        <v>0.1598655371148715</v>
      </c>
      <c r="O2128" s="24">
        <v>0.72660003695038755</v>
      </c>
      <c r="P2128" s="24">
        <v>1.1745843303799299</v>
      </c>
      <c r="Q2128" s="29">
        <v>13986864.341847699</v>
      </c>
    </row>
    <row r="2129" spans="1:17" ht="15" x14ac:dyDescent="0.25">
      <c r="A2129" s="24">
        <v>2</v>
      </c>
      <c r="B2129" s="24" t="s">
        <v>148</v>
      </c>
      <c r="C2129" s="24">
        <v>1102730</v>
      </c>
      <c r="D2129" s="24">
        <v>0.5</v>
      </c>
      <c r="E2129" s="24" t="s">
        <v>1332</v>
      </c>
      <c r="F2129" s="24">
        <v>16634198.8759373</v>
      </c>
      <c r="G2129" s="24">
        <v>3.9480953092130102</v>
      </c>
      <c r="H2129" s="24">
        <v>20.409822294792399</v>
      </c>
      <c r="I2129" s="24">
        <v>609.00517608069094</v>
      </c>
      <c r="J2129" s="24">
        <v>49.331583041383503</v>
      </c>
      <c r="K2129" s="24">
        <v>17128.1674492454</v>
      </c>
      <c r="L2129" s="24">
        <v>6.2045258598295103E-3</v>
      </c>
      <c r="M2129" s="24">
        <v>5.9525260975054498E-4</v>
      </c>
      <c r="N2129" s="24">
        <v>0.19153790420167599</v>
      </c>
      <c r="O2129" s="24">
        <v>0.87466503290440001</v>
      </c>
      <c r="P2129" s="24">
        <v>1.39634667163853</v>
      </c>
      <c r="Q2129" s="29">
        <v>16634198.8759373</v>
      </c>
    </row>
    <row r="2130" spans="1:17" ht="15" x14ac:dyDescent="0.25">
      <c r="A2130" s="24">
        <v>2</v>
      </c>
      <c r="B2130" s="24" t="s">
        <v>148</v>
      </c>
      <c r="C2130" s="24">
        <v>1102730</v>
      </c>
      <c r="D2130" s="24">
        <v>0.75</v>
      </c>
      <c r="E2130" s="24" t="s">
        <v>1333</v>
      </c>
      <c r="F2130" s="24">
        <v>18641816.721502848</v>
      </c>
      <c r="G2130" s="24">
        <v>4.5925118292291405</v>
      </c>
      <c r="H2130" s="24">
        <v>23.7463561905675</v>
      </c>
      <c r="I2130" s="24">
        <v>681.99880192764203</v>
      </c>
      <c r="J2130" s="24">
        <v>55.3109108325581</v>
      </c>
      <c r="K2130" s="24">
        <v>19907.04661548775</v>
      </c>
      <c r="L2130" s="24">
        <v>7.211295067372535E-3</v>
      </c>
      <c r="M2130" s="24">
        <v>6.7139358100309703E-4</v>
      </c>
      <c r="N2130" s="24">
        <v>0.22354094934027902</v>
      </c>
      <c r="O2130" s="24">
        <v>1.016713425620235</v>
      </c>
      <c r="P2130" s="24">
        <v>1.569273591072055</v>
      </c>
      <c r="Q2130" s="29">
        <v>18641816.721502848</v>
      </c>
    </row>
    <row r="2131" spans="1:17" ht="15" x14ac:dyDescent="0.25">
      <c r="A2131" s="24">
        <v>2</v>
      </c>
      <c r="B2131" s="24" t="s">
        <v>148</v>
      </c>
      <c r="C2131" s="24">
        <v>1102740</v>
      </c>
      <c r="D2131" s="24">
        <v>0.25</v>
      </c>
      <c r="E2131" s="24" t="s">
        <v>1331</v>
      </c>
      <c r="F2131" s="24">
        <v>54166313.647243604</v>
      </c>
      <c r="G2131" s="24">
        <v>18.544198806065801</v>
      </c>
      <c r="H2131" s="24">
        <v>106.677358037339</v>
      </c>
      <c r="I2131" s="24">
        <v>1927.7491551355452</v>
      </c>
      <c r="J2131" s="24">
        <v>188.2446155335835</v>
      </c>
      <c r="K2131" s="24">
        <v>63324.773076322497</v>
      </c>
      <c r="L2131" s="24">
        <v>2.3287362028616948E-2</v>
      </c>
      <c r="M2131" s="24">
        <v>4.3964767424783599E-3</v>
      </c>
      <c r="N2131" s="24">
        <v>0.63991237472558848</v>
      </c>
      <c r="O2131" s="24">
        <v>3.117988811811315</v>
      </c>
      <c r="P2131" s="24">
        <v>8.0119244353857049</v>
      </c>
      <c r="Q2131" s="29">
        <v>54166313.647243604</v>
      </c>
    </row>
    <row r="2132" spans="1:17" ht="15" x14ac:dyDescent="0.25">
      <c r="A2132" s="24">
        <v>2</v>
      </c>
      <c r="B2132" s="24" t="s">
        <v>148</v>
      </c>
      <c r="C2132" s="24">
        <v>1102740</v>
      </c>
      <c r="D2132" s="24">
        <v>0.5</v>
      </c>
      <c r="E2132" s="24" t="s">
        <v>1332</v>
      </c>
      <c r="F2132" s="24">
        <v>64012668.6012308</v>
      </c>
      <c r="G2132" s="24">
        <v>21.5450351488001</v>
      </c>
      <c r="H2132" s="24">
        <v>123.65227612130199</v>
      </c>
      <c r="I2132" s="24">
        <v>2275.7957123913002</v>
      </c>
      <c r="J2132" s="24">
        <v>222.191168030093</v>
      </c>
      <c r="K2132" s="24">
        <v>75222.339055077406</v>
      </c>
      <c r="L2132" s="24">
        <v>2.7657358960116101E-2</v>
      </c>
      <c r="M2132" s="24">
        <v>5.1859469791335202E-3</v>
      </c>
      <c r="N2132" s="24">
        <v>0.75925707871063397</v>
      </c>
      <c r="O2132" s="24">
        <v>3.7027206602284699</v>
      </c>
      <c r="P2132" s="24">
        <v>9.4520103271211102</v>
      </c>
      <c r="Q2132" s="29">
        <v>64012668.6012308</v>
      </c>
    </row>
    <row r="2133" spans="1:17" ht="15" x14ac:dyDescent="0.25">
      <c r="A2133" s="24">
        <v>2</v>
      </c>
      <c r="B2133" s="24" t="s">
        <v>148</v>
      </c>
      <c r="C2133" s="24">
        <v>1102740</v>
      </c>
      <c r="D2133" s="24">
        <v>0.75</v>
      </c>
      <c r="E2133" s="24" t="s">
        <v>1333</v>
      </c>
      <c r="F2133" s="24">
        <v>71464470.260892093</v>
      </c>
      <c r="G2133" s="24">
        <v>24.878735870252349</v>
      </c>
      <c r="H2133" s="24">
        <v>142.85449207951552</v>
      </c>
      <c r="I2133" s="24">
        <v>2541.2111267970049</v>
      </c>
      <c r="J2133" s="24">
        <v>247.967033499525</v>
      </c>
      <c r="K2133" s="24">
        <v>87337.558412345912</v>
      </c>
      <c r="L2133" s="24">
        <v>3.2096277578078702E-2</v>
      </c>
      <c r="M2133" s="24">
        <v>5.7752233609017151E-3</v>
      </c>
      <c r="N2133" s="24">
        <v>0.88349571882730549</v>
      </c>
      <c r="O2133" s="24">
        <v>4.2988471163004096</v>
      </c>
      <c r="P2133" s="24">
        <v>10.53173945939365</v>
      </c>
      <c r="Q2133" s="29">
        <v>71464470.260892093</v>
      </c>
    </row>
    <row r="2134" spans="1:17" ht="15" x14ac:dyDescent="0.25">
      <c r="A2134" s="24">
        <v>2</v>
      </c>
      <c r="B2134" s="24" t="s">
        <v>148</v>
      </c>
      <c r="C2134" s="24">
        <v>1102750</v>
      </c>
      <c r="D2134" s="24">
        <v>0.25</v>
      </c>
      <c r="E2134" s="24" t="s">
        <v>1331</v>
      </c>
      <c r="F2134" s="24">
        <v>14718794.240740702</v>
      </c>
      <c r="G2134" s="24">
        <v>2.5175965569853149</v>
      </c>
      <c r="H2134" s="24">
        <v>13.449037933915399</v>
      </c>
      <c r="I2134" s="24">
        <v>541.30637474934497</v>
      </c>
      <c r="J2134" s="24">
        <v>42.853992503524253</v>
      </c>
      <c r="K2134" s="24">
        <v>12824.966453715198</v>
      </c>
      <c r="L2134" s="24">
        <v>3.8620118450174348E-3</v>
      </c>
      <c r="M2134" s="24">
        <v>2.840000797142805E-4</v>
      </c>
      <c r="N2134" s="24">
        <v>0.14915860442932899</v>
      </c>
      <c r="O2134" s="24">
        <v>0.58245506881169495</v>
      </c>
      <c r="P2134" s="24">
        <v>1.0604142649246899</v>
      </c>
      <c r="Q2134" s="29">
        <v>14718794.240740702</v>
      </c>
    </row>
    <row r="2135" spans="1:17" ht="15" x14ac:dyDescent="0.25">
      <c r="A2135" s="24">
        <v>2</v>
      </c>
      <c r="B2135" s="24" t="s">
        <v>148</v>
      </c>
      <c r="C2135" s="24">
        <v>1102750</v>
      </c>
      <c r="D2135" s="24">
        <v>0.5</v>
      </c>
      <c r="E2135" s="24" t="s">
        <v>1332</v>
      </c>
      <c r="F2135" s="24">
        <v>17486688.529406399</v>
      </c>
      <c r="G2135" s="24">
        <v>2.93498123170684</v>
      </c>
      <c r="H2135" s="24">
        <v>15.708300965524501</v>
      </c>
      <c r="I2135" s="24">
        <v>642.56970790001606</v>
      </c>
      <c r="J2135" s="24">
        <v>50.875406392913902</v>
      </c>
      <c r="K2135" s="24">
        <v>15295.575929749801</v>
      </c>
      <c r="L2135" s="24">
        <v>4.6171162234594004E-3</v>
      </c>
      <c r="M2135" s="24">
        <v>3.3735140598710901E-4</v>
      </c>
      <c r="N2135" s="24">
        <v>0.176791401018736</v>
      </c>
      <c r="O2135" s="24">
        <v>0.69515695136828504</v>
      </c>
      <c r="P2135" s="24">
        <v>1.2605087699781099</v>
      </c>
      <c r="Q2135" s="29">
        <v>17486688.529406399</v>
      </c>
    </row>
    <row r="2136" spans="1:17" ht="15" x14ac:dyDescent="0.25">
      <c r="A2136" s="24">
        <v>2</v>
      </c>
      <c r="B2136" s="24" t="s">
        <v>148</v>
      </c>
      <c r="C2136" s="24">
        <v>1102750</v>
      </c>
      <c r="D2136" s="24">
        <v>0.75</v>
      </c>
      <c r="E2136" s="24" t="s">
        <v>1333</v>
      </c>
      <c r="F2136" s="24">
        <v>19660763.144030601</v>
      </c>
      <c r="G2136" s="24">
        <v>3.4068919982581098</v>
      </c>
      <c r="H2136" s="24">
        <v>18.237197147721449</v>
      </c>
      <c r="I2136" s="24">
        <v>721.04841300116345</v>
      </c>
      <c r="J2136" s="24">
        <v>57.106279991149705</v>
      </c>
      <c r="K2136" s="24">
        <v>17845.596407312449</v>
      </c>
      <c r="L2136" s="24">
        <v>5.3836198496851652E-3</v>
      </c>
      <c r="M2136" s="24">
        <v>3.7986790835749555E-4</v>
      </c>
      <c r="N2136" s="24">
        <v>0.20808832914123199</v>
      </c>
      <c r="O2136" s="24">
        <v>0.81176635777604256</v>
      </c>
      <c r="P2136" s="24">
        <v>1.417598216909975</v>
      </c>
      <c r="Q2136" s="29">
        <v>19660763.144030601</v>
      </c>
    </row>
    <row r="2137" spans="1:17" ht="15" x14ac:dyDescent="0.25">
      <c r="A2137" s="24">
        <v>2</v>
      </c>
      <c r="B2137" s="24" t="s">
        <v>148</v>
      </c>
      <c r="C2137" s="24">
        <v>1102760</v>
      </c>
      <c r="D2137" s="24">
        <v>0.25</v>
      </c>
      <c r="E2137" s="24" t="s">
        <v>1331</v>
      </c>
      <c r="F2137" s="24">
        <v>15380984.1886582</v>
      </c>
      <c r="G2137" s="24">
        <v>6.0265800238074743</v>
      </c>
      <c r="H2137" s="24">
        <v>33.707120110162947</v>
      </c>
      <c r="I2137" s="24">
        <v>547.96685731930404</v>
      </c>
      <c r="J2137" s="24">
        <v>54.0345358505908</v>
      </c>
      <c r="K2137" s="24">
        <v>19279.121875924851</v>
      </c>
      <c r="L2137" s="24">
        <v>7.6276041017092795E-3</v>
      </c>
      <c r="M2137" s="24">
        <v>1.4760944688050948E-3</v>
      </c>
      <c r="N2137" s="24">
        <v>0.20104615406037052</v>
      </c>
      <c r="O2137" s="24">
        <v>1.01419146110948</v>
      </c>
      <c r="P2137" s="24">
        <v>2.3998053728446047</v>
      </c>
      <c r="Q2137" s="29">
        <v>15380984.1886582</v>
      </c>
    </row>
    <row r="2138" spans="1:17" ht="15" x14ac:dyDescent="0.25">
      <c r="A2138" s="24">
        <v>2</v>
      </c>
      <c r="B2138" s="24" t="s">
        <v>148</v>
      </c>
      <c r="C2138" s="24">
        <v>1102760</v>
      </c>
      <c r="D2138" s="24">
        <v>0.5</v>
      </c>
      <c r="E2138" s="24" t="s">
        <v>1332</v>
      </c>
      <c r="F2138" s="24">
        <v>18103844.715733401</v>
      </c>
      <c r="G2138" s="24">
        <v>7.0199741451119699</v>
      </c>
      <c r="H2138" s="24">
        <v>39.143913600205998</v>
      </c>
      <c r="I2138" s="24">
        <v>644.96982917245805</v>
      </c>
      <c r="J2138" s="24">
        <v>63.601205335459497</v>
      </c>
      <c r="K2138" s="24">
        <v>22955.149039342501</v>
      </c>
      <c r="L2138" s="24">
        <v>9.0803189741503702E-3</v>
      </c>
      <c r="M2138" s="24">
        <v>1.7372894057453099E-3</v>
      </c>
      <c r="N2138" s="24">
        <v>0.239336319393847</v>
      </c>
      <c r="O2138" s="24">
        <v>1.2073501007944101</v>
      </c>
      <c r="P2138" s="24">
        <v>2.82469365763576</v>
      </c>
      <c r="Q2138" s="29">
        <v>18103844.715733401</v>
      </c>
    </row>
    <row r="2139" spans="1:17" ht="15" x14ac:dyDescent="0.25">
      <c r="A2139" s="24">
        <v>2</v>
      </c>
      <c r="B2139" s="24" t="s">
        <v>148</v>
      </c>
      <c r="C2139" s="24">
        <v>1102760</v>
      </c>
      <c r="D2139" s="24">
        <v>0.75</v>
      </c>
      <c r="E2139" s="24" t="s">
        <v>1333</v>
      </c>
      <c r="F2139" s="24">
        <v>20212286.042479999</v>
      </c>
      <c r="G2139" s="24">
        <v>8.1199242191919652</v>
      </c>
      <c r="H2139" s="24">
        <v>45.298705376583101</v>
      </c>
      <c r="I2139" s="24">
        <v>720.0730757394025</v>
      </c>
      <c r="J2139" s="24">
        <v>71.015386396168708</v>
      </c>
      <c r="K2139" s="24">
        <v>26667.109806247347</v>
      </c>
      <c r="L2139" s="24">
        <v>1.0547239642578199E-2</v>
      </c>
      <c r="M2139" s="24">
        <v>1.93915390302797E-3</v>
      </c>
      <c r="N2139" s="24">
        <v>0.27799471854045699</v>
      </c>
      <c r="O2139" s="24">
        <v>1.4024409711909152</v>
      </c>
      <c r="P2139" s="24">
        <v>3.15415802027817</v>
      </c>
      <c r="Q2139" s="29">
        <v>20212286.042479999</v>
      </c>
    </row>
    <row r="2140" spans="1:17" ht="15" x14ac:dyDescent="0.25">
      <c r="A2140" s="24">
        <v>2</v>
      </c>
      <c r="B2140" s="24" t="s">
        <v>148</v>
      </c>
      <c r="C2140" s="24">
        <v>1102770</v>
      </c>
      <c r="D2140" s="24">
        <v>0.25</v>
      </c>
      <c r="E2140" s="24" t="s">
        <v>1331</v>
      </c>
      <c r="F2140" s="24">
        <v>8300233.3225919548</v>
      </c>
      <c r="G2140" s="24">
        <v>3.2202608741121752</v>
      </c>
      <c r="H2140" s="24">
        <v>17.865151506267452</v>
      </c>
      <c r="I2140" s="24">
        <v>294.63004961649852</v>
      </c>
      <c r="J2140" s="24">
        <v>29.173908288347398</v>
      </c>
      <c r="K2140" s="24">
        <v>10612.9692473826</v>
      </c>
      <c r="L2140" s="24">
        <v>4.3593239464021901E-3</v>
      </c>
      <c r="M2140" s="24">
        <v>7.6223670240095002E-4</v>
      </c>
      <c r="N2140" s="24">
        <v>0.1141096328461865</v>
      </c>
      <c r="O2140" s="24">
        <v>0.56649823689540701</v>
      </c>
      <c r="P2140" s="24">
        <v>1.3015946878117401</v>
      </c>
      <c r="Q2140" s="29">
        <v>8300233.3225919548</v>
      </c>
    </row>
    <row r="2141" spans="1:17" ht="15" x14ac:dyDescent="0.25">
      <c r="A2141" s="24">
        <v>2</v>
      </c>
      <c r="B2141" s="24" t="s">
        <v>148</v>
      </c>
      <c r="C2141" s="24">
        <v>1102770</v>
      </c>
      <c r="D2141" s="24">
        <v>0.5</v>
      </c>
      <c r="E2141" s="24" t="s">
        <v>1332</v>
      </c>
      <c r="F2141" s="24">
        <v>10160499.0861018</v>
      </c>
      <c r="G2141" s="24">
        <v>3.9307079235078302</v>
      </c>
      <c r="H2141" s="24">
        <v>22.079770529055299</v>
      </c>
      <c r="I2141" s="24">
        <v>360.67331974640598</v>
      </c>
      <c r="J2141" s="24">
        <v>35.712452723246201</v>
      </c>
      <c r="K2141" s="24">
        <v>12326.8387657534</v>
      </c>
      <c r="L2141" s="24">
        <v>5.0620523941707699E-3</v>
      </c>
      <c r="M2141" s="24">
        <v>9.33096756818828E-4</v>
      </c>
      <c r="N2141" s="24">
        <v>0.13249765623747001</v>
      </c>
      <c r="O2141" s="24">
        <v>0.65782348878663599</v>
      </c>
      <c r="P2141" s="24">
        <v>1.59326993317667</v>
      </c>
      <c r="Q2141" s="29">
        <v>10160499.0861018</v>
      </c>
    </row>
    <row r="2142" spans="1:17" ht="15" x14ac:dyDescent="0.25">
      <c r="A2142" s="24">
        <v>2</v>
      </c>
      <c r="B2142" s="24" t="s">
        <v>148</v>
      </c>
      <c r="C2142" s="24">
        <v>1102770</v>
      </c>
      <c r="D2142" s="24">
        <v>0.75</v>
      </c>
      <c r="E2142" s="24" t="s">
        <v>1333</v>
      </c>
      <c r="F2142" s="24">
        <v>10787799.9511718</v>
      </c>
      <c r="G2142" s="24">
        <v>4.5703663459412702</v>
      </c>
      <c r="H2142" s="24">
        <v>25.316607847650403</v>
      </c>
      <c r="I2142" s="24">
        <v>382.95117853333647</v>
      </c>
      <c r="J2142" s="24">
        <v>37.921874305741348</v>
      </c>
      <c r="K2142" s="24">
        <v>15504.28201034055</v>
      </c>
      <c r="L2142" s="24">
        <v>6.3664530531133499E-3</v>
      </c>
      <c r="M2142" s="24">
        <v>9.9071360836656356E-4</v>
      </c>
      <c r="N2142" s="24">
        <v>0.16663773935089649</v>
      </c>
      <c r="O2142" s="24">
        <v>0.82733935174288897</v>
      </c>
      <c r="P2142" s="24">
        <v>1.6919807698588301</v>
      </c>
      <c r="Q2142" s="29">
        <v>10787799.9511718</v>
      </c>
    </row>
    <row r="2143" spans="1:17" ht="15" x14ac:dyDescent="0.25">
      <c r="A2143" s="24">
        <v>2</v>
      </c>
      <c r="B2143" s="24" t="s">
        <v>148</v>
      </c>
      <c r="C2143" s="24">
        <v>1102780</v>
      </c>
      <c r="D2143" s="24">
        <v>0.25</v>
      </c>
      <c r="E2143" s="24" t="s">
        <v>1331</v>
      </c>
      <c r="F2143" s="24">
        <v>23073304.684388701</v>
      </c>
      <c r="G2143" s="24">
        <v>8.6805712624422497</v>
      </c>
      <c r="H2143" s="24">
        <v>46.071188660101299</v>
      </c>
      <c r="I2143" s="24">
        <v>832.70725019591305</v>
      </c>
      <c r="J2143" s="24">
        <v>75.949713662249337</v>
      </c>
      <c r="K2143" s="24">
        <v>31955.242549560302</v>
      </c>
      <c r="L2143" s="24">
        <v>1.321344673163905E-2</v>
      </c>
      <c r="M2143" s="24">
        <v>1.6551829143611752E-3</v>
      </c>
      <c r="N2143" s="24">
        <v>0.35760754620173901</v>
      </c>
      <c r="O2143" s="24">
        <v>1.745052725421155</v>
      </c>
      <c r="P2143" s="24">
        <v>2.965986258246565</v>
      </c>
      <c r="Q2143" s="29">
        <v>23073304.684388701</v>
      </c>
    </row>
    <row r="2144" spans="1:17" ht="15" x14ac:dyDescent="0.25">
      <c r="A2144" s="24">
        <v>2</v>
      </c>
      <c r="B2144" s="24" t="s">
        <v>148</v>
      </c>
      <c r="C2144" s="24">
        <v>1102780</v>
      </c>
      <c r="D2144" s="24">
        <v>0.5</v>
      </c>
      <c r="E2144" s="24" t="s">
        <v>1332</v>
      </c>
      <c r="F2144" s="24">
        <v>28196133.5835867</v>
      </c>
      <c r="G2144" s="24">
        <v>10.489739345344899</v>
      </c>
      <c r="H2144" s="24">
        <v>56.279462854958801</v>
      </c>
      <c r="I2144" s="24">
        <v>1017.60354921112</v>
      </c>
      <c r="J2144" s="24">
        <v>92.806152782651495</v>
      </c>
      <c r="K2144" s="24">
        <v>37304.6619512908</v>
      </c>
      <c r="L2144" s="24">
        <v>1.54249658379054E-2</v>
      </c>
      <c r="M2144" s="24">
        <v>2.0224380523677201E-3</v>
      </c>
      <c r="N2144" s="24">
        <v>0.417335974977811</v>
      </c>
      <c r="O2144" s="24">
        <v>2.0368690186072298</v>
      </c>
      <c r="P2144" s="24">
        <v>3.6239558612238398</v>
      </c>
      <c r="Q2144" s="29">
        <v>28196133.5835867</v>
      </c>
    </row>
    <row r="2145" spans="1:17" ht="15" x14ac:dyDescent="0.25">
      <c r="A2145" s="24">
        <v>2</v>
      </c>
      <c r="B2145" s="24" t="s">
        <v>148</v>
      </c>
      <c r="C2145" s="24">
        <v>1102780</v>
      </c>
      <c r="D2145" s="24">
        <v>0.75</v>
      </c>
      <c r="E2145" s="24" t="s">
        <v>1333</v>
      </c>
      <c r="F2145" s="24">
        <v>30087407.6431529</v>
      </c>
      <c r="G2145" s="24">
        <v>12.33216722553605</v>
      </c>
      <c r="H2145" s="24">
        <v>65.624601061961798</v>
      </c>
      <c r="I2145" s="24">
        <v>1085.75967423261</v>
      </c>
      <c r="J2145" s="24">
        <v>99.046682606293345</v>
      </c>
      <c r="K2145" s="24">
        <v>46929.442947798045</v>
      </c>
      <c r="L2145" s="24">
        <v>1.9402392149814499E-2</v>
      </c>
      <c r="M2145" s="24">
        <v>2.15824905389025E-3</v>
      </c>
      <c r="N2145" s="24">
        <v>0.52461355541257992</v>
      </c>
      <c r="O2145" s="24">
        <v>2.5620335885518299</v>
      </c>
      <c r="P2145" s="24">
        <v>3.8680398871148798</v>
      </c>
      <c r="Q2145" s="29">
        <v>30087407.6431529</v>
      </c>
    </row>
    <row r="2146" spans="1:17" ht="15" x14ac:dyDescent="0.25">
      <c r="A2146" s="24">
        <v>2</v>
      </c>
      <c r="B2146" s="24" t="s">
        <v>148</v>
      </c>
      <c r="C2146" s="24">
        <v>1102790</v>
      </c>
      <c r="D2146" s="24">
        <v>0.25</v>
      </c>
      <c r="E2146" s="24" t="s">
        <v>1331</v>
      </c>
      <c r="F2146" s="24">
        <v>5735474.9706327748</v>
      </c>
      <c r="G2146" s="24">
        <v>2.1428457240199199</v>
      </c>
      <c r="H2146" s="24">
        <v>11.413818071143901</v>
      </c>
      <c r="I2146" s="24">
        <v>208.13309784889299</v>
      </c>
      <c r="J2146" s="24">
        <v>18.748147171401101</v>
      </c>
      <c r="K2146" s="24">
        <v>8190.2718620349206</v>
      </c>
      <c r="L2146" s="24">
        <v>3.11391979119205E-3</v>
      </c>
      <c r="M2146" s="24">
        <v>4.1706207482911204E-4</v>
      </c>
      <c r="N2146" s="24">
        <v>8.41086003498554E-2</v>
      </c>
      <c r="O2146" s="24">
        <v>0.42689835971517098</v>
      </c>
      <c r="P2146" s="24">
        <v>0.71232549469596051</v>
      </c>
      <c r="Q2146" s="29">
        <v>5735474.9706327748</v>
      </c>
    </row>
    <row r="2147" spans="1:17" ht="15" x14ac:dyDescent="0.25">
      <c r="A2147" s="24">
        <v>2</v>
      </c>
      <c r="B2147" s="24" t="s">
        <v>148</v>
      </c>
      <c r="C2147" s="24">
        <v>1102790</v>
      </c>
      <c r="D2147" s="24">
        <v>0.5</v>
      </c>
      <c r="E2147" s="24" t="s">
        <v>1332</v>
      </c>
      <c r="F2147" s="24">
        <v>7013290.9674916901</v>
      </c>
      <c r="G2147" s="24">
        <v>2.5752891500705699</v>
      </c>
      <c r="H2147" s="24">
        <v>13.8458440787812</v>
      </c>
      <c r="I2147" s="24">
        <v>254.511446064588</v>
      </c>
      <c r="J2147" s="24">
        <v>22.921215734565699</v>
      </c>
      <c r="K2147" s="24">
        <v>9544.6192980516807</v>
      </c>
      <c r="L2147" s="24">
        <v>3.6288644045353799E-3</v>
      </c>
      <c r="M2147" s="24">
        <v>5.0987894889434598E-4</v>
      </c>
      <c r="N2147" s="24">
        <v>9.7974671254659598E-2</v>
      </c>
      <c r="O2147" s="24">
        <v>0.49734757284737902</v>
      </c>
      <c r="P2147" s="24">
        <v>0.87062406683226201</v>
      </c>
      <c r="Q2147" s="29">
        <v>7013290.9674916901</v>
      </c>
    </row>
    <row r="2148" spans="1:17" ht="15" x14ac:dyDescent="0.25">
      <c r="A2148" s="24">
        <v>2</v>
      </c>
      <c r="B2148" s="24" t="s">
        <v>148</v>
      </c>
      <c r="C2148" s="24">
        <v>1102790</v>
      </c>
      <c r="D2148" s="24">
        <v>0.75</v>
      </c>
      <c r="E2148" s="24" t="s">
        <v>1333</v>
      </c>
      <c r="F2148" s="24">
        <v>7484708.5753906704</v>
      </c>
      <c r="G2148" s="24">
        <v>3.0420536850629398</v>
      </c>
      <c r="H2148" s="24">
        <v>16.256465287313951</v>
      </c>
      <c r="I2148" s="24">
        <v>271.58049929002698</v>
      </c>
      <c r="J2148" s="24">
        <v>24.475957000538052</v>
      </c>
      <c r="K2148" s="24">
        <v>12026.67314179085</v>
      </c>
      <c r="L2148" s="24">
        <v>4.5707842648599253E-3</v>
      </c>
      <c r="M2148" s="24">
        <v>5.4429436678120704E-4</v>
      </c>
      <c r="N2148" s="24">
        <v>0.123329171667783</v>
      </c>
      <c r="O2148" s="24">
        <v>0.62652231169438</v>
      </c>
      <c r="P2148" s="24">
        <v>0.93045508864537951</v>
      </c>
      <c r="Q2148" s="29">
        <v>7484708.5753906704</v>
      </c>
    </row>
    <row r="2149" spans="1:17" ht="15" x14ac:dyDescent="0.25">
      <c r="A2149" s="24">
        <v>2</v>
      </c>
      <c r="B2149" s="24" t="s">
        <v>148</v>
      </c>
      <c r="C2149" s="24">
        <v>1102800</v>
      </c>
      <c r="D2149" s="24">
        <v>0.25</v>
      </c>
      <c r="E2149" s="24" t="s">
        <v>1331</v>
      </c>
      <c r="F2149" s="24">
        <v>11423856.311168101</v>
      </c>
      <c r="G2149" s="24">
        <v>4.0296495604557947</v>
      </c>
      <c r="H2149" s="24">
        <v>21.7021400981079</v>
      </c>
      <c r="I2149" s="24">
        <v>407.87409309269003</v>
      </c>
      <c r="J2149" s="24">
        <v>36.104279831020449</v>
      </c>
      <c r="K2149" s="24">
        <v>16111.39267716965</v>
      </c>
      <c r="L2149" s="24">
        <v>5.7968883639071146E-3</v>
      </c>
      <c r="M2149" s="24">
        <v>7.57354153460288E-4</v>
      </c>
      <c r="N2149" s="24">
        <v>0.18913412684435998</v>
      </c>
      <c r="O2149" s="24">
        <v>0.82782891700135253</v>
      </c>
      <c r="P2149" s="24">
        <v>1.2730244063914848</v>
      </c>
      <c r="Q2149" s="29">
        <v>11423856.311168101</v>
      </c>
    </row>
    <row r="2150" spans="1:17" ht="15" x14ac:dyDescent="0.25">
      <c r="A2150" s="24">
        <v>2</v>
      </c>
      <c r="B2150" s="24" t="s">
        <v>148</v>
      </c>
      <c r="C2150" s="24">
        <v>1102800</v>
      </c>
      <c r="D2150" s="24">
        <v>0.5</v>
      </c>
      <c r="E2150" s="24" t="s">
        <v>1332</v>
      </c>
      <c r="F2150" s="24">
        <v>14030334.511397799</v>
      </c>
      <c r="G2150" s="24">
        <v>4.4176787004216003</v>
      </c>
      <c r="H2150" s="24">
        <v>23.8740328882547</v>
      </c>
      <c r="I2150" s="24">
        <v>500.835400678263</v>
      </c>
      <c r="J2150" s="24">
        <v>44.3743763772421</v>
      </c>
      <c r="K2150" s="24">
        <v>17920.374788392</v>
      </c>
      <c r="L2150" s="24">
        <v>6.4354964283203399E-3</v>
      </c>
      <c r="M2150" s="24">
        <v>9.31310506750139E-4</v>
      </c>
      <c r="N2150" s="24">
        <v>0.21003469323740201</v>
      </c>
      <c r="O2150" s="24">
        <v>0.91991419651602402</v>
      </c>
      <c r="P2150" s="24">
        <v>1.5670924448692301</v>
      </c>
      <c r="Q2150" s="29">
        <v>14030334.511397799</v>
      </c>
    </row>
    <row r="2151" spans="1:17" ht="15" x14ac:dyDescent="0.25">
      <c r="A2151" s="24">
        <v>2</v>
      </c>
      <c r="B2151" s="24" t="s">
        <v>148</v>
      </c>
      <c r="C2151" s="24">
        <v>1102800</v>
      </c>
      <c r="D2151" s="24">
        <v>0.75</v>
      </c>
      <c r="E2151" s="24" t="s">
        <v>1333</v>
      </c>
      <c r="F2151" s="24">
        <v>14902214.1068312</v>
      </c>
      <c r="G2151" s="24">
        <v>5.2699660934649</v>
      </c>
      <c r="H2151" s="24">
        <v>28.26531814752585</v>
      </c>
      <c r="I2151" s="24">
        <v>531.46953668833498</v>
      </c>
      <c r="J2151" s="24">
        <v>47.122393981166802</v>
      </c>
      <c r="K2151" s="24">
        <v>22270.86666814765</v>
      </c>
      <c r="L2151" s="24">
        <v>8.090943430230195E-3</v>
      </c>
      <c r="M2151" s="24">
        <v>9.8949783900791305E-4</v>
      </c>
      <c r="N2151" s="24">
        <v>0.25980305569998802</v>
      </c>
      <c r="O2151" s="24">
        <v>1.14871791803861</v>
      </c>
      <c r="P2151" s="24">
        <v>1.666984346501595</v>
      </c>
      <c r="Q2151" s="29">
        <v>14902214.1068312</v>
      </c>
    </row>
    <row r="2152" spans="1:17" ht="15" x14ac:dyDescent="0.25">
      <c r="A2152" s="24">
        <v>2</v>
      </c>
      <c r="B2152" s="24" t="s">
        <v>148</v>
      </c>
      <c r="C2152" s="24">
        <v>1102810</v>
      </c>
      <c r="D2152" s="24">
        <v>0.25</v>
      </c>
      <c r="E2152" s="24" t="s">
        <v>1331</v>
      </c>
      <c r="F2152" s="24">
        <v>3096638.4446323351</v>
      </c>
      <c r="G2152" s="24">
        <v>0.98502942695963103</v>
      </c>
      <c r="H2152" s="24">
        <v>6.1183160699330248</v>
      </c>
      <c r="I2152" s="24">
        <v>111.174269413894</v>
      </c>
      <c r="J2152" s="24">
        <v>10.935623110755451</v>
      </c>
      <c r="K2152" s="24">
        <v>4157.35111831207</v>
      </c>
      <c r="L2152" s="24">
        <v>1.0860125456212651E-3</v>
      </c>
      <c r="M2152" s="24">
        <v>2.1533926113109301E-4</v>
      </c>
      <c r="N2152" s="24">
        <v>3.2622323787357146E-2</v>
      </c>
      <c r="O2152" s="24">
        <v>0.16253810678561148</v>
      </c>
      <c r="P2152" s="24">
        <v>0.45062201888457099</v>
      </c>
      <c r="Q2152" s="29">
        <v>3096638.4446323351</v>
      </c>
    </row>
    <row r="2153" spans="1:17" ht="15" x14ac:dyDescent="0.25">
      <c r="A2153" s="24">
        <v>2</v>
      </c>
      <c r="B2153" s="24" t="s">
        <v>148</v>
      </c>
      <c r="C2153" s="24">
        <v>1102810</v>
      </c>
      <c r="D2153" s="24">
        <v>0.5</v>
      </c>
      <c r="E2153" s="24" t="s">
        <v>1332</v>
      </c>
      <c r="F2153" s="24">
        <v>3835153.7008410399</v>
      </c>
      <c r="G2153" s="24">
        <v>1.08278249435183</v>
      </c>
      <c r="H2153" s="24">
        <v>6.72729746516303</v>
      </c>
      <c r="I2153" s="24">
        <v>137.58975917495701</v>
      </c>
      <c r="J2153" s="24">
        <v>13.5722131346579</v>
      </c>
      <c r="K2153" s="24">
        <v>4617.0442816299401</v>
      </c>
      <c r="L2153" s="24">
        <v>1.2080844981346599E-3</v>
      </c>
      <c r="M2153" s="24">
        <v>2.6549541633653402E-4</v>
      </c>
      <c r="N2153" s="24">
        <v>3.6106239325147997E-2</v>
      </c>
      <c r="O2153" s="24">
        <v>0.18090848786347299</v>
      </c>
      <c r="P2153" s="24">
        <v>0.56003044667486601</v>
      </c>
      <c r="Q2153" s="29">
        <v>3835153.7008410399</v>
      </c>
    </row>
    <row r="2154" spans="1:17" ht="15" x14ac:dyDescent="0.25">
      <c r="A2154" s="24">
        <v>2</v>
      </c>
      <c r="B2154" s="24" t="s">
        <v>148</v>
      </c>
      <c r="C2154" s="24">
        <v>1102810</v>
      </c>
      <c r="D2154" s="24">
        <v>0.75</v>
      </c>
      <c r="E2154" s="24" t="s">
        <v>1333</v>
      </c>
      <c r="F2154" s="24">
        <v>4087827.084475385</v>
      </c>
      <c r="G2154" s="24">
        <v>1.2847770747628999</v>
      </c>
      <c r="H2154" s="24">
        <v>8.0102909722276845</v>
      </c>
      <c r="I2154" s="24">
        <v>146.55873048237751</v>
      </c>
      <c r="J2154" s="24">
        <v>14.49026318202665</v>
      </c>
      <c r="K2154" s="24">
        <v>5897.0826543426847</v>
      </c>
      <c r="L2154" s="24">
        <v>1.5323763733142901E-3</v>
      </c>
      <c r="M2154" s="24">
        <v>2.8267888777330151E-4</v>
      </c>
      <c r="N2154" s="24">
        <v>4.6252541171750747E-2</v>
      </c>
      <c r="O2154" s="24">
        <v>0.228832307347555</v>
      </c>
      <c r="P2154" s="24">
        <v>0.59917476880972353</v>
      </c>
      <c r="Q2154" s="29">
        <v>4087827.084475385</v>
      </c>
    </row>
    <row r="2155" spans="1:17" ht="15" x14ac:dyDescent="0.25">
      <c r="A2155" s="24">
        <v>2</v>
      </c>
      <c r="B2155" s="24" t="s">
        <v>148</v>
      </c>
      <c r="C2155" s="24">
        <v>1102820</v>
      </c>
      <c r="D2155" s="24">
        <v>0.25</v>
      </c>
      <c r="E2155" s="24" t="s">
        <v>1331</v>
      </c>
      <c r="F2155" s="24">
        <v>6597023.4852204844</v>
      </c>
      <c r="G2155" s="24">
        <v>2.5552647121462098</v>
      </c>
      <c r="H2155" s="24">
        <v>15.4893281701905</v>
      </c>
      <c r="I2155" s="24">
        <v>233.1027491519815</v>
      </c>
      <c r="J2155" s="24">
        <v>24.092610514855149</v>
      </c>
      <c r="K2155" s="24">
        <v>9868.5085157752401</v>
      </c>
      <c r="L2155" s="24">
        <v>3.189089341856995E-3</v>
      </c>
      <c r="M2155" s="24">
        <v>5.5385272265607449E-4</v>
      </c>
      <c r="N2155" s="24">
        <v>8.6920579944779905E-2</v>
      </c>
      <c r="O2155" s="24">
        <v>0.43527660344846153</v>
      </c>
      <c r="P2155" s="24">
        <v>1.0874185599540001</v>
      </c>
      <c r="Q2155" s="29">
        <v>6597023.4852204844</v>
      </c>
    </row>
    <row r="2156" spans="1:17" ht="15" x14ac:dyDescent="0.25">
      <c r="A2156" s="24">
        <v>2</v>
      </c>
      <c r="B2156" s="24" t="s">
        <v>148</v>
      </c>
      <c r="C2156" s="24">
        <v>1102820</v>
      </c>
      <c r="D2156" s="24">
        <v>0.5</v>
      </c>
      <c r="E2156" s="24" t="s">
        <v>1332</v>
      </c>
      <c r="F2156" s="24">
        <v>8099893.46540426</v>
      </c>
      <c r="G2156" s="24">
        <v>2.82014048343455</v>
      </c>
      <c r="H2156" s="24">
        <v>17.1586892063115</v>
      </c>
      <c r="I2156" s="24">
        <v>286.176817077892</v>
      </c>
      <c r="J2156" s="24">
        <v>29.602330489776001</v>
      </c>
      <c r="K2156" s="24">
        <v>11022.0388092511</v>
      </c>
      <c r="L2156" s="24">
        <v>3.55877993924061E-3</v>
      </c>
      <c r="M2156" s="24">
        <v>6.7997332044440002E-4</v>
      </c>
      <c r="N2156" s="24">
        <v>9.6962046158352896E-2</v>
      </c>
      <c r="O2156" s="24">
        <v>0.48591252427145099</v>
      </c>
      <c r="P2156" s="24">
        <v>1.33709847647497</v>
      </c>
      <c r="Q2156" s="29">
        <v>8099893.46540426</v>
      </c>
    </row>
    <row r="2157" spans="1:17" ht="15" x14ac:dyDescent="0.25">
      <c r="A2157" s="24">
        <v>2</v>
      </c>
      <c r="B2157" s="24" t="s">
        <v>148</v>
      </c>
      <c r="C2157" s="24">
        <v>1102820</v>
      </c>
      <c r="D2157" s="24">
        <v>0.75</v>
      </c>
      <c r="E2157" s="24" t="s">
        <v>1333</v>
      </c>
      <c r="F2157" s="24">
        <v>8594734.0844298247</v>
      </c>
      <c r="G2157" s="24">
        <v>3.3213458581800999</v>
      </c>
      <c r="H2157" s="24">
        <v>20.051225647073352</v>
      </c>
      <c r="I2157" s="24">
        <v>303.66430483452649</v>
      </c>
      <c r="J2157" s="24">
        <v>31.405425412958152</v>
      </c>
      <c r="K2157" s="24">
        <v>13718.9609100587</v>
      </c>
      <c r="L2157" s="24">
        <v>4.4440709290903806E-3</v>
      </c>
      <c r="M2157" s="24">
        <v>7.2174971494043394E-4</v>
      </c>
      <c r="N2157" s="24">
        <v>0.1200886455849545</v>
      </c>
      <c r="O2157" s="24">
        <v>0.60507150775150942</v>
      </c>
      <c r="P2157" s="24">
        <v>1.41861716333865</v>
      </c>
      <c r="Q2157" s="29">
        <v>8594734.0844298247</v>
      </c>
    </row>
    <row r="2158" spans="1:17" ht="15" x14ac:dyDescent="0.25">
      <c r="A2158" s="24">
        <v>2</v>
      </c>
      <c r="B2158" s="24" t="s">
        <v>148</v>
      </c>
      <c r="C2158" s="24">
        <v>1102830</v>
      </c>
      <c r="D2158" s="24">
        <v>0.25</v>
      </c>
      <c r="E2158" s="24" t="s">
        <v>1331</v>
      </c>
      <c r="F2158" s="24">
        <v>10853240.19551355</v>
      </c>
      <c r="G2158" s="24">
        <v>3.2232685775940197</v>
      </c>
      <c r="H2158" s="24">
        <v>16.845879863929348</v>
      </c>
      <c r="I2158" s="24">
        <v>396.49198967008198</v>
      </c>
      <c r="J2158" s="24">
        <v>32.738911454900702</v>
      </c>
      <c r="K2158" s="24">
        <v>14628.77910403625</v>
      </c>
      <c r="L2158" s="24">
        <v>5.4299987053461601E-3</v>
      </c>
      <c r="M2158" s="24">
        <v>4.224863330676805E-4</v>
      </c>
      <c r="N2158" s="24">
        <v>0.176070409553648</v>
      </c>
      <c r="O2158" s="24">
        <v>0.75731006897295794</v>
      </c>
      <c r="P2158" s="24">
        <v>0.97348950012886404</v>
      </c>
      <c r="Q2158" s="29">
        <v>10853240.19551355</v>
      </c>
    </row>
    <row r="2159" spans="1:17" ht="15" x14ac:dyDescent="0.25">
      <c r="A2159" s="24">
        <v>2</v>
      </c>
      <c r="B2159" s="24" t="s">
        <v>148</v>
      </c>
      <c r="C2159" s="24">
        <v>1102830</v>
      </c>
      <c r="D2159" s="24">
        <v>0.5</v>
      </c>
      <c r="E2159" s="24" t="s">
        <v>1332</v>
      </c>
      <c r="F2159" s="24">
        <v>13386566.2104502</v>
      </c>
      <c r="G2159" s="24">
        <v>3.4973084936168202</v>
      </c>
      <c r="H2159" s="24">
        <v>18.3168505953821</v>
      </c>
      <c r="I2159" s="24">
        <v>488.80475531630998</v>
      </c>
      <c r="J2159" s="24">
        <v>40.459087394243902</v>
      </c>
      <c r="K2159" s="24">
        <v>16208.1979974526</v>
      </c>
      <c r="L2159" s="24">
        <v>6.0125985202425201E-3</v>
      </c>
      <c r="M2159" s="24">
        <v>5.3139190703009901E-4</v>
      </c>
      <c r="N2159" s="24">
        <v>0.194617872560541</v>
      </c>
      <c r="O2159" s="24">
        <v>0.83858295304327801</v>
      </c>
      <c r="P2159" s="24">
        <v>1.2113450899304701</v>
      </c>
      <c r="Q2159" s="29">
        <v>13386566.2104502</v>
      </c>
    </row>
    <row r="2160" spans="1:17" ht="15" x14ac:dyDescent="0.25">
      <c r="A2160" s="24">
        <v>2</v>
      </c>
      <c r="B2160" s="24" t="s">
        <v>148</v>
      </c>
      <c r="C2160" s="24">
        <v>1102830</v>
      </c>
      <c r="D2160" s="24">
        <v>0.75</v>
      </c>
      <c r="E2160" s="24" t="s">
        <v>1333</v>
      </c>
      <c r="F2160" s="24">
        <v>14270449.711277101</v>
      </c>
      <c r="G2160" s="24">
        <v>4.2801900513455955</v>
      </c>
      <c r="H2160" s="24">
        <v>22.34904867153665</v>
      </c>
      <c r="I2160" s="24">
        <v>520.90035764580807</v>
      </c>
      <c r="J2160" s="24">
        <v>43.184768759531948</v>
      </c>
      <c r="K2160" s="24">
        <v>20384.950373853448</v>
      </c>
      <c r="L2160" s="24">
        <v>7.7364212186261097E-3</v>
      </c>
      <c r="M2160" s="24">
        <v>5.7355903048487999E-4</v>
      </c>
      <c r="N2160" s="24">
        <v>0.245233471595974</v>
      </c>
      <c r="O2160" s="24">
        <v>1.067622563687725</v>
      </c>
      <c r="P2160" s="24">
        <v>1.2989218192880552</v>
      </c>
      <c r="Q2160" s="29">
        <v>14270449.711277101</v>
      </c>
    </row>
    <row r="2161" spans="1:17" ht="15" x14ac:dyDescent="0.25">
      <c r="A2161" s="24">
        <v>2</v>
      </c>
      <c r="B2161" s="24" t="s">
        <v>148</v>
      </c>
      <c r="C2161" s="24">
        <v>1102840</v>
      </c>
      <c r="D2161" s="24">
        <v>0.25</v>
      </c>
      <c r="E2161" s="24" t="s">
        <v>1331</v>
      </c>
      <c r="F2161" s="24">
        <v>7625395.5130556896</v>
      </c>
      <c r="G2161" s="24">
        <v>3.2444968406843753</v>
      </c>
      <c r="H2161" s="24">
        <v>19.96567173227335</v>
      </c>
      <c r="I2161" s="24">
        <v>268.34016789951551</v>
      </c>
      <c r="J2161" s="24">
        <v>28.890681392517152</v>
      </c>
      <c r="K2161" s="24">
        <v>12882.09397621865</v>
      </c>
      <c r="L2161" s="24">
        <v>3.9454958662758005E-3</v>
      </c>
      <c r="M2161" s="24">
        <v>7.1534306708670946E-4</v>
      </c>
      <c r="N2161" s="24">
        <v>0.1045720171291975</v>
      </c>
      <c r="O2161" s="24">
        <v>0.54720628774327695</v>
      </c>
      <c r="P2161" s="24">
        <v>1.380759295533365</v>
      </c>
      <c r="Q2161" s="29">
        <v>7625395.5130556896</v>
      </c>
    </row>
    <row r="2162" spans="1:17" ht="15" x14ac:dyDescent="0.25">
      <c r="A2162" s="24">
        <v>2</v>
      </c>
      <c r="B2162" s="24" t="s">
        <v>148</v>
      </c>
      <c r="C2162" s="24">
        <v>1102840</v>
      </c>
      <c r="D2162" s="24">
        <v>0.5</v>
      </c>
      <c r="E2162" s="24" t="s">
        <v>1332</v>
      </c>
      <c r="F2162" s="24">
        <v>9240521.1380818896</v>
      </c>
      <c r="G2162" s="24">
        <v>3.6094538724543002</v>
      </c>
      <c r="H2162" s="24">
        <v>22.190559250366199</v>
      </c>
      <c r="I2162" s="24">
        <v>325.16121793983501</v>
      </c>
      <c r="J2162" s="24">
        <v>35.006915885929502</v>
      </c>
      <c r="K2162" s="24">
        <v>14550.936260532901</v>
      </c>
      <c r="L2162" s="24">
        <v>4.4560787919509697E-3</v>
      </c>
      <c r="M2162" s="24">
        <v>8.66672154506823E-4</v>
      </c>
      <c r="N2162" s="24">
        <v>0.118062396016091</v>
      </c>
      <c r="O2162" s="24">
        <v>0.61800823901012103</v>
      </c>
      <c r="P2162" s="24">
        <v>1.67293292915434</v>
      </c>
      <c r="Q2162" s="29">
        <v>9240521.1380818896</v>
      </c>
    </row>
    <row r="2163" spans="1:17" ht="15" x14ac:dyDescent="0.25">
      <c r="A2163" s="24">
        <v>2</v>
      </c>
      <c r="B2163" s="24" t="s">
        <v>148</v>
      </c>
      <c r="C2163" s="24">
        <v>1102840</v>
      </c>
      <c r="D2163" s="24">
        <v>0.75</v>
      </c>
      <c r="E2163" s="24" t="s">
        <v>1333</v>
      </c>
      <c r="F2163" s="24">
        <v>9850765.7894026637</v>
      </c>
      <c r="G2163" s="24">
        <v>4.1497272362396203</v>
      </c>
      <c r="H2163" s="24">
        <v>25.41005451187835</v>
      </c>
      <c r="I2163" s="24">
        <v>346.62994288670649</v>
      </c>
      <c r="J2163" s="24">
        <v>37.318946480725401</v>
      </c>
      <c r="K2163" s="24">
        <v>17289.263451985098</v>
      </c>
      <c r="L2163" s="24">
        <v>5.2959983870355595E-3</v>
      </c>
      <c r="M2163" s="24">
        <v>9.2394815272076199E-4</v>
      </c>
      <c r="N2163" s="24">
        <v>0.1395781548411385</v>
      </c>
      <c r="O2163" s="24">
        <v>0.7338643011177175</v>
      </c>
      <c r="P2163" s="24">
        <v>1.7834844770646301</v>
      </c>
      <c r="Q2163" s="29">
        <v>9850765.7894026637</v>
      </c>
    </row>
    <row r="2164" spans="1:17" ht="15" x14ac:dyDescent="0.25">
      <c r="A2164" s="24">
        <v>2</v>
      </c>
      <c r="B2164" s="24" t="s">
        <v>148</v>
      </c>
      <c r="C2164" s="24">
        <v>1102850</v>
      </c>
      <c r="D2164" s="24">
        <v>0.25</v>
      </c>
      <c r="E2164" s="24" t="s">
        <v>1331</v>
      </c>
      <c r="F2164" s="24">
        <v>1809260.4390965251</v>
      </c>
      <c r="G2164" s="24">
        <v>0.36910722636740001</v>
      </c>
      <c r="H2164" s="24">
        <v>1.913659897622755</v>
      </c>
      <c r="I2164" s="24">
        <v>66.547677983394394</v>
      </c>
      <c r="J2164" s="24">
        <v>5.1678875035278002</v>
      </c>
      <c r="K2164" s="24">
        <v>2008.4640061211448</v>
      </c>
      <c r="L2164" s="24">
        <v>6.3457773174726206E-4</v>
      </c>
      <c r="M2164" s="24">
        <v>3.5002203475133052E-5</v>
      </c>
      <c r="N2164" s="24">
        <v>2.3854355756341247E-2</v>
      </c>
      <c r="O2164" s="24">
        <v>9.5262787383994713E-2</v>
      </c>
      <c r="P2164" s="24">
        <v>0.11936966527147599</v>
      </c>
      <c r="Q2164" s="29">
        <v>1809260.4390965251</v>
      </c>
    </row>
    <row r="2165" spans="1:17" ht="15" x14ac:dyDescent="0.25">
      <c r="A2165" s="24">
        <v>2</v>
      </c>
      <c r="B2165" s="24" t="s">
        <v>148</v>
      </c>
      <c r="C2165" s="24">
        <v>1102850</v>
      </c>
      <c r="D2165" s="24">
        <v>0.5</v>
      </c>
      <c r="E2165" s="24" t="s">
        <v>1332</v>
      </c>
      <c r="F2165" s="24">
        <v>2245570.7528299801</v>
      </c>
      <c r="G2165" s="24">
        <v>0.40653732429537398</v>
      </c>
      <c r="H2165" s="24">
        <v>2.0997301362431702</v>
      </c>
      <c r="I2165" s="24">
        <v>82.535865310758695</v>
      </c>
      <c r="J2165" s="24">
        <v>6.4172909053873504</v>
      </c>
      <c r="K2165" s="24">
        <v>2234.7053355087901</v>
      </c>
      <c r="L2165" s="24">
        <v>7.0438574535767399E-4</v>
      </c>
      <c r="M2165" s="24">
        <v>4.4104940288641698E-5</v>
      </c>
      <c r="N2165" s="24">
        <v>2.6333195388260199E-2</v>
      </c>
      <c r="O2165" s="24">
        <v>0.10578700403661</v>
      </c>
      <c r="P2165" s="24">
        <v>0.14829949478774601</v>
      </c>
      <c r="Q2165" s="29">
        <v>2245570.7528299801</v>
      </c>
    </row>
    <row r="2166" spans="1:17" ht="15" x14ac:dyDescent="0.25">
      <c r="A2166" s="24">
        <v>2</v>
      </c>
      <c r="B2166" s="24" t="s">
        <v>148</v>
      </c>
      <c r="C2166" s="24">
        <v>1102850</v>
      </c>
      <c r="D2166" s="24">
        <v>0.75</v>
      </c>
      <c r="E2166" s="24" t="s">
        <v>1333</v>
      </c>
      <c r="F2166" s="24">
        <v>2389795.3558616303</v>
      </c>
      <c r="G2166" s="24">
        <v>0.47908730139921352</v>
      </c>
      <c r="H2166" s="24">
        <v>2.4847502750612849</v>
      </c>
      <c r="I2166" s="24">
        <v>87.781238897634694</v>
      </c>
      <c r="J2166" s="24">
        <v>6.8314754169679048</v>
      </c>
      <c r="K2166" s="24">
        <v>2754.7157708592249</v>
      </c>
      <c r="L2166" s="24">
        <v>8.7620239599771354E-4</v>
      </c>
      <c r="M2166" s="24">
        <v>4.7435131040229851E-5</v>
      </c>
      <c r="N2166" s="24">
        <v>3.3527480164072754E-2</v>
      </c>
      <c r="O2166" s="24">
        <v>0.13172816975525048</v>
      </c>
      <c r="P2166" s="24">
        <v>0.15818973619929749</v>
      </c>
      <c r="Q2166" s="29">
        <v>2389795.3558616303</v>
      </c>
    </row>
    <row r="2167" spans="1:17" ht="15" x14ac:dyDescent="0.25">
      <c r="A2167" s="24">
        <v>2</v>
      </c>
      <c r="B2167" s="24" t="s">
        <v>148</v>
      </c>
      <c r="C2167" s="24">
        <v>1102860</v>
      </c>
      <c r="D2167" s="24">
        <v>0.25</v>
      </c>
      <c r="E2167" s="24" t="s">
        <v>1331</v>
      </c>
      <c r="F2167" s="24">
        <v>2670568.7893206701</v>
      </c>
      <c r="G2167" s="24">
        <v>0.47323282822172752</v>
      </c>
      <c r="H2167" s="24">
        <v>2.4112822811839649</v>
      </c>
      <c r="I2167" s="24">
        <v>98.644850523035998</v>
      </c>
      <c r="J2167" s="24">
        <v>7.4918799834961796</v>
      </c>
      <c r="K2167" s="24">
        <v>2748.3933325452899</v>
      </c>
      <c r="L2167" s="24">
        <v>8.5828870777565202E-4</v>
      </c>
      <c r="M2167" s="24">
        <v>3.8226934496869952E-5</v>
      </c>
      <c r="N2167" s="24">
        <v>3.6582328858941748E-2</v>
      </c>
      <c r="O2167" s="24">
        <v>0.13129128162250001</v>
      </c>
      <c r="P2167" s="24">
        <v>0.15439224687639902</v>
      </c>
      <c r="Q2167" s="29">
        <v>2670568.7893206701</v>
      </c>
    </row>
    <row r="2168" spans="1:17" ht="15" x14ac:dyDescent="0.25">
      <c r="A2168" s="24">
        <v>2</v>
      </c>
      <c r="B2168" s="24" t="s">
        <v>148</v>
      </c>
      <c r="C2168" s="24">
        <v>1102860</v>
      </c>
      <c r="D2168" s="24">
        <v>0.5</v>
      </c>
      <c r="E2168" s="24" t="s">
        <v>1332</v>
      </c>
      <c r="F2168" s="24">
        <v>3251017.3154417998</v>
      </c>
      <c r="G2168" s="24">
        <v>0.51191577228180696</v>
      </c>
      <c r="H2168" s="24">
        <v>2.6205874639267601</v>
      </c>
      <c r="I2168" s="24">
        <v>120.05747970269699</v>
      </c>
      <c r="J2168" s="24">
        <v>9.1191745317503194</v>
      </c>
      <c r="K2168" s="24">
        <v>3084.9533603784398</v>
      </c>
      <c r="L2168" s="24">
        <v>9.6225448990126198E-4</v>
      </c>
      <c r="M2168" s="24">
        <v>4.6757466328997003E-5</v>
      </c>
      <c r="N2168" s="24">
        <v>4.08619711111326E-2</v>
      </c>
      <c r="O2168" s="24">
        <v>0.14718695448827299</v>
      </c>
      <c r="P2168" s="24">
        <v>0.187752725198709</v>
      </c>
      <c r="Q2168" s="29">
        <v>3251017.3154417998</v>
      </c>
    </row>
    <row r="2169" spans="1:17" ht="15" x14ac:dyDescent="0.25">
      <c r="A2169" s="24">
        <v>2</v>
      </c>
      <c r="B2169" s="24" t="s">
        <v>148</v>
      </c>
      <c r="C2169" s="24">
        <v>1102860</v>
      </c>
      <c r="D2169" s="24">
        <v>0.75</v>
      </c>
      <c r="E2169" s="24" t="s">
        <v>1333</v>
      </c>
      <c r="F2169" s="24">
        <v>3463878.9731288599</v>
      </c>
      <c r="G2169" s="24">
        <v>0.60007197682626057</v>
      </c>
      <c r="H2169" s="24">
        <v>3.0446400377711802</v>
      </c>
      <c r="I2169" s="24">
        <v>127.93175049865098</v>
      </c>
      <c r="J2169" s="24">
        <v>9.7176437804280749</v>
      </c>
      <c r="K2169" s="24">
        <v>3582.4553036135303</v>
      </c>
      <c r="L2169" s="24">
        <v>1.125589247055915E-3</v>
      </c>
      <c r="M2169" s="24">
        <v>5.0072905780386545E-5</v>
      </c>
      <c r="N2169" s="24">
        <v>4.8182151406422347E-2</v>
      </c>
      <c r="O2169" s="24">
        <v>0.171907758778337</v>
      </c>
      <c r="P2169" s="24">
        <v>0.20033219584013651</v>
      </c>
      <c r="Q2169" s="29">
        <v>3463878.9731288599</v>
      </c>
    </row>
    <row r="2170" spans="1:17" ht="15" x14ac:dyDescent="0.25">
      <c r="A2170" s="24">
        <v>2</v>
      </c>
      <c r="B2170" s="24" t="s">
        <v>148</v>
      </c>
      <c r="C2170" s="24">
        <v>1102870</v>
      </c>
      <c r="D2170" s="24">
        <v>0.25</v>
      </c>
      <c r="E2170" s="24" t="s">
        <v>1331</v>
      </c>
      <c r="F2170" s="24">
        <v>485238.761524931</v>
      </c>
      <c r="G2170" s="24">
        <v>6.4077156454137058E-2</v>
      </c>
      <c r="H2170" s="24">
        <v>0.31789584860296799</v>
      </c>
      <c r="I2170" s="24">
        <v>17.9073020460465</v>
      </c>
      <c r="J2170" s="24">
        <v>1.313684719114425</v>
      </c>
      <c r="K2170" s="24">
        <v>445.681454805687</v>
      </c>
      <c r="L2170" s="24">
        <v>1.2731024751754249E-4</v>
      </c>
      <c r="M2170" s="24">
        <v>2.2362813513075101E-6</v>
      </c>
      <c r="N2170" s="24">
        <v>7.1489860225573947E-3</v>
      </c>
      <c r="O2170" s="24">
        <v>2.0879314937117747E-2</v>
      </c>
      <c r="P2170" s="24">
        <v>2.0484952709438002E-2</v>
      </c>
      <c r="Q2170" s="29">
        <v>485238.761524931</v>
      </c>
    </row>
    <row r="2171" spans="1:17" ht="15" x14ac:dyDescent="0.25">
      <c r="A2171" s="24">
        <v>2</v>
      </c>
      <c r="B2171" s="24" t="s">
        <v>148</v>
      </c>
      <c r="C2171" s="24">
        <v>1102870</v>
      </c>
      <c r="D2171" s="24">
        <v>0.5</v>
      </c>
      <c r="E2171" s="24" t="s">
        <v>1332</v>
      </c>
      <c r="F2171" s="24">
        <v>590195.07816521404</v>
      </c>
      <c r="G2171" s="24">
        <v>7.0347491184016495E-2</v>
      </c>
      <c r="H2171" s="24">
        <v>0.35225687566202202</v>
      </c>
      <c r="I2171" s="24">
        <v>21.775889873609</v>
      </c>
      <c r="J2171" s="24">
        <v>1.5980983260380699</v>
      </c>
      <c r="K2171" s="24">
        <v>498.23456990777697</v>
      </c>
      <c r="L2171" s="24">
        <v>1.42139951440167E-4</v>
      </c>
      <c r="M2171" s="24">
        <v>2.7729896891075602E-6</v>
      </c>
      <c r="N2171" s="24">
        <v>7.9692259271619704E-3</v>
      </c>
      <c r="O2171" s="24">
        <v>2.33166986566384E-2</v>
      </c>
      <c r="P2171" s="24">
        <v>2.4955606542066602E-2</v>
      </c>
      <c r="Q2171" s="29">
        <v>590195.07816521404</v>
      </c>
    </row>
    <row r="2172" spans="1:17" ht="15" x14ac:dyDescent="0.25">
      <c r="A2172" s="24">
        <v>2</v>
      </c>
      <c r="B2172" s="24" t="s">
        <v>148</v>
      </c>
      <c r="C2172" s="24">
        <v>1102870</v>
      </c>
      <c r="D2172" s="24">
        <v>0.75</v>
      </c>
      <c r="E2172" s="24" t="s">
        <v>1333</v>
      </c>
      <c r="F2172" s="24">
        <v>632495.89266261342</v>
      </c>
      <c r="G2172" s="24">
        <v>8.3648336743830251E-2</v>
      </c>
      <c r="H2172" s="24">
        <v>0.414377257732986</v>
      </c>
      <c r="I2172" s="24">
        <v>23.32257629708625</v>
      </c>
      <c r="J2172" s="24">
        <v>1.7186638930073399</v>
      </c>
      <c r="K2172" s="24">
        <v>586.27711960458146</v>
      </c>
      <c r="L2172" s="24">
        <v>1.703471919604725E-4</v>
      </c>
      <c r="M2172" s="24">
        <v>3.4637126947520154E-6</v>
      </c>
      <c r="N2172" s="24">
        <v>9.3790464221154748E-3</v>
      </c>
      <c r="O2172" s="24">
        <v>2.76853546279416E-2</v>
      </c>
      <c r="P2172" s="24">
        <v>2.7656092545553051E-2</v>
      </c>
      <c r="Q2172" s="29">
        <v>632495.89266261342</v>
      </c>
    </row>
    <row r="2173" spans="1:17" ht="15" x14ac:dyDescent="0.25">
      <c r="A2173" s="24">
        <v>2</v>
      </c>
      <c r="B2173" s="24" t="s">
        <v>148</v>
      </c>
      <c r="C2173" s="24">
        <v>1102880</v>
      </c>
      <c r="D2173" s="24">
        <v>0.25</v>
      </c>
      <c r="E2173" s="24" t="s">
        <v>1331</v>
      </c>
      <c r="F2173" s="24">
        <v>1754152.9603143949</v>
      </c>
      <c r="G2173" s="24">
        <v>0.21093823149062702</v>
      </c>
      <c r="H2173" s="24">
        <v>1.042053011699543</v>
      </c>
      <c r="I2173" s="24">
        <v>63.545899484695852</v>
      </c>
      <c r="J2173" s="24">
        <v>4.6448958855448055</v>
      </c>
      <c r="K2173" s="24">
        <v>1493.990188452955</v>
      </c>
      <c r="L2173" s="24">
        <v>4.2630834237326149E-4</v>
      </c>
      <c r="M2173" s="24">
        <v>7.0720199202149605E-6</v>
      </c>
      <c r="N2173" s="24">
        <v>2.511881141898575E-2</v>
      </c>
      <c r="O2173" s="24">
        <v>7.0857826142850744E-2</v>
      </c>
      <c r="P2173" s="24">
        <v>6.7109102432801493E-2</v>
      </c>
      <c r="Q2173" s="29">
        <v>1754152.9603143949</v>
      </c>
    </row>
    <row r="2174" spans="1:17" ht="15" x14ac:dyDescent="0.25">
      <c r="A2174" s="24">
        <v>2</v>
      </c>
      <c r="B2174" s="24" t="s">
        <v>148</v>
      </c>
      <c r="C2174" s="24">
        <v>1102880</v>
      </c>
      <c r="D2174" s="24">
        <v>0.5</v>
      </c>
      <c r="E2174" s="24" t="s">
        <v>1332</v>
      </c>
      <c r="F2174" s="24">
        <v>2134742.25629221</v>
      </c>
      <c r="G2174" s="24">
        <v>0.231821671037611</v>
      </c>
      <c r="H2174" s="24">
        <v>1.1214730090934599</v>
      </c>
      <c r="I2174" s="24">
        <v>77.318483862121198</v>
      </c>
      <c r="J2174" s="24">
        <v>5.65153697920866</v>
      </c>
      <c r="K2174" s="24">
        <v>1675.3424391656099</v>
      </c>
      <c r="L2174" s="24">
        <v>4.7770073505762898E-4</v>
      </c>
      <c r="M2174" s="24">
        <v>8.6662114658923802E-6</v>
      </c>
      <c r="N2174" s="24">
        <v>2.80295287489963E-2</v>
      </c>
      <c r="O2174" s="24">
        <v>7.9369499016841205E-2</v>
      </c>
      <c r="P2174" s="24">
        <v>8.1467175581941095E-2</v>
      </c>
      <c r="Q2174" s="29">
        <v>2134742.25629221</v>
      </c>
    </row>
    <row r="2175" spans="1:17" ht="15" x14ac:dyDescent="0.25">
      <c r="A2175" s="24">
        <v>2</v>
      </c>
      <c r="B2175" s="24" t="s">
        <v>148</v>
      </c>
      <c r="C2175" s="24">
        <v>1102880</v>
      </c>
      <c r="D2175" s="24">
        <v>0.75</v>
      </c>
      <c r="E2175" s="24" t="s">
        <v>1333</v>
      </c>
      <c r="F2175" s="24">
        <v>2274450.21175772</v>
      </c>
      <c r="G2175" s="24">
        <v>0.26784029030433498</v>
      </c>
      <c r="H2175" s="24">
        <v>1.3046116359791551</v>
      </c>
      <c r="I2175" s="24">
        <v>82.380617162254254</v>
      </c>
      <c r="J2175" s="24">
        <v>6.0221189341754249</v>
      </c>
      <c r="K2175" s="24">
        <v>1946.0647714546999</v>
      </c>
      <c r="L2175" s="24">
        <v>5.5676226531330554E-4</v>
      </c>
      <c r="M2175" s="24">
        <v>9.5228748386359391E-6</v>
      </c>
      <c r="N2175" s="24">
        <v>3.2986482220738245E-2</v>
      </c>
      <c r="O2175" s="24">
        <v>9.2547276206762299E-2</v>
      </c>
      <c r="P2175" s="24">
        <v>8.7007462592394197E-2</v>
      </c>
      <c r="Q2175" s="29">
        <v>2274450.21175772</v>
      </c>
    </row>
    <row r="2176" spans="1:17" ht="15" x14ac:dyDescent="0.25">
      <c r="A2176" s="24">
        <v>2</v>
      </c>
      <c r="B2176" s="24" t="s">
        <v>148</v>
      </c>
      <c r="C2176" s="24">
        <v>1102890</v>
      </c>
      <c r="D2176" s="24">
        <v>0.25</v>
      </c>
      <c r="E2176" s="24" t="s">
        <v>1331</v>
      </c>
      <c r="F2176" s="24">
        <v>1366153.7061196649</v>
      </c>
      <c r="G2176" s="24">
        <v>0.16670196694859152</v>
      </c>
      <c r="H2176" s="24">
        <v>0.81682522003729396</v>
      </c>
      <c r="I2176" s="24">
        <v>49.534445033195354</v>
      </c>
      <c r="J2176" s="24">
        <v>3.6427288502375603</v>
      </c>
      <c r="K2176" s="24">
        <v>1083.97889358768</v>
      </c>
      <c r="L2176" s="24">
        <v>3.2519119585854603E-4</v>
      </c>
      <c r="M2176" s="24">
        <v>1.070224530983575E-5</v>
      </c>
      <c r="N2176" s="24">
        <v>2.20250718027796E-2</v>
      </c>
      <c r="O2176" s="24">
        <v>5.4158149643322898E-2</v>
      </c>
      <c r="P2176" s="24">
        <v>4.8610658595260356E-2</v>
      </c>
      <c r="Q2176" s="29">
        <v>1366153.7061196649</v>
      </c>
    </row>
    <row r="2177" spans="1:17" ht="15" x14ac:dyDescent="0.25">
      <c r="A2177" s="24">
        <v>2</v>
      </c>
      <c r="B2177" s="24" t="s">
        <v>148</v>
      </c>
      <c r="C2177" s="24">
        <v>1102890</v>
      </c>
      <c r="D2177" s="24">
        <v>0.5</v>
      </c>
      <c r="E2177" s="24" t="s">
        <v>1332</v>
      </c>
      <c r="F2177" s="24">
        <v>1705544.1260913501</v>
      </c>
      <c r="G2177" s="24">
        <v>0.18770315601153101</v>
      </c>
      <c r="H2177" s="24">
        <v>0.90269623118397102</v>
      </c>
      <c r="I2177" s="24">
        <v>61.826559029432602</v>
      </c>
      <c r="J2177" s="24">
        <v>4.5476325029359304</v>
      </c>
      <c r="K2177" s="24">
        <v>1211.2649906316601</v>
      </c>
      <c r="L2177" s="24">
        <v>3.64043051046315E-4</v>
      </c>
      <c r="M2177" s="24">
        <v>1.3499057852885199E-5</v>
      </c>
      <c r="N2177" s="24">
        <v>2.46489780351704E-2</v>
      </c>
      <c r="O2177" s="24">
        <v>6.0587669685955997E-2</v>
      </c>
      <c r="P2177" s="24">
        <v>6.0712875119240901E-2</v>
      </c>
      <c r="Q2177" s="29">
        <v>1705544.1260913501</v>
      </c>
    </row>
    <row r="2178" spans="1:17" ht="15" x14ac:dyDescent="0.25">
      <c r="A2178" s="24">
        <v>2</v>
      </c>
      <c r="B2178" s="24" t="s">
        <v>148</v>
      </c>
      <c r="C2178" s="24">
        <v>1102890</v>
      </c>
      <c r="D2178" s="24">
        <v>0.75</v>
      </c>
      <c r="E2178" s="24" t="s">
        <v>1333</v>
      </c>
      <c r="F2178" s="24">
        <v>1788817.3176762699</v>
      </c>
      <c r="G2178" s="24">
        <v>0.21702083453183851</v>
      </c>
      <c r="H2178" s="24">
        <v>1.06690900884639</v>
      </c>
      <c r="I2178" s="24">
        <v>64.831620191618896</v>
      </c>
      <c r="J2178" s="24">
        <v>4.7695822225255355</v>
      </c>
      <c r="K2178" s="24">
        <v>1405.47506113386</v>
      </c>
      <c r="L2178" s="24">
        <v>4.2553707764979298E-4</v>
      </c>
      <c r="M2178" s="24">
        <v>1.4279592631888601E-5</v>
      </c>
      <c r="N2178" s="24">
        <v>2.8706354757817153E-2</v>
      </c>
      <c r="O2178" s="24">
        <v>7.0584295616471046E-2</v>
      </c>
      <c r="P2178" s="24">
        <v>6.3656036993308907E-2</v>
      </c>
      <c r="Q2178" s="29">
        <v>1788817.3176762699</v>
      </c>
    </row>
    <row r="2179" spans="1:17" ht="15" x14ac:dyDescent="0.25">
      <c r="A2179" s="24">
        <v>2</v>
      </c>
      <c r="B2179" s="24" t="s">
        <v>148</v>
      </c>
      <c r="C2179" s="24">
        <v>1102900</v>
      </c>
      <c r="D2179" s="24">
        <v>0.25</v>
      </c>
      <c r="E2179" s="24" t="s">
        <v>1331</v>
      </c>
      <c r="F2179" s="24">
        <v>1284389.566874</v>
      </c>
      <c r="G2179" s="24">
        <v>0.46923391955034249</v>
      </c>
      <c r="H2179" s="24">
        <v>2.4480656052991101</v>
      </c>
      <c r="I2179" s="24">
        <v>46.625522754694849</v>
      </c>
      <c r="J2179" s="24">
        <v>4.01923262956167</v>
      </c>
      <c r="K2179" s="24">
        <v>1881.9968580994801</v>
      </c>
      <c r="L2179" s="24">
        <v>7.6757344825009201E-4</v>
      </c>
      <c r="M2179" s="24">
        <v>7.2837321065610453E-5</v>
      </c>
      <c r="N2179" s="24">
        <v>2.358662412588635E-2</v>
      </c>
      <c r="O2179" s="24">
        <v>0.103594537941629</v>
      </c>
      <c r="P2179" s="24">
        <v>0.13553705813785649</v>
      </c>
      <c r="Q2179" s="29">
        <v>1284389.566874</v>
      </c>
    </row>
    <row r="2180" spans="1:17" ht="15" x14ac:dyDescent="0.25">
      <c r="A2180" s="24">
        <v>2</v>
      </c>
      <c r="B2180" s="24" t="s">
        <v>148</v>
      </c>
      <c r="C2180" s="24">
        <v>1102900</v>
      </c>
      <c r="D2180" s="24">
        <v>0.5</v>
      </c>
      <c r="E2180" s="24" t="s">
        <v>1332</v>
      </c>
      <c r="F2180" s="24">
        <v>1568081.04911217</v>
      </c>
      <c r="G2180" s="24">
        <v>0.51757531469240703</v>
      </c>
      <c r="H2180" s="24">
        <v>2.7100485462672701</v>
      </c>
      <c r="I2180" s="24">
        <v>56.915378405871898</v>
      </c>
      <c r="J2180" s="24">
        <v>4.9076496092929096</v>
      </c>
      <c r="K2180" s="24">
        <v>2104.4344709967199</v>
      </c>
      <c r="L2180" s="24">
        <v>8.5781233578400597E-4</v>
      </c>
      <c r="M2180" s="24">
        <v>8.9099810213384294E-5</v>
      </c>
      <c r="N2180" s="24">
        <v>2.63379642960801E-2</v>
      </c>
      <c r="O2180" s="24">
        <v>0.115783430851959</v>
      </c>
      <c r="P2180" s="24">
        <v>0.16556388388267901</v>
      </c>
      <c r="Q2180" s="29">
        <v>1568081.04911217</v>
      </c>
    </row>
    <row r="2181" spans="1:17" ht="15" x14ac:dyDescent="0.25">
      <c r="A2181" s="24">
        <v>2</v>
      </c>
      <c r="B2181" s="24" t="s">
        <v>148</v>
      </c>
      <c r="C2181" s="24">
        <v>1102900</v>
      </c>
      <c r="D2181" s="24">
        <v>0.75</v>
      </c>
      <c r="E2181" s="24" t="s">
        <v>1333</v>
      </c>
      <c r="F2181" s="24">
        <v>1668870.17013178</v>
      </c>
      <c r="G2181" s="24">
        <v>0.61178569174668751</v>
      </c>
      <c r="H2181" s="24">
        <v>3.175909067947845</v>
      </c>
      <c r="I2181" s="24">
        <v>60.577513963810048</v>
      </c>
      <c r="J2181" s="24">
        <v>5.2232509622582253</v>
      </c>
      <c r="K2181" s="24">
        <v>2563.0962657525397</v>
      </c>
      <c r="L2181" s="24">
        <v>1.0534807688035801E-3</v>
      </c>
      <c r="M2181" s="24">
        <v>9.4977859905909847E-5</v>
      </c>
      <c r="N2181" s="24">
        <v>3.1913432421672452E-2</v>
      </c>
      <c r="O2181" s="24">
        <v>0.14164354596942952</v>
      </c>
      <c r="P2181" s="24">
        <v>0.176243607736085</v>
      </c>
      <c r="Q2181" s="29">
        <v>1668870.17013178</v>
      </c>
    </row>
    <row r="2182" spans="1:17" ht="15" x14ac:dyDescent="0.25">
      <c r="A2182" s="24">
        <v>2</v>
      </c>
      <c r="B2182" s="24" t="s">
        <v>148</v>
      </c>
      <c r="C2182" s="24">
        <v>1102910</v>
      </c>
      <c r="D2182" s="24">
        <v>0.25</v>
      </c>
      <c r="E2182" s="24" t="s">
        <v>1331</v>
      </c>
      <c r="F2182" s="24">
        <v>3245958.6996222846</v>
      </c>
      <c r="G2182" s="24">
        <v>0.82765180529411553</v>
      </c>
      <c r="H2182" s="24">
        <v>4.2687259564008304</v>
      </c>
      <c r="I2182" s="24">
        <v>118.3064791864235</v>
      </c>
      <c r="J2182" s="24">
        <v>9.4997011062495051</v>
      </c>
      <c r="K2182" s="24">
        <v>3882.3100586522401</v>
      </c>
      <c r="L2182" s="24">
        <v>1.412168853217675E-3</v>
      </c>
      <c r="M2182" s="24">
        <v>1.05810974992461E-4</v>
      </c>
      <c r="N2182" s="24">
        <v>5.2074230399228205E-2</v>
      </c>
      <c r="O2182" s="24">
        <v>0.20171192894741199</v>
      </c>
      <c r="P2182" s="24">
        <v>0.24882525463149249</v>
      </c>
      <c r="Q2182" s="29">
        <v>3245958.6996222846</v>
      </c>
    </row>
    <row r="2183" spans="1:17" ht="15" x14ac:dyDescent="0.25">
      <c r="A2183" s="24">
        <v>2</v>
      </c>
      <c r="B2183" s="24" t="s">
        <v>148</v>
      </c>
      <c r="C2183" s="24">
        <v>1102910</v>
      </c>
      <c r="D2183" s="24">
        <v>0.5</v>
      </c>
      <c r="E2183" s="24" t="s">
        <v>1332</v>
      </c>
      <c r="F2183" s="24">
        <v>3942529.2752742898</v>
      </c>
      <c r="G2183" s="24">
        <v>0.91145340970163102</v>
      </c>
      <c r="H2183" s="24">
        <v>4.6898078352808303</v>
      </c>
      <c r="I2183" s="24">
        <v>143.679695579168</v>
      </c>
      <c r="J2183" s="24">
        <v>11.5350818324864</v>
      </c>
      <c r="K2183" s="24">
        <v>4365.55523911203</v>
      </c>
      <c r="L2183" s="24">
        <v>1.58811946187468E-3</v>
      </c>
      <c r="M2183" s="24">
        <v>1.2836441382851001E-4</v>
      </c>
      <c r="N2183" s="24">
        <v>5.8366080420302703E-2</v>
      </c>
      <c r="O2183" s="24">
        <v>0.22674856636939</v>
      </c>
      <c r="P2183" s="24">
        <v>0.30169470025414802</v>
      </c>
      <c r="Q2183" s="29">
        <v>3942529.2752742898</v>
      </c>
    </row>
    <row r="2184" spans="1:17" ht="15" x14ac:dyDescent="0.25">
      <c r="A2184" s="24">
        <v>2</v>
      </c>
      <c r="B2184" s="24" t="s">
        <v>148</v>
      </c>
      <c r="C2184" s="24">
        <v>1102910</v>
      </c>
      <c r="D2184" s="24">
        <v>0.75</v>
      </c>
      <c r="E2184" s="24" t="s">
        <v>1333</v>
      </c>
      <c r="F2184" s="24">
        <v>4205729.3144763252</v>
      </c>
      <c r="G2184" s="24">
        <v>1.0501926264562398</v>
      </c>
      <c r="H2184" s="24">
        <v>5.4105311081071896</v>
      </c>
      <c r="I2184" s="24">
        <v>153.27823766694749</v>
      </c>
      <c r="J2184" s="24">
        <v>12.3074539928087</v>
      </c>
      <c r="K2184" s="24">
        <v>5090.4764512099555</v>
      </c>
      <c r="L2184" s="24">
        <v>1.8585715092532301E-3</v>
      </c>
      <c r="M2184" s="24">
        <v>1.37075321921766E-4</v>
      </c>
      <c r="N2184" s="24">
        <v>6.845782173891235E-2</v>
      </c>
      <c r="O2184" s="24">
        <v>0.265123857202202</v>
      </c>
      <c r="P2184" s="24">
        <v>0.32224899779585098</v>
      </c>
      <c r="Q2184" s="29">
        <v>4205729.3144763252</v>
      </c>
    </row>
    <row r="2185" spans="1:17" ht="15" x14ac:dyDescent="0.25">
      <c r="A2185" s="24">
        <v>2</v>
      </c>
      <c r="B2185" s="24" t="s">
        <v>148</v>
      </c>
      <c r="C2185" s="24">
        <v>1102920</v>
      </c>
      <c r="D2185" s="24">
        <v>0.25</v>
      </c>
      <c r="E2185" s="24" t="s">
        <v>1331</v>
      </c>
      <c r="F2185" s="24">
        <v>2220430.5231249998</v>
      </c>
      <c r="G2185" s="24">
        <v>0.64283621923234302</v>
      </c>
      <c r="H2185" s="24">
        <v>3.3332678408107301</v>
      </c>
      <c r="I2185" s="24">
        <v>80.047382882527955</v>
      </c>
      <c r="J2185" s="24">
        <v>6.5331947164692945</v>
      </c>
      <c r="K2185" s="24">
        <v>3016.834988421625</v>
      </c>
      <c r="L2185" s="24">
        <v>1.130157583706815E-3</v>
      </c>
      <c r="M2185" s="24">
        <v>8.0434831531858705E-5</v>
      </c>
      <c r="N2185" s="24">
        <v>4.1034107325755353E-2</v>
      </c>
      <c r="O2185" s="24">
        <v>0.15922683302217699</v>
      </c>
      <c r="P2185" s="24">
        <v>0.175656379213707</v>
      </c>
      <c r="Q2185" s="29">
        <v>2220430.5231249998</v>
      </c>
    </row>
    <row r="2186" spans="1:17" ht="15" x14ac:dyDescent="0.25">
      <c r="A2186" s="24">
        <v>2</v>
      </c>
      <c r="B2186" s="24" t="s">
        <v>148</v>
      </c>
      <c r="C2186" s="24">
        <v>1102920</v>
      </c>
      <c r="D2186" s="24">
        <v>0.5</v>
      </c>
      <c r="E2186" s="24" t="s">
        <v>1332</v>
      </c>
      <c r="F2186" s="24">
        <v>2726854.2024435801</v>
      </c>
      <c r="G2186" s="24">
        <v>0.69793161137538495</v>
      </c>
      <c r="H2186" s="24">
        <v>3.62237693033217</v>
      </c>
      <c r="I2186" s="24">
        <v>98.2834288052549</v>
      </c>
      <c r="J2186" s="24">
        <v>8.0363395498717907</v>
      </c>
      <c r="K2186" s="24">
        <v>3340.73071128528</v>
      </c>
      <c r="L2186" s="24">
        <v>1.2508956771570699E-3</v>
      </c>
      <c r="M2186" s="24">
        <v>1.0030159601494299E-4</v>
      </c>
      <c r="N2186" s="24">
        <v>4.5416547849039299E-2</v>
      </c>
      <c r="O2186" s="24">
        <v>0.17624300954587499</v>
      </c>
      <c r="P2186" s="24">
        <v>0.21749341689964199</v>
      </c>
      <c r="Q2186" s="29">
        <v>2726854.2024435801</v>
      </c>
    </row>
    <row r="2187" spans="1:17" ht="15" x14ac:dyDescent="0.25">
      <c r="A2187" s="24">
        <v>2</v>
      </c>
      <c r="B2187" s="24" t="s">
        <v>148</v>
      </c>
      <c r="C2187" s="24">
        <v>1102920</v>
      </c>
      <c r="D2187" s="24">
        <v>0.75</v>
      </c>
      <c r="E2187" s="24" t="s">
        <v>1333</v>
      </c>
      <c r="F2187" s="24">
        <v>2905107.8040489899</v>
      </c>
      <c r="G2187" s="24">
        <v>0.8481974909847555</v>
      </c>
      <c r="H2187" s="24">
        <v>4.3937036394727755</v>
      </c>
      <c r="I2187" s="24">
        <v>104.68528093862699</v>
      </c>
      <c r="J2187" s="24">
        <v>8.5723622354554543</v>
      </c>
      <c r="K2187" s="24">
        <v>4139.269227155125</v>
      </c>
      <c r="L2187" s="24">
        <v>1.5805484078521398E-3</v>
      </c>
      <c r="M2187" s="24">
        <v>1.0815072830502301E-4</v>
      </c>
      <c r="N2187" s="24">
        <v>5.6136970684161847E-2</v>
      </c>
      <c r="O2187" s="24">
        <v>0.22048706822346648</v>
      </c>
      <c r="P2187" s="24">
        <v>0.233255477368178</v>
      </c>
      <c r="Q2187" s="29">
        <v>2905107.8040489899</v>
      </c>
    </row>
    <row r="2188" spans="1:17" ht="15" x14ac:dyDescent="0.25">
      <c r="A2188" s="24">
        <v>2</v>
      </c>
      <c r="B2188" s="24" t="s">
        <v>148</v>
      </c>
      <c r="C2188" s="24">
        <v>1102930</v>
      </c>
      <c r="D2188" s="24">
        <v>0.25</v>
      </c>
      <c r="E2188" s="24" t="s">
        <v>1331</v>
      </c>
      <c r="F2188" s="24">
        <v>3020448.8132252749</v>
      </c>
      <c r="G2188" s="24">
        <v>0.67178107425987355</v>
      </c>
      <c r="H2188" s="24">
        <v>3.44900174546714</v>
      </c>
      <c r="I2188" s="24">
        <v>110.18736332444499</v>
      </c>
      <c r="J2188" s="24">
        <v>8.7109056049721953</v>
      </c>
      <c r="K2188" s="24">
        <v>3209.9683361119751</v>
      </c>
      <c r="L2188" s="24">
        <v>1.138858149677135E-3</v>
      </c>
      <c r="M2188" s="24">
        <v>8.4384427239107452E-5</v>
      </c>
      <c r="N2188" s="24">
        <v>4.5322341144134554E-2</v>
      </c>
      <c r="O2188" s="24">
        <v>0.16527377851526448</v>
      </c>
      <c r="P2188" s="24">
        <v>0.20744432621378001</v>
      </c>
      <c r="Q2188" s="29">
        <v>3020448.8132252749</v>
      </c>
    </row>
    <row r="2189" spans="1:17" ht="15" x14ac:dyDescent="0.25">
      <c r="A2189" s="24">
        <v>2</v>
      </c>
      <c r="B2189" s="24" t="s">
        <v>148</v>
      </c>
      <c r="C2189" s="24">
        <v>1102930</v>
      </c>
      <c r="D2189" s="24">
        <v>0.5</v>
      </c>
      <c r="E2189" s="24" t="s">
        <v>1332</v>
      </c>
      <c r="F2189" s="24">
        <v>3802101.50073476</v>
      </c>
      <c r="G2189" s="24">
        <v>0.77701636672736496</v>
      </c>
      <c r="H2189" s="24">
        <v>3.9820464392876498</v>
      </c>
      <c r="I2189" s="24">
        <v>138.651401322558</v>
      </c>
      <c r="J2189" s="24">
        <v>10.986722811574101</v>
      </c>
      <c r="K2189" s="24">
        <v>3680.7241633182002</v>
      </c>
      <c r="L2189" s="24">
        <v>1.3144580303008501E-3</v>
      </c>
      <c r="M2189" s="24">
        <v>1.05370405473105E-4</v>
      </c>
      <c r="N2189" s="24">
        <v>5.1830815120509202E-2</v>
      </c>
      <c r="O2189" s="24">
        <v>0.19014180329083699</v>
      </c>
      <c r="P2189" s="24">
        <v>0.26108259771127101</v>
      </c>
      <c r="Q2189" s="29">
        <v>3802101.50073476</v>
      </c>
    </row>
    <row r="2190" spans="1:17" ht="15" x14ac:dyDescent="0.25">
      <c r="A2190" s="24">
        <v>2</v>
      </c>
      <c r="B2190" s="24" t="s">
        <v>148</v>
      </c>
      <c r="C2190" s="24">
        <v>1102930</v>
      </c>
      <c r="D2190" s="24">
        <v>0.75</v>
      </c>
      <c r="E2190" s="24" t="s">
        <v>1333</v>
      </c>
      <c r="F2190" s="24">
        <v>4001647.4697340601</v>
      </c>
      <c r="G2190" s="24">
        <v>0.92184356360513098</v>
      </c>
      <c r="H2190" s="24">
        <v>4.7263012127424044</v>
      </c>
      <c r="I2190" s="24">
        <v>145.8855078147825</v>
      </c>
      <c r="J2190" s="24">
        <v>11.577002907250002</v>
      </c>
      <c r="K2190" s="24">
        <v>4412.9386019798058</v>
      </c>
      <c r="L2190" s="24">
        <v>1.5926927033074699E-3</v>
      </c>
      <c r="M2190" s="24">
        <v>1.1543278587631799E-4</v>
      </c>
      <c r="N2190" s="24">
        <v>6.1631059581444249E-2</v>
      </c>
      <c r="O2190" s="24">
        <v>0.22878326395828549</v>
      </c>
      <c r="P2190" s="24">
        <v>0.27950550043106603</v>
      </c>
      <c r="Q2190" s="29">
        <v>4001647.4697340601</v>
      </c>
    </row>
    <row r="2191" spans="1:17" ht="15" x14ac:dyDescent="0.25">
      <c r="A2191" s="24">
        <v>2</v>
      </c>
      <c r="B2191" s="24" t="s">
        <v>148</v>
      </c>
      <c r="C2191" s="24">
        <v>1102940</v>
      </c>
      <c r="D2191" s="24">
        <v>0.25</v>
      </c>
      <c r="E2191" s="24" t="s">
        <v>1331</v>
      </c>
      <c r="F2191" s="24">
        <v>6210212.0394005906</v>
      </c>
      <c r="G2191" s="24">
        <v>2.4667848215209451</v>
      </c>
      <c r="H2191" s="24">
        <v>15.70394025798905</v>
      </c>
      <c r="I2191" s="24">
        <v>218.42328273760899</v>
      </c>
      <c r="J2191" s="24">
        <v>24.361556373358098</v>
      </c>
      <c r="K2191" s="24">
        <v>9280.3047379528252</v>
      </c>
      <c r="L2191" s="24">
        <v>2.7255376383984202E-3</v>
      </c>
      <c r="M2191" s="24">
        <v>6.1294821158307949E-4</v>
      </c>
      <c r="N2191" s="24">
        <v>6.7521861720898801E-2</v>
      </c>
      <c r="O2191" s="24">
        <v>0.37101704408998049</v>
      </c>
      <c r="P2191" s="24">
        <v>1.2076580511326549</v>
      </c>
      <c r="Q2191" s="29">
        <v>6210212.0394005906</v>
      </c>
    </row>
    <row r="2192" spans="1:17" ht="15" x14ac:dyDescent="0.25">
      <c r="A2192" s="24">
        <v>2</v>
      </c>
      <c r="B2192" s="24" t="s">
        <v>148</v>
      </c>
      <c r="C2192" s="24">
        <v>1102940</v>
      </c>
      <c r="D2192" s="24">
        <v>0.5</v>
      </c>
      <c r="E2192" s="24" t="s">
        <v>1332</v>
      </c>
      <c r="F2192" s="24">
        <v>7704986.6436805204</v>
      </c>
      <c r="G2192" s="24">
        <v>2.8920460035942099</v>
      </c>
      <c r="H2192" s="24">
        <v>18.4631189094893</v>
      </c>
      <c r="I2192" s="24">
        <v>270.99153130582499</v>
      </c>
      <c r="J2192" s="24">
        <v>30.230215301913301</v>
      </c>
      <c r="K2192" s="24">
        <v>10829.884939033</v>
      </c>
      <c r="L2192" s="24">
        <v>3.1790227162779598E-3</v>
      </c>
      <c r="M2192" s="24">
        <v>7.60429065241634E-4</v>
      </c>
      <c r="N2192" s="24">
        <v>7.8734122657803399E-2</v>
      </c>
      <c r="O2192" s="24">
        <v>0.432723165766216</v>
      </c>
      <c r="P2192" s="24">
        <v>1.49879733479067</v>
      </c>
      <c r="Q2192" s="29">
        <v>7704986.6436805204</v>
      </c>
    </row>
    <row r="2193" spans="1:17" ht="15" x14ac:dyDescent="0.25">
      <c r="A2193" s="24">
        <v>2</v>
      </c>
      <c r="B2193" s="24" t="s">
        <v>148</v>
      </c>
      <c r="C2193" s="24">
        <v>1102940</v>
      </c>
      <c r="D2193" s="24">
        <v>0.75</v>
      </c>
      <c r="E2193" s="24" t="s">
        <v>1333</v>
      </c>
      <c r="F2193" s="24">
        <v>8167958.1307565942</v>
      </c>
      <c r="G2193" s="24">
        <v>3.4307177157063098</v>
      </c>
      <c r="H2193" s="24">
        <v>21.7359204826328</v>
      </c>
      <c r="I2193" s="24">
        <v>287.27630975874052</v>
      </c>
      <c r="J2193" s="24">
        <v>32.044809562841799</v>
      </c>
      <c r="K2193" s="24">
        <v>13905.14072817745</v>
      </c>
      <c r="L2193" s="24">
        <v>4.0780881238319149E-3</v>
      </c>
      <c r="M2193" s="24">
        <v>8.0613342141775497E-4</v>
      </c>
      <c r="N2193" s="24">
        <v>0.10062358440094085</v>
      </c>
      <c r="O2193" s="24">
        <v>0.55491777656237007</v>
      </c>
      <c r="P2193" s="24">
        <v>1.58868289837093</v>
      </c>
      <c r="Q2193" s="29">
        <v>8167958.1307565942</v>
      </c>
    </row>
    <row r="2194" spans="1:17" ht="15" x14ac:dyDescent="0.25">
      <c r="A2194" s="24">
        <v>2</v>
      </c>
      <c r="B2194" s="24" t="s">
        <v>148</v>
      </c>
      <c r="C2194" s="24">
        <v>1102950</v>
      </c>
      <c r="D2194" s="24">
        <v>0.25</v>
      </c>
      <c r="E2194" s="24" t="s">
        <v>1331</v>
      </c>
      <c r="F2194" s="24">
        <v>7926552.0945627252</v>
      </c>
      <c r="G2194" s="24">
        <v>3.6458825576649301</v>
      </c>
      <c r="H2194" s="24">
        <v>21.098350111743251</v>
      </c>
      <c r="I2194" s="24">
        <v>281.41763236424549</v>
      </c>
      <c r="J2194" s="24">
        <v>29.0526696220536</v>
      </c>
      <c r="K2194" s="24">
        <v>14249.093139949149</v>
      </c>
      <c r="L2194" s="24">
        <v>5.1150235788840256E-3</v>
      </c>
      <c r="M2194" s="24">
        <v>7.3801403150997654E-4</v>
      </c>
      <c r="N2194" s="24">
        <v>0.13614649884496149</v>
      </c>
      <c r="O2194" s="24">
        <v>0.68765518456397301</v>
      </c>
      <c r="P2194" s="24">
        <v>1.332976354754525</v>
      </c>
      <c r="Q2194" s="29">
        <v>7926552.0945627252</v>
      </c>
    </row>
    <row r="2195" spans="1:17" ht="15" x14ac:dyDescent="0.25">
      <c r="A2195" s="24">
        <v>2</v>
      </c>
      <c r="B2195" s="24" t="s">
        <v>148</v>
      </c>
      <c r="C2195" s="24">
        <v>1102950</v>
      </c>
      <c r="D2195" s="24">
        <v>0.5</v>
      </c>
      <c r="E2195" s="24" t="s">
        <v>1332</v>
      </c>
      <c r="F2195" s="24">
        <v>9850600.62898927</v>
      </c>
      <c r="G2195" s="24">
        <v>4.2493268020345401</v>
      </c>
      <c r="H2195" s="24">
        <v>24.683169836484701</v>
      </c>
      <c r="I2195" s="24">
        <v>349.72089722302798</v>
      </c>
      <c r="J2195" s="24">
        <v>36.100600968502697</v>
      </c>
      <c r="K2195" s="24">
        <v>16655.731432093002</v>
      </c>
      <c r="L2195" s="24">
        <v>5.9809693751320201E-3</v>
      </c>
      <c r="M2195" s="24">
        <v>9.1672894204272498E-4</v>
      </c>
      <c r="N2195" s="24">
        <v>0.15921381601856899</v>
      </c>
      <c r="O2195" s="24">
        <v>0.80397549164763304</v>
      </c>
      <c r="P2195" s="24">
        <v>1.65599686450225</v>
      </c>
      <c r="Q2195" s="29">
        <v>9850600.62898927</v>
      </c>
    </row>
    <row r="2196" spans="1:17" ht="15" x14ac:dyDescent="0.25">
      <c r="A2196" s="24">
        <v>2</v>
      </c>
      <c r="B2196" s="24" t="s">
        <v>148</v>
      </c>
      <c r="C2196" s="24">
        <v>1102950</v>
      </c>
      <c r="D2196" s="24">
        <v>0.75</v>
      </c>
      <c r="E2196" s="24" t="s">
        <v>1333</v>
      </c>
      <c r="F2196" s="24">
        <v>10441789.2989631</v>
      </c>
      <c r="G2196" s="24">
        <v>5.136266871505855</v>
      </c>
      <c r="H2196" s="24">
        <v>29.506744581019348</v>
      </c>
      <c r="I2196" s="24">
        <v>370.702681008691</v>
      </c>
      <c r="J2196" s="24">
        <v>38.269294967667101</v>
      </c>
      <c r="K2196" s="24">
        <v>21375.547888160851</v>
      </c>
      <c r="L2196" s="24">
        <v>7.6891357619282303E-3</v>
      </c>
      <c r="M2196" s="24">
        <v>9.7182051573945253E-4</v>
      </c>
      <c r="N2196" s="24">
        <v>0.20383979322259199</v>
      </c>
      <c r="O2196" s="24">
        <v>1.032461450472675</v>
      </c>
      <c r="P2196" s="24">
        <v>1.7556648088288451</v>
      </c>
      <c r="Q2196" s="29">
        <v>10441789.2989631</v>
      </c>
    </row>
    <row r="2197" spans="1:17" ht="15" x14ac:dyDescent="0.25">
      <c r="A2197" s="24">
        <v>2</v>
      </c>
      <c r="B2197" s="24" t="s">
        <v>148</v>
      </c>
      <c r="C2197" s="24">
        <v>1102960</v>
      </c>
      <c r="D2197" s="24">
        <v>0.25</v>
      </c>
      <c r="E2197" s="24" t="s">
        <v>1331</v>
      </c>
      <c r="F2197" s="24">
        <v>6051985.3168177754</v>
      </c>
      <c r="G2197" s="24">
        <v>1.581825045278435</v>
      </c>
      <c r="H2197" s="24">
        <v>8.7331713637471111</v>
      </c>
      <c r="I2197" s="24">
        <v>220.19800979400202</v>
      </c>
      <c r="J2197" s="24">
        <v>18.635729126435951</v>
      </c>
      <c r="K2197" s="24">
        <v>7426.53820463179</v>
      </c>
      <c r="L2197" s="24">
        <v>2.244457698548545E-3</v>
      </c>
      <c r="M2197" s="24">
        <v>2.73916924426856E-4</v>
      </c>
      <c r="N2197" s="24">
        <v>8.5669722553742805E-2</v>
      </c>
      <c r="O2197" s="24">
        <v>0.34310972100829551</v>
      </c>
      <c r="P2197" s="24">
        <v>0.55398864307879703</v>
      </c>
      <c r="Q2197" s="29">
        <v>6051985.3168177754</v>
      </c>
    </row>
    <row r="2198" spans="1:17" ht="15" x14ac:dyDescent="0.25">
      <c r="A2198" s="24">
        <v>2</v>
      </c>
      <c r="B2198" s="24" t="s">
        <v>148</v>
      </c>
      <c r="C2198" s="24">
        <v>1102960</v>
      </c>
      <c r="D2198" s="24">
        <v>0.5</v>
      </c>
      <c r="E2198" s="24" t="s">
        <v>1332</v>
      </c>
      <c r="F2198" s="24">
        <v>7524581.5705428701</v>
      </c>
      <c r="G2198" s="24">
        <v>1.84891928446216</v>
      </c>
      <c r="H2198" s="24">
        <v>10.206570684727</v>
      </c>
      <c r="I2198" s="24">
        <v>273.74166061599198</v>
      </c>
      <c r="J2198" s="24">
        <v>23.167328820600599</v>
      </c>
      <c r="K2198" s="24">
        <v>8702.3952984951993</v>
      </c>
      <c r="L2198" s="24">
        <v>2.62994050363052E-3</v>
      </c>
      <c r="M2198" s="24">
        <v>3.4033022511333001E-4</v>
      </c>
      <c r="N2198" s="24">
        <v>0.100315810525321</v>
      </c>
      <c r="O2198" s="24">
        <v>0.40198397878949299</v>
      </c>
      <c r="P2198" s="24">
        <v>0.68850568001587997</v>
      </c>
      <c r="Q2198" s="29">
        <v>7524581.5705428701</v>
      </c>
    </row>
    <row r="2199" spans="1:17" ht="15" x14ac:dyDescent="0.25">
      <c r="A2199" s="24">
        <v>2</v>
      </c>
      <c r="B2199" s="24" t="s">
        <v>148</v>
      </c>
      <c r="C2199" s="24">
        <v>1102960</v>
      </c>
      <c r="D2199" s="24">
        <v>0.75</v>
      </c>
      <c r="E2199" s="24" t="s">
        <v>1333</v>
      </c>
      <c r="F2199" s="24">
        <v>8019570.879533425</v>
      </c>
      <c r="G2199" s="24">
        <v>2.1759147019804752</v>
      </c>
      <c r="H2199" s="24">
        <v>12.00186125378975</v>
      </c>
      <c r="I2199" s="24">
        <v>291.70504723410852</v>
      </c>
      <c r="J2199" s="24">
        <v>24.688628792198699</v>
      </c>
      <c r="K2199" s="24">
        <v>10478.2420393759</v>
      </c>
      <c r="L2199" s="24">
        <v>3.1723121040660197E-3</v>
      </c>
      <c r="M2199" s="24">
        <v>3.62651858592588E-4</v>
      </c>
      <c r="N2199" s="24">
        <v>0.1188516331472555</v>
      </c>
      <c r="O2199" s="24">
        <v>0.48369669788387498</v>
      </c>
      <c r="P2199" s="24">
        <v>0.73374747707400956</v>
      </c>
      <c r="Q2199" s="29">
        <v>8019570.879533425</v>
      </c>
    </row>
    <row r="2200" spans="1:17" ht="15" x14ac:dyDescent="0.25">
      <c r="A2200" s="24">
        <v>2</v>
      </c>
      <c r="B2200" s="24" t="s">
        <v>148</v>
      </c>
      <c r="C2200" s="24">
        <v>1102970</v>
      </c>
      <c r="D2200" s="24">
        <v>0.25</v>
      </c>
      <c r="E2200" s="24" t="s">
        <v>1331</v>
      </c>
      <c r="F2200" s="24">
        <v>3790768.7264485648</v>
      </c>
      <c r="G2200" s="24">
        <v>0.90952743852002449</v>
      </c>
      <c r="H2200" s="24">
        <v>4.9236159551826351</v>
      </c>
      <c r="I2200" s="24">
        <v>139.47943551925351</v>
      </c>
      <c r="J2200" s="24">
        <v>11.4687042769207</v>
      </c>
      <c r="K2200" s="24">
        <v>4393.6802671361256</v>
      </c>
      <c r="L2200" s="24">
        <v>1.41136889329366E-3</v>
      </c>
      <c r="M2200" s="24">
        <v>1.2164646488263349E-4</v>
      </c>
      <c r="N2200" s="24">
        <v>4.5936240205097248E-2</v>
      </c>
      <c r="O2200" s="24">
        <v>0.20538194195579251</v>
      </c>
      <c r="P2200" s="24">
        <v>0.33138234186531002</v>
      </c>
      <c r="Q2200" s="29">
        <v>3790768.7264485648</v>
      </c>
    </row>
    <row r="2201" spans="1:17" ht="15" x14ac:dyDescent="0.25">
      <c r="A2201" s="24">
        <v>2</v>
      </c>
      <c r="B2201" s="24" t="s">
        <v>148</v>
      </c>
      <c r="C2201" s="24">
        <v>1102970</v>
      </c>
      <c r="D2201" s="24">
        <v>0.5</v>
      </c>
      <c r="E2201" s="24" t="s">
        <v>1332</v>
      </c>
      <c r="F2201" s="24">
        <v>4797731.7836104902</v>
      </c>
      <c r="G2201" s="24">
        <v>1.0656040770278099</v>
      </c>
      <c r="H2201" s="24">
        <v>5.7670942003529699</v>
      </c>
      <c r="I2201" s="24">
        <v>176.36378941848301</v>
      </c>
      <c r="J2201" s="24">
        <v>14.534052686224699</v>
      </c>
      <c r="K2201" s="24">
        <v>5353.0302029965096</v>
      </c>
      <c r="L2201" s="24">
        <v>1.7198075034060699E-3</v>
      </c>
      <c r="M2201" s="24">
        <v>1.5461825491962399E-4</v>
      </c>
      <c r="N2201" s="24">
        <v>5.5884957187459602E-2</v>
      </c>
      <c r="O2201" s="24">
        <v>0.25060797802450202</v>
      </c>
      <c r="P2201" s="24">
        <v>0.42086595746437799</v>
      </c>
      <c r="Q2201" s="29">
        <v>4797731.7836104902</v>
      </c>
    </row>
    <row r="2202" spans="1:17" ht="15" x14ac:dyDescent="0.25">
      <c r="A2202" s="24">
        <v>2</v>
      </c>
      <c r="B2202" s="24" t="s">
        <v>148</v>
      </c>
      <c r="C2202" s="24">
        <v>1102970</v>
      </c>
      <c r="D2202" s="24">
        <v>0.75</v>
      </c>
      <c r="E2202" s="24" t="s">
        <v>1333</v>
      </c>
      <c r="F2202" s="24">
        <v>5116608.8422701852</v>
      </c>
      <c r="G2202" s="24">
        <v>1.348131998646825</v>
      </c>
      <c r="H2202" s="24">
        <v>7.2829920358003353</v>
      </c>
      <c r="I2202" s="24">
        <v>187.979828395358</v>
      </c>
      <c r="J2202" s="24">
        <v>15.501663843385401</v>
      </c>
      <c r="K2202" s="24">
        <v>6941.9034417275352</v>
      </c>
      <c r="L2202" s="24">
        <v>2.2782004729963298E-3</v>
      </c>
      <c r="M2202" s="24">
        <v>1.6782847481722451E-4</v>
      </c>
      <c r="N2202" s="24">
        <v>7.1804847087013554E-2</v>
      </c>
      <c r="O2202" s="24">
        <v>0.32803762560383048</v>
      </c>
      <c r="P2202" s="24">
        <v>0.44993508833602747</v>
      </c>
      <c r="Q2202" s="29">
        <v>5116608.8422701852</v>
      </c>
    </row>
    <row r="2203" spans="1:17" ht="15" x14ac:dyDescent="0.25">
      <c r="A2203" s="24">
        <v>2</v>
      </c>
      <c r="B2203" s="24" t="s">
        <v>148</v>
      </c>
      <c r="C2203" s="24">
        <v>1102980</v>
      </c>
      <c r="D2203" s="24">
        <v>0.25</v>
      </c>
      <c r="E2203" s="24" t="s">
        <v>1331</v>
      </c>
      <c r="F2203" s="24">
        <v>3551932.3362617348</v>
      </c>
      <c r="G2203" s="24">
        <v>0.55969804624787156</v>
      </c>
      <c r="H2203" s="24">
        <v>2.7939990509435102</v>
      </c>
      <c r="I2203" s="24">
        <v>127.4641153063675</v>
      </c>
      <c r="J2203" s="24">
        <v>9.6141442211697097</v>
      </c>
      <c r="K2203" s="24">
        <v>3063.2423533647097</v>
      </c>
      <c r="L2203" s="24">
        <v>9.0879092011937601E-4</v>
      </c>
      <c r="M2203" s="24">
        <v>7.8068000366165145E-5</v>
      </c>
      <c r="N2203" s="24">
        <v>5.9554447095195751E-2</v>
      </c>
      <c r="O2203" s="24">
        <v>0.154784614960634</v>
      </c>
      <c r="P2203" s="24">
        <v>0.15497339557318801</v>
      </c>
      <c r="Q2203" s="29">
        <v>3551932.3362617348</v>
      </c>
    </row>
    <row r="2204" spans="1:17" ht="15" x14ac:dyDescent="0.25">
      <c r="A2204" s="24">
        <v>2</v>
      </c>
      <c r="B2204" s="24" t="s">
        <v>148</v>
      </c>
      <c r="C2204" s="24">
        <v>1102980</v>
      </c>
      <c r="D2204" s="24">
        <v>0.5</v>
      </c>
      <c r="E2204" s="24" t="s">
        <v>1332</v>
      </c>
      <c r="F2204" s="24">
        <v>4406973.7297714604</v>
      </c>
      <c r="G2204" s="24">
        <v>0.65400911653189497</v>
      </c>
      <c r="H2204" s="24">
        <v>3.2622063094765199</v>
      </c>
      <c r="I2204" s="24">
        <v>158.12646660451699</v>
      </c>
      <c r="J2204" s="24">
        <v>11.935955601444499</v>
      </c>
      <c r="K2204" s="24">
        <v>3588.75170334418</v>
      </c>
      <c r="L2204" s="24">
        <v>1.0636544786666101E-3</v>
      </c>
      <c r="M2204" s="24">
        <v>9.6933873505861205E-5</v>
      </c>
      <c r="N2204" s="24">
        <v>6.9596622420464396E-2</v>
      </c>
      <c r="O2204" s="24">
        <v>0.181041274623887</v>
      </c>
      <c r="P2204" s="24">
        <v>0.192998343456942</v>
      </c>
      <c r="Q2204" s="29">
        <v>4406973.7297714604</v>
      </c>
    </row>
    <row r="2205" spans="1:17" ht="15" x14ac:dyDescent="0.25">
      <c r="A2205" s="24">
        <v>2</v>
      </c>
      <c r="B2205" s="24" t="s">
        <v>148</v>
      </c>
      <c r="C2205" s="24">
        <v>1102980</v>
      </c>
      <c r="D2205" s="24">
        <v>0.75</v>
      </c>
      <c r="E2205" s="24" t="s">
        <v>1333</v>
      </c>
      <c r="F2205" s="24">
        <v>4702711.0713705495</v>
      </c>
      <c r="G2205" s="24">
        <v>0.75958509171525956</v>
      </c>
      <c r="H2205" s="24">
        <v>3.8259515401322148</v>
      </c>
      <c r="I2205" s="24">
        <v>168.71402395049051</v>
      </c>
      <c r="J2205" s="24">
        <v>12.7389989662151</v>
      </c>
      <c r="K2205" s="24">
        <v>4340.9921132670352</v>
      </c>
      <c r="L2205" s="24">
        <v>1.28690712710739E-3</v>
      </c>
      <c r="M2205" s="24">
        <v>1.0358034850790801E-4</v>
      </c>
      <c r="N2205" s="24">
        <v>8.2454378611337337E-2</v>
      </c>
      <c r="O2205" s="24">
        <v>0.218566849207568</v>
      </c>
      <c r="P2205" s="24">
        <v>0.206354599961806</v>
      </c>
      <c r="Q2205" s="29">
        <v>4702711.0713705495</v>
      </c>
    </row>
    <row r="2206" spans="1:17" ht="15" x14ac:dyDescent="0.25">
      <c r="A2206" s="24">
        <v>2</v>
      </c>
      <c r="B2206" s="24" t="s">
        <v>148</v>
      </c>
      <c r="C2206" s="24">
        <v>1102990</v>
      </c>
      <c r="D2206" s="24">
        <v>0.25</v>
      </c>
      <c r="E2206" s="24" t="s">
        <v>1331</v>
      </c>
      <c r="F2206" s="24">
        <v>581730.2494104075</v>
      </c>
      <c r="G2206" s="24">
        <v>0.24061594027230049</v>
      </c>
      <c r="H2206" s="24">
        <v>1.2981882457073151</v>
      </c>
      <c r="I2206" s="24">
        <v>20.572382844713502</v>
      </c>
      <c r="J2206" s="24">
        <v>1.8632553573604951</v>
      </c>
      <c r="K2206" s="24">
        <v>1073.3334801523999</v>
      </c>
      <c r="L2206" s="24">
        <v>3.1139083045164851E-4</v>
      </c>
      <c r="M2206" s="24">
        <v>5.5930619749911351E-5</v>
      </c>
      <c r="N2206" s="24">
        <v>1.0057842380365015E-2</v>
      </c>
      <c r="O2206" s="24">
        <v>5.0461341534267054E-2</v>
      </c>
      <c r="P2206" s="24">
        <v>7.2704242890161849E-2</v>
      </c>
      <c r="Q2206" s="29">
        <v>581730.2494104075</v>
      </c>
    </row>
    <row r="2207" spans="1:17" ht="15" x14ac:dyDescent="0.25">
      <c r="A2207" s="24">
        <v>2</v>
      </c>
      <c r="B2207" s="24" t="s">
        <v>148</v>
      </c>
      <c r="C2207" s="24">
        <v>1102990</v>
      </c>
      <c r="D2207" s="24">
        <v>0.5</v>
      </c>
      <c r="E2207" s="24" t="s">
        <v>1332</v>
      </c>
      <c r="F2207" s="24">
        <v>719815.00427393499</v>
      </c>
      <c r="G2207" s="24">
        <v>0.283770032267947</v>
      </c>
      <c r="H2207" s="24">
        <v>1.5400369799634399</v>
      </c>
      <c r="I2207" s="24">
        <v>25.447376484370601</v>
      </c>
      <c r="J2207" s="24">
        <v>2.3047395042691301</v>
      </c>
      <c r="K2207" s="24">
        <v>1216.2536041411299</v>
      </c>
      <c r="L2207" s="24">
        <v>3.5285257524266298E-4</v>
      </c>
      <c r="M2207" s="24">
        <v>6.9162853147691693E-5</v>
      </c>
      <c r="N2207" s="24">
        <v>1.139715925348E-2</v>
      </c>
      <c r="O2207" s="24">
        <v>5.7182047544999698E-2</v>
      </c>
      <c r="P2207" s="24">
        <v>8.9917636235337897E-2</v>
      </c>
      <c r="Q2207" s="29">
        <v>719815.00427393499</v>
      </c>
    </row>
    <row r="2208" spans="1:17" ht="15" x14ac:dyDescent="0.25">
      <c r="A2208" s="24">
        <v>2</v>
      </c>
      <c r="B2208" s="24" t="s">
        <v>148</v>
      </c>
      <c r="C2208" s="24">
        <v>1102990</v>
      </c>
      <c r="D2208" s="24">
        <v>0.75</v>
      </c>
      <c r="E2208" s="24" t="s">
        <v>1333</v>
      </c>
      <c r="F2208" s="24">
        <v>766029.60596816603</v>
      </c>
      <c r="G2208" s="24">
        <v>0.33526912500218597</v>
      </c>
      <c r="H2208" s="24">
        <v>1.8060956863216551</v>
      </c>
      <c r="I2208" s="24">
        <v>27.06940561337505</v>
      </c>
      <c r="J2208" s="24">
        <v>2.4516028432898498</v>
      </c>
      <c r="K2208" s="24">
        <v>1470.8992329693701</v>
      </c>
      <c r="L2208" s="24">
        <v>4.2746372163663846E-4</v>
      </c>
      <c r="M2208" s="24">
        <v>7.3560064267237847E-5</v>
      </c>
      <c r="N2208" s="24">
        <v>1.36526857585139E-2</v>
      </c>
      <c r="O2208" s="24">
        <v>6.9354629733877252E-2</v>
      </c>
      <c r="P2208" s="24">
        <v>9.5639940628012746E-2</v>
      </c>
      <c r="Q2208" s="29">
        <v>766029.60596816603</v>
      </c>
    </row>
    <row r="2209" spans="1:17" ht="15" x14ac:dyDescent="0.25">
      <c r="A2209" s="24">
        <v>2</v>
      </c>
      <c r="B2209" s="24" t="s">
        <v>148</v>
      </c>
      <c r="C2209" s="24">
        <v>1103000</v>
      </c>
      <c r="D2209" s="24">
        <v>0.25</v>
      </c>
      <c r="E2209" s="24" t="s">
        <v>1331</v>
      </c>
      <c r="F2209" s="24">
        <v>3415129.3880463652</v>
      </c>
      <c r="G2209" s="24">
        <v>1.2528459305715001</v>
      </c>
      <c r="H2209" s="24">
        <v>7.4816874644560656</v>
      </c>
      <c r="I2209" s="24">
        <v>122.802035719104</v>
      </c>
      <c r="J2209" s="24">
        <v>11.9741370582898</v>
      </c>
      <c r="K2209" s="24">
        <v>5685.6789001715451</v>
      </c>
      <c r="L2209" s="24">
        <v>1.5970659840718951E-3</v>
      </c>
      <c r="M2209" s="24">
        <v>2.512390547127255E-4</v>
      </c>
      <c r="N2209" s="24">
        <v>4.9708558112966053E-2</v>
      </c>
      <c r="O2209" s="24">
        <v>0.23963429000841849</v>
      </c>
      <c r="P2209" s="24">
        <v>0.48261577419083401</v>
      </c>
      <c r="Q2209" s="29">
        <v>3415129.3880463652</v>
      </c>
    </row>
    <row r="2210" spans="1:17" ht="15" x14ac:dyDescent="0.25">
      <c r="A2210" s="24">
        <v>2</v>
      </c>
      <c r="B2210" s="24" t="s">
        <v>148</v>
      </c>
      <c r="C2210" s="24">
        <v>1103000</v>
      </c>
      <c r="D2210" s="24">
        <v>0.5</v>
      </c>
      <c r="E2210" s="24" t="s">
        <v>1332</v>
      </c>
      <c r="F2210" s="24">
        <v>4185713.4954389702</v>
      </c>
      <c r="G2210" s="24">
        <v>1.4537666804367599</v>
      </c>
      <c r="H2210" s="24">
        <v>8.6750089553145902</v>
      </c>
      <c r="I2210" s="24">
        <v>150.509466805334</v>
      </c>
      <c r="J2210" s="24">
        <v>14.6886049193888</v>
      </c>
      <c r="K2210" s="24">
        <v>6612.5092740073596</v>
      </c>
      <c r="L2210" s="24">
        <v>1.8629926427477001E-3</v>
      </c>
      <c r="M2210" s="24">
        <v>3.0871950782617298E-4</v>
      </c>
      <c r="N2210" s="24">
        <v>5.7769461221529102E-2</v>
      </c>
      <c r="O2210" s="24">
        <v>0.27839209161094403</v>
      </c>
      <c r="P2210" s="24">
        <v>0.59313832210522399</v>
      </c>
      <c r="Q2210" s="29">
        <v>4185713.4954389702</v>
      </c>
    </row>
    <row r="2211" spans="1:17" ht="15" x14ac:dyDescent="0.25">
      <c r="A2211" s="24">
        <v>2</v>
      </c>
      <c r="B2211" s="24" t="s">
        <v>148</v>
      </c>
      <c r="C2211" s="24">
        <v>1103000</v>
      </c>
      <c r="D2211" s="24">
        <v>0.75</v>
      </c>
      <c r="E2211" s="24" t="s">
        <v>1333</v>
      </c>
      <c r="F2211" s="24">
        <v>4479182.7914399356</v>
      </c>
      <c r="G2211" s="24">
        <v>1.68203320915598</v>
      </c>
      <c r="H2211" s="24">
        <v>10.048701991846199</v>
      </c>
      <c r="I2211" s="24">
        <v>160.97796026869798</v>
      </c>
      <c r="J2211" s="24">
        <v>15.730118944682001</v>
      </c>
      <c r="K2211" s="24">
        <v>7910.508020268785</v>
      </c>
      <c r="L2211" s="24">
        <v>2.2298495177559201E-3</v>
      </c>
      <c r="M2211" s="24">
        <v>3.299070852985795E-4</v>
      </c>
      <c r="N2211" s="24">
        <v>6.8109290051012697E-2</v>
      </c>
      <c r="O2211" s="24">
        <v>0.33214581584689351</v>
      </c>
      <c r="P2211" s="24">
        <v>0.63594959556354602</v>
      </c>
      <c r="Q2211" s="29">
        <v>4479182.7914399356</v>
      </c>
    </row>
    <row r="2212" spans="1:17" ht="15" x14ac:dyDescent="0.25">
      <c r="A2212" s="24">
        <v>2</v>
      </c>
      <c r="B2212" s="24" t="s">
        <v>148</v>
      </c>
      <c r="C2212" s="24">
        <v>1103010</v>
      </c>
      <c r="D2212" s="24">
        <v>0.25</v>
      </c>
      <c r="E2212" s="24" t="s">
        <v>1331</v>
      </c>
      <c r="F2212" s="24">
        <v>3987293.9604584947</v>
      </c>
      <c r="G2212" s="24">
        <v>1.4962681278082099</v>
      </c>
      <c r="H2212" s="24">
        <v>9.4413012833307999</v>
      </c>
      <c r="I2212" s="24">
        <v>140.73822648742001</v>
      </c>
      <c r="J2212" s="24">
        <v>14.452932943179249</v>
      </c>
      <c r="K2212" s="24">
        <v>8478.6007377446695</v>
      </c>
      <c r="L2212" s="24">
        <v>2.4776200147439849E-3</v>
      </c>
      <c r="M2212" s="24">
        <v>2.158456466008445E-4</v>
      </c>
      <c r="N2212" s="24">
        <v>6.51381603538079E-2</v>
      </c>
      <c r="O2212" s="24">
        <v>0.34299937839727951</v>
      </c>
      <c r="P2212" s="24">
        <v>0.65517040258505244</v>
      </c>
      <c r="Q2212" s="29">
        <v>3987293.9604584947</v>
      </c>
    </row>
    <row r="2213" spans="1:17" ht="15" x14ac:dyDescent="0.25">
      <c r="A2213" s="24">
        <v>2</v>
      </c>
      <c r="B2213" s="24" t="s">
        <v>148</v>
      </c>
      <c r="C2213" s="24">
        <v>1103010</v>
      </c>
      <c r="D2213" s="24">
        <v>0.5</v>
      </c>
      <c r="E2213" s="24" t="s">
        <v>1332</v>
      </c>
      <c r="F2213" s="24">
        <v>4974737.0082722101</v>
      </c>
      <c r="G2213" s="24">
        <v>1.76257606930178</v>
      </c>
      <c r="H2213" s="24">
        <v>11.158467541203301</v>
      </c>
      <c r="I2213" s="24">
        <v>174.75667992713201</v>
      </c>
      <c r="J2213" s="24">
        <v>17.965263586368501</v>
      </c>
      <c r="K2213" s="24">
        <v>9642.7032270905092</v>
      </c>
      <c r="L2213" s="24">
        <v>2.81652196234104E-3</v>
      </c>
      <c r="M2213" s="24">
        <v>2.6873830434961601E-4</v>
      </c>
      <c r="N2213" s="24">
        <v>7.4022739323008097E-2</v>
      </c>
      <c r="O2213" s="24">
        <v>0.38986547998247201</v>
      </c>
      <c r="P2213" s="24">
        <v>0.81520316954705496</v>
      </c>
      <c r="Q2213" s="29">
        <v>4974737.0082722101</v>
      </c>
    </row>
    <row r="2214" spans="1:17" ht="15" x14ac:dyDescent="0.25">
      <c r="A2214" s="24">
        <v>2</v>
      </c>
      <c r="B2214" s="24" t="s">
        <v>148</v>
      </c>
      <c r="C2214" s="24">
        <v>1103010</v>
      </c>
      <c r="D2214" s="24">
        <v>0.75</v>
      </c>
      <c r="E2214" s="24" t="s">
        <v>1333</v>
      </c>
      <c r="F2214" s="24">
        <v>5323251.1590424795</v>
      </c>
      <c r="G2214" s="24">
        <v>2.0987487250384249</v>
      </c>
      <c r="H2214" s="24">
        <v>13.258698777108499</v>
      </c>
      <c r="I2214" s="24">
        <v>185.99181886788801</v>
      </c>
      <c r="J2214" s="24">
        <v>19.12112372338785</v>
      </c>
      <c r="K2214" s="24">
        <v>11816.64213389545</v>
      </c>
      <c r="L2214" s="24">
        <v>3.45605799716143E-3</v>
      </c>
      <c r="M2214" s="24">
        <v>2.8607932574740199E-4</v>
      </c>
      <c r="N2214" s="24">
        <v>8.9289693777253598E-2</v>
      </c>
      <c r="O2214" s="24">
        <v>0.47520411073268853</v>
      </c>
      <c r="P2214" s="24">
        <v>0.86765182940218699</v>
      </c>
      <c r="Q2214" s="29">
        <v>5323251.1590424795</v>
      </c>
    </row>
    <row r="2215" spans="1:17" ht="15" x14ac:dyDescent="0.25">
      <c r="A2215" s="24">
        <v>2</v>
      </c>
      <c r="B2215" s="24" t="s">
        <v>148</v>
      </c>
      <c r="C2215" s="24">
        <v>1103020</v>
      </c>
      <c r="D2215" s="24">
        <v>0.25</v>
      </c>
      <c r="E2215" s="24" t="s">
        <v>1331</v>
      </c>
      <c r="F2215" s="24">
        <v>1765642.5928812651</v>
      </c>
      <c r="G2215" s="24">
        <v>0.88688747688187297</v>
      </c>
      <c r="H2215" s="24">
        <v>5.9008322091764001</v>
      </c>
      <c r="I2215" s="24">
        <v>61.5853705212431</v>
      </c>
      <c r="J2215" s="24">
        <v>7.4862397103487499</v>
      </c>
      <c r="K2215" s="24">
        <v>4565.8898556937702</v>
      </c>
      <c r="L2215" s="24">
        <v>1.3043103084408899E-3</v>
      </c>
      <c r="M2215" s="24">
        <v>1.5172056754033999E-4</v>
      </c>
      <c r="N2215" s="24">
        <v>3.0604407849505952E-2</v>
      </c>
      <c r="O2215" s="24">
        <v>0.17251880428850649</v>
      </c>
      <c r="P2215" s="24">
        <v>0.39499590409605045</v>
      </c>
      <c r="Q2215" s="29">
        <v>1765642.5928812651</v>
      </c>
    </row>
    <row r="2216" spans="1:17" ht="15" x14ac:dyDescent="0.25">
      <c r="A2216" s="24">
        <v>2</v>
      </c>
      <c r="B2216" s="24" t="s">
        <v>148</v>
      </c>
      <c r="C2216" s="24">
        <v>1103020</v>
      </c>
      <c r="D2216" s="24">
        <v>0.5</v>
      </c>
      <c r="E2216" s="24" t="s">
        <v>1332</v>
      </c>
      <c r="F2216" s="24">
        <v>2185905.6043572598</v>
      </c>
      <c r="G2216" s="24">
        <v>1.0408117986619301</v>
      </c>
      <c r="H2216" s="24">
        <v>6.9567803064504004</v>
      </c>
      <c r="I2216" s="24">
        <v>76.243402259085897</v>
      </c>
      <c r="J2216" s="24">
        <v>9.2683308594185707</v>
      </c>
      <c r="K2216" s="24">
        <v>5178.1476023148498</v>
      </c>
      <c r="L2216" s="24">
        <v>1.4791900821396E-3</v>
      </c>
      <c r="M2216" s="24">
        <v>1.8783875005939099E-4</v>
      </c>
      <c r="N2216" s="24">
        <v>3.4707840140322799E-2</v>
      </c>
      <c r="O2216" s="24">
        <v>0.19564853332905899</v>
      </c>
      <c r="P2216" s="24">
        <v>0.48902789008213299</v>
      </c>
      <c r="Q2216" s="29">
        <v>2185905.6043572598</v>
      </c>
    </row>
    <row r="2217" spans="1:17" ht="15" x14ac:dyDescent="0.25">
      <c r="A2217" s="24">
        <v>2</v>
      </c>
      <c r="B2217" s="24" t="s">
        <v>148</v>
      </c>
      <c r="C2217" s="24">
        <v>1103020</v>
      </c>
      <c r="D2217" s="24">
        <v>0.75</v>
      </c>
      <c r="E2217" s="24" t="s">
        <v>1333</v>
      </c>
      <c r="F2217" s="24">
        <v>2327068.164949195</v>
      </c>
      <c r="G2217" s="24">
        <v>1.2482132306432101</v>
      </c>
      <c r="H2217" s="24">
        <v>8.3084927294627491</v>
      </c>
      <c r="I2217" s="24">
        <v>81.166506357633054</v>
      </c>
      <c r="J2217" s="24">
        <v>9.8668183371673734</v>
      </c>
      <c r="K2217" s="24">
        <v>6553.1468324616699</v>
      </c>
      <c r="L2217" s="24">
        <v>1.8719907702517248E-3</v>
      </c>
      <c r="M2217" s="24">
        <v>1.9997004688420951E-4</v>
      </c>
      <c r="N2217" s="24">
        <v>4.3907880078745548E-2</v>
      </c>
      <c r="O2217" s="24">
        <v>0.24752075775187449</v>
      </c>
      <c r="P2217" s="24">
        <v>0.52059980098530545</v>
      </c>
      <c r="Q2217" s="29">
        <v>2327068.164949195</v>
      </c>
    </row>
    <row r="2218" spans="1:17" ht="15" x14ac:dyDescent="0.25">
      <c r="A2218" s="24">
        <v>2</v>
      </c>
      <c r="B2218" s="24" t="s">
        <v>148</v>
      </c>
      <c r="C2218" s="24">
        <v>1103030</v>
      </c>
      <c r="D2218" s="24">
        <v>0.25</v>
      </c>
      <c r="E2218" s="24" t="s">
        <v>1331</v>
      </c>
      <c r="F2218" s="24">
        <v>2793996.4565827204</v>
      </c>
      <c r="G2218" s="24">
        <v>1.0315705384573095</v>
      </c>
      <c r="H2218" s="24">
        <v>7.3039305734358901</v>
      </c>
      <c r="I2218" s="24">
        <v>90.774466701664892</v>
      </c>
      <c r="J2218" s="24">
        <v>11.30498346421505</v>
      </c>
      <c r="K2218" s="24">
        <v>4780.2672256045153</v>
      </c>
      <c r="L2218" s="24">
        <v>1.1475829943031449E-3</v>
      </c>
      <c r="M2218" s="24">
        <v>2.4985243214342652E-4</v>
      </c>
      <c r="N2218" s="24">
        <v>2.523347584184385E-2</v>
      </c>
      <c r="O2218" s="24">
        <v>0.15447174108345602</v>
      </c>
      <c r="P2218" s="24">
        <v>0.60757464525837601</v>
      </c>
      <c r="Q2218" s="29">
        <v>2793996.4565827204</v>
      </c>
    </row>
    <row r="2219" spans="1:17" ht="15" x14ac:dyDescent="0.25">
      <c r="A2219" s="24">
        <v>2</v>
      </c>
      <c r="B2219" s="24" t="s">
        <v>148</v>
      </c>
      <c r="C2219" s="24">
        <v>1103030</v>
      </c>
      <c r="D2219" s="24">
        <v>0.5</v>
      </c>
      <c r="E2219" s="24" t="s">
        <v>1332</v>
      </c>
      <c r="F2219" s="24">
        <v>3480619.3323049201</v>
      </c>
      <c r="G2219" s="24">
        <v>1.2277510024975899</v>
      </c>
      <c r="H2219" s="24">
        <v>8.7252008859694605</v>
      </c>
      <c r="I2219" s="24">
        <v>112.93079869072101</v>
      </c>
      <c r="J2219" s="24">
        <v>14.0732003046825</v>
      </c>
      <c r="K2219" s="24">
        <v>5449.93817314833</v>
      </c>
      <c r="L2219" s="24">
        <v>1.3074221481326101E-3</v>
      </c>
      <c r="M2219" s="24">
        <v>3.1079497566606598E-4</v>
      </c>
      <c r="N2219" s="24">
        <v>2.87344894494585E-2</v>
      </c>
      <c r="O2219" s="24">
        <v>0.17597506004983901</v>
      </c>
      <c r="P2219" s="24">
        <v>0.75666358097206998</v>
      </c>
      <c r="Q2219" s="29">
        <v>3480619.3323049201</v>
      </c>
    </row>
    <row r="2220" spans="1:17" ht="15" x14ac:dyDescent="0.25">
      <c r="A2220" s="24">
        <v>2</v>
      </c>
      <c r="B2220" s="24" t="s">
        <v>148</v>
      </c>
      <c r="C2220" s="24">
        <v>1103030</v>
      </c>
      <c r="D2220" s="24">
        <v>0.75</v>
      </c>
      <c r="E2220" s="24" t="s">
        <v>1333</v>
      </c>
      <c r="F2220" s="24">
        <v>3720425.8629696248</v>
      </c>
      <c r="G2220" s="24">
        <v>1.458622299817645</v>
      </c>
      <c r="H2220" s="24">
        <v>10.33639291903825</v>
      </c>
      <c r="I2220" s="24">
        <v>120.22319623169349</v>
      </c>
      <c r="J2220" s="24">
        <v>14.98287390910275</v>
      </c>
      <c r="K2220" s="24">
        <v>6949.2520178589057</v>
      </c>
      <c r="L2220" s="24">
        <v>1.6663405786443649E-3</v>
      </c>
      <c r="M2220" s="24">
        <v>3.3085281358231699E-4</v>
      </c>
      <c r="N2220" s="24">
        <v>3.66110625187622E-2</v>
      </c>
      <c r="O2220" s="24">
        <v>0.22427173937761802</v>
      </c>
      <c r="P2220" s="24">
        <v>0.80560381345927901</v>
      </c>
      <c r="Q2220" s="29">
        <v>3720425.8629696248</v>
      </c>
    </row>
    <row r="2221" spans="1:17" ht="15" x14ac:dyDescent="0.25">
      <c r="A2221" s="24">
        <v>2</v>
      </c>
      <c r="B2221" s="24" t="s">
        <v>148</v>
      </c>
      <c r="C2221" s="24">
        <v>1103040</v>
      </c>
      <c r="D2221" s="24">
        <v>0.25</v>
      </c>
      <c r="E2221" s="24" t="s">
        <v>1331</v>
      </c>
      <c r="F2221" s="24">
        <v>541934.31516210805</v>
      </c>
      <c r="G2221" s="24">
        <v>0.30407566617843401</v>
      </c>
      <c r="H2221" s="24">
        <v>1.5984581197625449</v>
      </c>
      <c r="I2221" s="24">
        <v>19.388147825711101</v>
      </c>
      <c r="J2221" s="24">
        <v>1.8583223371284849</v>
      </c>
      <c r="K2221" s="24">
        <v>1002.1053945736469</v>
      </c>
      <c r="L2221" s="24">
        <v>2.9034956878054401E-4</v>
      </c>
      <c r="M2221" s="24">
        <v>8.738033933105015E-5</v>
      </c>
      <c r="N2221" s="24">
        <v>9.026620457714251E-3</v>
      </c>
      <c r="O2221" s="24">
        <v>4.9772953187287999E-2</v>
      </c>
      <c r="P2221" s="24">
        <v>8.0311687322151742E-2</v>
      </c>
      <c r="Q2221" s="29">
        <v>541934.31516210805</v>
      </c>
    </row>
    <row r="2222" spans="1:17" ht="15" x14ac:dyDescent="0.25">
      <c r="A2222" s="24">
        <v>2</v>
      </c>
      <c r="B2222" s="24" t="s">
        <v>148</v>
      </c>
      <c r="C2222" s="24">
        <v>1103040</v>
      </c>
      <c r="D2222" s="24">
        <v>0.5</v>
      </c>
      <c r="E2222" s="24" t="s">
        <v>1332</v>
      </c>
      <c r="F2222" s="24">
        <v>671334.84838393598</v>
      </c>
      <c r="G2222" s="24">
        <v>0.35870981497758497</v>
      </c>
      <c r="H2222" s="24">
        <v>1.89706228774537</v>
      </c>
      <c r="I2222" s="24">
        <v>24.016479166216602</v>
      </c>
      <c r="J2222" s="24">
        <v>2.3028485957773599</v>
      </c>
      <c r="K2222" s="24">
        <v>1137.7640320820001</v>
      </c>
      <c r="L2222" s="24">
        <v>3.2976851522207098E-4</v>
      </c>
      <c r="M2222" s="24">
        <v>1.08156531040288E-4</v>
      </c>
      <c r="N2222" s="24">
        <v>1.02468470241139E-2</v>
      </c>
      <c r="O2222" s="24">
        <v>5.6496778961151503E-2</v>
      </c>
      <c r="P2222" s="24">
        <v>9.9563760966510206E-2</v>
      </c>
      <c r="Q2222" s="29">
        <v>671334.84838393598</v>
      </c>
    </row>
    <row r="2223" spans="1:17" ht="15" x14ac:dyDescent="0.25">
      <c r="A2223" s="24">
        <v>2</v>
      </c>
      <c r="B2223" s="24" t="s">
        <v>148</v>
      </c>
      <c r="C2223" s="24">
        <v>1103040</v>
      </c>
      <c r="D2223" s="24">
        <v>0.75</v>
      </c>
      <c r="E2223" s="24" t="s">
        <v>1333</v>
      </c>
      <c r="F2223" s="24">
        <v>715137.58210851497</v>
      </c>
      <c r="G2223" s="24">
        <v>0.42845944982127149</v>
      </c>
      <c r="H2223" s="24">
        <v>2.2540230468332401</v>
      </c>
      <c r="I2223" s="24">
        <v>25.582446059379549</v>
      </c>
      <c r="J2223" s="24">
        <v>2.4538378787971151</v>
      </c>
      <c r="K2223" s="24">
        <v>1441.92643191721</v>
      </c>
      <c r="L2223" s="24">
        <v>4.18026843188087E-4</v>
      </c>
      <c r="M2223" s="24">
        <v>1.1513394296850451E-4</v>
      </c>
      <c r="N2223" s="24">
        <v>1.29919268066294E-2</v>
      </c>
      <c r="O2223" s="24">
        <v>7.1615752807341101E-2</v>
      </c>
      <c r="P2223" s="24">
        <v>0.1061297750420115</v>
      </c>
      <c r="Q2223" s="29">
        <v>715137.58210851497</v>
      </c>
    </row>
    <row r="2224" spans="1:17" ht="15" x14ac:dyDescent="0.25">
      <c r="A2224" s="24">
        <v>2</v>
      </c>
      <c r="B2224" s="24" t="s">
        <v>148</v>
      </c>
      <c r="C2224" s="24">
        <v>1103050</v>
      </c>
      <c r="D2224" s="24">
        <v>0.25</v>
      </c>
      <c r="E2224" s="24" t="s">
        <v>1331</v>
      </c>
      <c r="F2224" s="24">
        <v>2021314.0705292402</v>
      </c>
      <c r="G2224" s="24">
        <v>0.79812208557465203</v>
      </c>
      <c r="H2224" s="24">
        <v>5.4006355685298901</v>
      </c>
      <c r="I2224" s="24">
        <v>71.214372706474904</v>
      </c>
      <c r="J2224" s="24">
        <v>8.2990453624241454</v>
      </c>
      <c r="K2224" s="24">
        <v>3917.31938157695</v>
      </c>
      <c r="L2224" s="24">
        <v>1.0344371620665919E-3</v>
      </c>
      <c r="M2224" s="24">
        <v>1.6762872196977998E-4</v>
      </c>
      <c r="N2224" s="24">
        <v>2.3163026105001899E-2</v>
      </c>
      <c r="O2224" s="24">
        <v>0.13996606322156099</v>
      </c>
      <c r="P2224" s="24">
        <v>0.42683290894419451</v>
      </c>
      <c r="Q2224" s="29">
        <v>2021314.0705292402</v>
      </c>
    </row>
    <row r="2225" spans="1:17" ht="15" x14ac:dyDescent="0.25">
      <c r="A2225" s="24">
        <v>2</v>
      </c>
      <c r="B2225" s="24" t="s">
        <v>148</v>
      </c>
      <c r="C2225" s="24">
        <v>1103050</v>
      </c>
      <c r="D2225" s="24">
        <v>0.5</v>
      </c>
      <c r="E2225" s="24" t="s">
        <v>1332</v>
      </c>
      <c r="F2225" s="24">
        <v>2499921.8984103901</v>
      </c>
      <c r="G2225" s="24">
        <v>0.94659826254799095</v>
      </c>
      <c r="H2225" s="24">
        <v>6.4413248118110804</v>
      </c>
      <c r="I2225" s="24">
        <v>88.074004015321904</v>
      </c>
      <c r="J2225" s="24">
        <v>10.2640249745847</v>
      </c>
      <c r="K2225" s="24">
        <v>4436.7135720625602</v>
      </c>
      <c r="L2225" s="24">
        <v>1.17123126965531E-3</v>
      </c>
      <c r="M2225" s="24">
        <v>2.0731420844472299E-4</v>
      </c>
      <c r="N2225" s="24">
        <v>2.6222737867808401E-2</v>
      </c>
      <c r="O2225" s="24">
        <v>0.15848023052608701</v>
      </c>
      <c r="P2225" s="24">
        <v>0.52789898551742698</v>
      </c>
      <c r="Q2225" s="29">
        <v>2499921.8984103901</v>
      </c>
    </row>
    <row r="2226" spans="1:17" ht="15" x14ac:dyDescent="0.25">
      <c r="A2226" s="24">
        <v>2</v>
      </c>
      <c r="B2226" s="24" t="s">
        <v>148</v>
      </c>
      <c r="C2226" s="24">
        <v>1103050</v>
      </c>
      <c r="D2226" s="24">
        <v>0.75</v>
      </c>
      <c r="E2226" s="24" t="s">
        <v>1333</v>
      </c>
      <c r="F2226" s="24">
        <v>2659143.8091376149</v>
      </c>
      <c r="G2226" s="24">
        <v>1.1163940680285851</v>
      </c>
      <c r="H2226" s="24">
        <v>7.5572489335561706</v>
      </c>
      <c r="I2226" s="24">
        <v>93.680657943679705</v>
      </c>
      <c r="J2226" s="24">
        <v>10.917561672285149</v>
      </c>
      <c r="K2226" s="24">
        <v>5582.5794625737899</v>
      </c>
      <c r="L2226" s="24">
        <v>1.4711065825577449E-3</v>
      </c>
      <c r="M2226" s="24">
        <v>2.2051236480165849E-4</v>
      </c>
      <c r="N2226" s="24">
        <v>3.29935793287775E-2</v>
      </c>
      <c r="O2226" s="24">
        <v>0.19864877342125101</v>
      </c>
      <c r="P2226" s="24">
        <v>0.561515391059209</v>
      </c>
      <c r="Q2226" s="29">
        <v>2659143.8091376149</v>
      </c>
    </row>
    <row r="2227" spans="1:17" ht="15" x14ac:dyDescent="0.25">
      <c r="A2227" s="24">
        <v>2</v>
      </c>
      <c r="B2227" s="24" t="s">
        <v>148</v>
      </c>
      <c r="C2227" s="24">
        <v>1103060</v>
      </c>
      <c r="D2227" s="24">
        <v>0.25</v>
      </c>
      <c r="E2227" s="24" t="s">
        <v>1331</v>
      </c>
      <c r="F2227" s="24">
        <v>2719656.2476037703</v>
      </c>
      <c r="G2227" s="24">
        <v>1.110255472662095</v>
      </c>
      <c r="H2227" s="24">
        <v>6.3168881248504505</v>
      </c>
      <c r="I2227" s="24">
        <v>97.230379412189109</v>
      </c>
      <c r="J2227" s="24">
        <v>9.4203954524644047</v>
      </c>
      <c r="K2227" s="24">
        <v>4689.3096943905002</v>
      </c>
      <c r="L2227" s="24">
        <v>1.652355050347145E-3</v>
      </c>
      <c r="M2227" s="24">
        <v>2.0608741912519449E-4</v>
      </c>
      <c r="N2227" s="24">
        <v>4.6608611418663154E-2</v>
      </c>
      <c r="O2227" s="24">
        <v>0.22687301244654701</v>
      </c>
      <c r="P2227" s="24">
        <v>0.39714933761958499</v>
      </c>
      <c r="Q2227" s="29">
        <v>2719656.2476037703</v>
      </c>
    </row>
    <row r="2228" spans="1:17" ht="15" x14ac:dyDescent="0.25">
      <c r="A2228" s="24">
        <v>2</v>
      </c>
      <c r="B2228" s="24" t="s">
        <v>148</v>
      </c>
      <c r="C2228" s="24">
        <v>1103060</v>
      </c>
      <c r="D2228" s="24">
        <v>0.5</v>
      </c>
      <c r="E2228" s="24" t="s">
        <v>1332</v>
      </c>
      <c r="F2228" s="24">
        <v>3423049.3815242602</v>
      </c>
      <c r="G2228" s="24">
        <v>1.28192547311815</v>
      </c>
      <c r="H2228" s="24">
        <v>7.31342442790866</v>
      </c>
      <c r="I2228" s="24">
        <v>122.35834766760701</v>
      </c>
      <c r="J2228" s="24">
        <v>11.8513009330633</v>
      </c>
      <c r="K2228" s="24">
        <v>5592.4280369035996</v>
      </c>
      <c r="L2228" s="24">
        <v>1.98140457882347E-3</v>
      </c>
      <c r="M2228" s="24">
        <v>2.6006677987864499E-4</v>
      </c>
      <c r="N2228" s="24">
        <v>5.5810707072623499E-2</v>
      </c>
      <c r="O2228" s="24">
        <v>0.27165809961646198</v>
      </c>
      <c r="P2228" s="24">
        <v>0.49964291028484697</v>
      </c>
      <c r="Q2228" s="29">
        <v>3423049.3815242602</v>
      </c>
    </row>
    <row r="2229" spans="1:17" ht="15" x14ac:dyDescent="0.25">
      <c r="A2229" s="24">
        <v>2</v>
      </c>
      <c r="B2229" s="24" t="s">
        <v>148</v>
      </c>
      <c r="C2229" s="24">
        <v>1103060</v>
      </c>
      <c r="D2229" s="24">
        <v>0.75</v>
      </c>
      <c r="E2229" s="24" t="s">
        <v>1333</v>
      </c>
      <c r="F2229" s="24">
        <v>3653777.2946074</v>
      </c>
      <c r="G2229" s="24">
        <v>1.6104125969765299</v>
      </c>
      <c r="H2229" s="24">
        <v>9.1031948394952753</v>
      </c>
      <c r="I2229" s="24">
        <v>130.5855870693795</v>
      </c>
      <c r="J2229" s="24">
        <v>12.6473178682092</v>
      </c>
      <c r="K2229" s="24">
        <v>7220.4495562483098</v>
      </c>
      <c r="L2229" s="24">
        <v>2.5845707580110103E-3</v>
      </c>
      <c r="M2229" s="24">
        <v>2.7782634875540304E-4</v>
      </c>
      <c r="N2229" s="24">
        <v>7.177135411144886E-2</v>
      </c>
      <c r="O2229" s="24">
        <v>0.35333483044871905</v>
      </c>
      <c r="P2229" s="24">
        <v>0.53324210923374149</v>
      </c>
      <c r="Q2229" s="29">
        <v>3653777.2946074</v>
      </c>
    </row>
    <row r="2230" spans="1:17" ht="15" x14ac:dyDescent="0.25">
      <c r="A2230" s="24">
        <v>2</v>
      </c>
      <c r="B2230" s="24" t="s">
        <v>148</v>
      </c>
      <c r="C2230" s="24">
        <v>1103070</v>
      </c>
      <c r="D2230" s="24">
        <v>0.25</v>
      </c>
      <c r="E2230" s="24" t="s">
        <v>1331</v>
      </c>
      <c r="F2230" s="24">
        <v>1600611.1948360449</v>
      </c>
      <c r="G2230" s="24">
        <v>0.65023754077471452</v>
      </c>
      <c r="H2230" s="24">
        <v>4.8210786706463402</v>
      </c>
      <c r="I2230" s="24">
        <v>55.279176068656554</v>
      </c>
      <c r="J2230" s="24">
        <v>7.3049063061679149</v>
      </c>
      <c r="K2230" s="24">
        <v>3254.7281120938551</v>
      </c>
      <c r="L2230" s="24">
        <v>7.3755375069619103E-4</v>
      </c>
      <c r="M2230" s="24">
        <v>1.4834633965145349E-4</v>
      </c>
      <c r="N2230" s="24">
        <v>1.536483007746965E-2</v>
      </c>
      <c r="O2230" s="24">
        <v>9.7630571654966358E-2</v>
      </c>
      <c r="P2230" s="24">
        <v>0.4075790819898415</v>
      </c>
      <c r="Q2230" s="29">
        <v>1600611.1948360449</v>
      </c>
    </row>
    <row r="2231" spans="1:17" ht="15" x14ac:dyDescent="0.25">
      <c r="A2231" s="24">
        <v>2</v>
      </c>
      <c r="B2231" s="24" t="s">
        <v>148</v>
      </c>
      <c r="C2231" s="24">
        <v>1103070</v>
      </c>
      <c r="D2231" s="24">
        <v>0.5</v>
      </c>
      <c r="E2231" s="24" t="s">
        <v>1332</v>
      </c>
      <c r="F2231" s="24">
        <v>1984230.54242051</v>
      </c>
      <c r="G2231" s="24">
        <v>0.76922451041973805</v>
      </c>
      <c r="H2231" s="24">
        <v>5.7365485155146603</v>
      </c>
      <c r="I2231" s="24">
        <v>68.526610923236206</v>
      </c>
      <c r="J2231" s="24">
        <v>9.0570593001478894</v>
      </c>
      <c r="K2231" s="24">
        <v>3695.6478843114601</v>
      </c>
      <c r="L2231" s="24">
        <v>8.3708829973592103E-4</v>
      </c>
      <c r="M2231" s="24">
        <v>1.8390058681483999E-4</v>
      </c>
      <c r="N2231" s="24">
        <v>1.74338504216403E-2</v>
      </c>
      <c r="O2231" s="24">
        <v>0.11080824535861</v>
      </c>
      <c r="P2231" s="24">
        <v>0.50539278199516002</v>
      </c>
      <c r="Q2231" s="29">
        <v>1984230.54242051</v>
      </c>
    </row>
    <row r="2232" spans="1:17" ht="15" x14ac:dyDescent="0.25">
      <c r="A2232" s="24">
        <v>2</v>
      </c>
      <c r="B2232" s="24" t="s">
        <v>148</v>
      </c>
      <c r="C2232" s="24">
        <v>1103070</v>
      </c>
      <c r="D2232" s="24">
        <v>0.75</v>
      </c>
      <c r="E2232" s="24" t="s">
        <v>1333</v>
      </c>
      <c r="F2232" s="24">
        <v>2110741.1685102647</v>
      </c>
      <c r="G2232" s="24">
        <v>0.91629952142454052</v>
      </c>
      <c r="H2232" s="24">
        <v>6.7976097494846996</v>
      </c>
      <c r="I2232" s="24">
        <v>72.895661751246607</v>
      </c>
      <c r="J2232" s="24">
        <v>9.6345916899778139</v>
      </c>
      <c r="K2232" s="24">
        <v>4694.6883917813248</v>
      </c>
      <c r="L2232" s="24">
        <v>1.0629809165362499E-3</v>
      </c>
      <c r="M2232" s="24">
        <v>1.9562572554178301E-4</v>
      </c>
      <c r="N2232" s="24">
        <v>2.2133810035322499E-2</v>
      </c>
      <c r="O2232" s="24">
        <v>0.14071270873851199</v>
      </c>
      <c r="P2232" s="24">
        <v>0.53762236314405198</v>
      </c>
      <c r="Q2232" s="29">
        <v>2110741.1685102647</v>
      </c>
    </row>
    <row r="2233" spans="1:17" ht="15" x14ac:dyDescent="0.25">
      <c r="A2233" s="24">
        <v>2</v>
      </c>
      <c r="B2233" s="24" t="s">
        <v>148</v>
      </c>
      <c r="C2233" s="24">
        <v>1103080</v>
      </c>
      <c r="D2233" s="24">
        <v>0.25</v>
      </c>
      <c r="E2233" s="24" t="s">
        <v>1331</v>
      </c>
      <c r="F2233" s="24">
        <v>4344209.3124289652</v>
      </c>
      <c r="G2233" s="24">
        <v>1.27521188426192</v>
      </c>
      <c r="H2233" s="24">
        <v>7.3292220350419504</v>
      </c>
      <c r="I2233" s="24">
        <v>160.3737492679885</v>
      </c>
      <c r="J2233" s="24">
        <v>14.035743491344149</v>
      </c>
      <c r="K2233" s="24">
        <v>7491.6435062410455</v>
      </c>
      <c r="L2233" s="24">
        <v>2.3345563616360698E-3</v>
      </c>
      <c r="M2233" s="24">
        <v>1.5338493070309999E-4</v>
      </c>
      <c r="N2233" s="24">
        <v>7.1426455510548409E-2</v>
      </c>
      <c r="O2233" s="24">
        <v>0.33383256134984901</v>
      </c>
      <c r="P2233" s="24">
        <v>0.4993076513256875</v>
      </c>
      <c r="Q2233" s="29">
        <v>4344209.3124289652</v>
      </c>
    </row>
    <row r="2234" spans="1:17" ht="15" x14ac:dyDescent="0.25">
      <c r="A2234" s="24">
        <v>2</v>
      </c>
      <c r="B2234" s="24" t="s">
        <v>148</v>
      </c>
      <c r="C2234" s="24">
        <v>1103080</v>
      </c>
      <c r="D2234" s="24">
        <v>0.5</v>
      </c>
      <c r="E2234" s="24" t="s">
        <v>1332</v>
      </c>
      <c r="F2234" s="24">
        <v>5474072.3263126304</v>
      </c>
      <c r="G2234" s="24">
        <v>1.5565183206639199</v>
      </c>
      <c r="H2234" s="24">
        <v>8.9500932863923008</v>
      </c>
      <c r="I2234" s="24">
        <v>201.691547235603</v>
      </c>
      <c r="J2234" s="24">
        <v>17.691870573370299</v>
      </c>
      <c r="K2234" s="24">
        <v>8808.7041201605207</v>
      </c>
      <c r="L2234" s="24">
        <v>2.7642368208997299E-3</v>
      </c>
      <c r="M2234" s="24">
        <v>1.9526012743571199E-4</v>
      </c>
      <c r="N2234" s="24">
        <v>8.4457023371934503E-2</v>
      </c>
      <c r="O2234" s="24">
        <v>0.39429277129297602</v>
      </c>
      <c r="P2234" s="24">
        <v>0.63253383047651102</v>
      </c>
      <c r="Q2234" s="29">
        <v>5474072.3263126304</v>
      </c>
    </row>
    <row r="2235" spans="1:17" ht="15" x14ac:dyDescent="0.25">
      <c r="A2235" s="24">
        <v>2</v>
      </c>
      <c r="B2235" s="24" t="s">
        <v>148</v>
      </c>
      <c r="C2235" s="24">
        <v>1103080</v>
      </c>
      <c r="D2235" s="24">
        <v>0.75</v>
      </c>
      <c r="E2235" s="24" t="s">
        <v>1333</v>
      </c>
      <c r="F2235" s="24">
        <v>5923062.9732932001</v>
      </c>
      <c r="G2235" s="24">
        <v>1.8715227486655199</v>
      </c>
      <c r="H2235" s="24">
        <v>10.75033895454515</v>
      </c>
      <c r="I2235" s="24">
        <v>216.94473554882302</v>
      </c>
      <c r="J2235" s="24">
        <v>19.065201353626598</v>
      </c>
      <c r="K2235" s="24">
        <v>10840.745877824349</v>
      </c>
      <c r="L2235" s="24">
        <v>3.3996952227263047E-3</v>
      </c>
      <c r="M2235" s="24">
        <v>2.1264084425400299E-4</v>
      </c>
      <c r="N2235" s="24">
        <v>0.1037180607709525</v>
      </c>
      <c r="O2235" s="24">
        <v>0.48497535057429453</v>
      </c>
      <c r="P2235" s="24">
        <v>0.68258515814370457</v>
      </c>
      <c r="Q2235" s="29">
        <v>5923062.9732932001</v>
      </c>
    </row>
    <row r="2236" spans="1:17" ht="15" x14ac:dyDescent="0.25">
      <c r="A2236" s="24">
        <v>2</v>
      </c>
      <c r="B2236" s="24" t="s">
        <v>148</v>
      </c>
      <c r="C2236" s="24">
        <v>1103090</v>
      </c>
      <c r="D2236" s="24">
        <v>0.25</v>
      </c>
      <c r="E2236" s="24" t="s">
        <v>1331</v>
      </c>
      <c r="F2236" s="24">
        <v>4088192.909141785</v>
      </c>
      <c r="G2236" s="24">
        <v>1.9357655819083099</v>
      </c>
      <c r="H2236" s="24">
        <v>11.390590409476999</v>
      </c>
      <c r="I2236" s="24">
        <v>143.93101015196899</v>
      </c>
      <c r="J2236" s="24">
        <v>15.3145199409119</v>
      </c>
      <c r="K2236" s="24">
        <v>7972.5227151144845</v>
      </c>
      <c r="L2236" s="24">
        <v>2.60762211703901E-3</v>
      </c>
      <c r="M2236" s="24">
        <v>4.1793080295730997E-4</v>
      </c>
      <c r="N2236" s="24">
        <v>6.9891195913894505E-2</v>
      </c>
      <c r="O2236" s="24">
        <v>0.36218032464278549</v>
      </c>
      <c r="P2236" s="24">
        <v>0.72001628345797897</v>
      </c>
      <c r="Q2236" s="29">
        <v>4088192.909141785</v>
      </c>
    </row>
    <row r="2237" spans="1:17" ht="15" x14ac:dyDescent="0.25">
      <c r="A2237" s="24">
        <v>2</v>
      </c>
      <c r="B2237" s="24" t="s">
        <v>148</v>
      </c>
      <c r="C2237" s="24">
        <v>1103090</v>
      </c>
      <c r="D2237" s="24">
        <v>0.5</v>
      </c>
      <c r="E2237" s="24" t="s">
        <v>1332</v>
      </c>
      <c r="F2237" s="24">
        <v>5192803.3583733803</v>
      </c>
      <c r="G2237" s="24">
        <v>2.3375030466250699</v>
      </c>
      <c r="H2237" s="24">
        <v>13.867829448807001</v>
      </c>
      <c r="I2237" s="24">
        <v>182.560674346285</v>
      </c>
      <c r="J2237" s="24">
        <v>19.472037910999799</v>
      </c>
      <c r="K2237" s="24">
        <v>9370.21104948014</v>
      </c>
      <c r="L2237" s="24">
        <v>3.0485961368800101E-3</v>
      </c>
      <c r="M2237" s="24">
        <v>5.2956157316984796E-4</v>
      </c>
      <c r="N2237" s="24">
        <v>8.1421704544559007E-2</v>
      </c>
      <c r="O2237" s="24">
        <v>0.42283004322326601</v>
      </c>
      <c r="P2237" s="24">
        <v>0.91762548888440798</v>
      </c>
      <c r="Q2237" s="29">
        <v>5192803.3583733803</v>
      </c>
    </row>
    <row r="2238" spans="1:17" ht="15" x14ac:dyDescent="0.25">
      <c r="A2238" s="24">
        <v>2</v>
      </c>
      <c r="B2238" s="24" t="s">
        <v>148</v>
      </c>
      <c r="C2238" s="24">
        <v>1103090</v>
      </c>
      <c r="D2238" s="24">
        <v>0.75</v>
      </c>
      <c r="E2238" s="24" t="s">
        <v>1333</v>
      </c>
      <c r="F2238" s="24">
        <v>5600158.6685427101</v>
      </c>
      <c r="G2238" s="24">
        <v>2.8012838225210399</v>
      </c>
      <c r="H2238" s="24">
        <v>16.5622514222534</v>
      </c>
      <c r="I2238" s="24">
        <v>196.189286920158</v>
      </c>
      <c r="J2238" s="24">
        <v>20.994443603365148</v>
      </c>
      <c r="K2238" s="24">
        <v>12041.638958328502</v>
      </c>
      <c r="L2238" s="24">
        <v>3.9178004227898048E-3</v>
      </c>
      <c r="M2238" s="24">
        <v>5.6726522299012697E-4</v>
      </c>
      <c r="N2238" s="24">
        <v>0.10418127467039751</v>
      </c>
      <c r="O2238" s="24">
        <v>0.54304262128005998</v>
      </c>
      <c r="P2238" s="24">
        <v>0.99207823442038712</v>
      </c>
      <c r="Q2238" s="29">
        <v>5600158.6685427101</v>
      </c>
    </row>
    <row r="2239" spans="1:17" ht="15" x14ac:dyDescent="0.25">
      <c r="A2239" s="24">
        <v>2</v>
      </c>
      <c r="B2239" s="24" t="s">
        <v>148</v>
      </c>
      <c r="C2239" s="24">
        <v>1103100</v>
      </c>
      <c r="D2239" s="24">
        <v>0.25</v>
      </c>
      <c r="E2239" s="24" t="s">
        <v>1331</v>
      </c>
      <c r="F2239" s="24">
        <v>3226939.7497000098</v>
      </c>
      <c r="G2239" s="24">
        <v>0.97694665431012995</v>
      </c>
      <c r="H2239" s="24">
        <v>5.18780028861599</v>
      </c>
      <c r="I2239" s="24">
        <v>116.726807149956</v>
      </c>
      <c r="J2239" s="24">
        <v>9.9220241459988099</v>
      </c>
      <c r="K2239" s="24">
        <v>4554.2557842891301</v>
      </c>
      <c r="L2239" s="24">
        <v>1.691850687476635E-3</v>
      </c>
      <c r="M2239" s="24">
        <v>1.4544424629278049E-4</v>
      </c>
      <c r="N2239" s="24">
        <v>5.2115787455271553E-2</v>
      </c>
      <c r="O2239" s="24">
        <v>0.23376235613244351</v>
      </c>
      <c r="P2239" s="24">
        <v>0.31674112494348905</v>
      </c>
      <c r="Q2239" s="29">
        <v>3226939.7497000098</v>
      </c>
    </row>
    <row r="2240" spans="1:17" ht="15" x14ac:dyDescent="0.25">
      <c r="A2240" s="24">
        <v>2</v>
      </c>
      <c r="B2240" s="24" t="s">
        <v>148</v>
      </c>
      <c r="C2240" s="24">
        <v>1103100</v>
      </c>
      <c r="D2240" s="24">
        <v>0.5</v>
      </c>
      <c r="E2240" s="24" t="s">
        <v>1332</v>
      </c>
      <c r="F2240" s="24">
        <v>4046289.6224269001</v>
      </c>
      <c r="G2240" s="24">
        <v>1.18290652836112</v>
      </c>
      <c r="H2240" s="24">
        <v>6.3019300781427496</v>
      </c>
      <c r="I2240" s="24">
        <v>146.15924540010599</v>
      </c>
      <c r="J2240" s="24">
        <v>12.468508552408201</v>
      </c>
      <c r="K2240" s="24">
        <v>5291.5437033512799</v>
      </c>
      <c r="L2240" s="24">
        <v>1.96768721119171E-3</v>
      </c>
      <c r="M2240" s="24">
        <v>1.8375474074875601E-4</v>
      </c>
      <c r="N2240" s="24">
        <v>6.0371477301013401E-2</v>
      </c>
      <c r="O2240" s="24">
        <v>0.271543063402159</v>
      </c>
      <c r="P2240" s="24">
        <v>0.39977590092690601</v>
      </c>
      <c r="Q2240" s="29">
        <v>4046289.6224269001</v>
      </c>
    </row>
    <row r="2241" spans="1:17" ht="15" x14ac:dyDescent="0.25">
      <c r="A2241" s="24">
        <v>2</v>
      </c>
      <c r="B2241" s="24" t="s">
        <v>148</v>
      </c>
      <c r="C2241" s="24">
        <v>1103100</v>
      </c>
      <c r="D2241" s="24">
        <v>0.75</v>
      </c>
      <c r="E2241" s="24" t="s">
        <v>1333</v>
      </c>
      <c r="F2241" s="24">
        <v>4313211.9252575245</v>
      </c>
      <c r="G2241" s="24">
        <v>1.4079062828965649</v>
      </c>
      <c r="H2241" s="24">
        <v>7.4886758972715448</v>
      </c>
      <c r="I2241" s="24">
        <v>155.71206484165901</v>
      </c>
      <c r="J2241" s="24">
        <v>13.291770444796949</v>
      </c>
      <c r="K2241" s="24">
        <v>6618.3447946166252</v>
      </c>
      <c r="L2241" s="24">
        <v>2.47732102362524E-3</v>
      </c>
      <c r="M2241" s="24">
        <v>1.9705385098546001E-4</v>
      </c>
      <c r="N2241" s="24">
        <v>7.4648231594966891E-2</v>
      </c>
      <c r="O2241" s="24">
        <v>0.34046409478241252</v>
      </c>
      <c r="P2241" s="24">
        <v>0.42791994056647398</v>
      </c>
      <c r="Q2241" s="29">
        <v>4313211.9252575245</v>
      </c>
    </row>
    <row r="2242" spans="1:17" ht="15" x14ac:dyDescent="0.25">
      <c r="A2242" s="24">
        <v>2</v>
      </c>
      <c r="B2242" s="24" t="s">
        <v>148</v>
      </c>
      <c r="C2242" s="24">
        <v>1103110</v>
      </c>
      <c r="D2242" s="24">
        <v>0.25</v>
      </c>
      <c r="E2242" s="24" t="s">
        <v>1331</v>
      </c>
      <c r="F2242" s="24">
        <v>5338724.4397916105</v>
      </c>
      <c r="G2242" s="24">
        <v>2.1081737786642201</v>
      </c>
      <c r="H2242" s="24">
        <v>12.56600665287575</v>
      </c>
      <c r="I2242" s="24">
        <v>190.42769042392348</v>
      </c>
      <c r="J2242" s="24">
        <v>19.25682975733595</v>
      </c>
      <c r="K2242" s="24">
        <v>9382.9502207775404</v>
      </c>
      <c r="L2242" s="24">
        <v>2.8190579487621351E-3</v>
      </c>
      <c r="M2242" s="24">
        <v>4.4449309791114448E-4</v>
      </c>
      <c r="N2242" s="24">
        <v>8.315768241911986E-2</v>
      </c>
      <c r="O2242" s="24">
        <v>0.40689830271468352</v>
      </c>
      <c r="P2242" s="24">
        <v>0.82693892190578744</v>
      </c>
      <c r="Q2242" s="29">
        <v>5338724.4397916105</v>
      </c>
    </row>
    <row r="2243" spans="1:17" ht="15" x14ac:dyDescent="0.25">
      <c r="A2243" s="24">
        <v>2</v>
      </c>
      <c r="B2243" s="24" t="s">
        <v>148</v>
      </c>
      <c r="C2243" s="24">
        <v>1103110</v>
      </c>
      <c r="D2243" s="24">
        <v>0.5</v>
      </c>
      <c r="E2243" s="24" t="s">
        <v>1332</v>
      </c>
      <c r="F2243" s="24">
        <v>6658035.1767463302</v>
      </c>
      <c r="G2243" s="24">
        <v>2.5213387487544701</v>
      </c>
      <c r="H2243" s="24">
        <v>15.083309295173301</v>
      </c>
      <c r="I2243" s="24">
        <v>237.12874020805401</v>
      </c>
      <c r="J2243" s="24">
        <v>24.0001120443277</v>
      </c>
      <c r="K2243" s="24">
        <v>10796.358425255899</v>
      </c>
      <c r="L2243" s="24">
        <v>3.2494620729634199E-3</v>
      </c>
      <c r="M2243" s="24">
        <v>5.5382017424531697E-4</v>
      </c>
      <c r="N2243" s="24">
        <v>9.5648135126339004E-2</v>
      </c>
      <c r="O2243" s="24">
        <v>0.468512858052959</v>
      </c>
      <c r="P2243" s="24">
        <v>1.0319887204834</v>
      </c>
      <c r="Q2243" s="29">
        <v>6658035.1767463302</v>
      </c>
    </row>
    <row r="2244" spans="1:17" ht="15" x14ac:dyDescent="0.25">
      <c r="A2244" s="24">
        <v>2</v>
      </c>
      <c r="B2244" s="24" t="s">
        <v>148</v>
      </c>
      <c r="C2244" s="24">
        <v>1103110</v>
      </c>
      <c r="D2244" s="24">
        <v>0.75</v>
      </c>
      <c r="E2244" s="24" t="s">
        <v>1333</v>
      </c>
      <c r="F2244" s="24">
        <v>7089124.3449201696</v>
      </c>
      <c r="G2244" s="24">
        <v>3.0062467866242351</v>
      </c>
      <c r="H2244" s="24">
        <v>17.926182594709349</v>
      </c>
      <c r="I2244" s="24">
        <v>252.31246992305651</v>
      </c>
      <c r="J2244" s="24">
        <v>25.534626023646652</v>
      </c>
      <c r="K2244" s="24">
        <v>13682.848481419449</v>
      </c>
      <c r="L2244" s="24">
        <v>4.1223939668254697E-3</v>
      </c>
      <c r="M2244" s="24">
        <v>5.8908619099207096E-4</v>
      </c>
      <c r="N2244" s="24">
        <v>0.11960311482946301</v>
      </c>
      <c r="O2244" s="24">
        <v>0.59310970473612157</v>
      </c>
      <c r="P2244" s="24">
        <v>1.0977673892783051</v>
      </c>
      <c r="Q2244" s="29">
        <v>7089124.3449201696</v>
      </c>
    </row>
    <row r="2245" spans="1:17" ht="15" x14ac:dyDescent="0.25">
      <c r="A2245" s="24">
        <v>2</v>
      </c>
      <c r="B2245" s="24" t="s">
        <v>148</v>
      </c>
      <c r="C2245" s="24">
        <v>1103120</v>
      </c>
      <c r="D2245" s="24">
        <v>0.25</v>
      </c>
      <c r="E2245" s="24" t="s">
        <v>1331</v>
      </c>
      <c r="F2245" s="24">
        <v>4823338.8816513848</v>
      </c>
      <c r="G2245" s="24">
        <v>0.77433128085528646</v>
      </c>
      <c r="H2245" s="24">
        <v>3.986643913593745</v>
      </c>
      <c r="I2245" s="24">
        <v>176.55028126232349</v>
      </c>
      <c r="J2245" s="24">
        <v>13.261182860893499</v>
      </c>
      <c r="K2245" s="24">
        <v>5419.706487544845</v>
      </c>
      <c r="L2245" s="24">
        <v>1.564026632200795E-3</v>
      </c>
      <c r="M2245" s="24">
        <v>2.7450342837371498E-5</v>
      </c>
      <c r="N2245" s="24">
        <v>5.9493087715979096E-2</v>
      </c>
      <c r="O2245" s="24">
        <v>0.24440452670592999</v>
      </c>
      <c r="P2245" s="24">
        <v>0.29940166387892497</v>
      </c>
      <c r="Q2245" s="29">
        <v>4823338.8816513848</v>
      </c>
    </row>
    <row r="2246" spans="1:17" ht="15" x14ac:dyDescent="0.25">
      <c r="A2246" s="24">
        <v>2</v>
      </c>
      <c r="B2246" s="24" t="s">
        <v>148</v>
      </c>
      <c r="C2246" s="24">
        <v>1103120</v>
      </c>
      <c r="D2246" s="24">
        <v>0.5</v>
      </c>
      <c r="E2246" s="24" t="s">
        <v>1332</v>
      </c>
      <c r="F2246" s="24">
        <v>5992135.3335168902</v>
      </c>
      <c r="G2246" s="24">
        <v>0.88666252403510903</v>
      </c>
      <c r="H2246" s="24">
        <v>4.5969439497690399</v>
      </c>
      <c r="I2246" s="24">
        <v>219.30455158066999</v>
      </c>
      <c r="J2246" s="24">
        <v>16.4727610720591</v>
      </c>
      <c r="K2246" s="24">
        <v>6343.66858232502</v>
      </c>
      <c r="L2246" s="24">
        <v>1.83073997246982E-3</v>
      </c>
      <c r="M2246" s="24">
        <v>3.4125981994780199E-5</v>
      </c>
      <c r="N2246" s="24">
        <v>6.9571907202293601E-2</v>
      </c>
      <c r="O2246" s="24">
        <v>0.28606273846104002</v>
      </c>
      <c r="P2246" s="24">
        <v>0.371850838270602</v>
      </c>
      <c r="Q2246" s="29">
        <v>5992135.3335168902</v>
      </c>
    </row>
    <row r="2247" spans="1:17" ht="15" x14ac:dyDescent="0.25">
      <c r="A2247" s="24">
        <v>2</v>
      </c>
      <c r="B2247" s="24" t="s">
        <v>148</v>
      </c>
      <c r="C2247" s="24">
        <v>1103120</v>
      </c>
      <c r="D2247" s="24">
        <v>0.75</v>
      </c>
      <c r="E2247" s="24" t="s">
        <v>1333</v>
      </c>
      <c r="F2247" s="24">
        <v>6386446.7367644701</v>
      </c>
      <c r="G2247" s="24">
        <v>1.0373311946012649</v>
      </c>
      <c r="H2247" s="24">
        <v>5.358331781244865</v>
      </c>
      <c r="I2247" s="24">
        <v>233.69405810453048</v>
      </c>
      <c r="J2247" s="24">
        <v>17.553748306299198</v>
      </c>
      <c r="K2247" s="24">
        <v>7505.3431971607351</v>
      </c>
      <c r="L2247" s="24">
        <v>2.1706248516025249E-3</v>
      </c>
      <c r="M2247" s="24">
        <v>3.6387143030710399E-5</v>
      </c>
      <c r="N2247" s="24">
        <v>7.93366969220341E-2</v>
      </c>
      <c r="O2247" s="24">
        <v>0.33779142485293351</v>
      </c>
      <c r="P2247" s="24">
        <v>0.39620276811763799</v>
      </c>
      <c r="Q2247" s="29">
        <v>6386446.7367644701</v>
      </c>
    </row>
    <row r="2248" spans="1:17" ht="15" x14ac:dyDescent="0.25">
      <c r="A2248" s="24">
        <v>2</v>
      </c>
      <c r="B2248" s="24" t="s">
        <v>148</v>
      </c>
      <c r="C2248" s="24">
        <v>1103130</v>
      </c>
      <c r="D2248" s="24">
        <v>0.25</v>
      </c>
      <c r="E2248" s="24" t="s">
        <v>1331</v>
      </c>
      <c r="F2248" s="24">
        <v>1704760.7373287899</v>
      </c>
      <c r="G2248" s="24">
        <v>0.79371719081919845</v>
      </c>
      <c r="H2248" s="24">
        <v>4.6911588648900242</v>
      </c>
      <c r="I2248" s="24">
        <v>60.144519182521051</v>
      </c>
      <c r="J2248" s="24">
        <v>6.4864542376768046</v>
      </c>
      <c r="K2248" s="24">
        <v>3103.3667580833053</v>
      </c>
      <c r="L2248" s="24">
        <v>1.0206837352002935E-3</v>
      </c>
      <c r="M2248" s="24">
        <v>1.8439443284548048E-4</v>
      </c>
      <c r="N2248" s="24">
        <v>2.6498300212061753E-2</v>
      </c>
      <c r="O2248" s="24">
        <v>0.14102551216348699</v>
      </c>
      <c r="P2248" s="24">
        <v>0.31334771633624847</v>
      </c>
      <c r="Q2248" s="29">
        <v>1704760.7373287899</v>
      </c>
    </row>
    <row r="2249" spans="1:17" ht="15" x14ac:dyDescent="0.25">
      <c r="A2249" s="24">
        <v>2</v>
      </c>
      <c r="B2249" s="24" t="s">
        <v>148</v>
      </c>
      <c r="C2249" s="24">
        <v>1103130</v>
      </c>
      <c r="D2249" s="24">
        <v>0.5</v>
      </c>
      <c r="E2249" s="24" t="s">
        <v>1332</v>
      </c>
      <c r="F2249" s="24">
        <v>2115843.4170768298</v>
      </c>
      <c r="G2249" s="24">
        <v>0.942217572331426</v>
      </c>
      <c r="H2249" s="24">
        <v>5.6094971159776499</v>
      </c>
      <c r="I2249" s="24">
        <v>74.643104121419299</v>
      </c>
      <c r="J2249" s="24">
        <v>8.0552232349499597</v>
      </c>
      <c r="K2249" s="24">
        <v>3530.5195224067302</v>
      </c>
      <c r="L2249" s="24">
        <v>1.1603316048792399E-3</v>
      </c>
      <c r="M2249" s="24">
        <v>2.28735040083074E-4</v>
      </c>
      <c r="N2249" s="24">
        <v>3.0111108446479601E-2</v>
      </c>
      <c r="O2249" s="24">
        <v>0.160293667574891</v>
      </c>
      <c r="P2249" s="24">
        <v>0.38934065992653799</v>
      </c>
      <c r="Q2249" s="29">
        <v>2115843.4170768298</v>
      </c>
    </row>
    <row r="2250" spans="1:17" ht="15" x14ac:dyDescent="0.25">
      <c r="A2250" s="24">
        <v>2</v>
      </c>
      <c r="B2250" s="24" t="s">
        <v>148</v>
      </c>
      <c r="C2250" s="24">
        <v>1103130</v>
      </c>
      <c r="D2250" s="24">
        <v>0.75</v>
      </c>
      <c r="E2250" s="24" t="s">
        <v>1333</v>
      </c>
      <c r="F2250" s="24">
        <v>2257728.9780439697</v>
      </c>
      <c r="G2250" s="24">
        <v>1.12031401244685</v>
      </c>
      <c r="H2250" s="24">
        <v>6.6282861645824402</v>
      </c>
      <c r="I2250" s="24">
        <v>79.64434817305245</v>
      </c>
      <c r="J2250" s="24">
        <v>8.5997001290243951</v>
      </c>
      <c r="K2250" s="24">
        <v>4486.8624907913145</v>
      </c>
      <c r="L2250" s="24">
        <v>1.4739291921212852E-3</v>
      </c>
      <c r="M2250" s="24">
        <v>2.4395863601132202E-4</v>
      </c>
      <c r="N2250" s="24">
        <v>3.824123081197555E-2</v>
      </c>
      <c r="O2250" s="24">
        <v>0.20360756761316451</v>
      </c>
      <c r="P2250" s="24">
        <v>0.4158510790643935</v>
      </c>
      <c r="Q2250" s="29">
        <v>2257728.9780439697</v>
      </c>
    </row>
    <row r="2251" spans="1:17" ht="15" x14ac:dyDescent="0.25">
      <c r="A2251" s="24">
        <v>2</v>
      </c>
      <c r="B2251" s="24" t="s">
        <v>148</v>
      </c>
      <c r="C2251" s="24">
        <v>1103140</v>
      </c>
      <c r="D2251" s="24">
        <v>0.25</v>
      </c>
      <c r="E2251" s="24" t="s">
        <v>1331</v>
      </c>
      <c r="F2251" s="24">
        <v>4678149.7299628593</v>
      </c>
      <c r="G2251" s="24">
        <v>1.9513735353692749</v>
      </c>
      <c r="H2251" s="24">
        <v>14.836450905855051</v>
      </c>
      <c r="I2251" s="24">
        <v>158.05053903426301</v>
      </c>
      <c r="J2251" s="24">
        <v>21.808322181767501</v>
      </c>
      <c r="K2251" s="24">
        <v>10309.38859266209</v>
      </c>
      <c r="L2251" s="24">
        <v>2.2410822772753703E-3</v>
      </c>
      <c r="M2251" s="24">
        <v>4.2627028752127E-4</v>
      </c>
      <c r="N2251" s="24">
        <v>4.5574054618044854E-2</v>
      </c>
      <c r="O2251" s="24">
        <v>0.29722591871558945</v>
      </c>
      <c r="P2251" s="24">
        <v>1.2474502521083299</v>
      </c>
      <c r="Q2251" s="29">
        <v>4678149.7299628593</v>
      </c>
    </row>
    <row r="2252" spans="1:17" ht="15" x14ac:dyDescent="0.25">
      <c r="A2252" s="24">
        <v>2</v>
      </c>
      <c r="B2252" s="24" t="s">
        <v>148</v>
      </c>
      <c r="C2252" s="24">
        <v>1103140</v>
      </c>
      <c r="D2252" s="24">
        <v>0.5</v>
      </c>
      <c r="E2252" s="24" t="s">
        <v>1332</v>
      </c>
      <c r="F2252" s="24">
        <v>5806252.2008054303</v>
      </c>
      <c r="G2252" s="24">
        <v>2.2973577684712798</v>
      </c>
      <c r="H2252" s="24">
        <v>17.590446988233399</v>
      </c>
      <c r="I2252" s="24">
        <v>195.47903649955899</v>
      </c>
      <c r="J2252" s="24">
        <v>26.9730182787034</v>
      </c>
      <c r="K2252" s="24">
        <v>11684.464637315599</v>
      </c>
      <c r="L2252" s="24">
        <v>2.5396481089004202E-3</v>
      </c>
      <c r="M2252" s="24">
        <v>5.2721716473309605E-4</v>
      </c>
      <c r="N2252" s="24">
        <v>5.1641518497433599E-2</v>
      </c>
      <c r="O2252" s="24">
        <v>0.33682573868920002</v>
      </c>
      <c r="P2252" s="24">
        <v>1.54288026704521</v>
      </c>
      <c r="Q2252" s="29">
        <v>5806252.2008054303</v>
      </c>
    </row>
    <row r="2253" spans="1:17" ht="15" x14ac:dyDescent="0.25">
      <c r="A2253" s="24">
        <v>2</v>
      </c>
      <c r="B2253" s="24" t="s">
        <v>148</v>
      </c>
      <c r="C2253" s="24">
        <v>1103140</v>
      </c>
      <c r="D2253" s="24">
        <v>0.75</v>
      </c>
      <c r="E2253" s="24" t="s">
        <v>1333</v>
      </c>
      <c r="F2253" s="24">
        <v>6196755.2034772299</v>
      </c>
      <c r="G2253" s="24">
        <v>2.7446478224016602</v>
      </c>
      <c r="H2253" s="24">
        <v>20.8538326355945</v>
      </c>
      <c r="I2253" s="24">
        <v>207.90751885817701</v>
      </c>
      <c r="J2253" s="24">
        <v>28.68797766006945</v>
      </c>
      <c r="K2253" s="24">
        <v>14810.150263004802</v>
      </c>
      <c r="L2253" s="24">
        <v>3.2187283050484896E-3</v>
      </c>
      <c r="M2253" s="24">
        <v>5.6073731091451002E-4</v>
      </c>
      <c r="N2253" s="24">
        <v>6.54462482910768E-2</v>
      </c>
      <c r="O2253" s="24">
        <v>0.42689192595671299</v>
      </c>
      <c r="P2253" s="24">
        <v>1.6409781473515399</v>
      </c>
      <c r="Q2253" s="29">
        <v>6196755.2034772299</v>
      </c>
    </row>
    <row r="2254" spans="1:17" ht="15" x14ac:dyDescent="0.25">
      <c r="A2254" s="24">
        <v>2</v>
      </c>
      <c r="B2254" s="24" t="s">
        <v>148</v>
      </c>
      <c r="C2254" s="24">
        <v>1103150</v>
      </c>
      <c r="D2254" s="24">
        <v>0.25</v>
      </c>
      <c r="E2254" s="24" t="s">
        <v>1331</v>
      </c>
      <c r="F2254" s="24">
        <v>2446603.1238981597</v>
      </c>
      <c r="G2254" s="24">
        <v>1.2624326950118849</v>
      </c>
      <c r="H2254" s="24">
        <v>7.4714677291298397</v>
      </c>
      <c r="I2254" s="24">
        <v>84.506659580747254</v>
      </c>
      <c r="J2254" s="24">
        <v>9.387167893710215</v>
      </c>
      <c r="K2254" s="24">
        <v>5583.90111797379</v>
      </c>
      <c r="L2254" s="24">
        <v>2.0257756170139699E-3</v>
      </c>
      <c r="M2254" s="24">
        <v>2.2148525927066399E-4</v>
      </c>
      <c r="N2254" s="24">
        <v>5.1138097578586353E-2</v>
      </c>
      <c r="O2254" s="24">
        <v>0.26380950802632153</v>
      </c>
      <c r="P2254" s="24">
        <v>0.46402349946299548</v>
      </c>
      <c r="Q2254" s="29">
        <v>2446603.1238981597</v>
      </c>
    </row>
    <row r="2255" spans="1:17" ht="15" x14ac:dyDescent="0.25">
      <c r="A2255" s="24">
        <v>2</v>
      </c>
      <c r="B2255" s="24" t="s">
        <v>148</v>
      </c>
      <c r="C2255" s="24">
        <v>1103150</v>
      </c>
      <c r="D2255" s="24">
        <v>0.5</v>
      </c>
      <c r="E2255" s="24" t="s">
        <v>1332</v>
      </c>
      <c r="F2255" s="24">
        <v>3107987.20236855</v>
      </c>
      <c r="G2255" s="24">
        <v>1.5182523248144699</v>
      </c>
      <c r="H2255" s="24">
        <v>9.0326015772862593</v>
      </c>
      <c r="I2255" s="24">
        <v>106.838189060201</v>
      </c>
      <c r="J2255" s="24">
        <v>11.8601845055152</v>
      </c>
      <c r="K2255" s="24">
        <v>6491.9814052947704</v>
      </c>
      <c r="L2255" s="24">
        <v>2.3560630802314702E-3</v>
      </c>
      <c r="M2255" s="24">
        <v>2.7964622786500701E-4</v>
      </c>
      <c r="N2255" s="24">
        <v>5.9506476151522901E-2</v>
      </c>
      <c r="O2255" s="24">
        <v>0.30692053430953298</v>
      </c>
      <c r="P2255" s="24">
        <v>0.58577042514209499</v>
      </c>
      <c r="Q2255" s="29">
        <v>3107987.20236855</v>
      </c>
    </row>
    <row r="2256" spans="1:17" ht="15" x14ac:dyDescent="0.25">
      <c r="A2256" s="24">
        <v>2</v>
      </c>
      <c r="B2256" s="24" t="s">
        <v>148</v>
      </c>
      <c r="C2256" s="24">
        <v>1103150</v>
      </c>
      <c r="D2256" s="24">
        <v>0.75</v>
      </c>
      <c r="E2256" s="24" t="s">
        <v>1333</v>
      </c>
      <c r="F2256" s="24">
        <v>3364117.055139225</v>
      </c>
      <c r="G2256" s="24">
        <v>1.8174877127427749</v>
      </c>
      <c r="H2256" s="24">
        <v>10.758184176126999</v>
      </c>
      <c r="I2256" s="24">
        <v>114.6500965045785</v>
      </c>
      <c r="J2256" s="24">
        <v>12.709184592391249</v>
      </c>
      <c r="K2256" s="24">
        <v>8355.2034396654744</v>
      </c>
      <c r="L2256" s="24">
        <v>3.0329837788035299E-3</v>
      </c>
      <c r="M2256" s="24">
        <v>2.9897322193786198E-4</v>
      </c>
      <c r="N2256" s="24">
        <v>7.6600764494206747E-2</v>
      </c>
      <c r="O2256" s="24">
        <v>0.39506807392660348</v>
      </c>
      <c r="P2256" s="24">
        <v>0.62637034450149098</v>
      </c>
      <c r="Q2256" s="29">
        <v>3364117.055139225</v>
      </c>
    </row>
    <row r="2257" spans="1:17" ht="15" x14ac:dyDescent="0.25">
      <c r="A2257" s="24">
        <v>2</v>
      </c>
      <c r="B2257" s="24" t="s">
        <v>148</v>
      </c>
      <c r="C2257" s="24">
        <v>1103160</v>
      </c>
      <c r="D2257" s="24">
        <v>0.25</v>
      </c>
      <c r="E2257" s="24" t="s">
        <v>1331</v>
      </c>
      <c r="F2257" s="24">
        <v>2798266.6645658701</v>
      </c>
      <c r="G2257" s="24">
        <v>1.1543445719827399</v>
      </c>
      <c r="H2257" s="24">
        <v>8.6953371570910356</v>
      </c>
      <c r="I2257" s="24">
        <v>89.123560089476797</v>
      </c>
      <c r="J2257" s="24">
        <v>12.39282592625025</v>
      </c>
      <c r="K2257" s="24">
        <v>6239.347052045875</v>
      </c>
      <c r="L2257" s="24">
        <v>1.4067916152450499E-3</v>
      </c>
      <c r="M2257" s="24">
        <v>2.3984733720875049E-4</v>
      </c>
      <c r="N2257" s="24">
        <v>2.9394576221308651E-2</v>
      </c>
      <c r="O2257" s="24">
        <v>0.18714035172906651</v>
      </c>
      <c r="P2257" s="24">
        <v>0.71149092655804491</v>
      </c>
      <c r="Q2257" s="29">
        <v>2798266.6645658701</v>
      </c>
    </row>
    <row r="2258" spans="1:17" ht="15" x14ac:dyDescent="0.25">
      <c r="A2258" s="24">
        <v>2</v>
      </c>
      <c r="B2258" s="24" t="s">
        <v>148</v>
      </c>
      <c r="C2258" s="24">
        <v>1103160</v>
      </c>
      <c r="D2258" s="24">
        <v>0.5</v>
      </c>
      <c r="E2258" s="24" t="s">
        <v>1332</v>
      </c>
      <c r="F2258" s="24">
        <v>3477709.3812156101</v>
      </c>
      <c r="G2258" s="24">
        <v>1.35928179262027</v>
      </c>
      <c r="H2258" s="24">
        <v>10.295308943951101</v>
      </c>
      <c r="I2258" s="24">
        <v>110.64429143844301</v>
      </c>
      <c r="J2258" s="24">
        <v>15.3863301648645</v>
      </c>
      <c r="K2258" s="24">
        <v>7093.6489636967599</v>
      </c>
      <c r="L2258" s="24">
        <v>1.5991320185692599E-3</v>
      </c>
      <c r="M2258" s="24">
        <v>2.9776927019425399E-4</v>
      </c>
      <c r="N2258" s="24">
        <v>3.3409629409089897E-2</v>
      </c>
      <c r="O2258" s="24">
        <v>0.21272552509297599</v>
      </c>
      <c r="P2258" s="24">
        <v>0.88338610710475995</v>
      </c>
      <c r="Q2258" s="29">
        <v>3477709.3812156101</v>
      </c>
    </row>
    <row r="2259" spans="1:17" ht="15" x14ac:dyDescent="0.25">
      <c r="A2259" s="24">
        <v>2</v>
      </c>
      <c r="B2259" s="24" t="s">
        <v>148</v>
      </c>
      <c r="C2259" s="24">
        <v>1103160</v>
      </c>
      <c r="D2259" s="24">
        <v>0.75</v>
      </c>
      <c r="E2259" s="24" t="s">
        <v>1333</v>
      </c>
      <c r="F2259" s="24">
        <v>3721540.3786320649</v>
      </c>
      <c r="G2259" s="24">
        <v>1.6284815955026399</v>
      </c>
      <c r="H2259" s="24">
        <v>12.273807321775699</v>
      </c>
      <c r="I2259" s="24">
        <v>117.8291690317285</v>
      </c>
      <c r="J2259" s="24">
        <v>16.385805533276951</v>
      </c>
      <c r="K2259" s="24">
        <v>9017.8174676571507</v>
      </c>
      <c r="L2259" s="24">
        <v>2.0326140181821297E-3</v>
      </c>
      <c r="M2259" s="24">
        <v>3.1710708177702098E-4</v>
      </c>
      <c r="N2259" s="24">
        <v>4.2462438446767503E-2</v>
      </c>
      <c r="O2259" s="24">
        <v>0.27038997012600802</v>
      </c>
      <c r="P2259" s="24">
        <v>0.94078084050382405</v>
      </c>
      <c r="Q2259" s="29">
        <v>3721540.3786320649</v>
      </c>
    </row>
    <row r="2260" spans="1:17" ht="15" x14ac:dyDescent="0.25">
      <c r="A2260" s="24">
        <v>2</v>
      </c>
      <c r="B2260" s="24" t="s">
        <v>148</v>
      </c>
      <c r="C2260" s="24">
        <v>1103170</v>
      </c>
      <c r="D2260" s="24">
        <v>0.25</v>
      </c>
      <c r="E2260" s="24" t="s">
        <v>1331</v>
      </c>
      <c r="F2260" s="24">
        <v>193772.5482901145</v>
      </c>
      <c r="G2260" s="24">
        <v>8.3992186123751991E-3</v>
      </c>
      <c r="H2260" s="24">
        <v>6.4725246987967902E-2</v>
      </c>
      <c r="I2260" s="24">
        <v>0.64682138925627053</v>
      </c>
      <c r="J2260" s="24">
        <v>9.1410295506471798E-2</v>
      </c>
      <c r="K2260" s="24">
        <v>44.977338283523096</v>
      </c>
      <c r="L2260" s="24">
        <v>9.6251590378624389E-6</v>
      </c>
      <c r="M2260" s="24">
        <v>1.7496251297819149E-6</v>
      </c>
      <c r="N2260" s="24">
        <v>1.9385250211770999E-4</v>
      </c>
      <c r="O2260" s="24">
        <v>1.27735755455766E-3</v>
      </c>
      <c r="P2260" s="24">
        <v>5.2975163130795245E-3</v>
      </c>
      <c r="Q2260" s="29">
        <v>193772.5482901145</v>
      </c>
    </row>
    <row r="2261" spans="1:17" ht="15" x14ac:dyDescent="0.25">
      <c r="A2261" s="24">
        <v>2</v>
      </c>
      <c r="B2261" s="24" t="s">
        <v>148</v>
      </c>
      <c r="C2261" s="24">
        <v>1103170</v>
      </c>
      <c r="D2261" s="24">
        <v>0.5</v>
      </c>
      <c r="E2261" s="24" t="s">
        <v>1332</v>
      </c>
      <c r="F2261" s="24">
        <v>276906.05609093799</v>
      </c>
      <c r="G2261" s="24">
        <v>1.36327720899297E-2</v>
      </c>
      <c r="H2261" s="24">
        <v>0.105678883766417</v>
      </c>
      <c r="I2261" s="24">
        <v>1.06522519115708</v>
      </c>
      <c r="J2261" s="24">
        <v>0.15054008899825699</v>
      </c>
      <c r="K2261" s="24">
        <v>70.119079991280103</v>
      </c>
      <c r="L2261" s="24">
        <v>1.50054961124522E-5</v>
      </c>
      <c r="M2261" s="24">
        <v>2.8813901245106099E-6</v>
      </c>
      <c r="N2261" s="24">
        <v>3.0221349647038701E-4</v>
      </c>
      <c r="O2261" s="24">
        <v>1.9913835962318501E-3</v>
      </c>
      <c r="P2261" s="24">
        <v>8.7242752342298405E-3</v>
      </c>
      <c r="Q2261" s="29">
        <v>276906.05609093799</v>
      </c>
    </row>
    <row r="2262" spans="1:17" ht="15" x14ac:dyDescent="0.25">
      <c r="A2262" s="24">
        <v>2</v>
      </c>
      <c r="B2262" s="24" t="s">
        <v>148</v>
      </c>
      <c r="C2262" s="24">
        <v>1103170</v>
      </c>
      <c r="D2262" s="24">
        <v>0.75</v>
      </c>
      <c r="E2262" s="24" t="s">
        <v>1333</v>
      </c>
      <c r="F2262" s="24">
        <v>356000.40150489053</v>
      </c>
      <c r="G2262" s="24">
        <v>2.0822975978786649E-2</v>
      </c>
      <c r="H2262" s="24">
        <v>0.15990919751839999</v>
      </c>
      <c r="I2262" s="24">
        <v>1.2798663521178399</v>
      </c>
      <c r="J2262" s="24">
        <v>0.1808736745554915</v>
      </c>
      <c r="K2262" s="24">
        <v>114.0723099952165</v>
      </c>
      <c r="L2262" s="24">
        <v>2.4411534622164952E-5</v>
      </c>
      <c r="M2262" s="24">
        <v>3.461985595439295E-6</v>
      </c>
      <c r="N2262" s="24">
        <v>4.9165287019414458E-4</v>
      </c>
      <c r="O2262" s="24">
        <v>3.23966160406291E-3</v>
      </c>
      <c r="P2262" s="24">
        <v>1.04822026474758E-2</v>
      </c>
      <c r="Q2262" s="29">
        <v>356000.40150489053</v>
      </c>
    </row>
    <row r="2263" spans="1:17" ht="15" x14ac:dyDescent="0.25">
      <c r="A2263" s="24">
        <v>2</v>
      </c>
      <c r="B2263" s="24" t="s">
        <v>148</v>
      </c>
      <c r="C2263" s="24">
        <v>1103180</v>
      </c>
      <c r="D2263" s="24">
        <v>0.25</v>
      </c>
      <c r="E2263" s="24" t="s">
        <v>1331</v>
      </c>
      <c r="F2263" s="24">
        <v>1990454.00025293</v>
      </c>
      <c r="G2263" s="24">
        <v>0.79653025384635645</v>
      </c>
      <c r="H2263" s="24">
        <v>5.6189252044297255</v>
      </c>
      <c r="I2263" s="24">
        <v>58.471924006239853</v>
      </c>
      <c r="J2263" s="24">
        <v>7.6961340936168199</v>
      </c>
      <c r="K2263" s="24">
        <v>4046.7505949931951</v>
      </c>
      <c r="L2263" s="24">
        <v>1.0546726665597295E-3</v>
      </c>
      <c r="M2263" s="24">
        <v>1.567950514022415E-4</v>
      </c>
      <c r="N2263" s="24">
        <v>2.359821239410665E-2</v>
      </c>
      <c r="O2263" s="24">
        <v>0.13887057022483401</v>
      </c>
      <c r="P2263" s="24">
        <v>0.428632404358126</v>
      </c>
      <c r="Q2263" s="29">
        <v>1990454.00025293</v>
      </c>
    </row>
    <row r="2264" spans="1:17" ht="15" x14ac:dyDescent="0.25">
      <c r="A2264" s="24">
        <v>2</v>
      </c>
      <c r="B2264" s="24" t="s">
        <v>148</v>
      </c>
      <c r="C2264" s="24">
        <v>1103180</v>
      </c>
      <c r="D2264" s="24">
        <v>0.5</v>
      </c>
      <c r="E2264" s="24" t="s">
        <v>1332</v>
      </c>
      <c r="F2264" s="24">
        <v>2453453.4456853201</v>
      </c>
      <c r="G2264" s="24">
        <v>0.94697555118334797</v>
      </c>
      <c r="H2264" s="24">
        <v>6.7241398952035301</v>
      </c>
      <c r="I2264" s="24">
        <v>73.862779691753204</v>
      </c>
      <c r="J2264" s="24">
        <v>9.7369949705938907</v>
      </c>
      <c r="K2264" s="24">
        <v>4669.0239389705703</v>
      </c>
      <c r="L2264" s="24">
        <v>1.21295096656606E-3</v>
      </c>
      <c r="M2264" s="24">
        <v>1.9810275333497201E-4</v>
      </c>
      <c r="N2264" s="24">
        <v>2.7099671955874999E-2</v>
      </c>
      <c r="O2264" s="24">
        <v>0.15972995836581799</v>
      </c>
      <c r="P2264" s="24">
        <v>0.54245870836138599</v>
      </c>
      <c r="Q2264" s="29">
        <v>2453453.4456853201</v>
      </c>
    </row>
    <row r="2265" spans="1:17" ht="15" x14ac:dyDescent="0.25">
      <c r="A2265" s="24">
        <v>2</v>
      </c>
      <c r="B2265" s="24" t="s">
        <v>148</v>
      </c>
      <c r="C2265" s="24">
        <v>1103180</v>
      </c>
      <c r="D2265" s="24">
        <v>0.75</v>
      </c>
      <c r="E2265" s="24" t="s">
        <v>1333</v>
      </c>
      <c r="F2265" s="24">
        <v>2723743.0353360502</v>
      </c>
      <c r="G2265" s="24">
        <v>1.1378771693909999</v>
      </c>
      <c r="H2265" s="24">
        <v>8.0420250793095001</v>
      </c>
      <c r="I2265" s="24">
        <v>78.815548327644947</v>
      </c>
      <c r="J2265" s="24">
        <v>10.392284260289252</v>
      </c>
      <c r="K2265" s="24">
        <v>6011.7557185150399</v>
      </c>
      <c r="L2265" s="24">
        <v>1.5584826654068949E-3</v>
      </c>
      <c r="M2265" s="24">
        <v>2.1139201841376598E-4</v>
      </c>
      <c r="N2265" s="24">
        <v>3.4773613812378298E-2</v>
      </c>
      <c r="O2265" s="24">
        <v>0.20525347920624498</v>
      </c>
      <c r="P2265" s="24">
        <v>0.57906336755548349</v>
      </c>
      <c r="Q2265" s="29">
        <v>2723743.0353360502</v>
      </c>
    </row>
    <row r="2266" spans="1:17" ht="15" x14ac:dyDescent="0.25">
      <c r="A2266" s="24">
        <v>2</v>
      </c>
      <c r="B2266" s="24" t="s">
        <v>148</v>
      </c>
      <c r="C2266" s="24">
        <v>1103190</v>
      </c>
      <c r="D2266" s="24">
        <v>0.25</v>
      </c>
      <c r="E2266" s="24" t="s">
        <v>1331</v>
      </c>
      <c r="F2266" s="24">
        <v>4449594.6687868498</v>
      </c>
      <c r="G2266" s="24">
        <v>1.6217194190430448</v>
      </c>
      <c r="H2266" s="24">
        <v>9.0204747217803138</v>
      </c>
      <c r="I2266" s="24">
        <v>159.88801245799101</v>
      </c>
      <c r="J2266" s="24">
        <v>14.43877086205265</v>
      </c>
      <c r="K2266" s="24">
        <v>8375.3659636805896</v>
      </c>
      <c r="L2266" s="24">
        <v>2.9910593194876602E-3</v>
      </c>
      <c r="M2266" s="24">
        <v>2.2816120646804749E-4</v>
      </c>
      <c r="N2266" s="24">
        <v>0.10494775202298651</v>
      </c>
      <c r="O2266" s="24">
        <v>0.41722869924773454</v>
      </c>
      <c r="P2266" s="24">
        <v>0.51854340680837852</v>
      </c>
      <c r="Q2266" s="29">
        <v>4449594.6687868498</v>
      </c>
    </row>
    <row r="2267" spans="1:17" ht="15" x14ac:dyDescent="0.25">
      <c r="A2267" s="24">
        <v>2</v>
      </c>
      <c r="B2267" s="24" t="s">
        <v>148</v>
      </c>
      <c r="C2267" s="24">
        <v>1103190</v>
      </c>
      <c r="D2267" s="24">
        <v>0.5</v>
      </c>
      <c r="E2267" s="24" t="s">
        <v>1332</v>
      </c>
      <c r="F2267" s="24">
        <v>5744056.1451722002</v>
      </c>
      <c r="G2267" s="24">
        <v>1.9360163453271499</v>
      </c>
      <c r="H2267" s="24">
        <v>10.7965805980899</v>
      </c>
      <c r="I2267" s="24">
        <v>204.72062837713599</v>
      </c>
      <c r="J2267" s="24">
        <v>18.557960464278199</v>
      </c>
      <c r="K2267" s="24">
        <v>9523.7636654458693</v>
      </c>
      <c r="L2267" s="24">
        <v>3.4213085938954299E-3</v>
      </c>
      <c r="M2267" s="24">
        <v>2.9633360339475497E-4</v>
      </c>
      <c r="N2267" s="24">
        <v>0.117514861227889</v>
      </c>
      <c r="O2267" s="24">
        <v>0.474774554799751</v>
      </c>
      <c r="P2267" s="24">
        <v>0.67223601310443204</v>
      </c>
      <c r="Q2267" s="29">
        <v>5744056.1451722002</v>
      </c>
    </row>
    <row r="2268" spans="1:17" ht="15" x14ac:dyDescent="0.25">
      <c r="A2268" s="24">
        <v>2</v>
      </c>
      <c r="B2268" s="24" t="s">
        <v>148</v>
      </c>
      <c r="C2268" s="24">
        <v>1103190</v>
      </c>
      <c r="D2268" s="24">
        <v>0.75</v>
      </c>
      <c r="E2268" s="24" t="s">
        <v>1333</v>
      </c>
      <c r="F2268" s="24">
        <v>6248295.7129340302</v>
      </c>
      <c r="G2268" s="24">
        <v>2.5664409325620454</v>
      </c>
      <c r="H2268" s="24">
        <v>14.236029704277101</v>
      </c>
      <c r="I2268" s="24">
        <v>222.59543489833951</v>
      </c>
      <c r="J2268" s="24">
        <v>20.1657406008169</v>
      </c>
      <c r="K2268" s="24">
        <v>12476.9625935895</v>
      </c>
      <c r="L2268" s="24">
        <v>4.5357676353379554E-3</v>
      </c>
      <c r="M2268" s="24">
        <v>3.2595435289951998E-4</v>
      </c>
      <c r="N2268" s="24">
        <v>0.152999005445939</v>
      </c>
      <c r="O2268" s="24">
        <v>0.62584243603034051</v>
      </c>
      <c r="P2268" s="24">
        <v>0.72908980595749995</v>
      </c>
      <c r="Q2268" s="29">
        <v>6248295.7129340302</v>
      </c>
    </row>
    <row r="2269" spans="1:17" ht="15" x14ac:dyDescent="0.25">
      <c r="A2269" s="24">
        <v>1</v>
      </c>
      <c r="B2269" s="24" t="s">
        <v>437</v>
      </c>
      <c r="C2269" s="24">
        <v>1103200</v>
      </c>
      <c r="D2269" s="24">
        <v>0.25</v>
      </c>
      <c r="E2269" s="24" t="s">
        <v>1331</v>
      </c>
      <c r="F2269" s="24">
        <v>656755.87540557259</v>
      </c>
      <c r="G2269" s="24">
        <v>0.13238451489363201</v>
      </c>
      <c r="H2269" s="24">
        <v>0.71249937845745448</v>
      </c>
      <c r="I2269" s="24">
        <v>24.1947102725279</v>
      </c>
      <c r="J2269" s="24">
        <v>1.8312899251578401</v>
      </c>
      <c r="K2269" s="24">
        <v>1177.7380432785048</v>
      </c>
      <c r="L2269" s="24">
        <v>3.40001805238538E-4</v>
      </c>
      <c r="M2269" s="24">
        <v>4.5092995080320505E-6</v>
      </c>
      <c r="N2269" s="24">
        <v>1.539067244399955E-2</v>
      </c>
      <c r="O2269" s="24">
        <v>5.4039261018367701E-2</v>
      </c>
      <c r="P2269" s="24">
        <v>4.3655034739622803E-2</v>
      </c>
      <c r="Q2269" s="29">
        <v>656755.87540557259</v>
      </c>
    </row>
    <row r="2270" spans="1:17" ht="15" x14ac:dyDescent="0.25">
      <c r="A2270" s="24">
        <v>1</v>
      </c>
      <c r="B2270" s="24" t="s">
        <v>437</v>
      </c>
      <c r="C2270" s="24">
        <v>1103200</v>
      </c>
      <c r="D2270" s="24">
        <v>0.5</v>
      </c>
      <c r="E2270" s="24" t="s">
        <v>1332</v>
      </c>
      <c r="F2270" s="24">
        <v>775935.88388677803</v>
      </c>
      <c r="G2270" s="24">
        <v>0.15533191004809799</v>
      </c>
      <c r="H2270" s="24">
        <v>0.82628995486010903</v>
      </c>
      <c r="I2270" s="24">
        <v>28.550204037044701</v>
      </c>
      <c r="J2270" s="24">
        <v>2.16482187172427</v>
      </c>
      <c r="K2270" s="24">
        <v>1276.6683050168001</v>
      </c>
      <c r="L2270" s="24">
        <v>3.6880925073442698E-4</v>
      </c>
      <c r="M2270" s="24">
        <v>5.48452109622294E-6</v>
      </c>
      <c r="N2270" s="24">
        <v>1.6363371405454699E-2</v>
      </c>
      <c r="O2270" s="24">
        <v>5.8624884715118203E-2</v>
      </c>
      <c r="P2270" s="24">
        <v>5.17418649234722E-2</v>
      </c>
      <c r="Q2270" s="29">
        <v>775935.88388677803</v>
      </c>
    </row>
    <row r="2271" spans="1:17" ht="15" x14ac:dyDescent="0.25">
      <c r="A2271" s="24">
        <v>1</v>
      </c>
      <c r="B2271" s="24" t="s">
        <v>437</v>
      </c>
      <c r="C2271" s="24">
        <v>1103200</v>
      </c>
      <c r="D2271" s="24">
        <v>0.75</v>
      </c>
      <c r="E2271" s="24" t="s">
        <v>1333</v>
      </c>
      <c r="F2271" s="24">
        <v>864988.63276001904</v>
      </c>
      <c r="G2271" s="24">
        <v>0.16992934473921051</v>
      </c>
      <c r="H2271" s="24">
        <v>0.91757366411629659</v>
      </c>
      <c r="I2271" s="24">
        <v>31.845804074154952</v>
      </c>
      <c r="J2271" s="24">
        <v>2.4108520414434951</v>
      </c>
      <c r="K2271" s="24">
        <v>1431.9282750801099</v>
      </c>
      <c r="L2271" s="24">
        <v>4.1492517154845851E-4</v>
      </c>
      <c r="M2271" s="24">
        <v>6.0970576708992148E-6</v>
      </c>
      <c r="N2271" s="24">
        <v>1.86511878435663E-2</v>
      </c>
      <c r="O2271" s="24">
        <v>6.5678586055042204E-2</v>
      </c>
      <c r="P2271" s="24">
        <v>5.7393704643858949E-2</v>
      </c>
      <c r="Q2271" s="29">
        <v>864988.63276001904</v>
      </c>
    </row>
    <row r="2272" spans="1:17" ht="15" x14ac:dyDescent="0.25">
      <c r="A2272" s="24">
        <v>2</v>
      </c>
      <c r="B2272" s="24" t="s">
        <v>148</v>
      </c>
      <c r="C2272" s="24">
        <v>1103210</v>
      </c>
      <c r="D2272" s="24">
        <v>0.25</v>
      </c>
      <c r="E2272" s="24" t="s">
        <v>1331</v>
      </c>
      <c r="F2272" s="24">
        <v>1958867.4132706551</v>
      </c>
      <c r="G2272" s="24">
        <v>0.87574439286070849</v>
      </c>
      <c r="H2272" s="24">
        <v>5.8009047769172444</v>
      </c>
      <c r="I2272" s="24">
        <v>67.478820941018299</v>
      </c>
      <c r="J2272" s="24">
        <v>8.1646522584601442</v>
      </c>
      <c r="K2272" s="24">
        <v>4157.4564550872456</v>
      </c>
      <c r="L2272" s="24">
        <v>1.2126069870352849E-3</v>
      </c>
      <c r="M2272" s="24">
        <v>1.7601783155825248E-4</v>
      </c>
      <c r="N2272" s="24">
        <v>2.86725087897646E-2</v>
      </c>
      <c r="O2272" s="24">
        <v>0.1593621649484965</v>
      </c>
      <c r="P2272" s="24">
        <v>0.42980767232605899</v>
      </c>
      <c r="Q2272" s="29">
        <v>1958867.4132706551</v>
      </c>
    </row>
    <row r="2273" spans="1:17" ht="15" x14ac:dyDescent="0.25">
      <c r="A2273" s="24">
        <v>2</v>
      </c>
      <c r="B2273" s="24" t="s">
        <v>148</v>
      </c>
      <c r="C2273" s="24">
        <v>1103210</v>
      </c>
      <c r="D2273" s="24">
        <v>0.5</v>
      </c>
      <c r="E2273" s="24" t="s">
        <v>1332</v>
      </c>
      <c r="F2273" s="24">
        <v>2330536.6546652201</v>
      </c>
      <c r="G2273" s="24">
        <v>1.01895328514393</v>
      </c>
      <c r="H2273" s="24">
        <v>6.8069867152327097</v>
      </c>
      <c r="I2273" s="24">
        <v>79.557691649493805</v>
      </c>
      <c r="J2273" s="24">
        <v>9.6188621978768705</v>
      </c>
      <c r="K2273" s="24">
        <v>4510.5366522300201</v>
      </c>
      <c r="L2273" s="24">
        <v>1.31372822218751E-3</v>
      </c>
      <c r="M2273" s="24">
        <v>2.0729866639200201E-4</v>
      </c>
      <c r="N2273" s="24">
        <v>3.1042688765069701E-2</v>
      </c>
      <c r="O2273" s="24">
        <v>0.17266469076341801</v>
      </c>
      <c r="P2273" s="24">
        <v>0.50596368936254299</v>
      </c>
      <c r="Q2273" s="29">
        <v>2330536.6546652201</v>
      </c>
    </row>
    <row r="2274" spans="1:17" ht="15" x14ac:dyDescent="0.25">
      <c r="A2274" s="24">
        <v>2</v>
      </c>
      <c r="B2274" s="24" t="s">
        <v>148</v>
      </c>
      <c r="C2274" s="24">
        <v>1103210</v>
      </c>
      <c r="D2274" s="24">
        <v>0.75</v>
      </c>
      <c r="E2274" s="24" t="s">
        <v>1333</v>
      </c>
      <c r="F2274" s="24">
        <v>2581733.17584523</v>
      </c>
      <c r="G2274" s="24">
        <v>1.281620008892455</v>
      </c>
      <c r="H2274" s="24">
        <v>8.4235151539059849</v>
      </c>
      <c r="I2274" s="24">
        <v>88.638750789111043</v>
      </c>
      <c r="J2274" s="24">
        <v>10.721935128589699</v>
      </c>
      <c r="K2274" s="24">
        <v>6020.8812289519201</v>
      </c>
      <c r="L2274" s="24">
        <v>1.76017766029038E-3</v>
      </c>
      <c r="M2274" s="24">
        <v>2.31097827710299E-4</v>
      </c>
      <c r="N2274" s="24">
        <v>4.1645494043412196E-2</v>
      </c>
      <c r="O2274" s="24">
        <v>0.231380989484924</v>
      </c>
      <c r="P2274" s="24">
        <v>0.56425312554906704</v>
      </c>
      <c r="Q2274" s="29">
        <v>2581733.17584523</v>
      </c>
    </row>
    <row r="2275" spans="1:17" ht="15" x14ac:dyDescent="0.25">
      <c r="A2275" s="24">
        <v>1</v>
      </c>
      <c r="B2275" s="24" t="s">
        <v>437</v>
      </c>
      <c r="C2275" s="24">
        <v>1103220</v>
      </c>
      <c r="D2275" s="24">
        <v>0.25</v>
      </c>
      <c r="E2275" s="24" t="s">
        <v>1331</v>
      </c>
      <c r="F2275" s="24">
        <v>1188211.5487424149</v>
      </c>
      <c r="G2275" s="24">
        <v>0.539393948419994</v>
      </c>
      <c r="H2275" s="24">
        <v>3.83260742580083</v>
      </c>
      <c r="I2275" s="24">
        <v>39.104947724674204</v>
      </c>
      <c r="J2275" s="24">
        <v>5.2030739341587857</v>
      </c>
      <c r="K2275" s="24">
        <v>2796.0358775960249</v>
      </c>
      <c r="L2275" s="24">
        <v>7.12167790699115E-4</v>
      </c>
      <c r="M2275" s="24">
        <v>1.057441443730875E-4</v>
      </c>
      <c r="N2275" s="24">
        <v>1.5812627019543848E-2</v>
      </c>
      <c r="O2275" s="24">
        <v>9.4095717454430253E-2</v>
      </c>
      <c r="P2275" s="24">
        <v>0.29146269734281599</v>
      </c>
      <c r="Q2275" s="29">
        <v>1188211.5487424149</v>
      </c>
    </row>
    <row r="2276" spans="1:17" ht="15" x14ac:dyDescent="0.25">
      <c r="A2276" s="24">
        <v>1</v>
      </c>
      <c r="B2276" s="24" t="s">
        <v>437</v>
      </c>
      <c r="C2276" s="24">
        <v>1103220</v>
      </c>
      <c r="D2276" s="24">
        <v>0.5</v>
      </c>
      <c r="E2276" s="24" t="s">
        <v>1332</v>
      </c>
      <c r="F2276" s="24">
        <v>1432584.6995040199</v>
      </c>
      <c r="G2276" s="24">
        <v>0.62421844127630999</v>
      </c>
      <c r="H2276" s="24">
        <v>4.4647586435212698</v>
      </c>
      <c r="I2276" s="24">
        <v>46.020537561712501</v>
      </c>
      <c r="J2276" s="24">
        <v>6.1231752090724596</v>
      </c>
      <c r="K2276" s="24">
        <v>3041.1892111392399</v>
      </c>
      <c r="L2276" s="24">
        <v>7.7463078087360905E-4</v>
      </c>
      <c r="M2276" s="24">
        <v>1.2444534295467599E-4</v>
      </c>
      <c r="N2276" s="24">
        <v>1.71996777132357E-2</v>
      </c>
      <c r="O2276" s="24">
        <v>0.10234824105866799</v>
      </c>
      <c r="P2276" s="24">
        <v>0.343003040267507</v>
      </c>
      <c r="Q2276" s="29">
        <v>1432584.6995040199</v>
      </c>
    </row>
    <row r="2277" spans="1:17" ht="15" x14ac:dyDescent="0.25">
      <c r="A2277" s="24">
        <v>1</v>
      </c>
      <c r="B2277" s="24" t="s">
        <v>437</v>
      </c>
      <c r="C2277" s="24">
        <v>1103220</v>
      </c>
      <c r="D2277" s="24">
        <v>0.75</v>
      </c>
      <c r="E2277" s="24" t="s">
        <v>1333</v>
      </c>
      <c r="F2277" s="24">
        <v>1568469.4698939701</v>
      </c>
      <c r="G2277" s="24">
        <v>0.77390213614414494</v>
      </c>
      <c r="H2277" s="24">
        <v>5.4649417358456001</v>
      </c>
      <c r="I2277" s="24">
        <v>51.193923801633602</v>
      </c>
      <c r="J2277" s="24">
        <v>6.8115259474626297</v>
      </c>
      <c r="K2277" s="24">
        <v>4001.0932392333298</v>
      </c>
      <c r="L2277" s="24">
        <v>1.019011338542101E-3</v>
      </c>
      <c r="M2277" s="24">
        <v>1.3843330695407799E-4</v>
      </c>
      <c r="N2277" s="24">
        <v>2.2625112445647251E-2</v>
      </c>
      <c r="O2277" s="24">
        <v>0.13464041048154299</v>
      </c>
      <c r="P2277" s="24">
        <v>0.38156236868120852</v>
      </c>
      <c r="Q2277" s="29">
        <v>1568469.4698939701</v>
      </c>
    </row>
    <row r="2278" spans="1:17" ht="15" x14ac:dyDescent="0.25">
      <c r="A2278" s="24">
        <v>1</v>
      </c>
      <c r="B2278" s="24" t="s">
        <v>437</v>
      </c>
      <c r="C2278" s="24">
        <v>1103230</v>
      </c>
      <c r="D2278" s="24">
        <v>0.25</v>
      </c>
      <c r="E2278" s="24" t="s">
        <v>1331</v>
      </c>
      <c r="F2278" s="24">
        <v>7985567.9269216545</v>
      </c>
      <c r="G2278" s="24">
        <v>3.750265695405385</v>
      </c>
      <c r="H2278" s="24">
        <v>24.604537695811452</v>
      </c>
      <c r="I2278" s="24">
        <v>281.22063348679001</v>
      </c>
      <c r="J2278" s="24">
        <v>33.394908676161201</v>
      </c>
      <c r="K2278" s="24">
        <v>18440.0233363806</v>
      </c>
      <c r="L2278" s="24">
        <v>4.9868664088722802E-3</v>
      </c>
      <c r="M2278" s="24">
        <v>7.5439300936205054E-4</v>
      </c>
      <c r="N2278" s="24">
        <v>0.11949780444743249</v>
      </c>
      <c r="O2278" s="24">
        <v>0.69125009181166253</v>
      </c>
      <c r="P2278" s="24">
        <v>1.7327826187195849</v>
      </c>
      <c r="Q2278" s="29">
        <v>7985567.9269216545</v>
      </c>
    </row>
    <row r="2279" spans="1:17" ht="15" x14ac:dyDescent="0.25">
      <c r="A2279" s="24">
        <v>1</v>
      </c>
      <c r="B2279" s="24" t="s">
        <v>437</v>
      </c>
      <c r="C2279" s="24">
        <v>1103230</v>
      </c>
      <c r="D2279" s="24">
        <v>0.5</v>
      </c>
      <c r="E2279" s="24" t="s">
        <v>1332</v>
      </c>
      <c r="F2279" s="24">
        <v>9380445.4018441997</v>
      </c>
      <c r="G2279" s="24">
        <v>4.3365806093176396</v>
      </c>
      <c r="H2279" s="24">
        <v>28.695305472749901</v>
      </c>
      <c r="I2279" s="24">
        <v>330.34066340900699</v>
      </c>
      <c r="J2279" s="24">
        <v>39.216702873872698</v>
      </c>
      <c r="K2279" s="24">
        <v>20000.261297968598</v>
      </c>
      <c r="L2279" s="24">
        <v>5.4025793732918204E-3</v>
      </c>
      <c r="M2279" s="24">
        <v>8.8628373443309699E-4</v>
      </c>
      <c r="N2279" s="24">
        <v>0.129379001119341</v>
      </c>
      <c r="O2279" s="24">
        <v>0.74897035012133595</v>
      </c>
      <c r="P2279" s="24">
        <v>2.03590135144244</v>
      </c>
      <c r="Q2279" s="29">
        <v>9380445.4018441997</v>
      </c>
    </row>
    <row r="2280" spans="1:17" ht="15" x14ac:dyDescent="0.25">
      <c r="A2280" s="24">
        <v>1</v>
      </c>
      <c r="B2280" s="24" t="s">
        <v>437</v>
      </c>
      <c r="C2280" s="24">
        <v>1103230</v>
      </c>
      <c r="D2280" s="24">
        <v>0.75</v>
      </c>
      <c r="E2280" s="24" t="s">
        <v>1333</v>
      </c>
      <c r="F2280" s="24">
        <v>10450343.1048088</v>
      </c>
      <c r="G2280" s="24">
        <v>5.4241859949407401</v>
      </c>
      <c r="H2280" s="24">
        <v>35.429258211221651</v>
      </c>
      <c r="I2280" s="24">
        <v>368.0143243795635</v>
      </c>
      <c r="J2280" s="24">
        <v>43.678770316627848</v>
      </c>
      <c r="K2280" s="24">
        <v>26465.730787092398</v>
      </c>
      <c r="L2280" s="24">
        <v>7.1762489086020752E-3</v>
      </c>
      <c r="M2280" s="24">
        <v>9.8690665908997646E-4</v>
      </c>
      <c r="N2280" s="24">
        <v>0.17217264073696301</v>
      </c>
      <c r="O2280" s="24">
        <v>0.99380924722816055</v>
      </c>
      <c r="P2280" s="24">
        <v>2.2669089458754601</v>
      </c>
      <c r="Q2280" s="29">
        <v>10450343.1048088</v>
      </c>
    </row>
    <row r="2281" spans="1:17" ht="15" x14ac:dyDescent="0.25">
      <c r="A2281" s="24">
        <v>1</v>
      </c>
      <c r="B2281" s="24" t="s">
        <v>437</v>
      </c>
      <c r="C2281" s="24">
        <v>1103240</v>
      </c>
      <c r="D2281" s="24">
        <v>0.25</v>
      </c>
      <c r="E2281" s="24" t="s">
        <v>1331</v>
      </c>
      <c r="F2281" s="24">
        <v>3614360.8761535548</v>
      </c>
      <c r="G2281" s="24">
        <v>1.691749708919065</v>
      </c>
      <c r="H2281" s="24">
        <v>8.7948517008811855</v>
      </c>
      <c r="I2281" s="24">
        <v>130.777540634226</v>
      </c>
      <c r="J2281" s="24">
        <v>11.513418485200051</v>
      </c>
      <c r="K2281" s="24">
        <v>7917.9400518822804</v>
      </c>
      <c r="L2281" s="24">
        <v>3.1713197736267301E-3</v>
      </c>
      <c r="M2281" s="24">
        <v>2.1950669505420449E-4</v>
      </c>
      <c r="N2281" s="24">
        <v>9.9145764853789259E-2</v>
      </c>
      <c r="O2281" s="24">
        <v>0.43084420072586099</v>
      </c>
      <c r="P2281" s="24">
        <v>0.42053964730513449</v>
      </c>
      <c r="Q2281" s="29">
        <v>3614360.8761535548</v>
      </c>
    </row>
    <row r="2282" spans="1:17" ht="15" x14ac:dyDescent="0.25">
      <c r="A2282" s="24">
        <v>1</v>
      </c>
      <c r="B2282" s="24" t="s">
        <v>437</v>
      </c>
      <c r="C2282" s="24">
        <v>1103240</v>
      </c>
      <c r="D2282" s="24">
        <v>0.5</v>
      </c>
      <c r="E2282" s="24" t="s">
        <v>1332</v>
      </c>
      <c r="F2282" s="24">
        <v>4657880.1006328603</v>
      </c>
      <c r="G2282" s="24">
        <v>2.1994912422714799</v>
      </c>
      <c r="H2282" s="24">
        <v>11.4375538089333</v>
      </c>
      <c r="I2282" s="24">
        <v>168.531888527772</v>
      </c>
      <c r="J2282" s="24">
        <v>14.903392686932699</v>
      </c>
      <c r="K2282" s="24">
        <v>9668.3689018385594</v>
      </c>
      <c r="L2282" s="24">
        <v>3.94208145285965E-3</v>
      </c>
      <c r="M2282" s="24">
        <v>3.1150415451947202E-4</v>
      </c>
      <c r="N2282" s="24">
        <v>0.118647067128769</v>
      </c>
      <c r="O2282" s="24">
        <v>0.53044230305720597</v>
      </c>
      <c r="P2282" s="24">
        <v>0.56650050118616602</v>
      </c>
      <c r="Q2282" s="29">
        <v>4657880.1006328603</v>
      </c>
    </row>
    <row r="2283" spans="1:17" ht="15" x14ac:dyDescent="0.25">
      <c r="A2283" s="24">
        <v>1</v>
      </c>
      <c r="B2283" s="24" t="s">
        <v>437</v>
      </c>
      <c r="C2283" s="24">
        <v>1103240</v>
      </c>
      <c r="D2283" s="24">
        <v>0.75</v>
      </c>
      <c r="E2283" s="24" t="s">
        <v>1333</v>
      </c>
      <c r="F2283" s="24">
        <v>5599861.1389854103</v>
      </c>
      <c r="G2283" s="24">
        <v>3.2446078508088951</v>
      </c>
      <c r="H2283" s="24">
        <v>16.90060982828685</v>
      </c>
      <c r="I2283" s="24">
        <v>201.8762577080135</v>
      </c>
      <c r="J2283" s="24">
        <v>17.99618273547695</v>
      </c>
      <c r="K2283" s="24">
        <v>14309.091322804099</v>
      </c>
      <c r="L2283" s="24">
        <v>5.9601743868468449E-3</v>
      </c>
      <c r="M2283" s="24">
        <v>3.6662133630978099E-4</v>
      </c>
      <c r="N2283" s="24">
        <v>0.17375449719746699</v>
      </c>
      <c r="O2283" s="24">
        <v>0.79413941134688959</v>
      </c>
      <c r="P2283" s="24">
        <v>0.67470239567624202</v>
      </c>
      <c r="Q2283" s="29">
        <v>5599861.1389854103</v>
      </c>
    </row>
    <row r="2284" spans="1:17" ht="15" x14ac:dyDescent="0.25">
      <c r="A2284" s="24">
        <v>1</v>
      </c>
      <c r="B2284" s="24" t="s">
        <v>437</v>
      </c>
      <c r="C2284" s="24">
        <v>1103250</v>
      </c>
      <c r="D2284" s="24">
        <v>0.25</v>
      </c>
      <c r="E2284" s="24" t="s">
        <v>1331</v>
      </c>
      <c r="F2284" s="24">
        <v>5237798.7056615651</v>
      </c>
      <c r="G2284" s="24">
        <v>1.5924617454718799</v>
      </c>
      <c r="H2284" s="24">
        <v>8.36236927250701</v>
      </c>
      <c r="I2284" s="24">
        <v>195.51734093676151</v>
      </c>
      <c r="J2284" s="24">
        <v>15.7208963573659</v>
      </c>
      <c r="K2284" s="24">
        <v>9723.3335013955402</v>
      </c>
      <c r="L2284" s="24">
        <v>3.2734947456955748E-3</v>
      </c>
      <c r="M2284" s="24">
        <v>1.3376011639535849E-4</v>
      </c>
      <c r="N2284" s="24">
        <v>9.2838500849802302E-2</v>
      </c>
      <c r="O2284" s="24">
        <v>0.46794413146739849</v>
      </c>
      <c r="P2284" s="24">
        <v>0.51787792019565448</v>
      </c>
      <c r="Q2284" s="29">
        <v>5237798.7056615651</v>
      </c>
    </row>
    <row r="2285" spans="1:17" ht="15" x14ac:dyDescent="0.25">
      <c r="A2285" s="24">
        <v>1</v>
      </c>
      <c r="B2285" s="24" t="s">
        <v>437</v>
      </c>
      <c r="C2285" s="24">
        <v>1103250</v>
      </c>
      <c r="D2285" s="24">
        <v>0.5</v>
      </c>
      <c r="E2285" s="24" t="s">
        <v>1332</v>
      </c>
      <c r="F2285" s="24">
        <v>6556515.0810248302</v>
      </c>
      <c r="G2285" s="24">
        <v>1.88719723798075</v>
      </c>
      <c r="H2285" s="24">
        <v>9.9111292083841604</v>
      </c>
      <c r="I2285" s="24">
        <v>244.541181046758</v>
      </c>
      <c r="J2285" s="24">
        <v>19.671073317221399</v>
      </c>
      <c r="K2285" s="24">
        <v>10826.6067488843</v>
      </c>
      <c r="L2285" s="24">
        <v>3.65702028299766E-3</v>
      </c>
      <c r="M2285" s="24">
        <v>1.6933118058641301E-4</v>
      </c>
      <c r="N2285" s="24">
        <v>0.10247581348824</v>
      </c>
      <c r="O2285" s="24">
        <v>0.52167009339418702</v>
      </c>
      <c r="P2285" s="24">
        <v>0.64883169215188696</v>
      </c>
      <c r="Q2285" s="29">
        <v>6556515.0810248302</v>
      </c>
    </row>
    <row r="2286" spans="1:17" ht="15" x14ac:dyDescent="0.25">
      <c r="A2286" s="24">
        <v>1</v>
      </c>
      <c r="B2286" s="24" t="s">
        <v>437</v>
      </c>
      <c r="C2286" s="24">
        <v>1103250</v>
      </c>
      <c r="D2286" s="24">
        <v>0.75</v>
      </c>
      <c r="E2286" s="24" t="s">
        <v>1333</v>
      </c>
      <c r="F2286" s="24">
        <v>7170291.528259065</v>
      </c>
      <c r="G2286" s="24">
        <v>2.2940859936129301</v>
      </c>
      <c r="H2286" s="24">
        <v>12.002912279709999</v>
      </c>
      <c r="I2286" s="24">
        <v>268.1036654735405</v>
      </c>
      <c r="J2286" s="24">
        <v>21.546397566910102</v>
      </c>
      <c r="K2286" s="24">
        <v>13499.5328937868</v>
      </c>
      <c r="L2286" s="24">
        <v>4.6516341317779297E-3</v>
      </c>
      <c r="M2286" s="24">
        <v>1.8381868715709E-4</v>
      </c>
      <c r="N2286" s="24">
        <v>0.13022302151509602</v>
      </c>
      <c r="O2286" s="24">
        <v>0.65935022682583044</v>
      </c>
      <c r="P2286" s="24">
        <v>0.70936028419463293</v>
      </c>
      <c r="Q2286" s="29">
        <v>7170291.528259065</v>
      </c>
    </row>
    <row r="2287" spans="1:17" ht="15" x14ac:dyDescent="0.25">
      <c r="A2287" s="24">
        <v>1</v>
      </c>
      <c r="B2287" s="24" t="s">
        <v>437</v>
      </c>
      <c r="C2287" s="24">
        <v>1103260</v>
      </c>
      <c r="D2287" s="24">
        <v>0.25</v>
      </c>
      <c r="E2287" s="24" t="s">
        <v>1331</v>
      </c>
      <c r="F2287" s="24">
        <v>4788330.8441115953</v>
      </c>
      <c r="G2287" s="24">
        <v>1.638774639931265</v>
      </c>
      <c r="H2287" s="24">
        <v>8.5658151656674999</v>
      </c>
      <c r="I2287" s="24">
        <v>178.17118970920149</v>
      </c>
      <c r="J2287" s="24">
        <v>14.731028804532301</v>
      </c>
      <c r="K2287" s="24">
        <v>8872.3806677008997</v>
      </c>
      <c r="L2287" s="24">
        <v>3.2132744646148699E-3</v>
      </c>
      <c r="M2287" s="24">
        <v>1.8031577248696048E-4</v>
      </c>
      <c r="N2287" s="24">
        <v>9.6025828634022592E-2</v>
      </c>
      <c r="O2287" s="24">
        <v>0.449339036892906</v>
      </c>
      <c r="P2287" s="24">
        <v>0.49384905139313351</v>
      </c>
      <c r="Q2287" s="29">
        <v>4788330.8441115953</v>
      </c>
    </row>
    <row r="2288" spans="1:17" ht="15" x14ac:dyDescent="0.25">
      <c r="A2288" s="24">
        <v>1</v>
      </c>
      <c r="B2288" s="24" t="s">
        <v>437</v>
      </c>
      <c r="C2288" s="24">
        <v>1103260</v>
      </c>
      <c r="D2288" s="24">
        <v>0.5</v>
      </c>
      <c r="E2288" s="24" t="s">
        <v>1332</v>
      </c>
      <c r="F2288" s="24">
        <v>5982372.8434856096</v>
      </c>
      <c r="G2288" s="24">
        <v>1.9325961328949799</v>
      </c>
      <c r="H2288" s="24">
        <v>10.1361776022745</v>
      </c>
      <c r="I2288" s="24">
        <v>222.570621611901</v>
      </c>
      <c r="J2288" s="24">
        <v>18.415988883215501</v>
      </c>
      <c r="K2288" s="24">
        <v>9913.67945111679</v>
      </c>
      <c r="L2288" s="24">
        <v>3.6061736561529998E-3</v>
      </c>
      <c r="M2288" s="24">
        <v>2.2783049474616799E-4</v>
      </c>
      <c r="N2288" s="24">
        <v>0.106129283743796</v>
      </c>
      <c r="O2288" s="24">
        <v>0.50285317373332195</v>
      </c>
      <c r="P2288" s="24">
        <v>0.61913644667106404</v>
      </c>
      <c r="Q2288" s="29">
        <v>5982372.8434856096</v>
      </c>
    </row>
    <row r="2289" spans="1:17" ht="15" x14ac:dyDescent="0.25">
      <c r="A2289" s="24">
        <v>1</v>
      </c>
      <c r="B2289" s="24" t="s">
        <v>437</v>
      </c>
      <c r="C2289" s="24">
        <v>1103260</v>
      </c>
      <c r="D2289" s="24">
        <v>0.75</v>
      </c>
      <c r="E2289" s="24" t="s">
        <v>1333</v>
      </c>
      <c r="F2289" s="24">
        <v>6530976.71122644</v>
      </c>
      <c r="G2289" s="24">
        <v>2.3777018730268402</v>
      </c>
      <c r="H2289" s="24">
        <v>12.41674900459925</v>
      </c>
      <c r="I2289" s="24">
        <v>243.24946846870199</v>
      </c>
      <c r="J2289" s="24">
        <v>20.099310859329549</v>
      </c>
      <c r="K2289" s="24">
        <v>12641.529385105201</v>
      </c>
      <c r="L2289" s="24">
        <v>4.6191957062850005E-3</v>
      </c>
      <c r="M2289" s="24">
        <v>2.4710481597995049E-4</v>
      </c>
      <c r="N2289" s="24">
        <v>0.13659196201493151</v>
      </c>
      <c r="O2289" s="24">
        <v>0.64295088929810051</v>
      </c>
      <c r="P2289" s="24">
        <v>0.67404837035462495</v>
      </c>
      <c r="Q2289" s="29">
        <v>6530976.71122644</v>
      </c>
    </row>
    <row r="2290" spans="1:17" ht="15" x14ac:dyDescent="0.25">
      <c r="A2290" s="24">
        <v>1</v>
      </c>
      <c r="B2290" s="24" t="s">
        <v>437</v>
      </c>
      <c r="C2290" s="24">
        <v>1103270</v>
      </c>
      <c r="D2290" s="24">
        <v>0.25</v>
      </c>
      <c r="E2290" s="24" t="s">
        <v>1331</v>
      </c>
      <c r="F2290" s="24">
        <v>9924076.2034522854</v>
      </c>
      <c r="G2290" s="24">
        <v>3.8660210314776</v>
      </c>
      <c r="H2290" s="24">
        <v>20.192895500768799</v>
      </c>
      <c r="I2290" s="24">
        <v>365.88009779711649</v>
      </c>
      <c r="J2290" s="24">
        <v>31.119205443987347</v>
      </c>
      <c r="K2290" s="24">
        <v>19508.532750594102</v>
      </c>
      <c r="L2290" s="24">
        <v>7.3914624641655945E-3</v>
      </c>
      <c r="M2290" s="24">
        <v>4.7888776250261497E-4</v>
      </c>
      <c r="N2290" s="24">
        <v>0.2124056691379925</v>
      </c>
      <c r="O2290" s="24">
        <v>1.0142134446973934</v>
      </c>
      <c r="P2290" s="24">
        <v>1.095576902954815</v>
      </c>
      <c r="Q2290" s="29">
        <v>9924076.2034522854</v>
      </c>
    </row>
    <row r="2291" spans="1:17" ht="15" x14ac:dyDescent="0.25">
      <c r="A2291" s="24">
        <v>1</v>
      </c>
      <c r="B2291" s="24" t="s">
        <v>437</v>
      </c>
      <c r="C2291" s="24">
        <v>1103270</v>
      </c>
      <c r="D2291" s="24">
        <v>0.5</v>
      </c>
      <c r="E2291" s="24" t="s">
        <v>1332</v>
      </c>
      <c r="F2291" s="24">
        <v>12408838.361015501</v>
      </c>
      <c r="G2291" s="24">
        <v>4.5611560411001699</v>
      </c>
      <c r="H2291" s="24">
        <v>23.896800164997799</v>
      </c>
      <c r="I2291" s="24">
        <v>457.47814095297099</v>
      </c>
      <c r="J2291" s="24">
        <v>38.9249685507001</v>
      </c>
      <c r="K2291" s="24">
        <v>21730.334518851101</v>
      </c>
      <c r="L2291" s="24">
        <v>8.2594619299763104E-3</v>
      </c>
      <c r="M2291" s="24">
        <v>6.0024521240091804E-4</v>
      </c>
      <c r="N2291" s="24">
        <v>0.235218877717666</v>
      </c>
      <c r="O2291" s="24">
        <v>1.13106585946614</v>
      </c>
      <c r="P2291" s="24">
        <v>1.3720869299438001</v>
      </c>
      <c r="Q2291" s="29">
        <v>12408838.361015501</v>
      </c>
    </row>
    <row r="2292" spans="1:17" ht="15" x14ac:dyDescent="0.25">
      <c r="A2292" s="24">
        <v>1</v>
      </c>
      <c r="B2292" s="24" t="s">
        <v>437</v>
      </c>
      <c r="C2292" s="24">
        <v>1103270</v>
      </c>
      <c r="D2292" s="24">
        <v>0.75</v>
      </c>
      <c r="E2292" s="24" t="s">
        <v>1333</v>
      </c>
      <c r="F2292" s="24">
        <v>13591762.158120301</v>
      </c>
      <c r="G2292" s="24">
        <v>5.525117337665165</v>
      </c>
      <c r="H2292" s="24">
        <v>28.846813239686451</v>
      </c>
      <c r="I2292" s="24">
        <v>501.05633715404849</v>
      </c>
      <c r="J2292" s="24">
        <v>42.626454314053547</v>
      </c>
      <c r="K2292" s="24">
        <v>27108.5091108489</v>
      </c>
      <c r="L2292" s="24">
        <v>1.047627296845355E-2</v>
      </c>
      <c r="M2292" s="24">
        <v>6.5686153489424057E-4</v>
      </c>
      <c r="N2292" s="24">
        <v>0.29768686695267355</v>
      </c>
      <c r="O2292" s="24">
        <v>1.4260267725168849</v>
      </c>
      <c r="P2292" s="24">
        <v>1.5015214368851499</v>
      </c>
      <c r="Q2292" s="29">
        <v>13591762.158120301</v>
      </c>
    </row>
    <row r="2293" spans="1:17" ht="15" x14ac:dyDescent="0.25">
      <c r="A2293" s="24">
        <v>5</v>
      </c>
      <c r="B2293" s="24" t="s">
        <v>754</v>
      </c>
      <c r="C2293" s="24">
        <v>1103289</v>
      </c>
      <c r="D2293" s="24">
        <v>0.25</v>
      </c>
      <c r="E2293" s="24" t="s">
        <v>1331</v>
      </c>
      <c r="F2293" s="24">
        <v>529489.11492881551</v>
      </c>
      <c r="G2293" s="24">
        <v>0.2190966182149765</v>
      </c>
      <c r="H2293" s="24">
        <v>1.15430684580376</v>
      </c>
      <c r="I2293" s="24">
        <v>19.593902271984099</v>
      </c>
      <c r="J2293" s="24">
        <v>1.6993615077068549</v>
      </c>
      <c r="K2293" s="24">
        <v>1066.5934308923236</v>
      </c>
      <c r="L2293" s="24">
        <v>4.0553323534047597E-4</v>
      </c>
      <c r="M2293" s="24">
        <v>2.89946476097193E-5</v>
      </c>
      <c r="N2293" s="24">
        <v>1.1309220577356401E-2</v>
      </c>
      <c r="O2293" s="24">
        <v>5.5371446918642001E-2</v>
      </c>
      <c r="P2293" s="24">
        <v>6.3537357055975408E-2</v>
      </c>
      <c r="Q2293" s="29">
        <v>529489.11492881551</v>
      </c>
    </row>
    <row r="2294" spans="1:17" ht="15" x14ac:dyDescent="0.25">
      <c r="A2294" s="24">
        <v>5</v>
      </c>
      <c r="B2294" s="24" t="s">
        <v>754</v>
      </c>
      <c r="C2294" s="24">
        <v>1103289</v>
      </c>
      <c r="D2294" s="24">
        <v>0.5</v>
      </c>
      <c r="E2294" s="24" t="s">
        <v>1332</v>
      </c>
      <c r="F2294" s="24">
        <v>670280.26824980497</v>
      </c>
      <c r="G2294" s="24">
        <v>0.267949392511938</v>
      </c>
      <c r="H2294" s="24">
        <v>1.4143596323002201</v>
      </c>
      <c r="I2294" s="24">
        <v>24.797958777150999</v>
      </c>
      <c r="J2294" s="24">
        <v>2.1504959396577998</v>
      </c>
      <c r="K2294" s="24">
        <v>1296.1923123618801</v>
      </c>
      <c r="L2294" s="24">
        <v>4.9260032387515504E-4</v>
      </c>
      <c r="M2294" s="24">
        <v>3.6619205671001297E-5</v>
      </c>
      <c r="N2294" s="24">
        <v>1.37611795717057E-2</v>
      </c>
      <c r="O2294" s="24">
        <v>6.7267700989423404E-2</v>
      </c>
      <c r="P2294" s="24">
        <v>8.0279504460779597E-2</v>
      </c>
      <c r="Q2294" s="29">
        <v>670280.26824980497</v>
      </c>
    </row>
    <row r="2295" spans="1:17" ht="15" x14ac:dyDescent="0.25">
      <c r="A2295" s="24">
        <v>5</v>
      </c>
      <c r="B2295" s="24" t="s">
        <v>754</v>
      </c>
      <c r="C2295" s="24">
        <v>1103289</v>
      </c>
      <c r="D2295" s="24">
        <v>0.75</v>
      </c>
      <c r="E2295" s="24" t="s">
        <v>1333</v>
      </c>
      <c r="F2295" s="24">
        <v>717814.67778415792</v>
      </c>
      <c r="G2295" s="24">
        <v>0.327608987355063</v>
      </c>
      <c r="H2295" s="24">
        <v>1.7167101961796849</v>
      </c>
      <c r="I2295" s="24">
        <v>26.557147667533801</v>
      </c>
      <c r="J2295" s="24">
        <v>2.303405671313985</v>
      </c>
      <c r="K2295" s="24">
        <v>1608.3930777048399</v>
      </c>
      <c r="L2295" s="24">
        <v>6.1835208998775397E-4</v>
      </c>
      <c r="M2295" s="24">
        <v>3.9259606023691148E-5</v>
      </c>
      <c r="N2295" s="24">
        <v>1.7247689586990453E-2</v>
      </c>
      <c r="O2295" s="24">
        <v>8.4100562616338637E-2</v>
      </c>
      <c r="P2295" s="24">
        <v>8.6053275681556907E-2</v>
      </c>
      <c r="Q2295" s="29">
        <v>717814.67778415792</v>
      </c>
    </row>
    <row r="2296" spans="1:17" ht="15" x14ac:dyDescent="0.25">
      <c r="A2296" s="24">
        <v>1</v>
      </c>
      <c r="B2296" s="24" t="s">
        <v>437</v>
      </c>
      <c r="C2296" s="24">
        <v>1103290</v>
      </c>
      <c r="D2296" s="24">
        <v>0.25</v>
      </c>
      <c r="E2296" s="24" t="s">
        <v>1331</v>
      </c>
      <c r="F2296" s="24">
        <v>2381765.616759785</v>
      </c>
      <c r="G2296" s="24">
        <v>0.45730758906344449</v>
      </c>
      <c r="H2296" s="24">
        <v>2.39999417512028</v>
      </c>
      <c r="I2296" s="24">
        <v>88.671752850308749</v>
      </c>
      <c r="J2296" s="24">
        <v>6.6807771008820893</v>
      </c>
      <c r="K2296" s="24">
        <v>3524.2718908167649</v>
      </c>
      <c r="L2296" s="24">
        <v>1.0551744234299399E-3</v>
      </c>
      <c r="M2296" s="24">
        <v>2.0329117386643349E-5</v>
      </c>
      <c r="N2296" s="24">
        <v>4.8243232665755753E-2</v>
      </c>
      <c r="O2296" s="24">
        <v>0.16537875467138102</v>
      </c>
      <c r="P2296" s="24">
        <v>0.148793846756551</v>
      </c>
      <c r="Q2296" s="29">
        <v>2381765.616759785</v>
      </c>
    </row>
    <row r="2297" spans="1:17" ht="15" x14ac:dyDescent="0.25">
      <c r="A2297" s="24">
        <v>1</v>
      </c>
      <c r="B2297" s="24" t="s">
        <v>437</v>
      </c>
      <c r="C2297" s="24">
        <v>1103290</v>
      </c>
      <c r="D2297" s="24">
        <v>0.5</v>
      </c>
      <c r="E2297" s="24" t="s">
        <v>1332</v>
      </c>
      <c r="F2297" s="24">
        <v>2958619.3919070698</v>
      </c>
      <c r="G2297" s="24">
        <v>0.53802826003128101</v>
      </c>
      <c r="H2297" s="24">
        <v>2.7955011319640399</v>
      </c>
      <c r="I2297" s="24">
        <v>110.20634369592101</v>
      </c>
      <c r="J2297" s="24">
        <v>8.3057906750397201</v>
      </c>
      <c r="K2297" s="24">
        <v>3924.2573686456999</v>
      </c>
      <c r="L2297" s="24">
        <v>1.17501186324881E-3</v>
      </c>
      <c r="M2297" s="24">
        <v>2.5353762217649799E-5</v>
      </c>
      <c r="N2297" s="24">
        <v>5.2911981538170103E-2</v>
      </c>
      <c r="O2297" s="24">
        <v>0.184127802601983</v>
      </c>
      <c r="P2297" s="24">
        <v>0.18522752279853799</v>
      </c>
      <c r="Q2297" s="29">
        <v>2958619.3919070698</v>
      </c>
    </row>
    <row r="2298" spans="1:17" ht="15" x14ac:dyDescent="0.25">
      <c r="A2298" s="24">
        <v>1</v>
      </c>
      <c r="B2298" s="24" t="s">
        <v>437</v>
      </c>
      <c r="C2298" s="24">
        <v>1103290</v>
      </c>
      <c r="D2298" s="24">
        <v>0.75</v>
      </c>
      <c r="E2298" s="24" t="s">
        <v>1333</v>
      </c>
      <c r="F2298" s="24">
        <v>3257319.1283921553</v>
      </c>
      <c r="G2298" s="24">
        <v>0.61056341230419053</v>
      </c>
      <c r="H2298" s="24">
        <v>3.1585646051810201</v>
      </c>
      <c r="I2298" s="24">
        <v>121.16531245774701</v>
      </c>
      <c r="J2298" s="24">
        <v>9.1299442676951994</v>
      </c>
      <c r="K2298" s="24">
        <v>4532.292853482335</v>
      </c>
      <c r="L2298" s="24">
        <v>1.3674110629938851E-3</v>
      </c>
      <c r="M2298" s="24">
        <v>2.7832709593085348E-5</v>
      </c>
      <c r="N2298" s="24">
        <v>6.2669090345479794E-2</v>
      </c>
      <c r="O2298" s="24">
        <v>0.21407921813057951</v>
      </c>
      <c r="P2298" s="24">
        <v>0.202961039346196</v>
      </c>
      <c r="Q2298" s="29">
        <v>3257319.1283921553</v>
      </c>
    </row>
    <row r="2299" spans="1:17" ht="15" x14ac:dyDescent="0.25">
      <c r="A2299" s="24">
        <v>1</v>
      </c>
      <c r="B2299" s="24" t="s">
        <v>437</v>
      </c>
      <c r="C2299" s="24">
        <v>1103300</v>
      </c>
      <c r="D2299" s="24">
        <v>0.25</v>
      </c>
      <c r="E2299" s="24" t="s">
        <v>1331</v>
      </c>
      <c r="F2299" s="24">
        <v>922437.88010581746</v>
      </c>
      <c r="G2299" s="24">
        <v>0.218198902679861</v>
      </c>
      <c r="H2299" s="24">
        <v>1.16365027269715</v>
      </c>
      <c r="I2299" s="24">
        <v>35.27498902292465</v>
      </c>
      <c r="J2299" s="24">
        <v>2.6985141822769201</v>
      </c>
      <c r="K2299" s="24">
        <v>1677.91216905024</v>
      </c>
      <c r="L2299" s="24">
        <v>4.9766166585267903E-4</v>
      </c>
      <c r="M2299" s="24">
        <v>8.4687449871832553E-6</v>
      </c>
      <c r="N2299" s="24">
        <v>1.6911823178517499E-2</v>
      </c>
      <c r="O2299" s="24">
        <v>7.5458970979390694E-2</v>
      </c>
      <c r="P2299" s="24">
        <v>7.3715363070146089E-2</v>
      </c>
      <c r="Q2299" s="29">
        <v>922437.88010581746</v>
      </c>
    </row>
    <row r="2300" spans="1:17" ht="15" x14ac:dyDescent="0.25">
      <c r="A2300" s="24">
        <v>1</v>
      </c>
      <c r="B2300" s="24" t="s">
        <v>437</v>
      </c>
      <c r="C2300" s="24">
        <v>1103300</v>
      </c>
      <c r="D2300" s="24">
        <v>0.5</v>
      </c>
      <c r="E2300" s="24" t="s">
        <v>1332</v>
      </c>
      <c r="F2300" s="24">
        <v>1147008.22512606</v>
      </c>
      <c r="G2300" s="24">
        <v>0.25486071328656701</v>
      </c>
      <c r="H2300" s="24">
        <v>1.3499695113749599</v>
      </c>
      <c r="I2300" s="24">
        <v>43.878485153639403</v>
      </c>
      <c r="J2300" s="24">
        <v>3.3577638134257901</v>
      </c>
      <c r="K2300" s="24">
        <v>1838.8189156475401</v>
      </c>
      <c r="L2300" s="24">
        <v>5.5438224486573995E-4</v>
      </c>
      <c r="M2300" s="24">
        <v>1.0566520805826699E-5</v>
      </c>
      <c r="N2300" s="24">
        <v>1.8584425157579701E-2</v>
      </c>
      <c r="O2300" s="24">
        <v>8.3410165643890893E-2</v>
      </c>
      <c r="P2300" s="24">
        <v>9.1683490405638599E-2</v>
      </c>
      <c r="Q2300" s="29">
        <v>1147008.22512606</v>
      </c>
    </row>
    <row r="2301" spans="1:17" ht="15" x14ac:dyDescent="0.25">
      <c r="A2301" s="24">
        <v>1</v>
      </c>
      <c r="B2301" s="24" t="s">
        <v>437</v>
      </c>
      <c r="C2301" s="24">
        <v>1103300</v>
      </c>
      <c r="D2301" s="24">
        <v>0.75</v>
      </c>
      <c r="E2301" s="24" t="s">
        <v>1333</v>
      </c>
      <c r="F2301" s="24">
        <v>1260248.305610135</v>
      </c>
      <c r="G2301" s="24">
        <v>0.27820949854170951</v>
      </c>
      <c r="H2301" s="24">
        <v>1.4650733552297899</v>
      </c>
      <c r="I2301" s="24">
        <v>48.18399338855945</v>
      </c>
      <c r="J2301" s="24">
        <v>3.6863617594045399</v>
      </c>
      <c r="K2301" s="24">
        <v>2042.8008963698801</v>
      </c>
      <c r="L2301" s="24">
        <v>6.1288544506165298E-4</v>
      </c>
      <c r="M2301" s="24">
        <v>1.1582450008182399E-5</v>
      </c>
      <c r="N2301" s="24">
        <v>2.10961785522773E-2</v>
      </c>
      <c r="O2301" s="24">
        <v>9.29342370898283E-2</v>
      </c>
      <c r="P2301" s="24">
        <v>0.10037005194104459</v>
      </c>
      <c r="Q2301" s="29">
        <v>1260248.305610135</v>
      </c>
    </row>
    <row r="2302" spans="1:17" ht="15" x14ac:dyDescent="0.25">
      <c r="A2302" s="24">
        <v>1</v>
      </c>
      <c r="B2302" s="24" t="s">
        <v>437</v>
      </c>
      <c r="C2302" s="24">
        <v>1103310</v>
      </c>
      <c r="D2302" s="24">
        <v>0.25</v>
      </c>
      <c r="E2302" s="24" t="s">
        <v>1331</v>
      </c>
      <c r="F2302" s="24">
        <v>4667956.2959245648</v>
      </c>
      <c r="G2302" s="24">
        <v>2.0505248628466353</v>
      </c>
      <c r="H2302" s="24">
        <v>15.750365811879849</v>
      </c>
      <c r="I2302" s="24">
        <v>159.43592242336348</v>
      </c>
      <c r="J2302" s="24">
        <v>22.531464405640101</v>
      </c>
      <c r="K2302" s="24">
        <v>11217.938453827799</v>
      </c>
      <c r="L2302" s="24">
        <v>2.4007220877427498E-3</v>
      </c>
      <c r="M2302" s="24">
        <v>4.3125322184793253E-4</v>
      </c>
      <c r="N2302" s="24">
        <v>4.8355076275904754E-2</v>
      </c>
      <c r="O2302" s="24">
        <v>0.31861594865161302</v>
      </c>
      <c r="P2302" s="24">
        <v>1.30575011274112</v>
      </c>
      <c r="Q2302" s="29">
        <v>4667956.2959245648</v>
      </c>
    </row>
    <row r="2303" spans="1:17" ht="15" x14ac:dyDescent="0.25">
      <c r="A2303" s="24">
        <v>1</v>
      </c>
      <c r="B2303" s="24" t="s">
        <v>437</v>
      </c>
      <c r="C2303" s="24">
        <v>1103310</v>
      </c>
      <c r="D2303" s="24">
        <v>0.5</v>
      </c>
      <c r="E2303" s="24" t="s">
        <v>1332</v>
      </c>
      <c r="F2303" s="24">
        <v>5499006.3308445197</v>
      </c>
      <c r="G2303" s="24">
        <v>2.3739313374717601</v>
      </c>
      <c r="H2303" s="24">
        <v>18.355335341596401</v>
      </c>
      <c r="I2303" s="24">
        <v>187.618430779032</v>
      </c>
      <c r="J2303" s="24">
        <v>26.514212618903599</v>
      </c>
      <c r="K2303" s="24">
        <v>12201.1312346459</v>
      </c>
      <c r="L2303" s="24">
        <v>2.6111360316990102E-3</v>
      </c>
      <c r="M2303" s="24">
        <v>5.0748319276961698E-4</v>
      </c>
      <c r="N2303" s="24">
        <v>5.2593198051697598E-2</v>
      </c>
      <c r="O2303" s="24">
        <v>0.34654134917663698</v>
      </c>
      <c r="P2303" s="24">
        <v>1.5365595038701201</v>
      </c>
      <c r="Q2303" s="29">
        <v>5499006.3308445197</v>
      </c>
    </row>
    <row r="2304" spans="1:17" ht="15" x14ac:dyDescent="0.25">
      <c r="A2304" s="24">
        <v>1</v>
      </c>
      <c r="B2304" s="24" t="s">
        <v>437</v>
      </c>
      <c r="C2304" s="24">
        <v>1103310</v>
      </c>
      <c r="D2304" s="24">
        <v>0.75</v>
      </c>
      <c r="E2304" s="24" t="s">
        <v>1333</v>
      </c>
      <c r="F2304" s="24">
        <v>6111650.3800244303</v>
      </c>
      <c r="G2304" s="24">
        <v>2.942689141907175</v>
      </c>
      <c r="H2304" s="24">
        <v>22.460769228845798</v>
      </c>
      <c r="I2304" s="24">
        <v>208.7215945661415</v>
      </c>
      <c r="J2304" s="24">
        <v>29.4965090877376</v>
      </c>
      <c r="K2304" s="24">
        <v>16055.2466574522</v>
      </c>
      <c r="L2304" s="24">
        <v>3.4359410705271549E-3</v>
      </c>
      <c r="M2304" s="24">
        <v>5.6456447916185704E-4</v>
      </c>
      <c r="N2304" s="24">
        <v>6.92063414936991E-2</v>
      </c>
      <c r="O2304" s="24">
        <v>0.45600681129675247</v>
      </c>
      <c r="P2304" s="24">
        <v>1.7093904354997451</v>
      </c>
      <c r="Q2304" s="29">
        <v>6111650.3800244303</v>
      </c>
    </row>
    <row r="2305" spans="1:17" ht="15" x14ac:dyDescent="0.25">
      <c r="A2305" s="24">
        <v>1</v>
      </c>
      <c r="B2305" s="24" t="s">
        <v>437</v>
      </c>
      <c r="C2305" s="24">
        <v>1103320</v>
      </c>
      <c r="D2305" s="24">
        <v>0.25</v>
      </c>
      <c r="E2305" s="24" t="s">
        <v>1331</v>
      </c>
      <c r="F2305" s="24">
        <v>348952.30178422853</v>
      </c>
      <c r="G2305" s="24">
        <v>0.137718073197235</v>
      </c>
      <c r="H2305" s="24">
        <v>0.92721527458075048</v>
      </c>
      <c r="I2305" s="24">
        <v>12.093170042650801</v>
      </c>
      <c r="J2305" s="24">
        <v>1.3685649267208402</v>
      </c>
      <c r="K2305" s="24">
        <v>768.31467273974204</v>
      </c>
      <c r="L2305" s="24">
        <v>2.0893662188712801E-4</v>
      </c>
      <c r="M2305" s="24">
        <v>2.329711856237525E-5</v>
      </c>
      <c r="N2305" s="24">
        <v>6.1842539703010953E-3</v>
      </c>
      <c r="O2305" s="24">
        <v>2.8783443921686698E-2</v>
      </c>
      <c r="P2305" s="24">
        <v>6.5888069194471405E-2</v>
      </c>
      <c r="Q2305" s="29">
        <v>348952.30178422853</v>
      </c>
    </row>
    <row r="2306" spans="1:17" ht="15" x14ac:dyDescent="0.25">
      <c r="A2306" s="24">
        <v>1</v>
      </c>
      <c r="B2306" s="24" t="s">
        <v>437</v>
      </c>
      <c r="C2306" s="24">
        <v>1103320</v>
      </c>
      <c r="D2306" s="24">
        <v>0.5</v>
      </c>
      <c r="E2306" s="24" t="s">
        <v>1332</v>
      </c>
      <c r="F2306" s="24">
        <v>439802.77003850602</v>
      </c>
      <c r="G2306" s="24">
        <v>0.15730765962888801</v>
      </c>
      <c r="H2306" s="24">
        <v>1.0644573642698301</v>
      </c>
      <c r="I2306" s="24">
        <v>15.127073903851199</v>
      </c>
      <c r="J2306" s="24">
        <v>1.71653891290938</v>
      </c>
      <c r="K2306" s="24">
        <v>838.94918853160095</v>
      </c>
      <c r="L2306" s="24">
        <v>2.3024640668563201E-4</v>
      </c>
      <c r="M2306" s="24">
        <v>2.90618477804137E-5</v>
      </c>
      <c r="N2306" s="24">
        <v>6.7421208061645603E-3</v>
      </c>
      <c r="O2306" s="24">
        <v>3.1635053199353599E-2</v>
      </c>
      <c r="P2306" s="24">
        <v>8.2439799339868405E-2</v>
      </c>
      <c r="Q2306" s="29">
        <v>439802.77003850602</v>
      </c>
    </row>
    <row r="2307" spans="1:17" ht="15" x14ac:dyDescent="0.25">
      <c r="A2307" s="24">
        <v>1</v>
      </c>
      <c r="B2307" s="24" t="s">
        <v>437</v>
      </c>
      <c r="C2307" s="24">
        <v>1103320</v>
      </c>
      <c r="D2307" s="24">
        <v>0.75</v>
      </c>
      <c r="E2307" s="24" t="s">
        <v>1333</v>
      </c>
      <c r="F2307" s="24">
        <v>495949.57354699052</v>
      </c>
      <c r="G2307" s="24">
        <v>0.23210308340848451</v>
      </c>
      <c r="H2307" s="24">
        <v>1.558961414464995</v>
      </c>
      <c r="I2307" s="24">
        <v>16.900504373270252</v>
      </c>
      <c r="J2307" s="24">
        <v>1.917438743964565</v>
      </c>
      <c r="K2307" s="24">
        <v>1226.0833753923748</v>
      </c>
      <c r="L2307" s="24">
        <v>3.3869738138420899E-4</v>
      </c>
      <c r="M2307" s="24">
        <v>3.3181748764933302E-5</v>
      </c>
      <c r="N2307" s="24">
        <v>9.5362409368031052E-3</v>
      </c>
      <c r="O2307" s="24">
        <v>4.6167149673940353E-2</v>
      </c>
      <c r="P2307" s="24">
        <v>9.2615085602050451E-2</v>
      </c>
      <c r="Q2307" s="29">
        <v>495949.57354699052</v>
      </c>
    </row>
    <row r="2308" spans="1:17" ht="15" x14ac:dyDescent="0.25">
      <c r="A2308" s="24">
        <v>1</v>
      </c>
      <c r="B2308" s="24" t="s">
        <v>437</v>
      </c>
      <c r="C2308" s="24">
        <v>1103330</v>
      </c>
      <c r="D2308" s="24">
        <v>0.25</v>
      </c>
      <c r="E2308" s="24" t="s">
        <v>1331</v>
      </c>
      <c r="F2308" s="24">
        <v>3822756.4163651951</v>
      </c>
      <c r="G2308" s="24">
        <v>1.6870411532665199</v>
      </c>
      <c r="H2308" s="24">
        <v>12.955166421404749</v>
      </c>
      <c r="I2308" s="24">
        <v>130.9288278072745</v>
      </c>
      <c r="J2308" s="24">
        <v>18.503164921522</v>
      </c>
      <c r="K2308" s="24">
        <v>9243.8017044886747</v>
      </c>
      <c r="L2308" s="24">
        <v>1.9781734656864397E-3</v>
      </c>
      <c r="M2308" s="24">
        <v>3.5415706893651352E-4</v>
      </c>
      <c r="N2308" s="24">
        <v>3.9840783350974449E-2</v>
      </c>
      <c r="O2308" s="24">
        <v>0.26252395525931449</v>
      </c>
      <c r="P2308" s="24">
        <v>1.0723170456047899</v>
      </c>
      <c r="Q2308" s="29">
        <v>3822756.4163651951</v>
      </c>
    </row>
    <row r="2309" spans="1:17" ht="15" x14ac:dyDescent="0.25">
      <c r="A2309" s="24">
        <v>1</v>
      </c>
      <c r="B2309" s="24" t="s">
        <v>437</v>
      </c>
      <c r="C2309" s="24">
        <v>1103330</v>
      </c>
      <c r="D2309" s="24">
        <v>0.5</v>
      </c>
      <c r="E2309" s="24" t="s">
        <v>1332</v>
      </c>
      <c r="F2309" s="24">
        <v>4465175.5452591898</v>
      </c>
      <c r="G2309" s="24">
        <v>1.9381170908738901</v>
      </c>
      <c r="H2309" s="24">
        <v>14.9779207533798</v>
      </c>
      <c r="I2309" s="24">
        <v>152.91030595152401</v>
      </c>
      <c r="J2309" s="24">
        <v>21.6096382791014</v>
      </c>
      <c r="K2309" s="24">
        <v>10039.1990603996</v>
      </c>
      <c r="L2309" s="24">
        <v>2.1483885408284599E-3</v>
      </c>
      <c r="M2309" s="24">
        <v>4.1361605899120098E-4</v>
      </c>
      <c r="N2309" s="24">
        <v>4.3268946780237398E-2</v>
      </c>
      <c r="O2309" s="24">
        <v>0.285113245605291</v>
      </c>
      <c r="P2309" s="24">
        <v>1.25234702140512</v>
      </c>
      <c r="Q2309" s="29">
        <v>4465175.5452591898</v>
      </c>
    </row>
    <row r="2310" spans="1:17" ht="15" x14ac:dyDescent="0.25">
      <c r="A2310" s="24">
        <v>1</v>
      </c>
      <c r="B2310" s="24" t="s">
        <v>437</v>
      </c>
      <c r="C2310" s="24">
        <v>1103330</v>
      </c>
      <c r="D2310" s="24">
        <v>0.75</v>
      </c>
      <c r="E2310" s="24" t="s">
        <v>1333</v>
      </c>
      <c r="F2310" s="24">
        <v>4968785.8672094606</v>
      </c>
      <c r="G2310" s="24">
        <v>2.4188772003007202</v>
      </c>
      <c r="H2310" s="24">
        <v>18.531983550908151</v>
      </c>
      <c r="I2310" s="24">
        <v>170.17862565799902</v>
      </c>
      <c r="J2310" s="24">
        <v>24.050037179767749</v>
      </c>
      <c r="K2310" s="24">
        <v>13215.461742185849</v>
      </c>
      <c r="L2310" s="24">
        <v>2.8281075395431201E-3</v>
      </c>
      <c r="M2310" s="24">
        <v>4.6032615023026849E-4</v>
      </c>
      <c r="N2310" s="24">
        <v>5.6958614464628604E-2</v>
      </c>
      <c r="O2310" s="24">
        <v>0.37531894450013148</v>
      </c>
      <c r="P2310" s="24">
        <v>1.3937758715695701</v>
      </c>
      <c r="Q2310" s="29">
        <v>4968785.8672094606</v>
      </c>
    </row>
    <row r="2311" spans="1:17" ht="15" x14ac:dyDescent="0.25">
      <c r="A2311" s="24">
        <v>1</v>
      </c>
      <c r="B2311" s="24" t="s">
        <v>437</v>
      </c>
      <c r="C2311" s="24">
        <v>1103340</v>
      </c>
      <c r="D2311" s="24">
        <v>0.25</v>
      </c>
      <c r="E2311" s="24" t="s">
        <v>1331</v>
      </c>
      <c r="F2311" s="24">
        <v>3569177.2146046096</v>
      </c>
      <c r="G2311" s="24">
        <v>1.5696189513325649</v>
      </c>
      <c r="H2311" s="24">
        <v>12.0543947408859</v>
      </c>
      <c r="I2311" s="24">
        <v>121.855146022809</v>
      </c>
      <c r="J2311" s="24">
        <v>17.215335719023599</v>
      </c>
      <c r="K2311" s="24">
        <v>8602.7421686762245</v>
      </c>
      <c r="L2311" s="24">
        <v>1.8421548486833249E-3</v>
      </c>
      <c r="M2311" s="24">
        <v>3.2942711617729448E-4</v>
      </c>
      <c r="N2311" s="24">
        <v>3.7155657268256898E-2</v>
      </c>
      <c r="O2311" s="24">
        <v>0.24467018055249201</v>
      </c>
      <c r="P2311" s="24">
        <v>0.99741452058933899</v>
      </c>
      <c r="Q2311" s="29">
        <v>3569177.2146046096</v>
      </c>
    </row>
    <row r="2312" spans="1:17" ht="15" x14ac:dyDescent="0.25">
      <c r="A2312" s="24">
        <v>1</v>
      </c>
      <c r="B2312" s="24" t="s">
        <v>437</v>
      </c>
      <c r="C2312" s="24">
        <v>1103340</v>
      </c>
      <c r="D2312" s="24">
        <v>0.5</v>
      </c>
      <c r="E2312" s="24" t="s">
        <v>1332</v>
      </c>
      <c r="F2312" s="24">
        <v>4203741.3732200004</v>
      </c>
      <c r="G2312" s="24">
        <v>1.81638893441958</v>
      </c>
      <c r="H2312" s="24">
        <v>14.0384904069189</v>
      </c>
      <c r="I2312" s="24">
        <v>143.43831774848499</v>
      </c>
      <c r="J2312" s="24">
        <v>20.264561762353999</v>
      </c>
      <c r="K2312" s="24">
        <v>9360.5897246669701</v>
      </c>
      <c r="L2312" s="24">
        <v>2.0044330507675498E-3</v>
      </c>
      <c r="M2312" s="24">
        <v>3.8777592814885203E-4</v>
      </c>
      <c r="N2312" s="24">
        <v>4.0428496836382999E-2</v>
      </c>
      <c r="O2312" s="24">
        <v>0.26622300763430001</v>
      </c>
      <c r="P2312" s="24">
        <v>1.17407990101226</v>
      </c>
      <c r="Q2312" s="29">
        <v>4203741.3732200004</v>
      </c>
    </row>
    <row r="2313" spans="1:17" ht="15" x14ac:dyDescent="0.25">
      <c r="A2313" s="24">
        <v>1</v>
      </c>
      <c r="B2313" s="24" t="s">
        <v>437</v>
      </c>
      <c r="C2313" s="24">
        <v>1103340</v>
      </c>
      <c r="D2313" s="24">
        <v>0.75</v>
      </c>
      <c r="E2313" s="24" t="s">
        <v>1333</v>
      </c>
      <c r="F2313" s="24">
        <v>4673114.4296093052</v>
      </c>
      <c r="G2313" s="24">
        <v>2.24630573976847</v>
      </c>
      <c r="H2313" s="24">
        <v>17.143238221841948</v>
      </c>
      <c r="I2313" s="24">
        <v>159.53440157518349</v>
      </c>
      <c r="J2313" s="24">
        <v>22.5385442123556</v>
      </c>
      <c r="K2313" s="24">
        <v>12296.6295730683</v>
      </c>
      <c r="L2313" s="24">
        <v>2.6331895084411101E-3</v>
      </c>
      <c r="M2313" s="24">
        <v>4.312900961291375E-4</v>
      </c>
      <c r="N2313" s="24">
        <v>5.3111271985349554E-2</v>
      </c>
      <c r="O2313" s="24">
        <v>0.349734473692624</v>
      </c>
      <c r="P2313" s="24">
        <v>1.305827871122905</v>
      </c>
      <c r="Q2313" s="29">
        <v>4673114.4296093052</v>
      </c>
    </row>
    <row r="2314" spans="1:17" ht="15" x14ac:dyDescent="0.25">
      <c r="A2314" s="24">
        <v>1</v>
      </c>
      <c r="B2314" s="24" t="s">
        <v>437</v>
      </c>
      <c r="C2314" s="24">
        <v>1103350</v>
      </c>
      <c r="D2314" s="24">
        <v>0.25</v>
      </c>
      <c r="E2314" s="24" t="s">
        <v>1331</v>
      </c>
      <c r="F2314" s="24">
        <v>11668101.866667699</v>
      </c>
      <c r="G2314" s="24">
        <v>2.9595894400802898</v>
      </c>
      <c r="H2314" s="24">
        <v>16.3763994182871</v>
      </c>
      <c r="I2314" s="24">
        <v>433.10154887395299</v>
      </c>
      <c r="J2314" s="24">
        <v>35.149102226862851</v>
      </c>
      <c r="K2314" s="24">
        <v>20230.976141164349</v>
      </c>
      <c r="L2314" s="24">
        <v>6.2009058687520499E-3</v>
      </c>
      <c r="M2314" s="24">
        <v>2.4221933957345552E-4</v>
      </c>
      <c r="N2314" s="24">
        <v>0.22238987900674001</v>
      </c>
      <c r="O2314" s="24">
        <v>0.92284746802685047</v>
      </c>
      <c r="P2314" s="24">
        <v>1.0580754804965449</v>
      </c>
      <c r="Q2314" s="29">
        <v>11668101.866667699</v>
      </c>
    </row>
    <row r="2315" spans="1:17" ht="15" x14ac:dyDescent="0.25">
      <c r="A2315" s="24">
        <v>1</v>
      </c>
      <c r="B2315" s="24" t="s">
        <v>437</v>
      </c>
      <c r="C2315" s="24">
        <v>1103350</v>
      </c>
      <c r="D2315" s="24">
        <v>0.5</v>
      </c>
      <c r="E2315" s="24" t="s">
        <v>1332</v>
      </c>
      <c r="F2315" s="24">
        <v>13798262.5543369</v>
      </c>
      <c r="G2315" s="24">
        <v>3.4739521056539702</v>
      </c>
      <c r="H2315" s="24">
        <v>19.155244434568999</v>
      </c>
      <c r="I2315" s="24">
        <v>510.29948103191401</v>
      </c>
      <c r="J2315" s="24">
        <v>41.452663848673602</v>
      </c>
      <c r="K2315" s="24">
        <v>21985.071391796999</v>
      </c>
      <c r="L2315" s="24">
        <v>6.7359912447336398E-3</v>
      </c>
      <c r="M2315" s="24">
        <v>2.8781529202413601E-4</v>
      </c>
      <c r="N2315" s="24">
        <v>0.24094649233096799</v>
      </c>
      <c r="O2315" s="24">
        <v>1.0027546553130899</v>
      </c>
      <c r="P2315" s="24">
        <v>1.25014935485415</v>
      </c>
      <c r="Q2315" s="29">
        <v>13798262.5543369</v>
      </c>
    </row>
    <row r="2316" spans="1:17" ht="15" x14ac:dyDescent="0.25">
      <c r="A2316" s="24">
        <v>1</v>
      </c>
      <c r="B2316" s="24" t="s">
        <v>437</v>
      </c>
      <c r="C2316" s="24">
        <v>1103350</v>
      </c>
      <c r="D2316" s="24">
        <v>0.75</v>
      </c>
      <c r="E2316" s="24" t="s">
        <v>1333</v>
      </c>
      <c r="F2316" s="24">
        <v>15340685.75976905</v>
      </c>
      <c r="G2316" s="24">
        <v>4.0551819011560593</v>
      </c>
      <c r="H2316" s="24">
        <v>22.364111666577301</v>
      </c>
      <c r="I2316" s="24">
        <v>567.70822518506907</v>
      </c>
      <c r="J2316" s="24">
        <v>46.125214007677798</v>
      </c>
      <c r="K2316" s="24">
        <v>26624.657662549747</v>
      </c>
      <c r="L2316" s="24">
        <v>8.2627753176696354E-3</v>
      </c>
      <c r="M2316" s="24">
        <v>3.1957884929779349E-4</v>
      </c>
      <c r="N2316" s="24">
        <v>0.2846057013698835</v>
      </c>
      <c r="O2316" s="24">
        <v>1.21673731956419</v>
      </c>
      <c r="P2316" s="24">
        <v>1.391313715096425</v>
      </c>
      <c r="Q2316" s="29">
        <v>15340685.75976905</v>
      </c>
    </row>
    <row r="2317" spans="1:17" ht="15" x14ac:dyDescent="0.25">
      <c r="A2317" s="24">
        <v>1</v>
      </c>
      <c r="B2317" s="24" t="s">
        <v>437</v>
      </c>
      <c r="C2317" s="24">
        <v>1103351</v>
      </c>
      <c r="D2317" s="24">
        <v>0.25</v>
      </c>
      <c r="E2317" s="24" t="s">
        <v>1331</v>
      </c>
      <c r="F2317" s="24">
        <v>2849521.5006254446</v>
      </c>
      <c r="G2317" s="24">
        <v>0.70543581180591097</v>
      </c>
      <c r="H2317" s="24">
        <v>3.7484659690107001</v>
      </c>
      <c r="I2317" s="24">
        <v>108.51342254055399</v>
      </c>
      <c r="J2317" s="24">
        <v>8.3111261976079405</v>
      </c>
      <c r="K2317" s="24">
        <v>5496.6449150598646</v>
      </c>
      <c r="L2317" s="24">
        <v>1.6738846131640651E-3</v>
      </c>
      <c r="M2317" s="24">
        <v>3.3874578336303348E-5</v>
      </c>
      <c r="N2317" s="24">
        <v>6.5023398481290656E-2</v>
      </c>
      <c r="O2317" s="24">
        <v>0.255325490151601</v>
      </c>
      <c r="P2317" s="24">
        <v>0.21981918149995999</v>
      </c>
      <c r="Q2317" s="29">
        <v>2849521.5006254446</v>
      </c>
    </row>
    <row r="2318" spans="1:17" ht="15" x14ac:dyDescent="0.25">
      <c r="A2318" s="24">
        <v>1</v>
      </c>
      <c r="B2318" s="24" t="s">
        <v>437</v>
      </c>
      <c r="C2318" s="24">
        <v>1103351</v>
      </c>
      <c r="D2318" s="24">
        <v>0.5</v>
      </c>
      <c r="E2318" s="24" t="s">
        <v>1332</v>
      </c>
      <c r="F2318" s="24">
        <v>3367150.0995482202</v>
      </c>
      <c r="G2318" s="24">
        <v>0.82540114982925095</v>
      </c>
      <c r="H2318" s="24">
        <v>4.3579842606184904</v>
      </c>
      <c r="I2318" s="24">
        <v>128.176684330162</v>
      </c>
      <c r="J2318" s="24">
        <v>9.8178255299322004</v>
      </c>
      <c r="K2318" s="24">
        <v>5975.1255482897895</v>
      </c>
      <c r="L2318" s="24">
        <v>1.81864784809846E-3</v>
      </c>
      <c r="M2318" s="24">
        <v>4.02959549180293E-5</v>
      </c>
      <c r="N2318" s="24">
        <v>6.9344981054079199E-2</v>
      </c>
      <c r="O2318" s="24">
        <v>0.27743165833759298</v>
      </c>
      <c r="P2318" s="24">
        <v>0.25913084429439398</v>
      </c>
      <c r="Q2318" s="29">
        <v>3367150.0995482202</v>
      </c>
    </row>
    <row r="2319" spans="1:17" ht="15" x14ac:dyDescent="0.25">
      <c r="A2319" s="24">
        <v>1</v>
      </c>
      <c r="B2319" s="24" t="s">
        <v>437</v>
      </c>
      <c r="C2319" s="24">
        <v>1103351</v>
      </c>
      <c r="D2319" s="24">
        <v>0.75</v>
      </c>
      <c r="E2319" s="24" t="s">
        <v>1333</v>
      </c>
      <c r="F2319" s="24">
        <v>3758240.7987226304</v>
      </c>
      <c r="G2319" s="24">
        <v>0.91746650560155052</v>
      </c>
      <c r="H2319" s="24">
        <v>4.8389058998828194</v>
      </c>
      <c r="I2319" s="24">
        <v>143.08772361544601</v>
      </c>
      <c r="J2319" s="24">
        <v>10.9585611935606</v>
      </c>
      <c r="K2319" s="24">
        <v>6710.8898067052705</v>
      </c>
      <c r="L2319" s="24">
        <v>2.090963495296045E-3</v>
      </c>
      <c r="M2319" s="24">
        <v>4.4742955575125497E-5</v>
      </c>
      <c r="N2319" s="24">
        <v>7.9744438738086357E-2</v>
      </c>
      <c r="O2319" s="24">
        <v>0.31501553512571251</v>
      </c>
      <c r="P2319" s="24">
        <v>0.28843816488017698</v>
      </c>
      <c r="Q2319" s="29">
        <v>3758240.7987226304</v>
      </c>
    </row>
    <row r="2320" spans="1:17" ht="15" x14ac:dyDescent="0.25">
      <c r="A2320" s="24">
        <v>1</v>
      </c>
      <c r="B2320" s="24" t="s">
        <v>437</v>
      </c>
      <c r="C2320" s="24">
        <v>1103360</v>
      </c>
      <c r="D2320" s="24">
        <v>0.25</v>
      </c>
      <c r="E2320" s="24" t="s">
        <v>1331</v>
      </c>
      <c r="F2320" s="24">
        <v>5565502.3089701999</v>
      </c>
      <c r="G2320" s="24">
        <v>2.3860284110770902</v>
      </c>
      <c r="H2320" s="24">
        <v>18.349166963483199</v>
      </c>
      <c r="I2320" s="24">
        <v>189.37591936238249</v>
      </c>
      <c r="J2320" s="24">
        <v>26.761017881600299</v>
      </c>
      <c r="K2320" s="24">
        <v>12942.3821980503</v>
      </c>
      <c r="L2320" s="24">
        <v>2.7703116402682799E-3</v>
      </c>
      <c r="M2320" s="24">
        <v>5.122493002922405E-4</v>
      </c>
      <c r="N2320" s="24">
        <v>5.5802587851246199E-2</v>
      </c>
      <c r="O2320" s="24">
        <v>0.36764491511067154</v>
      </c>
      <c r="P2320" s="24">
        <v>1.5508228495050749</v>
      </c>
      <c r="Q2320" s="29">
        <v>5565502.3089701999</v>
      </c>
    </row>
    <row r="2321" spans="1:17" ht="15" x14ac:dyDescent="0.25">
      <c r="A2321" s="24">
        <v>1</v>
      </c>
      <c r="B2321" s="24" t="s">
        <v>437</v>
      </c>
      <c r="C2321" s="24">
        <v>1103360</v>
      </c>
      <c r="D2321" s="24">
        <v>0.5</v>
      </c>
      <c r="E2321" s="24" t="s">
        <v>1332</v>
      </c>
      <c r="F2321" s="24">
        <v>6726924.3431847095</v>
      </c>
      <c r="G2321" s="24">
        <v>2.7555176363090998</v>
      </c>
      <c r="H2321" s="24">
        <v>21.2244678116571</v>
      </c>
      <c r="I2321" s="24">
        <v>228.454736376163</v>
      </c>
      <c r="J2321" s="24">
        <v>32.281973918615698</v>
      </c>
      <c r="K2321" s="24">
        <v>14528.866994269199</v>
      </c>
      <c r="L2321" s="24">
        <v>3.1103113352645298E-3</v>
      </c>
      <c r="M2321" s="24">
        <v>6.1795178514175797E-4</v>
      </c>
      <c r="N2321" s="24">
        <v>6.2656375506015993E-2</v>
      </c>
      <c r="O2321" s="24">
        <v>0.41276336978280898</v>
      </c>
      <c r="P2321" s="24">
        <v>1.8707252702988</v>
      </c>
      <c r="Q2321" s="29">
        <v>6726924.3431847095</v>
      </c>
    </row>
    <row r="2322" spans="1:17" ht="15" x14ac:dyDescent="0.25">
      <c r="A2322" s="24">
        <v>1</v>
      </c>
      <c r="B2322" s="24" t="s">
        <v>437</v>
      </c>
      <c r="C2322" s="24">
        <v>1103360</v>
      </c>
      <c r="D2322" s="24">
        <v>0.75</v>
      </c>
      <c r="E2322" s="24" t="s">
        <v>1333</v>
      </c>
      <c r="F2322" s="24">
        <v>7214390.3369422797</v>
      </c>
      <c r="G2322" s="24">
        <v>3.3662386165812404</v>
      </c>
      <c r="H2322" s="24">
        <v>25.797630506317802</v>
      </c>
      <c r="I2322" s="24">
        <v>244.77846568394148</v>
      </c>
      <c r="J2322" s="24">
        <v>34.588469076164145</v>
      </c>
      <c r="K2322" s="24">
        <v>18308.584248991101</v>
      </c>
      <c r="L2322" s="24">
        <v>3.9200139670592096E-3</v>
      </c>
      <c r="M2322" s="24">
        <v>6.6210581199797804E-4</v>
      </c>
      <c r="N2322" s="24">
        <v>7.8974454177613548E-2</v>
      </c>
      <c r="O2322" s="24">
        <v>0.52021414615743999</v>
      </c>
      <c r="P2322" s="24">
        <v>2.0043811551433253</v>
      </c>
      <c r="Q2322" s="29">
        <v>7214390.3369422797</v>
      </c>
    </row>
    <row r="2323" spans="1:17" ht="15" x14ac:dyDescent="0.25">
      <c r="A2323" s="24">
        <v>1</v>
      </c>
      <c r="B2323" s="24" t="s">
        <v>437</v>
      </c>
      <c r="C2323" s="24">
        <v>1103370</v>
      </c>
      <c r="D2323" s="24">
        <v>0.25</v>
      </c>
      <c r="E2323" s="24" t="s">
        <v>1331</v>
      </c>
      <c r="F2323" s="24">
        <v>5523075.5866831951</v>
      </c>
      <c r="G2323" s="24">
        <v>2.3834009976780601</v>
      </c>
      <c r="H2323" s="24">
        <v>18.330773525316751</v>
      </c>
      <c r="I2323" s="24">
        <v>189.18890358601701</v>
      </c>
      <c r="J2323" s="24">
        <v>26.736613647278098</v>
      </c>
      <c r="K2323" s="24">
        <v>12929.332992191001</v>
      </c>
      <c r="L2323" s="24">
        <v>2.7668809059879654E-3</v>
      </c>
      <c r="M2323" s="24">
        <v>5.1174816647685153E-4</v>
      </c>
      <c r="N2323" s="24">
        <v>5.57254986206102E-2</v>
      </c>
      <c r="O2323" s="24">
        <v>0.36719354079465605</v>
      </c>
      <c r="P2323" s="24">
        <v>1.5494714918944998</v>
      </c>
      <c r="Q2323" s="29">
        <v>5523075.5866831951</v>
      </c>
    </row>
    <row r="2324" spans="1:17" ht="15" x14ac:dyDescent="0.25">
      <c r="A2324" s="24">
        <v>1</v>
      </c>
      <c r="B2324" s="24" t="s">
        <v>437</v>
      </c>
      <c r="C2324" s="24">
        <v>1103370</v>
      </c>
      <c r="D2324" s="24">
        <v>0.5</v>
      </c>
      <c r="E2324" s="24" t="s">
        <v>1332</v>
      </c>
      <c r="F2324" s="24">
        <v>6661756.2764699003</v>
      </c>
      <c r="G2324" s="24">
        <v>2.7521113175505598</v>
      </c>
      <c r="H2324" s="24">
        <v>21.200008425299501</v>
      </c>
      <c r="I2324" s="24">
        <v>228.17656825400499</v>
      </c>
      <c r="J2324" s="24">
        <v>32.246440637551601</v>
      </c>
      <c r="K2324" s="24">
        <v>14511.054945618</v>
      </c>
      <c r="L2324" s="24">
        <v>3.1053603231163802E-3</v>
      </c>
      <c r="M2324" s="24">
        <v>6.1720818834332797E-4</v>
      </c>
      <c r="N2324" s="24">
        <v>6.2542537348760793E-2</v>
      </c>
      <c r="O2324" s="24">
        <v>0.41211323914253201</v>
      </c>
      <c r="P2324" s="24">
        <v>1.868783427181</v>
      </c>
      <c r="Q2324" s="29">
        <v>6661756.2764699003</v>
      </c>
    </row>
    <row r="2325" spans="1:17" ht="15" x14ac:dyDescent="0.25">
      <c r="A2325" s="24">
        <v>1</v>
      </c>
      <c r="B2325" s="24" t="s">
        <v>437</v>
      </c>
      <c r="C2325" s="24">
        <v>1103370</v>
      </c>
      <c r="D2325" s="24">
        <v>0.75</v>
      </c>
      <c r="E2325" s="24" t="s">
        <v>1333</v>
      </c>
      <c r="F2325" s="24">
        <v>7137826.5480694808</v>
      </c>
      <c r="G2325" s="24">
        <v>3.3604778835879499</v>
      </c>
      <c r="H2325" s="24">
        <v>25.7617195588501</v>
      </c>
      <c r="I2325" s="24">
        <v>244.473873346982</v>
      </c>
      <c r="J2325" s="24">
        <v>34.54961350606365</v>
      </c>
      <c r="K2325" s="24">
        <v>18281.859035902002</v>
      </c>
      <c r="L2325" s="24">
        <v>3.9123102197667799E-3</v>
      </c>
      <c r="M2325" s="24">
        <v>6.6129172517739995E-4</v>
      </c>
      <c r="N2325" s="24">
        <v>7.879465909903724E-2</v>
      </c>
      <c r="O2325" s="24">
        <v>0.51920378617457352</v>
      </c>
      <c r="P2325" s="24">
        <v>2.0022595938984997</v>
      </c>
      <c r="Q2325" s="29">
        <v>7137826.5480694808</v>
      </c>
    </row>
    <row r="2326" spans="1:17" ht="15" x14ac:dyDescent="0.25">
      <c r="A2326" s="24">
        <v>1</v>
      </c>
      <c r="B2326" s="24" t="s">
        <v>437</v>
      </c>
      <c r="C2326" s="24">
        <v>1103380</v>
      </c>
      <c r="D2326" s="24">
        <v>0.25</v>
      </c>
      <c r="E2326" s="24" t="s">
        <v>1331</v>
      </c>
      <c r="F2326" s="24">
        <v>8035146.6048600748</v>
      </c>
      <c r="G2326" s="24">
        <v>3.4660610428365297</v>
      </c>
      <c r="H2326" s="24">
        <v>26.657344628494549</v>
      </c>
      <c r="I2326" s="24">
        <v>275.09416051586652</v>
      </c>
      <c r="J2326" s="24">
        <v>38.876942986182698</v>
      </c>
      <c r="K2326" s="24">
        <v>18803.357016255897</v>
      </c>
      <c r="L2326" s="24">
        <v>4.0239187423073246E-3</v>
      </c>
      <c r="M2326" s="24">
        <v>7.4411832340215206E-4</v>
      </c>
      <c r="N2326" s="24">
        <v>8.1042475859084195E-2</v>
      </c>
      <c r="O2326" s="24">
        <v>0.53401538545624849</v>
      </c>
      <c r="P2326" s="24">
        <v>2.2530420328605851</v>
      </c>
      <c r="Q2326" s="29">
        <v>8035146.6048600748</v>
      </c>
    </row>
    <row r="2327" spans="1:17" ht="15" x14ac:dyDescent="0.25">
      <c r="A2327" s="24">
        <v>1</v>
      </c>
      <c r="B2327" s="24" t="s">
        <v>437</v>
      </c>
      <c r="C2327" s="24">
        <v>1103380</v>
      </c>
      <c r="D2327" s="24">
        <v>0.5</v>
      </c>
      <c r="E2327" s="24" t="s">
        <v>1332</v>
      </c>
      <c r="F2327" s="24">
        <v>9693259.46127172</v>
      </c>
      <c r="G2327" s="24">
        <v>4.0022779087543601</v>
      </c>
      <c r="H2327" s="24">
        <v>30.830045993784399</v>
      </c>
      <c r="I2327" s="24">
        <v>331.78864208896698</v>
      </c>
      <c r="J2327" s="24">
        <v>46.889138012641098</v>
      </c>
      <c r="K2327" s="24">
        <v>21103.8115750775</v>
      </c>
      <c r="L2327" s="24">
        <v>4.5162223528340097E-3</v>
      </c>
      <c r="M2327" s="24">
        <v>8.9747454211637696E-4</v>
      </c>
      <c r="N2327" s="24">
        <v>9.0957563227110405E-2</v>
      </c>
      <c r="O2327" s="24">
        <v>0.59934913803093703</v>
      </c>
      <c r="P2327" s="24">
        <v>2.7173741107793501</v>
      </c>
      <c r="Q2327" s="29">
        <v>9693259.46127172</v>
      </c>
    </row>
    <row r="2328" spans="1:17" ht="15" x14ac:dyDescent="0.25">
      <c r="A2328" s="24">
        <v>1</v>
      </c>
      <c r="B2328" s="24" t="s">
        <v>437</v>
      </c>
      <c r="C2328" s="24">
        <v>1103380</v>
      </c>
      <c r="D2328" s="24">
        <v>0.75</v>
      </c>
      <c r="E2328" s="24" t="s">
        <v>1333</v>
      </c>
      <c r="F2328" s="24">
        <v>10386831.595593151</v>
      </c>
      <c r="G2328" s="24">
        <v>4.8871697383183506</v>
      </c>
      <c r="H2328" s="24">
        <v>37.464931596390251</v>
      </c>
      <c r="I2328" s="24">
        <v>355.490363820749</v>
      </c>
      <c r="J2328" s="24">
        <v>50.2387197345357</v>
      </c>
      <c r="K2328" s="24">
        <v>26588.440612989802</v>
      </c>
      <c r="L2328" s="24">
        <v>5.6899263984572348E-3</v>
      </c>
      <c r="M2328" s="24">
        <v>9.6158670374568342E-4</v>
      </c>
      <c r="N2328" s="24">
        <v>0.11459619062322199</v>
      </c>
      <c r="O2328" s="24">
        <v>0.75511176327236751</v>
      </c>
      <c r="P2328" s="24">
        <v>2.9114929644943004</v>
      </c>
      <c r="Q2328" s="29">
        <v>10386831.595593151</v>
      </c>
    </row>
    <row r="2329" spans="1:17" ht="15" x14ac:dyDescent="0.25">
      <c r="A2329" s="24">
        <v>1</v>
      </c>
      <c r="B2329" s="24" t="s">
        <v>437</v>
      </c>
      <c r="C2329" s="24">
        <v>1103390</v>
      </c>
      <c r="D2329" s="24">
        <v>0.25</v>
      </c>
      <c r="E2329" s="24" t="s">
        <v>1331</v>
      </c>
      <c r="F2329" s="24">
        <v>12466171.595610199</v>
      </c>
      <c r="G2329" s="24">
        <v>5.36213505795559</v>
      </c>
      <c r="H2329" s="24">
        <v>41.240266390254845</v>
      </c>
      <c r="I2329" s="24">
        <v>425.63403156628999</v>
      </c>
      <c r="J2329" s="24">
        <v>60.15158627918705</v>
      </c>
      <c r="K2329" s="24">
        <v>29088.18723057575</v>
      </c>
      <c r="L2329" s="24">
        <v>6.2248780247807847E-3</v>
      </c>
      <c r="M2329" s="24">
        <v>1.151322467203695E-3</v>
      </c>
      <c r="N2329" s="24">
        <v>0.12537020694766499</v>
      </c>
      <c r="O2329" s="24">
        <v>0.82610530796153947</v>
      </c>
      <c r="P2329" s="24">
        <v>3.4859750513459646</v>
      </c>
      <c r="Q2329" s="29">
        <v>12466171.595610199</v>
      </c>
    </row>
    <row r="2330" spans="1:17" ht="15" x14ac:dyDescent="0.25">
      <c r="A2330" s="24">
        <v>1</v>
      </c>
      <c r="B2330" s="24" t="s">
        <v>437</v>
      </c>
      <c r="C2330" s="24">
        <v>1103390</v>
      </c>
      <c r="D2330" s="24">
        <v>0.5</v>
      </c>
      <c r="E2330" s="24" t="s">
        <v>1332</v>
      </c>
      <c r="F2330" s="24">
        <v>15049990.6042137</v>
      </c>
      <c r="G2330" s="24">
        <v>6.1916583907433598</v>
      </c>
      <c r="H2330" s="24">
        <v>47.695554280119097</v>
      </c>
      <c r="I2330" s="24">
        <v>513.34938177481297</v>
      </c>
      <c r="J2330" s="24">
        <v>72.547722548348105</v>
      </c>
      <c r="K2330" s="24">
        <v>32646.718777494701</v>
      </c>
      <c r="L2330" s="24">
        <v>6.98640319770327E-3</v>
      </c>
      <c r="M2330" s="24">
        <v>1.38858886491695E-3</v>
      </c>
      <c r="N2330" s="24">
        <v>0.140707466271496</v>
      </c>
      <c r="O2330" s="24">
        <v>0.92716752717180595</v>
      </c>
      <c r="P2330" s="24">
        <v>4.2043704327546303</v>
      </c>
      <c r="Q2330" s="29">
        <v>15049990.6042137</v>
      </c>
    </row>
    <row r="2331" spans="1:17" ht="15" x14ac:dyDescent="0.25">
      <c r="A2331" s="24">
        <v>1</v>
      </c>
      <c r="B2331" s="24" t="s">
        <v>437</v>
      </c>
      <c r="C2331" s="24">
        <v>1103390</v>
      </c>
      <c r="D2331" s="24">
        <v>0.75</v>
      </c>
      <c r="E2331" s="24" t="s">
        <v>1333</v>
      </c>
      <c r="F2331" s="24">
        <v>16132720.68983005</v>
      </c>
      <c r="G2331" s="24">
        <v>7.56041773533744</v>
      </c>
      <c r="H2331" s="24">
        <v>57.958801432586355</v>
      </c>
      <c r="I2331" s="24">
        <v>550.01671005512799</v>
      </c>
      <c r="J2331" s="24">
        <v>77.729634230921761</v>
      </c>
      <c r="K2331" s="24">
        <v>41130.516914481646</v>
      </c>
      <c r="L2331" s="24">
        <v>8.8019275223482143E-3</v>
      </c>
      <c r="M2331" s="24">
        <v>1.4877724727359351E-3</v>
      </c>
      <c r="N2331" s="24">
        <v>0.17727246552016851</v>
      </c>
      <c r="O2331" s="24">
        <v>1.168106269320845</v>
      </c>
      <c r="P2331" s="24">
        <v>4.5046786367615343</v>
      </c>
      <c r="Q2331" s="29">
        <v>16132720.68983005</v>
      </c>
    </row>
    <row r="2332" spans="1:17" ht="15" x14ac:dyDescent="0.25">
      <c r="A2332" s="24">
        <v>1</v>
      </c>
      <c r="B2332" s="24" t="s">
        <v>437</v>
      </c>
      <c r="C2332" s="24">
        <v>1103400</v>
      </c>
      <c r="D2332" s="24">
        <v>0.25</v>
      </c>
      <c r="E2332" s="24" t="s">
        <v>1331</v>
      </c>
      <c r="F2332" s="24">
        <v>8912023.4504649695</v>
      </c>
      <c r="G2332" s="24">
        <v>3.9264906723546948</v>
      </c>
      <c r="H2332" s="24">
        <v>30.160160268156048</v>
      </c>
      <c r="I2332" s="24">
        <v>305.01087946497751</v>
      </c>
      <c r="J2332" s="24">
        <v>43.104452901452802</v>
      </c>
      <c r="K2332" s="24">
        <v>21477.980635889551</v>
      </c>
      <c r="L2332" s="24">
        <v>4.5962938851455849E-3</v>
      </c>
      <c r="M2332" s="24">
        <v>8.2504061060727045E-4</v>
      </c>
      <c r="N2332" s="24">
        <v>9.2570277515187843E-2</v>
      </c>
      <c r="O2332" s="24">
        <v>0.6099754529633421</v>
      </c>
      <c r="P2332" s="24">
        <v>2.4980273450143748</v>
      </c>
      <c r="Q2332" s="29">
        <v>8912023.4504649695</v>
      </c>
    </row>
    <row r="2333" spans="1:17" ht="15" x14ac:dyDescent="0.25">
      <c r="A2333" s="24">
        <v>1</v>
      </c>
      <c r="B2333" s="24" t="s">
        <v>437</v>
      </c>
      <c r="C2333" s="24">
        <v>1103400</v>
      </c>
      <c r="D2333" s="24">
        <v>0.5</v>
      </c>
      <c r="E2333" s="24" t="s">
        <v>1332</v>
      </c>
      <c r="F2333" s="24">
        <v>10495136.948104801</v>
      </c>
      <c r="G2333" s="24">
        <v>4.5444494107132902</v>
      </c>
      <c r="H2333" s="24">
        <v>35.129702309862999</v>
      </c>
      <c r="I2333" s="24">
        <v>359.04834556427301</v>
      </c>
      <c r="J2333" s="24">
        <v>50.741102556950104</v>
      </c>
      <c r="K2333" s="24">
        <v>23368.261853013799</v>
      </c>
      <c r="L2333" s="24">
        <v>5.00082061547157E-3</v>
      </c>
      <c r="M2333" s="24">
        <v>9.7120956942623403E-4</v>
      </c>
      <c r="N2333" s="24">
        <v>0.100717525903358</v>
      </c>
      <c r="O2333" s="24">
        <v>0.66366036185113098</v>
      </c>
      <c r="P2333" s="24">
        <v>2.9405938160680498</v>
      </c>
      <c r="Q2333" s="29">
        <v>10495136.948104801</v>
      </c>
    </row>
    <row r="2334" spans="1:17" ht="15" x14ac:dyDescent="0.25">
      <c r="A2334" s="24">
        <v>1</v>
      </c>
      <c r="B2334" s="24" t="s">
        <v>437</v>
      </c>
      <c r="C2334" s="24">
        <v>1103400</v>
      </c>
      <c r="D2334" s="24">
        <v>0.75</v>
      </c>
      <c r="E2334" s="24" t="s">
        <v>1333</v>
      </c>
      <c r="F2334" s="24">
        <v>11668046.851142049</v>
      </c>
      <c r="G2334" s="24">
        <v>5.6204651385497399</v>
      </c>
      <c r="H2334" s="24">
        <v>42.9015661684533</v>
      </c>
      <c r="I2334" s="24">
        <v>399.31725229845699</v>
      </c>
      <c r="J2334" s="24">
        <v>56.43192062359185</v>
      </c>
      <c r="K2334" s="24">
        <v>30703.708835939302</v>
      </c>
      <c r="L2334" s="24">
        <v>6.5706118846753751E-3</v>
      </c>
      <c r="M2334" s="24">
        <v>1.0801348519254299E-3</v>
      </c>
      <c r="N2334" s="24">
        <v>0.13233368749313451</v>
      </c>
      <c r="O2334" s="24">
        <v>0.87198804634006044</v>
      </c>
      <c r="P2334" s="24">
        <v>3.2703922145274253</v>
      </c>
      <c r="Q2334" s="29">
        <v>11668046.851142049</v>
      </c>
    </row>
    <row r="2335" spans="1:17" ht="15" x14ac:dyDescent="0.25">
      <c r="A2335" s="24">
        <v>5</v>
      </c>
      <c r="B2335" s="24" t="s">
        <v>754</v>
      </c>
      <c r="C2335" s="24">
        <v>1200010</v>
      </c>
      <c r="D2335" s="24">
        <v>0.25</v>
      </c>
      <c r="E2335" s="24" t="s">
        <v>1331</v>
      </c>
      <c r="F2335" s="24">
        <v>37535398.7878391</v>
      </c>
      <c r="G2335" s="24">
        <v>5.5501757965008851</v>
      </c>
      <c r="H2335" s="24">
        <v>28.112198263737248</v>
      </c>
      <c r="I2335" s="24">
        <v>1355.90678978811</v>
      </c>
      <c r="J2335" s="24">
        <v>101.7556557375525</v>
      </c>
      <c r="K2335" s="24">
        <v>35304.166862655751</v>
      </c>
      <c r="L2335" s="24">
        <v>1.0791896185902601E-2</v>
      </c>
      <c r="M2335" s="24">
        <v>3.9069898098656952E-4</v>
      </c>
      <c r="N2335" s="24">
        <v>0.534608784469502</v>
      </c>
      <c r="O2335" s="24">
        <v>1.6963537010668399</v>
      </c>
      <c r="P2335" s="24">
        <v>1.838947571491595</v>
      </c>
      <c r="Q2335" s="29">
        <v>37535398.7878391</v>
      </c>
    </row>
    <row r="2336" spans="1:17" ht="15" x14ac:dyDescent="0.25">
      <c r="A2336" s="24">
        <v>5</v>
      </c>
      <c r="B2336" s="24" t="s">
        <v>754</v>
      </c>
      <c r="C2336" s="24">
        <v>1200010</v>
      </c>
      <c r="D2336" s="24">
        <v>0.5</v>
      </c>
      <c r="E2336" s="24" t="s">
        <v>1332</v>
      </c>
      <c r="F2336" s="24">
        <v>43726456.035983503</v>
      </c>
      <c r="G2336" s="24">
        <v>6.3576425656325002</v>
      </c>
      <c r="H2336" s="24">
        <v>31.962446198688902</v>
      </c>
      <c r="I2336" s="24">
        <v>1585.9845087732899</v>
      </c>
      <c r="J2336" s="24">
        <v>119.07439574881199</v>
      </c>
      <c r="K2336" s="24">
        <v>38065.673262810204</v>
      </c>
      <c r="L2336" s="24">
        <v>1.16312544239194E-2</v>
      </c>
      <c r="M2336" s="24">
        <v>4.6197487946713598E-4</v>
      </c>
      <c r="N2336" s="24">
        <v>0.57669907463947001</v>
      </c>
      <c r="O2336" s="24">
        <v>1.82884033584366</v>
      </c>
      <c r="P2336" s="24">
        <v>2.1553728157081999</v>
      </c>
      <c r="Q2336" s="29">
        <v>43726456.035983503</v>
      </c>
    </row>
    <row r="2337" spans="1:17" ht="15" x14ac:dyDescent="0.25">
      <c r="A2337" s="24">
        <v>5</v>
      </c>
      <c r="B2337" s="24" t="s">
        <v>754</v>
      </c>
      <c r="C2337" s="24">
        <v>1200010</v>
      </c>
      <c r="D2337" s="24">
        <v>0.75</v>
      </c>
      <c r="E2337" s="24" t="s">
        <v>1333</v>
      </c>
      <c r="F2337" s="24">
        <v>49020152.498395748</v>
      </c>
      <c r="G2337" s="24">
        <v>7.4235620208381699</v>
      </c>
      <c r="H2337" s="24">
        <v>37.466922858142894</v>
      </c>
      <c r="I2337" s="24">
        <v>1775.412362334635</v>
      </c>
      <c r="J2337" s="24">
        <v>133.33476701570899</v>
      </c>
      <c r="K2337" s="24">
        <v>45898.03553367425</v>
      </c>
      <c r="L2337" s="24">
        <v>1.40958636076588E-2</v>
      </c>
      <c r="M2337" s="24">
        <v>5.2082141736688593E-4</v>
      </c>
      <c r="N2337" s="24">
        <v>0.67741898120393551</v>
      </c>
      <c r="O2337" s="24">
        <v>2.20288104098488</v>
      </c>
      <c r="P2337" s="24">
        <v>2.4159419447813848</v>
      </c>
      <c r="Q2337" s="29">
        <v>49020152.498395748</v>
      </c>
    </row>
    <row r="2338" spans="1:17" ht="15" x14ac:dyDescent="0.25">
      <c r="A2338" s="24">
        <v>5</v>
      </c>
      <c r="B2338" s="24" t="s">
        <v>754</v>
      </c>
      <c r="C2338" s="24">
        <v>1200020</v>
      </c>
      <c r="D2338" s="24">
        <v>0.25</v>
      </c>
      <c r="E2338" s="24" t="s">
        <v>1331</v>
      </c>
      <c r="F2338" s="24">
        <v>64922867.622888297</v>
      </c>
      <c r="G2338" s="24">
        <v>18.381977123454448</v>
      </c>
      <c r="H2338" s="24">
        <v>95.868215094831001</v>
      </c>
      <c r="I2338" s="24">
        <v>2340.2697154418547</v>
      </c>
      <c r="J2338" s="24">
        <v>194.15612059655399</v>
      </c>
      <c r="K2338" s="24">
        <v>84566.403128145903</v>
      </c>
      <c r="L2338" s="24">
        <v>3.2110695820944148E-2</v>
      </c>
      <c r="M2338" s="24">
        <v>2.7230959638101901E-3</v>
      </c>
      <c r="N2338" s="24">
        <v>1.1450209987180451</v>
      </c>
      <c r="O2338" s="24">
        <v>4.497460386723195</v>
      </c>
      <c r="P2338" s="24">
        <v>5.6312149265136195</v>
      </c>
      <c r="Q2338" s="29">
        <v>64922867.622888297</v>
      </c>
    </row>
    <row r="2339" spans="1:17" ht="15" x14ac:dyDescent="0.25">
      <c r="A2339" s="24">
        <v>5</v>
      </c>
      <c r="B2339" s="24" t="s">
        <v>754</v>
      </c>
      <c r="C2339" s="24">
        <v>1200020</v>
      </c>
      <c r="D2339" s="24">
        <v>0.5</v>
      </c>
      <c r="E2339" s="24" t="s">
        <v>1332</v>
      </c>
      <c r="F2339" s="24">
        <v>76787050.117516607</v>
      </c>
      <c r="G2339" s="24">
        <v>21.331337891414901</v>
      </c>
      <c r="H2339" s="24">
        <v>111.40238550980099</v>
      </c>
      <c r="I2339" s="24">
        <v>2768.2277003312602</v>
      </c>
      <c r="J2339" s="24">
        <v>230.021841767224</v>
      </c>
      <c r="K2339" s="24">
        <v>94014.503950421305</v>
      </c>
      <c r="L2339" s="24">
        <v>3.5886325047741502E-2</v>
      </c>
      <c r="M2339" s="24">
        <v>3.2585805921188202E-3</v>
      </c>
      <c r="N2339" s="24">
        <v>1.2677812325956499</v>
      </c>
      <c r="O2339" s="24">
        <v>5.0120029761693399</v>
      </c>
      <c r="P2339" s="24">
        <v>6.7052959388715099</v>
      </c>
      <c r="Q2339" s="29">
        <v>76787050.117516607</v>
      </c>
    </row>
    <row r="2340" spans="1:17" ht="15" x14ac:dyDescent="0.25">
      <c r="A2340" s="24">
        <v>5</v>
      </c>
      <c r="B2340" s="24" t="s">
        <v>754</v>
      </c>
      <c r="C2340" s="24">
        <v>1200020</v>
      </c>
      <c r="D2340" s="24">
        <v>0.75</v>
      </c>
      <c r="E2340" s="24" t="s">
        <v>1333</v>
      </c>
      <c r="F2340" s="24">
        <v>86626670.534972906</v>
      </c>
      <c r="G2340" s="24">
        <v>25.5055962925953</v>
      </c>
      <c r="H2340" s="24">
        <v>132.862475852778</v>
      </c>
      <c r="I2340" s="24">
        <v>3120.8094584585551</v>
      </c>
      <c r="J2340" s="24">
        <v>259.57720776587053</v>
      </c>
      <c r="K2340" s="24">
        <v>115936.783237706</v>
      </c>
      <c r="L2340" s="24">
        <v>4.4452689191342848E-2</v>
      </c>
      <c r="M2340" s="24">
        <v>3.6802332834718499E-3</v>
      </c>
      <c r="N2340" s="24">
        <v>1.53667153478304</v>
      </c>
      <c r="O2340" s="24">
        <v>6.184759303999555</v>
      </c>
      <c r="P2340" s="24">
        <v>7.5718894145045894</v>
      </c>
      <c r="Q2340" s="29">
        <v>86626670.534972906</v>
      </c>
    </row>
    <row r="2341" spans="1:17" ht="15" x14ac:dyDescent="0.25">
      <c r="A2341" s="24">
        <v>5</v>
      </c>
      <c r="B2341" s="24" t="s">
        <v>754</v>
      </c>
      <c r="C2341" s="24">
        <v>1200030</v>
      </c>
      <c r="D2341" s="24">
        <v>0.25</v>
      </c>
      <c r="E2341" s="24" t="s">
        <v>1331</v>
      </c>
      <c r="F2341" s="24">
        <v>6116185.1334332097</v>
      </c>
      <c r="G2341" s="24">
        <v>0.63897251102438901</v>
      </c>
      <c r="H2341" s="24">
        <v>3.1409477902836551</v>
      </c>
      <c r="I2341" s="24">
        <v>203.55719509959999</v>
      </c>
      <c r="J2341" s="24">
        <v>14.993785637333751</v>
      </c>
      <c r="K2341" s="24">
        <v>4832.9519193861106</v>
      </c>
      <c r="L2341" s="24">
        <v>1.4176323528000351E-3</v>
      </c>
      <c r="M2341" s="24">
        <v>3.4198705081954749E-5</v>
      </c>
      <c r="N2341" s="24">
        <v>9.3312453651580099E-2</v>
      </c>
      <c r="O2341" s="24">
        <v>0.23962348462459498</v>
      </c>
      <c r="P2341" s="24">
        <v>0.21157650925062149</v>
      </c>
      <c r="Q2341" s="29">
        <v>6116185.1334332097</v>
      </c>
    </row>
    <row r="2342" spans="1:17" ht="15" x14ac:dyDescent="0.25">
      <c r="A2342" s="24">
        <v>5</v>
      </c>
      <c r="B2342" s="24" t="s">
        <v>754</v>
      </c>
      <c r="C2342" s="24">
        <v>1200030</v>
      </c>
      <c r="D2342" s="24">
        <v>0.5</v>
      </c>
      <c r="E2342" s="24" t="s">
        <v>1332</v>
      </c>
      <c r="F2342" s="24">
        <v>7294782.5318035902</v>
      </c>
      <c r="G2342" s="24">
        <v>0.77481797726255297</v>
      </c>
      <c r="H2342" s="24">
        <v>3.79854871337078</v>
      </c>
      <c r="I2342" s="24">
        <v>244.73073182968901</v>
      </c>
      <c r="J2342" s="24">
        <v>18.060895668067001</v>
      </c>
      <c r="K2342" s="24">
        <v>5447.9224576258903</v>
      </c>
      <c r="L2342" s="24">
        <v>1.6034377439738199E-3</v>
      </c>
      <c r="M2342" s="24">
        <v>4.7927958845169899E-5</v>
      </c>
      <c r="N2342" s="24">
        <v>0.10473785354583499</v>
      </c>
      <c r="O2342" s="24">
        <v>0.27028903030018497</v>
      </c>
      <c r="P2342" s="24">
        <v>0.25754328250029501</v>
      </c>
      <c r="Q2342" s="29">
        <v>7294782.5318035902</v>
      </c>
    </row>
    <row r="2343" spans="1:17" ht="15" x14ac:dyDescent="0.25">
      <c r="A2343" s="24">
        <v>5</v>
      </c>
      <c r="B2343" s="24" t="s">
        <v>754</v>
      </c>
      <c r="C2343" s="24">
        <v>1200030</v>
      </c>
      <c r="D2343" s="24">
        <v>0.75</v>
      </c>
      <c r="E2343" s="24" t="s">
        <v>1333</v>
      </c>
      <c r="F2343" s="24">
        <v>8185025.426168005</v>
      </c>
      <c r="G2343" s="24">
        <v>0.90294909428842907</v>
      </c>
      <c r="H2343" s="24">
        <v>4.499111235409285</v>
      </c>
      <c r="I2343" s="24">
        <v>275.43611607002748</v>
      </c>
      <c r="J2343" s="24">
        <v>20.32477456740995</v>
      </c>
      <c r="K2343" s="24">
        <v>6794.9663639640949</v>
      </c>
      <c r="L2343" s="24">
        <v>2.0198901013491351E-3</v>
      </c>
      <c r="M2343" s="24">
        <v>5.3270357823339247E-5</v>
      </c>
      <c r="N2343" s="24">
        <v>0.1302205684871405</v>
      </c>
      <c r="O2343" s="24">
        <v>0.33855164684800398</v>
      </c>
      <c r="P2343" s="24">
        <v>0.29034113582096699</v>
      </c>
      <c r="Q2343" s="29">
        <v>8185025.426168005</v>
      </c>
    </row>
    <row r="2344" spans="1:17" ht="15" x14ac:dyDescent="0.25">
      <c r="A2344" s="24">
        <v>5</v>
      </c>
      <c r="B2344" s="24" t="s">
        <v>754</v>
      </c>
      <c r="C2344" s="24">
        <v>1200040</v>
      </c>
      <c r="D2344" s="24">
        <v>0.25</v>
      </c>
      <c r="E2344" s="24" t="s">
        <v>1331</v>
      </c>
      <c r="F2344" s="24">
        <v>47387021.974737152</v>
      </c>
      <c r="G2344" s="24">
        <v>9.0145363852399853</v>
      </c>
      <c r="H2344" s="24">
        <v>46.614278259949344</v>
      </c>
      <c r="I2344" s="24">
        <v>1745.253033449105</v>
      </c>
      <c r="J2344" s="24">
        <v>134.65046337569498</v>
      </c>
      <c r="K2344" s="24">
        <v>53698.466713061898</v>
      </c>
      <c r="L2344" s="24">
        <v>1.7237534922264451E-2</v>
      </c>
      <c r="M2344" s="24">
        <v>7.9678381865290254E-4</v>
      </c>
      <c r="N2344" s="24">
        <v>0.72737789409445452</v>
      </c>
      <c r="O2344" s="24">
        <v>2.599756746473235</v>
      </c>
      <c r="P2344" s="24">
        <v>2.9813363481157102</v>
      </c>
      <c r="Q2344" s="29">
        <v>47387021.974737152</v>
      </c>
    </row>
    <row r="2345" spans="1:17" ht="15" x14ac:dyDescent="0.25">
      <c r="A2345" s="24">
        <v>5</v>
      </c>
      <c r="B2345" s="24" t="s">
        <v>754</v>
      </c>
      <c r="C2345" s="24">
        <v>1200040</v>
      </c>
      <c r="D2345" s="24">
        <v>0.5</v>
      </c>
      <c r="E2345" s="24" t="s">
        <v>1332</v>
      </c>
      <c r="F2345" s="24">
        <v>54962243.029387601</v>
      </c>
      <c r="G2345" s="24">
        <v>9.8682261520824799</v>
      </c>
      <c r="H2345" s="24">
        <v>50.954494535388399</v>
      </c>
      <c r="I2345" s="24">
        <v>2025.43874662455</v>
      </c>
      <c r="J2345" s="24">
        <v>156.76848271058</v>
      </c>
      <c r="K2345" s="24">
        <v>57737.257853179603</v>
      </c>
      <c r="L2345" s="24">
        <v>1.85297461669695E-2</v>
      </c>
      <c r="M2345" s="24">
        <v>9.4711764293151503E-4</v>
      </c>
      <c r="N2345" s="24">
        <v>0.77672435206263002</v>
      </c>
      <c r="O2345" s="24">
        <v>2.7880147033988498</v>
      </c>
      <c r="P2345" s="24">
        <v>3.5076324801331502</v>
      </c>
      <c r="Q2345" s="29">
        <v>54962243.029387601</v>
      </c>
    </row>
    <row r="2346" spans="1:17" ht="15" x14ac:dyDescent="0.25">
      <c r="A2346" s="24">
        <v>5</v>
      </c>
      <c r="B2346" s="24" t="s">
        <v>754</v>
      </c>
      <c r="C2346" s="24">
        <v>1200040</v>
      </c>
      <c r="D2346" s="24">
        <v>0.75</v>
      </c>
      <c r="E2346" s="24" t="s">
        <v>1333</v>
      </c>
      <c r="F2346" s="24">
        <v>61235691.302658699</v>
      </c>
      <c r="G2346" s="24">
        <v>11.86927718531005</v>
      </c>
      <c r="H2346" s="24">
        <v>61.650246398298904</v>
      </c>
      <c r="I2346" s="24">
        <v>2255.4404114132049</v>
      </c>
      <c r="J2346" s="24">
        <v>174.61312951725199</v>
      </c>
      <c r="K2346" s="24">
        <v>68802.977232179663</v>
      </c>
      <c r="L2346" s="24">
        <v>2.2096574907261551E-2</v>
      </c>
      <c r="M2346" s="24">
        <v>1.0503334881488101E-3</v>
      </c>
      <c r="N2346" s="24">
        <v>0.91161869213746294</v>
      </c>
      <c r="O2346" s="24">
        <v>3.3134164905342249</v>
      </c>
      <c r="P2346" s="24">
        <v>3.8907254353752547</v>
      </c>
      <c r="Q2346" s="29">
        <v>61235691.302658699</v>
      </c>
    </row>
    <row r="2347" spans="1:17" ht="15" x14ac:dyDescent="0.25">
      <c r="A2347" s="24">
        <v>5</v>
      </c>
      <c r="B2347" s="24" t="s">
        <v>754</v>
      </c>
      <c r="C2347" s="24">
        <v>1200050</v>
      </c>
      <c r="D2347" s="24">
        <v>0.25</v>
      </c>
      <c r="E2347" s="24" t="s">
        <v>1331</v>
      </c>
      <c r="F2347" s="24">
        <v>29681970.580837451</v>
      </c>
      <c r="G2347" s="24">
        <v>5.8903580566989397</v>
      </c>
      <c r="H2347" s="24">
        <v>31.408539911072751</v>
      </c>
      <c r="I2347" s="24">
        <v>1054.2455195882749</v>
      </c>
      <c r="J2347" s="24">
        <v>83.26090863404545</v>
      </c>
      <c r="K2347" s="24">
        <v>35402.564529412397</v>
      </c>
      <c r="L2347" s="24">
        <v>1.1145367381025301E-2</v>
      </c>
      <c r="M2347" s="24">
        <v>5.7698091982614802E-4</v>
      </c>
      <c r="N2347" s="24">
        <v>0.43929103765101596</v>
      </c>
      <c r="O2347" s="24">
        <v>1.6694820975378901</v>
      </c>
      <c r="P2347" s="24">
        <v>2.071080780769095</v>
      </c>
      <c r="Q2347" s="29">
        <v>29681970.580837451</v>
      </c>
    </row>
    <row r="2348" spans="1:17" ht="15" x14ac:dyDescent="0.25">
      <c r="A2348" s="24">
        <v>5</v>
      </c>
      <c r="B2348" s="24" t="s">
        <v>754</v>
      </c>
      <c r="C2348" s="24">
        <v>1200050</v>
      </c>
      <c r="D2348" s="24">
        <v>0.5</v>
      </c>
      <c r="E2348" s="24" t="s">
        <v>1332</v>
      </c>
      <c r="F2348" s="24">
        <v>34071240.850655802</v>
      </c>
      <c r="G2348" s="24">
        <v>6.4073175439805397</v>
      </c>
      <c r="H2348" s="24">
        <v>34.012336589987399</v>
      </c>
      <c r="I2348" s="24">
        <v>1220.38496622917</v>
      </c>
      <c r="J2348" s="24">
        <v>96.496413004408893</v>
      </c>
      <c r="K2348" s="24">
        <v>37869.668623739097</v>
      </c>
      <c r="L2348" s="24">
        <v>1.1992081595372E-2</v>
      </c>
      <c r="M2348" s="24">
        <v>6.7861351840055903E-4</v>
      </c>
      <c r="N2348" s="24">
        <v>0.46953949582289201</v>
      </c>
      <c r="O2348" s="24">
        <v>1.79116602047576</v>
      </c>
      <c r="P2348" s="24">
        <v>2.4099143648695298</v>
      </c>
      <c r="Q2348" s="29">
        <v>34071240.850655802</v>
      </c>
    </row>
    <row r="2349" spans="1:17" ht="15" x14ac:dyDescent="0.25">
      <c r="A2349" s="24">
        <v>5</v>
      </c>
      <c r="B2349" s="24" t="s">
        <v>754</v>
      </c>
      <c r="C2349" s="24">
        <v>1200050</v>
      </c>
      <c r="D2349" s="24">
        <v>0.75</v>
      </c>
      <c r="E2349" s="24" t="s">
        <v>1333</v>
      </c>
      <c r="F2349" s="24">
        <v>37959633.354178749</v>
      </c>
      <c r="G2349" s="24">
        <v>7.7262072708487253</v>
      </c>
      <c r="H2349" s="24">
        <v>41.071358396896549</v>
      </c>
      <c r="I2349" s="24">
        <v>1355.6591194912298</v>
      </c>
      <c r="J2349" s="24">
        <v>107.21039550619849</v>
      </c>
      <c r="K2349" s="24">
        <v>45032.704041114004</v>
      </c>
      <c r="L2349" s="24">
        <v>1.43312558182483E-2</v>
      </c>
      <c r="M2349" s="24">
        <v>7.5236407192978249E-4</v>
      </c>
      <c r="N2349" s="24">
        <v>0.55150102049795902</v>
      </c>
      <c r="O2349" s="24">
        <v>2.1328293579485402</v>
      </c>
      <c r="P2349" s="24">
        <v>2.6797287957170601</v>
      </c>
      <c r="Q2349" s="29">
        <v>37959633.354178749</v>
      </c>
    </row>
    <row r="2350" spans="1:17" ht="15" x14ac:dyDescent="0.25">
      <c r="A2350" s="24">
        <v>5</v>
      </c>
      <c r="B2350" s="24" t="s">
        <v>754</v>
      </c>
      <c r="C2350" s="24">
        <v>1200060</v>
      </c>
      <c r="D2350" s="24">
        <v>0.25</v>
      </c>
      <c r="E2350" s="24" t="s">
        <v>1331</v>
      </c>
      <c r="F2350" s="24">
        <v>6751250.93079565</v>
      </c>
      <c r="G2350" s="24">
        <v>2.5755933661284498</v>
      </c>
      <c r="H2350" s="24">
        <v>14.787025184099999</v>
      </c>
      <c r="I2350" s="24">
        <v>236.4222674684635</v>
      </c>
      <c r="J2350" s="24">
        <v>23.067949696851549</v>
      </c>
      <c r="K2350" s="24">
        <v>10766.197039101149</v>
      </c>
      <c r="L2350" s="24">
        <v>3.8775941800891249E-3</v>
      </c>
      <c r="M2350" s="24">
        <v>4.7294971363303305E-4</v>
      </c>
      <c r="N2350" s="24">
        <v>0.11288558496649551</v>
      </c>
      <c r="O2350" s="24">
        <v>0.52460274592011746</v>
      </c>
      <c r="P2350" s="24">
        <v>0.97893714526215292</v>
      </c>
      <c r="Q2350" s="29">
        <v>6751250.93079565</v>
      </c>
    </row>
    <row r="2351" spans="1:17" ht="15" x14ac:dyDescent="0.25">
      <c r="A2351" s="24">
        <v>5</v>
      </c>
      <c r="B2351" s="24" t="s">
        <v>754</v>
      </c>
      <c r="C2351" s="24">
        <v>1200060</v>
      </c>
      <c r="D2351" s="24">
        <v>0.5</v>
      </c>
      <c r="E2351" s="24" t="s">
        <v>1332</v>
      </c>
      <c r="F2351" s="24">
        <v>8399346.5854093395</v>
      </c>
      <c r="G2351" s="24">
        <v>3.1037773178794299</v>
      </c>
      <c r="H2351" s="24">
        <v>17.860477087222701</v>
      </c>
      <c r="I2351" s="24">
        <v>292.55918325631399</v>
      </c>
      <c r="J2351" s="24">
        <v>28.456804927421199</v>
      </c>
      <c r="K2351" s="24">
        <v>12635.0378230157</v>
      </c>
      <c r="L2351" s="24">
        <v>4.5912938121837697E-3</v>
      </c>
      <c r="M2351" s="24">
        <v>5.9479532376261195E-4</v>
      </c>
      <c r="N2351" s="24">
        <v>0.132719291187128</v>
      </c>
      <c r="O2351" s="24">
        <v>0.61896436461677595</v>
      </c>
      <c r="P2351" s="24">
        <v>1.20346845141251</v>
      </c>
      <c r="Q2351" s="29">
        <v>8399346.5854093395</v>
      </c>
    </row>
    <row r="2352" spans="1:17" ht="15" x14ac:dyDescent="0.25">
      <c r="A2352" s="24">
        <v>5</v>
      </c>
      <c r="B2352" s="24" t="s">
        <v>754</v>
      </c>
      <c r="C2352" s="24">
        <v>1200060</v>
      </c>
      <c r="D2352" s="24">
        <v>0.75</v>
      </c>
      <c r="E2352" s="24" t="s">
        <v>1333</v>
      </c>
      <c r="F2352" s="24">
        <v>9664723.8136594146</v>
      </c>
      <c r="G2352" s="24">
        <v>4.2611013577351953</v>
      </c>
      <c r="H2352" s="24">
        <v>24.136517770271851</v>
      </c>
      <c r="I2352" s="24">
        <v>337.97424257306204</v>
      </c>
      <c r="J2352" s="24">
        <v>32.930515828560104</v>
      </c>
      <c r="K2352" s="24">
        <v>18252.291079143251</v>
      </c>
      <c r="L2352" s="24">
        <v>6.7977085728711251E-3</v>
      </c>
      <c r="M2352" s="24">
        <v>6.8490091814869597E-4</v>
      </c>
      <c r="N2352" s="24">
        <v>0.19402727210978898</v>
      </c>
      <c r="O2352" s="24">
        <v>0.91158159766002345</v>
      </c>
      <c r="P2352" s="24">
        <v>1.396689346894145</v>
      </c>
      <c r="Q2352" s="29">
        <v>9664723.8136594146</v>
      </c>
    </row>
    <row r="2353" spans="1:17" ht="15" x14ac:dyDescent="0.25">
      <c r="A2353" s="24">
        <v>5</v>
      </c>
      <c r="B2353" s="24" t="s">
        <v>754</v>
      </c>
      <c r="C2353" s="24">
        <v>1300010</v>
      </c>
      <c r="D2353" s="24">
        <v>0.25</v>
      </c>
      <c r="E2353" s="24" t="s">
        <v>1331</v>
      </c>
      <c r="F2353" s="24">
        <v>64243779.761605456</v>
      </c>
      <c r="G2353" s="24">
        <v>16.408201137457802</v>
      </c>
      <c r="H2353" s="24">
        <v>86.89446517617219</v>
      </c>
      <c r="I2353" s="24">
        <v>2417.7395248890298</v>
      </c>
      <c r="J2353" s="24">
        <v>188.54249770660749</v>
      </c>
      <c r="K2353" s="24">
        <v>113947.342627732</v>
      </c>
      <c r="L2353" s="24">
        <v>3.5689362294523103E-2</v>
      </c>
      <c r="M2353" s="24">
        <v>1.0466854590452002E-3</v>
      </c>
      <c r="N2353" s="24">
        <v>1.218719520549095</v>
      </c>
      <c r="O2353" s="24">
        <v>5.30989728245462</v>
      </c>
      <c r="P2353" s="24">
        <v>5.3530207012004993</v>
      </c>
      <c r="Q2353" s="29">
        <v>64243779.761605456</v>
      </c>
    </row>
    <row r="2354" spans="1:17" ht="15" x14ac:dyDescent="0.25">
      <c r="A2354" s="24">
        <v>5</v>
      </c>
      <c r="B2354" s="24" t="s">
        <v>754</v>
      </c>
      <c r="C2354" s="24">
        <v>1300010</v>
      </c>
      <c r="D2354" s="24">
        <v>0.5</v>
      </c>
      <c r="E2354" s="24" t="s">
        <v>1332</v>
      </c>
      <c r="F2354" s="24">
        <v>80706568.874307901</v>
      </c>
      <c r="G2354" s="24">
        <v>19.3491347798237</v>
      </c>
      <c r="H2354" s="24">
        <v>102.05628159523501</v>
      </c>
      <c r="I2354" s="24">
        <v>3021.1340295119999</v>
      </c>
      <c r="J2354" s="24">
        <v>235.68154570089001</v>
      </c>
      <c r="K2354" s="24">
        <v>126262.846318161</v>
      </c>
      <c r="L2354" s="24">
        <v>3.9469700676733298E-2</v>
      </c>
      <c r="M2354" s="24">
        <v>1.32143471638637E-3</v>
      </c>
      <c r="N2354" s="24">
        <v>1.3453153139713201</v>
      </c>
      <c r="O2354" s="24">
        <v>5.8771423246436303</v>
      </c>
      <c r="P2354" s="24">
        <v>6.7028822678540001</v>
      </c>
      <c r="Q2354" s="29">
        <v>80706568.874307901</v>
      </c>
    </row>
    <row r="2355" spans="1:17" ht="15" x14ac:dyDescent="0.25">
      <c r="A2355" s="24">
        <v>5</v>
      </c>
      <c r="B2355" s="24" t="s">
        <v>754</v>
      </c>
      <c r="C2355" s="24">
        <v>1300010</v>
      </c>
      <c r="D2355" s="24">
        <v>0.75</v>
      </c>
      <c r="E2355" s="24" t="s">
        <v>1333</v>
      </c>
      <c r="F2355" s="24">
        <v>88195482.766582459</v>
      </c>
      <c r="G2355" s="24">
        <v>22.543432761527399</v>
      </c>
      <c r="H2355" s="24">
        <v>118.1315397211705</v>
      </c>
      <c r="I2355" s="24">
        <v>3309.9891789338699</v>
      </c>
      <c r="J2355" s="24">
        <v>258.18826238179554</v>
      </c>
      <c r="K2355" s="24">
        <v>146471.34593888099</v>
      </c>
      <c r="L2355" s="24">
        <v>4.6937611468375051E-2</v>
      </c>
      <c r="M2355" s="24">
        <v>1.4338143823539552E-3</v>
      </c>
      <c r="N2355" s="24">
        <v>1.5667298751956649</v>
      </c>
      <c r="O2355" s="24">
        <v>6.9099005240303901</v>
      </c>
      <c r="P2355" s="24">
        <v>7.3357637520812755</v>
      </c>
      <c r="Q2355" s="29">
        <v>88195482.766582459</v>
      </c>
    </row>
    <row r="2356" spans="1:17" ht="15" x14ac:dyDescent="0.25">
      <c r="A2356" s="24">
        <v>5</v>
      </c>
      <c r="B2356" s="24" t="s">
        <v>754</v>
      </c>
      <c r="C2356" s="24">
        <v>1300020</v>
      </c>
      <c r="D2356" s="24">
        <v>0.25</v>
      </c>
      <c r="E2356" s="24" t="s">
        <v>1331</v>
      </c>
      <c r="F2356" s="24">
        <v>5498224.9561754698</v>
      </c>
      <c r="G2356" s="24">
        <v>1.6110361298943301</v>
      </c>
      <c r="H2356" s="24">
        <v>8.5539283440428804</v>
      </c>
      <c r="I2356" s="24">
        <v>207.0850976561355</v>
      </c>
      <c r="J2356" s="24">
        <v>16.367626638447447</v>
      </c>
      <c r="K2356" s="24">
        <v>11070.711818561451</v>
      </c>
      <c r="L2356" s="24">
        <v>3.5688895246152701E-3</v>
      </c>
      <c r="M2356" s="24">
        <v>1.1710670189632051E-4</v>
      </c>
      <c r="N2356" s="24">
        <v>0.126565472700919</v>
      </c>
      <c r="O2356" s="24">
        <v>0.52706449588215243</v>
      </c>
      <c r="P2356" s="24">
        <v>0.47125792577723902</v>
      </c>
      <c r="Q2356" s="29">
        <v>5498224.9561754698</v>
      </c>
    </row>
    <row r="2357" spans="1:17" ht="15" x14ac:dyDescent="0.25">
      <c r="A2357" s="24">
        <v>5</v>
      </c>
      <c r="B2357" s="24" t="s">
        <v>754</v>
      </c>
      <c r="C2357" s="24">
        <v>1300020</v>
      </c>
      <c r="D2357" s="24">
        <v>0.5</v>
      </c>
      <c r="E2357" s="24" t="s">
        <v>1332</v>
      </c>
      <c r="F2357" s="24">
        <v>6839122.4190751798</v>
      </c>
      <c r="G2357" s="24">
        <v>1.88225149577447</v>
      </c>
      <c r="H2357" s="24">
        <v>9.9594960347168797</v>
      </c>
      <c r="I2357" s="24">
        <v>257.55897540106997</v>
      </c>
      <c r="J2357" s="24">
        <v>20.3730013288002</v>
      </c>
      <c r="K2357" s="24">
        <v>12262.095065461201</v>
      </c>
      <c r="L2357" s="24">
        <v>3.9679265987126802E-3</v>
      </c>
      <c r="M2357" s="24">
        <v>1.46629280165184E-4</v>
      </c>
      <c r="N2357" s="24">
        <v>0.13761080227071701</v>
      </c>
      <c r="O2357" s="24">
        <v>0.58604676883663898</v>
      </c>
      <c r="P2357" s="24">
        <v>0.58931129291213902</v>
      </c>
      <c r="Q2357" s="29">
        <v>6839122.4190751798</v>
      </c>
    </row>
    <row r="2358" spans="1:17" ht="15" x14ac:dyDescent="0.25">
      <c r="A2358" s="24">
        <v>5</v>
      </c>
      <c r="B2358" s="24" t="s">
        <v>754</v>
      </c>
      <c r="C2358" s="24">
        <v>1300020</v>
      </c>
      <c r="D2358" s="24">
        <v>0.75</v>
      </c>
      <c r="E2358" s="24" t="s">
        <v>1333</v>
      </c>
      <c r="F2358" s="24">
        <v>7514740.5695230998</v>
      </c>
      <c r="G2358" s="24">
        <v>2.1383546276945147</v>
      </c>
      <c r="H2358" s="24">
        <v>11.233207600682</v>
      </c>
      <c r="I2358" s="24">
        <v>282.98737483097352</v>
      </c>
      <c r="J2358" s="24">
        <v>22.374566406666201</v>
      </c>
      <c r="K2358" s="24">
        <v>13727.215601802051</v>
      </c>
      <c r="L2358" s="24">
        <v>4.5261189078367545E-3</v>
      </c>
      <c r="M2358" s="24">
        <v>1.6017635664371201E-4</v>
      </c>
      <c r="N2358" s="24">
        <v>0.15681064853395549</v>
      </c>
      <c r="O2358" s="24">
        <v>0.6609045648831724</v>
      </c>
      <c r="P2358" s="24">
        <v>0.64506466818841002</v>
      </c>
      <c r="Q2358" s="29">
        <v>7514740.5695230998</v>
      </c>
    </row>
    <row r="2359" spans="1:17" ht="15" x14ac:dyDescent="0.25">
      <c r="A2359" s="24">
        <v>5</v>
      </c>
      <c r="B2359" s="24" t="s">
        <v>754</v>
      </c>
      <c r="C2359" s="24">
        <v>1300030</v>
      </c>
      <c r="D2359" s="24">
        <v>0.25</v>
      </c>
      <c r="E2359" s="24" t="s">
        <v>1331</v>
      </c>
      <c r="F2359" s="24">
        <v>6465984.6374702947</v>
      </c>
      <c r="G2359" s="24">
        <v>0.94874513744121347</v>
      </c>
      <c r="H2359" s="24">
        <v>4.8354086845131548</v>
      </c>
      <c r="I2359" s="24">
        <v>237.62800538599498</v>
      </c>
      <c r="J2359" s="24">
        <v>17.5453287842181</v>
      </c>
      <c r="K2359" s="24">
        <v>7215.6291881647903</v>
      </c>
      <c r="L2359" s="24">
        <v>2.0865069940255651E-3</v>
      </c>
      <c r="M2359" s="24">
        <v>3.1547213176779602E-5</v>
      </c>
      <c r="N2359" s="24">
        <v>0.11370344245811101</v>
      </c>
      <c r="O2359" s="24">
        <v>0.33932825069932204</v>
      </c>
      <c r="P2359" s="24">
        <v>0.31200712967365896</v>
      </c>
      <c r="Q2359" s="29">
        <v>6465984.6374702947</v>
      </c>
    </row>
    <row r="2360" spans="1:17" ht="15" x14ac:dyDescent="0.25">
      <c r="A2360" s="24">
        <v>5</v>
      </c>
      <c r="B2360" s="24" t="s">
        <v>754</v>
      </c>
      <c r="C2360" s="24">
        <v>1300030</v>
      </c>
      <c r="D2360" s="24">
        <v>0.5</v>
      </c>
      <c r="E2360" s="24" t="s">
        <v>1332</v>
      </c>
      <c r="F2360" s="24">
        <v>8245105.7290041596</v>
      </c>
      <c r="G2360" s="24">
        <v>1.1407634073741</v>
      </c>
      <c r="H2360" s="24">
        <v>5.936719866302</v>
      </c>
      <c r="I2360" s="24">
        <v>302.77143080598103</v>
      </c>
      <c r="J2360" s="24">
        <v>22.3508481919175</v>
      </c>
      <c r="K2360" s="24">
        <v>8706.9015281027605</v>
      </c>
      <c r="L2360" s="24">
        <v>2.5257988240517098E-3</v>
      </c>
      <c r="M2360" s="24">
        <v>4.0314515932120899E-5</v>
      </c>
      <c r="N2360" s="24">
        <v>0.13453083169771601</v>
      </c>
      <c r="O2360" s="24">
        <v>0.40899562592639199</v>
      </c>
      <c r="P2360" s="24">
        <v>0.39466391517973798</v>
      </c>
      <c r="Q2360" s="29">
        <v>8245105.7290041596</v>
      </c>
    </row>
    <row r="2361" spans="1:17" ht="15" x14ac:dyDescent="0.25">
      <c r="A2361" s="24">
        <v>5</v>
      </c>
      <c r="B2361" s="24" t="s">
        <v>754</v>
      </c>
      <c r="C2361" s="24">
        <v>1300030</v>
      </c>
      <c r="D2361" s="24">
        <v>0.75</v>
      </c>
      <c r="E2361" s="24" t="s">
        <v>1333</v>
      </c>
      <c r="F2361" s="24">
        <v>8826316.8789077755</v>
      </c>
      <c r="G2361" s="24">
        <v>1.3357658191166351</v>
      </c>
      <c r="H2361" s="24">
        <v>6.7609270769109502</v>
      </c>
      <c r="I2361" s="24">
        <v>323.99395531068103</v>
      </c>
      <c r="J2361" s="24">
        <v>23.920331894990298</v>
      </c>
      <c r="K2361" s="24">
        <v>10329.575735771399</v>
      </c>
      <c r="L2361" s="24">
        <v>3.0008717610364799E-3</v>
      </c>
      <c r="M2361" s="24">
        <v>4.3155245248070254E-5</v>
      </c>
      <c r="N2361" s="24">
        <v>0.16477968794842301</v>
      </c>
      <c r="O2361" s="24">
        <v>0.48811699188515351</v>
      </c>
      <c r="P2361" s="24">
        <v>0.42353308893959396</v>
      </c>
      <c r="Q2361" s="29">
        <v>8826316.8789077755</v>
      </c>
    </row>
    <row r="2362" spans="1:17" ht="15" x14ac:dyDescent="0.25">
      <c r="A2362" s="24">
        <v>5</v>
      </c>
      <c r="B2362" s="24" t="s">
        <v>754</v>
      </c>
      <c r="C2362" s="24">
        <v>1300040</v>
      </c>
      <c r="D2362" s="24">
        <v>0.25</v>
      </c>
      <c r="E2362" s="24" t="s">
        <v>1331</v>
      </c>
      <c r="F2362" s="24">
        <v>21200310.696080301</v>
      </c>
      <c r="G2362" s="24">
        <v>3.3214517536838151</v>
      </c>
      <c r="H2362" s="24">
        <v>16.711840109718651</v>
      </c>
      <c r="I2362" s="24">
        <v>778.15537326362153</v>
      </c>
      <c r="J2362" s="24">
        <v>58.633953189659749</v>
      </c>
      <c r="K2362" s="24">
        <v>19657.5507482131</v>
      </c>
      <c r="L2362" s="24">
        <v>6.1263772217906151E-3</v>
      </c>
      <c r="M2362" s="24">
        <v>2.6566649989130252E-4</v>
      </c>
      <c r="N2362" s="24">
        <v>0.2902485739594815</v>
      </c>
      <c r="O2362" s="24">
        <v>0.95151150828477904</v>
      </c>
      <c r="P2362" s="24">
        <v>1.1115379203223998</v>
      </c>
      <c r="Q2362" s="29">
        <v>21200310.696080301</v>
      </c>
    </row>
    <row r="2363" spans="1:17" ht="15" x14ac:dyDescent="0.25">
      <c r="A2363" s="24">
        <v>5</v>
      </c>
      <c r="B2363" s="24" t="s">
        <v>754</v>
      </c>
      <c r="C2363" s="24">
        <v>1300040</v>
      </c>
      <c r="D2363" s="24">
        <v>0.5</v>
      </c>
      <c r="E2363" s="24" t="s">
        <v>1332</v>
      </c>
      <c r="F2363" s="24">
        <v>26862928.6361189</v>
      </c>
      <c r="G2363" s="24">
        <v>4.0306670604974597</v>
      </c>
      <c r="H2363" s="24">
        <v>20.555998257523498</v>
      </c>
      <c r="I2363" s="24">
        <v>985.68012963668104</v>
      </c>
      <c r="J2363" s="24">
        <v>74.276308862508898</v>
      </c>
      <c r="K2363" s="24">
        <v>23876.666430904599</v>
      </c>
      <c r="L2363" s="24">
        <v>7.4566360315784699E-3</v>
      </c>
      <c r="M2363" s="24">
        <v>3.37923655128118E-4</v>
      </c>
      <c r="N2363" s="24">
        <v>0.35206692254395699</v>
      </c>
      <c r="O2363" s="24">
        <v>1.1568440234565001</v>
      </c>
      <c r="P2363" s="24">
        <v>1.4065690907677999</v>
      </c>
      <c r="Q2363" s="29">
        <v>26862928.6361189</v>
      </c>
    </row>
    <row r="2364" spans="1:17" ht="15" x14ac:dyDescent="0.25">
      <c r="A2364" s="24">
        <v>5</v>
      </c>
      <c r="B2364" s="24" t="s">
        <v>754</v>
      </c>
      <c r="C2364" s="24">
        <v>1300040</v>
      </c>
      <c r="D2364" s="24">
        <v>0.75</v>
      </c>
      <c r="E2364" s="24" t="s">
        <v>1333</v>
      </c>
      <c r="F2364" s="24">
        <v>28761856.110755049</v>
      </c>
      <c r="G2364" s="24">
        <v>4.7971365411608247</v>
      </c>
      <c r="H2364" s="24">
        <v>24.257914110602901</v>
      </c>
      <c r="I2364" s="24">
        <v>1055.31173249532</v>
      </c>
      <c r="J2364" s="24">
        <v>79.524172819865598</v>
      </c>
      <c r="K2364" s="24">
        <v>29227.635404173598</v>
      </c>
      <c r="L2364" s="24">
        <v>9.2190735634334244E-3</v>
      </c>
      <c r="M2364" s="24">
        <v>3.615579360175215E-4</v>
      </c>
      <c r="N2364" s="24">
        <v>0.43187645593377755</v>
      </c>
      <c r="O2364" s="24">
        <v>1.4258632954479451</v>
      </c>
      <c r="P2364" s="24">
        <v>1.5068187693069199</v>
      </c>
      <c r="Q2364" s="29">
        <v>28761856.110755049</v>
      </c>
    </row>
    <row r="2365" spans="1:17" ht="15" x14ac:dyDescent="0.25">
      <c r="A2365" s="24">
        <v>5</v>
      </c>
      <c r="B2365" s="24" t="s">
        <v>754</v>
      </c>
      <c r="C2365" s="24">
        <v>1300050</v>
      </c>
      <c r="D2365" s="24">
        <v>0.25</v>
      </c>
      <c r="E2365" s="24" t="s">
        <v>1331</v>
      </c>
      <c r="F2365" s="24">
        <v>7144268.9037020896</v>
      </c>
      <c r="G2365" s="24">
        <v>0.879800618669903</v>
      </c>
      <c r="H2365" s="24">
        <v>4.316952275262615</v>
      </c>
      <c r="I2365" s="24">
        <v>262.38792390658949</v>
      </c>
      <c r="J2365" s="24">
        <v>19.27157411451725</v>
      </c>
      <c r="K2365" s="24">
        <v>5808.6301323518201</v>
      </c>
      <c r="L2365" s="24">
        <v>1.6752063647797149E-3</v>
      </c>
      <c r="M2365" s="24">
        <v>3.4772194880236499E-5</v>
      </c>
      <c r="N2365" s="24">
        <v>9.100971701980809E-2</v>
      </c>
      <c r="O2365" s="24">
        <v>0.27280027130523954</v>
      </c>
      <c r="P2365" s="24">
        <v>0.30314910581064203</v>
      </c>
      <c r="Q2365" s="29">
        <v>7144268.9037020896</v>
      </c>
    </row>
    <row r="2366" spans="1:17" ht="15" x14ac:dyDescent="0.25">
      <c r="A2366" s="24">
        <v>5</v>
      </c>
      <c r="B2366" s="24" t="s">
        <v>754</v>
      </c>
      <c r="C2366" s="24">
        <v>1300050</v>
      </c>
      <c r="D2366" s="24">
        <v>0.5</v>
      </c>
      <c r="E2366" s="24" t="s">
        <v>1332</v>
      </c>
      <c r="F2366" s="24">
        <v>9007725.2170086503</v>
      </c>
      <c r="G2366" s="24">
        <v>1.06144349252087</v>
      </c>
      <c r="H2366" s="24">
        <v>5.22074889304763</v>
      </c>
      <c r="I2366" s="24">
        <v>330.78706942189598</v>
      </c>
      <c r="J2366" s="24">
        <v>24.293734163459298</v>
      </c>
      <c r="K2366" s="24">
        <v>7024.7079435465203</v>
      </c>
      <c r="L2366" s="24">
        <v>2.02685805232298E-3</v>
      </c>
      <c r="M2366" s="24">
        <v>4.3912490510065998E-5</v>
      </c>
      <c r="N2366" s="24">
        <v>0.10993364165555899</v>
      </c>
      <c r="O2366" s="24">
        <v>0.32994598524346203</v>
      </c>
      <c r="P2366" s="24">
        <v>0.38131849645954602</v>
      </c>
      <c r="Q2366" s="29">
        <v>9007725.2170086503</v>
      </c>
    </row>
    <row r="2367" spans="1:17" ht="15" x14ac:dyDescent="0.25">
      <c r="A2367" s="24">
        <v>5</v>
      </c>
      <c r="B2367" s="24" t="s">
        <v>754</v>
      </c>
      <c r="C2367" s="24">
        <v>1300050</v>
      </c>
      <c r="D2367" s="24">
        <v>0.75</v>
      </c>
      <c r="E2367" s="24" t="s">
        <v>1333</v>
      </c>
      <c r="F2367" s="24">
        <v>9672279.3109848499</v>
      </c>
      <c r="G2367" s="24">
        <v>1.2418512193621298</v>
      </c>
      <c r="H2367" s="24">
        <v>6.1665158060967151</v>
      </c>
      <c r="I2367" s="24">
        <v>355.18502248276798</v>
      </c>
      <c r="J2367" s="24">
        <v>26.086353655675453</v>
      </c>
      <c r="K2367" s="24">
        <v>8573.0327165059643</v>
      </c>
      <c r="L2367" s="24">
        <v>2.4812406395898403E-3</v>
      </c>
      <c r="M2367" s="24">
        <v>4.71419155979526E-5</v>
      </c>
      <c r="N2367" s="24">
        <v>0.13514609821745749</v>
      </c>
      <c r="O2367" s="24">
        <v>0.40387843134400248</v>
      </c>
      <c r="P2367" s="24">
        <v>0.40979055719621899</v>
      </c>
      <c r="Q2367" s="29">
        <v>9672279.3109848499</v>
      </c>
    </row>
    <row r="2368" spans="1:17" ht="15" x14ac:dyDescent="0.25">
      <c r="A2368" s="24">
        <v>5</v>
      </c>
      <c r="B2368" s="24" t="s">
        <v>754</v>
      </c>
      <c r="C2368" s="24">
        <v>1300060</v>
      </c>
      <c r="D2368" s="24">
        <v>0.25</v>
      </c>
      <c r="E2368" s="24" t="s">
        <v>1331</v>
      </c>
      <c r="F2368" s="24">
        <v>799937.120321127</v>
      </c>
      <c r="G2368" s="24">
        <v>9.5877301164513498E-2</v>
      </c>
      <c r="H2368" s="24">
        <v>0.47752182336534155</v>
      </c>
      <c r="I2368" s="24">
        <v>28.2473599653515</v>
      </c>
      <c r="J2368" s="24">
        <v>2.0808133600407004</v>
      </c>
      <c r="K2368" s="24">
        <v>735.96793502950948</v>
      </c>
      <c r="L2368" s="24">
        <v>2.07243139188708E-4</v>
      </c>
      <c r="M2368" s="24">
        <v>2.8694964369813152E-6</v>
      </c>
      <c r="N2368" s="24">
        <v>1.086514071985175E-2</v>
      </c>
      <c r="O2368" s="24">
        <v>3.4318637944417051E-2</v>
      </c>
      <c r="P2368" s="24">
        <v>3.51842851507084E-2</v>
      </c>
      <c r="Q2368" s="29">
        <v>799937.120321127</v>
      </c>
    </row>
    <row r="2369" spans="1:17" ht="15" x14ac:dyDescent="0.25">
      <c r="A2369" s="24">
        <v>5</v>
      </c>
      <c r="B2369" s="24" t="s">
        <v>754</v>
      </c>
      <c r="C2369" s="24">
        <v>1300060</v>
      </c>
      <c r="D2369" s="24">
        <v>0.5</v>
      </c>
      <c r="E2369" s="24" t="s">
        <v>1332</v>
      </c>
      <c r="F2369" s="24">
        <v>1013485.83241945</v>
      </c>
      <c r="G2369" s="24">
        <v>0.116202914001902</v>
      </c>
      <c r="H2369" s="24">
        <v>0.58561181272984397</v>
      </c>
      <c r="I2369" s="24">
        <v>35.771760066492597</v>
      </c>
      <c r="J2369" s="24">
        <v>2.63997531062128</v>
      </c>
      <c r="K2369" s="24">
        <v>898.06765406336899</v>
      </c>
      <c r="L2369" s="24">
        <v>2.5235526532299503E-4</v>
      </c>
      <c r="M2369" s="24">
        <v>3.7679267720803399E-6</v>
      </c>
      <c r="N2369" s="24">
        <v>1.3169326266609299E-2</v>
      </c>
      <c r="O2369" s="24">
        <v>4.1736788854485202E-2</v>
      </c>
      <c r="P2369" s="24">
        <v>4.4952767504110001E-2</v>
      </c>
      <c r="Q2369" s="29">
        <v>1013485.83241945</v>
      </c>
    </row>
    <row r="2370" spans="1:17" ht="15" x14ac:dyDescent="0.25">
      <c r="A2370" s="24">
        <v>5</v>
      </c>
      <c r="B2370" s="24" t="s">
        <v>754</v>
      </c>
      <c r="C2370" s="24">
        <v>1300060</v>
      </c>
      <c r="D2370" s="24">
        <v>0.75</v>
      </c>
      <c r="E2370" s="24" t="s">
        <v>1333</v>
      </c>
      <c r="F2370" s="24">
        <v>1086506.9612520051</v>
      </c>
      <c r="G2370" s="24">
        <v>0.13709851885029001</v>
      </c>
      <c r="H2370" s="24">
        <v>0.69541811436052448</v>
      </c>
      <c r="I2370" s="24">
        <v>38.345229244126955</v>
      </c>
      <c r="J2370" s="24">
        <v>2.8290269947068398</v>
      </c>
      <c r="K2370" s="24">
        <v>1121.773258921985</v>
      </c>
      <c r="L2370" s="24">
        <v>3.1462072265361755E-4</v>
      </c>
      <c r="M2370" s="24">
        <v>4.0869307622290506E-6</v>
      </c>
      <c r="N2370" s="24">
        <v>1.6210897411883848E-2</v>
      </c>
      <c r="O2370" s="24">
        <v>5.2027122668501097E-2</v>
      </c>
      <c r="P2370" s="24">
        <v>4.8134532740592449E-2</v>
      </c>
      <c r="Q2370" s="29">
        <v>1086506.9612520051</v>
      </c>
    </row>
    <row r="2371" spans="1:17" ht="15" x14ac:dyDescent="0.25">
      <c r="A2371" s="24">
        <v>5</v>
      </c>
      <c r="B2371" s="24" t="s">
        <v>754</v>
      </c>
      <c r="C2371" s="24">
        <v>1300070</v>
      </c>
      <c r="D2371" s="24">
        <v>0.25</v>
      </c>
      <c r="E2371" s="24" t="s">
        <v>1331</v>
      </c>
      <c r="F2371" s="24">
        <v>791911.36053646309</v>
      </c>
      <c r="G2371" s="24">
        <v>9.361315677032786E-2</v>
      </c>
      <c r="H2371" s="24">
        <v>0.47160665525102996</v>
      </c>
      <c r="I2371" s="24">
        <v>29.015984994045251</v>
      </c>
      <c r="J2371" s="24">
        <v>2.1504420079500051</v>
      </c>
      <c r="K2371" s="24">
        <v>625.70141645319097</v>
      </c>
      <c r="L2371" s="24">
        <v>1.7540390872282149E-4</v>
      </c>
      <c r="M2371" s="24">
        <v>4.879556135022175E-6</v>
      </c>
      <c r="N2371" s="24">
        <v>1.10186124680689E-2</v>
      </c>
      <c r="O2371" s="24">
        <v>2.9291455914183299E-2</v>
      </c>
      <c r="P2371" s="24">
        <v>3.2930491766644046E-2</v>
      </c>
      <c r="Q2371" s="29">
        <v>791911.36053646309</v>
      </c>
    </row>
    <row r="2372" spans="1:17" ht="15" x14ac:dyDescent="0.25">
      <c r="A2372" s="24">
        <v>5</v>
      </c>
      <c r="B2372" s="24" t="s">
        <v>754</v>
      </c>
      <c r="C2372" s="24">
        <v>1300070</v>
      </c>
      <c r="D2372" s="24">
        <v>0.5</v>
      </c>
      <c r="E2372" s="24" t="s">
        <v>1332</v>
      </c>
      <c r="F2372" s="24">
        <v>1010613.3834186899</v>
      </c>
      <c r="G2372" s="24">
        <v>0.11411289362367499</v>
      </c>
      <c r="H2372" s="24">
        <v>0.57737746023752401</v>
      </c>
      <c r="I2372" s="24">
        <v>36.883558913162702</v>
      </c>
      <c r="J2372" s="24">
        <v>2.7409647466875202</v>
      </c>
      <c r="K2372" s="24">
        <v>773.09150243897204</v>
      </c>
      <c r="L2372" s="24">
        <v>2.16452668936791E-4</v>
      </c>
      <c r="M2372" s="24">
        <v>6.3885933821574296E-6</v>
      </c>
      <c r="N2372" s="24">
        <v>1.3460899514152601E-2</v>
      </c>
      <c r="O2372" s="24">
        <v>3.6045946227695101E-2</v>
      </c>
      <c r="P2372" s="24">
        <v>4.24782087590641E-2</v>
      </c>
      <c r="Q2372" s="29">
        <v>1010613.3834186899</v>
      </c>
    </row>
    <row r="2373" spans="1:17" ht="15" x14ac:dyDescent="0.25">
      <c r="A2373" s="24">
        <v>5</v>
      </c>
      <c r="B2373" s="24" t="s">
        <v>754</v>
      </c>
      <c r="C2373" s="24">
        <v>1300070</v>
      </c>
      <c r="D2373" s="24">
        <v>0.75</v>
      </c>
      <c r="E2373" s="24" t="s">
        <v>1333</v>
      </c>
      <c r="F2373" s="24">
        <v>1084825.666382985</v>
      </c>
      <c r="G2373" s="24">
        <v>0.13495263118072198</v>
      </c>
      <c r="H2373" s="24">
        <v>0.69523702584373903</v>
      </c>
      <c r="I2373" s="24">
        <v>39.547367440885601</v>
      </c>
      <c r="J2373" s="24">
        <v>2.9378016539773197</v>
      </c>
      <c r="K2373" s="24">
        <v>964.86273986952051</v>
      </c>
      <c r="L2373" s="24">
        <v>2.6981789444769798E-4</v>
      </c>
      <c r="M2373" s="24">
        <v>6.9710692572543503E-6</v>
      </c>
      <c r="N2373" s="24">
        <v>1.6594623476201047E-2</v>
      </c>
      <c r="O2373" s="24">
        <v>4.4854167016664753E-2</v>
      </c>
      <c r="P2373" s="24">
        <v>4.5748108647561701E-2</v>
      </c>
      <c r="Q2373" s="29">
        <v>1084825.666382985</v>
      </c>
    </row>
    <row r="2374" spans="1:17" ht="15" x14ac:dyDescent="0.25">
      <c r="A2374" s="24">
        <v>5</v>
      </c>
      <c r="B2374" s="24" t="s">
        <v>754</v>
      </c>
      <c r="C2374" s="24">
        <v>1300080</v>
      </c>
      <c r="D2374" s="24">
        <v>0.25</v>
      </c>
      <c r="E2374" s="24" t="s">
        <v>1331</v>
      </c>
      <c r="F2374" s="24">
        <v>1616105.5743608449</v>
      </c>
      <c r="G2374" s="24">
        <v>0.27513409880793549</v>
      </c>
      <c r="H2374" s="24">
        <v>1.5213594442129201</v>
      </c>
      <c r="I2374" s="24">
        <v>59.096446692560093</v>
      </c>
      <c r="J2374" s="24">
        <v>4.7236750298464001</v>
      </c>
      <c r="K2374" s="24">
        <v>1560.0839321544249</v>
      </c>
      <c r="L2374" s="24">
        <v>4.5430667006916402E-4</v>
      </c>
      <c r="M2374" s="24">
        <v>2.9645799146410801E-5</v>
      </c>
      <c r="N2374" s="24">
        <v>1.9489161532289148E-2</v>
      </c>
      <c r="O2374" s="24">
        <v>6.9298408319501292E-2</v>
      </c>
      <c r="P2374" s="24">
        <v>0.11285837463121051</v>
      </c>
      <c r="Q2374" s="29">
        <v>1616105.5743608449</v>
      </c>
    </row>
    <row r="2375" spans="1:17" ht="15" x14ac:dyDescent="0.25">
      <c r="A2375" s="24">
        <v>5</v>
      </c>
      <c r="B2375" s="24" t="s">
        <v>754</v>
      </c>
      <c r="C2375" s="24">
        <v>1300080</v>
      </c>
      <c r="D2375" s="24">
        <v>0.5</v>
      </c>
      <c r="E2375" s="24" t="s">
        <v>1332</v>
      </c>
      <c r="F2375" s="24">
        <v>2074858.50888564</v>
      </c>
      <c r="G2375" s="24">
        <v>0.33736646463048298</v>
      </c>
      <c r="H2375" s="24">
        <v>1.86611813872657</v>
      </c>
      <c r="I2375" s="24">
        <v>75.586933827290395</v>
      </c>
      <c r="J2375" s="24">
        <v>6.0602476009143196</v>
      </c>
      <c r="K2375" s="24">
        <v>1943.6607878741499</v>
      </c>
      <c r="L2375" s="24">
        <v>5.6809664692467196E-4</v>
      </c>
      <c r="M2375" s="24">
        <v>3.8696351563231201E-5</v>
      </c>
      <c r="N2375" s="24">
        <v>2.4170343487387998E-2</v>
      </c>
      <c r="O2375" s="24">
        <v>8.6418057228700995E-2</v>
      </c>
      <c r="P2375" s="24">
        <v>0.14587709676171901</v>
      </c>
      <c r="Q2375" s="29">
        <v>2074858.50888564</v>
      </c>
    </row>
    <row r="2376" spans="1:17" ht="15" x14ac:dyDescent="0.25">
      <c r="A2376" s="24">
        <v>5</v>
      </c>
      <c r="B2376" s="24" t="s">
        <v>754</v>
      </c>
      <c r="C2376" s="24">
        <v>1300080</v>
      </c>
      <c r="D2376" s="24">
        <v>0.75</v>
      </c>
      <c r="E2376" s="24" t="s">
        <v>1333</v>
      </c>
      <c r="F2376" s="24">
        <v>2226812.8175894301</v>
      </c>
      <c r="G2376" s="24">
        <v>0.41661442954350902</v>
      </c>
      <c r="H2376" s="24">
        <v>2.3299931008687302</v>
      </c>
      <c r="I2376" s="24">
        <v>80.909870843965052</v>
      </c>
      <c r="J2376" s="24">
        <v>6.4859904589137152</v>
      </c>
      <c r="K2376" s="24">
        <v>2497.0093921525449</v>
      </c>
      <c r="L2376" s="24">
        <v>7.3329175422055901E-4</v>
      </c>
      <c r="M2376" s="24">
        <v>4.1817219502219999E-5</v>
      </c>
      <c r="N2376" s="24">
        <v>3.0824462406850599E-2</v>
      </c>
      <c r="O2376" s="24">
        <v>0.1110920243888905</v>
      </c>
      <c r="P2376" s="24">
        <v>0.15684758439339952</v>
      </c>
      <c r="Q2376" s="29">
        <v>2226812.8175894301</v>
      </c>
    </row>
    <row r="2377" spans="1:17" ht="15" x14ac:dyDescent="0.25">
      <c r="A2377" s="24">
        <v>5</v>
      </c>
      <c r="B2377" s="24" t="s">
        <v>754</v>
      </c>
      <c r="C2377" s="24">
        <v>1300090</v>
      </c>
      <c r="D2377" s="24">
        <v>0.25</v>
      </c>
      <c r="E2377" s="24" t="s">
        <v>1331</v>
      </c>
      <c r="F2377" s="24">
        <v>1556668.103621345</v>
      </c>
      <c r="G2377" s="24">
        <v>0.44405391219609502</v>
      </c>
      <c r="H2377" s="24">
        <v>2.3004748267645398</v>
      </c>
      <c r="I2377" s="24">
        <v>57.393320805847047</v>
      </c>
      <c r="J2377" s="24">
        <v>4.6892563180939151</v>
      </c>
      <c r="K2377" s="24">
        <v>2015.24242111288</v>
      </c>
      <c r="L2377" s="24">
        <v>7.5134388215539704E-4</v>
      </c>
      <c r="M2377" s="24">
        <v>5.7275410299551851E-5</v>
      </c>
      <c r="N2377" s="24">
        <v>2.280468408179075E-2</v>
      </c>
      <c r="O2377" s="24">
        <v>0.1041047120481325</v>
      </c>
      <c r="P2377" s="24">
        <v>0.13786915651603499</v>
      </c>
      <c r="Q2377" s="29">
        <v>1556668.103621345</v>
      </c>
    </row>
    <row r="2378" spans="1:17" ht="15" x14ac:dyDescent="0.25">
      <c r="A2378" s="24">
        <v>5</v>
      </c>
      <c r="B2378" s="24" t="s">
        <v>754</v>
      </c>
      <c r="C2378" s="24">
        <v>1300090</v>
      </c>
      <c r="D2378" s="24">
        <v>0.5</v>
      </c>
      <c r="E2378" s="24" t="s">
        <v>1332</v>
      </c>
      <c r="F2378" s="24">
        <v>1932515.8765477201</v>
      </c>
      <c r="G2378" s="24">
        <v>0.51759227184179002</v>
      </c>
      <c r="H2378" s="24">
        <v>2.6828900125289699</v>
      </c>
      <c r="I2378" s="24">
        <v>71.230263216082193</v>
      </c>
      <c r="J2378" s="24">
        <v>5.82310609380702</v>
      </c>
      <c r="K2378" s="24">
        <v>2366.7321769579798</v>
      </c>
      <c r="L2378" s="24">
        <v>8.8195308860969498E-4</v>
      </c>
      <c r="M2378" s="24">
        <v>7.1157933555466394E-5</v>
      </c>
      <c r="N2378" s="24">
        <v>2.67868067249417E-2</v>
      </c>
      <c r="O2378" s="24">
        <v>0.12218835601726501</v>
      </c>
      <c r="P2378" s="24">
        <v>0.17125635019170199</v>
      </c>
      <c r="Q2378" s="29">
        <v>1932515.8765477201</v>
      </c>
    </row>
    <row r="2379" spans="1:17" ht="15" x14ac:dyDescent="0.25">
      <c r="A2379" s="24">
        <v>5</v>
      </c>
      <c r="B2379" s="24" t="s">
        <v>754</v>
      </c>
      <c r="C2379" s="24">
        <v>1300090</v>
      </c>
      <c r="D2379" s="24">
        <v>0.75</v>
      </c>
      <c r="E2379" s="24" t="s">
        <v>1333</v>
      </c>
      <c r="F2379" s="24">
        <v>2062661.0697798401</v>
      </c>
      <c r="G2379" s="24">
        <v>0.61606970937976102</v>
      </c>
      <c r="H2379" s="24">
        <v>3.1876396159614648</v>
      </c>
      <c r="I2379" s="24">
        <v>76.014751931188442</v>
      </c>
      <c r="J2379" s="24">
        <v>6.216385040417955</v>
      </c>
      <c r="K2379" s="24">
        <v>2913.1832917439797</v>
      </c>
      <c r="L2379" s="24">
        <v>1.0958759763977249E-3</v>
      </c>
      <c r="M2379" s="24">
        <v>7.6067062458030096E-5</v>
      </c>
      <c r="N2379" s="24">
        <v>3.3130424165851505E-2</v>
      </c>
      <c r="O2379" s="24">
        <v>0.15096482015823501</v>
      </c>
      <c r="P2379" s="24">
        <v>0.18301386944504949</v>
      </c>
      <c r="Q2379" s="29">
        <v>2062661.0697798401</v>
      </c>
    </row>
    <row r="2380" spans="1:17" ht="15" x14ac:dyDescent="0.25">
      <c r="A2380" s="24">
        <v>5</v>
      </c>
      <c r="B2380" s="24" t="s">
        <v>754</v>
      </c>
      <c r="C2380" s="24">
        <v>1300100</v>
      </c>
      <c r="D2380" s="24">
        <v>0.25</v>
      </c>
      <c r="E2380" s="24" t="s">
        <v>1331</v>
      </c>
      <c r="F2380" s="24">
        <v>2696558.7130974997</v>
      </c>
      <c r="G2380" s="24">
        <v>0.67258485020991499</v>
      </c>
      <c r="H2380" s="24">
        <v>3.4702960547176751</v>
      </c>
      <c r="I2380" s="24">
        <v>98.690974935937248</v>
      </c>
      <c r="J2380" s="24">
        <v>7.9434682461826753</v>
      </c>
      <c r="K2380" s="24">
        <v>3168.7670210133201</v>
      </c>
      <c r="L2380" s="24">
        <v>1.155235053948545E-3</v>
      </c>
      <c r="M2380" s="24">
        <v>8.7021063021140951E-5</v>
      </c>
      <c r="N2380" s="24">
        <v>3.9176086469682049E-2</v>
      </c>
      <c r="O2380" s="24">
        <v>0.16346969371988201</v>
      </c>
      <c r="P2380" s="24">
        <v>0.21904752995578902</v>
      </c>
      <c r="Q2380" s="29">
        <v>2696558.7130974997</v>
      </c>
    </row>
    <row r="2381" spans="1:17" ht="15" x14ac:dyDescent="0.25">
      <c r="A2381" s="24">
        <v>5</v>
      </c>
      <c r="B2381" s="24" t="s">
        <v>754</v>
      </c>
      <c r="C2381" s="24">
        <v>1300100</v>
      </c>
      <c r="D2381" s="24">
        <v>0.5</v>
      </c>
      <c r="E2381" s="24" t="s">
        <v>1332</v>
      </c>
      <c r="F2381" s="24">
        <v>3416663.9316968299</v>
      </c>
      <c r="G2381" s="24">
        <v>0.82663288285822201</v>
      </c>
      <c r="H2381" s="24">
        <v>4.2659475030435701</v>
      </c>
      <c r="I2381" s="24">
        <v>125.027656162404</v>
      </c>
      <c r="J2381" s="24">
        <v>10.0650484817552</v>
      </c>
      <c r="K2381" s="24">
        <v>3867.0985551489098</v>
      </c>
      <c r="L2381" s="24">
        <v>1.4120913405581701E-3</v>
      </c>
      <c r="M2381" s="24">
        <v>1.10431551536946E-4</v>
      </c>
      <c r="N2381" s="24">
        <v>4.77839969250951E-2</v>
      </c>
      <c r="O2381" s="24">
        <v>0.19964374401429999</v>
      </c>
      <c r="P2381" s="24">
        <v>0.27743173946482402</v>
      </c>
      <c r="Q2381" s="29">
        <v>3416663.9316968299</v>
      </c>
    </row>
    <row r="2382" spans="1:17" ht="15" x14ac:dyDescent="0.25">
      <c r="A2382" s="24">
        <v>5</v>
      </c>
      <c r="B2382" s="24" t="s">
        <v>754</v>
      </c>
      <c r="C2382" s="24">
        <v>1300100</v>
      </c>
      <c r="D2382" s="24">
        <v>0.75</v>
      </c>
      <c r="E2382" s="24" t="s">
        <v>1333</v>
      </c>
      <c r="F2382" s="24">
        <v>3657644.0658690548</v>
      </c>
      <c r="G2382" s="24">
        <v>1.0028363587018305</v>
      </c>
      <c r="H2382" s="24">
        <v>5.170344182824925</v>
      </c>
      <c r="I2382" s="24">
        <v>133.85096039436601</v>
      </c>
      <c r="J2382" s="24">
        <v>10.7757140989539</v>
      </c>
      <c r="K2382" s="24">
        <v>4937.3835842580102</v>
      </c>
      <c r="L2382" s="24">
        <v>1.82736857215859E-3</v>
      </c>
      <c r="M2382" s="24">
        <v>1.182348948240815E-4</v>
      </c>
      <c r="N2382" s="24">
        <v>6.06847738153602E-2</v>
      </c>
      <c r="O2382" s="24">
        <v>0.2565370197983815</v>
      </c>
      <c r="P2382" s="24">
        <v>0.29716093341141347</v>
      </c>
      <c r="Q2382" s="29">
        <v>3657644.0658690548</v>
      </c>
    </row>
    <row r="2383" spans="1:17" ht="15" x14ac:dyDescent="0.25">
      <c r="A2383" s="24">
        <v>5</v>
      </c>
      <c r="B2383" s="24" t="s">
        <v>754</v>
      </c>
      <c r="C2383" s="24">
        <v>1300110</v>
      </c>
      <c r="D2383" s="24">
        <v>0.25</v>
      </c>
      <c r="E2383" s="24" t="s">
        <v>1331</v>
      </c>
      <c r="F2383" s="24">
        <v>91964.290235748704</v>
      </c>
      <c r="G2383" s="24">
        <v>1.57608193286006E-2</v>
      </c>
      <c r="H2383" s="24">
        <v>7.9696832070361406E-2</v>
      </c>
      <c r="I2383" s="24">
        <v>3.3995340896976147</v>
      </c>
      <c r="J2383" s="24">
        <v>0.25876467024230948</v>
      </c>
      <c r="K2383" s="24">
        <v>88.46261064793319</v>
      </c>
      <c r="L2383" s="24">
        <v>2.8022288971556899E-5</v>
      </c>
      <c r="M2383" s="24">
        <v>1.225364807585595E-6</v>
      </c>
      <c r="N2383" s="24">
        <v>1.1710470840686949E-3</v>
      </c>
      <c r="O2383" s="24">
        <v>4.2647500259075603E-3</v>
      </c>
      <c r="P2383" s="24">
        <v>5.5693800466325057E-3</v>
      </c>
      <c r="Q2383" s="29">
        <v>91964.290235748704</v>
      </c>
    </row>
    <row r="2384" spans="1:17" ht="15" x14ac:dyDescent="0.25">
      <c r="A2384" s="24">
        <v>5</v>
      </c>
      <c r="B2384" s="24" t="s">
        <v>754</v>
      </c>
      <c r="C2384" s="24">
        <v>1300110</v>
      </c>
      <c r="D2384" s="24">
        <v>0.5</v>
      </c>
      <c r="E2384" s="24" t="s">
        <v>1332</v>
      </c>
      <c r="F2384" s="24">
        <v>116773.553641513</v>
      </c>
      <c r="G2384" s="24">
        <v>1.93600077463537E-2</v>
      </c>
      <c r="H2384" s="24">
        <v>9.8205284407895194E-2</v>
      </c>
      <c r="I2384" s="24">
        <v>4.31051861487843</v>
      </c>
      <c r="J2384" s="24">
        <v>0.32832060352903703</v>
      </c>
      <c r="K2384" s="24">
        <v>105.576513182168</v>
      </c>
      <c r="L2384" s="24">
        <v>3.3238778450504398E-5</v>
      </c>
      <c r="M2384" s="24">
        <v>1.45644339784039E-6</v>
      </c>
      <c r="N2384" s="24">
        <v>1.39341346493193E-3</v>
      </c>
      <c r="O2384" s="24">
        <v>5.0540183608508496E-3</v>
      </c>
      <c r="P2384" s="24">
        <v>6.8298935944143399E-3</v>
      </c>
      <c r="Q2384" s="29">
        <v>116773.553641513</v>
      </c>
    </row>
    <row r="2385" spans="1:17" ht="15" x14ac:dyDescent="0.25">
      <c r="A2385" s="24">
        <v>5</v>
      </c>
      <c r="B2385" s="24" t="s">
        <v>754</v>
      </c>
      <c r="C2385" s="24">
        <v>1300110</v>
      </c>
      <c r="D2385" s="24">
        <v>0.75</v>
      </c>
      <c r="E2385" s="24" t="s">
        <v>1333</v>
      </c>
      <c r="F2385" s="24">
        <v>126327.6733077775</v>
      </c>
      <c r="G2385" s="24">
        <v>2.5623702105583547E-2</v>
      </c>
      <c r="H2385" s="24">
        <v>0.1310122121807325</v>
      </c>
      <c r="I2385" s="24">
        <v>4.6498958597180149</v>
      </c>
      <c r="J2385" s="24">
        <v>0.35681466902600251</v>
      </c>
      <c r="K2385" s="24">
        <v>143.64848828543001</v>
      </c>
      <c r="L2385" s="24">
        <v>4.7560276400675099E-5</v>
      </c>
      <c r="M2385" s="24">
        <v>1.9863856364180101E-6</v>
      </c>
      <c r="N2385" s="24">
        <v>1.8803138953269001E-3</v>
      </c>
      <c r="O2385" s="24">
        <v>7.0317488764206999E-3</v>
      </c>
      <c r="P2385" s="24">
        <v>7.9741311867673088E-3</v>
      </c>
      <c r="Q2385" s="29">
        <v>126327.6733077775</v>
      </c>
    </row>
    <row r="2386" spans="1:17" ht="15" x14ac:dyDescent="0.25">
      <c r="A2386" s="24">
        <v>5</v>
      </c>
      <c r="B2386" s="24" t="s">
        <v>754</v>
      </c>
      <c r="C2386" s="24">
        <v>1300140</v>
      </c>
      <c r="D2386" s="24">
        <v>0.25</v>
      </c>
      <c r="E2386" s="24" t="s">
        <v>1331</v>
      </c>
      <c r="F2386" s="24">
        <v>7264693.028457135</v>
      </c>
      <c r="G2386" s="24">
        <v>1.6844054475945152</v>
      </c>
      <c r="H2386" s="24">
        <v>8.7091657613455649</v>
      </c>
      <c r="I2386" s="24">
        <v>263.93439687905351</v>
      </c>
      <c r="J2386" s="24">
        <v>21.077403471718348</v>
      </c>
      <c r="K2386" s="24">
        <v>8259.440833688066</v>
      </c>
      <c r="L2386" s="24">
        <v>2.8876351793290199E-3</v>
      </c>
      <c r="M2386" s="24">
        <v>2.15659785845325E-4</v>
      </c>
      <c r="N2386" s="24">
        <v>0.10027037237423819</v>
      </c>
      <c r="O2386" s="24">
        <v>0.41612854970678104</v>
      </c>
      <c r="P2386" s="24">
        <v>0.56196487679791296</v>
      </c>
      <c r="Q2386" s="29">
        <v>7264693.028457135</v>
      </c>
    </row>
    <row r="2387" spans="1:17" ht="15" x14ac:dyDescent="0.25">
      <c r="A2387" s="24">
        <v>5</v>
      </c>
      <c r="B2387" s="24" t="s">
        <v>754</v>
      </c>
      <c r="C2387" s="24">
        <v>1300140</v>
      </c>
      <c r="D2387" s="24">
        <v>0.5</v>
      </c>
      <c r="E2387" s="24" t="s">
        <v>1332</v>
      </c>
      <c r="F2387" s="24">
        <v>9134676.0844900291</v>
      </c>
      <c r="G2387" s="24">
        <v>1.9591300883460301</v>
      </c>
      <c r="H2387" s="24">
        <v>10.1367557440247</v>
      </c>
      <c r="I2387" s="24">
        <v>331.78334013299599</v>
      </c>
      <c r="J2387" s="24">
        <v>26.536723031994701</v>
      </c>
      <c r="K2387" s="24">
        <v>9976.0084406873702</v>
      </c>
      <c r="L2387" s="24">
        <v>3.5144294621201801E-3</v>
      </c>
      <c r="M2387" s="24">
        <v>2.7316682943700799E-4</v>
      </c>
      <c r="N2387" s="24">
        <v>0.121237959575498</v>
      </c>
      <c r="O2387" s="24">
        <v>0.50472119760575795</v>
      </c>
      <c r="P2387" s="24">
        <v>0.70974829711044796</v>
      </c>
      <c r="Q2387" s="29">
        <v>9134676.0844900291</v>
      </c>
    </row>
    <row r="2388" spans="1:17" ht="15" x14ac:dyDescent="0.25">
      <c r="A2388" s="24">
        <v>5</v>
      </c>
      <c r="B2388" s="24" t="s">
        <v>754</v>
      </c>
      <c r="C2388" s="24">
        <v>1300140</v>
      </c>
      <c r="D2388" s="24">
        <v>0.75</v>
      </c>
      <c r="E2388" s="24" t="s">
        <v>1333</v>
      </c>
      <c r="F2388" s="24">
        <v>9768253.6802704204</v>
      </c>
      <c r="G2388" s="24">
        <v>2.4227052115295953</v>
      </c>
      <c r="H2388" s="24">
        <v>12.502838557052549</v>
      </c>
      <c r="I2388" s="24">
        <v>354.750186112417</v>
      </c>
      <c r="J2388" s="24">
        <v>28.401515229927448</v>
      </c>
      <c r="K2388" s="24">
        <v>12387.825115903801</v>
      </c>
      <c r="L2388" s="24">
        <v>4.4204335562237594E-3</v>
      </c>
      <c r="M2388" s="24">
        <v>2.9498493298365646E-4</v>
      </c>
      <c r="N2388" s="24">
        <v>0.1511588825683125</v>
      </c>
      <c r="O2388" s="24">
        <v>0.63152854251977053</v>
      </c>
      <c r="P2388" s="24">
        <v>0.76247428882860147</v>
      </c>
      <c r="Q2388" s="29">
        <v>9768253.6802704204</v>
      </c>
    </row>
    <row r="2389" spans="1:17" ht="15" x14ac:dyDescent="0.25">
      <c r="A2389" s="24">
        <v>5</v>
      </c>
      <c r="B2389" s="24" t="s">
        <v>754</v>
      </c>
      <c r="C2389" s="24">
        <v>1300150</v>
      </c>
      <c r="D2389" s="24">
        <v>0.25</v>
      </c>
      <c r="E2389" s="24" t="s">
        <v>1331</v>
      </c>
      <c r="F2389" s="24">
        <v>891166.37567849644</v>
      </c>
      <c r="G2389" s="24">
        <v>0.11615270550069351</v>
      </c>
      <c r="H2389" s="24">
        <v>0.57496470303935299</v>
      </c>
      <c r="I2389" s="24">
        <v>32.412547666012998</v>
      </c>
      <c r="J2389" s="24">
        <v>2.3830783604197849</v>
      </c>
      <c r="K2389" s="24">
        <v>816.74392426262693</v>
      </c>
      <c r="L2389" s="24">
        <v>2.3032173485529399E-4</v>
      </c>
      <c r="M2389" s="24">
        <v>2.7647051401633948E-6</v>
      </c>
      <c r="N2389" s="24">
        <v>1.0085703646737875E-2</v>
      </c>
      <c r="O2389" s="24">
        <v>3.6990529854096101E-2</v>
      </c>
      <c r="P2389" s="24">
        <v>4.2140552481624398E-2</v>
      </c>
      <c r="Q2389" s="29">
        <v>891166.37567849644</v>
      </c>
    </row>
    <row r="2390" spans="1:17" ht="15" x14ac:dyDescent="0.25">
      <c r="A2390" s="24">
        <v>5</v>
      </c>
      <c r="B2390" s="24" t="s">
        <v>754</v>
      </c>
      <c r="C2390" s="24">
        <v>1300150</v>
      </c>
      <c r="D2390" s="24">
        <v>0.5</v>
      </c>
      <c r="E2390" s="24" t="s">
        <v>1332</v>
      </c>
      <c r="F2390" s="24">
        <v>1111218.6952855999</v>
      </c>
      <c r="G2390" s="24">
        <v>0.13347906298031001</v>
      </c>
      <c r="H2390" s="24">
        <v>0.65781191537871797</v>
      </c>
      <c r="I2390" s="24">
        <v>40.4111986890941</v>
      </c>
      <c r="J2390" s="24">
        <v>2.9707064527685501</v>
      </c>
      <c r="K2390" s="24">
        <v>958.69907298618796</v>
      </c>
      <c r="L2390" s="24">
        <v>2.7035310495870501E-4</v>
      </c>
      <c r="M2390" s="24">
        <v>3.4473088035836801E-6</v>
      </c>
      <c r="N2390" s="24">
        <v>1.18888302729007E-2</v>
      </c>
      <c r="O2390" s="24">
        <v>4.3440711869711102E-2</v>
      </c>
      <c r="P2390" s="24">
        <v>5.23460546964521E-2</v>
      </c>
      <c r="Q2390" s="29">
        <v>1111218.6952855999</v>
      </c>
    </row>
    <row r="2391" spans="1:17" ht="15" x14ac:dyDescent="0.25">
      <c r="A2391" s="24">
        <v>5</v>
      </c>
      <c r="B2391" s="24" t="s">
        <v>754</v>
      </c>
      <c r="C2391" s="24">
        <v>1300150</v>
      </c>
      <c r="D2391" s="24">
        <v>0.75</v>
      </c>
      <c r="E2391" s="24" t="s">
        <v>1333</v>
      </c>
      <c r="F2391" s="24">
        <v>1182173.96017526</v>
      </c>
      <c r="G2391" s="24">
        <v>0.15405827783505199</v>
      </c>
      <c r="H2391" s="24">
        <v>0.76222319669085992</v>
      </c>
      <c r="I2391" s="24">
        <v>42.990896155727</v>
      </c>
      <c r="J2391" s="24">
        <v>3.1604313845888501</v>
      </c>
      <c r="K2391" s="24">
        <v>1138.532553797445</v>
      </c>
      <c r="L2391" s="24">
        <v>3.2106607482041549E-4</v>
      </c>
      <c r="M2391" s="24">
        <v>3.6674701971091349E-6</v>
      </c>
      <c r="N2391" s="24">
        <v>1.4407454954023749E-2</v>
      </c>
      <c r="O2391" s="24">
        <v>5.1803481210384347E-2</v>
      </c>
      <c r="P2391" s="24">
        <v>5.5722943505173705E-2</v>
      </c>
      <c r="Q2391" s="29">
        <v>1182173.96017526</v>
      </c>
    </row>
    <row r="2392" spans="1:17" ht="15" x14ac:dyDescent="0.25">
      <c r="A2392" s="24">
        <v>5</v>
      </c>
      <c r="B2392" s="24" t="s">
        <v>754</v>
      </c>
      <c r="C2392" s="24">
        <v>1300160</v>
      </c>
      <c r="D2392" s="24">
        <v>0.25</v>
      </c>
      <c r="E2392" s="24" t="s">
        <v>1331</v>
      </c>
      <c r="F2392" s="24">
        <v>5499440.8343964601</v>
      </c>
      <c r="G2392" s="24">
        <v>1.7291987637980151</v>
      </c>
      <c r="H2392" s="24">
        <v>9.1120063520196766</v>
      </c>
      <c r="I2392" s="24">
        <v>199.98767162401901</v>
      </c>
      <c r="J2392" s="24">
        <v>17.017028229245653</v>
      </c>
      <c r="K2392" s="24">
        <v>7244.8282268150506</v>
      </c>
      <c r="L2392" s="24">
        <v>2.7942167150172897E-3</v>
      </c>
      <c r="M2392" s="24">
        <v>2.653404684978825E-4</v>
      </c>
      <c r="N2392" s="24">
        <v>8.2329015221624002E-2</v>
      </c>
      <c r="O2392" s="24">
        <v>0.38095851753211651</v>
      </c>
      <c r="P2392" s="24">
        <v>0.56023530793677656</v>
      </c>
      <c r="Q2392" s="29">
        <v>5499440.8343964601</v>
      </c>
    </row>
    <row r="2393" spans="1:17" ht="15" x14ac:dyDescent="0.25">
      <c r="A2393" s="24">
        <v>5</v>
      </c>
      <c r="B2393" s="24" t="s">
        <v>754</v>
      </c>
      <c r="C2393" s="24">
        <v>1300160</v>
      </c>
      <c r="D2393" s="24">
        <v>0.5</v>
      </c>
      <c r="E2393" s="24" t="s">
        <v>1332</v>
      </c>
      <c r="F2393" s="24">
        <v>6849815.7524148896</v>
      </c>
      <c r="G2393" s="24">
        <v>2.0182930348339299</v>
      </c>
      <c r="H2393" s="24">
        <v>10.6577364449887</v>
      </c>
      <c r="I2393" s="24">
        <v>249.068899151599</v>
      </c>
      <c r="J2393" s="24">
        <v>21.199523517156798</v>
      </c>
      <c r="K2393" s="24">
        <v>8565.7753001938909</v>
      </c>
      <c r="L2393" s="24">
        <v>3.3076234651908299E-3</v>
      </c>
      <c r="M2393" s="24">
        <v>3.3113524351916201E-4</v>
      </c>
      <c r="N2393" s="24">
        <v>9.7381688086413301E-2</v>
      </c>
      <c r="O2393" s="24">
        <v>0.45073616934225902</v>
      </c>
      <c r="P2393" s="24">
        <v>0.69827217397475105</v>
      </c>
      <c r="Q2393" s="29">
        <v>6849815.7524148896</v>
      </c>
    </row>
    <row r="2394" spans="1:17" ht="15" x14ac:dyDescent="0.25">
      <c r="A2394" s="24">
        <v>5</v>
      </c>
      <c r="B2394" s="24" t="s">
        <v>754</v>
      </c>
      <c r="C2394" s="24">
        <v>1300160</v>
      </c>
      <c r="D2394" s="24">
        <v>0.75</v>
      </c>
      <c r="E2394" s="24" t="s">
        <v>1333</v>
      </c>
      <c r="F2394" s="24">
        <v>7305920.8436109498</v>
      </c>
      <c r="G2394" s="24">
        <v>2.4335854299190851</v>
      </c>
      <c r="H2394" s="24">
        <v>12.763385335362649</v>
      </c>
      <c r="I2394" s="24">
        <v>265.64029952332646</v>
      </c>
      <c r="J2394" s="24">
        <v>22.6158946139428</v>
      </c>
      <c r="K2394" s="24">
        <v>10722.357695907351</v>
      </c>
      <c r="L2394" s="24">
        <v>4.1795955606553203E-3</v>
      </c>
      <c r="M2394" s="24">
        <v>3.5378940275007154E-4</v>
      </c>
      <c r="N2394" s="24">
        <v>0.121205181585451</v>
      </c>
      <c r="O2394" s="24">
        <v>0.56697487009186753</v>
      </c>
      <c r="P2394" s="24">
        <v>0.74546389976863303</v>
      </c>
      <c r="Q2394" s="29">
        <v>7305920.8436109498</v>
      </c>
    </row>
    <row r="2395" spans="1:17" ht="15" x14ac:dyDescent="0.25">
      <c r="A2395" s="24">
        <v>5</v>
      </c>
      <c r="B2395" s="24" t="s">
        <v>754</v>
      </c>
      <c r="C2395" s="24">
        <v>1300170</v>
      </c>
      <c r="D2395" s="24">
        <v>0.25</v>
      </c>
      <c r="E2395" s="24" t="s">
        <v>1331</v>
      </c>
      <c r="F2395" s="24">
        <v>778203.7484380285</v>
      </c>
      <c r="G2395" s="24">
        <v>0.156193168344328</v>
      </c>
      <c r="H2395" s="24">
        <v>0.81382824024726452</v>
      </c>
      <c r="I2395" s="24">
        <v>27.836547158452149</v>
      </c>
      <c r="J2395" s="24">
        <v>2.1563079148573703</v>
      </c>
      <c r="K2395" s="24">
        <v>1006.8833526266441</v>
      </c>
      <c r="L2395" s="24">
        <v>3.1060242481325E-4</v>
      </c>
      <c r="M2395" s="24">
        <v>1.0116329654410275E-5</v>
      </c>
      <c r="N2395" s="24">
        <v>9.3819178794603744E-3</v>
      </c>
      <c r="O2395" s="24">
        <v>4.640096259056415E-2</v>
      </c>
      <c r="P2395" s="24">
        <v>5.7141341176106052E-2</v>
      </c>
      <c r="Q2395" s="29">
        <v>778203.7484380285</v>
      </c>
    </row>
    <row r="2396" spans="1:17" ht="15" x14ac:dyDescent="0.25">
      <c r="A2396" s="24">
        <v>5</v>
      </c>
      <c r="B2396" s="24" t="s">
        <v>754</v>
      </c>
      <c r="C2396" s="24">
        <v>1300170</v>
      </c>
      <c r="D2396" s="24">
        <v>0.5</v>
      </c>
      <c r="E2396" s="24" t="s">
        <v>1332</v>
      </c>
      <c r="F2396" s="24">
        <v>971305.26673541998</v>
      </c>
      <c r="G2396" s="24">
        <v>0.18203997283156401</v>
      </c>
      <c r="H2396" s="24">
        <v>0.94635856320299605</v>
      </c>
      <c r="I2396" s="24">
        <v>34.733099101206498</v>
      </c>
      <c r="J2396" s="24">
        <v>2.69164402865899</v>
      </c>
      <c r="K2396" s="24">
        <v>1187.35460100564</v>
      </c>
      <c r="L2396" s="24">
        <v>3.6703936736336699E-4</v>
      </c>
      <c r="M2396" s="24">
        <v>1.27749786777248E-5</v>
      </c>
      <c r="N2396" s="24">
        <v>1.1100748980157201E-2</v>
      </c>
      <c r="O2396" s="24">
        <v>5.4792295280643201E-2</v>
      </c>
      <c r="P2396" s="24">
        <v>7.1319700688657603E-2</v>
      </c>
      <c r="Q2396" s="29">
        <v>971305.26673541998</v>
      </c>
    </row>
    <row r="2397" spans="1:17" ht="15" x14ac:dyDescent="0.25">
      <c r="A2397" s="24">
        <v>5</v>
      </c>
      <c r="B2397" s="24" t="s">
        <v>754</v>
      </c>
      <c r="C2397" s="24">
        <v>1300170</v>
      </c>
      <c r="D2397" s="24">
        <v>0.75</v>
      </c>
      <c r="E2397" s="24" t="s">
        <v>1333</v>
      </c>
      <c r="F2397" s="24">
        <v>1035043.7527470649</v>
      </c>
      <c r="G2397" s="24">
        <v>0.21461558551969151</v>
      </c>
      <c r="H2397" s="24">
        <v>1.1173348672021701</v>
      </c>
      <c r="I2397" s="24">
        <v>36.996564877170201</v>
      </c>
      <c r="J2397" s="24">
        <v>2.8675797998308648</v>
      </c>
      <c r="K2397" s="24">
        <v>1432.410770745525</v>
      </c>
      <c r="L2397" s="24">
        <v>4.4526164276244946E-4</v>
      </c>
      <c r="M2397" s="24">
        <v>1.3651591588993799E-5</v>
      </c>
      <c r="N2397" s="24">
        <v>1.3508183985188299E-2</v>
      </c>
      <c r="O2397" s="24">
        <v>6.6373283621525003E-2</v>
      </c>
      <c r="P2397" s="24">
        <v>7.6042091547748047E-2</v>
      </c>
      <c r="Q2397" s="29">
        <v>1035043.7527470649</v>
      </c>
    </row>
    <row r="2398" spans="1:17" ht="15" x14ac:dyDescent="0.25">
      <c r="A2398" s="24">
        <v>5</v>
      </c>
      <c r="B2398" s="24" t="s">
        <v>754</v>
      </c>
      <c r="C2398" s="24">
        <v>1300180</v>
      </c>
      <c r="D2398" s="24">
        <v>0.25</v>
      </c>
      <c r="E2398" s="24" t="s">
        <v>1331</v>
      </c>
      <c r="F2398" s="24">
        <v>2575006.525621145</v>
      </c>
      <c r="G2398" s="24">
        <v>0.64097382878700804</v>
      </c>
      <c r="H2398" s="24">
        <v>3.9671638830761551</v>
      </c>
      <c r="I2398" s="24">
        <v>95.02172676380161</v>
      </c>
      <c r="J2398" s="24">
        <v>8.5585196583183354</v>
      </c>
      <c r="K2398" s="24">
        <v>3940.3065963402801</v>
      </c>
      <c r="L2398" s="24">
        <v>1.0776059014825949E-3</v>
      </c>
      <c r="M2398" s="24">
        <v>7.9163663022807353E-5</v>
      </c>
      <c r="N2398" s="24">
        <v>3.3067635871305449E-2</v>
      </c>
      <c r="O2398" s="24">
        <v>0.1568587693693165</v>
      </c>
      <c r="P2398" s="24">
        <v>0.30425944969139301</v>
      </c>
      <c r="Q2398" s="29">
        <v>2575006.525621145</v>
      </c>
    </row>
    <row r="2399" spans="1:17" ht="15" x14ac:dyDescent="0.25">
      <c r="A2399" s="24">
        <v>5</v>
      </c>
      <c r="B2399" s="24" t="s">
        <v>754</v>
      </c>
      <c r="C2399" s="24">
        <v>1300180</v>
      </c>
      <c r="D2399" s="24">
        <v>0.5</v>
      </c>
      <c r="E2399" s="24" t="s">
        <v>1332</v>
      </c>
      <c r="F2399" s="24">
        <v>3181611.7691489202</v>
      </c>
      <c r="G2399" s="24">
        <v>0.76568384629790298</v>
      </c>
      <c r="H2399" s="24">
        <v>4.7302917130100202</v>
      </c>
      <c r="I2399" s="24">
        <v>117.398157860257</v>
      </c>
      <c r="J2399" s="24">
        <v>10.5717649590266</v>
      </c>
      <c r="K2399" s="24">
        <v>4489.61442036465</v>
      </c>
      <c r="L2399" s="24">
        <v>1.22780654424957E-3</v>
      </c>
      <c r="M2399" s="24">
        <v>9.7737206791366206E-5</v>
      </c>
      <c r="N2399" s="24">
        <v>3.7712786317719703E-2</v>
      </c>
      <c r="O2399" s="24">
        <v>0.17873924672920499</v>
      </c>
      <c r="P2399" s="24">
        <v>0.37552960349643699</v>
      </c>
      <c r="Q2399" s="29">
        <v>3181611.7691489202</v>
      </c>
    </row>
    <row r="2400" spans="1:17" ht="15" x14ac:dyDescent="0.25">
      <c r="A2400" s="24">
        <v>5</v>
      </c>
      <c r="B2400" s="24" t="s">
        <v>754</v>
      </c>
      <c r="C2400" s="24">
        <v>1300180</v>
      </c>
      <c r="D2400" s="24">
        <v>0.75</v>
      </c>
      <c r="E2400" s="24" t="s">
        <v>1333</v>
      </c>
      <c r="F2400" s="24">
        <v>3386386.4255676749</v>
      </c>
      <c r="G2400" s="24">
        <v>0.888889928940087</v>
      </c>
      <c r="H2400" s="24">
        <v>5.5069974933482495</v>
      </c>
      <c r="I2400" s="24">
        <v>124.947787112802</v>
      </c>
      <c r="J2400" s="24">
        <v>11.248932686344499</v>
      </c>
      <c r="K2400" s="24">
        <v>5379.3655159591954</v>
      </c>
      <c r="L2400" s="24">
        <v>1.4693330411106051E-3</v>
      </c>
      <c r="M2400" s="24">
        <v>1.03926239830991E-4</v>
      </c>
      <c r="N2400" s="24">
        <v>4.4427880624459348E-2</v>
      </c>
      <c r="O2400" s="24">
        <v>0.21313310627479198</v>
      </c>
      <c r="P2400" s="24">
        <v>0.39927028718485452</v>
      </c>
      <c r="Q2400" s="29">
        <v>3386386.4255676749</v>
      </c>
    </row>
    <row r="2401" spans="1:17" ht="15" x14ac:dyDescent="0.25">
      <c r="A2401" s="24">
        <v>5</v>
      </c>
      <c r="B2401" s="24" t="s">
        <v>754</v>
      </c>
      <c r="C2401" s="24">
        <v>1300190</v>
      </c>
      <c r="D2401" s="24">
        <v>0.25</v>
      </c>
      <c r="E2401" s="24" t="s">
        <v>1331</v>
      </c>
      <c r="F2401" s="24">
        <v>45655.361440050699</v>
      </c>
      <c r="G2401" s="24">
        <v>1.4407047795733301E-2</v>
      </c>
      <c r="H2401" s="24">
        <v>7.4847821349057597E-2</v>
      </c>
      <c r="I2401" s="24">
        <v>1.529388018546</v>
      </c>
      <c r="J2401" s="24">
        <v>0.12763069167750152</v>
      </c>
      <c r="K2401" s="24">
        <v>76.742250330587098</v>
      </c>
      <c r="L2401" s="24">
        <v>2.82499201715704E-5</v>
      </c>
      <c r="M2401" s="24">
        <v>1.64846889074053E-6</v>
      </c>
      <c r="N2401" s="24">
        <v>8.0339920759970695E-4</v>
      </c>
      <c r="O2401" s="24">
        <v>3.9569837636943654E-3</v>
      </c>
      <c r="P2401" s="24">
        <v>4.0621972436014004E-3</v>
      </c>
      <c r="Q2401" s="29">
        <v>45655.361440050699</v>
      </c>
    </row>
    <row r="2402" spans="1:17" ht="15" x14ac:dyDescent="0.25">
      <c r="A2402" s="24">
        <v>5</v>
      </c>
      <c r="B2402" s="24" t="s">
        <v>754</v>
      </c>
      <c r="C2402" s="24">
        <v>1300190</v>
      </c>
      <c r="D2402" s="24">
        <v>0.5</v>
      </c>
      <c r="E2402" s="24" t="s">
        <v>1332</v>
      </c>
      <c r="F2402" s="24">
        <v>57368.148936166901</v>
      </c>
      <c r="G2402" s="24">
        <v>1.6691927482779E-2</v>
      </c>
      <c r="H2402" s="24">
        <v>8.6583847191381999E-2</v>
      </c>
      <c r="I2402" s="24">
        <v>1.9220190658367</v>
      </c>
      <c r="J2402" s="24">
        <v>0.16091503373716901</v>
      </c>
      <c r="K2402" s="24">
        <v>91.124738579971904</v>
      </c>
      <c r="L2402" s="24">
        <v>3.3382911231574598E-5</v>
      </c>
      <c r="M2402" s="24">
        <v>2.0783498556576899E-6</v>
      </c>
      <c r="N2402" s="24">
        <v>9.5154120377579797E-4</v>
      </c>
      <c r="O2402" s="24">
        <v>4.6772341890725499E-3</v>
      </c>
      <c r="P2402" s="24">
        <v>5.1410376353234703E-3</v>
      </c>
      <c r="Q2402" s="29">
        <v>57368.148936166901</v>
      </c>
    </row>
    <row r="2403" spans="1:17" ht="15" x14ac:dyDescent="0.25">
      <c r="A2403" s="24">
        <v>5</v>
      </c>
      <c r="B2403" s="24" t="s">
        <v>754</v>
      </c>
      <c r="C2403" s="24">
        <v>1300190</v>
      </c>
      <c r="D2403" s="24">
        <v>0.75</v>
      </c>
      <c r="E2403" s="24" t="s">
        <v>1333</v>
      </c>
      <c r="F2403" s="24">
        <v>61201.177558358351</v>
      </c>
      <c r="G2403" s="24">
        <v>2.0393261222862401E-2</v>
      </c>
      <c r="H2403" s="24">
        <v>0.10631105299357299</v>
      </c>
      <c r="I2403" s="24">
        <v>2.0492748246257948</v>
      </c>
      <c r="J2403" s="24">
        <v>0.17184655836110602</v>
      </c>
      <c r="K2403" s="24">
        <v>113.08951809555001</v>
      </c>
      <c r="L2403" s="24">
        <v>4.1465688985174248E-5</v>
      </c>
      <c r="M2403" s="24">
        <v>2.2252539543347302E-6</v>
      </c>
      <c r="N2403" s="24">
        <v>1.19030667267337E-3</v>
      </c>
      <c r="O2403" s="24">
        <v>5.7906711688897553E-3</v>
      </c>
      <c r="P2403" s="24">
        <v>5.5105936743681996E-3</v>
      </c>
      <c r="Q2403" s="29">
        <v>61201.177558358351</v>
      </c>
    </row>
    <row r="2404" spans="1:17" ht="15" x14ac:dyDescent="0.25">
      <c r="A2404" s="24">
        <v>5</v>
      </c>
      <c r="B2404" s="24" t="s">
        <v>754</v>
      </c>
      <c r="C2404" s="24">
        <v>1300200</v>
      </c>
      <c r="D2404" s="24">
        <v>0.25</v>
      </c>
      <c r="E2404" s="24" t="s">
        <v>1331</v>
      </c>
      <c r="F2404" s="24">
        <v>2463888.1043507652</v>
      </c>
      <c r="G2404" s="24">
        <v>0.83116474197430557</v>
      </c>
      <c r="H2404" s="24">
        <v>4.41954017589795</v>
      </c>
      <c r="I2404" s="24">
        <v>89.577022115217147</v>
      </c>
      <c r="J2404" s="24">
        <v>7.8511568978996502</v>
      </c>
      <c r="K2404" s="24">
        <v>3376.4066896347649</v>
      </c>
      <c r="L2404" s="24">
        <v>1.326005978335995E-3</v>
      </c>
      <c r="M2404" s="24">
        <v>1.44126469614222E-4</v>
      </c>
      <c r="N2404" s="24">
        <v>3.8063954310940548E-2</v>
      </c>
      <c r="O2404" s="24">
        <v>0.17920215504530901</v>
      </c>
      <c r="P2404" s="24">
        <v>0.28164399356825198</v>
      </c>
      <c r="Q2404" s="29">
        <v>2463888.1043507652</v>
      </c>
    </row>
    <row r="2405" spans="1:17" ht="15" x14ac:dyDescent="0.25">
      <c r="A2405" s="24">
        <v>5</v>
      </c>
      <c r="B2405" s="24" t="s">
        <v>754</v>
      </c>
      <c r="C2405" s="24">
        <v>1300200</v>
      </c>
      <c r="D2405" s="24">
        <v>0.5</v>
      </c>
      <c r="E2405" s="24" t="s">
        <v>1332</v>
      </c>
      <c r="F2405" s="24">
        <v>3107456.2594297002</v>
      </c>
      <c r="G2405" s="24">
        <v>1.02197247917776</v>
      </c>
      <c r="H2405" s="24">
        <v>5.4458839256731402</v>
      </c>
      <c r="I2405" s="24">
        <v>112.97256403847901</v>
      </c>
      <c r="J2405" s="24">
        <v>9.90074809302339</v>
      </c>
      <c r="K2405" s="24">
        <v>4088.7009947493498</v>
      </c>
      <c r="L2405" s="24">
        <v>1.6061678422611501E-3</v>
      </c>
      <c r="M2405" s="24">
        <v>1.8167908350415801E-4</v>
      </c>
      <c r="N2405" s="24">
        <v>4.60587713878838E-2</v>
      </c>
      <c r="O2405" s="24">
        <v>0.21702274089478599</v>
      </c>
      <c r="P2405" s="24">
        <v>0.35502997262337299</v>
      </c>
      <c r="Q2405" s="29">
        <v>3107456.2594297002</v>
      </c>
    </row>
    <row r="2406" spans="1:17" ht="15" x14ac:dyDescent="0.25">
      <c r="A2406" s="24">
        <v>5</v>
      </c>
      <c r="B2406" s="24" t="s">
        <v>754</v>
      </c>
      <c r="C2406" s="24">
        <v>1300200</v>
      </c>
      <c r="D2406" s="24">
        <v>0.75</v>
      </c>
      <c r="E2406" s="24" t="s">
        <v>1333</v>
      </c>
      <c r="F2406" s="24">
        <v>3331529.1377433501</v>
      </c>
      <c r="G2406" s="24">
        <v>1.234400813579555</v>
      </c>
      <c r="H2406" s="24">
        <v>6.5199835497463248</v>
      </c>
      <c r="I2406" s="24">
        <v>121.119023045573</v>
      </c>
      <c r="J2406" s="24">
        <v>10.6151591931929</v>
      </c>
      <c r="K2406" s="24">
        <v>5225.239596262375</v>
      </c>
      <c r="L2406" s="24">
        <v>2.0804360238427548E-3</v>
      </c>
      <c r="M2406" s="24">
        <v>1.9482329433978849E-4</v>
      </c>
      <c r="N2406" s="24">
        <v>5.8687610313024552E-2</v>
      </c>
      <c r="O2406" s="24">
        <v>0.279448319267183</v>
      </c>
      <c r="P2406" s="24">
        <v>0.38070645076494847</v>
      </c>
      <c r="Q2406" s="29">
        <v>3331529.1377433501</v>
      </c>
    </row>
    <row r="2407" spans="1:17" ht="15" x14ac:dyDescent="0.25">
      <c r="A2407" s="24">
        <v>5</v>
      </c>
      <c r="B2407" s="24" t="s">
        <v>754</v>
      </c>
      <c r="C2407" s="24">
        <v>1300210</v>
      </c>
      <c r="D2407" s="24">
        <v>0.25</v>
      </c>
      <c r="E2407" s="24" t="s">
        <v>1331</v>
      </c>
      <c r="F2407" s="24">
        <v>4080160.0450933101</v>
      </c>
      <c r="G2407" s="24">
        <v>1.3990565310434551</v>
      </c>
      <c r="H2407" s="24">
        <v>7.4562957154020451</v>
      </c>
      <c r="I2407" s="24">
        <v>148.0374075779055</v>
      </c>
      <c r="J2407" s="24">
        <v>13.05324340401785</v>
      </c>
      <c r="K2407" s="24">
        <v>5641.2939516394053</v>
      </c>
      <c r="L2407" s="24">
        <v>2.2306725786024849E-3</v>
      </c>
      <c r="M2407" s="24">
        <v>2.4586154828712951E-4</v>
      </c>
      <c r="N2407" s="24">
        <v>6.615328441736415E-2</v>
      </c>
      <c r="O2407" s="24">
        <v>0.30121600217127054</v>
      </c>
      <c r="P2407" s="24">
        <v>0.46649538915328503</v>
      </c>
      <c r="Q2407" s="29">
        <v>4080160.0450933101</v>
      </c>
    </row>
    <row r="2408" spans="1:17" ht="15" x14ac:dyDescent="0.25">
      <c r="A2408" s="24">
        <v>5</v>
      </c>
      <c r="B2408" s="24" t="s">
        <v>754</v>
      </c>
      <c r="C2408" s="24">
        <v>1300210</v>
      </c>
      <c r="D2408" s="24">
        <v>0.5</v>
      </c>
      <c r="E2408" s="24" t="s">
        <v>1332</v>
      </c>
      <c r="F2408" s="24">
        <v>5146137.20922592</v>
      </c>
      <c r="G2408" s="24">
        <v>1.72034162027405</v>
      </c>
      <c r="H2408" s="24">
        <v>9.1886462102271</v>
      </c>
      <c r="I2408" s="24">
        <v>186.710035949879</v>
      </c>
      <c r="J2408" s="24">
        <v>16.4640055765115</v>
      </c>
      <c r="K2408" s="24">
        <v>6845.80629919493</v>
      </c>
      <c r="L2408" s="24">
        <v>2.70840193253423E-3</v>
      </c>
      <c r="M2408" s="24">
        <v>3.1019221380586802E-4</v>
      </c>
      <c r="N2408" s="24">
        <v>8.0180490856640696E-2</v>
      </c>
      <c r="O2408" s="24">
        <v>0.36560002405666803</v>
      </c>
      <c r="P2408" s="24">
        <v>0.58843999419632997</v>
      </c>
      <c r="Q2408" s="29">
        <v>5146137.20922592</v>
      </c>
    </row>
    <row r="2409" spans="1:17" ht="15" x14ac:dyDescent="0.25">
      <c r="A2409" s="24">
        <v>5</v>
      </c>
      <c r="B2409" s="24" t="s">
        <v>754</v>
      </c>
      <c r="C2409" s="24">
        <v>1300210</v>
      </c>
      <c r="D2409" s="24">
        <v>0.75</v>
      </c>
      <c r="E2409" s="24" t="s">
        <v>1333</v>
      </c>
      <c r="F2409" s="24">
        <v>5520923.5289873648</v>
      </c>
      <c r="G2409" s="24">
        <v>2.0824417981577499</v>
      </c>
      <c r="H2409" s="24">
        <v>11.0401569234009</v>
      </c>
      <c r="I2409" s="24">
        <v>200.30686591757299</v>
      </c>
      <c r="J2409" s="24">
        <v>17.663519623794102</v>
      </c>
      <c r="K2409" s="24">
        <v>8729.4475616244999</v>
      </c>
      <c r="L2409" s="24">
        <v>3.5035135547203953E-3</v>
      </c>
      <c r="M2409" s="24">
        <v>3.32845634328657E-4</v>
      </c>
      <c r="N2409" s="24">
        <v>0.1014489386154355</v>
      </c>
      <c r="O2409" s="24">
        <v>0.46970865526226901</v>
      </c>
      <c r="P2409" s="24">
        <v>0.63136550341974806</v>
      </c>
      <c r="Q2409" s="29">
        <v>5520923.5289873648</v>
      </c>
    </row>
    <row r="2410" spans="1:17" ht="15" x14ac:dyDescent="0.25">
      <c r="A2410" s="24">
        <v>5</v>
      </c>
      <c r="B2410" s="24" t="s">
        <v>754</v>
      </c>
      <c r="C2410" s="24">
        <v>1300220</v>
      </c>
      <c r="D2410" s="24">
        <v>0.25</v>
      </c>
      <c r="E2410" s="24" t="s">
        <v>1331</v>
      </c>
      <c r="F2410" s="24">
        <v>1410900.19623708</v>
      </c>
      <c r="G2410" s="24">
        <v>0.2436655768518835</v>
      </c>
      <c r="H2410" s="24">
        <v>1.22981180602342</v>
      </c>
      <c r="I2410" s="24">
        <v>52.13968827951345</v>
      </c>
      <c r="J2410" s="24">
        <v>3.9242384726118051</v>
      </c>
      <c r="K2410" s="24">
        <v>1480.62671444074</v>
      </c>
      <c r="L2410" s="24">
        <v>4.6253459899423953E-4</v>
      </c>
      <c r="M2410" s="24">
        <v>1.5874119062192801E-5</v>
      </c>
      <c r="N2410" s="24">
        <v>1.966667375779765E-2</v>
      </c>
      <c r="O2410" s="24">
        <v>7.0755567912328843E-2</v>
      </c>
      <c r="P2410" s="24">
        <v>7.7531013921340194E-2</v>
      </c>
      <c r="Q2410" s="29">
        <v>1410900.19623708</v>
      </c>
    </row>
    <row r="2411" spans="1:17" ht="15" x14ac:dyDescent="0.25">
      <c r="A2411" s="24">
        <v>5</v>
      </c>
      <c r="B2411" s="24" t="s">
        <v>754</v>
      </c>
      <c r="C2411" s="24">
        <v>1300220</v>
      </c>
      <c r="D2411" s="24">
        <v>0.5</v>
      </c>
      <c r="E2411" s="24" t="s">
        <v>1332</v>
      </c>
      <c r="F2411" s="24">
        <v>1755862.8706205499</v>
      </c>
      <c r="G2411" s="24">
        <v>0.27893170862835598</v>
      </c>
      <c r="H2411" s="24">
        <v>1.4183269812886401</v>
      </c>
      <c r="I2411" s="24">
        <v>64.881025823406603</v>
      </c>
      <c r="J2411" s="24">
        <v>4.8828728151023197</v>
      </c>
      <c r="K2411" s="24">
        <v>1736.00806528721</v>
      </c>
      <c r="L2411" s="24">
        <v>5.4243862854041396E-4</v>
      </c>
      <c r="M2411" s="24">
        <v>1.9750480742742299E-5</v>
      </c>
      <c r="N2411" s="24">
        <v>2.3072540845791599E-2</v>
      </c>
      <c r="O2411" s="24">
        <v>8.2975810664725105E-2</v>
      </c>
      <c r="P2411" s="24">
        <v>9.6344583497423197E-2</v>
      </c>
      <c r="Q2411" s="29">
        <v>1755862.8706205499</v>
      </c>
    </row>
    <row r="2412" spans="1:17" ht="15" x14ac:dyDescent="0.25">
      <c r="A2412" s="24">
        <v>5</v>
      </c>
      <c r="B2412" s="24" t="s">
        <v>754</v>
      </c>
      <c r="C2412" s="24">
        <v>1300220</v>
      </c>
      <c r="D2412" s="24">
        <v>0.75</v>
      </c>
      <c r="E2412" s="24" t="s">
        <v>1333</v>
      </c>
      <c r="F2412" s="24">
        <v>1870132.31596894</v>
      </c>
      <c r="G2412" s="24">
        <v>0.32703741529299102</v>
      </c>
      <c r="H2412" s="24">
        <v>1.64684705500066</v>
      </c>
      <c r="I2412" s="24">
        <v>69.102191887934652</v>
      </c>
      <c r="J2412" s="24">
        <v>5.2007497961485853</v>
      </c>
      <c r="K2412" s="24">
        <v>2012.8816870502751</v>
      </c>
      <c r="L2412" s="24">
        <v>6.36339708594321E-4</v>
      </c>
      <c r="M2412" s="24">
        <v>2.1054883169266498E-5</v>
      </c>
      <c r="N2412" s="24">
        <v>2.6617210794119599E-2</v>
      </c>
      <c r="O2412" s="24">
        <v>9.6756828371331094E-2</v>
      </c>
      <c r="P2412" s="24">
        <v>0.1026458511779315</v>
      </c>
      <c r="Q2412" s="29">
        <v>1870132.31596894</v>
      </c>
    </row>
    <row r="2413" spans="1:17" ht="15" x14ac:dyDescent="0.25">
      <c r="A2413" s="24">
        <v>5</v>
      </c>
      <c r="B2413" s="24" t="s">
        <v>754</v>
      </c>
      <c r="C2413" s="24">
        <v>1300230</v>
      </c>
      <c r="D2413" s="24">
        <v>0.25</v>
      </c>
      <c r="E2413" s="24" t="s">
        <v>1331</v>
      </c>
      <c r="F2413" s="24">
        <v>971086.70693872799</v>
      </c>
      <c r="G2413" s="24">
        <v>0.28955299570764603</v>
      </c>
      <c r="H2413" s="24">
        <v>1.526723501626005</v>
      </c>
      <c r="I2413" s="24">
        <v>32.343346500391299</v>
      </c>
      <c r="J2413" s="24">
        <v>2.803134539006805</v>
      </c>
      <c r="K2413" s="24">
        <v>1314.6018722076201</v>
      </c>
      <c r="L2413" s="24">
        <v>4.9459777518643701E-4</v>
      </c>
      <c r="M2413" s="24">
        <v>5.008375578034235E-5</v>
      </c>
      <c r="N2413" s="24">
        <v>1.4126763633364649E-2</v>
      </c>
      <c r="O2413" s="24">
        <v>6.9243069747220942E-2</v>
      </c>
      <c r="P2413" s="24">
        <v>0.10011520265354761</v>
      </c>
      <c r="Q2413" s="29">
        <v>971086.70693872799</v>
      </c>
    </row>
    <row r="2414" spans="1:17" ht="15" x14ac:dyDescent="0.25">
      <c r="A2414" s="24">
        <v>5</v>
      </c>
      <c r="B2414" s="24" t="s">
        <v>754</v>
      </c>
      <c r="C2414" s="24">
        <v>1300230</v>
      </c>
      <c r="D2414" s="24">
        <v>0.5</v>
      </c>
      <c r="E2414" s="24" t="s">
        <v>1332</v>
      </c>
      <c r="F2414" s="24">
        <v>1206863.66009303</v>
      </c>
      <c r="G2414" s="24">
        <v>0.33953651251293299</v>
      </c>
      <c r="H2414" s="24">
        <v>1.79529633897594</v>
      </c>
      <c r="I2414" s="24">
        <v>40.198855566158102</v>
      </c>
      <c r="J2414" s="24">
        <v>3.48341002921092</v>
      </c>
      <c r="K2414" s="24">
        <v>1541.1770353685999</v>
      </c>
      <c r="L2414" s="24">
        <v>5.79957334782647E-4</v>
      </c>
      <c r="M2414" s="24">
        <v>6.2198413198807001E-5</v>
      </c>
      <c r="N2414" s="24">
        <v>1.65739726582614E-2</v>
      </c>
      <c r="O2414" s="24">
        <v>8.11874367707663E-2</v>
      </c>
      <c r="P2414" s="24">
        <v>0.12432837292434</v>
      </c>
      <c r="Q2414" s="29">
        <v>1206863.66009303</v>
      </c>
    </row>
    <row r="2415" spans="1:17" ht="15" x14ac:dyDescent="0.25">
      <c r="A2415" s="24">
        <v>5</v>
      </c>
      <c r="B2415" s="24" t="s">
        <v>754</v>
      </c>
      <c r="C2415" s="24">
        <v>1300230</v>
      </c>
      <c r="D2415" s="24">
        <v>0.75</v>
      </c>
      <c r="E2415" s="24" t="s">
        <v>1333</v>
      </c>
      <c r="F2415" s="24">
        <v>1285436.2264418299</v>
      </c>
      <c r="G2415" s="24">
        <v>0.39742640467949553</v>
      </c>
      <c r="H2415" s="24">
        <v>2.0825736455976047</v>
      </c>
      <c r="I2415" s="24">
        <v>42.814498746325654</v>
      </c>
      <c r="J2415" s="24">
        <v>3.7102196709740598</v>
      </c>
      <c r="K2415" s="24">
        <v>1894.4786224551549</v>
      </c>
      <c r="L2415" s="24">
        <v>7.1997815920091289E-4</v>
      </c>
      <c r="M2415" s="24">
        <v>6.6260871131891156E-5</v>
      </c>
      <c r="N2415" s="24">
        <v>2.05794248185594E-2</v>
      </c>
      <c r="O2415" s="24">
        <v>0.100540369139077</v>
      </c>
      <c r="P2415" s="24">
        <v>0.13244272033926299</v>
      </c>
      <c r="Q2415" s="29">
        <v>1285436.2264418299</v>
      </c>
    </row>
    <row r="2416" spans="1:17" ht="15" x14ac:dyDescent="0.25">
      <c r="A2416" s="24">
        <v>5</v>
      </c>
      <c r="B2416" s="24" t="s">
        <v>754</v>
      </c>
      <c r="C2416" s="24">
        <v>1300240</v>
      </c>
      <c r="D2416" s="24">
        <v>0.25</v>
      </c>
      <c r="E2416" s="24" t="s">
        <v>1331</v>
      </c>
      <c r="F2416" s="24">
        <v>2164202.7798079099</v>
      </c>
      <c r="G2416" s="24">
        <v>0.49500050075596697</v>
      </c>
      <c r="H2416" s="24">
        <v>2.5683903933582997</v>
      </c>
      <c r="I2416" s="24">
        <v>80.5225468534844</v>
      </c>
      <c r="J2416" s="24">
        <v>6.3068346672531046</v>
      </c>
      <c r="K2416" s="24">
        <v>2790.2603533510651</v>
      </c>
      <c r="L2416" s="24">
        <v>8.96257446427689E-4</v>
      </c>
      <c r="M2416" s="24">
        <v>3.9839278005535052E-5</v>
      </c>
      <c r="N2416" s="24">
        <v>2.1569296624107798E-2</v>
      </c>
      <c r="O2416" s="24">
        <v>0.12895873802247801</v>
      </c>
      <c r="P2416" s="24">
        <v>0.18435391211076352</v>
      </c>
      <c r="Q2416" s="29">
        <v>2164202.7798079099</v>
      </c>
    </row>
    <row r="2417" spans="1:17" ht="15" x14ac:dyDescent="0.25">
      <c r="A2417" s="24">
        <v>5</v>
      </c>
      <c r="B2417" s="24" t="s">
        <v>754</v>
      </c>
      <c r="C2417" s="24">
        <v>1300240</v>
      </c>
      <c r="D2417" s="24">
        <v>0.5</v>
      </c>
      <c r="E2417" s="24" t="s">
        <v>1332</v>
      </c>
      <c r="F2417" s="24">
        <v>2688743.5867751399</v>
      </c>
      <c r="G2417" s="24">
        <v>0.57933449844530305</v>
      </c>
      <c r="H2417" s="24">
        <v>3.0031631209662901</v>
      </c>
      <c r="I2417" s="24">
        <v>100.034953108811</v>
      </c>
      <c r="J2417" s="24">
        <v>7.8357185784483203</v>
      </c>
      <c r="K2417" s="24">
        <v>3271.7634560876199</v>
      </c>
      <c r="L2417" s="24">
        <v>1.05157654388442E-3</v>
      </c>
      <c r="M2417" s="24">
        <v>4.9583180956592202E-5</v>
      </c>
      <c r="N2417" s="24">
        <v>2.5298751623660801E-2</v>
      </c>
      <c r="O2417" s="24">
        <v>0.151265555545497</v>
      </c>
      <c r="P2417" s="24">
        <v>0.22904773123897201</v>
      </c>
      <c r="Q2417" s="29">
        <v>2688743.5867751399</v>
      </c>
    </row>
    <row r="2418" spans="1:17" ht="15" x14ac:dyDescent="0.25">
      <c r="A2418" s="24">
        <v>5</v>
      </c>
      <c r="B2418" s="24" t="s">
        <v>754</v>
      </c>
      <c r="C2418" s="24">
        <v>1300240</v>
      </c>
      <c r="D2418" s="24">
        <v>0.75</v>
      </c>
      <c r="E2418" s="24" t="s">
        <v>1333</v>
      </c>
      <c r="F2418" s="24">
        <v>2864059.3748469697</v>
      </c>
      <c r="G2418" s="24">
        <v>0.67445236375462347</v>
      </c>
      <c r="H2418" s="24">
        <v>3.499775361649585</v>
      </c>
      <c r="I2418" s="24">
        <v>106.55683197043601</v>
      </c>
      <c r="J2418" s="24">
        <v>8.3468322314123995</v>
      </c>
      <c r="K2418" s="24">
        <v>3920.2660378896448</v>
      </c>
      <c r="L2418" s="24">
        <v>1.26615875613839E-3</v>
      </c>
      <c r="M2418" s="24">
        <v>5.2844181942557602E-5</v>
      </c>
      <c r="N2418" s="24">
        <v>3.0474901106232449E-2</v>
      </c>
      <c r="O2418" s="24">
        <v>0.18185282763588451</v>
      </c>
      <c r="P2418" s="24">
        <v>0.2440156336480325</v>
      </c>
      <c r="Q2418" s="29">
        <v>2864059.3748469697</v>
      </c>
    </row>
    <row r="2419" spans="1:17" ht="15" x14ac:dyDescent="0.25">
      <c r="A2419" s="24">
        <v>5</v>
      </c>
      <c r="B2419" s="24" t="s">
        <v>754</v>
      </c>
      <c r="C2419" s="24">
        <v>1300250</v>
      </c>
      <c r="D2419" s="24">
        <v>0.25</v>
      </c>
      <c r="E2419" s="24" t="s">
        <v>1331</v>
      </c>
      <c r="F2419" s="24">
        <v>643648.26230173744</v>
      </c>
      <c r="G2419" s="24">
        <v>0.1041643548916248</v>
      </c>
      <c r="H2419" s="24">
        <v>0.5166990428357805</v>
      </c>
      <c r="I2419" s="24">
        <v>22.825199787951249</v>
      </c>
      <c r="J2419" s="24">
        <v>1.7532780377823201</v>
      </c>
      <c r="K2419" s="24">
        <v>505.62758220095702</v>
      </c>
      <c r="L2419" s="24">
        <v>1.7366871151299601E-4</v>
      </c>
      <c r="M2419" s="24">
        <v>1.200532836579975E-5</v>
      </c>
      <c r="N2419" s="24">
        <v>7.2259817860376649E-3</v>
      </c>
      <c r="O2419" s="24">
        <v>2.5740887935532249E-2</v>
      </c>
      <c r="P2419" s="24">
        <v>3.513491293767735E-2</v>
      </c>
      <c r="Q2419" s="29">
        <v>643648.26230173744</v>
      </c>
    </row>
    <row r="2420" spans="1:17" ht="15" x14ac:dyDescent="0.25">
      <c r="A2420" s="24">
        <v>5</v>
      </c>
      <c r="B2420" s="24" t="s">
        <v>754</v>
      </c>
      <c r="C2420" s="24">
        <v>1300250</v>
      </c>
      <c r="D2420" s="24">
        <v>0.5</v>
      </c>
      <c r="E2420" s="24" t="s">
        <v>1332</v>
      </c>
      <c r="F2420" s="24">
        <v>835790.972996981</v>
      </c>
      <c r="G2420" s="24">
        <v>0.14406455760607301</v>
      </c>
      <c r="H2420" s="24">
        <v>0.71980797096722404</v>
      </c>
      <c r="I2420" s="24">
        <v>29.699825627377798</v>
      </c>
      <c r="J2420" s="24">
        <v>2.2596404422627101</v>
      </c>
      <c r="K2420" s="24">
        <v>647.13212137569303</v>
      </c>
      <c r="L2420" s="24">
        <v>2.3025043124807801E-4</v>
      </c>
      <c r="M2420" s="24">
        <v>1.5465773792904001E-5</v>
      </c>
      <c r="N2420" s="24">
        <v>9.0315469103831505E-3</v>
      </c>
      <c r="O2420" s="24">
        <v>3.3482454534073697E-2</v>
      </c>
      <c r="P2420" s="24">
        <v>4.2723117062719702E-2</v>
      </c>
      <c r="Q2420" s="29">
        <v>835790.972996981</v>
      </c>
    </row>
    <row r="2421" spans="1:17" ht="15" x14ac:dyDescent="0.25">
      <c r="A2421" s="24">
        <v>5</v>
      </c>
      <c r="B2421" s="24" t="s">
        <v>754</v>
      </c>
      <c r="C2421" s="24">
        <v>1300250</v>
      </c>
      <c r="D2421" s="24">
        <v>0.75</v>
      </c>
      <c r="E2421" s="24" t="s">
        <v>1333</v>
      </c>
      <c r="F2421" s="24">
        <v>928873.25810627546</v>
      </c>
      <c r="G2421" s="24">
        <v>0.192043445440157</v>
      </c>
      <c r="H2421" s="24">
        <v>0.96610458499815643</v>
      </c>
      <c r="I2421" s="24">
        <v>32.793833651806153</v>
      </c>
      <c r="J2421" s="24">
        <v>2.5357927230594401</v>
      </c>
      <c r="K2421" s="24">
        <v>982.99544449593452</v>
      </c>
      <c r="L2421" s="24">
        <v>3.5913303635958698E-4</v>
      </c>
      <c r="M2421" s="24">
        <v>1.9517492295967049E-5</v>
      </c>
      <c r="N2421" s="24">
        <v>1.334672655374125E-2</v>
      </c>
      <c r="O2421" s="24">
        <v>5.1538230935562396E-2</v>
      </c>
      <c r="P2421" s="24">
        <v>5.2755735603429901E-2</v>
      </c>
      <c r="Q2421" s="29">
        <v>928873.25810627546</v>
      </c>
    </row>
    <row r="2422" spans="1:17" ht="15" x14ac:dyDescent="0.25">
      <c r="A2422" s="24">
        <v>5</v>
      </c>
      <c r="B2422" s="24" t="s">
        <v>754</v>
      </c>
      <c r="C2422" s="24">
        <v>1300260</v>
      </c>
      <c r="D2422" s="24">
        <v>0.25</v>
      </c>
      <c r="E2422" s="24" t="s">
        <v>1331</v>
      </c>
      <c r="F2422" s="24">
        <v>517134.032104682</v>
      </c>
      <c r="G2422" s="24">
        <v>0.118210917153811</v>
      </c>
      <c r="H2422" s="24">
        <v>0.60509136689965692</v>
      </c>
      <c r="I2422" s="24">
        <v>18.992648096360501</v>
      </c>
      <c r="J2422" s="24">
        <v>1.521248152154365</v>
      </c>
      <c r="K2422" s="24">
        <v>512.95892664576604</v>
      </c>
      <c r="L2422" s="24">
        <v>1.82238785122056E-4</v>
      </c>
      <c r="M2422" s="24">
        <v>1.420128733922245E-5</v>
      </c>
      <c r="N2422" s="24">
        <v>4.7492501138159948E-3</v>
      </c>
      <c r="O2422" s="24">
        <v>2.5328517042199201E-2</v>
      </c>
      <c r="P2422" s="24">
        <v>4.3548451797306348E-2</v>
      </c>
      <c r="Q2422" s="29">
        <v>517134.032104682</v>
      </c>
    </row>
    <row r="2423" spans="1:17" ht="15" x14ac:dyDescent="0.25">
      <c r="A2423" s="24">
        <v>5</v>
      </c>
      <c r="B2423" s="24" t="s">
        <v>754</v>
      </c>
      <c r="C2423" s="24">
        <v>1300260</v>
      </c>
      <c r="D2423" s="24">
        <v>0.5</v>
      </c>
      <c r="E2423" s="24" t="s">
        <v>1332</v>
      </c>
      <c r="F2423" s="24">
        <v>635735.30253803195</v>
      </c>
      <c r="G2423" s="24">
        <v>0.152515137029964</v>
      </c>
      <c r="H2423" s="24">
        <v>0.78600683907354196</v>
      </c>
      <c r="I2423" s="24">
        <v>23.405380534984801</v>
      </c>
      <c r="J2423" s="24">
        <v>1.8530663669963301</v>
      </c>
      <c r="K2423" s="24">
        <v>639.19626968805596</v>
      </c>
      <c r="L2423" s="24">
        <v>2.3528811441599301E-4</v>
      </c>
      <c r="M2423" s="24">
        <v>1.71726136347872E-5</v>
      </c>
      <c r="N2423" s="24">
        <v>6.1764622951220403E-3</v>
      </c>
      <c r="O2423" s="24">
        <v>3.2336930577303698E-2</v>
      </c>
      <c r="P2423" s="24">
        <v>5.1211312533980598E-2</v>
      </c>
      <c r="Q2423" s="29">
        <v>635735.30253803195</v>
      </c>
    </row>
    <row r="2424" spans="1:17" ht="15" x14ac:dyDescent="0.25">
      <c r="A2424" s="24">
        <v>5</v>
      </c>
      <c r="B2424" s="24" t="s">
        <v>754</v>
      </c>
      <c r="C2424" s="24">
        <v>1300260</v>
      </c>
      <c r="D2424" s="24">
        <v>0.75</v>
      </c>
      <c r="E2424" s="24" t="s">
        <v>1333</v>
      </c>
      <c r="F2424" s="24">
        <v>733771.1943915796</v>
      </c>
      <c r="G2424" s="24">
        <v>0.21015734831015648</v>
      </c>
      <c r="H2424" s="24">
        <v>1.07636669869171</v>
      </c>
      <c r="I2424" s="24">
        <v>26.9092739789509</v>
      </c>
      <c r="J2424" s="24">
        <v>2.182234745383425</v>
      </c>
      <c r="K2424" s="24">
        <v>991.57934272938598</v>
      </c>
      <c r="L2424" s="24">
        <v>3.7398294363374051E-4</v>
      </c>
      <c r="M2424" s="24">
        <v>2.3223505590787099E-5</v>
      </c>
      <c r="N2424" s="24">
        <v>9.8808857810953696E-3</v>
      </c>
      <c r="O2424" s="24">
        <v>5.1018108633096304E-2</v>
      </c>
      <c r="P2424" s="24">
        <v>6.39970274207078E-2</v>
      </c>
      <c r="Q2424" s="29">
        <v>733771.1943915796</v>
      </c>
    </row>
    <row r="2425" spans="1:17" ht="15" x14ac:dyDescent="0.25">
      <c r="A2425" s="24">
        <v>5</v>
      </c>
      <c r="B2425" s="24" t="s">
        <v>754</v>
      </c>
      <c r="C2425" s="24">
        <v>1300270</v>
      </c>
      <c r="D2425" s="24">
        <v>0.25</v>
      </c>
      <c r="E2425" s="24" t="s">
        <v>1331</v>
      </c>
      <c r="F2425" s="24">
        <v>433208.01379692752</v>
      </c>
      <c r="G2425" s="24">
        <v>0.1234333014599535</v>
      </c>
      <c r="H2425" s="24">
        <v>0.63705089845545904</v>
      </c>
      <c r="I2425" s="24">
        <v>15.692683303675251</v>
      </c>
      <c r="J2425" s="24">
        <v>1.30546499846583</v>
      </c>
      <c r="K2425" s="24">
        <v>544.62453671854951</v>
      </c>
      <c r="L2425" s="24">
        <v>2.087202787246875E-4</v>
      </c>
      <c r="M2425" s="24">
        <v>1.8658280939076151E-5</v>
      </c>
      <c r="N2425" s="24">
        <v>6.0746721046577397E-3</v>
      </c>
      <c r="O2425" s="24">
        <v>2.8570676193378053E-2</v>
      </c>
      <c r="P2425" s="24">
        <v>4.0563733360287249E-2</v>
      </c>
      <c r="Q2425" s="29">
        <v>433208.01379692752</v>
      </c>
    </row>
    <row r="2426" spans="1:17" ht="15" x14ac:dyDescent="0.25">
      <c r="A2426" s="24">
        <v>5</v>
      </c>
      <c r="B2426" s="24" t="s">
        <v>754</v>
      </c>
      <c r="C2426" s="24">
        <v>1300270</v>
      </c>
      <c r="D2426" s="24">
        <v>0.5</v>
      </c>
      <c r="E2426" s="24" t="s">
        <v>1332</v>
      </c>
      <c r="F2426" s="24">
        <v>531051.76394627301</v>
      </c>
      <c r="G2426" s="24">
        <v>0.17981191481022399</v>
      </c>
      <c r="H2426" s="24">
        <v>0.93517895790209704</v>
      </c>
      <c r="I2426" s="24">
        <v>19.225241765868802</v>
      </c>
      <c r="J2426" s="24">
        <v>1.5820084873907601</v>
      </c>
      <c r="K2426" s="24">
        <v>741.96684801209994</v>
      </c>
      <c r="L2426" s="24">
        <v>2.9268622102276802E-4</v>
      </c>
      <c r="M2426" s="24">
        <v>2.4536853382335301E-5</v>
      </c>
      <c r="N2426" s="24">
        <v>8.36141305505924E-3</v>
      </c>
      <c r="O2426" s="24">
        <v>3.9629185717083203E-2</v>
      </c>
      <c r="P2426" s="24">
        <v>4.8977528919364598E-2</v>
      </c>
      <c r="Q2426" s="29">
        <v>531051.76394627301</v>
      </c>
    </row>
    <row r="2427" spans="1:17" ht="15" x14ac:dyDescent="0.25">
      <c r="A2427" s="24">
        <v>5</v>
      </c>
      <c r="B2427" s="24" t="s">
        <v>754</v>
      </c>
      <c r="C2427" s="24">
        <v>1300270</v>
      </c>
      <c r="D2427" s="24">
        <v>0.75</v>
      </c>
      <c r="E2427" s="24" t="s">
        <v>1333</v>
      </c>
      <c r="F2427" s="24">
        <v>647876.90876464848</v>
      </c>
      <c r="G2427" s="24">
        <v>0.25229383383565152</v>
      </c>
      <c r="H2427" s="24">
        <v>1.3007577138990452</v>
      </c>
      <c r="I2427" s="24">
        <v>23.3355048356403</v>
      </c>
      <c r="J2427" s="24">
        <v>1.9664118863360551</v>
      </c>
      <c r="K2427" s="24">
        <v>1169.918995253</v>
      </c>
      <c r="L2427" s="24">
        <v>4.6716964847127746E-4</v>
      </c>
      <c r="M2427" s="24">
        <v>3.0687722663611752E-5</v>
      </c>
      <c r="N2427" s="24">
        <v>1.323022061513165E-2</v>
      </c>
      <c r="O2427" s="24">
        <v>6.2961134028490351E-2</v>
      </c>
      <c r="P2427" s="24">
        <v>6.3448566851000809E-2</v>
      </c>
      <c r="Q2427" s="29">
        <v>647876.90876464848</v>
      </c>
    </row>
    <row r="2428" spans="1:17" ht="15" x14ac:dyDescent="0.25">
      <c r="A2428" s="24">
        <v>5</v>
      </c>
      <c r="B2428" s="24" t="s">
        <v>754</v>
      </c>
      <c r="C2428" s="24">
        <v>1300280</v>
      </c>
      <c r="D2428" s="24">
        <v>0.25</v>
      </c>
      <c r="E2428" s="24" t="s">
        <v>1331</v>
      </c>
      <c r="F2428" s="24">
        <v>2910996.0993586248</v>
      </c>
      <c r="G2428" s="24">
        <v>0.51140167833431849</v>
      </c>
      <c r="H2428" s="24">
        <v>2.5730847266631249</v>
      </c>
      <c r="I2428" s="24">
        <v>107.2265870618655</v>
      </c>
      <c r="J2428" s="24">
        <v>8.1444903582028498</v>
      </c>
      <c r="K2428" s="24">
        <v>2764.521299123995</v>
      </c>
      <c r="L2428" s="24">
        <v>8.9533464639471598E-4</v>
      </c>
      <c r="M2428" s="24">
        <v>4.5466055793108606E-5</v>
      </c>
      <c r="N2428" s="24">
        <v>4.1001628381763647E-2</v>
      </c>
      <c r="O2428" s="24">
        <v>0.13640341335932799</v>
      </c>
      <c r="P2428" s="24">
        <v>0.16458320631613799</v>
      </c>
      <c r="Q2428" s="29">
        <v>2910996.0993586248</v>
      </c>
    </row>
    <row r="2429" spans="1:17" ht="15" x14ac:dyDescent="0.25">
      <c r="A2429" s="24">
        <v>5</v>
      </c>
      <c r="B2429" s="24" t="s">
        <v>754</v>
      </c>
      <c r="C2429" s="24">
        <v>1300280</v>
      </c>
      <c r="D2429" s="24">
        <v>0.5</v>
      </c>
      <c r="E2429" s="24" t="s">
        <v>1332</v>
      </c>
      <c r="F2429" s="24">
        <v>3720458.6894365302</v>
      </c>
      <c r="G2429" s="24">
        <v>0.64456399163476996</v>
      </c>
      <c r="H2429" s="24">
        <v>3.25395701590445</v>
      </c>
      <c r="I2429" s="24">
        <v>137.04627124518501</v>
      </c>
      <c r="J2429" s="24">
        <v>10.367956248223001</v>
      </c>
      <c r="K2429" s="24">
        <v>3358.8679828280001</v>
      </c>
      <c r="L2429" s="24">
        <v>1.12086823449154E-3</v>
      </c>
      <c r="M2429" s="24">
        <v>5.3780875325405701E-5</v>
      </c>
      <c r="N2429" s="24">
        <v>4.9121732169631498E-2</v>
      </c>
      <c r="O2429" s="24">
        <v>0.168078202999278</v>
      </c>
      <c r="P2429" s="24">
        <v>0.20219862370449099</v>
      </c>
      <c r="Q2429" s="29">
        <v>3720458.6894365302</v>
      </c>
    </row>
    <row r="2430" spans="1:17" ht="15" x14ac:dyDescent="0.25">
      <c r="A2430" s="24">
        <v>5</v>
      </c>
      <c r="B2430" s="24" t="s">
        <v>754</v>
      </c>
      <c r="C2430" s="24">
        <v>1300280</v>
      </c>
      <c r="D2430" s="24">
        <v>0.75</v>
      </c>
      <c r="E2430" s="24" t="s">
        <v>1333</v>
      </c>
      <c r="F2430" s="24">
        <v>4023790.24608522</v>
      </c>
      <c r="G2430" s="24">
        <v>0.82503090402673807</v>
      </c>
      <c r="H2430" s="24">
        <v>4.1954888768128402</v>
      </c>
      <c r="I2430" s="24">
        <v>147.5818777832315</v>
      </c>
      <c r="J2430" s="24">
        <v>11.322549198041951</v>
      </c>
      <c r="K2430" s="24">
        <v>4747.8489652193948</v>
      </c>
      <c r="L2430" s="24">
        <v>1.6331380301147799E-3</v>
      </c>
      <c r="M2430" s="24">
        <v>7.0177663343696042E-5</v>
      </c>
      <c r="N2430" s="24">
        <v>6.7010059294123847E-2</v>
      </c>
      <c r="O2430" s="24">
        <v>0.240422206524042</v>
      </c>
      <c r="P2430" s="24">
        <v>0.23829475182572102</v>
      </c>
      <c r="Q2430" s="29">
        <v>4023790.24608522</v>
      </c>
    </row>
    <row r="2431" spans="1:17" ht="15" x14ac:dyDescent="0.25">
      <c r="A2431" s="24">
        <v>5</v>
      </c>
      <c r="B2431" s="24" t="s">
        <v>754</v>
      </c>
      <c r="C2431" s="24">
        <v>1300290</v>
      </c>
      <c r="D2431" s="24">
        <v>0.25</v>
      </c>
      <c r="E2431" s="24" t="s">
        <v>1331</v>
      </c>
      <c r="F2431" s="24">
        <v>12998270.88165465</v>
      </c>
      <c r="G2431" s="24">
        <v>1.396227237905</v>
      </c>
      <c r="H2431" s="24">
        <v>6.7129074635965802</v>
      </c>
      <c r="I2431" s="24">
        <v>470.99622811004053</v>
      </c>
      <c r="J2431" s="24">
        <v>34.284997888473796</v>
      </c>
      <c r="K2431" s="24">
        <v>9418.3147283087492</v>
      </c>
      <c r="L2431" s="24">
        <v>2.7140727170574053E-3</v>
      </c>
      <c r="M2431" s="24">
        <v>5.6198331691353501E-5</v>
      </c>
      <c r="N2431" s="24">
        <v>0.19301083832834498</v>
      </c>
      <c r="O2431" s="24">
        <v>0.46229844135074349</v>
      </c>
      <c r="P2431" s="24">
        <v>0.42986300893139096</v>
      </c>
      <c r="Q2431" s="29">
        <v>12998270.88165465</v>
      </c>
    </row>
    <row r="2432" spans="1:17" ht="15" x14ac:dyDescent="0.25">
      <c r="A2432" s="24">
        <v>5</v>
      </c>
      <c r="B2432" s="24" t="s">
        <v>754</v>
      </c>
      <c r="C2432" s="24">
        <v>1300290</v>
      </c>
      <c r="D2432" s="24">
        <v>0.5</v>
      </c>
      <c r="E2432" s="24" t="s">
        <v>1332</v>
      </c>
      <c r="F2432" s="24">
        <v>16051105.3978779</v>
      </c>
      <c r="G2432" s="24">
        <v>1.6330347586455201</v>
      </c>
      <c r="H2432" s="24">
        <v>7.9602678442337096</v>
      </c>
      <c r="I2432" s="24">
        <v>582.24200389889097</v>
      </c>
      <c r="J2432" s="24">
        <v>42.416378988783102</v>
      </c>
      <c r="K2432" s="24">
        <v>11150.4288955907</v>
      </c>
      <c r="L2432" s="24">
        <v>3.2065482364513698E-3</v>
      </c>
      <c r="M2432" s="24">
        <v>7.0279913409177595E-5</v>
      </c>
      <c r="N2432" s="24">
        <v>0.22794076514315201</v>
      </c>
      <c r="O2432" s="24">
        <v>0.54652609659908702</v>
      </c>
      <c r="P2432" s="24">
        <v>0.53522881128046595</v>
      </c>
      <c r="Q2432" s="29">
        <v>16051105.3978779</v>
      </c>
    </row>
    <row r="2433" spans="1:17" ht="15" x14ac:dyDescent="0.25">
      <c r="A2433" s="24">
        <v>5</v>
      </c>
      <c r="B2433" s="24" t="s">
        <v>754</v>
      </c>
      <c r="C2433" s="24">
        <v>1300290</v>
      </c>
      <c r="D2433" s="24">
        <v>0.75</v>
      </c>
      <c r="E2433" s="24" t="s">
        <v>1333</v>
      </c>
      <c r="F2433" s="24">
        <v>17133807.939927701</v>
      </c>
      <c r="G2433" s="24">
        <v>1.9302524766927249</v>
      </c>
      <c r="H2433" s="24">
        <v>9.4761757378069102</v>
      </c>
      <c r="I2433" s="24">
        <v>620.9431861197055</v>
      </c>
      <c r="J2433" s="24">
        <v>45.249051141495201</v>
      </c>
      <c r="K2433" s="24">
        <v>13619.0514545195</v>
      </c>
      <c r="L2433" s="24">
        <v>3.9773229236405401E-3</v>
      </c>
      <c r="M2433" s="24">
        <v>7.9686611118427451E-5</v>
      </c>
      <c r="N2433" s="24">
        <v>0.27763027753186997</v>
      </c>
      <c r="O2433" s="24">
        <v>0.67222269074952001</v>
      </c>
      <c r="P2433" s="24">
        <v>0.57291277042035693</v>
      </c>
      <c r="Q2433" s="29">
        <v>17133807.939927701</v>
      </c>
    </row>
    <row r="2434" spans="1:17" ht="15" x14ac:dyDescent="0.25">
      <c r="A2434" s="24">
        <v>5</v>
      </c>
      <c r="B2434" s="24" t="s">
        <v>754</v>
      </c>
      <c r="C2434" s="24">
        <v>1300300</v>
      </c>
      <c r="D2434" s="24">
        <v>0.25</v>
      </c>
      <c r="E2434" s="24" t="s">
        <v>1331</v>
      </c>
      <c r="F2434" s="24">
        <v>2443217.9707438601</v>
      </c>
      <c r="G2434" s="24">
        <v>0.37004386430311398</v>
      </c>
      <c r="H2434" s="24">
        <v>2.3166504942462249</v>
      </c>
      <c r="I2434" s="24">
        <v>84.130607853901651</v>
      </c>
      <c r="J2434" s="24">
        <v>7.1449687883513846</v>
      </c>
      <c r="K2434" s="24">
        <v>2329.2725926332496</v>
      </c>
      <c r="L2434" s="24">
        <v>5.980827628343675E-4</v>
      </c>
      <c r="M2434" s="24">
        <v>5.3636845467413147E-5</v>
      </c>
      <c r="N2434" s="24">
        <v>3.9303090064782706E-2</v>
      </c>
      <c r="O2434" s="24">
        <v>9.8248631662624208E-2</v>
      </c>
      <c r="P2434" s="24">
        <v>0.17199203275288849</v>
      </c>
      <c r="Q2434" s="29">
        <v>2443217.9707438601</v>
      </c>
    </row>
    <row r="2435" spans="1:17" ht="15" x14ac:dyDescent="0.25">
      <c r="A2435" s="24">
        <v>5</v>
      </c>
      <c r="B2435" s="24" t="s">
        <v>754</v>
      </c>
      <c r="C2435" s="24">
        <v>1300300</v>
      </c>
      <c r="D2435" s="24">
        <v>0.5</v>
      </c>
      <c r="E2435" s="24" t="s">
        <v>1332</v>
      </c>
      <c r="F2435" s="24">
        <v>3072955.6963176001</v>
      </c>
      <c r="G2435" s="24">
        <v>0.44317572560832302</v>
      </c>
      <c r="H2435" s="24">
        <v>2.77637036630707</v>
      </c>
      <c r="I2435" s="24">
        <v>105.842698117259</v>
      </c>
      <c r="J2435" s="24">
        <v>8.9699936216236207</v>
      </c>
      <c r="K2435" s="24">
        <v>2701.8556708138599</v>
      </c>
      <c r="L2435" s="24">
        <v>6.9404713229993603E-4</v>
      </c>
      <c r="M2435" s="24">
        <v>6.6377191210161303E-5</v>
      </c>
      <c r="N2435" s="24">
        <v>4.5125612200316599E-2</v>
      </c>
      <c r="O2435" s="24">
        <v>0.113677752688581</v>
      </c>
      <c r="P2435" s="24">
        <v>0.21429593587482099</v>
      </c>
      <c r="Q2435" s="29">
        <v>3072955.6963176001</v>
      </c>
    </row>
    <row r="2436" spans="1:17" ht="15" x14ac:dyDescent="0.25">
      <c r="A2436" s="24">
        <v>5</v>
      </c>
      <c r="B2436" s="24" t="s">
        <v>754</v>
      </c>
      <c r="C2436" s="24">
        <v>1300300</v>
      </c>
      <c r="D2436" s="24">
        <v>0.75</v>
      </c>
      <c r="E2436" s="24" t="s">
        <v>1333</v>
      </c>
      <c r="F2436" s="24">
        <v>3243407.2533095451</v>
      </c>
      <c r="G2436" s="24">
        <v>0.53185085811222399</v>
      </c>
      <c r="H2436" s="24">
        <v>3.3717090465111101</v>
      </c>
      <c r="I2436" s="24">
        <v>111.74088928641601</v>
      </c>
      <c r="J2436" s="24">
        <v>9.5667587698532692</v>
      </c>
      <c r="K2436" s="24">
        <v>3610.7390441637349</v>
      </c>
      <c r="L2436" s="24">
        <v>9.2561367329913741E-4</v>
      </c>
      <c r="M2436" s="24">
        <v>7.4363463570484658E-5</v>
      </c>
      <c r="N2436" s="24">
        <v>5.8763746535118802E-2</v>
      </c>
      <c r="O2436" s="24">
        <v>0.14962792240967901</v>
      </c>
      <c r="P2436" s="24">
        <v>0.23690083728242101</v>
      </c>
      <c r="Q2436" s="29">
        <v>3243407.2533095451</v>
      </c>
    </row>
    <row r="2437" spans="1:17" ht="15" x14ac:dyDescent="0.25">
      <c r="A2437" s="24">
        <v>5</v>
      </c>
      <c r="B2437" s="24" t="s">
        <v>754</v>
      </c>
      <c r="C2437" s="24">
        <v>1300310</v>
      </c>
      <c r="D2437" s="24">
        <v>0.25</v>
      </c>
      <c r="E2437" s="24" t="s">
        <v>1331</v>
      </c>
      <c r="F2437" s="24">
        <v>3683206.8788646553</v>
      </c>
      <c r="G2437" s="24">
        <v>0.838857004577101</v>
      </c>
      <c r="H2437" s="24">
        <v>4.3801208493148955</v>
      </c>
      <c r="I2437" s="24">
        <v>132.57337046873249</v>
      </c>
      <c r="J2437" s="24">
        <v>10.84079737393175</v>
      </c>
      <c r="K2437" s="24">
        <v>3478.651272684885</v>
      </c>
      <c r="L2437" s="24">
        <v>1.2891036895582349E-3</v>
      </c>
      <c r="M2437" s="24">
        <v>1.4436272495236852E-4</v>
      </c>
      <c r="N2437" s="24">
        <v>5.4713337577769597E-2</v>
      </c>
      <c r="O2437" s="24">
        <v>0.18591946924764</v>
      </c>
      <c r="P2437" s="24">
        <v>0.28737151171606401</v>
      </c>
      <c r="Q2437" s="29">
        <v>3683206.8788646553</v>
      </c>
    </row>
    <row r="2438" spans="1:17" ht="15" x14ac:dyDescent="0.25">
      <c r="A2438" s="24">
        <v>5</v>
      </c>
      <c r="B2438" s="24" t="s">
        <v>754</v>
      </c>
      <c r="C2438" s="24">
        <v>1300310</v>
      </c>
      <c r="D2438" s="24">
        <v>0.5</v>
      </c>
      <c r="E2438" s="24" t="s">
        <v>1332</v>
      </c>
      <c r="F2438" s="24">
        <v>4634601.2723137997</v>
      </c>
      <c r="G2438" s="24">
        <v>0.99514038776875202</v>
      </c>
      <c r="H2438" s="24">
        <v>5.2036319353817602</v>
      </c>
      <c r="I2438" s="24">
        <v>166.81243910505901</v>
      </c>
      <c r="J2438" s="24">
        <v>13.672477708670799</v>
      </c>
      <c r="K2438" s="24">
        <v>4020.8075245978598</v>
      </c>
      <c r="L2438" s="24">
        <v>1.4928113531805199E-3</v>
      </c>
      <c r="M2438" s="24">
        <v>1.81079355806588E-4</v>
      </c>
      <c r="N2438" s="24">
        <v>6.2988332831374796E-2</v>
      </c>
      <c r="O2438" s="24">
        <v>0.21497821795987301</v>
      </c>
      <c r="P2438" s="24">
        <v>0.36130068887204603</v>
      </c>
      <c r="Q2438" s="29">
        <v>4634601.2723137997</v>
      </c>
    </row>
    <row r="2439" spans="1:17" ht="15" x14ac:dyDescent="0.25">
      <c r="A2439" s="24">
        <v>5</v>
      </c>
      <c r="B2439" s="24" t="s">
        <v>754</v>
      </c>
      <c r="C2439" s="24">
        <v>1300310</v>
      </c>
      <c r="D2439" s="24">
        <v>0.75</v>
      </c>
      <c r="E2439" s="24" t="s">
        <v>1333</v>
      </c>
      <c r="F2439" s="24">
        <v>4863519.2829039851</v>
      </c>
      <c r="G2439" s="24">
        <v>1.1812780366004398</v>
      </c>
      <c r="H2439" s="24">
        <v>6.1699979833379448</v>
      </c>
      <c r="I2439" s="24">
        <v>174.94437326253552</v>
      </c>
      <c r="J2439" s="24">
        <v>14.3493499962849</v>
      </c>
      <c r="K2439" s="24">
        <v>5310.4354946130152</v>
      </c>
      <c r="L2439" s="24">
        <v>2.0091541860941947E-3</v>
      </c>
      <c r="M2439" s="24">
        <v>1.941971999430635E-4</v>
      </c>
      <c r="N2439" s="24">
        <v>8.074490779979826E-2</v>
      </c>
      <c r="O2439" s="24">
        <v>0.28563070551236447</v>
      </c>
      <c r="P2439" s="24">
        <v>0.3845997030671065</v>
      </c>
      <c r="Q2439" s="29">
        <v>4863519.2829039851</v>
      </c>
    </row>
    <row r="2440" spans="1:17" ht="15" x14ac:dyDescent="0.25">
      <c r="A2440" s="24">
        <v>5</v>
      </c>
      <c r="B2440" s="24" t="s">
        <v>754</v>
      </c>
      <c r="C2440" s="24">
        <v>1300320</v>
      </c>
      <c r="D2440" s="24">
        <v>0.25</v>
      </c>
      <c r="E2440" s="24" t="s">
        <v>1331</v>
      </c>
      <c r="F2440" s="24">
        <v>14118399.419594198</v>
      </c>
      <c r="G2440" s="24">
        <v>4.8865842847803149</v>
      </c>
      <c r="H2440" s="24">
        <v>25.584200692393551</v>
      </c>
      <c r="I2440" s="24">
        <v>514.84211051294506</v>
      </c>
      <c r="J2440" s="24">
        <v>44.238077233229546</v>
      </c>
      <c r="K2440" s="24">
        <v>18996.979306675901</v>
      </c>
      <c r="L2440" s="24">
        <v>6.8715809572906256E-3</v>
      </c>
      <c r="M2440" s="24">
        <v>9.3738971164058051E-4</v>
      </c>
      <c r="N2440" s="24">
        <v>0.195201689406649</v>
      </c>
      <c r="O2440" s="24">
        <v>0.98258426411944755</v>
      </c>
      <c r="P2440" s="24">
        <v>1.52269389820384</v>
      </c>
      <c r="Q2440" s="29">
        <v>14118399.419594198</v>
      </c>
    </row>
    <row r="2441" spans="1:17" ht="15" x14ac:dyDescent="0.25">
      <c r="A2441" s="24">
        <v>5</v>
      </c>
      <c r="B2441" s="24" t="s">
        <v>754</v>
      </c>
      <c r="C2441" s="24">
        <v>1300320</v>
      </c>
      <c r="D2441" s="24">
        <v>0.5</v>
      </c>
      <c r="E2441" s="24" t="s">
        <v>1332</v>
      </c>
      <c r="F2441" s="24">
        <v>17438377.0096462</v>
      </c>
      <c r="G2441" s="24">
        <v>5.6577766043437796</v>
      </c>
      <c r="H2441" s="24">
        <v>29.202140062142</v>
      </c>
      <c r="I2441" s="24">
        <v>635.84008118227803</v>
      </c>
      <c r="J2441" s="24">
        <v>54.649490101003501</v>
      </c>
      <c r="K2441" s="24">
        <v>21725.454903050799</v>
      </c>
      <c r="L2441" s="24">
        <v>7.8562950354455503E-3</v>
      </c>
      <c r="M2441" s="24">
        <v>1.15776957993719E-3</v>
      </c>
      <c r="N2441" s="24">
        <v>0.22287469462128501</v>
      </c>
      <c r="O2441" s="24">
        <v>1.1235015148147101</v>
      </c>
      <c r="P2441" s="24">
        <v>1.8815301498800501</v>
      </c>
      <c r="Q2441" s="29">
        <v>17438377.0096462</v>
      </c>
    </row>
    <row r="2442" spans="1:17" ht="15" x14ac:dyDescent="0.25">
      <c r="A2442" s="24">
        <v>5</v>
      </c>
      <c r="B2442" s="24" t="s">
        <v>754</v>
      </c>
      <c r="C2442" s="24">
        <v>1300320</v>
      </c>
      <c r="D2442" s="24">
        <v>0.75</v>
      </c>
      <c r="E2442" s="24" t="s">
        <v>1333</v>
      </c>
      <c r="F2442" s="24">
        <v>18305657.895284999</v>
      </c>
      <c r="G2442" s="24">
        <v>6.6459681913283699</v>
      </c>
      <c r="H2442" s="24">
        <v>34.610705723879747</v>
      </c>
      <c r="I2442" s="24">
        <v>667.43125874183295</v>
      </c>
      <c r="J2442" s="24">
        <v>57.370235906974955</v>
      </c>
      <c r="K2442" s="24">
        <v>27045.1494662076</v>
      </c>
      <c r="L2442" s="24">
        <v>9.8399392827824058E-3</v>
      </c>
      <c r="M2442" s="24">
        <v>1.21568275240521E-3</v>
      </c>
      <c r="N2442" s="24">
        <v>0.27792219225937398</v>
      </c>
      <c r="O2442" s="24">
        <v>1.4040543696463001</v>
      </c>
      <c r="P2442" s="24">
        <v>1.97574543548821</v>
      </c>
      <c r="Q2442" s="29">
        <v>18305657.895284999</v>
      </c>
    </row>
    <row r="2443" spans="1:17" ht="15" x14ac:dyDescent="0.25">
      <c r="A2443" s="24">
        <v>5</v>
      </c>
      <c r="B2443" s="24" t="s">
        <v>754</v>
      </c>
      <c r="C2443" s="24">
        <v>1300330</v>
      </c>
      <c r="D2443" s="24">
        <v>0.25</v>
      </c>
      <c r="E2443" s="24" t="s">
        <v>1331</v>
      </c>
      <c r="F2443" s="24">
        <v>312231.93418529298</v>
      </c>
      <c r="G2443" s="24">
        <v>5.9334982404533401E-2</v>
      </c>
      <c r="H2443" s="24">
        <v>0.29533290127992251</v>
      </c>
      <c r="I2443" s="24">
        <v>10.4579428728204</v>
      </c>
      <c r="J2443" s="24">
        <v>0.81252837182947646</v>
      </c>
      <c r="K2443" s="24">
        <v>282.36254108644403</v>
      </c>
      <c r="L2443" s="24">
        <v>7.9621411606744445E-5</v>
      </c>
      <c r="M2443" s="24">
        <v>1.2175894625518649E-5</v>
      </c>
      <c r="N2443" s="24">
        <v>3.6833000015271148E-3</v>
      </c>
      <c r="O2443" s="24">
        <v>1.3899010245417801E-2</v>
      </c>
      <c r="P2443" s="24">
        <v>1.6648300925698252E-2</v>
      </c>
      <c r="Q2443" s="29">
        <v>312231.93418529298</v>
      </c>
    </row>
    <row r="2444" spans="1:17" ht="15" x14ac:dyDescent="0.25">
      <c r="A2444" s="24">
        <v>5</v>
      </c>
      <c r="B2444" s="24" t="s">
        <v>754</v>
      </c>
      <c r="C2444" s="24">
        <v>1300330</v>
      </c>
      <c r="D2444" s="24">
        <v>0.5</v>
      </c>
      <c r="E2444" s="24" t="s">
        <v>1332</v>
      </c>
      <c r="F2444" s="24">
        <v>384971.44426978403</v>
      </c>
      <c r="G2444" s="24">
        <v>6.7080158830769607E-2</v>
      </c>
      <c r="H2444" s="24">
        <v>0.33338419706890998</v>
      </c>
      <c r="I2444" s="24">
        <v>12.892543673763001</v>
      </c>
      <c r="J2444" s="24">
        <v>1.00167048548703</v>
      </c>
      <c r="K2444" s="24">
        <v>322.04326843691803</v>
      </c>
      <c r="L2444" s="24">
        <v>9.0810726023338094E-5</v>
      </c>
      <c r="M2444" s="24">
        <v>1.4998738805858599E-5</v>
      </c>
      <c r="N2444" s="24">
        <v>4.1924919451025002E-3</v>
      </c>
      <c r="O2444" s="24">
        <v>1.5850862907707701E-2</v>
      </c>
      <c r="P2444" s="24">
        <v>2.05158680193821E-2</v>
      </c>
      <c r="Q2444" s="29">
        <v>384971.44426978403</v>
      </c>
    </row>
    <row r="2445" spans="1:17" ht="15" x14ac:dyDescent="0.25">
      <c r="A2445" s="24">
        <v>5</v>
      </c>
      <c r="B2445" s="24" t="s">
        <v>754</v>
      </c>
      <c r="C2445" s="24">
        <v>1300330</v>
      </c>
      <c r="D2445" s="24">
        <v>0.75</v>
      </c>
      <c r="E2445" s="24" t="s">
        <v>1333</v>
      </c>
      <c r="F2445" s="24">
        <v>403383.29033959855</v>
      </c>
      <c r="G2445" s="24">
        <v>7.9409286093926945E-2</v>
      </c>
      <c r="H2445" s="24">
        <v>0.395400343327868</v>
      </c>
      <c r="I2445" s="24">
        <v>13.50006124466065</v>
      </c>
      <c r="J2445" s="24">
        <v>1.0488722484728599</v>
      </c>
      <c r="K2445" s="24">
        <v>397.713275434921</v>
      </c>
      <c r="L2445" s="24">
        <v>1.1214808241786849E-4</v>
      </c>
      <c r="M2445" s="24">
        <v>1.569683412767755E-5</v>
      </c>
      <c r="N2445" s="24">
        <v>5.0869428205651355E-3</v>
      </c>
      <c r="O2445" s="24">
        <v>1.95859558046385E-2</v>
      </c>
      <c r="P2445" s="24">
        <v>2.1478088698114451E-2</v>
      </c>
      <c r="Q2445" s="29">
        <v>403383.29033959855</v>
      </c>
    </row>
    <row r="2446" spans="1:17" ht="15" x14ac:dyDescent="0.25">
      <c r="A2446" s="24">
        <v>5</v>
      </c>
      <c r="B2446" s="24" t="s">
        <v>754</v>
      </c>
      <c r="C2446" s="24">
        <v>1300340</v>
      </c>
      <c r="D2446" s="24">
        <v>0.25</v>
      </c>
      <c r="E2446" s="24" t="s">
        <v>1331</v>
      </c>
      <c r="F2446" s="24">
        <v>321977.72550809901</v>
      </c>
      <c r="G2446" s="24">
        <v>0.1762395998529625</v>
      </c>
      <c r="H2446" s="24">
        <v>0.9445877725001145</v>
      </c>
      <c r="I2446" s="24">
        <v>11.457429519219851</v>
      </c>
      <c r="J2446" s="24">
        <v>1.12518643995385</v>
      </c>
      <c r="K2446" s="24">
        <v>627.72578554907295</v>
      </c>
      <c r="L2446" s="24">
        <v>2.4606807046979E-4</v>
      </c>
      <c r="M2446" s="24">
        <v>3.6068633844881449E-5</v>
      </c>
      <c r="N2446" s="24">
        <v>6.7072633696726846E-3</v>
      </c>
      <c r="O2446" s="24">
        <v>3.3833786778352304E-2</v>
      </c>
      <c r="P2446" s="24">
        <v>4.9857115926499149E-2</v>
      </c>
      <c r="Q2446" s="29">
        <v>321977.72550809901</v>
      </c>
    </row>
    <row r="2447" spans="1:17" ht="15" x14ac:dyDescent="0.25">
      <c r="A2447" s="24">
        <v>5</v>
      </c>
      <c r="B2447" s="24" t="s">
        <v>754</v>
      </c>
      <c r="C2447" s="24">
        <v>1300340</v>
      </c>
      <c r="D2447" s="24">
        <v>0.5</v>
      </c>
      <c r="E2447" s="24" t="s">
        <v>1332</v>
      </c>
      <c r="F2447" s="24">
        <v>392249.10201544099</v>
      </c>
      <c r="G2447" s="24">
        <v>0.21325048187429499</v>
      </c>
      <c r="H2447" s="24">
        <v>1.1457197082419599</v>
      </c>
      <c r="I2447" s="24">
        <v>13.9557053094513</v>
      </c>
      <c r="J2447" s="24">
        <v>1.3731023182869699</v>
      </c>
      <c r="K2447" s="24">
        <v>757.20328646310497</v>
      </c>
      <c r="L2447" s="24">
        <v>3.00287485359488E-4</v>
      </c>
      <c r="M2447" s="24">
        <v>4.4584628505876099E-5</v>
      </c>
      <c r="N2447" s="24">
        <v>8.1678777602261603E-3</v>
      </c>
      <c r="O2447" s="24">
        <v>4.1067665622839901E-2</v>
      </c>
      <c r="P2447" s="24">
        <v>6.09572437277726E-2</v>
      </c>
      <c r="Q2447" s="29">
        <v>392249.10201544099</v>
      </c>
    </row>
    <row r="2448" spans="1:17" ht="15" x14ac:dyDescent="0.25">
      <c r="A2448" s="24">
        <v>5</v>
      </c>
      <c r="B2448" s="24" t="s">
        <v>754</v>
      </c>
      <c r="C2448" s="24">
        <v>1300340</v>
      </c>
      <c r="D2448" s="24">
        <v>0.75</v>
      </c>
      <c r="E2448" s="24" t="s">
        <v>1333</v>
      </c>
      <c r="F2448" s="24">
        <v>450529.28902149852</v>
      </c>
      <c r="G2448" s="24">
        <v>0.26901508395131002</v>
      </c>
      <c r="H2448" s="24">
        <v>1.41139943580385</v>
      </c>
      <c r="I2448" s="24">
        <v>16.0340127795942</v>
      </c>
      <c r="J2448" s="24">
        <v>1.5722463657135202</v>
      </c>
      <c r="K2448" s="24">
        <v>1088.0258084900649</v>
      </c>
      <c r="L2448" s="24">
        <v>4.3512412595660149E-4</v>
      </c>
      <c r="M2448" s="24">
        <v>5.0093102628127347E-5</v>
      </c>
      <c r="N2448" s="24">
        <v>1.18165663917148E-2</v>
      </c>
      <c r="O2448" s="24">
        <v>5.9273521227224596E-2</v>
      </c>
      <c r="P2448" s="24">
        <v>6.9559630122966593E-2</v>
      </c>
      <c r="Q2448" s="29">
        <v>450529.28902149852</v>
      </c>
    </row>
    <row r="2449" spans="1:17" ht="15" x14ac:dyDescent="0.25">
      <c r="A2449" s="24">
        <v>5</v>
      </c>
      <c r="B2449" s="24" t="s">
        <v>754</v>
      </c>
      <c r="C2449" s="24">
        <v>1300350</v>
      </c>
      <c r="D2449" s="24">
        <v>0.25</v>
      </c>
      <c r="E2449" s="24" t="s">
        <v>1331</v>
      </c>
      <c r="F2449" s="24">
        <v>1986833.8746561902</v>
      </c>
      <c r="G2449" s="24">
        <v>0.6613738714848485</v>
      </c>
      <c r="H2449" s="24">
        <v>4.0038128856825246</v>
      </c>
      <c r="I2449" s="24">
        <v>69.815535083587946</v>
      </c>
      <c r="J2449" s="24">
        <v>6.8345679198773652</v>
      </c>
      <c r="K2449" s="24">
        <v>3101.4960768442452</v>
      </c>
      <c r="L2449" s="24">
        <v>9.8752094217264457E-4</v>
      </c>
      <c r="M2449" s="24">
        <v>1.1058750582751401E-4</v>
      </c>
      <c r="N2449" s="24">
        <v>2.7754059120717101E-2</v>
      </c>
      <c r="O2449" s="24">
        <v>0.13510753835144301</v>
      </c>
      <c r="P2449" s="24">
        <v>0.27516974679074302</v>
      </c>
      <c r="Q2449" s="29">
        <v>1986833.8746561902</v>
      </c>
    </row>
    <row r="2450" spans="1:17" ht="15" x14ac:dyDescent="0.25">
      <c r="A2450" s="24">
        <v>5</v>
      </c>
      <c r="B2450" s="24" t="s">
        <v>754</v>
      </c>
      <c r="C2450" s="24">
        <v>1300350</v>
      </c>
      <c r="D2450" s="24">
        <v>0.5</v>
      </c>
      <c r="E2450" s="24" t="s">
        <v>1332</v>
      </c>
      <c r="F2450" s="24">
        <v>2478284.5423296401</v>
      </c>
      <c r="G2450" s="24">
        <v>0.79068122252790196</v>
      </c>
      <c r="H2450" s="24">
        <v>4.8005264794074698</v>
      </c>
      <c r="I2450" s="24">
        <v>87.0866296749805</v>
      </c>
      <c r="J2450" s="24">
        <v>8.4949763349729199</v>
      </c>
      <c r="K2450" s="24">
        <v>3627.7725379992899</v>
      </c>
      <c r="L2450" s="24">
        <v>1.16084357695373E-3</v>
      </c>
      <c r="M2450" s="24">
        <v>1.35886045515669E-4</v>
      </c>
      <c r="N2450" s="24">
        <v>3.2402468965376401E-2</v>
      </c>
      <c r="O2450" s="24">
        <v>0.15837850523129701</v>
      </c>
      <c r="P2450" s="24">
        <v>0.33979414260226598</v>
      </c>
      <c r="Q2450" s="29">
        <v>2478284.5423296401</v>
      </c>
    </row>
    <row r="2451" spans="1:17" ht="15" x14ac:dyDescent="0.25">
      <c r="A2451" s="24">
        <v>5</v>
      </c>
      <c r="B2451" s="24" t="s">
        <v>754</v>
      </c>
      <c r="C2451" s="24">
        <v>1300350</v>
      </c>
      <c r="D2451" s="24">
        <v>0.75</v>
      </c>
      <c r="E2451" s="24" t="s">
        <v>1333</v>
      </c>
      <c r="F2451" s="24">
        <v>2665937.22211821</v>
      </c>
      <c r="G2451" s="24">
        <v>0.97091278571570605</v>
      </c>
      <c r="H2451" s="24">
        <v>5.8708197043520745</v>
      </c>
      <c r="I2451" s="24">
        <v>93.665909770944495</v>
      </c>
      <c r="J2451" s="24">
        <v>9.2295165568441604</v>
      </c>
      <c r="K2451" s="24">
        <v>5069.9938315251447</v>
      </c>
      <c r="L2451" s="24">
        <v>1.6357609793976949E-3</v>
      </c>
      <c r="M2451" s="24">
        <v>1.5191998115304399E-4</v>
      </c>
      <c r="N2451" s="24">
        <v>4.4799208188384398E-2</v>
      </c>
      <c r="O2451" s="24">
        <v>0.22197856239803501</v>
      </c>
      <c r="P2451" s="24">
        <v>0.37579139421422347</v>
      </c>
      <c r="Q2451" s="29">
        <v>2665937.22211821</v>
      </c>
    </row>
    <row r="2452" spans="1:17" ht="15" x14ac:dyDescent="0.25">
      <c r="A2452" s="24">
        <v>5</v>
      </c>
      <c r="B2452" s="24" t="s">
        <v>754</v>
      </c>
      <c r="C2452" s="24">
        <v>1300360</v>
      </c>
      <c r="D2452" s="24">
        <v>0.25</v>
      </c>
      <c r="E2452" s="24" t="s">
        <v>1331</v>
      </c>
      <c r="F2452" s="24">
        <v>1030044.8475316125</v>
      </c>
      <c r="G2452" s="24">
        <v>0.47624691710373701</v>
      </c>
      <c r="H2452" s="24">
        <v>3.2200455359384348</v>
      </c>
      <c r="I2452" s="24">
        <v>35.840389674602307</v>
      </c>
      <c r="J2452" s="24">
        <v>4.4444349574495856</v>
      </c>
      <c r="K2452" s="24">
        <v>2218.7625013882052</v>
      </c>
      <c r="L2452" s="24">
        <v>6.3230308055312902E-4</v>
      </c>
      <c r="M2452" s="24">
        <v>9.3742295057316698E-5</v>
      </c>
      <c r="N2452" s="24">
        <v>1.494982231574645E-2</v>
      </c>
      <c r="O2452" s="24">
        <v>8.3239008853878055E-2</v>
      </c>
      <c r="P2452" s="24">
        <v>0.2378195016974535</v>
      </c>
      <c r="Q2452" s="29">
        <v>1030044.8475316125</v>
      </c>
    </row>
    <row r="2453" spans="1:17" ht="15" x14ac:dyDescent="0.25">
      <c r="A2453" s="24">
        <v>5</v>
      </c>
      <c r="B2453" s="24" t="s">
        <v>754</v>
      </c>
      <c r="C2453" s="24">
        <v>1300360</v>
      </c>
      <c r="D2453" s="24">
        <v>0.5</v>
      </c>
      <c r="E2453" s="24" t="s">
        <v>1332</v>
      </c>
      <c r="F2453" s="24">
        <v>1289464.7449058201</v>
      </c>
      <c r="G2453" s="24">
        <v>0.55500101157353698</v>
      </c>
      <c r="H2453" s="24">
        <v>3.7652521451099199</v>
      </c>
      <c r="I2453" s="24">
        <v>44.856733101999303</v>
      </c>
      <c r="J2453" s="24">
        <v>5.57383351147414</v>
      </c>
      <c r="K2453" s="24">
        <v>2550.4920843487998</v>
      </c>
      <c r="L2453" s="24">
        <v>7.2506606995839001E-4</v>
      </c>
      <c r="M2453" s="24">
        <v>1.1738723819145E-4</v>
      </c>
      <c r="N2453" s="24">
        <v>1.7124893316282301E-2</v>
      </c>
      <c r="O2453" s="24">
        <v>9.5457001409318204E-2</v>
      </c>
      <c r="P2453" s="24">
        <v>0.29866442042512098</v>
      </c>
      <c r="Q2453" s="29">
        <v>1289464.7449058201</v>
      </c>
    </row>
    <row r="2454" spans="1:17" ht="15" x14ac:dyDescent="0.25">
      <c r="A2454" s="24">
        <v>5</v>
      </c>
      <c r="B2454" s="24" t="s">
        <v>754</v>
      </c>
      <c r="C2454" s="24">
        <v>1300360</v>
      </c>
      <c r="D2454" s="24">
        <v>0.75</v>
      </c>
      <c r="E2454" s="24" t="s">
        <v>1333</v>
      </c>
      <c r="F2454" s="24">
        <v>1357619.2626659051</v>
      </c>
      <c r="G2454" s="24">
        <v>0.6759245087999366</v>
      </c>
      <c r="H2454" s="24">
        <v>4.5565508037189897</v>
      </c>
      <c r="I2454" s="24">
        <v>47.226513891846849</v>
      </c>
      <c r="J2454" s="24">
        <v>5.8695262862109807</v>
      </c>
      <c r="K2454" s="24">
        <v>3357.480223774025</v>
      </c>
      <c r="L2454" s="24">
        <v>9.4655193184373099E-4</v>
      </c>
      <c r="M2454" s="24">
        <v>1.235974634717285E-4</v>
      </c>
      <c r="N2454" s="24">
        <v>2.215032769819875E-2</v>
      </c>
      <c r="O2454" s="24">
        <v>0.1245458825958535</v>
      </c>
      <c r="P2454" s="24">
        <v>0.31455364516919099</v>
      </c>
      <c r="Q2454" s="29">
        <v>1357619.2626659051</v>
      </c>
    </row>
    <row r="2455" spans="1:17" ht="15" x14ac:dyDescent="0.25">
      <c r="A2455" s="24">
        <v>5</v>
      </c>
      <c r="B2455" s="24" t="s">
        <v>754</v>
      </c>
      <c r="C2455" s="24">
        <v>1300370</v>
      </c>
      <c r="D2455" s="24">
        <v>0.25</v>
      </c>
      <c r="E2455" s="24" t="s">
        <v>1331</v>
      </c>
      <c r="F2455" s="24">
        <v>888926.66254310496</v>
      </c>
      <c r="G2455" s="24">
        <v>0.38927610847281846</v>
      </c>
      <c r="H2455" s="24">
        <v>2.9796213955457551</v>
      </c>
      <c r="I2455" s="24">
        <v>30.489470324762202</v>
      </c>
      <c r="J2455" s="24">
        <v>4.2718799472880002</v>
      </c>
      <c r="K2455" s="24">
        <v>2017.8374076473351</v>
      </c>
      <c r="L2455" s="24">
        <v>4.4245058891547947E-4</v>
      </c>
      <c r="M2455" s="24">
        <v>8.2386663939566893E-5</v>
      </c>
      <c r="N2455" s="24">
        <v>9.0432688756035065E-3</v>
      </c>
      <c r="O2455" s="24">
        <v>5.8652866191388701E-2</v>
      </c>
      <c r="P2455" s="24">
        <v>0.24642038239064548</v>
      </c>
      <c r="Q2455" s="29">
        <v>888926.66254310496</v>
      </c>
    </row>
    <row r="2456" spans="1:17" ht="15" x14ac:dyDescent="0.25">
      <c r="A2456" s="24">
        <v>5</v>
      </c>
      <c r="B2456" s="24" t="s">
        <v>754</v>
      </c>
      <c r="C2456" s="24">
        <v>1300370</v>
      </c>
      <c r="D2456" s="24">
        <v>0.5</v>
      </c>
      <c r="E2456" s="24" t="s">
        <v>1332</v>
      </c>
      <c r="F2456" s="24">
        <v>1109604.09609048</v>
      </c>
      <c r="G2456" s="24">
        <v>0.45943926342090602</v>
      </c>
      <c r="H2456" s="24">
        <v>3.5255024547086098</v>
      </c>
      <c r="I2456" s="24">
        <v>38.0594461154976</v>
      </c>
      <c r="J2456" s="24">
        <v>5.3314453581370698</v>
      </c>
      <c r="K2456" s="24">
        <v>2344.5791753272501</v>
      </c>
      <c r="L2456" s="24">
        <v>5.1385123779352105E-4</v>
      </c>
      <c r="M2456" s="24">
        <v>1.02839282049467E-4</v>
      </c>
      <c r="N2456" s="24">
        <v>1.0499672239340001E-2</v>
      </c>
      <c r="O2456" s="24">
        <v>6.8119448235347796E-2</v>
      </c>
      <c r="P2456" s="24">
        <v>0.30750731763337202</v>
      </c>
      <c r="Q2456" s="29">
        <v>1109604.09609048</v>
      </c>
    </row>
    <row r="2457" spans="1:17" ht="15" x14ac:dyDescent="0.25">
      <c r="A2457" s="24">
        <v>5</v>
      </c>
      <c r="B2457" s="24" t="s">
        <v>754</v>
      </c>
      <c r="C2457" s="24">
        <v>1300370</v>
      </c>
      <c r="D2457" s="24">
        <v>0.75</v>
      </c>
      <c r="E2457" s="24" t="s">
        <v>1333</v>
      </c>
      <c r="F2457" s="24">
        <v>1192016.0436952151</v>
      </c>
      <c r="G2457" s="24">
        <v>0.56648742712607603</v>
      </c>
      <c r="H2457" s="24">
        <v>4.3111007034797044</v>
      </c>
      <c r="I2457" s="24">
        <v>40.883983364912496</v>
      </c>
      <c r="J2457" s="24">
        <v>5.7296580848638001</v>
      </c>
      <c r="K2457" s="24">
        <v>3193.9341939066799</v>
      </c>
      <c r="L2457" s="24">
        <v>6.9894484598269943E-4</v>
      </c>
      <c r="M2457" s="24">
        <v>1.1047730857970901E-4</v>
      </c>
      <c r="N2457" s="24">
        <v>1.426890462628165E-2</v>
      </c>
      <c r="O2457" s="24">
        <v>9.2662955003575992E-2</v>
      </c>
      <c r="P2457" s="24">
        <v>0.33055525583039852</v>
      </c>
      <c r="Q2457" s="29">
        <v>1192016.0436952151</v>
      </c>
    </row>
    <row r="2458" spans="1:17" ht="15" x14ac:dyDescent="0.25">
      <c r="A2458" s="24">
        <v>5</v>
      </c>
      <c r="B2458" s="24" t="s">
        <v>754</v>
      </c>
      <c r="C2458" s="24">
        <v>1300380</v>
      </c>
      <c r="D2458" s="24">
        <v>0.25</v>
      </c>
      <c r="E2458" s="24" t="s">
        <v>1331</v>
      </c>
      <c r="F2458" s="24">
        <v>3454569.7393362196</v>
      </c>
      <c r="G2458" s="24">
        <v>1.18057717174003</v>
      </c>
      <c r="H2458" s="24">
        <v>7.90291323329975</v>
      </c>
      <c r="I2458" s="24">
        <v>121.31062062117951</v>
      </c>
      <c r="J2458" s="24">
        <v>13.046879289939501</v>
      </c>
      <c r="K2458" s="24">
        <v>5955.4678526966454</v>
      </c>
      <c r="L2458" s="24">
        <v>1.556198817690045E-3</v>
      </c>
      <c r="M2458" s="24">
        <v>2.1197245016924248E-4</v>
      </c>
      <c r="N2458" s="24">
        <v>3.7703129243098703E-2</v>
      </c>
      <c r="O2458" s="24">
        <v>0.2156179095029635</v>
      </c>
      <c r="P2458" s="24">
        <v>0.59541947675856455</v>
      </c>
      <c r="Q2458" s="29">
        <v>3454569.7393362196</v>
      </c>
    </row>
    <row r="2459" spans="1:17" ht="15" x14ac:dyDescent="0.25">
      <c r="A2459" s="24">
        <v>5</v>
      </c>
      <c r="B2459" s="24" t="s">
        <v>754</v>
      </c>
      <c r="C2459" s="24">
        <v>1300380</v>
      </c>
      <c r="D2459" s="24">
        <v>0.5</v>
      </c>
      <c r="E2459" s="24" t="s">
        <v>1332</v>
      </c>
      <c r="F2459" s="24">
        <v>4262613.8717139503</v>
      </c>
      <c r="G2459" s="24">
        <v>1.3643449691157099</v>
      </c>
      <c r="H2459" s="24">
        <v>9.1424214952668397</v>
      </c>
      <c r="I2459" s="24">
        <v>149.677630956218</v>
      </c>
      <c r="J2459" s="24">
        <v>16.106568932198901</v>
      </c>
      <c r="K2459" s="24">
        <v>6819.1251977631</v>
      </c>
      <c r="L2459" s="24">
        <v>1.78206942506928E-3</v>
      </c>
      <c r="M2459" s="24">
        <v>2.6178236985891098E-4</v>
      </c>
      <c r="N2459" s="24">
        <v>4.3123537219598003E-2</v>
      </c>
      <c r="O2459" s="24">
        <v>0.246896863122745</v>
      </c>
      <c r="P2459" s="24">
        <v>0.73549274356087702</v>
      </c>
      <c r="Q2459" s="29">
        <v>4262613.8717139503</v>
      </c>
    </row>
    <row r="2460" spans="1:17" ht="15" x14ac:dyDescent="0.25">
      <c r="A2460" s="24">
        <v>5</v>
      </c>
      <c r="B2460" s="24" t="s">
        <v>754</v>
      </c>
      <c r="C2460" s="24">
        <v>1300380</v>
      </c>
      <c r="D2460" s="24">
        <v>0.75</v>
      </c>
      <c r="E2460" s="24" t="s">
        <v>1333</v>
      </c>
      <c r="F2460" s="24">
        <v>4472606.5102827102</v>
      </c>
      <c r="G2460" s="24">
        <v>1.61951347865059</v>
      </c>
      <c r="H2460" s="24">
        <v>10.813224179348451</v>
      </c>
      <c r="I2460" s="24">
        <v>157.03905395634899</v>
      </c>
      <c r="J2460" s="24">
        <v>16.905837295657449</v>
      </c>
      <c r="K2460" s="24">
        <v>8582.2217564637558</v>
      </c>
      <c r="L2460" s="24">
        <v>2.23935412833159E-3</v>
      </c>
      <c r="M2460" s="24">
        <v>2.7485334088293953E-4</v>
      </c>
      <c r="N2460" s="24">
        <v>5.3701904043537349E-2</v>
      </c>
      <c r="O2460" s="24">
        <v>0.30972370724641352</v>
      </c>
      <c r="P2460" s="24">
        <v>0.77234465478755343</v>
      </c>
      <c r="Q2460" s="29">
        <v>4472606.5102827102</v>
      </c>
    </row>
    <row r="2461" spans="1:17" ht="15" x14ac:dyDescent="0.25">
      <c r="A2461" s="24">
        <v>5</v>
      </c>
      <c r="B2461" s="24" t="s">
        <v>754</v>
      </c>
      <c r="C2461" s="24">
        <v>1300390</v>
      </c>
      <c r="D2461" s="24">
        <v>0.25</v>
      </c>
      <c r="E2461" s="24" t="s">
        <v>1331</v>
      </c>
      <c r="F2461" s="24">
        <v>737970.58641994698</v>
      </c>
      <c r="G2461" s="24">
        <v>0.31995898091814745</v>
      </c>
      <c r="H2461" s="24">
        <v>2.4738872342630902</v>
      </c>
      <c r="I2461" s="24">
        <v>25.2895655977213</v>
      </c>
      <c r="J2461" s="24">
        <v>3.569113513836935</v>
      </c>
      <c r="K2461" s="24">
        <v>1667.61940235213</v>
      </c>
      <c r="L2461" s="24">
        <v>3.5688756605435049E-4</v>
      </c>
      <c r="M2461" s="24">
        <v>6.839589503000375E-5</v>
      </c>
      <c r="N2461" s="24">
        <v>7.1879910888633693E-3</v>
      </c>
      <c r="O2461" s="24">
        <v>4.7362546510981998E-2</v>
      </c>
      <c r="P2461" s="24">
        <v>0.2066902167580785</v>
      </c>
      <c r="Q2461" s="29">
        <v>737970.58641994698</v>
      </c>
    </row>
    <row r="2462" spans="1:17" ht="15" x14ac:dyDescent="0.25">
      <c r="A2462" s="24">
        <v>5</v>
      </c>
      <c r="B2462" s="24" t="s">
        <v>754</v>
      </c>
      <c r="C2462" s="24">
        <v>1300390</v>
      </c>
      <c r="D2462" s="24">
        <v>0.5</v>
      </c>
      <c r="E2462" s="24" t="s">
        <v>1332</v>
      </c>
      <c r="F2462" s="24">
        <v>917127.59479237697</v>
      </c>
      <c r="G2462" s="24">
        <v>0.371106600888918</v>
      </c>
      <c r="H2462" s="24">
        <v>2.87477865044742</v>
      </c>
      <c r="I2462" s="24">
        <v>31.4290611920554</v>
      </c>
      <c r="J2462" s="24">
        <v>4.4356360798076597</v>
      </c>
      <c r="K2462" s="24">
        <v>1908.9611230630701</v>
      </c>
      <c r="L2462" s="24">
        <v>4.0853451190870602E-4</v>
      </c>
      <c r="M2462" s="24">
        <v>8.5000356188742705E-5</v>
      </c>
      <c r="N2462" s="24">
        <v>8.2281726502366898E-3</v>
      </c>
      <c r="O2462" s="24">
        <v>5.4216625989343001E-2</v>
      </c>
      <c r="P2462" s="24">
        <v>0.25687298164146199</v>
      </c>
      <c r="Q2462" s="29">
        <v>917127.59479237697</v>
      </c>
    </row>
    <row r="2463" spans="1:17" ht="15" x14ac:dyDescent="0.25">
      <c r="A2463" s="24">
        <v>5</v>
      </c>
      <c r="B2463" s="24" t="s">
        <v>754</v>
      </c>
      <c r="C2463" s="24">
        <v>1300390</v>
      </c>
      <c r="D2463" s="24">
        <v>0.75</v>
      </c>
      <c r="E2463" s="24" t="s">
        <v>1333</v>
      </c>
      <c r="F2463" s="24">
        <v>964273.009041187</v>
      </c>
      <c r="G2463" s="24">
        <v>0.45045865375122096</v>
      </c>
      <c r="H2463" s="24">
        <v>3.4561017683783701</v>
      </c>
      <c r="I2463" s="24">
        <v>33.044681908351293</v>
      </c>
      <c r="J2463" s="24">
        <v>4.6636586414458048</v>
      </c>
      <c r="K2463" s="24">
        <v>2480.1629319865751</v>
      </c>
      <c r="L2463" s="24">
        <v>5.3077570195662655E-4</v>
      </c>
      <c r="M2463" s="24">
        <v>8.9369843080859144E-5</v>
      </c>
      <c r="N2463" s="24">
        <v>1.0690183314867849E-2</v>
      </c>
      <c r="O2463" s="24">
        <v>7.0439263940978047E-2</v>
      </c>
      <c r="P2463" s="24">
        <v>0.27007826767145349</v>
      </c>
      <c r="Q2463" s="29">
        <v>964273.009041187</v>
      </c>
    </row>
    <row r="2464" spans="1:17" ht="15" x14ac:dyDescent="0.25">
      <c r="A2464" s="24">
        <v>5</v>
      </c>
      <c r="B2464" s="24" t="s">
        <v>754</v>
      </c>
      <c r="C2464" s="24">
        <v>1300400</v>
      </c>
      <c r="D2464" s="24">
        <v>0.25</v>
      </c>
      <c r="E2464" s="24" t="s">
        <v>1331</v>
      </c>
      <c r="F2464" s="24">
        <v>1475081.4021933</v>
      </c>
      <c r="G2464" s="24">
        <v>0.48737598270841553</v>
      </c>
      <c r="H2464" s="24">
        <v>2.5592071200936051</v>
      </c>
      <c r="I2464" s="24">
        <v>53.675439924273746</v>
      </c>
      <c r="J2464" s="24">
        <v>4.6530791707671195</v>
      </c>
      <c r="K2464" s="24">
        <v>1825.2930624097698</v>
      </c>
      <c r="L2464" s="24">
        <v>7.3885128269787596E-4</v>
      </c>
      <c r="M2464" s="24">
        <v>8.4595385446363546E-5</v>
      </c>
      <c r="N2464" s="24">
        <v>1.9046267231276549E-2</v>
      </c>
      <c r="O2464" s="24">
        <v>9.8419366693902152E-2</v>
      </c>
      <c r="P2464" s="24">
        <v>0.16509500369550051</v>
      </c>
      <c r="Q2464" s="29">
        <v>1475081.4021933</v>
      </c>
    </row>
    <row r="2465" spans="1:17" ht="15" x14ac:dyDescent="0.25">
      <c r="A2465" s="24">
        <v>5</v>
      </c>
      <c r="B2465" s="24" t="s">
        <v>754</v>
      </c>
      <c r="C2465" s="24">
        <v>1300400</v>
      </c>
      <c r="D2465" s="24">
        <v>0.5</v>
      </c>
      <c r="E2465" s="24" t="s">
        <v>1332</v>
      </c>
      <c r="F2465" s="24">
        <v>1817806.7436411299</v>
      </c>
      <c r="G2465" s="24">
        <v>0.55133628487469499</v>
      </c>
      <c r="H2465" s="24">
        <v>2.9054392943688301</v>
      </c>
      <c r="I2465" s="24">
        <v>66.146126343851407</v>
      </c>
      <c r="J2465" s="24">
        <v>5.7341786054122599</v>
      </c>
      <c r="K2465" s="24">
        <v>2088.3778114309298</v>
      </c>
      <c r="L2465" s="24">
        <v>8.4550896456858898E-4</v>
      </c>
      <c r="M2465" s="24">
        <v>1.04254765868199E-4</v>
      </c>
      <c r="N2465" s="24">
        <v>2.1784967191016798E-2</v>
      </c>
      <c r="O2465" s="24">
        <v>0.112614988549727</v>
      </c>
      <c r="P2465" s="24">
        <v>0.20345081824619099</v>
      </c>
      <c r="Q2465" s="29">
        <v>1817806.7436411299</v>
      </c>
    </row>
    <row r="2466" spans="1:17" ht="15" x14ac:dyDescent="0.25">
      <c r="A2466" s="24">
        <v>5</v>
      </c>
      <c r="B2466" s="24" t="s">
        <v>754</v>
      </c>
      <c r="C2466" s="24">
        <v>1300400</v>
      </c>
      <c r="D2466" s="24">
        <v>0.75</v>
      </c>
      <c r="E2466" s="24" t="s">
        <v>1333</v>
      </c>
      <c r="F2466" s="24">
        <v>1903844.6966853</v>
      </c>
      <c r="G2466" s="24">
        <v>0.6552690296767395</v>
      </c>
      <c r="H2466" s="24">
        <v>3.4199686464800449</v>
      </c>
      <c r="I2466" s="24">
        <v>69.276383812042553</v>
      </c>
      <c r="J2466" s="24">
        <v>6.0055826996546049</v>
      </c>
      <c r="K2466" s="24">
        <v>2621.194621141085</v>
      </c>
      <c r="L2466" s="24">
        <v>1.063800239893415E-3</v>
      </c>
      <c r="M2466" s="24">
        <v>1.0919493467551151E-4</v>
      </c>
      <c r="N2466" s="24">
        <v>2.7373175544810648E-2</v>
      </c>
      <c r="O2466" s="24">
        <v>0.14156851757678401</v>
      </c>
      <c r="P2466" s="24">
        <v>0.2130805761851835</v>
      </c>
      <c r="Q2466" s="29">
        <v>1903844.6966853</v>
      </c>
    </row>
    <row r="2467" spans="1:17" ht="15" x14ac:dyDescent="0.25">
      <c r="A2467" s="24">
        <v>5</v>
      </c>
      <c r="B2467" s="24" t="s">
        <v>754</v>
      </c>
      <c r="C2467" s="24">
        <v>1300410</v>
      </c>
      <c r="D2467" s="24">
        <v>0.25</v>
      </c>
      <c r="E2467" s="24" t="s">
        <v>1331</v>
      </c>
      <c r="F2467" s="24">
        <v>616259.38311211998</v>
      </c>
      <c r="G2467" s="24">
        <v>0.29792987121759351</v>
      </c>
      <c r="H2467" s="24">
        <v>2.02493137275252</v>
      </c>
      <c r="I2467" s="24">
        <v>21.4025090131559</v>
      </c>
      <c r="J2467" s="24">
        <v>2.6909200655232803</v>
      </c>
      <c r="K2467" s="24">
        <v>1313.0810175557249</v>
      </c>
      <c r="L2467" s="24">
        <v>3.0254798915640399E-4</v>
      </c>
      <c r="M2467" s="24">
        <v>7.2554591760595397E-5</v>
      </c>
      <c r="N2467" s="24">
        <v>7.2022866140974851E-3</v>
      </c>
      <c r="O2467" s="24">
        <v>4.4340080401011499E-2</v>
      </c>
      <c r="P2467" s="24">
        <v>0.14557673786752651</v>
      </c>
      <c r="Q2467" s="29">
        <v>616259.38311211998</v>
      </c>
    </row>
    <row r="2468" spans="1:17" ht="15" x14ac:dyDescent="0.25">
      <c r="A2468" s="24">
        <v>5</v>
      </c>
      <c r="B2468" s="24" t="s">
        <v>754</v>
      </c>
      <c r="C2468" s="24">
        <v>1300410</v>
      </c>
      <c r="D2468" s="24">
        <v>0.5</v>
      </c>
      <c r="E2468" s="24" t="s">
        <v>1332</v>
      </c>
      <c r="F2468" s="24">
        <v>759796.813785356</v>
      </c>
      <c r="G2468" s="24">
        <v>0.343539971846265</v>
      </c>
      <c r="H2468" s="24">
        <v>2.33835910525123</v>
      </c>
      <c r="I2468" s="24">
        <v>26.387267282769798</v>
      </c>
      <c r="J2468" s="24">
        <v>3.3179417424475299</v>
      </c>
      <c r="K2468" s="24">
        <v>1502.7508252786199</v>
      </c>
      <c r="L2468" s="24">
        <v>3.4619591417963302E-4</v>
      </c>
      <c r="M2468" s="24">
        <v>8.9439735963659693E-5</v>
      </c>
      <c r="N2468" s="24">
        <v>8.2390028401887003E-3</v>
      </c>
      <c r="O2468" s="24">
        <v>5.0728398419835001E-2</v>
      </c>
      <c r="P2468" s="24">
        <v>0.17950833739149499</v>
      </c>
      <c r="Q2468" s="29">
        <v>759796.813785356</v>
      </c>
    </row>
    <row r="2469" spans="1:17" ht="15" x14ac:dyDescent="0.25">
      <c r="A2469" s="24">
        <v>5</v>
      </c>
      <c r="B2469" s="24" t="s">
        <v>754</v>
      </c>
      <c r="C2469" s="24">
        <v>1300410</v>
      </c>
      <c r="D2469" s="24">
        <v>0.75</v>
      </c>
      <c r="E2469" s="24" t="s">
        <v>1333</v>
      </c>
      <c r="F2469" s="24">
        <v>796118.62699139595</v>
      </c>
      <c r="G2469" s="24">
        <v>0.41047715527588852</v>
      </c>
      <c r="H2469" s="24">
        <v>2.7703168313892048</v>
      </c>
      <c r="I2469" s="24">
        <v>27.6484515406332</v>
      </c>
      <c r="J2469" s="24">
        <v>3.47680930124092</v>
      </c>
      <c r="K2469" s="24">
        <v>1904.9383453149499</v>
      </c>
      <c r="L2469" s="24">
        <v>4.3891242057713449E-4</v>
      </c>
      <c r="M2469" s="24">
        <v>9.3701702134454097E-5</v>
      </c>
      <c r="N2469" s="24">
        <v>1.0449779291837845E-2</v>
      </c>
      <c r="O2469" s="24">
        <v>6.4332006316729751E-2</v>
      </c>
      <c r="P2469" s="24">
        <v>0.188113426646698</v>
      </c>
      <c r="Q2469" s="29">
        <v>796118.62699139595</v>
      </c>
    </row>
    <row r="2470" spans="1:17" ht="15" x14ac:dyDescent="0.25">
      <c r="A2470" s="24">
        <v>5</v>
      </c>
      <c r="B2470" s="24" t="s">
        <v>754</v>
      </c>
      <c r="C2470" s="24">
        <v>1300420</v>
      </c>
      <c r="D2470" s="24">
        <v>0.25</v>
      </c>
      <c r="E2470" s="24" t="s">
        <v>1331</v>
      </c>
      <c r="F2470" s="24">
        <v>1197356.18721406</v>
      </c>
      <c r="G2470" s="24">
        <v>0.606291936487792</v>
      </c>
      <c r="H2470" s="24">
        <v>4.00146811046179</v>
      </c>
      <c r="I2470" s="24">
        <v>41.403026382731198</v>
      </c>
      <c r="J2470" s="24">
        <v>5.1063799662687046</v>
      </c>
      <c r="K2470" s="24">
        <v>2598.822041073995</v>
      </c>
      <c r="L2470" s="24">
        <v>6.1041877045248647E-4</v>
      </c>
      <c r="M2470" s="24">
        <v>1.47412351512381E-4</v>
      </c>
      <c r="N2470" s="24">
        <v>1.50783909162594E-2</v>
      </c>
      <c r="O2470" s="24">
        <v>9.1537017702782247E-2</v>
      </c>
      <c r="P2470" s="24">
        <v>0.27278676206514396</v>
      </c>
      <c r="Q2470" s="29">
        <v>1197356.18721406</v>
      </c>
    </row>
    <row r="2471" spans="1:17" ht="15" x14ac:dyDescent="0.25">
      <c r="A2471" s="24">
        <v>5</v>
      </c>
      <c r="B2471" s="24" t="s">
        <v>754</v>
      </c>
      <c r="C2471" s="24">
        <v>1300420</v>
      </c>
      <c r="D2471" s="24">
        <v>0.5</v>
      </c>
      <c r="E2471" s="24" t="s">
        <v>1332</v>
      </c>
      <c r="F2471" s="24">
        <v>1517439.28649925</v>
      </c>
      <c r="G2471" s="24">
        <v>0.70134516750578002</v>
      </c>
      <c r="H2471" s="24">
        <v>4.5965252094103004</v>
      </c>
      <c r="I2471" s="24">
        <v>52.316445152130797</v>
      </c>
      <c r="J2471" s="24">
        <v>6.4703925677620902</v>
      </c>
      <c r="K2471" s="24">
        <v>2928.6216490228098</v>
      </c>
      <c r="L2471" s="24">
        <v>6.8681764126966795E-4</v>
      </c>
      <c r="M2471" s="24">
        <v>1.85411644269861E-4</v>
      </c>
      <c r="N2471" s="24">
        <v>1.6920399936110699E-2</v>
      </c>
      <c r="O2471" s="24">
        <v>0.102805216683983</v>
      </c>
      <c r="P2471" s="24">
        <v>0.34616432459141599</v>
      </c>
      <c r="Q2471" s="29">
        <v>1517439.28649925</v>
      </c>
    </row>
    <row r="2472" spans="1:17" ht="15" x14ac:dyDescent="0.25">
      <c r="A2472" s="24">
        <v>5</v>
      </c>
      <c r="B2472" s="24" t="s">
        <v>754</v>
      </c>
      <c r="C2472" s="24">
        <v>1300420</v>
      </c>
      <c r="D2472" s="24">
        <v>0.75</v>
      </c>
      <c r="E2472" s="24" t="s">
        <v>1333</v>
      </c>
      <c r="F2472" s="24">
        <v>1587374.891987625</v>
      </c>
      <c r="G2472" s="24">
        <v>0.81876302573704707</v>
      </c>
      <c r="H2472" s="24">
        <v>5.41547364295426</v>
      </c>
      <c r="I2472" s="24">
        <v>54.947419882543699</v>
      </c>
      <c r="J2472" s="24">
        <v>6.8051082706962998</v>
      </c>
      <c r="K2472" s="24">
        <v>3582.5961413250598</v>
      </c>
      <c r="L2472" s="24">
        <v>8.3989401024472097E-4</v>
      </c>
      <c r="M2472" s="24">
        <v>1.9429260634854152E-4</v>
      </c>
      <c r="N2472" s="24">
        <v>2.0677984268769399E-2</v>
      </c>
      <c r="O2472" s="24">
        <v>0.12566714901491149</v>
      </c>
      <c r="P2472" s="24">
        <v>0.36454007183041148</v>
      </c>
      <c r="Q2472" s="29">
        <v>1587374.891987625</v>
      </c>
    </row>
    <row r="2473" spans="1:17" ht="15" x14ac:dyDescent="0.25">
      <c r="A2473" s="24">
        <v>5</v>
      </c>
      <c r="B2473" s="24" t="s">
        <v>754</v>
      </c>
      <c r="C2473" s="24">
        <v>1300430</v>
      </c>
      <c r="D2473" s="24">
        <v>0.25</v>
      </c>
      <c r="E2473" s="24" t="s">
        <v>1331</v>
      </c>
      <c r="F2473" s="24">
        <v>63181.474285773045</v>
      </c>
      <c r="G2473" s="24">
        <v>3.1687633568948749E-2</v>
      </c>
      <c r="H2473" s="24">
        <v>0.2427949556398355</v>
      </c>
      <c r="I2473" s="24">
        <v>2.1648115948893301</v>
      </c>
      <c r="J2473" s="24">
        <v>0.30593618407112599</v>
      </c>
      <c r="K2473" s="24">
        <v>174.24309919693349</v>
      </c>
      <c r="L2473" s="24">
        <v>3.7288080287254654E-5</v>
      </c>
      <c r="M2473" s="24">
        <v>5.8557259091510103E-6</v>
      </c>
      <c r="N2473" s="24">
        <v>7.5098890671982852E-4</v>
      </c>
      <c r="O2473" s="24">
        <v>4.9485115895232298E-3</v>
      </c>
      <c r="P2473" s="24">
        <v>1.7729971409657153E-2</v>
      </c>
      <c r="Q2473" s="29">
        <v>63181.474285773045</v>
      </c>
    </row>
    <row r="2474" spans="1:17" ht="15" x14ac:dyDescent="0.25">
      <c r="A2474" s="24">
        <v>5</v>
      </c>
      <c r="B2474" s="24" t="s">
        <v>754</v>
      </c>
      <c r="C2474" s="24">
        <v>1300430</v>
      </c>
      <c r="D2474" s="24">
        <v>0.5</v>
      </c>
      <c r="E2474" s="24" t="s">
        <v>1332</v>
      </c>
      <c r="F2474" s="24">
        <v>79745.704165504707</v>
      </c>
      <c r="G2474" s="24">
        <v>3.6545833533414902E-2</v>
      </c>
      <c r="H2474" s="24">
        <v>0.281317325968168</v>
      </c>
      <c r="I2474" s="24">
        <v>2.7323582896975198</v>
      </c>
      <c r="J2474" s="24">
        <v>0.38614319631264399</v>
      </c>
      <c r="K2474" s="24">
        <v>196.26227474575899</v>
      </c>
      <c r="L2474" s="24">
        <v>4.2000126632725801E-5</v>
      </c>
      <c r="M2474" s="24">
        <v>7.3909162662653002E-6</v>
      </c>
      <c r="N2474" s="24">
        <v>8.4589040087420804E-4</v>
      </c>
      <c r="O2474" s="24">
        <v>5.5738485811655403E-3</v>
      </c>
      <c r="P2474" s="24">
        <v>2.2378221953198801E-2</v>
      </c>
      <c r="Q2474" s="29">
        <v>79745.704165504707</v>
      </c>
    </row>
    <row r="2475" spans="1:17" ht="15" x14ac:dyDescent="0.25">
      <c r="A2475" s="24">
        <v>5</v>
      </c>
      <c r="B2475" s="24" t="s">
        <v>754</v>
      </c>
      <c r="C2475" s="24">
        <v>1300430</v>
      </c>
      <c r="D2475" s="24">
        <v>0.75</v>
      </c>
      <c r="E2475" s="24" t="s">
        <v>1333</v>
      </c>
      <c r="F2475" s="24">
        <v>83785.250059526355</v>
      </c>
      <c r="G2475" s="24">
        <v>4.290213630056925E-2</v>
      </c>
      <c r="H2475" s="24">
        <v>0.32848931483111249</v>
      </c>
      <c r="I2475" s="24">
        <v>2.87076683252414</v>
      </c>
      <c r="J2475" s="24">
        <v>0.40570341186910652</v>
      </c>
      <c r="K2475" s="24">
        <v>239.54170948547198</v>
      </c>
      <c r="L2475" s="24">
        <v>5.1261878850367951E-5</v>
      </c>
      <c r="M2475" s="24">
        <v>7.7653056552482898E-6</v>
      </c>
      <c r="N2475" s="24">
        <v>1.0324238217059201E-3</v>
      </c>
      <c r="O2475" s="24">
        <v>6.8029783147211097E-3</v>
      </c>
      <c r="P2475" s="24">
        <v>2.35117984329953E-2</v>
      </c>
      <c r="Q2475" s="29">
        <v>83785.250059526355</v>
      </c>
    </row>
    <row r="2476" spans="1:17" ht="15" x14ac:dyDescent="0.25">
      <c r="A2476" s="24">
        <v>5</v>
      </c>
      <c r="B2476" s="24" t="s">
        <v>754</v>
      </c>
      <c r="C2476" s="24">
        <v>1300440</v>
      </c>
      <c r="D2476" s="24">
        <v>0.25</v>
      </c>
      <c r="E2476" s="24" t="s">
        <v>1331</v>
      </c>
      <c r="F2476" s="24">
        <v>778530.18191947346</v>
      </c>
      <c r="G2476" s="24">
        <v>0.34651506300867096</v>
      </c>
      <c r="H2476" s="24">
        <v>2.6835397537753698</v>
      </c>
      <c r="I2476" s="24">
        <v>26.681428777346351</v>
      </c>
      <c r="J2476" s="24">
        <v>3.7633134947702449</v>
      </c>
      <c r="K2476" s="24">
        <v>1780.8372814199049</v>
      </c>
      <c r="L2476" s="24">
        <v>3.8123755413120553E-4</v>
      </c>
      <c r="M2476" s="24">
        <v>7.2155001269852797E-5</v>
      </c>
      <c r="N2476" s="24">
        <v>7.6799164398098901E-3</v>
      </c>
      <c r="O2476" s="24">
        <v>5.0593298416697546E-2</v>
      </c>
      <c r="P2476" s="24">
        <v>0.21786699267759699</v>
      </c>
      <c r="Q2476" s="29">
        <v>778530.18191947346</v>
      </c>
    </row>
    <row r="2477" spans="1:17" ht="15" x14ac:dyDescent="0.25">
      <c r="A2477" s="24">
        <v>5</v>
      </c>
      <c r="B2477" s="24" t="s">
        <v>754</v>
      </c>
      <c r="C2477" s="24">
        <v>1300440</v>
      </c>
      <c r="D2477" s="24">
        <v>0.5</v>
      </c>
      <c r="E2477" s="24" t="s">
        <v>1332</v>
      </c>
      <c r="F2477" s="24">
        <v>943189.44583060301</v>
      </c>
      <c r="G2477" s="24">
        <v>0.433619104864782</v>
      </c>
      <c r="H2477" s="24">
        <v>3.35895818325266</v>
      </c>
      <c r="I2477" s="24">
        <v>32.324868559875497</v>
      </c>
      <c r="J2477" s="24">
        <v>4.5589355409946197</v>
      </c>
      <c r="K2477" s="24">
        <v>2225.1211691233798</v>
      </c>
      <c r="L2477" s="24">
        <v>4.7641365234975502E-4</v>
      </c>
      <c r="M2477" s="24">
        <v>8.7415796127292199E-5</v>
      </c>
      <c r="N2477" s="24">
        <v>9.5980076497432596E-3</v>
      </c>
      <c r="O2477" s="24">
        <v>6.3223543200878904E-2</v>
      </c>
      <c r="P2477" s="24">
        <v>0.26391608856821103</v>
      </c>
      <c r="Q2477" s="29">
        <v>943189.44583060301</v>
      </c>
    </row>
    <row r="2478" spans="1:17" ht="15" x14ac:dyDescent="0.25">
      <c r="A2478" s="24">
        <v>5</v>
      </c>
      <c r="B2478" s="24" t="s">
        <v>754</v>
      </c>
      <c r="C2478" s="24">
        <v>1300440</v>
      </c>
      <c r="D2478" s="24">
        <v>0.75</v>
      </c>
      <c r="E2478" s="24" t="s">
        <v>1333</v>
      </c>
      <c r="F2478" s="24">
        <v>1139765.86479697</v>
      </c>
      <c r="G2478" s="24">
        <v>0.53022714415132899</v>
      </c>
      <c r="H2478" s="24">
        <v>4.0640665262648801</v>
      </c>
      <c r="I2478" s="24">
        <v>39.06076411865255</v>
      </c>
      <c r="J2478" s="24">
        <v>5.5102631441971752</v>
      </c>
      <c r="K2478" s="24">
        <v>2970.401460671485</v>
      </c>
      <c r="L2478" s="24">
        <v>6.360157439161331E-4</v>
      </c>
      <c r="M2478" s="24">
        <v>1.056347066969465E-4</v>
      </c>
      <c r="N2478" s="24">
        <v>1.281381423125735E-2</v>
      </c>
      <c r="O2478" s="24">
        <v>8.4403699250382394E-2</v>
      </c>
      <c r="P2478" s="24">
        <v>0.31902974580516796</v>
      </c>
      <c r="Q2478" s="29">
        <v>1139765.86479697</v>
      </c>
    </row>
    <row r="2479" spans="1:17" ht="15" x14ac:dyDescent="0.25">
      <c r="A2479" s="24">
        <v>5</v>
      </c>
      <c r="B2479" s="24" t="s">
        <v>754</v>
      </c>
      <c r="C2479" s="24">
        <v>1300450</v>
      </c>
      <c r="D2479" s="24">
        <v>0.25</v>
      </c>
      <c r="E2479" s="24" t="s">
        <v>1331</v>
      </c>
      <c r="F2479" s="24">
        <v>1584191.424358815</v>
      </c>
      <c r="G2479" s="24">
        <v>0.71152363595153645</v>
      </c>
      <c r="H2479" s="24">
        <v>5.4966607338617255</v>
      </c>
      <c r="I2479" s="24">
        <v>54.279771131413355</v>
      </c>
      <c r="J2479" s="24">
        <v>7.6709428623705396</v>
      </c>
      <c r="K2479" s="24">
        <v>3739.3959938080898</v>
      </c>
      <c r="L2479" s="24">
        <v>8.0023110097090101E-4</v>
      </c>
      <c r="M2479" s="24">
        <v>1.4682453794468201E-4</v>
      </c>
      <c r="N2479" s="24">
        <v>1.6116803949460599E-2</v>
      </c>
      <c r="O2479" s="24">
        <v>0.10619889377370301</v>
      </c>
      <c r="P2479" s="24">
        <v>0.44455544886888498</v>
      </c>
      <c r="Q2479" s="29">
        <v>1584191.424358815</v>
      </c>
    </row>
    <row r="2480" spans="1:17" ht="15" x14ac:dyDescent="0.25">
      <c r="A2480" s="24">
        <v>5</v>
      </c>
      <c r="B2480" s="24" t="s">
        <v>754</v>
      </c>
      <c r="C2480" s="24">
        <v>1300450</v>
      </c>
      <c r="D2480" s="24">
        <v>0.5</v>
      </c>
      <c r="E2480" s="24" t="s">
        <v>1332</v>
      </c>
      <c r="F2480" s="24">
        <v>1988306.8534216499</v>
      </c>
      <c r="G2480" s="24">
        <v>0.83615341900254103</v>
      </c>
      <c r="H2480" s="24">
        <v>6.4796917878287497</v>
      </c>
      <c r="I2480" s="24">
        <v>68.126136326223104</v>
      </c>
      <c r="J2480" s="24">
        <v>9.6277432328814907</v>
      </c>
      <c r="K2480" s="24">
        <v>4310.0564721737601</v>
      </c>
      <c r="L2480" s="24">
        <v>9.2235236233422901E-4</v>
      </c>
      <c r="M2480" s="24">
        <v>1.8427838363287299E-4</v>
      </c>
      <c r="N2480" s="24">
        <v>1.8576348979718601E-2</v>
      </c>
      <c r="O2480" s="24">
        <v>0.12240564060883601</v>
      </c>
      <c r="P2480" s="24">
        <v>0.55795823163839997</v>
      </c>
      <c r="Q2480" s="29">
        <v>1988306.8534216499</v>
      </c>
    </row>
    <row r="2481" spans="1:17" ht="15" x14ac:dyDescent="0.25">
      <c r="A2481" s="24">
        <v>5</v>
      </c>
      <c r="B2481" s="24" t="s">
        <v>754</v>
      </c>
      <c r="C2481" s="24">
        <v>1300450</v>
      </c>
      <c r="D2481" s="24">
        <v>0.75</v>
      </c>
      <c r="E2481" s="24" t="s">
        <v>1333</v>
      </c>
      <c r="F2481" s="24">
        <v>2155200.5676743099</v>
      </c>
      <c r="G2481" s="24">
        <v>0.9906742755931226</v>
      </c>
      <c r="H2481" s="24">
        <v>7.632746038880005</v>
      </c>
      <c r="I2481" s="24">
        <v>73.844481012123552</v>
      </c>
      <c r="J2481" s="24">
        <v>10.43587293642255</v>
      </c>
      <c r="K2481" s="24">
        <v>5351.9241266360095</v>
      </c>
      <c r="L2481" s="24">
        <v>1.1453113456430599E-3</v>
      </c>
      <c r="M2481" s="24">
        <v>1.9974626971293151E-4</v>
      </c>
      <c r="N2481" s="24">
        <v>2.3066784578140501E-2</v>
      </c>
      <c r="O2481" s="24">
        <v>0.15199458979563851</v>
      </c>
      <c r="P2481" s="24">
        <v>0.60479190900342994</v>
      </c>
      <c r="Q2481" s="29">
        <v>2155200.5676743099</v>
      </c>
    </row>
    <row r="2482" spans="1:17" ht="15" x14ac:dyDescent="0.25">
      <c r="A2482" s="24">
        <v>5</v>
      </c>
      <c r="B2482" s="24" t="s">
        <v>754</v>
      </c>
      <c r="C2482" s="24">
        <v>1300460</v>
      </c>
      <c r="D2482" s="24">
        <v>0.25</v>
      </c>
      <c r="E2482" s="24" t="s">
        <v>1331</v>
      </c>
      <c r="F2482" s="24">
        <v>511861.03584400448</v>
      </c>
      <c r="G2482" s="24">
        <v>0.28055920081054153</v>
      </c>
      <c r="H2482" s="24">
        <v>1.7306805225901951</v>
      </c>
      <c r="I2482" s="24">
        <v>17.951068384105199</v>
      </c>
      <c r="J2482" s="24">
        <v>2.05729144819666</v>
      </c>
      <c r="K2482" s="24">
        <v>1112.3561367357599</v>
      </c>
      <c r="L2482" s="24">
        <v>2.730318032535975E-4</v>
      </c>
      <c r="M2482" s="24">
        <v>7.0961451738890842E-5</v>
      </c>
      <c r="N2482" s="24">
        <v>7.267302953563975E-3</v>
      </c>
      <c r="O2482" s="24">
        <v>4.2870463424723101E-2</v>
      </c>
      <c r="P2482" s="24">
        <v>0.1043233078385495</v>
      </c>
      <c r="Q2482" s="29">
        <v>511861.03584400448</v>
      </c>
    </row>
    <row r="2483" spans="1:17" ht="15" x14ac:dyDescent="0.25">
      <c r="A2483" s="24">
        <v>5</v>
      </c>
      <c r="B2483" s="24" t="s">
        <v>754</v>
      </c>
      <c r="C2483" s="24">
        <v>1300460</v>
      </c>
      <c r="D2483" s="24">
        <v>0.5</v>
      </c>
      <c r="E2483" s="24" t="s">
        <v>1332</v>
      </c>
      <c r="F2483" s="24">
        <v>638121.61612237303</v>
      </c>
      <c r="G2483" s="24">
        <v>0.318010125436748</v>
      </c>
      <c r="H2483" s="24">
        <v>1.9373511302723001</v>
      </c>
      <c r="I2483" s="24">
        <v>22.376270122094699</v>
      </c>
      <c r="J2483" s="24">
        <v>2.56760037666242</v>
      </c>
      <c r="K2483" s="24">
        <v>1240.6891365260699</v>
      </c>
      <c r="L2483" s="24">
        <v>3.0433575270447902E-4</v>
      </c>
      <c r="M2483" s="24">
        <v>8.8306073544421805E-5</v>
      </c>
      <c r="N2483" s="24">
        <v>8.0917654761475805E-3</v>
      </c>
      <c r="O2483" s="24">
        <v>4.7752656121720298E-2</v>
      </c>
      <c r="P2483" s="24">
        <v>0.13032154143067901</v>
      </c>
      <c r="Q2483" s="29">
        <v>638121.61612237303</v>
      </c>
    </row>
    <row r="2484" spans="1:17" ht="15" x14ac:dyDescent="0.25">
      <c r="A2484" s="24">
        <v>5</v>
      </c>
      <c r="B2484" s="24" t="s">
        <v>754</v>
      </c>
      <c r="C2484" s="24">
        <v>1300460</v>
      </c>
      <c r="D2484" s="24">
        <v>0.75</v>
      </c>
      <c r="E2484" s="24" t="s">
        <v>1333</v>
      </c>
      <c r="F2484" s="24">
        <v>665155.75902194798</v>
      </c>
      <c r="G2484" s="24">
        <v>0.37433266446260599</v>
      </c>
      <c r="H2484" s="24">
        <v>2.3089726679708047</v>
      </c>
      <c r="I2484" s="24">
        <v>23.322720118651201</v>
      </c>
      <c r="J2484" s="24">
        <v>2.6779326676006248</v>
      </c>
      <c r="K2484" s="24">
        <v>1512.0703442193751</v>
      </c>
      <c r="L2484" s="24">
        <v>3.70915730036589E-4</v>
      </c>
      <c r="M2484" s="24">
        <v>9.1960037396887596E-5</v>
      </c>
      <c r="N2484" s="24">
        <v>9.8630144902295894E-3</v>
      </c>
      <c r="O2484" s="24">
        <v>5.8204029006390601E-2</v>
      </c>
      <c r="P2484" s="24">
        <v>0.13598781017345352</v>
      </c>
      <c r="Q2484" s="29">
        <v>665155.75902194798</v>
      </c>
    </row>
    <row r="2485" spans="1:17" ht="15" x14ac:dyDescent="0.25">
      <c r="A2485" s="24">
        <v>5</v>
      </c>
      <c r="B2485" s="24" t="s">
        <v>754</v>
      </c>
      <c r="C2485" s="24">
        <v>1300470</v>
      </c>
      <c r="D2485" s="24">
        <v>0.25</v>
      </c>
      <c r="E2485" s="24" t="s">
        <v>1331</v>
      </c>
      <c r="F2485" s="24">
        <v>293198.99743086001</v>
      </c>
      <c r="G2485" s="24">
        <v>0.13978907426467149</v>
      </c>
      <c r="H2485" s="24">
        <v>1.0737794697303</v>
      </c>
      <c r="I2485" s="24">
        <v>10.045992063706755</v>
      </c>
      <c r="J2485" s="24">
        <v>1.419722845366715</v>
      </c>
      <c r="K2485" s="24">
        <v>755.58663714068643</v>
      </c>
      <c r="L2485" s="24">
        <v>1.6169555279627599E-4</v>
      </c>
      <c r="M2485" s="24">
        <v>2.7173993408687649E-5</v>
      </c>
      <c r="N2485" s="24">
        <v>3.2565786567851102E-3</v>
      </c>
      <c r="O2485" s="24">
        <v>2.145866214679705E-2</v>
      </c>
      <c r="P2485" s="24">
        <v>8.2277438134425757E-2</v>
      </c>
      <c r="Q2485" s="29">
        <v>293198.99743086001</v>
      </c>
    </row>
    <row r="2486" spans="1:17" ht="15" x14ac:dyDescent="0.25">
      <c r="A2486" s="24">
        <v>5</v>
      </c>
      <c r="B2486" s="24" t="s">
        <v>754</v>
      </c>
      <c r="C2486" s="24">
        <v>1300470</v>
      </c>
      <c r="D2486" s="24">
        <v>0.5</v>
      </c>
      <c r="E2486" s="24" t="s">
        <v>1332</v>
      </c>
      <c r="F2486" s="24">
        <v>364437.56113838003</v>
      </c>
      <c r="G2486" s="24">
        <v>0.15902232837352601</v>
      </c>
      <c r="H2486" s="24">
        <v>1.20294476388331</v>
      </c>
      <c r="I2486" s="24">
        <v>12.4868668685559</v>
      </c>
      <c r="J2486" s="24">
        <v>1.7646729210932499</v>
      </c>
      <c r="K2486" s="24">
        <v>844.26599279070297</v>
      </c>
      <c r="L2486" s="24">
        <v>1.8067293697481099E-4</v>
      </c>
      <c r="M2486" s="24">
        <v>3.3776458893208999E-5</v>
      </c>
      <c r="N2486" s="24">
        <v>3.6387867213155201E-3</v>
      </c>
      <c r="O2486" s="24">
        <v>2.3977156121892499E-2</v>
      </c>
      <c r="P2486" s="24">
        <v>0.102268388204481</v>
      </c>
      <c r="Q2486" s="29">
        <v>364437.56113838003</v>
      </c>
    </row>
    <row r="2487" spans="1:17" ht="15" x14ac:dyDescent="0.25">
      <c r="A2487" s="24">
        <v>5</v>
      </c>
      <c r="B2487" s="24" t="s">
        <v>754</v>
      </c>
      <c r="C2487" s="24">
        <v>1300470</v>
      </c>
      <c r="D2487" s="24">
        <v>0.75</v>
      </c>
      <c r="E2487" s="24" t="s">
        <v>1333</v>
      </c>
      <c r="F2487" s="24">
        <v>379444.44537763903</v>
      </c>
      <c r="G2487" s="24">
        <v>0.18640876513929799</v>
      </c>
      <c r="H2487" s="24">
        <v>1.4286917828965748</v>
      </c>
      <c r="I2487" s="24">
        <v>13.00105361983915</v>
      </c>
      <c r="J2487" s="24">
        <v>1.83733898263852</v>
      </c>
      <c r="K2487" s="24">
        <v>1024.6035901626301</v>
      </c>
      <c r="L2487" s="24">
        <v>2.192650906967065E-4</v>
      </c>
      <c r="M2487" s="24">
        <v>3.51673128080433E-5</v>
      </c>
      <c r="N2487" s="24">
        <v>4.4160399107604203E-3</v>
      </c>
      <c r="O2487" s="24">
        <v>2.9098731662551849E-2</v>
      </c>
      <c r="P2487" s="24">
        <v>0.1064796167571245</v>
      </c>
      <c r="Q2487" s="29">
        <v>379444.44537763903</v>
      </c>
    </row>
    <row r="2488" spans="1:17" ht="15" x14ac:dyDescent="0.25">
      <c r="A2488" s="24">
        <v>5</v>
      </c>
      <c r="B2488" s="24" t="s">
        <v>754</v>
      </c>
      <c r="C2488" s="24">
        <v>1300490</v>
      </c>
      <c r="D2488" s="24">
        <v>0.25</v>
      </c>
      <c r="E2488" s="24" t="s">
        <v>1331</v>
      </c>
      <c r="F2488" s="24">
        <v>122958.380537555</v>
      </c>
      <c r="G2488" s="24">
        <v>2.3193094223790151E-2</v>
      </c>
      <c r="H2488" s="24">
        <v>0.14065244864923448</v>
      </c>
      <c r="I2488" s="24">
        <v>4.3822855309248201</v>
      </c>
      <c r="J2488" s="24">
        <v>0.42268615413570998</v>
      </c>
      <c r="K2488" s="24">
        <v>11.0977768972917</v>
      </c>
      <c r="L2488" s="24">
        <v>3.1079226379912799E-6</v>
      </c>
      <c r="M2488" s="24">
        <v>1.139591284945745E-5</v>
      </c>
      <c r="N2488" s="24">
        <v>7.1896710199401002E-5</v>
      </c>
      <c r="O2488" s="24">
        <v>4.0788924585065649E-4</v>
      </c>
      <c r="P2488" s="24">
        <v>1.8385837011685502E-2</v>
      </c>
      <c r="Q2488" s="29">
        <v>122958.380537555</v>
      </c>
    </row>
    <row r="2489" spans="1:17" ht="15" x14ac:dyDescent="0.25">
      <c r="A2489" s="24">
        <v>5</v>
      </c>
      <c r="B2489" s="24" t="s">
        <v>754</v>
      </c>
      <c r="C2489" s="24">
        <v>1300490</v>
      </c>
      <c r="D2489" s="24">
        <v>0.5</v>
      </c>
      <c r="E2489" s="24" t="s">
        <v>1332</v>
      </c>
      <c r="F2489" s="24">
        <v>152456.26037263701</v>
      </c>
      <c r="G2489" s="24">
        <v>2.8728483128634401E-2</v>
      </c>
      <c r="H2489" s="24">
        <v>0.174450716404182</v>
      </c>
      <c r="I2489" s="24">
        <v>5.4336016874839803</v>
      </c>
      <c r="J2489" s="24">
        <v>0.52408912705731903</v>
      </c>
      <c r="K2489" s="24">
        <v>12.255702963504</v>
      </c>
      <c r="L2489" s="24">
        <v>3.31433363925688E-6</v>
      </c>
      <c r="M2489" s="24">
        <v>1.4129807573628E-5</v>
      </c>
      <c r="N2489" s="24">
        <v>7.5776064306886694E-5</v>
      </c>
      <c r="O2489" s="24">
        <v>4.35626722903407E-4</v>
      </c>
      <c r="P2489" s="24">
        <v>2.2796623846669702E-2</v>
      </c>
      <c r="Q2489" s="29">
        <v>152456.26037263701</v>
      </c>
    </row>
    <row r="2490" spans="1:17" ht="15" x14ac:dyDescent="0.25">
      <c r="A2490" s="24">
        <v>5</v>
      </c>
      <c r="B2490" s="24" t="s">
        <v>754</v>
      </c>
      <c r="C2490" s="24">
        <v>1300490</v>
      </c>
      <c r="D2490" s="24">
        <v>0.75</v>
      </c>
      <c r="E2490" s="24" t="s">
        <v>1333</v>
      </c>
      <c r="F2490" s="24">
        <v>158508.56716728501</v>
      </c>
      <c r="G2490" s="24">
        <v>2.9889797789754199E-2</v>
      </c>
      <c r="H2490" s="24">
        <v>0.18170770195685448</v>
      </c>
      <c r="I2490" s="24">
        <v>5.6493083059825704</v>
      </c>
      <c r="J2490" s="24">
        <v>0.54489475482404248</v>
      </c>
      <c r="K2490" s="24">
        <v>14.1788756452959</v>
      </c>
      <c r="L2490" s="24">
        <v>3.7856747936547001E-6</v>
      </c>
      <c r="M2490" s="24">
        <v>1.4690741773222951E-5</v>
      </c>
      <c r="N2490" s="24">
        <v>8.5695513786206748E-5</v>
      </c>
      <c r="O2490" s="24">
        <v>4.9776094525758399E-4</v>
      </c>
      <c r="P2490" s="24">
        <v>2.3701618911275951E-2</v>
      </c>
      <c r="Q2490" s="29">
        <v>158508.56716728501</v>
      </c>
    </row>
    <row r="2491" spans="1:17" ht="15" x14ac:dyDescent="0.25">
      <c r="A2491" s="24">
        <v>5</v>
      </c>
      <c r="B2491" s="24" t="s">
        <v>754</v>
      </c>
      <c r="C2491" s="24">
        <v>1300500</v>
      </c>
      <c r="D2491" s="24">
        <v>0.25</v>
      </c>
      <c r="E2491" s="24" t="s">
        <v>1331</v>
      </c>
      <c r="F2491" s="24">
        <v>170524.87305278651</v>
      </c>
      <c r="G2491" s="24">
        <v>3.1157325809884048E-2</v>
      </c>
      <c r="H2491" s="24">
        <v>0.18602738876702402</v>
      </c>
      <c r="I2491" s="24">
        <v>6.0832137137164004</v>
      </c>
      <c r="J2491" s="24">
        <v>0.58045015838328151</v>
      </c>
      <c r="K2491" s="24">
        <v>6.2349264966142002</v>
      </c>
      <c r="L2491" s="24">
        <v>2.3869400269852451E-6</v>
      </c>
      <c r="M2491" s="24">
        <v>1.5804425720951702E-5</v>
      </c>
      <c r="N2491" s="24">
        <v>6.1397796101148256E-5</v>
      </c>
      <c r="O2491" s="24">
        <v>3.10231157367265E-4</v>
      </c>
      <c r="P2491" s="24">
        <v>2.4961525245457847E-2</v>
      </c>
      <c r="Q2491" s="29">
        <v>170524.87305278651</v>
      </c>
    </row>
    <row r="2492" spans="1:17" ht="15" x14ac:dyDescent="0.25">
      <c r="A2492" s="24">
        <v>5</v>
      </c>
      <c r="B2492" s="24" t="s">
        <v>754</v>
      </c>
      <c r="C2492" s="24">
        <v>1300500</v>
      </c>
      <c r="D2492" s="24">
        <v>0.5</v>
      </c>
      <c r="E2492" s="24" t="s">
        <v>1332</v>
      </c>
      <c r="F2492" s="24">
        <v>211434.01834036101</v>
      </c>
      <c r="G2492" s="24">
        <v>3.8492463757477502E-2</v>
      </c>
      <c r="H2492" s="24">
        <v>0.23001879354856999</v>
      </c>
      <c r="I2492" s="24">
        <v>7.5425848259453296</v>
      </c>
      <c r="J2492" s="24">
        <v>0.71970092817346198</v>
      </c>
      <c r="K2492" s="24">
        <v>6.3332653224301998</v>
      </c>
      <c r="L2492" s="24">
        <v>2.4775065068907598E-6</v>
      </c>
      <c r="M2492" s="24">
        <v>1.95959286051364E-5</v>
      </c>
      <c r="N2492" s="24">
        <v>6.2849201896280097E-5</v>
      </c>
      <c r="O2492" s="24">
        <v>3.2203536490849798E-4</v>
      </c>
      <c r="P2492" s="24">
        <v>3.0949828550798301E-2</v>
      </c>
      <c r="Q2492" s="29">
        <v>211434.01834036101</v>
      </c>
    </row>
    <row r="2493" spans="1:17" ht="15" x14ac:dyDescent="0.25">
      <c r="A2493" s="24">
        <v>5</v>
      </c>
      <c r="B2493" s="24" t="s">
        <v>754</v>
      </c>
      <c r="C2493" s="24">
        <v>1300500</v>
      </c>
      <c r="D2493" s="24">
        <v>0.75</v>
      </c>
      <c r="E2493" s="24" t="s">
        <v>1333</v>
      </c>
      <c r="F2493" s="24">
        <v>219827.662048856</v>
      </c>
      <c r="G2493" s="24">
        <v>3.9932766194590651E-2</v>
      </c>
      <c r="H2493" s="24">
        <v>0.238771042275575</v>
      </c>
      <c r="I2493" s="24">
        <v>7.8420152116485902</v>
      </c>
      <c r="J2493" s="24">
        <v>0.74827207875275947</v>
      </c>
      <c r="K2493" s="24">
        <v>6.8828695893881005</v>
      </c>
      <c r="L2493" s="24">
        <v>2.5851741109988447E-6</v>
      </c>
      <c r="M2493" s="24">
        <v>2.037386038801865E-5</v>
      </c>
      <c r="N2493" s="24">
        <v>6.6168901931301313E-5</v>
      </c>
      <c r="O2493" s="24">
        <v>3.3599355625440249E-4</v>
      </c>
      <c r="P2493" s="24">
        <v>3.21784947629246E-2</v>
      </c>
      <c r="Q2493" s="29">
        <v>219827.662048856</v>
      </c>
    </row>
    <row r="2494" spans="1:17" ht="15" x14ac:dyDescent="0.25">
      <c r="A2494" s="24">
        <v>5</v>
      </c>
      <c r="B2494" s="24" t="s">
        <v>754</v>
      </c>
      <c r="C2494" s="24">
        <v>1300510</v>
      </c>
      <c r="D2494" s="24">
        <v>0.25</v>
      </c>
      <c r="E2494" s="24" t="s">
        <v>1331</v>
      </c>
      <c r="F2494" s="24">
        <v>122065.65619537</v>
      </c>
      <c r="G2494" s="24">
        <v>2.2273252684463202E-2</v>
      </c>
      <c r="H2494" s="24">
        <v>0.13289179589553202</v>
      </c>
      <c r="I2494" s="24">
        <v>4.3546823823892655</v>
      </c>
      <c r="J2494" s="24">
        <v>0.4153191130956555</v>
      </c>
      <c r="K2494" s="24">
        <v>4.1298682639683699</v>
      </c>
      <c r="L2494" s="24">
        <v>1.6503909084943051E-6</v>
      </c>
      <c r="M2494" s="24">
        <v>1.1313174212549001E-5</v>
      </c>
      <c r="N2494" s="24">
        <v>4.271769079543445E-5</v>
      </c>
      <c r="O2494" s="24">
        <v>2.1436826568312249E-4</v>
      </c>
      <c r="P2494" s="24">
        <v>1.7851185769344947E-2</v>
      </c>
      <c r="Q2494" s="29">
        <v>122065.65619537</v>
      </c>
    </row>
    <row r="2495" spans="1:17" ht="15" x14ac:dyDescent="0.25">
      <c r="A2495" s="24">
        <v>5</v>
      </c>
      <c r="B2495" s="24" t="s">
        <v>754</v>
      </c>
      <c r="C2495" s="24">
        <v>1300510</v>
      </c>
      <c r="D2495" s="24">
        <v>0.5</v>
      </c>
      <c r="E2495" s="24" t="s">
        <v>1332</v>
      </c>
      <c r="F2495" s="24">
        <v>151349.370512808</v>
      </c>
      <c r="G2495" s="24">
        <v>2.7513749815473901E-2</v>
      </c>
      <c r="H2495" s="24">
        <v>0.16429545177988</v>
      </c>
      <c r="I2495" s="24">
        <v>5.3993765151340503</v>
      </c>
      <c r="J2495" s="24">
        <v>0.51495472420572097</v>
      </c>
      <c r="K2495" s="24">
        <v>4.2702210830556204</v>
      </c>
      <c r="L2495" s="24">
        <v>1.68942565622743E-6</v>
      </c>
      <c r="M2495" s="24">
        <v>1.40272198498706E-5</v>
      </c>
      <c r="N2495" s="24">
        <v>4.37502096708242E-5</v>
      </c>
      <c r="O2495" s="24">
        <v>2.1943292729522499E-4</v>
      </c>
      <c r="P2495" s="24">
        <v>2.2133709124826401E-2</v>
      </c>
      <c r="Q2495" s="29">
        <v>151349.370512808</v>
      </c>
    </row>
    <row r="2496" spans="1:17" ht="15" x14ac:dyDescent="0.25">
      <c r="A2496" s="24">
        <v>5</v>
      </c>
      <c r="B2496" s="24" t="s">
        <v>754</v>
      </c>
      <c r="C2496" s="24">
        <v>1300510</v>
      </c>
      <c r="D2496" s="24">
        <v>0.75</v>
      </c>
      <c r="E2496" s="24" t="s">
        <v>1333</v>
      </c>
      <c r="F2496" s="24">
        <v>157357.735205387</v>
      </c>
      <c r="G2496" s="24">
        <v>2.8539661512005449E-2</v>
      </c>
      <c r="H2496" s="24">
        <v>0.17052117039943548</v>
      </c>
      <c r="I2496" s="24">
        <v>5.6137244381040601</v>
      </c>
      <c r="J2496" s="24">
        <v>0.53539772820185005</v>
      </c>
      <c r="K2496" s="24">
        <v>4.5157524473061006</v>
      </c>
      <c r="L2496" s="24">
        <v>1.7780556397799349E-6</v>
      </c>
      <c r="M2496" s="24">
        <v>1.4584081448933201E-5</v>
      </c>
      <c r="N2496" s="24">
        <v>4.5712461990650351E-5</v>
      </c>
      <c r="O2496" s="24">
        <v>2.3110808546527E-4</v>
      </c>
      <c r="P2496" s="24">
        <v>2.3012387352913201E-2</v>
      </c>
      <c r="Q2496" s="29">
        <v>157357.735205387</v>
      </c>
    </row>
    <row r="2497" spans="1:17" ht="15" x14ac:dyDescent="0.25">
      <c r="A2497" s="24">
        <v>5</v>
      </c>
      <c r="B2497" s="24" t="s">
        <v>754</v>
      </c>
      <c r="C2497" s="24">
        <v>1300520</v>
      </c>
      <c r="D2497" s="24">
        <v>0.25</v>
      </c>
      <c r="E2497" s="24" t="s">
        <v>1331</v>
      </c>
      <c r="F2497" s="24">
        <v>420682.58146965603</v>
      </c>
      <c r="G2497" s="24">
        <v>0.18801359435038101</v>
      </c>
      <c r="H2497" s="24">
        <v>1.449677425956635</v>
      </c>
      <c r="I2497" s="24">
        <v>14.41401202533325</v>
      </c>
      <c r="J2497" s="24">
        <v>2.0370215341587601</v>
      </c>
      <c r="K2497" s="24">
        <v>991.14015176330008</v>
      </c>
      <c r="L2497" s="24">
        <v>2.1210466726723351E-4</v>
      </c>
      <c r="M2497" s="24">
        <v>3.898930690819435E-5</v>
      </c>
      <c r="N2497" s="24">
        <v>4.2718276444944792E-3</v>
      </c>
      <c r="O2497" s="24">
        <v>2.8148469861633198E-2</v>
      </c>
      <c r="P2497" s="24">
        <v>0.11805185343195</v>
      </c>
      <c r="Q2497" s="29">
        <v>420682.58146965603</v>
      </c>
    </row>
    <row r="2498" spans="1:17" ht="15" x14ac:dyDescent="0.25">
      <c r="A2498" s="24">
        <v>5</v>
      </c>
      <c r="B2498" s="24" t="s">
        <v>754</v>
      </c>
      <c r="C2498" s="24">
        <v>1300520</v>
      </c>
      <c r="D2498" s="24">
        <v>0.5</v>
      </c>
      <c r="E2498" s="24" t="s">
        <v>1332</v>
      </c>
      <c r="F2498" s="24">
        <v>521604.84518171701</v>
      </c>
      <c r="G2498" s="24">
        <v>0.211469464425318</v>
      </c>
      <c r="H2498" s="24">
        <v>1.60493238925256</v>
      </c>
      <c r="I2498" s="24">
        <v>17.871951067366201</v>
      </c>
      <c r="J2498" s="24">
        <v>2.5257054814213702</v>
      </c>
      <c r="K2498" s="24">
        <v>1105.767479586</v>
      </c>
      <c r="L2498" s="24">
        <v>2.3663408463159901E-4</v>
      </c>
      <c r="M2498" s="24">
        <v>4.8342889126858699E-5</v>
      </c>
      <c r="N2498" s="24">
        <v>4.7658546951491404E-3</v>
      </c>
      <c r="O2498" s="24">
        <v>3.1403775717461099E-2</v>
      </c>
      <c r="P2498" s="24">
        <v>0.14637263686470001</v>
      </c>
      <c r="Q2498" s="29">
        <v>521604.84518171701</v>
      </c>
    </row>
    <row r="2499" spans="1:17" ht="15" x14ac:dyDescent="0.25">
      <c r="A2499" s="24">
        <v>5</v>
      </c>
      <c r="B2499" s="24" t="s">
        <v>754</v>
      </c>
      <c r="C2499" s="24">
        <v>1300520</v>
      </c>
      <c r="D2499" s="24">
        <v>0.75</v>
      </c>
      <c r="E2499" s="24" t="s">
        <v>1333</v>
      </c>
      <c r="F2499" s="24">
        <v>542311.86558685941</v>
      </c>
      <c r="G2499" s="24">
        <v>0.24976933317337249</v>
      </c>
      <c r="H2499" s="24">
        <v>1.918289008837945</v>
      </c>
      <c r="I2499" s="24">
        <v>18.5814438162401</v>
      </c>
      <c r="J2499" s="24">
        <v>2.6259726384936446</v>
      </c>
      <c r="K2499" s="24">
        <v>1341.1229526079001</v>
      </c>
      <c r="L2499" s="24">
        <v>2.8700048877764399E-4</v>
      </c>
      <c r="M2499" s="24">
        <v>5.0262037694676605E-5</v>
      </c>
      <c r="N2499" s="24">
        <v>5.78024348893264E-3</v>
      </c>
      <c r="O2499" s="24">
        <v>3.8087915333105404E-2</v>
      </c>
      <c r="P2499" s="24">
        <v>0.1521834363738</v>
      </c>
      <c r="Q2499" s="29">
        <v>542311.86558685941</v>
      </c>
    </row>
    <row r="2500" spans="1:17" ht="15" x14ac:dyDescent="0.25">
      <c r="A2500" s="24">
        <v>5</v>
      </c>
      <c r="B2500" s="24" t="s">
        <v>754</v>
      </c>
      <c r="C2500" s="24">
        <v>1300530</v>
      </c>
      <c r="D2500" s="24">
        <v>0.25</v>
      </c>
      <c r="E2500" s="24" t="s">
        <v>1331</v>
      </c>
      <c r="F2500" s="24">
        <v>299162.47052273003</v>
      </c>
      <c r="G2500" s="24">
        <v>7.5581675610246396E-2</v>
      </c>
      <c r="H2500" s="24">
        <v>0.51422256041753656</v>
      </c>
      <c r="I2500" s="24">
        <v>10.56012205809435</v>
      </c>
      <c r="J2500" s="24">
        <v>1.132601861963465</v>
      </c>
      <c r="K2500" s="24">
        <v>194.6374112954345</v>
      </c>
      <c r="L2500" s="24">
        <v>4.2893176614603148E-5</v>
      </c>
      <c r="M2500" s="24">
        <v>2.7726694406684699E-5</v>
      </c>
      <c r="N2500" s="24">
        <v>8.7930546820846E-4</v>
      </c>
      <c r="O2500" s="24">
        <v>5.6847957586653253E-3</v>
      </c>
      <c r="P2500" s="24">
        <v>5.4457858307160004E-2</v>
      </c>
      <c r="Q2500" s="29">
        <v>299162.47052273003</v>
      </c>
    </row>
    <row r="2501" spans="1:17" ht="15" x14ac:dyDescent="0.25">
      <c r="A2501" s="24">
        <v>5</v>
      </c>
      <c r="B2501" s="24" t="s">
        <v>754</v>
      </c>
      <c r="C2501" s="24">
        <v>1300530</v>
      </c>
      <c r="D2501" s="24">
        <v>0.5</v>
      </c>
      <c r="E2501" s="24" t="s">
        <v>1332</v>
      </c>
      <c r="F2501" s="24">
        <v>370931.93805353402</v>
      </c>
      <c r="G2501" s="24">
        <v>8.91154009102363E-2</v>
      </c>
      <c r="H2501" s="24">
        <v>0.601598949915645</v>
      </c>
      <c r="I2501" s="24">
        <v>13.0935091465727</v>
      </c>
      <c r="J2501" s="24">
        <v>1.4043145181186301</v>
      </c>
      <c r="K2501" s="24">
        <v>217.012551381149</v>
      </c>
      <c r="L2501" s="24">
        <v>4.7793867319553703E-5</v>
      </c>
      <c r="M2501" s="24">
        <v>3.4378364619461301E-5</v>
      </c>
      <c r="N2501" s="24">
        <v>9.7940295813884201E-4</v>
      </c>
      <c r="O2501" s="24">
        <v>6.3344825633002699E-3</v>
      </c>
      <c r="P2501" s="24">
        <v>6.7522368705909996E-2</v>
      </c>
      <c r="Q2501" s="29">
        <v>370931.93805353402</v>
      </c>
    </row>
    <row r="2502" spans="1:17" ht="15" x14ac:dyDescent="0.25">
      <c r="A2502" s="24">
        <v>5</v>
      </c>
      <c r="B2502" s="24" t="s">
        <v>754</v>
      </c>
      <c r="C2502" s="24">
        <v>1300530</v>
      </c>
      <c r="D2502" s="24">
        <v>0.75</v>
      </c>
      <c r="E2502" s="24" t="s">
        <v>1333</v>
      </c>
      <c r="F2502" s="24">
        <v>385657.43576112401</v>
      </c>
      <c r="G2502" s="24">
        <v>9.8625306488900999E-2</v>
      </c>
      <c r="H2502" s="24">
        <v>0.66995483350806007</v>
      </c>
      <c r="I2502" s="24">
        <v>13.613303798878301</v>
      </c>
      <c r="J2502" s="24">
        <v>1.460063913817675</v>
      </c>
      <c r="K2502" s="24">
        <v>261.63403853503803</v>
      </c>
      <c r="L2502" s="24">
        <v>5.7265129971988401E-5</v>
      </c>
      <c r="M2502" s="24">
        <v>3.5743139332718946E-5</v>
      </c>
      <c r="N2502" s="24">
        <v>1.1691907222848102E-3</v>
      </c>
      <c r="O2502" s="24">
        <v>7.5918900508606304E-3</v>
      </c>
      <c r="P2502" s="24">
        <v>7.0202915979460004E-2</v>
      </c>
      <c r="Q2502" s="29">
        <v>385657.43576112401</v>
      </c>
    </row>
    <row r="2503" spans="1:17" ht="15" x14ac:dyDescent="0.25">
      <c r="A2503" s="24">
        <v>5</v>
      </c>
      <c r="B2503" s="24" t="s">
        <v>754</v>
      </c>
      <c r="C2503" s="24">
        <v>1300540</v>
      </c>
      <c r="D2503" s="24">
        <v>0.25</v>
      </c>
      <c r="E2503" s="24" t="s">
        <v>1331</v>
      </c>
      <c r="F2503" s="24">
        <v>155049.68252637802</v>
      </c>
      <c r="G2503" s="24">
        <v>2.88605341082495E-2</v>
      </c>
      <c r="H2503" s="24">
        <v>0.17395706719835</v>
      </c>
      <c r="I2503" s="24">
        <v>5.5280159547510852</v>
      </c>
      <c r="J2503" s="24">
        <v>0.53098102356458443</v>
      </c>
      <c r="K2503" s="24">
        <v>10.438988410951101</v>
      </c>
      <c r="L2503" s="24">
        <v>3.2064606562194651E-6</v>
      </c>
      <c r="M2503" s="24">
        <v>1.437016868376205E-5</v>
      </c>
      <c r="N2503" s="24">
        <v>7.7382706432630491E-5</v>
      </c>
      <c r="O2503" s="24">
        <v>4.1912628968956099E-4</v>
      </c>
      <c r="P2503" s="24">
        <v>2.2995570164281498E-2</v>
      </c>
      <c r="Q2503" s="29">
        <v>155049.68252637802</v>
      </c>
    </row>
    <row r="2504" spans="1:17" ht="15" x14ac:dyDescent="0.25">
      <c r="A2504" s="24">
        <v>5</v>
      </c>
      <c r="B2504" s="24" t="s">
        <v>754</v>
      </c>
      <c r="C2504" s="24">
        <v>1300540</v>
      </c>
      <c r="D2504" s="24">
        <v>0.5</v>
      </c>
      <c r="E2504" s="24" t="s">
        <v>1332</v>
      </c>
      <c r="F2504" s="24">
        <v>192246.308625134</v>
      </c>
      <c r="G2504" s="24">
        <v>3.5710536101332999E-2</v>
      </c>
      <c r="H2504" s="24">
        <v>0.21549095802507301</v>
      </c>
      <c r="I2504" s="24">
        <v>6.8541943722775196</v>
      </c>
      <c r="J2504" s="24">
        <v>0.65836408041120498</v>
      </c>
      <c r="K2504" s="24">
        <v>11.3259021079358</v>
      </c>
      <c r="L2504" s="24">
        <v>3.3546218430300101E-6</v>
      </c>
      <c r="M2504" s="24">
        <v>1.7817591360135799E-5</v>
      </c>
      <c r="N2504" s="24">
        <v>7.9901863045217899E-5</v>
      </c>
      <c r="O2504" s="24">
        <v>4.3913895299542497E-4</v>
      </c>
      <c r="P2504" s="24">
        <v>2.8512238140101599E-2</v>
      </c>
      <c r="Q2504" s="29">
        <v>192246.308625134</v>
      </c>
    </row>
    <row r="2505" spans="1:17" ht="15" x14ac:dyDescent="0.25">
      <c r="A2505" s="24">
        <v>5</v>
      </c>
      <c r="B2505" s="24" t="s">
        <v>754</v>
      </c>
      <c r="C2505" s="24">
        <v>1300540</v>
      </c>
      <c r="D2505" s="24">
        <v>0.75</v>
      </c>
      <c r="E2505" s="24" t="s">
        <v>1333</v>
      </c>
      <c r="F2505" s="24">
        <v>199878.22636979149</v>
      </c>
      <c r="G2505" s="24">
        <v>3.7110535415721152E-2</v>
      </c>
      <c r="H2505" s="24">
        <v>0.22414771064307651</v>
      </c>
      <c r="I2505" s="24">
        <v>7.1262965936468197</v>
      </c>
      <c r="J2505" s="24">
        <v>0.68450024173803348</v>
      </c>
      <c r="K2505" s="24">
        <v>12.991121344832401</v>
      </c>
      <c r="L2505" s="24">
        <v>3.747441027310525E-6</v>
      </c>
      <c r="M2505" s="24">
        <v>1.8524925574458349E-5</v>
      </c>
      <c r="N2505" s="24">
        <v>8.779792599100085E-5</v>
      </c>
      <c r="O2505" s="24">
        <v>4.9142237433083698E-4</v>
      </c>
      <c r="P2505" s="24">
        <v>2.96441353425165E-2</v>
      </c>
      <c r="Q2505" s="29">
        <v>199878.22636979149</v>
      </c>
    </row>
    <row r="2506" spans="1:17" ht="15" x14ac:dyDescent="0.25">
      <c r="A2506" s="24">
        <v>5</v>
      </c>
      <c r="B2506" s="24" t="s">
        <v>754</v>
      </c>
      <c r="C2506" s="24">
        <v>1300550</v>
      </c>
      <c r="D2506" s="24">
        <v>0.25</v>
      </c>
      <c r="E2506" s="24" t="s">
        <v>1331</v>
      </c>
      <c r="F2506" s="24">
        <v>429523.72512568347</v>
      </c>
      <c r="G2506" s="24">
        <v>0.14427230466454949</v>
      </c>
      <c r="H2506" s="24">
        <v>1.0511245489580001</v>
      </c>
      <c r="I2506" s="24">
        <v>14.978965619598551</v>
      </c>
      <c r="J2506" s="24">
        <v>1.812565411360205</v>
      </c>
      <c r="K2506" s="24">
        <v>581.49824176828497</v>
      </c>
      <c r="L2506" s="24">
        <v>1.2548897764952499E-4</v>
      </c>
      <c r="M2506" s="24">
        <v>3.9808713459850751E-5</v>
      </c>
      <c r="N2506" s="24">
        <v>2.5404066813576702E-3</v>
      </c>
      <c r="O2506" s="24">
        <v>1.6647282051680101E-2</v>
      </c>
      <c r="P2506" s="24">
        <v>9.5587995792011604E-2</v>
      </c>
      <c r="Q2506" s="29">
        <v>429523.72512568347</v>
      </c>
    </row>
    <row r="2507" spans="1:17" ht="15" x14ac:dyDescent="0.25">
      <c r="A2507" s="24">
        <v>5</v>
      </c>
      <c r="B2507" s="24" t="s">
        <v>754</v>
      </c>
      <c r="C2507" s="24">
        <v>1300550</v>
      </c>
      <c r="D2507" s="24">
        <v>0.5</v>
      </c>
      <c r="E2507" s="24" t="s">
        <v>1332</v>
      </c>
      <c r="F2507" s="24">
        <v>532611.46243879094</v>
      </c>
      <c r="G2507" s="24">
        <v>0.160569847757845</v>
      </c>
      <c r="H2507" s="24">
        <v>1.17131537196423</v>
      </c>
      <c r="I2507" s="24">
        <v>18.573968196632201</v>
      </c>
      <c r="J2507" s="24">
        <v>2.2476105691350399</v>
      </c>
      <c r="K2507" s="24">
        <v>647.019163818979</v>
      </c>
      <c r="L2507" s="24">
        <v>1.39615174840814E-4</v>
      </c>
      <c r="M2507" s="24">
        <v>4.9362994063839103E-5</v>
      </c>
      <c r="N2507" s="24">
        <v>2.8262143536207599E-3</v>
      </c>
      <c r="O2507" s="24">
        <v>1.8521334155574599E-2</v>
      </c>
      <c r="P2507" s="24">
        <v>0.11853151424232999</v>
      </c>
      <c r="Q2507" s="29">
        <v>532611.46243879094</v>
      </c>
    </row>
    <row r="2508" spans="1:17" ht="15" x14ac:dyDescent="0.25">
      <c r="A2508" s="24">
        <v>5</v>
      </c>
      <c r="B2508" s="24" t="s">
        <v>754</v>
      </c>
      <c r="C2508" s="24">
        <v>1300550</v>
      </c>
      <c r="D2508" s="24">
        <v>0.75</v>
      </c>
      <c r="E2508" s="24" t="s">
        <v>1333</v>
      </c>
      <c r="F2508" s="24">
        <v>553767.64090411994</v>
      </c>
      <c r="G2508" s="24">
        <v>0.18840325970219199</v>
      </c>
      <c r="H2508" s="24">
        <v>1.3728874354899401</v>
      </c>
      <c r="I2508" s="24">
        <v>19.311755747486149</v>
      </c>
      <c r="J2508" s="24">
        <v>2.3368894052352198</v>
      </c>
      <c r="K2508" s="24">
        <v>784.65665728765248</v>
      </c>
      <c r="L2508" s="24">
        <v>1.689961462369495E-4</v>
      </c>
      <c r="M2508" s="24">
        <v>5.1323771076066749E-5</v>
      </c>
      <c r="N2508" s="24">
        <v>3.4170386567483201E-3</v>
      </c>
      <c r="O2508" s="24">
        <v>2.2420939511914699E-2</v>
      </c>
      <c r="P2508" s="24">
        <v>0.1232397896341835</v>
      </c>
      <c r="Q2508" s="29">
        <v>553767.64090411994</v>
      </c>
    </row>
    <row r="2509" spans="1:17" ht="15" x14ac:dyDescent="0.25">
      <c r="A2509" s="24">
        <v>5</v>
      </c>
      <c r="B2509" s="24" t="s">
        <v>754</v>
      </c>
      <c r="C2509" s="24">
        <v>1300560</v>
      </c>
      <c r="D2509" s="24">
        <v>0.25</v>
      </c>
      <c r="E2509" s="24" t="s">
        <v>1331</v>
      </c>
      <c r="F2509" s="24">
        <v>751589.16652343899</v>
      </c>
      <c r="G2509" s="24">
        <v>0.41775616846457897</v>
      </c>
      <c r="H2509" s="24">
        <v>2.377686880264315</v>
      </c>
      <c r="I2509" s="24">
        <v>26.56910790191105</v>
      </c>
      <c r="J2509" s="24">
        <v>2.7809631582313501</v>
      </c>
      <c r="K2509" s="24">
        <v>1591.6441724824549</v>
      </c>
      <c r="L2509" s="24">
        <v>5.4483494227392751E-4</v>
      </c>
      <c r="M2509" s="24">
        <v>8.9206360731790006E-5</v>
      </c>
      <c r="N2509" s="24">
        <v>1.490827733429345E-2</v>
      </c>
      <c r="O2509" s="24">
        <v>7.7098938427215491E-2</v>
      </c>
      <c r="P2509" s="24">
        <v>0.13000015807829451</v>
      </c>
      <c r="Q2509" s="29">
        <v>751589.16652343899</v>
      </c>
    </row>
    <row r="2510" spans="1:17" ht="15" x14ac:dyDescent="0.25">
      <c r="A2510" s="24">
        <v>5</v>
      </c>
      <c r="B2510" s="24" t="s">
        <v>754</v>
      </c>
      <c r="C2510" s="24">
        <v>1300560</v>
      </c>
      <c r="D2510" s="24">
        <v>0.5</v>
      </c>
      <c r="E2510" s="24" t="s">
        <v>1332</v>
      </c>
      <c r="F2510" s="24">
        <v>898481.25161437003</v>
      </c>
      <c r="G2510" s="24">
        <v>0.53713875809376299</v>
      </c>
      <c r="H2510" s="24">
        <v>3.04199387786023</v>
      </c>
      <c r="I2510" s="24">
        <v>31.7481666640609</v>
      </c>
      <c r="J2510" s="24">
        <v>3.3345854178866698</v>
      </c>
      <c r="K2510" s="24">
        <v>2048.85882877636</v>
      </c>
      <c r="L2510" s="24">
        <v>7.1180879187618005E-4</v>
      </c>
      <c r="M2510" s="24">
        <v>1.08488321669954E-4</v>
      </c>
      <c r="N2510" s="24">
        <v>1.9397522155345799E-2</v>
      </c>
      <c r="O2510" s="24">
        <v>9.9994275507348795E-2</v>
      </c>
      <c r="P2510" s="24">
        <v>0.15623525657834</v>
      </c>
      <c r="Q2510" s="29">
        <v>898481.25161437003</v>
      </c>
    </row>
    <row r="2511" spans="1:17" ht="15" x14ac:dyDescent="0.25">
      <c r="A2511" s="24">
        <v>5</v>
      </c>
      <c r="B2511" s="24" t="s">
        <v>754</v>
      </c>
      <c r="C2511" s="24">
        <v>1300560</v>
      </c>
      <c r="D2511" s="24">
        <v>0.75</v>
      </c>
      <c r="E2511" s="24" t="s">
        <v>1333</v>
      </c>
      <c r="F2511" s="24">
        <v>1107219.6696245251</v>
      </c>
      <c r="G2511" s="24">
        <v>0.66316975082464602</v>
      </c>
      <c r="H2511" s="24">
        <v>3.6711636911833549</v>
      </c>
      <c r="I2511" s="24">
        <v>39.146442454700903</v>
      </c>
      <c r="J2511" s="24">
        <v>4.0930350996447356</v>
      </c>
      <c r="K2511" s="24">
        <v>2757.4873801285848</v>
      </c>
      <c r="L2511" s="24">
        <v>9.7002414375032945E-4</v>
      </c>
      <c r="M2511" s="24">
        <v>1.2844957466668098E-4</v>
      </c>
      <c r="N2511" s="24">
        <v>2.6305055640189701E-2</v>
      </c>
      <c r="O2511" s="24">
        <v>0.13540201617946401</v>
      </c>
      <c r="P2511" s="24">
        <v>0.19121446122013253</v>
      </c>
      <c r="Q2511" s="29">
        <v>1107219.6696245251</v>
      </c>
    </row>
    <row r="2512" spans="1:17" ht="15" x14ac:dyDescent="0.25">
      <c r="A2512" s="24">
        <v>5</v>
      </c>
      <c r="B2512" s="24" t="s">
        <v>754</v>
      </c>
      <c r="C2512" s="24">
        <v>1300570</v>
      </c>
      <c r="D2512" s="24">
        <v>0.25</v>
      </c>
      <c r="E2512" s="24" t="s">
        <v>1331</v>
      </c>
      <c r="F2512" s="24">
        <v>1536281.82024591</v>
      </c>
      <c r="G2512" s="24">
        <v>0.44377957671941504</v>
      </c>
      <c r="H2512" s="24">
        <v>2.4213052810216151</v>
      </c>
      <c r="I2512" s="24">
        <v>55.86981803843755</v>
      </c>
      <c r="J2512" s="24">
        <v>4.7471725274991252</v>
      </c>
      <c r="K2512" s="24">
        <v>1992.8075843133399</v>
      </c>
      <c r="L2512" s="24">
        <v>5.9618519506007502E-4</v>
      </c>
      <c r="M2512" s="24">
        <v>8.4776826548474103E-5</v>
      </c>
      <c r="N2512" s="24">
        <v>2.2193683079089449E-2</v>
      </c>
      <c r="O2512" s="24">
        <v>9.2807753541277099E-2</v>
      </c>
      <c r="P2512" s="24">
        <v>0.14479995720308098</v>
      </c>
      <c r="Q2512" s="29">
        <v>1536281.82024591</v>
      </c>
    </row>
    <row r="2513" spans="1:17" ht="15" x14ac:dyDescent="0.25">
      <c r="A2513" s="24">
        <v>5</v>
      </c>
      <c r="B2513" s="24" t="s">
        <v>754</v>
      </c>
      <c r="C2513" s="24">
        <v>1300570</v>
      </c>
      <c r="D2513" s="24">
        <v>0.5</v>
      </c>
      <c r="E2513" s="24" t="s">
        <v>1332</v>
      </c>
      <c r="F2513" s="24">
        <v>1899172.3271937701</v>
      </c>
      <c r="G2513" s="24">
        <v>0.51102267640791199</v>
      </c>
      <c r="H2513" s="24">
        <v>2.7796325889754101</v>
      </c>
      <c r="I2513" s="24">
        <v>69.059241056929693</v>
      </c>
      <c r="J2513" s="24">
        <v>5.86587035842029</v>
      </c>
      <c r="K2513" s="24">
        <v>2277.4964057727402</v>
      </c>
      <c r="L2513" s="24">
        <v>6.8144672495236598E-4</v>
      </c>
      <c r="M2513" s="24">
        <v>1.0447025904431E-4</v>
      </c>
      <c r="N2513" s="24">
        <v>2.5308361743541199E-2</v>
      </c>
      <c r="O2513" s="24">
        <v>0.10602622823232299</v>
      </c>
      <c r="P2513" s="24">
        <v>0.17857446319537401</v>
      </c>
      <c r="Q2513" s="29">
        <v>1899172.3271937701</v>
      </c>
    </row>
    <row r="2514" spans="1:17" ht="15" x14ac:dyDescent="0.25">
      <c r="A2514" s="24">
        <v>5</v>
      </c>
      <c r="B2514" s="24" t="s">
        <v>754</v>
      </c>
      <c r="C2514" s="24">
        <v>1300570</v>
      </c>
      <c r="D2514" s="24">
        <v>0.75</v>
      </c>
      <c r="E2514" s="24" t="s">
        <v>1333</v>
      </c>
      <c r="F2514" s="24">
        <v>1992530.9651718449</v>
      </c>
      <c r="G2514" s="24">
        <v>0.59950513516401105</v>
      </c>
      <c r="H2514" s="24">
        <v>3.264834988316605</v>
      </c>
      <c r="I2514" s="24">
        <v>72.451940930703444</v>
      </c>
      <c r="J2514" s="24">
        <v>6.1558802574771505</v>
      </c>
      <c r="K2514" s="24">
        <v>2774.1556756514701</v>
      </c>
      <c r="L2514" s="24">
        <v>8.318076426784035E-4</v>
      </c>
      <c r="M2514" s="24">
        <v>1.095529633355745E-4</v>
      </c>
      <c r="N2514" s="24">
        <v>3.0356347813201099E-2</v>
      </c>
      <c r="O2514" s="24">
        <v>0.129187903376908</v>
      </c>
      <c r="P2514" s="24">
        <v>0.18736135397954301</v>
      </c>
      <c r="Q2514" s="29">
        <v>1992530.9651718449</v>
      </c>
    </row>
    <row r="2515" spans="1:17" ht="15" x14ac:dyDescent="0.25">
      <c r="A2515" s="24">
        <v>5</v>
      </c>
      <c r="B2515" s="24" t="s">
        <v>754</v>
      </c>
      <c r="C2515" s="24">
        <v>1300580</v>
      </c>
      <c r="D2515" s="24">
        <v>0.25</v>
      </c>
      <c r="E2515" s="24" t="s">
        <v>1331</v>
      </c>
      <c r="F2515" s="24">
        <v>5263706.730349075</v>
      </c>
      <c r="G2515" s="24">
        <v>1.4706361224420101</v>
      </c>
      <c r="H2515" s="24">
        <v>7.7871245513955198</v>
      </c>
      <c r="I2515" s="24">
        <v>187.4165172843245</v>
      </c>
      <c r="J2515" s="24">
        <v>15.712466057975899</v>
      </c>
      <c r="K2515" s="24">
        <v>6578.7864346865399</v>
      </c>
      <c r="L2515" s="24">
        <v>2.4304399381366347E-3</v>
      </c>
      <c r="M2515" s="24">
        <v>2.2600825412439398E-4</v>
      </c>
      <c r="N2515" s="24">
        <v>8.9834921830372699E-2</v>
      </c>
      <c r="O2515" s="24">
        <v>0.34397794942568849</v>
      </c>
      <c r="P2515" s="24">
        <v>0.44845980366925098</v>
      </c>
      <c r="Q2515" s="29">
        <v>5263706.730349075</v>
      </c>
    </row>
    <row r="2516" spans="1:17" ht="15" x14ac:dyDescent="0.25">
      <c r="A2516" s="24">
        <v>5</v>
      </c>
      <c r="B2516" s="24" t="s">
        <v>754</v>
      </c>
      <c r="C2516" s="24">
        <v>1300580</v>
      </c>
      <c r="D2516" s="24">
        <v>0.5</v>
      </c>
      <c r="E2516" s="24" t="s">
        <v>1332</v>
      </c>
      <c r="F2516" s="24">
        <v>6574514.5464069098</v>
      </c>
      <c r="G2516" s="24">
        <v>1.7242389718509901</v>
      </c>
      <c r="H2516" s="24">
        <v>9.1484945187017104</v>
      </c>
      <c r="I2516" s="24">
        <v>234.05434838584901</v>
      </c>
      <c r="J2516" s="24">
        <v>19.665737001389399</v>
      </c>
      <c r="K2516" s="24">
        <v>7568.43207872315</v>
      </c>
      <c r="L2516" s="24">
        <v>2.7952624791126399E-3</v>
      </c>
      <c r="M2516" s="24">
        <v>2.8378009637222099E-4</v>
      </c>
      <c r="N2516" s="24">
        <v>0.10310285892153701</v>
      </c>
      <c r="O2516" s="24">
        <v>0.39541260198699002</v>
      </c>
      <c r="P2516" s="24">
        <v>0.56314543872156098</v>
      </c>
      <c r="Q2516" s="29">
        <v>6574514.5464069098</v>
      </c>
    </row>
    <row r="2517" spans="1:17" ht="15" x14ac:dyDescent="0.25">
      <c r="A2517" s="24">
        <v>5</v>
      </c>
      <c r="B2517" s="24" t="s">
        <v>754</v>
      </c>
      <c r="C2517" s="24">
        <v>1300580</v>
      </c>
      <c r="D2517" s="24">
        <v>0.75</v>
      </c>
      <c r="E2517" s="24" t="s">
        <v>1333</v>
      </c>
      <c r="F2517" s="24">
        <v>6899648.3910763348</v>
      </c>
      <c r="G2517" s="24">
        <v>2.0731579949287</v>
      </c>
      <c r="H2517" s="24">
        <v>10.984514964884649</v>
      </c>
      <c r="I2517" s="24">
        <v>245.59857975708701</v>
      </c>
      <c r="J2517" s="24">
        <v>20.6483274417876</v>
      </c>
      <c r="K2517" s="24">
        <v>9787.9104149284994</v>
      </c>
      <c r="L2517" s="24">
        <v>3.6470216822026649E-3</v>
      </c>
      <c r="M2517" s="24">
        <v>2.9926002162117304E-4</v>
      </c>
      <c r="N2517" s="24">
        <v>0.1307913185640685</v>
      </c>
      <c r="O2517" s="24">
        <v>0.51193185382526796</v>
      </c>
      <c r="P2517" s="24">
        <v>0.59409429945244008</v>
      </c>
      <c r="Q2517" s="29">
        <v>6899648.3910763348</v>
      </c>
    </row>
    <row r="2518" spans="1:17" ht="15" x14ac:dyDescent="0.25">
      <c r="A2518" s="24">
        <v>5</v>
      </c>
      <c r="B2518" s="24" t="s">
        <v>754</v>
      </c>
      <c r="C2518" s="24">
        <v>1300590</v>
      </c>
      <c r="D2518" s="24">
        <v>0.25</v>
      </c>
      <c r="E2518" s="24" t="s">
        <v>1331</v>
      </c>
      <c r="F2518" s="24">
        <v>3119060.8519468848</v>
      </c>
      <c r="G2518" s="24">
        <v>1.2056977453757001</v>
      </c>
      <c r="H2518" s="24">
        <v>6.9620465161623502</v>
      </c>
      <c r="I2518" s="24">
        <v>110.68913554138651</v>
      </c>
      <c r="J2518" s="24">
        <v>11.211577534975049</v>
      </c>
      <c r="K2518" s="24">
        <v>3921.4752633840499</v>
      </c>
      <c r="L2518" s="24">
        <v>1.5108789212552199E-3</v>
      </c>
      <c r="M2518" s="24">
        <v>2.8892910442479298E-4</v>
      </c>
      <c r="N2518" s="24">
        <v>3.87921688622056E-2</v>
      </c>
      <c r="O2518" s="24">
        <v>0.19643316974397051</v>
      </c>
      <c r="P2518" s="24">
        <v>0.512028732246115</v>
      </c>
      <c r="Q2518" s="29">
        <v>3119060.8519468848</v>
      </c>
    </row>
    <row r="2519" spans="1:17" ht="15" x14ac:dyDescent="0.25">
      <c r="A2519" s="24">
        <v>5</v>
      </c>
      <c r="B2519" s="24" t="s">
        <v>754</v>
      </c>
      <c r="C2519" s="24">
        <v>1300590</v>
      </c>
      <c r="D2519" s="24">
        <v>0.5</v>
      </c>
      <c r="E2519" s="24" t="s">
        <v>1332</v>
      </c>
      <c r="F2519" s="24">
        <v>3915280.1036908398</v>
      </c>
      <c r="G2519" s="24">
        <v>1.33113603883332</v>
      </c>
      <c r="H2519" s="24">
        <v>7.7009536480020104</v>
      </c>
      <c r="I2519" s="24">
        <v>138.93132841277099</v>
      </c>
      <c r="J2519" s="24">
        <v>14.087839912019399</v>
      </c>
      <c r="K2519" s="24">
        <v>4456.0052721317397</v>
      </c>
      <c r="L2519" s="24">
        <v>1.7154628076162101E-3</v>
      </c>
      <c r="M2519" s="24">
        <v>3.6268786183419699E-4</v>
      </c>
      <c r="N2519" s="24">
        <v>4.4035202565030303E-2</v>
      </c>
      <c r="O2519" s="24">
        <v>0.22303562403754401</v>
      </c>
      <c r="P2519" s="24">
        <v>0.64406510685227802</v>
      </c>
      <c r="Q2519" s="29">
        <v>3915280.1036908398</v>
      </c>
    </row>
    <row r="2520" spans="1:17" ht="15" x14ac:dyDescent="0.25">
      <c r="A2520" s="24">
        <v>5</v>
      </c>
      <c r="B2520" s="24" t="s">
        <v>754</v>
      </c>
      <c r="C2520" s="24">
        <v>1300590</v>
      </c>
      <c r="D2520" s="24">
        <v>0.75</v>
      </c>
      <c r="E2520" s="24" t="s">
        <v>1333</v>
      </c>
      <c r="F2520" s="24">
        <v>4102390.8629617598</v>
      </c>
      <c r="G2520" s="24">
        <v>1.62643775781502</v>
      </c>
      <c r="H2520" s="24">
        <v>9.36584698836824</v>
      </c>
      <c r="I2520" s="24">
        <v>145.56266849336851</v>
      </c>
      <c r="J2520" s="24">
        <v>14.769384351713651</v>
      </c>
      <c r="K2520" s="24">
        <v>5440.8541526376848</v>
      </c>
      <c r="L2520" s="24">
        <v>2.09328033322174E-3</v>
      </c>
      <c r="M2520" s="24">
        <v>3.8002222221247654E-4</v>
      </c>
      <c r="N2520" s="24">
        <v>5.372210579162285E-2</v>
      </c>
      <c r="O2520" s="24">
        <v>0.27215937935840351</v>
      </c>
      <c r="P2520" s="24">
        <v>0.67561885579581094</v>
      </c>
      <c r="Q2520" s="29">
        <v>4102390.8629617598</v>
      </c>
    </row>
    <row r="2521" spans="1:17" ht="15" x14ac:dyDescent="0.25">
      <c r="A2521" s="24">
        <v>5</v>
      </c>
      <c r="B2521" s="24" t="s">
        <v>754</v>
      </c>
      <c r="C2521" s="24">
        <v>1300600</v>
      </c>
      <c r="D2521" s="24">
        <v>0.25</v>
      </c>
      <c r="E2521" s="24" t="s">
        <v>1331</v>
      </c>
      <c r="F2521" s="24">
        <v>4701054.8540854305</v>
      </c>
      <c r="G2521" s="24">
        <v>1.75869478200173</v>
      </c>
      <c r="H2521" s="24">
        <v>9.1186136870267411</v>
      </c>
      <c r="I2521" s="24">
        <v>166.85403406779449</v>
      </c>
      <c r="J2521" s="24">
        <v>14.28648945126905</v>
      </c>
      <c r="K2521" s="24">
        <v>7419.4574282074245</v>
      </c>
      <c r="L2521" s="24">
        <v>3.034269484051695E-3</v>
      </c>
      <c r="M2521" s="24">
        <v>2.5415397390754501E-4</v>
      </c>
      <c r="N2521" s="24">
        <v>0.10140650157712511</v>
      </c>
      <c r="O2521" s="24">
        <v>0.41311918802785352</v>
      </c>
      <c r="P2521" s="24">
        <v>0.45725484195488053</v>
      </c>
      <c r="Q2521" s="29">
        <v>4701054.8540854305</v>
      </c>
    </row>
    <row r="2522" spans="1:17" ht="15" x14ac:dyDescent="0.25">
      <c r="A2522" s="24">
        <v>5</v>
      </c>
      <c r="B2522" s="24" t="s">
        <v>754</v>
      </c>
      <c r="C2522" s="24">
        <v>1300600</v>
      </c>
      <c r="D2522" s="24">
        <v>0.5</v>
      </c>
      <c r="E2522" s="24" t="s">
        <v>1332</v>
      </c>
      <c r="F2522" s="24">
        <v>5770888.0723254597</v>
      </c>
      <c r="G2522" s="24">
        <v>1.90417395047243</v>
      </c>
      <c r="H2522" s="24">
        <v>9.9091808347037293</v>
      </c>
      <c r="I2522" s="24">
        <v>205.446219187477</v>
      </c>
      <c r="J2522" s="24">
        <v>17.616751649166101</v>
      </c>
      <c r="K2522" s="24">
        <v>8209.7701541098904</v>
      </c>
      <c r="L2522" s="24">
        <v>3.3567235316706899E-3</v>
      </c>
      <c r="M2522" s="24">
        <v>3.1588745227422902E-4</v>
      </c>
      <c r="N2522" s="24">
        <v>0.112117434579629</v>
      </c>
      <c r="O2522" s="24">
        <v>0.45702552693961401</v>
      </c>
      <c r="P2522" s="24">
        <v>0.56651327283695596</v>
      </c>
      <c r="Q2522" s="29">
        <v>5770888.0723254597</v>
      </c>
    </row>
    <row r="2523" spans="1:17" ht="15" x14ac:dyDescent="0.25">
      <c r="A2523" s="24">
        <v>5</v>
      </c>
      <c r="B2523" s="24" t="s">
        <v>754</v>
      </c>
      <c r="C2523" s="24">
        <v>1300600</v>
      </c>
      <c r="D2523" s="24">
        <v>0.75</v>
      </c>
      <c r="E2523" s="24" t="s">
        <v>1333</v>
      </c>
      <c r="F2523" s="24">
        <v>6180321.8055907246</v>
      </c>
      <c r="G2523" s="24">
        <v>2.339821632309985</v>
      </c>
      <c r="H2523" s="24">
        <v>12.1037411686592</v>
      </c>
      <c r="I2523" s="24">
        <v>219.78314614540849</v>
      </c>
      <c r="J2523" s="24">
        <v>18.872030035596801</v>
      </c>
      <c r="K2523" s="24">
        <v>10392.977282204651</v>
      </c>
      <c r="L2523" s="24">
        <v>4.3076942213266653E-3</v>
      </c>
      <c r="M2523" s="24">
        <v>3.40855690732305E-4</v>
      </c>
      <c r="N2523" s="24">
        <v>0.13904910322135799</v>
      </c>
      <c r="O2523" s="24">
        <v>0.58176613097067942</v>
      </c>
      <c r="P2523" s="24">
        <v>0.6096018273184145</v>
      </c>
      <c r="Q2523" s="29">
        <v>6180321.8055907246</v>
      </c>
    </row>
    <row r="2524" spans="1:17" ht="15" x14ac:dyDescent="0.25">
      <c r="A2524" s="24">
        <v>5</v>
      </c>
      <c r="B2524" s="24" t="s">
        <v>754</v>
      </c>
      <c r="C2524" s="24">
        <v>1300610</v>
      </c>
      <c r="D2524" s="24">
        <v>0.25</v>
      </c>
      <c r="E2524" s="24" t="s">
        <v>1331</v>
      </c>
      <c r="F2524" s="24">
        <v>2200247.7691578651</v>
      </c>
      <c r="G2524" s="24">
        <v>0.25920055954716847</v>
      </c>
      <c r="H2524" s="24">
        <v>1.2660742235801101</v>
      </c>
      <c r="I2524" s="24">
        <v>79.497848187557651</v>
      </c>
      <c r="J2524" s="24">
        <v>5.8032676373765995</v>
      </c>
      <c r="K2524" s="24">
        <v>1867.78036143229</v>
      </c>
      <c r="L2524" s="24">
        <v>5.3662631243041195E-4</v>
      </c>
      <c r="M2524" s="24">
        <v>8.927806448677224E-6</v>
      </c>
      <c r="N2524" s="24">
        <v>3.4275416146795398E-2</v>
      </c>
      <c r="O2524" s="24">
        <v>9.0149164049675198E-2</v>
      </c>
      <c r="P2524" s="24">
        <v>8.0492260811182298E-2</v>
      </c>
      <c r="Q2524" s="29">
        <v>2200247.7691578651</v>
      </c>
    </row>
    <row r="2525" spans="1:17" ht="15" x14ac:dyDescent="0.25">
      <c r="A2525" s="24">
        <v>5</v>
      </c>
      <c r="B2525" s="24" t="s">
        <v>754</v>
      </c>
      <c r="C2525" s="24">
        <v>1300610</v>
      </c>
      <c r="D2525" s="24">
        <v>0.5</v>
      </c>
      <c r="E2525" s="24" t="s">
        <v>1332</v>
      </c>
      <c r="F2525" s="24">
        <v>2731212.3178630099</v>
      </c>
      <c r="G2525" s="24">
        <v>0.29780762702591101</v>
      </c>
      <c r="H2525" s="24">
        <v>1.44641719300752</v>
      </c>
      <c r="I2525" s="24">
        <v>98.670707915178795</v>
      </c>
      <c r="J2525" s="24">
        <v>7.2020413013714597</v>
      </c>
      <c r="K2525" s="24">
        <v>2181.4152728458598</v>
      </c>
      <c r="L2525" s="24">
        <v>6.2673230727658402E-4</v>
      </c>
      <c r="M2525" s="24">
        <v>1.1068880143959601E-5</v>
      </c>
      <c r="N2525" s="24">
        <v>4.0106754845116901E-2</v>
      </c>
      <c r="O2525" s="24">
        <v>0.10532032300066201</v>
      </c>
      <c r="P2525" s="24">
        <v>9.9586284939953307E-2</v>
      </c>
      <c r="Q2525" s="29">
        <v>2731212.3178630099</v>
      </c>
    </row>
    <row r="2526" spans="1:17" ht="15" x14ac:dyDescent="0.25">
      <c r="A2526" s="24">
        <v>5</v>
      </c>
      <c r="B2526" s="24" t="s">
        <v>754</v>
      </c>
      <c r="C2526" s="24">
        <v>1300610</v>
      </c>
      <c r="D2526" s="24">
        <v>0.75</v>
      </c>
      <c r="E2526" s="24" t="s">
        <v>1333</v>
      </c>
      <c r="F2526" s="24">
        <v>2911410.956078975</v>
      </c>
      <c r="G2526" s="24">
        <v>0.34129043710337648</v>
      </c>
      <c r="H2526" s="24">
        <v>1.6716087178171299</v>
      </c>
      <c r="I2526" s="24">
        <v>105.170714419107</v>
      </c>
      <c r="J2526" s="24">
        <v>7.6766483362556901</v>
      </c>
      <c r="K2526" s="24">
        <v>2572.885004181725</v>
      </c>
      <c r="L2526" s="24">
        <v>7.4057586609295456E-4</v>
      </c>
      <c r="M2526" s="24">
        <v>1.1801621225601401E-5</v>
      </c>
      <c r="N2526" s="24">
        <v>4.7102713484928449E-2</v>
      </c>
      <c r="O2526" s="24">
        <v>0.1243351692991565</v>
      </c>
      <c r="P2526" s="24">
        <v>0.10618496704483299</v>
      </c>
      <c r="Q2526" s="29">
        <v>2911410.956078975</v>
      </c>
    </row>
    <row r="2527" spans="1:17" ht="15" x14ac:dyDescent="0.25">
      <c r="A2527" s="24">
        <v>5</v>
      </c>
      <c r="B2527" s="24" t="s">
        <v>754</v>
      </c>
      <c r="C2527" s="24">
        <v>1300620</v>
      </c>
      <c r="D2527" s="24">
        <v>0.25</v>
      </c>
      <c r="E2527" s="24" t="s">
        <v>1331</v>
      </c>
      <c r="F2527" s="24">
        <v>12652600.028524749</v>
      </c>
      <c r="G2527" s="24">
        <v>3.9084392536566197</v>
      </c>
      <c r="H2527" s="24">
        <v>20.48732126597055</v>
      </c>
      <c r="I2527" s="24">
        <v>460.88550821120151</v>
      </c>
      <c r="J2527" s="24">
        <v>38.954287166632952</v>
      </c>
      <c r="K2527" s="24">
        <v>16573.077763769099</v>
      </c>
      <c r="L2527" s="24">
        <v>6.3108318355479653E-3</v>
      </c>
      <c r="M2527" s="24">
        <v>6.163739342438415E-4</v>
      </c>
      <c r="N2527" s="24">
        <v>0.198501426106275</v>
      </c>
      <c r="O2527" s="24">
        <v>0.87336237081219648</v>
      </c>
      <c r="P2527" s="24">
        <v>1.270779085240795</v>
      </c>
      <c r="Q2527" s="29">
        <v>12652600.028524749</v>
      </c>
    </row>
    <row r="2528" spans="1:17" ht="15" x14ac:dyDescent="0.25">
      <c r="A2528" s="24">
        <v>5</v>
      </c>
      <c r="B2528" s="24" t="s">
        <v>754</v>
      </c>
      <c r="C2528" s="24">
        <v>1300620</v>
      </c>
      <c r="D2528" s="24">
        <v>0.5</v>
      </c>
      <c r="E2528" s="24" t="s">
        <v>1332</v>
      </c>
      <c r="F2528" s="24">
        <v>15730954.354493299</v>
      </c>
      <c r="G2528" s="24">
        <v>4.5451989095321297</v>
      </c>
      <c r="H2528" s="24">
        <v>23.868782324535701</v>
      </c>
      <c r="I2528" s="24">
        <v>572.88809577178699</v>
      </c>
      <c r="J2528" s="24">
        <v>48.441675312921902</v>
      </c>
      <c r="K2528" s="24">
        <v>19539.451802746102</v>
      </c>
      <c r="L2528" s="24">
        <v>7.4468405696460401E-3</v>
      </c>
      <c r="M2528" s="24">
        <v>7.6750267521004899E-4</v>
      </c>
      <c r="N2528" s="24">
        <v>0.23411557785522899</v>
      </c>
      <c r="O2528" s="24">
        <v>1.0300812552597201</v>
      </c>
      <c r="P2528" s="24">
        <v>1.5809213790731</v>
      </c>
      <c r="Q2528" s="29">
        <v>15730954.354493299</v>
      </c>
    </row>
    <row r="2529" spans="1:17" ht="15" x14ac:dyDescent="0.25">
      <c r="A2529" s="24">
        <v>5</v>
      </c>
      <c r="B2529" s="24" t="s">
        <v>754</v>
      </c>
      <c r="C2529" s="24">
        <v>1300620</v>
      </c>
      <c r="D2529" s="24">
        <v>0.75</v>
      </c>
      <c r="E2529" s="24" t="s">
        <v>1333</v>
      </c>
      <c r="F2529" s="24">
        <v>16787220.271919452</v>
      </c>
      <c r="G2529" s="24">
        <v>5.45451706976566</v>
      </c>
      <c r="H2529" s="24">
        <v>28.469886654107601</v>
      </c>
      <c r="I2529" s="24">
        <v>611.33767182025645</v>
      </c>
      <c r="J2529" s="24">
        <v>51.705976862239453</v>
      </c>
      <c r="K2529" s="24">
        <v>24148.270701999299</v>
      </c>
      <c r="L2529" s="24">
        <v>9.3397713506974244E-3</v>
      </c>
      <c r="M2529" s="24">
        <v>8.19952185989708E-4</v>
      </c>
      <c r="N2529" s="24">
        <v>0.28969374536998099</v>
      </c>
      <c r="O2529" s="24">
        <v>1.2822938773873451</v>
      </c>
      <c r="P2529" s="24">
        <v>1.68906645850936</v>
      </c>
      <c r="Q2529" s="29">
        <v>16787220.271919452</v>
      </c>
    </row>
    <row r="2530" spans="1:17" ht="15" x14ac:dyDescent="0.25">
      <c r="A2530" s="24">
        <v>5</v>
      </c>
      <c r="B2530" s="24" t="s">
        <v>754</v>
      </c>
      <c r="C2530" s="24">
        <v>1300630</v>
      </c>
      <c r="D2530" s="24">
        <v>0.25</v>
      </c>
      <c r="E2530" s="24" t="s">
        <v>1331</v>
      </c>
      <c r="F2530" s="24">
        <v>9822718.1985457242</v>
      </c>
      <c r="G2530" s="24">
        <v>1.9385990365435151</v>
      </c>
      <c r="H2530" s="24">
        <v>9.8375297877535051</v>
      </c>
      <c r="I2530" s="24">
        <v>362.544446648009</v>
      </c>
      <c r="J2530" s="24">
        <v>28.0191465734896</v>
      </c>
      <c r="K2530" s="24">
        <v>10001.076580206849</v>
      </c>
      <c r="L2530" s="24">
        <v>3.3444020883932448E-3</v>
      </c>
      <c r="M2530" s="24">
        <v>1.85020114346792E-4</v>
      </c>
      <c r="N2530" s="24">
        <v>0.1180821407414195</v>
      </c>
      <c r="O2530" s="24">
        <v>0.48922616936250052</v>
      </c>
      <c r="P2530" s="24">
        <v>0.66410093254968894</v>
      </c>
      <c r="Q2530" s="29">
        <v>9822718.1985457242</v>
      </c>
    </row>
    <row r="2531" spans="1:17" ht="15" x14ac:dyDescent="0.25">
      <c r="A2531" s="24">
        <v>5</v>
      </c>
      <c r="B2531" s="24" t="s">
        <v>754</v>
      </c>
      <c r="C2531" s="24">
        <v>1300630</v>
      </c>
      <c r="D2531" s="24">
        <v>0.5</v>
      </c>
      <c r="E2531" s="24" t="s">
        <v>1332</v>
      </c>
      <c r="F2531" s="24">
        <v>12183665.090373401</v>
      </c>
      <c r="G2531" s="24">
        <v>2.2721181444954599</v>
      </c>
      <c r="H2531" s="24">
        <v>11.5029746383718</v>
      </c>
      <c r="I2531" s="24">
        <v>449.631694595238</v>
      </c>
      <c r="J2531" s="24">
        <v>34.752331362919598</v>
      </c>
      <c r="K2531" s="24">
        <v>11732.1924451535</v>
      </c>
      <c r="L2531" s="24">
        <v>3.9235064974936298E-3</v>
      </c>
      <c r="M2531" s="24">
        <v>2.2951245720905701E-4</v>
      </c>
      <c r="N2531" s="24">
        <v>0.13867992181875999</v>
      </c>
      <c r="O2531" s="24">
        <v>0.57407549484711695</v>
      </c>
      <c r="P2531" s="24">
        <v>0.82379121017023704</v>
      </c>
      <c r="Q2531" s="29">
        <v>12183665.090373401</v>
      </c>
    </row>
    <row r="2532" spans="1:17" ht="15" x14ac:dyDescent="0.25">
      <c r="A2532" s="24">
        <v>5</v>
      </c>
      <c r="B2532" s="24" t="s">
        <v>754</v>
      </c>
      <c r="C2532" s="24">
        <v>1300630</v>
      </c>
      <c r="D2532" s="24">
        <v>0.75</v>
      </c>
      <c r="E2532" s="24" t="s">
        <v>1333</v>
      </c>
      <c r="F2532" s="24">
        <v>12997169.41874245</v>
      </c>
      <c r="G2532" s="24">
        <v>2.6355657814628199</v>
      </c>
      <c r="H2532" s="24">
        <v>13.408206397639649</v>
      </c>
      <c r="I2532" s="24">
        <v>479.66735060119998</v>
      </c>
      <c r="J2532" s="24">
        <v>37.080981673000153</v>
      </c>
      <c r="K2532" s="24">
        <v>14267.235388056</v>
      </c>
      <c r="L2532" s="24">
        <v>4.7912409241016342E-3</v>
      </c>
      <c r="M2532" s="24">
        <v>2.4513299188041147E-4</v>
      </c>
      <c r="N2532" s="24">
        <v>0.17041976782770102</v>
      </c>
      <c r="O2532" s="24">
        <v>0.70049383464514947</v>
      </c>
      <c r="P2532" s="24">
        <v>0.88152638187035004</v>
      </c>
      <c r="Q2532" s="29">
        <v>12997169.41874245</v>
      </c>
    </row>
    <row r="2533" spans="1:17" ht="15" x14ac:dyDescent="0.25">
      <c r="A2533" s="24">
        <v>5</v>
      </c>
      <c r="B2533" s="24" t="s">
        <v>754</v>
      </c>
      <c r="C2533" s="24">
        <v>1300640</v>
      </c>
      <c r="D2533" s="24">
        <v>0.25</v>
      </c>
      <c r="E2533" s="24" t="s">
        <v>1331</v>
      </c>
      <c r="F2533" s="24">
        <v>6830685.155068215</v>
      </c>
      <c r="G2533" s="24">
        <v>1.560661803828495</v>
      </c>
      <c r="H2533" s="24">
        <v>7.9761753744224144</v>
      </c>
      <c r="I2533" s="24">
        <v>246.19559930490249</v>
      </c>
      <c r="J2533" s="24">
        <v>19.42608694854815</v>
      </c>
      <c r="K2533" s="24">
        <v>7373.8930664463551</v>
      </c>
      <c r="L2533" s="24">
        <v>2.3656229974988699E-3</v>
      </c>
      <c r="M2533" s="24">
        <v>2.5346867822807252E-4</v>
      </c>
      <c r="N2533" s="24">
        <v>0.10185111021078674</v>
      </c>
      <c r="O2533" s="24">
        <v>0.37005164085418851</v>
      </c>
      <c r="P2533" s="24">
        <v>0.45730776288566799</v>
      </c>
      <c r="Q2533" s="29">
        <v>6830685.155068215</v>
      </c>
    </row>
    <row r="2534" spans="1:17" ht="15" x14ac:dyDescent="0.25">
      <c r="A2534" s="24">
        <v>5</v>
      </c>
      <c r="B2534" s="24" t="s">
        <v>754</v>
      </c>
      <c r="C2534" s="24">
        <v>1300640</v>
      </c>
      <c r="D2534" s="24">
        <v>0.5</v>
      </c>
      <c r="E2534" s="24" t="s">
        <v>1332</v>
      </c>
      <c r="F2534" s="24">
        <v>8497334.0487763695</v>
      </c>
      <c r="G2534" s="24">
        <v>1.8179923427164499</v>
      </c>
      <c r="H2534" s="24">
        <v>9.2797987215961406</v>
      </c>
      <c r="I2534" s="24">
        <v>306.217522742217</v>
      </c>
      <c r="J2534" s="24">
        <v>24.175648339529701</v>
      </c>
      <c r="K2534" s="24">
        <v>8674.7586320185092</v>
      </c>
      <c r="L2534" s="24">
        <v>2.7861644620098399E-3</v>
      </c>
      <c r="M2534" s="24">
        <v>3.1521841253429701E-4</v>
      </c>
      <c r="N2534" s="24">
        <v>0.119844416463928</v>
      </c>
      <c r="O2534" s="24">
        <v>0.435301399688579</v>
      </c>
      <c r="P2534" s="24">
        <v>0.56948771252969799</v>
      </c>
      <c r="Q2534" s="29">
        <v>8497334.0487763695</v>
      </c>
    </row>
    <row r="2535" spans="1:17" ht="15" x14ac:dyDescent="0.25">
      <c r="A2535" s="24">
        <v>5</v>
      </c>
      <c r="B2535" s="24" t="s">
        <v>754</v>
      </c>
      <c r="C2535" s="24">
        <v>1300640</v>
      </c>
      <c r="D2535" s="24">
        <v>0.75</v>
      </c>
      <c r="E2535" s="24" t="s">
        <v>1333</v>
      </c>
      <c r="F2535" s="24">
        <v>9063114.692960646</v>
      </c>
      <c r="G2535" s="24">
        <v>2.1635323539642251</v>
      </c>
      <c r="H2535" s="24">
        <v>11.071838405474701</v>
      </c>
      <c r="I2535" s="24">
        <v>326.57327831341354</v>
      </c>
      <c r="J2535" s="24">
        <v>25.792437553036699</v>
      </c>
      <c r="K2535" s="24">
        <v>10648.91935592675</v>
      </c>
      <c r="L2535" s="24">
        <v>3.4348056319251398E-3</v>
      </c>
      <c r="M2535" s="24">
        <v>3.3676455974222851E-4</v>
      </c>
      <c r="N2535" s="24">
        <v>0.14704673277480551</v>
      </c>
      <c r="O2535" s="24">
        <v>0.53559520428767948</v>
      </c>
      <c r="P2535" s="24">
        <v>0.60859342133558847</v>
      </c>
      <c r="Q2535" s="29">
        <v>9063114.692960646</v>
      </c>
    </row>
    <row r="2536" spans="1:17" ht="15" x14ac:dyDescent="0.25">
      <c r="A2536" s="24">
        <v>5</v>
      </c>
      <c r="B2536" s="24" t="s">
        <v>754</v>
      </c>
      <c r="C2536" s="24">
        <v>1300650</v>
      </c>
      <c r="D2536" s="24">
        <v>0.25</v>
      </c>
      <c r="E2536" s="24" t="s">
        <v>1331</v>
      </c>
      <c r="F2536" s="24">
        <v>8105605.3219478996</v>
      </c>
      <c r="G2536" s="24">
        <v>1.790073031867975</v>
      </c>
      <c r="H2536" s="24">
        <v>9.2228628448330987</v>
      </c>
      <c r="I2536" s="24">
        <v>298.65252799357745</v>
      </c>
      <c r="J2536" s="24">
        <v>23.530103249787551</v>
      </c>
      <c r="K2536" s="24">
        <v>8877.0782462044008</v>
      </c>
      <c r="L2536" s="24">
        <v>3.0628557039181197E-3</v>
      </c>
      <c r="M2536" s="24">
        <v>1.9698768782545152E-4</v>
      </c>
      <c r="N2536" s="24">
        <v>0.1085950186503685</v>
      </c>
      <c r="O2536" s="24">
        <v>0.44204913621657599</v>
      </c>
      <c r="P2536" s="24">
        <v>0.58662199645248048</v>
      </c>
      <c r="Q2536" s="29">
        <v>8105605.3219478996</v>
      </c>
    </row>
    <row r="2537" spans="1:17" ht="15" x14ac:dyDescent="0.25">
      <c r="A2537" s="24">
        <v>5</v>
      </c>
      <c r="B2537" s="24" t="s">
        <v>754</v>
      </c>
      <c r="C2537" s="24">
        <v>1300650</v>
      </c>
      <c r="D2537" s="24">
        <v>0.5</v>
      </c>
      <c r="E2537" s="24" t="s">
        <v>1332</v>
      </c>
      <c r="F2537" s="24">
        <v>10052243.105684901</v>
      </c>
      <c r="G2537" s="24">
        <v>2.0945317652773001</v>
      </c>
      <c r="H2537" s="24">
        <v>10.7764566842972</v>
      </c>
      <c r="I2537" s="24">
        <v>370.309936367001</v>
      </c>
      <c r="J2537" s="24">
        <v>29.182613018037301</v>
      </c>
      <c r="K2537" s="24">
        <v>10408.530683380301</v>
      </c>
      <c r="L2537" s="24">
        <v>3.5914818077145698E-3</v>
      </c>
      <c r="M2537" s="24">
        <v>2.44468675348008E-4</v>
      </c>
      <c r="N2537" s="24">
        <v>0.127355162561747</v>
      </c>
      <c r="O2537" s="24">
        <v>0.51823952709540499</v>
      </c>
      <c r="P2537" s="24">
        <v>0.72737074135743895</v>
      </c>
      <c r="Q2537" s="29">
        <v>10052243.105684901</v>
      </c>
    </row>
    <row r="2538" spans="1:17" ht="15" x14ac:dyDescent="0.25">
      <c r="A2538" s="24">
        <v>5</v>
      </c>
      <c r="B2538" s="24" t="s">
        <v>754</v>
      </c>
      <c r="C2538" s="24">
        <v>1300650</v>
      </c>
      <c r="D2538" s="24">
        <v>0.75</v>
      </c>
      <c r="E2538" s="24" t="s">
        <v>1333</v>
      </c>
      <c r="F2538" s="24">
        <v>10727074.43815745</v>
      </c>
      <c r="G2538" s="24">
        <v>2.4501987344426501</v>
      </c>
      <c r="H2538" s="24">
        <v>12.641324115255149</v>
      </c>
      <c r="I2538" s="24">
        <v>395.13900207300196</v>
      </c>
      <c r="J2538" s="24">
        <v>31.14539557378005</v>
      </c>
      <c r="K2538" s="24">
        <v>12673.382146128</v>
      </c>
      <c r="L2538" s="24">
        <v>4.3915819696846107E-3</v>
      </c>
      <c r="M2538" s="24">
        <v>2.6122094943204052E-4</v>
      </c>
      <c r="N2538" s="24">
        <v>0.154875788227195</v>
      </c>
      <c r="O2538" s="24">
        <v>0.63223156089471</v>
      </c>
      <c r="P2538" s="24">
        <v>0.77689620331530307</v>
      </c>
      <c r="Q2538" s="29">
        <v>10727074.43815745</v>
      </c>
    </row>
    <row r="2539" spans="1:17" ht="15" x14ac:dyDescent="0.25">
      <c r="A2539" s="24">
        <v>5</v>
      </c>
      <c r="B2539" s="24" t="s">
        <v>754</v>
      </c>
      <c r="C2539" s="24">
        <v>1300660</v>
      </c>
      <c r="D2539" s="24">
        <v>0.25</v>
      </c>
      <c r="E2539" s="24" t="s">
        <v>1331</v>
      </c>
      <c r="F2539" s="24">
        <v>2775354.7364159599</v>
      </c>
      <c r="G2539" s="24">
        <v>1.2235665361529251</v>
      </c>
      <c r="H2539" s="24">
        <v>8.8794146329238437</v>
      </c>
      <c r="I2539" s="24">
        <v>96.068489463626051</v>
      </c>
      <c r="J2539" s="24">
        <v>12.51371535625235</v>
      </c>
      <c r="K2539" s="24">
        <v>5959.1328812334796</v>
      </c>
      <c r="L2539" s="24">
        <v>1.4150132065302349E-3</v>
      </c>
      <c r="M2539" s="24">
        <v>2.5681947611204002E-4</v>
      </c>
      <c r="N2539" s="24">
        <v>3.11290463494347E-2</v>
      </c>
      <c r="O2539" s="24">
        <v>0.18948689776213701</v>
      </c>
      <c r="P2539" s="24">
        <v>0.689711336259067</v>
      </c>
      <c r="Q2539" s="29">
        <v>2775354.7364159599</v>
      </c>
    </row>
    <row r="2540" spans="1:17" ht="15" x14ac:dyDescent="0.25">
      <c r="A2540" s="24">
        <v>5</v>
      </c>
      <c r="B2540" s="24" t="s">
        <v>754</v>
      </c>
      <c r="C2540" s="24">
        <v>1300660</v>
      </c>
      <c r="D2540" s="24">
        <v>0.5</v>
      </c>
      <c r="E2540" s="24" t="s">
        <v>1332</v>
      </c>
      <c r="F2540" s="24">
        <v>3492945.75883759</v>
      </c>
      <c r="G2540" s="24">
        <v>1.4373118307693999</v>
      </c>
      <c r="H2540" s="24">
        <v>10.4716380461768</v>
      </c>
      <c r="I2540" s="24">
        <v>120.922938429536</v>
      </c>
      <c r="J2540" s="24">
        <v>15.7350701513502</v>
      </c>
      <c r="K2540" s="24">
        <v>6864.1559518385202</v>
      </c>
      <c r="L2540" s="24">
        <v>1.6263298118548101E-3</v>
      </c>
      <c r="M2540" s="24">
        <v>3.2321248257412603E-4</v>
      </c>
      <c r="N2540" s="24">
        <v>3.5706770735798699E-2</v>
      </c>
      <c r="O2540" s="24">
        <v>0.21771730084418101</v>
      </c>
      <c r="P2540" s="24">
        <v>0.86666661897795205</v>
      </c>
      <c r="Q2540" s="29">
        <v>3492945.75883759</v>
      </c>
    </row>
    <row r="2541" spans="1:17" ht="15" x14ac:dyDescent="0.25">
      <c r="A2541" s="24">
        <v>5</v>
      </c>
      <c r="B2541" s="24" t="s">
        <v>754</v>
      </c>
      <c r="C2541" s="24">
        <v>1300660</v>
      </c>
      <c r="D2541" s="24">
        <v>0.75</v>
      </c>
      <c r="E2541" s="24" t="s">
        <v>1333</v>
      </c>
      <c r="F2541" s="24">
        <v>3763838.1515134647</v>
      </c>
      <c r="G2541" s="24">
        <v>1.6937237765553399</v>
      </c>
      <c r="H2541" s="24">
        <v>12.292447601912698</v>
      </c>
      <c r="I2541" s="24">
        <v>130.24564240388401</v>
      </c>
      <c r="J2541" s="24">
        <v>17.007150669131597</v>
      </c>
      <c r="K2541" s="24">
        <v>8499.1634963282158</v>
      </c>
      <c r="L2541" s="24">
        <v>2.0065072110184252E-3</v>
      </c>
      <c r="M2541" s="24">
        <v>3.4830034704011351E-4</v>
      </c>
      <c r="N2541" s="24">
        <v>4.3813703860100348E-2</v>
      </c>
      <c r="O2541" s="24">
        <v>0.2683868384265945</v>
      </c>
      <c r="P2541" s="24">
        <v>0.93889289226343597</v>
      </c>
      <c r="Q2541" s="29">
        <v>3763838.1515134647</v>
      </c>
    </row>
    <row r="2542" spans="1:17" ht="15" x14ac:dyDescent="0.25">
      <c r="A2542" s="24">
        <v>5</v>
      </c>
      <c r="B2542" s="24" t="s">
        <v>754</v>
      </c>
      <c r="C2542" s="24">
        <v>1300670</v>
      </c>
      <c r="D2542" s="24">
        <v>0.25</v>
      </c>
      <c r="E2542" s="24" t="s">
        <v>1331</v>
      </c>
      <c r="F2542" s="24">
        <v>1182927.8366616899</v>
      </c>
      <c r="G2542" s="24">
        <v>0.52773812437931555</v>
      </c>
      <c r="H2542" s="24">
        <v>3.9295320858354996</v>
      </c>
      <c r="I2542" s="24">
        <v>40.682411244662248</v>
      </c>
      <c r="J2542" s="24">
        <v>5.5736342445429106</v>
      </c>
      <c r="K2542" s="24">
        <v>2663.8658194561249</v>
      </c>
      <c r="L2542" s="24">
        <v>6.228981976939815E-4</v>
      </c>
      <c r="M2542" s="24">
        <v>1.0963500393269951E-4</v>
      </c>
      <c r="N2542" s="24">
        <v>1.3202231210385749E-2</v>
      </c>
      <c r="O2542" s="24">
        <v>8.2342683131647498E-2</v>
      </c>
      <c r="P2542" s="24">
        <v>0.31755000532489297</v>
      </c>
      <c r="Q2542" s="29">
        <v>1182927.8366616899</v>
      </c>
    </row>
    <row r="2543" spans="1:17" ht="15" x14ac:dyDescent="0.25">
      <c r="A2543" s="24">
        <v>5</v>
      </c>
      <c r="B2543" s="24" t="s">
        <v>754</v>
      </c>
      <c r="C2543" s="24">
        <v>1300670</v>
      </c>
      <c r="D2543" s="24">
        <v>0.5</v>
      </c>
      <c r="E2543" s="24" t="s">
        <v>1332</v>
      </c>
      <c r="F2543" s="24">
        <v>1437985.3665176099</v>
      </c>
      <c r="G2543" s="24">
        <v>0.638554925090287</v>
      </c>
      <c r="H2543" s="24">
        <v>4.7737980920757099</v>
      </c>
      <c r="I2543" s="24">
        <v>49.460764861640499</v>
      </c>
      <c r="J2543" s="24">
        <v>6.7686672257006002</v>
      </c>
      <c r="K2543" s="24">
        <v>3182.9258390052601</v>
      </c>
      <c r="L2543" s="24">
        <v>7.4159537281936604E-4</v>
      </c>
      <c r="M2543" s="24">
        <v>1.3327400575697599E-4</v>
      </c>
      <c r="N2543" s="24">
        <v>1.5687555848728999E-2</v>
      </c>
      <c r="O2543" s="24">
        <v>9.80485363887902E-2</v>
      </c>
      <c r="P2543" s="24">
        <v>0.385390681439778</v>
      </c>
      <c r="Q2543" s="29">
        <v>1437985.3665176099</v>
      </c>
    </row>
    <row r="2544" spans="1:17" ht="15" x14ac:dyDescent="0.25">
      <c r="A2544" s="24">
        <v>5</v>
      </c>
      <c r="B2544" s="24" t="s">
        <v>754</v>
      </c>
      <c r="C2544" s="24">
        <v>1300670</v>
      </c>
      <c r="D2544" s="24">
        <v>0.75</v>
      </c>
      <c r="E2544" s="24" t="s">
        <v>1333</v>
      </c>
      <c r="F2544" s="24">
        <v>1643478.0514441798</v>
      </c>
      <c r="G2544" s="24">
        <v>0.81643017106562454</v>
      </c>
      <c r="H2544" s="24">
        <v>5.9983541605958255</v>
      </c>
      <c r="I2544" s="24">
        <v>56.514391753418096</v>
      </c>
      <c r="J2544" s="24">
        <v>7.7506945922681343</v>
      </c>
      <c r="K2544" s="24">
        <v>4607.2348568646448</v>
      </c>
      <c r="L2544" s="24">
        <v>1.070089920494535E-3</v>
      </c>
      <c r="M2544" s="24">
        <v>1.52319285292919E-4</v>
      </c>
      <c r="N2544" s="24">
        <v>2.2598102977752301E-2</v>
      </c>
      <c r="O2544" s="24">
        <v>0.14149860012420451</v>
      </c>
      <c r="P2544" s="24">
        <v>0.44184214127222549</v>
      </c>
      <c r="Q2544" s="29">
        <v>1643478.0514441798</v>
      </c>
    </row>
    <row r="2545" spans="1:17" ht="15" x14ac:dyDescent="0.25">
      <c r="A2545" s="24">
        <v>5</v>
      </c>
      <c r="B2545" s="24" t="s">
        <v>754</v>
      </c>
      <c r="C2545" s="24">
        <v>1300680</v>
      </c>
      <c r="D2545" s="24">
        <v>0.25</v>
      </c>
      <c r="E2545" s="24" t="s">
        <v>1331</v>
      </c>
      <c r="F2545" s="24">
        <v>1270316.8669617849</v>
      </c>
      <c r="G2545" s="24">
        <v>0.5516679720848725</v>
      </c>
      <c r="H2545" s="24">
        <v>4.2633786274189749</v>
      </c>
      <c r="I2545" s="24">
        <v>43.525364260157644</v>
      </c>
      <c r="J2545" s="24">
        <v>6.1511051970972055</v>
      </c>
      <c r="K2545" s="24">
        <v>2861.9613504232648</v>
      </c>
      <c r="L2545" s="24">
        <v>6.1245962408784356E-4</v>
      </c>
      <c r="M2545" s="24">
        <v>1.177343117549625E-4</v>
      </c>
      <c r="N2545" s="24">
        <v>1.2335051307562451E-2</v>
      </c>
      <c r="O2545" s="24">
        <v>8.1279688430344554E-2</v>
      </c>
      <c r="P2545" s="24">
        <v>0.356476039646759</v>
      </c>
      <c r="Q2545" s="29">
        <v>1270316.8669617849</v>
      </c>
    </row>
    <row r="2546" spans="1:17" ht="15" x14ac:dyDescent="0.25">
      <c r="A2546" s="24">
        <v>5</v>
      </c>
      <c r="B2546" s="24" t="s">
        <v>754</v>
      </c>
      <c r="C2546" s="24">
        <v>1300680</v>
      </c>
      <c r="D2546" s="24">
        <v>0.5</v>
      </c>
      <c r="E2546" s="24" t="s">
        <v>1332</v>
      </c>
      <c r="F2546" s="24">
        <v>1527136.36656832</v>
      </c>
      <c r="G2546" s="24">
        <v>0.672209036329106</v>
      </c>
      <c r="H2546" s="24">
        <v>5.21116009153529</v>
      </c>
      <c r="I2546" s="24">
        <v>52.324871343947599</v>
      </c>
      <c r="J2546" s="24">
        <v>7.3946719006748802</v>
      </c>
      <c r="K2546" s="24">
        <v>3456.0096156550399</v>
      </c>
      <c r="L2546" s="24">
        <v>7.3958658941255802E-4</v>
      </c>
      <c r="M2546" s="24">
        <v>1.4153661480063301E-4</v>
      </c>
      <c r="N2546" s="24">
        <v>1.4895412151254299E-2</v>
      </c>
      <c r="O2546" s="24">
        <v>9.8150743641699206E-2</v>
      </c>
      <c r="P2546" s="24">
        <v>0.42854467110782901</v>
      </c>
      <c r="Q2546" s="29">
        <v>1527136.36656832</v>
      </c>
    </row>
    <row r="2547" spans="1:17" ht="15" x14ac:dyDescent="0.25">
      <c r="A2547" s="24">
        <v>5</v>
      </c>
      <c r="B2547" s="24" t="s">
        <v>754</v>
      </c>
      <c r="C2547" s="24">
        <v>1300680</v>
      </c>
      <c r="D2547" s="24">
        <v>0.75</v>
      </c>
      <c r="E2547" s="24" t="s">
        <v>1333</v>
      </c>
      <c r="F2547" s="24">
        <v>1779180.2220584049</v>
      </c>
      <c r="G2547" s="24">
        <v>0.87351567937687347</v>
      </c>
      <c r="H2547" s="24">
        <v>6.6371240382943455</v>
      </c>
      <c r="I2547" s="24">
        <v>60.960748663264049</v>
      </c>
      <c r="J2547" s="24">
        <v>8.6151140672879016</v>
      </c>
      <c r="K2547" s="24">
        <v>5055.3814469406698</v>
      </c>
      <c r="L2547" s="24">
        <v>1.0818518366451149E-3</v>
      </c>
      <c r="M2547" s="24">
        <v>1.6489630609494151E-4</v>
      </c>
      <c r="N2547" s="24">
        <v>2.1788698205328798E-2</v>
      </c>
      <c r="O2547" s="24">
        <v>0.14357286056410151</v>
      </c>
      <c r="P2547" s="24">
        <v>0.49927316236790953</v>
      </c>
      <c r="Q2547" s="29">
        <v>1779180.2220584049</v>
      </c>
    </row>
    <row r="2548" spans="1:17" ht="15" x14ac:dyDescent="0.25">
      <c r="A2548" s="24">
        <v>5</v>
      </c>
      <c r="B2548" s="24" t="s">
        <v>754</v>
      </c>
      <c r="C2548" s="24">
        <v>1300690</v>
      </c>
      <c r="D2548" s="24">
        <v>0.25</v>
      </c>
      <c r="E2548" s="24" t="s">
        <v>1331</v>
      </c>
      <c r="F2548" s="24">
        <v>21777541.196887948</v>
      </c>
      <c r="G2548" s="24">
        <v>9.1763220642074153</v>
      </c>
      <c r="H2548" s="24">
        <v>48.744340721575796</v>
      </c>
      <c r="I2548" s="24">
        <v>782.98615114616655</v>
      </c>
      <c r="J2548" s="24">
        <v>72.058894032702341</v>
      </c>
      <c r="K2548" s="24">
        <v>33801.198051118248</v>
      </c>
      <c r="L2548" s="24">
        <v>1.41200916926109E-2</v>
      </c>
      <c r="M2548" s="24">
        <v>1.708559322759865E-3</v>
      </c>
      <c r="N2548" s="24">
        <v>0.37867316956810698</v>
      </c>
      <c r="O2548" s="24">
        <v>1.868064709140745</v>
      </c>
      <c r="P2548" s="24">
        <v>2.8887380926414448</v>
      </c>
      <c r="Q2548" s="29">
        <v>21777541.196887948</v>
      </c>
    </row>
    <row r="2549" spans="1:17" ht="15" x14ac:dyDescent="0.25">
      <c r="A2549" s="24">
        <v>5</v>
      </c>
      <c r="B2549" s="24" t="s">
        <v>754</v>
      </c>
      <c r="C2549" s="24">
        <v>1300690</v>
      </c>
      <c r="D2549" s="24">
        <v>0.5</v>
      </c>
      <c r="E2549" s="24" t="s">
        <v>1332</v>
      </c>
      <c r="F2549" s="24">
        <v>26843336.477351401</v>
      </c>
      <c r="G2549" s="24">
        <v>10.6207906615392</v>
      </c>
      <c r="H2549" s="24">
        <v>55.251237502607196</v>
      </c>
      <c r="I2549" s="24">
        <v>965.10261023007899</v>
      </c>
      <c r="J2549" s="24">
        <v>88.824370973075204</v>
      </c>
      <c r="K2549" s="24">
        <v>38666.362643773398</v>
      </c>
      <c r="L2549" s="24">
        <v>1.6152022231064E-2</v>
      </c>
      <c r="M2549" s="24">
        <v>2.1061477020717602E-3</v>
      </c>
      <c r="N2549" s="24">
        <v>0.43299873232176</v>
      </c>
      <c r="O2549" s="24">
        <v>2.1368542398459498</v>
      </c>
      <c r="P2549" s="24">
        <v>3.5610401000390901</v>
      </c>
      <c r="Q2549" s="29">
        <v>26843336.477351401</v>
      </c>
    </row>
    <row r="2550" spans="1:17" ht="15" x14ac:dyDescent="0.25">
      <c r="A2550" s="24">
        <v>5</v>
      </c>
      <c r="B2550" s="24" t="s">
        <v>754</v>
      </c>
      <c r="C2550" s="24">
        <v>1300690</v>
      </c>
      <c r="D2550" s="24">
        <v>0.75</v>
      </c>
      <c r="E2550" s="24" t="s">
        <v>1333</v>
      </c>
      <c r="F2550" s="24">
        <v>28182706.152178351</v>
      </c>
      <c r="G2550" s="24">
        <v>12.4828245396117</v>
      </c>
      <c r="H2550" s="24">
        <v>65.7996900867184</v>
      </c>
      <c r="I2550" s="24">
        <v>1013.2252562503299</v>
      </c>
      <c r="J2550" s="24">
        <v>93.262762888779349</v>
      </c>
      <c r="K2550" s="24">
        <v>48681.026611984598</v>
      </c>
      <c r="L2550" s="24">
        <v>2.0399052459321151E-2</v>
      </c>
      <c r="M2550" s="24">
        <v>2.2116864575682299E-3</v>
      </c>
      <c r="N2550" s="24">
        <v>0.54606555573743409</v>
      </c>
      <c r="O2550" s="24">
        <v>2.6956940550414803</v>
      </c>
      <c r="P2550" s="24">
        <v>3.7394839580001502</v>
      </c>
      <c r="Q2550" s="29">
        <v>28182706.152178351</v>
      </c>
    </row>
    <row r="2551" spans="1:17" ht="15" x14ac:dyDescent="0.25">
      <c r="A2551" s="24">
        <v>5</v>
      </c>
      <c r="B2551" s="24" t="s">
        <v>754</v>
      </c>
      <c r="C2551" s="24">
        <v>1300700</v>
      </c>
      <c r="D2551" s="24">
        <v>0.25</v>
      </c>
      <c r="E2551" s="24" t="s">
        <v>1331</v>
      </c>
      <c r="F2551" s="24">
        <v>7186742.9390488649</v>
      </c>
      <c r="G2551" s="24">
        <v>1.8646143003008149</v>
      </c>
      <c r="H2551" s="24">
        <v>9.7198028781358303</v>
      </c>
      <c r="I2551" s="24">
        <v>265.99544824638201</v>
      </c>
      <c r="J2551" s="24">
        <v>21.5453567150028</v>
      </c>
      <c r="K2551" s="24">
        <v>8794.1147959851951</v>
      </c>
      <c r="L2551" s="24">
        <v>3.1252829985149999E-3</v>
      </c>
      <c r="M2551" s="24">
        <v>2.3048205185305452E-4</v>
      </c>
      <c r="N2551" s="24">
        <v>9.1851969651226412E-2</v>
      </c>
      <c r="O2551" s="24">
        <v>0.43804556909493253</v>
      </c>
      <c r="P2551" s="24">
        <v>0.62613915845838797</v>
      </c>
      <c r="Q2551" s="29">
        <v>7186742.9390488649</v>
      </c>
    </row>
    <row r="2552" spans="1:17" ht="15" x14ac:dyDescent="0.25">
      <c r="A2552" s="24">
        <v>5</v>
      </c>
      <c r="B2552" s="24" t="s">
        <v>754</v>
      </c>
      <c r="C2552" s="24">
        <v>1300700</v>
      </c>
      <c r="D2552" s="24">
        <v>0.5</v>
      </c>
      <c r="E2552" s="24" t="s">
        <v>1332</v>
      </c>
      <c r="F2552" s="24">
        <v>8857776.2207620405</v>
      </c>
      <c r="G2552" s="24">
        <v>2.1054400044506298</v>
      </c>
      <c r="H2552" s="24">
        <v>10.9795586830151</v>
      </c>
      <c r="I2552" s="24">
        <v>327.82744765504498</v>
      </c>
      <c r="J2552" s="24">
        <v>26.550890843592999</v>
      </c>
      <c r="K2552" s="24">
        <v>10060.306955501001</v>
      </c>
      <c r="L2552" s="24">
        <v>3.57687391197271E-3</v>
      </c>
      <c r="M2552" s="24">
        <v>2.8383437311110701E-4</v>
      </c>
      <c r="N2552" s="24">
        <v>0.104862982194335</v>
      </c>
      <c r="O2552" s="24">
        <v>0.50125043183585805</v>
      </c>
      <c r="P2552" s="24">
        <v>0.77105520070321498</v>
      </c>
      <c r="Q2552" s="29">
        <v>8857776.2207620405</v>
      </c>
    </row>
    <row r="2553" spans="1:17" ht="15" x14ac:dyDescent="0.25">
      <c r="A2553" s="24">
        <v>5</v>
      </c>
      <c r="B2553" s="24" t="s">
        <v>754</v>
      </c>
      <c r="C2553" s="24">
        <v>1300700</v>
      </c>
      <c r="D2553" s="24">
        <v>0.75</v>
      </c>
      <c r="E2553" s="24" t="s">
        <v>1333</v>
      </c>
      <c r="F2553" s="24">
        <v>9302683.387981005</v>
      </c>
      <c r="G2553" s="24">
        <v>2.5041438249005203</v>
      </c>
      <c r="H2553" s="24">
        <v>13.028975403611749</v>
      </c>
      <c r="I2553" s="24">
        <v>344.26170247426501</v>
      </c>
      <c r="J2553" s="24">
        <v>27.88827490101275</v>
      </c>
      <c r="K2553" s="24">
        <v>12295.8793869119</v>
      </c>
      <c r="L2553" s="24">
        <v>4.4070979399627296E-3</v>
      </c>
      <c r="M2553" s="24">
        <v>2.9855391730248599E-4</v>
      </c>
      <c r="N2553" s="24">
        <v>0.12832773522083452</v>
      </c>
      <c r="O2553" s="24">
        <v>0.61535418448454493</v>
      </c>
      <c r="P2553" s="24">
        <v>0.81022154716394756</v>
      </c>
      <c r="Q2553" s="29">
        <v>9302683.387981005</v>
      </c>
    </row>
    <row r="2554" spans="1:17" ht="15" x14ac:dyDescent="0.25">
      <c r="A2554" s="24">
        <v>5</v>
      </c>
      <c r="B2554" s="24" t="s">
        <v>754</v>
      </c>
      <c r="C2554" s="24">
        <v>1300710</v>
      </c>
      <c r="D2554" s="24">
        <v>0.25</v>
      </c>
      <c r="E2554" s="24" t="s">
        <v>1331</v>
      </c>
      <c r="F2554" s="24">
        <v>6760148.9744093698</v>
      </c>
      <c r="G2554" s="24">
        <v>1.7797176344412051</v>
      </c>
      <c r="H2554" s="24">
        <v>9.2453495539341546</v>
      </c>
      <c r="I2554" s="24">
        <v>249.2887752428615</v>
      </c>
      <c r="J2554" s="24">
        <v>20.222012019520051</v>
      </c>
      <c r="K2554" s="24">
        <v>8294.0342364482494</v>
      </c>
      <c r="L2554" s="24">
        <v>2.9900447566376647E-3</v>
      </c>
      <c r="M2554" s="24">
        <v>2.3369718165876951E-4</v>
      </c>
      <c r="N2554" s="24">
        <v>9.3079948002743648E-2</v>
      </c>
      <c r="O2554" s="24">
        <v>0.4201273886295005</v>
      </c>
      <c r="P2554" s="24">
        <v>0.58027477711070508</v>
      </c>
      <c r="Q2554" s="29">
        <v>6760148.9744093698</v>
      </c>
    </row>
    <row r="2555" spans="1:17" ht="15" x14ac:dyDescent="0.25">
      <c r="A2555" s="24">
        <v>5</v>
      </c>
      <c r="B2555" s="24" t="s">
        <v>754</v>
      </c>
      <c r="C2555" s="24">
        <v>1300710</v>
      </c>
      <c r="D2555" s="24">
        <v>0.5</v>
      </c>
      <c r="E2555" s="24" t="s">
        <v>1332</v>
      </c>
      <c r="F2555" s="24">
        <v>8348536.3194261501</v>
      </c>
      <c r="G2555" s="24">
        <v>2.0152998247654499</v>
      </c>
      <c r="H2555" s="24">
        <v>10.4208197658891</v>
      </c>
      <c r="I2555" s="24">
        <v>307.83169675205602</v>
      </c>
      <c r="J2555" s="24">
        <v>24.9723207974329</v>
      </c>
      <c r="K2555" s="24">
        <v>9470.2399420015809</v>
      </c>
      <c r="L2555" s="24">
        <v>3.41363397193107E-3</v>
      </c>
      <c r="M2555" s="24">
        <v>2.88875719482259E-4</v>
      </c>
      <c r="N2555" s="24">
        <v>0.106104597068807</v>
      </c>
      <c r="O2555" s="24">
        <v>0.479503041843449</v>
      </c>
      <c r="P2555" s="24">
        <v>0.71635599814200701</v>
      </c>
      <c r="Q2555" s="29">
        <v>8348536.3194261501</v>
      </c>
    </row>
    <row r="2556" spans="1:17" ht="15" x14ac:dyDescent="0.25">
      <c r="A2556" s="24">
        <v>5</v>
      </c>
      <c r="B2556" s="24" t="s">
        <v>754</v>
      </c>
      <c r="C2556" s="24">
        <v>1300710</v>
      </c>
      <c r="D2556" s="24">
        <v>0.75</v>
      </c>
      <c r="E2556" s="24" t="s">
        <v>1333</v>
      </c>
      <c r="F2556" s="24">
        <v>8766918.8421462905</v>
      </c>
      <c r="G2556" s="24">
        <v>2.398471675491995</v>
      </c>
      <c r="H2556" s="24">
        <v>12.423878455606999</v>
      </c>
      <c r="I2556" s="24">
        <v>323.2577885931035</v>
      </c>
      <c r="J2556" s="24">
        <v>26.227563797439849</v>
      </c>
      <c r="K2556" s="24">
        <v>11507.16416820525</v>
      </c>
      <c r="L2556" s="24">
        <v>4.1993012041319899E-3</v>
      </c>
      <c r="M2556" s="24">
        <v>3.0373958933707353E-4</v>
      </c>
      <c r="N2556" s="24">
        <v>0.12839982983996101</v>
      </c>
      <c r="O2556" s="24">
        <v>0.58662433277972359</v>
      </c>
      <c r="P2556" s="24">
        <v>0.75284606092284045</v>
      </c>
      <c r="Q2556" s="29">
        <v>8766918.8421462905</v>
      </c>
    </row>
    <row r="2557" spans="1:17" ht="15" x14ac:dyDescent="0.25">
      <c r="A2557" s="24">
        <v>5</v>
      </c>
      <c r="B2557" s="24" t="s">
        <v>754</v>
      </c>
      <c r="C2557" s="24">
        <v>1300720</v>
      </c>
      <c r="D2557" s="24">
        <v>0.25</v>
      </c>
      <c r="E2557" s="24" t="s">
        <v>1331</v>
      </c>
      <c r="F2557" s="24">
        <v>8002089.4556230959</v>
      </c>
      <c r="G2557" s="24">
        <v>1.1274115252745749</v>
      </c>
      <c r="H2557" s="24">
        <v>5.6551712007655457</v>
      </c>
      <c r="I2557" s="24">
        <v>253.89325795446001</v>
      </c>
      <c r="J2557" s="24">
        <v>19.232978405806001</v>
      </c>
      <c r="K2557" s="24">
        <v>6161.0370884476451</v>
      </c>
      <c r="L2557" s="24">
        <v>1.9968844490659801E-3</v>
      </c>
      <c r="M2557" s="24">
        <v>1.05587937681783E-4</v>
      </c>
      <c r="N2557" s="24">
        <v>9.6614646261441298E-2</v>
      </c>
      <c r="O2557" s="24">
        <v>0.30650563923207197</v>
      </c>
      <c r="P2557" s="24">
        <v>0.35802385889841204</v>
      </c>
      <c r="Q2557" s="29">
        <v>8002089.4556230959</v>
      </c>
    </row>
    <row r="2558" spans="1:17" ht="15" x14ac:dyDescent="0.25">
      <c r="A2558" s="24">
        <v>5</v>
      </c>
      <c r="B2558" s="24" t="s">
        <v>754</v>
      </c>
      <c r="C2558" s="24">
        <v>1300720</v>
      </c>
      <c r="D2558" s="24">
        <v>0.5</v>
      </c>
      <c r="E2558" s="24" t="s">
        <v>1332</v>
      </c>
      <c r="F2558" s="24">
        <v>9472702.8232512008</v>
      </c>
      <c r="G2558" s="24">
        <v>1.3185298628192701</v>
      </c>
      <c r="H2558" s="24">
        <v>6.6107897477408999</v>
      </c>
      <c r="I2558" s="24">
        <v>312.73224692707203</v>
      </c>
      <c r="J2558" s="24">
        <v>23.687465791974699</v>
      </c>
      <c r="K2558" s="24">
        <v>7314.9450022409301</v>
      </c>
      <c r="L2558" s="24">
        <v>2.3741693557795302E-3</v>
      </c>
      <c r="M2558" s="24">
        <v>1.29951268987405E-4</v>
      </c>
      <c r="N2558" s="24">
        <v>0.11453178860955</v>
      </c>
      <c r="O2558" s="24">
        <v>0.36425870193600901</v>
      </c>
      <c r="P2558" s="24">
        <v>0.440115608540043</v>
      </c>
      <c r="Q2558" s="29">
        <v>9472702.8232512008</v>
      </c>
    </row>
    <row r="2559" spans="1:17" ht="15" x14ac:dyDescent="0.25">
      <c r="A2559" s="24">
        <v>5</v>
      </c>
      <c r="B2559" s="24" t="s">
        <v>754</v>
      </c>
      <c r="C2559" s="24">
        <v>1300720</v>
      </c>
      <c r="D2559" s="24">
        <v>0.75</v>
      </c>
      <c r="E2559" s="24" t="s">
        <v>1333</v>
      </c>
      <c r="F2559" s="24">
        <v>10791383.1157049</v>
      </c>
      <c r="G2559" s="24">
        <v>1.568707131378335</v>
      </c>
      <c r="H2559" s="24">
        <v>7.9076070819478748</v>
      </c>
      <c r="I2559" s="24">
        <v>333.51546729568099</v>
      </c>
      <c r="J2559" s="24">
        <v>25.268776629528698</v>
      </c>
      <c r="K2559" s="24">
        <v>8806.5017645871558</v>
      </c>
      <c r="L2559" s="24">
        <v>2.89278865092089E-3</v>
      </c>
      <c r="M2559" s="24">
        <v>1.3930847211117848E-4</v>
      </c>
      <c r="N2559" s="24">
        <v>0.13841726091639051</v>
      </c>
      <c r="O2559" s="24">
        <v>0.44043389433464653</v>
      </c>
      <c r="P2559" s="24">
        <v>0.47052796670498798</v>
      </c>
      <c r="Q2559" s="29">
        <v>10791383.1157049</v>
      </c>
    </row>
    <row r="2560" spans="1:17" ht="15" x14ac:dyDescent="0.25">
      <c r="A2560" s="24">
        <v>5</v>
      </c>
      <c r="B2560" s="24" t="s">
        <v>754</v>
      </c>
      <c r="C2560" s="24">
        <v>1300730</v>
      </c>
      <c r="D2560" s="24">
        <v>0.25</v>
      </c>
      <c r="E2560" s="24" t="s">
        <v>1331</v>
      </c>
      <c r="F2560" s="24">
        <v>5867610.0556354057</v>
      </c>
      <c r="G2560" s="24">
        <v>0.8807061556397735</v>
      </c>
      <c r="H2560" s="24">
        <v>4.4078511798561255</v>
      </c>
      <c r="I2560" s="24">
        <v>214.3725033424555</v>
      </c>
      <c r="J2560" s="24">
        <v>16.09310959340975</v>
      </c>
      <c r="K2560" s="24">
        <v>5168.7217253322651</v>
      </c>
      <c r="L2560" s="24">
        <v>1.6228925846921199E-3</v>
      </c>
      <c r="M2560" s="24">
        <v>7.2583180631789846E-5</v>
      </c>
      <c r="N2560" s="24">
        <v>8.6922580266892702E-2</v>
      </c>
      <c r="O2560" s="24">
        <v>0.25547692259562399</v>
      </c>
      <c r="P2560" s="24">
        <v>0.27544788286110899</v>
      </c>
      <c r="Q2560" s="29">
        <v>5867610.0556354057</v>
      </c>
    </row>
    <row r="2561" spans="1:17" ht="15" x14ac:dyDescent="0.25">
      <c r="A2561" s="24">
        <v>5</v>
      </c>
      <c r="B2561" s="24" t="s">
        <v>754</v>
      </c>
      <c r="C2561" s="24">
        <v>1300730</v>
      </c>
      <c r="D2561" s="24">
        <v>0.5</v>
      </c>
      <c r="E2561" s="24" t="s">
        <v>1332</v>
      </c>
      <c r="F2561" s="24">
        <v>7250983.3347537601</v>
      </c>
      <c r="G2561" s="24">
        <v>1.0383166031583699</v>
      </c>
      <c r="H2561" s="24">
        <v>5.2066153954770096</v>
      </c>
      <c r="I2561" s="24">
        <v>264.85099279976703</v>
      </c>
      <c r="J2561" s="24">
        <v>19.896521859258801</v>
      </c>
      <c r="K2561" s="24">
        <v>6126.0287712742402</v>
      </c>
      <c r="L2561" s="24">
        <v>1.9213970967015099E-3</v>
      </c>
      <c r="M2561" s="24">
        <v>9.1198855802762495E-5</v>
      </c>
      <c r="N2561" s="24">
        <v>0.10269091515725701</v>
      </c>
      <c r="O2561" s="24">
        <v>0.30250283774994102</v>
      </c>
      <c r="P2561" s="24">
        <v>0.34155161436002401</v>
      </c>
      <c r="Q2561" s="29">
        <v>7250983.3347537601</v>
      </c>
    </row>
    <row r="2562" spans="1:17" ht="15" x14ac:dyDescent="0.25">
      <c r="A2562" s="24">
        <v>5</v>
      </c>
      <c r="B2562" s="24" t="s">
        <v>754</v>
      </c>
      <c r="C2562" s="24">
        <v>1300730</v>
      </c>
      <c r="D2562" s="24">
        <v>0.75</v>
      </c>
      <c r="E2562" s="24" t="s">
        <v>1333</v>
      </c>
      <c r="F2562" s="24">
        <v>7732580.99846581</v>
      </c>
      <c r="G2562" s="24">
        <v>1.2392191446421099</v>
      </c>
      <c r="H2562" s="24">
        <v>6.24964389664063</v>
      </c>
      <c r="I2562" s="24">
        <v>282.35691429517954</v>
      </c>
      <c r="J2562" s="24">
        <v>21.218981974692198</v>
      </c>
      <c r="K2562" s="24">
        <v>7427.8595712202496</v>
      </c>
      <c r="L2562" s="24">
        <v>2.35703372095596E-3</v>
      </c>
      <c r="M2562" s="24">
        <v>9.7766834846083593E-5</v>
      </c>
      <c r="N2562" s="24">
        <v>0.1254077603504925</v>
      </c>
      <c r="O2562" s="24">
        <v>0.36922795867444802</v>
      </c>
      <c r="P2562" s="24">
        <v>0.36522476521639202</v>
      </c>
      <c r="Q2562" s="29">
        <v>7732580.99846581</v>
      </c>
    </row>
    <row r="2563" spans="1:17" ht="15" x14ac:dyDescent="0.25">
      <c r="A2563" s="24">
        <v>5</v>
      </c>
      <c r="B2563" s="24" t="s">
        <v>754</v>
      </c>
      <c r="C2563" s="24">
        <v>1300740</v>
      </c>
      <c r="D2563" s="24">
        <v>0.25</v>
      </c>
      <c r="E2563" s="24" t="s">
        <v>1331</v>
      </c>
      <c r="F2563" s="24">
        <v>481958.87457671401</v>
      </c>
      <c r="G2563" s="24">
        <v>7.8501497559647748E-2</v>
      </c>
      <c r="H2563" s="24">
        <v>0.39335590939078946</v>
      </c>
      <c r="I2563" s="24">
        <v>15.489056931204949</v>
      </c>
      <c r="J2563" s="24">
        <v>1.18846816226656</v>
      </c>
      <c r="K2563" s="24">
        <v>517.256463839189</v>
      </c>
      <c r="L2563" s="24">
        <v>1.71138424398649E-4</v>
      </c>
      <c r="M2563" s="24">
        <v>8.3064254689624042E-6</v>
      </c>
      <c r="N2563" s="24">
        <v>8.3264656488107498E-3</v>
      </c>
      <c r="O2563" s="24">
        <v>2.6844402146620001E-2</v>
      </c>
      <c r="P2563" s="24">
        <v>2.2641697414829999E-2</v>
      </c>
      <c r="Q2563" s="29">
        <v>481958.87457671401</v>
      </c>
    </row>
    <row r="2564" spans="1:17" ht="15" x14ac:dyDescent="0.25">
      <c r="A2564" s="24">
        <v>5</v>
      </c>
      <c r="B2564" s="24" t="s">
        <v>754</v>
      </c>
      <c r="C2564" s="24">
        <v>1300740</v>
      </c>
      <c r="D2564" s="24">
        <v>0.5</v>
      </c>
      <c r="E2564" s="24" t="s">
        <v>1332</v>
      </c>
      <c r="F2564" s="24">
        <v>596843.21083945595</v>
      </c>
      <c r="G2564" s="24">
        <v>8.9054017327096197E-2</v>
      </c>
      <c r="H2564" s="24">
        <v>0.44484211405559798</v>
      </c>
      <c r="I2564" s="24">
        <v>19.222067642373801</v>
      </c>
      <c r="J2564" s="24">
        <v>1.4744841487260001</v>
      </c>
      <c r="K2564" s="24">
        <v>592.65801475581702</v>
      </c>
      <c r="L2564" s="24">
        <v>1.9612952025998301E-4</v>
      </c>
      <c r="M2564" s="24">
        <v>1.02762124887078E-5</v>
      </c>
      <c r="N2564" s="24">
        <v>9.5197323368146694E-3</v>
      </c>
      <c r="O2564" s="24">
        <v>3.0750183344915499E-2</v>
      </c>
      <c r="P2564" s="24">
        <v>2.8002276514873099E-2</v>
      </c>
      <c r="Q2564" s="29">
        <v>596843.21083945595</v>
      </c>
    </row>
    <row r="2565" spans="1:17" ht="15" x14ac:dyDescent="0.25">
      <c r="A2565" s="24">
        <v>5</v>
      </c>
      <c r="B2565" s="24" t="s">
        <v>754</v>
      </c>
      <c r="C2565" s="24">
        <v>1300740</v>
      </c>
      <c r="D2565" s="24">
        <v>0.75</v>
      </c>
      <c r="E2565" s="24" t="s">
        <v>1333</v>
      </c>
      <c r="F2565" s="24">
        <v>623951.9782461765</v>
      </c>
      <c r="G2565" s="24">
        <v>0.106839683033047</v>
      </c>
      <c r="H2565" s="24">
        <v>0.5361632597784235</v>
      </c>
      <c r="I2565" s="24">
        <v>20.06320546130425</v>
      </c>
      <c r="J2565" s="24">
        <v>1.53978772757866</v>
      </c>
      <c r="K2565" s="24">
        <v>721.33942998530301</v>
      </c>
      <c r="L2565" s="24">
        <v>2.408591020305635E-4</v>
      </c>
      <c r="M2565" s="24">
        <v>1.08045791394588E-5</v>
      </c>
      <c r="N2565" s="24">
        <v>1.138492837798955E-2</v>
      </c>
      <c r="O2565" s="24">
        <v>3.7504761444100851E-2</v>
      </c>
      <c r="P2565" s="24">
        <v>2.93512763770973E-2</v>
      </c>
      <c r="Q2565" s="29">
        <v>623951.9782461765</v>
      </c>
    </row>
    <row r="2566" spans="1:17" ht="15" x14ac:dyDescent="0.25">
      <c r="A2566" s="24">
        <v>5</v>
      </c>
      <c r="B2566" s="24" t="s">
        <v>754</v>
      </c>
      <c r="C2566" s="24">
        <v>1300750</v>
      </c>
      <c r="D2566" s="24">
        <v>0.25</v>
      </c>
      <c r="E2566" s="24" t="s">
        <v>1331</v>
      </c>
      <c r="F2566" s="24">
        <v>1019051.301772967</v>
      </c>
      <c r="G2566" s="24">
        <v>0.111516929962449</v>
      </c>
      <c r="H2566" s="24">
        <v>0.52806059029444052</v>
      </c>
      <c r="I2566" s="24">
        <v>36.616481867586849</v>
      </c>
      <c r="J2566" s="24">
        <v>2.6736498997836753</v>
      </c>
      <c r="K2566" s="24">
        <v>686.10859520107397</v>
      </c>
      <c r="L2566" s="24">
        <v>2.0404078999413549E-4</v>
      </c>
      <c r="M2566" s="24">
        <v>5.7795601130238001E-6</v>
      </c>
      <c r="N2566" s="24">
        <v>1.3906844700464001E-2</v>
      </c>
      <c r="O2566" s="24">
        <v>3.4372620506923302E-2</v>
      </c>
      <c r="P2566" s="24">
        <v>3.34750387882152E-2</v>
      </c>
      <c r="Q2566" s="29">
        <v>1019051.301772967</v>
      </c>
    </row>
    <row r="2567" spans="1:17" ht="15" x14ac:dyDescent="0.25">
      <c r="A2567" s="24">
        <v>5</v>
      </c>
      <c r="B2567" s="24" t="s">
        <v>754</v>
      </c>
      <c r="C2567" s="24">
        <v>1300750</v>
      </c>
      <c r="D2567" s="24">
        <v>0.5</v>
      </c>
      <c r="E2567" s="24" t="s">
        <v>1332</v>
      </c>
      <c r="F2567" s="24">
        <v>1274084.91619375</v>
      </c>
      <c r="G2567" s="24">
        <v>0.134733741142821</v>
      </c>
      <c r="H2567" s="24">
        <v>0.638483734719411</v>
      </c>
      <c r="I2567" s="24">
        <v>45.762940389520303</v>
      </c>
      <c r="J2567" s="24">
        <v>3.3521872221451301</v>
      </c>
      <c r="K2567" s="24">
        <v>794.95516550416505</v>
      </c>
      <c r="L2567" s="24">
        <v>2.40466001860911E-4</v>
      </c>
      <c r="M2567" s="24">
        <v>6.4690617713866002E-6</v>
      </c>
      <c r="N2567" s="24">
        <v>1.5987165057897799E-2</v>
      </c>
      <c r="O2567" s="24">
        <v>3.9961342637506399E-2</v>
      </c>
      <c r="P2567" s="24">
        <v>4.1541831766652403E-2</v>
      </c>
      <c r="Q2567" s="29">
        <v>1274084.91619375</v>
      </c>
    </row>
    <row r="2568" spans="1:17" ht="15" x14ac:dyDescent="0.25">
      <c r="A2568" s="24">
        <v>5</v>
      </c>
      <c r="B2568" s="24" t="s">
        <v>754</v>
      </c>
      <c r="C2568" s="24">
        <v>1300750</v>
      </c>
      <c r="D2568" s="24">
        <v>0.75</v>
      </c>
      <c r="E2568" s="24" t="s">
        <v>1333</v>
      </c>
      <c r="F2568" s="24">
        <v>1335346.3242526101</v>
      </c>
      <c r="G2568" s="24">
        <v>0.15791627459925001</v>
      </c>
      <c r="H2568" s="24">
        <v>0.76556568297556049</v>
      </c>
      <c r="I2568" s="24">
        <v>47.934326955675701</v>
      </c>
      <c r="J2568" s="24">
        <v>3.511481794606985</v>
      </c>
      <c r="K2568" s="24">
        <v>1021.80409337932</v>
      </c>
      <c r="L2568" s="24">
        <v>3.234470806535325E-4</v>
      </c>
      <c r="M2568" s="24">
        <v>8.5861159783617906E-6</v>
      </c>
      <c r="N2568" s="24">
        <v>1.94555555428923E-2</v>
      </c>
      <c r="O2568" s="24">
        <v>5.1803699559511397E-2</v>
      </c>
      <c r="P2568" s="24">
        <v>4.53927818779013E-2</v>
      </c>
      <c r="Q2568" s="29">
        <v>1335346.3242526101</v>
      </c>
    </row>
    <row r="2569" spans="1:17" ht="15" x14ac:dyDescent="0.25">
      <c r="A2569" s="24">
        <v>5</v>
      </c>
      <c r="B2569" s="24" t="s">
        <v>754</v>
      </c>
      <c r="C2569" s="24">
        <v>1300760</v>
      </c>
      <c r="D2569" s="24">
        <v>0.25</v>
      </c>
      <c r="E2569" s="24" t="s">
        <v>1331</v>
      </c>
      <c r="F2569" s="24">
        <v>6166247.6327290051</v>
      </c>
      <c r="G2569" s="24">
        <v>1.498441815804245</v>
      </c>
      <c r="H2569" s="24">
        <v>7.6785361340688194</v>
      </c>
      <c r="I2569" s="24">
        <v>225.642187466921</v>
      </c>
      <c r="J2569" s="24">
        <v>17.988234265467248</v>
      </c>
      <c r="K2569" s="24">
        <v>6907.5763963066502</v>
      </c>
      <c r="L2569" s="24">
        <v>2.5345771723367253E-3</v>
      </c>
      <c r="M2569" s="24">
        <v>1.8092638952925299E-4</v>
      </c>
      <c r="N2569" s="24">
        <v>8.6303543487934758E-2</v>
      </c>
      <c r="O2569" s="24">
        <v>0.35726007509192503</v>
      </c>
      <c r="P2569" s="24">
        <v>0.46006148904084598</v>
      </c>
      <c r="Q2569" s="29">
        <v>6166247.6327290051</v>
      </c>
    </row>
    <row r="2570" spans="1:17" ht="15" x14ac:dyDescent="0.25">
      <c r="A2570" s="24">
        <v>5</v>
      </c>
      <c r="B2570" s="24" t="s">
        <v>754</v>
      </c>
      <c r="C2570" s="24">
        <v>1300760</v>
      </c>
      <c r="D2570" s="24">
        <v>0.5</v>
      </c>
      <c r="E2570" s="24" t="s">
        <v>1332</v>
      </c>
      <c r="F2570" s="24">
        <v>7617991.6223755796</v>
      </c>
      <c r="G2570" s="24">
        <v>1.70744240659255</v>
      </c>
      <c r="H2570" s="24">
        <v>8.7389545371342603</v>
      </c>
      <c r="I2570" s="24">
        <v>278.73346969247302</v>
      </c>
      <c r="J2570" s="24">
        <v>22.2221287182923</v>
      </c>
      <c r="K2570" s="24">
        <v>7895.9497845554597</v>
      </c>
      <c r="L2570" s="24">
        <v>2.8972671216426502E-3</v>
      </c>
      <c r="M2570" s="24">
        <v>2.2375345440426799E-4</v>
      </c>
      <c r="N2570" s="24">
        <v>9.8363147284323604E-2</v>
      </c>
      <c r="O2570" s="24">
        <v>0.40825168750409802</v>
      </c>
      <c r="P2570" s="24">
        <v>0.56825512741072504</v>
      </c>
      <c r="Q2570" s="29">
        <v>7617991.6223755796</v>
      </c>
    </row>
    <row r="2571" spans="1:17" ht="15" x14ac:dyDescent="0.25">
      <c r="A2571" s="24">
        <v>5</v>
      </c>
      <c r="B2571" s="24" t="s">
        <v>754</v>
      </c>
      <c r="C2571" s="24">
        <v>1300760</v>
      </c>
      <c r="D2571" s="24">
        <v>0.75</v>
      </c>
      <c r="E2571" s="24" t="s">
        <v>1333</v>
      </c>
      <c r="F2571" s="24">
        <v>7989282.0613763249</v>
      </c>
      <c r="G2571" s="24">
        <v>2.0240175387112851</v>
      </c>
      <c r="H2571" s="24">
        <v>10.359768402340499</v>
      </c>
      <c r="I2571" s="24">
        <v>292.30186830363499</v>
      </c>
      <c r="J2571" s="24">
        <v>23.305205368215802</v>
      </c>
      <c r="K2571" s="24">
        <v>9766.4056166982264</v>
      </c>
      <c r="L2571" s="24">
        <v>3.6099426508302149E-3</v>
      </c>
      <c r="M2571" s="24">
        <v>2.347578087593255E-4</v>
      </c>
      <c r="N2571" s="24">
        <v>0.1202426271076375</v>
      </c>
      <c r="O2571" s="24">
        <v>0.5064471972092085</v>
      </c>
      <c r="P2571" s="24">
        <v>0.59614577800595692</v>
      </c>
      <c r="Q2571" s="29">
        <v>7989282.0613763249</v>
      </c>
    </row>
    <row r="2572" spans="1:17" ht="15" x14ac:dyDescent="0.25">
      <c r="A2572" s="24">
        <v>5</v>
      </c>
      <c r="B2572" s="24" t="s">
        <v>754</v>
      </c>
      <c r="C2572" s="24">
        <v>1300770</v>
      </c>
      <c r="D2572" s="24">
        <v>0.25</v>
      </c>
      <c r="E2572" s="24" t="s">
        <v>1331</v>
      </c>
      <c r="F2572" s="24">
        <v>4453736.0608109552</v>
      </c>
      <c r="G2572" s="24">
        <v>1.8206431153550651</v>
      </c>
      <c r="H2572" s="24">
        <v>10.5971204326126</v>
      </c>
      <c r="I2572" s="24">
        <v>157.406297828232</v>
      </c>
      <c r="J2572" s="24">
        <v>16.077367869591953</v>
      </c>
      <c r="K2572" s="24">
        <v>6515.2392270266</v>
      </c>
      <c r="L2572" s="24">
        <v>2.2464223084714598E-3</v>
      </c>
      <c r="M2572" s="24">
        <v>4.2856315392065652E-4</v>
      </c>
      <c r="N2572" s="24">
        <v>6.2111980350962256E-2</v>
      </c>
      <c r="O2572" s="24">
        <v>0.30949840253597549</v>
      </c>
      <c r="P2572" s="24">
        <v>0.72577068145789048</v>
      </c>
      <c r="Q2572" s="29">
        <v>4453736.0608109552</v>
      </c>
    </row>
    <row r="2573" spans="1:17" ht="15" x14ac:dyDescent="0.25">
      <c r="A2573" s="24">
        <v>5</v>
      </c>
      <c r="B2573" s="24" t="s">
        <v>754</v>
      </c>
      <c r="C2573" s="24">
        <v>1300770</v>
      </c>
      <c r="D2573" s="24">
        <v>0.5</v>
      </c>
      <c r="E2573" s="24" t="s">
        <v>1332</v>
      </c>
      <c r="F2573" s="24">
        <v>5540046.5725943297</v>
      </c>
      <c r="G2573" s="24">
        <v>2.1219542616899498</v>
      </c>
      <c r="H2573" s="24">
        <v>12.3840320830419</v>
      </c>
      <c r="I2573" s="24">
        <v>195.75974434734701</v>
      </c>
      <c r="J2573" s="24">
        <v>20.025241690437401</v>
      </c>
      <c r="K2573" s="24">
        <v>7476.18009699089</v>
      </c>
      <c r="L2573" s="24">
        <v>2.5744038404929399E-3</v>
      </c>
      <c r="M2573" s="24">
        <v>5.3248649670956897E-4</v>
      </c>
      <c r="N2573" s="24">
        <v>7.1129883131464705E-2</v>
      </c>
      <c r="O2573" s="24">
        <v>0.354625171861433</v>
      </c>
      <c r="P2573" s="24">
        <v>0.90526969889326403</v>
      </c>
      <c r="Q2573" s="29">
        <v>5540046.5725943297</v>
      </c>
    </row>
    <row r="2574" spans="1:17" ht="15" x14ac:dyDescent="0.25">
      <c r="A2574" s="24">
        <v>5</v>
      </c>
      <c r="B2574" s="24" t="s">
        <v>754</v>
      </c>
      <c r="C2574" s="24">
        <v>1300770</v>
      </c>
      <c r="D2574" s="24">
        <v>0.75</v>
      </c>
      <c r="E2574" s="24" t="s">
        <v>1333</v>
      </c>
      <c r="F2574" s="24">
        <v>5819083.0547834747</v>
      </c>
      <c r="G2574" s="24">
        <v>2.5273648302003853</v>
      </c>
      <c r="H2574" s="24">
        <v>14.650135319385349</v>
      </c>
      <c r="I2574" s="24">
        <v>205.6021735588605</v>
      </c>
      <c r="J2574" s="24">
        <v>21.037913547992098</v>
      </c>
      <c r="K2574" s="24">
        <v>9788.1153509167088</v>
      </c>
      <c r="L2574" s="24">
        <v>3.36305619033828E-3</v>
      </c>
      <c r="M2574" s="24">
        <v>5.5934951464509098E-4</v>
      </c>
      <c r="N2574" s="24">
        <v>9.1860801381794505E-2</v>
      </c>
      <c r="O2574" s="24">
        <v>0.46205248993901699</v>
      </c>
      <c r="P2574" s="24">
        <v>0.95137520785848251</v>
      </c>
      <c r="Q2574" s="29">
        <v>5819083.0547834747</v>
      </c>
    </row>
    <row r="2575" spans="1:17" ht="15" x14ac:dyDescent="0.25">
      <c r="A2575" s="24">
        <v>5</v>
      </c>
      <c r="B2575" s="24" t="s">
        <v>754</v>
      </c>
      <c r="C2575" s="24">
        <v>1300780</v>
      </c>
      <c r="D2575" s="24">
        <v>0.25</v>
      </c>
      <c r="E2575" s="24" t="s">
        <v>1331</v>
      </c>
      <c r="F2575" s="24">
        <v>1196483.5838724</v>
      </c>
      <c r="G2575" s="24">
        <v>0.54768785217081106</v>
      </c>
      <c r="H2575" s="24">
        <v>3.911182457827405</v>
      </c>
      <c r="I2575" s="24">
        <v>41.310735868156897</v>
      </c>
      <c r="J2575" s="24">
        <v>5.4721377133539644</v>
      </c>
      <c r="K2575" s="24">
        <v>2577.5287384895851</v>
      </c>
      <c r="L2575" s="24">
        <v>6.2106417472196449E-4</v>
      </c>
      <c r="M2575" s="24">
        <v>1.193589253248205E-4</v>
      </c>
      <c r="N2575" s="24">
        <v>1.3854040845514452E-2</v>
      </c>
      <c r="O2575" s="24">
        <v>8.4472946580206293E-2</v>
      </c>
      <c r="P2575" s="24">
        <v>0.30575467599364747</v>
      </c>
      <c r="Q2575" s="29">
        <v>1196483.5838724</v>
      </c>
    </row>
    <row r="2576" spans="1:17" ht="15" x14ac:dyDescent="0.25">
      <c r="A2576" s="24">
        <v>5</v>
      </c>
      <c r="B2576" s="24" t="s">
        <v>754</v>
      </c>
      <c r="C2576" s="24">
        <v>1300780</v>
      </c>
      <c r="D2576" s="24">
        <v>0.5</v>
      </c>
      <c r="E2576" s="24" t="s">
        <v>1332</v>
      </c>
      <c r="F2576" s="24">
        <v>1427256.8717461601</v>
      </c>
      <c r="G2576" s="24">
        <v>0.67118687493540496</v>
      </c>
      <c r="H2576" s="24">
        <v>4.8152610171188197</v>
      </c>
      <c r="I2576" s="24">
        <v>49.283793815755899</v>
      </c>
      <c r="J2576" s="24">
        <v>6.5222818606060704</v>
      </c>
      <c r="K2576" s="24">
        <v>3164.0541596837102</v>
      </c>
      <c r="L2576" s="24">
        <v>7.6547607548644399E-4</v>
      </c>
      <c r="M2576" s="24">
        <v>1.4323396675488E-4</v>
      </c>
      <c r="N2576" s="24">
        <v>1.7049128191399299E-2</v>
      </c>
      <c r="O2576" s="24">
        <v>0.103787841267303</v>
      </c>
      <c r="P2576" s="24">
        <v>0.36423270437763799</v>
      </c>
      <c r="Q2576" s="29">
        <v>1427256.8717461601</v>
      </c>
    </row>
    <row r="2577" spans="1:17" ht="15" x14ac:dyDescent="0.25">
      <c r="A2577" s="24">
        <v>5</v>
      </c>
      <c r="B2577" s="24" t="s">
        <v>754</v>
      </c>
      <c r="C2577" s="24">
        <v>1300780</v>
      </c>
      <c r="D2577" s="24">
        <v>0.75</v>
      </c>
      <c r="E2577" s="24" t="s">
        <v>1333</v>
      </c>
      <c r="F2577" s="24">
        <v>1697432.9923704499</v>
      </c>
      <c r="G2577" s="24">
        <v>0.87993069720193651</v>
      </c>
      <c r="H2577" s="24">
        <v>6.1924233605642902</v>
      </c>
      <c r="I2577" s="24">
        <v>58.600388269602149</v>
      </c>
      <c r="J2577" s="24">
        <v>7.7698906327694655</v>
      </c>
      <c r="K2577" s="24">
        <v>4670.8891672329701</v>
      </c>
      <c r="L2577" s="24">
        <v>1.1332599465905049E-3</v>
      </c>
      <c r="M2577" s="24">
        <v>1.6842871056836999E-4</v>
      </c>
      <c r="N2577" s="24">
        <v>2.5202042215379351E-2</v>
      </c>
      <c r="O2577" s="24">
        <v>0.15325569222472751</v>
      </c>
      <c r="P2577" s="24">
        <v>0.43439038145074249</v>
      </c>
      <c r="Q2577" s="29">
        <v>1697432.9923704499</v>
      </c>
    </row>
    <row r="2578" spans="1:17" ht="15" x14ac:dyDescent="0.25">
      <c r="A2578" s="24">
        <v>5</v>
      </c>
      <c r="B2578" s="24" t="s">
        <v>754</v>
      </c>
      <c r="C2578" s="24">
        <v>1300790</v>
      </c>
      <c r="D2578" s="24">
        <v>0.25</v>
      </c>
      <c r="E2578" s="24" t="s">
        <v>1331</v>
      </c>
      <c r="F2578" s="24">
        <v>3583470.9123037648</v>
      </c>
      <c r="G2578" s="24">
        <v>1.5581930771691148</v>
      </c>
      <c r="H2578" s="24">
        <v>12.045610296350699</v>
      </c>
      <c r="I2578" s="24">
        <v>122.7868075247665</v>
      </c>
      <c r="J2578" s="24">
        <v>17.346778384767401</v>
      </c>
      <c r="K2578" s="24">
        <v>8158.8601435768142</v>
      </c>
      <c r="L2578" s="24">
        <v>1.74605814956608E-3</v>
      </c>
      <c r="M2578" s="24">
        <v>3.3211987695875602E-4</v>
      </c>
      <c r="N2578" s="24">
        <v>3.5166702987527498E-2</v>
      </c>
      <c r="O2578" s="24">
        <v>0.23171949101248601</v>
      </c>
      <c r="P2578" s="24">
        <v>1.0051224936998271</v>
      </c>
      <c r="Q2578" s="29">
        <v>3583470.9123037648</v>
      </c>
    </row>
    <row r="2579" spans="1:17" ht="15" x14ac:dyDescent="0.25">
      <c r="A2579" s="24">
        <v>5</v>
      </c>
      <c r="B2579" s="24" t="s">
        <v>754</v>
      </c>
      <c r="C2579" s="24">
        <v>1300790</v>
      </c>
      <c r="D2579" s="24">
        <v>0.5</v>
      </c>
      <c r="E2579" s="24" t="s">
        <v>1332</v>
      </c>
      <c r="F2579" s="24">
        <v>4410654.7905070698</v>
      </c>
      <c r="G2579" s="24">
        <v>1.8665866000461799</v>
      </c>
      <c r="H2579" s="24">
        <v>14.4681044592246</v>
      </c>
      <c r="I2579" s="24">
        <v>151.13024970420099</v>
      </c>
      <c r="J2579" s="24">
        <v>21.350809712610001</v>
      </c>
      <c r="K2579" s="24">
        <v>9595.7564392248696</v>
      </c>
      <c r="L2579" s="24">
        <v>2.0535672937795602E-3</v>
      </c>
      <c r="M2579" s="24">
        <v>4.0878415429607102E-4</v>
      </c>
      <c r="N2579" s="24">
        <v>4.1360169396638703E-2</v>
      </c>
      <c r="O2579" s="24">
        <v>0.27252903001450401</v>
      </c>
      <c r="P2579" s="24">
        <v>1.2371212693620199</v>
      </c>
      <c r="Q2579" s="29">
        <v>4410654.7905070698</v>
      </c>
    </row>
    <row r="2580" spans="1:17" ht="15" x14ac:dyDescent="0.25">
      <c r="A2580" s="24">
        <v>5</v>
      </c>
      <c r="B2580" s="24" t="s">
        <v>754</v>
      </c>
      <c r="C2580" s="24">
        <v>1300790</v>
      </c>
      <c r="D2580" s="24">
        <v>0.75</v>
      </c>
      <c r="E2580" s="24" t="s">
        <v>1333</v>
      </c>
      <c r="F2580" s="24">
        <v>4910081.6080293842</v>
      </c>
      <c r="G2580" s="24">
        <v>2.3401329941456703</v>
      </c>
      <c r="H2580" s="24">
        <v>17.866116188066052</v>
      </c>
      <c r="I2580" s="24">
        <v>168.24248806799449</v>
      </c>
      <c r="J2580" s="24">
        <v>23.768939774681797</v>
      </c>
      <c r="K2580" s="24">
        <v>13558.3406359981</v>
      </c>
      <c r="L2580" s="24">
        <v>2.9016248014485848E-3</v>
      </c>
      <c r="M2580" s="24">
        <v>4.5507156034587201E-4</v>
      </c>
      <c r="N2580" s="24">
        <v>5.8440979170534396E-2</v>
      </c>
      <c r="O2580" s="24">
        <v>0.3850746003535</v>
      </c>
      <c r="P2580" s="24">
        <v>1.377253011078025</v>
      </c>
      <c r="Q2580" s="29">
        <v>4910081.6080293842</v>
      </c>
    </row>
    <row r="2581" spans="1:17" ht="15" x14ac:dyDescent="0.25">
      <c r="A2581" s="24">
        <v>5</v>
      </c>
      <c r="B2581" s="24" t="s">
        <v>754</v>
      </c>
      <c r="C2581" s="24">
        <v>1300800</v>
      </c>
      <c r="D2581" s="24">
        <v>0.25</v>
      </c>
      <c r="E2581" s="24" t="s">
        <v>1331</v>
      </c>
      <c r="F2581" s="24">
        <v>6107698.4900410846</v>
      </c>
      <c r="G2581" s="24">
        <v>2.6351976774151549</v>
      </c>
      <c r="H2581" s="24">
        <v>19.109473477328599</v>
      </c>
      <c r="I2581" s="24">
        <v>210.971702701119</v>
      </c>
      <c r="J2581" s="24">
        <v>27.839324034076501</v>
      </c>
      <c r="K2581" s="24">
        <v>12656.28816534925</v>
      </c>
      <c r="L2581" s="24">
        <v>3.0859198819155301E-3</v>
      </c>
      <c r="M2581" s="24">
        <v>5.7186294872985793E-4</v>
      </c>
      <c r="N2581" s="24">
        <v>6.7160370428821448E-2</v>
      </c>
      <c r="O2581" s="24">
        <v>0.40885106258165549</v>
      </c>
      <c r="P2581" s="24">
        <v>1.5519833183898699</v>
      </c>
      <c r="Q2581" s="29">
        <v>6107698.4900410846</v>
      </c>
    </row>
    <row r="2582" spans="1:17" ht="15" x14ac:dyDescent="0.25">
      <c r="A2582" s="24">
        <v>5</v>
      </c>
      <c r="B2582" s="24" t="s">
        <v>754</v>
      </c>
      <c r="C2582" s="24">
        <v>1300800</v>
      </c>
      <c r="D2582" s="24">
        <v>0.5</v>
      </c>
      <c r="E2582" s="24" t="s">
        <v>1332</v>
      </c>
      <c r="F2582" s="24">
        <v>7565365.5791232605</v>
      </c>
      <c r="G2582" s="24">
        <v>3.0685986169291901</v>
      </c>
      <c r="H2582" s="24">
        <v>22.308757893314201</v>
      </c>
      <c r="I2582" s="24">
        <v>261.31046261762299</v>
      </c>
      <c r="J2582" s="24">
        <v>34.495588601149898</v>
      </c>
      <c r="K2582" s="24">
        <v>14521.7290853827</v>
      </c>
      <c r="L2582" s="24">
        <v>3.5372973301327098E-3</v>
      </c>
      <c r="M2582" s="24">
        <v>7.08300643196455E-4</v>
      </c>
      <c r="N2582" s="24">
        <v>7.6944287326203606E-2</v>
      </c>
      <c r="O2582" s="24">
        <v>0.468662767943542</v>
      </c>
      <c r="P2582" s="24">
        <v>1.92351128349574</v>
      </c>
      <c r="Q2582" s="29">
        <v>7565365.5791232605</v>
      </c>
    </row>
    <row r="2583" spans="1:17" ht="15" x14ac:dyDescent="0.25">
      <c r="A2583" s="24">
        <v>5</v>
      </c>
      <c r="B2583" s="24" t="s">
        <v>754</v>
      </c>
      <c r="C2583" s="24">
        <v>1300800</v>
      </c>
      <c r="D2583" s="24">
        <v>0.75</v>
      </c>
      <c r="E2583" s="24" t="s">
        <v>1333</v>
      </c>
      <c r="F2583" s="24">
        <v>8006205.1337805055</v>
      </c>
      <c r="G2583" s="24">
        <v>3.7333369189793699</v>
      </c>
      <c r="H2583" s="24">
        <v>26.9587388769949</v>
      </c>
      <c r="I2583" s="24">
        <v>276.5208046046975</v>
      </c>
      <c r="J2583" s="24">
        <v>36.522416493789649</v>
      </c>
      <c r="K2583" s="24">
        <v>18870.4019873246</v>
      </c>
      <c r="L2583" s="24">
        <v>4.5867941547611153E-3</v>
      </c>
      <c r="M2583" s="24">
        <v>7.4951592897834853E-4</v>
      </c>
      <c r="N2583" s="24">
        <v>9.96586031652896E-2</v>
      </c>
      <c r="O2583" s="24">
        <v>0.60772526479023248</v>
      </c>
      <c r="P2583" s="24">
        <v>2.0371585026495449</v>
      </c>
      <c r="Q2583" s="29">
        <v>8006205.1337805055</v>
      </c>
    </row>
    <row r="2584" spans="1:17" ht="15" x14ac:dyDescent="0.25">
      <c r="A2584" s="24">
        <v>5</v>
      </c>
      <c r="B2584" s="24" t="s">
        <v>754</v>
      </c>
      <c r="C2584" s="24">
        <v>1300810</v>
      </c>
      <c r="D2584" s="24">
        <v>0.25</v>
      </c>
      <c r="E2584" s="24" t="s">
        <v>1331</v>
      </c>
      <c r="F2584" s="24">
        <v>174303.99481366848</v>
      </c>
      <c r="G2584" s="24">
        <v>7.4617060304998956E-2</v>
      </c>
      <c r="H2584" s="24">
        <v>0.576415247279912</v>
      </c>
      <c r="I2584" s="24">
        <v>5.9722460305610756</v>
      </c>
      <c r="J2584" s="24">
        <v>0.84401162911208893</v>
      </c>
      <c r="K2584" s="24">
        <v>392.96739106917596</v>
      </c>
      <c r="L2584" s="24">
        <v>8.4094985467912946E-5</v>
      </c>
      <c r="M2584" s="24">
        <v>1.6154678725636751E-5</v>
      </c>
      <c r="N2584" s="24">
        <v>1.6936887260128001E-3</v>
      </c>
      <c r="O2584" s="24">
        <v>1.11602690994809E-2</v>
      </c>
      <c r="P2584" s="24">
        <v>4.8913148665339495E-2</v>
      </c>
      <c r="Q2584" s="29">
        <v>174303.99481366848</v>
      </c>
    </row>
    <row r="2585" spans="1:17" ht="15" x14ac:dyDescent="0.25">
      <c r="A2585" s="24">
        <v>5</v>
      </c>
      <c r="B2585" s="24" t="s">
        <v>754</v>
      </c>
      <c r="C2585" s="24">
        <v>1300810</v>
      </c>
      <c r="D2585" s="24">
        <v>0.5</v>
      </c>
      <c r="E2585" s="24" t="s">
        <v>1332</v>
      </c>
      <c r="F2585" s="24">
        <v>211726.51814522201</v>
      </c>
      <c r="G2585" s="24">
        <v>8.8787432389862697E-2</v>
      </c>
      <c r="H2585" s="24">
        <v>0.68797590039772305</v>
      </c>
      <c r="I2585" s="24">
        <v>7.25446860187306</v>
      </c>
      <c r="J2585" s="24">
        <v>1.02521829001687</v>
      </c>
      <c r="K2585" s="24">
        <v>458.00800100347601</v>
      </c>
      <c r="L2585" s="24">
        <v>9.8013682023925995E-5</v>
      </c>
      <c r="M2585" s="24">
        <v>1.96230377966413E-5</v>
      </c>
      <c r="N2585" s="24">
        <v>1.9740138762763398E-3</v>
      </c>
      <c r="O2585" s="24">
        <v>1.30074232218683E-2</v>
      </c>
      <c r="P2585" s="24">
        <v>5.9414648927026997E-2</v>
      </c>
      <c r="Q2585" s="29">
        <v>211726.51814522201</v>
      </c>
    </row>
    <row r="2586" spans="1:17" ht="15" x14ac:dyDescent="0.25">
      <c r="A2586" s="24">
        <v>5</v>
      </c>
      <c r="B2586" s="24" t="s">
        <v>754</v>
      </c>
      <c r="C2586" s="24">
        <v>1300810</v>
      </c>
      <c r="D2586" s="24">
        <v>0.75</v>
      </c>
      <c r="E2586" s="24" t="s">
        <v>1333</v>
      </c>
      <c r="F2586" s="24">
        <v>229811.1392579705</v>
      </c>
      <c r="G2586" s="24">
        <v>0.1067930317756645</v>
      </c>
      <c r="H2586" s="24">
        <v>0.82081958231950747</v>
      </c>
      <c r="I2586" s="24">
        <v>7.8741090568750201</v>
      </c>
      <c r="J2586" s="24">
        <v>1.1127873129963</v>
      </c>
      <c r="K2586" s="24">
        <v>601.30363666881203</v>
      </c>
      <c r="L2586" s="24">
        <v>1.2867899799798001E-4</v>
      </c>
      <c r="M2586" s="24">
        <v>2.1299139622440949E-5</v>
      </c>
      <c r="N2586" s="24">
        <v>2.5916190718283452E-3</v>
      </c>
      <c r="O2586" s="24">
        <v>1.7077025902536049E-2</v>
      </c>
      <c r="P2586" s="24">
        <v>6.4489551323781508E-2</v>
      </c>
      <c r="Q2586" s="29">
        <v>229811.1392579705</v>
      </c>
    </row>
    <row r="2587" spans="1:17" ht="15" x14ac:dyDescent="0.25">
      <c r="A2587" s="24">
        <v>5</v>
      </c>
      <c r="B2587" s="24" t="s">
        <v>754</v>
      </c>
      <c r="C2587" s="24">
        <v>1300820</v>
      </c>
      <c r="D2587" s="24">
        <v>0.25</v>
      </c>
      <c r="E2587" s="24" t="s">
        <v>1331</v>
      </c>
      <c r="F2587" s="24">
        <v>17660534.688239053</v>
      </c>
      <c r="G2587" s="24">
        <v>7.8542752246019543</v>
      </c>
      <c r="H2587" s="24">
        <v>60.532458574398547</v>
      </c>
      <c r="I2587" s="24">
        <v>605.25643269124657</v>
      </c>
      <c r="J2587" s="24">
        <v>85.365970157426105</v>
      </c>
      <c r="K2587" s="24">
        <v>41285.245396635204</v>
      </c>
      <c r="L2587" s="24">
        <v>8.8364654441844513E-3</v>
      </c>
      <c r="M2587" s="24">
        <v>1.63679704711577E-3</v>
      </c>
      <c r="N2587" s="24">
        <v>0.17798577279657801</v>
      </c>
      <c r="O2587" s="24">
        <v>1.1726811191410551</v>
      </c>
      <c r="P2587" s="24">
        <v>4.9419374379919603</v>
      </c>
      <c r="Q2587" s="29">
        <v>17660534.688239053</v>
      </c>
    </row>
    <row r="2588" spans="1:17" ht="15" x14ac:dyDescent="0.25">
      <c r="A2588" s="24">
        <v>5</v>
      </c>
      <c r="B2588" s="24" t="s">
        <v>754</v>
      </c>
      <c r="C2588" s="24">
        <v>1300820</v>
      </c>
      <c r="D2588" s="24">
        <v>0.5</v>
      </c>
      <c r="E2588" s="24" t="s">
        <v>1332</v>
      </c>
      <c r="F2588" s="24">
        <v>21966518.888882998</v>
      </c>
      <c r="G2588" s="24">
        <v>8.8447819934385805</v>
      </c>
      <c r="H2588" s="24">
        <v>67.095369580447695</v>
      </c>
      <c r="I2588" s="24">
        <v>752.83028107401799</v>
      </c>
      <c r="J2588" s="24">
        <v>106.179378397037</v>
      </c>
      <c r="K2588" s="24">
        <v>46039.845892029698</v>
      </c>
      <c r="L2588" s="24">
        <v>9.8543955066600197E-3</v>
      </c>
      <c r="M2588" s="24">
        <v>2.0358802203581301E-3</v>
      </c>
      <c r="N2588" s="24">
        <v>0.19849269433998801</v>
      </c>
      <c r="O2588" s="24">
        <v>1.30776814593015</v>
      </c>
      <c r="P2588" s="24">
        <v>6.14683310987047</v>
      </c>
      <c r="Q2588" s="29">
        <v>21966518.888882998</v>
      </c>
    </row>
    <row r="2589" spans="1:17" ht="15" x14ac:dyDescent="0.25">
      <c r="A2589" s="24">
        <v>5</v>
      </c>
      <c r="B2589" s="24" t="s">
        <v>754</v>
      </c>
      <c r="C2589" s="24">
        <v>1300820</v>
      </c>
      <c r="D2589" s="24">
        <v>0.75</v>
      </c>
      <c r="E2589" s="24" t="s">
        <v>1333</v>
      </c>
      <c r="F2589" s="24">
        <v>22926224.660959803</v>
      </c>
      <c r="G2589" s="24">
        <v>10.480145131843049</v>
      </c>
      <c r="H2589" s="24">
        <v>80.705450095289763</v>
      </c>
      <c r="I2589" s="24">
        <v>785.72098006416809</v>
      </c>
      <c r="J2589" s="24">
        <v>110.81836541394</v>
      </c>
      <c r="K2589" s="24">
        <v>56021.330819162649</v>
      </c>
      <c r="L2589" s="24">
        <v>1.1990796965683951E-2</v>
      </c>
      <c r="M2589" s="24">
        <v>2.1248267670830301E-3</v>
      </c>
      <c r="N2589" s="24">
        <v>0.24152469326496701</v>
      </c>
      <c r="O2589" s="24">
        <v>1.591288387403845</v>
      </c>
      <c r="P2589" s="24">
        <v>6.4153911389705005</v>
      </c>
      <c r="Q2589" s="29">
        <v>22926224.660959803</v>
      </c>
    </row>
    <row r="2590" spans="1:17" ht="15" x14ac:dyDescent="0.25">
      <c r="A2590" s="24">
        <v>5</v>
      </c>
      <c r="B2590" s="24" t="s">
        <v>754</v>
      </c>
      <c r="C2590" s="24">
        <v>1300830</v>
      </c>
      <c r="D2590" s="24">
        <v>0.25</v>
      </c>
      <c r="E2590" s="24" t="s">
        <v>1331</v>
      </c>
      <c r="F2590" s="24">
        <v>2591945.3586290097</v>
      </c>
      <c r="G2590" s="24">
        <v>1.1609285105693301</v>
      </c>
      <c r="H2590" s="24">
        <v>8.9519865335397348</v>
      </c>
      <c r="I2590" s="24">
        <v>88.808838810881809</v>
      </c>
      <c r="J2590" s="24">
        <v>12.55067060881</v>
      </c>
      <c r="K2590" s="24">
        <v>6121.3005084213</v>
      </c>
      <c r="L2590" s="24">
        <v>1.3099580103323751E-3</v>
      </c>
      <c r="M2590" s="24">
        <v>2.4022423919670851E-4</v>
      </c>
      <c r="N2590" s="24">
        <v>2.6382799180063352E-2</v>
      </c>
      <c r="O2590" s="24">
        <v>0.17384489482915599</v>
      </c>
      <c r="P2590" s="24">
        <v>0.72735113612619995</v>
      </c>
      <c r="Q2590" s="29">
        <v>2591945.3586290097</v>
      </c>
    </row>
    <row r="2591" spans="1:17" ht="15" x14ac:dyDescent="0.25">
      <c r="A2591" s="24">
        <v>5</v>
      </c>
      <c r="B2591" s="24" t="s">
        <v>754</v>
      </c>
      <c r="C2591" s="24">
        <v>1300830</v>
      </c>
      <c r="D2591" s="24">
        <v>0.5</v>
      </c>
      <c r="E2591" s="24" t="s">
        <v>1332</v>
      </c>
      <c r="F2591" s="24">
        <v>3247482.6543645002</v>
      </c>
      <c r="G2591" s="24">
        <v>1.34011742314434</v>
      </c>
      <c r="H2591" s="24">
        <v>10.1732595008344</v>
      </c>
      <c r="I2591" s="24">
        <v>111.269769878593</v>
      </c>
      <c r="J2591" s="24">
        <v>15.7249013630116</v>
      </c>
      <c r="K2591" s="24">
        <v>6888.6506404730799</v>
      </c>
      <c r="L2591" s="24">
        <v>1.47417169387988E-3</v>
      </c>
      <c r="M2591" s="24">
        <v>3.0098012959727303E-4</v>
      </c>
      <c r="N2591" s="24">
        <v>2.9690093460848301E-2</v>
      </c>
      <c r="O2591" s="24">
        <v>0.19563773881392699</v>
      </c>
      <c r="P2591" s="24">
        <v>0.91130786779064599</v>
      </c>
      <c r="Q2591" s="29">
        <v>3247482.6543645002</v>
      </c>
    </row>
    <row r="2592" spans="1:17" ht="15" x14ac:dyDescent="0.25">
      <c r="A2592" s="24">
        <v>5</v>
      </c>
      <c r="B2592" s="24" t="s">
        <v>754</v>
      </c>
      <c r="C2592" s="24">
        <v>1300830</v>
      </c>
      <c r="D2592" s="24">
        <v>0.75</v>
      </c>
      <c r="E2592" s="24" t="s">
        <v>1333</v>
      </c>
      <c r="F2592" s="24">
        <v>3398401.4681742298</v>
      </c>
      <c r="G2592" s="24">
        <v>1.5630174703350099</v>
      </c>
      <c r="H2592" s="24">
        <v>12.041922257703749</v>
      </c>
      <c r="I2592" s="24">
        <v>116.44076029495599</v>
      </c>
      <c r="J2592" s="24">
        <v>16.455677694575499</v>
      </c>
      <c r="K2592" s="24">
        <v>8383.0722631801655</v>
      </c>
      <c r="L2592" s="24">
        <v>1.7939771742107652E-3</v>
      </c>
      <c r="M2592" s="24">
        <v>3.1496744499620003E-4</v>
      </c>
      <c r="N2592" s="24">
        <v>3.6131035611438052E-2</v>
      </c>
      <c r="O2592" s="24">
        <v>0.23807921377373401</v>
      </c>
      <c r="P2592" s="24">
        <v>0.95365867210916644</v>
      </c>
      <c r="Q2592" s="29">
        <v>3398401.4681742298</v>
      </c>
    </row>
    <row r="2593" spans="1:17" ht="15" x14ac:dyDescent="0.25">
      <c r="A2593" s="24">
        <v>5</v>
      </c>
      <c r="B2593" s="24" t="s">
        <v>754</v>
      </c>
      <c r="C2593" s="24">
        <v>1300840</v>
      </c>
      <c r="D2593" s="24">
        <v>0.25</v>
      </c>
      <c r="E2593" s="24" t="s">
        <v>1331</v>
      </c>
      <c r="F2593" s="24">
        <v>271555.652061562</v>
      </c>
      <c r="G2593" s="24">
        <v>0.117506812099946</v>
      </c>
      <c r="H2593" s="24">
        <v>0.90846381656098196</v>
      </c>
      <c r="I2593" s="24">
        <v>9.3067249899461153</v>
      </c>
      <c r="J2593" s="24">
        <v>1.3125683417117351</v>
      </c>
      <c r="K2593" s="24">
        <v>611.45072611545902</v>
      </c>
      <c r="L2593" s="24">
        <v>1.3085974119067249E-4</v>
      </c>
      <c r="M2593" s="24">
        <v>2.5168065252177353E-5</v>
      </c>
      <c r="N2593" s="24">
        <v>2.6356546673810804E-3</v>
      </c>
      <c r="O2593" s="24">
        <v>1.736637651176795E-2</v>
      </c>
      <c r="P2593" s="24">
        <v>7.5984228348932301E-2</v>
      </c>
      <c r="Q2593" s="29">
        <v>271555.652061562</v>
      </c>
    </row>
    <row r="2594" spans="1:17" ht="15" x14ac:dyDescent="0.25">
      <c r="A2594" s="24">
        <v>5</v>
      </c>
      <c r="B2594" s="24" t="s">
        <v>754</v>
      </c>
      <c r="C2594" s="24">
        <v>1300840</v>
      </c>
      <c r="D2594" s="24">
        <v>0.5</v>
      </c>
      <c r="E2594" s="24" t="s">
        <v>1332</v>
      </c>
      <c r="F2594" s="24">
        <v>334404.71585975401</v>
      </c>
      <c r="G2594" s="24">
        <v>0.135344369616692</v>
      </c>
      <c r="H2594" s="24">
        <v>1.0481882984050901</v>
      </c>
      <c r="I2594" s="24">
        <v>11.460681088699999</v>
      </c>
      <c r="J2594" s="24">
        <v>1.6163502389115101</v>
      </c>
      <c r="K2594" s="24">
        <v>699.02266833661702</v>
      </c>
      <c r="L2594" s="24">
        <v>1.49600871260706E-4</v>
      </c>
      <c r="M2594" s="24">
        <v>3.0992983005510999E-5</v>
      </c>
      <c r="N2594" s="24">
        <v>3.0131134321366602E-3</v>
      </c>
      <c r="O2594" s="24">
        <v>1.9853512770310298E-2</v>
      </c>
      <c r="P2594" s="24">
        <v>9.3570080655043603E-2</v>
      </c>
      <c r="Q2594" s="29">
        <v>334404.71585975401</v>
      </c>
    </row>
    <row r="2595" spans="1:17" ht="15" x14ac:dyDescent="0.25">
      <c r="A2595" s="24">
        <v>5</v>
      </c>
      <c r="B2595" s="24" t="s">
        <v>754</v>
      </c>
      <c r="C2595" s="24">
        <v>1300840</v>
      </c>
      <c r="D2595" s="24">
        <v>0.75</v>
      </c>
      <c r="E2595" s="24" t="s">
        <v>1333</v>
      </c>
      <c r="F2595" s="24">
        <v>350415.78357117705</v>
      </c>
      <c r="G2595" s="24">
        <v>0.16194921015272051</v>
      </c>
      <c r="H2595" s="24">
        <v>1.24265296275893</v>
      </c>
      <c r="I2595" s="24">
        <v>12.0094102187168</v>
      </c>
      <c r="J2595" s="24">
        <v>1.6937403792390251</v>
      </c>
      <c r="K2595" s="24">
        <v>886.694794849152</v>
      </c>
      <c r="L2595" s="24">
        <v>1.8976202839361998E-4</v>
      </c>
      <c r="M2595" s="24">
        <v>3.2476905707390304E-5</v>
      </c>
      <c r="N2595" s="24">
        <v>3.8219584826951047E-3</v>
      </c>
      <c r="O2595" s="24">
        <v>2.5183315197448E-2</v>
      </c>
      <c r="P2595" s="24">
        <v>9.8050189350330802E-2</v>
      </c>
      <c r="Q2595" s="29">
        <v>350415.78357117705</v>
      </c>
    </row>
    <row r="2596" spans="1:17" ht="15" x14ac:dyDescent="0.25">
      <c r="A2596" s="24">
        <v>5</v>
      </c>
      <c r="B2596" s="24" t="s">
        <v>754</v>
      </c>
      <c r="C2596" s="24">
        <v>1300850</v>
      </c>
      <c r="D2596" s="24">
        <v>0.25</v>
      </c>
      <c r="E2596" s="24" t="s">
        <v>1331</v>
      </c>
      <c r="F2596" s="24">
        <v>184603.30293405399</v>
      </c>
      <c r="G2596" s="24">
        <v>7.7012063361458896E-2</v>
      </c>
      <c r="H2596" s="24">
        <v>0.59397358744088402</v>
      </c>
      <c r="I2596" s="24">
        <v>6.3330894469093053</v>
      </c>
      <c r="J2596" s="24">
        <v>0.88576947844996945</v>
      </c>
      <c r="K2596" s="24">
        <v>396.62521083391948</v>
      </c>
      <c r="L2596" s="24">
        <v>8.4918366740162397E-5</v>
      </c>
      <c r="M2596" s="24">
        <v>1.710922950319905E-5</v>
      </c>
      <c r="N2596" s="24">
        <v>1.7107755512842551E-3</v>
      </c>
      <c r="O2596" s="24">
        <v>1.126929309737325E-2</v>
      </c>
      <c r="P2596" s="24">
        <v>5.1046100060656199E-2</v>
      </c>
      <c r="Q2596" s="29">
        <v>184603.30293405399</v>
      </c>
    </row>
    <row r="2597" spans="1:17" ht="15" x14ac:dyDescent="0.25">
      <c r="A2597" s="24">
        <v>5</v>
      </c>
      <c r="B2597" s="24" t="s">
        <v>754</v>
      </c>
      <c r="C2597" s="24">
        <v>1300850</v>
      </c>
      <c r="D2597" s="24">
        <v>0.5</v>
      </c>
      <c r="E2597" s="24" t="s">
        <v>1332</v>
      </c>
      <c r="F2597" s="24">
        <v>223891.719209873</v>
      </c>
      <c r="G2597" s="24">
        <v>9.0214317024224694E-2</v>
      </c>
      <c r="H2597" s="24">
        <v>0.68378490782604595</v>
      </c>
      <c r="I2597" s="24">
        <v>7.68092828356429</v>
      </c>
      <c r="J2597" s="24">
        <v>1.07429299857083</v>
      </c>
      <c r="K2597" s="24">
        <v>457.29091419490697</v>
      </c>
      <c r="L2597" s="24">
        <v>9.7900275547047901E-5</v>
      </c>
      <c r="M2597" s="24">
        <v>2.0750521507165E-5</v>
      </c>
      <c r="N2597" s="24">
        <v>1.9722271021856098E-3</v>
      </c>
      <c r="O2597" s="24">
        <v>1.2992129053279299E-2</v>
      </c>
      <c r="P2597" s="24">
        <v>6.1910847783122398E-2</v>
      </c>
      <c r="Q2597" s="29">
        <v>223891.719209873</v>
      </c>
    </row>
    <row r="2598" spans="1:17" ht="15" x14ac:dyDescent="0.25">
      <c r="A2598" s="24">
        <v>5</v>
      </c>
      <c r="B2598" s="24" t="s">
        <v>754</v>
      </c>
      <c r="C2598" s="24">
        <v>1300850</v>
      </c>
      <c r="D2598" s="24">
        <v>0.75</v>
      </c>
      <c r="E2598" s="24" t="s">
        <v>1333</v>
      </c>
      <c r="F2598" s="24">
        <v>234916.3181311595</v>
      </c>
      <c r="G2598" s="24">
        <v>0.106926544567192</v>
      </c>
      <c r="H2598" s="24">
        <v>0.81866888238892543</v>
      </c>
      <c r="I2598" s="24">
        <v>8.0591317234789006</v>
      </c>
      <c r="J2598" s="24">
        <v>1.1272035549627901</v>
      </c>
      <c r="K2598" s="24">
        <v>577.74189731024603</v>
      </c>
      <c r="L2598" s="24">
        <v>1.2368039784972201E-4</v>
      </c>
      <c r="M2598" s="24">
        <v>2.1772293003814449E-5</v>
      </c>
      <c r="N2598" s="24">
        <v>2.491489018319395E-3</v>
      </c>
      <c r="O2598" s="24">
        <v>1.6413394021129249E-2</v>
      </c>
      <c r="P2598" s="24">
        <v>6.4960463142097344E-2</v>
      </c>
      <c r="Q2598" s="29">
        <v>234916.3181311595</v>
      </c>
    </row>
    <row r="2599" spans="1:17" ht="15" x14ac:dyDescent="0.25">
      <c r="A2599" s="24">
        <v>5</v>
      </c>
      <c r="B2599" s="24" t="s">
        <v>754</v>
      </c>
      <c r="C2599" s="24">
        <v>1300860</v>
      </c>
      <c r="D2599" s="24">
        <v>0.25</v>
      </c>
      <c r="E2599" s="24" t="s">
        <v>1331</v>
      </c>
      <c r="F2599" s="24">
        <v>8933642.0357756894</v>
      </c>
      <c r="G2599" s="24">
        <v>1.9110398742671748</v>
      </c>
      <c r="H2599" s="24">
        <v>9.7917020078844246</v>
      </c>
      <c r="I2599" s="24">
        <v>326.42978034017449</v>
      </c>
      <c r="J2599" s="24">
        <v>25.7345111392716</v>
      </c>
      <c r="K2599" s="24">
        <v>9162.3205788856849</v>
      </c>
      <c r="L2599" s="24">
        <v>3.22215582176218E-3</v>
      </c>
      <c r="M2599" s="24">
        <v>2.4175241936389851E-4</v>
      </c>
      <c r="N2599" s="24">
        <v>0.12740664288182349</v>
      </c>
      <c r="O2599" s="24">
        <v>0.46909301467450398</v>
      </c>
      <c r="P2599" s="24">
        <v>0.6150819063170605</v>
      </c>
      <c r="Q2599" s="29">
        <v>8933642.0357756894</v>
      </c>
    </row>
    <row r="2600" spans="1:17" ht="15" x14ac:dyDescent="0.25">
      <c r="A2600" s="24">
        <v>5</v>
      </c>
      <c r="B2600" s="24" t="s">
        <v>754</v>
      </c>
      <c r="C2600" s="24">
        <v>1300860</v>
      </c>
      <c r="D2600" s="24">
        <v>0.5</v>
      </c>
      <c r="E2600" s="24" t="s">
        <v>1332</v>
      </c>
      <c r="F2600" s="24">
        <v>11025310.2909241</v>
      </c>
      <c r="G2600" s="24">
        <v>2.16393806931515</v>
      </c>
      <c r="H2600" s="24">
        <v>11.0736480149677</v>
      </c>
      <c r="I2600" s="24">
        <v>402.82997351978099</v>
      </c>
      <c r="J2600" s="24">
        <v>31.7553044589778</v>
      </c>
      <c r="K2600" s="24">
        <v>10457.4524429055</v>
      </c>
      <c r="L2600" s="24">
        <v>3.67859070286138E-3</v>
      </c>
      <c r="M2600" s="24">
        <v>2.9820170904560001E-4</v>
      </c>
      <c r="N2600" s="24">
        <v>0.14517506516134701</v>
      </c>
      <c r="O2600" s="24">
        <v>0.53520372735325505</v>
      </c>
      <c r="P2600" s="24">
        <v>0.75838617930348695</v>
      </c>
      <c r="Q2600" s="29">
        <v>11025310.2909241</v>
      </c>
    </row>
    <row r="2601" spans="1:17" ht="15" x14ac:dyDescent="0.25">
      <c r="A2601" s="24">
        <v>5</v>
      </c>
      <c r="B2601" s="24" t="s">
        <v>754</v>
      </c>
      <c r="C2601" s="24">
        <v>1300860</v>
      </c>
      <c r="D2601" s="24">
        <v>0.75</v>
      </c>
      <c r="E2601" s="24" t="s">
        <v>1333</v>
      </c>
      <c r="F2601" s="24">
        <v>11584026.858964551</v>
      </c>
      <c r="G2601" s="24">
        <v>2.5734303234090001</v>
      </c>
      <c r="H2601" s="24">
        <v>13.179694817870899</v>
      </c>
      <c r="I2601" s="24">
        <v>423.22054728708099</v>
      </c>
      <c r="J2601" s="24">
        <v>33.372941665412149</v>
      </c>
      <c r="K2601" s="24">
        <v>12700.1767116643</v>
      </c>
      <c r="L2601" s="24">
        <v>4.5197146087896344E-3</v>
      </c>
      <c r="M2601" s="24">
        <v>3.1435670481513303E-4</v>
      </c>
      <c r="N2601" s="24">
        <v>0.173126275016417</v>
      </c>
      <c r="O2601" s="24">
        <v>0.65298700358029094</v>
      </c>
      <c r="P2601" s="24">
        <v>0.79823392832131401</v>
      </c>
      <c r="Q2601" s="29">
        <v>11584026.858964551</v>
      </c>
    </row>
    <row r="2602" spans="1:17" ht="15" x14ac:dyDescent="0.25">
      <c r="A2602" s="24">
        <v>5</v>
      </c>
      <c r="B2602" s="24" t="s">
        <v>754</v>
      </c>
      <c r="C2602" s="24">
        <v>1300870</v>
      </c>
      <c r="D2602" s="24">
        <v>0.25</v>
      </c>
      <c r="E2602" s="24" t="s">
        <v>1331</v>
      </c>
      <c r="F2602" s="24">
        <v>844737.67850590847</v>
      </c>
      <c r="G2602" s="24">
        <v>0.14833499587756999</v>
      </c>
      <c r="H2602" s="24">
        <v>0.74748822430196005</v>
      </c>
      <c r="I2602" s="24">
        <v>30.669176169500453</v>
      </c>
      <c r="J2602" s="24">
        <v>2.3519341214405802</v>
      </c>
      <c r="K2602" s="24">
        <v>764.05248984182697</v>
      </c>
      <c r="L2602" s="24">
        <v>2.5909893053857396E-4</v>
      </c>
      <c r="M2602" s="24">
        <v>1.6751529482518E-5</v>
      </c>
      <c r="N2602" s="24">
        <v>1.3100577364696948E-2</v>
      </c>
      <c r="O2602" s="24">
        <v>3.9461934390609146E-2</v>
      </c>
      <c r="P2602" s="24">
        <v>4.5132577814049599E-2</v>
      </c>
      <c r="Q2602" s="29">
        <v>844737.67850590847</v>
      </c>
    </row>
    <row r="2603" spans="1:17" ht="15" x14ac:dyDescent="0.25">
      <c r="A2603" s="24">
        <v>5</v>
      </c>
      <c r="B2603" s="24" t="s">
        <v>754</v>
      </c>
      <c r="C2603" s="24">
        <v>1300870</v>
      </c>
      <c r="D2603" s="24">
        <v>0.5</v>
      </c>
      <c r="E2603" s="24" t="s">
        <v>1332</v>
      </c>
      <c r="F2603" s="24">
        <v>1042836.25246736</v>
      </c>
      <c r="G2603" s="24">
        <v>0.168926234478394</v>
      </c>
      <c r="H2603" s="24">
        <v>0.84801554259448997</v>
      </c>
      <c r="I2603" s="24">
        <v>37.859976907512603</v>
      </c>
      <c r="J2603" s="24">
        <v>2.9033573448509098</v>
      </c>
      <c r="K2603" s="24">
        <v>870.859734953405</v>
      </c>
      <c r="L2603" s="24">
        <v>2.9539003173694101E-4</v>
      </c>
      <c r="M2603" s="24">
        <v>2.06802255193472E-5</v>
      </c>
      <c r="N2603" s="24">
        <v>1.49213468128465E-2</v>
      </c>
      <c r="O2603" s="24">
        <v>4.4979534238918803E-2</v>
      </c>
      <c r="P2603" s="24">
        <v>5.5703207871883598E-2</v>
      </c>
      <c r="Q2603" s="29">
        <v>1042836.25246736</v>
      </c>
    </row>
    <row r="2604" spans="1:17" ht="15" x14ac:dyDescent="0.25">
      <c r="A2604" s="24">
        <v>5</v>
      </c>
      <c r="B2604" s="24" t="s">
        <v>754</v>
      </c>
      <c r="C2604" s="24">
        <v>1300870</v>
      </c>
      <c r="D2604" s="24">
        <v>0.75</v>
      </c>
      <c r="E2604" s="24" t="s">
        <v>1333</v>
      </c>
      <c r="F2604" s="24">
        <v>1091150.2923338749</v>
      </c>
      <c r="G2604" s="24">
        <v>0.19589143951386701</v>
      </c>
      <c r="H2604" s="24">
        <v>0.98960222505305206</v>
      </c>
      <c r="I2604" s="24">
        <v>39.610613087317951</v>
      </c>
      <c r="J2604" s="24">
        <v>3.0376068801413654</v>
      </c>
      <c r="K2604" s="24">
        <v>1045.7762888672651</v>
      </c>
      <c r="L2604" s="24">
        <v>3.5816840550274951E-4</v>
      </c>
      <c r="M2604" s="24">
        <v>2.163757498041925E-5</v>
      </c>
      <c r="N2604" s="24">
        <v>1.7524316652528751E-2</v>
      </c>
      <c r="O2604" s="24">
        <v>5.4119659567503052E-2</v>
      </c>
      <c r="P2604" s="24">
        <v>5.82742956092486E-2</v>
      </c>
      <c r="Q2604" s="29">
        <v>1091150.2923338749</v>
      </c>
    </row>
    <row r="2605" spans="1:17" ht="15" x14ac:dyDescent="0.25">
      <c r="A2605" s="24">
        <v>5</v>
      </c>
      <c r="B2605" s="24" t="s">
        <v>754</v>
      </c>
      <c r="C2605" s="24">
        <v>1300880</v>
      </c>
      <c r="D2605" s="24">
        <v>0.25</v>
      </c>
      <c r="E2605" s="24" t="s">
        <v>1331</v>
      </c>
      <c r="F2605" s="24">
        <v>28204922.870182101</v>
      </c>
      <c r="G2605" s="24">
        <v>4.6392245831642143</v>
      </c>
      <c r="H2605" s="24">
        <v>23.2598368429957</v>
      </c>
      <c r="I2605" s="24">
        <v>1014.5281885066599</v>
      </c>
      <c r="J2605" s="24">
        <v>76.992469458829646</v>
      </c>
      <c r="K2605" s="24">
        <v>25710.086089891451</v>
      </c>
      <c r="L2605" s="24">
        <v>8.5118635503086404E-3</v>
      </c>
      <c r="M2605" s="24">
        <v>4.4017354445247646E-4</v>
      </c>
      <c r="N2605" s="24">
        <v>0.42136515453337853</v>
      </c>
      <c r="O2605" s="24">
        <v>1.302738340530575</v>
      </c>
      <c r="P2605" s="24">
        <v>1.4186266432227699</v>
      </c>
      <c r="Q2605" s="29">
        <v>28204922.870182101</v>
      </c>
    </row>
    <row r="2606" spans="1:17" ht="15" x14ac:dyDescent="0.25">
      <c r="A2606" s="24">
        <v>5</v>
      </c>
      <c r="B2606" s="24" t="s">
        <v>754</v>
      </c>
      <c r="C2606" s="24">
        <v>1300880</v>
      </c>
      <c r="D2606" s="24">
        <v>0.5</v>
      </c>
      <c r="E2606" s="24" t="s">
        <v>1332</v>
      </c>
      <c r="F2606" s="24">
        <v>34291745.611040004</v>
      </c>
      <c r="G2606" s="24">
        <v>5.2433882104860796</v>
      </c>
      <c r="H2606" s="24">
        <v>26.718099932831699</v>
      </c>
      <c r="I2606" s="24">
        <v>1237.19517170878</v>
      </c>
      <c r="J2606" s="24">
        <v>93.976708762787098</v>
      </c>
      <c r="K2606" s="24">
        <v>29541.469078632901</v>
      </c>
      <c r="L2606" s="24">
        <v>9.7934371166554096E-3</v>
      </c>
      <c r="M2606" s="24">
        <v>5.3896683329722396E-4</v>
      </c>
      <c r="N2606" s="24">
        <v>0.48212423168179103</v>
      </c>
      <c r="O2606" s="24">
        <v>1.4969846978751</v>
      </c>
      <c r="P2606" s="24">
        <v>1.7404186260963601</v>
      </c>
      <c r="Q2606" s="29">
        <v>34291745.611040004</v>
      </c>
    </row>
    <row r="2607" spans="1:17" ht="15" x14ac:dyDescent="0.25">
      <c r="A2607" s="24">
        <v>5</v>
      </c>
      <c r="B2607" s="24" t="s">
        <v>754</v>
      </c>
      <c r="C2607" s="24">
        <v>1300880</v>
      </c>
      <c r="D2607" s="24">
        <v>0.75</v>
      </c>
      <c r="E2607" s="24" t="s">
        <v>1333</v>
      </c>
      <c r="F2607" s="24">
        <v>36084954.677335151</v>
      </c>
      <c r="G2607" s="24">
        <v>6.3822147266093996</v>
      </c>
      <c r="H2607" s="24">
        <v>32.163814448360796</v>
      </c>
      <c r="I2607" s="24">
        <v>1299.7095248473802</v>
      </c>
      <c r="J2607" s="24">
        <v>98.750365783293347</v>
      </c>
      <c r="K2607" s="24">
        <v>36351.843842830451</v>
      </c>
      <c r="L2607" s="24">
        <v>1.2234337316612149E-2</v>
      </c>
      <c r="M2607" s="24">
        <v>5.7629706532094551E-4</v>
      </c>
      <c r="N2607" s="24">
        <v>0.57891991904614959</v>
      </c>
      <c r="O2607" s="24">
        <v>1.8505828524815899</v>
      </c>
      <c r="P2607" s="24">
        <v>1.8323804016508651</v>
      </c>
      <c r="Q2607" s="29">
        <v>36084954.677335151</v>
      </c>
    </row>
    <row r="2608" spans="1:17" ht="15" x14ac:dyDescent="0.25">
      <c r="A2608" s="24">
        <v>5</v>
      </c>
      <c r="B2608" s="24" t="s">
        <v>754</v>
      </c>
      <c r="C2608" s="24">
        <v>1300890</v>
      </c>
      <c r="D2608" s="24">
        <v>0.25</v>
      </c>
      <c r="E2608" s="24" t="s">
        <v>1331</v>
      </c>
      <c r="F2608" s="24">
        <v>7353062.6682604002</v>
      </c>
      <c r="G2608" s="24">
        <v>1.30200871055893</v>
      </c>
      <c r="H2608" s="24">
        <v>6.6652406058561304</v>
      </c>
      <c r="I2608" s="24">
        <v>269.63459807138702</v>
      </c>
      <c r="J2608" s="24">
        <v>20.63922111533725</v>
      </c>
      <c r="K2608" s="24">
        <v>7528.3024735821655</v>
      </c>
      <c r="L2608" s="24">
        <v>2.405076585322415E-3</v>
      </c>
      <c r="M2608" s="24">
        <v>1.09680744078424E-4</v>
      </c>
      <c r="N2608" s="24">
        <v>0.1015033488870465</v>
      </c>
      <c r="O2608" s="24">
        <v>0.36385590013105501</v>
      </c>
      <c r="P2608" s="24">
        <v>0.43988472110028454</v>
      </c>
      <c r="Q2608" s="29">
        <v>7353062.6682604002</v>
      </c>
    </row>
    <row r="2609" spans="1:17" ht="15" x14ac:dyDescent="0.25">
      <c r="A2609" s="24">
        <v>5</v>
      </c>
      <c r="B2609" s="24" t="s">
        <v>754</v>
      </c>
      <c r="C2609" s="24">
        <v>1300890</v>
      </c>
      <c r="D2609" s="24">
        <v>0.5</v>
      </c>
      <c r="E2609" s="24" t="s">
        <v>1332</v>
      </c>
      <c r="F2609" s="24">
        <v>8973044.3416740391</v>
      </c>
      <c r="G2609" s="24">
        <v>1.4851714230362401</v>
      </c>
      <c r="H2609" s="24">
        <v>7.7140347088008498</v>
      </c>
      <c r="I2609" s="24">
        <v>328.99013040720803</v>
      </c>
      <c r="J2609" s="24">
        <v>25.216720101421199</v>
      </c>
      <c r="K2609" s="24">
        <v>8692.7135505774695</v>
      </c>
      <c r="L2609" s="24">
        <v>2.7810769603392E-3</v>
      </c>
      <c r="M2609" s="24">
        <v>1.33841789950661E-4</v>
      </c>
      <c r="N2609" s="24">
        <v>0.11673328884301799</v>
      </c>
      <c r="O2609" s="24">
        <v>0.42020824772584803</v>
      </c>
      <c r="P2609" s="24">
        <v>0.54056415956304904</v>
      </c>
      <c r="Q2609" s="29">
        <v>8973044.3416740391</v>
      </c>
    </row>
    <row r="2610" spans="1:17" ht="15" x14ac:dyDescent="0.25">
      <c r="A2610" s="24">
        <v>5</v>
      </c>
      <c r="B2610" s="24" t="s">
        <v>754</v>
      </c>
      <c r="C2610" s="24">
        <v>1300890</v>
      </c>
      <c r="D2610" s="24">
        <v>0.75</v>
      </c>
      <c r="E2610" s="24" t="s">
        <v>1333</v>
      </c>
      <c r="F2610" s="24">
        <v>9430246.1716005988</v>
      </c>
      <c r="G2610" s="24">
        <v>1.79624452013986</v>
      </c>
      <c r="H2610" s="24">
        <v>9.2439451057659952</v>
      </c>
      <c r="I2610" s="24">
        <v>345.61092384044946</v>
      </c>
      <c r="J2610" s="24">
        <v>26.498300665917348</v>
      </c>
      <c r="K2610" s="24">
        <v>10673.161020314801</v>
      </c>
      <c r="L2610" s="24">
        <v>3.4599657935605798E-3</v>
      </c>
      <c r="M2610" s="24">
        <v>1.4474354386533999E-4</v>
      </c>
      <c r="N2610" s="24">
        <v>0.13997851924517402</v>
      </c>
      <c r="O2610" s="24">
        <v>0.51800822391670598</v>
      </c>
      <c r="P2610" s="24">
        <v>0.5689724641796059</v>
      </c>
      <c r="Q2610" s="29">
        <v>9430246.1716005988</v>
      </c>
    </row>
    <row r="2611" spans="1:17" ht="15" x14ac:dyDescent="0.25">
      <c r="A2611" s="24">
        <v>5</v>
      </c>
      <c r="B2611" s="24" t="s">
        <v>754</v>
      </c>
      <c r="C2611" s="24">
        <v>1300900</v>
      </c>
      <c r="D2611" s="24">
        <v>0.25</v>
      </c>
      <c r="E2611" s="24" t="s">
        <v>1331</v>
      </c>
      <c r="F2611" s="24">
        <v>4435651.3329125196</v>
      </c>
      <c r="G2611" s="24">
        <v>1.5825833758585799</v>
      </c>
      <c r="H2611" s="24">
        <v>8.8745391338308846</v>
      </c>
      <c r="I2611" s="24">
        <v>155.43654826701248</v>
      </c>
      <c r="J2611" s="24">
        <v>14.6274475897548</v>
      </c>
      <c r="K2611" s="24">
        <v>6512.2925805155355</v>
      </c>
      <c r="L2611" s="24">
        <v>2.439628889893985E-3</v>
      </c>
      <c r="M2611" s="24">
        <v>2.9056269305321851E-4</v>
      </c>
      <c r="N2611" s="24">
        <v>7.5735180873176544E-2</v>
      </c>
      <c r="O2611" s="24">
        <v>0.33065704554936648</v>
      </c>
      <c r="P2611" s="24">
        <v>0.56692466000627206</v>
      </c>
      <c r="Q2611" s="29">
        <v>4435651.3329125196</v>
      </c>
    </row>
    <row r="2612" spans="1:17" ht="15" x14ac:dyDescent="0.25">
      <c r="A2612" s="24">
        <v>5</v>
      </c>
      <c r="B2612" s="24" t="s">
        <v>754</v>
      </c>
      <c r="C2612" s="24">
        <v>1300900</v>
      </c>
      <c r="D2612" s="24">
        <v>0.5</v>
      </c>
      <c r="E2612" s="24" t="s">
        <v>1332</v>
      </c>
      <c r="F2612" s="24">
        <v>5288425.0048104096</v>
      </c>
      <c r="G2612" s="24">
        <v>2.02304401257667</v>
      </c>
      <c r="H2612" s="24">
        <v>11.419616908613101</v>
      </c>
      <c r="I2612" s="24">
        <v>185.571355887914</v>
      </c>
      <c r="J2612" s="24">
        <v>17.298743606857201</v>
      </c>
      <c r="K2612" s="24">
        <v>8137.3165259690804</v>
      </c>
      <c r="L2612" s="24">
        <v>3.0442397894551798E-3</v>
      </c>
      <c r="M2612" s="24">
        <v>3.3919656879491898E-4</v>
      </c>
      <c r="N2612" s="24">
        <v>9.2783768351422796E-2</v>
      </c>
      <c r="O2612" s="24">
        <v>0.41096348490787599</v>
      </c>
      <c r="P2612" s="24">
        <v>0.65883041619356797</v>
      </c>
      <c r="Q2612" s="29">
        <v>5288425.0048104096</v>
      </c>
    </row>
    <row r="2613" spans="1:17" ht="15" x14ac:dyDescent="0.25">
      <c r="A2613" s="24">
        <v>5</v>
      </c>
      <c r="B2613" s="24" t="s">
        <v>754</v>
      </c>
      <c r="C2613" s="24">
        <v>1300900</v>
      </c>
      <c r="D2613" s="24">
        <v>0.75</v>
      </c>
      <c r="E2613" s="24" t="s">
        <v>1333</v>
      </c>
      <c r="F2613" s="24">
        <v>6169157.9198793899</v>
      </c>
      <c r="G2613" s="24">
        <v>2.353775396441645</v>
      </c>
      <c r="H2613" s="24">
        <v>13.2184350624464</v>
      </c>
      <c r="I2613" s="24">
        <v>216.10549761427751</v>
      </c>
      <c r="J2613" s="24">
        <v>20.479859321474549</v>
      </c>
      <c r="K2613" s="24">
        <v>11021.592561539252</v>
      </c>
      <c r="L2613" s="24">
        <v>4.1163148090823803E-3</v>
      </c>
      <c r="M2613" s="24">
        <v>4.120081115737375E-4</v>
      </c>
      <c r="N2613" s="24">
        <v>0.12213645401706399</v>
      </c>
      <c r="O2613" s="24">
        <v>0.55271740182449847</v>
      </c>
      <c r="P2613" s="24">
        <v>0.80861236599571695</v>
      </c>
      <c r="Q2613" s="29">
        <v>6169157.9198793899</v>
      </c>
    </row>
    <row r="2614" spans="1:17" ht="15" x14ac:dyDescent="0.25">
      <c r="A2614" s="24">
        <v>5</v>
      </c>
      <c r="B2614" s="24" t="s">
        <v>754</v>
      </c>
      <c r="C2614" s="24">
        <v>1300910</v>
      </c>
      <c r="D2614" s="24">
        <v>0.25</v>
      </c>
      <c r="E2614" s="24" t="s">
        <v>1331</v>
      </c>
      <c r="F2614" s="24">
        <v>5828523.6869552452</v>
      </c>
      <c r="G2614" s="24">
        <v>0.79400718797540748</v>
      </c>
      <c r="H2614" s="24">
        <v>3.9692516745378645</v>
      </c>
      <c r="I2614" s="24">
        <v>211.01714091642401</v>
      </c>
      <c r="J2614" s="24">
        <v>15.76781983329685</v>
      </c>
      <c r="K2614" s="24">
        <v>4973.159085148025</v>
      </c>
      <c r="L2614" s="24">
        <v>1.5159596693401249E-3</v>
      </c>
      <c r="M2614" s="24">
        <v>6.6908034067831689E-5</v>
      </c>
      <c r="N2614" s="24">
        <v>9.1148986283160496E-2</v>
      </c>
      <c r="O2614" s="24">
        <v>0.24630474422754151</v>
      </c>
      <c r="P2614" s="24">
        <v>0.25633897426834701</v>
      </c>
      <c r="Q2614" s="29">
        <v>5828523.6869552452</v>
      </c>
    </row>
    <row r="2615" spans="1:17" ht="15" x14ac:dyDescent="0.25">
      <c r="A2615" s="24">
        <v>5</v>
      </c>
      <c r="B2615" s="24" t="s">
        <v>754</v>
      </c>
      <c r="C2615" s="24">
        <v>1300910</v>
      </c>
      <c r="D2615" s="24">
        <v>0.5</v>
      </c>
      <c r="E2615" s="24" t="s">
        <v>1332</v>
      </c>
      <c r="F2615" s="24">
        <v>7073074.39976581</v>
      </c>
      <c r="G2615" s="24">
        <v>0.90767663105863605</v>
      </c>
      <c r="H2615" s="24">
        <v>4.4983093356927002</v>
      </c>
      <c r="I2615" s="24">
        <v>256.07178924686798</v>
      </c>
      <c r="J2615" s="24">
        <v>19.133048153425101</v>
      </c>
      <c r="K2615" s="24">
        <v>5697.6137084435604</v>
      </c>
      <c r="L2615" s="24">
        <v>1.73668709580167E-3</v>
      </c>
      <c r="M2615" s="24">
        <v>8.09944372383911E-5</v>
      </c>
      <c r="N2615" s="24">
        <v>0.104170986612973</v>
      </c>
      <c r="O2615" s="24">
        <v>0.28205372346017898</v>
      </c>
      <c r="P2615" s="24">
        <v>0.31062956427198501</v>
      </c>
      <c r="Q2615" s="29">
        <v>7073074.39976581</v>
      </c>
    </row>
    <row r="2616" spans="1:17" ht="15" x14ac:dyDescent="0.25">
      <c r="A2616" s="24">
        <v>5</v>
      </c>
      <c r="B2616" s="24" t="s">
        <v>754</v>
      </c>
      <c r="C2616" s="24">
        <v>1300910</v>
      </c>
      <c r="D2616" s="24">
        <v>0.75</v>
      </c>
      <c r="E2616" s="24" t="s">
        <v>1333</v>
      </c>
      <c r="F2616" s="24">
        <v>7431270.0959016755</v>
      </c>
      <c r="G2616" s="24">
        <v>1.038830862826265</v>
      </c>
      <c r="H2616" s="24">
        <v>5.2281106652054454</v>
      </c>
      <c r="I2616" s="24">
        <v>268.99883096285953</v>
      </c>
      <c r="J2616" s="24">
        <v>20.102360336222851</v>
      </c>
      <c r="K2616" s="24">
        <v>6699.2805002320492</v>
      </c>
      <c r="L2616" s="24">
        <v>2.0604098421464897E-3</v>
      </c>
      <c r="M2616" s="24">
        <v>8.5374664854413548E-5</v>
      </c>
      <c r="N2616" s="24">
        <v>0.1187174739199605</v>
      </c>
      <c r="O2616" s="24">
        <v>0.33230385914058402</v>
      </c>
      <c r="P2616" s="24">
        <v>0.32688188867535251</v>
      </c>
      <c r="Q2616" s="29">
        <v>7431270.0959016755</v>
      </c>
    </row>
    <row r="2617" spans="1:17" ht="15" x14ac:dyDescent="0.25">
      <c r="A2617" s="24">
        <v>5</v>
      </c>
      <c r="B2617" s="24" t="s">
        <v>754</v>
      </c>
      <c r="C2617" s="24">
        <v>1300920</v>
      </c>
      <c r="D2617" s="24">
        <v>0.25</v>
      </c>
      <c r="E2617" s="24" t="s">
        <v>1331</v>
      </c>
      <c r="F2617" s="24">
        <v>1435788.1163894949</v>
      </c>
      <c r="G2617" s="24">
        <v>0.26386751243129603</v>
      </c>
      <c r="H2617" s="24">
        <v>1.46034284673577</v>
      </c>
      <c r="I2617" s="24">
        <v>53.33628785041325</v>
      </c>
      <c r="J2617" s="24">
        <v>4.2873078999550653</v>
      </c>
      <c r="K2617" s="24">
        <v>1452.7441594188099</v>
      </c>
      <c r="L2617" s="24">
        <v>4.1995971465554548E-4</v>
      </c>
      <c r="M2617" s="24">
        <v>2.5766368643366948E-5</v>
      </c>
      <c r="N2617" s="24">
        <v>1.2754853193077001E-2</v>
      </c>
      <c r="O2617" s="24">
        <v>6.1903082164416853E-2</v>
      </c>
      <c r="P2617" s="24">
        <v>0.11648015213881099</v>
      </c>
      <c r="Q2617" s="29">
        <v>1435788.1163894949</v>
      </c>
    </row>
    <row r="2618" spans="1:17" ht="15" x14ac:dyDescent="0.25">
      <c r="A2618" s="24">
        <v>5</v>
      </c>
      <c r="B2618" s="24" t="s">
        <v>754</v>
      </c>
      <c r="C2618" s="24">
        <v>1300920</v>
      </c>
      <c r="D2618" s="24">
        <v>0.5</v>
      </c>
      <c r="E2618" s="24" t="s">
        <v>1332</v>
      </c>
      <c r="F2618" s="24">
        <v>1750934.3862550301</v>
      </c>
      <c r="G2618" s="24">
        <v>0.299096958246585</v>
      </c>
      <c r="H2618" s="24">
        <v>1.7076122682144801</v>
      </c>
      <c r="I2618" s="24">
        <v>65.010607168897806</v>
      </c>
      <c r="J2618" s="24">
        <v>5.2461206223252299</v>
      </c>
      <c r="K2618" s="24">
        <v>1677.16341549668</v>
      </c>
      <c r="L2618" s="24">
        <v>4.8419194212346602E-4</v>
      </c>
      <c r="M2618" s="24">
        <v>3.1394399669067099E-5</v>
      </c>
      <c r="N2618" s="24">
        <v>1.46129041294682E-2</v>
      </c>
      <c r="O2618" s="24">
        <v>7.1313873103491701E-2</v>
      </c>
      <c r="P2618" s="24">
        <v>0.143588657195719</v>
      </c>
      <c r="Q2618" s="29">
        <v>1750934.3862550301</v>
      </c>
    </row>
    <row r="2619" spans="1:17" ht="15" x14ac:dyDescent="0.25">
      <c r="A2619" s="24">
        <v>5</v>
      </c>
      <c r="B2619" s="24" t="s">
        <v>754</v>
      </c>
      <c r="C2619" s="24">
        <v>1300920</v>
      </c>
      <c r="D2619" s="24">
        <v>0.75</v>
      </c>
      <c r="E2619" s="24" t="s">
        <v>1333</v>
      </c>
      <c r="F2619" s="24">
        <v>1838963.4059016299</v>
      </c>
      <c r="G2619" s="24">
        <v>0.36523327157360802</v>
      </c>
      <c r="H2619" s="24">
        <v>2.0416577062957599</v>
      </c>
      <c r="I2619" s="24">
        <v>68.259321048589499</v>
      </c>
      <c r="J2619" s="24">
        <v>5.5115355374816453</v>
      </c>
      <c r="K2619" s="24">
        <v>2120.8218593081251</v>
      </c>
      <c r="L2619" s="24">
        <v>6.1068453665628799E-4</v>
      </c>
      <c r="M2619" s="24">
        <v>3.3880490808551903E-5</v>
      </c>
      <c r="N2619" s="24">
        <v>1.7839096318798701E-2</v>
      </c>
      <c r="O2619" s="24">
        <v>8.9440299235022849E-2</v>
      </c>
      <c r="P2619" s="24">
        <v>0.15147123958005848</v>
      </c>
      <c r="Q2619" s="29">
        <v>1838963.4059016299</v>
      </c>
    </row>
    <row r="2620" spans="1:17" ht="15" x14ac:dyDescent="0.25">
      <c r="A2620" s="24">
        <v>5</v>
      </c>
      <c r="B2620" s="24" t="s">
        <v>754</v>
      </c>
      <c r="C2620" s="24">
        <v>1300930</v>
      </c>
      <c r="D2620" s="24">
        <v>0.25</v>
      </c>
      <c r="E2620" s="24" t="s">
        <v>1331</v>
      </c>
      <c r="F2620" s="24">
        <v>734666.142954048</v>
      </c>
      <c r="G2620" s="24">
        <v>0.35761619804582001</v>
      </c>
      <c r="H2620" s="24">
        <v>2.3091897045861947</v>
      </c>
      <c r="I2620" s="24">
        <v>25.700131691172452</v>
      </c>
      <c r="J2620" s="24">
        <v>3.0487682836128451</v>
      </c>
      <c r="K2620" s="24">
        <v>1645.9762448737101</v>
      </c>
      <c r="L2620" s="24">
        <v>5.0778819836431554E-4</v>
      </c>
      <c r="M2620" s="24">
        <v>6.5719540903470559E-5</v>
      </c>
      <c r="N2620" s="24">
        <v>1.2141933479339499E-2</v>
      </c>
      <c r="O2620" s="24">
        <v>6.6633629699203945E-2</v>
      </c>
      <c r="P2620" s="24">
        <v>0.1586337838862695</v>
      </c>
      <c r="Q2620" s="29">
        <v>734666.142954048</v>
      </c>
    </row>
    <row r="2621" spans="1:17" ht="15" x14ac:dyDescent="0.25">
      <c r="A2621" s="24">
        <v>5</v>
      </c>
      <c r="B2621" s="24" t="s">
        <v>754</v>
      </c>
      <c r="C2621" s="24">
        <v>1300930</v>
      </c>
      <c r="D2621" s="24">
        <v>0.5</v>
      </c>
      <c r="E2621" s="24" t="s">
        <v>1332</v>
      </c>
      <c r="F2621" s="24">
        <v>885685.11870586697</v>
      </c>
      <c r="G2621" s="24">
        <v>0.43951138117384803</v>
      </c>
      <c r="H2621" s="24">
        <v>2.8395099586908601</v>
      </c>
      <c r="I2621" s="24">
        <v>30.9746831044265</v>
      </c>
      <c r="J2621" s="24">
        <v>3.6859897953921701</v>
      </c>
      <c r="K2621" s="24">
        <v>1955.4658381715999</v>
      </c>
      <c r="L2621" s="24">
        <v>6.0952170111610703E-4</v>
      </c>
      <c r="M2621" s="24">
        <v>7.9094787864915003E-5</v>
      </c>
      <c r="N2621" s="24">
        <v>1.46301259070291E-2</v>
      </c>
      <c r="O2621" s="24">
        <v>7.9941382699925206E-2</v>
      </c>
      <c r="P2621" s="24">
        <v>0.192219656237331</v>
      </c>
      <c r="Q2621" s="29">
        <v>885685.11870586697</v>
      </c>
    </row>
    <row r="2622" spans="1:17" ht="15" x14ac:dyDescent="0.25">
      <c r="A2622" s="24">
        <v>5</v>
      </c>
      <c r="B2622" s="24" t="s">
        <v>754</v>
      </c>
      <c r="C2622" s="24">
        <v>1300930</v>
      </c>
      <c r="D2622" s="24">
        <v>0.75</v>
      </c>
      <c r="E2622" s="24" t="s">
        <v>1333</v>
      </c>
      <c r="F2622" s="24">
        <v>1015370.013542645</v>
      </c>
      <c r="G2622" s="24">
        <v>0.51840724644964353</v>
      </c>
      <c r="H2622" s="24">
        <v>3.3210924508691502</v>
      </c>
      <c r="I2622" s="24">
        <v>35.523700598387947</v>
      </c>
      <c r="J2622" s="24">
        <v>4.2066318030210805</v>
      </c>
      <c r="K2622" s="24">
        <v>2511.4412707841648</v>
      </c>
      <c r="L2622" s="24">
        <v>7.9348081253952703E-4</v>
      </c>
      <c r="M2622" s="24">
        <v>9.0935462761207401E-5</v>
      </c>
      <c r="N2622" s="24">
        <v>1.91392156334305E-2</v>
      </c>
      <c r="O2622" s="24">
        <v>0.103998846832848</v>
      </c>
      <c r="P2622" s="24">
        <v>0.21859785457311348</v>
      </c>
      <c r="Q2622" s="29">
        <v>1015370.013542645</v>
      </c>
    </row>
    <row r="2623" spans="1:17" ht="15" x14ac:dyDescent="0.25">
      <c r="A2623" s="24">
        <v>5</v>
      </c>
      <c r="B2623" s="24" t="s">
        <v>754</v>
      </c>
      <c r="C2623" s="24">
        <v>1300931</v>
      </c>
      <c r="D2623" s="24">
        <v>0.25</v>
      </c>
      <c r="E2623" s="24" t="s">
        <v>1331</v>
      </c>
      <c r="F2623" s="24">
        <v>2635007.4921042854</v>
      </c>
      <c r="G2623" s="24">
        <v>1.1788455024834299</v>
      </c>
      <c r="H2623" s="24">
        <v>8.2129723143555644</v>
      </c>
      <c r="I2623" s="24">
        <v>91.360030700512795</v>
      </c>
      <c r="J2623" s="24">
        <v>11.661933396748651</v>
      </c>
      <c r="K2623" s="24">
        <v>5521.74732849666</v>
      </c>
      <c r="L2623" s="24">
        <v>1.4835917604450999E-3</v>
      </c>
      <c r="M2623" s="24">
        <v>2.4421528330490953E-4</v>
      </c>
      <c r="N2623" s="24">
        <v>3.36343856770654E-2</v>
      </c>
      <c r="O2623" s="24">
        <v>0.19504580586378301</v>
      </c>
      <c r="P2623" s="24">
        <v>0.63702512963633606</v>
      </c>
      <c r="Q2623" s="29">
        <v>2635007.4921042854</v>
      </c>
    </row>
    <row r="2624" spans="1:17" ht="15" x14ac:dyDescent="0.25">
      <c r="A2624" s="24">
        <v>5</v>
      </c>
      <c r="B2624" s="24" t="s">
        <v>754</v>
      </c>
      <c r="C2624" s="24">
        <v>1300931</v>
      </c>
      <c r="D2624" s="24">
        <v>0.5</v>
      </c>
      <c r="E2624" s="24" t="s">
        <v>1332</v>
      </c>
      <c r="F2624" s="24">
        <v>3195053.9122674498</v>
      </c>
      <c r="G2624" s="24">
        <v>1.4378456735601599</v>
      </c>
      <c r="H2624" s="24">
        <v>10.0457809524687</v>
      </c>
      <c r="I2624" s="24">
        <v>110.776123542224</v>
      </c>
      <c r="J2624" s="24">
        <v>14.142236874382499</v>
      </c>
      <c r="K2624" s="24">
        <v>6550.3874159657398</v>
      </c>
      <c r="L2624" s="24">
        <v>1.7609222011276699E-3</v>
      </c>
      <c r="M2624" s="24">
        <v>2.9612097828822103E-4</v>
      </c>
      <c r="N2624" s="24">
        <v>3.9931187535146198E-2</v>
      </c>
      <c r="O2624" s="24">
        <v>0.23150142005340801</v>
      </c>
      <c r="P2624" s="24">
        <v>0.77257456129106505</v>
      </c>
      <c r="Q2624" s="29">
        <v>3195053.9122674498</v>
      </c>
    </row>
    <row r="2625" spans="1:17" ht="15" x14ac:dyDescent="0.25">
      <c r="A2625" s="24">
        <v>5</v>
      </c>
      <c r="B2625" s="24" t="s">
        <v>754</v>
      </c>
      <c r="C2625" s="24">
        <v>1300931</v>
      </c>
      <c r="D2625" s="24">
        <v>0.75</v>
      </c>
      <c r="E2625" s="24" t="s">
        <v>1333</v>
      </c>
      <c r="F2625" s="24">
        <v>3617529.133304805</v>
      </c>
      <c r="G2625" s="24">
        <v>1.69325048901613</v>
      </c>
      <c r="H2625" s="24">
        <v>11.732861435588699</v>
      </c>
      <c r="I2625" s="24">
        <v>125.42707498493399</v>
      </c>
      <c r="J2625" s="24">
        <v>16.00891083921265</v>
      </c>
      <c r="K2625" s="24">
        <v>8351.8280294568849</v>
      </c>
      <c r="L2625" s="24">
        <v>2.2554265420309449E-3</v>
      </c>
      <c r="M2625" s="24">
        <v>3.352764289289365E-4</v>
      </c>
      <c r="N2625" s="24">
        <v>5.1248496787549155E-2</v>
      </c>
      <c r="O2625" s="24">
        <v>0.29646101524879598</v>
      </c>
      <c r="P2625" s="24">
        <v>0.87442021191438757</v>
      </c>
      <c r="Q2625" s="29">
        <v>3617529.133304805</v>
      </c>
    </row>
    <row r="2626" spans="1:17" ht="15" x14ac:dyDescent="0.25">
      <c r="A2626" s="24">
        <v>5</v>
      </c>
      <c r="B2626" s="24" t="s">
        <v>754</v>
      </c>
      <c r="C2626" s="24">
        <v>1300940</v>
      </c>
      <c r="D2626" s="24">
        <v>0.25</v>
      </c>
      <c r="E2626" s="24" t="s">
        <v>1331</v>
      </c>
      <c r="F2626" s="24">
        <v>14278267.32734455</v>
      </c>
      <c r="G2626" s="24">
        <v>5.1679809460316548</v>
      </c>
      <c r="H2626" s="24">
        <v>27.39236567524425</v>
      </c>
      <c r="I2626" s="24">
        <v>507.40426009222398</v>
      </c>
      <c r="J2626" s="24">
        <v>44.664054480259395</v>
      </c>
      <c r="K2626" s="24">
        <v>21728.8189977976</v>
      </c>
      <c r="L2626" s="24">
        <v>8.4996105202405359E-3</v>
      </c>
      <c r="M2626" s="24">
        <v>8.1726375858034799E-4</v>
      </c>
      <c r="N2626" s="24">
        <v>0.2307615933747805</v>
      </c>
      <c r="O2626" s="24">
        <v>1.14924969832924</v>
      </c>
      <c r="P2626" s="24">
        <v>1.6292718790016951</v>
      </c>
      <c r="Q2626" s="29">
        <v>14278267.32734455</v>
      </c>
    </row>
    <row r="2627" spans="1:17" ht="15" x14ac:dyDescent="0.25">
      <c r="A2627" s="24">
        <v>5</v>
      </c>
      <c r="B2627" s="24" t="s">
        <v>754</v>
      </c>
      <c r="C2627" s="24">
        <v>1300940</v>
      </c>
      <c r="D2627" s="24">
        <v>0.5</v>
      </c>
      <c r="E2627" s="24" t="s">
        <v>1332</v>
      </c>
      <c r="F2627" s="24">
        <v>17867725.138298601</v>
      </c>
      <c r="G2627" s="24">
        <v>5.8981574079332804</v>
      </c>
      <c r="H2627" s="24">
        <v>30.828739772636599</v>
      </c>
      <c r="I2627" s="24">
        <v>635.08772079210303</v>
      </c>
      <c r="J2627" s="24">
        <v>55.852370608649601</v>
      </c>
      <c r="K2627" s="24">
        <v>24615.608528166402</v>
      </c>
      <c r="L2627" s="24">
        <v>9.6381890084755607E-3</v>
      </c>
      <c r="M2627" s="24">
        <v>1.0189251305423701E-3</v>
      </c>
      <c r="N2627" s="24">
        <v>0.26169047141266899</v>
      </c>
      <c r="O2627" s="24">
        <v>1.30250823757268</v>
      </c>
      <c r="P2627" s="24">
        <v>2.0341311225313898</v>
      </c>
      <c r="Q2627" s="29">
        <v>17867725.138298601</v>
      </c>
    </row>
    <row r="2628" spans="1:17" ht="15" x14ac:dyDescent="0.25">
      <c r="A2628" s="24">
        <v>5</v>
      </c>
      <c r="B2628" s="24" t="s">
        <v>754</v>
      </c>
      <c r="C2628" s="24">
        <v>1300940</v>
      </c>
      <c r="D2628" s="24">
        <v>0.75</v>
      </c>
      <c r="E2628" s="24" t="s">
        <v>1333</v>
      </c>
      <c r="F2628" s="24">
        <v>18785223.0727975</v>
      </c>
      <c r="G2628" s="24">
        <v>7.0660285830948553</v>
      </c>
      <c r="H2628" s="24">
        <v>37.329963694383096</v>
      </c>
      <c r="I2628" s="24">
        <v>667.53578009193757</v>
      </c>
      <c r="J2628" s="24">
        <v>58.809144913176553</v>
      </c>
      <c r="K2628" s="24">
        <v>30979.867415829198</v>
      </c>
      <c r="L2628" s="24">
        <v>1.212715649472015E-2</v>
      </c>
      <c r="M2628" s="24">
        <v>1.0791054664285201E-3</v>
      </c>
      <c r="N2628" s="24">
        <v>0.32903744564540405</v>
      </c>
      <c r="O2628" s="24">
        <v>1.6388991271192599</v>
      </c>
      <c r="P2628" s="24">
        <v>2.1486109977538748</v>
      </c>
      <c r="Q2628" s="29">
        <v>18785223.0727975</v>
      </c>
    </row>
    <row r="2629" spans="1:17" ht="15" x14ac:dyDescent="0.25">
      <c r="A2629" s="24">
        <v>5</v>
      </c>
      <c r="B2629" s="24" t="s">
        <v>754</v>
      </c>
      <c r="C2629" s="24">
        <v>1300950</v>
      </c>
      <c r="D2629" s="24">
        <v>0.25</v>
      </c>
      <c r="E2629" s="24" t="s">
        <v>1331</v>
      </c>
      <c r="F2629" s="24">
        <v>39497564.083952054</v>
      </c>
      <c r="G2629" s="24">
        <v>14.55421130042815</v>
      </c>
      <c r="H2629" s="24">
        <v>85.589683507315812</v>
      </c>
      <c r="I2629" s="24">
        <v>1411.8774730411151</v>
      </c>
      <c r="J2629" s="24">
        <v>138.37084076405699</v>
      </c>
      <c r="K2629" s="24">
        <v>61545.758228281047</v>
      </c>
      <c r="L2629" s="24">
        <v>2.1060420103979703E-2</v>
      </c>
      <c r="M2629" s="24">
        <v>2.62157562607333E-3</v>
      </c>
      <c r="N2629" s="24">
        <v>0.55056980094951802</v>
      </c>
      <c r="O2629" s="24">
        <v>2.821349468655745</v>
      </c>
      <c r="P2629" s="24">
        <v>5.8075866476137747</v>
      </c>
      <c r="Q2629" s="29">
        <v>39497564.083952054</v>
      </c>
    </row>
    <row r="2630" spans="1:17" ht="15" x14ac:dyDescent="0.25">
      <c r="A2630" s="24">
        <v>5</v>
      </c>
      <c r="B2630" s="24" t="s">
        <v>754</v>
      </c>
      <c r="C2630" s="24">
        <v>1300950</v>
      </c>
      <c r="D2630" s="24">
        <v>0.5</v>
      </c>
      <c r="E2630" s="24" t="s">
        <v>1332</v>
      </c>
      <c r="F2630" s="24">
        <v>49552664.308961198</v>
      </c>
      <c r="G2630" s="24">
        <v>16.353553727095299</v>
      </c>
      <c r="H2630" s="24">
        <v>95.217949619479498</v>
      </c>
      <c r="I2630" s="24">
        <v>1765.9985644994299</v>
      </c>
      <c r="J2630" s="24">
        <v>173.314925389569</v>
      </c>
      <c r="K2630" s="24">
        <v>69351.578612967496</v>
      </c>
      <c r="L2630" s="24">
        <v>2.37289588117949E-2</v>
      </c>
      <c r="M2630" s="24">
        <v>3.28852294352355E-3</v>
      </c>
      <c r="N2630" s="24">
        <v>0.62050154323582096</v>
      </c>
      <c r="O2630" s="24">
        <v>3.1779750806637801</v>
      </c>
      <c r="P2630" s="24">
        <v>7.2871273341806697</v>
      </c>
      <c r="Q2630" s="29">
        <v>49552664.308961198</v>
      </c>
    </row>
    <row r="2631" spans="1:17" ht="15" x14ac:dyDescent="0.25">
      <c r="A2631" s="24">
        <v>5</v>
      </c>
      <c r="B2631" s="24" t="s">
        <v>754</v>
      </c>
      <c r="C2631" s="24">
        <v>1300950</v>
      </c>
      <c r="D2631" s="24">
        <v>0.75</v>
      </c>
      <c r="E2631" s="24" t="s">
        <v>1333</v>
      </c>
      <c r="F2631" s="24">
        <v>51630786.0100784</v>
      </c>
      <c r="G2631" s="24">
        <v>19.561636214981249</v>
      </c>
      <c r="H2631" s="24">
        <v>115.0195897971745</v>
      </c>
      <c r="I2631" s="24">
        <v>1847.575700280855</v>
      </c>
      <c r="J2631" s="24">
        <v>181.45267752666803</v>
      </c>
      <c r="K2631" s="24">
        <v>84073.307843445902</v>
      </c>
      <c r="L2631" s="24">
        <v>2.8779405582921053E-2</v>
      </c>
      <c r="M2631" s="24">
        <v>3.445222343436795E-3</v>
      </c>
      <c r="N2631" s="24">
        <v>0.74890173599195053</v>
      </c>
      <c r="O2631" s="24">
        <v>3.8508909977889649</v>
      </c>
      <c r="P2631" s="24">
        <v>7.6353969691406256</v>
      </c>
      <c r="Q2631" s="29">
        <v>51630786.0100784</v>
      </c>
    </row>
    <row r="2632" spans="1:17" ht="15" x14ac:dyDescent="0.25">
      <c r="A2632" s="24">
        <v>5</v>
      </c>
      <c r="B2632" s="24" t="s">
        <v>754</v>
      </c>
      <c r="C2632" s="24">
        <v>1300960</v>
      </c>
      <c r="D2632" s="24">
        <v>0.25</v>
      </c>
      <c r="E2632" s="24" t="s">
        <v>1331</v>
      </c>
      <c r="F2632" s="24">
        <v>17164.406835236099</v>
      </c>
      <c r="G2632" s="24">
        <v>7.0100414923314654E-3</v>
      </c>
      <c r="H2632" s="24">
        <v>5.4393363889833804E-2</v>
      </c>
      <c r="I2632" s="24">
        <v>0.58811079286069146</v>
      </c>
      <c r="J2632" s="24">
        <v>8.3113178164611445E-2</v>
      </c>
      <c r="K2632" s="24">
        <v>36.850705964303003</v>
      </c>
      <c r="L2632" s="24">
        <v>7.8860617460193442E-6</v>
      </c>
      <c r="M2632" s="24">
        <v>1.590815392589245E-6</v>
      </c>
      <c r="N2632" s="24">
        <v>1.5882675759505498E-4</v>
      </c>
      <c r="O2632" s="24">
        <v>1.0465614653596099E-3</v>
      </c>
      <c r="P2632" s="24">
        <v>4.8166720687145004E-3</v>
      </c>
      <c r="Q2632" s="29">
        <v>17164.406835236099</v>
      </c>
    </row>
    <row r="2633" spans="1:17" ht="15" x14ac:dyDescent="0.25">
      <c r="A2633" s="24">
        <v>5</v>
      </c>
      <c r="B2633" s="24" t="s">
        <v>754</v>
      </c>
      <c r="C2633" s="24">
        <v>1300960</v>
      </c>
      <c r="D2633" s="24">
        <v>0.5</v>
      </c>
      <c r="E2633" s="24" t="s">
        <v>1332</v>
      </c>
      <c r="F2633" s="24">
        <v>19185.95605819</v>
      </c>
      <c r="G2633" s="24">
        <v>9.8648153897169799E-3</v>
      </c>
      <c r="H2633" s="24">
        <v>7.6501081915931995E-2</v>
      </c>
      <c r="I2633" s="24">
        <v>0.65737592551166801</v>
      </c>
      <c r="J2633" s="24">
        <v>9.2901886993786403E-2</v>
      </c>
      <c r="K2633" s="24">
        <v>50.596686659442</v>
      </c>
      <c r="L2633" s="24">
        <v>1.08276954587275E-5</v>
      </c>
      <c r="M2633" s="24">
        <v>1.7781747142146E-6</v>
      </c>
      <c r="N2633" s="24">
        <v>2.1807181040700501E-4</v>
      </c>
      <c r="O2633" s="24">
        <v>1.4369465001299901E-3</v>
      </c>
      <c r="P2633" s="24">
        <v>5.3839587667749997E-3</v>
      </c>
      <c r="Q2633" s="29">
        <v>19185.95605819</v>
      </c>
    </row>
    <row r="2634" spans="1:17" ht="15" x14ac:dyDescent="0.25">
      <c r="A2634" s="24">
        <v>5</v>
      </c>
      <c r="B2634" s="24" t="s">
        <v>754</v>
      </c>
      <c r="C2634" s="24">
        <v>1300960</v>
      </c>
      <c r="D2634" s="24">
        <v>0.75</v>
      </c>
      <c r="E2634" s="24" t="s">
        <v>1333</v>
      </c>
      <c r="F2634" s="24">
        <v>25657.263700943498</v>
      </c>
      <c r="G2634" s="24">
        <v>1.3022968261245301E-2</v>
      </c>
      <c r="H2634" s="24">
        <v>9.8901713921275294E-2</v>
      </c>
      <c r="I2634" s="24">
        <v>0.87910487339530841</v>
      </c>
      <c r="J2634" s="24">
        <v>0.12423713500050751</v>
      </c>
      <c r="K2634" s="24">
        <v>70.952233933272993</v>
      </c>
      <c r="L2634" s="24">
        <v>1.5183793073532251E-5</v>
      </c>
      <c r="M2634" s="24">
        <v>2.3779423558868398E-6</v>
      </c>
      <c r="N2634" s="24">
        <v>3.0580443059310801E-4</v>
      </c>
      <c r="O2634" s="24">
        <v>2.0150454359266399E-3</v>
      </c>
      <c r="P2634" s="24">
        <v>7.199935693337E-3</v>
      </c>
      <c r="Q2634" s="29">
        <v>25657.263700943498</v>
      </c>
    </row>
    <row r="2635" spans="1:17" ht="15" x14ac:dyDescent="0.25">
      <c r="A2635" s="24">
        <v>5</v>
      </c>
      <c r="B2635" s="24" t="s">
        <v>754</v>
      </c>
      <c r="C2635" s="24">
        <v>1300970</v>
      </c>
      <c r="D2635" s="24">
        <v>0.25</v>
      </c>
      <c r="E2635" s="24" t="s">
        <v>1331</v>
      </c>
      <c r="F2635" s="24">
        <v>18460966.495521501</v>
      </c>
      <c r="G2635" s="24">
        <v>7.922626483870185</v>
      </c>
      <c r="H2635" s="24">
        <v>60.646582012343949</v>
      </c>
      <c r="I2635" s="24">
        <v>634.41141784180945</v>
      </c>
      <c r="J2635" s="24">
        <v>87.477740248503096</v>
      </c>
      <c r="K2635" s="24">
        <v>40471.541448480304</v>
      </c>
      <c r="L2635" s="24">
        <v>8.6685340106718248E-3</v>
      </c>
      <c r="M2635" s="24">
        <v>1.7109819142052999E-3</v>
      </c>
      <c r="N2635" s="24">
        <v>0.1746807004978525</v>
      </c>
      <c r="O2635" s="24">
        <v>1.1503570655065549</v>
      </c>
      <c r="P2635" s="24">
        <v>5.0019083886229154</v>
      </c>
      <c r="Q2635" s="29">
        <v>18460966.495521501</v>
      </c>
    </row>
    <row r="2636" spans="1:17" ht="15" x14ac:dyDescent="0.25">
      <c r="A2636" s="24">
        <v>5</v>
      </c>
      <c r="B2636" s="24" t="s">
        <v>754</v>
      </c>
      <c r="C2636" s="24">
        <v>1300970</v>
      </c>
      <c r="D2636" s="24">
        <v>0.5</v>
      </c>
      <c r="E2636" s="24" t="s">
        <v>1332</v>
      </c>
      <c r="F2636" s="24">
        <v>22898386.832276098</v>
      </c>
      <c r="G2636" s="24">
        <v>8.8343681463576296</v>
      </c>
      <c r="H2636" s="24">
        <v>66.697041695600902</v>
      </c>
      <c r="I2636" s="24">
        <v>786.90236898461501</v>
      </c>
      <c r="J2636" s="24">
        <v>108.50565809439</v>
      </c>
      <c r="K2636" s="24">
        <v>45076.992120521201</v>
      </c>
      <c r="L2636" s="24">
        <v>9.6548601984443403E-3</v>
      </c>
      <c r="M2636" s="24">
        <v>2.1222467276565599E-3</v>
      </c>
      <c r="N2636" s="24">
        <v>0.194554927751247</v>
      </c>
      <c r="O2636" s="24">
        <v>1.2812480621626501</v>
      </c>
      <c r="P2636" s="24">
        <v>6.2043077201210703</v>
      </c>
      <c r="Q2636" s="29">
        <v>22898386.832276098</v>
      </c>
    </row>
    <row r="2637" spans="1:17" ht="15" x14ac:dyDescent="0.25">
      <c r="A2637" s="24">
        <v>5</v>
      </c>
      <c r="B2637" s="24" t="s">
        <v>754</v>
      </c>
      <c r="C2637" s="24">
        <v>1300970</v>
      </c>
      <c r="D2637" s="24">
        <v>0.75</v>
      </c>
      <c r="E2637" s="24" t="s">
        <v>1333</v>
      </c>
      <c r="F2637" s="24">
        <v>23818939.791616902</v>
      </c>
      <c r="G2637" s="24">
        <v>10.5095188654455</v>
      </c>
      <c r="H2637" s="24">
        <v>80.177412300458656</v>
      </c>
      <c r="I2637" s="24">
        <v>818.53639314808606</v>
      </c>
      <c r="J2637" s="24">
        <v>112.8685300800975</v>
      </c>
      <c r="K2637" s="24">
        <v>54742.461636084248</v>
      </c>
      <c r="L2637" s="24">
        <v>1.1722792419306249E-2</v>
      </c>
      <c r="M2637" s="24">
        <v>2.2075645502573501E-3</v>
      </c>
      <c r="N2637" s="24">
        <v>0.23619753049877801</v>
      </c>
      <c r="O2637" s="24">
        <v>1.5556868406459499</v>
      </c>
      <c r="P2637" s="24">
        <v>6.4538025692943553</v>
      </c>
      <c r="Q2637" s="29">
        <v>23818939.791616902</v>
      </c>
    </row>
    <row r="2638" spans="1:17" ht="15" x14ac:dyDescent="0.25">
      <c r="A2638" s="24">
        <v>5</v>
      </c>
      <c r="B2638" s="24" t="s">
        <v>754</v>
      </c>
      <c r="C2638" s="24">
        <v>1300980</v>
      </c>
      <c r="D2638" s="24">
        <v>0.25</v>
      </c>
      <c r="E2638" s="24" t="s">
        <v>1331</v>
      </c>
      <c r="F2638" s="24">
        <v>114491.703585216</v>
      </c>
      <c r="G2638" s="24">
        <v>2.1707240240299599E-2</v>
      </c>
      <c r="H2638" s="24">
        <v>0.13204247602084351</v>
      </c>
      <c r="I2638" s="24">
        <v>4.0796531929121551</v>
      </c>
      <c r="J2638" s="24">
        <v>0.39447494070343503</v>
      </c>
      <c r="K2638" s="24">
        <v>11.4809771292169</v>
      </c>
      <c r="L2638" s="24">
        <v>3.1097558275712249E-6</v>
      </c>
      <c r="M2638" s="24">
        <v>1.0611212268241799E-5</v>
      </c>
      <c r="N2638" s="24">
        <v>7.1244911048408763E-5</v>
      </c>
      <c r="O2638" s="24">
        <v>4.0847042970579652E-4</v>
      </c>
      <c r="P2638" s="24">
        <v>1.7203276728854251E-2</v>
      </c>
      <c r="Q2638" s="29">
        <v>114491.703585216</v>
      </c>
    </row>
    <row r="2639" spans="1:17" ht="15" x14ac:dyDescent="0.25">
      <c r="A2639" s="24">
        <v>5</v>
      </c>
      <c r="B2639" s="24" t="s">
        <v>754</v>
      </c>
      <c r="C2639" s="24">
        <v>1300980</v>
      </c>
      <c r="D2639" s="24">
        <v>0.5</v>
      </c>
      <c r="E2639" s="24" t="s">
        <v>1332</v>
      </c>
      <c r="F2639" s="24">
        <v>141981.41904684599</v>
      </c>
      <c r="G2639" s="24">
        <v>2.6906171299602901E-2</v>
      </c>
      <c r="H2639" s="24">
        <v>0.16390519928150499</v>
      </c>
      <c r="I2639" s="24">
        <v>5.0591555990790598</v>
      </c>
      <c r="J2639" s="24">
        <v>0.48922138931387599</v>
      </c>
      <c r="K2639" s="24">
        <v>12.735717996241201</v>
      </c>
      <c r="L2639" s="24">
        <v>3.3658472105796098E-6</v>
      </c>
      <c r="M2639" s="24">
        <v>1.3158988192803201E-5</v>
      </c>
      <c r="N2639" s="24">
        <v>7.5752236756799701E-5</v>
      </c>
      <c r="O2639" s="24">
        <v>4.4277549040066399E-4</v>
      </c>
      <c r="P2639" s="24">
        <v>2.1336820799133599E-2</v>
      </c>
      <c r="Q2639" s="29">
        <v>141981.41904684599</v>
      </c>
    </row>
    <row r="2640" spans="1:17" ht="15" x14ac:dyDescent="0.25">
      <c r="A2640" s="24">
        <v>5</v>
      </c>
      <c r="B2640" s="24" t="s">
        <v>754</v>
      </c>
      <c r="C2640" s="24">
        <v>1300980</v>
      </c>
      <c r="D2640" s="24">
        <v>0.75</v>
      </c>
      <c r="E2640" s="24" t="s">
        <v>1333</v>
      </c>
      <c r="F2640" s="24">
        <v>147632.8982025515</v>
      </c>
      <c r="G2640" s="24">
        <v>2.80229648953234E-2</v>
      </c>
      <c r="H2640" s="24">
        <v>0.17093467132908349</v>
      </c>
      <c r="I2640" s="24">
        <v>5.2605114871304242</v>
      </c>
      <c r="J2640" s="24">
        <v>0.50871549320113296</v>
      </c>
      <c r="K2640" s="24">
        <v>14.837923586472151</v>
      </c>
      <c r="L2640" s="24">
        <v>3.8734990912073694E-6</v>
      </c>
      <c r="M2640" s="24">
        <v>1.36827732625796E-5</v>
      </c>
      <c r="N2640" s="24">
        <v>8.6764578958809644E-5</v>
      </c>
      <c r="O2640" s="24">
        <v>5.0975943621029947E-4</v>
      </c>
      <c r="P2640" s="24">
        <v>2.2188075583944949E-2</v>
      </c>
      <c r="Q2640" s="29">
        <v>147632.8982025515</v>
      </c>
    </row>
    <row r="2641" spans="1:17" ht="15" x14ac:dyDescent="0.25">
      <c r="A2641" s="24">
        <v>5</v>
      </c>
      <c r="B2641" s="24" t="s">
        <v>754</v>
      </c>
      <c r="C2641" s="24">
        <v>1300990</v>
      </c>
      <c r="D2641" s="24">
        <v>0.25</v>
      </c>
      <c r="E2641" s="24" t="s">
        <v>1331</v>
      </c>
      <c r="F2641" s="24">
        <v>644551.31189704954</v>
      </c>
      <c r="G2641" s="24">
        <v>0.23082058420427498</v>
      </c>
      <c r="H2641" s="24">
        <v>1.7134957455609152</v>
      </c>
      <c r="I2641" s="24">
        <v>22.374278861644598</v>
      </c>
      <c r="J2641" s="24">
        <v>2.825474465930645</v>
      </c>
      <c r="K2641" s="24">
        <v>1011.9664741336151</v>
      </c>
      <c r="L2641" s="24">
        <v>2.1770886360333202E-4</v>
      </c>
      <c r="M2641" s="24">
        <v>5.9737697790660256E-5</v>
      </c>
      <c r="N2641" s="24">
        <v>4.3989827228541048E-3</v>
      </c>
      <c r="O2641" s="24">
        <v>2.888519554818595E-2</v>
      </c>
      <c r="P2641" s="24">
        <v>0.15328825510741001</v>
      </c>
      <c r="Q2641" s="29">
        <v>644551.31189704954</v>
      </c>
    </row>
    <row r="2642" spans="1:17" ht="15" x14ac:dyDescent="0.25">
      <c r="A2642" s="24">
        <v>5</v>
      </c>
      <c r="B2642" s="24" t="s">
        <v>754</v>
      </c>
      <c r="C2642" s="24">
        <v>1300990</v>
      </c>
      <c r="D2642" s="24">
        <v>0.5</v>
      </c>
      <c r="E2642" s="24" t="s">
        <v>1332</v>
      </c>
      <c r="F2642" s="24">
        <v>799639.36908176402</v>
      </c>
      <c r="G2642" s="24">
        <v>0.25427247985618801</v>
      </c>
      <c r="H2642" s="24">
        <v>1.8939209338699401</v>
      </c>
      <c r="I2642" s="24">
        <v>27.757770866405298</v>
      </c>
      <c r="J2642" s="24">
        <v>3.5053968784235301</v>
      </c>
      <c r="K2642" s="24">
        <v>1135.5123919319001</v>
      </c>
      <c r="L2642" s="24">
        <v>2.44261178799722E-4</v>
      </c>
      <c r="M2642" s="24">
        <v>7.4111423078363598E-5</v>
      </c>
      <c r="N2642" s="24">
        <v>4.9351443238955604E-3</v>
      </c>
      <c r="O2642" s="24">
        <v>3.2408277301955397E-2</v>
      </c>
      <c r="P2642" s="24">
        <v>0.190178436007958</v>
      </c>
      <c r="Q2642" s="29">
        <v>799639.36908176402</v>
      </c>
    </row>
    <row r="2643" spans="1:17" ht="15" x14ac:dyDescent="0.25">
      <c r="A2643" s="24">
        <v>5</v>
      </c>
      <c r="B2643" s="24" t="s">
        <v>754</v>
      </c>
      <c r="C2643" s="24">
        <v>1300990</v>
      </c>
      <c r="D2643" s="24">
        <v>0.75</v>
      </c>
      <c r="E2643" s="24" t="s">
        <v>1333</v>
      </c>
      <c r="F2643" s="24">
        <v>842598.64511476352</v>
      </c>
      <c r="G2643" s="24">
        <v>0.31094552525136449</v>
      </c>
      <c r="H2643" s="24">
        <v>2.306858336846485</v>
      </c>
      <c r="I2643" s="24">
        <v>29.248983015121951</v>
      </c>
      <c r="J2643" s="24">
        <v>3.6937462179566598</v>
      </c>
      <c r="K2643" s="24">
        <v>1423.6468729112651</v>
      </c>
      <c r="L2643" s="24">
        <v>3.0603111431183746E-4</v>
      </c>
      <c r="M2643" s="24">
        <v>7.8092934249945794E-5</v>
      </c>
      <c r="N2643" s="24">
        <v>6.180569142150075E-3</v>
      </c>
      <c r="O2643" s="24">
        <v>4.06051121951857E-2</v>
      </c>
      <c r="P2643" s="24">
        <v>0.20039804687504398</v>
      </c>
      <c r="Q2643" s="29">
        <v>842598.64511476352</v>
      </c>
    </row>
    <row r="2644" spans="1:17" ht="15" x14ac:dyDescent="0.25">
      <c r="A2644" s="24">
        <v>5</v>
      </c>
      <c r="B2644" s="24" t="s">
        <v>754</v>
      </c>
      <c r="C2644" s="24">
        <v>1301000</v>
      </c>
      <c r="D2644" s="24">
        <v>0.25</v>
      </c>
      <c r="E2644" s="24" t="s">
        <v>1331</v>
      </c>
      <c r="F2644" s="24">
        <v>112310.8105929555</v>
      </c>
      <c r="G2644" s="24">
        <v>5.0283790520164649E-2</v>
      </c>
      <c r="H2644" s="24">
        <v>0.38769919291583449</v>
      </c>
      <c r="I2644" s="24">
        <v>3.8481492834958999</v>
      </c>
      <c r="J2644" s="24">
        <v>0.54382936155196049</v>
      </c>
      <c r="K2644" s="24">
        <v>265.02749208706899</v>
      </c>
      <c r="L2644" s="24">
        <v>5.6715959923697796E-5</v>
      </c>
      <c r="M2644" s="24">
        <v>1.040908479742405E-5</v>
      </c>
      <c r="N2644" s="24">
        <v>1.142270033976995E-3</v>
      </c>
      <c r="O2644" s="24">
        <v>7.5267909431429251E-3</v>
      </c>
      <c r="P2644" s="24">
        <v>3.1516634952232447E-2</v>
      </c>
      <c r="Q2644" s="29">
        <v>112310.8105929555</v>
      </c>
    </row>
    <row r="2645" spans="1:17" ht="15" x14ac:dyDescent="0.25">
      <c r="A2645" s="24">
        <v>5</v>
      </c>
      <c r="B2645" s="24" t="s">
        <v>754</v>
      </c>
      <c r="C2645" s="24">
        <v>1301000</v>
      </c>
      <c r="D2645" s="24">
        <v>0.5</v>
      </c>
      <c r="E2645" s="24" t="s">
        <v>1332</v>
      </c>
      <c r="F2645" s="24">
        <v>139239.41359396599</v>
      </c>
      <c r="G2645" s="24">
        <v>5.6456467113569102E-2</v>
      </c>
      <c r="H2645" s="24">
        <v>0.42844444138286603</v>
      </c>
      <c r="I2645" s="24">
        <v>4.7708145531771304</v>
      </c>
      <c r="J2645" s="24">
        <v>0.67422255255667396</v>
      </c>
      <c r="K2645" s="24">
        <v>295.06717846090498</v>
      </c>
      <c r="L2645" s="24">
        <v>6.3144349679853504E-5</v>
      </c>
      <c r="M2645" s="24">
        <v>1.2904856225248601E-5</v>
      </c>
      <c r="N2645" s="24">
        <v>1.2717390052342601E-3</v>
      </c>
      <c r="O2645" s="24">
        <v>8.3799043500348992E-3</v>
      </c>
      <c r="P2645" s="24">
        <v>3.9073333600164198E-2</v>
      </c>
      <c r="Q2645" s="29">
        <v>139239.41359396599</v>
      </c>
    </row>
    <row r="2646" spans="1:17" ht="15" x14ac:dyDescent="0.25">
      <c r="A2646" s="24">
        <v>5</v>
      </c>
      <c r="B2646" s="24" t="s">
        <v>754</v>
      </c>
      <c r="C2646" s="24">
        <v>1301000</v>
      </c>
      <c r="D2646" s="24">
        <v>0.75</v>
      </c>
      <c r="E2646" s="24" t="s">
        <v>1333</v>
      </c>
      <c r="F2646" s="24">
        <v>144814.88706604351</v>
      </c>
      <c r="G2646" s="24">
        <v>6.6788492890773238E-2</v>
      </c>
      <c r="H2646" s="24">
        <v>0.51290734368193447</v>
      </c>
      <c r="I2646" s="24">
        <v>4.9618491840674102</v>
      </c>
      <c r="J2646" s="24">
        <v>0.70122000865762746</v>
      </c>
      <c r="K2646" s="24">
        <v>358.3364372527015</v>
      </c>
      <c r="L2646" s="24">
        <v>7.6683978078325102E-5</v>
      </c>
      <c r="M2646" s="24">
        <v>1.3421597007816649E-5</v>
      </c>
      <c r="N2646" s="24">
        <v>1.54442965195121E-3</v>
      </c>
      <c r="O2646" s="24">
        <v>1.0176752230954249E-2</v>
      </c>
      <c r="P2646" s="24">
        <v>4.0637921738899296E-2</v>
      </c>
      <c r="Q2646" s="29">
        <v>144814.88706604351</v>
      </c>
    </row>
    <row r="2647" spans="1:17" ht="15" x14ac:dyDescent="0.25">
      <c r="A2647" s="24">
        <v>5</v>
      </c>
      <c r="B2647" s="24" t="s">
        <v>754</v>
      </c>
      <c r="C2647" s="24">
        <v>1301010</v>
      </c>
      <c r="D2647" s="24">
        <v>0.25</v>
      </c>
      <c r="E2647" s="24" t="s">
        <v>1331</v>
      </c>
      <c r="F2647" s="24">
        <v>2526375.6290981201</v>
      </c>
      <c r="G2647" s="24">
        <v>0.74771662948922701</v>
      </c>
      <c r="H2647" s="24">
        <v>5.2748574090333147</v>
      </c>
      <c r="I2647" s="24">
        <v>88.657816578195508</v>
      </c>
      <c r="J2647" s="24">
        <v>10.095638590054591</v>
      </c>
      <c r="K2647" s="24">
        <v>2503.2998378524999</v>
      </c>
      <c r="L2647" s="24">
        <v>5.4415661107832353E-4</v>
      </c>
      <c r="M2647" s="24">
        <v>2.3414716726366351E-4</v>
      </c>
      <c r="N2647" s="24">
        <v>1.1064493320115349E-2</v>
      </c>
      <c r="O2647" s="24">
        <v>7.2163623169968646E-2</v>
      </c>
      <c r="P2647" s="24">
        <v>0.50944819871928848</v>
      </c>
      <c r="Q2647" s="29">
        <v>2526375.6290981201</v>
      </c>
    </row>
    <row r="2648" spans="1:17" ht="15" x14ac:dyDescent="0.25">
      <c r="A2648" s="24">
        <v>5</v>
      </c>
      <c r="B2648" s="24" t="s">
        <v>754</v>
      </c>
      <c r="C2648" s="24">
        <v>1301010</v>
      </c>
      <c r="D2648" s="24">
        <v>0.5</v>
      </c>
      <c r="E2648" s="24" t="s">
        <v>1332</v>
      </c>
      <c r="F2648" s="24">
        <v>3132260.9374502902</v>
      </c>
      <c r="G2648" s="24">
        <v>0.84591413608468702</v>
      </c>
      <c r="H2648" s="24">
        <v>5.95923896840051</v>
      </c>
      <c r="I2648" s="24">
        <v>109.91930242804099</v>
      </c>
      <c r="J2648" s="24">
        <v>12.5176091206803</v>
      </c>
      <c r="K2648" s="24">
        <v>2789.9619023422601</v>
      </c>
      <c r="L2648" s="24">
        <v>6.0631076032754603E-4</v>
      </c>
      <c r="M2648" s="24">
        <v>2.9030125892106398E-4</v>
      </c>
      <c r="N2648" s="24">
        <v>1.2326336676596199E-2</v>
      </c>
      <c r="O2648" s="24">
        <v>8.04071883849546E-2</v>
      </c>
      <c r="P2648" s="24">
        <v>0.63170025395207896</v>
      </c>
      <c r="Q2648" s="29">
        <v>3132260.9374502902</v>
      </c>
    </row>
    <row r="2649" spans="1:17" ht="15" x14ac:dyDescent="0.25">
      <c r="A2649" s="24">
        <v>5</v>
      </c>
      <c r="B2649" s="24" t="s">
        <v>754</v>
      </c>
      <c r="C2649" s="24">
        <v>1301010</v>
      </c>
      <c r="D2649" s="24">
        <v>0.75</v>
      </c>
      <c r="E2649" s="24" t="s">
        <v>1333</v>
      </c>
      <c r="F2649" s="24">
        <v>3259331.26009177</v>
      </c>
      <c r="G2649" s="24">
        <v>0.96786468450795149</v>
      </c>
      <c r="H2649" s="24">
        <v>6.8405440562344797</v>
      </c>
      <c r="I2649" s="24">
        <v>114.37771950222401</v>
      </c>
      <c r="J2649" s="24">
        <v>13.026258736022401</v>
      </c>
      <c r="K2649" s="24">
        <v>3377.934263304875</v>
      </c>
      <c r="L2649" s="24">
        <v>7.3161604157432106E-4</v>
      </c>
      <c r="M2649" s="24">
        <v>3.0207827091683151E-4</v>
      </c>
      <c r="N2649" s="24">
        <v>1.4843542994026699E-2</v>
      </c>
      <c r="O2649" s="24">
        <v>9.7039659488825952E-2</v>
      </c>
      <c r="P2649" s="24">
        <v>0.65740489596044349</v>
      </c>
      <c r="Q2649" s="29">
        <v>3259331.26009177</v>
      </c>
    </row>
    <row r="2650" spans="1:17" ht="15" x14ac:dyDescent="0.25">
      <c r="A2650" s="24">
        <v>5</v>
      </c>
      <c r="B2650" s="24" t="s">
        <v>754</v>
      </c>
      <c r="C2650" s="24">
        <v>1301020</v>
      </c>
      <c r="D2650" s="24">
        <v>0.25</v>
      </c>
      <c r="E2650" s="24" t="s">
        <v>1331</v>
      </c>
      <c r="F2650" s="24">
        <v>12490060.164784599</v>
      </c>
      <c r="G2650" s="24">
        <v>4.6373092077526046</v>
      </c>
      <c r="H2650" s="24">
        <v>26.563847260922252</v>
      </c>
      <c r="I2650" s="24">
        <v>432.22171324761501</v>
      </c>
      <c r="J2650" s="24">
        <v>42.4174149539122</v>
      </c>
      <c r="K2650" s="24">
        <v>18284.745455886499</v>
      </c>
      <c r="L2650" s="24">
        <v>6.7103974570151305E-3</v>
      </c>
      <c r="M2650" s="24">
        <v>9.3980553634054299E-4</v>
      </c>
      <c r="N2650" s="24">
        <v>0.1879994028760725</v>
      </c>
      <c r="O2650" s="24">
        <v>0.89827907367454252</v>
      </c>
      <c r="P2650" s="24">
        <v>1.80037090934412</v>
      </c>
      <c r="Q2650" s="29">
        <v>12490060.164784599</v>
      </c>
    </row>
    <row r="2651" spans="1:17" ht="15" x14ac:dyDescent="0.25">
      <c r="A2651" s="24">
        <v>5</v>
      </c>
      <c r="B2651" s="24" t="s">
        <v>754</v>
      </c>
      <c r="C2651" s="24">
        <v>1301020</v>
      </c>
      <c r="D2651" s="24">
        <v>0.5</v>
      </c>
      <c r="E2651" s="24" t="s">
        <v>1332</v>
      </c>
      <c r="F2651" s="24">
        <v>15174071.153899699</v>
      </c>
      <c r="G2651" s="24">
        <v>5.45839147625518</v>
      </c>
      <c r="H2651" s="24">
        <v>30.9952850170029</v>
      </c>
      <c r="I2651" s="24">
        <v>528.80208102269103</v>
      </c>
      <c r="J2651" s="24">
        <v>52.034280706755602</v>
      </c>
      <c r="K2651" s="24">
        <v>21090.0652657461</v>
      </c>
      <c r="L2651" s="24">
        <v>7.7311799380243096E-3</v>
      </c>
      <c r="M2651" s="24">
        <v>1.1518963614830699E-3</v>
      </c>
      <c r="N2651" s="24">
        <v>0.21628875269709899</v>
      </c>
      <c r="O2651" s="24">
        <v>1.0347483150458101</v>
      </c>
      <c r="P2651" s="24">
        <v>2.2156175944602299</v>
      </c>
      <c r="Q2651" s="29">
        <v>15174071.153899699</v>
      </c>
    </row>
    <row r="2652" spans="1:17" ht="15" x14ac:dyDescent="0.25">
      <c r="A2652" s="24">
        <v>5</v>
      </c>
      <c r="B2652" s="24" t="s">
        <v>754</v>
      </c>
      <c r="C2652" s="24">
        <v>1301020</v>
      </c>
      <c r="D2652" s="24">
        <v>0.75</v>
      </c>
      <c r="E2652" s="24" t="s">
        <v>1333</v>
      </c>
      <c r="F2652" s="24">
        <v>16018830.07813595</v>
      </c>
      <c r="G2652" s="24">
        <v>6.4436671765264046</v>
      </c>
      <c r="H2652" s="24">
        <v>36.824336446176702</v>
      </c>
      <c r="I2652" s="24">
        <v>556.73137853583398</v>
      </c>
      <c r="J2652" s="24">
        <v>54.80701709215765</v>
      </c>
      <c r="K2652" s="24">
        <v>26796.6166518272</v>
      </c>
      <c r="L2652" s="24">
        <v>9.775106834949485E-3</v>
      </c>
      <c r="M2652" s="24">
        <v>1.2132036845769701E-3</v>
      </c>
      <c r="N2652" s="24">
        <v>0.27300185149463996</v>
      </c>
      <c r="O2652" s="24">
        <v>1.307343574356215</v>
      </c>
      <c r="P2652" s="24">
        <v>2.33514375511733</v>
      </c>
      <c r="Q2652" s="29">
        <v>16018830.07813595</v>
      </c>
    </row>
    <row r="2653" spans="1:17" ht="15" x14ac:dyDescent="0.25">
      <c r="A2653" s="24">
        <v>5</v>
      </c>
      <c r="B2653" s="24" t="s">
        <v>754</v>
      </c>
      <c r="C2653" s="24">
        <v>1301030</v>
      </c>
      <c r="D2653" s="24">
        <v>0.25</v>
      </c>
      <c r="E2653" s="24" t="s">
        <v>1331</v>
      </c>
      <c r="F2653" s="24">
        <v>56952.983152700646</v>
      </c>
      <c r="G2653" s="24">
        <v>3.2282197893203204E-2</v>
      </c>
      <c r="H2653" s="24">
        <v>0.171213886587747</v>
      </c>
      <c r="I2653" s="24">
        <v>2.0283734934210402</v>
      </c>
      <c r="J2653" s="24">
        <v>0.197266145901417</v>
      </c>
      <c r="K2653" s="24">
        <v>97.615961539499196</v>
      </c>
      <c r="L2653" s="24">
        <v>2.7116923417164398E-5</v>
      </c>
      <c r="M2653" s="24">
        <v>9.762086318732336E-6</v>
      </c>
      <c r="N2653" s="24">
        <v>8.6761053541627143E-4</v>
      </c>
      <c r="O2653" s="24">
        <v>4.8144151244934145E-3</v>
      </c>
      <c r="P2653" s="24">
        <v>8.65448807042574E-3</v>
      </c>
      <c r="Q2653" s="29">
        <v>56952.983152700646</v>
      </c>
    </row>
    <row r="2654" spans="1:17" ht="15" x14ac:dyDescent="0.25">
      <c r="A2654" s="24">
        <v>5</v>
      </c>
      <c r="B2654" s="24" t="s">
        <v>754</v>
      </c>
      <c r="C2654" s="24">
        <v>1301030</v>
      </c>
      <c r="D2654" s="24">
        <v>0.5</v>
      </c>
      <c r="E2654" s="24" t="s">
        <v>1332</v>
      </c>
      <c r="F2654" s="24">
        <v>71176.698703488306</v>
      </c>
      <c r="G2654" s="24">
        <v>3.7543620304517002E-2</v>
      </c>
      <c r="H2654" s="24">
        <v>0.20017965968051801</v>
      </c>
      <c r="I2654" s="24">
        <v>2.5335614856735602</v>
      </c>
      <c r="J2654" s="24">
        <v>0.24794800073298501</v>
      </c>
      <c r="K2654" s="24">
        <v>112.46183828181999</v>
      </c>
      <c r="L2654" s="24">
        <v>3.1171578027186401E-5</v>
      </c>
      <c r="M2654" s="24">
        <v>1.2117607524023401E-5</v>
      </c>
      <c r="N2654" s="24">
        <v>9.9458237860144006E-4</v>
      </c>
      <c r="O2654" s="24">
        <v>5.5238614059741897E-3</v>
      </c>
      <c r="P2654" s="24">
        <v>1.0907506600772899E-2</v>
      </c>
      <c r="Q2654" s="29">
        <v>71176.698703488306</v>
      </c>
    </row>
    <row r="2655" spans="1:17" ht="15" x14ac:dyDescent="0.25">
      <c r="A2655" s="24">
        <v>5</v>
      </c>
      <c r="B2655" s="24" t="s">
        <v>754</v>
      </c>
      <c r="C2655" s="24">
        <v>1301030</v>
      </c>
      <c r="D2655" s="24">
        <v>0.75</v>
      </c>
      <c r="E2655" s="24" t="s">
        <v>1333</v>
      </c>
      <c r="F2655" s="24">
        <v>74936.710174671054</v>
      </c>
      <c r="G2655" s="24">
        <v>4.5384497036261545E-2</v>
      </c>
      <c r="H2655" s="24">
        <v>0.24106997635613903</v>
      </c>
      <c r="I2655" s="24">
        <v>2.6671227193119398</v>
      </c>
      <c r="J2655" s="24">
        <v>0.26132956182661649</v>
      </c>
      <c r="K2655" s="24">
        <v>148.05479076018901</v>
      </c>
      <c r="L2655" s="24">
        <v>4.073877191012475E-5</v>
      </c>
      <c r="M2655" s="24">
        <v>1.2740168159915751E-5</v>
      </c>
      <c r="N2655" s="24">
        <v>1.28771568837133E-3</v>
      </c>
      <c r="O2655" s="24">
        <v>7.1742874160182907E-3</v>
      </c>
      <c r="P2655" s="24">
        <v>1.155282045295155E-2</v>
      </c>
      <c r="Q2655" s="29">
        <v>74936.710174671054</v>
      </c>
    </row>
    <row r="2656" spans="1:17" ht="15" x14ac:dyDescent="0.25">
      <c r="A2656" s="24">
        <v>5</v>
      </c>
      <c r="B2656" s="24" t="s">
        <v>754</v>
      </c>
      <c r="C2656" s="24">
        <v>1301040</v>
      </c>
      <c r="D2656" s="24">
        <v>0.25</v>
      </c>
      <c r="E2656" s="24" t="s">
        <v>1331</v>
      </c>
      <c r="F2656" s="24">
        <v>511294.87409854901</v>
      </c>
      <c r="G2656" s="24">
        <v>0.1172257655523765</v>
      </c>
      <c r="H2656" s="24">
        <v>0.90369400316216497</v>
      </c>
      <c r="I2656" s="24">
        <v>9.3289246884403205</v>
      </c>
      <c r="J2656" s="24">
        <v>1.307098208985725</v>
      </c>
      <c r="K2656" s="24">
        <v>638.79379612130947</v>
      </c>
      <c r="L2656" s="24">
        <v>1.3862849687034848E-4</v>
      </c>
      <c r="M2656" s="24">
        <v>2.48630845254123E-5</v>
      </c>
      <c r="N2656" s="24">
        <v>2.8912908120663199E-3</v>
      </c>
      <c r="O2656" s="24">
        <v>1.8772667391808651E-2</v>
      </c>
      <c r="P2656" s="24">
        <v>7.5205810407628998E-2</v>
      </c>
      <c r="Q2656" s="29">
        <v>511294.87409854901</v>
      </c>
    </row>
    <row r="2657" spans="1:17" ht="15" x14ac:dyDescent="0.25">
      <c r="A2657" s="24">
        <v>5</v>
      </c>
      <c r="B2657" s="24" t="s">
        <v>754</v>
      </c>
      <c r="C2657" s="24">
        <v>1301040</v>
      </c>
      <c r="D2657" s="24">
        <v>0.5</v>
      </c>
      <c r="E2657" s="24" t="s">
        <v>1332</v>
      </c>
      <c r="F2657" s="24">
        <v>612241.50844101503</v>
      </c>
      <c r="G2657" s="24">
        <v>0.132121791838507</v>
      </c>
      <c r="H2657" s="24">
        <v>1.00087942963897</v>
      </c>
      <c r="I2657" s="24">
        <v>11.5787053767971</v>
      </c>
      <c r="J2657" s="24">
        <v>1.6223292037991599</v>
      </c>
      <c r="K2657" s="24">
        <v>716.61041828004204</v>
      </c>
      <c r="L2657" s="24">
        <v>1.5551082633942601E-4</v>
      </c>
      <c r="M2657" s="24">
        <v>3.0859409134555198E-5</v>
      </c>
      <c r="N2657" s="24">
        <v>3.2431415673647799E-3</v>
      </c>
      <c r="O2657" s="24">
        <v>2.10578692778608E-2</v>
      </c>
      <c r="P2657" s="24">
        <v>9.3343519613758599E-2</v>
      </c>
      <c r="Q2657" s="29">
        <v>612241.50844101503</v>
      </c>
    </row>
    <row r="2658" spans="1:17" ht="15" x14ac:dyDescent="0.25">
      <c r="A2658" s="24">
        <v>5</v>
      </c>
      <c r="B2658" s="24" t="s">
        <v>754</v>
      </c>
      <c r="C2658" s="24">
        <v>1301040</v>
      </c>
      <c r="D2658" s="24">
        <v>0.75</v>
      </c>
      <c r="E2658" s="24" t="s">
        <v>1333</v>
      </c>
      <c r="F2658" s="24">
        <v>761254.72128785902</v>
      </c>
      <c r="G2658" s="24">
        <v>0.159486709747238</v>
      </c>
      <c r="H2658" s="24">
        <v>1.2237540237611251</v>
      </c>
      <c r="I2658" s="24">
        <v>12.19931473398405</v>
      </c>
      <c r="J2658" s="24">
        <v>1.7092840713326849</v>
      </c>
      <c r="K2658" s="24">
        <v>899.16536363232103</v>
      </c>
      <c r="L2658" s="24">
        <v>1.9513761667431753E-4</v>
      </c>
      <c r="M2658" s="24">
        <v>3.2513426111825849E-5</v>
      </c>
      <c r="N2658" s="24">
        <v>4.0701240912665547E-3</v>
      </c>
      <c r="O2658" s="24">
        <v>2.6425989588214502E-2</v>
      </c>
      <c r="P2658" s="24">
        <v>9.8346585138521E-2</v>
      </c>
      <c r="Q2658" s="29">
        <v>761254.72128785902</v>
      </c>
    </row>
    <row r="2659" spans="1:17" ht="15" x14ac:dyDescent="0.25">
      <c r="A2659" s="24">
        <v>5</v>
      </c>
      <c r="B2659" s="24" t="s">
        <v>754</v>
      </c>
      <c r="C2659" s="24">
        <v>1301050</v>
      </c>
      <c r="D2659" s="24">
        <v>0.25</v>
      </c>
      <c r="E2659" s="24" t="s">
        <v>1331</v>
      </c>
      <c r="F2659" s="24">
        <v>2153859.3541454598</v>
      </c>
      <c r="G2659" s="24">
        <v>0.45265365171226901</v>
      </c>
      <c r="H2659" s="24">
        <v>2.4361233632685853</v>
      </c>
      <c r="I2659" s="24">
        <v>63.853230584233998</v>
      </c>
      <c r="J2659" s="24">
        <v>5.3211829982256251</v>
      </c>
      <c r="K2659" s="24">
        <v>2151.9999563996953</v>
      </c>
      <c r="L2659" s="24">
        <v>7.3419401307538656E-4</v>
      </c>
      <c r="M2659" s="24">
        <v>5.852832619445365E-5</v>
      </c>
      <c r="N2659" s="24">
        <v>1.8114760357805848E-2</v>
      </c>
      <c r="O2659" s="24">
        <v>0.10165116444772901</v>
      </c>
      <c r="P2659" s="24">
        <v>0.16772621883655148</v>
      </c>
      <c r="Q2659" s="29">
        <v>2153859.3541454598</v>
      </c>
    </row>
    <row r="2660" spans="1:17" ht="15" x14ac:dyDescent="0.25">
      <c r="A2660" s="24">
        <v>5</v>
      </c>
      <c r="B2660" s="24" t="s">
        <v>754</v>
      </c>
      <c r="C2660" s="24">
        <v>1301050</v>
      </c>
      <c r="D2660" s="24">
        <v>0.5</v>
      </c>
      <c r="E2660" s="24" t="s">
        <v>1332</v>
      </c>
      <c r="F2660" s="24">
        <v>2441818.0952443602</v>
      </c>
      <c r="G2660" s="24">
        <v>0.50971920418181804</v>
      </c>
      <c r="H2660" s="24">
        <v>2.7437532180574302</v>
      </c>
      <c r="I2660" s="24">
        <v>77.760517294504197</v>
      </c>
      <c r="J2660" s="24">
        <v>6.4933518845897904</v>
      </c>
      <c r="K2660" s="24">
        <v>2488.93434619656</v>
      </c>
      <c r="L2660" s="24">
        <v>8.4839356889954598E-4</v>
      </c>
      <c r="M2660" s="24">
        <v>7.1735929753889604E-5</v>
      </c>
      <c r="N2660" s="24">
        <v>2.0861739687079502E-2</v>
      </c>
      <c r="O2660" s="24">
        <v>0.117421543169139</v>
      </c>
      <c r="P2660" s="24">
        <v>0.20551365607565</v>
      </c>
      <c r="Q2660" s="29">
        <v>2441818.0952443602</v>
      </c>
    </row>
    <row r="2661" spans="1:17" ht="15" x14ac:dyDescent="0.25">
      <c r="A2661" s="24">
        <v>5</v>
      </c>
      <c r="B2661" s="24" t="s">
        <v>754</v>
      </c>
      <c r="C2661" s="24">
        <v>1301050</v>
      </c>
      <c r="D2661" s="24">
        <v>0.75</v>
      </c>
      <c r="E2661" s="24" t="s">
        <v>1333</v>
      </c>
      <c r="F2661" s="24">
        <v>2878598.4816570049</v>
      </c>
      <c r="G2661" s="24">
        <v>0.61767249353122344</v>
      </c>
      <c r="H2661" s="24">
        <v>3.33343574310013</v>
      </c>
      <c r="I2661" s="24">
        <v>81.390454967837755</v>
      </c>
      <c r="J2661" s="24">
        <v>6.79833080267922</v>
      </c>
      <c r="K2661" s="24">
        <v>3097.2883337837302</v>
      </c>
      <c r="L2661" s="24">
        <v>1.0591300292675E-3</v>
      </c>
      <c r="M2661" s="24">
        <v>7.5146577009640848E-5</v>
      </c>
      <c r="N2661" s="24">
        <v>2.6037501316065102E-2</v>
      </c>
      <c r="O2661" s="24">
        <v>0.14619443336437798</v>
      </c>
      <c r="P2661" s="24">
        <v>0.21529870389000599</v>
      </c>
      <c r="Q2661" s="29">
        <v>2878598.4816570049</v>
      </c>
    </row>
    <row r="2662" spans="1:17" ht="15" x14ac:dyDescent="0.25">
      <c r="A2662" s="24">
        <v>5</v>
      </c>
      <c r="B2662" s="24" t="s">
        <v>754</v>
      </c>
      <c r="C2662" s="24">
        <v>1301060</v>
      </c>
      <c r="D2662" s="24">
        <v>0.25</v>
      </c>
      <c r="E2662" s="24" t="s">
        <v>1331</v>
      </c>
      <c r="F2662" s="24">
        <v>45087051.106249601</v>
      </c>
      <c r="G2662" s="24">
        <v>12.708553530796101</v>
      </c>
      <c r="H2662" s="24">
        <v>66.57644160809221</v>
      </c>
      <c r="I2662" s="24">
        <v>1646.95542046879</v>
      </c>
      <c r="J2662" s="24">
        <v>136.37751468183649</v>
      </c>
      <c r="K2662" s="24">
        <v>56858.079643878053</v>
      </c>
      <c r="L2662" s="24">
        <v>2.108212582359225E-2</v>
      </c>
      <c r="M2662" s="24">
        <v>1.767919678814165E-3</v>
      </c>
      <c r="N2662" s="24">
        <v>0.64946113239240155</v>
      </c>
      <c r="O2662" s="24">
        <v>2.9233099416445398</v>
      </c>
      <c r="P2662" s="24">
        <v>4.1279905173888007</v>
      </c>
      <c r="Q2662" s="29">
        <v>45087051.106249601</v>
      </c>
    </row>
    <row r="2663" spans="1:17" ht="15" x14ac:dyDescent="0.25">
      <c r="A2663" s="24">
        <v>5</v>
      </c>
      <c r="B2663" s="24" t="s">
        <v>754</v>
      </c>
      <c r="C2663" s="24">
        <v>1301060</v>
      </c>
      <c r="D2663" s="24">
        <v>0.5</v>
      </c>
      <c r="E2663" s="24" t="s">
        <v>1332</v>
      </c>
      <c r="F2663" s="24">
        <v>56361715.795673102</v>
      </c>
      <c r="G2663" s="24">
        <v>14.7006677503165</v>
      </c>
      <c r="H2663" s="24">
        <v>76.495271884557098</v>
      </c>
      <c r="I2663" s="24">
        <v>2060.3363088112601</v>
      </c>
      <c r="J2663" s="24">
        <v>170.346621242856</v>
      </c>
      <c r="K2663" s="24">
        <v>65181.421530463202</v>
      </c>
      <c r="L2663" s="24">
        <v>2.4235195312331499E-2</v>
      </c>
      <c r="M2663" s="24">
        <v>2.1886757706231501E-3</v>
      </c>
      <c r="N2663" s="24">
        <v>0.74534573110487501</v>
      </c>
      <c r="O2663" s="24">
        <v>3.35610513497019</v>
      </c>
      <c r="P2663" s="24">
        <v>5.1361782139212604</v>
      </c>
      <c r="Q2663" s="29">
        <v>56361715.795673102</v>
      </c>
    </row>
    <row r="2664" spans="1:17" ht="15" x14ac:dyDescent="0.25">
      <c r="A2664" s="24">
        <v>5</v>
      </c>
      <c r="B2664" s="24" t="s">
        <v>754</v>
      </c>
      <c r="C2664" s="24">
        <v>1301060</v>
      </c>
      <c r="D2664" s="24">
        <v>0.75</v>
      </c>
      <c r="E2664" s="24" t="s">
        <v>1333</v>
      </c>
      <c r="F2664" s="24">
        <v>59573184.366323851</v>
      </c>
      <c r="G2664" s="24">
        <v>17.5016699701827</v>
      </c>
      <c r="H2664" s="24">
        <v>91.616131627432992</v>
      </c>
      <c r="I2664" s="24">
        <v>2175.2693367993602</v>
      </c>
      <c r="J2664" s="24">
        <v>180.4377103294475</v>
      </c>
      <c r="K2664" s="24">
        <v>81846.0566740176</v>
      </c>
      <c r="L2664" s="24">
        <v>3.0422471354525853E-2</v>
      </c>
      <c r="M2664" s="24">
        <v>2.3640792024745352E-3</v>
      </c>
      <c r="N2664" s="24">
        <v>0.93462566941153047</v>
      </c>
      <c r="O2664" s="24">
        <v>4.2127431166744955</v>
      </c>
      <c r="P2664" s="24">
        <v>5.4869036218259053</v>
      </c>
      <c r="Q2664" s="29">
        <v>59573184.366323851</v>
      </c>
    </row>
    <row r="2665" spans="1:17" ht="15" x14ac:dyDescent="0.25">
      <c r="A2665" s="24">
        <v>5</v>
      </c>
      <c r="B2665" s="24" t="s">
        <v>754</v>
      </c>
      <c r="C2665" s="24">
        <v>1301070</v>
      </c>
      <c r="D2665" s="24">
        <v>0.25</v>
      </c>
      <c r="E2665" s="24" t="s">
        <v>1331</v>
      </c>
      <c r="F2665" s="24">
        <v>5271529.0051748455</v>
      </c>
      <c r="G2665" s="24">
        <v>0.74715049642729747</v>
      </c>
      <c r="H2665" s="24">
        <v>3.6989369772240197</v>
      </c>
      <c r="I2665" s="24">
        <v>185.68197721668952</v>
      </c>
      <c r="J2665" s="24">
        <v>13.9572179906573</v>
      </c>
      <c r="K2665" s="24">
        <v>4407.09017218194</v>
      </c>
      <c r="L2665" s="24">
        <v>1.37830831822514E-3</v>
      </c>
      <c r="M2665" s="24">
        <v>6.1707191237047096E-5</v>
      </c>
      <c r="N2665" s="24">
        <v>6.6138340897766906E-2</v>
      </c>
      <c r="O2665" s="24">
        <v>0.21636665197652</v>
      </c>
      <c r="P2665" s="24">
        <v>0.25266121741129199</v>
      </c>
      <c r="Q2665" s="29">
        <v>5271529.0051748455</v>
      </c>
    </row>
    <row r="2666" spans="1:17" ht="15" x14ac:dyDescent="0.25">
      <c r="A2666" s="24">
        <v>5</v>
      </c>
      <c r="B2666" s="24" t="s">
        <v>754</v>
      </c>
      <c r="C2666" s="24">
        <v>1301070</v>
      </c>
      <c r="D2666" s="24">
        <v>0.5</v>
      </c>
      <c r="E2666" s="24" t="s">
        <v>1332</v>
      </c>
      <c r="F2666" s="24">
        <v>6040298.6489030104</v>
      </c>
      <c r="G2666" s="24">
        <v>0.85418404009304205</v>
      </c>
      <c r="H2666" s="24">
        <v>4.2280379240947399</v>
      </c>
      <c r="I2666" s="24">
        <v>213.366602599516</v>
      </c>
      <c r="J2666" s="24">
        <v>16.046234012801399</v>
      </c>
      <c r="K2666" s="24">
        <v>5293.60423874763</v>
      </c>
      <c r="L2666" s="24">
        <v>1.66444072875134E-3</v>
      </c>
      <c r="M2666" s="24">
        <v>7.1817492569046796E-5</v>
      </c>
      <c r="N2666" s="24">
        <v>7.8126034034693606E-2</v>
      </c>
      <c r="O2666" s="24">
        <v>0.26011453873337498</v>
      </c>
      <c r="P2666" s="24">
        <v>0.29139749367428402</v>
      </c>
      <c r="Q2666" s="29">
        <v>6040298.6489030104</v>
      </c>
    </row>
    <row r="2667" spans="1:17" ht="15" x14ac:dyDescent="0.25">
      <c r="A2667" s="24">
        <v>5</v>
      </c>
      <c r="B2667" s="24" t="s">
        <v>754</v>
      </c>
      <c r="C2667" s="24">
        <v>1301070</v>
      </c>
      <c r="D2667" s="24">
        <v>0.75</v>
      </c>
      <c r="E2667" s="24" t="s">
        <v>1333</v>
      </c>
      <c r="F2667" s="24">
        <v>6768457.0130904801</v>
      </c>
      <c r="G2667" s="24">
        <v>0.956873545308913</v>
      </c>
      <c r="H2667" s="24">
        <v>4.7680088344725702</v>
      </c>
      <c r="I2667" s="24">
        <v>238.3302310338695</v>
      </c>
      <c r="J2667" s="24">
        <v>17.914940997819251</v>
      </c>
      <c r="K2667" s="24">
        <v>5967.4042863240848</v>
      </c>
      <c r="L2667" s="24">
        <v>1.8968196923256101E-3</v>
      </c>
      <c r="M2667" s="24">
        <v>8.2094827924976153E-5</v>
      </c>
      <c r="N2667" s="24">
        <v>8.9200606458138848E-2</v>
      </c>
      <c r="O2667" s="24">
        <v>0.29470826746541645</v>
      </c>
      <c r="P2667" s="24">
        <v>0.32488134800080648</v>
      </c>
      <c r="Q2667" s="29">
        <v>6768457.0130904801</v>
      </c>
    </row>
    <row r="2668" spans="1:17" ht="15" x14ac:dyDescent="0.25">
      <c r="A2668" s="24">
        <v>5</v>
      </c>
      <c r="B2668" s="24" t="s">
        <v>754</v>
      </c>
      <c r="C2668" s="24">
        <v>1301080</v>
      </c>
      <c r="D2668" s="24">
        <v>0.25</v>
      </c>
      <c r="E2668" s="24" t="s">
        <v>1331</v>
      </c>
      <c r="F2668" s="24">
        <v>65249377.526909649</v>
      </c>
      <c r="G2668" s="24">
        <v>17.815812293114298</v>
      </c>
      <c r="H2668" s="24">
        <v>93.524618933911057</v>
      </c>
      <c r="I2668" s="24">
        <v>2377.73419072252</v>
      </c>
      <c r="J2668" s="24">
        <v>196.795184436678</v>
      </c>
      <c r="K2668" s="24">
        <v>76926.164000788092</v>
      </c>
      <c r="L2668" s="24">
        <v>2.7420552084557903E-2</v>
      </c>
      <c r="M2668" s="24">
        <v>2.69138244297464E-3</v>
      </c>
      <c r="N2668" s="24">
        <v>0.87432305027315449</v>
      </c>
      <c r="O2668" s="24">
        <v>3.8930750488056951</v>
      </c>
      <c r="P2668" s="24">
        <v>5.8670879303807002</v>
      </c>
      <c r="Q2668" s="29">
        <v>65249377.526909649</v>
      </c>
    </row>
    <row r="2669" spans="1:17" ht="15" x14ac:dyDescent="0.25">
      <c r="A2669" s="24">
        <v>5</v>
      </c>
      <c r="B2669" s="24" t="s">
        <v>754</v>
      </c>
      <c r="C2669" s="24">
        <v>1301080</v>
      </c>
      <c r="D2669" s="24">
        <v>0.5</v>
      </c>
      <c r="E2669" s="24" t="s">
        <v>1332</v>
      </c>
      <c r="F2669" s="24">
        <v>74071961.835075706</v>
      </c>
      <c r="G2669" s="24">
        <v>19.766250871476299</v>
      </c>
      <c r="H2669" s="24">
        <v>104.16666626384399</v>
      </c>
      <c r="I2669" s="24">
        <v>2700.48521830357</v>
      </c>
      <c r="J2669" s="24">
        <v>223.53146979844499</v>
      </c>
      <c r="K2669" s="24">
        <v>91666.076627260598</v>
      </c>
      <c r="L2669" s="24">
        <v>3.2843455833568298E-2</v>
      </c>
      <c r="M2669" s="24">
        <v>3.0584619194883398E-3</v>
      </c>
      <c r="N2669" s="24">
        <v>1.0285787763169401</v>
      </c>
      <c r="O2669" s="24">
        <v>4.6479707632593001</v>
      </c>
      <c r="P2669" s="24">
        <v>6.6678935666552599</v>
      </c>
      <c r="Q2669" s="29">
        <v>74071961.835075706</v>
      </c>
    </row>
    <row r="2670" spans="1:17" ht="15" x14ac:dyDescent="0.25">
      <c r="A2670" s="24">
        <v>5</v>
      </c>
      <c r="B2670" s="24" t="s">
        <v>754</v>
      </c>
      <c r="C2670" s="24">
        <v>1301080</v>
      </c>
      <c r="D2670" s="24">
        <v>0.75</v>
      </c>
      <c r="E2670" s="24" t="s">
        <v>1333</v>
      </c>
      <c r="F2670" s="24">
        <v>81117925.78606315</v>
      </c>
      <c r="G2670" s="24">
        <v>22.47079804895235</v>
      </c>
      <c r="H2670" s="24">
        <v>118.33525225247601</v>
      </c>
      <c r="I2670" s="24">
        <v>2951.7327889225053</v>
      </c>
      <c r="J2670" s="24">
        <v>245.6631701689615</v>
      </c>
      <c r="K2670" s="24">
        <v>105701.30937373551</v>
      </c>
      <c r="L2670" s="24">
        <v>3.7826122627019246E-2</v>
      </c>
      <c r="M2670" s="24">
        <v>3.4083656364944101E-3</v>
      </c>
      <c r="N2670" s="24">
        <v>1.1903461767826151</v>
      </c>
      <c r="O2670" s="24">
        <v>5.3488750612933753</v>
      </c>
      <c r="P2670" s="24">
        <v>7.4176628661320247</v>
      </c>
      <c r="Q2670" s="29">
        <v>81117925.78606315</v>
      </c>
    </row>
    <row r="2671" spans="1:17" ht="15" x14ac:dyDescent="0.25">
      <c r="A2671" s="24">
        <v>5</v>
      </c>
      <c r="B2671" s="24" t="s">
        <v>754</v>
      </c>
      <c r="C2671" s="24">
        <v>1301090</v>
      </c>
      <c r="D2671" s="24">
        <v>0.25</v>
      </c>
      <c r="E2671" s="24" t="s">
        <v>1331</v>
      </c>
      <c r="F2671" s="24">
        <v>14563301.456605349</v>
      </c>
      <c r="G2671" s="24">
        <v>2.9773335572909749</v>
      </c>
      <c r="H2671" s="24">
        <v>15.307962719229399</v>
      </c>
      <c r="I2671" s="24">
        <v>527.01406586476105</v>
      </c>
      <c r="J2671" s="24">
        <v>41.510295402797048</v>
      </c>
      <c r="K2671" s="24">
        <v>14851.32549895485</v>
      </c>
      <c r="L2671" s="24">
        <v>5.1438966605882796E-3</v>
      </c>
      <c r="M2671" s="24">
        <v>3.6733517459869595E-4</v>
      </c>
      <c r="N2671" s="24">
        <v>0.21207385133992401</v>
      </c>
      <c r="O2671" s="24">
        <v>0.75670784467704744</v>
      </c>
      <c r="P2671" s="24">
        <v>0.97773590335430649</v>
      </c>
      <c r="Q2671" s="29">
        <v>14563301.456605349</v>
      </c>
    </row>
    <row r="2672" spans="1:17" ht="15" x14ac:dyDescent="0.25">
      <c r="A2672" s="24">
        <v>5</v>
      </c>
      <c r="B2672" s="24" t="s">
        <v>754</v>
      </c>
      <c r="C2672" s="24">
        <v>1301090</v>
      </c>
      <c r="D2672" s="24">
        <v>0.5</v>
      </c>
      <c r="E2672" s="24" t="s">
        <v>1332</v>
      </c>
      <c r="F2672" s="24">
        <v>16607435.573968399</v>
      </c>
      <c r="G2672" s="24">
        <v>3.32431361429094</v>
      </c>
      <c r="H2672" s="24">
        <v>17.128039311770301</v>
      </c>
      <c r="I2672" s="24">
        <v>601.45560608893004</v>
      </c>
      <c r="J2672" s="24">
        <v>47.354845378580698</v>
      </c>
      <c r="K2672" s="24">
        <v>17844.0083140309</v>
      </c>
      <c r="L2672" s="24">
        <v>6.2146444582778498E-3</v>
      </c>
      <c r="M2672" s="24">
        <v>4.1974580654437302E-4</v>
      </c>
      <c r="N2672" s="24">
        <v>0.25087313636335301</v>
      </c>
      <c r="O2672" s="24">
        <v>0.90989968450515302</v>
      </c>
      <c r="P2672" s="24">
        <v>1.1162229245248501</v>
      </c>
      <c r="Q2672" s="29">
        <v>16607435.573968399</v>
      </c>
    </row>
    <row r="2673" spans="1:17" ht="15" x14ac:dyDescent="0.25">
      <c r="A2673" s="24">
        <v>5</v>
      </c>
      <c r="B2673" s="24" t="s">
        <v>754</v>
      </c>
      <c r="C2673" s="24">
        <v>1301090</v>
      </c>
      <c r="D2673" s="24">
        <v>0.75</v>
      </c>
      <c r="E2673" s="24" t="s">
        <v>1333</v>
      </c>
      <c r="F2673" s="24">
        <v>18674192.166737199</v>
      </c>
      <c r="G2673" s="24">
        <v>3.7312681617820402</v>
      </c>
      <c r="H2673" s="24">
        <v>19.19555047622945</v>
      </c>
      <c r="I2673" s="24">
        <v>675.28462748927598</v>
      </c>
      <c r="J2673" s="24">
        <v>53.180057419936148</v>
      </c>
      <c r="K2673" s="24">
        <v>19837.053026478497</v>
      </c>
      <c r="L2673" s="24">
        <v>6.8790940616818598E-3</v>
      </c>
      <c r="M2673" s="24">
        <v>4.7129980663399349E-4</v>
      </c>
      <c r="N2673" s="24">
        <v>0.28290615025143551</v>
      </c>
      <c r="O2673" s="24">
        <v>1.0108193340448419</v>
      </c>
      <c r="P2673" s="24">
        <v>1.253145288395515</v>
      </c>
      <c r="Q2673" s="29">
        <v>18674192.166737199</v>
      </c>
    </row>
    <row r="2674" spans="1:17" ht="15" x14ac:dyDescent="0.25">
      <c r="A2674" s="24">
        <v>5</v>
      </c>
      <c r="B2674" s="24" t="s">
        <v>754</v>
      </c>
      <c r="C2674" s="24">
        <v>1301100</v>
      </c>
      <c r="D2674" s="24">
        <v>0.25</v>
      </c>
      <c r="E2674" s="24" t="s">
        <v>1331</v>
      </c>
      <c r="F2674" s="24">
        <v>23134803.936928</v>
      </c>
      <c r="G2674" s="24">
        <v>5.3514579123298898</v>
      </c>
      <c r="H2674" s="24">
        <v>28.072490707901352</v>
      </c>
      <c r="I2674" s="24">
        <v>760.17993466953953</v>
      </c>
      <c r="J2674" s="24">
        <v>62.081672701971243</v>
      </c>
      <c r="K2674" s="24">
        <v>23993.476399240899</v>
      </c>
      <c r="L2674" s="24">
        <v>8.7788201457686607E-3</v>
      </c>
      <c r="M2674" s="24">
        <v>7.1841396216637001E-4</v>
      </c>
      <c r="N2674" s="24">
        <v>0.328651164276825</v>
      </c>
      <c r="O2674" s="24">
        <v>1.2437612000258649</v>
      </c>
      <c r="P2674" s="24">
        <v>1.6497941059810151</v>
      </c>
      <c r="Q2674" s="29">
        <v>23134803.936928</v>
      </c>
    </row>
    <row r="2675" spans="1:17" ht="15" x14ac:dyDescent="0.25">
      <c r="A2675" s="24">
        <v>5</v>
      </c>
      <c r="B2675" s="24" t="s">
        <v>754</v>
      </c>
      <c r="C2675" s="24">
        <v>1301100</v>
      </c>
      <c r="D2675" s="24">
        <v>0.5</v>
      </c>
      <c r="E2675" s="24" t="s">
        <v>1332</v>
      </c>
      <c r="F2675" s="24">
        <v>25133166.607551999</v>
      </c>
      <c r="G2675" s="24">
        <v>5.9316370591120604</v>
      </c>
      <c r="H2675" s="24">
        <v>31.092528324029399</v>
      </c>
      <c r="I2675" s="24">
        <v>828.51616065697704</v>
      </c>
      <c r="J2675" s="24">
        <v>67.775766878343404</v>
      </c>
      <c r="K2675" s="24">
        <v>29331.616000770598</v>
      </c>
      <c r="L2675" s="24">
        <v>1.09415591762494E-2</v>
      </c>
      <c r="M2675" s="24">
        <v>7.9345992012416701E-4</v>
      </c>
      <c r="N2675" s="24">
        <v>0.39874308839376799</v>
      </c>
      <c r="O2675" s="24">
        <v>1.52886961118827</v>
      </c>
      <c r="P2675" s="24">
        <v>1.8130067666780201</v>
      </c>
      <c r="Q2675" s="29">
        <v>25133166.607551999</v>
      </c>
    </row>
    <row r="2676" spans="1:17" ht="15" x14ac:dyDescent="0.25">
      <c r="A2676" s="24">
        <v>5</v>
      </c>
      <c r="B2676" s="24" t="s">
        <v>754</v>
      </c>
      <c r="C2676" s="24">
        <v>1301100</v>
      </c>
      <c r="D2676" s="24">
        <v>0.75</v>
      </c>
      <c r="E2676" s="24" t="s">
        <v>1333</v>
      </c>
      <c r="F2676" s="24">
        <v>29381493.419612348</v>
      </c>
      <c r="G2676" s="24">
        <v>6.8141139404651803</v>
      </c>
      <c r="H2676" s="24">
        <v>35.667488669646048</v>
      </c>
      <c r="I2676" s="24">
        <v>925.30470561327252</v>
      </c>
      <c r="J2676" s="24">
        <v>75.878273336119747</v>
      </c>
      <c r="K2676" s="24">
        <v>32557.763609683749</v>
      </c>
      <c r="L2676" s="24">
        <v>1.21271438776495E-2</v>
      </c>
      <c r="M2676" s="24">
        <v>9.0397630097351252E-4</v>
      </c>
      <c r="N2676" s="24">
        <v>0.42894750531561554</v>
      </c>
      <c r="O2676" s="24">
        <v>1.6954604863822151</v>
      </c>
      <c r="P2676" s="24">
        <v>2.0453928758921149</v>
      </c>
      <c r="Q2676" s="29">
        <v>29381493.419612348</v>
      </c>
    </row>
    <row r="2677" spans="1:17" ht="15" x14ac:dyDescent="0.25">
      <c r="A2677" s="24">
        <v>5</v>
      </c>
      <c r="B2677" s="24" t="s">
        <v>754</v>
      </c>
      <c r="C2677" s="24">
        <v>1301110</v>
      </c>
      <c r="D2677" s="24">
        <v>0.25</v>
      </c>
      <c r="E2677" s="24" t="s">
        <v>1331</v>
      </c>
      <c r="F2677" s="24">
        <v>5203937.8571439898</v>
      </c>
      <c r="G2677" s="24">
        <v>0.65642913495447197</v>
      </c>
      <c r="H2677" s="24">
        <v>3.2718595012568001</v>
      </c>
      <c r="I2677" s="24">
        <v>183.71252456738051</v>
      </c>
      <c r="J2677" s="24">
        <v>13.55378257889075</v>
      </c>
      <c r="K2677" s="24">
        <v>4714.8916513271506</v>
      </c>
      <c r="L2677" s="24">
        <v>1.3711806148554351E-3</v>
      </c>
      <c r="M2677" s="24">
        <v>2.8762985714442802E-5</v>
      </c>
      <c r="N2677" s="24">
        <v>6.6796829872200009E-2</v>
      </c>
      <c r="O2677" s="24">
        <v>0.22215404823739499</v>
      </c>
      <c r="P2677" s="24">
        <v>0.22337496221459752</v>
      </c>
      <c r="Q2677" s="29">
        <v>5203937.8571439898</v>
      </c>
    </row>
    <row r="2678" spans="1:17" ht="15" x14ac:dyDescent="0.25">
      <c r="A2678" s="24">
        <v>5</v>
      </c>
      <c r="B2678" s="24" t="s">
        <v>754</v>
      </c>
      <c r="C2678" s="24">
        <v>1301110</v>
      </c>
      <c r="D2678" s="24">
        <v>0.5</v>
      </c>
      <c r="E2678" s="24" t="s">
        <v>1332</v>
      </c>
      <c r="F2678" s="24">
        <v>6079387.2281114198</v>
      </c>
      <c r="G2678" s="24">
        <v>0.74090730396620497</v>
      </c>
      <c r="H2678" s="24">
        <v>3.6364852789574602</v>
      </c>
      <c r="I2678" s="24">
        <v>214.61394673055901</v>
      </c>
      <c r="J2678" s="24">
        <v>15.8337585144043</v>
      </c>
      <c r="K2678" s="24">
        <v>5345.0832227421897</v>
      </c>
      <c r="L2678" s="24">
        <v>1.5554241417160199E-3</v>
      </c>
      <c r="M2678" s="24">
        <v>3.3607367630908197E-5</v>
      </c>
      <c r="N2678" s="24">
        <v>7.4614915014008201E-2</v>
      </c>
      <c r="O2678" s="24">
        <v>0.25173189509178601</v>
      </c>
      <c r="P2678" s="24">
        <v>0.260812248038512</v>
      </c>
      <c r="Q2678" s="29">
        <v>6079387.2281114198</v>
      </c>
    </row>
    <row r="2679" spans="1:17" ht="15" x14ac:dyDescent="0.25">
      <c r="A2679" s="24">
        <v>5</v>
      </c>
      <c r="B2679" s="24" t="s">
        <v>754</v>
      </c>
      <c r="C2679" s="24">
        <v>1301110</v>
      </c>
      <c r="D2679" s="24">
        <v>0.75</v>
      </c>
      <c r="E2679" s="24" t="s">
        <v>1333</v>
      </c>
      <c r="F2679" s="24">
        <v>6827674.3412394207</v>
      </c>
      <c r="G2679" s="24">
        <v>0.79646751161229001</v>
      </c>
      <c r="H2679" s="24">
        <v>3.9334487414018149</v>
      </c>
      <c r="I2679" s="24">
        <v>241.01086718353051</v>
      </c>
      <c r="J2679" s="24">
        <v>17.77962464904105</v>
      </c>
      <c r="K2679" s="24">
        <v>5980.1758439166197</v>
      </c>
      <c r="L2679" s="24">
        <v>1.73909429188755E-3</v>
      </c>
      <c r="M2679" s="24">
        <v>3.7698896305266E-5</v>
      </c>
      <c r="N2679" s="24">
        <v>8.4500838299826242E-2</v>
      </c>
      <c r="O2679" s="24">
        <v>0.28168068306657601</v>
      </c>
      <c r="P2679" s="24">
        <v>0.292511185911833</v>
      </c>
      <c r="Q2679" s="29">
        <v>6827674.3412394207</v>
      </c>
    </row>
    <row r="2680" spans="1:17" ht="15" x14ac:dyDescent="0.25">
      <c r="A2680" s="24">
        <v>5</v>
      </c>
      <c r="B2680" s="24" t="s">
        <v>754</v>
      </c>
      <c r="C2680" s="24">
        <v>1301120</v>
      </c>
      <c r="D2680" s="24">
        <v>0.25</v>
      </c>
      <c r="E2680" s="24" t="s">
        <v>1331</v>
      </c>
      <c r="F2680" s="24">
        <v>20068121.21022715</v>
      </c>
      <c r="G2680" s="24">
        <v>4.64180611210063</v>
      </c>
      <c r="H2680" s="24">
        <v>24.076138256194099</v>
      </c>
      <c r="I2680" s="24">
        <v>712.21051290395951</v>
      </c>
      <c r="J2680" s="24">
        <v>57.236778920773098</v>
      </c>
      <c r="K2680" s="24">
        <v>21470.260219694748</v>
      </c>
      <c r="L2680" s="24">
        <v>7.70442139493602E-3</v>
      </c>
      <c r="M2680" s="24">
        <v>6.2235693985985391E-4</v>
      </c>
      <c r="N2680" s="24">
        <v>0.29070118550117796</v>
      </c>
      <c r="O2680" s="24">
        <v>1.10521849088251</v>
      </c>
      <c r="P2680" s="24">
        <v>1.4864001083895351</v>
      </c>
      <c r="Q2680" s="29">
        <v>20068121.21022715</v>
      </c>
    </row>
    <row r="2681" spans="1:17" ht="15" x14ac:dyDescent="0.25">
      <c r="A2681" s="24">
        <v>5</v>
      </c>
      <c r="B2681" s="24" t="s">
        <v>754</v>
      </c>
      <c r="C2681" s="24">
        <v>1301120</v>
      </c>
      <c r="D2681" s="24">
        <v>0.5</v>
      </c>
      <c r="E2681" s="24" t="s">
        <v>1332</v>
      </c>
      <c r="F2681" s="24">
        <v>23429611.103255801</v>
      </c>
      <c r="G2681" s="24">
        <v>5.2382090038648199</v>
      </c>
      <c r="H2681" s="24">
        <v>27.099472470054099</v>
      </c>
      <c r="I2681" s="24">
        <v>833.97629247699297</v>
      </c>
      <c r="J2681" s="24">
        <v>67.069922649679697</v>
      </c>
      <c r="K2681" s="24">
        <v>25593.740501524</v>
      </c>
      <c r="L2681" s="24">
        <v>9.31076933086308E-3</v>
      </c>
      <c r="M2681" s="24">
        <v>7.3222189114786505E-4</v>
      </c>
      <c r="N2681" s="24">
        <v>0.33876626360908701</v>
      </c>
      <c r="O2681" s="24">
        <v>1.3241774640908199</v>
      </c>
      <c r="P2681" s="24">
        <v>1.7462585350525599</v>
      </c>
      <c r="Q2681" s="29">
        <v>23429611.103255801</v>
      </c>
    </row>
    <row r="2682" spans="1:17" ht="15" x14ac:dyDescent="0.25">
      <c r="A2682" s="24">
        <v>5</v>
      </c>
      <c r="B2682" s="24" t="s">
        <v>754</v>
      </c>
      <c r="C2682" s="24">
        <v>1301120</v>
      </c>
      <c r="D2682" s="24">
        <v>0.75</v>
      </c>
      <c r="E2682" s="24" t="s">
        <v>1333</v>
      </c>
      <c r="F2682" s="24">
        <v>26454029.8785678</v>
      </c>
      <c r="G2682" s="24">
        <v>5.6478986552934698</v>
      </c>
      <c r="H2682" s="24">
        <v>29.18352598133465</v>
      </c>
      <c r="I2682" s="24">
        <v>937.63146153501907</v>
      </c>
      <c r="J2682" s="24">
        <v>75.411658307014989</v>
      </c>
      <c r="K2682" s="24">
        <v>27185.465134180253</v>
      </c>
      <c r="L2682" s="24">
        <v>9.835321571116936E-3</v>
      </c>
      <c r="M2682" s="24">
        <v>8.2388215072952691E-4</v>
      </c>
      <c r="N2682" s="24">
        <v>0.36505557369546698</v>
      </c>
      <c r="O2682" s="24">
        <v>1.4032527839387949</v>
      </c>
      <c r="P2682" s="24">
        <v>1.962356500131885</v>
      </c>
      <c r="Q2682" s="29">
        <v>26454029.8785678</v>
      </c>
    </row>
    <row r="2683" spans="1:17" ht="15" x14ac:dyDescent="0.25">
      <c r="A2683" s="24">
        <v>5</v>
      </c>
      <c r="B2683" s="24" t="s">
        <v>754</v>
      </c>
      <c r="C2683" s="24">
        <v>1301130</v>
      </c>
      <c r="D2683" s="24">
        <v>0.25</v>
      </c>
      <c r="E2683" s="24" t="s">
        <v>1331</v>
      </c>
      <c r="F2683" s="24">
        <v>4815994.9234891701</v>
      </c>
      <c r="G2683" s="24">
        <v>0.56369826662939793</v>
      </c>
      <c r="H2683" s="24">
        <v>2.7925089180500451</v>
      </c>
      <c r="I2683" s="24">
        <v>176.3309320411785</v>
      </c>
      <c r="J2683" s="24">
        <v>12.875083091095451</v>
      </c>
      <c r="K2683" s="24">
        <v>3944.4801664510851</v>
      </c>
      <c r="L2683" s="24">
        <v>1.1234052915768699E-3</v>
      </c>
      <c r="M2683" s="24">
        <v>1.7580829434768201E-5</v>
      </c>
      <c r="N2683" s="24">
        <v>6.4533984312332593E-2</v>
      </c>
      <c r="O2683" s="24">
        <v>0.18545459711537698</v>
      </c>
      <c r="P2683" s="24">
        <v>0.18634868938114149</v>
      </c>
      <c r="Q2683" s="29">
        <v>4815994.9234891701</v>
      </c>
    </row>
    <row r="2684" spans="1:17" ht="15" x14ac:dyDescent="0.25">
      <c r="A2684" s="24">
        <v>5</v>
      </c>
      <c r="B2684" s="24" t="s">
        <v>754</v>
      </c>
      <c r="C2684" s="24">
        <v>1301130</v>
      </c>
      <c r="D2684" s="24">
        <v>0.5</v>
      </c>
      <c r="E2684" s="24" t="s">
        <v>1332</v>
      </c>
      <c r="F2684" s="24">
        <v>5627389.1862613298</v>
      </c>
      <c r="G2684" s="24">
        <v>0.63176206549622105</v>
      </c>
      <c r="H2684" s="24">
        <v>3.0702068683586501</v>
      </c>
      <c r="I2684" s="24">
        <v>206.03442701102199</v>
      </c>
      <c r="J2684" s="24">
        <v>15.0450777396126</v>
      </c>
      <c r="K2684" s="24">
        <v>4423.2662812768003</v>
      </c>
      <c r="L2684" s="24">
        <v>1.2604700618045E-3</v>
      </c>
      <c r="M2684" s="24">
        <v>2.06560075090645E-5</v>
      </c>
      <c r="N2684" s="24">
        <v>6.9967967205375806E-2</v>
      </c>
      <c r="O2684" s="24">
        <v>0.206972675467405</v>
      </c>
      <c r="P2684" s="24">
        <v>0.21793104955450099</v>
      </c>
      <c r="Q2684" s="29">
        <v>5627389.1862613298</v>
      </c>
    </row>
    <row r="2685" spans="1:17" ht="15" x14ac:dyDescent="0.25">
      <c r="A2685" s="24">
        <v>5</v>
      </c>
      <c r="B2685" s="24" t="s">
        <v>754</v>
      </c>
      <c r="C2685" s="24">
        <v>1301130</v>
      </c>
      <c r="D2685" s="24">
        <v>0.75</v>
      </c>
      <c r="E2685" s="24" t="s">
        <v>1333</v>
      </c>
      <c r="F2685" s="24">
        <v>6326150.6132992897</v>
      </c>
      <c r="G2685" s="24">
        <v>0.68516676625976558</v>
      </c>
      <c r="H2685" s="24">
        <v>3.35254816028755</v>
      </c>
      <c r="I2685" s="24">
        <v>231.53474670361851</v>
      </c>
      <c r="J2685" s="24">
        <v>16.906011602881001</v>
      </c>
      <c r="K2685" s="24">
        <v>4865.8943173514299</v>
      </c>
      <c r="L2685" s="24">
        <v>1.3912236862200201E-3</v>
      </c>
      <c r="M2685" s="24">
        <v>2.3234846579607098E-5</v>
      </c>
      <c r="N2685" s="24">
        <v>7.9898334242804209E-2</v>
      </c>
      <c r="O2685" s="24">
        <v>0.22955082808563748</v>
      </c>
      <c r="P2685" s="24">
        <v>0.244335182340149</v>
      </c>
      <c r="Q2685" s="29">
        <v>6326150.6132992897</v>
      </c>
    </row>
    <row r="2686" spans="1:17" ht="15" x14ac:dyDescent="0.25">
      <c r="A2686" s="24">
        <v>5</v>
      </c>
      <c r="B2686" s="24" t="s">
        <v>754</v>
      </c>
      <c r="C2686" s="24">
        <v>1301140</v>
      </c>
      <c r="D2686" s="24">
        <v>0.25</v>
      </c>
      <c r="E2686" s="24" t="s">
        <v>1331</v>
      </c>
      <c r="F2686" s="24">
        <v>1801269.7301963449</v>
      </c>
      <c r="G2686" s="24">
        <v>0.18536667899960901</v>
      </c>
      <c r="H2686" s="24">
        <v>0.90296462884942352</v>
      </c>
      <c r="I2686" s="24">
        <v>65.5081098000895</v>
      </c>
      <c r="J2686" s="24">
        <v>4.7501246732709799</v>
      </c>
      <c r="K2686" s="24">
        <v>1319.3284037201652</v>
      </c>
      <c r="L2686" s="24">
        <v>3.72050616058821E-4</v>
      </c>
      <c r="M2686" s="24">
        <v>5.5668859576031745E-6</v>
      </c>
      <c r="N2686" s="24">
        <v>2.5023505028050098E-2</v>
      </c>
      <c r="O2686" s="24">
        <v>6.3270208074734241E-2</v>
      </c>
      <c r="P2686" s="24">
        <v>5.7692372351319951E-2</v>
      </c>
      <c r="Q2686" s="29">
        <v>1801269.7301963449</v>
      </c>
    </row>
    <row r="2687" spans="1:17" ht="15" x14ac:dyDescent="0.25">
      <c r="A2687" s="24">
        <v>5</v>
      </c>
      <c r="B2687" s="24" t="s">
        <v>754</v>
      </c>
      <c r="C2687" s="24">
        <v>1301140</v>
      </c>
      <c r="D2687" s="24">
        <v>0.5</v>
      </c>
      <c r="E2687" s="24" t="s">
        <v>1332</v>
      </c>
      <c r="F2687" s="24">
        <v>2104691.59916401</v>
      </c>
      <c r="G2687" s="24">
        <v>0.208573929944735</v>
      </c>
      <c r="H2687" s="24">
        <v>0.99357303115325002</v>
      </c>
      <c r="I2687" s="24">
        <v>76.529531915751207</v>
      </c>
      <c r="J2687" s="24">
        <v>5.5493747058044898</v>
      </c>
      <c r="K2687" s="24">
        <v>1474.7670892179699</v>
      </c>
      <c r="L2687" s="24">
        <v>4.1588422598751802E-4</v>
      </c>
      <c r="M2687" s="24">
        <v>6.5048492614713796E-6</v>
      </c>
      <c r="N2687" s="24">
        <v>2.7756471741769002E-2</v>
      </c>
      <c r="O2687" s="24">
        <v>7.0398503397943901E-2</v>
      </c>
      <c r="P2687" s="24">
        <v>6.7416525723581006E-2</v>
      </c>
      <c r="Q2687" s="29">
        <v>2104691.59916401</v>
      </c>
    </row>
    <row r="2688" spans="1:17" ht="15" x14ac:dyDescent="0.25">
      <c r="A2688" s="24">
        <v>5</v>
      </c>
      <c r="B2688" s="24" t="s">
        <v>754</v>
      </c>
      <c r="C2688" s="24">
        <v>1301140</v>
      </c>
      <c r="D2688" s="24">
        <v>0.75</v>
      </c>
      <c r="E2688" s="24" t="s">
        <v>1333</v>
      </c>
      <c r="F2688" s="24">
        <v>2369835.9112229152</v>
      </c>
      <c r="G2688" s="24">
        <v>0.22700457187674999</v>
      </c>
      <c r="H2688" s="24">
        <v>1.08687645935355</v>
      </c>
      <c r="I2688" s="24">
        <v>86.075112981259551</v>
      </c>
      <c r="J2688" s="24">
        <v>6.2412704003819197</v>
      </c>
      <c r="K2688" s="24">
        <v>1650.3970846634002</v>
      </c>
      <c r="L2688" s="24">
        <v>4.654122014849765E-4</v>
      </c>
      <c r="M2688" s="24">
        <v>7.3257034299126099E-6</v>
      </c>
      <c r="N2688" s="24">
        <v>3.1579523298466347E-2</v>
      </c>
      <c r="O2688" s="24">
        <v>7.959162593356911E-2</v>
      </c>
      <c r="P2688" s="24">
        <v>7.5643673303412998E-2</v>
      </c>
      <c r="Q2688" s="29">
        <v>2369835.9112229152</v>
      </c>
    </row>
    <row r="2689" spans="1:17" ht="15" x14ac:dyDescent="0.25">
      <c r="A2689" s="24">
        <v>5</v>
      </c>
      <c r="B2689" s="24" t="s">
        <v>754</v>
      </c>
      <c r="C2689" s="24">
        <v>1301160</v>
      </c>
      <c r="D2689" s="24">
        <v>0.25</v>
      </c>
      <c r="E2689" s="24" t="s">
        <v>1331</v>
      </c>
      <c r="F2689" s="24">
        <v>1158793.656410675</v>
      </c>
      <c r="G2689" s="24">
        <v>0.120181516686685</v>
      </c>
      <c r="H2689" s="24">
        <v>0.58238119745566452</v>
      </c>
      <c r="I2689" s="24">
        <v>42.169015769527299</v>
      </c>
      <c r="J2689" s="24">
        <v>3.055481786529505</v>
      </c>
      <c r="K2689" s="24">
        <v>840.37049504733704</v>
      </c>
      <c r="L2689" s="24">
        <v>2.3698450491915901E-4</v>
      </c>
      <c r="M2689" s="24">
        <v>3.580149379734585E-6</v>
      </c>
      <c r="N2689" s="24">
        <v>1.7960089237422851E-2</v>
      </c>
      <c r="O2689" s="24">
        <v>4.1140445473821854E-2</v>
      </c>
      <c r="P2689" s="24">
        <v>3.621098809070155E-2</v>
      </c>
      <c r="Q2689" s="29">
        <v>1158793.656410675</v>
      </c>
    </row>
    <row r="2690" spans="1:17" ht="15" x14ac:dyDescent="0.25">
      <c r="A2690" s="24">
        <v>5</v>
      </c>
      <c r="B2690" s="24" t="s">
        <v>754</v>
      </c>
      <c r="C2690" s="24">
        <v>1301160</v>
      </c>
      <c r="D2690" s="24">
        <v>0.5</v>
      </c>
      <c r="E2690" s="24" t="s">
        <v>1332</v>
      </c>
      <c r="F2690" s="24">
        <v>1365988.9424673701</v>
      </c>
      <c r="G2690" s="24">
        <v>0.13625484890645201</v>
      </c>
      <c r="H2690" s="24">
        <v>0.64199392272629097</v>
      </c>
      <c r="I2690" s="24">
        <v>49.597773116672499</v>
      </c>
      <c r="J2690" s="24">
        <v>3.59367850512912</v>
      </c>
      <c r="K2690" s="24">
        <v>958.42441734131205</v>
      </c>
      <c r="L2690" s="24">
        <v>2.7027582626624498E-4</v>
      </c>
      <c r="M2690" s="24">
        <v>4.2219892210550598E-6</v>
      </c>
      <c r="N2690" s="24">
        <v>2.0338261060522299E-2</v>
      </c>
      <c r="O2690" s="24">
        <v>4.6850132011583397E-2</v>
      </c>
      <c r="P2690" s="24">
        <v>4.2482977765767302E-2</v>
      </c>
      <c r="Q2690" s="29">
        <v>1365988.9424673701</v>
      </c>
    </row>
    <row r="2691" spans="1:17" ht="15" x14ac:dyDescent="0.25">
      <c r="A2691" s="24">
        <v>5</v>
      </c>
      <c r="B2691" s="24" t="s">
        <v>754</v>
      </c>
      <c r="C2691" s="24">
        <v>1301160</v>
      </c>
      <c r="D2691" s="24">
        <v>0.75</v>
      </c>
      <c r="E2691" s="24" t="s">
        <v>1333</v>
      </c>
      <c r="F2691" s="24">
        <v>1549727.4499235549</v>
      </c>
      <c r="G2691" s="24">
        <v>0.143277406354619</v>
      </c>
      <c r="H2691" s="24">
        <v>0.68136018813136845</v>
      </c>
      <c r="I2691" s="24">
        <v>56.377714863795845</v>
      </c>
      <c r="J2691" s="24">
        <v>4.085022641462305</v>
      </c>
      <c r="K2691" s="24">
        <v>1075.8247977618851</v>
      </c>
      <c r="L2691" s="24">
        <v>3.0338266944954402E-4</v>
      </c>
      <c r="M2691" s="24">
        <v>4.7882329839270852E-6</v>
      </c>
      <c r="N2691" s="24">
        <v>2.3210033879649851E-2</v>
      </c>
      <c r="O2691" s="24">
        <v>5.2774705175646849E-2</v>
      </c>
      <c r="P2691" s="24">
        <v>4.8403190623507203E-2</v>
      </c>
      <c r="Q2691" s="29">
        <v>1549727.4499235549</v>
      </c>
    </row>
    <row r="2692" spans="1:17" ht="15" x14ac:dyDescent="0.25">
      <c r="A2692" s="24">
        <v>5</v>
      </c>
      <c r="B2692" s="24" t="s">
        <v>754</v>
      </c>
      <c r="C2692" s="24">
        <v>1301170</v>
      </c>
      <c r="D2692" s="24">
        <v>0.25</v>
      </c>
      <c r="E2692" s="24" t="s">
        <v>1331</v>
      </c>
      <c r="F2692" s="24">
        <v>1734256.780775775</v>
      </c>
      <c r="G2692" s="24">
        <v>0.28683127863566499</v>
      </c>
      <c r="H2692" s="24">
        <v>1.442062185087005</v>
      </c>
      <c r="I2692" s="24">
        <v>61.98873551904655</v>
      </c>
      <c r="J2692" s="24">
        <v>4.7336200369551449</v>
      </c>
      <c r="K2692" s="24">
        <v>1530.94386234699</v>
      </c>
      <c r="L2692" s="24">
        <v>5.1615188026336444E-4</v>
      </c>
      <c r="M2692" s="24">
        <v>3.4828388564818395E-5</v>
      </c>
      <c r="N2692" s="24">
        <v>3.239022861820505E-2</v>
      </c>
      <c r="O2692" s="24">
        <v>8.1709878118745194E-2</v>
      </c>
      <c r="P2692" s="24">
        <v>8.0034764611428097E-2</v>
      </c>
      <c r="Q2692" s="29">
        <v>1734256.780775775</v>
      </c>
    </row>
    <row r="2693" spans="1:17" ht="15" x14ac:dyDescent="0.25">
      <c r="A2693" s="24">
        <v>5</v>
      </c>
      <c r="B2693" s="24" t="s">
        <v>754</v>
      </c>
      <c r="C2693" s="24">
        <v>1301170</v>
      </c>
      <c r="D2693" s="24">
        <v>0.5</v>
      </c>
      <c r="E2693" s="24" t="s">
        <v>1332</v>
      </c>
      <c r="F2693" s="24">
        <v>2034074.28251576</v>
      </c>
      <c r="G2693" s="24">
        <v>0.31928266764140001</v>
      </c>
      <c r="H2693" s="24">
        <v>1.5939005823532699</v>
      </c>
      <c r="I2693" s="24">
        <v>72.684517735695593</v>
      </c>
      <c r="J2693" s="24">
        <v>5.5491842836828402</v>
      </c>
      <c r="K2693" s="24">
        <v>1767.0270069563801</v>
      </c>
      <c r="L2693" s="24">
        <v>6.0053971151051498E-4</v>
      </c>
      <c r="M2693" s="24">
        <v>4.0723484622094397E-5</v>
      </c>
      <c r="N2693" s="24">
        <v>3.6982604108129702E-2</v>
      </c>
      <c r="O2693" s="24">
        <v>9.4526703366480003E-2</v>
      </c>
      <c r="P2693" s="24">
        <v>9.3622700218395902E-2</v>
      </c>
      <c r="Q2693" s="29">
        <v>2034074.28251576</v>
      </c>
    </row>
    <row r="2694" spans="1:17" ht="15" x14ac:dyDescent="0.25">
      <c r="A2694" s="24">
        <v>5</v>
      </c>
      <c r="B2694" s="24" t="s">
        <v>754</v>
      </c>
      <c r="C2694" s="24">
        <v>1301170</v>
      </c>
      <c r="D2694" s="24">
        <v>0.75</v>
      </c>
      <c r="E2694" s="24" t="s">
        <v>1333</v>
      </c>
      <c r="F2694" s="24">
        <v>2318266.4219669951</v>
      </c>
      <c r="G2694" s="24">
        <v>0.33598180918783599</v>
      </c>
      <c r="H2694" s="24">
        <v>1.68951995895062</v>
      </c>
      <c r="I2694" s="24">
        <v>82.855420231038551</v>
      </c>
      <c r="J2694" s="24">
        <v>6.3269545149790147</v>
      </c>
      <c r="K2694" s="24">
        <v>1953.8667188139998</v>
      </c>
      <c r="L2694" s="24">
        <v>6.6102199833034648E-4</v>
      </c>
      <c r="M2694" s="24">
        <v>4.6398795939743902E-5</v>
      </c>
      <c r="N2694" s="24">
        <v>4.1416378169241298E-2</v>
      </c>
      <c r="O2694" s="24">
        <v>0.1045099667047745</v>
      </c>
      <c r="P2694" s="24">
        <v>0.106703477926895</v>
      </c>
      <c r="Q2694" s="29">
        <v>2318266.4219669951</v>
      </c>
    </row>
    <row r="2695" spans="1:17" ht="15" x14ac:dyDescent="0.25">
      <c r="A2695" s="24">
        <v>5</v>
      </c>
      <c r="B2695" s="24" t="s">
        <v>754</v>
      </c>
      <c r="C2695" s="24">
        <v>1301180</v>
      </c>
      <c r="D2695" s="24">
        <v>0.25</v>
      </c>
      <c r="E2695" s="24" t="s">
        <v>1331</v>
      </c>
      <c r="F2695" s="24">
        <v>94852.569466725705</v>
      </c>
      <c r="G2695" s="24">
        <v>1.76324980510815E-2</v>
      </c>
      <c r="H2695" s="24">
        <v>8.8187407348159844E-2</v>
      </c>
      <c r="I2695" s="24">
        <v>3.2428346540789148</v>
      </c>
      <c r="J2695" s="24">
        <v>0.2557970250472375</v>
      </c>
      <c r="K2695" s="24">
        <v>82.110830246035249</v>
      </c>
      <c r="L2695" s="24">
        <v>3.0403615060579352E-5</v>
      </c>
      <c r="M2695" s="24">
        <v>2.5490566946450051E-6</v>
      </c>
      <c r="N2695" s="24">
        <v>1.4155392691416299E-3</v>
      </c>
      <c r="O2695" s="24">
        <v>4.4748138937608902E-3</v>
      </c>
      <c r="P2695" s="24">
        <v>5.4605032423075805E-3</v>
      </c>
      <c r="Q2695" s="29">
        <v>94852.569466725705</v>
      </c>
    </row>
    <row r="2696" spans="1:17" ht="15" x14ac:dyDescent="0.25">
      <c r="A2696" s="24">
        <v>5</v>
      </c>
      <c r="B2696" s="24" t="s">
        <v>754</v>
      </c>
      <c r="C2696" s="24">
        <v>1301180</v>
      </c>
      <c r="D2696" s="24">
        <v>0.5</v>
      </c>
      <c r="E2696" s="24" t="s">
        <v>1332</v>
      </c>
      <c r="F2696" s="24">
        <v>112634.33473519101</v>
      </c>
      <c r="G2696" s="24">
        <v>2.2962272390879699E-2</v>
      </c>
      <c r="H2696" s="24">
        <v>0.11480801689657</v>
      </c>
      <c r="I2696" s="24">
        <v>3.8868012839585302</v>
      </c>
      <c r="J2696" s="24">
        <v>0.30158134595399999</v>
      </c>
      <c r="K2696" s="24">
        <v>109.539818106867</v>
      </c>
      <c r="L2696" s="24">
        <v>4.1476200254423199E-5</v>
      </c>
      <c r="M2696" s="24">
        <v>3.1564187266427501E-6</v>
      </c>
      <c r="N2696" s="24">
        <v>1.78369323943727E-3</v>
      </c>
      <c r="O2696" s="24">
        <v>6.0077638600865403E-3</v>
      </c>
      <c r="P2696" s="24">
        <v>6.3567061272948701E-3</v>
      </c>
      <c r="Q2696" s="29">
        <v>112634.33473519101</v>
      </c>
    </row>
    <row r="2697" spans="1:17" ht="15" x14ac:dyDescent="0.25">
      <c r="A2697" s="24">
        <v>5</v>
      </c>
      <c r="B2697" s="24" t="s">
        <v>754</v>
      </c>
      <c r="C2697" s="24">
        <v>1301180</v>
      </c>
      <c r="D2697" s="24">
        <v>0.75</v>
      </c>
      <c r="E2697" s="24" t="s">
        <v>1333</v>
      </c>
      <c r="F2697" s="24">
        <v>125954.90826145251</v>
      </c>
      <c r="G2697" s="24">
        <v>2.92775162048531E-2</v>
      </c>
      <c r="H2697" s="24">
        <v>0.14800847840460651</v>
      </c>
      <c r="I2697" s="24">
        <v>4.3231857432765199</v>
      </c>
      <c r="J2697" s="24">
        <v>0.34197448480773651</v>
      </c>
      <c r="K2697" s="24">
        <v>140.42236725614299</v>
      </c>
      <c r="L2697" s="24">
        <v>5.4180837222882201E-5</v>
      </c>
      <c r="M2697" s="24">
        <v>3.9420893365115801E-6</v>
      </c>
      <c r="N2697" s="24">
        <v>2.2104064214280598E-3</v>
      </c>
      <c r="O2697" s="24">
        <v>7.7423610452274898E-3</v>
      </c>
      <c r="P2697" s="24">
        <v>7.8053846104857699E-3</v>
      </c>
      <c r="Q2697" s="29">
        <v>125954.90826145251</v>
      </c>
    </row>
    <row r="2698" spans="1:17" ht="15" x14ac:dyDescent="0.25">
      <c r="A2698" s="24">
        <v>5</v>
      </c>
      <c r="B2698" s="24" t="s">
        <v>754</v>
      </c>
      <c r="C2698" s="24">
        <v>1301190</v>
      </c>
      <c r="D2698" s="24">
        <v>0.25</v>
      </c>
      <c r="E2698" s="24" t="s">
        <v>1331</v>
      </c>
      <c r="F2698" s="24">
        <v>2111990.1912551653</v>
      </c>
      <c r="G2698" s="24">
        <v>0.31944424877539646</v>
      </c>
      <c r="H2698" s="24">
        <v>1.5854853932677901</v>
      </c>
      <c r="I2698" s="24">
        <v>76.060418557454</v>
      </c>
      <c r="J2698" s="24">
        <v>5.7359045813248244</v>
      </c>
      <c r="K2698" s="24">
        <v>1805.6369241473249</v>
      </c>
      <c r="L2698" s="24">
        <v>5.6737317259038808E-4</v>
      </c>
      <c r="M2698" s="24">
        <v>2.8736784489642651E-5</v>
      </c>
      <c r="N2698" s="24">
        <v>3.4100758784907897E-2</v>
      </c>
      <c r="O2698" s="24">
        <v>9.09509541051301E-2</v>
      </c>
      <c r="P2698" s="24">
        <v>9.60344165045737E-2</v>
      </c>
      <c r="Q2698" s="29">
        <v>2111990.1912551653</v>
      </c>
    </row>
    <row r="2699" spans="1:17" ht="15" x14ac:dyDescent="0.25">
      <c r="A2699" s="24">
        <v>5</v>
      </c>
      <c r="B2699" s="24" t="s">
        <v>754</v>
      </c>
      <c r="C2699" s="24">
        <v>1301190</v>
      </c>
      <c r="D2699" s="24">
        <v>0.5</v>
      </c>
      <c r="E2699" s="24" t="s">
        <v>1332</v>
      </c>
      <c r="F2699" s="24">
        <v>2540863.12613675</v>
      </c>
      <c r="G2699" s="24">
        <v>0.36181077616275698</v>
      </c>
      <c r="H2699" s="24">
        <v>1.8376834959613599</v>
      </c>
      <c r="I2699" s="24">
        <v>91.535497737769703</v>
      </c>
      <c r="J2699" s="24">
        <v>6.91407735883472</v>
      </c>
      <c r="K2699" s="24">
        <v>2152.3494484104599</v>
      </c>
      <c r="L2699" s="24">
        <v>6.9834431022159195E-4</v>
      </c>
      <c r="M2699" s="24">
        <v>3.37932983763837E-5</v>
      </c>
      <c r="N2699" s="24">
        <v>3.9292667944351399E-2</v>
      </c>
      <c r="O2699" s="24">
        <v>0.109556551254642</v>
      </c>
      <c r="P2699" s="24">
        <v>0.115437992198595</v>
      </c>
      <c r="Q2699" s="29">
        <v>2540863.12613675</v>
      </c>
    </row>
    <row r="2700" spans="1:17" ht="15" x14ac:dyDescent="0.25">
      <c r="A2700" s="24">
        <v>5</v>
      </c>
      <c r="B2700" s="24" t="s">
        <v>754</v>
      </c>
      <c r="C2700" s="24">
        <v>1301190</v>
      </c>
      <c r="D2700" s="24">
        <v>0.75</v>
      </c>
      <c r="E2700" s="24" t="s">
        <v>1333</v>
      </c>
      <c r="F2700" s="24">
        <v>2832998.0679877698</v>
      </c>
      <c r="G2700" s="24">
        <v>0.43620021085194599</v>
      </c>
      <c r="H2700" s="24">
        <v>2.1978782933153598</v>
      </c>
      <c r="I2700" s="24">
        <v>102.22624350403115</v>
      </c>
      <c r="J2700" s="24">
        <v>7.6893621188385097</v>
      </c>
      <c r="K2700" s="24">
        <v>2558.2293130870448</v>
      </c>
      <c r="L2700" s="24">
        <v>8.3190114849955306E-4</v>
      </c>
      <c r="M2700" s="24">
        <v>4.1625482581776252E-5</v>
      </c>
      <c r="N2700" s="24">
        <v>4.6916299164371997E-2</v>
      </c>
      <c r="O2700" s="24">
        <v>0.13002186779434949</v>
      </c>
      <c r="P2700" s="24">
        <v>0.1297455976759925</v>
      </c>
      <c r="Q2700" s="29">
        <v>2832998.0679877698</v>
      </c>
    </row>
    <row r="2701" spans="1:17" ht="15" x14ac:dyDescent="0.25">
      <c r="A2701" s="24">
        <v>5</v>
      </c>
      <c r="B2701" s="24" t="s">
        <v>754</v>
      </c>
      <c r="C2701" s="24">
        <v>1301200</v>
      </c>
      <c r="D2701" s="24">
        <v>0.25</v>
      </c>
      <c r="E2701" s="24" t="s">
        <v>1331</v>
      </c>
      <c r="F2701" s="24">
        <v>83467654.261844248</v>
      </c>
      <c r="G2701" s="24">
        <v>17.8756831904767</v>
      </c>
      <c r="H2701" s="24">
        <v>92.183180489723298</v>
      </c>
      <c r="I2701" s="24">
        <v>3007.6067190446452</v>
      </c>
      <c r="J2701" s="24">
        <v>235.95035451582999</v>
      </c>
      <c r="K2701" s="24">
        <v>88535.228368062293</v>
      </c>
      <c r="L2701" s="24">
        <v>3.011512139634925E-2</v>
      </c>
      <c r="M2701" s="24">
        <v>1.9022998492027399E-3</v>
      </c>
      <c r="N2701" s="24">
        <v>1.1856291857695851</v>
      </c>
      <c r="O2701" s="24">
        <v>4.4178525519168055</v>
      </c>
      <c r="P2701" s="24">
        <v>5.5437531065090155</v>
      </c>
      <c r="Q2701" s="29">
        <v>83467654.261844248</v>
      </c>
    </row>
    <row r="2702" spans="1:17" ht="15" x14ac:dyDescent="0.25">
      <c r="A2702" s="24">
        <v>5</v>
      </c>
      <c r="B2702" s="24" t="s">
        <v>754</v>
      </c>
      <c r="C2702" s="24">
        <v>1301200</v>
      </c>
      <c r="D2702" s="24">
        <v>0.5</v>
      </c>
      <c r="E2702" s="24" t="s">
        <v>1332</v>
      </c>
      <c r="F2702" s="24">
        <v>96822122.212457597</v>
      </c>
      <c r="G2702" s="24">
        <v>19.614584760383298</v>
      </c>
      <c r="H2702" s="24">
        <v>101.432563210225</v>
      </c>
      <c r="I2702" s="24">
        <v>3494.4208459183601</v>
      </c>
      <c r="J2702" s="24">
        <v>274.38801973832801</v>
      </c>
      <c r="K2702" s="24">
        <v>100510.455374788</v>
      </c>
      <c r="L2702" s="24">
        <v>3.4641515910484103E-2</v>
      </c>
      <c r="M2702" s="24">
        <v>2.22993628909046E-3</v>
      </c>
      <c r="N2702" s="24">
        <v>1.31713120751649</v>
      </c>
      <c r="O2702" s="24">
        <v>5.0361803721701497</v>
      </c>
      <c r="P2702" s="24">
        <v>6.4718722555787496</v>
      </c>
      <c r="Q2702" s="29">
        <v>96822122.212457597</v>
      </c>
    </row>
    <row r="2703" spans="1:17" ht="15" x14ac:dyDescent="0.25">
      <c r="A2703" s="24">
        <v>5</v>
      </c>
      <c r="B2703" s="24" t="s">
        <v>754</v>
      </c>
      <c r="C2703" s="24">
        <v>1301200</v>
      </c>
      <c r="D2703" s="24">
        <v>0.75</v>
      </c>
      <c r="E2703" s="24" t="s">
        <v>1333</v>
      </c>
      <c r="F2703" s="24">
        <v>108754389.40238351</v>
      </c>
      <c r="G2703" s="24">
        <v>21.089945004552199</v>
      </c>
      <c r="H2703" s="24">
        <v>108.4866855925065</v>
      </c>
      <c r="I2703" s="24">
        <v>3915.8511294157352</v>
      </c>
      <c r="J2703" s="24">
        <v>307.185887555656</v>
      </c>
      <c r="K2703" s="24">
        <v>114284.26104465099</v>
      </c>
      <c r="L2703" s="24">
        <v>3.9418979893202248E-2</v>
      </c>
      <c r="M2703" s="24">
        <v>2.4745223360006499E-3</v>
      </c>
      <c r="N2703" s="24">
        <v>1.5100311657112702</v>
      </c>
      <c r="O2703" s="24">
        <v>5.73320112336551</v>
      </c>
      <c r="P2703" s="24">
        <v>7.2174009609125349</v>
      </c>
      <c r="Q2703" s="29">
        <v>108754389.40238351</v>
      </c>
    </row>
    <row r="2704" spans="1:17" ht="15" x14ac:dyDescent="0.25">
      <c r="A2704" s="24">
        <v>5</v>
      </c>
      <c r="B2704" s="24" t="s">
        <v>754</v>
      </c>
      <c r="C2704" s="24">
        <v>1301210</v>
      </c>
      <c r="D2704" s="24">
        <v>0.25</v>
      </c>
      <c r="E2704" s="24" t="s">
        <v>1331</v>
      </c>
      <c r="F2704" s="24">
        <v>241759.36724506851</v>
      </c>
      <c r="G2704" s="24">
        <v>0.12344336003259099</v>
      </c>
      <c r="H2704" s="24">
        <v>0.71571017545773352</v>
      </c>
      <c r="I2704" s="24">
        <v>8.5357471218622099</v>
      </c>
      <c r="J2704" s="24">
        <v>0.89677493934900854</v>
      </c>
      <c r="K2704" s="24">
        <v>485.89740199380151</v>
      </c>
      <c r="L2704" s="24">
        <v>1.8422428871866749E-4</v>
      </c>
      <c r="M2704" s="24">
        <v>2.1939058603280399E-5</v>
      </c>
      <c r="N2704" s="24">
        <v>4.7108950618405497E-3</v>
      </c>
      <c r="O2704" s="24">
        <v>2.399065840393165E-2</v>
      </c>
      <c r="P2704" s="24">
        <v>4.2262217624703252E-2</v>
      </c>
      <c r="Q2704" s="29">
        <v>241759.36724506851</v>
      </c>
    </row>
    <row r="2705" spans="1:17" ht="15" x14ac:dyDescent="0.25">
      <c r="A2705" s="24">
        <v>5</v>
      </c>
      <c r="B2705" s="24" t="s">
        <v>754</v>
      </c>
      <c r="C2705" s="24">
        <v>1301210</v>
      </c>
      <c r="D2705" s="24">
        <v>0.5</v>
      </c>
      <c r="E2705" s="24" t="s">
        <v>1332</v>
      </c>
      <c r="F2705" s="24">
        <v>293046.50802879297</v>
      </c>
      <c r="G2705" s="24">
        <v>0.14526113872714899</v>
      </c>
      <c r="H2705" s="24">
        <v>0.83311581332021101</v>
      </c>
      <c r="I2705" s="24">
        <v>10.3506926111755</v>
      </c>
      <c r="J2705" s="24">
        <v>1.08689654913197</v>
      </c>
      <c r="K2705" s="24">
        <v>590.45662324677596</v>
      </c>
      <c r="L2705" s="24">
        <v>2.25010113985065E-4</v>
      </c>
      <c r="M2705" s="24">
        <v>2.6627885281730001E-5</v>
      </c>
      <c r="N2705" s="24">
        <v>5.7704318969310801E-3</v>
      </c>
      <c r="O2705" s="24">
        <v>2.9290117718608601E-2</v>
      </c>
      <c r="P2705" s="24">
        <v>5.1212348092222498E-2</v>
      </c>
      <c r="Q2705" s="29">
        <v>293046.50802879297</v>
      </c>
    </row>
    <row r="2706" spans="1:17" ht="15" x14ac:dyDescent="0.25">
      <c r="A2706" s="24">
        <v>5</v>
      </c>
      <c r="B2706" s="24" t="s">
        <v>754</v>
      </c>
      <c r="C2706" s="24">
        <v>1301210</v>
      </c>
      <c r="D2706" s="24">
        <v>0.75</v>
      </c>
      <c r="E2706" s="24" t="s">
        <v>1333</v>
      </c>
      <c r="F2706" s="24">
        <v>324138.814231375</v>
      </c>
      <c r="G2706" s="24">
        <v>0.1669755238490295</v>
      </c>
      <c r="H2706" s="24">
        <v>0.9550283104921875</v>
      </c>
      <c r="I2706" s="24">
        <v>11.4491606973054</v>
      </c>
      <c r="J2706" s="24">
        <v>1.20270418101983</v>
      </c>
      <c r="K2706" s="24">
        <v>704.12114178203046</v>
      </c>
      <c r="L2706" s="24">
        <v>2.6940508886800802E-4</v>
      </c>
      <c r="M2706" s="24">
        <v>2.9447764892766398E-5</v>
      </c>
      <c r="N2706" s="24">
        <v>6.9195376760929402E-3</v>
      </c>
      <c r="O2706" s="24">
        <v>3.5063392334103494E-2</v>
      </c>
      <c r="P2706" s="24">
        <v>5.6685611204682351E-2</v>
      </c>
      <c r="Q2706" s="29">
        <v>324138.814231375</v>
      </c>
    </row>
    <row r="2707" spans="1:17" ht="15" x14ac:dyDescent="0.25">
      <c r="A2707" s="24">
        <v>5</v>
      </c>
      <c r="B2707" s="24" t="s">
        <v>754</v>
      </c>
      <c r="C2707" s="24">
        <v>1301220</v>
      </c>
      <c r="D2707" s="24">
        <v>0.25</v>
      </c>
      <c r="E2707" s="24" t="s">
        <v>1331</v>
      </c>
      <c r="F2707" s="24">
        <v>49186246.748913705</v>
      </c>
      <c r="G2707" s="24">
        <v>7.8396660651995047</v>
      </c>
      <c r="H2707" s="24">
        <v>39.198029723206851</v>
      </c>
      <c r="I2707" s="24">
        <v>1766.7590292777149</v>
      </c>
      <c r="J2707" s="24">
        <v>132.31880981101</v>
      </c>
      <c r="K2707" s="24">
        <v>46036.647212136944</v>
      </c>
      <c r="L2707" s="24">
        <v>1.4183571300110401E-2</v>
      </c>
      <c r="M2707" s="24">
        <v>5.0907550402641154E-4</v>
      </c>
      <c r="N2707" s="24">
        <v>0.67232364776715947</v>
      </c>
      <c r="O2707" s="24">
        <v>2.2118611613380796</v>
      </c>
      <c r="P2707" s="24">
        <v>2.3988718748593851</v>
      </c>
      <c r="Q2707" s="29">
        <v>49186246.748913705</v>
      </c>
    </row>
    <row r="2708" spans="1:17" ht="15" x14ac:dyDescent="0.25">
      <c r="A2708" s="24">
        <v>5</v>
      </c>
      <c r="B2708" s="24" t="s">
        <v>754</v>
      </c>
      <c r="C2708" s="24">
        <v>1301220</v>
      </c>
      <c r="D2708" s="24">
        <v>0.5</v>
      </c>
      <c r="E2708" s="24" t="s">
        <v>1332</v>
      </c>
      <c r="F2708" s="24">
        <v>58509077.528771803</v>
      </c>
      <c r="G2708" s="24">
        <v>8.5638360694931794</v>
      </c>
      <c r="H2708" s="24">
        <v>42.754997540786498</v>
      </c>
      <c r="I2708" s="24">
        <v>2094.4154237872499</v>
      </c>
      <c r="J2708" s="24">
        <v>156.87218936293399</v>
      </c>
      <c r="K2708" s="24">
        <v>50753.6653016973</v>
      </c>
      <c r="L2708" s="24">
        <v>1.5867152017818499E-2</v>
      </c>
      <c r="M2708" s="24">
        <v>6.0539251294285698E-4</v>
      </c>
      <c r="N2708" s="24">
        <v>0.73100586599635498</v>
      </c>
      <c r="O2708" s="24">
        <v>2.4528979192021199</v>
      </c>
      <c r="P2708" s="24">
        <v>2.8446262059518599</v>
      </c>
      <c r="Q2708" s="29">
        <v>58509077.528771803</v>
      </c>
    </row>
    <row r="2709" spans="1:17" ht="15" x14ac:dyDescent="0.25">
      <c r="A2709" s="24">
        <v>5</v>
      </c>
      <c r="B2709" s="24" t="s">
        <v>754</v>
      </c>
      <c r="C2709" s="24">
        <v>1301220</v>
      </c>
      <c r="D2709" s="24">
        <v>0.75</v>
      </c>
      <c r="E2709" s="24" t="s">
        <v>1333</v>
      </c>
      <c r="F2709" s="24">
        <v>65578388.562096745</v>
      </c>
      <c r="G2709" s="24">
        <v>9.056588230098054</v>
      </c>
      <c r="H2709" s="24">
        <v>45.694935910507802</v>
      </c>
      <c r="I2709" s="24">
        <v>2357.0183733589402</v>
      </c>
      <c r="J2709" s="24">
        <v>176.43475208599898</v>
      </c>
      <c r="K2709" s="24">
        <v>58247.350537002349</v>
      </c>
      <c r="L2709" s="24">
        <v>1.8149291917060051E-2</v>
      </c>
      <c r="M2709" s="24">
        <v>6.6835322017519058E-4</v>
      </c>
      <c r="N2709" s="24">
        <v>0.847699466153223</v>
      </c>
      <c r="O2709" s="24">
        <v>2.8106203307703348</v>
      </c>
      <c r="P2709" s="24">
        <v>3.18943722542654</v>
      </c>
      <c r="Q2709" s="29">
        <v>65578388.562096745</v>
      </c>
    </row>
    <row r="2710" spans="1:17" ht="15" x14ac:dyDescent="0.25">
      <c r="A2710" s="24">
        <v>5</v>
      </c>
      <c r="B2710" s="24" t="s">
        <v>754</v>
      </c>
      <c r="C2710" s="24">
        <v>1301230</v>
      </c>
      <c r="D2710" s="24">
        <v>0.25</v>
      </c>
      <c r="E2710" s="24" t="s">
        <v>1331</v>
      </c>
      <c r="F2710" s="24">
        <v>258482.36896845349</v>
      </c>
      <c r="G2710" s="24">
        <v>3.3792083705048548E-2</v>
      </c>
      <c r="H2710" s="24">
        <v>0.17056324647586601</v>
      </c>
      <c r="I2710" s="24">
        <v>9.5278105137359645</v>
      </c>
      <c r="J2710" s="24">
        <v>0.699593881590026</v>
      </c>
      <c r="K2710" s="24">
        <v>241.01453207481799</v>
      </c>
      <c r="L2710" s="24">
        <v>6.7966093012002051E-5</v>
      </c>
      <c r="M2710" s="24">
        <v>7.9925611832958197E-7</v>
      </c>
      <c r="N2710" s="24">
        <v>3.4765397667845402E-3</v>
      </c>
      <c r="O2710" s="24">
        <v>1.1082717567060099E-2</v>
      </c>
      <c r="P2710" s="24">
        <v>1.209391924183245E-2</v>
      </c>
      <c r="Q2710" s="29">
        <v>258482.36896845349</v>
      </c>
    </row>
    <row r="2711" spans="1:17" ht="15" x14ac:dyDescent="0.25">
      <c r="A2711" s="24">
        <v>5</v>
      </c>
      <c r="B2711" s="24" t="s">
        <v>754</v>
      </c>
      <c r="C2711" s="24">
        <v>1301230</v>
      </c>
      <c r="D2711" s="24">
        <v>0.5</v>
      </c>
      <c r="E2711" s="24" t="s">
        <v>1332</v>
      </c>
      <c r="F2711" s="24">
        <v>302420.21270373301</v>
      </c>
      <c r="G2711" s="24">
        <v>3.8398767332440201E-2</v>
      </c>
      <c r="H2711" s="24">
        <v>0.18934635788954099</v>
      </c>
      <c r="I2711" s="24">
        <v>11.1447076756732</v>
      </c>
      <c r="J2711" s="24">
        <v>0.81830317787207596</v>
      </c>
      <c r="K2711" s="24">
        <v>272.86092215192298</v>
      </c>
      <c r="L2711" s="24">
        <v>7.6946808049863896E-5</v>
      </c>
      <c r="M2711" s="24">
        <v>9.3502185003345399E-7</v>
      </c>
      <c r="N2711" s="24">
        <v>3.8157609963645599E-3</v>
      </c>
      <c r="O2711" s="24">
        <v>1.2497862272515901E-2</v>
      </c>
      <c r="P2711" s="24">
        <v>1.41396527567229E-2</v>
      </c>
      <c r="Q2711" s="29">
        <v>302420.21270373301</v>
      </c>
    </row>
    <row r="2712" spans="1:17" ht="15" x14ac:dyDescent="0.25">
      <c r="A2712" s="24">
        <v>5</v>
      </c>
      <c r="B2712" s="24" t="s">
        <v>754</v>
      </c>
      <c r="C2712" s="24">
        <v>1301230</v>
      </c>
      <c r="D2712" s="24">
        <v>0.75</v>
      </c>
      <c r="E2712" s="24" t="s">
        <v>1333</v>
      </c>
      <c r="F2712" s="24">
        <v>344784.10271179746</v>
      </c>
      <c r="G2712" s="24">
        <v>4.0426336663993298E-2</v>
      </c>
      <c r="H2712" s="24">
        <v>0.20272134542887549</v>
      </c>
      <c r="I2712" s="24">
        <v>12.7044423443581</v>
      </c>
      <c r="J2712" s="24">
        <v>0.93282346453013254</v>
      </c>
      <c r="K2712" s="24">
        <v>301.90928167283903</v>
      </c>
      <c r="L2712" s="24">
        <v>8.5138473805627948E-5</v>
      </c>
      <c r="M2712" s="24">
        <v>1.0661512526118401E-6</v>
      </c>
      <c r="N2712" s="24">
        <v>4.12942968081563E-3</v>
      </c>
      <c r="O2712" s="24">
        <v>1.3795865301260649E-2</v>
      </c>
      <c r="P2712" s="24">
        <v>1.611518417947785E-2</v>
      </c>
      <c r="Q2712" s="29">
        <v>344784.10271179746</v>
      </c>
    </row>
    <row r="2713" spans="1:17" ht="15" x14ac:dyDescent="0.25">
      <c r="A2713" s="24">
        <v>5</v>
      </c>
      <c r="B2713" s="24" t="s">
        <v>754</v>
      </c>
      <c r="C2713" s="24">
        <v>1301240</v>
      </c>
      <c r="D2713" s="24">
        <v>0.25</v>
      </c>
      <c r="E2713" s="24" t="s">
        <v>1331</v>
      </c>
      <c r="F2713" s="24">
        <v>10621195.084299</v>
      </c>
      <c r="G2713" s="24">
        <v>1.5272506013598952</v>
      </c>
      <c r="H2713" s="24">
        <v>7.5924253348645898</v>
      </c>
      <c r="I2713" s="24">
        <v>390.98090600927196</v>
      </c>
      <c r="J2713" s="24">
        <v>29.030995118057149</v>
      </c>
      <c r="K2713" s="24">
        <v>9268.7821306152146</v>
      </c>
      <c r="L2713" s="24">
        <v>2.7792757187485549E-3</v>
      </c>
      <c r="M2713" s="24">
        <v>8.2065701729705954E-5</v>
      </c>
      <c r="N2713" s="24">
        <v>0.1367263398779695</v>
      </c>
      <c r="O2713" s="24">
        <v>0.439700606702009</v>
      </c>
      <c r="P2713" s="24">
        <v>0.508303530761823</v>
      </c>
      <c r="Q2713" s="29">
        <v>10621195.084299</v>
      </c>
    </row>
    <row r="2714" spans="1:17" ht="15" x14ac:dyDescent="0.25">
      <c r="A2714" s="24">
        <v>5</v>
      </c>
      <c r="B2714" s="24" t="s">
        <v>754</v>
      </c>
      <c r="C2714" s="24">
        <v>1301240</v>
      </c>
      <c r="D2714" s="24">
        <v>0.5</v>
      </c>
      <c r="E2714" s="24" t="s">
        <v>1332</v>
      </c>
      <c r="F2714" s="24">
        <v>12439527.889670599</v>
      </c>
      <c r="G2714" s="24">
        <v>1.71012675801462</v>
      </c>
      <c r="H2714" s="24">
        <v>8.3871169915558799</v>
      </c>
      <c r="I2714" s="24">
        <v>457.38843614248702</v>
      </c>
      <c r="J2714" s="24">
        <v>33.9665365038163</v>
      </c>
      <c r="K2714" s="24">
        <v>10560.552506370699</v>
      </c>
      <c r="L2714" s="24">
        <v>3.17836148953499E-3</v>
      </c>
      <c r="M2714" s="24">
        <v>9.6586052610438399E-5</v>
      </c>
      <c r="N2714" s="24">
        <v>0.15271670510598401</v>
      </c>
      <c r="O2714" s="24">
        <v>0.50049957500409203</v>
      </c>
      <c r="P2714" s="24">
        <v>0.59502612967721302</v>
      </c>
      <c r="Q2714" s="29">
        <v>12439527.889670599</v>
      </c>
    </row>
    <row r="2715" spans="1:17" ht="15" x14ac:dyDescent="0.25">
      <c r="A2715" s="24">
        <v>5</v>
      </c>
      <c r="B2715" s="24" t="s">
        <v>754</v>
      </c>
      <c r="C2715" s="24">
        <v>1301240</v>
      </c>
      <c r="D2715" s="24">
        <v>0.75</v>
      </c>
      <c r="E2715" s="24" t="s">
        <v>1333</v>
      </c>
      <c r="F2715" s="24">
        <v>14174745.04565575</v>
      </c>
      <c r="G2715" s="24">
        <v>1.7995695900371849</v>
      </c>
      <c r="H2715" s="24">
        <v>8.9604647911270803</v>
      </c>
      <c r="I2715" s="24">
        <v>521.25465751051252</v>
      </c>
      <c r="J2715" s="24">
        <v>38.709823452432751</v>
      </c>
      <c r="K2715" s="24">
        <v>11705.294726286349</v>
      </c>
      <c r="L2715" s="24">
        <v>3.509078556794715E-3</v>
      </c>
      <c r="M2715" s="24">
        <v>1.0976664022875751E-4</v>
      </c>
      <c r="N2715" s="24">
        <v>0.17250512303007148</v>
      </c>
      <c r="O2715" s="24">
        <v>0.55511157377810705</v>
      </c>
      <c r="P2715" s="24">
        <v>0.67796499252586195</v>
      </c>
      <c r="Q2715" s="29">
        <v>14174745.04565575</v>
      </c>
    </row>
    <row r="2716" spans="1:17" ht="15" x14ac:dyDescent="0.25">
      <c r="A2716" s="24">
        <v>5</v>
      </c>
      <c r="B2716" s="24" t="s">
        <v>754</v>
      </c>
      <c r="C2716" s="24">
        <v>1301250</v>
      </c>
      <c r="D2716" s="24">
        <v>0.25</v>
      </c>
      <c r="E2716" s="24" t="s">
        <v>1331</v>
      </c>
      <c r="F2716" s="24">
        <v>1120256.2528843849</v>
      </c>
      <c r="G2716" s="24">
        <v>0.1714529397140635</v>
      </c>
      <c r="H2716" s="24">
        <v>0.8648705978251765</v>
      </c>
      <c r="I2716" s="24">
        <v>37.835909105951103</v>
      </c>
      <c r="J2716" s="24">
        <v>2.8876559134682447</v>
      </c>
      <c r="K2716" s="24">
        <v>922.57164293922597</v>
      </c>
      <c r="L2716" s="24">
        <v>3.0609779119217901E-4</v>
      </c>
      <c r="M2716" s="24">
        <v>2.01827947030417E-5</v>
      </c>
      <c r="N2716" s="24">
        <v>1.90729728895098E-2</v>
      </c>
      <c r="O2716" s="24">
        <v>4.8612193144486796E-2</v>
      </c>
      <c r="P2716" s="24">
        <v>5.0968753158643854E-2</v>
      </c>
      <c r="Q2716" s="29">
        <v>1120256.2528843849</v>
      </c>
    </row>
    <row r="2717" spans="1:17" ht="15" x14ac:dyDescent="0.25">
      <c r="A2717" s="24">
        <v>5</v>
      </c>
      <c r="B2717" s="24" t="s">
        <v>754</v>
      </c>
      <c r="C2717" s="24">
        <v>1301250</v>
      </c>
      <c r="D2717" s="24">
        <v>0.5</v>
      </c>
      <c r="E2717" s="24" t="s">
        <v>1332</v>
      </c>
      <c r="F2717" s="24">
        <v>1313794.4185878099</v>
      </c>
      <c r="G2717" s="24">
        <v>0.191940941609195</v>
      </c>
      <c r="H2717" s="24">
        <v>0.96147616224239296</v>
      </c>
      <c r="I2717" s="24">
        <v>44.420454608228901</v>
      </c>
      <c r="J2717" s="24">
        <v>3.3901409464819001</v>
      </c>
      <c r="K2717" s="24">
        <v>1062.24416874296</v>
      </c>
      <c r="L2717" s="24">
        <v>3.5565501510848301E-4</v>
      </c>
      <c r="M2717" s="24">
        <v>2.3698628069214501E-5</v>
      </c>
      <c r="N2717" s="24">
        <v>2.1385861753782601E-2</v>
      </c>
      <c r="O2717" s="24">
        <v>5.5970032517112002E-2</v>
      </c>
      <c r="P2717" s="24">
        <v>5.9788454466638503E-2</v>
      </c>
      <c r="Q2717" s="29">
        <v>1313794.4185878099</v>
      </c>
    </row>
    <row r="2718" spans="1:17" ht="15" x14ac:dyDescent="0.25">
      <c r="A2718" s="24">
        <v>5</v>
      </c>
      <c r="B2718" s="24" t="s">
        <v>754</v>
      </c>
      <c r="C2718" s="24">
        <v>1301250</v>
      </c>
      <c r="D2718" s="24">
        <v>0.75</v>
      </c>
      <c r="E2718" s="24" t="s">
        <v>1333</v>
      </c>
      <c r="F2718" s="24">
        <v>1503607.814028505</v>
      </c>
      <c r="G2718" s="24">
        <v>0.202117986349998</v>
      </c>
      <c r="H2718" s="24">
        <v>1.01983761291635</v>
      </c>
      <c r="I2718" s="24">
        <v>50.580512008409251</v>
      </c>
      <c r="J2718" s="24">
        <v>3.8606291500703902</v>
      </c>
      <c r="K2718" s="24">
        <v>1171.6471742039701</v>
      </c>
      <c r="L2718" s="24">
        <v>3.909036593240145E-4</v>
      </c>
      <c r="M2718" s="24">
        <v>2.7017089277982802E-5</v>
      </c>
      <c r="N2718" s="24">
        <v>2.4165514582824399E-2</v>
      </c>
      <c r="O2718" s="24">
        <v>6.1762585881078448E-2</v>
      </c>
      <c r="P2718" s="24">
        <v>6.8167984232983592E-2</v>
      </c>
      <c r="Q2718" s="29">
        <v>1503607.814028505</v>
      </c>
    </row>
    <row r="2719" spans="1:17" ht="15" x14ac:dyDescent="0.25">
      <c r="A2719" s="24">
        <v>5</v>
      </c>
      <c r="B2719" s="24" t="s">
        <v>754</v>
      </c>
      <c r="C2719" s="24">
        <v>1400010</v>
      </c>
      <c r="D2719" s="24">
        <v>0.25</v>
      </c>
      <c r="E2719" s="24" t="s">
        <v>1331</v>
      </c>
      <c r="F2719" s="24">
        <v>3154630.2836154252</v>
      </c>
      <c r="G2719" s="24">
        <v>0.37530925751549804</v>
      </c>
      <c r="H2719" s="24">
        <v>1.87007009074122</v>
      </c>
      <c r="I2719" s="24">
        <v>103.770827505526</v>
      </c>
      <c r="J2719" s="24">
        <v>7.7004141649914057</v>
      </c>
      <c r="K2719" s="24">
        <v>2989.60564923519</v>
      </c>
      <c r="L2719" s="24">
        <v>9.1737980324830756E-4</v>
      </c>
      <c r="M2719" s="24">
        <v>2.8197478109846298E-5</v>
      </c>
      <c r="N2719" s="24">
        <v>5.9620198138167449E-2</v>
      </c>
      <c r="O2719" s="24">
        <v>0.153500656408423</v>
      </c>
      <c r="P2719" s="24">
        <v>0.112718493732785</v>
      </c>
      <c r="Q2719" s="29">
        <v>3154630.2836154252</v>
      </c>
    </row>
    <row r="2720" spans="1:17" ht="15" x14ac:dyDescent="0.25">
      <c r="A2720" s="24">
        <v>5</v>
      </c>
      <c r="B2720" s="24" t="s">
        <v>754</v>
      </c>
      <c r="C2720" s="24">
        <v>1400010</v>
      </c>
      <c r="D2720" s="24">
        <v>0.5</v>
      </c>
      <c r="E2720" s="24" t="s">
        <v>1332</v>
      </c>
      <c r="F2720" s="24">
        <v>3961953.9206792298</v>
      </c>
      <c r="G2720" s="24">
        <v>0.46037369571595499</v>
      </c>
      <c r="H2720" s="24">
        <v>2.2571620747201799</v>
      </c>
      <c r="I2720" s="24">
        <v>130.162830154311</v>
      </c>
      <c r="J2720" s="24">
        <v>9.6574773520744195</v>
      </c>
      <c r="K2720" s="24">
        <v>3515.57634230127</v>
      </c>
      <c r="L2720" s="24">
        <v>1.07701431717014E-3</v>
      </c>
      <c r="M2720" s="24">
        <v>3.4882618680068699E-5</v>
      </c>
      <c r="N2720" s="24">
        <v>6.9514560308829507E-2</v>
      </c>
      <c r="O2720" s="24">
        <v>0.180841433351033</v>
      </c>
      <c r="P2720" s="24">
        <v>0.13830547491623801</v>
      </c>
      <c r="Q2720" s="29">
        <v>3961953.9206792298</v>
      </c>
    </row>
    <row r="2721" spans="1:17" ht="15" x14ac:dyDescent="0.25">
      <c r="A2721" s="24">
        <v>5</v>
      </c>
      <c r="B2721" s="24" t="s">
        <v>754</v>
      </c>
      <c r="C2721" s="24">
        <v>1400010</v>
      </c>
      <c r="D2721" s="24">
        <v>0.75</v>
      </c>
      <c r="E2721" s="24" t="s">
        <v>1333</v>
      </c>
      <c r="F2721" s="24">
        <v>4458524.8398683649</v>
      </c>
      <c r="G2721" s="24">
        <v>0.569147724412291</v>
      </c>
      <c r="H2721" s="24">
        <v>2.8038658377147501</v>
      </c>
      <c r="I2721" s="24">
        <v>144.85459759994148</v>
      </c>
      <c r="J2721" s="24">
        <v>10.7412868096844</v>
      </c>
      <c r="K2721" s="24">
        <v>4719.8590496334255</v>
      </c>
      <c r="L2721" s="24">
        <v>1.449098298161015E-3</v>
      </c>
      <c r="M2721" s="24">
        <v>3.8943376755593448E-5</v>
      </c>
      <c r="N2721" s="24">
        <v>9.3871470977568455E-2</v>
      </c>
      <c r="O2721" s="24">
        <v>0.242900195889479</v>
      </c>
      <c r="P2721" s="24">
        <v>0.15425845893263751</v>
      </c>
      <c r="Q2721" s="29">
        <v>4458524.8398683649</v>
      </c>
    </row>
    <row r="2722" spans="1:17" ht="15" x14ac:dyDescent="0.25">
      <c r="A2722" s="24">
        <v>5</v>
      </c>
      <c r="B2722" s="24" t="s">
        <v>754</v>
      </c>
      <c r="C2722" s="24">
        <v>1400020</v>
      </c>
      <c r="D2722" s="24">
        <v>0.25</v>
      </c>
      <c r="E2722" s="24" t="s">
        <v>1331</v>
      </c>
      <c r="F2722" s="24">
        <v>125985.042470549</v>
      </c>
      <c r="G2722" s="24">
        <v>1.46834610680921E-2</v>
      </c>
      <c r="H2722" s="24">
        <v>7.5360721308574199E-2</v>
      </c>
      <c r="I2722" s="24">
        <v>3.8458636024382651</v>
      </c>
      <c r="J2722" s="24">
        <v>0.28696771149175798</v>
      </c>
      <c r="K2722" s="24">
        <v>125.591922739526</v>
      </c>
      <c r="L2722" s="24">
        <v>3.5416924002803349E-5</v>
      </c>
      <c r="M2722" s="24">
        <v>3.9368030500570748E-7</v>
      </c>
      <c r="N2722" s="24">
        <v>1.4785373426406451E-3</v>
      </c>
      <c r="O2722" s="24">
        <v>5.7441283018745248E-3</v>
      </c>
      <c r="P2722" s="24">
        <v>6.3092155399847496E-3</v>
      </c>
      <c r="Q2722" s="29">
        <v>125985.042470549</v>
      </c>
    </row>
    <row r="2723" spans="1:17" ht="15" x14ac:dyDescent="0.25">
      <c r="A2723" s="24">
        <v>5</v>
      </c>
      <c r="B2723" s="24" t="s">
        <v>754</v>
      </c>
      <c r="C2723" s="24">
        <v>1400020</v>
      </c>
      <c r="D2723" s="24">
        <v>0.5</v>
      </c>
      <c r="E2723" s="24" t="s">
        <v>1332</v>
      </c>
      <c r="F2723" s="24">
        <v>166834.42122101001</v>
      </c>
      <c r="G2723" s="24">
        <v>1.7969773697224599E-2</v>
      </c>
      <c r="H2723" s="24">
        <v>9.0953627040851803E-2</v>
      </c>
      <c r="I2723" s="24">
        <v>4.9879202252171302</v>
      </c>
      <c r="J2723" s="24">
        <v>0.371552694228938</v>
      </c>
      <c r="K2723" s="24">
        <v>154.15737934263601</v>
      </c>
      <c r="L2723" s="24">
        <v>4.3472391247251902E-5</v>
      </c>
      <c r="M2723" s="24">
        <v>5.2621746832284405E-7</v>
      </c>
      <c r="N2723" s="24">
        <v>1.81436036875277E-3</v>
      </c>
      <c r="O2723" s="24">
        <v>7.1330701210482496E-3</v>
      </c>
      <c r="P2723" s="24">
        <v>7.8133672002407405E-3</v>
      </c>
      <c r="Q2723" s="29">
        <v>166834.42122101001</v>
      </c>
    </row>
    <row r="2724" spans="1:17" ht="15" x14ac:dyDescent="0.25">
      <c r="A2724" s="24">
        <v>5</v>
      </c>
      <c r="B2724" s="24" t="s">
        <v>754</v>
      </c>
      <c r="C2724" s="24">
        <v>1400020</v>
      </c>
      <c r="D2724" s="24">
        <v>0.75</v>
      </c>
      <c r="E2724" s="24" t="s">
        <v>1333</v>
      </c>
      <c r="F2724" s="24">
        <v>199213.96868520201</v>
      </c>
      <c r="G2724" s="24">
        <v>2.2379358801509902E-2</v>
      </c>
      <c r="H2724" s="24">
        <v>0.113243721062812</v>
      </c>
      <c r="I2724" s="24">
        <v>5.6190629964990153</v>
      </c>
      <c r="J2724" s="24">
        <v>0.41926961907194599</v>
      </c>
      <c r="K2724" s="24">
        <v>205.13744923933399</v>
      </c>
      <c r="L2724" s="24">
        <v>5.7848786763112849E-5</v>
      </c>
      <c r="M2724" s="24">
        <v>6.2842260109199352E-7</v>
      </c>
      <c r="N2724" s="24">
        <v>2.5544931952371846E-3</v>
      </c>
      <c r="O2724" s="24">
        <v>9.4815720998329897E-3</v>
      </c>
      <c r="P2724" s="24">
        <v>8.8536663982523352E-3</v>
      </c>
      <c r="Q2724" s="29">
        <v>199213.96868520201</v>
      </c>
    </row>
    <row r="2725" spans="1:17" ht="15" x14ac:dyDescent="0.25">
      <c r="A2725" s="24">
        <v>5</v>
      </c>
      <c r="B2725" s="24" t="s">
        <v>754</v>
      </c>
      <c r="C2725" s="24">
        <v>1400030</v>
      </c>
      <c r="D2725" s="24">
        <v>0.25</v>
      </c>
      <c r="E2725" s="24" t="s">
        <v>1331</v>
      </c>
      <c r="F2725" s="24">
        <v>130308.90777923449</v>
      </c>
      <c r="G2725" s="24">
        <v>1.146182921353385E-2</v>
      </c>
      <c r="H2725" s="24">
        <v>5.61339361847377E-2</v>
      </c>
      <c r="I2725" s="24">
        <v>3.7252021604977301</v>
      </c>
      <c r="J2725" s="24">
        <v>0.27382920637156549</v>
      </c>
      <c r="K2725" s="24">
        <v>104.63049388901126</v>
      </c>
      <c r="L2725" s="24">
        <v>2.9505810400827251E-5</v>
      </c>
      <c r="M2725" s="24">
        <v>3.6595716057604852E-7</v>
      </c>
      <c r="N2725" s="24">
        <v>1.5518820351359301E-3</v>
      </c>
      <c r="O2725" s="24">
        <v>4.9994270941130254E-3</v>
      </c>
      <c r="P2725" s="24">
        <v>4.5065450742351448E-3</v>
      </c>
      <c r="Q2725" s="29">
        <v>130308.90777923449</v>
      </c>
    </row>
    <row r="2726" spans="1:17" ht="15" x14ac:dyDescent="0.25">
      <c r="A2726" s="24">
        <v>5</v>
      </c>
      <c r="B2726" s="24" t="s">
        <v>754</v>
      </c>
      <c r="C2726" s="24">
        <v>1400030</v>
      </c>
      <c r="D2726" s="24">
        <v>0.5</v>
      </c>
      <c r="E2726" s="24" t="s">
        <v>1332</v>
      </c>
      <c r="F2726" s="24">
        <v>161909.43322262299</v>
      </c>
      <c r="G2726" s="24">
        <v>1.4170586800596199E-2</v>
      </c>
      <c r="H2726" s="24">
        <v>6.8210554152461397E-2</v>
      </c>
      <c r="I2726" s="24">
        <v>4.7201939758971401</v>
      </c>
      <c r="J2726" s="24">
        <v>0.34696714366852199</v>
      </c>
      <c r="K2726" s="24">
        <v>128.17821051694</v>
      </c>
      <c r="L2726" s="24">
        <v>3.6146264686022201E-5</v>
      </c>
      <c r="M2726" s="24">
        <v>4.7196418200663298E-7</v>
      </c>
      <c r="N2726" s="24">
        <v>1.93187939457488E-3</v>
      </c>
      <c r="O2726" s="24">
        <v>6.17153620226137E-3</v>
      </c>
      <c r="P2726" s="24">
        <v>5.54184945016775E-3</v>
      </c>
      <c r="Q2726" s="29">
        <v>161909.43322262299</v>
      </c>
    </row>
    <row r="2727" spans="1:17" ht="15" x14ac:dyDescent="0.25">
      <c r="A2727" s="24">
        <v>5</v>
      </c>
      <c r="B2727" s="24" t="s">
        <v>754</v>
      </c>
      <c r="C2727" s="24">
        <v>1400030</v>
      </c>
      <c r="D2727" s="24">
        <v>0.75</v>
      </c>
      <c r="E2727" s="24" t="s">
        <v>1333</v>
      </c>
      <c r="F2727" s="24">
        <v>190024.3869248495</v>
      </c>
      <c r="G2727" s="24">
        <v>1.76614528636568E-2</v>
      </c>
      <c r="H2727" s="24">
        <v>8.600228945990035E-2</v>
      </c>
      <c r="I2727" s="24">
        <v>5.2680756035743901</v>
      </c>
      <c r="J2727" s="24">
        <v>0.3870958420669775</v>
      </c>
      <c r="K2727" s="24">
        <v>175.9847570714725</v>
      </c>
      <c r="L2727" s="24">
        <v>4.9627690083007804E-5</v>
      </c>
      <c r="M2727" s="24">
        <v>5.3204835686228348E-7</v>
      </c>
      <c r="N2727" s="24">
        <v>2.6812160818973649E-3</v>
      </c>
      <c r="O2727" s="24">
        <v>8.4801740178341509E-3</v>
      </c>
      <c r="P2727" s="24">
        <v>6.1927946379432101E-3</v>
      </c>
      <c r="Q2727" s="29">
        <v>190024.3869248495</v>
      </c>
    </row>
    <row r="2728" spans="1:17" ht="15" x14ac:dyDescent="0.25">
      <c r="A2728" s="24">
        <v>5</v>
      </c>
      <c r="B2728" s="24" t="s">
        <v>754</v>
      </c>
      <c r="C2728" s="24">
        <v>1400040</v>
      </c>
      <c r="D2728" s="24">
        <v>0.25</v>
      </c>
      <c r="E2728" s="24" t="s">
        <v>1331</v>
      </c>
      <c r="F2728" s="24">
        <v>49615.766824132603</v>
      </c>
      <c r="G2728" s="24">
        <v>5.6402103448242244E-3</v>
      </c>
      <c r="H2728" s="24">
        <v>2.8509728499991401E-2</v>
      </c>
      <c r="I2728" s="24">
        <v>1.678524287971195</v>
      </c>
      <c r="J2728" s="24">
        <v>0.123877884579675</v>
      </c>
      <c r="K2728" s="24">
        <v>41.997499954542306</v>
      </c>
      <c r="L2728" s="24">
        <v>1.18432877651732E-5</v>
      </c>
      <c r="M2728" s="24">
        <v>1.4884055408493199E-7</v>
      </c>
      <c r="N2728" s="24">
        <v>6.1195990586997498E-4</v>
      </c>
      <c r="O2728" s="24">
        <v>1.9394713305133301E-3</v>
      </c>
      <c r="P2728" s="24">
        <v>2.3390439615948301E-3</v>
      </c>
      <c r="Q2728" s="29">
        <v>49615.766824132603</v>
      </c>
    </row>
    <row r="2729" spans="1:17" ht="15" x14ac:dyDescent="0.25">
      <c r="A2729" s="24">
        <v>5</v>
      </c>
      <c r="B2729" s="24" t="s">
        <v>754</v>
      </c>
      <c r="C2729" s="24">
        <v>1400040</v>
      </c>
      <c r="D2729" s="24">
        <v>0.5</v>
      </c>
      <c r="E2729" s="24" t="s">
        <v>1332</v>
      </c>
      <c r="F2729" s="24">
        <v>67732.424383044505</v>
      </c>
      <c r="G2729" s="24">
        <v>6.9266005402406497E-3</v>
      </c>
      <c r="H2729" s="24">
        <v>3.4247547808139399E-2</v>
      </c>
      <c r="I2729" s="24">
        <v>2.2156000801403102</v>
      </c>
      <c r="J2729" s="24">
        <v>0.163338026560503</v>
      </c>
      <c r="K2729" s="24">
        <v>54.277477123870298</v>
      </c>
      <c r="L2729" s="24">
        <v>1.5306240267416499E-5</v>
      </c>
      <c r="M2729" s="24">
        <v>2.0464903399628501E-7</v>
      </c>
      <c r="N2729" s="24">
        <v>8.5283018396942905E-4</v>
      </c>
      <c r="O2729" s="24">
        <v>2.5565176237551299E-3</v>
      </c>
      <c r="P2729" s="24">
        <v>2.9366503554100602E-3</v>
      </c>
      <c r="Q2729" s="29">
        <v>67732.424383044505</v>
      </c>
    </row>
    <row r="2730" spans="1:17" ht="15" x14ac:dyDescent="0.25">
      <c r="A2730" s="24">
        <v>5</v>
      </c>
      <c r="B2730" s="24" t="s">
        <v>754</v>
      </c>
      <c r="C2730" s="24">
        <v>1400040</v>
      </c>
      <c r="D2730" s="24">
        <v>0.75</v>
      </c>
      <c r="E2730" s="24" t="s">
        <v>1333</v>
      </c>
      <c r="F2730" s="24">
        <v>79318.574726039049</v>
      </c>
      <c r="G2730" s="24">
        <v>9.219567072320474E-3</v>
      </c>
      <c r="H2730" s="24">
        <v>4.6595813946630454E-2</v>
      </c>
      <c r="I2730" s="24">
        <v>2.5635132367577897</v>
      </c>
      <c r="J2730" s="24">
        <v>0.18812974485780101</v>
      </c>
      <c r="K2730" s="24">
        <v>77.054352238783949</v>
      </c>
      <c r="L2730" s="24">
        <v>2.1729331927405248E-5</v>
      </c>
      <c r="M2730" s="24">
        <v>2.41164552737362E-7</v>
      </c>
      <c r="N2730" s="24">
        <v>1.2812651410914451E-3</v>
      </c>
      <c r="O2730" s="24">
        <v>3.6496995653932298E-3</v>
      </c>
      <c r="P2730" s="24">
        <v>3.2882592026462899E-3</v>
      </c>
      <c r="Q2730" s="29">
        <v>79318.574726039049</v>
      </c>
    </row>
    <row r="2731" spans="1:17" ht="15" x14ac:dyDescent="0.25">
      <c r="A2731" s="24">
        <v>5</v>
      </c>
      <c r="B2731" s="24" t="s">
        <v>754</v>
      </c>
      <c r="C2731" s="24">
        <v>1400050</v>
      </c>
      <c r="D2731" s="24">
        <v>0.25</v>
      </c>
      <c r="E2731" s="24" t="s">
        <v>1331</v>
      </c>
      <c r="F2731" s="24">
        <v>167681.98001380701</v>
      </c>
      <c r="G2731" s="24">
        <v>2.24682924060998E-2</v>
      </c>
      <c r="H2731" s="24">
        <v>0.116041852104821</v>
      </c>
      <c r="I2731" s="24">
        <v>5.3029547717228649</v>
      </c>
      <c r="J2731" s="24">
        <v>0.39716693559601846</v>
      </c>
      <c r="K2731" s="24">
        <v>203.11391432981452</v>
      </c>
      <c r="L2731" s="24">
        <v>5.7278124527439849E-5</v>
      </c>
      <c r="M2731" s="24">
        <v>5.0530556491044302E-7</v>
      </c>
      <c r="N2731" s="24">
        <v>2.0353208990279148E-3</v>
      </c>
      <c r="O2731" s="24">
        <v>9.1806160049149495E-3</v>
      </c>
      <c r="P2731" s="24">
        <v>9.4893077817027847E-3</v>
      </c>
      <c r="Q2731" s="29">
        <v>167681.98001380701</v>
      </c>
    </row>
    <row r="2732" spans="1:17" ht="15" x14ac:dyDescent="0.25">
      <c r="A2732" s="24">
        <v>5</v>
      </c>
      <c r="B2732" s="24" t="s">
        <v>754</v>
      </c>
      <c r="C2732" s="24">
        <v>1400050</v>
      </c>
      <c r="D2732" s="24">
        <v>0.5</v>
      </c>
      <c r="E2732" s="24" t="s">
        <v>1332</v>
      </c>
      <c r="F2732" s="24">
        <v>209498.807715609</v>
      </c>
      <c r="G2732" s="24">
        <v>2.72670540919315E-2</v>
      </c>
      <c r="H2732" s="24">
        <v>0.13916749986118701</v>
      </c>
      <c r="I2732" s="24">
        <v>6.6821127885182001</v>
      </c>
      <c r="J2732" s="24">
        <v>0.499439945850707</v>
      </c>
      <c r="K2732" s="24">
        <v>236.74406067901501</v>
      </c>
      <c r="L2732" s="24">
        <v>6.6761831282617496E-5</v>
      </c>
      <c r="M2732" s="24">
        <v>6.4182596018103496E-7</v>
      </c>
      <c r="N2732" s="24">
        <v>2.3841395029172499E-3</v>
      </c>
      <c r="O2732" s="24">
        <v>1.07572626414027E-2</v>
      </c>
      <c r="P2732" s="24">
        <v>1.1597769050294001E-2</v>
      </c>
      <c r="Q2732" s="29">
        <v>209498.807715609</v>
      </c>
    </row>
    <row r="2733" spans="1:17" ht="15" x14ac:dyDescent="0.25">
      <c r="A2733" s="24">
        <v>5</v>
      </c>
      <c r="B2733" s="24" t="s">
        <v>754</v>
      </c>
      <c r="C2733" s="24">
        <v>1400050</v>
      </c>
      <c r="D2733" s="24">
        <v>0.75</v>
      </c>
      <c r="E2733" s="24" t="s">
        <v>1333</v>
      </c>
      <c r="F2733" s="24">
        <v>240497.660204088</v>
      </c>
      <c r="G2733" s="24">
        <v>3.2638857072279204E-2</v>
      </c>
      <c r="H2733" s="24">
        <v>0.168898891520606</v>
      </c>
      <c r="I2733" s="24">
        <v>7.4363340604593997</v>
      </c>
      <c r="J2733" s="24">
        <v>0.55612157100896353</v>
      </c>
      <c r="K2733" s="24">
        <v>311.6708154342785</v>
      </c>
      <c r="L2733" s="24">
        <v>8.7891152980853845E-5</v>
      </c>
      <c r="M2733" s="24">
        <v>7.2536607121392201E-7</v>
      </c>
      <c r="N2733" s="24">
        <v>3.2598665705378949E-3</v>
      </c>
      <c r="O2733" s="24">
        <v>1.4216689703638E-2</v>
      </c>
      <c r="P2733" s="24">
        <v>1.2943990502353901E-2</v>
      </c>
      <c r="Q2733" s="29">
        <v>240497.660204088</v>
      </c>
    </row>
    <row r="2734" spans="1:17" ht="15" x14ac:dyDescent="0.25">
      <c r="A2734" s="24">
        <v>5</v>
      </c>
      <c r="B2734" s="24" t="s">
        <v>754</v>
      </c>
      <c r="C2734" s="24">
        <v>1400060</v>
      </c>
      <c r="D2734" s="24">
        <v>0.25</v>
      </c>
      <c r="E2734" s="24" t="s">
        <v>1331</v>
      </c>
      <c r="F2734" s="24">
        <v>25317.4241059696</v>
      </c>
      <c r="G2734" s="24">
        <v>5.7111044016476607E-4</v>
      </c>
      <c r="H2734" s="24">
        <v>2.4721115714662302E-3</v>
      </c>
      <c r="I2734" s="24">
        <v>0.27240057900797954</v>
      </c>
      <c r="J2734" s="24">
        <v>2.031223202848545E-2</v>
      </c>
      <c r="K2734" s="24">
        <v>9.4294167071728197</v>
      </c>
      <c r="L2734" s="24">
        <v>2.6590951313414601E-6</v>
      </c>
      <c r="M2734" s="24">
        <v>5.6447179362107647E-8</v>
      </c>
      <c r="N2734" s="24">
        <v>1.2683292327604501E-4</v>
      </c>
      <c r="O2734" s="24">
        <v>4.8095993021905553E-4</v>
      </c>
      <c r="P2734" s="24">
        <v>2.4771765470334552E-4</v>
      </c>
      <c r="Q2734" s="29">
        <v>25317.4241059696</v>
      </c>
    </row>
    <row r="2735" spans="1:17" ht="15" x14ac:dyDescent="0.25">
      <c r="A2735" s="24">
        <v>5</v>
      </c>
      <c r="B2735" s="24" t="s">
        <v>754</v>
      </c>
      <c r="C2735" s="24">
        <v>1400060</v>
      </c>
      <c r="D2735" s="24">
        <v>0.5</v>
      </c>
      <c r="E2735" s="24" t="s">
        <v>1332</v>
      </c>
      <c r="F2735" s="24">
        <v>37606.078598681503</v>
      </c>
      <c r="G2735" s="24">
        <v>9.2306928347506503E-4</v>
      </c>
      <c r="H2735" s="24">
        <v>4.2237342053965798E-3</v>
      </c>
      <c r="I2735" s="24">
        <v>0.456857347962284</v>
      </c>
      <c r="J2735" s="24">
        <v>3.4140378738764E-2</v>
      </c>
      <c r="K2735" s="24">
        <v>14.7428041786779</v>
      </c>
      <c r="L2735" s="24">
        <v>4.15746860812664E-6</v>
      </c>
      <c r="M2735" s="24">
        <v>9.0656790518052903E-8</v>
      </c>
      <c r="N2735" s="24">
        <v>2.5529338756435899E-4</v>
      </c>
      <c r="O2735" s="24">
        <v>7.6168810853617804E-4</v>
      </c>
      <c r="P2735" s="24">
        <v>3.8738113074121702E-4</v>
      </c>
      <c r="Q2735" s="29">
        <v>37606.078598681503</v>
      </c>
    </row>
    <row r="2736" spans="1:17" ht="15" x14ac:dyDescent="0.25">
      <c r="A2736" s="24">
        <v>5</v>
      </c>
      <c r="B2736" s="24" t="s">
        <v>754</v>
      </c>
      <c r="C2736" s="24">
        <v>1400060</v>
      </c>
      <c r="D2736" s="24">
        <v>0.75</v>
      </c>
      <c r="E2736" s="24" t="s">
        <v>1333</v>
      </c>
      <c r="F2736" s="24">
        <v>51775.178854846294</v>
      </c>
      <c r="G2736" s="24">
        <v>1.4437128499505099E-3</v>
      </c>
      <c r="H2736" s="24">
        <v>6.504434776045725E-3</v>
      </c>
      <c r="I2736" s="24">
        <v>0.6844000588533985</v>
      </c>
      <c r="J2736" s="24">
        <v>5.1040393936765197E-2</v>
      </c>
      <c r="K2736" s="24">
        <v>22.373789875074351</v>
      </c>
      <c r="L2736" s="24">
        <v>6.3093990822919849E-6</v>
      </c>
      <c r="M2736" s="24">
        <v>1.358782352678405E-7</v>
      </c>
      <c r="N2736" s="24">
        <v>3.97950986412899E-4</v>
      </c>
      <c r="O2736" s="24">
        <v>1.1568164043668601E-3</v>
      </c>
      <c r="P2736" s="24">
        <v>5.5194789047281756E-4</v>
      </c>
      <c r="Q2736" s="29">
        <v>51775.178854846294</v>
      </c>
    </row>
    <row r="2737" spans="1:17" ht="15" x14ac:dyDescent="0.25">
      <c r="A2737" s="24">
        <v>5</v>
      </c>
      <c r="B2737" s="24" t="s">
        <v>754</v>
      </c>
      <c r="C2737" s="24">
        <v>1400070</v>
      </c>
      <c r="D2737" s="24">
        <v>0.25</v>
      </c>
      <c r="E2737" s="24" t="s">
        <v>1331</v>
      </c>
      <c r="F2737" s="24">
        <v>57871.260224387297</v>
      </c>
      <c r="G2737" s="24">
        <v>2.2422312481635599E-3</v>
      </c>
      <c r="H2737" s="24">
        <v>1.076983560239095E-2</v>
      </c>
      <c r="I2737" s="24">
        <v>0.85636286850117305</v>
      </c>
      <c r="J2737" s="24">
        <v>6.2813944234483096E-2</v>
      </c>
      <c r="K2737" s="24">
        <v>24.39557497788465</v>
      </c>
      <c r="L2737" s="24">
        <v>6.8795519573783995E-6</v>
      </c>
      <c r="M2737" s="24">
        <v>1.1206520581058E-7</v>
      </c>
      <c r="N2737" s="24">
        <v>4.4519458569808752E-4</v>
      </c>
      <c r="O2737" s="24">
        <v>1.218724642452785E-3</v>
      </c>
      <c r="P2737" s="24">
        <v>7.8703566773715003E-4</v>
      </c>
      <c r="Q2737" s="29">
        <v>57871.260224387297</v>
      </c>
    </row>
    <row r="2738" spans="1:17" ht="15" x14ac:dyDescent="0.25">
      <c r="A2738" s="24">
        <v>5</v>
      </c>
      <c r="B2738" s="24" t="s">
        <v>754</v>
      </c>
      <c r="C2738" s="24">
        <v>1400070</v>
      </c>
      <c r="D2738" s="24">
        <v>0.5</v>
      </c>
      <c r="E2738" s="24" t="s">
        <v>1332</v>
      </c>
      <c r="F2738" s="24">
        <v>77232.240511959593</v>
      </c>
      <c r="G2738" s="24">
        <v>2.9126087728770199E-3</v>
      </c>
      <c r="H2738" s="24">
        <v>1.3563916715964301E-2</v>
      </c>
      <c r="I2738" s="24">
        <v>1.1991627220066201</v>
      </c>
      <c r="J2738" s="24">
        <v>8.8305284040407897E-2</v>
      </c>
      <c r="K2738" s="24">
        <v>34.743433494574802</v>
      </c>
      <c r="L2738" s="24">
        <v>9.7976473782173103E-6</v>
      </c>
      <c r="M2738" s="24">
        <v>1.6704406628770599E-7</v>
      </c>
      <c r="N2738" s="24">
        <v>6.1532684770008398E-4</v>
      </c>
      <c r="O2738" s="24">
        <v>1.7526906700570299E-3</v>
      </c>
      <c r="P2738" s="24">
        <v>1.0710318895680599E-3</v>
      </c>
      <c r="Q2738" s="29">
        <v>77232.240511959593</v>
      </c>
    </row>
    <row r="2739" spans="1:17" ht="15" x14ac:dyDescent="0.25">
      <c r="A2739" s="24">
        <v>5</v>
      </c>
      <c r="B2739" s="24" t="s">
        <v>754</v>
      </c>
      <c r="C2739" s="24">
        <v>1400070</v>
      </c>
      <c r="D2739" s="24">
        <v>0.75</v>
      </c>
      <c r="E2739" s="24" t="s">
        <v>1333</v>
      </c>
      <c r="F2739" s="24">
        <v>101509.62401780899</v>
      </c>
      <c r="G2739" s="24">
        <v>3.9075039903615147E-3</v>
      </c>
      <c r="H2739" s="24">
        <v>1.812026049504465E-2</v>
      </c>
      <c r="I2739" s="24">
        <v>1.42515997913754</v>
      </c>
      <c r="J2739" s="24">
        <v>0.1049125624675195</v>
      </c>
      <c r="K2739" s="24">
        <v>49.104427708014597</v>
      </c>
      <c r="L2739" s="24">
        <v>1.3847457681896649E-5</v>
      </c>
      <c r="M2739" s="24">
        <v>2.2054375054610399E-7</v>
      </c>
      <c r="N2739" s="24">
        <v>8.5235491035868692E-4</v>
      </c>
      <c r="O2739" s="24">
        <v>2.4787114132700152E-3</v>
      </c>
      <c r="P2739" s="24">
        <v>1.27220467705452E-3</v>
      </c>
      <c r="Q2739" s="29">
        <v>101509.62401780899</v>
      </c>
    </row>
    <row r="2740" spans="1:17" ht="15" x14ac:dyDescent="0.25">
      <c r="A2740" s="24">
        <v>5</v>
      </c>
      <c r="B2740" s="24" t="s">
        <v>754</v>
      </c>
      <c r="C2740" s="24">
        <v>1400080</v>
      </c>
      <c r="D2740" s="24">
        <v>0.25</v>
      </c>
      <c r="E2740" s="24" t="s">
        <v>1331</v>
      </c>
      <c r="F2740" s="24">
        <v>11901.0337783707</v>
      </c>
      <c r="G2740" s="24">
        <v>1.41214071908712E-4</v>
      </c>
      <c r="H2740" s="24">
        <v>5.7556580304743551E-4</v>
      </c>
      <c r="I2740" s="24">
        <v>7.3813027443914242E-2</v>
      </c>
      <c r="J2740" s="24">
        <v>5.8465764312020749E-3</v>
      </c>
      <c r="K2740" s="24">
        <v>4.4381745023395442</v>
      </c>
      <c r="L2740" s="24">
        <v>1.25156534748014E-6</v>
      </c>
      <c r="M2740" s="24">
        <v>3.0450918912508746E-8</v>
      </c>
      <c r="N2740" s="24">
        <v>4.0786828167882551E-5</v>
      </c>
      <c r="O2740" s="24">
        <v>2.2501547204697601E-4</v>
      </c>
      <c r="P2740" s="24">
        <v>1.0723586856880749E-4</v>
      </c>
      <c r="Q2740" s="29">
        <v>11901.0337783707</v>
      </c>
    </row>
    <row r="2741" spans="1:17" ht="15" x14ac:dyDescent="0.25">
      <c r="A2741" s="24">
        <v>5</v>
      </c>
      <c r="B2741" s="24" t="s">
        <v>754</v>
      </c>
      <c r="C2741" s="24">
        <v>1400080</v>
      </c>
      <c r="D2741" s="24">
        <v>0.5</v>
      </c>
      <c r="E2741" s="24" t="s">
        <v>1332</v>
      </c>
      <c r="F2741" s="24">
        <v>18922.346731912101</v>
      </c>
      <c r="G2741" s="24">
        <v>2.6355507574288598E-4</v>
      </c>
      <c r="H2741" s="24">
        <v>9.8260763400383005E-4</v>
      </c>
      <c r="I2741" s="24">
        <v>0.12503389310568899</v>
      </c>
      <c r="J2741" s="24">
        <v>9.9036747014425199E-3</v>
      </c>
      <c r="K2741" s="24">
        <v>8.55604770381054</v>
      </c>
      <c r="L2741" s="24">
        <v>2.4128048985292399E-6</v>
      </c>
      <c r="M2741" s="24">
        <v>5.1581639070010799E-8</v>
      </c>
      <c r="N2741" s="24">
        <v>7.8630060345678999E-5</v>
      </c>
      <c r="O2741" s="24">
        <v>4.3379151899087002E-4</v>
      </c>
      <c r="P2741" s="24">
        <v>1.81649751975255E-4</v>
      </c>
      <c r="Q2741" s="29">
        <v>18922.346731912101</v>
      </c>
    </row>
    <row r="2742" spans="1:17" ht="15" x14ac:dyDescent="0.25">
      <c r="A2742" s="24">
        <v>5</v>
      </c>
      <c r="B2742" s="24" t="s">
        <v>754</v>
      </c>
      <c r="C2742" s="24">
        <v>1400080</v>
      </c>
      <c r="D2742" s="24">
        <v>0.75</v>
      </c>
      <c r="E2742" s="24" t="s">
        <v>1333</v>
      </c>
      <c r="F2742" s="24">
        <v>26389.338482937201</v>
      </c>
      <c r="G2742" s="24">
        <v>4.1924167634980146E-4</v>
      </c>
      <c r="H2742" s="24">
        <v>1.57074223804308E-3</v>
      </c>
      <c r="I2742" s="24">
        <v>0.18850308336993599</v>
      </c>
      <c r="J2742" s="24">
        <v>1.4930937296631301E-2</v>
      </c>
      <c r="K2742" s="24">
        <v>12.979248352847051</v>
      </c>
      <c r="L2742" s="24">
        <v>3.6601495850410448E-6</v>
      </c>
      <c r="M2742" s="24">
        <v>7.7765298419947796E-8</v>
      </c>
      <c r="N2742" s="24">
        <v>1.1927934286002099E-4</v>
      </c>
      <c r="O2742" s="24">
        <v>6.5804817007645948E-4</v>
      </c>
      <c r="P2742" s="24">
        <v>2.738580515266235E-4</v>
      </c>
      <c r="Q2742" s="29">
        <v>26389.338482937201</v>
      </c>
    </row>
    <row r="2743" spans="1:17" ht="15" x14ac:dyDescent="0.25">
      <c r="A2743" s="24">
        <v>5</v>
      </c>
      <c r="B2743" s="24" t="s">
        <v>754</v>
      </c>
      <c r="C2743" s="24">
        <v>1400090</v>
      </c>
      <c r="D2743" s="24">
        <v>0.25</v>
      </c>
      <c r="E2743" s="24" t="s">
        <v>1331</v>
      </c>
      <c r="F2743" s="24">
        <v>13132.608158875599</v>
      </c>
      <c r="G2743" s="24">
        <v>4.9134360188529997E-5</v>
      </c>
      <c r="H2743" s="24">
        <v>2.2586738479358348E-4</v>
      </c>
      <c r="I2743" s="24">
        <v>2.9501658251284001E-2</v>
      </c>
      <c r="J2743" s="24">
        <v>2.336765010002715E-3</v>
      </c>
      <c r="K2743" s="24">
        <v>0.57219495448248903</v>
      </c>
      <c r="L2743" s="24">
        <v>1.6135899859340399E-7</v>
      </c>
      <c r="M2743" s="24">
        <v>1.217065109376505E-8</v>
      </c>
      <c r="N2743" s="24">
        <v>5.2584723300476947E-6</v>
      </c>
      <c r="O2743" s="24">
        <v>2.9010288044984002E-5</v>
      </c>
      <c r="P2743" s="24">
        <v>4.2860129930322855E-5</v>
      </c>
      <c r="Q2743" s="29">
        <v>13132.608158875599</v>
      </c>
    </row>
    <row r="2744" spans="1:17" ht="15" x14ac:dyDescent="0.25">
      <c r="A2744" s="24">
        <v>5</v>
      </c>
      <c r="B2744" s="24" t="s">
        <v>754</v>
      </c>
      <c r="C2744" s="24">
        <v>1400090</v>
      </c>
      <c r="D2744" s="24">
        <v>0.5</v>
      </c>
      <c r="E2744" s="24" t="s">
        <v>1332</v>
      </c>
      <c r="F2744" s="24">
        <v>19311.7284418134</v>
      </c>
      <c r="G2744" s="24">
        <v>9.3669232099879694E-5</v>
      </c>
      <c r="H2744" s="24">
        <v>4.1212681423200801E-4</v>
      </c>
      <c r="I2744" s="24">
        <v>5.3487546924978403E-2</v>
      </c>
      <c r="J2744" s="24">
        <v>4.2366373801955501E-3</v>
      </c>
      <c r="K2744" s="24">
        <v>1.54983414861613</v>
      </c>
      <c r="L2744" s="24">
        <v>4.3705219138265102E-7</v>
      </c>
      <c r="M2744" s="24">
        <v>2.20658196885175E-8</v>
      </c>
      <c r="N2744" s="24">
        <v>1.4242941981581499E-5</v>
      </c>
      <c r="O2744" s="24">
        <v>7.8576404620943902E-5</v>
      </c>
      <c r="P2744" s="24">
        <v>7.7706927228692404E-5</v>
      </c>
      <c r="Q2744" s="29">
        <v>19311.7284418134</v>
      </c>
    </row>
    <row r="2745" spans="1:17" ht="15" x14ac:dyDescent="0.25">
      <c r="A2745" s="24">
        <v>5</v>
      </c>
      <c r="B2745" s="24" t="s">
        <v>754</v>
      </c>
      <c r="C2745" s="24">
        <v>1400090</v>
      </c>
      <c r="D2745" s="24">
        <v>0.75</v>
      </c>
      <c r="E2745" s="24" t="s">
        <v>1333</v>
      </c>
      <c r="F2745" s="24">
        <v>24985.222032109901</v>
      </c>
      <c r="G2745" s="24">
        <v>1.58061837853493E-4</v>
      </c>
      <c r="H2745" s="24">
        <v>6.4523168175243751E-4</v>
      </c>
      <c r="I2745" s="24">
        <v>8.0287414065374652E-2</v>
      </c>
      <c r="J2745" s="24">
        <v>6.3593991338912956E-3</v>
      </c>
      <c r="K2745" s="24">
        <v>2.2258083624384648</v>
      </c>
      <c r="L2745" s="24">
        <v>6.2767754316945953E-7</v>
      </c>
      <c r="M2745" s="24">
        <v>3.3121870489019002E-8</v>
      </c>
      <c r="N2745" s="24">
        <v>2.0455165325272948E-5</v>
      </c>
      <c r="O2745" s="24">
        <v>1.128484093570465E-4</v>
      </c>
      <c r="P2745" s="24">
        <v>1.166418839680375E-4</v>
      </c>
      <c r="Q2745" s="29">
        <v>24985.222032109901</v>
      </c>
    </row>
    <row r="2746" spans="1:17" ht="15" x14ac:dyDescent="0.25">
      <c r="A2746" s="24">
        <v>5</v>
      </c>
      <c r="B2746" s="24" t="s">
        <v>754</v>
      </c>
      <c r="C2746" s="24">
        <v>1400100</v>
      </c>
      <c r="D2746" s="24">
        <v>0.25</v>
      </c>
      <c r="E2746" s="24" t="s">
        <v>1331</v>
      </c>
      <c r="F2746" s="24">
        <v>67444.617194856095</v>
      </c>
      <c r="G2746" s="24">
        <v>6.7367212801729155E-3</v>
      </c>
      <c r="H2746" s="24">
        <v>3.4376368987622197E-2</v>
      </c>
      <c r="I2746" s="24">
        <v>1.9359360143665749</v>
      </c>
      <c r="J2746" s="24">
        <v>0.143813618128945</v>
      </c>
      <c r="K2746" s="24">
        <v>48.86088211975305</v>
      </c>
      <c r="L2746" s="24">
        <v>1.377876263746855E-5</v>
      </c>
      <c r="M2746" s="24">
        <v>2.0654711699994701E-7</v>
      </c>
      <c r="N2746" s="24">
        <v>6.8589400910808998E-4</v>
      </c>
      <c r="O2746" s="24">
        <v>2.2492948554778099E-3</v>
      </c>
      <c r="P2746" s="24">
        <v>2.925513262840615E-3</v>
      </c>
      <c r="Q2746" s="29">
        <v>67444.617194856095</v>
      </c>
    </row>
    <row r="2747" spans="1:17" ht="15" x14ac:dyDescent="0.25">
      <c r="A2747" s="24">
        <v>5</v>
      </c>
      <c r="B2747" s="24" t="s">
        <v>754</v>
      </c>
      <c r="C2747" s="24">
        <v>1400100</v>
      </c>
      <c r="D2747" s="24">
        <v>0.5</v>
      </c>
      <c r="E2747" s="24" t="s">
        <v>1332</v>
      </c>
      <c r="F2747" s="24">
        <v>91591.317571679596</v>
      </c>
      <c r="G2747" s="24">
        <v>8.2639691370580207E-3</v>
      </c>
      <c r="H2747" s="24">
        <v>4.2265697709717401E-2</v>
      </c>
      <c r="I2747" s="24">
        <v>2.4919050565512699</v>
      </c>
      <c r="J2747" s="24">
        <v>0.185302130157116</v>
      </c>
      <c r="K2747" s="24">
        <v>66.775317343353606</v>
      </c>
      <c r="L2747" s="24">
        <v>1.8830635354044201E-5</v>
      </c>
      <c r="M2747" s="24">
        <v>2.8531527742694699E-7</v>
      </c>
      <c r="N2747" s="24">
        <v>1.0991618398979901E-3</v>
      </c>
      <c r="O2747" s="24">
        <v>3.1545873983351101E-3</v>
      </c>
      <c r="P2747" s="24">
        <v>3.5150478789961401E-3</v>
      </c>
      <c r="Q2747" s="29">
        <v>91591.317571679596</v>
      </c>
    </row>
    <row r="2748" spans="1:17" ht="15" x14ac:dyDescent="0.25">
      <c r="A2748" s="24">
        <v>5</v>
      </c>
      <c r="B2748" s="24" t="s">
        <v>754</v>
      </c>
      <c r="C2748" s="24">
        <v>1400100</v>
      </c>
      <c r="D2748" s="24">
        <v>0.75</v>
      </c>
      <c r="E2748" s="24" t="s">
        <v>1333</v>
      </c>
      <c r="F2748" s="24">
        <v>119799.12826111799</v>
      </c>
      <c r="G2748" s="24">
        <v>1.0695261971153801E-2</v>
      </c>
      <c r="H2748" s="24">
        <v>5.46185624925839E-2</v>
      </c>
      <c r="I2748" s="24">
        <v>3.1233561000166903</v>
      </c>
      <c r="J2748" s="24">
        <v>0.23199926500580048</v>
      </c>
      <c r="K2748" s="24">
        <v>87.481926917417042</v>
      </c>
      <c r="L2748" s="24">
        <v>2.4669903268693353E-5</v>
      </c>
      <c r="M2748" s="24">
        <v>3.7387745952577051E-7</v>
      </c>
      <c r="N2748" s="24">
        <v>1.44093944882044E-3</v>
      </c>
      <c r="O2748" s="24">
        <v>4.1362648739714947E-3</v>
      </c>
      <c r="P2748" s="24">
        <v>4.2532157155897752E-3</v>
      </c>
      <c r="Q2748" s="29">
        <v>119799.12826111799</v>
      </c>
    </row>
    <row r="2749" spans="1:17" ht="15" x14ac:dyDescent="0.25">
      <c r="A2749" s="24">
        <v>5</v>
      </c>
      <c r="B2749" s="24" t="s">
        <v>754</v>
      </c>
      <c r="C2749" s="24">
        <v>1400110</v>
      </c>
      <c r="D2749" s="24">
        <v>0.25</v>
      </c>
      <c r="E2749" s="24" t="s">
        <v>1331</v>
      </c>
      <c r="F2749" s="24">
        <v>98384.561372828553</v>
      </c>
      <c r="G2749" s="24">
        <v>1.050378616708317E-2</v>
      </c>
      <c r="H2749" s="24">
        <v>5.3980857811362457E-2</v>
      </c>
      <c r="I2749" s="24">
        <v>2.8371947782722797</v>
      </c>
      <c r="J2749" s="24">
        <v>0.21111567480183849</v>
      </c>
      <c r="K2749" s="24">
        <v>83.476438454546297</v>
      </c>
      <c r="L2749" s="24">
        <v>2.3540350169035951E-5</v>
      </c>
      <c r="M2749" s="24">
        <v>2.5824993482143847E-7</v>
      </c>
      <c r="N2749" s="24">
        <v>1.071526088255865E-3</v>
      </c>
      <c r="O2749" s="24">
        <v>3.8199868595917902E-3</v>
      </c>
      <c r="P2749" s="24">
        <v>4.6309095482593102E-3</v>
      </c>
      <c r="Q2749" s="29">
        <v>98384.561372828553</v>
      </c>
    </row>
    <row r="2750" spans="1:17" ht="15" x14ac:dyDescent="0.25">
      <c r="A2750" s="24">
        <v>5</v>
      </c>
      <c r="B2750" s="24" t="s">
        <v>754</v>
      </c>
      <c r="C2750" s="24">
        <v>1400110</v>
      </c>
      <c r="D2750" s="24">
        <v>0.5</v>
      </c>
      <c r="E2750" s="24" t="s">
        <v>1332</v>
      </c>
      <c r="F2750" s="24">
        <v>130219.259335487</v>
      </c>
      <c r="G2750" s="24">
        <v>1.2836786770990099E-2</v>
      </c>
      <c r="H2750" s="24">
        <v>6.4939371444697594E-2</v>
      </c>
      <c r="I2750" s="24">
        <v>3.71016954008127</v>
      </c>
      <c r="J2750" s="24">
        <v>0.275676020153787</v>
      </c>
      <c r="K2750" s="24">
        <v>102.325982722143</v>
      </c>
      <c r="L2750" s="24">
        <v>2.8855952559045901E-5</v>
      </c>
      <c r="M2750" s="24">
        <v>3.4723419738810398E-7</v>
      </c>
      <c r="N2750" s="24">
        <v>1.3694850435303199E-3</v>
      </c>
      <c r="O2750" s="24">
        <v>4.7476854692422498E-3</v>
      </c>
      <c r="P2750" s="24">
        <v>5.7309789604149397E-3</v>
      </c>
      <c r="Q2750" s="29">
        <v>130219.259335487</v>
      </c>
    </row>
    <row r="2751" spans="1:17" ht="15" x14ac:dyDescent="0.25">
      <c r="A2751" s="24">
        <v>5</v>
      </c>
      <c r="B2751" s="24" t="s">
        <v>754</v>
      </c>
      <c r="C2751" s="24">
        <v>1400110</v>
      </c>
      <c r="D2751" s="24">
        <v>0.75</v>
      </c>
      <c r="E2751" s="24" t="s">
        <v>1333</v>
      </c>
      <c r="F2751" s="24">
        <v>151490.03793515952</v>
      </c>
      <c r="G2751" s="24">
        <v>1.6669859725864301E-2</v>
      </c>
      <c r="H2751" s="24">
        <v>8.5482833433404348E-2</v>
      </c>
      <c r="I2751" s="24">
        <v>4.1623814495005549</v>
      </c>
      <c r="J2751" s="24">
        <v>0.30907363681524103</v>
      </c>
      <c r="K2751" s="24">
        <v>142.57450460599949</v>
      </c>
      <c r="L2751" s="24">
        <v>4.0206005463497501E-5</v>
      </c>
      <c r="M2751" s="24">
        <v>3.9542940864520449E-7</v>
      </c>
      <c r="N2751" s="24">
        <v>2.015195677726045E-3</v>
      </c>
      <c r="O2751" s="24">
        <v>6.6206028581746752E-3</v>
      </c>
      <c r="P2751" s="24">
        <v>6.40591981989002E-3</v>
      </c>
      <c r="Q2751" s="29">
        <v>151490.03793515952</v>
      </c>
    </row>
    <row r="2752" spans="1:17" ht="15" x14ac:dyDescent="0.25">
      <c r="A2752" s="24">
        <v>5</v>
      </c>
      <c r="B2752" s="24" t="s">
        <v>754</v>
      </c>
      <c r="C2752" s="24">
        <v>1400120</v>
      </c>
      <c r="D2752" s="24">
        <v>0.25</v>
      </c>
      <c r="E2752" s="24" t="s">
        <v>1331</v>
      </c>
      <c r="F2752" s="24">
        <v>157654.74330593849</v>
      </c>
      <c r="G2752" s="24">
        <v>1.70750166201507E-2</v>
      </c>
      <c r="H2752" s="24">
        <v>8.499588183501805E-2</v>
      </c>
      <c r="I2752" s="24">
        <v>5.4081287100241848</v>
      </c>
      <c r="J2752" s="24">
        <v>0.39683759613981501</v>
      </c>
      <c r="K2752" s="24">
        <v>121.79274647286101</v>
      </c>
      <c r="L2752" s="24">
        <v>3.4345565178939155E-5</v>
      </c>
      <c r="M2752" s="24">
        <v>4.9147699220481897E-7</v>
      </c>
      <c r="N2752" s="24">
        <v>1.968381568016805E-3</v>
      </c>
      <c r="O2752" s="24">
        <v>5.7093876602739152E-3</v>
      </c>
      <c r="P2752" s="24">
        <v>6.5552140007999402E-3</v>
      </c>
      <c r="Q2752" s="29">
        <v>157654.74330593849</v>
      </c>
    </row>
    <row r="2753" spans="1:17" ht="15" x14ac:dyDescent="0.25">
      <c r="A2753" s="24">
        <v>5</v>
      </c>
      <c r="B2753" s="24" t="s">
        <v>754</v>
      </c>
      <c r="C2753" s="24">
        <v>1400120</v>
      </c>
      <c r="D2753" s="24">
        <v>0.5</v>
      </c>
      <c r="E2753" s="24" t="s">
        <v>1332</v>
      </c>
      <c r="F2753" s="24">
        <v>193744.04115219001</v>
      </c>
      <c r="G2753" s="24">
        <v>2.06355316144337E-2</v>
      </c>
      <c r="H2753" s="24">
        <v>0.100943618575023</v>
      </c>
      <c r="I2753" s="24">
        <v>6.4810858532690396</v>
      </c>
      <c r="J2753" s="24">
        <v>0.47578044986831097</v>
      </c>
      <c r="K2753" s="24">
        <v>150.86351699430099</v>
      </c>
      <c r="L2753" s="24">
        <v>4.2543491040205698E-5</v>
      </c>
      <c r="M2753" s="24">
        <v>6.07372169889427E-7</v>
      </c>
      <c r="N2753" s="24">
        <v>2.6229633982057599E-3</v>
      </c>
      <c r="O2753" s="24">
        <v>7.1399239521722302E-3</v>
      </c>
      <c r="P2753" s="24">
        <v>7.6539981140864802E-3</v>
      </c>
      <c r="Q2753" s="29">
        <v>193744.04115219001</v>
      </c>
    </row>
    <row r="2754" spans="1:17" ht="15" x14ac:dyDescent="0.25">
      <c r="A2754" s="24">
        <v>5</v>
      </c>
      <c r="B2754" s="24" t="s">
        <v>754</v>
      </c>
      <c r="C2754" s="24">
        <v>1400120</v>
      </c>
      <c r="D2754" s="24">
        <v>0.75</v>
      </c>
      <c r="E2754" s="24" t="s">
        <v>1333</v>
      </c>
      <c r="F2754" s="24">
        <v>242852.7301653605</v>
      </c>
      <c r="G2754" s="24">
        <v>2.53175118525708E-2</v>
      </c>
      <c r="H2754" s="24">
        <v>0.12720783498268801</v>
      </c>
      <c r="I2754" s="24">
        <v>7.7875153382525006</v>
      </c>
      <c r="J2754" s="24">
        <v>0.57166485977067949</v>
      </c>
      <c r="K2754" s="24">
        <v>198.25178999769798</v>
      </c>
      <c r="L2754" s="24">
        <v>5.5906930925444949E-5</v>
      </c>
      <c r="M2754" s="24">
        <v>7.6239735032026847E-7</v>
      </c>
      <c r="N2754" s="24">
        <v>3.474176945403785E-3</v>
      </c>
      <c r="O2754" s="24">
        <v>9.37314938155746E-3</v>
      </c>
      <c r="P2754" s="24">
        <v>8.980034328801045E-3</v>
      </c>
      <c r="Q2754" s="29">
        <v>242852.7301653605</v>
      </c>
    </row>
    <row r="2755" spans="1:17" ht="15" x14ac:dyDescent="0.25">
      <c r="A2755" s="24">
        <v>5</v>
      </c>
      <c r="B2755" s="24" t="s">
        <v>754</v>
      </c>
      <c r="C2755" s="24">
        <v>1400130</v>
      </c>
      <c r="D2755" s="24">
        <v>0.25</v>
      </c>
      <c r="E2755" s="24" t="s">
        <v>1331</v>
      </c>
      <c r="F2755" s="24">
        <v>1021020.0554896285</v>
      </c>
      <c r="G2755" s="24">
        <v>0.130872638945874</v>
      </c>
      <c r="H2755" s="24">
        <v>0.79838424626976401</v>
      </c>
      <c r="I2755" s="24">
        <v>30.975285934551049</v>
      </c>
      <c r="J2755" s="24">
        <v>2.5858419744835999</v>
      </c>
      <c r="K2755" s="24">
        <v>928.26429590055955</v>
      </c>
      <c r="L2755" s="24">
        <v>2.4275303628651103E-4</v>
      </c>
      <c r="M2755" s="24">
        <v>1.5358655159665249E-5</v>
      </c>
      <c r="N2755" s="24">
        <v>1.39117603716555E-2</v>
      </c>
      <c r="O2755" s="24">
        <v>3.9920177491379751E-2</v>
      </c>
      <c r="P2755" s="24">
        <v>6.5637115866362547E-2</v>
      </c>
      <c r="Q2755" s="29">
        <v>1021020.0554896285</v>
      </c>
    </row>
    <row r="2756" spans="1:17" ht="15" x14ac:dyDescent="0.25">
      <c r="A2756" s="24">
        <v>5</v>
      </c>
      <c r="B2756" s="24" t="s">
        <v>754</v>
      </c>
      <c r="C2756" s="24">
        <v>1400130</v>
      </c>
      <c r="D2756" s="24">
        <v>0.5</v>
      </c>
      <c r="E2756" s="24" t="s">
        <v>1332</v>
      </c>
      <c r="F2756" s="24">
        <v>1301694.8584803201</v>
      </c>
      <c r="G2756" s="24">
        <v>0.17008902019891001</v>
      </c>
      <c r="H2756" s="24">
        <v>1.0614236685915199</v>
      </c>
      <c r="I2756" s="24">
        <v>39.483733160098197</v>
      </c>
      <c r="J2756" s="24">
        <v>3.2793093840540601</v>
      </c>
      <c r="K2756" s="24">
        <v>1302.09413006977</v>
      </c>
      <c r="L2756" s="24">
        <v>3.3779021604731402E-4</v>
      </c>
      <c r="M2756" s="24">
        <v>1.91967832849271E-5</v>
      </c>
      <c r="N2756" s="24">
        <v>1.95743745280508E-2</v>
      </c>
      <c r="O2756" s="24">
        <v>5.57558270224408E-2</v>
      </c>
      <c r="P2756" s="24">
        <v>8.1964324365086993E-2</v>
      </c>
      <c r="Q2756" s="29">
        <v>1301694.8584803201</v>
      </c>
    </row>
    <row r="2757" spans="1:17" ht="15" x14ac:dyDescent="0.25">
      <c r="A2757" s="24">
        <v>5</v>
      </c>
      <c r="B2757" s="24" t="s">
        <v>754</v>
      </c>
      <c r="C2757" s="24">
        <v>1400130</v>
      </c>
      <c r="D2757" s="24">
        <v>0.75</v>
      </c>
      <c r="E2757" s="24" t="s">
        <v>1333</v>
      </c>
      <c r="F2757" s="24">
        <v>1625338.63250415</v>
      </c>
      <c r="G2757" s="24">
        <v>0.21892925241431499</v>
      </c>
      <c r="H2757" s="24">
        <v>1.3649202265643199</v>
      </c>
      <c r="I2757" s="24">
        <v>47.24886846876435</v>
      </c>
      <c r="J2757" s="24">
        <v>3.9817694117721252</v>
      </c>
      <c r="K2757" s="24">
        <v>1723.252412480595</v>
      </c>
      <c r="L2757" s="24">
        <v>4.4702363458151598E-4</v>
      </c>
      <c r="M2757" s="24">
        <v>2.513538700573065E-5</v>
      </c>
      <c r="N2757" s="24">
        <v>2.550604536405425E-2</v>
      </c>
      <c r="O2757" s="24">
        <v>7.34279495355111E-2</v>
      </c>
      <c r="P2757" s="24">
        <v>0.1021805339639945</v>
      </c>
      <c r="Q2757" s="29">
        <v>1625338.63250415</v>
      </c>
    </row>
    <row r="2758" spans="1:17" ht="15" x14ac:dyDescent="0.25">
      <c r="A2758" s="24">
        <v>5</v>
      </c>
      <c r="B2758" s="24" t="s">
        <v>754</v>
      </c>
      <c r="C2758" s="24">
        <v>1400140</v>
      </c>
      <c r="D2758" s="24">
        <v>0.25</v>
      </c>
      <c r="E2758" s="24" t="s">
        <v>1331</v>
      </c>
      <c r="F2758" s="24">
        <v>859031.99180392409</v>
      </c>
      <c r="G2758" s="24">
        <v>0.15703885069019852</v>
      </c>
      <c r="H2758" s="24">
        <v>0.81621339202657595</v>
      </c>
      <c r="I2758" s="24">
        <v>30.410808328138049</v>
      </c>
      <c r="J2758" s="24">
        <v>2.3496118969078648</v>
      </c>
      <c r="K2758" s="24">
        <v>962.71234850445308</v>
      </c>
      <c r="L2758" s="24">
        <v>3.1975789482640302E-4</v>
      </c>
      <c r="M2758" s="24">
        <v>1.4481120832454701E-5</v>
      </c>
      <c r="N2758" s="24">
        <v>1.66870186402302E-2</v>
      </c>
      <c r="O2758" s="24">
        <v>4.90510109933616E-2</v>
      </c>
      <c r="P2758" s="24">
        <v>4.679471777287865E-2</v>
      </c>
      <c r="Q2758" s="29">
        <v>859031.99180392409</v>
      </c>
    </row>
    <row r="2759" spans="1:17" ht="15" x14ac:dyDescent="0.25">
      <c r="A2759" s="24">
        <v>5</v>
      </c>
      <c r="B2759" s="24" t="s">
        <v>754</v>
      </c>
      <c r="C2759" s="24">
        <v>1400140</v>
      </c>
      <c r="D2759" s="24">
        <v>0.5</v>
      </c>
      <c r="E2759" s="24" t="s">
        <v>1332</v>
      </c>
      <c r="F2759" s="24">
        <v>1062785.2209994099</v>
      </c>
      <c r="G2759" s="24">
        <v>0.211966628077356</v>
      </c>
      <c r="H2759" s="24">
        <v>1.09417162383815</v>
      </c>
      <c r="I2759" s="24">
        <v>37.121930842211697</v>
      </c>
      <c r="J2759" s="24">
        <v>2.8878695176749698</v>
      </c>
      <c r="K2759" s="24">
        <v>1280.70323285568</v>
      </c>
      <c r="L2759" s="24">
        <v>4.4011721565756398E-4</v>
      </c>
      <c r="M2759" s="24">
        <v>1.87969484369197E-5</v>
      </c>
      <c r="N2759" s="24">
        <v>2.1838394444974998E-2</v>
      </c>
      <c r="O2759" s="24">
        <v>6.64762826581171E-2</v>
      </c>
      <c r="P2759" s="24">
        <v>5.8542300914488497E-2</v>
      </c>
      <c r="Q2759" s="29">
        <v>1062785.2209994099</v>
      </c>
    </row>
    <row r="2760" spans="1:17" ht="15" x14ac:dyDescent="0.25">
      <c r="A2760" s="24">
        <v>5</v>
      </c>
      <c r="B2760" s="24" t="s">
        <v>754</v>
      </c>
      <c r="C2760" s="24">
        <v>1400140</v>
      </c>
      <c r="D2760" s="24">
        <v>0.75</v>
      </c>
      <c r="E2760" s="24" t="s">
        <v>1333</v>
      </c>
      <c r="F2760" s="24">
        <v>1285601.1843276101</v>
      </c>
      <c r="G2760" s="24">
        <v>0.270382471945184</v>
      </c>
      <c r="H2760" s="24">
        <v>1.4028087929123301</v>
      </c>
      <c r="I2760" s="24">
        <v>44.226496350309503</v>
      </c>
      <c r="J2760" s="24">
        <v>3.449105352291125</v>
      </c>
      <c r="K2760" s="24">
        <v>1684.267756579565</v>
      </c>
      <c r="L2760" s="24">
        <v>5.784757473730615E-4</v>
      </c>
      <c r="M2760" s="24">
        <v>2.4092611455072449E-5</v>
      </c>
      <c r="N2760" s="24">
        <v>2.8241206774799701E-2</v>
      </c>
      <c r="O2760" s="24">
        <v>8.7334480397425057E-2</v>
      </c>
      <c r="P2760" s="24">
        <v>7.0632868596066045E-2</v>
      </c>
      <c r="Q2760" s="29">
        <v>1285601.1843276101</v>
      </c>
    </row>
    <row r="2761" spans="1:17" ht="15" x14ac:dyDescent="0.25">
      <c r="A2761" s="24">
        <v>5</v>
      </c>
      <c r="B2761" s="24" t="s">
        <v>754</v>
      </c>
      <c r="C2761" s="24">
        <v>1400150</v>
      </c>
      <c r="D2761" s="24">
        <v>0.25</v>
      </c>
      <c r="E2761" s="24" t="s">
        <v>1331</v>
      </c>
      <c r="F2761" s="24">
        <v>4770287.6694497205</v>
      </c>
      <c r="G2761" s="24">
        <v>1.698644594937635</v>
      </c>
      <c r="H2761" s="24">
        <v>8.9305883233550496</v>
      </c>
      <c r="I2761" s="24">
        <v>169.85007448375751</v>
      </c>
      <c r="J2761" s="24">
        <v>14.8043718999264</v>
      </c>
      <c r="K2761" s="24">
        <v>7102.2995058542547</v>
      </c>
      <c r="L2761" s="24">
        <v>2.8302156358629947E-3</v>
      </c>
      <c r="M2761" s="24">
        <v>2.7431389599227298E-4</v>
      </c>
      <c r="N2761" s="24">
        <v>8.8794148813845258E-2</v>
      </c>
      <c r="O2761" s="24">
        <v>0.3861390908518415</v>
      </c>
      <c r="P2761" s="24">
        <v>0.51792616739871056</v>
      </c>
      <c r="Q2761" s="29">
        <v>4770287.6694497205</v>
      </c>
    </row>
    <row r="2762" spans="1:17" ht="15" x14ac:dyDescent="0.25">
      <c r="A2762" s="24">
        <v>5</v>
      </c>
      <c r="B2762" s="24" t="s">
        <v>754</v>
      </c>
      <c r="C2762" s="24">
        <v>1400150</v>
      </c>
      <c r="D2762" s="24">
        <v>0.5</v>
      </c>
      <c r="E2762" s="24" t="s">
        <v>1332</v>
      </c>
      <c r="F2762" s="24">
        <v>5669316.3315177299</v>
      </c>
      <c r="G2762" s="24">
        <v>1.9950658986847301</v>
      </c>
      <c r="H2762" s="24">
        <v>10.541770884316399</v>
      </c>
      <c r="I2762" s="24">
        <v>201.835668485849</v>
      </c>
      <c r="J2762" s="24">
        <v>17.580776523238999</v>
      </c>
      <c r="K2762" s="24">
        <v>8312.1684561575003</v>
      </c>
      <c r="L2762" s="24">
        <v>3.3138315485838998E-3</v>
      </c>
      <c r="M2762" s="24">
        <v>3.2490082605574002E-4</v>
      </c>
      <c r="N2762" s="24">
        <v>0.104274236219267</v>
      </c>
      <c r="O2762" s="24">
        <v>0.45226595133078201</v>
      </c>
      <c r="P2762" s="24">
        <v>0.61342125259484603</v>
      </c>
      <c r="Q2762" s="29">
        <v>5669316.3315177299</v>
      </c>
    </row>
    <row r="2763" spans="1:17" ht="15" x14ac:dyDescent="0.25">
      <c r="A2763" s="24">
        <v>5</v>
      </c>
      <c r="B2763" s="24" t="s">
        <v>754</v>
      </c>
      <c r="C2763" s="24">
        <v>1400150</v>
      </c>
      <c r="D2763" s="24">
        <v>0.75</v>
      </c>
      <c r="E2763" s="24" t="s">
        <v>1333</v>
      </c>
      <c r="F2763" s="24">
        <v>6433329.4542357996</v>
      </c>
      <c r="G2763" s="24">
        <v>2.33918414390926</v>
      </c>
      <c r="H2763" s="24">
        <v>12.20608145216725</v>
      </c>
      <c r="I2763" s="24">
        <v>228.68897480312</v>
      </c>
      <c r="J2763" s="24">
        <v>19.9195268265455</v>
      </c>
      <c r="K2763" s="24">
        <v>10773.7799583265</v>
      </c>
      <c r="L2763" s="24">
        <v>4.3182044501524049E-3</v>
      </c>
      <c r="M2763" s="24">
        <v>3.68107050432141E-4</v>
      </c>
      <c r="N2763" s="24">
        <v>0.13404383771499401</v>
      </c>
      <c r="O2763" s="24">
        <v>0.58762609486481254</v>
      </c>
      <c r="P2763" s="24">
        <v>0.69488462037722498</v>
      </c>
      <c r="Q2763" s="29">
        <v>6433329.4542357996</v>
      </c>
    </row>
    <row r="2764" spans="1:17" ht="15" x14ac:dyDescent="0.25">
      <c r="A2764" s="24">
        <v>5</v>
      </c>
      <c r="B2764" s="24" t="s">
        <v>754</v>
      </c>
      <c r="C2764" s="24">
        <v>1400160</v>
      </c>
      <c r="D2764" s="24">
        <v>0.25</v>
      </c>
      <c r="E2764" s="24" t="s">
        <v>1331</v>
      </c>
      <c r="F2764" s="24">
        <v>97510.963202670508</v>
      </c>
      <c r="G2764" s="24">
        <v>1.37837556586069E-2</v>
      </c>
      <c r="H2764" s="24">
        <v>7.0082310934686851E-2</v>
      </c>
      <c r="I2764" s="24">
        <v>3.5281330765067249</v>
      </c>
      <c r="J2764" s="24">
        <v>0.26220010911962299</v>
      </c>
      <c r="K2764" s="24">
        <v>96.78636830787886</v>
      </c>
      <c r="L2764" s="24">
        <v>2.7293755290855403E-5</v>
      </c>
      <c r="M2764" s="24">
        <v>2.991178872694145E-7</v>
      </c>
      <c r="N2764" s="24">
        <v>1.0800239320752449E-3</v>
      </c>
      <c r="O2764" s="24">
        <v>4.3376305201125401E-3</v>
      </c>
      <c r="P2764" s="24">
        <v>5.7922661850143501E-3</v>
      </c>
      <c r="Q2764" s="29">
        <v>97510.963202670508</v>
      </c>
    </row>
    <row r="2765" spans="1:17" ht="15" x14ac:dyDescent="0.25">
      <c r="A2765" s="24">
        <v>5</v>
      </c>
      <c r="B2765" s="24" t="s">
        <v>754</v>
      </c>
      <c r="C2765" s="24">
        <v>1400160</v>
      </c>
      <c r="D2765" s="24">
        <v>0.5</v>
      </c>
      <c r="E2765" s="24" t="s">
        <v>1332</v>
      </c>
      <c r="F2765" s="24">
        <v>115748.416579251</v>
      </c>
      <c r="G2765" s="24">
        <v>1.65077949619373E-2</v>
      </c>
      <c r="H2765" s="24">
        <v>8.3095398276944094E-2</v>
      </c>
      <c r="I2765" s="24">
        <v>4.2146228191010904</v>
      </c>
      <c r="J2765" s="24">
        <v>0.31317566030218902</v>
      </c>
      <c r="K2765" s="24">
        <v>113.51730292053</v>
      </c>
      <c r="L2765" s="24">
        <v>3.2011883046373398E-5</v>
      </c>
      <c r="M2765" s="24">
        <v>3.5606508846703502E-7</v>
      </c>
      <c r="N2765" s="24">
        <v>1.2660303803653801E-3</v>
      </c>
      <c r="O2765" s="24">
        <v>5.0918368914632996E-3</v>
      </c>
      <c r="P2765" s="24">
        <v>6.8795529448607597E-3</v>
      </c>
      <c r="Q2765" s="29">
        <v>115748.416579251</v>
      </c>
    </row>
    <row r="2766" spans="1:17" ht="15" x14ac:dyDescent="0.25">
      <c r="A2766" s="24">
        <v>5</v>
      </c>
      <c r="B2766" s="24" t="s">
        <v>754</v>
      </c>
      <c r="C2766" s="24">
        <v>1400160</v>
      </c>
      <c r="D2766" s="24">
        <v>0.75</v>
      </c>
      <c r="E2766" s="24" t="s">
        <v>1333</v>
      </c>
      <c r="F2766" s="24">
        <v>132444.22757885949</v>
      </c>
      <c r="G2766" s="24">
        <v>1.8448395986642802E-2</v>
      </c>
      <c r="H2766" s="24">
        <v>9.4982716168329956E-2</v>
      </c>
      <c r="I2766" s="24">
        <v>4.78201030580097</v>
      </c>
      <c r="J2766" s="24">
        <v>0.3553272598098805</v>
      </c>
      <c r="K2766" s="24">
        <v>152.0029646610185</v>
      </c>
      <c r="L2766" s="24">
        <v>4.28648613781313E-5</v>
      </c>
      <c r="M2766" s="24">
        <v>4.0593120853865898E-7</v>
      </c>
      <c r="N2766" s="24">
        <v>1.6852803166394299E-3</v>
      </c>
      <c r="O2766" s="24">
        <v>6.8185170456179448E-3</v>
      </c>
      <c r="P2766" s="24">
        <v>7.7887743215073746E-3</v>
      </c>
      <c r="Q2766" s="29">
        <v>132444.22757885949</v>
      </c>
    </row>
    <row r="2767" spans="1:17" ht="15" x14ac:dyDescent="0.25">
      <c r="A2767" s="24">
        <v>5</v>
      </c>
      <c r="B2767" s="24" t="s">
        <v>754</v>
      </c>
      <c r="C2767" s="24">
        <v>1400170</v>
      </c>
      <c r="D2767" s="24">
        <v>0.25</v>
      </c>
      <c r="E2767" s="24" t="s">
        <v>1331</v>
      </c>
      <c r="F2767" s="24">
        <v>623588.08937942144</v>
      </c>
      <c r="G2767" s="24">
        <v>9.69983629697002E-2</v>
      </c>
      <c r="H2767" s="24">
        <v>0.54991010737833546</v>
      </c>
      <c r="I2767" s="24">
        <v>22.484346921218602</v>
      </c>
      <c r="J2767" s="24">
        <v>1.7566758275584249</v>
      </c>
      <c r="K2767" s="24">
        <v>714.22926285266658</v>
      </c>
      <c r="L2767" s="24">
        <v>1.9343974519522698E-4</v>
      </c>
      <c r="M2767" s="24">
        <v>6.4124961247964447E-6</v>
      </c>
      <c r="N2767" s="24">
        <v>1.0722679438122551E-2</v>
      </c>
      <c r="O2767" s="24">
        <v>3.1571761479813054E-2</v>
      </c>
      <c r="P2767" s="24">
        <v>3.8296914481612647E-2</v>
      </c>
      <c r="Q2767" s="29">
        <v>623588.08937942144</v>
      </c>
    </row>
    <row r="2768" spans="1:17" ht="15" x14ac:dyDescent="0.25">
      <c r="A2768" s="24">
        <v>5</v>
      </c>
      <c r="B2768" s="24" t="s">
        <v>754</v>
      </c>
      <c r="C2768" s="24">
        <v>1400170</v>
      </c>
      <c r="D2768" s="24">
        <v>0.5</v>
      </c>
      <c r="E2768" s="24" t="s">
        <v>1332</v>
      </c>
      <c r="F2768" s="24">
        <v>742351.83892229397</v>
      </c>
      <c r="G2768" s="24">
        <v>0.114610197173451</v>
      </c>
      <c r="H2768" s="24">
        <v>0.65055332585664905</v>
      </c>
      <c r="I2768" s="24">
        <v>26.755382797472599</v>
      </c>
      <c r="J2768" s="24">
        <v>2.0919954547492199</v>
      </c>
      <c r="K2768" s="24">
        <v>820.012533876661</v>
      </c>
      <c r="L2768" s="24">
        <v>2.2227106406947901E-4</v>
      </c>
      <c r="M2768" s="24">
        <v>7.5915572989665198E-6</v>
      </c>
      <c r="N2768" s="24">
        <v>1.2315481126182399E-2</v>
      </c>
      <c r="O2768" s="24">
        <v>3.63276369418234E-2</v>
      </c>
      <c r="P2768" s="24">
        <v>4.5534434865044403E-2</v>
      </c>
      <c r="Q2768" s="29">
        <v>742351.83892229397</v>
      </c>
    </row>
    <row r="2769" spans="1:17" ht="15" x14ac:dyDescent="0.25">
      <c r="A2769" s="24">
        <v>5</v>
      </c>
      <c r="B2769" s="24" t="s">
        <v>754</v>
      </c>
      <c r="C2769" s="24">
        <v>1400170</v>
      </c>
      <c r="D2769" s="24">
        <v>0.75</v>
      </c>
      <c r="E2769" s="24" t="s">
        <v>1333</v>
      </c>
      <c r="F2769" s="24">
        <v>843505.51712859701</v>
      </c>
      <c r="G2769" s="24">
        <v>0.12846616000014649</v>
      </c>
      <c r="H2769" s="24">
        <v>0.73833322898497755</v>
      </c>
      <c r="I2769" s="24">
        <v>30.341676975644351</v>
      </c>
      <c r="J2769" s="24">
        <v>2.374673474489235</v>
      </c>
      <c r="K2769" s="24">
        <v>999.04405038812899</v>
      </c>
      <c r="L2769" s="24">
        <v>2.6948703738334653E-4</v>
      </c>
      <c r="M2769" s="24">
        <v>8.6760318351510988E-6</v>
      </c>
      <c r="N2769" s="24">
        <v>1.4498973110525301E-2</v>
      </c>
      <c r="O2769" s="24">
        <v>4.3832850944568402E-2</v>
      </c>
      <c r="P2769" s="24">
        <v>5.1843352196987748E-2</v>
      </c>
      <c r="Q2769" s="29">
        <v>843505.51712859701</v>
      </c>
    </row>
    <row r="2770" spans="1:17" ht="15" x14ac:dyDescent="0.25">
      <c r="A2770" s="24">
        <v>5</v>
      </c>
      <c r="B2770" s="24" t="s">
        <v>754</v>
      </c>
      <c r="C2770" s="24">
        <v>1400180</v>
      </c>
      <c r="D2770" s="24">
        <v>0.25</v>
      </c>
      <c r="E2770" s="24" t="s">
        <v>1331</v>
      </c>
      <c r="F2770" s="24">
        <v>1240921.0140041099</v>
      </c>
      <c r="G2770" s="24">
        <v>0.12416363549095799</v>
      </c>
      <c r="H2770" s="24">
        <v>0.64309343933126994</v>
      </c>
      <c r="I2770" s="24">
        <v>35.699884288846945</v>
      </c>
      <c r="J2770" s="24">
        <v>2.640007937506105</v>
      </c>
      <c r="K2770" s="24">
        <v>996.51273453531894</v>
      </c>
      <c r="L2770" s="24">
        <v>2.7846526956431703E-4</v>
      </c>
      <c r="M2770" s="24">
        <v>4.2219332441005996E-6</v>
      </c>
      <c r="N2770" s="24">
        <v>1.833019798005615E-2</v>
      </c>
      <c r="O2770" s="24">
        <v>4.7303806042497995E-2</v>
      </c>
      <c r="P2770" s="24">
        <v>4.3192201861470048E-2</v>
      </c>
      <c r="Q2770" s="29">
        <v>1240921.0140041099</v>
      </c>
    </row>
    <row r="2771" spans="1:17" ht="15" x14ac:dyDescent="0.25">
      <c r="A2771" s="24">
        <v>5</v>
      </c>
      <c r="B2771" s="24" t="s">
        <v>754</v>
      </c>
      <c r="C2771" s="24">
        <v>1400180</v>
      </c>
      <c r="D2771" s="24">
        <v>0.5</v>
      </c>
      <c r="E2771" s="24" t="s">
        <v>1332</v>
      </c>
      <c r="F2771" s="24">
        <v>1416711.8295229699</v>
      </c>
      <c r="G2771" s="24">
        <v>0.13949376905167499</v>
      </c>
      <c r="H2771" s="24">
        <v>0.726215792021769</v>
      </c>
      <c r="I2771" s="24">
        <v>40.790394280813203</v>
      </c>
      <c r="J2771" s="24">
        <v>3.0158406785937402</v>
      </c>
      <c r="K2771" s="24">
        <v>1050.2274356320099</v>
      </c>
      <c r="L2771" s="24">
        <v>2.93421943834319E-4</v>
      </c>
      <c r="M2771" s="24">
        <v>4.80731834034502E-6</v>
      </c>
      <c r="N2771" s="24">
        <v>1.9385412238163501E-2</v>
      </c>
      <c r="O2771" s="24">
        <v>4.9779762780194602E-2</v>
      </c>
      <c r="P2771" s="24">
        <v>4.9212542374905299E-2</v>
      </c>
      <c r="Q2771" s="29">
        <v>1416711.8295229699</v>
      </c>
    </row>
    <row r="2772" spans="1:17" ht="15" x14ac:dyDescent="0.25">
      <c r="A2772" s="24">
        <v>5</v>
      </c>
      <c r="B2772" s="24" t="s">
        <v>754</v>
      </c>
      <c r="C2772" s="24">
        <v>1400180</v>
      </c>
      <c r="D2772" s="24">
        <v>0.75</v>
      </c>
      <c r="E2772" s="24" t="s">
        <v>1333</v>
      </c>
      <c r="F2772" s="24">
        <v>1638516.09045751</v>
      </c>
      <c r="G2772" s="24">
        <v>0.1549871770236895</v>
      </c>
      <c r="H2772" s="24">
        <v>0.81344393296816497</v>
      </c>
      <c r="I2772" s="24">
        <v>46.725052537515353</v>
      </c>
      <c r="J2772" s="24">
        <v>3.4550509706052202</v>
      </c>
      <c r="K2772" s="24">
        <v>1348.481466027705</v>
      </c>
      <c r="L2772" s="24">
        <v>3.7621952053550848E-4</v>
      </c>
      <c r="M2772" s="24">
        <v>5.5417416898711104E-6</v>
      </c>
      <c r="N2772" s="24">
        <v>2.3383765332267249E-2</v>
      </c>
      <c r="O2772" s="24">
        <v>6.3261839146950105E-2</v>
      </c>
      <c r="P2772" s="24">
        <v>5.6324931793640398E-2</v>
      </c>
      <c r="Q2772" s="29">
        <v>1638516.09045751</v>
      </c>
    </row>
    <row r="2773" spans="1:17" ht="15" x14ac:dyDescent="0.25">
      <c r="A2773" s="24">
        <v>5</v>
      </c>
      <c r="B2773" s="24" t="s">
        <v>754</v>
      </c>
      <c r="C2773" s="24">
        <v>1400190</v>
      </c>
      <c r="D2773" s="24">
        <v>0.25</v>
      </c>
      <c r="E2773" s="24" t="s">
        <v>1331</v>
      </c>
      <c r="F2773" s="24">
        <v>3525703.7680227351</v>
      </c>
      <c r="G2773" s="24">
        <v>1.0605454120668001</v>
      </c>
      <c r="H2773" s="24">
        <v>5.8730313948824406</v>
      </c>
      <c r="I2773" s="24">
        <v>125.218940497297</v>
      </c>
      <c r="J2773" s="24">
        <v>11.07328111396335</v>
      </c>
      <c r="K2773" s="24">
        <v>4961.3813119247698</v>
      </c>
      <c r="L2773" s="24">
        <v>1.746339809596935E-3</v>
      </c>
      <c r="M2773" s="24">
        <v>1.6534068273020751E-4</v>
      </c>
      <c r="N2773" s="24">
        <v>6.2402398937973794E-2</v>
      </c>
      <c r="O2773" s="24">
        <v>0.24617989809070651</v>
      </c>
      <c r="P2773" s="24">
        <v>0.40916704004372501</v>
      </c>
      <c r="Q2773" s="29">
        <v>3525703.7680227351</v>
      </c>
    </row>
    <row r="2774" spans="1:17" ht="15" x14ac:dyDescent="0.25">
      <c r="A2774" s="24">
        <v>5</v>
      </c>
      <c r="B2774" s="24" t="s">
        <v>754</v>
      </c>
      <c r="C2774" s="24">
        <v>1400190</v>
      </c>
      <c r="D2774" s="24">
        <v>0.5</v>
      </c>
      <c r="E2774" s="24" t="s">
        <v>1332</v>
      </c>
      <c r="F2774" s="24">
        <v>3962020.49459241</v>
      </c>
      <c r="G2774" s="24">
        <v>1.17762615598009</v>
      </c>
      <c r="H2774" s="24">
        <v>6.51310054570326</v>
      </c>
      <c r="I2774" s="24">
        <v>140.90691521758501</v>
      </c>
      <c r="J2774" s="24">
        <v>12.425982761374399</v>
      </c>
      <c r="K2774" s="24">
        <v>5690.8487292863101</v>
      </c>
      <c r="L2774" s="24">
        <v>2.0127945001993199E-3</v>
      </c>
      <c r="M2774" s="24">
        <v>1.8572875528464401E-4</v>
      </c>
      <c r="N2774" s="24">
        <v>6.9704380169035504E-2</v>
      </c>
      <c r="O2774" s="24">
        <v>0.28280462167620402</v>
      </c>
      <c r="P2774" s="24">
        <v>0.46173780079516002</v>
      </c>
      <c r="Q2774" s="29">
        <v>3962020.49459241</v>
      </c>
    </row>
    <row r="2775" spans="1:17" ht="15" x14ac:dyDescent="0.25">
      <c r="A2775" s="24">
        <v>5</v>
      </c>
      <c r="B2775" s="24" t="s">
        <v>754</v>
      </c>
      <c r="C2775" s="24">
        <v>1400190</v>
      </c>
      <c r="D2775" s="24">
        <v>0.75</v>
      </c>
      <c r="E2775" s="24" t="s">
        <v>1333</v>
      </c>
      <c r="F2775" s="24">
        <v>4598434.3209827952</v>
      </c>
      <c r="G2775" s="24">
        <v>1.35327552658789</v>
      </c>
      <c r="H2775" s="24">
        <v>7.4751244295271801</v>
      </c>
      <c r="I2775" s="24">
        <v>163.14026343725899</v>
      </c>
      <c r="J2775" s="24">
        <v>14.414427961635301</v>
      </c>
      <c r="K2775" s="24">
        <v>7218.7867014951844</v>
      </c>
      <c r="L2775" s="24">
        <v>2.5491524158855351E-3</v>
      </c>
      <c r="M2775" s="24">
        <v>2.1448912935182249E-4</v>
      </c>
      <c r="N2775" s="24">
        <v>8.8453680853136457E-2</v>
      </c>
      <c r="O2775" s="24">
        <v>0.358449257093022</v>
      </c>
      <c r="P2775" s="24">
        <v>0.53165445762731456</v>
      </c>
      <c r="Q2775" s="29">
        <v>4598434.3209827952</v>
      </c>
    </row>
    <row r="2776" spans="1:17" ht="15" x14ac:dyDescent="0.25">
      <c r="A2776" s="24">
        <v>5</v>
      </c>
      <c r="B2776" s="24" t="s">
        <v>754</v>
      </c>
      <c r="C2776" s="24">
        <v>1400200</v>
      </c>
      <c r="D2776" s="24">
        <v>0.25</v>
      </c>
      <c r="E2776" s="24" t="s">
        <v>1331</v>
      </c>
      <c r="F2776" s="24">
        <v>2082224.0452068001</v>
      </c>
      <c r="G2776" s="24">
        <v>0.78665904833559841</v>
      </c>
      <c r="H2776" s="24">
        <v>4.1091162299602058</v>
      </c>
      <c r="I2776" s="24">
        <v>73.219223332650998</v>
      </c>
      <c r="J2776" s="24">
        <v>6.4163740830936797</v>
      </c>
      <c r="K2776" s="24">
        <v>3295.4949585156146</v>
      </c>
      <c r="L2776" s="24">
        <v>1.33334800732859E-3</v>
      </c>
      <c r="M2776" s="24">
        <v>1.2318365278549798E-4</v>
      </c>
      <c r="N2776" s="24">
        <v>4.1460692836195953E-2</v>
      </c>
      <c r="O2776" s="24">
        <v>0.18088665178211849</v>
      </c>
      <c r="P2776" s="24">
        <v>0.22792805008238148</v>
      </c>
      <c r="Q2776" s="29">
        <v>2082224.0452068001</v>
      </c>
    </row>
    <row r="2777" spans="1:17" ht="15" x14ac:dyDescent="0.25">
      <c r="A2777" s="24">
        <v>5</v>
      </c>
      <c r="B2777" s="24" t="s">
        <v>754</v>
      </c>
      <c r="C2777" s="24">
        <v>1400200</v>
      </c>
      <c r="D2777" s="24">
        <v>0.5</v>
      </c>
      <c r="E2777" s="24" t="s">
        <v>1332</v>
      </c>
      <c r="F2777" s="24">
        <v>2355495.55654294</v>
      </c>
      <c r="G2777" s="24">
        <v>0.88965476096995499</v>
      </c>
      <c r="H2777" s="24">
        <v>4.6399086800467497</v>
      </c>
      <c r="I2777" s="24">
        <v>83.018189769064506</v>
      </c>
      <c r="J2777" s="24">
        <v>7.2659423617631598</v>
      </c>
      <c r="K2777" s="24">
        <v>3838.8181149115098</v>
      </c>
      <c r="L2777" s="24">
        <v>1.5690139500749299E-3</v>
      </c>
      <c r="M2777" s="24">
        <v>1.39371974864301E-4</v>
      </c>
      <c r="N2777" s="24">
        <v>4.7550590694987002E-2</v>
      </c>
      <c r="O2777" s="24">
        <v>0.21174690268900301</v>
      </c>
      <c r="P2777" s="24">
        <v>0.25737921163340199</v>
      </c>
      <c r="Q2777" s="29">
        <v>2355495.55654294</v>
      </c>
    </row>
    <row r="2778" spans="1:17" ht="15" x14ac:dyDescent="0.25">
      <c r="A2778" s="24">
        <v>5</v>
      </c>
      <c r="B2778" s="24" t="s">
        <v>754</v>
      </c>
      <c r="C2778" s="24">
        <v>1400200</v>
      </c>
      <c r="D2778" s="24">
        <v>0.75</v>
      </c>
      <c r="E2778" s="24" t="s">
        <v>1333</v>
      </c>
      <c r="F2778" s="24">
        <v>2734800.5764779802</v>
      </c>
      <c r="G2778" s="24">
        <v>1.0437850685356449</v>
      </c>
      <c r="H2778" s="24">
        <v>5.3809570926606156</v>
      </c>
      <c r="I2778" s="24">
        <v>96.014659734713945</v>
      </c>
      <c r="J2778" s="24">
        <v>8.4122130998050899</v>
      </c>
      <c r="K2778" s="24">
        <v>4895.8363239210003</v>
      </c>
      <c r="L2778" s="24">
        <v>1.991958361100785E-3</v>
      </c>
      <c r="M2778" s="24">
        <v>1.6173713357578901E-4</v>
      </c>
      <c r="N2778" s="24">
        <v>6.1072670642927054E-2</v>
      </c>
      <c r="O2778" s="24">
        <v>0.26936704437326697</v>
      </c>
      <c r="P2778" s="24">
        <v>0.29842581047212302</v>
      </c>
      <c r="Q2778" s="29">
        <v>2734800.5764779802</v>
      </c>
    </row>
    <row r="2779" spans="1:17" ht="15" x14ac:dyDescent="0.25">
      <c r="A2779" s="24">
        <v>5</v>
      </c>
      <c r="B2779" s="24" t="s">
        <v>754</v>
      </c>
      <c r="C2779" s="24">
        <v>1400210</v>
      </c>
      <c r="D2779" s="24">
        <v>0.25</v>
      </c>
      <c r="E2779" s="24" t="s">
        <v>1331</v>
      </c>
      <c r="F2779" s="24">
        <v>928942.43656383653</v>
      </c>
      <c r="G2779" s="24">
        <v>0.132754760819463</v>
      </c>
      <c r="H2779" s="24">
        <v>0.66984529205938248</v>
      </c>
      <c r="I2779" s="24">
        <v>30.755990156797701</v>
      </c>
      <c r="J2779" s="24">
        <v>2.2962600063849052</v>
      </c>
      <c r="K2779" s="24">
        <v>956.67633236928452</v>
      </c>
      <c r="L2779" s="24">
        <v>2.9567973147081152E-4</v>
      </c>
      <c r="M2779" s="24">
        <v>8.4644840257810397E-6</v>
      </c>
      <c r="N2779" s="24">
        <v>1.6958645920149E-2</v>
      </c>
      <c r="O2779" s="24">
        <v>4.7911264600279502E-2</v>
      </c>
      <c r="P2779" s="24">
        <v>3.9573803913877E-2</v>
      </c>
      <c r="Q2779" s="29">
        <v>928942.43656383653</v>
      </c>
    </row>
    <row r="2780" spans="1:17" ht="15" x14ac:dyDescent="0.25">
      <c r="A2780" s="24">
        <v>5</v>
      </c>
      <c r="B2780" s="24" t="s">
        <v>754</v>
      </c>
      <c r="C2780" s="24">
        <v>1400210</v>
      </c>
      <c r="D2780" s="24">
        <v>0.5</v>
      </c>
      <c r="E2780" s="24" t="s">
        <v>1332</v>
      </c>
      <c r="F2780" s="24">
        <v>1048892.3724356201</v>
      </c>
      <c r="G2780" s="24">
        <v>0.14701229260321599</v>
      </c>
      <c r="H2780" s="24">
        <v>0.74731653101124795</v>
      </c>
      <c r="I2780" s="24">
        <v>35.237954799716498</v>
      </c>
      <c r="J2780" s="24">
        <v>2.6303332469264298</v>
      </c>
      <c r="K2780" s="24">
        <v>1023.55418451931</v>
      </c>
      <c r="L2780" s="24">
        <v>3.1655730488620799E-4</v>
      </c>
      <c r="M2780" s="24">
        <v>9.6717056381301106E-6</v>
      </c>
      <c r="N2780" s="24">
        <v>1.79192261129528E-2</v>
      </c>
      <c r="O2780" s="24">
        <v>5.1213176949800703E-2</v>
      </c>
      <c r="P2780" s="24">
        <v>4.5192312085771798E-2</v>
      </c>
      <c r="Q2780" s="29">
        <v>1048892.3724356201</v>
      </c>
    </row>
    <row r="2781" spans="1:17" ht="15" x14ac:dyDescent="0.25">
      <c r="A2781" s="24">
        <v>5</v>
      </c>
      <c r="B2781" s="24" t="s">
        <v>754</v>
      </c>
      <c r="C2781" s="24">
        <v>1400210</v>
      </c>
      <c r="D2781" s="24">
        <v>0.75</v>
      </c>
      <c r="E2781" s="24" t="s">
        <v>1333</v>
      </c>
      <c r="F2781" s="24">
        <v>1217045.0432609101</v>
      </c>
      <c r="G2781" s="24">
        <v>0.16776808297080301</v>
      </c>
      <c r="H2781" s="24">
        <v>0.85200568702767954</v>
      </c>
      <c r="I2781" s="24">
        <v>40.206727278097603</v>
      </c>
      <c r="J2781" s="24">
        <v>3.0012762299435503</v>
      </c>
      <c r="K2781" s="24">
        <v>1267.3902214007448</v>
      </c>
      <c r="L2781" s="24">
        <v>3.9173116511089802E-4</v>
      </c>
      <c r="M2781" s="24">
        <v>1.1034314224292849E-5</v>
      </c>
      <c r="N2781" s="24">
        <v>2.1656573849892551E-2</v>
      </c>
      <c r="O2781" s="24">
        <v>6.331786971007361E-2</v>
      </c>
      <c r="P2781" s="24">
        <v>5.154254242808845E-2</v>
      </c>
      <c r="Q2781" s="29">
        <v>1217045.0432609101</v>
      </c>
    </row>
    <row r="2782" spans="1:17" ht="15" x14ac:dyDescent="0.25">
      <c r="A2782" s="24">
        <v>5</v>
      </c>
      <c r="B2782" s="24" t="s">
        <v>754</v>
      </c>
      <c r="C2782" s="24">
        <v>1400220</v>
      </c>
      <c r="D2782" s="24">
        <v>0.25</v>
      </c>
      <c r="E2782" s="24" t="s">
        <v>1331</v>
      </c>
      <c r="F2782" s="24">
        <v>548524.26105957595</v>
      </c>
      <c r="G2782" s="24">
        <v>7.2141959274616849E-2</v>
      </c>
      <c r="H2782" s="24">
        <v>0.39629944295710251</v>
      </c>
      <c r="I2782" s="24">
        <v>19.334423888827249</v>
      </c>
      <c r="J2782" s="24">
        <v>1.487027426116255</v>
      </c>
      <c r="K2782" s="24">
        <v>539.98264811718752</v>
      </c>
      <c r="L2782" s="24">
        <v>1.4702916254960552E-4</v>
      </c>
      <c r="M2782" s="24">
        <v>4.665101601047155E-6</v>
      </c>
      <c r="N2782" s="24">
        <v>8.8287699639775993E-3</v>
      </c>
      <c r="O2782" s="24">
        <v>2.4543161522207202E-2</v>
      </c>
      <c r="P2782" s="24">
        <v>2.8568464818319102E-2</v>
      </c>
      <c r="Q2782" s="29">
        <v>548524.26105957595</v>
      </c>
    </row>
    <row r="2783" spans="1:17" ht="15" x14ac:dyDescent="0.25">
      <c r="A2783" s="24">
        <v>5</v>
      </c>
      <c r="B2783" s="24" t="s">
        <v>754</v>
      </c>
      <c r="C2783" s="24">
        <v>1400220</v>
      </c>
      <c r="D2783" s="24">
        <v>0.5</v>
      </c>
      <c r="E2783" s="24" t="s">
        <v>1332</v>
      </c>
      <c r="F2783" s="24">
        <v>630020.11900340999</v>
      </c>
      <c r="G2783" s="24">
        <v>8.3599290473907503E-2</v>
      </c>
      <c r="H2783" s="24">
        <v>0.45226862562852699</v>
      </c>
      <c r="I2783" s="24">
        <v>22.2463402853143</v>
      </c>
      <c r="J2783" s="24">
        <v>1.70981073824199</v>
      </c>
      <c r="K2783" s="24">
        <v>587.36441846803302</v>
      </c>
      <c r="L2783" s="24">
        <v>1.5968837183088E-4</v>
      </c>
      <c r="M2783" s="24">
        <v>5.3364676893622502E-6</v>
      </c>
      <c r="N2783" s="24">
        <v>9.3154507978673497E-3</v>
      </c>
      <c r="O2783" s="24">
        <v>2.6561978798240699E-2</v>
      </c>
      <c r="P2783" s="24">
        <v>3.26374099461599E-2</v>
      </c>
      <c r="Q2783" s="29">
        <v>630020.11900340999</v>
      </c>
    </row>
    <row r="2784" spans="1:17" ht="15" x14ac:dyDescent="0.25">
      <c r="A2784" s="24">
        <v>5</v>
      </c>
      <c r="B2784" s="24" t="s">
        <v>754</v>
      </c>
      <c r="C2784" s="24">
        <v>1400220</v>
      </c>
      <c r="D2784" s="24">
        <v>0.75</v>
      </c>
      <c r="E2784" s="24" t="s">
        <v>1333</v>
      </c>
      <c r="F2784" s="24">
        <v>722805.84216744499</v>
      </c>
      <c r="G2784" s="24">
        <v>9.1253159197777045E-2</v>
      </c>
      <c r="H2784" s="24">
        <v>0.5080410620032455</v>
      </c>
      <c r="I2784" s="24">
        <v>25.407258958618549</v>
      </c>
      <c r="J2784" s="24">
        <v>1.9528333968431799</v>
      </c>
      <c r="K2784" s="24">
        <v>783.61257188800153</v>
      </c>
      <c r="L2784" s="24">
        <v>2.1274986763060948E-4</v>
      </c>
      <c r="M2784" s="24">
        <v>6.102173161165695E-6</v>
      </c>
      <c r="N2784" s="24">
        <v>1.2032966778223301E-2</v>
      </c>
      <c r="O2784" s="24">
        <v>3.5280761583367001E-2</v>
      </c>
      <c r="P2784" s="24">
        <v>3.7272124573762846E-2</v>
      </c>
      <c r="Q2784" s="29">
        <v>722805.84216744499</v>
      </c>
    </row>
    <row r="2785" spans="1:17" ht="15" x14ac:dyDescent="0.25">
      <c r="A2785" s="24">
        <v>5</v>
      </c>
      <c r="B2785" s="24" t="s">
        <v>754</v>
      </c>
      <c r="C2785" s="24">
        <v>1400230</v>
      </c>
      <c r="D2785" s="24">
        <v>0.25</v>
      </c>
      <c r="E2785" s="24" t="s">
        <v>1331</v>
      </c>
      <c r="F2785" s="24">
        <v>862124.6442852309</v>
      </c>
      <c r="G2785" s="24">
        <v>0.1233226307235565</v>
      </c>
      <c r="H2785" s="24">
        <v>0.61710051079711192</v>
      </c>
      <c r="I2785" s="24">
        <v>31.227983056397548</v>
      </c>
      <c r="J2785" s="24">
        <v>2.3173422399160701</v>
      </c>
      <c r="K2785" s="24">
        <v>822.63871525067793</v>
      </c>
      <c r="L2785" s="24">
        <v>2.5522830154059049E-4</v>
      </c>
      <c r="M2785" s="24">
        <v>8.0363499952316887E-6</v>
      </c>
      <c r="N2785" s="24">
        <v>1.6305993282788603E-2</v>
      </c>
      <c r="O2785" s="24">
        <v>4.1667406355925654E-2</v>
      </c>
      <c r="P2785" s="24">
        <v>3.6102725680411202E-2</v>
      </c>
      <c r="Q2785" s="29">
        <v>862124.6442852309</v>
      </c>
    </row>
    <row r="2786" spans="1:17" ht="15" x14ac:dyDescent="0.25">
      <c r="A2786" s="24">
        <v>5</v>
      </c>
      <c r="B2786" s="24" t="s">
        <v>754</v>
      </c>
      <c r="C2786" s="24">
        <v>1400230</v>
      </c>
      <c r="D2786" s="24">
        <v>0.5</v>
      </c>
      <c r="E2786" s="24" t="s">
        <v>1332</v>
      </c>
      <c r="F2786" s="24">
        <v>984786.53309972805</v>
      </c>
      <c r="G2786" s="24">
        <v>0.14138275103658099</v>
      </c>
      <c r="H2786" s="24">
        <v>0.70414472960623498</v>
      </c>
      <c r="I2786" s="24">
        <v>35.682408621275698</v>
      </c>
      <c r="J2786" s="24">
        <v>2.6476783874833099</v>
      </c>
      <c r="K2786" s="24">
        <v>894.65606133415702</v>
      </c>
      <c r="L2786" s="24">
        <v>2.7870664049819299E-4</v>
      </c>
      <c r="M2786" s="24">
        <v>9.1734640366581708E-6</v>
      </c>
      <c r="N2786" s="24">
        <v>1.7487428472860798E-2</v>
      </c>
      <c r="O2786" s="24">
        <v>4.5312127602083599E-2</v>
      </c>
      <c r="P2786" s="24">
        <v>4.1191134588431003E-2</v>
      </c>
      <c r="Q2786" s="29">
        <v>984786.53309972805</v>
      </c>
    </row>
    <row r="2787" spans="1:17" ht="15" x14ac:dyDescent="0.25">
      <c r="A2787" s="24">
        <v>5</v>
      </c>
      <c r="B2787" s="24" t="s">
        <v>754</v>
      </c>
      <c r="C2787" s="24">
        <v>1400230</v>
      </c>
      <c r="D2787" s="24">
        <v>0.75</v>
      </c>
      <c r="E2787" s="24" t="s">
        <v>1333</v>
      </c>
      <c r="F2787" s="24">
        <v>1124314.8458277001</v>
      </c>
      <c r="G2787" s="24">
        <v>0.1561710480123025</v>
      </c>
      <c r="H2787" s="24">
        <v>0.79030155434471694</v>
      </c>
      <c r="I2787" s="24">
        <v>40.692979833166348</v>
      </c>
      <c r="J2787" s="24">
        <v>3.0194737153402351</v>
      </c>
      <c r="K2787" s="24">
        <v>1173.9842795679601</v>
      </c>
      <c r="L2787" s="24">
        <v>3.6548483106008849E-4</v>
      </c>
      <c r="M2787" s="24">
        <v>1.0459918987815299E-5</v>
      </c>
      <c r="N2787" s="24">
        <v>2.2671139950889051E-2</v>
      </c>
      <c r="O2787" s="24">
        <v>5.9361257503626197E-2</v>
      </c>
      <c r="P2787" s="24">
        <v>4.69619297938835E-2</v>
      </c>
      <c r="Q2787" s="29">
        <v>1124314.8458277001</v>
      </c>
    </row>
    <row r="2788" spans="1:17" ht="15" x14ac:dyDescent="0.25">
      <c r="A2788" s="24">
        <v>5</v>
      </c>
      <c r="B2788" s="24" t="s">
        <v>754</v>
      </c>
      <c r="C2788" s="24">
        <v>1400240</v>
      </c>
      <c r="D2788" s="24">
        <v>0.25</v>
      </c>
      <c r="E2788" s="24" t="s">
        <v>1331</v>
      </c>
      <c r="F2788" s="24">
        <v>1737833.6297226851</v>
      </c>
      <c r="G2788" s="24">
        <v>0.419243040088144</v>
      </c>
      <c r="H2788" s="24">
        <v>2.165784455011535</v>
      </c>
      <c r="I2788" s="24">
        <v>62.51347452297135</v>
      </c>
      <c r="J2788" s="24">
        <v>4.9405880764023999</v>
      </c>
      <c r="K2788" s="24">
        <v>2311.6691734404499</v>
      </c>
      <c r="L2788" s="24">
        <v>8.00297050427608E-4</v>
      </c>
      <c r="M2788" s="24">
        <v>4.2205955883309551E-5</v>
      </c>
      <c r="N2788" s="24">
        <v>2.9848058870029E-2</v>
      </c>
      <c r="O2788" s="24">
        <v>0.116934527722206</v>
      </c>
      <c r="P2788" s="24">
        <v>0.1326760620658535</v>
      </c>
      <c r="Q2788" s="29">
        <v>1737833.6297226851</v>
      </c>
    </row>
    <row r="2789" spans="1:17" ht="15" x14ac:dyDescent="0.25">
      <c r="A2789" s="24">
        <v>5</v>
      </c>
      <c r="B2789" s="24" t="s">
        <v>754</v>
      </c>
      <c r="C2789" s="24">
        <v>1400240</v>
      </c>
      <c r="D2789" s="24">
        <v>0.5</v>
      </c>
      <c r="E2789" s="24" t="s">
        <v>1332</v>
      </c>
      <c r="F2789" s="24">
        <v>1986131.40535859</v>
      </c>
      <c r="G2789" s="24">
        <v>0.47541709545043997</v>
      </c>
      <c r="H2789" s="24">
        <v>2.45302538741094</v>
      </c>
      <c r="I2789" s="24">
        <v>71.848779886498406</v>
      </c>
      <c r="J2789" s="24">
        <v>5.6738400256850703</v>
      </c>
      <c r="K2789" s="24">
        <v>2572.38628161514</v>
      </c>
      <c r="L2789" s="24">
        <v>8.9320661442272398E-4</v>
      </c>
      <c r="M2789" s="24">
        <v>4.8216219698302398E-5</v>
      </c>
      <c r="N2789" s="24">
        <v>3.3104968299095899E-2</v>
      </c>
      <c r="O2789" s="24">
        <v>0.13033214205451599</v>
      </c>
      <c r="P2789" s="24">
        <v>0.15150386397295801</v>
      </c>
      <c r="Q2789" s="29">
        <v>1986131.40535859</v>
      </c>
    </row>
    <row r="2790" spans="1:17" ht="15" x14ac:dyDescent="0.25">
      <c r="A2790" s="24">
        <v>5</v>
      </c>
      <c r="B2790" s="24" t="s">
        <v>754</v>
      </c>
      <c r="C2790" s="24">
        <v>1400240</v>
      </c>
      <c r="D2790" s="24">
        <v>0.75</v>
      </c>
      <c r="E2790" s="24" t="s">
        <v>1333</v>
      </c>
      <c r="F2790" s="24">
        <v>2307053.1469766852</v>
      </c>
      <c r="G2790" s="24">
        <v>0.54913306248857641</v>
      </c>
      <c r="H2790" s="24">
        <v>2.8487097751889099</v>
      </c>
      <c r="I2790" s="24">
        <v>82.514468214200207</v>
      </c>
      <c r="J2790" s="24">
        <v>6.5145267489601402</v>
      </c>
      <c r="K2790" s="24">
        <v>3414.3244503670298</v>
      </c>
      <c r="L2790" s="24">
        <v>1.1888772952193499E-3</v>
      </c>
      <c r="M2790" s="24">
        <v>5.519038319646385E-5</v>
      </c>
      <c r="N2790" s="24">
        <v>4.3195188326958449E-2</v>
      </c>
      <c r="O2790" s="24">
        <v>0.17284751292093051</v>
      </c>
      <c r="P2790" s="24">
        <v>0.173404387720659</v>
      </c>
      <c r="Q2790" s="29">
        <v>2307053.1469766852</v>
      </c>
    </row>
    <row r="2791" spans="1:17" ht="15" x14ac:dyDescent="0.25">
      <c r="A2791" s="24">
        <v>5</v>
      </c>
      <c r="B2791" s="24" t="s">
        <v>754</v>
      </c>
      <c r="C2791" s="24">
        <v>1400250</v>
      </c>
      <c r="D2791" s="24">
        <v>0.25</v>
      </c>
      <c r="E2791" s="24" t="s">
        <v>1331</v>
      </c>
      <c r="F2791" s="24">
        <v>4882735.71525981</v>
      </c>
      <c r="G2791" s="24">
        <v>1.778434305125745</v>
      </c>
      <c r="H2791" s="24">
        <v>10.65170679564495</v>
      </c>
      <c r="I2791" s="24">
        <v>162.40371636613702</v>
      </c>
      <c r="J2791" s="24">
        <v>16.313872709156549</v>
      </c>
      <c r="K2791" s="24">
        <v>7825.6401442829592</v>
      </c>
      <c r="L2791" s="24">
        <v>2.6358009526548901E-3</v>
      </c>
      <c r="M2791" s="24">
        <v>3.0524850626651096E-4</v>
      </c>
      <c r="N2791" s="24">
        <v>7.6706702927125253E-2</v>
      </c>
      <c r="O2791" s="24">
        <v>0.35628416256145701</v>
      </c>
      <c r="P2791" s="24">
        <v>0.696815920431893</v>
      </c>
      <c r="Q2791" s="29">
        <v>4882735.71525981</v>
      </c>
    </row>
    <row r="2792" spans="1:17" ht="15" x14ac:dyDescent="0.25">
      <c r="A2792" s="24">
        <v>5</v>
      </c>
      <c r="B2792" s="24" t="s">
        <v>754</v>
      </c>
      <c r="C2792" s="24">
        <v>1400250</v>
      </c>
      <c r="D2792" s="24">
        <v>0.5</v>
      </c>
      <c r="E2792" s="24" t="s">
        <v>1332</v>
      </c>
      <c r="F2792" s="24">
        <v>5540988.8397131804</v>
      </c>
      <c r="G2792" s="24">
        <v>2.0160278372674001</v>
      </c>
      <c r="H2792" s="24">
        <v>12.1634349527385</v>
      </c>
      <c r="I2792" s="24">
        <v>183.52214984102099</v>
      </c>
      <c r="J2792" s="24">
        <v>18.483123542602801</v>
      </c>
      <c r="K2792" s="24">
        <v>9366.1635876740602</v>
      </c>
      <c r="L2792" s="24">
        <v>3.1092576621075002E-3</v>
      </c>
      <c r="M2792" s="24">
        <v>3.4555302675227299E-4</v>
      </c>
      <c r="N2792" s="24">
        <v>8.9156780655561305E-2</v>
      </c>
      <c r="O2792" s="24">
        <v>0.41983957885065498</v>
      </c>
      <c r="P2792" s="24">
        <v>0.79150461657900395</v>
      </c>
      <c r="Q2792" s="29">
        <v>5540988.8397131804</v>
      </c>
    </row>
    <row r="2793" spans="1:17" ht="15" x14ac:dyDescent="0.25">
      <c r="A2793" s="24">
        <v>5</v>
      </c>
      <c r="B2793" s="24" t="s">
        <v>754</v>
      </c>
      <c r="C2793" s="24">
        <v>1400250</v>
      </c>
      <c r="D2793" s="24">
        <v>0.75</v>
      </c>
      <c r="E2793" s="24" t="s">
        <v>1333</v>
      </c>
      <c r="F2793" s="24">
        <v>6399518.6576798148</v>
      </c>
      <c r="G2793" s="24">
        <v>2.3631974655297698</v>
      </c>
      <c r="H2793" s="24">
        <v>14.266852852241051</v>
      </c>
      <c r="I2793" s="24">
        <v>213.8150070034975</v>
      </c>
      <c r="J2793" s="24">
        <v>21.620804714899499</v>
      </c>
      <c r="K2793" s="24">
        <v>11764.2123572583</v>
      </c>
      <c r="L2793" s="24">
        <v>3.9298798389798446E-3</v>
      </c>
      <c r="M2793" s="24">
        <v>4.0306451479590151E-4</v>
      </c>
      <c r="N2793" s="24">
        <v>0.1132726317707185</v>
      </c>
      <c r="O2793" s="24">
        <v>0.53087128876150746</v>
      </c>
      <c r="P2793" s="24">
        <v>0.92911024796865149</v>
      </c>
      <c r="Q2793" s="29">
        <v>6399518.6576798148</v>
      </c>
    </row>
    <row r="2794" spans="1:17" ht="15" x14ac:dyDescent="0.25">
      <c r="A2794" s="24">
        <v>5</v>
      </c>
      <c r="B2794" s="24" t="s">
        <v>754</v>
      </c>
      <c r="C2794" s="24">
        <v>1400260</v>
      </c>
      <c r="D2794" s="24">
        <v>0.25</v>
      </c>
      <c r="E2794" s="24" t="s">
        <v>1331</v>
      </c>
      <c r="F2794" s="24">
        <v>3365659.1774589252</v>
      </c>
      <c r="G2794" s="24">
        <v>1.3893389905053501</v>
      </c>
      <c r="H2794" s="24">
        <v>7.1821394182195046</v>
      </c>
      <c r="I2794" s="24">
        <v>117.49830220424849</v>
      </c>
      <c r="J2794" s="24">
        <v>10.129189207526551</v>
      </c>
      <c r="K2794" s="24">
        <v>6163.1696964383154</v>
      </c>
      <c r="L2794" s="24">
        <v>2.5249731644429547E-3</v>
      </c>
      <c r="M2794" s="24">
        <v>1.7746364565781599E-4</v>
      </c>
      <c r="N2794" s="24">
        <v>7.4433577355130745E-2</v>
      </c>
      <c r="O2794" s="24">
        <v>0.33933961230093451</v>
      </c>
      <c r="P2794" s="24">
        <v>0.34879968851306598</v>
      </c>
      <c r="Q2794" s="29">
        <v>3365659.1774589252</v>
      </c>
    </row>
    <row r="2795" spans="1:17" ht="15" x14ac:dyDescent="0.25">
      <c r="A2795" s="24">
        <v>5</v>
      </c>
      <c r="B2795" s="24" t="s">
        <v>754</v>
      </c>
      <c r="C2795" s="24">
        <v>1400260</v>
      </c>
      <c r="D2795" s="24">
        <v>0.5</v>
      </c>
      <c r="E2795" s="24" t="s">
        <v>1332</v>
      </c>
      <c r="F2795" s="24">
        <v>3808856.1956616798</v>
      </c>
      <c r="G2795" s="24">
        <v>1.69562576180376</v>
      </c>
      <c r="H2795" s="24">
        <v>8.7391878540121102</v>
      </c>
      <c r="I2795" s="24">
        <v>132.92872943200101</v>
      </c>
      <c r="J2795" s="24">
        <v>11.4973639586181</v>
      </c>
      <c r="K2795" s="24">
        <v>7675.1174593659398</v>
      </c>
      <c r="L2795" s="24">
        <v>3.1559132552942001E-3</v>
      </c>
      <c r="M2795" s="24">
        <v>1.9943410114574799E-4</v>
      </c>
      <c r="N2795" s="24">
        <v>9.9075989592921701E-2</v>
      </c>
      <c r="O2795" s="24">
        <v>0.42498128605927799</v>
      </c>
      <c r="P2795" s="24">
        <v>0.40080592774339702</v>
      </c>
      <c r="Q2795" s="29">
        <v>3808856.1956616798</v>
      </c>
    </row>
    <row r="2796" spans="1:17" ht="15" x14ac:dyDescent="0.25">
      <c r="A2796" s="24">
        <v>5</v>
      </c>
      <c r="B2796" s="24" t="s">
        <v>754</v>
      </c>
      <c r="C2796" s="24">
        <v>1400260</v>
      </c>
      <c r="D2796" s="24">
        <v>0.75</v>
      </c>
      <c r="E2796" s="24" t="s">
        <v>1333</v>
      </c>
      <c r="F2796" s="24">
        <v>4814041.8342754543</v>
      </c>
      <c r="G2796" s="24">
        <v>2.23800993905017</v>
      </c>
      <c r="H2796" s="24">
        <v>11.4714804454856</v>
      </c>
      <c r="I2796" s="24">
        <v>165.458990265973</v>
      </c>
      <c r="J2796" s="24">
        <v>14.2877249074944</v>
      </c>
      <c r="K2796" s="24">
        <v>10514.460059324749</v>
      </c>
      <c r="L2796" s="24">
        <v>4.3525667809213298E-3</v>
      </c>
      <c r="M2796" s="24">
        <v>2.559679911029095E-4</v>
      </c>
      <c r="N2796" s="24">
        <v>0.13133766318180701</v>
      </c>
      <c r="O2796" s="24">
        <v>0.58470779350627655</v>
      </c>
      <c r="P2796" s="24">
        <v>0.49346006577359103</v>
      </c>
      <c r="Q2796" s="29">
        <v>4814041.8342754543</v>
      </c>
    </row>
    <row r="2797" spans="1:17" ht="15" x14ac:dyDescent="0.25">
      <c r="A2797" s="24">
        <v>5</v>
      </c>
      <c r="B2797" s="24" t="s">
        <v>754</v>
      </c>
      <c r="C2797" s="24">
        <v>1400270</v>
      </c>
      <c r="D2797" s="24">
        <v>0.25</v>
      </c>
      <c r="E2797" s="24" t="s">
        <v>1331</v>
      </c>
      <c r="F2797" s="24">
        <v>4060031.4500580798</v>
      </c>
      <c r="G2797" s="24">
        <v>1.002520017935161</v>
      </c>
      <c r="H2797" s="24">
        <v>5.1843971272147851</v>
      </c>
      <c r="I2797" s="24">
        <v>142.60045971609748</v>
      </c>
      <c r="J2797" s="24">
        <v>11.41330066327585</v>
      </c>
      <c r="K2797" s="24">
        <v>5131.5285368927707</v>
      </c>
      <c r="L2797" s="24">
        <v>1.8760334818917501E-3</v>
      </c>
      <c r="M2797" s="24">
        <v>1.202936036954665E-4</v>
      </c>
      <c r="N2797" s="24">
        <v>8.0539392585969455E-2</v>
      </c>
      <c r="O2797" s="24">
        <v>0.27206616649901599</v>
      </c>
      <c r="P2797" s="24">
        <v>0.28063974041267703</v>
      </c>
      <c r="Q2797" s="29">
        <v>4060031.4500580798</v>
      </c>
    </row>
    <row r="2798" spans="1:17" ht="15" x14ac:dyDescent="0.25">
      <c r="A2798" s="24">
        <v>5</v>
      </c>
      <c r="B2798" s="24" t="s">
        <v>754</v>
      </c>
      <c r="C2798" s="24">
        <v>1400270</v>
      </c>
      <c r="D2798" s="24">
        <v>0.5</v>
      </c>
      <c r="E2798" s="24" t="s">
        <v>1332</v>
      </c>
      <c r="F2798" s="24">
        <v>4722033.5248601399</v>
      </c>
      <c r="G2798" s="24">
        <v>1.3575527016145299</v>
      </c>
      <c r="H2798" s="24">
        <v>6.9801493405864399</v>
      </c>
      <c r="I2798" s="24">
        <v>166.09499118834501</v>
      </c>
      <c r="J2798" s="24">
        <v>13.3517395563552</v>
      </c>
      <c r="K2798" s="24">
        <v>6933.7190412986401</v>
      </c>
      <c r="L2798" s="24">
        <v>2.61469856822826E-3</v>
      </c>
      <c r="M2798" s="24">
        <v>1.38467996590065E-4</v>
      </c>
      <c r="N2798" s="24">
        <v>0.102303142403838</v>
      </c>
      <c r="O2798" s="24">
        <v>0.37165657560738402</v>
      </c>
      <c r="P2798" s="24">
        <v>0.32014177446743303</v>
      </c>
      <c r="Q2798" s="29">
        <v>4722033.5248601399</v>
      </c>
    </row>
    <row r="2799" spans="1:17" ht="15" x14ac:dyDescent="0.25">
      <c r="A2799" s="24">
        <v>5</v>
      </c>
      <c r="B2799" s="24" t="s">
        <v>754</v>
      </c>
      <c r="C2799" s="24">
        <v>1400270</v>
      </c>
      <c r="D2799" s="24">
        <v>0.75</v>
      </c>
      <c r="E2799" s="24" t="s">
        <v>1333</v>
      </c>
      <c r="F2799" s="24">
        <v>5647416.9152884148</v>
      </c>
      <c r="G2799" s="24">
        <v>1.60719139031439</v>
      </c>
      <c r="H2799" s="24">
        <v>8.2699660248364246</v>
      </c>
      <c r="I2799" s="24">
        <v>198.6420339229625</v>
      </c>
      <c r="J2799" s="24">
        <v>16.008495020506551</v>
      </c>
      <c r="K2799" s="24">
        <v>8518.706294567095</v>
      </c>
      <c r="L2799" s="24">
        <v>3.2031414078702251E-3</v>
      </c>
      <c r="M2799" s="24">
        <v>1.7668793911521449E-4</v>
      </c>
      <c r="N2799" s="24">
        <v>0.1285895813835175</v>
      </c>
      <c r="O2799" s="24">
        <v>0.4572815551568235</v>
      </c>
      <c r="P2799" s="24">
        <v>0.39901674359357453</v>
      </c>
      <c r="Q2799" s="29">
        <v>5647416.9152884148</v>
      </c>
    </row>
    <row r="2800" spans="1:17" ht="15" x14ac:dyDescent="0.25">
      <c r="A2800" s="24">
        <v>5</v>
      </c>
      <c r="B2800" s="24" t="s">
        <v>754</v>
      </c>
      <c r="C2800" s="24">
        <v>1400280</v>
      </c>
      <c r="D2800" s="24">
        <v>0.25</v>
      </c>
      <c r="E2800" s="24" t="s">
        <v>1331</v>
      </c>
      <c r="F2800" s="24">
        <v>2597805.8988376549</v>
      </c>
      <c r="G2800" s="24">
        <v>0.38375499893214299</v>
      </c>
      <c r="H2800" s="24">
        <v>1.95910786061311</v>
      </c>
      <c r="I2800" s="24">
        <v>81.409718141648256</v>
      </c>
      <c r="J2800" s="24">
        <v>6.1719359887476504</v>
      </c>
      <c r="K2800" s="24">
        <v>2829.1933013509697</v>
      </c>
      <c r="L2800" s="24">
        <v>8.6036172881022303E-4</v>
      </c>
      <c r="M2800" s="24">
        <v>2.148653801336005E-5</v>
      </c>
      <c r="N2800" s="24">
        <v>3.3186642863438101E-2</v>
      </c>
      <c r="O2800" s="24">
        <v>0.13348644717694649</v>
      </c>
      <c r="P2800" s="24">
        <v>0.13984685249180551</v>
      </c>
      <c r="Q2800" s="29">
        <v>2597805.8988376549</v>
      </c>
    </row>
    <row r="2801" spans="1:17" ht="15" x14ac:dyDescent="0.25">
      <c r="A2801" s="24">
        <v>5</v>
      </c>
      <c r="B2801" s="24" t="s">
        <v>754</v>
      </c>
      <c r="C2801" s="24">
        <v>1400280</v>
      </c>
      <c r="D2801" s="24">
        <v>0.5</v>
      </c>
      <c r="E2801" s="24" t="s">
        <v>1332</v>
      </c>
      <c r="F2801" s="24">
        <v>2807637.9291101401</v>
      </c>
      <c r="G2801" s="24">
        <v>0.43094473249155102</v>
      </c>
      <c r="H2801" s="24">
        <v>2.2005414450946801</v>
      </c>
      <c r="I2801" s="24">
        <v>89.742665779577706</v>
      </c>
      <c r="J2801" s="24">
        <v>6.7976151415069399</v>
      </c>
      <c r="K2801" s="24">
        <v>3342.20333666653</v>
      </c>
      <c r="L2801" s="24">
        <v>1.00342581706001E-3</v>
      </c>
      <c r="M2801" s="24">
        <v>2.3992061879584901E-5</v>
      </c>
      <c r="N2801" s="24">
        <v>4.3353732266680101E-2</v>
      </c>
      <c r="O2801" s="24">
        <v>0.161057297789026</v>
      </c>
      <c r="P2801" s="24">
        <v>0.15785692548970201</v>
      </c>
      <c r="Q2801" s="29">
        <v>2807637.9291101401</v>
      </c>
    </row>
    <row r="2802" spans="1:17" ht="15" x14ac:dyDescent="0.25">
      <c r="A2802" s="24">
        <v>5</v>
      </c>
      <c r="B2802" s="24" t="s">
        <v>754</v>
      </c>
      <c r="C2802" s="24">
        <v>1400280</v>
      </c>
      <c r="D2802" s="24">
        <v>0.75</v>
      </c>
      <c r="E2802" s="24" t="s">
        <v>1333</v>
      </c>
      <c r="F2802" s="24">
        <v>3462020.1309157</v>
      </c>
      <c r="G2802" s="24">
        <v>0.52664083154797492</v>
      </c>
      <c r="H2802" s="24">
        <v>2.685053488909555</v>
      </c>
      <c r="I2802" s="24">
        <v>107.600102595821</v>
      </c>
      <c r="J2802" s="24">
        <v>8.146972280461064</v>
      </c>
      <c r="K2802" s="24">
        <v>4296.6847135311255</v>
      </c>
      <c r="L2802" s="24">
        <v>1.2999699772371E-3</v>
      </c>
      <c r="M2802" s="24">
        <v>2.8870795208995501E-5</v>
      </c>
      <c r="N2802" s="24">
        <v>5.3707785492179652E-2</v>
      </c>
      <c r="O2802" s="24">
        <v>0.20528850368642149</v>
      </c>
      <c r="P2802" s="24">
        <v>0.18569594334541001</v>
      </c>
      <c r="Q2802" s="29">
        <v>3462020.1309157</v>
      </c>
    </row>
    <row r="2803" spans="1:17" ht="15" x14ac:dyDescent="0.25">
      <c r="A2803" s="24">
        <v>5</v>
      </c>
      <c r="B2803" s="24" t="s">
        <v>754</v>
      </c>
      <c r="C2803" s="24">
        <v>1400290</v>
      </c>
      <c r="D2803" s="24">
        <v>0.25</v>
      </c>
      <c r="E2803" s="24" t="s">
        <v>1331</v>
      </c>
      <c r="F2803" s="24">
        <v>162147.08436386599</v>
      </c>
      <c r="G2803" s="24">
        <v>1.8464710441373149E-2</v>
      </c>
      <c r="H2803" s="24">
        <v>9.2110533910160913E-2</v>
      </c>
      <c r="I2803" s="24">
        <v>5.8266572958622156</v>
      </c>
      <c r="J2803" s="24">
        <v>0.42439081235283449</v>
      </c>
      <c r="K2803" s="24">
        <v>148.3305725610135</v>
      </c>
      <c r="L2803" s="24">
        <v>4.1829225160730998E-5</v>
      </c>
      <c r="M2803" s="24">
        <v>5.0281863967125057E-7</v>
      </c>
      <c r="N2803" s="24">
        <v>3.1141294319572202E-3</v>
      </c>
      <c r="O2803" s="24">
        <v>7.27815839873522E-3</v>
      </c>
      <c r="P2803" s="24">
        <v>5.8666567158359552E-3</v>
      </c>
      <c r="Q2803" s="29">
        <v>162147.08436386599</v>
      </c>
    </row>
    <row r="2804" spans="1:17" ht="15" x14ac:dyDescent="0.25">
      <c r="A2804" s="24">
        <v>5</v>
      </c>
      <c r="B2804" s="24" t="s">
        <v>754</v>
      </c>
      <c r="C2804" s="24">
        <v>1400290</v>
      </c>
      <c r="D2804" s="24">
        <v>0.5</v>
      </c>
      <c r="E2804" s="24" t="s">
        <v>1332</v>
      </c>
      <c r="F2804" s="24">
        <v>184163.42584903201</v>
      </c>
      <c r="G2804" s="24">
        <v>2.0407849162025399E-2</v>
      </c>
      <c r="H2804" s="24">
        <v>0.100761271868751</v>
      </c>
      <c r="I2804" s="24">
        <v>6.6210560733602604</v>
      </c>
      <c r="J2804" s="24">
        <v>0.48227047112543903</v>
      </c>
      <c r="K2804" s="24">
        <v>164.92909439044601</v>
      </c>
      <c r="L2804" s="24">
        <v>4.6509998378976901E-5</v>
      </c>
      <c r="M2804" s="24">
        <v>5.7104734849607505E-7</v>
      </c>
      <c r="N2804" s="24">
        <v>3.4107410330840799E-3</v>
      </c>
      <c r="O2804" s="24">
        <v>8.0537444357641E-3</v>
      </c>
      <c r="P2804" s="24">
        <v>6.6644397624367E-3</v>
      </c>
      <c r="Q2804" s="29">
        <v>184163.42584903201</v>
      </c>
    </row>
    <row r="2805" spans="1:17" ht="15" x14ac:dyDescent="0.25">
      <c r="A2805" s="24">
        <v>5</v>
      </c>
      <c r="B2805" s="24" t="s">
        <v>754</v>
      </c>
      <c r="C2805" s="24">
        <v>1400290</v>
      </c>
      <c r="D2805" s="24">
        <v>0.75</v>
      </c>
      <c r="E2805" s="24" t="s">
        <v>1333</v>
      </c>
      <c r="F2805" s="24">
        <v>220772.72667348199</v>
      </c>
      <c r="G2805" s="24">
        <v>2.2858908850152203E-2</v>
      </c>
      <c r="H2805" s="24">
        <v>0.113481318427578</v>
      </c>
      <c r="I2805" s="24">
        <v>7.9180428883524954</v>
      </c>
      <c r="J2805" s="24">
        <v>0.5767216118741475</v>
      </c>
      <c r="K2805" s="24">
        <v>197.44085620777952</v>
      </c>
      <c r="L2805" s="24">
        <v>5.5678319090567701E-5</v>
      </c>
      <c r="M2805" s="24">
        <v>6.8485308247473005E-7</v>
      </c>
      <c r="N2805" s="24">
        <v>4.1529618750221504E-3</v>
      </c>
      <c r="O2805" s="24">
        <v>9.6738800306916898E-3</v>
      </c>
      <c r="P2805" s="24">
        <v>7.8859862082230857E-3</v>
      </c>
      <c r="Q2805" s="29">
        <v>220772.72667348199</v>
      </c>
    </row>
    <row r="2806" spans="1:17" ht="15" x14ac:dyDescent="0.25">
      <c r="A2806" s="24">
        <v>5</v>
      </c>
      <c r="B2806" s="24" t="s">
        <v>754</v>
      </c>
      <c r="C2806" s="24">
        <v>1400300</v>
      </c>
      <c r="D2806" s="24">
        <v>0.25</v>
      </c>
      <c r="E2806" s="24" t="s">
        <v>1331</v>
      </c>
      <c r="F2806" s="24">
        <v>554316.10629604454</v>
      </c>
      <c r="G2806" s="24">
        <v>7.3831174687017206E-2</v>
      </c>
      <c r="H2806" s="24">
        <v>0.37174075090910097</v>
      </c>
      <c r="I2806" s="24">
        <v>19.817777248088298</v>
      </c>
      <c r="J2806" s="24">
        <v>1.4648152152777301</v>
      </c>
      <c r="K2806" s="24">
        <v>525.95120889999498</v>
      </c>
      <c r="L2806" s="24">
        <v>1.4831828510189E-4</v>
      </c>
      <c r="M2806" s="24">
        <v>1.72702700587296E-6</v>
      </c>
      <c r="N2806" s="24">
        <v>7.4323345277568197E-3</v>
      </c>
      <c r="O2806" s="24">
        <v>2.41716685950423E-2</v>
      </c>
      <c r="P2806" s="24">
        <v>2.8711090356451502E-2</v>
      </c>
      <c r="Q2806" s="29">
        <v>554316.10629604454</v>
      </c>
    </row>
    <row r="2807" spans="1:17" ht="15" x14ac:dyDescent="0.25">
      <c r="A2807" s="24">
        <v>5</v>
      </c>
      <c r="B2807" s="24" t="s">
        <v>754</v>
      </c>
      <c r="C2807" s="24">
        <v>1400300</v>
      </c>
      <c r="D2807" s="24">
        <v>0.5</v>
      </c>
      <c r="E2807" s="24" t="s">
        <v>1332</v>
      </c>
      <c r="F2807" s="24">
        <v>621151.02497689496</v>
      </c>
      <c r="G2807" s="24">
        <v>8.2908637288475306E-2</v>
      </c>
      <c r="H2807" s="24">
        <v>0.41962253554242102</v>
      </c>
      <c r="I2807" s="24">
        <v>22.286717586142</v>
      </c>
      <c r="J2807" s="24">
        <v>1.64774163313765</v>
      </c>
      <c r="K2807" s="24">
        <v>616.01744186715405</v>
      </c>
      <c r="L2807" s="24">
        <v>1.7371691314097901E-4</v>
      </c>
      <c r="M2807" s="24">
        <v>1.9346021417931901E-6</v>
      </c>
      <c r="N2807" s="24">
        <v>8.8289608510156593E-3</v>
      </c>
      <c r="O2807" s="24">
        <v>2.8113202101706501E-2</v>
      </c>
      <c r="P2807" s="24">
        <v>3.25615228883291E-2</v>
      </c>
      <c r="Q2807" s="29">
        <v>621151.02497689496</v>
      </c>
    </row>
    <row r="2808" spans="1:17" ht="15" x14ac:dyDescent="0.25">
      <c r="A2808" s="24">
        <v>5</v>
      </c>
      <c r="B2808" s="24" t="s">
        <v>754</v>
      </c>
      <c r="C2808" s="24">
        <v>1400300</v>
      </c>
      <c r="D2808" s="24">
        <v>0.75</v>
      </c>
      <c r="E2808" s="24" t="s">
        <v>1333</v>
      </c>
      <c r="F2808" s="24">
        <v>756214.16981927655</v>
      </c>
      <c r="G2808" s="24">
        <v>9.2354746087007847E-2</v>
      </c>
      <c r="H2808" s="24">
        <v>0.470535090864383</v>
      </c>
      <c r="I2808" s="24">
        <v>26.7405607604057</v>
      </c>
      <c r="J2808" s="24">
        <v>1.97680493122117</v>
      </c>
      <c r="K2808" s="24">
        <v>764.15762946715745</v>
      </c>
      <c r="L2808" s="24">
        <v>2.1549248578154798E-4</v>
      </c>
      <c r="M2808" s="24">
        <v>2.3601186306081401E-6</v>
      </c>
      <c r="N2808" s="24">
        <v>1.0982031690482251E-2</v>
      </c>
      <c r="O2808" s="24">
        <v>3.5233256024109594E-2</v>
      </c>
      <c r="P2808" s="24">
        <v>3.8577365884145454E-2</v>
      </c>
      <c r="Q2808" s="29">
        <v>756214.16981927655</v>
      </c>
    </row>
    <row r="2809" spans="1:17" ht="15" x14ac:dyDescent="0.25">
      <c r="A2809" s="24">
        <v>5</v>
      </c>
      <c r="B2809" s="24" t="s">
        <v>754</v>
      </c>
      <c r="C2809" s="24">
        <v>1400310</v>
      </c>
      <c r="D2809" s="24">
        <v>0.25</v>
      </c>
      <c r="E2809" s="24" t="s">
        <v>1331</v>
      </c>
      <c r="F2809" s="24">
        <v>1005580.7313873365</v>
      </c>
      <c r="G2809" s="24">
        <v>0.15469678493901451</v>
      </c>
      <c r="H2809" s="24">
        <v>0.80005031834171303</v>
      </c>
      <c r="I2809" s="24">
        <v>35.948649123984794</v>
      </c>
      <c r="J2809" s="24">
        <v>2.68875845630388</v>
      </c>
      <c r="K2809" s="24">
        <v>1101.7761201964299</v>
      </c>
      <c r="L2809" s="24">
        <v>3.1070084521044299E-4</v>
      </c>
      <c r="M2809" s="24">
        <v>2.9874938294685652E-6</v>
      </c>
      <c r="N2809" s="24">
        <v>1.1405649642445399E-2</v>
      </c>
      <c r="O2809" s="24">
        <v>4.8810007401475397E-2</v>
      </c>
      <c r="P2809" s="24">
        <v>6.6320619785524754E-2</v>
      </c>
      <c r="Q2809" s="29">
        <v>1005580.7313873365</v>
      </c>
    </row>
    <row r="2810" spans="1:17" ht="15" x14ac:dyDescent="0.25">
      <c r="A2810" s="24">
        <v>5</v>
      </c>
      <c r="B2810" s="24" t="s">
        <v>754</v>
      </c>
      <c r="C2810" s="24">
        <v>1400310</v>
      </c>
      <c r="D2810" s="24">
        <v>0.5</v>
      </c>
      <c r="E2810" s="24" t="s">
        <v>1332</v>
      </c>
      <c r="F2810" s="24">
        <v>1137995.5260952499</v>
      </c>
      <c r="G2810" s="24">
        <v>0.176366462415462</v>
      </c>
      <c r="H2810" s="24">
        <v>0.91258646454624603</v>
      </c>
      <c r="I2810" s="24">
        <v>40.801836869659198</v>
      </c>
      <c r="J2810" s="24">
        <v>3.0516086154698199</v>
      </c>
      <c r="K2810" s="24">
        <v>1297.2544987996</v>
      </c>
      <c r="L2810" s="24">
        <v>3.6582496736645999E-4</v>
      </c>
      <c r="M2810" s="24">
        <v>3.3936908817422699E-6</v>
      </c>
      <c r="N2810" s="24">
        <v>1.3161188503900301E-2</v>
      </c>
      <c r="O2810" s="24">
        <v>5.7358217039232003E-2</v>
      </c>
      <c r="P2810" s="24">
        <v>7.4739478460284406E-2</v>
      </c>
      <c r="Q2810" s="29">
        <v>1137995.5260952499</v>
      </c>
    </row>
    <row r="2811" spans="1:17" ht="15" x14ac:dyDescent="0.25">
      <c r="A2811" s="24">
        <v>5</v>
      </c>
      <c r="B2811" s="24" t="s">
        <v>754</v>
      </c>
      <c r="C2811" s="24">
        <v>1400310</v>
      </c>
      <c r="D2811" s="24">
        <v>0.75</v>
      </c>
      <c r="E2811" s="24" t="s">
        <v>1333</v>
      </c>
      <c r="F2811" s="24">
        <v>1356811.5543636149</v>
      </c>
      <c r="G2811" s="24">
        <v>0.19356009947358749</v>
      </c>
      <c r="H2811" s="24">
        <v>1.0003250598696261</v>
      </c>
      <c r="I2811" s="24">
        <v>48.270804701704705</v>
      </c>
      <c r="J2811" s="24">
        <v>3.6077025314962947</v>
      </c>
      <c r="K2811" s="24">
        <v>1595.687508524255</v>
      </c>
      <c r="L2811" s="24">
        <v>4.4998420686005096E-4</v>
      </c>
      <c r="M2811" s="24">
        <v>4.0367508468281346E-6</v>
      </c>
      <c r="N2811" s="24">
        <v>1.6460923330316853E-2</v>
      </c>
      <c r="O2811" s="24">
        <v>7.0663019017613252E-2</v>
      </c>
      <c r="P2811" s="24">
        <v>8.7763404295060604E-2</v>
      </c>
      <c r="Q2811" s="29">
        <v>1356811.5543636149</v>
      </c>
    </row>
    <row r="2812" spans="1:17" ht="15" x14ac:dyDescent="0.25">
      <c r="A2812" s="24">
        <v>5</v>
      </c>
      <c r="B2812" s="24" t="s">
        <v>754</v>
      </c>
      <c r="C2812" s="24">
        <v>1400320</v>
      </c>
      <c r="D2812" s="24">
        <v>0.25</v>
      </c>
      <c r="E2812" s="24" t="s">
        <v>1331</v>
      </c>
      <c r="F2812" s="24">
        <v>806695.39430978196</v>
      </c>
      <c r="G2812" s="24">
        <v>0.11272804238190801</v>
      </c>
      <c r="H2812" s="24">
        <v>0.58039546646091544</v>
      </c>
      <c r="I2812" s="24">
        <v>25.796620173662149</v>
      </c>
      <c r="J2812" s="24">
        <v>1.9527233583284498</v>
      </c>
      <c r="K2812" s="24">
        <v>746.78183814796648</v>
      </c>
      <c r="L2812" s="24">
        <v>2.218592981032405E-4</v>
      </c>
      <c r="M2812" s="24">
        <v>5.4866624882440605E-6</v>
      </c>
      <c r="N2812" s="24">
        <v>8.3401638679512797E-3</v>
      </c>
      <c r="O2812" s="24">
        <v>3.4432576401223602E-2</v>
      </c>
      <c r="P2812" s="24">
        <v>4.5006720499095453E-2</v>
      </c>
      <c r="Q2812" s="29">
        <v>806695.39430978196</v>
      </c>
    </row>
    <row r="2813" spans="1:17" ht="15" x14ac:dyDescent="0.25">
      <c r="A2813" s="24">
        <v>5</v>
      </c>
      <c r="B2813" s="24" t="s">
        <v>754</v>
      </c>
      <c r="C2813" s="24">
        <v>1400320</v>
      </c>
      <c r="D2813" s="24">
        <v>0.5</v>
      </c>
      <c r="E2813" s="24" t="s">
        <v>1332</v>
      </c>
      <c r="F2813" s="24">
        <v>912052.67921334796</v>
      </c>
      <c r="G2813" s="24">
        <v>0.129592494338515</v>
      </c>
      <c r="H2813" s="24">
        <v>0.66657336884288498</v>
      </c>
      <c r="I2813" s="24">
        <v>28.043349741307601</v>
      </c>
      <c r="J2813" s="24">
        <v>2.1236609698357101</v>
      </c>
      <c r="K2813" s="24">
        <v>883.59955159523201</v>
      </c>
      <c r="L2813" s="24">
        <v>2.6297847914747699E-4</v>
      </c>
      <c r="M2813" s="24">
        <v>6.0649272382112899E-6</v>
      </c>
      <c r="N2813" s="24">
        <v>1.00168275234755E-2</v>
      </c>
      <c r="O2813" s="24">
        <v>4.0719178197943497E-2</v>
      </c>
      <c r="P2813" s="24">
        <v>5.1049340488023599E-2</v>
      </c>
      <c r="Q2813" s="29">
        <v>912052.67921334796</v>
      </c>
    </row>
    <row r="2814" spans="1:17" ht="15" x14ac:dyDescent="0.25">
      <c r="A2814" s="24">
        <v>5</v>
      </c>
      <c r="B2814" s="24" t="s">
        <v>754</v>
      </c>
      <c r="C2814" s="24">
        <v>1400320</v>
      </c>
      <c r="D2814" s="24">
        <v>0.75</v>
      </c>
      <c r="E2814" s="24" t="s">
        <v>1333</v>
      </c>
      <c r="F2814" s="24">
        <v>1158601.3584964802</v>
      </c>
      <c r="G2814" s="24">
        <v>0.15265296288911151</v>
      </c>
      <c r="H2814" s="24">
        <v>0.80254868685155456</v>
      </c>
      <c r="I2814" s="24">
        <v>34.81293645259305</v>
      </c>
      <c r="J2814" s="24">
        <v>2.6312794207533652</v>
      </c>
      <c r="K2814" s="24">
        <v>1144.5055245304302</v>
      </c>
      <c r="L2814" s="24">
        <v>3.3893305020055701E-4</v>
      </c>
      <c r="M2814" s="24">
        <v>7.4287060331331297E-6</v>
      </c>
      <c r="N2814" s="24">
        <v>1.4520482757176899E-2</v>
      </c>
      <c r="O2814" s="24">
        <v>5.3438544415492548E-2</v>
      </c>
      <c r="P2814" s="24">
        <v>6.09868372532636E-2</v>
      </c>
      <c r="Q2814" s="29">
        <v>1158601.3584964802</v>
      </c>
    </row>
    <row r="2815" spans="1:17" ht="15" x14ac:dyDescent="0.25">
      <c r="A2815" s="24">
        <v>5</v>
      </c>
      <c r="B2815" s="24" t="s">
        <v>754</v>
      </c>
      <c r="C2815" s="24">
        <v>1400330</v>
      </c>
      <c r="D2815" s="24">
        <v>0.25</v>
      </c>
      <c r="E2815" s="24" t="s">
        <v>1331</v>
      </c>
      <c r="F2815" s="24">
        <v>40027.074413804803</v>
      </c>
      <c r="G2815" s="24">
        <v>3.0560685001493251E-4</v>
      </c>
      <c r="H2815" s="24">
        <v>1.46862631754896E-3</v>
      </c>
      <c r="I2815" s="24">
        <v>0.1930070581558565</v>
      </c>
      <c r="J2815" s="24">
        <v>1.5287687774721399E-2</v>
      </c>
      <c r="K2815" s="24">
        <v>0.93499244634866707</v>
      </c>
      <c r="L2815" s="24">
        <v>2.6366795537749752E-7</v>
      </c>
      <c r="M2815" s="24">
        <v>7.9623373826677449E-8</v>
      </c>
      <c r="N2815" s="24">
        <v>8.5925833685064947E-6</v>
      </c>
      <c r="O2815" s="24">
        <v>4.7404132402975352E-5</v>
      </c>
      <c r="P2815" s="24">
        <v>2.8040144454144548E-4</v>
      </c>
      <c r="Q2815" s="29">
        <v>40027.074413804803</v>
      </c>
    </row>
    <row r="2816" spans="1:17" ht="15" x14ac:dyDescent="0.25">
      <c r="A2816" s="24">
        <v>5</v>
      </c>
      <c r="B2816" s="24" t="s">
        <v>754</v>
      </c>
      <c r="C2816" s="24">
        <v>1400330</v>
      </c>
      <c r="D2816" s="24">
        <v>0.5</v>
      </c>
      <c r="E2816" s="24" t="s">
        <v>1332</v>
      </c>
      <c r="F2816" s="24">
        <v>48489.2362581001</v>
      </c>
      <c r="G2816" s="24">
        <v>4.7283584676240299E-4</v>
      </c>
      <c r="H2816" s="24">
        <v>2.1848849702541299E-3</v>
      </c>
      <c r="I2816" s="24">
        <v>0.28558799833563098</v>
      </c>
      <c r="J2816" s="24">
        <v>2.26208315513385E-2</v>
      </c>
      <c r="K2816" s="24">
        <v>2.6311928867696701</v>
      </c>
      <c r="L2816" s="24">
        <v>7.4199490404655197E-7</v>
      </c>
      <c r="M2816" s="24">
        <v>1.1781683099657E-7</v>
      </c>
      <c r="N2816" s="24">
        <v>2.4180614071581401E-5</v>
      </c>
      <c r="O2816" s="24">
        <v>1.33401211472161E-4</v>
      </c>
      <c r="P2816" s="24">
        <v>4.1490341359619201E-4</v>
      </c>
      <c r="Q2816" s="29">
        <v>48489.2362581001</v>
      </c>
    </row>
    <row r="2817" spans="1:17" ht="15" x14ac:dyDescent="0.25">
      <c r="A2817" s="24">
        <v>5</v>
      </c>
      <c r="B2817" s="24" t="s">
        <v>754</v>
      </c>
      <c r="C2817" s="24">
        <v>1400330</v>
      </c>
      <c r="D2817" s="24">
        <v>0.75</v>
      </c>
      <c r="E2817" s="24" t="s">
        <v>1333</v>
      </c>
      <c r="F2817" s="24">
        <v>68474.326681135848</v>
      </c>
      <c r="G2817" s="24">
        <v>7.4753637911957257E-4</v>
      </c>
      <c r="H2817" s="24">
        <v>3.4811331679592199E-3</v>
      </c>
      <c r="I2817" s="24">
        <v>0.45516160258711402</v>
      </c>
      <c r="J2817" s="24">
        <v>3.6052404165315646E-2</v>
      </c>
      <c r="K2817" s="24">
        <v>7.6512005796051596</v>
      </c>
      <c r="L2817" s="24">
        <v>2.157639175369905E-6</v>
      </c>
      <c r="M2817" s="24">
        <v>1.87772938361018E-7</v>
      </c>
      <c r="N2817" s="24">
        <v>7.0314553268266655E-5</v>
      </c>
      <c r="O2817" s="24">
        <v>3.8791597940160503E-4</v>
      </c>
      <c r="P2817" s="24">
        <v>6.6126064033455003E-4</v>
      </c>
      <c r="Q2817" s="29">
        <v>68474.326681135848</v>
      </c>
    </row>
    <row r="2818" spans="1:17" ht="15" x14ac:dyDescent="0.25">
      <c r="A2818" s="24">
        <v>5</v>
      </c>
      <c r="B2818" s="24" t="s">
        <v>754</v>
      </c>
      <c r="C2818" s="24">
        <v>1400340</v>
      </c>
      <c r="D2818" s="24">
        <v>0.25</v>
      </c>
      <c r="E2818" s="24" t="s">
        <v>1331</v>
      </c>
      <c r="F2818" s="24">
        <v>920372.46505376208</v>
      </c>
      <c r="G2818" s="24">
        <v>0.13909301878481051</v>
      </c>
      <c r="H2818" s="24">
        <v>0.72140654242552205</v>
      </c>
      <c r="I2818" s="24">
        <v>28.856075259501452</v>
      </c>
      <c r="J2818" s="24">
        <v>2.1939952176962354</v>
      </c>
      <c r="K2818" s="24">
        <v>904.91848746262053</v>
      </c>
      <c r="L2818" s="24">
        <v>2.7015060702398352E-4</v>
      </c>
      <c r="M2818" s="24">
        <v>6.7756719574692495E-6</v>
      </c>
      <c r="N2818" s="24">
        <v>9.6519764479139659E-3</v>
      </c>
      <c r="O2818" s="24">
        <v>4.125915252729985E-2</v>
      </c>
      <c r="P2818" s="24">
        <v>5.5320003275743698E-2</v>
      </c>
      <c r="Q2818" s="29">
        <v>920372.46505376208</v>
      </c>
    </row>
    <row r="2819" spans="1:17" ht="15" x14ac:dyDescent="0.25">
      <c r="A2819" s="24">
        <v>5</v>
      </c>
      <c r="B2819" s="24" t="s">
        <v>754</v>
      </c>
      <c r="C2819" s="24">
        <v>1400340</v>
      </c>
      <c r="D2819" s="24">
        <v>0.5</v>
      </c>
      <c r="E2819" s="24" t="s">
        <v>1332</v>
      </c>
      <c r="F2819" s="24">
        <v>1041998.41219254</v>
      </c>
      <c r="G2819" s="24">
        <v>0.15916676772260699</v>
      </c>
      <c r="H2819" s="24">
        <v>0.82398737150275303</v>
      </c>
      <c r="I2819" s="24">
        <v>32.897733654696196</v>
      </c>
      <c r="J2819" s="24">
        <v>2.5022764036898999</v>
      </c>
      <c r="K2819" s="24">
        <v>1058.51529555666</v>
      </c>
      <c r="L2819" s="24">
        <v>3.1715888425726903E-4</v>
      </c>
      <c r="M2819" s="24">
        <v>7.7482472911286799E-6</v>
      </c>
      <c r="N2819" s="24">
        <v>1.1043580096298701E-2</v>
      </c>
      <c r="O2819" s="24">
        <v>4.81951112780949E-2</v>
      </c>
      <c r="P2819" s="24">
        <v>6.3067633183496299E-2</v>
      </c>
      <c r="Q2819" s="29">
        <v>1041998.41219254</v>
      </c>
    </row>
    <row r="2820" spans="1:17" ht="15" x14ac:dyDescent="0.25">
      <c r="A2820" s="24">
        <v>5</v>
      </c>
      <c r="B2820" s="24" t="s">
        <v>754</v>
      </c>
      <c r="C2820" s="24">
        <v>1400340</v>
      </c>
      <c r="D2820" s="24">
        <v>0.75</v>
      </c>
      <c r="E2820" s="24" t="s">
        <v>1333</v>
      </c>
      <c r="F2820" s="24">
        <v>1302288.681048275</v>
      </c>
      <c r="G2820" s="24">
        <v>0.17633352743691849</v>
      </c>
      <c r="H2820" s="24">
        <v>0.91130500613462651</v>
      </c>
      <c r="I2820" s="24">
        <v>39.5411653192212</v>
      </c>
      <c r="J2820" s="24">
        <v>3.0080061835265148</v>
      </c>
      <c r="K2820" s="24">
        <v>1294.6206135999951</v>
      </c>
      <c r="L2820" s="24">
        <v>3.869576901607525E-4</v>
      </c>
      <c r="M2820" s="24">
        <v>9.4056764534650698E-6</v>
      </c>
      <c r="N2820" s="24">
        <v>1.39884364769726E-2</v>
      </c>
      <c r="O2820" s="24">
        <v>5.9317154064350897E-2</v>
      </c>
      <c r="P2820" s="24">
        <v>7.5295246410866698E-2</v>
      </c>
      <c r="Q2820" s="29">
        <v>1302288.681048275</v>
      </c>
    </row>
    <row r="2821" spans="1:17" ht="15" x14ac:dyDescent="0.25">
      <c r="A2821" s="24">
        <v>5</v>
      </c>
      <c r="B2821" s="24" t="s">
        <v>754</v>
      </c>
      <c r="C2821" s="24">
        <v>1400350</v>
      </c>
      <c r="D2821" s="24">
        <v>0.25</v>
      </c>
      <c r="E2821" s="24" t="s">
        <v>1331</v>
      </c>
      <c r="F2821" s="24">
        <v>909049.94894629903</v>
      </c>
      <c r="G2821" s="24">
        <v>0.10236939785888</v>
      </c>
      <c r="H2821" s="24">
        <v>0.52193137584531546</v>
      </c>
      <c r="I2821" s="24">
        <v>26.687497170142002</v>
      </c>
      <c r="J2821" s="24">
        <v>2.01782871667415</v>
      </c>
      <c r="K2821" s="24">
        <v>678.15623778864756</v>
      </c>
      <c r="L2821" s="24">
        <v>2.06162059498796E-4</v>
      </c>
      <c r="M2821" s="24">
        <v>7.6741763634803347E-6</v>
      </c>
      <c r="N2821" s="24">
        <v>1.1573269624323899E-2</v>
      </c>
      <c r="O2821" s="24">
        <v>3.3295608386706546E-2</v>
      </c>
      <c r="P2821" s="24">
        <v>3.54106477376811E-2</v>
      </c>
      <c r="Q2821" s="29">
        <v>909049.94894629903</v>
      </c>
    </row>
    <row r="2822" spans="1:17" ht="15" x14ac:dyDescent="0.25">
      <c r="A2822" s="24">
        <v>5</v>
      </c>
      <c r="B2822" s="24" t="s">
        <v>754</v>
      </c>
      <c r="C2822" s="24">
        <v>1400350</v>
      </c>
      <c r="D2822" s="24">
        <v>0.5</v>
      </c>
      <c r="E2822" s="24" t="s">
        <v>1332</v>
      </c>
      <c r="F2822" s="24">
        <v>991895.03999075096</v>
      </c>
      <c r="G2822" s="24">
        <v>0.118576008054261</v>
      </c>
      <c r="H2822" s="24">
        <v>0.6057635549464</v>
      </c>
      <c r="I2822" s="24">
        <v>27.744378693824601</v>
      </c>
      <c r="J2822" s="24">
        <v>2.0989714858400799</v>
      </c>
      <c r="K2822" s="24">
        <v>825.62694993235903</v>
      </c>
      <c r="L2822" s="24">
        <v>2.4888665781060002E-4</v>
      </c>
      <c r="M2822" s="24">
        <v>8.2771803744483899E-6</v>
      </c>
      <c r="N2822" s="24">
        <v>1.4869852772917001E-2</v>
      </c>
      <c r="O2822" s="24">
        <v>4.0977623697226802E-2</v>
      </c>
      <c r="P2822" s="24">
        <v>3.8695798042189103E-2</v>
      </c>
      <c r="Q2822" s="29">
        <v>991895.03999075096</v>
      </c>
    </row>
    <row r="2823" spans="1:17" ht="15" x14ac:dyDescent="0.25">
      <c r="A2823" s="24">
        <v>5</v>
      </c>
      <c r="B2823" s="24" t="s">
        <v>754</v>
      </c>
      <c r="C2823" s="24">
        <v>1400350</v>
      </c>
      <c r="D2823" s="24">
        <v>0.75</v>
      </c>
      <c r="E2823" s="24" t="s">
        <v>1333</v>
      </c>
      <c r="F2823" s="24">
        <v>1241999.4895891901</v>
      </c>
      <c r="G2823" s="24">
        <v>0.1395684697185535</v>
      </c>
      <c r="H2823" s="24">
        <v>0.71927133227309004</v>
      </c>
      <c r="I2823" s="24">
        <v>34.795744219939948</v>
      </c>
      <c r="J2823" s="24">
        <v>2.6280750941622402</v>
      </c>
      <c r="K2823" s="24">
        <v>1054.08463933242</v>
      </c>
      <c r="L2823" s="24">
        <v>3.1897720964834504E-4</v>
      </c>
      <c r="M2823" s="24">
        <v>1.0180854903993999E-5</v>
      </c>
      <c r="N2823" s="24">
        <v>1.8729469681789852E-2</v>
      </c>
      <c r="O2823" s="24">
        <v>5.2240575647340803E-2</v>
      </c>
      <c r="P2823" s="24">
        <v>4.6989537738103646E-2</v>
      </c>
      <c r="Q2823" s="29">
        <v>1241999.4895891901</v>
      </c>
    </row>
    <row r="2824" spans="1:17" ht="15" x14ac:dyDescent="0.25">
      <c r="A2824" s="24">
        <v>5</v>
      </c>
      <c r="B2824" s="24" t="s">
        <v>754</v>
      </c>
      <c r="C2824" s="24">
        <v>1400360</v>
      </c>
      <c r="D2824" s="24">
        <v>0.25</v>
      </c>
      <c r="E2824" s="24" t="s">
        <v>1331</v>
      </c>
      <c r="F2824" s="24">
        <v>1747439.6776405601</v>
      </c>
      <c r="G2824" s="24">
        <v>0.226574548323453</v>
      </c>
      <c r="H2824" s="24">
        <v>1.148972373467255</v>
      </c>
      <c r="I2824" s="24">
        <v>59.072476114415451</v>
      </c>
      <c r="J2824" s="24">
        <v>4.3848647619429499</v>
      </c>
      <c r="K2824" s="24">
        <v>1606.399857632535</v>
      </c>
      <c r="L2824" s="24">
        <v>4.5300471435635951E-4</v>
      </c>
      <c r="M2824" s="24">
        <v>5.4413722261089148E-6</v>
      </c>
      <c r="N2824" s="24">
        <v>2.0107311947953E-2</v>
      </c>
      <c r="O2824" s="24">
        <v>7.2909663913083053E-2</v>
      </c>
      <c r="P2824" s="24">
        <v>9.2842698711504995E-2</v>
      </c>
      <c r="Q2824" s="29">
        <v>1747439.6776405601</v>
      </c>
    </row>
    <row r="2825" spans="1:17" ht="15" x14ac:dyDescent="0.25">
      <c r="A2825" s="24">
        <v>5</v>
      </c>
      <c r="B2825" s="24" t="s">
        <v>754</v>
      </c>
      <c r="C2825" s="24">
        <v>1400360</v>
      </c>
      <c r="D2825" s="24">
        <v>0.5</v>
      </c>
      <c r="E2825" s="24" t="s">
        <v>1332</v>
      </c>
      <c r="F2825" s="24">
        <v>1900800.1972358101</v>
      </c>
      <c r="G2825" s="24">
        <v>0.25853081212018802</v>
      </c>
      <c r="H2825" s="24">
        <v>1.3160397969578601</v>
      </c>
      <c r="I2825" s="24">
        <v>64.911039232511101</v>
      </c>
      <c r="J2825" s="24">
        <v>4.8190747453918901</v>
      </c>
      <c r="K2825" s="24">
        <v>1930.70560569451</v>
      </c>
      <c r="L2825" s="24">
        <v>5.4445877144361097E-4</v>
      </c>
      <c r="M2825" s="24">
        <v>5.9246092854495302E-6</v>
      </c>
      <c r="N2825" s="24">
        <v>2.45691756253856E-2</v>
      </c>
      <c r="O2825" s="24">
        <v>8.7159061603920202E-2</v>
      </c>
      <c r="P2825" s="24">
        <v>0.102923381516592</v>
      </c>
      <c r="Q2825" s="29">
        <v>1900800.1972358101</v>
      </c>
    </row>
    <row r="2826" spans="1:17" ht="15" x14ac:dyDescent="0.25">
      <c r="A2826" s="24">
        <v>5</v>
      </c>
      <c r="B2826" s="24" t="s">
        <v>754</v>
      </c>
      <c r="C2826" s="24">
        <v>1400360</v>
      </c>
      <c r="D2826" s="24">
        <v>0.75</v>
      </c>
      <c r="E2826" s="24" t="s">
        <v>1333</v>
      </c>
      <c r="F2826" s="24">
        <v>2375732.30536525</v>
      </c>
      <c r="G2826" s="24">
        <v>0.28525010926656347</v>
      </c>
      <c r="H2826" s="24">
        <v>1.451560756410055</v>
      </c>
      <c r="I2826" s="24">
        <v>79.158402546628338</v>
      </c>
      <c r="J2826" s="24">
        <v>5.87913690592588</v>
      </c>
      <c r="K2826" s="24">
        <v>2391.8316577126652</v>
      </c>
      <c r="L2826" s="24">
        <v>6.7449607628971946E-4</v>
      </c>
      <c r="M2826" s="24">
        <v>7.4382130826357152E-6</v>
      </c>
      <c r="N2826" s="24">
        <v>3.1812133419321001E-2</v>
      </c>
      <c r="O2826" s="24">
        <v>0.1095471990840685</v>
      </c>
      <c r="P2826" s="24">
        <v>0.124370093303024</v>
      </c>
      <c r="Q2826" s="29">
        <v>2375732.30536525</v>
      </c>
    </row>
    <row r="2827" spans="1:17" ht="15" x14ac:dyDescent="0.25">
      <c r="A2827" s="24">
        <v>5</v>
      </c>
      <c r="B2827" s="24" t="s">
        <v>754</v>
      </c>
      <c r="C2827" s="24">
        <v>1400370</v>
      </c>
      <c r="D2827" s="24">
        <v>0.25</v>
      </c>
      <c r="E2827" s="24" t="s">
        <v>1331</v>
      </c>
      <c r="F2827" s="24">
        <v>167032.69329115999</v>
      </c>
      <c r="G2827" s="24">
        <v>1.8622144036526851E-2</v>
      </c>
      <c r="H2827" s="24">
        <v>9.333703789087891E-2</v>
      </c>
      <c r="I2827" s="24">
        <v>5.151831155391605</v>
      </c>
      <c r="J2827" s="24">
        <v>0.38160158558562152</v>
      </c>
      <c r="K2827" s="24">
        <v>151.65540290305501</v>
      </c>
      <c r="L2827" s="24">
        <v>4.276681531627355E-5</v>
      </c>
      <c r="M2827" s="24">
        <v>5.3235936518584947E-7</v>
      </c>
      <c r="N2827" s="24">
        <v>1.9342698345036248E-3</v>
      </c>
      <c r="O2827" s="24">
        <v>7.0277967045427846E-3</v>
      </c>
      <c r="P2827" s="24">
        <v>7.2596656061258953E-3</v>
      </c>
      <c r="Q2827" s="29">
        <v>167032.69329115999</v>
      </c>
    </row>
    <row r="2828" spans="1:17" ht="15" x14ac:dyDescent="0.25">
      <c r="A2828" s="24">
        <v>5</v>
      </c>
      <c r="B2828" s="24" t="s">
        <v>754</v>
      </c>
      <c r="C2828" s="24">
        <v>1400370</v>
      </c>
      <c r="D2828" s="24">
        <v>0.5</v>
      </c>
      <c r="E2828" s="24" t="s">
        <v>1332</v>
      </c>
      <c r="F2828" s="24">
        <v>180771.419400541</v>
      </c>
      <c r="G2828" s="24">
        <v>2.0945392580221801E-2</v>
      </c>
      <c r="H2828" s="24">
        <v>0.104786495704111</v>
      </c>
      <c r="I2828" s="24">
        <v>5.5269713169561996</v>
      </c>
      <c r="J2828" s="24">
        <v>0.409520461750917</v>
      </c>
      <c r="K2828" s="24">
        <v>180.98531496134899</v>
      </c>
      <c r="L2828" s="24">
        <v>5.1037850455035801E-5</v>
      </c>
      <c r="M2828" s="24">
        <v>5.7969206234875495E-7</v>
      </c>
      <c r="N2828" s="24">
        <v>2.4400385856959399E-3</v>
      </c>
      <c r="O2828" s="24">
        <v>8.4927208164699997E-3</v>
      </c>
      <c r="P2828" s="24">
        <v>8.05502037497954E-3</v>
      </c>
      <c r="Q2828" s="29">
        <v>180771.419400541</v>
      </c>
    </row>
    <row r="2829" spans="1:17" ht="15" x14ac:dyDescent="0.25">
      <c r="A2829" s="24">
        <v>5</v>
      </c>
      <c r="B2829" s="24" t="s">
        <v>754</v>
      </c>
      <c r="C2829" s="24">
        <v>1400370</v>
      </c>
      <c r="D2829" s="24">
        <v>0.75</v>
      </c>
      <c r="E2829" s="24" t="s">
        <v>1333</v>
      </c>
      <c r="F2829" s="24">
        <v>228186.40787600551</v>
      </c>
      <c r="G2829" s="24">
        <v>2.385377983383255E-2</v>
      </c>
      <c r="H2829" s="24">
        <v>0.1236624641327555</v>
      </c>
      <c r="I2829" s="24">
        <v>6.839735237978835</v>
      </c>
      <c r="J2829" s="24">
        <v>0.50728314998236756</v>
      </c>
      <c r="K2829" s="24">
        <v>231.23399145182549</v>
      </c>
      <c r="L2829" s="24">
        <v>6.5207976708651498E-5</v>
      </c>
      <c r="M2829" s="24">
        <v>7.3147214635612651E-7</v>
      </c>
      <c r="N2829" s="24">
        <v>3.2085907676445051E-3</v>
      </c>
      <c r="O2829" s="24">
        <v>1.0838494446249149E-2</v>
      </c>
      <c r="P2829" s="24">
        <v>9.7249503251413613E-3</v>
      </c>
      <c r="Q2829" s="29">
        <v>228186.40787600551</v>
      </c>
    </row>
    <row r="2830" spans="1:17" ht="15" x14ac:dyDescent="0.25">
      <c r="A2830" s="24">
        <v>5</v>
      </c>
      <c r="B2830" s="24" t="s">
        <v>754</v>
      </c>
      <c r="C2830" s="24">
        <v>1400380</v>
      </c>
      <c r="D2830" s="24">
        <v>0.25</v>
      </c>
      <c r="E2830" s="24" t="s">
        <v>1331</v>
      </c>
      <c r="F2830" s="24">
        <v>322776.4007947995</v>
      </c>
      <c r="G2830" s="24">
        <v>3.5655704572748748E-2</v>
      </c>
      <c r="H2830" s="24">
        <v>0.1813177249588605</v>
      </c>
      <c r="I2830" s="24">
        <v>9.7132931449270536</v>
      </c>
      <c r="J2830" s="24">
        <v>0.72295128288059052</v>
      </c>
      <c r="K2830" s="24">
        <v>231.055285130275</v>
      </c>
      <c r="L2830" s="24">
        <v>6.5157581028502952E-5</v>
      </c>
      <c r="M2830" s="24">
        <v>9.3498504176703597E-7</v>
      </c>
      <c r="N2830" s="24">
        <v>2.535819477393955E-3</v>
      </c>
      <c r="O2830" s="24">
        <v>1.026446077848305E-2</v>
      </c>
      <c r="P2830" s="24">
        <v>1.5017366190279501E-2</v>
      </c>
      <c r="Q2830" s="29">
        <v>322776.4007947995</v>
      </c>
    </row>
    <row r="2831" spans="1:17" ht="15" x14ac:dyDescent="0.25">
      <c r="A2831" s="24">
        <v>5</v>
      </c>
      <c r="B2831" s="24" t="s">
        <v>754</v>
      </c>
      <c r="C2831" s="24">
        <v>1400380</v>
      </c>
      <c r="D2831" s="24">
        <v>0.5</v>
      </c>
      <c r="E2831" s="24" t="s">
        <v>1332</v>
      </c>
      <c r="F2831" s="24">
        <v>346903.97322128899</v>
      </c>
      <c r="G2831" s="24">
        <v>3.9291255094963798E-2</v>
      </c>
      <c r="H2831" s="24">
        <v>0.20097459495761</v>
      </c>
      <c r="I2831" s="24">
        <v>10.021920031397</v>
      </c>
      <c r="J2831" s="24">
        <v>0.74772722621501697</v>
      </c>
      <c r="K2831" s="24">
        <v>309.80318632275299</v>
      </c>
      <c r="L2831" s="24">
        <v>8.7364514298500501E-5</v>
      </c>
      <c r="M2831" s="24">
        <v>1.01549178073384E-6</v>
      </c>
      <c r="N2831" s="24">
        <v>3.83625208011731E-3</v>
      </c>
      <c r="O2831" s="24">
        <v>1.4167143454020001E-2</v>
      </c>
      <c r="P2831" s="24">
        <v>1.67096415646266E-2</v>
      </c>
      <c r="Q2831" s="29">
        <v>346903.97322128899</v>
      </c>
    </row>
    <row r="2832" spans="1:17" ht="15" x14ac:dyDescent="0.25">
      <c r="A2832" s="24">
        <v>5</v>
      </c>
      <c r="B2832" s="24" t="s">
        <v>754</v>
      </c>
      <c r="C2832" s="24">
        <v>1400380</v>
      </c>
      <c r="D2832" s="24">
        <v>0.75</v>
      </c>
      <c r="E2832" s="24" t="s">
        <v>1333</v>
      </c>
      <c r="F2832" s="24">
        <v>430041.86758562701</v>
      </c>
      <c r="G2832" s="24">
        <v>4.9244186605069601E-2</v>
      </c>
      <c r="H2832" s="24">
        <v>0.25176311938025253</v>
      </c>
      <c r="I2832" s="24">
        <v>12.53289753929505</v>
      </c>
      <c r="J2832" s="24">
        <v>0.93436702753991741</v>
      </c>
      <c r="K2832" s="24">
        <v>354.56903114827549</v>
      </c>
      <c r="L2832" s="24">
        <v>9.9988463236652859E-5</v>
      </c>
      <c r="M2832" s="24">
        <v>1.2823066940098001E-6</v>
      </c>
      <c r="N2832" s="24">
        <v>4.7031961458126603E-3</v>
      </c>
      <c r="O2832" s="24">
        <v>1.6161026775760548E-2</v>
      </c>
      <c r="P2832" s="24">
        <v>2.027021152398285E-2</v>
      </c>
      <c r="Q2832" s="29">
        <v>430041.86758562701</v>
      </c>
    </row>
    <row r="2833" spans="1:17" ht="15" x14ac:dyDescent="0.25">
      <c r="A2833" s="24">
        <v>5</v>
      </c>
      <c r="B2833" s="24" t="s">
        <v>754</v>
      </c>
      <c r="C2833" s="24">
        <v>1400390</v>
      </c>
      <c r="D2833" s="24">
        <v>0.25</v>
      </c>
      <c r="E2833" s="24" t="s">
        <v>1331</v>
      </c>
      <c r="F2833" s="24">
        <v>34813.652876284454</v>
      </c>
      <c r="G2833" s="24">
        <v>7.6089519102621843E-4</v>
      </c>
      <c r="H2833" s="24">
        <v>3.6108117684951401E-3</v>
      </c>
      <c r="I2833" s="24">
        <v>0.40704143316910801</v>
      </c>
      <c r="J2833" s="24">
        <v>3.1258573999975101E-2</v>
      </c>
      <c r="K2833" s="24">
        <v>3.4681657872552951</v>
      </c>
      <c r="L2833" s="24">
        <v>9.7802263391361359E-7</v>
      </c>
      <c r="M2833" s="24">
        <v>1.2146516242719849E-7</v>
      </c>
      <c r="N2833" s="24">
        <v>6.1447827686957597E-5</v>
      </c>
      <c r="O2833" s="24">
        <v>1.739787739191485E-4</v>
      </c>
      <c r="P2833" s="24">
        <v>4.9658549756895556E-4</v>
      </c>
      <c r="Q2833" s="29">
        <v>34813.652876284454</v>
      </c>
    </row>
    <row r="2834" spans="1:17" ht="15" x14ac:dyDescent="0.25">
      <c r="A2834" s="24">
        <v>5</v>
      </c>
      <c r="B2834" s="24" t="s">
        <v>754</v>
      </c>
      <c r="C2834" s="24">
        <v>1400390</v>
      </c>
      <c r="D2834" s="24">
        <v>0.5</v>
      </c>
      <c r="E2834" s="24" t="s">
        <v>1332</v>
      </c>
      <c r="F2834" s="24">
        <v>58680.889936487103</v>
      </c>
      <c r="G2834" s="24">
        <v>1.1613240535230901E-3</v>
      </c>
      <c r="H2834" s="24">
        <v>5.46958960211437E-3</v>
      </c>
      <c r="I2834" s="24">
        <v>0.63983553667720605</v>
      </c>
      <c r="J2834" s="24">
        <v>4.94034474956817E-2</v>
      </c>
      <c r="K2834" s="24">
        <v>6.4484444162168097</v>
      </c>
      <c r="L2834" s="24">
        <v>1.8184604506018501E-6</v>
      </c>
      <c r="M2834" s="24">
        <v>2.05477352079557E-7</v>
      </c>
      <c r="N2834" s="24">
        <v>1.2228436145881799E-4</v>
      </c>
      <c r="O2834" s="24">
        <v>3.2670364350423202E-4</v>
      </c>
      <c r="P2834" s="24">
        <v>7.9358873208183495E-4</v>
      </c>
      <c r="Q2834" s="29">
        <v>58680.889936487103</v>
      </c>
    </row>
    <row r="2835" spans="1:17" ht="15" x14ac:dyDescent="0.25">
      <c r="A2835" s="24">
        <v>5</v>
      </c>
      <c r="B2835" s="24" t="s">
        <v>754</v>
      </c>
      <c r="C2835" s="24">
        <v>1400390</v>
      </c>
      <c r="D2835" s="24">
        <v>0.75</v>
      </c>
      <c r="E2835" s="24" t="s">
        <v>1333</v>
      </c>
      <c r="F2835" s="24">
        <v>77364.948311317596</v>
      </c>
      <c r="G2835" s="24">
        <v>1.7634993815820702E-3</v>
      </c>
      <c r="H2835" s="24">
        <v>8.4161917616125091E-3</v>
      </c>
      <c r="I2835" s="24">
        <v>0.83253596779455352</v>
      </c>
      <c r="J2835" s="24">
        <v>6.4331150266929246E-2</v>
      </c>
      <c r="K2835" s="24">
        <v>18.590921156320853</v>
      </c>
      <c r="L2835" s="24">
        <v>5.2426333302340953E-6</v>
      </c>
      <c r="M2835" s="24">
        <v>2.7107138671035402E-7</v>
      </c>
      <c r="N2835" s="24">
        <v>3.4640047668396901E-4</v>
      </c>
      <c r="O2835" s="24">
        <v>9.6264699785545207E-4</v>
      </c>
      <c r="P2835" s="24">
        <v>1.0277934136024148E-3</v>
      </c>
      <c r="Q2835" s="29">
        <v>77364.948311317596</v>
      </c>
    </row>
    <row r="2836" spans="1:17" ht="15" x14ac:dyDescent="0.25">
      <c r="A2836" s="24">
        <v>5</v>
      </c>
      <c r="B2836" s="24" t="s">
        <v>754</v>
      </c>
      <c r="C2836" s="24">
        <v>1400400</v>
      </c>
      <c r="D2836" s="24">
        <v>0.25</v>
      </c>
      <c r="E2836" s="24" t="s">
        <v>1331</v>
      </c>
      <c r="F2836" s="24">
        <v>94643.609459592699</v>
      </c>
      <c r="G2836" s="24">
        <v>8.9029748623444798E-3</v>
      </c>
      <c r="H2836" s="24">
        <v>4.32322426911258E-2</v>
      </c>
      <c r="I2836" s="24">
        <v>2.8859210006601099</v>
      </c>
      <c r="J2836" s="24">
        <v>0.21277308899313602</v>
      </c>
      <c r="K2836" s="24">
        <v>58.837663180045453</v>
      </c>
      <c r="L2836" s="24">
        <v>1.65922234295378E-5</v>
      </c>
      <c r="M2836" s="24">
        <v>3.0019940382590303E-7</v>
      </c>
      <c r="N2836" s="24">
        <v>7.9831767871773956E-4</v>
      </c>
      <c r="O2836" s="24">
        <v>2.7259308568454103E-3</v>
      </c>
      <c r="P2836" s="24">
        <v>3.4927165113566999E-3</v>
      </c>
      <c r="Q2836" s="29">
        <v>94643.609459592699</v>
      </c>
    </row>
    <row r="2837" spans="1:17" ht="15" x14ac:dyDescent="0.25">
      <c r="A2837" s="24">
        <v>5</v>
      </c>
      <c r="B2837" s="24" t="s">
        <v>754</v>
      </c>
      <c r="C2837" s="24">
        <v>1400400</v>
      </c>
      <c r="D2837" s="24">
        <v>0.5</v>
      </c>
      <c r="E2837" s="24" t="s">
        <v>1332</v>
      </c>
      <c r="F2837" s="24">
        <v>101817.503695291</v>
      </c>
      <c r="G2837" s="24">
        <v>9.8601243767091097E-3</v>
      </c>
      <c r="H2837" s="24">
        <v>4.8154401323764702E-2</v>
      </c>
      <c r="I2837" s="24">
        <v>3.0406512272138801</v>
      </c>
      <c r="J2837" s="24">
        <v>0.22429003359976099</v>
      </c>
      <c r="K2837" s="24">
        <v>80.717596772409607</v>
      </c>
      <c r="L2837" s="24">
        <v>2.2762354961983499E-5</v>
      </c>
      <c r="M2837" s="24">
        <v>3.2718457080589399E-7</v>
      </c>
      <c r="N2837" s="24">
        <v>1.16840272962133E-3</v>
      </c>
      <c r="O2837" s="24">
        <v>3.7604981827044398E-3</v>
      </c>
      <c r="P2837" s="24">
        <v>3.8372018801109999E-3</v>
      </c>
      <c r="Q2837" s="29">
        <v>101817.503695291</v>
      </c>
    </row>
    <row r="2838" spans="1:17" ht="15" x14ac:dyDescent="0.25">
      <c r="A2838" s="24">
        <v>5</v>
      </c>
      <c r="B2838" s="24" t="s">
        <v>754</v>
      </c>
      <c r="C2838" s="24">
        <v>1400400</v>
      </c>
      <c r="D2838" s="24">
        <v>0.75</v>
      </c>
      <c r="E2838" s="24" t="s">
        <v>1333</v>
      </c>
      <c r="F2838" s="24">
        <v>127733.2104482335</v>
      </c>
      <c r="G2838" s="24">
        <v>1.2304366369320599E-2</v>
      </c>
      <c r="H2838" s="24">
        <v>6.0360810412576349E-2</v>
      </c>
      <c r="I2838" s="24">
        <v>3.7660795022045699</v>
      </c>
      <c r="J2838" s="24">
        <v>0.27783560601329449</v>
      </c>
      <c r="K2838" s="24">
        <v>93.525438433387052</v>
      </c>
      <c r="L2838" s="24">
        <v>2.63741584718281E-5</v>
      </c>
      <c r="M2838" s="24">
        <v>4.09919136330261E-7</v>
      </c>
      <c r="N2838" s="24">
        <v>1.3896282796586499E-3</v>
      </c>
      <c r="O2838" s="24">
        <v>4.3942757813638204E-3</v>
      </c>
      <c r="P2838" s="24">
        <v>4.6878121166801946E-3</v>
      </c>
      <c r="Q2838" s="29">
        <v>127733.2104482335</v>
      </c>
    </row>
    <row r="2839" spans="1:17" ht="15" x14ac:dyDescent="0.25">
      <c r="A2839" s="24">
        <v>5</v>
      </c>
      <c r="B2839" s="24" t="s">
        <v>754</v>
      </c>
      <c r="C2839" s="24">
        <v>1400410</v>
      </c>
      <c r="D2839" s="24">
        <v>0.25</v>
      </c>
      <c r="E2839" s="24" t="s">
        <v>1331</v>
      </c>
      <c r="F2839" s="24">
        <v>86761.910339066351</v>
      </c>
      <c r="G2839" s="24">
        <v>7.5358536667994303E-3</v>
      </c>
      <c r="H2839" s="24">
        <v>3.6985359753825851E-2</v>
      </c>
      <c r="I2839" s="24">
        <v>2.4255325603643447</v>
      </c>
      <c r="J2839" s="24">
        <v>0.18022344225968751</v>
      </c>
      <c r="K2839" s="24">
        <v>46.661113607635549</v>
      </c>
      <c r="L2839" s="24">
        <v>1.315848316036645E-5</v>
      </c>
      <c r="M2839" s="24">
        <v>2.8468855293730102E-7</v>
      </c>
      <c r="N2839" s="24">
        <v>5.3606312525764251E-4</v>
      </c>
      <c r="O2839" s="24">
        <v>2.1133270283500401E-3</v>
      </c>
      <c r="P2839" s="24">
        <v>3.2726061422340353E-3</v>
      </c>
      <c r="Q2839" s="29">
        <v>86761.910339066351</v>
      </c>
    </row>
    <row r="2840" spans="1:17" ht="15" x14ac:dyDescent="0.25">
      <c r="A2840" s="24">
        <v>5</v>
      </c>
      <c r="B2840" s="24" t="s">
        <v>754</v>
      </c>
      <c r="C2840" s="24">
        <v>1400410</v>
      </c>
      <c r="D2840" s="24">
        <v>0.5</v>
      </c>
      <c r="E2840" s="24" t="s">
        <v>1332</v>
      </c>
      <c r="F2840" s="24">
        <v>101237.034390972</v>
      </c>
      <c r="G2840" s="24">
        <v>8.4229673858800293E-3</v>
      </c>
      <c r="H2840" s="24">
        <v>4.1721797093125498E-2</v>
      </c>
      <c r="I2840" s="24">
        <v>2.5540372684331798</v>
      </c>
      <c r="J2840" s="24">
        <v>0.19019604876125601</v>
      </c>
      <c r="K2840" s="24">
        <v>64.138061825561394</v>
      </c>
      <c r="L2840" s="24">
        <v>1.8086983060691E-5</v>
      </c>
      <c r="M2840" s="24">
        <v>3.3932977581567302E-7</v>
      </c>
      <c r="N2840" s="24">
        <v>8.0997386643844895E-4</v>
      </c>
      <c r="O2840" s="24">
        <v>2.9256297434319799E-3</v>
      </c>
      <c r="P2840" s="24">
        <v>3.56147735867511E-3</v>
      </c>
      <c r="Q2840" s="29">
        <v>101237.034390972</v>
      </c>
    </row>
    <row r="2841" spans="1:17" ht="15" x14ac:dyDescent="0.25">
      <c r="A2841" s="24">
        <v>5</v>
      </c>
      <c r="B2841" s="24" t="s">
        <v>754</v>
      </c>
      <c r="C2841" s="24">
        <v>1400410</v>
      </c>
      <c r="D2841" s="24">
        <v>0.75</v>
      </c>
      <c r="E2841" s="24" t="s">
        <v>1333</v>
      </c>
      <c r="F2841" s="24">
        <v>128802.1332686035</v>
      </c>
      <c r="G2841" s="24">
        <v>1.0634424927222899E-2</v>
      </c>
      <c r="H2841" s="24">
        <v>5.2599007611814602E-2</v>
      </c>
      <c r="I2841" s="24">
        <v>3.19582044666058</v>
      </c>
      <c r="J2841" s="24">
        <v>0.238048101839061</v>
      </c>
      <c r="K2841" s="24">
        <v>78.171291336853756</v>
      </c>
      <c r="L2841" s="24">
        <v>2.2044461886424149E-5</v>
      </c>
      <c r="M2841" s="24">
        <v>4.2843008704402303E-7</v>
      </c>
      <c r="N2841" s="24">
        <v>1.0776066814984402E-3</v>
      </c>
      <c r="O2841" s="24">
        <v>3.6605434640128998E-3</v>
      </c>
      <c r="P2841" s="24">
        <v>4.4061043236698601E-3</v>
      </c>
      <c r="Q2841" s="29">
        <v>128802.1332686035</v>
      </c>
    </row>
    <row r="2842" spans="1:17" ht="15" x14ac:dyDescent="0.25">
      <c r="A2842" s="24">
        <v>5</v>
      </c>
      <c r="B2842" s="24" t="s">
        <v>754</v>
      </c>
      <c r="C2842" s="24">
        <v>1400420</v>
      </c>
      <c r="D2842" s="24">
        <v>0.25</v>
      </c>
      <c r="E2842" s="24" t="s">
        <v>1331</v>
      </c>
      <c r="F2842" s="24">
        <v>471339.39101118949</v>
      </c>
      <c r="G2842" s="24">
        <v>0.21482060216253301</v>
      </c>
      <c r="H2842" s="24">
        <v>1.1203306982815051</v>
      </c>
      <c r="I2842" s="24">
        <v>14.93716825913345</v>
      </c>
      <c r="J2842" s="24">
        <v>1.412531401953435</v>
      </c>
      <c r="K2842" s="24">
        <v>819.626581195163</v>
      </c>
      <c r="L2842" s="24">
        <v>3.6564537712011649E-4</v>
      </c>
      <c r="M2842" s="24">
        <v>3.7448052425604349E-5</v>
      </c>
      <c r="N2842" s="24">
        <v>9.7489724217276509E-3</v>
      </c>
      <c r="O2842" s="24">
        <v>4.7423559657343448E-2</v>
      </c>
      <c r="P2842" s="24">
        <v>5.9416480137272451E-2</v>
      </c>
      <c r="Q2842" s="29">
        <v>471339.39101118949</v>
      </c>
    </row>
    <row r="2843" spans="1:17" ht="15" x14ac:dyDescent="0.25">
      <c r="A2843" s="24">
        <v>5</v>
      </c>
      <c r="B2843" s="24" t="s">
        <v>754</v>
      </c>
      <c r="C2843" s="24">
        <v>1400420</v>
      </c>
      <c r="D2843" s="24">
        <v>0.5</v>
      </c>
      <c r="E2843" s="24" t="s">
        <v>1332</v>
      </c>
      <c r="F2843" s="24">
        <v>586792.38192349602</v>
      </c>
      <c r="G2843" s="24">
        <v>0.28299207406061999</v>
      </c>
      <c r="H2843" s="24">
        <v>1.47641127343822</v>
      </c>
      <c r="I2843" s="24">
        <v>18.2410611084774</v>
      </c>
      <c r="J2843" s="24">
        <v>1.7201746556709201</v>
      </c>
      <c r="K2843" s="24">
        <v>1077.28379413997</v>
      </c>
      <c r="L2843" s="24">
        <v>4.8044791444073798E-4</v>
      </c>
      <c r="M2843" s="24">
        <v>4.5097444235022098E-5</v>
      </c>
      <c r="N2843" s="24">
        <v>1.28123665413466E-2</v>
      </c>
      <c r="O2843" s="24">
        <v>6.2326109430669699E-2</v>
      </c>
      <c r="P2843" s="24">
        <v>7.1773007261974095E-2</v>
      </c>
      <c r="Q2843" s="29">
        <v>586792.38192349602</v>
      </c>
    </row>
    <row r="2844" spans="1:17" ht="15" x14ac:dyDescent="0.25">
      <c r="A2844" s="24">
        <v>5</v>
      </c>
      <c r="B2844" s="24" t="s">
        <v>754</v>
      </c>
      <c r="C2844" s="24">
        <v>1400420</v>
      </c>
      <c r="D2844" s="24">
        <v>0.75</v>
      </c>
      <c r="E2844" s="24" t="s">
        <v>1333</v>
      </c>
      <c r="F2844" s="24">
        <v>749657.80599293648</v>
      </c>
      <c r="G2844" s="24">
        <v>0.39060853607856649</v>
      </c>
      <c r="H2844" s="24">
        <v>2.0204596540817201</v>
      </c>
      <c r="I2844" s="24">
        <v>23.387867516122348</v>
      </c>
      <c r="J2844" s="24">
        <v>2.2094795964897802</v>
      </c>
      <c r="K2844" s="24">
        <v>1576.6465291474901</v>
      </c>
      <c r="L2844" s="24">
        <v>7.0243389606405252E-4</v>
      </c>
      <c r="M2844" s="24">
        <v>5.8336356325300597E-5</v>
      </c>
      <c r="N2844" s="24">
        <v>1.8746531201949398E-2</v>
      </c>
      <c r="O2844" s="24">
        <v>9.1186990285860248E-2</v>
      </c>
      <c r="P2844" s="24">
        <v>9.266790015634245E-2</v>
      </c>
      <c r="Q2844" s="29">
        <v>749657.80599293648</v>
      </c>
    </row>
    <row r="2845" spans="1:17" ht="15" x14ac:dyDescent="0.25">
      <c r="A2845" s="24">
        <v>5</v>
      </c>
      <c r="B2845" s="24" t="s">
        <v>754</v>
      </c>
      <c r="C2845" s="24">
        <v>1400430</v>
      </c>
      <c r="D2845" s="24">
        <v>0.25</v>
      </c>
      <c r="E2845" s="24" t="s">
        <v>1331</v>
      </c>
      <c r="F2845" s="24">
        <v>716596.10438821604</v>
      </c>
      <c r="G2845" s="24">
        <v>0.36639674808683598</v>
      </c>
      <c r="H2845" s="24">
        <v>1.9192482418788801</v>
      </c>
      <c r="I2845" s="24">
        <v>25.291582835015703</v>
      </c>
      <c r="J2845" s="24">
        <v>2.4073212802833499</v>
      </c>
      <c r="K2845" s="24">
        <v>1406.5130697111549</v>
      </c>
      <c r="L2845" s="24">
        <v>6.2856286114495248E-4</v>
      </c>
      <c r="M2845" s="24">
        <v>6.5506940978088044E-5</v>
      </c>
      <c r="N2845" s="24">
        <v>1.673506898955765E-2</v>
      </c>
      <c r="O2845" s="24">
        <v>8.143064565867611E-2</v>
      </c>
      <c r="P2845" s="24">
        <v>0.10314401101715</v>
      </c>
      <c r="Q2845" s="29">
        <v>716596.10438821604</v>
      </c>
    </row>
    <row r="2846" spans="1:17" ht="15" x14ac:dyDescent="0.25">
      <c r="A2846" s="24">
        <v>5</v>
      </c>
      <c r="B2846" s="24" t="s">
        <v>754</v>
      </c>
      <c r="C2846" s="24">
        <v>1400430</v>
      </c>
      <c r="D2846" s="24">
        <v>0.5</v>
      </c>
      <c r="E2846" s="24" t="s">
        <v>1332</v>
      </c>
      <c r="F2846" s="24">
        <v>799083.08495746797</v>
      </c>
      <c r="G2846" s="24">
        <v>0.51218946491458195</v>
      </c>
      <c r="H2846" s="24">
        <v>2.6381818045048702</v>
      </c>
      <c r="I2846" s="24">
        <v>28.215610900481</v>
      </c>
      <c r="J2846" s="24">
        <v>2.6857034868505498</v>
      </c>
      <c r="K2846" s="24">
        <v>2120.5384541122298</v>
      </c>
      <c r="L2846" s="24">
        <v>9.4780520948611804E-4</v>
      </c>
      <c r="M2846" s="24">
        <v>7.3089276658480499E-5</v>
      </c>
      <c r="N2846" s="24">
        <v>2.52331598951861E-2</v>
      </c>
      <c r="O2846" s="24">
        <v>0.122775815331818</v>
      </c>
      <c r="P2846" s="24">
        <v>0.115079500666828</v>
      </c>
      <c r="Q2846" s="29">
        <v>799083.08495746797</v>
      </c>
    </row>
    <row r="2847" spans="1:17" ht="15" x14ac:dyDescent="0.25">
      <c r="A2847" s="24">
        <v>5</v>
      </c>
      <c r="B2847" s="24" t="s">
        <v>754</v>
      </c>
      <c r="C2847" s="24">
        <v>1400430</v>
      </c>
      <c r="D2847" s="24">
        <v>0.75</v>
      </c>
      <c r="E2847" s="24" t="s">
        <v>1333</v>
      </c>
      <c r="F2847" s="24">
        <v>1071862.74536273</v>
      </c>
      <c r="G2847" s="24">
        <v>0.61562307556193607</v>
      </c>
      <c r="H2847" s="24">
        <v>3.2033538923910347</v>
      </c>
      <c r="I2847" s="24">
        <v>37.632452676512848</v>
      </c>
      <c r="J2847" s="24">
        <v>3.5809431217345997</v>
      </c>
      <c r="K2847" s="24">
        <v>2433.1210965028899</v>
      </c>
      <c r="L2847" s="24">
        <v>1.0871720070437249E-3</v>
      </c>
      <c r="M2847" s="24">
        <v>9.73322152896499E-5</v>
      </c>
      <c r="N2847" s="24">
        <v>2.894700780263755E-2</v>
      </c>
      <c r="O2847" s="24">
        <v>0.14085864709659701</v>
      </c>
      <c r="P2847" s="24">
        <v>0.15330558725441801</v>
      </c>
      <c r="Q2847" s="29">
        <v>1071862.74536273</v>
      </c>
    </row>
    <row r="2848" spans="1:17" ht="15" x14ac:dyDescent="0.25">
      <c r="A2848" s="24">
        <v>5</v>
      </c>
      <c r="B2848" s="24" t="s">
        <v>754</v>
      </c>
      <c r="C2848" s="24">
        <v>1400440</v>
      </c>
      <c r="D2848" s="24">
        <v>0.25</v>
      </c>
      <c r="E2848" s="24" t="s">
        <v>1331</v>
      </c>
      <c r="F2848" s="24">
        <v>599386.35422078194</v>
      </c>
      <c r="G2848" s="24">
        <v>0.30663947360431898</v>
      </c>
      <c r="H2848" s="24">
        <v>1.6088984408188001</v>
      </c>
      <c r="I2848" s="24">
        <v>21.2578682099908</v>
      </c>
      <c r="J2848" s="24">
        <v>2.0244824641470252</v>
      </c>
      <c r="K2848" s="24">
        <v>1160.0009338396101</v>
      </c>
      <c r="L2848" s="24">
        <v>5.1849268607023747E-4</v>
      </c>
      <c r="M2848" s="24">
        <v>5.5209427496232999E-5</v>
      </c>
      <c r="N2848" s="24">
        <v>1.3803553130257551E-2</v>
      </c>
      <c r="O2848" s="24">
        <v>6.7162822782509402E-2</v>
      </c>
      <c r="P2848" s="24">
        <v>8.6874689436640257E-2</v>
      </c>
      <c r="Q2848" s="29">
        <v>599386.35422078194</v>
      </c>
    </row>
    <row r="2849" spans="1:17" ht="15" x14ac:dyDescent="0.25">
      <c r="A2849" s="24">
        <v>5</v>
      </c>
      <c r="B2849" s="24" t="s">
        <v>754</v>
      </c>
      <c r="C2849" s="24">
        <v>1400440</v>
      </c>
      <c r="D2849" s="24">
        <v>0.5</v>
      </c>
      <c r="E2849" s="24" t="s">
        <v>1332</v>
      </c>
      <c r="F2849" s="24">
        <v>659686.33496280597</v>
      </c>
      <c r="G2849" s="24">
        <v>0.42322047079793701</v>
      </c>
      <c r="H2849" s="24">
        <v>2.1810810474909901</v>
      </c>
      <c r="I2849" s="24">
        <v>23.4456336839507</v>
      </c>
      <c r="J2849" s="24">
        <v>2.2328443524468802</v>
      </c>
      <c r="K2849" s="24">
        <v>1746.79508442564</v>
      </c>
      <c r="L2849" s="24">
        <v>7.8080449946036495E-4</v>
      </c>
      <c r="M2849" s="24">
        <v>6.08928547338792E-5</v>
      </c>
      <c r="N2849" s="24">
        <v>2.0786645591334699E-2</v>
      </c>
      <c r="O2849" s="24">
        <v>0.101138838756075</v>
      </c>
      <c r="P2849" s="24">
        <v>9.5817277132803802E-2</v>
      </c>
      <c r="Q2849" s="29">
        <v>659686.33496280597</v>
      </c>
    </row>
    <row r="2850" spans="1:17" ht="15" x14ac:dyDescent="0.25">
      <c r="A2850" s="24">
        <v>5</v>
      </c>
      <c r="B2850" s="24" t="s">
        <v>754</v>
      </c>
      <c r="C2850" s="24">
        <v>1400440</v>
      </c>
      <c r="D2850" s="24">
        <v>0.75</v>
      </c>
      <c r="E2850" s="24" t="s">
        <v>1333</v>
      </c>
      <c r="F2850" s="24">
        <v>885756.70527517656</v>
      </c>
      <c r="G2850" s="24">
        <v>0.51313028126399152</v>
      </c>
      <c r="H2850" s="24">
        <v>2.6720287391500301</v>
      </c>
      <c r="I2850" s="24">
        <v>31.458494440359452</v>
      </c>
      <c r="J2850" s="24">
        <v>2.9958595251246249</v>
      </c>
      <c r="K2850" s="24">
        <v>2016.1245865872252</v>
      </c>
      <c r="L2850" s="24">
        <v>9.0113908185282098E-4</v>
      </c>
      <c r="M2850" s="24">
        <v>8.1691617404581698E-5</v>
      </c>
      <c r="N2850" s="24">
        <v>2.399075935489315E-2</v>
      </c>
      <c r="O2850" s="24">
        <v>0.11673065019062</v>
      </c>
      <c r="P2850" s="24">
        <v>0.12854942392188801</v>
      </c>
      <c r="Q2850" s="29">
        <v>885756.70527517656</v>
      </c>
    </row>
    <row r="2851" spans="1:17" ht="15" x14ac:dyDescent="0.25">
      <c r="A2851" s="24">
        <v>5</v>
      </c>
      <c r="B2851" s="24" t="s">
        <v>754</v>
      </c>
      <c r="C2851" s="24">
        <v>1400450</v>
      </c>
      <c r="D2851" s="24">
        <v>0.25</v>
      </c>
      <c r="E2851" s="24" t="s">
        <v>1331</v>
      </c>
      <c r="F2851" s="24">
        <v>200930.70313292751</v>
      </c>
      <c r="G2851" s="24">
        <v>9.7296335358171102E-2</v>
      </c>
      <c r="H2851" s="24">
        <v>0.50962692279790955</v>
      </c>
      <c r="I2851" s="24">
        <v>7.0012463498528952</v>
      </c>
      <c r="J2851" s="24">
        <v>0.65685159230633605</v>
      </c>
      <c r="K2851" s="24">
        <v>367.77342671577753</v>
      </c>
      <c r="L2851" s="24">
        <v>1.629246724689765E-4</v>
      </c>
      <c r="M2851" s="24">
        <v>1.70363076386068E-5</v>
      </c>
      <c r="N2851" s="24">
        <v>4.4256019203247343E-3</v>
      </c>
      <c r="O2851" s="24">
        <v>2.1201590251539247E-2</v>
      </c>
      <c r="P2851" s="24">
        <v>2.726586087407255E-2</v>
      </c>
      <c r="Q2851" s="29">
        <v>200930.70313292751</v>
      </c>
    </row>
    <row r="2852" spans="1:17" ht="15" x14ac:dyDescent="0.25">
      <c r="A2852" s="24">
        <v>5</v>
      </c>
      <c r="B2852" s="24" t="s">
        <v>754</v>
      </c>
      <c r="C2852" s="24">
        <v>1400450</v>
      </c>
      <c r="D2852" s="24">
        <v>0.5</v>
      </c>
      <c r="E2852" s="24" t="s">
        <v>1332</v>
      </c>
      <c r="F2852" s="24">
        <v>225459.629660543</v>
      </c>
      <c r="G2852" s="24">
        <v>0.131140947976957</v>
      </c>
      <c r="H2852" s="24">
        <v>0.67581543218851703</v>
      </c>
      <c r="I2852" s="24">
        <v>7.8011043997929104</v>
      </c>
      <c r="J2852" s="24">
        <v>0.73225792566525605</v>
      </c>
      <c r="K2852" s="24">
        <v>547.27897957399205</v>
      </c>
      <c r="L2852" s="24">
        <v>2.42323949551584E-4</v>
      </c>
      <c r="M2852" s="24">
        <v>1.9010059602196801E-5</v>
      </c>
      <c r="N2852" s="24">
        <v>6.6254687148546302E-3</v>
      </c>
      <c r="O2852" s="24">
        <v>3.1554398803024797E-2</v>
      </c>
      <c r="P2852" s="24">
        <v>3.0470674733969801E-2</v>
      </c>
      <c r="Q2852" s="29">
        <v>225459.629660543</v>
      </c>
    </row>
    <row r="2853" spans="1:17" ht="15" x14ac:dyDescent="0.25">
      <c r="A2853" s="24">
        <v>5</v>
      </c>
      <c r="B2853" s="24" t="s">
        <v>754</v>
      </c>
      <c r="C2853" s="24">
        <v>1400450</v>
      </c>
      <c r="D2853" s="24">
        <v>0.75</v>
      </c>
      <c r="E2853" s="24" t="s">
        <v>1333</v>
      </c>
      <c r="F2853" s="24">
        <v>298524.80794917099</v>
      </c>
      <c r="G2853" s="24">
        <v>0.15587121848650501</v>
      </c>
      <c r="H2853" s="24">
        <v>0.80860509130921443</v>
      </c>
      <c r="I2853" s="24">
        <v>10.273858922464775</v>
      </c>
      <c r="J2853" s="24">
        <v>0.96192014307326401</v>
      </c>
      <c r="K2853" s="24">
        <v>624.46704548708101</v>
      </c>
      <c r="L2853" s="24">
        <v>2.7614954944509852E-4</v>
      </c>
      <c r="M2853" s="24">
        <v>2.4787407054511451E-5</v>
      </c>
      <c r="N2853" s="24">
        <v>7.5987089065472895E-3</v>
      </c>
      <c r="O2853" s="24">
        <v>3.6002943712676802E-2</v>
      </c>
      <c r="P2853" s="24">
        <v>3.9662541410685148E-2</v>
      </c>
      <c r="Q2853" s="29">
        <v>298524.80794917099</v>
      </c>
    </row>
    <row r="2854" spans="1:17" ht="15" x14ac:dyDescent="0.25">
      <c r="A2854" s="24">
        <v>5</v>
      </c>
      <c r="B2854" s="24" t="s">
        <v>754</v>
      </c>
      <c r="C2854" s="24">
        <v>1400460</v>
      </c>
      <c r="D2854" s="24">
        <v>0.25</v>
      </c>
      <c r="E2854" s="24" t="s">
        <v>1331</v>
      </c>
      <c r="F2854" s="24">
        <v>35166.942082048205</v>
      </c>
      <c r="G2854" s="24">
        <v>3.1930445338044398E-3</v>
      </c>
      <c r="H2854" s="24">
        <v>1.586988836806685E-2</v>
      </c>
      <c r="I2854" s="24">
        <v>0.99047499583131704</v>
      </c>
      <c r="J2854" s="24">
        <v>7.3255355492237606E-2</v>
      </c>
      <c r="K2854" s="24">
        <v>19.7692521762105</v>
      </c>
      <c r="L2854" s="24">
        <v>5.5749337124313855E-6</v>
      </c>
      <c r="M2854" s="24">
        <v>1.0117934930901666E-7</v>
      </c>
      <c r="N2854" s="24">
        <v>2.51799902197516E-4</v>
      </c>
      <c r="O2854" s="24">
        <v>8.9998702086664304E-4</v>
      </c>
      <c r="P2854" s="24">
        <v>1.365606415427355E-3</v>
      </c>
      <c r="Q2854" s="29">
        <v>35166.942082048205</v>
      </c>
    </row>
    <row r="2855" spans="1:17" ht="15" x14ac:dyDescent="0.25">
      <c r="A2855" s="24">
        <v>5</v>
      </c>
      <c r="B2855" s="24" t="s">
        <v>754</v>
      </c>
      <c r="C2855" s="24">
        <v>1400460</v>
      </c>
      <c r="D2855" s="24">
        <v>0.5</v>
      </c>
      <c r="E2855" s="24" t="s">
        <v>1332</v>
      </c>
      <c r="F2855" s="24">
        <v>41144.286528835502</v>
      </c>
      <c r="G2855" s="24">
        <v>3.8669550574046301E-3</v>
      </c>
      <c r="H2855" s="24">
        <v>1.9226493051285501E-2</v>
      </c>
      <c r="I2855" s="24">
        <v>1.1716119836647101</v>
      </c>
      <c r="J2855" s="24">
        <v>8.6314902576627897E-2</v>
      </c>
      <c r="K2855" s="24">
        <v>26.165032205944001</v>
      </c>
      <c r="L2855" s="24">
        <v>7.3785413837735601E-6</v>
      </c>
      <c r="M2855" s="24">
        <v>1.2016482245479799E-7</v>
      </c>
      <c r="N2855" s="24">
        <v>3.8339384621053903E-4</v>
      </c>
      <c r="O2855" s="24">
        <v>1.2057395805000501E-3</v>
      </c>
      <c r="P2855" s="24">
        <v>1.5095364234952299E-3</v>
      </c>
      <c r="Q2855" s="29">
        <v>41144.286528835502</v>
      </c>
    </row>
    <row r="2856" spans="1:17" ht="15" x14ac:dyDescent="0.25">
      <c r="A2856" s="24">
        <v>5</v>
      </c>
      <c r="B2856" s="24" t="s">
        <v>754</v>
      </c>
      <c r="C2856" s="24">
        <v>1400460</v>
      </c>
      <c r="D2856" s="24">
        <v>0.75</v>
      </c>
      <c r="E2856" s="24" t="s">
        <v>1333</v>
      </c>
      <c r="F2856" s="24">
        <v>55299.128480704501</v>
      </c>
      <c r="G2856" s="24">
        <v>4.9327796805810099E-3</v>
      </c>
      <c r="H2856" s="24">
        <v>2.51216888666769E-2</v>
      </c>
      <c r="I2856" s="24">
        <v>1.5337382195967701</v>
      </c>
      <c r="J2856" s="24">
        <v>0.1125352580125</v>
      </c>
      <c r="K2856" s="24">
        <v>40.070405224678254</v>
      </c>
      <c r="L2856" s="24">
        <v>1.1299854250236851E-5</v>
      </c>
      <c r="M2856" s="24">
        <v>1.67297616490757E-7</v>
      </c>
      <c r="N2856" s="24">
        <v>7.8860453088896499E-4</v>
      </c>
      <c r="O2856" s="24">
        <v>1.9252338899364001E-3</v>
      </c>
      <c r="P2856" s="24">
        <v>1.8678656305284101E-3</v>
      </c>
      <c r="Q2856" s="29">
        <v>55299.128480704501</v>
      </c>
    </row>
    <row r="2857" spans="1:17" ht="15" x14ac:dyDescent="0.25">
      <c r="A2857" s="24">
        <v>5</v>
      </c>
      <c r="B2857" s="24" t="s">
        <v>754</v>
      </c>
      <c r="C2857" s="24">
        <v>1400470</v>
      </c>
      <c r="D2857" s="24">
        <v>0.25</v>
      </c>
      <c r="E2857" s="24" t="s">
        <v>1331</v>
      </c>
      <c r="F2857" s="24">
        <v>414881.11941162497</v>
      </c>
      <c r="G2857" s="24">
        <v>5.4472598334520797E-2</v>
      </c>
      <c r="H2857" s="24">
        <v>0.27752510109224249</v>
      </c>
      <c r="I2857" s="24">
        <v>12.91398320436565</v>
      </c>
      <c r="J2857" s="24">
        <v>0.9683315468920225</v>
      </c>
      <c r="K2857" s="24">
        <v>401.47948811448452</v>
      </c>
      <c r="L2857" s="24">
        <v>1.1964423384096999E-4</v>
      </c>
      <c r="M2857" s="24">
        <v>2.8502963443434853E-6</v>
      </c>
      <c r="N2857" s="24">
        <v>5.8786602967243699E-3</v>
      </c>
      <c r="O2857" s="24">
        <v>1.9307160747676449E-2</v>
      </c>
      <c r="P2857" s="24">
        <v>2.00185101094521E-2</v>
      </c>
      <c r="Q2857" s="29">
        <v>414881.11941162497</v>
      </c>
    </row>
    <row r="2858" spans="1:17" ht="15" x14ac:dyDescent="0.25">
      <c r="A2858" s="24">
        <v>5</v>
      </c>
      <c r="B2858" s="24" t="s">
        <v>754</v>
      </c>
      <c r="C2858" s="24">
        <v>1400470</v>
      </c>
      <c r="D2858" s="24">
        <v>0.5</v>
      </c>
      <c r="E2858" s="24" t="s">
        <v>1332</v>
      </c>
      <c r="F2858" s="24">
        <v>465811.15753134398</v>
      </c>
      <c r="G2858" s="24">
        <v>6.2819557312354404E-2</v>
      </c>
      <c r="H2858" s="24">
        <v>0.317410176559278</v>
      </c>
      <c r="I2858" s="24">
        <v>14.6238374593419</v>
      </c>
      <c r="J2858" s="24">
        <v>1.09797157612526</v>
      </c>
      <c r="K2858" s="24">
        <v>471.53798209647903</v>
      </c>
      <c r="L2858" s="24">
        <v>1.4095753679849201E-4</v>
      </c>
      <c r="M2858" s="24">
        <v>3.2593639961620898E-6</v>
      </c>
      <c r="N2858" s="24">
        <v>6.5768692540213404E-3</v>
      </c>
      <c r="O2858" s="24">
        <v>2.2564641714224301E-2</v>
      </c>
      <c r="P2858" s="24">
        <v>2.28011823919161E-2</v>
      </c>
      <c r="Q2858" s="29">
        <v>465811.15753134398</v>
      </c>
    </row>
    <row r="2859" spans="1:17" ht="15" x14ac:dyDescent="0.25">
      <c r="A2859" s="24">
        <v>5</v>
      </c>
      <c r="B2859" s="24" t="s">
        <v>754</v>
      </c>
      <c r="C2859" s="24">
        <v>1400470</v>
      </c>
      <c r="D2859" s="24">
        <v>0.75</v>
      </c>
      <c r="E2859" s="24" t="s">
        <v>1333</v>
      </c>
      <c r="F2859" s="24">
        <v>563928.05136617203</v>
      </c>
      <c r="G2859" s="24">
        <v>6.9945799863711411E-2</v>
      </c>
      <c r="H2859" s="24">
        <v>0.3641779872021555</v>
      </c>
      <c r="I2859" s="24">
        <v>17.551855376092149</v>
      </c>
      <c r="J2859" s="24">
        <v>1.31704578407145</v>
      </c>
      <c r="K2859" s="24">
        <v>587.50560294849652</v>
      </c>
      <c r="L2859" s="24">
        <v>1.74951571861376E-4</v>
      </c>
      <c r="M2859" s="24">
        <v>3.888859000909525E-6</v>
      </c>
      <c r="N2859" s="24">
        <v>8.5524838278176613E-3</v>
      </c>
      <c r="O2859" s="24">
        <v>2.8299538231315851E-2</v>
      </c>
      <c r="P2859" s="24">
        <v>2.700071494864055E-2</v>
      </c>
      <c r="Q2859" s="29">
        <v>563928.05136617203</v>
      </c>
    </row>
    <row r="2860" spans="1:17" ht="15" x14ac:dyDescent="0.25">
      <c r="A2860" s="24">
        <v>5</v>
      </c>
      <c r="B2860" s="24" t="s">
        <v>754</v>
      </c>
      <c r="C2860" s="24">
        <v>1400480</v>
      </c>
      <c r="D2860" s="24">
        <v>0.25</v>
      </c>
      <c r="E2860" s="24" t="s">
        <v>1331</v>
      </c>
      <c r="F2860" s="24">
        <v>99776.694013825007</v>
      </c>
      <c r="G2860" s="24">
        <v>7.9463543884962344E-3</v>
      </c>
      <c r="H2860" s="24">
        <v>3.8125329517332898E-2</v>
      </c>
      <c r="I2860" s="24">
        <v>2.8522138569652302</v>
      </c>
      <c r="J2860" s="24">
        <v>0.20922547991101748</v>
      </c>
      <c r="K2860" s="24">
        <v>58.148825621293653</v>
      </c>
      <c r="L2860" s="24">
        <v>1.6397970127568301E-5</v>
      </c>
      <c r="M2860" s="24">
        <v>3.2192485063696653E-7</v>
      </c>
      <c r="N2860" s="24">
        <v>1.072126351990145E-3</v>
      </c>
      <c r="O2860" s="24">
        <v>2.8303720531476801E-3</v>
      </c>
      <c r="P2860" s="24">
        <v>2.9861511465537199E-3</v>
      </c>
      <c r="Q2860" s="29">
        <v>99776.694013825007</v>
      </c>
    </row>
    <row r="2861" spans="1:17" ht="15" x14ac:dyDescent="0.25">
      <c r="A2861" s="24">
        <v>5</v>
      </c>
      <c r="B2861" s="24" t="s">
        <v>754</v>
      </c>
      <c r="C2861" s="24">
        <v>1400480</v>
      </c>
      <c r="D2861" s="24">
        <v>0.5</v>
      </c>
      <c r="E2861" s="24" t="s">
        <v>1332</v>
      </c>
      <c r="F2861" s="24">
        <v>117480.215612965</v>
      </c>
      <c r="G2861" s="24">
        <v>9.4601185156247703E-3</v>
      </c>
      <c r="H2861" s="24">
        <v>4.5868737540935699E-2</v>
      </c>
      <c r="I2861" s="24">
        <v>3.2626366689664601</v>
      </c>
      <c r="J2861" s="24">
        <v>0.23867976461771001</v>
      </c>
      <c r="K2861" s="24">
        <v>76.632511896990195</v>
      </c>
      <c r="L2861" s="24">
        <v>2.1610364519974499E-5</v>
      </c>
      <c r="M2861" s="24">
        <v>3.8065217178146201E-7</v>
      </c>
      <c r="N2861" s="24">
        <v>1.49985429425543E-3</v>
      </c>
      <c r="O2861" s="24">
        <v>3.7477061263133001E-3</v>
      </c>
      <c r="P2861" s="24">
        <v>3.3396407270784899E-3</v>
      </c>
      <c r="Q2861" s="29">
        <v>117480.215612965</v>
      </c>
    </row>
    <row r="2862" spans="1:17" ht="15" x14ac:dyDescent="0.25">
      <c r="A2862" s="24">
        <v>5</v>
      </c>
      <c r="B2862" s="24" t="s">
        <v>754</v>
      </c>
      <c r="C2862" s="24">
        <v>1400480</v>
      </c>
      <c r="D2862" s="24">
        <v>0.75</v>
      </c>
      <c r="E2862" s="24" t="s">
        <v>1333</v>
      </c>
      <c r="F2862" s="24">
        <v>159056.81480268552</v>
      </c>
      <c r="G2862" s="24">
        <v>1.20992428219052E-2</v>
      </c>
      <c r="H2862" s="24">
        <v>6.01829681264252E-2</v>
      </c>
      <c r="I2862" s="24">
        <v>4.2654648602176053</v>
      </c>
      <c r="J2862" s="24">
        <v>0.31279891424948603</v>
      </c>
      <c r="K2862" s="24">
        <v>115.269346397082</v>
      </c>
      <c r="L2862" s="24">
        <v>3.2505947159818602E-5</v>
      </c>
      <c r="M2862" s="24">
        <v>5.1623631534248501E-7</v>
      </c>
      <c r="N2862" s="24">
        <v>2.459201144106415E-3</v>
      </c>
      <c r="O2862" s="24">
        <v>5.766153241356705E-3</v>
      </c>
      <c r="P2862" s="24">
        <v>4.17452561987463E-3</v>
      </c>
      <c r="Q2862" s="29">
        <v>159056.81480268552</v>
      </c>
    </row>
    <row r="2863" spans="1:17" ht="15" x14ac:dyDescent="0.25">
      <c r="A2863" s="24">
        <v>5</v>
      </c>
      <c r="B2863" s="24" t="s">
        <v>754</v>
      </c>
      <c r="C2863" s="24">
        <v>1400490</v>
      </c>
      <c r="D2863" s="24">
        <v>0.25</v>
      </c>
      <c r="E2863" s="24" t="s">
        <v>1331</v>
      </c>
      <c r="F2863" s="24">
        <v>113393.5706255025</v>
      </c>
      <c r="G2863" s="24">
        <v>1.2719590631464401E-2</v>
      </c>
      <c r="H2863" s="24">
        <v>6.257667230365925E-2</v>
      </c>
      <c r="I2863" s="24">
        <v>3.760975226489415</v>
      </c>
      <c r="J2863" s="24">
        <v>0.27749257946311201</v>
      </c>
      <c r="K2863" s="24">
        <v>102.60127789065899</v>
      </c>
      <c r="L2863" s="24">
        <v>2.89335529050436E-5</v>
      </c>
      <c r="M2863" s="24">
        <v>3.5754592092230897E-7</v>
      </c>
      <c r="N2863" s="24">
        <v>1.3594922346229E-3</v>
      </c>
      <c r="O2863" s="24">
        <v>4.8072735256093953E-3</v>
      </c>
      <c r="P2863" s="24">
        <v>5.0581165740687601E-3</v>
      </c>
      <c r="Q2863" s="29">
        <v>113393.5706255025</v>
      </c>
    </row>
    <row r="2864" spans="1:17" ht="15" x14ac:dyDescent="0.25">
      <c r="A2864" s="24">
        <v>5</v>
      </c>
      <c r="B2864" s="24" t="s">
        <v>754</v>
      </c>
      <c r="C2864" s="24">
        <v>1400490</v>
      </c>
      <c r="D2864" s="24">
        <v>0.5</v>
      </c>
      <c r="E2864" s="24" t="s">
        <v>1332</v>
      </c>
      <c r="F2864" s="24">
        <v>128865.026370159</v>
      </c>
      <c r="G2864" s="24">
        <v>1.4805238773078299E-2</v>
      </c>
      <c r="H2864" s="24">
        <v>7.1981968550153999E-2</v>
      </c>
      <c r="I2864" s="24">
        <v>4.2819154306167801</v>
      </c>
      <c r="J2864" s="24">
        <v>0.31594619655261302</v>
      </c>
      <c r="K2864" s="24">
        <v>127.206906491444</v>
      </c>
      <c r="L2864" s="24">
        <v>3.5872348879961797E-5</v>
      </c>
      <c r="M2864" s="24">
        <v>4.0629007889871502E-7</v>
      </c>
      <c r="N2864" s="24">
        <v>1.6783549900856001E-3</v>
      </c>
      <c r="O2864" s="24">
        <v>5.9602200635862504E-3</v>
      </c>
      <c r="P2864" s="24">
        <v>5.7171675271755398E-3</v>
      </c>
      <c r="Q2864" s="29">
        <v>128865.026370159</v>
      </c>
    </row>
    <row r="2865" spans="1:17" ht="15" x14ac:dyDescent="0.25">
      <c r="A2865" s="24">
        <v>5</v>
      </c>
      <c r="B2865" s="24" t="s">
        <v>754</v>
      </c>
      <c r="C2865" s="24">
        <v>1400490</v>
      </c>
      <c r="D2865" s="24">
        <v>0.75</v>
      </c>
      <c r="E2865" s="24" t="s">
        <v>1333</v>
      </c>
      <c r="F2865" s="24">
        <v>153316.0298415265</v>
      </c>
      <c r="G2865" s="24">
        <v>1.65340448840623E-2</v>
      </c>
      <c r="H2865" s="24">
        <v>8.4568170593405406E-2</v>
      </c>
      <c r="I2865" s="24">
        <v>5.0900886377389449</v>
      </c>
      <c r="J2865" s="24">
        <v>0.37557526775183903</v>
      </c>
      <c r="K2865" s="24">
        <v>153.8773742901335</v>
      </c>
      <c r="L2865" s="24">
        <v>4.3393437363834503E-5</v>
      </c>
      <c r="M2865" s="24">
        <v>4.8377549784999246E-7</v>
      </c>
      <c r="N2865" s="24">
        <v>2.1032754182197699E-3</v>
      </c>
      <c r="O2865" s="24">
        <v>7.2244625860252293E-3</v>
      </c>
      <c r="P2865" s="24">
        <v>6.7502253181483604E-3</v>
      </c>
      <c r="Q2865" s="29">
        <v>153316.0298415265</v>
      </c>
    </row>
    <row r="2866" spans="1:17" ht="15" x14ac:dyDescent="0.25">
      <c r="A2866" s="24">
        <v>5</v>
      </c>
      <c r="B2866" s="24" t="s">
        <v>754</v>
      </c>
      <c r="C2866" s="24">
        <v>1400500</v>
      </c>
      <c r="D2866" s="24">
        <v>0.25</v>
      </c>
      <c r="E2866" s="24" t="s">
        <v>1331</v>
      </c>
      <c r="F2866" s="24">
        <v>74697.241811932094</v>
      </c>
      <c r="G2866" s="24">
        <v>6.8696403086097903E-3</v>
      </c>
      <c r="H2866" s="24">
        <v>3.3725603833676204E-2</v>
      </c>
      <c r="I2866" s="24">
        <v>2.2425884558818296</v>
      </c>
      <c r="J2866" s="24">
        <v>0.16534319735493452</v>
      </c>
      <c r="K2866" s="24">
        <v>52.195255193980856</v>
      </c>
      <c r="L2866" s="24">
        <v>1.4719056231904051E-5</v>
      </c>
      <c r="M2866" s="24">
        <v>2.3907811996717753E-7</v>
      </c>
      <c r="N2866" s="24">
        <v>8.3785269155503452E-4</v>
      </c>
      <c r="O2866" s="24">
        <v>2.4781300512097398E-3</v>
      </c>
      <c r="P2866" s="24">
        <v>2.7656647849314451E-3</v>
      </c>
      <c r="Q2866" s="29">
        <v>74697.241811932094</v>
      </c>
    </row>
    <row r="2867" spans="1:17" ht="15" x14ac:dyDescent="0.25">
      <c r="A2867" s="24">
        <v>5</v>
      </c>
      <c r="B2867" s="24" t="s">
        <v>754</v>
      </c>
      <c r="C2867" s="24">
        <v>1400500</v>
      </c>
      <c r="D2867" s="24">
        <v>0.5</v>
      </c>
      <c r="E2867" s="24" t="s">
        <v>1332</v>
      </c>
      <c r="F2867" s="24">
        <v>86915.854918911398</v>
      </c>
      <c r="G2867" s="24">
        <v>8.1068075016956006E-3</v>
      </c>
      <c r="H2867" s="24">
        <v>4.0223006211855698E-2</v>
      </c>
      <c r="I2867" s="24">
        <v>2.5802941820546099</v>
      </c>
      <c r="J2867" s="24">
        <v>0.19043524043905399</v>
      </c>
      <c r="K2867" s="24">
        <v>67.108948439794403</v>
      </c>
      <c r="L2867" s="24">
        <v>1.8924719079892999E-5</v>
      </c>
      <c r="M2867" s="24">
        <v>2.8031844705045901E-7</v>
      </c>
      <c r="N2867" s="24">
        <v>1.1589502046632099E-3</v>
      </c>
      <c r="O2867" s="24">
        <v>3.2141634021551299E-3</v>
      </c>
      <c r="P2867" s="24">
        <v>3.0271993217806598E-3</v>
      </c>
      <c r="Q2867" s="29">
        <v>86915.854918911398</v>
      </c>
    </row>
    <row r="2868" spans="1:17" ht="15" x14ac:dyDescent="0.25">
      <c r="A2868" s="24">
        <v>5</v>
      </c>
      <c r="B2868" s="24" t="s">
        <v>754</v>
      </c>
      <c r="C2868" s="24">
        <v>1400500</v>
      </c>
      <c r="D2868" s="24">
        <v>0.75</v>
      </c>
      <c r="E2868" s="24" t="s">
        <v>1333</v>
      </c>
      <c r="F2868" s="24">
        <v>114723.012997564</v>
      </c>
      <c r="G2868" s="24">
        <v>9.9796532605330411E-3</v>
      </c>
      <c r="H2868" s="24">
        <v>5.0264361306263494E-2</v>
      </c>
      <c r="I2868" s="24">
        <v>3.1891873155595754</v>
      </c>
      <c r="J2868" s="24">
        <v>0.235044823251538</v>
      </c>
      <c r="K2868" s="24">
        <v>93.010056220835253</v>
      </c>
      <c r="L2868" s="24">
        <v>2.6228830608944648E-5</v>
      </c>
      <c r="M2868" s="24">
        <v>3.7100879371058753E-7</v>
      </c>
      <c r="N2868" s="24">
        <v>1.7267309002958E-3</v>
      </c>
      <c r="O2868" s="24">
        <v>4.5418799313151296E-3</v>
      </c>
      <c r="P2868" s="24">
        <v>3.7113752029592799E-3</v>
      </c>
      <c r="Q2868" s="29">
        <v>114723.012997564</v>
      </c>
    </row>
    <row r="2869" spans="1:17" ht="15" x14ac:dyDescent="0.25">
      <c r="A2869" s="24">
        <v>5</v>
      </c>
      <c r="B2869" s="24" t="s">
        <v>754</v>
      </c>
      <c r="C2869" s="24">
        <v>1400510</v>
      </c>
      <c r="D2869" s="24">
        <v>0.25</v>
      </c>
      <c r="E2869" s="24" t="s">
        <v>1331</v>
      </c>
      <c r="F2869" s="24">
        <v>185031.36404488701</v>
      </c>
      <c r="G2869" s="24">
        <v>2.6613956315063948E-2</v>
      </c>
      <c r="H2869" s="24">
        <v>0.13461558533938001</v>
      </c>
      <c r="I2869" s="24">
        <v>5.9981397757762895</v>
      </c>
      <c r="J2869" s="24">
        <v>0.45552371414353554</v>
      </c>
      <c r="K2869" s="24">
        <v>179.3324475872505</v>
      </c>
      <c r="L2869" s="24">
        <v>5.5834317342797651E-5</v>
      </c>
      <c r="M2869" s="24">
        <v>1.8734700527377701E-6</v>
      </c>
      <c r="N2869" s="24">
        <v>2.3290095877257604E-3</v>
      </c>
      <c r="O2869" s="24">
        <v>8.7448420856008555E-3</v>
      </c>
      <c r="P2869" s="24">
        <v>9.5083661131884246E-3</v>
      </c>
      <c r="Q2869" s="29">
        <v>185031.36404488701</v>
      </c>
    </row>
    <row r="2870" spans="1:17" ht="15" x14ac:dyDescent="0.25">
      <c r="A2870" s="24">
        <v>5</v>
      </c>
      <c r="B2870" s="24" t="s">
        <v>754</v>
      </c>
      <c r="C2870" s="24">
        <v>1400510</v>
      </c>
      <c r="D2870" s="24">
        <v>0.5</v>
      </c>
      <c r="E2870" s="24" t="s">
        <v>1332</v>
      </c>
      <c r="F2870" s="24">
        <v>205263.76677332199</v>
      </c>
      <c r="G2870" s="24">
        <v>3.1317770070176797E-2</v>
      </c>
      <c r="H2870" s="24">
        <v>0.15925046222199299</v>
      </c>
      <c r="I2870" s="24">
        <v>6.5720726033313399</v>
      </c>
      <c r="J2870" s="24">
        <v>0.49891448294299801</v>
      </c>
      <c r="K2870" s="24">
        <v>224.507921635846</v>
      </c>
      <c r="L2870" s="24">
        <v>6.9977696278571594E-5</v>
      </c>
      <c r="M2870" s="24">
        <v>2.14541427287983E-6</v>
      </c>
      <c r="N2870" s="24">
        <v>2.92882862839524E-3</v>
      </c>
      <c r="O2870" s="24">
        <v>1.09567873943585E-2</v>
      </c>
      <c r="P2870" s="24">
        <v>1.0874057462405801E-2</v>
      </c>
      <c r="Q2870" s="29">
        <v>205263.76677332199</v>
      </c>
    </row>
    <row r="2871" spans="1:17" ht="15" x14ac:dyDescent="0.25">
      <c r="A2871" s="24">
        <v>5</v>
      </c>
      <c r="B2871" s="24" t="s">
        <v>754</v>
      </c>
      <c r="C2871" s="24">
        <v>1400510</v>
      </c>
      <c r="D2871" s="24">
        <v>0.75</v>
      </c>
      <c r="E2871" s="24" t="s">
        <v>1333</v>
      </c>
      <c r="F2871" s="24">
        <v>254607.34758715599</v>
      </c>
      <c r="G2871" s="24">
        <v>3.7332586160720799E-2</v>
      </c>
      <c r="H2871" s="24">
        <v>0.18962538988055749</v>
      </c>
      <c r="I2871" s="24">
        <v>8.0487089656379052</v>
      </c>
      <c r="J2871" s="24">
        <v>0.61020165580441454</v>
      </c>
      <c r="K2871" s="24">
        <v>283.94608440645851</v>
      </c>
      <c r="L2871" s="24">
        <v>8.7944092532771196E-5</v>
      </c>
      <c r="M2871" s="24">
        <v>2.5702727521846799E-6</v>
      </c>
      <c r="N2871" s="24">
        <v>3.9960558353178393E-3</v>
      </c>
      <c r="O2871" s="24">
        <v>1.396395076354005E-2</v>
      </c>
      <c r="P2871" s="24">
        <v>1.2899929970135799E-2</v>
      </c>
      <c r="Q2871" s="29">
        <v>254607.34758715599</v>
      </c>
    </row>
    <row r="2872" spans="1:17" ht="15" x14ac:dyDescent="0.25">
      <c r="A2872" s="24">
        <v>5</v>
      </c>
      <c r="B2872" s="24" t="s">
        <v>754</v>
      </c>
      <c r="C2872" s="24">
        <v>1400520</v>
      </c>
      <c r="D2872" s="24">
        <v>0.25</v>
      </c>
      <c r="E2872" s="24" t="s">
        <v>1331</v>
      </c>
      <c r="F2872" s="24">
        <v>414811.13975853147</v>
      </c>
      <c r="G2872" s="24">
        <v>4.8634131750706203E-2</v>
      </c>
      <c r="H2872" s="24">
        <v>0.24525655240125549</v>
      </c>
      <c r="I2872" s="24">
        <v>13.78602199251505</v>
      </c>
      <c r="J2872" s="24">
        <v>1.02374836555043</v>
      </c>
      <c r="K2872" s="24">
        <v>337.662995833651</v>
      </c>
      <c r="L2872" s="24">
        <v>9.5221040608691352E-5</v>
      </c>
      <c r="M2872" s="24">
        <v>1.2913597558014002E-6</v>
      </c>
      <c r="N2872" s="24">
        <v>4.2011492849391248E-3</v>
      </c>
      <c r="O2872" s="24">
        <v>1.52547857191786E-2</v>
      </c>
      <c r="P2872" s="24">
        <v>2.01425807970225E-2</v>
      </c>
      <c r="Q2872" s="29">
        <v>414811.13975853147</v>
      </c>
    </row>
    <row r="2873" spans="1:17" ht="15" x14ac:dyDescent="0.25">
      <c r="A2873" s="24">
        <v>5</v>
      </c>
      <c r="B2873" s="24" t="s">
        <v>754</v>
      </c>
      <c r="C2873" s="24">
        <v>1400520</v>
      </c>
      <c r="D2873" s="24">
        <v>0.5</v>
      </c>
      <c r="E2873" s="24" t="s">
        <v>1332</v>
      </c>
      <c r="F2873" s="24">
        <v>480132.07145013998</v>
      </c>
      <c r="G2873" s="24">
        <v>5.6312308107772498E-2</v>
      </c>
      <c r="H2873" s="24">
        <v>0.28526532597655901</v>
      </c>
      <c r="I2873" s="24">
        <v>15.182435324882499</v>
      </c>
      <c r="J2873" s="24">
        <v>1.12473545396643</v>
      </c>
      <c r="K2873" s="24">
        <v>405.21624486955199</v>
      </c>
      <c r="L2873" s="24">
        <v>1.14271063148679E-4</v>
      </c>
      <c r="M2873" s="24">
        <v>1.49419910892643E-6</v>
      </c>
      <c r="N2873" s="24">
        <v>5.5341072420439898E-3</v>
      </c>
      <c r="O2873" s="24">
        <v>1.8402497951904701E-2</v>
      </c>
      <c r="P2873" s="24">
        <v>2.28294081881684E-2</v>
      </c>
      <c r="Q2873" s="29">
        <v>480132.07145013998</v>
      </c>
    </row>
    <row r="2874" spans="1:17" ht="15" x14ac:dyDescent="0.25">
      <c r="A2874" s="24">
        <v>5</v>
      </c>
      <c r="B2874" s="24" t="s">
        <v>754</v>
      </c>
      <c r="C2874" s="24">
        <v>1400520</v>
      </c>
      <c r="D2874" s="24">
        <v>0.75</v>
      </c>
      <c r="E2874" s="24" t="s">
        <v>1333</v>
      </c>
      <c r="F2874" s="24">
        <v>605217.15101349249</v>
      </c>
      <c r="G2874" s="24">
        <v>6.8620883324379545E-2</v>
      </c>
      <c r="H2874" s="24">
        <v>0.35229493323773697</v>
      </c>
      <c r="I2874" s="24">
        <v>19.000721202672601</v>
      </c>
      <c r="J2874" s="24">
        <v>1.4083969647021601</v>
      </c>
      <c r="K2874" s="24">
        <v>552.03728895767051</v>
      </c>
      <c r="L2874" s="24">
        <v>1.5567455301045401E-4</v>
      </c>
      <c r="M2874" s="24">
        <v>1.9105212490469503E-6</v>
      </c>
      <c r="N2874" s="24">
        <v>8.5972124135954807E-3</v>
      </c>
      <c r="O2874" s="24">
        <v>2.5729926247051102E-2</v>
      </c>
      <c r="P2874" s="24">
        <v>2.7492601459981201E-2</v>
      </c>
      <c r="Q2874" s="29">
        <v>605217.15101349249</v>
      </c>
    </row>
    <row r="2875" spans="1:17" ht="15" x14ac:dyDescent="0.25">
      <c r="A2875" s="24">
        <v>5</v>
      </c>
      <c r="B2875" s="24" t="s">
        <v>754</v>
      </c>
      <c r="C2875" s="24">
        <v>1400530</v>
      </c>
      <c r="D2875" s="24">
        <v>0.25</v>
      </c>
      <c r="E2875" s="24" t="s">
        <v>1331</v>
      </c>
      <c r="F2875" s="24">
        <v>171723.6414536635</v>
      </c>
      <c r="G2875" s="24">
        <v>1.7104523209156203E-2</v>
      </c>
      <c r="H2875" s="24">
        <v>8.4340498337461198E-2</v>
      </c>
      <c r="I2875" s="24">
        <v>5.6230761063757093</v>
      </c>
      <c r="J2875" s="24">
        <v>0.41207195252310946</v>
      </c>
      <c r="K2875" s="24">
        <v>141.1247146208535</v>
      </c>
      <c r="L2875" s="24">
        <v>3.9797178071478297E-5</v>
      </c>
      <c r="M2875" s="24">
        <v>5.41693493835662E-7</v>
      </c>
      <c r="N2875" s="24">
        <v>2.6250949281491102E-3</v>
      </c>
      <c r="O2875" s="24">
        <v>6.8456580469744895E-3</v>
      </c>
      <c r="P2875" s="24">
        <v>6.1085483726366647E-3</v>
      </c>
      <c r="Q2875" s="29">
        <v>171723.6414536635</v>
      </c>
    </row>
    <row r="2876" spans="1:17" ht="15" x14ac:dyDescent="0.25">
      <c r="A2876" s="24">
        <v>5</v>
      </c>
      <c r="B2876" s="24" t="s">
        <v>754</v>
      </c>
      <c r="C2876" s="24">
        <v>1400530</v>
      </c>
      <c r="D2876" s="24">
        <v>0.5</v>
      </c>
      <c r="E2876" s="24" t="s">
        <v>1332</v>
      </c>
      <c r="F2876" s="24">
        <v>198115.578112533</v>
      </c>
      <c r="G2876" s="24">
        <v>1.9588723276736601E-2</v>
      </c>
      <c r="H2876" s="24">
        <v>9.6654335779021702E-2</v>
      </c>
      <c r="I2876" s="24">
        <v>6.2590782971720396</v>
      </c>
      <c r="J2876" s="24">
        <v>0.45790378422736899</v>
      </c>
      <c r="K2876" s="24">
        <v>163.34539065758099</v>
      </c>
      <c r="L2876" s="24">
        <v>4.60634064772483E-5</v>
      </c>
      <c r="M2876" s="24">
        <v>6.2843237244921704E-7</v>
      </c>
      <c r="N2876" s="24">
        <v>3.2564306690844999E-3</v>
      </c>
      <c r="O2876" s="24">
        <v>7.9223645960083602E-3</v>
      </c>
      <c r="P2876" s="24">
        <v>6.8271306544634399E-3</v>
      </c>
      <c r="Q2876" s="29">
        <v>198115.578112533</v>
      </c>
    </row>
    <row r="2877" spans="1:17" ht="15" x14ac:dyDescent="0.25">
      <c r="A2877" s="24">
        <v>5</v>
      </c>
      <c r="B2877" s="24" t="s">
        <v>754</v>
      </c>
      <c r="C2877" s="24">
        <v>1400530</v>
      </c>
      <c r="D2877" s="24">
        <v>0.75</v>
      </c>
      <c r="E2877" s="24" t="s">
        <v>1333</v>
      </c>
      <c r="F2877" s="24">
        <v>249438.79516511149</v>
      </c>
      <c r="G2877" s="24">
        <v>2.4362179117851698E-2</v>
      </c>
      <c r="H2877" s="24">
        <v>0.123098140465488</v>
      </c>
      <c r="I2877" s="24">
        <v>7.8167072076329598</v>
      </c>
      <c r="J2877" s="24">
        <v>0.57230678538523505</v>
      </c>
      <c r="K2877" s="24">
        <v>231.23123754369399</v>
      </c>
      <c r="L2877" s="24">
        <v>6.5207220573380701E-5</v>
      </c>
      <c r="M2877" s="24">
        <v>7.9211542318962701E-7</v>
      </c>
      <c r="N2877" s="24">
        <v>4.6933410392988048E-3</v>
      </c>
      <c r="O2877" s="24">
        <v>1.1416370694067701E-2</v>
      </c>
      <c r="P2877" s="24">
        <v>8.3113894834312661E-3</v>
      </c>
      <c r="Q2877" s="29">
        <v>249438.79516511149</v>
      </c>
    </row>
    <row r="2878" spans="1:17" ht="15" x14ac:dyDescent="0.25">
      <c r="A2878" s="24">
        <v>5</v>
      </c>
      <c r="B2878" s="24" t="s">
        <v>754</v>
      </c>
      <c r="C2878" s="24">
        <v>1400540</v>
      </c>
      <c r="D2878" s="24">
        <v>0.25</v>
      </c>
      <c r="E2878" s="24" t="s">
        <v>1331</v>
      </c>
      <c r="F2878" s="24">
        <v>177026.32182861102</v>
      </c>
      <c r="G2878" s="24">
        <v>1.65351009431325E-2</v>
      </c>
      <c r="H2878" s="24">
        <v>8.2276463343532544E-2</v>
      </c>
      <c r="I2878" s="24">
        <v>5.1771079814713499</v>
      </c>
      <c r="J2878" s="24">
        <v>0.38094047864284597</v>
      </c>
      <c r="K2878" s="24">
        <v>124.198959629515</v>
      </c>
      <c r="L2878" s="24">
        <v>3.5024116298689397E-5</v>
      </c>
      <c r="M2878" s="24">
        <v>5.081702651299305E-7</v>
      </c>
      <c r="N2878" s="24">
        <v>2.1437275043369348E-3</v>
      </c>
      <c r="O2878" s="24">
        <v>5.8936319439131055E-3</v>
      </c>
      <c r="P2878" s="24">
        <v>6.4036804775502755E-3</v>
      </c>
      <c r="Q2878" s="29">
        <v>177026.32182861102</v>
      </c>
    </row>
    <row r="2879" spans="1:17" ht="15" x14ac:dyDescent="0.25">
      <c r="A2879" s="24">
        <v>5</v>
      </c>
      <c r="B2879" s="24" t="s">
        <v>754</v>
      </c>
      <c r="C2879" s="24">
        <v>1400540</v>
      </c>
      <c r="D2879" s="24">
        <v>0.5</v>
      </c>
      <c r="E2879" s="24" t="s">
        <v>1332</v>
      </c>
      <c r="F2879" s="24">
        <v>197850.787583247</v>
      </c>
      <c r="G2879" s="24">
        <v>1.9442356045764799E-2</v>
      </c>
      <c r="H2879" s="24">
        <v>0.102521109407091</v>
      </c>
      <c r="I2879" s="24">
        <v>5.8961026451557297</v>
      </c>
      <c r="J2879" s="24">
        <v>0.43448747632611301</v>
      </c>
      <c r="K2879" s="24">
        <v>186.806141607981</v>
      </c>
      <c r="L2879" s="24">
        <v>5.2679349543531301E-5</v>
      </c>
      <c r="M2879" s="24">
        <v>5.8471813088503604E-7</v>
      </c>
      <c r="N2879" s="24">
        <v>3.5602261581982701E-3</v>
      </c>
      <c r="O2879" s="24">
        <v>9.0223581943147703E-3</v>
      </c>
      <c r="P2879" s="24">
        <v>6.8584765131115997E-3</v>
      </c>
      <c r="Q2879" s="29">
        <v>197850.787583247</v>
      </c>
    </row>
    <row r="2880" spans="1:17" ht="15" x14ac:dyDescent="0.25">
      <c r="A2880" s="24">
        <v>5</v>
      </c>
      <c r="B2880" s="24" t="s">
        <v>754</v>
      </c>
      <c r="C2880" s="24">
        <v>1400540</v>
      </c>
      <c r="D2880" s="24">
        <v>0.75</v>
      </c>
      <c r="E2880" s="24" t="s">
        <v>1333</v>
      </c>
      <c r="F2880" s="24">
        <v>255147.52867907251</v>
      </c>
      <c r="G2880" s="24">
        <v>2.4066142300405401E-2</v>
      </c>
      <c r="H2880" s="24">
        <v>0.12135173107804301</v>
      </c>
      <c r="I2880" s="24">
        <v>7.3229410203232099</v>
      </c>
      <c r="J2880" s="24">
        <v>0.53802966405800001</v>
      </c>
      <c r="K2880" s="24">
        <v>213.435635728786</v>
      </c>
      <c r="L2880" s="24">
        <v>6.0188874263040299E-5</v>
      </c>
      <c r="M2880" s="24">
        <v>7.6714332979559092E-7</v>
      </c>
      <c r="N2880" s="24">
        <v>4.409799531252155E-3</v>
      </c>
      <c r="O2880" s="24">
        <v>1.0496940698365251E-2</v>
      </c>
      <c r="P2880" s="24">
        <v>8.3979427164456149E-3</v>
      </c>
      <c r="Q2880" s="29">
        <v>255147.52867907251</v>
      </c>
    </row>
    <row r="2881" spans="1:17" ht="15" x14ac:dyDescent="0.25">
      <c r="A2881" s="24">
        <v>5</v>
      </c>
      <c r="B2881" s="24" t="s">
        <v>754</v>
      </c>
      <c r="C2881" s="24">
        <v>1400550</v>
      </c>
      <c r="D2881" s="24">
        <v>0.25</v>
      </c>
      <c r="E2881" s="24" t="s">
        <v>1331</v>
      </c>
      <c r="F2881" s="24">
        <v>201602.94341905299</v>
      </c>
      <c r="G2881" s="24">
        <v>1.9480757461884751E-2</v>
      </c>
      <c r="H2881" s="24">
        <v>9.637991733725905E-2</v>
      </c>
      <c r="I2881" s="24">
        <v>6.3665685394085756</v>
      </c>
      <c r="J2881" s="24">
        <v>0.46682651353197246</v>
      </c>
      <c r="K2881" s="24">
        <v>163.51242263101</v>
      </c>
      <c r="L2881" s="24">
        <v>4.6110515336235305E-5</v>
      </c>
      <c r="M2881" s="24">
        <v>6.2324861857793904E-7</v>
      </c>
      <c r="N2881" s="24">
        <v>2.9649344709954E-3</v>
      </c>
      <c r="O2881" s="24">
        <v>7.9089070296043448E-3</v>
      </c>
      <c r="P2881" s="24">
        <v>6.8866273868441749E-3</v>
      </c>
      <c r="Q2881" s="29">
        <v>201602.94341905299</v>
      </c>
    </row>
    <row r="2882" spans="1:17" ht="15" x14ac:dyDescent="0.25">
      <c r="A2882" s="24">
        <v>5</v>
      </c>
      <c r="B2882" s="24" t="s">
        <v>754</v>
      </c>
      <c r="C2882" s="24">
        <v>1400550</v>
      </c>
      <c r="D2882" s="24">
        <v>0.5</v>
      </c>
      <c r="E2882" s="24" t="s">
        <v>1332</v>
      </c>
      <c r="F2882" s="24">
        <v>226082.37764149799</v>
      </c>
      <c r="G2882" s="24">
        <v>2.2197398756972998E-2</v>
      </c>
      <c r="H2882" s="24">
        <v>0.10969664974491</v>
      </c>
      <c r="I2882" s="24">
        <v>7.0448367077657803</v>
      </c>
      <c r="J2882" s="24">
        <v>0.51559366961831299</v>
      </c>
      <c r="K2882" s="24">
        <v>187.79268112643101</v>
      </c>
      <c r="L2882" s="24">
        <v>5.2957516884763501E-5</v>
      </c>
      <c r="M2882" s="24">
        <v>7.0645717292814895E-7</v>
      </c>
      <c r="N2882" s="24">
        <v>3.5775257422958001E-3</v>
      </c>
      <c r="O2882" s="24">
        <v>9.0863282515696499E-3</v>
      </c>
      <c r="P2882" s="24">
        <v>7.7561974065951996E-3</v>
      </c>
      <c r="Q2882" s="29">
        <v>226082.37764149799</v>
      </c>
    </row>
    <row r="2883" spans="1:17" ht="15" x14ac:dyDescent="0.25">
      <c r="A2883" s="24">
        <v>5</v>
      </c>
      <c r="B2883" s="24" t="s">
        <v>754</v>
      </c>
      <c r="C2883" s="24">
        <v>1400550</v>
      </c>
      <c r="D2883" s="24">
        <v>0.75</v>
      </c>
      <c r="E2883" s="24" t="s">
        <v>1333</v>
      </c>
      <c r="F2883" s="24">
        <v>295744.00965109048</v>
      </c>
      <c r="G2883" s="24">
        <v>2.7682553264651549E-2</v>
      </c>
      <c r="H2883" s="24">
        <v>0.13978753268418548</v>
      </c>
      <c r="I2883" s="24">
        <v>8.8432341135945443</v>
      </c>
      <c r="J2883" s="24">
        <v>0.64823761671191849</v>
      </c>
      <c r="K2883" s="24">
        <v>264.41238581369998</v>
      </c>
      <c r="L2883" s="24">
        <v>7.4564274120353559E-5</v>
      </c>
      <c r="M2883" s="24">
        <v>9.3134742871171147E-7</v>
      </c>
      <c r="N2883" s="24">
        <v>5.2470067111920655E-3</v>
      </c>
      <c r="O2883" s="24">
        <v>1.3023823262401601E-2</v>
      </c>
      <c r="P2883" s="24">
        <v>9.486507983667479E-3</v>
      </c>
      <c r="Q2883" s="29">
        <v>295744.00965109048</v>
      </c>
    </row>
    <row r="2884" spans="1:17" ht="15" x14ac:dyDescent="0.25">
      <c r="A2884" s="24">
        <v>5</v>
      </c>
      <c r="B2884" s="24" t="s">
        <v>754</v>
      </c>
      <c r="C2884" s="24">
        <v>1400560</v>
      </c>
      <c r="D2884" s="24">
        <v>0.25</v>
      </c>
      <c r="E2884" s="24" t="s">
        <v>1331</v>
      </c>
      <c r="F2884" s="24">
        <v>85647.206057646501</v>
      </c>
      <c r="G2884" s="24">
        <v>9.3724390355673301E-3</v>
      </c>
      <c r="H2884" s="24">
        <v>4.6606411356706054E-2</v>
      </c>
      <c r="I2884" s="24">
        <v>2.8598839205377402</v>
      </c>
      <c r="J2884" s="24">
        <v>0.21067311403045852</v>
      </c>
      <c r="K2884" s="24">
        <v>65.035821805544799</v>
      </c>
      <c r="L2884" s="24">
        <v>1.8340086912078951E-5</v>
      </c>
      <c r="M2884" s="24">
        <v>2.5905001655218849E-7</v>
      </c>
      <c r="N2884" s="24">
        <v>9.2207183592258896E-4</v>
      </c>
      <c r="O2884" s="24">
        <v>2.9614010832177649E-3</v>
      </c>
      <c r="P2884" s="24">
        <v>3.7248136170339296E-3</v>
      </c>
      <c r="Q2884" s="29">
        <v>85647.206057646501</v>
      </c>
    </row>
    <row r="2885" spans="1:17" ht="15" x14ac:dyDescent="0.25">
      <c r="A2885" s="24">
        <v>5</v>
      </c>
      <c r="B2885" s="24" t="s">
        <v>754</v>
      </c>
      <c r="C2885" s="24">
        <v>1400560</v>
      </c>
      <c r="D2885" s="24">
        <v>0.5</v>
      </c>
      <c r="E2885" s="24" t="s">
        <v>1332</v>
      </c>
      <c r="F2885" s="24">
        <v>98750.916198545106</v>
      </c>
      <c r="G2885" s="24">
        <v>1.12940659622577E-2</v>
      </c>
      <c r="H2885" s="24">
        <v>5.9685029912180797E-2</v>
      </c>
      <c r="I2885" s="24">
        <v>3.3133038419123801</v>
      </c>
      <c r="J2885" s="24">
        <v>0.24466861103599899</v>
      </c>
      <c r="K2885" s="24">
        <v>110.202817614225</v>
      </c>
      <c r="L2885" s="24">
        <v>3.10771999200699E-5</v>
      </c>
      <c r="M2885" s="24">
        <v>2.9949735090669898E-7</v>
      </c>
      <c r="N2885" s="24">
        <v>2.09198111040874E-3</v>
      </c>
      <c r="O2885" s="24">
        <v>5.3968768907491299E-3</v>
      </c>
      <c r="P2885" s="24">
        <v>4.0382669756687901E-3</v>
      </c>
      <c r="Q2885" s="29">
        <v>98750.916198545106</v>
      </c>
    </row>
    <row r="2886" spans="1:17" ht="15" x14ac:dyDescent="0.25">
      <c r="A2886" s="24">
        <v>5</v>
      </c>
      <c r="B2886" s="24" t="s">
        <v>754</v>
      </c>
      <c r="C2886" s="24">
        <v>1400560</v>
      </c>
      <c r="D2886" s="24">
        <v>0.75</v>
      </c>
      <c r="E2886" s="24" t="s">
        <v>1333</v>
      </c>
      <c r="F2886" s="24">
        <v>130757.15258373349</v>
      </c>
      <c r="G2886" s="24">
        <v>1.438668661070485E-2</v>
      </c>
      <c r="H2886" s="24">
        <v>7.2904423652325939E-2</v>
      </c>
      <c r="I2886" s="24">
        <v>4.2669056687887297</v>
      </c>
      <c r="J2886" s="24">
        <v>0.31209132394182748</v>
      </c>
      <c r="K2886" s="24">
        <v>117.16921829828649</v>
      </c>
      <c r="L2886" s="24">
        <v>3.30417123163047E-5</v>
      </c>
      <c r="M2886" s="24">
        <v>4.02144925271111E-7</v>
      </c>
      <c r="N2886" s="24">
        <v>2.3158799280973696E-3</v>
      </c>
      <c r="O2886" s="24">
        <v>5.6444791528865446E-3</v>
      </c>
      <c r="P2886" s="24">
        <v>4.9076753831212155E-3</v>
      </c>
      <c r="Q2886" s="29">
        <v>130757.15258373349</v>
      </c>
    </row>
    <row r="2887" spans="1:17" ht="15" x14ac:dyDescent="0.25">
      <c r="A2887" s="24">
        <v>5</v>
      </c>
      <c r="B2887" s="24" t="s">
        <v>754</v>
      </c>
      <c r="C2887" s="24">
        <v>1400570</v>
      </c>
      <c r="D2887" s="24">
        <v>0.25</v>
      </c>
      <c r="E2887" s="24" t="s">
        <v>1331</v>
      </c>
      <c r="F2887" s="24">
        <v>1197714.0959926601</v>
      </c>
      <c r="G2887" s="24">
        <v>0.194097968864411</v>
      </c>
      <c r="H2887" s="24">
        <v>1.000791605229693</v>
      </c>
      <c r="I2887" s="24">
        <v>40.968010858511249</v>
      </c>
      <c r="J2887" s="24">
        <v>3.1102127968432498</v>
      </c>
      <c r="K2887" s="24">
        <v>1271.87080751027</v>
      </c>
      <c r="L2887" s="24">
        <v>3.9822426650625204E-4</v>
      </c>
      <c r="M2887" s="24">
        <v>1.4270361182207349E-5</v>
      </c>
      <c r="N2887" s="24">
        <v>1.7368457612608051E-2</v>
      </c>
      <c r="O2887" s="24">
        <v>6.1667745589474098E-2</v>
      </c>
      <c r="P2887" s="24">
        <v>6.6009122817660748E-2</v>
      </c>
      <c r="Q2887" s="29">
        <v>1197714.0959926601</v>
      </c>
    </row>
    <row r="2888" spans="1:17" ht="15" x14ac:dyDescent="0.25">
      <c r="A2888" s="24">
        <v>5</v>
      </c>
      <c r="B2888" s="24" t="s">
        <v>754</v>
      </c>
      <c r="C2888" s="24">
        <v>1400570</v>
      </c>
      <c r="D2888" s="24">
        <v>0.5</v>
      </c>
      <c r="E2888" s="24" t="s">
        <v>1332</v>
      </c>
      <c r="F2888" s="24">
        <v>1395679.77986211</v>
      </c>
      <c r="G2888" s="24">
        <v>0.21815988331720901</v>
      </c>
      <c r="H2888" s="24">
        <v>1.1118256913828799</v>
      </c>
      <c r="I2888" s="24">
        <v>47.115518385218202</v>
      </c>
      <c r="J2888" s="24">
        <v>3.5828088419622999</v>
      </c>
      <c r="K2888" s="24">
        <v>1587.35856726982</v>
      </c>
      <c r="L2888" s="24">
        <v>4.9098358317895604E-4</v>
      </c>
      <c r="M2888" s="24">
        <v>1.6009217789379899E-5</v>
      </c>
      <c r="N2888" s="24">
        <v>2.7041509973781599E-2</v>
      </c>
      <c r="O2888" s="24">
        <v>7.9177193825063497E-2</v>
      </c>
      <c r="P2888" s="24">
        <v>7.3193308372118002E-2</v>
      </c>
      <c r="Q2888" s="29">
        <v>1395679.77986211</v>
      </c>
    </row>
    <row r="2889" spans="1:17" ht="15" x14ac:dyDescent="0.25">
      <c r="A2889" s="24">
        <v>5</v>
      </c>
      <c r="B2889" s="24" t="s">
        <v>754</v>
      </c>
      <c r="C2889" s="24">
        <v>1400570</v>
      </c>
      <c r="D2889" s="24">
        <v>0.75</v>
      </c>
      <c r="E2889" s="24" t="s">
        <v>1333</v>
      </c>
      <c r="F2889" s="24">
        <v>1720012.4703495898</v>
      </c>
      <c r="G2889" s="24">
        <v>0.28214460360980298</v>
      </c>
      <c r="H2889" s="24">
        <v>1.4475285752725999</v>
      </c>
      <c r="I2889" s="24">
        <v>57.214157798927047</v>
      </c>
      <c r="J2889" s="24">
        <v>4.336127376736445</v>
      </c>
      <c r="K2889" s="24">
        <v>2170.4226715997202</v>
      </c>
      <c r="L2889" s="24">
        <v>6.7403412348139092E-4</v>
      </c>
      <c r="M2889" s="24">
        <v>1.985704784465135E-5</v>
      </c>
      <c r="N2889" s="24">
        <v>3.6824297550702503E-2</v>
      </c>
      <c r="O2889" s="24">
        <v>0.108444725074065</v>
      </c>
      <c r="P2889" s="24">
        <v>8.8793041612446694E-2</v>
      </c>
      <c r="Q2889" s="29">
        <v>1720012.4703495898</v>
      </c>
    </row>
    <row r="2890" spans="1:17" ht="15" x14ac:dyDescent="0.25">
      <c r="A2890" s="24">
        <v>5</v>
      </c>
      <c r="B2890" s="24" t="s">
        <v>754</v>
      </c>
      <c r="C2890" s="24">
        <v>1400580</v>
      </c>
      <c r="D2890" s="24">
        <v>0.25</v>
      </c>
      <c r="E2890" s="24" t="s">
        <v>1331</v>
      </c>
      <c r="F2890" s="24">
        <v>391637.56782987353</v>
      </c>
      <c r="G2890" s="24">
        <v>0.1126783610288755</v>
      </c>
      <c r="H2890" s="24">
        <v>0.58106486922693001</v>
      </c>
      <c r="I2890" s="24">
        <v>13.143976753441851</v>
      </c>
      <c r="J2890" s="24">
        <v>1.0791608524179401</v>
      </c>
      <c r="K2890" s="24">
        <v>577.21841589195697</v>
      </c>
      <c r="L2890" s="24">
        <v>2.1646146901081151E-4</v>
      </c>
      <c r="M2890" s="24">
        <v>1.41589274340033E-5</v>
      </c>
      <c r="N2890" s="24">
        <v>7.7034463219674398E-3</v>
      </c>
      <c r="O2890" s="24">
        <v>3.0763381408597648E-2</v>
      </c>
      <c r="P2890" s="24">
        <v>3.1155730645454398E-2</v>
      </c>
      <c r="Q2890" s="29">
        <v>391637.56782987353</v>
      </c>
    </row>
    <row r="2891" spans="1:17" ht="15" x14ac:dyDescent="0.25">
      <c r="A2891" s="24">
        <v>5</v>
      </c>
      <c r="B2891" s="24" t="s">
        <v>754</v>
      </c>
      <c r="C2891" s="24">
        <v>1400580</v>
      </c>
      <c r="D2891" s="24">
        <v>0.5</v>
      </c>
      <c r="E2891" s="24" t="s">
        <v>1332</v>
      </c>
      <c r="F2891" s="24">
        <v>463593.09005471598</v>
      </c>
      <c r="G2891" s="24">
        <v>0.13457712427765001</v>
      </c>
      <c r="H2891" s="24">
        <v>0.69257235083451796</v>
      </c>
      <c r="I2891" s="24">
        <v>15.1918553604101</v>
      </c>
      <c r="J2891" s="24">
        <v>1.2295459027341999</v>
      </c>
      <c r="K2891" s="24">
        <v>695.45300790520002</v>
      </c>
      <c r="L2891" s="24">
        <v>2.6349150275417502E-4</v>
      </c>
      <c r="M2891" s="24">
        <v>1.6321879897960999E-5</v>
      </c>
      <c r="N2891" s="24">
        <v>9.5765175250195605E-3</v>
      </c>
      <c r="O2891" s="24">
        <v>3.7389426282868801E-2</v>
      </c>
      <c r="P2891" s="24">
        <v>3.5702438193873198E-2</v>
      </c>
      <c r="Q2891" s="29">
        <v>463593.09005471598</v>
      </c>
    </row>
    <row r="2892" spans="1:17" ht="15" x14ac:dyDescent="0.25">
      <c r="A2892" s="24">
        <v>5</v>
      </c>
      <c r="B2892" s="24" t="s">
        <v>754</v>
      </c>
      <c r="C2892" s="24">
        <v>1400580</v>
      </c>
      <c r="D2892" s="24">
        <v>0.75</v>
      </c>
      <c r="E2892" s="24" t="s">
        <v>1333</v>
      </c>
      <c r="F2892" s="24">
        <v>556902.22606898402</v>
      </c>
      <c r="G2892" s="24">
        <v>0.17076517800414098</v>
      </c>
      <c r="H2892" s="24">
        <v>0.87704200376461094</v>
      </c>
      <c r="I2892" s="24">
        <v>18.489531475375898</v>
      </c>
      <c r="J2892" s="24">
        <v>1.519254683881115</v>
      </c>
      <c r="K2892" s="24">
        <v>957.07448810303254</v>
      </c>
      <c r="L2892" s="24">
        <v>3.5865139574521652E-4</v>
      </c>
      <c r="M2892" s="24">
        <v>2.0205358622359399E-5</v>
      </c>
      <c r="N2892" s="24">
        <v>1.3636331893792999E-2</v>
      </c>
      <c r="O2892" s="24">
        <v>5.1516202474141751E-2</v>
      </c>
      <c r="P2892" s="24">
        <v>4.3520105906246151E-2</v>
      </c>
      <c r="Q2892" s="29">
        <v>556902.22606898402</v>
      </c>
    </row>
    <row r="2893" spans="1:17" ht="15" x14ac:dyDescent="0.25">
      <c r="A2893" s="24">
        <v>5</v>
      </c>
      <c r="B2893" s="24" t="s">
        <v>754</v>
      </c>
      <c r="C2893" s="24">
        <v>1400590</v>
      </c>
      <c r="D2893" s="24">
        <v>0.25</v>
      </c>
      <c r="E2893" s="24" t="s">
        <v>1331</v>
      </c>
      <c r="F2893" s="24">
        <v>589820.46783037647</v>
      </c>
      <c r="G2893" s="24">
        <v>6.8645153110354698E-2</v>
      </c>
      <c r="H2893" s="24">
        <v>0.3496454777592245</v>
      </c>
      <c r="I2893" s="24">
        <v>19.741644935433698</v>
      </c>
      <c r="J2893" s="24">
        <v>1.453096302460845</v>
      </c>
      <c r="K2893" s="24">
        <v>519.3628738442975</v>
      </c>
      <c r="L2893" s="24">
        <v>1.46460350968862E-4</v>
      </c>
      <c r="M2893" s="24">
        <v>1.7913580592257799E-6</v>
      </c>
      <c r="N2893" s="24">
        <v>7.6881318746525353E-3</v>
      </c>
      <c r="O2893" s="24">
        <v>2.4026791362836301E-2</v>
      </c>
      <c r="P2893" s="24">
        <v>2.58729841304545E-2</v>
      </c>
      <c r="Q2893" s="29">
        <v>589820.46783037647</v>
      </c>
    </row>
    <row r="2894" spans="1:17" ht="15" x14ac:dyDescent="0.25">
      <c r="A2894" s="24">
        <v>5</v>
      </c>
      <c r="B2894" s="24" t="s">
        <v>754</v>
      </c>
      <c r="C2894" s="24">
        <v>1400590</v>
      </c>
      <c r="D2894" s="24">
        <v>0.5</v>
      </c>
      <c r="E2894" s="24" t="s">
        <v>1332</v>
      </c>
      <c r="F2894" s="24">
        <v>690915.72962730296</v>
      </c>
      <c r="G2894" s="24">
        <v>7.6349739783730206E-2</v>
      </c>
      <c r="H2894" s="24">
        <v>0.38404717265942101</v>
      </c>
      <c r="I2894" s="24">
        <v>22.823752660617199</v>
      </c>
      <c r="J2894" s="24">
        <v>1.68079507565203</v>
      </c>
      <c r="K2894" s="24">
        <v>595.540910888177</v>
      </c>
      <c r="L2894" s="24">
        <v>1.6794256485030601E-4</v>
      </c>
      <c r="M2894" s="24">
        <v>2.0875634145132399E-6</v>
      </c>
      <c r="N2894" s="24">
        <v>1.07758233137641E-2</v>
      </c>
      <c r="O2894" s="24">
        <v>2.8493745224117299E-2</v>
      </c>
      <c r="P2894" s="24">
        <v>2.8790579512423399E-2</v>
      </c>
      <c r="Q2894" s="29">
        <v>690915.72962730296</v>
      </c>
    </row>
    <row r="2895" spans="1:17" ht="15" x14ac:dyDescent="0.25">
      <c r="A2895" s="24">
        <v>5</v>
      </c>
      <c r="B2895" s="24" t="s">
        <v>754</v>
      </c>
      <c r="C2895" s="24">
        <v>1400590</v>
      </c>
      <c r="D2895" s="24">
        <v>0.75</v>
      </c>
      <c r="E2895" s="24" t="s">
        <v>1333</v>
      </c>
      <c r="F2895" s="24">
        <v>828216.73519250704</v>
      </c>
      <c r="G2895" s="24">
        <v>9.7015847074113037E-2</v>
      </c>
      <c r="H2895" s="24">
        <v>0.49316927753234752</v>
      </c>
      <c r="I2895" s="24">
        <v>27.456807478114847</v>
      </c>
      <c r="J2895" s="24">
        <v>2.0192234123031501</v>
      </c>
      <c r="K2895" s="24">
        <v>837.269311096303</v>
      </c>
      <c r="L2895" s="24">
        <v>2.3611000045325249E-4</v>
      </c>
      <c r="M2895" s="24">
        <v>2.5463365399146899E-6</v>
      </c>
      <c r="N2895" s="24">
        <v>1.505223375449685E-2</v>
      </c>
      <c r="O2895" s="24">
        <v>3.983239935377985E-2</v>
      </c>
      <c r="P2895" s="24">
        <v>3.429765207715775E-2</v>
      </c>
      <c r="Q2895" s="29">
        <v>828216.73519250704</v>
      </c>
    </row>
    <row r="2896" spans="1:17" ht="15" x14ac:dyDescent="0.25">
      <c r="A2896" s="24">
        <v>5</v>
      </c>
      <c r="B2896" s="24" t="s">
        <v>754</v>
      </c>
      <c r="C2896" s="24">
        <v>1400600</v>
      </c>
      <c r="D2896" s="24">
        <v>0.25</v>
      </c>
      <c r="E2896" s="24" t="s">
        <v>1331</v>
      </c>
      <c r="F2896" s="24">
        <v>393948.46111963701</v>
      </c>
      <c r="G2896" s="24">
        <v>4.4220604338781902E-2</v>
      </c>
      <c r="H2896" s="24">
        <v>0.22631664337299051</v>
      </c>
      <c r="I2896" s="24">
        <v>12.589919343649001</v>
      </c>
      <c r="J2896" s="24">
        <v>0.93184019959844355</v>
      </c>
      <c r="K2896" s="24">
        <v>313.74461600987354</v>
      </c>
      <c r="L2896" s="24">
        <v>8.8476029972715795E-5</v>
      </c>
      <c r="M2896" s="24">
        <v>1.253743190257665E-6</v>
      </c>
      <c r="N2896" s="24">
        <v>4.0913272985460304E-3</v>
      </c>
      <c r="O2896" s="24">
        <v>1.4216494433947801E-2</v>
      </c>
      <c r="P2896" s="24">
        <v>1.7888933101505848E-2</v>
      </c>
      <c r="Q2896" s="29">
        <v>393948.46111963701</v>
      </c>
    </row>
    <row r="2897" spans="1:17" ht="15" x14ac:dyDescent="0.25">
      <c r="A2897" s="24">
        <v>5</v>
      </c>
      <c r="B2897" s="24" t="s">
        <v>754</v>
      </c>
      <c r="C2897" s="24">
        <v>1400600</v>
      </c>
      <c r="D2897" s="24">
        <v>0.5</v>
      </c>
      <c r="E2897" s="24" t="s">
        <v>1332</v>
      </c>
      <c r="F2897" s="24">
        <v>453102.06237572798</v>
      </c>
      <c r="G2897" s="24">
        <v>4.9447479775471197E-2</v>
      </c>
      <c r="H2897" s="24">
        <v>0.249439672531521</v>
      </c>
      <c r="I2897" s="24">
        <v>14.607505366243901</v>
      </c>
      <c r="J2897" s="24">
        <v>1.0822854996828599</v>
      </c>
      <c r="K2897" s="24">
        <v>414.29519482739897</v>
      </c>
      <c r="L2897" s="24">
        <v>1.16831337208952E-4</v>
      </c>
      <c r="M2897" s="24">
        <v>1.43530532707761E-6</v>
      </c>
      <c r="N2897" s="24">
        <v>7.4722380755243003E-3</v>
      </c>
      <c r="O2897" s="24">
        <v>1.9825007423502398E-2</v>
      </c>
      <c r="P2897" s="24">
        <v>1.9607436666589401E-2</v>
      </c>
      <c r="Q2897" s="29">
        <v>453102.06237572798</v>
      </c>
    </row>
    <row r="2898" spans="1:17" ht="15" x14ac:dyDescent="0.25">
      <c r="A2898" s="24">
        <v>5</v>
      </c>
      <c r="B2898" s="24" t="s">
        <v>754</v>
      </c>
      <c r="C2898" s="24">
        <v>1400600</v>
      </c>
      <c r="D2898" s="24">
        <v>0.75</v>
      </c>
      <c r="E2898" s="24" t="s">
        <v>1333</v>
      </c>
      <c r="F2898" s="24">
        <v>597405.47831397643</v>
      </c>
      <c r="G2898" s="24">
        <v>6.3442198106551995E-2</v>
      </c>
      <c r="H2898" s="24">
        <v>0.3242822410818525</v>
      </c>
      <c r="I2898" s="24">
        <v>17.800355280030999</v>
      </c>
      <c r="J2898" s="24">
        <v>1.31710344872388</v>
      </c>
      <c r="K2898" s="24">
        <v>528.60399908114891</v>
      </c>
      <c r="L2898" s="24">
        <v>1.4906629888678799E-4</v>
      </c>
      <c r="M2898" s="24">
        <v>1.9156316735284651E-6</v>
      </c>
      <c r="N2898" s="24">
        <v>9.0909423304568349E-3</v>
      </c>
      <c r="O2898" s="24">
        <v>2.50653392727599E-2</v>
      </c>
      <c r="P2898" s="24">
        <v>2.393695447657115E-2</v>
      </c>
      <c r="Q2898" s="29">
        <v>597405.47831397643</v>
      </c>
    </row>
    <row r="2899" spans="1:17" ht="15" x14ac:dyDescent="0.25">
      <c r="A2899" s="24">
        <v>5</v>
      </c>
      <c r="B2899" s="24" t="s">
        <v>754</v>
      </c>
      <c r="C2899" s="24">
        <v>1400610</v>
      </c>
      <c r="D2899" s="24">
        <v>0.25</v>
      </c>
      <c r="E2899" s="24" t="s">
        <v>1331</v>
      </c>
      <c r="F2899" s="24">
        <v>599747.83880537492</v>
      </c>
      <c r="G2899" s="24">
        <v>6.9091284363638511E-2</v>
      </c>
      <c r="H2899" s="24">
        <v>0.35347553901690498</v>
      </c>
      <c r="I2899" s="24">
        <v>18.797091771885647</v>
      </c>
      <c r="J2899" s="24">
        <v>1.3959143257245099</v>
      </c>
      <c r="K2899" s="24">
        <v>545.79639721815943</v>
      </c>
      <c r="L2899" s="24">
        <v>1.5391466797481002E-4</v>
      </c>
      <c r="M2899" s="24">
        <v>1.9046157692257049E-6</v>
      </c>
      <c r="N2899" s="24">
        <v>6.154719295383795E-3</v>
      </c>
      <c r="O2899" s="24">
        <v>2.478164749644355E-2</v>
      </c>
      <c r="P2899" s="24">
        <v>2.8229605610924302E-2</v>
      </c>
      <c r="Q2899" s="29">
        <v>599747.83880537492</v>
      </c>
    </row>
    <row r="2900" spans="1:17" ht="15" x14ac:dyDescent="0.25">
      <c r="A2900" s="24">
        <v>5</v>
      </c>
      <c r="B2900" s="24" t="s">
        <v>754</v>
      </c>
      <c r="C2900" s="24">
        <v>1400610</v>
      </c>
      <c r="D2900" s="24">
        <v>0.5</v>
      </c>
      <c r="E2900" s="24" t="s">
        <v>1332</v>
      </c>
      <c r="F2900" s="24">
        <v>686070.91412523505</v>
      </c>
      <c r="G2900" s="24">
        <v>7.6995747654750493E-2</v>
      </c>
      <c r="H2900" s="24">
        <v>0.38853372045433299</v>
      </c>
      <c r="I2900" s="24">
        <v>21.697939117545001</v>
      </c>
      <c r="J2900" s="24">
        <v>1.61476945096185</v>
      </c>
      <c r="K2900" s="24">
        <v>698.60720025117803</v>
      </c>
      <c r="L2900" s="24">
        <v>1.9700748125852499E-4</v>
      </c>
      <c r="M2900" s="24">
        <v>2.1784040771546899E-6</v>
      </c>
      <c r="N2900" s="24">
        <v>1.1266061730763499E-2</v>
      </c>
      <c r="O2900" s="24">
        <v>3.3304681837443E-2</v>
      </c>
      <c r="P2900" s="24">
        <v>3.1058736491379298E-2</v>
      </c>
      <c r="Q2900" s="29">
        <v>686070.91412523505</v>
      </c>
    </row>
    <row r="2901" spans="1:17" ht="15" x14ac:dyDescent="0.25">
      <c r="A2901" s="24">
        <v>5</v>
      </c>
      <c r="B2901" s="24" t="s">
        <v>754</v>
      </c>
      <c r="C2901" s="24">
        <v>1400610</v>
      </c>
      <c r="D2901" s="24">
        <v>0.75</v>
      </c>
      <c r="E2901" s="24" t="s">
        <v>1333</v>
      </c>
      <c r="F2901" s="24">
        <v>901801.5124097385</v>
      </c>
      <c r="G2901" s="24">
        <v>9.9690148518417052E-2</v>
      </c>
      <c r="H2901" s="24">
        <v>0.51097085462474956</v>
      </c>
      <c r="I2901" s="24">
        <v>26.786132625374748</v>
      </c>
      <c r="J2901" s="24">
        <v>1.9864545357918351</v>
      </c>
      <c r="K2901" s="24">
        <v>932.56632652583608</v>
      </c>
      <c r="L2901" s="24">
        <v>2.6298356394937402E-4</v>
      </c>
      <c r="M2901" s="24">
        <v>2.8882974637129749E-6</v>
      </c>
      <c r="N2901" s="24">
        <v>1.4979349070712099E-2</v>
      </c>
      <c r="O2901" s="24">
        <v>4.43593422316505E-2</v>
      </c>
      <c r="P2901" s="24">
        <v>3.7843916014690546E-2</v>
      </c>
      <c r="Q2901" s="29">
        <v>901801.5124097385</v>
      </c>
    </row>
    <row r="2902" spans="1:17" ht="15" x14ac:dyDescent="0.25">
      <c r="A2902" s="24">
        <v>5</v>
      </c>
      <c r="B2902" s="24" t="s">
        <v>754</v>
      </c>
      <c r="C2902" s="24">
        <v>1400620</v>
      </c>
      <c r="D2902" s="24">
        <v>0.25</v>
      </c>
      <c r="E2902" s="24" t="s">
        <v>1331</v>
      </c>
      <c r="F2902" s="24">
        <v>286741.2636894575</v>
      </c>
      <c r="G2902" s="24">
        <v>7.4994012488615952E-2</v>
      </c>
      <c r="H2902" s="24">
        <v>0.38725640755428903</v>
      </c>
      <c r="I2902" s="24">
        <v>9.767831846906784</v>
      </c>
      <c r="J2902" s="24">
        <v>0.79317386621272989</v>
      </c>
      <c r="K2902" s="24">
        <v>362.00280065229799</v>
      </c>
      <c r="L2902" s="24">
        <v>1.3782711573738748E-4</v>
      </c>
      <c r="M2902" s="24">
        <v>9.7021139623528835E-6</v>
      </c>
      <c r="N2902" s="24">
        <v>5.1135638561845397E-3</v>
      </c>
      <c r="O2902" s="24">
        <v>1.9434698681366151E-2</v>
      </c>
      <c r="P2902" s="24">
        <v>2.1312738828433549E-2</v>
      </c>
      <c r="Q2902" s="29">
        <v>286741.2636894575</v>
      </c>
    </row>
    <row r="2903" spans="1:17" ht="15" x14ac:dyDescent="0.25">
      <c r="A2903" s="24">
        <v>5</v>
      </c>
      <c r="B2903" s="24" t="s">
        <v>754</v>
      </c>
      <c r="C2903" s="24">
        <v>1400620</v>
      </c>
      <c r="D2903" s="24">
        <v>0.5</v>
      </c>
      <c r="E2903" s="24" t="s">
        <v>1332</v>
      </c>
      <c r="F2903" s="24">
        <v>341817.56840512599</v>
      </c>
      <c r="G2903" s="24">
        <v>9.4133513497029295E-2</v>
      </c>
      <c r="H2903" s="24">
        <v>0.48330832908884003</v>
      </c>
      <c r="I2903" s="24">
        <v>11.656512204004301</v>
      </c>
      <c r="J2903" s="24">
        <v>0.93884509982947195</v>
      </c>
      <c r="K2903" s="24">
        <v>461.99367036517498</v>
      </c>
      <c r="L2903" s="24">
        <v>1.74959525018169E-4</v>
      </c>
      <c r="M2903" s="24">
        <v>1.0976475874320001E-5</v>
      </c>
      <c r="N2903" s="24">
        <v>7.5149223125230598E-3</v>
      </c>
      <c r="O2903" s="24">
        <v>2.50324090174034E-2</v>
      </c>
      <c r="P2903" s="24">
        <v>2.4644206377340699E-2</v>
      </c>
      <c r="Q2903" s="29">
        <v>341817.56840512599</v>
      </c>
    </row>
    <row r="2904" spans="1:17" ht="15" x14ac:dyDescent="0.25">
      <c r="A2904" s="24">
        <v>5</v>
      </c>
      <c r="B2904" s="24" t="s">
        <v>754</v>
      </c>
      <c r="C2904" s="24">
        <v>1400620</v>
      </c>
      <c r="D2904" s="24">
        <v>0.75</v>
      </c>
      <c r="E2904" s="24" t="s">
        <v>1333</v>
      </c>
      <c r="F2904" s="24">
        <v>442038.35992810852</v>
      </c>
      <c r="G2904" s="24">
        <v>0.1215548888947405</v>
      </c>
      <c r="H2904" s="24">
        <v>0.625346541784225</v>
      </c>
      <c r="I2904" s="24">
        <v>14.651622892452249</v>
      </c>
      <c r="J2904" s="24">
        <v>1.184323813322435</v>
      </c>
      <c r="K2904" s="24">
        <v>651.89071703358695</v>
      </c>
      <c r="L2904" s="24">
        <v>2.44041785967058E-4</v>
      </c>
      <c r="M2904" s="24">
        <v>1.426525788039915E-5</v>
      </c>
      <c r="N2904" s="24">
        <v>1.0617209809691299E-2</v>
      </c>
      <c r="O2904" s="24">
        <v>3.5394866150359999E-2</v>
      </c>
      <c r="P2904" s="24">
        <v>3.0668856921634E-2</v>
      </c>
      <c r="Q2904" s="29">
        <v>442038.35992810852</v>
      </c>
    </row>
    <row r="2905" spans="1:17" ht="15" x14ac:dyDescent="0.25">
      <c r="A2905" s="24">
        <v>5</v>
      </c>
      <c r="B2905" s="24" t="s">
        <v>754</v>
      </c>
      <c r="C2905" s="24">
        <v>1400630</v>
      </c>
      <c r="D2905" s="24">
        <v>0.25</v>
      </c>
      <c r="E2905" s="24" t="s">
        <v>1331</v>
      </c>
      <c r="F2905" s="24">
        <v>73623.914552288596</v>
      </c>
      <c r="G2905" s="24">
        <v>7.3118658061386444E-3</v>
      </c>
      <c r="H2905" s="24">
        <v>3.6350757599999645E-2</v>
      </c>
      <c r="I2905" s="24">
        <v>2.2635617113716098</v>
      </c>
      <c r="J2905" s="24">
        <v>0.16580495175246102</v>
      </c>
      <c r="K2905" s="24">
        <v>65.835950503770164</v>
      </c>
      <c r="L2905" s="24">
        <v>1.8565759512443202E-5</v>
      </c>
      <c r="M2905" s="24">
        <v>2.349051297106835E-7</v>
      </c>
      <c r="N2905" s="24">
        <v>1.0899581869905401E-3</v>
      </c>
      <c r="O2905" s="24">
        <v>3.168229193302975E-3</v>
      </c>
      <c r="P2905" s="24">
        <v>2.3882268607729401E-3</v>
      </c>
      <c r="Q2905" s="29">
        <v>73623.914552288596</v>
      </c>
    </row>
    <row r="2906" spans="1:17" ht="15" x14ac:dyDescent="0.25">
      <c r="A2906" s="24">
        <v>5</v>
      </c>
      <c r="B2906" s="24" t="s">
        <v>754</v>
      </c>
      <c r="C2906" s="24">
        <v>1400630</v>
      </c>
      <c r="D2906" s="24">
        <v>0.5</v>
      </c>
      <c r="E2906" s="24" t="s">
        <v>1332</v>
      </c>
      <c r="F2906" s="24">
        <v>86763.087996953996</v>
      </c>
      <c r="G2906" s="24">
        <v>7.9414704455207999E-3</v>
      </c>
      <c r="H2906" s="24">
        <v>3.8869089462779997E-2</v>
      </c>
      <c r="I2906" s="24">
        <v>2.6468727195215398</v>
      </c>
      <c r="J2906" s="24">
        <v>0.19370717996845599</v>
      </c>
      <c r="K2906" s="24">
        <v>82.281866243962995</v>
      </c>
      <c r="L2906" s="24">
        <v>2.3203524549397199E-5</v>
      </c>
      <c r="M2906" s="24">
        <v>2.7615959989389799E-7</v>
      </c>
      <c r="N2906" s="24">
        <v>1.5702881674577601E-3</v>
      </c>
      <c r="O2906" s="24">
        <v>4.0496169768124901E-3</v>
      </c>
      <c r="P2906" s="24">
        <v>2.6638776533393299E-3</v>
      </c>
      <c r="Q2906" s="29">
        <v>86763.087996953996</v>
      </c>
    </row>
    <row r="2907" spans="1:17" ht="15" x14ac:dyDescent="0.25">
      <c r="A2907" s="24">
        <v>5</v>
      </c>
      <c r="B2907" s="24" t="s">
        <v>754</v>
      </c>
      <c r="C2907" s="24">
        <v>1400630</v>
      </c>
      <c r="D2907" s="24">
        <v>0.75</v>
      </c>
      <c r="E2907" s="24" t="s">
        <v>1333</v>
      </c>
      <c r="F2907" s="24">
        <v>109774.3890967005</v>
      </c>
      <c r="G2907" s="24">
        <v>1.0233867005491145E-2</v>
      </c>
      <c r="H2907" s="24">
        <v>5.1469568960785653E-2</v>
      </c>
      <c r="I2907" s="24">
        <v>3.2418486732661247</v>
      </c>
      <c r="J2907" s="24">
        <v>0.237289299996016</v>
      </c>
      <c r="K2907" s="24">
        <v>106.98644427067799</v>
      </c>
      <c r="L2907" s="24">
        <v>3.0170150402534449E-5</v>
      </c>
      <c r="M2907" s="24">
        <v>3.5160293222582448E-7</v>
      </c>
      <c r="N2907" s="24">
        <v>2.0678402224290852E-3</v>
      </c>
      <c r="O2907" s="24">
        <v>5.2882235521064143E-3</v>
      </c>
      <c r="P2907" s="24">
        <v>3.2633479231979397E-3</v>
      </c>
      <c r="Q2907" s="29">
        <v>109774.3890967005</v>
      </c>
    </row>
    <row r="2908" spans="1:17" ht="15" x14ac:dyDescent="0.25">
      <c r="A2908" s="24">
        <v>5</v>
      </c>
      <c r="B2908" s="24" t="s">
        <v>754</v>
      </c>
      <c r="C2908" s="24">
        <v>1400640</v>
      </c>
      <c r="D2908" s="24">
        <v>0.25</v>
      </c>
      <c r="E2908" s="24" t="s">
        <v>1331</v>
      </c>
      <c r="F2908" s="24">
        <v>244540.83259338301</v>
      </c>
      <c r="G2908" s="24">
        <v>2.9283798172313899E-2</v>
      </c>
      <c r="H2908" s="24">
        <v>0.14915943709819701</v>
      </c>
      <c r="I2908" s="24">
        <v>8.3499286508059853</v>
      </c>
      <c r="J2908" s="24">
        <v>0.6166243015448305</v>
      </c>
      <c r="K2908" s="24">
        <v>221.29198720525397</v>
      </c>
      <c r="L2908" s="24">
        <v>6.2404364277154103E-5</v>
      </c>
      <c r="M2908" s="24">
        <v>7.5085447671480053E-7</v>
      </c>
      <c r="N2908" s="24">
        <v>3.4293611354222903E-3</v>
      </c>
      <c r="O2908" s="24">
        <v>1.039203400083775E-2</v>
      </c>
      <c r="P2908" s="24">
        <v>1.1636247880138749E-2</v>
      </c>
      <c r="Q2908" s="29">
        <v>244540.83259338301</v>
      </c>
    </row>
    <row r="2909" spans="1:17" ht="15" x14ac:dyDescent="0.25">
      <c r="A2909" s="24">
        <v>5</v>
      </c>
      <c r="B2909" s="24" t="s">
        <v>754</v>
      </c>
      <c r="C2909" s="24">
        <v>1400640</v>
      </c>
      <c r="D2909" s="24">
        <v>0.5</v>
      </c>
      <c r="E2909" s="24" t="s">
        <v>1332</v>
      </c>
      <c r="F2909" s="24">
        <v>294944.64992983697</v>
      </c>
      <c r="G2909" s="24">
        <v>3.4158533140985999E-2</v>
      </c>
      <c r="H2909" s="24">
        <v>0.172728577175182</v>
      </c>
      <c r="I2909" s="24">
        <v>9.6054772222458897</v>
      </c>
      <c r="J2909" s="24">
        <v>0.70843846452131398</v>
      </c>
      <c r="K2909" s="24">
        <v>277.68742018327202</v>
      </c>
      <c r="L2909" s="24">
        <v>7.8307885677652794E-5</v>
      </c>
      <c r="M2909" s="24">
        <v>9.1701864222227302E-7</v>
      </c>
      <c r="N2909" s="24">
        <v>4.4821343342376996E-3</v>
      </c>
      <c r="O2909" s="24">
        <v>1.31061598532391E-2</v>
      </c>
      <c r="P2909" s="24">
        <v>1.29805242747595E-2</v>
      </c>
      <c r="Q2909" s="29">
        <v>294944.64992983697</v>
      </c>
    </row>
    <row r="2910" spans="1:17" ht="15" x14ac:dyDescent="0.25">
      <c r="A2910" s="24">
        <v>5</v>
      </c>
      <c r="B2910" s="24" t="s">
        <v>754</v>
      </c>
      <c r="C2910" s="24">
        <v>1400640</v>
      </c>
      <c r="D2910" s="24">
        <v>0.75</v>
      </c>
      <c r="E2910" s="24" t="s">
        <v>1333</v>
      </c>
      <c r="F2910" s="24">
        <v>363912.34057632252</v>
      </c>
      <c r="G2910" s="24">
        <v>4.18486953976661E-2</v>
      </c>
      <c r="H2910" s="24">
        <v>0.21445810801614551</v>
      </c>
      <c r="I2910" s="24">
        <v>11.6786298617602</v>
      </c>
      <c r="J2910" s="24">
        <v>0.86212958465315492</v>
      </c>
      <c r="K2910" s="24">
        <v>361.953436896217</v>
      </c>
      <c r="L2910" s="24">
        <v>1.02070837816071E-4</v>
      </c>
      <c r="M2910" s="24">
        <v>1.1369471993329351E-6</v>
      </c>
      <c r="N2910" s="24">
        <v>5.7350956282943306E-3</v>
      </c>
      <c r="O2910" s="24">
        <v>1.7110024750279999E-2</v>
      </c>
      <c r="P2910" s="24">
        <v>1.54171133572212E-2</v>
      </c>
      <c r="Q2910" s="29">
        <v>363912.34057632252</v>
      </c>
    </row>
    <row r="2911" spans="1:17" ht="15" x14ac:dyDescent="0.25">
      <c r="A2911" s="24">
        <v>5</v>
      </c>
      <c r="B2911" s="24" t="s">
        <v>754</v>
      </c>
      <c r="C2911" s="24">
        <v>1400650</v>
      </c>
      <c r="D2911" s="24">
        <v>0.25</v>
      </c>
      <c r="E2911" s="24" t="s">
        <v>1331</v>
      </c>
      <c r="F2911" s="24">
        <v>317814.58483499452</v>
      </c>
      <c r="G2911" s="24">
        <v>3.8132363151537202E-2</v>
      </c>
      <c r="H2911" s="24">
        <v>0.19234001491879199</v>
      </c>
      <c r="I2911" s="24">
        <v>10.842080089769899</v>
      </c>
      <c r="J2911" s="24">
        <v>0.79840937524238154</v>
      </c>
      <c r="K2911" s="24">
        <v>312.03389589984295</v>
      </c>
      <c r="L2911" s="24">
        <v>8.8024393060343899E-5</v>
      </c>
      <c r="M2911" s="24">
        <v>1.0252476929024549E-6</v>
      </c>
      <c r="N2911" s="24">
        <v>4.7058331036697598E-3</v>
      </c>
      <c r="O2911" s="24">
        <v>1.4676357407451549E-2</v>
      </c>
      <c r="P2911" s="24">
        <v>1.41668572295797E-2</v>
      </c>
      <c r="Q2911" s="29">
        <v>317814.58483499452</v>
      </c>
    </row>
    <row r="2912" spans="1:17" ht="15" x14ac:dyDescent="0.25">
      <c r="A2912" s="24">
        <v>5</v>
      </c>
      <c r="B2912" s="24" t="s">
        <v>754</v>
      </c>
      <c r="C2912" s="24">
        <v>1400650</v>
      </c>
      <c r="D2912" s="24">
        <v>0.5</v>
      </c>
      <c r="E2912" s="24" t="s">
        <v>1332</v>
      </c>
      <c r="F2912" s="24">
        <v>392065.20473609201</v>
      </c>
      <c r="G2912" s="24">
        <v>4.4078697651771699E-2</v>
      </c>
      <c r="H2912" s="24">
        <v>0.22216365802229199</v>
      </c>
      <c r="I2912" s="24">
        <v>13.1162463303778</v>
      </c>
      <c r="J2912" s="24">
        <v>0.96300480825329804</v>
      </c>
      <c r="K2912" s="24">
        <v>400.66014713972601</v>
      </c>
      <c r="L2912" s="24">
        <v>1.13153545938447E-4</v>
      </c>
      <c r="M2912" s="24">
        <v>1.28315359420223E-6</v>
      </c>
      <c r="N2912" s="24">
        <v>7.1971226828111204E-3</v>
      </c>
      <c r="O2912" s="24">
        <v>1.9282996930476099E-2</v>
      </c>
      <c r="P2912" s="24">
        <v>1.58938796167469E-2</v>
      </c>
      <c r="Q2912" s="29">
        <v>392065.20473609201</v>
      </c>
    </row>
    <row r="2913" spans="1:17" ht="15" x14ac:dyDescent="0.25">
      <c r="A2913" s="24">
        <v>5</v>
      </c>
      <c r="B2913" s="24" t="s">
        <v>754</v>
      </c>
      <c r="C2913" s="24">
        <v>1400650</v>
      </c>
      <c r="D2913" s="24">
        <v>0.75</v>
      </c>
      <c r="E2913" s="24" t="s">
        <v>1333</v>
      </c>
      <c r="F2913" s="24">
        <v>486657.35576146998</v>
      </c>
      <c r="G2913" s="24">
        <v>5.6221313337869852E-2</v>
      </c>
      <c r="H2913" s="24">
        <v>0.28807826845116302</v>
      </c>
      <c r="I2913" s="24">
        <v>16.10619223987495</v>
      </c>
      <c r="J2913" s="24">
        <v>1.1831159640115501</v>
      </c>
      <c r="K2913" s="24">
        <v>516.06022621327395</v>
      </c>
      <c r="L2913" s="24">
        <v>1.458591170947935E-4</v>
      </c>
      <c r="M2913" s="24">
        <v>1.5874827996353099E-6</v>
      </c>
      <c r="N2913" s="24">
        <v>9.154266843269164E-3</v>
      </c>
      <c r="O2913" s="24">
        <v>2.4872584788132899E-2</v>
      </c>
      <c r="P2913" s="24">
        <v>1.9092753051183499E-2</v>
      </c>
      <c r="Q2913" s="29">
        <v>486657.35576146998</v>
      </c>
    </row>
    <row r="2914" spans="1:17" ht="15" x14ac:dyDescent="0.25">
      <c r="A2914" s="24">
        <v>5</v>
      </c>
      <c r="B2914" s="24" t="s">
        <v>754</v>
      </c>
      <c r="C2914" s="24">
        <v>1400660</v>
      </c>
      <c r="D2914" s="24">
        <v>0.25</v>
      </c>
      <c r="E2914" s="24" t="s">
        <v>1331</v>
      </c>
      <c r="F2914" s="24">
        <v>68077.597973763593</v>
      </c>
      <c r="G2914" s="24">
        <v>7.1396669516652304E-3</v>
      </c>
      <c r="H2914" s="24">
        <v>3.556663636614335E-2</v>
      </c>
      <c r="I2914" s="24">
        <v>2.3030340571528898</v>
      </c>
      <c r="J2914" s="24">
        <v>0.16823893607357848</v>
      </c>
      <c r="K2914" s="24">
        <v>51.395683190787054</v>
      </c>
      <c r="L2914" s="24">
        <v>1.4493573743337001E-5</v>
      </c>
      <c r="M2914" s="24">
        <v>1.9953230100309E-7</v>
      </c>
      <c r="N2914" s="24">
        <v>9.7377446946624209E-4</v>
      </c>
      <c r="O2914" s="24">
        <v>2.4304929191378399E-3</v>
      </c>
      <c r="P2914" s="24">
        <v>2.5198446676085702E-3</v>
      </c>
      <c r="Q2914" s="29">
        <v>68077.597973763593</v>
      </c>
    </row>
    <row r="2915" spans="1:17" ht="15" x14ac:dyDescent="0.25">
      <c r="A2915" s="24">
        <v>5</v>
      </c>
      <c r="B2915" s="24" t="s">
        <v>754</v>
      </c>
      <c r="C2915" s="24">
        <v>1400660</v>
      </c>
      <c r="D2915" s="24">
        <v>0.5</v>
      </c>
      <c r="E2915" s="24" t="s">
        <v>1332</v>
      </c>
      <c r="F2915" s="24">
        <v>88456.395565192404</v>
      </c>
      <c r="G2915" s="24">
        <v>8.8771924812073195E-3</v>
      </c>
      <c r="H2915" s="24">
        <v>4.5476308295277802E-2</v>
      </c>
      <c r="I2915" s="24">
        <v>2.96263856692519</v>
      </c>
      <c r="J2915" s="24">
        <v>0.21567659238304299</v>
      </c>
      <c r="K2915" s="24">
        <v>80.392861239159203</v>
      </c>
      <c r="L2915" s="24">
        <v>2.26707912531837E-5</v>
      </c>
      <c r="M2915" s="24">
        <v>2.6437033417134298E-7</v>
      </c>
      <c r="N2915" s="24">
        <v>1.8744900553167099E-3</v>
      </c>
      <c r="O2915" s="24">
        <v>4.0051180019375701E-3</v>
      </c>
      <c r="P2915" s="24">
        <v>2.94518218834771E-3</v>
      </c>
      <c r="Q2915" s="29">
        <v>88456.395565192404</v>
      </c>
    </row>
    <row r="2916" spans="1:17" ht="15" x14ac:dyDescent="0.25">
      <c r="A2916" s="24">
        <v>5</v>
      </c>
      <c r="B2916" s="24" t="s">
        <v>754</v>
      </c>
      <c r="C2916" s="24">
        <v>1400660</v>
      </c>
      <c r="D2916" s="24">
        <v>0.75</v>
      </c>
      <c r="E2916" s="24" t="s">
        <v>1333</v>
      </c>
      <c r="F2916" s="24">
        <v>116745.036049274</v>
      </c>
      <c r="G2916" s="24">
        <v>1.1726022119974401E-2</v>
      </c>
      <c r="H2916" s="24">
        <v>5.9984837088614448E-2</v>
      </c>
      <c r="I2916" s="24">
        <v>3.896652716153425</v>
      </c>
      <c r="J2916" s="24">
        <v>0.28327842537976849</v>
      </c>
      <c r="K2916" s="24">
        <v>106.433099434741</v>
      </c>
      <c r="L2916" s="24">
        <v>3.00141294078735E-5</v>
      </c>
      <c r="M2916" s="24">
        <v>3.5198449698823605E-7</v>
      </c>
      <c r="N2916" s="24">
        <v>2.511357079512755E-3</v>
      </c>
      <c r="O2916" s="24">
        <v>5.316131507061765E-3</v>
      </c>
      <c r="P2916" s="24">
        <v>3.573899983097695E-3</v>
      </c>
      <c r="Q2916" s="29">
        <v>116745.036049274</v>
      </c>
    </row>
    <row r="2917" spans="1:17" ht="15" x14ac:dyDescent="0.25">
      <c r="A2917" s="24">
        <v>5</v>
      </c>
      <c r="B2917" s="24" t="s">
        <v>754</v>
      </c>
      <c r="C2917" s="24">
        <v>1400670</v>
      </c>
      <c r="D2917" s="24">
        <v>0.25</v>
      </c>
      <c r="E2917" s="24" t="s">
        <v>1331</v>
      </c>
      <c r="F2917" s="24">
        <v>132639.551194361</v>
      </c>
      <c r="G2917" s="24">
        <v>1.651661027789315E-2</v>
      </c>
      <c r="H2917" s="24">
        <v>8.4675887984210399E-2</v>
      </c>
      <c r="I2917" s="24">
        <v>4.530054671388295</v>
      </c>
      <c r="J2917" s="24">
        <v>0.33439948356424198</v>
      </c>
      <c r="K2917" s="24">
        <v>136.38423232416949</v>
      </c>
      <c r="L2917" s="24">
        <v>3.8460355541690999E-5</v>
      </c>
      <c r="M2917" s="24">
        <v>4.1638594537123696E-7</v>
      </c>
      <c r="N2917" s="24">
        <v>2.006207346952245E-3</v>
      </c>
      <c r="O2917" s="24">
        <v>6.3713640401351001E-3</v>
      </c>
      <c r="P2917" s="24">
        <v>6.2429573039206251E-3</v>
      </c>
      <c r="Q2917" s="29">
        <v>132639.551194361</v>
      </c>
    </row>
    <row r="2918" spans="1:17" ht="15" x14ac:dyDescent="0.25">
      <c r="A2918" s="24">
        <v>5</v>
      </c>
      <c r="B2918" s="24" t="s">
        <v>754</v>
      </c>
      <c r="C2918" s="24">
        <v>1400670</v>
      </c>
      <c r="D2918" s="24">
        <v>0.5</v>
      </c>
      <c r="E2918" s="24" t="s">
        <v>1332</v>
      </c>
      <c r="F2918" s="24">
        <v>164139.484255446</v>
      </c>
      <c r="G2918" s="24">
        <v>1.9047450031541398E-2</v>
      </c>
      <c r="H2918" s="24">
        <v>9.6750275271973593E-2</v>
      </c>
      <c r="I2918" s="24">
        <v>5.3836915656640496</v>
      </c>
      <c r="J2918" s="24">
        <v>0.39639718968955001</v>
      </c>
      <c r="K2918" s="24">
        <v>170.35798605597199</v>
      </c>
      <c r="L2918" s="24">
        <v>4.8040943852269299E-5</v>
      </c>
      <c r="M2918" s="24">
        <v>5.1962818417005301E-7</v>
      </c>
      <c r="N2918" s="24">
        <v>2.8793285071301101E-3</v>
      </c>
      <c r="O2918" s="24">
        <v>8.0994802644723304E-3</v>
      </c>
      <c r="P2918" s="24">
        <v>6.9626837150651103E-3</v>
      </c>
      <c r="Q2918" s="29">
        <v>164139.484255446</v>
      </c>
    </row>
    <row r="2919" spans="1:17" ht="15" x14ac:dyDescent="0.25">
      <c r="A2919" s="24">
        <v>5</v>
      </c>
      <c r="B2919" s="24" t="s">
        <v>754</v>
      </c>
      <c r="C2919" s="24">
        <v>1400670</v>
      </c>
      <c r="D2919" s="24">
        <v>0.75</v>
      </c>
      <c r="E2919" s="24" t="s">
        <v>1333</v>
      </c>
      <c r="F2919" s="24">
        <v>204774.99539336649</v>
      </c>
      <c r="G2919" s="24">
        <v>2.3901397385172451E-2</v>
      </c>
      <c r="H2919" s="24">
        <v>0.1231588214938055</v>
      </c>
      <c r="I2919" s="24">
        <v>6.6104164852861995</v>
      </c>
      <c r="J2919" s="24">
        <v>0.48703444747450797</v>
      </c>
      <c r="K2919" s="24">
        <v>214.13241649380802</v>
      </c>
      <c r="L2919" s="24">
        <v>6.0385371356411149E-5</v>
      </c>
      <c r="M2919" s="24">
        <v>6.4831212549378849E-7</v>
      </c>
      <c r="N2919" s="24">
        <v>3.6618200120890499E-3</v>
      </c>
      <c r="O2919" s="24">
        <v>1.0226271169356149E-2</v>
      </c>
      <c r="P2919" s="24">
        <v>8.3358071537778591E-3</v>
      </c>
      <c r="Q2919" s="29">
        <v>204774.99539336649</v>
      </c>
    </row>
    <row r="2920" spans="1:17" ht="15" x14ac:dyDescent="0.25">
      <c r="A2920" s="24">
        <v>5</v>
      </c>
      <c r="B2920" s="24" t="s">
        <v>754</v>
      </c>
      <c r="C2920" s="24">
        <v>1400680</v>
      </c>
      <c r="D2920" s="24">
        <v>0.25</v>
      </c>
      <c r="E2920" s="24" t="s">
        <v>1331</v>
      </c>
      <c r="F2920" s="24">
        <v>195215.350627334</v>
      </c>
      <c r="G2920" s="24">
        <v>2.0889117390448499E-2</v>
      </c>
      <c r="H2920" s="24">
        <v>0.104882855428791</v>
      </c>
      <c r="I2920" s="24">
        <v>6.2834832345082496</v>
      </c>
      <c r="J2920" s="24">
        <v>0.4610663442383105</v>
      </c>
      <c r="K2920" s="24">
        <v>195.09798341669151</v>
      </c>
      <c r="L2920" s="24">
        <v>5.501763626315015E-5</v>
      </c>
      <c r="M2920" s="24">
        <v>5.9881689970681055E-7</v>
      </c>
      <c r="N2920" s="24">
        <v>3.334400135745195E-3</v>
      </c>
      <c r="O2920" s="24">
        <v>9.4408452537161746E-3</v>
      </c>
      <c r="P2920" s="24">
        <v>7.2310508242123652E-3</v>
      </c>
      <c r="Q2920" s="29">
        <v>195215.350627334</v>
      </c>
    </row>
    <row r="2921" spans="1:17" ht="15" x14ac:dyDescent="0.25">
      <c r="A2921" s="24">
        <v>5</v>
      </c>
      <c r="B2921" s="24" t="s">
        <v>754</v>
      </c>
      <c r="C2921" s="24">
        <v>1400680</v>
      </c>
      <c r="D2921" s="24">
        <v>0.5</v>
      </c>
      <c r="E2921" s="24" t="s">
        <v>1332</v>
      </c>
      <c r="F2921" s="24">
        <v>221104.855646101</v>
      </c>
      <c r="G2921" s="24">
        <v>2.3665349781909099E-2</v>
      </c>
      <c r="H2921" s="24">
        <v>0.117465801372451</v>
      </c>
      <c r="I2921" s="24">
        <v>7.1044099913708401</v>
      </c>
      <c r="J2921" s="24">
        <v>0.52131508061475695</v>
      </c>
      <c r="K2921" s="24">
        <v>223.756317747808</v>
      </c>
      <c r="L2921" s="24">
        <v>6.30992869735579E-5</v>
      </c>
      <c r="M2921" s="24">
        <v>6.8540887569861196E-7</v>
      </c>
      <c r="N2921" s="24">
        <v>3.9714165346991402E-3</v>
      </c>
      <c r="O2921" s="24">
        <v>1.0891384977968099E-2</v>
      </c>
      <c r="P2921" s="24">
        <v>8.1345199046281499E-3</v>
      </c>
      <c r="Q2921" s="29">
        <v>221104.855646101</v>
      </c>
    </row>
    <row r="2922" spans="1:17" ht="15" x14ac:dyDescent="0.25">
      <c r="A2922" s="24">
        <v>5</v>
      </c>
      <c r="B2922" s="24" t="s">
        <v>754</v>
      </c>
      <c r="C2922" s="24">
        <v>1400680</v>
      </c>
      <c r="D2922" s="24">
        <v>0.75</v>
      </c>
      <c r="E2922" s="24" t="s">
        <v>1333</v>
      </c>
      <c r="F2922" s="24">
        <v>271697.46506222052</v>
      </c>
      <c r="G2922" s="24">
        <v>2.8905196634333698E-2</v>
      </c>
      <c r="H2922" s="24">
        <v>0.14486692196982801</v>
      </c>
      <c r="I2922" s="24">
        <v>8.5871210074243454</v>
      </c>
      <c r="J2922" s="24">
        <v>0.62915427421923298</v>
      </c>
      <c r="K2922" s="24">
        <v>285.64645307109447</v>
      </c>
      <c r="L2922" s="24">
        <v>8.0552284428990191E-5</v>
      </c>
      <c r="M2922" s="24">
        <v>8.4274543937456398E-7</v>
      </c>
      <c r="N2922" s="24">
        <v>4.9973627902346104E-3</v>
      </c>
      <c r="O2922" s="24">
        <v>1.3872860296811701E-2</v>
      </c>
      <c r="P2922" s="24">
        <v>9.5802076908671954E-3</v>
      </c>
      <c r="Q2922" s="29">
        <v>271697.46506222052</v>
      </c>
    </row>
    <row r="2923" spans="1:17" ht="15" x14ac:dyDescent="0.25">
      <c r="A2923" s="24">
        <v>5</v>
      </c>
      <c r="B2923" s="24" t="s">
        <v>754</v>
      </c>
      <c r="C2923" s="24">
        <v>1400690</v>
      </c>
      <c r="D2923" s="24">
        <v>0.25</v>
      </c>
      <c r="E2923" s="24" t="s">
        <v>1331</v>
      </c>
      <c r="F2923" s="24">
        <v>364514.04446798854</v>
      </c>
      <c r="G2923" s="24">
        <v>8.5774530393225704E-2</v>
      </c>
      <c r="H2923" s="24">
        <v>0.5484306056532785</v>
      </c>
      <c r="I2923" s="24">
        <v>11.8289575334916</v>
      </c>
      <c r="J2923" s="24">
        <v>1.11563791793108</v>
      </c>
      <c r="K2923" s="24">
        <v>506.17221516685754</v>
      </c>
      <c r="L2923" s="24">
        <v>1.4099238166554449E-4</v>
      </c>
      <c r="M2923" s="24">
        <v>1.4010102633110499E-5</v>
      </c>
      <c r="N2923" s="24">
        <v>6.2358628530200504E-3</v>
      </c>
      <c r="O2923" s="24">
        <v>2.11332532905677E-2</v>
      </c>
      <c r="P2923" s="24">
        <v>3.8201608710453749E-2</v>
      </c>
      <c r="Q2923" s="29">
        <v>364514.04446798854</v>
      </c>
    </row>
    <row r="2924" spans="1:17" ht="15" x14ac:dyDescent="0.25">
      <c r="A2924" s="24">
        <v>5</v>
      </c>
      <c r="B2924" s="24" t="s">
        <v>754</v>
      </c>
      <c r="C2924" s="24">
        <v>1400690</v>
      </c>
      <c r="D2924" s="24">
        <v>0.5</v>
      </c>
      <c r="E2924" s="24" t="s">
        <v>1332</v>
      </c>
      <c r="F2924" s="24">
        <v>440068.32588909997</v>
      </c>
      <c r="G2924" s="24">
        <v>0.110004571278773</v>
      </c>
      <c r="H2924" s="24">
        <v>0.69601845293243203</v>
      </c>
      <c r="I2924" s="24">
        <v>13.7028564681278</v>
      </c>
      <c r="J2924" s="24">
        <v>1.2924262350683999</v>
      </c>
      <c r="K2924" s="24">
        <v>671.13511362811698</v>
      </c>
      <c r="L2924" s="24">
        <v>1.91557561484197E-4</v>
      </c>
      <c r="M2924" s="24">
        <v>1.63563894571767E-5</v>
      </c>
      <c r="N2924" s="24">
        <v>8.0627901799350706E-3</v>
      </c>
      <c r="O2924" s="24">
        <v>2.8288397294914398E-2</v>
      </c>
      <c r="P2924" s="24">
        <v>4.42287508477636E-2</v>
      </c>
      <c r="Q2924" s="29">
        <v>440068.32588909997</v>
      </c>
    </row>
    <row r="2925" spans="1:17" ht="15" x14ac:dyDescent="0.25">
      <c r="A2925" s="24">
        <v>5</v>
      </c>
      <c r="B2925" s="24" t="s">
        <v>754</v>
      </c>
      <c r="C2925" s="24">
        <v>1400690</v>
      </c>
      <c r="D2925" s="24">
        <v>0.75</v>
      </c>
      <c r="E2925" s="24" t="s">
        <v>1333</v>
      </c>
      <c r="F2925" s="24">
        <v>552112.14390556002</v>
      </c>
      <c r="G2925" s="24">
        <v>0.140397597168156</v>
      </c>
      <c r="H2925" s="24">
        <v>0.89020032106828495</v>
      </c>
      <c r="I2925" s="24">
        <v>17.10956070140675</v>
      </c>
      <c r="J2925" s="24">
        <v>1.619982468993475</v>
      </c>
      <c r="K2925" s="24">
        <v>850.29447620478697</v>
      </c>
      <c r="L2925" s="24">
        <v>2.414594632809545E-4</v>
      </c>
      <c r="M2925" s="24">
        <v>2.0832555571889952E-5</v>
      </c>
      <c r="N2925" s="24">
        <v>1.0233835137172249E-2</v>
      </c>
      <c r="O2925" s="24">
        <v>3.5718994335702747E-2</v>
      </c>
      <c r="P2925" s="24">
        <v>5.5968776661750451E-2</v>
      </c>
      <c r="Q2925" s="29">
        <v>552112.14390556002</v>
      </c>
    </row>
    <row r="2926" spans="1:17" ht="15" x14ac:dyDescent="0.25">
      <c r="A2926" s="24">
        <v>5</v>
      </c>
      <c r="B2926" s="24" t="s">
        <v>754</v>
      </c>
      <c r="C2926" s="24">
        <v>1400700</v>
      </c>
      <c r="D2926" s="24">
        <v>0.25</v>
      </c>
      <c r="E2926" s="24" t="s">
        <v>1331</v>
      </c>
      <c r="F2926" s="24">
        <v>855059.02393907309</v>
      </c>
      <c r="G2926" s="24">
        <v>0.10241629691231999</v>
      </c>
      <c r="H2926" s="24">
        <v>0.55463409119129259</v>
      </c>
      <c r="I2926" s="24">
        <v>30.37727459674695</v>
      </c>
      <c r="J2926" s="24">
        <v>2.2975092801148751</v>
      </c>
      <c r="K2926" s="24">
        <v>779.18628933870946</v>
      </c>
      <c r="L2926" s="24">
        <v>2.1401462739472699E-4</v>
      </c>
      <c r="M2926" s="24">
        <v>6.6369503052483498E-6</v>
      </c>
      <c r="N2926" s="24">
        <v>1.556872250940225E-2</v>
      </c>
      <c r="O2926" s="24">
        <v>3.68911897956581E-2</v>
      </c>
      <c r="P2926" s="24">
        <v>3.7930166454930199E-2</v>
      </c>
      <c r="Q2926" s="29">
        <v>855059.02393907309</v>
      </c>
    </row>
    <row r="2927" spans="1:17" ht="15" x14ac:dyDescent="0.25">
      <c r="A2927" s="24">
        <v>5</v>
      </c>
      <c r="B2927" s="24" t="s">
        <v>754</v>
      </c>
      <c r="C2927" s="24">
        <v>1400700</v>
      </c>
      <c r="D2927" s="24">
        <v>0.5</v>
      </c>
      <c r="E2927" s="24" t="s">
        <v>1332</v>
      </c>
      <c r="F2927" s="24">
        <v>979913.17989765096</v>
      </c>
      <c r="G2927" s="24">
        <v>0.11996775104270301</v>
      </c>
      <c r="H2927" s="24">
        <v>0.64208999442975401</v>
      </c>
      <c r="I2927" s="24">
        <v>34.213775024446697</v>
      </c>
      <c r="J2927" s="24">
        <v>2.5918145768784102</v>
      </c>
      <c r="K2927" s="24">
        <v>955.66392757816698</v>
      </c>
      <c r="L2927" s="24">
        <v>2.6211951377650902E-4</v>
      </c>
      <c r="M2927" s="24">
        <v>7.5356746841517796E-6</v>
      </c>
      <c r="N2927" s="24">
        <v>1.93631270604348E-2</v>
      </c>
      <c r="O2927" s="24">
        <v>4.5229539243811699E-2</v>
      </c>
      <c r="P2927" s="24">
        <v>4.2593224677194501E-2</v>
      </c>
      <c r="Q2927" s="29">
        <v>979913.17989765096</v>
      </c>
    </row>
    <row r="2928" spans="1:17" ht="15" x14ac:dyDescent="0.25">
      <c r="A2928" s="24">
        <v>5</v>
      </c>
      <c r="B2928" s="24" t="s">
        <v>754</v>
      </c>
      <c r="C2928" s="24">
        <v>1400700</v>
      </c>
      <c r="D2928" s="24">
        <v>0.75</v>
      </c>
      <c r="E2928" s="24" t="s">
        <v>1333</v>
      </c>
      <c r="F2928" s="24">
        <v>1187946.2013858599</v>
      </c>
      <c r="G2928" s="24">
        <v>0.1474009427514465</v>
      </c>
      <c r="H2928" s="24">
        <v>0.80952968216281107</v>
      </c>
      <c r="I2928" s="24">
        <v>41.7643928800099</v>
      </c>
      <c r="J2928" s="24">
        <v>3.1565486820711248</v>
      </c>
      <c r="K2928" s="24">
        <v>1233.8258678994</v>
      </c>
      <c r="L2928" s="24">
        <v>3.376668704837925E-4</v>
      </c>
      <c r="M2928" s="24">
        <v>9.1903178730782301E-6</v>
      </c>
      <c r="N2928" s="24">
        <v>2.468785279211385E-2</v>
      </c>
      <c r="O2928" s="24">
        <v>5.78642934672845E-2</v>
      </c>
      <c r="P2928" s="24">
        <v>5.0442512452868349E-2</v>
      </c>
      <c r="Q2928" s="29">
        <v>1187946.2013858599</v>
      </c>
    </row>
    <row r="2929" spans="1:17" ht="15" x14ac:dyDescent="0.25">
      <c r="A2929" s="24">
        <v>5</v>
      </c>
      <c r="B2929" s="24" t="s">
        <v>754</v>
      </c>
      <c r="C2929" s="24">
        <v>1400710</v>
      </c>
      <c r="D2929" s="24">
        <v>0.25</v>
      </c>
      <c r="E2929" s="24" t="s">
        <v>1331</v>
      </c>
      <c r="F2929" s="24">
        <v>459901.36579850805</v>
      </c>
      <c r="G2929" s="24">
        <v>5.3443380528199205E-2</v>
      </c>
      <c r="H2929" s="24">
        <v>0.26868959930109548</v>
      </c>
      <c r="I2929" s="24">
        <v>16.192850399348501</v>
      </c>
      <c r="J2929" s="24">
        <v>1.1850578061884049</v>
      </c>
      <c r="K2929" s="24">
        <v>421.906389465909</v>
      </c>
      <c r="L2929" s="24">
        <v>1.189776155133695E-4</v>
      </c>
      <c r="M2929" s="24">
        <v>1.43339548003922E-6</v>
      </c>
      <c r="N2929" s="24">
        <v>7.7045907015411298E-3</v>
      </c>
      <c r="O2929" s="24">
        <v>2.0026677720370901E-2</v>
      </c>
      <c r="P2929" s="24">
        <v>1.8559483993966952E-2</v>
      </c>
      <c r="Q2929" s="29">
        <v>459901.36579850805</v>
      </c>
    </row>
    <row r="2930" spans="1:17" ht="15" x14ac:dyDescent="0.25">
      <c r="A2930" s="24">
        <v>5</v>
      </c>
      <c r="B2930" s="24" t="s">
        <v>754</v>
      </c>
      <c r="C2930" s="24">
        <v>1400710</v>
      </c>
      <c r="D2930" s="24">
        <v>0.5</v>
      </c>
      <c r="E2930" s="24" t="s">
        <v>1332</v>
      </c>
      <c r="F2930" s="24">
        <v>562869.35043151001</v>
      </c>
      <c r="G2930" s="24">
        <v>6.1489219325385702E-2</v>
      </c>
      <c r="H2930" s="24">
        <v>0.31118395951549399</v>
      </c>
      <c r="I2930" s="24">
        <v>19.445536443061702</v>
      </c>
      <c r="J2930" s="24">
        <v>1.4197292194797499</v>
      </c>
      <c r="K2930" s="24">
        <v>548.55606485350802</v>
      </c>
      <c r="L2930" s="24">
        <v>1.5469279797931501E-4</v>
      </c>
      <c r="M2930" s="24">
        <v>1.7615352766362201E-6</v>
      </c>
      <c r="N2930" s="24">
        <v>1.15700141469987E-2</v>
      </c>
      <c r="O2930" s="24">
        <v>2.687305725358E-2</v>
      </c>
      <c r="P2930" s="24">
        <v>2.08045590909791E-2</v>
      </c>
      <c r="Q2930" s="29">
        <v>562869.35043151001</v>
      </c>
    </row>
    <row r="2931" spans="1:17" ht="15" x14ac:dyDescent="0.25">
      <c r="A2931" s="24">
        <v>5</v>
      </c>
      <c r="B2931" s="24" t="s">
        <v>754</v>
      </c>
      <c r="C2931" s="24">
        <v>1400710</v>
      </c>
      <c r="D2931" s="24">
        <v>0.75</v>
      </c>
      <c r="E2931" s="24" t="s">
        <v>1333</v>
      </c>
      <c r="F2931" s="24">
        <v>695801.3451749566</v>
      </c>
      <c r="G2931" s="24">
        <v>7.8483539928498297E-2</v>
      </c>
      <c r="H2931" s="24">
        <v>0.4028920976204825</v>
      </c>
      <c r="I2931" s="24">
        <v>23.881644058680799</v>
      </c>
      <c r="J2931" s="24">
        <v>1.74421183847366</v>
      </c>
      <c r="K2931" s="24">
        <v>695.73723339823596</v>
      </c>
      <c r="L2931" s="24">
        <v>1.96197997487651E-4</v>
      </c>
      <c r="M2931" s="24">
        <v>2.176479595064555E-6</v>
      </c>
      <c r="N2931" s="24">
        <v>1.45880972880412E-2</v>
      </c>
      <c r="O2931" s="24">
        <v>3.4001925475084099E-2</v>
      </c>
      <c r="P2931" s="24">
        <v>2.5026406552201848E-2</v>
      </c>
      <c r="Q2931" s="29">
        <v>695801.3451749566</v>
      </c>
    </row>
    <row r="2932" spans="1:17" ht="15" x14ac:dyDescent="0.25">
      <c r="A2932" s="24">
        <v>5</v>
      </c>
      <c r="B2932" s="24" t="s">
        <v>754</v>
      </c>
      <c r="C2932" s="24">
        <v>1400720</v>
      </c>
      <c r="D2932" s="24">
        <v>0.25</v>
      </c>
      <c r="E2932" s="24" t="s">
        <v>1331</v>
      </c>
      <c r="F2932" s="24">
        <v>21292.801098987402</v>
      </c>
      <c r="G2932" s="24">
        <v>1.1830666545304699E-3</v>
      </c>
      <c r="H2932" s="24">
        <v>5.8813235538431449E-3</v>
      </c>
      <c r="I2932" s="24">
        <v>0.42036196507752849</v>
      </c>
      <c r="J2932" s="24">
        <v>3.0821707543587651E-2</v>
      </c>
      <c r="K2932" s="24">
        <v>8.6255103957131549</v>
      </c>
      <c r="L2932" s="24">
        <v>2.4323951833392149E-6</v>
      </c>
      <c r="M2932" s="24">
        <v>5.0605205101899147E-8</v>
      </c>
      <c r="N2932" s="24">
        <v>1.7460034043474101E-4</v>
      </c>
      <c r="O2932" s="24">
        <v>4.1723324217547502E-4</v>
      </c>
      <c r="P2932" s="24">
        <v>4.2856844106487651E-4</v>
      </c>
      <c r="Q2932" s="29">
        <v>21292.801098987402</v>
      </c>
    </row>
    <row r="2933" spans="1:17" ht="15" x14ac:dyDescent="0.25">
      <c r="A2933" s="24">
        <v>5</v>
      </c>
      <c r="B2933" s="24" t="s">
        <v>754</v>
      </c>
      <c r="C2933" s="24">
        <v>1400720</v>
      </c>
      <c r="D2933" s="24">
        <v>0.5</v>
      </c>
      <c r="E2933" s="24" t="s">
        <v>1332</v>
      </c>
      <c r="F2933" s="24">
        <v>27550.339518661702</v>
      </c>
      <c r="G2933" s="24">
        <v>1.5003623548130701E-3</v>
      </c>
      <c r="H2933" s="24">
        <v>7.5783123635047101E-3</v>
      </c>
      <c r="I2933" s="24">
        <v>0.55241952459421195</v>
      </c>
      <c r="J2933" s="24">
        <v>4.0401877611849601E-2</v>
      </c>
      <c r="K2933" s="24">
        <v>13.918853948684999</v>
      </c>
      <c r="L2933" s="24">
        <v>3.9251162082467901E-6</v>
      </c>
      <c r="M2933" s="24">
        <v>6.8337993517751801E-8</v>
      </c>
      <c r="N2933" s="24">
        <v>3.2404374789424598E-4</v>
      </c>
      <c r="O2933" s="24">
        <v>7.0188789203057104E-4</v>
      </c>
      <c r="P2933" s="24">
        <v>5.4618246454870298E-4</v>
      </c>
      <c r="Q2933" s="29">
        <v>27550.339518661702</v>
      </c>
    </row>
    <row r="2934" spans="1:17" ht="15" x14ac:dyDescent="0.25">
      <c r="A2934" s="24">
        <v>5</v>
      </c>
      <c r="B2934" s="24" t="s">
        <v>754</v>
      </c>
      <c r="C2934" s="24">
        <v>1400720</v>
      </c>
      <c r="D2934" s="24">
        <v>0.75</v>
      </c>
      <c r="E2934" s="24" t="s">
        <v>1333</v>
      </c>
      <c r="F2934" s="24">
        <v>35924.264990471755</v>
      </c>
      <c r="G2934" s="24">
        <v>2.0125628725961649E-3</v>
      </c>
      <c r="H2934" s="24">
        <v>1.016002130200065E-2</v>
      </c>
      <c r="I2934" s="24">
        <v>0.74423939072448453</v>
      </c>
      <c r="J2934" s="24">
        <v>5.4519499923401549E-2</v>
      </c>
      <c r="K2934" s="24">
        <v>18.757657224623451</v>
      </c>
      <c r="L2934" s="24">
        <v>5.2896610154644003E-6</v>
      </c>
      <c r="M2934" s="24">
        <v>9.9795385992365095E-8</v>
      </c>
      <c r="N2934" s="24">
        <v>4.4005713016534453E-4</v>
      </c>
      <c r="O2934" s="24">
        <v>9.4833931258780544E-4</v>
      </c>
      <c r="P2934" s="24">
        <v>6.8124448475480499E-4</v>
      </c>
      <c r="Q2934" s="29">
        <v>35924.264990471755</v>
      </c>
    </row>
    <row r="2935" spans="1:17" ht="15" x14ac:dyDescent="0.25">
      <c r="A2935" s="24">
        <v>5</v>
      </c>
      <c r="B2935" s="24" t="s">
        <v>754</v>
      </c>
      <c r="C2935" s="24">
        <v>1400730</v>
      </c>
      <c r="D2935" s="24">
        <v>0.25</v>
      </c>
      <c r="E2935" s="24" t="s">
        <v>1331</v>
      </c>
      <c r="F2935" s="24">
        <v>369702.851961023</v>
      </c>
      <c r="G2935" s="24">
        <v>3.2267183749415798E-2</v>
      </c>
      <c r="H2935" s="24">
        <v>0.15799416229920948</v>
      </c>
      <c r="I2935" s="24">
        <v>12.4437401412843</v>
      </c>
      <c r="J2935" s="24">
        <v>0.89961329035580451</v>
      </c>
      <c r="K2935" s="24">
        <v>274.69936427103448</v>
      </c>
      <c r="L2935" s="24">
        <v>7.7465234570013158E-5</v>
      </c>
      <c r="M2935" s="24">
        <v>1.159100688595775E-6</v>
      </c>
      <c r="N2935" s="24">
        <v>6.9761780905421853E-3</v>
      </c>
      <c r="O2935" s="24">
        <v>1.4051738210246349E-2</v>
      </c>
      <c r="P2935" s="24">
        <v>9.2591573871866305E-3</v>
      </c>
      <c r="Q2935" s="29">
        <v>369702.851961023</v>
      </c>
    </row>
    <row r="2936" spans="1:17" ht="15" x14ac:dyDescent="0.25">
      <c r="A2936" s="24">
        <v>5</v>
      </c>
      <c r="B2936" s="24" t="s">
        <v>754</v>
      </c>
      <c r="C2936" s="24">
        <v>1400730</v>
      </c>
      <c r="D2936" s="24">
        <v>0.5</v>
      </c>
      <c r="E2936" s="24" t="s">
        <v>1332</v>
      </c>
      <c r="F2936" s="24">
        <v>452481.02804528998</v>
      </c>
      <c r="G2936" s="24">
        <v>3.8237345261554E-2</v>
      </c>
      <c r="H2936" s="24">
        <v>0.184287815339883</v>
      </c>
      <c r="I2936" s="24">
        <v>14.6234786050809</v>
      </c>
      <c r="J2936" s="24">
        <v>1.05645611594674</v>
      </c>
      <c r="K2936" s="24">
        <v>356.17248150321399</v>
      </c>
      <c r="L2936" s="24">
        <v>1.0044059413435601E-4</v>
      </c>
      <c r="M2936" s="24">
        <v>1.4277188233065801E-6</v>
      </c>
      <c r="N2936" s="24">
        <v>9.2845976012457601E-3</v>
      </c>
      <c r="O2936" s="24">
        <v>1.8351064978054499E-2</v>
      </c>
      <c r="P2936" s="24">
        <v>1.05646856360255E-2</v>
      </c>
      <c r="Q2936" s="29">
        <v>452481.02804528998</v>
      </c>
    </row>
    <row r="2937" spans="1:17" ht="15" x14ac:dyDescent="0.25">
      <c r="A2937" s="24">
        <v>5</v>
      </c>
      <c r="B2937" s="24" t="s">
        <v>754</v>
      </c>
      <c r="C2937" s="24">
        <v>1400730</v>
      </c>
      <c r="D2937" s="24">
        <v>0.75</v>
      </c>
      <c r="E2937" s="24" t="s">
        <v>1333</v>
      </c>
      <c r="F2937" s="24">
        <v>557479.43285529653</v>
      </c>
      <c r="G2937" s="24">
        <v>4.8340061789762898E-2</v>
      </c>
      <c r="H2937" s="24">
        <v>0.2401495851180605</v>
      </c>
      <c r="I2937" s="24">
        <v>17.96242790332915</v>
      </c>
      <c r="J2937" s="24">
        <v>1.2995177703504099</v>
      </c>
      <c r="K2937" s="24">
        <v>473.95567936781947</v>
      </c>
      <c r="L2937" s="24">
        <v>1.3365552373495801E-4</v>
      </c>
      <c r="M2937" s="24">
        <v>1.7577705498737801E-6</v>
      </c>
      <c r="N2937" s="24">
        <v>1.230720413578675E-2</v>
      </c>
      <c r="O2937" s="24">
        <v>2.4433956006455801E-2</v>
      </c>
      <c r="P2937" s="24">
        <v>1.3012376800945299E-2</v>
      </c>
      <c r="Q2937" s="29">
        <v>557479.43285529653</v>
      </c>
    </row>
    <row r="2938" spans="1:17" ht="15" x14ac:dyDescent="0.25">
      <c r="A2938" s="24">
        <v>5</v>
      </c>
      <c r="B2938" s="24" t="s">
        <v>754</v>
      </c>
      <c r="C2938" s="24">
        <v>1400740</v>
      </c>
      <c r="D2938" s="24">
        <v>0.25</v>
      </c>
      <c r="E2938" s="24" t="s">
        <v>1331</v>
      </c>
      <c r="F2938" s="24">
        <v>76600.28661910865</v>
      </c>
      <c r="G2938" s="24">
        <v>1.3140478361037499E-2</v>
      </c>
      <c r="H2938" s="24">
        <v>6.6434288357155646E-2</v>
      </c>
      <c r="I2938" s="24">
        <v>2.7533984900823301</v>
      </c>
      <c r="J2938" s="24">
        <v>0.20899813688254198</v>
      </c>
      <c r="K2938" s="24">
        <v>73.486053271395605</v>
      </c>
      <c r="L2938" s="24">
        <v>2.5456345654556052E-5</v>
      </c>
      <c r="M2938" s="24">
        <v>1.359755739030325E-6</v>
      </c>
      <c r="N2938" s="24">
        <v>1.485360068384805E-3</v>
      </c>
      <c r="O2938" s="24">
        <v>3.9405097509153802E-3</v>
      </c>
      <c r="P2938" s="24">
        <v>3.5029205001346751E-3</v>
      </c>
      <c r="Q2938" s="29">
        <v>76600.28661910865</v>
      </c>
    </row>
    <row r="2939" spans="1:17" ht="15" x14ac:dyDescent="0.25">
      <c r="A2939" s="24">
        <v>5</v>
      </c>
      <c r="B2939" s="24" t="s">
        <v>754</v>
      </c>
      <c r="C2939" s="24">
        <v>1400740</v>
      </c>
      <c r="D2939" s="24">
        <v>0.5</v>
      </c>
      <c r="E2939" s="24" t="s">
        <v>1332</v>
      </c>
      <c r="F2939" s="24">
        <v>100506.55506874</v>
      </c>
      <c r="G2939" s="24">
        <v>1.77182688423402E-2</v>
      </c>
      <c r="H2939" s="24">
        <v>9.0340883313242207E-2</v>
      </c>
      <c r="I2939" s="24">
        <v>3.59758870395456</v>
      </c>
      <c r="J2939" s="24">
        <v>0.271232450545832</v>
      </c>
      <c r="K2939" s="24">
        <v>119.969452958259</v>
      </c>
      <c r="L2939" s="24">
        <v>4.0637382680741998E-5</v>
      </c>
      <c r="M2939" s="24">
        <v>1.6843303963874901E-6</v>
      </c>
      <c r="N2939" s="24">
        <v>2.7397884735414998E-3</v>
      </c>
      <c r="O2939" s="24">
        <v>6.4969993569902497E-3</v>
      </c>
      <c r="P2939" s="24">
        <v>4.2378960138036298E-3</v>
      </c>
      <c r="Q2939" s="29">
        <v>100506.55506874</v>
      </c>
    </row>
    <row r="2940" spans="1:17" ht="15" x14ac:dyDescent="0.25">
      <c r="A2940" s="24">
        <v>5</v>
      </c>
      <c r="B2940" s="24" t="s">
        <v>754</v>
      </c>
      <c r="C2940" s="24">
        <v>1400740</v>
      </c>
      <c r="D2940" s="24">
        <v>0.75</v>
      </c>
      <c r="E2940" s="24" t="s">
        <v>1333</v>
      </c>
      <c r="F2940" s="24">
        <v>131879.46021217701</v>
      </c>
      <c r="G2940" s="24">
        <v>2.3341967901150402E-2</v>
      </c>
      <c r="H2940" s="24">
        <v>0.118773999997125</v>
      </c>
      <c r="I2940" s="24">
        <v>4.7163880895740746</v>
      </c>
      <c r="J2940" s="24">
        <v>0.35577067333065898</v>
      </c>
      <c r="K2940" s="24">
        <v>158.6019116863275</v>
      </c>
      <c r="L2940" s="24">
        <v>5.3405447857439598E-5</v>
      </c>
      <c r="M2940" s="24">
        <v>2.110425098218155E-6</v>
      </c>
      <c r="N2940" s="24">
        <v>3.6932508350609001E-3</v>
      </c>
      <c r="O2940" s="24">
        <v>8.5916585267004058E-3</v>
      </c>
      <c r="P2940" s="24">
        <v>5.28601938503339E-3</v>
      </c>
      <c r="Q2940" s="29">
        <v>131879.46021217701</v>
      </c>
    </row>
    <row r="2941" spans="1:17" ht="15" x14ac:dyDescent="0.25">
      <c r="A2941" s="24">
        <v>5</v>
      </c>
      <c r="B2941" s="24" t="s">
        <v>754</v>
      </c>
      <c r="C2941" s="24">
        <v>1400750</v>
      </c>
      <c r="D2941" s="24">
        <v>0.25</v>
      </c>
      <c r="E2941" s="24" t="s">
        <v>1331</v>
      </c>
      <c r="F2941" s="24">
        <v>296577.73977237049</v>
      </c>
      <c r="G2941" s="24">
        <v>3.0182777095988149E-2</v>
      </c>
      <c r="H2941" s="24">
        <v>0.1470515393056645</v>
      </c>
      <c r="I2941" s="24">
        <v>9.9945400126309352</v>
      </c>
      <c r="J2941" s="24">
        <v>0.72971178605297748</v>
      </c>
      <c r="K2941" s="24">
        <v>250.60230841149252</v>
      </c>
      <c r="L2941" s="24">
        <v>7.5587495902475245E-5</v>
      </c>
      <c r="M2941" s="24">
        <v>2.10852094968188E-6</v>
      </c>
      <c r="N2941" s="24">
        <v>6.1108315449974505E-3</v>
      </c>
      <c r="O2941" s="24">
        <v>1.3271805206873301E-2</v>
      </c>
      <c r="P2941" s="24">
        <v>7.4119533206236897E-3</v>
      </c>
      <c r="Q2941" s="29">
        <v>296577.73977237049</v>
      </c>
    </row>
    <row r="2942" spans="1:17" ht="15" x14ac:dyDescent="0.25">
      <c r="A2942" s="24">
        <v>5</v>
      </c>
      <c r="B2942" s="24" t="s">
        <v>754</v>
      </c>
      <c r="C2942" s="24">
        <v>1400750</v>
      </c>
      <c r="D2942" s="24">
        <v>0.5</v>
      </c>
      <c r="E2942" s="24" t="s">
        <v>1332</v>
      </c>
      <c r="F2942" s="24">
        <v>360258.407585104</v>
      </c>
      <c r="G2942" s="24">
        <v>3.5397549306007102E-2</v>
      </c>
      <c r="H2942" s="24">
        <v>0.173400886343334</v>
      </c>
      <c r="I2942" s="24">
        <v>11.9993619618038</v>
      </c>
      <c r="J2942" s="24">
        <v>0.87433751527629999</v>
      </c>
      <c r="K2942" s="24">
        <v>324.91135684868902</v>
      </c>
      <c r="L2942" s="24">
        <v>9.7336581305475304E-5</v>
      </c>
      <c r="M2942" s="24">
        <v>2.39650770549885E-6</v>
      </c>
      <c r="N2942" s="24">
        <v>8.4268406602059798E-3</v>
      </c>
      <c r="O2942" s="24">
        <v>1.7300258599919401E-2</v>
      </c>
      <c r="P2942" s="24">
        <v>8.4979541196307396E-3</v>
      </c>
      <c r="Q2942" s="29">
        <v>360258.407585104</v>
      </c>
    </row>
    <row r="2943" spans="1:17" ht="15" x14ac:dyDescent="0.25">
      <c r="A2943" s="24">
        <v>5</v>
      </c>
      <c r="B2943" s="24" t="s">
        <v>754</v>
      </c>
      <c r="C2943" s="24">
        <v>1400750</v>
      </c>
      <c r="D2943" s="24">
        <v>0.75</v>
      </c>
      <c r="E2943" s="24" t="s">
        <v>1333</v>
      </c>
      <c r="F2943" s="24">
        <v>443458.94389871048</v>
      </c>
      <c r="G2943" s="24">
        <v>4.56791897351791E-2</v>
      </c>
      <c r="H2943" s="24">
        <v>0.22744588661866749</v>
      </c>
      <c r="I2943" s="24">
        <v>14.659230540395349</v>
      </c>
      <c r="J2943" s="24">
        <v>1.0685316803977549</v>
      </c>
      <c r="K2943" s="24">
        <v>428.14211685769646</v>
      </c>
      <c r="L2943" s="24">
        <v>1.2697940300726251E-4</v>
      </c>
      <c r="M2943" s="24">
        <v>2.94195603460665E-6</v>
      </c>
      <c r="N2943" s="24">
        <v>1.108943305020365E-2</v>
      </c>
      <c r="O2943" s="24">
        <v>2.2723787391773151E-2</v>
      </c>
      <c r="P2943" s="24">
        <v>1.038308424087195E-2</v>
      </c>
      <c r="Q2943" s="29">
        <v>443458.94389871048</v>
      </c>
    </row>
    <row r="2944" spans="1:17" ht="15" x14ac:dyDescent="0.25">
      <c r="A2944" s="24">
        <v>5</v>
      </c>
      <c r="B2944" s="24" t="s">
        <v>754</v>
      </c>
      <c r="C2944" s="24">
        <v>1400760</v>
      </c>
      <c r="D2944" s="24">
        <v>0.25</v>
      </c>
      <c r="E2944" s="24" t="s">
        <v>1331</v>
      </c>
      <c r="F2944" s="24">
        <v>615168.84479391854</v>
      </c>
      <c r="G2944" s="24">
        <v>0.1020330399067234</v>
      </c>
      <c r="H2944" s="24">
        <v>0.51780583952274495</v>
      </c>
      <c r="I2944" s="24">
        <v>21.142063229218401</v>
      </c>
      <c r="J2944" s="24">
        <v>1.60321513529886</v>
      </c>
      <c r="K2944" s="24">
        <v>676.28266596263506</v>
      </c>
      <c r="L2944" s="24">
        <v>2.2131745174315499E-4</v>
      </c>
      <c r="M2944" s="24">
        <v>8.7996852362630241E-6</v>
      </c>
      <c r="N2944" s="24">
        <v>1.1634548778893951E-2</v>
      </c>
      <c r="O2944" s="24">
        <v>3.4839713701186797E-2</v>
      </c>
      <c r="P2944" s="24">
        <v>2.9883103787455852E-2</v>
      </c>
      <c r="Q2944" s="29">
        <v>615168.84479391854</v>
      </c>
    </row>
    <row r="2945" spans="1:17" ht="15" x14ac:dyDescent="0.25">
      <c r="A2945" s="24">
        <v>5</v>
      </c>
      <c r="B2945" s="24" t="s">
        <v>754</v>
      </c>
      <c r="C2945" s="24">
        <v>1400760</v>
      </c>
      <c r="D2945" s="24">
        <v>0.5</v>
      </c>
      <c r="E2945" s="24" t="s">
        <v>1332</v>
      </c>
      <c r="F2945" s="24">
        <v>745121.017521556</v>
      </c>
      <c r="G2945" s="24">
        <v>0.120367178014223</v>
      </c>
      <c r="H2945" s="24">
        <v>0.60552382267622396</v>
      </c>
      <c r="I2945" s="24">
        <v>25.324183736390601</v>
      </c>
      <c r="J2945" s="24">
        <v>1.9122998453842499</v>
      </c>
      <c r="K2945" s="24">
        <v>862.70377966094497</v>
      </c>
      <c r="L2945" s="24">
        <v>2.8053877565497101E-4</v>
      </c>
      <c r="M2945" s="24">
        <v>1.0018676057758699E-5</v>
      </c>
      <c r="N2945" s="24">
        <v>1.6497440023448998E-2</v>
      </c>
      <c r="O2945" s="24">
        <v>4.4816209832726002E-2</v>
      </c>
      <c r="P2945" s="24">
        <v>3.3697990308822597E-2</v>
      </c>
      <c r="Q2945" s="29">
        <v>745121.017521556</v>
      </c>
    </row>
    <row r="2946" spans="1:17" ht="15" x14ac:dyDescent="0.25">
      <c r="A2946" s="24">
        <v>5</v>
      </c>
      <c r="B2946" s="24" t="s">
        <v>754</v>
      </c>
      <c r="C2946" s="24">
        <v>1400760</v>
      </c>
      <c r="D2946" s="24">
        <v>0.75</v>
      </c>
      <c r="E2946" s="24" t="s">
        <v>1333</v>
      </c>
      <c r="F2946" s="24">
        <v>925582.68621668452</v>
      </c>
      <c r="G2946" s="24">
        <v>0.15269855031545751</v>
      </c>
      <c r="H2946" s="24">
        <v>0.77903666998974108</v>
      </c>
      <c r="I2946" s="24">
        <v>30.95331761090825</v>
      </c>
      <c r="J2946" s="24">
        <v>2.337826945129545</v>
      </c>
      <c r="K2946" s="24">
        <v>1118.5669131694699</v>
      </c>
      <c r="L2946" s="24">
        <v>3.6284414454608048E-4</v>
      </c>
      <c r="M2946" s="24">
        <v>1.2291680037987551E-5</v>
      </c>
      <c r="N2946" s="24">
        <v>2.1147511086130999E-2</v>
      </c>
      <c r="O2946" s="24">
        <v>5.8199839840358501E-2</v>
      </c>
      <c r="P2946" s="24">
        <v>4.0642524441168698E-2</v>
      </c>
      <c r="Q2946" s="29">
        <v>925582.68621668452</v>
      </c>
    </row>
    <row r="2947" spans="1:17" ht="15" x14ac:dyDescent="0.25">
      <c r="A2947" s="24">
        <v>5</v>
      </c>
      <c r="B2947" s="24" t="s">
        <v>754</v>
      </c>
      <c r="C2947" s="24">
        <v>1400770</v>
      </c>
      <c r="D2947" s="24">
        <v>0.25</v>
      </c>
      <c r="E2947" s="24" t="s">
        <v>1331</v>
      </c>
      <c r="F2947" s="24">
        <v>311910.78871940752</v>
      </c>
      <c r="G2947" s="24">
        <v>5.2775203081660851E-2</v>
      </c>
      <c r="H2947" s="24">
        <v>0.2696598841774675</v>
      </c>
      <c r="I2947" s="24">
        <v>11.009824075250151</v>
      </c>
      <c r="J2947" s="24">
        <v>0.83683741514871846</v>
      </c>
      <c r="K2947" s="24">
        <v>327.85795173570546</v>
      </c>
      <c r="L2947" s="24">
        <v>1.0412292035315201E-4</v>
      </c>
      <c r="M2947" s="24">
        <v>3.8294278121656049E-6</v>
      </c>
      <c r="N2947" s="24">
        <v>4.8890761470748653E-3</v>
      </c>
      <c r="O2947" s="24">
        <v>1.6133640960503397E-2</v>
      </c>
      <c r="P2947" s="24">
        <v>1.7832979078617799E-2</v>
      </c>
      <c r="Q2947" s="29">
        <v>311910.78871940752</v>
      </c>
    </row>
    <row r="2948" spans="1:17" ht="15" x14ac:dyDescent="0.25">
      <c r="A2948" s="24">
        <v>5</v>
      </c>
      <c r="B2948" s="24" t="s">
        <v>754</v>
      </c>
      <c r="C2948" s="24">
        <v>1400770</v>
      </c>
      <c r="D2948" s="24">
        <v>0.5</v>
      </c>
      <c r="E2948" s="24" t="s">
        <v>1332</v>
      </c>
      <c r="F2948" s="24">
        <v>357657.03731071</v>
      </c>
      <c r="G2948" s="24">
        <v>6.1625073101841003E-2</v>
      </c>
      <c r="H2948" s="24">
        <v>0.31351300847043201</v>
      </c>
      <c r="I2948" s="24">
        <v>12.412160295245499</v>
      </c>
      <c r="J2948" s="24">
        <v>0.94368009703660105</v>
      </c>
      <c r="K2948" s="24">
        <v>397.74724109399301</v>
      </c>
      <c r="L2948" s="24">
        <v>1.2587657007576101E-4</v>
      </c>
      <c r="M2948" s="24">
        <v>4.2950586202037004E-6</v>
      </c>
      <c r="N2948" s="24">
        <v>6.0824659962162896E-3</v>
      </c>
      <c r="O2948" s="24">
        <v>1.96828691300306E-2</v>
      </c>
      <c r="P2948" s="24">
        <v>2.00902914968503E-2</v>
      </c>
      <c r="Q2948" s="29">
        <v>357657.03731071</v>
      </c>
    </row>
    <row r="2949" spans="1:17" ht="15" x14ac:dyDescent="0.25">
      <c r="A2949" s="24">
        <v>5</v>
      </c>
      <c r="B2949" s="24" t="s">
        <v>754</v>
      </c>
      <c r="C2949" s="24">
        <v>1400770</v>
      </c>
      <c r="D2949" s="24">
        <v>0.75</v>
      </c>
      <c r="E2949" s="24" t="s">
        <v>1333</v>
      </c>
      <c r="F2949" s="24">
        <v>440773.543331002</v>
      </c>
      <c r="G2949" s="24">
        <v>7.4812420362967758E-2</v>
      </c>
      <c r="H2949" s="24">
        <v>0.38333904416968945</v>
      </c>
      <c r="I2949" s="24">
        <v>14.975554398974751</v>
      </c>
      <c r="J2949" s="24">
        <v>1.1350753777713098</v>
      </c>
      <c r="K2949" s="24">
        <v>523.57409871545156</v>
      </c>
      <c r="L2949" s="24">
        <v>1.662674889225795E-4</v>
      </c>
      <c r="M2949" s="24">
        <v>5.1523951888948148E-6</v>
      </c>
      <c r="N2949" s="24">
        <v>7.6735667484096153E-3</v>
      </c>
      <c r="O2949" s="24">
        <v>2.5804334155927401E-2</v>
      </c>
      <c r="P2949" s="24">
        <v>2.3740028056186302E-2</v>
      </c>
      <c r="Q2949" s="29">
        <v>440773.543331002</v>
      </c>
    </row>
    <row r="2950" spans="1:17" ht="15" x14ac:dyDescent="0.25">
      <c r="A2950" s="24">
        <v>5</v>
      </c>
      <c r="B2950" s="24" t="s">
        <v>754</v>
      </c>
      <c r="C2950" s="24">
        <v>1400780</v>
      </c>
      <c r="D2950" s="24">
        <v>0.25</v>
      </c>
      <c r="E2950" s="24" t="s">
        <v>1331</v>
      </c>
      <c r="F2950" s="24">
        <v>46709.363951821651</v>
      </c>
      <c r="G2950" s="24">
        <v>7.126830227628965E-3</v>
      </c>
      <c r="H2950" s="24">
        <v>3.6673945279222651E-2</v>
      </c>
      <c r="I2950" s="24">
        <v>1.76818339863076</v>
      </c>
      <c r="J2950" s="24">
        <v>0.131811880825979</v>
      </c>
      <c r="K2950" s="24">
        <v>50.732282440515505</v>
      </c>
      <c r="L2950" s="24">
        <v>1.43064978034667E-5</v>
      </c>
      <c r="M2950" s="24">
        <v>1.4424072412907549E-7</v>
      </c>
      <c r="N2950" s="24">
        <v>5.5859718413445842E-4</v>
      </c>
      <c r="O2950" s="24">
        <v>2.2521753505383799E-3</v>
      </c>
      <c r="P2950" s="24">
        <v>3.0976383352687201E-3</v>
      </c>
      <c r="Q2950" s="29">
        <v>46709.363951821651</v>
      </c>
    </row>
    <row r="2951" spans="1:17" ht="15" x14ac:dyDescent="0.25">
      <c r="A2951" s="24">
        <v>5</v>
      </c>
      <c r="B2951" s="24" t="s">
        <v>754</v>
      </c>
      <c r="C2951" s="24">
        <v>1400780</v>
      </c>
      <c r="D2951" s="24">
        <v>0.5</v>
      </c>
      <c r="E2951" s="24" t="s">
        <v>1332</v>
      </c>
      <c r="F2951" s="24">
        <v>55515.6777282728</v>
      </c>
      <c r="G2951" s="24">
        <v>8.5542872988340103E-3</v>
      </c>
      <c r="H2951" s="24">
        <v>4.4048472870781598E-2</v>
      </c>
      <c r="I2951" s="24">
        <v>2.1071291719167702</v>
      </c>
      <c r="J2951" s="24">
        <v>0.157082934303891</v>
      </c>
      <c r="K2951" s="24">
        <v>59.771134332171798</v>
      </c>
      <c r="L2951" s="24">
        <v>1.68554731022636E-5</v>
      </c>
      <c r="M2951" s="24">
        <v>1.71411268202355E-7</v>
      </c>
      <c r="N2951" s="24">
        <v>6.3159011090563495E-4</v>
      </c>
      <c r="O2951" s="24">
        <v>2.6554333299801899E-3</v>
      </c>
      <c r="P2951" s="24">
        <v>3.69627363878005E-3</v>
      </c>
      <c r="Q2951" s="29">
        <v>55515.6777282728</v>
      </c>
    </row>
    <row r="2952" spans="1:17" ht="15" x14ac:dyDescent="0.25">
      <c r="A2952" s="24">
        <v>5</v>
      </c>
      <c r="B2952" s="24" t="s">
        <v>754</v>
      </c>
      <c r="C2952" s="24">
        <v>1400780</v>
      </c>
      <c r="D2952" s="24">
        <v>0.75</v>
      </c>
      <c r="E2952" s="24" t="s">
        <v>1333</v>
      </c>
      <c r="F2952" s="24">
        <v>63575.486393221145</v>
      </c>
      <c r="G2952" s="24">
        <v>1.022787608507845E-2</v>
      </c>
      <c r="H2952" s="24">
        <v>5.3644867072527552E-2</v>
      </c>
      <c r="I2952" s="24">
        <v>2.4034794424131354</v>
      </c>
      <c r="J2952" s="24">
        <v>0.17916191548325999</v>
      </c>
      <c r="K2952" s="24">
        <v>76.545104752748642</v>
      </c>
      <c r="L2952" s="24">
        <v>2.1585719579969548E-5</v>
      </c>
      <c r="M2952" s="24">
        <v>1.9639196659861651E-7</v>
      </c>
      <c r="N2952" s="24">
        <v>7.9342245214938099E-4</v>
      </c>
      <c r="O2952" s="24">
        <v>3.3774916583039051E-3</v>
      </c>
      <c r="P2952" s="24">
        <v>4.2046087558715549E-3</v>
      </c>
      <c r="Q2952" s="29">
        <v>63575.486393221145</v>
      </c>
    </row>
    <row r="2953" spans="1:17" ht="15" x14ac:dyDescent="0.25">
      <c r="A2953" s="24">
        <v>5</v>
      </c>
      <c r="B2953" s="24" t="s">
        <v>754</v>
      </c>
      <c r="C2953" s="24">
        <v>1400790</v>
      </c>
      <c r="D2953" s="24">
        <v>0.25</v>
      </c>
      <c r="E2953" s="24" t="s">
        <v>1331</v>
      </c>
      <c r="F2953" s="24">
        <v>358056.33672175696</v>
      </c>
      <c r="G2953" s="24">
        <v>8.4018014832949101E-2</v>
      </c>
      <c r="H2953" s="24">
        <v>0.4363083456100495</v>
      </c>
      <c r="I2953" s="24">
        <v>12.128726022488451</v>
      </c>
      <c r="J2953" s="24">
        <v>0.97382915968233352</v>
      </c>
      <c r="K2953" s="24">
        <v>437.07706424642095</v>
      </c>
      <c r="L2953" s="24">
        <v>1.5998441735184352E-4</v>
      </c>
      <c r="M2953" s="24">
        <v>1.04916164025386E-5</v>
      </c>
      <c r="N2953" s="24">
        <v>6.4676756405668157E-3</v>
      </c>
      <c r="O2953" s="24">
        <v>2.2965190350930101E-2</v>
      </c>
      <c r="P2953" s="24">
        <v>2.5036425698480701E-2</v>
      </c>
      <c r="Q2953" s="29">
        <v>358056.33672175696</v>
      </c>
    </row>
    <row r="2954" spans="1:17" ht="15" x14ac:dyDescent="0.25">
      <c r="A2954" s="24">
        <v>5</v>
      </c>
      <c r="B2954" s="24" t="s">
        <v>754</v>
      </c>
      <c r="C2954" s="24">
        <v>1400790</v>
      </c>
      <c r="D2954" s="24">
        <v>0.5</v>
      </c>
      <c r="E2954" s="24" t="s">
        <v>1332</v>
      </c>
      <c r="F2954" s="24">
        <v>445472.09087533498</v>
      </c>
      <c r="G2954" s="24">
        <v>0.111206858866051</v>
      </c>
      <c r="H2954" s="24">
        <v>0.57388776348170201</v>
      </c>
      <c r="I2954" s="24">
        <v>15.1008694322739</v>
      </c>
      <c r="J2954" s="24">
        <v>1.2072258200585799</v>
      </c>
      <c r="K2954" s="24">
        <v>629.81682563327797</v>
      </c>
      <c r="L2954" s="24">
        <v>2.2926604386586599E-4</v>
      </c>
      <c r="M2954" s="24">
        <v>1.2558653087098399E-5</v>
      </c>
      <c r="N2954" s="24">
        <v>1.03672057260578E-2</v>
      </c>
      <c r="O2954" s="24">
        <v>3.3648447511881598E-2</v>
      </c>
      <c r="P2954" s="24">
        <v>2.9328955922785001E-2</v>
      </c>
      <c r="Q2954" s="29">
        <v>445472.09087533498</v>
      </c>
    </row>
    <row r="2955" spans="1:17" ht="15" x14ac:dyDescent="0.25">
      <c r="A2955" s="24">
        <v>5</v>
      </c>
      <c r="B2955" s="24" t="s">
        <v>754</v>
      </c>
      <c r="C2955" s="24">
        <v>1400790</v>
      </c>
      <c r="D2955" s="24">
        <v>0.75</v>
      </c>
      <c r="E2955" s="24" t="s">
        <v>1333</v>
      </c>
      <c r="F2955" s="24">
        <v>589792.84329103248</v>
      </c>
      <c r="G2955" s="24">
        <v>0.1434612118307155</v>
      </c>
      <c r="H2955" s="24">
        <v>0.74162051006503549</v>
      </c>
      <c r="I2955" s="24">
        <v>19.151546553435402</v>
      </c>
      <c r="J2955" s="24">
        <v>1.5332862738926849</v>
      </c>
      <c r="K2955" s="24">
        <v>814.41092744891944</v>
      </c>
      <c r="L2955" s="24">
        <v>2.9416500305156853E-4</v>
      </c>
      <c r="M2955" s="24">
        <v>1.6453377132060098E-5</v>
      </c>
      <c r="N2955" s="24">
        <v>1.3703897902493701E-2</v>
      </c>
      <c r="O2955" s="24">
        <v>4.3498537194815348E-2</v>
      </c>
      <c r="P2955" s="24">
        <v>3.7685540623192251E-2</v>
      </c>
      <c r="Q2955" s="29">
        <v>589792.84329103248</v>
      </c>
    </row>
    <row r="2956" spans="1:17" ht="15" x14ac:dyDescent="0.25">
      <c r="A2956" s="24">
        <v>5</v>
      </c>
      <c r="B2956" s="24" t="s">
        <v>754</v>
      </c>
      <c r="C2956" s="24">
        <v>1400800</v>
      </c>
      <c r="D2956" s="24">
        <v>0.25</v>
      </c>
      <c r="E2956" s="24" t="s">
        <v>1331</v>
      </c>
      <c r="F2956" s="24">
        <v>506373.21384475601</v>
      </c>
      <c r="G2956" s="24">
        <v>0.11038629794244051</v>
      </c>
      <c r="H2956" s="24">
        <v>0.56801478944074446</v>
      </c>
      <c r="I2956" s="24">
        <v>17.939997231637101</v>
      </c>
      <c r="J2956" s="24">
        <v>1.4152620062958752</v>
      </c>
      <c r="K2956" s="24">
        <v>610.96829288852553</v>
      </c>
      <c r="L2956" s="24">
        <v>2.114488898314575E-4</v>
      </c>
      <c r="M2956" s="24">
        <v>1.1935040220300001E-5</v>
      </c>
      <c r="N2956" s="24">
        <v>8.0139647089804752E-3</v>
      </c>
      <c r="O2956" s="24">
        <v>3.1136302176972448E-2</v>
      </c>
      <c r="P2956" s="24">
        <v>3.6226283517813249E-2</v>
      </c>
      <c r="Q2956" s="29">
        <v>506373.21384475601</v>
      </c>
    </row>
    <row r="2957" spans="1:17" ht="15" x14ac:dyDescent="0.25">
      <c r="A2957" s="24">
        <v>5</v>
      </c>
      <c r="B2957" s="24" t="s">
        <v>754</v>
      </c>
      <c r="C2957" s="24">
        <v>1400800</v>
      </c>
      <c r="D2957" s="24">
        <v>0.5</v>
      </c>
      <c r="E2957" s="24" t="s">
        <v>1332</v>
      </c>
      <c r="F2957" s="24">
        <v>636264.60748708202</v>
      </c>
      <c r="G2957" s="24">
        <v>0.12942251486057901</v>
      </c>
      <c r="H2957" s="24">
        <v>0.665957041989931</v>
      </c>
      <c r="I2957" s="24">
        <v>21.723275736276801</v>
      </c>
      <c r="J2957" s="24">
        <v>1.6957233642696601</v>
      </c>
      <c r="K2957" s="24">
        <v>771.87231617838597</v>
      </c>
      <c r="L2957" s="24">
        <v>2.6445187079133001E-4</v>
      </c>
      <c r="M2957" s="24">
        <v>1.3917678421898201E-5</v>
      </c>
      <c r="N2957" s="24">
        <v>1.1050961851606001E-2</v>
      </c>
      <c r="O2957" s="24">
        <v>3.95267875238733E-2</v>
      </c>
      <c r="P2957" s="24">
        <v>4.2413660410356699E-2</v>
      </c>
      <c r="Q2957" s="29">
        <v>636264.60748708202</v>
      </c>
    </row>
    <row r="2958" spans="1:17" ht="15" x14ac:dyDescent="0.25">
      <c r="A2958" s="24">
        <v>5</v>
      </c>
      <c r="B2958" s="24" t="s">
        <v>754</v>
      </c>
      <c r="C2958" s="24">
        <v>1400800</v>
      </c>
      <c r="D2958" s="24">
        <v>0.75</v>
      </c>
      <c r="E2958" s="24" t="s">
        <v>1333</v>
      </c>
      <c r="F2958" s="24">
        <v>762806.14746149303</v>
      </c>
      <c r="G2958" s="24">
        <v>0.16695912545317249</v>
      </c>
      <c r="H2958" s="24">
        <v>0.85932541744505853</v>
      </c>
      <c r="I2958" s="24">
        <v>26.177030032075798</v>
      </c>
      <c r="J2958" s="24">
        <v>2.0489295303949899</v>
      </c>
      <c r="K2958" s="24">
        <v>1015.903374841005</v>
      </c>
      <c r="L2958" s="24">
        <v>3.4851783902674051E-4</v>
      </c>
      <c r="M2958" s="24">
        <v>1.64242944823732E-5</v>
      </c>
      <c r="N2958" s="24">
        <v>1.4571112926136252E-2</v>
      </c>
      <c r="O2958" s="24">
        <v>5.1921992444781698E-2</v>
      </c>
      <c r="P2958" s="24">
        <v>4.9178545297117099E-2</v>
      </c>
      <c r="Q2958" s="29">
        <v>762806.14746149303</v>
      </c>
    </row>
    <row r="2959" spans="1:17" ht="15" x14ac:dyDescent="0.25">
      <c r="A2959" s="24">
        <v>5</v>
      </c>
      <c r="B2959" s="24" t="s">
        <v>754</v>
      </c>
      <c r="C2959" s="24">
        <v>1400810</v>
      </c>
      <c r="D2959" s="24">
        <v>0.25</v>
      </c>
      <c r="E2959" s="24" t="s">
        <v>1331</v>
      </c>
      <c r="F2959" s="24">
        <v>4829947.6357115544</v>
      </c>
      <c r="G2959" s="24">
        <v>1.6276448281706399</v>
      </c>
      <c r="H2959" s="24">
        <v>8.8586748522679564</v>
      </c>
      <c r="I2959" s="24">
        <v>164.50504080474701</v>
      </c>
      <c r="J2959" s="24">
        <v>14.751477288611351</v>
      </c>
      <c r="K2959" s="24">
        <v>7303.8996790645797</v>
      </c>
      <c r="L2959" s="24">
        <v>2.7566780394960798E-3</v>
      </c>
      <c r="M2959" s="24">
        <v>2.5426227841520452E-4</v>
      </c>
      <c r="N2959" s="24">
        <v>8.7130156597267902E-2</v>
      </c>
      <c r="O2959" s="24">
        <v>0.37732574710200101</v>
      </c>
      <c r="P2959" s="24">
        <v>0.52252279766773246</v>
      </c>
      <c r="Q2959" s="29">
        <v>4829947.6357115544</v>
      </c>
    </row>
    <row r="2960" spans="1:17" ht="15" x14ac:dyDescent="0.25">
      <c r="A2960" s="24">
        <v>5</v>
      </c>
      <c r="B2960" s="24" t="s">
        <v>754</v>
      </c>
      <c r="C2960" s="24">
        <v>1400810</v>
      </c>
      <c r="D2960" s="24">
        <v>0.5</v>
      </c>
      <c r="E2960" s="24" t="s">
        <v>1332</v>
      </c>
      <c r="F2960" s="24">
        <v>5339168.6818778496</v>
      </c>
      <c r="G2960" s="24">
        <v>1.8823455731107801</v>
      </c>
      <c r="H2960" s="24">
        <v>10.2989702824897</v>
      </c>
      <c r="I2960" s="24">
        <v>183.419837212414</v>
      </c>
      <c r="J2960" s="24">
        <v>16.434172416174501</v>
      </c>
      <c r="K2960" s="24">
        <v>8691.8094733435501</v>
      </c>
      <c r="L2960" s="24">
        <v>3.2825387559895099E-3</v>
      </c>
      <c r="M2960" s="24">
        <v>2.8886440812417801E-4</v>
      </c>
      <c r="N2960" s="24">
        <v>0.105959848481952</v>
      </c>
      <c r="O2960" s="24">
        <v>0.45032155582007699</v>
      </c>
      <c r="P2960" s="24">
        <v>0.59203838862977698</v>
      </c>
      <c r="Q2960" s="29">
        <v>5339168.6818778496</v>
      </c>
    </row>
    <row r="2961" spans="1:17" ht="15" x14ac:dyDescent="0.25">
      <c r="A2961" s="24">
        <v>5</v>
      </c>
      <c r="B2961" s="24" t="s">
        <v>754</v>
      </c>
      <c r="C2961" s="24">
        <v>1400810</v>
      </c>
      <c r="D2961" s="24">
        <v>0.75</v>
      </c>
      <c r="E2961" s="24" t="s">
        <v>1333</v>
      </c>
      <c r="F2961" s="24">
        <v>6482039.8382542208</v>
      </c>
      <c r="G2961" s="24">
        <v>2.3445981534167748</v>
      </c>
      <c r="H2961" s="24">
        <v>12.729683660385749</v>
      </c>
      <c r="I2961" s="24">
        <v>219.01810215541349</v>
      </c>
      <c r="J2961" s="24">
        <v>19.592533727600649</v>
      </c>
      <c r="K2961" s="24">
        <v>11307.323311905449</v>
      </c>
      <c r="L2961" s="24">
        <v>4.2759809629691545E-3</v>
      </c>
      <c r="M2961" s="24">
        <v>3.4226894570220747E-4</v>
      </c>
      <c r="N2961" s="24">
        <v>0.13713420855979949</v>
      </c>
      <c r="O2961" s="24">
        <v>0.58539564449697501</v>
      </c>
      <c r="P2961" s="24">
        <v>0.70224165679603046</v>
      </c>
      <c r="Q2961" s="29">
        <v>6482039.8382542208</v>
      </c>
    </row>
    <row r="2962" spans="1:17" ht="15" x14ac:dyDescent="0.25">
      <c r="A2962" s="24">
        <v>5</v>
      </c>
      <c r="B2962" s="24" t="s">
        <v>754</v>
      </c>
      <c r="C2962" s="24">
        <v>1400820</v>
      </c>
      <c r="D2962" s="24">
        <v>0.25</v>
      </c>
      <c r="E2962" s="24" t="s">
        <v>1331</v>
      </c>
      <c r="F2962" s="24">
        <v>849302.93834410445</v>
      </c>
      <c r="G2962" s="24">
        <v>0.114946836868854</v>
      </c>
      <c r="H2962" s="24">
        <v>0.63037231023517104</v>
      </c>
      <c r="I2962" s="24">
        <v>29.6895282968609</v>
      </c>
      <c r="J2962" s="24">
        <v>2.2918443583839099</v>
      </c>
      <c r="K2962" s="24">
        <v>843.15052822381153</v>
      </c>
      <c r="L2962" s="24">
        <v>2.3167988764858949E-4</v>
      </c>
      <c r="M2962" s="24">
        <v>7.5822072747830497E-6</v>
      </c>
      <c r="N2962" s="24">
        <v>1.1982819595731699E-2</v>
      </c>
      <c r="O2962" s="24">
        <v>3.7934097295366648E-2</v>
      </c>
      <c r="P2962" s="24">
        <v>4.8994472207331094E-2</v>
      </c>
      <c r="Q2962" s="29">
        <v>849302.93834410445</v>
      </c>
    </row>
    <row r="2963" spans="1:17" ht="15" x14ac:dyDescent="0.25">
      <c r="A2963" s="24">
        <v>5</v>
      </c>
      <c r="B2963" s="24" t="s">
        <v>754</v>
      </c>
      <c r="C2963" s="24">
        <v>1400820</v>
      </c>
      <c r="D2963" s="24">
        <v>0.5</v>
      </c>
      <c r="E2963" s="24" t="s">
        <v>1332</v>
      </c>
      <c r="F2963" s="24">
        <v>1064777.04493986</v>
      </c>
      <c r="G2963" s="24">
        <v>0.13746906135958301</v>
      </c>
      <c r="H2963" s="24">
        <v>0.74541406547905997</v>
      </c>
      <c r="I2963" s="24">
        <v>35.579263170749797</v>
      </c>
      <c r="J2963" s="24">
        <v>2.7404577357088802</v>
      </c>
      <c r="K2963" s="24">
        <v>1041.5369579798501</v>
      </c>
      <c r="L2963" s="24">
        <v>2.8677757421714101E-4</v>
      </c>
      <c r="M2963" s="24">
        <v>8.9395665222314503E-6</v>
      </c>
      <c r="N2963" s="24">
        <v>1.6485752221730599E-2</v>
      </c>
      <c r="O2963" s="24">
        <v>4.7803790838428999E-2</v>
      </c>
      <c r="P2963" s="24">
        <v>5.7600396030106901E-2</v>
      </c>
      <c r="Q2963" s="29">
        <v>1064777.04493986</v>
      </c>
    </row>
    <row r="2964" spans="1:17" ht="15" x14ac:dyDescent="0.25">
      <c r="A2964" s="24">
        <v>5</v>
      </c>
      <c r="B2964" s="24" t="s">
        <v>754</v>
      </c>
      <c r="C2964" s="24">
        <v>1400820</v>
      </c>
      <c r="D2964" s="24">
        <v>0.75</v>
      </c>
      <c r="E2964" s="24" t="s">
        <v>1333</v>
      </c>
      <c r="F2964" s="24">
        <v>1285034.6378440051</v>
      </c>
      <c r="G2964" s="24">
        <v>0.17114182444739451</v>
      </c>
      <c r="H2964" s="24">
        <v>0.94307193655511745</v>
      </c>
      <c r="I2964" s="24">
        <v>42.877340203218651</v>
      </c>
      <c r="J2964" s="24">
        <v>3.286920054728995</v>
      </c>
      <c r="K2964" s="24">
        <v>1376.89017434429</v>
      </c>
      <c r="L2964" s="24">
        <v>3.78947155927048E-4</v>
      </c>
      <c r="M2964" s="24">
        <v>1.0384466075859751E-5</v>
      </c>
      <c r="N2964" s="24">
        <v>2.1819338953064149E-2</v>
      </c>
      <c r="O2964" s="24">
        <v>6.2973689184895043E-2</v>
      </c>
      <c r="P2964" s="24">
        <v>6.5927379737795902E-2</v>
      </c>
      <c r="Q2964" s="29">
        <v>1285034.6378440051</v>
      </c>
    </row>
    <row r="2965" spans="1:17" ht="15" x14ac:dyDescent="0.25">
      <c r="A2965" s="24">
        <v>5</v>
      </c>
      <c r="B2965" s="24" t="s">
        <v>754</v>
      </c>
      <c r="C2965" s="24">
        <v>1400830</v>
      </c>
      <c r="D2965" s="24">
        <v>0.25</v>
      </c>
      <c r="E2965" s="24" t="s">
        <v>1331</v>
      </c>
      <c r="F2965" s="24">
        <v>97257.795551153453</v>
      </c>
      <c r="G2965" s="24">
        <v>1.3277733748497101E-2</v>
      </c>
      <c r="H2965" s="24">
        <v>6.7950431311227105E-2</v>
      </c>
      <c r="I2965" s="24">
        <v>3.5946680261397148</v>
      </c>
      <c r="J2965" s="24">
        <v>0.26673538087711002</v>
      </c>
      <c r="K2965" s="24">
        <v>96.708778626111751</v>
      </c>
      <c r="L2965" s="24">
        <v>2.727187815647475E-5</v>
      </c>
      <c r="M2965" s="24">
        <v>3.019468064791535E-7</v>
      </c>
      <c r="N2965" s="24">
        <v>1.2329406956650799E-3</v>
      </c>
      <c r="O2965" s="24">
        <v>4.4158804310179545E-3</v>
      </c>
      <c r="P2965" s="24">
        <v>5.7291219593616806E-3</v>
      </c>
      <c r="Q2965" s="29">
        <v>97257.795551153453</v>
      </c>
    </row>
    <row r="2966" spans="1:17" ht="15" x14ac:dyDescent="0.25">
      <c r="A2966" s="24">
        <v>5</v>
      </c>
      <c r="B2966" s="24" t="s">
        <v>754</v>
      </c>
      <c r="C2966" s="24">
        <v>1400830</v>
      </c>
      <c r="D2966" s="24">
        <v>0.5</v>
      </c>
      <c r="E2966" s="24" t="s">
        <v>1332</v>
      </c>
      <c r="F2966" s="24">
        <v>124764.397478857</v>
      </c>
      <c r="G2966" s="24">
        <v>1.57854857405424E-2</v>
      </c>
      <c r="H2966" s="24">
        <v>8.1179836257845001E-2</v>
      </c>
      <c r="I2966" s="24">
        <v>4.6014436626620299</v>
      </c>
      <c r="J2966" s="24">
        <v>0.34154637134705601</v>
      </c>
      <c r="K2966" s="24">
        <v>125.154164477346</v>
      </c>
      <c r="L2966" s="24">
        <v>3.52934868967023E-5</v>
      </c>
      <c r="M2966" s="24">
        <v>3.87139115802661E-7</v>
      </c>
      <c r="N2966" s="24">
        <v>1.9483735751518901E-3</v>
      </c>
      <c r="O2966" s="24">
        <v>5.8207642721749596E-3</v>
      </c>
      <c r="P2966" s="24">
        <v>6.6978855220441204E-3</v>
      </c>
      <c r="Q2966" s="29">
        <v>124764.397478857</v>
      </c>
    </row>
    <row r="2967" spans="1:17" ht="15" x14ac:dyDescent="0.25">
      <c r="A2967" s="24">
        <v>5</v>
      </c>
      <c r="B2967" s="24" t="s">
        <v>754</v>
      </c>
      <c r="C2967" s="24">
        <v>1400830</v>
      </c>
      <c r="D2967" s="24">
        <v>0.75</v>
      </c>
      <c r="E2967" s="24" t="s">
        <v>1333</v>
      </c>
      <c r="F2967" s="24">
        <v>151089.44059660152</v>
      </c>
      <c r="G2967" s="24">
        <v>2.038151954960615E-2</v>
      </c>
      <c r="H2967" s="24">
        <v>0.10518221753838999</v>
      </c>
      <c r="I2967" s="24">
        <v>5.4179614305319195</v>
      </c>
      <c r="J2967" s="24">
        <v>0.39999073880250102</v>
      </c>
      <c r="K2967" s="24">
        <v>165.534802827367</v>
      </c>
      <c r="L2967" s="24">
        <v>4.6680734723394002E-5</v>
      </c>
      <c r="M2967" s="24">
        <v>4.7035721522869349E-7</v>
      </c>
      <c r="N2967" s="24">
        <v>2.5623756365965753E-3</v>
      </c>
      <c r="O2967" s="24">
        <v>7.7312526332939347E-3</v>
      </c>
      <c r="P2967" s="24">
        <v>7.6455220831321107E-3</v>
      </c>
      <c r="Q2967" s="29">
        <v>151089.44059660152</v>
      </c>
    </row>
    <row r="2968" spans="1:17" ht="15" x14ac:dyDescent="0.25">
      <c r="A2968" s="24">
        <v>5</v>
      </c>
      <c r="B2968" s="24" t="s">
        <v>754</v>
      </c>
      <c r="C2968" s="24">
        <v>1400840</v>
      </c>
      <c r="D2968" s="24">
        <v>0.25</v>
      </c>
      <c r="E2968" s="24" t="s">
        <v>1331</v>
      </c>
      <c r="F2968" s="24">
        <v>508063.57825190498</v>
      </c>
      <c r="G2968" s="24">
        <v>8.5910495367193404E-2</v>
      </c>
      <c r="H2968" s="24">
        <v>0.4721080211862525</v>
      </c>
      <c r="I2968" s="24">
        <v>17.468228286056949</v>
      </c>
      <c r="J2968" s="24">
        <v>1.3839118379816699</v>
      </c>
      <c r="K2968" s="24">
        <v>624.78113373230747</v>
      </c>
      <c r="L2968" s="24">
        <v>1.8776862557696951E-4</v>
      </c>
      <c r="M2968" s="24">
        <v>8.6713068449308512E-6</v>
      </c>
      <c r="N2968" s="24">
        <v>1.016398128838843E-2</v>
      </c>
      <c r="O2968" s="24">
        <v>3.0099665879516749E-2</v>
      </c>
      <c r="P2968" s="24">
        <v>3.1320526397745102E-2</v>
      </c>
      <c r="Q2968" s="29">
        <v>508063.57825190498</v>
      </c>
    </row>
    <row r="2969" spans="1:17" ht="15" x14ac:dyDescent="0.25">
      <c r="A2969" s="24">
        <v>5</v>
      </c>
      <c r="B2969" s="24" t="s">
        <v>754</v>
      </c>
      <c r="C2969" s="24">
        <v>1400840</v>
      </c>
      <c r="D2969" s="24">
        <v>0.5</v>
      </c>
      <c r="E2969" s="24" t="s">
        <v>1332</v>
      </c>
      <c r="F2969" s="24">
        <v>627934.62777660298</v>
      </c>
      <c r="G2969" s="24">
        <v>0.10463306068258101</v>
      </c>
      <c r="H2969" s="24">
        <v>0.57070237688481895</v>
      </c>
      <c r="I2969" s="24">
        <v>21.5182743692536</v>
      </c>
      <c r="J2969" s="24">
        <v>1.6997327409973999</v>
      </c>
      <c r="K2969" s="24">
        <v>717.39893392062299</v>
      </c>
      <c r="L2969" s="24">
        <v>2.15655155960451E-4</v>
      </c>
      <c r="M2969" s="24">
        <v>1.0640978994796E-5</v>
      </c>
      <c r="N2969" s="24">
        <v>1.14799819641952E-2</v>
      </c>
      <c r="O2969" s="24">
        <v>3.45442610054707E-2</v>
      </c>
      <c r="P2969" s="24">
        <v>3.8419753770994103E-2</v>
      </c>
      <c r="Q2969" s="29">
        <v>627934.62777660298</v>
      </c>
    </row>
    <row r="2970" spans="1:17" ht="15" x14ac:dyDescent="0.25">
      <c r="A2970" s="24">
        <v>5</v>
      </c>
      <c r="B2970" s="24" t="s">
        <v>754</v>
      </c>
      <c r="C2970" s="24">
        <v>1400840</v>
      </c>
      <c r="D2970" s="24">
        <v>0.75</v>
      </c>
      <c r="E2970" s="24" t="s">
        <v>1333</v>
      </c>
      <c r="F2970" s="24">
        <v>701900.80567159411</v>
      </c>
      <c r="G2970" s="24">
        <v>0.12599682058220751</v>
      </c>
      <c r="H2970" s="24">
        <v>0.69649512071254804</v>
      </c>
      <c r="I2970" s="24">
        <v>23.934355779183797</v>
      </c>
      <c r="J2970" s="24">
        <v>1.890463409099205</v>
      </c>
      <c r="K2970" s="24">
        <v>943.31213605271603</v>
      </c>
      <c r="L2970" s="24">
        <v>2.8419597950615902E-4</v>
      </c>
      <c r="M2970" s="24">
        <v>1.18221465122142E-5</v>
      </c>
      <c r="N2970" s="24">
        <v>1.50309803873438E-2</v>
      </c>
      <c r="O2970" s="24">
        <v>4.5337067204575851E-2</v>
      </c>
      <c r="P2970" s="24">
        <v>4.2685312171428402E-2</v>
      </c>
      <c r="Q2970" s="29">
        <v>701900.80567159411</v>
      </c>
    </row>
    <row r="2971" spans="1:17" ht="15" x14ac:dyDescent="0.25">
      <c r="A2971" s="24">
        <v>5</v>
      </c>
      <c r="B2971" s="24" t="s">
        <v>754</v>
      </c>
      <c r="C2971" s="24">
        <v>1400850</v>
      </c>
      <c r="D2971" s="24">
        <v>0.25</v>
      </c>
      <c r="E2971" s="24" t="s">
        <v>1331</v>
      </c>
      <c r="F2971" s="24">
        <v>70077.892860326305</v>
      </c>
      <c r="G2971" s="24">
        <v>8.7229358128455853E-3</v>
      </c>
      <c r="H2971" s="24">
        <v>4.36750937043794E-2</v>
      </c>
      <c r="I2971" s="24">
        <v>2.58298068424752</v>
      </c>
      <c r="J2971" s="24">
        <v>0.190006183773374</v>
      </c>
      <c r="K2971" s="24">
        <v>62.652205724207249</v>
      </c>
      <c r="L2971" s="24">
        <v>1.7667923932052352E-5</v>
      </c>
      <c r="M2971" s="24">
        <v>2.1691850685894302E-7</v>
      </c>
      <c r="N2971" s="24">
        <v>9.31581424986952E-4</v>
      </c>
      <c r="O2971" s="24">
        <v>2.8905546827531249E-3</v>
      </c>
      <c r="P2971" s="24">
        <v>3.4216412856169151E-3</v>
      </c>
      <c r="Q2971" s="29">
        <v>70077.892860326305</v>
      </c>
    </row>
    <row r="2972" spans="1:17" ht="15" x14ac:dyDescent="0.25">
      <c r="A2972" s="24">
        <v>5</v>
      </c>
      <c r="B2972" s="24" t="s">
        <v>754</v>
      </c>
      <c r="C2972" s="24">
        <v>1400850</v>
      </c>
      <c r="D2972" s="24">
        <v>0.5</v>
      </c>
      <c r="E2972" s="24" t="s">
        <v>1332</v>
      </c>
      <c r="F2972" s="24">
        <v>85772.361700795795</v>
      </c>
      <c r="G2972" s="24">
        <v>1.0675224487303601E-2</v>
      </c>
      <c r="H2972" s="24">
        <v>5.3173518191836598E-2</v>
      </c>
      <c r="I2972" s="24">
        <v>3.1755483005482699</v>
      </c>
      <c r="J2972" s="24">
        <v>0.23359717279100101</v>
      </c>
      <c r="K2972" s="24">
        <v>71.760549196237704</v>
      </c>
      <c r="L2972" s="24">
        <v>2.0236485560415799E-5</v>
      </c>
      <c r="M2972" s="24">
        <v>2.6528588180762898E-7</v>
      </c>
      <c r="N2972" s="24">
        <v>1.0168373559108601E-3</v>
      </c>
      <c r="O2972" s="24">
        <v>3.3067228253137299E-3</v>
      </c>
      <c r="P2972" s="24">
        <v>4.2165804169169499E-3</v>
      </c>
      <c r="Q2972" s="29">
        <v>85772.361700795795</v>
      </c>
    </row>
    <row r="2973" spans="1:17" ht="15" x14ac:dyDescent="0.25">
      <c r="A2973" s="24">
        <v>5</v>
      </c>
      <c r="B2973" s="24" t="s">
        <v>754</v>
      </c>
      <c r="C2973" s="24">
        <v>1400850</v>
      </c>
      <c r="D2973" s="24">
        <v>0.75</v>
      </c>
      <c r="E2973" s="24" t="s">
        <v>1333</v>
      </c>
      <c r="F2973" s="24">
        <v>96116.152680357496</v>
      </c>
      <c r="G2973" s="24">
        <v>1.2420029465352301E-2</v>
      </c>
      <c r="H2973" s="24">
        <v>6.2171295485908253E-2</v>
      </c>
      <c r="I2973" s="24">
        <v>3.5398592397666953</v>
      </c>
      <c r="J2973" s="24">
        <v>0.2604132914721255</v>
      </c>
      <c r="K2973" s="24">
        <v>92.356350685043651</v>
      </c>
      <c r="L2973" s="24">
        <v>2.6044495941375251E-5</v>
      </c>
      <c r="M2973" s="24">
        <v>2.9755930293369298E-7</v>
      </c>
      <c r="N2973" s="24">
        <v>1.2585422488985251E-3</v>
      </c>
      <c r="O2973" s="24">
        <v>4.2293691449690248E-3</v>
      </c>
      <c r="P2973" s="24">
        <v>4.6855152321898848E-3</v>
      </c>
      <c r="Q2973" s="29">
        <v>96116.152680357496</v>
      </c>
    </row>
    <row r="2974" spans="1:17" ht="15" x14ac:dyDescent="0.25">
      <c r="A2974" s="24">
        <v>5</v>
      </c>
      <c r="B2974" s="24" t="s">
        <v>754</v>
      </c>
      <c r="C2974" s="24">
        <v>1400860</v>
      </c>
      <c r="D2974" s="24">
        <v>0.25</v>
      </c>
      <c r="E2974" s="24" t="s">
        <v>1331</v>
      </c>
      <c r="F2974" s="24">
        <v>35255.423740610851</v>
      </c>
      <c r="G2974" s="24">
        <v>4.9295438918927348E-3</v>
      </c>
      <c r="H2974" s="24">
        <v>2.5073767117946101E-2</v>
      </c>
      <c r="I2974" s="24">
        <v>1.2928040179966349</v>
      </c>
      <c r="J2974" s="24">
        <v>9.6492109548481947E-2</v>
      </c>
      <c r="K2974" s="24">
        <v>35.726307325156448</v>
      </c>
      <c r="L2974" s="24">
        <v>1.0074820409201236E-5</v>
      </c>
      <c r="M2974" s="24">
        <v>1.0987611139102E-7</v>
      </c>
      <c r="N2974" s="24">
        <v>3.3738277013054349E-4</v>
      </c>
      <c r="O2974" s="24">
        <v>1.5804482167453399E-3</v>
      </c>
      <c r="P2974" s="24">
        <v>2.2373868972929102E-3</v>
      </c>
      <c r="Q2974" s="29">
        <v>35255.423740610851</v>
      </c>
    </row>
    <row r="2975" spans="1:17" ht="15" x14ac:dyDescent="0.25">
      <c r="A2975" s="24">
        <v>5</v>
      </c>
      <c r="B2975" s="24" t="s">
        <v>754</v>
      </c>
      <c r="C2975" s="24">
        <v>1400860</v>
      </c>
      <c r="D2975" s="24">
        <v>0.5</v>
      </c>
      <c r="E2975" s="24" t="s">
        <v>1332</v>
      </c>
      <c r="F2975" s="24">
        <v>43607.442736079203</v>
      </c>
      <c r="G2975" s="24">
        <v>6.0685855058834398E-3</v>
      </c>
      <c r="H2975" s="24">
        <v>3.0644147608177501E-2</v>
      </c>
      <c r="I2975" s="24">
        <v>1.58294263171682</v>
      </c>
      <c r="J2975" s="24">
        <v>0.118063689631335</v>
      </c>
      <c r="K2975" s="24">
        <v>41.539386834921899</v>
      </c>
      <c r="L2975" s="24">
        <v>1.1714104608897499E-5</v>
      </c>
      <c r="M2975" s="24">
        <v>1.363645629488E-7</v>
      </c>
      <c r="N2975" s="24">
        <v>3.91057114886822E-4</v>
      </c>
      <c r="O2975" s="24">
        <v>1.84013676225364E-3</v>
      </c>
      <c r="P2975" s="24">
        <v>2.74878712930646E-3</v>
      </c>
      <c r="Q2975" s="29">
        <v>43607.442736079203</v>
      </c>
    </row>
    <row r="2976" spans="1:17" ht="15" x14ac:dyDescent="0.25">
      <c r="A2976" s="24">
        <v>5</v>
      </c>
      <c r="B2976" s="24" t="s">
        <v>754</v>
      </c>
      <c r="C2976" s="24">
        <v>1400860</v>
      </c>
      <c r="D2976" s="24">
        <v>0.75</v>
      </c>
      <c r="E2976" s="24" t="s">
        <v>1333</v>
      </c>
      <c r="F2976" s="24">
        <v>49260.478964971553</v>
      </c>
      <c r="G2976" s="24">
        <v>7.2724598176293802E-3</v>
      </c>
      <c r="H2976" s="24">
        <v>3.7479403327520498E-2</v>
      </c>
      <c r="I2976" s="24">
        <v>1.769869478105085</v>
      </c>
      <c r="J2976" s="24">
        <v>0.1320332448519255</v>
      </c>
      <c r="K2976" s="24">
        <v>56.543992829858055</v>
      </c>
      <c r="L2976" s="24">
        <v>1.5945399780253001E-5</v>
      </c>
      <c r="M2976" s="24">
        <v>1.5438836008467299E-7</v>
      </c>
      <c r="N2976" s="24">
        <v>5.2192489787659252E-4</v>
      </c>
      <c r="O2976" s="24">
        <v>2.5010859682922052E-3</v>
      </c>
      <c r="P2976" s="24">
        <v>3.0672382185289049E-3</v>
      </c>
      <c r="Q2976" s="29">
        <v>49260.478964971553</v>
      </c>
    </row>
    <row r="2977" spans="1:17" ht="15" x14ac:dyDescent="0.25">
      <c r="A2977" s="24">
        <v>5</v>
      </c>
      <c r="B2977" s="24" t="s">
        <v>754</v>
      </c>
      <c r="C2977" s="24">
        <v>1400870</v>
      </c>
      <c r="D2977" s="24">
        <v>0.25</v>
      </c>
      <c r="E2977" s="24" t="s">
        <v>1331</v>
      </c>
      <c r="F2977" s="24">
        <v>27599.698013465102</v>
      </c>
      <c r="G2977" s="24">
        <v>3.1181338719176101E-3</v>
      </c>
      <c r="H2977" s="24">
        <v>1.611401184361155E-2</v>
      </c>
      <c r="I2977" s="24">
        <v>0.81634769176515598</v>
      </c>
      <c r="J2977" s="24">
        <v>6.0815502166726751E-2</v>
      </c>
      <c r="K2977" s="24">
        <v>24.862728698372251</v>
      </c>
      <c r="L2977" s="24">
        <v>7.011289280682685E-6</v>
      </c>
      <c r="M2977" s="24">
        <v>7.0195615567635459E-8</v>
      </c>
      <c r="N2977" s="24">
        <v>3.3445808178960801E-4</v>
      </c>
      <c r="O2977" s="24">
        <v>1.1424191155160099E-3</v>
      </c>
      <c r="P2977" s="24">
        <v>1.363025371537295E-3</v>
      </c>
      <c r="Q2977" s="29">
        <v>27599.698013465102</v>
      </c>
    </row>
    <row r="2978" spans="1:17" ht="15" x14ac:dyDescent="0.25">
      <c r="A2978" s="24">
        <v>5</v>
      </c>
      <c r="B2978" s="24" t="s">
        <v>754</v>
      </c>
      <c r="C2978" s="24">
        <v>1400870</v>
      </c>
      <c r="D2978" s="24">
        <v>0.5</v>
      </c>
      <c r="E2978" s="24" t="s">
        <v>1332</v>
      </c>
      <c r="F2978" s="24">
        <v>32239.054863198999</v>
      </c>
      <c r="G2978" s="24">
        <v>3.8234704347444499E-3</v>
      </c>
      <c r="H2978" s="24">
        <v>1.9577814090608499E-2</v>
      </c>
      <c r="I2978" s="24">
        <v>1.00576658586528</v>
      </c>
      <c r="J2978" s="24">
        <v>7.4857652265708396E-2</v>
      </c>
      <c r="K2978" s="24">
        <v>28.670010945827801</v>
      </c>
      <c r="L2978" s="24">
        <v>8.0849369031060994E-6</v>
      </c>
      <c r="M2978" s="24">
        <v>8.7520320198629506E-8</v>
      </c>
      <c r="N2978" s="24">
        <v>3.8317319820618199E-4</v>
      </c>
      <c r="O2978" s="24">
        <v>1.3168363612597099E-3</v>
      </c>
      <c r="P2978" s="24">
        <v>1.6753975292893601E-3</v>
      </c>
      <c r="Q2978" s="29">
        <v>32239.054863198999</v>
      </c>
    </row>
    <row r="2979" spans="1:17" ht="15" x14ac:dyDescent="0.25">
      <c r="A2979" s="24">
        <v>5</v>
      </c>
      <c r="B2979" s="24" t="s">
        <v>754</v>
      </c>
      <c r="C2979" s="24">
        <v>1400870</v>
      </c>
      <c r="D2979" s="24">
        <v>0.75</v>
      </c>
      <c r="E2979" s="24" t="s">
        <v>1333</v>
      </c>
      <c r="F2979" s="24">
        <v>37658.7679722065</v>
      </c>
      <c r="G2979" s="24">
        <v>4.6684538020330003E-3</v>
      </c>
      <c r="H2979" s="24">
        <v>2.4131664537393651E-2</v>
      </c>
      <c r="I2979" s="24">
        <v>1.1207532659162651</v>
      </c>
      <c r="J2979" s="24">
        <v>8.3442995555775695E-2</v>
      </c>
      <c r="K2979" s="24">
        <v>38.418864884432296</v>
      </c>
      <c r="L2979" s="24">
        <v>1.0834120445157051E-5</v>
      </c>
      <c r="M2979" s="24">
        <v>9.8716142284549556E-8</v>
      </c>
      <c r="N2979" s="24">
        <v>4.9944431064874494E-4</v>
      </c>
      <c r="O2979" s="24">
        <v>1.7588065061311651E-3</v>
      </c>
      <c r="P2979" s="24">
        <v>1.8652907614229298E-3</v>
      </c>
      <c r="Q2979" s="29">
        <v>37658.7679722065</v>
      </c>
    </row>
    <row r="2980" spans="1:17" ht="15" x14ac:dyDescent="0.25">
      <c r="A2980" s="24">
        <v>5</v>
      </c>
      <c r="B2980" s="24" t="s">
        <v>754</v>
      </c>
      <c r="C2980" s="24">
        <v>1400880</v>
      </c>
      <c r="D2980" s="24">
        <v>0.25</v>
      </c>
      <c r="E2980" s="24" t="s">
        <v>1331</v>
      </c>
      <c r="F2980" s="24">
        <v>13770.04761548615</v>
      </c>
      <c r="G2980" s="24">
        <v>1.6953747432391199E-3</v>
      </c>
      <c r="H2980" s="24">
        <v>8.4915165913339655E-3</v>
      </c>
      <c r="I2980" s="24">
        <v>0.50463547067354853</v>
      </c>
      <c r="J2980" s="24">
        <v>3.7262921561066052E-2</v>
      </c>
      <c r="K2980" s="24">
        <v>12.393395950195201</v>
      </c>
      <c r="L2980" s="24">
        <v>3.49493810792815E-6</v>
      </c>
      <c r="M2980" s="24">
        <v>4.2713431649027351E-8</v>
      </c>
      <c r="N2980" s="24">
        <v>1.7013351034446351E-4</v>
      </c>
      <c r="O2980" s="24">
        <v>5.6891247628311752E-4</v>
      </c>
      <c r="P2980" s="24">
        <v>7.2521619302942154E-4</v>
      </c>
      <c r="Q2980" s="29">
        <v>13770.04761548615</v>
      </c>
    </row>
    <row r="2981" spans="1:17" ht="15" x14ac:dyDescent="0.25">
      <c r="A2981" s="24">
        <v>5</v>
      </c>
      <c r="B2981" s="24" t="s">
        <v>754</v>
      </c>
      <c r="C2981" s="24">
        <v>1400880</v>
      </c>
      <c r="D2981" s="24">
        <v>0.5</v>
      </c>
      <c r="E2981" s="24" t="s">
        <v>1332</v>
      </c>
      <c r="F2981" s="24">
        <v>18022.8586751681</v>
      </c>
      <c r="G2981" s="24">
        <v>2.0909859031618301E-3</v>
      </c>
      <c r="H2981" s="24">
        <v>1.03336419717414E-2</v>
      </c>
      <c r="I2981" s="24">
        <v>0.65791657817053695</v>
      </c>
      <c r="J2981" s="24">
        <v>4.8451282122502097E-2</v>
      </c>
      <c r="K2981" s="24">
        <v>14.4994660588768</v>
      </c>
      <c r="L2981" s="24">
        <v>4.0888550036413601E-6</v>
      </c>
      <c r="M2981" s="24">
        <v>5.5898716151449E-8</v>
      </c>
      <c r="N2981" s="24">
        <v>2.0776471783134101E-4</v>
      </c>
      <c r="O2981" s="24">
        <v>6.7002212513156596E-4</v>
      </c>
      <c r="P2981" s="24">
        <v>8.8733942289010099E-4</v>
      </c>
      <c r="Q2981" s="29">
        <v>18022.8586751681</v>
      </c>
    </row>
    <row r="2982" spans="1:17" ht="15" x14ac:dyDescent="0.25">
      <c r="A2982" s="24">
        <v>5</v>
      </c>
      <c r="B2982" s="24" t="s">
        <v>754</v>
      </c>
      <c r="C2982" s="24">
        <v>1400880</v>
      </c>
      <c r="D2982" s="24">
        <v>0.75</v>
      </c>
      <c r="E2982" s="24" t="s">
        <v>1333</v>
      </c>
      <c r="F2982" s="24">
        <v>20039.32175934935</v>
      </c>
      <c r="G2982" s="24">
        <v>2.6517198621774252E-3</v>
      </c>
      <c r="H2982" s="24">
        <v>1.337397146070075E-2</v>
      </c>
      <c r="I2982" s="24">
        <v>0.73024145039444543</v>
      </c>
      <c r="J2982" s="24">
        <v>5.378106987289985E-2</v>
      </c>
      <c r="K2982" s="24">
        <v>20.438453998584649</v>
      </c>
      <c r="L2982" s="24">
        <v>5.7636499763304455E-6</v>
      </c>
      <c r="M2982" s="24">
        <v>6.2177188925441949E-8</v>
      </c>
      <c r="N2982" s="24">
        <v>2.9902048160551702E-4</v>
      </c>
      <c r="O2982" s="24">
        <v>9.4944405620005451E-4</v>
      </c>
      <c r="P2982" s="24">
        <v>9.8821354870507849E-4</v>
      </c>
      <c r="Q2982" s="29">
        <v>20039.32175934935</v>
      </c>
    </row>
    <row r="2983" spans="1:17" ht="15" x14ac:dyDescent="0.25">
      <c r="A2983" s="24">
        <v>5</v>
      </c>
      <c r="B2983" s="24" t="s">
        <v>754</v>
      </c>
      <c r="C2983" s="24">
        <v>1400890</v>
      </c>
      <c r="D2983" s="24">
        <v>0.25</v>
      </c>
      <c r="E2983" s="24" t="s">
        <v>1331</v>
      </c>
      <c r="F2983" s="24">
        <v>92426.629450268549</v>
      </c>
      <c r="G2983" s="24">
        <v>6.2920578617702309E-4</v>
      </c>
      <c r="H2983" s="24">
        <v>2.8780741079994952E-3</v>
      </c>
      <c r="I2983" s="24">
        <v>0.264877739998646</v>
      </c>
      <c r="J2983" s="24">
        <v>1.9140056314848448E-2</v>
      </c>
      <c r="K2983" s="24">
        <v>3.9273753390962103</v>
      </c>
      <c r="L2983" s="24">
        <v>1.107518376816985E-6</v>
      </c>
      <c r="M2983" s="24">
        <v>2.2527055592926102E-8</v>
      </c>
      <c r="N2983" s="24">
        <v>8.6224758452305497E-5</v>
      </c>
      <c r="O2983" s="24">
        <v>1.9363753125376949E-4</v>
      </c>
      <c r="P2983" s="24">
        <v>2.036195812510835E-4</v>
      </c>
      <c r="Q2983" s="29">
        <v>92426.629450268549</v>
      </c>
    </row>
    <row r="2984" spans="1:17" ht="15" x14ac:dyDescent="0.25">
      <c r="A2984" s="24">
        <v>5</v>
      </c>
      <c r="B2984" s="24" t="s">
        <v>754</v>
      </c>
      <c r="C2984" s="24">
        <v>1400890</v>
      </c>
      <c r="D2984" s="24">
        <v>0.5</v>
      </c>
      <c r="E2984" s="24" t="s">
        <v>1332</v>
      </c>
      <c r="F2984" s="24">
        <v>124150.316624807</v>
      </c>
      <c r="G2984" s="24">
        <v>7.9176977583591895E-4</v>
      </c>
      <c r="H2984" s="24">
        <v>3.5625734436543202E-3</v>
      </c>
      <c r="I2984" s="24">
        <v>0.32782415412472399</v>
      </c>
      <c r="J2984" s="24">
        <v>2.3681070998069698E-2</v>
      </c>
      <c r="K2984" s="24">
        <v>4.5728119141055998</v>
      </c>
      <c r="L2984" s="24">
        <v>1.28953286718144E-6</v>
      </c>
      <c r="M2984" s="24">
        <v>2.8013182536549E-8</v>
      </c>
      <c r="N2984" s="24">
        <v>9.9835067408662997E-5</v>
      </c>
      <c r="O2984" s="24">
        <v>2.25497439369604E-4</v>
      </c>
      <c r="P2984" s="24">
        <v>2.5009659196343601E-4</v>
      </c>
      <c r="Q2984" s="29">
        <v>124150.316624807</v>
      </c>
    </row>
    <row r="2985" spans="1:17" ht="15" x14ac:dyDescent="0.25">
      <c r="A2985" s="24">
        <v>5</v>
      </c>
      <c r="B2985" s="24" t="s">
        <v>754</v>
      </c>
      <c r="C2985" s="24">
        <v>1400890</v>
      </c>
      <c r="D2985" s="24">
        <v>0.75</v>
      </c>
      <c r="E2985" s="24" t="s">
        <v>1333</v>
      </c>
      <c r="F2985" s="24">
        <v>156946.31028692302</v>
      </c>
      <c r="G2985" s="24">
        <v>9.0197249622798797E-4</v>
      </c>
      <c r="H2985" s="24">
        <v>4.2922701986029699E-3</v>
      </c>
      <c r="I2985" s="24">
        <v>0.3650238684846055</v>
      </c>
      <c r="J2985" s="24">
        <v>2.6371805700334351E-2</v>
      </c>
      <c r="K2985" s="24">
        <v>6.4557086287281003</v>
      </c>
      <c r="L2985" s="24">
        <v>1.8205096662115849E-6</v>
      </c>
      <c r="M2985" s="24">
        <v>3.134284227603205E-8</v>
      </c>
      <c r="N2985" s="24">
        <v>1.3753254414525001E-4</v>
      </c>
      <c r="O2985" s="24">
        <v>3.1838549346145949E-4</v>
      </c>
      <c r="P2985" s="24">
        <v>2.791280631298565E-4</v>
      </c>
      <c r="Q2985" s="29">
        <v>156946.31028692302</v>
      </c>
    </row>
    <row r="2986" spans="1:17" ht="15" x14ac:dyDescent="0.25">
      <c r="A2986" s="24">
        <v>5</v>
      </c>
      <c r="B2986" s="24" t="s">
        <v>754</v>
      </c>
      <c r="C2986" s="24">
        <v>1400900</v>
      </c>
      <c r="D2986" s="24">
        <v>0.25</v>
      </c>
      <c r="E2986" s="24" t="s">
        <v>1331</v>
      </c>
      <c r="F2986" s="24">
        <v>100287.88915156899</v>
      </c>
      <c r="G2986" s="24">
        <v>8.7091632628613245E-4</v>
      </c>
      <c r="H2986" s="24">
        <v>4.1020313750501844E-3</v>
      </c>
      <c r="I2986" s="24">
        <v>0.32243773480000498</v>
      </c>
      <c r="J2986" s="24">
        <v>2.35619813247438E-2</v>
      </c>
      <c r="K2986" s="24">
        <v>9.596714994330739</v>
      </c>
      <c r="L2986" s="24">
        <v>2.706274709842635E-6</v>
      </c>
      <c r="M2986" s="24">
        <v>3.4301109335596051E-8</v>
      </c>
      <c r="N2986" s="24">
        <v>1.6027696269386548E-4</v>
      </c>
      <c r="O2986" s="24">
        <v>4.76149588758556E-4</v>
      </c>
      <c r="P2986" s="24">
        <v>3.1282768175045752E-4</v>
      </c>
      <c r="Q2986" s="29">
        <v>100287.88915156899</v>
      </c>
    </row>
    <row r="2987" spans="1:17" ht="15" x14ac:dyDescent="0.25">
      <c r="A2987" s="24">
        <v>5</v>
      </c>
      <c r="B2987" s="24" t="s">
        <v>754</v>
      </c>
      <c r="C2987" s="24">
        <v>1400900</v>
      </c>
      <c r="D2987" s="24">
        <v>0.5</v>
      </c>
      <c r="E2987" s="24" t="s">
        <v>1332</v>
      </c>
      <c r="F2987" s="24">
        <v>131099.866258992</v>
      </c>
      <c r="G2987" s="24">
        <v>1.08889351359114E-3</v>
      </c>
      <c r="H2987" s="24">
        <v>5.0441141882580903E-3</v>
      </c>
      <c r="I2987" s="24">
        <v>0.39368827409535501</v>
      </c>
      <c r="J2987" s="24">
        <v>2.87865512572907E-2</v>
      </c>
      <c r="K2987" s="24">
        <v>11.9994406655248</v>
      </c>
      <c r="L2987" s="24">
        <v>3.3838443753902101E-6</v>
      </c>
      <c r="M2987" s="24">
        <v>4.3062651514750198E-8</v>
      </c>
      <c r="N2987" s="24">
        <v>1.9127024331953401E-4</v>
      </c>
      <c r="O2987" s="24">
        <v>5.9663934416484695E-4</v>
      </c>
      <c r="P2987" s="24">
        <v>3.8143921280690899E-4</v>
      </c>
      <c r="Q2987" s="29">
        <v>131099.866258992</v>
      </c>
    </row>
    <row r="2988" spans="1:17" ht="15" x14ac:dyDescent="0.25">
      <c r="A2988" s="24">
        <v>5</v>
      </c>
      <c r="B2988" s="24" t="s">
        <v>754</v>
      </c>
      <c r="C2988" s="24">
        <v>1400900</v>
      </c>
      <c r="D2988" s="24">
        <v>0.75</v>
      </c>
      <c r="E2988" s="24" t="s">
        <v>1333</v>
      </c>
      <c r="F2988" s="24">
        <v>166795.354150803</v>
      </c>
      <c r="G2988" s="24">
        <v>1.2978827895562652E-3</v>
      </c>
      <c r="H2988" s="24">
        <v>6.1306540020557455E-3</v>
      </c>
      <c r="I2988" s="24">
        <v>0.44384209569612754</v>
      </c>
      <c r="J2988" s="24">
        <v>3.248718097031815E-2</v>
      </c>
      <c r="K2988" s="24">
        <v>17.1628742678222</v>
      </c>
      <c r="L2988" s="24">
        <v>4.8399297437612455E-6</v>
      </c>
      <c r="M2988" s="24">
        <v>5.0199178293671301E-8</v>
      </c>
      <c r="N2988" s="24">
        <v>2.6829865818649899E-4</v>
      </c>
      <c r="O2988" s="24">
        <v>8.5307450876463697E-4</v>
      </c>
      <c r="P2988" s="24">
        <v>4.327626663690255E-4</v>
      </c>
      <c r="Q2988" s="29">
        <v>166795.354150803</v>
      </c>
    </row>
    <row r="2989" spans="1:17" ht="15" x14ac:dyDescent="0.25">
      <c r="A2989" s="24">
        <v>5</v>
      </c>
      <c r="B2989" s="24" t="s">
        <v>754</v>
      </c>
      <c r="C2989" s="24">
        <v>1400910</v>
      </c>
      <c r="D2989" s="24">
        <v>0.25</v>
      </c>
      <c r="E2989" s="24" t="s">
        <v>1331</v>
      </c>
      <c r="F2989" s="24">
        <v>95867.708941148798</v>
      </c>
      <c r="G2989" s="24">
        <v>6.15655775321275E-3</v>
      </c>
      <c r="H2989" s="24">
        <v>2.9427436476818301E-2</v>
      </c>
      <c r="I2989" s="24">
        <v>1.8802939844981799</v>
      </c>
      <c r="J2989" s="24">
        <v>0.14029920350976899</v>
      </c>
      <c r="K2989" s="24">
        <v>92.496262170760701</v>
      </c>
      <c r="L2989" s="24">
        <v>2.608394120100135E-5</v>
      </c>
      <c r="M2989" s="24">
        <v>2.5813002796223302E-7</v>
      </c>
      <c r="N2989" s="24">
        <v>1.0824187028519198E-3</v>
      </c>
      <c r="O2989" s="24">
        <v>4.5134143020696699E-3</v>
      </c>
      <c r="P2989" s="24">
        <v>2.6451674753620999E-3</v>
      </c>
      <c r="Q2989" s="29">
        <v>95867.708941148798</v>
      </c>
    </row>
    <row r="2990" spans="1:17" ht="15" x14ac:dyDescent="0.25">
      <c r="A2990" s="24">
        <v>5</v>
      </c>
      <c r="B2990" s="24" t="s">
        <v>754</v>
      </c>
      <c r="C2990" s="24">
        <v>1400910</v>
      </c>
      <c r="D2990" s="24">
        <v>0.5</v>
      </c>
      <c r="E2990" s="24" t="s">
        <v>1332</v>
      </c>
      <c r="F2990" s="24">
        <v>113719.946139355</v>
      </c>
      <c r="G2990" s="24">
        <v>7.6243063433628E-3</v>
      </c>
      <c r="H2990" s="24">
        <v>3.6119579008158903E-2</v>
      </c>
      <c r="I2990" s="24">
        <v>2.3744414068778599</v>
      </c>
      <c r="J2990" s="24">
        <v>0.176945826374312</v>
      </c>
      <c r="K2990" s="24">
        <v>111.960130824299</v>
      </c>
      <c r="L2990" s="24">
        <v>3.15727619431293E-5</v>
      </c>
      <c r="M2990" s="24">
        <v>3.2649884812937398E-7</v>
      </c>
      <c r="N2990" s="24">
        <v>1.32822235908065E-3</v>
      </c>
      <c r="O2990" s="24">
        <v>5.4842077574203101E-3</v>
      </c>
      <c r="P2990" s="24">
        <v>3.2347878064089E-3</v>
      </c>
      <c r="Q2990" s="29">
        <v>113719.946139355</v>
      </c>
    </row>
    <row r="2991" spans="1:17" ht="15" x14ac:dyDescent="0.25">
      <c r="A2991" s="24">
        <v>5</v>
      </c>
      <c r="B2991" s="24" t="s">
        <v>754</v>
      </c>
      <c r="C2991" s="24">
        <v>1400910</v>
      </c>
      <c r="D2991" s="24">
        <v>0.75</v>
      </c>
      <c r="E2991" s="24" t="s">
        <v>1333</v>
      </c>
      <c r="F2991" s="24">
        <v>138199.94248543651</v>
      </c>
      <c r="G2991" s="24">
        <v>9.47745563469235E-3</v>
      </c>
      <c r="H2991" s="24">
        <v>4.4557928376645649E-2</v>
      </c>
      <c r="I2991" s="24">
        <v>2.66366473247915</v>
      </c>
      <c r="J2991" s="24">
        <v>0.19870602310412749</v>
      </c>
      <c r="K2991" s="24">
        <v>154.90087629242151</v>
      </c>
      <c r="L2991" s="24">
        <v>4.3682049233900702E-5</v>
      </c>
      <c r="M2991" s="24">
        <v>3.7615414323067951E-7</v>
      </c>
      <c r="N2991" s="24">
        <v>1.7507118582266749E-3</v>
      </c>
      <c r="O2991" s="24">
        <v>7.5743811184781958E-3</v>
      </c>
      <c r="P2991" s="24">
        <v>3.6481155506187099E-3</v>
      </c>
      <c r="Q2991" s="29">
        <v>138199.94248543651</v>
      </c>
    </row>
    <row r="2992" spans="1:17" ht="15" x14ac:dyDescent="0.25">
      <c r="A2992" s="24">
        <v>5</v>
      </c>
      <c r="B2992" s="24" t="s">
        <v>754</v>
      </c>
      <c r="C2992" s="24">
        <v>1400920</v>
      </c>
      <c r="D2992" s="24">
        <v>0.25</v>
      </c>
      <c r="E2992" s="24" t="s">
        <v>1331</v>
      </c>
      <c r="F2992" s="24">
        <v>284319.35058294749</v>
      </c>
      <c r="G2992" s="24">
        <v>4.6035877580345649E-2</v>
      </c>
      <c r="H2992" s="24">
        <v>0.253489808322578</v>
      </c>
      <c r="I2992" s="24">
        <v>9.9665344610362947</v>
      </c>
      <c r="J2992" s="24">
        <v>0.7785426325759095</v>
      </c>
      <c r="K2992" s="24">
        <v>352.71347566752399</v>
      </c>
      <c r="L2992" s="24">
        <v>1.0008505293569896E-4</v>
      </c>
      <c r="M2992" s="24">
        <v>3.3919777379743601E-6</v>
      </c>
      <c r="N2992" s="24">
        <v>4.4913786542895798E-3</v>
      </c>
      <c r="O2992" s="24">
        <v>1.5944426718065202E-2</v>
      </c>
      <c r="P2992" s="24">
        <v>1.9417047279987151E-2</v>
      </c>
      <c r="Q2992" s="29">
        <v>284319.35058294749</v>
      </c>
    </row>
    <row r="2993" spans="1:17" ht="15" x14ac:dyDescent="0.25">
      <c r="A2993" s="24">
        <v>5</v>
      </c>
      <c r="B2993" s="24" t="s">
        <v>754</v>
      </c>
      <c r="C2993" s="24">
        <v>1400920</v>
      </c>
      <c r="D2993" s="24">
        <v>0.5</v>
      </c>
      <c r="E2993" s="24" t="s">
        <v>1332</v>
      </c>
      <c r="F2993" s="24">
        <v>352373.97667394701</v>
      </c>
      <c r="G2993" s="24">
        <v>5.5762005875000201E-2</v>
      </c>
      <c r="H2993" s="24">
        <v>0.30375322134557697</v>
      </c>
      <c r="I2993" s="24">
        <v>12.2725482445233</v>
      </c>
      <c r="J2993" s="24">
        <v>0.95880904917563703</v>
      </c>
      <c r="K2993" s="24">
        <v>405.71491865690098</v>
      </c>
      <c r="L2993" s="24">
        <v>1.1517152880610899E-4</v>
      </c>
      <c r="M2993" s="24">
        <v>4.1973176774508198E-6</v>
      </c>
      <c r="N2993" s="24">
        <v>5.0383499826601999E-3</v>
      </c>
      <c r="O2993" s="24">
        <v>1.8366445991602899E-2</v>
      </c>
      <c r="P2993" s="24">
        <v>2.39364142483878E-2</v>
      </c>
      <c r="Q2993" s="29">
        <v>352373.97667394701</v>
      </c>
    </row>
    <row r="2994" spans="1:17" ht="15" x14ac:dyDescent="0.25">
      <c r="A2994" s="24">
        <v>5</v>
      </c>
      <c r="B2994" s="24" t="s">
        <v>754</v>
      </c>
      <c r="C2994" s="24">
        <v>1400920</v>
      </c>
      <c r="D2994" s="24">
        <v>0.75</v>
      </c>
      <c r="E2994" s="24" t="s">
        <v>1333</v>
      </c>
      <c r="F2994" s="24">
        <v>395769.388919989</v>
      </c>
      <c r="G2994" s="24">
        <v>6.7993484797296805E-2</v>
      </c>
      <c r="H2994" s="24">
        <v>0.37475513688948048</v>
      </c>
      <c r="I2994" s="24">
        <v>13.6772838288651</v>
      </c>
      <c r="J2994" s="24">
        <v>1.069055631418945</v>
      </c>
      <c r="K2994" s="24">
        <v>532.28490103372349</v>
      </c>
      <c r="L2994" s="24">
        <v>1.5117960553966749E-4</v>
      </c>
      <c r="M2994" s="24">
        <v>4.6995942420353144E-6</v>
      </c>
      <c r="N2994" s="24">
        <v>6.6750761974211804E-3</v>
      </c>
      <c r="O2994" s="24">
        <v>2.4053553258849149E-2</v>
      </c>
      <c r="P2994" s="24">
        <v>2.6689510886822549E-2</v>
      </c>
      <c r="Q2994" s="29">
        <v>395769.388919989</v>
      </c>
    </row>
    <row r="2995" spans="1:17" ht="15" x14ac:dyDescent="0.25">
      <c r="A2995" s="24">
        <v>5</v>
      </c>
      <c r="B2995" s="24" t="s">
        <v>754</v>
      </c>
      <c r="C2995" s="24">
        <v>1400930</v>
      </c>
      <c r="D2995" s="24">
        <v>0.25</v>
      </c>
      <c r="E2995" s="24" t="s">
        <v>1331</v>
      </c>
      <c r="F2995" s="24">
        <v>154910.6107568455</v>
      </c>
      <c r="G2995" s="24">
        <v>1.7288623921207051E-2</v>
      </c>
      <c r="H2995" s="24">
        <v>8.703746557613895E-2</v>
      </c>
      <c r="I2995" s="24">
        <v>5.3650341865629398</v>
      </c>
      <c r="J2995" s="24">
        <v>0.39509735972975951</v>
      </c>
      <c r="K2995" s="24">
        <v>126.75894541204201</v>
      </c>
      <c r="L2995" s="24">
        <v>3.5755786315140799E-5</v>
      </c>
      <c r="M2995" s="24">
        <v>4.8739421329491597E-7</v>
      </c>
      <c r="N2995" s="24">
        <v>2.0087151693222302E-3</v>
      </c>
      <c r="O2995" s="24">
        <v>5.9086193810877997E-3</v>
      </c>
      <c r="P2995" s="24">
        <v>7.0520785868638299E-3</v>
      </c>
      <c r="Q2995" s="29">
        <v>154910.6107568455</v>
      </c>
    </row>
    <row r="2996" spans="1:17" ht="15" x14ac:dyDescent="0.25">
      <c r="A2996" s="24">
        <v>5</v>
      </c>
      <c r="B2996" s="24" t="s">
        <v>754</v>
      </c>
      <c r="C2996" s="24">
        <v>1400930</v>
      </c>
      <c r="D2996" s="24">
        <v>0.5</v>
      </c>
      <c r="E2996" s="24" t="s">
        <v>1332</v>
      </c>
      <c r="F2996" s="24">
        <v>207171.015061613</v>
      </c>
      <c r="G2996" s="24">
        <v>2.13662339635378E-2</v>
      </c>
      <c r="H2996" s="24">
        <v>0.105504471596206</v>
      </c>
      <c r="I2996" s="24">
        <v>6.9752429358738999</v>
      </c>
      <c r="J2996" s="24">
        <v>0.51167259906318696</v>
      </c>
      <c r="K2996" s="24">
        <v>156.37787563427599</v>
      </c>
      <c r="L2996" s="24">
        <v>4.4112800785192097E-5</v>
      </c>
      <c r="M2996" s="24">
        <v>6.5389399586231101E-7</v>
      </c>
      <c r="N2996" s="24">
        <v>2.4963596096324501E-3</v>
      </c>
      <c r="O2996" s="24">
        <v>7.3230263379108597E-3</v>
      </c>
      <c r="P2996" s="24">
        <v>8.7752409453592493E-3</v>
      </c>
      <c r="Q2996" s="29">
        <v>207171.015061613</v>
      </c>
    </row>
    <row r="2997" spans="1:17" ht="15" x14ac:dyDescent="0.25">
      <c r="A2997" s="24">
        <v>5</v>
      </c>
      <c r="B2997" s="24" t="s">
        <v>754</v>
      </c>
      <c r="C2997" s="24">
        <v>1400930</v>
      </c>
      <c r="D2997" s="24">
        <v>0.75</v>
      </c>
      <c r="E2997" s="24" t="s">
        <v>1333</v>
      </c>
      <c r="F2997" s="24">
        <v>238243.94606749149</v>
      </c>
      <c r="G2997" s="24">
        <v>2.7198425304493151E-2</v>
      </c>
      <c r="H2997" s="24">
        <v>0.13541502950117751</v>
      </c>
      <c r="I2997" s="24">
        <v>7.8276388273651101</v>
      </c>
      <c r="J2997" s="24">
        <v>0.57618178859191493</v>
      </c>
      <c r="K2997" s="24">
        <v>214.41287963655151</v>
      </c>
      <c r="L2997" s="24">
        <v>6.0483984376619046E-5</v>
      </c>
      <c r="M2997" s="24">
        <v>7.5610587865469293E-7</v>
      </c>
      <c r="N2997" s="24">
        <v>3.552934483283185E-3</v>
      </c>
      <c r="O2997" s="24">
        <v>1.0094181237699784E-2</v>
      </c>
      <c r="P2997" s="24">
        <v>9.8737067391876307E-3</v>
      </c>
      <c r="Q2997" s="29">
        <v>238243.94606749149</v>
      </c>
    </row>
    <row r="2998" spans="1:17" ht="15" x14ac:dyDescent="0.25">
      <c r="A2998" s="24">
        <v>5</v>
      </c>
      <c r="B2998" s="24" t="s">
        <v>754</v>
      </c>
      <c r="C2998" s="24">
        <v>1400940</v>
      </c>
      <c r="D2998" s="24">
        <v>0.25</v>
      </c>
      <c r="E2998" s="24" t="s">
        <v>1331</v>
      </c>
      <c r="F2998" s="24">
        <v>1293713.543395665</v>
      </c>
      <c r="G2998" s="24">
        <v>0.15353932084439201</v>
      </c>
      <c r="H2998" s="24">
        <v>0.84475105545456597</v>
      </c>
      <c r="I2998" s="24">
        <v>43.027370972606349</v>
      </c>
      <c r="J2998" s="24">
        <v>3.2865679255995603</v>
      </c>
      <c r="K2998" s="24">
        <v>1124.5356154756651</v>
      </c>
      <c r="L2998" s="24">
        <v>3.0810750031043952E-4</v>
      </c>
      <c r="M2998" s="24">
        <v>9.510540211675281E-6</v>
      </c>
      <c r="N2998" s="24">
        <v>1.9964863790158549E-2</v>
      </c>
      <c r="O2998" s="24">
        <v>5.1813524233351754E-2</v>
      </c>
      <c r="P2998" s="24">
        <v>5.9272111096329697E-2</v>
      </c>
      <c r="Q2998" s="29">
        <v>1293713.543395665</v>
      </c>
    </row>
    <row r="2999" spans="1:17" ht="15" x14ac:dyDescent="0.25">
      <c r="A2999" s="24">
        <v>5</v>
      </c>
      <c r="B2999" s="24" t="s">
        <v>754</v>
      </c>
      <c r="C2999" s="24">
        <v>1400940</v>
      </c>
      <c r="D2999" s="24">
        <v>0.5</v>
      </c>
      <c r="E2999" s="24" t="s">
        <v>1332</v>
      </c>
      <c r="F2999" s="24">
        <v>1511199.73968606</v>
      </c>
      <c r="G2999" s="24">
        <v>0.18544082321861299</v>
      </c>
      <c r="H2999" s="24">
        <v>1.04512584809507</v>
      </c>
      <c r="I2999" s="24">
        <v>50.767604878919002</v>
      </c>
      <c r="J2999" s="24">
        <v>3.8954697908901199</v>
      </c>
      <c r="K2999" s="24">
        <v>1355.949884808</v>
      </c>
      <c r="L2999" s="24">
        <v>3.6669304613694802E-4</v>
      </c>
      <c r="M2999" s="24">
        <v>1.18937532683656E-5</v>
      </c>
      <c r="N2999" s="24">
        <v>2.26680175432829E-2</v>
      </c>
      <c r="O2999" s="24">
        <v>6.0979801392162601E-2</v>
      </c>
      <c r="P2999" s="24">
        <v>7.1697145624800396E-2</v>
      </c>
      <c r="Q2999" s="29">
        <v>1511199.73968606</v>
      </c>
    </row>
    <row r="3000" spans="1:17" ht="15" x14ac:dyDescent="0.25">
      <c r="A3000" s="24">
        <v>5</v>
      </c>
      <c r="B3000" s="24" t="s">
        <v>754</v>
      </c>
      <c r="C3000" s="24">
        <v>1400940</v>
      </c>
      <c r="D3000" s="24">
        <v>0.75</v>
      </c>
      <c r="E3000" s="24" t="s">
        <v>1333</v>
      </c>
      <c r="F3000" s="24">
        <v>1717064.063046155</v>
      </c>
      <c r="G3000" s="24">
        <v>0.22014572702825402</v>
      </c>
      <c r="H3000" s="24">
        <v>1.235825928513735</v>
      </c>
      <c r="I3000" s="24">
        <v>57.459577130442597</v>
      </c>
      <c r="J3000" s="24">
        <v>4.4483039647822746</v>
      </c>
      <c r="K3000" s="24">
        <v>1732.32002493454</v>
      </c>
      <c r="L3000" s="24">
        <v>4.6948543183267499E-4</v>
      </c>
      <c r="M3000" s="24">
        <v>1.4439647195608651E-5</v>
      </c>
      <c r="N3000" s="24">
        <v>2.900916846835085E-2</v>
      </c>
      <c r="O3000" s="24">
        <v>7.7793970213249991E-2</v>
      </c>
      <c r="P3000" s="24">
        <v>8.5388384504387238E-2</v>
      </c>
      <c r="Q3000" s="29">
        <v>1717064.063046155</v>
      </c>
    </row>
    <row r="3001" spans="1:17" ht="15" x14ac:dyDescent="0.25">
      <c r="A3001" s="24">
        <v>5</v>
      </c>
      <c r="B3001" s="24" t="s">
        <v>754</v>
      </c>
      <c r="C3001" s="24">
        <v>1400950</v>
      </c>
      <c r="D3001" s="24">
        <v>0.25</v>
      </c>
      <c r="E3001" s="24" t="s">
        <v>1331</v>
      </c>
      <c r="F3001" s="24">
        <v>338774.04121329496</v>
      </c>
      <c r="G3001" s="24">
        <v>4.2734674150969904E-2</v>
      </c>
      <c r="H3001" s="24">
        <v>0.22190650162005299</v>
      </c>
      <c r="I3001" s="24">
        <v>11.5398703080527</v>
      </c>
      <c r="J3001" s="24">
        <v>0.86187361421839093</v>
      </c>
      <c r="K3001" s="24">
        <v>317.93058184265703</v>
      </c>
      <c r="L3001" s="24">
        <v>9.1661799185534498E-5</v>
      </c>
      <c r="M3001" s="24">
        <v>2.3161095269375602E-6</v>
      </c>
      <c r="N3001" s="24">
        <v>6.00727561626854E-3</v>
      </c>
      <c r="O3001" s="24">
        <v>1.5357126217737251E-2</v>
      </c>
      <c r="P3001" s="24">
        <v>1.45746397404607E-2</v>
      </c>
      <c r="Q3001" s="29">
        <v>338774.04121329496</v>
      </c>
    </row>
    <row r="3002" spans="1:17" ht="15" x14ac:dyDescent="0.25">
      <c r="A3002" s="24">
        <v>5</v>
      </c>
      <c r="B3002" s="24" t="s">
        <v>754</v>
      </c>
      <c r="C3002" s="24">
        <v>1400950</v>
      </c>
      <c r="D3002" s="24">
        <v>0.5</v>
      </c>
      <c r="E3002" s="24" t="s">
        <v>1332</v>
      </c>
      <c r="F3002" s="24">
        <v>388313.98188671499</v>
      </c>
      <c r="G3002" s="24">
        <v>4.9819029252710902E-2</v>
      </c>
      <c r="H3002" s="24">
        <v>0.25751244008216301</v>
      </c>
      <c r="I3002" s="24">
        <v>13.2965281843206</v>
      </c>
      <c r="J3002" s="24">
        <v>0.993165992545196</v>
      </c>
      <c r="K3002" s="24">
        <v>373.61604716086902</v>
      </c>
      <c r="L3002" s="24">
        <v>1.09032476391557E-4</v>
      </c>
      <c r="M3002" s="24">
        <v>2.7021508293177301E-6</v>
      </c>
      <c r="N3002" s="24">
        <v>6.8051464668915504E-3</v>
      </c>
      <c r="O3002" s="24">
        <v>1.8021916571932198E-2</v>
      </c>
      <c r="P3002" s="24">
        <v>1.68102252498704E-2</v>
      </c>
      <c r="Q3002" s="29">
        <v>388313.98188671499</v>
      </c>
    </row>
    <row r="3003" spans="1:17" ht="15" x14ac:dyDescent="0.25">
      <c r="A3003" s="24">
        <v>5</v>
      </c>
      <c r="B3003" s="24" t="s">
        <v>754</v>
      </c>
      <c r="C3003" s="24">
        <v>1400950</v>
      </c>
      <c r="D3003" s="24">
        <v>0.75</v>
      </c>
      <c r="E3003" s="24" t="s">
        <v>1333</v>
      </c>
      <c r="F3003" s="24">
        <v>455461.092076706</v>
      </c>
      <c r="G3003" s="24">
        <v>5.5256411781753445E-2</v>
      </c>
      <c r="H3003" s="24">
        <v>0.28932383487233004</v>
      </c>
      <c r="I3003" s="24">
        <v>15.39182012188345</v>
      </c>
      <c r="J3003" s="24">
        <v>1.1492139048626799</v>
      </c>
      <c r="K3003" s="24">
        <v>470.4799888428085</v>
      </c>
      <c r="L3003" s="24">
        <v>1.3681864393723299E-4</v>
      </c>
      <c r="M3003" s="24">
        <v>3.1733173403744051E-6</v>
      </c>
      <c r="N3003" s="24">
        <v>8.7199210385434794E-3</v>
      </c>
      <c r="O3003" s="24">
        <v>2.2914135875281252E-2</v>
      </c>
      <c r="P3003" s="24">
        <v>1.9209962826811498E-2</v>
      </c>
      <c r="Q3003" s="29">
        <v>455461.092076706</v>
      </c>
    </row>
    <row r="3004" spans="1:17" ht="15" x14ac:dyDescent="0.25">
      <c r="A3004" s="24">
        <v>5</v>
      </c>
      <c r="B3004" s="24" t="s">
        <v>754</v>
      </c>
      <c r="C3004" s="24">
        <v>1400960</v>
      </c>
      <c r="D3004" s="24">
        <v>0.25</v>
      </c>
      <c r="E3004" s="24" t="s">
        <v>1331</v>
      </c>
      <c r="F3004" s="24">
        <v>198510.09288717451</v>
      </c>
      <c r="G3004" s="24">
        <v>2.4111232357112752E-2</v>
      </c>
      <c r="H3004" s="24">
        <v>0.12172097358035799</v>
      </c>
      <c r="I3004" s="24">
        <v>6.7448660689561795</v>
      </c>
      <c r="J3004" s="24">
        <v>0.49926932287688153</v>
      </c>
      <c r="K3004" s="24">
        <v>157.36095045225949</v>
      </c>
      <c r="L3004" s="24">
        <v>4.437580310899575E-5</v>
      </c>
      <c r="M3004" s="24">
        <v>6.2069646706009502E-7</v>
      </c>
      <c r="N3004" s="24">
        <v>1.9320837045891299E-3</v>
      </c>
      <c r="O3004" s="24">
        <v>7.079246602048765E-3</v>
      </c>
      <c r="P3004" s="24">
        <v>1.0146041417927775E-2</v>
      </c>
      <c r="Q3004" s="29">
        <v>198510.09288717451</v>
      </c>
    </row>
    <row r="3005" spans="1:17" ht="15" x14ac:dyDescent="0.25">
      <c r="A3005" s="24">
        <v>5</v>
      </c>
      <c r="B3005" s="24" t="s">
        <v>754</v>
      </c>
      <c r="C3005" s="24">
        <v>1400960</v>
      </c>
      <c r="D3005" s="24">
        <v>0.5</v>
      </c>
      <c r="E3005" s="24" t="s">
        <v>1332</v>
      </c>
      <c r="F3005" s="24">
        <v>229665.191254534</v>
      </c>
      <c r="G3005" s="24">
        <v>2.8056748880382999E-2</v>
      </c>
      <c r="H3005" s="24">
        <v>0.14254973766669199</v>
      </c>
      <c r="I3005" s="24">
        <v>7.7854023752657797</v>
      </c>
      <c r="J3005" s="24">
        <v>0.57724391811763298</v>
      </c>
      <c r="K3005" s="24">
        <v>189.78071696295001</v>
      </c>
      <c r="L3005" s="24">
        <v>5.3518244520733297E-5</v>
      </c>
      <c r="M3005" s="24">
        <v>7.2043973777652895E-7</v>
      </c>
      <c r="N3005" s="24">
        <v>2.50154843916863E-3</v>
      </c>
      <c r="O3005" s="24">
        <v>8.6274870610226293E-3</v>
      </c>
      <c r="P3005" s="24">
        <v>1.17403974467917E-2</v>
      </c>
      <c r="Q3005" s="29">
        <v>229665.191254534</v>
      </c>
    </row>
    <row r="3006" spans="1:17" ht="15" x14ac:dyDescent="0.25">
      <c r="A3006" s="24">
        <v>5</v>
      </c>
      <c r="B3006" s="24" t="s">
        <v>754</v>
      </c>
      <c r="C3006" s="24">
        <v>1400960</v>
      </c>
      <c r="D3006" s="24">
        <v>0.75</v>
      </c>
      <c r="E3006" s="24" t="s">
        <v>1333</v>
      </c>
      <c r="F3006" s="24">
        <v>276373.521556683</v>
      </c>
      <c r="G3006" s="24">
        <v>3.0517404729209399E-2</v>
      </c>
      <c r="H3006" s="24">
        <v>0.159746085058601</v>
      </c>
      <c r="I3006" s="24">
        <v>9.1419421868245347</v>
      </c>
      <c r="J3006" s="24">
        <v>0.677293015728055</v>
      </c>
      <c r="K3006" s="24">
        <v>238.04353092353801</v>
      </c>
      <c r="L3006" s="24">
        <v>6.7128309410131697E-5</v>
      </c>
      <c r="M3006" s="24">
        <v>8.7153357686962255E-7</v>
      </c>
      <c r="N3006" s="24">
        <v>3.2598986912806653E-3</v>
      </c>
      <c r="O3006" s="24">
        <v>1.089180988634135E-2</v>
      </c>
      <c r="P3006" s="24">
        <v>1.33337933667616E-2</v>
      </c>
      <c r="Q3006" s="29">
        <v>276373.521556683</v>
      </c>
    </row>
    <row r="3007" spans="1:17" ht="15" x14ac:dyDescent="0.25">
      <c r="A3007" s="24">
        <v>5</v>
      </c>
      <c r="B3007" s="24" t="s">
        <v>754</v>
      </c>
      <c r="C3007" s="24">
        <v>1400970</v>
      </c>
      <c r="D3007" s="24">
        <v>0.25</v>
      </c>
      <c r="E3007" s="24" t="s">
        <v>1331</v>
      </c>
      <c r="F3007" s="24">
        <v>414563.14649339201</v>
      </c>
      <c r="G3007" s="24">
        <v>6.119312440986855E-2</v>
      </c>
      <c r="H3007" s="24">
        <v>0.3125026560728465</v>
      </c>
      <c r="I3007" s="24">
        <v>12.69050687177625</v>
      </c>
      <c r="J3007" s="24">
        <v>0.96391759353019502</v>
      </c>
      <c r="K3007" s="24">
        <v>387.24661730123</v>
      </c>
      <c r="L3007" s="24">
        <v>1.205665827212795E-4</v>
      </c>
      <c r="M3007" s="24">
        <v>4.1997762550972851E-6</v>
      </c>
      <c r="N3007" s="24">
        <v>5.5147366912675754E-3</v>
      </c>
      <c r="O3007" s="24">
        <v>1.87252091907067E-2</v>
      </c>
      <c r="P3007" s="24">
        <v>2.089248945197375E-2</v>
      </c>
      <c r="Q3007" s="29">
        <v>414563.14649339201</v>
      </c>
    </row>
    <row r="3008" spans="1:17" ht="15" x14ac:dyDescent="0.25">
      <c r="A3008" s="24">
        <v>5</v>
      </c>
      <c r="B3008" s="24" t="s">
        <v>754</v>
      </c>
      <c r="C3008" s="24">
        <v>1400970</v>
      </c>
      <c r="D3008" s="24">
        <v>0.5</v>
      </c>
      <c r="E3008" s="24" t="s">
        <v>1332</v>
      </c>
      <c r="F3008" s="24">
        <v>476019.50864283001</v>
      </c>
      <c r="G3008" s="24">
        <v>7.5907348408931805E-2</v>
      </c>
      <c r="H3008" s="24">
        <v>0.38764762602246899</v>
      </c>
      <c r="I3008" s="24">
        <v>14.6730694113367</v>
      </c>
      <c r="J3008" s="24">
        <v>1.11508537885348</v>
      </c>
      <c r="K3008" s="24">
        <v>494.452145329492</v>
      </c>
      <c r="L3008" s="24">
        <v>1.5889178386901701E-4</v>
      </c>
      <c r="M3008" s="24">
        <v>4.6804630188023103E-6</v>
      </c>
      <c r="N3008" s="24">
        <v>7.0848123797672899E-3</v>
      </c>
      <c r="O3008" s="24">
        <v>2.4311682790502699E-2</v>
      </c>
      <c r="P3008" s="24">
        <v>2.4201813275531101E-2</v>
      </c>
      <c r="Q3008" s="29">
        <v>476019.50864283001</v>
      </c>
    </row>
    <row r="3009" spans="1:17" ht="15" x14ac:dyDescent="0.25">
      <c r="A3009" s="24">
        <v>5</v>
      </c>
      <c r="B3009" s="24" t="s">
        <v>754</v>
      </c>
      <c r="C3009" s="24">
        <v>1400970</v>
      </c>
      <c r="D3009" s="24">
        <v>0.75</v>
      </c>
      <c r="E3009" s="24" t="s">
        <v>1333</v>
      </c>
      <c r="F3009" s="24">
        <v>573636.660192449</v>
      </c>
      <c r="G3009" s="24">
        <v>8.7785821084990445E-2</v>
      </c>
      <c r="H3009" s="24">
        <v>0.44992193366822497</v>
      </c>
      <c r="I3009" s="24">
        <v>17.322782339137248</v>
      </c>
      <c r="J3009" s="24">
        <v>1.3172790007308799</v>
      </c>
      <c r="K3009" s="24">
        <v>607.01964004645151</v>
      </c>
      <c r="L3009" s="24">
        <v>1.92723014167708E-4</v>
      </c>
      <c r="M3009" s="24">
        <v>5.8680819519219099E-6</v>
      </c>
      <c r="N3009" s="24">
        <v>8.8678723379026353E-3</v>
      </c>
      <c r="O3009" s="24">
        <v>2.988052410795175E-2</v>
      </c>
      <c r="P3009" s="24">
        <v>2.8203174583312798E-2</v>
      </c>
      <c r="Q3009" s="29">
        <v>573636.660192449</v>
      </c>
    </row>
    <row r="3010" spans="1:17" ht="15" x14ac:dyDescent="0.25">
      <c r="A3010" s="24">
        <v>5</v>
      </c>
      <c r="B3010" s="24" t="s">
        <v>754</v>
      </c>
      <c r="C3010" s="24">
        <v>1400980</v>
      </c>
      <c r="D3010" s="24">
        <v>0.25</v>
      </c>
      <c r="E3010" s="24" t="s">
        <v>1331</v>
      </c>
      <c r="F3010" s="24">
        <v>311637.92350248597</v>
      </c>
      <c r="G3010" s="24">
        <v>2.9304179079384748E-2</v>
      </c>
      <c r="H3010" s="24">
        <v>0.14281568912106302</v>
      </c>
      <c r="I3010" s="24">
        <v>9.4777045335288292</v>
      </c>
      <c r="J3010" s="24">
        <v>0.6944696856170145</v>
      </c>
      <c r="K3010" s="24">
        <v>218.67741640032602</v>
      </c>
      <c r="L3010" s="24">
        <v>6.3633640019311602E-5</v>
      </c>
      <c r="M3010" s="24">
        <v>1.390389175148485E-6</v>
      </c>
      <c r="N3010" s="24">
        <v>4.6836588180113447E-3</v>
      </c>
      <c r="O3010" s="24">
        <v>1.09868497055129E-2</v>
      </c>
      <c r="P3010" s="24">
        <v>9.2765502572109866E-3</v>
      </c>
      <c r="Q3010" s="29">
        <v>311637.92350248597</v>
      </c>
    </row>
    <row r="3011" spans="1:17" ht="15" x14ac:dyDescent="0.25">
      <c r="A3011" s="24">
        <v>5</v>
      </c>
      <c r="B3011" s="24" t="s">
        <v>754</v>
      </c>
      <c r="C3011" s="24">
        <v>1400980</v>
      </c>
      <c r="D3011" s="24">
        <v>0.5</v>
      </c>
      <c r="E3011" s="24" t="s">
        <v>1332</v>
      </c>
      <c r="F3011" s="24">
        <v>359190.83588648</v>
      </c>
      <c r="G3011" s="24">
        <v>3.3837269809327102E-2</v>
      </c>
      <c r="H3011" s="24">
        <v>0.1652724298455</v>
      </c>
      <c r="I3011" s="24">
        <v>10.942546958955299</v>
      </c>
      <c r="J3011" s="24">
        <v>0.80199726999828702</v>
      </c>
      <c r="K3011" s="24">
        <v>277.61494650154498</v>
      </c>
      <c r="L3011" s="24">
        <v>8.0571067192895994E-5</v>
      </c>
      <c r="M3011" s="24">
        <v>1.61413869677631E-6</v>
      </c>
      <c r="N3011" s="24">
        <v>5.6700238422400604E-3</v>
      </c>
      <c r="O3011" s="24">
        <v>1.3971640443178701E-2</v>
      </c>
      <c r="P3011" s="24">
        <v>1.07230782401122E-2</v>
      </c>
      <c r="Q3011" s="29">
        <v>359190.83588648</v>
      </c>
    </row>
    <row r="3012" spans="1:17" ht="15" x14ac:dyDescent="0.25">
      <c r="A3012" s="24">
        <v>5</v>
      </c>
      <c r="B3012" s="24" t="s">
        <v>754</v>
      </c>
      <c r="C3012" s="24">
        <v>1400980</v>
      </c>
      <c r="D3012" s="24">
        <v>0.75</v>
      </c>
      <c r="E3012" s="24" t="s">
        <v>1333</v>
      </c>
      <c r="F3012" s="24">
        <v>432145.79120653</v>
      </c>
      <c r="G3012" s="24">
        <v>3.6872264375185898E-2</v>
      </c>
      <c r="H3012" s="24">
        <v>0.18087374568310399</v>
      </c>
      <c r="I3012" s="24">
        <v>12.75350724666345</v>
      </c>
      <c r="J3012" s="24">
        <v>0.93539271371684607</v>
      </c>
      <c r="K3012" s="24">
        <v>352.32051993477296</v>
      </c>
      <c r="L3012" s="24">
        <v>1.0206365133501051E-4</v>
      </c>
      <c r="M3012" s="24">
        <v>1.919364289679875E-6</v>
      </c>
      <c r="N3012" s="24">
        <v>7.1863681547391506E-3</v>
      </c>
      <c r="O3012" s="24">
        <v>1.7764972865009103E-2</v>
      </c>
      <c r="P3012" s="24">
        <v>1.2377178093020049E-2</v>
      </c>
      <c r="Q3012" s="29">
        <v>432145.79120653</v>
      </c>
    </row>
    <row r="3013" spans="1:17" ht="15" x14ac:dyDescent="0.25">
      <c r="A3013" s="24">
        <v>5</v>
      </c>
      <c r="B3013" s="24" t="s">
        <v>754</v>
      </c>
      <c r="C3013" s="24">
        <v>1400990</v>
      </c>
      <c r="D3013" s="24">
        <v>0.25</v>
      </c>
      <c r="E3013" s="24" t="s">
        <v>1331</v>
      </c>
      <c r="F3013" s="24">
        <v>51114.825208682305</v>
      </c>
      <c r="G3013" s="24">
        <v>4.3651899413086198E-3</v>
      </c>
      <c r="H3013" s="24">
        <v>2.203454666598615E-2</v>
      </c>
      <c r="I3013" s="24">
        <v>1.179305250853395</v>
      </c>
      <c r="J3013" s="24">
        <v>8.8233752837108298E-2</v>
      </c>
      <c r="K3013" s="24">
        <v>31.343475990865201</v>
      </c>
      <c r="L3013" s="24">
        <v>8.8388684419278157E-6</v>
      </c>
      <c r="M3013" s="24">
        <v>1.3803225857906951E-7</v>
      </c>
      <c r="N3013" s="24">
        <v>3.4017744139765702E-4</v>
      </c>
      <c r="O3013" s="24">
        <v>1.420976247743665E-3</v>
      </c>
      <c r="P3013" s="24">
        <v>1.9439084477297301E-3</v>
      </c>
      <c r="Q3013" s="29">
        <v>51114.825208682305</v>
      </c>
    </row>
    <row r="3014" spans="1:17" ht="15" x14ac:dyDescent="0.25">
      <c r="A3014" s="24">
        <v>5</v>
      </c>
      <c r="B3014" s="24" t="s">
        <v>754</v>
      </c>
      <c r="C3014" s="24">
        <v>1400990</v>
      </c>
      <c r="D3014" s="24">
        <v>0.5</v>
      </c>
      <c r="E3014" s="24" t="s">
        <v>1332</v>
      </c>
      <c r="F3014" s="24">
        <v>58950.908288049897</v>
      </c>
      <c r="G3014" s="24">
        <v>5.0818646382673003E-3</v>
      </c>
      <c r="H3014" s="24">
        <v>2.5986437409993401E-2</v>
      </c>
      <c r="I3014" s="24">
        <v>1.3466760981279799</v>
      </c>
      <c r="J3014" s="24">
        <v>0.10094444251257</v>
      </c>
      <c r="K3014" s="24">
        <v>38.730319854332997</v>
      </c>
      <c r="L3014" s="24">
        <v>1.0921949958507899E-5</v>
      </c>
      <c r="M3014" s="24">
        <v>1.6443420872100801E-7</v>
      </c>
      <c r="N3014" s="24">
        <v>4.1743949102468898E-4</v>
      </c>
      <c r="O3014" s="24">
        <v>1.8051212407549E-3</v>
      </c>
      <c r="P3014" s="24">
        <v>2.3041114334572E-3</v>
      </c>
      <c r="Q3014" s="29">
        <v>58950.908288049897</v>
      </c>
    </row>
    <row r="3015" spans="1:17" ht="15" x14ac:dyDescent="0.25">
      <c r="A3015" s="24">
        <v>5</v>
      </c>
      <c r="B3015" s="24" t="s">
        <v>754</v>
      </c>
      <c r="C3015" s="24">
        <v>1400990</v>
      </c>
      <c r="D3015" s="24">
        <v>0.75</v>
      </c>
      <c r="E3015" s="24" t="s">
        <v>1333</v>
      </c>
      <c r="F3015" s="24">
        <v>71636.539531086397</v>
      </c>
      <c r="G3015" s="24">
        <v>5.477133703836695E-3</v>
      </c>
      <c r="H3015" s="24">
        <v>2.8169066285438599E-2</v>
      </c>
      <c r="I3015" s="24">
        <v>1.58336445184622</v>
      </c>
      <c r="J3015" s="24">
        <v>0.1185843358287285</v>
      </c>
      <c r="K3015" s="24">
        <v>46.229308885625201</v>
      </c>
      <c r="L3015" s="24">
        <v>1.30366720860827E-5</v>
      </c>
      <c r="M3015" s="24">
        <v>1.9585836161682151E-7</v>
      </c>
      <c r="N3015" s="24">
        <v>5.6033776441501951E-4</v>
      </c>
      <c r="O3015" s="24">
        <v>2.1159921580908648E-3</v>
      </c>
      <c r="P3015" s="24">
        <v>2.5875605670348401E-3</v>
      </c>
      <c r="Q3015" s="29">
        <v>71636.539531086397</v>
      </c>
    </row>
    <row r="3016" spans="1:17" ht="15" x14ac:dyDescent="0.25">
      <c r="A3016" s="24">
        <v>5</v>
      </c>
      <c r="B3016" s="24" t="s">
        <v>754</v>
      </c>
      <c r="C3016" s="24">
        <v>1401000</v>
      </c>
      <c r="D3016" s="24">
        <v>0.25</v>
      </c>
      <c r="E3016" s="24" t="s">
        <v>1331</v>
      </c>
      <c r="F3016" s="24">
        <v>208548.93861653749</v>
      </c>
      <c r="G3016" s="24">
        <v>2.081621948540345E-2</v>
      </c>
      <c r="H3016" s="24">
        <v>0.103957789460115</v>
      </c>
      <c r="I3016" s="24">
        <v>6.2686961115088398</v>
      </c>
      <c r="J3016" s="24">
        <v>0.46189237535730598</v>
      </c>
      <c r="K3016" s="24">
        <v>164.891457981835</v>
      </c>
      <c r="L3016" s="24">
        <v>4.6499369594763651E-5</v>
      </c>
      <c r="M3016" s="24">
        <v>5.9462772442472707E-7</v>
      </c>
      <c r="N3016" s="24">
        <v>2.6288262240415248E-3</v>
      </c>
      <c r="O3016" s="24">
        <v>7.8407127188319763E-3</v>
      </c>
      <c r="P3016" s="24">
        <v>8.1595980380097747E-3</v>
      </c>
      <c r="Q3016" s="29">
        <v>208548.93861653749</v>
      </c>
    </row>
    <row r="3017" spans="1:17" ht="15" x14ac:dyDescent="0.25">
      <c r="A3017" s="24">
        <v>5</v>
      </c>
      <c r="B3017" s="24" t="s">
        <v>754</v>
      </c>
      <c r="C3017" s="24">
        <v>1401000</v>
      </c>
      <c r="D3017" s="24">
        <v>0.5</v>
      </c>
      <c r="E3017" s="24" t="s">
        <v>1332</v>
      </c>
      <c r="F3017" s="24">
        <v>244455.98202677799</v>
      </c>
      <c r="G3017" s="24">
        <v>2.4671390619303599E-2</v>
      </c>
      <c r="H3017" s="24">
        <v>0.123783013278694</v>
      </c>
      <c r="I3017" s="24">
        <v>7.3341605385552597</v>
      </c>
      <c r="J3017" s="24">
        <v>0.54007258073772701</v>
      </c>
      <c r="K3017" s="24">
        <v>195.682077038123</v>
      </c>
      <c r="L3017" s="24">
        <v>5.5182361859972401E-5</v>
      </c>
      <c r="M3017" s="24">
        <v>7.0331469477778996E-7</v>
      </c>
      <c r="N3017" s="24">
        <v>2.9614247459367098E-3</v>
      </c>
      <c r="O3017" s="24">
        <v>9.20536194148832E-3</v>
      </c>
      <c r="P3017" s="24">
        <v>9.2942861290278896E-3</v>
      </c>
      <c r="Q3017" s="29">
        <v>244455.98202677799</v>
      </c>
    </row>
    <row r="3018" spans="1:17" ht="15" x14ac:dyDescent="0.25">
      <c r="A3018" s="24">
        <v>5</v>
      </c>
      <c r="B3018" s="24" t="s">
        <v>754</v>
      </c>
      <c r="C3018" s="24">
        <v>1401000</v>
      </c>
      <c r="D3018" s="24">
        <v>0.75</v>
      </c>
      <c r="E3018" s="24" t="s">
        <v>1333</v>
      </c>
      <c r="F3018" s="24">
        <v>271169.8001574215</v>
      </c>
      <c r="G3018" s="24">
        <v>2.6130918169438598E-2</v>
      </c>
      <c r="H3018" s="24">
        <v>0.13414393215672948</v>
      </c>
      <c r="I3018" s="24">
        <v>8.3285699052945361</v>
      </c>
      <c r="J3018" s="24">
        <v>0.61333623282970895</v>
      </c>
      <c r="K3018" s="24">
        <v>243.11096257952698</v>
      </c>
      <c r="L3018" s="24">
        <v>6.8557262632683844E-5</v>
      </c>
      <c r="M3018" s="24">
        <v>7.9595765988770505E-7</v>
      </c>
      <c r="N3018" s="24">
        <v>3.9097175796511249E-3</v>
      </c>
      <c r="O3018" s="24">
        <v>1.158269608819815E-2</v>
      </c>
      <c r="P3018" s="24">
        <v>1.0542088232710051E-2</v>
      </c>
      <c r="Q3018" s="29">
        <v>271169.8001574215</v>
      </c>
    </row>
    <row r="3019" spans="1:17" ht="15" x14ac:dyDescent="0.25">
      <c r="A3019" s="24">
        <v>5</v>
      </c>
      <c r="B3019" s="24" t="s">
        <v>754</v>
      </c>
      <c r="C3019" s="24">
        <v>1401010</v>
      </c>
      <c r="D3019" s="24">
        <v>0.25</v>
      </c>
      <c r="E3019" s="24" t="s">
        <v>1331</v>
      </c>
      <c r="F3019" s="24">
        <v>1191818.4001852851</v>
      </c>
      <c r="G3019" s="24">
        <v>0.24059051425366201</v>
      </c>
      <c r="H3019" s="24">
        <v>1.2297715533239999</v>
      </c>
      <c r="I3019" s="24">
        <v>36.707489219366451</v>
      </c>
      <c r="J3019" s="24">
        <v>2.9149466722520199</v>
      </c>
      <c r="K3019" s="24">
        <v>1287.9252706534548</v>
      </c>
      <c r="L3019" s="24">
        <v>4.6651997044704248E-4</v>
      </c>
      <c r="M3019" s="24">
        <v>2.88433906703277E-5</v>
      </c>
      <c r="N3019" s="24">
        <v>1.8981094999932849E-2</v>
      </c>
      <c r="O3019" s="24">
        <v>6.8172663418295101E-2</v>
      </c>
      <c r="P3019" s="24">
        <v>7.2760093945696797E-2</v>
      </c>
      <c r="Q3019" s="29">
        <v>1191818.4001852851</v>
      </c>
    </row>
    <row r="3020" spans="1:17" ht="15" x14ac:dyDescent="0.25">
      <c r="A3020" s="24">
        <v>5</v>
      </c>
      <c r="B3020" s="24" t="s">
        <v>754</v>
      </c>
      <c r="C3020" s="24">
        <v>1401010</v>
      </c>
      <c r="D3020" s="24">
        <v>0.5</v>
      </c>
      <c r="E3020" s="24" t="s">
        <v>1332</v>
      </c>
      <c r="F3020" s="24">
        <v>1354434.75891148</v>
      </c>
      <c r="G3020" s="24">
        <v>0.289137412064847</v>
      </c>
      <c r="H3020" s="24">
        <v>1.4844666369224999</v>
      </c>
      <c r="I3020" s="24">
        <v>42.5705696127404</v>
      </c>
      <c r="J3020" s="24">
        <v>3.3558667732481799</v>
      </c>
      <c r="K3020" s="24">
        <v>1548.8984618812301</v>
      </c>
      <c r="L3020" s="24">
        <v>5.6731373265003196E-4</v>
      </c>
      <c r="M3020" s="24">
        <v>3.3108810658213797E-5</v>
      </c>
      <c r="N3020" s="24">
        <v>2.2648026138428701E-2</v>
      </c>
      <c r="O3020" s="24">
        <v>8.2338763480496305E-2</v>
      </c>
      <c r="P3020" s="24">
        <v>8.2688112220343293E-2</v>
      </c>
      <c r="Q3020" s="29">
        <v>1354434.75891148</v>
      </c>
    </row>
    <row r="3021" spans="1:17" ht="15" x14ac:dyDescent="0.25">
      <c r="A3021" s="24">
        <v>5</v>
      </c>
      <c r="B3021" s="24" t="s">
        <v>754</v>
      </c>
      <c r="C3021" s="24">
        <v>1401010</v>
      </c>
      <c r="D3021" s="24">
        <v>0.75</v>
      </c>
      <c r="E3021" s="24" t="s">
        <v>1333</v>
      </c>
      <c r="F3021" s="24">
        <v>1571489.4382082699</v>
      </c>
      <c r="G3021" s="24">
        <v>0.35430760865979249</v>
      </c>
      <c r="H3021" s="24">
        <v>1.812807340182305</v>
      </c>
      <c r="I3021" s="24">
        <v>49.182809936211143</v>
      </c>
      <c r="J3021" s="24">
        <v>3.9226594977072748</v>
      </c>
      <c r="K3021" s="24">
        <v>1897.8137315812351</v>
      </c>
      <c r="L3021" s="24">
        <v>7.0031741480422395E-4</v>
      </c>
      <c r="M3021" s="24">
        <v>4.1794129974715649E-5</v>
      </c>
      <c r="N3021" s="24">
        <v>2.7787066093863999E-2</v>
      </c>
      <c r="O3021" s="24">
        <v>0.10128961614112185</v>
      </c>
      <c r="P3021" s="24">
        <v>0.10009544905738216</v>
      </c>
      <c r="Q3021" s="29">
        <v>1571489.4382082699</v>
      </c>
    </row>
    <row r="3022" spans="1:17" ht="15" x14ac:dyDescent="0.25">
      <c r="A3022" s="24">
        <v>5</v>
      </c>
      <c r="B3022" s="24" t="s">
        <v>754</v>
      </c>
      <c r="C3022" s="24">
        <v>1401020</v>
      </c>
      <c r="D3022" s="24">
        <v>0.25</v>
      </c>
      <c r="E3022" s="24" t="s">
        <v>1331</v>
      </c>
      <c r="F3022" s="24">
        <v>740400.03638629057</v>
      </c>
      <c r="G3022" s="24">
        <v>0.37007183783337305</v>
      </c>
      <c r="H3022" s="24">
        <v>1.9370745463382451</v>
      </c>
      <c r="I3022" s="24">
        <v>26.085901134153552</v>
      </c>
      <c r="J3022" s="24">
        <v>2.471914275415295</v>
      </c>
      <c r="K3022" s="24">
        <v>1362.0795965807852</v>
      </c>
      <c r="L3022" s="24">
        <v>6.0607248660628601E-4</v>
      </c>
      <c r="M3022" s="24">
        <v>6.6364676955836999E-5</v>
      </c>
      <c r="N3022" s="24">
        <v>1.633902521546635E-2</v>
      </c>
      <c r="O3022" s="24">
        <v>7.87193747031074E-2</v>
      </c>
      <c r="P3022" s="24">
        <v>0.1048552873363795</v>
      </c>
      <c r="Q3022" s="29">
        <v>740400.03638629057</v>
      </c>
    </row>
    <row r="3023" spans="1:17" ht="15" x14ac:dyDescent="0.25">
      <c r="A3023" s="24">
        <v>5</v>
      </c>
      <c r="B3023" s="24" t="s">
        <v>754</v>
      </c>
      <c r="C3023" s="24">
        <v>1401020</v>
      </c>
      <c r="D3023" s="24">
        <v>0.5</v>
      </c>
      <c r="E3023" s="24" t="s">
        <v>1332</v>
      </c>
      <c r="F3023" s="24">
        <v>846016.70296768995</v>
      </c>
      <c r="G3023" s="24">
        <v>0.49823852604416402</v>
      </c>
      <c r="H3023" s="24">
        <v>2.5779794083545098</v>
      </c>
      <c r="I3023" s="24">
        <v>29.912586020156301</v>
      </c>
      <c r="J3023" s="24">
        <v>2.8352702120335498</v>
      </c>
      <c r="K3023" s="24">
        <v>2018.3647444656101</v>
      </c>
      <c r="L3023" s="24">
        <v>8.9870853405538598E-4</v>
      </c>
      <c r="M3023" s="24">
        <v>7.6185218578057499E-5</v>
      </c>
      <c r="N3023" s="24">
        <v>2.4156721728421E-2</v>
      </c>
      <c r="O3023" s="24">
        <v>0.11668313332173399</v>
      </c>
      <c r="P3023" s="24">
        <v>0.120339445472512</v>
      </c>
      <c r="Q3023" s="29">
        <v>846016.70296768995</v>
      </c>
    </row>
    <row r="3024" spans="1:17" ht="15" x14ac:dyDescent="0.25">
      <c r="A3024" s="24">
        <v>5</v>
      </c>
      <c r="B3024" s="24" t="s">
        <v>754</v>
      </c>
      <c r="C3024" s="24">
        <v>1401020</v>
      </c>
      <c r="D3024" s="24">
        <v>0.75</v>
      </c>
      <c r="E3024" s="24" t="s">
        <v>1333</v>
      </c>
      <c r="F3024" s="24">
        <v>1103405.346502665</v>
      </c>
      <c r="G3024" s="24">
        <v>0.62602208535504245</v>
      </c>
      <c r="H3024" s="24">
        <v>3.2520354336160349</v>
      </c>
      <c r="I3024" s="24">
        <v>38.850522011928298</v>
      </c>
      <c r="J3024" s="24">
        <v>3.6845883706386449</v>
      </c>
      <c r="K3024" s="24">
        <v>2468.1972355098801</v>
      </c>
      <c r="L3024" s="24">
        <v>1.09940260600025E-3</v>
      </c>
      <c r="M3024" s="24">
        <v>9.9182311691832243E-5</v>
      </c>
      <c r="N3024" s="24">
        <v>2.952518842803455E-2</v>
      </c>
      <c r="O3024" s="24">
        <v>0.14271489064985848</v>
      </c>
      <c r="P3024" s="24">
        <v>0.15659321675576648</v>
      </c>
      <c r="Q3024" s="29">
        <v>1103405.346502665</v>
      </c>
    </row>
    <row r="3025" spans="1:17" ht="15" x14ac:dyDescent="0.25">
      <c r="A3025" s="24">
        <v>5</v>
      </c>
      <c r="B3025" s="24" t="s">
        <v>754</v>
      </c>
      <c r="C3025" s="24">
        <v>1401030</v>
      </c>
      <c r="D3025" s="24">
        <v>0.25</v>
      </c>
      <c r="E3025" s="24" t="s">
        <v>1331</v>
      </c>
      <c r="F3025" s="24">
        <v>7026663.3008025903</v>
      </c>
      <c r="G3025" s="24">
        <v>2.008538540700985</v>
      </c>
      <c r="H3025" s="24">
        <v>10.923418749921751</v>
      </c>
      <c r="I3025" s="24">
        <v>236.1553966338455</v>
      </c>
      <c r="J3025" s="24">
        <v>20.20203780916205</v>
      </c>
      <c r="K3025" s="24">
        <v>10242.209181181001</v>
      </c>
      <c r="L3025" s="24">
        <v>3.6205579275394749E-3</v>
      </c>
      <c r="M3025" s="24">
        <v>2.6682633160552804E-4</v>
      </c>
      <c r="N3025" s="24">
        <v>0.13028475222170699</v>
      </c>
      <c r="O3025" s="24">
        <v>0.51546708078050307</v>
      </c>
      <c r="P3025" s="24">
        <v>0.62613460644709351</v>
      </c>
      <c r="Q3025" s="29">
        <v>7026663.3008025903</v>
      </c>
    </row>
    <row r="3026" spans="1:17" ht="15" x14ac:dyDescent="0.25">
      <c r="A3026" s="24">
        <v>5</v>
      </c>
      <c r="B3026" s="24" t="s">
        <v>754</v>
      </c>
      <c r="C3026" s="24">
        <v>1401030</v>
      </c>
      <c r="D3026" s="24">
        <v>0.5</v>
      </c>
      <c r="E3026" s="24" t="s">
        <v>1332</v>
      </c>
      <c r="F3026" s="24">
        <v>8100120.4746662099</v>
      </c>
      <c r="G3026" s="24">
        <v>2.6185194720435998</v>
      </c>
      <c r="H3026" s="24">
        <v>14.0377267506981</v>
      </c>
      <c r="I3026" s="24">
        <v>272.896255853404</v>
      </c>
      <c r="J3026" s="24">
        <v>23.413973240636299</v>
      </c>
      <c r="K3026" s="24">
        <v>13770.378475068601</v>
      </c>
      <c r="L3026" s="24">
        <v>5.0117379664802297E-3</v>
      </c>
      <c r="M3026" s="24">
        <v>3.03534469306711E-4</v>
      </c>
      <c r="N3026" s="24">
        <v>0.170797539493794</v>
      </c>
      <c r="O3026" s="24">
        <v>0.70482854923800198</v>
      </c>
      <c r="P3026" s="24">
        <v>0.73375254716409999</v>
      </c>
      <c r="Q3026" s="29">
        <v>8100120.4746662099</v>
      </c>
    </row>
    <row r="3027" spans="1:17" ht="15" x14ac:dyDescent="0.25">
      <c r="A3027" s="24">
        <v>5</v>
      </c>
      <c r="B3027" s="24" t="s">
        <v>754</v>
      </c>
      <c r="C3027" s="24">
        <v>1401030</v>
      </c>
      <c r="D3027" s="24">
        <v>0.75</v>
      </c>
      <c r="E3027" s="24" t="s">
        <v>1333</v>
      </c>
      <c r="F3027" s="24">
        <v>9702736.1142363213</v>
      </c>
      <c r="G3027" s="24">
        <v>3.0555670595594848</v>
      </c>
      <c r="H3027" s="24">
        <v>16.411357676009001</v>
      </c>
      <c r="I3027" s="24">
        <v>326.54780231217148</v>
      </c>
      <c r="J3027" s="24">
        <v>28.01172696524495</v>
      </c>
      <c r="K3027" s="24">
        <v>16518.883694151547</v>
      </c>
      <c r="L3027" s="24">
        <v>5.9995124449068451E-3</v>
      </c>
      <c r="M3027" s="24">
        <v>3.7737942136963049E-4</v>
      </c>
      <c r="N3027" s="24">
        <v>0.210547050005434</v>
      </c>
      <c r="O3027" s="24">
        <v>0.84786053308165354</v>
      </c>
      <c r="P3027" s="24">
        <v>0.87611377185232397</v>
      </c>
      <c r="Q3027" s="29">
        <v>9702736.1142363213</v>
      </c>
    </row>
    <row r="3028" spans="1:17" ht="15" x14ac:dyDescent="0.25">
      <c r="A3028" s="24">
        <v>5</v>
      </c>
      <c r="B3028" s="24" t="s">
        <v>754</v>
      </c>
      <c r="C3028" s="24">
        <v>1401040</v>
      </c>
      <c r="D3028" s="24">
        <v>0.25</v>
      </c>
      <c r="E3028" s="24" t="s">
        <v>1331</v>
      </c>
      <c r="F3028" s="24">
        <v>319910.98338935152</v>
      </c>
      <c r="G3028" s="24">
        <v>3.3834812541443549E-2</v>
      </c>
      <c r="H3028" s="24">
        <v>0.1644217345749075</v>
      </c>
      <c r="I3028" s="24">
        <v>10.8336812354264</v>
      </c>
      <c r="J3028" s="24">
        <v>0.79075612086753044</v>
      </c>
      <c r="K3028" s="24">
        <v>269.99946262088497</v>
      </c>
      <c r="L3028" s="24">
        <v>7.6139886689692804E-5</v>
      </c>
      <c r="M3028" s="24">
        <v>1.0027744745277205E-6</v>
      </c>
      <c r="N3028" s="24">
        <v>5.3025044627907844E-3</v>
      </c>
      <c r="O3028" s="24">
        <v>1.324617180798135E-2</v>
      </c>
      <c r="P3028" s="24">
        <v>1.114582499283015E-2</v>
      </c>
      <c r="Q3028" s="29">
        <v>319910.98338935152</v>
      </c>
    </row>
    <row r="3029" spans="1:17" ht="15" x14ac:dyDescent="0.25">
      <c r="A3029" s="24">
        <v>5</v>
      </c>
      <c r="B3029" s="24" t="s">
        <v>754</v>
      </c>
      <c r="C3029" s="24">
        <v>1401040</v>
      </c>
      <c r="D3029" s="24">
        <v>0.5</v>
      </c>
      <c r="E3029" s="24" t="s">
        <v>1332</v>
      </c>
      <c r="F3029" s="24">
        <v>362029.26235680003</v>
      </c>
      <c r="G3029" s="24">
        <v>3.7656466382066899E-2</v>
      </c>
      <c r="H3029" s="24">
        <v>0.184372699970134</v>
      </c>
      <c r="I3029" s="24">
        <v>12.2225065317873</v>
      </c>
      <c r="J3029" s="24">
        <v>0.89219907461115999</v>
      </c>
      <c r="K3029" s="24">
        <v>319.48196795665598</v>
      </c>
      <c r="L3029" s="24">
        <v>9.0093841769010594E-5</v>
      </c>
      <c r="M3029" s="24">
        <v>1.1353943596993E-6</v>
      </c>
      <c r="N3029" s="24">
        <v>6.0774772832338196E-3</v>
      </c>
      <c r="O3029" s="24">
        <v>1.5638746043081998E-2</v>
      </c>
      <c r="P3029" s="24">
        <v>1.2577054580425301E-2</v>
      </c>
      <c r="Q3029" s="29">
        <v>362029.26235680003</v>
      </c>
    </row>
    <row r="3030" spans="1:17" ht="15" x14ac:dyDescent="0.25">
      <c r="A3030" s="24">
        <v>5</v>
      </c>
      <c r="B3030" s="24" t="s">
        <v>754</v>
      </c>
      <c r="C3030" s="24">
        <v>1401040</v>
      </c>
      <c r="D3030" s="24">
        <v>0.75</v>
      </c>
      <c r="E3030" s="24" t="s">
        <v>1333</v>
      </c>
      <c r="F3030" s="24">
        <v>429256.50181194051</v>
      </c>
      <c r="G3030" s="24">
        <v>4.0836194200966944E-2</v>
      </c>
      <c r="H3030" s="24">
        <v>0.19994817227738251</v>
      </c>
      <c r="I3030" s="24">
        <v>14.45483664801035</v>
      </c>
      <c r="J3030" s="24">
        <v>1.0551421226351501</v>
      </c>
      <c r="K3030" s="24">
        <v>385.03110539112845</v>
      </c>
      <c r="L3030" s="24">
        <v>1.0857876574104199E-4</v>
      </c>
      <c r="M3030" s="24">
        <v>1.348377779772715E-6</v>
      </c>
      <c r="N3030" s="24">
        <v>7.4629542874622397E-3</v>
      </c>
      <c r="O3030" s="24">
        <v>1.8910859035394002E-2</v>
      </c>
      <c r="P3030" s="24">
        <v>1.48425388564118E-2</v>
      </c>
      <c r="Q3030" s="29">
        <v>429256.50181194051</v>
      </c>
    </row>
    <row r="3031" spans="1:17" ht="15" x14ac:dyDescent="0.25">
      <c r="A3031" s="24">
        <v>5</v>
      </c>
      <c r="B3031" s="24" t="s">
        <v>754</v>
      </c>
      <c r="C3031" s="24">
        <v>1401050</v>
      </c>
      <c r="D3031" s="24">
        <v>0.25</v>
      </c>
      <c r="E3031" s="24" t="s">
        <v>1331</v>
      </c>
      <c r="F3031" s="24">
        <v>357783.838223634</v>
      </c>
      <c r="G3031" s="24">
        <v>3.8643865248033149E-2</v>
      </c>
      <c r="H3031" s="24">
        <v>0.187234215094677</v>
      </c>
      <c r="I3031" s="24">
        <v>12.17643281273765</v>
      </c>
      <c r="J3031" s="24">
        <v>0.89107522933962502</v>
      </c>
      <c r="K3031" s="24">
        <v>276.39161586194552</v>
      </c>
      <c r="L3031" s="24">
        <v>7.7942468152264412E-5</v>
      </c>
      <c r="M3031" s="24">
        <v>1.083402075552155E-6</v>
      </c>
      <c r="N3031" s="24">
        <v>4.8463480547078254E-3</v>
      </c>
      <c r="O3031" s="24">
        <v>1.3250411843032699E-2</v>
      </c>
      <c r="P3031" s="24">
        <v>1.37919742598459E-2</v>
      </c>
      <c r="Q3031" s="29">
        <v>357783.838223634</v>
      </c>
    </row>
    <row r="3032" spans="1:17" ht="15" x14ac:dyDescent="0.25">
      <c r="A3032" s="24">
        <v>5</v>
      </c>
      <c r="B3032" s="24" t="s">
        <v>754</v>
      </c>
      <c r="C3032" s="24">
        <v>1401050</v>
      </c>
      <c r="D3032" s="24">
        <v>0.5</v>
      </c>
      <c r="E3032" s="24" t="s">
        <v>1332</v>
      </c>
      <c r="F3032" s="24">
        <v>401136.80117106199</v>
      </c>
      <c r="G3032" s="24">
        <v>4.41446168381101E-2</v>
      </c>
      <c r="H3032" s="24">
        <v>0.21926496834400799</v>
      </c>
      <c r="I3032" s="24">
        <v>13.7152290673618</v>
      </c>
      <c r="J3032" s="24">
        <v>1.0036556105816301</v>
      </c>
      <c r="K3032" s="24">
        <v>340.00325458318002</v>
      </c>
      <c r="L3032" s="24">
        <v>9.5880875334477099E-5</v>
      </c>
      <c r="M3032" s="24">
        <v>1.2231933406696699E-6</v>
      </c>
      <c r="N3032" s="24">
        <v>5.9808052098471801E-3</v>
      </c>
      <c r="O3032" s="24">
        <v>1.6343466728362298E-2</v>
      </c>
      <c r="P3032" s="24">
        <v>1.5551932431143899E-2</v>
      </c>
      <c r="Q3032" s="29">
        <v>401136.80117106199</v>
      </c>
    </row>
    <row r="3033" spans="1:17" ht="15" x14ac:dyDescent="0.25">
      <c r="A3033" s="24">
        <v>5</v>
      </c>
      <c r="B3033" s="24" t="s">
        <v>754</v>
      </c>
      <c r="C3033" s="24">
        <v>1401050</v>
      </c>
      <c r="D3033" s="24">
        <v>0.75</v>
      </c>
      <c r="E3033" s="24" t="s">
        <v>1333</v>
      </c>
      <c r="F3033" s="24">
        <v>473412.73630460503</v>
      </c>
      <c r="G3033" s="24">
        <v>4.7035619316437551E-2</v>
      </c>
      <c r="H3033" s="24">
        <v>0.23155795274975149</v>
      </c>
      <c r="I3033" s="24">
        <v>16.202465465772299</v>
      </c>
      <c r="J3033" s="24">
        <v>1.185762048123105</v>
      </c>
      <c r="K3033" s="24">
        <v>402.35249880835897</v>
      </c>
      <c r="L3033" s="24">
        <v>1.13463393849732E-4</v>
      </c>
      <c r="M3033" s="24">
        <v>1.4493595352264351E-6</v>
      </c>
      <c r="N3033" s="24">
        <v>7.1570369161709797E-3</v>
      </c>
      <c r="O3033" s="24">
        <v>1.93674659505335E-2</v>
      </c>
      <c r="P3033" s="24">
        <v>1.8335759287606751E-2</v>
      </c>
      <c r="Q3033" s="29">
        <v>473412.73630460503</v>
      </c>
    </row>
    <row r="3034" spans="1:17" ht="15" x14ac:dyDescent="0.25">
      <c r="A3034" s="24">
        <v>5</v>
      </c>
      <c r="B3034" s="24" t="s">
        <v>754</v>
      </c>
      <c r="C3034" s="24">
        <v>1401060</v>
      </c>
      <c r="D3034" s="24">
        <v>0.25</v>
      </c>
      <c r="E3034" s="24" t="s">
        <v>1331</v>
      </c>
      <c r="F3034" s="24">
        <v>149622.372629196</v>
      </c>
      <c r="G3034" s="24">
        <v>1.7054206762836199E-2</v>
      </c>
      <c r="H3034" s="24">
        <v>8.4656570820513949E-2</v>
      </c>
      <c r="I3034" s="24">
        <v>5.0220609803338299</v>
      </c>
      <c r="J3034" s="24">
        <v>0.36854733271942397</v>
      </c>
      <c r="K3034" s="24">
        <v>134.556884297278</v>
      </c>
      <c r="L3034" s="24">
        <v>3.794500927294245E-5</v>
      </c>
      <c r="M3034" s="24">
        <v>4.7032549726667602E-7</v>
      </c>
      <c r="N3034" s="24">
        <v>2.2473197225735949E-3</v>
      </c>
      <c r="O3034" s="24">
        <v>6.40649265534234E-3</v>
      </c>
      <c r="P3034" s="24">
        <v>6.0018185680428748E-3</v>
      </c>
      <c r="Q3034" s="29">
        <v>149622.372629196</v>
      </c>
    </row>
    <row r="3035" spans="1:17" ht="15" x14ac:dyDescent="0.25">
      <c r="A3035" s="24">
        <v>5</v>
      </c>
      <c r="B3035" s="24" t="s">
        <v>754</v>
      </c>
      <c r="C3035" s="24">
        <v>1401060</v>
      </c>
      <c r="D3035" s="24">
        <v>0.5</v>
      </c>
      <c r="E3035" s="24" t="s">
        <v>1332</v>
      </c>
      <c r="F3035" s="24">
        <v>163440.82099522199</v>
      </c>
      <c r="G3035" s="24">
        <v>1.9186037810145599E-2</v>
      </c>
      <c r="H3035" s="24">
        <v>9.5321770078181906E-2</v>
      </c>
      <c r="I3035" s="24">
        <v>5.5540298796758503</v>
      </c>
      <c r="J3035" s="24">
        <v>0.407712485598616</v>
      </c>
      <c r="K3035" s="24">
        <v>159.34591324482099</v>
      </c>
      <c r="L3035" s="24">
        <v>4.4935560733473701E-5</v>
      </c>
      <c r="M3035" s="24">
        <v>5.1356856963169595E-7</v>
      </c>
      <c r="N3035" s="24">
        <v>2.67280998107047E-3</v>
      </c>
      <c r="O3035" s="24">
        <v>7.6724789082245398E-3</v>
      </c>
      <c r="P3035" s="24">
        <v>6.77005076680149E-3</v>
      </c>
      <c r="Q3035" s="29">
        <v>163440.82099522199</v>
      </c>
    </row>
    <row r="3036" spans="1:17" ht="15" x14ac:dyDescent="0.25">
      <c r="A3036" s="24">
        <v>5</v>
      </c>
      <c r="B3036" s="24" t="s">
        <v>754</v>
      </c>
      <c r="C3036" s="24">
        <v>1401060</v>
      </c>
      <c r="D3036" s="24">
        <v>0.75</v>
      </c>
      <c r="E3036" s="24" t="s">
        <v>1333</v>
      </c>
      <c r="F3036" s="24">
        <v>198333.72974520002</v>
      </c>
      <c r="G3036" s="24">
        <v>2.1237535354148553E-2</v>
      </c>
      <c r="H3036" s="24">
        <v>0.10917497439177351</v>
      </c>
      <c r="I3036" s="24">
        <v>6.63554937604325</v>
      </c>
      <c r="J3036" s="24">
        <v>0.48718128368816549</v>
      </c>
      <c r="K3036" s="24">
        <v>195.87334818764299</v>
      </c>
      <c r="L3036" s="24">
        <v>5.5236293780866954E-5</v>
      </c>
      <c r="M3036" s="24">
        <v>6.2384592301524003E-7</v>
      </c>
      <c r="N3036" s="24">
        <v>3.39515353375362E-3</v>
      </c>
      <c r="O3036" s="24">
        <v>9.385428575928334E-3</v>
      </c>
      <c r="P3036" s="24">
        <v>7.9826475577667207E-3</v>
      </c>
      <c r="Q3036" s="29">
        <v>198333.72974520002</v>
      </c>
    </row>
    <row r="3037" spans="1:17" ht="15" x14ac:dyDescent="0.25">
      <c r="A3037" s="24">
        <v>5</v>
      </c>
      <c r="B3037" s="24" t="s">
        <v>754</v>
      </c>
      <c r="C3037" s="24">
        <v>1401070</v>
      </c>
      <c r="D3037" s="24">
        <v>0.25</v>
      </c>
      <c r="E3037" s="24" t="s">
        <v>1331</v>
      </c>
      <c r="F3037" s="24">
        <v>32476.113066421349</v>
      </c>
      <c r="G3037" s="24">
        <v>3.3072776024196298E-3</v>
      </c>
      <c r="H3037" s="24">
        <v>1.5938163271328097E-2</v>
      </c>
      <c r="I3037" s="24">
        <v>1.1357870661697449</v>
      </c>
      <c r="J3037" s="24">
        <v>8.2359422400479942E-2</v>
      </c>
      <c r="K3037" s="24">
        <v>25.747683725210997</v>
      </c>
      <c r="L3037" s="24">
        <v>7.260848317174315E-6</v>
      </c>
      <c r="M3037" s="24">
        <v>1.010707578439206E-7</v>
      </c>
      <c r="N3037" s="24">
        <v>5.8532702229885706E-4</v>
      </c>
      <c r="O3037" s="24">
        <v>1.2865263411306052E-3</v>
      </c>
      <c r="P3037" s="24">
        <v>9.7647003761304192E-4</v>
      </c>
      <c r="Q3037" s="29">
        <v>32476.113066421349</v>
      </c>
    </row>
    <row r="3038" spans="1:17" ht="15" x14ac:dyDescent="0.25">
      <c r="A3038" s="24">
        <v>5</v>
      </c>
      <c r="B3038" s="24" t="s">
        <v>754</v>
      </c>
      <c r="C3038" s="24">
        <v>1401070</v>
      </c>
      <c r="D3038" s="24">
        <v>0.5</v>
      </c>
      <c r="E3038" s="24" t="s">
        <v>1332</v>
      </c>
      <c r="F3038" s="24">
        <v>36085.892411353299</v>
      </c>
      <c r="G3038" s="24">
        <v>3.7223740991800102E-3</v>
      </c>
      <c r="H3038" s="24">
        <v>1.8096395008870399E-2</v>
      </c>
      <c r="I3038" s="24">
        <v>1.27123233639692</v>
      </c>
      <c r="J3038" s="24">
        <v>9.2196193756025405E-2</v>
      </c>
      <c r="K3038" s="24">
        <v>30.856754420390899</v>
      </c>
      <c r="L3038" s="24">
        <v>8.7016060026261998E-6</v>
      </c>
      <c r="M3038" s="24">
        <v>1.12309710947962E-7</v>
      </c>
      <c r="N3038" s="24">
        <v>6.84197286319066E-4</v>
      </c>
      <c r="O3038" s="24">
        <v>1.53712406893733E-3</v>
      </c>
      <c r="P3038" s="24">
        <v>1.1032643563845201E-3</v>
      </c>
      <c r="Q3038" s="29">
        <v>36085.892411353299</v>
      </c>
    </row>
    <row r="3039" spans="1:17" ht="15" x14ac:dyDescent="0.25">
      <c r="A3039" s="24">
        <v>5</v>
      </c>
      <c r="B3039" s="24" t="s">
        <v>754</v>
      </c>
      <c r="C3039" s="24">
        <v>1401070</v>
      </c>
      <c r="D3039" s="24">
        <v>0.75</v>
      </c>
      <c r="E3039" s="24" t="s">
        <v>1333</v>
      </c>
      <c r="F3039" s="24">
        <v>43146.294945601599</v>
      </c>
      <c r="G3039" s="24">
        <v>4.0596267355584303E-3</v>
      </c>
      <c r="H3039" s="24">
        <v>2.0335462192042152E-2</v>
      </c>
      <c r="I3039" s="24">
        <v>1.500466316278525</v>
      </c>
      <c r="J3039" s="24">
        <v>0.1088481925690265</v>
      </c>
      <c r="K3039" s="24">
        <v>37.42115799003075</v>
      </c>
      <c r="L3039" s="24">
        <v>1.0552771746211699E-5</v>
      </c>
      <c r="M3039" s="24">
        <v>1.3442399446776652E-7</v>
      </c>
      <c r="N3039" s="24">
        <v>8.47074512942494E-4</v>
      </c>
      <c r="O3039" s="24">
        <v>1.8741852760293899E-3</v>
      </c>
      <c r="P3039" s="24">
        <v>1.30214385514925E-3</v>
      </c>
      <c r="Q3039" s="29">
        <v>43146.294945601599</v>
      </c>
    </row>
    <row r="3040" spans="1:17" ht="15" x14ac:dyDescent="0.25">
      <c r="A3040" s="24">
        <v>5</v>
      </c>
      <c r="B3040" s="24" t="s">
        <v>754</v>
      </c>
      <c r="C3040" s="24">
        <v>1401080</v>
      </c>
      <c r="D3040" s="24">
        <v>0.25</v>
      </c>
      <c r="E3040" s="24" t="s">
        <v>1331</v>
      </c>
      <c r="F3040" s="24">
        <v>51126.178170815801</v>
      </c>
      <c r="G3040" s="24">
        <v>7.5431689599384953E-3</v>
      </c>
      <c r="H3040" s="24">
        <v>3.8842889067187449E-2</v>
      </c>
      <c r="I3040" s="24">
        <v>1.8700354019806049</v>
      </c>
      <c r="J3040" s="24">
        <v>0.13870836112691048</v>
      </c>
      <c r="K3040" s="24">
        <v>57.278368595230901</v>
      </c>
      <c r="L3040" s="24">
        <v>1.6152499726164451E-5</v>
      </c>
      <c r="M3040" s="24">
        <v>1.5884374994975851E-7</v>
      </c>
      <c r="N3040" s="24">
        <v>8.56399678895031E-4</v>
      </c>
      <c r="O3040" s="24">
        <v>2.6567324280834352E-3</v>
      </c>
      <c r="P3040" s="24">
        <v>2.9431876666045353E-3</v>
      </c>
      <c r="Q3040" s="29">
        <v>51126.178170815801</v>
      </c>
    </row>
    <row r="3041" spans="1:17" ht="15" x14ac:dyDescent="0.25">
      <c r="A3041" s="24">
        <v>5</v>
      </c>
      <c r="B3041" s="24" t="s">
        <v>754</v>
      </c>
      <c r="C3041" s="24">
        <v>1401080</v>
      </c>
      <c r="D3041" s="24">
        <v>0.5</v>
      </c>
      <c r="E3041" s="24" t="s">
        <v>1332</v>
      </c>
      <c r="F3041" s="24">
        <v>57993.334074730199</v>
      </c>
      <c r="G3041" s="24">
        <v>8.2717485683655601E-3</v>
      </c>
      <c r="H3041" s="24">
        <v>4.2675055250621298E-2</v>
      </c>
      <c r="I3041" s="24">
        <v>2.1110143870487299</v>
      </c>
      <c r="J3041" s="24">
        <v>0.15659421727557499</v>
      </c>
      <c r="K3041" s="24">
        <v>67.328729481860606</v>
      </c>
      <c r="L3041" s="24">
        <v>1.89866913875037E-5</v>
      </c>
      <c r="M3041" s="24">
        <v>1.8033555563148599E-7</v>
      </c>
      <c r="N3041" s="24">
        <v>9.5509434178301202E-4</v>
      </c>
      <c r="O3041" s="24">
        <v>3.1138253295108398E-3</v>
      </c>
      <c r="P3041" s="24">
        <v>3.3202950241132301E-3</v>
      </c>
      <c r="Q3041" s="29">
        <v>57993.334074730199</v>
      </c>
    </row>
    <row r="3042" spans="1:17" ht="15" x14ac:dyDescent="0.25">
      <c r="A3042" s="24">
        <v>5</v>
      </c>
      <c r="B3042" s="24" t="s">
        <v>754</v>
      </c>
      <c r="C3042" s="24">
        <v>1401080</v>
      </c>
      <c r="D3042" s="24">
        <v>0.75</v>
      </c>
      <c r="E3042" s="24" t="s">
        <v>1333</v>
      </c>
      <c r="F3042" s="24">
        <v>68380.869628502987</v>
      </c>
      <c r="G3042" s="24">
        <v>9.0220465486924237E-3</v>
      </c>
      <c r="H3042" s="24">
        <v>4.7017056903178547E-2</v>
      </c>
      <c r="I3042" s="24">
        <v>2.4804305636158048</v>
      </c>
      <c r="J3042" s="24">
        <v>0.18405874515814249</v>
      </c>
      <c r="K3042" s="24">
        <v>78.22633227002305</v>
      </c>
      <c r="L3042" s="24">
        <v>2.2059830510667E-5</v>
      </c>
      <c r="M3042" s="24">
        <v>2.1239254937481101E-7</v>
      </c>
      <c r="N3042" s="24">
        <v>1.127255785195895E-3</v>
      </c>
      <c r="O3042" s="24">
        <v>3.6314769566292001E-3</v>
      </c>
      <c r="P3042" s="24">
        <v>3.8936209076338253E-3</v>
      </c>
      <c r="Q3042" s="29">
        <v>68380.869628502987</v>
      </c>
    </row>
    <row r="3043" spans="1:17" ht="15" x14ac:dyDescent="0.25">
      <c r="A3043" s="24">
        <v>5</v>
      </c>
      <c r="B3043" s="24" t="s">
        <v>754</v>
      </c>
      <c r="C3043" s="24">
        <v>1401090</v>
      </c>
      <c r="D3043" s="24">
        <v>0.25</v>
      </c>
      <c r="E3043" s="24" t="s">
        <v>1331</v>
      </c>
      <c r="F3043" s="24">
        <v>40154.38147543525</v>
      </c>
      <c r="G3043" s="24">
        <v>6.6462219977638298E-3</v>
      </c>
      <c r="H3043" s="24">
        <v>3.4245450840206498E-2</v>
      </c>
      <c r="I3043" s="24">
        <v>1.529934358027</v>
      </c>
      <c r="J3043" s="24">
        <v>0.1142413772273505</v>
      </c>
      <c r="K3043" s="24">
        <v>44.24123692138015</v>
      </c>
      <c r="L3043" s="24">
        <v>1.2476025438089349E-5</v>
      </c>
      <c r="M3043" s="24">
        <v>1.2408482961159599E-7</v>
      </c>
      <c r="N3043" s="24">
        <v>4.4252450786441E-4</v>
      </c>
      <c r="O3043" s="24">
        <v>1.94016876015633E-3</v>
      </c>
      <c r="P3043" s="24">
        <v>2.7643963884076547E-3</v>
      </c>
      <c r="Q3043" s="29">
        <v>40154.38147543525</v>
      </c>
    </row>
    <row r="3044" spans="1:17" ht="15" x14ac:dyDescent="0.25">
      <c r="A3044" s="24">
        <v>5</v>
      </c>
      <c r="B3044" s="24" t="s">
        <v>754</v>
      </c>
      <c r="C3044" s="24">
        <v>1401090</v>
      </c>
      <c r="D3044" s="24">
        <v>0.5</v>
      </c>
      <c r="E3044" s="24" t="s">
        <v>1332</v>
      </c>
      <c r="F3044" s="24">
        <v>45377.244259704501</v>
      </c>
      <c r="G3044" s="24">
        <v>7.2498433978148103E-3</v>
      </c>
      <c r="H3044" s="24">
        <v>3.7418286944666299E-2</v>
      </c>
      <c r="I3044" s="24">
        <v>1.7252757381474899</v>
      </c>
      <c r="J3044" s="24">
        <v>0.128829531801297</v>
      </c>
      <c r="K3044" s="24">
        <v>51.018183107561597</v>
      </c>
      <c r="L3044" s="24">
        <v>1.43871193779614E-5</v>
      </c>
      <c r="M3044" s="24">
        <v>1.4027919935429899E-7</v>
      </c>
      <c r="N3044" s="24">
        <v>4.8305949942750102E-4</v>
      </c>
      <c r="O3044" s="24">
        <v>2.2282782886657001E-3</v>
      </c>
      <c r="P3044" s="24">
        <v>3.1157502379325101E-3</v>
      </c>
      <c r="Q3044" s="29">
        <v>45377.244259704501</v>
      </c>
    </row>
    <row r="3045" spans="1:17" ht="15" x14ac:dyDescent="0.25">
      <c r="A3045" s="24">
        <v>5</v>
      </c>
      <c r="B3045" s="24" t="s">
        <v>754</v>
      </c>
      <c r="C3045" s="24">
        <v>1401090</v>
      </c>
      <c r="D3045" s="24">
        <v>0.75</v>
      </c>
      <c r="E3045" s="24" t="s">
        <v>1333</v>
      </c>
      <c r="F3045" s="24">
        <v>53407.430291991848</v>
      </c>
      <c r="G3045" s="24">
        <v>7.9515854722652848E-3</v>
      </c>
      <c r="H3045" s="24">
        <v>4.1426617944964751E-2</v>
      </c>
      <c r="I3045" s="24">
        <v>2.0178106617087002</v>
      </c>
      <c r="J3045" s="24">
        <v>0.15068079411533802</v>
      </c>
      <c r="K3045" s="24">
        <v>59.562496128347348</v>
      </c>
      <c r="L3045" s="24">
        <v>1.6796645221055051E-5</v>
      </c>
      <c r="M3045" s="24">
        <v>1.6529511056106798E-7</v>
      </c>
      <c r="N3045" s="24">
        <v>5.5156430932485896E-4</v>
      </c>
      <c r="O3045" s="24">
        <v>2.60713861726129E-3</v>
      </c>
      <c r="P3045" s="24">
        <v>3.63869153537958E-3</v>
      </c>
      <c r="Q3045" s="29">
        <v>53407.430291991848</v>
      </c>
    </row>
    <row r="3046" spans="1:17" ht="15" x14ac:dyDescent="0.25">
      <c r="A3046" s="24">
        <v>5</v>
      </c>
      <c r="B3046" s="24" t="s">
        <v>754</v>
      </c>
      <c r="C3046" s="24">
        <v>1401100</v>
      </c>
      <c r="D3046" s="24">
        <v>0.25</v>
      </c>
      <c r="E3046" s="24" t="s">
        <v>1331</v>
      </c>
      <c r="F3046" s="24">
        <v>5361.54587516838</v>
      </c>
      <c r="G3046" s="24">
        <v>1.1603656391772301E-4</v>
      </c>
      <c r="H3046" s="24">
        <v>5.2201334551493252E-4</v>
      </c>
      <c r="I3046" s="24">
        <v>6.2667677009904499E-2</v>
      </c>
      <c r="J3046" s="24">
        <v>4.8112341397845201E-3</v>
      </c>
      <c r="K3046" s="24">
        <v>0.93723278794290255</v>
      </c>
      <c r="L3046" s="24">
        <v>2.6429966090311599E-7</v>
      </c>
      <c r="M3046" s="24">
        <v>1.8706339620865549E-8</v>
      </c>
      <c r="N3046" s="24">
        <v>1.0088483651375245E-5</v>
      </c>
      <c r="O3046" s="24">
        <v>4.6737970717387355E-5</v>
      </c>
      <c r="P3046" s="24">
        <v>7.587185116419935E-5</v>
      </c>
      <c r="Q3046" s="29">
        <v>5361.54587516838</v>
      </c>
    </row>
    <row r="3047" spans="1:17" ht="15" x14ac:dyDescent="0.25">
      <c r="A3047" s="24">
        <v>5</v>
      </c>
      <c r="B3047" s="24" t="s">
        <v>754</v>
      </c>
      <c r="C3047" s="24">
        <v>1401100</v>
      </c>
      <c r="D3047" s="24">
        <v>0.5</v>
      </c>
      <c r="E3047" s="24" t="s">
        <v>1332</v>
      </c>
      <c r="F3047" s="24">
        <v>7922.2680226511902</v>
      </c>
      <c r="G3047" s="24">
        <v>1.7285771787060199E-4</v>
      </c>
      <c r="H3047" s="24">
        <v>7.8263036240440497E-4</v>
      </c>
      <c r="I3047" s="24">
        <v>8.73342947650214E-2</v>
      </c>
      <c r="J3047" s="24">
        <v>6.7316908038125896E-3</v>
      </c>
      <c r="K3047" s="24">
        <v>1.7068918662752199</v>
      </c>
      <c r="L3047" s="24">
        <v>4.81343458185076E-7</v>
      </c>
      <c r="M3047" s="24">
        <v>2.7723593961936401E-8</v>
      </c>
      <c r="N3047" s="24">
        <v>2.0881566343758402E-5</v>
      </c>
      <c r="O3047" s="24">
        <v>8.6061330209677406E-5</v>
      </c>
      <c r="P3047" s="24">
        <v>1.05661732855068E-4</v>
      </c>
      <c r="Q3047" s="29">
        <v>7922.2680226511902</v>
      </c>
    </row>
    <row r="3048" spans="1:17" ht="15" x14ac:dyDescent="0.25">
      <c r="A3048" s="24">
        <v>5</v>
      </c>
      <c r="B3048" s="24" t="s">
        <v>754</v>
      </c>
      <c r="C3048" s="24">
        <v>1401100</v>
      </c>
      <c r="D3048" s="24">
        <v>0.75</v>
      </c>
      <c r="E3048" s="24" t="s">
        <v>1333</v>
      </c>
      <c r="F3048" s="24">
        <v>12982.2850529645</v>
      </c>
      <c r="G3048" s="24">
        <v>2.54329326243138E-4</v>
      </c>
      <c r="H3048" s="24">
        <v>1.134306002624105E-3</v>
      </c>
      <c r="I3048" s="24">
        <v>0.13781585720796802</v>
      </c>
      <c r="J3048" s="24">
        <v>1.066351233280455E-2</v>
      </c>
      <c r="K3048" s="24">
        <v>4.4809421555428557</v>
      </c>
      <c r="L3048" s="24">
        <v>1.263625053168615E-6</v>
      </c>
      <c r="M3048" s="24">
        <v>4.5518317127386102E-8</v>
      </c>
      <c r="N3048" s="24">
        <v>5.4445362756822849E-5</v>
      </c>
      <c r="O3048" s="24">
        <v>2.2816146601652401E-4</v>
      </c>
      <c r="P3048" s="24">
        <v>1.7172368974098851E-4</v>
      </c>
      <c r="Q3048" s="29">
        <v>12982.2850529645</v>
      </c>
    </row>
    <row r="3049" spans="1:17" ht="15" x14ac:dyDescent="0.25">
      <c r="A3049" s="24">
        <v>5</v>
      </c>
      <c r="B3049" s="24" t="s">
        <v>754</v>
      </c>
      <c r="C3049" s="24">
        <v>1401110</v>
      </c>
      <c r="D3049" s="24">
        <v>0.25</v>
      </c>
      <c r="E3049" s="24" t="s">
        <v>1331</v>
      </c>
      <c r="F3049" s="24">
        <v>41258.110492133346</v>
      </c>
      <c r="G3049" s="24">
        <v>4.3615097930359906E-3</v>
      </c>
      <c r="H3049" s="24">
        <v>2.1193087267184448E-2</v>
      </c>
      <c r="I3049" s="24">
        <v>1.402253726634225</v>
      </c>
      <c r="J3049" s="24">
        <v>0.102508405724823</v>
      </c>
      <c r="K3049" s="24">
        <v>32.576404403097051</v>
      </c>
      <c r="L3049" s="24">
        <v>9.1865453874236753E-6</v>
      </c>
      <c r="M3049" s="24">
        <v>1.2894595115668E-7</v>
      </c>
      <c r="N3049" s="24">
        <v>6.0076685129437698E-4</v>
      </c>
      <c r="O3049" s="24">
        <v>1.5780905882561702E-3</v>
      </c>
      <c r="P3049" s="24">
        <v>1.5139174156274999E-3</v>
      </c>
      <c r="Q3049" s="29">
        <v>41258.110492133346</v>
      </c>
    </row>
    <row r="3050" spans="1:17" ht="15" x14ac:dyDescent="0.25">
      <c r="A3050" s="24">
        <v>5</v>
      </c>
      <c r="B3050" s="24" t="s">
        <v>754</v>
      </c>
      <c r="C3050" s="24">
        <v>1401110</v>
      </c>
      <c r="D3050" s="24">
        <v>0.5</v>
      </c>
      <c r="E3050" s="24" t="s">
        <v>1332</v>
      </c>
      <c r="F3050" s="24">
        <v>46850.594013353097</v>
      </c>
      <c r="G3050" s="24">
        <v>4.8482709741466202E-3</v>
      </c>
      <c r="H3050" s="24">
        <v>2.3499043985687799E-2</v>
      </c>
      <c r="I3050" s="24">
        <v>1.5827066228870399</v>
      </c>
      <c r="J3050" s="24">
        <v>0.115720579779133</v>
      </c>
      <c r="K3050" s="24">
        <v>39.448758401030801</v>
      </c>
      <c r="L3050" s="24">
        <v>1.11245346084324E-5</v>
      </c>
      <c r="M3050" s="24">
        <v>1.4667720248279999E-7</v>
      </c>
      <c r="N3050" s="24">
        <v>7.12877994642562E-4</v>
      </c>
      <c r="O3050" s="24">
        <v>1.9114279571244099E-3</v>
      </c>
      <c r="P3050" s="24">
        <v>1.70961973799254E-3</v>
      </c>
      <c r="Q3050" s="29">
        <v>46850.594013353097</v>
      </c>
    </row>
    <row r="3051" spans="1:17" ht="15" x14ac:dyDescent="0.25">
      <c r="A3051" s="24">
        <v>5</v>
      </c>
      <c r="B3051" s="24" t="s">
        <v>754</v>
      </c>
      <c r="C3051" s="24">
        <v>1401110</v>
      </c>
      <c r="D3051" s="24">
        <v>0.75</v>
      </c>
      <c r="E3051" s="24" t="s">
        <v>1333</v>
      </c>
      <c r="F3051" s="24">
        <v>55084.8777922847</v>
      </c>
      <c r="G3051" s="24">
        <v>5.2327625694936547E-3</v>
      </c>
      <c r="H3051" s="24">
        <v>2.54698433292329E-2</v>
      </c>
      <c r="I3051" s="24">
        <v>1.8664153690932299</v>
      </c>
      <c r="J3051" s="24">
        <v>0.13648210911747849</v>
      </c>
      <c r="K3051" s="24">
        <v>46.548293219682002</v>
      </c>
      <c r="L3051" s="24">
        <v>1.312662270708175E-5</v>
      </c>
      <c r="M3051" s="24">
        <v>1.728814525099515E-7</v>
      </c>
      <c r="N3051" s="24">
        <v>8.4305912067301754E-4</v>
      </c>
      <c r="O3051" s="24">
        <v>2.2549656713058098E-3</v>
      </c>
      <c r="P3051" s="24">
        <v>2.016659085960455E-3</v>
      </c>
      <c r="Q3051" s="29">
        <v>55084.8777922847</v>
      </c>
    </row>
    <row r="3052" spans="1:17" ht="15" x14ac:dyDescent="0.25">
      <c r="A3052" s="24">
        <v>5</v>
      </c>
      <c r="B3052" s="24" t="s">
        <v>754</v>
      </c>
      <c r="C3052" s="24">
        <v>1401120</v>
      </c>
      <c r="D3052" s="24">
        <v>0.25</v>
      </c>
      <c r="E3052" s="24" t="s">
        <v>1331</v>
      </c>
      <c r="F3052" s="24">
        <v>66223.216755537404</v>
      </c>
      <c r="G3052" s="24">
        <v>8.9085931449390306E-3</v>
      </c>
      <c r="H3052" s="24">
        <v>4.5093687982706798E-2</v>
      </c>
      <c r="I3052" s="24">
        <v>2.35929444758687</v>
      </c>
      <c r="J3052" s="24">
        <v>0.1759480432136265</v>
      </c>
      <c r="K3052" s="24">
        <v>58.088613297642148</v>
      </c>
      <c r="L3052" s="24">
        <v>1.6380983840308452E-5</v>
      </c>
      <c r="M3052" s="24">
        <v>2.0699628471372299E-7</v>
      </c>
      <c r="N3052" s="24">
        <v>5.0323054227904254E-4</v>
      </c>
      <c r="O3052" s="24">
        <v>2.5389465645793401E-3</v>
      </c>
      <c r="P3052" s="24">
        <v>4.0349140326291699E-3</v>
      </c>
      <c r="Q3052" s="29">
        <v>66223.216755537404</v>
      </c>
    </row>
    <row r="3053" spans="1:17" ht="15" x14ac:dyDescent="0.25">
      <c r="A3053" s="24">
        <v>5</v>
      </c>
      <c r="B3053" s="24" t="s">
        <v>754</v>
      </c>
      <c r="C3053" s="24">
        <v>1401120</v>
      </c>
      <c r="D3053" s="24">
        <v>0.5</v>
      </c>
      <c r="E3053" s="24" t="s">
        <v>1332</v>
      </c>
      <c r="F3053" s="24">
        <v>74865.494420026094</v>
      </c>
      <c r="G3053" s="24">
        <v>1.06501936406991E-2</v>
      </c>
      <c r="H3053" s="24">
        <v>5.4179428978100803E-2</v>
      </c>
      <c r="I3053" s="24">
        <v>2.6555433007951201</v>
      </c>
      <c r="J3053" s="24">
        <v>0.19806975080540001</v>
      </c>
      <c r="K3053" s="24">
        <v>73.140593548261407</v>
      </c>
      <c r="L3053" s="24">
        <v>2.0625643364893099E-5</v>
      </c>
      <c r="M3053" s="24">
        <v>2.3419161647357101E-7</v>
      </c>
      <c r="N3053" s="24">
        <v>6.7211452352004103E-4</v>
      </c>
      <c r="O3053" s="24">
        <v>3.2095273885840701E-3</v>
      </c>
      <c r="P3053" s="24">
        <v>4.57833341654236E-3</v>
      </c>
      <c r="Q3053" s="29">
        <v>74865.494420026094</v>
      </c>
    </row>
    <row r="3054" spans="1:17" ht="15" x14ac:dyDescent="0.25">
      <c r="A3054" s="24">
        <v>5</v>
      </c>
      <c r="B3054" s="24" t="s">
        <v>754</v>
      </c>
      <c r="C3054" s="24">
        <v>1401120</v>
      </c>
      <c r="D3054" s="24">
        <v>0.75</v>
      </c>
      <c r="E3054" s="24" t="s">
        <v>1333</v>
      </c>
      <c r="F3054" s="24">
        <v>92248.669513875793</v>
      </c>
      <c r="G3054" s="24">
        <v>1.1589351905722699E-2</v>
      </c>
      <c r="H3054" s="24">
        <v>5.9585684374440499E-2</v>
      </c>
      <c r="I3054" s="24">
        <v>3.2139796580033497</v>
      </c>
      <c r="J3054" s="24">
        <v>0.239405042678353</v>
      </c>
      <c r="K3054" s="24">
        <v>88.388342270083655</v>
      </c>
      <c r="L3054" s="24">
        <v>2.4925509371432901E-5</v>
      </c>
      <c r="M3054" s="24">
        <v>2.8932908464805101E-7</v>
      </c>
      <c r="N3054" s="24">
        <v>9.6726098050193003E-4</v>
      </c>
      <c r="O3054" s="24">
        <v>3.93566917638229E-3</v>
      </c>
      <c r="P3054" s="24">
        <v>5.3572624918134951E-3</v>
      </c>
      <c r="Q3054" s="29">
        <v>92248.669513875793</v>
      </c>
    </row>
    <row r="3055" spans="1:17" ht="15" x14ac:dyDescent="0.25">
      <c r="A3055" s="24">
        <v>5</v>
      </c>
      <c r="B3055" s="24" t="s">
        <v>754</v>
      </c>
      <c r="C3055" s="24">
        <v>1401130</v>
      </c>
      <c r="D3055" s="24">
        <v>0.25</v>
      </c>
      <c r="E3055" s="24" t="s">
        <v>1331</v>
      </c>
      <c r="F3055" s="24">
        <v>377183.03247436148</v>
      </c>
      <c r="G3055" s="24">
        <v>0.1843062181809785</v>
      </c>
      <c r="H3055" s="24">
        <v>0.95446840997229954</v>
      </c>
      <c r="I3055" s="24">
        <v>12.6944972712833</v>
      </c>
      <c r="J3055" s="24">
        <v>1.157684099044455</v>
      </c>
      <c r="K3055" s="24">
        <v>785.25750515599645</v>
      </c>
      <c r="L3055" s="24">
        <v>3.3572092514720403E-4</v>
      </c>
      <c r="M3055" s="24">
        <v>2.6107195808000652E-5</v>
      </c>
      <c r="N3055" s="24">
        <v>9.1906595990211143E-3</v>
      </c>
      <c r="O3055" s="24">
        <v>4.4339642864278953E-2</v>
      </c>
      <c r="P3055" s="24">
        <v>4.5858768579487355E-2</v>
      </c>
      <c r="Q3055" s="29">
        <v>377183.03247436148</v>
      </c>
    </row>
    <row r="3056" spans="1:17" ht="15" x14ac:dyDescent="0.25">
      <c r="A3056" s="24">
        <v>5</v>
      </c>
      <c r="B3056" s="24" t="s">
        <v>754</v>
      </c>
      <c r="C3056" s="24">
        <v>1401130</v>
      </c>
      <c r="D3056" s="24">
        <v>0.5</v>
      </c>
      <c r="E3056" s="24" t="s">
        <v>1332</v>
      </c>
      <c r="F3056" s="24">
        <v>430901.33107068599</v>
      </c>
      <c r="G3056" s="24">
        <v>0.28020471807332298</v>
      </c>
      <c r="H3056" s="24">
        <v>1.4277408928213799</v>
      </c>
      <c r="I3056" s="24">
        <v>14.7263530221534</v>
      </c>
      <c r="J3056" s="24">
        <v>1.3468691196912099</v>
      </c>
      <c r="K3056" s="24">
        <v>1239.1400778459699</v>
      </c>
      <c r="L3056" s="24">
        <v>5.3647203983482996E-4</v>
      </c>
      <c r="M3056" s="24">
        <v>3.13705451436705E-5</v>
      </c>
      <c r="N3056" s="24">
        <v>1.45137621073577E-2</v>
      </c>
      <c r="O3056" s="24">
        <v>7.0457419424536996E-2</v>
      </c>
      <c r="P3056" s="24">
        <v>5.3859516128576902E-2</v>
      </c>
      <c r="Q3056" s="29">
        <v>430901.33107068599</v>
      </c>
    </row>
    <row r="3057" spans="1:17" ht="15" x14ac:dyDescent="0.25">
      <c r="A3057" s="24">
        <v>5</v>
      </c>
      <c r="B3057" s="24" t="s">
        <v>754</v>
      </c>
      <c r="C3057" s="24">
        <v>1401130</v>
      </c>
      <c r="D3057" s="24">
        <v>0.75</v>
      </c>
      <c r="E3057" s="24" t="s">
        <v>1333</v>
      </c>
      <c r="F3057" s="24">
        <v>570332.36065224046</v>
      </c>
      <c r="G3057" s="24">
        <v>0.34138879146281198</v>
      </c>
      <c r="H3057" s="24">
        <v>1.75230719252172</v>
      </c>
      <c r="I3057" s="24">
        <v>19.055158862648</v>
      </c>
      <c r="J3057" s="24">
        <v>1.7437679293670851</v>
      </c>
      <c r="K3057" s="24">
        <v>1500.2342825233</v>
      </c>
      <c r="L3057" s="24">
        <v>6.5176911278307049E-4</v>
      </c>
      <c r="M3057" s="24">
        <v>4.0687097708424995E-5</v>
      </c>
      <c r="N3057" s="24">
        <v>1.7642579791545349E-2</v>
      </c>
      <c r="O3057" s="24">
        <v>8.5506276961051592E-2</v>
      </c>
      <c r="P3057" s="24">
        <v>6.9674569535318448E-2</v>
      </c>
      <c r="Q3057" s="29">
        <v>570332.36065224046</v>
      </c>
    </row>
    <row r="3058" spans="1:17" ht="15" x14ac:dyDescent="0.25">
      <c r="A3058" s="24">
        <v>5</v>
      </c>
      <c r="B3058" s="24" t="s">
        <v>754</v>
      </c>
      <c r="C3058" s="24">
        <v>1401140</v>
      </c>
      <c r="D3058" s="24">
        <v>0.25</v>
      </c>
      <c r="E3058" s="24" t="s">
        <v>1331</v>
      </c>
      <c r="F3058" s="24">
        <v>946199.49369475548</v>
      </c>
      <c r="G3058" s="24">
        <v>0.44080029719831448</v>
      </c>
      <c r="H3058" s="24">
        <v>2.2998382990122499</v>
      </c>
      <c r="I3058" s="24">
        <v>32.670801647907048</v>
      </c>
      <c r="J3058" s="24">
        <v>2.960850655721325</v>
      </c>
      <c r="K3058" s="24">
        <v>1877.596868496365</v>
      </c>
      <c r="L3058" s="24">
        <v>7.9371867917579796E-4</v>
      </c>
      <c r="M3058" s="24">
        <v>6.2955966098116446E-5</v>
      </c>
      <c r="N3058" s="24">
        <v>2.3235146736041851E-2</v>
      </c>
      <c r="O3058" s="24">
        <v>0.10529441506311746</v>
      </c>
      <c r="P3058" s="24">
        <v>0.11044904899491151</v>
      </c>
      <c r="Q3058" s="29">
        <v>946199.49369475548</v>
      </c>
    </row>
    <row r="3059" spans="1:17" ht="15" x14ac:dyDescent="0.25">
      <c r="A3059" s="24">
        <v>5</v>
      </c>
      <c r="B3059" s="24" t="s">
        <v>754</v>
      </c>
      <c r="C3059" s="24">
        <v>1401140</v>
      </c>
      <c r="D3059" s="24">
        <v>0.5</v>
      </c>
      <c r="E3059" s="24" t="s">
        <v>1332</v>
      </c>
      <c r="F3059" s="24">
        <v>1076688.87106371</v>
      </c>
      <c r="G3059" s="24">
        <v>0.66505117233518296</v>
      </c>
      <c r="H3059" s="24">
        <v>3.4142385863042901</v>
      </c>
      <c r="I3059" s="24">
        <v>37.485702816444302</v>
      </c>
      <c r="J3059" s="24">
        <v>3.4062253462414498</v>
      </c>
      <c r="K3059" s="24">
        <v>2950.3396899683698</v>
      </c>
      <c r="L3059" s="24">
        <v>1.26567250532311E-3</v>
      </c>
      <c r="M3059" s="24">
        <v>7.5061778572967604E-5</v>
      </c>
      <c r="N3059" s="24">
        <v>3.5922697375395898E-2</v>
      </c>
      <c r="O3059" s="24">
        <v>0.16668939657855</v>
      </c>
      <c r="P3059" s="24">
        <v>0.12907877188655101</v>
      </c>
      <c r="Q3059" s="29">
        <v>1076688.87106371</v>
      </c>
    </row>
    <row r="3060" spans="1:17" ht="15" x14ac:dyDescent="0.25">
      <c r="A3060" s="24">
        <v>5</v>
      </c>
      <c r="B3060" s="24" t="s">
        <v>754</v>
      </c>
      <c r="C3060" s="24">
        <v>1401140</v>
      </c>
      <c r="D3060" s="24">
        <v>0.75</v>
      </c>
      <c r="E3060" s="24" t="s">
        <v>1333</v>
      </c>
      <c r="F3060" s="24">
        <v>1411506.6308858499</v>
      </c>
      <c r="G3060" s="24">
        <v>0.81293910778059941</v>
      </c>
      <c r="H3060" s="24">
        <v>4.1989194844066144</v>
      </c>
      <c r="I3060" s="24">
        <v>48.377184941632706</v>
      </c>
      <c r="J3060" s="24">
        <v>4.4022287763436498</v>
      </c>
      <c r="K3060" s="24">
        <v>3571.8951281180948</v>
      </c>
      <c r="L3060" s="24">
        <v>1.5379122150488448E-3</v>
      </c>
      <c r="M3060" s="24">
        <v>9.7608143664841001E-5</v>
      </c>
      <c r="N3060" s="24">
        <v>4.3595561046496298E-2</v>
      </c>
      <c r="O3060" s="24">
        <v>0.20233950508048348</v>
      </c>
      <c r="P3060" s="24">
        <v>0.16737908598163648</v>
      </c>
      <c r="Q3060" s="29">
        <v>1411506.6308858499</v>
      </c>
    </row>
    <row r="3061" spans="1:17" ht="15" x14ac:dyDescent="0.25">
      <c r="A3061" s="24">
        <v>5</v>
      </c>
      <c r="B3061" s="24" t="s">
        <v>754</v>
      </c>
      <c r="C3061" s="24">
        <v>1401150</v>
      </c>
      <c r="D3061" s="24">
        <v>0.25</v>
      </c>
      <c r="E3061" s="24" t="s">
        <v>1331</v>
      </c>
      <c r="F3061" s="24">
        <v>465580.52076435299</v>
      </c>
      <c r="G3061" s="24">
        <v>5.464717505294675E-2</v>
      </c>
      <c r="H3061" s="24">
        <v>0.27352579860409354</v>
      </c>
      <c r="I3061" s="24">
        <v>16.133059750025801</v>
      </c>
      <c r="J3061" s="24">
        <v>1.18796854580083</v>
      </c>
      <c r="K3061" s="24">
        <v>413.17822677929797</v>
      </c>
      <c r="L3061" s="24">
        <v>1.1651634845939751E-4</v>
      </c>
      <c r="M3061" s="24">
        <v>1.45711814306377E-6</v>
      </c>
      <c r="N3061" s="24">
        <v>6.4899846896871198E-3</v>
      </c>
      <c r="O3061" s="24">
        <v>1.9389068611132598E-2</v>
      </c>
      <c r="P3061" s="24">
        <v>2.1115274002509149E-2</v>
      </c>
      <c r="Q3061" s="29">
        <v>465580.52076435299</v>
      </c>
    </row>
    <row r="3062" spans="1:17" ht="15" x14ac:dyDescent="0.25">
      <c r="A3062" s="24">
        <v>5</v>
      </c>
      <c r="B3062" s="24" t="s">
        <v>754</v>
      </c>
      <c r="C3062" s="24">
        <v>1401150</v>
      </c>
      <c r="D3062" s="24">
        <v>0.5</v>
      </c>
      <c r="E3062" s="24" t="s">
        <v>1332</v>
      </c>
      <c r="F3062" s="24">
        <v>538629.60360767494</v>
      </c>
      <c r="G3062" s="24">
        <v>6.15657713408767E-2</v>
      </c>
      <c r="H3062" s="24">
        <v>0.31016942608220799</v>
      </c>
      <c r="I3062" s="24">
        <v>18.581962018174899</v>
      </c>
      <c r="J3062" s="24">
        <v>1.3684238392616801</v>
      </c>
      <c r="K3062" s="24">
        <v>477.111173686737</v>
      </c>
      <c r="L3062" s="24">
        <v>1.34545357456174E-4</v>
      </c>
      <c r="M3062" s="24">
        <v>1.68702615010827E-6</v>
      </c>
      <c r="N3062" s="24">
        <v>7.2413469390299199E-3</v>
      </c>
      <c r="O3062" s="24">
        <v>2.2356150417970198E-2</v>
      </c>
      <c r="P3062" s="24">
        <v>2.4153960027456501E-2</v>
      </c>
      <c r="Q3062" s="29">
        <v>538629.60360767494</v>
      </c>
    </row>
    <row r="3063" spans="1:17" ht="15" x14ac:dyDescent="0.25">
      <c r="A3063" s="24">
        <v>5</v>
      </c>
      <c r="B3063" s="24" t="s">
        <v>754</v>
      </c>
      <c r="C3063" s="24">
        <v>1401150</v>
      </c>
      <c r="D3063" s="24">
        <v>0.75</v>
      </c>
      <c r="E3063" s="24" t="s">
        <v>1333</v>
      </c>
      <c r="F3063" s="24">
        <v>628580.85876208753</v>
      </c>
      <c r="G3063" s="24">
        <v>6.8387633282748245E-2</v>
      </c>
      <c r="H3063" s="24">
        <v>0.34766255048793299</v>
      </c>
      <c r="I3063" s="24">
        <v>21.188746672876249</v>
      </c>
      <c r="J3063" s="24">
        <v>1.5603207983473699</v>
      </c>
      <c r="K3063" s="24">
        <v>578.92659207606846</v>
      </c>
      <c r="L3063" s="24">
        <v>1.6325731078053248E-4</v>
      </c>
      <c r="M3063" s="24">
        <v>1.9762466666689802E-6</v>
      </c>
      <c r="N3063" s="24">
        <v>9.0976486026992098E-3</v>
      </c>
      <c r="O3063" s="24">
        <v>2.7266542461945549E-2</v>
      </c>
      <c r="P3063" s="24">
        <v>2.75712103229925E-2</v>
      </c>
      <c r="Q3063" s="29">
        <v>628580.85876208753</v>
      </c>
    </row>
    <row r="3064" spans="1:17" ht="15" x14ac:dyDescent="0.25">
      <c r="A3064" s="24">
        <v>5</v>
      </c>
      <c r="B3064" s="24" t="s">
        <v>754</v>
      </c>
      <c r="C3064" s="24">
        <v>1401160</v>
      </c>
      <c r="D3064" s="24">
        <v>0.25</v>
      </c>
      <c r="E3064" s="24" t="s">
        <v>1331</v>
      </c>
      <c r="F3064" s="24">
        <v>273756.76919750753</v>
      </c>
      <c r="G3064" s="24">
        <v>4.9177718543629748E-2</v>
      </c>
      <c r="H3064" s="24">
        <v>0.25035110866094801</v>
      </c>
      <c r="I3064" s="24">
        <v>8.2718952938947545</v>
      </c>
      <c r="J3064" s="24">
        <v>0.64820705656020494</v>
      </c>
      <c r="K3064" s="24">
        <v>350.77682601596501</v>
      </c>
      <c r="L3064" s="24">
        <v>1.163057069994885E-4</v>
      </c>
      <c r="M3064" s="24">
        <v>5.2312666741949347E-6</v>
      </c>
      <c r="N3064" s="24">
        <v>4.9775003511422396E-3</v>
      </c>
      <c r="O3064" s="24">
        <v>1.8076720805146499E-2</v>
      </c>
      <c r="P3064" s="24">
        <v>1.549579717516515E-2</v>
      </c>
      <c r="Q3064" s="29">
        <v>273756.76919750753</v>
      </c>
    </row>
    <row r="3065" spans="1:17" ht="15" x14ac:dyDescent="0.25">
      <c r="A3065" s="24">
        <v>5</v>
      </c>
      <c r="B3065" s="24" t="s">
        <v>754</v>
      </c>
      <c r="C3065" s="24">
        <v>1401160</v>
      </c>
      <c r="D3065" s="24">
        <v>0.5</v>
      </c>
      <c r="E3065" s="24" t="s">
        <v>1332</v>
      </c>
      <c r="F3065" s="24">
        <v>310997.63698569097</v>
      </c>
      <c r="G3065" s="24">
        <v>5.5879062301624198E-2</v>
      </c>
      <c r="H3065" s="24">
        <v>0.28365164042867502</v>
      </c>
      <c r="I3065" s="24">
        <v>9.4473137389589095</v>
      </c>
      <c r="J3065" s="24">
        <v>0.74045941034523299</v>
      </c>
      <c r="K3065" s="24">
        <v>405.01980070364903</v>
      </c>
      <c r="L3065" s="24">
        <v>1.3462856977916401E-4</v>
      </c>
      <c r="M3065" s="24">
        <v>5.9988664867828203E-6</v>
      </c>
      <c r="N3065" s="24">
        <v>5.6642252389927103E-3</v>
      </c>
      <c r="O3065" s="24">
        <v>2.08601214679951E-2</v>
      </c>
      <c r="P3065" s="24">
        <v>1.7702742867030101E-2</v>
      </c>
      <c r="Q3065" s="29">
        <v>310997.63698569097</v>
      </c>
    </row>
    <row r="3066" spans="1:17" ht="15" x14ac:dyDescent="0.25">
      <c r="A3066" s="24">
        <v>5</v>
      </c>
      <c r="B3066" s="24" t="s">
        <v>754</v>
      </c>
      <c r="C3066" s="24">
        <v>1401160</v>
      </c>
      <c r="D3066" s="24">
        <v>0.75</v>
      </c>
      <c r="E3066" s="24" t="s">
        <v>1333</v>
      </c>
      <c r="F3066" s="24">
        <v>359563.16546844301</v>
      </c>
      <c r="G3066" s="24">
        <v>6.2767513670073605E-2</v>
      </c>
      <c r="H3066" s="24">
        <v>0.31998323567020204</v>
      </c>
      <c r="I3066" s="24">
        <v>10.809909340586099</v>
      </c>
      <c r="J3066" s="24">
        <v>0.84726889354660551</v>
      </c>
      <c r="K3066" s="24">
        <v>481.0969365898855</v>
      </c>
      <c r="L3066" s="24">
        <v>1.6009694971495249E-4</v>
      </c>
      <c r="M3066" s="24">
        <v>6.8594326376620253E-6</v>
      </c>
      <c r="N3066" s="24">
        <v>6.71199145389164E-3</v>
      </c>
      <c r="O3066" s="24">
        <v>2.4772450268576648E-2</v>
      </c>
      <c r="P3066" s="24">
        <v>2.02387472754735E-2</v>
      </c>
      <c r="Q3066" s="29">
        <v>359563.16546844301</v>
      </c>
    </row>
    <row r="3067" spans="1:17" ht="15" x14ac:dyDescent="0.25">
      <c r="A3067" s="24">
        <v>5</v>
      </c>
      <c r="B3067" s="24" t="s">
        <v>754</v>
      </c>
      <c r="C3067" s="24">
        <v>1401170</v>
      </c>
      <c r="D3067" s="24">
        <v>0.25</v>
      </c>
      <c r="E3067" s="24" t="s">
        <v>1331</v>
      </c>
      <c r="F3067" s="24">
        <v>928698.88233098853</v>
      </c>
      <c r="G3067" s="24">
        <v>0.23447289936951748</v>
      </c>
      <c r="H3067" s="24">
        <v>1.21172060135351</v>
      </c>
      <c r="I3067" s="24">
        <v>32.61046244007975</v>
      </c>
      <c r="J3067" s="24">
        <v>2.6216458094400199</v>
      </c>
      <c r="K3067" s="24">
        <v>1183.61169405647</v>
      </c>
      <c r="L3067" s="24">
        <v>4.3048669794300352E-4</v>
      </c>
      <c r="M3067" s="24">
        <v>2.7960163677809801E-5</v>
      </c>
      <c r="N3067" s="24">
        <v>1.6300557046338898E-2</v>
      </c>
      <c r="O3067" s="24">
        <v>6.186631743673475E-2</v>
      </c>
      <c r="P3067" s="24">
        <v>7.1736000550702589E-2</v>
      </c>
      <c r="Q3067" s="29">
        <v>928698.88233098853</v>
      </c>
    </row>
    <row r="3068" spans="1:17" ht="15" x14ac:dyDescent="0.25">
      <c r="A3068" s="24">
        <v>5</v>
      </c>
      <c r="B3068" s="24" t="s">
        <v>754</v>
      </c>
      <c r="C3068" s="24">
        <v>1401170</v>
      </c>
      <c r="D3068" s="24">
        <v>0.5</v>
      </c>
      <c r="E3068" s="24" t="s">
        <v>1332</v>
      </c>
      <c r="F3068" s="24">
        <v>1080024.40165227</v>
      </c>
      <c r="G3068" s="24">
        <v>0.26928798185897002</v>
      </c>
      <c r="H3068" s="24">
        <v>1.3876868287102899</v>
      </c>
      <c r="I3068" s="24">
        <v>37.760331293281098</v>
      </c>
      <c r="J3068" s="24">
        <v>3.0339976476134498</v>
      </c>
      <c r="K3068" s="24">
        <v>1392.08991632995</v>
      </c>
      <c r="L3068" s="24">
        <v>5.0565054912860897E-4</v>
      </c>
      <c r="M3068" s="24">
        <v>3.1769428419490802E-5</v>
      </c>
      <c r="N3068" s="24">
        <v>1.9127727058994501E-2</v>
      </c>
      <c r="O3068" s="24">
        <v>7.2770252534993293E-2</v>
      </c>
      <c r="P3068" s="24">
        <v>8.1486054450847001E-2</v>
      </c>
      <c r="Q3068" s="29">
        <v>1080024.40165227</v>
      </c>
    </row>
    <row r="3069" spans="1:17" ht="15" x14ac:dyDescent="0.25">
      <c r="A3069" s="24">
        <v>5</v>
      </c>
      <c r="B3069" s="24" t="s">
        <v>754</v>
      </c>
      <c r="C3069" s="24">
        <v>1401170</v>
      </c>
      <c r="D3069" s="24">
        <v>0.75</v>
      </c>
      <c r="E3069" s="24" t="s">
        <v>1333</v>
      </c>
      <c r="F3069" s="24">
        <v>1261851.806626125</v>
      </c>
      <c r="G3069" s="24">
        <v>0.29953669923729098</v>
      </c>
      <c r="H3069" s="24">
        <v>1.54535001927868</v>
      </c>
      <c r="I3069" s="24">
        <v>43.33375600845735</v>
      </c>
      <c r="J3069" s="24">
        <v>3.4720896539414303</v>
      </c>
      <c r="K3069" s="24">
        <v>1725.0420183829851</v>
      </c>
      <c r="L3069" s="24">
        <v>6.2295149123063002E-4</v>
      </c>
      <c r="M3069" s="24">
        <v>3.6691727308846698E-5</v>
      </c>
      <c r="N3069" s="24">
        <v>2.385194400097395E-2</v>
      </c>
      <c r="O3069" s="24">
        <v>9.0388344814245458E-2</v>
      </c>
      <c r="P3069" s="24">
        <v>9.3967148104480258E-2</v>
      </c>
      <c r="Q3069" s="29">
        <v>1261851.806626125</v>
      </c>
    </row>
    <row r="3070" spans="1:17" ht="15" x14ac:dyDescent="0.25">
      <c r="A3070" s="24">
        <v>5</v>
      </c>
      <c r="B3070" s="24" t="s">
        <v>754</v>
      </c>
      <c r="C3070" s="24">
        <v>1401180</v>
      </c>
      <c r="D3070" s="24">
        <v>0.25</v>
      </c>
      <c r="E3070" s="24" t="s">
        <v>1331</v>
      </c>
      <c r="F3070" s="24">
        <v>980299.35156390443</v>
      </c>
      <c r="G3070" s="24">
        <v>0.18238370138237048</v>
      </c>
      <c r="H3070" s="24">
        <v>1.1391165436639401</v>
      </c>
      <c r="I3070" s="24">
        <v>29.028403401219251</v>
      </c>
      <c r="J3070" s="24">
        <v>2.6911335291643299</v>
      </c>
      <c r="K3070" s="24">
        <v>1101.8897342068749</v>
      </c>
      <c r="L3070" s="24">
        <v>3.03317247350782E-4</v>
      </c>
      <c r="M3070" s="24">
        <v>2.7957533670939149E-5</v>
      </c>
      <c r="N3070" s="24">
        <v>1.33341412605657E-2</v>
      </c>
      <c r="O3070" s="24">
        <v>4.6316821138632447E-2</v>
      </c>
      <c r="P3070" s="24">
        <v>9.8545854117337961E-2</v>
      </c>
      <c r="Q3070" s="29">
        <v>980299.35156390443</v>
      </c>
    </row>
    <row r="3071" spans="1:17" ht="15" x14ac:dyDescent="0.25">
      <c r="A3071" s="24">
        <v>5</v>
      </c>
      <c r="B3071" s="24" t="s">
        <v>754</v>
      </c>
      <c r="C3071" s="24">
        <v>1401180</v>
      </c>
      <c r="D3071" s="24">
        <v>0.5</v>
      </c>
      <c r="E3071" s="24" t="s">
        <v>1332</v>
      </c>
      <c r="F3071" s="24">
        <v>1124383.9633373599</v>
      </c>
      <c r="G3071" s="24">
        <v>0.248459291541336</v>
      </c>
      <c r="H3071" s="24">
        <v>1.5868917634942601</v>
      </c>
      <c r="I3071" s="24">
        <v>33.702282165840501</v>
      </c>
      <c r="J3071" s="24">
        <v>3.0626120113847599</v>
      </c>
      <c r="K3071" s="24">
        <v>1594.1854259798599</v>
      </c>
      <c r="L3071" s="24">
        <v>4.2486766938402802E-4</v>
      </c>
      <c r="M3071" s="24">
        <v>3.2041302052952901E-5</v>
      </c>
      <c r="N3071" s="24">
        <v>1.6927817002778799E-2</v>
      </c>
      <c r="O3071" s="24">
        <v>6.4272424797375702E-2</v>
      </c>
      <c r="P3071" s="24">
        <v>0.108878663144147</v>
      </c>
      <c r="Q3071" s="29">
        <v>1124383.9633373599</v>
      </c>
    </row>
    <row r="3072" spans="1:17" ht="15" x14ac:dyDescent="0.25">
      <c r="A3072" s="24">
        <v>5</v>
      </c>
      <c r="B3072" s="24" t="s">
        <v>754</v>
      </c>
      <c r="C3072" s="24">
        <v>1401180</v>
      </c>
      <c r="D3072" s="24">
        <v>0.75</v>
      </c>
      <c r="E3072" s="24" t="s">
        <v>1333</v>
      </c>
      <c r="F3072" s="24">
        <v>1340125.69662669</v>
      </c>
      <c r="G3072" s="24">
        <v>0.286315590836074</v>
      </c>
      <c r="H3072" s="24">
        <v>1.846873322063685</v>
      </c>
      <c r="I3072" s="24">
        <v>40.8377905873419</v>
      </c>
      <c r="J3072" s="24">
        <v>3.8142265988046451</v>
      </c>
      <c r="K3072" s="24">
        <v>1915.3252536418449</v>
      </c>
      <c r="L3072" s="24">
        <v>5.1370434745543251E-4</v>
      </c>
      <c r="M3072" s="24">
        <v>4.04096101146028E-5</v>
      </c>
      <c r="N3072" s="24">
        <v>2.1652583936055351E-2</v>
      </c>
      <c r="O3072" s="24">
        <v>7.8281158887446398E-2</v>
      </c>
      <c r="P3072" s="24">
        <v>0.14196415971134951</v>
      </c>
      <c r="Q3072" s="29">
        <v>1340125.69662669</v>
      </c>
    </row>
  </sheetData>
  <autoFilter ref="A1:Q3" xr:uid="{CEE078E0-C220-4E92-877B-645549113176}">
    <sortState xmlns:xlrd2="http://schemas.microsoft.com/office/spreadsheetml/2017/richdata2" ref="A6:Q3072">
      <sortCondition ref="C1:C3"/>
    </sortState>
  </autoFilter>
  <mergeCells count="5"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6FD50-3B61-416A-816E-DE25A6F5BFBF}">
  <dimension ref="A1:B1333"/>
  <sheetViews>
    <sheetView workbookViewId="0">
      <selection activeCell="E25" sqref="E25"/>
    </sheetView>
  </sheetViews>
  <sheetFormatPr defaultRowHeight="12.75" x14ac:dyDescent="0.2"/>
  <cols>
    <col min="1" max="1" width="11.42578125" bestFit="1" customWidth="1"/>
  </cols>
  <sheetData>
    <row r="1" spans="1:2" x14ac:dyDescent="0.2">
      <c r="A1" t="s">
        <v>2</v>
      </c>
      <c r="B1" s="14" t="s">
        <v>1344</v>
      </c>
    </row>
    <row r="2" spans="1:2" x14ac:dyDescent="0.2">
      <c r="A2" s="6">
        <v>1000001</v>
      </c>
      <c r="B2">
        <v>14.507999999999999</v>
      </c>
    </row>
    <row r="3" spans="1:2" x14ac:dyDescent="0.2">
      <c r="A3" s="5">
        <v>1000010</v>
      </c>
      <c r="B3">
        <v>15.68</v>
      </c>
    </row>
    <row r="4" spans="1:2" x14ac:dyDescent="0.2">
      <c r="A4" s="6">
        <v>1000020</v>
      </c>
      <c r="B4">
        <v>15.583</v>
      </c>
    </row>
    <row r="5" spans="1:2" x14ac:dyDescent="0.2">
      <c r="A5" s="6">
        <v>1000030</v>
      </c>
      <c r="B5">
        <v>8.2729999999999997</v>
      </c>
    </row>
    <row r="6" spans="1:2" x14ac:dyDescent="0.2">
      <c r="A6" s="6">
        <v>1000040</v>
      </c>
      <c r="B6">
        <v>10.071999999999999</v>
      </c>
    </row>
    <row r="7" spans="1:2" x14ac:dyDescent="0.2">
      <c r="A7" s="6">
        <v>1000050</v>
      </c>
      <c r="B7">
        <v>13.311</v>
      </c>
    </row>
    <row r="8" spans="1:2" x14ac:dyDescent="0.2">
      <c r="A8" s="6">
        <v>1000060</v>
      </c>
      <c r="B8">
        <v>14.532999999999999</v>
      </c>
    </row>
    <row r="9" spans="1:2" x14ac:dyDescent="0.2">
      <c r="A9" s="6">
        <v>1000070</v>
      </c>
      <c r="B9">
        <v>16.416</v>
      </c>
    </row>
    <row r="10" spans="1:2" x14ac:dyDescent="0.2">
      <c r="A10" s="6">
        <v>1000080</v>
      </c>
      <c r="B10">
        <v>19.161000000000001</v>
      </c>
    </row>
    <row r="11" spans="1:2" x14ac:dyDescent="0.2">
      <c r="A11" s="6">
        <v>1000090</v>
      </c>
      <c r="B11">
        <v>18.712</v>
      </c>
    </row>
    <row r="12" spans="1:2" x14ac:dyDescent="0.2">
      <c r="A12" s="6">
        <v>1000100</v>
      </c>
      <c r="B12">
        <v>15.006</v>
      </c>
    </row>
    <row r="13" spans="1:2" x14ac:dyDescent="0.2">
      <c r="A13" s="6">
        <v>1000110</v>
      </c>
      <c r="B13">
        <v>13.528</v>
      </c>
    </row>
    <row r="14" spans="1:2" x14ac:dyDescent="0.2">
      <c r="A14" s="6">
        <v>1000120</v>
      </c>
      <c r="B14">
        <v>15.195</v>
      </c>
    </row>
    <row r="15" spans="1:2" x14ac:dyDescent="0.2">
      <c r="A15" s="6">
        <v>1000130</v>
      </c>
      <c r="B15">
        <v>16.247</v>
      </c>
    </row>
    <row r="16" spans="1:2" x14ac:dyDescent="0.2">
      <c r="A16" s="6">
        <v>1000140</v>
      </c>
      <c r="B16">
        <v>13.986000000000001</v>
      </c>
    </row>
    <row r="17" spans="1:2" x14ac:dyDescent="0.2">
      <c r="A17" s="6">
        <v>1000150</v>
      </c>
      <c r="B17">
        <v>13.923</v>
      </c>
    </row>
    <row r="18" spans="1:2" x14ac:dyDescent="0.2">
      <c r="A18" s="6">
        <v>1000160</v>
      </c>
      <c r="B18">
        <v>12.991</v>
      </c>
    </row>
    <row r="19" spans="1:2" x14ac:dyDescent="0.2">
      <c r="A19" s="6">
        <v>1000170</v>
      </c>
      <c r="B19">
        <v>14.599</v>
      </c>
    </row>
    <row r="20" spans="1:2" x14ac:dyDescent="0.2">
      <c r="A20" s="6">
        <v>1000180</v>
      </c>
      <c r="B20">
        <v>14.721</v>
      </c>
    </row>
    <row r="21" spans="1:2" x14ac:dyDescent="0.2">
      <c r="A21" s="6">
        <v>1000190</v>
      </c>
      <c r="B21">
        <v>14.45</v>
      </c>
    </row>
    <row r="22" spans="1:2" x14ac:dyDescent="0.2">
      <c r="A22" s="6">
        <v>1000200</v>
      </c>
      <c r="B22">
        <v>13.656000000000001</v>
      </c>
    </row>
    <row r="23" spans="1:2" x14ac:dyDescent="0.2">
      <c r="A23" s="6">
        <v>1000210</v>
      </c>
      <c r="B23">
        <v>11.536</v>
      </c>
    </row>
    <row r="24" spans="1:2" x14ac:dyDescent="0.2">
      <c r="A24" s="6">
        <v>1000220</v>
      </c>
      <c r="B24">
        <v>10.146000000000001</v>
      </c>
    </row>
    <row r="25" spans="1:2" x14ac:dyDescent="0.2">
      <c r="A25" s="6">
        <v>1000230</v>
      </c>
      <c r="B25">
        <v>11.659000000000001</v>
      </c>
    </row>
    <row r="26" spans="1:2" x14ac:dyDescent="0.2">
      <c r="A26" s="6">
        <v>1000240</v>
      </c>
      <c r="B26">
        <v>13.205</v>
      </c>
    </row>
    <row r="27" spans="1:2" x14ac:dyDescent="0.2">
      <c r="A27" s="6">
        <v>1000250</v>
      </c>
      <c r="B27">
        <v>12.657</v>
      </c>
    </row>
    <row r="28" spans="1:2" x14ac:dyDescent="0.2">
      <c r="A28" s="6">
        <v>1000260</v>
      </c>
      <c r="B28">
        <v>9.9700000000000006</v>
      </c>
    </row>
    <row r="29" spans="1:2" x14ac:dyDescent="0.2">
      <c r="A29" s="6">
        <v>1000270</v>
      </c>
      <c r="B29">
        <v>11.442</v>
      </c>
    </row>
    <row r="30" spans="1:2" x14ac:dyDescent="0.2">
      <c r="A30" s="6">
        <v>1000280</v>
      </c>
      <c r="B30">
        <v>16.317</v>
      </c>
    </row>
    <row r="31" spans="1:2" x14ac:dyDescent="0.2">
      <c r="A31" s="6">
        <v>1000290</v>
      </c>
      <c r="B31">
        <v>17.646999999999998</v>
      </c>
    </row>
    <row r="32" spans="1:2" x14ac:dyDescent="0.2">
      <c r="A32" s="6">
        <v>1000300</v>
      </c>
      <c r="B32">
        <v>13.061</v>
      </c>
    </row>
    <row r="33" spans="1:2" x14ac:dyDescent="0.2">
      <c r="A33" s="6">
        <v>1000310</v>
      </c>
      <c r="B33">
        <v>12.052</v>
      </c>
    </row>
    <row r="34" spans="1:2" x14ac:dyDescent="0.2">
      <c r="A34" s="6">
        <v>1000320</v>
      </c>
      <c r="B34">
        <v>17.366</v>
      </c>
    </row>
    <row r="35" spans="1:2" x14ac:dyDescent="0.2">
      <c r="A35" s="6">
        <v>1000330</v>
      </c>
      <c r="B35">
        <v>15.93</v>
      </c>
    </row>
    <row r="36" spans="1:2" x14ac:dyDescent="0.2">
      <c r="A36" s="6">
        <v>1000340</v>
      </c>
      <c r="B36">
        <v>16.274999999999999</v>
      </c>
    </row>
    <row r="37" spans="1:2" x14ac:dyDescent="0.2">
      <c r="A37" s="6">
        <v>1000350</v>
      </c>
      <c r="B37">
        <v>16.457000000000001</v>
      </c>
    </row>
    <row r="38" spans="1:2" x14ac:dyDescent="0.2">
      <c r="A38" s="6">
        <v>1000360</v>
      </c>
      <c r="B38">
        <v>17.113</v>
      </c>
    </row>
    <row r="39" spans="1:2" x14ac:dyDescent="0.2">
      <c r="A39" s="6">
        <v>1000370</v>
      </c>
      <c r="B39">
        <v>17.303000000000001</v>
      </c>
    </row>
    <row r="40" spans="1:2" x14ac:dyDescent="0.2">
      <c r="A40" s="6">
        <v>1000380</v>
      </c>
      <c r="B40">
        <v>13.664</v>
      </c>
    </row>
    <row r="41" spans="1:2" x14ac:dyDescent="0.2">
      <c r="A41" s="6">
        <v>1000381</v>
      </c>
      <c r="B41">
        <v>15.238</v>
      </c>
    </row>
    <row r="42" spans="1:2" x14ac:dyDescent="0.2">
      <c r="A42" s="6">
        <v>1000390</v>
      </c>
      <c r="B42">
        <v>16.186</v>
      </c>
    </row>
    <row r="43" spans="1:2" x14ac:dyDescent="0.2">
      <c r="A43" s="6">
        <v>1000400</v>
      </c>
      <c r="B43">
        <v>8.8290000000000006</v>
      </c>
    </row>
    <row r="44" spans="1:2" x14ac:dyDescent="0.2">
      <c r="A44" s="6">
        <v>1000410</v>
      </c>
      <c r="B44">
        <v>17.149999999999999</v>
      </c>
    </row>
    <row r="45" spans="1:2" x14ac:dyDescent="0.2">
      <c r="A45" s="6">
        <v>1000420</v>
      </c>
      <c r="B45">
        <v>12.922000000000001</v>
      </c>
    </row>
    <row r="46" spans="1:2" x14ac:dyDescent="0.2">
      <c r="A46" s="6">
        <v>1000430</v>
      </c>
      <c r="B46">
        <v>13.042</v>
      </c>
    </row>
    <row r="47" spans="1:2" x14ac:dyDescent="0.2">
      <c r="A47" s="6">
        <v>1000440</v>
      </c>
      <c r="B47">
        <v>13.603</v>
      </c>
    </row>
    <row r="48" spans="1:2" x14ac:dyDescent="0.2">
      <c r="A48" s="6">
        <v>1000450</v>
      </c>
      <c r="B48">
        <v>15.94</v>
      </c>
    </row>
    <row r="49" spans="1:2" x14ac:dyDescent="0.2">
      <c r="A49" s="6">
        <v>1000460</v>
      </c>
      <c r="B49">
        <v>16.706</v>
      </c>
    </row>
    <row r="50" spans="1:2" x14ac:dyDescent="0.2">
      <c r="A50" s="6">
        <v>1000470</v>
      </c>
      <c r="B50">
        <v>18.437999999999999</v>
      </c>
    </row>
    <row r="51" spans="1:2" x14ac:dyDescent="0.2">
      <c r="A51" s="6">
        <v>1000480</v>
      </c>
      <c r="B51">
        <v>18.341000000000001</v>
      </c>
    </row>
    <row r="52" spans="1:2" x14ac:dyDescent="0.2">
      <c r="A52" s="6">
        <v>1000490</v>
      </c>
      <c r="B52">
        <v>15.808999999999999</v>
      </c>
    </row>
    <row r="53" spans="1:2" x14ac:dyDescent="0.2">
      <c r="A53" s="6">
        <v>1000500</v>
      </c>
      <c r="B53">
        <v>17.018999999999998</v>
      </c>
    </row>
    <row r="54" spans="1:2" x14ac:dyDescent="0.2">
      <c r="A54" s="6">
        <v>1000510</v>
      </c>
      <c r="B54">
        <v>12.451000000000001</v>
      </c>
    </row>
    <row r="55" spans="1:2" x14ac:dyDescent="0.2">
      <c r="A55" s="6">
        <v>1000520</v>
      </c>
      <c r="B55">
        <v>18.893999999999998</v>
      </c>
    </row>
    <row r="56" spans="1:2" x14ac:dyDescent="0.2">
      <c r="A56" s="6">
        <v>1000530</v>
      </c>
      <c r="B56">
        <v>17.936</v>
      </c>
    </row>
    <row r="57" spans="1:2" x14ac:dyDescent="0.2">
      <c r="A57" s="6">
        <v>1000540</v>
      </c>
      <c r="B57">
        <v>16.190999999999999</v>
      </c>
    </row>
    <row r="58" spans="1:2" x14ac:dyDescent="0.2">
      <c r="A58" s="6">
        <v>1000550</v>
      </c>
      <c r="B58">
        <v>15.212999999999999</v>
      </c>
    </row>
    <row r="59" spans="1:2" x14ac:dyDescent="0.2">
      <c r="A59" s="6">
        <v>1000560</v>
      </c>
      <c r="B59">
        <v>18.297999999999998</v>
      </c>
    </row>
    <row r="60" spans="1:2" x14ac:dyDescent="0.2">
      <c r="A60" s="6">
        <v>1000570</v>
      </c>
      <c r="B60">
        <v>17.241</v>
      </c>
    </row>
    <row r="61" spans="1:2" x14ac:dyDescent="0.2">
      <c r="A61" s="6">
        <v>1000580</v>
      </c>
      <c r="B61">
        <v>17.431000000000001</v>
      </c>
    </row>
    <row r="62" spans="1:2" x14ac:dyDescent="0.2">
      <c r="A62" s="6">
        <v>1000590</v>
      </c>
      <c r="B62">
        <v>15.973000000000001</v>
      </c>
    </row>
    <row r="63" spans="1:2" x14ac:dyDescent="0.2">
      <c r="A63" s="6">
        <v>1000600</v>
      </c>
      <c r="B63">
        <v>17.396000000000001</v>
      </c>
    </row>
    <row r="64" spans="1:2" x14ac:dyDescent="0.2">
      <c r="A64" s="6">
        <v>1000610</v>
      </c>
      <c r="B64">
        <v>17.431999999999999</v>
      </c>
    </row>
    <row r="65" spans="1:2" x14ac:dyDescent="0.2">
      <c r="A65" s="6">
        <v>1000620</v>
      </c>
      <c r="B65">
        <v>16.931999999999999</v>
      </c>
    </row>
    <row r="66" spans="1:2" x14ac:dyDescent="0.2">
      <c r="A66" s="6">
        <v>1000630</v>
      </c>
      <c r="B66">
        <v>15.746</v>
      </c>
    </row>
    <row r="67" spans="1:2" x14ac:dyDescent="0.2">
      <c r="A67" s="6">
        <v>1000640</v>
      </c>
      <c r="B67">
        <v>14.648</v>
      </c>
    </row>
    <row r="68" spans="1:2" x14ac:dyDescent="0.2">
      <c r="A68" s="6">
        <v>1000650</v>
      </c>
      <c r="B68">
        <v>15.301</v>
      </c>
    </row>
    <row r="69" spans="1:2" x14ac:dyDescent="0.2">
      <c r="A69" s="6">
        <v>1000660</v>
      </c>
      <c r="B69">
        <v>16.256</v>
      </c>
    </row>
    <row r="70" spans="1:2" x14ac:dyDescent="0.2">
      <c r="A70" s="6">
        <v>1000670</v>
      </c>
      <c r="B70">
        <v>16.899000000000001</v>
      </c>
    </row>
    <row r="71" spans="1:2" x14ac:dyDescent="0.2">
      <c r="A71" s="6">
        <v>1000680</v>
      </c>
      <c r="B71">
        <v>15.340999999999999</v>
      </c>
    </row>
    <row r="72" spans="1:2" x14ac:dyDescent="0.2">
      <c r="A72" s="6">
        <v>1000690</v>
      </c>
      <c r="B72">
        <v>15.29</v>
      </c>
    </row>
    <row r="73" spans="1:2" x14ac:dyDescent="0.2">
      <c r="A73" s="6">
        <v>1000700</v>
      </c>
      <c r="B73">
        <v>15.961</v>
      </c>
    </row>
    <row r="74" spans="1:2" x14ac:dyDescent="0.2">
      <c r="A74" s="6">
        <v>1000710</v>
      </c>
      <c r="B74">
        <v>13.574999999999999</v>
      </c>
    </row>
    <row r="75" spans="1:2" x14ac:dyDescent="0.2">
      <c r="A75" s="6">
        <v>1000720</v>
      </c>
      <c r="B75">
        <v>12.191000000000001</v>
      </c>
    </row>
    <row r="76" spans="1:2" x14ac:dyDescent="0.2">
      <c r="A76" s="6">
        <v>1000730</v>
      </c>
      <c r="B76">
        <v>11.792999999999999</v>
      </c>
    </row>
    <row r="77" spans="1:2" x14ac:dyDescent="0.2">
      <c r="A77" s="6">
        <v>1000740</v>
      </c>
      <c r="B77">
        <v>12.194000000000001</v>
      </c>
    </row>
    <row r="78" spans="1:2" x14ac:dyDescent="0.2">
      <c r="A78" s="6">
        <v>1000750</v>
      </c>
      <c r="B78">
        <v>12.214</v>
      </c>
    </row>
    <row r="79" spans="1:2" x14ac:dyDescent="0.2">
      <c r="A79" s="6">
        <v>1000760</v>
      </c>
      <c r="B79">
        <v>12.49</v>
      </c>
    </row>
    <row r="80" spans="1:2" x14ac:dyDescent="0.2">
      <c r="A80" s="6">
        <v>1000770</v>
      </c>
      <c r="B80">
        <v>12.308999999999999</v>
      </c>
    </row>
    <row r="81" spans="1:2" x14ac:dyDescent="0.2">
      <c r="A81" s="6">
        <v>1000780</v>
      </c>
      <c r="B81">
        <v>11.992000000000001</v>
      </c>
    </row>
    <row r="82" spans="1:2" x14ac:dyDescent="0.2">
      <c r="A82" s="6">
        <v>1000790</v>
      </c>
      <c r="B82">
        <v>11.75</v>
      </c>
    </row>
    <row r="83" spans="1:2" x14ac:dyDescent="0.2">
      <c r="A83" s="6">
        <v>1000800</v>
      </c>
      <c r="B83">
        <v>12.236000000000001</v>
      </c>
    </row>
    <row r="84" spans="1:2" x14ac:dyDescent="0.2">
      <c r="A84" s="6">
        <v>1000810</v>
      </c>
      <c r="B84">
        <v>12.163</v>
      </c>
    </row>
    <row r="85" spans="1:2" x14ac:dyDescent="0.2">
      <c r="A85" s="6">
        <v>1000820</v>
      </c>
      <c r="B85">
        <v>12.707000000000001</v>
      </c>
    </row>
    <row r="86" spans="1:2" x14ac:dyDescent="0.2">
      <c r="A86" s="6">
        <v>1000830</v>
      </c>
      <c r="B86">
        <v>12.837999999999999</v>
      </c>
    </row>
    <row r="87" spans="1:2" x14ac:dyDescent="0.2">
      <c r="A87" s="6">
        <v>1000840</v>
      </c>
      <c r="B87">
        <v>13.491</v>
      </c>
    </row>
    <row r="88" spans="1:2" x14ac:dyDescent="0.2">
      <c r="A88" s="6">
        <v>1000850</v>
      </c>
      <c r="B88">
        <v>13.875999999999999</v>
      </c>
    </row>
    <row r="89" spans="1:2" x14ac:dyDescent="0.2">
      <c r="A89" s="6">
        <v>1000860</v>
      </c>
      <c r="B89">
        <v>13.311999999999999</v>
      </c>
    </row>
    <row r="90" spans="1:2" x14ac:dyDescent="0.2">
      <c r="A90" s="6">
        <v>1000870</v>
      </c>
      <c r="B90">
        <v>12.327999999999999</v>
      </c>
    </row>
    <row r="91" spans="1:2" x14ac:dyDescent="0.2">
      <c r="A91" s="6">
        <v>1000880</v>
      </c>
      <c r="B91">
        <v>12.912000000000001</v>
      </c>
    </row>
    <row r="92" spans="1:2" x14ac:dyDescent="0.2">
      <c r="A92" s="6">
        <v>1000890</v>
      </c>
      <c r="B92">
        <v>12.164</v>
      </c>
    </row>
    <row r="93" spans="1:2" x14ac:dyDescent="0.2">
      <c r="A93" s="6">
        <v>1000900</v>
      </c>
      <c r="B93">
        <v>11.961</v>
      </c>
    </row>
    <row r="94" spans="1:2" x14ac:dyDescent="0.2">
      <c r="A94" s="6">
        <v>1000910</v>
      </c>
      <c r="B94">
        <v>12.494</v>
      </c>
    </row>
    <row r="95" spans="1:2" x14ac:dyDescent="0.2">
      <c r="A95" s="6">
        <v>1000920</v>
      </c>
      <c r="B95">
        <v>13.85</v>
      </c>
    </row>
    <row r="96" spans="1:2" x14ac:dyDescent="0.2">
      <c r="A96" s="6">
        <v>1000930</v>
      </c>
      <c r="B96">
        <v>14.16</v>
      </c>
    </row>
    <row r="97" spans="1:2" x14ac:dyDescent="0.2">
      <c r="A97" s="6">
        <v>1000940</v>
      </c>
      <c r="B97">
        <v>13.553000000000001</v>
      </c>
    </row>
    <row r="98" spans="1:2" x14ac:dyDescent="0.2">
      <c r="A98" s="6">
        <v>1000950</v>
      </c>
      <c r="B98">
        <v>12.933</v>
      </c>
    </row>
    <row r="99" spans="1:2" x14ac:dyDescent="0.2">
      <c r="A99" s="6">
        <v>1000960</v>
      </c>
      <c r="B99">
        <v>14.95</v>
      </c>
    </row>
    <row r="100" spans="1:2" x14ac:dyDescent="0.2">
      <c r="A100" s="6">
        <v>1000970</v>
      </c>
      <c r="B100">
        <v>13.143000000000001</v>
      </c>
    </row>
    <row r="101" spans="1:2" x14ac:dyDescent="0.2">
      <c r="A101" s="6">
        <v>1000980</v>
      </c>
      <c r="B101">
        <v>11.215</v>
      </c>
    </row>
    <row r="102" spans="1:2" x14ac:dyDescent="0.2">
      <c r="A102" s="6">
        <v>1000990</v>
      </c>
      <c r="B102">
        <v>12.218999999999999</v>
      </c>
    </row>
    <row r="103" spans="1:2" x14ac:dyDescent="0.2">
      <c r="A103" s="6">
        <v>1001000</v>
      </c>
      <c r="B103">
        <v>9.7140000000000004</v>
      </c>
    </row>
    <row r="104" spans="1:2" x14ac:dyDescent="0.2">
      <c r="A104" s="6">
        <v>1001010</v>
      </c>
      <c r="B104">
        <v>8.9489999999999998</v>
      </c>
    </row>
    <row r="105" spans="1:2" x14ac:dyDescent="0.2">
      <c r="A105" s="6">
        <v>1001020</v>
      </c>
      <c r="B105">
        <v>13.711</v>
      </c>
    </row>
    <row r="106" spans="1:2" x14ac:dyDescent="0.2">
      <c r="A106" s="6">
        <v>1001030</v>
      </c>
      <c r="B106">
        <v>14.829000000000001</v>
      </c>
    </row>
    <row r="107" spans="1:2" x14ac:dyDescent="0.2">
      <c r="A107" s="6">
        <v>1001040</v>
      </c>
      <c r="B107">
        <v>11.058</v>
      </c>
    </row>
    <row r="108" spans="1:2" x14ac:dyDescent="0.2">
      <c r="A108" s="6">
        <v>1001050</v>
      </c>
      <c r="B108">
        <v>10.843</v>
      </c>
    </row>
    <row r="109" spans="1:2" x14ac:dyDescent="0.2">
      <c r="A109" s="6">
        <v>1001060</v>
      </c>
      <c r="B109">
        <v>11.17</v>
      </c>
    </row>
    <row r="110" spans="1:2" x14ac:dyDescent="0.2">
      <c r="A110" s="6">
        <v>1001070</v>
      </c>
      <c r="B110">
        <v>11.260999999999999</v>
      </c>
    </row>
    <row r="111" spans="1:2" x14ac:dyDescent="0.2">
      <c r="A111" s="6">
        <v>1001080</v>
      </c>
      <c r="B111">
        <v>10.574</v>
      </c>
    </row>
    <row r="112" spans="1:2" x14ac:dyDescent="0.2">
      <c r="A112" s="6">
        <v>1001090</v>
      </c>
      <c r="B112">
        <v>11.433999999999999</v>
      </c>
    </row>
    <row r="113" spans="1:2" x14ac:dyDescent="0.2">
      <c r="A113" s="6">
        <v>1001100</v>
      </c>
      <c r="B113">
        <v>12.585000000000001</v>
      </c>
    </row>
    <row r="114" spans="1:2" x14ac:dyDescent="0.2">
      <c r="A114" s="6">
        <v>1001110</v>
      </c>
      <c r="B114">
        <v>11.762</v>
      </c>
    </row>
    <row r="115" spans="1:2" x14ac:dyDescent="0.2">
      <c r="A115" s="6">
        <v>1001120</v>
      </c>
      <c r="B115">
        <v>9.9390000000000001</v>
      </c>
    </row>
    <row r="116" spans="1:2" x14ac:dyDescent="0.2">
      <c r="A116" s="6">
        <v>1001130</v>
      </c>
      <c r="B116">
        <v>8.82</v>
      </c>
    </row>
    <row r="117" spans="1:2" x14ac:dyDescent="0.2">
      <c r="A117" s="6">
        <v>1001131</v>
      </c>
      <c r="B117">
        <v>8.8230000000000004</v>
      </c>
    </row>
    <row r="118" spans="1:2" x14ac:dyDescent="0.2">
      <c r="A118" s="6">
        <v>1001140</v>
      </c>
      <c r="B118">
        <v>12.145</v>
      </c>
    </row>
    <row r="119" spans="1:2" x14ac:dyDescent="0.2">
      <c r="A119" s="6">
        <v>1001150</v>
      </c>
      <c r="B119">
        <v>11.852</v>
      </c>
    </row>
    <row r="120" spans="1:2" x14ac:dyDescent="0.2">
      <c r="A120" s="6">
        <v>1001160</v>
      </c>
      <c r="B120">
        <v>11.249000000000001</v>
      </c>
    </row>
    <row r="121" spans="1:2" x14ac:dyDescent="0.2">
      <c r="A121" s="6">
        <v>1001170</v>
      </c>
      <c r="B121">
        <v>11.771000000000001</v>
      </c>
    </row>
    <row r="122" spans="1:2" x14ac:dyDescent="0.2">
      <c r="A122" s="6">
        <v>1001180</v>
      </c>
      <c r="B122">
        <v>11.340999999999999</v>
      </c>
    </row>
    <row r="123" spans="1:2" x14ac:dyDescent="0.2">
      <c r="A123" s="6">
        <v>1001190</v>
      </c>
      <c r="B123">
        <v>13.907</v>
      </c>
    </row>
    <row r="124" spans="1:2" x14ac:dyDescent="0.2">
      <c r="A124" s="6">
        <v>1001200</v>
      </c>
      <c r="B124">
        <v>12.648</v>
      </c>
    </row>
    <row r="125" spans="1:2" x14ac:dyDescent="0.2">
      <c r="A125" s="6">
        <v>1001210</v>
      </c>
      <c r="B125">
        <v>10.468</v>
      </c>
    </row>
    <row r="126" spans="1:2" x14ac:dyDescent="0.2">
      <c r="A126" s="6">
        <v>1001229</v>
      </c>
      <c r="B126">
        <v>9.4109999999999996</v>
      </c>
    </row>
    <row r="127" spans="1:2" x14ac:dyDescent="0.2">
      <c r="A127" s="6">
        <v>1001230</v>
      </c>
      <c r="B127">
        <v>10.379</v>
      </c>
    </row>
    <row r="128" spans="1:2" x14ac:dyDescent="0.2">
      <c r="A128" s="6">
        <v>1001240</v>
      </c>
      <c r="B128">
        <v>12.114000000000001</v>
      </c>
    </row>
    <row r="129" spans="1:2" x14ac:dyDescent="0.2">
      <c r="A129" s="6">
        <v>1001250</v>
      </c>
      <c r="B129">
        <v>13.337999999999999</v>
      </c>
    </row>
    <row r="130" spans="1:2" x14ac:dyDescent="0.2">
      <c r="A130" s="6">
        <v>1001260</v>
      </c>
      <c r="B130">
        <v>15.302</v>
      </c>
    </row>
    <row r="131" spans="1:2" x14ac:dyDescent="0.2">
      <c r="A131" s="6">
        <v>1001270</v>
      </c>
      <c r="B131">
        <v>13.417999999999999</v>
      </c>
    </row>
    <row r="132" spans="1:2" x14ac:dyDescent="0.2">
      <c r="A132" s="6">
        <v>1001280</v>
      </c>
      <c r="B132">
        <v>13.244</v>
      </c>
    </row>
    <row r="133" spans="1:2" x14ac:dyDescent="0.2">
      <c r="A133" s="6">
        <v>1001290</v>
      </c>
      <c r="B133">
        <v>14.323</v>
      </c>
    </row>
    <row r="134" spans="1:2" x14ac:dyDescent="0.2">
      <c r="A134" s="6">
        <v>1001300</v>
      </c>
      <c r="B134">
        <v>15.253</v>
      </c>
    </row>
    <row r="135" spans="1:2" x14ac:dyDescent="0.2">
      <c r="A135" s="6">
        <v>1001310</v>
      </c>
      <c r="B135">
        <v>16.687000000000001</v>
      </c>
    </row>
    <row r="136" spans="1:2" x14ac:dyDescent="0.2">
      <c r="A136" s="6">
        <v>1001320</v>
      </c>
      <c r="B136">
        <v>15.199</v>
      </c>
    </row>
    <row r="137" spans="1:2" x14ac:dyDescent="0.2">
      <c r="A137" s="6">
        <v>1001330</v>
      </c>
      <c r="B137">
        <v>17.047000000000001</v>
      </c>
    </row>
    <row r="138" spans="1:2" x14ac:dyDescent="0.2">
      <c r="A138" s="6">
        <v>1001340</v>
      </c>
      <c r="B138">
        <v>17.631</v>
      </c>
    </row>
    <row r="139" spans="1:2" x14ac:dyDescent="0.2">
      <c r="A139" s="6">
        <v>1001350</v>
      </c>
      <c r="B139">
        <v>18.321999999999999</v>
      </c>
    </row>
    <row r="140" spans="1:2" x14ac:dyDescent="0.2">
      <c r="A140" s="6">
        <v>1001360</v>
      </c>
      <c r="B140">
        <v>9.0779999999999994</v>
      </c>
    </row>
    <row r="141" spans="1:2" x14ac:dyDescent="0.2">
      <c r="A141" s="6">
        <v>1001370</v>
      </c>
      <c r="B141">
        <v>16.82</v>
      </c>
    </row>
    <row r="142" spans="1:2" x14ac:dyDescent="0.2">
      <c r="A142" s="6">
        <v>1001380</v>
      </c>
      <c r="B142">
        <v>16.323</v>
      </c>
    </row>
    <row r="143" spans="1:2" x14ac:dyDescent="0.2">
      <c r="A143" s="6">
        <v>1001390</v>
      </c>
      <c r="B143">
        <v>9.7460000000000004</v>
      </c>
    </row>
    <row r="144" spans="1:2" x14ac:dyDescent="0.2">
      <c r="A144" s="6">
        <v>1001400</v>
      </c>
      <c r="B144">
        <v>10.38</v>
      </c>
    </row>
    <row r="145" spans="1:2" x14ac:dyDescent="0.2">
      <c r="A145" s="6">
        <v>1001410</v>
      </c>
      <c r="B145">
        <v>10.829000000000001</v>
      </c>
    </row>
    <row r="146" spans="1:2" x14ac:dyDescent="0.2">
      <c r="A146" s="6">
        <v>1001420</v>
      </c>
      <c r="B146">
        <v>9.66</v>
      </c>
    </row>
    <row r="147" spans="1:2" x14ac:dyDescent="0.2">
      <c r="A147" s="6">
        <v>1001430</v>
      </c>
      <c r="B147">
        <v>8.0540000000000003</v>
      </c>
    </row>
    <row r="148" spans="1:2" x14ac:dyDescent="0.2">
      <c r="A148" s="6">
        <v>1001440</v>
      </c>
      <c r="B148">
        <v>7.2149999999999999</v>
      </c>
    </row>
    <row r="149" spans="1:2" x14ac:dyDescent="0.2">
      <c r="A149" s="6">
        <v>1001450</v>
      </c>
      <c r="B149">
        <v>10.314</v>
      </c>
    </row>
    <row r="150" spans="1:2" x14ac:dyDescent="0.2">
      <c r="A150" s="6">
        <v>1001460</v>
      </c>
      <c r="B150">
        <v>7.2649999999999997</v>
      </c>
    </row>
    <row r="151" spans="1:2" x14ac:dyDescent="0.2">
      <c r="A151" s="6">
        <v>1001470</v>
      </c>
      <c r="B151">
        <v>12.862</v>
      </c>
    </row>
    <row r="152" spans="1:2" x14ac:dyDescent="0.2">
      <c r="A152" s="6">
        <v>1001480</v>
      </c>
      <c r="B152">
        <v>13.956</v>
      </c>
    </row>
    <row r="153" spans="1:2" x14ac:dyDescent="0.2">
      <c r="A153" s="6">
        <v>1001490</v>
      </c>
      <c r="B153">
        <v>12.519</v>
      </c>
    </row>
    <row r="154" spans="1:2" x14ac:dyDescent="0.2">
      <c r="A154" s="6">
        <v>1001500</v>
      </c>
      <c r="B154">
        <v>8.548</v>
      </c>
    </row>
    <row r="155" spans="1:2" x14ac:dyDescent="0.2">
      <c r="A155" s="6">
        <v>1001510</v>
      </c>
      <c r="B155">
        <v>12.737</v>
      </c>
    </row>
    <row r="156" spans="1:2" x14ac:dyDescent="0.2">
      <c r="A156" s="6">
        <v>1001520</v>
      </c>
      <c r="B156">
        <v>11.808</v>
      </c>
    </row>
    <row r="157" spans="1:2" x14ac:dyDescent="0.2">
      <c r="A157" s="6">
        <v>1001530</v>
      </c>
      <c r="B157">
        <v>16.376999999999999</v>
      </c>
    </row>
    <row r="158" spans="1:2" x14ac:dyDescent="0.2">
      <c r="A158" s="6">
        <v>1001531</v>
      </c>
      <c r="B158">
        <v>16.984999999999999</v>
      </c>
    </row>
    <row r="159" spans="1:2" x14ac:dyDescent="0.2">
      <c r="A159" s="6">
        <v>1001540</v>
      </c>
      <c r="B159">
        <v>17.481999999999999</v>
      </c>
    </row>
    <row r="160" spans="1:2" x14ac:dyDescent="0.2">
      <c r="A160" s="6">
        <v>1001550</v>
      </c>
      <c r="B160">
        <v>18.055</v>
      </c>
    </row>
    <row r="161" spans="1:2" x14ac:dyDescent="0.2">
      <c r="A161" s="6">
        <v>1001560</v>
      </c>
      <c r="B161">
        <v>15.3</v>
      </c>
    </row>
    <row r="162" spans="1:2" x14ac:dyDescent="0.2">
      <c r="A162" s="6">
        <v>1001570</v>
      </c>
      <c r="B162">
        <v>17.869</v>
      </c>
    </row>
    <row r="163" spans="1:2" x14ac:dyDescent="0.2">
      <c r="A163" s="6">
        <v>1001571</v>
      </c>
      <c r="B163">
        <v>16.818999999999999</v>
      </c>
    </row>
    <row r="164" spans="1:2" x14ac:dyDescent="0.2">
      <c r="A164" s="6">
        <v>1001580</v>
      </c>
      <c r="B164">
        <v>17.515000000000001</v>
      </c>
    </row>
    <row r="165" spans="1:2" x14ac:dyDescent="0.2">
      <c r="A165" s="6">
        <v>1001590</v>
      </c>
      <c r="B165">
        <v>16.777000000000001</v>
      </c>
    </row>
    <row r="166" spans="1:2" x14ac:dyDescent="0.2">
      <c r="A166" s="6">
        <v>1001600</v>
      </c>
      <c r="B166">
        <v>17.419</v>
      </c>
    </row>
    <row r="167" spans="1:2" x14ac:dyDescent="0.2">
      <c r="A167" s="6">
        <v>1001610</v>
      </c>
      <c r="B167">
        <v>16.292000000000002</v>
      </c>
    </row>
    <row r="168" spans="1:2" x14ac:dyDescent="0.2">
      <c r="A168" s="6">
        <v>1001620</v>
      </c>
      <c r="B168">
        <v>16.773</v>
      </c>
    </row>
    <row r="169" spans="1:2" x14ac:dyDescent="0.2">
      <c r="A169" s="6">
        <v>1001630</v>
      </c>
      <c r="B169">
        <v>16.841999999999999</v>
      </c>
    </row>
    <row r="170" spans="1:2" x14ac:dyDescent="0.2">
      <c r="A170" s="6">
        <v>1001640</v>
      </c>
      <c r="B170">
        <v>16.43</v>
      </c>
    </row>
    <row r="171" spans="1:2" x14ac:dyDescent="0.2">
      <c r="A171" s="6">
        <v>1001650</v>
      </c>
      <c r="B171">
        <v>18.472000000000001</v>
      </c>
    </row>
    <row r="172" spans="1:2" x14ac:dyDescent="0.2">
      <c r="A172" s="6">
        <v>1001651</v>
      </c>
      <c r="B172">
        <v>17.95</v>
      </c>
    </row>
    <row r="173" spans="1:2" x14ac:dyDescent="0.2">
      <c r="A173" s="6">
        <v>1001660</v>
      </c>
      <c r="B173">
        <v>15.914999999999999</v>
      </c>
    </row>
    <row r="174" spans="1:2" x14ac:dyDescent="0.2">
      <c r="A174" s="6">
        <v>1001670</v>
      </c>
      <c r="B174">
        <v>14.972</v>
      </c>
    </row>
    <row r="175" spans="1:2" x14ac:dyDescent="0.2">
      <c r="A175" s="6">
        <v>1001680</v>
      </c>
      <c r="B175">
        <v>15.612</v>
      </c>
    </row>
    <row r="176" spans="1:2" x14ac:dyDescent="0.2">
      <c r="A176" s="6">
        <v>1001690</v>
      </c>
      <c r="B176">
        <v>13.65</v>
      </c>
    </row>
    <row r="177" spans="1:2" x14ac:dyDescent="0.2">
      <c r="A177" s="6">
        <v>1001700</v>
      </c>
      <c r="B177">
        <v>14.795999999999999</v>
      </c>
    </row>
    <row r="178" spans="1:2" x14ac:dyDescent="0.2">
      <c r="A178" s="6">
        <v>1001710</v>
      </c>
      <c r="B178">
        <v>12.643000000000001</v>
      </c>
    </row>
    <row r="179" spans="1:2" x14ac:dyDescent="0.2">
      <c r="A179" s="6">
        <v>1001720</v>
      </c>
      <c r="B179">
        <v>13.414999999999999</v>
      </c>
    </row>
    <row r="180" spans="1:2" x14ac:dyDescent="0.2">
      <c r="A180" s="6">
        <v>1001730</v>
      </c>
      <c r="B180">
        <v>15.456</v>
      </c>
    </row>
    <row r="181" spans="1:2" x14ac:dyDescent="0.2">
      <c r="A181" s="6">
        <v>1001740</v>
      </c>
      <c r="B181">
        <v>12.725</v>
      </c>
    </row>
    <row r="182" spans="1:2" x14ac:dyDescent="0.2">
      <c r="A182" s="6">
        <v>1001750</v>
      </c>
      <c r="B182">
        <v>16.631</v>
      </c>
    </row>
    <row r="183" spans="1:2" x14ac:dyDescent="0.2">
      <c r="A183" s="6">
        <v>1001760</v>
      </c>
      <c r="B183">
        <v>15.718999999999999</v>
      </c>
    </row>
    <row r="184" spans="1:2" x14ac:dyDescent="0.2">
      <c r="A184" s="6">
        <v>1001770</v>
      </c>
      <c r="B184">
        <v>14.561</v>
      </c>
    </row>
    <row r="185" spans="1:2" x14ac:dyDescent="0.2">
      <c r="A185" s="6">
        <v>1001780</v>
      </c>
      <c r="B185">
        <v>16.899000000000001</v>
      </c>
    </row>
    <row r="186" spans="1:2" x14ac:dyDescent="0.2">
      <c r="A186" s="6">
        <v>1001790</v>
      </c>
      <c r="B186">
        <v>17.125</v>
      </c>
    </row>
    <row r="187" spans="1:2" x14ac:dyDescent="0.2">
      <c r="A187" s="6">
        <v>1001800</v>
      </c>
      <c r="B187">
        <v>16.943999999999999</v>
      </c>
    </row>
    <row r="188" spans="1:2" x14ac:dyDescent="0.2">
      <c r="A188" s="6">
        <v>1001810</v>
      </c>
      <c r="B188">
        <v>16.193999999999999</v>
      </c>
    </row>
    <row r="189" spans="1:2" x14ac:dyDescent="0.2">
      <c r="A189" s="6">
        <v>1001820</v>
      </c>
      <c r="B189">
        <v>17.425999999999998</v>
      </c>
    </row>
    <row r="190" spans="1:2" x14ac:dyDescent="0.2">
      <c r="A190" s="6">
        <v>1001830</v>
      </c>
      <c r="B190">
        <v>17.289000000000001</v>
      </c>
    </row>
    <row r="191" spans="1:2" x14ac:dyDescent="0.2">
      <c r="A191" s="6">
        <v>1001840</v>
      </c>
      <c r="B191">
        <v>17.677</v>
      </c>
    </row>
    <row r="192" spans="1:2" x14ac:dyDescent="0.2">
      <c r="A192" s="6">
        <v>1001850</v>
      </c>
      <c r="B192">
        <v>14.821999999999999</v>
      </c>
    </row>
    <row r="193" spans="1:2" x14ac:dyDescent="0.2">
      <c r="A193" s="6">
        <v>1001860</v>
      </c>
      <c r="B193">
        <v>16.402999999999999</v>
      </c>
    </row>
    <row r="194" spans="1:2" x14ac:dyDescent="0.2">
      <c r="A194" s="6">
        <v>1001870</v>
      </c>
      <c r="B194">
        <v>18.606999999999999</v>
      </c>
    </row>
    <row r="195" spans="1:2" x14ac:dyDescent="0.2">
      <c r="A195" s="6">
        <v>1001880</v>
      </c>
      <c r="B195">
        <v>18.198</v>
      </c>
    </row>
    <row r="196" spans="1:2" x14ac:dyDescent="0.2">
      <c r="A196" s="6">
        <v>1001890</v>
      </c>
      <c r="B196">
        <v>17.161000000000001</v>
      </c>
    </row>
    <row r="197" spans="1:2" x14ac:dyDescent="0.2">
      <c r="A197" s="6">
        <v>1001900</v>
      </c>
      <c r="B197">
        <v>17.050999999999998</v>
      </c>
    </row>
    <row r="198" spans="1:2" x14ac:dyDescent="0.2">
      <c r="A198" s="6">
        <v>1001910</v>
      </c>
      <c r="B198">
        <v>9.4949999999999992</v>
      </c>
    </row>
    <row r="199" spans="1:2" x14ac:dyDescent="0.2">
      <c r="A199" s="6">
        <v>1001920</v>
      </c>
      <c r="B199">
        <v>14.263</v>
      </c>
    </row>
    <row r="200" spans="1:2" x14ac:dyDescent="0.2">
      <c r="A200" s="6">
        <v>1001930</v>
      </c>
      <c r="B200">
        <v>15.462999999999999</v>
      </c>
    </row>
    <row r="201" spans="1:2" x14ac:dyDescent="0.2">
      <c r="A201" s="6">
        <v>1001940</v>
      </c>
      <c r="B201">
        <v>17.954999999999998</v>
      </c>
    </row>
    <row r="202" spans="1:2" x14ac:dyDescent="0.2">
      <c r="A202" s="6">
        <v>1001950</v>
      </c>
      <c r="B202">
        <v>14.552</v>
      </c>
    </row>
    <row r="203" spans="1:2" x14ac:dyDescent="0.2">
      <c r="A203" s="6">
        <v>1001960</v>
      </c>
      <c r="B203">
        <v>11.914</v>
      </c>
    </row>
    <row r="204" spans="1:2" x14ac:dyDescent="0.2">
      <c r="A204" s="6">
        <v>1001970</v>
      </c>
      <c r="B204">
        <v>12.82</v>
      </c>
    </row>
    <row r="205" spans="1:2" x14ac:dyDescent="0.2">
      <c r="A205" s="6">
        <v>1001980</v>
      </c>
      <c r="B205">
        <v>15.603</v>
      </c>
    </row>
    <row r="206" spans="1:2" x14ac:dyDescent="0.2">
      <c r="A206" s="6">
        <v>1001990</v>
      </c>
      <c r="B206">
        <v>17.460999999999999</v>
      </c>
    </row>
    <row r="207" spans="1:2" x14ac:dyDescent="0.2">
      <c r="A207" s="6">
        <v>1002000</v>
      </c>
      <c r="B207">
        <v>16.321000000000002</v>
      </c>
    </row>
    <row r="208" spans="1:2" x14ac:dyDescent="0.2">
      <c r="A208" s="6">
        <v>1002010</v>
      </c>
      <c r="B208">
        <v>16.739000000000001</v>
      </c>
    </row>
    <row r="209" spans="1:2" x14ac:dyDescent="0.2">
      <c r="A209" s="6">
        <v>1002020</v>
      </c>
      <c r="B209">
        <v>15.285</v>
      </c>
    </row>
    <row r="210" spans="1:2" x14ac:dyDescent="0.2">
      <c r="A210" s="6">
        <v>1002030</v>
      </c>
      <c r="B210">
        <v>15.420999999999999</v>
      </c>
    </row>
    <row r="211" spans="1:2" x14ac:dyDescent="0.2">
      <c r="A211" s="6">
        <v>1002040</v>
      </c>
      <c r="B211">
        <v>14.804</v>
      </c>
    </row>
    <row r="212" spans="1:2" x14ac:dyDescent="0.2">
      <c r="A212" s="6">
        <v>1002050</v>
      </c>
      <c r="B212">
        <v>16.234999999999999</v>
      </c>
    </row>
    <row r="213" spans="1:2" x14ac:dyDescent="0.2">
      <c r="A213" s="6">
        <v>1002060</v>
      </c>
      <c r="B213">
        <v>10.193</v>
      </c>
    </row>
    <row r="214" spans="1:2" x14ac:dyDescent="0.2">
      <c r="A214" s="6">
        <v>1002070</v>
      </c>
      <c r="B214">
        <v>9.0050000000000008</v>
      </c>
    </row>
    <row r="215" spans="1:2" x14ac:dyDescent="0.2">
      <c r="A215" s="6">
        <v>1002080</v>
      </c>
      <c r="B215">
        <v>10</v>
      </c>
    </row>
    <row r="216" spans="1:2" x14ac:dyDescent="0.2">
      <c r="A216" s="6">
        <v>1002090</v>
      </c>
      <c r="B216">
        <v>6.8479999999999999</v>
      </c>
    </row>
    <row r="217" spans="1:2" x14ac:dyDescent="0.2">
      <c r="A217" s="6">
        <v>1002100</v>
      </c>
      <c r="B217">
        <v>9.4689999999999994</v>
      </c>
    </row>
    <row r="218" spans="1:2" x14ac:dyDescent="0.2">
      <c r="A218" s="6">
        <v>1002110</v>
      </c>
      <c r="B218">
        <v>11.318</v>
      </c>
    </row>
    <row r="219" spans="1:2" x14ac:dyDescent="0.2">
      <c r="A219" s="6">
        <v>1002120</v>
      </c>
      <c r="B219">
        <v>12.884</v>
      </c>
    </row>
    <row r="220" spans="1:2" x14ac:dyDescent="0.2">
      <c r="A220" s="6">
        <v>1002130</v>
      </c>
      <c r="B220">
        <v>12.725</v>
      </c>
    </row>
    <row r="221" spans="1:2" x14ac:dyDescent="0.2">
      <c r="A221" s="6">
        <v>1002140</v>
      </c>
      <c r="B221">
        <v>11.465999999999999</v>
      </c>
    </row>
    <row r="222" spans="1:2" x14ac:dyDescent="0.2">
      <c r="A222" s="6">
        <v>1002150</v>
      </c>
      <c r="B222">
        <v>12.458</v>
      </c>
    </row>
    <row r="223" spans="1:2" x14ac:dyDescent="0.2">
      <c r="A223" s="6">
        <v>1002160</v>
      </c>
      <c r="B223">
        <v>14.38</v>
      </c>
    </row>
    <row r="224" spans="1:2" x14ac:dyDescent="0.2">
      <c r="A224" s="6">
        <v>1002170</v>
      </c>
      <c r="B224">
        <v>14.901999999999999</v>
      </c>
    </row>
    <row r="225" spans="1:2" x14ac:dyDescent="0.2">
      <c r="A225" s="6">
        <v>1002180</v>
      </c>
      <c r="B225">
        <v>13.981999999999999</v>
      </c>
    </row>
    <row r="226" spans="1:2" x14ac:dyDescent="0.2">
      <c r="A226" s="6">
        <v>1002190</v>
      </c>
      <c r="B226">
        <v>14.773999999999999</v>
      </c>
    </row>
    <row r="227" spans="1:2" x14ac:dyDescent="0.2">
      <c r="A227" s="6">
        <v>1002200</v>
      </c>
      <c r="B227">
        <v>14.821999999999999</v>
      </c>
    </row>
    <row r="228" spans="1:2" x14ac:dyDescent="0.2">
      <c r="A228" s="6">
        <v>1002210</v>
      </c>
      <c r="B228">
        <v>14.599</v>
      </c>
    </row>
    <row r="229" spans="1:2" x14ac:dyDescent="0.2">
      <c r="A229" s="6">
        <v>1002220</v>
      </c>
      <c r="B229">
        <v>14.262</v>
      </c>
    </row>
    <row r="230" spans="1:2" x14ac:dyDescent="0.2">
      <c r="A230" s="6">
        <v>1002230</v>
      </c>
      <c r="B230">
        <v>14.699</v>
      </c>
    </row>
    <row r="231" spans="1:2" x14ac:dyDescent="0.2">
      <c r="A231" s="6">
        <v>1002240</v>
      </c>
      <c r="B231">
        <v>13.510999999999999</v>
      </c>
    </row>
    <row r="232" spans="1:2" x14ac:dyDescent="0.2">
      <c r="A232" s="6">
        <v>1002250</v>
      </c>
      <c r="B232">
        <v>8.0229999999999997</v>
      </c>
    </row>
    <row r="233" spans="1:2" x14ac:dyDescent="0.2">
      <c r="A233" s="6">
        <v>1002260</v>
      </c>
      <c r="B233">
        <v>10.507</v>
      </c>
    </row>
    <row r="234" spans="1:2" x14ac:dyDescent="0.2">
      <c r="A234" s="6">
        <v>1002270</v>
      </c>
      <c r="B234">
        <v>15.765000000000001</v>
      </c>
    </row>
    <row r="235" spans="1:2" x14ac:dyDescent="0.2">
      <c r="A235" s="6">
        <v>1002280</v>
      </c>
      <c r="B235">
        <v>11.52</v>
      </c>
    </row>
    <row r="236" spans="1:2" x14ac:dyDescent="0.2">
      <c r="A236" s="6">
        <v>1002290</v>
      </c>
      <c r="B236">
        <v>10.159000000000001</v>
      </c>
    </row>
    <row r="237" spans="1:2" x14ac:dyDescent="0.2">
      <c r="A237" s="6">
        <v>1002300</v>
      </c>
      <c r="B237">
        <v>12.645</v>
      </c>
    </row>
    <row r="238" spans="1:2" x14ac:dyDescent="0.2">
      <c r="A238" s="6">
        <v>1002310</v>
      </c>
      <c r="B238">
        <v>8.5609999999999999</v>
      </c>
    </row>
    <row r="239" spans="1:2" x14ac:dyDescent="0.2">
      <c r="A239" s="6">
        <v>1002320</v>
      </c>
      <c r="B239">
        <v>8.4489999999999998</v>
      </c>
    </row>
    <row r="240" spans="1:2" x14ac:dyDescent="0.2">
      <c r="A240" s="6">
        <v>1002330</v>
      </c>
      <c r="B240">
        <v>8.1159999999999997</v>
      </c>
    </row>
    <row r="241" spans="1:2" x14ac:dyDescent="0.2">
      <c r="A241" s="6">
        <v>1002340</v>
      </c>
      <c r="B241">
        <v>7.8120000000000003</v>
      </c>
    </row>
    <row r="242" spans="1:2" x14ac:dyDescent="0.2">
      <c r="A242" s="6">
        <v>1002350</v>
      </c>
      <c r="B242">
        <v>12.228</v>
      </c>
    </row>
    <row r="243" spans="1:2" x14ac:dyDescent="0.2">
      <c r="A243" s="6">
        <v>1002360</v>
      </c>
      <c r="B243">
        <v>14.847</v>
      </c>
    </row>
    <row r="244" spans="1:2" x14ac:dyDescent="0.2">
      <c r="A244" s="6">
        <v>1002370</v>
      </c>
      <c r="B244">
        <v>15.083</v>
      </c>
    </row>
    <row r="245" spans="1:2" x14ac:dyDescent="0.2">
      <c r="A245" s="6">
        <v>1002380</v>
      </c>
      <c r="B245">
        <v>15.379</v>
      </c>
    </row>
    <row r="246" spans="1:2" x14ac:dyDescent="0.2">
      <c r="A246" s="6">
        <v>1002390</v>
      </c>
      <c r="B246">
        <v>15.654999999999999</v>
      </c>
    </row>
    <row r="247" spans="1:2" x14ac:dyDescent="0.2">
      <c r="A247" s="6">
        <v>1002400</v>
      </c>
      <c r="B247">
        <v>13.457000000000001</v>
      </c>
    </row>
    <row r="248" spans="1:2" x14ac:dyDescent="0.2">
      <c r="A248" s="6">
        <v>1002410</v>
      </c>
      <c r="B248">
        <v>13.228999999999999</v>
      </c>
    </row>
    <row r="249" spans="1:2" x14ac:dyDescent="0.2">
      <c r="A249" s="6">
        <v>1002420</v>
      </c>
      <c r="B249">
        <v>14.662000000000001</v>
      </c>
    </row>
    <row r="250" spans="1:2" x14ac:dyDescent="0.2">
      <c r="A250" s="6">
        <v>1002430</v>
      </c>
      <c r="B250">
        <v>15.308</v>
      </c>
    </row>
    <row r="251" spans="1:2" x14ac:dyDescent="0.2">
      <c r="A251" s="6">
        <v>1002440</v>
      </c>
      <c r="B251">
        <v>15.529</v>
      </c>
    </row>
    <row r="252" spans="1:2" x14ac:dyDescent="0.2">
      <c r="A252" s="6">
        <v>1002450</v>
      </c>
      <c r="B252">
        <v>14.563000000000001</v>
      </c>
    </row>
    <row r="253" spans="1:2" x14ac:dyDescent="0.2">
      <c r="A253" s="6">
        <v>1002460</v>
      </c>
      <c r="B253">
        <v>13.87</v>
      </c>
    </row>
    <row r="254" spans="1:2" x14ac:dyDescent="0.2">
      <c r="A254" s="6">
        <v>1002470</v>
      </c>
      <c r="B254">
        <v>14.454000000000001</v>
      </c>
    </row>
    <row r="255" spans="1:2" x14ac:dyDescent="0.2">
      <c r="A255" s="6">
        <v>1002480</v>
      </c>
      <c r="B255">
        <v>13.457000000000001</v>
      </c>
    </row>
    <row r="256" spans="1:2" x14ac:dyDescent="0.2">
      <c r="A256" s="6">
        <v>1002490</v>
      </c>
      <c r="B256">
        <v>7.8609999999999998</v>
      </c>
    </row>
    <row r="257" spans="1:2" x14ac:dyDescent="0.2">
      <c r="A257" s="6">
        <v>1002500</v>
      </c>
      <c r="B257">
        <v>6.84</v>
      </c>
    </row>
    <row r="258" spans="1:2" x14ac:dyDescent="0.2">
      <c r="A258" s="6">
        <v>1002510</v>
      </c>
      <c r="B258">
        <v>11.122999999999999</v>
      </c>
    </row>
    <row r="259" spans="1:2" x14ac:dyDescent="0.2">
      <c r="A259" s="6">
        <v>1002520</v>
      </c>
      <c r="B259">
        <v>12.598000000000001</v>
      </c>
    </row>
    <row r="260" spans="1:2" x14ac:dyDescent="0.2">
      <c r="A260" s="6">
        <v>1002530</v>
      </c>
      <c r="B260">
        <v>11.052</v>
      </c>
    </row>
    <row r="261" spans="1:2" x14ac:dyDescent="0.2">
      <c r="A261" s="6">
        <v>1002540</v>
      </c>
      <c r="B261">
        <v>13.026</v>
      </c>
    </row>
    <row r="262" spans="1:2" x14ac:dyDescent="0.2">
      <c r="A262" s="6">
        <v>1002550</v>
      </c>
      <c r="B262">
        <v>9.1319999999999997</v>
      </c>
    </row>
    <row r="263" spans="1:2" x14ac:dyDescent="0.2">
      <c r="A263" s="6">
        <v>1002560</v>
      </c>
      <c r="B263">
        <v>8.7690000000000001</v>
      </c>
    </row>
    <row r="264" spans="1:2" x14ac:dyDescent="0.2">
      <c r="A264" s="6">
        <v>1002570</v>
      </c>
      <c r="B264">
        <v>15.103</v>
      </c>
    </row>
    <row r="265" spans="1:2" x14ac:dyDescent="0.2">
      <c r="A265" s="6">
        <v>1002580</v>
      </c>
      <c r="B265">
        <v>14.265000000000001</v>
      </c>
    </row>
    <row r="266" spans="1:2" x14ac:dyDescent="0.2">
      <c r="A266" s="6">
        <v>1002590</v>
      </c>
      <c r="B266">
        <v>13.239000000000001</v>
      </c>
    </row>
    <row r="267" spans="1:2" x14ac:dyDescent="0.2">
      <c r="A267" s="6">
        <v>1002600</v>
      </c>
      <c r="B267">
        <v>11.808</v>
      </c>
    </row>
    <row r="268" spans="1:2" x14ac:dyDescent="0.2">
      <c r="A268" s="6">
        <v>1002610</v>
      </c>
      <c r="B268">
        <v>9.6750000000000007</v>
      </c>
    </row>
    <row r="269" spans="1:2" x14ac:dyDescent="0.2">
      <c r="A269" s="6">
        <v>1002620</v>
      </c>
      <c r="B269">
        <v>8.7010000000000005</v>
      </c>
    </row>
    <row r="270" spans="1:2" x14ac:dyDescent="0.2">
      <c r="A270" s="6">
        <v>1002630</v>
      </c>
      <c r="B270">
        <v>8.2690000000000001</v>
      </c>
    </row>
    <row r="271" spans="1:2" x14ac:dyDescent="0.2">
      <c r="A271" s="6">
        <v>1002640</v>
      </c>
      <c r="B271">
        <v>7.9160000000000004</v>
      </c>
    </row>
    <row r="272" spans="1:2" x14ac:dyDescent="0.2">
      <c r="A272" s="6">
        <v>1002650</v>
      </c>
      <c r="B272">
        <v>8.0579999999999998</v>
      </c>
    </row>
    <row r="273" spans="1:2" x14ac:dyDescent="0.2">
      <c r="A273" s="6">
        <v>1002660</v>
      </c>
      <c r="B273">
        <v>8.6809999999999992</v>
      </c>
    </row>
    <row r="274" spans="1:2" x14ac:dyDescent="0.2">
      <c r="A274" s="6">
        <v>1002670</v>
      </c>
      <c r="B274">
        <v>10.346</v>
      </c>
    </row>
    <row r="275" spans="1:2" x14ac:dyDescent="0.2">
      <c r="A275" s="6">
        <v>1002680</v>
      </c>
      <c r="B275">
        <v>11.679</v>
      </c>
    </row>
    <row r="276" spans="1:2" x14ac:dyDescent="0.2">
      <c r="A276" s="6">
        <v>1002690</v>
      </c>
      <c r="B276">
        <v>12.058</v>
      </c>
    </row>
    <row r="277" spans="1:2" x14ac:dyDescent="0.2">
      <c r="A277" s="6">
        <v>1002700</v>
      </c>
      <c r="B277">
        <v>11.093999999999999</v>
      </c>
    </row>
    <row r="278" spans="1:2" x14ac:dyDescent="0.2">
      <c r="A278" s="6">
        <v>1002710</v>
      </c>
      <c r="B278">
        <v>12.048999999999999</v>
      </c>
    </row>
    <row r="279" spans="1:2" x14ac:dyDescent="0.2">
      <c r="A279" s="6">
        <v>1002720</v>
      </c>
      <c r="B279">
        <v>10.837999999999999</v>
      </c>
    </row>
    <row r="280" spans="1:2" x14ac:dyDescent="0.2">
      <c r="A280" s="6">
        <v>1002730</v>
      </c>
      <c r="B280">
        <v>11.981999999999999</v>
      </c>
    </row>
    <row r="281" spans="1:2" x14ac:dyDescent="0.2">
      <c r="A281" s="6">
        <v>1002740</v>
      </c>
      <c r="B281">
        <v>11.827999999999999</v>
      </c>
    </row>
    <row r="282" spans="1:2" x14ac:dyDescent="0.2">
      <c r="A282" s="6">
        <v>1002750</v>
      </c>
      <c r="B282">
        <v>12.609</v>
      </c>
    </row>
    <row r="283" spans="1:2" x14ac:dyDescent="0.2">
      <c r="A283" s="6">
        <v>1002760</v>
      </c>
      <c r="B283">
        <v>12.82</v>
      </c>
    </row>
    <row r="284" spans="1:2" x14ac:dyDescent="0.2">
      <c r="A284" s="6">
        <v>1002770</v>
      </c>
      <c r="B284">
        <v>12.209</v>
      </c>
    </row>
    <row r="285" spans="1:2" x14ac:dyDescent="0.2">
      <c r="A285" s="6">
        <v>1002780</v>
      </c>
      <c r="B285">
        <v>9.6959999999999997</v>
      </c>
    </row>
    <row r="286" spans="1:2" x14ac:dyDescent="0.2">
      <c r="A286" s="6">
        <v>1002790</v>
      </c>
      <c r="B286">
        <v>12.706</v>
      </c>
    </row>
    <row r="287" spans="1:2" x14ac:dyDescent="0.2">
      <c r="A287" s="6">
        <v>1002800</v>
      </c>
      <c r="B287">
        <v>11.64</v>
      </c>
    </row>
    <row r="288" spans="1:2" x14ac:dyDescent="0.2">
      <c r="A288" s="6">
        <v>1002810</v>
      </c>
      <c r="B288">
        <v>11.28</v>
      </c>
    </row>
    <row r="289" spans="1:2" x14ac:dyDescent="0.2">
      <c r="A289" s="6">
        <v>1002820</v>
      </c>
      <c r="B289">
        <v>10.785</v>
      </c>
    </row>
    <row r="290" spans="1:2" x14ac:dyDescent="0.2">
      <c r="A290" s="6">
        <v>1002830</v>
      </c>
      <c r="B290">
        <v>11.468999999999999</v>
      </c>
    </row>
    <row r="291" spans="1:2" x14ac:dyDescent="0.2">
      <c r="A291" s="6">
        <v>1002840</v>
      </c>
      <c r="B291">
        <v>10.068</v>
      </c>
    </row>
    <row r="292" spans="1:2" x14ac:dyDescent="0.2">
      <c r="A292" s="6">
        <v>1002850</v>
      </c>
      <c r="B292">
        <v>8.9570000000000007</v>
      </c>
    </row>
    <row r="293" spans="1:2" x14ac:dyDescent="0.2">
      <c r="A293" s="6">
        <v>1002860</v>
      </c>
      <c r="B293">
        <v>8.5310000000000006</v>
      </c>
    </row>
    <row r="294" spans="1:2" x14ac:dyDescent="0.2">
      <c r="A294" s="6">
        <v>1002870</v>
      </c>
      <c r="B294">
        <v>8.4969999999999999</v>
      </c>
    </row>
    <row r="295" spans="1:2" x14ac:dyDescent="0.2">
      <c r="A295" s="6">
        <v>1002880</v>
      </c>
      <c r="B295">
        <v>8.7880000000000003</v>
      </c>
    </row>
    <row r="296" spans="1:2" x14ac:dyDescent="0.2">
      <c r="A296" s="6">
        <v>1002890</v>
      </c>
      <c r="B296">
        <v>12.167</v>
      </c>
    </row>
    <row r="297" spans="1:2" x14ac:dyDescent="0.2">
      <c r="A297" s="6">
        <v>1002900</v>
      </c>
      <c r="B297">
        <v>12.879</v>
      </c>
    </row>
    <row r="298" spans="1:2" x14ac:dyDescent="0.2">
      <c r="A298" s="6">
        <v>1002910</v>
      </c>
      <c r="B298">
        <v>12.478</v>
      </c>
    </row>
    <row r="299" spans="1:2" x14ac:dyDescent="0.2">
      <c r="A299" s="6">
        <v>1002920</v>
      </c>
      <c r="B299">
        <v>11.401</v>
      </c>
    </row>
    <row r="300" spans="1:2" x14ac:dyDescent="0.2">
      <c r="A300" s="6">
        <v>1002930</v>
      </c>
      <c r="B300">
        <v>9.2690000000000001</v>
      </c>
    </row>
    <row r="301" spans="1:2" x14ac:dyDescent="0.2">
      <c r="A301" s="6">
        <v>1002940</v>
      </c>
      <c r="B301">
        <v>10.131</v>
      </c>
    </row>
    <row r="302" spans="1:2" x14ac:dyDescent="0.2">
      <c r="A302" s="6">
        <v>1002950</v>
      </c>
      <c r="B302">
        <v>11.62</v>
      </c>
    </row>
    <row r="303" spans="1:2" x14ac:dyDescent="0.2">
      <c r="A303" s="6">
        <v>1002960</v>
      </c>
      <c r="B303">
        <v>12.573</v>
      </c>
    </row>
    <row r="304" spans="1:2" x14ac:dyDescent="0.2">
      <c r="A304" s="6">
        <v>1002970</v>
      </c>
      <c r="B304">
        <v>12.706</v>
      </c>
    </row>
    <row r="305" spans="1:2" x14ac:dyDescent="0.2">
      <c r="A305" s="6">
        <v>1002980</v>
      </c>
      <c r="B305">
        <v>8.8510000000000009</v>
      </c>
    </row>
    <row r="306" spans="1:2" x14ac:dyDescent="0.2">
      <c r="A306" s="6">
        <v>1002990</v>
      </c>
      <c r="B306">
        <v>10.147</v>
      </c>
    </row>
    <row r="307" spans="1:2" x14ac:dyDescent="0.2">
      <c r="A307" s="6">
        <v>1003000</v>
      </c>
      <c r="B307">
        <v>9.6289999999999996</v>
      </c>
    </row>
    <row r="308" spans="1:2" x14ac:dyDescent="0.2">
      <c r="A308" s="6">
        <v>1003010</v>
      </c>
      <c r="B308">
        <v>8.36</v>
      </c>
    </row>
    <row r="309" spans="1:2" x14ac:dyDescent="0.2">
      <c r="A309" s="6">
        <v>1003020</v>
      </c>
      <c r="B309">
        <v>8.4740000000000002</v>
      </c>
    </row>
    <row r="310" spans="1:2" x14ac:dyDescent="0.2">
      <c r="A310" s="6">
        <v>1003030</v>
      </c>
      <c r="B310">
        <v>9.7949999999999999</v>
      </c>
    </row>
    <row r="311" spans="1:2" x14ac:dyDescent="0.2">
      <c r="A311" s="6">
        <v>1003040</v>
      </c>
      <c r="B311">
        <v>9.8469999999999995</v>
      </c>
    </row>
    <row r="312" spans="1:2" x14ac:dyDescent="0.2">
      <c r="A312" s="6">
        <v>1003050</v>
      </c>
      <c r="B312">
        <v>7.76</v>
      </c>
    </row>
    <row r="313" spans="1:2" x14ac:dyDescent="0.2">
      <c r="A313" s="6">
        <v>1003060</v>
      </c>
      <c r="B313">
        <v>8.2360000000000007</v>
      </c>
    </row>
    <row r="314" spans="1:2" x14ac:dyDescent="0.2">
      <c r="A314" s="6">
        <v>1003070</v>
      </c>
      <c r="B314">
        <v>15.763999999999999</v>
      </c>
    </row>
    <row r="315" spans="1:2" x14ac:dyDescent="0.2">
      <c r="A315" s="6">
        <v>1003080</v>
      </c>
      <c r="B315">
        <v>16.291</v>
      </c>
    </row>
    <row r="316" spans="1:2" x14ac:dyDescent="0.2">
      <c r="A316" s="6">
        <v>1003090</v>
      </c>
      <c r="B316">
        <v>14.669</v>
      </c>
    </row>
    <row r="317" spans="1:2" x14ac:dyDescent="0.2">
      <c r="A317" s="6">
        <v>1003100</v>
      </c>
      <c r="B317">
        <v>14.89</v>
      </c>
    </row>
    <row r="318" spans="1:2" x14ac:dyDescent="0.2">
      <c r="A318" s="6">
        <v>1003110</v>
      </c>
      <c r="B318">
        <v>13.191000000000001</v>
      </c>
    </row>
    <row r="319" spans="1:2" x14ac:dyDescent="0.2">
      <c r="A319" s="6">
        <v>1003120</v>
      </c>
      <c r="B319">
        <v>13.914999999999999</v>
      </c>
    </row>
    <row r="320" spans="1:2" x14ac:dyDescent="0.2">
      <c r="A320" s="6">
        <v>1003130</v>
      </c>
      <c r="B320">
        <v>14.484999999999999</v>
      </c>
    </row>
    <row r="321" spans="1:2" x14ac:dyDescent="0.2">
      <c r="A321" s="6">
        <v>1003140</v>
      </c>
      <c r="B321">
        <v>12.333</v>
      </c>
    </row>
    <row r="322" spans="1:2" x14ac:dyDescent="0.2">
      <c r="A322" s="6">
        <v>1003150</v>
      </c>
      <c r="B322">
        <v>9.4610000000000003</v>
      </c>
    </row>
    <row r="323" spans="1:2" x14ac:dyDescent="0.2">
      <c r="A323" s="6">
        <v>1003160</v>
      </c>
      <c r="B323">
        <v>8.6210000000000004</v>
      </c>
    </row>
    <row r="324" spans="1:2" x14ac:dyDescent="0.2">
      <c r="A324" s="6">
        <v>1003170</v>
      </c>
      <c r="B324">
        <v>9.4030000000000005</v>
      </c>
    </row>
    <row r="325" spans="1:2" x14ac:dyDescent="0.2">
      <c r="A325" s="6">
        <v>1003180</v>
      </c>
      <c r="B325">
        <v>7.4720000000000004</v>
      </c>
    </row>
    <row r="326" spans="1:2" x14ac:dyDescent="0.2">
      <c r="A326" s="6">
        <v>1003190</v>
      </c>
      <c r="B326">
        <v>8.5500000000000007</v>
      </c>
    </row>
    <row r="327" spans="1:2" x14ac:dyDescent="0.2">
      <c r="A327" s="6">
        <v>1003200</v>
      </c>
      <c r="B327">
        <v>8.9550000000000001</v>
      </c>
    </row>
    <row r="328" spans="1:2" x14ac:dyDescent="0.2">
      <c r="A328" s="6">
        <v>1003210</v>
      </c>
      <c r="B328">
        <v>9.1999999999999993</v>
      </c>
    </row>
    <row r="329" spans="1:2" x14ac:dyDescent="0.2">
      <c r="A329" s="6">
        <v>1003220</v>
      </c>
      <c r="B329">
        <v>17.210999999999999</v>
      </c>
    </row>
    <row r="330" spans="1:2" x14ac:dyDescent="0.2">
      <c r="A330" s="6">
        <v>1003230</v>
      </c>
      <c r="B330">
        <v>17.109000000000002</v>
      </c>
    </row>
    <row r="331" spans="1:2" x14ac:dyDescent="0.2">
      <c r="A331" s="6">
        <v>1003240</v>
      </c>
      <c r="B331">
        <v>18.530999999999999</v>
      </c>
    </row>
    <row r="332" spans="1:2" x14ac:dyDescent="0.2">
      <c r="A332" s="6">
        <v>1003250</v>
      </c>
      <c r="B332">
        <v>18.033000000000001</v>
      </c>
    </row>
    <row r="333" spans="1:2" x14ac:dyDescent="0.2">
      <c r="A333" s="6">
        <v>1003260</v>
      </c>
      <c r="B333">
        <v>17.027999999999999</v>
      </c>
    </row>
    <row r="334" spans="1:2" x14ac:dyDescent="0.2">
      <c r="A334" s="6">
        <v>1003261</v>
      </c>
      <c r="B334">
        <v>17.841999999999999</v>
      </c>
    </row>
    <row r="335" spans="1:2" x14ac:dyDescent="0.2">
      <c r="A335" s="6">
        <v>1003270</v>
      </c>
      <c r="B335">
        <v>16.134</v>
      </c>
    </row>
    <row r="336" spans="1:2" x14ac:dyDescent="0.2">
      <c r="A336" s="6">
        <v>1003280</v>
      </c>
      <c r="B336">
        <v>12.772</v>
      </c>
    </row>
    <row r="337" spans="1:2" x14ac:dyDescent="0.2">
      <c r="A337" s="6">
        <v>1003290</v>
      </c>
      <c r="B337">
        <v>13.102</v>
      </c>
    </row>
    <row r="338" spans="1:2" x14ac:dyDescent="0.2">
      <c r="A338" s="6">
        <v>1003300</v>
      </c>
      <c r="B338">
        <v>13.191000000000001</v>
      </c>
    </row>
    <row r="339" spans="1:2" x14ac:dyDescent="0.2">
      <c r="A339" s="6">
        <v>1003310</v>
      </c>
      <c r="B339">
        <v>12.865</v>
      </c>
    </row>
    <row r="340" spans="1:2" x14ac:dyDescent="0.2">
      <c r="A340" s="6">
        <v>1003320</v>
      </c>
      <c r="B340">
        <v>13.11</v>
      </c>
    </row>
    <row r="341" spans="1:2" x14ac:dyDescent="0.2">
      <c r="A341" s="6">
        <v>1003330</v>
      </c>
      <c r="B341">
        <v>12.853999999999999</v>
      </c>
    </row>
    <row r="342" spans="1:2" x14ac:dyDescent="0.2">
      <c r="A342" s="6">
        <v>1003340</v>
      </c>
      <c r="B342">
        <v>12.218999999999999</v>
      </c>
    </row>
    <row r="343" spans="1:2" x14ac:dyDescent="0.2">
      <c r="A343" s="6">
        <v>1003350</v>
      </c>
      <c r="B343">
        <v>12.195</v>
      </c>
    </row>
    <row r="344" spans="1:2" x14ac:dyDescent="0.2">
      <c r="A344" s="6">
        <v>1003360</v>
      </c>
      <c r="B344">
        <v>12.151999999999999</v>
      </c>
    </row>
    <row r="345" spans="1:2" x14ac:dyDescent="0.2">
      <c r="A345" s="6">
        <v>1003370</v>
      </c>
      <c r="B345">
        <v>12.422000000000001</v>
      </c>
    </row>
    <row r="346" spans="1:2" x14ac:dyDescent="0.2">
      <c r="A346" s="6">
        <v>1003380</v>
      </c>
      <c r="B346">
        <v>11.948</v>
      </c>
    </row>
    <row r="347" spans="1:2" x14ac:dyDescent="0.2">
      <c r="A347" s="6">
        <v>1003390</v>
      </c>
      <c r="B347">
        <v>13.284000000000001</v>
      </c>
    </row>
    <row r="348" spans="1:2" x14ac:dyDescent="0.2">
      <c r="A348" s="6">
        <v>1003400</v>
      </c>
      <c r="B348">
        <v>14.961</v>
      </c>
    </row>
    <row r="349" spans="1:2" x14ac:dyDescent="0.2">
      <c r="A349" s="6">
        <v>1003410</v>
      </c>
      <c r="B349">
        <v>14.292999999999999</v>
      </c>
    </row>
    <row r="350" spans="1:2" x14ac:dyDescent="0.2">
      <c r="A350" s="6">
        <v>1003420</v>
      </c>
      <c r="B350">
        <v>13.775</v>
      </c>
    </row>
    <row r="351" spans="1:2" x14ac:dyDescent="0.2">
      <c r="A351" s="6">
        <v>1003430</v>
      </c>
      <c r="B351">
        <v>14.491</v>
      </c>
    </row>
    <row r="352" spans="1:2" x14ac:dyDescent="0.2">
      <c r="A352" s="6">
        <v>1003440</v>
      </c>
      <c r="B352">
        <v>16.504999999999999</v>
      </c>
    </row>
    <row r="353" spans="1:2" x14ac:dyDescent="0.2">
      <c r="A353" s="6">
        <v>1003450</v>
      </c>
      <c r="B353">
        <v>18.533999999999999</v>
      </c>
    </row>
    <row r="354" spans="1:2" x14ac:dyDescent="0.2">
      <c r="A354" s="6">
        <v>1003460</v>
      </c>
      <c r="B354">
        <v>17.52</v>
      </c>
    </row>
    <row r="355" spans="1:2" x14ac:dyDescent="0.2">
      <c r="A355" s="6">
        <v>1003470</v>
      </c>
      <c r="B355">
        <v>16.536999999999999</v>
      </c>
    </row>
    <row r="356" spans="1:2" x14ac:dyDescent="0.2">
      <c r="A356" s="6">
        <v>1003480</v>
      </c>
      <c r="B356">
        <v>16.187999999999999</v>
      </c>
    </row>
    <row r="357" spans="1:2" x14ac:dyDescent="0.2">
      <c r="A357" s="6">
        <v>1003490</v>
      </c>
      <c r="B357">
        <v>15.44</v>
      </c>
    </row>
    <row r="358" spans="1:2" x14ac:dyDescent="0.2">
      <c r="A358" s="6">
        <v>1003500</v>
      </c>
      <c r="B358">
        <v>14.678000000000001</v>
      </c>
    </row>
    <row r="359" spans="1:2" x14ac:dyDescent="0.2">
      <c r="A359" s="6">
        <v>1003510</v>
      </c>
      <c r="B359">
        <v>13.592000000000001</v>
      </c>
    </row>
    <row r="360" spans="1:2" x14ac:dyDescent="0.2">
      <c r="A360" s="6">
        <v>1003520</v>
      </c>
      <c r="B360">
        <v>12.356999999999999</v>
      </c>
    </row>
    <row r="361" spans="1:2" x14ac:dyDescent="0.2">
      <c r="A361" s="6">
        <v>1003530</v>
      </c>
      <c r="B361">
        <v>13.958</v>
      </c>
    </row>
    <row r="362" spans="1:2" x14ac:dyDescent="0.2">
      <c r="A362" s="6">
        <v>1003540</v>
      </c>
      <c r="B362">
        <v>13.321</v>
      </c>
    </row>
    <row r="363" spans="1:2" x14ac:dyDescent="0.2">
      <c r="A363" s="6">
        <v>1003550</v>
      </c>
      <c r="B363">
        <v>12.646000000000001</v>
      </c>
    </row>
    <row r="364" spans="1:2" x14ac:dyDescent="0.2">
      <c r="A364" s="6">
        <v>1003560</v>
      </c>
      <c r="B364">
        <v>12.374000000000001</v>
      </c>
    </row>
    <row r="365" spans="1:2" x14ac:dyDescent="0.2">
      <c r="A365" s="6">
        <v>1003570</v>
      </c>
      <c r="B365">
        <v>11.683999999999999</v>
      </c>
    </row>
    <row r="366" spans="1:2" x14ac:dyDescent="0.2">
      <c r="A366" s="6">
        <v>1003580</v>
      </c>
      <c r="B366">
        <v>13.271000000000001</v>
      </c>
    </row>
    <row r="367" spans="1:2" x14ac:dyDescent="0.2">
      <c r="A367" s="6">
        <v>1003590</v>
      </c>
      <c r="B367">
        <v>12.811</v>
      </c>
    </row>
    <row r="368" spans="1:2" x14ac:dyDescent="0.2">
      <c r="A368" s="6">
        <v>1003600</v>
      </c>
      <c r="B368">
        <v>13.86</v>
      </c>
    </row>
    <row r="369" spans="1:2" x14ac:dyDescent="0.2">
      <c r="A369" s="6">
        <v>1003610</v>
      </c>
      <c r="B369">
        <v>13.263</v>
      </c>
    </row>
    <row r="370" spans="1:2" x14ac:dyDescent="0.2">
      <c r="A370" s="6">
        <v>1003620</v>
      </c>
      <c r="B370">
        <v>14.590999999999999</v>
      </c>
    </row>
    <row r="371" spans="1:2" x14ac:dyDescent="0.2">
      <c r="A371" s="6">
        <v>1003630</v>
      </c>
      <c r="B371">
        <v>14.4</v>
      </c>
    </row>
    <row r="372" spans="1:2" x14ac:dyDescent="0.2">
      <c r="A372" s="6">
        <v>1003640</v>
      </c>
      <c r="B372">
        <v>14.521000000000001</v>
      </c>
    </row>
    <row r="373" spans="1:2" x14ac:dyDescent="0.2">
      <c r="A373" s="6">
        <v>1003650</v>
      </c>
      <c r="B373">
        <v>12.315</v>
      </c>
    </row>
    <row r="374" spans="1:2" x14ac:dyDescent="0.2">
      <c r="A374" s="6">
        <v>1003660</v>
      </c>
      <c r="B374">
        <v>11.074</v>
      </c>
    </row>
    <row r="375" spans="1:2" x14ac:dyDescent="0.2">
      <c r="A375" s="6">
        <v>1003661</v>
      </c>
      <c r="B375">
        <v>11.672000000000001</v>
      </c>
    </row>
    <row r="376" spans="1:2" x14ac:dyDescent="0.2">
      <c r="A376" s="6">
        <v>1003670</v>
      </c>
      <c r="B376">
        <v>10.893000000000001</v>
      </c>
    </row>
    <row r="377" spans="1:2" x14ac:dyDescent="0.2">
      <c r="A377" s="6">
        <v>1003680</v>
      </c>
      <c r="B377">
        <v>13.053000000000001</v>
      </c>
    </row>
    <row r="378" spans="1:2" x14ac:dyDescent="0.2">
      <c r="A378" s="6">
        <v>1003690</v>
      </c>
      <c r="B378">
        <v>13.355</v>
      </c>
    </row>
    <row r="379" spans="1:2" x14ac:dyDescent="0.2">
      <c r="A379" s="6">
        <v>1003700</v>
      </c>
      <c r="B379">
        <v>13.04</v>
      </c>
    </row>
    <row r="380" spans="1:2" x14ac:dyDescent="0.2">
      <c r="A380" s="6">
        <v>1003710</v>
      </c>
      <c r="B380">
        <v>12.92</v>
      </c>
    </row>
    <row r="381" spans="1:2" x14ac:dyDescent="0.2">
      <c r="A381" s="6">
        <v>1003720</v>
      </c>
      <c r="B381">
        <v>12.087999999999999</v>
      </c>
    </row>
    <row r="382" spans="1:2" x14ac:dyDescent="0.2">
      <c r="A382" s="6">
        <v>1003730</v>
      </c>
      <c r="B382">
        <v>11.33</v>
      </c>
    </row>
    <row r="383" spans="1:2" x14ac:dyDescent="0.2">
      <c r="A383" s="6">
        <v>1003740</v>
      </c>
      <c r="B383">
        <v>13</v>
      </c>
    </row>
    <row r="384" spans="1:2" x14ac:dyDescent="0.2">
      <c r="A384" s="6">
        <v>1003750</v>
      </c>
      <c r="B384">
        <v>13.238</v>
      </c>
    </row>
    <row r="385" spans="1:2" x14ac:dyDescent="0.2">
      <c r="A385" s="6">
        <v>1003751</v>
      </c>
      <c r="B385">
        <v>12.346</v>
      </c>
    </row>
    <row r="386" spans="1:2" x14ac:dyDescent="0.2">
      <c r="A386" s="6">
        <v>1003760</v>
      </c>
      <c r="B386">
        <v>11.794</v>
      </c>
    </row>
    <row r="387" spans="1:2" x14ac:dyDescent="0.2">
      <c r="A387" s="6">
        <v>1003770</v>
      </c>
      <c r="B387">
        <v>11.409000000000001</v>
      </c>
    </row>
    <row r="388" spans="1:2" x14ac:dyDescent="0.2">
      <c r="A388" s="6">
        <v>1003780</v>
      </c>
      <c r="B388">
        <v>10.92</v>
      </c>
    </row>
    <row r="389" spans="1:2" x14ac:dyDescent="0.2">
      <c r="A389" s="6">
        <v>1003790</v>
      </c>
      <c r="B389">
        <v>11.606</v>
      </c>
    </row>
    <row r="390" spans="1:2" x14ac:dyDescent="0.2">
      <c r="A390" s="6">
        <v>1003800</v>
      </c>
      <c r="B390">
        <v>11.065</v>
      </c>
    </row>
    <row r="391" spans="1:2" x14ac:dyDescent="0.2">
      <c r="A391" s="6">
        <v>1003810</v>
      </c>
      <c r="B391">
        <v>14.651</v>
      </c>
    </row>
    <row r="392" spans="1:2" x14ac:dyDescent="0.2">
      <c r="A392" s="6">
        <v>1003820</v>
      </c>
      <c r="B392">
        <v>13.259</v>
      </c>
    </row>
    <row r="393" spans="1:2" x14ac:dyDescent="0.2">
      <c r="A393" s="6">
        <v>1003830</v>
      </c>
      <c r="B393">
        <v>12.77</v>
      </c>
    </row>
    <row r="394" spans="1:2" x14ac:dyDescent="0.2">
      <c r="A394" s="6">
        <v>1003840</v>
      </c>
      <c r="B394">
        <v>16.643999999999998</v>
      </c>
    </row>
    <row r="395" spans="1:2" x14ac:dyDescent="0.2">
      <c r="A395" s="6">
        <v>1003850</v>
      </c>
      <c r="B395">
        <v>14.425000000000001</v>
      </c>
    </row>
    <row r="396" spans="1:2" x14ac:dyDescent="0.2">
      <c r="A396" s="6">
        <v>1003860</v>
      </c>
      <c r="B396">
        <v>16.673999999999999</v>
      </c>
    </row>
    <row r="397" spans="1:2" x14ac:dyDescent="0.2">
      <c r="A397" s="6">
        <v>1003870</v>
      </c>
      <c r="B397">
        <v>16.893000000000001</v>
      </c>
    </row>
    <row r="398" spans="1:2" x14ac:dyDescent="0.2">
      <c r="A398" s="6">
        <v>1003880</v>
      </c>
      <c r="B398">
        <v>16.698</v>
      </c>
    </row>
    <row r="399" spans="1:2" x14ac:dyDescent="0.2">
      <c r="A399" s="6">
        <v>1003890</v>
      </c>
      <c r="B399">
        <v>17.388000000000002</v>
      </c>
    </row>
    <row r="400" spans="1:2" x14ac:dyDescent="0.2">
      <c r="A400" s="6">
        <v>1003900</v>
      </c>
      <c r="B400">
        <v>18.196000000000002</v>
      </c>
    </row>
    <row r="401" spans="1:2" x14ac:dyDescent="0.2">
      <c r="A401" s="6">
        <v>1003910</v>
      </c>
      <c r="B401">
        <v>16.018999999999998</v>
      </c>
    </row>
    <row r="402" spans="1:2" x14ac:dyDescent="0.2">
      <c r="A402" s="6">
        <v>1003920</v>
      </c>
      <c r="B402">
        <v>13.448</v>
      </c>
    </row>
    <row r="403" spans="1:2" x14ac:dyDescent="0.2">
      <c r="A403" s="6">
        <v>1003930</v>
      </c>
      <c r="B403">
        <v>16.440999999999999</v>
      </c>
    </row>
    <row r="404" spans="1:2" x14ac:dyDescent="0.2">
      <c r="A404" s="6">
        <v>1003940</v>
      </c>
      <c r="B404">
        <v>17.614999999999998</v>
      </c>
    </row>
    <row r="405" spans="1:2" x14ac:dyDescent="0.2">
      <c r="A405" s="6">
        <v>1003950</v>
      </c>
      <c r="B405">
        <v>6.9989999999999997</v>
      </c>
    </row>
    <row r="406" spans="1:2" x14ac:dyDescent="0.2">
      <c r="A406" s="6">
        <v>1003960</v>
      </c>
      <c r="B406">
        <v>12.96</v>
      </c>
    </row>
    <row r="407" spans="1:2" x14ac:dyDescent="0.2">
      <c r="A407" s="6">
        <v>1003970</v>
      </c>
      <c r="B407">
        <v>13.14</v>
      </c>
    </row>
    <row r="408" spans="1:2" x14ac:dyDescent="0.2">
      <c r="A408" s="6">
        <v>1003980</v>
      </c>
      <c r="B408">
        <v>12.316000000000001</v>
      </c>
    </row>
    <row r="409" spans="1:2" x14ac:dyDescent="0.2">
      <c r="A409" s="6">
        <v>1003990</v>
      </c>
      <c r="B409">
        <v>12.78</v>
      </c>
    </row>
    <row r="410" spans="1:2" x14ac:dyDescent="0.2">
      <c r="A410" s="6">
        <v>1004000</v>
      </c>
      <c r="B410">
        <v>8.7769999999999992</v>
      </c>
    </row>
    <row r="411" spans="1:2" x14ac:dyDescent="0.2">
      <c r="A411" s="6">
        <v>1004010</v>
      </c>
      <c r="B411">
        <v>9.4909999999999997</v>
      </c>
    </row>
    <row r="412" spans="1:2" x14ac:dyDescent="0.2">
      <c r="A412" s="6">
        <v>1004020</v>
      </c>
      <c r="B412">
        <v>8.9540000000000006</v>
      </c>
    </row>
    <row r="413" spans="1:2" x14ac:dyDescent="0.2">
      <c r="A413" s="6">
        <v>1004030</v>
      </c>
      <c r="B413">
        <v>6.3289999999999997</v>
      </c>
    </row>
    <row r="414" spans="1:2" x14ac:dyDescent="0.2">
      <c r="A414" s="6">
        <v>1004040</v>
      </c>
      <c r="B414">
        <v>12.253</v>
      </c>
    </row>
    <row r="415" spans="1:2" x14ac:dyDescent="0.2">
      <c r="A415" s="6">
        <v>1004050</v>
      </c>
      <c r="B415">
        <v>15.648999999999999</v>
      </c>
    </row>
    <row r="416" spans="1:2" x14ac:dyDescent="0.2">
      <c r="A416" s="6">
        <v>1004060</v>
      </c>
      <c r="B416">
        <v>15.956</v>
      </c>
    </row>
    <row r="417" spans="1:2" x14ac:dyDescent="0.2">
      <c r="A417" s="6">
        <v>1004070</v>
      </c>
      <c r="B417">
        <v>16.852</v>
      </c>
    </row>
    <row r="418" spans="1:2" x14ac:dyDescent="0.2">
      <c r="A418" s="6">
        <v>1004080</v>
      </c>
      <c r="B418">
        <v>16.498999999999999</v>
      </c>
    </row>
    <row r="419" spans="1:2" x14ac:dyDescent="0.2">
      <c r="A419" s="6">
        <v>1004090</v>
      </c>
      <c r="B419">
        <v>8.9689999999999994</v>
      </c>
    </row>
    <row r="420" spans="1:2" x14ac:dyDescent="0.2">
      <c r="A420" s="6">
        <v>1004100</v>
      </c>
      <c r="B420">
        <v>15.222</v>
      </c>
    </row>
    <row r="421" spans="1:2" x14ac:dyDescent="0.2">
      <c r="A421" s="6">
        <v>1004110</v>
      </c>
      <c r="B421">
        <v>12.204000000000001</v>
      </c>
    </row>
    <row r="422" spans="1:2" x14ac:dyDescent="0.2">
      <c r="A422" s="6">
        <v>1004120</v>
      </c>
      <c r="B422">
        <v>7.6189999999999998</v>
      </c>
    </row>
    <row r="423" spans="1:2" x14ac:dyDescent="0.2">
      <c r="A423" s="6">
        <v>1004130</v>
      </c>
      <c r="B423">
        <v>10.231</v>
      </c>
    </row>
    <row r="424" spans="1:2" x14ac:dyDescent="0.2">
      <c r="A424" s="6">
        <v>1004140</v>
      </c>
      <c r="B424">
        <v>11.951000000000001</v>
      </c>
    </row>
    <row r="425" spans="1:2" x14ac:dyDescent="0.2">
      <c r="A425" s="6">
        <v>1004150</v>
      </c>
      <c r="B425">
        <v>8.6530000000000005</v>
      </c>
    </row>
    <row r="426" spans="1:2" x14ac:dyDescent="0.2">
      <c r="A426" s="6">
        <v>1004160</v>
      </c>
      <c r="B426">
        <v>8.58</v>
      </c>
    </row>
    <row r="427" spans="1:2" x14ac:dyDescent="0.2">
      <c r="A427" s="6">
        <v>1004170</v>
      </c>
      <c r="B427">
        <v>11.093999999999999</v>
      </c>
    </row>
    <row r="428" spans="1:2" x14ac:dyDescent="0.2">
      <c r="A428" s="6">
        <v>1004180</v>
      </c>
      <c r="B428">
        <v>13.045999999999999</v>
      </c>
    </row>
    <row r="429" spans="1:2" x14ac:dyDescent="0.2">
      <c r="A429" s="6">
        <v>1004190</v>
      </c>
      <c r="B429">
        <v>8.74</v>
      </c>
    </row>
    <row r="430" spans="1:2" x14ac:dyDescent="0.2">
      <c r="A430" s="6">
        <v>1004200</v>
      </c>
      <c r="B430">
        <v>10.33</v>
      </c>
    </row>
    <row r="431" spans="1:2" x14ac:dyDescent="0.2">
      <c r="A431" s="6">
        <v>1004210</v>
      </c>
      <c r="B431">
        <v>9.0129999999999999</v>
      </c>
    </row>
    <row r="432" spans="1:2" x14ac:dyDescent="0.2">
      <c r="A432" s="6">
        <v>1004220</v>
      </c>
      <c r="B432">
        <v>8.5890000000000004</v>
      </c>
    </row>
    <row r="433" spans="1:2" x14ac:dyDescent="0.2">
      <c r="A433" s="6">
        <v>1004230</v>
      </c>
      <c r="B433">
        <v>8.1920000000000002</v>
      </c>
    </row>
    <row r="434" spans="1:2" x14ac:dyDescent="0.2">
      <c r="A434" s="6">
        <v>1004240</v>
      </c>
      <c r="B434">
        <v>7.8760000000000003</v>
      </c>
    </row>
    <row r="435" spans="1:2" x14ac:dyDescent="0.2">
      <c r="A435" s="6">
        <v>1004250</v>
      </c>
      <c r="B435">
        <v>6.5780000000000003</v>
      </c>
    </row>
    <row r="436" spans="1:2" x14ac:dyDescent="0.2">
      <c r="A436" s="6">
        <v>1004260</v>
      </c>
      <c r="B436">
        <v>10.013999999999999</v>
      </c>
    </row>
    <row r="437" spans="1:2" x14ac:dyDescent="0.2">
      <c r="A437" s="6">
        <v>1004270</v>
      </c>
      <c r="B437">
        <v>16.512</v>
      </c>
    </row>
    <row r="438" spans="1:2" x14ac:dyDescent="0.2">
      <c r="A438" s="6">
        <v>1004271</v>
      </c>
      <c r="B438">
        <v>16.141999999999999</v>
      </c>
    </row>
    <row r="439" spans="1:2" x14ac:dyDescent="0.2">
      <c r="A439" s="6">
        <v>1004280</v>
      </c>
      <c r="B439">
        <v>17.332999999999998</v>
      </c>
    </row>
    <row r="440" spans="1:2" x14ac:dyDescent="0.2">
      <c r="A440" s="6">
        <v>1100001</v>
      </c>
      <c r="B440">
        <v>13.683999999999999</v>
      </c>
    </row>
    <row r="441" spans="1:2" x14ac:dyDescent="0.2">
      <c r="A441" s="6">
        <v>1100010</v>
      </c>
      <c r="B441">
        <v>14.981999999999999</v>
      </c>
    </row>
    <row r="442" spans="1:2" x14ac:dyDescent="0.2">
      <c r="A442" s="6">
        <v>1100011</v>
      </c>
      <c r="B442">
        <v>12.439</v>
      </c>
    </row>
    <row r="443" spans="1:2" x14ac:dyDescent="0.2">
      <c r="A443" s="6">
        <v>1100020</v>
      </c>
      <c r="B443">
        <v>14.083</v>
      </c>
    </row>
    <row r="444" spans="1:2" x14ac:dyDescent="0.2">
      <c r="A444" s="6">
        <v>1100030</v>
      </c>
      <c r="B444">
        <v>14.942</v>
      </c>
    </row>
    <row r="445" spans="1:2" x14ac:dyDescent="0.2">
      <c r="A445" s="6">
        <v>1100040</v>
      </c>
      <c r="B445">
        <v>17.684999999999999</v>
      </c>
    </row>
    <row r="446" spans="1:2" x14ac:dyDescent="0.2">
      <c r="A446" s="6">
        <v>1100050</v>
      </c>
      <c r="B446">
        <v>16.486999999999998</v>
      </c>
    </row>
    <row r="447" spans="1:2" x14ac:dyDescent="0.2">
      <c r="A447" s="6">
        <v>1100060</v>
      </c>
      <c r="B447">
        <v>18.43</v>
      </c>
    </row>
    <row r="448" spans="1:2" x14ac:dyDescent="0.2">
      <c r="A448" s="6">
        <v>1100070</v>
      </c>
      <c r="B448">
        <v>18.128</v>
      </c>
    </row>
    <row r="449" spans="1:2" x14ac:dyDescent="0.2">
      <c r="A449" s="6">
        <v>1100080</v>
      </c>
      <c r="B449">
        <v>18.946000000000002</v>
      </c>
    </row>
    <row r="450" spans="1:2" x14ac:dyDescent="0.2">
      <c r="A450" s="6">
        <v>1100090</v>
      </c>
      <c r="B450">
        <v>16.603999999999999</v>
      </c>
    </row>
    <row r="451" spans="1:2" x14ac:dyDescent="0.2">
      <c r="A451" s="6">
        <v>1100109</v>
      </c>
      <c r="B451">
        <v>17.407</v>
      </c>
    </row>
    <row r="452" spans="1:2" x14ac:dyDescent="0.2">
      <c r="A452" s="6">
        <v>1100110</v>
      </c>
      <c r="B452">
        <v>17.693999999999999</v>
      </c>
    </row>
    <row r="453" spans="1:2" x14ac:dyDescent="0.2">
      <c r="A453" s="6">
        <v>1100120</v>
      </c>
      <c r="B453">
        <v>18.2</v>
      </c>
    </row>
    <row r="454" spans="1:2" x14ac:dyDescent="0.2">
      <c r="A454" s="6">
        <v>1100130</v>
      </c>
      <c r="B454">
        <v>16.689</v>
      </c>
    </row>
    <row r="455" spans="1:2" x14ac:dyDescent="0.2">
      <c r="A455" s="6">
        <v>1100140</v>
      </c>
      <c r="B455">
        <v>16.667999999999999</v>
      </c>
    </row>
    <row r="456" spans="1:2" x14ac:dyDescent="0.2">
      <c r="A456" s="6">
        <v>1100150</v>
      </c>
      <c r="B456">
        <v>16.163</v>
      </c>
    </row>
    <row r="457" spans="1:2" x14ac:dyDescent="0.2">
      <c r="A457" s="6">
        <v>1100160</v>
      </c>
      <c r="B457">
        <v>19.981999999999999</v>
      </c>
    </row>
    <row r="458" spans="1:2" x14ac:dyDescent="0.2">
      <c r="A458" s="6">
        <v>1100170</v>
      </c>
      <c r="B458">
        <v>15.946</v>
      </c>
    </row>
    <row r="459" spans="1:2" x14ac:dyDescent="0.2">
      <c r="A459" s="6">
        <v>1100180</v>
      </c>
      <c r="B459">
        <v>17.524999999999999</v>
      </c>
    </row>
    <row r="460" spans="1:2" x14ac:dyDescent="0.2">
      <c r="A460" s="6">
        <v>1100190</v>
      </c>
      <c r="B460">
        <v>17.501999999999999</v>
      </c>
    </row>
    <row r="461" spans="1:2" x14ac:dyDescent="0.2">
      <c r="A461" s="6">
        <v>1100200</v>
      </c>
      <c r="B461">
        <v>19.306000000000001</v>
      </c>
    </row>
    <row r="462" spans="1:2" x14ac:dyDescent="0.2">
      <c r="A462" s="6">
        <v>1100210</v>
      </c>
      <c r="B462">
        <v>18.053000000000001</v>
      </c>
    </row>
    <row r="463" spans="1:2" x14ac:dyDescent="0.2">
      <c r="A463" s="6">
        <v>1100220</v>
      </c>
      <c r="B463">
        <v>18.152000000000001</v>
      </c>
    </row>
    <row r="464" spans="1:2" x14ac:dyDescent="0.2">
      <c r="A464" s="6">
        <v>1100230</v>
      </c>
      <c r="B464">
        <v>17.885000000000002</v>
      </c>
    </row>
    <row r="465" spans="1:2" x14ac:dyDescent="0.2">
      <c r="A465" s="6">
        <v>1100240</v>
      </c>
      <c r="B465">
        <v>17.103000000000002</v>
      </c>
    </row>
    <row r="466" spans="1:2" x14ac:dyDescent="0.2">
      <c r="A466" s="6">
        <v>1100250</v>
      </c>
      <c r="B466">
        <v>18.741</v>
      </c>
    </row>
    <row r="467" spans="1:2" x14ac:dyDescent="0.2">
      <c r="A467" s="6">
        <v>1100260</v>
      </c>
      <c r="B467">
        <v>17.204000000000001</v>
      </c>
    </row>
    <row r="468" spans="1:2" x14ac:dyDescent="0.2">
      <c r="A468" s="6">
        <v>1100270</v>
      </c>
      <c r="B468">
        <v>18.895</v>
      </c>
    </row>
    <row r="469" spans="1:2" x14ac:dyDescent="0.2">
      <c r="A469" s="6">
        <v>1100280</v>
      </c>
      <c r="B469">
        <v>20.041</v>
      </c>
    </row>
    <row r="470" spans="1:2" x14ac:dyDescent="0.2">
      <c r="A470" s="6">
        <v>1100290</v>
      </c>
      <c r="B470">
        <v>16.033000000000001</v>
      </c>
    </row>
    <row r="471" spans="1:2" x14ac:dyDescent="0.2">
      <c r="A471" s="6">
        <v>1100300</v>
      </c>
      <c r="B471">
        <v>16.375</v>
      </c>
    </row>
    <row r="472" spans="1:2" x14ac:dyDescent="0.2">
      <c r="A472" s="6">
        <v>1100310</v>
      </c>
      <c r="B472">
        <v>16.422000000000001</v>
      </c>
    </row>
    <row r="473" spans="1:2" x14ac:dyDescent="0.2">
      <c r="A473" s="6">
        <v>1100320</v>
      </c>
      <c r="B473">
        <v>16.148</v>
      </c>
    </row>
    <row r="474" spans="1:2" x14ac:dyDescent="0.2">
      <c r="A474" s="6">
        <v>1100330</v>
      </c>
      <c r="B474">
        <v>16.405999999999999</v>
      </c>
    </row>
    <row r="475" spans="1:2" x14ac:dyDescent="0.2">
      <c r="A475" s="6">
        <v>1100340</v>
      </c>
      <c r="B475">
        <v>16.044</v>
      </c>
    </row>
    <row r="476" spans="1:2" x14ac:dyDescent="0.2">
      <c r="A476" s="6">
        <v>1100350</v>
      </c>
      <c r="B476">
        <v>15.215999999999999</v>
      </c>
    </row>
    <row r="477" spans="1:2" x14ac:dyDescent="0.2">
      <c r="A477" s="6">
        <v>1100360</v>
      </c>
      <c r="B477">
        <v>17.225999999999999</v>
      </c>
    </row>
    <row r="478" spans="1:2" x14ac:dyDescent="0.2">
      <c r="A478" s="6">
        <v>1100370</v>
      </c>
      <c r="B478">
        <v>18.818000000000001</v>
      </c>
    </row>
    <row r="479" spans="1:2" x14ac:dyDescent="0.2">
      <c r="A479" s="6">
        <v>1100380</v>
      </c>
      <c r="B479">
        <v>18.285</v>
      </c>
    </row>
    <row r="480" spans="1:2" x14ac:dyDescent="0.2">
      <c r="A480" s="6">
        <v>1100390</v>
      </c>
      <c r="B480">
        <v>19.936</v>
      </c>
    </row>
    <row r="481" spans="1:2" x14ac:dyDescent="0.2">
      <c r="A481" s="6">
        <v>1100400</v>
      </c>
      <c r="B481">
        <v>19.856000000000002</v>
      </c>
    </row>
    <row r="482" spans="1:2" x14ac:dyDescent="0.2">
      <c r="A482" s="6">
        <v>1100410</v>
      </c>
      <c r="B482">
        <v>20.838999999999999</v>
      </c>
    </row>
    <row r="483" spans="1:2" x14ac:dyDescent="0.2">
      <c r="A483" s="6">
        <v>1100420</v>
      </c>
      <c r="B483">
        <v>18.382000000000001</v>
      </c>
    </row>
    <row r="484" spans="1:2" x14ac:dyDescent="0.2">
      <c r="A484" s="6">
        <v>1100430</v>
      </c>
      <c r="B484">
        <v>17.638000000000002</v>
      </c>
    </row>
    <row r="485" spans="1:2" x14ac:dyDescent="0.2">
      <c r="A485" s="6">
        <v>1100440</v>
      </c>
      <c r="B485">
        <v>14.488</v>
      </c>
    </row>
    <row r="486" spans="1:2" x14ac:dyDescent="0.2">
      <c r="A486" s="6">
        <v>1100450</v>
      </c>
      <c r="B486">
        <v>12.618</v>
      </c>
    </row>
    <row r="487" spans="1:2" x14ac:dyDescent="0.2">
      <c r="A487" s="6">
        <v>1100460</v>
      </c>
      <c r="B487">
        <v>13.617000000000001</v>
      </c>
    </row>
    <row r="488" spans="1:2" x14ac:dyDescent="0.2">
      <c r="A488" s="6">
        <v>1100470</v>
      </c>
      <c r="B488">
        <v>14.714</v>
      </c>
    </row>
    <row r="489" spans="1:2" x14ac:dyDescent="0.2">
      <c r="A489" s="6">
        <v>1100480</v>
      </c>
      <c r="B489">
        <v>12.766999999999999</v>
      </c>
    </row>
    <row r="490" spans="1:2" x14ac:dyDescent="0.2">
      <c r="A490" s="6">
        <v>1100490</v>
      </c>
      <c r="B490">
        <v>11.906000000000001</v>
      </c>
    </row>
    <row r="491" spans="1:2" x14ac:dyDescent="0.2">
      <c r="A491" s="6">
        <v>1100500</v>
      </c>
      <c r="B491">
        <v>12.041</v>
      </c>
    </row>
    <row r="492" spans="1:2" x14ac:dyDescent="0.2">
      <c r="A492" s="6">
        <v>1100510</v>
      </c>
      <c r="B492">
        <v>11.744999999999999</v>
      </c>
    </row>
    <row r="493" spans="1:2" x14ac:dyDescent="0.2">
      <c r="A493" s="6">
        <v>1100520</v>
      </c>
      <c r="B493">
        <v>10.603</v>
      </c>
    </row>
    <row r="494" spans="1:2" x14ac:dyDescent="0.2">
      <c r="A494" s="6">
        <v>1100530</v>
      </c>
      <c r="B494">
        <v>11.218999999999999</v>
      </c>
    </row>
    <row r="495" spans="1:2" x14ac:dyDescent="0.2">
      <c r="A495" s="6">
        <v>1100540</v>
      </c>
      <c r="B495">
        <v>10.842000000000001</v>
      </c>
    </row>
    <row r="496" spans="1:2" x14ac:dyDescent="0.2">
      <c r="A496" s="6">
        <v>1100550</v>
      </c>
      <c r="B496">
        <v>10.722</v>
      </c>
    </row>
    <row r="497" spans="1:2" x14ac:dyDescent="0.2">
      <c r="A497" s="6">
        <v>1100560</v>
      </c>
      <c r="B497">
        <v>10.548999999999999</v>
      </c>
    </row>
    <row r="498" spans="1:2" x14ac:dyDescent="0.2">
      <c r="A498" s="6">
        <v>1100570</v>
      </c>
      <c r="B498">
        <v>10.788</v>
      </c>
    </row>
    <row r="499" spans="1:2" x14ac:dyDescent="0.2">
      <c r="A499" s="6">
        <v>1100580</v>
      </c>
      <c r="B499">
        <v>11.262</v>
      </c>
    </row>
    <row r="500" spans="1:2" x14ac:dyDescent="0.2">
      <c r="A500" s="6">
        <v>1100590</v>
      </c>
      <c r="B500">
        <v>10.923999999999999</v>
      </c>
    </row>
    <row r="501" spans="1:2" x14ac:dyDescent="0.2">
      <c r="A501" s="6">
        <v>1100600</v>
      </c>
      <c r="B501">
        <v>9.8320000000000007</v>
      </c>
    </row>
    <row r="502" spans="1:2" x14ac:dyDescent="0.2">
      <c r="A502" s="6">
        <v>1100610</v>
      </c>
      <c r="B502">
        <v>8.7449999999999992</v>
      </c>
    </row>
    <row r="503" spans="1:2" x14ac:dyDescent="0.2">
      <c r="A503" s="6">
        <v>1100620</v>
      </c>
      <c r="B503">
        <v>8.8010000000000002</v>
      </c>
    </row>
    <row r="504" spans="1:2" x14ac:dyDescent="0.2">
      <c r="A504" s="6">
        <v>1100630</v>
      </c>
      <c r="B504">
        <v>8.3740000000000006</v>
      </c>
    </row>
    <row r="505" spans="1:2" x14ac:dyDescent="0.2">
      <c r="B505">
        <v>9.4610000000000003</v>
      </c>
    </row>
    <row r="506" spans="1:2" x14ac:dyDescent="0.2">
      <c r="A506" s="6">
        <v>1100650</v>
      </c>
      <c r="B506">
        <v>11.249000000000001</v>
      </c>
    </row>
    <row r="507" spans="1:2" x14ac:dyDescent="0.2">
      <c r="A507" s="6">
        <v>1100660</v>
      </c>
      <c r="B507">
        <v>10.275</v>
      </c>
    </row>
    <row r="508" spans="1:2" x14ac:dyDescent="0.2">
      <c r="A508" s="6">
        <v>1100670</v>
      </c>
      <c r="B508">
        <v>10.651999999999999</v>
      </c>
    </row>
    <row r="509" spans="1:2" x14ac:dyDescent="0.2">
      <c r="A509" s="6">
        <v>1100680</v>
      </c>
      <c r="B509">
        <v>11.093999999999999</v>
      </c>
    </row>
    <row r="510" spans="1:2" x14ac:dyDescent="0.2">
      <c r="A510" s="6">
        <v>1100690</v>
      </c>
      <c r="B510">
        <v>11.831</v>
      </c>
    </row>
    <row r="511" spans="1:2" x14ac:dyDescent="0.2">
      <c r="A511" s="6">
        <v>1100700</v>
      </c>
      <c r="B511">
        <v>10.076000000000001</v>
      </c>
    </row>
    <row r="512" spans="1:2" x14ac:dyDescent="0.2">
      <c r="A512" s="6">
        <v>1100710</v>
      </c>
      <c r="B512">
        <v>9.0730000000000004</v>
      </c>
    </row>
    <row r="513" spans="1:2" x14ac:dyDescent="0.2">
      <c r="A513" s="6">
        <v>1100720</v>
      </c>
      <c r="B513">
        <v>8.7759999999999998</v>
      </c>
    </row>
    <row r="514" spans="1:2" x14ac:dyDescent="0.2">
      <c r="A514" s="6">
        <v>1100730</v>
      </c>
      <c r="B514">
        <v>11.003</v>
      </c>
    </row>
    <row r="515" spans="1:2" x14ac:dyDescent="0.2">
      <c r="A515" s="6">
        <v>1100740</v>
      </c>
      <c r="B515">
        <v>11.048999999999999</v>
      </c>
    </row>
    <row r="516" spans="1:2" x14ac:dyDescent="0.2">
      <c r="A516" s="6">
        <v>1100750</v>
      </c>
      <c r="B516">
        <v>10.452999999999999</v>
      </c>
    </row>
    <row r="517" spans="1:2" x14ac:dyDescent="0.2">
      <c r="A517" s="6">
        <v>1100760</v>
      </c>
      <c r="B517">
        <v>9.9039999999999999</v>
      </c>
    </row>
    <row r="518" spans="1:2" x14ac:dyDescent="0.2">
      <c r="A518" s="6">
        <v>1100770</v>
      </c>
      <c r="B518">
        <v>12.487</v>
      </c>
    </row>
    <row r="519" spans="1:2" x14ac:dyDescent="0.2">
      <c r="A519" s="6">
        <v>1100780</v>
      </c>
      <c r="B519">
        <v>12.64</v>
      </c>
    </row>
    <row r="520" spans="1:2" x14ac:dyDescent="0.2">
      <c r="A520" s="6">
        <v>1100790</v>
      </c>
      <c r="B520">
        <v>12.696999999999999</v>
      </c>
    </row>
    <row r="521" spans="1:2" x14ac:dyDescent="0.2">
      <c r="A521" s="6">
        <v>1100800</v>
      </c>
      <c r="B521">
        <v>13.39</v>
      </c>
    </row>
    <row r="522" spans="1:2" x14ac:dyDescent="0.2">
      <c r="A522" s="6">
        <v>1100810</v>
      </c>
      <c r="B522">
        <v>14.369</v>
      </c>
    </row>
    <row r="523" spans="1:2" x14ac:dyDescent="0.2">
      <c r="A523" s="6">
        <v>1100820</v>
      </c>
      <c r="B523">
        <v>14.218</v>
      </c>
    </row>
    <row r="524" spans="1:2" x14ac:dyDescent="0.2">
      <c r="A524" s="6">
        <v>1100830</v>
      </c>
      <c r="B524">
        <v>15.759</v>
      </c>
    </row>
    <row r="525" spans="1:2" x14ac:dyDescent="0.2">
      <c r="A525" s="6">
        <v>1100840</v>
      </c>
      <c r="B525">
        <v>11.933999999999999</v>
      </c>
    </row>
    <row r="526" spans="1:2" x14ac:dyDescent="0.2">
      <c r="A526" s="6">
        <v>1100850</v>
      </c>
      <c r="B526">
        <v>13.769</v>
      </c>
    </row>
    <row r="527" spans="1:2" x14ac:dyDescent="0.2">
      <c r="A527" s="6">
        <v>1100860</v>
      </c>
      <c r="B527">
        <v>14.073</v>
      </c>
    </row>
    <row r="528" spans="1:2" x14ac:dyDescent="0.2">
      <c r="A528" s="6">
        <v>1100870</v>
      </c>
      <c r="B528">
        <v>15.234999999999999</v>
      </c>
    </row>
    <row r="529" spans="1:2" x14ac:dyDescent="0.2">
      <c r="A529" s="6">
        <v>1100880</v>
      </c>
      <c r="B529">
        <v>15.97</v>
      </c>
    </row>
    <row r="530" spans="1:2" x14ac:dyDescent="0.2">
      <c r="A530" s="6">
        <v>1100890</v>
      </c>
      <c r="B530">
        <v>16.166</v>
      </c>
    </row>
    <row r="531" spans="1:2" x14ac:dyDescent="0.2">
      <c r="A531" s="6">
        <v>1100900</v>
      </c>
      <c r="B531">
        <v>15.766</v>
      </c>
    </row>
    <row r="532" spans="1:2" x14ac:dyDescent="0.2">
      <c r="A532" s="6">
        <v>1100910</v>
      </c>
      <c r="B532">
        <v>16.216000000000001</v>
      </c>
    </row>
    <row r="533" spans="1:2" x14ac:dyDescent="0.2">
      <c r="A533" s="6">
        <v>1100920</v>
      </c>
      <c r="B533">
        <v>16.617000000000001</v>
      </c>
    </row>
    <row r="534" spans="1:2" x14ac:dyDescent="0.2">
      <c r="A534" s="6">
        <v>1100930</v>
      </c>
      <c r="B534">
        <v>16.242000000000001</v>
      </c>
    </row>
    <row r="535" spans="1:2" x14ac:dyDescent="0.2">
      <c r="A535" s="6">
        <v>1100940</v>
      </c>
      <c r="B535">
        <v>16.09</v>
      </c>
    </row>
    <row r="536" spans="1:2" x14ac:dyDescent="0.2">
      <c r="A536" s="6">
        <v>1100950</v>
      </c>
      <c r="B536">
        <v>15.246</v>
      </c>
    </row>
    <row r="537" spans="1:2" x14ac:dyDescent="0.2">
      <c r="A537" s="6">
        <v>1100960</v>
      </c>
      <c r="B537">
        <v>13.885999999999999</v>
      </c>
    </row>
    <row r="538" spans="1:2" x14ac:dyDescent="0.2">
      <c r="A538" s="6">
        <v>1100970</v>
      </c>
      <c r="B538">
        <v>12.368</v>
      </c>
    </row>
    <row r="539" spans="1:2" x14ac:dyDescent="0.2">
      <c r="A539" s="6">
        <v>1100980</v>
      </c>
      <c r="B539">
        <v>10.185</v>
      </c>
    </row>
    <row r="540" spans="1:2" x14ac:dyDescent="0.2">
      <c r="A540" s="6">
        <v>1100990</v>
      </c>
      <c r="B540">
        <v>14.157</v>
      </c>
    </row>
    <row r="541" spans="1:2" x14ac:dyDescent="0.2">
      <c r="A541" s="6">
        <v>1101000</v>
      </c>
      <c r="B541">
        <v>13.526999999999999</v>
      </c>
    </row>
    <row r="542" spans="1:2" x14ac:dyDescent="0.2">
      <c r="A542" s="6">
        <v>1101010</v>
      </c>
      <c r="B542">
        <v>9.9320000000000004</v>
      </c>
    </row>
    <row r="543" spans="1:2" x14ac:dyDescent="0.2">
      <c r="A543" s="6">
        <v>1101020</v>
      </c>
      <c r="B543">
        <v>11.848000000000001</v>
      </c>
    </row>
    <row r="544" spans="1:2" x14ac:dyDescent="0.2">
      <c r="A544" s="6">
        <v>1101030</v>
      </c>
      <c r="B544">
        <v>13.891</v>
      </c>
    </row>
    <row r="545" spans="1:2" x14ac:dyDescent="0.2">
      <c r="A545" s="6">
        <v>1101040</v>
      </c>
      <c r="B545">
        <v>16.291</v>
      </c>
    </row>
    <row r="546" spans="1:2" x14ac:dyDescent="0.2">
      <c r="A546" s="6">
        <v>1101050</v>
      </c>
      <c r="B546">
        <v>17.843</v>
      </c>
    </row>
    <row r="547" spans="1:2" x14ac:dyDescent="0.2">
      <c r="A547" s="6">
        <v>1101060</v>
      </c>
      <c r="B547">
        <v>17.228999999999999</v>
      </c>
    </row>
    <row r="548" spans="1:2" x14ac:dyDescent="0.2">
      <c r="A548" s="6">
        <v>1101070</v>
      </c>
      <c r="B548">
        <v>18.809999999999999</v>
      </c>
    </row>
    <row r="549" spans="1:2" x14ac:dyDescent="0.2">
      <c r="A549" s="6">
        <v>1101080</v>
      </c>
      <c r="B549">
        <v>15.817</v>
      </c>
    </row>
    <row r="550" spans="1:2" x14ac:dyDescent="0.2">
      <c r="A550" s="6">
        <v>1101090</v>
      </c>
      <c r="B550">
        <v>15.804</v>
      </c>
    </row>
    <row r="551" spans="1:2" x14ac:dyDescent="0.2">
      <c r="A551" s="6">
        <v>1101100</v>
      </c>
      <c r="B551">
        <v>14.202999999999999</v>
      </c>
    </row>
    <row r="552" spans="1:2" x14ac:dyDescent="0.2">
      <c r="A552" s="6">
        <v>1101110</v>
      </c>
      <c r="B552">
        <v>14.731</v>
      </c>
    </row>
    <row r="553" spans="1:2" x14ac:dyDescent="0.2">
      <c r="A553" s="6">
        <v>1101120</v>
      </c>
      <c r="B553">
        <v>13.106999999999999</v>
      </c>
    </row>
    <row r="554" spans="1:2" x14ac:dyDescent="0.2">
      <c r="A554" s="6">
        <v>1101130</v>
      </c>
      <c r="B554">
        <v>11.518000000000001</v>
      </c>
    </row>
    <row r="555" spans="1:2" x14ac:dyDescent="0.2">
      <c r="A555" s="6">
        <v>1101140</v>
      </c>
      <c r="B555">
        <v>12.035</v>
      </c>
    </row>
    <row r="556" spans="1:2" x14ac:dyDescent="0.2">
      <c r="A556" s="6">
        <v>1101150</v>
      </c>
      <c r="B556">
        <v>11.115</v>
      </c>
    </row>
    <row r="557" spans="1:2" x14ac:dyDescent="0.2">
      <c r="A557" s="6">
        <v>1101160</v>
      </c>
      <c r="B557">
        <v>11.847</v>
      </c>
    </row>
    <row r="558" spans="1:2" x14ac:dyDescent="0.2">
      <c r="A558" s="6">
        <v>1101170</v>
      </c>
      <c r="B558">
        <v>12.032</v>
      </c>
    </row>
    <row r="559" spans="1:2" x14ac:dyDescent="0.2">
      <c r="A559" s="6">
        <v>1101180</v>
      </c>
      <c r="B559">
        <v>10.98</v>
      </c>
    </row>
    <row r="560" spans="1:2" x14ac:dyDescent="0.2">
      <c r="A560" s="6">
        <v>1101190</v>
      </c>
      <c r="B560">
        <v>12.625999999999999</v>
      </c>
    </row>
    <row r="561" spans="1:2" x14ac:dyDescent="0.2">
      <c r="A561" s="6">
        <v>1101200</v>
      </c>
      <c r="B561">
        <v>12.420999999999999</v>
      </c>
    </row>
    <row r="562" spans="1:2" x14ac:dyDescent="0.2">
      <c r="A562" s="6">
        <v>1101210</v>
      </c>
      <c r="B562">
        <v>14.536</v>
      </c>
    </row>
    <row r="563" spans="1:2" x14ac:dyDescent="0.2">
      <c r="A563" s="6">
        <v>1101220</v>
      </c>
      <c r="B563">
        <v>13.715</v>
      </c>
    </row>
    <row r="564" spans="1:2" x14ac:dyDescent="0.2">
      <c r="A564" s="6">
        <v>1101230</v>
      </c>
      <c r="B564">
        <v>13.526</v>
      </c>
    </row>
    <row r="565" spans="1:2" x14ac:dyDescent="0.2">
      <c r="A565" s="6">
        <v>1101240</v>
      </c>
      <c r="B565">
        <v>14.356999999999999</v>
      </c>
    </row>
    <row r="566" spans="1:2" x14ac:dyDescent="0.2">
      <c r="A566" s="6">
        <v>1101250</v>
      </c>
      <c r="B566">
        <v>14.2</v>
      </c>
    </row>
    <row r="567" spans="1:2" x14ac:dyDescent="0.2">
      <c r="A567" s="6">
        <v>1101260</v>
      </c>
      <c r="B567">
        <v>14.374000000000001</v>
      </c>
    </row>
    <row r="568" spans="1:2" x14ac:dyDescent="0.2">
      <c r="A568" s="6">
        <v>1101270</v>
      </c>
      <c r="B568">
        <v>14.327999999999999</v>
      </c>
    </row>
    <row r="569" spans="1:2" x14ac:dyDescent="0.2">
      <c r="A569" s="6">
        <v>1101280</v>
      </c>
      <c r="B569">
        <v>14.454000000000001</v>
      </c>
    </row>
    <row r="570" spans="1:2" x14ac:dyDescent="0.2">
      <c r="A570" s="6">
        <v>1101290</v>
      </c>
      <c r="B570">
        <v>15.641</v>
      </c>
    </row>
    <row r="571" spans="1:2" x14ac:dyDescent="0.2">
      <c r="A571" s="6">
        <v>1101300</v>
      </c>
      <c r="B571">
        <v>17.146999999999998</v>
      </c>
    </row>
    <row r="572" spans="1:2" x14ac:dyDescent="0.2">
      <c r="A572" s="6">
        <v>1101310</v>
      </c>
      <c r="B572">
        <v>16.844000000000001</v>
      </c>
    </row>
    <row r="573" spans="1:2" x14ac:dyDescent="0.2">
      <c r="A573" s="6">
        <v>1101320</v>
      </c>
      <c r="B573">
        <v>13.061</v>
      </c>
    </row>
    <row r="574" spans="1:2" x14ac:dyDescent="0.2">
      <c r="A574" s="6">
        <v>1101330</v>
      </c>
      <c r="B574">
        <v>15.318</v>
      </c>
    </row>
    <row r="575" spans="1:2" x14ac:dyDescent="0.2">
      <c r="A575" s="6">
        <v>1101340</v>
      </c>
      <c r="B575">
        <v>16.481999999999999</v>
      </c>
    </row>
    <row r="576" spans="1:2" x14ac:dyDescent="0.2">
      <c r="A576" s="6">
        <v>1101350</v>
      </c>
      <c r="B576">
        <v>17.422999999999998</v>
      </c>
    </row>
    <row r="577" spans="1:2" x14ac:dyDescent="0.2">
      <c r="A577" s="6">
        <v>1101360</v>
      </c>
      <c r="B577">
        <v>17.791</v>
      </c>
    </row>
    <row r="578" spans="1:2" x14ac:dyDescent="0.2">
      <c r="A578" s="6">
        <v>1101370</v>
      </c>
      <c r="B578">
        <v>18.254000000000001</v>
      </c>
    </row>
    <row r="579" spans="1:2" x14ac:dyDescent="0.2">
      <c r="A579" s="6">
        <v>1101380</v>
      </c>
      <c r="B579">
        <v>16.774999999999999</v>
      </c>
    </row>
    <row r="580" spans="1:2" x14ac:dyDescent="0.2">
      <c r="A580" s="6">
        <v>1101390</v>
      </c>
      <c r="B580">
        <v>17.402000000000001</v>
      </c>
    </row>
    <row r="581" spans="1:2" x14ac:dyDescent="0.2">
      <c r="A581" s="6">
        <v>1101400</v>
      </c>
      <c r="B581">
        <v>14.21</v>
      </c>
    </row>
    <row r="582" spans="1:2" x14ac:dyDescent="0.2">
      <c r="A582" s="6">
        <v>1101410</v>
      </c>
      <c r="B582">
        <v>15.944000000000001</v>
      </c>
    </row>
    <row r="583" spans="1:2" x14ac:dyDescent="0.2">
      <c r="A583" s="6">
        <v>1101420</v>
      </c>
      <c r="B583">
        <v>16.36</v>
      </c>
    </row>
    <row r="584" spans="1:2" x14ac:dyDescent="0.2">
      <c r="A584" s="6">
        <v>1101430</v>
      </c>
      <c r="B584">
        <v>18.706</v>
      </c>
    </row>
    <row r="585" spans="1:2" x14ac:dyDescent="0.2">
      <c r="A585" s="6">
        <v>1101440</v>
      </c>
      <c r="B585">
        <v>16.067</v>
      </c>
    </row>
    <row r="586" spans="1:2" x14ac:dyDescent="0.2">
      <c r="A586" s="6">
        <v>1101450</v>
      </c>
      <c r="B586">
        <v>17.148</v>
      </c>
    </row>
    <row r="587" spans="1:2" x14ac:dyDescent="0.2">
      <c r="A587" s="6">
        <v>1101460</v>
      </c>
      <c r="B587">
        <v>19.137</v>
      </c>
    </row>
    <row r="588" spans="1:2" x14ac:dyDescent="0.2">
      <c r="A588" s="6">
        <v>1101470</v>
      </c>
      <c r="B588">
        <v>14.433999999999999</v>
      </c>
    </row>
    <row r="589" spans="1:2" x14ac:dyDescent="0.2">
      <c r="A589" s="6">
        <v>1101480</v>
      </c>
      <c r="B589">
        <v>15.175000000000001</v>
      </c>
    </row>
    <row r="590" spans="1:2" x14ac:dyDescent="0.2">
      <c r="A590" s="6">
        <v>1101490</v>
      </c>
      <c r="B590">
        <v>14.877000000000001</v>
      </c>
    </row>
    <row r="591" spans="1:2" x14ac:dyDescent="0.2">
      <c r="A591" s="6">
        <v>1101500</v>
      </c>
      <c r="B591">
        <v>16.852</v>
      </c>
    </row>
    <row r="592" spans="1:2" x14ac:dyDescent="0.2">
      <c r="A592" s="6">
        <v>1101510</v>
      </c>
      <c r="B592">
        <v>13.673</v>
      </c>
    </row>
    <row r="593" spans="1:2" x14ac:dyDescent="0.2">
      <c r="A593" s="6">
        <v>1101520</v>
      </c>
      <c r="B593">
        <v>16.359000000000002</v>
      </c>
    </row>
    <row r="594" spans="1:2" x14ac:dyDescent="0.2">
      <c r="A594" s="6">
        <v>1101530</v>
      </c>
      <c r="B594">
        <v>15.098000000000001</v>
      </c>
    </row>
    <row r="595" spans="1:2" x14ac:dyDescent="0.2">
      <c r="A595" s="6">
        <v>1101540</v>
      </c>
      <c r="B595">
        <v>14.189</v>
      </c>
    </row>
    <row r="596" spans="1:2" x14ac:dyDescent="0.2">
      <c r="A596" s="6">
        <v>1101550</v>
      </c>
      <c r="B596">
        <v>15.48</v>
      </c>
    </row>
    <row r="597" spans="1:2" x14ac:dyDescent="0.2">
      <c r="A597" s="6">
        <v>1101560</v>
      </c>
      <c r="B597">
        <v>14.98</v>
      </c>
    </row>
    <row r="598" spans="1:2" x14ac:dyDescent="0.2">
      <c r="A598" s="6">
        <v>1101570</v>
      </c>
      <c r="B598">
        <v>12.529</v>
      </c>
    </row>
    <row r="599" spans="1:2" x14ac:dyDescent="0.2">
      <c r="A599" s="6">
        <v>1101580</v>
      </c>
      <c r="B599">
        <v>11.829000000000001</v>
      </c>
    </row>
    <row r="600" spans="1:2" x14ac:dyDescent="0.2">
      <c r="A600" s="6">
        <v>1101590</v>
      </c>
      <c r="B600">
        <v>15.888</v>
      </c>
    </row>
    <row r="601" spans="1:2" x14ac:dyDescent="0.2">
      <c r="A601" s="6">
        <v>1101600</v>
      </c>
      <c r="B601">
        <v>15.368</v>
      </c>
    </row>
    <row r="602" spans="1:2" x14ac:dyDescent="0.2">
      <c r="A602" s="6">
        <v>1101610</v>
      </c>
      <c r="B602">
        <v>15.597</v>
      </c>
    </row>
    <row r="603" spans="1:2" x14ac:dyDescent="0.2">
      <c r="A603" s="6">
        <v>1101620</v>
      </c>
      <c r="B603">
        <v>13.401</v>
      </c>
    </row>
    <row r="604" spans="1:2" x14ac:dyDescent="0.2">
      <c r="A604" s="6">
        <v>1101630</v>
      </c>
      <c r="B604">
        <v>12.994</v>
      </c>
    </row>
    <row r="605" spans="1:2" x14ac:dyDescent="0.2">
      <c r="A605" s="6">
        <v>1101640</v>
      </c>
      <c r="B605">
        <v>12.821999999999999</v>
      </c>
    </row>
    <row r="606" spans="1:2" x14ac:dyDescent="0.2">
      <c r="A606" s="6">
        <v>1101650</v>
      </c>
      <c r="B606">
        <v>14.03</v>
      </c>
    </row>
    <row r="607" spans="1:2" x14ac:dyDescent="0.2">
      <c r="A607" s="6">
        <v>1101660</v>
      </c>
      <c r="B607">
        <v>11.154999999999999</v>
      </c>
    </row>
    <row r="608" spans="1:2" x14ac:dyDescent="0.2">
      <c r="A608" s="6">
        <v>1101670</v>
      </c>
      <c r="B608">
        <v>12.55</v>
      </c>
    </row>
    <row r="609" spans="1:2" x14ac:dyDescent="0.2">
      <c r="A609" s="6">
        <v>1101680</v>
      </c>
      <c r="B609">
        <v>12.896000000000001</v>
      </c>
    </row>
    <row r="610" spans="1:2" x14ac:dyDescent="0.2">
      <c r="A610" s="6">
        <v>1101690</v>
      </c>
      <c r="B610">
        <v>12.798</v>
      </c>
    </row>
    <row r="611" spans="1:2" x14ac:dyDescent="0.2">
      <c r="A611" s="6">
        <v>1101700</v>
      </c>
      <c r="B611">
        <v>10.836</v>
      </c>
    </row>
    <row r="612" spans="1:2" x14ac:dyDescent="0.2">
      <c r="A612" s="6">
        <v>1101710</v>
      </c>
      <c r="B612">
        <v>12.321</v>
      </c>
    </row>
    <row r="613" spans="1:2" x14ac:dyDescent="0.2">
      <c r="A613" s="6">
        <v>1101720</v>
      </c>
      <c r="B613">
        <v>13.728</v>
      </c>
    </row>
    <row r="614" spans="1:2" x14ac:dyDescent="0.2">
      <c r="A614" s="6">
        <v>1101730</v>
      </c>
      <c r="B614">
        <v>13.093999999999999</v>
      </c>
    </row>
    <row r="615" spans="1:2" x14ac:dyDescent="0.2">
      <c r="A615" s="6">
        <v>1101740</v>
      </c>
      <c r="B615">
        <v>12.904</v>
      </c>
    </row>
    <row r="616" spans="1:2" x14ac:dyDescent="0.2">
      <c r="A616" s="6">
        <v>1101750</v>
      </c>
      <c r="B616">
        <v>13.646000000000001</v>
      </c>
    </row>
    <row r="617" spans="1:2" x14ac:dyDescent="0.2">
      <c r="A617" s="6">
        <v>1101760</v>
      </c>
      <c r="B617">
        <v>14.087</v>
      </c>
    </row>
    <row r="618" spans="1:2" x14ac:dyDescent="0.2">
      <c r="A618" s="6">
        <v>1101770</v>
      </c>
      <c r="B618">
        <v>12.654</v>
      </c>
    </row>
    <row r="619" spans="1:2" x14ac:dyDescent="0.2">
      <c r="A619" s="6">
        <v>1101780</v>
      </c>
      <c r="B619">
        <v>12.768000000000001</v>
      </c>
    </row>
    <row r="620" spans="1:2" x14ac:dyDescent="0.2">
      <c r="A620" s="6">
        <v>1101790</v>
      </c>
      <c r="B620">
        <v>15.551</v>
      </c>
    </row>
    <row r="621" spans="1:2" x14ac:dyDescent="0.2">
      <c r="A621" s="6">
        <v>1101800</v>
      </c>
      <c r="B621">
        <v>16.542999999999999</v>
      </c>
    </row>
    <row r="622" spans="1:2" x14ac:dyDescent="0.2">
      <c r="A622" s="6">
        <v>1101810</v>
      </c>
      <c r="B622">
        <v>18.853000000000002</v>
      </c>
    </row>
    <row r="623" spans="1:2" x14ac:dyDescent="0.2">
      <c r="A623" s="6">
        <v>1101820</v>
      </c>
      <c r="B623">
        <v>17.074999999999999</v>
      </c>
    </row>
    <row r="624" spans="1:2" x14ac:dyDescent="0.2">
      <c r="A624" s="6">
        <v>1101830</v>
      </c>
      <c r="B624">
        <v>15.856999999999999</v>
      </c>
    </row>
    <row r="625" spans="1:2" x14ac:dyDescent="0.2">
      <c r="A625" s="6">
        <v>1101840</v>
      </c>
      <c r="B625">
        <v>16.681000000000001</v>
      </c>
    </row>
    <row r="626" spans="1:2" x14ac:dyDescent="0.2">
      <c r="A626" s="6">
        <v>1101850</v>
      </c>
      <c r="B626">
        <v>17.881</v>
      </c>
    </row>
    <row r="627" spans="1:2" x14ac:dyDescent="0.2">
      <c r="A627" s="6">
        <v>1101860</v>
      </c>
      <c r="B627">
        <v>18.626000000000001</v>
      </c>
    </row>
    <row r="628" spans="1:2" x14ac:dyDescent="0.2">
      <c r="A628" s="6">
        <v>1101870</v>
      </c>
      <c r="B628">
        <v>15.897</v>
      </c>
    </row>
    <row r="629" spans="1:2" x14ac:dyDescent="0.2">
      <c r="A629" s="6">
        <v>1101880</v>
      </c>
      <c r="B629">
        <v>15.423999999999999</v>
      </c>
    </row>
    <row r="630" spans="1:2" x14ac:dyDescent="0.2">
      <c r="A630" s="6">
        <v>1101890</v>
      </c>
      <c r="B630">
        <v>15.93</v>
      </c>
    </row>
    <row r="631" spans="1:2" x14ac:dyDescent="0.2">
      <c r="A631" s="6">
        <v>1101900</v>
      </c>
      <c r="B631">
        <v>14.651999999999999</v>
      </c>
    </row>
    <row r="632" spans="1:2" x14ac:dyDescent="0.2">
      <c r="A632" s="6">
        <v>1101910</v>
      </c>
      <c r="B632">
        <v>16.829000000000001</v>
      </c>
    </row>
    <row r="633" spans="1:2" x14ac:dyDescent="0.2">
      <c r="A633" s="6">
        <v>1101920</v>
      </c>
      <c r="B633">
        <v>15.919</v>
      </c>
    </row>
    <row r="634" spans="1:2" x14ac:dyDescent="0.2">
      <c r="A634" s="6">
        <v>1101930</v>
      </c>
      <c r="B634">
        <v>16.846</v>
      </c>
    </row>
    <row r="635" spans="1:2" x14ac:dyDescent="0.2">
      <c r="A635" s="6">
        <v>1101940</v>
      </c>
      <c r="B635">
        <v>16.477</v>
      </c>
    </row>
    <row r="636" spans="1:2" x14ac:dyDescent="0.2">
      <c r="A636" s="6">
        <v>1101950</v>
      </c>
      <c r="B636">
        <v>15.926</v>
      </c>
    </row>
    <row r="637" spans="1:2" x14ac:dyDescent="0.2">
      <c r="A637" s="6">
        <v>1101960</v>
      </c>
      <c r="B637">
        <v>16.908000000000001</v>
      </c>
    </row>
    <row r="638" spans="1:2" x14ac:dyDescent="0.2">
      <c r="A638" s="6">
        <v>1101970</v>
      </c>
      <c r="B638">
        <v>15.49</v>
      </c>
    </row>
    <row r="639" spans="1:2" x14ac:dyDescent="0.2">
      <c r="A639" s="6">
        <v>1101980</v>
      </c>
      <c r="B639">
        <v>14.388999999999999</v>
      </c>
    </row>
    <row r="640" spans="1:2" x14ac:dyDescent="0.2">
      <c r="A640" s="6">
        <v>1101990</v>
      </c>
      <c r="B640">
        <v>14.951000000000001</v>
      </c>
    </row>
    <row r="641" spans="1:2" x14ac:dyDescent="0.2">
      <c r="A641" s="6">
        <v>1102000</v>
      </c>
      <c r="B641">
        <v>14.034000000000001</v>
      </c>
    </row>
    <row r="642" spans="1:2" x14ac:dyDescent="0.2">
      <c r="A642" s="6">
        <v>1102010</v>
      </c>
      <c r="B642">
        <v>14.244999999999999</v>
      </c>
    </row>
    <row r="643" spans="1:2" x14ac:dyDescent="0.2">
      <c r="A643" s="6">
        <v>1102020</v>
      </c>
      <c r="B643">
        <v>15.048</v>
      </c>
    </row>
    <row r="644" spans="1:2" x14ac:dyDescent="0.2">
      <c r="A644" s="6">
        <v>1102030</v>
      </c>
      <c r="B644">
        <v>14.489000000000001</v>
      </c>
    </row>
    <row r="645" spans="1:2" x14ac:dyDescent="0.2">
      <c r="A645" s="6">
        <v>1102040</v>
      </c>
      <c r="B645">
        <v>17.024000000000001</v>
      </c>
    </row>
    <row r="646" spans="1:2" x14ac:dyDescent="0.2">
      <c r="A646" s="6">
        <v>1102050</v>
      </c>
      <c r="B646">
        <v>13.667999999999999</v>
      </c>
    </row>
    <row r="647" spans="1:2" x14ac:dyDescent="0.2">
      <c r="A647" s="6">
        <v>1102060</v>
      </c>
      <c r="B647">
        <v>13.718999999999999</v>
      </c>
    </row>
    <row r="648" spans="1:2" x14ac:dyDescent="0.2">
      <c r="A648" s="6">
        <v>1102070</v>
      </c>
      <c r="B648">
        <v>19.613</v>
      </c>
    </row>
    <row r="649" spans="1:2" x14ac:dyDescent="0.2">
      <c r="A649" s="6">
        <v>1102080</v>
      </c>
      <c r="B649">
        <v>19.605</v>
      </c>
    </row>
    <row r="650" spans="1:2" x14ac:dyDescent="0.2">
      <c r="A650" s="6">
        <v>1102090</v>
      </c>
      <c r="B650">
        <v>19.363</v>
      </c>
    </row>
    <row r="651" spans="1:2" x14ac:dyDescent="0.2">
      <c r="A651" s="6">
        <v>1102100</v>
      </c>
      <c r="B651">
        <v>17.712</v>
      </c>
    </row>
    <row r="652" spans="1:2" x14ac:dyDescent="0.2">
      <c r="A652" s="6">
        <v>1102110</v>
      </c>
      <c r="B652">
        <v>17.634</v>
      </c>
    </row>
    <row r="653" spans="1:2" x14ac:dyDescent="0.2">
      <c r="A653" s="6">
        <v>1102120</v>
      </c>
      <c r="B653">
        <v>18.009</v>
      </c>
    </row>
    <row r="654" spans="1:2" x14ac:dyDescent="0.2">
      <c r="A654" s="6">
        <v>1102130</v>
      </c>
      <c r="B654">
        <v>15.792999999999999</v>
      </c>
    </row>
    <row r="655" spans="1:2" x14ac:dyDescent="0.2">
      <c r="A655" s="6">
        <v>1102140</v>
      </c>
      <c r="B655">
        <v>15.64</v>
      </c>
    </row>
    <row r="656" spans="1:2" x14ac:dyDescent="0.2">
      <c r="A656" s="6">
        <v>1102150</v>
      </c>
      <c r="B656">
        <v>14.965</v>
      </c>
    </row>
    <row r="657" spans="1:2" x14ac:dyDescent="0.2">
      <c r="A657" s="6">
        <v>1102160</v>
      </c>
      <c r="B657">
        <v>15.19</v>
      </c>
    </row>
    <row r="658" spans="1:2" x14ac:dyDescent="0.2">
      <c r="A658" s="6">
        <v>1102170</v>
      </c>
      <c r="B658">
        <v>15.901999999999999</v>
      </c>
    </row>
    <row r="659" spans="1:2" x14ac:dyDescent="0.2">
      <c r="A659" s="6">
        <v>1102180</v>
      </c>
      <c r="B659">
        <v>15.237</v>
      </c>
    </row>
    <row r="660" spans="1:2" x14ac:dyDescent="0.2">
      <c r="A660" s="6">
        <v>1102190</v>
      </c>
      <c r="B660">
        <v>14.654</v>
      </c>
    </row>
    <row r="661" spans="1:2" x14ac:dyDescent="0.2">
      <c r="A661" s="6">
        <v>1102200</v>
      </c>
      <c r="B661">
        <v>15.884</v>
      </c>
    </row>
    <row r="662" spans="1:2" x14ac:dyDescent="0.2">
      <c r="A662" s="6">
        <v>1102210</v>
      </c>
      <c r="B662">
        <v>15.821999999999999</v>
      </c>
    </row>
    <row r="663" spans="1:2" x14ac:dyDescent="0.2">
      <c r="A663" s="6">
        <v>1102220</v>
      </c>
      <c r="B663">
        <v>14.826000000000001</v>
      </c>
    </row>
    <row r="664" spans="1:2" x14ac:dyDescent="0.2">
      <c r="A664" s="6">
        <v>1102230</v>
      </c>
      <c r="B664">
        <v>14.561999999999999</v>
      </c>
    </row>
    <row r="665" spans="1:2" x14ac:dyDescent="0.2">
      <c r="A665" s="6">
        <v>1102240</v>
      </c>
      <c r="B665">
        <v>15.154999999999999</v>
      </c>
    </row>
    <row r="666" spans="1:2" x14ac:dyDescent="0.2">
      <c r="A666" s="6">
        <v>1102250</v>
      </c>
      <c r="B666">
        <v>14.971</v>
      </c>
    </row>
    <row r="667" spans="1:2" x14ac:dyDescent="0.2">
      <c r="A667" s="6">
        <v>1102260</v>
      </c>
      <c r="B667">
        <v>16.135999999999999</v>
      </c>
    </row>
    <row r="668" spans="1:2" x14ac:dyDescent="0.2">
      <c r="A668" s="6">
        <v>1102270</v>
      </c>
      <c r="B668">
        <v>16.581</v>
      </c>
    </row>
    <row r="669" spans="1:2" x14ac:dyDescent="0.2">
      <c r="A669" s="6">
        <v>1102280</v>
      </c>
      <c r="B669">
        <v>15.936</v>
      </c>
    </row>
    <row r="670" spans="1:2" x14ac:dyDescent="0.2">
      <c r="A670" s="6">
        <v>1102290</v>
      </c>
      <c r="B670">
        <v>16.353999999999999</v>
      </c>
    </row>
    <row r="671" spans="1:2" x14ac:dyDescent="0.2">
      <c r="A671" s="6">
        <v>1102300</v>
      </c>
      <c r="B671">
        <v>17.437999999999999</v>
      </c>
    </row>
    <row r="672" spans="1:2" x14ac:dyDescent="0.2">
      <c r="A672" s="6">
        <v>1102310</v>
      </c>
      <c r="B672">
        <v>18.885999999999999</v>
      </c>
    </row>
    <row r="673" spans="1:2" x14ac:dyDescent="0.2">
      <c r="A673" s="6">
        <v>1102320</v>
      </c>
      <c r="B673">
        <v>19.585000000000001</v>
      </c>
    </row>
    <row r="674" spans="1:2" x14ac:dyDescent="0.2">
      <c r="A674" s="6">
        <v>1102330</v>
      </c>
      <c r="B674">
        <v>19.154</v>
      </c>
    </row>
    <row r="675" spans="1:2" x14ac:dyDescent="0.2">
      <c r="A675" s="6">
        <v>1102340</v>
      </c>
      <c r="B675">
        <v>20.582999999999998</v>
      </c>
    </row>
    <row r="676" spans="1:2" x14ac:dyDescent="0.2">
      <c r="A676" s="6">
        <v>1102350</v>
      </c>
      <c r="B676">
        <v>19.148</v>
      </c>
    </row>
    <row r="677" spans="1:2" x14ac:dyDescent="0.2">
      <c r="A677" s="6">
        <v>1102360</v>
      </c>
      <c r="B677">
        <v>19.184000000000001</v>
      </c>
    </row>
    <row r="678" spans="1:2" x14ac:dyDescent="0.2">
      <c r="A678" s="6">
        <v>1102370</v>
      </c>
      <c r="B678">
        <v>18.803000000000001</v>
      </c>
    </row>
    <row r="679" spans="1:2" x14ac:dyDescent="0.2">
      <c r="A679" s="6">
        <v>1102380</v>
      </c>
      <c r="B679">
        <v>19.382000000000001</v>
      </c>
    </row>
    <row r="680" spans="1:2" x14ac:dyDescent="0.2">
      <c r="A680" s="6">
        <v>1102390</v>
      </c>
      <c r="B680">
        <v>18.193000000000001</v>
      </c>
    </row>
    <row r="681" spans="1:2" x14ac:dyDescent="0.2">
      <c r="A681" s="6">
        <v>1102400</v>
      </c>
      <c r="B681">
        <v>18.779</v>
      </c>
    </row>
    <row r="682" spans="1:2" x14ac:dyDescent="0.2">
      <c r="A682" s="6">
        <v>1102410</v>
      </c>
      <c r="B682">
        <v>22.376999999999999</v>
      </c>
    </row>
    <row r="683" spans="1:2" x14ac:dyDescent="0.2">
      <c r="A683" s="6">
        <v>1102420</v>
      </c>
      <c r="B683">
        <v>18.45</v>
      </c>
    </row>
    <row r="684" spans="1:2" x14ac:dyDescent="0.2">
      <c r="A684" s="6">
        <v>1102430</v>
      </c>
      <c r="B684">
        <v>19.234999999999999</v>
      </c>
    </row>
    <row r="685" spans="1:2" x14ac:dyDescent="0.2">
      <c r="A685" s="6">
        <v>1102440</v>
      </c>
      <c r="B685">
        <v>19.260000000000002</v>
      </c>
    </row>
    <row r="686" spans="1:2" x14ac:dyDescent="0.2">
      <c r="A686" s="6">
        <v>1102450</v>
      </c>
      <c r="B686">
        <v>21.638000000000002</v>
      </c>
    </row>
    <row r="687" spans="1:2" x14ac:dyDescent="0.2">
      <c r="A687" s="6">
        <v>1102460</v>
      </c>
      <c r="B687">
        <v>22.664000000000001</v>
      </c>
    </row>
    <row r="688" spans="1:2" x14ac:dyDescent="0.2">
      <c r="A688" s="6">
        <v>1102470</v>
      </c>
      <c r="B688">
        <v>21.806000000000001</v>
      </c>
    </row>
    <row r="689" spans="1:2" x14ac:dyDescent="0.2">
      <c r="A689" s="6">
        <v>1102480</v>
      </c>
      <c r="B689">
        <v>19.256</v>
      </c>
    </row>
    <row r="690" spans="1:2" x14ac:dyDescent="0.2">
      <c r="A690" s="6">
        <v>1102490</v>
      </c>
      <c r="B690">
        <v>17.381</v>
      </c>
    </row>
    <row r="691" spans="1:2" x14ac:dyDescent="0.2">
      <c r="A691" s="6">
        <v>1102500</v>
      </c>
      <c r="B691">
        <v>16.417999999999999</v>
      </c>
    </row>
    <row r="692" spans="1:2" x14ac:dyDescent="0.2">
      <c r="A692" s="6">
        <v>1102510</v>
      </c>
      <c r="B692">
        <v>19.065999999999999</v>
      </c>
    </row>
    <row r="693" spans="1:2" x14ac:dyDescent="0.2">
      <c r="A693" s="6">
        <v>1102520</v>
      </c>
      <c r="B693">
        <v>22.138000000000002</v>
      </c>
    </row>
    <row r="694" spans="1:2" x14ac:dyDescent="0.2">
      <c r="A694" s="6">
        <v>1102530</v>
      </c>
      <c r="B694">
        <v>20.073</v>
      </c>
    </row>
    <row r="695" spans="1:2" x14ac:dyDescent="0.2">
      <c r="A695" s="6">
        <v>1102540</v>
      </c>
      <c r="B695">
        <v>18.628</v>
      </c>
    </row>
    <row r="696" spans="1:2" x14ac:dyDescent="0.2">
      <c r="A696" s="6">
        <v>1102550</v>
      </c>
      <c r="B696">
        <v>16.539000000000001</v>
      </c>
    </row>
    <row r="697" spans="1:2" x14ac:dyDescent="0.2">
      <c r="A697" s="6">
        <v>1102560</v>
      </c>
      <c r="B697">
        <v>15.628</v>
      </c>
    </row>
    <row r="698" spans="1:2" x14ac:dyDescent="0.2">
      <c r="A698" s="6">
        <v>1102570</v>
      </c>
      <c r="B698">
        <v>15.877000000000001</v>
      </c>
    </row>
    <row r="699" spans="1:2" x14ac:dyDescent="0.2">
      <c r="A699" s="6">
        <v>1102580</v>
      </c>
      <c r="B699">
        <v>18.059000000000001</v>
      </c>
    </row>
    <row r="700" spans="1:2" x14ac:dyDescent="0.2">
      <c r="A700" s="6">
        <v>1102590</v>
      </c>
      <c r="B700">
        <v>17.675999999999998</v>
      </c>
    </row>
    <row r="701" spans="1:2" x14ac:dyDescent="0.2">
      <c r="A701" s="6">
        <v>1102600</v>
      </c>
      <c r="B701">
        <v>18.027999999999999</v>
      </c>
    </row>
    <row r="702" spans="1:2" x14ac:dyDescent="0.2">
      <c r="A702" s="6">
        <v>1102610</v>
      </c>
      <c r="B702">
        <v>18.902999999999999</v>
      </c>
    </row>
    <row r="703" spans="1:2" x14ac:dyDescent="0.2">
      <c r="A703" s="6">
        <v>1102620</v>
      </c>
      <c r="B703">
        <v>20.102</v>
      </c>
    </row>
    <row r="704" spans="1:2" x14ac:dyDescent="0.2">
      <c r="A704" s="6">
        <v>1102630</v>
      </c>
      <c r="B704">
        <v>22.446000000000002</v>
      </c>
    </row>
    <row r="705" spans="1:2" x14ac:dyDescent="0.2">
      <c r="A705" s="6">
        <v>1102640</v>
      </c>
      <c r="B705">
        <v>23.256</v>
      </c>
    </row>
    <row r="706" spans="1:2" x14ac:dyDescent="0.2">
      <c r="A706" s="6">
        <v>1102650</v>
      </c>
      <c r="B706">
        <v>19.690000000000001</v>
      </c>
    </row>
    <row r="707" spans="1:2" x14ac:dyDescent="0.2">
      <c r="A707" s="6">
        <v>1102660</v>
      </c>
      <c r="B707">
        <v>18.268999999999998</v>
      </c>
    </row>
    <row r="708" spans="1:2" x14ac:dyDescent="0.2">
      <c r="A708" s="6">
        <v>1102670</v>
      </c>
      <c r="B708">
        <v>18.834</v>
      </c>
    </row>
    <row r="709" spans="1:2" x14ac:dyDescent="0.2">
      <c r="A709" s="6">
        <v>1102680</v>
      </c>
      <c r="B709">
        <v>19.370999999999999</v>
      </c>
    </row>
    <row r="710" spans="1:2" x14ac:dyDescent="0.2">
      <c r="A710" s="6">
        <v>1102690</v>
      </c>
      <c r="B710">
        <v>19.292999999999999</v>
      </c>
    </row>
    <row r="711" spans="1:2" x14ac:dyDescent="0.2">
      <c r="A711" s="6">
        <v>1102700</v>
      </c>
      <c r="B711">
        <v>19.34</v>
      </c>
    </row>
    <row r="712" spans="1:2" x14ac:dyDescent="0.2">
      <c r="A712" s="6">
        <v>1102710</v>
      </c>
      <c r="B712">
        <v>18.486999999999998</v>
      </c>
    </row>
    <row r="713" spans="1:2" x14ac:dyDescent="0.2">
      <c r="A713" s="6">
        <v>1102720</v>
      </c>
      <c r="B713">
        <v>18.798999999999999</v>
      </c>
    </row>
    <row r="714" spans="1:2" x14ac:dyDescent="0.2">
      <c r="A714" s="6">
        <v>1102730</v>
      </c>
      <c r="B714">
        <v>19.695</v>
      </c>
    </row>
    <row r="715" spans="1:2" x14ac:dyDescent="0.2">
      <c r="A715" s="6">
        <v>1102740</v>
      </c>
      <c r="B715">
        <v>21.582999999999998</v>
      </c>
    </row>
    <row r="716" spans="1:2" x14ac:dyDescent="0.2">
      <c r="A716" s="6">
        <v>1102750</v>
      </c>
      <c r="B716">
        <v>20.331</v>
      </c>
    </row>
    <row r="717" spans="1:2" x14ac:dyDescent="0.2">
      <c r="A717" s="6">
        <v>1102760</v>
      </c>
      <c r="B717">
        <v>23.582999999999998</v>
      </c>
    </row>
    <row r="718" spans="1:2" x14ac:dyDescent="0.2">
      <c r="A718" s="6">
        <v>1102770</v>
      </c>
      <c r="B718">
        <v>18.629000000000001</v>
      </c>
    </row>
    <row r="719" spans="1:2" x14ac:dyDescent="0.2">
      <c r="A719" s="6">
        <v>1102780</v>
      </c>
      <c r="B719">
        <v>19.36</v>
      </c>
    </row>
    <row r="720" spans="1:2" x14ac:dyDescent="0.2">
      <c r="A720" s="6">
        <v>1102790</v>
      </c>
      <c r="B720">
        <v>20.574999999999999</v>
      </c>
    </row>
    <row r="721" spans="1:2" x14ac:dyDescent="0.2">
      <c r="A721" s="6">
        <v>1102800</v>
      </c>
      <c r="B721">
        <v>17.501999999999999</v>
      </c>
    </row>
    <row r="722" spans="1:2" x14ac:dyDescent="0.2">
      <c r="A722" s="6">
        <v>1102810</v>
      </c>
      <c r="B722">
        <v>17.018999999999998</v>
      </c>
    </row>
    <row r="723" spans="1:2" x14ac:dyDescent="0.2">
      <c r="A723" s="6">
        <v>1102820</v>
      </c>
      <c r="B723">
        <v>16.954999999999998</v>
      </c>
    </row>
    <row r="724" spans="1:2" x14ac:dyDescent="0.2">
      <c r="A724" s="6">
        <v>1102830</v>
      </c>
      <c r="B724">
        <v>17.486999999999998</v>
      </c>
    </row>
    <row r="725" spans="1:2" x14ac:dyDescent="0.2">
      <c r="A725" s="6">
        <v>1102840</v>
      </c>
      <c r="B725">
        <v>17.14</v>
      </c>
    </row>
    <row r="726" spans="1:2" x14ac:dyDescent="0.2">
      <c r="A726" s="6">
        <v>1102850</v>
      </c>
      <c r="B726">
        <v>16.657</v>
      </c>
    </row>
    <row r="727" spans="1:2" x14ac:dyDescent="0.2">
      <c r="A727" s="6">
        <v>1102860</v>
      </c>
      <c r="B727">
        <v>16.564</v>
      </c>
    </row>
    <row r="728" spans="1:2" x14ac:dyDescent="0.2">
      <c r="A728" s="6">
        <v>1102870</v>
      </c>
      <c r="B728">
        <v>16.588000000000001</v>
      </c>
    </row>
    <row r="729" spans="1:2" x14ac:dyDescent="0.2">
      <c r="A729" s="6">
        <v>1102880</v>
      </c>
      <c r="B729">
        <v>16.652000000000001</v>
      </c>
    </row>
    <row r="730" spans="1:2" x14ac:dyDescent="0.2">
      <c r="A730" s="6">
        <v>1102890</v>
      </c>
      <c r="B730">
        <v>17.251000000000001</v>
      </c>
    </row>
    <row r="731" spans="1:2" x14ac:dyDescent="0.2">
      <c r="A731" s="6">
        <v>1102900</v>
      </c>
      <c r="B731">
        <v>16.645</v>
      </c>
    </row>
    <row r="732" spans="1:2" x14ac:dyDescent="0.2">
      <c r="A732" s="6">
        <v>1102910</v>
      </c>
      <c r="B732">
        <v>16.603999999999999</v>
      </c>
    </row>
    <row r="733" spans="1:2" x14ac:dyDescent="0.2">
      <c r="A733" s="6">
        <v>1102920</v>
      </c>
      <c r="B733">
        <v>16.420000000000002</v>
      </c>
    </row>
    <row r="734" spans="1:2" x14ac:dyDescent="0.2">
      <c r="A734" s="6">
        <v>1102930</v>
      </c>
      <c r="B734">
        <v>17.332999999999998</v>
      </c>
    </row>
    <row r="735" spans="1:2" x14ac:dyDescent="0.2">
      <c r="A735" s="6">
        <v>1102940</v>
      </c>
      <c r="B735">
        <v>17.57</v>
      </c>
    </row>
    <row r="736" spans="1:2" x14ac:dyDescent="0.2">
      <c r="A736" s="6">
        <v>1102950</v>
      </c>
      <c r="B736">
        <v>17.651</v>
      </c>
    </row>
    <row r="737" spans="1:2" x14ac:dyDescent="0.2">
      <c r="A737" s="6">
        <v>1102960</v>
      </c>
      <c r="B737">
        <v>17.686</v>
      </c>
    </row>
    <row r="738" spans="1:2" x14ac:dyDescent="0.2">
      <c r="A738" s="6">
        <v>1102970</v>
      </c>
      <c r="B738">
        <v>17.584</v>
      </c>
    </row>
    <row r="739" spans="1:2" x14ac:dyDescent="0.2">
      <c r="A739" s="6">
        <v>1102980</v>
      </c>
      <c r="B739">
        <v>16.952999999999999</v>
      </c>
    </row>
    <row r="740" spans="1:2" x14ac:dyDescent="0.2">
      <c r="A740" s="6">
        <v>1102990</v>
      </c>
      <c r="B740">
        <v>17.260000000000002</v>
      </c>
    </row>
    <row r="741" spans="1:2" x14ac:dyDescent="0.2">
      <c r="A741" s="6">
        <v>1103000</v>
      </c>
      <c r="B741">
        <v>19.399999999999999</v>
      </c>
    </row>
    <row r="742" spans="1:2" x14ac:dyDescent="0.2">
      <c r="A742" s="6">
        <v>1103010</v>
      </c>
      <c r="B742">
        <v>17.239000000000001</v>
      </c>
    </row>
    <row r="743" spans="1:2" x14ac:dyDescent="0.2">
      <c r="A743" s="6">
        <v>1103020</v>
      </c>
      <c r="B743">
        <v>16.986999999999998</v>
      </c>
    </row>
    <row r="744" spans="1:2" x14ac:dyDescent="0.2">
      <c r="A744" s="6">
        <v>1103030</v>
      </c>
      <c r="B744">
        <v>16.532</v>
      </c>
    </row>
    <row r="745" spans="1:2" x14ac:dyDescent="0.2">
      <c r="A745" s="6">
        <v>1103040</v>
      </c>
      <c r="B745">
        <v>17.045999999999999</v>
      </c>
    </row>
    <row r="746" spans="1:2" x14ac:dyDescent="0.2">
      <c r="A746" s="6">
        <v>1103050</v>
      </c>
      <c r="B746">
        <v>17.178000000000001</v>
      </c>
    </row>
    <row r="747" spans="1:2" x14ac:dyDescent="0.2">
      <c r="A747" s="6">
        <v>1103060</v>
      </c>
      <c r="B747">
        <v>17.768000000000001</v>
      </c>
    </row>
    <row r="748" spans="1:2" x14ac:dyDescent="0.2">
      <c r="A748" s="6">
        <v>1103070</v>
      </c>
      <c r="B748">
        <v>16.18</v>
      </c>
    </row>
    <row r="749" spans="1:2" x14ac:dyDescent="0.2">
      <c r="A749" s="6">
        <v>1103080</v>
      </c>
      <c r="B749">
        <v>16.815999999999999</v>
      </c>
    </row>
    <row r="750" spans="1:2" x14ac:dyDescent="0.2">
      <c r="A750" s="6">
        <v>1103090</v>
      </c>
      <c r="B750">
        <v>16.654</v>
      </c>
    </row>
    <row r="751" spans="1:2" x14ac:dyDescent="0.2">
      <c r="A751" s="6">
        <v>1103100</v>
      </c>
      <c r="B751">
        <v>17.109000000000002</v>
      </c>
    </row>
    <row r="752" spans="1:2" x14ac:dyDescent="0.2">
      <c r="A752" s="6">
        <v>1103110</v>
      </c>
      <c r="B752">
        <v>17.707000000000001</v>
      </c>
    </row>
    <row r="753" spans="1:2" x14ac:dyDescent="0.2">
      <c r="A753" s="6">
        <v>1103120</v>
      </c>
      <c r="B753">
        <v>17.861000000000001</v>
      </c>
    </row>
    <row r="754" spans="1:2" x14ac:dyDescent="0.2">
      <c r="A754" s="6">
        <v>1103130</v>
      </c>
      <c r="B754">
        <v>16.956</v>
      </c>
    </row>
    <row r="755" spans="1:2" x14ac:dyDescent="0.2">
      <c r="A755" s="6">
        <v>1103140</v>
      </c>
      <c r="B755">
        <v>15.789</v>
      </c>
    </row>
    <row r="756" spans="1:2" x14ac:dyDescent="0.2">
      <c r="A756" s="6">
        <v>1103150</v>
      </c>
      <c r="B756">
        <v>15.411</v>
      </c>
    </row>
    <row r="757" spans="1:2" x14ac:dyDescent="0.2">
      <c r="A757" s="6">
        <v>1103160</v>
      </c>
      <c r="B757">
        <v>15.055999999999999</v>
      </c>
    </row>
    <row r="758" spans="1:2" x14ac:dyDescent="0.2">
      <c r="A758" s="6">
        <v>1103170</v>
      </c>
      <c r="B758">
        <v>14.44</v>
      </c>
    </row>
    <row r="759" spans="1:2" x14ac:dyDescent="0.2">
      <c r="A759" s="6">
        <v>1103180</v>
      </c>
      <c r="B759">
        <v>14.823</v>
      </c>
    </row>
    <row r="760" spans="1:2" x14ac:dyDescent="0.2">
      <c r="A760" s="6">
        <v>1103190</v>
      </c>
      <c r="B760">
        <v>15.231999999999999</v>
      </c>
    </row>
    <row r="761" spans="1:2" x14ac:dyDescent="0.2">
      <c r="A761" s="6">
        <v>1103200</v>
      </c>
      <c r="B761">
        <v>15.904</v>
      </c>
    </row>
    <row r="762" spans="1:2" x14ac:dyDescent="0.2">
      <c r="A762" s="6">
        <v>1103210</v>
      </c>
      <c r="B762">
        <v>14.992000000000001</v>
      </c>
    </row>
    <row r="763" spans="1:2" x14ac:dyDescent="0.2">
      <c r="A763" s="6">
        <v>1103220</v>
      </c>
      <c r="B763">
        <v>16.696999999999999</v>
      </c>
    </row>
    <row r="764" spans="1:2" x14ac:dyDescent="0.2">
      <c r="A764" s="6">
        <v>1103230</v>
      </c>
      <c r="B764">
        <v>16.484999999999999</v>
      </c>
    </row>
    <row r="765" spans="1:2" x14ac:dyDescent="0.2">
      <c r="A765" s="6">
        <v>1103240</v>
      </c>
      <c r="B765">
        <v>15.355</v>
      </c>
    </row>
    <row r="766" spans="1:2" x14ac:dyDescent="0.2">
      <c r="A766" s="6">
        <v>1103250</v>
      </c>
      <c r="B766">
        <v>15.379</v>
      </c>
    </row>
    <row r="767" spans="1:2" x14ac:dyDescent="0.2">
      <c r="A767" s="6">
        <v>1103260</v>
      </c>
      <c r="B767">
        <v>16.222999999999999</v>
      </c>
    </row>
    <row r="768" spans="1:2" x14ac:dyDescent="0.2">
      <c r="A768" s="6">
        <v>1103270</v>
      </c>
      <c r="B768">
        <v>14.805999999999999</v>
      </c>
    </row>
    <row r="769" spans="1:2" x14ac:dyDescent="0.2">
      <c r="A769" s="6">
        <v>1103289</v>
      </c>
      <c r="B769">
        <v>17</v>
      </c>
    </row>
    <row r="770" spans="1:2" x14ac:dyDescent="0.2">
      <c r="A770" s="6">
        <v>1103290</v>
      </c>
      <c r="B770">
        <v>16.335000000000001</v>
      </c>
    </row>
    <row r="771" spans="1:2" x14ac:dyDescent="0.2">
      <c r="A771" s="6">
        <v>1103300</v>
      </c>
      <c r="B771">
        <v>17.212</v>
      </c>
    </row>
    <row r="772" spans="1:2" x14ac:dyDescent="0.2">
      <c r="A772" s="6">
        <v>1103310</v>
      </c>
      <c r="B772">
        <v>15.685</v>
      </c>
    </row>
    <row r="773" spans="1:2" x14ac:dyDescent="0.2">
      <c r="A773" s="6">
        <v>1103320</v>
      </c>
      <c r="B773">
        <v>15.757999999999999</v>
      </c>
    </row>
    <row r="774" spans="1:2" x14ac:dyDescent="0.2">
      <c r="A774" s="6">
        <v>1103330</v>
      </c>
      <c r="B774">
        <v>15.702</v>
      </c>
    </row>
    <row r="775" spans="1:2" x14ac:dyDescent="0.2">
      <c r="A775" s="6">
        <v>1103340</v>
      </c>
      <c r="B775">
        <v>14.112</v>
      </c>
    </row>
    <row r="776" spans="1:2" x14ac:dyDescent="0.2">
      <c r="A776" s="6">
        <v>1103350</v>
      </c>
      <c r="B776">
        <v>14.778</v>
      </c>
    </row>
    <row r="777" spans="1:2" x14ac:dyDescent="0.2">
      <c r="A777" s="6">
        <v>1103351</v>
      </c>
      <c r="B777">
        <v>14.04</v>
      </c>
    </row>
    <row r="778" spans="1:2" x14ac:dyDescent="0.2">
      <c r="A778" s="6">
        <v>1103360</v>
      </c>
      <c r="B778">
        <v>13.353</v>
      </c>
    </row>
    <row r="779" spans="1:2" x14ac:dyDescent="0.2">
      <c r="A779" s="6">
        <v>1103370</v>
      </c>
      <c r="B779">
        <v>14.395</v>
      </c>
    </row>
    <row r="780" spans="1:2" x14ac:dyDescent="0.2">
      <c r="A780" s="6">
        <v>1103380</v>
      </c>
      <c r="B780">
        <v>15.887</v>
      </c>
    </row>
    <row r="781" spans="1:2" x14ac:dyDescent="0.2">
      <c r="A781" s="6">
        <v>1103390</v>
      </c>
      <c r="B781">
        <v>16.738</v>
      </c>
    </row>
    <row r="782" spans="1:2" x14ac:dyDescent="0.2">
      <c r="A782" s="6">
        <v>1103400</v>
      </c>
      <c r="B782">
        <v>14.888</v>
      </c>
    </row>
    <row r="783" spans="1:2" x14ac:dyDescent="0.2">
      <c r="A783" s="6">
        <v>1200010</v>
      </c>
      <c r="B783">
        <v>11.989000000000001</v>
      </c>
    </row>
    <row r="784" spans="1:2" x14ac:dyDescent="0.2">
      <c r="A784" s="6">
        <v>1200020</v>
      </c>
      <c r="B784">
        <v>12.013999999999999</v>
      </c>
    </row>
    <row r="785" spans="1:2" x14ac:dyDescent="0.2">
      <c r="A785" s="6">
        <v>1200030</v>
      </c>
      <c r="B785">
        <v>8.4570000000000007</v>
      </c>
    </row>
    <row r="786" spans="1:2" x14ac:dyDescent="0.2">
      <c r="A786" s="6">
        <v>1200040</v>
      </c>
      <c r="B786">
        <v>13.25</v>
      </c>
    </row>
    <row r="787" spans="1:2" x14ac:dyDescent="0.2">
      <c r="A787" s="6">
        <v>1200050</v>
      </c>
      <c r="B787">
        <v>10.5</v>
      </c>
    </row>
    <row r="788" spans="1:2" x14ac:dyDescent="0.2">
      <c r="A788" s="6">
        <v>1200060</v>
      </c>
      <c r="B788">
        <v>9.3539999999999992</v>
      </c>
    </row>
    <row r="789" spans="1:2" x14ac:dyDescent="0.2">
      <c r="A789" s="6">
        <v>1300010</v>
      </c>
      <c r="B789">
        <v>12.000999999999999</v>
      </c>
    </row>
    <row r="790" spans="1:2" x14ac:dyDescent="0.2">
      <c r="A790" s="6">
        <v>1300020</v>
      </c>
      <c r="B790">
        <v>11.933999999999999</v>
      </c>
    </row>
    <row r="791" spans="1:2" x14ac:dyDescent="0.2">
      <c r="A791" s="6">
        <v>1300030</v>
      </c>
      <c r="B791">
        <v>10.598000000000001</v>
      </c>
    </row>
    <row r="792" spans="1:2" x14ac:dyDescent="0.2">
      <c r="A792" s="6">
        <v>1300040</v>
      </c>
      <c r="B792">
        <v>13.714</v>
      </c>
    </row>
    <row r="793" spans="1:2" x14ac:dyDescent="0.2">
      <c r="A793" s="6">
        <v>1300050</v>
      </c>
      <c r="B793">
        <v>12.731</v>
      </c>
    </row>
    <row r="794" spans="1:2" x14ac:dyDescent="0.2">
      <c r="A794" s="6">
        <v>1300060</v>
      </c>
      <c r="B794">
        <v>10.14</v>
      </c>
    </row>
    <row r="795" spans="1:2" x14ac:dyDescent="0.2">
      <c r="A795" s="6">
        <v>1300070</v>
      </c>
      <c r="B795">
        <v>10.127000000000001</v>
      </c>
    </row>
    <row r="796" spans="1:2" x14ac:dyDescent="0.2">
      <c r="A796" s="6">
        <v>1300080</v>
      </c>
      <c r="B796">
        <v>11.651</v>
      </c>
    </row>
    <row r="797" spans="1:2" x14ac:dyDescent="0.2">
      <c r="A797" s="6">
        <v>1300090</v>
      </c>
      <c r="B797">
        <v>14.26</v>
      </c>
    </row>
    <row r="798" spans="1:2" x14ac:dyDescent="0.2">
      <c r="A798" s="6">
        <v>1300100</v>
      </c>
      <c r="B798">
        <v>15.234999999999999</v>
      </c>
    </row>
    <row r="799" spans="1:2" x14ac:dyDescent="0.2">
      <c r="A799" s="6">
        <v>1300110</v>
      </c>
      <c r="B799">
        <v>13.246</v>
      </c>
    </row>
    <row r="800" spans="1:2" x14ac:dyDescent="0.2">
      <c r="A800" s="6">
        <v>1300120</v>
      </c>
      <c r="B800">
        <v>10.808</v>
      </c>
    </row>
    <row r="801" spans="1:2" x14ac:dyDescent="0.2">
      <c r="A801" s="6">
        <v>1300130</v>
      </c>
      <c r="B801">
        <v>15.077</v>
      </c>
    </row>
    <row r="802" spans="1:2" x14ac:dyDescent="0.2">
      <c r="A802" s="6">
        <v>1300140</v>
      </c>
      <c r="B802">
        <v>16.238</v>
      </c>
    </row>
    <row r="803" spans="1:2" x14ac:dyDescent="0.2">
      <c r="A803" s="6">
        <v>1300150</v>
      </c>
      <c r="B803">
        <v>16.552</v>
      </c>
    </row>
    <row r="804" spans="1:2" x14ac:dyDescent="0.2">
      <c r="A804" s="6">
        <v>1300160</v>
      </c>
      <c r="B804">
        <v>16.613</v>
      </c>
    </row>
    <row r="805" spans="1:2" x14ac:dyDescent="0.2">
      <c r="A805" s="6">
        <v>1300170</v>
      </c>
      <c r="B805">
        <v>17.783999999999999</v>
      </c>
    </row>
    <row r="806" spans="1:2" x14ac:dyDescent="0.2">
      <c r="A806" s="6">
        <v>1300180</v>
      </c>
      <c r="B806">
        <v>17.788</v>
      </c>
    </row>
    <row r="807" spans="1:2" x14ac:dyDescent="0.2">
      <c r="A807" s="6">
        <v>1300190</v>
      </c>
      <c r="B807">
        <v>17.431999999999999</v>
      </c>
    </row>
    <row r="808" spans="1:2" x14ac:dyDescent="0.2">
      <c r="A808" s="6">
        <v>1300200</v>
      </c>
      <c r="B808">
        <v>16.356999999999999</v>
      </c>
    </row>
    <row r="809" spans="1:2" x14ac:dyDescent="0.2">
      <c r="A809" s="6">
        <v>1300210</v>
      </c>
      <c r="B809">
        <v>16.265000000000001</v>
      </c>
    </row>
    <row r="810" spans="1:2" x14ac:dyDescent="0.2">
      <c r="A810" s="6">
        <v>1300220</v>
      </c>
      <c r="B810">
        <v>17.111999999999998</v>
      </c>
    </row>
    <row r="811" spans="1:2" x14ac:dyDescent="0.2">
      <c r="A811" s="6">
        <v>1300230</v>
      </c>
      <c r="B811">
        <v>18.02</v>
      </c>
    </row>
    <row r="812" spans="1:2" x14ac:dyDescent="0.2">
      <c r="A812" s="6">
        <v>1300240</v>
      </c>
      <c r="B812">
        <v>18.02</v>
      </c>
    </row>
    <row r="813" spans="1:2" x14ac:dyDescent="0.2">
      <c r="A813" s="6">
        <v>1300250</v>
      </c>
      <c r="B813">
        <v>8.6059999999999999</v>
      </c>
    </row>
    <row r="814" spans="1:2" x14ac:dyDescent="0.2">
      <c r="A814" s="6">
        <v>1300260</v>
      </c>
      <c r="B814">
        <v>9.89</v>
      </c>
    </row>
    <row r="815" spans="1:2" x14ac:dyDescent="0.2">
      <c r="A815" s="6">
        <v>1300270</v>
      </c>
      <c r="B815">
        <v>8.2949999999999999</v>
      </c>
    </row>
    <row r="816" spans="1:2" x14ac:dyDescent="0.2">
      <c r="A816" s="6">
        <v>1300280</v>
      </c>
      <c r="B816">
        <v>10.263999999999999</v>
      </c>
    </row>
    <row r="817" spans="1:2" x14ac:dyDescent="0.2">
      <c r="A817" s="6">
        <v>1300290</v>
      </c>
      <c r="B817">
        <v>9.1</v>
      </c>
    </row>
    <row r="818" spans="1:2" x14ac:dyDescent="0.2">
      <c r="A818" s="6">
        <v>1300300</v>
      </c>
      <c r="B818">
        <v>11.885</v>
      </c>
    </row>
    <row r="819" spans="1:2" x14ac:dyDescent="0.2">
      <c r="A819" s="6">
        <v>1300310</v>
      </c>
      <c r="B819">
        <v>13.21</v>
      </c>
    </row>
    <row r="820" spans="1:2" x14ac:dyDescent="0.2">
      <c r="A820" s="6">
        <v>1300320</v>
      </c>
      <c r="B820">
        <v>15.702</v>
      </c>
    </row>
    <row r="821" spans="1:2" x14ac:dyDescent="0.2">
      <c r="A821" s="6">
        <v>1300330</v>
      </c>
      <c r="B821">
        <v>15.282</v>
      </c>
    </row>
    <row r="822" spans="1:2" x14ac:dyDescent="0.2">
      <c r="A822" s="6">
        <v>1300340</v>
      </c>
      <c r="B822">
        <v>15.425000000000001</v>
      </c>
    </row>
    <row r="823" spans="1:2" x14ac:dyDescent="0.2">
      <c r="A823" s="6">
        <v>1300350</v>
      </c>
      <c r="B823">
        <v>16.349</v>
      </c>
    </row>
    <row r="824" spans="1:2" x14ac:dyDescent="0.2">
      <c r="A824" s="6">
        <v>1300360</v>
      </c>
      <c r="B824">
        <v>17.158000000000001</v>
      </c>
    </row>
    <row r="825" spans="1:2" x14ac:dyDescent="0.2">
      <c r="A825" s="6">
        <v>1300370</v>
      </c>
      <c r="B825">
        <v>17.683</v>
      </c>
    </row>
    <row r="826" spans="1:2" x14ac:dyDescent="0.2">
      <c r="A826" s="6">
        <v>1300380</v>
      </c>
      <c r="B826">
        <v>18.22</v>
      </c>
    </row>
    <row r="827" spans="1:2" x14ac:dyDescent="0.2">
      <c r="A827" s="6">
        <v>1300390</v>
      </c>
      <c r="B827">
        <v>18.803000000000001</v>
      </c>
    </row>
    <row r="828" spans="1:2" x14ac:dyDescent="0.2">
      <c r="A828" s="6">
        <v>1300400</v>
      </c>
      <c r="B828">
        <v>18.2</v>
      </c>
    </row>
    <row r="829" spans="1:2" x14ac:dyDescent="0.2">
      <c r="A829" s="6">
        <v>1300410</v>
      </c>
      <c r="B829">
        <v>18.673999999999999</v>
      </c>
    </row>
    <row r="830" spans="1:2" x14ac:dyDescent="0.2">
      <c r="A830" s="6">
        <v>1300420</v>
      </c>
      <c r="B830">
        <v>19.228999999999999</v>
      </c>
    </row>
    <row r="831" spans="1:2" x14ac:dyDescent="0.2">
      <c r="A831" s="6">
        <v>1300430</v>
      </c>
      <c r="B831">
        <v>19.84</v>
      </c>
    </row>
    <row r="832" spans="1:2" x14ac:dyDescent="0.2">
      <c r="A832" s="6">
        <v>1300440</v>
      </c>
      <c r="B832">
        <v>19.285</v>
      </c>
    </row>
    <row r="833" spans="1:2" x14ac:dyDescent="0.2">
      <c r="A833" s="6">
        <v>1300450</v>
      </c>
      <c r="B833">
        <v>19.059999999999999</v>
      </c>
    </row>
    <row r="834" spans="1:2" x14ac:dyDescent="0.2">
      <c r="A834" s="6">
        <v>1300460</v>
      </c>
      <c r="B834">
        <v>19.837</v>
      </c>
    </row>
    <row r="835" spans="1:2" x14ac:dyDescent="0.2">
      <c r="A835" s="6">
        <v>1300470</v>
      </c>
      <c r="B835">
        <v>19.876000000000001</v>
      </c>
    </row>
    <row r="836" spans="1:2" x14ac:dyDescent="0.2">
      <c r="A836" s="6">
        <v>1300480</v>
      </c>
      <c r="B836">
        <v>19.361999999999998</v>
      </c>
    </row>
    <row r="837" spans="1:2" x14ac:dyDescent="0.2">
      <c r="A837" s="6">
        <v>1300490</v>
      </c>
      <c r="B837">
        <v>19.84</v>
      </c>
    </row>
    <row r="838" spans="1:2" x14ac:dyDescent="0.2">
      <c r="A838" s="6">
        <v>1300500</v>
      </c>
      <c r="B838">
        <v>19.84</v>
      </c>
    </row>
    <row r="839" spans="1:2" x14ac:dyDescent="0.2">
      <c r="A839" s="6">
        <v>1300510</v>
      </c>
      <c r="B839">
        <v>19.84</v>
      </c>
    </row>
    <row r="840" spans="1:2" x14ac:dyDescent="0.2">
      <c r="A840" s="6">
        <v>1300520</v>
      </c>
      <c r="B840">
        <v>19.757000000000001</v>
      </c>
    </row>
    <row r="841" spans="1:2" x14ac:dyDescent="0.2">
      <c r="A841" s="6">
        <v>1300530</v>
      </c>
      <c r="B841">
        <v>18.82</v>
      </c>
    </row>
    <row r="842" spans="1:2" x14ac:dyDescent="0.2">
      <c r="A842" s="6">
        <v>1300540</v>
      </c>
      <c r="B842">
        <v>18.82</v>
      </c>
    </row>
    <row r="843" spans="1:2" x14ac:dyDescent="0.2">
      <c r="A843" s="6">
        <v>1300550</v>
      </c>
      <c r="B843">
        <v>19.84</v>
      </c>
    </row>
    <row r="844" spans="1:2" x14ac:dyDescent="0.2">
      <c r="A844" s="6">
        <v>1300560</v>
      </c>
      <c r="B844">
        <v>19.809999999999999</v>
      </c>
    </row>
    <row r="845" spans="1:2" x14ac:dyDescent="0.2">
      <c r="A845" s="6">
        <v>1300570</v>
      </c>
      <c r="B845">
        <v>18.387</v>
      </c>
    </row>
    <row r="846" spans="1:2" x14ac:dyDescent="0.2">
      <c r="A846" s="6">
        <v>1300580</v>
      </c>
      <c r="B846">
        <v>18.277000000000001</v>
      </c>
    </row>
    <row r="847" spans="1:2" x14ac:dyDescent="0.2">
      <c r="A847" s="6">
        <v>1300590</v>
      </c>
      <c r="B847">
        <v>18.100000000000001</v>
      </c>
    </row>
    <row r="848" spans="1:2" x14ac:dyDescent="0.2">
      <c r="A848" s="6">
        <v>1300600</v>
      </c>
      <c r="B848">
        <v>17.295999999999999</v>
      </c>
    </row>
    <row r="849" spans="1:2" x14ac:dyDescent="0.2">
      <c r="A849" s="6">
        <v>1300610</v>
      </c>
      <c r="B849">
        <v>17.533000000000001</v>
      </c>
    </row>
    <row r="850" spans="1:2" x14ac:dyDescent="0.2">
      <c r="A850" s="6">
        <v>1300620</v>
      </c>
      <c r="B850">
        <v>15.388999999999999</v>
      </c>
    </row>
    <row r="851" spans="1:2" x14ac:dyDescent="0.2">
      <c r="A851" s="6">
        <v>1300630</v>
      </c>
      <c r="B851">
        <v>13.071</v>
      </c>
    </row>
    <row r="852" spans="1:2" x14ac:dyDescent="0.2">
      <c r="A852" s="6">
        <v>1300640</v>
      </c>
      <c r="B852">
        <v>16.564</v>
      </c>
    </row>
    <row r="853" spans="1:2" x14ac:dyDescent="0.2">
      <c r="A853" s="6">
        <v>1300650</v>
      </c>
      <c r="B853">
        <v>16.187000000000001</v>
      </c>
    </row>
    <row r="854" spans="1:2" x14ac:dyDescent="0.2">
      <c r="A854" s="6">
        <v>1300660</v>
      </c>
      <c r="B854">
        <v>18.562999999999999</v>
      </c>
    </row>
    <row r="855" spans="1:2" x14ac:dyDescent="0.2">
      <c r="A855" s="6">
        <v>1300670</v>
      </c>
      <c r="B855">
        <v>17.608000000000001</v>
      </c>
    </row>
    <row r="856" spans="1:2" x14ac:dyDescent="0.2">
      <c r="A856" s="6">
        <v>1300680</v>
      </c>
      <c r="B856">
        <v>18.911999999999999</v>
      </c>
    </row>
    <row r="857" spans="1:2" x14ac:dyDescent="0.2">
      <c r="A857" s="6">
        <v>1300690</v>
      </c>
      <c r="B857">
        <v>15.727</v>
      </c>
    </row>
    <row r="858" spans="1:2" x14ac:dyDescent="0.2">
      <c r="A858" s="6">
        <v>1300700</v>
      </c>
      <c r="B858">
        <v>14.054</v>
      </c>
    </row>
    <row r="859" spans="1:2" x14ac:dyDescent="0.2">
      <c r="A859" s="6">
        <v>1300710</v>
      </c>
      <c r="B859">
        <v>12.303000000000001</v>
      </c>
    </row>
    <row r="860" spans="1:2" x14ac:dyDescent="0.2">
      <c r="A860" s="6">
        <v>1300720</v>
      </c>
      <c r="B860">
        <v>11.307</v>
      </c>
    </row>
    <row r="861" spans="1:2" x14ac:dyDescent="0.2">
      <c r="A861" s="6">
        <v>1300730</v>
      </c>
      <c r="B861">
        <v>10.999000000000001</v>
      </c>
    </row>
    <row r="862" spans="1:2" x14ac:dyDescent="0.2">
      <c r="A862" s="6">
        <v>1300740</v>
      </c>
      <c r="B862">
        <v>10.134</v>
      </c>
    </row>
    <row r="863" spans="1:2" x14ac:dyDescent="0.2">
      <c r="A863" s="6">
        <v>1300750</v>
      </c>
      <c r="B863">
        <v>12.95</v>
      </c>
    </row>
    <row r="864" spans="1:2" x14ac:dyDescent="0.2">
      <c r="A864" s="6">
        <v>1300760</v>
      </c>
      <c r="B864">
        <v>14.488</v>
      </c>
    </row>
    <row r="865" spans="1:2" x14ac:dyDescent="0.2">
      <c r="A865" s="6">
        <v>1300770</v>
      </c>
      <c r="B865">
        <v>15.619</v>
      </c>
    </row>
    <row r="866" spans="1:2" x14ac:dyDescent="0.2">
      <c r="A866" s="6">
        <v>1300780</v>
      </c>
      <c r="B866">
        <v>15.772</v>
      </c>
    </row>
    <row r="867" spans="1:2" x14ac:dyDescent="0.2">
      <c r="A867" s="6">
        <v>1300790</v>
      </c>
      <c r="B867">
        <v>17.268999999999998</v>
      </c>
    </row>
    <row r="868" spans="1:2" x14ac:dyDescent="0.2">
      <c r="A868" s="6">
        <v>1300800</v>
      </c>
      <c r="B868">
        <v>16.753</v>
      </c>
    </row>
    <row r="869" spans="1:2" x14ac:dyDescent="0.2">
      <c r="A869" s="6">
        <v>1300810</v>
      </c>
      <c r="B869">
        <v>16.277000000000001</v>
      </c>
    </row>
    <row r="870" spans="1:2" x14ac:dyDescent="0.2">
      <c r="A870" s="6">
        <v>1300820</v>
      </c>
      <c r="B870">
        <v>17.966000000000001</v>
      </c>
    </row>
    <row r="871" spans="1:2" x14ac:dyDescent="0.2">
      <c r="A871" s="6">
        <v>1300830</v>
      </c>
      <c r="B871">
        <v>19.277000000000001</v>
      </c>
    </row>
    <row r="872" spans="1:2" x14ac:dyDescent="0.2">
      <c r="A872" s="6">
        <v>1300840</v>
      </c>
      <c r="B872">
        <v>16.940000000000001</v>
      </c>
    </row>
    <row r="873" spans="1:2" x14ac:dyDescent="0.2">
      <c r="A873" s="6">
        <v>1300850</v>
      </c>
      <c r="B873">
        <v>16.716000000000001</v>
      </c>
    </row>
    <row r="874" spans="1:2" x14ac:dyDescent="0.2">
      <c r="A874" s="6">
        <v>1300860</v>
      </c>
      <c r="B874">
        <v>12.768000000000001</v>
      </c>
    </row>
    <row r="875" spans="1:2" x14ac:dyDescent="0.2">
      <c r="A875" s="6">
        <v>1300870</v>
      </c>
      <c r="B875">
        <v>12.61</v>
      </c>
    </row>
    <row r="876" spans="1:2" x14ac:dyDescent="0.2">
      <c r="A876" s="6">
        <v>1300880</v>
      </c>
      <c r="B876">
        <v>11.865</v>
      </c>
    </row>
    <row r="877" spans="1:2" x14ac:dyDescent="0.2">
      <c r="A877" s="6">
        <v>1300890</v>
      </c>
      <c r="B877">
        <v>12.734</v>
      </c>
    </row>
    <row r="878" spans="1:2" x14ac:dyDescent="0.2">
      <c r="A878" s="6">
        <v>1300900</v>
      </c>
      <c r="B878">
        <v>14.532999999999999</v>
      </c>
    </row>
    <row r="879" spans="1:2" x14ac:dyDescent="0.2">
      <c r="A879" s="6">
        <v>1300910</v>
      </c>
      <c r="B879">
        <v>14.04</v>
      </c>
    </row>
    <row r="880" spans="1:2" x14ac:dyDescent="0.2">
      <c r="A880" s="6">
        <v>1300920</v>
      </c>
      <c r="B880">
        <v>13.396000000000001</v>
      </c>
    </row>
    <row r="881" spans="1:2" x14ac:dyDescent="0.2">
      <c r="A881" s="6">
        <v>1300930</v>
      </c>
      <c r="B881">
        <v>14.462</v>
      </c>
    </row>
    <row r="882" spans="1:2" x14ac:dyDescent="0.2">
      <c r="A882" s="6">
        <v>1300931</v>
      </c>
      <c r="B882">
        <v>15.14</v>
      </c>
    </row>
    <row r="883" spans="1:2" x14ac:dyDescent="0.2">
      <c r="A883" s="6">
        <v>1300940</v>
      </c>
      <c r="B883">
        <v>14.606999999999999</v>
      </c>
    </row>
    <row r="884" spans="1:2" x14ac:dyDescent="0.2">
      <c r="A884" s="6">
        <v>1300950</v>
      </c>
      <c r="B884">
        <v>17.928000000000001</v>
      </c>
    </row>
    <row r="885" spans="1:2" x14ac:dyDescent="0.2">
      <c r="A885" s="6">
        <v>1300960</v>
      </c>
      <c r="B885">
        <v>18.72</v>
      </c>
    </row>
    <row r="886" spans="1:2" x14ac:dyDescent="0.2">
      <c r="A886" s="6">
        <v>1300970</v>
      </c>
      <c r="B886">
        <v>18.013000000000002</v>
      </c>
    </row>
    <row r="887" spans="1:2" x14ac:dyDescent="0.2">
      <c r="A887" s="6">
        <v>1300980</v>
      </c>
      <c r="B887">
        <v>18.72</v>
      </c>
    </row>
    <row r="888" spans="1:2" x14ac:dyDescent="0.2">
      <c r="A888" s="6">
        <v>1300990</v>
      </c>
      <c r="B888">
        <v>15.9</v>
      </c>
    </row>
    <row r="889" spans="1:2" x14ac:dyDescent="0.2">
      <c r="A889" s="6">
        <v>1301000</v>
      </c>
      <c r="B889">
        <v>18.440000000000001</v>
      </c>
    </row>
    <row r="890" spans="1:2" x14ac:dyDescent="0.2">
      <c r="A890" s="6">
        <v>1301010</v>
      </c>
      <c r="B890">
        <v>18.344000000000001</v>
      </c>
    </row>
    <row r="891" spans="1:2" x14ac:dyDescent="0.2">
      <c r="A891" s="6">
        <v>1301020</v>
      </c>
      <c r="B891">
        <v>14.914</v>
      </c>
    </row>
    <row r="892" spans="1:2" x14ac:dyDescent="0.2">
      <c r="A892" s="6">
        <v>1301030</v>
      </c>
      <c r="B892">
        <v>16.940000000000001</v>
      </c>
    </row>
    <row r="893" spans="1:2" x14ac:dyDescent="0.2">
      <c r="A893" s="6">
        <v>1301040</v>
      </c>
      <c r="B893">
        <v>15.9</v>
      </c>
    </row>
    <row r="894" spans="1:2" x14ac:dyDescent="0.2">
      <c r="A894" s="6">
        <v>1301050</v>
      </c>
      <c r="B894">
        <v>11.843</v>
      </c>
    </row>
    <row r="895" spans="1:2" x14ac:dyDescent="0.2">
      <c r="A895" s="6">
        <v>1301060</v>
      </c>
      <c r="B895">
        <v>13.741</v>
      </c>
    </row>
    <row r="896" spans="1:2" x14ac:dyDescent="0.2">
      <c r="A896" s="6">
        <v>1301070</v>
      </c>
      <c r="B896">
        <v>11.57</v>
      </c>
    </row>
    <row r="897" spans="1:2" x14ac:dyDescent="0.2">
      <c r="A897" s="6">
        <v>1301080</v>
      </c>
      <c r="B897">
        <v>13.32</v>
      </c>
    </row>
    <row r="898" spans="1:2" x14ac:dyDescent="0.2">
      <c r="A898" s="6">
        <v>1301090</v>
      </c>
      <c r="B898">
        <v>10.945</v>
      </c>
    </row>
    <row r="899" spans="1:2" x14ac:dyDescent="0.2">
      <c r="A899" s="6">
        <v>1301100</v>
      </c>
      <c r="B899">
        <v>14.505000000000001</v>
      </c>
    </row>
    <row r="900" spans="1:2" x14ac:dyDescent="0.2">
      <c r="A900" s="6">
        <v>1301110</v>
      </c>
      <c r="B900">
        <v>12.468999999999999</v>
      </c>
    </row>
    <row r="901" spans="1:2" x14ac:dyDescent="0.2">
      <c r="A901" s="6">
        <v>1301120</v>
      </c>
      <c r="B901">
        <v>14.834</v>
      </c>
    </row>
    <row r="902" spans="1:2" x14ac:dyDescent="0.2">
      <c r="A902" s="6">
        <v>1301130</v>
      </c>
      <c r="B902">
        <v>12.743</v>
      </c>
    </row>
    <row r="903" spans="1:2" x14ac:dyDescent="0.2">
      <c r="A903" s="6">
        <v>1301140</v>
      </c>
      <c r="B903">
        <v>12.224</v>
      </c>
    </row>
    <row r="904" spans="1:2" x14ac:dyDescent="0.2">
      <c r="A904" s="6">
        <v>1301150</v>
      </c>
      <c r="B904">
        <v>11.436999999999999</v>
      </c>
    </row>
    <row r="905" spans="1:2" x14ac:dyDescent="0.2">
      <c r="A905" s="6">
        <v>1301160</v>
      </c>
      <c r="B905">
        <v>11.714</v>
      </c>
    </row>
    <row r="906" spans="1:2" x14ac:dyDescent="0.2">
      <c r="A906" s="6">
        <v>1301170</v>
      </c>
      <c r="B906">
        <v>10.884</v>
      </c>
    </row>
    <row r="907" spans="1:2" x14ac:dyDescent="0.2">
      <c r="A907" s="6">
        <v>1301180</v>
      </c>
      <c r="B907">
        <v>10.38</v>
      </c>
    </row>
    <row r="908" spans="1:2" x14ac:dyDescent="0.2">
      <c r="A908" s="6">
        <v>1301190</v>
      </c>
      <c r="B908">
        <v>9.5749999999999993</v>
      </c>
    </row>
    <row r="909" spans="1:2" x14ac:dyDescent="0.2">
      <c r="A909" s="6">
        <v>1301200</v>
      </c>
      <c r="B909">
        <v>15.256</v>
      </c>
    </row>
    <row r="910" spans="1:2" x14ac:dyDescent="0.2">
      <c r="A910" s="6">
        <v>1301210</v>
      </c>
      <c r="B910">
        <v>11.579000000000001</v>
      </c>
    </row>
    <row r="911" spans="1:2" x14ac:dyDescent="0.2">
      <c r="A911" s="6">
        <v>1301220</v>
      </c>
      <c r="B911">
        <v>14.54</v>
      </c>
    </row>
    <row r="912" spans="1:2" x14ac:dyDescent="0.2">
      <c r="A912" s="6">
        <v>1301230</v>
      </c>
      <c r="B912">
        <v>10.882999999999999</v>
      </c>
    </row>
    <row r="913" spans="1:2" x14ac:dyDescent="0.2">
      <c r="A913" s="6">
        <v>1301240</v>
      </c>
      <c r="B913">
        <v>10.978</v>
      </c>
    </row>
    <row r="914" spans="1:2" x14ac:dyDescent="0.2">
      <c r="A914" s="6">
        <v>1301250</v>
      </c>
      <c r="B914">
        <v>8.7899999999999991</v>
      </c>
    </row>
    <row r="915" spans="1:2" x14ac:dyDescent="0.2">
      <c r="A915" s="6">
        <v>1400010</v>
      </c>
      <c r="B915">
        <v>5.0549999999999997</v>
      </c>
    </row>
    <row r="916" spans="1:2" x14ac:dyDescent="0.2">
      <c r="A916" s="6">
        <v>1400020</v>
      </c>
    </row>
    <row r="917" spans="1:2" x14ac:dyDescent="0.2">
      <c r="A917" s="6">
        <v>1400030</v>
      </c>
    </row>
    <row r="918" spans="1:2" x14ac:dyDescent="0.2">
      <c r="A918" s="6">
        <v>1400040</v>
      </c>
    </row>
    <row r="919" spans="1:2" x14ac:dyDescent="0.2">
      <c r="A919" s="6">
        <v>1400050</v>
      </c>
      <c r="B919">
        <v>5.0030000000000001</v>
      </c>
    </row>
    <row r="920" spans="1:2" x14ac:dyDescent="0.2">
      <c r="A920" s="6">
        <v>1400060</v>
      </c>
      <c r="B920">
        <v>6.2140000000000004</v>
      </c>
    </row>
    <row r="921" spans="1:2" x14ac:dyDescent="0.2">
      <c r="A921" s="6">
        <v>1400070</v>
      </c>
      <c r="B921">
        <v>6.2409999999999997</v>
      </c>
    </row>
    <row r="922" spans="1:2" x14ac:dyDescent="0.2">
      <c r="A922" s="6">
        <v>1400080</v>
      </c>
      <c r="B922">
        <v>6.26</v>
      </c>
    </row>
    <row r="923" spans="1:2" x14ac:dyDescent="0.2">
      <c r="A923" s="6">
        <v>1400090</v>
      </c>
    </row>
    <row r="924" spans="1:2" x14ac:dyDescent="0.2">
      <c r="A924" s="6">
        <v>1400100</v>
      </c>
      <c r="B924">
        <v>7.2370000000000001</v>
      </c>
    </row>
    <row r="925" spans="1:2" x14ac:dyDescent="0.2">
      <c r="A925" s="6">
        <v>1400110</v>
      </c>
      <c r="B925">
        <v>7.7</v>
      </c>
    </row>
    <row r="926" spans="1:2" x14ac:dyDescent="0.2">
      <c r="A926" s="6">
        <v>1400120</v>
      </c>
      <c r="B926">
        <v>7.907</v>
      </c>
    </row>
    <row r="927" spans="1:2" x14ac:dyDescent="0.2">
      <c r="A927" s="6">
        <v>1400130</v>
      </c>
      <c r="B927">
        <v>8.4489999999999998</v>
      </c>
    </row>
    <row r="928" spans="1:2" x14ac:dyDescent="0.2">
      <c r="A928" s="6">
        <v>1400140</v>
      </c>
      <c r="B928">
        <v>9.1470000000000002</v>
      </c>
    </row>
    <row r="929" spans="1:2" x14ac:dyDescent="0.2">
      <c r="A929" s="6">
        <v>1400150</v>
      </c>
      <c r="B929">
        <v>10.018000000000001</v>
      </c>
    </row>
    <row r="930" spans="1:2" x14ac:dyDescent="0.2">
      <c r="A930" s="6">
        <v>1400160</v>
      </c>
      <c r="B930">
        <v>10.220000000000001</v>
      </c>
    </row>
    <row r="931" spans="1:2" x14ac:dyDescent="0.2">
      <c r="A931" s="6">
        <v>1400170</v>
      </c>
      <c r="B931">
        <v>10.307</v>
      </c>
    </row>
    <row r="932" spans="1:2" x14ac:dyDescent="0.2">
      <c r="A932" s="6">
        <v>1400180</v>
      </c>
      <c r="B932">
        <v>10.36</v>
      </c>
    </row>
    <row r="933" spans="1:2" x14ac:dyDescent="0.2">
      <c r="A933" s="6">
        <v>1400190</v>
      </c>
      <c r="B933">
        <v>10.064</v>
      </c>
    </row>
    <row r="934" spans="1:2" x14ac:dyDescent="0.2">
      <c r="A934" s="6">
        <v>1400200</v>
      </c>
      <c r="B934">
        <v>9.7929999999999993</v>
      </c>
    </row>
    <row r="935" spans="1:2" x14ac:dyDescent="0.2">
      <c r="A935" s="6">
        <v>1400210</v>
      </c>
      <c r="B935">
        <v>9.0020000000000007</v>
      </c>
    </row>
    <row r="936" spans="1:2" x14ac:dyDescent="0.2">
      <c r="A936" s="6">
        <v>1400220</v>
      </c>
      <c r="B936">
        <v>8.9879999999999995</v>
      </c>
    </row>
    <row r="937" spans="1:2" x14ac:dyDescent="0.2">
      <c r="A937" s="6">
        <v>1400230</v>
      </c>
      <c r="B937">
        <v>8.9570000000000007</v>
      </c>
    </row>
    <row r="938" spans="1:2" x14ac:dyDescent="0.2">
      <c r="A938" s="6">
        <v>1400240</v>
      </c>
      <c r="B938">
        <v>8.6210000000000004</v>
      </c>
    </row>
    <row r="939" spans="1:2" x14ac:dyDescent="0.2">
      <c r="A939" s="6">
        <v>1400250</v>
      </c>
      <c r="B939">
        <v>8.7899999999999991</v>
      </c>
    </row>
    <row r="940" spans="1:2" x14ac:dyDescent="0.2">
      <c r="A940" s="6">
        <v>1400260</v>
      </c>
      <c r="B940">
        <v>6.7050000000000001</v>
      </c>
    </row>
    <row r="941" spans="1:2" x14ac:dyDescent="0.2">
      <c r="A941" s="6">
        <v>1400270</v>
      </c>
      <c r="B941">
        <v>8.7110000000000003</v>
      </c>
    </row>
    <row r="942" spans="1:2" x14ac:dyDescent="0.2">
      <c r="A942" s="6">
        <v>1400280</v>
      </c>
      <c r="B942">
        <v>8.3059999999999992</v>
      </c>
    </row>
    <row r="943" spans="1:2" x14ac:dyDescent="0.2">
      <c r="A943" s="6">
        <v>1400290</v>
      </c>
      <c r="B943">
        <v>6.42</v>
      </c>
    </row>
    <row r="944" spans="1:2" x14ac:dyDescent="0.2">
      <c r="A944" s="6">
        <v>1400300</v>
      </c>
      <c r="B944">
        <v>6.0190000000000001</v>
      </c>
    </row>
    <row r="945" spans="1:2" x14ac:dyDescent="0.2">
      <c r="A945" s="6">
        <v>1400310</v>
      </c>
      <c r="B945">
        <v>5.56</v>
      </c>
    </row>
    <row r="946" spans="1:2" x14ac:dyDescent="0.2">
      <c r="A946" s="6">
        <v>1400320</v>
      </c>
      <c r="B946">
        <v>5.57</v>
      </c>
    </row>
    <row r="947" spans="1:2" x14ac:dyDescent="0.2">
      <c r="A947" s="6">
        <v>1400330</v>
      </c>
    </row>
    <row r="948" spans="1:2" x14ac:dyDescent="0.2">
      <c r="A948" s="6">
        <v>1400340</v>
      </c>
      <c r="B948">
        <v>5.423</v>
      </c>
    </row>
    <row r="949" spans="1:2" x14ac:dyDescent="0.2">
      <c r="A949" s="6">
        <v>1400350</v>
      </c>
      <c r="B949">
        <v>5.88</v>
      </c>
    </row>
    <row r="950" spans="1:2" x14ac:dyDescent="0.2">
      <c r="A950" s="6">
        <v>1400360</v>
      </c>
      <c r="B950">
        <v>5.2640000000000002</v>
      </c>
    </row>
    <row r="951" spans="1:2" x14ac:dyDescent="0.2">
      <c r="A951" s="6">
        <v>1400370</v>
      </c>
      <c r="B951">
        <v>5.0259999999999998</v>
      </c>
    </row>
    <row r="952" spans="1:2" x14ac:dyDescent="0.2">
      <c r="A952" s="6">
        <v>1400380</v>
      </c>
      <c r="B952">
        <v>5.032</v>
      </c>
    </row>
    <row r="953" spans="1:2" x14ac:dyDescent="0.2">
      <c r="A953" s="6">
        <v>1400390</v>
      </c>
      <c r="B953">
        <v>5.3979999999999997</v>
      </c>
    </row>
    <row r="954" spans="1:2" x14ac:dyDescent="0.2">
      <c r="A954" s="6">
        <v>1400400</v>
      </c>
      <c r="B954">
        <v>5.4</v>
      </c>
    </row>
    <row r="955" spans="1:2" x14ac:dyDescent="0.2">
      <c r="A955" s="6">
        <v>1400410</v>
      </c>
      <c r="B955">
        <v>5.16</v>
      </c>
    </row>
    <row r="956" spans="1:2" x14ac:dyDescent="0.2">
      <c r="A956" s="6">
        <v>1400420</v>
      </c>
      <c r="B956">
        <v>4.9580000000000002</v>
      </c>
    </row>
    <row r="957" spans="1:2" x14ac:dyDescent="0.2">
      <c r="A957" s="6">
        <v>1400430</v>
      </c>
      <c r="B957">
        <v>4.7190000000000003</v>
      </c>
    </row>
    <row r="958" spans="1:2" x14ac:dyDescent="0.2">
      <c r="A958" s="6">
        <v>1400440</v>
      </c>
      <c r="B958">
        <v>4.7839999999999998</v>
      </c>
    </row>
    <row r="959" spans="1:2" x14ac:dyDescent="0.2">
      <c r="A959" s="6">
        <v>1400450</v>
      </c>
      <c r="B959">
        <v>4.6909999999999998</v>
      </c>
    </row>
    <row r="960" spans="1:2" x14ac:dyDescent="0.2">
      <c r="A960" s="6">
        <v>1400460</v>
      </c>
      <c r="B960">
        <v>4.3600000000000003</v>
      </c>
    </row>
    <row r="961" spans="1:2" x14ac:dyDescent="0.2">
      <c r="A961" s="6">
        <v>1400470</v>
      </c>
      <c r="B961">
        <v>4.7489999999999997</v>
      </c>
    </row>
    <row r="962" spans="1:2" x14ac:dyDescent="0.2">
      <c r="A962" s="6">
        <v>1400480</v>
      </c>
      <c r="B962">
        <v>5.1790000000000003</v>
      </c>
    </row>
    <row r="963" spans="1:2" x14ac:dyDescent="0.2">
      <c r="A963" s="6">
        <v>1400490</v>
      </c>
      <c r="B963">
        <v>5</v>
      </c>
    </row>
    <row r="964" spans="1:2" x14ac:dyDescent="0.2">
      <c r="A964" s="6">
        <v>1400500</v>
      </c>
      <c r="B964">
        <v>5.3209999999999997</v>
      </c>
    </row>
    <row r="965" spans="1:2" x14ac:dyDescent="0.2">
      <c r="A965" s="6">
        <v>1400510</v>
      </c>
      <c r="B965">
        <v>5</v>
      </c>
    </row>
    <row r="966" spans="1:2" x14ac:dyDescent="0.2">
      <c r="A966" s="6">
        <v>1400520</v>
      </c>
      <c r="B966">
        <v>6.0979999999999999</v>
      </c>
    </row>
    <row r="967" spans="1:2" x14ac:dyDescent="0.2">
      <c r="A967" s="6">
        <v>1400530</v>
      </c>
      <c r="B967">
        <v>5.6559999999999997</v>
      </c>
    </row>
    <row r="968" spans="1:2" x14ac:dyDescent="0.2">
      <c r="A968" s="6">
        <v>1400540</v>
      </c>
      <c r="B968">
        <v>5.2249999999999996</v>
      </c>
    </row>
    <row r="969" spans="1:2" x14ac:dyDescent="0.2">
      <c r="A969" s="6">
        <v>1400550</v>
      </c>
      <c r="B969">
        <v>5.7409999999999997</v>
      </c>
    </row>
    <row r="970" spans="1:2" x14ac:dyDescent="0.2">
      <c r="A970" s="6">
        <v>1400560</v>
      </c>
      <c r="B970">
        <v>5.9039999999999999</v>
      </c>
    </row>
    <row r="971" spans="1:2" x14ac:dyDescent="0.2">
      <c r="A971" s="6">
        <v>1400570</v>
      </c>
      <c r="B971">
        <v>6.7560000000000002</v>
      </c>
    </row>
    <row r="972" spans="1:2" x14ac:dyDescent="0.2">
      <c r="A972" s="6">
        <v>1400580</v>
      </c>
      <c r="B972">
        <v>6.258</v>
      </c>
    </row>
    <row r="973" spans="1:2" x14ac:dyDescent="0.2">
      <c r="A973" s="6">
        <v>1400590</v>
      </c>
      <c r="B973">
        <v>6.3120000000000003</v>
      </c>
    </row>
    <row r="974" spans="1:2" x14ac:dyDescent="0.2">
      <c r="A974" s="6">
        <v>1400600</v>
      </c>
      <c r="B974">
        <v>6.8410000000000002</v>
      </c>
    </row>
    <row r="975" spans="1:2" x14ac:dyDescent="0.2">
      <c r="A975" s="6">
        <v>1400610</v>
      </c>
      <c r="B975">
        <v>5.6660000000000004</v>
      </c>
    </row>
    <row r="976" spans="1:2" x14ac:dyDescent="0.2">
      <c r="A976" s="6">
        <v>1400620</v>
      </c>
      <c r="B976">
        <v>5.5369999999999999</v>
      </c>
    </row>
    <row r="977" spans="1:2" x14ac:dyDescent="0.2">
      <c r="A977" s="6">
        <v>1400630</v>
      </c>
      <c r="B977">
        <v>5.5640000000000001</v>
      </c>
    </row>
    <row r="978" spans="1:2" x14ac:dyDescent="0.2">
      <c r="A978" s="6">
        <v>1400640</v>
      </c>
      <c r="B978">
        <v>5.734</v>
      </c>
    </row>
    <row r="979" spans="1:2" x14ac:dyDescent="0.2">
      <c r="A979" s="6">
        <v>1400650</v>
      </c>
      <c r="B979">
        <v>6.0010000000000003</v>
      </c>
    </row>
    <row r="980" spans="1:2" x14ac:dyDescent="0.2">
      <c r="A980" s="6">
        <v>1400660</v>
      </c>
      <c r="B980">
        <v>5.8049999999999997</v>
      </c>
    </row>
    <row r="981" spans="1:2" x14ac:dyDescent="0.2">
      <c r="A981" s="6">
        <v>1400670</v>
      </c>
      <c r="B981">
        <v>6.0250000000000004</v>
      </c>
    </row>
    <row r="982" spans="1:2" x14ac:dyDescent="0.2">
      <c r="A982" s="6">
        <v>1400680</v>
      </c>
      <c r="B982">
        <v>6.2389999999999999</v>
      </c>
    </row>
    <row r="983" spans="1:2" x14ac:dyDescent="0.2">
      <c r="A983" s="6">
        <v>1400690</v>
      </c>
      <c r="B983">
        <v>6.0910000000000002</v>
      </c>
    </row>
    <row r="984" spans="1:2" x14ac:dyDescent="0.2">
      <c r="A984" s="6">
        <v>1400700</v>
      </c>
      <c r="B984">
        <v>6.2729999999999997</v>
      </c>
    </row>
    <row r="985" spans="1:2" x14ac:dyDescent="0.2">
      <c r="A985" s="6">
        <v>1400710</v>
      </c>
      <c r="B985">
        <v>6.94</v>
      </c>
    </row>
    <row r="986" spans="1:2" x14ac:dyDescent="0.2">
      <c r="A986" s="6">
        <v>1400720</v>
      </c>
      <c r="B986">
        <v>6.62</v>
      </c>
    </row>
    <row r="987" spans="1:2" x14ac:dyDescent="0.2">
      <c r="A987" s="6">
        <v>1400730</v>
      </c>
      <c r="B987">
        <v>6.8780000000000001</v>
      </c>
    </row>
    <row r="988" spans="1:2" x14ac:dyDescent="0.2">
      <c r="A988" s="6">
        <v>1400740</v>
      </c>
      <c r="B988">
        <v>6.62</v>
      </c>
    </row>
    <row r="989" spans="1:2" x14ac:dyDescent="0.2">
      <c r="A989" s="6">
        <v>1400750</v>
      </c>
      <c r="B989">
        <v>7.008</v>
      </c>
    </row>
    <row r="990" spans="1:2" x14ac:dyDescent="0.2">
      <c r="A990" s="6">
        <v>1400760</v>
      </c>
      <c r="B990">
        <v>6.1159999999999997</v>
      </c>
    </row>
    <row r="991" spans="1:2" x14ac:dyDescent="0.2">
      <c r="A991" s="6">
        <v>1400770</v>
      </c>
      <c r="B991">
        <v>5.9480000000000004</v>
      </c>
    </row>
    <row r="992" spans="1:2" x14ac:dyDescent="0.2">
      <c r="A992" s="6">
        <v>1400780</v>
      </c>
      <c r="B992">
        <v>5.43</v>
      </c>
    </row>
    <row r="993" spans="1:2" x14ac:dyDescent="0.2">
      <c r="A993" s="6">
        <v>1400790</v>
      </c>
      <c r="B993">
        <v>6.9480000000000004</v>
      </c>
    </row>
    <row r="994" spans="1:2" x14ac:dyDescent="0.2">
      <c r="A994" s="6">
        <v>1400800</v>
      </c>
      <c r="B994">
        <v>8.8109999999999999</v>
      </c>
    </row>
    <row r="995" spans="1:2" x14ac:dyDescent="0.2">
      <c r="A995" s="6">
        <v>1400810</v>
      </c>
      <c r="B995">
        <v>8.0410000000000004</v>
      </c>
    </row>
    <row r="996" spans="1:2" x14ac:dyDescent="0.2">
      <c r="A996" s="6">
        <v>1400820</v>
      </c>
      <c r="B996">
        <v>7.4649999999999999</v>
      </c>
    </row>
    <row r="997" spans="1:2" x14ac:dyDescent="0.2">
      <c r="A997" s="6">
        <v>1400830</v>
      </c>
      <c r="B997">
        <v>6.55</v>
      </c>
    </row>
    <row r="998" spans="1:2" x14ac:dyDescent="0.2">
      <c r="A998" s="6">
        <v>1400840</v>
      </c>
      <c r="B998">
        <v>5.6769999999999996</v>
      </c>
    </row>
    <row r="999" spans="1:2" x14ac:dyDescent="0.2">
      <c r="A999" s="6">
        <v>1400850</v>
      </c>
      <c r="B999">
        <v>5.585</v>
      </c>
    </row>
    <row r="1000" spans="1:2" x14ac:dyDescent="0.2">
      <c r="A1000" s="6">
        <v>1400860</v>
      </c>
      <c r="B1000">
        <v>4.71</v>
      </c>
    </row>
    <row r="1001" spans="1:2" x14ac:dyDescent="0.2">
      <c r="A1001" s="6">
        <v>1400870</v>
      </c>
      <c r="B1001">
        <v>4.298</v>
      </c>
    </row>
    <row r="1002" spans="1:2" x14ac:dyDescent="0.2">
      <c r="A1002" s="6">
        <v>1400880</v>
      </c>
      <c r="B1002">
        <v>4.6669999999999998</v>
      </c>
    </row>
    <row r="1003" spans="1:2" x14ac:dyDescent="0.2">
      <c r="A1003" s="6">
        <v>1400890</v>
      </c>
      <c r="B1003">
        <v>4.2409999999999997</v>
      </c>
    </row>
    <row r="1004" spans="1:2" x14ac:dyDescent="0.2">
      <c r="A1004" s="6">
        <v>1400900</v>
      </c>
      <c r="B1004">
        <v>4.3959999999999999</v>
      </c>
    </row>
    <row r="1005" spans="1:2" x14ac:dyDescent="0.2">
      <c r="A1005" s="6">
        <v>1400910</v>
      </c>
      <c r="B1005">
        <v>5.0289999999999999</v>
      </c>
    </row>
    <row r="1006" spans="1:2" x14ac:dyDescent="0.2">
      <c r="A1006" s="6">
        <v>1400920</v>
      </c>
      <c r="B1006">
        <v>5.2110000000000003</v>
      </c>
    </row>
    <row r="1007" spans="1:2" x14ac:dyDescent="0.2">
      <c r="A1007" s="6">
        <v>1400930</v>
      </c>
      <c r="B1007">
        <v>5.22</v>
      </c>
    </row>
    <row r="1008" spans="1:2" x14ac:dyDescent="0.2">
      <c r="A1008" s="6">
        <v>1400940</v>
      </c>
      <c r="B1008">
        <v>7.5439999999999996</v>
      </c>
    </row>
    <row r="1009" spans="1:2" x14ac:dyDescent="0.2">
      <c r="A1009" s="6">
        <v>1400950</v>
      </c>
      <c r="B1009">
        <v>8.4809999999999999</v>
      </c>
    </row>
    <row r="1010" spans="1:2" x14ac:dyDescent="0.2">
      <c r="A1010" s="6">
        <v>1400960</v>
      </c>
      <c r="B1010">
        <v>8.4049999999999994</v>
      </c>
    </row>
    <row r="1011" spans="1:2" x14ac:dyDescent="0.2">
      <c r="A1011" s="6">
        <v>1400970</v>
      </c>
      <c r="B1011">
        <v>8.3960000000000008</v>
      </c>
    </row>
    <row r="1012" spans="1:2" x14ac:dyDescent="0.2">
      <c r="A1012" s="6">
        <v>1400980</v>
      </c>
      <c r="B1012">
        <v>8.2829999999999995</v>
      </c>
    </row>
    <row r="1013" spans="1:2" x14ac:dyDescent="0.2">
      <c r="A1013" s="6">
        <v>1400990</v>
      </c>
      <c r="B1013">
        <v>8.2149999999999999</v>
      </c>
    </row>
    <row r="1014" spans="1:2" x14ac:dyDescent="0.2">
      <c r="A1014" s="6">
        <v>1401000</v>
      </c>
      <c r="B1014">
        <v>7.907</v>
      </c>
    </row>
    <row r="1015" spans="1:2" x14ac:dyDescent="0.2">
      <c r="A1015" s="6">
        <v>1401010</v>
      </c>
      <c r="B1015">
        <v>7.8940000000000001</v>
      </c>
    </row>
    <row r="1016" spans="1:2" x14ac:dyDescent="0.2">
      <c r="A1016" s="6">
        <v>1401020</v>
      </c>
      <c r="B1016">
        <v>8.4600000000000009</v>
      </c>
    </row>
    <row r="1017" spans="1:2" x14ac:dyDescent="0.2">
      <c r="A1017" s="6">
        <v>1401030</v>
      </c>
      <c r="B1017">
        <v>7.1440000000000001</v>
      </c>
    </row>
    <row r="1018" spans="1:2" x14ac:dyDescent="0.2">
      <c r="A1018" s="6">
        <v>1401040</v>
      </c>
    </row>
    <row r="1019" spans="1:2" x14ac:dyDescent="0.2">
      <c r="A1019" s="6">
        <v>1401050</v>
      </c>
    </row>
    <row r="1020" spans="1:2" x14ac:dyDescent="0.2">
      <c r="A1020" s="6">
        <v>1401060</v>
      </c>
      <c r="B1020">
        <v>5.68</v>
      </c>
    </row>
    <row r="1021" spans="1:2" x14ac:dyDescent="0.2">
      <c r="A1021" s="6">
        <v>1401070</v>
      </c>
      <c r="B1021">
        <v>5.68</v>
      </c>
    </row>
    <row r="1022" spans="1:2" x14ac:dyDescent="0.2">
      <c r="A1022" s="6">
        <v>1401080</v>
      </c>
      <c r="B1022">
        <v>5.68</v>
      </c>
    </row>
    <row r="1023" spans="1:2" x14ac:dyDescent="0.2">
      <c r="A1023" s="6">
        <v>1401090</v>
      </c>
      <c r="B1023">
        <v>5.68</v>
      </c>
    </row>
    <row r="1024" spans="1:2" x14ac:dyDescent="0.2">
      <c r="A1024" s="6">
        <v>1401100</v>
      </c>
      <c r="B1024">
        <v>5.68</v>
      </c>
    </row>
    <row r="1025" spans="1:2" x14ac:dyDescent="0.2">
      <c r="A1025" s="6">
        <v>1401110</v>
      </c>
      <c r="B1025">
        <v>5.8</v>
      </c>
    </row>
    <row r="1026" spans="1:2" x14ac:dyDescent="0.2">
      <c r="A1026" s="6">
        <v>1401120</v>
      </c>
      <c r="B1026">
        <v>6.1189999999999998</v>
      </c>
    </row>
    <row r="1027" spans="1:2" x14ac:dyDescent="0.2">
      <c r="A1027" s="6">
        <v>1401130</v>
      </c>
      <c r="B1027">
        <v>7.1689999999999996</v>
      </c>
    </row>
    <row r="1028" spans="1:2" x14ac:dyDescent="0.2">
      <c r="A1028" s="6">
        <v>1401140</v>
      </c>
      <c r="B1028">
        <v>6.9889999999999999</v>
      </c>
    </row>
    <row r="1029" spans="1:2" x14ac:dyDescent="0.2">
      <c r="A1029" s="6">
        <v>1401150</v>
      </c>
      <c r="B1029">
        <v>6.85</v>
      </c>
    </row>
    <row r="1030" spans="1:2" x14ac:dyDescent="0.2">
      <c r="A1030" s="6">
        <v>1401160</v>
      </c>
      <c r="B1030">
        <v>6.8250000000000002</v>
      </c>
    </row>
    <row r="1031" spans="1:2" x14ac:dyDescent="0.2">
      <c r="A1031" s="6">
        <v>1401170</v>
      </c>
      <c r="B1031">
        <v>8.1180000000000003</v>
      </c>
    </row>
    <row r="1032" spans="1:2" x14ac:dyDescent="0.2">
      <c r="A1032" s="6">
        <v>1401180</v>
      </c>
      <c r="B1032">
        <v>7.7169999999999996</v>
      </c>
    </row>
    <row r="1033" spans="1:2" x14ac:dyDescent="0.2">
      <c r="A1033" s="6">
        <v>1500010</v>
      </c>
      <c r="B1033">
        <v>13.525</v>
      </c>
    </row>
    <row r="1034" spans="1:2" x14ac:dyDescent="0.2">
      <c r="A1034" s="6">
        <v>1500020</v>
      </c>
      <c r="B1034">
        <v>13.962999999999999</v>
      </c>
    </row>
    <row r="1035" spans="1:2" x14ac:dyDescent="0.2">
      <c r="A1035" s="6">
        <v>1500030</v>
      </c>
      <c r="B1035">
        <v>13.257</v>
      </c>
    </row>
    <row r="1036" spans="1:2" x14ac:dyDescent="0.2">
      <c r="A1036" s="6">
        <v>1500040</v>
      </c>
      <c r="B1036">
        <v>12.581</v>
      </c>
    </row>
    <row r="1037" spans="1:2" x14ac:dyDescent="0.2">
      <c r="A1037" s="6">
        <v>1500050</v>
      </c>
      <c r="B1037">
        <v>12.272</v>
      </c>
    </row>
    <row r="1038" spans="1:2" x14ac:dyDescent="0.2">
      <c r="A1038" s="6">
        <v>1500060</v>
      </c>
      <c r="B1038">
        <v>13.018000000000001</v>
      </c>
    </row>
    <row r="1039" spans="1:2" x14ac:dyDescent="0.2">
      <c r="A1039" s="6">
        <v>1500070</v>
      </c>
      <c r="B1039">
        <v>12.808999999999999</v>
      </c>
    </row>
    <row r="1040" spans="1:2" x14ac:dyDescent="0.2">
      <c r="A1040" s="6">
        <v>1500080</v>
      </c>
      <c r="B1040">
        <v>12.409000000000001</v>
      </c>
    </row>
    <row r="1041" spans="1:2" x14ac:dyDescent="0.2">
      <c r="A1041" s="6">
        <v>1500090</v>
      </c>
      <c r="B1041">
        <v>12.085000000000001</v>
      </c>
    </row>
    <row r="1042" spans="1:2" x14ac:dyDescent="0.2">
      <c r="A1042" s="6">
        <v>1500100</v>
      </c>
      <c r="B1042">
        <v>11.420999999999999</v>
      </c>
    </row>
    <row r="1043" spans="1:2" x14ac:dyDescent="0.2">
      <c r="A1043" s="6">
        <v>1500101</v>
      </c>
      <c r="B1043">
        <v>11.128</v>
      </c>
    </row>
    <row r="1044" spans="1:2" x14ac:dyDescent="0.2">
      <c r="A1044" s="6">
        <v>1500110</v>
      </c>
      <c r="B1044">
        <v>11.423999999999999</v>
      </c>
    </row>
    <row r="1045" spans="1:2" x14ac:dyDescent="0.2">
      <c r="A1045" s="6">
        <v>1500120</v>
      </c>
      <c r="B1045">
        <v>11.913</v>
      </c>
    </row>
    <row r="1046" spans="1:2" x14ac:dyDescent="0.2">
      <c r="A1046" s="6">
        <v>1500130</v>
      </c>
      <c r="B1046">
        <v>12.111000000000001</v>
      </c>
    </row>
    <row r="1047" spans="1:2" x14ac:dyDescent="0.2">
      <c r="A1047" s="6">
        <v>1500140</v>
      </c>
      <c r="B1047">
        <v>12.545999999999999</v>
      </c>
    </row>
    <row r="1048" spans="1:2" x14ac:dyDescent="0.2">
      <c r="A1048" s="6">
        <v>1500150</v>
      </c>
      <c r="B1048">
        <v>11.119</v>
      </c>
    </row>
    <row r="1049" spans="1:2" x14ac:dyDescent="0.2">
      <c r="A1049" s="6">
        <v>1500160</v>
      </c>
      <c r="B1049">
        <v>12.281000000000001</v>
      </c>
    </row>
    <row r="1050" spans="1:2" x14ac:dyDescent="0.2">
      <c r="A1050" s="6">
        <v>1500170</v>
      </c>
      <c r="B1050">
        <v>12.148</v>
      </c>
    </row>
    <row r="1051" spans="1:2" x14ac:dyDescent="0.2">
      <c r="A1051" s="6">
        <v>1500180</v>
      </c>
      <c r="B1051">
        <v>12.28</v>
      </c>
    </row>
    <row r="1052" spans="1:2" x14ac:dyDescent="0.2">
      <c r="A1052" s="6">
        <v>1500190</v>
      </c>
      <c r="B1052">
        <v>11.705</v>
      </c>
    </row>
    <row r="1053" spans="1:2" x14ac:dyDescent="0.2">
      <c r="A1053" s="6">
        <v>1500200</v>
      </c>
      <c r="B1053">
        <v>11.010999999999999</v>
      </c>
    </row>
    <row r="1054" spans="1:2" x14ac:dyDescent="0.2">
      <c r="A1054" s="6">
        <v>1500210</v>
      </c>
      <c r="B1054">
        <v>11.962999999999999</v>
      </c>
    </row>
    <row r="1055" spans="1:2" x14ac:dyDescent="0.2">
      <c r="A1055" s="6">
        <v>1500220</v>
      </c>
      <c r="B1055">
        <v>11.884</v>
      </c>
    </row>
    <row r="1056" spans="1:2" x14ac:dyDescent="0.2">
      <c r="A1056" s="6">
        <v>1500230</v>
      </c>
      <c r="B1056">
        <v>11.307</v>
      </c>
    </row>
    <row r="1057" spans="1:2" x14ac:dyDescent="0.2">
      <c r="A1057" s="6">
        <v>1500240</v>
      </c>
      <c r="B1057">
        <v>11.065</v>
      </c>
    </row>
    <row r="1058" spans="1:2" x14ac:dyDescent="0.2">
      <c r="A1058" s="6">
        <v>1500250</v>
      </c>
      <c r="B1058">
        <v>11.353</v>
      </c>
    </row>
    <row r="1059" spans="1:2" x14ac:dyDescent="0.2">
      <c r="A1059" s="6">
        <v>1500260</v>
      </c>
      <c r="B1059">
        <v>10.72</v>
      </c>
    </row>
    <row r="1060" spans="1:2" x14ac:dyDescent="0.2">
      <c r="A1060" s="6">
        <v>1500270</v>
      </c>
      <c r="B1060">
        <v>11.038</v>
      </c>
    </row>
    <row r="1061" spans="1:2" x14ac:dyDescent="0.2">
      <c r="A1061" s="6">
        <v>1500280</v>
      </c>
      <c r="B1061">
        <v>10.429</v>
      </c>
    </row>
    <row r="1062" spans="1:2" x14ac:dyDescent="0.2">
      <c r="A1062" s="6">
        <v>1500290</v>
      </c>
      <c r="B1062">
        <v>10.528</v>
      </c>
    </row>
    <row r="1063" spans="1:2" x14ac:dyDescent="0.2">
      <c r="A1063" s="6">
        <v>1500300</v>
      </c>
      <c r="B1063">
        <v>13.426</v>
      </c>
    </row>
    <row r="1064" spans="1:2" x14ac:dyDescent="0.2">
      <c r="A1064" s="6">
        <v>1500310</v>
      </c>
      <c r="B1064">
        <v>11.493</v>
      </c>
    </row>
    <row r="1065" spans="1:2" x14ac:dyDescent="0.2">
      <c r="A1065" s="6">
        <v>1500320</v>
      </c>
      <c r="B1065">
        <v>10.542</v>
      </c>
    </row>
    <row r="1066" spans="1:2" x14ac:dyDescent="0.2">
      <c r="A1066" s="6">
        <v>1500330</v>
      </c>
      <c r="B1066">
        <v>10.548999999999999</v>
      </c>
    </row>
    <row r="1067" spans="1:2" x14ac:dyDescent="0.2">
      <c r="A1067" s="6">
        <v>1500340</v>
      </c>
      <c r="B1067">
        <v>11.355</v>
      </c>
    </row>
    <row r="1068" spans="1:2" x14ac:dyDescent="0.2">
      <c r="A1068" s="6">
        <v>1500350</v>
      </c>
      <c r="B1068">
        <v>12.819000000000001</v>
      </c>
    </row>
    <row r="1069" spans="1:2" x14ac:dyDescent="0.2">
      <c r="A1069" s="6">
        <v>1500360</v>
      </c>
      <c r="B1069">
        <v>11.603</v>
      </c>
    </row>
    <row r="1070" spans="1:2" x14ac:dyDescent="0.2">
      <c r="A1070" s="6">
        <v>1500370</v>
      </c>
      <c r="B1070">
        <v>11.996</v>
      </c>
    </row>
    <row r="1071" spans="1:2" x14ac:dyDescent="0.2">
      <c r="A1071" s="6">
        <v>1500380</v>
      </c>
      <c r="B1071">
        <v>11.583</v>
      </c>
    </row>
    <row r="1072" spans="1:2" x14ac:dyDescent="0.2">
      <c r="A1072" s="6">
        <v>1500390</v>
      </c>
      <c r="B1072">
        <v>9.6880000000000006</v>
      </c>
    </row>
    <row r="1073" spans="1:2" x14ac:dyDescent="0.2">
      <c r="A1073" s="6">
        <v>1500400</v>
      </c>
      <c r="B1073">
        <v>10.324999999999999</v>
      </c>
    </row>
    <row r="1074" spans="1:2" x14ac:dyDescent="0.2">
      <c r="A1074" s="6">
        <v>1500410</v>
      </c>
      <c r="B1074">
        <v>10.648</v>
      </c>
    </row>
    <row r="1075" spans="1:2" x14ac:dyDescent="0.2">
      <c r="A1075" s="6">
        <v>1500420</v>
      </c>
      <c r="B1075">
        <v>10.561</v>
      </c>
    </row>
    <row r="1076" spans="1:2" x14ac:dyDescent="0.2">
      <c r="A1076" s="6">
        <v>1500430</v>
      </c>
      <c r="B1076">
        <v>12.153</v>
      </c>
    </row>
    <row r="1077" spans="1:2" x14ac:dyDescent="0.2">
      <c r="A1077" s="6">
        <v>1500440</v>
      </c>
      <c r="B1077">
        <v>9.8330000000000002</v>
      </c>
    </row>
    <row r="1078" spans="1:2" x14ac:dyDescent="0.2">
      <c r="A1078" s="6">
        <v>1500450</v>
      </c>
      <c r="B1078">
        <v>12.173999999999999</v>
      </c>
    </row>
    <row r="1079" spans="1:2" x14ac:dyDescent="0.2">
      <c r="A1079" s="6">
        <v>1500460</v>
      </c>
      <c r="B1079">
        <v>11.955</v>
      </c>
    </row>
    <row r="1080" spans="1:2" x14ac:dyDescent="0.2">
      <c r="A1080" s="6">
        <v>1500470</v>
      </c>
      <c r="B1080">
        <v>11.605</v>
      </c>
    </row>
    <row r="1081" spans="1:2" x14ac:dyDescent="0.2">
      <c r="A1081" s="6">
        <v>1500480</v>
      </c>
      <c r="B1081">
        <v>13.872</v>
      </c>
    </row>
    <row r="1082" spans="1:2" x14ac:dyDescent="0.2">
      <c r="A1082" s="6">
        <v>1500490</v>
      </c>
      <c r="B1082">
        <v>11.647</v>
      </c>
    </row>
    <row r="1083" spans="1:2" x14ac:dyDescent="0.2">
      <c r="A1083" s="6">
        <v>1500500</v>
      </c>
      <c r="B1083">
        <v>12.28</v>
      </c>
    </row>
    <row r="1084" spans="1:2" x14ac:dyDescent="0.2">
      <c r="A1084" s="6">
        <v>1500510</v>
      </c>
      <c r="B1084">
        <v>11.816000000000001</v>
      </c>
    </row>
    <row r="1085" spans="1:2" x14ac:dyDescent="0.2">
      <c r="A1085" s="6">
        <v>1500520</v>
      </c>
      <c r="B1085">
        <v>12.99</v>
      </c>
    </row>
    <row r="1086" spans="1:2" x14ac:dyDescent="0.2">
      <c r="A1086" s="6">
        <v>1500530</v>
      </c>
      <c r="B1086">
        <v>11.565</v>
      </c>
    </row>
    <row r="1087" spans="1:2" x14ac:dyDescent="0.2">
      <c r="A1087" s="6">
        <v>1500540</v>
      </c>
      <c r="B1087">
        <v>12.006</v>
      </c>
    </row>
    <row r="1088" spans="1:2" x14ac:dyDescent="0.2">
      <c r="A1088" s="6">
        <v>1500550</v>
      </c>
      <c r="B1088">
        <v>11.164</v>
      </c>
    </row>
    <row r="1089" spans="1:2" x14ac:dyDescent="0.2">
      <c r="A1089" s="6">
        <v>1500560</v>
      </c>
      <c r="B1089">
        <v>12.109</v>
      </c>
    </row>
    <row r="1090" spans="1:2" x14ac:dyDescent="0.2">
      <c r="A1090" s="6">
        <v>1500570</v>
      </c>
      <c r="B1090">
        <v>12.654999999999999</v>
      </c>
    </row>
    <row r="1091" spans="1:2" x14ac:dyDescent="0.2">
      <c r="A1091" s="6">
        <v>1500580</v>
      </c>
      <c r="B1091">
        <v>12.898999999999999</v>
      </c>
    </row>
    <row r="1092" spans="1:2" x14ac:dyDescent="0.2">
      <c r="A1092" s="6">
        <v>1500590</v>
      </c>
      <c r="B1092">
        <v>13.307</v>
      </c>
    </row>
    <row r="1093" spans="1:2" x14ac:dyDescent="0.2">
      <c r="A1093" s="6">
        <v>1500600</v>
      </c>
      <c r="B1093">
        <v>13.163</v>
      </c>
    </row>
    <row r="1094" spans="1:2" x14ac:dyDescent="0.2">
      <c r="A1094" s="6">
        <v>1500610</v>
      </c>
      <c r="B1094">
        <v>10.930999999999999</v>
      </c>
    </row>
    <row r="1095" spans="1:2" x14ac:dyDescent="0.2">
      <c r="A1095" s="6">
        <v>1500620</v>
      </c>
      <c r="B1095">
        <v>12.143000000000001</v>
      </c>
    </row>
    <row r="1096" spans="1:2" x14ac:dyDescent="0.2">
      <c r="A1096" s="6">
        <v>1500630</v>
      </c>
      <c r="B1096">
        <v>9.1720000000000006</v>
      </c>
    </row>
    <row r="1097" spans="1:2" x14ac:dyDescent="0.2">
      <c r="A1097" s="6">
        <v>1500640</v>
      </c>
      <c r="B1097">
        <v>11.076000000000001</v>
      </c>
    </row>
    <row r="1098" spans="1:2" x14ac:dyDescent="0.2">
      <c r="A1098" s="6">
        <v>1500650</v>
      </c>
      <c r="B1098">
        <v>11.548</v>
      </c>
    </row>
    <row r="1099" spans="1:2" x14ac:dyDescent="0.2">
      <c r="A1099" s="6">
        <v>1500660</v>
      </c>
      <c r="B1099">
        <v>10.715999999999999</v>
      </c>
    </row>
    <row r="1100" spans="1:2" x14ac:dyDescent="0.2">
      <c r="A1100" s="6">
        <v>1500670</v>
      </c>
      <c r="B1100">
        <v>10.875999999999999</v>
      </c>
    </row>
    <row r="1101" spans="1:2" x14ac:dyDescent="0.2">
      <c r="A1101" s="6">
        <v>1500680</v>
      </c>
      <c r="B1101">
        <v>10.768000000000001</v>
      </c>
    </row>
    <row r="1102" spans="1:2" x14ac:dyDescent="0.2">
      <c r="A1102" s="6">
        <v>1500690</v>
      </c>
      <c r="B1102">
        <v>8.69</v>
      </c>
    </row>
    <row r="1103" spans="1:2" x14ac:dyDescent="0.2">
      <c r="A1103" s="6">
        <v>1500700</v>
      </c>
      <c r="B1103">
        <v>8.5760000000000005</v>
      </c>
    </row>
    <row r="1104" spans="1:2" x14ac:dyDescent="0.2">
      <c r="A1104" s="6">
        <v>1500710</v>
      </c>
      <c r="B1104">
        <v>8.7560000000000002</v>
      </c>
    </row>
    <row r="1105" spans="1:2" x14ac:dyDescent="0.2">
      <c r="A1105" s="6">
        <v>1500720</v>
      </c>
      <c r="B1105">
        <v>8.6080000000000005</v>
      </c>
    </row>
    <row r="1106" spans="1:2" x14ac:dyDescent="0.2">
      <c r="A1106" s="6">
        <v>1500730</v>
      </c>
      <c r="B1106">
        <v>8.5540000000000003</v>
      </c>
    </row>
    <row r="1107" spans="1:2" x14ac:dyDescent="0.2">
      <c r="A1107" s="6">
        <v>1500740</v>
      </c>
      <c r="B1107">
        <v>9.3480000000000008</v>
      </c>
    </row>
    <row r="1108" spans="1:2" x14ac:dyDescent="0.2">
      <c r="A1108" s="6">
        <v>1500750</v>
      </c>
      <c r="B1108">
        <v>8.1010000000000009</v>
      </c>
    </row>
    <row r="1109" spans="1:2" x14ac:dyDescent="0.2">
      <c r="A1109" s="6">
        <v>1500760</v>
      </c>
      <c r="B1109">
        <v>9.202</v>
      </c>
    </row>
    <row r="1110" spans="1:2" x14ac:dyDescent="0.2">
      <c r="A1110" s="6">
        <v>1500770</v>
      </c>
      <c r="B1110">
        <v>8.2110000000000003</v>
      </c>
    </row>
    <row r="1111" spans="1:2" x14ac:dyDescent="0.2">
      <c r="A1111" s="6">
        <v>1500780</v>
      </c>
      <c r="B1111">
        <v>7.5730000000000004</v>
      </c>
    </row>
    <row r="1112" spans="1:2" x14ac:dyDescent="0.2">
      <c r="A1112" s="6">
        <v>1500790</v>
      </c>
      <c r="B1112">
        <v>9.8970000000000002</v>
      </c>
    </row>
    <row r="1113" spans="1:2" x14ac:dyDescent="0.2">
      <c r="A1113" s="6">
        <v>1500800</v>
      </c>
      <c r="B1113">
        <v>8.9220000000000006</v>
      </c>
    </row>
    <row r="1114" spans="1:2" x14ac:dyDescent="0.2">
      <c r="A1114" s="6">
        <v>1500810</v>
      </c>
      <c r="B1114">
        <v>8.8439999999999994</v>
      </c>
    </row>
    <row r="1115" spans="1:2" x14ac:dyDescent="0.2">
      <c r="A1115" s="6">
        <v>1500820</v>
      </c>
      <c r="B1115">
        <v>8.5069999999999997</v>
      </c>
    </row>
    <row r="1116" spans="1:2" x14ac:dyDescent="0.2">
      <c r="A1116" s="6">
        <v>1500830</v>
      </c>
      <c r="B1116">
        <v>8.4480000000000004</v>
      </c>
    </row>
    <row r="1117" spans="1:2" x14ac:dyDescent="0.2">
      <c r="A1117" s="6">
        <v>1500840</v>
      </c>
      <c r="B1117">
        <v>7.923</v>
      </c>
    </row>
    <row r="1118" spans="1:2" x14ac:dyDescent="0.2">
      <c r="A1118" s="6">
        <v>1500850</v>
      </c>
      <c r="B1118">
        <v>9.1129999999999995</v>
      </c>
    </row>
    <row r="1119" spans="1:2" x14ac:dyDescent="0.2">
      <c r="A1119" s="6">
        <v>1500860</v>
      </c>
      <c r="B1119">
        <v>8.3379999999999992</v>
      </c>
    </row>
    <row r="1120" spans="1:2" x14ac:dyDescent="0.2">
      <c r="A1120" s="6">
        <v>1500870</v>
      </c>
      <c r="B1120">
        <v>7.6879999999999997</v>
      </c>
    </row>
    <row r="1121" spans="1:2" x14ac:dyDescent="0.2">
      <c r="A1121" s="6">
        <v>1500880</v>
      </c>
      <c r="B1121">
        <v>9.3949999999999996</v>
      </c>
    </row>
    <row r="1122" spans="1:2" x14ac:dyDescent="0.2">
      <c r="A1122" s="6">
        <v>1500890</v>
      </c>
      <c r="B1122">
        <v>9.2710000000000008</v>
      </c>
    </row>
    <row r="1123" spans="1:2" x14ac:dyDescent="0.2">
      <c r="A1123" s="6">
        <v>1500900</v>
      </c>
      <c r="B1123">
        <v>8.1850000000000005</v>
      </c>
    </row>
    <row r="1124" spans="1:2" x14ac:dyDescent="0.2">
      <c r="A1124" s="6">
        <v>1500910</v>
      </c>
      <c r="B1124">
        <v>9.7710000000000008</v>
      </c>
    </row>
    <row r="1125" spans="1:2" x14ac:dyDescent="0.2">
      <c r="A1125" s="6">
        <v>1500920</v>
      </c>
      <c r="B1125">
        <v>9.5039999999999996</v>
      </c>
    </row>
    <row r="1126" spans="1:2" x14ac:dyDescent="0.2">
      <c r="A1126" s="6">
        <v>1500930</v>
      </c>
      <c r="B1126">
        <v>9.7319999999999993</v>
      </c>
    </row>
    <row r="1127" spans="1:2" x14ac:dyDescent="0.2">
      <c r="A1127" s="6">
        <v>1500940</v>
      </c>
      <c r="B1127">
        <v>9.8010000000000002</v>
      </c>
    </row>
    <row r="1128" spans="1:2" x14ac:dyDescent="0.2">
      <c r="A1128" s="6">
        <v>1500950</v>
      </c>
      <c r="B1128">
        <v>11.302</v>
      </c>
    </row>
    <row r="1129" spans="1:2" x14ac:dyDescent="0.2">
      <c r="A1129" s="6">
        <v>1500960</v>
      </c>
      <c r="B1129">
        <v>10.565</v>
      </c>
    </row>
    <row r="1130" spans="1:2" x14ac:dyDescent="0.2">
      <c r="A1130" s="6">
        <v>1500970</v>
      </c>
      <c r="B1130">
        <v>11.345000000000001</v>
      </c>
    </row>
    <row r="1131" spans="1:2" x14ac:dyDescent="0.2">
      <c r="A1131" s="6">
        <v>1500980</v>
      </c>
      <c r="B1131">
        <v>10.587</v>
      </c>
    </row>
    <row r="1132" spans="1:2" x14ac:dyDescent="0.2">
      <c r="A1132" s="6">
        <v>1500990</v>
      </c>
      <c r="B1132">
        <v>10.044</v>
      </c>
    </row>
    <row r="1133" spans="1:2" x14ac:dyDescent="0.2">
      <c r="A1133" s="6">
        <v>1501000</v>
      </c>
      <c r="B1133">
        <v>8.8559999999999999</v>
      </c>
    </row>
    <row r="1134" spans="1:2" x14ac:dyDescent="0.2">
      <c r="A1134" s="6">
        <v>1501010</v>
      </c>
      <c r="B1134">
        <v>8.7680000000000007</v>
      </c>
    </row>
    <row r="1135" spans="1:2" x14ac:dyDescent="0.2">
      <c r="A1135" s="6">
        <v>1501020</v>
      </c>
      <c r="B1135">
        <v>10.752000000000001</v>
      </c>
    </row>
    <row r="1136" spans="1:2" x14ac:dyDescent="0.2">
      <c r="A1136" s="6">
        <v>1501030</v>
      </c>
      <c r="B1136">
        <v>8.766</v>
      </c>
    </row>
    <row r="1137" spans="1:2" x14ac:dyDescent="0.2">
      <c r="A1137" s="6">
        <v>1501040</v>
      </c>
      <c r="B1137">
        <v>8.3140000000000001</v>
      </c>
    </row>
    <row r="1138" spans="1:2" x14ac:dyDescent="0.2">
      <c r="A1138" s="6">
        <v>1501050</v>
      </c>
      <c r="B1138">
        <v>9.9860000000000007</v>
      </c>
    </row>
    <row r="1139" spans="1:2" x14ac:dyDescent="0.2">
      <c r="A1139" s="6">
        <v>1501060</v>
      </c>
      <c r="B1139">
        <v>10.106</v>
      </c>
    </row>
    <row r="1140" spans="1:2" x14ac:dyDescent="0.2">
      <c r="A1140" s="6">
        <v>1501070</v>
      </c>
      <c r="B1140">
        <v>8.0679999999999996</v>
      </c>
    </row>
    <row r="1141" spans="1:2" x14ac:dyDescent="0.2">
      <c r="A1141" s="6">
        <v>1501080</v>
      </c>
      <c r="B1141">
        <v>10.548</v>
      </c>
    </row>
    <row r="1142" spans="1:2" x14ac:dyDescent="0.2">
      <c r="A1142" s="6">
        <v>1501090</v>
      </c>
      <c r="B1142">
        <v>13.859</v>
      </c>
    </row>
    <row r="1143" spans="1:2" x14ac:dyDescent="0.2">
      <c r="A1143" s="6">
        <v>1501091</v>
      </c>
      <c r="B1143">
        <v>11.731</v>
      </c>
    </row>
    <row r="1144" spans="1:2" x14ac:dyDescent="0.2">
      <c r="A1144" s="6">
        <v>1501100</v>
      </c>
      <c r="B1144">
        <v>9.0329999999999995</v>
      </c>
    </row>
    <row r="1145" spans="1:2" x14ac:dyDescent="0.2">
      <c r="A1145" s="6">
        <v>1501110</v>
      </c>
      <c r="B1145">
        <v>9.9979999999999993</v>
      </c>
    </row>
    <row r="1146" spans="1:2" x14ac:dyDescent="0.2">
      <c r="A1146" s="6">
        <v>1501120</v>
      </c>
      <c r="B1146">
        <v>9.6270000000000007</v>
      </c>
    </row>
    <row r="1147" spans="1:2" x14ac:dyDescent="0.2">
      <c r="A1147" s="6">
        <v>1501130</v>
      </c>
      <c r="B1147">
        <v>10.593999999999999</v>
      </c>
    </row>
    <row r="1148" spans="1:2" x14ac:dyDescent="0.2">
      <c r="A1148" s="6">
        <v>1501140</v>
      </c>
      <c r="B1148">
        <v>10.284000000000001</v>
      </c>
    </row>
    <row r="1149" spans="1:2" x14ac:dyDescent="0.2">
      <c r="A1149" s="6">
        <v>1501150</v>
      </c>
      <c r="B1149">
        <v>9.8559999999999999</v>
      </c>
    </row>
    <row r="1150" spans="1:2" x14ac:dyDescent="0.2">
      <c r="A1150" s="6">
        <v>1501160</v>
      </c>
      <c r="B1150">
        <v>9.4499999999999993</v>
      </c>
    </row>
    <row r="1151" spans="1:2" x14ac:dyDescent="0.2">
      <c r="A1151" s="6">
        <v>1501170</v>
      </c>
      <c r="B1151">
        <v>9.4169999999999998</v>
      </c>
    </row>
    <row r="1152" spans="1:2" x14ac:dyDescent="0.2">
      <c r="A1152" s="6">
        <v>1501180</v>
      </c>
      <c r="B1152">
        <v>10.14</v>
      </c>
    </row>
    <row r="1153" spans="1:2" x14ac:dyDescent="0.2">
      <c r="A1153" s="6">
        <v>1501190</v>
      </c>
      <c r="B1153">
        <v>9.7799999999999994</v>
      </c>
    </row>
    <row r="1154" spans="1:2" x14ac:dyDescent="0.2">
      <c r="A1154" s="6">
        <v>1501200</v>
      </c>
      <c r="B1154">
        <v>10.247</v>
      </c>
    </row>
    <row r="1155" spans="1:2" x14ac:dyDescent="0.2">
      <c r="A1155" s="6">
        <v>1501210</v>
      </c>
      <c r="B1155">
        <v>9.8859999999999992</v>
      </c>
    </row>
    <row r="1156" spans="1:2" x14ac:dyDescent="0.2">
      <c r="A1156" s="6">
        <v>1501220</v>
      </c>
      <c r="B1156">
        <v>9.5259999999999998</v>
      </c>
    </row>
    <row r="1157" spans="1:2" x14ac:dyDescent="0.2">
      <c r="A1157" s="6">
        <v>1501230</v>
      </c>
      <c r="B1157">
        <v>9.92</v>
      </c>
    </row>
    <row r="1158" spans="1:2" x14ac:dyDescent="0.2">
      <c r="A1158" s="6">
        <v>1501240</v>
      </c>
      <c r="B1158">
        <v>10.472</v>
      </c>
    </row>
    <row r="1159" spans="1:2" x14ac:dyDescent="0.2">
      <c r="A1159" s="6">
        <v>1501250</v>
      </c>
      <c r="B1159">
        <v>9.4329999999999998</v>
      </c>
    </row>
    <row r="1160" spans="1:2" x14ac:dyDescent="0.2">
      <c r="A1160" s="6">
        <v>1501260</v>
      </c>
      <c r="B1160">
        <v>9.4280000000000008</v>
      </c>
    </row>
    <row r="1161" spans="1:2" x14ac:dyDescent="0.2">
      <c r="A1161" s="6">
        <v>1501270</v>
      </c>
      <c r="B1161">
        <v>12.287000000000001</v>
      </c>
    </row>
    <row r="1162" spans="1:2" x14ac:dyDescent="0.2">
      <c r="A1162" s="6">
        <v>1501271</v>
      </c>
      <c r="B1162">
        <v>8.6340000000000003</v>
      </c>
    </row>
    <row r="1163" spans="1:2" x14ac:dyDescent="0.2">
      <c r="A1163" s="6">
        <v>1501280</v>
      </c>
      <c r="B1163">
        <v>9.19</v>
      </c>
    </row>
    <row r="1164" spans="1:2" x14ac:dyDescent="0.2">
      <c r="A1164" s="6">
        <v>1501281</v>
      </c>
      <c r="B1164">
        <v>8.9009999999999998</v>
      </c>
    </row>
    <row r="1165" spans="1:2" x14ac:dyDescent="0.2">
      <c r="A1165" s="6">
        <v>1501290</v>
      </c>
      <c r="B1165">
        <v>9.2360000000000007</v>
      </c>
    </row>
    <row r="1166" spans="1:2" x14ac:dyDescent="0.2">
      <c r="A1166" s="6">
        <v>1501291</v>
      </c>
      <c r="B1166">
        <v>9.4610000000000003</v>
      </c>
    </row>
    <row r="1167" spans="1:2" x14ac:dyDescent="0.2">
      <c r="A1167" s="6">
        <v>1501292</v>
      </c>
      <c r="B1167">
        <v>8.7829999999999995</v>
      </c>
    </row>
    <row r="1168" spans="1:2" x14ac:dyDescent="0.2">
      <c r="A1168" s="6">
        <v>1501300</v>
      </c>
      <c r="B1168">
        <v>11.252000000000001</v>
      </c>
    </row>
    <row r="1169" spans="1:2" x14ac:dyDescent="0.2">
      <c r="A1169" s="6">
        <v>1501310</v>
      </c>
      <c r="B1169">
        <v>10.869</v>
      </c>
    </row>
    <row r="1170" spans="1:2" x14ac:dyDescent="0.2">
      <c r="A1170" s="6">
        <v>1501311</v>
      </c>
      <c r="B1170">
        <v>8.9649999999999999</v>
      </c>
    </row>
    <row r="1171" spans="1:2" x14ac:dyDescent="0.2">
      <c r="A1171" s="6">
        <v>1501320</v>
      </c>
      <c r="B1171">
        <v>10.974</v>
      </c>
    </row>
    <row r="1172" spans="1:2" x14ac:dyDescent="0.2">
      <c r="A1172" s="6">
        <v>1501330</v>
      </c>
      <c r="B1172">
        <v>10.926</v>
      </c>
    </row>
    <row r="1173" spans="1:2" x14ac:dyDescent="0.2">
      <c r="A1173" s="6">
        <v>1501340</v>
      </c>
      <c r="B1173">
        <v>10.593</v>
      </c>
    </row>
    <row r="1174" spans="1:2" x14ac:dyDescent="0.2">
      <c r="A1174" s="6">
        <v>1501350</v>
      </c>
      <c r="B1174">
        <v>9.8260000000000005</v>
      </c>
    </row>
    <row r="1175" spans="1:2" x14ac:dyDescent="0.2">
      <c r="A1175" s="6">
        <v>1501360</v>
      </c>
      <c r="B1175">
        <v>10.023</v>
      </c>
    </row>
    <row r="1176" spans="1:2" x14ac:dyDescent="0.2">
      <c r="A1176" s="6">
        <v>1501370</v>
      </c>
      <c r="B1176">
        <v>10.507</v>
      </c>
    </row>
    <row r="1177" spans="1:2" x14ac:dyDescent="0.2">
      <c r="A1177" s="6">
        <v>1501380</v>
      </c>
      <c r="B1177">
        <v>9.9469999999999992</v>
      </c>
    </row>
    <row r="1178" spans="1:2" x14ac:dyDescent="0.2">
      <c r="A1178" s="6">
        <v>1501390</v>
      </c>
      <c r="B1178">
        <v>10.064</v>
      </c>
    </row>
    <row r="1179" spans="1:2" x14ac:dyDescent="0.2">
      <c r="A1179" s="6">
        <v>1501400</v>
      </c>
      <c r="B1179">
        <v>10.462</v>
      </c>
    </row>
    <row r="1180" spans="1:2" x14ac:dyDescent="0.2">
      <c r="A1180" s="6">
        <v>1501410</v>
      </c>
      <c r="B1180">
        <v>9.9049999999999994</v>
      </c>
    </row>
    <row r="1181" spans="1:2" x14ac:dyDescent="0.2">
      <c r="A1181" s="6">
        <v>1501420</v>
      </c>
      <c r="B1181">
        <v>10.176</v>
      </c>
    </row>
    <row r="1182" spans="1:2" x14ac:dyDescent="0.2">
      <c r="A1182" s="6">
        <v>1501430</v>
      </c>
      <c r="B1182">
        <v>10.241</v>
      </c>
    </row>
    <row r="1183" spans="1:2" x14ac:dyDescent="0.2">
      <c r="A1183" s="6">
        <v>1501440</v>
      </c>
      <c r="B1183">
        <v>11.728</v>
      </c>
    </row>
    <row r="1184" spans="1:2" x14ac:dyDescent="0.2">
      <c r="A1184" s="6">
        <v>1501450</v>
      </c>
      <c r="B1184">
        <v>12.965999999999999</v>
      </c>
    </row>
    <row r="1185" spans="1:2" x14ac:dyDescent="0.2">
      <c r="A1185" s="6">
        <v>1501460</v>
      </c>
      <c r="B1185">
        <v>10.667</v>
      </c>
    </row>
    <row r="1186" spans="1:2" x14ac:dyDescent="0.2">
      <c r="A1186" s="6">
        <v>1501470</v>
      </c>
      <c r="B1186">
        <v>11.688000000000001</v>
      </c>
    </row>
    <row r="1187" spans="1:2" x14ac:dyDescent="0.2">
      <c r="A1187" s="6">
        <v>1501480</v>
      </c>
      <c r="B1187">
        <v>13.250999999999999</v>
      </c>
    </row>
    <row r="1188" spans="1:2" x14ac:dyDescent="0.2">
      <c r="A1188" s="6">
        <v>1501490</v>
      </c>
      <c r="B1188">
        <v>11.913</v>
      </c>
    </row>
    <row r="1189" spans="1:2" x14ac:dyDescent="0.2">
      <c r="A1189" s="6">
        <v>1501500</v>
      </c>
      <c r="B1189">
        <v>11.891999999999999</v>
      </c>
    </row>
    <row r="1190" spans="1:2" x14ac:dyDescent="0.2">
      <c r="A1190" s="6">
        <v>1501510</v>
      </c>
      <c r="B1190">
        <v>10.430999999999999</v>
      </c>
    </row>
    <row r="1191" spans="1:2" x14ac:dyDescent="0.2">
      <c r="A1191" s="6">
        <v>1501520</v>
      </c>
      <c r="B1191">
        <v>8.9649999999999999</v>
      </c>
    </row>
    <row r="1192" spans="1:2" x14ac:dyDescent="0.2">
      <c r="A1192" s="6">
        <v>1501530</v>
      </c>
      <c r="B1192">
        <v>10.021000000000001</v>
      </c>
    </row>
    <row r="1193" spans="1:2" x14ac:dyDescent="0.2">
      <c r="A1193" s="6">
        <v>1501540</v>
      </c>
      <c r="B1193">
        <v>9.1479999999999997</v>
      </c>
    </row>
    <row r="1194" spans="1:2" x14ac:dyDescent="0.2">
      <c r="A1194" s="6">
        <v>1501550</v>
      </c>
      <c r="B1194">
        <v>9.1859999999999999</v>
      </c>
    </row>
    <row r="1195" spans="1:2" x14ac:dyDescent="0.2">
      <c r="A1195" s="6">
        <v>1501560</v>
      </c>
      <c r="B1195">
        <v>13.404999999999999</v>
      </c>
    </row>
    <row r="1196" spans="1:2" x14ac:dyDescent="0.2">
      <c r="A1196" s="6">
        <v>1501570</v>
      </c>
      <c r="B1196">
        <v>10.789</v>
      </c>
    </row>
    <row r="1197" spans="1:2" x14ac:dyDescent="0.2">
      <c r="A1197" s="6">
        <v>1501580</v>
      </c>
      <c r="B1197">
        <v>12.553000000000001</v>
      </c>
    </row>
    <row r="1198" spans="1:2" x14ac:dyDescent="0.2">
      <c r="A1198" s="6">
        <v>1501590</v>
      </c>
      <c r="B1198">
        <v>12.771000000000001</v>
      </c>
    </row>
    <row r="1199" spans="1:2" x14ac:dyDescent="0.2">
      <c r="A1199" s="6">
        <v>1501600</v>
      </c>
      <c r="B1199">
        <v>11.555</v>
      </c>
    </row>
    <row r="1200" spans="1:2" x14ac:dyDescent="0.2">
      <c r="A1200" s="6">
        <v>1501610</v>
      </c>
      <c r="B1200">
        <v>12.605</v>
      </c>
    </row>
    <row r="1201" spans="1:2" x14ac:dyDescent="0.2">
      <c r="A1201" s="6">
        <v>1501620</v>
      </c>
      <c r="B1201">
        <v>11.61</v>
      </c>
    </row>
    <row r="1202" spans="1:2" x14ac:dyDescent="0.2">
      <c r="A1202" s="6">
        <v>1501630</v>
      </c>
      <c r="B1202">
        <v>11.238</v>
      </c>
    </row>
    <row r="1203" spans="1:2" x14ac:dyDescent="0.2">
      <c r="A1203" s="6">
        <v>1501640</v>
      </c>
      <c r="B1203">
        <v>10.884</v>
      </c>
    </row>
    <row r="1204" spans="1:2" x14ac:dyDescent="0.2">
      <c r="A1204" s="6">
        <v>1501650</v>
      </c>
      <c r="B1204">
        <v>10.535</v>
      </c>
    </row>
    <row r="1205" spans="1:2" x14ac:dyDescent="0.2">
      <c r="A1205" s="6">
        <v>1501660</v>
      </c>
      <c r="B1205">
        <v>10.446</v>
      </c>
    </row>
    <row r="1206" spans="1:2" x14ac:dyDescent="0.2">
      <c r="A1206" s="6">
        <v>1501670</v>
      </c>
      <c r="B1206">
        <v>10.672000000000001</v>
      </c>
    </row>
    <row r="1207" spans="1:2" x14ac:dyDescent="0.2">
      <c r="A1207" s="6">
        <v>1501680</v>
      </c>
      <c r="B1207">
        <v>10.311999999999999</v>
      </c>
    </row>
    <row r="1208" spans="1:2" x14ac:dyDescent="0.2">
      <c r="A1208" s="6">
        <v>1501690</v>
      </c>
      <c r="B1208">
        <v>10.699</v>
      </c>
    </row>
    <row r="1209" spans="1:2" x14ac:dyDescent="0.2">
      <c r="A1209" s="6">
        <v>1501700</v>
      </c>
      <c r="B1209">
        <v>10.452999999999999</v>
      </c>
    </row>
    <row r="1210" spans="1:2" x14ac:dyDescent="0.2">
      <c r="A1210" s="6">
        <v>1501710</v>
      </c>
      <c r="B1210">
        <v>10.51</v>
      </c>
    </row>
    <row r="1211" spans="1:2" x14ac:dyDescent="0.2">
      <c r="A1211" s="6">
        <v>1501720</v>
      </c>
      <c r="B1211">
        <v>10.47</v>
      </c>
    </row>
    <row r="1212" spans="1:2" x14ac:dyDescent="0.2">
      <c r="A1212" s="6">
        <v>1501730</v>
      </c>
      <c r="B1212">
        <v>10.175000000000001</v>
      </c>
    </row>
    <row r="1213" spans="1:2" x14ac:dyDescent="0.2">
      <c r="A1213" s="6">
        <v>1501740</v>
      </c>
      <c r="B1213">
        <v>10.263999999999999</v>
      </c>
    </row>
    <row r="1214" spans="1:2" x14ac:dyDescent="0.2">
      <c r="A1214" s="6">
        <v>1501750</v>
      </c>
      <c r="B1214">
        <v>10.148999999999999</v>
      </c>
    </row>
    <row r="1215" spans="1:2" x14ac:dyDescent="0.2">
      <c r="A1215" s="6">
        <v>1501760</v>
      </c>
      <c r="B1215">
        <v>8.1140000000000008</v>
      </c>
    </row>
    <row r="1216" spans="1:2" x14ac:dyDescent="0.2">
      <c r="A1216" s="6">
        <v>1501770</v>
      </c>
      <c r="B1216">
        <v>8.9320000000000004</v>
      </c>
    </row>
    <row r="1217" spans="1:2" x14ac:dyDescent="0.2">
      <c r="A1217" s="6">
        <v>1501780</v>
      </c>
      <c r="B1217">
        <v>10.983000000000001</v>
      </c>
    </row>
    <row r="1218" spans="1:2" x14ac:dyDescent="0.2">
      <c r="A1218" s="6">
        <v>1501790</v>
      </c>
      <c r="B1218">
        <v>10.586</v>
      </c>
    </row>
    <row r="1219" spans="1:2" x14ac:dyDescent="0.2">
      <c r="A1219" s="6">
        <v>1501800</v>
      </c>
      <c r="B1219">
        <v>10.305</v>
      </c>
    </row>
    <row r="1220" spans="1:2" x14ac:dyDescent="0.2">
      <c r="A1220" s="6">
        <v>1501810</v>
      </c>
      <c r="B1220">
        <v>9.16</v>
      </c>
    </row>
    <row r="1221" spans="1:2" x14ac:dyDescent="0.2">
      <c r="A1221" s="6">
        <v>1501820</v>
      </c>
      <c r="B1221">
        <v>10.279</v>
      </c>
    </row>
    <row r="1222" spans="1:2" x14ac:dyDescent="0.2">
      <c r="A1222" s="6">
        <v>1501830</v>
      </c>
      <c r="B1222">
        <v>10.254</v>
      </c>
    </row>
    <row r="1223" spans="1:2" x14ac:dyDescent="0.2">
      <c r="A1223" s="6">
        <v>1501840</v>
      </c>
      <c r="B1223">
        <v>10.662000000000001</v>
      </c>
    </row>
    <row r="1224" spans="1:2" x14ac:dyDescent="0.2">
      <c r="A1224" s="6">
        <v>1501850</v>
      </c>
      <c r="B1224">
        <v>11.385999999999999</v>
      </c>
    </row>
    <row r="1225" spans="1:2" x14ac:dyDescent="0.2">
      <c r="A1225" s="6">
        <v>1501860</v>
      </c>
      <c r="B1225">
        <v>10.170999999999999</v>
      </c>
    </row>
    <row r="1226" spans="1:2" x14ac:dyDescent="0.2">
      <c r="A1226" s="6">
        <v>1501870</v>
      </c>
      <c r="B1226">
        <v>10.406000000000001</v>
      </c>
    </row>
    <row r="1227" spans="1:2" x14ac:dyDescent="0.2">
      <c r="A1227" s="6">
        <v>1501880</v>
      </c>
      <c r="B1227">
        <v>10.605</v>
      </c>
    </row>
    <row r="1228" spans="1:2" x14ac:dyDescent="0.2">
      <c r="A1228" s="6">
        <v>1501890</v>
      </c>
      <c r="B1228">
        <v>10.481999999999999</v>
      </c>
    </row>
    <row r="1229" spans="1:2" x14ac:dyDescent="0.2">
      <c r="A1229" s="6">
        <v>1501900</v>
      </c>
      <c r="B1229">
        <v>9.5839999999999996</v>
      </c>
    </row>
    <row r="1230" spans="1:2" x14ac:dyDescent="0.2">
      <c r="A1230" s="6">
        <v>1501910</v>
      </c>
      <c r="B1230">
        <v>9.0749999999999993</v>
      </c>
    </row>
    <row r="1231" spans="1:2" x14ac:dyDescent="0.2">
      <c r="A1231" s="6">
        <v>1501920</v>
      </c>
      <c r="B1231">
        <v>10.323</v>
      </c>
    </row>
    <row r="1232" spans="1:2" x14ac:dyDescent="0.2">
      <c r="A1232" s="6">
        <v>1501930</v>
      </c>
      <c r="B1232">
        <v>10.013</v>
      </c>
    </row>
    <row r="1233" spans="1:2" x14ac:dyDescent="0.2">
      <c r="A1233" s="6">
        <v>1501940</v>
      </c>
      <c r="B1233">
        <v>9.3149999999999995</v>
      </c>
    </row>
    <row r="1234" spans="1:2" x14ac:dyDescent="0.2">
      <c r="A1234" s="6">
        <v>1501950</v>
      </c>
      <c r="B1234">
        <v>10.568</v>
      </c>
    </row>
    <row r="1235" spans="1:2" x14ac:dyDescent="0.2">
      <c r="A1235" s="6">
        <v>1501960</v>
      </c>
      <c r="B1235">
        <v>9.5579999999999998</v>
      </c>
    </row>
    <row r="1236" spans="1:2" x14ac:dyDescent="0.2">
      <c r="A1236" s="6">
        <v>1501970</v>
      </c>
      <c r="B1236">
        <v>9.2189999999999994</v>
      </c>
    </row>
    <row r="1237" spans="1:2" x14ac:dyDescent="0.2">
      <c r="A1237" s="6">
        <v>1501980</v>
      </c>
      <c r="B1237">
        <v>10.946999999999999</v>
      </c>
    </row>
    <row r="1238" spans="1:2" x14ac:dyDescent="0.2">
      <c r="A1238" s="6">
        <v>1501990</v>
      </c>
      <c r="B1238">
        <v>10.512</v>
      </c>
    </row>
    <row r="1239" spans="1:2" x14ac:dyDescent="0.2">
      <c r="A1239" s="6">
        <v>1502000</v>
      </c>
      <c r="B1239">
        <v>10.516999999999999</v>
      </c>
    </row>
    <row r="1240" spans="1:2" x14ac:dyDescent="0.2">
      <c r="A1240" s="6">
        <v>1502010</v>
      </c>
      <c r="B1240">
        <v>10.263</v>
      </c>
    </row>
    <row r="1241" spans="1:2" x14ac:dyDescent="0.2">
      <c r="A1241" s="6">
        <v>1502020</v>
      </c>
      <c r="B1241">
        <v>9.9529999999999994</v>
      </c>
    </row>
    <row r="1242" spans="1:2" x14ac:dyDescent="0.2">
      <c r="A1242" s="6">
        <v>1502030</v>
      </c>
      <c r="B1242">
        <v>9.16</v>
      </c>
    </row>
    <row r="1243" spans="1:2" x14ac:dyDescent="0.2">
      <c r="A1243" s="6">
        <v>1502040</v>
      </c>
      <c r="B1243">
        <v>11.558</v>
      </c>
    </row>
    <row r="1244" spans="1:2" x14ac:dyDescent="0.2">
      <c r="A1244" s="6">
        <v>1502050</v>
      </c>
      <c r="B1244">
        <v>12.343</v>
      </c>
    </row>
    <row r="1245" spans="1:2" x14ac:dyDescent="0.2">
      <c r="A1245" s="6">
        <v>1502060</v>
      </c>
      <c r="B1245">
        <v>13.933999999999999</v>
      </c>
    </row>
    <row r="1246" spans="1:2" x14ac:dyDescent="0.2">
      <c r="A1246" s="6">
        <v>1502070</v>
      </c>
      <c r="B1246">
        <v>12.302</v>
      </c>
    </row>
    <row r="1247" spans="1:2" x14ac:dyDescent="0.2">
      <c r="A1247" s="6">
        <v>1502080</v>
      </c>
      <c r="B1247">
        <v>12.615</v>
      </c>
    </row>
    <row r="1248" spans="1:2" x14ac:dyDescent="0.2">
      <c r="A1248" s="6">
        <v>1502090</v>
      </c>
      <c r="B1248">
        <v>11.714</v>
      </c>
    </row>
    <row r="1249" spans="1:2" x14ac:dyDescent="0.2">
      <c r="A1249" s="6">
        <v>1502100</v>
      </c>
      <c r="B1249">
        <v>11.576000000000001</v>
      </c>
    </row>
    <row r="1250" spans="1:2" x14ac:dyDescent="0.2">
      <c r="A1250" s="6">
        <v>1502110</v>
      </c>
      <c r="B1250">
        <v>11.693</v>
      </c>
    </row>
    <row r="1251" spans="1:2" x14ac:dyDescent="0.2">
      <c r="A1251" s="6">
        <v>1502120</v>
      </c>
      <c r="B1251">
        <v>11.523</v>
      </c>
    </row>
    <row r="1252" spans="1:2" x14ac:dyDescent="0.2">
      <c r="A1252" s="6">
        <v>1502130</v>
      </c>
      <c r="B1252">
        <v>11.646000000000001</v>
      </c>
    </row>
    <row r="1253" spans="1:2" x14ac:dyDescent="0.2">
      <c r="A1253" s="6">
        <v>1502140</v>
      </c>
      <c r="B1253">
        <v>11.574999999999999</v>
      </c>
    </row>
    <row r="1254" spans="1:2" x14ac:dyDescent="0.2">
      <c r="A1254" s="6">
        <v>1502150</v>
      </c>
      <c r="B1254">
        <v>11.308999999999999</v>
      </c>
    </row>
    <row r="1255" spans="1:2" x14ac:dyDescent="0.2">
      <c r="A1255" s="6">
        <v>1502160</v>
      </c>
      <c r="B1255">
        <v>11.555999999999999</v>
      </c>
    </row>
    <row r="1256" spans="1:2" x14ac:dyDescent="0.2">
      <c r="A1256" s="6">
        <v>1502170</v>
      </c>
      <c r="B1256">
        <v>11.257999999999999</v>
      </c>
    </row>
    <row r="1257" spans="1:2" x14ac:dyDescent="0.2">
      <c r="A1257" s="6">
        <v>1502180</v>
      </c>
      <c r="B1257">
        <v>11.096</v>
      </c>
    </row>
    <row r="1258" spans="1:2" x14ac:dyDescent="0.2">
      <c r="A1258" s="6">
        <v>1502190</v>
      </c>
      <c r="B1258">
        <v>11.388999999999999</v>
      </c>
    </row>
    <row r="1259" spans="1:2" x14ac:dyDescent="0.2">
      <c r="A1259" s="6">
        <v>1502200</v>
      </c>
      <c r="B1259">
        <v>12.205</v>
      </c>
    </row>
    <row r="1260" spans="1:2" x14ac:dyDescent="0.2">
      <c r="A1260" s="6">
        <v>1502210</v>
      </c>
      <c r="B1260">
        <v>10.768000000000001</v>
      </c>
    </row>
    <row r="1261" spans="1:2" x14ac:dyDescent="0.2">
      <c r="A1261" s="6">
        <v>1502220</v>
      </c>
      <c r="B1261">
        <v>14.116</v>
      </c>
    </row>
    <row r="1262" spans="1:2" x14ac:dyDescent="0.2">
      <c r="A1262" s="6">
        <v>1502230</v>
      </c>
      <c r="B1262">
        <v>10.973000000000001</v>
      </c>
    </row>
    <row r="1263" spans="1:2" x14ac:dyDescent="0.2">
      <c r="A1263" s="6">
        <v>1502240</v>
      </c>
      <c r="B1263">
        <v>10.743</v>
      </c>
    </row>
    <row r="1264" spans="1:2" x14ac:dyDescent="0.2">
      <c r="A1264" s="6">
        <v>1502250</v>
      </c>
      <c r="B1264">
        <v>9.5310000000000006</v>
      </c>
    </row>
    <row r="1265" spans="1:2" x14ac:dyDescent="0.2">
      <c r="A1265" s="6">
        <v>1502260</v>
      </c>
      <c r="B1265">
        <v>12.067</v>
      </c>
    </row>
    <row r="1266" spans="1:2" x14ac:dyDescent="0.2">
      <c r="A1266" s="6">
        <v>1502270</v>
      </c>
      <c r="B1266">
        <v>9.9339999999999993</v>
      </c>
    </row>
    <row r="1267" spans="1:2" x14ac:dyDescent="0.2">
      <c r="A1267" s="6">
        <v>1502280</v>
      </c>
      <c r="B1267">
        <v>9.6929999999999996</v>
      </c>
    </row>
    <row r="1268" spans="1:2" x14ac:dyDescent="0.2">
      <c r="A1268" s="6">
        <v>1502290</v>
      </c>
      <c r="B1268">
        <v>10.047000000000001</v>
      </c>
    </row>
    <row r="1269" spans="1:2" x14ac:dyDescent="0.2">
      <c r="A1269" s="6">
        <v>1502300</v>
      </c>
      <c r="B1269">
        <v>9.1349999999999998</v>
      </c>
    </row>
    <row r="1270" spans="1:2" x14ac:dyDescent="0.2">
      <c r="A1270" s="6">
        <v>1502310</v>
      </c>
      <c r="B1270">
        <v>9.7539999999999996</v>
      </c>
    </row>
    <row r="1271" spans="1:2" x14ac:dyDescent="0.2">
      <c r="A1271" s="6">
        <v>1502320</v>
      </c>
      <c r="B1271">
        <v>8.8160000000000007</v>
      </c>
    </row>
    <row r="1272" spans="1:2" x14ac:dyDescent="0.2">
      <c r="A1272" s="6">
        <v>1600010</v>
      </c>
      <c r="B1272">
        <v>8.5719999999999992</v>
      </c>
    </row>
    <row r="1273" spans="1:2" x14ac:dyDescent="0.2">
      <c r="A1273" s="6">
        <v>1600020</v>
      </c>
      <c r="B1273">
        <v>8.3859999999999992</v>
      </c>
    </row>
    <row r="1274" spans="1:2" x14ac:dyDescent="0.2">
      <c r="A1274" s="6">
        <v>1600030</v>
      </c>
      <c r="B1274">
        <v>8.2360000000000007</v>
      </c>
    </row>
    <row r="1275" spans="1:2" x14ac:dyDescent="0.2">
      <c r="A1275" s="6">
        <v>1600031</v>
      </c>
      <c r="B1275">
        <v>9.2919999999999998</v>
      </c>
    </row>
    <row r="1276" spans="1:2" x14ac:dyDescent="0.2">
      <c r="A1276" s="6">
        <v>1600040</v>
      </c>
      <c r="B1276">
        <v>8.3580000000000005</v>
      </c>
    </row>
    <row r="1277" spans="1:2" x14ac:dyDescent="0.2">
      <c r="A1277" s="6">
        <v>1600050</v>
      </c>
      <c r="B1277">
        <v>9.5510000000000002</v>
      </c>
    </row>
    <row r="1278" spans="1:2" x14ac:dyDescent="0.2">
      <c r="A1278" s="6">
        <v>1600060</v>
      </c>
      <c r="B1278">
        <v>8.9719999999999995</v>
      </c>
    </row>
    <row r="1279" spans="1:2" x14ac:dyDescent="0.2">
      <c r="A1279" s="6">
        <v>1600070</v>
      </c>
      <c r="B1279">
        <v>9.2089999999999996</v>
      </c>
    </row>
    <row r="1280" spans="1:2" x14ac:dyDescent="0.2">
      <c r="A1280" s="6">
        <v>1600080</v>
      </c>
      <c r="B1280">
        <v>8.5730000000000004</v>
      </c>
    </row>
    <row r="1281" spans="1:2" x14ac:dyDescent="0.2">
      <c r="A1281" s="6">
        <v>1700010</v>
      </c>
      <c r="B1281">
        <v>16.699000000000002</v>
      </c>
    </row>
    <row r="1282" spans="1:2" x14ac:dyDescent="0.2">
      <c r="A1282" s="6">
        <v>1700020</v>
      </c>
      <c r="B1282">
        <v>14.718999999999999</v>
      </c>
    </row>
    <row r="1283" spans="1:2" x14ac:dyDescent="0.2">
      <c r="A1283" s="6">
        <v>1700030</v>
      </c>
      <c r="B1283">
        <v>17.524999999999999</v>
      </c>
    </row>
    <row r="1284" spans="1:2" x14ac:dyDescent="0.2">
      <c r="A1284" s="6">
        <v>1700040</v>
      </c>
      <c r="B1284">
        <v>12.848000000000001</v>
      </c>
    </row>
    <row r="1285" spans="1:2" x14ac:dyDescent="0.2">
      <c r="A1285" s="6">
        <v>1700050</v>
      </c>
      <c r="B1285">
        <v>13.073</v>
      </c>
    </row>
    <row r="1286" spans="1:2" x14ac:dyDescent="0.2">
      <c r="A1286" s="6">
        <v>1700060</v>
      </c>
      <c r="B1286">
        <v>13.319000000000001</v>
      </c>
    </row>
    <row r="1287" spans="1:2" x14ac:dyDescent="0.2">
      <c r="A1287" s="6">
        <v>1700070</v>
      </c>
      <c r="B1287">
        <v>14.37</v>
      </c>
    </row>
    <row r="1288" spans="1:2" x14ac:dyDescent="0.2">
      <c r="A1288" s="6">
        <v>1700080</v>
      </c>
      <c r="B1288">
        <v>13.516999999999999</v>
      </c>
    </row>
    <row r="1289" spans="1:2" x14ac:dyDescent="0.2">
      <c r="A1289" s="6">
        <v>1700090</v>
      </c>
      <c r="B1289">
        <v>11.446999999999999</v>
      </c>
    </row>
    <row r="1290" spans="1:2" x14ac:dyDescent="0.2">
      <c r="A1290" s="6">
        <v>1700100</v>
      </c>
      <c r="B1290">
        <v>10.128</v>
      </c>
    </row>
    <row r="1291" spans="1:2" x14ac:dyDescent="0.2">
      <c r="A1291" s="6">
        <v>1700110</v>
      </c>
      <c r="B1291">
        <v>12.584</v>
      </c>
    </row>
    <row r="1292" spans="1:2" x14ac:dyDescent="0.2">
      <c r="A1292" s="6">
        <v>1700120</v>
      </c>
      <c r="B1292">
        <v>15.108000000000001</v>
      </c>
    </row>
    <row r="1293" spans="1:2" x14ac:dyDescent="0.2">
      <c r="A1293" s="6">
        <v>1700130</v>
      </c>
      <c r="B1293">
        <v>13.262</v>
      </c>
    </row>
    <row r="1294" spans="1:2" x14ac:dyDescent="0.2">
      <c r="A1294" s="6">
        <v>1700140</v>
      </c>
      <c r="B1294">
        <v>14.672000000000001</v>
      </c>
    </row>
    <row r="1295" spans="1:2" x14ac:dyDescent="0.2">
      <c r="A1295" s="6">
        <v>1700150</v>
      </c>
      <c r="B1295">
        <v>15.68</v>
      </c>
    </row>
    <row r="1296" spans="1:2" x14ac:dyDescent="0.2">
      <c r="A1296" s="6">
        <v>1700160</v>
      </c>
      <c r="B1296">
        <v>16.794</v>
      </c>
    </row>
    <row r="1297" spans="1:2" x14ac:dyDescent="0.2">
      <c r="A1297" s="6">
        <v>1700161</v>
      </c>
      <c r="B1297">
        <v>14.478</v>
      </c>
    </row>
    <row r="1298" spans="1:2" x14ac:dyDescent="0.2">
      <c r="A1298" s="6">
        <v>1700170</v>
      </c>
      <c r="B1298">
        <v>10.914999999999999</v>
      </c>
    </row>
    <row r="1299" spans="1:2" x14ac:dyDescent="0.2">
      <c r="A1299" s="6">
        <v>1700180</v>
      </c>
      <c r="B1299">
        <v>11.621</v>
      </c>
    </row>
    <row r="1300" spans="1:2" x14ac:dyDescent="0.2">
      <c r="A1300" s="6">
        <v>1700190</v>
      </c>
      <c r="B1300">
        <v>10.925000000000001</v>
      </c>
    </row>
    <row r="1301" spans="1:2" x14ac:dyDescent="0.2">
      <c r="A1301" s="6">
        <v>1700200</v>
      </c>
      <c r="B1301">
        <v>10.76</v>
      </c>
    </row>
    <row r="1302" spans="1:2" x14ac:dyDescent="0.2">
      <c r="A1302" s="6">
        <v>1700210</v>
      </c>
      <c r="B1302">
        <v>8.7710000000000008</v>
      </c>
    </row>
    <row r="1303" spans="1:2" x14ac:dyDescent="0.2">
      <c r="A1303" s="6">
        <v>1700220</v>
      </c>
      <c r="B1303">
        <v>12.827999999999999</v>
      </c>
    </row>
    <row r="1304" spans="1:2" x14ac:dyDescent="0.2">
      <c r="A1304" s="6">
        <v>1800010</v>
      </c>
      <c r="B1304">
        <v>14.631</v>
      </c>
    </row>
    <row r="1305" spans="1:2" x14ac:dyDescent="0.2">
      <c r="A1305" s="6">
        <v>1800020</v>
      </c>
      <c r="B1305">
        <v>14.08</v>
      </c>
    </row>
    <row r="1306" spans="1:2" x14ac:dyDescent="0.2">
      <c r="A1306" s="6">
        <v>1800030</v>
      </c>
      <c r="B1306">
        <v>14.798999999999999</v>
      </c>
    </row>
    <row r="1307" spans="1:2" x14ac:dyDescent="0.2">
      <c r="A1307" s="6">
        <v>1800040</v>
      </c>
      <c r="B1307">
        <v>14.179</v>
      </c>
    </row>
    <row r="1308" spans="1:2" x14ac:dyDescent="0.2">
      <c r="A1308" s="6">
        <v>1800050</v>
      </c>
      <c r="B1308">
        <v>15.484999999999999</v>
      </c>
    </row>
    <row r="1309" spans="1:2" x14ac:dyDescent="0.2">
      <c r="A1309" s="6">
        <v>1800060</v>
      </c>
      <c r="B1309">
        <v>16.327000000000002</v>
      </c>
    </row>
    <row r="1310" spans="1:2" x14ac:dyDescent="0.2">
      <c r="A1310" s="6">
        <v>1800070</v>
      </c>
      <c r="B1310">
        <v>16.766999999999999</v>
      </c>
    </row>
    <row r="1311" spans="1:2" x14ac:dyDescent="0.2">
      <c r="A1311" s="6">
        <v>1800080</v>
      </c>
      <c r="B1311">
        <v>16.103999999999999</v>
      </c>
    </row>
    <row r="1312" spans="1:2" x14ac:dyDescent="0.2">
      <c r="A1312" s="6">
        <v>1800090</v>
      </c>
      <c r="B1312">
        <v>15.923</v>
      </c>
    </row>
    <row r="1313" spans="1:2" x14ac:dyDescent="0.2">
      <c r="A1313" s="6">
        <v>1800100</v>
      </c>
      <c r="B1313">
        <v>14.635999999999999</v>
      </c>
    </row>
    <row r="1314" spans="1:2" x14ac:dyDescent="0.2">
      <c r="A1314" s="6">
        <v>1800110</v>
      </c>
      <c r="B1314">
        <v>14.72</v>
      </c>
    </row>
    <row r="1315" spans="1:2" x14ac:dyDescent="0.2">
      <c r="A1315" s="6">
        <v>1800120</v>
      </c>
      <c r="B1315">
        <v>16.282</v>
      </c>
    </row>
    <row r="1316" spans="1:2" x14ac:dyDescent="0.2">
      <c r="A1316" s="6">
        <v>1800130</v>
      </c>
      <c r="B1316">
        <v>16.885000000000002</v>
      </c>
    </row>
    <row r="1317" spans="1:2" x14ac:dyDescent="0.2">
      <c r="A1317" s="6">
        <v>1800140</v>
      </c>
      <c r="B1317">
        <v>16.341000000000001</v>
      </c>
    </row>
    <row r="1318" spans="1:2" x14ac:dyDescent="0.2">
      <c r="A1318" s="6">
        <v>1800150</v>
      </c>
      <c r="B1318">
        <v>17.266999999999999</v>
      </c>
    </row>
    <row r="1319" spans="1:2" x14ac:dyDescent="0.2">
      <c r="A1319" s="6">
        <v>1800160</v>
      </c>
      <c r="B1319">
        <v>17.510000000000002</v>
      </c>
    </row>
    <row r="1320" spans="1:2" x14ac:dyDescent="0.2">
      <c r="A1320" s="6">
        <v>1800170</v>
      </c>
      <c r="B1320">
        <v>15.214</v>
      </c>
    </row>
    <row r="1321" spans="1:2" x14ac:dyDescent="0.2">
      <c r="A1321" s="6">
        <v>1800180</v>
      </c>
      <c r="B1321">
        <v>16.423999999999999</v>
      </c>
    </row>
    <row r="1322" spans="1:2" x14ac:dyDescent="0.2">
      <c r="A1322" s="6">
        <v>1800190</v>
      </c>
      <c r="B1322">
        <v>14.53</v>
      </c>
    </row>
    <row r="1323" spans="1:2" x14ac:dyDescent="0.2">
      <c r="A1323" s="6">
        <v>1800200</v>
      </c>
      <c r="B1323">
        <v>14.98</v>
      </c>
    </row>
    <row r="1324" spans="1:2" x14ac:dyDescent="0.2">
      <c r="A1324" s="6">
        <v>1800210</v>
      </c>
      <c r="B1324">
        <v>14.903</v>
      </c>
    </row>
    <row r="1325" spans="1:2" x14ac:dyDescent="0.2">
      <c r="A1325" s="6">
        <v>1800220</v>
      </c>
      <c r="B1325">
        <v>14.968999999999999</v>
      </c>
    </row>
    <row r="1326" spans="1:2" x14ac:dyDescent="0.2">
      <c r="A1326" s="6">
        <v>1800230</v>
      </c>
      <c r="B1326">
        <v>14.58</v>
      </c>
    </row>
    <row r="1327" spans="1:2" x14ac:dyDescent="0.2">
      <c r="A1327" s="6">
        <v>1800240</v>
      </c>
      <c r="B1327">
        <v>14.337999999999999</v>
      </c>
    </row>
    <row r="1328" spans="1:2" x14ac:dyDescent="0.2">
      <c r="A1328" s="6">
        <v>1800250</v>
      </c>
      <c r="B1328">
        <v>14.734999999999999</v>
      </c>
    </row>
    <row r="1329" spans="1:2" x14ac:dyDescent="0.2">
      <c r="A1329" s="6">
        <v>1800260</v>
      </c>
      <c r="B1329">
        <v>15.488</v>
      </c>
    </row>
    <row r="1330" spans="1:2" x14ac:dyDescent="0.2">
      <c r="A1330" s="6">
        <v>1800270</v>
      </c>
      <c r="B1330">
        <v>15.034000000000001</v>
      </c>
    </row>
    <row r="1331" spans="1:2" x14ac:dyDescent="0.2">
      <c r="A1331" s="6">
        <v>1800280</v>
      </c>
      <c r="B1331">
        <v>15.016</v>
      </c>
    </row>
    <row r="1332" spans="1:2" x14ac:dyDescent="0.2">
      <c r="A1332" s="6">
        <v>1800290</v>
      </c>
      <c r="B1332">
        <v>15.384</v>
      </c>
    </row>
    <row r="1333" spans="1:2" x14ac:dyDescent="0.2">
      <c r="A1333" s="6">
        <v>1800300</v>
      </c>
      <c r="B1333">
        <v>15.8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36457-A00E-406C-BE98-D71C576EF3F2}">
  <dimension ref="A1:R1332"/>
  <sheetViews>
    <sheetView workbookViewId="0">
      <selection activeCell="J1094" sqref="J1094"/>
    </sheetView>
  </sheetViews>
  <sheetFormatPr defaultRowHeight="12.75" x14ac:dyDescent="0.2"/>
  <cols>
    <col min="2" max="2" width="20.85546875" bestFit="1" customWidth="1"/>
    <col min="3" max="3" width="23.28515625" bestFit="1" customWidth="1"/>
    <col min="4" max="4" width="27.42578125" bestFit="1" customWidth="1"/>
    <col min="5" max="5" width="20.7109375" bestFit="1" customWidth="1"/>
    <col min="6" max="6" width="20.85546875" bestFit="1" customWidth="1"/>
  </cols>
  <sheetData>
    <row r="1" spans="1:18" x14ac:dyDescent="0.2">
      <c r="A1" t="s">
        <v>2</v>
      </c>
      <c r="B1" s="14" t="s">
        <v>1345</v>
      </c>
      <c r="C1" s="14" t="s">
        <v>1346</v>
      </c>
      <c r="D1" s="14" t="s">
        <v>1347</v>
      </c>
      <c r="E1" s="14" t="s">
        <v>1348</v>
      </c>
      <c r="F1" s="14" t="s">
        <v>1349</v>
      </c>
      <c r="H1" t="s">
        <v>2</v>
      </c>
      <c r="I1" s="14" t="s">
        <v>1346</v>
      </c>
      <c r="K1" t="s">
        <v>2</v>
      </c>
      <c r="L1" s="14" t="s">
        <v>1347</v>
      </c>
      <c r="N1" t="s">
        <v>2</v>
      </c>
      <c r="O1" s="14" t="s">
        <v>1348</v>
      </c>
      <c r="Q1" t="s">
        <v>2</v>
      </c>
      <c r="R1" s="14" t="s">
        <v>1349</v>
      </c>
    </row>
    <row r="2" spans="1:18" x14ac:dyDescent="0.2">
      <c r="A2">
        <v>1700010</v>
      </c>
      <c r="B2">
        <v>8.0389999999999997</v>
      </c>
      <c r="C2">
        <f>_xlfn.XLOOKUP($A2,$H$2:$H$1332,$I$2:$I$1332,,0,)</f>
        <v>5.0549999999999997</v>
      </c>
      <c r="D2">
        <f>_xlfn.XLOOKUP($A2,$H$2:$H$1332,$L$2:$L$1332,,0,)</f>
        <v>22.745000000000001</v>
      </c>
      <c r="E2">
        <f>_xlfn.XLOOKUP($A2,$H$2:$H$1332,$O$2:$O$1332,,0,)</f>
        <v>21.73</v>
      </c>
      <c r="F2">
        <f>_xlfn.XLOOKUP($A2,$H$2:$H$1332,$R$2:$R$1332,,0,)</f>
        <v>246.38200000000001</v>
      </c>
      <c r="H2">
        <v>1700010</v>
      </c>
      <c r="I2">
        <v>5.0549999999999997</v>
      </c>
      <c r="K2">
        <v>1700010</v>
      </c>
      <c r="L2">
        <v>22.745000000000001</v>
      </c>
      <c r="N2">
        <v>1700010</v>
      </c>
      <c r="O2">
        <v>21.73</v>
      </c>
      <c r="Q2">
        <v>1700010</v>
      </c>
      <c r="R2">
        <v>246.38200000000001</v>
      </c>
    </row>
    <row r="3" spans="1:18" x14ac:dyDescent="0.2">
      <c r="A3">
        <v>1700020</v>
      </c>
      <c r="B3">
        <v>2.4449999999999998</v>
      </c>
      <c r="C3">
        <f t="shared" ref="C3:C66" si="0">_xlfn.XLOOKUP(A3,$H$2:$H$1332,$I$2:$I$1332,,0,)</f>
        <v>0.16600000000000001</v>
      </c>
      <c r="D3">
        <f t="shared" ref="D3:D66" si="1">_xlfn.XLOOKUP($A3,$H$2:$H$1332,$L$2:$L$1332,,0,)</f>
        <v>3.8239999999999998</v>
      </c>
      <c r="E3">
        <f t="shared" ref="E3:E66" si="2">_xlfn.XLOOKUP($A3,$H$2:$H$1332,$O$2:$O$1332,,0,)</f>
        <v>2.8410000000000002</v>
      </c>
      <c r="F3">
        <f t="shared" ref="F3:F66" si="3">_xlfn.XLOOKUP($A3,$H$2:$H$1332,$R$2:$R$1332,,0,)</f>
        <v>48.857999999999997</v>
      </c>
      <c r="H3">
        <v>1700020</v>
      </c>
      <c r="I3">
        <v>0.16600000000000001</v>
      </c>
      <c r="K3">
        <v>1700020</v>
      </c>
      <c r="L3">
        <v>3.8239999999999998</v>
      </c>
      <c r="N3">
        <v>1700020</v>
      </c>
      <c r="O3">
        <v>2.8410000000000002</v>
      </c>
      <c r="Q3">
        <v>1700020</v>
      </c>
      <c r="R3">
        <v>48.857999999999997</v>
      </c>
    </row>
    <row r="4" spans="1:18" x14ac:dyDescent="0.2">
      <c r="A4">
        <v>1700030</v>
      </c>
      <c r="B4">
        <v>10.058</v>
      </c>
      <c r="C4">
        <f t="shared" si="0"/>
        <v>14.840999999999999</v>
      </c>
      <c r="D4">
        <f t="shared" si="1"/>
        <v>27.673999999999999</v>
      </c>
      <c r="E4">
        <f t="shared" si="2"/>
        <v>40.889000000000003</v>
      </c>
      <c r="F4">
        <f t="shared" si="3"/>
        <v>343.82900000000001</v>
      </c>
      <c r="H4">
        <v>1700030</v>
      </c>
      <c r="I4">
        <v>14.840999999999999</v>
      </c>
      <c r="K4">
        <v>1700030</v>
      </c>
      <c r="L4">
        <v>27.673999999999999</v>
      </c>
      <c r="N4">
        <v>1700030</v>
      </c>
      <c r="O4">
        <v>40.889000000000003</v>
      </c>
      <c r="Q4">
        <v>1700030</v>
      </c>
      <c r="R4">
        <v>343.82900000000001</v>
      </c>
    </row>
    <row r="5" spans="1:18" x14ac:dyDescent="0.2">
      <c r="A5">
        <v>1700220</v>
      </c>
      <c r="B5">
        <v>4.7060000000000004</v>
      </c>
      <c r="C5">
        <f t="shared" si="0"/>
        <v>0.63800000000000001</v>
      </c>
      <c r="D5">
        <f t="shared" si="1"/>
        <v>10.678000000000001</v>
      </c>
      <c r="E5">
        <f t="shared" si="2"/>
        <v>5.6020000000000003</v>
      </c>
      <c r="F5">
        <f t="shared" si="3"/>
        <v>114.241</v>
      </c>
      <c r="H5">
        <v>1700220</v>
      </c>
      <c r="I5">
        <v>0.63800000000000001</v>
      </c>
      <c r="K5">
        <v>1700220</v>
      </c>
      <c r="L5">
        <v>10.678000000000001</v>
      </c>
      <c r="N5">
        <v>1700220</v>
      </c>
      <c r="O5">
        <v>5.6020000000000003</v>
      </c>
      <c r="Q5">
        <v>1700220</v>
      </c>
      <c r="R5">
        <v>114.241</v>
      </c>
    </row>
    <row r="6" spans="1:18" x14ac:dyDescent="0.2">
      <c r="A6">
        <v>1700040</v>
      </c>
      <c r="B6">
        <v>2.6859999999999999</v>
      </c>
      <c r="C6">
        <f t="shared" si="0"/>
        <v>9.8000000000000004E-2</v>
      </c>
      <c r="D6">
        <f t="shared" si="1"/>
        <v>6.2359999999999998</v>
      </c>
      <c r="E6">
        <f t="shared" si="2"/>
        <v>2.2429999999999999</v>
      </c>
      <c r="F6">
        <f t="shared" si="3"/>
        <v>51.768999999999998</v>
      </c>
      <c r="H6">
        <v>1700040</v>
      </c>
      <c r="I6">
        <v>9.8000000000000004E-2</v>
      </c>
      <c r="K6">
        <v>1700040</v>
      </c>
      <c r="L6">
        <v>6.2359999999999998</v>
      </c>
      <c r="N6">
        <v>1700040</v>
      </c>
      <c r="O6">
        <v>2.2429999999999999</v>
      </c>
      <c r="Q6">
        <v>1700040</v>
      </c>
      <c r="R6">
        <v>51.768999999999998</v>
      </c>
    </row>
    <row r="7" spans="1:18" x14ac:dyDescent="0.2">
      <c r="A7">
        <v>1700050</v>
      </c>
      <c r="B7">
        <v>1.8839999999999999</v>
      </c>
      <c r="C7">
        <f t="shared" si="0"/>
        <v>7.9000000000000001E-2</v>
      </c>
      <c r="D7">
        <f t="shared" si="1"/>
        <v>6.6120000000000001</v>
      </c>
      <c r="E7">
        <f t="shared" si="2"/>
        <v>1.573</v>
      </c>
      <c r="F7">
        <f t="shared" si="3"/>
        <v>37.914000000000001</v>
      </c>
      <c r="H7">
        <v>1700050</v>
      </c>
      <c r="I7">
        <v>7.9000000000000001E-2</v>
      </c>
      <c r="K7">
        <v>1700050</v>
      </c>
      <c r="L7">
        <v>6.6120000000000001</v>
      </c>
      <c r="N7">
        <v>1700050</v>
      </c>
      <c r="O7">
        <v>1.573</v>
      </c>
      <c r="Q7">
        <v>1700050</v>
      </c>
      <c r="R7">
        <v>37.914000000000001</v>
      </c>
    </row>
    <row r="8" spans="1:18" x14ac:dyDescent="0.2">
      <c r="A8">
        <v>1700060</v>
      </c>
      <c r="B8">
        <v>2.9689999999999999</v>
      </c>
      <c r="C8">
        <f t="shared" si="0"/>
        <v>9.0999999999999998E-2</v>
      </c>
      <c r="D8">
        <f t="shared" si="1"/>
        <v>8.9369999999999994</v>
      </c>
      <c r="E8">
        <f t="shared" si="2"/>
        <v>2.2090000000000001</v>
      </c>
      <c r="F8">
        <f t="shared" si="3"/>
        <v>52.627000000000002</v>
      </c>
      <c r="H8">
        <v>1700060</v>
      </c>
      <c r="I8">
        <v>9.0999999999999998E-2</v>
      </c>
      <c r="K8">
        <v>1700060</v>
      </c>
      <c r="L8">
        <v>8.9369999999999994</v>
      </c>
      <c r="N8">
        <v>1700060</v>
      </c>
      <c r="O8">
        <v>2.2090000000000001</v>
      </c>
      <c r="Q8">
        <v>1700060</v>
      </c>
      <c r="R8">
        <v>52.627000000000002</v>
      </c>
    </row>
    <row r="9" spans="1:18" x14ac:dyDescent="0.2">
      <c r="A9">
        <v>1700070</v>
      </c>
      <c r="B9">
        <v>2.5459999999999998</v>
      </c>
      <c r="C9">
        <f t="shared" si="0"/>
        <v>0.104</v>
      </c>
      <c r="D9">
        <f t="shared" si="1"/>
        <v>9.2729999999999997</v>
      </c>
      <c r="E9">
        <f t="shared" si="2"/>
        <v>2.056</v>
      </c>
      <c r="F9">
        <f t="shared" si="3"/>
        <v>51.433999999999997</v>
      </c>
      <c r="H9">
        <v>1700070</v>
      </c>
      <c r="I9">
        <v>0.104</v>
      </c>
      <c r="K9">
        <v>1700070</v>
      </c>
      <c r="L9">
        <v>9.2729999999999997</v>
      </c>
      <c r="N9">
        <v>1700070</v>
      </c>
      <c r="O9">
        <v>2.056</v>
      </c>
      <c r="Q9">
        <v>1700070</v>
      </c>
      <c r="R9">
        <v>51.433999999999997</v>
      </c>
    </row>
    <row r="10" spans="1:18" x14ac:dyDescent="0.2">
      <c r="A10">
        <v>1700080</v>
      </c>
      <c r="B10">
        <v>4.4690000000000003</v>
      </c>
      <c r="C10">
        <f t="shared" si="0"/>
        <v>0.193</v>
      </c>
      <c r="D10">
        <f t="shared" si="1"/>
        <v>13.801</v>
      </c>
      <c r="E10">
        <f t="shared" si="2"/>
        <v>4.2779999999999996</v>
      </c>
      <c r="F10">
        <f t="shared" si="3"/>
        <v>89.272999999999996</v>
      </c>
      <c r="H10">
        <v>1700080</v>
      </c>
      <c r="I10">
        <v>0.193</v>
      </c>
      <c r="K10">
        <v>1700080</v>
      </c>
      <c r="L10">
        <v>13.801</v>
      </c>
      <c r="N10">
        <v>1700080</v>
      </c>
      <c r="O10">
        <v>4.2779999999999996</v>
      </c>
      <c r="Q10">
        <v>1700080</v>
      </c>
      <c r="R10">
        <v>89.272999999999996</v>
      </c>
    </row>
    <row r="11" spans="1:18" x14ac:dyDescent="0.2">
      <c r="A11">
        <v>1700090</v>
      </c>
      <c r="B11">
        <v>2.851</v>
      </c>
      <c r="C11">
        <f t="shared" si="0"/>
        <v>6.8000000000000005E-2</v>
      </c>
      <c r="D11">
        <f t="shared" si="1"/>
        <v>3.3889999999999998</v>
      </c>
      <c r="E11">
        <f t="shared" si="2"/>
        <v>1.794</v>
      </c>
      <c r="F11">
        <f t="shared" si="3"/>
        <v>52.216999999999999</v>
      </c>
      <c r="H11">
        <v>1700090</v>
      </c>
      <c r="I11">
        <v>6.8000000000000005E-2</v>
      </c>
      <c r="K11">
        <v>1700090</v>
      </c>
      <c r="L11">
        <v>3.3889999999999998</v>
      </c>
      <c r="N11">
        <v>1700090</v>
      </c>
      <c r="O11">
        <v>1.794</v>
      </c>
      <c r="Q11">
        <v>1700090</v>
      </c>
      <c r="R11">
        <v>52.216999999999999</v>
      </c>
    </row>
    <row r="12" spans="1:18" x14ac:dyDescent="0.2">
      <c r="A12">
        <v>1700120</v>
      </c>
      <c r="B12">
        <v>2.512</v>
      </c>
      <c r="C12">
        <f t="shared" si="0"/>
        <v>8.3000000000000004E-2</v>
      </c>
      <c r="D12">
        <f t="shared" si="1"/>
        <v>7.8550000000000004</v>
      </c>
      <c r="E12">
        <f t="shared" si="2"/>
        <v>1.9419999999999999</v>
      </c>
      <c r="F12">
        <f t="shared" si="3"/>
        <v>48.235999999999997</v>
      </c>
      <c r="H12">
        <v>1700120</v>
      </c>
      <c r="I12">
        <v>8.3000000000000004E-2</v>
      </c>
      <c r="K12">
        <v>1700120</v>
      </c>
      <c r="L12">
        <v>7.8550000000000004</v>
      </c>
      <c r="N12">
        <v>1700120</v>
      </c>
      <c r="O12">
        <v>1.9419999999999999</v>
      </c>
      <c r="Q12">
        <v>1700120</v>
      </c>
      <c r="R12">
        <v>48.235999999999997</v>
      </c>
    </row>
    <row r="13" spans="1:18" x14ac:dyDescent="0.2">
      <c r="A13">
        <v>1700130</v>
      </c>
      <c r="B13">
        <v>4.9870000000000001</v>
      </c>
      <c r="C13">
        <f t="shared" si="0"/>
        <v>0.14699999999999999</v>
      </c>
      <c r="D13">
        <f t="shared" si="1"/>
        <v>13.763</v>
      </c>
      <c r="E13">
        <f t="shared" si="2"/>
        <v>3.8149999999999999</v>
      </c>
      <c r="F13">
        <f t="shared" si="3"/>
        <v>84.317999999999998</v>
      </c>
      <c r="H13">
        <v>1700130</v>
      </c>
      <c r="I13">
        <v>0.14699999999999999</v>
      </c>
      <c r="K13">
        <v>1700130</v>
      </c>
      <c r="L13">
        <v>13.763</v>
      </c>
      <c r="N13">
        <v>1700130</v>
      </c>
      <c r="O13">
        <v>3.8149999999999999</v>
      </c>
      <c r="Q13">
        <v>1700130</v>
      </c>
      <c r="R13">
        <v>84.317999999999998</v>
      </c>
    </row>
    <row r="14" spans="1:18" x14ac:dyDescent="0.2">
      <c r="A14">
        <v>1700150</v>
      </c>
      <c r="B14">
        <v>11.811</v>
      </c>
      <c r="C14">
        <f t="shared" si="0"/>
        <v>2.2250000000000001</v>
      </c>
      <c r="D14">
        <f t="shared" si="1"/>
        <v>33.601999999999997</v>
      </c>
      <c r="E14">
        <f t="shared" si="2"/>
        <v>14.724</v>
      </c>
      <c r="F14">
        <f t="shared" si="3"/>
        <v>326.79000000000002</v>
      </c>
      <c r="H14">
        <v>1700150</v>
      </c>
      <c r="I14">
        <v>2.2250000000000001</v>
      </c>
      <c r="K14">
        <v>1700150</v>
      </c>
      <c r="L14">
        <v>33.601999999999997</v>
      </c>
      <c r="N14">
        <v>1700150</v>
      </c>
      <c r="O14">
        <v>14.724</v>
      </c>
      <c r="Q14">
        <v>1700150</v>
      </c>
      <c r="R14">
        <v>326.79000000000002</v>
      </c>
    </row>
    <row r="15" spans="1:18" x14ac:dyDescent="0.2">
      <c r="A15">
        <v>1700100</v>
      </c>
      <c r="B15">
        <v>2.488</v>
      </c>
      <c r="C15">
        <f t="shared" si="0"/>
        <v>2.5000000000000001E-2</v>
      </c>
      <c r="D15">
        <f t="shared" si="1"/>
        <v>0.90500000000000003</v>
      </c>
      <c r="E15">
        <f t="shared" si="2"/>
        <v>1.0449999999999999</v>
      </c>
      <c r="F15">
        <f t="shared" si="3"/>
        <v>43.459000000000003</v>
      </c>
      <c r="H15">
        <v>1700100</v>
      </c>
      <c r="I15">
        <v>2.5000000000000001E-2</v>
      </c>
      <c r="K15">
        <v>1700100</v>
      </c>
      <c r="L15">
        <v>0.90500000000000003</v>
      </c>
      <c r="N15">
        <v>1700100</v>
      </c>
      <c r="O15">
        <v>1.0449999999999999</v>
      </c>
      <c r="Q15">
        <v>1700100</v>
      </c>
      <c r="R15">
        <v>43.459000000000003</v>
      </c>
    </row>
    <row r="16" spans="1:18" x14ac:dyDescent="0.2">
      <c r="A16">
        <v>1700110</v>
      </c>
      <c r="B16">
        <v>4.2729999999999997</v>
      </c>
      <c r="C16">
        <f t="shared" si="0"/>
        <v>9.4E-2</v>
      </c>
      <c r="D16">
        <f t="shared" si="1"/>
        <v>10.701000000000001</v>
      </c>
      <c r="E16">
        <f t="shared" si="2"/>
        <v>2.7709999999999999</v>
      </c>
      <c r="F16">
        <f t="shared" si="3"/>
        <v>78.489000000000004</v>
      </c>
      <c r="H16">
        <v>1700110</v>
      </c>
      <c r="I16">
        <v>9.4E-2</v>
      </c>
      <c r="K16">
        <v>1700110</v>
      </c>
      <c r="L16">
        <v>10.701000000000001</v>
      </c>
      <c r="N16">
        <v>1700110</v>
      </c>
      <c r="O16">
        <v>2.7709999999999999</v>
      </c>
      <c r="Q16">
        <v>1700110</v>
      </c>
      <c r="R16">
        <v>78.489000000000004</v>
      </c>
    </row>
    <row r="17" spans="1:18" x14ac:dyDescent="0.2">
      <c r="A17">
        <v>1700140</v>
      </c>
      <c r="B17">
        <v>5.2149999999999999</v>
      </c>
      <c r="C17">
        <f t="shared" si="0"/>
        <v>0.155</v>
      </c>
      <c r="D17">
        <f t="shared" si="1"/>
        <v>18.469000000000001</v>
      </c>
      <c r="E17">
        <f t="shared" si="2"/>
        <v>3.77</v>
      </c>
      <c r="F17">
        <f t="shared" si="3"/>
        <v>92.38</v>
      </c>
      <c r="H17">
        <v>1700140</v>
      </c>
      <c r="I17">
        <v>0.155</v>
      </c>
      <c r="K17">
        <v>1700140</v>
      </c>
      <c r="L17">
        <v>18.469000000000001</v>
      </c>
      <c r="N17">
        <v>1700140</v>
      </c>
      <c r="O17">
        <v>3.77</v>
      </c>
      <c r="Q17">
        <v>1700140</v>
      </c>
      <c r="R17">
        <v>92.38</v>
      </c>
    </row>
    <row r="18" spans="1:18" x14ac:dyDescent="0.2">
      <c r="A18">
        <v>1700160</v>
      </c>
      <c r="B18">
        <v>10.723000000000001</v>
      </c>
      <c r="C18">
        <f t="shared" si="0"/>
        <v>0.97599999999999998</v>
      </c>
      <c r="D18">
        <f t="shared" si="1"/>
        <v>32.956000000000003</v>
      </c>
      <c r="E18">
        <f t="shared" si="2"/>
        <v>13.236000000000001</v>
      </c>
      <c r="F18">
        <f t="shared" si="3"/>
        <v>250.524</v>
      </c>
      <c r="H18">
        <v>1700160</v>
      </c>
      <c r="I18">
        <v>0.97599999999999998</v>
      </c>
      <c r="K18">
        <v>1700160</v>
      </c>
      <c r="L18">
        <v>32.956000000000003</v>
      </c>
      <c r="N18">
        <v>1700160</v>
      </c>
      <c r="O18">
        <v>13.236000000000001</v>
      </c>
      <c r="Q18">
        <v>1700160</v>
      </c>
      <c r="R18">
        <v>250.524</v>
      </c>
    </row>
    <row r="19" spans="1:18" x14ac:dyDescent="0.2">
      <c r="A19">
        <v>1700161</v>
      </c>
      <c r="B19">
        <v>4.5410000000000004</v>
      </c>
      <c r="C19">
        <f t="shared" si="0"/>
        <v>0.111</v>
      </c>
      <c r="D19">
        <f t="shared" si="1"/>
        <v>15.651999999999999</v>
      </c>
      <c r="E19">
        <f t="shared" si="2"/>
        <v>3.2090000000000001</v>
      </c>
      <c r="F19">
        <f t="shared" si="3"/>
        <v>87.391000000000005</v>
      </c>
      <c r="H19">
        <v>1700161</v>
      </c>
      <c r="I19">
        <v>0.111</v>
      </c>
      <c r="K19">
        <v>1700161</v>
      </c>
      <c r="L19">
        <v>15.651999999999999</v>
      </c>
      <c r="N19">
        <v>1700161</v>
      </c>
      <c r="O19">
        <v>3.2090000000000001</v>
      </c>
      <c r="Q19">
        <v>1700161</v>
      </c>
      <c r="R19">
        <v>87.391000000000005</v>
      </c>
    </row>
    <row r="20" spans="1:18" x14ac:dyDescent="0.2">
      <c r="A20">
        <v>1700170</v>
      </c>
      <c r="B20">
        <v>1.974</v>
      </c>
      <c r="C20">
        <f t="shared" si="0"/>
        <v>3.5999999999999997E-2</v>
      </c>
      <c r="D20">
        <f t="shared" si="1"/>
        <v>3.246</v>
      </c>
      <c r="E20">
        <f t="shared" si="2"/>
        <v>1.173</v>
      </c>
      <c r="F20">
        <f t="shared" si="3"/>
        <v>35.923000000000002</v>
      </c>
      <c r="H20">
        <v>1700170</v>
      </c>
      <c r="I20">
        <v>3.5999999999999997E-2</v>
      </c>
      <c r="K20">
        <v>1700170</v>
      </c>
      <c r="L20">
        <v>3.246</v>
      </c>
      <c r="N20">
        <v>1700170</v>
      </c>
      <c r="O20">
        <v>1.173</v>
      </c>
      <c r="Q20">
        <v>1700170</v>
      </c>
      <c r="R20">
        <v>35.923000000000002</v>
      </c>
    </row>
    <row r="21" spans="1:18" x14ac:dyDescent="0.2">
      <c r="A21">
        <v>1700180</v>
      </c>
      <c r="B21">
        <v>1.35</v>
      </c>
      <c r="C21">
        <f t="shared" si="0"/>
        <v>2.1000000000000001E-2</v>
      </c>
      <c r="D21">
        <f t="shared" si="1"/>
        <v>1.0569999999999999</v>
      </c>
      <c r="E21">
        <f t="shared" si="2"/>
        <v>0.64500000000000002</v>
      </c>
      <c r="F21">
        <f t="shared" si="3"/>
        <v>25.286000000000001</v>
      </c>
      <c r="H21">
        <v>1700180</v>
      </c>
      <c r="I21">
        <v>2.1000000000000001E-2</v>
      </c>
      <c r="K21">
        <v>1700180</v>
      </c>
      <c r="L21">
        <v>1.0569999999999999</v>
      </c>
      <c r="N21">
        <v>1700180</v>
      </c>
      <c r="O21">
        <v>0.64500000000000002</v>
      </c>
      <c r="Q21">
        <v>1700180</v>
      </c>
      <c r="R21">
        <v>25.286000000000001</v>
      </c>
    </row>
    <row r="22" spans="1:18" x14ac:dyDescent="0.2">
      <c r="A22">
        <v>1700190</v>
      </c>
      <c r="B22">
        <v>1.3120000000000001</v>
      </c>
      <c r="C22">
        <f t="shared" si="0"/>
        <v>0.02</v>
      </c>
      <c r="D22">
        <f t="shared" si="1"/>
        <v>0.94399999999999995</v>
      </c>
      <c r="E22">
        <f t="shared" si="2"/>
        <v>0.72899999999999998</v>
      </c>
      <c r="F22">
        <f t="shared" si="3"/>
        <v>23.507000000000001</v>
      </c>
      <c r="H22">
        <v>1700190</v>
      </c>
      <c r="I22">
        <v>0.02</v>
      </c>
      <c r="K22">
        <v>1700190</v>
      </c>
      <c r="L22">
        <v>0.94399999999999995</v>
      </c>
      <c r="N22">
        <v>1700190</v>
      </c>
      <c r="O22">
        <v>0.72899999999999998</v>
      </c>
      <c r="Q22">
        <v>1700190</v>
      </c>
      <c r="R22">
        <v>23.507000000000001</v>
      </c>
    </row>
    <row r="23" spans="1:18" x14ac:dyDescent="0.2">
      <c r="A23">
        <v>1700200</v>
      </c>
      <c r="B23">
        <v>1.0129999999999999</v>
      </c>
      <c r="C23">
        <f t="shared" si="0"/>
        <v>1.0999999999999999E-2</v>
      </c>
      <c r="D23">
        <f t="shared" si="1"/>
        <v>1.7150000000000001</v>
      </c>
      <c r="E23">
        <f t="shared" si="2"/>
        <v>0.77800000000000002</v>
      </c>
      <c r="F23">
        <f t="shared" si="3"/>
        <v>14.361000000000001</v>
      </c>
      <c r="H23">
        <v>1700200</v>
      </c>
      <c r="I23">
        <v>1.0999999999999999E-2</v>
      </c>
      <c r="K23">
        <v>1700200</v>
      </c>
      <c r="L23">
        <v>1.7150000000000001</v>
      </c>
      <c r="N23">
        <v>1700200</v>
      </c>
      <c r="O23">
        <v>0.77800000000000002</v>
      </c>
      <c r="Q23">
        <v>1700200</v>
      </c>
      <c r="R23">
        <v>14.361000000000001</v>
      </c>
    </row>
    <row r="24" spans="1:18" x14ac:dyDescent="0.2">
      <c r="A24">
        <v>1700210</v>
      </c>
      <c r="B24">
        <v>1.2969999999999999</v>
      </c>
      <c r="C24">
        <f t="shared" si="0"/>
        <v>4.0000000000000001E-3</v>
      </c>
      <c r="D24">
        <f t="shared" si="1"/>
        <v>0.29899999999999999</v>
      </c>
      <c r="E24">
        <f t="shared" si="2"/>
        <v>0.30099999999999999</v>
      </c>
      <c r="F24">
        <f t="shared" si="3"/>
        <v>22.44</v>
      </c>
      <c r="H24">
        <v>1700210</v>
      </c>
      <c r="I24">
        <v>4.0000000000000001E-3</v>
      </c>
      <c r="K24">
        <v>1700210</v>
      </c>
      <c r="L24">
        <v>0.29899999999999999</v>
      </c>
      <c r="N24">
        <v>1700210</v>
      </c>
      <c r="O24">
        <v>0.30099999999999999</v>
      </c>
      <c r="Q24">
        <v>1700210</v>
      </c>
      <c r="R24">
        <v>22.44</v>
      </c>
    </row>
    <row r="25" spans="1:18" x14ac:dyDescent="0.2">
      <c r="A25">
        <v>1800010</v>
      </c>
      <c r="B25">
        <v>4.1520000000000001</v>
      </c>
      <c r="C25">
        <f t="shared" si="0"/>
        <v>1.6870000000000001</v>
      </c>
      <c r="D25">
        <f t="shared" si="1"/>
        <v>7.7919999999999998</v>
      </c>
      <c r="E25">
        <f t="shared" si="2"/>
        <v>9.7110000000000003</v>
      </c>
      <c r="F25">
        <f t="shared" si="3"/>
        <v>141.714</v>
      </c>
      <c r="H25">
        <v>1800010</v>
      </c>
      <c r="I25">
        <v>1.6870000000000001</v>
      </c>
      <c r="K25">
        <v>1800010</v>
      </c>
      <c r="L25">
        <v>7.7919999999999998</v>
      </c>
      <c r="N25">
        <v>1800010</v>
      </c>
      <c r="O25">
        <v>9.7110000000000003</v>
      </c>
      <c r="Q25">
        <v>1800010</v>
      </c>
      <c r="R25">
        <v>141.714</v>
      </c>
    </row>
    <row r="26" spans="1:18" x14ac:dyDescent="0.2">
      <c r="A26">
        <v>1800200</v>
      </c>
      <c r="B26">
        <v>2.359</v>
      </c>
      <c r="C26">
        <f t="shared" si="0"/>
        <v>0.61299999999999999</v>
      </c>
      <c r="D26">
        <f t="shared" si="1"/>
        <v>2.2890000000000001</v>
      </c>
      <c r="E26">
        <f t="shared" si="2"/>
        <v>4.7039999999999997</v>
      </c>
      <c r="F26">
        <f t="shared" si="3"/>
        <v>72.66</v>
      </c>
      <c r="H26">
        <v>1800200</v>
      </c>
      <c r="I26">
        <v>0.61299999999999999</v>
      </c>
      <c r="K26">
        <v>1800200</v>
      </c>
      <c r="L26">
        <v>2.2890000000000001</v>
      </c>
      <c r="N26">
        <v>1800200</v>
      </c>
      <c r="O26">
        <v>4.7039999999999997</v>
      </c>
      <c r="Q26">
        <v>1800200</v>
      </c>
      <c r="R26">
        <v>72.66</v>
      </c>
    </row>
    <row r="27" spans="1:18" x14ac:dyDescent="0.2">
      <c r="A27">
        <v>1800290</v>
      </c>
      <c r="B27">
        <v>6.242</v>
      </c>
      <c r="C27">
        <f t="shared" si="0"/>
        <v>2.5419999999999998</v>
      </c>
      <c r="D27">
        <f t="shared" si="1"/>
        <v>10.444000000000001</v>
      </c>
      <c r="E27">
        <f t="shared" si="2"/>
        <v>13.837</v>
      </c>
      <c r="F27">
        <f t="shared" si="3"/>
        <v>181.74700000000001</v>
      </c>
      <c r="H27">
        <v>1800290</v>
      </c>
      <c r="I27">
        <v>2.5419999999999998</v>
      </c>
      <c r="K27">
        <v>1800290</v>
      </c>
      <c r="L27">
        <v>10.444000000000001</v>
      </c>
      <c r="N27">
        <v>1800290</v>
      </c>
      <c r="O27">
        <v>13.837</v>
      </c>
      <c r="Q27">
        <v>1800290</v>
      </c>
      <c r="R27">
        <v>181.74700000000001</v>
      </c>
    </row>
    <row r="28" spans="1:18" x14ac:dyDescent="0.2">
      <c r="A28">
        <v>1800020</v>
      </c>
      <c r="B28">
        <v>3.4750000000000001</v>
      </c>
      <c r="C28">
        <f t="shared" si="0"/>
        <v>1.28</v>
      </c>
      <c r="D28">
        <f t="shared" si="1"/>
        <v>4.931</v>
      </c>
      <c r="E28">
        <f t="shared" si="2"/>
        <v>6.9980000000000002</v>
      </c>
      <c r="F28">
        <f t="shared" si="3"/>
        <v>115.771</v>
      </c>
      <c r="H28">
        <v>1800020</v>
      </c>
      <c r="I28">
        <v>1.28</v>
      </c>
      <c r="K28">
        <v>1800020</v>
      </c>
      <c r="L28">
        <v>4.931</v>
      </c>
      <c r="N28">
        <v>1800020</v>
      </c>
      <c r="O28">
        <v>6.9980000000000002</v>
      </c>
      <c r="Q28">
        <v>1800020</v>
      </c>
      <c r="R28">
        <v>115.771</v>
      </c>
    </row>
    <row r="29" spans="1:18" x14ac:dyDescent="0.2">
      <c r="A29">
        <v>1800190</v>
      </c>
      <c r="B29">
        <v>6.7060000000000004</v>
      </c>
      <c r="C29">
        <f t="shared" si="0"/>
        <v>3.298</v>
      </c>
      <c r="D29">
        <f t="shared" si="1"/>
        <v>18.117000000000001</v>
      </c>
      <c r="E29">
        <f t="shared" si="2"/>
        <v>19.779</v>
      </c>
      <c r="F29">
        <f t="shared" si="3"/>
        <v>231.017</v>
      </c>
      <c r="H29">
        <v>1800190</v>
      </c>
      <c r="I29">
        <v>3.298</v>
      </c>
      <c r="K29">
        <v>1800190</v>
      </c>
      <c r="L29">
        <v>18.117000000000001</v>
      </c>
      <c r="N29">
        <v>1800190</v>
      </c>
      <c r="O29">
        <v>19.779</v>
      </c>
      <c r="Q29">
        <v>1800190</v>
      </c>
      <c r="R29">
        <v>231.017</v>
      </c>
    </row>
    <row r="30" spans="1:18" x14ac:dyDescent="0.2">
      <c r="A30">
        <v>1800030</v>
      </c>
      <c r="B30">
        <v>10.145</v>
      </c>
      <c r="C30">
        <f t="shared" si="0"/>
        <v>5.5220000000000002</v>
      </c>
      <c r="D30">
        <f t="shared" si="1"/>
        <v>36.597000000000001</v>
      </c>
      <c r="E30">
        <f t="shared" si="2"/>
        <v>34.277999999999999</v>
      </c>
      <c r="F30">
        <f t="shared" si="3"/>
        <v>397.62599999999998</v>
      </c>
      <c r="H30">
        <v>1800030</v>
      </c>
      <c r="I30">
        <v>5.5220000000000002</v>
      </c>
      <c r="K30">
        <v>1800030</v>
      </c>
      <c r="L30">
        <v>36.597000000000001</v>
      </c>
      <c r="N30">
        <v>1800030</v>
      </c>
      <c r="O30">
        <v>34.277999999999999</v>
      </c>
      <c r="Q30">
        <v>1800030</v>
      </c>
      <c r="R30">
        <v>397.62599999999998</v>
      </c>
    </row>
    <row r="31" spans="1:18" x14ac:dyDescent="0.2">
      <c r="A31">
        <v>1800040</v>
      </c>
      <c r="B31">
        <v>2.6429999999999998</v>
      </c>
      <c r="C31">
        <f t="shared" si="0"/>
        <v>0.97</v>
      </c>
      <c r="D31">
        <f t="shared" si="1"/>
        <v>3.51</v>
      </c>
      <c r="E31">
        <f t="shared" si="2"/>
        <v>5.6440000000000001</v>
      </c>
      <c r="F31">
        <f t="shared" si="3"/>
        <v>83.126000000000005</v>
      </c>
      <c r="H31">
        <v>1800040</v>
      </c>
      <c r="I31">
        <v>0.97</v>
      </c>
      <c r="K31">
        <v>1800040</v>
      </c>
      <c r="L31">
        <v>3.51</v>
      </c>
      <c r="N31">
        <v>1800040</v>
      </c>
      <c r="O31">
        <v>5.6440000000000001</v>
      </c>
      <c r="Q31">
        <v>1800040</v>
      </c>
      <c r="R31">
        <v>83.126000000000005</v>
      </c>
    </row>
    <row r="32" spans="1:18" x14ac:dyDescent="0.2">
      <c r="A32">
        <v>1800050</v>
      </c>
      <c r="B32">
        <v>6.601</v>
      </c>
      <c r="C32">
        <f t="shared" si="0"/>
        <v>2.5859999999999999</v>
      </c>
      <c r="D32">
        <f t="shared" si="1"/>
        <v>10.244</v>
      </c>
      <c r="E32">
        <f t="shared" si="2"/>
        <v>15.680999999999999</v>
      </c>
      <c r="F32">
        <f t="shared" si="3"/>
        <v>181.52199999999999</v>
      </c>
      <c r="H32">
        <v>1800050</v>
      </c>
      <c r="I32">
        <v>2.5859999999999999</v>
      </c>
      <c r="K32">
        <v>1800050</v>
      </c>
      <c r="L32">
        <v>10.244</v>
      </c>
      <c r="N32">
        <v>1800050</v>
      </c>
      <c r="O32">
        <v>15.680999999999999</v>
      </c>
      <c r="Q32">
        <v>1800050</v>
      </c>
      <c r="R32">
        <v>181.52199999999999</v>
      </c>
    </row>
    <row r="33" spans="1:18" x14ac:dyDescent="0.2">
      <c r="A33">
        <v>1800100</v>
      </c>
      <c r="B33">
        <v>8.5559999999999992</v>
      </c>
      <c r="C33">
        <f t="shared" si="0"/>
        <v>5.3380000000000001</v>
      </c>
      <c r="D33">
        <f t="shared" si="1"/>
        <v>24.652999999999999</v>
      </c>
      <c r="E33">
        <f t="shared" si="2"/>
        <v>29.692</v>
      </c>
      <c r="F33">
        <f t="shared" si="3"/>
        <v>298.846</v>
      </c>
      <c r="H33">
        <v>1800100</v>
      </c>
      <c r="I33">
        <v>5.3380000000000001</v>
      </c>
      <c r="K33">
        <v>1800100</v>
      </c>
      <c r="L33">
        <v>24.652999999999999</v>
      </c>
      <c r="N33">
        <v>1800100</v>
      </c>
      <c r="O33">
        <v>29.692</v>
      </c>
      <c r="Q33">
        <v>1800100</v>
      </c>
      <c r="R33">
        <v>298.846</v>
      </c>
    </row>
    <row r="34" spans="1:18" x14ac:dyDescent="0.2">
      <c r="A34">
        <v>1800170</v>
      </c>
      <c r="B34">
        <v>7.06</v>
      </c>
      <c r="C34">
        <f t="shared" si="0"/>
        <v>3.2320000000000002</v>
      </c>
      <c r="D34">
        <f t="shared" si="1"/>
        <v>12.944000000000001</v>
      </c>
      <c r="E34">
        <f t="shared" si="2"/>
        <v>17.634</v>
      </c>
      <c r="F34">
        <f t="shared" si="3"/>
        <v>222.62700000000001</v>
      </c>
      <c r="H34">
        <v>1800170</v>
      </c>
      <c r="I34">
        <v>3.2320000000000002</v>
      </c>
      <c r="K34">
        <v>1800170</v>
      </c>
      <c r="L34">
        <v>12.944000000000001</v>
      </c>
      <c r="N34">
        <v>1800170</v>
      </c>
      <c r="O34">
        <v>17.634</v>
      </c>
      <c r="Q34">
        <v>1800170</v>
      </c>
      <c r="R34">
        <v>222.62700000000001</v>
      </c>
    </row>
    <row r="35" spans="1:18" x14ac:dyDescent="0.2">
      <c r="A35">
        <v>1800060</v>
      </c>
      <c r="B35">
        <v>5.8109999999999999</v>
      </c>
      <c r="C35">
        <f t="shared" si="0"/>
        <v>1.6240000000000001</v>
      </c>
      <c r="D35">
        <f t="shared" si="1"/>
        <v>8.0579999999999998</v>
      </c>
      <c r="E35">
        <f t="shared" si="2"/>
        <v>11.007999999999999</v>
      </c>
      <c r="F35">
        <f t="shared" si="3"/>
        <v>186.018</v>
      </c>
      <c r="H35">
        <v>1800060</v>
      </c>
      <c r="I35">
        <v>1.6240000000000001</v>
      </c>
      <c r="K35">
        <v>1800060</v>
      </c>
      <c r="L35">
        <v>8.0579999999999998</v>
      </c>
      <c r="N35">
        <v>1800060</v>
      </c>
      <c r="O35">
        <v>11.007999999999999</v>
      </c>
      <c r="Q35">
        <v>1800060</v>
      </c>
      <c r="R35">
        <v>186.018</v>
      </c>
    </row>
    <row r="36" spans="1:18" x14ac:dyDescent="0.2">
      <c r="A36">
        <v>1800090</v>
      </c>
      <c r="B36">
        <v>9.0709999999999997</v>
      </c>
      <c r="C36">
        <f t="shared" si="0"/>
        <v>6.798</v>
      </c>
      <c r="D36">
        <f t="shared" si="1"/>
        <v>14.023</v>
      </c>
      <c r="E36">
        <f t="shared" si="2"/>
        <v>24.917000000000002</v>
      </c>
      <c r="F36">
        <f t="shared" si="3"/>
        <v>280.46100000000001</v>
      </c>
      <c r="H36">
        <v>1800090</v>
      </c>
      <c r="I36">
        <v>6.798</v>
      </c>
      <c r="K36">
        <v>1800090</v>
      </c>
      <c r="L36">
        <v>14.023</v>
      </c>
      <c r="N36">
        <v>1800090</v>
      </c>
      <c r="O36">
        <v>24.917000000000002</v>
      </c>
      <c r="Q36">
        <v>1800090</v>
      </c>
      <c r="R36">
        <v>280.46100000000001</v>
      </c>
    </row>
    <row r="37" spans="1:18" x14ac:dyDescent="0.2">
      <c r="A37">
        <v>1800070</v>
      </c>
      <c r="B37">
        <v>8.5139999999999993</v>
      </c>
      <c r="C37">
        <f t="shared" si="0"/>
        <v>2.1989999999999998</v>
      </c>
      <c r="D37">
        <f t="shared" si="1"/>
        <v>11.669</v>
      </c>
      <c r="E37">
        <f t="shared" si="2"/>
        <v>17.550999999999998</v>
      </c>
      <c r="F37">
        <f t="shared" si="3"/>
        <v>232.202</v>
      </c>
      <c r="H37">
        <v>1800070</v>
      </c>
      <c r="I37">
        <v>2.1989999999999998</v>
      </c>
      <c r="K37">
        <v>1800070</v>
      </c>
      <c r="L37">
        <v>11.669</v>
      </c>
      <c r="N37">
        <v>1800070</v>
      </c>
      <c r="O37">
        <v>17.550999999999998</v>
      </c>
      <c r="Q37">
        <v>1800070</v>
      </c>
      <c r="R37">
        <v>232.202</v>
      </c>
    </row>
    <row r="38" spans="1:18" x14ac:dyDescent="0.2">
      <c r="A38">
        <v>1800080</v>
      </c>
      <c r="B38">
        <v>8.702</v>
      </c>
      <c r="C38">
        <f t="shared" si="0"/>
        <v>3.7320000000000002</v>
      </c>
      <c r="D38">
        <f t="shared" si="1"/>
        <v>12.185</v>
      </c>
      <c r="E38">
        <f t="shared" si="2"/>
        <v>15.973000000000001</v>
      </c>
      <c r="F38">
        <f t="shared" si="3"/>
        <v>336.226</v>
      </c>
      <c r="H38">
        <v>1800080</v>
      </c>
      <c r="I38">
        <v>3.7320000000000002</v>
      </c>
      <c r="K38">
        <v>1800080</v>
      </c>
      <c r="L38">
        <v>12.185</v>
      </c>
      <c r="N38">
        <v>1800080</v>
      </c>
      <c r="O38">
        <v>15.973000000000001</v>
      </c>
      <c r="Q38">
        <v>1800080</v>
      </c>
      <c r="R38">
        <v>336.226</v>
      </c>
    </row>
    <row r="39" spans="1:18" x14ac:dyDescent="0.2">
      <c r="A39">
        <v>1800110</v>
      </c>
      <c r="B39">
        <v>9.86</v>
      </c>
      <c r="C39">
        <f t="shared" si="0"/>
        <v>6.9059999999999997</v>
      </c>
      <c r="D39">
        <f t="shared" si="1"/>
        <v>22.9</v>
      </c>
      <c r="E39">
        <f t="shared" si="2"/>
        <v>28.675999999999998</v>
      </c>
      <c r="F39">
        <f t="shared" si="3"/>
        <v>355.96699999999998</v>
      </c>
      <c r="H39">
        <v>1800110</v>
      </c>
      <c r="I39">
        <v>6.9059999999999997</v>
      </c>
      <c r="K39">
        <v>1800110</v>
      </c>
      <c r="L39">
        <v>22.9</v>
      </c>
      <c r="N39">
        <v>1800110</v>
      </c>
      <c r="O39">
        <v>28.675999999999998</v>
      </c>
      <c r="Q39">
        <v>1800110</v>
      </c>
      <c r="R39">
        <v>355.96699999999998</v>
      </c>
    </row>
    <row r="40" spans="1:18" x14ac:dyDescent="0.2">
      <c r="A40">
        <v>1800120</v>
      </c>
      <c r="B40">
        <v>8.8940000000000001</v>
      </c>
      <c r="C40">
        <f t="shared" si="0"/>
        <v>4.6630000000000003</v>
      </c>
      <c r="D40">
        <f t="shared" si="1"/>
        <v>25.173999999999999</v>
      </c>
      <c r="E40">
        <f t="shared" si="2"/>
        <v>23.484999999999999</v>
      </c>
      <c r="F40">
        <f t="shared" si="3"/>
        <v>347.13299999999998</v>
      </c>
      <c r="H40">
        <v>1800120</v>
      </c>
      <c r="I40">
        <v>4.6630000000000003</v>
      </c>
      <c r="K40">
        <v>1800120</v>
      </c>
      <c r="L40">
        <v>25.173999999999999</v>
      </c>
      <c r="N40">
        <v>1800120</v>
      </c>
      <c r="O40">
        <v>23.484999999999999</v>
      </c>
      <c r="Q40">
        <v>1800120</v>
      </c>
      <c r="R40">
        <v>347.13299999999998</v>
      </c>
    </row>
    <row r="41" spans="1:18" x14ac:dyDescent="0.2">
      <c r="A41">
        <v>1800130</v>
      </c>
      <c r="B41">
        <v>5.617</v>
      </c>
      <c r="C41">
        <f t="shared" si="0"/>
        <v>2.0659999999999998</v>
      </c>
      <c r="D41">
        <f t="shared" si="1"/>
        <v>11.042999999999999</v>
      </c>
      <c r="E41">
        <f t="shared" si="2"/>
        <v>11.712999999999999</v>
      </c>
      <c r="F41">
        <f t="shared" si="3"/>
        <v>184.78700000000001</v>
      </c>
      <c r="H41">
        <v>1800130</v>
      </c>
      <c r="I41">
        <v>2.0659999999999998</v>
      </c>
      <c r="K41">
        <v>1800130</v>
      </c>
      <c r="L41">
        <v>11.042999999999999</v>
      </c>
      <c r="N41">
        <v>1800130</v>
      </c>
      <c r="O41">
        <v>11.712999999999999</v>
      </c>
      <c r="Q41">
        <v>1800130</v>
      </c>
      <c r="R41">
        <v>184.78700000000001</v>
      </c>
    </row>
    <row r="42" spans="1:18" x14ac:dyDescent="0.2">
      <c r="A42">
        <v>1800140</v>
      </c>
      <c r="B42">
        <v>11.03</v>
      </c>
      <c r="C42">
        <f t="shared" si="0"/>
        <v>6.0890000000000004</v>
      </c>
      <c r="D42">
        <f t="shared" si="1"/>
        <v>29.431999999999999</v>
      </c>
      <c r="E42">
        <f t="shared" si="2"/>
        <v>31.794</v>
      </c>
      <c r="F42">
        <f t="shared" si="3"/>
        <v>363.92500000000001</v>
      </c>
      <c r="H42">
        <v>1800140</v>
      </c>
      <c r="I42">
        <v>6.0890000000000004</v>
      </c>
      <c r="K42">
        <v>1800140</v>
      </c>
      <c r="L42">
        <v>29.431999999999999</v>
      </c>
      <c r="N42">
        <v>1800140</v>
      </c>
      <c r="O42">
        <v>31.794</v>
      </c>
      <c r="Q42">
        <v>1800140</v>
      </c>
      <c r="R42">
        <v>363.92500000000001</v>
      </c>
    </row>
    <row r="43" spans="1:18" x14ac:dyDescent="0.2">
      <c r="A43">
        <v>1800150</v>
      </c>
      <c r="B43">
        <v>12.361000000000001</v>
      </c>
      <c r="C43">
        <f t="shared" si="0"/>
        <v>4.7050000000000001</v>
      </c>
      <c r="D43">
        <f t="shared" si="1"/>
        <v>36.369</v>
      </c>
      <c r="E43">
        <f t="shared" si="2"/>
        <v>30.867000000000001</v>
      </c>
      <c r="F43">
        <f t="shared" si="3"/>
        <v>535.88800000000003</v>
      </c>
      <c r="H43">
        <v>1800150</v>
      </c>
      <c r="I43">
        <v>4.7050000000000001</v>
      </c>
      <c r="K43">
        <v>1800150</v>
      </c>
      <c r="L43">
        <v>36.369</v>
      </c>
      <c r="N43">
        <v>1800150</v>
      </c>
      <c r="O43">
        <v>30.867000000000001</v>
      </c>
      <c r="Q43">
        <v>1800150</v>
      </c>
      <c r="R43">
        <v>535.88800000000003</v>
      </c>
    </row>
    <row r="44" spans="1:18" x14ac:dyDescent="0.2">
      <c r="A44">
        <v>1800160</v>
      </c>
      <c r="B44">
        <v>14.704000000000001</v>
      </c>
      <c r="C44">
        <f t="shared" si="0"/>
        <v>5.9580000000000002</v>
      </c>
      <c r="D44">
        <f t="shared" si="1"/>
        <v>47.112000000000002</v>
      </c>
      <c r="E44">
        <f t="shared" si="2"/>
        <v>39.738999999999997</v>
      </c>
      <c r="F44">
        <f t="shared" si="3"/>
        <v>564.39200000000005</v>
      </c>
      <c r="H44">
        <v>1800160</v>
      </c>
      <c r="I44">
        <v>5.9580000000000002</v>
      </c>
      <c r="K44">
        <v>1800160</v>
      </c>
      <c r="L44">
        <v>47.112000000000002</v>
      </c>
      <c r="N44">
        <v>1800160</v>
      </c>
      <c r="O44">
        <v>39.738999999999997</v>
      </c>
      <c r="Q44">
        <v>1800160</v>
      </c>
      <c r="R44">
        <v>564.39200000000005</v>
      </c>
    </row>
    <row r="45" spans="1:18" x14ac:dyDescent="0.2">
      <c r="A45">
        <v>1800180</v>
      </c>
      <c r="B45">
        <v>8.6300000000000008</v>
      </c>
      <c r="C45">
        <f t="shared" si="0"/>
        <v>2.8860000000000001</v>
      </c>
      <c r="D45">
        <f t="shared" si="1"/>
        <v>13.378</v>
      </c>
      <c r="E45">
        <f t="shared" si="2"/>
        <v>16.623000000000001</v>
      </c>
      <c r="F45">
        <f t="shared" si="3"/>
        <v>282.05</v>
      </c>
      <c r="H45">
        <v>1800180</v>
      </c>
      <c r="I45">
        <v>2.8860000000000001</v>
      </c>
      <c r="K45">
        <v>1800180</v>
      </c>
      <c r="L45">
        <v>13.378</v>
      </c>
      <c r="N45">
        <v>1800180</v>
      </c>
      <c r="O45">
        <v>16.623000000000001</v>
      </c>
      <c r="Q45">
        <v>1800180</v>
      </c>
      <c r="R45">
        <v>282.05</v>
      </c>
    </row>
    <row r="46" spans="1:18" x14ac:dyDescent="0.2">
      <c r="A46">
        <v>1800210</v>
      </c>
      <c r="B46">
        <v>7.4240000000000004</v>
      </c>
      <c r="C46">
        <f t="shared" si="0"/>
        <v>3.2320000000000002</v>
      </c>
      <c r="D46">
        <f t="shared" si="1"/>
        <v>10.644</v>
      </c>
      <c r="E46">
        <f t="shared" si="2"/>
        <v>18.106999999999999</v>
      </c>
      <c r="F46">
        <f t="shared" si="3"/>
        <v>286.815</v>
      </c>
      <c r="H46">
        <v>1800210</v>
      </c>
      <c r="I46">
        <v>3.2320000000000002</v>
      </c>
      <c r="K46">
        <v>1800210</v>
      </c>
      <c r="L46">
        <v>10.644</v>
      </c>
      <c r="N46">
        <v>1800210</v>
      </c>
      <c r="O46">
        <v>18.106999999999999</v>
      </c>
      <c r="Q46">
        <v>1800210</v>
      </c>
      <c r="R46">
        <v>286.815</v>
      </c>
    </row>
    <row r="47" spans="1:18" x14ac:dyDescent="0.2">
      <c r="A47">
        <v>1800220</v>
      </c>
      <c r="B47">
        <v>8.5960000000000001</v>
      </c>
      <c r="C47">
        <f t="shared" si="0"/>
        <v>3.5609999999999999</v>
      </c>
      <c r="D47">
        <f t="shared" si="1"/>
        <v>13.791</v>
      </c>
      <c r="E47">
        <f t="shared" si="2"/>
        <v>18.137</v>
      </c>
      <c r="F47">
        <f t="shared" si="3"/>
        <v>317.512</v>
      </c>
      <c r="H47">
        <v>1800220</v>
      </c>
      <c r="I47">
        <v>3.5609999999999999</v>
      </c>
      <c r="K47">
        <v>1800220</v>
      </c>
      <c r="L47">
        <v>13.791</v>
      </c>
      <c r="N47">
        <v>1800220</v>
      </c>
      <c r="O47">
        <v>18.137</v>
      </c>
      <c r="Q47">
        <v>1800220</v>
      </c>
      <c r="R47">
        <v>317.512</v>
      </c>
    </row>
    <row r="48" spans="1:18" x14ac:dyDescent="0.2">
      <c r="A48">
        <v>1800240</v>
      </c>
      <c r="B48">
        <v>9.1720000000000006</v>
      </c>
      <c r="C48">
        <f t="shared" si="0"/>
        <v>4.577</v>
      </c>
      <c r="D48">
        <f t="shared" si="1"/>
        <v>22.015000000000001</v>
      </c>
      <c r="E48">
        <f t="shared" si="2"/>
        <v>30.201000000000001</v>
      </c>
      <c r="F48">
        <f t="shared" si="3"/>
        <v>371.541</v>
      </c>
      <c r="H48">
        <v>1800240</v>
      </c>
      <c r="I48">
        <v>4.577</v>
      </c>
      <c r="K48">
        <v>1800240</v>
      </c>
      <c r="L48">
        <v>22.015000000000001</v>
      </c>
      <c r="N48">
        <v>1800240</v>
      </c>
      <c r="O48">
        <v>30.201000000000001</v>
      </c>
      <c r="Q48">
        <v>1800240</v>
      </c>
      <c r="R48">
        <v>371.541</v>
      </c>
    </row>
    <row r="49" spans="1:18" x14ac:dyDescent="0.2">
      <c r="A49">
        <v>1800250</v>
      </c>
      <c r="B49">
        <v>6.7469999999999999</v>
      </c>
      <c r="C49">
        <f t="shared" si="0"/>
        <v>1.5780000000000001</v>
      </c>
      <c r="D49">
        <f t="shared" si="1"/>
        <v>11.948</v>
      </c>
      <c r="E49">
        <f t="shared" si="2"/>
        <v>11.853999999999999</v>
      </c>
      <c r="F49">
        <f t="shared" si="3"/>
        <v>263.21899999999999</v>
      </c>
      <c r="H49">
        <v>1800250</v>
      </c>
      <c r="I49">
        <v>1.5780000000000001</v>
      </c>
      <c r="K49">
        <v>1800250</v>
      </c>
      <c r="L49">
        <v>11.948</v>
      </c>
      <c r="N49">
        <v>1800250</v>
      </c>
      <c r="O49">
        <v>11.853999999999999</v>
      </c>
      <c r="Q49">
        <v>1800250</v>
      </c>
      <c r="R49">
        <v>263.21899999999999</v>
      </c>
    </row>
    <row r="50" spans="1:18" x14ac:dyDescent="0.2">
      <c r="A50">
        <v>1800230</v>
      </c>
      <c r="B50">
        <v>4</v>
      </c>
      <c r="C50">
        <f t="shared" si="0"/>
        <v>0.57699999999999996</v>
      </c>
      <c r="D50">
        <f t="shared" si="1"/>
        <v>5.8220000000000001</v>
      </c>
      <c r="E50">
        <f t="shared" si="2"/>
        <v>5.5010000000000003</v>
      </c>
      <c r="F50">
        <f t="shared" si="3"/>
        <v>132.756</v>
      </c>
      <c r="H50">
        <v>1800230</v>
      </c>
      <c r="I50">
        <v>0.57699999999999996</v>
      </c>
      <c r="K50">
        <v>1800230</v>
      </c>
      <c r="L50">
        <v>5.8220000000000001</v>
      </c>
      <c r="N50">
        <v>1800230</v>
      </c>
      <c r="O50">
        <v>5.5010000000000003</v>
      </c>
      <c r="Q50">
        <v>1800230</v>
      </c>
      <c r="R50">
        <v>132.756</v>
      </c>
    </row>
    <row r="51" spans="1:18" x14ac:dyDescent="0.2">
      <c r="A51">
        <v>1800260</v>
      </c>
      <c r="B51">
        <v>2.8860000000000001</v>
      </c>
      <c r="C51">
        <f t="shared" si="0"/>
        <v>0.45900000000000002</v>
      </c>
      <c r="D51">
        <f t="shared" si="1"/>
        <v>6.8</v>
      </c>
      <c r="E51">
        <f t="shared" si="2"/>
        <v>4.6760000000000002</v>
      </c>
      <c r="F51">
        <f t="shared" si="3"/>
        <v>125.089</v>
      </c>
      <c r="H51">
        <v>1800260</v>
      </c>
      <c r="I51">
        <v>0.45900000000000002</v>
      </c>
      <c r="K51">
        <v>1800260</v>
      </c>
      <c r="L51">
        <v>6.8</v>
      </c>
      <c r="N51">
        <v>1800260</v>
      </c>
      <c r="O51">
        <v>4.6760000000000002</v>
      </c>
      <c r="Q51">
        <v>1800260</v>
      </c>
      <c r="R51">
        <v>125.089</v>
      </c>
    </row>
    <row r="52" spans="1:18" x14ac:dyDescent="0.2">
      <c r="A52">
        <v>1800270</v>
      </c>
      <c r="B52">
        <v>4.3019999999999996</v>
      </c>
      <c r="C52">
        <f t="shared" si="0"/>
        <v>0.63</v>
      </c>
      <c r="D52">
        <f t="shared" si="1"/>
        <v>7.085</v>
      </c>
      <c r="E52">
        <f t="shared" si="2"/>
        <v>7.99</v>
      </c>
      <c r="F52">
        <f t="shared" si="3"/>
        <v>156.19399999999999</v>
      </c>
      <c r="H52">
        <v>1800270</v>
      </c>
      <c r="I52">
        <v>0.63</v>
      </c>
      <c r="K52">
        <v>1800270</v>
      </c>
      <c r="L52">
        <v>7.085</v>
      </c>
      <c r="N52">
        <v>1800270</v>
      </c>
      <c r="O52">
        <v>7.99</v>
      </c>
      <c r="Q52">
        <v>1800270</v>
      </c>
      <c r="R52">
        <v>156.19399999999999</v>
      </c>
    </row>
    <row r="53" spans="1:18" x14ac:dyDescent="0.2">
      <c r="A53">
        <v>1800280</v>
      </c>
      <c r="B53">
        <v>4.0439999999999996</v>
      </c>
      <c r="C53">
        <f t="shared" si="0"/>
        <v>0.47799999999999998</v>
      </c>
      <c r="D53">
        <f t="shared" si="1"/>
        <v>6.984</v>
      </c>
      <c r="E53">
        <f t="shared" si="2"/>
        <v>6.0830000000000002</v>
      </c>
      <c r="F53">
        <f t="shared" si="3"/>
        <v>132.03200000000001</v>
      </c>
      <c r="H53">
        <v>1800280</v>
      </c>
      <c r="I53">
        <v>0.47799999999999998</v>
      </c>
      <c r="K53">
        <v>1800280</v>
      </c>
      <c r="L53">
        <v>6.984</v>
      </c>
      <c r="N53">
        <v>1800280</v>
      </c>
      <c r="O53">
        <v>6.0830000000000002</v>
      </c>
      <c r="Q53">
        <v>1800280</v>
      </c>
      <c r="R53">
        <v>132.03200000000001</v>
      </c>
    </row>
    <row r="54" spans="1:18" x14ac:dyDescent="0.2">
      <c r="A54">
        <v>1800300</v>
      </c>
      <c r="B54">
        <v>6.9889999999999999</v>
      </c>
      <c r="C54">
        <f t="shared" si="0"/>
        <v>2.3620000000000001</v>
      </c>
      <c r="D54">
        <f t="shared" si="1"/>
        <v>11.957000000000001</v>
      </c>
      <c r="E54">
        <f t="shared" si="2"/>
        <v>13.266</v>
      </c>
      <c r="F54">
        <f t="shared" si="3"/>
        <v>201.571</v>
      </c>
      <c r="H54">
        <v>1800300</v>
      </c>
      <c r="I54">
        <v>2.3620000000000001</v>
      </c>
      <c r="K54">
        <v>1800300</v>
      </c>
      <c r="L54">
        <v>11.957000000000001</v>
      </c>
      <c r="N54">
        <v>1800300</v>
      </c>
      <c r="O54">
        <v>13.266</v>
      </c>
      <c r="Q54">
        <v>1800300</v>
      </c>
      <c r="R54">
        <v>201.571</v>
      </c>
    </row>
    <row r="55" spans="1:18" x14ac:dyDescent="0.2">
      <c r="A55">
        <v>1600010</v>
      </c>
      <c r="B55">
        <v>5.5720000000000001</v>
      </c>
      <c r="C55">
        <f t="shared" si="0"/>
        <v>0.10199999999999999</v>
      </c>
      <c r="D55">
        <f t="shared" si="1"/>
        <v>1.667</v>
      </c>
      <c r="E55">
        <f t="shared" si="2"/>
        <v>3.0790000000000002</v>
      </c>
      <c r="F55">
        <f t="shared" si="3"/>
        <v>101.093</v>
      </c>
      <c r="H55">
        <v>1600010</v>
      </c>
      <c r="I55">
        <v>0.10199999999999999</v>
      </c>
      <c r="K55">
        <v>1600010</v>
      </c>
      <c r="L55">
        <v>1.667</v>
      </c>
      <c r="N55">
        <v>1600010</v>
      </c>
      <c r="O55">
        <v>3.0790000000000002</v>
      </c>
      <c r="Q55">
        <v>1600010</v>
      </c>
      <c r="R55">
        <v>101.093</v>
      </c>
    </row>
    <row r="56" spans="1:18" x14ac:dyDescent="0.2">
      <c r="A56">
        <v>1600020</v>
      </c>
      <c r="B56">
        <v>3.073</v>
      </c>
      <c r="C56">
        <f t="shared" si="0"/>
        <v>3.3000000000000002E-2</v>
      </c>
      <c r="D56">
        <f t="shared" si="1"/>
        <v>0.92800000000000005</v>
      </c>
      <c r="E56">
        <f t="shared" si="2"/>
        <v>1.2430000000000001</v>
      </c>
      <c r="F56">
        <f t="shared" si="3"/>
        <v>55.167999999999999</v>
      </c>
      <c r="H56">
        <v>1600020</v>
      </c>
      <c r="I56">
        <v>3.3000000000000002E-2</v>
      </c>
      <c r="K56">
        <v>1600020</v>
      </c>
      <c r="L56">
        <v>0.92800000000000005</v>
      </c>
      <c r="N56">
        <v>1600020</v>
      </c>
      <c r="O56">
        <v>1.2430000000000001</v>
      </c>
      <c r="Q56">
        <v>1600020</v>
      </c>
      <c r="R56">
        <v>55.167999999999999</v>
      </c>
    </row>
    <row r="57" spans="1:18" x14ac:dyDescent="0.2">
      <c r="A57">
        <v>1600030</v>
      </c>
      <c r="B57">
        <v>5.6340000000000003</v>
      </c>
      <c r="C57">
        <f t="shared" si="0"/>
        <v>7.2999999999999995E-2</v>
      </c>
      <c r="D57">
        <f t="shared" si="1"/>
        <v>2.093</v>
      </c>
      <c r="E57">
        <f t="shared" si="2"/>
        <v>2.6949999999999998</v>
      </c>
      <c r="F57">
        <f t="shared" si="3"/>
        <v>98.504000000000005</v>
      </c>
      <c r="H57">
        <v>1600030</v>
      </c>
      <c r="I57">
        <v>7.2999999999999995E-2</v>
      </c>
      <c r="K57">
        <v>1600030</v>
      </c>
      <c r="L57">
        <v>2.093</v>
      </c>
      <c r="N57">
        <v>1600030</v>
      </c>
      <c r="O57">
        <v>2.6949999999999998</v>
      </c>
      <c r="Q57">
        <v>1600030</v>
      </c>
      <c r="R57">
        <v>98.504000000000005</v>
      </c>
    </row>
    <row r="58" spans="1:18" x14ac:dyDescent="0.2">
      <c r="A58">
        <v>1600080</v>
      </c>
      <c r="B58">
        <v>1.524</v>
      </c>
      <c r="C58">
        <f t="shared" si="0"/>
        <v>1.2999999999999999E-2</v>
      </c>
      <c r="D58">
        <f t="shared" si="1"/>
        <v>0.36599999999999999</v>
      </c>
      <c r="E58">
        <f t="shared" si="2"/>
        <v>0.52100000000000002</v>
      </c>
      <c r="F58">
        <f t="shared" si="3"/>
        <v>26.632000000000001</v>
      </c>
      <c r="H58">
        <v>1600080</v>
      </c>
      <c r="I58">
        <v>1.2999999999999999E-2</v>
      </c>
      <c r="K58">
        <v>1600080</v>
      </c>
      <c r="L58">
        <v>0.36599999999999999</v>
      </c>
      <c r="N58">
        <v>1600080</v>
      </c>
      <c r="O58">
        <v>0.52100000000000002</v>
      </c>
      <c r="Q58">
        <v>1600080</v>
      </c>
      <c r="R58">
        <v>26.632000000000001</v>
      </c>
    </row>
    <row r="59" spans="1:18" x14ac:dyDescent="0.2">
      <c r="A59">
        <v>1600031</v>
      </c>
      <c r="B59">
        <v>4.6609999999999996</v>
      </c>
      <c r="C59">
        <f t="shared" si="0"/>
        <v>0.11</v>
      </c>
      <c r="D59">
        <f t="shared" si="1"/>
        <v>1.976</v>
      </c>
      <c r="E59">
        <f t="shared" si="2"/>
        <v>3.14</v>
      </c>
      <c r="F59">
        <f t="shared" si="3"/>
        <v>83.527000000000001</v>
      </c>
      <c r="H59">
        <v>1600031</v>
      </c>
      <c r="I59">
        <v>0.11</v>
      </c>
      <c r="K59">
        <v>1600031</v>
      </c>
      <c r="L59">
        <v>1.976</v>
      </c>
      <c r="N59">
        <v>1600031</v>
      </c>
      <c r="O59">
        <v>3.14</v>
      </c>
      <c r="Q59">
        <v>1600031</v>
      </c>
      <c r="R59">
        <v>83.527000000000001</v>
      </c>
    </row>
    <row r="60" spans="1:18" x14ac:dyDescent="0.2">
      <c r="A60">
        <v>1600040</v>
      </c>
      <c r="B60">
        <v>1.569</v>
      </c>
      <c r="C60">
        <f t="shared" si="0"/>
        <v>1.2E-2</v>
      </c>
      <c r="D60">
        <f t="shared" si="1"/>
        <v>0.36599999999999999</v>
      </c>
      <c r="E60">
        <f t="shared" si="2"/>
        <v>0.52700000000000002</v>
      </c>
      <c r="F60">
        <f t="shared" si="3"/>
        <v>27.492000000000001</v>
      </c>
      <c r="H60">
        <v>1600040</v>
      </c>
      <c r="I60">
        <v>1.2E-2</v>
      </c>
      <c r="K60">
        <v>1600040</v>
      </c>
      <c r="L60">
        <v>0.36599999999999999</v>
      </c>
      <c r="N60">
        <v>1600040</v>
      </c>
      <c r="O60">
        <v>0.52700000000000002</v>
      </c>
      <c r="Q60">
        <v>1600040</v>
      </c>
      <c r="R60">
        <v>27.492000000000001</v>
      </c>
    </row>
    <row r="61" spans="1:18" x14ac:dyDescent="0.2">
      <c r="A61">
        <v>1600050</v>
      </c>
      <c r="B61">
        <v>2.1030000000000002</v>
      </c>
      <c r="C61">
        <f t="shared" si="0"/>
        <v>1.9E-2</v>
      </c>
      <c r="D61">
        <f t="shared" si="1"/>
        <v>0.505</v>
      </c>
      <c r="E61">
        <f t="shared" si="2"/>
        <v>0.75700000000000001</v>
      </c>
      <c r="F61">
        <f t="shared" si="3"/>
        <v>36.713000000000001</v>
      </c>
      <c r="H61">
        <v>1600050</v>
      </c>
      <c r="I61">
        <v>1.9E-2</v>
      </c>
      <c r="K61">
        <v>1600050</v>
      </c>
      <c r="L61">
        <v>0.505</v>
      </c>
      <c r="N61">
        <v>1600050</v>
      </c>
      <c r="O61">
        <v>0.75700000000000001</v>
      </c>
      <c r="Q61">
        <v>1600050</v>
      </c>
      <c r="R61">
        <v>36.713000000000001</v>
      </c>
    </row>
    <row r="62" spans="1:18" x14ac:dyDescent="0.2">
      <c r="A62">
        <v>1600070</v>
      </c>
      <c r="B62">
        <v>1.627</v>
      </c>
      <c r="C62">
        <f t="shared" si="0"/>
        <v>7.0000000000000001E-3</v>
      </c>
      <c r="D62">
        <f t="shared" si="1"/>
        <v>0.40899999999999997</v>
      </c>
      <c r="E62">
        <f t="shared" si="2"/>
        <v>0.41799999999999998</v>
      </c>
      <c r="F62">
        <f t="shared" si="3"/>
        <v>28.3</v>
      </c>
      <c r="H62">
        <v>1600070</v>
      </c>
      <c r="I62">
        <v>7.0000000000000001E-3</v>
      </c>
      <c r="K62">
        <v>1600070</v>
      </c>
      <c r="L62">
        <v>0.40899999999999997</v>
      </c>
      <c r="N62">
        <v>1600070</v>
      </c>
      <c r="O62">
        <v>0.41799999999999998</v>
      </c>
      <c r="Q62">
        <v>1600070</v>
      </c>
      <c r="R62">
        <v>28.3</v>
      </c>
    </row>
    <row r="63" spans="1:18" x14ac:dyDescent="0.2">
      <c r="A63">
        <v>1600060</v>
      </c>
      <c r="B63">
        <v>0.85399999999999998</v>
      </c>
      <c r="C63">
        <f t="shared" si="0"/>
        <v>3.0000000000000001E-3</v>
      </c>
      <c r="D63">
        <f t="shared" si="1"/>
        <v>0.19600000000000001</v>
      </c>
      <c r="E63">
        <f t="shared" si="2"/>
        <v>0.189</v>
      </c>
      <c r="F63">
        <f t="shared" si="3"/>
        <v>14.789</v>
      </c>
      <c r="H63">
        <v>1600060</v>
      </c>
      <c r="I63">
        <v>3.0000000000000001E-3</v>
      </c>
      <c r="K63">
        <v>1600060</v>
      </c>
      <c r="L63">
        <v>0.19600000000000001</v>
      </c>
      <c r="N63">
        <v>1600060</v>
      </c>
      <c r="O63">
        <v>0.189</v>
      </c>
      <c r="Q63">
        <v>1600060</v>
      </c>
      <c r="R63">
        <v>14.789</v>
      </c>
    </row>
    <row r="64" spans="1:18" x14ac:dyDescent="0.2">
      <c r="A64">
        <v>1500010</v>
      </c>
      <c r="B64">
        <v>2.9870000000000001</v>
      </c>
      <c r="C64">
        <f t="shared" si="0"/>
        <v>0.21199999999999999</v>
      </c>
      <c r="D64">
        <f t="shared" si="1"/>
        <v>8.9789999999999992</v>
      </c>
      <c r="E64">
        <f t="shared" si="2"/>
        <v>3.2040000000000002</v>
      </c>
      <c r="F64">
        <f t="shared" si="3"/>
        <v>62.353999999999999</v>
      </c>
      <c r="H64">
        <v>1500010</v>
      </c>
      <c r="I64">
        <v>0.21199999999999999</v>
      </c>
      <c r="K64">
        <v>1500010</v>
      </c>
      <c r="L64">
        <v>8.9789999999999992</v>
      </c>
      <c r="N64">
        <v>1500010</v>
      </c>
      <c r="O64">
        <v>3.2040000000000002</v>
      </c>
      <c r="Q64">
        <v>1500010</v>
      </c>
      <c r="R64">
        <v>62.353999999999999</v>
      </c>
    </row>
    <row r="65" spans="1:18" x14ac:dyDescent="0.2">
      <c r="A65">
        <v>1502200</v>
      </c>
      <c r="B65">
        <v>2.6190000000000002</v>
      </c>
      <c r="C65">
        <f t="shared" si="0"/>
        <v>7.6999999999999999E-2</v>
      </c>
      <c r="D65">
        <f t="shared" si="1"/>
        <v>1.966</v>
      </c>
      <c r="E65">
        <f t="shared" si="2"/>
        <v>1.8879999999999999</v>
      </c>
      <c r="F65">
        <f t="shared" si="3"/>
        <v>49.609000000000002</v>
      </c>
      <c r="H65">
        <v>1502200</v>
      </c>
      <c r="I65">
        <v>7.6999999999999999E-2</v>
      </c>
      <c r="K65">
        <v>1502200</v>
      </c>
      <c r="L65">
        <v>1.966</v>
      </c>
      <c r="N65">
        <v>1502200</v>
      </c>
      <c r="O65">
        <v>1.8879999999999999</v>
      </c>
      <c r="Q65">
        <v>1502200</v>
      </c>
      <c r="R65">
        <v>49.609000000000002</v>
      </c>
    </row>
    <row r="66" spans="1:18" x14ac:dyDescent="0.2">
      <c r="A66">
        <v>1500020</v>
      </c>
      <c r="B66">
        <v>12.823</v>
      </c>
      <c r="C66">
        <f t="shared" si="0"/>
        <v>2.3319999999999999</v>
      </c>
      <c r="D66">
        <f t="shared" si="1"/>
        <v>30.158000000000001</v>
      </c>
      <c r="E66">
        <f t="shared" si="2"/>
        <v>17.425000000000001</v>
      </c>
      <c r="F66">
        <f t="shared" si="3"/>
        <v>352.14600000000002</v>
      </c>
      <c r="H66">
        <v>1500020</v>
      </c>
      <c r="I66">
        <v>2.3319999999999999</v>
      </c>
      <c r="K66">
        <v>1500020</v>
      </c>
      <c r="L66">
        <v>30.158000000000001</v>
      </c>
      <c r="N66">
        <v>1500020</v>
      </c>
      <c r="O66">
        <v>17.425000000000001</v>
      </c>
      <c r="Q66">
        <v>1500020</v>
      </c>
      <c r="R66">
        <v>352.14600000000002</v>
      </c>
    </row>
    <row r="67" spans="1:18" x14ac:dyDescent="0.2">
      <c r="A67">
        <v>1500030</v>
      </c>
      <c r="B67">
        <v>1.302</v>
      </c>
      <c r="C67">
        <f t="shared" ref="C67:C130" si="4">_xlfn.XLOOKUP(A67,$H$2:$H$1332,$I$2:$I$1332,,0,)</f>
        <v>6.0999999999999999E-2</v>
      </c>
      <c r="D67">
        <f t="shared" ref="D67:D130" si="5">_xlfn.XLOOKUP($A67,$H$2:$H$1332,$L$2:$L$1332,,0,)</f>
        <v>3.6320000000000001</v>
      </c>
      <c r="E67">
        <f t="shared" ref="E67:E130" si="6">_xlfn.XLOOKUP($A67,$H$2:$H$1332,$O$2:$O$1332,,0,)</f>
        <v>1.228</v>
      </c>
      <c r="F67">
        <f t="shared" ref="F67:F130" si="7">_xlfn.XLOOKUP($A67,$H$2:$H$1332,$R$2:$R$1332,,0,)</f>
        <v>29.913</v>
      </c>
      <c r="H67">
        <v>1500030</v>
      </c>
      <c r="I67">
        <v>6.0999999999999999E-2</v>
      </c>
      <c r="K67">
        <v>1500030</v>
      </c>
      <c r="L67">
        <v>3.6320000000000001</v>
      </c>
      <c r="N67">
        <v>1500030</v>
      </c>
      <c r="O67">
        <v>1.228</v>
      </c>
      <c r="Q67">
        <v>1500030</v>
      </c>
      <c r="R67">
        <v>29.913</v>
      </c>
    </row>
    <row r="68" spans="1:18" x14ac:dyDescent="0.2">
      <c r="A68">
        <v>1502080</v>
      </c>
      <c r="B68">
        <v>3.05</v>
      </c>
      <c r="C68">
        <f t="shared" si="4"/>
        <v>0.17599999999999999</v>
      </c>
      <c r="D68">
        <f t="shared" si="5"/>
        <v>10.632999999999999</v>
      </c>
      <c r="E68">
        <f t="shared" si="6"/>
        <v>2.9049999999999998</v>
      </c>
      <c r="F68">
        <f t="shared" si="7"/>
        <v>69.611999999999995</v>
      </c>
      <c r="H68">
        <v>1502080</v>
      </c>
      <c r="I68">
        <v>0.17599999999999999</v>
      </c>
      <c r="K68">
        <v>1502080</v>
      </c>
      <c r="L68">
        <v>10.632999999999999</v>
      </c>
      <c r="N68">
        <v>1502080</v>
      </c>
      <c r="O68">
        <v>2.9049999999999998</v>
      </c>
      <c r="Q68">
        <v>1502080</v>
      </c>
      <c r="R68">
        <v>69.611999999999995</v>
      </c>
    </row>
    <row r="69" spans="1:18" x14ac:dyDescent="0.2">
      <c r="A69">
        <v>1500040</v>
      </c>
      <c r="B69">
        <v>1.3260000000000001</v>
      </c>
      <c r="C69">
        <f t="shared" si="4"/>
        <v>6.5000000000000002E-2</v>
      </c>
      <c r="D69">
        <f t="shared" si="5"/>
        <v>3.6869999999999998</v>
      </c>
      <c r="E69">
        <f t="shared" si="6"/>
        <v>1.232</v>
      </c>
      <c r="F69">
        <f t="shared" si="7"/>
        <v>26.978999999999999</v>
      </c>
      <c r="H69">
        <v>1500040</v>
      </c>
      <c r="I69">
        <v>6.5000000000000002E-2</v>
      </c>
      <c r="K69">
        <v>1500040</v>
      </c>
      <c r="L69">
        <v>3.6869999999999998</v>
      </c>
      <c r="N69">
        <v>1500040</v>
      </c>
      <c r="O69">
        <v>1.232</v>
      </c>
      <c r="Q69">
        <v>1500040</v>
      </c>
      <c r="R69">
        <v>26.978999999999999</v>
      </c>
    </row>
    <row r="70" spans="1:18" x14ac:dyDescent="0.2">
      <c r="A70">
        <v>1502060</v>
      </c>
      <c r="B70">
        <v>12.798999999999999</v>
      </c>
      <c r="C70">
        <f t="shared" si="4"/>
        <v>1.105</v>
      </c>
      <c r="D70">
        <f t="shared" si="5"/>
        <v>22.053999999999998</v>
      </c>
      <c r="E70">
        <f t="shared" si="6"/>
        <v>15.066000000000001</v>
      </c>
      <c r="F70">
        <f t="shared" si="7"/>
        <v>292.07799999999997</v>
      </c>
      <c r="H70">
        <v>1502060</v>
      </c>
      <c r="I70">
        <v>1.105</v>
      </c>
      <c r="K70">
        <v>1502060</v>
      </c>
      <c r="L70">
        <v>22.053999999999998</v>
      </c>
      <c r="N70">
        <v>1502060</v>
      </c>
      <c r="O70">
        <v>15.066000000000001</v>
      </c>
      <c r="Q70">
        <v>1502060</v>
      </c>
      <c r="R70">
        <v>292.07799999999997</v>
      </c>
    </row>
    <row r="71" spans="1:18" x14ac:dyDescent="0.2">
      <c r="A71">
        <v>1502070</v>
      </c>
      <c r="B71">
        <v>1.9970000000000001</v>
      </c>
      <c r="C71">
        <f t="shared" si="4"/>
        <v>0.08</v>
      </c>
      <c r="D71">
        <f t="shared" si="5"/>
        <v>4.0510000000000002</v>
      </c>
      <c r="E71">
        <f t="shared" si="6"/>
        <v>1.7270000000000001</v>
      </c>
      <c r="F71">
        <f t="shared" si="7"/>
        <v>39.973999999999997</v>
      </c>
      <c r="H71">
        <v>1502070</v>
      </c>
      <c r="I71">
        <v>0.08</v>
      </c>
      <c r="K71">
        <v>1502070</v>
      </c>
      <c r="L71">
        <v>4.0510000000000002</v>
      </c>
      <c r="N71">
        <v>1502070</v>
      </c>
      <c r="O71">
        <v>1.7270000000000001</v>
      </c>
      <c r="Q71">
        <v>1502070</v>
      </c>
      <c r="R71">
        <v>39.973999999999997</v>
      </c>
    </row>
    <row r="72" spans="1:18" x14ac:dyDescent="0.2">
      <c r="A72">
        <v>1500050</v>
      </c>
      <c r="B72">
        <v>3.2949999999999999</v>
      </c>
      <c r="C72">
        <f t="shared" si="4"/>
        <v>0.2</v>
      </c>
      <c r="D72">
        <f t="shared" si="5"/>
        <v>6.6470000000000002</v>
      </c>
      <c r="E72">
        <f t="shared" si="6"/>
        <v>3.3260000000000001</v>
      </c>
      <c r="F72">
        <f t="shared" si="7"/>
        <v>71.320999999999998</v>
      </c>
      <c r="H72">
        <v>1500050</v>
      </c>
      <c r="I72">
        <v>0.2</v>
      </c>
      <c r="K72">
        <v>1500050</v>
      </c>
      <c r="L72">
        <v>6.6470000000000002</v>
      </c>
      <c r="N72">
        <v>1500050</v>
      </c>
      <c r="O72">
        <v>3.3260000000000001</v>
      </c>
      <c r="Q72">
        <v>1500050</v>
      </c>
      <c r="R72">
        <v>71.320999999999998</v>
      </c>
    </row>
    <row r="73" spans="1:18" x14ac:dyDescent="0.2">
      <c r="A73">
        <v>1500060</v>
      </c>
      <c r="B73">
        <v>7.1970000000000001</v>
      </c>
      <c r="C73">
        <f t="shared" si="4"/>
        <v>0.64400000000000002</v>
      </c>
      <c r="D73">
        <f t="shared" si="5"/>
        <v>14.792</v>
      </c>
      <c r="E73">
        <f t="shared" si="6"/>
        <v>8.8930000000000007</v>
      </c>
      <c r="F73">
        <f t="shared" si="7"/>
        <v>167.20599999999999</v>
      </c>
      <c r="H73">
        <v>1500060</v>
      </c>
      <c r="I73">
        <v>0.64400000000000002</v>
      </c>
      <c r="K73">
        <v>1500060</v>
      </c>
      <c r="L73">
        <v>14.792</v>
      </c>
      <c r="N73">
        <v>1500060</v>
      </c>
      <c r="O73">
        <v>8.8930000000000007</v>
      </c>
      <c r="Q73">
        <v>1500060</v>
      </c>
      <c r="R73">
        <v>167.20599999999999</v>
      </c>
    </row>
    <row r="74" spans="1:18" x14ac:dyDescent="0.2">
      <c r="A74">
        <v>1500070</v>
      </c>
      <c r="B74">
        <v>1.1439999999999999</v>
      </c>
      <c r="C74">
        <f t="shared" si="4"/>
        <v>4.7E-2</v>
      </c>
      <c r="D74">
        <f t="shared" si="5"/>
        <v>1.9239999999999999</v>
      </c>
      <c r="E74">
        <f t="shared" si="6"/>
        <v>1.0149999999999999</v>
      </c>
      <c r="F74">
        <f t="shared" si="7"/>
        <v>22.228999999999999</v>
      </c>
      <c r="H74">
        <v>1500070</v>
      </c>
      <c r="I74">
        <v>4.7E-2</v>
      </c>
      <c r="K74">
        <v>1500070</v>
      </c>
      <c r="L74">
        <v>1.9239999999999999</v>
      </c>
      <c r="N74">
        <v>1500070</v>
      </c>
      <c r="O74">
        <v>1.0149999999999999</v>
      </c>
      <c r="Q74">
        <v>1500070</v>
      </c>
      <c r="R74">
        <v>22.228999999999999</v>
      </c>
    </row>
    <row r="75" spans="1:18" x14ac:dyDescent="0.2">
      <c r="A75">
        <v>1500080</v>
      </c>
      <c r="B75">
        <v>4.992</v>
      </c>
      <c r="C75">
        <f t="shared" si="4"/>
        <v>0.17399999999999999</v>
      </c>
      <c r="D75">
        <f t="shared" si="5"/>
        <v>5.9249999999999998</v>
      </c>
      <c r="E75">
        <f t="shared" si="6"/>
        <v>4.82</v>
      </c>
      <c r="F75">
        <f t="shared" si="7"/>
        <v>91.320999999999998</v>
      </c>
      <c r="H75">
        <v>1500080</v>
      </c>
      <c r="I75">
        <v>0.17399999999999999</v>
      </c>
      <c r="K75">
        <v>1500080</v>
      </c>
      <c r="L75">
        <v>5.9249999999999998</v>
      </c>
      <c r="N75">
        <v>1500080</v>
      </c>
      <c r="O75">
        <v>4.82</v>
      </c>
      <c r="Q75">
        <v>1500080</v>
      </c>
      <c r="R75">
        <v>91.320999999999998</v>
      </c>
    </row>
    <row r="76" spans="1:18" x14ac:dyDescent="0.2">
      <c r="A76">
        <v>1500090</v>
      </c>
      <c r="B76">
        <v>1.198</v>
      </c>
      <c r="C76">
        <f t="shared" si="4"/>
        <v>5.7000000000000002E-2</v>
      </c>
      <c r="D76">
        <f t="shared" si="5"/>
        <v>3.903</v>
      </c>
      <c r="E76">
        <f t="shared" si="6"/>
        <v>1.119</v>
      </c>
      <c r="F76">
        <f t="shared" si="7"/>
        <v>24.484000000000002</v>
      </c>
      <c r="H76">
        <v>1500090</v>
      </c>
      <c r="I76">
        <v>5.7000000000000002E-2</v>
      </c>
      <c r="K76">
        <v>1500090</v>
      </c>
      <c r="L76">
        <v>3.903</v>
      </c>
      <c r="N76">
        <v>1500090</v>
      </c>
      <c r="O76">
        <v>1.119</v>
      </c>
      <c r="Q76">
        <v>1500090</v>
      </c>
      <c r="R76">
        <v>24.484000000000002</v>
      </c>
    </row>
    <row r="77" spans="1:18" x14ac:dyDescent="0.2">
      <c r="A77">
        <v>1500100</v>
      </c>
      <c r="B77">
        <v>1.272</v>
      </c>
      <c r="C77">
        <f t="shared" si="4"/>
        <v>6.0999999999999999E-2</v>
      </c>
      <c r="D77">
        <f t="shared" si="5"/>
        <v>3.056</v>
      </c>
      <c r="E77">
        <f t="shared" si="6"/>
        <v>1.1830000000000001</v>
      </c>
      <c r="F77">
        <f t="shared" si="7"/>
        <v>24.806000000000001</v>
      </c>
      <c r="H77">
        <v>1500100</v>
      </c>
      <c r="I77">
        <v>6.0999999999999999E-2</v>
      </c>
      <c r="K77">
        <v>1500100</v>
      </c>
      <c r="L77">
        <v>3.056</v>
      </c>
      <c r="N77">
        <v>1500100</v>
      </c>
      <c r="O77">
        <v>1.1830000000000001</v>
      </c>
      <c r="Q77">
        <v>1500100</v>
      </c>
      <c r="R77">
        <v>24.806000000000001</v>
      </c>
    </row>
    <row r="78" spans="1:18" x14ac:dyDescent="0.2">
      <c r="A78">
        <v>1500130</v>
      </c>
      <c r="B78">
        <v>3.6459999999999999</v>
      </c>
      <c r="C78">
        <f t="shared" si="4"/>
        <v>0.115</v>
      </c>
      <c r="D78">
        <f t="shared" si="5"/>
        <v>5.7469999999999999</v>
      </c>
      <c r="E78">
        <f t="shared" si="6"/>
        <v>3.8620000000000001</v>
      </c>
      <c r="F78">
        <f t="shared" si="7"/>
        <v>65.456999999999994</v>
      </c>
      <c r="H78">
        <v>1500130</v>
      </c>
      <c r="I78">
        <v>0.115</v>
      </c>
      <c r="K78">
        <v>1500130</v>
      </c>
      <c r="L78">
        <v>5.7469999999999999</v>
      </c>
      <c r="N78">
        <v>1500130</v>
      </c>
      <c r="O78">
        <v>3.8620000000000001</v>
      </c>
      <c r="Q78">
        <v>1500130</v>
      </c>
      <c r="R78">
        <v>65.456999999999994</v>
      </c>
    </row>
    <row r="79" spans="1:18" x14ac:dyDescent="0.2">
      <c r="A79">
        <v>1500140</v>
      </c>
      <c r="B79">
        <v>1.7010000000000001</v>
      </c>
      <c r="C79">
        <f t="shared" si="4"/>
        <v>8.2000000000000003E-2</v>
      </c>
      <c r="D79">
        <f t="shared" si="5"/>
        <v>3.2229999999999999</v>
      </c>
      <c r="E79">
        <f t="shared" si="6"/>
        <v>1.66</v>
      </c>
      <c r="F79">
        <f t="shared" si="7"/>
        <v>33.545000000000002</v>
      </c>
      <c r="H79">
        <v>1500140</v>
      </c>
      <c r="I79">
        <v>8.2000000000000003E-2</v>
      </c>
      <c r="K79">
        <v>1500140</v>
      </c>
      <c r="L79">
        <v>3.2229999999999999</v>
      </c>
      <c r="N79">
        <v>1500140</v>
      </c>
      <c r="O79">
        <v>1.66</v>
      </c>
      <c r="Q79">
        <v>1500140</v>
      </c>
      <c r="R79">
        <v>33.545000000000002</v>
      </c>
    </row>
    <row r="80" spans="1:18" x14ac:dyDescent="0.2">
      <c r="A80">
        <v>1502050</v>
      </c>
      <c r="B80">
        <v>2.5299999999999998</v>
      </c>
      <c r="C80">
        <f t="shared" si="4"/>
        <v>0.13400000000000001</v>
      </c>
      <c r="D80">
        <f t="shared" si="5"/>
        <v>5.4420000000000002</v>
      </c>
      <c r="E80">
        <f t="shared" si="6"/>
        <v>2.6629999999999998</v>
      </c>
      <c r="F80">
        <f t="shared" si="7"/>
        <v>48.962000000000003</v>
      </c>
      <c r="H80">
        <v>1502050</v>
      </c>
      <c r="I80">
        <v>0.13400000000000001</v>
      </c>
      <c r="K80">
        <v>1502050</v>
      </c>
      <c r="L80">
        <v>5.4420000000000002</v>
      </c>
      <c r="N80">
        <v>1502050</v>
      </c>
      <c r="O80">
        <v>2.6629999999999998</v>
      </c>
      <c r="Q80">
        <v>1502050</v>
      </c>
      <c r="R80">
        <v>48.962000000000003</v>
      </c>
    </row>
    <row r="81" spans="1:18" x14ac:dyDescent="0.2">
      <c r="A81">
        <v>1500101</v>
      </c>
      <c r="B81">
        <v>0.80700000000000005</v>
      </c>
      <c r="C81">
        <f t="shared" si="4"/>
        <v>3.1E-2</v>
      </c>
      <c r="D81">
        <f t="shared" si="5"/>
        <v>0.47899999999999998</v>
      </c>
      <c r="E81">
        <f t="shared" si="6"/>
        <v>0.69499999999999995</v>
      </c>
      <c r="F81">
        <f t="shared" si="7"/>
        <v>15.734999999999999</v>
      </c>
      <c r="H81">
        <v>1500101</v>
      </c>
      <c r="I81">
        <v>3.1E-2</v>
      </c>
      <c r="K81">
        <v>1500101</v>
      </c>
      <c r="L81">
        <v>0.47899999999999998</v>
      </c>
      <c r="N81">
        <v>1500101</v>
      </c>
      <c r="O81">
        <v>0.69499999999999995</v>
      </c>
      <c r="Q81">
        <v>1500101</v>
      </c>
      <c r="R81">
        <v>15.734999999999999</v>
      </c>
    </row>
    <row r="82" spans="1:18" x14ac:dyDescent="0.2">
      <c r="A82">
        <v>1500120</v>
      </c>
      <c r="B82">
        <v>2.1890000000000001</v>
      </c>
      <c r="C82">
        <f t="shared" si="4"/>
        <v>0.11799999999999999</v>
      </c>
      <c r="D82">
        <f t="shared" si="5"/>
        <v>5.9859999999999998</v>
      </c>
      <c r="E82">
        <f t="shared" si="6"/>
        <v>2.1339999999999999</v>
      </c>
      <c r="F82">
        <f t="shared" si="7"/>
        <v>40.883000000000003</v>
      </c>
      <c r="H82">
        <v>1500120</v>
      </c>
      <c r="I82">
        <v>0.11799999999999999</v>
      </c>
      <c r="K82">
        <v>1500120</v>
      </c>
      <c r="L82">
        <v>5.9859999999999998</v>
      </c>
      <c r="N82">
        <v>1500120</v>
      </c>
      <c r="O82">
        <v>2.1339999999999999</v>
      </c>
      <c r="Q82">
        <v>1500120</v>
      </c>
      <c r="R82">
        <v>40.883000000000003</v>
      </c>
    </row>
    <row r="83" spans="1:18" x14ac:dyDescent="0.2">
      <c r="A83">
        <v>1500110</v>
      </c>
      <c r="B83">
        <v>1.9530000000000001</v>
      </c>
      <c r="C83">
        <f t="shared" si="4"/>
        <v>6.9000000000000006E-2</v>
      </c>
      <c r="D83">
        <f t="shared" si="5"/>
        <v>1.5269999999999999</v>
      </c>
      <c r="E83">
        <f t="shared" si="6"/>
        <v>1.677</v>
      </c>
      <c r="F83">
        <f t="shared" si="7"/>
        <v>38.719000000000001</v>
      </c>
      <c r="H83">
        <v>1500110</v>
      </c>
      <c r="I83">
        <v>6.9000000000000006E-2</v>
      </c>
      <c r="K83">
        <v>1500110</v>
      </c>
      <c r="L83">
        <v>1.5269999999999999</v>
      </c>
      <c r="N83">
        <v>1500110</v>
      </c>
      <c r="O83">
        <v>1.677</v>
      </c>
      <c r="Q83">
        <v>1500110</v>
      </c>
      <c r="R83">
        <v>38.719000000000001</v>
      </c>
    </row>
    <row r="84" spans="1:18" x14ac:dyDescent="0.2">
      <c r="A84">
        <v>1500150</v>
      </c>
      <c r="B84">
        <v>1.4450000000000001</v>
      </c>
      <c r="C84">
        <f t="shared" si="4"/>
        <v>0.05</v>
      </c>
      <c r="D84">
        <f t="shared" si="5"/>
        <v>1.304</v>
      </c>
      <c r="E84">
        <f t="shared" si="6"/>
        <v>1.204</v>
      </c>
      <c r="F84">
        <f t="shared" si="7"/>
        <v>26.597999999999999</v>
      </c>
      <c r="H84">
        <v>1500150</v>
      </c>
      <c r="I84">
        <v>0.05</v>
      </c>
      <c r="K84">
        <v>1500150</v>
      </c>
      <c r="L84">
        <v>1.304</v>
      </c>
      <c r="N84">
        <v>1500150</v>
      </c>
      <c r="O84">
        <v>1.204</v>
      </c>
      <c r="Q84">
        <v>1500150</v>
      </c>
      <c r="R84">
        <v>26.597999999999999</v>
      </c>
    </row>
    <row r="85" spans="1:18" x14ac:dyDescent="0.2">
      <c r="A85">
        <v>1500160</v>
      </c>
      <c r="B85">
        <v>1.7150000000000001</v>
      </c>
      <c r="C85">
        <f t="shared" si="4"/>
        <v>7.9000000000000001E-2</v>
      </c>
      <c r="D85">
        <f t="shared" si="5"/>
        <v>3.415</v>
      </c>
      <c r="E85">
        <f t="shared" si="6"/>
        <v>1.667</v>
      </c>
      <c r="F85">
        <f t="shared" si="7"/>
        <v>32.012999999999998</v>
      </c>
      <c r="H85">
        <v>1500160</v>
      </c>
      <c r="I85">
        <v>7.9000000000000001E-2</v>
      </c>
      <c r="K85">
        <v>1500160</v>
      </c>
      <c r="L85">
        <v>3.415</v>
      </c>
      <c r="N85">
        <v>1500160</v>
      </c>
      <c r="O85">
        <v>1.667</v>
      </c>
      <c r="Q85">
        <v>1500160</v>
      </c>
      <c r="R85">
        <v>32.012999999999998</v>
      </c>
    </row>
    <row r="86" spans="1:18" x14ac:dyDescent="0.2">
      <c r="A86">
        <v>1500170</v>
      </c>
      <c r="B86">
        <v>2.5720000000000001</v>
      </c>
      <c r="C86">
        <f t="shared" si="4"/>
        <v>0.13100000000000001</v>
      </c>
      <c r="D86">
        <f t="shared" si="5"/>
        <v>3.8119999999999998</v>
      </c>
      <c r="E86">
        <f t="shared" si="6"/>
        <v>2.472</v>
      </c>
      <c r="F86">
        <f t="shared" si="7"/>
        <v>47.186999999999998</v>
      </c>
      <c r="H86">
        <v>1500170</v>
      </c>
      <c r="I86">
        <v>0.13100000000000001</v>
      </c>
      <c r="K86">
        <v>1500170</v>
      </c>
      <c r="L86">
        <v>3.8119999999999998</v>
      </c>
      <c r="N86">
        <v>1500170</v>
      </c>
      <c r="O86">
        <v>2.472</v>
      </c>
      <c r="Q86">
        <v>1500170</v>
      </c>
      <c r="R86">
        <v>47.186999999999998</v>
      </c>
    </row>
    <row r="87" spans="1:18" x14ac:dyDescent="0.2">
      <c r="A87">
        <v>1500180</v>
      </c>
      <c r="B87">
        <v>2.1579999999999999</v>
      </c>
      <c r="C87">
        <f t="shared" si="4"/>
        <v>0.106</v>
      </c>
      <c r="D87">
        <f t="shared" si="5"/>
        <v>3.915</v>
      </c>
      <c r="E87">
        <f t="shared" si="6"/>
        <v>2.0139999999999998</v>
      </c>
      <c r="F87">
        <f t="shared" si="7"/>
        <v>43.22</v>
      </c>
      <c r="H87">
        <v>1500180</v>
      </c>
      <c r="I87">
        <v>0.106</v>
      </c>
      <c r="K87">
        <v>1500180</v>
      </c>
      <c r="L87">
        <v>3.915</v>
      </c>
      <c r="N87">
        <v>1500180</v>
      </c>
      <c r="O87">
        <v>2.0139999999999998</v>
      </c>
      <c r="Q87">
        <v>1500180</v>
      </c>
      <c r="R87">
        <v>43.22</v>
      </c>
    </row>
    <row r="88" spans="1:18" x14ac:dyDescent="0.2">
      <c r="A88">
        <v>1500300</v>
      </c>
      <c r="B88">
        <v>6.98</v>
      </c>
      <c r="C88">
        <f t="shared" si="4"/>
        <v>0.75900000000000001</v>
      </c>
      <c r="D88">
        <f t="shared" si="5"/>
        <v>20.777999999999999</v>
      </c>
      <c r="E88">
        <f t="shared" si="6"/>
        <v>8.3710000000000004</v>
      </c>
      <c r="F88">
        <f t="shared" si="7"/>
        <v>154.47999999999999</v>
      </c>
      <c r="H88">
        <v>1500300</v>
      </c>
      <c r="I88">
        <v>0.75900000000000001</v>
      </c>
      <c r="K88">
        <v>1500300</v>
      </c>
      <c r="L88">
        <v>20.777999999999999</v>
      </c>
      <c r="N88">
        <v>1500300</v>
      </c>
      <c r="O88">
        <v>8.3710000000000004</v>
      </c>
      <c r="Q88">
        <v>1500300</v>
      </c>
      <c r="R88">
        <v>154.47999999999999</v>
      </c>
    </row>
    <row r="89" spans="1:18" x14ac:dyDescent="0.2">
      <c r="A89">
        <v>1500310</v>
      </c>
      <c r="B89">
        <v>5.77</v>
      </c>
      <c r="C89">
        <f t="shared" si="4"/>
        <v>0.71199999999999997</v>
      </c>
      <c r="D89">
        <f t="shared" si="5"/>
        <v>18.071000000000002</v>
      </c>
      <c r="E89">
        <f t="shared" si="6"/>
        <v>7.9089999999999998</v>
      </c>
      <c r="F89">
        <f t="shared" si="7"/>
        <v>127.70699999999999</v>
      </c>
      <c r="H89">
        <v>1500310</v>
      </c>
      <c r="I89">
        <v>0.71199999999999997</v>
      </c>
      <c r="K89">
        <v>1500310</v>
      </c>
      <c r="L89">
        <v>18.071000000000002</v>
      </c>
      <c r="N89">
        <v>1500310</v>
      </c>
      <c r="O89">
        <v>7.9089999999999998</v>
      </c>
      <c r="Q89">
        <v>1500310</v>
      </c>
      <c r="R89">
        <v>127.70699999999999</v>
      </c>
    </row>
    <row r="90" spans="1:18" x14ac:dyDescent="0.2">
      <c r="A90">
        <v>1500190</v>
      </c>
      <c r="B90">
        <v>3.367</v>
      </c>
      <c r="C90">
        <f t="shared" si="4"/>
        <v>0.16300000000000001</v>
      </c>
      <c r="D90">
        <f t="shared" si="5"/>
        <v>3.8140000000000001</v>
      </c>
      <c r="E90">
        <f t="shared" si="6"/>
        <v>3.2949999999999999</v>
      </c>
      <c r="F90">
        <f t="shared" si="7"/>
        <v>64.293000000000006</v>
      </c>
      <c r="H90">
        <v>1500190</v>
      </c>
      <c r="I90">
        <v>0.16300000000000001</v>
      </c>
      <c r="K90">
        <v>1500190</v>
      </c>
      <c r="L90">
        <v>3.8140000000000001</v>
      </c>
      <c r="N90">
        <v>1500190</v>
      </c>
      <c r="O90">
        <v>3.2949999999999999</v>
      </c>
      <c r="Q90">
        <v>1500190</v>
      </c>
      <c r="R90">
        <v>64.293000000000006</v>
      </c>
    </row>
    <row r="91" spans="1:18" x14ac:dyDescent="0.2">
      <c r="A91">
        <v>1500210</v>
      </c>
      <c r="B91">
        <v>1.1439999999999999</v>
      </c>
      <c r="C91">
        <f t="shared" si="4"/>
        <v>4.3999999999999997E-2</v>
      </c>
      <c r="D91">
        <f t="shared" si="5"/>
        <v>1.014</v>
      </c>
      <c r="E91">
        <f t="shared" si="6"/>
        <v>1.0029999999999999</v>
      </c>
      <c r="F91">
        <f t="shared" si="7"/>
        <v>20.891999999999999</v>
      </c>
      <c r="H91">
        <v>1500210</v>
      </c>
      <c r="I91">
        <v>4.3999999999999997E-2</v>
      </c>
      <c r="K91">
        <v>1500210</v>
      </c>
      <c r="L91">
        <v>1.014</v>
      </c>
      <c r="N91">
        <v>1500210</v>
      </c>
      <c r="O91">
        <v>1.0029999999999999</v>
      </c>
      <c r="Q91">
        <v>1500210</v>
      </c>
      <c r="R91">
        <v>20.891999999999999</v>
      </c>
    </row>
    <row r="92" spans="1:18" x14ac:dyDescent="0.2">
      <c r="A92">
        <v>1500200</v>
      </c>
      <c r="B92">
        <v>2.14</v>
      </c>
      <c r="C92">
        <f t="shared" si="4"/>
        <v>7.3999999999999996E-2</v>
      </c>
      <c r="D92">
        <f t="shared" si="5"/>
        <v>2.5939999999999999</v>
      </c>
      <c r="E92">
        <f t="shared" si="6"/>
        <v>1.849</v>
      </c>
      <c r="F92">
        <f t="shared" si="7"/>
        <v>37.798999999999999</v>
      </c>
      <c r="H92">
        <v>1500200</v>
      </c>
      <c r="I92">
        <v>7.3999999999999996E-2</v>
      </c>
      <c r="K92">
        <v>1500200</v>
      </c>
      <c r="L92">
        <v>2.5939999999999999</v>
      </c>
      <c r="N92">
        <v>1500200</v>
      </c>
      <c r="O92">
        <v>1.849</v>
      </c>
      <c r="Q92">
        <v>1500200</v>
      </c>
      <c r="R92">
        <v>37.798999999999999</v>
      </c>
    </row>
    <row r="93" spans="1:18" x14ac:dyDescent="0.2">
      <c r="A93">
        <v>1500220</v>
      </c>
      <c r="B93">
        <v>1.752</v>
      </c>
      <c r="C93">
        <f t="shared" si="4"/>
        <v>7.0000000000000007E-2</v>
      </c>
      <c r="D93">
        <f t="shared" si="5"/>
        <v>2.2959999999999998</v>
      </c>
      <c r="E93">
        <f t="shared" si="6"/>
        <v>1.5029999999999999</v>
      </c>
      <c r="F93">
        <f t="shared" si="7"/>
        <v>32.661000000000001</v>
      </c>
      <c r="H93">
        <v>1500220</v>
      </c>
      <c r="I93">
        <v>7.0000000000000007E-2</v>
      </c>
      <c r="K93">
        <v>1500220</v>
      </c>
      <c r="L93">
        <v>2.2959999999999998</v>
      </c>
      <c r="N93">
        <v>1500220</v>
      </c>
      <c r="O93">
        <v>1.5029999999999999</v>
      </c>
      <c r="Q93">
        <v>1500220</v>
      </c>
      <c r="R93">
        <v>32.661000000000001</v>
      </c>
    </row>
    <row r="94" spans="1:18" x14ac:dyDescent="0.2">
      <c r="A94">
        <v>1500230</v>
      </c>
      <c r="B94">
        <v>3.0219999999999998</v>
      </c>
      <c r="C94">
        <f t="shared" si="4"/>
        <v>0.1</v>
      </c>
      <c r="D94">
        <f t="shared" si="5"/>
        <v>3.1110000000000002</v>
      </c>
      <c r="E94">
        <f t="shared" si="6"/>
        <v>2.7229999999999999</v>
      </c>
      <c r="F94">
        <f t="shared" si="7"/>
        <v>52.914999999999999</v>
      </c>
      <c r="H94">
        <v>1500230</v>
      </c>
      <c r="I94">
        <v>0.1</v>
      </c>
      <c r="K94">
        <v>1500230</v>
      </c>
      <c r="L94">
        <v>3.1110000000000002</v>
      </c>
      <c r="N94">
        <v>1500230</v>
      </c>
      <c r="O94">
        <v>2.7229999999999999</v>
      </c>
      <c r="Q94">
        <v>1500230</v>
      </c>
      <c r="R94">
        <v>52.914999999999999</v>
      </c>
    </row>
    <row r="95" spans="1:18" x14ac:dyDescent="0.2">
      <c r="A95">
        <v>1500240</v>
      </c>
      <c r="B95">
        <v>1.0209999999999999</v>
      </c>
      <c r="C95">
        <f t="shared" si="4"/>
        <v>2.8000000000000001E-2</v>
      </c>
      <c r="D95">
        <f t="shared" si="5"/>
        <v>0.436</v>
      </c>
      <c r="E95">
        <f t="shared" si="6"/>
        <v>0.752</v>
      </c>
      <c r="F95">
        <f t="shared" si="7"/>
        <v>17.716999999999999</v>
      </c>
      <c r="H95">
        <v>1500240</v>
      </c>
      <c r="I95">
        <v>2.8000000000000001E-2</v>
      </c>
      <c r="K95">
        <v>1500240</v>
      </c>
      <c r="L95">
        <v>0.436</v>
      </c>
      <c r="N95">
        <v>1500240</v>
      </c>
      <c r="O95">
        <v>0.752</v>
      </c>
      <c r="Q95">
        <v>1500240</v>
      </c>
      <c r="R95">
        <v>17.716999999999999</v>
      </c>
    </row>
    <row r="96" spans="1:18" x14ac:dyDescent="0.2">
      <c r="A96">
        <v>1500250</v>
      </c>
      <c r="B96">
        <v>3.0630000000000002</v>
      </c>
      <c r="C96">
        <f t="shared" si="4"/>
        <v>0.09</v>
      </c>
      <c r="D96">
        <f t="shared" si="5"/>
        <v>2.69</v>
      </c>
      <c r="E96">
        <f t="shared" si="6"/>
        <v>2.419</v>
      </c>
      <c r="F96">
        <f t="shared" si="7"/>
        <v>54.103999999999999</v>
      </c>
      <c r="H96">
        <v>1500250</v>
      </c>
      <c r="I96">
        <v>0.09</v>
      </c>
      <c r="K96">
        <v>1500250</v>
      </c>
      <c r="L96">
        <v>2.69</v>
      </c>
      <c r="N96">
        <v>1500250</v>
      </c>
      <c r="O96">
        <v>2.419</v>
      </c>
      <c r="Q96">
        <v>1500250</v>
      </c>
      <c r="R96">
        <v>54.103999999999999</v>
      </c>
    </row>
    <row r="97" spans="1:18" x14ac:dyDescent="0.2">
      <c r="A97">
        <v>1500260</v>
      </c>
      <c r="B97">
        <v>1.982</v>
      </c>
      <c r="C97">
        <f t="shared" si="4"/>
        <v>5.5E-2</v>
      </c>
      <c r="D97">
        <f t="shared" si="5"/>
        <v>1.804</v>
      </c>
      <c r="E97">
        <f t="shared" si="6"/>
        <v>1.518</v>
      </c>
      <c r="F97">
        <f t="shared" si="7"/>
        <v>32.869</v>
      </c>
      <c r="H97">
        <v>1500260</v>
      </c>
      <c r="I97">
        <v>5.5E-2</v>
      </c>
      <c r="K97">
        <v>1500260</v>
      </c>
      <c r="L97">
        <v>1.804</v>
      </c>
      <c r="N97">
        <v>1500260</v>
      </c>
      <c r="O97">
        <v>1.518</v>
      </c>
      <c r="Q97">
        <v>1500260</v>
      </c>
      <c r="R97">
        <v>32.869</v>
      </c>
    </row>
    <row r="98" spans="1:18" x14ac:dyDescent="0.2">
      <c r="A98">
        <v>1500270</v>
      </c>
      <c r="B98">
        <v>3.0230000000000001</v>
      </c>
      <c r="C98">
        <f t="shared" si="4"/>
        <v>9.2999999999999999E-2</v>
      </c>
      <c r="D98">
        <f t="shared" si="5"/>
        <v>2.58</v>
      </c>
      <c r="E98">
        <f t="shared" si="6"/>
        <v>2.4870000000000001</v>
      </c>
      <c r="F98">
        <f t="shared" si="7"/>
        <v>53.357999999999997</v>
      </c>
      <c r="H98">
        <v>1500270</v>
      </c>
      <c r="I98">
        <v>9.2999999999999999E-2</v>
      </c>
      <c r="K98">
        <v>1500270</v>
      </c>
      <c r="L98">
        <v>2.58</v>
      </c>
      <c r="N98">
        <v>1500270</v>
      </c>
      <c r="O98">
        <v>2.4870000000000001</v>
      </c>
      <c r="Q98">
        <v>1500270</v>
      </c>
      <c r="R98">
        <v>53.357999999999997</v>
      </c>
    </row>
    <row r="99" spans="1:18" x14ac:dyDescent="0.2">
      <c r="A99">
        <v>1500280</v>
      </c>
      <c r="B99">
        <v>1.36</v>
      </c>
      <c r="C99">
        <f t="shared" si="4"/>
        <v>3.7999999999999999E-2</v>
      </c>
      <c r="D99">
        <f t="shared" si="5"/>
        <v>0.84599999999999997</v>
      </c>
      <c r="E99">
        <f t="shared" si="6"/>
        <v>1.03</v>
      </c>
      <c r="F99">
        <f t="shared" si="7"/>
        <v>23.108000000000001</v>
      </c>
      <c r="H99">
        <v>1500280</v>
      </c>
      <c r="I99">
        <v>3.7999999999999999E-2</v>
      </c>
      <c r="K99">
        <v>1500280</v>
      </c>
      <c r="L99">
        <v>0.84599999999999997</v>
      </c>
      <c r="N99">
        <v>1500280</v>
      </c>
      <c r="O99">
        <v>1.03</v>
      </c>
      <c r="Q99">
        <v>1500280</v>
      </c>
      <c r="R99">
        <v>23.108000000000001</v>
      </c>
    </row>
    <row r="100" spans="1:18" x14ac:dyDescent="0.2">
      <c r="A100">
        <v>1500290</v>
      </c>
      <c r="B100">
        <v>1.417</v>
      </c>
      <c r="C100">
        <f t="shared" si="4"/>
        <v>3.5999999999999997E-2</v>
      </c>
      <c r="D100">
        <f t="shared" si="5"/>
        <v>1.0089999999999999</v>
      </c>
      <c r="E100">
        <f t="shared" si="6"/>
        <v>0.97199999999999998</v>
      </c>
      <c r="F100">
        <f t="shared" si="7"/>
        <v>24.273</v>
      </c>
      <c r="H100">
        <v>1500290</v>
      </c>
      <c r="I100">
        <v>3.5999999999999997E-2</v>
      </c>
      <c r="K100">
        <v>1500290</v>
      </c>
      <c r="L100">
        <v>1.0089999999999999</v>
      </c>
      <c r="N100">
        <v>1500290</v>
      </c>
      <c r="O100">
        <v>0.97199999999999998</v>
      </c>
      <c r="Q100">
        <v>1500290</v>
      </c>
      <c r="R100">
        <v>24.273</v>
      </c>
    </row>
    <row r="101" spans="1:18" x14ac:dyDescent="0.2">
      <c r="A101">
        <v>1500320</v>
      </c>
      <c r="B101">
        <v>0.17699999999999999</v>
      </c>
      <c r="C101">
        <f t="shared" si="4"/>
        <v>7.0000000000000001E-3</v>
      </c>
      <c r="D101">
        <f t="shared" si="5"/>
        <v>0.1</v>
      </c>
      <c r="E101">
        <f t="shared" si="6"/>
        <v>0.16</v>
      </c>
      <c r="F101">
        <f t="shared" si="7"/>
        <v>3.0510000000000002</v>
      </c>
      <c r="H101">
        <v>1500320</v>
      </c>
      <c r="I101">
        <v>7.0000000000000001E-3</v>
      </c>
      <c r="K101">
        <v>1500320</v>
      </c>
      <c r="L101">
        <v>0.1</v>
      </c>
      <c r="N101">
        <v>1500320</v>
      </c>
      <c r="O101">
        <v>0.16</v>
      </c>
      <c r="Q101">
        <v>1500320</v>
      </c>
      <c r="R101">
        <v>3.0510000000000002</v>
      </c>
    </row>
    <row r="102" spans="1:18" x14ac:dyDescent="0.2">
      <c r="A102">
        <v>1500330</v>
      </c>
      <c r="B102">
        <v>1.0999999999999999E-2</v>
      </c>
      <c r="C102">
        <f t="shared" si="4"/>
        <v>0</v>
      </c>
      <c r="D102">
        <f t="shared" si="5"/>
        <v>1.0999999999999999E-2</v>
      </c>
      <c r="E102">
        <f t="shared" si="6"/>
        <v>0.01</v>
      </c>
      <c r="F102">
        <f t="shared" si="7"/>
        <v>0.20100000000000001</v>
      </c>
      <c r="H102">
        <v>1500330</v>
      </c>
      <c r="I102">
        <v>0</v>
      </c>
      <c r="K102">
        <v>1500330</v>
      </c>
      <c r="L102">
        <v>1.0999999999999999E-2</v>
      </c>
      <c r="N102">
        <v>1500330</v>
      </c>
      <c r="O102">
        <v>0.01</v>
      </c>
      <c r="Q102">
        <v>1500330</v>
      </c>
      <c r="R102">
        <v>0.20100000000000001</v>
      </c>
    </row>
    <row r="103" spans="1:18" x14ac:dyDescent="0.2">
      <c r="A103">
        <v>1500340</v>
      </c>
      <c r="B103">
        <v>1.3680000000000001</v>
      </c>
      <c r="C103">
        <f t="shared" si="4"/>
        <v>7.0000000000000007E-2</v>
      </c>
      <c r="D103">
        <f t="shared" si="5"/>
        <v>2.5819999999999999</v>
      </c>
      <c r="E103">
        <f t="shared" si="6"/>
        <v>1.3280000000000001</v>
      </c>
      <c r="F103">
        <f t="shared" si="7"/>
        <v>26.562999999999999</v>
      </c>
      <c r="H103">
        <v>1500340</v>
      </c>
      <c r="I103">
        <v>7.0000000000000007E-2</v>
      </c>
      <c r="K103">
        <v>1500340</v>
      </c>
      <c r="L103">
        <v>2.5819999999999999</v>
      </c>
      <c r="N103">
        <v>1500340</v>
      </c>
      <c r="O103">
        <v>1.3280000000000001</v>
      </c>
      <c r="Q103">
        <v>1500340</v>
      </c>
      <c r="R103">
        <v>26.562999999999999</v>
      </c>
    </row>
    <row r="104" spans="1:18" x14ac:dyDescent="0.2">
      <c r="A104">
        <v>1501610</v>
      </c>
      <c r="B104">
        <v>2.3039999999999998</v>
      </c>
      <c r="C104">
        <f t="shared" si="4"/>
        <v>0.11700000000000001</v>
      </c>
      <c r="D104">
        <f t="shared" si="5"/>
        <v>2.1389999999999998</v>
      </c>
      <c r="E104">
        <f t="shared" si="6"/>
        <v>2.234</v>
      </c>
      <c r="F104">
        <f t="shared" si="7"/>
        <v>44.307000000000002</v>
      </c>
      <c r="H104">
        <v>1501610</v>
      </c>
      <c r="I104">
        <v>0.11700000000000001</v>
      </c>
      <c r="K104">
        <v>1501610</v>
      </c>
      <c r="L104">
        <v>2.1389999999999998</v>
      </c>
      <c r="N104">
        <v>1501610</v>
      </c>
      <c r="O104">
        <v>2.234</v>
      </c>
      <c r="Q104">
        <v>1501610</v>
      </c>
      <c r="R104">
        <v>44.307000000000002</v>
      </c>
    </row>
    <row r="105" spans="1:18" x14ac:dyDescent="0.2">
      <c r="A105">
        <v>1500350</v>
      </c>
      <c r="B105">
        <v>3.2879999999999998</v>
      </c>
      <c r="C105">
        <f t="shared" si="4"/>
        <v>0.20599999999999999</v>
      </c>
      <c r="D105">
        <f t="shared" si="5"/>
        <v>9.0920000000000005</v>
      </c>
      <c r="E105">
        <f t="shared" si="6"/>
        <v>3.6869999999999998</v>
      </c>
      <c r="F105">
        <f t="shared" si="7"/>
        <v>62.085999999999999</v>
      </c>
      <c r="H105">
        <v>1500350</v>
      </c>
      <c r="I105">
        <v>0.20599999999999999</v>
      </c>
      <c r="K105">
        <v>1500350</v>
      </c>
      <c r="L105">
        <v>9.0920000000000005</v>
      </c>
      <c r="N105">
        <v>1500350</v>
      </c>
      <c r="O105">
        <v>3.6869999999999998</v>
      </c>
      <c r="Q105">
        <v>1500350</v>
      </c>
      <c r="R105">
        <v>62.085999999999999</v>
      </c>
    </row>
    <row r="106" spans="1:18" x14ac:dyDescent="0.2">
      <c r="A106">
        <v>1500360</v>
      </c>
      <c r="B106">
        <v>1.0549999999999999</v>
      </c>
      <c r="C106">
        <f t="shared" si="4"/>
        <v>5.8999999999999997E-2</v>
      </c>
      <c r="D106">
        <f t="shared" si="5"/>
        <v>2.3359999999999999</v>
      </c>
      <c r="E106">
        <f t="shared" si="6"/>
        <v>1.093</v>
      </c>
      <c r="F106">
        <f t="shared" si="7"/>
        <v>19.907</v>
      </c>
      <c r="H106">
        <v>1500360</v>
      </c>
      <c r="I106">
        <v>5.8999999999999997E-2</v>
      </c>
      <c r="K106">
        <v>1500360</v>
      </c>
      <c r="L106">
        <v>2.3359999999999999</v>
      </c>
      <c r="N106">
        <v>1500360</v>
      </c>
      <c r="O106">
        <v>1.093</v>
      </c>
      <c r="Q106">
        <v>1500360</v>
      </c>
      <c r="R106">
        <v>19.907</v>
      </c>
    </row>
    <row r="107" spans="1:18" x14ac:dyDescent="0.2">
      <c r="A107">
        <v>1500370</v>
      </c>
      <c r="B107">
        <v>1.3240000000000001</v>
      </c>
      <c r="C107">
        <f t="shared" si="4"/>
        <v>7.3999999999999996E-2</v>
      </c>
      <c r="D107">
        <f t="shared" si="5"/>
        <v>2.7570000000000001</v>
      </c>
      <c r="E107">
        <f t="shared" si="6"/>
        <v>1.375</v>
      </c>
      <c r="F107">
        <f t="shared" si="7"/>
        <v>24.294</v>
      </c>
      <c r="H107">
        <v>1500370</v>
      </c>
      <c r="I107">
        <v>7.3999999999999996E-2</v>
      </c>
      <c r="K107">
        <v>1500370</v>
      </c>
      <c r="L107">
        <v>2.7570000000000001</v>
      </c>
      <c r="N107">
        <v>1500370</v>
      </c>
      <c r="O107">
        <v>1.375</v>
      </c>
      <c r="Q107">
        <v>1500370</v>
      </c>
      <c r="R107">
        <v>24.294</v>
      </c>
    </row>
    <row r="108" spans="1:18" x14ac:dyDescent="0.2">
      <c r="A108">
        <v>1501600</v>
      </c>
      <c r="B108">
        <v>1.847</v>
      </c>
      <c r="C108">
        <f t="shared" si="4"/>
        <v>8.7999999999999995E-2</v>
      </c>
      <c r="D108">
        <f t="shared" si="5"/>
        <v>2.5760000000000001</v>
      </c>
      <c r="E108">
        <f t="shared" si="6"/>
        <v>1.7529999999999999</v>
      </c>
      <c r="F108">
        <f t="shared" si="7"/>
        <v>33.804000000000002</v>
      </c>
      <c r="H108">
        <v>1501600</v>
      </c>
      <c r="I108">
        <v>8.7999999999999995E-2</v>
      </c>
      <c r="K108">
        <v>1501600</v>
      </c>
      <c r="L108">
        <v>2.5760000000000001</v>
      </c>
      <c r="N108">
        <v>1501600</v>
      </c>
      <c r="O108">
        <v>1.7529999999999999</v>
      </c>
      <c r="Q108">
        <v>1501600</v>
      </c>
      <c r="R108">
        <v>33.804000000000002</v>
      </c>
    </row>
    <row r="109" spans="1:18" x14ac:dyDescent="0.2">
      <c r="A109">
        <v>1500380</v>
      </c>
      <c r="B109">
        <v>2.339</v>
      </c>
      <c r="C109">
        <f t="shared" si="4"/>
        <v>0.108</v>
      </c>
      <c r="D109">
        <f t="shared" si="5"/>
        <v>3.3540000000000001</v>
      </c>
      <c r="E109">
        <f t="shared" si="6"/>
        <v>2.234</v>
      </c>
      <c r="F109">
        <f t="shared" si="7"/>
        <v>42.72</v>
      </c>
      <c r="H109">
        <v>1500380</v>
      </c>
      <c r="I109">
        <v>0.108</v>
      </c>
      <c r="K109">
        <v>1500380</v>
      </c>
      <c r="L109">
        <v>3.3540000000000001</v>
      </c>
      <c r="N109">
        <v>1500380</v>
      </c>
      <c r="O109">
        <v>2.234</v>
      </c>
      <c r="Q109">
        <v>1500380</v>
      </c>
      <c r="R109">
        <v>42.72</v>
      </c>
    </row>
    <row r="110" spans="1:18" x14ac:dyDescent="0.2">
      <c r="A110">
        <v>1500430</v>
      </c>
      <c r="B110">
        <v>3.2530000000000001</v>
      </c>
      <c r="C110">
        <f t="shared" si="4"/>
        <v>0.16900000000000001</v>
      </c>
      <c r="D110">
        <f t="shared" si="5"/>
        <v>8.7249999999999996</v>
      </c>
      <c r="E110">
        <f t="shared" si="6"/>
        <v>3.1</v>
      </c>
      <c r="F110">
        <f t="shared" si="7"/>
        <v>65.456999999999994</v>
      </c>
      <c r="H110">
        <v>1500430</v>
      </c>
      <c r="I110">
        <v>0.16900000000000001</v>
      </c>
      <c r="K110">
        <v>1500430</v>
      </c>
      <c r="L110">
        <v>8.7249999999999996</v>
      </c>
      <c r="N110">
        <v>1500430</v>
      </c>
      <c r="O110">
        <v>3.1</v>
      </c>
      <c r="Q110">
        <v>1500430</v>
      </c>
      <c r="R110">
        <v>65.456999999999994</v>
      </c>
    </row>
    <row r="111" spans="1:18" x14ac:dyDescent="0.2">
      <c r="A111">
        <v>1500490</v>
      </c>
      <c r="B111">
        <v>1.363</v>
      </c>
      <c r="C111">
        <f t="shared" si="4"/>
        <v>6.3E-2</v>
      </c>
      <c r="D111">
        <f t="shared" si="5"/>
        <v>1.946</v>
      </c>
      <c r="E111">
        <f t="shared" si="6"/>
        <v>1.361</v>
      </c>
      <c r="F111">
        <f t="shared" si="7"/>
        <v>25.718</v>
      </c>
      <c r="H111">
        <v>1500490</v>
      </c>
      <c r="I111">
        <v>6.3E-2</v>
      </c>
      <c r="K111">
        <v>1500490</v>
      </c>
      <c r="L111">
        <v>1.946</v>
      </c>
      <c r="N111">
        <v>1500490</v>
      </c>
      <c r="O111">
        <v>1.361</v>
      </c>
      <c r="Q111">
        <v>1500490</v>
      </c>
      <c r="R111">
        <v>25.718</v>
      </c>
    </row>
    <row r="112" spans="1:18" x14ac:dyDescent="0.2">
      <c r="A112">
        <v>1500500</v>
      </c>
      <c r="B112">
        <v>2.5750000000000002</v>
      </c>
      <c r="C112">
        <f t="shared" si="4"/>
        <v>0.129</v>
      </c>
      <c r="D112">
        <f t="shared" si="5"/>
        <v>6.6849999999999996</v>
      </c>
      <c r="E112">
        <f t="shared" si="6"/>
        <v>2.5499999999999998</v>
      </c>
      <c r="F112">
        <f t="shared" si="7"/>
        <v>50.845999999999997</v>
      </c>
      <c r="H112">
        <v>1500500</v>
      </c>
      <c r="I112">
        <v>0.129</v>
      </c>
      <c r="K112">
        <v>1500500</v>
      </c>
      <c r="L112">
        <v>6.6849999999999996</v>
      </c>
      <c r="N112">
        <v>1500500</v>
      </c>
      <c r="O112">
        <v>2.5499999999999998</v>
      </c>
      <c r="Q112">
        <v>1500500</v>
      </c>
      <c r="R112">
        <v>50.845999999999997</v>
      </c>
    </row>
    <row r="113" spans="1:18" x14ac:dyDescent="0.2">
      <c r="A113">
        <v>1500510</v>
      </c>
      <c r="B113">
        <v>1.7849999999999999</v>
      </c>
      <c r="C113">
        <f t="shared" si="4"/>
        <v>9.6000000000000002E-2</v>
      </c>
      <c r="D113">
        <f t="shared" si="5"/>
        <v>4.3789999999999996</v>
      </c>
      <c r="E113">
        <f t="shared" si="6"/>
        <v>1.8149999999999999</v>
      </c>
      <c r="F113">
        <f t="shared" si="7"/>
        <v>34.606999999999999</v>
      </c>
      <c r="H113">
        <v>1500510</v>
      </c>
      <c r="I113">
        <v>9.6000000000000002E-2</v>
      </c>
      <c r="K113">
        <v>1500510</v>
      </c>
      <c r="L113">
        <v>4.3789999999999996</v>
      </c>
      <c r="N113">
        <v>1500510</v>
      </c>
      <c r="O113">
        <v>1.8149999999999999</v>
      </c>
      <c r="Q113">
        <v>1500510</v>
      </c>
      <c r="R113">
        <v>34.606999999999999</v>
      </c>
    </row>
    <row r="114" spans="1:18" x14ac:dyDescent="0.2">
      <c r="A114">
        <v>1501590</v>
      </c>
      <c r="B114">
        <v>3.508</v>
      </c>
      <c r="C114">
        <f t="shared" si="4"/>
        <v>0.20300000000000001</v>
      </c>
      <c r="D114">
        <f t="shared" si="5"/>
        <v>9.8979999999999997</v>
      </c>
      <c r="E114">
        <f t="shared" si="6"/>
        <v>3.738</v>
      </c>
      <c r="F114">
        <f t="shared" si="7"/>
        <v>69.478999999999999</v>
      </c>
      <c r="H114">
        <v>1501590</v>
      </c>
      <c r="I114">
        <v>0.20300000000000001</v>
      </c>
      <c r="K114">
        <v>1501590</v>
      </c>
      <c r="L114">
        <v>9.8979999999999997</v>
      </c>
      <c r="N114">
        <v>1501590</v>
      </c>
      <c r="O114">
        <v>3.738</v>
      </c>
      <c r="Q114">
        <v>1501590</v>
      </c>
      <c r="R114">
        <v>69.478999999999999</v>
      </c>
    </row>
    <row r="115" spans="1:18" x14ac:dyDescent="0.2">
      <c r="A115">
        <v>1500390</v>
      </c>
      <c r="B115">
        <v>1.605</v>
      </c>
      <c r="C115">
        <f t="shared" si="4"/>
        <v>3.5000000000000003E-2</v>
      </c>
      <c r="D115">
        <f t="shared" si="5"/>
        <v>0.65600000000000003</v>
      </c>
      <c r="E115">
        <f t="shared" si="6"/>
        <v>0.99199999999999999</v>
      </c>
      <c r="F115">
        <f t="shared" si="7"/>
        <v>27.855</v>
      </c>
      <c r="H115">
        <v>1500390</v>
      </c>
      <c r="I115">
        <v>3.5000000000000003E-2</v>
      </c>
      <c r="K115">
        <v>1500390</v>
      </c>
      <c r="L115">
        <v>0.65600000000000003</v>
      </c>
      <c r="N115">
        <v>1500390</v>
      </c>
      <c r="O115">
        <v>0.99199999999999999</v>
      </c>
      <c r="Q115">
        <v>1500390</v>
      </c>
      <c r="R115">
        <v>27.855</v>
      </c>
    </row>
    <row r="116" spans="1:18" x14ac:dyDescent="0.2">
      <c r="A116">
        <v>1500400</v>
      </c>
      <c r="B116">
        <v>0.89200000000000002</v>
      </c>
      <c r="C116">
        <f t="shared" si="4"/>
        <v>0.02</v>
      </c>
      <c r="D116">
        <f t="shared" si="5"/>
        <v>0.42199999999999999</v>
      </c>
      <c r="E116">
        <f t="shared" si="6"/>
        <v>0.56599999999999995</v>
      </c>
      <c r="F116">
        <f t="shared" si="7"/>
        <v>15.574</v>
      </c>
      <c r="H116">
        <v>1500400</v>
      </c>
      <c r="I116">
        <v>0.02</v>
      </c>
      <c r="K116">
        <v>1500400</v>
      </c>
      <c r="L116">
        <v>0.42199999999999999</v>
      </c>
      <c r="N116">
        <v>1500400</v>
      </c>
      <c r="O116">
        <v>0.56599999999999995</v>
      </c>
      <c r="Q116">
        <v>1500400</v>
      </c>
      <c r="R116">
        <v>15.574</v>
      </c>
    </row>
    <row r="117" spans="1:18" x14ac:dyDescent="0.2">
      <c r="A117">
        <v>1500410</v>
      </c>
      <c r="B117">
        <v>0.90600000000000003</v>
      </c>
      <c r="C117">
        <f t="shared" si="4"/>
        <v>2.3E-2</v>
      </c>
      <c r="D117">
        <f t="shared" si="5"/>
        <v>0.53300000000000003</v>
      </c>
      <c r="E117">
        <f t="shared" si="6"/>
        <v>0.60099999999999998</v>
      </c>
      <c r="F117">
        <f t="shared" si="7"/>
        <v>16.25</v>
      </c>
      <c r="H117">
        <v>1500410</v>
      </c>
      <c r="I117">
        <v>2.3E-2</v>
      </c>
      <c r="K117">
        <v>1500410</v>
      </c>
      <c r="L117">
        <v>0.53300000000000003</v>
      </c>
      <c r="N117">
        <v>1500410</v>
      </c>
      <c r="O117">
        <v>0.60099999999999998</v>
      </c>
      <c r="Q117">
        <v>1500410</v>
      </c>
      <c r="R117">
        <v>16.25</v>
      </c>
    </row>
    <row r="118" spans="1:18" x14ac:dyDescent="0.2">
      <c r="A118">
        <v>1500420</v>
      </c>
      <c r="B118">
        <v>0.72599999999999998</v>
      </c>
      <c r="C118">
        <f t="shared" si="4"/>
        <v>1.2999999999999999E-2</v>
      </c>
      <c r="D118">
        <f t="shared" si="5"/>
        <v>0.25</v>
      </c>
      <c r="E118">
        <f t="shared" si="6"/>
        <v>0.40899999999999997</v>
      </c>
      <c r="F118">
        <f t="shared" si="7"/>
        <v>12.96</v>
      </c>
      <c r="H118">
        <v>1500420</v>
      </c>
      <c r="I118">
        <v>1.2999999999999999E-2</v>
      </c>
      <c r="K118">
        <v>1500420</v>
      </c>
      <c r="L118">
        <v>0.25</v>
      </c>
      <c r="N118">
        <v>1500420</v>
      </c>
      <c r="O118">
        <v>0.40899999999999997</v>
      </c>
      <c r="Q118">
        <v>1500420</v>
      </c>
      <c r="R118">
        <v>12.96</v>
      </c>
    </row>
    <row r="119" spans="1:18" x14ac:dyDescent="0.2">
      <c r="A119">
        <v>1500440</v>
      </c>
      <c r="B119">
        <v>2.7280000000000002</v>
      </c>
      <c r="C119">
        <f t="shared" si="4"/>
        <v>0.09</v>
      </c>
      <c r="D119">
        <f t="shared" si="5"/>
        <v>3.6869999999999998</v>
      </c>
      <c r="E119">
        <f t="shared" si="6"/>
        <v>2.1360000000000001</v>
      </c>
      <c r="F119">
        <f t="shared" si="7"/>
        <v>52.552999999999997</v>
      </c>
      <c r="H119">
        <v>1500440</v>
      </c>
      <c r="I119">
        <v>0.09</v>
      </c>
      <c r="K119">
        <v>1500440</v>
      </c>
      <c r="L119">
        <v>3.6869999999999998</v>
      </c>
      <c r="N119">
        <v>1500440</v>
      </c>
      <c r="O119">
        <v>2.1360000000000001</v>
      </c>
      <c r="Q119">
        <v>1500440</v>
      </c>
      <c r="R119">
        <v>52.552999999999997</v>
      </c>
    </row>
    <row r="120" spans="1:18" x14ac:dyDescent="0.2">
      <c r="A120">
        <v>1500450</v>
      </c>
      <c r="B120">
        <v>2.6749999999999998</v>
      </c>
      <c r="C120">
        <f t="shared" si="4"/>
        <v>0.10299999999999999</v>
      </c>
      <c r="D120">
        <f t="shared" si="5"/>
        <v>3.21</v>
      </c>
      <c r="E120">
        <f t="shared" si="6"/>
        <v>2.54</v>
      </c>
      <c r="F120">
        <f t="shared" si="7"/>
        <v>52.338000000000001</v>
      </c>
      <c r="H120">
        <v>1500450</v>
      </c>
      <c r="I120">
        <v>0.10299999999999999</v>
      </c>
      <c r="K120">
        <v>1500450</v>
      </c>
      <c r="L120">
        <v>3.21</v>
      </c>
      <c r="N120">
        <v>1500450</v>
      </c>
      <c r="O120">
        <v>2.54</v>
      </c>
      <c r="Q120">
        <v>1500450</v>
      </c>
      <c r="R120">
        <v>52.338000000000001</v>
      </c>
    </row>
    <row r="121" spans="1:18" x14ac:dyDescent="0.2">
      <c r="A121">
        <v>1500470</v>
      </c>
      <c r="B121">
        <v>2.972</v>
      </c>
      <c r="C121">
        <f t="shared" si="4"/>
        <v>0.104</v>
      </c>
      <c r="D121">
        <f t="shared" si="5"/>
        <v>3.016</v>
      </c>
      <c r="E121">
        <f t="shared" si="6"/>
        <v>2.7149999999999999</v>
      </c>
      <c r="F121">
        <f t="shared" si="7"/>
        <v>59.283999999999999</v>
      </c>
      <c r="H121">
        <v>1500470</v>
      </c>
      <c r="I121">
        <v>0.104</v>
      </c>
      <c r="K121">
        <v>1500470</v>
      </c>
      <c r="L121">
        <v>3.016</v>
      </c>
      <c r="N121">
        <v>1500470</v>
      </c>
      <c r="O121">
        <v>2.7149999999999999</v>
      </c>
      <c r="Q121">
        <v>1500470</v>
      </c>
      <c r="R121">
        <v>59.283999999999999</v>
      </c>
    </row>
    <row r="122" spans="1:18" x14ac:dyDescent="0.2">
      <c r="A122">
        <v>1500460</v>
      </c>
      <c r="B122">
        <v>2.5</v>
      </c>
      <c r="C122">
        <f t="shared" si="4"/>
        <v>0.08</v>
      </c>
      <c r="D122">
        <f t="shared" si="5"/>
        <v>1.77</v>
      </c>
      <c r="E122">
        <f t="shared" si="6"/>
        <v>2.0670000000000002</v>
      </c>
      <c r="F122">
        <f t="shared" si="7"/>
        <v>49.86</v>
      </c>
      <c r="H122">
        <v>1500460</v>
      </c>
      <c r="I122">
        <v>0.08</v>
      </c>
      <c r="K122">
        <v>1500460</v>
      </c>
      <c r="L122">
        <v>1.77</v>
      </c>
      <c r="N122">
        <v>1500460</v>
      </c>
      <c r="O122">
        <v>2.0670000000000002</v>
      </c>
      <c r="Q122">
        <v>1500460</v>
      </c>
      <c r="R122">
        <v>49.86</v>
      </c>
    </row>
    <row r="123" spans="1:18" x14ac:dyDescent="0.2">
      <c r="A123">
        <v>1500480</v>
      </c>
      <c r="B123">
        <v>6.1539999999999999</v>
      </c>
      <c r="C123">
        <f t="shared" si="4"/>
        <v>0.19700000000000001</v>
      </c>
      <c r="D123">
        <f t="shared" si="5"/>
        <v>6.601</v>
      </c>
      <c r="E123">
        <f t="shared" si="6"/>
        <v>6.17</v>
      </c>
      <c r="F123">
        <f t="shared" si="7"/>
        <v>122.331</v>
      </c>
      <c r="H123">
        <v>1500480</v>
      </c>
      <c r="I123">
        <v>0.19700000000000001</v>
      </c>
      <c r="K123">
        <v>1500480</v>
      </c>
      <c r="L123">
        <v>6.601</v>
      </c>
      <c r="N123">
        <v>1500480</v>
      </c>
      <c r="O123">
        <v>6.17</v>
      </c>
      <c r="Q123">
        <v>1500480</v>
      </c>
      <c r="R123">
        <v>122.331</v>
      </c>
    </row>
    <row r="124" spans="1:18" x14ac:dyDescent="0.2">
      <c r="A124">
        <v>1500520</v>
      </c>
      <c r="B124">
        <v>10.368</v>
      </c>
      <c r="C124">
        <f t="shared" si="4"/>
        <v>1.5</v>
      </c>
      <c r="D124">
        <f t="shared" si="5"/>
        <v>26.789000000000001</v>
      </c>
      <c r="E124">
        <f t="shared" si="6"/>
        <v>12.696</v>
      </c>
      <c r="F124">
        <f t="shared" si="7"/>
        <v>275.31799999999998</v>
      </c>
      <c r="H124">
        <v>1500520</v>
      </c>
      <c r="I124">
        <v>1.5</v>
      </c>
      <c r="K124">
        <v>1500520</v>
      </c>
      <c r="L124">
        <v>26.789000000000001</v>
      </c>
      <c r="N124">
        <v>1500520</v>
      </c>
      <c r="O124">
        <v>12.696</v>
      </c>
      <c r="Q124">
        <v>1500520</v>
      </c>
      <c r="R124">
        <v>275.31799999999998</v>
      </c>
    </row>
    <row r="125" spans="1:18" x14ac:dyDescent="0.2">
      <c r="A125">
        <v>1500530</v>
      </c>
      <c r="B125">
        <v>5.3819999999999997</v>
      </c>
      <c r="C125">
        <f t="shared" si="4"/>
        <v>0.20899999999999999</v>
      </c>
      <c r="D125">
        <f t="shared" si="5"/>
        <v>8.0459999999999994</v>
      </c>
      <c r="E125">
        <f t="shared" si="6"/>
        <v>4.7560000000000002</v>
      </c>
      <c r="F125">
        <f t="shared" si="7"/>
        <v>107.494</v>
      </c>
      <c r="H125">
        <v>1500530</v>
      </c>
      <c r="I125">
        <v>0.20899999999999999</v>
      </c>
      <c r="K125">
        <v>1500530</v>
      </c>
      <c r="L125">
        <v>8.0459999999999994</v>
      </c>
      <c r="N125">
        <v>1500530</v>
      </c>
      <c r="O125">
        <v>4.7560000000000002</v>
      </c>
      <c r="Q125">
        <v>1500530</v>
      </c>
      <c r="R125">
        <v>107.494</v>
      </c>
    </row>
    <row r="126" spans="1:18" x14ac:dyDescent="0.2">
      <c r="A126">
        <v>1501510</v>
      </c>
      <c r="B126">
        <v>2.532</v>
      </c>
      <c r="C126">
        <f t="shared" si="4"/>
        <v>6.3E-2</v>
      </c>
      <c r="D126">
        <f t="shared" si="5"/>
        <v>3.169</v>
      </c>
      <c r="E126">
        <f t="shared" si="6"/>
        <v>1.925</v>
      </c>
      <c r="F126">
        <f t="shared" si="7"/>
        <v>49.540999999999997</v>
      </c>
      <c r="H126">
        <v>1501510</v>
      </c>
      <c r="I126">
        <v>6.3E-2</v>
      </c>
      <c r="K126">
        <v>1501510</v>
      </c>
      <c r="L126">
        <v>3.169</v>
      </c>
      <c r="N126">
        <v>1501510</v>
      </c>
      <c r="O126">
        <v>1.925</v>
      </c>
      <c r="Q126">
        <v>1501510</v>
      </c>
      <c r="R126">
        <v>49.540999999999997</v>
      </c>
    </row>
    <row r="127" spans="1:18" x14ac:dyDescent="0.2">
      <c r="A127">
        <v>1501560</v>
      </c>
      <c r="B127">
        <v>1.2909999999999999</v>
      </c>
      <c r="C127">
        <f t="shared" si="4"/>
        <v>6.8000000000000005E-2</v>
      </c>
      <c r="D127">
        <f t="shared" si="5"/>
        <v>2.13</v>
      </c>
      <c r="E127">
        <f t="shared" si="6"/>
        <v>1.2809999999999999</v>
      </c>
      <c r="F127">
        <f t="shared" si="7"/>
        <v>26.09</v>
      </c>
      <c r="H127">
        <v>1501560</v>
      </c>
      <c r="I127">
        <v>6.8000000000000005E-2</v>
      </c>
      <c r="K127">
        <v>1501560</v>
      </c>
      <c r="L127">
        <v>2.13</v>
      </c>
      <c r="N127">
        <v>1501560</v>
      </c>
      <c r="O127">
        <v>1.2809999999999999</v>
      </c>
      <c r="Q127">
        <v>1501560</v>
      </c>
      <c r="R127">
        <v>26.09</v>
      </c>
    </row>
    <row r="128" spans="1:18" x14ac:dyDescent="0.2">
      <c r="A128">
        <v>1501580</v>
      </c>
      <c r="B128">
        <v>1.2050000000000001</v>
      </c>
      <c r="C128">
        <f t="shared" si="4"/>
        <v>7.6999999999999999E-2</v>
      </c>
      <c r="D128">
        <f t="shared" si="5"/>
        <v>2.6840000000000002</v>
      </c>
      <c r="E128">
        <f t="shared" si="6"/>
        <v>1.2509999999999999</v>
      </c>
      <c r="F128">
        <f t="shared" si="7"/>
        <v>25.638999999999999</v>
      </c>
      <c r="H128">
        <v>1501580</v>
      </c>
      <c r="I128">
        <v>7.6999999999999999E-2</v>
      </c>
      <c r="K128">
        <v>1501580</v>
      </c>
      <c r="L128">
        <v>2.6840000000000002</v>
      </c>
      <c r="N128">
        <v>1501580</v>
      </c>
      <c r="O128">
        <v>1.2509999999999999</v>
      </c>
      <c r="Q128">
        <v>1501580</v>
      </c>
      <c r="R128">
        <v>25.638999999999999</v>
      </c>
    </row>
    <row r="129" spans="1:18" x14ac:dyDescent="0.2">
      <c r="A129">
        <v>1500540</v>
      </c>
      <c r="B129">
        <v>2.585</v>
      </c>
      <c r="C129">
        <f t="shared" si="4"/>
        <v>9.6000000000000002E-2</v>
      </c>
      <c r="D129">
        <f t="shared" si="5"/>
        <v>3.4220000000000002</v>
      </c>
      <c r="E129">
        <f t="shared" si="6"/>
        <v>2.2519999999999998</v>
      </c>
      <c r="F129">
        <f t="shared" si="7"/>
        <v>49.715000000000003</v>
      </c>
      <c r="H129">
        <v>1500540</v>
      </c>
      <c r="I129">
        <v>9.6000000000000002E-2</v>
      </c>
      <c r="K129">
        <v>1500540</v>
      </c>
      <c r="L129">
        <v>3.4220000000000002</v>
      </c>
      <c r="N129">
        <v>1500540</v>
      </c>
      <c r="O129">
        <v>2.2519999999999998</v>
      </c>
      <c r="Q129">
        <v>1500540</v>
      </c>
      <c r="R129">
        <v>49.715000000000003</v>
      </c>
    </row>
    <row r="130" spans="1:18" x14ac:dyDescent="0.2">
      <c r="A130">
        <v>1501460</v>
      </c>
      <c r="B130">
        <v>3.266</v>
      </c>
      <c r="C130">
        <f t="shared" si="4"/>
        <v>7.0000000000000007E-2</v>
      </c>
      <c r="D130">
        <f t="shared" si="5"/>
        <v>2.4609999999999999</v>
      </c>
      <c r="E130">
        <f t="shared" si="6"/>
        <v>2.2570000000000001</v>
      </c>
      <c r="F130">
        <f t="shared" si="7"/>
        <v>54.752000000000002</v>
      </c>
      <c r="H130">
        <v>1501460</v>
      </c>
      <c r="I130">
        <v>7.0000000000000007E-2</v>
      </c>
      <c r="K130">
        <v>1501460</v>
      </c>
      <c r="L130">
        <v>2.4609999999999999</v>
      </c>
      <c r="N130">
        <v>1501460</v>
      </c>
      <c r="O130">
        <v>2.2570000000000001</v>
      </c>
      <c r="Q130">
        <v>1501460</v>
      </c>
      <c r="R130">
        <v>54.752000000000002</v>
      </c>
    </row>
    <row r="131" spans="1:18" x14ac:dyDescent="0.2">
      <c r="A131">
        <v>1501470</v>
      </c>
      <c r="B131">
        <v>8.2590000000000003</v>
      </c>
      <c r="C131">
        <f t="shared" ref="C131:C194" si="8">_xlfn.XLOOKUP(A131,$H$2:$H$1332,$I$2:$I$1332,,0,)</f>
        <v>0.23400000000000001</v>
      </c>
      <c r="D131">
        <f t="shared" ref="D131:D194" si="9">_xlfn.XLOOKUP($A131,$H$2:$H$1332,$L$2:$L$1332,,0,)</f>
        <v>9.8330000000000002</v>
      </c>
      <c r="E131">
        <f t="shared" ref="E131:E194" si="10">_xlfn.XLOOKUP($A131,$H$2:$H$1332,$O$2:$O$1332,,0,)</f>
        <v>6.4649999999999999</v>
      </c>
      <c r="F131">
        <f t="shared" ref="F131:F194" si="11">_xlfn.XLOOKUP($A131,$H$2:$H$1332,$R$2:$R$1332,,0,)</f>
        <v>164.51400000000001</v>
      </c>
      <c r="H131">
        <v>1501470</v>
      </c>
      <c r="I131">
        <v>0.23400000000000001</v>
      </c>
      <c r="K131">
        <v>1501470</v>
      </c>
      <c r="L131">
        <v>9.8330000000000002</v>
      </c>
      <c r="N131">
        <v>1501470</v>
      </c>
      <c r="O131">
        <v>6.4649999999999999</v>
      </c>
      <c r="Q131">
        <v>1501470</v>
      </c>
      <c r="R131">
        <v>164.51400000000001</v>
      </c>
    </row>
    <row r="132" spans="1:18" x14ac:dyDescent="0.2">
      <c r="A132">
        <v>1501480</v>
      </c>
      <c r="B132">
        <v>8.6560000000000006</v>
      </c>
      <c r="C132">
        <f t="shared" si="8"/>
        <v>0.252</v>
      </c>
      <c r="D132">
        <f t="shared" si="9"/>
        <v>13.645</v>
      </c>
      <c r="E132">
        <f t="shared" si="10"/>
        <v>7.1890000000000001</v>
      </c>
      <c r="F132">
        <f t="shared" si="11"/>
        <v>164.76</v>
      </c>
      <c r="H132">
        <v>1501480</v>
      </c>
      <c r="I132">
        <v>0.252</v>
      </c>
      <c r="K132">
        <v>1501480</v>
      </c>
      <c r="L132">
        <v>13.645</v>
      </c>
      <c r="N132">
        <v>1501480</v>
      </c>
      <c r="O132">
        <v>7.1890000000000001</v>
      </c>
      <c r="Q132">
        <v>1501480</v>
      </c>
      <c r="R132">
        <v>164.76</v>
      </c>
    </row>
    <row r="133" spans="1:18" x14ac:dyDescent="0.2">
      <c r="A133">
        <v>1501490</v>
      </c>
      <c r="B133">
        <v>3.0539999999999998</v>
      </c>
      <c r="C133">
        <f t="shared" si="8"/>
        <v>0.14399999999999999</v>
      </c>
      <c r="D133">
        <f t="shared" si="9"/>
        <v>5.0519999999999996</v>
      </c>
      <c r="E133">
        <f t="shared" si="10"/>
        <v>2.7290000000000001</v>
      </c>
      <c r="F133">
        <f t="shared" si="11"/>
        <v>57.317999999999998</v>
      </c>
      <c r="H133">
        <v>1501490</v>
      </c>
      <c r="I133">
        <v>0.14399999999999999</v>
      </c>
      <c r="K133">
        <v>1501490</v>
      </c>
      <c r="L133">
        <v>5.0519999999999996</v>
      </c>
      <c r="N133">
        <v>1501490</v>
      </c>
      <c r="O133">
        <v>2.7290000000000001</v>
      </c>
      <c r="Q133">
        <v>1501490</v>
      </c>
      <c r="R133">
        <v>57.317999999999998</v>
      </c>
    </row>
    <row r="134" spans="1:18" x14ac:dyDescent="0.2">
      <c r="A134">
        <v>1501500</v>
      </c>
      <c r="B134">
        <v>3.105</v>
      </c>
      <c r="C134">
        <f t="shared" si="8"/>
        <v>0.111</v>
      </c>
      <c r="D134">
        <f t="shared" si="9"/>
        <v>2.298</v>
      </c>
      <c r="E134">
        <f t="shared" si="10"/>
        <v>2.532</v>
      </c>
      <c r="F134">
        <f t="shared" si="11"/>
        <v>58.948</v>
      </c>
      <c r="H134">
        <v>1501500</v>
      </c>
      <c r="I134">
        <v>0.111</v>
      </c>
      <c r="K134">
        <v>1501500</v>
      </c>
      <c r="L134">
        <v>2.298</v>
      </c>
      <c r="N134">
        <v>1501500</v>
      </c>
      <c r="O134">
        <v>2.532</v>
      </c>
      <c r="Q134">
        <v>1501500</v>
      </c>
      <c r="R134">
        <v>58.948</v>
      </c>
    </row>
    <row r="135" spans="1:18" x14ac:dyDescent="0.2">
      <c r="A135">
        <v>1500550</v>
      </c>
      <c r="B135">
        <v>2.7810000000000001</v>
      </c>
      <c r="C135">
        <f t="shared" si="8"/>
        <v>7.3999999999999996E-2</v>
      </c>
      <c r="D135">
        <f t="shared" si="9"/>
        <v>2.7759999999999998</v>
      </c>
      <c r="E135">
        <f t="shared" si="10"/>
        <v>2.052</v>
      </c>
      <c r="F135">
        <f t="shared" si="11"/>
        <v>50.122</v>
      </c>
      <c r="H135">
        <v>1500550</v>
      </c>
      <c r="I135">
        <v>7.3999999999999996E-2</v>
      </c>
      <c r="K135">
        <v>1500550</v>
      </c>
      <c r="L135">
        <v>2.7759999999999998</v>
      </c>
      <c r="N135">
        <v>1500550</v>
      </c>
      <c r="O135">
        <v>2.052</v>
      </c>
      <c r="Q135">
        <v>1500550</v>
      </c>
      <c r="R135">
        <v>50.122</v>
      </c>
    </row>
    <row r="136" spans="1:18" x14ac:dyDescent="0.2">
      <c r="A136">
        <v>1500560</v>
      </c>
      <c r="B136">
        <v>3.968</v>
      </c>
      <c r="C136">
        <f t="shared" si="8"/>
        <v>0.16400000000000001</v>
      </c>
      <c r="D136">
        <f t="shared" si="9"/>
        <v>4.8719999999999999</v>
      </c>
      <c r="E136">
        <f t="shared" si="10"/>
        <v>3.911</v>
      </c>
      <c r="F136">
        <f t="shared" si="11"/>
        <v>72.527000000000001</v>
      </c>
      <c r="H136">
        <v>1500560</v>
      </c>
      <c r="I136">
        <v>0.16400000000000001</v>
      </c>
      <c r="K136">
        <v>1500560</v>
      </c>
      <c r="L136">
        <v>4.8719999999999999</v>
      </c>
      <c r="N136">
        <v>1500560</v>
      </c>
      <c r="O136">
        <v>3.911</v>
      </c>
      <c r="Q136">
        <v>1500560</v>
      </c>
      <c r="R136">
        <v>72.527000000000001</v>
      </c>
    </row>
    <row r="137" spans="1:18" x14ac:dyDescent="0.2">
      <c r="A137">
        <v>1501320</v>
      </c>
      <c r="B137">
        <v>1.732</v>
      </c>
      <c r="C137">
        <f t="shared" si="8"/>
        <v>5.2999999999999999E-2</v>
      </c>
      <c r="D137">
        <f t="shared" si="9"/>
        <v>2.84</v>
      </c>
      <c r="E137">
        <f t="shared" si="10"/>
        <v>1.3839999999999999</v>
      </c>
      <c r="F137">
        <f t="shared" si="11"/>
        <v>31.834</v>
      </c>
      <c r="H137">
        <v>1501320</v>
      </c>
      <c r="I137">
        <v>5.2999999999999999E-2</v>
      </c>
      <c r="K137">
        <v>1501320</v>
      </c>
      <c r="L137">
        <v>2.84</v>
      </c>
      <c r="N137">
        <v>1501320</v>
      </c>
      <c r="O137">
        <v>1.3839999999999999</v>
      </c>
      <c r="Q137">
        <v>1501320</v>
      </c>
      <c r="R137">
        <v>31.834</v>
      </c>
    </row>
    <row r="138" spans="1:18" x14ac:dyDescent="0.2">
      <c r="A138">
        <v>1501440</v>
      </c>
      <c r="B138">
        <v>3.6150000000000002</v>
      </c>
      <c r="C138">
        <f t="shared" si="8"/>
        <v>0.13700000000000001</v>
      </c>
      <c r="D138">
        <f t="shared" si="9"/>
        <v>3.0659999999999998</v>
      </c>
      <c r="E138">
        <f t="shared" si="10"/>
        <v>2.9529999999999998</v>
      </c>
      <c r="F138">
        <f t="shared" si="11"/>
        <v>71.319999999999993</v>
      </c>
      <c r="H138">
        <v>1501440</v>
      </c>
      <c r="I138">
        <v>0.13700000000000001</v>
      </c>
      <c r="K138">
        <v>1501440</v>
      </c>
      <c r="L138">
        <v>3.0659999999999998</v>
      </c>
      <c r="N138">
        <v>1501440</v>
      </c>
      <c r="O138">
        <v>2.9529999999999998</v>
      </c>
      <c r="Q138">
        <v>1501440</v>
      </c>
      <c r="R138">
        <v>71.319999999999993</v>
      </c>
    </row>
    <row r="139" spans="1:18" x14ac:dyDescent="0.2">
      <c r="A139">
        <v>1501450</v>
      </c>
      <c r="B139">
        <v>3.613</v>
      </c>
      <c r="C139">
        <f t="shared" si="8"/>
        <v>0.124</v>
      </c>
      <c r="D139">
        <f t="shared" si="9"/>
        <v>1.9410000000000001</v>
      </c>
      <c r="E139">
        <f t="shared" si="10"/>
        <v>2.8359999999999999</v>
      </c>
      <c r="F139">
        <f t="shared" si="11"/>
        <v>73.903999999999996</v>
      </c>
      <c r="H139">
        <v>1501450</v>
      </c>
      <c r="I139">
        <v>0.124</v>
      </c>
      <c r="K139">
        <v>1501450</v>
      </c>
      <c r="L139">
        <v>1.9410000000000001</v>
      </c>
      <c r="N139">
        <v>1501450</v>
      </c>
      <c r="O139">
        <v>2.8359999999999999</v>
      </c>
      <c r="Q139">
        <v>1501450</v>
      </c>
      <c r="R139">
        <v>73.903999999999996</v>
      </c>
    </row>
    <row r="140" spans="1:18" x14ac:dyDescent="0.2">
      <c r="A140">
        <v>1500570</v>
      </c>
      <c r="B140">
        <v>7.8</v>
      </c>
      <c r="C140">
        <f t="shared" si="8"/>
        <v>1.492</v>
      </c>
      <c r="D140">
        <f t="shared" si="9"/>
        <v>17.233000000000001</v>
      </c>
      <c r="E140">
        <f t="shared" si="10"/>
        <v>10.887</v>
      </c>
      <c r="F140">
        <f t="shared" si="11"/>
        <v>201.4</v>
      </c>
      <c r="H140">
        <v>1500570</v>
      </c>
      <c r="I140">
        <v>1.492</v>
      </c>
      <c r="K140">
        <v>1500570</v>
      </c>
      <c r="L140">
        <v>17.233000000000001</v>
      </c>
      <c r="N140">
        <v>1500570</v>
      </c>
      <c r="O140">
        <v>10.887</v>
      </c>
      <c r="Q140">
        <v>1500570</v>
      </c>
      <c r="R140">
        <v>201.4</v>
      </c>
    </row>
    <row r="141" spans="1:18" x14ac:dyDescent="0.2">
      <c r="A141">
        <v>1500580</v>
      </c>
      <c r="B141">
        <v>11.24</v>
      </c>
      <c r="C141">
        <f t="shared" si="8"/>
        <v>1.7509999999999999</v>
      </c>
      <c r="D141">
        <f t="shared" si="9"/>
        <v>24.353000000000002</v>
      </c>
      <c r="E141">
        <f t="shared" si="10"/>
        <v>14.221</v>
      </c>
      <c r="F141">
        <f t="shared" si="11"/>
        <v>291.43400000000003</v>
      </c>
      <c r="H141">
        <v>1500580</v>
      </c>
      <c r="I141">
        <v>1.7509999999999999</v>
      </c>
      <c r="K141">
        <v>1500580</v>
      </c>
      <c r="L141">
        <v>24.353000000000002</v>
      </c>
      <c r="N141">
        <v>1500580</v>
      </c>
      <c r="O141">
        <v>14.221</v>
      </c>
      <c r="Q141">
        <v>1500580</v>
      </c>
      <c r="R141">
        <v>291.43400000000003</v>
      </c>
    </row>
    <row r="142" spans="1:18" x14ac:dyDescent="0.2">
      <c r="A142">
        <v>1500650</v>
      </c>
      <c r="B142">
        <v>3.41</v>
      </c>
      <c r="C142">
        <f t="shared" si="8"/>
        <v>0.17699999999999999</v>
      </c>
      <c r="D142">
        <f t="shared" si="9"/>
        <v>6.3789999999999996</v>
      </c>
      <c r="E142">
        <f t="shared" si="10"/>
        <v>4.2709999999999999</v>
      </c>
      <c r="F142">
        <f t="shared" si="11"/>
        <v>59.631999999999998</v>
      </c>
      <c r="H142">
        <v>1500650</v>
      </c>
      <c r="I142">
        <v>0.17699999999999999</v>
      </c>
      <c r="K142">
        <v>1500650</v>
      </c>
      <c r="L142">
        <v>6.3789999999999996</v>
      </c>
      <c r="N142">
        <v>1500650</v>
      </c>
      <c r="O142">
        <v>4.2709999999999999</v>
      </c>
      <c r="Q142">
        <v>1500650</v>
      </c>
      <c r="R142">
        <v>59.631999999999998</v>
      </c>
    </row>
    <row r="143" spans="1:18" x14ac:dyDescent="0.2">
      <c r="A143">
        <v>1500660</v>
      </c>
      <c r="B143">
        <v>0.96499999999999997</v>
      </c>
      <c r="C143">
        <f t="shared" si="8"/>
        <v>2.7E-2</v>
      </c>
      <c r="D143">
        <f t="shared" si="9"/>
        <v>0.94099999999999995</v>
      </c>
      <c r="E143">
        <f t="shared" si="10"/>
        <v>0.69199999999999995</v>
      </c>
      <c r="F143">
        <f t="shared" si="11"/>
        <v>17.542000000000002</v>
      </c>
      <c r="H143">
        <v>1500660</v>
      </c>
      <c r="I143">
        <v>2.7E-2</v>
      </c>
      <c r="K143">
        <v>1500660</v>
      </c>
      <c r="L143">
        <v>0.94099999999999995</v>
      </c>
      <c r="N143">
        <v>1500660</v>
      </c>
      <c r="O143">
        <v>0.69199999999999995</v>
      </c>
      <c r="Q143">
        <v>1500660</v>
      </c>
      <c r="R143">
        <v>17.542000000000002</v>
      </c>
    </row>
    <row r="144" spans="1:18" x14ac:dyDescent="0.2">
      <c r="A144">
        <v>1500670</v>
      </c>
      <c r="B144">
        <v>1.0920000000000001</v>
      </c>
      <c r="C144">
        <f t="shared" si="8"/>
        <v>0.04</v>
      </c>
      <c r="D144">
        <f t="shared" si="9"/>
        <v>1.369</v>
      </c>
      <c r="E144">
        <f t="shared" si="10"/>
        <v>0.91800000000000004</v>
      </c>
      <c r="F144">
        <f t="shared" si="11"/>
        <v>20.443000000000001</v>
      </c>
      <c r="H144">
        <v>1500670</v>
      </c>
      <c r="I144">
        <v>0.04</v>
      </c>
      <c r="K144">
        <v>1500670</v>
      </c>
      <c r="L144">
        <v>1.369</v>
      </c>
      <c r="N144">
        <v>1500670</v>
      </c>
      <c r="O144">
        <v>0.91800000000000004</v>
      </c>
      <c r="Q144">
        <v>1500670</v>
      </c>
      <c r="R144">
        <v>20.443000000000001</v>
      </c>
    </row>
    <row r="145" spans="1:18" x14ac:dyDescent="0.2">
      <c r="A145">
        <v>1500590</v>
      </c>
      <c r="B145">
        <v>10.035</v>
      </c>
      <c r="C145">
        <f t="shared" si="8"/>
        <v>0.23200000000000001</v>
      </c>
      <c r="D145">
        <f t="shared" si="9"/>
        <v>20.405999999999999</v>
      </c>
      <c r="E145">
        <f t="shared" si="10"/>
        <v>8.9830000000000005</v>
      </c>
      <c r="F145">
        <f t="shared" si="11"/>
        <v>169.47499999999999</v>
      </c>
      <c r="H145">
        <v>1500590</v>
      </c>
      <c r="I145">
        <v>0.23200000000000001</v>
      </c>
      <c r="K145">
        <v>1500590</v>
      </c>
      <c r="L145">
        <v>20.405999999999999</v>
      </c>
      <c r="N145">
        <v>1500590</v>
      </c>
      <c r="O145">
        <v>8.9830000000000005</v>
      </c>
      <c r="Q145">
        <v>1500590</v>
      </c>
      <c r="R145">
        <v>169.47499999999999</v>
      </c>
    </row>
    <row r="146" spans="1:18" x14ac:dyDescent="0.2">
      <c r="A146">
        <v>1500600</v>
      </c>
      <c r="B146">
        <v>4.9749999999999996</v>
      </c>
      <c r="C146">
        <f t="shared" si="8"/>
        <v>0.189</v>
      </c>
      <c r="D146">
        <f t="shared" si="9"/>
        <v>9.7550000000000008</v>
      </c>
      <c r="E146">
        <f t="shared" si="10"/>
        <v>4.2649999999999997</v>
      </c>
      <c r="F146">
        <f t="shared" si="11"/>
        <v>99.617999999999995</v>
      </c>
      <c r="H146">
        <v>1500600</v>
      </c>
      <c r="I146">
        <v>0.189</v>
      </c>
      <c r="K146">
        <v>1500600</v>
      </c>
      <c r="L146">
        <v>9.7550000000000008</v>
      </c>
      <c r="N146">
        <v>1500600</v>
      </c>
      <c r="O146">
        <v>4.2649999999999997</v>
      </c>
      <c r="Q146">
        <v>1500600</v>
      </c>
      <c r="R146">
        <v>99.617999999999995</v>
      </c>
    </row>
    <row r="147" spans="1:18" x14ac:dyDescent="0.2">
      <c r="A147">
        <v>1500610</v>
      </c>
      <c r="B147">
        <v>8.5649999999999995</v>
      </c>
      <c r="C147">
        <f t="shared" si="8"/>
        <v>0.312</v>
      </c>
      <c r="D147">
        <f t="shared" si="9"/>
        <v>12.97</v>
      </c>
      <c r="E147">
        <f t="shared" si="10"/>
        <v>7.0609999999999999</v>
      </c>
      <c r="F147">
        <f t="shared" si="11"/>
        <v>216.65799999999999</v>
      </c>
      <c r="H147">
        <v>1500610</v>
      </c>
      <c r="I147">
        <v>0.312</v>
      </c>
      <c r="K147">
        <v>1500610</v>
      </c>
      <c r="L147">
        <v>12.97</v>
      </c>
      <c r="N147">
        <v>1500610</v>
      </c>
      <c r="O147">
        <v>7.0609999999999999</v>
      </c>
      <c r="Q147">
        <v>1500610</v>
      </c>
      <c r="R147">
        <v>216.65799999999999</v>
      </c>
    </row>
    <row r="148" spans="1:18" x14ac:dyDescent="0.2">
      <c r="A148">
        <v>1500640</v>
      </c>
      <c r="B148">
        <v>5.6950000000000003</v>
      </c>
      <c r="C148">
        <f t="shared" si="8"/>
        <v>8.6999999999999994E-2</v>
      </c>
      <c r="D148">
        <f t="shared" si="9"/>
        <v>8.2720000000000002</v>
      </c>
      <c r="E148">
        <f t="shared" si="10"/>
        <v>3.9940000000000002</v>
      </c>
      <c r="F148">
        <f t="shared" si="11"/>
        <v>105.128</v>
      </c>
      <c r="H148">
        <v>1500640</v>
      </c>
      <c r="I148">
        <v>8.6999999999999994E-2</v>
      </c>
      <c r="K148">
        <v>1500640</v>
      </c>
      <c r="L148">
        <v>8.2720000000000002</v>
      </c>
      <c r="N148">
        <v>1500640</v>
      </c>
      <c r="O148">
        <v>3.9940000000000002</v>
      </c>
      <c r="Q148">
        <v>1500640</v>
      </c>
      <c r="R148">
        <v>105.128</v>
      </c>
    </row>
    <row r="149" spans="1:18" x14ac:dyDescent="0.2">
      <c r="A149">
        <v>1500620</v>
      </c>
      <c r="B149">
        <v>6.8639999999999999</v>
      </c>
      <c r="C149">
        <f t="shared" si="8"/>
        <v>0.61599999999999999</v>
      </c>
      <c r="D149">
        <f t="shared" si="9"/>
        <v>16.754000000000001</v>
      </c>
      <c r="E149">
        <f t="shared" si="10"/>
        <v>7.851</v>
      </c>
      <c r="F149">
        <f t="shared" si="11"/>
        <v>159.09399999999999</v>
      </c>
      <c r="H149">
        <v>1500620</v>
      </c>
      <c r="I149">
        <v>0.61599999999999999</v>
      </c>
      <c r="K149">
        <v>1500620</v>
      </c>
      <c r="L149">
        <v>16.754000000000001</v>
      </c>
      <c r="N149">
        <v>1500620</v>
      </c>
      <c r="O149">
        <v>7.851</v>
      </c>
      <c r="Q149">
        <v>1500620</v>
      </c>
      <c r="R149">
        <v>159.09399999999999</v>
      </c>
    </row>
    <row r="150" spans="1:18" x14ac:dyDescent="0.2">
      <c r="A150">
        <v>1500630</v>
      </c>
      <c r="B150">
        <v>3.1709999999999998</v>
      </c>
      <c r="C150">
        <f t="shared" si="8"/>
        <v>8.2000000000000003E-2</v>
      </c>
      <c r="D150">
        <f t="shared" si="9"/>
        <v>2.0059999999999998</v>
      </c>
      <c r="E150">
        <f t="shared" si="10"/>
        <v>2.1469999999999998</v>
      </c>
      <c r="F150">
        <f t="shared" si="11"/>
        <v>74.058999999999997</v>
      </c>
      <c r="H150">
        <v>1500630</v>
      </c>
      <c r="I150">
        <v>8.2000000000000003E-2</v>
      </c>
      <c r="K150">
        <v>1500630</v>
      </c>
      <c r="L150">
        <v>2.0059999999999998</v>
      </c>
      <c r="N150">
        <v>1500630</v>
      </c>
      <c r="O150">
        <v>2.1469999999999998</v>
      </c>
      <c r="Q150">
        <v>1500630</v>
      </c>
      <c r="R150">
        <v>74.058999999999997</v>
      </c>
    </row>
    <row r="151" spans="1:18" x14ac:dyDescent="0.2">
      <c r="A151">
        <v>1500680</v>
      </c>
      <c r="B151">
        <v>3.8860000000000001</v>
      </c>
      <c r="C151">
        <f t="shared" si="8"/>
        <v>9.0999999999999998E-2</v>
      </c>
      <c r="D151">
        <f t="shared" si="9"/>
        <v>2.9729999999999999</v>
      </c>
      <c r="E151">
        <f t="shared" si="10"/>
        <v>2.4969999999999999</v>
      </c>
      <c r="F151">
        <f t="shared" si="11"/>
        <v>71.575999999999993</v>
      </c>
      <c r="H151">
        <v>1500680</v>
      </c>
      <c r="I151">
        <v>9.0999999999999998E-2</v>
      </c>
      <c r="K151">
        <v>1500680</v>
      </c>
      <c r="L151">
        <v>2.9729999999999999</v>
      </c>
      <c r="N151">
        <v>1500680</v>
      </c>
      <c r="O151">
        <v>2.4969999999999999</v>
      </c>
      <c r="Q151">
        <v>1500680</v>
      </c>
      <c r="R151">
        <v>71.575999999999993</v>
      </c>
    </row>
    <row r="152" spans="1:18" x14ac:dyDescent="0.2">
      <c r="A152">
        <v>1500930</v>
      </c>
      <c r="B152">
        <v>4.2619999999999996</v>
      </c>
      <c r="C152">
        <f t="shared" si="8"/>
        <v>5.6000000000000001E-2</v>
      </c>
      <c r="D152">
        <f t="shared" si="9"/>
        <v>2.407</v>
      </c>
      <c r="E152">
        <f t="shared" si="10"/>
        <v>1.9770000000000001</v>
      </c>
      <c r="F152">
        <f t="shared" si="11"/>
        <v>74.596999999999994</v>
      </c>
      <c r="H152">
        <v>1500930</v>
      </c>
      <c r="I152">
        <v>5.6000000000000001E-2</v>
      </c>
      <c r="K152">
        <v>1500930</v>
      </c>
      <c r="L152">
        <v>2.407</v>
      </c>
      <c r="N152">
        <v>1500930</v>
      </c>
      <c r="O152">
        <v>1.9770000000000001</v>
      </c>
      <c r="Q152">
        <v>1500930</v>
      </c>
      <c r="R152">
        <v>74.596999999999994</v>
      </c>
    </row>
    <row r="153" spans="1:18" x14ac:dyDescent="0.2">
      <c r="A153">
        <v>1501090</v>
      </c>
      <c r="B153">
        <v>10.28</v>
      </c>
      <c r="C153">
        <f t="shared" si="8"/>
        <v>1.1419999999999999</v>
      </c>
      <c r="D153">
        <f t="shared" si="9"/>
        <v>22.846</v>
      </c>
      <c r="E153">
        <f t="shared" si="10"/>
        <v>12.797000000000001</v>
      </c>
      <c r="F153">
        <f t="shared" si="11"/>
        <v>242.63800000000001</v>
      </c>
      <c r="H153">
        <v>1501090</v>
      </c>
      <c r="I153">
        <v>1.1419999999999999</v>
      </c>
      <c r="K153">
        <v>1501090</v>
      </c>
      <c r="L153">
        <v>22.846</v>
      </c>
      <c r="N153">
        <v>1501090</v>
      </c>
      <c r="O153">
        <v>12.797000000000001</v>
      </c>
      <c r="Q153">
        <v>1501090</v>
      </c>
      <c r="R153">
        <v>242.63800000000001</v>
      </c>
    </row>
    <row r="154" spans="1:18" x14ac:dyDescent="0.2">
      <c r="A154">
        <v>1500690</v>
      </c>
      <c r="B154">
        <v>4.9409999999999998</v>
      </c>
      <c r="C154">
        <f t="shared" si="8"/>
        <v>7.0999999999999994E-2</v>
      </c>
      <c r="D154">
        <f t="shared" si="9"/>
        <v>1.196</v>
      </c>
      <c r="E154">
        <f t="shared" si="10"/>
        <v>2.4049999999999998</v>
      </c>
      <c r="F154">
        <f t="shared" si="11"/>
        <v>86.567999999999998</v>
      </c>
      <c r="H154">
        <v>1500690</v>
      </c>
      <c r="I154">
        <v>7.0999999999999994E-2</v>
      </c>
      <c r="K154">
        <v>1500690</v>
      </c>
      <c r="L154">
        <v>1.196</v>
      </c>
      <c r="N154">
        <v>1500690</v>
      </c>
      <c r="O154">
        <v>2.4049999999999998</v>
      </c>
      <c r="Q154">
        <v>1500690</v>
      </c>
      <c r="R154">
        <v>86.567999999999998</v>
      </c>
    </row>
    <row r="155" spans="1:18" x14ac:dyDescent="0.2">
      <c r="A155">
        <v>1500910</v>
      </c>
      <c r="B155">
        <v>2.6659999999999999</v>
      </c>
      <c r="C155">
        <f t="shared" si="8"/>
        <v>0.03</v>
      </c>
      <c r="D155">
        <f t="shared" si="9"/>
        <v>1.262</v>
      </c>
      <c r="E155">
        <f t="shared" si="10"/>
        <v>1.147</v>
      </c>
      <c r="F155">
        <f t="shared" si="11"/>
        <v>47.067999999999998</v>
      </c>
      <c r="H155">
        <v>1500910</v>
      </c>
      <c r="I155">
        <v>0.03</v>
      </c>
      <c r="K155">
        <v>1500910</v>
      </c>
      <c r="L155">
        <v>1.262</v>
      </c>
      <c r="N155">
        <v>1500910</v>
      </c>
      <c r="O155">
        <v>1.147</v>
      </c>
      <c r="Q155">
        <v>1500910</v>
      </c>
      <c r="R155">
        <v>47.067999999999998</v>
      </c>
    </row>
    <row r="156" spans="1:18" x14ac:dyDescent="0.2">
      <c r="A156">
        <v>1500700</v>
      </c>
      <c r="B156">
        <v>2.44</v>
      </c>
      <c r="C156">
        <f t="shared" si="8"/>
        <v>0.01</v>
      </c>
      <c r="D156">
        <f t="shared" si="9"/>
        <v>0.56100000000000005</v>
      </c>
      <c r="E156">
        <f t="shared" si="10"/>
        <v>0.61</v>
      </c>
      <c r="F156">
        <f t="shared" si="11"/>
        <v>42.081000000000003</v>
      </c>
      <c r="H156">
        <v>1500700</v>
      </c>
      <c r="I156">
        <v>0.01</v>
      </c>
      <c r="K156">
        <v>1500700</v>
      </c>
      <c r="L156">
        <v>0.56100000000000005</v>
      </c>
      <c r="N156">
        <v>1500700</v>
      </c>
      <c r="O156">
        <v>0.61</v>
      </c>
      <c r="Q156">
        <v>1500700</v>
      </c>
      <c r="R156">
        <v>42.081000000000003</v>
      </c>
    </row>
    <row r="157" spans="1:18" x14ac:dyDescent="0.2">
      <c r="A157">
        <v>1500710</v>
      </c>
      <c r="B157">
        <v>5.2729999999999997</v>
      </c>
      <c r="C157">
        <f t="shared" si="8"/>
        <v>5.3999999999999999E-2</v>
      </c>
      <c r="D157">
        <f t="shared" si="9"/>
        <v>1.1859999999999999</v>
      </c>
      <c r="E157">
        <f t="shared" si="10"/>
        <v>2.0249999999999999</v>
      </c>
      <c r="F157">
        <f t="shared" si="11"/>
        <v>91.864999999999995</v>
      </c>
      <c r="H157">
        <v>1500710</v>
      </c>
      <c r="I157">
        <v>5.3999999999999999E-2</v>
      </c>
      <c r="K157">
        <v>1500710</v>
      </c>
      <c r="L157">
        <v>1.1859999999999999</v>
      </c>
      <c r="N157">
        <v>1500710</v>
      </c>
      <c r="O157">
        <v>2.0249999999999999</v>
      </c>
      <c r="Q157">
        <v>1500710</v>
      </c>
      <c r="R157">
        <v>91.864999999999995</v>
      </c>
    </row>
    <row r="158" spans="1:18" x14ac:dyDescent="0.2">
      <c r="A158">
        <v>1500720</v>
      </c>
      <c r="B158">
        <v>2.3149999999999999</v>
      </c>
      <c r="C158">
        <f t="shared" si="8"/>
        <v>8.0000000000000002E-3</v>
      </c>
      <c r="D158">
        <f t="shared" si="9"/>
        <v>0.52900000000000003</v>
      </c>
      <c r="E158">
        <f t="shared" si="10"/>
        <v>0.53100000000000003</v>
      </c>
      <c r="F158">
        <f t="shared" si="11"/>
        <v>40.094999999999999</v>
      </c>
      <c r="H158">
        <v>1500720</v>
      </c>
      <c r="I158">
        <v>8.0000000000000002E-3</v>
      </c>
      <c r="K158">
        <v>1500720</v>
      </c>
      <c r="L158">
        <v>0.52900000000000003</v>
      </c>
      <c r="N158">
        <v>1500720</v>
      </c>
      <c r="O158">
        <v>0.53100000000000003</v>
      </c>
      <c r="Q158">
        <v>1500720</v>
      </c>
      <c r="R158">
        <v>40.094999999999999</v>
      </c>
    </row>
    <row r="159" spans="1:18" x14ac:dyDescent="0.2">
      <c r="A159">
        <v>1500730</v>
      </c>
      <c r="B159">
        <v>1.4350000000000001</v>
      </c>
      <c r="C159">
        <f t="shared" si="8"/>
        <v>0.01</v>
      </c>
      <c r="D159">
        <f t="shared" si="9"/>
        <v>0.36399999999999999</v>
      </c>
      <c r="E159">
        <f t="shared" si="10"/>
        <v>0.47399999999999998</v>
      </c>
      <c r="F159">
        <f t="shared" si="11"/>
        <v>24.943000000000001</v>
      </c>
      <c r="H159">
        <v>1500730</v>
      </c>
      <c r="I159">
        <v>0.01</v>
      </c>
      <c r="K159">
        <v>1500730</v>
      </c>
      <c r="L159">
        <v>0.36399999999999999</v>
      </c>
      <c r="N159">
        <v>1500730</v>
      </c>
      <c r="O159">
        <v>0.47399999999999998</v>
      </c>
      <c r="Q159">
        <v>1500730</v>
      </c>
      <c r="R159">
        <v>24.943000000000001</v>
      </c>
    </row>
    <row r="160" spans="1:18" x14ac:dyDescent="0.2">
      <c r="A160">
        <v>1500740</v>
      </c>
      <c r="B160">
        <v>5.9080000000000004</v>
      </c>
      <c r="C160">
        <f t="shared" si="8"/>
        <v>4.2000000000000003E-2</v>
      </c>
      <c r="D160">
        <f t="shared" si="9"/>
        <v>1.4510000000000001</v>
      </c>
      <c r="E160">
        <f t="shared" si="10"/>
        <v>1.8480000000000001</v>
      </c>
      <c r="F160">
        <f t="shared" si="11"/>
        <v>103.01900000000001</v>
      </c>
      <c r="H160">
        <v>1500740</v>
      </c>
      <c r="I160">
        <v>4.2000000000000003E-2</v>
      </c>
      <c r="K160">
        <v>1500740</v>
      </c>
      <c r="L160">
        <v>1.4510000000000001</v>
      </c>
      <c r="N160">
        <v>1500740</v>
      </c>
      <c r="O160">
        <v>1.8480000000000001</v>
      </c>
      <c r="Q160">
        <v>1500740</v>
      </c>
      <c r="R160">
        <v>103.01900000000001</v>
      </c>
    </row>
    <row r="161" spans="1:18" x14ac:dyDescent="0.2">
      <c r="A161">
        <v>1500750</v>
      </c>
      <c r="B161">
        <v>4.3170000000000002</v>
      </c>
      <c r="C161">
        <f t="shared" si="8"/>
        <v>5.5E-2</v>
      </c>
      <c r="D161">
        <f t="shared" si="9"/>
        <v>1.0569999999999999</v>
      </c>
      <c r="E161">
        <f t="shared" si="10"/>
        <v>1.9650000000000001</v>
      </c>
      <c r="F161">
        <f t="shared" si="11"/>
        <v>75.058999999999997</v>
      </c>
      <c r="H161">
        <v>1500750</v>
      </c>
      <c r="I161">
        <v>5.5E-2</v>
      </c>
      <c r="K161">
        <v>1500750</v>
      </c>
      <c r="L161">
        <v>1.0569999999999999</v>
      </c>
      <c r="N161">
        <v>1500750</v>
      </c>
      <c r="O161">
        <v>1.9650000000000001</v>
      </c>
      <c r="Q161">
        <v>1500750</v>
      </c>
      <c r="R161">
        <v>75.058999999999997</v>
      </c>
    </row>
    <row r="162" spans="1:18" x14ac:dyDescent="0.2">
      <c r="A162">
        <v>1500760</v>
      </c>
      <c r="B162">
        <v>4.452</v>
      </c>
      <c r="C162">
        <f t="shared" si="8"/>
        <v>4.8000000000000001E-2</v>
      </c>
      <c r="D162">
        <f t="shared" si="9"/>
        <v>1.0389999999999999</v>
      </c>
      <c r="E162">
        <f t="shared" si="10"/>
        <v>1.8480000000000001</v>
      </c>
      <c r="F162">
        <f t="shared" si="11"/>
        <v>78.438000000000002</v>
      </c>
      <c r="H162">
        <v>1500760</v>
      </c>
      <c r="I162">
        <v>4.8000000000000001E-2</v>
      </c>
      <c r="K162">
        <v>1500760</v>
      </c>
      <c r="L162">
        <v>1.0389999999999999</v>
      </c>
      <c r="N162">
        <v>1500760</v>
      </c>
      <c r="O162">
        <v>1.8480000000000001</v>
      </c>
      <c r="Q162">
        <v>1500760</v>
      </c>
      <c r="R162">
        <v>78.438000000000002</v>
      </c>
    </row>
    <row r="163" spans="1:18" x14ac:dyDescent="0.2">
      <c r="A163">
        <v>1500770</v>
      </c>
      <c r="B163">
        <v>3.4729999999999999</v>
      </c>
      <c r="C163">
        <f t="shared" si="8"/>
        <v>4.3999999999999997E-2</v>
      </c>
      <c r="D163">
        <f t="shared" si="9"/>
        <v>0.84899999999999998</v>
      </c>
      <c r="E163">
        <f t="shared" si="10"/>
        <v>1.621</v>
      </c>
      <c r="F163">
        <f t="shared" si="11"/>
        <v>61.069000000000003</v>
      </c>
      <c r="H163">
        <v>1500770</v>
      </c>
      <c r="I163">
        <v>4.3999999999999997E-2</v>
      </c>
      <c r="K163">
        <v>1500770</v>
      </c>
      <c r="L163">
        <v>0.84899999999999998</v>
      </c>
      <c r="N163">
        <v>1500770</v>
      </c>
      <c r="O163">
        <v>1.621</v>
      </c>
      <c r="Q163">
        <v>1500770</v>
      </c>
      <c r="R163">
        <v>61.069000000000003</v>
      </c>
    </row>
    <row r="164" spans="1:18" x14ac:dyDescent="0.2">
      <c r="A164">
        <v>1501091</v>
      </c>
      <c r="B164">
        <v>9.0660000000000007</v>
      </c>
      <c r="C164">
        <f t="shared" si="8"/>
        <v>0.52900000000000003</v>
      </c>
      <c r="D164">
        <f t="shared" si="9"/>
        <v>16.893000000000001</v>
      </c>
      <c r="E164">
        <f t="shared" si="10"/>
        <v>9.8680000000000003</v>
      </c>
      <c r="F164">
        <f t="shared" si="11"/>
        <v>200.71899999999999</v>
      </c>
      <c r="H164">
        <v>1501091</v>
      </c>
      <c r="I164">
        <v>0.52900000000000003</v>
      </c>
      <c r="K164">
        <v>1501091</v>
      </c>
      <c r="L164">
        <v>16.893000000000001</v>
      </c>
      <c r="N164">
        <v>1501091</v>
      </c>
      <c r="O164">
        <v>9.8680000000000003</v>
      </c>
      <c r="Q164">
        <v>1501091</v>
      </c>
      <c r="R164">
        <v>200.71899999999999</v>
      </c>
    </row>
    <row r="165" spans="1:18" x14ac:dyDescent="0.2">
      <c r="A165">
        <v>1500780</v>
      </c>
      <c r="B165">
        <v>3.931</v>
      </c>
      <c r="C165">
        <f t="shared" si="8"/>
        <v>2.1999999999999999E-2</v>
      </c>
      <c r="D165">
        <f t="shared" si="9"/>
        <v>0.88200000000000001</v>
      </c>
      <c r="E165">
        <f t="shared" si="10"/>
        <v>1.165</v>
      </c>
      <c r="F165">
        <f t="shared" si="11"/>
        <v>68.281999999999996</v>
      </c>
      <c r="H165">
        <v>1500780</v>
      </c>
      <c r="I165">
        <v>2.1999999999999999E-2</v>
      </c>
      <c r="K165">
        <v>1500780</v>
      </c>
      <c r="L165">
        <v>0.88200000000000001</v>
      </c>
      <c r="N165">
        <v>1500780</v>
      </c>
      <c r="O165">
        <v>1.165</v>
      </c>
      <c r="Q165">
        <v>1500780</v>
      </c>
      <c r="R165">
        <v>68.281999999999996</v>
      </c>
    </row>
    <row r="166" spans="1:18" x14ac:dyDescent="0.2">
      <c r="A166">
        <v>1500790</v>
      </c>
      <c r="B166">
        <v>0.433</v>
      </c>
      <c r="C166">
        <f t="shared" si="8"/>
        <v>4.0000000000000001E-3</v>
      </c>
      <c r="D166">
        <f t="shared" si="9"/>
        <v>0.155</v>
      </c>
      <c r="E166">
        <f t="shared" si="10"/>
        <v>0.161</v>
      </c>
      <c r="F166">
        <f t="shared" si="11"/>
        <v>7.6230000000000002</v>
      </c>
      <c r="H166">
        <v>1500790</v>
      </c>
      <c r="I166">
        <v>4.0000000000000001E-3</v>
      </c>
      <c r="K166">
        <v>1500790</v>
      </c>
      <c r="L166">
        <v>0.155</v>
      </c>
      <c r="N166">
        <v>1500790</v>
      </c>
      <c r="O166">
        <v>0.161</v>
      </c>
      <c r="Q166">
        <v>1500790</v>
      </c>
      <c r="R166">
        <v>7.6230000000000002</v>
      </c>
    </row>
    <row r="167" spans="1:18" x14ac:dyDescent="0.2">
      <c r="A167">
        <v>1500800</v>
      </c>
      <c r="B167">
        <v>2.7480000000000002</v>
      </c>
      <c r="C167">
        <f t="shared" si="8"/>
        <v>1.2999999999999999E-2</v>
      </c>
      <c r="D167">
        <f t="shared" si="9"/>
        <v>0.64600000000000002</v>
      </c>
      <c r="E167">
        <f t="shared" si="10"/>
        <v>0.748</v>
      </c>
      <c r="F167">
        <f t="shared" si="11"/>
        <v>47.548999999999999</v>
      </c>
      <c r="H167">
        <v>1500800</v>
      </c>
      <c r="I167">
        <v>1.2999999999999999E-2</v>
      </c>
      <c r="K167">
        <v>1500800</v>
      </c>
      <c r="L167">
        <v>0.64600000000000002</v>
      </c>
      <c r="N167">
        <v>1500800</v>
      </c>
      <c r="O167">
        <v>0.748</v>
      </c>
      <c r="Q167">
        <v>1500800</v>
      </c>
      <c r="R167">
        <v>47.548999999999999</v>
      </c>
    </row>
    <row r="168" spans="1:18" x14ac:dyDescent="0.2">
      <c r="A168">
        <v>1500810</v>
      </c>
      <c r="B168">
        <v>1.1160000000000001</v>
      </c>
      <c r="C168">
        <f t="shared" si="8"/>
        <v>8.0000000000000002E-3</v>
      </c>
      <c r="D168">
        <f t="shared" si="9"/>
        <v>0.27200000000000002</v>
      </c>
      <c r="E168">
        <f t="shared" si="10"/>
        <v>0.38100000000000001</v>
      </c>
      <c r="F168">
        <f t="shared" si="11"/>
        <v>19.303999999999998</v>
      </c>
      <c r="H168">
        <v>1500810</v>
      </c>
      <c r="I168">
        <v>8.0000000000000002E-3</v>
      </c>
      <c r="K168">
        <v>1500810</v>
      </c>
      <c r="L168">
        <v>0.27200000000000002</v>
      </c>
      <c r="N168">
        <v>1500810</v>
      </c>
      <c r="O168">
        <v>0.38100000000000001</v>
      </c>
      <c r="Q168">
        <v>1500810</v>
      </c>
      <c r="R168">
        <v>19.303999999999998</v>
      </c>
    </row>
    <row r="169" spans="1:18" x14ac:dyDescent="0.2">
      <c r="A169">
        <v>1500870</v>
      </c>
      <c r="B169">
        <v>2.2629999999999999</v>
      </c>
      <c r="C169">
        <f t="shared" si="8"/>
        <v>8.9999999999999993E-3</v>
      </c>
      <c r="D169">
        <f t="shared" si="9"/>
        <v>0.52200000000000002</v>
      </c>
      <c r="E169">
        <f t="shared" si="10"/>
        <v>0.54200000000000004</v>
      </c>
      <c r="F169">
        <f t="shared" si="11"/>
        <v>39.231000000000002</v>
      </c>
      <c r="H169">
        <v>1500870</v>
      </c>
      <c r="I169">
        <v>8.9999999999999993E-3</v>
      </c>
      <c r="K169">
        <v>1500870</v>
      </c>
      <c r="L169">
        <v>0.52200000000000002</v>
      </c>
      <c r="N169">
        <v>1500870</v>
      </c>
      <c r="O169">
        <v>0.54200000000000004</v>
      </c>
      <c r="Q169">
        <v>1500870</v>
      </c>
      <c r="R169">
        <v>39.231000000000002</v>
      </c>
    </row>
    <row r="170" spans="1:18" x14ac:dyDescent="0.2">
      <c r="A170">
        <v>1500880</v>
      </c>
      <c r="B170">
        <v>0.26700000000000002</v>
      </c>
      <c r="C170">
        <f t="shared" si="8"/>
        <v>1E-3</v>
      </c>
      <c r="D170">
        <f t="shared" si="9"/>
        <v>6.4000000000000001E-2</v>
      </c>
      <c r="E170">
        <f t="shared" si="10"/>
        <v>7.4999999999999997E-2</v>
      </c>
      <c r="F170">
        <f t="shared" si="11"/>
        <v>4.6609999999999996</v>
      </c>
      <c r="H170">
        <v>1500880</v>
      </c>
      <c r="I170">
        <v>1E-3</v>
      </c>
      <c r="K170">
        <v>1500880</v>
      </c>
      <c r="L170">
        <v>6.4000000000000001E-2</v>
      </c>
      <c r="N170">
        <v>1500880</v>
      </c>
      <c r="O170">
        <v>7.4999999999999997E-2</v>
      </c>
      <c r="Q170">
        <v>1500880</v>
      </c>
      <c r="R170">
        <v>4.6609999999999996</v>
      </c>
    </row>
    <row r="171" spans="1:18" x14ac:dyDescent="0.2">
      <c r="A171">
        <v>1500890</v>
      </c>
      <c r="B171">
        <v>2.5579999999999998</v>
      </c>
      <c r="C171">
        <f t="shared" si="8"/>
        <v>1.2999999999999999E-2</v>
      </c>
      <c r="D171">
        <f t="shared" si="9"/>
        <v>0.63900000000000001</v>
      </c>
      <c r="E171">
        <f t="shared" si="10"/>
        <v>0.69499999999999995</v>
      </c>
      <c r="F171">
        <f t="shared" si="11"/>
        <v>44.375</v>
      </c>
      <c r="H171">
        <v>1500890</v>
      </c>
      <c r="I171">
        <v>1.2999999999999999E-2</v>
      </c>
      <c r="K171">
        <v>1500890</v>
      </c>
      <c r="L171">
        <v>0.63900000000000001</v>
      </c>
      <c r="N171">
        <v>1500890</v>
      </c>
      <c r="O171">
        <v>0.69499999999999995</v>
      </c>
      <c r="Q171">
        <v>1500890</v>
      </c>
      <c r="R171">
        <v>44.375</v>
      </c>
    </row>
    <row r="172" spans="1:18" x14ac:dyDescent="0.2">
      <c r="A172">
        <v>1500900</v>
      </c>
      <c r="B172">
        <v>1.7589999999999999</v>
      </c>
      <c r="C172">
        <f t="shared" si="8"/>
        <v>1.9E-2</v>
      </c>
      <c r="D172">
        <f t="shared" si="9"/>
        <v>0.41499999999999998</v>
      </c>
      <c r="E172">
        <f t="shared" si="10"/>
        <v>0.74199999999999999</v>
      </c>
      <c r="F172">
        <f t="shared" si="11"/>
        <v>30.606999999999999</v>
      </c>
      <c r="H172">
        <v>1500900</v>
      </c>
      <c r="I172">
        <v>1.9E-2</v>
      </c>
      <c r="K172">
        <v>1500900</v>
      </c>
      <c r="L172">
        <v>0.41499999999999998</v>
      </c>
      <c r="N172">
        <v>1500900</v>
      </c>
      <c r="O172">
        <v>0.74199999999999999</v>
      </c>
      <c r="Q172">
        <v>1500900</v>
      </c>
      <c r="R172">
        <v>30.606999999999999</v>
      </c>
    </row>
    <row r="173" spans="1:18" x14ac:dyDescent="0.2">
      <c r="A173">
        <v>1500820</v>
      </c>
      <c r="B173">
        <v>0.72299999999999998</v>
      </c>
      <c r="C173">
        <f t="shared" si="8"/>
        <v>1E-3</v>
      </c>
      <c r="D173">
        <f t="shared" si="9"/>
        <v>0.22800000000000001</v>
      </c>
      <c r="E173">
        <f t="shared" si="10"/>
        <v>0.12</v>
      </c>
      <c r="F173">
        <f t="shared" si="11"/>
        <v>12.52</v>
      </c>
      <c r="H173">
        <v>1500820</v>
      </c>
      <c r="I173">
        <v>1E-3</v>
      </c>
      <c r="K173">
        <v>1500820</v>
      </c>
      <c r="L173">
        <v>0.22800000000000001</v>
      </c>
      <c r="N173">
        <v>1500820</v>
      </c>
      <c r="O173">
        <v>0.12</v>
      </c>
      <c r="Q173">
        <v>1500820</v>
      </c>
      <c r="R173">
        <v>12.52</v>
      </c>
    </row>
    <row r="174" spans="1:18" x14ac:dyDescent="0.2">
      <c r="A174">
        <v>1500830</v>
      </c>
      <c r="B174">
        <v>2.4260000000000002</v>
      </c>
      <c r="C174">
        <f t="shared" si="8"/>
        <v>6.0000000000000001E-3</v>
      </c>
      <c r="D174">
        <f t="shared" si="9"/>
        <v>0.623</v>
      </c>
      <c r="E174">
        <f t="shared" si="10"/>
        <v>0.46400000000000002</v>
      </c>
      <c r="F174">
        <f t="shared" si="11"/>
        <v>42.018999999999998</v>
      </c>
      <c r="H174">
        <v>1500830</v>
      </c>
      <c r="I174">
        <v>6.0000000000000001E-3</v>
      </c>
      <c r="K174">
        <v>1500830</v>
      </c>
      <c r="L174">
        <v>0.623</v>
      </c>
      <c r="N174">
        <v>1500830</v>
      </c>
      <c r="O174">
        <v>0.46400000000000002</v>
      </c>
      <c r="Q174">
        <v>1500830</v>
      </c>
      <c r="R174">
        <v>42.018999999999998</v>
      </c>
    </row>
    <row r="175" spans="1:18" x14ac:dyDescent="0.2">
      <c r="A175">
        <v>1500840</v>
      </c>
      <c r="B175">
        <v>0.74299999999999999</v>
      </c>
      <c r="C175">
        <f t="shared" si="8"/>
        <v>4.0000000000000001E-3</v>
      </c>
      <c r="D175">
        <f t="shared" si="9"/>
        <v>0.16900000000000001</v>
      </c>
      <c r="E175">
        <f t="shared" si="10"/>
        <v>0.221</v>
      </c>
      <c r="F175">
        <f t="shared" si="11"/>
        <v>12.86</v>
      </c>
      <c r="H175">
        <v>1500840</v>
      </c>
      <c r="I175">
        <v>4.0000000000000001E-3</v>
      </c>
      <c r="K175">
        <v>1500840</v>
      </c>
      <c r="L175">
        <v>0.16900000000000001</v>
      </c>
      <c r="N175">
        <v>1500840</v>
      </c>
      <c r="O175">
        <v>0.221</v>
      </c>
      <c r="Q175">
        <v>1500840</v>
      </c>
      <c r="R175">
        <v>12.86</v>
      </c>
    </row>
    <row r="176" spans="1:18" x14ac:dyDescent="0.2">
      <c r="A176">
        <v>1500850</v>
      </c>
      <c r="B176">
        <v>0.81799999999999995</v>
      </c>
      <c r="C176">
        <f t="shared" si="8"/>
        <v>2E-3</v>
      </c>
      <c r="D176">
        <f t="shared" si="9"/>
        <v>0.184</v>
      </c>
      <c r="E176">
        <f t="shared" si="10"/>
        <v>0.14699999999999999</v>
      </c>
      <c r="F176">
        <f t="shared" si="11"/>
        <v>14.159000000000001</v>
      </c>
      <c r="H176">
        <v>1500850</v>
      </c>
      <c r="I176">
        <v>2E-3</v>
      </c>
      <c r="K176">
        <v>1500850</v>
      </c>
      <c r="L176">
        <v>0.184</v>
      </c>
      <c r="N176">
        <v>1500850</v>
      </c>
      <c r="O176">
        <v>0.14699999999999999</v>
      </c>
      <c r="Q176">
        <v>1500850</v>
      </c>
      <c r="R176">
        <v>14.159000000000001</v>
      </c>
    </row>
    <row r="177" spans="1:18" x14ac:dyDescent="0.2">
      <c r="A177">
        <v>1500860</v>
      </c>
      <c r="B177">
        <v>1.31</v>
      </c>
      <c r="C177">
        <f t="shared" si="8"/>
        <v>3.0000000000000001E-3</v>
      </c>
      <c r="D177">
        <f t="shared" si="9"/>
        <v>0.41499999999999998</v>
      </c>
      <c r="E177">
        <f t="shared" si="10"/>
        <v>0.25800000000000001</v>
      </c>
      <c r="F177">
        <f t="shared" si="11"/>
        <v>22.638999999999999</v>
      </c>
      <c r="H177">
        <v>1500860</v>
      </c>
      <c r="I177">
        <v>3.0000000000000001E-3</v>
      </c>
      <c r="K177">
        <v>1500860</v>
      </c>
      <c r="L177">
        <v>0.41499999999999998</v>
      </c>
      <c r="N177">
        <v>1500860</v>
      </c>
      <c r="O177">
        <v>0.25800000000000001</v>
      </c>
      <c r="Q177">
        <v>1500860</v>
      </c>
      <c r="R177">
        <v>22.638999999999999</v>
      </c>
    </row>
    <row r="178" spans="1:18" x14ac:dyDescent="0.2">
      <c r="A178">
        <v>1500920</v>
      </c>
      <c r="B178">
        <v>0.54300000000000004</v>
      </c>
      <c r="C178">
        <f t="shared" si="8"/>
        <v>8.0000000000000002E-3</v>
      </c>
      <c r="D178">
        <f t="shared" si="9"/>
        <v>0.218</v>
      </c>
      <c r="E178">
        <f t="shared" si="10"/>
        <v>0.26600000000000001</v>
      </c>
      <c r="F178">
        <f t="shared" si="11"/>
        <v>10.257</v>
      </c>
      <c r="H178">
        <v>1500920</v>
      </c>
      <c r="I178">
        <v>8.0000000000000002E-3</v>
      </c>
      <c r="K178">
        <v>1500920</v>
      </c>
      <c r="L178">
        <v>0.218</v>
      </c>
      <c r="N178">
        <v>1500920</v>
      </c>
      <c r="O178">
        <v>0.26600000000000001</v>
      </c>
      <c r="Q178">
        <v>1500920</v>
      </c>
      <c r="R178">
        <v>10.257</v>
      </c>
    </row>
    <row r="179" spans="1:18" x14ac:dyDescent="0.2">
      <c r="A179">
        <v>1500940</v>
      </c>
      <c r="B179">
        <v>2.1779999999999999</v>
      </c>
      <c r="C179">
        <f t="shared" si="8"/>
        <v>1.0999999999999999E-2</v>
      </c>
      <c r="D179">
        <f t="shared" si="9"/>
        <v>0.53500000000000003</v>
      </c>
      <c r="E179">
        <f t="shared" si="10"/>
        <v>0.58399999999999996</v>
      </c>
      <c r="F179">
        <f t="shared" si="11"/>
        <v>39.53</v>
      </c>
      <c r="H179">
        <v>1500940</v>
      </c>
      <c r="I179">
        <v>1.0999999999999999E-2</v>
      </c>
      <c r="K179">
        <v>1500940</v>
      </c>
      <c r="L179">
        <v>0.53500000000000003</v>
      </c>
      <c r="N179">
        <v>1500940</v>
      </c>
      <c r="O179">
        <v>0.58399999999999996</v>
      </c>
      <c r="Q179">
        <v>1500940</v>
      </c>
      <c r="R179">
        <v>39.53</v>
      </c>
    </row>
    <row r="180" spans="1:18" x14ac:dyDescent="0.2">
      <c r="A180">
        <v>1501070</v>
      </c>
      <c r="B180">
        <v>2.7280000000000002</v>
      </c>
      <c r="C180">
        <f t="shared" si="8"/>
        <v>8.0000000000000002E-3</v>
      </c>
      <c r="D180">
        <f t="shared" si="9"/>
        <v>0.89300000000000002</v>
      </c>
      <c r="E180">
        <f t="shared" si="10"/>
        <v>0.59499999999999997</v>
      </c>
      <c r="F180">
        <f t="shared" si="11"/>
        <v>47.302999999999997</v>
      </c>
      <c r="H180">
        <v>1501070</v>
      </c>
      <c r="I180">
        <v>8.0000000000000002E-3</v>
      </c>
      <c r="K180">
        <v>1501070</v>
      </c>
      <c r="L180">
        <v>0.89300000000000002</v>
      </c>
      <c r="N180">
        <v>1501070</v>
      </c>
      <c r="O180">
        <v>0.59499999999999997</v>
      </c>
      <c r="Q180">
        <v>1501070</v>
      </c>
      <c r="R180">
        <v>47.302999999999997</v>
      </c>
    </row>
    <row r="181" spans="1:18" x14ac:dyDescent="0.2">
      <c r="A181">
        <v>1501080</v>
      </c>
      <c r="B181">
        <v>1.2450000000000001</v>
      </c>
      <c r="C181">
        <f t="shared" si="8"/>
        <v>3.2000000000000001E-2</v>
      </c>
      <c r="D181">
        <f t="shared" si="9"/>
        <v>1.171</v>
      </c>
      <c r="E181">
        <f t="shared" si="10"/>
        <v>0.89100000000000001</v>
      </c>
      <c r="F181">
        <f t="shared" si="11"/>
        <v>22.797000000000001</v>
      </c>
      <c r="H181">
        <v>1501080</v>
      </c>
      <c r="I181">
        <v>3.2000000000000001E-2</v>
      </c>
      <c r="K181">
        <v>1501080</v>
      </c>
      <c r="L181">
        <v>1.171</v>
      </c>
      <c r="N181">
        <v>1501080</v>
      </c>
      <c r="O181">
        <v>0.89100000000000001</v>
      </c>
      <c r="Q181">
        <v>1501080</v>
      </c>
      <c r="R181">
        <v>22.797000000000001</v>
      </c>
    </row>
    <row r="182" spans="1:18" x14ac:dyDescent="0.2">
      <c r="A182">
        <v>1500950</v>
      </c>
      <c r="B182">
        <v>2.0790000000000002</v>
      </c>
      <c r="C182">
        <f t="shared" si="8"/>
        <v>1.7000000000000001E-2</v>
      </c>
      <c r="D182">
        <f t="shared" si="9"/>
        <v>0.66</v>
      </c>
      <c r="E182">
        <f t="shared" si="10"/>
        <v>0.77300000000000002</v>
      </c>
      <c r="F182">
        <f t="shared" si="11"/>
        <v>41.459000000000003</v>
      </c>
      <c r="H182">
        <v>1500950</v>
      </c>
      <c r="I182">
        <v>1.7000000000000001E-2</v>
      </c>
      <c r="K182">
        <v>1500950</v>
      </c>
      <c r="L182">
        <v>0.66</v>
      </c>
      <c r="N182">
        <v>1500950</v>
      </c>
      <c r="O182">
        <v>0.77300000000000002</v>
      </c>
      <c r="Q182">
        <v>1500950</v>
      </c>
      <c r="R182">
        <v>41.459000000000003</v>
      </c>
    </row>
    <row r="183" spans="1:18" x14ac:dyDescent="0.2">
      <c r="A183">
        <v>1501040</v>
      </c>
      <c r="B183">
        <v>4.7939999999999996</v>
      </c>
      <c r="C183">
        <f t="shared" si="8"/>
        <v>8.9999999999999993E-3</v>
      </c>
      <c r="D183">
        <f t="shared" si="9"/>
        <v>1.139</v>
      </c>
      <c r="E183">
        <f t="shared" si="10"/>
        <v>0.83399999999999996</v>
      </c>
      <c r="F183">
        <f t="shared" si="11"/>
        <v>83.822000000000003</v>
      </c>
      <c r="H183">
        <v>1501040</v>
      </c>
      <c r="I183">
        <v>8.9999999999999993E-3</v>
      </c>
      <c r="K183">
        <v>1501040</v>
      </c>
      <c r="L183">
        <v>1.139</v>
      </c>
      <c r="N183">
        <v>1501040</v>
      </c>
      <c r="O183">
        <v>0.83399999999999996</v>
      </c>
      <c r="Q183">
        <v>1501040</v>
      </c>
      <c r="R183">
        <v>83.822000000000003</v>
      </c>
    </row>
    <row r="184" spans="1:18" x14ac:dyDescent="0.2">
      <c r="A184">
        <v>1501050</v>
      </c>
      <c r="B184">
        <v>6.4669999999999996</v>
      </c>
      <c r="C184">
        <f t="shared" si="8"/>
        <v>1.4999999999999999E-2</v>
      </c>
      <c r="D184">
        <f t="shared" si="9"/>
        <v>1.488</v>
      </c>
      <c r="E184">
        <f t="shared" si="10"/>
        <v>1.246</v>
      </c>
      <c r="F184">
        <f t="shared" si="11"/>
        <v>114.694</v>
      </c>
      <c r="H184">
        <v>1501050</v>
      </c>
      <c r="I184">
        <v>1.4999999999999999E-2</v>
      </c>
      <c r="K184">
        <v>1501050</v>
      </c>
      <c r="L184">
        <v>1.488</v>
      </c>
      <c r="N184">
        <v>1501050</v>
      </c>
      <c r="O184">
        <v>1.246</v>
      </c>
      <c r="Q184">
        <v>1501050</v>
      </c>
      <c r="R184">
        <v>114.694</v>
      </c>
    </row>
    <row r="185" spans="1:18" x14ac:dyDescent="0.2">
      <c r="A185">
        <v>1501060</v>
      </c>
      <c r="B185">
        <v>2.621</v>
      </c>
      <c r="C185">
        <f t="shared" si="8"/>
        <v>6.0000000000000001E-3</v>
      </c>
      <c r="D185">
        <f t="shared" si="9"/>
        <v>0.63300000000000001</v>
      </c>
      <c r="E185">
        <f t="shared" si="10"/>
        <v>0.49399999999999999</v>
      </c>
      <c r="F185">
        <f t="shared" si="11"/>
        <v>46.558</v>
      </c>
      <c r="H185">
        <v>1501060</v>
      </c>
      <c r="I185">
        <v>6.0000000000000001E-3</v>
      </c>
      <c r="K185">
        <v>1501060</v>
      </c>
      <c r="L185">
        <v>0.63300000000000001</v>
      </c>
      <c r="N185">
        <v>1501060</v>
      </c>
      <c r="O185">
        <v>0.49399999999999999</v>
      </c>
      <c r="Q185">
        <v>1501060</v>
      </c>
      <c r="R185">
        <v>46.558</v>
      </c>
    </row>
    <row r="186" spans="1:18" x14ac:dyDescent="0.2">
      <c r="A186">
        <v>1500960</v>
      </c>
      <c r="B186">
        <v>2.964</v>
      </c>
      <c r="C186">
        <f t="shared" si="8"/>
        <v>8.0000000000000002E-3</v>
      </c>
      <c r="D186">
        <f t="shared" si="9"/>
        <v>0.71699999999999997</v>
      </c>
      <c r="E186">
        <f t="shared" si="10"/>
        <v>0.60899999999999999</v>
      </c>
      <c r="F186">
        <f t="shared" si="11"/>
        <v>52.668999999999997</v>
      </c>
      <c r="H186">
        <v>1500960</v>
      </c>
      <c r="I186">
        <v>8.0000000000000002E-3</v>
      </c>
      <c r="K186">
        <v>1500960</v>
      </c>
      <c r="L186">
        <v>0.71699999999999997</v>
      </c>
      <c r="N186">
        <v>1500960</v>
      </c>
      <c r="O186">
        <v>0.60899999999999999</v>
      </c>
      <c r="Q186">
        <v>1500960</v>
      </c>
      <c r="R186">
        <v>52.668999999999997</v>
      </c>
    </row>
    <row r="187" spans="1:18" x14ac:dyDescent="0.2">
      <c r="A187">
        <v>1500970</v>
      </c>
      <c r="B187">
        <v>0.82399999999999995</v>
      </c>
      <c r="C187">
        <f t="shared" si="8"/>
        <v>7.0000000000000001E-3</v>
      </c>
      <c r="D187">
        <f t="shared" si="9"/>
        <v>0.24299999999999999</v>
      </c>
      <c r="E187">
        <f t="shared" si="10"/>
        <v>0.316</v>
      </c>
      <c r="F187">
        <f t="shared" si="11"/>
        <v>15.532999999999999</v>
      </c>
      <c r="H187">
        <v>1500970</v>
      </c>
      <c r="I187">
        <v>7.0000000000000001E-3</v>
      </c>
      <c r="K187">
        <v>1500970</v>
      </c>
      <c r="L187">
        <v>0.24299999999999999</v>
      </c>
      <c r="N187">
        <v>1500970</v>
      </c>
      <c r="O187">
        <v>0.316</v>
      </c>
      <c r="Q187">
        <v>1500970</v>
      </c>
      <c r="R187">
        <v>15.532999999999999</v>
      </c>
    </row>
    <row r="188" spans="1:18" x14ac:dyDescent="0.2">
      <c r="A188">
        <v>1500980</v>
      </c>
      <c r="B188">
        <v>3.9609999999999999</v>
      </c>
      <c r="C188">
        <f t="shared" si="8"/>
        <v>3.1E-2</v>
      </c>
      <c r="D188">
        <f t="shared" si="9"/>
        <v>1.27</v>
      </c>
      <c r="E188">
        <f t="shared" si="10"/>
        <v>1.45</v>
      </c>
      <c r="F188">
        <f t="shared" si="11"/>
        <v>71.468999999999994</v>
      </c>
      <c r="H188">
        <v>1500980</v>
      </c>
      <c r="I188">
        <v>3.1E-2</v>
      </c>
      <c r="K188">
        <v>1500980</v>
      </c>
      <c r="L188">
        <v>1.27</v>
      </c>
      <c r="N188">
        <v>1500980</v>
      </c>
      <c r="O188">
        <v>1.45</v>
      </c>
      <c r="Q188">
        <v>1500980</v>
      </c>
      <c r="R188">
        <v>71.468999999999994</v>
      </c>
    </row>
    <row r="189" spans="1:18" x14ac:dyDescent="0.2">
      <c r="A189">
        <v>1500990</v>
      </c>
      <c r="B189">
        <v>5.0309999999999997</v>
      </c>
      <c r="C189">
        <f t="shared" si="8"/>
        <v>2.3E-2</v>
      </c>
      <c r="D189">
        <f t="shared" si="9"/>
        <v>1.357</v>
      </c>
      <c r="E189">
        <f t="shared" si="10"/>
        <v>1.381</v>
      </c>
      <c r="F189">
        <f t="shared" si="11"/>
        <v>88.106999999999999</v>
      </c>
      <c r="H189">
        <v>1500990</v>
      </c>
      <c r="I189">
        <v>2.3E-2</v>
      </c>
      <c r="K189">
        <v>1500990</v>
      </c>
      <c r="L189">
        <v>1.357</v>
      </c>
      <c r="N189">
        <v>1500990</v>
      </c>
      <c r="O189">
        <v>1.381</v>
      </c>
      <c r="Q189">
        <v>1500990</v>
      </c>
      <c r="R189">
        <v>88.106999999999999</v>
      </c>
    </row>
    <row r="190" spans="1:18" x14ac:dyDescent="0.2">
      <c r="A190">
        <v>1501000</v>
      </c>
      <c r="B190">
        <v>1.972</v>
      </c>
      <c r="C190">
        <f t="shared" si="8"/>
        <v>5.0000000000000001E-3</v>
      </c>
      <c r="D190">
        <f t="shared" si="9"/>
        <v>0.46300000000000002</v>
      </c>
      <c r="E190">
        <f t="shared" si="10"/>
        <v>0.39300000000000002</v>
      </c>
      <c r="F190">
        <f t="shared" si="11"/>
        <v>34.551000000000002</v>
      </c>
      <c r="H190">
        <v>1501000</v>
      </c>
      <c r="I190">
        <v>5.0000000000000001E-3</v>
      </c>
      <c r="K190">
        <v>1501000</v>
      </c>
      <c r="L190">
        <v>0.46300000000000002</v>
      </c>
      <c r="N190">
        <v>1501000</v>
      </c>
      <c r="O190">
        <v>0.39300000000000002</v>
      </c>
      <c r="Q190">
        <v>1501000</v>
      </c>
      <c r="R190">
        <v>34.551000000000002</v>
      </c>
    </row>
    <row r="191" spans="1:18" x14ac:dyDescent="0.2">
      <c r="A191">
        <v>1501010</v>
      </c>
      <c r="B191">
        <v>1.7529999999999999</v>
      </c>
      <c r="C191">
        <f t="shared" si="8"/>
        <v>5.0000000000000001E-3</v>
      </c>
      <c r="D191">
        <f t="shared" si="9"/>
        <v>0.41399999999999998</v>
      </c>
      <c r="E191">
        <f t="shared" si="10"/>
        <v>0.377</v>
      </c>
      <c r="F191">
        <f t="shared" si="11"/>
        <v>30.584</v>
      </c>
      <c r="H191">
        <v>1501010</v>
      </c>
      <c r="I191">
        <v>5.0000000000000001E-3</v>
      </c>
      <c r="K191">
        <v>1501010</v>
      </c>
      <c r="L191">
        <v>0.41399999999999998</v>
      </c>
      <c r="N191">
        <v>1501010</v>
      </c>
      <c r="O191">
        <v>0.377</v>
      </c>
      <c r="Q191">
        <v>1501010</v>
      </c>
      <c r="R191">
        <v>30.584</v>
      </c>
    </row>
    <row r="192" spans="1:18" x14ac:dyDescent="0.2">
      <c r="A192">
        <v>1501020</v>
      </c>
      <c r="B192">
        <v>5.0469999999999997</v>
      </c>
      <c r="C192">
        <f t="shared" si="8"/>
        <v>8.9999999999999993E-3</v>
      </c>
      <c r="D192">
        <f t="shared" si="9"/>
        <v>1.1200000000000001</v>
      </c>
      <c r="E192">
        <f t="shared" si="10"/>
        <v>0.879</v>
      </c>
      <c r="F192">
        <f t="shared" si="11"/>
        <v>87.673000000000002</v>
      </c>
      <c r="H192">
        <v>1501020</v>
      </c>
      <c r="I192">
        <v>8.9999999999999993E-3</v>
      </c>
      <c r="K192">
        <v>1501020</v>
      </c>
      <c r="L192">
        <v>1.1200000000000001</v>
      </c>
      <c r="N192">
        <v>1501020</v>
      </c>
      <c r="O192">
        <v>0.879</v>
      </c>
      <c r="Q192">
        <v>1501020</v>
      </c>
      <c r="R192">
        <v>87.673000000000002</v>
      </c>
    </row>
    <row r="193" spans="1:18" x14ac:dyDescent="0.2">
      <c r="A193">
        <v>1501030</v>
      </c>
      <c r="B193">
        <v>4.0090000000000003</v>
      </c>
      <c r="C193">
        <f t="shared" si="8"/>
        <v>1.0999999999999999E-2</v>
      </c>
      <c r="D193">
        <f t="shared" si="9"/>
        <v>0.93100000000000005</v>
      </c>
      <c r="E193">
        <f t="shared" si="10"/>
        <v>0.84599999999999997</v>
      </c>
      <c r="F193">
        <f t="shared" si="11"/>
        <v>69.337999999999994</v>
      </c>
      <c r="H193">
        <v>1501030</v>
      </c>
      <c r="I193">
        <v>1.0999999999999999E-2</v>
      </c>
      <c r="K193">
        <v>1501030</v>
      </c>
      <c r="L193">
        <v>0.93100000000000005</v>
      </c>
      <c r="N193">
        <v>1501030</v>
      </c>
      <c r="O193">
        <v>0.84599999999999997</v>
      </c>
      <c r="Q193">
        <v>1501030</v>
      </c>
      <c r="R193">
        <v>69.337999999999994</v>
      </c>
    </row>
    <row r="194" spans="1:18" x14ac:dyDescent="0.2">
      <c r="A194">
        <v>1501270</v>
      </c>
      <c r="B194">
        <v>9.234</v>
      </c>
      <c r="C194">
        <f t="shared" si="8"/>
        <v>0.59499999999999997</v>
      </c>
      <c r="D194">
        <f t="shared" si="9"/>
        <v>25.571000000000002</v>
      </c>
      <c r="E194">
        <f t="shared" si="10"/>
        <v>12.819000000000001</v>
      </c>
      <c r="F194">
        <f t="shared" si="11"/>
        <v>203.62299999999999</v>
      </c>
      <c r="H194">
        <v>1501270</v>
      </c>
      <c r="I194">
        <v>0.59499999999999997</v>
      </c>
      <c r="K194">
        <v>1501270</v>
      </c>
      <c r="L194">
        <v>25.571000000000002</v>
      </c>
      <c r="N194">
        <v>1501270</v>
      </c>
      <c r="O194">
        <v>12.819000000000001</v>
      </c>
      <c r="Q194">
        <v>1501270</v>
      </c>
      <c r="R194">
        <v>203.62299999999999</v>
      </c>
    </row>
    <row r="195" spans="1:18" x14ac:dyDescent="0.2">
      <c r="A195">
        <v>1501310</v>
      </c>
      <c r="B195">
        <v>5.2549999999999999</v>
      </c>
      <c r="C195">
        <f t="shared" ref="C195:C258" si="12">_xlfn.XLOOKUP(A195,$H$2:$H$1332,$I$2:$I$1332,,0,)</f>
        <v>0.30299999999999999</v>
      </c>
      <c r="D195">
        <f t="shared" ref="D195:D258" si="13">_xlfn.XLOOKUP($A195,$H$2:$H$1332,$L$2:$L$1332,,0,)</f>
        <v>10.891999999999999</v>
      </c>
      <c r="E195">
        <f t="shared" ref="E195:E258" si="14">_xlfn.XLOOKUP($A195,$H$2:$H$1332,$O$2:$O$1332,,0,)</f>
        <v>5.9320000000000004</v>
      </c>
      <c r="F195">
        <f t="shared" ref="F195:F258" si="15">_xlfn.XLOOKUP($A195,$H$2:$H$1332,$R$2:$R$1332,,0,)</f>
        <v>121.67</v>
      </c>
      <c r="H195">
        <v>1501310</v>
      </c>
      <c r="I195">
        <v>0.30299999999999999</v>
      </c>
      <c r="K195">
        <v>1501310</v>
      </c>
      <c r="L195">
        <v>10.891999999999999</v>
      </c>
      <c r="N195">
        <v>1501310</v>
      </c>
      <c r="O195">
        <v>5.9320000000000004</v>
      </c>
      <c r="Q195">
        <v>1501310</v>
      </c>
      <c r="R195">
        <v>121.67</v>
      </c>
    </row>
    <row r="196" spans="1:18" x14ac:dyDescent="0.2">
      <c r="A196">
        <v>1501100</v>
      </c>
      <c r="B196">
        <v>4.4749999999999996</v>
      </c>
      <c r="C196">
        <f t="shared" si="12"/>
        <v>4.5999999999999999E-2</v>
      </c>
      <c r="D196">
        <f t="shared" si="13"/>
        <v>2.7869999999999999</v>
      </c>
      <c r="E196">
        <f t="shared" si="14"/>
        <v>1.7949999999999999</v>
      </c>
      <c r="F196">
        <f t="shared" si="15"/>
        <v>93.031999999999996</v>
      </c>
      <c r="H196">
        <v>1501100</v>
      </c>
      <c r="I196">
        <v>4.5999999999999999E-2</v>
      </c>
      <c r="K196">
        <v>1501100</v>
      </c>
      <c r="L196">
        <v>2.7869999999999999</v>
      </c>
      <c r="N196">
        <v>1501100</v>
      </c>
      <c r="O196">
        <v>1.7949999999999999</v>
      </c>
      <c r="Q196">
        <v>1501100</v>
      </c>
      <c r="R196">
        <v>93.031999999999996</v>
      </c>
    </row>
    <row r="197" spans="1:18" x14ac:dyDescent="0.2">
      <c r="A197">
        <v>1501280</v>
      </c>
      <c r="B197">
        <v>3.6219999999999999</v>
      </c>
      <c r="C197">
        <f t="shared" si="12"/>
        <v>0.13300000000000001</v>
      </c>
      <c r="D197">
        <f t="shared" si="13"/>
        <v>4.0789999999999997</v>
      </c>
      <c r="E197">
        <f t="shared" si="14"/>
        <v>3.02</v>
      </c>
      <c r="F197">
        <f t="shared" si="15"/>
        <v>78.965999999999994</v>
      </c>
      <c r="H197">
        <v>1501280</v>
      </c>
      <c r="I197">
        <v>0.13300000000000001</v>
      </c>
      <c r="K197">
        <v>1501280</v>
      </c>
      <c r="L197">
        <v>4.0789999999999997</v>
      </c>
      <c r="N197">
        <v>1501280</v>
      </c>
      <c r="O197">
        <v>3.02</v>
      </c>
      <c r="Q197">
        <v>1501280</v>
      </c>
      <c r="R197">
        <v>78.965999999999994</v>
      </c>
    </row>
    <row r="198" spans="1:18" x14ac:dyDescent="0.2">
      <c r="A198">
        <v>1501290</v>
      </c>
      <c r="B198">
        <v>3.423</v>
      </c>
      <c r="C198">
        <f t="shared" si="12"/>
        <v>4.3999999999999997E-2</v>
      </c>
      <c r="D198">
        <f t="shared" si="13"/>
        <v>1.3089999999999999</v>
      </c>
      <c r="E198">
        <f t="shared" si="14"/>
        <v>1.619</v>
      </c>
      <c r="F198">
        <f t="shared" si="15"/>
        <v>59.612000000000002</v>
      </c>
      <c r="H198">
        <v>1501290</v>
      </c>
      <c r="I198">
        <v>4.3999999999999997E-2</v>
      </c>
      <c r="K198">
        <v>1501290</v>
      </c>
      <c r="L198">
        <v>1.3089999999999999</v>
      </c>
      <c r="N198">
        <v>1501290</v>
      </c>
      <c r="O198">
        <v>1.619</v>
      </c>
      <c r="Q198">
        <v>1501290</v>
      </c>
      <c r="R198">
        <v>59.612000000000002</v>
      </c>
    </row>
    <row r="199" spans="1:18" x14ac:dyDescent="0.2">
      <c r="A199">
        <v>1501300</v>
      </c>
      <c r="B199">
        <v>4.6749999999999998</v>
      </c>
      <c r="C199">
        <f t="shared" si="12"/>
        <v>0.17899999999999999</v>
      </c>
      <c r="D199">
        <f t="shared" si="13"/>
        <v>4.2210000000000001</v>
      </c>
      <c r="E199">
        <f t="shared" si="14"/>
        <v>3.6709999999999998</v>
      </c>
      <c r="F199">
        <f t="shared" si="15"/>
        <v>100.672</v>
      </c>
      <c r="H199">
        <v>1501300</v>
      </c>
      <c r="I199">
        <v>0.17899999999999999</v>
      </c>
      <c r="K199">
        <v>1501300</v>
      </c>
      <c r="L199">
        <v>4.2210000000000001</v>
      </c>
      <c r="N199">
        <v>1501300</v>
      </c>
      <c r="O199">
        <v>3.6709999999999998</v>
      </c>
      <c r="Q199">
        <v>1501300</v>
      </c>
      <c r="R199">
        <v>100.672</v>
      </c>
    </row>
    <row r="200" spans="1:18" x14ac:dyDescent="0.2">
      <c r="A200">
        <v>1501110</v>
      </c>
      <c r="B200">
        <v>3.972</v>
      </c>
      <c r="C200">
        <f t="shared" si="12"/>
        <v>5.8999999999999997E-2</v>
      </c>
      <c r="D200">
        <f t="shared" si="13"/>
        <v>2.7</v>
      </c>
      <c r="E200">
        <f t="shared" si="14"/>
        <v>2.0470000000000002</v>
      </c>
      <c r="F200">
        <f t="shared" si="15"/>
        <v>84.423000000000002</v>
      </c>
      <c r="H200">
        <v>1501110</v>
      </c>
      <c r="I200">
        <v>5.8999999999999997E-2</v>
      </c>
      <c r="K200">
        <v>1501110</v>
      </c>
      <c r="L200">
        <v>2.7</v>
      </c>
      <c r="N200">
        <v>1501110</v>
      </c>
      <c r="O200">
        <v>2.0470000000000002</v>
      </c>
      <c r="Q200">
        <v>1501110</v>
      </c>
      <c r="R200">
        <v>84.423000000000002</v>
      </c>
    </row>
    <row r="201" spans="1:18" x14ac:dyDescent="0.2">
      <c r="A201">
        <v>1501230</v>
      </c>
      <c r="B201">
        <v>4.7140000000000004</v>
      </c>
      <c r="C201">
        <f t="shared" si="12"/>
        <v>1.6E-2</v>
      </c>
      <c r="D201">
        <f t="shared" si="13"/>
        <v>1.1419999999999999</v>
      </c>
      <c r="E201">
        <f t="shared" si="14"/>
        <v>1.091</v>
      </c>
      <c r="F201">
        <f t="shared" si="15"/>
        <v>84.117999999999995</v>
      </c>
      <c r="H201">
        <v>1501230</v>
      </c>
      <c r="I201">
        <v>1.6E-2</v>
      </c>
      <c r="K201">
        <v>1501230</v>
      </c>
      <c r="L201">
        <v>1.1419999999999999</v>
      </c>
      <c r="N201">
        <v>1501230</v>
      </c>
      <c r="O201">
        <v>1.091</v>
      </c>
      <c r="Q201">
        <v>1501230</v>
      </c>
      <c r="R201">
        <v>84.117999999999995</v>
      </c>
    </row>
    <row r="202" spans="1:18" x14ac:dyDescent="0.2">
      <c r="A202">
        <v>1501240</v>
      </c>
      <c r="B202">
        <v>2.9350000000000001</v>
      </c>
      <c r="C202">
        <f t="shared" si="12"/>
        <v>8.0000000000000002E-3</v>
      </c>
      <c r="D202">
        <f t="shared" si="13"/>
        <v>0.76100000000000001</v>
      </c>
      <c r="E202">
        <f t="shared" si="14"/>
        <v>0.59899999999999998</v>
      </c>
      <c r="F202">
        <f t="shared" si="15"/>
        <v>51.648000000000003</v>
      </c>
      <c r="H202">
        <v>1501240</v>
      </c>
      <c r="I202">
        <v>8.0000000000000002E-3</v>
      </c>
      <c r="K202">
        <v>1501240</v>
      </c>
      <c r="L202">
        <v>0.76100000000000001</v>
      </c>
      <c r="N202">
        <v>1501240</v>
      </c>
      <c r="O202">
        <v>0.59899999999999998</v>
      </c>
      <c r="Q202">
        <v>1501240</v>
      </c>
      <c r="R202">
        <v>51.648000000000003</v>
      </c>
    </row>
    <row r="203" spans="1:18" x14ac:dyDescent="0.2">
      <c r="A203">
        <v>1501250</v>
      </c>
      <c r="B203">
        <v>1.917</v>
      </c>
      <c r="C203">
        <f t="shared" si="12"/>
        <v>2.7E-2</v>
      </c>
      <c r="D203">
        <f t="shared" si="13"/>
        <v>2.4140000000000001</v>
      </c>
      <c r="E203">
        <f t="shared" si="14"/>
        <v>1.244</v>
      </c>
      <c r="F203">
        <f t="shared" si="15"/>
        <v>32.511000000000003</v>
      </c>
      <c r="H203">
        <v>1501250</v>
      </c>
      <c r="I203">
        <v>2.7E-2</v>
      </c>
      <c r="K203">
        <v>1501250</v>
      </c>
      <c r="L203">
        <v>2.4140000000000001</v>
      </c>
      <c r="N203">
        <v>1501250</v>
      </c>
      <c r="O203">
        <v>1.244</v>
      </c>
      <c r="Q203">
        <v>1501250</v>
      </c>
      <c r="R203">
        <v>32.511000000000003</v>
      </c>
    </row>
    <row r="204" spans="1:18" x14ac:dyDescent="0.2">
      <c r="A204">
        <v>1501260</v>
      </c>
      <c r="B204">
        <v>0.68300000000000005</v>
      </c>
      <c r="C204">
        <f t="shared" si="12"/>
        <v>8.9999999999999993E-3</v>
      </c>
      <c r="D204">
        <f t="shared" si="13"/>
        <v>0.499</v>
      </c>
      <c r="E204">
        <f t="shared" si="14"/>
        <v>0.34100000000000003</v>
      </c>
      <c r="F204">
        <f t="shared" si="15"/>
        <v>13.675000000000001</v>
      </c>
      <c r="H204">
        <v>1501260</v>
      </c>
      <c r="I204">
        <v>8.9999999999999993E-3</v>
      </c>
      <c r="K204">
        <v>1501260</v>
      </c>
      <c r="L204">
        <v>0.499</v>
      </c>
      <c r="N204">
        <v>1501260</v>
      </c>
      <c r="O204">
        <v>0.34100000000000003</v>
      </c>
      <c r="Q204">
        <v>1501260</v>
      </c>
      <c r="R204">
        <v>13.675000000000001</v>
      </c>
    </row>
    <row r="205" spans="1:18" x14ac:dyDescent="0.2">
      <c r="A205">
        <v>1501120</v>
      </c>
      <c r="B205">
        <v>3.9409999999999998</v>
      </c>
      <c r="C205">
        <f t="shared" si="12"/>
        <v>2.8000000000000001E-2</v>
      </c>
      <c r="D205">
        <f t="shared" si="13"/>
        <v>2.3570000000000002</v>
      </c>
      <c r="E205">
        <f t="shared" si="14"/>
        <v>1.419</v>
      </c>
      <c r="F205">
        <f t="shared" si="15"/>
        <v>82.566000000000003</v>
      </c>
      <c r="H205">
        <v>1501120</v>
      </c>
      <c r="I205">
        <v>2.8000000000000001E-2</v>
      </c>
      <c r="K205">
        <v>1501120</v>
      </c>
      <c r="L205">
        <v>2.3570000000000002</v>
      </c>
      <c r="N205">
        <v>1501120</v>
      </c>
      <c r="O205">
        <v>1.419</v>
      </c>
      <c r="Q205">
        <v>1501120</v>
      </c>
      <c r="R205">
        <v>82.566000000000003</v>
      </c>
    </row>
    <row r="206" spans="1:18" x14ac:dyDescent="0.2">
      <c r="A206">
        <v>1501220</v>
      </c>
      <c r="B206">
        <v>2.5310000000000001</v>
      </c>
      <c r="C206">
        <f t="shared" si="12"/>
        <v>1.6E-2</v>
      </c>
      <c r="D206">
        <f t="shared" si="13"/>
        <v>0.7</v>
      </c>
      <c r="E206">
        <f t="shared" si="14"/>
        <v>0.8</v>
      </c>
      <c r="F206">
        <f t="shared" si="15"/>
        <v>51.884999999999998</v>
      </c>
      <c r="H206">
        <v>1501220</v>
      </c>
      <c r="I206">
        <v>1.6E-2</v>
      </c>
      <c r="K206">
        <v>1501220</v>
      </c>
      <c r="L206">
        <v>0.7</v>
      </c>
      <c r="N206">
        <v>1501220</v>
      </c>
      <c r="O206">
        <v>0.8</v>
      </c>
      <c r="Q206">
        <v>1501220</v>
      </c>
      <c r="R206">
        <v>51.884999999999998</v>
      </c>
    </row>
    <row r="207" spans="1:18" x14ac:dyDescent="0.2">
      <c r="A207">
        <v>1501130</v>
      </c>
      <c r="B207">
        <v>5.407</v>
      </c>
      <c r="C207">
        <f t="shared" si="12"/>
        <v>2.3E-2</v>
      </c>
      <c r="D207">
        <f t="shared" si="13"/>
        <v>2.99</v>
      </c>
      <c r="E207">
        <f t="shared" si="14"/>
        <v>1.901</v>
      </c>
      <c r="F207">
        <f t="shared" si="15"/>
        <v>95.825999999999993</v>
      </c>
      <c r="H207">
        <v>1501130</v>
      </c>
      <c r="I207">
        <v>2.3E-2</v>
      </c>
      <c r="K207">
        <v>1501130</v>
      </c>
      <c r="L207">
        <v>2.99</v>
      </c>
      <c r="N207">
        <v>1501130</v>
      </c>
      <c r="O207">
        <v>1.901</v>
      </c>
      <c r="Q207">
        <v>1501130</v>
      </c>
      <c r="R207">
        <v>95.825999999999993</v>
      </c>
    </row>
    <row r="208" spans="1:18" x14ac:dyDescent="0.2">
      <c r="A208">
        <v>1501140</v>
      </c>
      <c r="B208">
        <v>2.5379999999999998</v>
      </c>
      <c r="C208">
        <f t="shared" si="12"/>
        <v>7.0000000000000001E-3</v>
      </c>
      <c r="D208">
        <f t="shared" si="13"/>
        <v>0.66900000000000004</v>
      </c>
      <c r="E208">
        <f t="shared" si="14"/>
        <v>0.52800000000000002</v>
      </c>
      <c r="F208">
        <f t="shared" si="15"/>
        <v>44.777999999999999</v>
      </c>
      <c r="H208">
        <v>1501140</v>
      </c>
      <c r="I208">
        <v>7.0000000000000001E-3</v>
      </c>
      <c r="K208">
        <v>1501140</v>
      </c>
      <c r="L208">
        <v>0.66900000000000004</v>
      </c>
      <c r="N208">
        <v>1501140</v>
      </c>
      <c r="O208">
        <v>0.52800000000000002</v>
      </c>
      <c r="Q208">
        <v>1501140</v>
      </c>
      <c r="R208">
        <v>44.777999999999999</v>
      </c>
    </row>
    <row r="209" spans="1:18" x14ac:dyDescent="0.2">
      <c r="A209">
        <v>1501150</v>
      </c>
      <c r="B209">
        <v>3.6440000000000001</v>
      </c>
      <c r="C209">
        <f t="shared" si="12"/>
        <v>1.7999999999999999E-2</v>
      </c>
      <c r="D209">
        <f t="shared" si="13"/>
        <v>1.6419999999999999</v>
      </c>
      <c r="E209">
        <f t="shared" si="14"/>
        <v>1.2789999999999999</v>
      </c>
      <c r="F209">
        <f t="shared" si="15"/>
        <v>68.736000000000004</v>
      </c>
      <c r="H209">
        <v>1501150</v>
      </c>
      <c r="I209">
        <v>1.7999999999999999E-2</v>
      </c>
      <c r="K209">
        <v>1501150</v>
      </c>
      <c r="L209">
        <v>1.6419999999999999</v>
      </c>
      <c r="N209">
        <v>1501150</v>
      </c>
      <c r="O209">
        <v>1.2789999999999999</v>
      </c>
      <c r="Q209">
        <v>1501150</v>
      </c>
      <c r="R209">
        <v>68.736000000000004</v>
      </c>
    </row>
    <row r="210" spans="1:18" x14ac:dyDescent="0.2">
      <c r="A210">
        <v>1501200</v>
      </c>
      <c r="B210">
        <v>2.78</v>
      </c>
      <c r="C210">
        <f t="shared" si="12"/>
        <v>1.2999999999999999E-2</v>
      </c>
      <c r="D210">
        <f t="shared" si="13"/>
        <v>1.837</v>
      </c>
      <c r="E210">
        <f t="shared" si="14"/>
        <v>0.995</v>
      </c>
      <c r="F210">
        <f t="shared" si="15"/>
        <v>51.96</v>
      </c>
      <c r="H210">
        <v>1501200</v>
      </c>
      <c r="I210">
        <v>1.2999999999999999E-2</v>
      </c>
      <c r="K210">
        <v>1501200</v>
      </c>
      <c r="L210">
        <v>1.837</v>
      </c>
      <c r="N210">
        <v>1501200</v>
      </c>
      <c r="O210">
        <v>0.995</v>
      </c>
      <c r="Q210">
        <v>1501200</v>
      </c>
      <c r="R210">
        <v>51.96</v>
      </c>
    </row>
    <row r="211" spans="1:18" x14ac:dyDescent="0.2">
      <c r="A211">
        <v>1501210</v>
      </c>
      <c r="B211">
        <v>2.8879999999999999</v>
      </c>
      <c r="C211">
        <f t="shared" si="12"/>
        <v>8.0000000000000002E-3</v>
      </c>
      <c r="D211">
        <f t="shared" si="13"/>
        <v>0.78600000000000003</v>
      </c>
      <c r="E211">
        <f t="shared" si="14"/>
        <v>0.57699999999999996</v>
      </c>
      <c r="F211">
        <f t="shared" si="15"/>
        <v>50.334000000000003</v>
      </c>
      <c r="H211">
        <v>1501210</v>
      </c>
      <c r="I211">
        <v>8.0000000000000002E-3</v>
      </c>
      <c r="K211">
        <v>1501210</v>
      </c>
      <c r="L211">
        <v>0.78600000000000003</v>
      </c>
      <c r="N211">
        <v>1501210</v>
      </c>
      <c r="O211">
        <v>0.57699999999999996</v>
      </c>
      <c r="Q211">
        <v>1501210</v>
      </c>
      <c r="R211">
        <v>50.334000000000003</v>
      </c>
    </row>
    <row r="212" spans="1:18" x14ac:dyDescent="0.2">
      <c r="A212">
        <v>1501160</v>
      </c>
      <c r="B212">
        <v>1.964</v>
      </c>
      <c r="C212">
        <f t="shared" si="12"/>
        <v>5.0000000000000001E-3</v>
      </c>
      <c r="D212">
        <f t="shared" si="13"/>
        <v>0.47399999999999998</v>
      </c>
      <c r="E212">
        <f t="shared" si="14"/>
        <v>0.42599999999999999</v>
      </c>
      <c r="F212">
        <f t="shared" si="15"/>
        <v>35.896000000000001</v>
      </c>
      <c r="H212">
        <v>1501160</v>
      </c>
      <c r="I212">
        <v>5.0000000000000001E-3</v>
      </c>
      <c r="K212">
        <v>1501160</v>
      </c>
      <c r="L212">
        <v>0.47399999999999998</v>
      </c>
      <c r="N212">
        <v>1501160</v>
      </c>
      <c r="O212">
        <v>0.42599999999999999</v>
      </c>
      <c r="Q212">
        <v>1501160</v>
      </c>
      <c r="R212">
        <v>35.896000000000001</v>
      </c>
    </row>
    <row r="213" spans="1:18" x14ac:dyDescent="0.2">
      <c r="A213">
        <v>1501170</v>
      </c>
      <c r="B213">
        <v>5.1689999999999996</v>
      </c>
      <c r="C213">
        <f t="shared" si="12"/>
        <v>1.4999999999999999E-2</v>
      </c>
      <c r="D213">
        <f t="shared" si="13"/>
        <v>2.012</v>
      </c>
      <c r="E213">
        <f t="shared" si="14"/>
        <v>1.3089999999999999</v>
      </c>
      <c r="F213">
        <f t="shared" si="15"/>
        <v>103.732</v>
      </c>
      <c r="H213">
        <v>1501170</v>
      </c>
      <c r="I213">
        <v>1.4999999999999999E-2</v>
      </c>
      <c r="K213">
        <v>1501170</v>
      </c>
      <c r="L213">
        <v>2.012</v>
      </c>
      <c r="N213">
        <v>1501170</v>
      </c>
      <c r="O213">
        <v>1.3089999999999999</v>
      </c>
      <c r="Q213">
        <v>1501170</v>
      </c>
      <c r="R213">
        <v>103.732</v>
      </c>
    </row>
    <row r="214" spans="1:18" x14ac:dyDescent="0.2">
      <c r="A214">
        <v>1501180</v>
      </c>
      <c r="B214">
        <v>1.8959999999999999</v>
      </c>
      <c r="C214">
        <f t="shared" si="12"/>
        <v>5.0000000000000001E-3</v>
      </c>
      <c r="D214">
        <f t="shared" si="13"/>
        <v>0.432</v>
      </c>
      <c r="E214">
        <f t="shared" si="14"/>
        <v>0.38300000000000001</v>
      </c>
      <c r="F214">
        <f t="shared" si="15"/>
        <v>32.996000000000002</v>
      </c>
      <c r="H214">
        <v>1501180</v>
      </c>
      <c r="I214">
        <v>5.0000000000000001E-3</v>
      </c>
      <c r="K214">
        <v>1501180</v>
      </c>
      <c r="L214">
        <v>0.432</v>
      </c>
      <c r="N214">
        <v>1501180</v>
      </c>
      <c r="O214">
        <v>0.38300000000000001</v>
      </c>
      <c r="Q214">
        <v>1501180</v>
      </c>
      <c r="R214">
        <v>32.996000000000002</v>
      </c>
    </row>
    <row r="215" spans="1:18" x14ac:dyDescent="0.2">
      <c r="A215">
        <v>1501190</v>
      </c>
      <c r="B215">
        <v>0.95599999999999996</v>
      </c>
      <c r="C215">
        <f t="shared" si="12"/>
        <v>3.0000000000000001E-3</v>
      </c>
      <c r="D215">
        <f t="shared" si="13"/>
        <v>0.27400000000000002</v>
      </c>
      <c r="E215">
        <f t="shared" si="14"/>
        <v>0.216</v>
      </c>
      <c r="F215">
        <f t="shared" si="15"/>
        <v>17.308</v>
      </c>
      <c r="H215">
        <v>1501190</v>
      </c>
      <c r="I215">
        <v>3.0000000000000001E-3</v>
      </c>
      <c r="K215">
        <v>1501190</v>
      </c>
      <c r="L215">
        <v>0.27400000000000002</v>
      </c>
      <c r="N215">
        <v>1501190</v>
      </c>
      <c r="O215">
        <v>0.216</v>
      </c>
      <c r="Q215">
        <v>1501190</v>
      </c>
      <c r="R215">
        <v>17.308</v>
      </c>
    </row>
    <row r="216" spans="1:18" x14ac:dyDescent="0.2">
      <c r="A216">
        <v>1501271</v>
      </c>
      <c r="B216">
        <v>4.3070000000000004</v>
      </c>
      <c r="C216">
        <f t="shared" si="12"/>
        <v>7.0999999999999994E-2</v>
      </c>
      <c r="D216">
        <f t="shared" si="13"/>
        <v>2.548</v>
      </c>
      <c r="E216">
        <f t="shared" si="14"/>
        <v>2.1480000000000001</v>
      </c>
      <c r="F216">
        <f t="shared" si="15"/>
        <v>83.084000000000003</v>
      </c>
      <c r="H216">
        <v>1501271</v>
      </c>
      <c r="I216">
        <v>7.0999999999999994E-2</v>
      </c>
      <c r="K216">
        <v>1501271</v>
      </c>
      <c r="L216">
        <v>2.548</v>
      </c>
      <c r="N216">
        <v>1501271</v>
      </c>
      <c r="O216">
        <v>2.1480000000000001</v>
      </c>
      <c r="Q216">
        <v>1501271</v>
      </c>
      <c r="R216">
        <v>83.084000000000003</v>
      </c>
    </row>
    <row r="217" spans="1:18" x14ac:dyDescent="0.2">
      <c r="A217">
        <v>1501281</v>
      </c>
      <c r="B217">
        <v>2.6829999999999998</v>
      </c>
      <c r="C217">
        <f t="shared" si="12"/>
        <v>0.02</v>
      </c>
      <c r="D217">
        <f t="shared" si="13"/>
        <v>0.88100000000000001</v>
      </c>
      <c r="E217">
        <f t="shared" si="14"/>
        <v>0.96899999999999997</v>
      </c>
      <c r="F217">
        <f t="shared" si="15"/>
        <v>46.459000000000003</v>
      </c>
      <c r="H217">
        <v>1501281</v>
      </c>
      <c r="I217">
        <v>0.02</v>
      </c>
      <c r="K217">
        <v>1501281</v>
      </c>
      <c r="L217">
        <v>0.88100000000000001</v>
      </c>
      <c r="N217">
        <v>1501281</v>
      </c>
      <c r="O217">
        <v>0.96899999999999997</v>
      </c>
      <c r="Q217">
        <v>1501281</v>
      </c>
      <c r="R217">
        <v>46.459000000000003</v>
      </c>
    </row>
    <row r="218" spans="1:18" x14ac:dyDescent="0.2">
      <c r="A218">
        <v>1501291</v>
      </c>
      <c r="B218">
        <v>3.0870000000000002</v>
      </c>
      <c r="C218">
        <f t="shared" si="12"/>
        <v>5.5E-2</v>
      </c>
      <c r="D218">
        <f t="shared" si="13"/>
        <v>1.5960000000000001</v>
      </c>
      <c r="E218">
        <f t="shared" si="14"/>
        <v>1.877</v>
      </c>
      <c r="F218">
        <f t="shared" si="15"/>
        <v>51.198999999999998</v>
      </c>
      <c r="H218">
        <v>1501291</v>
      </c>
      <c r="I218">
        <v>5.5E-2</v>
      </c>
      <c r="K218">
        <v>1501291</v>
      </c>
      <c r="L218">
        <v>1.5960000000000001</v>
      </c>
      <c r="N218">
        <v>1501291</v>
      </c>
      <c r="O218">
        <v>1.877</v>
      </c>
      <c r="Q218">
        <v>1501291</v>
      </c>
      <c r="R218">
        <v>51.198999999999998</v>
      </c>
    </row>
    <row r="219" spans="1:18" x14ac:dyDescent="0.2">
      <c r="A219">
        <v>1501292</v>
      </c>
      <c r="B219">
        <v>0.68600000000000005</v>
      </c>
      <c r="C219">
        <f t="shared" si="12"/>
        <v>8.0000000000000002E-3</v>
      </c>
      <c r="D219">
        <f t="shared" si="13"/>
        <v>0.151</v>
      </c>
      <c r="E219">
        <f t="shared" si="14"/>
        <v>0.315</v>
      </c>
      <c r="F219">
        <f t="shared" si="15"/>
        <v>11.711</v>
      </c>
      <c r="H219">
        <v>1501292</v>
      </c>
      <c r="I219">
        <v>8.0000000000000002E-3</v>
      </c>
      <c r="K219">
        <v>1501292</v>
      </c>
      <c r="L219">
        <v>0.151</v>
      </c>
      <c r="N219">
        <v>1501292</v>
      </c>
      <c r="O219">
        <v>0.315</v>
      </c>
      <c r="Q219">
        <v>1501292</v>
      </c>
      <c r="R219">
        <v>11.711</v>
      </c>
    </row>
    <row r="220" spans="1:18" x14ac:dyDescent="0.2">
      <c r="A220">
        <v>1501311</v>
      </c>
      <c r="B220">
        <v>3.0430000000000001</v>
      </c>
      <c r="C220">
        <f t="shared" si="12"/>
        <v>5.7000000000000002E-2</v>
      </c>
      <c r="D220">
        <f t="shared" si="13"/>
        <v>1.859</v>
      </c>
      <c r="E220">
        <f t="shared" si="14"/>
        <v>1.748</v>
      </c>
      <c r="F220">
        <f t="shared" si="15"/>
        <v>66.775999999999996</v>
      </c>
      <c r="H220">
        <v>1501311</v>
      </c>
      <c r="I220">
        <v>5.7000000000000002E-2</v>
      </c>
      <c r="K220">
        <v>1501311</v>
      </c>
      <c r="L220">
        <v>1.859</v>
      </c>
      <c r="N220">
        <v>1501311</v>
      </c>
      <c r="O220">
        <v>1.748</v>
      </c>
      <c r="Q220">
        <v>1501311</v>
      </c>
      <c r="R220">
        <v>66.775999999999996</v>
      </c>
    </row>
    <row r="221" spans="1:18" x14ac:dyDescent="0.2">
      <c r="A221">
        <v>1501330</v>
      </c>
      <c r="B221">
        <v>0.48199999999999998</v>
      </c>
      <c r="C221">
        <f t="shared" si="12"/>
        <v>1.2E-2</v>
      </c>
      <c r="D221">
        <f t="shared" si="13"/>
        <v>0.33600000000000002</v>
      </c>
      <c r="E221">
        <f t="shared" si="14"/>
        <v>0.33</v>
      </c>
      <c r="F221">
        <f t="shared" si="15"/>
        <v>9.18</v>
      </c>
      <c r="H221">
        <v>1501330</v>
      </c>
      <c r="I221">
        <v>1.2E-2</v>
      </c>
      <c r="K221">
        <v>1501330</v>
      </c>
      <c r="L221">
        <v>0.33600000000000002</v>
      </c>
      <c r="N221">
        <v>1501330</v>
      </c>
      <c r="O221">
        <v>0.33</v>
      </c>
      <c r="Q221">
        <v>1501330</v>
      </c>
      <c r="R221">
        <v>9.18</v>
      </c>
    </row>
    <row r="222" spans="1:18" x14ac:dyDescent="0.2">
      <c r="A222">
        <v>1501430</v>
      </c>
      <c r="B222">
        <v>0.56999999999999995</v>
      </c>
      <c r="C222">
        <f t="shared" si="12"/>
        <v>1.2E-2</v>
      </c>
      <c r="D222">
        <f t="shared" si="13"/>
        <v>0.504</v>
      </c>
      <c r="E222">
        <f t="shared" si="14"/>
        <v>0.34499999999999997</v>
      </c>
      <c r="F222">
        <f t="shared" si="15"/>
        <v>10.114000000000001</v>
      </c>
      <c r="H222">
        <v>1501430</v>
      </c>
      <c r="I222">
        <v>1.2E-2</v>
      </c>
      <c r="K222">
        <v>1501430</v>
      </c>
      <c r="L222">
        <v>0.504</v>
      </c>
      <c r="N222">
        <v>1501430</v>
      </c>
      <c r="O222">
        <v>0.34499999999999997</v>
      </c>
      <c r="Q222">
        <v>1501430</v>
      </c>
      <c r="R222">
        <v>10.114000000000001</v>
      </c>
    </row>
    <row r="223" spans="1:18" x14ac:dyDescent="0.2">
      <c r="A223">
        <v>1501340</v>
      </c>
      <c r="B223">
        <v>0.76400000000000001</v>
      </c>
      <c r="C223">
        <f t="shared" si="12"/>
        <v>1.6E-2</v>
      </c>
      <c r="D223">
        <f t="shared" si="13"/>
        <v>0.29599999999999999</v>
      </c>
      <c r="E223">
        <f t="shared" si="14"/>
        <v>0.46500000000000002</v>
      </c>
      <c r="F223">
        <f t="shared" si="15"/>
        <v>13.779</v>
      </c>
      <c r="H223">
        <v>1501340</v>
      </c>
      <c r="I223">
        <v>1.6E-2</v>
      </c>
      <c r="K223">
        <v>1501340</v>
      </c>
      <c r="L223">
        <v>0.29599999999999999</v>
      </c>
      <c r="N223">
        <v>1501340</v>
      </c>
      <c r="O223">
        <v>0.46500000000000002</v>
      </c>
      <c r="Q223">
        <v>1501340</v>
      </c>
      <c r="R223">
        <v>13.779</v>
      </c>
    </row>
    <row r="224" spans="1:18" x14ac:dyDescent="0.2">
      <c r="A224">
        <v>1501370</v>
      </c>
      <c r="B224">
        <v>0.53800000000000003</v>
      </c>
      <c r="C224">
        <f t="shared" si="12"/>
        <v>1.0999999999999999E-2</v>
      </c>
      <c r="D224">
        <f t="shared" si="13"/>
        <v>0.2</v>
      </c>
      <c r="E224">
        <f t="shared" si="14"/>
        <v>0.32300000000000001</v>
      </c>
      <c r="F224">
        <f t="shared" si="15"/>
        <v>9.6519999999999992</v>
      </c>
      <c r="H224">
        <v>1501370</v>
      </c>
      <c r="I224">
        <v>1.0999999999999999E-2</v>
      </c>
      <c r="K224">
        <v>1501370</v>
      </c>
      <c r="L224">
        <v>0.2</v>
      </c>
      <c r="N224">
        <v>1501370</v>
      </c>
      <c r="O224">
        <v>0.32300000000000001</v>
      </c>
      <c r="Q224">
        <v>1501370</v>
      </c>
      <c r="R224">
        <v>9.6519999999999992</v>
      </c>
    </row>
    <row r="225" spans="1:18" x14ac:dyDescent="0.2">
      <c r="A225">
        <v>1501350</v>
      </c>
      <c r="B225">
        <v>0.60199999999999998</v>
      </c>
      <c r="C225">
        <f t="shared" si="12"/>
        <v>1.0999999999999999E-2</v>
      </c>
      <c r="D225">
        <f t="shared" si="13"/>
        <v>0.17199999999999999</v>
      </c>
      <c r="E225">
        <f t="shared" si="14"/>
        <v>0.34399999999999997</v>
      </c>
      <c r="F225">
        <f t="shared" si="15"/>
        <v>10.755000000000001</v>
      </c>
      <c r="H225">
        <v>1501350</v>
      </c>
      <c r="I225">
        <v>1.0999999999999999E-2</v>
      </c>
      <c r="K225">
        <v>1501350</v>
      </c>
      <c r="L225">
        <v>0.17199999999999999</v>
      </c>
      <c r="N225">
        <v>1501350</v>
      </c>
      <c r="O225">
        <v>0.34399999999999997</v>
      </c>
      <c r="Q225">
        <v>1501350</v>
      </c>
      <c r="R225">
        <v>10.755000000000001</v>
      </c>
    </row>
    <row r="226" spans="1:18" x14ac:dyDescent="0.2">
      <c r="A226">
        <v>1501360</v>
      </c>
      <c r="B226">
        <v>1.3859999999999999</v>
      </c>
      <c r="C226">
        <f t="shared" si="12"/>
        <v>2.4E-2</v>
      </c>
      <c r="D226">
        <f t="shared" si="13"/>
        <v>0.39100000000000001</v>
      </c>
      <c r="E226">
        <f t="shared" si="14"/>
        <v>0.78800000000000003</v>
      </c>
      <c r="F226">
        <f t="shared" si="15"/>
        <v>26.344999999999999</v>
      </c>
      <c r="H226">
        <v>1501360</v>
      </c>
      <c r="I226">
        <v>2.4E-2</v>
      </c>
      <c r="K226">
        <v>1501360</v>
      </c>
      <c r="L226">
        <v>0.39100000000000001</v>
      </c>
      <c r="N226">
        <v>1501360</v>
      </c>
      <c r="O226">
        <v>0.78800000000000003</v>
      </c>
      <c r="Q226">
        <v>1501360</v>
      </c>
      <c r="R226">
        <v>26.344999999999999</v>
      </c>
    </row>
    <row r="227" spans="1:18" x14ac:dyDescent="0.2">
      <c r="A227">
        <v>1501380</v>
      </c>
      <c r="B227">
        <v>0.55600000000000005</v>
      </c>
      <c r="C227">
        <f t="shared" si="12"/>
        <v>8.9999999999999993E-3</v>
      </c>
      <c r="D227">
        <f t="shared" si="13"/>
        <v>0.124</v>
      </c>
      <c r="E227">
        <f t="shared" si="14"/>
        <v>0.29799999999999999</v>
      </c>
      <c r="F227">
        <f t="shared" si="15"/>
        <v>9.8539999999999992</v>
      </c>
      <c r="H227">
        <v>1501380</v>
      </c>
      <c r="I227">
        <v>8.9999999999999993E-3</v>
      </c>
      <c r="K227">
        <v>1501380</v>
      </c>
      <c r="L227">
        <v>0.124</v>
      </c>
      <c r="N227">
        <v>1501380</v>
      </c>
      <c r="O227">
        <v>0.29799999999999999</v>
      </c>
      <c r="Q227">
        <v>1501380</v>
      </c>
      <c r="R227">
        <v>9.8539999999999992</v>
      </c>
    </row>
    <row r="228" spans="1:18" x14ac:dyDescent="0.2">
      <c r="A228">
        <v>1501420</v>
      </c>
      <c r="B228">
        <v>1.0049999999999999</v>
      </c>
      <c r="C228">
        <f t="shared" si="12"/>
        <v>1.6E-2</v>
      </c>
      <c r="D228">
        <f t="shared" si="13"/>
        <v>0.33700000000000002</v>
      </c>
      <c r="E228">
        <f t="shared" si="14"/>
        <v>0.54100000000000004</v>
      </c>
      <c r="F228">
        <f t="shared" si="15"/>
        <v>18.797000000000001</v>
      </c>
      <c r="H228">
        <v>1501420</v>
      </c>
      <c r="I228">
        <v>1.6E-2</v>
      </c>
      <c r="K228">
        <v>1501420</v>
      </c>
      <c r="L228">
        <v>0.33700000000000002</v>
      </c>
      <c r="N228">
        <v>1501420</v>
      </c>
      <c r="O228">
        <v>0.54100000000000004</v>
      </c>
      <c r="Q228">
        <v>1501420</v>
      </c>
      <c r="R228">
        <v>18.797000000000001</v>
      </c>
    </row>
    <row r="229" spans="1:18" x14ac:dyDescent="0.2">
      <c r="A229">
        <v>1501390</v>
      </c>
      <c r="B229">
        <v>0.8</v>
      </c>
      <c r="C229">
        <f t="shared" si="12"/>
        <v>0.01</v>
      </c>
      <c r="D229">
        <f t="shared" si="13"/>
        <v>0.29099999999999998</v>
      </c>
      <c r="E229">
        <f t="shared" si="14"/>
        <v>0.378</v>
      </c>
      <c r="F229">
        <f t="shared" si="15"/>
        <v>14.779</v>
      </c>
      <c r="H229">
        <v>1501390</v>
      </c>
      <c r="I229">
        <v>0.01</v>
      </c>
      <c r="K229">
        <v>1501390</v>
      </c>
      <c r="L229">
        <v>0.29099999999999998</v>
      </c>
      <c r="N229">
        <v>1501390</v>
      </c>
      <c r="O229">
        <v>0.378</v>
      </c>
      <c r="Q229">
        <v>1501390</v>
      </c>
      <c r="R229">
        <v>14.779</v>
      </c>
    </row>
    <row r="230" spans="1:18" x14ac:dyDescent="0.2">
      <c r="A230">
        <v>1501410</v>
      </c>
      <c r="B230">
        <v>0.94799999999999995</v>
      </c>
      <c r="C230">
        <f t="shared" si="12"/>
        <v>1.2999999999999999E-2</v>
      </c>
      <c r="D230">
        <f t="shared" si="13"/>
        <v>0.23699999999999999</v>
      </c>
      <c r="E230">
        <f t="shared" si="14"/>
        <v>0.45400000000000001</v>
      </c>
      <c r="F230">
        <f t="shared" si="15"/>
        <v>16.855</v>
      </c>
      <c r="H230">
        <v>1501410</v>
      </c>
      <c r="I230">
        <v>1.2999999999999999E-2</v>
      </c>
      <c r="K230">
        <v>1501410</v>
      </c>
      <c r="L230">
        <v>0.23699999999999999</v>
      </c>
      <c r="N230">
        <v>1501410</v>
      </c>
      <c r="O230">
        <v>0.45400000000000001</v>
      </c>
      <c r="Q230">
        <v>1501410</v>
      </c>
      <c r="R230">
        <v>16.855</v>
      </c>
    </row>
    <row r="231" spans="1:18" x14ac:dyDescent="0.2">
      <c r="A231">
        <v>1501400</v>
      </c>
      <c r="B231">
        <v>1.1970000000000001</v>
      </c>
      <c r="C231">
        <f t="shared" si="12"/>
        <v>1.2E-2</v>
      </c>
      <c r="D231">
        <f t="shared" si="13"/>
        <v>0.32700000000000001</v>
      </c>
      <c r="E231">
        <f t="shared" si="14"/>
        <v>0.5</v>
      </c>
      <c r="F231">
        <f t="shared" si="15"/>
        <v>22.988</v>
      </c>
      <c r="H231">
        <v>1501400</v>
      </c>
      <c r="I231">
        <v>1.2E-2</v>
      </c>
      <c r="K231">
        <v>1501400</v>
      </c>
      <c r="L231">
        <v>0.32700000000000001</v>
      </c>
      <c r="N231">
        <v>1501400</v>
      </c>
      <c r="O231">
        <v>0.5</v>
      </c>
      <c r="Q231">
        <v>1501400</v>
      </c>
      <c r="R231">
        <v>22.988</v>
      </c>
    </row>
    <row r="232" spans="1:18" x14ac:dyDescent="0.2">
      <c r="A232">
        <v>1501520</v>
      </c>
      <c r="B232">
        <v>2.5819999999999999</v>
      </c>
      <c r="C232">
        <f t="shared" si="12"/>
        <v>4.7E-2</v>
      </c>
      <c r="D232">
        <f t="shared" si="13"/>
        <v>2.0430000000000001</v>
      </c>
      <c r="E232">
        <f t="shared" si="14"/>
        <v>1.3420000000000001</v>
      </c>
      <c r="F232">
        <f t="shared" si="15"/>
        <v>56.167999999999999</v>
      </c>
      <c r="H232">
        <v>1501520</v>
      </c>
      <c r="I232">
        <v>4.7E-2</v>
      </c>
      <c r="K232">
        <v>1501520</v>
      </c>
      <c r="L232">
        <v>2.0430000000000001</v>
      </c>
      <c r="N232">
        <v>1501520</v>
      </c>
      <c r="O232">
        <v>1.3420000000000001</v>
      </c>
      <c r="Q232">
        <v>1501520</v>
      </c>
      <c r="R232">
        <v>56.167999999999999</v>
      </c>
    </row>
    <row r="233" spans="1:18" x14ac:dyDescent="0.2">
      <c r="A233">
        <v>1501530</v>
      </c>
      <c r="B233">
        <v>4.0549999999999997</v>
      </c>
      <c r="C233">
        <f t="shared" si="12"/>
        <v>2.9000000000000001E-2</v>
      </c>
      <c r="D233">
        <f t="shared" si="13"/>
        <v>1.1879999999999999</v>
      </c>
      <c r="E233">
        <f t="shared" si="14"/>
        <v>1.4350000000000001</v>
      </c>
      <c r="F233">
        <f t="shared" si="15"/>
        <v>73.376000000000005</v>
      </c>
      <c r="H233">
        <v>1501530</v>
      </c>
      <c r="I233">
        <v>2.9000000000000001E-2</v>
      </c>
      <c r="K233">
        <v>1501530</v>
      </c>
      <c r="L233">
        <v>1.1879999999999999</v>
      </c>
      <c r="N233">
        <v>1501530</v>
      </c>
      <c r="O233">
        <v>1.4350000000000001</v>
      </c>
      <c r="Q233">
        <v>1501530</v>
      </c>
      <c r="R233">
        <v>73.376000000000005</v>
      </c>
    </row>
    <row r="234" spans="1:18" x14ac:dyDescent="0.2">
      <c r="A234">
        <v>1501550</v>
      </c>
      <c r="B234">
        <v>2.15</v>
      </c>
      <c r="C234">
        <f t="shared" si="12"/>
        <v>1.7000000000000001E-2</v>
      </c>
      <c r="D234">
        <f t="shared" si="13"/>
        <v>0.60299999999999998</v>
      </c>
      <c r="E234">
        <f t="shared" si="14"/>
        <v>0.79900000000000004</v>
      </c>
      <c r="F234">
        <f t="shared" si="15"/>
        <v>41.784999999999997</v>
      </c>
      <c r="H234">
        <v>1501550</v>
      </c>
      <c r="I234">
        <v>1.7000000000000001E-2</v>
      </c>
      <c r="K234">
        <v>1501550</v>
      </c>
      <c r="L234">
        <v>0.60299999999999998</v>
      </c>
      <c r="N234">
        <v>1501550</v>
      </c>
      <c r="O234">
        <v>0.79900000000000004</v>
      </c>
      <c r="Q234">
        <v>1501550</v>
      </c>
      <c r="R234">
        <v>41.784999999999997</v>
      </c>
    </row>
    <row r="235" spans="1:18" x14ac:dyDescent="0.2">
      <c r="A235">
        <v>1501540</v>
      </c>
      <c r="B235">
        <v>2.75</v>
      </c>
      <c r="C235">
        <f t="shared" si="12"/>
        <v>1.0999999999999999E-2</v>
      </c>
      <c r="D235">
        <f t="shared" si="13"/>
        <v>0.65</v>
      </c>
      <c r="E235">
        <f t="shared" si="14"/>
        <v>0.72099999999999997</v>
      </c>
      <c r="F235">
        <f t="shared" si="15"/>
        <v>47.72</v>
      </c>
      <c r="H235">
        <v>1501540</v>
      </c>
      <c r="I235">
        <v>1.0999999999999999E-2</v>
      </c>
      <c r="K235">
        <v>1501540</v>
      </c>
      <c r="L235">
        <v>0.65</v>
      </c>
      <c r="N235">
        <v>1501540</v>
      </c>
      <c r="O235">
        <v>0.72099999999999997</v>
      </c>
      <c r="Q235">
        <v>1501540</v>
      </c>
      <c r="R235">
        <v>47.72</v>
      </c>
    </row>
    <row r="236" spans="1:18" x14ac:dyDescent="0.2">
      <c r="A236">
        <v>1501570</v>
      </c>
      <c r="B236">
        <v>1.284</v>
      </c>
      <c r="C236">
        <f t="shared" si="12"/>
        <v>4.7E-2</v>
      </c>
      <c r="D236">
        <f t="shared" si="13"/>
        <v>1.5109999999999999</v>
      </c>
      <c r="E236">
        <f t="shared" si="14"/>
        <v>1.0429999999999999</v>
      </c>
      <c r="F236">
        <f t="shared" si="15"/>
        <v>23.681999999999999</v>
      </c>
      <c r="H236">
        <v>1501570</v>
      </c>
      <c r="I236">
        <v>4.7E-2</v>
      </c>
      <c r="K236">
        <v>1501570</v>
      </c>
      <c r="L236">
        <v>1.5109999999999999</v>
      </c>
      <c r="N236">
        <v>1501570</v>
      </c>
      <c r="O236">
        <v>1.0429999999999999</v>
      </c>
      <c r="Q236">
        <v>1501570</v>
      </c>
      <c r="R236">
        <v>23.681999999999999</v>
      </c>
    </row>
    <row r="237" spans="1:18" x14ac:dyDescent="0.2">
      <c r="A237">
        <v>1501620</v>
      </c>
      <c r="B237">
        <v>1.0429999999999999</v>
      </c>
      <c r="C237">
        <f t="shared" si="12"/>
        <v>3.5000000000000003E-2</v>
      </c>
      <c r="D237">
        <f t="shared" si="13"/>
        <v>0.88700000000000001</v>
      </c>
      <c r="E237">
        <f t="shared" si="14"/>
        <v>0.79800000000000004</v>
      </c>
      <c r="F237">
        <f t="shared" si="15"/>
        <v>18.481000000000002</v>
      </c>
      <c r="H237">
        <v>1501620</v>
      </c>
      <c r="I237">
        <v>3.5000000000000003E-2</v>
      </c>
      <c r="K237">
        <v>1501620</v>
      </c>
      <c r="L237">
        <v>0.88700000000000001</v>
      </c>
      <c r="N237">
        <v>1501620</v>
      </c>
      <c r="O237">
        <v>0.79800000000000004</v>
      </c>
      <c r="Q237">
        <v>1501620</v>
      </c>
      <c r="R237">
        <v>18.481000000000002</v>
      </c>
    </row>
    <row r="238" spans="1:18" x14ac:dyDescent="0.2">
      <c r="A238">
        <v>1501630</v>
      </c>
      <c r="B238">
        <v>0.443</v>
      </c>
      <c r="C238">
        <f t="shared" si="12"/>
        <v>1.2E-2</v>
      </c>
      <c r="D238">
        <f t="shared" si="13"/>
        <v>0.55500000000000005</v>
      </c>
      <c r="E238">
        <f t="shared" si="14"/>
        <v>0.312</v>
      </c>
      <c r="F238">
        <f t="shared" si="15"/>
        <v>7.6630000000000003</v>
      </c>
      <c r="H238">
        <v>1501630</v>
      </c>
      <c r="I238">
        <v>1.2E-2</v>
      </c>
      <c r="K238">
        <v>1501630</v>
      </c>
      <c r="L238">
        <v>0.55500000000000005</v>
      </c>
      <c r="N238">
        <v>1501630</v>
      </c>
      <c r="O238">
        <v>0.312</v>
      </c>
      <c r="Q238">
        <v>1501630</v>
      </c>
      <c r="R238">
        <v>7.6630000000000003</v>
      </c>
    </row>
    <row r="239" spans="1:18" x14ac:dyDescent="0.2">
      <c r="A239">
        <v>1501640</v>
      </c>
      <c r="B239">
        <v>2.4900000000000002</v>
      </c>
      <c r="C239">
        <f t="shared" si="12"/>
        <v>7.9000000000000001E-2</v>
      </c>
      <c r="D239">
        <f t="shared" si="13"/>
        <v>1.2050000000000001</v>
      </c>
      <c r="E239">
        <f t="shared" si="14"/>
        <v>1.8959999999999999</v>
      </c>
      <c r="F239">
        <f t="shared" si="15"/>
        <v>43.372999999999998</v>
      </c>
      <c r="H239">
        <v>1501640</v>
      </c>
      <c r="I239">
        <v>7.9000000000000001E-2</v>
      </c>
      <c r="K239">
        <v>1501640</v>
      </c>
      <c r="L239">
        <v>1.2050000000000001</v>
      </c>
      <c r="N239">
        <v>1501640</v>
      </c>
      <c r="O239">
        <v>1.8959999999999999</v>
      </c>
      <c r="Q239">
        <v>1501640</v>
      </c>
      <c r="R239">
        <v>43.372999999999998</v>
      </c>
    </row>
    <row r="240" spans="1:18" x14ac:dyDescent="0.2">
      <c r="A240">
        <v>1501650</v>
      </c>
      <c r="B240">
        <v>4.5170000000000003</v>
      </c>
      <c r="C240">
        <f t="shared" si="12"/>
        <v>0.14199999999999999</v>
      </c>
      <c r="D240">
        <f t="shared" si="13"/>
        <v>3.4740000000000002</v>
      </c>
      <c r="E240">
        <f t="shared" si="14"/>
        <v>3.5</v>
      </c>
      <c r="F240">
        <f t="shared" si="15"/>
        <v>76.935000000000002</v>
      </c>
      <c r="H240">
        <v>1501650</v>
      </c>
      <c r="I240">
        <v>0.14199999999999999</v>
      </c>
      <c r="K240">
        <v>1501650</v>
      </c>
      <c r="L240">
        <v>3.4740000000000002</v>
      </c>
      <c r="N240">
        <v>1501650</v>
      </c>
      <c r="O240">
        <v>3.5</v>
      </c>
      <c r="Q240">
        <v>1501650</v>
      </c>
      <c r="R240">
        <v>76.935000000000002</v>
      </c>
    </row>
    <row r="241" spans="1:18" x14ac:dyDescent="0.2">
      <c r="A241">
        <v>1501660</v>
      </c>
      <c r="B241">
        <v>4.2569999999999997</v>
      </c>
      <c r="C241">
        <f t="shared" si="12"/>
        <v>0.122</v>
      </c>
      <c r="D241">
        <f t="shared" si="13"/>
        <v>2.879</v>
      </c>
      <c r="E241">
        <f t="shared" si="14"/>
        <v>3.012</v>
      </c>
      <c r="F241">
        <f t="shared" si="15"/>
        <v>75.843000000000004</v>
      </c>
      <c r="H241">
        <v>1501660</v>
      </c>
      <c r="I241">
        <v>0.122</v>
      </c>
      <c r="K241">
        <v>1501660</v>
      </c>
      <c r="L241">
        <v>2.879</v>
      </c>
      <c r="N241">
        <v>1501660</v>
      </c>
      <c r="O241">
        <v>3.012</v>
      </c>
      <c r="Q241">
        <v>1501660</v>
      </c>
      <c r="R241">
        <v>75.843000000000004</v>
      </c>
    </row>
    <row r="242" spans="1:18" x14ac:dyDescent="0.2">
      <c r="A242">
        <v>1501670</v>
      </c>
      <c r="B242">
        <v>0.97499999999999998</v>
      </c>
      <c r="C242">
        <f t="shared" si="12"/>
        <v>2.8000000000000001E-2</v>
      </c>
      <c r="D242">
        <f t="shared" si="13"/>
        <v>0.51100000000000001</v>
      </c>
      <c r="E242">
        <f t="shared" si="14"/>
        <v>0.747</v>
      </c>
      <c r="F242">
        <f t="shared" si="15"/>
        <v>16.494</v>
      </c>
      <c r="H242">
        <v>1501670</v>
      </c>
      <c r="I242">
        <v>2.8000000000000001E-2</v>
      </c>
      <c r="K242">
        <v>1501670</v>
      </c>
      <c r="L242">
        <v>0.51100000000000001</v>
      </c>
      <c r="N242">
        <v>1501670</v>
      </c>
      <c r="O242">
        <v>0.747</v>
      </c>
      <c r="Q242">
        <v>1501670</v>
      </c>
      <c r="R242">
        <v>16.494</v>
      </c>
    </row>
    <row r="243" spans="1:18" x14ac:dyDescent="0.2">
      <c r="A243">
        <v>1501680</v>
      </c>
      <c r="B243">
        <v>3.5110000000000001</v>
      </c>
      <c r="C243">
        <f t="shared" si="12"/>
        <v>0.108</v>
      </c>
      <c r="D243">
        <f t="shared" si="13"/>
        <v>1.167</v>
      </c>
      <c r="E243">
        <f t="shared" si="14"/>
        <v>2.5720000000000001</v>
      </c>
      <c r="F243">
        <f t="shared" si="15"/>
        <v>62.686</v>
      </c>
      <c r="H243">
        <v>1501680</v>
      </c>
      <c r="I243">
        <v>0.108</v>
      </c>
      <c r="K243">
        <v>1501680</v>
      </c>
      <c r="L243">
        <v>1.167</v>
      </c>
      <c r="N243">
        <v>1501680</v>
      </c>
      <c r="O243">
        <v>2.5720000000000001</v>
      </c>
      <c r="Q243">
        <v>1501680</v>
      </c>
      <c r="R243">
        <v>62.686</v>
      </c>
    </row>
    <row r="244" spans="1:18" x14ac:dyDescent="0.2">
      <c r="A244">
        <v>1501690</v>
      </c>
      <c r="B244">
        <v>0.32600000000000001</v>
      </c>
      <c r="C244">
        <f t="shared" si="12"/>
        <v>0.01</v>
      </c>
      <c r="D244">
        <f t="shared" si="13"/>
        <v>0.248</v>
      </c>
      <c r="E244">
        <f t="shared" si="14"/>
        <v>0.23400000000000001</v>
      </c>
      <c r="F244">
        <f t="shared" si="15"/>
        <v>5.85</v>
      </c>
      <c r="H244">
        <v>1501690</v>
      </c>
      <c r="I244">
        <v>0.01</v>
      </c>
      <c r="K244">
        <v>1501690</v>
      </c>
      <c r="L244">
        <v>0.248</v>
      </c>
      <c r="N244">
        <v>1501690</v>
      </c>
      <c r="O244">
        <v>0.23400000000000001</v>
      </c>
      <c r="Q244">
        <v>1501690</v>
      </c>
      <c r="R244">
        <v>5.85</v>
      </c>
    </row>
    <row r="245" spans="1:18" x14ac:dyDescent="0.2">
      <c r="A245">
        <v>1501700</v>
      </c>
      <c r="B245">
        <v>4.508</v>
      </c>
      <c r="C245">
        <f t="shared" si="12"/>
        <v>0.121</v>
      </c>
      <c r="D245">
        <f t="shared" si="13"/>
        <v>4.8239999999999998</v>
      </c>
      <c r="E245">
        <f t="shared" si="14"/>
        <v>3.081</v>
      </c>
      <c r="F245">
        <f t="shared" si="15"/>
        <v>80.424999999999997</v>
      </c>
      <c r="H245">
        <v>1501700</v>
      </c>
      <c r="I245">
        <v>0.121</v>
      </c>
      <c r="K245">
        <v>1501700</v>
      </c>
      <c r="L245">
        <v>4.8239999999999998</v>
      </c>
      <c r="N245">
        <v>1501700</v>
      </c>
      <c r="O245">
        <v>3.081</v>
      </c>
      <c r="Q245">
        <v>1501700</v>
      </c>
      <c r="R245">
        <v>80.424999999999997</v>
      </c>
    </row>
    <row r="246" spans="1:18" x14ac:dyDescent="0.2">
      <c r="A246">
        <v>1501710</v>
      </c>
      <c r="B246">
        <v>2.8410000000000002</v>
      </c>
      <c r="C246">
        <f t="shared" si="12"/>
        <v>8.3000000000000004E-2</v>
      </c>
      <c r="D246">
        <f t="shared" si="13"/>
        <v>1.7290000000000001</v>
      </c>
      <c r="E246">
        <f t="shared" si="14"/>
        <v>2.0209999999999999</v>
      </c>
      <c r="F246">
        <f t="shared" si="15"/>
        <v>50.892000000000003</v>
      </c>
      <c r="H246">
        <v>1501710</v>
      </c>
      <c r="I246">
        <v>8.3000000000000004E-2</v>
      </c>
      <c r="K246">
        <v>1501710</v>
      </c>
      <c r="L246">
        <v>1.7290000000000001</v>
      </c>
      <c r="N246">
        <v>1501710</v>
      </c>
      <c r="O246">
        <v>2.0209999999999999</v>
      </c>
      <c r="Q246">
        <v>1501710</v>
      </c>
      <c r="R246">
        <v>50.892000000000003</v>
      </c>
    </row>
    <row r="247" spans="1:18" x14ac:dyDescent="0.2">
      <c r="A247">
        <v>1502040</v>
      </c>
      <c r="B247">
        <v>0.80900000000000005</v>
      </c>
      <c r="C247">
        <f t="shared" si="12"/>
        <v>2.9000000000000001E-2</v>
      </c>
      <c r="D247">
        <f t="shared" si="13"/>
        <v>0.29299999999999998</v>
      </c>
      <c r="E247">
        <f t="shared" si="14"/>
        <v>0.63800000000000001</v>
      </c>
      <c r="F247">
        <f t="shared" si="15"/>
        <v>14.518000000000001</v>
      </c>
      <c r="H247">
        <v>1502040</v>
      </c>
      <c r="I247">
        <v>2.9000000000000001E-2</v>
      </c>
      <c r="K247">
        <v>1502040</v>
      </c>
      <c r="L247">
        <v>0.29299999999999998</v>
      </c>
      <c r="N247">
        <v>1502040</v>
      </c>
      <c r="O247">
        <v>0.63800000000000001</v>
      </c>
      <c r="Q247">
        <v>1502040</v>
      </c>
      <c r="R247">
        <v>14.518000000000001</v>
      </c>
    </row>
    <row r="248" spans="1:18" x14ac:dyDescent="0.2">
      <c r="A248">
        <v>1501720</v>
      </c>
      <c r="B248">
        <v>1.0660000000000001</v>
      </c>
      <c r="C248">
        <f t="shared" si="12"/>
        <v>2.5999999999999999E-2</v>
      </c>
      <c r="D248">
        <f t="shared" si="13"/>
        <v>0.48899999999999999</v>
      </c>
      <c r="E248">
        <f t="shared" si="14"/>
        <v>0.69499999999999995</v>
      </c>
      <c r="F248">
        <f t="shared" si="15"/>
        <v>18.834</v>
      </c>
      <c r="H248">
        <v>1501720</v>
      </c>
      <c r="I248">
        <v>2.5999999999999999E-2</v>
      </c>
      <c r="K248">
        <v>1501720</v>
      </c>
      <c r="L248">
        <v>0.48899999999999999</v>
      </c>
      <c r="N248">
        <v>1501720</v>
      </c>
      <c r="O248">
        <v>0.69499999999999995</v>
      </c>
      <c r="Q248">
        <v>1501720</v>
      </c>
      <c r="R248">
        <v>18.834</v>
      </c>
    </row>
    <row r="249" spans="1:18" x14ac:dyDescent="0.2">
      <c r="A249">
        <v>1501790</v>
      </c>
      <c r="B249">
        <v>1.5269999999999999</v>
      </c>
      <c r="C249">
        <f t="shared" si="12"/>
        <v>4.3999999999999997E-2</v>
      </c>
      <c r="D249">
        <f t="shared" si="13"/>
        <v>0.81399999999999995</v>
      </c>
      <c r="E249">
        <f t="shared" si="14"/>
        <v>1.1200000000000001</v>
      </c>
      <c r="F249">
        <f t="shared" si="15"/>
        <v>26.596</v>
      </c>
      <c r="H249">
        <v>1501790</v>
      </c>
      <c r="I249">
        <v>4.3999999999999997E-2</v>
      </c>
      <c r="K249">
        <v>1501790</v>
      </c>
      <c r="L249">
        <v>0.81399999999999995</v>
      </c>
      <c r="N249">
        <v>1501790</v>
      </c>
      <c r="O249">
        <v>1.1200000000000001</v>
      </c>
      <c r="Q249">
        <v>1501790</v>
      </c>
      <c r="R249">
        <v>26.596</v>
      </c>
    </row>
    <row r="250" spans="1:18" x14ac:dyDescent="0.2">
      <c r="A250">
        <v>1501800</v>
      </c>
      <c r="B250">
        <v>1.0109999999999999</v>
      </c>
      <c r="C250">
        <f t="shared" si="12"/>
        <v>2.5000000000000001E-2</v>
      </c>
      <c r="D250">
        <f t="shared" si="13"/>
        <v>0.38800000000000001</v>
      </c>
      <c r="E250">
        <f t="shared" si="14"/>
        <v>0.68100000000000005</v>
      </c>
      <c r="F250">
        <f t="shared" si="15"/>
        <v>17.256</v>
      </c>
      <c r="H250">
        <v>1501800</v>
      </c>
      <c r="I250">
        <v>2.5000000000000001E-2</v>
      </c>
      <c r="K250">
        <v>1501800</v>
      </c>
      <c r="L250">
        <v>0.38800000000000001</v>
      </c>
      <c r="N250">
        <v>1501800</v>
      </c>
      <c r="O250">
        <v>0.68100000000000005</v>
      </c>
      <c r="Q250">
        <v>1501800</v>
      </c>
      <c r="R250">
        <v>17.256</v>
      </c>
    </row>
    <row r="251" spans="1:18" x14ac:dyDescent="0.2">
      <c r="A251">
        <v>1501820</v>
      </c>
      <c r="B251">
        <v>1.825</v>
      </c>
      <c r="C251">
        <f t="shared" si="12"/>
        <v>4.3999999999999997E-2</v>
      </c>
      <c r="D251">
        <f t="shared" si="13"/>
        <v>0.97899999999999998</v>
      </c>
      <c r="E251">
        <f t="shared" si="14"/>
        <v>1.345</v>
      </c>
      <c r="F251">
        <f t="shared" si="15"/>
        <v>30.123000000000001</v>
      </c>
      <c r="H251">
        <v>1501820</v>
      </c>
      <c r="I251">
        <v>4.3999999999999997E-2</v>
      </c>
      <c r="K251">
        <v>1501820</v>
      </c>
      <c r="L251">
        <v>0.97899999999999998</v>
      </c>
      <c r="N251">
        <v>1501820</v>
      </c>
      <c r="O251">
        <v>1.345</v>
      </c>
      <c r="Q251">
        <v>1501820</v>
      </c>
      <c r="R251">
        <v>30.123000000000001</v>
      </c>
    </row>
    <row r="252" spans="1:18" x14ac:dyDescent="0.2">
      <c r="A252">
        <v>1501730</v>
      </c>
      <c r="B252">
        <v>0.59399999999999997</v>
      </c>
      <c r="C252">
        <f t="shared" si="12"/>
        <v>8.9999999999999993E-3</v>
      </c>
      <c r="D252">
        <f t="shared" si="13"/>
        <v>0.16700000000000001</v>
      </c>
      <c r="E252">
        <f t="shared" si="14"/>
        <v>0.29899999999999999</v>
      </c>
      <c r="F252">
        <f t="shared" si="15"/>
        <v>10.474</v>
      </c>
      <c r="H252">
        <v>1501730</v>
      </c>
      <c r="I252">
        <v>8.9999999999999993E-3</v>
      </c>
      <c r="K252">
        <v>1501730</v>
      </c>
      <c r="L252">
        <v>0.16700000000000001</v>
      </c>
      <c r="N252">
        <v>1501730</v>
      </c>
      <c r="O252">
        <v>0.29899999999999999</v>
      </c>
      <c r="Q252">
        <v>1501730</v>
      </c>
      <c r="R252">
        <v>10.474</v>
      </c>
    </row>
    <row r="253" spans="1:18" x14ac:dyDescent="0.2">
      <c r="A253">
        <v>1501740</v>
      </c>
      <c r="B253">
        <v>3.9510000000000001</v>
      </c>
      <c r="C253">
        <f t="shared" si="12"/>
        <v>2.5000000000000001E-2</v>
      </c>
      <c r="D253">
        <f t="shared" si="13"/>
        <v>1.0189999999999999</v>
      </c>
      <c r="E253">
        <f t="shared" si="14"/>
        <v>1.2949999999999999</v>
      </c>
      <c r="F253">
        <f t="shared" si="15"/>
        <v>72.539000000000001</v>
      </c>
      <c r="H253">
        <v>1501740</v>
      </c>
      <c r="I253">
        <v>2.5000000000000001E-2</v>
      </c>
      <c r="K253">
        <v>1501740</v>
      </c>
      <c r="L253">
        <v>1.0189999999999999</v>
      </c>
      <c r="N253">
        <v>1501740</v>
      </c>
      <c r="O253">
        <v>1.2949999999999999</v>
      </c>
      <c r="Q253">
        <v>1501740</v>
      </c>
      <c r="R253">
        <v>72.539000000000001</v>
      </c>
    </row>
    <row r="254" spans="1:18" x14ac:dyDescent="0.2">
      <c r="A254">
        <v>1501780</v>
      </c>
      <c r="B254">
        <v>4.0250000000000004</v>
      </c>
      <c r="C254">
        <f t="shared" si="12"/>
        <v>2.8000000000000001E-2</v>
      </c>
      <c r="D254">
        <f t="shared" si="13"/>
        <v>1.091</v>
      </c>
      <c r="E254">
        <f t="shared" si="14"/>
        <v>1.341</v>
      </c>
      <c r="F254">
        <f t="shared" si="15"/>
        <v>74.305000000000007</v>
      </c>
      <c r="H254">
        <v>1501780</v>
      </c>
      <c r="I254">
        <v>2.8000000000000001E-2</v>
      </c>
      <c r="K254">
        <v>1501780</v>
      </c>
      <c r="L254">
        <v>1.091</v>
      </c>
      <c r="N254">
        <v>1501780</v>
      </c>
      <c r="O254">
        <v>1.341</v>
      </c>
      <c r="Q254">
        <v>1501780</v>
      </c>
      <c r="R254">
        <v>74.305000000000007</v>
      </c>
    </row>
    <row r="255" spans="1:18" x14ac:dyDescent="0.2">
      <c r="A255">
        <v>1501750</v>
      </c>
      <c r="B255">
        <v>3.2570000000000001</v>
      </c>
      <c r="C255">
        <f t="shared" si="12"/>
        <v>1.6E-2</v>
      </c>
      <c r="D255">
        <f t="shared" si="13"/>
        <v>1.0269999999999999</v>
      </c>
      <c r="E255">
        <f t="shared" si="14"/>
        <v>0.92500000000000004</v>
      </c>
      <c r="F255">
        <f t="shared" si="15"/>
        <v>58.945</v>
      </c>
      <c r="H255">
        <v>1501750</v>
      </c>
      <c r="I255">
        <v>1.6E-2</v>
      </c>
      <c r="K255">
        <v>1501750</v>
      </c>
      <c r="L255">
        <v>1.0269999999999999</v>
      </c>
      <c r="N255">
        <v>1501750</v>
      </c>
      <c r="O255">
        <v>0.92500000000000004</v>
      </c>
      <c r="Q255">
        <v>1501750</v>
      </c>
      <c r="R255">
        <v>58.945</v>
      </c>
    </row>
    <row r="256" spans="1:18" x14ac:dyDescent="0.2">
      <c r="A256">
        <v>1501760</v>
      </c>
      <c r="B256">
        <v>5.9009999999999998</v>
      </c>
      <c r="C256">
        <f t="shared" si="12"/>
        <v>1.6E-2</v>
      </c>
      <c r="D256">
        <f t="shared" si="13"/>
        <v>1.391</v>
      </c>
      <c r="E256">
        <f t="shared" si="14"/>
        <v>1.258</v>
      </c>
      <c r="F256">
        <f t="shared" si="15"/>
        <v>102.471</v>
      </c>
      <c r="H256">
        <v>1501760</v>
      </c>
      <c r="I256">
        <v>1.6E-2</v>
      </c>
      <c r="K256">
        <v>1501760</v>
      </c>
      <c r="L256">
        <v>1.391</v>
      </c>
      <c r="N256">
        <v>1501760</v>
      </c>
      <c r="O256">
        <v>1.258</v>
      </c>
      <c r="Q256">
        <v>1501760</v>
      </c>
      <c r="R256">
        <v>102.471</v>
      </c>
    </row>
    <row r="257" spans="1:18" x14ac:dyDescent="0.2">
      <c r="A257">
        <v>1501770</v>
      </c>
      <c r="B257">
        <v>4.1929999999999996</v>
      </c>
      <c r="C257">
        <f t="shared" si="12"/>
        <v>0.01</v>
      </c>
      <c r="D257">
        <f t="shared" si="13"/>
        <v>0.95899999999999996</v>
      </c>
      <c r="E257">
        <f t="shared" si="14"/>
        <v>0.84599999999999997</v>
      </c>
      <c r="F257">
        <f t="shared" si="15"/>
        <v>72.305000000000007</v>
      </c>
      <c r="H257">
        <v>1501770</v>
      </c>
      <c r="I257">
        <v>0.01</v>
      </c>
      <c r="K257">
        <v>1501770</v>
      </c>
      <c r="L257">
        <v>0.95899999999999996</v>
      </c>
      <c r="N257">
        <v>1501770</v>
      </c>
      <c r="O257">
        <v>0.84599999999999997</v>
      </c>
      <c r="Q257">
        <v>1501770</v>
      </c>
      <c r="R257">
        <v>72.305000000000007</v>
      </c>
    </row>
    <row r="258" spans="1:18" x14ac:dyDescent="0.2">
      <c r="A258">
        <v>1501810</v>
      </c>
      <c r="B258">
        <v>0.84399999999999997</v>
      </c>
      <c r="C258">
        <f t="shared" si="12"/>
        <v>1.6E-2</v>
      </c>
      <c r="D258">
        <f t="shared" si="13"/>
        <v>0.29499999999999998</v>
      </c>
      <c r="E258">
        <f t="shared" si="14"/>
        <v>0.51100000000000001</v>
      </c>
      <c r="F258">
        <f t="shared" si="15"/>
        <v>14.021000000000001</v>
      </c>
      <c r="H258">
        <v>1501810</v>
      </c>
      <c r="I258">
        <v>1.6E-2</v>
      </c>
      <c r="K258">
        <v>1501810</v>
      </c>
      <c r="L258">
        <v>0.29499999999999998</v>
      </c>
      <c r="N258">
        <v>1501810</v>
      </c>
      <c r="O258">
        <v>0.51100000000000001</v>
      </c>
      <c r="Q258">
        <v>1501810</v>
      </c>
      <c r="R258">
        <v>14.021000000000001</v>
      </c>
    </row>
    <row r="259" spans="1:18" x14ac:dyDescent="0.2">
      <c r="A259">
        <v>1501830</v>
      </c>
      <c r="B259">
        <v>1.8009999999999999</v>
      </c>
      <c r="C259">
        <f t="shared" ref="C259:C322" si="16">_xlfn.XLOOKUP(A259,$H$2:$H$1332,$I$2:$I$1332,,0,)</f>
        <v>1.4999999999999999E-2</v>
      </c>
      <c r="D259">
        <f t="shared" ref="D259:D322" si="17">_xlfn.XLOOKUP($A259,$H$2:$H$1332,$L$2:$L$1332,,0,)</f>
        <v>0.58599999999999997</v>
      </c>
      <c r="E259">
        <f t="shared" ref="E259:E322" si="18">_xlfn.XLOOKUP($A259,$H$2:$H$1332,$O$2:$O$1332,,0,)</f>
        <v>0.66200000000000003</v>
      </c>
      <c r="F259">
        <f t="shared" ref="F259:F322" si="19">_xlfn.XLOOKUP($A259,$H$2:$H$1332,$R$2:$R$1332,,0,)</f>
        <v>30.991</v>
      </c>
      <c r="H259">
        <v>1501830</v>
      </c>
      <c r="I259">
        <v>1.4999999999999999E-2</v>
      </c>
      <c r="K259">
        <v>1501830</v>
      </c>
      <c r="L259">
        <v>0.58599999999999997</v>
      </c>
      <c r="N259">
        <v>1501830</v>
      </c>
      <c r="O259">
        <v>0.66200000000000003</v>
      </c>
      <c r="Q259">
        <v>1501830</v>
      </c>
      <c r="R259">
        <v>30.991</v>
      </c>
    </row>
    <row r="260" spans="1:18" x14ac:dyDescent="0.2">
      <c r="A260">
        <v>1502020</v>
      </c>
      <c r="B260">
        <v>0.72499999999999998</v>
      </c>
      <c r="C260">
        <f t="shared" si="16"/>
        <v>1.2999999999999999E-2</v>
      </c>
      <c r="D260">
        <f t="shared" si="17"/>
        <v>0.25600000000000001</v>
      </c>
      <c r="E260">
        <f t="shared" si="18"/>
        <v>0.438</v>
      </c>
      <c r="F260">
        <f t="shared" si="19"/>
        <v>12.259</v>
      </c>
      <c r="H260">
        <v>1502020</v>
      </c>
      <c r="I260">
        <v>1.2999999999999999E-2</v>
      </c>
      <c r="K260">
        <v>1502020</v>
      </c>
      <c r="L260">
        <v>0.25600000000000001</v>
      </c>
      <c r="N260">
        <v>1502020</v>
      </c>
      <c r="O260">
        <v>0.438</v>
      </c>
      <c r="Q260">
        <v>1502020</v>
      </c>
      <c r="R260">
        <v>12.259</v>
      </c>
    </row>
    <row r="261" spans="1:18" x14ac:dyDescent="0.2">
      <c r="A261">
        <v>1501840</v>
      </c>
      <c r="B261">
        <v>2.448</v>
      </c>
      <c r="C261">
        <f t="shared" si="16"/>
        <v>1.4999999999999999E-2</v>
      </c>
      <c r="D261">
        <f t="shared" si="17"/>
        <v>0.68600000000000005</v>
      </c>
      <c r="E261">
        <f t="shared" si="18"/>
        <v>0.80400000000000005</v>
      </c>
      <c r="F261">
        <f t="shared" si="19"/>
        <v>42.655999999999999</v>
      </c>
      <c r="H261">
        <v>1501840</v>
      </c>
      <c r="I261">
        <v>1.4999999999999999E-2</v>
      </c>
      <c r="K261">
        <v>1501840</v>
      </c>
      <c r="L261">
        <v>0.68600000000000005</v>
      </c>
      <c r="N261">
        <v>1501840</v>
      </c>
      <c r="O261">
        <v>0.80400000000000005</v>
      </c>
      <c r="Q261">
        <v>1501840</v>
      </c>
      <c r="R261">
        <v>42.655999999999999</v>
      </c>
    </row>
    <row r="262" spans="1:18" x14ac:dyDescent="0.2">
      <c r="A262">
        <v>1501990</v>
      </c>
      <c r="B262">
        <v>6.7480000000000002</v>
      </c>
      <c r="C262">
        <f t="shared" si="16"/>
        <v>0.04</v>
      </c>
      <c r="D262">
        <f t="shared" si="17"/>
        <v>2.327</v>
      </c>
      <c r="E262">
        <f t="shared" si="18"/>
        <v>2.1349999999999998</v>
      </c>
      <c r="F262">
        <f t="shared" si="19"/>
        <v>116.521</v>
      </c>
      <c r="H262">
        <v>1501990</v>
      </c>
      <c r="I262">
        <v>0.04</v>
      </c>
      <c r="K262">
        <v>1501990</v>
      </c>
      <c r="L262">
        <v>2.327</v>
      </c>
      <c r="N262">
        <v>1501990</v>
      </c>
      <c r="O262">
        <v>2.1349999999999998</v>
      </c>
      <c r="Q262">
        <v>1501990</v>
      </c>
      <c r="R262">
        <v>116.521</v>
      </c>
    </row>
    <row r="263" spans="1:18" x14ac:dyDescent="0.2">
      <c r="A263">
        <v>1501850</v>
      </c>
      <c r="B263">
        <v>3.496</v>
      </c>
      <c r="C263">
        <f t="shared" si="16"/>
        <v>1.4E-2</v>
      </c>
      <c r="D263">
        <f t="shared" si="17"/>
        <v>0.91200000000000003</v>
      </c>
      <c r="E263">
        <f t="shared" si="18"/>
        <v>0.96299999999999997</v>
      </c>
      <c r="F263">
        <f t="shared" si="19"/>
        <v>58.82</v>
      </c>
      <c r="H263">
        <v>1501850</v>
      </c>
      <c r="I263">
        <v>1.4E-2</v>
      </c>
      <c r="K263">
        <v>1501850</v>
      </c>
      <c r="L263">
        <v>0.91200000000000003</v>
      </c>
      <c r="N263">
        <v>1501850</v>
      </c>
      <c r="O263">
        <v>0.96299999999999997</v>
      </c>
      <c r="Q263">
        <v>1501850</v>
      </c>
      <c r="R263">
        <v>58.82</v>
      </c>
    </row>
    <row r="264" spans="1:18" x14ac:dyDescent="0.2">
      <c r="A264">
        <v>1501870</v>
      </c>
      <c r="B264">
        <v>4.1260000000000003</v>
      </c>
      <c r="C264">
        <f t="shared" si="16"/>
        <v>1.7999999999999999E-2</v>
      </c>
      <c r="D264">
        <f t="shared" si="17"/>
        <v>1.24</v>
      </c>
      <c r="E264">
        <f t="shared" si="18"/>
        <v>1.127</v>
      </c>
      <c r="F264">
        <f t="shared" si="19"/>
        <v>72.691999999999993</v>
      </c>
      <c r="H264">
        <v>1501870</v>
      </c>
      <c r="I264">
        <v>1.7999999999999999E-2</v>
      </c>
      <c r="K264">
        <v>1501870</v>
      </c>
      <c r="L264">
        <v>1.24</v>
      </c>
      <c r="N264">
        <v>1501870</v>
      </c>
      <c r="O264">
        <v>1.127</v>
      </c>
      <c r="Q264">
        <v>1501870</v>
      </c>
      <c r="R264">
        <v>72.691999999999993</v>
      </c>
    </row>
    <row r="265" spans="1:18" x14ac:dyDescent="0.2">
      <c r="A265">
        <v>1501860</v>
      </c>
      <c r="B265">
        <v>9.6679999999999993</v>
      </c>
      <c r="C265">
        <f t="shared" si="16"/>
        <v>1.9E-2</v>
      </c>
      <c r="D265">
        <f t="shared" si="17"/>
        <v>2.4750000000000001</v>
      </c>
      <c r="E265">
        <f t="shared" si="18"/>
        <v>1.778</v>
      </c>
      <c r="F265">
        <f t="shared" si="19"/>
        <v>166.64099999999999</v>
      </c>
      <c r="H265">
        <v>1501860</v>
      </c>
      <c r="I265">
        <v>1.9E-2</v>
      </c>
      <c r="K265">
        <v>1501860</v>
      </c>
      <c r="L265">
        <v>2.4750000000000001</v>
      </c>
      <c r="N265">
        <v>1501860</v>
      </c>
      <c r="O265">
        <v>1.778</v>
      </c>
      <c r="Q265">
        <v>1501860</v>
      </c>
      <c r="R265">
        <v>166.64099999999999</v>
      </c>
    </row>
    <row r="266" spans="1:18" x14ac:dyDescent="0.2">
      <c r="A266">
        <v>1501880</v>
      </c>
      <c r="B266">
        <v>3.843</v>
      </c>
      <c r="C266">
        <f t="shared" si="16"/>
        <v>0.01</v>
      </c>
      <c r="D266">
        <f t="shared" si="17"/>
        <v>1.111</v>
      </c>
      <c r="E266">
        <f t="shared" si="18"/>
        <v>0.79700000000000004</v>
      </c>
      <c r="F266">
        <f t="shared" si="19"/>
        <v>65.92</v>
      </c>
      <c r="H266">
        <v>1501880</v>
      </c>
      <c r="I266">
        <v>0.01</v>
      </c>
      <c r="K266">
        <v>1501880</v>
      </c>
      <c r="L266">
        <v>1.111</v>
      </c>
      <c r="N266">
        <v>1501880</v>
      </c>
      <c r="O266">
        <v>0.79700000000000004</v>
      </c>
      <c r="Q266">
        <v>1501880</v>
      </c>
      <c r="R266">
        <v>65.92</v>
      </c>
    </row>
    <row r="267" spans="1:18" x14ac:dyDescent="0.2">
      <c r="A267">
        <v>1501890</v>
      </c>
      <c r="B267">
        <v>6.0030000000000001</v>
      </c>
      <c r="C267">
        <f t="shared" si="16"/>
        <v>1.6E-2</v>
      </c>
      <c r="D267">
        <f t="shared" si="17"/>
        <v>1.514</v>
      </c>
      <c r="E267">
        <f t="shared" si="18"/>
        <v>1.252</v>
      </c>
      <c r="F267">
        <f t="shared" si="19"/>
        <v>104.46899999999999</v>
      </c>
      <c r="H267">
        <v>1501890</v>
      </c>
      <c r="I267">
        <v>1.6E-2</v>
      </c>
      <c r="K267">
        <v>1501890</v>
      </c>
      <c r="L267">
        <v>1.514</v>
      </c>
      <c r="N267">
        <v>1501890</v>
      </c>
      <c r="O267">
        <v>1.252</v>
      </c>
      <c r="Q267">
        <v>1501890</v>
      </c>
      <c r="R267">
        <v>104.46899999999999</v>
      </c>
    </row>
    <row r="268" spans="1:18" x14ac:dyDescent="0.2">
      <c r="A268">
        <v>1501900</v>
      </c>
      <c r="B268">
        <v>4.4809999999999999</v>
      </c>
      <c r="C268">
        <f t="shared" si="16"/>
        <v>2.1999999999999999E-2</v>
      </c>
      <c r="D268">
        <f t="shared" si="17"/>
        <v>1.179</v>
      </c>
      <c r="E268">
        <f t="shared" si="18"/>
        <v>1.2949999999999999</v>
      </c>
      <c r="F268">
        <f t="shared" si="19"/>
        <v>80.733000000000004</v>
      </c>
      <c r="H268">
        <v>1501900</v>
      </c>
      <c r="I268">
        <v>2.1999999999999999E-2</v>
      </c>
      <c r="K268">
        <v>1501900</v>
      </c>
      <c r="L268">
        <v>1.179</v>
      </c>
      <c r="N268">
        <v>1501900</v>
      </c>
      <c r="O268">
        <v>1.2949999999999999</v>
      </c>
      <c r="Q268">
        <v>1501900</v>
      </c>
      <c r="R268">
        <v>80.733000000000004</v>
      </c>
    </row>
    <row r="269" spans="1:18" x14ac:dyDescent="0.2">
      <c r="A269">
        <v>1501910</v>
      </c>
      <c r="B269">
        <v>3.1040000000000001</v>
      </c>
      <c r="C269">
        <f t="shared" si="16"/>
        <v>8.9999999999999993E-3</v>
      </c>
      <c r="D269">
        <f t="shared" si="17"/>
        <v>0.72699999999999998</v>
      </c>
      <c r="E269">
        <f t="shared" si="18"/>
        <v>0.66800000000000004</v>
      </c>
      <c r="F269">
        <f t="shared" si="19"/>
        <v>55.89</v>
      </c>
      <c r="H269">
        <v>1501910</v>
      </c>
      <c r="I269">
        <v>8.9999999999999993E-3</v>
      </c>
      <c r="K269">
        <v>1501910</v>
      </c>
      <c r="L269">
        <v>0.72699999999999998</v>
      </c>
      <c r="N269">
        <v>1501910</v>
      </c>
      <c r="O269">
        <v>0.66800000000000004</v>
      </c>
      <c r="Q269">
        <v>1501910</v>
      </c>
      <c r="R269">
        <v>55.89</v>
      </c>
    </row>
    <row r="270" spans="1:18" x14ac:dyDescent="0.2">
      <c r="A270">
        <v>1501920</v>
      </c>
      <c r="B270">
        <v>5.8719999999999999</v>
      </c>
      <c r="C270">
        <f t="shared" si="16"/>
        <v>1.9E-2</v>
      </c>
      <c r="D270">
        <f t="shared" si="17"/>
        <v>1.4710000000000001</v>
      </c>
      <c r="E270">
        <f t="shared" si="18"/>
        <v>1.365</v>
      </c>
      <c r="F270">
        <f t="shared" si="19"/>
        <v>102.05200000000001</v>
      </c>
      <c r="H270">
        <v>1501920</v>
      </c>
      <c r="I270">
        <v>1.9E-2</v>
      </c>
      <c r="K270">
        <v>1501920</v>
      </c>
      <c r="L270">
        <v>1.4710000000000001</v>
      </c>
      <c r="N270">
        <v>1501920</v>
      </c>
      <c r="O270">
        <v>1.365</v>
      </c>
      <c r="Q270">
        <v>1501920</v>
      </c>
      <c r="R270">
        <v>102.05200000000001</v>
      </c>
    </row>
    <row r="271" spans="1:18" x14ac:dyDescent="0.2">
      <c r="A271">
        <v>1501970</v>
      </c>
      <c r="B271">
        <v>6.3230000000000004</v>
      </c>
      <c r="C271">
        <f t="shared" si="16"/>
        <v>1.7000000000000001E-2</v>
      </c>
      <c r="D271">
        <f t="shared" si="17"/>
        <v>1.5669999999999999</v>
      </c>
      <c r="E271">
        <f t="shared" si="18"/>
        <v>1.331</v>
      </c>
      <c r="F271">
        <f t="shared" si="19"/>
        <v>113.584</v>
      </c>
      <c r="H271">
        <v>1501970</v>
      </c>
      <c r="I271">
        <v>1.7000000000000001E-2</v>
      </c>
      <c r="K271">
        <v>1501970</v>
      </c>
      <c r="L271">
        <v>1.5669999999999999</v>
      </c>
      <c r="N271">
        <v>1501970</v>
      </c>
      <c r="O271">
        <v>1.331</v>
      </c>
      <c r="Q271">
        <v>1501970</v>
      </c>
      <c r="R271">
        <v>113.584</v>
      </c>
    </row>
    <row r="272" spans="1:18" x14ac:dyDescent="0.2">
      <c r="A272">
        <v>1501980</v>
      </c>
      <c r="B272">
        <v>4.4850000000000003</v>
      </c>
      <c r="C272">
        <f t="shared" si="16"/>
        <v>1.7000000000000001E-2</v>
      </c>
      <c r="D272">
        <f t="shared" si="17"/>
        <v>1.147</v>
      </c>
      <c r="E272">
        <f t="shared" si="18"/>
        <v>1.087</v>
      </c>
      <c r="F272">
        <f t="shared" si="19"/>
        <v>77.703999999999994</v>
      </c>
      <c r="H272">
        <v>1501980</v>
      </c>
      <c r="I272">
        <v>1.7000000000000001E-2</v>
      </c>
      <c r="K272">
        <v>1501980</v>
      </c>
      <c r="L272">
        <v>1.147</v>
      </c>
      <c r="N272">
        <v>1501980</v>
      </c>
      <c r="O272">
        <v>1.087</v>
      </c>
      <c r="Q272">
        <v>1501980</v>
      </c>
      <c r="R272">
        <v>77.703999999999994</v>
      </c>
    </row>
    <row r="273" spans="1:18" x14ac:dyDescent="0.2">
      <c r="A273">
        <v>1501930</v>
      </c>
      <c r="B273">
        <v>6.67</v>
      </c>
      <c r="C273">
        <f t="shared" si="16"/>
        <v>1.2999999999999999E-2</v>
      </c>
      <c r="D273">
        <f t="shared" si="17"/>
        <v>1.863</v>
      </c>
      <c r="E273">
        <f t="shared" si="18"/>
        <v>1.202</v>
      </c>
      <c r="F273">
        <f t="shared" si="19"/>
        <v>115.711</v>
      </c>
      <c r="H273">
        <v>1501930</v>
      </c>
      <c r="I273">
        <v>1.2999999999999999E-2</v>
      </c>
      <c r="K273">
        <v>1501930</v>
      </c>
      <c r="L273">
        <v>1.863</v>
      </c>
      <c r="N273">
        <v>1501930</v>
      </c>
      <c r="O273">
        <v>1.202</v>
      </c>
      <c r="Q273">
        <v>1501930</v>
      </c>
      <c r="R273">
        <v>115.711</v>
      </c>
    </row>
    <row r="274" spans="1:18" x14ac:dyDescent="0.2">
      <c r="A274">
        <v>1501960</v>
      </c>
      <c r="B274">
        <v>7.9379999999999997</v>
      </c>
      <c r="C274">
        <f t="shared" si="16"/>
        <v>0.02</v>
      </c>
      <c r="D274">
        <f t="shared" si="17"/>
        <v>1.825</v>
      </c>
      <c r="E274">
        <f t="shared" si="18"/>
        <v>1.6379999999999999</v>
      </c>
      <c r="F274">
        <f t="shared" si="19"/>
        <v>138.53800000000001</v>
      </c>
      <c r="H274">
        <v>1501960</v>
      </c>
      <c r="I274">
        <v>0.02</v>
      </c>
      <c r="K274">
        <v>1501960</v>
      </c>
      <c r="L274">
        <v>1.825</v>
      </c>
      <c r="N274">
        <v>1501960</v>
      </c>
      <c r="O274">
        <v>1.6379999999999999</v>
      </c>
      <c r="Q274">
        <v>1501960</v>
      </c>
      <c r="R274">
        <v>138.53800000000001</v>
      </c>
    </row>
    <row r="275" spans="1:18" x14ac:dyDescent="0.2">
      <c r="A275">
        <v>1501940</v>
      </c>
      <c r="B275">
        <v>3.3849999999999998</v>
      </c>
      <c r="C275">
        <f t="shared" si="16"/>
        <v>7.0000000000000001E-3</v>
      </c>
      <c r="D275">
        <f t="shared" si="17"/>
        <v>0.77200000000000002</v>
      </c>
      <c r="E275">
        <f t="shared" si="18"/>
        <v>0.629</v>
      </c>
      <c r="F275">
        <f t="shared" si="19"/>
        <v>58.643999999999998</v>
      </c>
      <c r="H275">
        <v>1501940</v>
      </c>
      <c r="I275">
        <v>7.0000000000000001E-3</v>
      </c>
      <c r="K275">
        <v>1501940</v>
      </c>
      <c r="L275">
        <v>0.77200000000000002</v>
      </c>
      <c r="N275">
        <v>1501940</v>
      </c>
      <c r="O275">
        <v>0.629</v>
      </c>
      <c r="Q275">
        <v>1501940</v>
      </c>
      <c r="R275">
        <v>58.643999999999998</v>
      </c>
    </row>
    <row r="276" spans="1:18" x14ac:dyDescent="0.2">
      <c r="A276">
        <v>1501950</v>
      </c>
      <c r="B276">
        <v>8.7840000000000007</v>
      </c>
      <c r="C276">
        <f t="shared" si="16"/>
        <v>1.9E-2</v>
      </c>
      <c r="D276">
        <f t="shared" si="17"/>
        <v>2.0329999999999999</v>
      </c>
      <c r="E276">
        <f t="shared" si="18"/>
        <v>1.6519999999999999</v>
      </c>
      <c r="F276">
        <f t="shared" si="19"/>
        <v>152.15199999999999</v>
      </c>
      <c r="H276">
        <v>1501950</v>
      </c>
      <c r="I276">
        <v>1.9E-2</v>
      </c>
      <c r="K276">
        <v>1501950</v>
      </c>
      <c r="L276">
        <v>2.0329999999999999</v>
      </c>
      <c r="N276">
        <v>1501950</v>
      </c>
      <c r="O276">
        <v>1.6519999999999999</v>
      </c>
      <c r="Q276">
        <v>1501950</v>
      </c>
      <c r="R276">
        <v>152.15199999999999</v>
      </c>
    </row>
    <row r="277" spans="1:18" x14ac:dyDescent="0.2">
      <c r="A277">
        <v>1502000</v>
      </c>
      <c r="B277">
        <v>7.8559999999999999</v>
      </c>
      <c r="C277">
        <f t="shared" si="16"/>
        <v>0.03</v>
      </c>
      <c r="D277">
        <f t="shared" si="17"/>
        <v>2.6080000000000001</v>
      </c>
      <c r="E277">
        <f t="shared" si="18"/>
        <v>2.0070000000000001</v>
      </c>
      <c r="F277">
        <f t="shared" si="19"/>
        <v>134.952</v>
      </c>
      <c r="H277">
        <v>1502000</v>
      </c>
      <c r="I277">
        <v>0.03</v>
      </c>
      <c r="K277">
        <v>1502000</v>
      </c>
      <c r="L277">
        <v>2.6080000000000001</v>
      </c>
      <c r="N277">
        <v>1502000</v>
      </c>
      <c r="O277">
        <v>2.0070000000000001</v>
      </c>
      <c r="Q277">
        <v>1502000</v>
      </c>
      <c r="R277">
        <v>134.952</v>
      </c>
    </row>
    <row r="278" spans="1:18" x14ac:dyDescent="0.2">
      <c r="A278">
        <v>1502010</v>
      </c>
      <c r="B278">
        <v>6.7359999999999998</v>
      </c>
      <c r="C278">
        <f t="shared" si="16"/>
        <v>0.02</v>
      </c>
      <c r="D278">
        <f t="shared" si="17"/>
        <v>2.0630000000000002</v>
      </c>
      <c r="E278">
        <f t="shared" si="18"/>
        <v>1.528</v>
      </c>
      <c r="F278">
        <f t="shared" si="19"/>
        <v>115.786</v>
      </c>
      <c r="H278">
        <v>1502010</v>
      </c>
      <c r="I278">
        <v>0.02</v>
      </c>
      <c r="K278">
        <v>1502010</v>
      </c>
      <c r="L278">
        <v>2.0630000000000002</v>
      </c>
      <c r="N278">
        <v>1502010</v>
      </c>
      <c r="O278">
        <v>1.528</v>
      </c>
      <c r="Q278">
        <v>1502010</v>
      </c>
      <c r="R278">
        <v>115.786</v>
      </c>
    </row>
    <row r="279" spans="1:18" x14ac:dyDescent="0.2">
      <c r="A279">
        <v>1502030</v>
      </c>
      <c r="B279">
        <v>2.7679999999999998</v>
      </c>
      <c r="C279">
        <f t="shared" si="16"/>
        <v>1.9E-2</v>
      </c>
      <c r="D279">
        <f t="shared" si="17"/>
        <v>0.69399999999999995</v>
      </c>
      <c r="E279">
        <f t="shared" si="18"/>
        <v>0.92500000000000004</v>
      </c>
      <c r="F279">
        <f t="shared" si="19"/>
        <v>47.911999999999999</v>
      </c>
      <c r="H279">
        <v>1502030</v>
      </c>
      <c r="I279">
        <v>1.9E-2</v>
      </c>
      <c r="K279">
        <v>1502030</v>
      </c>
      <c r="L279">
        <v>0.69399999999999995</v>
      </c>
      <c r="N279">
        <v>1502030</v>
      </c>
      <c r="O279">
        <v>0.92500000000000004</v>
      </c>
      <c r="Q279">
        <v>1502030</v>
      </c>
      <c r="R279">
        <v>47.911999999999999</v>
      </c>
    </row>
    <row r="280" spans="1:18" x14ac:dyDescent="0.2">
      <c r="A280">
        <v>1502090</v>
      </c>
      <c r="B280">
        <v>1.462</v>
      </c>
      <c r="C280">
        <f t="shared" si="16"/>
        <v>4.3999999999999997E-2</v>
      </c>
      <c r="D280">
        <f t="shared" si="17"/>
        <v>0.86899999999999999</v>
      </c>
      <c r="E280">
        <f t="shared" si="18"/>
        <v>1.1459999999999999</v>
      </c>
      <c r="F280">
        <f t="shared" si="19"/>
        <v>29.026</v>
      </c>
      <c r="H280">
        <v>1502090</v>
      </c>
      <c r="I280">
        <v>4.3999999999999997E-2</v>
      </c>
      <c r="K280">
        <v>1502090</v>
      </c>
      <c r="L280">
        <v>0.86899999999999999</v>
      </c>
      <c r="N280">
        <v>1502090</v>
      </c>
      <c r="O280">
        <v>1.1459999999999999</v>
      </c>
      <c r="Q280">
        <v>1502090</v>
      </c>
      <c r="R280">
        <v>29.026</v>
      </c>
    </row>
    <row r="281" spans="1:18" x14ac:dyDescent="0.2">
      <c r="A281">
        <v>1502100</v>
      </c>
      <c r="B281">
        <v>0.63200000000000001</v>
      </c>
      <c r="C281">
        <f t="shared" si="16"/>
        <v>2.1999999999999999E-2</v>
      </c>
      <c r="D281">
        <f t="shared" si="17"/>
        <v>0.34200000000000003</v>
      </c>
      <c r="E281">
        <f t="shared" si="18"/>
        <v>0.52100000000000002</v>
      </c>
      <c r="F281">
        <f t="shared" si="19"/>
        <v>13.747999999999999</v>
      </c>
      <c r="H281">
        <v>1502100</v>
      </c>
      <c r="I281">
        <v>2.1999999999999999E-2</v>
      </c>
      <c r="K281">
        <v>1502100</v>
      </c>
      <c r="L281">
        <v>0.34200000000000003</v>
      </c>
      <c r="N281">
        <v>1502100</v>
      </c>
      <c r="O281">
        <v>0.52100000000000002</v>
      </c>
      <c r="Q281">
        <v>1502100</v>
      </c>
      <c r="R281">
        <v>13.747999999999999</v>
      </c>
    </row>
    <row r="282" spans="1:18" x14ac:dyDescent="0.2">
      <c r="A282">
        <v>1502110</v>
      </c>
      <c r="B282">
        <v>3.0339999999999998</v>
      </c>
      <c r="C282">
        <f t="shared" si="16"/>
        <v>8.7999999999999995E-2</v>
      </c>
      <c r="D282">
        <f t="shared" si="17"/>
        <v>1.82</v>
      </c>
      <c r="E282">
        <f t="shared" si="18"/>
        <v>2.3780000000000001</v>
      </c>
      <c r="F282">
        <f t="shared" si="19"/>
        <v>60.832000000000001</v>
      </c>
      <c r="H282">
        <v>1502110</v>
      </c>
      <c r="I282">
        <v>8.7999999999999995E-2</v>
      </c>
      <c r="K282">
        <v>1502110</v>
      </c>
      <c r="L282">
        <v>1.82</v>
      </c>
      <c r="N282">
        <v>1502110</v>
      </c>
      <c r="O282">
        <v>2.3780000000000001</v>
      </c>
      <c r="Q282">
        <v>1502110</v>
      </c>
      <c r="R282">
        <v>60.832000000000001</v>
      </c>
    </row>
    <row r="283" spans="1:18" x14ac:dyDescent="0.2">
      <c r="A283">
        <v>1502120</v>
      </c>
      <c r="B283">
        <v>1.7330000000000001</v>
      </c>
      <c r="C283">
        <f t="shared" si="16"/>
        <v>5.0999999999999997E-2</v>
      </c>
      <c r="D283">
        <f t="shared" si="17"/>
        <v>1.1519999999999999</v>
      </c>
      <c r="E283">
        <f t="shared" si="18"/>
        <v>1.339</v>
      </c>
      <c r="F283">
        <f t="shared" si="19"/>
        <v>36.109000000000002</v>
      </c>
      <c r="H283">
        <v>1502120</v>
      </c>
      <c r="I283">
        <v>5.0999999999999997E-2</v>
      </c>
      <c r="K283">
        <v>1502120</v>
      </c>
      <c r="L283">
        <v>1.1519999999999999</v>
      </c>
      <c r="N283">
        <v>1502120</v>
      </c>
      <c r="O283">
        <v>1.339</v>
      </c>
      <c r="Q283">
        <v>1502120</v>
      </c>
      <c r="R283">
        <v>36.109000000000002</v>
      </c>
    </row>
    <row r="284" spans="1:18" x14ac:dyDescent="0.2">
      <c r="A284">
        <v>1502190</v>
      </c>
      <c r="B284">
        <v>1.208</v>
      </c>
      <c r="C284">
        <f t="shared" si="16"/>
        <v>3.5000000000000003E-2</v>
      </c>
      <c r="D284">
        <f t="shared" si="17"/>
        <v>0.79800000000000004</v>
      </c>
      <c r="E284">
        <f t="shared" si="18"/>
        <v>0.96799999999999997</v>
      </c>
      <c r="F284">
        <f t="shared" si="19"/>
        <v>24.25</v>
      </c>
      <c r="H284">
        <v>1502190</v>
      </c>
      <c r="I284">
        <v>3.5000000000000003E-2</v>
      </c>
      <c r="K284">
        <v>1502190</v>
      </c>
      <c r="L284">
        <v>0.79800000000000004</v>
      </c>
      <c r="N284">
        <v>1502190</v>
      </c>
      <c r="O284">
        <v>0.96799999999999997</v>
      </c>
      <c r="Q284">
        <v>1502190</v>
      </c>
      <c r="R284">
        <v>24.25</v>
      </c>
    </row>
    <row r="285" spans="1:18" x14ac:dyDescent="0.2">
      <c r="A285">
        <v>1502130</v>
      </c>
      <c r="B285">
        <v>2.11</v>
      </c>
      <c r="C285">
        <f t="shared" si="16"/>
        <v>5.7000000000000002E-2</v>
      </c>
      <c r="D285">
        <f t="shared" si="17"/>
        <v>1.1950000000000001</v>
      </c>
      <c r="E285">
        <f t="shared" si="18"/>
        <v>1.5509999999999999</v>
      </c>
      <c r="F285">
        <f t="shared" si="19"/>
        <v>46.304000000000002</v>
      </c>
      <c r="H285">
        <v>1502130</v>
      </c>
      <c r="I285">
        <v>5.7000000000000002E-2</v>
      </c>
      <c r="K285">
        <v>1502130</v>
      </c>
      <c r="L285">
        <v>1.1950000000000001</v>
      </c>
      <c r="N285">
        <v>1502130</v>
      </c>
      <c r="O285">
        <v>1.5509999999999999</v>
      </c>
      <c r="Q285">
        <v>1502130</v>
      </c>
      <c r="R285">
        <v>46.304000000000002</v>
      </c>
    </row>
    <row r="286" spans="1:18" x14ac:dyDescent="0.2">
      <c r="A286">
        <v>1502140</v>
      </c>
      <c r="B286">
        <v>1.786</v>
      </c>
      <c r="C286">
        <f t="shared" si="16"/>
        <v>0.05</v>
      </c>
      <c r="D286">
        <f t="shared" si="17"/>
        <v>1.413</v>
      </c>
      <c r="E286">
        <f t="shared" si="18"/>
        <v>1.36</v>
      </c>
      <c r="F286">
        <f t="shared" si="19"/>
        <v>37.79</v>
      </c>
      <c r="H286">
        <v>1502140</v>
      </c>
      <c r="I286">
        <v>0.05</v>
      </c>
      <c r="K286">
        <v>1502140</v>
      </c>
      <c r="L286">
        <v>1.413</v>
      </c>
      <c r="N286">
        <v>1502140</v>
      </c>
      <c r="O286">
        <v>1.36</v>
      </c>
      <c r="Q286">
        <v>1502140</v>
      </c>
      <c r="R286">
        <v>37.79</v>
      </c>
    </row>
    <row r="287" spans="1:18" x14ac:dyDescent="0.2">
      <c r="A287">
        <v>1502150</v>
      </c>
      <c r="B287">
        <v>2.2280000000000002</v>
      </c>
      <c r="C287">
        <f t="shared" si="16"/>
        <v>5.8999999999999997E-2</v>
      </c>
      <c r="D287">
        <f t="shared" si="17"/>
        <v>1.4710000000000001</v>
      </c>
      <c r="E287">
        <f t="shared" si="18"/>
        <v>1.6439999999999999</v>
      </c>
      <c r="F287">
        <f t="shared" si="19"/>
        <v>46.198</v>
      </c>
      <c r="H287">
        <v>1502150</v>
      </c>
      <c r="I287">
        <v>5.8999999999999997E-2</v>
      </c>
      <c r="K287">
        <v>1502150</v>
      </c>
      <c r="L287">
        <v>1.4710000000000001</v>
      </c>
      <c r="N287">
        <v>1502150</v>
      </c>
      <c r="O287">
        <v>1.6439999999999999</v>
      </c>
      <c r="Q287">
        <v>1502150</v>
      </c>
      <c r="R287">
        <v>46.198</v>
      </c>
    </row>
    <row r="288" spans="1:18" x14ac:dyDescent="0.2">
      <c r="A288">
        <v>1502160</v>
      </c>
      <c r="B288">
        <v>2.581</v>
      </c>
      <c r="C288">
        <f t="shared" si="16"/>
        <v>6.7000000000000004E-2</v>
      </c>
      <c r="D288">
        <f t="shared" si="17"/>
        <v>1.718</v>
      </c>
      <c r="E288">
        <f t="shared" si="18"/>
        <v>2.137</v>
      </c>
      <c r="F288">
        <f t="shared" si="19"/>
        <v>48.134</v>
      </c>
      <c r="H288">
        <v>1502160</v>
      </c>
      <c r="I288">
        <v>6.7000000000000004E-2</v>
      </c>
      <c r="K288">
        <v>1502160</v>
      </c>
      <c r="L288">
        <v>1.718</v>
      </c>
      <c r="N288">
        <v>1502160</v>
      </c>
      <c r="O288">
        <v>2.137</v>
      </c>
      <c r="Q288">
        <v>1502160</v>
      </c>
      <c r="R288">
        <v>48.134</v>
      </c>
    </row>
    <row r="289" spans="1:18" x14ac:dyDescent="0.2">
      <c r="A289">
        <v>1502180</v>
      </c>
      <c r="B289">
        <v>2.3380000000000001</v>
      </c>
      <c r="C289">
        <f t="shared" si="16"/>
        <v>5.7000000000000002E-2</v>
      </c>
      <c r="D289">
        <f t="shared" si="17"/>
        <v>1.206</v>
      </c>
      <c r="E289">
        <f t="shared" si="18"/>
        <v>1.6559999999999999</v>
      </c>
      <c r="F289">
        <f t="shared" si="19"/>
        <v>44.581000000000003</v>
      </c>
      <c r="H289">
        <v>1502180</v>
      </c>
      <c r="I289">
        <v>5.7000000000000002E-2</v>
      </c>
      <c r="K289">
        <v>1502180</v>
      </c>
      <c r="L289">
        <v>1.206</v>
      </c>
      <c r="N289">
        <v>1502180</v>
      </c>
      <c r="O289">
        <v>1.6559999999999999</v>
      </c>
      <c r="Q289">
        <v>1502180</v>
      </c>
      <c r="R289">
        <v>44.581000000000003</v>
      </c>
    </row>
    <row r="290" spans="1:18" x14ac:dyDescent="0.2">
      <c r="A290">
        <v>1502170</v>
      </c>
      <c r="B290">
        <v>3.2629999999999999</v>
      </c>
      <c r="C290">
        <f t="shared" si="16"/>
        <v>9.2999999999999999E-2</v>
      </c>
      <c r="D290">
        <f t="shared" si="17"/>
        <v>2.8439999999999999</v>
      </c>
      <c r="E290">
        <f t="shared" si="18"/>
        <v>2.69</v>
      </c>
      <c r="F290">
        <f t="shared" si="19"/>
        <v>62.072000000000003</v>
      </c>
      <c r="H290">
        <v>1502170</v>
      </c>
      <c r="I290">
        <v>9.2999999999999999E-2</v>
      </c>
      <c r="K290">
        <v>1502170</v>
      </c>
      <c r="L290">
        <v>2.8439999999999999</v>
      </c>
      <c r="N290">
        <v>1502170</v>
      </c>
      <c r="O290">
        <v>2.69</v>
      </c>
      <c r="Q290">
        <v>1502170</v>
      </c>
      <c r="R290">
        <v>62.072000000000003</v>
      </c>
    </row>
    <row r="291" spans="1:18" x14ac:dyDescent="0.2">
      <c r="A291">
        <v>1502210</v>
      </c>
      <c r="B291">
        <v>2.82</v>
      </c>
      <c r="C291">
        <f t="shared" si="16"/>
        <v>6.4000000000000001E-2</v>
      </c>
      <c r="D291">
        <f t="shared" si="17"/>
        <v>2.085</v>
      </c>
      <c r="E291">
        <f t="shared" si="18"/>
        <v>1.859</v>
      </c>
      <c r="F291">
        <f t="shared" si="19"/>
        <v>49.305999999999997</v>
      </c>
      <c r="H291">
        <v>1502210</v>
      </c>
      <c r="I291">
        <v>6.4000000000000001E-2</v>
      </c>
      <c r="K291">
        <v>1502210</v>
      </c>
      <c r="L291">
        <v>2.085</v>
      </c>
      <c r="N291">
        <v>1502210</v>
      </c>
      <c r="O291">
        <v>1.859</v>
      </c>
      <c r="Q291">
        <v>1502210</v>
      </c>
      <c r="R291">
        <v>49.305999999999997</v>
      </c>
    </row>
    <row r="292" spans="1:18" x14ac:dyDescent="0.2">
      <c r="A292">
        <v>1502220</v>
      </c>
      <c r="B292">
        <v>3.431</v>
      </c>
      <c r="C292">
        <f t="shared" si="16"/>
        <v>0.19600000000000001</v>
      </c>
      <c r="D292">
        <f t="shared" si="17"/>
        <v>7.0229999999999997</v>
      </c>
      <c r="E292">
        <f t="shared" si="18"/>
        <v>3.42</v>
      </c>
      <c r="F292">
        <f t="shared" si="19"/>
        <v>71.503</v>
      </c>
      <c r="H292">
        <v>1502220</v>
      </c>
      <c r="I292">
        <v>0.19600000000000001</v>
      </c>
      <c r="K292">
        <v>1502220</v>
      </c>
      <c r="L292">
        <v>7.0229999999999997</v>
      </c>
      <c r="N292">
        <v>1502220</v>
      </c>
      <c r="O292">
        <v>3.42</v>
      </c>
      <c r="Q292">
        <v>1502220</v>
      </c>
      <c r="R292">
        <v>71.503</v>
      </c>
    </row>
    <row r="293" spans="1:18" x14ac:dyDescent="0.2">
      <c r="A293">
        <v>1502230</v>
      </c>
      <c r="B293">
        <v>1.9139999999999999</v>
      </c>
      <c r="C293">
        <f t="shared" si="16"/>
        <v>6.3E-2</v>
      </c>
      <c r="D293">
        <f t="shared" si="17"/>
        <v>1.5649999999999999</v>
      </c>
      <c r="E293">
        <f t="shared" si="18"/>
        <v>1.5409999999999999</v>
      </c>
      <c r="F293">
        <f t="shared" si="19"/>
        <v>35.429000000000002</v>
      </c>
      <c r="H293">
        <v>1502230</v>
      </c>
      <c r="I293">
        <v>6.3E-2</v>
      </c>
      <c r="K293">
        <v>1502230</v>
      </c>
      <c r="L293">
        <v>1.5649999999999999</v>
      </c>
      <c r="N293">
        <v>1502230</v>
      </c>
      <c r="O293">
        <v>1.5409999999999999</v>
      </c>
      <c r="Q293">
        <v>1502230</v>
      </c>
      <c r="R293">
        <v>35.429000000000002</v>
      </c>
    </row>
    <row r="294" spans="1:18" x14ac:dyDescent="0.2">
      <c r="A294">
        <v>1502240</v>
      </c>
      <c r="B294">
        <v>1.9379999999999999</v>
      </c>
      <c r="C294">
        <f t="shared" si="16"/>
        <v>3.7999999999999999E-2</v>
      </c>
      <c r="D294">
        <f t="shared" si="17"/>
        <v>1.2769999999999999</v>
      </c>
      <c r="E294">
        <f t="shared" si="18"/>
        <v>1.194</v>
      </c>
      <c r="F294">
        <f t="shared" si="19"/>
        <v>32.665999999999997</v>
      </c>
      <c r="H294">
        <v>1502240</v>
      </c>
      <c r="I294">
        <v>3.7999999999999999E-2</v>
      </c>
      <c r="K294">
        <v>1502240</v>
      </c>
      <c r="L294">
        <v>1.2769999999999999</v>
      </c>
      <c r="N294">
        <v>1502240</v>
      </c>
      <c r="O294">
        <v>1.194</v>
      </c>
      <c r="Q294">
        <v>1502240</v>
      </c>
      <c r="R294">
        <v>32.665999999999997</v>
      </c>
    </row>
    <row r="295" spans="1:18" x14ac:dyDescent="0.2">
      <c r="A295">
        <v>1502260</v>
      </c>
      <c r="B295">
        <v>1.1950000000000001</v>
      </c>
      <c r="C295">
        <f t="shared" si="16"/>
        <v>3.9E-2</v>
      </c>
      <c r="D295">
        <f t="shared" si="17"/>
        <v>1.048</v>
      </c>
      <c r="E295">
        <f t="shared" si="18"/>
        <v>0.98399999999999999</v>
      </c>
      <c r="F295">
        <f t="shared" si="19"/>
        <v>22.074000000000002</v>
      </c>
      <c r="H295">
        <v>1502260</v>
      </c>
      <c r="I295">
        <v>3.9E-2</v>
      </c>
      <c r="K295">
        <v>1502260</v>
      </c>
      <c r="L295">
        <v>1.048</v>
      </c>
      <c r="N295">
        <v>1502260</v>
      </c>
      <c r="O295">
        <v>0.98399999999999999</v>
      </c>
      <c r="Q295">
        <v>1502260</v>
      </c>
      <c r="R295">
        <v>22.074000000000002</v>
      </c>
    </row>
    <row r="296" spans="1:18" x14ac:dyDescent="0.2">
      <c r="A296">
        <v>1502270</v>
      </c>
      <c r="B296">
        <v>0.91900000000000004</v>
      </c>
      <c r="C296">
        <f t="shared" si="16"/>
        <v>2.3E-2</v>
      </c>
      <c r="D296">
        <f t="shared" si="17"/>
        <v>0.28000000000000003</v>
      </c>
      <c r="E296">
        <f t="shared" si="18"/>
        <v>0.60199999999999998</v>
      </c>
      <c r="F296">
        <f t="shared" si="19"/>
        <v>16.015999999999998</v>
      </c>
      <c r="H296">
        <v>1502270</v>
      </c>
      <c r="I296">
        <v>2.3E-2</v>
      </c>
      <c r="K296">
        <v>1502270</v>
      </c>
      <c r="L296">
        <v>0.28000000000000003</v>
      </c>
      <c r="N296">
        <v>1502270</v>
      </c>
      <c r="O296">
        <v>0.60199999999999998</v>
      </c>
      <c r="Q296">
        <v>1502270</v>
      </c>
      <c r="R296">
        <v>16.015999999999998</v>
      </c>
    </row>
    <row r="297" spans="1:18" x14ac:dyDescent="0.2">
      <c r="A297">
        <v>1502250</v>
      </c>
      <c r="B297">
        <v>4.0940000000000003</v>
      </c>
      <c r="C297">
        <f t="shared" si="16"/>
        <v>5.7000000000000002E-2</v>
      </c>
      <c r="D297">
        <f t="shared" si="17"/>
        <v>1.2210000000000001</v>
      </c>
      <c r="E297">
        <f t="shared" si="18"/>
        <v>2.0510000000000002</v>
      </c>
      <c r="F297">
        <f t="shared" si="19"/>
        <v>70.353999999999999</v>
      </c>
      <c r="H297">
        <v>1502250</v>
      </c>
      <c r="I297">
        <v>5.7000000000000002E-2</v>
      </c>
      <c r="K297">
        <v>1502250</v>
      </c>
      <c r="L297">
        <v>1.2210000000000001</v>
      </c>
      <c r="N297">
        <v>1502250</v>
      </c>
      <c r="O297">
        <v>2.0510000000000002</v>
      </c>
      <c r="Q297">
        <v>1502250</v>
      </c>
      <c r="R297">
        <v>70.353999999999999</v>
      </c>
    </row>
    <row r="298" spans="1:18" x14ac:dyDescent="0.2">
      <c r="A298">
        <v>1502280</v>
      </c>
      <c r="B298">
        <v>1.149</v>
      </c>
      <c r="C298">
        <f t="shared" si="16"/>
        <v>2.5999999999999999E-2</v>
      </c>
      <c r="D298">
        <f t="shared" si="17"/>
        <v>0.56599999999999995</v>
      </c>
      <c r="E298">
        <f t="shared" si="18"/>
        <v>0.75800000000000001</v>
      </c>
      <c r="F298">
        <f t="shared" si="19"/>
        <v>20.03</v>
      </c>
      <c r="H298">
        <v>1502280</v>
      </c>
      <c r="I298">
        <v>2.5999999999999999E-2</v>
      </c>
      <c r="K298">
        <v>1502280</v>
      </c>
      <c r="L298">
        <v>0.56599999999999995</v>
      </c>
      <c r="N298">
        <v>1502280</v>
      </c>
      <c r="O298">
        <v>0.75800000000000001</v>
      </c>
      <c r="Q298">
        <v>1502280</v>
      </c>
      <c r="R298">
        <v>20.03</v>
      </c>
    </row>
    <row r="299" spans="1:18" x14ac:dyDescent="0.2">
      <c r="A299">
        <v>1502290</v>
      </c>
      <c r="B299">
        <v>3.9220000000000002</v>
      </c>
      <c r="C299">
        <f t="shared" si="16"/>
        <v>6.9000000000000006E-2</v>
      </c>
      <c r="D299">
        <f t="shared" si="17"/>
        <v>1.1419999999999999</v>
      </c>
      <c r="E299">
        <f t="shared" si="18"/>
        <v>2.1819999999999999</v>
      </c>
      <c r="F299">
        <f t="shared" si="19"/>
        <v>67.471999999999994</v>
      </c>
      <c r="H299">
        <v>1502290</v>
      </c>
      <c r="I299">
        <v>6.9000000000000006E-2</v>
      </c>
      <c r="K299">
        <v>1502290</v>
      </c>
      <c r="L299">
        <v>1.1419999999999999</v>
      </c>
      <c r="N299">
        <v>1502290</v>
      </c>
      <c r="O299">
        <v>2.1819999999999999</v>
      </c>
      <c r="Q299">
        <v>1502290</v>
      </c>
      <c r="R299">
        <v>67.471999999999994</v>
      </c>
    </row>
    <row r="300" spans="1:18" x14ac:dyDescent="0.2">
      <c r="A300">
        <v>1502310</v>
      </c>
      <c r="B300">
        <v>4.1040000000000001</v>
      </c>
      <c r="C300">
        <f t="shared" si="16"/>
        <v>5.8000000000000003E-2</v>
      </c>
      <c r="D300">
        <f t="shared" si="17"/>
        <v>0.98199999999999998</v>
      </c>
      <c r="E300">
        <f t="shared" si="18"/>
        <v>2.0350000000000001</v>
      </c>
      <c r="F300">
        <f t="shared" si="19"/>
        <v>70.738</v>
      </c>
      <c r="H300">
        <v>1502310</v>
      </c>
      <c r="I300">
        <v>5.8000000000000003E-2</v>
      </c>
      <c r="K300">
        <v>1502310</v>
      </c>
      <c r="L300">
        <v>0.98199999999999998</v>
      </c>
      <c r="N300">
        <v>1502310</v>
      </c>
      <c r="O300">
        <v>2.0350000000000001</v>
      </c>
      <c r="Q300">
        <v>1502310</v>
      </c>
      <c r="R300">
        <v>70.738</v>
      </c>
    </row>
    <row r="301" spans="1:18" x14ac:dyDescent="0.2">
      <c r="A301">
        <v>1502300</v>
      </c>
      <c r="B301">
        <v>2.8839999999999999</v>
      </c>
      <c r="C301">
        <f t="shared" si="16"/>
        <v>2.9000000000000001E-2</v>
      </c>
      <c r="D301">
        <f t="shared" si="17"/>
        <v>0.80100000000000005</v>
      </c>
      <c r="E301">
        <f t="shared" si="18"/>
        <v>1.147</v>
      </c>
      <c r="F301">
        <f t="shared" si="19"/>
        <v>49.747999999999998</v>
      </c>
      <c r="H301">
        <v>1502300</v>
      </c>
      <c r="I301">
        <v>2.9000000000000001E-2</v>
      </c>
      <c r="K301">
        <v>1502300</v>
      </c>
      <c r="L301">
        <v>0.80100000000000005</v>
      </c>
      <c r="N301">
        <v>1502300</v>
      </c>
      <c r="O301">
        <v>1.147</v>
      </c>
      <c r="Q301">
        <v>1502300</v>
      </c>
      <c r="R301">
        <v>49.747999999999998</v>
      </c>
    </row>
    <row r="302" spans="1:18" x14ac:dyDescent="0.2">
      <c r="A302">
        <v>1502320</v>
      </c>
      <c r="B302">
        <v>4.2009999999999996</v>
      </c>
      <c r="C302">
        <f t="shared" si="16"/>
        <v>5.1999999999999998E-2</v>
      </c>
      <c r="D302">
        <f t="shared" si="17"/>
        <v>1.0649999999999999</v>
      </c>
      <c r="E302">
        <f t="shared" si="18"/>
        <v>1.9390000000000001</v>
      </c>
      <c r="F302">
        <f t="shared" si="19"/>
        <v>72.674000000000007</v>
      </c>
      <c r="H302">
        <v>1502320</v>
      </c>
      <c r="I302">
        <v>5.1999999999999998E-2</v>
      </c>
      <c r="K302">
        <v>1502320</v>
      </c>
      <c r="L302">
        <v>1.0649999999999999</v>
      </c>
      <c r="N302">
        <v>1502320</v>
      </c>
      <c r="O302">
        <v>1.9390000000000001</v>
      </c>
      <c r="Q302">
        <v>1502320</v>
      </c>
      <c r="R302">
        <v>72.674000000000007</v>
      </c>
    </row>
    <row r="303" spans="1:18" x14ac:dyDescent="0.2">
      <c r="A303">
        <v>1100010</v>
      </c>
      <c r="B303">
        <v>16.163</v>
      </c>
      <c r="C303">
        <f t="shared" si="16"/>
        <v>16.097999999999999</v>
      </c>
      <c r="D303">
        <f t="shared" si="17"/>
        <v>36.838000000000001</v>
      </c>
      <c r="E303">
        <f t="shared" si="18"/>
        <v>55.088999999999999</v>
      </c>
      <c r="F303">
        <f t="shared" si="19"/>
        <v>663.72299999999996</v>
      </c>
      <c r="H303">
        <v>1100010</v>
      </c>
      <c r="I303">
        <v>16.097999999999999</v>
      </c>
      <c r="K303">
        <v>1100010</v>
      </c>
      <c r="L303">
        <v>36.838000000000001</v>
      </c>
      <c r="N303">
        <v>1100010</v>
      </c>
      <c r="O303">
        <v>55.088999999999999</v>
      </c>
      <c r="Q303">
        <v>1100010</v>
      </c>
      <c r="R303">
        <v>663.72299999999996</v>
      </c>
    </row>
    <row r="304" spans="1:18" x14ac:dyDescent="0.2">
      <c r="A304">
        <v>1100020</v>
      </c>
      <c r="B304">
        <v>18.231999999999999</v>
      </c>
      <c r="C304">
        <f t="shared" si="16"/>
        <v>16.067</v>
      </c>
      <c r="D304">
        <f t="shared" si="17"/>
        <v>61.624000000000002</v>
      </c>
      <c r="E304">
        <f t="shared" si="18"/>
        <v>96.641000000000005</v>
      </c>
      <c r="F304">
        <f t="shared" si="19"/>
        <v>492.05200000000002</v>
      </c>
      <c r="H304">
        <v>1100020</v>
      </c>
      <c r="I304">
        <v>16.067</v>
      </c>
      <c r="K304">
        <v>1100020</v>
      </c>
      <c r="L304">
        <v>61.624000000000002</v>
      </c>
      <c r="N304">
        <v>1100020</v>
      </c>
      <c r="O304">
        <v>96.641000000000005</v>
      </c>
      <c r="Q304">
        <v>1100020</v>
      </c>
      <c r="R304">
        <v>492.05200000000002</v>
      </c>
    </row>
    <row r="305" spans="1:18" x14ac:dyDescent="0.2">
      <c r="A305">
        <v>1100030</v>
      </c>
      <c r="B305">
        <v>18.776</v>
      </c>
      <c r="C305">
        <f t="shared" si="16"/>
        <v>15.265000000000001</v>
      </c>
      <c r="D305">
        <f t="shared" si="17"/>
        <v>83.679000000000002</v>
      </c>
      <c r="E305">
        <f t="shared" si="18"/>
        <v>106.727</v>
      </c>
      <c r="F305">
        <f t="shared" si="19"/>
        <v>464.09199999999998</v>
      </c>
      <c r="H305">
        <v>1100030</v>
      </c>
      <c r="I305">
        <v>15.265000000000001</v>
      </c>
      <c r="K305">
        <v>1100030</v>
      </c>
      <c r="L305">
        <v>83.679000000000002</v>
      </c>
      <c r="N305">
        <v>1100030</v>
      </c>
      <c r="O305">
        <v>106.727</v>
      </c>
      <c r="Q305">
        <v>1100030</v>
      </c>
      <c r="R305">
        <v>464.09199999999998</v>
      </c>
    </row>
    <row r="306" spans="1:18" x14ac:dyDescent="0.2">
      <c r="A306">
        <v>1100060</v>
      </c>
      <c r="B306">
        <v>19.777000000000001</v>
      </c>
      <c r="C306">
        <f t="shared" si="16"/>
        <v>22.748000000000001</v>
      </c>
      <c r="D306">
        <f t="shared" si="17"/>
        <v>63.485999999999997</v>
      </c>
      <c r="E306">
        <f t="shared" si="18"/>
        <v>107.34</v>
      </c>
      <c r="F306">
        <f t="shared" si="19"/>
        <v>658.65</v>
      </c>
      <c r="H306">
        <v>1100060</v>
      </c>
      <c r="I306">
        <v>22.748000000000001</v>
      </c>
      <c r="K306">
        <v>1100060</v>
      </c>
      <c r="L306">
        <v>63.485999999999997</v>
      </c>
      <c r="N306">
        <v>1100060</v>
      </c>
      <c r="O306">
        <v>107.34</v>
      </c>
      <c r="Q306">
        <v>1100060</v>
      </c>
      <c r="R306">
        <v>658.65</v>
      </c>
    </row>
    <row r="307" spans="1:18" x14ac:dyDescent="0.2">
      <c r="A307">
        <v>1100109</v>
      </c>
      <c r="B307">
        <v>14.641999999999999</v>
      </c>
      <c r="C307">
        <f t="shared" si="16"/>
        <v>19.050999999999998</v>
      </c>
      <c r="D307">
        <f t="shared" si="17"/>
        <v>30.207999999999998</v>
      </c>
      <c r="E307">
        <f t="shared" si="18"/>
        <v>42.223999999999997</v>
      </c>
      <c r="F307">
        <f t="shared" si="19"/>
        <v>922.32500000000005</v>
      </c>
      <c r="H307">
        <v>1100109</v>
      </c>
      <c r="I307">
        <v>19.050999999999998</v>
      </c>
      <c r="K307">
        <v>1100109</v>
      </c>
      <c r="L307">
        <v>30.207999999999998</v>
      </c>
      <c r="N307">
        <v>1100109</v>
      </c>
      <c r="O307">
        <v>42.223999999999997</v>
      </c>
      <c r="Q307">
        <v>1100109</v>
      </c>
      <c r="R307">
        <v>922.32500000000005</v>
      </c>
    </row>
    <row r="308" spans="1:18" x14ac:dyDescent="0.2">
      <c r="A308">
        <v>1103220</v>
      </c>
      <c r="B308">
        <v>14.856</v>
      </c>
      <c r="C308">
        <f t="shared" si="16"/>
        <v>15.964</v>
      </c>
      <c r="D308">
        <f t="shared" si="17"/>
        <v>38.125999999999998</v>
      </c>
      <c r="E308">
        <f t="shared" si="18"/>
        <v>79.858000000000004</v>
      </c>
      <c r="F308">
        <f t="shared" si="19"/>
        <v>345.34300000000002</v>
      </c>
      <c r="H308">
        <v>1103220</v>
      </c>
      <c r="I308">
        <v>15.964</v>
      </c>
      <c r="K308">
        <v>1103220</v>
      </c>
      <c r="L308">
        <v>38.125999999999998</v>
      </c>
      <c r="N308">
        <v>1103220</v>
      </c>
      <c r="O308">
        <v>79.858000000000004</v>
      </c>
      <c r="Q308">
        <v>1103220</v>
      </c>
      <c r="R308">
        <v>345.34300000000002</v>
      </c>
    </row>
    <row r="309" spans="1:18" x14ac:dyDescent="0.2">
      <c r="A309">
        <v>1103310</v>
      </c>
      <c r="B309">
        <v>19.251000000000001</v>
      </c>
      <c r="C309">
        <f t="shared" si="16"/>
        <v>14.625999999999999</v>
      </c>
      <c r="D309">
        <f t="shared" si="17"/>
        <v>70.790000000000006</v>
      </c>
      <c r="E309">
        <f t="shared" si="18"/>
        <v>123.036</v>
      </c>
      <c r="F309">
        <f t="shared" si="19"/>
        <v>312.23700000000002</v>
      </c>
      <c r="H309">
        <v>1103310</v>
      </c>
      <c r="I309">
        <v>14.625999999999999</v>
      </c>
      <c r="K309">
        <v>1103310</v>
      </c>
      <c r="L309">
        <v>70.790000000000006</v>
      </c>
      <c r="N309">
        <v>1103310</v>
      </c>
      <c r="O309">
        <v>123.036</v>
      </c>
      <c r="Q309">
        <v>1103310</v>
      </c>
      <c r="R309">
        <v>312.23700000000002</v>
      </c>
    </row>
    <row r="310" spans="1:18" x14ac:dyDescent="0.2">
      <c r="A310">
        <v>1103340</v>
      </c>
      <c r="B310">
        <v>18.945</v>
      </c>
      <c r="C310">
        <f t="shared" si="16"/>
        <v>16.419</v>
      </c>
      <c r="D310">
        <f t="shared" si="17"/>
        <v>62.146000000000001</v>
      </c>
      <c r="E310">
        <f t="shared" si="18"/>
        <v>120.49</v>
      </c>
      <c r="F310">
        <f t="shared" si="19"/>
        <v>278.197</v>
      </c>
      <c r="H310">
        <v>1103340</v>
      </c>
      <c r="I310">
        <v>16.419</v>
      </c>
      <c r="K310">
        <v>1103340</v>
      </c>
      <c r="L310">
        <v>62.146000000000001</v>
      </c>
      <c r="N310">
        <v>1103340</v>
      </c>
      <c r="O310">
        <v>120.49</v>
      </c>
      <c r="Q310">
        <v>1103340</v>
      </c>
      <c r="R310">
        <v>278.197</v>
      </c>
    </row>
    <row r="311" spans="1:18" x14ac:dyDescent="0.2">
      <c r="A311">
        <v>1103360</v>
      </c>
      <c r="B311">
        <v>15.202</v>
      </c>
      <c r="C311">
        <f t="shared" si="16"/>
        <v>8.51</v>
      </c>
      <c r="D311">
        <f t="shared" si="17"/>
        <v>47.508000000000003</v>
      </c>
      <c r="E311">
        <f t="shared" si="18"/>
        <v>66.834999999999994</v>
      </c>
      <c r="F311">
        <f t="shared" si="19"/>
        <v>296.62599999999998</v>
      </c>
      <c r="H311">
        <v>1103360</v>
      </c>
      <c r="I311">
        <v>8.51</v>
      </c>
      <c r="K311">
        <v>1103360</v>
      </c>
      <c r="L311">
        <v>47.508000000000003</v>
      </c>
      <c r="N311">
        <v>1103360</v>
      </c>
      <c r="O311">
        <v>66.834999999999994</v>
      </c>
      <c r="Q311">
        <v>1103360</v>
      </c>
      <c r="R311">
        <v>296.62599999999998</v>
      </c>
    </row>
    <row r="312" spans="1:18" x14ac:dyDescent="0.2">
      <c r="A312">
        <v>1103370</v>
      </c>
      <c r="B312">
        <v>19.407</v>
      </c>
      <c r="C312">
        <f t="shared" si="16"/>
        <v>13.472</v>
      </c>
      <c r="D312">
        <f t="shared" si="17"/>
        <v>63.875</v>
      </c>
      <c r="E312">
        <f t="shared" si="18"/>
        <v>110.282</v>
      </c>
      <c r="F312">
        <f t="shared" si="19"/>
        <v>345.54500000000002</v>
      </c>
      <c r="H312">
        <v>1103370</v>
      </c>
      <c r="I312">
        <v>13.472</v>
      </c>
      <c r="K312">
        <v>1103370</v>
      </c>
      <c r="L312">
        <v>63.875</v>
      </c>
      <c r="N312">
        <v>1103370</v>
      </c>
      <c r="O312">
        <v>110.282</v>
      </c>
      <c r="Q312">
        <v>1103370</v>
      </c>
      <c r="R312">
        <v>345.54500000000002</v>
      </c>
    </row>
    <row r="313" spans="1:18" x14ac:dyDescent="0.2">
      <c r="A313">
        <v>1103380</v>
      </c>
      <c r="B313">
        <v>16.864999999999998</v>
      </c>
      <c r="C313">
        <f t="shared" si="16"/>
        <v>13.09</v>
      </c>
      <c r="D313">
        <f t="shared" si="17"/>
        <v>58.436</v>
      </c>
      <c r="E313">
        <f t="shared" si="18"/>
        <v>101.931</v>
      </c>
      <c r="F313">
        <f t="shared" si="19"/>
        <v>306.30599999999998</v>
      </c>
      <c r="H313">
        <v>1103380</v>
      </c>
      <c r="I313">
        <v>13.09</v>
      </c>
      <c r="K313">
        <v>1103380</v>
      </c>
      <c r="L313">
        <v>58.436</v>
      </c>
      <c r="N313">
        <v>1103380</v>
      </c>
      <c r="O313">
        <v>101.931</v>
      </c>
      <c r="Q313">
        <v>1103380</v>
      </c>
      <c r="R313">
        <v>306.30599999999998</v>
      </c>
    </row>
    <row r="314" spans="1:18" x14ac:dyDescent="0.2">
      <c r="A314">
        <v>1103390</v>
      </c>
      <c r="B314">
        <v>18.806000000000001</v>
      </c>
      <c r="C314">
        <f t="shared" si="16"/>
        <v>18.597000000000001</v>
      </c>
      <c r="D314">
        <f t="shared" si="17"/>
        <v>62.113</v>
      </c>
      <c r="E314">
        <f t="shared" si="18"/>
        <v>117.477</v>
      </c>
      <c r="F314">
        <f t="shared" si="19"/>
        <v>356.71199999999999</v>
      </c>
      <c r="H314">
        <v>1103390</v>
      </c>
      <c r="I314">
        <v>18.597000000000001</v>
      </c>
      <c r="K314">
        <v>1103390</v>
      </c>
      <c r="L314">
        <v>62.113</v>
      </c>
      <c r="N314">
        <v>1103390</v>
      </c>
      <c r="O314">
        <v>117.477</v>
      </c>
      <c r="Q314">
        <v>1103390</v>
      </c>
      <c r="R314">
        <v>356.71199999999999</v>
      </c>
    </row>
    <row r="315" spans="1:18" x14ac:dyDescent="0.2">
      <c r="A315">
        <v>1103400</v>
      </c>
      <c r="B315">
        <v>19.34</v>
      </c>
      <c r="C315">
        <f t="shared" si="16"/>
        <v>16.943000000000001</v>
      </c>
      <c r="D315">
        <f t="shared" si="17"/>
        <v>52.296999999999997</v>
      </c>
      <c r="E315">
        <f t="shared" si="18"/>
        <v>112.247</v>
      </c>
      <c r="F315">
        <f t="shared" si="19"/>
        <v>325.61599999999999</v>
      </c>
      <c r="H315">
        <v>1103400</v>
      </c>
      <c r="I315">
        <v>16.943000000000001</v>
      </c>
      <c r="K315">
        <v>1103400</v>
      </c>
      <c r="L315">
        <v>52.296999999999997</v>
      </c>
      <c r="N315">
        <v>1103400</v>
      </c>
      <c r="O315">
        <v>112.247</v>
      </c>
      <c r="Q315">
        <v>1103400</v>
      </c>
      <c r="R315">
        <v>325.61599999999999</v>
      </c>
    </row>
    <row r="316" spans="1:18" x14ac:dyDescent="0.2">
      <c r="A316">
        <v>1103350</v>
      </c>
      <c r="B316">
        <v>12.893000000000001</v>
      </c>
      <c r="C316">
        <f t="shared" si="16"/>
        <v>19.416</v>
      </c>
      <c r="D316">
        <f t="shared" si="17"/>
        <v>21.318000000000001</v>
      </c>
      <c r="E316">
        <f t="shared" si="18"/>
        <v>39.47</v>
      </c>
      <c r="F316">
        <f t="shared" si="19"/>
        <v>527.08900000000006</v>
      </c>
      <c r="H316">
        <v>1103350</v>
      </c>
      <c r="I316">
        <v>19.416</v>
      </c>
      <c r="K316">
        <v>1103350</v>
      </c>
      <c r="L316">
        <v>21.318000000000001</v>
      </c>
      <c r="N316">
        <v>1103350</v>
      </c>
      <c r="O316">
        <v>39.47</v>
      </c>
      <c r="Q316">
        <v>1103350</v>
      </c>
      <c r="R316">
        <v>527.08900000000006</v>
      </c>
    </row>
    <row r="317" spans="1:18" x14ac:dyDescent="0.2">
      <c r="A317">
        <v>1100040</v>
      </c>
      <c r="B317">
        <v>18.741</v>
      </c>
      <c r="C317">
        <f t="shared" si="16"/>
        <v>19.143999999999998</v>
      </c>
      <c r="D317">
        <f t="shared" si="17"/>
        <v>64.912999999999997</v>
      </c>
      <c r="E317">
        <f t="shared" si="18"/>
        <v>90.522000000000006</v>
      </c>
      <c r="F317">
        <f t="shared" si="19"/>
        <v>780.827</v>
      </c>
      <c r="H317">
        <v>1100040</v>
      </c>
      <c r="I317">
        <v>19.143999999999998</v>
      </c>
      <c r="K317">
        <v>1100040</v>
      </c>
      <c r="L317">
        <v>64.912999999999997</v>
      </c>
      <c r="N317">
        <v>1100040</v>
      </c>
      <c r="O317">
        <v>90.522000000000006</v>
      </c>
      <c r="Q317">
        <v>1100040</v>
      </c>
      <c r="R317">
        <v>780.827</v>
      </c>
    </row>
    <row r="318" spans="1:18" x14ac:dyDescent="0.2">
      <c r="A318">
        <v>1100050</v>
      </c>
      <c r="B318">
        <v>22.542999999999999</v>
      </c>
      <c r="C318">
        <f t="shared" si="16"/>
        <v>18.628</v>
      </c>
      <c r="D318">
        <f t="shared" si="17"/>
        <v>106.087</v>
      </c>
      <c r="E318">
        <f t="shared" si="18"/>
        <v>131.61500000000001</v>
      </c>
      <c r="F318">
        <f t="shared" si="19"/>
        <v>635.14599999999996</v>
      </c>
      <c r="H318">
        <v>1100050</v>
      </c>
      <c r="I318">
        <v>18.628</v>
      </c>
      <c r="K318">
        <v>1100050</v>
      </c>
      <c r="L318">
        <v>106.087</v>
      </c>
      <c r="N318">
        <v>1100050</v>
      </c>
      <c r="O318">
        <v>131.61500000000001</v>
      </c>
      <c r="Q318">
        <v>1100050</v>
      </c>
      <c r="R318">
        <v>635.14599999999996</v>
      </c>
    </row>
    <row r="319" spans="1:18" x14ac:dyDescent="0.2">
      <c r="A319">
        <v>1103230</v>
      </c>
      <c r="B319">
        <v>17.065999999999999</v>
      </c>
      <c r="C319">
        <f t="shared" si="16"/>
        <v>22.004999999999999</v>
      </c>
      <c r="D319">
        <f t="shared" si="17"/>
        <v>40.999000000000002</v>
      </c>
      <c r="E319">
        <f t="shared" si="18"/>
        <v>76.356999999999999</v>
      </c>
      <c r="F319">
        <f t="shared" si="19"/>
        <v>544.149</v>
      </c>
      <c r="H319">
        <v>1103230</v>
      </c>
      <c r="I319">
        <v>22.004999999999999</v>
      </c>
      <c r="K319">
        <v>1103230</v>
      </c>
      <c r="L319">
        <v>40.999000000000002</v>
      </c>
      <c r="N319">
        <v>1103230</v>
      </c>
      <c r="O319">
        <v>76.356999999999999</v>
      </c>
      <c r="Q319">
        <v>1103230</v>
      </c>
      <c r="R319">
        <v>544.149</v>
      </c>
    </row>
    <row r="320" spans="1:18" x14ac:dyDescent="0.2">
      <c r="A320">
        <v>1103200</v>
      </c>
      <c r="B320">
        <v>12.997999999999999</v>
      </c>
      <c r="C320">
        <f t="shared" si="16"/>
        <v>20.66</v>
      </c>
      <c r="D320">
        <f t="shared" si="17"/>
        <v>19.745999999999999</v>
      </c>
      <c r="E320">
        <f t="shared" si="18"/>
        <v>41.012999999999998</v>
      </c>
      <c r="F320">
        <f t="shared" si="19"/>
        <v>533.79399999999998</v>
      </c>
      <c r="H320">
        <v>1103200</v>
      </c>
      <c r="I320">
        <v>20.66</v>
      </c>
      <c r="K320">
        <v>1103200</v>
      </c>
      <c r="L320">
        <v>19.745999999999999</v>
      </c>
      <c r="N320">
        <v>1103200</v>
      </c>
      <c r="O320">
        <v>41.012999999999998</v>
      </c>
      <c r="Q320">
        <v>1103200</v>
      </c>
      <c r="R320">
        <v>533.79399999999998</v>
      </c>
    </row>
    <row r="321" spans="1:18" x14ac:dyDescent="0.2">
      <c r="A321">
        <v>1103240</v>
      </c>
      <c r="B321">
        <v>6.9550000000000001</v>
      </c>
      <c r="C321">
        <f t="shared" si="16"/>
        <v>8.2360000000000007</v>
      </c>
      <c r="D321">
        <f t="shared" si="17"/>
        <v>9.7219999999999995</v>
      </c>
      <c r="E321">
        <f t="shared" si="18"/>
        <v>19.202000000000002</v>
      </c>
      <c r="F321">
        <f t="shared" si="19"/>
        <v>253.64599999999999</v>
      </c>
      <c r="H321">
        <v>1103240</v>
      </c>
      <c r="I321">
        <v>8.2360000000000007</v>
      </c>
      <c r="K321">
        <v>1103240</v>
      </c>
      <c r="L321">
        <v>9.7219999999999995</v>
      </c>
      <c r="N321">
        <v>1103240</v>
      </c>
      <c r="O321">
        <v>19.202000000000002</v>
      </c>
      <c r="Q321">
        <v>1103240</v>
      </c>
      <c r="R321">
        <v>253.64599999999999</v>
      </c>
    </row>
    <row r="322" spans="1:18" x14ac:dyDescent="0.2">
      <c r="A322">
        <v>1103250</v>
      </c>
      <c r="B322">
        <v>8.8480000000000008</v>
      </c>
      <c r="C322">
        <f t="shared" si="16"/>
        <v>9.7789999999999999</v>
      </c>
      <c r="D322">
        <f t="shared" si="17"/>
        <v>13.715</v>
      </c>
      <c r="E322">
        <f t="shared" si="18"/>
        <v>23.181000000000001</v>
      </c>
      <c r="F322">
        <f t="shared" si="19"/>
        <v>333.07299999999998</v>
      </c>
      <c r="H322">
        <v>1103250</v>
      </c>
      <c r="I322">
        <v>9.7789999999999999</v>
      </c>
      <c r="K322">
        <v>1103250</v>
      </c>
      <c r="L322">
        <v>13.715</v>
      </c>
      <c r="N322">
        <v>1103250</v>
      </c>
      <c r="O322">
        <v>23.181000000000001</v>
      </c>
      <c r="Q322">
        <v>1103250</v>
      </c>
      <c r="R322">
        <v>333.07299999999998</v>
      </c>
    </row>
    <row r="323" spans="1:18" x14ac:dyDescent="0.2">
      <c r="A323">
        <v>1103260</v>
      </c>
      <c r="B323">
        <v>11.377000000000001</v>
      </c>
      <c r="C323">
        <f t="shared" ref="C323:C386" si="20">_xlfn.XLOOKUP(A323,$H$2:$H$1332,$I$2:$I$1332,,0,)</f>
        <v>12.548</v>
      </c>
      <c r="D323">
        <f t="shared" ref="D323:D386" si="21">_xlfn.XLOOKUP($A323,$H$2:$H$1332,$L$2:$L$1332,,0,)</f>
        <v>19.856999999999999</v>
      </c>
      <c r="E323">
        <f t="shared" ref="E323:E386" si="22">_xlfn.XLOOKUP($A323,$H$2:$H$1332,$O$2:$O$1332,,0,)</f>
        <v>31.013999999999999</v>
      </c>
      <c r="F323">
        <f t="shared" ref="F323:F386" si="23">_xlfn.XLOOKUP($A323,$H$2:$H$1332,$R$2:$R$1332,,0,)</f>
        <v>458.89800000000002</v>
      </c>
      <c r="H323">
        <v>1103260</v>
      </c>
      <c r="I323">
        <v>12.548</v>
      </c>
      <c r="K323">
        <v>1103260</v>
      </c>
      <c r="L323">
        <v>19.856999999999999</v>
      </c>
      <c r="N323">
        <v>1103260</v>
      </c>
      <c r="O323">
        <v>31.013999999999999</v>
      </c>
      <c r="Q323">
        <v>1103260</v>
      </c>
      <c r="R323">
        <v>458.89800000000002</v>
      </c>
    </row>
    <row r="324" spans="1:18" x14ac:dyDescent="0.2">
      <c r="A324">
        <v>1103290</v>
      </c>
      <c r="B324">
        <v>10.669</v>
      </c>
      <c r="C324">
        <f t="shared" si="20"/>
        <v>14.882</v>
      </c>
      <c r="D324">
        <f t="shared" si="21"/>
        <v>15.612</v>
      </c>
      <c r="E324">
        <f t="shared" si="22"/>
        <v>26.122</v>
      </c>
      <c r="F324">
        <f t="shared" si="23"/>
        <v>467.43799999999999</v>
      </c>
      <c r="H324">
        <v>1103290</v>
      </c>
      <c r="I324">
        <v>14.882</v>
      </c>
      <c r="K324">
        <v>1103290</v>
      </c>
      <c r="L324">
        <v>15.612</v>
      </c>
      <c r="N324">
        <v>1103290</v>
      </c>
      <c r="O324">
        <v>26.122</v>
      </c>
      <c r="Q324">
        <v>1103290</v>
      </c>
      <c r="R324">
        <v>467.43799999999999</v>
      </c>
    </row>
    <row r="325" spans="1:18" x14ac:dyDescent="0.2">
      <c r="A325">
        <v>1103270</v>
      </c>
      <c r="B325">
        <v>13.832000000000001</v>
      </c>
      <c r="C325">
        <f t="shared" si="20"/>
        <v>20.466000000000001</v>
      </c>
      <c r="D325">
        <f t="shared" si="21"/>
        <v>26.407</v>
      </c>
      <c r="E325">
        <f t="shared" si="22"/>
        <v>41.161000000000001</v>
      </c>
      <c r="F325">
        <f t="shared" si="23"/>
        <v>552.85500000000002</v>
      </c>
      <c r="H325">
        <v>1103270</v>
      </c>
      <c r="I325">
        <v>20.466000000000001</v>
      </c>
      <c r="K325">
        <v>1103270</v>
      </c>
      <c r="L325">
        <v>26.407</v>
      </c>
      <c r="N325">
        <v>1103270</v>
      </c>
      <c r="O325">
        <v>41.161000000000001</v>
      </c>
      <c r="Q325">
        <v>1103270</v>
      </c>
      <c r="R325">
        <v>552.85500000000002</v>
      </c>
    </row>
    <row r="326" spans="1:18" x14ac:dyDescent="0.2">
      <c r="A326">
        <v>1103351</v>
      </c>
      <c r="B326">
        <v>13.061</v>
      </c>
      <c r="C326">
        <f t="shared" si="20"/>
        <v>21.693999999999999</v>
      </c>
      <c r="D326">
        <f t="shared" si="21"/>
        <v>24.27</v>
      </c>
      <c r="E326">
        <f t="shared" si="22"/>
        <v>34.564999999999998</v>
      </c>
      <c r="F326">
        <f t="shared" si="23"/>
        <v>594.84799999999996</v>
      </c>
      <c r="H326">
        <v>1103351</v>
      </c>
      <c r="I326">
        <v>21.693999999999999</v>
      </c>
      <c r="K326">
        <v>1103351</v>
      </c>
      <c r="L326">
        <v>24.27</v>
      </c>
      <c r="N326">
        <v>1103351</v>
      </c>
      <c r="O326">
        <v>34.564999999999998</v>
      </c>
      <c r="Q326">
        <v>1103351</v>
      </c>
      <c r="R326">
        <v>594.84799999999996</v>
      </c>
    </row>
    <row r="327" spans="1:18" x14ac:dyDescent="0.2">
      <c r="A327">
        <v>1103300</v>
      </c>
      <c r="B327">
        <v>12.554</v>
      </c>
      <c r="C327">
        <f t="shared" si="20"/>
        <v>22.18</v>
      </c>
      <c r="D327">
        <f t="shared" si="21"/>
        <v>20.977</v>
      </c>
      <c r="E327">
        <f t="shared" si="22"/>
        <v>31.597000000000001</v>
      </c>
      <c r="F327">
        <f t="shared" si="23"/>
        <v>631.86300000000006</v>
      </c>
      <c r="H327">
        <v>1103300</v>
      </c>
      <c r="I327">
        <v>22.18</v>
      </c>
      <c r="K327">
        <v>1103300</v>
      </c>
      <c r="L327">
        <v>20.977</v>
      </c>
      <c r="N327">
        <v>1103300</v>
      </c>
      <c r="O327">
        <v>31.597000000000001</v>
      </c>
      <c r="Q327">
        <v>1103300</v>
      </c>
      <c r="R327">
        <v>631.86300000000006</v>
      </c>
    </row>
    <row r="328" spans="1:18" x14ac:dyDescent="0.2">
      <c r="A328">
        <v>1103320</v>
      </c>
      <c r="B328">
        <v>7.9249999999999998</v>
      </c>
      <c r="C328">
        <f t="shared" si="20"/>
        <v>7.5270000000000001</v>
      </c>
      <c r="D328">
        <f t="shared" si="21"/>
        <v>10.935</v>
      </c>
      <c r="E328">
        <f t="shared" si="22"/>
        <v>25.923999999999999</v>
      </c>
      <c r="F328">
        <f t="shared" si="23"/>
        <v>236.28399999999999</v>
      </c>
      <c r="H328">
        <v>1103320</v>
      </c>
      <c r="I328">
        <v>7.5270000000000001</v>
      </c>
      <c r="K328">
        <v>1103320</v>
      </c>
      <c r="L328">
        <v>10.935</v>
      </c>
      <c r="N328">
        <v>1103320</v>
      </c>
      <c r="O328">
        <v>25.923999999999999</v>
      </c>
      <c r="Q328">
        <v>1103320</v>
      </c>
      <c r="R328">
        <v>236.28399999999999</v>
      </c>
    </row>
    <row r="329" spans="1:18" x14ac:dyDescent="0.2">
      <c r="A329">
        <v>1103330</v>
      </c>
      <c r="B329">
        <v>18.068999999999999</v>
      </c>
      <c r="C329">
        <f t="shared" si="20"/>
        <v>16.535</v>
      </c>
      <c r="D329">
        <f t="shared" si="21"/>
        <v>65.040000000000006</v>
      </c>
      <c r="E329">
        <f t="shared" si="22"/>
        <v>100.306</v>
      </c>
      <c r="F329">
        <f t="shared" si="23"/>
        <v>393.56</v>
      </c>
      <c r="H329">
        <v>1103330</v>
      </c>
      <c r="I329">
        <v>16.535</v>
      </c>
      <c r="K329">
        <v>1103330</v>
      </c>
      <c r="L329">
        <v>65.040000000000006</v>
      </c>
      <c r="N329">
        <v>1103330</v>
      </c>
      <c r="O329">
        <v>100.306</v>
      </c>
      <c r="Q329">
        <v>1103330</v>
      </c>
      <c r="R329">
        <v>393.56</v>
      </c>
    </row>
    <row r="330" spans="1:18" x14ac:dyDescent="0.2">
      <c r="A330">
        <v>1100001</v>
      </c>
      <c r="B330">
        <v>4.8019999999999996</v>
      </c>
      <c r="C330">
        <f t="shared" si="20"/>
        <v>3.1989999999999998</v>
      </c>
      <c r="D330">
        <f t="shared" si="21"/>
        <v>8.0760000000000005</v>
      </c>
      <c r="E330">
        <f t="shared" si="22"/>
        <v>16.087</v>
      </c>
      <c r="F330">
        <f t="shared" si="23"/>
        <v>136.49100000000001</v>
      </c>
      <c r="H330">
        <v>1100001</v>
      </c>
      <c r="I330">
        <v>3.1989999999999998</v>
      </c>
      <c r="K330">
        <v>1100001</v>
      </c>
      <c r="L330">
        <v>8.0760000000000005</v>
      </c>
      <c r="N330">
        <v>1100001</v>
      </c>
      <c r="O330">
        <v>16.087</v>
      </c>
      <c r="Q330">
        <v>1100001</v>
      </c>
      <c r="R330">
        <v>136.49100000000001</v>
      </c>
    </row>
    <row r="331" spans="1:18" x14ac:dyDescent="0.2">
      <c r="A331">
        <v>1100070</v>
      </c>
      <c r="B331">
        <v>16.033999999999999</v>
      </c>
      <c r="C331">
        <f t="shared" si="20"/>
        <v>21.227</v>
      </c>
      <c r="D331">
        <f t="shared" si="21"/>
        <v>53.095999999999997</v>
      </c>
      <c r="E331">
        <f t="shared" si="22"/>
        <v>77.733999999999995</v>
      </c>
      <c r="F331">
        <f t="shared" si="23"/>
        <v>678.41700000000003</v>
      </c>
      <c r="H331">
        <v>1100070</v>
      </c>
      <c r="I331">
        <v>21.227</v>
      </c>
      <c r="K331">
        <v>1100070</v>
      </c>
      <c r="L331">
        <v>53.095999999999997</v>
      </c>
      <c r="N331">
        <v>1100070</v>
      </c>
      <c r="O331">
        <v>77.733999999999995</v>
      </c>
      <c r="Q331">
        <v>1100070</v>
      </c>
      <c r="R331">
        <v>678.41700000000003</v>
      </c>
    </row>
    <row r="332" spans="1:18" x14ac:dyDescent="0.2">
      <c r="A332">
        <v>1100150</v>
      </c>
      <c r="B332">
        <v>14.856999999999999</v>
      </c>
      <c r="C332">
        <f t="shared" si="20"/>
        <v>24.042000000000002</v>
      </c>
      <c r="D332">
        <f t="shared" si="21"/>
        <v>35.359000000000002</v>
      </c>
      <c r="E332">
        <f t="shared" si="22"/>
        <v>70.195999999999998</v>
      </c>
      <c r="F332">
        <f t="shared" si="23"/>
        <v>543.59400000000005</v>
      </c>
      <c r="H332">
        <v>1100150</v>
      </c>
      <c r="I332">
        <v>24.042000000000002</v>
      </c>
      <c r="K332">
        <v>1100150</v>
      </c>
      <c r="L332">
        <v>35.359000000000002</v>
      </c>
      <c r="N332">
        <v>1100150</v>
      </c>
      <c r="O332">
        <v>70.195999999999998</v>
      </c>
      <c r="Q332">
        <v>1100150</v>
      </c>
      <c r="R332">
        <v>543.59400000000005</v>
      </c>
    </row>
    <row r="333" spans="1:18" x14ac:dyDescent="0.2">
      <c r="A333">
        <v>1100170</v>
      </c>
      <c r="B333">
        <v>15.821</v>
      </c>
      <c r="C333">
        <f t="shared" si="20"/>
        <v>23.605</v>
      </c>
      <c r="D333">
        <f t="shared" si="21"/>
        <v>42.094999999999999</v>
      </c>
      <c r="E333">
        <f t="shared" si="22"/>
        <v>84.402000000000001</v>
      </c>
      <c r="F333">
        <f t="shared" si="23"/>
        <v>539.77300000000002</v>
      </c>
      <c r="H333">
        <v>1100170</v>
      </c>
      <c r="I333">
        <v>23.605</v>
      </c>
      <c r="K333">
        <v>1100170</v>
      </c>
      <c r="L333">
        <v>42.094999999999999</v>
      </c>
      <c r="N333">
        <v>1100170</v>
      </c>
      <c r="O333">
        <v>84.402000000000001</v>
      </c>
      <c r="Q333">
        <v>1100170</v>
      </c>
      <c r="R333">
        <v>539.77300000000002</v>
      </c>
    </row>
    <row r="334" spans="1:18" x14ac:dyDescent="0.2">
      <c r="A334">
        <v>1100190</v>
      </c>
      <c r="B334">
        <v>13.622</v>
      </c>
      <c r="C334">
        <f t="shared" si="20"/>
        <v>17.64</v>
      </c>
      <c r="D334">
        <f t="shared" si="21"/>
        <v>70.632999999999996</v>
      </c>
      <c r="E334">
        <f t="shared" si="22"/>
        <v>71.814999999999998</v>
      </c>
      <c r="F334">
        <f t="shared" si="23"/>
        <v>614.91399999999999</v>
      </c>
      <c r="H334">
        <v>1100190</v>
      </c>
      <c r="I334">
        <v>17.64</v>
      </c>
      <c r="K334">
        <v>1100190</v>
      </c>
      <c r="L334">
        <v>70.632999999999996</v>
      </c>
      <c r="N334">
        <v>1100190</v>
      </c>
      <c r="O334">
        <v>71.814999999999998</v>
      </c>
      <c r="Q334">
        <v>1100190</v>
      </c>
      <c r="R334">
        <v>614.91399999999999</v>
      </c>
    </row>
    <row r="335" spans="1:18" x14ac:dyDescent="0.2">
      <c r="A335">
        <v>1100220</v>
      </c>
      <c r="B335">
        <v>13.433999999999999</v>
      </c>
      <c r="C335">
        <f t="shared" si="20"/>
        <v>16.041</v>
      </c>
      <c r="D335">
        <f t="shared" si="21"/>
        <v>51.447000000000003</v>
      </c>
      <c r="E335">
        <f t="shared" si="22"/>
        <v>75.046000000000006</v>
      </c>
      <c r="F335">
        <f t="shared" si="23"/>
        <v>413.89600000000002</v>
      </c>
      <c r="H335">
        <v>1100220</v>
      </c>
      <c r="I335">
        <v>16.041</v>
      </c>
      <c r="K335">
        <v>1100220</v>
      </c>
      <c r="L335">
        <v>51.447000000000003</v>
      </c>
      <c r="N335">
        <v>1100220</v>
      </c>
      <c r="O335">
        <v>75.046000000000006</v>
      </c>
      <c r="Q335">
        <v>1100220</v>
      </c>
      <c r="R335">
        <v>413.89600000000002</v>
      </c>
    </row>
    <row r="336" spans="1:18" x14ac:dyDescent="0.2">
      <c r="A336">
        <v>1103010</v>
      </c>
      <c r="B336">
        <v>11.867000000000001</v>
      </c>
      <c r="C336">
        <f t="shared" si="20"/>
        <v>22.632000000000001</v>
      </c>
      <c r="D336">
        <f t="shared" si="21"/>
        <v>21.858000000000001</v>
      </c>
      <c r="E336">
        <f t="shared" si="22"/>
        <v>48.323999999999998</v>
      </c>
      <c r="F336">
        <f t="shared" si="23"/>
        <v>442.13099999999997</v>
      </c>
      <c r="H336">
        <v>1103010</v>
      </c>
      <c r="I336">
        <v>22.632000000000001</v>
      </c>
      <c r="K336">
        <v>1103010</v>
      </c>
      <c r="L336">
        <v>21.858000000000001</v>
      </c>
      <c r="N336">
        <v>1103010</v>
      </c>
      <c r="O336">
        <v>48.323999999999998</v>
      </c>
      <c r="Q336">
        <v>1103010</v>
      </c>
      <c r="R336">
        <v>442.13099999999997</v>
      </c>
    </row>
    <row r="337" spans="1:18" x14ac:dyDescent="0.2">
      <c r="A337">
        <v>1103020</v>
      </c>
      <c r="B337">
        <v>16.356000000000002</v>
      </c>
      <c r="C337">
        <f t="shared" si="20"/>
        <v>27.06</v>
      </c>
      <c r="D337">
        <f t="shared" si="21"/>
        <v>35.654000000000003</v>
      </c>
      <c r="E337">
        <f t="shared" si="22"/>
        <v>81.87</v>
      </c>
      <c r="F337">
        <f t="shared" si="23"/>
        <v>518.48299999999995</v>
      </c>
      <c r="H337">
        <v>1103020</v>
      </c>
      <c r="I337">
        <v>27.06</v>
      </c>
      <c r="K337">
        <v>1103020</v>
      </c>
      <c r="L337">
        <v>35.654000000000003</v>
      </c>
      <c r="N337">
        <v>1103020</v>
      </c>
      <c r="O337">
        <v>81.87</v>
      </c>
      <c r="Q337">
        <v>1103020</v>
      </c>
      <c r="R337">
        <v>518.48299999999995</v>
      </c>
    </row>
    <row r="338" spans="1:18" x14ac:dyDescent="0.2">
      <c r="A338">
        <v>1103030</v>
      </c>
      <c r="B338">
        <v>12.228</v>
      </c>
      <c r="C338">
        <f t="shared" si="20"/>
        <v>16.888999999999999</v>
      </c>
      <c r="D338">
        <f t="shared" si="21"/>
        <v>40.97</v>
      </c>
      <c r="E338">
        <f t="shared" si="22"/>
        <v>60.125999999999998</v>
      </c>
      <c r="F338">
        <f t="shared" si="23"/>
        <v>470.00299999999999</v>
      </c>
      <c r="H338">
        <v>1103030</v>
      </c>
      <c r="I338">
        <v>16.888999999999999</v>
      </c>
      <c r="K338">
        <v>1103030</v>
      </c>
      <c r="L338">
        <v>40.97</v>
      </c>
      <c r="N338">
        <v>1103030</v>
      </c>
      <c r="O338">
        <v>60.125999999999998</v>
      </c>
      <c r="Q338">
        <v>1103030</v>
      </c>
      <c r="R338">
        <v>470.00299999999999</v>
      </c>
    </row>
    <row r="339" spans="1:18" x14ac:dyDescent="0.2">
      <c r="A339">
        <v>1103070</v>
      </c>
      <c r="B339">
        <v>16.675000000000001</v>
      </c>
      <c r="C339">
        <f t="shared" si="20"/>
        <v>18.437999999999999</v>
      </c>
      <c r="D339">
        <f t="shared" si="21"/>
        <v>63.216000000000001</v>
      </c>
      <c r="E339">
        <f t="shared" si="22"/>
        <v>90.207999999999998</v>
      </c>
      <c r="F339">
        <f t="shared" si="23"/>
        <v>552.51400000000001</v>
      </c>
      <c r="H339">
        <v>1103070</v>
      </c>
      <c r="I339">
        <v>18.437999999999999</v>
      </c>
      <c r="K339">
        <v>1103070</v>
      </c>
      <c r="L339">
        <v>63.216000000000001</v>
      </c>
      <c r="N339">
        <v>1103070</v>
      </c>
      <c r="O339">
        <v>90.207999999999998</v>
      </c>
      <c r="Q339">
        <v>1103070</v>
      </c>
      <c r="R339">
        <v>552.51400000000001</v>
      </c>
    </row>
    <row r="340" spans="1:18" x14ac:dyDescent="0.2">
      <c r="A340">
        <v>1103140</v>
      </c>
      <c r="B340">
        <v>18.253</v>
      </c>
      <c r="C340">
        <f t="shared" si="20"/>
        <v>15.558</v>
      </c>
      <c r="D340">
        <f t="shared" si="21"/>
        <v>71.248000000000005</v>
      </c>
      <c r="E340">
        <f t="shared" si="22"/>
        <v>105.658</v>
      </c>
      <c r="F340">
        <f t="shared" si="23"/>
        <v>481.64400000000001</v>
      </c>
      <c r="H340">
        <v>1103140</v>
      </c>
      <c r="I340">
        <v>15.558</v>
      </c>
      <c r="K340">
        <v>1103140</v>
      </c>
      <c r="L340">
        <v>71.248000000000005</v>
      </c>
      <c r="N340">
        <v>1103140</v>
      </c>
      <c r="O340">
        <v>105.658</v>
      </c>
      <c r="Q340">
        <v>1103140</v>
      </c>
      <c r="R340">
        <v>481.64400000000001</v>
      </c>
    </row>
    <row r="341" spans="1:18" x14ac:dyDescent="0.2">
      <c r="A341">
        <v>1103150</v>
      </c>
      <c r="B341">
        <v>6.1269999999999998</v>
      </c>
      <c r="C341">
        <f t="shared" si="20"/>
        <v>5.5469999999999997</v>
      </c>
      <c r="D341">
        <f t="shared" si="21"/>
        <v>15.686</v>
      </c>
      <c r="E341">
        <f t="shared" si="22"/>
        <v>24.236000000000001</v>
      </c>
      <c r="F341">
        <f t="shared" si="23"/>
        <v>184.60599999999999</v>
      </c>
      <c r="H341">
        <v>1103150</v>
      </c>
      <c r="I341">
        <v>5.5469999999999997</v>
      </c>
      <c r="K341">
        <v>1103150</v>
      </c>
      <c r="L341">
        <v>15.686</v>
      </c>
      <c r="N341">
        <v>1103150</v>
      </c>
      <c r="O341">
        <v>24.236000000000001</v>
      </c>
      <c r="Q341">
        <v>1103150</v>
      </c>
      <c r="R341">
        <v>184.60599999999999</v>
      </c>
    </row>
    <row r="342" spans="1:18" x14ac:dyDescent="0.2">
      <c r="A342">
        <v>1103160</v>
      </c>
      <c r="B342">
        <v>14.585000000000001</v>
      </c>
      <c r="C342">
        <f t="shared" si="20"/>
        <v>12.177</v>
      </c>
      <c r="D342">
        <f t="shared" si="21"/>
        <v>49.018999999999998</v>
      </c>
      <c r="E342">
        <f t="shared" si="22"/>
        <v>75.135999999999996</v>
      </c>
      <c r="F342">
        <f t="shared" si="23"/>
        <v>389.88600000000002</v>
      </c>
      <c r="H342">
        <v>1103160</v>
      </c>
      <c r="I342">
        <v>12.177</v>
      </c>
      <c r="K342">
        <v>1103160</v>
      </c>
      <c r="L342">
        <v>49.018999999999998</v>
      </c>
      <c r="N342">
        <v>1103160</v>
      </c>
      <c r="O342">
        <v>75.135999999999996</v>
      </c>
      <c r="Q342">
        <v>1103160</v>
      </c>
      <c r="R342">
        <v>389.88600000000002</v>
      </c>
    </row>
    <row r="343" spans="1:18" x14ac:dyDescent="0.2">
      <c r="A343">
        <v>1103170</v>
      </c>
      <c r="B343">
        <v>1.0760000000000001</v>
      </c>
      <c r="C343">
        <f t="shared" si="20"/>
        <v>0.503</v>
      </c>
      <c r="D343">
        <f t="shared" si="21"/>
        <v>1.228</v>
      </c>
      <c r="E343">
        <f t="shared" si="22"/>
        <v>2.85</v>
      </c>
      <c r="F343">
        <f t="shared" si="23"/>
        <v>32.869999999999997</v>
      </c>
      <c r="H343">
        <v>1103170</v>
      </c>
      <c r="I343">
        <v>0.503</v>
      </c>
      <c r="K343">
        <v>1103170</v>
      </c>
      <c r="L343">
        <v>1.228</v>
      </c>
      <c r="N343">
        <v>1103170</v>
      </c>
      <c r="O343">
        <v>2.85</v>
      </c>
      <c r="Q343">
        <v>1103170</v>
      </c>
      <c r="R343">
        <v>32.869999999999997</v>
      </c>
    </row>
    <row r="344" spans="1:18" x14ac:dyDescent="0.2">
      <c r="A344">
        <v>1103180</v>
      </c>
      <c r="B344">
        <v>6.7640000000000002</v>
      </c>
      <c r="C344">
        <f t="shared" si="20"/>
        <v>7.7990000000000004</v>
      </c>
      <c r="D344">
        <f t="shared" si="21"/>
        <v>11.833</v>
      </c>
      <c r="E344">
        <f t="shared" si="22"/>
        <v>28.87</v>
      </c>
      <c r="F344">
        <f t="shared" si="23"/>
        <v>207.262</v>
      </c>
      <c r="H344">
        <v>1103180</v>
      </c>
      <c r="I344">
        <v>7.7990000000000004</v>
      </c>
      <c r="K344">
        <v>1103180</v>
      </c>
      <c r="L344">
        <v>11.833</v>
      </c>
      <c r="N344">
        <v>1103180</v>
      </c>
      <c r="O344">
        <v>28.87</v>
      </c>
      <c r="Q344">
        <v>1103180</v>
      </c>
      <c r="R344">
        <v>207.262</v>
      </c>
    </row>
    <row r="345" spans="1:18" x14ac:dyDescent="0.2">
      <c r="A345">
        <v>1103210</v>
      </c>
      <c r="B345">
        <v>10.548999999999999</v>
      </c>
      <c r="C345">
        <f t="shared" si="20"/>
        <v>12.183</v>
      </c>
      <c r="D345">
        <f t="shared" si="21"/>
        <v>20.446000000000002</v>
      </c>
      <c r="E345">
        <f t="shared" si="22"/>
        <v>48.889000000000003</v>
      </c>
      <c r="F345">
        <f t="shared" si="23"/>
        <v>293.01100000000002</v>
      </c>
      <c r="H345">
        <v>1103210</v>
      </c>
      <c r="I345">
        <v>12.183</v>
      </c>
      <c r="K345">
        <v>1103210</v>
      </c>
      <c r="L345">
        <v>20.446000000000002</v>
      </c>
      <c r="N345">
        <v>1103210</v>
      </c>
      <c r="O345">
        <v>48.889000000000003</v>
      </c>
      <c r="Q345">
        <v>1103210</v>
      </c>
      <c r="R345">
        <v>293.01100000000002</v>
      </c>
    </row>
    <row r="346" spans="1:18" x14ac:dyDescent="0.2">
      <c r="A346">
        <v>1100080</v>
      </c>
      <c r="B346">
        <v>12.198</v>
      </c>
      <c r="C346">
        <f t="shared" si="20"/>
        <v>14.865</v>
      </c>
      <c r="D346">
        <f t="shared" si="21"/>
        <v>36.509</v>
      </c>
      <c r="E346">
        <f t="shared" si="22"/>
        <v>43.219000000000001</v>
      </c>
      <c r="F346">
        <f t="shared" si="23"/>
        <v>646.20299999999997</v>
      </c>
      <c r="H346">
        <v>1100080</v>
      </c>
      <c r="I346">
        <v>14.865</v>
      </c>
      <c r="K346">
        <v>1100080</v>
      </c>
      <c r="L346">
        <v>36.509</v>
      </c>
      <c r="N346">
        <v>1100080</v>
      </c>
      <c r="O346">
        <v>43.219000000000001</v>
      </c>
      <c r="Q346">
        <v>1100080</v>
      </c>
      <c r="R346">
        <v>646.20299999999997</v>
      </c>
    </row>
    <row r="347" spans="1:18" x14ac:dyDescent="0.2">
      <c r="A347">
        <v>1100090</v>
      </c>
      <c r="B347">
        <v>14.726000000000001</v>
      </c>
      <c r="C347">
        <f t="shared" si="20"/>
        <v>13.276</v>
      </c>
      <c r="D347">
        <f t="shared" si="21"/>
        <v>42.738999999999997</v>
      </c>
      <c r="E347">
        <f t="shared" si="22"/>
        <v>52.505000000000003</v>
      </c>
      <c r="F347">
        <f t="shared" si="23"/>
        <v>688.31299999999999</v>
      </c>
      <c r="H347">
        <v>1100090</v>
      </c>
      <c r="I347">
        <v>13.276</v>
      </c>
      <c r="K347">
        <v>1100090</v>
      </c>
      <c r="L347">
        <v>42.738999999999997</v>
      </c>
      <c r="N347">
        <v>1100090</v>
      </c>
      <c r="O347">
        <v>52.505000000000003</v>
      </c>
      <c r="Q347">
        <v>1100090</v>
      </c>
      <c r="R347">
        <v>688.31299999999999</v>
      </c>
    </row>
    <row r="348" spans="1:18" x14ac:dyDescent="0.2">
      <c r="A348">
        <v>1100110</v>
      </c>
      <c r="B348">
        <v>14.86</v>
      </c>
      <c r="C348">
        <f t="shared" si="20"/>
        <v>19.536000000000001</v>
      </c>
      <c r="D348">
        <f t="shared" si="21"/>
        <v>27.056000000000001</v>
      </c>
      <c r="E348">
        <f t="shared" si="22"/>
        <v>42.731000000000002</v>
      </c>
      <c r="F348">
        <f t="shared" si="23"/>
        <v>671.40700000000004</v>
      </c>
      <c r="H348">
        <v>1100110</v>
      </c>
      <c r="I348">
        <v>19.536000000000001</v>
      </c>
      <c r="K348">
        <v>1100110</v>
      </c>
      <c r="L348">
        <v>27.056000000000001</v>
      </c>
      <c r="N348">
        <v>1100110</v>
      </c>
      <c r="O348">
        <v>42.731000000000002</v>
      </c>
      <c r="Q348">
        <v>1100110</v>
      </c>
      <c r="R348">
        <v>671.40700000000004</v>
      </c>
    </row>
    <row r="349" spans="1:18" x14ac:dyDescent="0.2">
      <c r="A349">
        <v>1100120</v>
      </c>
      <c r="B349">
        <v>11.637</v>
      </c>
      <c r="C349">
        <f t="shared" si="20"/>
        <v>13.632999999999999</v>
      </c>
      <c r="D349">
        <f t="shared" si="21"/>
        <v>16.818999999999999</v>
      </c>
      <c r="E349">
        <f t="shared" si="22"/>
        <v>34.802999999999997</v>
      </c>
      <c r="F349">
        <f t="shared" si="23"/>
        <v>428.77</v>
      </c>
      <c r="H349">
        <v>1100120</v>
      </c>
      <c r="I349">
        <v>13.632999999999999</v>
      </c>
      <c r="K349">
        <v>1100120</v>
      </c>
      <c r="L349">
        <v>16.818999999999999</v>
      </c>
      <c r="N349">
        <v>1100120</v>
      </c>
      <c r="O349">
        <v>34.802999999999997</v>
      </c>
      <c r="Q349">
        <v>1100120</v>
      </c>
      <c r="R349">
        <v>428.77</v>
      </c>
    </row>
    <row r="350" spans="1:18" x14ac:dyDescent="0.2">
      <c r="A350">
        <v>1100130</v>
      </c>
      <c r="B350">
        <v>14.901</v>
      </c>
      <c r="C350">
        <f t="shared" si="20"/>
        <v>18.515999999999998</v>
      </c>
      <c r="D350">
        <f t="shared" si="21"/>
        <v>30.106999999999999</v>
      </c>
      <c r="E350">
        <f t="shared" si="22"/>
        <v>35.854999999999997</v>
      </c>
      <c r="F350">
        <f t="shared" si="23"/>
        <v>869.19399999999996</v>
      </c>
      <c r="H350">
        <v>1100130</v>
      </c>
      <c r="I350">
        <v>18.515999999999998</v>
      </c>
      <c r="K350">
        <v>1100130</v>
      </c>
      <c r="L350">
        <v>30.106999999999999</v>
      </c>
      <c r="N350">
        <v>1100130</v>
      </c>
      <c r="O350">
        <v>35.854999999999997</v>
      </c>
      <c r="Q350">
        <v>1100130</v>
      </c>
      <c r="R350">
        <v>869.19399999999996</v>
      </c>
    </row>
    <row r="351" spans="1:18" x14ac:dyDescent="0.2">
      <c r="A351">
        <v>1100140</v>
      </c>
      <c r="B351">
        <v>15.369</v>
      </c>
      <c r="C351">
        <f t="shared" si="20"/>
        <v>16.347999999999999</v>
      </c>
      <c r="D351">
        <f t="shared" si="21"/>
        <v>35.451999999999998</v>
      </c>
      <c r="E351">
        <f t="shared" si="22"/>
        <v>40.601999999999997</v>
      </c>
      <c r="F351">
        <f t="shared" si="23"/>
        <v>887.79399999999998</v>
      </c>
      <c r="H351">
        <v>1100140</v>
      </c>
      <c r="I351">
        <v>16.347999999999999</v>
      </c>
      <c r="K351">
        <v>1100140</v>
      </c>
      <c r="L351">
        <v>35.451999999999998</v>
      </c>
      <c r="N351">
        <v>1100140</v>
      </c>
      <c r="O351">
        <v>40.601999999999997</v>
      </c>
      <c r="Q351">
        <v>1100140</v>
      </c>
      <c r="R351">
        <v>887.79399999999998</v>
      </c>
    </row>
    <row r="352" spans="1:18" x14ac:dyDescent="0.2">
      <c r="A352">
        <v>1100160</v>
      </c>
      <c r="B352">
        <v>11.794</v>
      </c>
      <c r="C352">
        <f t="shared" si="20"/>
        <v>22.718</v>
      </c>
      <c r="D352">
        <f t="shared" si="21"/>
        <v>33.036999999999999</v>
      </c>
      <c r="E352">
        <f t="shared" si="22"/>
        <v>33.142000000000003</v>
      </c>
      <c r="F352">
        <f t="shared" si="23"/>
        <v>922.71600000000001</v>
      </c>
      <c r="H352">
        <v>1100160</v>
      </c>
      <c r="I352">
        <v>22.718</v>
      </c>
      <c r="K352">
        <v>1100160</v>
      </c>
      <c r="L352">
        <v>33.036999999999999</v>
      </c>
      <c r="N352">
        <v>1100160</v>
      </c>
      <c r="O352">
        <v>33.142000000000003</v>
      </c>
      <c r="Q352">
        <v>1100160</v>
      </c>
      <c r="R352">
        <v>922.71600000000001</v>
      </c>
    </row>
    <row r="353" spans="1:18" x14ac:dyDescent="0.2">
      <c r="A353">
        <v>1100180</v>
      </c>
      <c r="B353">
        <v>15.413</v>
      </c>
      <c r="C353">
        <f t="shared" si="20"/>
        <v>25.544</v>
      </c>
      <c r="D353">
        <f t="shared" si="21"/>
        <v>44.48</v>
      </c>
      <c r="E353">
        <f t="shared" si="22"/>
        <v>73.528000000000006</v>
      </c>
      <c r="F353">
        <f t="shared" si="23"/>
        <v>628.65</v>
      </c>
      <c r="H353">
        <v>1100180</v>
      </c>
      <c r="I353">
        <v>25.544</v>
      </c>
      <c r="K353">
        <v>1100180</v>
      </c>
      <c r="L353">
        <v>44.48</v>
      </c>
      <c r="N353">
        <v>1100180</v>
      </c>
      <c r="O353">
        <v>73.528000000000006</v>
      </c>
      <c r="Q353">
        <v>1100180</v>
      </c>
      <c r="R353">
        <v>628.65</v>
      </c>
    </row>
    <row r="354" spans="1:18" x14ac:dyDescent="0.2">
      <c r="A354">
        <v>1100200</v>
      </c>
      <c r="B354">
        <v>14.045</v>
      </c>
      <c r="C354">
        <f t="shared" si="20"/>
        <v>19.829000000000001</v>
      </c>
      <c r="D354">
        <f t="shared" si="21"/>
        <v>51.975999999999999</v>
      </c>
      <c r="E354">
        <f t="shared" si="22"/>
        <v>59.277999999999999</v>
      </c>
      <c r="F354">
        <f t="shared" si="23"/>
        <v>740.35500000000002</v>
      </c>
      <c r="H354">
        <v>1100200</v>
      </c>
      <c r="I354">
        <v>19.829000000000001</v>
      </c>
      <c r="K354">
        <v>1100200</v>
      </c>
      <c r="L354">
        <v>51.975999999999999</v>
      </c>
      <c r="N354">
        <v>1100200</v>
      </c>
      <c r="O354">
        <v>59.277999999999999</v>
      </c>
      <c r="Q354">
        <v>1100200</v>
      </c>
      <c r="R354">
        <v>740.35500000000002</v>
      </c>
    </row>
    <row r="355" spans="1:18" x14ac:dyDescent="0.2">
      <c r="A355">
        <v>1100250</v>
      </c>
      <c r="B355">
        <v>10.42</v>
      </c>
      <c r="C355">
        <f t="shared" si="20"/>
        <v>13.903</v>
      </c>
      <c r="D355">
        <f t="shared" si="21"/>
        <v>32.465000000000003</v>
      </c>
      <c r="E355">
        <f t="shared" si="22"/>
        <v>46.901000000000003</v>
      </c>
      <c r="F355">
        <f t="shared" si="23"/>
        <v>453.14299999999997</v>
      </c>
      <c r="H355">
        <v>1100250</v>
      </c>
      <c r="I355">
        <v>13.903</v>
      </c>
      <c r="K355">
        <v>1100250</v>
      </c>
      <c r="L355">
        <v>32.465000000000003</v>
      </c>
      <c r="N355">
        <v>1100250</v>
      </c>
      <c r="O355">
        <v>46.901000000000003</v>
      </c>
      <c r="Q355">
        <v>1100250</v>
      </c>
      <c r="R355">
        <v>453.14299999999997</v>
      </c>
    </row>
    <row r="356" spans="1:18" x14ac:dyDescent="0.2">
      <c r="A356">
        <v>1100210</v>
      </c>
      <c r="B356">
        <v>15.525</v>
      </c>
      <c r="C356">
        <f t="shared" si="20"/>
        <v>17.628</v>
      </c>
      <c r="D356">
        <f t="shared" si="21"/>
        <v>91.039000000000001</v>
      </c>
      <c r="E356">
        <f t="shared" si="22"/>
        <v>85.506</v>
      </c>
      <c r="F356">
        <f t="shared" si="23"/>
        <v>682.572</v>
      </c>
      <c r="H356">
        <v>1100210</v>
      </c>
      <c r="I356">
        <v>17.628</v>
      </c>
      <c r="K356">
        <v>1100210</v>
      </c>
      <c r="L356">
        <v>91.039000000000001</v>
      </c>
      <c r="N356">
        <v>1100210</v>
      </c>
      <c r="O356">
        <v>85.506</v>
      </c>
      <c r="Q356">
        <v>1100210</v>
      </c>
      <c r="R356">
        <v>682.572</v>
      </c>
    </row>
    <row r="357" spans="1:18" x14ac:dyDescent="0.2">
      <c r="A357">
        <v>1102940</v>
      </c>
      <c r="B357">
        <v>14.037000000000001</v>
      </c>
      <c r="C357">
        <f t="shared" si="20"/>
        <v>23.652000000000001</v>
      </c>
      <c r="D357">
        <f t="shared" si="21"/>
        <v>33.094000000000001</v>
      </c>
      <c r="E357">
        <f t="shared" si="22"/>
        <v>60.871000000000002</v>
      </c>
      <c r="F357">
        <f t="shared" si="23"/>
        <v>504.214</v>
      </c>
      <c r="H357">
        <v>1102940</v>
      </c>
      <c r="I357">
        <v>23.652000000000001</v>
      </c>
      <c r="K357">
        <v>1102940</v>
      </c>
      <c r="L357">
        <v>33.094000000000001</v>
      </c>
      <c r="N357">
        <v>1102940</v>
      </c>
      <c r="O357">
        <v>60.871000000000002</v>
      </c>
      <c r="Q357">
        <v>1102940</v>
      </c>
      <c r="R357">
        <v>504.214</v>
      </c>
    </row>
    <row r="358" spans="1:18" x14ac:dyDescent="0.2">
      <c r="A358">
        <v>1103000</v>
      </c>
      <c r="B358">
        <v>13.186</v>
      </c>
      <c r="C358">
        <f t="shared" si="20"/>
        <v>23.846</v>
      </c>
      <c r="D358">
        <f t="shared" si="21"/>
        <v>50.667000000000002</v>
      </c>
      <c r="E358">
        <f t="shared" si="22"/>
        <v>47.698999999999998</v>
      </c>
      <c r="F358">
        <f t="shared" si="23"/>
        <v>914.85799999999995</v>
      </c>
      <c r="H358">
        <v>1103000</v>
      </c>
      <c r="I358">
        <v>23.846</v>
      </c>
      <c r="K358">
        <v>1103000</v>
      </c>
      <c r="L358">
        <v>50.667000000000002</v>
      </c>
      <c r="N358">
        <v>1103000</v>
      </c>
      <c r="O358">
        <v>47.698999999999998</v>
      </c>
      <c r="Q358">
        <v>1103000</v>
      </c>
      <c r="R358">
        <v>914.85799999999995</v>
      </c>
    </row>
    <row r="359" spans="1:18" x14ac:dyDescent="0.2">
      <c r="A359">
        <v>1100240</v>
      </c>
      <c r="B359">
        <v>7.569</v>
      </c>
      <c r="C359">
        <f t="shared" si="20"/>
        <v>11.273999999999999</v>
      </c>
      <c r="D359">
        <f t="shared" si="21"/>
        <v>10.015000000000001</v>
      </c>
      <c r="E359">
        <f t="shared" si="22"/>
        <v>20.045000000000002</v>
      </c>
      <c r="F359">
        <f t="shared" si="23"/>
        <v>328.42599999999999</v>
      </c>
      <c r="H359">
        <v>1100240</v>
      </c>
      <c r="I359">
        <v>11.273999999999999</v>
      </c>
      <c r="K359">
        <v>1100240</v>
      </c>
      <c r="L359">
        <v>10.015000000000001</v>
      </c>
      <c r="N359">
        <v>1100240</v>
      </c>
      <c r="O359">
        <v>20.045000000000002</v>
      </c>
      <c r="Q359">
        <v>1100240</v>
      </c>
      <c r="R359">
        <v>328.42599999999999</v>
      </c>
    </row>
    <row r="360" spans="1:18" x14ac:dyDescent="0.2">
      <c r="A360">
        <v>1100230</v>
      </c>
      <c r="B360">
        <v>10.824999999999999</v>
      </c>
      <c r="C360">
        <f t="shared" si="20"/>
        <v>14.956</v>
      </c>
      <c r="D360">
        <f t="shared" si="21"/>
        <v>27.097999999999999</v>
      </c>
      <c r="E360">
        <f t="shared" si="22"/>
        <v>46.222000000000001</v>
      </c>
      <c r="F360">
        <f t="shared" si="23"/>
        <v>344.02600000000001</v>
      </c>
      <c r="H360">
        <v>1100230</v>
      </c>
      <c r="I360">
        <v>14.956</v>
      </c>
      <c r="K360">
        <v>1100230</v>
      </c>
      <c r="L360">
        <v>27.097999999999999</v>
      </c>
      <c r="N360">
        <v>1100230</v>
      </c>
      <c r="O360">
        <v>46.222000000000001</v>
      </c>
      <c r="Q360">
        <v>1100230</v>
      </c>
      <c r="R360">
        <v>344.02600000000001</v>
      </c>
    </row>
    <row r="361" spans="1:18" x14ac:dyDescent="0.2">
      <c r="A361">
        <v>1100260</v>
      </c>
      <c r="B361">
        <v>10.303000000000001</v>
      </c>
      <c r="C361">
        <f t="shared" si="20"/>
        <v>13.446</v>
      </c>
      <c r="D361">
        <f t="shared" si="21"/>
        <v>27.288</v>
      </c>
      <c r="E361">
        <f t="shared" si="22"/>
        <v>34.701000000000001</v>
      </c>
      <c r="F361">
        <f t="shared" si="23"/>
        <v>533.81700000000001</v>
      </c>
      <c r="H361">
        <v>1100260</v>
      </c>
      <c r="I361">
        <v>13.446</v>
      </c>
      <c r="K361">
        <v>1100260</v>
      </c>
      <c r="L361">
        <v>27.288</v>
      </c>
      <c r="N361">
        <v>1100260</v>
      </c>
      <c r="O361">
        <v>34.701000000000001</v>
      </c>
      <c r="Q361">
        <v>1100260</v>
      </c>
      <c r="R361">
        <v>533.81700000000001</v>
      </c>
    </row>
    <row r="362" spans="1:18" x14ac:dyDescent="0.2">
      <c r="A362">
        <v>1102800</v>
      </c>
      <c r="B362">
        <v>11.704000000000001</v>
      </c>
      <c r="C362">
        <f t="shared" si="20"/>
        <v>16.864999999999998</v>
      </c>
      <c r="D362">
        <f t="shared" si="21"/>
        <v>30.234999999999999</v>
      </c>
      <c r="E362">
        <f t="shared" si="22"/>
        <v>38.875</v>
      </c>
      <c r="F362">
        <f t="shared" si="23"/>
        <v>570.82899999999995</v>
      </c>
      <c r="H362">
        <v>1102800</v>
      </c>
      <c r="I362">
        <v>16.864999999999998</v>
      </c>
      <c r="K362">
        <v>1102800</v>
      </c>
      <c r="L362">
        <v>30.234999999999999</v>
      </c>
      <c r="N362">
        <v>1102800</v>
      </c>
      <c r="O362">
        <v>38.875</v>
      </c>
      <c r="Q362">
        <v>1102800</v>
      </c>
      <c r="R362">
        <v>570.82899999999995</v>
      </c>
    </row>
    <row r="363" spans="1:18" x14ac:dyDescent="0.2">
      <c r="A363">
        <v>1102810</v>
      </c>
      <c r="B363">
        <v>8.67</v>
      </c>
      <c r="C363">
        <f t="shared" si="20"/>
        <v>12.153</v>
      </c>
      <c r="D363">
        <f t="shared" si="21"/>
        <v>13.486000000000001</v>
      </c>
      <c r="E363">
        <f t="shared" si="22"/>
        <v>26.852</v>
      </c>
      <c r="F363">
        <f t="shared" si="23"/>
        <v>326.01299999999998</v>
      </c>
      <c r="H363">
        <v>1102810</v>
      </c>
      <c r="I363">
        <v>12.153</v>
      </c>
      <c r="K363">
        <v>1102810</v>
      </c>
      <c r="L363">
        <v>13.486000000000001</v>
      </c>
      <c r="N363">
        <v>1102810</v>
      </c>
      <c r="O363">
        <v>26.852</v>
      </c>
      <c r="Q363">
        <v>1102810</v>
      </c>
      <c r="R363">
        <v>326.01299999999998</v>
      </c>
    </row>
    <row r="364" spans="1:18" x14ac:dyDescent="0.2">
      <c r="A364">
        <v>1102850</v>
      </c>
      <c r="B364">
        <v>9.5589999999999993</v>
      </c>
      <c r="C364">
        <f t="shared" si="20"/>
        <v>15.978</v>
      </c>
      <c r="D364">
        <f t="shared" si="21"/>
        <v>12.815</v>
      </c>
      <c r="E364">
        <f t="shared" si="22"/>
        <v>28.311</v>
      </c>
      <c r="F364">
        <f t="shared" si="23"/>
        <v>417.82400000000001</v>
      </c>
      <c r="H364">
        <v>1102850</v>
      </c>
      <c r="I364">
        <v>15.978</v>
      </c>
      <c r="K364">
        <v>1102850</v>
      </c>
      <c r="L364">
        <v>12.815</v>
      </c>
      <c r="N364">
        <v>1102850</v>
      </c>
      <c r="O364">
        <v>28.311</v>
      </c>
      <c r="Q364">
        <v>1102850</v>
      </c>
      <c r="R364">
        <v>417.82400000000001</v>
      </c>
    </row>
    <row r="365" spans="1:18" x14ac:dyDescent="0.2">
      <c r="A365">
        <v>1100270</v>
      </c>
      <c r="B365">
        <v>12.643000000000001</v>
      </c>
      <c r="C365">
        <f t="shared" si="20"/>
        <v>17.806000000000001</v>
      </c>
      <c r="D365">
        <f t="shared" si="21"/>
        <v>35.433</v>
      </c>
      <c r="E365">
        <f t="shared" si="22"/>
        <v>45.244</v>
      </c>
      <c r="F365">
        <f t="shared" si="23"/>
        <v>654.95299999999997</v>
      </c>
      <c r="H365">
        <v>1100270</v>
      </c>
      <c r="I365">
        <v>17.806000000000001</v>
      </c>
      <c r="K365">
        <v>1100270</v>
      </c>
      <c r="L365">
        <v>35.433</v>
      </c>
      <c r="N365">
        <v>1100270</v>
      </c>
      <c r="O365">
        <v>45.244</v>
      </c>
      <c r="Q365">
        <v>1100270</v>
      </c>
      <c r="R365">
        <v>654.95299999999997</v>
      </c>
    </row>
    <row r="366" spans="1:18" x14ac:dyDescent="0.2">
      <c r="A366">
        <v>1102290</v>
      </c>
      <c r="B366">
        <v>6.2270000000000003</v>
      </c>
      <c r="C366">
        <f t="shared" si="20"/>
        <v>6.4130000000000003</v>
      </c>
      <c r="D366">
        <f t="shared" si="21"/>
        <v>15.768000000000001</v>
      </c>
      <c r="E366">
        <f t="shared" si="22"/>
        <v>18.818000000000001</v>
      </c>
      <c r="F366">
        <f t="shared" si="23"/>
        <v>231.07</v>
      </c>
      <c r="H366">
        <v>1102290</v>
      </c>
      <c r="I366">
        <v>6.4130000000000003</v>
      </c>
      <c r="K366">
        <v>1102290</v>
      </c>
      <c r="L366">
        <v>15.768000000000001</v>
      </c>
      <c r="N366">
        <v>1102290</v>
      </c>
      <c r="O366">
        <v>18.818000000000001</v>
      </c>
      <c r="Q366">
        <v>1102290</v>
      </c>
      <c r="R366">
        <v>231.07</v>
      </c>
    </row>
    <row r="367" spans="1:18" x14ac:dyDescent="0.2">
      <c r="A367">
        <v>1100280</v>
      </c>
      <c r="B367">
        <v>18.899999999999999</v>
      </c>
      <c r="C367">
        <f t="shared" si="20"/>
        <v>20.486999999999998</v>
      </c>
      <c r="D367">
        <f t="shared" si="21"/>
        <v>60.917000000000002</v>
      </c>
      <c r="E367">
        <f t="shared" si="22"/>
        <v>67.828000000000003</v>
      </c>
      <c r="F367">
        <f t="shared" si="23"/>
        <v>722.63800000000003</v>
      </c>
      <c r="H367">
        <v>1100280</v>
      </c>
      <c r="I367">
        <v>20.486999999999998</v>
      </c>
      <c r="K367">
        <v>1100280</v>
      </c>
      <c r="L367">
        <v>60.917000000000002</v>
      </c>
      <c r="N367">
        <v>1100280</v>
      </c>
      <c r="O367">
        <v>67.828000000000003</v>
      </c>
      <c r="Q367">
        <v>1100280</v>
      </c>
      <c r="R367">
        <v>722.63800000000003</v>
      </c>
    </row>
    <row r="368" spans="1:18" x14ac:dyDescent="0.2">
      <c r="A368">
        <v>1100290</v>
      </c>
      <c r="B368">
        <v>6.2430000000000003</v>
      </c>
      <c r="C368">
        <f t="shared" si="20"/>
        <v>6.9669999999999996</v>
      </c>
      <c r="D368">
        <f t="shared" si="21"/>
        <v>20.65</v>
      </c>
      <c r="E368">
        <f t="shared" si="22"/>
        <v>20.942</v>
      </c>
      <c r="F368">
        <f t="shared" si="23"/>
        <v>319.28399999999999</v>
      </c>
      <c r="H368">
        <v>1100290</v>
      </c>
      <c r="I368">
        <v>6.9669999999999996</v>
      </c>
      <c r="K368">
        <v>1100290</v>
      </c>
      <c r="L368">
        <v>20.65</v>
      </c>
      <c r="N368">
        <v>1100290</v>
      </c>
      <c r="O368">
        <v>20.942</v>
      </c>
      <c r="Q368">
        <v>1100290</v>
      </c>
      <c r="R368">
        <v>319.28399999999999</v>
      </c>
    </row>
    <row r="369" spans="1:18" x14ac:dyDescent="0.2">
      <c r="A369">
        <v>1100300</v>
      </c>
      <c r="B369">
        <v>5.5090000000000003</v>
      </c>
      <c r="C369">
        <f t="shared" si="20"/>
        <v>3.3730000000000002</v>
      </c>
      <c r="D369">
        <f t="shared" si="21"/>
        <v>11.930999999999999</v>
      </c>
      <c r="E369">
        <f t="shared" si="22"/>
        <v>13.185</v>
      </c>
      <c r="F369">
        <f t="shared" si="23"/>
        <v>211.40100000000001</v>
      </c>
      <c r="H369">
        <v>1100300</v>
      </c>
      <c r="I369">
        <v>3.3730000000000002</v>
      </c>
      <c r="K369">
        <v>1100300</v>
      </c>
      <c r="L369">
        <v>11.930999999999999</v>
      </c>
      <c r="N369">
        <v>1100300</v>
      </c>
      <c r="O369">
        <v>13.185</v>
      </c>
      <c r="Q369">
        <v>1100300</v>
      </c>
      <c r="R369">
        <v>211.40100000000001</v>
      </c>
    </row>
    <row r="370" spans="1:18" x14ac:dyDescent="0.2">
      <c r="A370">
        <v>1102280</v>
      </c>
      <c r="B370">
        <v>7.2919999999999998</v>
      </c>
      <c r="C370">
        <f t="shared" si="20"/>
        <v>7.9669999999999996</v>
      </c>
      <c r="D370">
        <f t="shared" si="21"/>
        <v>16.879000000000001</v>
      </c>
      <c r="E370">
        <f t="shared" si="22"/>
        <v>17.757000000000001</v>
      </c>
      <c r="F370">
        <f t="shared" si="23"/>
        <v>420.80700000000002</v>
      </c>
      <c r="H370">
        <v>1102280</v>
      </c>
      <c r="I370">
        <v>7.9669999999999996</v>
      </c>
      <c r="K370">
        <v>1102280</v>
      </c>
      <c r="L370">
        <v>16.879000000000001</v>
      </c>
      <c r="N370">
        <v>1102280</v>
      </c>
      <c r="O370">
        <v>17.757000000000001</v>
      </c>
      <c r="Q370">
        <v>1102280</v>
      </c>
      <c r="R370">
        <v>420.80700000000002</v>
      </c>
    </row>
    <row r="371" spans="1:18" x14ac:dyDescent="0.2">
      <c r="A371">
        <v>1100310</v>
      </c>
      <c r="B371">
        <v>1.968</v>
      </c>
      <c r="C371">
        <f t="shared" si="20"/>
        <v>0.52600000000000002</v>
      </c>
      <c r="D371">
        <f t="shared" si="21"/>
        <v>5.2590000000000003</v>
      </c>
      <c r="E371">
        <f t="shared" si="22"/>
        <v>3.63</v>
      </c>
      <c r="F371">
        <f t="shared" si="23"/>
        <v>74.527000000000001</v>
      </c>
      <c r="H371">
        <v>1100310</v>
      </c>
      <c r="I371">
        <v>0.52600000000000002</v>
      </c>
      <c r="K371">
        <v>1100310</v>
      </c>
      <c r="L371">
        <v>5.2590000000000003</v>
      </c>
      <c r="N371">
        <v>1100310</v>
      </c>
      <c r="O371">
        <v>3.63</v>
      </c>
      <c r="Q371">
        <v>1100310</v>
      </c>
      <c r="R371">
        <v>74.527000000000001</v>
      </c>
    </row>
    <row r="372" spans="1:18" x14ac:dyDescent="0.2">
      <c r="A372">
        <v>1100320</v>
      </c>
      <c r="B372">
        <v>1.617</v>
      </c>
      <c r="C372">
        <f t="shared" si="20"/>
        <v>0.55000000000000004</v>
      </c>
      <c r="D372">
        <f t="shared" si="21"/>
        <v>2.8130000000000002</v>
      </c>
      <c r="E372">
        <f t="shared" si="22"/>
        <v>3.2450000000000001</v>
      </c>
      <c r="F372">
        <f t="shared" si="23"/>
        <v>43.488999999999997</v>
      </c>
      <c r="H372">
        <v>1100320</v>
      </c>
      <c r="I372">
        <v>0.55000000000000004</v>
      </c>
      <c r="K372">
        <v>1100320</v>
      </c>
      <c r="L372">
        <v>2.8130000000000002</v>
      </c>
      <c r="N372">
        <v>1100320</v>
      </c>
      <c r="O372">
        <v>3.2450000000000001</v>
      </c>
      <c r="Q372">
        <v>1100320</v>
      </c>
      <c r="R372">
        <v>43.488999999999997</v>
      </c>
    </row>
    <row r="373" spans="1:18" x14ac:dyDescent="0.2">
      <c r="A373">
        <v>1100330</v>
      </c>
      <c r="B373">
        <v>6.38</v>
      </c>
      <c r="C373">
        <f t="shared" si="20"/>
        <v>5.1120000000000001</v>
      </c>
      <c r="D373">
        <f t="shared" si="21"/>
        <v>15.973000000000001</v>
      </c>
      <c r="E373">
        <f t="shared" si="22"/>
        <v>13.423</v>
      </c>
      <c r="F373">
        <f t="shared" si="23"/>
        <v>385.613</v>
      </c>
      <c r="H373">
        <v>1100330</v>
      </c>
      <c r="I373">
        <v>5.1120000000000001</v>
      </c>
      <c r="K373">
        <v>1100330</v>
      </c>
      <c r="L373">
        <v>15.973000000000001</v>
      </c>
      <c r="N373">
        <v>1100330</v>
      </c>
      <c r="O373">
        <v>13.423</v>
      </c>
      <c r="Q373">
        <v>1100330</v>
      </c>
      <c r="R373">
        <v>385.613</v>
      </c>
    </row>
    <row r="374" spans="1:18" x14ac:dyDescent="0.2">
      <c r="A374">
        <v>1102260</v>
      </c>
      <c r="B374">
        <v>13.253</v>
      </c>
      <c r="C374">
        <f t="shared" si="20"/>
        <v>9.4499999999999993</v>
      </c>
      <c r="D374">
        <f t="shared" si="21"/>
        <v>46.015000000000001</v>
      </c>
      <c r="E374">
        <f t="shared" si="22"/>
        <v>41.582999999999998</v>
      </c>
      <c r="F374">
        <f t="shared" si="23"/>
        <v>632.15700000000004</v>
      </c>
      <c r="H374">
        <v>1102260</v>
      </c>
      <c r="I374">
        <v>9.4499999999999993</v>
      </c>
      <c r="K374">
        <v>1102260</v>
      </c>
      <c r="L374">
        <v>46.015000000000001</v>
      </c>
      <c r="N374">
        <v>1102260</v>
      </c>
      <c r="O374">
        <v>41.582999999999998</v>
      </c>
      <c r="Q374">
        <v>1102260</v>
      </c>
      <c r="R374">
        <v>632.15700000000004</v>
      </c>
    </row>
    <row r="375" spans="1:18" x14ac:dyDescent="0.2">
      <c r="A375">
        <v>1102270</v>
      </c>
      <c r="B375">
        <v>5.9960000000000004</v>
      </c>
      <c r="C375">
        <f t="shared" si="20"/>
        <v>3.855</v>
      </c>
      <c r="D375">
        <f t="shared" si="21"/>
        <v>17.437000000000001</v>
      </c>
      <c r="E375">
        <f t="shared" si="22"/>
        <v>14.314</v>
      </c>
      <c r="F375">
        <f t="shared" si="23"/>
        <v>340.65</v>
      </c>
      <c r="H375">
        <v>1102270</v>
      </c>
      <c r="I375">
        <v>3.855</v>
      </c>
      <c r="K375">
        <v>1102270</v>
      </c>
      <c r="L375">
        <v>17.437000000000001</v>
      </c>
      <c r="N375">
        <v>1102270</v>
      </c>
      <c r="O375">
        <v>14.314</v>
      </c>
      <c r="Q375">
        <v>1102270</v>
      </c>
      <c r="R375">
        <v>340.65</v>
      </c>
    </row>
    <row r="376" spans="1:18" x14ac:dyDescent="0.2">
      <c r="A376">
        <v>1100340</v>
      </c>
      <c r="B376">
        <v>6.1710000000000003</v>
      </c>
      <c r="C376">
        <f t="shared" si="20"/>
        <v>4.1980000000000004</v>
      </c>
      <c r="D376">
        <f t="shared" si="21"/>
        <v>9.7050000000000001</v>
      </c>
      <c r="E376">
        <f t="shared" si="22"/>
        <v>13.558</v>
      </c>
      <c r="F376">
        <f t="shared" si="23"/>
        <v>228.07300000000001</v>
      </c>
      <c r="H376">
        <v>1100340</v>
      </c>
      <c r="I376">
        <v>4.1980000000000004</v>
      </c>
      <c r="K376">
        <v>1100340</v>
      </c>
      <c r="L376">
        <v>9.7050000000000001</v>
      </c>
      <c r="N376">
        <v>1100340</v>
      </c>
      <c r="O376">
        <v>13.558</v>
      </c>
      <c r="Q376">
        <v>1100340</v>
      </c>
      <c r="R376">
        <v>228.07300000000001</v>
      </c>
    </row>
    <row r="377" spans="1:18" x14ac:dyDescent="0.2">
      <c r="A377">
        <v>1100350</v>
      </c>
      <c r="B377">
        <v>3.2709999999999999</v>
      </c>
      <c r="C377">
        <f t="shared" si="20"/>
        <v>2.77</v>
      </c>
      <c r="D377">
        <f t="shared" si="21"/>
        <v>11.521000000000001</v>
      </c>
      <c r="E377">
        <f t="shared" si="22"/>
        <v>8.1189999999999998</v>
      </c>
      <c r="F377">
        <f t="shared" si="23"/>
        <v>143.66</v>
      </c>
      <c r="H377">
        <v>1100350</v>
      </c>
      <c r="I377">
        <v>2.77</v>
      </c>
      <c r="K377">
        <v>1100350</v>
      </c>
      <c r="L377">
        <v>11.521000000000001</v>
      </c>
      <c r="N377">
        <v>1100350</v>
      </c>
      <c r="O377">
        <v>8.1189999999999998</v>
      </c>
      <c r="Q377">
        <v>1100350</v>
      </c>
      <c r="R377">
        <v>143.66</v>
      </c>
    </row>
    <row r="378" spans="1:18" x14ac:dyDescent="0.2">
      <c r="A378">
        <v>1102150</v>
      </c>
      <c r="B378">
        <v>1.698</v>
      </c>
      <c r="C378">
        <f t="shared" si="20"/>
        <v>0.49199999999999999</v>
      </c>
      <c r="D378">
        <f t="shared" si="21"/>
        <v>5.6180000000000003</v>
      </c>
      <c r="E378">
        <f t="shared" si="22"/>
        <v>3.0259999999999998</v>
      </c>
      <c r="F378">
        <f t="shared" si="23"/>
        <v>45.542999999999999</v>
      </c>
      <c r="H378">
        <v>1102150</v>
      </c>
      <c r="I378">
        <v>0.49199999999999999</v>
      </c>
      <c r="K378">
        <v>1102150</v>
      </c>
      <c r="L378">
        <v>5.6180000000000003</v>
      </c>
      <c r="N378">
        <v>1102150</v>
      </c>
      <c r="O378">
        <v>3.0259999999999998</v>
      </c>
      <c r="Q378">
        <v>1102150</v>
      </c>
      <c r="R378">
        <v>45.542999999999999</v>
      </c>
    </row>
    <row r="379" spans="1:18" x14ac:dyDescent="0.2">
      <c r="A379">
        <v>1100360</v>
      </c>
      <c r="B379">
        <v>11.253</v>
      </c>
      <c r="C379">
        <f t="shared" si="20"/>
        <v>9.7219999999999995</v>
      </c>
      <c r="D379">
        <f t="shared" si="21"/>
        <v>48.537999999999997</v>
      </c>
      <c r="E379">
        <f t="shared" si="22"/>
        <v>45.844000000000001</v>
      </c>
      <c r="F379">
        <f t="shared" si="23"/>
        <v>431.16</v>
      </c>
      <c r="H379">
        <v>1100360</v>
      </c>
      <c r="I379">
        <v>9.7219999999999995</v>
      </c>
      <c r="K379">
        <v>1100360</v>
      </c>
      <c r="L379">
        <v>48.537999999999997</v>
      </c>
      <c r="N379">
        <v>1100360</v>
      </c>
      <c r="O379">
        <v>45.844000000000001</v>
      </c>
      <c r="Q379">
        <v>1100360</v>
      </c>
      <c r="R379">
        <v>431.16</v>
      </c>
    </row>
    <row r="380" spans="1:18" x14ac:dyDescent="0.2">
      <c r="A380">
        <v>1101920</v>
      </c>
      <c r="B380">
        <v>7.4509999999999996</v>
      </c>
      <c r="C380">
        <f t="shared" si="20"/>
        <v>4.6470000000000002</v>
      </c>
      <c r="D380">
        <f t="shared" si="21"/>
        <v>31.673999999999999</v>
      </c>
      <c r="E380">
        <f t="shared" si="22"/>
        <v>20.552</v>
      </c>
      <c r="F380">
        <f t="shared" si="23"/>
        <v>284.23599999999999</v>
      </c>
      <c r="H380">
        <v>1101920</v>
      </c>
      <c r="I380">
        <v>4.6470000000000002</v>
      </c>
      <c r="K380">
        <v>1101920</v>
      </c>
      <c r="L380">
        <v>31.673999999999999</v>
      </c>
      <c r="N380">
        <v>1101920</v>
      </c>
      <c r="O380">
        <v>20.552</v>
      </c>
      <c r="Q380">
        <v>1101920</v>
      </c>
      <c r="R380">
        <v>284.23599999999999</v>
      </c>
    </row>
    <row r="381" spans="1:18" x14ac:dyDescent="0.2">
      <c r="A381">
        <v>1100370</v>
      </c>
      <c r="B381">
        <v>6.7089999999999996</v>
      </c>
      <c r="C381">
        <f t="shared" si="20"/>
        <v>4.266</v>
      </c>
      <c r="D381">
        <f t="shared" si="21"/>
        <v>19.265000000000001</v>
      </c>
      <c r="E381">
        <f t="shared" si="22"/>
        <v>16.548999999999999</v>
      </c>
      <c r="F381">
        <f t="shared" si="23"/>
        <v>193.77799999999999</v>
      </c>
      <c r="H381">
        <v>1100370</v>
      </c>
      <c r="I381">
        <v>4.266</v>
      </c>
      <c r="K381">
        <v>1100370</v>
      </c>
      <c r="L381">
        <v>19.265000000000001</v>
      </c>
      <c r="N381">
        <v>1100370</v>
      </c>
      <c r="O381">
        <v>16.548999999999999</v>
      </c>
      <c r="Q381">
        <v>1100370</v>
      </c>
      <c r="R381">
        <v>193.77799999999999</v>
      </c>
    </row>
    <row r="382" spans="1:18" x14ac:dyDescent="0.2">
      <c r="A382">
        <v>1100380</v>
      </c>
      <c r="B382">
        <v>3.6779999999999999</v>
      </c>
      <c r="C382">
        <f t="shared" si="20"/>
        <v>0.76500000000000001</v>
      </c>
      <c r="D382">
        <f t="shared" si="21"/>
        <v>8.5809999999999995</v>
      </c>
      <c r="E382">
        <f t="shared" si="22"/>
        <v>5.75</v>
      </c>
      <c r="F382">
        <f t="shared" si="23"/>
        <v>90.730999999999995</v>
      </c>
      <c r="H382">
        <v>1100380</v>
      </c>
      <c r="I382">
        <v>0.76500000000000001</v>
      </c>
      <c r="K382">
        <v>1100380</v>
      </c>
      <c r="L382">
        <v>8.5809999999999995</v>
      </c>
      <c r="N382">
        <v>1100380</v>
      </c>
      <c r="O382">
        <v>5.75</v>
      </c>
      <c r="Q382">
        <v>1100380</v>
      </c>
      <c r="R382">
        <v>90.730999999999995</v>
      </c>
    </row>
    <row r="383" spans="1:18" x14ac:dyDescent="0.2">
      <c r="A383">
        <v>1101910</v>
      </c>
      <c r="B383">
        <v>2.38</v>
      </c>
      <c r="C383">
        <f t="shared" si="20"/>
        <v>0.41699999999999998</v>
      </c>
      <c r="D383">
        <f t="shared" si="21"/>
        <v>3.0739999999999998</v>
      </c>
      <c r="E383">
        <f t="shared" si="22"/>
        <v>3.7549999999999999</v>
      </c>
      <c r="F383">
        <f t="shared" si="23"/>
        <v>56.534999999999997</v>
      </c>
      <c r="H383">
        <v>1101910</v>
      </c>
      <c r="I383">
        <v>0.41699999999999998</v>
      </c>
      <c r="K383">
        <v>1101910</v>
      </c>
      <c r="L383">
        <v>3.0739999999999998</v>
      </c>
      <c r="N383">
        <v>1101910</v>
      </c>
      <c r="O383">
        <v>3.7549999999999999</v>
      </c>
      <c r="Q383">
        <v>1101910</v>
      </c>
      <c r="R383">
        <v>56.534999999999997</v>
      </c>
    </row>
    <row r="384" spans="1:18" x14ac:dyDescent="0.2">
      <c r="A384">
        <v>1100390</v>
      </c>
      <c r="B384">
        <v>9.8420000000000005</v>
      </c>
      <c r="C384">
        <f t="shared" si="20"/>
        <v>10.026</v>
      </c>
      <c r="D384">
        <f t="shared" si="21"/>
        <v>20.335999999999999</v>
      </c>
      <c r="E384">
        <f t="shared" si="22"/>
        <v>27.815999999999999</v>
      </c>
      <c r="F384">
        <f t="shared" si="23"/>
        <v>310.18</v>
      </c>
      <c r="H384">
        <v>1100390</v>
      </c>
      <c r="I384">
        <v>10.026</v>
      </c>
      <c r="K384">
        <v>1100390</v>
      </c>
      <c r="L384">
        <v>20.335999999999999</v>
      </c>
      <c r="N384">
        <v>1100390</v>
      </c>
      <c r="O384">
        <v>27.815999999999999</v>
      </c>
      <c r="Q384">
        <v>1100390</v>
      </c>
      <c r="R384">
        <v>310.18</v>
      </c>
    </row>
    <row r="385" spans="1:18" x14ac:dyDescent="0.2">
      <c r="A385">
        <v>1101860</v>
      </c>
      <c r="B385">
        <v>4.2279999999999998</v>
      </c>
      <c r="C385">
        <f t="shared" si="20"/>
        <v>1.0740000000000001</v>
      </c>
      <c r="D385">
        <f t="shared" si="21"/>
        <v>8.6560000000000006</v>
      </c>
      <c r="E385">
        <f t="shared" si="22"/>
        <v>6.9989999999999997</v>
      </c>
      <c r="F385">
        <f t="shared" si="23"/>
        <v>112.839</v>
      </c>
      <c r="H385">
        <v>1101860</v>
      </c>
      <c r="I385">
        <v>1.0740000000000001</v>
      </c>
      <c r="K385">
        <v>1101860</v>
      </c>
      <c r="L385">
        <v>8.6560000000000006</v>
      </c>
      <c r="N385">
        <v>1101860</v>
      </c>
      <c r="O385">
        <v>6.9989999999999997</v>
      </c>
      <c r="Q385">
        <v>1101860</v>
      </c>
      <c r="R385">
        <v>112.839</v>
      </c>
    </row>
    <row r="386" spans="1:18" x14ac:dyDescent="0.2">
      <c r="A386">
        <v>1101870</v>
      </c>
      <c r="B386">
        <v>3.1419999999999999</v>
      </c>
      <c r="C386">
        <f t="shared" si="20"/>
        <v>0.51500000000000001</v>
      </c>
      <c r="D386">
        <f t="shared" si="21"/>
        <v>4.8550000000000004</v>
      </c>
      <c r="E386">
        <f t="shared" si="22"/>
        <v>3.94</v>
      </c>
      <c r="F386">
        <f t="shared" si="23"/>
        <v>88.257999999999996</v>
      </c>
      <c r="H386">
        <v>1101870</v>
      </c>
      <c r="I386">
        <v>0.51500000000000001</v>
      </c>
      <c r="K386">
        <v>1101870</v>
      </c>
      <c r="L386">
        <v>4.8550000000000004</v>
      </c>
      <c r="N386">
        <v>1101870</v>
      </c>
      <c r="O386">
        <v>3.94</v>
      </c>
      <c r="Q386">
        <v>1101870</v>
      </c>
      <c r="R386">
        <v>88.257999999999996</v>
      </c>
    </row>
    <row r="387" spans="1:18" x14ac:dyDescent="0.2">
      <c r="A387">
        <v>1100400</v>
      </c>
      <c r="B387">
        <v>14.22</v>
      </c>
      <c r="C387">
        <f t="shared" ref="C387:C450" si="24">_xlfn.XLOOKUP(A387,$H$2:$H$1332,$I$2:$I$1332,,0,)</f>
        <v>22.876000000000001</v>
      </c>
      <c r="D387">
        <f t="shared" ref="D387:D450" si="25">_xlfn.XLOOKUP($A387,$H$2:$H$1332,$L$2:$L$1332,,0,)</f>
        <v>29.846</v>
      </c>
      <c r="E387">
        <f t="shared" ref="E387:E450" si="26">_xlfn.XLOOKUP($A387,$H$2:$H$1332,$O$2:$O$1332,,0,)</f>
        <v>44.539000000000001</v>
      </c>
      <c r="F387">
        <f t="shared" ref="F387:F450" si="27">_xlfn.XLOOKUP($A387,$H$2:$H$1332,$R$2:$R$1332,,0,)</f>
        <v>596.66</v>
      </c>
      <c r="H387">
        <v>1100400</v>
      </c>
      <c r="I387">
        <v>22.876000000000001</v>
      </c>
      <c r="K387">
        <v>1100400</v>
      </c>
      <c r="L387">
        <v>29.846</v>
      </c>
      <c r="N387">
        <v>1100400</v>
      </c>
      <c r="O387">
        <v>44.539000000000001</v>
      </c>
      <c r="Q387">
        <v>1100400</v>
      </c>
      <c r="R387">
        <v>596.66</v>
      </c>
    </row>
    <row r="388" spans="1:18" x14ac:dyDescent="0.2">
      <c r="A388">
        <v>1101840</v>
      </c>
      <c r="B388">
        <v>7.5110000000000001</v>
      </c>
      <c r="C388">
        <f t="shared" si="24"/>
        <v>1.016</v>
      </c>
      <c r="D388">
        <f t="shared" si="25"/>
        <v>12.946999999999999</v>
      </c>
      <c r="E388">
        <f t="shared" si="26"/>
        <v>10.36</v>
      </c>
      <c r="F388">
        <f t="shared" si="27"/>
        <v>212.471</v>
      </c>
      <c r="H388">
        <v>1101840</v>
      </c>
      <c r="I388">
        <v>1.016</v>
      </c>
      <c r="K388">
        <v>1101840</v>
      </c>
      <c r="L388">
        <v>12.946999999999999</v>
      </c>
      <c r="N388">
        <v>1101840</v>
      </c>
      <c r="O388">
        <v>10.36</v>
      </c>
      <c r="Q388">
        <v>1101840</v>
      </c>
      <c r="R388">
        <v>212.471</v>
      </c>
    </row>
    <row r="389" spans="1:18" x14ac:dyDescent="0.2">
      <c r="A389">
        <v>1101850</v>
      </c>
      <c r="B389">
        <v>8.58</v>
      </c>
      <c r="C389">
        <f t="shared" si="24"/>
        <v>1.5980000000000001</v>
      </c>
      <c r="D389">
        <f t="shared" si="25"/>
        <v>13.962999999999999</v>
      </c>
      <c r="E389">
        <f t="shared" si="26"/>
        <v>12.856</v>
      </c>
      <c r="F389">
        <f t="shared" si="27"/>
        <v>224.244</v>
      </c>
      <c r="H389">
        <v>1101850</v>
      </c>
      <c r="I389">
        <v>1.5980000000000001</v>
      </c>
      <c r="K389">
        <v>1101850</v>
      </c>
      <c r="L389">
        <v>13.962999999999999</v>
      </c>
      <c r="N389">
        <v>1101850</v>
      </c>
      <c r="O389">
        <v>12.856</v>
      </c>
      <c r="Q389">
        <v>1101850</v>
      </c>
      <c r="R389">
        <v>224.244</v>
      </c>
    </row>
    <row r="390" spans="1:18" x14ac:dyDescent="0.2">
      <c r="A390">
        <v>1100410</v>
      </c>
      <c r="B390">
        <v>18.902999999999999</v>
      </c>
      <c r="C390">
        <f t="shared" si="24"/>
        <v>39.064999999999998</v>
      </c>
      <c r="D390">
        <f t="shared" si="25"/>
        <v>48.927</v>
      </c>
      <c r="E390">
        <f t="shared" si="26"/>
        <v>81.447000000000003</v>
      </c>
      <c r="F390">
        <f t="shared" si="27"/>
        <v>782.7</v>
      </c>
      <c r="H390">
        <v>1100410</v>
      </c>
      <c r="I390">
        <v>39.064999999999998</v>
      </c>
      <c r="K390">
        <v>1100410</v>
      </c>
      <c r="L390">
        <v>48.927</v>
      </c>
      <c r="N390">
        <v>1100410</v>
      </c>
      <c r="O390">
        <v>81.447000000000003</v>
      </c>
      <c r="Q390">
        <v>1100410</v>
      </c>
      <c r="R390">
        <v>782.7</v>
      </c>
    </row>
    <row r="391" spans="1:18" x14ac:dyDescent="0.2">
      <c r="A391">
        <v>1100420</v>
      </c>
      <c r="B391">
        <v>7.4710000000000001</v>
      </c>
      <c r="C391">
        <f t="shared" si="24"/>
        <v>3.036</v>
      </c>
      <c r="D391">
        <f t="shared" si="25"/>
        <v>13.468</v>
      </c>
      <c r="E391">
        <f t="shared" si="26"/>
        <v>13.406000000000001</v>
      </c>
      <c r="F391">
        <f t="shared" si="27"/>
        <v>241.21100000000001</v>
      </c>
      <c r="H391">
        <v>1100420</v>
      </c>
      <c r="I391">
        <v>3.036</v>
      </c>
      <c r="K391">
        <v>1100420</v>
      </c>
      <c r="L391">
        <v>13.468</v>
      </c>
      <c r="N391">
        <v>1100420</v>
      </c>
      <c r="O391">
        <v>13.406000000000001</v>
      </c>
      <c r="Q391">
        <v>1100420</v>
      </c>
      <c r="R391">
        <v>241.21100000000001</v>
      </c>
    </row>
    <row r="392" spans="1:18" x14ac:dyDescent="0.2">
      <c r="A392">
        <v>1100430</v>
      </c>
      <c r="B392">
        <v>5.5490000000000004</v>
      </c>
      <c r="C392">
        <f t="shared" si="24"/>
        <v>3.9180000000000001</v>
      </c>
      <c r="D392">
        <f t="shared" si="25"/>
        <v>12.938000000000001</v>
      </c>
      <c r="E392">
        <f t="shared" si="26"/>
        <v>12.486000000000001</v>
      </c>
      <c r="F392">
        <f t="shared" si="27"/>
        <v>206.38300000000001</v>
      </c>
      <c r="H392">
        <v>1100430</v>
      </c>
      <c r="I392">
        <v>3.9180000000000001</v>
      </c>
      <c r="K392">
        <v>1100430</v>
      </c>
      <c r="L392">
        <v>12.938000000000001</v>
      </c>
      <c r="N392">
        <v>1100430</v>
      </c>
      <c r="O392">
        <v>12.486000000000001</v>
      </c>
      <c r="Q392">
        <v>1100430</v>
      </c>
      <c r="R392">
        <v>206.38300000000001</v>
      </c>
    </row>
    <row r="393" spans="1:18" x14ac:dyDescent="0.2">
      <c r="A393">
        <v>1100440</v>
      </c>
      <c r="B393">
        <v>3.0539999999999998</v>
      </c>
      <c r="C393">
        <f t="shared" si="24"/>
        <v>0.41299999999999998</v>
      </c>
      <c r="D393">
        <f t="shared" si="25"/>
        <v>5.77</v>
      </c>
      <c r="E393">
        <f t="shared" si="26"/>
        <v>4.0540000000000003</v>
      </c>
      <c r="F393">
        <f t="shared" si="27"/>
        <v>71.551000000000002</v>
      </c>
      <c r="H393">
        <v>1100440</v>
      </c>
      <c r="I393">
        <v>0.41299999999999998</v>
      </c>
      <c r="K393">
        <v>1100440</v>
      </c>
      <c r="L393">
        <v>5.77</v>
      </c>
      <c r="N393">
        <v>1100440</v>
      </c>
      <c r="O393">
        <v>4.0540000000000003</v>
      </c>
      <c r="Q393">
        <v>1100440</v>
      </c>
      <c r="R393">
        <v>71.551000000000002</v>
      </c>
    </row>
    <row r="394" spans="1:18" x14ac:dyDescent="0.2">
      <c r="A394">
        <v>1101240</v>
      </c>
      <c r="B394">
        <v>5.7830000000000004</v>
      </c>
      <c r="C394">
        <f t="shared" si="24"/>
        <v>0.79300000000000004</v>
      </c>
      <c r="D394">
        <f t="shared" si="25"/>
        <v>13.427</v>
      </c>
      <c r="E394">
        <f t="shared" si="26"/>
        <v>8.66</v>
      </c>
      <c r="F394">
        <f t="shared" si="27"/>
        <v>176.21600000000001</v>
      </c>
      <c r="H394">
        <v>1101240</v>
      </c>
      <c r="I394">
        <v>0.79300000000000004</v>
      </c>
      <c r="K394">
        <v>1101240</v>
      </c>
      <c r="L394">
        <v>13.427</v>
      </c>
      <c r="N394">
        <v>1101240</v>
      </c>
      <c r="O394">
        <v>8.66</v>
      </c>
      <c r="Q394">
        <v>1101240</v>
      </c>
      <c r="R394">
        <v>176.21600000000001</v>
      </c>
    </row>
    <row r="395" spans="1:18" x14ac:dyDescent="0.2">
      <c r="A395">
        <v>1100450</v>
      </c>
      <c r="B395">
        <v>2.0539999999999998</v>
      </c>
      <c r="C395">
        <f t="shared" si="24"/>
        <v>9.5000000000000001E-2</v>
      </c>
      <c r="D395">
        <f t="shared" si="25"/>
        <v>2.363</v>
      </c>
      <c r="E395">
        <f t="shared" si="26"/>
        <v>1.9450000000000001</v>
      </c>
      <c r="F395">
        <f t="shared" si="27"/>
        <v>39.723999999999997</v>
      </c>
      <c r="H395">
        <v>1100450</v>
      </c>
      <c r="I395">
        <v>9.5000000000000001E-2</v>
      </c>
      <c r="K395">
        <v>1100450</v>
      </c>
      <c r="L395">
        <v>2.363</v>
      </c>
      <c r="N395">
        <v>1100450</v>
      </c>
      <c r="O395">
        <v>1.9450000000000001</v>
      </c>
      <c r="Q395">
        <v>1100450</v>
      </c>
      <c r="R395">
        <v>39.723999999999997</v>
      </c>
    </row>
    <row r="396" spans="1:18" x14ac:dyDescent="0.2">
      <c r="A396">
        <v>1100460</v>
      </c>
      <c r="B396">
        <v>3.2290000000000001</v>
      </c>
      <c r="C396">
        <f t="shared" si="24"/>
        <v>0.38400000000000001</v>
      </c>
      <c r="D396">
        <f t="shared" si="25"/>
        <v>8.9220000000000006</v>
      </c>
      <c r="E396">
        <f t="shared" si="26"/>
        <v>3.5640000000000001</v>
      </c>
      <c r="F396">
        <f t="shared" si="27"/>
        <v>80.438000000000002</v>
      </c>
      <c r="H396">
        <v>1100460</v>
      </c>
      <c r="I396">
        <v>0.38400000000000001</v>
      </c>
      <c r="K396">
        <v>1100460</v>
      </c>
      <c r="L396">
        <v>8.9220000000000006</v>
      </c>
      <c r="N396">
        <v>1100460</v>
      </c>
      <c r="O396">
        <v>3.5640000000000001</v>
      </c>
      <c r="Q396">
        <v>1100460</v>
      </c>
      <c r="R396">
        <v>80.438000000000002</v>
      </c>
    </row>
    <row r="397" spans="1:18" x14ac:dyDescent="0.2">
      <c r="A397">
        <v>1101230</v>
      </c>
      <c r="B397">
        <v>1.611</v>
      </c>
      <c r="C397">
        <f t="shared" si="24"/>
        <v>8.4000000000000005E-2</v>
      </c>
      <c r="D397">
        <f t="shared" si="25"/>
        <v>3.823</v>
      </c>
      <c r="E397">
        <f t="shared" si="26"/>
        <v>1.542</v>
      </c>
      <c r="F397">
        <f t="shared" si="27"/>
        <v>30.565000000000001</v>
      </c>
      <c r="H397">
        <v>1101230</v>
      </c>
      <c r="I397">
        <v>8.4000000000000005E-2</v>
      </c>
      <c r="K397">
        <v>1101230</v>
      </c>
      <c r="L397">
        <v>3.823</v>
      </c>
      <c r="N397">
        <v>1101230</v>
      </c>
      <c r="O397">
        <v>1.542</v>
      </c>
      <c r="Q397">
        <v>1101230</v>
      </c>
      <c r="R397">
        <v>30.565000000000001</v>
      </c>
    </row>
    <row r="398" spans="1:18" x14ac:dyDescent="0.2">
      <c r="A398">
        <v>1100470</v>
      </c>
      <c r="B398">
        <v>1.6279999999999999</v>
      </c>
      <c r="C398">
        <f t="shared" si="24"/>
        <v>5.7000000000000002E-2</v>
      </c>
      <c r="D398">
        <f t="shared" si="25"/>
        <v>4.1379999999999999</v>
      </c>
      <c r="E398">
        <f t="shared" si="26"/>
        <v>1.2829999999999999</v>
      </c>
      <c r="F398">
        <f t="shared" si="27"/>
        <v>29.934000000000001</v>
      </c>
      <c r="H398">
        <v>1100470</v>
      </c>
      <c r="I398">
        <v>5.7000000000000002E-2</v>
      </c>
      <c r="K398">
        <v>1100470</v>
      </c>
      <c r="L398">
        <v>4.1379999999999999</v>
      </c>
      <c r="N398">
        <v>1100470</v>
      </c>
      <c r="O398">
        <v>1.2829999999999999</v>
      </c>
      <c r="Q398">
        <v>1100470</v>
      </c>
      <c r="R398">
        <v>29.934000000000001</v>
      </c>
    </row>
    <row r="399" spans="1:18" x14ac:dyDescent="0.2">
      <c r="A399">
        <v>1100480</v>
      </c>
      <c r="B399">
        <v>1.0049999999999999</v>
      </c>
      <c r="C399">
        <f t="shared" si="24"/>
        <v>3.5999999999999997E-2</v>
      </c>
      <c r="D399">
        <f t="shared" si="25"/>
        <v>1.3959999999999999</v>
      </c>
      <c r="E399">
        <f t="shared" si="26"/>
        <v>0.82599999999999996</v>
      </c>
      <c r="F399">
        <f t="shared" si="27"/>
        <v>17.882999999999999</v>
      </c>
      <c r="H399">
        <v>1100480</v>
      </c>
      <c r="I399">
        <v>3.5999999999999997E-2</v>
      </c>
      <c r="K399">
        <v>1100480</v>
      </c>
      <c r="L399">
        <v>1.3959999999999999</v>
      </c>
      <c r="N399">
        <v>1100480</v>
      </c>
      <c r="O399">
        <v>0.82599999999999996</v>
      </c>
      <c r="Q399">
        <v>1100480</v>
      </c>
      <c r="R399">
        <v>17.882999999999999</v>
      </c>
    </row>
    <row r="400" spans="1:18" x14ac:dyDescent="0.2">
      <c r="A400">
        <v>1100490</v>
      </c>
      <c r="B400">
        <v>1.399</v>
      </c>
      <c r="C400">
        <f t="shared" si="24"/>
        <v>5.6000000000000001E-2</v>
      </c>
      <c r="D400">
        <f t="shared" si="25"/>
        <v>2.387</v>
      </c>
      <c r="E400">
        <f t="shared" si="26"/>
        <v>1.1990000000000001</v>
      </c>
      <c r="F400">
        <f t="shared" si="27"/>
        <v>25.61</v>
      </c>
      <c r="H400">
        <v>1100490</v>
      </c>
      <c r="I400">
        <v>5.6000000000000001E-2</v>
      </c>
      <c r="K400">
        <v>1100490</v>
      </c>
      <c r="L400">
        <v>2.387</v>
      </c>
      <c r="N400">
        <v>1100490</v>
      </c>
      <c r="O400">
        <v>1.1990000000000001</v>
      </c>
      <c r="Q400">
        <v>1100490</v>
      </c>
      <c r="R400">
        <v>25.61</v>
      </c>
    </row>
    <row r="401" spans="1:18" x14ac:dyDescent="0.2">
      <c r="A401">
        <v>1101190</v>
      </c>
      <c r="B401">
        <v>0.54800000000000004</v>
      </c>
      <c r="C401">
        <f t="shared" si="24"/>
        <v>2.1000000000000001E-2</v>
      </c>
      <c r="D401">
        <f t="shared" si="25"/>
        <v>0.85899999999999999</v>
      </c>
      <c r="E401">
        <f t="shared" si="26"/>
        <v>0.443</v>
      </c>
      <c r="F401">
        <f t="shared" si="27"/>
        <v>10.11</v>
      </c>
      <c r="H401">
        <v>1101190</v>
      </c>
      <c r="I401">
        <v>2.1000000000000001E-2</v>
      </c>
      <c r="K401">
        <v>1101190</v>
      </c>
      <c r="L401">
        <v>0.85899999999999999</v>
      </c>
      <c r="N401">
        <v>1101190</v>
      </c>
      <c r="O401">
        <v>0.443</v>
      </c>
      <c r="Q401">
        <v>1101190</v>
      </c>
      <c r="R401">
        <v>10.11</v>
      </c>
    </row>
    <row r="402" spans="1:18" x14ac:dyDescent="0.2">
      <c r="A402">
        <v>1101200</v>
      </c>
      <c r="B402">
        <v>2.27</v>
      </c>
      <c r="C402">
        <f t="shared" si="24"/>
        <v>0.104</v>
      </c>
      <c r="D402">
        <f t="shared" si="25"/>
        <v>3.383</v>
      </c>
      <c r="E402">
        <f t="shared" si="26"/>
        <v>2.1269999999999998</v>
      </c>
      <c r="F402">
        <f t="shared" si="27"/>
        <v>43.883000000000003</v>
      </c>
      <c r="H402">
        <v>1101200</v>
      </c>
      <c r="I402">
        <v>0.104</v>
      </c>
      <c r="K402">
        <v>1101200</v>
      </c>
      <c r="L402">
        <v>3.383</v>
      </c>
      <c r="N402">
        <v>1101200</v>
      </c>
      <c r="O402">
        <v>2.1269999999999998</v>
      </c>
      <c r="Q402">
        <v>1101200</v>
      </c>
      <c r="R402">
        <v>43.883000000000003</v>
      </c>
    </row>
    <row r="403" spans="1:18" x14ac:dyDescent="0.2">
      <c r="A403">
        <v>1101210</v>
      </c>
      <c r="B403">
        <v>2.1709999999999998</v>
      </c>
      <c r="C403">
        <f t="shared" si="24"/>
        <v>7.6999999999999999E-2</v>
      </c>
      <c r="D403">
        <f t="shared" si="25"/>
        <v>7.0839999999999996</v>
      </c>
      <c r="E403">
        <f t="shared" si="26"/>
        <v>1.9219999999999999</v>
      </c>
      <c r="F403">
        <f t="shared" si="27"/>
        <v>39.442</v>
      </c>
      <c r="H403">
        <v>1101210</v>
      </c>
      <c r="I403">
        <v>7.6999999999999999E-2</v>
      </c>
      <c r="K403">
        <v>1101210</v>
      </c>
      <c r="L403">
        <v>7.0839999999999996</v>
      </c>
      <c r="N403">
        <v>1101210</v>
      </c>
      <c r="O403">
        <v>1.9219999999999999</v>
      </c>
      <c r="Q403">
        <v>1101210</v>
      </c>
      <c r="R403">
        <v>39.442</v>
      </c>
    </row>
    <row r="404" spans="1:18" x14ac:dyDescent="0.2">
      <c r="A404">
        <v>1101220</v>
      </c>
      <c r="B404">
        <v>2.2530000000000001</v>
      </c>
      <c r="C404">
        <f t="shared" si="24"/>
        <v>9.4E-2</v>
      </c>
      <c r="D404">
        <f t="shared" si="25"/>
        <v>7.3040000000000003</v>
      </c>
      <c r="E404">
        <f t="shared" si="26"/>
        <v>1.97</v>
      </c>
      <c r="F404">
        <f t="shared" si="27"/>
        <v>45.307000000000002</v>
      </c>
      <c r="H404">
        <v>1101220</v>
      </c>
      <c r="I404">
        <v>9.4E-2</v>
      </c>
      <c r="K404">
        <v>1101220</v>
      </c>
      <c r="L404">
        <v>7.3040000000000003</v>
      </c>
      <c r="N404">
        <v>1101220</v>
      </c>
      <c r="O404">
        <v>1.97</v>
      </c>
      <c r="Q404">
        <v>1101220</v>
      </c>
      <c r="R404">
        <v>45.307000000000002</v>
      </c>
    </row>
    <row r="405" spans="1:18" x14ac:dyDescent="0.2">
      <c r="A405">
        <v>1100500</v>
      </c>
      <c r="B405">
        <v>2.7919999999999998</v>
      </c>
      <c r="C405">
        <f t="shared" si="24"/>
        <v>0.121</v>
      </c>
      <c r="D405">
        <f t="shared" si="25"/>
        <v>5.1790000000000003</v>
      </c>
      <c r="E405">
        <f t="shared" si="26"/>
        <v>2.4950000000000001</v>
      </c>
      <c r="F405">
        <f t="shared" si="27"/>
        <v>52.430999999999997</v>
      </c>
      <c r="H405">
        <v>1100500</v>
      </c>
      <c r="I405">
        <v>0.121</v>
      </c>
      <c r="K405">
        <v>1100500</v>
      </c>
      <c r="L405">
        <v>5.1790000000000003</v>
      </c>
      <c r="N405">
        <v>1100500</v>
      </c>
      <c r="O405">
        <v>2.4950000000000001</v>
      </c>
      <c r="Q405">
        <v>1100500</v>
      </c>
      <c r="R405">
        <v>52.430999999999997</v>
      </c>
    </row>
    <row r="406" spans="1:18" x14ac:dyDescent="0.2">
      <c r="A406">
        <v>1100840</v>
      </c>
      <c r="B406">
        <v>1.087</v>
      </c>
      <c r="C406">
        <f t="shared" si="24"/>
        <v>4.1000000000000002E-2</v>
      </c>
      <c r="D406">
        <f t="shared" si="25"/>
        <v>0.41699999999999998</v>
      </c>
      <c r="E406">
        <f t="shared" si="26"/>
        <v>0.94299999999999995</v>
      </c>
      <c r="F406">
        <f t="shared" si="27"/>
        <v>20.728999999999999</v>
      </c>
      <c r="H406">
        <v>1100840</v>
      </c>
      <c r="I406">
        <v>4.1000000000000002E-2</v>
      </c>
      <c r="K406">
        <v>1100840</v>
      </c>
      <c r="L406">
        <v>0.41699999999999998</v>
      </c>
      <c r="N406">
        <v>1100840</v>
      </c>
      <c r="O406">
        <v>0.94299999999999995</v>
      </c>
      <c r="Q406">
        <v>1100840</v>
      </c>
      <c r="R406">
        <v>20.728999999999999</v>
      </c>
    </row>
    <row r="407" spans="1:18" x14ac:dyDescent="0.2">
      <c r="A407">
        <v>1101130</v>
      </c>
      <c r="B407">
        <v>4.5679999999999996</v>
      </c>
      <c r="C407">
        <f t="shared" si="24"/>
        <v>0.19400000000000001</v>
      </c>
      <c r="D407">
        <f t="shared" si="25"/>
        <v>9.2750000000000004</v>
      </c>
      <c r="E407">
        <f t="shared" si="26"/>
        <v>4.3040000000000003</v>
      </c>
      <c r="F407">
        <f t="shared" si="27"/>
        <v>82.631</v>
      </c>
      <c r="H407">
        <v>1101130</v>
      </c>
      <c r="I407">
        <v>0.19400000000000001</v>
      </c>
      <c r="K407">
        <v>1101130</v>
      </c>
      <c r="L407">
        <v>9.2750000000000004</v>
      </c>
      <c r="N407">
        <v>1101130</v>
      </c>
      <c r="O407">
        <v>4.3040000000000003</v>
      </c>
      <c r="Q407">
        <v>1101130</v>
      </c>
      <c r="R407">
        <v>82.631</v>
      </c>
    </row>
    <row r="408" spans="1:18" x14ac:dyDescent="0.2">
      <c r="A408">
        <v>1100510</v>
      </c>
      <c r="B408">
        <v>0.92</v>
      </c>
      <c r="C408">
        <f t="shared" si="24"/>
        <v>2.8000000000000001E-2</v>
      </c>
      <c r="D408">
        <f t="shared" si="25"/>
        <v>1.125</v>
      </c>
      <c r="E408">
        <f t="shared" si="26"/>
        <v>0.70599999999999996</v>
      </c>
      <c r="F408">
        <f t="shared" si="27"/>
        <v>16.824999999999999</v>
      </c>
      <c r="H408">
        <v>1100510</v>
      </c>
      <c r="I408">
        <v>2.8000000000000001E-2</v>
      </c>
      <c r="K408">
        <v>1100510</v>
      </c>
      <c r="L408">
        <v>1.125</v>
      </c>
      <c r="N408">
        <v>1100510</v>
      </c>
      <c r="O408">
        <v>0.70599999999999996</v>
      </c>
      <c r="Q408">
        <v>1100510</v>
      </c>
      <c r="R408">
        <v>16.824999999999999</v>
      </c>
    </row>
    <row r="409" spans="1:18" x14ac:dyDescent="0.2">
      <c r="A409">
        <v>1100520</v>
      </c>
      <c r="B409">
        <v>1.91</v>
      </c>
      <c r="C409">
        <f t="shared" si="24"/>
        <v>5.2999999999999999E-2</v>
      </c>
      <c r="D409">
        <f t="shared" si="25"/>
        <v>2.1339999999999999</v>
      </c>
      <c r="E409">
        <f t="shared" si="26"/>
        <v>1.4590000000000001</v>
      </c>
      <c r="F409">
        <f t="shared" si="27"/>
        <v>33.344000000000001</v>
      </c>
      <c r="H409">
        <v>1100520</v>
      </c>
      <c r="I409">
        <v>5.2999999999999999E-2</v>
      </c>
      <c r="K409">
        <v>1100520</v>
      </c>
      <c r="L409">
        <v>2.1339999999999999</v>
      </c>
      <c r="N409">
        <v>1100520</v>
      </c>
      <c r="O409">
        <v>1.4590000000000001</v>
      </c>
      <c r="Q409">
        <v>1100520</v>
      </c>
      <c r="R409">
        <v>33.344000000000001</v>
      </c>
    </row>
    <row r="410" spans="1:18" x14ac:dyDescent="0.2">
      <c r="A410">
        <v>1100770</v>
      </c>
      <c r="B410">
        <v>2.3439999999999999</v>
      </c>
      <c r="C410">
        <f t="shared" si="24"/>
        <v>6.2E-2</v>
      </c>
      <c r="D410">
        <f t="shared" si="25"/>
        <v>3.2829999999999999</v>
      </c>
      <c r="E410">
        <f t="shared" si="26"/>
        <v>1.6759999999999999</v>
      </c>
      <c r="F410">
        <f t="shared" si="27"/>
        <v>42.569000000000003</v>
      </c>
      <c r="H410">
        <v>1100770</v>
      </c>
      <c r="I410">
        <v>6.2E-2</v>
      </c>
      <c r="K410">
        <v>1100770</v>
      </c>
      <c r="L410">
        <v>3.2829999999999999</v>
      </c>
      <c r="N410">
        <v>1100770</v>
      </c>
      <c r="O410">
        <v>1.6759999999999999</v>
      </c>
      <c r="Q410">
        <v>1100770</v>
      </c>
      <c r="R410">
        <v>42.569000000000003</v>
      </c>
    </row>
    <row r="411" spans="1:18" x14ac:dyDescent="0.2">
      <c r="A411">
        <v>1100530</v>
      </c>
      <c r="B411">
        <v>1.2290000000000001</v>
      </c>
      <c r="C411">
        <f t="shared" si="24"/>
        <v>3.3000000000000002E-2</v>
      </c>
      <c r="D411">
        <f t="shared" si="25"/>
        <v>0.88</v>
      </c>
      <c r="E411">
        <f t="shared" si="26"/>
        <v>0.871</v>
      </c>
      <c r="F411">
        <f t="shared" si="27"/>
        <v>24.471</v>
      </c>
      <c r="H411">
        <v>1100530</v>
      </c>
      <c r="I411">
        <v>3.3000000000000002E-2</v>
      </c>
      <c r="K411">
        <v>1100530</v>
      </c>
      <c r="L411">
        <v>0.88</v>
      </c>
      <c r="N411">
        <v>1100530</v>
      </c>
      <c r="O411">
        <v>0.871</v>
      </c>
      <c r="Q411">
        <v>1100530</v>
      </c>
      <c r="R411">
        <v>24.471</v>
      </c>
    </row>
    <row r="412" spans="1:18" x14ac:dyDescent="0.2">
      <c r="A412">
        <v>1100540</v>
      </c>
      <c r="B412">
        <v>0.92600000000000005</v>
      </c>
      <c r="C412">
        <f t="shared" si="24"/>
        <v>0.02</v>
      </c>
      <c r="D412">
        <f t="shared" si="25"/>
        <v>0.35199999999999998</v>
      </c>
      <c r="E412">
        <f t="shared" si="26"/>
        <v>0.58399999999999996</v>
      </c>
      <c r="F412">
        <f t="shared" si="27"/>
        <v>16.898</v>
      </c>
      <c r="H412">
        <v>1100540</v>
      </c>
      <c r="I412">
        <v>0.02</v>
      </c>
      <c r="K412">
        <v>1100540</v>
      </c>
      <c r="L412">
        <v>0.35199999999999998</v>
      </c>
      <c r="N412">
        <v>1100540</v>
      </c>
      <c r="O412">
        <v>0.58399999999999996</v>
      </c>
      <c r="Q412">
        <v>1100540</v>
      </c>
      <c r="R412">
        <v>16.898</v>
      </c>
    </row>
    <row r="413" spans="1:18" x14ac:dyDescent="0.2">
      <c r="A413">
        <v>1100670</v>
      </c>
      <c r="B413">
        <v>0.38</v>
      </c>
      <c r="C413">
        <f t="shared" si="24"/>
        <v>8.0000000000000002E-3</v>
      </c>
      <c r="D413">
        <f t="shared" si="25"/>
        <v>0.151</v>
      </c>
      <c r="E413">
        <f t="shared" si="26"/>
        <v>0.25600000000000001</v>
      </c>
      <c r="F413">
        <f t="shared" si="27"/>
        <v>6.7089999999999996</v>
      </c>
      <c r="H413">
        <v>1100670</v>
      </c>
      <c r="I413">
        <v>8.0000000000000002E-3</v>
      </c>
      <c r="K413">
        <v>1100670</v>
      </c>
      <c r="L413">
        <v>0.151</v>
      </c>
      <c r="N413">
        <v>1100670</v>
      </c>
      <c r="O413">
        <v>0.25600000000000001</v>
      </c>
      <c r="Q413">
        <v>1100670</v>
      </c>
      <c r="R413">
        <v>6.7089999999999996</v>
      </c>
    </row>
    <row r="414" spans="1:18" x14ac:dyDescent="0.2">
      <c r="A414">
        <v>1100550</v>
      </c>
      <c r="B414">
        <v>1.2929999999999999</v>
      </c>
      <c r="C414">
        <f t="shared" si="24"/>
        <v>2.5000000000000001E-2</v>
      </c>
      <c r="D414">
        <f t="shared" si="25"/>
        <v>0.67400000000000004</v>
      </c>
      <c r="E414">
        <f t="shared" si="26"/>
        <v>0.77600000000000002</v>
      </c>
      <c r="F414">
        <f t="shared" si="27"/>
        <v>23.228000000000002</v>
      </c>
      <c r="H414">
        <v>1100550</v>
      </c>
      <c r="I414">
        <v>2.5000000000000001E-2</v>
      </c>
      <c r="K414">
        <v>1100550</v>
      </c>
      <c r="L414">
        <v>0.67400000000000004</v>
      </c>
      <c r="N414">
        <v>1100550</v>
      </c>
      <c r="O414">
        <v>0.77600000000000002</v>
      </c>
      <c r="Q414">
        <v>1100550</v>
      </c>
      <c r="R414">
        <v>23.228000000000002</v>
      </c>
    </row>
    <row r="415" spans="1:18" x14ac:dyDescent="0.2">
      <c r="A415">
        <v>1100560</v>
      </c>
      <c r="B415">
        <v>1.292</v>
      </c>
      <c r="C415">
        <f t="shared" si="24"/>
        <v>2.4E-2</v>
      </c>
      <c r="D415">
        <f t="shared" si="25"/>
        <v>0.52200000000000002</v>
      </c>
      <c r="E415">
        <f t="shared" si="26"/>
        <v>0.76500000000000001</v>
      </c>
      <c r="F415">
        <f t="shared" si="27"/>
        <v>23.294</v>
      </c>
      <c r="H415">
        <v>1100560</v>
      </c>
      <c r="I415">
        <v>2.4E-2</v>
      </c>
      <c r="K415">
        <v>1100560</v>
      </c>
      <c r="L415">
        <v>0.52200000000000002</v>
      </c>
      <c r="N415">
        <v>1100560</v>
      </c>
      <c r="O415">
        <v>0.76500000000000001</v>
      </c>
      <c r="Q415">
        <v>1100560</v>
      </c>
      <c r="R415">
        <v>23.294</v>
      </c>
    </row>
    <row r="416" spans="1:18" x14ac:dyDescent="0.2">
      <c r="A416">
        <v>1100660</v>
      </c>
      <c r="B416">
        <v>2.5289999999999999</v>
      </c>
      <c r="C416">
        <f t="shared" si="24"/>
        <v>4.3999999999999997E-2</v>
      </c>
      <c r="D416">
        <f t="shared" si="25"/>
        <v>0.68899999999999995</v>
      </c>
      <c r="E416">
        <f t="shared" si="26"/>
        <v>1.3919999999999999</v>
      </c>
      <c r="F416">
        <f t="shared" si="27"/>
        <v>45.335999999999999</v>
      </c>
      <c r="H416">
        <v>1100660</v>
      </c>
      <c r="I416">
        <v>4.3999999999999997E-2</v>
      </c>
      <c r="K416">
        <v>1100660</v>
      </c>
      <c r="L416">
        <v>0.68899999999999995</v>
      </c>
      <c r="N416">
        <v>1100660</v>
      </c>
      <c r="O416">
        <v>1.3919999999999999</v>
      </c>
      <c r="Q416">
        <v>1100660</v>
      </c>
      <c r="R416">
        <v>45.335999999999999</v>
      </c>
    </row>
    <row r="417" spans="1:18" x14ac:dyDescent="0.2">
      <c r="A417">
        <v>1100570</v>
      </c>
      <c r="B417">
        <v>1.641</v>
      </c>
      <c r="C417">
        <f t="shared" si="24"/>
        <v>2.5000000000000001E-2</v>
      </c>
      <c r="D417">
        <f t="shared" si="25"/>
        <v>0.84299999999999997</v>
      </c>
      <c r="E417">
        <f t="shared" si="26"/>
        <v>0.89</v>
      </c>
      <c r="F417">
        <f t="shared" si="27"/>
        <v>30.204000000000001</v>
      </c>
      <c r="H417">
        <v>1100570</v>
      </c>
      <c r="I417">
        <v>2.5000000000000001E-2</v>
      </c>
      <c r="K417">
        <v>1100570</v>
      </c>
      <c r="L417">
        <v>0.84299999999999997</v>
      </c>
      <c r="N417">
        <v>1100570</v>
      </c>
      <c r="O417">
        <v>0.89</v>
      </c>
      <c r="Q417">
        <v>1100570</v>
      </c>
      <c r="R417">
        <v>30.204000000000001</v>
      </c>
    </row>
    <row r="418" spans="1:18" x14ac:dyDescent="0.2">
      <c r="A418">
        <v>1100580</v>
      </c>
      <c r="B418">
        <v>2.5179999999999998</v>
      </c>
      <c r="C418">
        <f t="shared" si="24"/>
        <v>3.9E-2</v>
      </c>
      <c r="D418">
        <f t="shared" si="25"/>
        <v>2.3079999999999998</v>
      </c>
      <c r="E418">
        <f t="shared" si="26"/>
        <v>1.4450000000000001</v>
      </c>
      <c r="F418">
        <f t="shared" si="27"/>
        <v>46.384999999999998</v>
      </c>
      <c r="H418">
        <v>1100580</v>
      </c>
      <c r="I418">
        <v>3.9E-2</v>
      </c>
      <c r="K418">
        <v>1100580</v>
      </c>
      <c r="L418">
        <v>2.3079999999999998</v>
      </c>
      <c r="N418">
        <v>1100580</v>
      </c>
      <c r="O418">
        <v>1.4450000000000001</v>
      </c>
      <c r="Q418">
        <v>1100580</v>
      </c>
      <c r="R418">
        <v>46.384999999999998</v>
      </c>
    </row>
    <row r="419" spans="1:18" x14ac:dyDescent="0.2">
      <c r="A419">
        <v>1100650</v>
      </c>
      <c r="B419">
        <v>3.7269999999999999</v>
      </c>
      <c r="C419">
        <f t="shared" si="24"/>
        <v>4.5999999999999999E-2</v>
      </c>
      <c r="D419">
        <f t="shared" si="25"/>
        <v>2.7490000000000001</v>
      </c>
      <c r="E419">
        <f t="shared" si="26"/>
        <v>1.831</v>
      </c>
      <c r="F419">
        <f t="shared" si="27"/>
        <v>69.317999999999998</v>
      </c>
      <c r="H419">
        <v>1100650</v>
      </c>
      <c r="I419">
        <v>4.5999999999999999E-2</v>
      </c>
      <c r="K419">
        <v>1100650</v>
      </c>
      <c r="L419">
        <v>2.7490000000000001</v>
      </c>
      <c r="N419">
        <v>1100650</v>
      </c>
      <c r="O419">
        <v>1.831</v>
      </c>
      <c r="Q419">
        <v>1100650</v>
      </c>
      <c r="R419">
        <v>69.317999999999998</v>
      </c>
    </row>
    <row r="420" spans="1:18" x14ac:dyDescent="0.2">
      <c r="A420">
        <v>1100590</v>
      </c>
      <c r="B420">
        <v>2.6779999999999999</v>
      </c>
      <c r="C420">
        <f t="shared" si="24"/>
        <v>2.5999999999999999E-2</v>
      </c>
      <c r="D420">
        <f t="shared" si="25"/>
        <v>1.079</v>
      </c>
      <c r="E420">
        <f t="shared" si="26"/>
        <v>1.1679999999999999</v>
      </c>
      <c r="F420">
        <f t="shared" si="27"/>
        <v>46.646000000000001</v>
      </c>
      <c r="H420">
        <v>1100590</v>
      </c>
      <c r="I420">
        <v>2.5999999999999999E-2</v>
      </c>
      <c r="K420">
        <v>1100590</v>
      </c>
      <c r="L420">
        <v>1.079</v>
      </c>
      <c r="N420">
        <v>1100590</v>
      </c>
      <c r="O420">
        <v>1.1679999999999999</v>
      </c>
      <c r="Q420">
        <v>1100590</v>
      </c>
      <c r="R420">
        <v>46.646000000000001</v>
      </c>
    </row>
    <row r="421" spans="1:18" x14ac:dyDescent="0.2">
      <c r="A421">
        <v>1100600</v>
      </c>
      <c r="B421">
        <v>3.456</v>
      </c>
      <c r="C421">
        <f t="shared" si="24"/>
        <v>1.9E-2</v>
      </c>
      <c r="D421">
        <f t="shared" si="25"/>
        <v>1.8180000000000001</v>
      </c>
      <c r="E421">
        <f t="shared" si="26"/>
        <v>1.2050000000000001</v>
      </c>
      <c r="F421">
        <f t="shared" si="27"/>
        <v>58.156999999999996</v>
      </c>
      <c r="H421">
        <v>1100600</v>
      </c>
      <c r="I421">
        <v>1.9E-2</v>
      </c>
      <c r="K421">
        <v>1100600</v>
      </c>
      <c r="L421">
        <v>1.8180000000000001</v>
      </c>
      <c r="N421">
        <v>1100600</v>
      </c>
      <c r="O421">
        <v>1.2050000000000001</v>
      </c>
      <c r="Q421">
        <v>1100600</v>
      </c>
      <c r="R421">
        <v>58.156999999999996</v>
      </c>
    </row>
    <row r="422" spans="1:18" x14ac:dyDescent="0.2">
      <c r="A422">
        <v>1100610</v>
      </c>
      <c r="B422">
        <v>2.3639999999999999</v>
      </c>
      <c r="C422">
        <f t="shared" si="24"/>
        <v>0.01</v>
      </c>
      <c r="D422">
        <f t="shared" si="25"/>
        <v>0.59899999999999998</v>
      </c>
      <c r="E422">
        <f t="shared" si="26"/>
        <v>0.61899999999999999</v>
      </c>
      <c r="F422">
        <f t="shared" si="27"/>
        <v>41.457000000000001</v>
      </c>
      <c r="H422">
        <v>1100610</v>
      </c>
      <c r="I422">
        <v>0.01</v>
      </c>
      <c r="K422">
        <v>1100610</v>
      </c>
      <c r="L422">
        <v>0.59899999999999998</v>
      </c>
      <c r="N422">
        <v>1100610</v>
      </c>
      <c r="O422">
        <v>0.61899999999999999</v>
      </c>
      <c r="Q422">
        <v>1100610</v>
      </c>
      <c r="R422">
        <v>41.457000000000001</v>
      </c>
    </row>
    <row r="423" spans="1:18" x14ac:dyDescent="0.2">
      <c r="A423">
        <v>1100620</v>
      </c>
      <c r="B423">
        <v>2.1720000000000002</v>
      </c>
      <c r="C423">
        <f t="shared" si="24"/>
        <v>0.01</v>
      </c>
      <c r="D423">
        <f t="shared" si="25"/>
        <v>0.53500000000000003</v>
      </c>
      <c r="E423">
        <f t="shared" si="26"/>
        <v>0.6</v>
      </c>
      <c r="F423">
        <f t="shared" si="27"/>
        <v>38.369</v>
      </c>
      <c r="H423">
        <v>1100620</v>
      </c>
      <c r="I423">
        <v>0.01</v>
      </c>
      <c r="K423">
        <v>1100620</v>
      </c>
      <c r="L423">
        <v>0.53500000000000003</v>
      </c>
      <c r="N423">
        <v>1100620</v>
      </c>
      <c r="O423">
        <v>0.6</v>
      </c>
      <c r="Q423">
        <v>1100620</v>
      </c>
      <c r="R423">
        <v>38.369</v>
      </c>
    </row>
    <row r="424" spans="1:18" x14ac:dyDescent="0.2">
      <c r="A424">
        <v>1100630</v>
      </c>
      <c r="B424">
        <v>1.4610000000000001</v>
      </c>
      <c r="C424">
        <f t="shared" si="24"/>
        <v>7.0000000000000001E-3</v>
      </c>
      <c r="D424">
        <f t="shared" si="25"/>
        <v>0.33500000000000002</v>
      </c>
      <c r="E424">
        <f t="shared" si="26"/>
        <v>0.40699999999999997</v>
      </c>
      <c r="F424">
        <f t="shared" si="27"/>
        <v>25.477</v>
      </c>
      <c r="H424">
        <v>1100630</v>
      </c>
      <c r="I424">
        <v>7.0000000000000001E-3</v>
      </c>
      <c r="K424">
        <v>1100630</v>
      </c>
      <c r="L424">
        <v>0.33500000000000002</v>
      </c>
      <c r="N424">
        <v>1100630</v>
      </c>
      <c r="O424">
        <v>0.40699999999999997</v>
      </c>
      <c r="Q424">
        <v>1100630</v>
      </c>
      <c r="R424">
        <v>25.477</v>
      </c>
    </row>
    <row r="425" spans="1:18" x14ac:dyDescent="0.2">
      <c r="A425">
        <v>1100680</v>
      </c>
      <c r="B425">
        <v>1.254</v>
      </c>
      <c r="C425">
        <f t="shared" si="24"/>
        <v>2.5999999999999999E-2</v>
      </c>
      <c r="D425">
        <f t="shared" si="25"/>
        <v>0.749</v>
      </c>
      <c r="E425">
        <f t="shared" si="26"/>
        <v>0.82499999999999996</v>
      </c>
      <c r="F425">
        <f t="shared" si="27"/>
        <v>22.332000000000001</v>
      </c>
      <c r="H425">
        <v>1100680</v>
      </c>
      <c r="I425">
        <v>2.5999999999999999E-2</v>
      </c>
      <c r="K425">
        <v>1100680</v>
      </c>
      <c r="L425">
        <v>0.749</v>
      </c>
      <c r="N425">
        <v>1100680</v>
      </c>
      <c r="O425">
        <v>0.82499999999999996</v>
      </c>
      <c r="Q425">
        <v>1100680</v>
      </c>
      <c r="R425">
        <v>22.332000000000001</v>
      </c>
    </row>
    <row r="426" spans="1:18" x14ac:dyDescent="0.2">
      <c r="A426">
        <v>1100690</v>
      </c>
      <c r="B426">
        <v>2.2799999999999998</v>
      </c>
      <c r="C426">
        <f t="shared" si="24"/>
        <v>3.5999999999999997E-2</v>
      </c>
      <c r="D426">
        <f t="shared" si="25"/>
        <v>2.8290000000000002</v>
      </c>
      <c r="E426">
        <f t="shared" si="26"/>
        <v>1.2609999999999999</v>
      </c>
      <c r="F426">
        <f t="shared" si="27"/>
        <v>40.588999999999999</v>
      </c>
      <c r="H426">
        <v>1100690</v>
      </c>
      <c r="I426">
        <v>3.5999999999999997E-2</v>
      </c>
      <c r="K426">
        <v>1100690</v>
      </c>
      <c r="L426">
        <v>2.8290000000000002</v>
      </c>
      <c r="N426">
        <v>1100690</v>
      </c>
      <c r="O426">
        <v>1.2609999999999999</v>
      </c>
      <c r="Q426">
        <v>1100690</v>
      </c>
      <c r="R426">
        <v>40.588999999999999</v>
      </c>
    </row>
    <row r="427" spans="1:18" x14ac:dyDescent="0.2">
      <c r="A427">
        <v>1100730</v>
      </c>
      <c r="B427">
        <v>1.1639999999999999</v>
      </c>
      <c r="C427">
        <f t="shared" si="24"/>
        <v>2.1999999999999999E-2</v>
      </c>
      <c r="D427">
        <f t="shared" si="25"/>
        <v>0.63400000000000001</v>
      </c>
      <c r="E427">
        <f t="shared" si="26"/>
        <v>0.78400000000000003</v>
      </c>
      <c r="F427">
        <f t="shared" si="27"/>
        <v>19</v>
      </c>
      <c r="H427">
        <v>1100730</v>
      </c>
      <c r="I427">
        <v>2.1999999999999999E-2</v>
      </c>
      <c r="K427">
        <v>1100730</v>
      </c>
      <c r="L427">
        <v>0.63400000000000001</v>
      </c>
      <c r="N427">
        <v>1100730</v>
      </c>
      <c r="O427">
        <v>0.78400000000000003</v>
      </c>
      <c r="Q427">
        <v>1100730</v>
      </c>
      <c r="R427">
        <v>19</v>
      </c>
    </row>
    <row r="428" spans="1:18" x14ac:dyDescent="0.2">
      <c r="A428">
        <v>1100700</v>
      </c>
      <c r="B428">
        <v>2.3519999999999999</v>
      </c>
      <c r="C428">
        <f t="shared" si="24"/>
        <v>2.8000000000000001E-2</v>
      </c>
      <c r="D428">
        <f t="shared" si="25"/>
        <v>0.59699999999999998</v>
      </c>
      <c r="E428">
        <f t="shared" si="26"/>
        <v>1.075</v>
      </c>
      <c r="F428">
        <f t="shared" si="27"/>
        <v>42.015000000000001</v>
      </c>
      <c r="H428">
        <v>1100700</v>
      </c>
      <c r="I428">
        <v>2.8000000000000001E-2</v>
      </c>
      <c r="K428">
        <v>1100700</v>
      </c>
      <c r="L428">
        <v>0.59699999999999998</v>
      </c>
      <c r="N428">
        <v>1100700</v>
      </c>
      <c r="O428">
        <v>1.075</v>
      </c>
      <c r="Q428">
        <v>1100700</v>
      </c>
      <c r="R428">
        <v>42.015000000000001</v>
      </c>
    </row>
    <row r="429" spans="1:18" x14ac:dyDescent="0.2">
      <c r="A429">
        <v>1100710</v>
      </c>
      <c r="B429">
        <v>1.6319999999999999</v>
      </c>
      <c r="C429">
        <f t="shared" si="24"/>
        <v>6.0000000000000001E-3</v>
      </c>
      <c r="D429">
        <f t="shared" si="25"/>
        <v>0.38100000000000001</v>
      </c>
      <c r="E429">
        <f t="shared" si="26"/>
        <v>0.38400000000000001</v>
      </c>
      <c r="F429">
        <f t="shared" si="27"/>
        <v>28.274000000000001</v>
      </c>
      <c r="H429">
        <v>1100710</v>
      </c>
      <c r="I429">
        <v>6.0000000000000001E-3</v>
      </c>
      <c r="K429">
        <v>1100710</v>
      </c>
      <c r="L429">
        <v>0.38100000000000001</v>
      </c>
      <c r="N429">
        <v>1100710</v>
      </c>
      <c r="O429">
        <v>0.38400000000000001</v>
      </c>
      <c r="Q429">
        <v>1100710</v>
      </c>
      <c r="R429">
        <v>28.274000000000001</v>
      </c>
    </row>
    <row r="430" spans="1:18" x14ac:dyDescent="0.2">
      <c r="A430">
        <v>1100720</v>
      </c>
      <c r="B430">
        <v>1.3560000000000001</v>
      </c>
      <c r="C430">
        <f t="shared" si="24"/>
        <v>6.0000000000000001E-3</v>
      </c>
      <c r="D430">
        <f t="shared" si="25"/>
        <v>0.30499999999999999</v>
      </c>
      <c r="E430">
        <f t="shared" si="26"/>
        <v>0.35199999999999998</v>
      </c>
      <c r="F430">
        <f t="shared" si="27"/>
        <v>23.603999999999999</v>
      </c>
      <c r="H430">
        <v>1100720</v>
      </c>
      <c r="I430">
        <v>6.0000000000000001E-3</v>
      </c>
      <c r="K430">
        <v>1100720</v>
      </c>
      <c r="L430">
        <v>0.30499999999999999</v>
      </c>
      <c r="N430">
        <v>1100720</v>
      </c>
      <c r="O430">
        <v>0.35199999999999998</v>
      </c>
      <c r="Q430">
        <v>1100720</v>
      </c>
      <c r="R430">
        <v>23.603999999999999</v>
      </c>
    </row>
    <row r="431" spans="1:18" x14ac:dyDescent="0.2">
      <c r="A431">
        <v>1100740</v>
      </c>
      <c r="B431">
        <v>3.34</v>
      </c>
      <c r="C431">
        <f t="shared" si="24"/>
        <v>7.9000000000000001E-2</v>
      </c>
      <c r="D431">
        <f t="shared" si="25"/>
        <v>3.2160000000000002</v>
      </c>
      <c r="E431">
        <f t="shared" si="26"/>
        <v>1.9970000000000001</v>
      </c>
      <c r="F431">
        <f t="shared" si="27"/>
        <v>64.058000000000007</v>
      </c>
      <c r="H431">
        <v>1100740</v>
      </c>
      <c r="I431">
        <v>7.9000000000000001E-2</v>
      </c>
      <c r="K431">
        <v>1100740</v>
      </c>
      <c r="L431">
        <v>3.2160000000000002</v>
      </c>
      <c r="N431">
        <v>1100740</v>
      </c>
      <c r="O431">
        <v>1.9970000000000001</v>
      </c>
      <c r="Q431">
        <v>1100740</v>
      </c>
      <c r="R431">
        <v>64.058000000000007</v>
      </c>
    </row>
    <row r="432" spans="1:18" x14ac:dyDescent="0.2">
      <c r="A432">
        <v>1100750</v>
      </c>
      <c r="B432">
        <v>2.0089999999999999</v>
      </c>
      <c r="C432">
        <f t="shared" si="24"/>
        <v>2.7E-2</v>
      </c>
      <c r="D432">
        <f t="shared" si="25"/>
        <v>0.62</v>
      </c>
      <c r="E432">
        <f t="shared" si="26"/>
        <v>0.995</v>
      </c>
      <c r="F432">
        <f t="shared" si="27"/>
        <v>37.750999999999998</v>
      </c>
      <c r="H432">
        <v>1100750</v>
      </c>
      <c r="I432">
        <v>2.7E-2</v>
      </c>
      <c r="K432">
        <v>1100750</v>
      </c>
      <c r="L432">
        <v>0.62</v>
      </c>
      <c r="N432">
        <v>1100750</v>
      </c>
      <c r="O432">
        <v>0.995</v>
      </c>
      <c r="Q432">
        <v>1100750</v>
      </c>
      <c r="R432">
        <v>37.750999999999998</v>
      </c>
    </row>
    <row r="433" spans="1:18" x14ac:dyDescent="0.2">
      <c r="A433">
        <v>1100760</v>
      </c>
      <c r="B433">
        <v>2.7320000000000002</v>
      </c>
      <c r="C433">
        <f t="shared" si="24"/>
        <v>2.7E-2</v>
      </c>
      <c r="D433">
        <f t="shared" si="25"/>
        <v>0.68300000000000005</v>
      </c>
      <c r="E433">
        <f t="shared" si="26"/>
        <v>1.137</v>
      </c>
      <c r="F433">
        <f t="shared" si="27"/>
        <v>48.753999999999998</v>
      </c>
      <c r="H433">
        <v>1100760</v>
      </c>
      <c r="I433">
        <v>2.7E-2</v>
      </c>
      <c r="K433">
        <v>1100760</v>
      </c>
      <c r="L433">
        <v>0.68300000000000005</v>
      </c>
      <c r="N433">
        <v>1100760</v>
      </c>
      <c r="O433">
        <v>1.137</v>
      </c>
      <c r="Q433">
        <v>1100760</v>
      </c>
      <c r="R433">
        <v>48.753999999999998</v>
      </c>
    </row>
    <row r="434" spans="1:18" x14ac:dyDescent="0.2">
      <c r="A434">
        <v>1100780</v>
      </c>
      <c r="B434">
        <v>2.052</v>
      </c>
      <c r="C434">
        <f t="shared" si="24"/>
        <v>5.0999999999999997E-2</v>
      </c>
      <c r="D434">
        <f t="shared" si="25"/>
        <v>1.0669999999999999</v>
      </c>
      <c r="E434">
        <f t="shared" si="26"/>
        <v>1.393</v>
      </c>
      <c r="F434">
        <f t="shared" si="27"/>
        <v>37.545000000000002</v>
      </c>
      <c r="H434">
        <v>1100780</v>
      </c>
      <c r="I434">
        <v>5.0999999999999997E-2</v>
      </c>
      <c r="K434">
        <v>1100780</v>
      </c>
      <c r="L434">
        <v>1.0669999999999999</v>
      </c>
      <c r="N434">
        <v>1100780</v>
      </c>
      <c r="O434">
        <v>1.393</v>
      </c>
      <c r="Q434">
        <v>1100780</v>
      </c>
      <c r="R434">
        <v>37.545000000000002</v>
      </c>
    </row>
    <row r="435" spans="1:18" x14ac:dyDescent="0.2">
      <c r="A435">
        <v>1100790</v>
      </c>
      <c r="B435">
        <v>0.33400000000000002</v>
      </c>
      <c r="C435">
        <f t="shared" si="24"/>
        <v>8.0000000000000002E-3</v>
      </c>
      <c r="D435">
        <f t="shared" si="25"/>
        <v>9.6000000000000002E-2</v>
      </c>
      <c r="E435">
        <f t="shared" si="26"/>
        <v>0.217</v>
      </c>
      <c r="F435">
        <f t="shared" si="27"/>
        <v>6.0759999999999996</v>
      </c>
      <c r="H435">
        <v>1100790</v>
      </c>
      <c r="I435">
        <v>8.0000000000000002E-3</v>
      </c>
      <c r="K435">
        <v>1100790</v>
      </c>
      <c r="L435">
        <v>9.6000000000000002E-2</v>
      </c>
      <c r="N435">
        <v>1100790</v>
      </c>
      <c r="O435">
        <v>0.217</v>
      </c>
      <c r="Q435">
        <v>1100790</v>
      </c>
      <c r="R435">
        <v>6.0759999999999996</v>
      </c>
    </row>
    <row r="436" spans="1:18" x14ac:dyDescent="0.2">
      <c r="A436">
        <v>1100800</v>
      </c>
      <c r="B436">
        <v>1.71</v>
      </c>
      <c r="C436">
        <f t="shared" si="24"/>
        <v>3.7999999999999999E-2</v>
      </c>
      <c r="D436">
        <f t="shared" si="25"/>
        <v>2.19</v>
      </c>
      <c r="E436">
        <f t="shared" si="26"/>
        <v>1.101</v>
      </c>
      <c r="F436">
        <f t="shared" si="27"/>
        <v>31.995000000000001</v>
      </c>
      <c r="H436">
        <v>1100800</v>
      </c>
      <c r="I436">
        <v>3.7999999999999999E-2</v>
      </c>
      <c r="K436">
        <v>1100800</v>
      </c>
      <c r="L436">
        <v>2.19</v>
      </c>
      <c r="N436">
        <v>1100800</v>
      </c>
      <c r="O436">
        <v>1.101</v>
      </c>
      <c r="Q436">
        <v>1100800</v>
      </c>
      <c r="R436">
        <v>31.995000000000001</v>
      </c>
    </row>
    <row r="437" spans="1:18" x14ac:dyDescent="0.2">
      <c r="A437">
        <v>1100810</v>
      </c>
      <c r="B437">
        <v>4.5250000000000004</v>
      </c>
      <c r="C437">
        <f t="shared" si="24"/>
        <v>0.104</v>
      </c>
      <c r="D437">
        <f t="shared" si="25"/>
        <v>11.101000000000001</v>
      </c>
      <c r="E437">
        <f t="shared" si="26"/>
        <v>3.1120000000000001</v>
      </c>
      <c r="F437">
        <f t="shared" si="27"/>
        <v>90.01</v>
      </c>
      <c r="H437">
        <v>1100810</v>
      </c>
      <c r="I437">
        <v>0.104</v>
      </c>
      <c r="K437">
        <v>1100810</v>
      </c>
      <c r="L437">
        <v>11.101000000000001</v>
      </c>
      <c r="N437">
        <v>1100810</v>
      </c>
      <c r="O437">
        <v>3.1120000000000001</v>
      </c>
      <c r="Q437">
        <v>1100810</v>
      </c>
      <c r="R437">
        <v>90.01</v>
      </c>
    </row>
    <row r="438" spans="1:18" x14ac:dyDescent="0.2">
      <c r="A438">
        <v>1100820</v>
      </c>
      <c r="B438">
        <v>3.0209999999999999</v>
      </c>
      <c r="C438">
        <f t="shared" si="24"/>
        <v>7.0000000000000007E-2</v>
      </c>
      <c r="D438">
        <f t="shared" si="25"/>
        <v>7.5439999999999996</v>
      </c>
      <c r="E438">
        <f t="shared" si="26"/>
        <v>2.0990000000000002</v>
      </c>
      <c r="F438">
        <f t="shared" si="27"/>
        <v>57.863999999999997</v>
      </c>
      <c r="H438">
        <v>1100820</v>
      </c>
      <c r="I438">
        <v>7.0000000000000007E-2</v>
      </c>
      <c r="K438">
        <v>1100820</v>
      </c>
      <c r="L438">
        <v>7.5439999999999996</v>
      </c>
      <c r="N438">
        <v>1100820</v>
      </c>
      <c r="O438">
        <v>2.0990000000000002</v>
      </c>
      <c r="Q438">
        <v>1100820</v>
      </c>
      <c r="R438">
        <v>57.863999999999997</v>
      </c>
    </row>
    <row r="439" spans="1:18" x14ac:dyDescent="0.2">
      <c r="A439">
        <v>1100830</v>
      </c>
      <c r="B439">
        <v>3.9630000000000001</v>
      </c>
      <c r="C439">
        <f t="shared" si="24"/>
        <v>9.0999999999999998E-2</v>
      </c>
      <c r="D439">
        <f t="shared" si="25"/>
        <v>10.922000000000001</v>
      </c>
      <c r="E439">
        <f t="shared" si="26"/>
        <v>2.7559999999999998</v>
      </c>
      <c r="F439">
        <f t="shared" si="27"/>
        <v>75.793000000000006</v>
      </c>
      <c r="H439">
        <v>1100830</v>
      </c>
      <c r="I439">
        <v>9.0999999999999998E-2</v>
      </c>
      <c r="K439">
        <v>1100830</v>
      </c>
      <c r="L439">
        <v>10.922000000000001</v>
      </c>
      <c r="N439">
        <v>1100830</v>
      </c>
      <c r="O439">
        <v>2.7559999999999998</v>
      </c>
      <c r="Q439">
        <v>1100830</v>
      </c>
      <c r="R439">
        <v>75.793000000000006</v>
      </c>
    </row>
    <row r="440" spans="1:18" x14ac:dyDescent="0.2">
      <c r="A440">
        <v>1100850</v>
      </c>
      <c r="B440">
        <v>1.8919999999999999</v>
      </c>
      <c r="C440">
        <f t="shared" si="24"/>
        <v>5.7000000000000002E-2</v>
      </c>
      <c r="D440">
        <f t="shared" si="25"/>
        <v>4.2149999999999999</v>
      </c>
      <c r="E440">
        <f t="shared" si="26"/>
        <v>1.5549999999999999</v>
      </c>
      <c r="F440">
        <f t="shared" si="27"/>
        <v>31.99</v>
      </c>
      <c r="H440">
        <v>1100850</v>
      </c>
      <c r="I440">
        <v>5.7000000000000002E-2</v>
      </c>
      <c r="K440">
        <v>1100850</v>
      </c>
      <c r="L440">
        <v>4.2149999999999999</v>
      </c>
      <c r="N440">
        <v>1100850</v>
      </c>
      <c r="O440">
        <v>1.5549999999999999</v>
      </c>
      <c r="Q440">
        <v>1100850</v>
      </c>
      <c r="R440">
        <v>31.99</v>
      </c>
    </row>
    <row r="441" spans="1:18" x14ac:dyDescent="0.2">
      <c r="A441">
        <v>1100860</v>
      </c>
      <c r="B441">
        <v>1.6060000000000001</v>
      </c>
      <c r="C441">
        <f t="shared" si="24"/>
        <v>4.2999999999999997E-2</v>
      </c>
      <c r="D441">
        <f t="shared" si="25"/>
        <v>4.8929999999999998</v>
      </c>
      <c r="E441">
        <f t="shared" si="26"/>
        <v>1.1599999999999999</v>
      </c>
      <c r="F441">
        <f t="shared" si="27"/>
        <v>29.891999999999999</v>
      </c>
      <c r="H441">
        <v>1100860</v>
      </c>
      <c r="I441">
        <v>4.2999999999999997E-2</v>
      </c>
      <c r="K441">
        <v>1100860</v>
      </c>
      <c r="L441">
        <v>4.8929999999999998</v>
      </c>
      <c r="N441">
        <v>1100860</v>
      </c>
      <c r="O441">
        <v>1.1599999999999999</v>
      </c>
      <c r="Q441">
        <v>1100860</v>
      </c>
      <c r="R441">
        <v>29.891999999999999</v>
      </c>
    </row>
    <row r="442" spans="1:18" x14ac:dyDescent="0.2">
      <c r="A442">
        <v>1101120</v>
      </c>
      <c r="B442">
        <v>3.4409999999999998</v>
      </c>
      <c r="C442">
        <f t="shared" si="24"/>
        <v>9.5000000000000001E-2</v>
      </c>
      <c r="D442">
        <f t="shared" si="25"/>
        <v>5.9139999999999997</v>
      </c>
      <c r="E442">
        <f t="shared" si="26"/>
        <v>2.5110000000000001</v>
      </c>
      <c r="F442">
        <f t="shared" si="27"/>
        <v>67.691999999999993</v>
      </c>
      <c r="H442">
        <v>1101120</v>
      </c>
      <c r="I442">
        <v>9.5000000000000001E-2</v>
      </c>
      <c r="K442">
        <v>1101120</v>
      </c>
      <c r="L442">
        <v>5.9139999999999997</v>
      </c>
      <c r="N442">
        <v>1101120</v>
      </c>
      <c r="O442">
        <v>2.5110000000000001</v>
      </c>
      <c r="Q442">
        <v>1101120</v>
      </c>
      <c r="R442">
        <v>67.691999999999993</v>
      </c>
    </row>
    <row r="443" spans="1:18" x14ac:dyDescent="0.2">
      <c r="A443">
        <v>1100870</v>
      </c>
      <c r="B443">
        <v>2.46</v>
      </c>
      <c r="C443">
        <f t="shared" si="24"/>
        <v>6.5000000000000002E-2</v>
      </c>
      <c r="D443">
        <f t="shared" si="25"/>
        <v>6.2460000000000004</v>
      </c>
      <c r="E443">
        <f t="shared" si="26"/>
        <v>1.8009999999999999</v>
      </c>
      <c r="F443">
        <f t="shared" si="27"/>
        <v>45.529000000000003</v>
      </c>
      <c r="H443">
        <v>1100870</v>
      </c>
      <c r="I443">
        <v>6.5000000000000002E-2</v>
      </c>
      <c r="K443">
        <v>1100870</v>
      </c>
      <c r="L443">
        <v>6.2460000000000004</v>
      </c>
      <c r="N443">
        <v>1100870</v>
      </c>
      <c r="O443">
        <v>1.8009999999999999</v>
      </c>
      <c r="Q443">
        <v>1100870</v>
      </c>
      <c r="R443">
        <v>45.529000000000003</v>
      </c>
    </row>
    <row r="444" spans="1:18" x14ac:dyDescent="0.2">
      <c r="A444">
        <v>1101100</v>
      </c>
      <c r="B444">
        <v>2.94</v>
      </c>
      <c r="C444">
        <f t="shared" si="24"/>
        <v>8.5000000000000006E-2</v>
      </c>
      <c r="D444">
        <f t="shared" si="25"/>
        <v>8.9920000000000009</v>
      </c>
      <c r="E444">
        <f t="shared" si="26"/>
        <v>2.2010000000000001</v>
      </c>
      <c r="F444">
        <f t="shared" si="27"/>
        <v>60.81</v>
      </c>
      <c r="H444">
        <v>1101100</v>
      </c>
      <c r="I444">
        <v>8.5000000000000006E-2</v>
      </c>
      <c r="K444">
        <v>1101100</v>
      </c>
      <c r="L444">
        <v>8.9920000000000009</v>
      </c>
      <c r="N444">
        <v>1101100</v>
      </c>
      <c r="O444">
        <v>2.2010000000000001</v>
      </c>
      <c r="Q444">
        <v>1101100</v>
      </c>
      <c r="R444">
        <v>60.81</v>
      </c>
    </row>
    <row r="445" spans="1:18" x14ac:dyDescent="0.2">
      <c r="A445">
        <v>1100880</v>
      </c>
      <c r="B445">
        <v>3.5070000000000001</v>
      </c>
      <c r="C445">
        <f t="shared" si="24"/>
        <v>9.1999999999999998E-2</v>
      </c>
      <c r="D445">
        <f t="shared" si="25"/>
        <v>10.901</v>
      </c>
      <c r="E445">
        <f t="shared" si="26"/>
        <v>2.484</v>
      </c>
      <c r="F445">
        <f t="shared" si="27"/>
        <v>62.610999999999997</v>
      </c>
      <c r="H445">
        <v>1100880</v>
      </c>
      <c r="I445">
        <v>9.1999999999999998E-2</v>
      </c>
      <c r="K445">
        <v>1100880</v>
      </c>
      <c r="L445">
        <v>10.901</v>
      </c>
      <c r="N445">
        <v>1100880</v>
      </c>
      <c r="O445">
        <v>2.484</v>
      </c>
      <c r="Q445">
        <v>1100880</v>
      </c>
      <c r="R445">
        <v>62.610999999999997</v>
      </c>
    </row>
    <row r="446" spans="1:18" x14ac:dyDescent="0.2">
      <c r="A446">
        <v>1100890</v>
      </c>
      <c r="B446">
        <v>4.1150000000000002</v>
      </c>
      <c r="C446">
        <f t="shared" si="24"/>
        <v>0.111</v>
      </c>
      <c r="D446">
        <f t="shared" si="25"/>
        <v>13.455</v>
      </c>
      <c r="E446">
        <f t="shared" si="26"/>
        <v>3.044</v>
      </c>
      <c r="F446">
        <f t="shared" si="27"/>
        <v>75.747</v>
      </c>
      <c r="H446">
        <v>1100890</v>
      </c>
      <c r="I446">
        <v>0.111</v>
      </c>
      <c r="K446">
        <v>1100890</v>
      </c>
      <c r="L446">
        <v>13.455</v>
      </c>
      <c r="N446">
        <v>1100890</v>
      </c>
      <c r="O446">
        <v>3.044</v>
      </c>
      <c r="Q446">
        <v>1100890</v>
      </c>
      <c r="R446">
        <v>75.747</v>
      </c>
    </row>
    <row r="447" spans="1:18" x14ac:dyDescent="0.2">
      <c r="A447">
        <v>1101090</v>
      </c>
      <c r="B447">
        <v>4.5720000000000001</v>
      </c>
      <c r="C447">
        <f t="shared" si="24"/>
        <v>0.14799999999999999</v>
      </c>
      <c r="D447">
        <f t="shared" si="25"/>
        <v>15.593</v>
      </c>
      <c r="E447">
        <f t="shared" si="26"/>
        <v>3.43</v>
      </c>
      <c r="F447">
        <f t="shared" si="27"/>
        <v>90.308999999999997</v>
      </c>
      <c r="H447">
        <v>1101090</v>
      </c>
      <c r="I447">
        <v>0.14799999999999999</v>
      </c>
      <c r="K447">
        <v>1101090</v>
      </c>
      <c r="L447">
        <v>15.593</v>
      </c>
      <c r="N447">
        <v>1101090</v>
      </c>
      <c r="O447">
        <v>3.43</v>
      </c>
      <c r="Q447">
        <v>1101090</v>
      </c>
      <c r="R447">
        <v>90.308999999999997</v>
      </c>
    </row>
    <row r="448" spans="1:18" x14ac:dyDescent="0.2">
      <c r="A448">
        <v>1100900</v>
      </c>
      <c r="B448">
        <v>5.109</v>
      </c>
      <c r="C448">
        <f t="shared" si="24"/>
        <v>0.21099999999999999</v>
      </c>
      <c r="D448">
        <f t="shared" si="25"/>
        <v>15.206</v>
      </c>
      <c r="E448">
        <f t="shared" si="26"/>
        <v>3.8730000000000002</v>
      </c>
      <c r="F448">
        <f t="shared" si="27"/>
        <v>112.733</v>
      </c>
      <c r="H448">
        <v>1100900</v>
      </c>
      <c r="I448">
        <v>0.21099999999999999</v>
      </c>
      <c r="K448">
        <v>1100900</v>
      </c>
      <c r="L448">
        <v>15.206</v>
      </c>
      <c r="N448">
        <v>1100900</v>
      </c>
      <c r="O448">
        <v>3.8730000000000002</v>
      </c>
      <c r="Q448">
        <v>1100900</v>
      </c>
      <c r="R448">
        <v>112.733</v>
      </c>
    </row>
    <row r="449" spans="1:18" x14ac:dyDescent="0.2">
      <c r="A449">
        <v>1101080</v>
      </c>
      <c r="B449">
        <v>3.7749999999999999</v>
      </c>
      <c r="C449">
        <f t="shared" si="24"/>
        <v>0.1</v>
      </c>
      <c r="D449">
        <f t="shared" si="25"/>
        <v>10.936999999999999</v>
      </c>
      <c r="E449">
        <f t="shared" si="26"/>
        <v>2.6520000000000001</v>
      </c>
      <c r="F449">
        <f t="shared" si="27"/>
        <v>71.777000000000001</v>
      </c>
      <c r="H449">
        <v>1101080</v>
      </c>
      <c r="I449">
        <v>0.1</v>
      </c>
      <c r="K449">
        <v>1101080</v>
      </c>
      <c r="L449">
        <v>10.936999999999999</v>
      </c>
      <c r="N449">
        <v>1101080</v>
      </c>
      <c r="O449">
        <v>2.6520000000000001</v>
      </c>
      <c r="Q449">
        <v>1101080</v>
      </c>
      <c r="R449">
        <v>71.777000000000001</v>
      </c>
    </row>
    <row r="450" spans="1:18" x14ac:dyDescent="0.2">
      <c r="A450">
        <v>1100910</v>
      </c>
      <c r="B450">
        <v>9.6750000000000007</v>
      </c>
      <c r="C450">
        <f t="shared" si="24"/>
        <v>0.92400000000000004</v>
      </c>
      <c r="D450">
        <f t="shared" si="25"/>
        <v>28.372</v>
      </c>
      <c r="E450">
        <f t="shared" si="26"/>
        <v>9.8089999999999993</v>
      </c>
      <c r="F450">
        <f t="shared" si="27"/>
        <v>245.68799999999999</v>
      </c>
      <c r="H450">
        <v>1100910</v>
      </c>
      <c r="I450">
        <v>0.92400000000000004</v>
      </c>
      <c r="K450">
        <v>1100910</v>
      </c>
      <c r="L450">
        <v>28.372</v>
      </c>
      <c r="N450">
        <v>1100910</v>
      </c>
      <c r="O450">
        <v>9.8089999999999993</v>
      </c>
      <c r="Q450">
        <v>1100910</v>
      </c>
      <c r="R450">
        <v>245.68799999999999</v>
      </c>
    </row>
    <row r="451" spans="1:18" x14ac:dyDescent="0.2">
      <c r="A451">
        <v>1100920</v>
      </c>
      <c r="B451">
        <v>5.4809999999999999</v>
      </c>
      <c r="C451">
        <f t="shared" ref="C451:C514" si="28">_xlfn.XLOOKUP(A451,$H$2:$H$1332,$I$2:$I$1332,,0,)</f>
        <v>0.40500000000000003</v>
      </c>
      <c r="D451">
        <f t="shared" ref="D451:D514" si="29">_xlfn.XLOOKUP($A451,$H$2:$H$1332,$L$2:$L$1332,,0,)</f>
        <v>17.641999999999999</v>
      </c>
      <c r="E451">
        <f t="shared" ref="E451:E514" si="30">_xlfn.XLOOKUP($A451,$H$2:$H$1332,$O$2:$O$1332,,0,)</f>
        <v>4.415</v>
      </c>
      <c r="F451">
        <f t="shared" ref="F451:F514" si="31">_xlfn.XLOOKUP($A451,$H$2:$H$1332,$R$2:$R$1332,,0,)</f>
        <v>133.79499999999999</v>
      </c>
      <c r="H451">
        <v>1100920</v>
      </c>
      <c r="I451">
        <v>0.40500000000000003</v>
      </c>
      <c r="K451">
        <v>1100920</v>
      </c>
      <c r="L451">
        <v>17.641999999999999</v>
      </c>
      <c r="N451">
        <v>1100920</v>
      </c>
      <c r="O451">
        <v>4.415</v>
      </c>
      <c r="Q451">
        <v>1100920</v>
      </c>
      <c r="R451">
        <v>133.79499999999999</v>
      </c>
    </row>
    <row r="452" spans="1:18" x14ac:dyDescent="0.2">
      <c r="A452">
        <v>1101060</v>
      </c>
      <c r="B452">
        <v>9.2759999999999998</v>
      </c>
      <c r="C452">
        <f t="shared" si="28"/>
        <v>0.90300000000000002</v>
      </c>
      <c r="D452">
        <f t="shared" si="29"/>
        <v>23.433</v>
      </c>
      <c r="E452">
        <f t="shared" si="30"/>
        <v>8.2669999999999995</v>
      </c>
      <c r="F452">
        <f t="shared" si="31"/>
        <v>246.87899999999999</v>
      </c>
      <c r="H452">
        <v>1101060</v>
      </c>
      <c r="I452">
        <v>0.90300000000000002</v>
      </c>
      <c r="K452">
        <v>1101060</v>
      </c>
      <c r="L452">
        <v>23.433</v>
      </c>
      <c r="N452">
        <v>1101060</v>
      </c>
      <c r="O452">
        <v>8.2669999999999995</v>
      </c>
      <c r="Q452">
        <v>1101060</v>
      </c>
      <c r="R452">
        <v>246.87899999999999</v>
      </c>
    </row>
    <row r="453" spans="1:18" x14ac:dyDescent="0.2">
      <c r="A453">
        <v>1100930</v>
      </c>
      <c r="B453">
        <v>4.4690000000000003</v>
      </c>
      <c r="C453">
        <f t="shared" si="28"/>
        <v>0.189</v>
      </c>
      <c r="D453">
        <f t="shared" si="29"/>
        <v>14.257</v>
      </c>
      <c r="E453">
        <f t="shared" si="30"/>
        <v>3.3090000000000002</v>
      </c>
      <c r="F453">
        <f t="shared" si="31"/>
        <v>97.765000000000001</v>
      </c>
      <c r="H453">
        <v>1100930</v>
      </c>
      <c r="I453">
        <v>0.189</v>
      </c>
      <c r="K453">
        <v>1100930</v>
      </c>
      <c r="L453">
        <v>14.257</v>
      </c>
      <c r="N453">
        <v>1100930</v>
      </c>
      <c r="O453">
        <v>3.3090000000000002</v>
      </c>
      <c r="Q453">
        <v>1100930</v>
      </c>
      <c r="R453">
        <v>97.765000000000001</v>
      </c>
    </row>
    <row r="454" spans="1:18" x14ac:dyDescent="0.2">
      <c r="A454">
        <v>1100940</v>
      </c>
      <c r="B454">
        <v>3.355</v>
      </c>
      <c r="C454">
        <f t="shared" si="28"/>
        <v>8.4000000000000005E-2</v>
      </c>
      <c r="D454">
        <f t="shared" si="29"/>
        <v>9.9570000000000007</v>
      </c>
      <c r="E454">
        <f t="shared" si="30"/>
        <v>2.3730000000000002</v>
      </c>
      <c r="F454">
        <f t="shared" si="31"/>
        <v>62.881999999999998</v>
      </c>
      <c r="H454">
        <v>1100940</v>
      </c>
      <c r="I454">
        <v>8.4000000000000005E-2</v>
      </c>
      <c r="K454">
        <v>1100940</v>
      </c>
      <c r="L454">
        <v>9.9570000000000007</v>
      </c>
      <c r="N454">
        <v>1100940</v>
      </c>
      <c r="O454">
        <v>2.3730000000000002</v>
      </c>
      <c r="Q454">
        <v>1100940</v>
      </c>
      <c r="R454">
        <v>62.881999999999998</v>
      </c>
    </row>
    <row r="455" spans="1:18" x14ac:dyDescent="0.2">
      <c r="A455">
        <v>1100950</v>
      </c>
      <c r="B455">
        <v>2.64</v>
      </c>
      <c r="C455">
        <f t="shared" si="28"/>
        <v>0.06</v>
      </c>
      <c r="D455">
        <f t="shared" si="29"/>
        <v>9.7680000000000007</v>
      </c>
      <c r="E455">
        <f t="shared" si="30"/>
        <v>1.7310000000000001</v>
      </c>
      <c r="F455">
        <f t="shared" si="31"/>
        <v>49.607999999999997</v>
      </c>
      <c r="H455">
        <v>1100950</v>
      </c>
      <c r="I455">
        <v>0.06</v>
      </c>
      <c r="K455">
        <v>1100950</v>
      </c>
      <c r="L455">
        <v>9.7680000000000007</v>
      </c>
      <c r="N455">
        <v>1100950</v>
      </c>
      <c r="O455">
        <v>1.7310000000000001</v>
      </c>
      <c r="Q455">
        <v>1100950</v>
      </c>
      <c r="R455">
        <v>49.607999999999997</v>
      </c>
    </row>
    <row r="456" spans="1:18" x14ac:dyDescent="0.2">
      <c r="A456">
        <v>1101040</v>
      </c>
      <c r="B456">
        <v>4.891</v>
      </c>
      <c r="C456">
        <f t="shared" si="28"/>
        <v>0.26700000000000002</v>
      </c>
      <c r="D456">
        <f t="shared" si="29"/>
        <v>13.867000000000001</v>
      </c>
      <c r="E456">
        <f t="shared" si="30"/>
        <v>4.0069999999999997</v>
      </c>
      <c r="F456">
        <f t="shared" si="31"/>
        <v>103.676</v>
      </c>
      <c r="H456">
        <v>1101040</v>
      </c>
      <c r="I456">
        <v>0.26700000000000002</v>
      </c>
      <c r="K456">
        <v>1101040</v>
      </c>
      <c r="L456">
        <v>13.867000000000001</v>
      </c>
      <c r="N456">
        <v>1101040</v>
      </c>
      <c r="O456">
        <v>4.0069999999999997</v>
      </c>
      <c r="Q456">
        <v>1101040</v>
      </c>
      <c r="R456">
        <v>103.676</v>
      </c>
    </row>
    <row r="457" spans="1:18" x14ac:dyDescent="0.2">
      <c r="A457">
        <v>1100960</v>
      </c>
      <c r="B457">
        <v>5.9980000000000002</v>
      </c>
      <c r="C457">
        <f t="shared" si="28"/>
        <v>0.125</v>
      </c>
      <c r="D457">
        <f t="shared" si="29"/>
        <v>15.547000000000001</v>
      </c>
      <c r="E457">
        <f t="shared" si="30"/>
        <v>3.8660000000000001</v>
      </c>
      <c r="F457">
        <f t="shared" si="31"/>
        <v>107.687</v>
      </c>
      <c r="H457">
        <v>1100960</v>
      </c>
      <c r="I457">
        <v>0.125</v>
      </c>
      <c r="K457">
        <v>1100960</v>
      </c>
      <c r="L457">
        <v>15.547000000000001</v>
      </c>
      <c r="N457">
        <v>1100960</v>
      </c>
      <c r="O457">
        <v>3.8660000000000001</v>
      </c>
      <c r="Q457">
        <v>1100960</v>
      </c>
      <c r="R457">
        <v>107.687</v>
      </c>
    </row>
    <row r="458" spans="1:18" x14ac:dyDescent="0.2">
      <c r="A458">
        <v>1100990</v>
      </c>
      <c r="B458">
        <v>2.871</v>
      </c>
      <c r="C458">
        <f t="shared" si="28"/>
        <v>5.8999999999999997E-2</v>
      </c>
      <c r="D458">
        <f t="shared" si="29"/>
        <v>6.8310000000000004</v>
      </c>
      <c r="E458">
        <f t="shared" si="30"/>
        <v>1.7969999999999999</v>
      </c>
      <c r="F458">
        <f t="shared" si="31"/>
        <v>52.752000000000002</v>
      </c>
      <c r="H458">
        <v>1100990</v>
      </c>
      <c r="I458">
        <v>5.8999999999999997E-2</v>
      </c>
      <c r="K458">
        <v>1100990</v>
      </c>
      <c r="L458">
        <v>6.8310000000000004</v>
      </c>
      <c r="N458">
        <v>1100990</v>
      </c>
      <c r="O458">
        <v>1.7969999999999999</v>
      </c>
      <c r="Q458">
        <v>1100990</v>
      </c>
      <c r="R458">
        <v>52.752000000000002</v>
      </c>
    </row>
    <row r="459" spans="1:18" x14ac:dyDescent="0.2">
      <c r="A459">
        <v>1101030</v>
      </c>
      <c r="B459">
        <v>3.2160000000000002</v>
      </c>
      <c r="C459">
        <f t="shared" si="28"/>
        <v>6.6000000000000003E-2</v>
      </c>
      <c r="D459">
        <f t="shared" si="29"/>
        <v>7.9909999999999997</v>
      </c>
      <c r="E459">
        <f t="shared" si="30"/>
        <v>2.048</v>
      </c>
      <c r="F459">
        <f t="shared" si="31"/>
        <v>59.573</v>
      </c>
      <c r="H459">
        <v>1101030</v>
      </c>
      <c r="I459">
        <v>6.6000000000000003E-2</v>
      </c>
      <c r="K459">
        <v>1101030</v>
      </c>
      <c r="L459">
        <v>7.9909999999999997</v>
      </c>
      <c r="N459">
        <v>1101030</v>
      </c>
      <c r="O459">
        <v>2.048</v>
      </c>
      <c r="Q459">
        <v>1101030</v>
      </c>
      <c r="R459">
        <v>59.573</v>
      </c>
    </row>
    <row r="460" spans="1:18" x14ac:dyDescent="0.2">
      <c r="A460">
        <v>1100970</v>
      </c>
      <c r="B460">
        <v>0.45800000000000002</v>
      </c>
      <c r="C460">
        <f t="shared" si="28"/>
        <v>7.0000000000000001E-3</v>
      </c>
      <c r="D460">
        <f t="shared" si="29"/>
        <v>0.252</v>
      </c>
      <c r="E460">
        <f t="shared" si="30"/>
        <v>0.252</v>
      </c>
      <c r="F460">
        <f t="shared" si="31"/>
        <v>7.952</v>
      </c>
      <c r="H460">
        <v>1100970</v>
      </c>
      <c r="I460">
        <v>7.0000000000000001E-3</v>
      </c>
      <c r="K460">
        <v>1100970</v>
      </c>
      <c r="L460">
        <v>0.252</v>
      </c>
      <c r="N460">
        <v>1100970</v>
      </c>
      <c r="O460">
        <v>0.252</v>
      </c>
      <c r="Q460">
        <v>1100970</v>
      </c>
      <c r="R460">
        <v>7.952</v>
      </c>
    </row>
    <row r="461" spans="1:18" x14ac:dyDescent="0.2">
      <c r="A461">
        <v>1100980</v>
      </c>
      <c r="B461">
        <v>1.65</v>
      </c>
      <c r="C461">
        <f t="shared" si="28"/>
        <v>1.2E-2</v>
      </c>
      <c r="D461">
        <f t="shared" si="29"/>
        <v>0.69499999999999995</v>
      </c>
      <c r="E461">
        <f t="shared" si="30"/>
        <v>0.59</v>
      </c>
      <c r="F461">
        <f t="shared" si="31"/>
        <v>28.805</v>
      </c>
      <c r="H461">
        <v>1100980</v>
      </c>
      <c r="I461">
        <v>1.2E-2</v>
      </c>
      <c r="K461">
        <v>1100980</v>
      </c>
      <c r="L461">
        <v>0.69499999999999995</v>
      </c>
      <c r="N461">
        <v>1100980</v>
      </c>
      <c r="O461">
        <v>0.59</v>
      </c>
      <c r="Q461">
        <v>1100980</v>
      </c>
      <c r="R461">
        <v>28.805</v>
      </c>
    </row>
    <row r="462" spans="1:18" x14ac:dyDescent="0.2">
      <c r="A462">
        <v>1101000</v>
      </c>
      <c r="B462">
        <v>3.391</v>
      </c>
      <c r="C462">
        <f t="shared" si="28"/>
        <v>6.5000000000000002E-2</v>
      </c>
      <c r="D462">
        <f t="shared" si="29"/>
        <v>7.6769999999999996</v>
      </c>
      <c r="E462">
        <f t="shared" si="30"/>
        <v>2.1309999999999998</v>
      </c>
      <c r="F462">
        <f t="shared" si="31"/>
        <v>59.997999999999998</v>
      </c>
      <c r="H462">
        <v>1101000</v>
      </c>
      <c r="I462">
        <v>6.5000000000000002E-2</v>
      </c>
      <c r="K462">
        <v>1101000</v>
      </c>
      <c r="L462">
        <v>7.6769999999999996</v>
      </c>
      <c r="N462">
        <v>1101000</v>
      </c>
      <c r="O462">
        <v>2.1309999999999998</v>
      </c>
      <c r="Q462">
        <v>1101000</v>
      </c>
      <c r="R462">
        <v>59.997999999999998</v>
      </c>
    </row>
    <row r="463" spans="1:18" x14ac:dyDescent="0.2">
      <c r="A463">
        <v>1101020</v>
      </c>
      <c r="B463">
        <v>0.95599999999999996</v>
      </c>
      <c r="C463">
        <f t="shared" si="28"/>
        <v>1.6E-2</v>
      </c>
      <c r="D463">
        <f t="shared" si="29"/>
        <v>0.28699999999999998</v>
      </c>
      <c r="E463">
        <f t="shared" si="30"/>
        <v>0.52400000000000002</v>
      </c>
      <c r="F463">
        <f t="shared" si="31"/>
        <v>16.864000000000001</v>
      </c>
      <c r="H463">
        <v>1101020</v>
      </c>
      <c r="I463">
        <v>1.6E-2</v>
      </c>
      <c r="K463">
        <v>1101020</v>
      </c>
      <c r="L463">
        <v>0.28699999999999998</v>
      </c>
      <c r="N463">
        <v>1101020</v>
      </c>
      <c r="O463">
        <v>0.52400000000000002</v>
      </c>
      <c r="Q463">
        <v>1101020</v>
      </c>
      <c r="R463">
        <v>16.864000000000001</v>
      </c>
    </row>
    <row r="464" spans="1:18" x14ac:dyDescent="0.2">
      <c r="A464">
        <v>1101010</v>
      </c>
      <c r="B464">
        <v>1.63</v>
      </c>
      <c r="C464">
        <f t="shared" si="28"/>
        <v>1.2E-2</v>
      </c>
      <c r="D464">
        <f t="shared" si="29"/>
        <v>0.53800000000000003</v>
      </c>
      <c r="E464">
        <f t="shared" si="30"/>
        <v>0.58699999999999997</v>
      </c>
      <c r="F464">
        <f t="shared" si="31"/>
        <v>28.280999999999999</v>
      </c>
      <c r="H464">
        <v>1101010</v>
      </c>
      <c r="I464">
        <v>1.2E-2</v>
      </c>
      <c r="K464">
        <v>1101010</v>
      </c>
      <c r="L464">
        <v>0.53800000000000003</v>
      </c>
      <c r="N464">
        <v>1101010</v>
      </c>
      <c r="O464">
        <v>0.58699999999999997</v>
      </c>
      <c r="Q464">
        <v>1101010</v>
      </c>
      <c r="R464">
        <v>28.280999999999999</v>
      </c>
    </row>
    <row r="465" spans="1:18" x14ac:dyDescent="0.2">
      <c r="A465">
        <v>1101050</v>
      </c>
      <c r="B465">
        <v>11.403</v>
      </c>
      <c r="C465">
        <f t="shared" si="28"/>
        <v>1.4430000000000001</v>
      </c>
      <c r="D465">
        <f t="shared" si="29"/>
        <v>32.369999999999997</v>
      </c>
      <c r="E465">
        <f t="shared" si="30"/>
        <v>17.222000000000001</v>
      </c>
      <c r="F465">
        <f t="shared" si="31"/>
        <v>251.84399999999999</v>
      </c>
      <c r="H465">
        <v>1101050</v>
      </c>
      <c r="I465">
        <v>1.4430000000000001</v>
      </c>
      <c r="K465">
        <v>1101050</v>
      </c>
      <c r="L465">
        <v>32.369999999999997</v>
      </c>
      <c r="N465">
        <v>1101050</v>
      </c>
      <c r="O465">
        <v>17.222000000000001</v>
      </c>
      <c r="Q465">
        <v>1101050</v>
      </c>
      <c r="R465">
        <v>251.84399999999999</v>
      </c>
    </row>
    <row r="466" spans="1:18" x14ac:dyDescent="0.2">
      <c r="A466">
        <v>1101070</v>
      </c>
      <c r="B466">
        <v>17.956</v>
      </c>
      <c r="C466">
        <f t="shared" si="28"/>
        <v>6.3559999999999999</v>
      </c>
      <c r="D466">
        <f t="shared" si="29"/>
        <v>44.726999999999997</v>
      </c>
      <c r="E466">
        <f t="shared" si="30"/>
        <v>26.917000000000002</v>
      </c>
      <c r="F466">
        <f t="shared" si="31"/>
        <v>632.67999999999995</v>
      </c>
      <c r="H466">
        <v>1101070</v>
      </c>
      <c r="I466">
        <v>6.3559999999999999</v>
      </c>
      <c r="K466">
        <v>1101070</v>
      </c>
      <c r="L466">
        <v>44.726999999999997</v>
      </c>
      <c r="N466">
        <v>1101070</v>
      </c>
      <c r="O466">
        <v>26.917000000000002</v>
      </c>
      <c r="Q466">
        <v>1101070</v>
      </c>
      <c r="R466">
        <v>632.67999999999995</v>
      </c>
    </row>
    <row r="467" spans="1:18" x14ac:dyDescent="0.2">
      <c r="A467">
        <v>1101110</v>
      </c>
      <c r="B467">
        <v>3.4169999999999998</v>
      </c>
      <c r="C467">
        <f t="shared" si="28"/>
        <v>9.4E-2</v>
      </c>
      <c r="D467">
        <f t="shared" si="29"/>
        <v>10.44</v>
      </c>
      <c r="E467">
        <f t="shared" si="30"/>
        <v>2.41</v>
      </c>
      <c r="F467">
        <f t="shared" si="31"/>
        <v>69.501000000000005</v>
      </c>
      <c r="H467">
        <v>1101110</v>
      </c>
      <c r="I467">
        <v>9.4E-2</v>
      </c>
      <c r="K467">
        <v>1101110</v>
      </c>
      <c r="L467">
        <v>10.44</v>
      </c>
      <c r="N467">
        <v>1101110</v>
      </c>
      <c r="O467">
        <v>2.41</v>
      </c>
      <c r="Q467">
        <v>1101110</v>
      </c>
      <c r="R467">
        <v>69.501000000000005</v>
      </c>
    </row>
    <row r="468" spans="1:18" x14ac:dyDescent="0.2">
      <c r="A468">
        <v>1101140</v>
      </c>
      <c r="B468">
        <v>2.117</v>
      </c>
      <c r="C468">
        <f t="shared" si="28"/>
        <v>0.125</v>
      </c>
      <c r="D468">
        <f t="shared" si="29"/>
        <v>5.3120000000000003</v>
      </c>
      <c r="E468">
        <f t="shared" si="30"/>
        <v>2.0499999999999998</v>
      </c>
      <c r="F468">
        <f t="shared" si="31"/>
        <v>43.529000000000003</v>
      </c>
      <c r="H468">
        <v>1101140</v>
      </c>
      <c r="I468">
        <v>0.125</v>
      </c>
      <c r="K468">
        <v>1101140</v>
      </c>
      <c r="L468">
        <v>5.3120000000000003</v>
      </c>
      <c r="N468">
        <v>1101140</v>
      </c>
      <c r="O468">
        <v>2.0499999999999998</v>
      </c>
      <c r="Q468">
        <v>1101140</v>
      </c>
      <c r="R468">
        <v>43.529000000000003</v>
      </c>
    </row>
    <row r="469" spans="1:18" x14ac:dyDescent="0.2">
      <c r="A469">
        <v>1101150</v>
      </c>
      <c r="B469">
        <v>2.7349999999999999</v>
      </c>
      <c r="C469">
        <f t="shared" si="28"/>
        <v>0.17499999999999999</v>
      </c>
      <c r="D469">
        <f t="shared" si="29"/>
        <v>4.0389999999999997</v>
      </c>
      <c r="E469">
        <f t="shared" si="30"/>
        <v>2.4060000000000001</v>
      </c>
      <c r="F469">
        <f t="shared" si="31"/>
        <v>61.634999999999998</v>
      </c>
      <c r="H469">
        <v>1101150</v>
      </c>
      <c r="I469">
        <v>0.17499999999999999</v>
      </c>
      <c r="K469">
        <v>1101150</v>
      </c>
      <c r="L469">
        <v>4.0389999999999997</v>
      </c>
      <c r="N469">
        <v>1101150</v>
      </c>
      <c r="O469">
        <v>2.4060000000000001</v>
      </c>
      <c r="Q469">
        <v>1101150</v>
      </c>
      <c r="R469">
        <v>61.634999999999998</v>
      </c>
    </row>
    <row r="470" spans="1:18" x14ac:dyDescent="0.2">
      <c r="A470">
        <v>1101160</v>
      </c>
      <c r="B470">
        <v>3.9079999999999999</v>
      </c>
      <c r="C470">
        <f t="shared" si="28"/>
        <v>0.153</v>
      </c>
      <c r="D470">
        <f t="shared" si="29"/>
        <v>4.6630000000000003</v>
      </c>
      <c r="E470">
        <f t="shared" si="30"/>
        <v>3.512</v>
      </c>
      <c r="F470">
        <f t="shared" si="31"/>
        <v>76.384</v>
      </c>
      <c r="H470">
        <v>1101160</v>
      </c>
      <c r="I470">
        <v>0.153</v>
      </c>
      <c r="K470">
        <v>1101160</v>
      </c>
      <c r="L470">
        <v>4.6630000000000003</v>
      </c>
      <c r="N470">
        <v>1101160</v>
      </c>
      <c r="O470">
        <v>3.512</v>
      </c>
      <c r="Q470">
        <v>1101160</v>
      </c>
      <c r="R470">
        <v>76.384</v>
      </c>
    </row>
    <row r="471" spans="1:18" x14ac:dyDescent="0.2">
      <c r="A471">
        <v>1101170</v>
      </c>
      <c r="B471">
        <v>1.7350000000000001</v>
      </c>
      <c r="C471">
        <f t="shared" si="28"/>
        <v>5.7000000000000002E-2</v>
      </c>
      <c r="D471">
        <f t="shared" si="29"/>
        <v>1.8049999999999999</v>
      </c>
      <c r="E471">
        <f t="shared" si="30"/>
        <v>1.51</v>
      </c>
      <c r="F471">
        <f t="shared" si="31"/>
        <v>32.704999999999998</v>
      </c>
      <c r="H471">
        <v>1101170</v>
      </c>
      <c r="I471">
        <v>5.7000000000000002E-2</v>
      </c>
      <c r="K471">
        <v>1101170</v>
      </c>
      <c r="L471">
        <v>1.8049999999999999</v>
      </c>
      <c r="N471">
        <v>1101170</v>
      </c>
      <c r="O471">
        <v>1.51</v>
      </c>
      <c r="Q471">
        <v>1101170</v>
      </c>
      <c r="R471">
        <v>32.704999999999998</v>
      </c>
    </row>
    <row r="472" spans="1:18" x14ac:dyDescent="0.2">
      <c r="A472">
        <v>1101180</v>
      </c>
      <c r="B472">
        <v>5.8000000000000003E-2</v>
      </c>
      <c r="C472">
        <f t="shared" si="28"/>
        <v>2E-3</v>
      </c>
      <c r="D472">
        <f t="shared" si="29"/>
        <v>0.03</v>
      </c>
      <c r="E472">
        <f t="shared" si="30"/>
        <v>4.7E-2</v>
      </c>
      <c r="F472">
        <f t="shared" si="31"/>
        <v>1.089</v>
      </c>
      <c r="H472">
        <v>1101180</v>
      </c>
      <c r="I472">
        <v>2E-3</v>
      </c>
      <c r="K472">
        <v>1101180</v>
      </c>
      <c r="L472">
        <v>0.03</v>
      </c>
      <c r="N472">
        <v>1101180</v>
      </c>
      <c r="O472">
        <v>4.7E-2</v>
      </c>
      <c r="Q472">
        <v>1101180</v>
      </c>
      <c r="R472">
        <v>1.089</v>
      </c>
    </row>
    <row r="473" spans="1:18" x14ac:dyDescent="0.2">
      <c r="A473">
        <v>1101250</v>
      </c>
      <c r="B473">
        <v>1.665</v>
      </c>
      <c r="C473">
        <f t="shared" si="28"/>
        <v>0.14399999999999999</v>
      </c>
      <c r="D473">
        <f t="shared" si="29"/>
        <v>2.694</v>
      </c>
      <c r="E473">
        <f t="shared" si="30"/>
        <v>2.2909999999999999</v>
      </c>
      <c r="F473">
        <f t="shared" si="31"/>
        <v>46.28</v>
      </c>
      <c r="H473">
        <v>1101250</v>
      </c>
      <c r="I473">
        <v>0.14399999999999999</v>
      </c>
      <c r="K473">
        <v>1101250</v>
      </c>
      <c r="L473">
        <v>2.694</v>
      </c>
      <c r="N473">
        <v>1101250</v>
      </c>
      <c r="O473">
        <v>2.2909999999999999</v>
      </c>
      <c r="Q473">
        <v>1101250</v>
      </c>
      <c r="R473">
        <v>46.28</v>
      </c>
    </row>
    <row r="474" spans="1:18" x14ac:dyDescent="0.2">
      <c r="A474">
        <v>1101260</v>
      </c>
      <c r="B474">
        <v>4.4569999999999999</v>
      </c>
      <c r="C474">
        <f t="shared" si="28"/>
        <v>0.63300000000000001</v>
      </c>
      <c r="D474">
        <f t="shared" si="29"/>
        <v>9.3170000000000002</v>
      </c>
      <c r="E474">
        <f t="shared" si="30"/>
        <v>6.0049999999999999</v>
      </c>
      <c r="F474">
        <f t="shared" si="31"/>
        <v>111.724</v>
      </c>
      <c r="H474">
        <v>1101260</v>
      </c>
      <c r="I474">
        <v>0.63300000000000001</v>
      </c>
      <c r="K474">
        <v>1101260</v>
      </c>
      <c r="L474">
        <v>9.3170000000000002</v>
      </c>
      <c r="N474">
        <v>1101260</v>
      </c>
      <c r="O474">
        <v>6.0049999999999999</v>
      </c>
      <c r="Q474">
        <v>1101260</v>
      </c>
      <c r="R474">
        <v>111.724</v>
      </c>
    </row>
    <row r="475" spans="1:18" x14ac:dyDescent="0.2">
      <c r="A475">
        <v>1101790</v>
      </c>
      <c r="B475">
        <v>4.2539999999999996</v>
      </c>
      <c r="C475">
        <f t="shared" si="28"/>
        <v>0.34899999999999998</v>
      </c>
      <c r="D475">
        <f t="shared" si="29"/>
        <v>9.4429999999999996</v>
      </c>
      <c r="E475">
        <f t="shared" si="30"/>
        <v>5.5460000000000003</v>
      </c>
      <c r="F475">
        <f t="shared" si="31"/>
        <v>109.07899999999999</v>
      </c>
      <c r="H475">
        <v>1101790</v>
      </c>
      <c r="I475">
        <v>0.34899999999999998</v>
      </c>
      <c r="K475">
        <v>1101790</v>
      </c>
      <c r="L475">
        <v>9.4429999999999996</v>
      </c>
      <c r="N475">
        <v>1101790</v>
      </c>
      <c r="O475">
        <v>5.5460000000000003</v>
      </c>
      <c r="Q475">
        <v>1101790</v>
      </c>
      <c r="R475">
        <v>109.07899999999999</v>
      </c>
    </row>
    <row r="476" spans="1:18" x14ac:dyDescent="0.2">
      <c r="A476">
        <v>1101270</v>
      </c>
      <c r="B476">
        <v>2.665</v>
      </c>
      <c r="C476">
        <f t="shared" si="28"/>
        <v>0.20200000000000001</v>
      </c>
      <c r="D476">
        <f t="shared" si="29"/>
        <v>4.266</v>
      </c>
      <c r="E476">
        <f t="shared" si="30"/>
        <v>2.738</v>
      </c>
      <c r="F476">
        <f t="shared" si="31"/>
        <v>60.34</v>
      </c>
      <c r="H476">
        <v>1101270</v>
      </c>
      <c r="I476">
        <v>0.20200000000000001</v>
      </c>
      <c r="K476">
        <v>1101270</v>
      </c>
      <c r="L476">
        <v>4.266</v>
      </c>
      <c r="N476">
        <v>1101270</v>
      </c>
      <c r="O476">
        <v>2.738</v>
      </c>
      <c r="Q476">
        <v>1101270</v>
      </c>
      <c r="R476">
        <v>60.34</v>
      </c>
    </row>
    <row r="477" spans="1:18" x14ac:dyDescent="0.2">
      <c r="A477">
        <v>1101620</v>
      </c>
      <c r="B477">
        <v>3.4159999999999999</v>
      </c>
      <c r="C477">
        <f t="shared" si="28"/>
        <v>0.23599999999999999</v>
      </c>
      <c r="D477">
        <f t="shared" si="29"/>
        <v>4.1870000000000003</v>
      </c>
      <c r="E477">
        <f t="shared" si="30"/>
        <v>3.47</v>
      </c>
      <c r="F477">
        <f t="shared" si="31"/>
        <v>77.191000000000003</v>
      </c>
      <c r="H477">
        <v>1101620</v>
      </c>
      <c r="I477">
        <v>0.23599999999999999</v>
      </c>
      <c r="K477">
        <v>1101620</v>
      </c>
      <c r="L477">
        <v>4.1870000000000003</v>
      </c>
      <c r="N477">
        <v>1101620</v>
      </c>
      <c r="O477">
        <v>3.47</v>
      </c>
      <c r="Q477">
        <v>1101620</v>
      </c>
      <c r="R477">
        <v>77.191000000000003</v>
      </c>
    </row>
    <row r="478" spans="1:18" x14ac:dyDescent="0.2">
      <c r="A478">
        <v>1101280</v>
      </c>
      <c r="B478">
        <v>2.629</v>
      </c>
      <c r="C478">
        <f t="shared" si="28"/>
        <v>0.29599999999999999</v>
      </c>
      <c r="D478">
        <f t="shared" si="29"/>
        <v>5.6239999999999997</v>
      </c>
      <c r="E478">
        <f t="shared" si="30"/>
        <v>2.9340000000000002</v>
      </c>
      <c r="F478">
        <f t="shared" si="31"/>
        <v>73.322999999999993</v>
      </c>
      <c r="H478">
        <v>1101280</v>
      </c>
      <c r="I478">
        <v>0.29599999999999999</v>
      </c>
      <c r="K478">
        <v>1101280</v>
      </c>
      <c r="L478">
        <v>5.6239999999999997</v>
      </c>
      <c r="N478">
        <v>1101280</v>
      </c>
      <c r="O478">
        <v>2.9340000000000002</v>
      </c>
      <c r="Q478">
        <v>1101280</v>
      </c>
      <c r="R478">
        <v>73.322999999999993</v>
      </c>
    </row>
    <row r="479" spans="1:18" x14ac:dyDescent="0.2">
      <c r="A479">
        <v>1101470</v>
      </c>
      <c r="B479">
        <v>5.53</v>
      </c>
      <c r="C479">
        <f t="shared" si="28"/>
        <v>0.93</v>
      </c>
      <c r="D479">
        <f t="shared" si="29"/>
        <v>9.7029999999999994</v>
      </c>
      <c r="E479">
        <f t="shared" si="30"/>
        <v>6.2489999999999997</v>
      </c>
      <c r="F479">
        <f t="shared" si="31"/>
        <v>160.28100000000001</v>
      </c>
      <c r="H479">
        <v>1101470</v>
      </c>
      <c r="I479">
        <v>0.93</v>
      </c>
      <c r="K479">
        <v>1101470</v>
      </c>
      <c r="L479">
        <v>9.7029999999999994</v>
      </c>
      <c r="N479">
        <v>1101470</v>
      </c>
      <c r="O479">
        <v>6.2489999999999997</v>
      </c>
      <c r="Q479">
        <v>1101470</v>
      </c>
      <c r="R479">
        <v>160.28100000000001</v>
      </c>
    </row>
    <row r="480" spans="1:18" x14ac:dyDescent="0.2">
      <c r="A480">
        <v>1101290</v>
      </c>
      <c r="B480">
        <v>4.6829999999999998</v>
      </c>
      <c r="C480">
        <f t="shared" si="28"/>
        <v>0.99</v>
      </c>
      <c r="D480">
        <f t="shared" si="29"/>
        <v>13.662000000000001</v>
      </c>
      <c r="E480">
        <f t="shared" si="30"/>
        <v>9.4710000000000001</v>
      </c>
      <c r="F480">
        <f t="shared" si="31"/>
        <v>124.036</v>
      </c>
      <c r="H480">
        <v>1101290</v>
      </c>
      <c r="I480">
        <v>0.99</v>
      </c>
      <c r="K480">
        <v>1101290</v>
      </c>
      <c r="L480">
        <v>13.662000000000001</v>
      </c>
      <c r="N480">
        <v>1101290</v>
      </c>
      <c r="O480">
        <v>9.4710000000000001</v>
      </c>
      <c r="Q480">
        <v>1101290</v>
      </c>
      <c r="R480">
        <v>124.036</v>
      </c>
    </row>
    <row r="481" spans="1:18" x14ac:dyDescent="0.2">
      <c r="A481">
        <v>1101440</v>
      </c>
      <c r="B481">
        <v>8.6950000000000003</v>
      </c>
      <c r="C481">
        <f t="shared" si="28"/>
        <v>2.4300000000000002</v>
      </c>
      <c r="D481">
        <f t="shared" si="29"/>
        <v>18.100999999999999</v>
      </c>
      <c r="E481">
        <f t="shared" si="30"/>
        <v>16.763000000000002</v>
      </c>
      <c r="F481">
        <f t="shared" si="31"/>
        <v>261.71800000000002</v>
      </c>
      <c r="H481">
        <v>1101440</v>
      </c>
      <c r="I481">
        <v>2.4300000000000002</v>
      </c>
      <c r="K481">
        <v>1101440</v>
      </c>
      <c r="L481">
        <v>18.100999999999999</v>
      </c>
      <c r="N481">
        <v>1101440</v>
      </c>
      <c r="O481">
        <v>16.763000000000002</v>
      </c>
      <c r="Q481">
        <v>1101440</v>
      </c>
      <c r="R481">
        <v>261.71800000000002</v>
      </c>
    </row>
    <row r="482" spans="1:18" x14ac:dyDescent="0.2">
      <c r="A482">
        <v>1101300</v>
      </c>
      <c r="B482">
        <v>10.422000000000001</v>
      </c>
      <c r="C482">
        <f t="shared" si="28"/>
        <v>1.83</v>
      </c>
      <c r="D482">
        <f t="shared" si="29"/>
        <v>24.274000000000001</v>
      </c>
      <c r="E482">
        <f t="shared" si="30"/>
        <v>17.231000000000002</v>
      </c>
      <c r="F482">
        <f t="shared" si="31"/>
        <v>290.05700000000002</v>
      </c>
      <c r="H482">
        <v>1101300</v>
      </c>
      <c r="I482">
        <v>1.83</v>
      </c>
      <c r="K482">
        <v>1101300</v>
      </c>
      <c r="L482">
        <v>24.274000000000001</v>
      </c>
      <c r="N482">
        <v>1101300</v>
      </c>
      <c r="O482">
        <v>17.231000000000002</v>
      </c>
      <c r="Q482">
        <v>1101300</v>
      </c>
      <c r="R482">
        <v>290.05700000000002</v>
      </c>
    </row>
    <row r="483" spans="1:18" x14ac:dyDescent="0.2">
      <c r="A483">
        <v>1101340</v>
      </c>
      <c r="B483">
        <v>6.3940000000000001</v>
      </c>
      <c r="C483">
        <f t="shared" si="28"/>
        <v>1.0449999999999999</v>
      </c>
      <c r="D483">
        <f t="shared" si="29"/>
        <v>12.398</v>
      </c>
      <c r="E483">
        <f t="shared" si="30"/>
        <v>9.6739999999999995</v>
      </c>
      <c r="F483">
        <f t="shared" si="31"/>
        <v>164.857</v>
      </c>
      <c r="H483">
        <v>1101340</v>
      </c>
      <c r="I483">
        <v>1.0449999999999999</v>
      </c>
      <c r="K483">
        <v>1101340</v>
      </c>
      <c r="L483">
        <v>12.398</v>
      </c>
      <c r="N483">
        <v>1101340</v>
      </c>
      <c r="O483">
        <v>9.6739999999999995</v>
      </c>
      <c r="Q483">
        <v>1101340</v>
      </c>
      <c r="R483">
        <v>164.857</v>
      </c>
    </row>
    <row r="484" spans="1:18" x14ac:dyDescent="0.2">
      <c r="A484">
        <v>1101310</v>
      </c>
      <c r="B484">
        <v>3.7650000000000001</v>
      </c>
      <c r="C484">
        <f t="shared" si="28"/>
        <v>0.45500000000000002</v>
      </c>
      <c r="D484">
        <f t="shared" si="29"/>
        <v>5.3239999999999998</v>
      </c>
      <c r="E484">
        <f t="shared" si="30"/>
        <v>4.4340000000000002</v>
      </c>
      <c r="F484">
        <f t="shared" si="31"/>
        <v>94.367999999999995</v>
      </c>
      <c r="H484">
        <v>1101310</v>
      </c>
      <c r="I484">
        <v>0.45500000000000002</v>
      </c>
      <c r="K484">
        <v>1101310</v>
      </c>
      <c r="L484">
        <v>5.3239999999999998</v>
      </c>
      <c r="N484">
        <v>1101310</v>
      </c>
      <c r="O484">
        <v>4.4340000000000002</v>
      </c>
      <c r="Q484">
        <v>1101310</v>
      </c>
      <c r="R484">
        <v>94.367999999999995</v>
      </c>
    </row>
    <row r="485" spans="1:18" x14ac:dyDescent="0.2">
      <c r="A485">
        <v>1101320</v>
      </c>
      <c r="B485">
        <v>2.3380000000000001</v>
      </c>
      <c r="C485">
        <f t="shared" si="28"/>
        <v>0.122</v>
      </c>
      <c r="D485">
        <f t="shared" si="29"/>
        <v>3.3730000000000002</v>
      </c>
      <c r="E485">
        <f t="shared" si="30"/>
        <v>2.327</v>
      </c>
      <c r="F485">
        <f t="shared" si="31"/>
        <v>45.722000000000001</v>
      </c>
      <c r="H485">
        <v>1101320</v>
      </c>
      <c r="I485">
        <v>0.122</v>
      </c>
      <c r="K485">
        <v>1101320</v>
      </c>
      <c r="L485">
        <v>3.3730000000000002</v>
      </c>
      <c r="N485">
        <v>1101320</v>
      </c>
      <c r="O485">
        <v>2.327</v>
      </c>
      <c r="Q485">
        <v>1101320</v>
      </c>
      <c r="R485">
        <v>45.722000000000001</v>
      </c>
    </row>
    <row r="486" spans="1:18" x14ac:dyDescent="0.2">
      <c r="A486">
        <v>1101330</v>
      </c>
      <c r="B486">
        <v>3.052</v>
      </c>
      <c r="C486">
        <f t="shared" si="28"/>
        <v>0.14000000000000001</v>
      </c>
      <c r="D486">
        <f t="shared" si="29"/>
        <v>5.5129999999999999</v>
      </c>
      <c r="E486">
        <f t="shared" si="30"/>
        <v>2.8479999999999999</v>
      </c>
      <c r="F486">
        <f t="shared" si="31"/>
        <v>63.695999999999998</v>
      </c>
      <c r="H486">
        <v>1101330</v>
      </c>
      <c r="I486">
        <v>0.14000000000000001</v>
      </c>
      <c r="K486">
        <v>1101330</v>
      </c>
      <c r="L486">
        <v>5.5129999999999999</v>
      </c>
      <c r="N486">
        <v>1101330</v>
      </c>
      <c r="O486">
        <v>2.8479999999999999</v>
      </c>
      <c r="Q486">
        <v>1101330</v>
      </c>
      <c r="R486">
        <v>63.695999999999998</v>
      </c>
    </row>
    <row r="487" spans="1:18" x14ac:dyDescent="0.2">
      <c r="A487">
        <v>1001229</v>
      </c>
      <c r="B487">
        <v>7.5999999999999998E-2</v>
      </c>
      <c r="C487">
        <f t="shared" si="28"/>
        <v>4.0000000000000001E-3</v>
      </c>
      <c r="D487">
        <f t="shared" si="29"/>
        <v>6.6000000000000003E-2</v>
      </c>
      <c r="E487">
        <f t="shared" si="30"/>
        <v>6.8000000000000005E-2</v>
      </c>
      <c r="F487">
        <f t="shared" si="31"/>
        <v>1.61</v>
      </c>
      <c r="H487">
        <v>1001229</v>
      </c>
      <c r="I487">
        <v>4.0000000000000001E-3</v>
      </c>
      <c r="K487">
        <v>1001229</v>
      </c>
      <c r="L487">
        <v>6.6000000000000003E-2</v>
      </c>
      <c r="N487">
        <v>1001229</v>
      </c>
      <c r="O487">
        <v>6.8000000000000005E-2</v>
      </c>
      <c r="Q487">
        <v>1001229</v>
      </c>
      <c r="R487">
        <v>1.61</v>
      </c>
    </row>
    <row r="488" spans="1:18" x14ac:dyDescent="0.2">
      <c r="A488">
        <v>1101350</v>
      </c>
      <c r="B488">
        <v>4.4210000000000003</v>
      </c>
      <c r="C488">
        <f t="shared" si="28"/>
        <v>0.40500000000000003</v>
      </c>
      <c r="D488">
        <f t="shared" si="29"/>
        <v>7.7169999999999996</v>
      </c>
      <c r="E488">
        <f t="shared" si="30"/>
        <v>4.9539999999999997</v>
      </c>
      <c r="F488">
        <f t="shared" si="31"/>
        <v>106.499</v>
      </c>
      <c r="H488">
        <v>1101350</v>
      </c>
      <c r="I488">
        <v>0.40500000000000003</v>
      </c>
      <c r="K488">
        <v>1101350</v>
      </c>
      <c r="L488">
        <v>7.7169999999999996</v>
      </c>
      <c r="N488">
        <v>1101350</v>
      </c>
      <c r="O488">
        <v>4.9539999999999997</v>
      </c>
      <c r="Q488">
        <v>1101350</v>
      </c>
      <c r="R488">
        <v>106.499</v>
      </c>
    </row>
    <row r="489" spans="1:18" x14ac:dyDescent="0.2">
      <c r="A489">
        <v>1101430</v>
      </c>
      <c r="B489">
        <v>8.7880000000000003</v>
      </c>
      <c r="C489">
        <f t="shared" si="28"/>
        <v>2.2570000000000001</v>
      </c>
      <c r="D489">
        <f t="shared" si="29"/>
        <v>14.362</v>
      </c>
      <c r="E489">
        <f t="shared" si="30"/>
        <v>13.582000000000001</v>
      </c>
      <c r="F489">
        <f t="shared" si="31"/>
        <v>269.06099999999998</v>
      </c>
      <c r="H489">
        <v>1101430</v>
      </c>
      <c r="I489">
        <v>2.2570000000000001</v>
      </c>
      <c r="K489">
        <v>1101430</v>
      </c>
      <c r="L489">
        <v>14.362</v>
      </c>
      <c r="N489">
        <v>1101430</v>
      </c>
      <c r="O489">
        <v>13.582000000000001</v>
      </c>
      <c r="Q489">
        <v>1101430</v>
      </c>
      <c r="R489">
        <v>269.06099999999998</v>
      </c>
    </row>
    <row r="490" spans="1:18" x14ac:dyDescent="0.2">
      <c r="A490">
        <v>1101360</v>
      </c>
      <c r="B490">
        <v>3.173</v>
      </c>
      <c r="C490">
        <f t="shared" si="28"/>
        <v>0.22</v>
      </c>
      <c r="D490">
        <f t="shared" si="29"/>
        <v>4.8170000000000002</v>
      </c>
      <c r="E490">
        <f t="shared" si="30"/>
        <v>3.5190000000000001</v>
      </c>
      <c r="F490">
        <f t="shared" si="31"/>
        <v>72.174999999999997</v>
      </c>
      <c r="H490">
        <v>1101360</v>
      </c>
      <c r="I490">
        <v>0.22</v>
      </c>
      <c r="K490">
        <v>1101360</v>
      </c>
      <c r="L490">
        <v>4.8170000000000002</v>
      </c>
      <c r="N490">
        <v>1101360</v>
      </c>
      <c r="O490">
        <v>3.5190000000000001</v>
      </c>
      <c r="Q490">
        <v>1101360</v>
      </c>
      <c r="R490">
        <v>72.174999999999997</v>
      </c>
    </row>
    <row r="491" spans="1:18" x14ac:dyDescent="0.2">
      <c r="A491">
        <v>1101420</v>
      </c>
      <c r="B491">
        <v>3.7490000000000001</v>
      </c>
      <c r="C491">
        <f t="shared" si="28"/>
        <v>0.192</v>
      </c>
      <c r="D491">
        <f t="shared" si="29"/>
        <v>6.9</v>
      </c>
      <c r="E491">
        <f t="shared" si="30"/>
        <v>3.5030000000000001</v>
      </c>
      <c r="F491">
        <f t="shared" si="31"/>
        <v>79.734999999999999</v>
      </c>
      <c r="H491">
        <v>1101420</v>
      </c>
      <c r="I491">
        <v>0.192</v>
      </c>
      <c r="K491">
        <v>1101420</v>
      </c>
      <c r="L491">
        <v>6.9</v>
      </c>
      <c r="N491">
        <v>1101420</v>
      </c>
      <c r="O491">
        <v>3.5030000000000001</v>
      </c>
      <c r="Q491">
        <v>1101420</v>
      </c>
      <c r="R491">
        <v>79.734999999999999</v>
      </c>
    </row>
    <row r="492" spans="1:18" x14ac:dyDescent="0.2">
      <c r="A492">
        <v>1101370</v>
      </c>
      <c r="B492">
        <v>6.5979999999999999</v>
      </c>
      <c r="C492">
        <f t="shared" si="28"/>
        <v>1.1850000000000001</v>
      </c>
      <c r="D492">
        <f t="shared" si="29"/>
        <v>10.555</v>
      </c>
      <c r="E492">
        <f t="shared" si="30"/>
        <v>10.244999999999999</v>
      </c>
      <c r="F492">
        <f t="shared" si="31"/>
        <v>181.79900000000001</v>
      </c>
      <c r="H492">
        <v>1101370</v>
      </c>
      <c r="I492">
        <v>1.1850000000000001</v>
      </c>
      <c r="K492">
        <v>1101370</v>
      </c>
      <c r="L492">
        <v>10.555</v>
      </c>
      <c r="N492">
        <v>1101370</v>
      </c>
      <c r="O492">
        <v>10.244999999999999</v>
      </c>
      <c r="Q492">
        <v>1101370</v>
      </c>
      <c r="R492">
        <v>181.79900000000001</v>
      </c>
    </row>
    <row r="493" spans="1:18" x14ac:dyDescent="0.2">
      <c r="A493">
        <v>1101410</v>
      </c>
      <c r="B493">
        <v>3.3759999999999999</v>
      </c>
      <c r="C493">
        <f t="shared" si="28"/>
        <v>0.16500000000000001</v>
      </c>
      <c r="D493">
        <f t="shared" si="29"/>
        <v>5.9829999999999997</v>
      </c>
      <c r="E493">
        <f t="shared" si="30"/>
        <v>3.4729999999999999</v>
      </c>
      <c r="F493">
        <f t="shared" si="31"/>
        <v>66.840999999999994</v>
      </c>
      <c r="H493">
        <v>1101410</v>
      </c>
      <c r="I493">
        <v>0.16500000000000001</v>
      </c>
      <c r="K493">
        <v>1101410</v>
      </c>
      <c r="L493">
        <v>5.9829999999999997</v>
      </c>
      <c r="N493">
        <v>1101410</v>
      </c>
      <c r="O493">
        <v>3.4729999999999999</v>
      </c>
      <c r="Q493">
        <v>1101410</v>
      </c>
      <c r="R493">
        <v>66.840999999999994</v>
      </c>
    </row>
    <row r="494" spans="1:18" x14ac:dyDescent="0.2">
      <c r="A494">
        <v>1101380</v>
      </c>
      <c r="B494">
        <v>7.9240000000000004</v>
      </c>
      <c r="C494">
        <f t="shared" si="28"/>
        <v>1.635</v>
      </c>
      <c r="D494">
        <f t="shared" si="29"/>
        <v>12.621</v>
      </c>
      <c r="E494">
        <f t="shared" si="30"/>
        <v>11.010999999999999</v>
      </c>
      <c r="F494">
        <f t="shared" si="31"/>
        <v>243.084</v>
      </c>
      <c r="H494">
        <v>1101380</v>
      </c>
      <c r="I494">
        <v>1.635</v>
      </c>
      <c r="K494">
        <v>1101380</v>
      </c>
      <c r="L494">
        <v>12.621</v>
      </c>
      <c r="N494">
        <v>1101380</v>
      </c>
      <c r="O494">
        <v>11.010999999999999</v>
      </c>
      <c r="Q494">
        <v>1101380</v>
      </c>
      <c r="R494">
        <v>243.084</v>
      </c>
    </row>
    <row r="495" spans="1:18" x14ac:dyDescent="0.2">
      <c r="A495">
        <v>1101400</v>
      </c>
      <c r="B495">
        <v>3.915</v>
      </c>
      <c r="C495">
        <f t="shared" si="28"/>
        <v>0.433</v>
      </c>
      <c r="D495">
        <f t="shared" si="29"/>
        <v>5.4210000000000003</v>
      </c>
      <c r="E495">
        <f t="shared" si="30"/>
        <v>4.3330000000000002</v>
      </c>
      <c r="F495">
        <f t="shared" si="31"/>
        <v>99.328000000000003</v>
      </c>
      <c r="H495">
        <v>1101400</v>
      </c>
      <c r="I495">
        <v>0.433</v>
      </c>
      <c r="K495">
        <v>1101400</v>
      </c>
      <c r="L495">
        <v>5.4210000000000003</v>
      </c>
      <c r="N495">
        <v>1101400</v>
      </c>
      <c r="O495">
        <v>4.3330000000000002</v>
      </c>
      <c r="Q495">
        <v>1101400</v>
      </c>
      <c r="R495">
        <v>99.328000000000003</v>
      </c>
    </row>
    <row r="496" spans="1:18" x14ac:dyDescent="0.2">
      <c r="A496">
        <v>1101390</v>
      </c>
      <c r="B496">
        <v>7.79</v>
      </c>
      <c r="C496">
        <f t="shared" si="28"/>
        <v>4.399</v>
      </c>
      <c r="D496">
        <f t="shared" si="29"/>
        <v>15.212</v>
      </c>
      <c r="E496">
        <f t="shared" si="30"/>
        <v>15.169</v>
      </c>
      <c r="F496">
        <f t="shared" si="31"/>
        <v>294.81700000000001</v>
      </c>
      <c r="H496">
        <v>1101390</v>
      </c>
      <c r="I496">
        <v>4.399</v>
      </c>
      <c r="K496">
        <v>1101390</v>
      </c>
      <c r="L496">
        <v>15.212</v>
      </c>
      <c r="N496">
        <v>1101390</v>
      </c>
      <c r="O496">
        <v>15.169</v>
      </c>
      <c r="Q496">
        <v>1101390</v>
      </c>
      <c r="R496">
        <v>294.81700000000001</v>
      </c>
    </row>
    <row r="497" spans="1:18" x14ac:dyDescent="0.2">
      <c r="A497">
        <v>1101450</v>
      </c>
      <c r="B497">
        <v>6.3179999999999996</v>
      </c>
      <c r="C497">
        <f t="shared" si="28"/>
        <v>2.13</v>
      </c>
      <c r="D497">
        <f t="shared" si="29"/>
        <v>13.582000000000001</v>
      </c>
      <c r="E497">
        <f t="shared" si="30"/>
        <v>9.3290000000000006</v>
      </c>
      <c r="F497">
        <f t="shared" si="31"/>
        <v>241.69200000000001</v>
      </c>
      <c r="H497">
        <v>1101450</v>
      </c>
      <c r="I497">
        <v>2.13</v>
      </c>
      <c r="K497">
        <v>1101450</v>
      </c>
      <c r="L497">
        <v>13.582000000000001</v>
      </c>
      <c r="N497">
        <v>1101450</v>
      </c>
      <c r="O497">
        <v>9.3290000000000006</v>
      </c>
      <c r="Q497">
        <v>1101450</v>
      </c>
      <c r="R497">
        <v>241.69200000000001</v>
      </c>
    </row>
    <row r="498" spans="1:18" x14ac:dyDescent="0.2">
      <c r="A498">
        <v>1101460</v>
      </c>
      <c r="B498">
        <v>9.8670000000000009</v>
      </c>
      <c r="C498">
        <f t="shared" si="28"/>
        <v>2.7669999999999999</v>
      </c>
      <c r="D498">
        <f t="shared" si="29"/>
        <v>22.704999999999998</v>
      </c>
      <c r="E498">
        <f t="shared" si="30"/>
        <v>14.840999999999999</v>
      </c>
      <c r="F498">
        <f t="shared" si="31"/>
        <v>332.464</v>
      </c>
      <c r="H498">
        <v>1101460</v>
      </c>
      <c r="I498">
        <v>2.7669999999999999</v>
      </c>
      <c r="K498">
        <v>1101460</v>
      </c>
      <c r="L498">
        <v>22.704999999999998</v>
      </c>
      <c r="N498">
        <v>1101460</v>
      </c>
      <c r="O498">
        <v>14.840999999999999</v>
      </c>
      <c r="Q498">
        <v>1101460</v>
      </c>
      <c r="R498">
        <v>332.464</v>
      </c>
    </row>
    <row r="499" spans="1:18" x14ac:dyDescent="0.2">
      <c r="A499">
        <v>1101480</v>
      </c>
      <c r="B499">
        <v>7.984</v>
      </c>
      <c r="C499">
        <f t="shared" si="28"/>
        <v>1.415</v>
      </c>
      <c r="D499">
        <f t="shared" si="29"/>
        <v>22.763000000000002</v>
      </c>
      <c r="E499">
        <f t="shared" si="30"/>
        <v>16.981000000000002</v>
      </c>
      <c r="F499">
        <f t="shared" si="31"/>
        <v>198.965</v>
      </c>
      <c r="H499">
        <v>1101480</v>
      </c>
      <c r="I499">
        <v>1.415</v>
      </c>
      <c r="K499">
        <v>1101480</v>
      </c>
      <c r="L499">
        <v>22.763000000000002</v>
      </c>
      <c r="N499">
        <v>1101480</v>
      </c>
      <c r="O499">
        <v>16.981000000000002</v>
      </c>
      <c r="Q499">
        <v>1101480</v>
      </c>
      <c r="R499">
        <v>198.965</v>
      </c>
    </row>
    <row r="500" spans="1:18" x14ac:dyDescent="0.2">
      <c r="A500">
        <v>1101490</v>
      </c>
      <c r="B500">
        <v>4.1189999999999998</v>
      </c>
      <c r="C500">
        <f t="shared" si="28"/>
        <v>0.39400000000000002</v>
      </c>
      <c r="D500">
        <f t="shared" si="29"/>
        <v>6.6449999999999996</v>
      </c>
      <c r="E500">
        <f t="shared" si="30"/>
        <v>5.0279999999999996</v>
      </c>
      <c r="F500">
        <f t="shared" si="31"/>
        <v>103.017</v>
      </c>
      <c r="H500">
        <v>1101490</v>
      </c>
      <c r="I500">
        <v>0.39400000000000002</v>
      </c>
      <c r="K500">
        <v>1101490</v>
      </c>
      <c r="L500">
        <v>6.6449999999999996</v>
      </c>
      <c r="N500">
        <v>1101490</v>
      </c>
      <c r="O500">
        <v>5.0279999999999996</v>
      </c>
      <c r="Q500">
        <v>1101490</v>
      </c>
      <c r="R500">
        <v>103.017</v>
      </c>
    </row>
    <row r="501" spans="1:18" x14ac:dyDescent="0.2">
      <c r="A501">
        <v>1101500</v>
      </c>
      <c r="B501">
        <v>8.8030000000000008</v>
      </c>
      <c r="C501">
        <f t="shared" si="28"/>
        <v>0.97499999999999998</v>
      </c>
      <c r="D501">
        <f t="shared" si="29"/>
        <v>19.306999999999999</v>
      </c>
      <c r="E501">
        <f t="shared" si="30"/>
        <v>12.031000000000001</v>
      </c>
      <c r="F501">
        <f t="shared" si="31"/>
        <v>225.249</v>
      </c>
      <c r="H501">
        <v>1101500</v>
      </c>
      <c r="I501">
        <v>0.97499999999999998</v>
      </c>
      <c r="K501">
        <v>1101500</v>
      </c>
      <c r="L501">
        <v>19.306999999999999</v>
      </c>
      <c r="N501">
        <v>1101500</v>
      </c>
      <c r="O501">
        <v>12.031000000000001</v>
      </c>
      <c r="Q501">
        <v>1101500</v>
      </c>
      <c r="R501">
        <v>225.249</v>
      </c>
    </row>
    <row r="502" spans="1:18" x14ac:dyDescent="0.2">
      <c r="A502">
        <v>1101590</v>
      </c>
      <c r="B502">
        <v>7.6630000000000003</v>
      </c>
      <c r="C502">
        <f t="shared" si="28"/>
        <v>0.69299999999999995</v>
      </c>
      <c r="D502">
        <f t="shared" si="29"/>
        <v>12.416</v>
      </c>
      <c r="E502">
        <f t="shared" si="30"/>
        <v>9.0540000000000003</v>
      </c>
      <c r="F502">
        <f t="shared" si="31"/>
        <v>195.09899999999999</v>
      </c>
      <c r="H502">
        <v>1101590</v>
      </c>
      <c r="I502">
        <v>0.69299999999999995</v>
      </c>
      <c r="K502">
        <v>1101590</v>
      </c>
      <c r="L502">
        <v>12.416</v>
      </c>
      <c r="N502">
        <v>1101590</v>
      </c>
      <c r="O502">
        <v>9.0540000000000003</v>
      </c>
      <c r="Q502">
        <v>1101590</v>
      </c>
      <c r="R502">
        <v>195.09899999999999</v>
      </c>
    </row>
    <row r="503" spans="1:18" x14ac:dyDescent="0.2">
      <c r="A503">
        <v>1101510</v>
      </c>
      <c r="B503">
        <v>5.2160000000000002</v>
      </c>
      <c r="C503">
        <f t="shared" si="28"/>
        <v>0.308</v>
      </c>
      <c r="D503">
        <f t="shared" si="29"/>
        <v>8.5190000000000001</v>
      </c>
      <c r="E503">
        <f t="shared" si="30"/>
        <v>5.7149999999999999</v>
      </c>
      <c r="F503">
        <f t="shared" si="31"/>
        <v>116.45699999999999</v>
      </c>
      <c r="H503">
        <v>1101510</v>
      </c>
      <c r="I503">
        <v>0.308</v>
      </c>
      <c r="K503">
        <v>1101510</v>
      </c>
      <c r="L503">
        <v>8.5190000000000001</v>
      </c>
      <c r="N503">
        <v>1101510</v>
      </c>
      <c r="O503">
        <v>5.7149999999999999</v>
      </c>
      <c r="Q503">
        <v>1101510</v>
      </c>
      <c r="R503">
        <v>116.45699999999999</v>
      </c>
    </row>
    <row r="504" spans="1:18" x14ac:dyDescent="0.2">
      <c r="A504">
        <v>1101560</v>
      </c>
      <c r="B504">
        <v>5.9470000000000001</v>
      </c>
      <c r="C504">
        <f t="shared" si="28"/>
        <v>0.42499999999999999</v>
      </c>
      <c r="D504">
        <f t="shared" si="29"/>
        <v>10.763999999999999</v>
      </c>
      <c r="E504">
        <f t="shared" si="30"/>
        <v>6.59</v>
      </c>
      <c r="F504">
        <f t="shared" si="31"/>
        <v>131.714</v>
      </c>
      <c r="H504">
        <v>1101560</v>
      </c>
      <c r="I504">
        <v>0.42499999999999999</v>
      </c>
      <c r="K504">
        <v>1101560</v>
      </c>
      <c r="L504">
        <v>10.763999999999999</v>
      </c>
      <c r="N504">
        <v>1101560</v>
      </c>
      <c r="O504">
        <v>6.59</v>
      </c>
      <c r="Q504">
        <v>1101560</v>
      </c>
      <c r="R504">
        <v>131.714</v>
      </c>
    </row>
    <row r="505" spans="1:18" x14ac:dyDescent="0.2">
      <c r="A505">
        <v>1101520</v>
      </c>
      <c r="B505">
        <v>12.135999999999999</v>
      </c>
      <c r="C505">
        <f t="shared" si="28"/>
        <v>0.74099999999999999</v>
      </c>
      <c r="D505">
        <f t="shared" si="29"/>
        <v>26.518000000000001</v>
      </c>
      <c r="E505">
        <f t="shared" si="30"/>
        <v>16.143000000000001</v>
      </c>
      <c r="F505">
        <f t="shared" si="31"/>
        <v>245.964</v>
      </c>
      <c r="H505">
        <v>1101520</v>
      </c>
      <c r="I505">
        <v>0.74099999999999999</v>
      </c>
      <c r="K505">
        <v>1101520</v>
      </c>
      <c r="L505">
        <v>26.518000000000001</v>
      </c>
      <c r="N505">
        <v>1101520</v>
      </c>
      <c r="O505">
        <v>16.143000000000001</v>
      </c>
      <c r="Q505">
        <v>1101520</v>
      </c>
      <c r="R505">
        <v>245.964</v>
      </c>
    </row>
    <row r="506" spans="1:18" x14ac:dyDescent="0.2">
      <c r="A506">
        <v>1101540</v>
      </c>
      <c r="B506">
        <v>8.0210000000000008</v>
      </c>
      <c r="C506">
        <f t="shared" si="28"/>
        <v>0.51100000000000001</v>
      </c>
      <c r="D506">
        <f t="shared" si="29"/>
        <v>14.051</v>
      </c>
      <c r="E506">
        <f t="shared" si="30"/>
        <v>8.3689999999999998</v>
      </c>
      <c r="F506">
        <f t="shared" si="31"/>
        <v>188.47499999999999</v>
      </c>
      <c r="H506">
        <v>1101540</v>
      </c>
      <c r="I506">
        <v>0.51100000000000001</v>
      </c>
      <c r="K506">
        <v>1101540</v>
      </c>
      <c r="L506">
        <v>14.051</v>
      </c>
      <c r="N506">
        <v>1101540</v>
      </c>
      <c r="O506">
        <v>8.3689999999999998</v>
      </c>
      <c r="Q506">
        <v>1101540</v>
      </c>
      <c r="R506">
        <v>188.47499999999999</v>
      </c>
    </row>
    <row r="507" spans="1:18" x14ac:dyDescent="0.2">
      <c r="A507">
        <v>1101530</v>
      </c>
      <c r="B507">
        <v>8.9849999999999994</v>
      </c>
      <c r="C507">
        <f t="shared" si="28"/>
        <v>0.59</v>
      </c>
      <c r="D507">
        <f t="shared" si="29"/>
        <v>13.69</v>
      </c>
      <c r="E507">
        <f t="shared" si="30"/>
        <v>8.9049999999999994</v>
      </c>
      <c r="F507">
        <f t="shared" si="31"/>
        <v>231.98099999999999</v>
      </c>
      <c r="H507">
        <v>1101530</v>
      </c>
      <c r="I507">
        <v>0.59</v>
      </c>
      <c r="K507">
        <v>1101530</v>
      </c>
      <c r="L507">
        <v>13.69</v>
      </c>
      <c r="N507">
        <v>1101530</v>
      </c>
      <c r="O507">
        <v>8.9049999999999994</v>
      </c>
      <c r="Q507">
        <v>1101530</v>
      </c>
      <c r="R507">
        <v>231.98099999999999</v>
      </c>
    </row>
    <row r="508" spans="1:18" x14ac:dyDescent="0.2">
      <c r="A508">
        <v>1101550</v>
      </c>
      <c r="B508">
        <v>6.7549999999999999</v>
      </c>
      <c r="C508">
        <f t="shared" si="28"/>
        <v>0.32500000000000001</v>
      </c>
      <c r="D508">
        <f t="shared" si="29"/>
        <v>11.581</v>
      </c>
      <c r="E508">
        <f t="shared" si="30"/>
        <v>7.8209999999999997</v>
      </c>
      <c r="F508">
        <f t="shared" si="31"/>
        <v>136.374</v>
      </c>
      <c r="H508">
        <v>1101550</v>
      </c>
      <c r="I508">
        <v>0.32500000000000001</v>
      </c>
      <c r="K508">
        <v>1101550</v>
      </c>
      <c r="L508">
        <v>11.581</v>
      </c>
      <c r="N508">
        <v>1101550</v>
      </c>
      <c r="O508">
        <v>7.8209999999999997</v>
      </c>
      <c r="Q508">
        <v>1101550</v>
      </c>
      <c r="R508">
        <v>136.374</v>
      </c>
    </row>
    <row r="509" spans="1:18" x14ac:dyDescent="0.2">
      <c r="A509">
        <v>1101570</v>
      </c>
      <c r="B509">
        <v>2.3260000000000001</v>
      </c>
      <c r="C509">
        <f t="shared" si="28"/>
        <v>9.6000000000000002E-2</v>
      </c>
      <c r="D509">
        <f t="shared" si="29"/>
        <v>3.37</v>
      </c>
      <c r="E509">
        <f t="shared" si="30"/>
        <v>2.0150000000000001</v>
      </c>
      <c r="F509">
        <f t="shared" si="31"/>
        <v>44.960999999999999</v>
      </c>
      <c r="H509">
        <v>1101570</v>
      </c>
      <c r="I509">
        <v>9.6000000000000002E-2</v>
      </c>
      <c r="K509">
        <v>1101570</v>
      </c>
      <c r="L509">
        <v>3.37</v>
      </c>
      <c r="N509">
        <v>1101570</v>
      </c>
      <c r="O509">
        <v>2.0150000000000001</v>
      </c>
      <c r="Q509">
        <v>1101570</v>
      </c>
      <c r="R509">
        <v>44.960999999999999</v>
      </c>
    </row>
    <row r="510" spans="1:18" x14ac:dyDescent="0.2">
      <c r="A510">
        <v>1101580</v>
      </c>
      <c r="B510">
        <v>2.42</v>
      </c>
      <c r="C510">
        <f t="shared" si="28"/>
        <v>0.121</v>
      </c>
      <c r="D510">
        <f t="shared" si="29"/>
        <v>3.3610000000000002</v>
      </c>
      <c r="E510">
        <f t="shared" si="30"/>
        <v>1.982</v>
      </c>
      <c r="F510">
        <f t="shared" si="31"/>
        <v>51.988999999999997</v>
      </c>
      <c r="H510">
        <v>1101580</v>
      </c>
      <c r="I510">
        <v>0.121</v>
      </c>
      <c r="K510">
        <v>1101580</v>
      </c>
      <c r="L510">
        <v>3.3610000000000002</v>
      </c>
      <c r="N510">
        <v>1101580</v>
      </c>
      <c r="O510">
        <v>1.982</v>
      </c>
      <c r="Q510">
        <v>1101580</v>
      </c>
      <c r="R510">
        <v>51.988999999999997</v>
      </c>
    </row>
    <row r="511" spans="1:18" x14ac:dyDescent="0.2">
      <c r="A511">
        <v>1101600</v>
      </c>
      <c r="B511">
        <v>7.57</v>
      </c>
      <c r="C511">
        <f t="shared" si="28"/>
        <v>0.41599999999999998</v>
      </c>
      <c r="D511">
        <f t="shared" si="29"/>
        <v>13.474</v>
      </c>
      <c r="E511">
        <f t="shared" si="30"/>
        <v>8.2690000000000001</v>
      </c>
      <c r="F511">
        <f t="shared" si="31"/>
        <v>170.00700000000001</v>
      </c>
      <c r="H511">
        <v>1101600</v>
      </c>
      <c r="I511">
        <v>0.41599999999999998</v>
      </c>
      <c r="K511">
        <v>1101600</v>
      </c>
      <c r="L511">
        <v>13.474</v>
      </c>
      <c r="N511">
        <v>1101600</v>
      </c>
      <c r="O511">
        <v>8.2690000000000001</v>
      </c>
      <c r="Q511">
        <v>1101600</v>
      </c>
      <c r="R511">
        <v>170.00700000000001</v>
      </c>
    </row>
    <row r="512" spans="1:18" x14ac:dyDescent="0.2">
      <c r="A512">
        <v>1101610</v>
      </c>
      <c r="B512">
        <v>9.4589999999999996</v>
      </c>
      <c r="C512">
        <f t="shared" si="28"/>
        <v>0.57599999999999996</v>
      </c>
      <c r="D512">
        <f t="shared" si="29"/>
        <v>16.934000000000001</v>
      </c>
      <c r="E512">
        <f t="shared" si="30"/>
        <v>10.086</v>
      </c>
      <c r="F512">
        <f t="shared" si="31"/>
        <v>218.52699999999999</v>
      </c>
      <c r="H512">
        <v>1101610</v>
      </c>
      <c r="I512">
        <v>0.57599999999999996</v>
      </c>
      <c r="K512">
        <v>1101610</v>
      </c>
      <c r="L512">
        <v>16.934000000000001</v>
      </c>
      <c r="N512">
        <v>1101610</v>
      </c>
      <c r="O512">
        <v>10.086</v>
      </c>
      <c r="Q512">
        <v>1101610</v>
      </c>
      <c r="R512">
        <v>218.52699999999999</v>
      </c>
    </row>
    <row r="513" spans="1:18" x14ac:dyDescent="0.2">
      <c r="A513">
        <v>1101630</v>
      </c>
      <c r="B513">
        <v>2.097</v>
      </c>
      <c r="C513">
        <f t="shared" si="28"/>
        <v>9.6000000000000002E-2</v>
      </c>
      <c r="D513">
        <f t="shared" si="29"/>
        <v>3.0070000000000001</v>
      </c>
      <c r="E513">
        <f t="shared" si="30"/>
        <v>1.994</v>
      </c>
      <c r="F513">
        <f t="shared" si="31"/>
        <v>45.649000000000001</v>
      </c>
      <c r="H513">
        <v>1101630</v>
      </c>
      <c r="I513">
        <v>9.6000000000000002E-2</v>
      </c>
      <c r="K513">
        <v>1101630</v>
      </c>
      <c r="L513">
        <v>3.0070000000000001</v>
      </c>
      <c r="N513">
        <v>1101630</v>
      </c>
      <c r="O513">
        <v>1.994</v>
      </c>
      <c r="Q513">
        <v>1101630</v>
      </c>
      <c r="R513">
        <v>45.649000000000001</v>
      </c>
    </row>
    <row r="514" spans="1:18" x14ac:dyDescent="0.2">
      <c r="A514">
        <v>1101640</v>
      </c>
      <c r="B514">
        <v>3.6240000000000001</v>
      </c>
      <c r="C514">
        <f t="shared" si="28"/>
        <v>0.152</v>
      </c>
      <c r="D514">
        <f t="shared" si="29"/>
        <v>5.89</v>
      </c>
      <c r="E514">
        <f t="shared" si="30"/>
        <v>3.6579999999999999</v>
      </c>
      <c r="F514">
        <f t="shared" si="31"/>
        <v>69.408000000000001</v>
      </c>
      <c r="H514">
        <v>1101640</v>
      </c>
      <c r="I514">
        <v>0.152</v>
      </c>
      <c r="K514">
        <v>1101640</v>
      </c>
      <c r="L514">
        <v>5.89</v>
      </c>
      <c r="N514">
        <v>1101640</v>
      </c>
      <c r="O514">
        <v>3.6579999999999999</v>
      </c>
      <c r="Q514">
        <v>1101640</v>
      </c>
      <c r="R514">
        <v>69.408000000000001</v>
      </c>
    </row>
    <row r="515" spans="1:18" x14ac:dyDescent="0.2">
      <c r="A515">
        <v>1101740</v>
      </c>
      <c r="B515">
        <v>3.1269999999999998</v>
      </c>
      <c r="C515">
        <f t="shared" ref="C515:C578" si="32">_xlfn.XLOOKUP(A515,$H$2:$H$1332,$I$2:$I$1332,,0,)</f>
        <v>0.16900000000000001</v>
      </c>
      <c r="D515">
        <f t="shared" ref="D515:D578" si="33">_xlfn.XLOOKUP($A515,$H$2:$H$1332,$L$2:$L$1332,,0,)</f>
        <v>4.6719999999999997</v>
      </c>
      <c r="E515">
        <f t="shared" ref="E515:E578" si="34">_xlfn.XLOOKUP($A515,$H$2:$H$1332,$O$2:$O$1332,,0,)</f>
        <v>3.044</v>
      </c>
      <c r="F515">
        <f t="shared" ref="F515:F578" si="35">_xlfn.XLOOKUP($A515,$H$2:$H$1332,$R$2:$R$1332,,0,)</f>
        <v>66.400000000000006</v>
      </c>
      <c r="H515">
        <v>1101740</v>
      </c>
      <c r="I515">
        <v>0.16900000000000001</v>
      </c>
      <c r="K515">
        <v>1101740</v>
      </c>
      <c r="L515">
        <v>4.6719999999999997</v>
      </c>
      <c r="N515">
        <v>1101740</v>
      </c>
      <c r="O515">
        <v>3.044</v>
      </c>
      <c r="Q515">
        <v>1101740</v>
      </c>
      <c r="R515">
        <v>66.400000000000006</v>
      </c>
    </row>
    <row r="516" spans="1:18" x14ac:dyDescent="0.2">
      <c r="A516">
        <v>1101650</v>
      </c>
      <c r="B516">
        <v>5.1760000000000002</v>
      </c>
      <c r="C516">
        <f t="shared" si="32"/>
        <v>0.19400000000000001</v>
      </c>
      <c r="D516">
        <f t="shared" si="33"/>
        <v>8.9250000000000007</v>
      </c>
      <c r="E516">
        <f t="shared" si="34"/>
        <v>5.4279999999999999</v>
      </c>
      <c r="F516">
        <f t="shared" si="35"/>
        <v>96.14</v>
      </c>
      <c r="H516">
        <v>1101650</v>
      </c>
      <c r="I516">
        <v>0.19400000000000001</v>
      </c>
      <c r="K516">
        <v>1101650</v>
      </c>
      <c r="L516">
        <v>8.9250000000000007</v>
      </c>
      <c r="N516">
        <v>1101650</v>
      </c>
      <c r="O516">
        <v>5.4279999999999999</v>
      </c>
      <c r="Q516">
        <v>1101650</v>
      </c>
      <c r="R516">
        <v>96.14</v>
      </c>
    </row>
    <row r="517" spans="1:18" x14ac:dyDescent="0.2">
      <c r="A517">
        <v>1101660</v>
      </c>
      <c r="B517">
        <v>3.1030000000000002</v>
      </c>
      <c r="C517">
        <f t="shared" si="32"/>
        <v>0.19600000000000001</v>
      </c>
      <c r="D517">
        <f t="shared" si="33"/>
        <v>4.7969999999999997</v>
      </c>
      <c r="E517">
        <f t="shared" si="34"/>
        <v>2.7679999999999998</v>
      </c>
      <c r="F517">
        <f t="shared" si="35"/>
        <v>68.908000000000001</v>
      </c>
      <c r="H517">
        <v>1101660</v>
      </c>
      <c r="I517">
        <v>0.19600000000000001</v>
      </c>
      <c r="K517">
        <v>1101660</v>
      </c>
      <c r="L517">
        <v>4.7969999999999997</v>
      </c>
      <c r="N517">
        <v>1101660</v>
      </c>
      <c r="O517">
        <v>2.7679999999999998</v>
      </c>
      <c r="Q517">
        <v>1101660</v>
      </c>
      <c r="R517">
        <v>68.908000000000001</v>
      </c>
    </row>
    <row r="518" spans="1:18" x14ac:dyDescent="0.2">
      <c r="A518">
        <v>1101710</v>
      </c>
      <c r="B518">
        <v>0.23</v>
      </c>
      <c r="C518">
        <f t="shared" si="32"/>
        <v>8.0000000000000002E-3</v>
      </c>
      <c r="D518">
        <f t="shared" si="33"/>
        <v>0.21099999999999999</v>
      </c>
      <c r="E518">
        <f t="shared" si="34"/>
        <v>0.18099999999999999</v>
      </c>
      <c r="F518">
        <f t="shared" si="35"/>
        <v>4.7880000000000003</v>
      </c>
      <c r="H518">
        <v>1101710</v>
      </c>
      <c r="I518">
        <v>8.0000000000000002E-3</v>
      </c>
      <c r="K518">
        <v>1101710</v>
      </c>
      <c r="L518">
        <v>0.21099999999999999</v>
      </c>
      <c r="N518">
        <v>1101710</v>
      </c>
      <c r="O518">
        <v>0.18099999999999999</v>
      </c>
      <c r="Q518">
        <v>1101710</v>
      </c>
      <c r="R518">
        <v>4.7880000000000003</v>
      </c>
    </row>
    <row r="519" spans="1:18" x14ac:dyDescent="0.2">
      <c r="A519">
        <v>1101670</v>
      </c>
      <c r="B519">
        <v>3.6190000000000002</v>
      </c>
      <c r="C519">
        <f t="shared" si="32"/>
        <v>7.4999999999999997E-2</v>
      </c>
      <c r="D519">
        <f t="shared" si="33"/>
        <v>3.379</v>
      </c>
      <c r="E519">
        <f t="shared" si="34"/>
        <v>2.1749999999999998</v>
      </c>
      <c r="F519">
        <f t="shared" si="35"/>
        <v>69.370999999999995</v>
      </c>
      <c r="H519">
        <v>1101670</v>
      </c>
      <c r="I519">
        <v>7.4999999999999997E-2</v>
      </c>
      <c r="K519">
        <v>1101670</v>
      </c>
      <c r="L519">
        <v>3.379</v>
      </c>
      <c r="N519">
        <v>1101670</v>
      </c>
      <c r="O519">
        <v>2.1749999999999998</v>
      </c>
      <c r="Q519">
        <v>1101670</v>
      </c>
      <c r="R519">
        <v>69.370999999999995</v>
      </c>
    </row>
    <row r="520" spans="1:18" x14ac:dyDescent="0.2">
      <c r="A520">
        <v>1101680</v>
      </c>
      <c r="B520">
        <v>7.327</v>
      </c>
      <c r="C520">
        <f t="shared" si="32"/>
        <v>0.34399999999999997</v>
      </c>
      <c r="D520">
        <f t="shared" si="33"/>
        <v>9.8680000000000003</v>
      </c>
      <c r="E520">
        <f t="shared" si="34"/>
        <v>5.9790000000000001</v>
      </c>
      <c r="F520">
        <f t="shared" si="35"/>
        <v>166.517</v>
      </c>
      <c r="H520">
        <v>1101680</v>
      </c>
      <c r="I520">
        <v>0.34399999999999997</v>
      </c>
      <c r="K520">
        <v>1101680</v>
      </c>
      <c r="L520">
        <v>9.8680000000000003</v>
      </c>
      <c r="N520">
        <v>1101680</v>
      </c>
      <c r="O520">
        <v>5.9790000000000001</v>
      </c>
      <c r="Q520">
        <v>1101680</v>
      </c>
      <c r="R520">
        <v>166.517</v>
      </c>
    </row>
    <row r="521" spans="1:18" x14ac:dyDescent="0.2">
      <c r="A521">
        <v>1101700</v>
      </c>
      <c r="B521">
        <v>2.8450000000000002</v>
      </c>
      <c r="C521">
        <f t="shared" si="32"/>
        <v>0.1</v>
      </c>
      <c r="D521">
        <f t="shared" si="33"/>
        <v>4.0739999999999998</v>
      </c>
      <c r="E521">
        <f t="shared" si="34"/>
        <v>1.9910000000000001</v>
      </c>
      <c r="F521">
        <f t="shared" si="35"/>
        <v>57.710999999999999</v>
      </c>
      <c r="H521">
        <v>1101700</v>
      </c>
      <c r="I521">
        <v>0.1</v>
      </c>
      <c r="K521">
        <v>1101700</v>
      </c>
      <c r="L521">
        <v>4.0739999999999998</v>
      </c>
      <c r="N521">
        <v>1101700</v>
      </c>
      <c r="O521">
        <v>1.9910000000000001</v>
      </c>
      <c r="Q521">
        <v>1101700</v>
      </c>
      <c r="R521">
        <v>57.710999999999999</v>
      </c>
    </row>
    <row r="522" spans="1:18" x14ac:dyDescent="0.2">
      <c r="A522">
        <v>1101690</v>
      </c>
      <c r="B522">
        <v>1.4239999999999999</v>
      </c>
      <c r="C522">
        <f t="shared" si="32"/>
        <v>3.1E-2</v>
      </c>
      <c r="D522">
        <f t="shared" si="33"/>
        <v>1.208</v>
      </c>
      <c r="E522">
        <f t="shared" si="34"/>
        <v>0.90400000000000003</v>
      </c>
      <c r="F522">
        <f t="shared" si="35"/>
        <v>28.925999999999998</v>
      </c>
      <c r="H522">
        <v>1101690</v>
      </c>
      <c r="I522">
        <v>3.1E-2</v>
      </c>
      <c r="K522">
        <v>1101690</v>
      </c>
      <c r="L522">
        <v>1.208</v>
      </c>
      <c r="N522">
        <v>1101690</v>
      </c>
      <c r="O522">
        <v>0.90400000000000003</v>
      </c>
      <c r="Q522">
        <v>1101690</v>
      </c>
      <c r="R522">
        <v>28.925999999999998</v>
      </c>
    </row>
    <row r="523" spans="1:18" x14ac:dyDescent="0.2">
      <c r="A523">
        <v>1101720</v>
      </c>
      <c r="B523">
        <v>1.925</v>
      </c>
      <c r="C523">
        <f t="shared" si="32"/>
        <v>5.7000000000000002E-2</v>
      </c>
      <c r="D523">
        <f t="shared" si="33"/>
        <v>2.4609999999999999</v>
      </c>
      <c r="E523">
        <f t="shared" si="34"/>
        <v>1.6679999999999999</v>
      </c>
      <c r="F523">
        <f t="shared" si="35"/>
        <v>35.975000000000001</v>
      </c>
      <c r="H523">
        <v>1101720</v>
      </c>
      <c r="I523">
        <v>5.7000000000000002E-2</v>
      </c>
      <c r="K523">
        <v>1101720</v>
      </c>
      <c r="L523">
        <v>2.4609999999999999</v>
      </c>
      <c r="N523">
        <v>1101720</v>
      </c>
      <c r="O523">
        <v>1.6679999999999999</v>
      </c>
      <c r="Q523">
        <v>1101720</v>
      </c>
      <c r="R523">
        <v>35.975000000000001</v>
      </c>
    </row>
    <row r="524" spans="1:18" x14ac:dyDescent="0.2">
      <c r="A524">
        <v>1101730</v>
      </c>
      <c r="B524">
        <v>2.82</v>
      </c>
      <c r="C524">
        <f t="shared" si="32"/>
        <v>6.6000000000000003E-2</v>
      </c>
      <c r="D524">
        <f t="shared" si="33"/>
        <v>2.758</v>
      </c>
      <c r="E524">
        <f t="shared" si="34"/>
        <v>2.0339999999999998</v>
      </c>
      <c r="F524">
        <f t="shared" si="35"/>
        <v>53.353000000000002</v>
      </c>
      <c r="H524">
        <v>1101730</v>
      </c>
      <c r="I524">
        <v>6.6000000000000003E-2</v>
      </c>
      <c r="K524">
        <v>1101730</v>
      </c>
      <c r="L524">
        <v>2.758</v>
      </c>
      <c r="N524">
        <v>1101730</v>
      </c>
      <c r="O524">
        <v>2.0339999999999998</v>
      </c>
      <c r="Q524">
        <v>1101730</v>
      </c>
      <c r="R524">
        <v>53.353000000000002</v>
      </c>
    </row>
    <row r="525" spans="1:18" x14ac:dyDescent="0.2">
      <c r="A525">
        <v>1101750</v>
      </c>
      <c r="B525">
        <v>4.2350000000000003</v>
      </c>
      <c r="C525">
        <f t="shared" si="32"/>
        <v>0.30199999999999999</v>
      </c>
      <c r="D525">
        <f t="shared" si="33"/>
        <v>7.3410000000000002</v>
      </c>
      <c r="E525">
        <f t="shared" si="34"/>
        <v>4.2569999999999997</v>
      </c>
      <c r="F525">
        <f t="shared" si="35"/>
        <v>98.965000000000003</v>
      </c>
      <c r="H525">
        <v>1101750</v>
      </c>
      <c r="I525">
        <v>0.30199999999999999</v>
      </c>
      <c r="K525">
        <v>1101750</v>
      </c>
      <c r="L525">
        <v>7.3410000000000002</v>
      </c>
      <c r="N525">
        <v>1101750</v>
      </c>
      <c r="O525">
        <v>4.2569999999999997</v>
      </c>
      <c r="Q525">
        <v>1101750</v>
      </c>
      <c r="R525">
        <v>98.965000000000003</v>
      </c>
    </row>
    <row r="526" spans="1:18" x14ac:dyDescent="0.2">
      <c r="A526">
        <v>1101770</v>
      </c>
      <c r="B526">
        <v>2.5739999999999998</v>
      </c>
      <c r="C526">
        <f t="shared" si="32"/>
        <v>0.10299999999999999</v>
      </c>
      <c r="D526">
        <f t="shared" si="33"/>
        <v>2.7829999999999999</v>
      </c>
      <c r="E526">
        <f t="shared" si="34"/>
        <v>2.2949999999999999</v>
      </c>
      <c r="F526">
        <f t="shared" si="35"/>
        <v>51.151000000000003</v>
      </c>
      <c r="H526">
        <v>1101770</v>
      </c>
      <c r="I526">
        <v>0.10299999999999999</v>
      </c>
      <c r="K526">
        <v>1101770</v>
      </c>
      <c r="L526">
        <v>2.7829999999999999</v>
      </c>
      <c r="N526">
        <v>1101770</v>
      </c>
      <c r="O526">
        <v>2.2949999999999999</v>
      </c>
      <c r="Q526">
        <v>1101770</v>
      </c>
      <c r="R526">
        <v>51.151000000000003</v>
      </c>
    </row>
    <row r="527" spans="1:18" x14ac:dyDescent="0.2">
      <c r="A527">
        <v>1101760</v>
      </c>
      <c r="B527">
        <v>4.47</v>
      </c>
      <c r="C527">
        <f t="shared" si="32"/>
        <v>0.23599999999999999</v>
      </c>
      <c r="D527">
        <f t="shared" si="33"/>
        <v>8.3049999999999997</v>
      </c>
      <c r="E527">
        <f t="shared" si="34"/>
        <v>4.1429999999999998</v>
      </c>
      <c r="F527">
        <f t="shared" si="35"/>
        <v>103.97499999999999</v>
      </c>
      <c r="H527">
        <v>1101760</v>
      </c>
      <c r="I527">
        <v>0.23599999999999999</v>
      </c>
      <c r="K527">
        <v>1101760</v>
      </c>
      <c r="L527">
        <v>8.3049999999999997</v>
      </c>
      <c r="N527">
        <v>1101760</v>
      </c>
      <c r="O527">
        <v>4.1429999999999998</v>
      </c>
      <c r="Q527">
        <v>1101760</v>
      </c>
      <c r="R527">
        <v>103.97499999999999</v>
      </c>
    </row>
    <row r="528" spans="1:18" x14ac:dyDescent="0.2">
      <c r="A528">
        <v>1101780</v>
      </c>
      <c r="B528">
        <v>2.65</v>
      </c>
      <c r="C528">
        <f t="shared" si="32"/>
        <v>0.13100000000000001</v>
      </c>
      <c r="D528">
        <f t="shared" si="33"/>
        <v>2.5550000000000002</v>
      </c>
      <c r="E528">
        <f t="shared" si="34"/>
        <v>2.3079999999999998</v>
      </c>
      <c r="F528">
        <f t="shared" si="35"/>
        <v>57.293999999999997</v>
      </c>
      <c r="H528">
        <v>1101780</v>
      </c>
      <c r="I528">
        <v>0.13100000000000001</v>
      </c>
      <c r="K528">
        <v>1101780</v>
      </c>
      <c r="L528">
        <v>2.5550000000000002</v>
      </c>
      <c r="N528">
        <v>1101780</v>
      </c>
      <c r="O528">
        <v>2.3079999999999998</v>
      </c>
      <c r="Q528">
        <v>1101780</v>
      </c>
      <c r="R528">
        <v>57.293999999999997</v>
      </c>
    </row>
    <row r="529" spans="1:18" x14ac:dyDescent="0.2">
      <c r="A529">
        <v>1101800</v>
      </c>
      <c r="B529">
        <v>7.7069999999999999</v>
      </c>
      <c r="C529">
        <f t="shared" si="32"/>
        <v>2.2320000000000002</v>
      </c>
      <c r="D529">
        <f t="shared" si="33"/>
        <v>14.891999999999999</v>
      </c>
      <c r="E529">
        <f t="shared" si="34"/>
        <v>13.59</v>
      </c>
      <c r="F529">
        <f t="shared" si="35"/>
        <v>243.35499999999999</v>
      </c>
      <c r="H529">
        <v>1101800</v>
      </c>
      <c r="I529">
        <v>2.2320000000000002</v>
      </c>
      <c r="K529">
        <v>1101800</v>
      </c>
      <c r="L529">
        <v>14.891999999999999</v>
      </c>
      <c r="N529">
        <v>1101800</v>
      </c>
      <c r="O529">
        <v>13.59</v>
      </c>
      <c r="Q529">
        <v>1101800</v>
      </c>
      <c r="R529">
        <v>243.35499999999999</v>
      </c>
    </row>
    <row r="530" spans="1:18" x14ac:dyDescent="0.2">
      <c r="A530">
        <v>1101830</v>
      </c>
      <c r="B530">
        <v>7.3860000000000001</v>
      </c>
      <c r="C530">
        <f t="shared" si="32"/>
        <v>1.867</v>
      </c>
      <c r="D530">
        <f t="shared" si="33"/>
        <v>16.742000000000001</v>
      </c>
      <c r="E530">
        <f t="shared" si="34"/>
        <v>11.148</v>
      </c>
      <c r="F530">
        <f t="shared" si="35"/>
        <v>223.678</v>
      </c>
      <c r="H530">
        <v>1101830</v>
      </c>
      <c r="I530">
        <v>1.867</v>
      </c>
      <c r="K530">
        <v>1101830</v>
      </c>
      <c r="L530">
        <v>16.742000000000001</v>
      </c>
      <c r="N530">
        <v>1101830</v>
      </c>
      <c r="O530">
        <v>11.148</v>
      </c>
      <c r="Q530">
        <v>1101830</v>
      </c>
      <c r="R530">
        <v>223.678</v>
      </c>
    </row>
    <row r="531" spans="1:18" x14ac:dyDescent="0.2">
      <c r="A531">
        <v>1101810</v>
      </c>
      <c r="B531">
        <v>10.491</v>
      </c>
      <c r="C531">
        <f t="shared" si="32"/>
        <v>3.4740000000000002</v>
      </c>
      <c r="D531">
        <f t="shared" si="33"/>
        <v>22.789000000000001</v>
      </c>
      <c r="E531">
        <f t="shared" si="34"/>
        <v>19.913</v>
      </c>
      <c r="F531">
        <f t="shared" si="35"/>
        <v>349.68299999999999</v>
      </c>
      <c r="H531">
        <v>1101810</v>
      </c>
      <c r="I531">
        <v>3.4740000000000002</v>
      </c>
      <c r="K531">
        <v>1101810</v>
      </c>
      <c r="L531">
        <v>22.789000000000001</v>
      </c>
      <c r="N531">
        <v>1101810</v>
      </c>
      <c r="O531">
        <v>19.913</v>
      </c>
      <c r="Q531">
        <v>1101810</v>
      </c>
      <c r="R531">
        <v>349.68299999999999</v>
      </c>
    </row>
    <row r="532" spans="1:18" x14ac:dyDescent="0.2">
      <c r="A532">
        <v>1101820</v>
      </c>
      <c r="B532">
        <v>11.637</v>
      </c>
      <c r="C532">
        <f t="shared" si="32"/>
        <v>5.4139999999999997</v>
      </c>
      <c r="D532">
        <f t="shared" si="33"/>
        <v>22.585999999999999</v>
      </c>
      <c r="E532">
        <f t="shared" si="34"/>
        <v>24.808</v>
      </c>
      <c r="F532">
        <f t="shared" si="35"/>
        <v>403.48700000000002</v>
      </c>
      <c r="H532">
        <v>1101820</v>
      </c>
      <c r="I532">
        <v>5.4139999999999997</v>
      </c>
      <c r="K532">
        <v>1101820</v>
      </c>
      <c r="L532">
        <v>22.585999999999999</v>
      </c>
      <c r="N532">
        <v>1101820</v>
      </c>
      <c r="O532">
        <v>24.808</v>
      </c>
      <c r="Q532">
        <v>1101820</v>
      </c>
      <c r="R532">
        <v>403.48700000000002</v>
      </c>
    </row>
    <row r="533" spans="1:18" x14ac:dyDescent="0.2">
      <c r="A533">
        <v>1101880</v>
      </c>
      <c r="B533">
        <v>3.4359999999999999</v>
      </c>
      <c r="C533">
        <f t="shared" si="32"/>
        <v>0.39300000000000002</v>
      </c>
      <c r="D533">
        <f t="shared" si="33"/>
        <v>6.2110000000000003</v>
      </c>
      <c r="E533">
        <f t="shared" si="34"/>
        <v>4.0339999999999998</v>
      </c>
      <c r="F533">
        <f t="shared" si="35"/>
        <v>85.989000000000004</v>
      </c>
      <c r="H533">
        <v>1101880</v>
      </c>
      <c r="I533">
        <v>0.39300000000000002</v>
      </c>
      <c r="K533">
        <v>1101880</v>
      </c>
      <c r="L533">
        <v>6.2110000000000003</v>
      </c>
      <c r="N533">
        <v>1101880</v>
      </c>
      <c r="O533">
        <v>4.0339999999999998</v>
      </c>
      <c r="Q533">
        <v>1101880</v>
      </c>
      <c r="R533">
        <v>85.989000000000004</v>
      </c>
    </row>
    <row r="534" spans="1:18" x14ac:dyDescent="0.2">
      <c r="A534">
        <v>1101900</v>
      </c>
      <c r="B534">
        <v>3.5270000000000001</v>
      </c>
      <c r="C534">
        <f t="shared" si="32"/>
        <v>0.85</v>
      </c>
      <c r="D534">
        <f t="shared" si="33"/>
        <v>5.7629999999999999</v>
      </c>
      <c r="E534">
        <f t="shared" si="34"/>
        <v>4.9729999999999999</v>
      </c>
      <c r="F534">
        <f t="shared" si="35"/>
        <v>109.127</v>
      </c>
      <c r="H534">
        <v>1101900</v>
      </c>
      <c r="I534">
        <v>0.85</v>
      </c>
      <c r="K534">
        <v>1101900</v>
      </c>
      <c r="L534">
        <v>5.7629999999999999</v>
      </c>
      <c r="N534">
        <v>1101900</v>
      </c>
      <c r="O534">
        <v>4.9729999999999999</v>
      </c>
      <c r="Q534">
        <v>1101900</v>
      </c>
      <c r="R534">
        <v>109.127</v>
      </c>
    </row>
    <row r="535" spans="1:18" x14ac:dyDescent="0.2">
      <c r="A535">
        <v>1101890</v>
      </c>
      <c r="B535">
        <v>8.4280000000000008</v>
      </c>
      <c r="C535">
        <f t="shared" si="32"/>
        <v>0.83</v>
      </c>
      <c r="D535">
        <f t="shared" si="33"/>
        <v>19.765999999999998</v>
      </c>
      <c r="E535">
        <f t="shared" si="34"/>
        <v>11.054</v>
      </c>
      <c r="F535">
        <f t="shared" si="35"/>
        <v>211.82</v>
      </c>
      <c r="H535">
        <v>1101890</v>
      </c>
      <c r="I535">
        <v>0.83</v>
      </c>
      <c r="K535">
        <v>1101890</v>
      </c>
      <c r="L535">
        <v>19.765999999999998</v>
      </c>
      <c r="N535">
        <v>1101890</v>
      </c>
      <c r="O535">
        <v>11.054</v>
      </c>
      <c r="Q535">
        <v>1101890</v>
      </c>
      <c r="R535">
        <v>211.82</v>
      </c>
    </row>
    <row r="536" spans="1:18" x14ac:dyDescent="0.2">
      <c r="A536">
        <v>1101930</v>
      </c>
      <c r="B536">
        <v>8.1669999999999998</v>
      </c>
      <c r="C536">
        <f t="shared" si="32"/>
        <v>4.08</v>
      </c>
      <c r="D536">
        <f t="shared" si="33"/>
        <v>24.478999999999999</v>
      </c>
      <c r="E536">
        <f t="shared" si="34"/>
        <v>23.015000000000001</v>
      </c>
      <c r="F536">
        <f t="shared" si="35"/>
        <v>292.88099999999997</v>
      </c>
      <c r="H536">
        <v>1101930</v>
      </c>
      <c r="I536">
        <v>4.08</v>
      </c>
      <c r="K536">
        <v>1101930</v>
      </c>
      <c r="L536">
        <v>24.478999999999999</v>
      </c>
      <c r="N536">
        <v>1101930</v>
      </c>
      <c r="O536">
        <v>23.015000000000001</v>
      </c>
      <c r="Q536">
        <v>1101930</v>
      </c>
      <c r="R536">
        <v>292.88099999999997</v>
      </c>
    </row>
    <row r="537" spans="1:18" x14ac:dyDescent="0.2">
      <c r="A537">
        <v>1102100</v>
      </c>
      <c r="B537">
        <v>8.7880000000000003</v>
      </c>
      <c r="C537">
        <f t="shared" si="32"/>
        <v>3.766</v>
      </c>
      <c r="D537">
        <f t="shared" si="33"/>
        <v>23.449000000000002</v>
      </c>
      <c r="E537">
        <f t="shared" si="34"/>
        <v>21.568000000000001</v>
      </c>
      <c r="F537">
        <f t="shared" si="35"/>
        <v>308.13400000000001</v>
      </c>
      <c r="H537">
        <v>1102100</v>
      </c>
      <c r="I537">
        <v>3.766</v>
      </c>
      <c r="K537">
        <v>1102100</v>
      </c>
      <c r="L537">
        <v>23.449000000000002</v>
      </c>
      <c r="N537">
        <v>1102100</v>
      </c>
      <c r="O537">
        <v>21.568000000000001</v>
      </c>
      <c r="Q537">
        <v>1102100</v>
      </c>
      <c r="R537">
        <v>308.13400000000001</v>
      </c>
    </row>
    <row r="538" spans="1:18" x14ac:dyDescent="0.2">
      <c r="A538">
        <v>1102110</v>
      </c>
      <c r="B538">
        <v>12.888</v>
      </c>
      <c r="C538">
        <f t="shared" si="32"/>
        <v>9.4469999999999992</v>
      </c>
      <c r="D538">
        <f t="shared" si="33"/>
        <v>40.354999999999997</v>
      </c>
      <c r="E538">
        <f t="shared" si="34"/>
        <v>50.156999999999996</v>
      </c>
      <c r="F538">
        <f t="shared" si="35"/>
        <v>393.26600000000002</v>
      </c>
      <c r="H538">
        <v>1102110</v>
      </c>
      <c r="I538">
        <v>9.4469999999999992</v>
      </c>
      <c r="K538">
        <v>1102110</v>
      </c>
      <c r="L538">
        <v>40.354999999999997</v>
      </c>
      <c r="N538">
        <v>1102110</v>
      </c>
      <c r="O538">
        <v>50.156999999999996</v>
      </c>
      <c r="Q538">
        <v>1102110</v>
      </c>
      <c r="R538">
        <v>393.26600000000002</v>
      </c>
    </row>
    <row r="539" spans="1:18" x14ac:dyDescent="0.2">
      <c r="A539">
        <v>1102130</v>
      </c>
      <c r="B539">
        <v>7.9569999999999999</v>
      </c>
      <c r="C539">
        <f t="shared" si="32"/>
        <v>3.3809999999999998</v>
      </c>
      <c r="D539">
        <f t="shared" si="33"/>
        <v>28.620999999999999</v>
      </c>
      <c r="E539">
        <f t="shared" si="34"/>
        <v>21.108000000000001</v>
      </c>
      <c r="F539">
        <f t="shared" si="35"/>
        <v>258.70999999999998</v>
      </c>
      <c r="H539">
        <v>1102130</v>
      </c>
      <c r="I539">
        <v>3.3809999999999998</v>
      </c>
      <c r="K539">
        <v>1102130</v>
      </c>
      <c r="L539">
        <v>28.620999999999999</v>
      </c>
      <c r="N539">
        <v>1102130</v>
      </c>
      <c r="O539">
        <v>21.108000000000001</v>
      </c>
      <c r="Q539">
        <v>1102130</v>
      </c>
      <c r="R539">
        <v>258.70999999999998</v>
      </c>
    </row>
    <row r="540" spans="1:18" x14ac:dyDescent="0.2">
      <c r="A540">
        <v>1101940</v>
      </c>
      <c r="B540">
        <v>13.202</v>
      </c>
      <c r="C540">
        <f t="shared" si="32"/>
        <v>18.452000000000002</v>
      </c>
      <c r="D540">
        <f t="shared" si="33"/>
        <v>40.731999999999999</v>
      </c>
      <c r="E540">
        <f t="shared" si="34"/>
        <v>60.05</v>
      </c>
      <c r="F540">
        <f t="shared" si="35"/>
        <v>478.029</v>
      </c>
      <c r="H540">
        <v>1101940</v>
      </c>
      <c r="I540">
        <v>18.452000000000002</v>
      </c>
      <c r="K540">
        <v>1101940</v>
      </c>
      <c r="L540">
        <v>40.731999999999999</v>
      </c>
      <c r="N540">
        <v>1101940</v>
      </c>
      <c r="O540">
        <v>60.05</v>
      </c>
      <c r="Q540">
        <v>1101940</v>
      </c>
      <c r="R540">
        <v>478.029</v>
      </c>
    </row>
    <row r="541" spans="1:18" x14ac:dyDescent="0.2">
      <c r="A541">
        <v>1101950</v>
      </c>
      <c r="B541">
        <v>10.746</v>
      </c>
      <c r="C541">
        <f t="shared" si="32"/>
        <v>6.2720000000000002</v>
      </c>
      <c r="D541">
        <f t="shared" si="33"/>
        <v>27.765999999999998</v>
      </c>
      <c r="E541">
        <f t="shared" si="34"/>
        <v>40.956000000000003</v>
      </c>
      <c r="F541">
        <f t="shared" si="35"/>
        <v>368.80399999999997</v>
      </c>
      <c r="H541">
        <v>1101950</v>
      </c>
      <c r="I541">
        <v>6.2720000000000002</v>
      </c>
      <c r="K541">
        <v>1101950</v>
      </c>
      <c r="L541">
        <v>27.765999999999998</v>
      </c>
      <c r="N541">
        <v>1101950</v>
      </c>
      <c r="O541">
        <v>40.956000000000003</v>
      </c>
      <c r="Q541">
        <v>1101950</v>
      </c>
      <c r="R541">
        <v>368.80399999999997</v>
      </c>
    </row>
    <row r="542" spans="1:18" x14ac:dyDescent="0.2">
      <c r="A542">
        <v>1101960</v>
      </c>
      <c r="B542">
        <v>8.7509999999999994</v>
      </c>
      <c r="C542">
        <f t="shared" si="32"/>
        <v>6.2770000000000001</v>
      </c>
      <c r="D542">
        <f t="shared" si="33"/>
        <v>37.109000000000002</v>
      </c>
      <c r="E542">
        <f t="shared" si="34"/>
        <v>27.963000000000001</v>
      </c>
      <c r="F542">
        <f t="shared" si="35"/>
        <v>312.25799999999998</v>
      </c>
      <c r="H542">
        <v>1101960</v>
      </c>
      <c r="I542">
        <v>6.2770000000000001</v>
      </c>
      <c r="K542">
        <v>1101960</v>
      </c>
      <c r="L542">
        <v>37.109000000000002</v>
      </c>
      <c r="N542">
        <v>1101960</v>
      </c>
      <c r="O542">
        <v>27.963000000000001</v>
      </c>
      <c r="Q542">
        <v>1101960</v>
      </c>
      <c r="R542">
        <v>312.25799999999998</v>
      </c>
    </row>
    <row r="543" spans="1:18" x14ac:dyDescent="0.2">
      <c r="A543">
        <v>1102070</v>
      </c>
      <c r="B543">
        <v>18.076000000000001</v>
      </c>
      <c r="C543">
        <f t="shared" si="32"/>
        <v>20.440000000000001</v>
      </c>
      <c r="D543">
        <f t="shared" si="33"/>
        <v>43.820999999999998</v>
      </c>
      <c r="E543">
        <f t="shared" si="34"/>
        <v>75.141000000000005</v>
      </c>
      <c r="F543">
        <f t="shared" si="35"/>
        <v>474.08300000000003</v>
      </c>
      <c r="H543">
        <v>1102070</v>
      </c>
      <c r="I543">
        <v>20.440000000000001</v>
      </c>
      <c r="K543">
        <v>1102070</v>
      </c>
      <c r="L543">
        <v>43.820999999999998</v>
      </c>
      <c r="N543">
        <v>1102070</v>
      </c>
      <c r="O543">
        <v>75.141000000000005</v>
      </c>
      <c r="Q543">
        <v>1102070</v>
      </c>
      <c r="R543">
        <v>474.08300000000003</v>
      </c>
    </row>
    <row r="544" spans="1:18" x14ac:dyDescent="0.2">
      <c r="A544">
        <v>1101970</v>
      </c>
      <c r="B544">
        <v>6.2149999999999999</v>
      </c>
      <c r="C544">
        <f t="shared" si="32"/>
        <v>6.12</v>
      </c>
      <c r="D544">
        <f t="shared" si="33"/>
        <v>17.545999999999999</v>
      </c>
      <c r="E544">
        <f t="shared" si="34"/>
        <v>20.943999999999999</v>
      </c>
      <c r="F544">
        <f t="shared" si="35"/>
        <v>253.27199999999999</v>
      </c>
      <c r="H544">
        <v>1101970</v>
      </c>
      <c r="I544">
        <v>6.12</v>
      </c>
      <c r="K544">
        <v>1101970</v>
      </c>
      <c r="L544">
        <v>17.545999999999999</v>
      </c>
      <c r="N544">
        <v>1101970</v>
      </c>
      <c r="O544">
        <v>20.943999999999999</v>
      </c>
      <c r="Q544">
        <v>1101970</v>
      </c>
      <c r="R544">
        <v>253.27199999999999</v>
      </c>
    </row>
    <row r="545" spans="1:18" x14ac:dyDescent="0.2">
      <c r="A545">
        <v>1101980</v>
      </c>
      <c r="B545">
        <v>6.41</v>
      </c>
      <c r="C545">
        <f t="shared" si="32"/>
        <v>4.8730000000000002</v>
      </c>
      <c r="D545">
        <f t="shared" si="33"/>
        <v>11.179</v>
      </c>
      <c r="E545">
        <f t="shared" si="34"/>
        <v>16.808</v>
      </c>
      <c r="F545">
        <f t="shared" si="35"/>
        <v>215.167</v>
      </c>
      <c r="H545">
        <v>1101980</v>
      </c>
      <c r="I545">
        <v>4.8730000000000002</v>
      </c>
      <c r="K545">
        <v>1101980</v>
      </c>
      <c r="L545">
        <v>11.179</v>
      </c>
      <c r="N545">
        <v>1101980</v>
      </c>
      <c r="O545">
        <v>16.808</v>
      </c>
      <c r="Q545">
        <v>1101980</v>
      </c>
      <c r="R545">
        <v>215.167</v>
      </c>
    </row>
    <row r="546" spans="1:18" x14ac:dyDescent="0.2">
      <c r="A546">
        <v>1101990</v>
      </c>
      <c r="B546">
        <v>7.3550000000000004</v>
      </c>
      <c r="C546">
        <f t="shared" si="32"/>
        <v>5.7229999999999999</v>
      </c>
      <c r="D546">
        <f t="shared" si="33"/>
        <v>20.344999999999999</v>
      </c>
      <c r="E546">
        <f t="shared" si="34"/>
        <v>25.207000000000001</v>
      </c>
      <c r="F546">
        <f t="shared" si="35"/>
        <v>260.09699999999998</v>
      </c>
      <c r="H546">
        <v>1101990</v>
      </c>
      <c r="I546">
        <v>5.7229999999999999</v>
      </c>
      <c r="K546">
        <v>1101990</v>
      </c>
      <c r="L546">
        <v>20.344999999999999</v>
      </c>
      <c r="N546">
        <v>1101990</v>
      </c>
      <c r="O546">
        <v>25.207000000000001</v>
      </c>
      <c r="Q546">
        <v>1101990</v>
      </c>
      <c r="R546">
        <v>260.09699999999998</v>
      </c>
    </row>
    <row r="547" spans="1:18" x14ac:dyDescent="0.2">
      <c r="A547">
        <v>1102000</v>
      </c>
      <c r="B547">
        <v>7.2619999999999996</v>
      </c>
      <c r="C547">
        <f t="shared" si="32"/>
        <v>3.1190000000000002</v>
      </c>
      <c r="D547">
        <f t="shared" si="33"/>
        <v>8.2729999999999997</v>
      </c>
      <c r="E547">
        <f t="shared" si="34"/>
        <v>17.015999999999998</v>
      </c>
      <c r="F547">
        <f t="shared" si="35"/>
        <v>217.59100000000001</v>
      </c>
      <c r="H547">
        <v>1102000</v>
      </c>
      <c r="I547">
        <v>3.1190000000000002</v>
      </c>
      <c r="K547">
        <v>1102000</v>
      </c>
      <c r="L547">
        <v>8.2729999999999997</v>
      </c>
      <c r="N547">
        <v>1102000</v>
      </c>
      <c r="O547">
        <v>17.015999999999998</v>
      </c>
      <c r="Q547">
        <v>1102000</v>
      </c>
      <c r="R547">
        <v>217.59100000000001</v>
      </c>
    </row>
    <row r="548" spans="1:18" x14ac:dyDescent="0.2">
      <c r="A548">
        <v>1102010</v>
      </c>
      <c r="B548">
        <v>3.746</v>
      </c>
      <c r="C548">
        <f t="shared" si="32"/>
        <v>2.4359999999999999</v>
      </c>
      <c r="D548">
        <f t="shared" si="33"/>
        <v>9.6809999999999992</v>
      </c>
      <c r="E548">
        <f t="shared" si="34"/>
        <v>9.9619999999999997</v>
      </c>
      <c r="F548">
        <f t="shared" si="35"/>
        <v>133.54</v>
      </c>
      <c r="H548">
        <v>1102010</v>
      </c>
      <c r="I548">
        <v>2.4359999999999999</v>
      </c>
      <c r="K548">
        <v>1102010</v>
      </c>
      <c r="L548">
        <v>9.6809999999999992</v>
      </c>
      <c r="N548">
        <v>1102010</v>
      </c>
      <c r="O548">
        <v>9.9619999999999997</v>
      </c>
      <c r="Q548">
        <v>1102010</v>
      </c>
      <c r="R548">
        <v>133.54</v>
      </c>
    </row>
    <row r="549" spans="1:18" x14ac:dyDescent="0.2">
      <c r="A549">
        <v>1102020</v>
      </c>
      <c r="B549">
        <v>9.0090000000000003</v>
      </c>
      <c r="C549">
        <f t="shared" si="32"/>
        <v>7.3310000000000004</v>
      </c>
      <c r="D549">
        <f t="shared" si="33"/>
        <v>28.189</v>
      </c>
      <c r="E549">
        <f t="shared" si="34"/>
        <v>34.063000000000002</v>
      </c>
      <c r="F549">
        <f t="shared" si="35"/>
        <v>343.512</v>
      </c>
      <c r="H549">
        <v>1102020</v>
      </c>
      <c r="I549">
        <v>7.3310000000000004</v>
      </c>
      <c r="K549">
        <v>1102020</v>
      </c>
      <c r="L549">
        <v>28.189</v>
      </c>
      <c r="N549">
        <v>1102020</v>
      </c>
      <c r="O549">
        <v>34.063000000000002</v>
      </c>
      <c r="Q549">
        <v>1102020</v>
      </c>
      <c r="R549">
        <v>343.512</v>
      </c>
    </row>
    <row r="550" spans="1:18" x14ac:dyDescent="0.2">
      <c r="A550">
        <v>1102030</v>
      </c>
      <c r="B550">
        <v>5.4989999999999997</v>
      </c>
      <c r="C550">
        <f t="shared" si="32"/>
        <v>1.673</v>
      </c>
      <c r="D550">
        <f t="shared" si="33"/>
        <v>8.7629999999999999</v>
      </c>
      <c r="E550">
        <f t="shared" si="34"/>
        <v>8.2780000000000005</v>
      </c>
      <c r="F550">
        <f t="shared" si="35"/>
        <v>209.79400000000001</v>
      </c>
      <c r="H550">
        <v>1102030</v>
      </c>
      <c r="I550">
        <v>1.673</v>
      </c>
      <c r="K550">
        <v>1102030</v>
      </c>
      <c r="L550">
        <v>8.7629999999999999</v>
      </c>
      <c r="N550">
        <v>1102030</v>
      </c>
      <c r="O550">
        <v>8.2780000000000005</v>
      </c>
      <c r="Q550">
        <v>1102030</v>
      </c>
      <c r="R550">
        <v>209.79400000000001</v>
      </c>
    </row>
    <row r="551" spans="1:18" x14ac:dyDescent="0.2">
      <c r="A551">
        <v>1102040</v>
      </c>
      <c r="B551">
        <v>12.683999999999999</v>
      </c>
      <c r="C551">
        <f t="shared" si="32"/>
        <v>14.385999999999999</v>
      </c>
      <c r="D551">
        <f t="shared" si="33"/>
        <v>37.956000000000003</v>
      </c>
      <c r="E551">
        <f t="shared" si="34"/>
        <v>55.817999999999998</v>
      </c>
      <c r="F551">
        <f t="shared" si="35"/>
        <v>440.78899999999999</v>
      </c>
      <c r="H551">
        <v>1102040</v>
      </c>
      <c r="I551">
        <v>14.385999999999999</v>
      </c>
      <c r="K551">
        <v>1102040</v>
      </c>
      <c r="L551">
        <v>37.956000000000003</v>
      </c>
      <c r="N551">
        <v>1102040</v>
      </c>
      <c r="O551">
        <v>55.817999999999998</v>
      </c>
      <c r="Q551">
        <v>1102040</v>
      </c>
      <c r="R551">
        <v>440.78899999999999</v>
      </c>
    </row>
    <row r="552" spans="1:18" x14ac:dyDescent="0.2">
      <c r="A552">
        <v>1102060</v>
      </c>
      <c r="B552">
        <v>2.9</v>
      </c>
      <c r="C552">
        <f t="shared" si="32"/>
        <v>0.61399999999999999</v>
      </c>
      <c r="D552">
        <f t="shared" si="33"/>
        <v>3.129</v>
      </c>
      <c r="E552">
        <f t="shared" si="34"/>
        <v>4.6440000000000001</v>
      </c>
      <c r="F552">
        <f t="shared" si="35"/>
        <v>75.912000000000006</v>
      </c>
      <c r="H552">
        <v>1102060</v>
      </c>
      <c r="I552">
        <v>0.61399999999999999</v>
      </c>
      <c r="K552">
        <v>1102060</v>
      </c>
      <c r="L552">
        <v>3.129</v>
      </c>
      <c r="N552">
        <v>1102060</v>
      </c>
      <c r="O552">
        <v>4.6440000000000001</v>
      </c>
      <c r="Q552">
        <v>1102060</v>
      </c>
      <c r="R552">
        <v>75.912000000000006</v>
      </c>
    </row>
    <row r="553" spans="1:18" x14ac:dyDescent="0.2">
      <c r="A553">
        <v>1102050</v>
      </c>
      <c r="B553">
        <v>5.1319999999999997</v>
      </c>
      <c r="C553">
        <f t="shared" si="32"/>
        <v>1.272</v>
      </c>
      <c r="D553">
        <f t="shared" si="33"/>
        <v>10.41</v>
      </c>
      <c r="E553">
        <f t="shared" si="34"/>
        <v>8.5389999999999997</v>
      </c>
      <c r="F553">
        <f t="shared" si="35"/>
        <v>182.23699999999999</v>
      </c>
      <c r="H553">
        <v>1102050</v>
      </c>
      <c r="I553">
        <v>1.272</v>
      </c>
      <c r="K553">
        <v>1102050</v>
      </c>
      <c r="L553">
        <v>10.41</v>
      </c>
      <c r="N553">
        <v>1102050</v>
      </c>
      <c r="O553">
        <v>8.5389999999999997</v>
      </c>
      <c r="Q553">
        <v>1102050</v>
      </c>
      <c r="R553">
        <v>182.23699999999999</v>
      </c>
    </row>
    <row r="554" spans="1:18" x14ac:dyDescent="0.2">
      <c r="A554">
        <v>1102080</v>
      </c>
      <c r="B554">
        <v>17.21</v>
      </c>
      <c r="C554">
        <f t="shared" si="32"/>
        <v>29.280999999999999</v>
      </c>
      <c r="D554">
        <f t="shared" si="33"/>
        <v>48.634</v>
      </c>
      <c r="E554">
        <f t="shared" si="34"/>
        <v>83.093000000000004</v>
      </c>
      <c r="F554">
        <f t="shared" si="35"/>
        <v>610.26300000000003</v>
      </c>
      <c r="H554">
        <v>1102080</v>
      </c>
      <c r="I554">
        <v>29.280999999999999</v>
      </c>
      <c r="K554">
        <v>1102080</v>
      </c>
      <c r="L554">
        <v>48.634</v>
      </c>
      <c r="N554">
        <v>1102080</v>
      </c>
      <c r="O554">
        <v>83.093000000000004</v>
      </c>
      <c r="Q554">
        <v>1102080</v>
      </c>
      <c r="R554">
        <v>610.26300000000003</v>
      </c>
    </row>
    <row r="555" spans="1:18" x14ac:dyDescent="0.2">
      <c r="A555">
        <v>1102090</v>
      </c>
      <c r="B555">
        <v>22.039000000000001</v>
      </c>
      <c r="C555">
        <f t="shared" si="32"/>
        <v>27.247</v>
      </c>
      <c r="D555">
        <f t="shared" si="33"/>
        <v>56.271000000000001</v>
      </c>
      <c r="E555">
        <f t="shared" si="34"/>
        <v>112.67400000000001</v>
      </c>
      <c r="F555">
        <f t="shared" si="35"/>
        <v>554.55999999999995</v>
      </c>
      <c r="H555">
        <v>1102090</v>
      </c>
      <c r="I555">
        <v>27.247</v>
      </c>
      <c r="K555">
        <v>1102090</v>
      </c>
      <c r="L555">
        <v>56.271000000000001</v>
      </c>
      <c r="N555">
        <v>1102090</v>
      </c>
      <c r="O555">
        <v>112.67400000000001</v>
      </c>
      <c r="Q555">
        <v>1102090</v>
      </c>
      <c r="R555">
        <v>554.55999999999995</v>
      </c>
    </row>
    <row r="556" spans="1:18" x14ac:dyDescent="0.2">
      <c r="A556">
        <v>1102120</v>
      </c>
      <c r="B556">
        <v>14.366</v>
      </c>
      <c r="C556">
        <f t="shared" si="32"/>
        <v>12.323</v>
      </c>
      <c r="D556">
        <f t="shared" si="33"/>
        <v>34.326000000000001</v>
      </c>
      <c r="E556">
        <f t="shared" si="34"/>
        <v>51.170999999999999</v>
      </c>
      <c r="F556">
        <f t="shared" si="35"/>
        <v>439.512</v>
      </c>
      <c r="H556">
        <v>1102120</v>
      </c>
      <c r="I556">
        <v>12.323</v>
      </c>
      <c r="K556">
        <v>1102120</v>
      </c>
      <c r="L556">
        <v>34.326000000000001</v>
      </c>
      <c r="N556">
        <v>1102120</v>
      </c>
      <c r="O556">
        <v>51.170999999999999</v>
      </c>
      <c r="Q556">
        <v>1102120</v>
      </c>
      <c r="R556">
        <v>439.512</v>
      </c>
    </row>
    <row r="557" spans="1:18" x14ac:dyDescent="0.2">
      <c r="A557">
        <v>1102140</v>
      </c>
      <c r="B557">
        <v>5.423</v>
      </c>
      <c r="C557">
        <f t="shared" si="32"/>
        <v>2.23</v>
      </c>
      <c r="D557">
        <f t="shared" si="33"/>
        <v>9.6010000000000009</v>
      </c>
      <c r="E557">
        <f t="shared" si="34"/>
        <v>10.978</v>
      </c>
      <c r="F557">
        <f t="shared" si="35"/>
        <v>158.399</v>
      </c>
      <c r="H557">
        <v>1102140</v>
      </c>
      <c r="I557">
        <v>2.23</v>
      </c>
      <c r="K557">
        <v>1102140</v>
      </c>
      <c r="L557">
        <v>9.6010000000000009</v>
      </c>
      <c r="N557">
        <v>1102140</v>
      </c>
      <c r="O557">
        <v>10.978</v>
      </c>
      <c r="Q557">
        <v>1102140</v>
      </c>
      <c r="R557">
        <v>158.399</v>
      </c>
    </row>
    <row r="558" spans="1:18" x14ac:dyDescent="0.2">
      <c r="A558">
        <v>1102160</v>
      </c>
      <c r="B558">
        <v>3.5619999999999998</v>
      </c>
      <c r="C558">
        <f t="shared" si="32"/>
        <v>1.163</v>
      </c>
      <c r="D558">
        <f t="shared" si="33"/>
        <v>12.223000000000001</v>
      </c>
      <c r="E558">
        <f t="shared" si="34"/>
        <v>8.3870000000000005</v>
      </c>
      <c r="F558">
        <f t="shared" si="35"/>
        <v>96.501999999999995</v>
      </c>
      <c r="H558">
        <v>1102160</v>
      </c>
      <c r="I558">
        <v>1.163</v>
      </c>
      <c r="K558">
        <v>1102160</v>
      </c>
      <c r="L558">
        <v>12.223000000000001</v>
      </c>
      <c r="N558">
        <v>1102160</v>
      </c>
      <c r="O558">
        <v>8.3870000000000005</v>
      </c>
      <c r="Q558">
        <v>1102160</v>
      </c>
      <c r="R558">
        <v>96.501999999999995</v>
      </c>
    </row>
    <row r="559" spans="1:18" x14ac:dyDescent="0.2">
      <c r="A559">
        <v>1102170</v>
      </c>
      <c r="B559">
        <v>6.5270000000000001</v>
      </c>
      <c r="C559">
        <f t="shared" si="32"/>
        <v>2.9209999999999998</v>
      </c>
      <c r="D559">
        <f t="shared" si="33"/>
        <v>10.923</v>
      </c>
      <c r="E559">
        <f t="shared" si="34"/>
        <v>12.85</v>
      </c>
      <c r="F559">
        <f t="shared" si="35"/>
        <v>206.941</v>
      </c>
      <c r="H559">
        <v>1102170</v>
      </c>
      <c r="I559">
        <v>2.9209999999999998</v>
      </c>
      <c r="K559">
        <v>1102170</v>
      </c>
      <c r="L559">
        <v>10.923</v>
      </c>
      <c r="N559">
        <v>1102170</v>
      </c>
      <c r="O559">
        <v>12.85</v>
      </c>
      <c r="Q559">
        <v>1102170</v>
      </c>
      <c r="R559">
        <v>206.941</v>
      </c>
    </row>
    <row r="560" spans="1:18" x14ac:dyDescent="0.2">
      <c r="A560">
        <v>1102200</v>
      </c>
      <c r="B560">
        <v>4.0389999999999997</v>
      </c>
      <c r="C560">
        <f t="shared" si="32"/>
        <v>1.385</v>
      </c>
      <c r="D560">
        <f t="shared" si="33"/>
        <v>9.2309999999999999</v>
      </c>
      <c r="E560">
        <f t="shared" si="34"/>
        <v>7.548</v>
      </c>
      <c r="F560">
        <f t="shared" si="35"/>
        <v>117.17100000000001</v>
      </c>
      <c r="H560">
        <v>1102200</v>
      </c>
      <c r="I560">
        <v>1.385</v>
      </c>
      <c r="K560">
        <v>1102200</v>
      </c>
      <c r="L560">
        <v>9.2309999999999999</v>
      </c>
      <c r="N560">
        <v>1102200</v>
      </c>
      <c r="O560">
        <v>7.548</v>
      </c>
      <c r="Q560">
        <v>1102200</v>
      </c>
      <c r="R560">
        <v>117.17100000000001</v>
      </c>
    </row>
    <row r="561" spans="1:18" x14ac:dyDescent="0.2">
      <c r="A561">
        <v>1102220</v>
      </c>
      <c r="B561">
        <v>6.7279999999999998</v>
      </c>
      <c r="C561">
        <f t="shared" si="32"/>
        <v>2.8839999999999999</v>
      </c>
      <c r="D561">
        <f t="shared" si="33"/>
        <v>10.494</v>
      </c>
      <c r="E561">
        <f t="shared" si="34"/>
        <v>12.872999999999999</v>
      </c>
      <c r="F561">
        <f t="shared" si="35"/>
        <v>231.96299999999999</v>
      </c>
      <c r="H561">
        <v>1102220</v>
      </c>
      <c r="I561">
        <v>2.8839999999999999</v>
      </c>
      <c r="K561">
        <v>1102220</v>
      </c>
      <c r="L561">
        <v>10.494</v>
      </c>
      <c r="N561">
        <v>1102220</v>
      </c>
      <c r="O561">
        <v>12.872999999999999</v>
      </c>
      <c r="Q561">
        <v>1102220</v>
      </c>
      <c r="R561">
        <v>231.96299999999999</v>
      </c>
    </row>
    <row r="562" spans="1:18" x14ac:dyDescent="0.2">
      <c r="A562">
        <v>1102240</v>
      </c>
      <c r="B562">
        <v>3.2690000000000001</v>
      </c>
      <c r="C562">
        <f t="shared" si="32"/>
        <v>1.012</v>
      </c>
      <c r="D562">
        <f t="shared" si="33"/>
        <v>3.6509999999999998</v>
      </c>
      <c r="E562">
        <f t="shared" si="34"/>
        <v>6.827</v>
      </c>
      <c r="F562">
        <f t="shared" si="35"/>
        <v>89.977000000000004</v>
      </c>
      <c r="H562">
        <v>1102240</v>
      </c>
      <c r="I562">
        <v>1.012</v>
      </c>
      <c r="K562">
        <v>1102240</v>
      </c>
      <c r="L562">
        <v>3.6509999999999998</v>
      </c>
      <c r="N562">
        <v>1102240</v>
      </c>
      <c r="O562">
        <v>6.827</v>
      </c>
      <c r="Q562">
        <v>1102240</v>
      </c>
      <c r="R562">
        <v>89.977000000000004</v>
      </c>
    </row>
    <row r="563" spans="1:18" x14ac:dyDescent="0.2">
      <c r="A563">
        <v>1102180</v>
      </c>
      <c r="B563">
        <v>9.24</v>
      </c>
      <c r="C563">
        <f t="shared" si="32"/>
        <v>6.19</v>
      </c>
      <c r="D563">
        <f t="shared" si="33"/>
        <v>19.106000000000002</v>
      </c>
      <c r="E563">
        <f t="shared" si="34"/>
        <v>20.684000000000001</v>
      </c>
      <c r="F563">
        <f t="shared" si="35"/>
        <v>468.87200000000001</v>
      </c>
      <c r="H563">
        <v>1102180</v>
      </c>
      <c r="I563">
        <v>6.19</v>
      </c>
      <c r="K563">
        <v>1102180</v>
      </c>
      <c r="L563">
        <v>19.106000000000002</v>
      </c>
      <c r="N563">
        <v>1102180</v>
      </c>
      <c r="O563">
        <v>20.684000000000001</v>
      </c>
      <c r="Q563">
        <v>1102180</v>
      </c>
      <c r="R563">
        <v>468.87200000000001</v>
      </c>
    </row>
    <row r="564" spans="1:18" x14ac:dyDescent="0.2">
      <c r="A564">
        <v>1102190</v>
      </c>
      <c r="B564">
        <v>9.3290000000000006</v>
      </c>
      <c r="C564">
        <f t="shared" si="32"/>
        <v>5.1740000000000004</v>
      </c>
      <c r="D564">
        <f t="shared" si="33"/>
        <v>16.23</v>
      </c>
      <c r="E564">
        <f t="shared" si="34"/>
        <v>15.644</v>
      </c>
      <c r="F564">
        <f t="shared" si="35"/>
        <v>447.53300000000002</v>
      </c>
      <c r="H564">
        <v>1102190</v>
      </c>
      <c r="I564">
        <v>5.1740000000000004</v>
      </c>
      <c r="K564">
        <v>1102190</v>
      </c>
      <c r="L564">
        <v>16.23</v>
      </c>
      <c r="N564">
        <v>1102190</v>
      </c>
      <c r="O564">
        <v>15.644</v>
      </c>
      <c r="Q564">
        <v>1102190</v>
      </c>
      <c r="R564">
        <v>447.53300000000002</v>
      </c>
    </row>
    <row r="565" spans="1:18" x14ac:dyDescent="0.2">
      <c r="A565">
        <v>1102210</v>
      </c>
      <c r="B565">
        <v>7.3789999999999996</v>
      </c>
      <c r="C565">
        <f t="shared" si="32"/>
        <v>2.4020000000000001</v>
      </c>
      <c r="D565">
        <f t="shared" si="33"/>
        <v>9.3810000000000002</v>
      </c>
      <c r="E565">
        <f t="shared" si="34"/>
        <v>13.7</v>
      </c>
      <c r="F565">
        <f t="shared" si="35"/>
        <v>196.89400000000001</v>
      </c>
      <c r="H565">
        <v>1102210</v>
      </c>
      <c r="I565">
        <v>2.4020000000000001</v>
      </c>
      <c r="K565">
        <v>1102210</v>
      </c>
      <c r="L565">
        <v>9.3810000000000002</v>
      </c>
      <c r="N565">
        <v>1102210</v>
      </c>
      <c r="O565">
        <v>13.7</v>
      </c>
      <c r="Q565">
        <v>1102210</v>
      </c>
      <c r="R565">
        <v>196.89400000000001</v>
      </c>
    </row>
    <row r="566" spans="1:18" x14ac:dyDescent="0.2">
      <c r="A566">
        <v>1102230</v>
      </c>
      <c r="B566">
        <v>6.7510000000000003</v>
      </c>
      <c r="C566">
        <f t="shared" si="32"/>
        <v>3.9620000000000002</v>
      </c>
      <c r="D566">
        <f t="shared" si="33"/>
        <v>12.698</v>
      </c>
      <c r="E566">
        <f t="shared" si="34"/>
        <v>13.443</v>
      </c>
      <c r="F566">
        <f t="shared" si="35"/>
        <v>309.79300000000001</v>
      </c>
      <c r="H566">
        <v>1102230</v>
      </c>
      <c r="I566">
        <v>3.9620000000000002</v>
      </c>
      <c r="K566">
        <v>1102230</v>
      </c>
      <c r="L566">
        <v>12.698</v>
      </c>
      <c r="N566">
        <v>1102230</v>
      </c>
      <c r="O566">
        <v>13.443</v>
      </c>
      <c r="Q566">
        <v>1102230</v>
      </c>
      <c r="R566">
        <v>309.79300000000001</v>
      </c>
    </row>
    <row r="567" spans="1:18" x14ac:dyDescent="0.2">
      <c r="A567">
        <v>1102250</v>
      </c>
      <c r="B567">
        <v>7.3940000000000001</v>
      </c>
      <c r="C567">
        <f t="shared" si="32"/>
        <v>5.0350000000000001</v>
      </c>
      <c r="D567">
        <f t="shared" si="33"/>
        <v>12.021000000000001</v>
      </c>
      <c r="E567">
        <f t="shared" si="34"/>
        <v>14.037000000000001</v>
      </c>
      <c r="F567">
        <f t="shared" si="35"/>
        <v>383.14</v>
      </c>
      <c r="H567">
        <v>1102250</v>
      </c>
      <c r="I567">
        <v>5.0350000000000001</v>
      </c>
      <c r="K567">
        <v>1102250</v>
      </c>
      <c r="L567">
        <v>12.021000000000001</v>
      </c>
      <c r="N567">
        <v>1102250</v>
      </c>
      <c r="O567">
        <v>14.037000000000001</v>
      </c>
      <c r="Q567">
        <v>1102250</v>
      </c>
      <c r="R567">
        <v>383.14</v>
      </c>
    </row>
    <row r="568" spans="1:18" x14ac:dyDescent="0.2">
      <c r="A568">
        <v>1102300</v>
      </c>
      <c r="B568">
        <v>9.2560000000000002</v>
      </c>
      <c r="C568">
        <f t="shared" si="32"/>
        <v>10.401</v>
      </c>
      <c r="D568">
        <f t="shared" si="33"/>
        <v>22.350999999999999</v>
      </c>
      <c r="E568">
        <f t="shared" si="34"/>
        <v>32.767000000000003</v>
      </c>
      <c r="F568">
        <f t="shared" si="35"/>
        <v>373.59399999999999</v>
      </c>
      <c r="H568">
        <v>1102300</v>
      </c>
      <c r="I568">
        <v>10.401</v>
      </c>
      <c r="K568">
        <v>1102300</v>
      </c>
      <c r="L568">
        <v>22.350999999999999</v>
      </c>
      <c r="N568">
        <v>1102300</v>
      </c>
      <c r="O568">
        <v>32.767000000000003</v>
      </c>
      <c r="Q568">
        <v>1102300</v>
      </c>
      <c r="R568">
        <v>373.59399999999999</v>
      </c>
    </row>
    <row r="569" spans="1:18" x14ac:dyDescent="0.2">
      <c r="A569">
        <v>1102310</v>
      </c>
      <c r="B569">
        <v>18.879000000000001</v>
      </c>
      <c r="C569">
        <f t="shared" si="32"/>
        <v>27.678000000000001</v>
      </c>
      <c r="D569">
        <f t="shared" si="33"/>
        <v>72.486999999999995</v>
      </c>
      <c r="E569">
        <f t="shared" si="34"/>
        <v>95.637</v>
      </c>
      <c r="F569">
        <f t="shared" si="35"/>
        <v>860.13199999999995</v>
      </c>
      <c r="H569">
        <v>1102310</v>
      </c>
      <c r="I569">
        <v>27.678000000000001</v>
      </c>
      <c r="K569">
        <v>1102310</v>
      </c>
      <c r="L569">
        <v>72.486999999999995</v>
      </c>
      <c r="N569">
        <v>1102310</v>
      </c>
      <c r="O569">
        <v>95.637</v>
      </c>
      <c r="Q569">
        <v>1102310</v>
      </c>
      <c r="R569">
        <v>860.13199999999995</v>
      </c>
    </row>
    <row r="570" spans="1:18" x14ac:dyDescent="0.2">
      <c r="A570">
        <v>1102770</v>
      </c>
      <c r="B570">
        <v>19.562000000000001</v>
      </c>
      <c r="C570">
        <f t="shared" si="32"/>
        <v>27.361000000000001</v>
      </c>
      <c r="D570">
        <f t="shared" si="33"/>
        <v>71.126999999999995</v>
      </c>
      <c r="E570">
        <f t="shared" si="34"/>
        <v>87.043000000000006</v>
      </c>
      <c r="F570">
        <f t="shared" si="35"/>
        <v>1035.502</v>
      </c>
      <c r="H570">
        <v>1102770</v>
      </c>
      <c r="I570">
        <v>27.361000000000001</v>
      </c>
      <c r="K570">
        <v>1102770</v>
      </c>
      <c r="L570">
        <v>71.126999999999995</v>
      </c>
      <c r="N570">
        <v>1102770</v>
      </c>
      <c r="O570">
        <v>87.043000000000006</v>
      </c>
      <c r="Q570">
        <v>1102770</v>
      </c>
      <c r="R570" s="12">
        <v>1035.502</v>
      </c>
    </row>
    <row r="571" spans="1:18" x14ac:dyDescent="0.2">
      <c r="A571">
        <v>1102320</v>
      </c>
      <c r="B571">
        <v>10.302</v>
      </c>
      <c r="C571">
        <f t="shared" si="32"/>
        <v>17.071000000000002</v>
      </c>
      <c r="D571">
        <f t="shared" si="33"/>
        <v>31.084</v>
      </c>
      <c r="E571">
        <f t="shared" si="34"/>
        <v>45.752000000000002</v>
      </c>
      <c r="F571">
        <f t="shared" si="35"/>
        <v>459.346</v>
      </c>
      <c r="H571">
        <v>1102320</v>
      </c>
      <c r="I571">
        <v>17.071000000000002</v>
      </c>
      <c r="K571">
        <v>1102320</v>
      </c>
      <c r="L571">
        <v>31.084</v>
      </c>
      <c r="N571">
        <v>1102320</v>
      </c>
      <c r="O571">
        <v>45.752000000000002</v>
      </c>
      <c r="Q571">
        <v>1102320</v>
      </c>
      <c r="R571">
        <v>459.346</v>
      </c>
    </row>
    <row r="572" spans="1:18" x14ac:dyDescent="0.2">
      <c r="A572">
        <v>1102330</v>
      </c>
      <c r="B572">
        <v>6.1420000000000003</v>
      </c>
      <c r="C572">
        <f t="shared" si="32"/>
        <v>7.9180000000000001</v>
      </c>
      <c r="D572">
        <f t="shared" si="33"/>
        <v>18.803999999999998</v>
      </c>
      <c r="E572">
        <f t="shared" si="34"/>
        <v>20.260000000000002</v>
      </c>
      <c r="F572">
        <f t="shared" si="35"/>
        <v>248.62299999999999</v>
      </c>
      <c r="H572">
        <v>1102330</v>
      </c>
      <c r="I572">
        <v>7.9180000000000001</v>
      </c>
      <c r="K572">
        <v>1102330</v>
      </c>
      <c r="L572">
        <v>18.803999999999998</v>
      </c>
      <c r="N572">
        <v>1102330</v>
      </c>
      <c r="O572">
        <v>20.260000000000002</v>
      </c>
      <c r="Q572">
        <v>1102330</v>
      </c>
      <c r="R572">
        <v>248.62299999999999</v>
      </c>
    </row>
    <row r="573" spans="1:18" x14ac:dyDescent="0.2">
      <c r="A573">
        <v>1102350</v>
      </c>
      <c r="B573">
        <v>15.779</v>
      </c>
      <c r="C573">
        <f t="shared" si="32"/>
        <v>22.245000000000001</v>
      </c>
      <c r="D573">
        <f t="shared" si="33"/>
        <v>70.757000000000005</v>
      </c>
      <c r="E573">
        <f t="shared" si="34"/>
        <v>71.253</v>
      </c>
      <c r="F573">
        <f t="shared" si="35"/>
        <v>844.572</v>
      </c>
      <c r="H573">
        <v>1102350</v>
      </c>
      <c r="I573">
        <v>22.245000000000001</v>
      </c>
      <c r="K573">
        <v>1102350</v>
      </c>
      <c r="L573">
        <v>70.757000000000005</v>
      </c>
      <c r="N573">
        <v>1102350</v>
      </c>
      <c r="O573">
        <v>71.253</v>
      </c>
      <c r="Q573">
        <v>1102350</v>
      </c>
      <c r="R573">
        <v>844.572</v>
      </c>
    </row>
    <row r="574" spans="1:18" x14ac:dyDescent="0.2">
      <c r="A574">
        <v>1102360</v>
      </c>
      <c r="B574">
        <v>6.415</v>
      </c>
      <c r="C574">
        <f t="shared" si="32"/>
        <v>5.7229999999999999</v>
      </c>
      <c r="D574">
        <f t="shared" si="33"/>
        <v>13.476000000000001</v>
      </c>
      <c r="E574">
        <f t="shared" si="34"/>
        <v>21.445</v>
      </c>
      <c r="F574">
        <f t="shared" si="35"/>
        <v>280.89400000000001</v>
      </c>
      <c r="H574">
        <v>1102360</v>
      </c>
      <c r="I574">
        <v>5.7229999999999999</v>
      </c>
      <c r="K574">
        <v>1102360</v>
      </c>
      <c r="L574">
        <v>13.476000000000001</v>
      </c>
      <c r="N574">
        <v>1102360</v>
      </c>
      <c r="O574">
        <v>21.445</v>
      </c>
      <c r="Q574">
        <v>1102360</v>
      </c>
      <c r="R574">
        <v>280.89400000000001</v>
      </c>
    </row>
    <row r="575" spans="1:18" x14ac:dyDescent="0.2">
      <c r="A575">
        <v>1102340</v>
      </c>
      <c r="B575">
        <v>4.7439999999999998</v>
      </c>
      <c r="C575">
        <f t="shared" si="32"/>
        <v>3.4329999999999998</v>
      </c>
      <c r="D575">
        <f t="shared" si="33"/>
        <v>8.0730000000000004</v>
      </c>
      <c r="E575">
        <f t="shared" si="34"/>
        <v>16.390999999999998</v>
      </c>
      <c r="F575">
        <f t="shared" si="35"/>
        <v>130.41200000000001</v>
      </c>
      <c r="H575">
        <v>1102340</v>
      </c>
      <c r="I575">
        <v>3.4329999999999998</v>
      </c>
      <c r="K575">
        <v>1102340</v>
      </c>
      <c r="L575">
        <v>8.0730000000000004</v>
      </c>
      <c r="N575">
        <v>1102340</v>
      </c>
      <c r="O575">
        <v>16.390999999999998</v>
      </c>
      <c r="Q575">
        <v>1102340</v>
      </c>
      <c r="R575">
        <v>130.41200000000001</v>
      </c>
    </row>
    <row r="576" spans="1:18" x14ac:dyDescent="0.2">
      <c r="A576">
        <v>1102370</v>
      </c>
      <c r="B576">
        <v>15.353</v>
      </c>
      <c r="C576">
        <f t="shared" si="32"/>
        <v>15.705</v>
      </c>
      <c r="D576">
        <f t="shared" si="33"/>
        <v>47.241</v>
      </c>
      <c r="E576">
        <f t="shared" si="34"/>
        <v>68.968999999999994</v>
      </c>
      <c r="F576">
        <f t="shared" si="35"/>
        <v>597.09299999999996</v>
      </c>
      <c r="H576">
        <v>1102370</v>
      </c>
      <c r="I576">
        <v>15.705</v>
      </c>
      <c r="K576">
        <v>1102370</v>
      </c>
      <c r="L576">
        <v>47.241</v>
      </c>
      <c r="N576">
        <v>1102370</v>
      </c>
      <c r="O576">
        <v>68.968999999999994</v>
      </c>
      <c r="Q576">
        <v>1102370</v>
      </c>
      <c r="R576">
        <v>597.09299999999996</v>
      </c>
    </row>
    <row r="577" spans="1:18" x14ac:dyDescent="0.2">
      <c r="A577">
        <v>1102440</v>
      </c>
      <c r="B577">
        <v>7.6950000000000003</v>
      </c>
      <c r="C577">
        <f t="shared" si="32"/>
        <v>8.3480000000000008</v>
      </c>
      <c r="D577">
        <f t="shared" si="33"/>
        <v>9.3879999999999999</v>
      </c>
      <c r="E577">
        <f t="shared" si="34"/>
        <v>24.303999999999998</v>
      </c>
      <c r="F577">
        <f t="shared" si="35"/>
        <v>281.34899999999999</v>
      </c>
      <c r="H577">
        <v>1102440</v>
      </c>
      <c r="I577">
        <v>8.3480000000000008</v>
      </c>
      <c r="K577">
        <v>1102440</v>
      </c>
      <c r="L577">
        <v>9.3879999999999999</v>
      </c>
      <c r="N577">
        <v>1102440</v>
      </c>
      <c r="O577">
        <v>24.303999999999998</v>
      </c>
      <c r="Q577">
        <v>1102440</v>
      </c>
      <c r="R577">
        <v>281.34899999999999</v>
      </c>
    </row>
    <row r="578" spans="1:18" x14ac:dyDescent="0.2">
      <c r="A578">
        <v>1102380</v>
      </c>
      <c r="B578">
        <v>11.81</v>
      </c>
      <c r="C578">
        <f t="shared" si="32"/>
        <v>14.785</v>
      </c>
      <c r="D578">
        <f t="shared" si="33"/>
        <v>27.952999999999999</v>
      </c>
      <c r="E578">
        <f t="shared" si="34"/>
        <v>37.131</v>
      </c>
      <c r="F578">
        <f t="shared" si="35"/>
        <v>575.60699999999997</v>
      </c>
      <c r="H578">
        <v>1102380</v>
      </c>
      <c r="I578">
        <v>14.785</v>
      </c>
      <c r="K578">
        <v>1102380</v>
      </c>
      <c r="L578">
        <v>27.952999999999999</v>
      </c>
      <c r="N578">
        <v>1102380</v>
      </c>
      <c r="O578">
        <v>37.131</v>
      </c>
      <c r="Q578">
        <v>1102380</v>
      </c>
      <c r="R578">
        <v>575.60699999999997</v>
      </c>
    </row>
    <row r="579" spans="1:18" x14ac:dyDescent="0.2">
      <c r="A579">
        <v>1102420</v>
      </c>
      <c r="B579">
        <v>11.939</v>
      </c>
      <c r="C579">
        <f t="shared" ref="C579:C642" si="36">_xlfn.XLOOKUP(A579,$H$2:$H$1332,$I$2:$I$1332,,0,)</f>
        <v>14.113</v>
      </c>
      <c r="D579">
        <f t="shared" ref="D579:D642" si="37">_xlfn.XLOOKUP($A579,$H$2:$H$1332,$L$2:$L$1332,,0,)</f>
        <v>33.811</v>
      </c>
      <c r="E579">
        <f t="shared" ref="E579:E642" si="38">_xlfn.XLOOKUP($A579,$H$2:$H$1332,$O$2:$O$1332,,0,)</f>
        <v>38.451000000000001</v>
      </c>
      <c r="F579">
        <f t="shared" ref="F579:F642" si="39">_xlfn.XLOOKUP($A579,$H$2:$H$1332,$R$2:$R$1332,,0,)</f>
        <v>550.23599999999999</v>
      </c>
      <c r="H579">
        <v>1102420</v>
      </c>
      <c r="I579">
        <v>14.113</v>
      </c>
      <c r="K579">
        <v>1102420</v>
      </c>
      <c r="L579">
        <v>33.811</v>
      </c>
      <c r="N579">
        <v>1102420</v>
      </c>
      <c r="O579">
        <v>38.451000000000001</v>
      </c>
      <c r="Q579">
        <v>1102420</v>
      </c>
      <c r="R579">
        <v>550.23599999999999</v>
      </c>
    </row>
    <row r="580" spans="1:18" x14ac:dyDescent="0.2">
      <c r="A580">
        <v>1102430</v>
      </c>
      <c r="B580">
        <v>19.501999999999999</v>
      </c>
      <c r="C580">
        <f t="shared" si="36"/>
        <v>25.561</v>
      </c>
      <c r="D580">
        <f t="shared" si="37"/>
        <v>74.763999999999996</v>
      </c>
      <c r="E580">
        <f t="shared" si="38"/>
        <v>92.849000000000004</v>
      </c>
      <c r="F580">
        <f t="shared" si="39"/>
        <v>902.63699999999994</v>
      </c>
      <c r="H580">
        <v>1102430</v>
      </c>
      <c r="I580">
        <v>25.561</v>
      </c>
      <c r="K580">
        <v>1102430</v>
      </c>
      <c r="L580">
        <v>74.763999999999996</v>
      </c>
      <c r="N580">
        <v>1102430</v>
      </c>
      <c r="O580">
        <v>92.849000000000004</v>
      </c>
      <c r="Q580">
        <v>1102430</v>
      </c>
      <c r="R580">
        <v>902.63699999999994</v>
      </c>
    </row>
    <row r="581" spans="1:18" x14ac:dyDescent="0.2">
      <c r="A581">
        <v>1102390</v>
      </c>
      <c r="B581">
        <v>10.701000000000001</v>
      </c>
      <c r="C581">
        <f t="shared" si="36"/>
        <v>6.8179999999999996</v>
      </c>
      <c r="D581">
        <f t="shared" si="37"/>
        <v>22.433</v>
      </c>
      <c r="E581">
        <f t="shared" si="38"/>
        <v>25.968</v>
      </c>
      <c r="F581">
        <f t="shared" si="39"/>
        <v>416.31900000000002</v>
      </c>
      <c r="H581">
        <v>1102390</v>
      </c>
      <c r="I581">
        <v>6.8179999999999996</v>
      </c>
      <c r="K581">
        <v>1102390</v>
      </c>
      <c r="L581">
        <v>22.433</v>
      </c>
      <c r="N581">
        <v>1102390</v>
      </c>
      <c r="O581">
        <v>25.968</v>
      </c>
      <c r="Q581">
        <v>1102390</v>
      </c>
      <c r="R581">
        <v>416.31900000000002</v>
      </c>
    </row>
    <row r="582" spans="1:18" x14ac:dyDescent="0.2">
      <c r="A582">
        <v>1102410</v>
      </c>
      <c r="B582">
        <v>11.54</v>
      </c>
      <c r="C582">
        <f t="shared" si="36"/>
        <v>15.675000000000001</v>
      </c>
      <c r="D582">
        <f t="shared" si="37"/>
        <v>34.401000000000003</v>
      </c>
      <c r="E582">
        <f t="shared" si="38"/>
        <v>41.902999999999999</v>
      </c>
      <c r="F582">
        <f t="shared" si="39"/>
        <v>566.65</v>
      </c>
      <c r="H582">
        <v>1102410</v>
      </c>
      <c r="I582">
        <v>15.675000000000001</v>
      </c>
      <c r="K582">
        <v>1102410</v>
      </c>
      <c r="L582">
        <v>34.401000000000003</v>
      </c>
      <c r="N582">
        <v>1102410</v>
      </c>
      <c r="O582">
        <v>41.902999999999999</v>
      </c>
      <c r="Q582">
        <v>1102410</v>
      </c>
      <c r="R582">
        <v>566.65</v>
      </c>
    </row>
    <row r="583" spans="1:18" x14ac:dyDescent="0.2">
      <c r="A583">
        <v>1102400</v>
      </c>
      <c r="B583">
        <v>7.6550000000000002</v>
      </c>
      <c r="C583">
        <f t="shared" si="36"/>
        <v>3.3149999999999999</v>
      </c>
      <c r="D583">
        <f t="shared" si="37"/>
        <v>14.307</v>
      </c>
      <c r="E583">
        <f t="shared" si="38"/>
        <v>14.941000000000001</v>
      </c>
      <c r="F583">
        <f t="shared" si="39"/>
        <v>252.369</v>
      </c>
      <c r="H583">
        <v>1102400</v>
      </c>
      <c r="I583">
        <v>3.3149999999999999</v>
      </c>
      <c r="K583">
        <v>1102400</v>
      </c>
      <c r="L583">
        <v>14.307</v>
      </c>
      <c r="N583">
        <v>1102400</v>
      </c>
      <c r="O583">
        <v>14.941000000000001</v>
      </c>
      <c r="Q583">
        <v>1102400</v>
      </c>
      <c r="R583">
        <v>252.369</v>
      </c>
    </row>
    <row r="584" spans="1:18" x14ac:dyDescent="0.2">
      <c r="A584">
        <v>1102450</v>
      </c>
      <c r="B584">
        <v>16.824999999999999</v>
      </c>
      <c r="C584">
        <f t="shared" si="36"/>
        <v>16.847999999999999</v>
      </c>
      <c r="D584">
        <f t="shared" si="37"/>
        <v>48.268999999999998</v>
      </c>
      <c r="E584">
        <f t="shared" si="38"/>
        <v>78.974000000000004</v>
      </c>
      <c r="F584">
        <f t="shared" si="39"/>
        <v>535.49800000000005</v>
      </c>
      <c r="H584">
        <v>1102450</v>
      </c>
      <c r="I584">
        <v>16.847999999999999</v>
      </c>
      <c r="K584">
        <v>1102450</v>
      </c>
      <c r="L584">
        <v>48.268999999999998</v>
      </c>
      <c r="N584">
        <v>1102450</v>
      </c>
      <c r="O584">
        <v>78.974000000000004</v>
      </c>
      <c r="Q584">
        <v>1102450</v>
      </c>
      <c r="R584">
        <v>535.49800000000005</v>
      </c>
    </row>
    <row r="585" spans="1:18" x14ac:dyDescent="0.2">
      <c r="A585">
        <v>1102460</v>
      </c>
      <c r="B585">
        <v>19.32</v>
      </c>
      <c r="C585">
        <f t="shared" si="36"/>
        <v>28.009</v>
      </c>
      <c r="D585">
        <f t="shared" si="37"/>
        <v>44.981999999999999</v>
      </c>
      <c r="E585">
        <f t="shared" si="38"/>
        <v>89.138000000000005</v>
      </c>
      <c r="F585">
        <f t="shared" si="39"/>
        <v>683.54300000000001</v>
      </c>
      <c r="H585">
        <v>1102460</v>
      </c>
      <c r="I585">
        <v>28.009</v>
      </c>
      <c r="K585">
        <v>1102460</v>
      </c>
      <c r="L585">
        <v>44.981999999999999</v>
      </c>
      <c r="N585">
        <v>1102460</v>
      </c>
      <c r="O585">
        <v>89.138000000000005</v>
      </c>
      <c r="Q585">
        <v>1102460</v>
      </c>
      <c r="R585">
        <v>683.54300000000001</v>
      </c>
    </row>
    <row r="586" spans="1:18" x14ac:dyDescent="0.2">
      <c r="A586">
        <v>1102470</v>
      </c>
      <c r="B586">
        <v>9.57</v>
      </c>
      <c r="C586">
        <f t="shared" si="36"/>
        <v>11.029</v>
      </c>
      <c r="D586">
        <f t="shared" si="37"/>
        <v>12.846</v>
      </c>
      <c r="E586">
        <f t="shared" si="38"/>
        <v>35.707000000000001</v>
      </c>
      <c r="F586">
        <f t="shared" si="39"/>
        <v>309.97800000000001</v>
      </c>
      <c r="H586">
        <v>1102470</v>
      </c>
      <c r="I586">
        <v>11.029</v>
      </c>
      <c r="K586">
        <v>1102470</v>
      </c>
      <c r="L586">
        <v>12.846</v>
      </c>
      <c r="N586">
        <v>1102470</v>
      </c>
      <c r="O586">
        <v>35.707000000000001</v>
      </c>
      <c r="Q586">
        <v>1102470</v>
      </c>
      <c r="R586">
        <v>309.97800000000001</v>
      </c>
    </row>
    <row r="587" spans="1:18" x14ac:dyDescent="0.2">
      <c r="A587">
        <v>1102760</v>
      </c>
      <c r="B587">
        <v>18.853000000000002</v>
      </c>
      <c r="C587">
        <f t="shared" si="36"/>
        <v>23.989000000000001</v>
      </c>
      <c r="D587">
        <f t="shared" si="37"/>
        <v>51.32</v>
      </c>
      <c r="E587">
        <f t="shared" si="38"/>
        <v>85.022999999999996</v>
      </c>
      <c r="F587">
        <f t="shared" si="39"/>
        <v>747.44500000000005</v>
      </c>
      <c r="H587">
        <v>1102760</v>
      </c>
      <c r="I587">
        <v>23.989000000000001</v>
      </c>
      <c r="K587">
        <v>1102760</v>
      </c>
      <c r="L587">
        <v>51.32</v>
      </c>
      <c r="N587">
        <v>1102760</v>
      </c>
      <c r="O587">
        <v>85.022999999999996</v>
      </c>
      <c r="Q587">
        <v>1102760</v>
      </c>
      <c r="R587">
        <v>747.44500000000005</v>
      </c>
    </row>
    <row r="588" spans="1:18" x14ac:dyDescent="0.2">
      <c r="A588">
        <v>1102480</v>
      </c>
      <c r="B588">
        <v>12.179</v>
      </c>
      <c r="C588">
        <f t="shared" si="36"/>
        <v>16.902999999999999</v>
      </c>
      <c r="D588">
        <f t="shared" si="37"/>
        <v>30.759</v>
      </c>
      <c r="E588">
        <f t="shared" si="38"/>
        <v>54.508000000000003</v>
      </c>
      <c r="F588">
        <f t="shared" si="39"/>
        <v>398.07600000000002</v>
      </c>
      <c r="H588">
        <v>1102480</v>
      </c>
      <c r="I588">
        <v>16.902999999999999</v>
      </c>
      <c r="K588">
        <v>1102480</v>
      </c>
      <c r="L588">
        <v>30.759</v>
      </c>
      <c r="N588">
        <v>1102480</v>
      </c>
      <c r="O588">
        <v>54.508000000000003</v>
      </c>
      <c r="Q588">
        <v>1102480</v>
      </c>
      <c r="R588">
        <v>398.07600000000002</v>
      </c>
    </row>
    <row r="589" spans="1:18" x14ac:dyDescent="0.2">
      <c r="A589">
        <v>1102640</v>
      </c>
      <c r="B589">
        <v>15.273999999999999</v>
      </c>
      <c r="C589">
        <f t="shared" si="36"/>
        <v>21.053999999999998</v>
      </c>
      <c r="D589">
        <f t="shared" si="37"/>
        <v>27.276</v>
      </c>
      <c r="E589">
        <f t="shared" si="38"/>
        <v>65.662999999999997</v>
      </c>
      <c r="F589">
        <f t="shared" si="39"/>
        <v>538.37599999999998</v>
      </c>
      <c r="H589">
        <v>1102640</v>
      </c>
      <c r="I589">
        <v>21.053999999999998</v>
      </c>
      <c r="K589">
        <v>1102640</v>
      </c>
      <c r="L589">
        <v>27.276</v>
      </c>
      <c r="N589">
        <v>1102640</v>
      </c>
      <c r="O589">
        <v>65.662999999999997</v>
      </c>
      <c r="Q589">
        <v>1102640</v>
      </c>
      <c r="R589">
        <v>538.37599999999998</v>
      </c>
    </row>
    <row r="590" spans="1:18" x14ac:dyDescent="0.2">
      <c r="A590">
        <v>1102490</v>
      </c>
      <c r="B590">
        <v>8.93</v>
      </c>
      <c r="C590">
        <f t="shared" si="36"/>
        <v>9.2579999999999991</v>
      </c>
      <c r="D590">
        <f t="shared" si="37"/>
        <v>20.850999999999999</v>
      </c>
      <c r="E590">
        <f t="shared" si="38"/>
        <v>34.430999999999997</v>
      </c>
      <c r="F590">
        <f t="shared" si="39"/>
        <v>256.74200000000002</v>
      </c>
      <c r="H590">
        <v>1102490</v>
      </c>
      <c r="I590">
        <v>9.2579999999999991</v>
      </c>
      <c r="K590">
        <v>1102490</v>
      </c>
      <c r="L590">
        <v>20.850999999999999</v>
      </c>
      <c r="N590">
        <v>1102490</v>
      </c>
      <c r="O590">
        <v>34.430999999999997</v>
      </c>
      <c r="Q590">
        <v>1102490</v>
      </c>
      <c r="R590">
        <v>256.74200000000002</v>
      </c>
    </row>
    <row r="591" spans="1:18" x14ac:dyDescent="0.2">
      <c r="A591">
        <v>1102520</v>
      </c>
      <c r="B591">
        <v>17.574999999999999</v>
      </c>
      <c r="C591">
        <f t="shared" si="36"/>
        <v>24.338000000000001</v>
      </c>
      <c r="D591">
        <f t="shared" si="37"/>
        <v>53.973999999999997</v>
      </c>
      <c r="E591">
        <f t="shared" si="38"/>
        <v>89.305999999999997</v>
      </c>
      <c r="F591">
        <f t="shared" si="39"/>
        <v>608.66899999999998</v>
      </c>
      <c r="H591">
        <v>1102520</v>
      </c>
      <c r="I591">
        <v>24.338000000000001</v>
      </c>
      <c r="K591">
        <v>1102520</v>
      </c>
      <c r="L591">
        <v>53.973999999999997</v>
      </c>
      <c r="N591">
        <v>1102520</v>
      </c>
      <c r="O591">
        <v>89.305999999999997</v>
      </c>
      <c r="Q591">
        <v>1102520</v>
      </c>
      <c r="R591">
        <v>608.66899999999998</v>
      </c>
    </row>
    <row r="592" spans="1:18" x14ac:dyDescent="0.2">
      <c r="A592">
        <v>1102620</v>
      </c>
      <c r="B592">
        <v>16.013999999999999</v>
      </c>
      <c r="C592">
        <f t="shared" si="36"/>
        <v>28.448</v>
      </c>
      <c r="D592">
        <f t="shared" si="37"/>
        <v>34.991</v>
      </c>
      <c r="E592">
        <f t="shared" si="38"/>
        <v>75.927999999999997</v>
      </c>
      <c r="F592">
        <f t="shared" si="39"/>
        <v>493.61200000000002</v>
      </c>
      <c r="H592">
        <v>1102620</v>
      </c>
      <c r="I592">
        <v>28.448</v>
      </c>
      <c r="K592">
        <v>1102620</v>
      </c>
      <c r="L592">
        <v>34.991</v>
      </c>
      <c r="N592">
        <v>1102620</v>
      </c>
      <c r="O592">
        <v>75.927999999999997</v>
      </c>
      <c r="Q592">
        <v>1102620</v>
      </c>
      <c r="R592">
        <v>493.61200000000002</v>
      </c>
    </row>
    <row r="593" spans="1:18" x14ac:dyDescent="0.2">
      <c r="A593">
        <v>1102630</v>
      </c>
      <c r="B593">
        <v>13.601000000000001</v>
      </c>
      <c r="C593">
        <f t="shared" si="36"/>
        <v>18.309000000000001</v>
      </c>
      <c r="D593">
        <f t="shared" si="37"/>
        <v>43.265999999999998</v>
      </c>
      <c r="E593">
        <f t="shared" si="38"/>
        <v>69.274000000000001</v>
      </c>
      <c r="F593">
        <f t="shared" si="39"/>
        <v>391.51799999999997</v>
      </c>
      <c r="H593">
        <v>1102630</v>
      </c>
      <c r="I593">
        <v>18.309000000000001</v>
      </c>
      <c r="K593">
        <v>1102630</v>
      </c>
      <c r="L593">
        <v>43.265999999999998</v>
      </c>
      <c r="N593">
        <v>1102630</v>
      </c>
      <c r="O593">
        <v>69.274000000000001</v>
      </c>
      <c r="Q593">
        <v>1102630</v>
      </c>
      <c r="R593">
        <v>391.51799999999997</v>
      </c>
    </row>
    <row r="594" spans="1:18" x14ac:dyDescent="0.2">
      <c r="A594">
        <v>1102500</v>
      </c>
      <c r="B594">
        <v>9.0920000000000005</v>
      </c>
      <c r="C594">
        <f t="shared" si="36"/>
        <v>10.750999999999999</v>
      </c>
      <c r="D594">
        <f t="shared" si="37"/>
        <v>23.411999999999999</v>
      </c>
      <c r="E594">
        <f t="shared" si="38"/>
        <v>34.511000000000003</v>
      </c>
      <c r="F594">
        <f t="shared" si="39"/>
        <v>334.12599999999998</v>
      </c>
      <c r="H594">
        <v>1102500</v>
      </c>
      <c r="I594">
        <v>10.750999999999999</v>
      </c>
      <c r="K594">
        <v>1102500</v>
      </c>
      <c r="L594">
        <v>23.411999999999999</v>
      </c>
      <c r="N594">
        <v>1102500</v>
      </c>
      <c r="O594">
        <v>34.511000000000003</v>
      </c>
      <c r="Q594">
        <v>1102500</v>
      </c>
      <c r="R594">
        <v>334.12599999999998</v>
      </c>
    </row>
    <row r="595" spans="1:18" x14ac:dyDescent="0.2">
      <c r="A595">
        <v>1102510</v>
      </c>
      <c r="B595">
        <v>13.714</v>
      </c>
      <c r="C595">
        <f t="shared" si="36"/>
        <v>17.920999999999999</v>
      </c>
      <c r="D595">
        <f t="shared" si="37"/>
        <v>35.305</v>
      </c>
      <c r="E595">
        <f t="shared" si="38"/>
        <v>59.680999999999997</v>
      </c>
      <c r="F595">
        <f t="shared" si="39"/>
        <v>492.84800000000001</v>
      </c>
      <c r="H595">
        <v>1102510</v>
      </c>
      <c r="I595">
        <v>17.920999999999999</v>
      </c>
      <c r="K595">
        <v>1102510</v>
      </c>
      <c r="L595">
        <v>35.305</v>
      </c>
      <c r="N595">
        <v>1102510</v>
      </c>
      <c r="O595">
        <v>59.680999999999997</v>
      </c>
      <c r="Q595">
        <v>1102510</v>
      </c>
      <c r="R595">
        <v>492.84800000000001</v>
      </c>
    </row>
    <row r="596" spans="1:18" x14ac:dyDescent="0.2">
      <c r="A596">
        <v>1102530</v>
      </c>
      <c r="B596">
        <v>16.798999999999999</v>
      </c>
      <c r="C596">
        <f t="shared" si="36"/>
        <v>27.05</v>
      </c>
      <c r="D596">
        <f t="shared" si="37"/>
        <v>45.582999999999998</v>
      </c>
      <c r="E596">
        <f t="shared" si="38"/>
        <v>74.989000000000004</v>
      </c>
      <c r="F596">
        <f t="shared" si="39"/>
        <v>659.87599999999998</v>
      </c>
      <c r="H596">
        <v>1102530</v>
      </c>
      <c r="I596">
        <v>27.05</v>
      </c>
      <c r="K596">
        <v>1102530</v>
      </c>
      <c r="L596">
        <v>45.582999999999998</v>
      </c>
      <c r="N596">
        <v>1102530</v>
      </c>
      <c r="O596">
        <v>74.989000000000004</v>
      </c>
      <c r="Q596">
        <v>1102530</v>
      </c>
      <c r="R596">
        <v>659.87599999999998</v>
      </c>
    </row>
    <row r="597" spans="1:18" x14ac:dyDescent="0.2">
      <c r="A597">
        <v>1102610</v>
      </c>
      <c r="B597">
        <v>14.375999999999999</v>
      </c>
      <c r="C597">
        <f t="shared" si="36"/>
        <v>20.655000000000001</v>
      </c>
      <c r="D597">
        <f t="shared" si="37"/>
        <v>34.072000000000003</v>
      </c>
      <c r="E597">
        <f t="shared" si="38"/>
        <v>62.417000000000002</v>
      </c>
      <c r="F597">
        <f t="shared" si="39"/>
        <v>485.34</v>
      </c>
      <c r="H597">
        <v>1102610</v>
      </c>
      <c r="I597">
        <v>20.655000000000001</v>
      </c>
      <c r="K597">
        <v>1102610</v>
      </c>
      <c r="L597">
        <v>34.072000000000003</v>
      </c>
      <c r="N597">
        <v>1102610</v>
      </c>
      <c r="O597">
        <v>62.417000000000002</v>
      </c>
      <c r="Q597">
        <v>1102610</v>
      </c>
      <c r="R597">
        <v>485.34</v>
      </c>
    </row>
    <row r="598" spans="1:18" x14ac:dyDescent="0.2">
      <c r="A598">
        <v>1102540</v>
      </c>
      <c r="B598">
        <v>8.8309999999999995</v>
      </c>
      <c r="C598">
        <f t="shared" si="36"/>
        <v>11.534000000000001</v>
      </c>
      <c r="D598">
        <f t="shared" si="37"/>
        <v>16.7</v>
      </c>
      <c r="E598">
        <f t="shared" si="38"/>
        <v>22.413</v>
      </c>
      <c r="F598">
        <f t="shared" si="39"/>
        <v>395.02199999999999</v>
      </c>
      <c r="H598">
        <v>1102540</v>
      </c>
      <c r="I598">
        <v>11.534000000000001</v>
      </c>
      <c r="K598">
        <v>1102540</v>
      </c>
      <c r="L598">
        <v>16.7</v>
      </c>
      <c r="N598">
        <v>1102540</v>
      </c>
      <c r="O598">
        <v>22.413</v>
      </c>
      <c r="Q598">
        <v>1102540</v>
      </c>
      <c r="R598">
        <v>395.02199999999999</v>
      </c>
    </row>
    <row r="599" spans="1:18" x14ac:dyDescent="0.2">
      <c r="A599">
        <v>1102600</v>
      </c>
      <c r="B599">
        <v>14.356999999999999</v>
      </c>
      <c r="C599">
        <f t="shared" si="36"/>
        <v>22.425000000000001</v>
      </c>
      <c r="D599">
        <f t="shared" si="37"/>
        <v>43.11</v>
      </c>
      <c r="E599">
        <f t="shared" si="38"/>
        <v>63.046999999999997</v>
      </c>
      <c r="F599">
        <f t="shared" si="39"/>
        <v>581.71799999999996</v>
      </c>
      <c r="H599">
        <v>1102600</v>
      </c>
      <c r="I599">
        <v>22.425000000000001</v>
      </c>
      <c r="K599">
        <v>1102600</v>
      </c>
      <c r="L599">
        <v>43.11</v>
      </c>
      <c r="N599">
        <v>1102600</v>
      </c>
      <c r="O599">
        <v>63.046999999999997</v>
      </c>
      <c r="Q599">
        <v>1102600</v>
      </c>
      <c r="R599">
        <v>581.71799999999996</v>
      </c>
    </row>
    <row r="600" spans="1:18" x14ac:dyDescent="0.2">
      <c r="A600">
        <v>1102550</v>
      </c>
      <c r="B600">
        <v>5.73</v>
      </c>
      <c r="C600">
        <f t="shared" si="36"/>
        <v>2.9209999999999998</v>
      </c>
      <c r="D600">
        <f t="shared" si="37"/>
        <v>8.0779999999999994</v>
      </c>
      <c r="E600">
        <f t="shared" si="38"/>
        <v>12.643000000000001</v>
      </c>
      <c r="F600">
        <f t="shared" si="39"/>
        <v>190.523</v>
      </c>
      <c r="H600">
        <v>1102550</v>
      </c>
      <c r="I600">
        <v>2.9209999999999998</v>
      </c>
      <c r="K600">
        <v>1102550</v>
      </c>
      <c r="L600">
        <v>8.0779999999999994</v>
      </c>
      <c r="N600">
        <v>1102550</v>
      </c>
      <c r="O600">
        <v>12.643000000000001</v>
      </c>
      <c r="Q600">
        <v>1102550</v>
      </c>
      <c r="R600">
        <v>190.523</v>
      </c>
    </row>
    <row r="601" spans="1:18" x14ac:dyDescent="0.2">
      <c r="A601">
        <v>1102590</v>
      </c>
      <c r="B601">
        <v>13.776</v>
      </c>
      <c r="C601">
        <f t="shared" si="36"/>
        <v>7.6340000000000003</v>
      </c>
      <c r="D601">
        <f t="shared" si="37"/>
        <v>35.317</v>
      </c>
      <c r="E601">
        <f t="shared" si="38"/>
        <v>37.44</v>
      </c>
      <c r="F601">
        <f t="shared" si="39"/>
        <v>475.24200000000002</v>
      </c>
      <c r="H601">
        <v>1102590</v>
      </c>
      <c r="I601">
        <v>7.6340000000000003</v>
      </c>
      <c r="K601">
        <v>1102590</v>
      </c>
      <c r="L601">
        <v>35.317</v>
      </c>
      <c r="N601">
        <v>1102590</v>
      </c>
      <c r="O601">
        <v>37.44</v>
      </c>
      <c r="Q601">
        <v>1102590</v>
      </c>
      <c r="R601">
        <v>475.24200000000002</v>
      </c>
    </row>
    <row r="602" spans="1:18" x14ac:dyDescent="0.2">
      <c r="A602">
        <v>1102560</v>
      </c>
      <c r="B602">
        <v>7.2619999999999996</v>
      </c>
      <c r="C602">
        <f t="shared" si="36"/>
        <v>1.468</v>
      </c>
      <c r="D602">
        <f t="shared" si="37"/>
        <v>10.925000000000001</v>
      </c>
      <c r="E602">
        <f t="shared" si="38"/>
        <v>11.766</v>
      </c>
      <c r="F602">
        <f t="shared" si="39"/>
        <v>189.465</v>
      </c>
      <c r="H602">
        <v>1102560</v>
      </c>
      <c r="I602">
        <v>1.468</v>
      </c>
      <c r="K602">
        <v>1102560</v>
      </c>
      <c r="L602">
        <v>10.925000000000001</v>
      </c>
      <c r="N602">
        <v>1102560</v>
      </c>
      <c r="O602">
        <v>11.766</v>
      </c>
      <c r="Q602">
        <v>1102560</v>
      </c>
      <c r="R602">
        <v>189.465</v>
      </c>
    </row>
    <row r="603" spans="1:18" x14ac:dyDescent="0.2">
      <c r="A603">
        <v>1102570</v>
      </c>
      <c r="B603">
        <v>12.522</v>
      </c>
      <c r="C603">
        <f t="shared" si="36"/>
        <v>4.9169999999999998</v>
      </c>
      <c r="D603">
        <f t="shared" si="37"/>
        <v>27.292999999999999</v>
      </c>
      <c r="E603">
        <f t="shared" si="38"/>
        <v>29.884</v>
      </c>
      <c r="F603">
        <f t="shared" si="39"/>
        <v>380.517</v>
      </c>
      <c r="H603">
        <v>1102570</v>
      </c>
      <c r="I603">
        <v>4.9169999999999998</v>
      </c>
      <c r="K603">
        <v>1102570</v>
      </c>
      <c r="L603">
        <v>27.292999999999999</v>
      </c>
      <c r="N603">
        <v>1102570</v>
      </c>
      <c r="O603">
        <v>29.884</v>
      </c>
      <c r="Q603">
        <v>1102570</v>
      </c>
      <c r="R603">
        <v>380.517</v>
      </c>
    </row>
    <row r="604" spans="1:18" x14ac:dyDescent="0.2">
      <c r="A604">
        <v>1102580</v>
      </c>
      <c r="B604">
        <v>11.037000000000001</v>
      </c>
      <c r="C604">
        <f t="shared" si="36"/>
        <v>5.726</v>
      </c>
      <c r="D604">
        <f t="shared" si="37"/>
        <v>20.898</v>
      </c>
      <c r="E604">
        <f t="shared" si="38"/>
        <v>24.378</v>
      </c>
      <c r="F604">
        <f t="shared" si="39"/>
        <v>421.26400000000001</v>
      </c>
      <c r="H604">
        <v>1102580</v>
      </c>
      <c r="I604">
        <v>5.726</v>
      </c>
      <c r="K604">
        <v>1102580</v>
      </c>
      <c r="L604">
        <v>20.898</v>
      </c>
      <c r="N604">
        <v>1102580</v>
      </c>
      <c r="O604">
        <v>24.378</v>
      </c>
      <c r="Q604">
        <v>1102580</v>
      </c>
      <c r="R604">
        <v>421.26400000000001</v>
      </c>
    </row>
    <row r="605" spans="1:18" x14ac:dyDescent="0.2">
      <c r="A605">
        <v>1102650</v>
      </c>
      <c r="B605">
        <v>8.9280000000000008</v>
      </c>
      <c r="C605">
        <f t="shared" si="36"/>
        <v>8.8249999999999993</v>
      </c>
      <c r="D605">
        <f t="shared" si="37"/>
        <v>16.079000000000001</v>
      </c>
      <c r="E605">
        <f t="shared" si="38"/>
        <v>23.122</v>
      </c>
      <c r="F605">
        <f t="shared" si="39"/>
        <v>384.68</v>
      </c>
      <c r="H605">
        <v>1102650</v>
      </c>
      <c r="I605">
        <v>8.8249999999999993</v>
      </c>
      <c r="K605">
        <v>1102650</v>
      </c>
      <c r="L605">
        <v>16.079000000000001</v>
      </c>
      <c r="N605">
        <v>1102650</v>
      </c>
      <c r="O605">
        <v>23.122</v>
      </c>
      <c r="Q605">
        <v>1102650</v>
      </c>
      <c r="R605">
        <v>384.68</v>
      </c>
    </row>
    <row r="606" spans="1:18" x14ac:dyDescent="0.2">
      <c r="A606">
        <v>1102730</v>
      </c>
      <c r="B606">
        <v>11.083</v>
      </c>
      <c r="C606">
        <f t="shared" si="36"/>
        <v>7.66</v>
      </c>
      <c r="D606">
        <f t="shared" si="37"/>
        <v>21.597999999999999</v>
      </c>
      <c r="E606">
        <f t="shared" si="38"/>
        <v>28.954999999999998</v>
      </c>
      <c r="F606">
        <f t="shared" si="39"/>
        <v>398.47899999999998</v>
      </c>
      <c r="H606">
        <v>1102730</v>
      </c>
      <c r="I606">
        <v>7.66</v>
      </c>
      <c r="K606">
        <v>1102730</v>
      </c>
      <c r="L606">
        <v>21.597999999999999</v>
      </c>
      <c r="N606">
        <v>1102730</v>
      </c>
      <c r="O606">
        <v>28.954999999999998</v>
      </c>
      <c r="Q606">
        <v>1102730</v>
      </c>
      <c r="R606">
        <v>398.47899999999998</v>
      </c>
    </row>
    <row r="607" spans="1:18" x14ac:dyDescent="0.2">
      <c r="A607">
        <v>1102740</v>
      </c>
      <c r="B607">
        <v>14.1</v>
      </c>
      <c r="C607">
        <f t="shared" si="36"/>
        <v>19.594000000000001</v>
      </c>
      <c r="D607">
        <f t="shared" si="37"/>
        <v>35.143000000000001</v>
      </c>
      <c r="E607">
        <f t="shared" si="38"/>
        <v>59.311</v>
      </c>
      <c r="F607">
        <f t="shared" si="39"/>
        <v>570.20100000000002</v>
      </c>
      <c r="H607">
        <v>1102740</v>
      </c>
      <c r="I607">
        <v>19.594000000000001</v>
      </c>
      <c r="K607">
        <v>1102740</v>
      </c>
      <c r="L607">
        <v>35.143000000000001</v>
      </c>
      <c r="N607">
        <v>1102740</v>
      </c>
      <c r="O607">
        <v>59.311</v>
      </c>
      <c r="Q607">
        <v>1102740</v>
      </c>
      <c r="R607">
        <v>570.20100000000002</v>
      </c>
    </row>
    <row r="608" spans="1:18" x14ac:dyDescent="0.2">
      <c r="A608">
        <v>1102750</v>
      </c>
      <c r="B608">
        <v>9.032</v>
      </c>
      <c r="C608">
        <f t="shared" si="36"/>
        <v>8.0169999999999995</v>
      </c>
      <c r="D608">
        <f t="shared" si="37"/>
        <v>17.975000000000001</v>
      </c>
      <c r="E608">
        <f t="shared" si="38"/>
        <v>24.315999999999999</v>
      </c>
      <c r="F608">
        <f t="shared" si="39"/>
        <v>390.52600000000001</v>
      </c>
      <c r="H608">
        <v>1102750</v>
      </c>
      <c r="I608">
        <v>8.0169999999999995</v>
      </c>
      <c r="K608">
        <v>1102750</v>
      </c>
      <c r="L608">
        <v>17.975000000000001</v>
      </c>
      <c r="N608">
        <v>1102750</v>
      </c>
      <c r="O608">
        <v>24.315999999999999</v>
      </c>
      <c r="Q608">
        <v>1102750</v>
      </c>
      <c r="R608">
        <v>390.52600000000001</v>
      </c>
    </row>
    <row r="609" spans="1:18" x14ac:dyDescent="0.2">
      <c r="A609">
        <v>1102660</v>
      </c>
      <c r="B609">
        <v>7.4130000000000003</v>
      </c>
      <c r="C609">
        <f t="shared" si="36"/>
        <v>5.4109999999999996</v>
      </c>
      <c r="D609">
        <f t="shared" si="37"/>
        <v>13.259</v>
      </c>
      <c r="E609">
        <f t="shared" si="38"/>
        <v>18.574000000000002</v>
      </c>
      <c r="F609">
        <f t="shared" si="39"/>
        <v>245.78</v>
      </c>
      <c r="H609">
        <v>1102660</v>
      </c>
      <c r="I609">
        <v>5.4109999999999996</v>
      </c>
      <c r="K609">
        <v>1102660</v>
      </c>
      <c r="L609">
        <v>13.259</v>
      </c>
      <c r="N609">
        <v>1102660</v>
      </c>
      <c r="O609">
        <v>18.574000000000002</v>
      </c>
      <c r="Q609">
        <v>1102660</v>
      </c>
      <c r="R609">
        <v>245.78</v>
      </c>
    </row>
    <row r="610" spans="1:18" x14ac:dyDescent="0.2">
      <c r="A610">
        <v>1102720</v>
      </c>
      <c r="B610">
        <v>11.177</v>
      </c>
      <c r="C610">
        <f t="shared" si="36"/>
        <v>6.0549999999999997</v>
      </c>
      <c r="D610">
        <f t="shared" si="37"/>
        <v>20.995000000000001</v>
      </c>
      <c r="E610">
        <f t="shared" si="38"/>
        <v>23.975999999999999</v>
      </c>
      <c r="F610">
        <f t="shared" si="39"/>
        <v>377.98500000000001</v>
      </c>
      <c r="H610">
        <v>1102720</v>
      </c>
      <c r="I610">
        <v>6.0549999999999997</v>
      </c>
      <c r="K610">
        <v>1102720</v>
      </c>
      <c r="L610">
        <v>20.995000000000001</v>
      </c>
      <c r="N610">
        <v>1102720</v>
      </c>
      <c r="O610">
        <v>23.975999999999999</v>
      </c>
      <c r="Q610">
        <v>1102720</v>
      </c>
      <c r="R610">
        <v>377.98500000000001</v>
      </c>
    </row>
    <row r="611" spans="1:18" x14ac:dyDescent="0.2">
      <c r="A611">
        <v>1102670</v>
      </c>
      <c r="B611">
        <v>12.997999999999999</v>
      </c>
      <c r="C611">
        <f t="shared" si="36"/>
        <v>10.763</v>
      </c>
      <c r="D611">
        <f t="shared" si="37"/>
        <v>27.425000000000001</v>
      </c>
      <c r="E611">
        <f t="shared" si="38"/>
        <v>35.764000000000003</v>
      </c>
      <c r="F611">
        <f t="shared" si="39"/>
        <v>490.077</v>
      </c>
      <c r="H611">
        <v>1102670</v>
      </c>
      <c r="I611">
        <v>10.763</v>
      </c>
      <c r="K611">
        <v>1102670</v>
      </c>
      <c r="L611">
        <v>27.425000000000001</v>
      </c>
      <c r="N611">
        <v>1102670</v>
      </c>
      <c r="O611">
        <v>35.764000000000003</v>
      </c>
      <c r="Q611">
        <v>1102670</v>
      </c>
      <c r="R611">
        <v>490.077</v>
      </c>
    </row>
    <row r="612" spans="1:18" x14ac:dyDescent="0.2">
      <c r="A612">
        <v>1102710</v>
      </c>
      <c r="B612">
        <v>11.936</v>
      </c>
      <c r="C612">
        <f t="shared" si="36"/>
        <v>14.223000000000001</v>
      </c>
      <c r="D612">
        <f t="shared" si="37"/>
        <v>28.504000000000001</v>
      </c>
      <c r="E612">
        <f t="shared" si="38"/>
        <v>29.297000000000001</v>
      </c>
      <c r="F612">
        <f t="shared" si="39"/>
        <v>523.39400000000001</v>
      </c>
      <c r="H612">
        <v>1102710</v>
      </c>
      <c r="I612">
        <v>14.223000000000001</v>
      </c>
      <c r="K612">
        <v>1102710</v>
      </c>
      <c r="L612">
        <v>28.504000000000001</v>
      </c>
      <c r="N612">
        <v>1102710</v>
      </c>
      <c r="O612">
        <v>29.297000000000001</v>
      </c>
      <c r="Q612">
        <v>1102710</v>
      </c>
      <c r="R612">
        <v>523.39400000000001</v>
      </c>
    </row>
    <row r="613" spans="1:18" x14ac:dyDescent="0.2">
      <c r="A613">
        <v>1102680</v>
      </c>
      <c r="B613">
        <v>7.8360000000000003</v>
      </c>
      <c r="C613">
        <f t="shared" si="36"/>
        <v>2.8849999999999998</v>
      </c>
      <c r="D613">
        <f t="shared" si="37"/>
        <v>15.733000000000001</v>
      </c>
      <c r="E613">
        <f t="shared" si="38"/>
        <v>15.164999999999999</v>
      </c>
      <c r="F613">
        <f t="shared" si="39"/>
        <v>275.61</v>
      </c>
      <c r="H613">
        <v>1102680</v>
      </c>
      <c r="I613">
        <v>2.8849999999999998</v>
      </c>
      <c r="K613">
        <v>1102680</v>
      </c>
      <c r="L613">
        <v>15.733000000000001</v>
      </c>
      <c r="N613">
        <v>1102680</v>
      </c>
      <c r="O613">
        <v>15.164999999999999</v>
      </c>
      <c r="Q613">
        <v>1102680</v>
      </c>
      <c r="R613">
        <v>275.61</v>
      </c>
    </row>
    <row r="614" spans="1:18" x14ac:dyDescent="0.2">
      <c r="A614">
        <v>1102690</v>
      </c>
      <c r="B614">
        <v>11.638999999999999</v>
      </c>
      <c r="C614">
        <f t="shared" si="36"/>
        <v>4.6609999999999996</v>
      </c>
      <c r="D614">
        <f t="shared" si="37"/>
        <v>27.018000000000001</v>
      </c>
      <c r="E614">
        <f t="shared" si="38"/>
        <v>25.152000000000001</v>
      </c>
      <c r="F614">
        <f t="shared" si="39"/>
        <v>360.45</v>
      </c>
      <c r="H614">
        <v>1102690</v>
      </c>
      <c r="I614">
        <v>4.6609999999999996</v>
      </c>
      <c r="K614">
        <v>1102690</v>
      </c>
      <c r="L614">
        <v>27.018000000000001</v>
      </c>
      <c r="N614">
        <v>1102690</v>
      </c>
      <c r="O614">
        <v>25.152000000000001</v>
      </c>
      <c r="Q614">
        <v>1102690</v>
      </c>
      <c r="R614">
        <v>360.45</v>
      </c>
    </row>
    <row r="615" spans="1:18" x14ac:dyDescent="0.2">
      <c r="A615">
        <v>1102700</v>
      </c>
      <c r="B615">
        <v>8.4949999999999992</v>
      </c>
      <c r="C615">
        <f t="shared" si="36"/>
        <v>2.0939999999999999</v>
      </c>
      <c r="D615">
        <f t="shared" si="37"/>
        <v>19.936</v>
      </c>
      <c r="E615">
        <f t="shared" si="38"/>
        <v>14.231999999999999</v>
      </c>
      <c r="F615">
        <f t="shared" si="39"/>
        <v>263.67099999999999</v>
      </c>
      <c r="H615">
        <v>1102700</v>
      </c>
      <c r="I615">
        <v>2.0939999999999999</v>
      </c>
      <c r="K615">
        <v>1102700</v>
      </c>
      <c r="L615">
        <v>19.936</v>
      </c>
      <c r="N615">
        <v>1102700</v>
      </c>
      <c r="O615">
        <v>14.231999999999999</v>
      </c>
      <c r="Q615">
        <v>1102700</v>
      </c>
      <c r="R615">
        <v>263.67099999999999</v>
      </c>
    </row>
    <row r="616" spans="1:18" x14ac:dyDescent="0.2">
      <c r="A616">
        <v>1102780</v>
      </c>
      <c r="B616">
        <v>21.597999999999999</v>
      </c>
      <c r="C616">
        <f t="shared" si="36"/>
        <v>31.8</v>
      </c>
      <c r="D616">
        <f t="shared" si="37"/>
        <v>67.278999999999996</v>
      </c>
      <c r="E616">
        <f t="shared" si="38"/>
        <v>95.843999999999994</v>
      </c>
      <c r="F616">
        <f t="shared" si="39"/>
        <v>951.03599999999994</v>
      </c>
      <c r="H616">
        <v>1102780</v>
      </c>
      <c r="I616">
        <v>31.8</v>
      </c>
      <c r="K616">
        <v>1102780</v>
      </c>
      <c r="L616">
        <v>67.278999999999996</v>
      </c>
      <c r="N616">
        <v>1102780</v>
      </c>
      <c r="O616">
        <v>95.843999999999994</v>
      </c>
      <c r="Q616">
        <v>1102780</v>
      </c>
      <c r="R616">
        <v>951.03599999999994</v>
      </c>
    </row>
    <row r="617" spans="1:18" x14ac:dyDescent="0.2">
      <c r="A617">
        <v>1102790</v>
      </c>
      <c r="B617">
        <v>23.018999999999998</v>
      </c>
      <c r="C617">
        <f t="shared" si="36"/>
        <v>39.427</v>
      </c>
      <c r="D617">
        <f t="shared" si="37"/>
        <v>71.817999999999998</v>
      </c>
      <c r="E617">
        <f t="shared" si="38"/>
        <v>97.32</v>
      </c>
      <c r="F617">
        <f t="shared" si="39"/>
        <v>1180.5899999999999</v>
      </c>
      <c r="H617">
        <v>1102790</v>
      </c>
      <c r="I617">
        <v>39.427</v>
      </c>
      <c r="K617">
        <v>1102790</v>
      </c>
      <c r="L617">
        <v>71.817999999999998</v>
      </c>
      <c r="N617">
        <v>1102790</v>
      </c>
      <c r="O617">
        <v>97.32</v>
      </c>
      <c r="Q617">
        <v>1102790</v>
      </c>
      <c r="R617" s="12">
        <v>1180.5899999999999</v>
      </c>
    </row>
    <row r="618" spans="1:18" x14ac:dyDescent="0.2">
      <c r="A618">
        <v>1102820</v>
      </c>
      <c r="B618">
        <v>10.555999999999999</v>
      </c>
      <c r="C618">
        <f t="shared" si="36"/>
        <v>13.622</v>
      </c>
      <c r="D618">
        <f t="shared" si="37"/>
        <v>21.69</v>
      </c>
      <c r="E618">
        <f t="shared" si="38"/>
        <v>36.156999999999996</v>
      </c>
      <c r="F618">
        <f t="shared" si="39"/>
        <v>397.00799999999998</v>
      </c>
      <c r="H618">
        <v>1102820</v>
      </c>
      <c r="I618">
        <v>13.622</v>
      </c>
      <c r="K618">
        <v>1102820</v>
      </c>
      <c r="L618">
        <v>21.69</v>
      </c>
      <c r="N618">
        <v>1102820</v>
      </c>
      <c r="O618">
        <v>36.156999999999996</v>
      </c>
      <c r="Q618">
        <v>1102820</v>
      </c>
      <c r="R618">
        <v>397.00799999999998</v>
      </c>
    </row>
    <row r="619" spans="1:18" x14ac:dyDescent="0.2">
      <c r="A619">
        <v>1102840</v>
      </c>
      <c r="B619">
        <v>14.124000000000001</v>
      </c>
      <c r="C619">
        <f t="shared" si="36"/>
        <v>20.893999999999998</v>
      </c>
      <c r="D619">
        <f t="shared" si="37"/>
        <v>37.918999999999997</v>
      </c>
      <c r="E619">
        <f t="shared" si="38"/>
        <v>54.015000000000001</v>
      </c>
      <c r="F619">
        <f t="shared" si="39"/>
        <v>578.69799999999998</v>
      </c>
      <c r="H619">
        <v>1102840</v>
      </c>
      <c r="I619">
        <v>20.893999999999998</v>
      </c>
      <c r="K619">
        <v>1102840</v>
      </c>
      <c r="L619">
        <v>37.918999999999997</v>
      </c>
      <c r="N619">
        <v>1102840</v>
      </c>
      <c r="O619">
        <v>54.015000000000001</v>
      </c>
      <c r="Q619">
        <v>1102840</v>
      </c>
      <c r="R619">
        <v>578.69799999999998</v>
      </c>
    </row>
    <row r="620" spans="1:18" x14ac:dyDescent="0.2">
      <c r="A620">
        <v>1102830</v>
      </c>
      <c r="B620">
        <v>12.493</v>
      </c>
      <c r="C620">
        <f t="shared" si="36"/>
        <v>19.186</v>
      </c>
      <c r="D620">
        <f t="shared" si="37"/>
        <v>27.477</v>
      </c>
      <c r="E620">
        <f t="shared" si="38"/>
        <v>37.682000000000002</v>
      </c>
      <c r="F620">
        <f t="shared" si="39"/>
        <v>517.16999999999996</v>
      </c>
      <c r="H620">
        <v>1102830</v>
      </c>
      <c r="I620">
        <v>19.186</v>
      </c>
      <c r="K620">
        <v>1102830</v>
      </c>
      <c r="L620">
        <v>27.477</v>
      </c>
      <c r="N620">
        <v>1102830</v>
      </c>
      <c r="O620">
        <v>37.682000000000002</v>
      </c>
      <c r="Q620">
        <v>1102830</v>
      </c>
      <c r="R620">
        <v>517.16999999999996</v>
      </c>
    </row>
    <row r="621" spans="1:18" x14ac:dyDescent="0.2">
      <c r="A621">
        <v>1102860</v>
      </c>
      <c r="B621">
        <v>11.641</v>
      </c>
      <c r="C621">
        <f t="shared" si="36"/>
        <v>22.574000000000002</v>
      </c>
      <c r="D621">
        <f t="shared" si="37"/>
        <v>21.940999999999999</v>
      </c>
      <c r="E621">
        <f t="shared" si="38"/>
        <v>33.597000000000001</v>
      </c>
      <c r="F621">
        <f t="shared" si="39"/>
        <v>529.303</v>
      </c>
      <c r="H621">
        <v>1102860</v>
      </c>
      <c r="I621">
        <v>22.574000000000002</v>
      </c>
      <c r="K621">
        <v>1102860</v>
      </c>
      <c r="L621">
        <v>21.940999999999999</v>
      </c>
      <c r="N621">
        <v>1102860</v>
      </c>
      <c r="O621">
        <v>33.597000000000001</v>
      </c>
      <c r="Q621">
        <v>1102860</v>
      </c>
      <c r="R621">
        <v>529.303</v>
      </c>
    </row>
    <row r="622" spans="1:18" x14ac:dyDescent="0.2">
      <c r="A622">
        <v>1102900</v>
      </c>
      <c r="B622">
        <v>12.933999999999999</v>
      </c>
      <c r="C622">
        <f t="shared" si="36"/>
        <v>18.414999999999999</v>
      </c>
      <c r="D622">
        <f t="shared" si="37"/>
        <v>20.571000000000002</v>
      </c>
      <c r="E622">
        <f t="shared" si="38"/>
        <v>46.158999999999999</v>
      </c>
      <c r="F622">
        <f t="shared" si="39"/>
        <v>453.54599999999999</v>
      </c>
      <c r="H622">
        <v>1102900</v>
      </c>
      <c r="I622">
        <v>18.414999999999999</v>
      </c>
      <c r="K622">
        <v>1102900</v>
      </c>
      <c r="L622">
        <v>20.571000000000002</v>
      </c>
      <c r="N622">
        <v>1102900</v>
      </c>
      <c r="O622">
        <v>46.158999999999999</v>
      </c>
      <c r="Q622">
        <v>1102900</v>
      </c>
      <c r="R622">
        <v>453.54599999999999</v>
      </c>
    </row>
    <row r="623" spans="1:18" x14ac:dyDescent="0.2">
      <c r="A623">
        <v>1102870</v>
      </c>
      <c r="B623">
        <v>7.5960000000000001</v>
      </c>
      <c r="C623">
        <f t="shared" si="36"/>
        <v>10.753</v>
      </c>
      <c r="D623">
        <f t="shared" si="37"/>
        <v>13.085000000000001</v>
      </c>
      <c r="E623">
        <f t="shared" si="38"/>
        <v>19.22</v>
      </c>
      <c r="F623">
        <f t="shared" si="39"/>
        <v>309.49299999999999</v>
      </c>
      <c r="H623">
        <v>1102870</v>
      </c>
      <c r="I623">
        <v>10.753</v>
      </c>
      <c r="K623">
        <v>1102870</v>
      </c>
      <c r="L623">
        <v>13.085000000000001</v>
      </c>
      <c r="N623">
        <v>1102870</v>
      </c>
      <c r="O623">
        <v>19.22</v>
      </c>
      <c r="Q623">
        <v>1102870</v>
      </c>
      <c r="R623">
        <v>309.49299999999999</v>
      </c>
    </row>
    <row r="624" spans="1:18" x14ac:dyDescent="0.2">
      <c r="A624">
        <v>1102880</v>
      </c>
      <c r="B624">
        <v>10.039999999999999</v>
      </c>
      <c r="C624">
        <f t="shared" si="36"/>
        <v>17.315999999999999</v>
      </c>
      <c r="D624">
        <f t="shared" si="37"/>
        <v>15.944000000000001</v>
      </c>
      <c r="E624">
        <f t="shared" si="38"/>
        <v>24.03</v>
      </c>
      <c r="F624">
        <f t="shared" si="39"/>
        <v>471.80099999999999</v>
      </c>
      <c r="H624">
        <v>1102880</v>
      </c>
      <c r="I624">
        <v>17.315999999999999</v>
      </c>
      <c r="K624">
        <v>1102880</v>
      </c>
      <c r="L624">
        <v>15.944000000000001</v>
      </c>
      <c r="N624">
        <v>1102880</v>
      </c>
      <c r="O624">
        <v>24.03</v>
      </c>
      <c r="Q624">
        <v>1102880</v>
      </c>
      <c r="R624">
        <v>471.80099999999999</v>
      </c>
    </row>
    <row r="625" spans="1:18" x14ac:dyDescent="0.2">
      <c r="A625">
        <v>1102890</v>
      </c>
      <c r="B625">
        <v>9.4529999999999994</v>
      </c>
      <c r="C625">
        <f t="shared" si="36"/>
        <v>12.448</v>
      </c>
      <c r="D625">
        <f t="shared" si="37"/>
        <v>15.677</v>
      </c>
      <c r="E625">
        <f t="shared" si="38"/>
        <v>22.033999999999999</v>
      </c>
      <c r="F625">
        <f t="shared" si="39"/>
        <v>389.48200000000003</v>
      </c>
      <c r="H625">
        <v>1102890</v>
      </c>
      <c r="I625">
        <v>12.448</v>
      </c>
      <c r="K625">
        <v>1102890</v>
      </c>
      <c r="L625">
        <v>15.677</v>
      </c>
      <c r="N625">
        <v>1102890</v>
      </c>
      <c r="O625">
        <v>22.033999999999999</v>
      </c>
      <c r="Q625">
        <v>1102890</v>
      </c>
      <c r="R625">
        <v>389.48200000000003</v>
      </c>
    </row>
    <row r="626" spans="1:18" x14ac:dyDescent="0.2">
      <c r="A626">
        <v>1102910</v>
      </c>
      <c r="B626">
        <v>11.023</v>
      </c>
      <c r="C626">
        <f t="shared" si="36"/>
        <v>15.775</v>
      </c>
      <c r="D626">
        <f t="shared" si="37"/>
        <v>18.533000000000001</v>
      </c>
      <c r="E626">
        <f t="shared" si="38"/>
        <v>32.692</v>
      </c>
      <c r="F626">
        <f t="shared" si="39"/>
        <v>449.07799999999997</v>
      </c>
      <c r="H626">
        <v>1102910</v>
      </c>
      <c r="I626">
        <v>15.775</v>
      </c>
      <c r="K626">
        <v>1102910</v>
      </c>
      <c r="L626">
        <v>18.533000000000001</v>
      </c>
      <c r="N626">
        <v>1102910</v>
      </c>
      <c r="O626">
        <v>32.692</v>
      </c>
      <c r="Q626">
        <v>1102910</v>
      </c>
      <c r="R626">
        <v>449.07799999999997</v>
      </c>
    </row>
    <row r="627" spans="1:18" x14ac:dyDescent="0.2">
      <c r="A627">
        <v>1102920</v>
      </c>
      <c r="B627">
        <v>11.249000000000001</v>
      </c>
      <c r="C627">
        <f t="shared" si="36"/>
        <v>16.666</v>
      </c>
      <c r="D627">
        <f t="shared" si="37"/>
        <v>24.129000000000001</v>
      </c>
      <c r="E627">
        <f t="shared" si="38"/>
        <v>28.850999999999999</v>
      </c>
      <c r="F627">
        <f t="shared" si="39"/>
        <v>476.858</v>
      </c>
      <c r="H627">
        <v>1102920</v>
      </c>
      <c r="I627">
        <v>16.666</v>
      </c>
      <c r="K627">
        <v>1102920</v>
      </c>
      <c r="L627">
        <v>24.129000000000001</v>
      </c>
      <c r="N627">
        <v>1102920</v>
      </c>
      <c r="O627">
        <v>28.850999999999999</v>
      </c>
      <c r="Q627">
        <v>1102920</v>
      </c>
      <c r="R627">
        <v>476.858</v>
      </c>
    </row>
    <row r="628" spans="1:18" x14ac:dyDescent="0.2">
      <c r="A628">
        <v>1102930</v>
      </c>
      <c r="B628">
        <v>10.59</v>
      </c>
      <c r="C628">
        <f t="shared" si="36"/>
        <v>15.146000000000001</v>
      </c>
      <c r="D628">
        <f t="shared" si="37"/>
        <v>18.509</v>
      </c>
      <c r="E628">
        <f t="shared" si="38"/>
        <v>24.908000000000001</v>
      </c>
      <c r="F628">
        <f t="shared" si="39"/>
        <v>490.60399999999998</v>
      </c>
      <c r="H628">
        <v>1102930</v>
      </c>
      <c r="I628">
        <v>15.146000000000001</v>
      </c>
      <c r="K628">
        <v>1102930</v>
      </c>
      <c r="L628">
        <v>18.509</v>
      </c>
      <c r="N628">
        <v>1102930</v>
      </c>
      <c r="O628">
        <v>24.908000000000001</v>
      </c>
      <c r="Q628">
        <v>1102930</v>
      </c>
      <c r="R628">
        <v>490.60399999999998</v>
      </c>
    </row>
    <row r="629" spans="1:18" x14ac:dyDescent="0.2">
      <c r="A629">
        <v>1102950</v>
      </c>
      <c r="B629">
        <v>14.347</v>
      </c>
      <c r="C629">
        <f t="shared" si="36"/>
        <v>19.73</v>
      </c>
      <c r="D629">
        <f t="shared" si="37"/>
        <v>39.164999999999999</v>
      </c>
      <c r="E629">
        <f t="shared" si="38"/>
        <v>60.924999999999997</v>
      </c>
      <c r="F629">
        <f t="shared" si="39"/>
        <v>543.73599999999999</v>
      </c>
      <c r="H629">
        <v>1102950</v>
      </c>
      <c r="I629">
        <v>19.73</v>
      </c>
      <c r="K629">
        <v>1102950</v>
      </c>
      <c r="L629">
        <v>39.164999999999999</v>
      </c>
      <c r="N629">
        <v>1102950</v>
      </c>
      <c r="O629">
        <v>60.924999999999997</v>
      </c>
      <c r="Q629">
        <v>1102950</v>
      </c>
      <c r="R629">
        <v>543.73599999999999</v>
      </c>
    </row>
    <row r="630" spans="1:18" x14ac:dyDescent="0.2">
      <c r="A630">
        <v>1102990</v>
      </c>
      <c r="B630">
        <v>12.73</v>
      </c>
      <c r="C630">
        <f t="shared" si="36"/>
        <v>24.86</v>
      </c>
      <c r="D630">
        <f t="shared" si="37"/>
        <v>28.908999999999999</v>
      </c>
      <c r="E630">
        <f t="shared" si="38"/>
        <v>46.703000000000003</v>
      </c>
      <c r="F630">
        <f t="shared" si="39"/>
        <v>557.34299999999996</v>
      </c>
      <c r="H630">
        <v>1102990</v>
      </c>
      <c r="I630">
        <v>24.86</v>
      </c>
      <c r="K630">
        <v>1102990</v>
      </c>
      <c r="L630">
        <v>28.908999999999999</v>
      </c>
      <c r="N630">
        <v>1102990</v>
      </c>
      <c r="O630">
        <v>46.703000000000003</v>
      </c>
      <c r="Q630">
        <v>1102990</v>
      </c>
      <c r="R630">
        <v>557.34299999999996</v>
      </c>
    </row>
    <row r="631" spans="1:18" x14ac:dyDescent="0.2">
      <c r="A631">
        <v>1102960</v>
      </c>
      <c r="B631">
        <v>9.8970000000000002</v>
      </c>
      <c r="C631">
        <f t="shared" si="36"/>
        <v>14.625999999999999</v>
      </c>
      <c r="D631">
        <f t="shared" si="37"/>
        <v>15.326000000000001</v>
      </c>
      <c r="E631">
        <f t="shared" si="38"/>
        <v>26.692</v>
      </c>
      <c r="F631">
        <f t="shared" si="39"/>
        <v>444.589</v>
      </c>
      <c r="H631">
        <v>1102960</v>
      </c>
      <c r="I631">
        <v>14.625999999999999</v>
      </c>
      <c r="K631">
        <v>1102960</v>
      </c>
      <c r="L631">
        <v>15.326000000000001</v>
      </c>
      <c r="N631">
        <v>1102960</v>
      </c>
      <c r="O631">
        <v>26.692</v>
      </c>
      <c r="Q631">
        <v>1102960</v>
      </c>
      <c r="R631">
        <v>444.589</v>
      </c>
    </row>
    <row r="632" spans="1:18" x14ac:dyDescent="0.2">
      <c r="A632">
        <v>1102970</v>
      </c>
      <c r="B632">
        <v>8.5419999999999998</v>
      </c>
      <c r="C632">
        <f t="shared" si="36"/>
        <v>11.488</v>
      </c>
      <c r="D632">
        <f t="shared" si="37"/>
        <v>13.228</v>
      </c>
      <c r="E632">
        <f t="shared" si="38"/>
        <v>22.93</v>
      </c>
      <c r="F632">
        <f t="shared" si="39"/>
        <v>388.94299999999998</v>
      </c>
      <c r="H632">
        <v>1102970</v>
      </c>
      <c r="I632">
        <v>11.488</v>
      </c>
      <c r="K632">
        <v>1102970</v>
      </c>
      <c r="L632">
        <v>13.228</v>
      </c>
      <c r="N632">
        <v>1102970</v>
      </c>
      <c r="O632">
        <v>22.93</v>
      </c>
      <c r="Q632">
        <v>1102970</v>
      </c>
      <c r="R632">
        <v>388.94299999999998</v>
      </c>
    </row>
    <row r="633" spans="1:18" x14ac:dyDescent="0.2">
      <c r="A633">
        <v>1102980</v>
      </c>
      <c r="B633">
        <v>10.355</v>
      </c>
      <c r="C633">
        <f t="shared" si="36"/>
        <v>12.41</v>
      </c>
      <c r="D633">
        <f t="shared" si="37"/>
        <v>13.954000000000001</v>
      </c>
      <c r="E633">
        <f t="shared" si="38"/>
        <v>25.715</v>
      </c>
      <c r="F633">
        <f t="shared" si="39"/>
        <v>447.64600000000002</v>
      </c>
      <c r="H633">
        <v>1102980</v>
      </c>
      <c r="I633">
        <v>12.41</v>
      </c>
      <c r="K633">
        <v>1102980</v>
      </c>
      <c r="L633">
        <v>13.954000000000001</v>
      </c>
      <c r="N633">
        <v>1102980</v>
      </c>
      <c r="O633">
        <v>25.715</v>
      </c>
      <c r="Q633">
        <v>1102980</v>
      </c>
      <c r="R633">
        <v>447.64600000000002</v>
      </c>
    </row>
    <row r="634" spans="1:18" x14ac:dyDescent="0.2">
      <c r="A634">
        <v>1103040</v>
      </c>
      <c r="B634">
        <v>15.175000000000001</v>
      </c>
      <c r="C634">
        <f t="shared" si="36"/>
        <v>26.484000000000002</v>
      </c>
      <c r="D634">
        <f t="shared" si="37"/>
        <v>46.389000000000003</v>
      </c>
      <c r="E634">
        <f t="shared" si="38"/>
        <v>71.424000000000007</v>
      </c>
      <c r="F634">
        <f t="shared" si="39"/>
        <v>546.42600000000004</v>
      </c>
      <c r="H634">
        <v>1103040</v>
      </c>
      <c r="I634">
        <v>26.484000000000002</v>
      </c>
      <c r="K634">
        <v>1103040</v>
      </c>
      <c r="L634">
        <v>46.389000000000003</v>
      </c>
      <c r="N634">
        <v>1103040</v>
      </c>
      <c r="O634">
        <v>71.424000000000007</v>
      </c>
      <c r="Q634">
        <v>1103040</v>
      </c>
      <c r="R634">
        <v>546.42600000000004</v>
      </c>
    </row>
    <row r="635" spans="1:18" x14ac:dyDescent="0.2">
      <c r="A635">
        <v>1103050</v>
      </c>
      <c r="B635">
        <v>13.42</v>
      </c>
      <c r="C635">
        <f t="shared" si="36"/>
        <v>22.786999999999999</v>
      </c>
      <c r="D635">
        <f t="shared" si="37"/>
        <v>40.933999999999997</v>
      </c>
      <c r="E635">
        <f t="shared" si="38"/>
        <v>54.795000000000002</v>
      </c>
      <c r="F635">
        <f t="shared" si="39"/>
        <v>554.59699999999998</v>
      </c>
      <c r="H635">
        <v>1103050</v>
      </c>
      <c r="I635">
        <v>22.786999999999999</v>
      </c>
      <c r="K635">
        <v>1103050</v>
      </c>
      <c r="L635">
        <v>40.933999999999997</v>
      </c>
      <c r="N635">
        <v>1103050</v>
      </c>
      <c r="O635">
        <v>54.795000000000002</v>
      </c>
      <c r="Q635">
        <v>1103050</v>
      </c>
      <c r="R635">
        <v>554.59699999999998</v>
      </c>
    </row>
    <row r="636" spans="1:18" x14ac:dyDescent="0.2">
      <c r="A636">
        <v>1103060</v>
      </c>
      <c r="B636">
        <v>8.08</v>
      </c>
      <c r="C636">
        <f t="shared" si="36"/>
        <v>11.209</v>
      </c>
      <c r="D636">
        <f t="shared" si="37"/>
        <v>17.821999999999999</v>
      </c>
      <c r="E636">
        <f t="shared" si="38"/>
        <v>26.797000000000001</v>
      </c>
      <c r="F636">
        <f t="shared" si="39"/>
        <v>375.00299999999999</v>
      </c>
      <c r="H636">
        <v>1103060</v>
      </c>
      <c r="I636">
        <v>11.209</v>
      </c>
      <c r="K636">
        <v>1103060</v>
      </c>
      <c r="L636">
        <v>17.821999999999999</v>
      </c>
      <c r="N636">
        <v>1103060</v>
      </c>
      <c r="O636">
        <v>26.797000000000001</v>
      </c>
      <c r="Q636">
        <v>1103060</v>
      </c>
      <c r="R636">
        <v>375.00299999999999</v>
      </c>
    </row>
    <row r="637" spans="1:18" x14ac:dyDescent="0.2">
      <c r="A637">
        <v>1103080</v>
      </c>
      <c r="B637">
        <v>7.9089999999999998</v>
      </c>
      <c r="C637">
        <f t="shared" si="36"/>
        <v>11.856</v>
      </c>
      <c r="D637">
        <f t="shared" si="37"/>
        <v>12.831</v>
      </c>
      <c r="E637">
        <f t="shared" si="38"/>
        <v>21.117000000000001</v>
      </c>
      <c r="F637">
        <f t="shared" si="39"/>
        <v>344.18200000000002</v>
      </c>
      <c r="H637">
        <v>1103080</v>
      </c>
      <c r="I637">
        <v>11.856</v>
      </c>
      <c r="K637">
        <v>1103080</v>
      </c>
      <c r="L637">
        <v>12.831</v>
      </c>
      <c r="N637">
        <v>1103080</v>
      </c>
      <c r="O637">
        <v>21.117000000000001</v>
      </c>
      <c r="Q637">
        <v>1103080</v>
      </c>
      <c r="R637">
        <v>344.18200000000002</v>
      </c>
    </row>
    <row r="638" spans="1:18" x14ac:dyDescent="0.2">
      <c r="A638">
        <v>1103090</v>
      </c>
      <c r="B638">
        <v>8.6590000000000007</v>
      </c>
      <c r="C638">
        <f t="shared" si="36"/>
        <v>11.023</v>
      </c>
      <c r="D638">
        <f t="shared" si="37"/>
        <v>25.082000000000001</v>
      </c>
      <c r="E638">
        <f t="shared" si="38"/>
        <v>34.694000000000003</v>
      </c>
      <c r="F638">
        <f t="shared" si="39"/>
        <v>333.27499999999998</v>
      </c>
      <c r="H638">
        <v>1103090</v>
      </c>
      <c r="I638">
        <v>11.023</v>
      </c>
      <c r="K638">
        <v>1103090</v>
      </c>
      <c r="L638">
        <v>25.082000000000001</v>
      </c>
      <c r="N638">
        <v>1103090</v>
      </c>
      <c r="O638">
        <v>34.694000000000003</v>
      </c>
      <c r="Q638">
        <v>1103090</v>
      </c>
      <c r="R638">
        <v>333.27499999999998</v>
      </c>
    </row>
    <row r="639" spans="1:18" x14ac:dyDescent="0.2">
      <c r="A639">
        <v>1103100</v>
      </c>
      <c r="B639">
        <v>10.54</v>
      </c>
      <c r="C639">
        <f t="shared" si="36"/>
        <v>13.208</v>
      </c>
      <c r="D639">
        <f t="shared" si="37"/>
        <v>20.047000000000001</v>
      </c>
      <c r="E639">
        <f t="shared" si="38"/>
        <v>36.008000000000003</v>
      </c>
      <c r="F639">
        <f t="shared" si="39"/>
        <v>391.572</v>
      </c>
      <c r="H639">
        <v>1103100</v>
      </c>
      <c r="I639">
        <v>13.208</v>
      </c>
      <c r="K639">
        <v>1103100</v>
      </c>
      <c r="L639">
        <v>20.047000000000001</v>
      </c>
      <c r="N639">
        <v>1103100</v>
      </c>
      <c r="O639">
        <v>36.008000000000003</v>
      </c>
      <c r="Q639">
        <v>1103100</v>
      </c>
      <c r="R639">
        <v>391.572</v>
      </c>
    </row>
    <row r="640" spans="1:18" x14ac:dyDescent="0.2">
      <c r="A640">
        <v>1103130</v>
      </c>
      <c r="B640">
        <v>15.474</v>
      </c>
      <c r="C640">
        <f t="shared" si="36"/>
        <v>23.795999999999999</v>
      </c>
      <c r="D640">
        <f t="shared" si="37"/>
        <v>53.314</v>
      </c>
      <c r="E640">
        <f t="shared" si="38"/>
        <v>75.995000000000005</v>
      </c>
      <c r="F640">
        <f t="shared" si="39"/>
        <v>558.55499999999995</v>
      </c>
      <c r="H640">
        <v>1103130</v>
      </c>
      <c r="I640">
        <v>23.795999999999999</v>
      </c>
      <c r="K640">
        <v>1103130</v>
      </c>
      <c r="L640">
        <v>53.314</v>
      </c>
      <c r="N640">
        <v>1103130</v>
      </c>
      <c r="O640">
        <v>75.995000000000005</v>
      </c>
      <c r="Q640">
        <v>1103130</v>
      </c>
      <c r="R640">
        <v>558.55499999999995</v>
      </c>
    </row>
    <row r="641" spans="1:18" x14ac:dyDescent="0.2">
      <c r="A641">
        <v>1103110</v>
      </c>
      <c r="B641">
        <v>7.3440000000000003</v>
      </c>
      <c r="C641">
        <f t="shared" si="36"/>
        <v>10.066000000000001</v>
      </c>
      <c r="D641">
        <f t="shared" si="37"/>
        <v>13.802</v>
      </c>
      <c r="E641">
        <f t="shared" si="38"/>
        <v>24.376999999999999</v>
      </c>
      <c r="F641">
        <f t="shared" si="39"/>
        <v>285.00599999999997</v>
      </c>
      <c r="H641">
        <v>1103110</v>
      </c>
      <c r="I641">
        <v>10.066000000000001</v>
      </c>
      <c r="K641">
        <v>1103110</v>
      </c>
      <c r="L641">
        <v>13.802</v>
      </c>
      <c r="N641">
        <v>1103110</v>
      </c>
      <c r="O641">
        <v>24.376999999999999</v>
      </c>
      <c r="Q641">
        <v>1103110</v>
      </c>
      <c r="R641">
        <v>285.00599999999997</v>
      </c>
    </row>
    <row r="642" spans="1:18" x14ac:dyDescent="0.2">
      <c r="A642">
        <v>1103120</v>
      </c>
      <c r="B642">
        <v>10.02</v>
      </c>
      <c r="C642">
        <f t="shared" si="36"/>
        <v>15.355</v>
      </c>
      <c r="D642">
        <f t="shared" si="37"/>
        <v>19.675000000000001</v>
      </c>
      <c r="E642">
        <f t="shared" si="38"/>
        <v>25.332000000000001</v>
      </c>
      <c r="F642">
        <f t="shared" si="39"/>
        <v>456.96499999999997</v>
      </c>
      <c r="H642">
        <v>1103120</v>
      </c>
      <c r="I642">
        <v>15.355</v>
      </c>
      <c r="K642">
        <v>1103120</v>
      </c>
      <c r="L642">
        <v>19.675000000000001</v>
      </c>
      <c r="N642">
        <v>1103120</v>
      </c>
      <c r="O642">
        <v>25.332000000000001</v>
      </c>
      <c r="Q642">
        <v>1103120</v>
      </c>
      <c r="R642">
        <v>456.96499999999997</v>
      </c>
    </row>
    <row r="643" spans="1:18" x14ac:dyDescent="0.2">
      <c r="A643">
        <v>1103190</v>
      </c>
      <c r="B643">
        <v>6.5750000000000002</v>
      </c>
      <c r="C643">
        <f t="shared" ref="C643:C706" si="40">_xlfn.XLOOKUP(A643,$H$2:$H$1332,$I$2:$I$1332,,0,)</f>
        <v>7.7119999999999997</v>
      </c>
      <c r="D643">
        <f t="shared" ref="D643:D706" si="41">_xlfn.XLOOKUP($A643,$H$2:$H$1332,$L$2:$L$1332,,0,)</f>
        <v>9.782</v>
      </c>
      <c r="E643">
        <f t="shared" ref="E643:E706" si="42">_xlfn.XLOOKUP($A643,$H$2:$H$1332,$O$2:$O$1332,,0,)</f>
        <v>18.376000000000001</v>
      </c>
      <c r="F643">
        <f t="shared" ref="F643:F706" si="43">_xlfn.XLOOKUP($A643,$H$2:$H$1332,$R$2:$R$1332,,0,)</f>
        <v>245.33</v>
      </c>
      <c r="H643">
        <v>1103190</v>
      </c>
      <c r="I643">
        <v>7.7119999999999997</v>
      </c>
      <c r="K643">
        <v>1103190</v>
      </c>
      <c r="L643">
        <v>9.782</v>
      </c>
      <c r="N643">
        <v>1103190</v>
      </c>
      <c r="O643">
        <v>18.376000000000001</v>
      </c>
      <c r="Q643">
        <v>1103190</v>
      </c>
      <c r="R643">
        <v>245.33</v>
      </c>
    </row>
    <row r="644" spans="1:18" x14ac:dyDescent="0.2">
      <c r="A644">
        <v>1000030</v>
      </c>
      <c r="B644">
        <v>0.33100000000000002</v>
      </c>
      <c r="C644">
        <f t="shared" si="40"/>
        <v>0.14899999999999999</v>
      </c>
      <c r="D644">
        <f t="shared" si="41"/>
        <v>0.33500000000000002</v>
      </c>
      <c r="E644">
        <f t="shared" si="42"/>
        <v>0.68899999999999995</v>
      </c>
      <c r="F644">
        <f t="shared" si="43"/>
        <v>10.704000000000001</v>
      </c>
      <c r="H644">
        <v>1000030</v>
      </c>
      <c r="I644">
        <v>0.14899999999999999</v>
      </c>
      <c r="K644">
        <v>1000030</v>
      </c>
      <c r="L644">
        <v>0.33500000000000002</v>
      </c>
      <c r="N644">
        <v>1000030</v>
      </c>
      <c r="O644">
        <v>0.68899999999999995</v>
      </c>
      <c r="Q644">
        <v>1000030</v>
      </c>
      <c r="R644">
        <v>10.704000000000001</v>
      </c>
    </row>
    <row r="645" spans="1:18" x14ac:dyDescent="0.2">
      <c r="A645">
        <v>1000040</v>
      </c>
      <c r="B645">
        <v>10.119</v>
      </c>
      <c r="C645">
        <f t="shared" si="40"/>
        <v>7.843</v>
      </c>
      <c r="D645">
        <f t="shared" si="41"/>
        <v>23.477</v>
      </c>
      <c r="E645">
        <f t="shared" si="42"/>
        <v>23.344999999999999</v>
      </c>
      <c r="F645">
        <f t="shared" si="43"/>
        <v>475.08199999999999</v>
      </c>
      <c r="H645">
        <v>1000040</v>
      </c>
      <c r="I645">
        <v>7.843</v>
      </c>
      <c r="K645">
        <v>1000040</v>
      </c>
      <c r="L645">
        <v>23.477</v>
      </c>
      <c r="N645">
        <v>1000040</v>
      </c>
      <c r="O645">
        <v>23.344999999999999</v>
      </c>
      <c r="Q645">
        <v>1000040</v>
      </c>
      <c r="R645">
        <v>475.08199999999999</v>
      </c>
    </row>
    <row r="646" spans="1:18" x14ac:dyDescent="0.2">
      <c r="A646">
        <v>1000320</v>
      </c>
      <c r="B646">
        <v>9.9740000000000002</v>
      </c>
      <c r="C646">
        <f t="shared" si="40"/>
        <v>11.363</v>
      </c>
      <c r="D646">
        <f t="shared" si="41"/>
        <v>17.911000000000001</v>
      </c>
      <c r="E646">
        <f t="shared" si="42"/>
        <v>23.753</v>
      </c>
      <c r="F646">
        <f t="shared" si="43"/>
        <v>430.71300000000002</v>
      </c>
      <c r="H646">
        <v>1000320</v>
      </c>
      <c r="I646">
        <v>11.363</v>
      </c>
      <c r="K646">
        <v>1000320</v>
      </c>
      <c r="L646">
        <v>17.911000000000001</v>
      </c>
      <c r="N646">
        <v>1000320</v>
      </c>
      <c r="O646">
        <v>23.753</v>
      </c>
      <c r="Q646">
        <v>1000320</v>
      </c>
      <c r="R646">
        <v>430.71300000000002</v>
      </c>
    </row>
    <row r="647" spans="1:18" x14ac:dyDescent="0.2">
      <c r="A647">
        <v>1000330</v>
      </c>
      <c r="B647">
        <v>13.135999999999999</v>
      </c>
      <c r="C647">
        <f t="shared" si="40"/>
        <v>13.882</v>
      </c>
      <c r="D647">
        <f t="shared" si="41"/>
        <v>21.786999999999999</v>
      </c>
      <c r="E647">
        <f t="shared" si="42"/>
        <v>25.849</v>
      </c>
      <c r="F647">
        <f t="shared" si="43"/>
        <v>545.40099999999995</v>
      </c>
      <c r="H647">
        <v>1000330</v>
      </c>
      <c r="I647">
        <v>13.882</v>
      </c>
      <c r="K647">
        <v>1000330</v>
      </c>
      <c r="L647">
        <v>21.786999999999999</v>
      </c>
      <c r="N647">
        <v>1000330</v>
      </c>
      <c r="O647">
        <v>25.849</v>
      </c>
      <c r="Q647">
        <v>1000330</v>
      </c>
      <c r="R647">
        <v>545.40099999999995</v>
      </c>
    </row>
    <row r="648" spans="1:18" x14ac:dyDescent="0.2">
      <c r="A648">
        <v>1000340</v>
      </c>
      <c r="B648">
        <v>10.574</v>
      </c>
      <c r="C648">
        <f t="shared" si="40"/>
        <v>12.928000000000001</v>
      </c>
      <c r="D648">
        <f t="shared" si="41"/>
        <v>19.192</v>
      </c>
      <c r="E648">
        <f t="shared" si="42"/>
        <v>23.265000000000001</v>
      </c>
      <c r="F648">
        <f t="shared" si="43"/>
        <v>502.065</v>
      </c>
      <c r="H648">
        <v>1000340</v>
      </c>
      <c r="I648">
        <v>12.928000000000001</v>
      </c>
      <c r="K648">
        <v>1000340</v>
      </c>
      <c r="L648">
        <v>19.192</v>
      </c>
      <c r="N648">
        <v>1000340</v>
      </c>
      <c r="O648">
        <v>23.265000000000001</v>
      </c>
      <c r="Q648">
        <v>1000340</v>
      </c>
      <c r="R648">
        <v>502.065</v>
      </c>
    </row>
    <row r="649" spans="1:18" x14ac:dyDescent="0.2">
      <c r="A649">
        <v>1000350</v>
      </c>
      <c r="B649">
        <v>9.5540000000000003</v>
      </c>
      <c r="C649">
        <f t="shared" si="40"/>
        <v>6.7549999999999999</v>
      </c>
      <c r="D649">
        <f t="shared" si="41"/>
        <v>10.44</v>
      </c>
      <c r="E649">
        <f t="shared" si="42"/>
        <v>17.98</v>
      </c>
      <c r="F649">
        <f t="shared" si="43"/>
        <v>384.58</v>
      </c>
      <c r="H649">
        <v>1000350</v>
      </c>
      <c r="I649">
        <v>6.7549999999999999</v>
      </c>
      <c r="K649">
        <v>1000350</v>
      </c>
      <c r="L649">
        <v>10.44</v>
      </c>
      <c r="N649">
        <v>1000350</v>
      </c>
      <c r="O649">
        <v>17.98</v>
      </c>
      <c r="Q649">
        <v>1000350</v>
      </c>
      <c r="R649">
        <v>384.58</v>
      </c>
    </row>
    <row r="650" spans="1:18" x14ac:dyDescent="0.2">
      <c r="A650">
        <v>1000360</v>
      </c>
      <c r="B650">
        <v>11.282</v>
      </c>
      <c r="C650">
        <f t="shared" si="40"/>
        <v>14.95</v>
      </c>
      <c r="D650">
        <f t="shared" si="41"/>
        <v>19.555</v>
      </c>
      <c r="E650">
        <f t="shared" si="42"/>
        <v>29.405999999999999</v>
      </c>
      <c r="F650">
        <f t="shared" si="43"/>
        <v>529.04899999999998</v>
      </c>
      <c r="H650">
        <v>1000360</v>
      </c>
      <c r="I650">
        <v>14.95</v>
      </c>
      <c r="K650">
        <v>1000360</v>
      </c>
      <c r="L650">
        <v>19.555</v>
      </c>
      <c r="N650">
        <v>1000360</v>
      </c>
      <c r="O650">
        <v>29.405999999999999</v>
      </c>
      <c r="Q650">
        <v>1000360</v>
      </c>
      <c r="R650">
        <v>529.04899999999998</v>
      </c>
    </row>
    <row r="651" spans="1:18" x14ac:dyDescent="0.2">
      <c r="A651">
        <v>1000380</v>
      </c>
      <c r="B651">
        <v>12.082000000000001</v>
      </c>
      <c r="C651">
        <f t="shared" si="40"/>
        <v>7.8559999999999999</v>
      </c>
      <c r="D651">
        <f t="shared" si="41"/>
        <v>34.582000000000001</v>
      </c>
      <c r="E651">
        <f t="shared" si="42"/>
        <v>33.466999999999999</v>
      </c>
      <c r="F651">
        <f t="shared" si="43"/>
        <v>613.67999999999995</v>
      </c>
      <c r="H651">
        <v>1000380</v>
      </c>
      <c r="I651">
        <v>7.8559999999999999</v>
      </c>
      <c r="K651">
        <v>1000380</v>
      </c>
      <c r="L651">
        <v>34.582000000000001</v>
      </c>
      <c r="N651">
        <v>1000380</v>
      </c>
      <c r="O651">
        <v>33.466999999999999</v>
      </c>
      <c r="Q651">
        <v>1000380</v>
      </c>
      <c r="R651">
        <v>613.67999999999995</v>
      </c>
    </row>
    <row r="652" spans="1:18" x14ac:dyDescent="0.2">
      <c r="A652">
        <v>1000400</v>
      </c>
      <c r="B652">
        <v>7.0960000000000001</v>
      </c>
      <c r="C652">
        <f t="shared" si="40"/>
        <v>3.8010000000000002</v>
      </c>
      <c r="D652">
        <f t="shared" si="41"/>
        <v>6.84</v>
      </c>
      <c r="E652">
        <f t="shared" si="42"/>
        <v>14.829000000000001</v>
      </c>
      <c r="F652">
        <f t="shared" si="43"/>
        <v>238.03399999999999</v>
      </c>
      <c r="H652">
        <v>1000400</v>
      </c>
      <c r="I652">
        <v>3.8010000000000002</v>
      </c>
      <c r="K652">
        <v>1000400</v>
      </c>
      <c r="L652">
        <v>6.84</v>
      </c>
      <c r="N652">
        <v>1000400</v>
      </c>
      <c r="O652">
        <v>14.829000000000001</v>
      </c>
      <c r="Q652">
        <v>1000400</v>
      </c>
      <c r="R652">
        <v>238.03399999999999</v>
      </c>
    </row>
    <row r="653" spans="1:18" x14ac:dyDescent="0.2">
      <c r="A653">
        <v>1000410</v>
      </c>
      <c r="B653">
        <v>17.027999999999999</v>
      </c>
      <c r="C653">
        <f t="shared" si="40"/>
        <v>16.597000000000001</v>
      </c>
      <c r="D653">
        <f t="shared" si="41"/>
        <v>26.161000000000001</v>
      </c>
      <c r="E653">
        <f t="shared" si="42"/>
        <v>37.25</v>
      </c>
      <c r="F653">
        <f t="shared" si="43"/>
        <v>636.31799999999998</v>
      </c>
      <c r="H653">
        <v>1000410</v>
      </c>
      <c r="I653">
        <v>16.597000000000001</v>
      </c>
      <c r="K653">
        <v>1000410</v>
      </c>
      <c r="L653">
        <v>26.161000000000001</v>
      </c>
      <c r="N653">
        <v>1000410</v>
      </c>
      <c r="O653">
        <v>37.25</v>
      </c>
      <c r="Q653">
        <v>1000410</v>
      </c>
      <c r="R653">
        <v>636.31799999999998</v>
      </c>
    </row>
    <row r="654" spans="1:18" x14ac:dyDescent="0.2">
      <c r="A654">
        <v>1000420</v>
      </c>
      <c r="B654">
        <v>15.462999999999999</v>
      </c>
      <c r="C654">
        <f t="shared" si="40"/>
        <v>7.6719999999999997</v>
      </c>
      <c r="D654">
        <f t="shared" si="41"/>
        <v>42.567</v>
      </c>
      <c r="E654">
        <f t="shared" si="42"/>
        <v>38.573999999999998</v>
      </c>
      <c r="F654">
        <f t="shared" si="43"/>
        <v>564.79200000000003</v>
      </c>
      <c r="H654">
        <v>1000420</v>
      </c>
      <c r="I654">
        <v>7.6719999999999997</v>
      </c>
      <c r="K654">
        <v>1000420</v>
      </c>
      <c r="L654">
        <v>42.567</v>
      </c>
      <c r="N654">
        <v>1000420</v>
      </c>
      <c r="O654">
        <v>38.573999999999998</v>
      </c>
      <c r="Q654">
        <v>1000420</v>
      </c>
      <c r="R654">
        <v>564.79200000000003</v>
      </c>
    </row>
    <row r="655" spans="1:18" x14ac:dyDescent="0.2">
      <c r="A655">
        <v>1000430</v>
      </c>
      <c r="B655">
        <v>8.9629999999999992</v>
      </c>
      <c r="C655">
        <f t="shared" si="40"/>
        <v>4.8540000000000001</v>
      </c>
      <c r="D655">
        <f t="shared" si="41"/>
        <v>11.454000000000001</v>
      </c>
      <c r="E655">
        <f t="shared" si="42"/>
        <v>16.555</v>
      </c>
      <c r="F655">
        <f t="shared" si="43"/>
        <v>345.90199999999999</v>
      </c>
      <c r="H655">
        <v>1000430</v>
      </c>
      <c r="I655">
        <v>4.8540000000000001</v>
      </c>
      <c r="K655">
        <v>1000430</v>
      </c>
      <c r="L655">
        <v>11.454000000000001</v>
      </c>
      <c r="N655">
        <v>1000430</v>
      </c>
      <c r="O655">
        <v>16.555</v>
      </c>
      <c r="Q655">
        <v>1000430</v>
      </c>
      <c r="R655">
        <v>345.90199999999999</v>
      </c>
    </row>
    <row r="656" spans="1:18" x14ac:dyDescent="0.2">
      <c r="A656">
        <v>1000510</v>
      </c>
      <c r="B656">
        <v>9.8320000000000007</v>
      </c>
      <c r="C656">
        <f t="shared" si="40"/>
        <v>5.9109999999999996</v>
      </c>
      <c r="D656">
        <f t="shared" si="41"/>
        <v>12.951000000000001</v>
      </c>
      <c r="E656">
        <f t="shared" si="42"/>
        <v>19.523</v>
      </c>
      <c r="F656">
        <f t="shared" si="43"/>
        <v>383.69600000000003</v>
      </c>
      <c r="H656">
        <v>1000510</v>
      </c>
      <c r="I656">
        <v>5.9109999999999996</v>
      </c>
      <c r="K656">
        <v>1000510</v>
      </c>
      <c r="L656">
        <v>12.951000000000001</v>
      </c>
      <c r="N656">
        <v>1000510</v>
      </c>
      <c r="O656">
        <v>19.523</v>
      </c>
      <c r="Q656">
        <v>1000510</v>
      </c>
      <c r="R656">
        <v>383.69600000000003</v>
      </c>
    </row>
    <row r="657" spans="1:18" x14ac:dyDescent="0.2">
      <c r="A657">
        <v>1000520</v>
      </c>
      <c r="B657">
        <v>15.493</v>
      </c>
      <c r="C657">
        <f t="shared" si="40"/>
        <v>24.015000000000001</v>
      </c>
      <c r="D657">
        <f t="shared" si="41"/>
        <v>53.566000000000003</v>
      </c>
      <c r="E657">
        <f t="shared" si="42"/>
        <v>74.84</v>
      </c>
      <c r="F657">
        <f t="shared" si="43"/>
        <v>600.82799999999997</v>
      </c>
      <c r="H657">
        <v>1000520</v>
      </c>
      <c r="I657">
        <v>24.015000000000001</v>
      </c>
      <c r="K657">
        <v>1000520</v>
      </c>
      <c r="L657">
        <v>53.566000000000003</v>
      </c>
      <c r="N657">
        <v>1000520</v>
      </c>
      <c r="O657">
        <v>74.84</v>
      </c>
      <c r="Q657">
        <v>1000520</v>
      </c>
      <c r="R657">
        <v>600.82799999999997</v>
      </c>
    </row>
    <row r="658" spans="1:18" x14ac:dyDescent="0.2">
      <c r="A658">
        <v>1001360</v>
      </c>
      <c r="B658">
        <v>9.5690000000000008</v>
      </c>
      <c r="C658">
        <f t="shared" si="40"/>
        <v>6.8179999999999996</v>
      </c>
      <c r="D658">
        <f t="shared" si="41"/>
        <v>10.156000000000001</v>
      </c>
      <c r="E658">
        <f t="shared" si="42"/>
        <v>21.788</v>
      </c>
      <c r="F658">
        <f t="shared" si="43"/>
        <v>358.71</v>
      </c>
      <c r="H658">
        <v>1001360</v>
      </c>
      <c r="I658">
        <v>6.8179999999999996</v>
      </c>
      <c r="K658">
        <v>1001360</v>
      </c>
      <c r="L658">
        <v>10.156000000000001</v>
      </c>
      <c r="N658">
        <v>1001360</v>
      </c>
      <c r="O658">
        <v>21.788</v>
      </c>
      <c r="Q658">
        <v>1001360</v>
      </c>
      <c r="R658">
        <v>358.71</v>
      </c>
    </row>
    <row r="659" spans="1:18" x14ac:dyDescent="0.2">
      <c r="A659">
        <v>1001370</v>
      </c>
      <c r="B659">
        <v>8.7579999999999991</v>
      </c>
      <c r="C659">
        <f t="shared" si="40"/>
        <v>3.0659999999999998</v>
      </c>
      <c r="D659">
        <f t="shared" si="41"/>
        <v>15.965999999999999</v>
      </c>
      <c r="E659">
        <f t="shared" si="42"/>
        <v>13.75</v>
      </c>
      <c r="F659">
        <f t="shared" si="43"/>
        <v>422.988</v>
      </c>
      <c r="H659">
        <v>1001370</v>
      </c>
      <c r="I659">
        <v>3.0659999999999998</v>
      </c>
      <c r="K659">
        <v>1001370</v>
      </c>
      <c r="L659">
        <v>15.965999999999999</v>
      </c>
      <c r="N659">
        <v>1001370</v>
      </c>
      <c r="O659">
        <v>13.75</v>
      </c>
      <c r="Q659">
        <v>1001370</v>
      </c>
      <c r="R659">
        <v>422.988</v>
      </c>
    </row>
    <row r="660" spans="1:18" x14ac:dyDescent="0.2">
      <c r="A660">
        <v>1001390</v>
      </c>
      <c r="B660">
        <v>5.2649999999999997</v>
      </c>
      <c r="C660">
        <f t="shared" si="40"/>
        <v>2.8460000000000001</v>
      </c>
      <c r="D660">
        <f t="shared" si="41"/>
        <v>4.2080000000000002</v>
      </c>
      <c r="E660">
        <f t="shared" si="42"/>
        <v>10.423</v>
      </c>
      <c r="F660">
        <f t="shared" si="43"/>
        <v>170.96899999999999</v>
      </c>
      <c r="H660">
        <v>1001390</v>
      </c>
      <c r="I660">
        <v>2.8460000000000001</v>
      </c>
      <c r="K660">
        <v>1001390</v>
      </c>
      <c r="L660">
        <v>4.2080000000000002</v>
      </c>
      <c r="N660">
        <v>1001390</v>
      </c>
      <c r="O660">
        <v>10.423</v>
      </c>
      <c r="Q660">
        <v>1001390</v>
      </c>
      <c r="R660">
        <v>170.96899999999999</v>
      </c>
    </row>
    <row r="661" spans="1:18" x14ac:dyDescent="0.2">
      <c r="A661">
        <v>1001400</v>
      </c>
      <c r="B661">
        <v>11.362</v>
      </c>
      <c r="C661">
        <f t="shared" si="40"/>
        <v>8.6829999999999998</v>
      </c>
      <c r="D661">
        <f t="shared" si="41"/>
        <v>20.318999999999999</v>
      </c>
      <c r="E661">
        <f t="shared" si="42"/>
        <v>24.959</v>
      </c>
      <c r="F661">
        <f t="shared" si="43"/>
        <v>696.41300000000001</v>
      </c>
      <c r="H661">
        <v>1001400</v>
      </c>
      <c r="I661">
        <v>8.6829999999999998</v>
      </c>
      <c r="K661">
        <v>1001400</v>
      </c>
      <c r="L661">
        <v>20.318999999999999</v>
      </c>
      <c r="N661">
        <v>1001400</v>
      </c>
      <c r="O661">
        <v>24.959</v>
      </c>
      <c r="Q661">
        <v>1001400</v>
      </c>
      <c r="R661">
        <v>696.41300000000001</v>
      </c>
    </row>
    <row r="662" spans="1:18" x14ac:dyDescent="0.2">
      <c r="A662">
        <v>1001410</v>
      </c>
      <c r="B662">
        <v>11.826000000000001</v>
      </c>
      <c r="C662">
        <f t="shared" si="40"/>
        <v>11.331</v>
      </c>
      <c r="D662">
        <f t="shared" si="41"/>
        <v>16.367000000000001</v>
      </c>
      <c r="E662">
        <f t="shared" si="42"/>
        <v>28.829000000000001</v>
      </c>
      <c r="F662">
        <f t="shared" si="43"/>
        <v>478.80700000000002</v>
      </c>
      <c r="H662">
        <v>1001410</v>
      </c>
      <c r="I662">
        <v>11.331</v>
      </c>
      <c r="K662">
        <v>1001410</v>
      </c>
      <c r="L662">
        <v>16.367000000000001</v>
      </c>
      <c r="N662">
        <v>1001410</v>
      </c>
      <c r="O662">
        <v>28.829000000000001</v>
      </c>
      <c r="Q662">
        <v>1001410</v>
      </c>
      <c r="R662">
        <v>478.80700000000002</v>
      </c>
    </row>
    <row r="663" spans="1:18" x14ac:dyDescent="0.2">
      <c r="A663">
        <v>1001420</v>
      </c>
      <c r="B663">
        <v>9.4160000000000004</v>
      </c>
      <c r="C663">
        <f t="shared" si="40"/>
        <v>10.961</v>
      </c>
      <c r="D663">
        <f t="shared" si="41"/>
        <v>11.765000000000001</v>
      </c>
      <c r="E663">
        <f t="shared" si="42"/>
        <v>22.547999999999998</v>
      </c>
      <c r="F663">
        <f t="shared" si="43"/>
        <v>407.84500000000003</v>
      </c>
      <c r="H663">
        <v>1001420</v>
      </c>
      <c r="I663">
        <v>10.961</v>
      </c>
      <c r="K663">
        <v>1001420</v>
      </c>
      <c r="L663">
        <v>11.765000000000001</v>
      </c>
      <c r="N663">
        <v>1001420</v>
      </c>
      <c r="O663">
        <v>22.547999999999998</v>
      </c>
      <c r="Q663">
        <v>1001420</v>
      </c>
      <c r="R663">
        <v>407.84500000000003</v>
      </c>
    </row>
    <row r="664" spans="1:18" x14ac:dyDescent="0.2">
      <c r="A664">
        <v>1001430</v>
      </c>
      <c r="B664">
        <v>8.7710000000000008</v>
      </c>
      <c r="C664">
        <f t="shared" si="40"/>
        <v>4.7389999999999999</v>
      </c>
      <c r="D664">
        <f t="shared" si="41"/>
        <v>14.557</v>
      </c>
      <c r="E664">
        <f t="shared" si="42"/>
        <v>21.37</v>
      </c>
      <c r="F664">
        <f t="shared" si="43"/>
        <v>316.31</v>
      </c>
      <c r="H664">
        <v>1001430</v>
      </c>
      <c r="I664">
        <v>4.7389999999999999</v>
      </c>
      <c r="K664">
        <v>1001430</v>
      </c>
      <c r="L664">
        <v>14.557</v>
      </c>
      <c r="N664">
        <v>1001430</v>
      </c>
      <c r="O664">
        <v>21.37</v>
      </c>
      <c r="Q664">
        <v>1001430</v>
      </c>
      <c r="R664">
        <v>316.31</v>
      </c>
    </row>
    <row r="665" spans="1:18" x14ac:dyDescent="0.2">
      <c r="A665">
        <v>1001440</v>
      </c>
      <c r="B665">
        <v>7.4219999999999997</v>
      </c>
      <c r="C665">
        <f t="shared" si="40"/>
        <v>7.8760000000000003</v>
      </c>
      <c r="D665">
        <f t="shared" si="41"/>
        <v>7.1319999999999997</v>
      </c>
      <c r="E665">
        <f t="shared" si="42"/>
        <v>16.969000000000001</v>
      </c>
      <c r="F665">
        <f t="shared" si="43"/>
        <v>284.33499999999998</v>
      </c>
      <c r="H665">
        <v>1001440</v>
      </c>
      <c r="I665">
        <v>7.8760000000000003</v>
      </c>
      <c r="K665">
        <v>1001440</v>
      </c>
      <c r="L665">
        <v>7.1319999999999997</v>
      </c>
      <c r="N665">
        <v>1001440</v>
      </c>
      <c r="O665">
        <v>16.969000000000001</v>
      </c>
      <c r="Q665">
        <v>1001440</v>
      </c>
      <c r="R665">
        <v>284.33499999999998</v>
      </c>
    </row>
    <row r="666" spans="1:18" x14ac:dyDescent="0.2">
      <c r="A666">
        <v>1001450</v>
      </c>
      <c r="B666">
        <v>7.8150000000000004</v>
      </c>
      <c r="C666">
        <f t="shared" si="40"/>
        <v>6.952</v>
      </c>
      <c r="D666">
        <f t="shared" si="41"/>
        <v>8.86</v>
      </c>
      <c r="E666">
        <f t="shared" si="42"/>
        <v>16.805</v>
      </c>
      <c r="F666">
        <f t="shared" si="43"/>
        <v>337.52499999999998</v>
      </c>
      <c r="H666">
        <v>1001450</v>
      </c>
      <c r="I666">
        <v>6.952</v>
      </c>
      <c r="K666">
        <v>1001450</v>
      </c>
      <c r="L666">
        <v>8.86</v>
      </c>
      <c r="N666">
        <v>1001450</v>
      </c>
      <c r="O666">
        <v>16.805</v>
      </c>
      <c r="Q666">
        <v>1001450</v>
      </c>
      <c r="R666">
        <v>337.52499999999998</v>
      </c>
    </row>
    <row r="667" spans="1:18" x14ac:dyDescent="0.2">
      <c r="A667">
        <v>1001460</v>
      </c>
      <c r="B667">
        <v>10.292999999999999</v>
      </c>
      <c r="C667">
        <f t="shared" si="40"/>
        <v>10.202</v>
      </c>
      <c r="D667">
        <f t="shared" si="41"/>
        <v>16.988</v>
      </c>
      <c r="E667">
        <f t="shared" si="42"/>
        <v>22.547999999999998</v>
      </c>
      <c r="F667">
        <f t="shared" si="43"/>
        <v>394.55500000000001</v>
      </c>
      <c r="H667">
        <v>1001460</v>
      </c>
      <c r="I667">
        <v>10.202</v>
      </c>
      <c r="K667">
        <v>1001460</v>
      </c>
      <c r="L667">
        <v>16.988</v>
      </c>
      <c r="N667">
        <v>1001460</v>
      </c>
      <c r="O667">
        <v>22.547999999999998</v>
      </c>
      <c r="Q667">
        <v>1001460</v>
      </c>
      <c r="R667">
        <v>394.55500000000001</v>
      </c>
    </row>
    <row r="668" spans="1:18" x14ac:dyDescent="0.2">
      <c r="A668">
        <v>1001470</v>
      </c>
      <c r="B668">
        <v>12.942</v>
      </c>
      <c r="C668">
        <f t="shared" si="40"/>
        <v>10.406000000000001</v>
      </c>
      <c r="D668">
        <f t="shared" si="41"/>
        <v>25.187000000000001</v>
      </c>
      <c r="E668">
        <f t="shared" si="42"/>
        <v>32.593000000000004</v>
      </c>
      <c r="F668">
        <f t="shared" si="43"/>
        <v>585.41200000000003</v>
      </c>
      <c r="H668">
        <v>1001470</v>
      </c>
      <c r="I668">
        <v>10.406000000000001</v>
      </c>
      <c r="K668">
        <v>1001470</v>
      </c>
      <c r="L668">
        <v>25.187000000000001</v>
      </c>
      <c r="N668">
        <v>1001470</v>
      </c>
      <c r="O668">
        <v>32.593000000000004</v>
      </c>
      <c r="Q668">
        <v>1001470</v>
      </c>
      <c r="R668">
        <v>585.41200000000003</v>
      </c>
    </row>
    <row r="669" spans="1:18" x14ac:dyDescent="0.2">
      <c r="A669">
        <v>1001480</v>
      </c>
      <c r="B669">
        <v>7.3949999999999996</v>
      </c>
      <c r="C669">
        <f t="shared" si="40"/>
        <v>4.4050000000000002</v>
      </c>
      <c r="D669">
        <f t="shared" si="41"/>
        <v>13.542999999999999</v>
      </c>
      <c r="E669">
        <f t="shared" si="42"/>
        <v>16.873000000000001</v>
      </c>
      <c r="F669">
        <f t="shared" si="43"/>
        <v>333.84100000000001</v>
      </c>
      <c r="H669">
        <v>1001480</v>
      </c>
      <c r="I669">
        <v>4.4050000000000002</v>
      </c>
      <c r="K669">
        <v>1001480</v>
      </c>
      <c r="L669">
        <v>13.542999999999999</v>
      </c>
      <c r="N669">
        <v>1001480</v>
      </c>
      <c r="O669">
        <v>16.873000000000001</v>
      </c>
      <c r="Q669">
        <v>1001480</v>
      </c>
      <c r="R669">
        <v>333.84100000000001</v>
      </c>
    </row>
    <row r="670" spans="1:18" x14ac:dyDescent="0.2">
      <c r="A670">
        <v>1001500</v>
      </c>
      <c r="B670">
        <v>4.7370000000000001</v>
      </c>
      <c r="C670">
        <f t="shared" si="40"/>
        <v>2.2909999999999999</v>
      </c>
      <c r="D670">
        <f t="shared" si="41"/>
        <v>4.9329999999999998</v>
      </c>
      <c r="E670">
        <f t="shared" si="42"/>
        <v>8.327</v>
      </c>
      <c r="F670">
        <f t="shared" si="43"/>
        <v>153.316</v>
      </c>
      <c r="H670">
        <v>1001500</v>
      </c>
      <c r="I670">
        <v>2.2909999999999999</v>
      </c>
      <c r="K670">
        <v>1001500</v>
      </c>
      <c r="L670">
        <v>4.9329999999999998</v>
      </c>
      <c r="N670">
        <v>1001500</v>
      </c>
      <c r="O670">
        <v>8.327</v>
      </c>
      <c r="Q670">
        <v>1001500</v>
      </c>
      <c r="R670">
        <v>153.316</v>
      </c>
    </row>
    <row r="671" spans="1:18" x14ac:dyDescent="0.2">
      <c r="A671">
        <v>1001510</v>
      </c>
      <c r="B671">
        <v>6.8840000000000003</v>
      </c>
      <c r="C671">
        <f t="shared" si="40"/>
        <v>1.99</v>
      </c>
      <c r="D671">
        <f t="shared" si="41"/>
        <v>9.1630000000000003</v>
      </c>
      <c r="E671">
        <f t="shared" si="42"/>
        <v>9.7989999999999995</v>
      </c>
      <c r="F671">
        <f t="shared" si="43"/>
        <v>225.38900000000001</v>
      </c>
      <c r="H671">
        <v>1001510</v>
      </c>
      <c r="I671">
        <v>1.99</v>
      </c>
      <c r="K671">
        <v>1001510</v>
      </c>
      <c r="L671">
        <v>9.1630000000000003</v>
      </c>
      <c r="N671">
        <v>1001510</v>
      </c>
      <c r="O671">
        <v>9.7989999999999995</v>
      </c>
      <c r="Q671">
        <v>1001510</v>
      </c>
      <c r="R671">
        <v>225.38900000000001</v>
      </c>
    </row>
    <row r="672" spans="1:18" x14ac:dyDescent="0.2">
      <c r="A672">
        <v>1001520</v>
      </c>
      <c r="B672">
        <v>7.4009999999999998</v>
      </c>
      <c r="C672">
        <f t="shared" si="40"/>
        <v>2.403</v>
      </c>
      <c r="D672">
        <f t="shared" si="41"/>
        <v>12.465999999999999</v>
      </c>
      <c r="E672">
        <f t="shared" si="42"/>
        <v>14.875</v>
      </c>
      <c r="F672">
        <f t="shared" si="43"/>
        <v>229.989</v>
      </c>
      <c r="H672">
        <v>1001520</v>
      </c>
      <c r="I672">
        <v>2.403</v>
      </c>
      <c r="K672">
        <v>1001520</v>
      </c>
      <c r="L672">
        <v>12.465999999999999</v>
      </c>
      <c r="N672">
        <v>1001520</v>
      </c>
      <c r="O672">
        <v>14.875</v>
      </c>
      <c r="Q672">
        <v>1001520</v>
      </c>
      <c r="R672">
        <v>229.989</v>
      </c>
    </row>
    <row r="673" spans="1:18" x14ac:dyDescent="0.2">
      <c r="A673">
        <v>1003930</v>
      </c>
      <c r="B673">
        <v>14.157999999999999</v>
      </c>
      <c r="C673">
        <f t="shared" si="40"/>
        <v>16.199000000000002</v>
      </c>
      <c r="D673">
        <f t="shared" si="41"/>
        <v>41.012</v>
      </c>
      <c r="E673">
        <f t="shared" si="42"/>
        <v>45.435000000000002</v>
      </c>
      <c r="F673">
        <f t="shared" si="43"/>
        <v>664.404</v>
      </c>
      <c r="H673">
        <v>1003930</v>
      </c>
      <c r="I673">
        <v>16.199000000000002</v>
      </c>
      <c r="K673">
        <v>1003930</v>
      </c>
      <c r="L673">
        <v>41.012</v>
      </c>
      <c r="N673">
        <v>1003930</v>
      </c>
      <c r="O673">
        <v>45.435000000000002</v>
      </c>
      <c r="Q673">
        <v>1003930</v>
      </c>
      <c r="R673">
        <v>664.404</v>
      </c>
    </row>
    <row r="674" spans="1:18" x14ac:dyDescent="0.2">
      <c r="A674">
        <v>1003940</v>
      </c>
      <c r="B674">
        <v>14.837999999999999</v>
      </c>
      <c r="C674">
        <f t="shared" si="40"/>
        <v>20.78</v>
      </c>
      <c r="D674">
        <f t="shared" si="41"/>
        <v>32.572000000000003</v>
      </c>
      <c r="E674">
        <f t="shared" si="42"/>
        <v>49.054000000000002</v>
      </c>
      <c r="F674">
        <f t="shared" si="43"/>
        <v>577.90800000000002</v>
      </c>
      <c r="H674">
        <v>1003940</v>
      </c>
      <c r="I674">
        <v>20.78</v>
      </c>
      <c r="K674">
        <v>1003940</v>
      </c>
      <c r="L674">
        <v>32.572000000000003</v>
      </c>
      <c r="N674">
        <v>1003940</v>
      </c>
      <c r="O674">
        <v>49.054000000000002</v>
      </c>
      <c r="Q674">
        <v>1003940</v>
      </c>
      <c r="R674">
        <v>577.90800000000002</v>
      </c>
    </row>
    <row r="675" spans="1:18" x14ac:dyDescent="0.2">
      <c r="A675">
        <v>1003950</v>
      </c>
      <c r="B675">
        <v>8.2750000000000004</v>
      </c>
      <c r="C675">
        <f t="shared" si="40"/>
        <v>5.5540000000000003</v>
      </c>
      <c r="D675">
        <f t="shared" si="41"/>
        <v>8.6140000000000008</v>
      </c>
      <c r="E675">
        <f t="shared" si="42"/>
        <v>16.494</v>
      </c>
      <c r="F675">
        <f t="shared" si="43"/>
        <v>275.59399999999999</v>
      </c>
      <c r="H675">
        <v>1003950</v>
      </c>
      <c r="I675">
        <v>5.5540000000000003</v>
      </c>
      <c r="K675">
        <v>1003950</v>
      </c>
      <c r="L675">
        <v>8.6140000000000008</v>
      </c>
      <c r="N675">
        <v>1003950</v>
      </c>
      <c r="O675">
        <v>16.494</v>
      </c>
      <c r="Q675">
        <v>1003950</v>
      </c>
      <c r="R675">
        <v>275.59399999999999</v>
      </c>
    </row>
    <row r="676" spans="1:18" x14ac:dyDescent="0.2">
      <c r="A676">
        <v>1003960</v>
      </c>
      <c r="B676">
        <v>1.04</v>
      </c>
      <c r="C676">
        <f t="shared" si="40"/>
        <v>0.32500000000000001</v>
      </c>
      <c r="D676">
        <f t="shared" si="41"/>
        <v>1.286</v>
      </c>
      <c r="E676">
        <f t="shared" si="42"/>
        <v>2.0680000000000001</v>
      </c>
      <c r="F676">
        <f t="shared" si="43"/>
        <v>35.597000000000001</v>
      </c>
      <c r="H676">
        <v>1003960</v>
      </c>
      <c r="I676">
        <v>0.32500000000000001</v>
      </c>
      <c r="K676">
        <v>1003960</v>
      </c>
      <c r="L676">
        <v>1.286</v>
      </c>
      <c r="N676">
        <v>1003960</v>
      </c>
      <c r="O676">
        <v>2.0680000000000001</v>
      </c>
      <c r="Q676">
        <v>1003960</v>
      </c>
      <c r="R676">
        <v>35.597000000000001</v>
      </c>
    </row>
    <row r="677" spans="1:18" x14ac:dyDescent="0.2">
      <c r="A677">
        <v>1003970</v>
      </c>
      <c r="B677">
        <v>0.82499999999999996</v>
      </c>
      <c r="C677">
        <f t="shared" si="40"/>
        <v>0.36799999999999999</v>
      </c>
      <c r="D677">
        <f t="shared" si="41"/>
        <v>1.4570000000000001</v>
      </c>
      <c r="E677">
        <f t="shared" si="42"/>
        <v>1.8480000000000001</v>
      </c>
      <c r="F677">
        <f t="shared" si="43"/>
        <v>26.248999999999999</v>
      </c>
      <c r="H677">
        <v>1003970</v>
      </c>
      <c r="I677">
        <v>0.36799999999999999</v>
      </c>
      <c r="K677">
        <v>1003970</v>
      </c>
      <c r="L677">
        <v>1.4570000000000001</v>
      </c>
      <c r="N677">
        <v>1003970</v>
      </c>
      <c r="O677">
        <v>1.8480000000000001</v>
      </c>
      <c r="Q677">
        <v>1003970</v>
      </c>
      <c r="R677">
        <v>26.248999999999999</v>
      </c>
    </row>
    <row r="678" spans="1:18" x14ac:dyDescent="0.2">
      <c r="A678">
        <v>1003980</v>
      </c>
      <c r="B678">
        <v>1.3680000000000001</v>
      </c>
      <c r="C678">
        <f t="shared" si="40"/>
        <v>0.35099999999999998</v>
      </c>
      <c r="D678">
        <f t="shared" si="41"/>
        <v>1.3340000000000001</v>
      </c>
      <c r="E678">
        <f t="shared" si="42"/>
        <v>2.706</v>
      </c>
      <c r="F678">
        <f t="shared" si="43"/>
        <v>43.033999999999999</v>
      </c>
      <c r="H678">
        <v>1003980</v>
      </c>
      <c r="I678">
        <v>0.35099999999999998</v>
      </c>
      <c r="K678">
        <v>1003980</v>
      </c>
      <c r="L678">
        <v>1.3340000000000001</v>
      </c>
      <c r="N678">
        <v>1003980</v>
      </c>
      <c r="O678">
        <v>2.706</v>
      </c>
      <c r="Q678">
        <v>1003980</v>
      </c>
      <c r="R678">
        <v>43.033999999999999</v>
      </c>
    </row>
    <row r="679" spans="1:18" x14ac:dyDescent="0.2">
      <c r="A679">
        <v>1003990</v>
      </c>
      <c r="B679">
        <v>11.759</v>
      </c>
      <c r="C679">
        <f t="shared" si="40"/>
        <v>7.1260000000000003</v>
      </c>
      <c r="D679">
        <f t="shared" si="41"/>
        <v>24.204999999999998</v>
      </c>
      <c r="E679">
        <f t="shared" si="42"/>
        <v>24.542000000000002</v>
      </c>
      <c r="F679">
        <f t="shared" si="43"/>
        <v>548.60299999999995</v>
      </c>
      <c r="H679">
        <v>1003990</v>
      </c>
      <c r="I679">
        <v>7.1260000000000003</v>
      </c>
      <c r="K679">
        <v>1003990</v>
      </c>
      <c r="L679">
        <v>24.204999999999998</v>
      </c>
      <c r="N679">
        <v>1003990</v>
      </c>
      <c r="O679">
        <v>24.542000000000002</v>
      </c>
      <c r="Q679">
        <v>1003990</v>
      </c>
      <c r="R679">
        <v>548.60299999999995</v>
      </c>
    </row>
    <row r="680" spans="1:18" x14ac:dyDescent="0.2">
      <c r="A680">
        <v>1004000</v>
      </c>
      <c r="B680">
        <v>3.09</v>
      </c>
      <c r="C680">
        <f t="shared" si="40"/>
        <v>0.82899999999999996</v>
      </c>
      <c r="D680">
        <f t="shared" si="41"/>
        <v>2.3199999999999998</v>
      </c>
      <c r="E680">
        <f t="shared" si="42"/>
        <v>4.7960000000000003</v>
      </c>
      <c r="F680">
        <f t="shared" si="43"/>
        <v>86.704999999999998</v>
      </c>
      <c r="H680">
        <v>1004000</v>
      </c>
      <c r="I680">
        <v>0.82899999999999996</v>
      </c>
      <c r="K680">
        <v>1004000</v>
      </c>
      <c r="L680">
        <v>2.3199999999999998</v>
      </c>
      <c r="N680">
        <v>1004000</v>
      </c>
      <c r="O680">
        <v>4.7960000000000003</v>
      </c>
      <c r="Q680">
        <v>1004000</v>
      </c>
      <c r="R680">
        <v>86.704999999999998</v>
      </c>
    </row>
    <row r="681" spans="1:18" x14ac:dyDescent="0.2">
      <c r="A681">
        <v>1004010</v>
      </c>
      <c r="B681">
        <v>10.787000000000001</v>
      </c>
      <c r="C681">
        <f t="shared" si="40"/>
        <v>8.4969999999999999</v>
      </c>
      <c r="D681">
        <f t="shared" si="41"/>
        <v>20.911999999999999</v>
      </c>
      <c r="E681">
        <f t="shared" si="42"/>
        <v>23.762</v>
      </c>
      <c r="F681">
        <f t="shared" si="43"/>
        <v>511.25099999999998</v>
      </c>
      <c r="H681">
        <v>1004010</v>
      </c>
      <c r="I681">
        <v>8.4969999999999999</v>
      </c>
      <c r="K681">
        <v>1004010</v>
      </c>
      <c r="L681">
        <v>20.911999999999999</v>
      </c>
      <c r="N681">
        <v>1004010</v>
      </c>
      <c r="O681">
        <v>23.762</v>
      </c>
      <c r="Q681">
        <v>1004010</v>
      </c>
      <c r="R681">
        <v>511.25099999999998</v>
      </c>
    </row>
    <row r="682" spans="1:18" x14ac:dyDescent="0.2">
      <c r="A682">
        <v>1004020</v>
      </c>
      <c r="B682">
        <v>7.4450000000000003</v>
      </c>
      <c r="C682">
        <f t="shared" si="40"/>
        <v>3.49</v>
      </c>
      <c r="D682">
        <f t="shared" si="41"/>
        <v>7.6870000000000003</v>
      </c>
      <c r="E682">
        <f t="shared" si="42"/>
        <v>12.61</v>
      </c>
      <c r="F682">
        <f t="shared" si="43"/>
        <v>247.26499999999999</v>
      </c>
      <c r="H682">
        <v>1004020</v>
      </c>
      <c r="I682">
        <v>3.49</v>
      </c>
      <c r="K682">
        <v>1004020</v>
      </c>
      <c r="L682">
        <v>7.6870000000000003</v>
      </c>
      <c r="N682">
        <v>1004020</v>
      </c>
      <c r="O682">
        <v>12.61</v>
      </c>
      <c r="Q682">
        <v>1004020</v>
      </c>
      <c r="R682">
        <v>247.26499999999999</v>
      </c>
    </row>
    <row r="683" spans="1:18" x14ac:dyDescent="0.2">
      <c r="A683">
        <v>1004040</v>
      </c>
      <c r="B683">
        <v>6.9320000000000004</v>
      </c>
      <c r="C683">
        <f t="shared" si="40"/>
        <v>3.7759999999999998</v>
      </c>
      <c r="D683">
        <f t="shared" si="41"/>
        <v>8.6620000000000008</v>
      </c>
      <c r="E683">
        <f t="shared" si="42"/>
        <v>12.487</v>
      </c>
      <c r="F683">
        <f t="shared" si="43"/>
        <v>278.11500000000001</v>
      </c>
      <c r="H683">
        <v>1004040</v>
      </c>
      <c r="I683">
        <v>3.7759999999999998</v>
      </c>
      <c r="K683">
        <v>1004040</v>
      </c>
      <c r="L683">
        <v>8.6620000000000008</v>
      </c>
      <c r="N683">
        <v>1004040</v>
      </c>
      <c r="O683">
        <v>12.487</v>
      </c>
      <c r="Q683">
        <v>1004040</v>
      </c>
      <c r="R683">
        <v>278.11500000000001</v>
      </c>
    </row>
    <row r="684" spans="1:18" x14ac:dyDescent="0.2">
      <c r="A684">
        <v>1004090</v>
      </c>
      <c r="B684">
        <v>8.0749999999999993</v>
      </c>
      <c r="C684">
        <f t="shared" si="40"/>
        <v>3.5089999999999999</v>
      </c>
      <c r="D684">
        <f t="shared" si="41"/>
        <v>14.7</v>
      </c>
      <c r="E684">
        <f t="shared" si="42"/>
        <v>16.818000000000001</v>
      </c>
      <c r="F684">
        <f t="shared" si="43"/>
        <v>327.839</v>
      </c>
      <c r="H684">
        <v>1004090</v>
      </c>
      <c r="I684">
        <v>3.5089999999999999</v>
      </c>
      <c r="K684">
        <v>1004090</v>
      </c>
      <c r="L684">
        <v>14.7</v>
      </c>
      <c r="N684">
        <v>1004090</v>
      </c>
      <c r="O684">
        <v>16.818000000000001</v>
      </c>
      <c r="Q684">
        <v>1004090</v>
      </c>
      <c r="R684">
        <v>327.839</v>
      </c>
    </row>
    <row r="685" spans="1:18" x14ac:dyDescent="0.2">
      <c r="A685">
        <v>1004100</v>
      </c>
      <c r="B685">
        <v>7.3090000000000002</v>
      </c>
      <c r="C685">
        <f t="shared" si="40"/>
        <v>2.4980000000000002</v>
      </c>
      <c r="D685">
        <f t="shared" si="41"/>
        <v>8.6440000000000001</v>
      </c>
      <c r="E685">
        <f t="shared" si="42"/>
        <v>9.6440000000000001</v>
      </c>
      <c r="F685">
        <f t="shared" si="43"/>
        <v>279.69900000000001</v>
      </c>
      <c r="H685">
        <v>1004100</v>
      </c>
      <c r="I685">
        <v>2.4980000000000002</v>
      </c>
      <c r="K685">
        <v>1004100</v>
      </c>
      <c r="L685">
        <v>8.6440000000000001</v>
      </c>
      <c r="N685">
        <v>1004100</v>
      </c>
      <c r="O685">
        <v>9.6440000000000001</v>
      </c>
      <c r="Q685">
        <v>1004100</v>
      </c>
      <c r="R685">
        <v>279.69900000000001</v>
      </c>
    </row>
    <row r="686" spans="1:18" x14ac:dyDescent="0.2">
      <c r="A686">
        <v>1004110</v>
      </c>
      <c r="B686">
        <v>6.8529999999999998</v>
      </c>
      <c r="C686">
        <f t="shared" si="40"/>
        <v>2.7549999999999999</v>
      </c>
      <c r="D686">
        <f t="shared" si="41"/>
        <v>7.74</v>
      </c>
      <c r="E686">
        <f t="shared" si="42"/>
        <v>11.031000000000001</v>
      </c>
      <c r="F686">
        <f t="shared" si="43"/>
        <v>277.78100000000001</v>
      </c>
      <c r="H686">
        <v>1004110</v>
      </c>
      <c r="I686">
        <v>2.7549999999999999</v>
      </c>
      <c r="K686">
        <v>1004110</v>
      </c>
      <c r="L686">
        <v>7.74</v>
      </c>
      <c r="N686">
        <v>1004110</v>
      </c>
      <c r="O686">
        <v>11.031000000000001</v>
      </c>
      <c r="Q686">
        <v>1004110</v>
      </c>
      <c r="R686">
        <v>277.78100000000001</v>
      </c>
    </row>
    <row r="687" spans="1:18" x14ac:dyDescent="0.2">
      <c r="A687">
        <v>1004120</v>
      </c>
      <c r="B687">
        <v>3.4350000000000001</v>
      </c>
      <c r="C687">
        <f t="shared" si="40"/>
        <v>0.96699999999999997</v>
      </c>
      <c r="D687">
        <f t="shared" si="41"/>
        <v>2.1659999999999999</v>
      </c>
      <c r="E687">
        <f t="shared" si="42"/>
        <v>5.6719999999999997</v>
      </c>
      <c r="F687">
        <f t="shared" si="43"/>
        <v>86.194000000000003</v>
      </c>
      <c r="H687">
        <v>1004120</v>
      </c>
      <c r="I687">
        <v>0.96699999999999997</v>
      </c>
      <c r="K687">
        <v>1004120</v>
      </c>
      <c r="L687">
        <v>2.1659999999999999</v>
      </c>
      <c r="N687">
        <v>1004120</v>
      </c>
      <c r="O687">
        <v>5.6719999999999997</v>
      </c>
      <c r="Q687">
        <v>1004120</v>
      </c>
      <c r="R687">
        <v>86.194000000000003</v>
      </c>
    </row>
    <row r="688" spans="1:18" x14ac:dyDescent="0.2">
      <c r="A688">
        <v>1004130</v>
      </c>
      <c r="B688">
        <v>7.0039999999999996</v>
      </c>
      <c r="C688">
        <f t="shared" si="40"/>
        <v>3.5739999999999998</v>
      </c>
      <c r="D688">
        <f t="shared" si="41"/>
        <v>16.202999999999999</v>
      </c>
      <c r="E688">
        <f t="shared" si="42"/>
        <v>15.297000000000001</v>
      </c>
      <c r="F688">
        <f t="shared" si="43"/>
        <v>307.00799999999998</v>
      </c>
      <c r="H688">
        <v>1004130</v>
      </c>
      <c r="I688">
        <v>3.5739999999999998</v>
      </c>
      <c r="K688">
        <v>1004130</v>
      </c>
      <c r="L688">
        <v>16.202999999999999</v>
      </c>
      <c r="N688">
        <v>1004130</v>
      </c>
      <c r="O688">
        <v>15.297000000000001</v>
      </c>
      <c r="Q688">
        <v>1004130</v>
      </c>
      <c r="R688">
        <v>307.00799999999998</v>
      </c>
    </row>
    <row r="689" spans="1:18" x14ac:dyDescent="0.2">
      <c r="A689">
        <v>1004150</v>
      </c>
      <c r="B689">
        <v>8.2379999999999995</v>
      </c>
      <c r="C689">
        <f t="shared" si="40"/>
        <v>4.984</v>
      </c>
      <c r="D689">
        <f t="shared" si="41"/>
        <v>12.781000000000001</v>
      </c>
      <c r="E689">
        <f t="shared" si="42"/>
        <v>17.405000000000001</v>
      </c>
      <c r="F689">
        <f t="shared" si="43"/>
        <v>436.61099999999999</v>
      </c>
      <c r="H689">
        <v>1004150</v>
      </c>
      <c r="I689">
        <v>4.984</v>
      </c>
      <c r="K689">
        <v>1004150</v>
      </c>
      <c r="L689">
        <v>12.781000000000001</v>
      </c>
      <c r="N689">
        <v>1004150</v>
      </c>
      <c r="O689">
        <v>17.405000000000001</v>
      </c>
      <c r="Q689">
        <v>1004150</v>
      </c>
      <c r="R689">
        <v>436.61099999999999</v>
      </c>
    </row>
    <row r="690" spans="1:18" x14ac:dyDescent="0.2">
      <c r="A690">
        <v>1004160</v>
      </c>
      <c r="B690">
        <v>4.9729999999999999</v>
      </c>
      <c r="C690">
        <f t="shared" si="40"/>
        <v>1.998</v>
      </c>
      <c r="D690">
        <f t="shared" si="41"/>
        <v>6.141</v>
      </c>
      <c r="E690">
        <f t="shared" si="42"/>
        <v>8.0470000000000006</v>
      </c>
      <c r="F690">
        <f t="shared" si="43"/>
        <v>160.791</v>
      </c>
      <c r="H690">
        <v>1004160</v>
      </c>
      <c r="I690">
        <v>1.998</v>
      </c>
      <c r="K690">
        <v>1004160</v>
      </c>
      <c r="L690">
        <v>6.141</v>
      </c>
      <c r="N690">
        <v>1004160</v>
      </c>
      <c r="O690">
        <v>8.0470000000000006</v>
      </c>
      <c r="Q690">
        <v>1004160</v>
      </c>
      <c r="R690">
        <v>160.791</v>
      </c>
    </row>
    <row r="691" spans="1:18" x14ac:dyDescent="0.2">
      <c r="A691">
        <v>1004190</v>
      </c>
      <c r="B691">
        <v>3.2559999999999998</v>
      </c>
      <c r="C691">
        <f t="shared" si="40"/>
        <v>0.56899999999999995</v>
      </c>
      <c r="D691">
        <f t="shared" si="41"/>
        <v>2.97</v>
      </c>
      <c r="E691">
        <f t="shared" si="42"/>
        <v>4.6120000000000001</v>
      </c>
      <c r="F691">
        <f t="shared" si="43"/>
        <v>94.23</v>
      </c>
      <c r="H691">
        <v>1004190</v>
      </c>
      <c r="I691">
        <v>0.56899999999999995</v>
      </c>
      <c r="K691">
        <v>1004190</v>
      </c>
      <c r="L691">
        <v>2.97</v>
      </c>
      <c r="N691">
        <v>1004190</v>
      </c>
      <c r="O691">
        <v>4.6120000000000001</v>
      </c>
      <c r="Q691">
        <v>1004190</v>
      </c>
      <c r="R691">
        <v>94.23</v>
      </c>
    </row>
    <row r="692" spans="1:18" x14ac:dyDescent="0.2">
      <c r="A692">
        <v>1004210</v>
      </c>
      <c r="B692">
        <v>2.6240000000000001</v>
      </c>
      <c r="C692">
        <f t="shared" si="40"/>
        <v>0.95099999999999996</v>
      </c>
      <c r="D692">
        <f t="shared" si="41"/>
        <v>2.5179999999999998</v>
      </c>
      <c r="E692">
        <f t="shared" si="42"/>
        <v>3.871</v>
      </c>
      <c r="F692">
        <f t="shared" si="43"/>
        <v>86.203000000000003</v>
      </c>
      <c r="H692">
        <v>1004210</v>
      </c>
      <c r="I692">
        <v>0.95099999999999996</v>
      </c>
      <c r="K692">
        <v>1004210</v>
      </c>
      <c r="L692">
        <v>2.5179999999999998</v>
      </c>
      <c r="N692">
        <v>1004210</v>
      </c>
      <c r="O692">
        <v>3.871</v>
      </c>
      <c r="Q692">
        <v>1004210</v>
      </c>
      <c r="R692">
        <v>86.203000000000003</v>
      </c>
    </row>
    <row r="693" spans="1:18" x14ac:dyDescent="0.2">
      <c r="A693">
        <v>1004220</v>
      </c>
      <c r="B693">
        <v>5.7110000000000003</v>
      </c>
      <c r="C693">
        <f t="shared" si="40"/>
        <v>3.7290000000000001</v>
      </c>
      <c r="D693">
        <f t="shared" si="41"/>
        <v>5.8010000000000002</v>
      </c>
      <c r="E693">
        <f t="shared" si="42"/>
        <v>9.6950000000000003</v>
      </c>
      <c r="F693">
        <f t="shared" si="43"/>
        <v>207.441</v>
      </c>
      <c r="H693">
        <v>1004220</v>
      </c>
      <c r="I693">
        <v>3.7290000000000001</v>
      </c>
      <c r="K693">
        <v>1004220</v>
      </c>
      <c r="L693">
        <v>5.8010000000000002</v>
      </c>
      <c r="N693">
        <v>1004220</v>
      </c>
      <c r="O693">
        <v>9.6950000000000003</v>
      </c>
      <c r="Q693">
        <v>1004220</v>
      </c>
      <c r="R693">
        <v>207.441</v>
      </c>
    </row>
    <row r="694" spans="1:18" x14ac:dyDescent="0.2">
      <c r="A694">
        <v>1004230</v>
      </c>
      <c r="B694">
        <v>2.0310000000000001</v>
      </c>
      <c r="C694">
        <f t="shared" si="40"/>
        <v>0.40300000000000002</v>
      </c>
      <c r="D694">
        <f t="shared" si="41"/>
        <v>0.92600000000000005</v>
      </c>
      <c r="E694">
        <f t="shared" si="42"/>
        <v>3.2010000000000001</v>
      </c>
      <c r="F694">
        <f t="shared" si="43"/>
        <v>46.234999999999999</v>
      </c>
      <c r="H694">
        <v>1004230</v>
      </c>
      <c r="I694">
        <v>0.40300000000000002</v>
      </c>
      <c r="K694">
        <v>1004230</v>
      </c>
      <c r="L694">
        <v>0.92600000000000005</v>
      </c>
      <c r="N694">
        <v>1004230</v>
      </c>
      <c r="O694">
        <v>3.2010000000000001</v>
      </c>
      <c r="Q694">
        <v>1004230</v>
      </c>
      <c r="R694">
        <v>46.234999999999999</v>
      </c>
    </row>
    <row r="695" spans="1:18" x14ac:dyDescent="0.2">
      <c r="A695">
        <v>1004240</v>
      </c>
      <c r="B695">
        <v>0.36699999999999999</v>
      </c>
      <c r="C695">
        <f t="shared" si="40"/>
        <v>7.6999999999999999E-2</v>
      </c>
      <c r="D695">
        <f t="shared" si="41"/>
        <v>0.26500000000000001</v>
      </c>
      <c r="E695">
        <f t="shared" si="42"/>
        <v>0.52200000000000002</v>
      </c>
      <c r="F695">
        <f t="shared" si="43"/>
        <v>10.135999999999999</v>
      </c>
      <c r="H695">
        <v>1004240</v>
      </c>
      <c r="I695">
        <v>7.6999999999999999E-2</v>
      </c>
      <c r="K695">
        <v>1004240</v>
      </c>
      <c r="L695">
        <v>0.26500000000000001</v>
      </c>
      <c r="N695">
        <v>1004240</v>
      </c>
      <c r="O695">
        <v>0.52200000000000002</v>
      </c>
      <c r="Q695">
        <v>1004240</v>
      </c>
      <c r="R695">
        <v>10.135999999999999</v>
      </c>
    </row>
    <row r="696" spans="1:18" x14ac:dyDescent="0.2">
      <c r="A696">
        <v>1004250</v>
      </c>
      <c r="B696">
        <v>6.9130000000000003</v>
      </c>
      <c r="C696">
        <f t="shared" si="40"/>
        <v>3.657</v>
      </c>
      <c r="D696">
        <f t="shared" si="41"/>
        <v>4.407</v>
      </c>
      <c r="E696">
        <f t="shared" si="42"/>
        <v>15.58</v>
      </c>
      <c r="F696">
        <f t="shared" si="43"/>
        <v>192.107</v>
      </c>
      <c r="H696">
        <v>1004250</v>
      </c>
      <c r="I696">
        <v>3.657</v>
      </c>
      <c r="K696">
        <v>1004250</v>
      </c>
      <c r="L696">
        <v>4.407</v>
      </c>
      <c r="N696">
        <v>1004250</v>
      </c>
      <c r="O696">
        <v>15.58</v>
      </c>
      <c r="Q696">
        <v>1004250</v>
      </c>
      <c r="R696">
        <v>192.107</v>
      </c>
    </row>
    <row r="697" spans="1:18" x14ac:dyDescent="0.2">
      <c r="A697">
        <v>1004260</v>
      </c>
      <c r="B697">
        <v>9.4670000000000005</v>
      </c>
      <c r="C697">
        <f t="shared" si="40"/>
        <v>4.4550000000000001</v>
      </c>
      <c r="D697">
        <f t="shared" si="41"/>
        <v>21.18</v>
      </c>
      <c r="E697">
        <f t="shared" si="42"/>
        <v>20.91</v>
      </c>
      <c r="F697">
        <f t="shared" si="43"/>
        <v>391.12599999999998</v>
      </c>
      <c r="H697">
        <v>1004260</v>
      </c>
      <c r="I697">
        <v>4.4550000000000001</v>
      </c>
      <c r="K697">
        <v>1004260</v>
      </c>
      <c r="L697">
        <v>21.18</v>
      </c>
      <c r="N697">
        <v>1004260</v>
      </c>
      <c r="O697">
        <v>20.91</v>
      </c>
      <c r="Q697">
        <v>1004260</v>
      </c>
      <c r="R697">
        <v>391.12599999999998</v>
      </c>
    </row>
    <row r="698" spans="1:18" x14ac:dyDescent="0.2">
      <c r="A698">
        <v>1004271</v>
      </c>
      <c r="B698">
        <v>10.086</v>
      </c>
      <c r="C698">
        <f t="shared" si="40"/>
        <v>8.1989999999999998</v>
      </c>
      <c r="D698">
        <f t="shared" si="41"/>
        <v>15.513</v>
      </c>
      <c r="E698">
        <f t="shared" si="42"/>
        <v>20.606999999999999</v>
      </c>
      <c r="F698">
        <f t="shared" si="43"/>
        <v>428.58100000000002</v>
      </c>
      <c r="H698">
        <v>1004271</v>
      </c>
      <c r="I698">
        <v>8.1989999999999998</v>
      </c>
      <c r="K698">
        <v>1004271</v>
      </c>
      <c r="L698">
        <v>15.513</v>
      </c>
      <c r="N698">
        <v>1004271</v>
      </c>
      <c r="O698">
        <v>20.606999999999999</v>
      </c>
      <c r="Q698">
        <v>1004271</v>
      </c>
      <c r="R698">
        <v>428.58100000000002</v>
      </c>
    </row>
    <row r="699" spans="1:18" x14ac:dyDescent="0.2">
      <c r="A699">
        <v>1004280</v>
      </c>
      <c r="B699">
        <v>10.173</v>
      </c>
      <c r="C699">
        <f t="shared" si="40"/>
        <v>6.2679999999999998</v>
      </c>
      <c r="D699">
        <f t="shared" si="41"/>
        <v>17.616</v>
      </c>
      <c r="E699">
        <f t="shared" si="42"/>
        <v>17.888000000000002</v>
      </c>
      <c r="F699">
        <f t="shared" si="43"/>
        <v>557.79200000000003</v>
      </c>
      <c r="H699">
        <v>1004280</v>
      </c>
      <c r="I699">
        <v>6.2679999999999998</v>
      </c>
      <c r="K699">
        <v>1004280</v>
      </c>
      <c r="L699">
        <v>17.616</v>
      </c>
      <c r="N699">
        <v>1004280</v>
      </c>
      <c r="O699">
        <v>17.888000000000002</v>
      </c>
      <c r="Q699">
        <v>1004280</v>
      </c>
      <c r="R699">
        <v>557.79200000000003</v>
      </c>
    </row>
    <row r="700" spans="1:18" x14ac:dyDescent="0.2">
      <c r="A700">
        <v>1000050</v>
      </c>
      <c r="B700">
        <v>10.249000000000001</v>
      </c>
      <c r="C700">
        <f t="shared" si="40"/>
        <v>5.8810000000000002</v>
      </c>
      <c r="D700">
        <f t="shared" si="41"/>
        <v>19.09</v>
      </c>
      <c r="E700">
        <f t="shared" si="42"/>
        <v>21.463999999999999</v>
      </c>
      <c r="F700">
        <f t="shared" si="43"/>
        <v>396.16500000000002</v>
      </c>
      <c r="H700">
        <v>1000050</v>
      </c>
      <c r="I700">
        <v>5.8810000000000002</v>
      </c>
      <c r="K700">
        <v>1000050</v>
      </c>
      <c r="L700">
        <v>19.09</v>
      </c>
      <c r="N700">
        <v>1000050</v>
      </c>
      <c r="O700">
        <v>21.463999999999999</v>
      </c>
      <c r="Q700">
        <v>1000050</v>
      </c>
      <c r="R700">
        <v>396.16500000000002</v>
      </c>
    </row>
    <row r="701" spans="1:18" x14ac:dyDescent="0.2">
      <c r="A701">
        <v>1000310</v>
      </c>
      <c r="B701">
        <v>7.6639999999999997</v>
      </c>
      <c r="C701">
        <f t="shared" si="40"/>
        <v>2.14</v>
      </c>
      <c r="D701">
        <f t="shared" si="41"/>
        <v>11.741</v>
      </c>
      <c r="E701">
        <f t="shared" si="42"/>
        <v>14.433999999999999</v>
      </c>
      <c r="F701">
        <f t="shared" si="43"/>
        <v>264.46300000000002</v>
      </c>
      <c r="H701">
        <v>1000310</v>
      </c>
      <c r="I701">
        <v>2.14</v>
      </c>
      <c r="K701">
        <v>1000310</v>
      </c>
      <c r="L701">
        <v>11.741</v>
      </c>
      <c r="N701">
        <v>1000310</v>
      </c>
      <c r="O701">
        <v>14.433999999999999</v>
      </c>
      <c r="Q701">
        <v>1000310</v>
      </c>
      <c r="R701">
        <v>264.46300000000002</v>
      </c>
    </row>
    <row r="702" spans="1:18" x14ac:dyDescent="0.2">
      <c r="A702">
        <v>1000060</v>
      </c>
      <c r="B702">
        <v>3.992</v>
      </c>
      <c r="C702">
        <f t="shared" si="40"/>
        <v>1.147</v>
      </c>
      <c r="D702">
        <f t="shared" si="41"/>
        <v>3.605</v>
      </c>
      <c r="E702">
        <f t="shared" si="42"/>
        <v>6.4039999999999999</v>
      </c>
      <c r="F702">
        <f t="shared" si="43"/>
        <v>113.27</v>
      </c>
      <c r="H702">
        <v>1000060</v>
      </c>
      <c r="I702">
        <v>1.147</v>
      </c>
      <c r="K702">
        <v>1000060</v>
      </c>
      <c r="L702">
        <v>3.605</v>
      </c>
      <c r="N702">
        <v>1000060</v>
      </c>
      <c r="O702">
        <v>6.4039999999999999</v>
      </c>
      <c r="Q702">
        <v>1000060</v>
      </c>
      <c r="R702">
        <v>113.27</v>
      </c>
    </row>
    <row r="703" spans="1:18" x14ac:dyDescent="0.2">
      <c r="A703">
        <v>1000300</v>
      </c>
      <c r="B703">
        <v>4.53</v>
      </c>
      <c r="C703">
        <f t="shared" si="40"/>
        <v>0.878</v>
      </c>
      <c r="D703">
        <f t="shared" si="41"/>
        <v>5.4960000000000004</v>
      </c>
      <c r="E703">
        <f t="shared" si="42"/>
        <v>7.1909999999999998</v>
      </c>
      <c r="F703">
        <f t="shared" si="43"/>
        <v>127.792</v>
      </c>
      <c r="H703">
        <v>1000300</v>
      </c>
      <c r="I703">
        <v>0.878</v>
      </c>
      <c r="K703">
        <v>1000300</v>
      </c>
      <c r="L703">
        <v>5.4960000000000004</v>
      </c>
      <c r="N703">
        <v>1000300</v>
      </c>
      <c r="O703">
        <v>7.1909999999999998</v>
      </c>
      <c r="Q703">
        <v>1000300</v>
      </c>
      <c r="R703">
        <v>127.792</v>
      </c>
    </row>
    <row r="704" spans="1:18" x14ac:dyDescent="0.2">
      <c r="A704">
        <v>1000070</v>
      </c>
      <c r="B704">
        <v>5.9320000000000004</v>
      </c>
      <c r="C704">
        <f t="shared" si="40"/>
        <v>2.41</v>
      </c>
      <c r="D704">
        <f t="shared" si="41"/>
        <v>8.6910000000000007</v>
      </c>
      <c r="E704">
        <f t="shared" si="42"/>
        <v>10.832000000000001</v>
      </c>
      <c r="F704">
        <f t="shared" si="43"/>
        <v>187.98099999999999</v>
      </c>
      <c r="H704">
        <v>1000070</v>
      </c>
      <c r="I704">
        <v>2.41</v>
      </c>
      <c r="K704">
        <v>1000070</v>
      </c>
      <c r="L704">
        <v>8.6910000000000007</v>
      </c>
      <c r="N704">
        <v>1000070</v>
      </c>
      <c r="O704">
        <v>10.832000000000001</v>
      </c>
      <c r="Q704">
        <v>1000070</v>
      </c>
      <c r="R704">
        <v>187.98099999999999</v>
      </c>
    </row>
    <row r="705" spans="1:18" x14ac:dyDescent="0.2">
      <c r="A705">
        <v>1000100</v>
      </c>
      <c r="B705">
        <v>4.08</v>
      </c>
      <c r="C705">
        <f t="shared" si="40"/>
        <v>1.0489999999999999</v>
      </c>
      <c r="D705">
        <f t="shared" si="41"/>
        <v>4.9029999999999996</v>
      </c>
      <c r="E705">
        <f t="shared" si="42"/>
        <v>6.5739999999999998</v>
      </c>
      <c r="F705">
        <f t="shared" si="43"/>
        <v>109.328</v>
      </c>
      <c r="H705">
        <v>1000100</v>
      </c>
      <c r="I705">
        <v>1.0489999999999999</v>
      </c>
      <c r="K705">
        <v>1000100</v>
      </c>
      <c r="L705">
        <v>4.9029999999999996</v>
      </c>
      <c r="N705">
        <v>1000100</v>
      </c>
      <c r="O705">
        <v>6.5739999999999998</v>
      </c>
      <c r="Q705">
        <v>1000100</v>
      </c>
      <c r="R705">
        <v>109.328</v>
      </c>
    </row>
    <row r="706" spans="1:18" x14ac:dyDescent="0.2">
      <c r="A706">
        <v>1000080</v>
      </c>
      <c r="B706">
        <v>11.676</v>
      </c>
      <c r="C706">
        <f t="shared" si="40"/>
        <v>5.9080000000000004</v>
      </c>
      <c r="D706">
        <f t="shared" si="41"/>
        <v>24.56</v>
      </c>
      <c r="E706">
        <f t="shared" si="42"/>
        <v>22.777000000000001</v>
      </c>
      <c r="F706">
        <f t="shared" si="43"/>
        <v>449.82900000000001</v>
      </c>
      <c r="H706">
        <v>1000080</v>
      </c>
      <c r="I706">
        <v>5.9080000000000004</v>
      </c>
      <c r="K706">
        <v>1000080</v>
      </c>
      <c r="L706">
        <v>24.56</v>
      </c>
      <c r="N706">
        <v>1000080</v>
      </c>
      <c r="O706">
        <v>22.777000000000001</v>
      </c>
      <c r="Q706">
        <v>1000080</v>
      </c>
      <c r="R706">
        <v>449.82900000000001</v>
      </c>
    </row>
    <row r="707" spans="1:18" x14ac:dyDescent="0.2">
      <c r="A707">
        <v>1000090</v>
      </c>
      <c r="B707">
        <v>8.4939999999999998</v>
      </c>
      <c r="C707">
        <f t="shared" ref="C707:C770" si="44">_xlfn.XLOOKUP(A707,$H$2:$H$1332,$I$2:$I$1332,,0,)</f>
        <v>2.359</v>
      </c>
      <c r="D707">
        <f t="shared" ref="D707:D770" si="45">_xlfn.XLOOKUP($A707,$H$2:$H$1332,$L$2:$L$1332,,0,)</f>
        <v>16.084</v>
      </c>
      <c r="E707">
        <f t="shared" ref="E707:E770" si="46">_xlfn.XLOOKUP($A707,$H$2:$H$1332,$O$2:$O$1332,,0,)</f>
        <v>14.321999999999999</v>
      </c>
      <c r="F707">
        <f t="shared" ref="F707:F770" si="47">_xlfn.XLOOKUP($A707,$H$2:$H$1332,$R$2:$R$1332,,0,)</f>
        <v>264.524</v>
      </c>
      <c r="H707">
        <v>1000090</v>
      </c>
      <c r="I707">
        <v>2.359</v>
      </c>
      <c r="K707">
        <v>1000090</v>
      </c>
      <c r="L707">
        <v>16.084</v>
      </c>
      <c r="N707">
        <v>1000090</v>
      </c>
      <c r="O707">
        <v>14.321999999999999</v>
      </c>
      <c r="Q707">
        <v>1000090</v>
      </c>
      <c r="R707">
        <v>264.524</v>
      </c>
    </row>
    <row r="708" spans="1:18" x14ac:dyDescent="0.2">
      <c r="A708">
        <v>1000110</v>
      </c>
      <c r="B708">
        <v>5.5270000000000001</v>
      </c>
      <c r="C708">
        <f t="shared" si="44"/>
        <v>1.0649999999999999</v>
      </c>
      <c r="D708">
        <f t="shared" si="45"/>
        <v>7.3780000000000001</v>
      </c>
      <c r="E708">
        <f t="shared" si="46"/>
        <v>8.4009999999999998</v>
      </c>
      <c r="F708">
        <f t="shared" si="47"/>
        <v>149.58000000000001</v>
      </c>
      <c r="H708">
        <v>1000110</v>
      </c>
      <c r="I708">
        <v>1.0649999999999999</v>
      </c>
      <c r="K708">
        <v>1000110</v>
      </c>
      <c r="L708">
        <v>7.3780000000000001</v>
      </c>
      <c r="N708">
        <v>1000110</v>
      </c>
      <c r="O708">
        <v>8.4009999999999998</v>
      </c>
      <c r="Q708">
        <v>1000110</v>
      </c>
      <c r="R708">
        <v>149.58000000000001</v>
      </c>
    </row>
    <row r="709" spans="1:18" x14ac:dyDescent="0.2">
      <c r="A709">
        <v>1000120</v>
      </c>
      <c r="B709">
        <v>3.633</v>
      </c>
      <c r="C709">
        <f t="shared" si="44"/>
        <v>0.73699999999999999</v>
      </c>
      <c r="D709">
        <f t="shared" si="45"/>
        <v>4.5979999999999999</v>
      </c>
      <c r="E709">
        <f t="shared" si="46"/>
        <v>5.2729999999999997</v>
      </c>
      <c r="F709">
        <f t="shared" si="47"/>
        <v>101.41500000000001</v>
      </c>
      <c r="H709">
        <v>1000120</v>
      </c>
      <c r="I709">
        <v>0.73699999999999999</v>
      </c>
      <c r="K709">
        <v>1000120</v>
      </c>
      <c r="L709">
        <v>4.5979999999999999</v>
      </c>
      <c r="N709">
        <v>1000120</v>
      </c>
      <c r="O709">
        <v>5.2729999999999997</v>
      </c>
      <c r="Q709">
        <v>1000120</v>
      </c>
      <c r="R709">
        <v>101.41500000000001</v>
      </c>
    </row>
    <row r="710" spans="1:18" x14ac:dyDescent="0.2">
      <c r="A710">
        <v>1000130</v>
      </c>
      <c r="B710">
        <v>4.9000000000000004</v>
      </c>
      <c r="C710">
        <f t="shared" si="44"/>
        <v>1.2450000000000001</v>
      </c>
      <c r="D710">
        <f t="shared" si="45"/>
        <v>7.7869999999999999</v>
      </c>
      <c r="E710">
        <f t="shared" si="46"/>
        <v>7.1959999999999997</v>
      </c>
      <c r="F710">
        <f t="shared" si="47"/>
        <v>162.56299999999999</v>
      </c>
      <c r="H710">
        <v>1000130</v>
      </c>
      <c r="I710">
        <v>1.2450000000000001</v>
      </c>
      <c r="K710">
        <v>1000130</v>
      </c>
      <c r="L710">
        <v>7.7869999999999999</v>
      </c>
      <c r="N710">
        <v>1000130</v>
      </c>
      <c r="O710">
        <v>7.1959999999999997</v>
      </c>
      <c r="Q710">
        <v>1000130</v>
      </c>
      <c r="R710">
        <v>162.56299999999999</v>
      </c>
    </row>
    <row r="711" spans="1:18" x14ac:dyDescent="0.2">
      <c r="A711">
        <v>1000140</v>
      </c>
      <c r="B711">
        <v>7.1109999999999998</v>
      </c>
      <c r="C711">
        <f t="shared" si="44"/>
        <v>1.151</v>
      </c>
      <c r="D711">
        <f t="shared" si="45"/>
        <v>11.506</v>
      </c>
      <c r="E711">
        <f t="shared" si="46"/>
        <v>10.601000000000001</v>
      </c>
      <c r="F711">
        <f t="shared" si="47"/>
        <v>191.71899999999999</v>
      </c>
      <c r="H711">
        <v>1000140</v>
      </c>
      <c r="I711">
        <v>1.151</v>
      </c>
      <c r="K711">
        <v>1000140</v>
      </c>
      <c r="L711">
        <v>11.506</v>
      </c>
      <c r="N711">
        <v>1000140</v>
      </c>
      <c r="O711">
        <v>10.601000000000001</v>
      </c>
      <c r="Q711">
        <v>1000140</v>
      </c>
      <c r="R711">
        <v>191.71899999999999</v>
      </c>
    </row>
    <row r="712" spans="1:18" x14ac:dyDescent="0.2">
      <c r="A712">
        <v>1000170</v>
      </c>
      <c r="B712">
        <v>4.7629999999999999</v>
      </c>
      <c r="C712">
        <f t="shared" si="44"/>
        <v>0.71199999999999997</v>
      </c>
      <c r="D712">
        <f t="shared" si="45"/>
        <v>6.6360000000000001</v>
      </c>
      <c r="E712">
        <f t="shared" si="46"/>
        <v>6.415</v>
      </c>
      <c r="F712">
        <f t="shared" si="47"/>
        <v>126.505</v>
      </c>
      <c r="H712">
        <v>1000170</v>
      </c>
      <c r="I712">
        <v>0.71199999999999997</v>
      </c>
      <c r="K712">
        <v>1000170</v>
      </c>
      <c r="L712">
        <v>6.6360000000000001</v>
      </c>
      <c r="N712">
        <v>1000170</v>
      </c>
      <c r="O712">
        <v>6.415</v>
      </c>
      <c r="Q712">
        <v>1000170</v>
      </c>
      <c r="R712">
        <v>126.505</v>
      </c>
    </row>
    <row r="713" spans="1:18" x14ac:dyDescent="0.2">
      <c r="A713">
        <v>1000150</v>
      </c>
      <c r="B713">
        <v>7.3330000000000002</v>
      </c>
      <c r="C713">
        <f t="shared" si="44"/>
        <v>1.3959999999999999</v>
      </c>
      <c r="D713">
        <f t="shared" si="45"/>
        <v>9.2490000000000006</v>
      </c>
      <c r="E713">
        <f t="shared" si="46"/>
        <v>9.9550000000000001</v>
      </c>
      <c r="F713">
        <f t="shared" si="47"/>
        <v>205.917</v>
      </c>
      <c r="H713">
        <v>1000150</v>
      </c>
      <c r="I713">
        <v>1.3959999999999999</v>
      </c>
      <c r="K713">
        <v>1000150</v>
      </c>
      <c r="L713">
        <v>9.2490000000000006</v>
      </c>
      <c r="N713">
        <v>1000150</v>
      </c>
      <c r="O713">
        <v>9.9550000000000001</v>
      </c>
      <c r="Q713">
        <v>1000150</v>
      </c>
      <c r="R713">
        <v>205.917</v>
      </c>
    </row>
    <row r="714" spans="1:18" x14ac:dyDescent="0.2">
      <c r="A714">
        <v>1000160</v>
      </c>
      <c r="B714">
        <v>3.9969999999999999</v>
      </c>
      <c r="C714">
        <f t="shared" si="44"/>
        <v>0.20399999999999999</v>
      </c>
      <c r="D714">
        <f t="shared" si="45"/>
        <v>6.0670000000000002</v>
      </c>
      <c r="E714">
        <f t="shared" si="46"/>
        <v>3.8660000000000001</v>
      </c>
      <c r="F714">
        <f t="shared" si="47"/>
        <v>80.290000000000006</v>
      </c>
      <c r="H714">
        <v>1000160</v>
      </c>
      <c r="I714">
        <v>0.20399999999999999</v>
      </c>
      <c r="K714">
        <v>1000160</v>
      </c>
      <c r="L714">
        <v>6.0670000000000002</v>
      </c>
      <c r="N714">
        <v>1000160</v>
      </c>
      <c r="O714">
        <v>3.8660000000000001</v>
      </c>
      <c r="Q714">
        <v>1000160</v>
      </c>
      <c r="R714">
        <v>80.290000000000006</v>
      </c>
    </row>
    <row r="715" spans="1:18" x14ac:dyDescent="0.2">
      <c r="A715">
        <v>1000180</v>
      </c>
      <c r="B715">
        <v>2.0230000000000001</v>
      </c>
      <c r="C715">
        <f t="shared" si="44"/>
        <v>0.154</v>
      </c>
      <c r="D715">
        <f t="shared" si="45"/>
        <v>2.8220000000000001</v>
      </c>
      <c r="E715">
        <f t="shared" si="46"/>
        <v>2.1429999999999998</v>
      </c>
      <c r="F715">
        <f t="shared" si="47"/>
        <v>43.503999999999998</v>
      </c>
      <c r="H715">
        <v>1000180</v>
      </c>
      <c r="I715">
        <v>0.154</v>
      </c>
      <c r="K715">
        <v>1000180</v>
      </c>
      <c r="L715">
        <v>2.8220000000000001</v>
      </c>
      <c r="N715">
        <v>1000180</v>
      </c>
      <c r="O715">
        <v>2.1429999999999998</v>
      </c>
      <c r="Q715">
        <v>1000180</v>
      </c>
      <c r="R715">
        <v>43.503999999999998</v>
      </c>
    </row>
    <row r="716" spans="1:18" x14ac:dyDescent="0.2">
      <c r="A716">
        <v>1000290</v>
      </c>
      <c r="B716">
        <v>7.6280000000000001</v>
      </c>
      <c r="C716">
        <f t="shared" si="44"/>
        <v>1.5449999999999999</v>
      </c>
      <c r="D716">
        <f t="shared" si="45"/>
        <v>12.475</v>
      </c>
      <c r="E716">
        <f t="shared" si="46"/>
        <v>11.006</v>
      </c>
      <c r="F716">
        <f t="shared" si="47"/>
        <v>206.88800000000001</v>
      </c>
      <c r="H716">
        <v>1000290</v>
      </c>
      <c r="I716">
        <v>1.5449999999999999</v>
      </c>
      <c r="K716">
        <v>1000290</v>
      </c>
      <c r="L716">
        <v>12.475</v>
      </c>
      <c r="N716">
        <v>1000290</v>
      </c>
      <c r="O716">
        <v>11.006</v>
      </c>
      <c r="Q716">
        <v>1000290</v>
      </c>
      <c r="R716">
        <v>206.88800000000001</v>
      </c>
    </row>
    <row r="717" spans="1:18" x14ac:dyDescent="0.2">
      <c r="A717">
        <v>1000190</v>
      </c>
      <c r="B717">
        <v>1.915</v>
      </c>
      <c r="C717">
        <f t="shared" si="44"/>
        <v>0.2</v>
      </c>
      <c r="D717">
        <f t="shared" si="45"/>
        <v>2.4929999999999999</v>
      </c>
      <c r="E717">
        <f t="shared" si="46"/>
        <v>1.9650000000000001</v>
      </c>
      <c r="F717">
        <f t="shared" si="47"/>
        <v>48.445999999999998</v>
      </c>
      <c r="H717">
        <v>1000190</v>
      </c>
      <c r="I717">
        <v>0.2</v>
      </c>
      <c r="K717">
        <v>1000190</v>
      </c>
      <c r="L717">
        <v>2.4929999999999999</v>
      </c>
      <c r="N717">
        <v>1000190</v>
      </c>
      <c r="O717">
        <v>1.9650000000000001</v>
      </c>
      <c r="Q717">
        <v>1000190</v>
      </c>
      <c r="R717">
        <v>48.445999999999998</v>
      </c>
    </row>
    <row r="718" spans="1:18" x14ac:dyDescent="0.2">
      <c r="A718">
        <v>1000270</v>
      </c>
      <c r="B718">
        <v>1.3240000000000001</v>
      </c>
      <c r="C718">
        <f t="shared" si="44"/>
        <v>4.8000000000000001E-2</v>
      </c>
      <c r="D718">
        <f t="shared" si="45"/>
        <v>0.38</v>
      </c>
      <c r="E718">
        <f t="shared" si="46"/>
        <v>1.0469999999999999</v>
      </c>
      <c r="F718">
        <f t="shared" si="47"/>
        <v>24.83</v>
      </c>
      <c r="H718">
        <v>1000270</v>
      </c>
      <c r="I718">
        <v>4.8000000000000001E-2</v>
      </c>
      <c r="K718">
        <v>1000270</v>
      </c>
      <c r="L718">
        <v>0.38</v>
      </c>
      <c r="N718">
        <v>1000270</v>
      </c>
      <c r="O718">
        <v>1.0469999999999999</v>
      </c>
      <c r="Q718">
        <v>1000270</v>
      </c>
      <c r="R718">
        <v>24.83</v>
      </c>
    </row>
    <row r="719" spans="1:18" x14ac:dyDescent="0.2">
      <c r="A719">
        <v>1000280</v>
      </c>
      <c r="B719">
        <v>5.173</v>
      </c>
      <c r="C719">
        <f t="shared" si="44"/>
        <v>0.91200000000000003</v>
      </c>
      <c r="D719">
        <f t="shared" si="45"/>
        <v>8.5850000000000009</v>
      </c>
      <c r="E719">
        <f t="shared" si="46"/>
        <v>6.9390000000000001</v>
      </c>
      <c r="F719">
        <f t="shared" si="47"/>
        <v>147.67099999999999</v>
      </c>
      <c r="H719">
        <v>1000280</v>
      </c>
      <c r="I719">
        <v>0.91200000000000003</v>
      </c>
      <c r="K719">
        <v>1000280</v>
      </c>
      <c r="L719">
        <v>8.5850000000000009</v>
      </c>
      <c r="N719">
        <v>1000280</v>
      </c>
      <c r="O719">
        <v>6.9390000000000001</v>
      </c>
      <c r="Q719">
        <v>1000280</v>
      </c>
      <c r="R719">
        <v>147.67099999999999</v>
      </c>
    </row>
    <row r="720" spans="1:18" x14ac:dyDescent="0.2">
      <c r="A720">
        <v>1000200</v>
      </c>
      <c r="B720">
        <v>3.6280000000000001</v>
      </c>
      <c r="C720">
        <f t="shared" si="44"/>
        <v>0.313</v>
      </c>
      <c r="D720">
        <f t="shared" si="45"/>
        <v>5.9370000000000003</v>
      </c>
      <c r="E720">
        <f t="shared" si="46"/>
        <v>3.6669999999999998</v>
      </c>
      <c r="F720">
        <f t="shared" si="47"/>
        <v>92.31</v>
      </c>
      <c r="H720">
        <v>1000200</v>
      </c>
      <c r="I720">
        <v>0.313</v>
      </c>
      <c r="K720">
        <v>1000200</v>
      </c>
      <c r="L720">
        <v>5.9370000000000003</v>
      </c>
      <c r="N720">
        <v>1000200</v>
      </c>
      <c r="O720">
        <v>3.6669999999999998</v>
      </c>
      <c r="Q720">
        <v>1000200</v>
      </c>
      <c r="R720">
        <v>92.31</v>
      </c>
    </row>
    <row r="721" spans="1:18" x14ac:dyDescent="0.2">
      <c r="A721">
        <v>1000210</v>
      </c>
      <c r="B721">
        <v>2.7389999999999999</v>
      </c>
      <c r="C721">
        <f t="shared" si="44"/>
        <v>9.1999999999999998E-2</v>
      </c>
      <c r="D721">
        <f t="shared" si="45"/>
        <v>1.466</v>
      </c>
      <c r="E721">
        <f t="shared" si="46"/>
        <v>2.2210000000000001</v>
      </c>
      <c r="F721">
        <f t="shared" si="47"/>
        <v>51.671999999999997</v>
      </c>
      <c r="H721">
        <v>1000210</v>
      </c>
      <c r="I721">
        <v>9.1999999999999998E-2</v>
      </c>
      <c r="K721">
        <v>1000210</v>
      </c>
      <c r="L721">
        <v>1.466</v>
      </c>
      <c r="N721">
        <v>1000210</v>
      </c>
      <c r="O721">
        <v>2.2210000000000001</v>
      </c>
      <c r="Q721">
        <v>1000210</v>
      </c>
      <c r="R721">
        <v>51.671999999999997</v>
      </c>
    </row>
    <row r="722" spans="1:18" x14ac:dyDescent="0.2">
      <c r="A722">
        <v>1000220</v>
      </c>
      <c r="B722">
        <v>2.2519999999999998</v>
      </c>
      <c r="C722">
        <f t="shared" si="44"/>
        <v>5.3999999999999999E-2</v>
      </c>
      <c r="D722">
        <f t="shared" si="45"/>
        <v>0.89700000000000002</v>
      </c>
      <c r="E722">
        <f t="shared" si="46"/>
        <v>1.54</v>
      </c>
      <c r="F722">
        <f t="shared" si="47"/>
        <v>41.671999999999997</v>
      </c>
      <c r="H722">
        <v>1000220</v>
      </c>
      <c r="I722">
        <v>5.3999999999999999E-2</v>
      </c>
      <c r="K722">
        <v>1000220</v>
      </c>
      <c r="L722">
        <v>0.89700000000000002</v>
      </c>
      <c r="N722">
        <v>1000220</v>
      </c>
      <c r="O722">
        <v>1.54</v>
      </c>
      <c r="Q722">
        <v>1000220</v>
      </c>
      <c r="R722">
        <v>41.671999999999997</v>
      </c>
    </row>
    <row r="723" spans="1:18" x14ac:dyDescent="0.2">
      <c r="A723">
        <v>1000230</v>
      </c>
      <c r="B723">
        <v>2.1909999999999998</v>
      </c>
      <c r="C723">
        <f t="shared" si="44"/>
        <v>8.8999999999999996E-2</v>
      </c>
      <c r="D723">
        <f t="shared" si="45"/>
        <v>3.2330000000000001</v>
      </c>
      <c r="E723">
        <f t="shared" si="46"/>
        <v>1.8680000000000001</v>
      </c>
      <c r="F723">
        <f t="shared" si="47"/>
        <v>45.887999999999998</v>
      </c>
      <c r="H723">
        <v>1000230</v>
      </c>
      <c r="I723">
        <v>8.8999999999999996E-2</v>
      </c>
      <c r="K723">
        <v>1000230</v>
      </c>
      <c r="L723">
        <v>3.2330000000000001</v>
      </c>
      <c r="N723">
        <v>1000230</v>
      </c>
      <c r="O723">
        <v>1.8680000000000001</v>
      </c>
      <c r="Q723">
        <v>1000230</v>
      </c>
      <c r="R723">
        <v>45.887999999999998</v>
      </c>
    </row>
    <row r="724" spans="1:18" x14ac:dyDescent="0.2">
      <c r="A724">
        <v>1000240</v>
      </c>
      <c r="B724">
        <v>2.839</v>
      </c>
      <c r="C724">
        <f t="shared" si="44"/>
        <v>0.17199999999999999</v>
      </c>
      <c r="D724">
        <f t="shared" si="45"/>
        <v>3.012</v>
      </c>
      <c r="E724">
        <f t="shared" si="46"/>
        <v>2.6970000000000001</v>
      </c>
      <c r="F724">
        <f t="shared" si="47"/>
        <v>64.926000000000002</v>
      </c>
      <c r="H724">
        <v>1000240</v>
      </c>
      <c r="I724">
        <v>0.17199999999999999</v>
      </c>
      <c r="K724">
        <v>1000240</v>
      </c>
      <c r="L724">
        <v>3.012</v>
      </c>
      <c r="N724">
        <v>1000240</v>
      </c>
      <c r="O724">
        <v>2.6970000000000001</v>
      </c>
      <c r="Q724">
        <v>1000240</v>
      </c>
      <c r="R724">
        <v>64.926000000000002</v>
      </c>
    </row>
    <row r="725" spans="1:18" x14ac:dyDescent="0.2">
      <c r="A725">
        <v>1000260</v>
      </c>
      <c r="B725">
        <v>2.1800000000000002</v>
      </c>
      <c r="C725">
        <f t="shared" si="44"/>
        <v>5.8000000000000003E-2</v>
      </c>
      <c r="D725">
        <f t="shared" si="45"/>
        <v>1.649</v>
      </c>
      <c r="E725">
        <f t="shared" si="46"/>
        <v>1.498</v>
      </c>
      <c r="F725">
        <f t="shared" si="47"/>
        <v>44.662999999999997</v>
      </c>
      <c r="H725">
        <v>1000260</v>
      </c>
      <c r="I725">
        <v>5.8000000000000003E-2</v>
      </c>
      <c r="K725">
        <v>1000260</v>
      </c>
      <c r="L725">
        <v>1.649</v>
      </c>
      <c r="N725">
        <v>1000260</v>
      </c>
      <c r="O725">
        <v>1.498</v>
      </c>
      <c r="Q725">
        <v>1000260</v>
      </c>
      <c r="R725">
        <v>44.662999999999997</v>
      </c>
    </row>
    <row r="726" spans="1:18" x14ac:dyDescent="0.2">
      <c r="A726">
        <v>1000250</v>
      </c>
      <c r="B726">
        <v>3.6150000000000002</v>
      </c>
      <c r="C726">
        <f t="shared" si="44"/>
        <v>0.21</v>
      </c>
      <c r="D726">
        <f t="shared" si="45"/>
        <v>4.4880000000000004</v>
      </c>
      <c r="E726">
        <f t="shared" si="46"/>
        <v>3.4079999999999999</v>
      </c>
      <c r="F726">
        <f t="shared" si="47"/>
        <v>84.522999999999996</v>
      </c>
      <c r="H726">
        <v>1000250</v>
      </c>
      <c r="I726">
        <v>0.21</v>
      </c>
      <c r="K726">
        <v>1000250</v>
      </c>
      <c r="L726">
        <v>4.4880000000000004</v>
      </c>
      <c r="N726">
        <v>1000250</v>
      </c>
      <c r="O726">
        <v>3.4079999999999999</v>
      </c>
      <c r="Q726">
        <v>1000250</v>
      </c>
      <c r="R726">
        <v>84.522999999999996</v>
      </c>
    </row>
    <row r="727" spans="1:18" x14ac:dyDescent="0.2">
      <c r="A727">
        <v>1000370</v>
      </c>
      <c r="B727">
        <v>10.545999999999999</v>
      </c>
      <c r="C727">
        <f t="shared" si="44"/>
        <v>14.811999999999999</v>
      </c>
      <c r="D727">
        <f t="shared" si="45"/>
        <v>19.369</v>
      </c>
      <c r="E727">
        <f t="shared" si="46"/>
        <v>26.254999999999999</v>
      </c>
      <c r="F727">
        <f t="shared" si="47"/>
        <v>514.86400000000003</v>
      </c>
      <c r="H727">
        <v>1000370</v>
      </c>
      <c r="I727">
        <v>14.811999999999999</v>
      </c>
      <c r="K727">
        <v>1000370</v>
      </c>
      <c r="L727">
        <v>19.369</v>
      </c>
      <c r="N727">
        <v>1000370</v>
      </c>
      <c r="O727">
        <v>26.254999999999999</v>
      </c>
      <c r="Q727">
        <v>1000370</v>
      </c>
      <c r="R727">
        <v>514.86400000000003</v>
      </c>
    </row>
    <row r="728" spans="1:18" x14ac:dyDescent="0.2">
      <c r="A728">
        <v>1000381</v>
      </c>
      <c r="B728">
        <v>12.882999999999999</v>
      </c>
      <c r="C728">
        <f t="shared" si="44"/>
        <v>5.7110000000000003</v>
      </c>
      <c r="D728">
        <f t="shared" si="45"/>
        <v>31.577999999999999</v>
      </c>
      <c r="E728">
        <f t="shared" si="46"/>
        <v>26.763999999999999</v>
      </c>
      <c r="F728">
        <f t="shared" si="47"/>
        <v>590.71600000000001</v>
      </c>
      <c r="H728">
        <v>1000381</v>
      </c>
      <c r="I728">
        <v>5.7110000000000003</v>
      </c>
      <c r="K728">
        <v>1000381</v>
      </c>
      <c r="L728">
        <v>31.577999999999999</v>
      </c>
      <c r="N728">
        <v>1000381</v>
      </c>
      <c r="O728">
        <v>26.763999999999999</v>
      </c>
      <c r="Q728">
        <v>1000381</v>
      </c>
      <c r="R728">
        <v>590.71600000000001</v>
      </c>
    </row>
    <row r="729" spans="1:18" x14ac:dyDescent="0.2">
      <c r="A729">
        <v>1000390</v>
      </c>
      <c r="B729">
        <v>9.4220000000000006</v>
      </c>
      <c r="C729">
        <f t="shared" si="44"/>
        <v>4.0780000000000003</v>
      </c>
      <c r="D729">
        <f t="shared" si="45"/>
        <v>19.172000000000001</v>
      </c>
      <c r="E729">
        <f t="shared" si="46"/>
        <v>19.443999999999999</v>
      </c>
      <c r="F729">
        <f t="shared" si="47"/>
        <v>369.88499999999999</v>
      </c>
      <c r="H729">
        <v>1000390</v>
      </c>
      <c r="I729">
        <v>4.0780000000000003</v>
      </c>
      <c r="K729">
        <v>1000390</v>
      </c>
      <c r="L729">
        <v>19.172000000000001</v>
      </c>
      <c r="N729">
        <v>1000390</v>
      </c>
      <c r="O729">
        <v>19.443999999999999</v>
      </c>
      <c r="Q729">
        <v>1000390</v>
      </c>
      <c r="R729">
        <v>369.88499999999999</v>
      </c>
    </row>
    <row r="730" spans="1:18" x14ac:dyDescent="0.2">
      <c r="A730">
        <v>1000440</v>
      </c>
      <c r="B730">
        <v>7.9189999999999996</v>
      </c>
      <c r="C730">
        <f t="shared" si="44"/>
        <v>4.2990000000000004</v>
      </c>
      <c r="D730">
        <f t="shared" si="45"/>
        <v>9.9849999999999994</v>
      </c>
      <c r="E730">
        <f t="shared" si="46"/>
        <v>12.522</v>
      </c>
      <c r="F730">
        <f t="shared" si="47"/>
        <v>341.08699999999999</v>
      </c>
      <c r="H730">
        <v>1000440</v>
      </c>
      <c r="I730">
        <v>4.2990000000000004</v>
      </c>
      <c r="K730">
        <v>1000440</v>
      </c>
      <c r="L730">
        <v>9.9849999999999994</v>
      </c>
      <c r="N730">
        <v>1000440</v>
      </c>
      <c r="O730">
        <v>12.522</v>
      </c>
      <c r="Q730">
        <v>1000440</v>
      </c>
      <c r="R730">
        <v>341.08699999999999</v>
      </c>
    </row>
    <row r="731" spans="1:18" x14ac:dyDescent="0.2">
      <c r="A731">
        <v>1000450</v>
      </c>
      <c r="B731">
        <v>10.756</v>
      </c>
      <c r="C731">
        <f t="shared" si="44"/>
        <v>5.843</v>
      </c>
      <c r="D731">
        <f t="shared" si="45"/>
        <v>14.646000000000001</v>
      </c>
      <c r="E731">
        <f t="shared" si="46"/>
        <v>19.329000000000001</v>
      </c>
      <c r="F731">
        <f t="shared" si="47"/>
        <v>505.73599999999999</v>
      </c>
      <c r="H731">
        <v>1000450</v>
      </c>
      <c r="I731">
        <v>5.843</v>
      </c>
      <c r="K731">
        <v>1000450</v>
      </c>
      <c r="L731">
        <v>14.646000000000001</v>
      </c>
      <c r="N731">
        <v>1000450</v>
      </c>
      <c r="O731">
        <v>19.329000000000001</v>
      </c>
      <c r="Q731">
        <v>1000450</v>
      </c>
      <c r="R731">
        <v>505.73599999999999</v>
      </c>
    </row>
    <row r="732" spans="1:18" x14ac:dyDescent="0.2">
      <c r="A732">
        <v>1000460</v>
      </c>
      <c r="B732">
        <v>13.201000000000001</v>
      </c>
      <c r="C732">
        <f t="shared" si="44"/>
        <v>5.9790000000000001</v>
      </c>
      <c r="D732">
        <f t="shared" si="45"/>
        <v>34.787999999999997</v>
      </c>
      <c r="E732">
        <f t="shared" si="46"/>
        <v>31.495000000000001</v>
      </c>
      <c r="F732">
        <f t="shared" si="47"/>
        <v>635.81899999999996</v>
      </c>
      <c r="H732">
        <v>1000460</v>
      </c>
      <c r="I732">
        <v>5.9790000000000001</v>
      </c>
      <c r="K732">
        <v>1000460</v>
      </c>
      <c r="L732">
        <v>34.787999999999997</v>
      </c>
      <c r="N732">
        <v>1000460</v>
      </c>
      <c r="O732">
        <v>31.495000000000001</v>
      </c>
      <c r="Q732">
        <v>1000460</v>
      </c>
      <c r="R732">
        <v>635.81899999999996</v>
      </c>
    </row>
    <row r="733" spans="1:18" x14ac:dyDescent="0.2">
      <c r="A733">
        <v>1000480</v>
      </c>
      <c r="B733">
        <v>12.099</v>
      </c>
      <c r="C733">
        <f t="shared" si="44"/>
        <v>6.4320000000000004</v>
      </c>
      <c r="D733">
        <f t="shared" si="45"/>
        <v>22.506</v>
      </c>
      <c r="E733">
        <f t="shared" si="46"/>
        <v>22.085000000000001</v>
      </c>
      <c r="F733">
        <f t="shared" si="47"/>
        <v>604.69899999999996</v>
      </c>
      <c r="H733">
        <v>1000480</v>
      </c>
      <c r="I733">
        <v>6.4320000000000004</v>
      </c>
      <c r="K733">
        <v>1000480</v>
      </c>
      <c r="L733">
        <v>22.506</v>
      </c>
      <c r="N733">
        <v>1000480</v>
      </c>
      <c r="O733">
        <v>22.085000000000001</v>
      </c>
      <c r="Q733">
        <v>1000480</v>
      </c>
      <c r="R733">
        <v>604.69899999999996</v>
      </c>
    </row>
    <row r="734" spans="1:18" x14ac:dyDescent="0.2">
      <c r="A734">
        <v>1000490</v>
      </c>
      <c r="B734">
        <v>9.74</v>
      </c>
      <c r="C734">
        <f t="shared" si="44"/>
        <v>3.5539999999999998</v>
      </c>
      <c r="D734">
        <f t="shared" si="45"/>
        <v>11.255000000000001</v>
      </c>
      <c r="E734">
        <f t="shared" si="46"/>
        <v>14.727</v>
      </c>
      <c r="F734">
        <f t="shared" si="47"/>
        <v>388.46600000000001</v>
      </c>
      <c r="H734">
        <v>1000490</v>
      </c>
      <c r="I734">
        <v>3.5539999999999998</v>
      </c>
      <c r="K734">
        <v>1000490</v>
      </c>
      <c r="L734">
        <v>11.255000000000001</v>
      </c>
      <c r="N734">
        <v>1000490</v>
      </c>
      <c r="O734">
        <v>14.727</v>
      </c>
      <c r="Q734">
        <v>1000490</v>
      </c>
      <c r="R734">
        <v>388.46600000000001</v>
      </c>
    </row>
    <row r="735" spans="1:18" x14ac:dyDescent="0.2">
      <c r="A735">
        <v>1000500</v>
      </c>
      <c r="B735">
        <v>9.1530000000000005</v>
      </c>
      <c r="C735">
        <f t="shared" si="44"/>
        <v>3.98</v>
      </c>
      <c r="D735">
        <f t="shared" si="45"/>
        <v>16.940000000000001</v>
      </c>
      <c r="E735">
        <f t="shared" si="46"/>
        <v>15.852</v>
      </c>
      <c r="F735">
        <f t="shared" si="47"/>
        <v>458.78800000000001</v>
      </c>
      <c r="H735">
        <v>1000500</v>
      </c>
      <c r="I735">
        <v>3.98</v>
      </c>
      <c r="K735">
        <v>1000500</v>
      </c>
      <c r="L735">
        <v>16.940000000000001</v>
      </c>
      <c r="N735">
        <v>1000500</v>
      </c>
      <c r="O735">
        <v>15.852</v>
      </c>
      <c r="Q735">
        <v>1000500</v>
      </c>
      <c r="R735">
        <v>458.78800000000001</v>
      </c>
    </row>
    <row r="736" spans="1:18" x14ac:dyDescent="0.2">
      <c r="A736">
        <v>1000470</v>
      </c>
      <c r="B736">
        <v>12.531000000000001</v>
      </c>
      <c r="C736">
        <f t="shared" si="44"/>
        <v>4.7080000000000002</v>
      </c>
      <c r="D736">
        <f t="shared" si="45"/>
        <v>29.492000000000001</v>
      </c>
      <c r="E736">
        <f t="shared" si="46"/>
        <v>28.99</v>
      </c>
      <c r="F736">
        <f t="shared" si="47"/>
        <v>478.798</v>
      </c>
      <c r="H736">
        <v>1000470</v>
      </c>
      <c r="I736">
        <v>4.7080000000000002</v>
      </c>
      <c r="K736">
        <v>1000470</v>
      </c>
      <c r="L736">
        <v>29.492000000000001</v>
      </c>
      <c r="N736">
        <v>1000470</v>
      </c>
      <c r="O736">
        <v>28.99</v>
      </c>
      <c r="Q736">
        <v>1000470</v>
      </c>
      <c r="R736">
        <v>478.798</v>
      </c>
    </row>
    <row r="737" spans="1:18" x14ac:dyDescent="0.2">
      <c r="A737">
        <v>1000530</v>
      </c>
      <c r="B737">
        <v>12.715</v>
      </c>
      <c r="C737">
        <f t="shared" si="44"/>
        <v>11.099</v>
      </c>
      <c r="D737">
        <f t="shared" si="45"/>
        <v>35.457000000000001</v>
      </c>
      <c r="E737">
        <f t="shared" si="46"/>
        <v>38.314999999999998</v>
      </c>
      <c r="F737">
        <f t="shared" si="47"/>
        <v>536.07299999999998</v>
      </c>
      <c r="H737">
        <v>1000530</v>
      </c>
      <c r="I737">
        <v>11.099</v>
      </c>
      <c r="K737">
        <v>1000530</v>
      </c>
      <c r="L737">
        <v>35.457000000000001</v>
      </c>
      <c r="N737">
        <v>1000530</v>
      </c>
      <c r="O737">
        <v>38.314999999999998</v>
      </c>
      <c r="Q737">
        <v>1000530</v>
      </c>
      <c r="R737">
        <v>536.07299999999998</v>
      </c>
    </row>
    <row r="738" spans="1:18" x14ac:dyDescent="0.2">
      <c r="A738">
        <v>1000540</v>
      </c>
      <c r="B738">
        <v>6.7789999999999999</v>
      </c>
      <c r="C738">
        <f t="shared" si="44"/>
        <v>2.8170000000000002</v>
      </c>
      <c r="D738">
        <f t="shared" si="45"/>
        <v>11.586</v>
      </c>
      <c r="E738">
        <f t="shared" si="46"/>
        <v>12.956</v>
      </c>
      <c r="F738">
        <f t="shared" si="47"/>
        <v>216.262</v>
      </c>
      <c r="H738">
        <v>1000540</v>
      </c>
      <c r="I738">
        <v>2.8170000000000002</v>
      </c>
      <c r="K738">
        <v>1000540</v>
      </c>
      <c r="L738">
        <v>11.586</v>
      </c>
      <c r="N738">
        <v>1000540</v>
      </c>
      <c r="O738">
        <v>12.956</v>
      </c>
      <c r="Q738">
        <v>1000540</v>
      </c>
      <c r="R738">
        <v>216.262</v>
      </c>
    </row>
    <row r="739" spans="1:18" x14ac:dyDescent="0.2">
      <c r="A739">
        <v>1001330</v>
      </c>
      <c r="B739">
        <v>6.9909999999999997</v>
      </c>
      <c r="C739">
        <f t="shared" si="44"/>
        <v>3.19</v>
      </c>
      <c r="D739">
        <f t="shared" si="45"/>
        <v>17.425000000000001</v>
      </c>
      <c r="E739">
        <f t="shared" si="46"/>
        <v>19.949000000000002</v>
      </c>
      <c r="F739">
        <f t="shared" si="47"/>
        <v>192.066</v>
      </c>
      <c r="H739">
        <v>1001330</v>
      </c>
      <c r="I739">
        <v>3.19</v>
      </c>
      <c r="K739">
        <v>1001330</v>
      </c>
      <c r="L739">
        <v>17.425000000000001</v>
      </c>
      <c r="N739">
        <v>1001330</v>
      </c>
      <c r="O739">
        <v>19.949000000000002</v>
      </c>
      <c r="Q739">
        <v>1001330</v>
      </c>
      <c r="R739">
        <v>192.066</v>
      </c>
    </row>
    <row r="740" spans="1:18" x14ac:dyDescent="0.2">
      <c r="A740">
        <v>1000550</v>
      </c>
      <c r="B740">
        <v>4.7530000000000001</v>
      </c>
      <c r="C740">
        <f t="shared" si="44"/>
        <v>1.528</v>
      </c>
      <c r="D740">
        <f t="shared" si="45"/>
        <v>8.6219999999999999</v>
      </c>
      <c r="E740">
        <f t="shared" si="46"/>
        <v>7.9640000000000004</v>
      </c>
      <c r="F740">
        <f t="shared" si="47"/>
        <v>139.03700000000001</v>
      </c>
      <c r="H740">
        <v>1000550</v>
      </c>
      <c r="I740">
        <v>1.528</v>
      </c>
      <c r="K740">
        <v>1000550</v>
      </c>
      <c r="L740">
        <v>8.6219999999999999</v>
      </c>
      <c r="N740">
        <v>1000550</v>
      </c>
      <c r="O740">
        <v>7.9640000000000004</v>
      </c>
      <c r="Q740">
        <v>1000550</v>
      </c>
      <c r="R740">
        <v>139.03700000000001</v>
      </c>
    </row>
    <row r="741" spans="1:18" x14ac:dyDescent="0.2">
      <c r="A741">
        <v>1000580</v>
      </c>
      <c r="B741">
        <v>4.6349999999999998</v>
      </c>
      <c r="C741">
        <f t="shared" si="44"/>
        <v>2.1339999999999999</v>
      </c>
      <c r="D741">
        <f t="shared" si="45"/>
        <v>8.3539999999999992</v>
      </c>
      <c r="E741">
        <f t="shared" si="46"/>
        <v>7.7850000000000001</v>
      </c>
      <c r="F741">
        <f t="shared" si="47"/>
        <v>159.77799999999999</v>
      </c>
      <c r="H741">
        <v>1000580</v>
      </c>
      <c r="I741">
        <v>2.1339999999999999</v>
      </c>
      <c r="K741">
        <v>1000580</v>
      </c>
      <c r="L741">
        <v>8.3539999999999992</v>
      </c>
      <c r="N741">
        <v>1000580</v>
      </c>
      <c r="O741">
        <v>7.7850000000000001</v>
      </c>
      <c r="Q741">
        <v>1000580</v>
      </c>
      <c r="R741">
        <v>159.77799999999999</v>
      </c>
    </row>
    <row r="742" spans="1:18" x14ac:dyDescent="0.2">
      <c r="A742">
        <v>1000560</v>
      </c>
      <c r="B742">
        <v>11.943</v>
      </c>
      <c r="C742">
        <f t="shared" si="44"/>
        <v>4.4880000000000004</v>
      </c>
      <c r="D742">
        <f t="shared" si="45"/>
        <v>22.943999999999999</v>
      </c>
      <c r="E742">
        <f t="shared" si="46"/>
        <v>24.574000000000002</v>
      </c>
      <c r="F742">
        <f t="shared" si="47"/>
        <v>356.64400000000001</v>
      </c>
      <c r="H742">
        <v>1000560</v>
      </c>
      <c r="I742">
        <v>4.4880000000000004</v>
      </c>
      <c r="K742">
        <v>1000560</v>
      </c>
      <c r="L742">
        <v>22.943999999999999</v>
      </c>
      <c r="N742">
        <v>1000560</v>
      </c>
      <c r="O742">
        <v>24.574000000000002</v>
      </c>
      <c r="Q742">
        <v>1000560</v>
      </c>
      <c r="R742">
        <v>356.64400000000001</v>
      </c>
    </row>
    <row r="743" spans="1:18" x14ac:dyDescent="0.2">
      <c r="A743">
        <v>1000570</v>
      </c>
      <c r="B743">
        <v>14.208</v>
      </c>
      <c r="C743">
        <f t="shared" si="44"/>
        <v>6.3239999999999998</v>
      </c>
      <c r="D743">
        <f t="shared" si="45"/>
        <v>30.376000000000001</v>
      </c>
      <c r="E743">
        <f t="shared" si="46"/>
        <v>34.25</v>
      </c>
      <c r="F743">
        <f t="shared" si="47"/>
        <v>424.26600000000002</v>
      </c>
      <c r="H743">
        <v>1000570</v>
      </c>
      <c r="I743">
        <v>6.3239999999999998</v>
      </c>
      <c r="K743">
        <v>1000570</v>
      </c>
      <c r="L743">
        <v>30.376000000000001</v>
      </c>
      <c r="N743">
        <v>1000570</v>
      </c>
      <c r="O743">
        <v>34.25</v>
      </c>
      <c r="Q743">
        <v>1000570</v>
      </c>
      <c r="R743">
        <v>424.26600000000002</v>
      </c>
    </row>
    <row r="744" spans="1:18" x14ac:dyDescent="0.2">
      <c r="A744">
        <v>1000590</v>
      </c>
      <c r="B744">
        <v>6.9489999999999998</v>
      </c>
      <c r="C744">
        <f t="shared" si="44"/>
        <v>1.9750000000000001</v>
      </c>
      <c r="D744">
        <f t="shared" si="45"/>
        <v>12.02</v>
      </c>
      <c r="E744">
        <f t="shared" si="46"/>
        <v>10.566000000000001</v>
      </c>
      <c r="F744">
        <f t="shared" si="47"/>
        <v>229.89500000000001</v>
      </c>
      <c r="H744">
        <v>1000590</v>
      </c>
      <c r="I744">
        <v>1.9750000000000001</v>
      </c>
      <c r="K744">
        <v>1000590</v>
      </c>
      <c r="L744">
        <v>12.02</v>
      </c>
      <c r="N744">
        <v>1000590</v>
      </c>
      <c r="O744">
        <v>10.566000000000001</v>
      </c>
      <c r="Q744">
        <v>1000590</v>
      </c>
      <c r="R744">
        <v>229.89500000000001</v>
      </c>
    </row>
    <row r="745" spans="1:18" x14ac:dyDescent="0.2">
      <c r="A745">
        <v>1000600</v>
      </c>
      <c r="B745">
        <v>2.9670000000000001</v>
      </c>
      <c r="C745">
        <f t="shared" si="44"/>
        <v>0.91500000000000004</v>
      </c>
      <c r="D745">
        <f t="shared" si="45"/>
        <v>5.0179999999999998</v>
      </c>
      <c r="E745">
        <f t="shared" si="46"/>
        <v>4.6539999999999999</v>
      </c>
      <c r="F745">
        <f t="shared" si="47"/>
        <v>92.009</v>
      </c>
      <c r="H745">
        <v>1000600</v>
      </c>
      <c r="I745">
        <v>0.91500000000000004</v>
      </c>
      <c r="K745">
        <v>1000600</v>
      </c>
      <c r="L745">
        <v>5.0179999999999998</v>
      </c>
      <c r="N745">
        <v>1000600</v>
      </c>
      <c r="O745">
        <v>4.6539999999999999</v>
      </c>
      <c r="Q745">
        <v>1000600</v>
      </c>
      <c r="R745">
        <v>92.009</v>
      </c>
    </row>
    <row r="746" spans="1:18" x14ac:dyDescent="0.2">
      <c r="A746">
        <v>1000640</v>
      </c>
      <c r="B746">
        <v>6.4850000000000003</v>
      </c>
      <c r="C746">
        <f t="shared" si="44"/>
        <v>1.077</v>
      </c>
      <c r="D746">
        <f t="shared" si="45"/>
        <v>8.8420000000000005</v>
      </c>
      <c r="E746">
        <f t="shared" si="46"/>
        <v>8.4550000000000001</v>
      </c>
      <c r="F746">
        <f t="shared" si="47"/>
        <v>178.91800000000001</v>
      </c>
      <c r="H746">
        <v>1000640</v>
      </c>
      <c r="I746">
        <v>1.077</v>
      </c>
      <c r="K746">
        <v>1000640</v>
      </c>
      <c r="L746">
        <v>8.8420000000000005</v>
      </c>
      <c r="N746">
        <v>1000640</v>
      </c>
      <c r="O746">
        <v>8.4550000000000001</v>
      </c>
      <c r="Q746">
        <v>1000640</v>
      </c>
      <c r="R746">
        <v>178.91800000000001</v>
      </c>
    </row>
    <row r="747" spans="1:18" x14ac:dyDescent="0.2">
      <c r="A747">
        <v>1000610</v>
      </c>
      <c r="B747">
        <v>7.806</v>
      </c>
      <c r="C747">
        <f t="shared" si="44"/>
        <v>2.968</v>
      </c>
      <c r="D747">
        <f t="shared" si="45"/>
        <v>12.034000000000001</v>
      </c>
      <c r="E747">
        <f t="shared" si="46"/>
        <v>12.679</v>
      </c>
      <c r="F747">
        <f t="shared" si="47"/>
        <v>258.62599999999998</v>
      </c>
      <c r="H747">
        <v>1000610</v>
      </c>
      <c r="I747">
        <v>2.968</v>
      </c>
      <c r="K747">
        <v>1000610</v>
      </c>
      <c r="L747">
        <v>12.034000000000001</v>
      </c>
      <c r="N747">
        <v>1000610</v>
      </c>
      <c r="O747">
        <v>12.679</v>
      </c>
      <c r="Q747">
        <v>1000610</v>
      </c>
      <c r="R747">
        <v>258.62599999999998</v>
      </c>
    </row>
    <row r="748" spans="1:18" x14ac:dyDescent="0.2">
      <c r="A748">
        <v>1000620</v>
      </c>
      <c r="B748">
        <v>6.0670000000000002</v>
      </c>
      <c r="C748">
        <f t="shared" si="44"/>
        <v>2.4670000000000001</v>
      </c>
      <c r="D748">
        <f t="shared" si="45"/>
        <v>9.5860000000000003</v>
      </c>
      <c r="E748">
        <f t="shared" si="46"/>
        <v>10.39</v>
      </c>
      <c r="F748">
        <f t="shared" si="47"/>
        <v>213.90799999999999</v>
      </c>
      <c r="H748">
        <v>1000620</v>
      </c>
      <c r="I748">
        <v>2.4670000000000001</v>
      </c>
      <c r="K748">
        <v>1000620</v>
      </c>
      <c r="L748">
        <v>9.5860000000000003</v>
      </c>
      <c r="N748">
        <v>1000620</v>
      </c>
      <c r="O748">
        <v>10.39</v>
      </c>
      <c r="Q748">
        <v>1000620</v>
      </c>
      <c r="R748">
        <v>213.90799999999999</v>
      </c>
    </row>
    <row r="749" spans="1:18" x14ac:dyDescent="0.2">
      <c r="A749">
        <v>1000630</v>
      </c>
      <c r="B749">
        <v>9.4039999999999999</v>
      </c>
      <c r="C749">
        <f t="shared" si="44"/>
        <v>2.3740000000000001</v>
      </c>
      <c r="D749">
        <f t="shared" si="45"/>
        <v>14.090999999999999</v>
      </c>
      <c r="E749">
        <f t="shared" si="46"/>
        <v>15.988</v>
      </c>
      <c r="F749">
        <f t="shared" si="47"/>
        <v>291.38600000000002</v>
      </c>
      <c r="H749">
        <v>1000630</v>
      </c>
      <c r="I749">
        <v>2.3740000000000001</v>
      </c>
      <c r="K749">
        <v>1000630</v>
      </c>
      <c r="L749">
        <v>14.090999999999999</v>
      </c>
      <c r="N749">
        <v>1000630</v>
      </c>
      <c r="O749">
        <v>15.988</v>
      </c>
      <c r="Q749">
        <v>1000630</v>
      </c>
      <c r="R749">
        <v>291.38600000000002</v>
      </c>
    </row>
    <row r="750" spans="1:18" x14ac:dyDescent="0.2">
      <c r="A750">
        <v>1000650</v>
      </c>
      <c r="B750">
        <v>7.0629999999999997</v>
      </c>
      <c r="C750">
        <f t="shared" si="44"/>
        <v>1.5349999999999999</v>
      </c>
      <c r="D750">
        <f t="shared" si="45"/>
        <v>14.93</v>
      </c>
      <c r="E750">
        <f t="shared" si="46"/>
        <v>11.446999999999999</v>
      </c>
      <c r="F750">
        <f t="shared" si="47"/>
        <v>195.917</v>
      </c>
      <c r="H750">
        <v>1000650</v>
      </c>
      <c r="I750">
        <v>1.5349999999999999</v>
      </c>
      <c r="K750">
        <v>1000650</v>
      </c>
      <c r="L750">
        <v>14.93</v>
      </c>
      <c r="N750">
        <v>1000650</v>
      </c>
      <c r="O750">
        <v>11.446999999999999</v>
      </c>
      <c r="Q750">
        <v>1000650</v>
      </c>
      <c r="R750">
        <v>195.917</v>
      </c>
    </row>
    <row r="751" spans="1:18" x14ac:dyDescent="0.2">
      <c r="A751">
        <v>1000710</v>
      </c>
      <c r="B751">
        <v>3.101</v>
      </c>
      <c r="C751">
        <f t="shared" si="44"/>
        <v>0.35699999999999998</v>
      </c>
      <c r="D751">
        <f t="shared" si="45"/>
        <v>3.7730000000000001</v>
      </c>
      <c r="E751">
        <f t="shared" si="46"/>
        <v>3.964</v>
      </c>
      <c r="F751">
        <f t="shared" si="47"/>
        <v>78.884</v>
      </c>
      <c r="H751">
        <v>1000710</v>
      </c>
      <c r="I751">
        <v>0.35699999999999998</v>
      </c>
      <c r="K751">
        <v>1000710</v>
      </c>
      <c r="L751">
        <v>3.7730000000000001</v>
      </c>
      <c r="N751">
        <v>1000710</v>
      </c>
      <c r="O751">
        <v>3.964</v>
      </c>
      <c r="Q751">
        <v>1000710</v>
      </c>
      <c r="R751">
        <v>78.884</v>
      </c>
    </row>
    <row r="752" spans="1:18" x14ac:dyDescent="0.2">
      <c r="A752">
        <v>1001300</v>
      </c>
      <c r="B752">
        <v>8.6460000000000008</v>
      </c>
      <c r="C752">
        <f t="shared" si="44"/>
        <v>1.506</v>
      </c>
      <c r="D752">
        <f t="shared" si="45"/>
        <v>14.826000000000001</v>
      </c>
      <c r="E752">
        <f t="shared" si="46"/>
        <v>11.726000000000001</v>
      </c>
      <c r="F752">
        <f t="shared" si="47"/>
        <v>257.55</v>
      </c>
      <c r="H752">
        <v>1001300</v>
      </c>
      <c r="I752">
        <v>1.506</v>
      </c>
      <c r="K752">
        <v>1001300</v>
      </c>
      <c r="L752">
        <v>14.826000000000001</v>
      </c>
      <c r="N752">
        <v>1001300</v>
      </c>
      <c r="O752">
        <v>11.726000000000001</v>
      </c>
      <c r="Q752">
        <v>1001300</v>
      </c>
      <c r="R752">
        <v>257.55</v>
      </c>
    </row>
    <row r="753" spans="1:18" x14ac:dyDescent="0.2">
      <c r="A753">
        <v>1001320</v>
      </c>
      <c r="B753">
        <v>7.843</v>
      </c>
      <c r="C753">
        <f t="shared" si="44"/>
        <v>1.0980000000000001</v>
      </c>
      <c r="D753">
        <f t="shared" si="45"/>
        <v>13.03</v>
      </c>
      <c r="E753">
        <f t="shared" si="46"/>
        <v>10.266999999999999</v>
      </c>
      <c r="F753">
        <f t="shared" si="47"/>
        <v>202.06299999999999</v>
      </c>
      <c r="H753">
        <v>1001320</v>
      </c>
      <c r="I753">
        <v>1.0980000000000001</v>
      </c>
      <c r="K753">
        <v>1001320</v>
      </c>
      <c r="L753">
        <v>13.03</v>
      </c>
      <c r="N753">
        <v>1001320</v>
      </c>
      <c r="O753">
        <v>10.266999999999999</v>
      </c>
      <c r="Q753">
        <v>1001320</v>
      </c>
      <c r="R753">
        <v>202.06299999999999</v>
      </c>
    </row>
    <row r="754" spans="1:18" x14ac:dyDescent="0.2">
      <c r="A754">
        <v>1000660</v>
      </c>
      <c r="B754">
        <v>2.0379999999999998</v>
      </c>
      <c r="C754">
        <f t="shared" si="44"/>
        <v>0.41399999999999998</v>
      </c>
      <c r="D754">
        <f t="shared" si="45"/>
        <v>2.6880000000000002</v>
      </c>
      <c r="E754">
        <f t="shared" si="46"/>
        <v>2.5990000000000002</v>
      </c>
      <c r="F754">
        <f t="shared" si="47"/>
        <v>64.027000000000001</v>
      </c>
      <c r="H754">
        <v>1000660</v>
      </c>
      <c r="I754">
        <v>0.41399999999999998</v>
      </c>
      <c r="K754">
        <v>1000660</v>
      </c>
      <c r="L754">
        <v>2.6880000000000002</v>
      </c>
      <c r="N754">
        <v>1000660</v>
      </c>
      <c r="O754">
        <v>2.5990000000000002</v>
      </c>
      <c r="Q754">
        <v>1000660</v>
      </c>
      <c r="R754">
        <v>64.027000000000001</v>
      </c>
    </row>
    <row r="755" spans="1:18" x14ac:dyDescent="0.2">
      <c r="A755">
        <v>1000670</v>
      </c>
      <c r="B755">
        <v>7.782</v>
      </c>
      <c r="C755">
        <f t="shared" si="44"/>
        <v>1.891</v>
      </c>
      <c r="D755">
        <f t="shared" si="45"/>
        <v>10.942</v>
      </c>
      <c r="E755">
        <f t="shared" si="46"/>
        <v>10.028</v>
      </c>
      <c r="F755">
        <f t="shared" si="47"/>
        <v>280.20600000000002</v>
      </c>
      <c r="H755">
        <v>1000670</v>
      </c>
      <c r="I755">
        <v>1.891</v>
      </c>
      <c r="K755">
        <v>1000670</v>
      </c>
      <c r="L755">
        <v>10.942</v>
      </c>
      <c r="N755">
        <v>1000670</v>
      </c>
      <c r="O755">
        <v>10.028</v>
      </c>
      <c r="Q755">
        <v>1000670</v>
      </c>
      <c r="R755">
        <v>280.20600000000002</v>
      </c>
    </row>
    <row r="756" spans="1:18" x14ac:dyDescent="0.2">
      <c r="A756">
        <v>1000700</v>
      </c>
      <c r="B756">
        <v>8.3580000000000005</v>
      </c>
      <c r="C756">
        <f t="shared" si="44"/>
        <v>0.83399999999999996</v>
      </c>
      <c r="D756">
        <f t="shared" si="45"/>
        <v>12.593999999999999</v>
      </c>
      <c r="E756">
        <f t="shared" si="46"/>
        <v>9.8979999999999997</v>
      </c>
      <c r="F756">
        <f t="shared" si="47"/>
        <v>210.91300000000001</v>
      </c>
      <c r="H756">
        <v>1000700</v>
      </c>
      <c r="I756">
        <v>0.83399999999999996</v>
      </c>
      <c r="K756">
        <v>1000700</v>
      </c>
      <c r="L756">
        <v>12.593999999999999</v>
      </c>
      <c r="N756">
        <v>1000700</v>
      </c>
      <c r="O756">
        <v>9.8979999999999997</v>
      </c>
      <c r="Q756">
        <v>1000700</v>
      </c>
      <c r="R756">
        <v>210.91300000000001</v>
      </c>
    </row>
    <row r="757" spans="1:18" x14ac:dyDescent="0.2">
      <c r="A757">
        <v>1000680</v>
      </c>
      <c r="B757">
        <v>10.984</v>
      </c>
      <c r="C757">
        <f t="shared" si="44"/>
        <v>1.3109999999999999</v>
      </c>
      <c r="D757">
        <f t="shared" si="45"/>
        <v>16.097999999999999</v>
      </c>
      <c r="E757">
        <f t="shared" si="46"/>
        <v>15.506</v>
      </c>
      <c r="F757">
        <f t="shared" si="47"/>
        <v>286.99900000000002</v>
      </c>
      <c r="H757">
        <v>1000680</v>
      </c>
      <c r="I757">
        <v>1.3109999999999999</v>
      </c>
      <c r="K757">
        <v>1000680</v>
      </c>
      <c r="L757">
        <v>16.097999999999999</v>
      </c>
      <c r="N757">
        <v>1000680</v>
      </c>
      <c r="O757">
        <v>15.506</v>
      </c>
      <c r="Q757">
        <v>1000680</v>
      </c>
      <c r="R757">
        <v>286.99900000000002</v>
      </c>
    </row>
    <row r="758" spans="1:18" x14ac:dyDescent="0.2">
      <c r="A758">
        <v>1000690</v>
      </c>
      <c r="B758">
        <v>9.8889999999999993</v>
      </c>
      <c r="C758">
        <f t="shared" si="44"/>
        <v>1.3959999999999999</v>
      </c>
      <c r="D758">
        <f t="shared" si="45"/>
        <v>16.675000000000001</v>
      </c>
      <c r="E758">
        <f t="shared" si="46"/>
        <v>12.494999999999999</v>
      </c>
      <c r="F758">
        <f t="shared" si="47"/>
        <v>297.14400000000001</v>
      </c>
      <c r="H758">
        <v>1000690</v>
      </c>
      <c r="I758">
        <v>1.3959999999999999</v>
      </c>
      <c r="K758">
        <v>1000690</v>
      </c>
      <c r="L758">
        <v>16.675000000000001</v>
      </c>
      <c r="N758">
        <v>1000690</v>
      </c>
      <c r="O758">
        <v>12.494999999999999</v>
      </c>
      <c r="Q758">
        <v>1000690</v>
      </c>
      <c r="R758">
        <v>297.14400000000001</v>
      </c>
    </row>
    <row r="759" spans="1:18" x14ac:dyDescent="0.2">
      <c r="A759">
        <v>1000720</v>
      </c>
      <c r="B759">
        <v>3.4</v>
      </c>
      <c r="C759">
        <f t="shared" si="44"/>
        <v>0.23599999999999999</v>
      </c>
      <c r="D759">
        <f t="shared" si="45"/>
        <v>5.4770000000000003</v>
      </c>
      <c r="E759">
        <f t="shared" si="46"/>
        <v>3.206</v>
      </c>
      <c r="F759">
        <f t="shared" si="47"/>
        <v>84.888999999999996</v>
      </c>
      <c r="H759">
        <v>1000720</v>
      </c>
      <c r="I759">
        <v>0.23599999999999999</v>
      </c>
      <c r="K759">
        <v>1000720</v>
      </c>
      <c r="L759">
        <v>5.4770000000000003</v>
      </c>
      <c r="N759">
        <v>1000720</v>
      </c>
      <c r="O759">
        <v>3.206</v>
      </c>
      <c r="Q759">
        <v>1000720</v>
      </c>
      <c r="R759">
        <v>84.888999999999996</v>
      </c>
    </row>
    <row r="760" spans="1:18" x14ac:dyDescent="0.2">
      <c r="A760">
        <v>1001260</v>
      </c>
      <c r="B760">
        <v>3.94</v>
      </c>
      <c r="C760">
        <f t="shared" si="44"/>
        <v>0.26200000000000001</v>
      </c>
      <c r="D760">
        <f t="shared" si="45"/>
        <v>4.6360000000000001</v>
      </c>
      <c r="E760">
        <f t="shared" si="46"/>
        <v>4.4870000000000001</v>
      </c>
      <c r="F760">
        <f t="shared" si="47"/>
        <v>81.849000000000004</v>
      </c>
      <c r="H760">
        <v>1001260</v>
      </c>
      <c r="I760">
        <v>0.26200000000000001</v>
      </c>
      <c r="K760">
        <v>1001260</v>
      </c>
      <c r="L760">
        <v>4.6360000000000001</v>
      </c>
      <c r="N760">
        <v>1001260</v>
      </c>
      <c r="O760">
        <v>4.4870000000000001</v>
      </c>
      <c r="Q760">
        <v>1001260</v>
      </c>
      <c r="R760">
        <v>81.849000000000004</v>
      </c>
    </row>
    <row r="761" spans="1:18" x14ac:dyDescent="0.2">
      <c r="A761">
        <v>1001270</v>
      </c>
      <c r="B761">
        <v>7.1219999999999999</v>
      </c>
      <c r="C761">
        <f t="shared" si="44"/>
        <v>0.91</v>
      </c>
      <c r="D761">
        <f t="shared" si="45"/>
        <v>7.6390000000000002</v>
      </c>
      <c r="E761">
        <f t="shared" si="46"/>
        <v>8.48</v>
      </c>
      <c r="F761">
        <f t="shared" si="47"/>
        <v>185.87799999999999</v>
      </c>
      <c r="H761">
        <v>1001270</v>
      </c>
      <c r="I761">
        <v>0.91</v>
      </c>
      <c r="K761">
        <v>1001270</v>
      </c>
      <c r="L761">
        <v>7.6390000000000002</v>
      </c>
      <c r="N761">
        <v>1001270</v>
      </c>
      <c r="O761">
        <v>8.48</v>
      </c>
      <c r="Q761">
        <v>1001270</v>
      </c>
      <c r="R761">
        <v>185.87799999999999</v>
      </c>
    </row>
    <row r="762" spans="1:18" x14ac:dyDescent="0.2">
      <c r="A762">
        <v>1000730</v>
      </c>
      <c r="B762">
        <v>4.9089999999999998</v>
      </c>
      <c r="C762">
        <f t="shared" si="44"/>
        <v>0.217</v>
      </c>
      <c r="D762">
        <f t="shared" si="45"/>
        <v>8.7520000000000007</v>
      </c>
      <c r="E762">
        <f t="shared" si="46"/>
        <v>4.335</v>
      </c>
      <c r="F762">
        <f t="shared" si="47"/>
        <v>104.771</v>
      </c>
      <c r="H762">
        <v>1000730</v>
      </c>
      <c r="I762">
        <v>0.217</v>
      </c>
      <c r="K762">
        <v>1000730</v>
      </c>
      <c r="L762">
        <v>8.7520000000000007</v>
      </c>
      <c r="N762">
        <v>1000730</v>
      </c>
      <c r="O762">
        <v>4.335</v>
      </c>
      <c r="Q762">
        <v>1000730</v>
      </c>
      <c r="R762">
        <v>104.771</v>
      </c>
    </row>
    <row r="763" spans="1:18" x14ac:dyDescent="0.2">
      <c r="A763">
        <v>1000740</v>
      </c>
      <c r="B763">
        <v>1.7989999999999999</v>
      </c>
      <c r="C763">
        <f t="shared" si="44"/>
        <v>0.111</v>
      </c>
      <c r="D763">
        <f t="shared" si="45"/>
        <v>2.9289999999999998</v>
      </c>
      <c r="E763">
        <f t="shared" si="46"/>
        <v>1.6459999999999999</v>
      </c>
      <c r="F763">
        <f t="shared" si="47"/>
        <v>42.542999999999999</v>
      </c>
      <c r="H763">
        <v>1000740</v>
      </c>
      <c r="I763">
        <v>0.111</v>
      </c>
      <c r="K763">
        <v>1000740</v>
      </c>
      <c r="L763">
        <v>2.9289999999999998</v>
      </c>
      <c r="N763">
        <v>1000740</v>
      </c>
      <c r="O763">
        <v>1.6459999999999999</v>
      </c>
      <c r="Q763">
        <v>1000740</v>
      </c>
      <c r="R763">
        <v>42.542999999999999</v>
      </c>
    </row>
    <row r="764" spans="1:18" x14ac:dyDescent="0.2">
      <c r="A764">
        <v>1001240</v>
      </c>
      <c r="B764">
        <v>2.9049999999999998</v>
      </c>
      <c r="C764">
        <f t="shared" si="44"/>
        <v>0.16300000000000001</v>
      </c>
      <c r="D764">
        <f t="shared" si="45"/>
        <v>4.6349999999999998</v>
      </c>
      <c r="E764">
        <f t="shared" si="46"/>
        <v>2.8660000000000001</v>
      </c>
      <c r="F764">
        <f t="shared" si="47"/>
        <v>65.995000000000005</v>
      </c>
      <c r="H764">
        <v>1001240</v>
      </c>
      <c r="I764">
        <v>0.16300000000000001</v>
      </c>
      <c r="K764">
        <v>1001240</v>
      </c>
      <c r="L764">
        <v>4.6349999999999998</v>
      </c>
      <c r="N764">
        <v>1001240</v>
      </c>
      <c r="O764">
        <v>2.8660000000000001</v>
      </c>
      <c r="Q764">
        <v>1001240</v>
      </c>
      <c r="R764">
        <v>65.995000000000005</v>
      </c>
    </row>
    <row r="765" spans="1:18" x14ac:dyDescent="0.2">
      <c r="A765">
        <v>1000750</v>
      </c>
      <c r="B765">
        <v>3.8439999999999999</v>
      </c>
      <c r="C765">
        <f t="shared" si="44"/>
        <v>0.20699999999999999</v>
      </c>
      <c r="D765">
        <f t="shared" si="45"/>
        <v>8.1129999999999995</v>
      </c>
      <c r="E765">
        <f t="shared" si="46"/>
        <v>3.3220000000000001</v>
      </c>
      <c r="F765">
        <f t="shared" si="47"/>
        <v>91.436999999999998</v>
      </c>
      <c r="H765">
        <v>1000750</v>
      </c>
      <c r="I765">
        <v>0.20699999999999999</v>
      </c>
      <c r="K765">
        <v>1000750</v>
      </c>
      <c r="L765">
        <v>8.1129999999999995</v>
      </c>
      <c r="N765">
        <v>1000750</v>
      </c>
      <c r="O765">
        <v>3.3220000000000001</v>
      </c>
      <c r="Q765">
        <v>1000750</v>
      </c>
      <c r="R765">
        <v>91.436999999999998</v>
      </c>
    </row>
    <row r="766" spans="1:18" x14ac:dyDescent="0.2">
      <c r="A766">
        <v>1000760</v>
      </c>
      <c r="B766">
        <v>2.6560000000000001</v>
      </c>
      <c r="C766">
        <f t="shared" si="44"/>
        <v>0.189</v>
      </c>
      <c r="D766">
        <f t="shared" si="45"/>
        <v>3.089</v>
      </c>
      <c r="E766">
        <f t="shared" si="46"/>
        <v>1.952</v>
      </c>
      <c r="F766">
        <f t="shared" si="47"/>
        <v>72.063000000000002</v>
      </c>
      <c r="H766">
        <v>1000760</v>
      </c>
      <c r="I766">
        <v>0.189</v>
      </c>
      <c r="K766">
        <v>1000760</v>
      </c>
      <c r="L766">
        <v>3.089</v>
      </c>
      <c r="N766">
        <v>1000760</v>
      </c>
      <c r="O766">
        <v>1.952</v>
      </c>
      <c r="Q766">
        <v>1000760</v>
      </c>
      <c r="R766">
        <v>72.063000000000002</v>
      </c>
    </row>
    <row r="767" spans="1:18" x14ac:dyDescent="0.2">
      <c r="A767">
        <v>1000800</v>
      </c>
      <c r="B767">
        <v>1.738</v>
      </c>
      <c r="C767">
        <f t="shared" si="44"/>
        <v>5.8000000000000003E-2</v>
      </c>
      <c r="D767">
        <f t="shared" si="45"/>
        <v>2.6259999999999999</v>
      </c>
      <c r="E767">
        <f t="shared" si="46"/>
        <v>1.335</v>
      </c>
      <c r="F767">
        <f t="shared" si="47"/>
        <v>37.902000000000001</v>
      </c>
      <c r="H767">
        <v>1000800</v>
      </c>
      <c r="I767">
        <v>5.8000000000000003E-2</v>
      </c>
      <c r="K767">
        <v>1000800</v>
      </c>
      <c r="L767">
        <v>2.6259999999999999</v>
      </c>
      <c r="N767">
        <v>1000800</v>
      </c>
      <c r="O767">
        <v>1.335</v>
      </c>
      <c r="Q767">
        <v>1000800</v>
      </c>
      <c r="R767">
        <v>37.902000000000001</v>
      </c>
    </row>
    <row r="768" spans="1:18" x14ac:dyDescent="0.2">
      <c r="A768">
        <v>1000810</v>
      </c>
      <c r="B768">
        <v>2.6739999999999999</v>
      </c>
      <c r="C768">
        <f t="shared" si="44"/>
        <v>0.106</v>
      </c>
      <c r="D768">
        <f t="shared" si="45"/>
        <v>3.8650000000000002</v>
      </c>
      <c r="E768">
        <f t="shared" si="46"/>
        <v>2.2639999999999998</v>
      </c>
      <c r="F768">
        <f t="shared" si="47"/>
        <v>58.908999999999999</v>
      </c>
      <c r="H768">
        <v>1000810</v>
      </c>
      <c r="I768">
        <v>0.106</v>
      </c>
      <c r="K768">
        <v>1000810</v>
      </c>
      <c r="L768">
        <v>3.8650000000000002</v>
      </c>
      <c r="N768">
        <v>1000810</v>
      </c>
      <c r="O768">
        <v>2.2639999999999998</v>
      </c>
      <c r="Q768">
        <v>1000810</v>
      </c>
      <c r="R768">
        <v>58.908999999999999</v>
      </c>
    </row>
    <row r="769" spans="1:18" x14ac:dyDescent="0.2">
      <c r="A769">
        <v>1000770</v>
      </c>
      <c r="B769">
        <v>2.6619999999999999</v>
      </c>
      <c r="C769">
        <f t="shared" si="44"/>
        <v>7.2999999999999995E-2</v>
      </c>
      <c r="D769">
        <f t="shared" si="45"/>
        <v>2.8180000000000001</v>
      </c>
      <c r="E769">
        <f t="shared" si="46"/>
        <v>1.893</v>
      </c>
      <c r="F769">
        <f t="shared" si="47"/>
        <v>51.453000000000003</v>
      </c>
      <c r="H769">
        <v>1000770</v>
      </c>
      <c r="I769">
        <v>7.2999999999999995E-2</v>
      </c>
      <c r="K769">
        <v>1000770</v>
      </c>
      <c r="L769">
        <v>2.8180000000000001</v>
      </c>
      <c r="N769">
        <v>1000770</v>
      </c>
      <c r="O769">
        <v>1.893</v>
      </c>
      <c r="Q769">
        <v>1000770</v>
      </c>
      <c r="R769">
        <v>51.453000000000003</v>
      </c>
    </row>
    <row r="770" spans="1:18" x14ac:dyDescent="0.2">
      <c r="A770">
        <v>1000780</v>
      </c>
      <c r="B770">
        <v>1.202</v>
      </c>
      <c r="C770">
        <f t="shared" si="44"/>
        <v>0.03</v>
      </c>
      <c r="D770">
        <f t="shared" si="45"/>
        <v>1.401</v>
      </c>
      <c r="E770">
        <f t="shared" si="46"/>
        <v>0.88100000000000001</v>
      </c>
      <c r="F770">
        <f t="shared" si="47"/>
        <v>23.023</v>
      </c>
      <c r="H770">
        <v>1000780</v>
      </c>
      <c r="I770">
        <v>0.03</v>
      </c>
      <c r="K770">
        <v>1000780</v>
      </c>
      <c r="L770">
        <v>1.401</v>
      </c>
      <c r="N770">
        <v>1000780</v>
      </c>
      <c r="O770">
        <v>0.88100000000000001</v>
      </c>
      <c r="Q770">
        <v>1000780</v>
      </c>
      <c r="R770">
        <v>23.023</v>
      </c>
    </row>
    <row r="771" spans="1:18" x14ac:dyDescent="0.2">
      <c r="A771">
        <v>1000790</v>
      </c>
      <c r="B771">
        <v>1.6259999999999999</v>
      </c>
      <c r="C771">
        <f t="shared" ref="C771:C834" si="48">_xlfn.XLOOKUP(A771,$H$2:$H$1332,$I$2:$I$1332,,0,)</f>
        <v>3.6999999999999998E-2</v>
      </c>
      <c r="D771">
        <f t="shared" ref="D771:D834" si="49">_xlfn.XLOOKUP($A771,$H$2:$H$1332,$L$2:$L$1332,,0,)</f>
        <v>1.0760000000000001</v>
      </c>
      <c r="E771">
        <f t="shared" ref="E771:E834" si="50">_xlfn.XLOOKUP($A771,$H$2:$H$1332,$O$2:$O$1332,,0,)</f>
        <v>1.105</v>
      </c>
      <c r="F771">
        <f t="shared" ref="F771:F834" si="51">_xlfn.XLOOKUP($A771,$H$2:$H$1332,$R$2:$R$1332,,0,)</f>
        <v>31.074000000000002</v>
      </c>
      <c r="H771">
        <v>1000790</v>
      </c>
      <c r="I771">
        <v>3.6999999999999998E-2</v>
      </c>
      <c r="K771">
        <v>1000790</v>
      </c>
      <c r="L771">
        <v>1.0760000000000001</v>
      </c>
      <c r="N771">
        <v>1000790</v>
      </c>
      <c r="O771">
        <v>1.105</v>
      </c>
      <c r="Q771">
        <v>1000790</v>
      </c>
      <c r="R771">
        <v>31.074000000000002</v>
      </c>
    </row>
    <row r="772" spans="1:18" x14ac:dyDescent="0.2">
      <c r="A772">
        <v>1000820</v>
      </c>
      <c r="B772">
        <v>2.4</v>
      </c>
      <c r="C772">
        <f t="shared" si="48"/>
        <v>0.08</v>
      </c>
      <c r="D772">
        <f t="shared" si="49"/>
        <v>2.7959999999999998</v>
      </c>
      <c r="E772">
        <f t="shared" si="50"/>
        <v>2.081</v>
      </c>
      <c r="F772">
        <f t="shared" si="51"/>
        <v>49.206000000000003</v>
      </c>
      <c r="H772">
        <v>1000820</v>
      </c>
      <c r="I772">
        <v>0.08</v>
      </c>
      <c r="K772">
        <v>1000820</v>
      </c>
      <c r="L772">
        <v>2.7959999999999998</v>
      </c>
      <c r="N772">
        <v>1000820</v>
      </c>
      <c r="O772">
        <v>2.081</v>
      </c>
      <c r="Q772">
        <v>1000820</v>
      </c>
      <c r="R772">
        <v>49.206000000000003</v>
      </c>
    </row>
    <row r="773" spans="1:18" x14ac:dyDescent="0.2">
      <c r="A773">
        <v>1000910</v>
      </c>
      <c r="B773">
        <v>4.4240000000000004</v>
      </c>
      <c r="C773">
        <f t="shared" si="48"/>
        <v>0.28100000000000003</v>
      </c>
      <c r="D773">
        <f t="shared" si="49"/>
        <v>9.2460000000000004</v>
      </c>
      <c r="E773">
        <f t="shared" si="50"/>
        <v>4.2560000000000002</v>
      </c>
      <c r="F773">
        <f t="shared" si="51"/>
        <v>108.04900000000001</v>
      </c>
      <c r="H773">
        <v>1000910</v>
      </c>
      <c r="I773">
        <v>0.28100000000000003</v>
      </c>
      <c r="K773">
        <v>1000910</v>
      </c>
      <c r="L773">
        <v>9.2460000000000004</v>
      </c>
      <c r="N773">
        <v>1000910</v>
      </c>
      <c r="O773">
        <v>4.2560000000000002</v>
      </c>
      <c r="Q773">
        <v>1000910</v>
      </c>
      <c r="R773">
        <v>108.04900000000001</v>
      </c>
    </row>
    <row r="774" spans="1:18" x14ac:dyDescent="0.2">
      <c r="A774">
        <v>1000830</v>
      </c>
      <c r="B774">
        <v>5.8789999999999996</v>
      </c>
      <c r="C774">
        <f t="shared" si="48"/>
        <v>0.30299999999999999</v>
      </c>
      <c r="D774">
        <f t="shared" si="49"/>
        <v>9.5830000000000002</v>
      </c>
      <c r="E774">
        <f t="shared" si="50"/>
        <v>6.1260000000000003</v>
      </c>
      <c r="F774">
        <f t="shared" si="51"/>
        <v>128.495</v>
      </c>
      <c r="H774">
        <v>1000830</v>
      </c>
      <c r="I774">
        <v>0.30299999999999999</v>
      </c>
      <c r="K774">
        <v>1000830</v>
      </c>
      <c r="L774">
        <v>9.5830000000000002</v>
      </c>
      <c r="N774">
        <v>1000830</v>
      </c>
      <c r="O774">
        <v>6.1260000000000003</v>
      </c>
      <c r="Q774">
        <v>1000830</v>
      </c>
      <c r="R774">
        <v>128.495</v>
      </c>
    </row>
    <row r="775" spans="1:18" x14ac:dyDescent="0.2">
      <c r="A775">
        <v>1000890</v>
      </c>
      <c r="B775">
        <v>2.722</v>
      </c>
      <c r="C775">
        <f t="shared" si="48"/>
        <v>7.0000000000000007E-2</v>
      </c>
      <c r="D775">
        <f t="shared" si="49"/>
        <v>3.8730000000000002</v>
      </c>
      <c r="E775">
        <f t="shared" si="50"/>
        <v>1.946</v>
      </c>
      <c r="F775">
        <f t="shared" si="51"/>
        <v>52.13</v>
      </c>
      <c r="H775">
        <v>1000890</v>
      </c>
      <c r="I775">
        <v>7.0000000000000007E-2</v>
      </c>
      <c r="K775">
        <v>1000890</v>
      </c>
      <c r="L775">
        <v>3.8730000000000002</v>
      </c>
      <c r="N775">
        <v>1000890</v>
      </c>
      <c r="O775">
        <v>1.946</v>
      </c>
      <c r="Q775">
        <v>1000890</v>
      </c>
      <c r="R775">
        <v>52.13</v>
      </c>
    </row>
    <row r="776" spans="1:18" x14ac:dyDescent="0.2">
      <c r="A776">
        <v>1000900</v>
      </c>
      <c r="B776">
        <v>1.28</v>
      </c>
      <c r="C776">
        <f t="shared" si="48"/>
        <v>2.9000000000000001E-2</v>
      </c>
      <c r="D776">
        <f t="shared" si="49"/>
        <v>1.1850000000000001</v>
      </c>
      <c r="E776">
        <f t="shared" si="50"/>
        <v>0.92600000000000005</v>
      </c>
      <c r="F776">
        <f t="shared" si="51"/>
        <v>25.036000000000001</v>
      </c>
      <c r="H776">
        <v>1000900</v>
      </c>
      <c r="I776">
        <v>2.9000000000000001E-2</v>
      </c>
      <c r="K776">
        <v>1000900</v>
      </c>
      <c r="L776">
        <v>1.1850000000000001</v>
      </c>
      <c r="N776">
        <v>1000900</v>
      </c>
      <c r="O776">
        <v>0.92600000000000005</v>
      </c>
      <c r="Q776">
        <v>1000900</v>
      </c>
      <c r="R776">
        <v>25.036000000000001</v>
      </c>
    </row>
    <row r="777" spans="1:18" x14ac:dyDescent="0.2">
      <c r="A777">
        <v>1000840</v>
      </c>
      <c r="B777">
        <v>5.1840000000000002</v>
      </c>
      <c r="C777">
        <f t="shared" si="48"/>
        <v>0.223</v>
      </c>
      <c r="D777">
        <f t="shared" si="49"/>
        <v>7.0469999999999997</v>
      </c>
      <c r="E777">
        <f t="shared" si="50"/>
        <v>4.8250000000000002</v>
      </c>
      <c r="F777">
        <f t="shared" si="51"/>
        <v>113.166</v>
      </c>
      <c r="H777">
        <v>1000840</v>
      </c>
      <c r="I777">
        <v>0.223</v>
      </c>
      <c r="K777">
        <v>1000840</v>
      </c>
      <c r="L777">
        <v>7.0469999999999997</v>
      </c>
      <c r="N777">
        <v>1000840</v>
      </c>
      <c r="O777">
        <v>4.8250000000000002</v>
      </c>
      <c r="Q777">
        <v>1000840</v>
      </c>
      <c r="R777">
        <v>113.166</v>
      </c>
    </row>
    <row r="778" spans="1:18" x14ac:dyDescent="0.2">
      <c r="A778">
        <v>1000850</v>
      </c>
      <c r="B778">
        <v>5.1829999999999998</v>
      </c>
      <c r="C778">
        <f t="shared" si="48"/>
        <v>0.22800000000000001</v>
      </c>
      <c r="D778">
        <f t="shared" si="49"/>
        <v>11.366</v>
      </c>
      <c r="E778">
        <f t="shared" si="50"/>
        <v>4.72</v>
      </c>
      <c r="F778">
        <f t="shared" si="51"/>
        <v>111.735</v>
      </c>
      <c r="H778">
        <v>1000850</v>
      </c>
      <c r="I778">
        <v>0.22800000000000001</v>
      </c>
      <c r="K778">
        <v>1000850</v>
      </c>
      <c r="L778">
        <v>11.366</v>
      </c>
      <c r="N778">
        <v>1000850</v>
      </c>
      <c r="O778">
        <v>4.72</v>
      </c>
      <c r="Q778">
        <v>1000850</v>
      </c>
      <c r="R778">
        <v>111.735</v>
      </c>
    </row>
    <row r="779" spans="1:18" x14ac:dyDescent="0.2">
      <c r="A779">
        <v>1000860</v>
      </c>
      <c r="B779">
        <v>3.2839999999999998</v>
      </c>
      <c r="C779">
        <f t="shared" si="48"/>
        <v>8.7999999999999995E-2</v>
      </c>
      <c r="D779">
        <f t="shared" si="49"/>
        <v>3.6890000000000001</v>
      </c>
      <c r="E779">
        <f t="shared" si="50"/>
        <v>2.246</v>
      </c>
      <c r="F779">
        <f t="shared" si="51"/>
        <v>72.864999999999995</v>
      </c>
      <c r="H779">
        <v>1000860</v>
      </c>
      <c r="I779">
        <v>8.7999999999999995E-2</v>
      </c>
      <c r="K779">
        <v>1000860</v>
      </c>
      <c r="L779">
        <v>3.6890000000000001</v>
      </c>
      <c r="N779">
        <v>1000860</v>
      </c>
      <c r="O779">
        <v>2.246</v>
      </c>
      <c r="Q779">
        <v>1000860</v>
      </c>
      <c r="R779">
        <v>72.864999999999995</v>
      </c>
    </row>
    <row r="780" spans="1:18" x14ac:dyDescent="0.2">
      <c r="A780">
        <v>1000880</v>
      </c>
      <c r="B780">
        <v>2.8719999999999999</v>
      </c>
      <c r="C780">
        <f t="shared" si="48"/>
        <v>7.5999999999999998E-2</v>
      </c>
      <c r="D780">
        <f t="shared" si="49"/>
        <v>4.2930000000000001</v>
      </c>
      <c r="E780">
        <f t="shared" si="50"/>
        <v>2.274</v>
      </c>
      <c r="F780">
        <f t="shared" si="51"/>
        <v>59.154000000000003</v>
      </c>
      <c r="H780">
        <v>1000880</v>
      </c>
      <c r="I780">
        <v>7.5999999999999998E-2</v>
      </c>
      <c r="K780">
        <v>1000880</v>
      </c>
      <c r="L780">
        <v>4.2930000000000001</v>
      </c>
      <c r="N780">
        <v>1000880</v>
      </c>
      <c r="O780">
        <v>2.274</v>
      </c>
      <c r="Q780">
        <v>1000880</v>
      </c>
      <c r="R780">
        <v>59.154000000000003</v>
      </c>
    </row>
    <row r="781" spans="1:18" x14ac:dyDescent="0.2">
      <c r="A781">
        <v>1000870</v>
      </c>
      <c r="B781">
        <v>3.161</v>
      </c>
      <c r="C781">
        <f t="shared" si="48"/>
        <v>6.9000000000000006E-2</v>
      </c>
      <c r="D781">
        <f t="shared" si="49"/>
        <v>2.1469999999999998</v>
      </c>
      <c r="E781">
        <f t="shared" si="50"/>
        <v>2.33</v>
      </c>
      <c r="F781">
        <f t="shared" si="51"/>
        <v>58.591999999999999</v>
      </c>
      <c r="H781">
        <v>1000870</v>
      </c>
      <c r="I781">
        <v>6.9000000000000006E-2</v>
      </c>
      <c r="K781">
        <v>1000870</v>
      </c>
      <c r="L781">
        <v>2.1469999999999998</v>
      </c>
      <c r="N781">
        <v>1000870</v>
      </c>
      <c r="O781">
        <v>2.33</v>
      </c>
      <c r="Q781">
        <v>1000870</v>
      </c>
      <c r="R781">
        <v>58.591999999999999</v>
      </c>
    </row>
    <row r="782" spans="1:18" x14ac:dyDescent="0.2">
      <c r="A782">
        <v>1000920</v>
      </c>
      <c r="B782">
        <v>5.3449999999999998</v>
      </c>
      <c r="C782">
        <f t="shared" si="48"/>
        <v>0.33500000000000002</v>
      </c>
      <c r="D782">
        <f t="shared" si="49"/>
        <v>8.9369999999999994</v>
      </c>
      <c r="E782">
        <f t="shared" si="50"/>
        <v>5.508</v>
      </c>
      <c r="F782">
        <f t="shared" si="51"/>
        <v>134.803</v>
      </c>
      <c r="H782">
        <v>1000920</v>
      </c>
      <c r="I782">
        <v>0.33500000000000002</v>
      </c>
      <c r="K782">
        <v>1000920</v>
      </c>
      <c r="L782">
        <v>8.9369999999999994</v>
      </c>
      <c r="N782">
        <v>1000920</v>
      </c>
      <c r="O782">
        <v>5.508</v>
      </c>
      <c r="Q782">
        <v>1000920</v>
      </c>
      <c r="R782">
        <v>134.803</v>
      </c>
    </row>
    <row r="783" spans="1:18" x14ac:dyDescent="0.2">
      <c r="A783">
        <v>1001140</v>
      </c>
      <c r="B783">
        <v>2.5950000000000002</v>
      </c>
      <c r="C783">
        <f t="shared" si="48"/>
        <v>8.2000000000000003E-2</v>
      </c>
      <c r="D783">
        <f t="shared" si="49"/>
        <v>2.63</v>
      </c>
      <c r="E783">
        <f t="shared" si="50"/>
        <v>2.0219999999999998</v>
      </c>
      <c r="F783">
        <f t="shared" si="51"/>
        <v>53.103000000000002</v>
      </c>
      <c r="H783">
        <v>1001140</v>
      </c>
      <c r="I783">
        <v>8.2000000000000003E-2</v>
      </c>
      <c r="K783">
        <v>1001140</v>
      </c>
      <c r="L783">
        <v>2.63</v>
      </c>
      <c r="N783">
        <v>1001140</v>
      </c>
      <c r="O783">
        <v>2.0219999999999998</v>
      </c>
      <c r="Q783">
        <v>1001140</v>
      </c>
      <c r="R783">
        <v>53.103000000000002</v>
      </c>
    </row>
    <row r="784" spans="1:18" x14ac:dyDescent="0.2">
      <c r="A784">
        <v>1000930</v>
      </c>
      <c r="B784">
        <v>5.2110000000000003</v>
      </c>
      <c r="C784">
        <f t="shared" si="48"/>
        <v>0.20399999999999999</v>
      </c>
      <c r="D784">
        <f t="shared" si="49"/>
        <v>8.4410000000000007</v>
      </c>
      <c r="E784">
        <f t="shared" si="50"/>
        <v>4.6529999999999996</v>
      </c>
      <c r="F784">
        <f t="shared" si="51"/>
        <v>106.601</v>
      </c>
      <c r="H784">
        <v>1000930</v>
      </c>
      <c r="I784">
        <v>0.20399999999999999</v>
      </c>
      <c r="K784">
        <v>1000930</v>
      </c>
      <c r="L784">
        <v>8.4410000000000007</v>
      </c>
      <c r="N784">
        <v>1000930</v>
      </c>
      <c r="O784">
        <v>4.6529999999999996</v>
      </c>
      <c r="Q784">
        <v>1000930</v>
      </c>
      <c r="R784">
        <v>106.601</v>
      </c>
    </row>
    <row r="785" spans="1:18" x14ac:dyDescent="0.2">
      <c r="A785">
        <v>1000960</v>
      </c>
      <c r="B785">
        <v>6.4909999999999997</v>
      </c>
      <c r="C785">
        <f t="shared" si="48"/>
        <v>0.28999999999999998</v>
      </c>
      <c r="D785">
        <f t="shared" si="49"/>
        <v>9.1379999999999999</v>
      </c>
      <c r="E785">
        <f t="shared" si="50"/>
        <v>6.7140000000000004</v>
      </c>
      <c r="F785">
        <f t="shared" si="51"/>
        <v>131.35900000000001</v>
      </c>
      <c r="H785">
        <v>1000960</v>
      </c>
      <c r="I785">
        <v>0.28999999999999998</v>
      </c>
      <c r="K785">
        <v>1000960</v>
      </c>
      <c r="L785">
        <v>9.1379999999999999</v>
      </c>
      <c r="N785">
        <v>1000960</v>
      </c>
      <c r="O785">
        <v>6.7140000000000004</v>
      </c>
      <c r="Q785">
        <v>1000960</v>
      </c>
      <c r="R785">
        <v>131.35900000000001</v>
      </c>
    </row>
    <row r="786" spans="1:18" x14ac:dyDescent="0.2">
      <c r="A786">
        <v>1000940</v>
      </c>
      <c r="B786">
        <v>2.7509999999999999</v>
      </c>
      <c r="C786">
        <f t="shared" si="48"/>
        <v>7.1999999999999995E-2</v>
      </c>
      <c r="D786">
        <f t="shared" si="49"/>
        <v>3.194</v>
      </c>
      <c r="E786">
        <f t="shared" si="50"/>
        <v>2.0390000000000001</v>
      </c>
      <c r="F786">
        <f t="shared" si="51"/>
        <v>55.03</v>
      </c>
      <c r="H786">
        <v>1000940</v>
      </c>
      <c r="I786">
        <v>7.1999999999999995E-2</v>
      </c>
      <c r="K786">
        <v>1000940</v>
      </c>
      <c r="L786">
        <v>3.194</v>
      </c>
      <c r="N786">
        <v>1000940</v>
      </c>
      <c r="O786">
        <v>2.0390000000000001</v>
      </c>
      <c r="Q786">
        <v>1000940</v>
      </c>
      <c r="R786">
        <v>55.03</v>
      </c>
    </row>
    <row r="787" spans="1:18" x14ac:dyDescent="0.2">
      <c r="A787">
        <v>1000950</v>
      </c>
      <c r="B787">
        <v>2.1019999999999999</v>
      </c>
      <c r="C787">
        <f t="shared" si="48"/>
        <v>5.1999999999999998E-2</v>
      </c>
      <c r="D787">
        <f t="shared" si="49"/>
        <v>1.881</v>
      </c>
      <c r="E787">
        <f t="shared" si="50"/>
        <v>1.5049999999999999</v>
      </c>
      <c r="F787">
        <f t="shared" si="51"/>
        <v>41.573999999999998</v>
      </c>
      <c r="H787">
        <v>1000950</v>
      </c>
      <c r="I787">
        <v>5.1999999999999998E-2</v>
      </c>
      <c r="K787">
        <v>1000950</v>
      </c>
      <c r="L787">
        <v>1.881</v>
      </c>
      <c r="N787">
        <v>1000950</v>
      </c>
      <c r="O787">
        <v>1.5049999999999999</v>
      </c>
      <c r="Q787">
        <v>1000950</v>
      </c>
      <c r="R787">
        <v>41.573999999999998</v>
      </c>
    </row>
    <row r="788" spans="1:18" x14ac:dyDescent="0.2">
      <c r="A788">
        <v>1000970</v>
      </c>
      <c r="B788">
        <v>2.3239999999999998</v>
      </c>
      <c r="C788">
        <f t="shared" si="48"/>
        <v>6.3E-2</v>
      </c>
      <c r="D788">
        <f t="shared" si="49"/>
        <v>1.556</v>
      </c>
      <c r="E788">
        <f t="shared" si="50"/>
        <v>1.7070000000000001</v>
      </c>
      <c r="F788">
        <f t="shared" si="51"/>
        <v>45.454000000000001</v>
      </c>
      <c r="H788">
        <v>1000970</v>
      </c>
      <c r="I788">
        <v>6.3E-2</v>
      </c>
      <c r="K788">
        <v>1000970</v>
      </c>
      <c r="L788">
        <v>1.556</v>
      </c>
      <c r="N788">
        <v>1000970</v>
      </c>
      <c r="O788">
        <v>1.7070000000000001</v>
      </c>
      <c r="Q788">
        <v>1000970</v>
      </c>
      <c r="R788">
        <v>45.454000000000001</v>
      </c>
    </row>
    <row r="789" spans="1:18" x14ac:dyDescent="0.2">
      <c r="A789">
        <v>1000980</v>
      </c>
      <c r="B789">
        <v>0.93600000000000005</v>
      </c>
      <c r="C789">
        <f t="shared" si="48"/>
        <v>2.1000000000000001E-2</v>
      </c>
      <c r="D789">
        <f t="shared" si="49"/>
        <v>0.66100000000000003</v>
      </c>
      <c r="E789">
        <f t="shared" si="50"/>
        <v>0.63600000000000001</v>
      </c>
      <c r="F789">
        <f t="shared" si="51"/>
        <v>18.323</v>
      </c>
      <c r="H789">
        <v>1000980</v>
      </c>
      <c r="I789">
        <v>2.1000000000000001E-2</v>
      </c>
      <c r="K789">
        <v>1000980</v>
      </c>
      <c r="L789">
        <v>0.66100000000000003</v>
      </c>
      <c r="N789">
        <v>1000980</v>
      </c>
      <c r="O789">
        <v>0.63600000000000001</v>
      </c>
      <c r="Q789">
        <v>1000980</v>
      </c>
      <c r="R789">
        <v>18.323</v>
      </c>
    </row>
    <row r="790" spans="1:18" x14ac:dyDescent="0.2">
      <c r="A790">
        <v>1001020</v>
      </c>
      <c r="B790">
        <v>2.6219999999999999</v>
      </c>
      <c r="C790">
        <f t="shared" si="48"/>
        <v>8.4000000000000005E-2</v>
      </c>
      <c r="D790">
        <f t="shared" si="49"/>
        <v>4.1639999999999997</v>
      </c>
      <c r="E790">
        <f t="shared" si="50"/>
        <v>2.5510000000000002</v>
      </c>
      <c r="F790">
        <f t="shared" si="51"/>
        <v>48.912999999999997</v>
      </c>
      <c r="H790">
        <v>1001020</v>
      </c>
      <c r="I790">
        <v>8.4000000000000005E-2</v>
      </c>
      <c r="K790">
        <v>1001020</v>
      </c>
      <c r="L790">
        <v>4.1639999999999997</v>
      </c>
      <c r="N790">
        <v>1001020</v>
      </c>
      <c r="O790">
        <v>2.5510000000000002</v>
      </c>
      <c r="Q790">
        <v>1001020</v>
      </c>
      <c r="R790">
        <v>48.912999999999997</v>
      </c>
    </row>
    <row r="791" spans="1:18" x14ac:dyDescent="0.2">
      <c r="A791">
        <v>1001110</v>
      </c>
      <c r="B791">
        <v>0.94599999999999995</v>
      </c>
      <c r="C791">
        <f t="shared" si="48"/>
        <v>2.3E-2</v>
      </c>
      <c r="D791">
        <f t="shared" si="49"/>
        <v>0.67600000000000005</v>
      </c>
      <c r="E791">
        <f t="shared" si="50"/>
        <v>0.65400000000000003</v>
      </c>
      <c r="F791">
        <f t="shared" si="51"/>
        <v>20.736000000000001</v>
      </c>
      <c r="H791">
        <v>1001110</v>
      </c>
      <c r="I791">
        <v>2.3E-2</v>
      </c>
      <c r="K791">
        <v>1001110</v>
      </c>
      <c r="L791">
        <v>0.67600000000000005</v>
      </c>
      <c r="N791">
        <v>1001110</v>
      </c>
      <c r="O791">
        <v>0.65400000000000003</v>
      </c>
      <c r="Q791">
        <v>1001110</v>
      </c>
      <c r="R791">
        <v>20.736000000000001</v>
      </c>
    </row>
    <row r="792" spans="1:18" x14ac:dyDescent="0.2">
      <c r="A792">
        <v>1000990</v>
      </c>
      <c r="B792">
        <v>3.6419999999999999</v>
      </c>
      <c r="C792">
        <f t="shared" si="48"/>
        <v>8.2000000000000003E-2</v>
      </c>
      <c r="D792">
        <f t="shared" si="49"/>
        <v>3.895</v>
      </c>
      <c r="E792">
        <f t="shared" si="50"/>
        <v>2.363</v>
      </c>
      <c r="F792">
        <f t="shared" si="51"/>
        <v>74.125</v>
      </c>
      <c r="H792">
        <v>1000990</v>
      </c>
      <c r="I792">
        <v>8.2000000000000003E-2</v>
      </c>
      <c r="K792">
        <v>1000990</v>
      </c>
      <c r="L792">
        <v>3.895</v>
      </c>
      <c r="N792">
        <v>1000990</v>
      </c>
      <c r="O792">
        <v>2.363</v>
      </c>
      <c r="Q792">
        <v>1000990</v>
      </c>
      <c r="R792">
        <v>74.125</v>
      </c>
    </row>
    <row r="793" spans="1:18" x14ac:dyDescent="0.2">
      <c r="A793">
        <v>1001000</v>
      </c>
      <c r="B793">
        <v>1.3460000000000001</v>
      </c>
      <c r="C793">
        <f t="shared" si="48"/>
        <v>1.9E-2</v>
      </c>
      <c r="D793">
        <f t="shared" si="49"/>
        <v>0.45100000000000001</v>
      </c>
      <c r="E793">
        <f t="shared" si="50"/>
        <v>0.67</v>
      </c>
      <c r="F793">
        <f t="shared" si="51"/>
        <v>23.414000000000001</v>
      </c>
      <c r="H793">
        <v>1001000</v>
      </c>
      <c r="I793">
        <v>1.9E-2</v>
      </c>
      <c r="K793">
        <v>1001000</v>
      </c>
      <c r="L793">
        <v>0.45100000000000001</v>
      </c>
      <c r="N793">
        <v>1001000</v>
      </c>
      <c r="O793">
        <v>0.67</v>
      </c>
      <c r="Q793">
        <v>1001000</v>
      </c>
      <c r="R793">
        <v>23.414000000000001</v>
      </c>
    </row>
    <row r="794" spans="1:18" x14ac:dyDescent="0.2">
      <c r="A794">
        <v>1001010</v>
      </c>
      <c r="B794">
        <v>1.607</v>
      </c>
      <c r="C794">
        <f t="shared" si="48"/>
        <v>8.0000000000000002E-3</v>
      </c>
      <c r="D794">
        <f t="shared" si="49"/>
        <v>0.36899999999999999</v>
      </c>
      <c r="E794">
        <f t="shared" si="50"/>
        <v>0.44600000000000001</v>
      </c>
      <c r="F794">
        <f t="shared" si="51"/>
        <v>28.248000000000001</v>
      </c>
      <c r="H794">
        <v>1001010</v>
      </c>
      <c r="I794">
        <v>8.0000000000000002E-3</v>
      </c>
      <c r="K794">
        <v>1001010</v>
      </c>
      <c r="L794">
        <v>0.36899999999999999</v>
      </c>
      <c r="N794">
        <v>1001010</v>
      </c>
      <c r="O794">
        <v>0.44600000000000001</v>
      </c>
      <c r="Q794">
        <v>1001010</v>
      </c>
      <c r="R794">
        <v>28.248000000000001</v>
      </c>
    </row>
    <row r="795" spans="1:18" x14ac:dyDescent="0.2">
      <c r="A795">
        <v>1001030</v>
      </c>
      <c r="B795">
        <v>2.117</v>
      </c>
      <c r="C795">
        <f t="shared" si="48"/>
        <v>5.8000000000000003E-2</v>
      </c>
      <c r="D795">
        <f t="shared" si="49"/>
        <v>2.8919999999999999</v>
      </c>
      <c r="E795">
        <f t="shared" si="50"/>
        <v>2.3170000000000002</v>
      </c>
      <c r="F795">
        <f t="shared" si="51"/>
        <v>35.683999999999997</v>
      </c>
      <c r="H795">
        <v>1001030</v>
      </c>
      <c r="I795">
        <v>5.8000000000000003E-2</v>
      </c>
      <c r="K795">
        <v>1001030</v>
      </c>
      <c r="L795">
        <v>2.8919999999999999</v>
      </c>
      <c r="N795">
        <v>1001030</v>
      </c>
      <c r="O795">
        <v>2.3170000000000002</v>
      </c>
      <c r="Q795">
        <v>1001030</v>
      </c>
      <c r="R795">
        <v>35.683999999999997</v>
      </c>
    </row>
    <row r="796" spans="1:18" x14ac:dyDescent="0.2">
      <c r="A796">
        <v>1001040</v>
      </c>
      <c r="B796">
        <v>1.3</v>
      </c>
      <c r="C796">
        <f t="shared" si="48"/>
        <v>0.03</v>
      </c>
      <c r="D796">
        <f t="shared" si="49"/>
        <v>1.3320000000000001</v>
      </c>
      <c r="E796">
        <f t="shared" si="50"/>
        <v>0.88300000000000001</v>
      </c>
      <c r="F796">
        <f t="shared" si="51"/>
        <v>24.859000000000002</v>
      </c>
      <c r="H796">
        <v>1001040</v>
      </c>
      <c r="I796">
        <v>0.03</v>
      </c>
      <c r="K796">
        <v>1001040</v>
      </c>
      <c r="L796">
        <v>1.3320000000000001</v>
      </c>
      <c r="N796">
        <v>1001040</v>
      </c>
      <c r="O796">
        <v>0.88300000000000001</v>
      </c>
      <c r="Q796">
        <v>1001040</v>
      </c>
      <c r="R796">
        <v>24.859000000000002</v>
      </c>
    </row>
    <row r="797" spans="1:18" x14ac:dyDescent="0.2">
      <c r="A797">
        <v>1001100</v>
      </c>
      <c r="B797">
        <v>2.238</v>
      </c>
      <c r="C797">
        <f t="shared" si="48"/>
        <v>6.7000000000000004E-2</v>
      </c>
      <c r="D797">
        <f t="shared" si="49"/>
        <v>3.6869999999999998</v>
      </c>
      <c r="E797">
        <f t="shared" si="50"/>
        <v>1.661</v>
      </c>
      <c r="F797">
        <f t="shared" si="51"/>
        <v>47.77</v>
      </c>
      <c r="H797">
        <v>1001100</v>
      </c>
      <c r="I797">
        <v>6.7000000000000004E-2</v>
      </c>
      <c r="K797">
        <v>1001100</v>
      </c>
      <c r="L797">
        <v>3.6869999999999998</v>
      </c>
      <c r="N797">
        <v>1001100</v>
      </c>
      <c r="O797">
        <v>1.661</v>
      </c>
      <c r="Q797">
        <v>1001100</v>
      </c>
      <c r="R797">
        <v>47.77</v>
      </c>
    </row>
    <row r="798" spans="1:18" x14ac:dyDescent="0.2">
      <c r="A798">
        <v>1001050</v>
      </c>
      <c r="B798">
        <v>1.3740000000000001</v>
      </c>
      <c r="C798">
        <f t="shared" si="48"/>
        <v>2.8000000000000001E-2</v>
      </c>
      <c r="D798">
        <f t="shared" si="49"/>
        <v>0.86799999999999999</v>
      </c>
      <c r="E798">
        <f t="shared" si="50"/>
        <v>0.85599999999999998</v>
      </c>
      <c r="F798">
        <f t="shared" si="51"/>
        <v>25.596</v>
      </c>
      <c r="H798">
        <v>1001050</v>
      </c>
      <c r="I798">
        <v>2.8000000000000001E-2</v>
      </c>
      <c r="K798">
        <v>1001050</v>
      </c>
      <c r="L798">
        <v>0.86799999999999999</v>
      </c>
      <c r="N798">
        <v>1001050</v>
      </c>
      <c r="O798">
        <v>0.85599999999999998</v>
      </c>
      <c r="Q798">
        <v>1001050</v>
      </c>
      <c r="R798">
        <v>25.596</v>
      </c>
    </row>
    <row r="799" spans="1:18" x14ac:dyDescent="0.2">
      <c r="A799">
        <v>1001070</v>
      </c>
      <c r="B799">
        <v>1.9930000000000001</v>
      </c>
      <c r="C799">
        <f t="shared" si="48"/>
        <v>4.1000000000000002E-2</v>
      </c>
      <c r="D799">
        <f t="shared" si="49"/>
        <v>1.7709999999999999</v>
      </c>
      <c r="E799">
        <f t="shared" si="50"/>
        <v>1.34</v>
      </c>
      <c r="F799">
        <f t="shared" si="51"/>
        <v>37.225999999999999</v>
      </c>
      <c r="H799">
        <v>1001070</v>
      </c>
      <c r="I799">
        <v>4.1000000000000002E-2</v>
      </c>
      <c r="K799">
        <v>1001070</v>
      </c>
      <c r="L799">
        <v>1.7709999999999999</v>
      </c>
      <c r="N799">
        <v>1001070</v>
      </c>
      <c r="O799">
        <v>1.34</v>
      </c>
      <c r="Q799">
        <v>1001070</v>
      </c>
      <c r="R799">
        <v>37.225999999999999</v>
      </c>
    </row>
    <row r="800" spans="1:18" x14ac:dyDescent="0.2">
      <c r="A800">
        <v>1001060</v>
      </c>
      <c r="B800">
        <v>2.5369999999999999</v>
      </c>
      <c r="C800">
        <f t="shared" si="48"/>
        <v>4.4999999999999998E-2</v>
      </c>
      <c r="D800">
        <f t="shared" si="49"/>
        <v>0.96899999999999997</v>
      </c>
      <c r="E800">
        <f t="shared" si="50"/>
        <v>1.4319999999999999</v>
      </c>
      <c r="F800">
        <f t="shared" si="51"/>
        <v>45.750999999999998</v>
      </c>
      <c r="H800">
        <v>1001060</v>
      </c>
      <c r="I800">
        <v>4.4999999999999998E-2</v>
      </c>
      <c r="K800">
        <v>1001060</v>
      </c>
      <c r="L800">
        <v>0.96899999999999997</v>
      </c>
      <c r="N800">
        <v>1001060</v>
      </c>
      <c r="O800">
        <v>1.4319999999999999</v>
      </c>
      <c r="Q800">
        <v>1001060</v>
      </c>
      <c r="R800">
        <v>45.750999999999998</v>
      </c>
    </row>
    <row r="801" spans="1:18" x14ac:dyDescent="0.2">
      <c r="A801">
        <v>1001080</v>
      </c>
      <c r="B801">
        <v>2.1779999999999999</v>
      </c>
      <c r="C801">
        <f t="shared" si="48"/>
        <v>2.5999999999999999E-2</v>
      </c>
      <c r="D801">
        <f t="shared" si="49"/>
        <v>1.512</v>
      </c>
      <c r="E801">
        <f t="shared" si="50"/>
        <v>1.0429999999999999</v>
      </c>
      <c r="F801">
        <f t="shared" si="51"/>
        <v>40.72</v>
      </c>
      <c r="H801">
        <v>1001080</v>
      </c>
      <c r="I801">
        <v>2.5999999999999999E-2</v>
      </c>
      <c r="K801">
        <v>1001080</v>
      </c>
      <c r="L801">
        <v>1.512</v>
      </c>
      <c r="N801">
        <v>1001080</v>
      </c>
      <c r="O801">
        <v>1.0429999999999999</v>
      </c>
      <c r="Q801">
        <v>1001080</v>
      </c>
      <c r="R801">
        <v>40.72</v>
      </c>
    </row>
    <row r="802" spans="1:18" x14ac:dyDescent="0.2">
      <c r="A802">
        <v>1001090</v>
      </c>
      <c r="B802">
        <v>1.88</v>
      </c>
      <c r="C802">
        <f t="shared" si="48"/>
        <v>0.06</v>
      </c>
      <c r="D802">
        <f t="shared" si="49"/>
        <v>3.0089999999999999</v>
      </c>
      <c r="E802">
        <f t="shared" si="50"/>
        <v>1.7569999999999999</v>
      </c>
      <c r="F802">
        <f t="shared" si="51"/>
        <v>31.966999999999999</v>
      </c>
      <c r="H802">
        <v>1001090</v>
      </c>
      <c r="I802">
        <v>0.06</v>
      </c>
      <c r="K802">
        <v>1001090</v>
      </c>
      <c r="L802">
        <v>3.0089999999999999</v>
      </c>
      <c r="N802">
        <v>1001090</v>
      </c>
      <c r="O802">
        <v>1.7569999999999999</v>
      </c>
      <c r="Q802">
        <v>1001090</v>
      </c>
      <c r="R802">
        <v>31.966999999999999</v>
      </c>
    </row>
    <row r="803" spans="1:18" x14ac:dyDescent="0.2">
      <c r="A803">
        <v>1001120</v>
      </c>
      <c r="B803">
        <v>0.17899999999999999</v>
      </c>
      <c r="C803">
        <f t="shared" si="48"/>
        <v>4.0000000000000001E-3</v>
      </c>
      <c r="D803">
        <f t="shared" si="49"/>
        <v>6.2E-2</v>
      </c>
      <c r="E803">
        <f t="shared" si="50"/>
        <v>0.111</v>
      </c>
      <c r="F803">
        <f t="shared" si="51"/>
        <v>3.1579999999999999</v>
      </c>
      <c r="H803">
        <v>1001120</v>
      </c>
      <c r="I803">
        <v>4.0000000000000001E-3</v>
      </c>
      <c r="K803">
        <v>1001120</v>
      </c>
      <c r="L803">
        <v>6.2E-2</v>
      </c>
      <c r="N803">
        <v>1001120</v>
      </c>
      <c r="O803">
        <v>0.111</v>
      </c>
      <c r="Q803">
        <v>1001120</v>
      </c>
      <c r="R803">
        <v>3.1579999999999999</v>
      </c>
    </row>
    <row r="804" spans="1:18" x14ac:dyDescent="0.2">
      <c r="A804">
        <v>1001130</v>
      </c>
      <c r="B804">
        <v>1.1719999999999999</v>
      </c>
      <c r="C804">
        <f t="shared" si="48"/>
        <v>0.01</v>
      </c>
      <c r="D804">
        <f t="shared" si="49"/>
        <v>0.33300000000000002</v>
      </c>
      <c r="E804">
        <f t="shared" si="50"/>
        <v>0.439</v>
      </c>
      <c r="F804">
        <f t="shared" si="51"/>
        <v>20.701000000000001</v>
      </c>
      <c r="H804">
        <v>1001130</v>
      </c>
      <c r="I804">
        <v>0.01</v>
      </c>
      <c r="K804">
        <v>1001130</v>
      </c>
      <c r="L804">
        <v>0.33300000000000002</v>
      </c>
      <c r="N804">
        <v>1001130</v>
      </c>
      <c r="O804">
        <v>0.439</v>
      </c>
      <c r="Q804">
        <v>1001130</v>
      </c>
      <c r="R804">
        <v>20.701000000000001</v>
      </c>
    </row>
    <row r="805" spans="1:18" x14ac:dyDescent="0.2">
      <c r="A805">
        <v>1001131</v>
      </c>
      <c r="B805">
        <v>1.1619999999999999</v>
      </c>
      <c r="C805">
        <f t="shared" si="48"/>
        <v>6.0000000000000001E-3</v>
      </c>
      <c r="D805">
        <f t="shared" si="49"/>
        <v>0.26800000000000002</v>
      </c>
      <c r="E805">
        <f t="shared" si="50"/>
        <v>0.33200000000000002</v>
      </c>
      <c r="F805">
        <f t="shared" si="51"/>
        <v>20.783999999999999</v>
      </c>
      <c r="H805">
        <v>1001131</v>
      </c>
      <c r="I805">
        <v>6.0000000000000001E-3</v>
      </c>
      <c r="K805">
        <v>1001131</v>
      </c>
      <c r="L805">
        <v>0.26800000000000002</v>
      </c>
      <c r="N805">
        <v>1001131</v>
      </c>
      <c r="O805">
        <v>0.33200000000000002</v>
      </c>
      <c r="Q805">
        <v>1001131</v>
      </c>
      <c r="R805">
        <v>20.783999999999999</v>
      </c>
    </row>
    <row r="806" spans="1:18" x14ac:dyDescent="0.2">
      <c r="A806">
        <v>1001150</v>
      </c>
      <c r="B806">
        <v>2.879</v>
      </c>
      <c r="C806">
        <f t="shared" si="48"/>
        <v>0.109</v>
      </c>
      <c r="D806">
        <f t="shared" si="49"/>
        <v>3.9620000000000002</v>
      </c>
      <c r="E806">
        <f t="shared" si="50"/>
        <v>2.3879999999999999</v>
      </c>
      <c r="F806">
        <f t="shared" si="51"/>
        <v>58.189</v>
      </c>
      <c r="H806">
        <v>1001150</v>
      </c>
      <c r="I806">
        <v>0.109</v>
      </c>
      <c r="K806">
        <v>1001150</v>
      </c>
      <c r="L806">
        <v>3.9620000000000002</v>
      </c>
      <c r="N806">
        <v>1001150</v>
      </c>
      <c r="O806">
        <v>2.3879999999999999</v>
      </c>
      <c r="Q806">
        <v>1001150</v>
      </c>
      <c r="R806">
        <v>58.189</v>
      </c>
    </row>
    <row r="807" spans="1:18" x14ac:dyDescent="0.2">
      <c r="A807">
        <v>1001210</v>
      </c>
      <c r="B807">
        <v>1.347</v>
      </c>
      <c r="C807">
        <f t="shared" si="48"/>
        <v>6.6000000000000003E-2</v>
      </c>
      <c r="D807">
        <f t="shared" si="49"/>
        <v>1.4950000000000001</v>
      </c>
      <c r="E807">
        <f t="shared" si="50"/>
        <v>1.25</v>
      </c>
      <c r="F807">
        <f t="shared" si="51"/>
        <v>27.815999999999999</v>
      </c>
      <c r="H807">
        <v>1001210</v>
      </c>
      <c r="I807">
        <v>6.6000000000000003E-2</v>
      </c>
      <c r="K807">
        <v>1001210</v>
      </c>
      <c r="L807">
        <v>1.4950000000000001</v>
      </c>
      <c r="N807">
        <v>1001210</v>
      </c>
      <c r="O807">
        <v>1.25</v>
      </c>
      <c r="Q807">
        <v>1001210</v>
      </c>
      <c r="R807">
        <v>27.815999999999999</v>
      </c>
    </row>
    <row r="808" spans="1:18" x14ac:dyDescent="0.2">
      <c r="A808">
        <v>1001160</v>
      </c>
      <c r="B808">
        <v>1.871</v>
      </c>
      <c r="C808">
        <f t="shared" si="48"/>
        <v>0.06</v>
      </c>
      <c r="D808">
        <f t="shared" si="49"/>
        <v>1.8859999999999999</v>
      </c>
      <c r="E808">
        <f t="shared" si="50"/>
        <v>1.629</v>
      </c>
      <c r="F808">
        <f t="shared" si="51"/>
        <v>32.723999999999997</v>
      </c>
      <c r="H808">
        <v>1001160</v>
      </c>
      <c r="I808">
        <v>0.06</v>
      </c>
      <c r="K808">
        <v>1001160</v>
      </c>
      <c r="L808">
        <v>1.8859999999999999</v>
      </c>
      <c r="N808">
        <v>1001160</v>
      </c>
      <c r="O808">
        <v>1.629</v>
      </c>
      <c r="Q808">
        <v>1001160</v>
      </c>
      <c r="R808">
        <v>32.723999999999997</v>
      </c>
    </row>
    <row r="809" spans="1:18" x14ac:dyDescent="0.2">
      <c r="A809">
        <v>1001170</v>
      </c>
      <c r="B809">
        <v>1.871</v>
      </c>
      <c r="C809">
        <f t="shared" si="48"/>
        <v>6.9000000000000006E-2</v>
      </c>
      <c r="D809">
        <f t="shared" si="49"/>
        <v>1.93</v>
      </c>
      <c r="E809">
        <f t="shared" si="50"/>
        <v>1.482</v>
      </c>
      <c r="F809">
        <f t="shared" si="51"/>
        <v>38.524000000000001</v>
      </c>
      <c r="H809">
        <v>1001170</v>
      </c>
      <c r="I809">
        <v>6.9000000000000006E-2</v>
      </c>
      <c r="K809">
        <v>1001170</v>
      </c>
      <c r="L809">
        <v>1.93</v>
      </c>
      <c r="N809">
        <v>1001170</v>
      </c>
      <c r="O809">
        <v>1.482</v>
      </c>
      <c r="Q809">
        <v>1001170</v>
      </c>
      <c r="R809">
        <v>38.524000000000001</v>
      </c>
    </row>
    <row r="810" spans="1:18" x14ac:dyDescent="0.2">
      <c r="A810">
        <v>1001180</v>
      </c>
      <c r="B810">
        <v>1.0369999999999999</v>
      </c>
      <c r="C810">
        <f t="shared" si="48"/>
        <v>3.5000000000000003E-2</v>
      </c>
      <c r="D810">
        <f t="shared" si="49"/>
        <v>0.82199999999999995</v>
      </c>
      <c r="E810">
        <f t="shared" si="50"/>
        <v>0.86199999999999999</v>
      </c>
      <c r="F810">
        <f t="shared" si="51"/>
        <v>20.494</v>
      </c>
      <c r="H810">
        <v>1001180</v>
      </c>
      <c r="I810">
        <v>3.5000000000000003E-2</v>
      </c>
      <c r="K810">
        <v>1001180</v>
      </c>
      <c r="L810">
        <v>0.82199999999999995</v>
      </c>
      <c r="N810">
        <v>1001180</v>
      </c>
      <c r="O810">
        <v>0.86199999999999999</v>
      </c>
      <c r="Q810">
        <v>1001180</v>
      </c>
      <c r="R810">
        <v>20.494</v>
      </c>
    </row>
    <row r="811" spans="1:18" x14ac:dyDescent="0.2">
      <c r="A811">
        <v>1001190</v>
      </c>
      <c r="B811">
        <v>3.1840000000000002</v>
      </c>
      <c r="C811">
        <f t="shared" si="48"/>
        <v>0.13800000000000001</v>
      </c>
      <c r="D811">
        <f t="shared" si="49"/>
        <v>4.5430000000000001</v>
      </c>
      <c r="E811">
        <f t="shared" si="50"/>
        <v>3.3519999999999999</v>
      </c>
      <c r="F811">
        <f t="shared" si="51"/>
        <v>67.742999999999995</v>
      </c>
      <c r="H811">
        <v>1001190</v>
      </c>
      <c r="I811">
        <v>0.13800000000000001</v>
      </c>
      <c r="K811">
        <v>1001190</v>
      </c>
      <c r="L811">
        <v>4.5430000000000001</v>
      </c>
      <c r="N811">
        <v>1001190</v>
      </c>
      <c r="O811">
        <v>3.3519999999999999</v>
      </c>
      <c r="Q811">
        <v>1001190</v>
      </c>
      <c r="R811">
        <v>67.742999999999995</v>
      </c>
    </row>
    <row r="812" spans="1:18" x14ac:dyDescent="0.2">
      <c r="A812">
        <v>1001200</v>
      </c>
      <c r="B812">
        <v>2.04</v>
      </c>
      <c r="C812">
        <f t="shared" si="48"/>
        <v>0.107</v>
      </c>
      <c r="D812">
        <f t="shared" si="49"/>
        <v>2.577</v>
      </c>
      <c r="E812">
        <f t="shared" si="50"/>
        <v>1.78</v>
      </c>
      <c r="F812">
        <f t="shared" si="51"/>
        <v>44.935000000000002</v>
      </c>
      <c r="H812">
        <v>1001200</v>
      </c>
      <c r="I812">
        <v>0.107</v>
      </c>
      <c r="K812">
        <v>1001200</v>
      </c>
      <c r="L812">
        <v>2.577</v>
      </c>
      <c r="N812">
        <v>1001200</v>
      </c>
      <c r="O812">
        <v>1.78</v>
      </c>
      <c r="Q812">
        <v>1001200</v>
      </c>
      <c r="R812">
        <v>44.935000000000002</v>
      </c>
    </row>
    <row r="813" spans="1:18" x14ac:dyDescent="0.2">
      <c r="A813">
        <v>1001230</v>
      </c>
      <c r="B813">
        <v>4.8239999999999998</v>
      </c>
      <c r="C813">
        <f t="shared" si="48"/>
        <v>0.246</v>
      </c>
      <c r="D813">
        <f t="shared" si="49"/>
        <v>8.3070000000000004</v>
      </c>
      <c r="E813">
        <f t="shared" si="50"/>
        <v>5.1130000000000004</v>
      </c>
      <c r="F813">
        <f t="shared" si="51"/>
        <v>112.742</v>
      </c>
      <c r="H813">
        <v>1001230</v>
      </c>
      <c r="I813">
        <v>0.246</v>
      </c>
      <c r="K813">
        <v>1001230</v>
      </c>
      <c r="L813">
        <v>8.3070000000000004</v>
      </c>
      <c r="N813">
        <v>1001230</v>
      </c>
      <c r="O813">
        <v>5.1130000000000004</v>
      </c>
      <c r="Q813">
        <v>1001230</v>
      </c>
      <c r="R813">
        <v>112.742</v>
      </c>
    </row>
    <row r="814" spans="1:18" x14ac:dyDescent="0.2">
      <c r="A814">
        <v>1001250</v>
      </c>
      <c r="B814">
        <v>4.8209999999999997</v>
      </c>
      <c r="C814">
        <f t="shared" si="48"/>
        <v>0.376</v>
      </c>
      <c r="D814">
        <f t="shared" si="49"/>
        <v>4.702</v>
      </c>
      <c r="E814">
        <f t="shared" si="50"/>
        <v>4.8220000000000001</v>
      </c>
      <c r="F814">
        <f t="shared" si="51"/>
        <v>119.873</v>
      </c>
      <c r="H814">
        <v>1001250</v>
      </c>
      <c r="I814">
        <v>0.376</v>
      </c>
      <c r="K814">
        <v>1001250</v>
      </c>
      <c r="L814">
        <v>4.702</v>
      </c>
      <c r="N814">
        <v>1001250</v>
      </c>
      <c r="O814">
        <v>4.8220000000000001</v>
      </c>
      <c r="Q814">
        <v>1001250</v>
      </c>
      <c r="R814">
        <v>119.873</v>
      </c>
    </row>
    <row r="815" spans="1:18" x14ac:dyDescent="0.2">
      <c r="A815">
        <v>1001280</v>
      </c>
      <c r="B815">
        <v>5.1449999999999996</v>
      </c>
      <c r="C815">
        <f t="shared" si="48"/>
        <v>0.33900000000000002</v>
      </c>
      <c r="D815">
        <f t="shared" si="49"/>
        <v>6.4530000000000003</v>
      </c>
      <c r="E815">
        <f t="shared" si="50"/>
        <v>5.1420000000000003</v>
      </c>
      <c r="F815">
        <f t="shared" si="51"/>
        <v>120.52</v>
      </c>
      <c r="H815">
        <v>1001280</v>
      </c>
      <c r="I815">
        <v>0.33900000000000002</v>
      </c>
      <c r="K815">
        <v>1001280</v>
      </c>
      <c r="L815">
        <v>6.4530000000000003</v>
      </c>
      <c r="N815">
        <v>1001280</v>
      </c>
      <c r="O815">
        <v>5.1420000000000003</v>
      </c>
      <c r="Q815">
        <v>1001280</v>
      </c>
      <c r="R815">
        <v>120.52</v>
      </c>
    </row>
    <row r="816" spans="1:18" x14ac:dyDescent="0.2">
      <c r="A816">
        <v>1001290</v>
      </c>
      <c r="B816">
        <v>5.7869999999999999</v>
      </c>
      <c r="C816">
        <f t="shared" si="48"/>
        <v>0.64500000000000002</v>
      </c>
      <c r="D816">
        <f t="shared" si="49"/>
        <v>9.407</v>
      </c>
      <c r="E816">
        <f t="shared" si="50"/>
        <v>6.3579999999999997</v>
      </c>
      <c r="F816">
        <f t="shared" si="51"/>
        <v>147.779</v>
      </c>
      <c r="H816">
        <v>1001290</v>
      </c>
      <c r="I816">
        <v>0.64500000000000002</v>
      </c>
      <c r="K816">
        <v>1001290</v>
      </c>
      <c r="L816">
        <v>9.407</v>
      </c>
      <c r="N816">
        <v>1001290</v>
      </c>
      <c r="O816">
        <v>6.3579999999999997</v>
      </c>
      <c r="Q816">
        <v>1001290</v>
      </c>
      <c r="R816">
        <v>147.779</v>
      </c>
    </row>
    <row r="817" spans="1:18" x14ac:dyDescent="0.2">
      <c r="A817">
        <v>1001310</v>
      </c>
      <c r="B817">
        <v>9.9120000000000008</v>
      </c>
      <c r="C817">
        <f t="shared" si="48"/>
        <v>1.42</v>
      </c>
      <c r="D817">
        <f t="shared" si="49"/>
        <v>16.655000000000001</v>
      </c>
      <c r="E817">
        <f t="shared" si="50"/>
        <v>15.521000000000001</v>
      </c>
      <c r="F817">
        <f t="shared" si="51"/>
        <v>250.381</v>
      </c>
      <c r="H817">
        <v>1001310</v>
      </c>
      <c r="I817">
        <v>1.42</v>
      </c>
      <c r="K817">
        <v>1001310</v>
      </c>
      <c r="L817">
        <v>16.655000000000001</v>
      </c>
      <c r="N817">
        <v>1001310</v>
      </c>
      <c r="O817">
        <v>15.521000000000001</v>
      </c>
      <c r="Q817">
        <v>1001310</v>
      </c>
      <c r="R817">
        <v>250.381</v>
      </c>
    </row>
    <row r="818" spans="1:18" x14ac:dyDescent="0.2">
      <c r="A818">
        <v>1001340</v>
      </c>
      <c r="B818">
        <v>11.733000000000001</v>
      </c>
      <c r="C818">
        <f t="shared" si="48"/>
        <v>9.5359999999999996</v>
      </c>
      <c r="D818">
        <f t="shared" si="49"/>
        <v>23.186</v>
      </c>
      <c r="E818">
        <f t="shared" si="50"/>
        <v>25.628</v>
      </c>
      <c r="F818">
        <f t="shared" si="51"/>
        <v>402.291</v>
      </c>
      <c r="H818">
        <v>1001340</v>
      </c>
      <c r="I818">
        <v>9.5359999999999996</v>
      </c>
      <c r="K818">
        <v>1001340</v>
      </c>
      <c r="L818">
        <v>23.186</v>
      </c>
      <c r="N818">
        <v>1001340</v>
      </c>
      <c r="O818">
        <v>25.628</v>
      </c>
      <c r="Q818">
        <v>1001340</v>
      </c>
      <c r="R818">
        <v>402.291</v>
      </c>
    </row>
    <row r="819" spans="1:18" x14ac:dyDescent="0.2">
      <c r="A819">
        <v>1001350</v>
      </c>
      <c r="B819">
        <v>12.821999999999999</v>
      </c>
      <c r="C819">
        <f t="shared" si="48"/>
        <v>14.246</v>
      </c>
      <c r="D819">
        <f t="shared" si="49"/>
        <v>29.353999999999999</v>
      </c>
      <c r="E819">
        <f t="shared" si="50"/>
        <v>29.678000000000001</v>
      </c>
      <c r="F819">
        <f t="shared" si="51"/>
        <v>537.67899999999997</v>
      </c>
      <c r="H819">
        <v>1001350</v>
      </c>
      <c r="I819">
        <v>14.246</v>
      </c>
      <c r="K819">
        <v>1001350</v>
      </c>
      <c r="L819">
        <v>29.353999999999999</v>
      </c>
      <c r="N819">
        <v>1001350</v>
      </c>
      <c r="O819">
        <v>29.678000000000001</v>
      </c>
      <c r="Q819">
        <v>1001350</v>
      </c>
      <c r="R819">
        <v>537.67899999999997</v>
      </c>
    </row>
    <row r="820" spans="1:18" x14ac:dyDescent="0.2">
      <c r="A820">
        <v>1001380</v>
      </c>
      <c r="B820">
        <v>6.7439999999999998</v>
      </c>
      <c r="C820">
        <f t="shared" si="48"/>
        <v>2.0529999999999999</v>
      </c>
      <c r="D820">
        <f t="shared" si="49"/>
        <v>9.1519999999999992</v>
      </c>
      <c r="E820">
        <f t="shared" si="50"/>
        <v>8.7249999999999996</v>
      </c>
      <c r="F820">
        <f t="shared" si="51"/>
        <v>285.69</v>
      </c>
      <c r="H820">
        <v>1001380</v>
      </c>
      <c r="I820">
        <v>2.0529999999999999</v>
      </c>
      <c r="K820">
        <v>1001380</v>
      </c>
      <c r="L820">
        <v>9.1519999999999992</v>
      </c>
      <c r="N820">
        <v>1001380</v>
      </c>
      <c r="O820">
        <v>8.7249999999999996</v>
      </c>
      <c r="Q820">
        <v>1001380</v>
      </c>
      <c r="R820">
        <v>285.69</v>
      </c>
    </row>
    <row r="821" spans="1:18" x14ac:dyDescent="0.2">
      <c r="A821">
        <v>1001490</v>
      </c>
      <c r="B821">
        <v>5.78</v>
      </c>
      <c r="C821">
        <f t="shared" si="48"/>
        <v>2.6760000000000002</v>
      </c>
      <c r="D821">
        <f t="shared" si="49"/>
        <v>8.3480000000000008</v>
      </c>
      <c r="E821">
        <f t="shared" si="50"/>
        <v>12.257999999999999</v>
      </c>
      <c r="F821">
        <f t="shared" si="51"/>
        <v>269.16399999999999</v>
      </c>
      <c r="H821">
        <v>1001490</v>
      </c>
      <c r="I821">
        <v>2.6760000000000002</v>
      </c>
      <c r="K821">
        <v>1001490</v>
      </c>
      <c r="L821">
        <v>8.3480000000000008</v>
      </c>
      <c r="N821">
        <v>1001490</v>
      </c>
      <c r="O821">
        <v>12.257999999999999</v>
      </c>
      <c r="Q821">
        <v>1001490</v>
      </c>
      <c r="R821">
        <v>269.16399999999999</v>
      </c>
    </row>
    <row r="822" spans="1:18" x14ac:dyDescent="0.2">
      <c r="A822">
        <v>1001530</v>
      </c>
      <c r="B822">
        <v>6.9169999999999998</v>
      </c>
      <c r="C822">
        <f t="shared" si="48"/>
        <v>2.2360000000000002</v>
      </c>
      <c r="D822">
        <f t="shared" si="49"/>
        <v>11.002000000000001</v>
      </c>
      <c r="E822">
        <f t="shared" si="50"/>
        <v>11.689</v>
      </c>
      <c r="F822">
        <f t="shared" si="51"/>
        <v>214.63</v>
      </c>
      <c r="H822">
        <v>1001530</v>
      </c>
      <c r="I822">
        <v>2.2360000000000002</v>
      </c>
      <c r="K822">
        <v>1001530</v>
      </c>
      <c r="L822">
        <v>11.002000000000001</v>
      </c>
      <c r="N822">
        <v>1001530</v>
      </c>
      <c r="O822">
        <v>11.689</v>
      </c>
      <c r="Q822">
        <v>1001530</v>
      </c>
      <c r="R822">
        <v>214.63</v>
      </c>
    </row>
    <row r="823" spans="1:18" x14ac:dyDescent="0.2">
      <c r="A823">
        <v>1001560</v>
      </c>
      <c r="B823">
        <v>8.9420000000000002</v>
      </c>
      <c r="C823">
        <f t="shared" si="48"/>
        <v>3.0190000000000001</v>
      </c>
      <c r="D823">
        <f t="shared" si="49"/>
        <v>17.648</v>
      </c>
      <c r="E823">
        <f t="shared" si="50"/>
        <v>16.777999999999999</v>
      </c>
      <c r="F823">
        <f t="shared" si="51"/>
        <v>327.779</v>
      </c>
      <c r="H823">
        <v>1001560</v>
      </c>
      <c r="I823">
        <v>3.0190000000000001</v>
      </c>
      <c r="K823">
        <v>1001560</v>
      </c>
      <c r="L823">
        <v>17.648</v>
      </c>
      <c r="N823">
        <v>1001560</v>
      </c>
      <c r="O823">
        <v>16.777999999999999</v>
      </c>
      <c r="Q823">
        <v>1001560</v>
      </c>
      <c r="R823">
        <v>327.779</v>
      </c>
    </row>
    <row r="824" spans="1:18" x14ac:dyDescent="0.2">
      <c r="A824">
        <v>1003920</v>
      </c>
      <c r="B824">
        <v>5.7649999999999997</v>
      </c>
      <c r="C824">
        <f t="shared" si="48"/>
        <v>1.5840000000000001</v>
      </c>
      <c r="D824">
        <f t="shared" si="49"/>
        <v>4.7430000000000003</v>
      </c>
      <c r="E824">
        <f t="shared" si="50"/>
        <v>7.9459999999999997</v>
      </c>
      <c r="F824">
        <f t="shared" si="51"/>
        <v>189.17</v>
      </c>
      <c r="H824">
        <v>1003920</v>
      </c>
      <c r="I824">
        <v>1.5840000000000001</v>
      </c>
      <c r="K824">
        <v>1003920</v>
      </c>
      <c r="L824">
        <v>4.7430000000000003</v>
      </c>
      <c r="N824">
        <v>1003920</v>
      </c>
      <c r="O824">
        <v>7.9459999999999997</v>
      </c>
      <c r="Q824">
        <v>1003920</v>
      </c>
      <c r="R824">
        <v>189.17</v>
      </c>
    </row>
    <row r="825" spans="1:18" x14ac:dyDescent="0.2">
      <c r="A825">
        <v>1001531</v>
      </c>
      <c r="B825">
        <v>5.7359999999999998</v>
      </c>
      <c r="C825">
        <f t="shared" si="48"/>
        <v>1.419</v>
      </c>
      <c r="D825">
        <f t="shared" si="49"/>
        <v>7.2220000000000004</v>
      </c>
      <c r="E825">
        <f t="shared" si="50"/>
        <v>7.532</v>
      </c>
      <c r="F825">
        <f t="shared" si="51"/>
        <v>192.52500000000001</v>
      </c>
      <c r="H825">
        <v>1001531</v>
      </c>
      <c r="I825">
        <v>1.419</v>
      </c>
      <c r="K825">
        <v>1001531</v>
      </c>
      <c r="L825">
        <v>7.2220000000000004</v>
      </c>
      <c r="N825">
        <v>1001531</v>
      </c>
      <c r="O825">
        <v>7.532</v>
      </c>
      <c r="Q825">
        <v>1001531</v>
      </c>
      <c r="R825">
        <v>192.52500000000001</v>
      </c>
    </row>
    <row r="826" spans="1:18" x14ac:dyDescent="0.2">
      <c r="A826">
        <v>1001540</v>
      </c>
      <c r="B826">
        <v>7.36</v>
      </c>
      <c r="C826">
        <f t="shared" si="48"/>
        <v>1.1140000000000001</v>
      </c>
      <c r="D826">
        <f t="shared" si="49"/>
        <v>16.437000000000001</v>
      </c>
      <c r="E826">
        <f t="shared" si="50"/>
        <v>10.271000000000001</v>
      </c>
      <c r="F826">
        <f t="shared" si="51"/>
        <v>265.71699999999998</v>
      </c>
      <c r="H826">
        <v>1001540</v>
      </c>
      <c r="I826">
        <v>1.1140000000000001</v>
      </c>
      <c r="K826">
        <v>1001540</v>
      </c>
      <c r="L826">
        <v>16.437000000000001</v>
      </c>
      <c r="N826">
        <v>1001540</v>
      </c>
      <c r="O826">
        <v>10.271000000000001</v>
      </c>
      <c r="Q826">
        <v>1001540</v>
      </c>
      <c r="R826">
        <v>265.71699999999998</v>
      </c>
    </row>
    <row r="827" spans="1:18" x14ac:dyDescent="0.2">
      <c r="A827">
        <v>1001550</v>
      </c>
      <c r="B827">
        <v>9.0730000000000004</v>
      </c>
      <c r="C827">
        <f t="shared" si="48"/>
        <v>2.6389999999999998</v>
      </c>
      <c r="D827">
        <f t="shared" si="49"/>
        <v>19.204000000000001</v>
      </c>
      <c r="E827">
        <f t="shared" si="50"/>
        <v>14.395</v>
      </c>
      <c r="F827">
        <f t="shared" si="51"/>
        <v>396.81400000000002</v>
      </c>
      <c r="H827">
        <v>1001550</v>
      </c>
      <c r="I827">
        <v>2.6389999999999998</v>
      </c>
      <c r="K827">
        <v>1001550</v>
      </c>
      <c r="L827">
        <v>19.204000000000001</v>
      </c>
      <c r="N827">
        <v>1001550</v>
      </c>
      <c r="O827">
        <v>14.395</v>
      </c>
      <c r="Q827">
        <v>1001550</v>
      </c>
      <c r="R827">
        <v>396.81400000000002</v>
      </c>
    </row>
    <row r="828" spans="1:18" x14ac:dyDescent="0.2">
      <c r="A828">
        <v>1001570</v>
      </c>
      <c r="B828">
        <v>9.6839999999999993</v>
      </c>
      <c r="C828">
        <f t="shared" si="48"/>
        <v>3.0950000000000002</v>
      </c>
      <c r="D828">
        <f t="shared" si="49"/>
        <v>22.379000000000001</v>
      </c>
      <c r="E828">
        <f t="shared" si="50"/>
        <v>19.401</v>
      </c>
      <c r="F828">
        <f t="shared" si="51"/>
        <v>348.149</v>
      </c>
      <c r="H828">
        <v>1001570</v>
      </c>
      <c r="I828">
        <v>3.0950000000000002</v>
      </c>
      <c r="K828">
        <v>1001570</v>
      </c>
      <c r="L828">
        <v>22.379000000000001</v>
      </c>
      <c r="N828">
        <v>1001570</v>
      </c>
      <c r="O828">
        <v>19.401</v>
      </c>
      <c r="Q828">
        <v>1001570</v>
      </c>
      <c r="R828">
        <v>348.149</v>
      </c>
    </row>
    <row r="829" spans="1:18" x14ac:dyDescent="0.2">
      <c r="A829">
        <v>1001650</v>
      </c>
      <c r="B829">
        <v>11.967000000000001</v>
      </c>
      <c r="C829">
        <f t="shared" si="48"/>
        <v>3.0990000000000002</v>
      </c>
      <c r="D829">
        <f t="shared" si="49"/>
        <v>27.079000000000001</v>
      </c>
      <c r="E829">
        <f t="shared" si="50"/>
        <v>23.757999999999999</v>
      </c>
      <c r="F829">
        <f t="shared" si="51"/>
        <v>362.97699999999998</v>
      </c>
      <c r="H829">
        <v>1001650</v>
      </c>
      <c r="I829">
        <v>3.0990000000000002</v>
      </c>
      <c r="K829">
        <v>1001650</v>
      </c>
      <c r="L829">
        <v>27.079000000000001</v>
      </c>
      <c r="N829">
        <v>1001650</v>
      </c>
      <c r="O829">
        <v>23.757999999999999</v>
      </c>
      <c r="Q829">
        <v>1001650</v>
      </c>
      <c r="R829">
        <v>362.97699999999998</v>
      </c>
    </row>
    <row r="830" spans="1:18" x14ac:dyDescent="0.2">
      <c r="A830">
        <v>1001750</v>
      </c>
      <c r="B830">
        <v>6.6550000000000002</v>
      </c>
      <c r="C830">
        <f t="shared" si="48"/>
        <v>1.4059999999999999</v>
      </c>
      <c r="D830">
        <f t="shared" si="49"/>
        <v>11.191000000000001</v>
      </c>
      <c r="E830">
        <f t="shared" si="50"/>
        <v>11.004</v>
      </c>
      <c r="F830">
        <f t="shared" si="51"/>
        <v>185.45400000000001</v>
      </c>
      <c r="H830">
        <v>1001750</v>
      </c>
      <c r="I830">
        <v>1.4059999999999999</v>
      </c>
      <c r="K830">
        <v>1001750</v>
      </c>
      <c r="L830">
        <v>11.191000000000001</v>
      </c>
      <c r="N830">
        <v>1001750</v>
      </c>
      <c r="O830">
        <v>11.004</v>
      </c>
      <c r="Q830">
        <v>1001750</v>
      </c>
      <c r="R830">
        <v>185.45400000000001</v>
      </c>
    </row>
    <row r="831" spans="1:18" x14ac:dyDescent="0.2">
      <c r="A831">
        <v>1001760</v>
      </c>
      <c r="B831">
        <v>7.4790000000000001</v>
      </c>
      <c r="C831">
        <f t="shared" si="48"/>
        <v>1.5489999999999999</v>
      </c>
      <c r="D831">
        <f t="shared" si="49"/>
        <v>10.365</v>
      </c>
      <c r="E831">
        <f t="shared" si="50"/>
        <v>10.962999999999999</v>
      </c>
      <c r="F831">
        <f t="shared" si="51"/>
        <v>215.358</v>
      </c>
      <c r="H831">
        <v>1001760</v>
      </c>
      <c r="I831">
        <v>1.5489999999999999</v>
      </c>
      <c r="K831">
        <v>1001760</v>
      </c>
      <c r="L831">
        <v>10.365</v>
      </c>
      <c r="N831">
        <v>1001760</v>
      </c>
      <c r="O831">
        <v>10.962999999999999</v>
      </c>
      <c r="Q831">
        <v>1001760</v>
      </c>
      <c r="R831">
        <v>215.358</v>
      </c>
    </row>
    <row r="832" spans="1:18" x14ac:dyDescent="0.2">
      <c r="A832">
        <v>1001770</v>
      </c>
      <c r="B832">
        <v>7.0570000000000004</v>
      </c>
      <c r="C832">
        <f t="shared" si="48"/>
        <v>2.2120000000000002</v>
      </c>
      <c r="D832">
        <f t="shared" si="49"/>
        <v>8.3030000000000008</v>
      </c>
      <c r="E832">
        <f t="shared" si="50"/>
        <v>10.231999999999999</v>
      </c>
      <c r="F832">
        <f t="shared" si="51"/>
        <v>235.78299999999999</v>
      </c>
      <c r="H832">
        <v>1001770</v>
      </c>
      <c r="I832">
        <v>2.2120000000000002</v>
      </c>
      <c r="K832">
        <v>1001770</v>
      </c>
      <c r="L832">
        <v>8.3030000000000008</v>
      </c>
      <c r="N832">
        <v>1001770</v>
      </c>
      <c r="O832">
        <v>10.231999999999999</v>
      </c>
      <c r="Q832">
        <v>1001770</v>
      </c>
      <c r="R832">
        <v>235.78299999999999</v>
      </c>
    </row>
    <row r="833" spans="1:18" x14ac:dyDescent="0.2">
      <c r="A833">
        <v>1001780</v>
      </c>
      <c r="B833">
        <v>8.702</v>
      </c>
      <c r="C833">
        <f t="shared" si="48"/>
        <v>3.6829999999999998</v>
      </c>
      <c r="D833">
        <f t="shared" si="49"/>
        <v>14.281000000000001</v>
      </c>
      <c r="E833">
        <f t="shared" si="50"/>
        <v>14.891999999999999</v>
      </c>
      <c r="F833">
        <f t="shared" si="51"/>
        <v>302.79899999999998</v>
      </c>
      <c r="H833">
        <v>1001780</v>
      </c>
      <c r="I833">
        <v>3.6829999999999998</v>
      </c>
      <c r="K833">
        <v>1001780</v>
      </c>
      <c r="L833">
        <v>14.281000000000001</v>
      </c>
      <c r="N833">
        <v>1001780</v>
      </c>
      <c r="O833">
        <v>14.891999999999999</v>
      </c>
      <c r="Q833">
        <v>1001780</v>
      </c>
      <c r="R833">
        <v>302.79899999999998</v>
      </c>
    </row>
    <row r="834" spans="1:18" x14ac:dyDescent="0.2">
      <c r="A834">
        <v>1001790</v>
      </c>
      <c r="B834">
        <v>5.915</v>
      </c>
      <c r="C834">
        <f t="shared" si="48"/>
        <v>1.2509999999999999</v>
      </c>
      <c r="D834">
        <f t="shared" si="49"/>
        <v>12.423</v>
      </c>
      <c r="E834">
        <f t="shared" si="50"/>
        <v>9.8960000000000008</v>
      </c>
      <c r="F834">
        <f t="shared" si="51"/>
        <v>156.982</v>
      </c>
      <c r="H834">
        <v>1001790</v>
      </c>
      <c r="I834">
        <v>1.2509999999999999</v>
      </c>
      <c r="K834">
        <v>1001790</v>
      </c>
      <c r="L834">
        <v>12.423</v>
      </c>
      <c r="N834">
        <v>1001790</v>
      </c>
      <c r="O834">
        <v>9.8960000000000008</v>
      </c>
      <c r="Q834">
        <v>1001790</v>
      </c>
      <c r="R834">
        <v>156.982</v>
      </c>
    </row>
    <row r="835" spans="1:18" x14ac:dyDescent="0.2">
      <c r="A835">
        <v>1001571</v>
      </c>
      <c r="B835">
        <v>7.6970000000000001</v>
      </c>
      <c r="C835">
        <f t="shared" ref="C835:C898" si="52">_xlfn.XLOOKUP(A835,$H$2:$H$1332,$I$2:$I$1332,,0,)</f>
        <v>1.548</v>
      </c>
      <c r="D835">
        <f t="shared" ref="D835:D898" si="53">_xlfn.XLOOKUP($A835,$H$2:$H$1332,$L$2:$L$1332,,0,)</f>
        <v>13.487</v>
      </c>
      <c r="E835">
        <f t="shared" ref="E835:E898" si="54">_xlfn.XLOOKUP($A835,$H$2:$H$1332,$O$2:$O$1332,,0,)</f>
        <v>11.379</v>
      </c>
      <c r="F835">
        <f t="shared" ref="F835:F898" si="55">_xlfn.XLOOKUP($A835,$H$2:$H$1332,$R$2:$R$1332,,0,)</f>
        <v>271.75299999999999</v>
      </c>
      <c r="H835">
        <v>1001571</v>
      </c>
      <c r="I835">
        <v>1.548</v>
      </c>
      <c r="K835">
        <v>1001571</v>
      </c>
      <c r="L835">
        <v>13.487</v>
      </c>
      <c r="N835">
        <v>1001571</v>
      </c>
      <c r="O835">
        <v>11.379</v>
      </c>
      <c r="Q835">
        <v>1001571</v>
      </c>
      <c r="R835">
        <v>271.75299999999999</v>
      </c>
    </row>
    <row r="836" spans="1:18" x14ac:dyDescent="0.2">
      <c r="A836">
        <v>1001580</v>
      </c>
      <c r="B836">
        <v>9.4220000000000006</v>
      </c>
      <c r="C836">
        <f t="shared" si="52"/>
        <v>1.48</v>
      </c>
      <c r="D836">
        <f t="shared" si="53"/>
        <v>19.946000000000002</v>
      </c>
      <c r="E836">
        <f t="shared" si="54"/>
        <v>12.425000000000001</v>
      </c>
      <c r="F836">
        <f t="shared" si="55"/>
        <v>388.70400000000001</v>
      </c>
      <c r="H836">
        <v>1001580</v>
      </c>
      <c r="I836">
        <v>1.48</v>
      </c>
      <c r="K836">
        <v>1001580</v>
      </c>
      <c r="L836">
        <v>19.946000000000002</v>
      </c>
      <c r="N836">
        <v>1001580</v>
      </c>
      <c r="O836">
        <v>12.425000000000001</v>
      </c>
      <c r="Q836">
        <v>1001580</v>
      </c>
      <c r="R836">
        <v>388.70400000000001</v>
      </c>
    </row>
    <row r="837" spans="1:18" x14ac:dyDescent="0.2">
      <c r="A837">
        <v>1001610</v>
      </c>
      <c r="B837">
        <v>6.3769999999999998</v>
      </c>
      <c r="C837">
        <f t="shared" si="52"/>
        <v>0.65800000000000003</v>
      </c>
      <c r="D837">
        <f t="shared" si="53"/>
        <v>7.032</v>
      </c>
      <c r="E837">
        <f t="shared" si="54"/>
        <v>7.234</v>
      </c>
      <c r="F837">
        <f t="shared" si="55"/>
        <v>181.952</v>
      </c>
      <c r="H837">
        <v>1001610</v>
      </c>
      <c r="I837">
        <v>0.65800000000000003</v>
      </c>
      <c r="K837">
        <v>1001610</v>
      </c>
      <c r="L837">
        <v>7.032</v>
      </c>
      <c r="N837">
        <v>1001610</v>
      </c>
      <c r="O837">
        <v>7.234</v>
      </c>
      <c r="Q837">
        <v>1001610</v>
      </c>
      <c r="R837">
        <v>181.952</v>
      </c>
    </row>
    <row r="838" spans="1:18" x14ac:dyDescent="0.2">
      <c r="A838">
        <v>1001620</v>
      </c>
      <c r="B838">
        <v>9.9949999999999992</v>
      </c>
      <c r="C838">
        <f t="shared" si="52"/>
        <v>1.6659999999999999</v>
      </c>
      <c r="D838">
        <f t="shared" si="53"/>
        <v>14.331</v>
      </c>
      <c r="E838">
        <f t="shared" si="54"/>
        <v>13.462</v>
      </c>
      <c r="F838">
        <f t="shared" si="55"/>
        <v>304.23200000000003</v>
      </c>
      <c r="H838">
        <v>1001620</v>
      </c>
      <c r="I838">
        <v>1.6659999999999999</v>
      </c>
      <c r="K838">
        <v>1001620</v>
      </c>
      <c r="L838">
        <v>14.331</v>
      </c>
      <c r="N838">
        <v>1001620</v>
      </c>
      <c r="O838">
        <v>13.462</v>
      </c>
      <c r="Q838">
        <v>1001620</v>
      </c>
      <c r="R838">
        <v>304.23200000000003</v>
      </c>
    </row>
    <row r="839" spans="1:18" x14ac:dyDescent="0.2">
      <c r="A839">
        <v>1001590</v>
      </c>
      <c r="B839">
        <v>8.1110000000000007</v>
      </c>
      <c r="C839">
        <f t="shared" si="52"/>
        <v>0.81799999999999995</v>
      </c>
      <c r="D839">
        <f t="shared" si="53"/>
        <v>11.661</v>
      </c>
      <c r="E839">
        <f t="shared" si="54"/>
        <v>8.4529999999999994</v>
      </c>
      <c r="F839">
        <f t="shared" si="55"/>
        <v>250.24700000000001</v>
      </c>
      <c r="H839">
        <v>1001590</v>
      </c>
      <c r="I839">
        <v>0.81799999999999995</v>
      </c>
      <c r="K839">
        <v>1001590</v>
      </c>
      <c r="L839">
        <v>11.661</v>
      </c>
      <c r="N839">
        <v>1001590</v>
      </c>
      <c r="O839">
        <v>8.4529999999999994</v>
      </c>
      <c r="Q839">
        <v>1001590</v>
      </c>
      <c r="R839">
        <v>250.24700000000001</v>
      </c>
    </row>
    <row r="840" spans="1:18" x14ac:dyDescent="0.2">
      <c r="A840">
        <v>1001600</v>
      </c>
      <c r="B840">
        <v>8.8089999999999993</v>
      </c>
      <c r="C840">
        <f t="shared" si="52"/>
        <v>1.4179999999999999</v>
      </c>
      <c r="D840">
        <f t="shared" si="53"/>
        <v>20.713999999999999</v>
      </c>
      <c r="E840">
        <f t="shared" si="54"/>
        <v>10.875999999999999</v>
      </c>
      <c r="F840">
        <f t="shared" si="55"/>
        <v>469.86500000000001</v>
      </c>
      <c r="H840">
        <v>1001600</v>
      </c>
      <c r="I840">
        <v>1.4179999999999999</v>
      </c>
      <c r="K840">
        <v>1001600</v>
      </c>
      <c r="L840">
        <v>20.713999999999999</v>
      </c>
      <c r="N840">
        <v>1001600</v>
      </c>
      <c r="O840">
        <v>10.875999999999999</v>
      </c>
      <c r="Q840">
        <v>1001600</v>
      </c>
      <c r="R840">
        <v>469.86500000000001</v>
      </c>
    </row>
    <row r="841" spans="1:18" x14ac:dyDescent="0.2">
      <c r="A841">
        <v>1001630</v>
      </c>
      <c r="B841">
        <v>7.87</v>
      </c>
      <c r="C841">
        <f t="shared" si="52"/>
        <v>0.56299999999999994</v>
      </c>
      <c r="D841">
        <f t="shared" si="53"/>
        <v>12.08</v>
      </c>
      <c r="E841">
        <f t="shared" si="54"/>
        <v>8.8870000000000005</v>
      </c>
      <c r="F841">
        <f t="shared" si="55"/>
        <v>183.815</v>
      </c>
      <c r="H841">
        <v>1001630</v>
      </c>
      <c r="I841">
        <v>0.56299999999999994</v>
      </c>
      <c r="K841">
        <v>1001630</v>
      </c>
      <c r="L841">
        <v>12.08</v>
      </c>
      <c r="N841">
        <v>1001630</v>
      </c>
      <c r="O841">
        <v>8.8870000000000005</v>
      </c>
      <c r="Q841">
        <v>1001630</v>
      </c>
      <c r="R841">
        <v>183.815</v>
      </c>
    </row>
    <row r="842" spans="1:18" x14ac:dyDescent="0.2">
      <c r="A842">
        <v>1001640</v>
      </c>
      <c r="B842">
        <v>6.6520000000000001</v>
      </c>
      <c r="C842">
        <f t="shared" si="52"/>
        <v>0.71299999999999997</v>
      </c>
      <c r="D842">
        <f t="shared" si="53"/>
        <v>9.0359999999999996</v>
      </c>
      <c r="E842">
        <f t="shared" si="54"/>
        <v>7.9630000000000001</v>
      </c>
      <c r="F842">
        <f t="shared" si="55"/>
        <v>167.10400000000001</v>
      </c>
      <c r="H842">
        <v>1001640</v>
      </c>
      <c r="I842">
        <v>0.71299999999999997</v>
      </c>
      <c r="K842">
        <v>1001640</v>
      </c>
      <c r="L842">
        <v>9.0359999999999996</v>
      </c>
      <c r="N842">
        <v>1001640</v>
      </c>
      <c r="O842">
        <v>7.9630000000000001</v>
      </c>
      <c r="Q842">
        <v>1001640</v>
      </c>
      <c r="R842">
        <v>167.10400000000001</v>
      </c>
    </row>
    <row r="843" spans="1:18" x14ac:dyDescent="0.2">
      <c r="A843">
        <v>1001651</v>
      </c>
      <c r="B843">
        <v>8.7850000000000001</v>
      </c>
      <c r="C843">
        <f t="shared" si="52"/>
        <v>2.169</v>
      </c>
      <c r="D843">
        <f t="shared" si="53"/>
        <v>19.920000000000002</v>
      </c>
      <c r="E843">
        <f t="shared" si="54"/>
        <v>15.897</v>
      </c>
      <c r="F843">
        <f t="shared" si="55"/>
        <v>279.714</v>
      </c>
      <c r="H843">
        <v>1001651</v>
      </c>
      <c r="I843">
        <v>2.169</v>
      </c>
      <c r="K843">
        <v>1001651</v>
      </c>
      <c r="L843">
        <v>19.920000000000002</v>
      </c>
      <c r="N843">
        <v>1001651</v>
      </c>
      <c r="O843">
        <v>15.897</v>
      </c>
      <c r="Q843">
        <v>1001651</v>
      </c>
      <c r="R843">
        <v>279.714</v>
      </c>
    </row>
    <row r="844" spans="1:18" x14ac:dyDescent="0.2">
      <c r="A844">
        <v>1001660</v>
      </c>
      <c r="B844">
        <v>2.9209999999999998</v>
      </c>
      <c r="C844">
        <f t="shared" si="52"/>
        <v>0.40400000000000003</v>
      </c>
      <c r="D844">
        <f t="shared" si="53"/>
        <v>4.1840000000000002</v>
      </c>
      <c r="E844">
        <f t="shared" si="54"/>
        <v>3.2650000000000001</v>
      </c>
      <c r="F844">
        <f t="shared" si="55"/>
        <v>79.120999999999995</v>
      </c>
      <c r="H844">
        <v>1001660</v>
      </c>
      <c r="I844">
        <v>0.40400000000000003</v>
      </c>
      <c r="K844">
        <v>1001660</v>
      </c>
      <c r="L844">
        <v>4.1840000000000002</v>
      </c>
      <c r="N844">
        <v>1001660</v>
      </c>
      <c r="O844">
        <v>3.2650000000000001</v>
      </c>
      <c r="Q844">
        <v>1001660</v>
      </c>
      <c r="R844">
        <v>79.120999999999995</v>
      </c>
    </row>
    <row r="845" spans="1:18" x14ac:dyDescent="0.2">
      <c r="A845">
        <v>1001670</v>
      </c>
      <c r="B845">
        <v>5.3529999999999998</v>
      </c>
      <c r="C845">
        <f t="shared" si="52"/>
        <v>0.92100000000000004</v>
      </c>
      <c r="D845">
        <f t="shared" si="53"/>
        <v>12.089</v>
      </c>
      <c r="E845">
        <f t="shared" si="54"/>
        <v>8.3460000000000001</v>
      </c>
      <c r="F845">
        <f t="shared" si="55"/>
        <v>156.30600000000001</v>
      </c>
      <c r="H845">
        <v>1001670</v>
      </c>
      <c r="I845">
        <v>0.92100000000000004</v>
      </c>
      <c r="K845">
        <v>1001670</v>
      </c>
      <c r="L845">
        <v>12.089</v>
      </c>
      <c r="N845">
        <v>1001670</v>
      </c>
      <c r="O845">
        <v>8.3460000000000001</v>
      </c>
      <c r="Q845">
        <v>1001670</v>
      </c>
      <c r="R845">
        <v>156.30600000000001</v>
      </c>
    </row>
    <row r="846" spans="1:18" x14ac:dyDescent="0.2">
      <c r="A846">
        <v>1001680</v>
      </c>
      <c r="B846">
        <v>5.9080000000000004</v>
      </c>
      <c r="C846">
        <f t="shared" si="52"/>
        <v>1.0049999999999999</v>
      </c>
      <c r="D846">
        <f t="shared" si="53"/>
        <v>12.27</v>
      </c>
      <c r="E846">
        <f t="shared" si="54"/>
        <v>9.4469999999999992</v>
      </c>
      <c r="F846">
        <f t="shared" si="55"/>
        <v>164.06399999999999</v>
      </c>
      <c r="H846">
        <v>1001680</v>
      </c>
      <c r="I846">
        <v>1.0049999999999999</v>
      </c>
      <c r="K846">
        <v>1001680</v>
      </c>
      <c r="L846">
        <v>12.27</v>
      </c>
      <c r="N846">
        <v>1001680</v>
      </c>
      <c r="O846">
        <v>9.4469999999999992</v>
      </c>
      <c r="Q846">
        <v>1001680</v>
      </c>
      <c r="R846">
        <v>164.06399999999999</v>
      </c>
    </row>
    <row r="847" spans="1:18" x14ac:dyDescent="0.2">
      <c r="A847">
        <v>1001690</v>
      </c>
      <c r="B847">
        <v>3.032</v>
      </c>
      <c r="C847">
        <f t="shared" si="52"/>
        <v>0.21</v>
      </c>
      <c r="D847">
        <f t="shared" si="53"/>
        <v>4.5549999999999997</v>
      </c>
      <c r="E847">
        <f t="shared" si="54"/>
        <v>3.3929999999999998</v>
      </c>
      <c r="F847">
        <f t="shared" si="55"/>
        <v>71.634</v>
      </c>
      <c r="H847">
        <v>1001690</v>
      </c>
      <c r="I847">
        <v>0.21</v>
      </c>
      <c r="K847">
        <v>1001690</v>
      </c>
      <c r="L847">
        <v>4.5549999999999997</v>
      </c>
      <c r="N847">
        <v>1001690</v>
      </c>
      <c r="O847">
        <v>3.3929999999999998</v>
      </c>
      <c r="Q847">
        <v>1001690</v>
      </c>
      <c r="R847">
        <v>71.634</v>
      </c>
    </row>
    <row r="848" spans="1:18" x14ac:dyDescent="0.2">
      <c r="A848">
        <v>1001700</v>
      </c>
      <c r="B848">
        <v>2.246</v>
      </c>
      <c r="C848">
        <f t="shared" si="52"/>
        <v>0.151</v>
      </c>
      <c r="D848">
        <f t="shared" si="53"/>
        <v>2.4609999999999999</v>
      </c>
      <c r="E848">
        <f t="shared" si="54"/>
        <v>2.2109999999999999</v>
      </c>
      <c r="F848">
        <f t="shared" si="55"/>
        <v>50.555</v>
      </c>
      <c r="H848">
        <v>1001700</v>
      </c>
      <c r="I848">
        <v>0.151</v>
      </c>
      <c r="K848">
        <v>1001700</v>
      </c>
      <c r="L848">
        <v>2.4609999999999999</v>
      </c>
      <c r="N848">
        <v>1001700</v>
      </c>
      <c r="O848">
        <v>2.2109999999999999</v>
      </c>
      <c r="Q848">
        <v>1001700</v>
      </c>
      <c r="R848">
        <v>50.555</v>
      </c>
    </row>
    <row r="849" spans="1:18" x14ac:dyDescent="0.2">
      <c r="A849">
        <v>1001710</v>
      </c>
      <c r="B849">
        <v>2.379</v>
      </c>
      <c r="C849">
        <f t="shared" si="52"/>
        <v>0.13500000000000001</v>
      </c>
      <c r="D849">
        <f t="shared" si="53"/>
        <v>2.988</v>
      </c>
      <c r="E849">
        <f t="shared" si="54"/>
        <v>2.028</v>
      </c>
      <c r="F849">
        <f t="shared" si="55"/>
        <v>54.558</v>
      </c>
      <c r="H849">
        <v>1001710</v>
      </c>
      <c r="I849">
        <v>0.13500000000000001</v>
      </c>
      <c r="K849">
        <v>1001710</v>
      </c>
      <c r="L849">
        <v>2.988</v>
      </c>
      <c r="N849">
        <v>1001710</v>
      </c>
      <c r="O849">
        <v>2.028</v>
      </c>
      <c r="Q849">
        <v>1001710</v>
      </c>
      <c r="R849">
        <v>54.558</v>
      </c>
    </row>
    <row r="850" spans="1:18" x14ac:dyDescent="0.2">
      <c r="A850">
        <v>1001720</v>
      </c>
      <c r="B850">
        <v>2.3439999999999999</v>
      </c>
      <c r="C850">
        <f t="shared" si="52"/>
        <v>9.2999999999999999E-2</v>
      </c>
      <c r="D850">
        <f t="shared" si="53"/>
        <v>2.2189999999999999</v>
      </c>
      <c r="E850">
        <f t="shared" si="54"/>
        <v>1.911</v>
      </c>
      <c r="F850">
        <f t="shared" si="55"/>
        <v>48.652999999999999</v>
      </c>
      <c r="H850">
        <v>1001720</v>
      </c>
      <c r="I850">
        <v>9.2999999999999999E-2</v>
      </c>
      <c r="K850">
        <v>1001720</v>
      </c>
      <c r="L850">
        <v>2.2189999999999999</v>
      </c>
      <c r="N850">
        <v>1001720</v>
      </c>
      <c r="O850">
        <v>1.911</v>
      </c>
      <c r="Q850">
        <v>1001720</v>
      </c>
      <c r="R850">
        <v>48.652999999999999</v>
      </c>
    </row>
    <row r="851" spans="1:18" x14ac:dyDescent="0.2">
      <c r="A851">
        <v>1001730</v>
      </c>
      <c r="B851">
        <v>4.7809999999999997</v>
      </c>
      <c r="C851">
        <f t="shared" si="52"/>
        <v>0.22500000000000001</v>
      </c>
      <c r="D851">
        <f t="shared" si="53"/>
        <v>6.04</v>
      </c>
      <c r="E851">
        <f t="shared" si="54"/>
        <v>4.7290000000000001</v>
      </c>
      <c r="F851">
        <f t="shared" si="55"/>
        <v>97.08</v>
      </c>
      <c r="H851">
        <v>1001730</v>
      </c>
      <c r="I851">
        <v>0.22500000000000001</v>
      </c>
      <c r="K851">
        <v>1001730</v>
      </c>
      <c r="L851">
        <v>6.04</v>
      </c>
      <c r="N851">
        <v>1001730</v>
      </c>
      <c r="O851">
        <v>4.7290000000000001</v>
      </c>
      <c r="Q851">
        <v>1001730</v>
      </c>
      <c r="R851">
        <v>97.08</v>
      </c>
    </row>
    <row r="852" spans="1:18" x14ac:dyDescent="0.2">
      <c r="A852">
        <v>1001740</v>
      </c>
      <c r="B852">
        <v>3.2719999999999998</v>
      </c>
      <c r="C852">
        <f t="shared" si="52"/>
        <v>0.17</v>
      </c>
      <c r="D852">
        <f t="shared" si="53"/>
        <v>4.2370000000000001</v>
      </c>
      <c r="E852">
        <f t="shared" si="54"/>
        <v>3.1429999999999998</v>
      </c>
      <c r="F852">
        <f t="shared" si="55"/>
        <v>75.316000000000003</v>
      </c>
      <c r="H852">
        <v>1001740</v>
      </c>
      <c r="I852">
        <v>0.17</v>
      </c>
      <c r="K852">
        <v>1001740</v>
      </c>
      <c r="L852">
        <v>4.2370000000000001</v>
      </c>
      <c r="N852">
        <v>1001740</v>
      </c>
      <c r="O852">
        <v>3.1429999999999998</v>
      </c>
      <c r="Q852">
        <v>1001740</v>
      </c>
      <c r="R852">
        <v>75.316000000000003</v>
      </c>
    </row>
    <row r="853" spans="1:18" x14ac:dyDescent="0.2">
      <c r="A853">
        <v>1001800</v>
      </c>
      <c r="B853">
        <v>3.6019999999999999</v>
      </c>
      <c r="C853">
        <f t="shared" si="52"/>
        <v>1.1160000000000001</v>
      </c>
      <c r="D853">
        <f t="shared" si="53"/>
        <v>6.5060000000000002</v>
      </c>
      <c r="E853">
        <f t="shared" si="54"/>
        <v>5.6159999999999997</v>
      </c>
      <c r="F853">
        <f t="shared" si="55"/>
        <v>127.434</v>
      </c>
      <c r="H853">
        <v>1001800</v>
      </c>
      <c r="I853">
        <v>1.1160000000000001</v>
      </c>
      <c r="K853">
        <v>1001800</v>
      </c>
      <c r="L853">
        <v>6.5060000000000002</v>
      </c>
      <c r="N853">
        <v>1001800</v>
      </c>
      <c r="O853">
        <v>5.6159999999999997</v>
      </c>
      <c r="Q853">
        <v>1001800</v>
      </c>
      <c r="R853">
        <v>127.434</v>
      </c>
    </row>
    <row r="854" spans="1:18" x14ac:dyDescent="0.2">
      <c r="A854">
        <v>1001810</v>
      </c>
      <c r="B854">
        <v>3.879</v>
      </c>
      <c r="C854">
        <f t="shared" si="52"/>
        <v>0.309</v>
      </c>
      <c r="D854">
        <f t="shared" si="53"/>
        <v>6.2320000000000002</v>
      </c>
      <c r="E854">
        <f t="shared" si="54"/>
        <v>4.423</v>
      </c>
      <c r="F854">
        <f t="shared" si="55"/>
        <v>84.72</v>
      </c>
      <c r="H854">
        <v>1001810</v>
      </c>
      <c r="I854">
        <v>0.309</v>
      </c>
      <c r="K854">
        <v>1001810</v>
      </c>
      <c r="L854">
        <v>6.2320000000000002</v>
      </c>
      <c r="N854">
        <v>1001810</v>
      </c>
      <c r="O854">
        <v>4.423</v>
      </c>
      <c r="Q854">
        <v>1001810</v>
      </c>
      <c r="R854">
        <v>84.72</v>
      </c>
    </row>
    <row r="855" spans="1:18" x14ac:dyDescent="0.2">
      <c r="A855">
        <v>1001820</v>
      </c>
      <c r="B855">
        <v>6.0140000000000002</v>
      </c>
      <c r="C855">
        <f t="shared" si="52"/>
        <v>0.91300000000000003</v>
      </c>
      <c r="D855">
        <f t="shared" si="53"/>
        <v>8.9819999999999993</v>
      </c>
      <c r="E855">
        <f t="shared" si="54"/>
        <v>8.6980000000000004</v>
      </c>
      <c r="F855">
        <f t="shared" si="55"/>
        <v>155.35</v>
      </c>
      <c r="H855">
        <v>1001820</v>
      </c>
      <c r="I855">
        <v>0.91300000000000003</v>
      </c>
      <c r="K855">
        <v>1001820</v>
      </c>
      <c r="L855">
        <v>8.9819999999999993</v>
      </c>
      <c r="N855">
        <v>1001820</v>
      </c>
      <c r="O855">
        <v>8.6980000000000004</v>
      </c>
      <c r="Q855">
        <v>1001820</v>
      </c>
      <c r="R855">
        <v>155.35</v>
      </c>
    </row>
    <row r="856" spans="1:18" x14ac:dyDescent="0.2">
      <c r="A856">
        <v>1001830</v>
      </c>
      <c r="B856">
        <v>5.5259999999999998</v>
      </c>
      <c r="C856">
        <f t="shared" si="52"/>
        <v>0.93400000000000005</v>
      </c>
      <c r="D856">
        <f t="shared" si="53"/>
        <v>10.391</v>
      </c>
      <c r="E856">
        <f t="shared" si="54"/>
        <v>7.9450000000000003</v>
      </c>
      <c r="F856">
        <f t="shared" si="55"/>
        <v>137.49799999999999</v>
      </c>
      <c r="H856">
        <v>1001830</v>
      </c>
      <c r="I856">
        <v>0.93400000000000005</v>
      </c>
      <c r="K856">
        <v>1001830</v>
      </c>
      <c r="L856">
        <v>10.391</v>
      </c>
      <c r="N856">
        <v>1001830</v>
      </c>
      <c r="O856">
        <v>7.9450000000000003</v>
      </c>
      <c r="Q856">
        <v>1001830</v>
      </c>
      <c r="R856">
        <v>137.49799999999999</v>
      </c>
    </row>
    <row r="857" spans="1:18" x14ac:dyDescent="0.2">
      <c r="A857">
        <v>1001840</v>
      </c>
      <c r="B857">
        <v>4.8319999999999999</v>
      </c>
      <c r="C857">
        <f t="shared" si="52"/>
        <v>0.79100000000000004</v>
      </c>
      <c r="D857">
        <f t="shared" si="53"/>
        <v>7.8330000000000002</v>
      </c>
      <c r="E857">
        <f t="shared" si="54"/>
        <v>6.6360000000000001</v>
      </c>
      <c r="F857">
        <f t="shared" si="55"/>
        <v>122.666</v>
      </c>
      <c r="H857">
        <v>1001840</v>
      </c>
      <c r="I857">
        <v>0.79100000000000004</v>
      </c>
      <c r="K857">
        <v>1001840</v>
      </c>
      <c r="L857">
        <v>7.8330000000000002</v>
      </c>
      <c r="N857">
        <v>1001840</v>
      </c>
      <c r="O857">
        <v>6.6360000000000001</v>
      </c>
      <c r="Q857">
        <v>1001840</v>
      </c>
      <c r="R857">
        <v>122.666</v>
      </c>
    </row>
    <row r="858" spans="1:18" x14ac:dyDescent="0.2">
      <c r="A858">
        <v>1001850</v>
      </c>
      <c r="B858">
        <v>4.5510000000000002</v>
      </c>
      <c r="C858">
        <f t="shared" si="52"/>
        <v>0.50800000000000001</v>
      </c>
      <c r="D858">
        <f t="shared" si="53"/>
        <v>7.9779999999999998</v>
      </c>
      <c r="E858">
        <f t="shared" si="54"/>
        <v>5.4630000000000001</v>
      </c>
      <c r="F858">
        <f t="shared" si="55"/>
        <v>105.59</v>
      </c>
      <c r="H858">
        <v>1001850</v>
      </c>
      <c r="I858">
        <v>0.50800000000000001</v>
      </c>
      <c r="K858">
        <v>1001850</v>
      </c>
      <c r="L858">
        <v>7.9779999999999998</v>
      </c>
      <c r="N858">
        <v>1001850</v>
      </c>
      <c r="O858">
        <v>5.4630000000000001</v>
      </c>
      <c r="Q858">
        <v>1001850</v>
      </c>
      <c r="R858">
        <v>105.59</v>
      </c>
    </row>
    <row r="859" spans="1:18" x14ac:dyDescent="0.2">
      <c r="A859">
        <v>1001860</v>
      </c>
      <c r="B859">
        <v>4.0380000000000003</v>
      </c>
      <c r="C859">
        <f t="shared" si="52"/>
        <v>0.83699999999999997</v>
      </c>
      <c r="D859">
        <f t="shared" si="53"/>
        <v>9.7710000000000008</v>
      </c>
      <c r="E859">
        <f t="shared" si="54"/>
        <v>5.8639999999999999</v>
      </c>
      <c r="F859">
        <f t="shared" si="55"/>
        <v>106.699</v>
      </c>
      <c r="H859">
        <v>1001860</v>
      </c>
      <c r="I859">
        <v>0.83699999999999997</v>
      </c>
      <c r="K859">
        <v>1001860</v>
      </c>
      <c r="L859">
        <v>9.7710000000000008</v>
      </c>
      <c r="N859">
        <v>1001860</v>
      </c>
      <c r="O859">
        <v>5.8639999999999999</v>
      </c>
      <c r="Q859">
        <v>1001860</v>
      </c>
      <c r="R859">
        <v>106.699</v>
      </c>
    </row>
    <row r="860" spans="1:18" x14ac:dyDescent="0.2">
      <c r="A860">
        <v>1001870</v>
      </c>
      <c r="B860">
        <v>5.91</v>
      </c>
      <c r="C860">
        <f t="shared" si="52"/>
        <v>1.524</v>
      </c>
      <c r="D860">
        <f t="shared" si="53"/>
        <v>16.257999999999999</v>
      </c>
      <c r="E860">
        <f t="shared" si="54"/>
        <v>10.731999999999999</v>
      </c>
      <c r="F860">
        <f t="shared" si="55"/>
        <v>180.827</v>
      </c>
      <c r="H860">
        <v>1001870</v>
      </c>
      <c r="I860">
        <v>1.524</v>
      </c>
      <c r="K860">
        <v>1001870</v>
      </c>
      <c r="L860">
        <v>16.257999999999999</v>
      </c>
      <c r="N860">
        <v>1001870</v>
      </c>
      <c r="O860">
        <v>10.731999999999999</v>
      </c>
      <c r="Q860">
        <v>1001870</v>
      </c>
      <c r="R860">
        <v>180.827</v>
      </c>
    </row>
    <row r="861" spans="1:18" x14ac:dyDescent="0.2">
      <c r="A861">
        <v>1001880</v>
      </c>
      <c r="B861">
        <v>2.722</v>
      </c>
      <c r="C861">
        <f t="shared" si="52"/>
        <v>0.68700000000000006</v>
      </c>
      <c r="D861">
        <f t="shared" si="53"/>
        <v>6.0419999999999998</v>
      </c>
      <c r="E861">
        <f t="shared" si="54"/>
        <v>4.3099999999999996</v>
      </c>
      <c r="F861">
        <f t="shared" si="55"/>
        <v>78.778000000000006</v>
      </c>
      <c r="H861">
        <v>1001880</v>
      </c>
      <c r="I861">
        <v>0.68700000000000006</v>
      </c>
      <c r="K861">
        <v>1001880</v>
      </c>
      <c r="L861">
        <v>6.0419999999999998</v>
      </c>
      <c r="N861">
        <v>1001880</v>
      </c>
      <c r="O861">
        <v>4.3099999999999996</v>
      </c>
      <c r="Q861">
        <v>1001880</v>
      </c>
      <c r="R861">
        <v>78.778000000000006</v>
      </c>
    </row>
    <row r="862" spans="1:18" x14ac:dyDescent="0.2">
      <c r="A862">
        <v>1001890</v>
      </c>
      <c r="B862">
        <v>3.7250000000000001</v>
      </c>
      <c r="C862">
        <f t="shared" si="52"/>
        <v>0.53400000000000003</v>
      </c>
      <c r="D862">
        <f t="shared" si="53"/>
        <v>7.7869999999999999</v>
      </c>
      <c r="E862">
        <f t="shared" si="54"/>
        <v>5.218</v>
      </c>
      <c r="F862">
        <f t="shared" si="55"/>
        <v>94.081000000000003</v>
      </c>
      <c r="H862">
        <v>1001890</v>
      </c>
      <c r="I862">
        <v>0.53400000000000003</v>
      </c>
      <c r="K862">
        <v>1001890</v>
      </c>
      <c r="L862">
        <v>7.7869999999999999</v>
      </c>
      <c r="N862">
        <v>1001890</v>
      </c>
      <c r="O862">
        <v>5.218</v>
      </c>
      <c r="Q862">
        <v>1001890</v>
      </c>
      <c r="R862">
        <v>94.081000000000003</v>
      </c>
    </row>
    <row r="863" spans="1:18" x14ac:dyDescent="0.2">
      <c r="A863">
        <v>1001900</v>
      </c>
      <c r="B863">
        <v>8.7040000000000006</v>
      </c>
      <c r="C863">
        <f t="shared" si="52"/>
        <v>2.9260000000000002</v>
      </c>
      <c r="D863">
        <f t="shared" si="53"/>
        <v>21.448</v>
      </c>
      <c r="E863">
        <f t="shared" si="54"/>
        <v>18.721</v>
      </c>
      <c r="F863">
        <f t="shared" si="55"/>
        <v>283.22699999999998</v>
      </c>
      <c r="H863">
        <v>1001900</v>
      </c>
      <c r="I863">
        <v>2.9260000000000002</v>
      </c>
      <c r="K863">
        <v>1001900</v>
      </c>
      <c r="L863">
        <v>21.448</v>
      </c>
      <c r="N863">
        <v>1001900</v>
      </c>
      <c r="O863">
        <v>18.721</v>
      </c>
      <c r="Q863">
        <v>1001900</v>
      </c>
      <c r="R863">
        <v>283.22699999999998</v>
      </c>
    </row>
    <row r="864" spans="1:18" x14ac:dyDescent="0.2">
      <c r="A864">
        <v>1003900</v>
      </c>
      <c r="B864">
        <v>8.6120000000000001</v>
      </c>
      <c r="C864">
        <f t="shared" si="52"/>
        <v>2.294</v>
      </c>
      <c r="D864">
        <f t="shared" si="53"/>
        <v>18.619</v>
      </c>
      <c r="E864">
        <f t="shared" si="54"/>
        <v>16.823</v>
      </c>
      <c r="F864">
        <f t="shared" si="55"/>
        <v>256.65199999999999</v>
      </c>
      <c r="H864">
        <v>1003900</v>
      </c>
      <c r="I864">
        <v>2.294</v>
      </c>
      <c r="K864">
        <v>1003900</v>
      </c>
      <c r="L864">
        <v>18.619</v>
      </c>
      <c r="N864">
        <v>1003900</v>
      </c>
      <c r="O864">
        <v>16.823</v>
      </c>
      <c r="Q864">
        <v>1003900</v>
      </c>
      <c r="R864">
        <v>256.65199999999999</v>
      </c>
    </row>
    <row r="865" spans="1:18" x14ac:dyDescent="0.2">
      <c r="A865">
        <v>1003910</v>
      </c>
      <c r="B865">
        <v>5.8959999999999999</v>
      </c>
      <c r="C865">
        <f t="shared" si="52"/>
        <v>0.84499999999999997</v>
      </c>
      <c r="D865">
        <f t="shared" si="53"/>
        <v>10.518000000000001</v>
      </c>
      <c r="E865">
        <f t="shared" si="54"/>
        <v>8.7840000000000007</v>
      </c>
      <c r="F865">
        <f t="shared" si="55"/>
        <v>140.71199999999999</v>
      </c>
      <c r="H865">
        <v>1003910</v>
      </c>
      <c r="I865">
        <v>0.84499999999999997</v>
      </c>
      <c r="K865">
        <v>1003910</v>
      </c>
      <c r="L865">
        <v>10.518000000000001</v>
      </c>
      <c r="N865">
        <v>1003910</v>
      </c>
      <c r="O865">
        <v>8.7840000000000007</v>
      </c>
      <c r="Q865">
        <v>1003910</v>
      </c>
      <c r="R865">
        <v>140.71199999999999</v>
      </c>
    </row>
    <row r="866" spans="1:18" x14ac:dyDescent="0.2">
      <c r="A866">
        <v>1001910</v>
      </c>
      <c r="B866">
        <v>0.30499999999999999</v>
      </c>
      <c r="C866">
        <f t="shared" si="52"/>
        <v>7.4999999999999997E-2</v>
      </c>
      <c r="D866">
        <f t="shared" si="53"/>
        <v>0.51900000000000002</v>
      </c>
      <c r="E866">
        <f t="shared" si="54"/>
        <v>0.46100000000000002</v>
      </c>
      <c r="F866">
        <f t="shared" si="55"/>
        <v>9.1880000000000006</v>
      </c>
      <c r="H866">
        <v>1001910</v>
      </c>
      <c r="I866">
        <v>7.4999999999999997E-2</v>
      </c>
      <c r="K866">
        <v>1001910</v>
      </c>
      <c r="L866">
        <v>0.51900000000000002</v>
      </c>
      <c r="N866">
        <v>1001910</v>
      </c>
      <c r="O866">
        <v>0.46100000000000002</v>
      </c>
      <c r="Q866">
        <v>1001910</v>
      </c>
      <c r="R866">
        <v>9.1880000000000006</v>
      </c>
    </row>
    <row r="867" spans="1:18" x14ac:dyDescent="0.2">
      <c r="A867">
        <v>1003220</v>
      </c>
      <c r="B867">
        <v>8.9030000000000005</v>
      </c>
      <c r="C867">
        <f t="shared" si="52"/>
        <v>2.5459999999999998</v>
      </c>
      <c r="D867">
        <f t="shared" si="53"/>
        <v>18.501000000000001</v>
      </c>
      <c r="E867">
        <f t="shared" si="54"/>
        <v>19.591000000000001</v>
      </c>
      <c r="F867">
        <f t="shared" si="55"/>
        <v>238.001</v>
      </c>
      <c r="H867">
        <v>1003220</v>
      </c>
      <c r="I867">
        <v>2.5459999999999998</v>
      </c>
      <c r="K867">
        <v>1003220</v>
      </c>
      <c r="L867">
        <v>18.501000000000001</v>
      </c>
      <c r="N867">
        <v>1003220</v>
      </c>
      <c r="O867">
        <v>19.591000000000001</v>
      </c>
      <c r="Q867">
        <v>1003220</v>
      </c>
      <c r="R867">
        <v>238.001</v>
      </c>
    </row>
    <row r="868" spans="1:18" x14ac:dyDescent="0.2">
      <c r="A868">
        <v>1003230</v>
      </c>
      <c r="B868">
        <v>15.336</v>
      </c>
      <c r="C868">
        <f t="shared" si="52"/>
        <v>4.4880000000000004</v>
      </c>
      <c r="D868">
        <f t="shared" si="53"/>
        <v>48.820999999999998</v>
      </c>
      <c r="E868">
        <f t="shared" si="54"/>
        <v>43.296999999999997</v>
      </c>
      <c r="F868">
        <f t="shared" si="55"/>
        <v>375.30599999999998</v>
      </c>
      <c r="H868">
        <v>1003230</v>
      </c>
      <c r="I868">
        <v>4.4880000000000004</v>
      </c>
      <c r="K868">
        <v>1003230</v>
      </c>
      <c r="L868">
        <v>48.820999999999998</v>
      </c>
      <c r="N868">
        <v>1003230</v>
      </c>
      <c r="O868">
        <v>43.296999999999997</v>
      </c>
      <c r="Q868">
        <v>1003230</v>
      </c>
      <c r="R868">
        <v>375.30599999999998</v>
      </c>
    </row>
    <row r="869" spans="1:18" x14ac:dyDescent="0.2">
      <c r="A869">
        <v>1003860</v>
      </c>
      <c r="B869">
        <v>10.85</v>
      </c>
      <c r="C869">
        <f t="shared" si="52"/>
        <v>4.702</v>
      </c>
      <c r="D869">
        <f t="shared" si="53"/>
        <v>16.574000000000002</v>
      </c>
      <c r="E869">
        <f t="shared" si="54"/>
        <v>20.849</v>
      </c>
      <c r="F869">
        <f t="shared" si="55"/>
        <v>406.14400000000001</v>
      </c>
      <c r="H869">
        <v>1003860</v>
      </c>
      <c r="I869">
        <v>4.702</v>
      </c>
      <c r="K869">
        <v>1003860</v>
      </c>
      <c r="L869">
        <v>16.574000000000002</v>
      </c>
      <c r="N869">
        <v>1003860</v>
      </c>
      <c r="O869">
        <v>20.849</v>
      </c>
      <c r="Q869">
        <v>1003860</v>
      </c>
      <c r="R869">
        <v>406.14400000000001</v>
      </c>
    </row>
    <row r="870" spans="1:18" x14ac:dyDescent="0.2">
      <c r="A870">
        <v>1003870</v>
      </c>
      <c r="B870">
        <v>8.4819999999999993</v>
      </c>
      <c r="C870">
        <f t="shared" si="52"/>
        <v>2.2959999999999998</v>
      </c>
      <c r="D870">
        <f t="shared" si="53"/>
        <v>12.435</v>
      </c>
      <c r="E870">
        <f t="shared" si="54"/>
        <v>14.874000000000001</v>
      </c>
      <c r="F870">
        <f t="shared" si="55"/>
        <v>280.64800000000002</v>
      </c>
      <c r="H870">
        <v>1003870</v>
      </c>
      <c r="I870">
        <v>2.2959999999999998</v>
      </c>
      <c r="K870">
        <v>1003870</v>
      </c>
      <c r="L870">
        <v>12.435</v>
      </c>
      <c r="N870">
        <v>1003870</v>
      </c>
      <c r="O870">
        <v>14.874000000000001</v>
      </c>
      <c r="Q870">
        <v>1003870</v>
      </c>
      <c r="R870">
        <v>280.64800000000002</v>
      </c>
    </row>
    <row r="871" spans="1:18" x14ac:dyDescent="0.2">
      <c r="A871">
        <v>1003880</v>
      </c>
      <c r="B871">
        <v>10.053000000000001</v>
      </c>
      <c r="C871">
        <f t="shared" si="52"/>
        <v>2.9039999999999999</v>
      </c>
      <c r="D871">
        <f t="shared" si="53"/>
        <v>16.149999999999999</v>
      </c>
      <c r="E871">
        <f t="shared" si="54"/>
        <v>16.747</v>
      </c>
      <c r="F871">
        <f t="shared" si="55"/>
        <v>296.37700000000001</v>
      </c>
      <c r="H871">
        <v>1003880</v>
      </c>
      <c r="I871">
        <v>2.9039999999999999</v>
      </c>
      <c r="K871">
        <v>1003880</v>
      </c>
      <c r="L871">
        <v>16.149999999999999</v>
      </c>
      <c r="N871">
        <v>1003880</v>
      </c>
      <c r="O871">
        <v>16.747</v>
      </c>
      <c r="Q871">
        <v>1003880</v>
      </c>
      <c r="R871">
        <v>296.37700000000001</v>
      </c>
    </row>
    <row r="872" spans="1:18" x14ac:dyDescent="0.2">
      <c r="A872">
        <v>1003890</v>
      </c>
      <c r="B872">
        <v>10.180999999999999</v>
      </c>
      <c r="C872">
        <f t="shared" si="52"/>
        <v>2.984</v>
      </c>
      <c r="D872">
        <f t="shared" si="53"/>
        <v>21.094000000000001</v>
      </c>
      <c r="E872">
        <f t="shared" si="54"/>
        <v>19.638000000000002</v>
      </c>
      <c r="F872">
        <f t="shared" si="55"/>
        <v>406.125</v>
      </c>
      <c r="H872">
        <v>1003890</v>
      </c>
      <c r="I872">
        <v>2.984</v>
      </c>
      <c r="K872">
        <v>1003890</v>
      </c>
      <c r="L872">
        <v>21.094000000000001</v>
      </c>
      <c r="N872">
        <v>1003890</v>
      </c>
      <c r="O872">
        <v>19.638000000000002</v>
      </c>
      <c r="Q872">
        <v>1003890</v>
      </c>
      <c r="R872">
        <v>406.125</v>
      </c>
    </row>
    <row r="873" spans="1:18" x14ac:dyDescent="0.2">
      <c r="A873">
        <v>1001920</v>
      </c>
      <c r="B873">
        <v>8.8689999999999998</v>
      </c>
      <c r="C873">
        <f t="shared" si="52"/>
        <v>0.57999999999999996</v>
      </c>
      <c r="D873">
        <f t="shared" si="53"/>
        <v>9.86</v>
      </c>
      <c r="E873">
        <f t="shared" si="54"/>
        <v>9.2789999999999999</v>
      </c>
      <c r="F873">
        <f t="shared" si="55"/>
        <v>216.97499999999999</v>
      </c>
      <c r="H873">
        <v>1001920</v>
      </c>
      <c r="I873">
        <v>0.57999999999999996</v>
      </c>
      <c r="K873">
        <v>1001920</v>
      </c>
      <c r="L873">
        <v>9.86</v>
      </c>
      <c r="N873">
        <v>1001920</v>
      </c>
      <c r="O873">
        <v>9.2789999999999999</v>
      </c>
      <c r="Q873">
        <v>1001920</v>
      </c>
      <c r="R873">
        <v>216.97499999999999</v>
      </c>
    </row>
    <row r="874" spans="1:18" x14ac:dyDescent="0.2">
      <c r="A874">
        <v>1001930</v>
      </c>
      <c r="B874">
        <v>10.29</v>
      </c>
      <c r="C874">
        <f t="shared" si="52"/>
        <v>2.004</v>
      </c>
      <c r="D874">
        <f t="shared" si="53"/>
        <v>16.914000000000001</v>
      </c>
      <c r="E874">
        <f t="shared" si="54"/>
        <v>13.831</v>
      </c>
      <c r="F874">
        <f t="shared" si="55"/>
        <v>375.262</v>
      </c>
      <c r="H874">
        <v>1001930</v>
      </c>
      <c r="I874">
        <v>2.004</v>
      </c>
      <c r="K874">
        <v>1001930</v>
      </c>
      <c r="L874">
        <v>16.914000000000001</v>
      </c>
      <c r="N874">
        <v>1001930</v>
      </c>
      <c r="O874">
        <v>13.831</v>
      </c>
      <c r="Q874">
        <v>1001930</v>
      </c>
      <c r="R874">
        <v>375.262</v>
      </c>
    </row>
    <row r="875" spans="1:18" x14ac:dyDescent="0.2">
      <c r="A875">
        <v>1001940</v>
      </c>
      <c r="B875">
        <v>9.4350000000000005</v>
      </c>
      <c r="C875">
        <f t="shared" si="52"/>
        <v>4.9480000000000004</v>
      </c>
      <c r="D875">
        <f t="shared" si="53"/>
        <v>12.05</v>
      </c>
      <c r="E875">
        <f t="shared" si="54"/>
        <v>15.992000000000001</v>
      </c>
      <c r="F875">
        <f t="shared" si="55"/>
        <v>355.51</v>
      </c>
      <c r="H875">
        <v>1001940</v>
      </c>
      <c r="I875">
        <v>4.9480000000000004</v>
      </c>
      <c r="K875">
        <v>1001940</v>
      </c>
      <c r="L875">
        <v>12.05</v>
      </c>
      <c r="N875">
        <v>1001940</v>
      </c>
      <c r="O875">
        <v>15.992000000000001</v>
      </c>
      <c r="Q875">
        <v>1001940</v>
      </c>
      <c r="R875">
        <v>355.51</v>
      </c>
    </row>
    <row r="876" spans="1:18" x14ac:dyDescent="0.2">
      <c r="A876">
        <v>1001950</v>
      </c>
      <c r="B876">
        <v>9.4459999999999997</v>
      </c>
      <c r="C876">
        <f t="shared" si="52"/>
        <v>1.506</v>
      </c>
      <c r="D876">
        <f t="shared" si="53"/>
        <v>16.475000000000001</v>
      </c>
      <c r="E876">
        <f t="shared" si="54"/>
        <v>12.791</v>
      </c>
      <c r="F876">
        <f t="shared" si="55"/>
        <v>338.25700000000001</v>
      </c>
      <c r="H876">
        <v>1001950</v>
      </c>
      <c r="I876">
        <v>1.506</v>
      </c>
      <c r="K876">
        <v>1001950</v>
      </c>
      <c r="L876">
        <v>16.475000000000001</v>
      </c>
      <c r="N876">
        <v>1001950</v>
      </c>
      <c r="O876">
        <v>12.791</v>
      </c>
      <c r="Q876">
        <v>1001950</v>
      </c>
      <c r="R876">
        <v>338.25700000000001</v>
      </c>
    </row>
    <row r="877" spans="1:18" x14ac:dyDescent="0.2">
      <c r="A877">
        <v>1001960</v>
      </c>
      <c r="B877">
        <v>7.5439999999999996</v>
      </c>
      <c r="C877">
        <f t="shared" si="52"/>
        <v>1.379</v>
      </c>
      <c r="D877">
        <f t="shared" si="53"/>
        <v>14.308999999999999</v>
      </c>
      <c r="E877">
        <f t="shared" si="54"/>
        <v>11.398999999999999</v>
      </c>
      <c r="F877">
        <f t="shared" si="55"/>
        <v>232.64500000000001</v>
      </c>
      <c r="H877">
        <v>1001960</v>
      </c>
      <c r="I877">
        <v>1.379</v>
      </c>
      <c r="K877">
        <v>1001960</v>
      </c>
      <c r="L877">
        <v>14.308999999999999</v>
      </c>
      <c r="N877">
        <v>1001960</v>
      </c>
      <c r="O877">
        <v>11.398999999999999</v>
      </c>
      <c r="Q877">
        <v>1001960</v>
      </c>
      <c r="R877">
        <v>232.64500000000001</v>
      </c>
    </row>
    <row r="878" spans="1:18" x14ac:dyDescent="0.2">
      <c r="A878">
        <v>1001970</v>
      </c>
      <c r="B878">
        <v>6.0579999999999998</v>
      </c>
      <c r="C878">
        <f t="shared" si="52"/>
        <v>2.4940000000000002</v>
      </c>
      <c r="D878">
        <f t="shared" si="53"/>
        <v>6.5119999999999996</v>
      </c>
      <c r="E878">
        <f t="shared" si="54"/>
        <v>9.9429999999999996</v>
      </c>
      <c r="F878">
        <f t="shared" si="55"/>
        <v>183.738</v>
      </c>
      <c r="H878">
        <v>1001970</v>
      </c>
      <c r="I878">
        <v>2.4940000000000002</v>
      </c>
      <c r="K878">
        <v>1001970</v>
      </c>
      <c r="L878">
        <v>6.5119999999999996</v>
      </c>
      <c r="N878">
        <v>1001970</v>
      </c>
      <c r="O878">
        <v>9.9429999999999996</v>
      </c>
      <c r="Q878">
        <v>1001970</v>
      </c>
      <c r="R878">
        <v>183.738</v>
      </c>
    </row>
    <row r="879" spans="1:18" x14ac:dyDescent="0.2">
      <c r="A879">
        <v>1001980</v>
      </c>
      <c r="B879">
        <v>8.3480000000000008</v>
      </c>
      <c r="C879">
        <f t="shared" si="52"/>
        <v>4.3550000000000004</v>
      </c>
      <c r="D879">
        <f t="shared" si="53"/>
        <v>11.538</v>
      </c>
      <c r="E879">
        <f t="shared" si="54"/>
        <v>13.519</v>
      </c>
      <c r="F879">
        <f t="shared" si="55"/>
        <v>299.07100000000003</v>
      </c>
      <c r="H879">
        <v>1001980</v>
      </c>
      <c r="I879">
        <v>4.3550000000000004</v>
      </c>
      <c r="K879">
        <v>1001980</v>
      </c>
      <c r="L879">
        <v>11.538</v>
      </c>
      <c r="N879">
        <v>1001980</v>
      </c>
      <c r="O879">
        <v>13.519</v>
      </c>
      <c r="Q879">
        <v>1001980</v>
      </c>
      <c r="R879">
        <v>299.07100000000003</v>
      </c>
    </row>
    <row r="880" spans="1:18" x14ac:dyDescent="0.2">
      <c r="A880">
        <v>1001990</v>
      </c>
      <c r="B880">
        <v>9.9250000000000007</v>
      </c>
      <c r="C880">
        <f t="shared" si="52"/>
        <v>4.2149999999999999</v>
      </c>
      <c r="D880">
        <f t="shared" si="53"/>
        <v>14.372</v>
      </c>
      <c r="E880">
        <f t="shared" si="54"/>
        <v>17.603999999999999</v>
      </c>
      <c r="F880">
        <f t="shared" si="55"/>
        <v>350.99700000000001</v>
      </c>
      <c r="H880">
        <v>1001990</v>
      </c>
      <c r="I880">
        <v>4.2149999999999999</v>
      </c>
      <c r="K880">
        <v>1001990</v>
      </c>
      <c r="L880">
        <v>14.372</v>
      </c>
      <c r="N880">
        <v>1001990</v>
      </c>
      <c r="O880">
        <v>17.603999999999999</v>
      </c>
      <c r="Q880">
        <v>1001990</v>
      </c>
      <c r="R880">
        <v>350.99700000000001</v>
      </c>
    </row>
    <row r="881" spans="1:18" x14ac:dyDescent="0.2">
      <c r="A881">
        <v>1002000</v>
      </c>
      <c r="B881">
        <v>9.4670000000000005</v>
      </c>
      <c r="C881">
        <f t="shared" si="52"/>
        <v>4.6559999999999997</v>
      </c>
      <c r="D881">
        <f t="shared" si="53"/>
        <v>13.164</v>
      </c>
      <c r="E881">
        <f t="shared" si="54"/>
        <v>16.202999999999999</v>
      </c>
      <c r="F881">
        <f t="shared" si="55"/>
        <v>323.00700000000001</v>
      </c>
      <c r="H881">
        <v>1002000</v>
      </c>
      <c r="I881">
        <v>4.6559999999999997</v>
      </c>
      <c r="K881">
        <v>1002000</v>
      </c>
      <c r="L881">
        <v>13.164</v>
      </c>
      <c r="N881">
        <v>1002000</v>
      </c>
      <c r="O881">
        <v>16.202999999999999</v>
      </c>
      <c r="Q881">
        <v>1002000</v>
      </c>
      <c r="R881">
        <v>323.00700000000001</v>
      </c>
    </row>
    <row r="882" spans="1:18" x14ac:dyDescent="0.2">
      <c r="A882">
        <v>1002010</v>
      </c>
      <c r="B882">
        <v>9.641</v>
      </c>
      <c r="C882">
        <f t="shared" si="52"/>
        <v>5.4370000000000003</v>
      </c>
      <c r="D882">
        <f t="shared" si="53"/>
        <v>13.596</v>
      </c>
      <c r="E882">
        <f t="shared" si="54"/>
        <v>15.586</v>
      </c>
      <c r="F882">
        <f t="shared" si="55"/>
        <v>381.39499999999998</v>
      </c>
      <c r="H882">
        <v>1002010</v>
      </c>
      <c r="I882">
        <v>5.4370000000000003</v>
      </c>
      <c r="K882">
        <v>1002010</v>
      </c>
      <c r="L882">
        <v>13.596</v>
      </c>
      <c r="N882">
        <v>1002010</v>
      </c>
      <c r="O882">
        <v>15.586</v>
      </c>
      <c r="Q882">
        <v>1002010</v>
      </c>
      <c r="R882">
        <v>381.39499999999998</v>
      </c>
    </row>
    <row r="883" spans="1:18" x14ac:dyDescent="0.2">
      <c r="A883">
        <v>1002020</v>
      </c>
      <c r="B883">
        <v>8.266</v>
      </c>
      <c r="C883">
        <f t="shared" si="52"/>
        <v>3.18</v>
      </c>
      <c r="D883">
        <f t="shared" si="53"/>
        <v>12.186999999999999</v>
      </c>
      <c r="E883">
        <f t="shared" si="54"/>
        <v>16.27</v>
      </c>
      <c r="F883">
        <f t="shared" si="55"/>
        <v>242.49</v>
      </c>
      <c r="H883">
        <v>1002020</v>
      </c>
      <c r="I883">
        <v>3.18</v>
      </c>
      <c r="K883">
        <v>1002020</v>
      </c>
      <c r="L883">
        <v>12.186999999999999</v>
      </c>
      <c r="N883">
        <v>1002020</v>
      </c>
      <c r="O883">
        <v>16.27</v>
      </c>
      <c r="Q883">
        <v>1002020</v>
      </c>
      <c r="R883">
        <v>242.49</v>
      </c>
    </row>
    <row r="884" spans="1:18" x14ac:dyDescent="0.2">
      <c r="A884">
        <v>1002030</v>
      </c>
      <c r="B884">
        <v>6.8879999999999999</v>
      </c>
      <c r="C884">
        <f t="shared" si="52"/>
        <v>2.6059999999999999</v>
      </c>
      <c r="D884">
        <f t="shared" si="53"/>
        <v>10.055</v>
      </c>
      <c r="E884">
        <f t="shared" si="54"/>
        <v>11.217000000000001</v>
      </c>
      <c r="F884">
        <f t="shared" si="55"/>
        <v>236.726</v>
      </c>
      <c r="H884">
        <v>1002030</v>
      </c>
      <c r="I884">
        <v>2.6059999999999999</v>
      </c>
      <c r="K884">
        <v>1002030</v>
      </c>
      <c r="L884">
        <v>10.055</v>
      </c>
      <c r="N884">
        <v>1002030</v>
      </c>
      <c r="O884">
        <v>11.217000000000001</v>
      </c>
      <c r="Q884">
        <v>1002030</v>
      </c>
      <c r="R884">
        <v>236.726</v>
      </c>
    </row>
    <row r="885" spans="1:18" x14ac:dyDescent="0.2">
      <c r="A885">
        <v>1002040</v>
      </c>
      <c r="B885">
        <v>12.036</v>
      </c>
      <c r="C885">
        <f t="shared" si="52"/>
        <v>6.24</v>
      </c>
      <c r="D885">
        <f t="shared" si="53"/>
        <v>18.664000000000001</v>
      </c>
      <c r="E885">
        <f t="shared" si="54"/>
        <v>19.670000000000002</v>
      </c>
      <c r="F885">
        <f t="shared" si="55"/>
        <v>436.39699999999999</v>
      </c>
      <c r="H885">
        <v>1002040</v>
      </c>
      <c r="I885">
        <v>6.24</v>
      </c>
      <c r="K885">
        <v>1002040</v>
      </c>
      <c r="L885">
        <v>18.664000000000001</v>
      </c>
      <c r="N885">
        <v>1002040</v>
      </c>
      <c r="O885">
        <v>19.670000000000002</v>
      </c>
      <c r="Q885">
        <v>1002040</v>
      </c>
      <c r="R885">
        <v>436.39699999999999</v>
      </c>
    </row>
    <row r="886" spans="1:18" x14ac:dyDescent="0.2">
      <c r="A886">
        <v>1002050</v>
      </c>
      <c r="B886">
        <v>10.036</v>
      </c>
      <c r="C886">
        <f t="shared" si="52"/>
        <v>5.7409999999999997</v>
      </c>
      <c r="D886">
        <f t="shared" si="53"/>
        <v>16.03</v>
      </c>
      <c r="E886">
        <f t="shared" si="54"/>
        <v>16.481000000000002</v>
      </c>
      <c r="F886">
        <f t="shared" si="55"/>
        <v>391.68700000000001</v>
      </c>
      <c r="H886">
        <v>1002050</v>
      </c>
      <c r="I886">
        <v>5.7409999999999997</v>
      </c>
      <c r="K886">
        <v>1002050</v>
      </c>
      <c r="L886">
        <v>16.03</v>
      </c>
      <c r="N886">
        <v>1002050</v>
      </c>
      <c r="O886">
        <v>16.481000000000002</v>
      </c>
      <c r="Q886">
        <v>1002050</v>
      </c>
      <c r="R886">
        <v>391.68700000000001</v>
      </c>
    </row>
    <row r="887" spans="1:18" x14ac:dyDescent="0.2">
      <c r="A887">
        <v>1002060</v>
      </c>
      <c r="B887">
        <v>6.282</v>
      </c>
      <c r="C887">
        <f t="shared" si="52"/>
        <v>0.78900000000000003</v>
      </c>
      <c r="D887">
        <f t="shared" si="53"/>
        <v>9.11</v>
      </c>
      <c r="E887">
        <f t="shared" si="54"/>
        <v>9.1329999999999991</v>
      </c>
      <c r="F887">
        <f t="shared" si="55"/>
        <v>151.15600000000001</v>
      </c>
      <c r="H887">
        <v>1002060</v>
      </c>
      <c r="I887">
        <v>0.78900000000000003</v>
      </c>
      <c r="K887">
        <v>1002060</v>
      </c>
      <c r="L887">
        <v>9.11</v>
      </c>
      <c r="N887">
        <v>1002060</v>
      </c>
      <c r="O887">
        <v>9.1329999999999991</v>
      </c>
      <c r="Q887">
        <v>1002060</v>
      </c>
      <c r="R887">
        <v>151.15600000000001</v>
      </c>
    </row>
    <row r="888" spans="1:18" x14ac:dyDescent="0.2">
      <c r="A888">
        <v>1002070</v>
      </c>
      <c r="B888">
        <v>11.786</v>
      </c>
      <c r="C888">
        <f t="shared" si="52"/>
        <v>2.581</v>
      </c>
      <c r="D888">
        <f t="shared" si="53"/>
        <v>17.765999999999998</v>
      </c>
      <c r="E888">
        <f t="shared" si="54"/>
        <v>16.776</v>
      </c>
      <c r="F888">
        <f t="shared" si="55"/>
        <v>327.142</v>
      </c>
      <c r="H888">
        <v>1002070</v>
      </c>
      <c r="I888">
        <v>2.581</v>
      </c>
      <c r="K888">
        <v>1002070</v>
      </c>
      <c r="L888">
        <v>17.765999999999998</v>
      </c>
      <c r="N888">
        <v>1002070</v>
      </c>
      <c r="O888">
        <v>16.776</v>
      </c>
      <c r="Q888">
        <v>1002070</v>
      </c>
      <c r="R888">
        <v>327.142</v>
      </c>
    </row>
    <row r="889" spans="1:18" x14ac:dyDescent="0.2">
      <c r="A889">
        <v>1002080</v>
      </c>
      <c r="B889">
        <v>7.4139999999999997</v>
      </c>
      <c r="C889">
        <f t="shared" si="52"/>
        <v>0.70799999999999996</v>
      </c>
      <c r="D889">
        <f t="shared" si="53"/>
        <v>9.8559999999999999</v>
      </c>
      <c r="E889">
        <f t="shared" si="54"/>
        <v>9.859</v>
      </c>
      <c r="F889">
        <f t="shared" si="55"/>
        <v>162.09</v>
      </c>
      <c r="H889">
        <v>1002080</v>
      </c>
      <c r="I889">
        <v>0.70799999999999996</v>
      </c>
      <c r="K889">
        <v>1002080</v>
      </c>
      <c r="L889">
        <v>9.8559999999999999</v>
      </c>
      <c r="N889">
        <v>1002080</v>
      </c>
      <c r="O889">
        <v>9.859</v>
      </c>
      <c r="Q889">
        <v>1002080</v>
      </c>
      <c r="R889">
        <v>162.09</v>
      </c>
    </row>
    <row r="890" spans="1:18" x14ac:dyDescent="0.2">
      <c r="A890">
        <v>1002090</v>
      </c>
      <c r="B890">
        <v>3.9769999999999999</v>
      </c>
      <c r="C890">
        <f t="shared" si="52"/>
        <v>1.2450000000000001</v>
      </c>
      <c r="D890">
        <f t="shared" si="53"/>
        <v>6.8920000000000003</v>
      </c>
      <c r="E890">
        <f t="shared" si="54"/>
        <v>5.7439999999999998</v>
      </c>
      <c r="F890">
        <f t="shared" si="55"/>
        <v>127.342</v>
      </c>
      <c r="H890">
        <v>1002090</v>
      </c>
      <c r="I890">
        <v>1.2450000000000001</v>
      </c>
      <c r="K890">
        <v>1002090</v>
      </c>
      <c r="L890">
        <v>6.8920000000000003</v>
      </c>
      <c r="N890">
        <v>1002090</v>
      </c>
      <c r="O890">
        <v>5.7439999999999998</v>
      </c>
      <c r="Q890">
        <v>1002090</v>
      </c>
      <c r="R890">
        <v>127.342</v>
      </c>
    </row>
    <row r="891" spans="1:18" x14ac:dyDescent="0.2">
      <c r="A891">
        <v>1002100</v>
      </c>
      <c r="B891">
        <v>5.7229999999999999</v>
      </c>
      <c r="C891">
        <f t="shared" si="52"/>
        <v>0.61799999999999999</v>
      </c>
      <c r="D891">
        <f t="shared" si="53"/>
        <v>10.84</v>
      </c>
      <c r="E891">
        <f t="shared" si="54"/>
        <v>8.1460000000000008</v>
      </c>
      <c r="F891">
        <f t="shared" si="55"/>
        <v>118.99</v>
      </c>
      <c r="H891">
        <v>1002100</v>
      </c>
      <c r="I891">
        <v>0.61799999999999999</v>
      </c>
      <c r="K891">
        <v>1002100</v>
      </c>
      <c r="L891">
        <v>10.84</v>
      </c>
      <c r="N891">
        <v>1002100</v>
      </c>
      <c r="O891">
        <v>8.1460000000000008</v>
      </c>
      <c r="Q891">
        <v>1002100</v>
      </c>
      <c r="R891">
        <v>118.99</v>
      </c>
    </row>
    <row r="892" spans="1:18" x14ac:dyDescent="0.2">
      <c r="A892">
        <v>1002140</v>
      </c>
      <c r="B892">
        <v>7.5229999999999997</v>
      </c>
      <c r="C892">
        <f t="shared" si="52"/>
        <v>0.68799999999999994</v>
      </c>
      <c r="D892">
        <f t="shared" si="53"/>
        <v>8.452</v>
      </c>
      <c r="E892">
        <f t="shared" si="54"/>
        <v>9.3260000000000005</v>
      </c>
      <c r="F892">
        <f t="shared" si="55"/>
        <v>168.512</v>
      </c>
      <c r="H892">
        <v>1002140</v>
      </c>
      <c r="I892">
        <v>0.68799999999999994</v>
      </c>
      <c r="K892">
        <v>1002140</v>
      </c>
      <c r="L892">
        <v>8.452</v>
      </c>
      <c r="N892">
        <v>1002140</v>
      </c>
      <c r="O892">
        <v>9.3260000000000005</v>
      </c>
      <c r="Q892">
        <v>1002140</v>
      </c>
      <c r="R892">
        <v>168.512</v>
      </c>
    </row>
    <row r="893" spans="1:18" x14ac:dyDescent="0.2">
      <c r="A893">
        <v>1002250</v>
      </c>
      <c r="B893">
        <v>4.1150000000000002</v>
      </c>
      <c r="C893">
        <f t="shared" si="52"/>
        <v>0.73799999999999999</v>
      </c>
      <c r="D893">
        <f t="shared" si="53"/>
        <v>5.9859999999999998</v>
      </c>
      <c r="E893">
        <f t="shared" si="54"/>
        <v>5.8680000000000003</v>
      </c>
      <c r="F893">
        <f t="shared" si="55"/>
        <v>105.434</v>
      </c>
      <c r="H893">
        <v>1002250</v>
      </c>
      <c r="I893">
        <v>0.73799999999999999</v>
      </c>
      <c r="K893">
        <v>1002250</v>
      </c>
      <c r="L893">
        <v>5.9859999999999998</v>
      </c>
      <c r="N893">
        <v>1002250</v>
      </c>
      <c r="O893">
        <v>5.8680000000000003</v>
      </c>
      <c r="Q893">
        <v>1002250</v>
      </c>
      <c r="R893">
        <v>105.434</v>
      </c>
    </row>
    <row r="894" spans="1:18" x14ac:dyDescent="0.2">
      <c r="A894">
        <v>1002260</v>
      </c>
      <c r="B894">
        <v>6.5209999999999999</v>
      </c>
      <c r="C894">
        <f t="shared" si="52"/>
        <v>0.622</v>
      </c>
      <c r="D894">
        <f t="shared" si="53"/>
        <v>7.508</v>
      </c>
      <c r="E894">
        <f t="shared" si="54"/>
        <v>7.7359999999999998</v>
      </c>
      <c r="F894">
        <f t="shared" si="55"/>
        <v>167.31299999999999</v>
      </c>
      <c r="H894">
        <v>1002260</v>
      </c>
      <c r="I894">
        <v>0.622</v>
      </c>
      <c r="K894">
        <v>1002260</v>
      </c>
      <c r="L894">
        <v>7.508</v>
      </c>
      <c r="N894">
        <v>1002260</v>
      </c>
      <c r="O894">
        <v>7.7359999999999998</v>
      </c>
      <c r="Q894">
        <v>1002260</v>
      </c>
      <c r="R894">
        <v>167.31299999999999</v>
      </c>
    </row>
    <row r="895" spans="1:18" x14ac:dyDescent="0.2">
      <c r="A895">
        <v>1002270</v>
      </c>
      <c r="B895">
        <v>8.3130000000000006</v>
      </c>
      <c r="C895">
        <f t="shared" si="52"/>
        <v>4.7530000000000001</v>
      </c>
      <c r="D895">
        <f t="shared" si="53"/>
        <v>12.209</v>
      </c>
      <c r="E895">
        <f t="shared" si="54"/>
        <v>13.705</v>
      </c>
      <c r="F895">
        <f t="shared" si="55"/>
        <v>320.40800000000002</v>
      </c>
      <c r="H895">
        <v>1002270</v>
      </c>
      <c r="I895">
        <v>4.7530000000000001</v>
      </c>
      <c r="K895">
        <v>1002270</v>
      </c>
      <c r="L895">
        <v>12.209</v>
      </c>
      <c r="N895">
        <v>1002270</v>
      </c>
      <c r="O895">
        <v>13.705</v>
      </c>
      <c r="Q895">
        <v>1002270</v>
      </c>
      <c r="R895">
        <v>320.40800000000002</v>
      </c>
    </row>
    <row r="896" spans="1:18" x14ac:dyDescent="0.2">
      <c r="A896">
        <v>1002280</v>
      </c>
      <c r="B896">
        <v>8.83</v>
      </c>
      <c r="C896">
        <f t="shared" si="52"/>
        <v>1.825</v>
      </c>
      <c r="D896">
        <f t="shared" si="53"/>
        <v>31.305</v>
      </c>
      <c r="E896">
        <f t="shared" si="54"/>
        <v>15.278</v>
      </c>
      <c r="F896">
        <f t="shared" si="55"/>
        <v>271.37900000000002</v>
      </c>
      <c r="H896">
        <v>1002280</v>
      </c>
      <c r="I896">
        <v>1.825</v>
      </c>
      <c r="K896">
        <v>1002280</v>
      </c>
      <c r="L896">
        <v>31.305</v>
      </c>
      <c r="N896">
        <v>1002280</v>
      </c>
      <c r="O896">
        <v>15.278</v>
      </c>
      <c r="Q896">
        <v>1002280</v>
      </c>
      <c r="R896">
        <v>271.37900000000002</v>
      </c>
    </row>
    <row r="897" spans="1:18" x14ac:dyDescent="0.2">
      <c r="A897">
        <v>1002350</v>
      </c>
      <c r="B897">
        <v>7.4320000000000004</v>
      </c>
      <c r="C897">
        <f t="shared" si="52"/>
        <v>0.53700000000000003</v>
      </c>
      <c r="D897">
        <f t="shared" si="53"/>
        <v>10.039999999999999</v>
      </c>
      <c r="E897">
        <f t="shared" si="54"/>
        <v>8.2520000000000007</v>
      </c>
      <c r="F897">
        <f t="shared" si="55"/>
        <v>190.62799999999999</v>
      </c>
      <c r="H897">
        <v>1002350</v>
      </c>
      <c r="I897">
        <v>0.53700000000000003</v>
      </c>
      <c r="K897">
        <v>1002350</v>
      </c>
      <c r="L897">
        <v>10.039999999999999</v>
      </c>
      <c r="N897">
        <v>1002350</v>
      </c>
      <c r="O897">
        <v>8.2520000000000007</v>
      </c>
      <c r="Q897">
        <v>1002350</v>
      </c>
      <c r="R897">
        <v>190.62799999999999</v>
      </c>
    </row>
    <row r="898" spans="1:18" x14ac:dyDescent="0.2">
      <c r="A898">
        <v>1002490</v>
      </c>
      <c r="B898">
        <v>2.0920000000000001</v>
      </c>
      <c r="C898">
        <f t="shared" si="52"/>
        <v>0.33400000000000002</v>
      </c>
      <c r="D898">
        <f t="shared" si="53"/>
        <v>4.1449999999999996</v>
      </c>
      <c r="E898">
        <f t="shared" si="54"/>
        <v>2.8650000000000002</v>
      </c>
      <c r="F898">
        <f t="shared" si="55"/>
        <v>52.276000000000003</v>
      </c>
      <c r="H898">
        <v>1002490</v>
      </c>
      <c r="I898">
        <v>0.33400000000000002</v>
      </c>
      <c r="K898">
        <v>1002490</v>
      </c>
      <c r="L898">
        <v>4.1449999999999996</v>
      </c>
      <c r="N898">
        <v>1002490</v>
      </c>
      <c r="O898">
        <v>2.8650000000000002</v>
      </c>
      <c r="Q898">
        <v>1002490</v>
      </c>
      <c r="R898">
        <v>52.276000000000003</v>
      </c>
    </row>
    <row r="899" spans="1:18" x14ac:dyDescent="0.2">
      <c r="A899">
        <v>1002500</v>
      </c>
      <c r="B899">
        <v>5.1349999999999998</v>
      </c>
      <c r="C899">
        <f t="shared" ref="C899:C962" si="56">_xlfn.XLOOKUP(A899,$H$2:$H$1332,$I$2:$I$1332,,0,)</f>
        <v>0.65900000000000003</v>
      </c>
      <c r="D899">
        <f t="shared" ref="D899:D962" si="57">_xlfn.XLOOKUP($A899,$H$2:$H$1332,$L$2:$L$1332,,0,)</f>
        <v>11.391999999999999</v>
      </c>
      <c r="E899">
        <f t="shared" ref="E899:E962" si="58">_xlfn.XLOOKUP($A899,$H$2:$H$1332,$O$2:$O$1332,,0,)</f>
        <v>8.0299999999999994</v>
      </c>
      <c r="F899">
        <f t="shared" ref="F899:F962" si="59">_xlfn.XLOOKUP($A899,$H$2:$H$1332,$R$2:$R$1332,,0,)</f>
        <v>110.709</v>
      </c>
      <c r="H899">
        <v>1002500</v>
      </c>
      <c r="I899">
        <v>0.65900000000000003</v>
      </c>
      <c r="K899">
        <v>1002500</v>
      </c>
      <c r="L899">
        <v>11.391999999999999</v>
      </c>
      <c r="N899">
        <v>1002500</v>
      </c>
      <c r="O899">
        <v>8.0299999999999994</v>
      </c>
      <c r="Q899">
        <v>1002500</v>
      </c>
      <c r="R899">
        <v>110.709</v>
      </c>
    </row>
    <row r="900" spans="1:18" x14ac:dyDescent="0.2">
      <c r="A900">
        <v>1002560</v>
      </c>
      <c r="B900">
        <v>7.3630000000000004</v>
      </c>
      <c r="C900">
        <f t="shared" si="56"/>
        <v>0.81799999999999995</v>
      </c>
      <c r="D900">
        <f t="shared" si="57"/>
        <v>9.3339999999999996</v>
      </c>
      <c r="E900">
        <f t="shared" si="58"/>
        <v>9.31</v>
      </c>
      <c r="F900">
        <f t="shared" si="59"/>
        <v>177.589</v>
      </c>
      <c r="H900">
        <v>1002560</v>
      </c>
      <c r="I900">
        <v>0.81799999999999995</v>
      </c>
      <c r="K900">
        <v>1002560</v>
      </c>
      <c r="L900">
        <v>9.3339999999999996</v>
      </c>
      <c r="N900">
        <v>1002560</v>
      </c>
      <c r="O900">
        <v>9.31</v>
      </c>
      <c r="Q900">
        <v>1002560</v>
      </c>
      <c r="R900">
        <v>177.589</v>
      </c>
    </row>
    <row r="901" spans="1:18" x14ac:dyDescent="0.2">
      <c r="A901">
        <v>1002570</v>
      </c>
      <c r="B901">
        <v>10.397</v>
      </c>
      <c r="C901">
        <f t="shared" si="56"/>
        <v>5.4939999999999998</v>
      </c>
      <c r="D901">
        <f t="shared" si="57"/>
        <v>20.792000000000002</v>
      </c>
      <c r="E901">
        <f t="shared" si="58"/>
        <v>20.061</v>
      </c>
      <c r="F901">
        <f t="shared" si="59"/>
        <v>345.15100000000001</v>
      </c>
      <c r="H901">
        <v>1002570</v>
      </c>
      <c r="I901">
        <v>5.4939999999999998</v>
      </c>
      <c r="K901">
        <v>1002570</v>
      </c>
      <c r="L901">
        <v>20.792000000000002</v>
      </c>
      <c r="N901">
        <v>1002570</v>
      </c>
      <c r="O901">
        <v>20.061</v>
      </c>
      <c r="Q901">
        <v>1002570</v>
      </c>
      <c r="R901">
        <v>345.15100000000001</v>
      </c>
    </row>
    <row r="902" spans="1:18" x14ac:dyDescent="0.2">
      <c r="A902">
        <v>1002580</v>
      </c>
      <c r="B902">
        <v>10.207000000000001</v>
      </c>
      <c r="C902">
        <f t="shared" si="56"/>
        <v>2.274</v>
      </c>
      <c r="D902">
        <f t="shared" si="57"/>
        <v>26.824000000000002</v>
      </c>
      <c r="E902">
        <f t="shared" si="58"/>
        <v>19.962</v>
      </c>
      <c r="F902">
        <f t="shared" si="59"/>
        <v>316.50799999999998</v>
      </c>
      <c r="H902">
        <v>1002580</v>
      </c>
      <c r="I902">
        <v>2.274</v>
      </c>
      <c r="K902">
        <v>1002580</v>
      </c>
      <c r="L902">
        <v>26.824000000000002</v>
      </c>
      <c r="N902">
        <v>1002580</v>
      </c>
      <c r="O902">
        <v>19.962</v>
      </c>
      <c r="Q902">
        <v>1002580</v>
      </c>
      <c r="R902">
        <v>316.50799999999998</v>
      </c>
    </row>
    <row r="903" spans="1:18" x14ac:dyDescent="0.2">
      <c r="A903">
        <v>1003200</v>
      </c>
      <c r="B903">
        <v>3.85</v>
      </c>
      <c r="C903">
        <f t="shared" si="56"/>
        <v>0.39800000000000002</v>
      </c>
      <c r="D903">
        <f t="shared" si="57"/>
        <v>5.1360000000000001</v>
      </c>
      <c r="E903">
        <f t="shared" si="58"/>
        <v>4.915</v>
      </c>
      <c r="F903">
        <f t="shared" si="59"/>
        <v>81.233999999999995</v>
      </c>
      <c r="H903">
        <v>1003200</v>
      </c>
      <c r="I903">
        <v>0.39800000000000002</v>
      </c>
      <c r="K903">
        <v>1003200</v>
      </c>
      <c r="L903">
        <v>5.1360000000000001</v>
      </c>
      <c r="N903">
        <v>1003200</v>
      </c>
      <c r="O903">
        <v>4.915</v>
      </c>
      <c r="Q903">
        <v>1003200</v>
      </c>
      <c r="R903">
        <v>81.233999999999995</v>
      </c>
    </row>
    <row r="904" spans="1:18" x14ac:dyDescent="0.2">
      <c r="A904">
        <v>1003210</v>
      </c>
      <c r="B904">
        <v>5.7229999999999999</v>
      </c>
      <c r="C904">
        <f t="shared" si="56"/>
        <v>0.67</v>
      </c>
      <c r="D904">
        <f t="shared" si="57"/>
        <v>18.597999999999999</v>
      </c>
      <c r="E904">
        <f t="shared" si="58"/>
        <v>7.6429999999999998</v>
      </c>
      <c r="F904">
        <f t="shared" si="59"/>
        <v>152.77000000000001</v>
      </c>
      <c r="H904">
        <v>1003210</v>
      </c>
      <c r="I904">
        <v>0.67</v>
      </c>
      <c r="K904">
        <v>1003210</v>
      </c>
      <c r="L904">
        <v>18.597999999999999</v>
      </c>
      <c r="N904">
        <v>1003210</v>
      </c>
      <c r="O904">
        <v>7.6429999999999998</v>
      </c>
      <c r="Q904">
        <v>1003210</v>
      </c>
      <c r="R904">
        <v>152.77000000000001</v>
      </c>
    </row>
    <row r="905" spans="1:18" x14ac:dyDescent="0.2">
      <c r="A905">
        <v>1002110</v>
      </c>
      <c r="B905">
        <v>5.9809999999999999</v>
      </c>
      <c r="C905">
        <f t="shared" si="56"/>
        <v>0.39600000000000002</v>
      </c>
      <c r="D905">
        <f t="shared" si="57"/>
        <v>10.845000000000001</v>
      </c>
      <c r="E905">
        <f t="shared" si="58"/>
        <v>7.5140000000000002</v>
      </c>
      <c r="F905">
        <f t="shared" si="59"/>
        <v>115.02500000000001</v>
      </c>
      <c r="H905">
        <v>1002110</v>
      </c>
      <c r="I905">
        <v>0.39600000000000002</v>
      </c>
      <c r="K905">
        <v>1002110</v>
      </c>
      <c r="L905">
        <v>10.845000000000001</v>
      </c>
      <c r="N905">
        <v>1002110</v>
      </c>
      <c r="O905">
        <v>7.5140000000000002</v>
      </c>
      <c r="Q905">
        <v>1002110</v>
      </c>
      <c r="R905">
        <v>115.02500000000001</v>
      </c>
    </row>
    <row r="906" spans="1:18" x14ac:dyDescent="0.2">
      <c r="A906">
        <v>1002120</v>
      </c>
      <c r="B906">
        <v>5.8620000000000001</v>
      </c>
      <c r="C906">
        <f t="shared" si="56"/>
        <v>0.34599999999999997</v>
      </c>
      <c r="D906">
        <f t="shared" si="57"/>
        <v>6.9160000000000004</v>
      </c>
      <c r="E906">
        <f t="shared" si="58"/>
        <v>6.4180000000000001</v>
      </c>
      <c r="F906">
        <f t="shared" si="59"/>
        <v>125.747</v>
      </c>
      <c r="H906">
        <v>1002120</v>
      </c>
      <c r="I906">
        <v>0.34599999999999997</v>
      </c>
      <c r="K906">
        <v>1002120</v>
      </c>
      <c r="L906">
        <v>6.9160000000000004</v>
      </c>
      <c r="N906">
        <v>1002120</v>
      </c>
      <c r="O906">
        <v>6.4180000000000001</v>
      </c>
      <c r="Q906">
        <v>1002120</v>
      </c>
      <c r="R906">
        <v>125.747</v>
      </c>
    </row>
    <row r="907" spans="1:18" x14ac:dyDescent="0.2">
      <c r="A907">
        <v>1002130</v>
      </c>
      <c r="B907">
        <v>5.2060000000000004</v>
      </c>
      <c r="C907">
        <f t="shared" si="56"/>
        <v>0.36</v>
      </c>
      <c r="D907">
        <f t="shared" si="57"/>
        <v>10.942</v>
      </c>
      <c r="E907">
        <f t="shared" si="58"/>
        <v>6.6950000000000003</v>
      </c>
      <c r="F907">
        <f t="shared" si="59"/>
        <v>103.96899999999999</v>
      </c>
      <c r="H907">
        <v>1002130</v>
      </c>
      <c r="I907">
        <v>0.36</v>
      </c>
      <c r="K907">
        <v>1002130</v>
      </c>
      <c r="L907">
        <v>10.942</v>
      </c>
      <c r="N907">
        <v>1002130</v>
      </c>
      <c r="O907">
        <v>6.6950000000000003</v>
      </c>
      <c r="Q907">
        <v>1002130</v>
      </c>
      <c r="R907">
        <v>103.96899999999999</v>
      </c>
    </row>
    <row r="908" spans="1:18" x14ac:dyDescent="0.2">
      <c r="A908">
        <v>1002150</v>
      </c>
      <c r="B908">
        <v>6.5149999999999997</v>
      </c>
      <c r="C908">
        <f t="shared" si="56"/>
        <v>0.433</v>
      </c>
      <c r="D908">
        <f t="shared" si="57"/>
        <v>7.0469999999999997</v>
      </c>
      <c r="E908">
        <f t="shared" si="58"/>
        <v>7.3150000000000004</v>
      </c>
      <c r="F908">
        <f t="shared" si="59"/>
        <v>143.535</v>
      </c>
      <c r="H908">
        <v>1002150</v>
      </c>
      <c r="I908">
        <v>0.433</v>
      </c>
      <c r="K908">
        <v>1002150</v>
      </c>
      <c r="L908">
        <v>7.0469999999999997</v>
      </c>
      <c r="N908">
        <v>1002150</v>
      </c>
      <c r="O908">
        <v>7.3150000000000004</v>
      </c>
      <c r="Q908">
        <v>1002150</v>
      </c>
      <c r="R908">
        <v>143.535</v>
      </c>
    </row>
    <row r="909" spans="1:18" x14ac:dyDescent="0.2">
      <c r="A909">
        <v>1002160</v>
      </c>
      <c r="B909">
        <v>10.41</v>
      </c>
      <c r="C909">
        <f t="shared" si="56"/>
        <v>0.56899999999999995</v>
      </c>
      <c r="D909">
        <f t="shared" si="57"/>
        <v>21.632000000000001</v>
      </c>
      <c r="E909">
        <f t="shared" si="58"/>
        <v>15.676</v>
      </c>
      <c r="F909">
        <f t="shared" si="59"/>
        <v>207.95099999999999</v>
      </c>
      <c r="H909">
        <v>1002160</v>
      </c>
      <c r="I909">
        <v>0.56899999999999995</v>
      </c>
      <c r="K909">
        <v>1002160</v>
      </c>
      <c r="L909">
        <v>21.632000000000001</v>
      </c>
      <c r="N909">
        <v>1002160</v>
      </c>
      <c r="O909">
        <v>15.676</v>
      </c>
      <c r="Q909">
        <v>1002160</v>
      </c>
      <c r="R909">
        <v>207.95099999999999</v>
      </c>
    </row>
    <row r="910" spans="1:18" x14ac:dyDescent="0.2">
      <c r="A910">
        <v>1002230</v>
      </c>
      <c r="B910">
        <v>10.35</v>
      </c>
      <c r="C910">
        <f t="shared" si="56"/>
        <v>0.78400000000000003</v>
      </c>
      <c r="D910">
        <f t="shared" si="57"/>
        <v>17.433</v>
      </c>
      <c r="E910">
        <f t="shared" si="58"/>
        <v>14.574</v>
      </c>
      <c r="F910">
        <f t="shared" si="59"/>
        <v>224.48</v>
      </c>
      <c r="H910">
        <v>1002230</v>
      </c>
      <c r="I910">
        <v>0.78400000000000003</v>
      </c>
      <c r="K910">
        <v>1002230</v>
      </c>
      <c r="L910">
        <v>17.433</v>
      </c>
      <c r="N910">
        <v>1002230</v>
      </c>
      <c r="O910">
        <v>14.574</v>
      </c>
      <c r="Q910">
        <v>1002230</v>
      </c>
      <c r="R910">
        <v>224.48</v>
      </c>
    </row>
    <row r="911" spans="1:18" x14ac:dyDescent="0.2">
      <c r="A911">
        <v>1002240</v>
      </c>
      <c r="B911">
        <v>5.9610000000000003</v>
      </c>
      <c r="C911">
        <f t="shared" si="56"/>
        <v>0.377</v>
      </c>
      <c r="D911">
        <f t="shared" si="57"/>
        <v>12.907</v>
      </c>
      <c r="E911">
        <f t="shared" si="58"/>
        <v>7.8179999999999996</v>
      </c>
      <c r="F911">
        <f t="shared" si="59"/>
        <v>122.673</v>
      </c>
      <c r="H911">
        <v>1002240</v>
      </c>
      <c r="I911">
        <v>0.377</v>
      </c>
      <c r="K911">
        <v>1002240</v>
      </c>
      <c r="L911">
        <v>12.907</v>
      </c>
      <c r="N911">
        <v>1002240</v>
      </c>
      <c r="O911">
        <v>7.8179999999999996</v>
      </c>
      <c r="Q911">
        <v>1002240</v>
      </c>
      <c r="R911">
        <v>122.673</v>
      </c>
    </row>
    <row r="912" spans="1:18" x14ac:dyDescent="0.2">
      <c r="A912">
        <v>1002170</v>
      </c>
      <c r="B912">
        <v>6.6559999999999997</v>
      </c>
      <c r="C912">
        <f t="shared" si="56"/>
        <v>0.32200000000000001</v>
      </c>
      <c r="D912">
        <f t="shared" si="57"/>
        <v>10.836</v>
      </c>
      <c r="E912">
        <f t="shared" si="58"/>
        <v>8.1999999999999993</v>
      </c>
      <c r="F912">
        <f t="shared" si="59"/>
        <v>130.77000000000001</v>
      </c>
      <c r="H912">
        <v>1002170</v>
      </c>
      <c r="I912">
        <v>0.32200000000000001</v>
      </c>
      <c r="K912">
        <v>1002170</v>
      </c>
      <c r="L912">
        <v>10.836</v>
      </c>
      <c r="N912">
        <v>1002170</v>
      </c>
      <c r="O912">
        <v>8.1999999999999993</v>
      </c>
      <c r="Q912">
        <v>1002170</v>
      </c>
      <c r="R912">
        <v>130.77000000000001</v>
      </c>
    </row>
    <row r="913" spans="1:18" x14ac:dyDescent="0.2">
      <c r="A913">
        <v>1002210</v>
      </c>
      <c r="B913">
        <v>7.5</v>
      </c>
      <c r="C913">
        <f t="shared" si="56"/>
        <v>0.34799999999999998</v>
      </c>
      <c r="D913">
        <f t="shared" si="57"/>
        <v>14.507999999999999</v>
      </c>
      <c r="E913">
        <f t="shared" si="58"/>
        <v>9.234</v>
      </c>
      <c r="F913">
        <f t="shared" si="59"/>
        <v>155.69399999999999</v>
      </c>
      <c r="H913">
        <v>1002210</v>
      </c>
      <c r="I913">
        <v>0.34799999999999998</v>
      </c>
      <c r="K913">
        <v>1002210</v>
      </c>
      <c r="L913">
        <v>14.507999999999999</v>
      </c>
      <c r="N913">
        <v>1002210</v>
      </c>
      <c r="O913">
        <v>9.234</v>
      </c>
      <c r="Q913">
        <v>1002210</v>
      </c>
      <c r="R913">
        <v>155.69399999999999</v>
      </c>
    </row>
    <row r="914" spans="1:18" x14ac:dyDescent="0.2">
      <c r="A914">
        <v>1002180</v>
      </c>
      <c r="B914">
        <v>5.8380000000000001</v>
      </c>
      <c r="C914">
        <f t="shared" si="56"/>
        <v>0.247</v>
      </c>
      <c r="D914">
        <f t="shared" si="57"/>
        <v>7.0030000000000001</v>
      </c>
      <c r="E914">
        <f t="shared" si="58"/>
        <v>5.9059999999999997</v>
      </c>
      <c r="F914">
        <f t="shared" si="59"/>
        <v>117.52</v>
      </c>
      <c r="H914">
        <v>1002180</v>
      </c>
      <c r="I914">
        <v>0.247</v>
      </c>
      <c r="K914">
        <v>1002180</v>
      </c>
      <c r="L914">
        <v>7.0030000000000001</v>
      </c>
      <c r="N914">
        <v>1002180</v>
      </c>
      <c r="O914">
        <v>5.9059999999999997</v>
      </c>
      <c r="Q914">
        <v>1002180</v>
      </c>
      <c r="R914">
        <v>117.52</v>
      </c>
    </row>
    <row r="915" spans="1:18" x14ac:dyDescent="0.2">
      <c r="A915">
        <v>1002190</v>
      </c>
      <c r="B915">
        <v>6.2270000000000003</v>
      </c>
      <c r="C915">
        <f t="shared" si="56"/>
        <v>0.29399999999999998</v>
      </c>
      <c r="D915">
        <f t="shared" si="57"/>
        <v>6.8760000000000003</v>
      </c>
      <c r="E915">
        <f t="shared" si="58"/>
        <v>6.8559999999999999</v>
      </c>
      <c r="F915">
        <f t="shared" si="59"/>
        <v>117.133</v>
      </c>
      <c r="H915">
        <v>1002190</v>
      </c>
      <c r="I915">
        <v>0.29399999999999998</v>
      </c>
      <c r="K915">
        <v>1002190</v>
      </c>
      <c r="L915">
        <v>6.8760000000000003</v>
      </c>
      <c r="N915">
        <v>1002190</v>
      </c>
      <c r="O915">
        <v>6.8559999999999999</v>
      </c>
      <c r="Q915">
        <v>1002190</v>
      </c>
      <c r="R915">
        <v>117.133</v>
      </c>
    </row>
    <row r="916" spans="1:18" x14ac:dyDescent="0.2">
      <c r="A916">
        <v>1002200</v>
      </c>
      <c r="B916">
        <v>5.1580000000000004</v>
      </c>
      <c r="C916">
        <f t="shared" si="56"/>
        <v>0.39200000000000002</v>
      </c>
      <c r="D916">
        <f t="shared" si="57"/>
        <v>6.3719999999999999</v>
      </c>
      <c r="E916">
        <f t="shared" si="58"/>
        <v>5.7679999999999998</v>
      </c>
      <c r="F916">
        <f t="shared" si="59"/>
        <v>115.703</v>
      </c>
      <c r="H916">
        <v>1002200</v>
      </c>
      <c r="I916">
        <v>0.39200000000000002</v>
      </c>
      <c r="K916">
        <v>1002200</v>
      </c>
      <c r="L916">
        <v>6.3719999999999999</v>
      </c>
      <c r="N916">
        <v>1002200</v>
      </c>
      <c r="O916">
        <v>5.7679999999999998</v>
      </c>
      <c r="Q916">
        <v>1002200</v>
      </c>
      <c r="R916">
        <v>115.703</v>
      </c>
    </row>
    <row r="917" spans="1:18" x14ac:dyDescent="0.2">
      <c r="A917">
        <v>1002220</v>
      </c>
      <c r="B917">
        <v>6.6619999999999999</v>
      </c>
      <c r="C917">
        <f t="shared" si="56"/>
        <v>0.31</v>
      </c>
      <c r="D917">
        <f t="shared" si="57"/>
        <v>9.36</v>
      </c>
      <c r="E917">
        <f t="shared" si="58"/>
        <v>7.38</v>
      </c>
      <c r="F917">
        <f t="shared" si="59"/>
        <v>136.75200000000001</v>
      </c>
      <c r="H917">
        <v>1002220</v>
      </c>
      <c r="I917">
        <v>0.31</v>
      </c>
      <c r="K917">
        <v>1002220</v>
      </c>
      <c r="L917">
        <v>9.36</v>
      </c>
      <c r="N917">
        <v>1002220</v>
      </c>
      <c r="O917">
        <v>7.38</v>
      </c>
      <c r="Q917">
        <v>1002220</v>
      </c>
      <c r="R917">
        <v>136.75200000000001</v>
      </c>
    </row>
    <row r="918" spans="1:18" x14ac:dyDescent="0.2">
      <c r="A918">
        <v>1002290</v>
      </c>
      <c r="B918">
        <v>5.4379999999999997</v>
      </c>
      <c r="C918">
        <f t="shared" si="56"/>
        <v>1.623</v>
      </c>
      <c r="D918">
        <f t="shared" si="57"/>
        <v>15.102</v>
      </c>
      <c r="E918">
        <f t="shared" si="58"/>
        <v>10.585000000000001</v>
      </c>
      <c r="F918">
        <f t="shared" si="59"/>
        <v>181.93700000000001</v>
      </c>
      <c r="H918">
        <v>1002290</v>
      </c>
      <c r="I918">
        <v>1.623</v>
      </c>
      <c r="K918">
        <v>1002290</v>
      </c>
      <c r="L918">
        <v>15.102</v>
      </c>
      <c r="N918">
        <v>1002290</v>
      </c>
      <c r="O918">
        <v>10.585000000000001</v>
      </c>
      <c r="Q918">
        <v>1002290</v>
      </c>
      <c r="R918">
        <v>181.93700000000001</v>
      </c>
    </row>
    <row r="919" spans="1:18" x14ac:dyDescent="0.2">
      <c r="A919">
        <v>1002300</v>
      </c>
      <c r="B919">
        <v>21.373000000000001</v>
      </c>
      <c r="C919">
        <f t="shared" si="56"/>
        <v>7.5659999999999998</v>
      </c>
      <c r="D919">
        <f t="shared" si="57"/>
        <v>60.935000000000002</v>
      </c>
      <c r="E919">
        <f t="shared" si="58"/>
        <v>48.362000000000002</v>
      </c>
      <c r="F919">
        <f t="shared" si="59"/>
        <v>719.33100000000002</v>
      </c>
      <c r="H919">
        <v>1002300</v>
      </c>
      <c r="I919">
        <v>7.5659999999999998</v>
      </c>
      <c r="K919">
        <v>1002300</v>
      </c>
      <c r="L919">
        <v>60.935000000000002</v>
      </c>
      <c r="N919">
        <v>1002300</v>
      </c>
      <c r="O919">
        <v>48.362000000000002</v>
      </c>
      <c r="Q919">
        <v>1002300</v>
      </c>
      <c r="R919">
        <v>719.33100000000002</v>
      </c>
    </row>
    <row r="920" spans="1:18" x14ac:dyDescent="0.2">
      <c r="A920">
        <v>1002310</v>
      </c>
      <c r="B920">
        <v>3.7040000000000002</v>
      </c>
      <c r="C920">
        <f t="shared" si="56"/>
        <v>0.192</v>
      </c>
      <c r="D920">
        <f t="shared" si="57"/>
        <v>4.3259999999999996</v>
      </c>
      <c r="E920">
        <f t="shared" si="58"/>
        <v>3.71</v>
      </c>
      <c r="F920">
        <f t="shared" si="59"/>
        <v>77.644000000000005</v>
      </c>
      <c r="H920">
        <v>1002310</v>
      </c>
      <c r="I920">
        <v>0.192</v>
      </c>
      <c r="K920">
        <v>1002310</v>
      </c>
      <c r="L920">
        <v>4.3259999999999996</v>
      </c>
      <c r="N920">
        <v>1002310</v>
      </c>
      <c r="O920">
        <v>3.71</v>
      </c>
      <c r="Q920">
        <v>1002310</v>
      </c>
      <c r="R920">
        <v>77.644000000000005</v>
      </c>
    </row>
    <row r="921" spans="1:18" x14ac:dyDescent="0.2">
      <c r="A921">
        <v>1002320</v>
      </c>
      <c r="B921">
        <v>2.0489999999999999</v>
      </c>
      <c r="C921">
        <f t="shared" si="56"/>
        <v>4.2000000000000003E-2</v>
      </c>
      <c r="D921">
        <f t="shared" si="57"/>
        <v>0.63800000000000001</v>
      </c>
      <c r="E921">
        <f t="shared" si="58"/>
        <v>1.2490000000000001</v>
      </c>
      <c r="F921">
        <f t="shared" si="59"/>
        <v>41.643000000000001</v>
      </c>
      <c r="H921">
        <v>1002320</v>
      </c>
      <c r="I921">
        <v>4.2000000000000003E-2</v>
      </c>
      <c r="K921">
        <v>1002320</v>
      </c>
      <c r="L921">
        <v>0.63800000000000001</v>
      </c>
      <c r="N921">
        <v>1002320</v>
      </c>
      <c r="O921">
        <v>1.2490000000000001</v>
      </c>
      <c r="Q921">
        <v>1002320</v>
      </c>
      <c r="R921">
        <v>41.643000000000001</v>
      </c>
    </row>
    <row r="922" spans="1:18" x14ac:dyDescent="0.2">
      <c r="A922">
        <v>1002330</v>
      </c>
      <c r="B922">
        <v>1.5149999999999999</v>
      </c>
      <c r="C922">
        <f t="shared" si="56"/>
        <v>3.2000000000000001E-2</v>
      </c>
      <c r="D922">
        <f t="shared" si="57"/>
        <v>0.36</v>
      </c>
      <c r="E922">
        <f t="shared" si="58"/>
        <v>0.91200000000000003</v>
      </c>
      <c r="F922">
        <f t="shared" si="59"/>
        <v>28.091000000000001</v>
      </c>
      <c r="H922">
        <v>1002330</v>
      </c>
      <c r="I922">
        <v>3.2000000000000001E-2</v>
      </c>
      <c r="K922">
        <v>1002330</v>
      </c>
      <c r="L922">
        <v>0.36</v>
      </c>
      <c r="N922">
        <v>1002330</v>
      </c>
      <c r="O922">
        <v>0.91200000000000003</v>
      </c>
      <c r="Q922">
        <v>1002330</v>
      </c>
      <c r="R922">
        <v>28.091000000000001</v>
      </c>
    </row>
    <row r="923" spans="1:18" x14ac:dyDescent="0.2">
      <c r="A923">
        <v>1002340</v>
      </c>
      <c r="B923">
        <v>1.268</v>
      </c>
      <c r="C923">
        <f t="shared" si="56"/>
        <v>2.1999999999999999E-2</v>
      </c>
      <c r="D923">
        <f t="shared" si="57"/>
        <v>0.35399999999999998</v>
      </c>
      <c r="E923">
        <f t="shared" si="58"/>
        <v>0.69799999999999995</v>
      </c>
      <c r="F923">
        <f t="shared" si="59"/>
        <v>24.959</v>
      </c>
      <c r="H923">
        <v>1002340</v>
      </c>
      <c r="I923">
        <v>2.1999999999999999E-2</v>
      </c>
      <c r="K923">
        <v>1002340</v>
      </c>
      <c r="L923">
        <v>0.35399999999999998</v>
      </c>
      <c r="N923">
        <v>1002340</v>
      </c>
      <c r="O923">
        <v>0.69799999999999995</v>
      </c>
      <c r="Q923">
        <v>1002340</v>
      </c>
      <c r="R923">
        <v>24.959</v>
      </c>
    </row>
    <row r="924" spans="1:18" x14ac:dyDescent="0.2">
      <c r="A924">
        <v>1002360</v>
      </c>
      <c r="B924">
        <v>12.204000000000001</v>
      </c>
      <c r="C924">
        <f t="shared" si="56"/>
        <v>0.96799999999999997</v>
      </c>
      <c r="D924">
        <f t="shared" si="57"/>
        <v>12.484</v>
      </c>
      <c r="E924">
        <f t="shared" si="58"/>
        <v>15.249000000000001</v>
      </c>
      <c r="F924">
        <f t="shared" si="59"/>
        <v>274.23</v>
      </c>
      <c r="H924">
        <v>1002360</v>
      </c>
      <c r="I924">
        <v>0.96799999999999997</v>
      </c>
      <c r="K924">
        <v>1002360</v>
      </c>
      <c r="L924">
        <v>12.484</v>
      </c>
      <c r="N924">
        <v>1002360</v>
      </c>
      <c r="O924">
        <v>15.249000000000001</v>
      </c>
      <c r="Q924">
        <v>1002360</v>
      </c>
      <c r="R924">
        <v>274.23</v>
      </c>
    </row>
    <row r="925" spans="1:18" x14ac:dyDescent="0.2">
      <c r="A925">
        <v>1002400</v>
      </c>
      <c r="B925">
        <v>3.7320000000000002</v>
      </c>
      <c r="C925">
        <f t="shared" si="56"/>
        <v>0.217</v>
      </c>
      <c r="D925">
        <f t="shared" si="57"/>
        <v>8.7219999999999995</v>
      </c>
      <c r="E925">
        <f t="shared" si="58"/>
        <v>3.653</v>
      </c>
      <c r="F925">
        <f t="shared" si="59"/>
        <v>96.808000000000007</v>
      </c>
      <c r="H925">
        <v>1002400</v>
      </c>
      <c r="I925">
        <v>0.217</v>
      </c>
      <c r="K925">
        <v>1002400</v>
      </c>
      <c r="L925">
        <v>8.7219999999999995</v>
      </c>
      <c r="N925">
        <v>1002400</v>
      </c>
      <c r="O925">
        <v>3.653</v>
      </c>
      <c r="Q925">
        <v>1002400</v>
      </c>
      <c r="R925">
        <v>96.808000000000007</v>
      </c>
    </row>
    <row r="926" spans="1:18" x14ac:dyDescent="0.2">
      <c r="A926">
        <v>1002370</v>
      </c>
      <c r="B926">
        <v>10.657999999999999</v>
      </c>
      <c r="C926">
        <f t="shared" si="56"/>
        <v>0.79800000000000004</v>
      </c>
      <c r="D926">
        <f t="shared" si="57"/>
        <v>18.501999999999999</v>
      </c>
      <c r="E926">
        <f t="shared" si="58"/>
        <v>11.962</v>
      </c>
      <c r="F926">
        <f t="shared" si="59"/>
        <v>266.459</v>
      </c>
      <c r="H926">
        <v>1002370</v>
      </c>
      <c r="I926">
        <v>0.79800000000000004</v>
      </c>
      <c r="K926">
        <v>1002370</v>
      </c>
      <c r="L926">
        <v>18.501999999999999</v>
      </c>
      <c r="N926">
        <v>1002370</v>
      </c>
      <c r="O926">
        <v>11.962</v>
      </c>
      <c r="Q926">
        <v>1002370</v>
      </c>
      <c r="R926">
        <v>266.459</v>
      </c>
    </row>
    <row r="927" spans="1:18" x14ac:dyDescent="0.2">
      <c r="A927">
        <v>1002380</v>
      </c>
      <c r="B927">
        <v>10.712</v>
      </c>
      <c r="C927">
        <f t="shared" si="56"/>
        <v>0.77800000000000002</v>
      </c>
      <c r="D927">
        <f t="shared" si="57"/>
        <v>18.099</v>
      </c>
      <c r="E927">
        <f t="shared" si="58"/>
        <v>12.404999999999999</v>
      </c>
      <c r="F927">
        <f t="shared" si="59"/>
        <v>273.07499999999999</v>
      </c>
      <c r="H927">
        <v>1002380</v>
      </c>
      <c r="I927">
        <v>0.77800000000000002</v>
      </c>
      <c r="K927">
        <v>1002380</v>
      </c>
      <c r="L927">
        <v>18.099</v>
      </c>
      <c r="N927">
        <v>1002380</v>
      </c>
      <c r="O927">
        <v>12.404999999999999</v>
      </c>
      <c r="Q927">
        <v>1002380</v>
      </c>
      <c r="R927">
        <v>273.07499999999999</v>
      </c>
    </row>
    <row r="928" spans="1:18" x14ac:dyDescent="0.2">
      <c r="A928">
        <v>1002390</v>
      </c>
      <c r="B928">
        <v>11.486000000000001</v>
      </c>
      <c r="C928">
        <f t="shared" si="56"/>
        <v>1.0349999999999999</v>
      </c>
      <c r="D928">
        <f t="shared" si="57"/>
        <v>12.878</v>
      </c>
      <c r="E928">
        <f t="shared" si="58"/>
        <v>12.664</v>
      </c>
      <c r="F928">
        <f t="shared" si="59"/>
        <v>306.245</v>
      </c>
      <c r="H928">
        <v>1002390</v>
      </c>
      <c r="I928">
        <v>1.0349999999999999</v>
      </c>
      <c r="K928">
        <v>1002390</v>
      </c>
      <c r="L928">
        <v>12.878</v>
      </c>
      <c r="N928">
        <v>1002390</v>
      </c>
      <c r="O928">
        <v>12.664</v>
      </c>
      <c r="Q928">
        <v>1002390</v>
      </c>
      <c r="R928">
        <v>306.245</v>
      </c>
    </row>
    <row r="929" spans="1:18" x14ac:dyDescent="0.2">
      <c r="A929">
        <v>1002410</v>
      </c>
      <c r="B929">
        <v>10.039</v>
      </c>
      <c r="C929">
        <f t="shared" si="56"/>
        <v>0.92400000000000004</v>
      </c>
      <c r="D929">
        <f t="shared" si="57"/>
        <v>17.169</v>
      </c>
      <c r="E929">
        <f t="shared" si="58"/>
        <v>12.42</v>
      </c>
      <c r="F929">
        <f t="shared" si="59"/>
        <v>264.29399999999998</v>
      </c>
      <c r="H929">
        <v>1002410</v>
      </c>
      <c r="I929">
        <v>0.92400000000000004</v>
      </c>
      <c r="K929">
        <v>1002410</v>
      </c>
      <c r="L929">
        <v>17.169</v>
      </c>
      <c r="N929">
        <v>1002410</v>
      </c>
      <c r="O929">
        <v>12.42</v>
      </c>
      <c r="Q929">
        <v>1002410</v>
      </c>
      <c r="R929">
        <v>264.29399999999998</v>
      </c>
    </row>
    <row r="930" spans="1:18" x14ac:dyDescent="0.2">
      <c r="A930">
        <v>1002420</v>
      </c>
      <c r="B930">
        <v>10.226000000000001</v>
      </c>
      <c r="C930">
        <f t="shared" si="56"/>
        <v>1.089</v>
      </c>
      <c r="D930">
        <f t="shared" si="57"/>
        <v>15.62</v>
      </c>
      <c r="E930">
        <f t="shared" si="58"/>
        <v>11.343999999999999</v>
      </c>
      <c r="F930">
        <f t="shared" si="59"/>
        <v>306.41399999999999</v>
      </c>
      <c r="H930">
        <v>1002420</v>
      </c>
      <c r="I930">
        <v>1.089</v>
      </c>
      <c r="K930">
        <v>1002420</v>
      </c>
      <c r="L930">
        <v>15.62</v>
      </c>
      <c r="N930">
        <v>1002420</v>
      </c>
      <c r="O930">
        <v>11.343999999999999</v>
      </c>
      <c r="Q930">
        <v>1002420</v>
      </c>
      <c r="R930">
        <v>306.41399999999999</v>
      </c>
    </row>
    <row r="931" spans="1:18" x14ac:dyDescent="0.2">
      <c r="A931">
        <v>1002450</v>
      </c>
      <c r="B931">
        <v>6.5359999999999996</v>
      </c>
      <c r="C931">
        <f t="shared" si="56"/>
        <v>0.44</v>
      </c>
      <c r="D931">
        <f t="shared" si="57"/>
        <v>7.2060000000000004</v>
      </c>
      <c r="E931">
        <f t="shared" si="58"/>
        <v>7.0650000000000004</v>
      </c>
      <c r="F931">
        <f t="shared" si="59"/>
        <v>157.67500000000001</v>
      </c>
      <c r="H931">
        <v>1002450</v>
      </c>
      <c r="I931">
        <v>0.44</v>
      </c>
      <c r="K931">
        <v>1002450</v>
      </c>
      <c r="L931">
        <v>7.2060000000000004</v>
      </c>
      <c r="N931">
        <v>1002450</v>
      </c>
      <c r="O931">
        <v>7.0650000000000004</v>
      </c>
      <c r="Q931">
        <v>1002450</v>
      </c>
      <c r="R931">
        <v>157.67500000000001</v>
      </c>
    </row>
    <row r="932" spans="1:18" x14ac:dyDescent="0.2">
      <c r="A932">
        <v>1002430</v>
      </c>
      <c r="B932">
        <v>9.8079999999999998</v>
      </c>
      <c r="C932">
        <f t="shared" si="56"/>
        <v>0.66800000000000004</v>
      </c>
      <c r="D932">
        <f t="shared" si="57"/>
        <v>10.358000000000001</v>
      </c>
      <c r="E932">
        <f t="shared" si="58"/>
        <v>10.398999999999999</v>
      </c>
      <c r="F932">
        <f t="shared" si="59"/>
        <v>244.93799999999999</v>
      </c>
      <c r="H932">
        <v>1002430</v>
      </c>
      <c r="I932">
        <v>0.66800000000000004</v>
      </c>
      <c r="K932">
        <v>1002430</v>
      </c>
      <c r="L932">
        <v>10.358000000000001</v>
      </c>
      <c r="N932">
        <v>1002430</v>
      </c>
      <c r="O932">
        <v>10.398999999999999</v>
      </c>
      <c r="Q932">
        <v>1002430</v>
      </c>
      <c r="R932">
        <v>244.93799999999999</v>
      </c>
    </row>
    <row r="933" spans="1:18" x14ac:dyDescent="0.2">
      <c r="A933">
        <v>1002440</v>
      </c>
      <c r="B933">
        <v>6.0570000000000004</v>
      </c>
      <c r="C933">
        <f t="shared" si="56"/>
        <v>0.46800000000000003</v>
      </c>
      <c r="D933">
        <f t="shared" si="57"/>
        <v>6.34</v>
      </c>
      <c r="E933">
        <f t="shared" si="58"/>
        <v>6.1230000000000002</v>
      </c>
      <c r="F933">
        <f t="shared" si="59"/>
        <v>162.286</v>
      </c>
      <c r="H933">
        <v>1002440</v>
      </c>
      <c r="I933">
        <v>0.46800000000000003</v>
      </c>
      <c r="K933">
        <v>1002440</v>
      </c>
      <c r="L933">
        <v>6.34</v>
      </c>
      <c r="N933">
        <v>1002440</v>
      </c>
      <c r="O933">
        <v>6.1230000000000002</v>
      </c>
      <c r="Q933">
        <v>1002440</v>
      </c>
      <c r="R933">
        <v>162.286</v>
      </c>
    </row>
    <row r="934" spans="1:18" x14ac:dyDescent="0.2">
      <c r="A934">
        <v>1002460</v>
      </c>
      <c r="B934">
        <v>7.7359999999999998</v>
      </c>
      <c r="C934">
        <f t="shared" si="56"/>
        <v>0.64100000000000001</v>
      </c>
      <c r="D934">
        <f t="shared" si="57"/>
        <v>13.031000000000001</v>
      </c>
      <c r="E934">
        <f t="shared" si="58"/>
        <v>9.7859999999999996</v>
      </c>
      <c r="F934">
        <f t="shared" si="59"/>
        <v>180.05099999999999</v>
      </c>
      <c r="H934">
        <v>1002460</v>
      </c>
      <c r="I934">
        <v>0.64100000000000001</v>
      </c>
      <c r="K934">
        <v>1002460</v>
      </c>
      <c r="L934">
        <v>13.031000000000001</v>
      </c>
      <c r="N934">
        <v>1002460</v>
      </c>
      <c r="O934">
        <v>9.7859999999999996</v>
      </c>
      <c r="Q934">
        <v>1002460</v>
      </c>
      <c r="R934">
        <v>180.05099999999999</v>
      </c>
    </row>
    <row r="935" spans="1:18" x14ac:dyDescent="0.2">
      <c r="A935">
        <v>1002470</v>
      </c>
      <c r="B935">
        <v>3.996</v>
      </c>
      <c r="C935">
        <f t="shared" si="56"/>
        <v>0.223</v>
      </c>
      <c r="D935">
        <f t="shared" si="57"/>
        <v>3.9980000000000002</v>
      </c>
      <c r="E935">
        <f t="shared" si="58"/>
        <v>4.0190000000000001</v>
      </c>
      <c r="F935">
        <f t="shared" si="59"/>
        <v>87.587000000000003</v>
      </c>
      <c r="H935">
        <v>1002470</v>
      </c>
      <c r="I935">
        <v>0.223</v>
      </c>
      <c r="K935">
        <v>1002470</v>
      </c>
      <c r="L935">
        <v>3.9980000000000002</v>
      </c>
      <c r="N935">
        <v>1002470</v>
      </c>
      <c r="O935">
        <v>4.0190000000000001</v>
      </c>
      <c r="Q935">
        <v>1002470</v>
      </c>
      <c r="R935">
        <v>87.587000000000003</v>
      </c>
    </row>
    <row r="936" spans="1:18" x14ac:dyDescent="0.2">
      <c r="A936">
        <v>1002480</v>
      </c>
      <c r="B936">
        <v>2.524</v>
      </c>
      <c r="C936">
        <f t="shared" si="56"/>
        <v>9.0999999999999998E-2</v>
      </c>
      <c r="D936">
        <f t="shared" si="57"/>
        <v>2.3010000000000002</v>
      </c>
      <c r="E936">
        <f t="shared" si="58"/>
        <v>2.3530000000000002</v>
      </c>
      <c r="F936">
        <f t="shared" si="59"/>
        <v>47.853999999999999</v>
      </c>
      <c r="H936">
        <v>1002480</v>
      </c>
      <c r="I936">
        <v>9.0999999999999998E-2</v>
      </c>
      <c r="K936">
        <v>1002480</v>
      </c>
      <c r="L936">
        <v>2.3010000000000002</v>
      </c>
      <c r="N936">
        <v>1002480</v>
      </c>
      <c r="O936">
        <v>2.3530000000000002</v>
      </c>
      <c r="Q936">
        <v>1002480</v>
      </c>
      <c r="R936">
        <v>47.853999999999999</v>
      </c>
    </row>
    <row r="937" spans="1:18" x14ac:dyDescent="0.2">
      <c r="A937">
        <v>1002510</v>
      </c>
      <c r="B937">
        <v>4.492</v>
      </c>
      <c r="C937">
        <f t="shared" si="56"/>
        <v>0.28899999999999998</v>
      </c>
      <c r="D937">
        <f t="shared" si="57"/>
        <v>6.6840000000000002</v>
      </c>
      <c r="E937">
        <f t="shared" si="58"/>
        <v>5.5940000000000003</v>
      </c>
      <c r="F937">
        <f t="shared" si="59"/>
        <v>86.216999999999999</v>
      </c>
      <c r="H937">
        <v>1002510</v>
      </c>
      <c r="I937">
        <v>0.28899999999999998</v>
      </c>
      <c r="K937">
        <v>1002510</v>
      </c>
      <c r="L937">
        <v>6.6840000000000002</v>
      </c>
      <c r="N937">
        <v>1002510</v>
      </c>
      <c r="O937">
        <v>5.5940000000000003</v>
      </c>
      <c r="Q937">
        <v>1002510</v>
      </c>
      <c r="R937">
        <v>86.216999999999999</v>
      </c>
    </row>
    <row r="938" spans="1:18" x14ac:dyDescent="0.2">
      <c r="A938">
        <v>1002550</v>
      </c>
      <c r="B938">
        <v>3.6539999999999999</v>
      </c>
      <c r="C938">
        <f t="shared" si="56"/>
        <v>0.26300000000000001</v>
      </c>
      <c r="D938">
        <f t="shared" si="57"/>
        <v>5.2309999999999999</v>
      </c>
      <c r="E938">
        <f t="shared" si="58"/>
        <v>4.468</v>
      </c>
      <c r="F938">
        <f t="shared" si="59"/>
        <v>75.328999999999994</v>
      </c>
      <c r="H938">
        <v>1002550</v>
      </c>
      <c r="I938">
        <v>0.26300000000000001</v>
      </c>
      <c r="K938">
        <v>1002550</v>
      </c>
      <c r="L938">
        <v>5.2309999999999999</v>
      </c>
      <c r="N938">
        <v>1002550</v>
      </c>
      <c r="O938">
        <v>4.468</v>
      </c>
      <c r="Q938">
        <v>1002550</v>
      </c>
      <c r="R938">
        <v>75.328999999999994</v>
      </c>
    </row>
    <row r="939" spans="1:18" x14ac:dyDescent="0.2">
      <c r="A939">
        <v>1002520</v>
      </c>
      <c r="B939">
        <v>8.14</v>
      </c>
      <c r="C939">
        <f t="shared" si="56"/>
        <v>0.69499999999999995</v>
      </c>
      <c r="D939">
        <f t="shared" si="57"/>
        <v>10.076000000000001</v>
      </c>
      <c r="E939">
        <f t="shared" si="58"/>
        <v>9.6929999999999996</v>
      </c>
      <c r="F939">
        <f t="shared" si="59"/>
        <v>172.369</v>
      </c>
      <c r="H939">
        <v>1002520</v>
      </c>
      <c r="I939">
        <v>0.69499999999999995</v>
      </c>
      <c r="K939">
        <v>1002520</v>
      </c>
      <c r="L939">
        <v>10.076000000000001</v>
      </c>
      <c r="N939">
        <v>1002520</v>
      </c>
      <c r="O939">
        <v>9.6929999999999996</v>
      </c>
      <c r="Q939">
        <v>1002520</v>
      </c>
      <c r="R939">
        <v>172.369</v>
      </c>
    </row>
    <row r="940" spans="1:18" x14ac:dyDescent="0.2">
      <c r="A940">
        <v>1002530</v>
      </c>
      <c r="B940">
        <v>7.7350000000000003</v>
      </c>
      <c r="C940">
        <f t="shared" si="56"/>
        <v>0.70199999999999996</v>
      </c>
      <c r="D940">
        <f t="shared" si="57"/>
        <v>9.9179999999999993</v>
      </c>
      <c r="E940">
        <f t="shared" si="58"/>
        <v>9.4079999999999995</v>
      </c>
      <c r="F940">
        <f t="shared" si="59"/>
        <v>168.29499999999999</v>
      </c>
      <c r="H940">
        <v>1002530</v>
      </c>
      <c r="I940">
        <v>0.70199999999999996</v>
      </c>
      <c r="K940">
        <v>1002530</v>
      </c>
      <c r="L940">
        <v>9.9179999999999993</v>
      </c>
      <c r="N940">
        <v>1002530</v>
      </c>
      <c r="O940">
        <v>9.4079999999999995</v>
      </c>
      <c r="Q940">
        <v>1002530</v>
      </c>
      <c r="R940">
        <v>168.29499999999999</v>
      </c>
    </row>
    <row r="941" spans="1:18" x14ac:dyDescent="0.2">
      <c r="A941">
        <v>1002540</v>
      </c>
      <c r="B941">
        <v>7.0869999999999997</v>
      </c>
      <c r="C941">
        <f t="shared" si="56"/>
        <v>0.56999999999999995</v>
      </c>
      <c r="D941">
        <f t="shared" si="57"/>
        <v>10.497</v>
      </c>
      <c r="E941">
        <f t="shared" si="58"/>
        <v>8.68</v>
      </c>
      <c r="F941">
        <f t="shared" si="59"/>
        <v>159.59100000000001</v>
      </c>
      <c r="H941">
        <v>1002540</v>
      </c>
      <c r="I941">
        <v>0.56999999999999995</v>
      </c>
      <c r="K941">
        <v>1002540</v>
      </c>
      <c r="L941">
        <v>10.497</v>
      </c>
      <c r="N941">
        <v>1002540</v>
      </c>
      <c r="O941">
        <v>8.68</v>
      </c>
      <c r="Q941">
        <v>1002540</v>
      </c>
      <c r="R941">
        <v>159.59100000000001</v>
      </c>
    </row>
    <row r="942" spans="1:18" x14ac:dyDescent="0.2">
      <c r="A942">
        <v>1002590</v>
      </c>
      <c r="B942">
        <v>16.184000000000001</v>
      </c>
      <c r="C942">
        <f t="shared" si="56"/>
        <v>4.6230000000000002</v>
      </c>
      <c r="D942">
        <f t="shared" si="57"/>
        <v>34.064999999999998</v>
      </c>
      <c r="E942">
        <f t="shared" si="58"/>
        <v>29.370999999999999</v>
      </c>
      <c r="F942">
        <f t="shared" si="59"/>
        <v>581.69600000000003</v>
      </c>
      <c r="H942">
        <v>1002590</v>
      </c>
      <c r="I942">
        <v>4.6230000000000002</v>
      </c>
      <c r="K942">
        <v>1002590</v>
      </c>
      <c r="L942">
        <v>34.064999999999998</v>
      </c>
      <c r="N942">
        <v>1002590</v>
      </c>
      <c r="O942">
        <v>29.370999999999999</v>
      </c>
      <c r="Q942">
        <v>1002590</v>
      </c>
      <c r="R942">
        <v>581.69600000000003</v>
      </c>
    </row>
    <row r="943" spans="1:18" x14ac:dyDescent="0.2">
      <c r="A943">
        <v>1002600</v>
      </c>
      <c r="B943">
        <v>10.021000000000001</v>
      </c>
      <c r="C943">
        <f t="shared" si="56"/>
        <v>1.9359999999999999</v>
      </c>
      <c r="D943">
        <f t="shared" si="57"/>
        <v>17.457000000000001</v>
      </c>
      <c r="E943">
        <f t="shared" si="58"/>
        <v>14.523</v>
      </c>
      <c r="F943">
        <f t="shared" si="59"/>
        <v>308.22199999999998</v>
      </c>
      <c r="H943">
        <v>1002600</v>
      </c>
      <c r="I943">
        <v>1.9359999999999999</v>
      </c>
      <c r="K943">
        <v>1002600</v>
      </c>
      <c r="L943">
        <v>17.457000000000001</v>
      </c>
      <c r="N943">
        <v>1002600</v>
      </c>
      <c r="O943">
        <v>14.523</v>
      </c>
      <c r="Q943">
        <v>1002600</v>
      </c>
      <c r="R943">
        <v>308.22199999999998</v>
      </c>
    </row>
    <row r="944" spans="1:18" x14ac:dyDescent="0.2">
      <c r="A944">
        <v>1003070</v>
      </c>
      <c r="B944">
        <v>13.192</v>
      </c>
      <c r="C944">
        <f t="shared" si="56"/>
        <v>3.7810000000000001</v>
      </c>
      <c r="D944">
        <f t="shared" si="57"/>
        <v>45.701000000000001</v>
      </c>
      <c r="E944">
        <f t="shared" si="58"/>
        <v>27.521999999999998</v>
      </c>
      <c r="F944">
        <f t="shared" si="59"/>
        <v>464.42</v>
      </c>
      <c r="H944">
        <v>1003070</v>
      </c>
      <c r="I944">
        <v>3.7810000000000001</v>
      </c>
      <c r="K944">
        <v>1003070</v>
      </c>
      <c r="L944">
        <v>45.701000000000001</v>
      </c>
      <c r="N944">
        <v>1003070</v>
      </c>
      <c r="O944">
        <v>27.521999999999998</v>
      </c>
      <c r="Q944">
        <v>1003070</v>
      </c>
      <c r="R944">
        <v>464.42</v>
      </c>
    </row>
    <row r="945" spans="1:18" x14ac:dyDescent="0.2">
      <c r="A945">
        <v>1003120</v>
      </c>
      <c r="B945">
        <v>14.664999999999999</v>
      </c>
      <c r="C945">
        <f t="shared" si="56"/>
        <v>5.91</v>
      </c>
      <c r="D945">
        <f t="shared" si="57"/>
        <v>34.491</v>
      </c>
      <c r="E945">
        <f t="shared" si="58"/>
        <v>23.576000000000001</v>
      </c>
      <c r="F945">
        <f t="shared" si="59"/>
        <v>704.83100000000002</v>
      </c>
      <c r="H945">
        <v>1003120</v>
      </c>
      <c r="I945">
        <v>5.91</v>
      </c>
      <c r="K945">
        <v>1003120</v>
      </c>
      <c r="L945">
        <v>34.491</v>
      </c>
      <c r="N945">
        <v>1003120</v>
      </c>
      <c r="O945">
        <v>23.576000000000001</v>
      </c>
      <c r="Q945">
        <v>1003120</v>
      </c>
      <c r="R945">
        <v>704.83100000000002</v>
      </c>
    </row>
    <row r="946" spans="1:18" x14ac:dyDescent="0.2">
      <c r="A946">
        <v>1002610</v>
      </c>
      <c r="B946">
        <v>8.4909999999999997</v>
      </c>
      <c r="C946">
        <f t="shared" si="56"/>
        <v>0.83199999999999996</v>
      </c>
      <c r="D946">
        <f t="shared" si="57"/>
        <v>10.657</v>
      </c>
      <c r="E946">
        <f t="shared" si="58"/>
        <v>8.4949999999999992</v>
      </c>
      <c r="F946">
        <f t="shared" si="59"/>
        <v>240.63399999999999</v>
      </c>
      <c r="H946">
        <v>1002610</v>
      </c>
      <c r="I946">
        <v>0.83199999999999996</v>
      </c>
      <c r="K946">
        <v>1002610</v>
      </c>
      <c r="L946">
        <v>10.657</v>
      </c>
      <c r="N946">
        <v>1002610</v>
      </c>
      <c r="O946">
        <v>8.4949999999999992</v>
      </c>
      <c r="Q946">
        <v>1002610</v>
      </c>
      <c r="R946">
        <v>240.63399999999999</v>
      </c>
    </row>
    <row r="947" spans="1:18" x14ac:dyDescent="0.2">
      <c r="A947">
        <v>1003060</v>
      </c>
      <c r="B947">
        <v>5.8380000000000001</v>
      </c>
      <c r="C947">
        <f t="shared" si="56"/>
        <v>0.32500000000000001</v>
      </c>
      <c r="D947">
        <f t="shared" si="57"/>
        <v>3.6829999999999998</v>
      </c>
      <c r="E947">
        <f t="shared" si="58"/>
        <v>4.7009999999999996</v>
      </c>
      <c r="F947">
        <f t="shared" si="59"/>
        <v>139.11500000000001</v>
      </c>
      <c r="H947">
        <v>1003060</v>
      </c>
      <c r="I947">
        <v>0.32500000000000001</v>
      </c>
      <c r="K947">
        <v>1003060</v>
      </c>
      <c r="L947">
        <v>3.6829999999999998</v>
      </c>
      <c r="N947">
        <v>1003060</v>
      </c>
      <c r="O947">
        <v>4.7009999999999996</v>
      </c>
      <c r="Q947">
        <v>1003060</v>
      </c>
      <c r="R947">
        <v>139.11500000000001</v>
      </c>
    </row>
    <row r="948" spans="1:18" x14ac:dyDescent="0.2">
      <c r="A948">
        <v>1002620</v>
      </c>
      <c r="B948">
        <v>3.657</v>
      </c>
      <c r="C948">
        <f t="shared" si="56"/>
        <v>0.22500000000000001</v>
      </c>
      <c r="D948">
        <f t="shared" si="57"/>
        <v>2.65</v>
      </c>
      <c r="E948">
        <f t="shared" si="58"/>
        <v>3.234</v>
      </c>
      <c r="F948">
        <f t="shared" si="59"/>
        <v>83.647000000000006</v>
      </c>
      <c r="H948">
        <v>1002620</v>
      </c>
      <c r="I948">
        <v>0.22500000000000001</v>
      </c>
      <c r="K948">
        <v>1002620</v>
      </c>
      <c r="L948">
        <v>2.65</v>
      </c>
      <c r="N948">
        <v>1002620</v>
      </c>
      <c r="O948">
        <v>3.234</v>
      </c>
      <c r="Q948">
        <v>1002620</v>
      </c>
      <c r="R948">
        <v>83.647000000000006</v>
      </c>
    </row>
    <row r="949" spans="1:18" x14ac:dyDescent="0.2">
      <c r="A949">
        <v>1003050</v>
      </c>
      <c r="B949">
        <v>2.5409999999999999</v>
      </c>
      <c r="C949">
        <f t="shared" si="56"/>
        <v>7.1999999999999995E-2</v>
      </c>
      <c r="D949">
        <f t="shared" si="57"/>
        <v>1.155</v>
      </c>
      <c r="E949">
        <f t="shared" si="58"/>
        <v>1.7609999999999999</v>
      </c>
      <c r="F949">
        <f t="shared" si="59"/>
        <v>52.109000000000002</v>
      </c>
      <c r="H949">
        <v>1003050</v>
      </c>
      <c r="I949">
        <v>7.1999999999999995E-2</v>
      </c>
      <c r="K949">
        <v>1003050</v>
      </c>
      <c r="L949">
        <v>1.155</v>
      </c>
      <c r="N949">
        <v>1003050</v>
      </c>
      <c r="O949">
        <v>1.7609999999999999</v>
      </c>
      <c r="Q949">
        <v>1003050</v>
      </c>
      <c r="R949">
        <v>52.109000000000002</v>
      </c>
    </row>
    <row r="950" spans="1:18" x14ac:dyDescent="0.2">
      <c r="A950">
        <v>1002630</v>
      </c>
      <c r="B950">
        <v>4.0270000000000001</v>
      </c>
      <c r="C950">
        <f t="shared" si="56"/>
        <v>0.20200000000000001</v>
      </c>
      <c r="D950">
        <f t="shared" si="57"/>
        <v>2.827</v>
      </c>
      <c r="E950">
        <f t="shared" si="58"/>
        <v>3.1819999999999999</v>
      </c>
      <c r="F950">
        <f t="shared" si="59"/>
        <v>92.685000000000002</v>
      </c>
      <c r="H950">
        <v>1002630</v>
      </c>
      <c r="I950">
        <v>0.20200000000000001</v>
      </c>
      <c r="K950">
        <v>1002630</v>
      </c>
      <c r="L950">
        <v>2.827</v>
      </c>
      <c r="N950">
        <v>1002630</v>
      </c>
      <c r="O950">
        <v>3.1819999999999999</v>
      </c>
      <c r="Q950">
        <v>1002630</v>
      </c>
      <c r="R950">
        <v>92.685000000000002</v>
      </c>
    </row>
    <row r="951" spans="1:18" x14ac:dyDescent="0.2">
      <c r="A951">
        <v>1003030</v>
      </c>
      <c r="B951">
        <v>1.9039999999999999</v>
      </c>
      <c r="C951">
        <f t="shared" si="56"/>
        <v>4.9000000000000002E-2</v>
      </c>
      <c r="D951">
        <f t="shared" si="57"/>
        <v>1.2809999999999999</v>
      </c>
      <c r="E951">
        <f t="shared" si="58"/>
        <v>1.337</v>
      </c>
      <c r="F951">
        <f t="shared" si="59"/>
        <v>37.015000000000001</v>
      </c>
      <c r="H951">
        <v>1003030</v>
      </c>
      <c r="I951">
        <v>4.9000000000000002E-2</v>
      </c>
      <c r="K951">
        <v>1003030</v>
      </c>
      <c r="L951">
        <v>1.2809999999999999</v>
      </c>
      <c r="N951">
        <v>1003030</v>
      </c>
      <c r="O951">
        <v>1.337</v>
      </c>
      <c r="Q951">
        <v>1003030</v>
      </c>
      <c r="R951">
        <v>37.015000000000001</v>
      </c>
    </row>
    <row r="952" spans="1:18" x14ac:dyDescent="0.2">
      <c r="A952">
        <v>1002640</v>
      </c>
      <c r="B952">
        <v>3.052</v>
      </c>
      <c r="C952">
        <f t="shared" si="56"/>
        <v>0.08</v>
      </c>
      <c r="D952">
        <f t="shared" si="57"/>
        <v>2.56</v>
      </c>
      <c r="E952">
        <f t="shared" si="58"/>
        <v>2.0379999999999998</v>
      </c>
      <c r="F952">
        <f t="shared" si="59"/>
        <v>62.488</v>
      </c>
      <c r="H952">
        <v>1002640</v>
      </c>
      <c r="I952">
        <v>0.08</v>
      </c>
      <c r="K952">
        <v>1002640</v>
      </c>
      <c r="L952">
        <v>2.56</v>
      </c>
      <c r="N952">
        <v>1002640</v>
      </c>
      <c r="O952">
        <v>2.0379999999999998</v>
      </c>
      <c r="Q952">
        <v>1002640</v>
      </c>
      <c r="R952">
        <v>62.488</v>
      </c>
    </row>
    <row r="953" spans="1:18" x14ac:dyDescent="0.2">
      <c r="A953">
        <v>1003020</v>
      </c>
      <c r="B953">
        <v>2.3220000000000001</v>
      </c>
      <c r="C953">
        <f t="shared" si="56"/>
        <v>4.3999999999999997E-2</v>
      </c>
      <c r="D953">
        <f t="shared" si="57"/>
        <v>1.5780000000000001</v>
      </c>
      <c r="E953">
        <f t="shared" si="58"/>
        <v>1.405</v>
      </c>
      <c r="F953">
        <f t="shared" si="59"/>
        <v>44.585999999999999</v>
      </c>
      <c r="H953">
        <v>1003020</v>
      </c>
      <c r="I953">
        <v>4.3999999999999997E-2</v>
      </c>
      <c r="K953">
        <v>1003020</v>
      </c>
      <c r="L953">
        <v>1.5780000000000001</v>
      </c>
      <c r="N953">
        <v>1003020</v>
      </c>
      <c r="O953">
        <v>1.405</v>
      </c>
      <c r="Q953">
        <v>1003020</v>
      </c>
      <c r="R953">
        <v>44.585999999999999</v>
      </c>
    </row>
    <row r="954" spans="1:18" x14ac:dyDescent="0.2">
      <c r="A954">
        <v>1002650</v>
      </c>
      <c r="B954">
        <v>1.871</v>
      </c>
      <c r="C954">
        <f t="shared" si="56"/>
        <v>1.7999999999999999E-2</v>
      </c>
      <c r="D954">
        <f t="shared" si="57"/>
        <v>0.57599999999999996</v>
      </c>
      <c r="E954">
        <f t="shared" si="58"/>
        <v>0.71299999999999997</v>
      </c>
      <c r="F954">
        <f t="shared" si="59"/>
        <v>34.122999999999998</v>
      </c>
      <c r="H954">
        <v>1002650</v>
      </c>
      <c r="I954">
        <v>1.7999999999999999E-2</v>
      </c>
      <c r="K954">
        <v>1002650</v>
      </c>
      <c r="L954">
        <v>0.57599999999999996</v>
      </c>
      <c r="N954">
        <v>1002650</v>
      </c>
      <c r="O954">
        <v>0.71299999999999997</v>
      </c>
      <c r="Q954">
        <v>1002650</v>
      </c>
      <c r="R954">
        <v>34.122999999999998</v>
      </c>
    </row>
    <row r="955" spans="1:18" x14ac:dyDescent="0.2">
      <c r="A955">
        <v>1002660</v>
      </c>
      <c r="B955">
        <v>2.0150000000000001</v>
      </c>
      <c r="C955">
        <f t="shared" si="56"/>
        <v>4.5999999999999999E-2</v>
      </c>
      <c r="D955">
        <f t="shared" si="57"/>
        <v>1.7070000000000001</v>
      </c>
      <c r="E955">
        <f t="shared" si="58"/>
        <v>1.268</v>
      </c>
      <c r="F955">
        <f t="shared" si="59"/>
        <v>42.381</v>
      </c>
      <c r="H955">
        <v>1002660</v>
      </c>
      <c r="I955">
        <v>4.5999999999999999E-2</v>
      </c>
      <c r="K955">
        <v>1002660</v>
      </c>
      <c r="L955">
        <v>1.7070000000000001</v>
      </c>
      <c r="N955">
        <v>1002660</v>
      </c>
      <c r="O955">
        <v>1.268</v>
      </c>
      <c r="Q955">
        <v>1002660</v>
      </c>
      <c r="R955">
        <v>42.381</v>
      </c>
    </row>
    <row r="956" spans="1:18" x14ac:dyDescent="0.2">
      <c r="A956">
        <v>1002670</v>
      </c>
      <c r="B956">
        <v>2.4590000000000001</v>
      </c>
      <c r="C956">
        <f t="shared" si="56"/>
        <v>6.2E-2</v>
      </c>
      <c r="D956">
        <f t="shared" si="57"/>
        <v>1.355</v>
      </c>
      <c r="E956">
        <f t="shared" si="58"/>
        <v>1.6850000000000001</v>
      </c>
      <c r="F956">
        <f t="shared" si="59"/>
        <v>52.398000000000003</v>
      </c>
      <c r="H956">
        <v>1002670</v>
      </c>
      <c r="I956">
        <v>6.2E-2</v>
      </c>
      <c r="K956">
        <v>1002670</v>
      </c>
      <c r="L956">
        <v>1.355</v>
      </c>
      <c r="N956">
        <v>1002670</v>
      </c>
      <c r="O956">
        <v>1.6850000000000001</v>
      </c>
      <c r="Q956">
        <v>1002670</v>
      </c>
      <c r="R956">
        <v>52.398000000000003</v>
      </c>
    </row>
    <row r="957" spans="1:18" x14ac:dyDescent="0.2">
      <c r="A957">
        <v>1002980</v>
      </c>
      <c r="B957">
        <v>0.84599999999999997</v>
      </c>
      <c r="C957">
        <f t="shared" si="56"/>
        <v>1.0999999999999999E-2</v>
      </c>
      <c r="D957">
        <f t="shared" si="57"/>
        <v>0.35399999999999998</v>
      </c>
      <c r="E957">
        <f t="shared" si="58"/>
        <v>0.40600000000000003</v>
      </c>
      <c r="F957">
        <f t="shared" si="59"/>
        <v>15.653</v>
      </c>
      <c r="H957">
        <v>1002980</v>
      </c>
      <c r="I957">
        <v>1.0999999999999999E-2</v>
      </c>
      <c r="K957">
        <v>1002980</v>
      </c>
      <c r="L957">
        <v>0.35399999999999998</v>
      </c>
      <c r="N957">
        <v>1002980</v>
      </c>
      <c r="O957">
        <v>0.40600000000000003</v>
      </c>
      <c r="Q957">
        <v>1002980</v>
      </c>
      <c r="R957">
        <v>15.653</v>
      </c>
    </row>
    <row r="958" spans="1:18" x14ac:dyDescent="0.2">
      <c r="A958">
        <v>1002990</v>
      </c>
      <c r="B958">
        <v>1.718</v>
      </c>
      <c r="C958">
        <f t="shared" si="56"/>
        <v>4.2999999999999997E-2</v>
      </c>
      <c r="D958">
        <f t="shared" si="57"/>
        <v>1.0149999999999999</v>
      </c>
      <c r="E958">
        <f t="shared" si="58"/>
        <v>1.163</v>
      </c>
      <c r="F958">
        <f t="shared" si="59"/>
        <v>35.302</v>
      </c>
      <c r="H958">
        <v>1002990</v>
      </c>
      <c r="I958">
        <v>4.2999999999999997E-2</v>
      </c>
      <c r="K958">
        <v>1002990</v>
      </c>
      <c r="L958">
        <v>1.0149999999999999</v>
      </c>
      <c r="N958">
        <v>1002990</v>
      </c>
      <c r="O958">
        <v>1.163</v>
      </c>
      <c r="Q958">
        <v>1002990</v>
      </c>
      <c r="R958">
        <v>35.302</v>
      </c>
    </row>
    <row r="959" spans="1:18" x14ac:dyDescent="0.2">
      <c r="A959">
        <v>1003000</v>
      </c>
      <c r="B959">
        <v>1.302</v>
      </c>
      <c r="C959">
        <f t="shared" si="56"/>
        <v>1.7000000000000001E-2</v>
      </c>
      <c r="D959">
        <f t="shared" si="57"/>
        <v>0.497</v>
      </c>
      <c r="E959">
        <f t="shared" si="58"/>
        <v>0.57199999999999995</v>
      </c>
      <c r="F959">
        <f t="shared" si="59"/>
        <v>24.571000000000002</v>
      </c>
      <c r="H959">
        <v>1003000</v>
      </c>
      <c r="I959">
        <v>1.7000000000000001E-2</v>
      </c>
      <c r="K959">
        <v>1003000</v>
      </c>
      <c r="L959">
        <v>0.497</v>
      </c>
      <c r="N959">
        <v>1003000</v>
      </c>
      <c r="O959">
        <v>0.57199999999999995</v>
      </c>
      <c r="Q959">
        <v>1003000</v>
      </c>
      <c r="R959">
        <v>24.571000000000002</v>
      </c>
    </row>
    <row r="960" spans="1:18" x14ac:dyDescent="0.2">
      <c r="A960">
        <v>1002680</v>
      </c>
      <c r="B960">
        <v>1.419</v>
      </c>
      <c r="C960">
        <f t="shared" si="56"/>
        <v>4.1000000000000002E-2</v>
      </c>
      <c r="D960">
        <f t="shared" si="57"/>
        <v>1.42</v>
      </c>
      <c r="E960">
        <f t="shared" si="58"/>
        <v>1.0669999999999999</v>
      </c>
      <c r="F960">
        <f t="shared" si="59"/>
        <v>30.460999999999999</v>
      </c>
      <c r="H960">
        <v>1002680</v>
      </c>
      <c r="I960">
        <v>4.1000000000000002E-2</v>
      </c>
      <c r="K960">
        <v>1002680</v>
      </c>
      <c r="L960">
        <v>1.42</v>
      </c>
      <c r="N960">
        <v>1002680</v>
      </c>
      <c r="O960">
        <v>1.0669999999999999</v>
      </c>
      <c r="Q960">
        <v>1002680</v>
      </c>
      <c r="R960">
        <v>30.460999999999999</v>
      </c>
    </row>
    <row r="961" spans="1:18" x14ac:dyDescent="0.2">
      <c r="A961">
        <v>1002790</v>
      </c>
      <c r="B961">
        <v>3.2360000000000002</v>
      </c>
      <c r="C961">
        <f t="shared" si="56"/>
        <v>9.6000000000000002E-2</v>
      </c>
      <c r="D961">
        <f t="shared" si="57"/>
        <v>3.7349999999999999</v>
      </c>
      <c r="E961">
        <f t="shared" si="58"/>
        <v>2.399</v>
      </c>
      <c r="F961">
        <f t="shared" si="59"/>
        <v>69.736999999999995</v>
      </c>
      <c r="H961">
        <v>1002790</v>
      </c>
      <c r="I961">
        <v>9.6000000000000002E-2</v>
      </c>
      <c r="K961">
        <v>1002790</v>
      </c>
      <c r="L961">
        <v>3.7349999999999999</v>
      </c>
      <c r="N961">
        <v>1002790</v>
      </c>
      <c r="O961">
        <v>2.399</v>
      </c>
      <c r="Q961">
        <v>1002790</v>
      </c>
      <c r="R961">
        <v>69.736999999999995</v>
      </c>
    </row>
    <row r="962" spans="1:18" x14ac:dyDescent="0.2">
      <c r="A962">
        <v>1002690</v>
      </c>
      <c r="B962">
        <v>2.4470000000000001</v>
      </c>
      <c r="C962">
        <f t="shared" si="56"/>
        <v>0.126</v>
      </c>
      <c r="D962">
        <f t="shared" si="57"/>
        <v>6.3010000000000002</v>
      </c>
      <c r="E962">
        <f t="shared" si="58"/>
        <v>2.097</v>
      </c>
      <c r="F962">
        <f t="shared" si="59"/>
        <v>56.448999999999998</v>
      </c>
      <c r="H962">
        <v>1002690</v>
      </c>
      <c r="I962">
        <v>0.126</v>
      </c>
      <c r="K962">
        <v>1002690</v>
      </c>
      <c r="L962">
        <v>6.3010000000000002</v>
      </c>
      <c r="N962">
        <v>1002690</v>
      </c>
      <c r="O962">
        <v>2.097</v>
      </c>
      <c r="Q962">
        <v>1002690</v>
      </c>
      <c r="R962">
        <v>56.448999999999998</v>
      </c>
    </row>
    <row r="963" spans="1:18" x14ac:dyDescent="0.2">
      <c r="A963">
        <v>1002780</v>
      </c>
      <c r="B963">
        <v>1.0189999999999999</v>
      </c>
      <c r="C963">
        <f t="shared" ref="C963:C1026" si="60">_xlfn.XLOOKUP(A963,$H$2:$H$1332,$I$2:$I$1332,,0,)</f>
        <v>1.7000000000000001E-2</v>
      </c>
      <c r="D963">
        <f t="shared" ref="D963:D1026" si="61">_xlfn.XLOOKUP($A963,$H$2:$H$1332,$L$2:$L$1332,,0,)</f>
        <v>0.46899999999999997</v>
      </c>
      <c r="E963">
        <f t="shared" ref="E963:E1026" si="62">_xlfn.XLOOKUP($A963,$H$2:$H$1332,$O$2:$O$1332,,0,)</f>
        <v>0.55800000000000005</v>
      </c>
      <c r="F963">
        <f t="shared" ref="F963:F1026" si="63">_xlfn.XLOOKUP($A963,$H$2:$H$1332,$R$2:$R$1332,,0,)</f>
        <v>18.917000000000002</v>
      </c>
      <c r="H963">
        <v>1002780</v>
      </c>
      <c r="I963">
        <v>1.7000000000000001E-2</v>
      </c>
      <c r="K963">
        <v>1002780</v>
      </c>
      <c r="L963">
        <v>0.46899999999999997</v>
      </c>
      <c r="N963">
        <v>1002780</v>
      </c>
      <c r="O963">
        <v>0.55800000000000005</v>
      </c>
      <c r="Q963">
        <v>1002780</v>
      </c>
      <c r="R963">
        <v>18.917000000000002</v>
      </c>
    </row>
    <row r="964" spans="1:18" x14ac:dyDescent="0.2">
      <c r="A964">
        <v>1002700</v>
      </c>
      <c r="B964">
        <v>1.2350000000000001</v>
      </c>
      <c r="C964">
        <f t="shared" si="60"/>
        <v>4.1000000000000002E-2</v>
      </c>
      <c r="D964">
        <f t="shared" si="61"/>
        <v>2.56</v>
      </c>
      <c r="E964">
        <f t="shared" si="62"/>
        <v>0.96299999999999997</v>
      </c>
      <c r="F964">
        <f t="shared" si="63"/>
        <v>26.532</v>
      </c>
      <c r="H964">
        <v>1002700</v>
      </c>
      <c r="I964">
        <v>4.1000000000000002E-2</v>
      </c>
      <c r="K964">
        <v>1002700</v>
      </c>
      <c r="L964">
        <v>2.56</v>
      </c>
      <c r="N964">
        <v>1002700</v>
      </c>
      <c r="O964">
        <v>0.96299999999999997</v>
      </c>
      <c r="Q964">
        <v>1002700</v>
      </c>
      <c r="R964">
        <v>26.532</v>
      </c>
    </row>
    <row r="965" spans="1:18" x14ac:dyDescent="0.2">
      <c r="A965">
        <v>1002710</v>
      </c>
      <c r="B965">
        <v>3.5019999999999998</v>
      </c>
      <c r="C965">
        <f t="shared" si="60"/>
        <v>0.23899999999999999</v>
      </c>
      <c r="D965">
        <f t="shared" si="61"/>
        <v>6.6749999999999998</v>
      </c>
      <c r="E965">
        <f t="shared" si="62"/>
        <v>2.976</v>
      </c>
      <c r="F965">
        <f t="shared" si="63"/>
        <v>91.293999999999997</v>
      </c>
      <c r="H965">
        <v>1002710</v>
      </c>
      <c r="I965">
        <v>0.23899999999999999</v>
      </c>
      <c r="K965">
        <v>1002710</v>
      </c>
      <c r="L965">
        <v>6.6749999999999998</v>
      </c>
      <c r="N965">
        <v>1002710</v>
      </c>
      <c r="O965">
        <v>2.976</v>
      </c>
      <c r="Q965">
        <v>1002710</v>
      </c>
      <c r="R965">
        <v>91.293999999999997</v>
      </c>
    </row>
    <row r="966" spans="1:18" x14ac:dyDescent="0.2">
      <c r="A966">
        <v>1002750</v>
      </c>
      <c r="B966">
        <v>2.4550000000000001</v>
      </c>
      <c r="C966">
        <f t="shared" si="60"/>
        <v>0.124</v>
      </c>
      <c r="D966">
        <f t="shared" si="61"/>
        <v>4.3659999999999997</v>
      </c>
      <c r="E966">
        <f t="shared" si="62"/>
        <v>2.073</v>
      </c>
      <c r="F966">
        <f t="shared" si="63"/>
        <v>52.957000000000001</v>
      </c>
      <c r="H966">
        <v>1002750</v>
      </c>
      <c r="I966">
        <v>0.124</v>
      </c>
      <c r="K966">
        <v>1002750</v>
      </c>
      <c r="L966">
        <v>4.3659999999999997</v>
      </c>
      <c r="N966">
        <v>1002750</v>
      </c>
      <c r="O966">
        <v>2.073</v>
      </c>
      <c r="Q966">
        <v>1002750</v>
      </c>
      <c r="R966">
        <v>52.957000000000001</v>
      </c>
    </row>
    <row r="967" spans="1:18" x14ac:dyDescent="0.2">
      <c r="A967">
        <v>1002720</v>
      </c>
      <c r="B967">
        <v>1.929</v>
      </c>
      <c r="C967">
        <f t="shared" si="60"/>
        <v>6.4000000000000001E-2</v>
      </c>
      <c r="D967">
        <f t="shared" si="61"/>
        <v>2.3109999999999999</v>
      </c>
      <c r="E967">
        <f t="shared" si="62"/>
        <v>1.3560000000000001</v>
      </c>
      <c r="F967">
        <f t="shared" si="63"/>
        <v>41.984999999999999</v>
      </c>
      <c r="H967">
        <v>1002720</v>
      </c>
      <c r="I967">
        <v>6.4000000000000001E-2</v>
      </c>
      <c r="K967">
        <v>1002720</v>
      </c>
      <c r="L967">
        <v>2.3109999999999999</v>
      </c>
      <c r="N967">
        <v>1002720</v>
      </c>
      <c r="O967">
        <v>1.3560000000000001</v>
      </c>
      <c r="Q967">
        <v>1002720</v>
      </c>
      <c r="R967">
        <v>41.984999999999999</v>
      </c>
    </row>
    <row r="968" spans="1:18" x14ac:dyDescent="0.2">
      <c r="A968">
        <v>1002730</v>
      </c>
      <c r="B968">
        <v>1.804</v>
      </c>
      <c r="C968">
        <f t="shared" si="60"/>
        <v>0.08</v>
      </c>
      <c r="D968">
        <f t="shared" si="61"/>
        <v>2.8740000000000001</v>
      </c>
      <c r="E968">
        <f t="shared" si="62"/>
        <v>1.4710000000000001</v>
      </c>
      <c r="F968">
        <f t="shared" si="63"/>
        <v>44.180999999999997</v>
      </c>
      <c r="H968">
        <v>1002730</v>
      </c>
      <c r="I968">
        <v>0.08</v>
      </c>
      <c r="K968">
        <v>1002730</v>
      </c>
      <c r="L968">
        <v>2.8740000000000001</v>
      </c>
      <c r="N968">
        <v>1002730</v>
      </c>
      <c r="O968">
        <v>1.4710000000000001</v>
      </c>
      <c r="Q968">
        <v>1002730</v>
      </c>
      <c r="R968">
        <v>44.180999999999997</v>
      </c>
    </row>
    <row r="969" spans="1:18" x14ac:dyDescent="0.2">
      <c r="A969">
        <v>1002740</v>
      </c>
      <c r="B969">
        <v>3.9430000000000001</v>
      </c>
      <c r="C969">
        <f t="shared" si="60"/>
        <v>0.248</v>
      </c>
      <c r="D969">
        <f t="shared" si="61"/>
        <v>5.2439999999999998</v>
      </c>
      <c r="E969">
        <f t="shared" si="62"/>
        <v>3.3809999999999998</v>
      </c>
      <c r="F969">
        <f t="shared" si="63"/>
        <v>91.646000000000001</v>
      </c>
      <c r="H969">
        <v>1002740</v>
      </c>
      <c r="I969">
        <v>0.248</v>
      </c>
      <c r="K969">
        <v>1002740</v>
      </c>
      <c r="L969">
        <v>5.2439999999999998</v>
      </c>
      <c r="N969">
        <v>1002740</v>
      </c>
      <c r="O969">
        <v>3.3809999999999998</v>
      </c>
      <c r="Q969">
        <v>1002740</v>
      </c>
      <c r="R969">
        <v>91.646000000000001</v>
      </c>
    </row>
    <row r="970" spans="1:18" x14ac:dyDescent="0.2">
      <c r="A970">
        <v>1002760</v>
      </c>
      <c r="B970">
        <v>2.2559999999999998</v>
      </c>
      <c r="C970">
        <f t="shared" si="60"/>
        <v>0.14399999999999999</v>
      </c>
      <c r="D970">
        <f t="shared" si="61"/>
        <v>6.899</v>
      </c>
      <c r="E970">
        <f t="shared" si="62"/>
        <v>2.6890000000000001</v>
      </c>
      <c r="F970">
        <f t="shared" si="63"/>
        <v>40.83</v>
      </c>
      <c r="H970">
        <v>1002760</v>
      </c>
      <c r="I970">
        <v>0.14399999999999999</v>
      </c>
      <c r="K970">
        <v>1002760</v>
      </c>
      <c r="L970">
        <v>6.899</v>
      </c>
      <c r="N970">
        <v>1002760</v>
      </c>
      <c r="O970">
        <v>2.6890000000000001</v>
      </c>
      <c r="Q970">
        <v>1002760</v>
      </c>
      <c r="R970">
        <v>40.83</v>
      </c>
    </row>
    <row r="971" spans="1:18" x14ac:dyDescent="0.2">
      <c r="A971">
        <v>1002770</v>
      </c>
      <c r="B971">
        <v>2.7440000000000002</v>
      </c>
      <c r="C971">
        <f t="shared" si="60"/>
        <v>0.10299999999999999</v>
      </c>
      <c r="D971">
        <f t="shared" si="61"/>
        <v>4.9729999999999999</v>
      </c>
      <c r="E971">
        <f t="shared" si="62"/>
        <v>2.7170000000000001</v>
      </c>
      <c r="F971">
        <f t="shared" si="63"/>
        <v>48.829000000000001</v>
      </c>
      <c r="H971">
        <v>1002770</v>
      </c>
      <c r="I971">
        <v>0.10299999999999999</v>
      </c>
      <c r="K971">
        <v>1002770</v>
      </c>
      <c r="L971">
        <v>4.9729999999999999</v>
      </c>
      <c r="N971">
        <v>1002770</v>
      </c>
      <c r="O971">
        <v>2.7170000000000001</v>
      </c>
      <c r="Q971">
        <v>1002770</v>
      </c>
      <c r="R971">
        <v>48.829000000000001</v>
      </c>
    </row>
    <row r="972" spans="1:18" x14ac:dyDescent="0.2">
      <c r="A972">
        <v>1002800</v>
      </c>
      <c r="B972">
        <v>3.1429999999999998</v>
      </c>
      <c r="C972">
        <f t="shared" si="60"/>
        <v>7.6999999999999999E-2</v>
      </c>
      <c r="D972">
        <f t="shared" si="61"/>
        <v>3.3460000000000001</v>
      </c>
      <c r="E972">
        <f t="shared" si="62"/>
        <v>2.1709999999999998</v>
      </c>
      <c r="F972">
        <f t="shared" si="63"/>
        <v>65.335999999999999</v>
      </c>
      <c r="H972">
        <v>1002800</v>
      </c>
      <c r="I972">
        <v>7.6999999999999999E-2</v>
      </c>
      <c r="K972">
        <v>1002800</v>
      </c>
      <c r="L972">
        <v>3.3460000000000001</v>
      </c>
      <c r="N972">
        <v>1002800</v>
      </c>
      <c r="O972">
        <v>2.1709999999999998</v>
      </c>
      <c r="Q972">
        <v>1002800</v>
      </c>
      <c r="R972">
        <v>65.335999999999999</v>
      </c>
    </row>
    <row r="973" spans="1:18" x14ac:dyDescent="0.2">
      <c r="A973">
        <v>1002810</v>
      </c>
      <c r="B973">
        <v>2.5249999999999999</v>
      </c>
      <c r="C973">
        <f t="shared" si="60"/>
        <v>5.6000000000000001E-2</v>
      </c>
      <c r="D973">
        <f t="shared" si="61"/>
        <v>2.1019999999999999</v>
      </c>
      <c r="E973">
        <f t="shared" si="62"/>
        <v>1.633</v>
      </c>
      <c r="F973">
        <f t="shared" si="63"/>
        <v>53.787999999999997</v>
      </c>
      <c r="H973">
        <v>1002810</v>
      </c>
      <c r="I973">
        <v>5.6000000000000001E-2</v>
      </c>
      <c r="K973">
        <v>1002810</v>
      </c>
      <c r="L973">
        <v>2.1019999999999999</v>
      </c>
      <c r="N973">
        <v>1002810</v>
      </c>
      <c r="O973">
        <v>1.633</v>
      </c>
      <c r="Q973">
        <v>1002810</v>
      </c>
      <c r="R973">
        <v>53.787999999999997</v>
      </c>
    </row>
    <row r="974" spans="1:18" x14ac:dyDescent="0.2">
      <c r="A974">
        <v>1002950</v>
      </c>
      <c r="B974">
        <v>3.2839999999999998</v>
      </c>
      <c r="C974">
        <f t="shared" si="60"/>
        <v>7.5999999999999998E-2</v>
      </c>
      <c r="D974">
        <f t="shared" si="61"/>
        <v>3.2919999999999998</v>
      </c>
      <c r="E974">
        <f t="shared" si="62"/>
        <v>2.3650000000000002</v>
      </c>
      <c r="F974">
        <f t="shared" si="63"/>
        <v>62.448</v>
      </c>
      <c r="H974">
        <v>1002950</v>
      </c>
      <c r="I974">
        <v>7.5999999999999998E-2</v>
      </c>
      <c r="K974">
        <v>1002950</v>
      </c>
      <c r="L974">
        <v>3.2919999999999998</v>
      </c>
      <c r="N974">
        <v>1002950</v>
      </c>
      <c r="O974">
        <v>2.3650000000000002</v>
      </c>
      <c r="Q974">
        <v>1002950</v>
      </c>
      <c r="R974">
        <v>62.448</v>
      </c>
    </row>
    <row r="975" spans="1:18" x14ac:dyDescent="0.2">
      <c r="A975">
        <v>1002960</v>
      </c>
      <c r="B975">
        <v>2.3980000000000001</v>
      </c>
      <c r="C975">
        <f t="shared" si="60"/>
        <v>7.2999999999999995E-2</v>
      </c>
      <c r="D975">
        <f t="shared" si="61"/>
        <v>3.1629999999999998</v>
      </c>
      <c r="E975">
        <f t="shared" si="62"/>
        <v>1.806</v>
      </c>
      <c r="F975">
        <f t="shared" si="63"/>
        <v>45.698999999999998</v>
      </c>
      <c r="H975">
        <v>1002960</v>
      </c>
      <c r="I975">
        <v>7.2999999999999995E-2</v>
      </c>
      <c r="K975">
        <v>1002960</v>
      </c>
      <c r="L975">
        <v>3.1629999999999998</v>
      </c>
      <c r="N975">
        <v>1002960</v>
      </c>
      <c r="O975">
        <v>1.806</v>
      </c>
      <c r="Q975">
        <v>1002960</v>
      </c>
      <c r="R975">
        <v>45.698999999999998</v>
      </c>
    </row>
    <row r="976" spans="1:18" x14ac:dyDescent="0.2">
      <c r="A976">
        <v>1002820</v>
      </c>
      <c r="B976">
        <v>2.7029999999999998</v>
      </c>
      <c r="C976">
        <f t="shared" si="60"/>
        <v>4.2999999999999997E-2</v>
      </c>
      <c r="D976">
        <f t="shared" si="61"/>
        <v>2.16</v>
      </c>
      <c r="E976">
        <f t="shared" si="62"/>
        <v>1.462</v>
      </c>
      <c r="F976">
        <f t="shared" si="63"/>
        <v>55.76</v>
      </c>
      <c r="H976">
        <v>1002820</v>
      </c>
      <c r="I976">
        <v>4.2999999999999997E-2</v>
      </c>
      <c r="K976">
        <v>1002820</v>
      </c>
      <c r="L976">
        <v>2.16</v>
      </c>
      <c r="N976">
        <v>1002820</v>
      </c>
      <c r="O976">
        <v>1.462</v>
      </c>
      <c r="Q976">
        <v>1002820</v>
      </c>
      <c r="R976">
        <v>55.76</v>
      </c>
    </row>
    <row r="977" spans="1:18" x14ac:dyDescent="0.2">
      <c r="A977">
        <v>1002940</v>
      </c>
      <c r="B977">
        <v>2.9940000000000002</v>
      </c>
      <c r="C977">
        <f t="shared" si="60"/>
        <v>3.5000000000000003E-2</v>
      </c>
      <c r="D977">
        <f t="shared" si="61"/>
        <v>1.2689999999999999</v>
      </c>
      <c r="E977">
        <f t="shared" si="62"/>
        <v>1.403</v>
      </c>
      <c r="F977">
        <f t="shared" si="63"/>
        <v>57.881</v>
      </c>
      <c r="H977">
        <v>1002940</v>
      </c>
      <c r="I977">
        <v>3.5000000000000003E-2</v>
      </c>
      <c r="K977">
        <v>1002940</v>
      </c>
      <c r="L977">
        <v>1.2689999999999999</v>
      </c>
      <c r="N977">
        <v>1002940</v>
      </c>
      <c r="O977">
        <v>1.403</v>
      </c>
      <c r="Q977">
        <v>1002940</v>
      </c>
      <c r="R977">
        <v>57.881</v>
      </c>
    </row>
    <row r="978" spans="1:18" x14ac:dyDescent="0.2">
      <c r="A978">
        <v>1002830</v>
      </c>
      <c r="B978">
        <v>1.198</v>
      </c>
      <c r="C978">
        <f t="shared" si="60"/>
        <v>2.3E-2</v>
      </c>
      <c r="D978">
        <f t="shared" si="61"/>
        <v>1.3009999999999999</v>
      </c>
      <c r="E978">
        <f t="shared" si="62"/>
        <v>0.78600000000000003</v>
      </c>
      <c r="F978">
        <f t="shared" si="63"/>
        <v>25.925000000000001</v>
      </c>
      <c r="H978">
        <v>1002830</v>
      </c>
      <c r="I978">
        <v>2.3E-2</v>
      </c>
      <c r="K978">
        <v>1002830</v>
      </c>
      <c r="L978">
        <v>1.3009999999999999</v>
      </c>
      <c r="N978">
        <v>1002830</v>
      </c>
      <c r="O978">
        <v>0.78600000000000003</v>
      </c>
      <c r="Q978">
        <v>1002830</v>
      </c>
      <c r="R978">
        <v>25.925000000000001</v>
      </c>
    </row>
    <row r="979" spans="1:18" x14ac:dyDescent="0.2">
      <c r="A979">
        <v>1002890</v>
      </c>
      <c r="B979">
        <v>1.728</v>
      </c>
      <c r="C979">
        <f t="shared" si="60"/>
        <v>3.6999999999999998E-2</v>
      </c>
      <c r="D979">
        <f t="shared" si="61"/>
        <v>2.032</v>
      </c>
      <c r="E979">
        <f t="shared" si="62"/>
        <v>1.2</v>
      </c>
      <c r="F979">
        <f t="shared" si="63"/>
        <v>36.033999999999999</v>
      </c>
      <c r="H979">
        <v>1002890</v>
      </c>
      <c r="I979">
        <v>3.6999999999999998E-2</v>
      </c>
      <c r="K979">
        <v>1002890</v>
      </c>
      <c r="L979">
        <v>2.032</v>
      </c>
      <c r="N979">
        <v>1002890</v>
      </c>
      <c r="O979">
        <v>1.2</v>
      </c>
      <c r="Q979">
        <v>1002890</v>
      </c>
      <c r="R979">
        <v>36.033999999999999</v>
      </c>
    </row>
    <row r="980" spans="1:18" x14ac:dyDescent="0.2">
      <c r="A980">
        <v>1002840</v>
      </c>
      <c r="B980">
        <v>1.601</v>
      </c>
      <c r="C980">
        <f t="shared" si="60"/>
        <v>1.9E-2</v>
      </c>
      <c r="D980">
        <f t="shared" si="61"/>
        <v>0.57799999999999996</v>
      </c>
      <c r="E980">
        <f t="shared" si="62"/>
        <v>0.754</v>
      </c>
      <c r="F980">
        <f t="shared" si="63"/>
        <v>33.502000000000002</v>
      </c>
      <c r="H980">
        <v>1002840</v>
      </c>
      <c r="I980">
        <v>1.9E-2</v>
      </c>
      <c r="K980">
        <v>1002840</v>
      </c>
      <c r="L980">
        <v>0.57799999999999996</v>
      </c>
      <c r="N980">
        <v>1002840</v>
      </c>
      <c r="O980">
        <v>0.754</v>
      </c>
      <c r="Q980">
        <v>1002840</v>
      </c>
      <c r="R980">
        <v>33.502000000000002</v>
      </c>
    </row>
    <row r="981" spans="1:18" x14ac:dyDescent="0.2">
      <c r="A981">
        <v>1002850</v>
      </c>
      <c r="B981">
        <v>2.5019999999999998</v>
      </c>
      <c r="C981">
        <f t="shared" si="60"/>
        <v>1.4E-2</v>
      </c>
      <c r="D981">
        <f t="shared" si="61"/>
        <v>0.62</v>
      </c>
      <c r="E981">
        <f t="shared" si="62"/>
        <v>0.76600000000000001</v>
      </c>
      <c r="F981">
        <f t="shared" si="63"/>
        <v>49.707000000000001</v>
      </c>
      <c r="H981">
        <v>1002850</v>
      </c>
      <c r="I981">
        <v>1.4E-2</v>
      </c>
      <c r="K981">
        <v>1002850</v>
      </c>
      <c r="L981">
        <v>0.62</v>
      </c>
      <c r="N981">
        <v>1002850</v>
      </c>
      <c r="O981">
        <v>0.76600000000000001</v>
      </c>
      <c r="Q981">
        <v>1002850</v>
      </c>
      <c r="R981">
        <v>49.707000000000001</v>
      </c>
    </row>
    <row r="982" spans="1:18" x14ac:dyDescent="0.2">
      <c r="A982">
        <v>1002880</v>
      </c>
      <c r="B982">
        <v>2.5680000000000001</v>
      </c>
      <c r="C982">
        <f t="shared" si="60"/>
        <v>1.2999999999999999E-2</v>
      </c>
      <c r="D982">
        <f t="shared" si="61"/>
        <v>0.70899999999999996</v>
      </c>
      <c r="E982">
        <f t="shared" si="62"/>
        <v>0.76</v>
      </c>
      <c r="F982">
        <f t="shared" si="63"/>
        <v>51.384</v>
      </c>
      <c r="H982">
        <v>1002880</v>
      </c>
      <c r="I982">
        <v>1.2999999999999999E-2</v>
      </c>
      <c r="K982">
        <v>1002880</v>
      </c>
      <c r="L982">
        <v>0.70899999999999996</v>
      </c>
      <c r="N982">
        <v>1002880</v>
      </c>
      <c r="O982">
        <v>0.76</v>
      </c>
      <c r="Q982">
        <v>1002880</v>
      </c>
      <c r="R982">
        <v>51.384</v>
      </c>
    </row>
    <row r="983" spans="1:18" x14ac:dyDescent="0.2">
      <c r="A983">
        <v>1002860</v>
      </c>
      <c r="B983">
        <v>2.5009999999999999</v>
      </c>
      <c r="C983">
        <f t="shared" si="60"/>
        <v>8.0000000000000002E-3</v>
      </c>
      <c r="D983">
        <f t="shared" si="61"/>
        <v>0.59799999999999998</v>
      </c>
      <c r="E983">
        <f t="shared" si="62"/>
        <v>0.57699999999999996</v>
      </c>
      <c r="F983">
        <f t="shared" si="63"/>
        <v>43.491999999999997</v>
      </c>
      <c r="H983">
        <v>1002860</v>
      </c>
      <c r="I983">
        <v>8.0000000000000002E-3</v>
      </c>
      <c r="K983">
        <v>1002860</v>
      </c>
      <c r="L983">
        <v>0.59799999999999998</v>
      </c>
      <c r="N983">
        <v>1002860</v>
      </c>
      <c r="O983">
        <v>0.57699999999999996</v>
      </c>
      <c r="Q983">
        <v>1002860</v>
      </c>
      <c r="R983">
        <v>43.491999999999997</v>
      </c>
    </row>
    <row r="984" spans="1:18" x14ac:dyDescent="0.2">
      <c r="A984">
        <v>1002870</v>
      </c>
      <c r="B984">
        <v>2.8090000000000002</v>
      </c>
      <c r="C984">
        <f t="shared" si="60"/>
        <v>8.9999999999999993E-3</v>
      </c>
      <c r="D984">
        <f t="shared" si="61"/>
        <v>0.67600000000000005</v>
      </c>
      <c r="E984">
        <f t="shared" si="62"/>
        <v>0.65900000000000003</v>
      </c>
      <c r="F984">
        <f t="shared" si="63"/>
        <v>48.686</v>
      </c>
      <c r="H984">
        <v>1002870</v>
      </c>
      <c r="I984">
        <v>8.9999999999999993E-3</v>
      </c>
      <c r="K984">
        <v>1002870</v>
      </c>
      <c r="L984">
        <v>0.67600000000000005</v>
      </c>
      <c r="N984">
        <v>1002870</v>
      </c>
      <c r="O984">
        <v>0.65900000000000003</v>
      </c>
      <c r="Q984">
        <v>1002870</v>
      </c>
      <c r="R984">
        <v>48.686</v>
      </c>
    </row>
    <row r="985" spans="1:18" x14ac:dyDescent="0.2">
      <c r="A985">
        <v>1002900</v>
      </c>
      <c r="B985">
        <v>4.9480000000000004</v>
      </c>
      <c r="C985">
        <f t="shared" si="60"/>
        <v>0.11899999999999999</v>
      </c>
      <c r="D985">
        <f t="shared" si="61"/>
        <v>10.5</v>
      </c>
      <c r="E985">
        <f t="shared" si="62"/>
        <v>3.4809999999999999</v>
      </c>
      <c r="F985">
        <f t="shared" si="63"/>
        <v>105.27200000000001</v>
      </c>
      <c r="H985">
        <v>1002900</v>
      </c>
      <c r="I985">
        <v>0.11899999999999999</v>
      </c>
      <c r="K985">
        <v>1002900</v>
      </c>
      <c r="L985">
        <v>10.5</v>
      </c>
      <c r="N985">
        <v>1002900</v>
      </c>
      <c r="O985">
        <v>3.4809999999999999</v>
      </c>
      <c r="Q985">
        <v>1002900</v>
      </c>
      <c r="R985">
        <v>105.27200000000001</v>
      </c>
    </row>
    <row r="986" spans="1:18" x14ac:dyDescent="0.2">
      <c r="A986">
        <v>1002910</v>
      </c>
      <c r="B986">
        <v>2.944</v>
      </c>
      <c r="C986">
        <f t="shared" si="60"/>
        <v>5.8000000000000003E-2</v>
      </c>
      <c r="D986">
        <f t="shared" si="61"/>
        <v>4.3280000000000003</v>
      </c>
      <c r="E986">
        <f t="shared" si="62"/>
        <v>1.9490000000000001</v>
      </c>
      <c r="F986">
        <f t="shared" si="63"/>
        <v>62.509</v>
      </c>
      <c r="H986">
        <v>1002910</v>
      </c>
      <c r="I986">
        <v>5.8000000000000003E-2</v>
      </c>
      <c r="K986">
        <v>1002910</v>
      </c>
      <c r="L986">
        <v>4.3280000000000003</v>
      </c>
      <c r="N986">
        <v>1002910</v>
      </c>
      <c r="O986">
        <v>1.9490000000000001</v>
      </c>
      <c r="Q986">
        <v>1002910</v>
      </c>
      <c r="R986">
        <v>62.509</v>
      </c>
    </row>
    <row r="987" spans="1:18" x14ac:dyDescent="0.2">
      <c r="A987">
        <v>1002920</v>
      </c>
      <c r="B987">
        <v>1.8759999999999999</v>
      </c>
      <c r="C987">
        <f t="shared" si="60"/>
        <v>2.5999999999999999E-2</v>
      </c>
      <c r="D987">
        <f t="shared" si="61"/>
        <v>0.53300000000000003</v>
      </c>
      <c r="E987">
        <f t="shared" si="62"/>
        <v>0.92700000000000005</v>
      </c>
      <c r="F987">
        <f t="shared" si="63"/>
        <v>33.695999999999998</v>
      </c>
      <c r="H987">
        <v>1002920</v>
      </c>
      <c r="I987">
        <v>2.5999999999999999E-2</v>
      </c>
      <c r="K987">
        <v>1002920</v>
      </c>
      <c r="L987">
        <v>0.53300000000000003</v>
      </c>
      <c r="N987">
        <v>1002920</v>
      </c>
      <c r="O987">
        <v>0.92700000000000005</v>
      </c>
      <c r="Q987">
        <v>1002920</v>
      </c>
      <c r="R987">
        <v>33.695999999999998</v>
      </c>
    </row>
    <row r="988" spans="1:18" x14ac:dyDescent="0.2">
      <c r="A988">
        <v>1002930</v>
      </c>
      <c r="B988">
        <v>1.859</v>
      </c>
      <c r="C988">
        <f t="shared" si="60"/>
        <v>1.0999999999999999E-2</v>
      </c>
      <c r="D988">
        <f t="shared" si="61"/>
        <v>0.42599999999999999</v>
      </c>
      <c r="E988">
        <f t="shared" si="62"/>
        <v>0.57499999999999996</v>
      </c>
      <c r="F988">
        <f t="shared" si="63"/>
        <v>32.697000000000003</v>
      </c>
      <c r="H988">
        <v>1002930</v>
      </c>
      <c r="I988">
        <v>1.0999999999999999E-2</v>
      </c>
      <c r="K988">
        <v>1002930</v>
      </c>
      <c r="L988">
        <v>0.42599999999999999</v>
      </c>
      <c r="N988">
        <v>1002930</v>
      </c>
      <c r="O988">
        <v>0.57499999999999996</v>
      </c>
      <c r="Q988">
        <v>1002930</v>
      </c>
      <c r="R988">
        <v>32.697000000000003</v>
      </c>
    </row>
    <row r="989" spans="1:18" x14ac:dyDescent="0.2">
      <c r="A989">
        <v>1002970</v>
      </c>
      <c r="B989">
        <v>2.794</v>
      </c>
      <c r="C989">
        <f t="shared" si="60"/>
        <v>0.20799999999999999</v>
      </c>
      <c r="D989">
        <f t="shared" si="61"/>
        <v>3.6150000000000002</v>
      </c>
      <c r="E989">
        <f t="shared" si="62"/>
        <v>2.7519999999999998</v>
      </c>
      <c r="F989">
        <f t="shared" si="63"/>
        <v>63.436</v>
      </c>
      <c r="H989">
        <v>1002970</v>
      </c>
      <c r="I989">
        <v>0.20799999999999999</v>
      </c>
      <c r="K989">
        <v>1002970</v>
      </c>
      <c r="L989">
        <v>3.6150000000000002</v>
      </c>
      <c r="N989">
        <v>1002970</v>
      </c>
      <c r="O989">
        <v>2.7519999999999998</v>
      </c>
      <c r="Q989">
        <v>1002970</v>
      </c>
      <c r="R989">
        <v>63.436</v>
      </c>
    </row>
    <row r="990" spans="1:18" x14ac:dyDescent="0.2">
      <c r="A990">
        <v>1003010</v>
      </c>
      <c r="B990">
        <v>1.8069999999999999</v>
      </c>
      <c r="C990">
        <f t="shared" si="60"/>
        <v>6.0000000000000001E-3</v>
      </c>
      <c r="D990">
        <f t="shared" si="61"/>
        <v>0.41399999999999998</v>
      </c>
      <c r="E990">
        <f t="shared" si="62"/>
        <v>0.435</v>
      </c>
      <c r="F990">
        <f t="shared" si="63"/>
        <v>31.295000000000002</v>
      </c>
      <c r="H990">
        <v>1003010</v>
      </c>
      <c r="I990">
        <v>6.0000000000000001E-3</v>
      </c>
      <c r="K990">
        <v>1003010</v>
      </c>
      <c r="L990">
        <v>0.41399999999999998</v>
      </c>
      <c r="N990">
        <v>1003010</v>
      </c>
      <c r="O990">
        <v>0.435</v>
      </c>
      <c r="Q990">
        <v>1003010</v>
      </c>
      <c r="R990">
        <v>31.295000000000002</v>
      </c>
    </row>
    <row r="991" spans="1:18" x14ac:dyDescent="0.2">
      <c r="A991">
        <v>1003040</v>
      </c>
      <c r="B991">
        <v>1.8520000000000001</v>
      </c>
      <c r="C991">
        <f t="shared" si="60"/>
        <v>4.2000000000000003E-2</v>
      </c>
      <c r="D991">
        <f t="shared" si="61"/>
        <v>0.54900000000000004</v>
      </c>
      <c r="E991">
        <f t="shared" si="62"/>
        <v>1.0680000000000001</v>
      </c>
      <c r="F991">
        <f t="shared" si="63"/>
        <v>37.515000000000001</v>
      </c>
      <c r="H991">
        <v>1003040</v>
      </c>
      <c r="I991">
        <v>4.2000000000000003E-2</v>
      </c>
      <c r="K991">
        <v>1003040</v>
      </c>
      <c r="L991">
        <v>0.54900000000000004</v>
      </c>
      <c r="N991">
        <v>1003040</v>
      </c>
      <c r="O991">
        <v>1.0680000000000001</v>
      </c>
      <c r="Q991">
        <v>1003040</v>
      </c>
      <c r="R991">
        <v>37.515000000000001</v>
      </c>
    </row>
    <row r="992" spans="1:18" x14ac:dyDescent="0.2">
      <c r="A992">
        <v>1003080</v>
      </c>
      <c r="B992">
        <v>9.423</v>
      </c>
      <c r="C992">
        <f t="shared" si="60"/>
        <v>0.63100000000000001</v>
      </c>
      <c r="D992">
        <f t="shared" si="61"/>
        <v>16.91</v>
      </c>
      <c r="E992">
        <f t="shared" si="62"/>
        <v>12.308999999999999</v>
      </c>
      <c r="F992">
        <f t="shared" si="63"/>
        <v>233.49799999999999</v>
      </c>
      <c r="H992">
        <v>1003080</v>
      </c>
      <c r="I992">
        <v>0.63100000000000001</v>
      </c>
      <c r="K992">
        <v>1003080</v>
      </c>
      <c r="L992">
        <v>16.91</v>
      </c>
      <c r="N992">
        <v>1003080</v>
      </c>
      <c r="O992">
        <v>12.308999999999999</v>
      </c>
      <c r="Q992">
        <v>1003080</v>
      </c>
      <c r="R992">
        <v>233.49799999999999</v>
      </c>
    </row>
    <row r="993" spans="1:18" x14ac:dyDescent="0.2">
      <c r="A993">
        <v>1003090</v>
      </c>
      <c r="B993">
        <v>3.9420000000000002</v>
      </c>
      <c r="C993">
        <f t="shared" si="60"/>
        <v>0.122</v>
      </c>
      <c r="D993">
        <f t="shared" si="61"/>
        <v>3.71</v>
      </c>
      <c r="E993">
        <f t="shared" si="62"/>
        <v>3.4649999999999999</v>
      </c>
      <c r="F993">
        <f t="shared" si="63"/>
        <v>80.716999999999999</v>
      </c>
      <c r="H993">
        <v>1003090</v>
      </c>
      <c r="I993">
        <v>0.122</v>
      </c>
      <c r="K993">
        <v>1003090</v>
      </c>
      <c r="L993">
        <v>3.71</v>
      </c>
      <c r="N993">
        <v>1003090</v>
      </c>
      <c r="O993">
        <v>3.4649999999999999</v>
      </c>
      <c r="Q993">
        <v>1003090</v>
      </c>
      <c r="R993">
        <v>80.716999999999999</v>
      </c>
    </row>
    <row r="994" spans="1:18" x14ac:dyDescent="0.2">
      <c r="A994">
        <v>1003100</v>
      </c>
      <c r="B994">
        <v>9.1509999999999998</v>
      </c>
      <c r="C994">
        <f t="shared" si="60"/>
        <v>0.501</v>
      </c>
      <c r="D994">
        <f t="shared" si="61"/>
        <v>11.736000000000001</v>
      </c>
      <c r="E994">
        <f t="shared" si="62"/>
        <v>10.153</v>
      </c>
      <c r="F994">
        <f t="shared" si="63"/>
        <v>204.39500000000001</v>
      </c>
      <c r="H994">
        <v>1003100</v>
      </c>
      <c r="I994">
        <v>0.501</v>
      </c>
      <c r="K994">
        <v>1003100</v>
      </c>
      <c r="L994">
        <v>11.736000000000001</v>
      </c>
      <c r="N994">
        <v>1003100</v>
      </c>
      <c r="O994">
        <v>10.153</v>
      </c>
      <c r="Q994">
        <v>1003100</v>
      </c>
      <c r="R994">
        <v>204.39500000000001</v>
      </c>
    </row>
    <row r="995" spans="1:18" x14ac:dyDescent="0.2">
      <c r="A995">
        <v>1003110</v>
      </c>
      <c r="B995">
        <v>3.0539999999999998</v>
      </c>
      <c r="C995">
        <f t="shared" si="60"/>
        <v>7.0000000000000007E-2</v>
      </c>
      <c r="D995">
        <f t="shared" si="61"/>
        <v>3.306</v>
      </c>
      <c r="E995">
        <f t="shared" si="62"/>
        <v>2.4849999999999999</v>
      </c>
      <c r="F995">
        <f t="shared" si="63"/>
        <v>54.695999999999998</v>
      </c>
      <c r="H995">
        <v>1003110</v>
      </c>
      <c r="I995">
        <v>7.0000000000000007E-2</v>
      </c>
      <c r="K995">
        <v>1003110</v>
      </c>
      <c r="L995">
        <v>3.306</v>
      </c>
      <c r="N995">
        <v>1003110</v>
      </c>
      <c r="O995">
        <v>2.4849999999999999</v>
      </c>
      <c r="Q995">
        <v>1003110</v>
      </c>
      <c r="R995">
        <v>54.695999999999998</v>
      </c>
    </row>
    <row r="996" spans="1:18" x14ac:dyDescent="0.2">
      <c r="A996">
        <v>1003130</v>
      </c>
      <c r="B996">
        <v>12.481</v>
      </c>
      <c r="C996">
        <f t="shared" si="60"/>
        <v>3.9350000000000001</v>
      </c>
      <c r="D996">
        <f t="shared" si="61"/>
        <v>29.227</v>
      </c>
      <c r="E996">
        <f t="shared" si="62"/>
        <v>22.812999999999999</v>
      </c>
      <c r="F996">
        <f t="shared" si="63"/>
        <v>458.81799999999998</v>
      </c>
      <c r="H996">
        <v>1003130</v>
      </c>
      <c r="I996">
        <v>3.9350000000000001</v>
      </c>
      <c r="K996">
        <v>1003130</v>
      </c>
      <c r="L996">
        <v>29.227</v>
      </c>
      <c r="N996">
        <v>1003130</v>
      </c>
      <c r="O996">
        <v>22.812999999999999</v>
      </c>
      <c r="Q996">
        <v>1003130</v>
      </c>
      <c r="R996">
        <v>458.81799999999998</v>
      </c>
    </row>
    <row r="997" spans="1:18" x14ac:dyDescent="0.2">
      <c r="A997">
        <v>1003140</v>
      </c>
      <c r="B997">
        <v>6.3179999999999996</v>
      </c>
      <c r="C997">
        <f t="shared" si="60"/>
        <v>0.20200000000000001</v>
      </c>
      <c r="D997">
        <f t="shared" si="61"/>
        <v>12.504</v>
      </c>
      <c r="E997">
        <f t="shared" si="62"/>
        <v>7.3259999999999996</v>
      </c>
      <c r="F997">
        <f t="shared" si="63"/>
        <v>131.214</v>
      </c>
      <c r="H997">
        <v>1003140</v>
      </c>
      <c r="I997">
        <v>0.20200000000000001</v>
      </c>
      <c r="K997">
        <v>1003140</v>
      </c>
      <c r="L997">
        <v>12.504</v>
      </c>
      <c r="N997">
        <v>1003140</v>
      </c>
      <c r="O997">
        <v>7.3259999999999996</v>
      </c>
      <c r="Q997">
        <v>1003140</v>
      </c>
      <c r="R997">
        <v>131.214</v>
      </c>
    </row>
    <row r="998" spans="1:18" x14ac:dyDescent="0.2">
      <c r="A998">
        <v>1003150</v>
      </c>
      <c r="B998">
        <v>4.4550000000000001</v>
      </c>
      <c r="C998">
        <f t="shared" si="60"/>
        <v>0.187</v>
      </c>
      <c r="D998">
        <f t="shared" si="61"/>
        <v>4.8689999999999998</v>
      </c>
      <c r="E998">
        <f t="shared" si="62"/>
        <v>3.4350000000000001</v>
      </c>
      <c r="F998">
        <f t="shared" si="63"/>
        <v>108.36199999999999</v>
      </c>
      <c r="H998">
        <v>1003150</v>
      </c>
      <c r="I998">
        <v>0.187</v>
      </c>
      <c r="K998">
        <v>1003150</v>
      </c>
      <c r="L998">
        <v>4.8689999999999998</v>
      </c>
      <c r="N998">
        <v>1003150</v>
      </c>
      <c r="O998">
        <v>3.4350000000000001</v>
      </c>
      <c r="Q998">
        <v>1003150</v>
      </c>
      <c r="R998">
        <v>108.36199999999999</v>
      </c>
    </row>
    <row r="999" spans="1:18" x14ac:dyDescent="0.2">
      <c r="A999">
        <v>1003190</v>
      </c>
      <c r="B999">
        <v>1.51</v>
      </c>
      <c r="C999">
        <f t="shared" si="60"/>
        <v>1.7999999999999999E-2</v>
      </c>
      <c r="D999">
        <f t="shared" si="61"/>
        <v>0.35899999999999999</v>
      </c>
      <c r="E999">
        <f t="shared" si="62"/>
        <v>0.67200000000000004</v>
      </c>
      <c r="F999">
        <f t="shared" si="63"/>
        <v>29.256</v>
      </c>
      <c r="H999">
        <v>1003190</v>
      </c>
      <c r="I999">
        <v>1.7999999999999999E-2</v>
      </c>
      <c r="K999">
        <v>1003190</v>
      </c>
      <c r="L999">
        <v>0.35899999999999999</v>
      </c>
      <c r="N999">
        <v>1003190</v>
      </c>
      <c r="O999">
        <v>0.67200000000000004</v>
      </c>
      <c r="Q999">
        <v>1003190</v>
      </c>
      <c r="R999">
        <v>29.256</v>
      </c>
    </row>
    <row r="1000" spans="1:18" x14ac:dyDescent="0.2">
      <c r="A1000">
        <v>1003160</v>
      </c>
      <c r="B1000">
        <v>1.4730000000000001</v>
      </c>
      <c r="C1000">
        <f t="shared" si="60"/>
        <v>3.5999999999999997E-2</v>
      </c>
      <c r="D1000">
        <f t="shared" si="61"/>
        <v>1.2190000000000001</v>
      </c>
      <c r="E1000">
        <f t="shared" si="62"/>
        <v>0.89500000000000002</v>
      </c>
      <c r="F1000">
        <f t="shared" si="63"/>
        <v>34.03</v>
      </c>
      <c r="H1000">
        <v>1003160</v>
      </c>
      <c r="I1000">
        <v>3.5999999999999997E-2</v>
      </c>
      <c r="K1000">
        <v>1003160</v>
      </c>
      <c r="L1000">
        <v>1.2190000000000001</v>
      </c>
      <c r="N1000">
        <v>1003160</v>
      </c>
      <c r="O1000">
        <v>0.89500000000000002</v>
      </c>
      <c r="Q1000">
        <v>1003160</v>
      </c>
      <c r="R1000">
        <v>34.03</v>
      </c>
    </row>
    <row r="1001" spans="1:18" x14ac:dyDescent="0.2">
      <c r="A1001">
        <v>1003170</v>
      </c>
      <c r="B1001">
        <v>3.0979999999999999</v>
      </c>
      <c r="C1001">
        <f t="shared" si="60"/>
        <v>0.13300000000000001</v>
      </c>
      <c r="D1001">
        <f t="shared" si="61"/>
        <v>5.57</v>
      </c>
      <c r="E1001">
        <f t="shared" si="62"/>
        <v>2.5880000000000001</v>
      </c>
      <c r="F1001">
        <f t="shared" si="63"/>
        <v>83.203000000000003</v>
      </c>
      <c r="H1001">
        <v>1003170</v>
      </c>
      <c r="I1001">
        <v>0.13300000000000001</v>
      </c>
      <c r="K1001">
        <v>1003170</v>
      </c>
      <c r="L1001">
        <v>5.57</v>
      </c>
      <c r="N1001">
        <v>1003170</v>
      </c>
      <c r="O1001">
        <v>2.5880000000000001</v>
      </c>
      <c r="Q1001">
        <v>1003170</v>
      </c>
      <c r="R1001">
        <v>83.203000000000003</v>
      </c>
    </row>
    <row r="1002" spans="1:18" x14ac:dyDescent="0.2">
      <c r="A1002">
        <v>1003180</v>
      </c>
      <c r="B1002">
        <v>1.1679999999999999</v>
      </c>
      <c r="C1002">
        <f t="shared" si="60"/>
        <v>8.0000000000000002E-3</v>
      </c>
      <c r="D1002">
        <f t="shared" si="61"/>
        <v>0.34899999999999998</v>
      </c>
      <c r="E1002">
        <f t="shared" si="62"/>
        <v>0.38700000000000001</v>
      </c>
      <c r="F1002">
        <f t="shared" si="63"/>
        <v>22.154</v>
      </c>
      <c r="H1002">
        <v>1003180</v>
      </c>
      <c r="I1002">
        <v>8.0000000000000002E-3</v>
      </c>
      <c r="K1002">
        <v>1003180</v>
      </c>
      <c r="L1002">
        <v>0.34899999999999998</v>
      </c>
      <c r="N1002">
        <v>1003180</v>
      </c>
      <c r="O1002">
        <v>0.38700000000000001</v>
      </c>
      <c r="Q1002">
        <v>1003180</v>
      </c>
      <c r="R1002">
        <v>22.154</v>
      </c>
    </row>
    <row r="1003" spans="1:18" x14ac:dyDescent="0.2">
      <c r="A1003">
        <v>1003240</v>
      </c>
      <c r="B1003">
        <v>13.801</v>
      </c>
      <c r="C1003">
        <f t="shared" si="60"/>
        <v>4.1900000000000004</v>
      </c>
      <c r="D1003">
        <f t="shared" si="61"/>
        <v>41.348999999999997</v>
      </c>
      <c r="E1003">
        <f t="shared" si="62"/>
        <v>36.887999999999998</v>
      </c>
      <c r="F1003">
        <f t="shared" si="63"/>
        <v>389.255</v>
      </c>
      <c r="H1003">
        <v>1003240</v>
      </c>
      <c r="I1003">
        <v>4.1900000000000004</v>
      </c>
      <c r="K1003">
        <v>1003240</v>
      </c>
      <c r="L1003">
        <v>41.348999999999997</v>
      </c>
      <c r="N1003">
        <v>1003240</v>
      </c>
      <c r="O1003">
        <v>36.887999999999998</v>
      </c>
      <c r="Q1003">
        <v>1003240</v>
      </c>
      <c r="R1003">
        <v>389.255</v>
      </c>
    </row>
    <row r="1004" spans="1:18" x14ac:dyDescent="0.2">
      <c r="A1004">
        <v>1003250</v>
      </c>
      <c r="B1004">
        <v>9.202</v>
      </c>
      <c r="C1004">
        <f t="shared" si="60"/>
        <v>2.786</v>
      </c>
      <c r="D1004">
        <f t="shared" si="61"/>
        <v>21.945</v>
      </c>
      <c r="E1004">
        <f t="shared" si="62"/>
        <v>19.085999999999999</v>
      </c>
      <c r="F1004">
        <f t="shared" si="63"/>
        <v>297.017</v>
      </c>
      <c r="H1004">
        <v>1003250</v>
      </c>
      <c r="I1004">
        <v>2.786</v>
      </c>
      <c r="K1004">
        <v>1003250</v>
      </c>
      <c r="L1004">
        <v>21.945</v>
      </c>
      <c r="N1004">
        <v>1003250</v>
      </c>
      <c r="O1004">
        <v>19.085999999999999</v>
      </c>
      <c r="Q1004">
        <v>1003250</v>
      </c>
      <c r="R1004">
        <v>297.017</v>
      </c>
    </row>
    <row r="1005" spans="1:18" x14ac:dyDescent="0.2">
      <c r="A1005">
        <v>1003460</v>
      </c>
      <c r="B1005">
        <v>8.7739999999999991</v>
      </c>
      <c r="C1005">
        <f t="shared" si="60"/>
        <v>2.5790000000000002</v>
      </c>
      <c r="D1005">
        <f t="shared" si="61"/>
        <v>15.348000000000001</v>
      </c>
      <c r="E1005">
        <f t="shared" si="62"/>
        <v>14.646000000000001</v>
      </c>
      <c r="F1005">
        <f t="shared" si="63"/>
        <v>297.19499999999999</v>
      </c>
      <c r="H1005">
        <v>1003460</v>
      </c>
      <c r="I1005">
        <v>2.5790000000000002</v>
      </c>
      <c r="K1005">
        <v>1003460</v>
      </c>
      <c r="L1005">
        <v>15.348000000000001</v>
      </c>
      <c r="N1005">
        <v>1003460</v>
      </c>
      <c r="O1005">
        <v>14.646000000000001</v>
      </c>
      <c r="Q1005">
        <v>1003460</v>
      </c>
      <c r="R1005">
        <v>297.19499999999999</v>
      </c>
    </row>
    <row r="1006" spans="1:18" x14ac:dyDescent="0.2">
      <c r="A1006">
        <v>1003260</v>
      </c>
      <c r="B1006">
        <v>4.4050000000000002</v>
      </c>
      <c r="C1006">
        <f t="shared" si="60"/>
        <v>0.85</v>
      </c>
      <c r="D1006">
        <f t="shared" si="61"/>
        <v>11.432</v>
      </c>
      <c r="E1006">
        <f t="shared" si="62"/>
        <v>8.7729999999999997</v>
      </c>
      <c r="F1006">
        <f t="shared" si="63"/>
        <v>98.849000000000004</v>
      </c>
      <c r="H1006">
        <v>1003260</v>
      </c>
      <c r="I1006">
        <v>0.85</v>
      </c>
      <c r="K1006">
        <v>1003260</v>
      </c>
      <c r="L1006">
        <v>11.432</v>
      </c>
      <c r="N1006">
        <v>1003260</v>
      </c>
      <c r="O1006">
        <v>8.7729999999999997</v>
      </c>
      <c r="Q1006">
        <v>1003260</v>
      </c>
      <c r="R1006">
        <v>98.849000000000004</v>
      </c>
    </row>
    <row r="1007" spans="1:18" x14ac:dyDescent="0.2">
      <c r="A1007">
        <v>1003261</v>
      </c>
      <c r="B1007">
        <v>3.3490000000000002</v>
      </c>
      <c r="C1007">
        <f t="shared" si="60"/>
        <v>0.36099999999999999</v>
      </c>
      <c r="D1007">
        <f t="shared" si="61"/>
        <v>9.18</v>
      </c>
      <c r="E1007">
        <f t="shared" si="62"/>
        <v>4.6470000000000002</v>
      </c>
      <c r="F1007">
        <f t="shared" si="63"/>
        <v>79.587000000000003</v>
      </c>
      <c r="H1007">
        <v>1003261</v>
      </c>
      <c r="I1007">
        <v>0.36099999999999999</v>
      </c>
      <c r="K1007">
        <v>1003261</v>
      </c>
      <c r="L1007">
        <v>9.18</v>
      </c>
      <c r="N1007">
        <v>1003261</v>
      </c>
      <c r="O1007">
        <v>4.6470000000000002</v>
      </c>
      <c r="Q1007">
        <v>1003261</v>
      </c>
      <c r="R1007">
        <v>79.587000000000003</v>
      </c>
    </row>
    <row r="1008" spans="1:18" x14ac:dyDescent="0.2">
      <c r="A1008">
        <v>1003440</v>
      </c>
      <c r="B1008">
        <v>3.5979999999999999</v>
      </c>
      <c r="C1008">
        <f t="shared" si="60"/>
        <v>0.36599999999999999</v>
      </c>
      <c r="D1008">
        <f t="shared" si="61"/>
        <v>8.0410000000000004</v>
      </c>
      <c r="E1008">
        <f t="shared" si="62"/>
        <v>5.101</v>
      </c>
      <c r="F1008">
        <f t="shared" si="63"/>
        <v>80.388000000000005</v>
      </c>
      <c r="H1008">
        <v>1003440</v>
      </c>
      <c r="I1008">
        <v>0.36599999999999999</v>
      </c>
      <c r="K1008">
        <v>1003440</v>
      </c>
      <c r="L1008">
        <v>8.0410000000000004</v>
      </c>
      <c r="N1008">
        <v>1003440</v>
      </c>
      <c r="O1008">
        <v>5.101</v>
      </c>
      <c r="Q1008">
        <v>1003440</v>
      </c>
      <c r="R1008">
        <v>80.388000000000005</v>
      </c>
    </row>
    <row r="1009" spans="1:18" x14ac:dyDescent="0.2">
      <c r="A1009">
        <v>1003450</v>
      </c>
      <c r="B1009">
        <v>6.4329999999999998</v>
      </c>
      <c r="C1009">
        <f t="shared" si="60"/>
        <v>2.8119999999999998</v>
      </c>
      <c r="D1009">
        <f t="shared" si="61"/>
        <v>17.488</v>
      </c>
      <c r="E1009">
        <f t="shared" si="62"/>
        <v>14.967000000000001</v>
      </c>
      <c r="F1009">
        <f t="shared" si="63"/>
        <v>214.49</v>
      </c>
      <c r="H1009">
        <v>1003450</v>
      </c>
      <c r="I1009">
        <v>2.8119999999999998</v>
      </c>
      <c r="K1009">
        <v>1003450</v>
      </c>
      <c r="L1009">
        <v>17.488</v>
      </c>
      <c r="N1009">
        <v>1003450</v>
      </c>
      <c r="O1009">
        <v>14.967000000000001</v>
      </c>
      <c r="Q1009">
        <v>1003450</v>
      </c>
      <c r="R1009">
        <v>214.49</v>
      </c>
    </row>
    <row r="1010" spans="1:18" x14ac:dyDescent="0.2">
      <c r="A1010">
        <v>1003270</v>
      </c>
      <c r="B1010">
        <v>4.3719999999999999</v>
      </c>
      <c r="C1010">
        <f t="shared" si="60"/>
        <v>0.35199999999999998</v>
      </c>
      <c r="D1010">
        <f t="shared" si="61"/>
        <v>8.0090000000000003</v>
      </c>
      <c r="E1010">
        <f t="shared" si="62"/>
        <v>5.4530000000000003</v>
      </c>
      <c r="F1010">
        <f t="shared" si="63"/>
        <v>99.491</v>
      </c>
      <c r="H1010">
        <v>1003270</v>
      </c>
      <c r="I1010">
        <v>0.35199999999999998</v>
      </c>
      <c r="K1010">
        <v>1003270</v>
      </c>
      <c r="L1010">
        <v>8.0090000000000003</v>
      </c>
      <c r="N1010">
        <v>1003270</v>
      </c>
      <c r="O1010">
        <v>5.4530000000000003</v>
      </c>
      <c r="Q1010">
        <v>1003270</v>
      </c>
      <c r="R1010">
        <v>99.491</v>
      </c>
    </row>
    <row r="1011" spans="1:18" x14ac:dyDescent="0.2">
      <c r="A1011">
        <v>1003430</v>
      </c>
      <c r="B1011">
        <v>3.9689999999999999</v>
      </c>
      <c r="C1011">
        <f t="shared" si="60"/>
        <v>0.27900000000000003</v>
      </c>
      <c r="D1011">
        <f t="shared" si="61"/>
        <v>5.7439999999999998</v>
      </c>
      <c r="E1011">
        <f t="shared" si="62"/>
        <v>4.24</v>
      </c>
      <c r="F1011">
        <f t="shared" si="63"/>
        <v>89.962999999999994</v>
      </c>
      <c r="H1011">
        <v>1003430</v>
      </c>
      <c r="I1011">
        <v>0.27900000000000003</v>
      </c>
      <c r="K1011">
        <v>1003430</v>
      </c>
      <c r="L1011">
        <v>5.7439999999999998</v>
      </c>
      <c r="N1011">
        <v>1003430</v>
      </c>
      <c r="O1011">
        <v>4.24</v>
      </c>
      <c r="Q1011">
        <v>1003430</v>
      </c>
      <c r="R1011">
        <v>89.962999999999994</v>
      </c>
    </row>
    <row r="1012" spans="1:18" x14ac:dyDescent="0.2">
      <c r="A1012">
        <v>1003280</v>
      </c>
      <c r="B1012">
        <v>5.9020000000000001</v>
      </c>
      <c r="C1012">
        <f t="shared" si="60"/>
        <v>1.0629999999999999</v>
      </c>
      <c r="D1012">
        <f t="shared" si="61"/>
        <v>12.343999999999999</v>
      </c>
      <c r="E1012">
        <f t="shared" si="62"/>
        <v>9.7590000000000003</v>
      </c>
      <c r="F1012">
        <f t="shared" si="63"/>
        <v>154.053</v>
      </c>
      <c r="H1012">
        <v>1003280</v>
      </c>
      <c r="I1012">
        <v>1.0629999999999999</v>
      </c>
      <c r="K1012">
        <v>1003280</v>
      </c>
      <c r="L1012">
        <v>12.343999999999999</v>
      </c>
      <c r="N1012">
        <v>1003280</v>
      </c>
      <c r="O1012">
        <v>9.7590000000000003</v>
      </c>
      <c r="Q1012">
        <v>1003280</v>
      </c>
      <c r="R1012">
        <v>154.053</v>
      </c>
    </row>
    <row r="1013" spans="1:18" x14ac:dyDescent="0.2">
      <c r="A1013">
        <v>1003290</v>
      </c>
      <c r="B1013">
        <v>4.5289999999999999</v>
      </c>
      <c r="C1013">
        <f t="shared" si="60"/>
        <v>0.41399999999999998</v>
      </c>
      <c r="D1013">
        <f t="shared" si="61"/>
        <v>9.2769999999999992</v>
      </c>
      <c r="E1013">
        <f t="shared" si="62"/>
        <v>5.5359999999999996</v>
      </c>
      <c r="F1013">
        <f t="shared" si="63"/>
        <v>110.77500000000001</v>
      </c>
      <c r="H1013">
        <v>1003290</v>
      </c>
      <c r="I1013">
        <v>0.41399999999999998</v>
      </c>
      <c r="K1013">
        <v>1003290</v>
      </c>
      <c r="L1013">
        <v>9.2769999999999992</v>
      </c>
      <c r="N1013">
        <v>1003290</v>
      </c>
      <c r="O1013">
        <v>5.5359999999999996</v>
      </c>
      <c r="Q1013">
        <v>1003290</v>
      </c>
      <c r="R1013">
        <v>110.77500000000001</v>
      </c>
    </row>
    <row r="1014" spans="1:18" x14ac:dyDescent="0.2">
      <c r="A1014">
        <v>1003300</v>
      </c>
      <c r="B1014">
        <v>4.0880000000000001</v>
      </c>
      <c r="C1014">
        <f t="shared" si="60"/>
        <v>0.26</v>
      </c>
      <c r="D1014">
        <f t="shared" si="61"/>
        <v>4.0389999999999997</v>
      </c>
      <c r="E1014">
        <f t="shared" si="62"/>
        <v>4.359</v>
      </c>
      <c r="F1014">
        <f t="shared" si="63"/>
        <v>91.022000000000006</v>
      </c>
      <c r="H1014">
        <v>1003300</v>
      </c>
      <c r="I1014">
        <v>0.26</v>
      </c>
      <c r="K1014">
        <v>1003300</v>
      </c>
      <c r="L1014">
        <v>4.0389999999999997</v>
      </c>
      <c r="N1014">
        <v>1003300</v>
      </c>
      <c r="O1014">
        <v>4.359</v>
      </c>
      <c r="Q1014">
        <v>1003300</v>
      </c>
      <c r="R1014">
        <v>91.022000000000006</v>
      </c>
    </row>
    <row r="1015" spans="1:18" x14ac:dyDescent="0.2">
      <c r="A1015">
        <v>1003330</v>
      </c>
      <c r="B1015">
        <v>5.7359999999999998</v>
      </c>
      <c r="C1015">
        <f t="shared" si="60"/>
        <v>0.47699999999999998</v>
      </c>
      <c r="D1015">
        <f t="shared" si="61"/>
        <v>7.3780000000000001</v>
      </c>
      <c r="E1015">
        <f t="shared" si="62"/>
        <v>7.093</v>
      </c>
      <c r="F1015">
        <f t="shared" si="63"/>
        <v>133.886</v>
      </c>
      <c r="H1015">
        <v>1003330</v>
      </c>
      <c r="I1015">
        <v>0.47699999999999998</v>
      </c>
      <c r="K1015">
        <v>1003330</v>
      </c>
      <c r="L1015">
        <v>7.3780000000000001</v>
      </c>
      <c r="N1015">
        <v>1003330</v>
      </c>
      <c r="O1015">
        <v>7.093</v>
      </c>
      <c r="Q1015">
        <v>1003330</v>
      </c>
      <c r="R1015">
        <v>133.886</v>
      </c>
    </row>
    <row r="1016" spans="1:18" x14ac:dyDescent="0.2">
      <c r="A1016">
        <v>1003310</v>
      </c>
      <c r="B1016">
        <v>2.8340000000000001</v>
      </c>
      <c r="C1016">
        <f t="shared" si="60"/>
        <v>0.125</v>
      </c>
      <c r="D1016">
        <f t="shared" si="61"/>
        <v>3.5640000000000001</v>
      </c>
      <c r="E1016">
        <f t="shared" si="62"/>
        <v>2.6419999999999999</v>
      </c>
      <c r="F1016">
        <f t="shared" si="63"/>
        <v>62.768999999999998</v>
      </c>
      <c r="H1016">
        <v>1003310</v>
      </c>
      <c r="I1016">
        <v>0.125</v>
      </c>
      <c r="K1016">
        <v>1003310</v>
      </c>
      <c r="L1016">
        <v>3.5640000000000001</v>
      </c>
      <c r="N1016">
        <v>1003310</v>
      </c>
      <c r="O1016">
        <v>2.6419999999999999</v>
      </c>
      <c r="Q1016">
        <v>1003310</v>
      </c>
      <c r="R1016">
        <v>62.768999999999998</v>
      </c>
    </row>
    <row r="1017" spans="1:18" x14ac:dyDescent="0.2">
      <c r="A1017">
        <v>1003320</v>
      </c>
      <c r="B1017">
        <v>5.673</v>
      </c>
      <c r="C1017">
        <f t="shared" si="60"/>
        <v>0.20200000000000001</v>
      </c>
      <c r="D1017">
        <f t="shared" si="61"/>
        <v>7.9829999999999997</v>
      </c>
      <c r="E1017">
        <f t="shared" si="62"/>
        <v>5.8490000000000002</v>
      </c>
      <c r="F1017">
        <f t="shared" si="63"/>
        <v>104.69499999999999</v>
      </c>
      <c r="H1017">
        <v>1003320</v>
      </c>
      <c r="I1017">
        <v>0.20200000000000001</v>
      </c>
      <c r="K1017">
        <v>1003320</v>
      </c>
      <c r="L1017">
        <v>7.9829999999999997</v>
      </c>
      <c r="N1017">
        <v>1003320</v>
      </c>
      <c r="O1017">
        <v>5.8490000000000002</v>
      </c>
      <c r="Q1017">
        <v>1003320</v>
      </c>
      <c r="R1017">
        <v>104.69499999999999</v>
      </c>
    </row>
    <row r="1018" spans="1:18" x14ac:dyDescent="0.2">
      <c r="A1018">
        <v>1003340</v>
      </c>
      <c r="B1018">
        <v>2.92</v>
      </c>
      <c r="C1018">
        <f t="shared" si="60"/>
        <v>0.121</v>
      </c>
      <c r="D1018">
        <f t="shared" si="61"/>
        <v>2.444</v>
      </c>
      <c r="E1018">
        <f t="shared" si="62"/>
        <v>2.823</v>
      </c>
      <c r="F1018">
        <f t="shared" si="63"/>
        <v>61.241999999999997</v>
      </c>
      <c r="H1018">
        <v>1003340</v>
      </c>
      <c r="I1018">
        <v>0.121</v>
      </c>
      <c r="K1018">
        <v>1003340</v>
      </c>
      <c r="L1018">
        <v>2.444</v>
      </c>
      <c r="N1018">
        <v>1003340</v>
      </c>
      <c r="O1018">
        <v>2.823</v>
      </c>
      <c r="Q1018">
        <v>1003340</v>
      </c>
      <c r="R1018">
        <v>61.241999999999997</v>
      </c>
    </row>
    <row r="1019" spans="1:18" x14ac:dyDescent="0.2">
      <c r="A1019">
        <v>1003390</v>
      </c>
      <c r="B1019">
        <v>4.0839999999999996</v>
      </c>
      <c r="C1019">
        <f t="shared" si="60"/>
        <v>0.26</v>
      </c>
      <c r="D1019">
        <f t="shared" si="61"/>
        <v>5.7249999999999996</v>
      </c>
      <c r="E1019">
        <f t="shared" si="62"/>
        <v>4.2300000000000004</v>
      </c>
      <c r="F1019">
        <f t="shared" si="63"/>
        <v>95.683999999999997</v>
      </c>
      <c r="H1019">
        <v>1003390</v>
      </c>
      <c r="I1019">
        <v>0.26</v>
      </c>
      <c r="K1019">
        <v>1003390</v>
      </c>
      <c r="L1019">
        <v>5.7249999999999996</v>
      </c>
      <c r="N1019">
        <v>1003390</v>
      </c>
      <c r="O1019">
        <v>4.2300000000000004</v>
      </c>
      <c r="Q1019">
        <v>1003390</v>
      </c>
      <c r="R1019">
        <v>95.683999999999997</v>
      </c>
    </row>
    <row r="1020" spans="1:18" x14ac:dyDescent="0.2">
      <c r="A1020">
        <v>1003410</v>
      </c>
      <c r="B1020">
        <v>9.52</v>
      </c>
      <c r="C1020">
        <f t="shared" si="60"/>
        <v>0.86099999999999999</v>
      </c>
      <c r="D1020">
        <f t="shared" si="61"/>
        <v>10.365</v>
      </c>
      <c r="E1020">
        <f t="shared" si="62"/>
        <v>11.673999999999999</v>
      </c>
      <c r="F1020">
        <f t="shared" si="63"/>
        <v>220.89099999999999</v>
      </c>
      <c r="H1020">
        <v>1003410</v>
      </c>
      <c r="I1020">
        <v>0.86099999999999999</v>
      </c>
      <c r="K1020">
        <v>1003410</v>
      </c>
      <c r="L1020">
        <v>10.365</v>
      </c>
      <c r="N1020">
        <v>1003410</v>
      </c>
      <c r="O1020">
        <v>11.673999999999999</v>
      </c>
      <c r="Q1020">
        <v>1003410</v>
      </c>
      <c r="R1020">
        <v>220.89099999999999</v>
      </c>
    </row>
    <row r="1021" spans="1:18" x14ac:dyDescent="0.2">
      <c r="A1021">
        <v>1003350</v>
      </c>
      <c r="B1021">
        <v>3.2240000000000002</v>
      </c>
      <c r="C1021">
        <f t="shared" si="60"/>
        <v>0.107</v>
      </c>
      <c r="D1021">
        <f t="shared" si="61"/>
        <v>2.4750000000000001</v>
      </c>
      <c r="E1021">
        <f t="shared" si="62"/>
        <v>2.6139999999999999</v>
      </c>
      <c r="F1021">
        <f t="shared" si="63"/>
        <v>71.444000000000003</v>
      </c>
      <c r="H1021">
        <v>1003350</v>
      </c>
      <c r="I1021">
        <v>0.107</v>
      </c>
      <c r="K1021">
        <v>1003350</v>
      </c>
      <c r="L1021">
        <v>2.4750000000000001</v>
      </c>
      <c r="N1021">
        <v>1003350</v>
      </c>
      <c r="O1021">
        <v>2.6139999999999999</v>
      </c>
      <c r="Q1021">
        <v>1003350</v>
      </c>
      <c r="R1021">
        <v>71.444000000000003</v>
      </c>
    </row>
    <row r="1022" spans="1:18" x14ac:dyDescent="0.2">
      <c r="A1022">
        <v>1003370</v>
      </c>
      <c r="B1022">
        <v>3.1019999999999999</v>
      </c>
      <c r="C1022">
        <f t="shared" si="60"/>
        <v>0.11700000000000001</v>
      </c>
      <c r="D1022">
        <f t="shared" si="61"/>
        <v>1.9850000000000001</v>
      </c>
      <c r="E1022">
        <f t="shared" si="62"/>
        <v>2.7989999999999999</v>
      </c>
      <c r="F1022">
        <f t="shared" si="63"/>
        <v>63.283000000000001</v>
      </c>
      <c r="H1022">
        <v>1003370</v>
      </c>
      <c r="I1022">
        <v>0.11700000000000001</v>
      </c>
      <c r="K1022">
        <v>1003370</v>
      </c>
      <c r="L1022">
        <v>1.9850000000000001</v>
      </c>
      <c r="N1022">
        <v>1003370</v>
      </c>
      <c r="O1022">
        <v>2.7989999999999999</v>
      </c>
      <c r="Q1022">
        <v>1003370</v>
      </c>
      <c r="R1022">
        <v>63.283000000000001</v>
      </c>
    </row>
    <row r="1023" spans="1:18" x14ac:dyDescent="0.2">
      <c r="A1023">
        <v>1003380</v>
      </c>
      <c r="B1023">
        <v>3.9140000000000001</v>
      </c>
      <c r="C1023">
        <f t="shared" si="60"/>
        <v>0.159</v>
      </c>
      <c r="D1023">
        <f t="shared" si="61"/>
        <v>3.8860000000000001</v>
      </c>
      <c r="E1023">
        <f t="shared" si="62"/>
        <v>3.8170000000000002</v>
      </c>
      <c r="F1023">
        <f t="shared" si="63"/>
        <v>81.105999999999995</v>
      </c>
      <c r="H1023">
        <v>1003380</v>
      </c>
      <c r="I1023">
        <v>0.159</v>
      </c>
      <c r="K1023">
        <v>1003380</v>
      </c>
      <c r="L1023">
        <v>3.8860000000000001</v>
      </c>
      <c r="N1023">
        <v>1003380</v>
      </c>
      <c r="O1023">
        <v>3.8170000000000002</v>
      </c>
      <c r="Q1023">
        <v>1003380</v>
      </c>
      <c r="R1023">
        <v>81.105999999999995</v>
      </c>
    </row>
    <row r="1024" spans="1:18" x14ac:dyDescent="0.2">
      <c r="A1024">
        <v>1003360</v>
      </c>
      <c r="B1024">
        <v>2.1179999999999999</v>
      </c>
      <c r="C1024">
        <f t="shared" si="60"/>
        <v>6.4000000000000001E-2</v>
      </c>
      <c r="D1024">
        <f t="shared" si="61"/>
        <v>1.738</v>
      </c>
      <c r="E1024">
        <f t="shared" si="62"/>
        <v>1.746</v>
      </c>
      <c r="F1024">
        <f t="shared" si="63"/>
        <v>40.003</v>
      </c>
      <c r="H1024">
        <v>1003360</v>
      </c>
      <c r="I1024">
        <v>6.4000000000000001E-2</v>
      </c>
      <c r="K1024">
        <v>1003360</v>
      </c>
      <c r="L1024">
        <v>1.738</v>
      </c>
      <c r="N1024">
        <v>1003360</v>
      </c>
      <c r="O1024">
        <v>1.746</v>
      </c>
      <c r="Q1024">
        <v>1003360</v>
      </c>
      <c r="R1024">
        <v>40.003</v>
      </c>
    </row>
    <row r="1025" spans="1:18" x14ac:dyDescent="0.2">
      <c r="A1025">
        <v>1003400</v>
      </c>
      <c r="B1025">
        <v>4.7969999999999997</v>
      </c>
      <c r="C1025">
        <f t="shared" si="60"/>
        <v>0.30299999999999999</v>
      </c>
      <c r="D1025">
        <f t="shared" si="61"/>
        <v>4.7679999999999998</v>
      </c>
      <c r="E1025">
        <f t="shared" si="62"/>
        <v>5.218</v>
      </c>
      <c r="F1025">
        <f t="shared" si="63"/>
        <v>104.905</v>
      </c>
      <c r="H1025">
        <v>1003400</v>
      </c>
      <c r="I1025">
        <v>0.30299999999999999</v>
      </c>
      <c r="K1025">
        <v>1003400</v>
      </c>
      <c r="L1025">
        <v>4.7679999999999998</v>
      </c>
      <c r="N1025">
        <v>1003400</v>
      </c>
      <c r="O1025">
        <v>5.218</v>
      </c>
      <c r="Q1025">
        <v>1003400</v>
      </c>
      <c r="R1025">
        <v>104.905</v>
      </c>
    </row>
    <row r="1026" spans="1:18" x14ac:dyDescent="0.2">
      <c r="A1026">
        <v>1003420</v>
      </c>
      <c r="B1026">
        <v>10.586</v>
      </c>
      <c r="C1026">
        <f t="shared" si="60"/>
        <v>0.96199999999999997</v>
      </c>
      <c r="D1026">
        <f t="shared" si="61"/>
        <v>12.186999999999999</v>
      </c>
      <c r="E1026">
        <f t="shared" si="62"/>
        <v>12.708</v>
      </c>
      <c r="F1026">
        <f t="shared" si="63"/>
        <v>263.71300000000002</v>
      </c>
      <c r="H1026">
        <v>1003420</v>
      </c>
      <c r="I1026">
        <v>0.96199999999999997</v>
      </c>
      <c r="K1026">
        <v>1003420</v>
      </c>
      <c r="L1026">
        <v>12.186999999999999</v>
      </c>
      <c r="N1026">
        <v>1003420</v>
      </c>
      <c r="O1026">
        <v>12.708</v>
      </c>
      <c r="Q1026">
        <v>1003420</v>
      </c>
      <c r="R1026">
        <v>263.71300000000002</v>
      </c>
    </row>
    <row r="1027" spans="1:18" x14ac:dyDescent="0.2">
      <c r="A1027">
        <v>1003470</v>
      </c>
      <c r="B1027">
        <v>4.5129999999999999</v>
      </c>
      <c r="C1027">
        <f t="shared" ref="C1027:C1090" si="64">_xlfn.XLOOKUP(A1027,$H$2:$H$1332,$I$2:$I$1332,,0,)</f>
        <v>0.76</v>
      </c>
      <c r="D1027">
        <f t="shared" ref="D1027:D1090" si="65">_xlfn.XLOOKUP($A1027,$H$2:$H$1332,$L$2:$L$1332,,0,)</f>
        <v>7.7160000000000002</v>
      </c>
      <c r="E1027">
        <f t="shared" ref="E1027:E1090" si="66">_xlfn.XLOOKUP($A1027,$H$2:$H$1332,$O$2:$O$1332,,0,)</f>
        <v>6.4980000000000002</v>
      </c>
      <c r="F1027">
        <f t="shared" ref="F1027:F1090" si="67">_xlfn.XLOOKUP($A1027,$H$2:$H$1332,$R$2:$R$1332,,0,)</f>
        <v>129.476</v>
      </c>
      <c r="H1027">
        <v>1003470</v>
      </c>
      <c r="I1027">
        <v>0.76</v>
      </c>
      <c r="K1027">
        <v>1003470</v>
      </c>
      <c r="L1027">
        <v>7.7160000000000002</v>
      </c>
      <c r="N1027">
        <v>1003470</v>
      </c>
      <c r="O1027">
        <v>6.4980000000000002</v>
      </c>
      <c r="Q1027">
        <v>1003470</v>
      </c>
      <c r="R1027">
        <v>129.476</v>
      </c>
    </row>
    <row r="1028" spans="1:18" x14ac:dyDescent="0.2">
      <c r="A1028">
        <v>1003850</v>
      </c>
      <c r="B1028">
        <v>3.7360000000000002</v>
      </c>
      <c r="C1028">
        <f t="shared" si="64"/>
        <v>0.32600000000000001</v>
      </c>
      <c r="D1028">
        <f t="shared" si="65"/>
        <v>5.1769999999999996</v>
      </c>
      <c r="E1028">
        <f t="shared" si="66"/>
        <v>4.2560000000000002</v>
      </c>
      <c r="F1028">
        <f t="shared" si="67"/>
        <v>86.382999999999996</v>
      </c>
      <c r="H1028">
        <v>1003850</v>
      </c>
      <c r="I1028">
        <v>0.32600000000000001</v>
      </c>
      <c r="K1028">
        <v>1003850</v>
      </c>
      <c r="L1028">
        <v>5.1769999999999996</v>
      </c>
      <c r="N1028">
        <v>1003850</v>
      </c>
      <c r="O1028">
        <v>4.2560000000000002</v>
      </c>
      <c r="Q1028">
        <v>1003850</v>
      </c>
      <c r="R1028">
        <v>86.382999999999996</v>
      </c>
    </row>
    <row r="1029" spans="1:18" x14ac:dyDescent="0.2">
      <c r="A1029">
        <v>1003480</v>
      </c>
      <c r="B1029">
        <v>3.9169999999999998</v>
      </c>
      <c r="C1029">
        <f t="shared" si="64"/>
        <v>0.41499999999999998</v>
      </c>
      <c r="D1029">
        <f t="shared" si="65"/>
        <v>7.2530000000000001</v>
      </c>
      <c r="E1029">
        <f t="shared" si="66"/>
        <v>5.5750000000000002</v>
      </c>
      <c r="F1029">
        <f t="shared" si="67"/>
        <v>99.212000000000003</v>
      </c>
      <c r="H1029">
        <v>1003480</v>
      </c>
      <c r="I1029">
        <v>0.41499999999999998</v>
      </c>
      <c r="K1029">
        <v>1003480</v>
      </c>
      <c r="L1029">
        <v>7.2530000000000001</v>
      </c>
      <c r="N1029">
        <v>1003480</v>
      </c>
      <c r="O1029">
        <v>5.5750000000000002</v>
      </c>
      <c r="Q1029">
        <v>1003480</v>
      </c>
      <c r="R1029">
        <v>99.212000000000003</v>
      </c>
    </row>
    <row r="1030" spans="1:18" x14ac:dyDescent="0.2">
      <c r="A1030">
        <v>1003490</v>
      </c>
      <c r="B1030">
        <v>5.4180000000000001</v>
      </c>
      <c r="C1030">
        <f t="shared" si="64"/>
        <v>0.60799999999999998</v>
      </c>
      <c r="D1030">
        <f t="shared" si="65"/>
        <v>9.5839999999999996</v>
      </c>
      <c r="E1030">
        <f t="shared" si="66"/>
        <v>7.5389999999999997</v>
      </c>
      <c r="F1030">
        <f t="shared" si="67"/>
        <v>126.18899999999999</v>
      </c>
      <c r="H1030">
        <v>1003490</v>
      </c>
      <c r="I1030">
        <v>0.60799999999999998</v>
      </c>
      <c r="K1030">
        <v>1003490</v>
      </c>
      <c r="L1030">
        <v>9.5839999999999996</v>
      </c>
      <c r="N1030">
        <v>1003490</v>
      </c>
      <c r="O1030">
        <v>7.5389999999999997</v>
      </c>
      <c r="Q1030">
        <v>1003490</v>
      </c>
      <c r="R1030">
        <v>126.18899999999999</v>
      </c>
    </row>
    <row r="1031" spans="1:18" x14ac:dyDescent="0.2">
      <c r="A1031">
        <v>1003810</v>
      </c>
      <c r="B1031">
        <v>2.5750000000000002</v>
      </c>
      <c r="C1031">
        <f t="shared" si="64"/>
        <v>0.183</v>
      </c>
      <c r="D1031">
        <f t="shared" si="65"/>
        <v>5.3780000000000001</v>
      </c>
      <c r="E1031">
        <f t="shared" si="66"/>
        <v>3.1070000000000002</v>
      </c>
      <c r="F1031">
        <f t="shared" si="67"/>
        <v>58.764000000000003</v>
      </c>
      <c r="H1031">
        <v>1003810</v>
      </c>
      <c r="I1031">
        <v>0.183</v>
      </c>
      <c r="K1031">
        <v>1003810</v>
      </c>
      <c r="L1031">
        <v>5.3780000000000001</v>
      </c>
      <c r="N1031">
        <v>1003810</v>
      </c>
      <c r="O1031">
        <v>3.1070000000000002</v>
      </c>
      <c r="Q1031">
        <v>1003810</v>
      </c>
      <c r="R1031">
        <v>58.764000000000003</v>
      </c>
    </row>
    <row r="1032" spans="1:18" x14ac:dyDescent="0.2">
      <c r="A1032">
        <v>1003840</v>
      </c>
      <c r="B1032">
        <v>9.2899999999999991</v>
      </c>
      <c r="C1032">
        <f t="shared" si="64"/>
        <v>1.2330000000000001</v>
      </c>
      <c r="D1032">
        <f t="shared" si="65"/>
        <v>12.138999999999999</v>
      </c>
      <c r="E1032">
        <f t="shared" si="66"/>
        <v>13.967000000000001</v>
      </c>
      <c r="F1032">
        <f t="shared" si="67"/>
        <v>245.042</v>
      </c>
      <c r="H1032">
        <v>1003840</v>
      </c>
      <c r="I1032">
        <v>1.2330000000000001</v>
      </c>
      <c r="K1032">
        <v>1003840</v>
      </c>
      <c r="L1032">
        <v>12.138999999999999</v>
      </c>
      <c r="N1032">
        <v>1003840</v>
      </c>
      <c r="O1032">
        <v>13.967000000000001</v>
      </c>
      <c r="Q1032">
        <v>1003840</v>
      </c>
      <c r="R1032">
        <v>245.042</v>
      </c>
    </row>
    <row r="1033" spans="1:18" x14ac:dyDescent="0.2">
      <c r="A1033">
        <v>1003500</v>
      </c>
      <c r="B1033">
        <v>3.327</v>
      </c>
      <c r="C1033">
        <f t="shared" si="64"/>
        <v>0.26100000000000001</v>
      </c>
      <c r="D1033">
        <f t="shared" si="65"/>
        <v>4.3620000000000001</v>
      </c>
      <c r="E1033">
        <f t="shared" si="66"/>
        <v>3.9630000000000001</v>
      </c>
      <c r="F1033">
        <f t="shared" si="67"/>
        <v>77.619</v>
      </c>
      <c r="H1033">
        <v>1003500</v>
      </c>
      <c r="I1033">
        <v>0.26100000000000001</v>
      </c>
      <c r="K1033">
        <v>1003500</v>
      </c>
      <c r="L1033">
        <v>4.3620000000000001</v>
      </c>
      <c r="N1033">
        <v>1003500</v>
      </c>
      <c r="O1033">
        <v>3.9630000000000001</v>
      </c>
      <c r="Q1033">
        <v>1003500</v>
      </c>
      <c r="R1033">
        <v>77.619</v>
      </c>
    </row>
    <row r="1034" spans="1:18" x14ac:dyDescent="0.2">
      <c r="A1034">
        <v>1003630</v>
      </c>
      <c r="B1034">
        <v>6.5579999999999998</v>
      </c>
      <c r="C1034">
        <f t="shared" si="64"/>
        <v>0.54600000000000004</v>
      </c>
      <c r="D1034">
        <f t="shared" si="65"/>
        <v>7.7140000000000004</v>
      </c>
      <c r="E1034">
        <f t="shared" si="66"/>
        <v>7.8259999999999996</v>
      </c>
      <c r="F1034">
        <f t="shared" si="67"/>
        <v>145.36799999999999</v>
      </c>
      <c r="H1034">
        <v>1003630</v>
      </c>
      <c r="I1034">
        <v>0.54600000000000004</v>
      </c>
      <c r="K1034">
        <v>1003630</v>
      </c>
      <c r="L1034">
        <v>7.7140000000000004</v>
      </c>
      <c r="N1034">
        <v>1003630</v>
      </c>
      <c r="O1034">
        <v>7.8259999999999996</v>
      </c>
      <c r="Q1034">
        <v>1003630</v>
      </c>
      <c r="R1034">
        <v>145.36799999999999</v>
      </c>
    </row>
    <row r="1035" spans="1:18" x14ac:dyDescent="0.2">
      <c r="A1035">
        <v>1003640</v>
      </c>
      <c r="B1035">
        <v>2.5329999999999999</v>
      </c>
      <c r="C1035">
        <f t="shared" si="64"/>
        <v>0.17799999999999999</v>
      </c>
      <c r="D1035">
        <f t="shared" si="65"/>
        <v>2.4889999999999999</v>
      </c>
      <c r="E1035">
        <f t="shared" si="66"/>
        <v>3.0289999999999999</v>
      </c>
      <c r="F1035">
        <f t="shared" si="67"/>
        <v>57.162999999999997</v>
      </c>
      <c r="H1035">
        <v>1003640</v>
      </c>
      <c r="I1035">
        <v>0.17799999999999999</v>
      </c>
      <c r="K1035">
        <v>1003640</v>
      </c>
      <c r="L1035">
        <v>2.4889999999999999</v>
      </c>
      <c r="N1035">
        <v>1003640</v>
      </c>
      <c r="O1035">
        <v>3.0289999999999999</v>
      </c>
      <c r="Q1035">
        <v>1003640</v>
      </c>
      <c r="R1035">
        <v>57.162999999999997</v>
      </c>
    </row>
    <row r="1036" spans="1:18" x14ac:dyDescent="0.2">
      <c r="A1036">
        <v>1003510</v>
      </c>
      <c r="B1036">
        <v>4.9809999999999999</v>
      </c>
      <c r="C1036">
        <f t="shared" si="64"/>
        <v>0.33</v>
      </c>
      <c r="D1036">
        <f t="shared" si="65"/>
        <v>6.1429999999999998</v>
      </c>
      <c r="E1036">
        <f t="shared" si="66"/>
        <v>5.6070000000000002</v>
      </c>
      <c r="F1036">
        <f t="shared" si="67"/>
        <v>115.181</v>
      </c>
      <c r="H1036">
        <v>1003510</v>
      </c>
      <c r="I1036">
        <v>0.33</v>
      </c>
      <c r="K1036">
        <v>1003510</v>
      </c>
      <c r="L1036">
        <v>6.1429999999999998</v>
      </c>
      <c r="N1036">
        <v>1003510</v>
      </c>
      <c r="O1036">
        <v>5.6070000000000002</v>
      </c>
      <c r="Q1036">
        <v>1003510</v>
      </c>
      <c r="R1036">
        <v>115.181</v>
      </c>
    </row>
    <row r="1037" spans="1:18" x14ac:dyDescent="0.2">
      <c r="A1037">
        <v>1003520</v>
      </c>
      <c r="B1037">
        <v>5.9669999999999996</v>
      </c>
      <c r="C1037">
        <f t="shared" si="64"/>
        <v>0.48099999999999998</v>
      </c>
      <c r="D1037">
        <f t="shared" si="65"/>
        <v>6.8490000000000002</v>
      </c>
      <c r="E1037">
        <f t="shared" si="66"/>
        <v>5.9960000000000004</v>
      </c>
      <c r="F1037">
        <f t="shared" si="67"/>
        <v>159.92099999999999</v>
      </c>
      <c r="H1037">
        <v>1003520</v>
      </c>
      <c r="I1037">
        <v>0.48099999999999998</v>
      </c>
      <c r="K1037">
        <v>1003520</v>
      </c>
      <c r="L1037">
        <v>6.8490000000000002</v>
      </c>
      <c r="N1037">
        <v>1003520</v>
      </c>
      <c r="O1037">
        <v>5.9960000000000004</v>
      </c>
      <c r="Q1037">
        <v>1003520</v>
      </c>
      <c r="R1037">
        <v>159.92099999999999</v>
      </c>
    </row>
    <row r="1038" spans="1:18" x14ac:dyDescent="0.2">
      <c r="A1038">
        <v>1003530</v>
      </c>
      <c r="B1038">
        <v>3.113</v>
      </c>
      <c r="C1038">
        <f t="shared" si="64"/>
        <v>0.14899999999999999</v>
      </c>
      <c r="D1038">
        <f t="shared" si="65"/>
        <v>2.8069999999999999</v>
      </c>
      <c r="E1038">
        <f t="shared" si="66"/>
        <v>3.121</v>
      </c>
      <c r="F1038">
        <f t="shared" si="67"/>
        <v>65.39</v>
      </c>
      <c r="H1038">
        <v>1003530</v>
      </c>
      <c r="I1038">
        <v>0.14899999999999999</v>
      </c>
      <c r="K1038">
        <v>1003530</v>
      </c>
      <c r="L1038">
        <v>2.8069999999999999</v>
      </c>
      <c r="N1038">
        <v>1003530</v>
      </c>
      <c r="O1038">
        <v>3.121</v>
      </c>
      <c r="Q1038">
        <v>1003530</v>
      </c>
      <c r="R1038">
        <v>65.39</v>
      </c>
    </row>
    <row r="1039" spans="1:18" x14ac:dyDescent="0.2">
      <c r="A1039">
        <v>1003540</v>
      </c>
      <c r="B1039">
        <v>5.5540000000000003</v>
      </c>
      <c r="C1039">
        <f t="shared" si="64"/>
        <v>0.39700000000000002</v>
      </c>
      <c r="D1039">
        <f t="shared" si="65"/>
        <v>5.8029999999999999</v>
      </c>
      <c r="E1039">
        <f t="shared" si="66"/>
        <v>6.0209999999999999</v>
      </c>
      <c r="F1039">
        <f t="shared" si="67"/>
        <v>122.599</v>
      </c>
      <c r="H1039">
        <v>1003540</v>
      </c>
      <c r="I1039">
        <v>0.39700000000000002</v>
      </c>
      <c r="K1039">
        <v>1003540</v>
      </c>
      <c r="L1039">
        <v>5.8029999999999999</v>
      </c>
      <c r="N1039">
        <v>1003540</v>
      </c>
      <c r="O1039">
        <v>6.0209999999999999</v>
      </c>
      <c r="Q1039">
        <v>1003540</v>
      </c>
      <c r="R1039">
        <v>122.599</v>
      </c>
    </row>
    <row r="1040" spans="1:18" x14ac:dyDescent="0.2">
      <c r="A1040">
        <v>1003550</v>
      </c>
      <c r="B1040">
        <v>3.746</v>
      </c>
      <c r="C1040">
        <f t="shared" si="64"/>
        <v>0.312</v>
      </c>
      <c r="D1040">
        <f t="shared" si="65"/>
        <v>5.4569999999999999</v>
      </c>
      <c r="E1040">
        <f t="shared" si="66"/>
        <v>3.944</v>
      </c>
      <c r="F1040">
        <f t="shared" si="67"/>
        <v>96.385000000000005</v>
      </c>
      <c r="H1040">
        <v>1003550</v>
      </c>
      <c r="I1040">
        <v>0.312</v>
      </c>
      <c r="K1040">
        <v>1003550</v>
      </c>
      <c r="L1040">
        <v>5.4569999999999999</v>
      </c>
      <c r="N1040">
        <v>1003550</v>
      </c>
      <c r="O1040">
        <v>3.944</v>
      </c>
      <c r="Q1040">
        <v>1003550</v>
      </c>
      <c r="R1040">
        <v>96.385000000000005</v>
      </c>
    </row>
    <row r="1041" spans="1:18" x14ac:dyDescent="0.2">
      <c r="A1041">
        <v>1003560</v>
      </c>
      <c r="B1041">
        <v>2.54</v>
      </c>
      <c r="C1041">
        <f t="shared" si="64"/>
        <v>0.14299999999999999</v>
      </c>
      <c r="D1041">
        <f t="shared" si="65"/>
        <v>2.8450000000000002</v>
      </c>
      <c r="E1041">
        <f t="shared" si="66"/>
        <v>2.5230000000000001</v>
      </c>
      <c r="F1041">
        <f t="shared" si="67"/>
        <v>57.27</v>
      </c>
      <c r="H1041">
        <v>1003560</v>
      </c>
      <c r="I1041">
        <v>0.14299999999999999</v>
      </c>
      <c r="K1041">
        <v>1003560</v>
      </c>
      <c r="L1041">
        <v>2.8450000000000002</v>
      </c>
      <c r="N1041">
        <v>1003560</v>
      </c>
      <c r="O1041">
        <v>2.5230000000000001</v>
      </c>
      <c r="Q1041">
        <v>1003560</v>
      </c>
      <c r="R1041">
        <v>57.27</v>
      </c>
    </row>
    <row r="1042" spans="1:18" x14ac:dyDescent="0.2">
      <c r="A1042">
        <v>1003580</v>
      </c>
      <c r="B1042">
        <v>3.496</v>
      </c>
      <c r="C1042">
        <f t="shared" si="64"/>
        <v>0.19400000000000001</v>
      </c>
      <c r="D1042">
        <f t="shared" si="65"/>
        <v>4.0919999999999996</v>
      </c>
      <c r="E1042">
        <f t="shared" si="66"/>
        <v>3.5630000000000002</v>
      </c>
      <c r="F1042">
        <f t="shared" si="67"/>
        <v>76.628</v>
      </c>
      <c r="H1042">
        <v>1003580</v>
      </c>
      <c r="I1042">
        <v>0.19400000000000001</v>
      </c>
      <c r="K1042">
        <v>1003580</v>
      </c>
      <c r="L1042">
        <v>4.0919999999999996</v>
      </c>
      <c r="N1042">
        <v>1003580</v>
      </c>
      <c r="O1042">
        <v>3.5630000000000002</v>
      </c>
      <c r="Q1042">
        <v>1003580</v>
      </c>
      <c r="R1042">
        <v>76.628</v>
      </c>
    </row>
    <row r="1043" spans="1:18" x14ac:dyDescent="0.2">
      <c r="A1043">
        <v>1003610</v>
      </c>
      <c r="B1043">
        <v>3.0619999999999998</v>
      </c>
      <c r="C1043">
        <f t="shared" si="64"/>
        <v>0.16700000000000001</v>
      </c>
      <c r="D1043">
        <f t="shared" si="65"/>
        <v>3.1179999999999999</v>
      </c>
      <c r="E1043">
        <f t="shared" si="66"/>
        <v>3.1520000000000001</v>
      </c>
      <c r="F1043">
        <f t="shared" si="67"/>
        <v>63.902000000000001</v>
      </c>
      <c r="H1043">
        <v>1003610</v>
      </c>
      <c r="I1043">
        <v>0.16700000000000001</v>
      </c>
      <c r="K1043">
        <v>1003610</v>
      </c>
      <c r="L1043">
        <v>3.1179999999999999</v>
      </c>
      <c r="N1043">
        <v>1003610</v>
      </c>
      <c r="O1043">
        <v>3.1520000000000001</v>
      </c>
      <c r="Q1043">
        <v>1003610</v>
      </c>
      <c r="R1043">
        <v>63.902000000000001</v>
      </c>
    </row>
    <row r="1044" spans="1:18" x14ac:dyDescent="0.2">
      <c r="A1044">
        <v>1003570</v>
      </c>
      <c r="B1044">
        <v>1.6879999999999999</v>
      </c>
      <c r="C1044">
        <f t="shared" si="64"/>
        <v>9.5000000000000001E-2</v>
      </c>
      <c r="D1044">
        <f t="shared" si="65"/>
        <v>1.7789999999999999</v>
      </c>
      <c r="E1044">
        <f t="shared" si="66"/>
        <v>1.552</v>
      </c>
      <c r="F1044">
        <f t="shared" si="67"/>
        <v>32.436999999999998</v>
      </c>
      <c r="H1044">
        <v>1003570</v>
      </c>
      <c r="I1044">
        <v>9.5000000000000001E-2</v>
      </c>
      <c r="K1044">
        <v>1003570</v>
      </c>
      <c r="L1044">
        <v>1.7789999999999999</v>
      </c>
      <c r="N1044">
        <v>1003570</v>
      </c>
      <c r="O1044">
        <v>1.552</v>
      </c>
      <c r="Q1044">
        <v>1003570</v>
      </c>
      <c r="R1044">
        <v>32.436999999999998</v>
      </c>
    </row>
    <row r="1045" spans="1:18" x14ac:dyDescent="0.2">
      <c r="A1045">
        <v>1003590</v>
      </c>
      <c r="B1045">
        <v>2.2509999999999999</v>
      </c>
      <c r="C1045">
        <f t="shared" si="64"/>
        <v>0.125</v>
      </c>
      <c r="D1045">
        <f t="shared" si="65"/>
        <v>2.5339999999999998</v>
      </c>
      <c r="E1045">
        <f t="shared" si="66"/>
        <v>2.1739999999999999</v>
      </c>
      <c r="F1045">
        <f t="shared" si="67"/>
        <v>48.851999999999997</v>
      </c>
      <c r="H1045">
        <v>1003590</v>
      </c>
      <c r="I1045">
        <v>0.125</v>
      </c>
      <c r="K1045">
        <v>1003590</v>
      </c>
      <c r="L1045">
        <v>2.5339999999999998</v>
      </c>
      <c r="N1045">
        <v>1003590</v>
      </c>
      <c r="O1045">
        <v>2.1739999999999999</v>
      </c>
      <c r="Q1045">
        <v>1003590</v>
      </c>
      <c r="R1045">
        <v>48.851999999999997</v>
      </c>
    </row>
    <row r="1046" spans="1:18" x14ac:dyDescent="0.2">
      <c r="A1046">
        <v>1003600</v>
      </c>
      <c r="B1046">
        <v>6.74</v>
      </c>
      <c r="C1046">
        <f t="shared" si="64"/>
        <v>0.623</v>
      </c>
      <c r="D1046">
        <f t="shared" si="65"/>
        <v>16.672999999999998</v>
      </c>
      <c r="E1046">
        <f t="shared" si="66"/>
        <v>9.3019999999999996</v>
      </c>
      <c r="F1046">
        <f t="shared" si="67"/>
        <v>154.738</v>
      </c>
      <c r="H1046">
        <v>1003600</v>
      </c>
      <c r="I1046">
        <v>0.623</v>
      </c>
      <c r="K1046">
        <v>1003600</v>
      </c>
      <c r="L1046">
        <v>16.672999999999998</v>
      </c>
      <c r="N1046">
        <v>1003600</v>
      </c>
      <c r="O1046">
        <v>9.3019999999999996</v>
      </c>
      <c r="Q1046">
        <v>1003600</v>
      </c>
      <c r="R1046">
        <v>154.738</v>
      </c>
    </row>
    <row r="1047" spans="1:18" x14ac:dyDescent="0.2">
      <c r="A1047">
        <v>1003620</v>
      </c>
      <c r="B1047">
        <v>4.3840000000000003</v>
      </c>
      <c r="C1047">
        <f t="shared" si="64"/>
        <v>0.308</v>
      </c>
      <c r="D1047">
        <f t="shared" si="65"/>
        <v>5.5039999999999996</v>
      </c>
      <c r="E1047">
        <f t="shared" si="66"/>
        <v>4.8959999999999999</v>
      </c>
      <c r="F1047">
        <f t="shared" si="67"/>
        <v>97.352999999999994</v>
      </c>
      <c r="H1047">
        <v>1003620</v>
      </c>
      <c r="I1047">
        <v>0.308</v>
      </c>
      <c r="K1047">
        <v>1003620</v>
      </c>
      <c r="L1047">
        <v>5.5039999999999996</v>
      </c>
      <c r="N1047">
        <v>1003620</v>
      </c>
      <c r="O1047">
        <v>4.8959999999999999</v>
      </c>
      <c r="Q1047">
        <v>1003620</v>
      </c>
      <c r="R1047">
        <v>97.352999999999994</v>
      </c>
    </row>
    <row r="1048" spans="1:18" x14ac:dyDescent="0.2">
      <c r="A1048">
        <v>1003650</v>
      </c>
      <c r="B1048">
        <v>2.75</v>
      </c>
      <c r="C1048">
        <f t="shared" si="64"/>
        <v>0.13600000000000001</v>
      </c>
      <c r="D1048">
        <f t="shared" si="65"/>
        <v>3.1269999999999998</v>
      </c>
      <c r="E1048">
        <f t="shared" si="66"/>
        <v>3.0270000000000001</v>
      </c>
      <c r="F1048">
        <f t="shared" si="67"/>
        <v>51.962000000000003</v>
      </c>
      <c r="H1048">
        <v>1003650</v>
      </c>
      <c r="I1048">
        <v>0.13600000000000001</v>
      </c>
      <c r="K1048">
        <v>1003650</v>
      </c>
      <c r="L1048">
        <v>3.1269999999999998</v>
      </c>
      <c r="N1048">
        <v>1003650</v>
      </c>
      <c r="O1048">
        <v>3.0270000000000001</v>
      </c>
      <c r="Q1048">
        <v>1003650</v>
      </c>
      <c r="R1048">
        <v>51.962000000000003</v>
      </c>
    </row>
    <row r="1049" spans="1:18" x14ac:dyDescent="0.2">
      <c r="A1049">
        <v>1003660</v>
      </c>
      <c r="B1049">
        <v>0.44</v>
      </c>
      <c r="C1049">
        <f t="shared" si="64"/>
        <v>1.7999999999999999E-2</v>
      </c>
      <c r="D1049">
        <f t="shared" si="65"/>
        <v>0.17299999999999999</v>
      </c>
      <c r="E1049">
        <f t="shared" si="66"/>
        <v>0.371</v>
      </c>
      <c r="F1049">
        <f t="shared" si="67"/>
        <v>9.1120000000000001</v>
      </c>
      <c r="H1049">
        <v>1003660</v>
      </c>
      <c r="I1049">
        <v>1.7999999999999999E-2</v>
      </c>
      <c r="K1049">
        <v>1003660</v>
      </c>
      <c r="L1049">
        <v>0.17299999999999999</v>
      </c>
      <c r="N1049">
        <v>1003660</v>
      </c>
      <c r="O1049">
        <v>0.371</v>
      </c>
      <c r="Q1049">
        <v>1003660</v>
      </c>
      <c r="R1049">
        <v>9.1120000000000001</v>
      </c>
    </row>
    <row r="1050" spans="1:18" x14ac:dyDescent="0.2">
      <c r="A1050">
        <v>1003670</v>
      </c>
      <c r="B1050">
        <v>2.3E-2</v>
      </c>
      <c r="C1050">
        <f t="shared" si="64"/>
        <v>1E-3</v>
      </c>
      <c r="D1050">
        <f t="shared" si="65"/>
        <v>1.2999999999999999E-2</v>
      </c>
      <c r="E1050">
        <f t="shared" si="66"/>
        <v>1.9E-2</v>
      </c>
      <c r="F1050">
        <f t="shared" si="67"/>
        <v>0.50700000000000001</v>
      </c>
      <c r="H1050">
        <v>1003670</v>
      </c>
      <c r="I1050">
        <v>1E-3</v>
      </c>
      <c r="K1050">
        <v>1003670</v>
      </c>
      <c r="L1050">
        <v>1.2999999999999999E-2</v>
      </c>
      <c r="N1050">
        <v>1003670</v>
      </c>
      <c r="O1050">
        <v>1.9E-2</v>
      </c>
      <c r="Q1050">
        <v>1003670</v>
      </c>
      <c r="R1050">
        <v>0.50700000000000001</v>
      </c>
    </row>
    <row r="1051" spans="1:18" x14ac:dyDescent="0.2">
      <c r="A1051">
        <v>1003680</v>
      </c>
      <c r="B1051">
        <v>4.7729999999999997</v>
      </c>
      <c r="C1051">
        <f t="shared" si="64"/>
        <v>0.32600000000000001</v>
      </c>
      <c r="D1051">
        <f t="shared" si="65"/>
        <v>7.8410000000000002</v>
      </c>
      <c r="E1051">
        <f t="shared" si="66"/>
        <v>5.1210000000000004</v>
      </c>
      <c r="F1051">
        <f t="shared" si="67"/>
        <v>110.771</v>
      </c>
      <c r="H1051">
        <v>1003680</v>
      </c>
      <c r="I1051">
        <v>0.32600000000000001</v>
      </c>
      <c r="K1051">
        <v>1003680</v>
      </c>
      <c r="L1051">
        <v>7.8410000000000002</v>
      </c>
      <c r="N1051">
        <v>1003680</v>
      </c>
      <c r="O1051">
        <v>5.1210000000000004</v>
      </c>
      <c r="Q1051">
        <v>1003680</v>
      </c>
      <c r="R1051">
        <v>110.771</v>
      </c>
    </row>
    <row r="1052" spans="1:18" x14ac:dyDescent="0.2">
      <c r="A1052">
        <v>1003661</v>
      </c>
      <c r="B1052">
        <v>2.1999999999999999E-2</v>
      </c>
      <c r="C1052">
        <f t="shared" si="64"/>
        <v>1E-3</v>
      </c>
      <c r="D1052">
        <f t="shared" si="65"/>
        <v>1.0999999999999999E-2</v>
      </c>
      <c r="E1052">
        <f t="shared" si="66"/>
        <v>1.9E-2</v>
      </c>
      <c r="F1052">
        <f t="shared" si="67"/>
        <v>0.51800000000000002</v>
      </c>
      <c r="H1052">
        <v>1003661</v>
      </c>
      <c r="I1052">
        <v>1E-3</v>
      </c>
      <c r="K1052">
        <v>1003661</v>
      </c>
      <c r="L1052">
        <v>1.0999999999999999E-2</v>
      </c>
      <c r="N1052">
        <v>1003661</v>
      </c>
      <c r="O1052">
        <v>1.9E-2</v>
      </c>
      <c r="Q1052">
        <v>1003661</v>
      </c>
      <c r="R1052">
        <v>0.51800000000000002</v>
      </c>
    </row>
    <row r="1053" spans="1:18" x14ac:dyDescent="0.2">
      <c r="A1053">
        <v>1003690</v>
      </c>
      <c r="B1053">
        <v>2.976</v>
      </c>
      <c r="C1053">
        <f t="shared" si="64"/>
        <v>0.13700000000000001</v>
      </c>
      <c r="D1053">
        <f t="shared" si="65"/>
        <v>2.6139999999999999</v>
      </c>
      <c r="E1053">
        <f t="shared" si="66"/>
        <v>2.8319999999999999</v>
      </c>
      <c r="F1053">
        <f t="shared" si="67"/>
        <v>65.242999999999995</v>
      </c>
      <c r="H1053">
        <v>1003690</v>
      </c>
      <c r="I1053">
        <v>0.13700000000000001</v>
      </c>
      <c r="K1053">
        <v>1003690</v>
      </c>
      <c r="L1053">
        <v>2.6139999999999999</v>
      </c>
      <c r="N1053">
        <v>1003690</v>
      </c>
      <c r="O1053">
        <v>2.8319999999999999</v>
      </c>
      <c r="Q1053">
        <v>1003690</v>
      </c>
      <c r="R1053">
        <v>65.242999999999995</v>
      </c>
    </row>
    <row r="1054" spans="1:18" x14ac:dyDescent="0.2">
      <c r="A1054">
        <v>1003750</v>
      </c>
      <c r="B1054">
        <v>3.7850000000000001</v>
      </c>
      <c r="C1054">
        <f t="shared" si="64"/>
        <v>0.20599999999999999</v>
      </c>
      <c r="D1054">
        <f t="shared" si="65"/>
        <v>4.1920000000000002</v>
      </c>
      <c r="E1054">
        <f t="shared" si="66"/>
        <v>3.8559999999999999</v>
      </c>
      <c r="F1054">
        <f t="shared" si="67"/>
        <v>85.744</v>
      </c>
      <c r="H1054">
        <v>1003750</v>
      </c>
      <c r="I1054">
        <v>0.20599999999999999</v>
      </c>
      <c r="K1054">
        <v>1003750</v>
      </c>
      <c r="L1054">
        <v>4.1920000000000002</v>
      </c>
      <c r="N1054">
        <v>1003750</v>
      </c>
      <c r="O1054">
        <v>3.8559999999999999</v>
      </c>
      <c r="Q1054">
        <v>1003750</v>
      </c>
      <c r="R1054">
        <v>85.744</v>
      </c>
    </row>
    <row r="1055" spans="1:18" x14ac:dyDescent="0.2">
      <c r="A1055">
        <v>1003700</v>
      </c>
      <c r="B1055">
        <v>3.4180000000000001</v>
      </c>
      <c r="C1055">
        <f t="shared" si="64"/>
        <v>0.13</v>
      </c>
      <c r="D1055">
        <f t="shared" si="65"/>
        <v>3.2440000000000002</v>
      </c>
      <c r="E1055">
        <f t="shared" si="66"/>
        <v>2.9140000000000001</v>
      </c>
      <c r="F1055">
        <f t="shared" si="67"/>
        <v>68.897000000000006</v>
      </c>
      <c r="H1055">
        <v>1003700</v>
      </c>
      <c r="I1055">
        <v>0.13</v>
      </c>
      <c r="K1055">
        <v>1003700</v>
      </c>
      <c r="L1055">
        <v>3.2440000000000002</v>
      </c>
      <c r="N1055">
        <v>1003700</v>
      </c>
      <c r="O1055">
        <v>2.9140000000000001</v>
      </c>
      <c r="Q1055">
        <v>1003700</v>
      </c>
      <c r="R1055">
        <v>68.897000000000006</v>
      </c>
    </row>
    <row r="1056" spans="1:18" x14ac:dyDescent="0.2">
      <c r="A1056">
        <v>1003710</v>
      </c>
      <c r="B1056">
        <v>3.8260000000000001</v>
      </c>
      <c r="C1056">
        <f t="shared" si="64"/>
        <v>0.16300000000000001</v>
      </c>
      <c r="D1056">
        <f t="shared" si="65"/>
        <v>3.8490000000000002</v>
      </c>
      <c r="E1056">
        <f t="shared" si="66"/>
        <v>3.5379999999999998</v>
      </c>
      <c r="F1056">
        <f t="shared" si="67"/>
        <v>75.694999999999993</v>
      </c>
      <c r="H1056">
        <v>1003710</v>
      </c>
      <c r="I1056">
        <v>0.16300000000000001</v>
      </c>
      <c r="K1056">
        <v>1003710</v>
      </c>
      <c r="L1056">
        <v>3.8490000000000002</v>
      </c>
      <c r="N1056">
        <v>1003710</v>
      </c>
      <c r="O1056">
        <v>3.5379999999999998</v>
      </c>
      <c r="Q1056">
        <v>1003710</v>
      </c>
      <c r="R1056">
        <v>75.694999999999993</v>
      </c>
    </row>
    <row r="1057" spans="1:18" x14ac:dyDescent="0.2">
      <c r="A1057">
        <v>1003720</v>
      </c>
      <c r="B1057">
        <v>4.3739999999999997</v>
      </c>
      <c r="C1057">
        <f t="shared" si="64"/>
        <v>0.17199999999999999</v>
      </c>
      <c r="D1057">
        <f t="shared" si="65"/>
        <v>4.4269999999999996</v>
      </c>
      <c r="E1057">
        <f t="shared" si="66"/>
        <v>4.1050000000000004</v>
      </c>
      <c r="F1057">
        <f t="shared" si="67"/>
        <v>83.802999999999997</v>
      </c>
      <c r="H1057">
        <v>1003720</v>
      </c>
      <c r="I1057">
        <v>0.17199999999999999</v>
      </c>
      <c r="K1057">
        <v>1003720</v>
      </c>
      <c r="L1057">
        <v>4.4269999999999996</v>
      </c>
      <c r="N1057">
        <v>1003720</v>
      </c>
      <c r="O1057">
        <v>4.1050000000000004</v>
      </c>
      <c r="Q1057">
        <v>1003720</v>
      </c>
      <c r="R1057">
        <v>83.802999999999997</v>
      </c>
    </row>
    <row r="1058" spans="1:18" x14ac:dyDescent="0.2">
      <c r="A1058">
        <v>1003730</v>
      </c>
      <c r="B1058">
        <v>1.96</v>
      </c>
      <c r="C1058">
        <f t="shared" si="64"/>
        <v>0.06</v>
      </c>
      <c r="D1058">
        <f t="shared" si="65"/>
        <v>2.2120000000000002</v>
      </c>
      <c r="E1058">
        <f t="shared" si="66"/>
        <v>1.851</v>
      </c>
      <c r="F1058">
        <f t="shared" si="67"/>
        <v>36.423999999999999</v>
      </c>
      <c r="H1058">
        <v>1003730</v>
      </c>
      <c r="I1058">
        <v>0.06</v>
      </c>
      <c r="K1058">
        <v>1003730</v>
      </c>
      <c r="L1058">
        <v>2.2120000000000002</v>
      </c>
      <c r="N1058">
        <v>1003730</v>
      </c>
      <c r="O1058">
        <v>1.851</v>
      </c>
      <c r="Q1058">
        <v>1003730</v>
      </c>
      <c r="R1058">
        <v>36.423999999999999</v>
      </c>
    </row>
    <row r="1059" spans="1:18" x14ac:dyDescent="0.2">
      <c r="A1059">
        <v>1003740</v>
      </c>
      <c r="B1059">
        <v>5.2969999999999997</v>
      </c>
      <c r="C1059">
        <f t="shared" si="64"/>
        <v>0.14699999999999999</v>
      </c>
      <c r="D1059">
        <f t="shared" si="65"/>
        <v>7.6310000000000002</v>
      </c>
      <c r="E1059">
        <f t="shared" si="66"/>
        <v>5.5609999999999999</v>
      </c>
      <c r="F1059">
        <f t="shared" si="67"/>
        <v>88.334999999999994</v>
      </c>
      <c r="H1059">
        <v>1003740</v>
      </c>
      <c r="I1059">
        <v>0.14699999999999999</v>
      </c>
      <c r="K1059">
        <v>1003740</v>
      </c>
      <c r="L1059">
        <v>7.6310000000000002</v>
      </c>
      <c r="N1059">
        <v>1003740</v>
      </c>
      <c r="O1059">
        <v>5.5609999999999999</v>
      </c>
      <c r="Q1059">
        <v>1003740</v>
      </c>
      <c r="R1059">
        <v>88.334999999999994</v>
      </c>
    </row>
    <row r="1060" spans="1:18" x14ac:dyDescent="0.2">
      <c r="A1060">
        <v>1003751</v>
      </c>
      <c r="B1060">
        <v>3.653</v>
      </c>
      <c r="C1060">
        <f t="shared" si="64"/>
        <v>0.13100000000000001</v>
      </c>
      <c r="D1060">
        <f t="shared" si="65"/>
        <v>3.3180000000000001</v>
      </c>
      <c r="E1060">
        <f t="shared" si="66"/>
        <v>3.1749999999999998</v>
      </c>
      <c r="F1060">
        <f t="shared" si="67"/>
        <v>73.897999999999996</v>
      </c>
      <c r="H1060">
        <v>1003751</v>
      </c>
      <c r="I1060">
        <v>0.13100000000000001</v>
      </c>
      <c r="K1060">
        <v>1003751</v>
      </c>
      <c r="L1060">
        <v>3.3180000000000001</v>
      </c>
      <c r="N1060">
        <v>1003751</v>
      </c>
      <c r="O1060">
        <v>3.1749999999999998</v>
      </c>
      <c r="Q1060">
        <v>1003751</v>
      </c>
      <c r="R1060">
        <v>73.897999999999996</v>
      </c>
    </row>
    <row r="1061" spans="1:18" x14ac:dyDescent="0.2">
      <c r="A1061">
        <v>1003760</v>
      </c>
      <c r="B1061">
        <v>2.468</v>
      </c>
      <c r="C1061">
        <f t="shared" si="64"/>
        <v>0.09</v>
      </c>
      <c r="D1061">
        <f t="shared" si="65"/>
        <v>2.1</v>
      </c>
      <c r="E1061">
        <f t="shared" si="66"/>
        <v>2.2410000000000001</v>
      </c>
      <c r="F1061">
        <f t="shared" si="67"/>
        <v>49.734999999999999</v>
      </c>
      <c r="H1061">
        <v>1003760</v>
      </c>
      <c r="I1061">
        <v>0.09</v>
      </c>
      <c r="K1061">
        <v>1003760</v>
      </c>
      <c r="L1061">
        <v>2.1</v>
      </c>
      <c r="N1061">
        <v>1003760</v>
      </c>
      <c r="O1061">
        <v>2.2410000000000001</v>
      </c>
      <c r="Q1061">
        <v>1003760</v>
      </c>
      <c r="R1061">
        <v>49.734999999999999</v>
      </c>
    </row>
    <row r="1062" spans="1:18" x14ac:dyDescent="0.2">
      <c r="A1062">
        <v>1003770</v>
      </c>
      <c r="B1062">
        <v>2.0139999999999998</v>
      </c>
      <c r="C1062">
        <f t="shared" si="64"/>
        <v>6.3E-2</v>
      </c>
      <c r="D1062">
        <f t="shared" si="65"/>
        <v>1.5189999999999999</v>
      </c>
      <c r="E1062">
        <f t="shared" si="66"/>
        <v>1.631</v>
      </c>
      <c r="F1062">
        <f t="shared" si="67"/>
        <v>38.901000000000003</v>
      </c>
      <c r="H1062">
        <v>1003770</v>
      </c>
      <c r="I1062">
        <v>6.3E-2</v>
      </c>
      <c r="K1062">
        <v>1003770</v>
      </c>
      <c r="L1062">
        <v>1.5189999999999999</v>
      </c>
      <c r="N1062">
        <v>1003770</v>
      </c>
      <c r="O1062">
        <v>1.631</v>
      </c>
      <c r="Q1062">
        <v>1003770</v>
      </c>
      <c r="R1062">
        <v>38.901000000000003</v>
      </c>
    </row>
    <row r="1063" spans="1:18" x14ac:dyDescent="0.2">
      <c r="A1063">
        <v>1003780</v>
      </c>
      <c r="B1063">
        <v>4.0010000000000003</v>
      </c>
      <c r="C1063">
        <f t="shared" si="64"/>
        <v>0.115</v>
      </c>
      <c r="D1063">
        <f t="shared" si="65"/>
        <v>3.6720000000000002</v>
      </c>
      <c r="E1063">
        <f t="shared" si="66"/>
        <v>3.0289999999999999</v>
      </c>
      <c r="F1063">
        <f t="shared" si="67"/>
        <v>77.927999999999997</v>
      </c>
      <c r="H1063">
        <v>1003780</v>
      </c>
      <c r="I1063">
        <v>0.115</v>
      </c>
      <c r="K1063">
        <v>1003780</v>
      </c>
      <c r="L1063">
        <v>3.6720000000000002</v>
      </c>
      <c r="N1063">
        <v>1003780</v>
      </c>
      <c r="O1063">
        <v>3.0289999999999999</v>
      </c>
      <c r="Q1063">
        <v>1003780</v>
      </c>
      <c r="R1063">
        <v>77.927999999999997</v>
      </c>
    </row>
    <row r="1064" spans="1:18" x14ac:dyDescent="0.2">
      <c r="A1064">
        <v>1003790</v>
      </c>
      <c r="B1064">
        <v>2.1070000000000002</v>
      </c>
      <c r="C1064">
        <f t="shared" si="64"/>
        <v>9.0999999999999998E-2</v>
      </c>
      <c r="D1064">
        <f t="shared" si="65"/>
        <v>2.4550000000000001</v>
      </c>
      <c r="E1064">
        <f t="shared" si="66"/>
        <v>1.784</v>
      </c>
      <c r="F1064">
        <f t="shared" si="67"/>
        <v>41.936999999999998</v>
      </c>
      <c r="H1064">
        <v>1003790</v>
      </c>
      <c r="I1064">
        <v>9.0999999999999998E-2</v>
      </c>
      <c r="K1064">
        <v>1003790</v>
      </c>
      <c r="L1064">
        <v>2.4550000000000001</v>
      </c>
      <c r="N1064">
        <v>1003790</v>
      </c>
      <c r="O1064">
        <v>1.784</v>
      </c>
      <c r="Q1064">
        <v>1003790</v>
      </c>
      <c r="R1064">
        <v>41.936999999999998</v>
      </c>
    </row>
    <row r="1065" spans="1:18" x14ac:dyDescent="0.2">
      <c r="A1065">
        <v>1003800</v>
      </c>
      <c r="B1065">
        <v>0.69</v>
      </c>
      <c r="C1065">
        <f t="shared" si="64"/>
        <v>2.1999999999999999E-2</v>
      </c>
      <c r="D1065">
        <f t="shared" si="65"/>
        <v>0.371</v>
      </c>
      <c r="E1065">
        <f t="shared" si="66"/>
        <v>0.55300000000000005</v>
      </c>
      <c r="F1065">
        <f t="shared" si="67"/>
        <v>13.345000000000001</v>
      </c>
      <c r="H1065">
        <v>1003800</v>
      </c>
      <c r="I1065">
        <v>2.1999999999999999E-2</v>
      </c>
      <c r="K1065">
        <v>1003800</v>
      </c>
      <c r="L1065">
        <v>0.371</v>
      </c>
      <c r="N1065">
        <v>1003800</v>
      </c>
      <c r="O1065">
        <v>0.55300000000000005</v>
      </c>
      <c r="Q1065">
        <v>1003800</v>
      </c>
      <c r="R1065">
        <v>13.345000000000001</v>
      </c>
    </row>
    <row r="1066" spans="1:18" x14ac:dyDescent="0.2">
      <c r="A1066">
        <v>1003820</v>
      </c>
      <c r="B1066">
        <v>2.7010000000000001</v>
      </c>
      <c r="C1066">
        <f t="shared" si="64"/>
        <v>0.13</v>
      </c>
      <c r="D1066">
        <f t="shared" si="65"/>
        <v>4.944</v>
      </c>
      <c r="E1066">
        <f t="shared" si="66"/>
        <v>2.726</v>
      </c>
      <c r="F1066">
        <f t="shared" si="67"/>
        <v>57.433999999999997</v>
      </c>
      <c r="H1066">
        <v>1003820</v>
      </c>
      <c r="I1066">
        <v>0.13</v>
      </c>
      <c r="K1066">
        <v>1003820</v>
      </c>
      <c r="L1066">
        <v>4.944</v>
      </c>
      <c r="N1066">
        <v>1003820</v>
      </c>
      <c r="O1066">
        <v>2.726</v>
      </c>
      <c r="Q1066">
        <v>1003820</v>
      </c>
      <c r="R1066">
        <v>57.433999999999997</v>
      </c>
    </row>
    <row r="1067" spans="1:18" x14ac:dyDescent="0.2">
      <c r="A1067">
        <v>1003830</v>
      </c>
      <c r="B1067">
        <v>4.3150000000000004</v>
      </c>
      <c r="C1067">
        <f t="shared" si="64"/>
        <v>0.17499999999999999</v>
      </c>
      <c r="D1067">
        <f t="shared" si="65"/>
        <v>4.7510000000000003</v>
      </c>
      <c r="E1067">
        <f t="shared" si="66"/>
        <v>4.359</v>
      </c>
      <c r="F1067">
        <f t="shared" si="67"/>
        <v>88.429000000000002</v>
      </c>
      <c r="H1067">
        <v>1003830</v>
      </c>
      <c r="I1067">
        <v>0.17499999999999999</v>
      </c>
      <c r="K1067">
        <v>1003830</v>
      </c>
      <c r="L1067">
        <v>4.7510000000000003</v>
      </c>
      <c r="N1067">
        <v>1003830</v>
      </c>
      <c r="O1067">
        <v>4.359</v>
      </c>
      <c r="Q1067">
        <v>1003830</v>
      </c>
      <c r="R1067">
        <v>88.429000000000002</v>
      </c>
    </row>
    <row r="1068" spans="1:18" x14ac:dyDescent="0.2">
      <c r="A1068">
        <v>1004030</v>
      </c>
      <c r="B1068">
        <v>4.1719999999999997</v>
      </c>
      <c r="C1068">
        <f t="shared" si="64"/>
        <v>1.857</v>
      </c>
      <c r="D1068">
        <f t="shared" si="65"/>
        <v>2.8439999999999999</v>
      </c>
      <c r="E1068">
        <f t="shared" si="66"/>
        <v>7.4710000000000001</v>
      </c>
      <c r="F1068">
        <f t="shared" si="67"/>
        <v>128.566</v>
      </c>
      <c r="H1068">
        <v>1004030</v>
      </c>
      <c r="I1068">
        <v>1.857</v>
      </c>
      <c r="K1068">
        <v>1004030</v>
      </c>
      <c r="L1068">
        <v>2.8439999999999999</v>
      </c>
      <c r="N1068">
        <v>1004030</v>
      </c>
      <c r="O1068">
        <v>7.4710000000000001</v>
      </c>
      <c r="Q1068">
        <v>1004030</v>
      </c>
      <c r="R1068">
        <v>128.566</v>
      </c>
    </row>
    <row r="1069" spans="1:18" x14ac:dyDescent="0.2">
      <c r="A1069">
        <v>1004050</v>
      </c>
      <c r="B1069">
        <v>12.635</v>
      </c>
      <c r="C1069">
        <f t="shared" si="64"/>
        <v>5.74</v>
      </c>
      <c r="D1069">
        <f t="shared" si="65"/>
        <v>31.007000000000001</v>
      </c>
      <c r="E1069">
        <f t="shared" si="66"/>
        <v>27.343</v>
      </c>
      <c r="F1069">
        <f t="shared" si="67"/>
        <v>661.16</v>
      </c>
      <c r="H1069">
        <v>1004050</v>
      </c>
      <c r="I1069">
        <v>5.74</v>
      </c>
      <c r="K1069">
        <v>1004050</v>
      </c>
      <c r="L1069">
        <v>31.007000000000001</v>
      </c>
      <c r="N1069">
        <v>1004050</v>
      </c>
      <c r="O1069">
        <v>27.343</v>
      </c>
      <c r="Q1069">
        <v>1004050</v>
      </c>
      <c r="R1069">
        <v>661.16</v>
      </c>
    </row>
    <row r="1070" spans="1:18" x14ac:dyDescent="0.2">
      <c r="A1070">
        <v>1004060</v>
      </c>
      <c r="B1070">
        <v>9.9499999999999993</v>
      </c>
      <c r="C1070">
        <f t="shared" si="64"/>
        <v>3.9209999999999998</v>
      </c>
      <c r="D1070">
        <f t="shared" si="65"/>
        <v>18.552</v>
      </c>
      <c r="E1070">
        <f t="shared" si="66"/>
        <v>19.341000000000001</v>
      </c>
      <c r="F1070">
        <f t="shared" si="67"/>
        <v>486.64400000000001</v>
      </c>
      <c r="H1070">
        <v>1004060</v>
      </c>
      <c r="I1070">
        <v>3.9209999999999998</v>
      </c>
      <c r="K1070">
        <v>1004060</v>
      </c>
      <c r="L1070">
        <v>18.552</v>
      </c>
      <c r="N1070">
        <v>1004060</v>
      </c>
      <c r="O1070">
        <v>19.341000000000001</v>
      </c>
      <c r="Q1070">
        <v>1004060</v>
      </c>
      <c r="R1070">
        <v>486.64400000000001</v>
      </c>
    </row>
    <row r="1071" spans="1:18" x14ac:dyDescent="0.2">
      <c r="A1071">
        <v>1004070</v>
      </c>
      <c r="B1071">
        <v>9.3620000000000001</v>
      </c>
      <c r="C1071">
        <f t="shared" si="64"/>
        <v>3.3279999999999998</v>
      </c>
      <c r="D1071">
        <f t="shared" si="65"/>
        <v>16.893999999999998</v>
      </c>
      <c r="E1071">
        <f t="shared" si="66"/>
        <v>16.257000000000001</v>
      </c>
      <c r="F1071">
        <f t="shared" si="67"/>
        <v>388.77699999999999</v>
      </c>
      <c r="H1071">
        <v>1004070</v>
      </c>
      <c r="I1071">
        <v>3.3279999999999998</v>
      </c>
      <c r="K1071">
        <v>1004070</v>
      </c>
      <c r="L1071">
        <v>16.893999999999998</v>
      </c>
      <c r="N1071">
        <v>1004070</v>
      </c>
      <c r="O1071">
        <v>16.257000000000001</v>
      </c>
      <c r="Q1071">
        <v>1004070</v>
      </c>
      <c r="R1071">
        <v>388.77699999999999</v>
      </c>
    </row>
    <row r="1072" spans="1:18" x14ac:dyDescent="0.2">
      <c r="A1072">
        <v>1004080</v>
      </c>
      <c r="B1072">
        <v>10.775</v>
      </c>
      <c r="C1072">
        <f t="shared" si="64"/>
        <v>5.117</v>
      </c>
      <c r="D1072">
        <f t="shared" si="65"/>
        <v>23.26</v>
      </c>
      <c r="E1072">
        <f t="shared" si="66"/>
        <v>20.692</v>
      </c>
      <c r="F1072">
        <f t="shared" si="67"/>
        <v>488.16699999999997</v>
      </c>
      <c r="H1072">
        <v>1004080</v>
      </c>
      <c r="I1072">
        <v>5.117</v>
      </c>
      <c r="K1072">
        <v>1004080</v>
      </c>
      <c r="L1072">
        <v>23.26</v>
      </c>
      <c r="N1072">
        <v>1004080</v>
      </c>
      <c r="O1072">
        <v>20.692</v>
      </c>
      <c r="Q1072">
        <v>1004080</v>
      </c>
      <c r="R1072">
        <v>488.16699999999997</v>
      </c>
    </row>
    <row r="1073" spans="1:18" x14ac:dyDescent="0.2">
      <c r="A1073">
        <v>1004140</v>
      </c>
      <c r="B1073">
        <v>9.6280000000000001</v>
      </c>
      <c r="C1073">
        <f t="shared" si="64"/>
        <v>4.351</v>
      </c>
      <c r="D1073">
        <f t="shared" si="65"/>
        <v>14.151</v>
      </c>
      <c r="E1073">
        <f t="shared" si="66"/>
        <v>16.446000000000002</v>
      </c>
      <c r="F1073">
        <f t="shared" si="67"/>
        <v>404.55500000000001</v>
      </c>
      <c r="H1073">
        <v>1004140</v>
      </c>
      <c r="I1073">
        <v>4.351</v>
      </c>
      <c r="K1073">
        <v>1004140</v>
      </c>
      <c r="L1073">
        <v>14.151</v>
      </c>
      <c r="N1073">
        <v>1004140</v>
      </c>
      <c r="O1073">
        <v>16.446000000000002</v>
      </c>
      <c r="Q1073">
        <v>1004140</v>
      </c>
      <c r="R1073">
        <v>404.55500000000001</v>
      </c>
    </row>
    <row r="1074" spans="1:18" x14ac:dyDescent="0.2">
      <c r="A1074">
        <v>1004170</v>
      </c>
      <c r="B1074">
        <v>6.1280000000000001</v>
      </c>
      <c r="C1074">
        <f t="shared" si="64"/>
        <v>2.3260000000000001</v>
      </c>
      <c r="D1074">
        <f t="shared" si="65"/>
        <v>5.0030000000000001</v>
      </c>
      <c r="E1074">
        <f t="shared" si="66"/>
        <v>8.7729999999999997</v>
      </c>
      <c r="F1074">
        <f t="shared" si="67"/>
        <v>204.69800000000001</v>
      </c>
      <c r="H1074">
        <v>1004170</v>
      </c>
      <c r="I1074">
        <v>2.3260000000000001</v>
      </c>
      <c r="K1074">
        <v>1004170</v>
      </c>
      <c r="L1074">
        <v>5.0030000000000001</v>
      </c>
      <c r="N1074">
        <v>1004170</v>
      </c>
      <c r="O1074">
        <v>8.7729999999999997</v>
      </c>
      <c r="Q1074">
        <v>1004170</v>
      </c>
      <c r="R1074">
        <v>204.69800000000001</v>
      </c>
    </row>
    <row r="1075" spans="1:18" x14ac:dyDescent="0.2">
      <c r="A1075">
        <v>1004180</v>
      </c>
      <c r="B1075">
        <v>9.1140000000000008</v>
      </c>
      <c r="C1075">
        <f t="shared" si="64"/>
        <v>4.2569999999999997</v>
      </c>
      <c r="D1075">
        <f t="shared" si="65"/>
        <v>10.926</v>
      </c>
      <c r="E1075">
        <f t="shared" si="66"/>
        <v>13.414</v>
      </c>
      <c r="F1075">
        <f t="shared" si="67"/>
        <v>364.99400000000003</v>
      </c>
      <c r="H1075">
        <v>1004180</v>
      </c>
      <c r="I1075">
        <v>4.2569999999999997</v>
      </c>
      <c r="K1075">
        <v>1004180</v>
      </c>
      <c r="L1075">
        <v>10.926</v>
      </c>
      <c r="N1075">
        <v>1004180</v>
      </c>
      <c r="O1075">
        <v>13.414</v>
      </c>
      <c r="Q1075">
        <v>1004180</v>
      </c>
      <c r="R1075">
        <v>364.99400000000003</v>
      </c>
    </row>
    <row r="1076" spans="1:18" x14ac:dyDescent="0.2">
      <c r="A1076">
        <v>1004200</v>
      </c>
      <c r="B1076">
        <v>4.6970000000000001</v>
      </c>
      <c r="C1076">
        <f t="shared" si="64"/>
        <v>1.925</v>
      </c>
      <c r="D1076">
        <f t="shared" si="65"/>
        <v>4.3499999999999996</v>
      </c>
      <c r="E1076">
        <f t="shared" si="66"/>
        <v>6.8529999999999998</v>
      </c>
      <c r="F1076">
        <f t="shared" si="67"/>
        <v>166.04400000000001</v>
      </c>
      <c r="H1076">
        <v>1004200</v>
      </c>
      <c r="I1076">
        <v>1.925</v>
      </c>
      <c r="K1076">
        <v>1004200</v>
      </c>
      <c r="L1076">
        <v>4.3499999999999996</v>
      </c>
      <c r="N1076">
        <v>1004200</v>
      </c>
      <c r="O1076">
        <v>6.8529999999999998</v>
      </c>
      <c r="Q1076">
        <v>1004200</v>
      </c>
      <c r="R1076">
        <v>166.04400000000001</v>
      </c>
    </row>
    <row r="1077" spans="1:18" x14ac:dyDescent="0.2">
      <c r="A1077">
        <v>1000001</v>
      </c>
      <c r="B1077">
        <v>4.4409999999999998</v>
      </c>
      <c r="C1077">
        <f t="shared" si="64"/>
        <v>2.536</v>
      </c>
      <c r="D1077">
        <f t="shared" si="65"/>
        <v>7.9249999999999998</v>
      </c>
      <c r="E1077">
        <f t="shared" si="66"/>
        <v>12.79</v>
      </c>
      <c r="F1077">
        <f t="shared" si="67"/>
        <v>174.65</v>
      </c>
      <c r="H1077">
        <v>1000001</v>
      </c>
      <c r="I1077">
        <v>2.536</v>
      </c>
      <c r="K1077">
        <v>1000001</v>
      </c>
      <c r="L1077">
        <v>7.9249999999999998</v>
      </c>
      <c r="N1077">
        <v>1000001</v>
      </c>
      <c r="O1077">
        <v>12.79</v>
      </c>
      <c r="Q1077">
        <v>1000001</v>
      </c>
      <c r="R1077">
        <v>174.65</v>
      </c>
    </row>
    <row r="1078" spans="1:18" x14ac:dyDescent="0.2">
      <c r="A1078">
        <v>1000010</v>
      </c>
      <c r="B1078">
        <v>13.659000000000001</v>
      </c>
      <c r="C1078">
        <f t="shared" si="64"/>
        <v>11.329000000000001</v>
      </c>
      <c r="D1078">
        <f t="shared" si="65"/>
        <v>24.847000000000001</v>
      </c>
      <c r="E1078">
        <f t="shared" si="66"/>
        <v>31.353999999999999</v>
      </c>
      <c r="F1078">
        <f t="shared" si="67"/>
        <v>666.221</v>
      </c>
      <c r="H1078">
        <v>1000010</v>
      </c>
      <c r="I1078">
        <v>11.329000000000001</v>
      </c>
      <c r="K1078">
        <v>1000010</v>
      </c>
      <c r="L1078">
        <v>24.847000000000001</v>
      </c>
      <c r="N1078">
        <v>1000010</v>
      </c>
      <c r="O1078">
        <v>31.353999999999999</v>
      </c>
      <c r="Q1078">
        <v>1000010</v>
      </c>
      <c r="R1078">
        <v>666.221</v>
      </c>
    </row>
    <row r="1079" spans="1:18" x14ac:dyDescent="0.2">
      <c r="A1079">
        <v>1000020</v>
      </c>
      <c r="B1079">
        <v>15.051</v>
      </c>
      <c r="C1079">
        <f t="shared" si="64"/>
        <v>14.172000000000001</v>
      </c>
      <c r="D1079">
        <f t="shared" si="65"/>
        <v>29.332999999999998</v>
      </c>
      <c r="E1079">
        <f t="shared" si="66"/>
        <v>43.286000000000001</v>
      </c>
      <c r="F1079">
        <f t="shared" si="67"/>
        <v>750.15099999999995</v>
      </c>
      <c r="H1079">
        <v>1000020</v>
      </c>
      <c r="I1079">
        <v>14.172000000000001</v>
      </c>
      <c r="K1079">
        <v>1000020</v>
      </c>
      <c r="L1079">
        <v>29.332999999999998</v>
      </c>
      <c r="N1079">
        <v>1000020</v>
      </c>
      <c r="O1079">
        <v>43.286000000000001</v>
      </c>
      <c r="Q1079">
        <v>1000020</v>
      </c>
      <c r="R1079">
        <v>750.15099999999995</v>
      </c>
    </row>
    <row r="1080" spans="1:18" x14ac:dyDescent="0.2">
      <c r="A1080">
        <v>1004270</v>
      </c>
      <c r="B1080">
        <v>12.090999999999999</v>
      </c>
      <c r="C1080">
        <f t="shared" si="64"/>
        <v>8.1289999999999996</v>
      </c>
      <c r="D1080">
        <f t="shared" si="65"/>
        <v>22.411999999999999</v>
      </c>
      <c r="E1080">
        <f t="shared" si="66"/>
        <v>24.013999999999999</v>
      </c>
      <c r="F1080">
        <f t="shared" si="67"/>
        <v>646.98900000000003</v>
      </c>
      <c r="H1080">
        <v>1004270</v>
      </c>
      <c r="I1080">
        <v>8.1289999999999996</v>
      </c>
      <c r="K1080">
        <v>1004270</v>
      </c>
      <c r="L1080">
        <v>22.411999999999999</v>
      </c>
      <c r="N1080">
        <v>1004270</v>
      </c>
      <c r="O1080">
        <v>24.013999999999999</v>
      </c>
      <c r="Q1080">
        <v>1004270</v>
      </c>
      <c r="R1080">
        <v>646.98900000000003</v>
      </c>
    </row>
    <row r="1081" spans="1:18" x14ac:dyDescent="0.2">
      <c r="A1081">
        <v>1200010</v>
      </c>
      <c r="B1081">
        <v>7.8319999999999999</v>
      </c>
      <c r="C1081">
        <f t="shared" si="64"/>
        <v>3.8889999999999998</v>
      </c>
      <c r="D1081">
        <f t="shared" si="65"/>
        <v>10.4</v>
      </c>
      <c r="E1081">
        <f t="shared" si="66"/>
        <v>12.244999999999999</v>
      </c>
      <c r="F1081">
        <f t="shared" si="67"/>
        <v>307.72399999999999</v>
      </c>
      <c r="H1081">
        <v>1200010</v>
      </c>
      <c r="I1081">
        <v>3.8889999999999998</v>
      </c>
      <c r="K1081">
        <v>1200010</v>
      </c>
      <c r="L1081">
        <v>10.4</v>
      </c>
      <c r="N1081">
        <v>1200010</v>
      </c>
      <c r="O1081">
        <v>12.244999999999999</v>
      </c>
      <c r="Q1081">
        <v>1200010</v>
      </c>
      <c r="R1081">
        <v>307.72399999999999</v>
      </c>
    </row>
    <row r="1082" spans="1:18" x14ac:dyDescent="0.2">
      <c r="A1082">
        <v>1200020</v>
      </c>
      <c r="B1082">
        <v>7.8540000000000001</v>
      </c>
      <c r="C1082">
        <f t="shared" si="64"/>
        <v>3.0129999999999999</v>
      </c>
      <c r="D1082">
        <f t="shared" si="65"/>
        <v>13.365</v>
      </c>
      <c r="E1082">
        <f t="shared" si="66"/>
        <v>12.96</v>
      </c>
      <c r="F1082">
        <f t="shared" si="67"/>
        <v>324.09100000000001</v>
      </c>
      <c r="H1082">
        <v>1200020</v>
      </c>
      <c r="I1082">
        <v>3.0129999999999999</v>
      </c>
      <c r="K1082">
        <v>1200020</v>
      </c>
      <c r="L1082">
        <v>13.365</v>
      </c>
      <c r="N1082">
        <v>1200020</v>
      </c>
      <c r="O1082">
        <v>12.96</v>
      </c>
      <c r="Q1082">
        <v>1200020</v>
      </c>
      <c r="R1082">
        <v>324.09100000000001</v>
      </c>
    </row>
    <row r="1083" spans="1:18" x14ac:dyDescent="0.2">
      <c r="A1083">
        <v>1200030</v>
      </c>
      <c r="B1083">
        <v>2.8559999999999999</v>
      </c>
      <c r="C1083">
        <f t="shared" si="64"/>
        <v>0.78200000000000003</v>
      </c>
      <c r="D1083">
        <f t="shared" si="65"/>
        <v>2.02</v>
      </c>
      <c r="E1083">
        <f t="shared" si="66"/>
        <v>3.927</v>
      </c>
      <c r="F1083">
        <f t="shared" si="67"/>
        <v>88.64</v>
      </c>
      <c r="H1083">
        <v>1200030</v>
      </c>
      <c r="I1083">
        <v>0.78200000000000003</v>
      </c>
      <c r="K1083">
        <v>1200030</v>
      </c>
      <c r="L1083">
        <v>2.02</v>
      </c>
      <c r="N1083">
        <v>1200030</v>
      </c>
      <c r="O1083">
        <v>3.927</v>
      </c>
      <c r="Q1083">
        <v>1200030</v>
      </c>
      <c r="R1083">
        <v>88.64</v>
      </c>
    </row>
    <row r="1084" spans="1:18" x14ac:dyDescent="0.2">
      <c r="A1084">
        <v>1200040</v>
      </c>
      <c r="B1084">
        <v>10.465999999999999</v>
      </c>
      <c r="C1084">
        <f t="shared" si="64"/>
        <v>6.6079999999999997</v>
      </c>
      <c r="D1084">
        <f t="shared" si="65"/>
        <v>16.545999999999999</v>
      </c>
      <c r="E1084">
        <f t="shared" si="66"/>
        <v>17.93</v>
      </c>
      <c r="F1084">
        <f t="shared" si="67"/>
        <v>493.60199999999998</v>
      </c>
      <c r="H1084">
        <v>1200040</v>
      </c>
      <c r="I1084">
        <v>6.6079999999999997</v>
      </c>
      <c r="K1084">
        <v>1200040</v>
      </c>
      <c r="L1084">
        <v>16.545999999999999</v>
      </c>
      <c r="N1084">
        <v>1200040</v>
      </c>
      <c r="O1084">
        <v>17.93</v>
      </c>
      <c r="Q1084">
        <v>1200040</v>
      </c>
      <c r="R1084">
        <v>493.60199999999998</v>
      </c>
    </row>
    <row r="1085" spans="1:18" x14ac:dyDescent="0.2">
      <c r="A1085">
        <v>1200050</v>
      </c>
      <c r="B1085">
        <v>8.7370000000000001</v>
      </c>
      <c r="C1085">
        <f t="shared" si="64"/>
        <v>7.4939999999999998</v>
      </c>
      <c r="D1085">
        <f t="shared" si="65"/>
        <v>14.228</v>
      </c>
      <c r="E1085">
        <f t="shared" si="66"/>
        <v>17.637</v>
      </c>
      <c r="F1085">
        <f t="shared" si="67"/>
        <v>364.65300000000002</v>
      </c>
      <c r="H1085">
        <v>1200050</v>
      </c>
      <c r="I1085">
        <v>7.4939999999999998</v>
      </c>
      <c r="K1085">
        <v>1200050</v>
      </c>
      <c r="L1085">
        <v>14.228</v>
      </c>
      <c r="N1085">
        <v>1200050</v>
      </c>
      <c r="O1085">
        <v>17.637</v>
      </c>
      <c r="Q1085">
        <v>1200050</v>
      </c>
      <c r="R1085">
        <v>364.65300000000002</v>
      </c>
    </row>
    <row r="1086" spans="1:18" x14ac:dyDescent="0.2">
      <c r="A1086">
        <v>1200060</v>
      </c>
      <c r="B1086">
        <v>4.1619999999999999</v>
      </c>
      <c r="C1086">
        <f t="shared" si="64"/>
        <v>4.0030000000000001</v>
      </c>
      <c r="D1086">
        <f t="shared" si="65"/>
        <v>6.0990000000000002</v>
      </c>
      <c r="E1086">
        <f t="shared" si="66"/>
        <v>9.7550000000000008</v>
      </c>
      <c r="F1086">
        <f t="shared" si="67"/>
        <v>144.976</v>
      </c>
      <c r="H1086">
        <v>1200060</v>
      </c>
      <c r="I1086">
        <v>4.0030000000000001</v>
      </c>
      <c r="K1086">
        <v>1200060</v>
      </c>
      <c r="L1086">
        <v>6.0990000000000002</v>
      </c>
      <c r="N1086">
        <v>1200060</v>
      </c>
      <c r="O1086">
        <v>9.7550000000000008</v>
      </c>
      <c r="Q1086">
        <v>1200060</v>
      </c>
      <c r="R1086">
        <v>144.976</v>
      </c>
    </row>
    <row r="1087" spans="1:18" x14ac:dyDescent="0.2">
      <c r="A1087">
        <v>1100011</v>
      </c>
      <c r="B1087">
        <v>9.0220000000000002</v>
      </c>
      <c r="C1087">
        <f t="shared" si="64"/>
        <v>13.516</v>
      </c>
      <c r="D1087">
        <f t="shared" si="65"/>
        <v>13.106999999999999</v>
      </c>
      <c r="E1087">
        <f t="shared" si="66"/>
        <v>22.245999999999999</v>
      </c>
      <c r="F1087">
        <f t="shared" si="67"/>
        <v>370.68599999999998</v>
      </c>
      <c r="H1087">
        <v>1100011</v>
      </c>
      <c r="I1087">
        <v>13.516</v>
      </c>
      <c r="K1087">
        <v>1100011</v>
      </c>
      <c r="L1087">
        <v>13.106999999999999</v>
      </c>
      <c r="N1087">
        <v>1100011</v>
      </c>
      <c r="O1087">
        <v>22.245999999999999</v>
      </c>
      <c r="Q1087">
        <v>1100011</v>
      </c>
      <c r="R1087">
        <v>370.68599999999998</v>
      </c>
    </row>
    <row r="1088" spans="1:18" x14ac:dyDescent="0.2">
      <c r="A1088">
        <v>1300010</v>
      </c>
      <c r="B1088">
        <v>11.01</v>
      </c>
      <c r="C1088">
        <f t="shared" si="64"/>
        <v>16.295999999999999</v>
      </c>
      <c r="D1088">
        <f t="shared" si="65"/>
        <v>17.8</v>
      </c>
      <c r="E1088">
        <f t="shared" si="66"/>
        <v>29.591000000000001</v>
      </c>
      <c r="F1088">
        <f t="shared" si="67"/>
        <v>461.697</v>
      </c>
      <c r="H1088">
        <v>1300010</v>
      </c>
      <c r="I1088">
        <v>16.295999999999999</v>
      </c>
      <c r="K1088">
        <v>1300010</v>
      </c>
      <c r="L1088">
        <v>17.8</v>
      </c>
      <c r="N1088">
        <v>1300010</v>
      </c>
      <c r="O1088">
        <v>29.591000000000001</v>
      </c>
      <c r="Q1088">
        <v>1300010</v>
      </c>
      <c r="R1088">
        <v>461.697</v>
      </c>
    </row>
    <row r="1089" spans="1:18" x14ac:dyDescent="0.2">
      <c r="A1089">
        <v>1300020</v>
      </c>
      <c r="B1089">
        <v>12.391</v>
      </c>
      <c r="C1089">
        <f t="shared" si="64"/>
        <v>20.161999999999999</v>
      </c>
      <c r="D1089">
        <f t="shared" si="65"/>
        <v>17.879000000000001</v>
      </c>
      <c r="E1089">
        <f t="shared" si="66"/>
        <v>34.359000000000002</v>
      </c>
      <c r="F1089">
        <f t="shared" si="67"/>
        <v>523.85799999999995</v>
      </c>
      <c r="H1089">
        <v>1300020</v>
      </c>
      <c r="I1089">
        <v>20.161999999999999</v>
      </c>
      <c r="K1089">
        <v>1300020</v>
      </c>
      <c r="L1089">
        <v>17.879000000000001</v>
      </c>
      <c r="N1089">
        <v>1300020</v>
      </c>
      <c r="O1089">
        <v>34.359000000000002</v>
      </c>
      <c r="Q1089">
        <v>1300020</v>
      </c>
      <c r="R1089">
        <v>523.85799999999995</v>
      </c>
    </row>
    <row r="1090" spans="1:18" x14ac:dyDescent="0.2">
      <c r="A1090">
        <v>1300030</v>
      </c>
      <c r="B1090">
        <v>8.0879999999999992</v>
      </c>
      <c r="C1090">
        <f t="shared" si="64"/>
        <v>12.509</v>
      </c>
      <c r="D1090">
        <f t="shared" si="65"/>
        <v>9.5340000000000007</v>
      </c>
      <c r="E1090">
        <f t="shared" si="66"/>
        <v>19.940999999999999</v>
      </c>
      <c r="F1090">
        <f t="shared" si="67"/>
        <v>323.23399999999998</v>
      </c>
      <c r="H1090">
        <v>1300030</v>
      </c>
      <c r="I1090">
        <v>12.509</v>
      </c>
      <c r="K1090">
        <v>1300030</v>
      </c>
      <c r="L1090">
        <v>9.5340000000000007</v>
      </c>
      <c r="N1090">
        <v>1300030</v>
      </c>
      <c r="O1090">
        <v>19.940999999999999</v>
      </c>
      <c r="Q1090">
        <v>1300030</v>
      </c>
      <c r="R1090">
        <v>323.23399999999998</v>
      </c>
    </row>
    <row r="1091" spans="1:18" x14ac:dyDescent="0.2">
      <c r="A1091">
        <v>1300040</v>
      </c>
      <c r="B1091">
        <v>10.775</v>
      </c>
      <c r="C1091">
        <f t="shared" ref="C1091:C1154" si="68">_xlfn.XLOOKUP(A1091,$H$2:$H$1332,$I$2:$I$1332,,0,)</f>
        <v>17.829999999999998</v>
      </c>
      <c r="D1091">
        <f t="shared" ref="D1091:D1154" si="69">_xlfn.XLOOKUP($A1091,$H$2:$H$1332,$L$2:$L$1332,,0,)</f>
        <v>17.114000000000001</v>
      </c>
      <c r="E1091">
        <f t="shared" ref="E1091:E1154" si="70">_xlfn.XLOOKUP($A1091,$H$2:$H$1332,$O$2:$O$1332,,0,)</f>
        <v>27.93</v>
      </c>
      <c r="F1091">
        <f t="shared" ref="F1091:F1154" si="71">_xlfn.XLOOKUP($A1091,$H$2:$H$1332,$R$2:$R$1332,,0,)</f>
        <v>498.971</v>
      </c>
      <c r="H1091">
        <v>1300040</v>
      </c>
      <c r="I1091">
        <v>17.829999999999998</v>
      </c>
      <c r="K1091">
        <v>1300040</v>
      </c>
      <c r="L1091">
        <v>17.114000000000001</v>
      </c>
      <c r="N1091">
        <v>1300040</v>
      </c>
      <c r="O1091">
        <v>27.93</v>
      </c>
      <c r="Q1091">
        <v>1300040</v>
      </c>
      <c r="R1091">
        <v>498.971</v>
      </c>
    </row>
    <row r="1092" spans="1:18" x14ac:dyDescent="0.2">
      <c r="A1092">
        <v>1300050</v>
      </c>
      <c r="B1092">
        <v>9.7750000000000004</v>
      </c>
      <c r="C1092">
        <f t="shared" si="68"/>
        <v>14.071999999999999</v>
      </c>
      <c r="D1092">
        <f t="shared" si="69"/>
        <v>14.477</v>
      </c>
      <c r="E1092">
        <f t="shared" si="70"/>
        <v>21.433</v>
      </c>
      <c r="F1092">
        <f t="shared" si="71"/>
        <v>495.495</v>
      </c>
      <c r="H1092">
        <v>1300050</v>
      </c>
      <c r="I1092">
        <v>14.071999999999999</v>
      </c>
      <c r="K1092">
        <v>1300050</v>
      </c>
      <c r="L1092">
        <v>14.477</v>
      </c>
      <c r="N1092">
        <v>1300050</v>
      </c>
      <c r="O1092">
        <v>21.433</v>
      </c>
      <c r="Q1092">
        <v>1300050</v>
      </c>
      <c r="R1092">
        <v>495.495</v>
      </c>
    </row>
    <row r="1093" spans="1:18" x14ac:dyDescent="0.2">
      <c r="A1093">
        <v>1300060</v>
      </c>
      <c r="B1093">
        <v>5.9450000000000003</v>
      </c>
      <c r="C1093">
        <f t="shared" si="68"/>
        <v>3.98</v>
      </c>
      <c r="D1093">
        <f t="shared" si="69"/>
        <v>6.3650000000000002</v>
      </c>
      <c r="E1093">
        <f t="shared" si="70"/>
        <v>11.04</v>
      </c>
      <c r="F1093">
        <f t="shared" si="71"/>
        <v>209.39</v>
      </c>
      <c r="H1093">
        <v>1300060</v>
      </c>
      <c r="I1093">
        <v>3.98</v>
      </c>
      <c r="K1093">
        <v>1300060</v>
      </c>
      <c r="L1093">
        <v>6.3650000000000002</v>
      </c>
      <c r="N1093">
        <v>1300060</v>
      </c>
      <c r="O1093">
        <v>11.04</v>
      </c>
      <c r="Q1093">
        <v>1300060</v>
      </c>
      <c r="R1093">
        <v>209.39</v>
      </c>
    </row>
    <row r="1094" spans="1:18" x14ac:dyDescent="0.2">
      <c r="A1094">
        <v>1300250</v>
      </c>
      <c r="B1094">
        <v>2.0339999999999998</v>
      </c>
      <c r="C1094">
        <f t="shared" si="68"/>
        <v>1.121</v>
      </c>
      <c r="D1094">
        <f t="shared" si="69"/>
        <v>1.385</v>
      </c>
      <c r="E1094">
        <f t="shared" si="70"/>
        <v>3.613</v>
      </c>
      <c r="F1094">
        <f t="shared" si="71"/>
        <v>67.298000000000002</v>
      </c>
      <c r="H1094">
        <v>1300250</v>
      </c>
      <c r="I1094">
        <v>1.121</v>
      </c>
      <c r="K1094">
        <v>1300250</v>
      </c>
      <c r="L1094">
        <v>1.385</v>
      </c>
      <c r="N1094">
        <v>1300250</v>
      </c>
      <c r="O1094">
        <v>3.613</v>
      </c>
      <c r="Q1094">
        <v>1300250</v>
      </c>
      <c r="R1094">
        <v>67.298000000000002</v>
      </c>
    </row>
    <row r="1095" spans="1:18" x14ac:dyDescent="0.2">
      <c r="A1095">
        <v>1300260</v>
      </c>
      <c r="B1095">
        <v>3.2450000000000001</v>
      </c>
      <c r="C1095">
        <f t="shared" si="68"/>
        <v>1.77</v>
      </c>
      <c r="D1095">
        <f t="shared" si="69"/>
        <v>3.0950000000000002</v>
      </c>
      <c r="E1095">
        <f t="shared" si="70"/>
        <v>6.3250000000000002</v>
      </c>
      <c r="F1095">
        <f t="shared" si="71"/>
        <v>114.86499999999999</v>
      </c>
      <c r="H1095">
        <v>1300260</v>
      </c>
      <c r="I1095">
        <v>1.77</v>
      </c>
      <c r="K1095">
        <v>1300260</v>
      </c>
      <c r="L1095">
        <v>3.0950000000000002</v>
      </c>
      <c r="N1095">
        <v>1300260</v>
      </c>
      <c r="O1095">
        <v>6.3250000000000002</v>
      </c>
      <c r="Q1095">
        <v>1300260</v>
      </c>
      <c r="R1095">
        <v>114.86499999999999</v>
      </c>
    </row>
    <row r="1096" spans="1:18" x14ac:dyDescent="0.2">
      <c r="A1096">
        <v>1300270</v>
      </c>
      <c r="B1096">
        <v>2.3540000000000001</v>
      </c>
      <c r="C1096">
        <f t="shared" si="68"/>
        <v>0.76800000000000002</v>
      </c>
      <c r="D1096">
        <f t="shared" si="69"/>
        <v>1.2450000000000001</v>
      </c>
      <c r="E1096">
        <f t="shared" si="70"/>
        <v>3.802</v>
      </c>
      <c r="F1096">
        <f t="shared" si="71"/>
        <v>66.263000000000005</v>
      </c>
      <c r="H1096">
        <v>1300270</v>
      </c>
      <c r="I1096">
        <v>0.76800000000000002</v>
      </c>
      <c r="K1096">
        <v>1300270</v>
      </c>
      <c r="L1096">
        <v>1.2450000000000001</v>
      </c>
      <c r="N1096">
        <v>1300270</v>
      </c>
      <c r="O1096">
        <v>3.802</v>
      </c>
      <c r="Q1096">
        <v>1300270</v>
      </c>
      <c r="R1096">
        <v>66.263000000000005</v>
      </c>
    </row>
    <row r="1097" spans="1:18" x14ac:dyDescent="0.2">
      <c r="A1097">
        <v>1300280</v>
      </c>
      <c r="B1097">
        <v>5.1929999999999996</v>
      </c>
      <c r="C1097">
        <f t="shared" si="68"/>
        <v>3.8780000000000001</v>
      </c>
      <c r="D1097">
        <f t="shared" si="69"/>
        <v>5.67</v>
      </c>
      <c r="E1097">
        <f t="shared" si="70"/>
        <v>10.023</v>
      </c>
      <c r="F1097">
        <f t="shared" si="71"/>
        <v>201.37</v>
      </c>
      <c r="H1097">
        <v>1300280</v>
      </c>
      <c r="I1097">
        <v>3.8780000000000001</v>
      </c>
      <c r="K1097">
        <v>1300280</v>
      </c>
      <c r="L1097">
        <v>5.67</v>
      </c>
      <c r="N1097">
        <v>1300280</v>
      </c>
      <c r="O1097">
        <v>10.023</v>
      </c>
      <c r="Q1097">
        <v>1300280</v>
      </c>
      <c r="R1097">
        <v>201.37</v>
      </c>
    </row>
    <row r="1098" spans="1:18" x14ac:dyDescent="0.2">
      <c r="A1098">
        <v>1300290</v>
      </c>
      <c r="B1098">
        <v>5.7690000000000001</v>
      </c>
      <c r="C1098">
        <f t="shared" si="68"/>
        <v>2.8370000000000002</v>
      </c>
      <c r="D1098">
        <f t="shared" si="69"/>
        <v>3.952</v>
      </c>
      <c r="E1098">
        <f t="shared" si="70"/>
        <v>9.0310000000000006</v>
      </c>
      <c r="F1098">
        <f t="shared" si="71"/>
        <v>186.07900000000001</v>
      </c>
      <c r="H1098">
        <v>1300290</v>
      </c>
      <c r="I1098">
        <v>2.8370000000000002</v>
      </c>
      <c r="K1098">
        <v>1300290</v>
      </c>
      <c r="L1098">
        <v>3.952</v>
      </c>
      <c r="N1098">
        <v>1300290</v>
      </c>
      <c r="O1098">
        <v>9.0310000000000006</v>
      </c>
      <c r="Q1098">
        <v>1300290</v>
      </c>
      <c r="R1098">
        <v>186.07900000000001</v>
      </c>
    </row>
    <row r="1099" spans="1:18" x14ac:dyDescent="0.2">
      <c r="A1099">
        <v>1300300</v>
      </c>
      <c r="B1099">
        <v>4.1580000000000004</v>
      </c>
      <c r="C1099">
        <f t="shared" si="68"/>
        <v>1.593</v>
      </c>
      <c r="D1099">
        <f t="shared" si="69"/>
        <v>2.74</v>
      </c>
      <c r="E1099">
        <f t="shared" si="70"/>
        <v>7.0250000000000004</v>
      </c>
      <c r="F1099">
        <f t="shared" si="71"/>
        <v>121.011</v>
      </c>
      <c r="H1099">
        <v>1300300</v>
      </c>
      <c r="I1099">
        <v>1.593</v>
      </c>
      <c r="K1099">
        <v>1300300</v>
      </c>
      <c r="L1099">
        <v>2.74</v>
      </c>
      <c r="N1099">
        <v>1300300</v>
      </c>
      <c r="O1099">
        <v>7.0250000000000004</v>
      </c>
      <c r="Q1099">
        <v>1300300</v>
      </c>
      <c r="R1099">
        <v>121.011</v>
      </c>
    </row>
    <row r="1100" spans="1:18" x14ac:dyDescent="0.2">
      <c r="A1100">
        <v>1300740</v>
      </c>
      <c r="B1100">
        <v>5.1390000000000002</v>
      </c>
      <c r="C1100">
        <f t="shared" si="68"/>
        <v>3.048</v>
      </c>
      <c r="D1100">
        <f t="shared" si="69"/>
        <v>4.694</v>
      </c>
      <c r="E1100">
        <f t="shared" si="70"/>
        <v>9.7390000000000008</v>
      </c>
      <c r="F1100">
        <f t="shared" si="71"/>
        <v>152.38</v>
      </c>
      <c r="H1100">
        <v>1300740</v>
      </c>
      <c r="I1100">
        <v>3.048</v>
      </c>
      <c r="K1100">
        <v>1300740</v>
      </c>
      <c r="L1100">
        <v>4.694</v>
      </c>
      <c r="N1100">
        <v>1300740</v>
      </c>
      <c r="O1100">
        <v>9.7390000000000008</v>
      </c>
      <c r="Q1100">
        <v>1300740</v>
      </c>
      <c r="R1100">
        <v>152.38</v>
      </c>
    </row>
    <row r="1101" spans="1:18" x14ac:dyDescent="0.2">
      <c r="A1101">
        <v>1300880</v>
      </c>
      <c r="B1101">
        <v>7.1050000000000004</v>
      </c>
      <c r="C1101">
        <f t="shared" si="68"/>
        <v>4.84</v>
      </c>
      <c r="D1101">
        <f t="shared" si="69"/>
        <v>9.0739999999999998</v>
      </c>
      <c r="E1101">
        <f t="shared" si="70"/>
        <v>12.629</v>
      </c>
      <c r="F1101">
        <f t="shared" si="71"/>
        <v>270.92200000000003</v>
      </c>
      <c r="H1101">
        <v>1300880</v>
      </c>
      <c r="I1101">
        <v>4.84</v>
      </c>
      <c r="K1101">
        <v>1300880</v>
      </c>
      <c r="L1101">
        <v>9.0739999999999998</v>
      </c>
      <c r="N1101">
        <v>1300880</v>
      </c>
      <c r="O1101">
        <v>12.629</v>
      </c>
      <c r="Q1101">
        <v>1300880</v>
      </c>
      <c r="R1101">
        <v>270.92200000000003</v>
      </c>
    </row>
    <row r="1102" spans="1:18" x14ac:dyDescent="0.2">
      <c r="A1102">
        <v>1300890</v>
      </c>
      <c r="B1102">
        <v>8.77</v>
      </c>
      <c r="C1102">
        <f t="shared" si="68"/>
        <v>6.18</v>
      </c>
      <c r="D1102">
        <f t="shared" si="69"/>
        <v>12.315</v>
      </c>
      <c r="E1102">
        <f t="shared" si="70"/>
        <v>16.123000000000001</v>
      </c>
      <c r="F1102">
        <f t="shared" si="71"/>
        <v>344.76400000000001</v>
      </c>
      <c r="H1102">
        <v>1300890</v>
      </c>
      <c r="I1102">
        <v>6.18</v>
      </c>
      <c r="K1102">
        <v>1300890</v>
      </c>
      <c r="L1102">
        <v>12.315</v>
      </c>
      <c r="N1102">
        <v>1300890</v>
      </c>
      <c r="O1102">
        <v>16.123000000000001</v>
      </c>
      <c r="Q1102">
        <v>1300890</v>
      </c>
      <c r="R1102">
        <v>344.76400000000001</v>
      </c>
    </row>
    <row r="1103" spans="1:18" x14ac:dyDescent="0.2">
      <c r="A1103">
        <v>1301050</v>
      </c>
      <c r="B1103">
        <v>15.339</v>
      </c>
      <c r="C1103">
        <f t="shared" si="68"/>
        <v>7.9290000000000003</v>
      </c>
      <c r="D1103">
        <f t="shared" si="69"/>
        <v>40.768000000000001</v>
      </c>
      <c r="E1103">
        <f t="shared" si="70"/>
        <v>45.384</v>
      </c>
      <c r="F1103">
        <f t="shared" si="71"/>
        <v>389.72</v>
      </c>
      <c r="H1103">
        <v>1301050</v>
      </c>
      <c r="I1103">
        <v>7.9290000000000003</v>
      </c>
      <c r="K1103">
        <v>1301050</v>
      </c>
      <c r="L1103">
        <v>40.768000000000001</v>
      </c>
      <c r="N1103">
        <v>1301050</v>
      </c>
      <c r="O1103">
        <v>45.384</v>
      </c>
      <c r="Q1103">
        <v>1301050</v>
      </c>
      <c r="R1103">
        <v>389.72</v>
      </c>
    </row>
    <row r="1104" spans="1:18" x14ac:dyDescent="0.2">
      <c r="A1104">
        <v>1301060</v>
      </c>
      <c r="B1104">
        <v>9.5229999999999997</v>
      </c>
      <c r="C1104">
        <f t="shared" si="68"/>
        <v>7.4619999999999997</v>
      </c>
      <c r="D1104">
        <f t="shared" si="69"/>
        <v>20.942</v>
      </c>
      <c r="E1104">
        <f t="shared" si="70"/>
        <v>24.152999999999999</v>
      </c>
      <c r="F1104">
        <f t="shared" si="71"/>
        <v>391.68900000000002</v>
      </c>
      <c r="H1104">
        <v>1301060</v>
      </c>
      <c r="I1104">
        <v>7.4619999999999997</v>
      </c>
      <c r="K1104">
        <v>1301060</v>
      </c>
      <c r="L1104">
        <v>20.942</v>
      </c>
      <c r="N1104">
        <v>1301060</v>
      </c>
      <c r="O1104">
        <v>24.152999999999999</v>
      </c>
      <c r="Q1104">
        <v>1301060</v>
      </c>
      <c r="R1104">
        <v>391.68900000000002</v>
      </c>
    </row>
    <row r="1105" spans="1:18" x14ac:dyDescent="0.2">
      <c r="A1105">
        <v>1301070</v>
      </c>
      <c r="B1105">
        <v>7.1779999999999999</v>
      </c>
      <c r="C1105">
        <f t="shared" si="68"/>
        <v>4.5990000000000002</v>
      </c>
      <c r="D1105">
        <f t="shared" si="69"/>
        <v>11.185</v>
      </c>
      <c r="E1105">
        <f t="shared" si="70"/>
        <v>13.377000000000001</v>
      </c>
      <c r="F1105">
        <f t="shared" si="71"/>
        <v>274.20400000000001</v>
      </c>
      <c r="H1105">
        <v>1301070</v>
      </c>
      <c r="I1105">
        <v>4.5990000000000002</v>
      </c>
      <c r="K1105">
        <v>1301070</v>
      </c>
      <c r="L1105">
        <v>11.185</v>
      </c>
      <c r="N1105">
        <v>1301070</v>
      </c>
      <c r="O1105">
        <v>13.377000000000001</v>
      </c>
      <c r="Q1105">
        <v>1301070</v>
      </c>
      <c r="R1105">
        <v>274.20400000000001</v>
      </c>
    </row>
    <row r="1106" spans="1:18" x14ac:dyDescent="0.2">
      <c r="A1106">
        <v>1301080</v>
      </c>
      <c r="B1106">
        <v>8.6989999999999998</v>
      </c>
      <c r="C1106">
        <f t="shared" si="68"/>
        <v>5.5090000000000003</v>
      </c>
      <c r="D1106">
        <f t="shared" si="69"/>
        <v>19.113</v>
      </c>
      <c r="E1106">
        <f t="shared" si="70"/>
        <v>20.867000000000001</v>
      </c>
      <c r="F1106">
        <f t="shared" si="71"/>
        <v>387.00799999999998</v>
      </c>
      <c r="H1106">
        <v>1301080</v>
      </c>
      <c r="I1106">
        <v>5.5090000000000003</v>
      </c>
      <c r="K1106">
        <v>1301080</v>
      </c>
      <c r="L1106">
        <v>19.113</v>
      </c>
      <c r="N1106">
        <v>1301080</v>
      </c>
      <c r="O1106">
        <v>20.867000000000001</v>
      </c>
      <c r="Q1106">
        <v>1301080</v>
      </c>
      <c r="R1106">
        <v>387.00799999999998</v>
      </c>
    </row>
    <row r="1107" spans="1:18" x14ac:dyDescent="0.2">
      <c r="A1107">
        <v>1301090</v>
      </c>
      <c r="B1107">
        <v>7.3259999999999996</v>
      </c>
      <c r="C1107">
        <f t="shared" si="68"/>
        <v>3.1120000000000001</v>
      </c>
      <c r="D1107">
        <f t="shared" si="69"/>
        <v>11.593999999999999</v>
      </c>
      <c r="E1107">
        <f t="shared" si="70"/>
        <v>13.401999999999999</v>
      </c>
      <c r="F1107">
        <f t="shared" si="71"/>
        <v>267.92599999999999</v>
      </c>
      <c r="H1107">
        <v>1301090</v>
      </c>
      <c r="I1107">
        <v>3.1120000000000001</v>
      </c>
      <c r="K1107">
        <v>1301090</v>
      </c>
      <c r="L1107">
        <v>11.593999999999999</v>
      </c>
      <c r="N1107">
        <v>1301090</v>
      </c>
      <c r="O1107">
        <v>13.401999999999999</v>
      </c>
      <c r="Q1107">
        <v>1301090</v>
      </c>
      <c r="R1107">
        <v>267.92599999999999</v>
      </c>
    </row>
    <row r="1108" spans="1:18" x14ac:dyDescent="0.2">
      <c r="A1108">
        <v>1301100</v>
      </c>
      <c r="B1108">
        <v>7.2880000000000003</v>
      </c>
      <c r="C1108">
        <f t="shared" si="68"/>
        <v>2.6230000000000002</v>
      </c>
      <c r="D1108">
        <f t="shared" si="69"/>
        <v>11.99</v>
      </c>
      <c r="E1108">
        <f t="shared" si="70"/>
        <v>11.839</v>
      </c>
      <c r="F1108">
        <f t="shared" si="71"/>
        <v>296.03399999999999</v>
      </c>
      <c r="H1108">
        <v>1301100</v>
      </c>
      <c r="I1108">
        <v>2.6230000000000002</v>
      </c>
      <c r="K1108">
        <v>1301100</v>
      </c>
      <c r="L1108">
        <v>11.99</v>
      </c>
      <c r="N1108">
        <v>1301100</v>
      </c>
      <c r="O1108">
        <v>11.839</v>
      </c>
      <c r="Q1108">
        <v>1301100</v>
      </c>
      <c r="R1108">
        <v>296.03399999999999</v>
      </c>
    </row>
    <row r="1109" spans="1:18" x14ac:dyDescent="0.2">
      <c r="A1109">
        <v>1301110</v>
      </c>
      <c r="B1109">
        <v>8.9550000000000001</v>
      </c>
      <c r="C1109">
        <f t="shared" si="68"/>
        <v>5.0339999999999998</v>
      </c>
      <c r="D1109">
        <f t="shared" si="69"/>
        <v>10.526999999999999</v>
      </c>
      <c r="E1109">
        <f t="shared" si="70"/>
        <v>14.122</v>
      </c>
      <c r="F1109">
        <f t="shared" si="71"/>
        <v>371.31599999999997</v>
      </c>
      <c r="H1109">
        <v>1301110</v>
      </c>
      <c r="I1109">
        <v>5.0339999999999998</v>
      </c>
      <c r="K1109">
        <v>1301110</v>
      </c>
      <c r="L1109">
        <v>10.526999999999999</v>
      </c>
      <c r="N1109">
        <v>1301110</v>
      </c>
      <c r="O1109">
        <v>14.122</v>
      </c>
      <c r="Q1109">
        <v>1301110</v>
      </c>
      <c r="R1109">
        <v>371.31599999999997</v>
      </c>
    </row>
    <row r="1110" spans="1:18" x14ac:dyDescent="0.2">
      <c r="A1110">
        <v>1301120</v>
      </c>
      <c r="B1110">
        <v>8.4510000000000005</v>
      </c>
      <c r="C1110">
        <f t="shared" si="68"/>
        <v>3.7949999999999999</v>
      </c>
      <c r="D1110">
        <f t="shared" si="69"/>
        <v>12.904</v>
      </c>
      <c r="E1110">
        <f t="shared" si="70"/>
        <v>13.454000000000001</v>
      </c>
      <c r="F1110">
        <f t="shared" si="71"/>
        <v>358.209</v>
      </c>
      <c r="H1110">
        <v>1301120</v>
      </c>
      <c r="I1110">
        <v>3.7949999999999999</v>
      </c>
      <c r="K1110">
        <v>1301120</v>
      </c>
      <c r="L1110">
        <v>12.904</v>
      </c>
      <c r="N1110">
        <v>1301120</v>
      </c>
      <c r="O1110">
        <v>13.454000000000001</v>
      </c>
      <c r="Q1110">
        <v>1301120</v>
      </c>
      <c r="R1110">
        <v>358.209</v>
      </c>
    </row>
    <row r="1111" spans="1:18" x14ac:dyDescent="0.2">
      <c r="A1111">
        <v>1301130</v>
      </c>
      <c r="B1111">
        <v>10.334</v>
      </c>
      <c r="C1111">
        <f t="shared" si="68"/>
        <v>5.5259999999999998</v>
      </c>
      <c r="D1111">
        <f t="shared" si="69"/>
        <v>12.598000000000001</v>
      </c>
      <c r="E1111">
        <f t="shared" si="70"/>
        <v>16.363</v>
      </c>
      <c r="F1111">
        <f t="shared" si="71"/>
        <v>413.71100000000001</v>
      </c>
      <c r="H1111">
        <v>1301130</v>
      </c>
      <c r="I1111">
        <v>5.5259999999999998</v>
      </c>
      <c r="K1111">
        <v>1301130</v>
      </c>
      <c r="L1111">
        <v>12.598000000000001</v>
      </c>
      <c r="N1111">
        <v>1301130</v>
      </c>
      <c r="O1111">
        <v>16.363</v>
      </c>
      <c r="Q1111">
        <v>1301130</v>
      </c>
      <c r="R1111">
        <v>413.71100000000001</v>
      </c>
    </row>
    <row r="1112" spans="1:18" x14ac:dyDescent="0.2">
      <c r="A1112">
        <v>1301140</v>
      </c>
      <c r="B1112">
        <v>8.5920000000000005</v>
      </c>
      <c r="C1112">
        <f t="shared" si="68"/>
        <v>4.0019999999999998</v>
      </c>
      <c r="D1112">
        <f t="shared" si="69"/>
        <v>9.7100000000000009</v>
      </c>
      <c r="E1112">
        <f t="shared" si="70"/>
        <v>12.803000000000001</v>
      </c>
      <c r="F1112">
        <f t="shared" si="71"/>
        <v>334.35700000000003</v>
      </c>
      <c r="H1112">
        <v>1301140</v>
      </c>
      <c r="I1112">
        <v>4.0019999999999998</v>
      </c>
      <c r="K1112">
        <v>1301140</v>
      </c>
      <c r="L1112">
        <v>9.7100000000000009</v>
      </c>
      <c r="N1112">
        <v>1301140</v>
      </c>
      <c r="O1112">
        <v>12.803000000000001</v>
      </c>
      <c r="Q1112">
        <v>1301140</v>
      </c>
      <c r="R1112">
        <v>334.35700000000003</v>
      </c>
    </row>
    <row r="1113" spans="1:18" x14ac:dyDescent="0.2">
      <c r="A1113">
        <v>1301150</v>
      </c>
      <c r="B1113">
        <v>7.0149999999999997</v>
      </c>
      <c r="C1113">
        <f t="shared" si="68"/>
        <v>3.4860000000000002</v>
      </c>
      <c r="D1113">
        <f t="shared" si="69"/>
        <v>8.4930000000000003</v>
      </c>
      <c r="E1113">
        <f t="shared" si="70"/>
        <v>10.318</v>
      </c>
      <c r="F1113">
        <f t="shared" si="71"/>
        <v>284.83600000000001</v>
      </c>
      <c r="H1113">
        <v>1301150</v>
      </c>
      <c r="I1113">
        <v>3.4860000000000002</v>
      </c>
      <c r="K1113">
        <v>1301150</v>
      </c>
      <c r="L1113">
        <v>8.4930000000000003</v>
      </c>
      <c r="N1113">
        <v>1301150</v>
      </c>
      <c r="O1113">
        <v>10.318</v>
      </c>
      <c r="Q1113">
        <v>1301150</v>
      </c>
      <c r="R1113">
        <v>284.83600000000001</v>
      </c>
    </row>
    <row r="1114" spans="1:18" x14ac:dyDescent="0.2">
      <c r="A1114">
        <v>1301160</v>
      </c>
      <c r="B1114">
        <v>3.89</v>
      </c>
      <c r="C1114">
        <f t="shared" si="68"/>
        <v>1.6140000000000001</v>
      </c>
      <c r="D1114">
        <f t="shared" si="69"/>
        <v>3.6339999999999999</v>
      </c>
      <c r="E1114">
        <f t="shared" si="70"/>
        <v>5.7220000000000004</v>
      </c>
      <c r="F1114">
        <f t="shared" si="71"/>
        <v>140.76</v>
      </c>
      <c r="H1114">
        <v>1301160</v>
      </c>
      <c r="I1114">
        <v>1.6140000000000001</v>
      </c>
      <c r="K1114">
        <v>1301160</v>
      </c>
      <c r="L1114">
        <v>3.6339999999999999</v>
      </c>
      <c r="N1114">
        <v>1301160</v>
      </c>
      <c r="O1114">
        <v>5.7220000000000004</v>
      </c>
      <c r="Q1114">
        <v>1301160</v>
      </c>
      <c r="R1114">
        <v>140.76</v>
      </c>
    </row>
    <row r="1115" spans="1:18" x14ac:dyDescent="0.2">
      <c r="A1115">
        <v>1301170</v>
      </c>
      <c r="B1115">
        <v>4.8920000000000003</v>
      </c>
      <c r="C1115">
        <f t="shared" si="68"/>
        <v>1.286</v>
      </c>
      <c r="D1115">
        <f t="shared" si="69"/>
        <v>5.1529999999999996</v>
      </c>
      <c r="E1115">
        <f t="shared" si="70"/>
        <v>7.7850000000000001</v>
      </c>
      <c r="F1115">
        <f t="shared" si="71"/>
        <v>137.02099999999999</v>
      </c>
      <c r="H1115">
        <v>1301170</v>
      </c>
      <c r="I1115">
        <v>1.286</v>
      </c>
      <c r="K1115">
        <v>1301170</v>
      </c>
      <c r="L1115">
        <v>5.1529999999999996</v>
      </c>
      <c r="N1115">
        <v>1301170</v>
      </c>
      <c r="O1115">
        <v>7.7850000000000001</v>
      </c>
      <c r="Q1115">
        <v>1301170</v>
      </c>
      <c r="R1115">
        <v>137.02099999999999</v>
      </c>
    </row>
    <row r="1116" spans="1:18" x14ac:dyDescent="0.2">
      <c r="A1116">
        <v>1301180</v>
      </c>
      <c r="B1116">
        <v>2.093</v>
      </c>
      <c r="C1116">
        <f t="shared" si="68"/>
        <v>0.35099999999999998</v>
      </c>
      <c r="D1116">
        <f t="shared" si="69"/>
        <v>1.4970000000000001</v>
      </c>
      <c r="E1116">
        <f t="shared" si="70"/>
        <v>2.8050000000000002</v>
      </c>
      <c r="F1116">
        <f t="shared" si="71"/>
        <v>52.691000000000003</v>
      </c>
      <c r="H1116">
        <v>1301180</v>
      </c>
      <c r="I1116">
        <v>0.35099999999999998</v>
      </c>
      <c r="K1116">
        <v>1301180</v>
      </c>
      <c r="L1116">
        <v>1.4970000000000001</v>
      </c>
      <c r="N1116">
        <v>1301180</v>
      </c>
      <c r="O1116">
        <v>2.8050000000000002</v>
      </c>
      <c r="Q1116">
        <v>1301180</v>
      </c>
      <c r="R1116">
        <v>52.691000000000003</v>
      </c>
    </row>
    <row r="1117" spans="1:18" x14ac:dyDescent="0.2">
      <c r="A1117">
        <v>1301190</v>
      </c>
      <c r="B1117">
        <v>3.8479999999999999</v>
      </c>
      <c r="C1117">
        <f t="shared" si="68"/>
        <v>1.022</v>
      </c>
      <c r="D1117">
        <f t="shared" si="69"/>
        <v>3.601</v>
      </c>
      <c r="E1117">
        <f t="shared" si="70"/>
        <v>5.9039999999999999</v>
      </c>
      <c r="F1117">
        <f t="shared" si="71"/>
        <v>99.013000000000005</v>
      </c>
      <c r="H1117">
        <v>1301190</v>
      </c>
      <c r="I1117">
        <v>1.022</v>
      </c>
      <c r="K1117">
        <v>1301190</v>
      </c>
      <c r="L1117">
        <v>3.601</v>
      </c>
      <c r="N1117">
        <v>1301190</v>
      </c>
      <c r="O1117">
        <v>5.9039999999999999</v>
      </c>
      <c r="Q1117">
        <v>1301190</v>
      </c>
      <c r="R1117">
        <v>99.013000000000005</v>
      </c>
    </row>
    <row r="1118" spans="1:18" x14ac:dyDescent="0.2">
      <c r="A1118">
        <v>1301200</v>
      </c>
      <c r="B1118">
        <v>8.8450000000000006</v>
      </c>
      <c r="C1118">
        <f t="shared" si="68"/>
        <v>5.1189999999999998</v>
      </c>
      <c r="D1118">
        <f t="shared" si="69"/>
        <v>13.509</v>
      </c>
      <c r="E1118">
        <f t="shared" si="70"/>
        <v>18.87</v>
      </c>
      <c r="F1118">
        <f t="shared" si="71"/>
        <v>312.09300000000002</v>
      </c>
      <c r="H1118">
        <v>1301200</v>
      </c>
      <c r="I1118">
        <v>5.1189999999999998</v>
      </c>
      <c r="K1118">
        <v>1301200</v>
      </c>
      <c r="L1118">
        <v>13.509</v>
      </c>
      <c r="N1118">
        <v>1301200</v>
      </c>
      <c r="O1118">
        <v>18.87</v>
      </c>
      <c r="Q1118">
        <v>1301200</v>
      </c>
      <c r="R1118">
        <v>312.09300000000002</v>
      </c>
    </row>
    <row r="1119" spans="1:18" x14ac:dyDescent="0.2">
      <c r="A1119">
        <v>1301210</v>
      </c>
      <c r="B1119">
        <v>1.7969999999999999</v>
      </c>
      <c r="C1119">
        <f t="shared" si="68"/>
        <v>0.32</v>
      </c>
      <c r="D1119">
        <f t="shared" si="69"/>
        <v>1.6040000000000001</v>
      </c>
      <c r="E1119">
        <f t="shared" si="70"/>
        <v>2.702</v>
      </c>
      <c r="F1119">
        <f t="shared" si="71"/>
        <v>43.319000000000003</v>
      </c>
      <c r="H1119">
        <v>1301210</v>
      </c>
      <c r="I1119">
        <v>0.32</v>
      </c>
      <c r="K1119">
        <v>1301210</v>
      </c>
      <c r="L1119">
        <v>1.6040000000000001</v>
      </c>
      <c r="N1119">
        <v>1301210</v>
      </c>
      <c r="O1119">
        <v>2.702</v>
      </c>
      <c r="Q1119">
        <v>1301210</v>
      </c>
      <c r="R1119">
        <v>43.319000000000003</v>
      </c>
    </row>
    <row r="1120" spans="1:18" x14ac:dyDescent="0.2">
      <c r="A1120">
        <v>1301220</v>
      </c>
      <c r="B1120">
        <v>9.2940000000000005</v>
      </c>
      <c r="C1120">
        <f t="shared" si="68"/>
        <v>7.3419999999999996</v>
      </c>
      <c r="D1120">
        <f t="shared" si="69"/>
        <v>14.323</v>
      </c>
      <c r="E1120">
        <f t="shared" si="70"/>
        <v>22.971</v>
      </c>
      <c r="F1120">
        <f t="shared" si="71"/>
        <v>310.67899999999997</v>
      </c>
      <c r="H1120">
        <v>1301220</v>
      </c>
      <c r="I1120">
        <v>7.3419999999999996</v>
      </c>
      <c r="K1120">
        <v>1301220</v>
      </c>
      <c r="L1120">
        <v>14.323</v>
      </c>
      <c r="N1120">
        <v>1301220</v>
      </c>
      <c r="O1120">
        <v>22.971</v>
      </c>
      <c r="Q1120">
        <v>1301220</v>
      </c>
      <c r="R1120">
        <v>310.67899999999997</v>
      </c>
    </row>
    <row r="1121" spans="1:18" x14ac:dyDescent="0.2">
      <c r="A1121">
        <v>1301230</v>
      </c>
      <c r="B1121">
        <v>3.8140000000000001</v>
      </c>
      <c r="C1121">
        <f t="shared" si="68"/>
        <v>1.1299999999999999</v>
      </c>
      <c r="D1121">
        <f t="shared" si="69"/>
        <v>4.3940000000000001</v>
      </c>
      <c r="E1121">
        <f t="shared" si="70"/>
        <v>6.4749999999999996</v>
      </c>
      <c r="F1121">
        <f t="shared" si="71"/>
        <v>93.367000000000004</v>
      </c>
      <c r="H1121">
        <v>1301230</v>
      </c>
      <c r="I1121">
        <v>1.1299999999999999</v>
      </c>
      <c r="K1121">
        <v>1301230</v>
      </c>
      <c r="L1121">
        <v>4.3940000000000001</v>
      </c>
      <c r="N1121">
        <v>1301230</v>
      </c>
      <c r="O1121">
        <v>6.4749999999999996</v>
      </c>
      <c r="Q1121">
        <v>1301230</v>
      </c>
      <c r="R1121">
        <v>93.367000000000004</v>
      </c>
    </row>
    <row r="1122" spans="1:18" x14ac:dyDescent="0.2">
      <c r="A1122">
        <v>1301240</v>
      </c>
      <c r="B1122">
        <v>6.0170000000000003</v>
      </c>
      <c r="C1122">
        <f t="shared" si="68"/>
        <v>2.2589999999999999</v>
      </c>
      <c r="D1122">
        <f t="shared" si="69"/>
        <v>6.6349999999999998</v>
      </c>
      <c r="E1122">
        <f t="shared" si="70"/>
        <v>10.946999999999999</v>
      </c>
      <c r="F1122">
        <f t="shared" si="71"/>
        <v>178.45099999999999</v>
      </c>
      <c r="H1122">
        <v>1301240</v>
      </c>
      <c r="I1122">
        <v>2.2589999999999999</v>
      </c>
      <c r="K1122">
        <v>1301240</v>
      </c>
      <c r="L1122">
        <v>6.6349999999999998</v>
      </c>
      <c r="N1122">
        <v>1301240</v>
      </c>
      <c r="O1122">
        <v>10.946999999999999</v>
      </c>
      <c r="Q1122">
        <v>1301240</v>
      </c>
      <c r="R1122">
        <v>178.45099999999999</v>
      </c>
    </row>
    <row r="1123" spans="1:18" x14ac:dyDescent="0.2">
      <c r="A1123">
        <v>1301250</v>
      </c>
      <c r="B1123">
        <v>2.78</v>
      </c>
      <c r="C1123">
        <f t="shared" si="68"/>
        <v>0.63200000000000001</v>
      </c>
      <c r="D1123">
        <f t="shared" si="69"/>
        <v>2.0750000000000002</v>
      </c>
      <c r="E1123">
        <f t="shared" si="70"/>
        <v>4.3049999999999997</v>
      </c>
      <c r="F1123">
        <f t="shared" si="71"/>
        <v>67.027000000000001</v>
      </c>
      <c r="H1123">
        <v>1301250</v>
      </c>
      <c r="I1123">
        <v>0.63200000000000001</v>
      </c>
      <c r="K1123">
        <v>1301250</v>
      </c>
      <c r="L1123">
        <v>2.0750000000000002</v>
      </c>
      <c r="N1123">
        <v>1301250</v>
      </c>
      <c r="O1123">
        <v>4.3049999999999997</v>
      </c>
      <c r="Q1123">
        <v>1301250</v>
      </c>
      <c r="R1123">
        <v>67.027000000000001</v>
      </c>
    </row>
    <row r="1124" spans="1:18" x14ac:dyDescent="0.2">
      <c r="A1124">
        <v>1300070</v>
      </c>
      <c r="B1124">
        <v>3.8420000000000001</v>
      </c>
      <c r="C1124">
        <f t="shared" si="68"/>
        <v>2.298</v>
      </c>
      <c r="D1124">
        <f t="shared" si="69"/>
        <v>3.0649999999999999</v>
      </c>
      <c r="E1124">
        <f t="shared" si="70"/>
        <v>7.0339999999999998</v>
      </c>
      <c r="F1124">
        <f t="shared" si="71"/>
        <v>141.38499999999999</v>
      </c>
      <c r="H1124">
        <v>1300070</v>
      </c>
      <c r="I1124">
        <v>2.298</v>
      </c>
      <c r="K1124">
        <v>1300070</v>
      </c>
      <c r="L1124">
        <v>3.0649999999999999</v>
      </c>
      <c r="N1124">
        <v>1300070</v>
      </c>
      <c r="O1124">
        <v>7.0339999999999998</v>
      </c>
      <c r="Q1124">
        <v>1300070</v>
      </c>
      <c r="R1124">
        <v>141.38499999999999</v>
      </c>
    </row>
    <row r="1125" spans="1:18" x14ac:dyDescent="0.2">
      <c r="A1125">
        <v>1300080</v>
      </c>
      <c r="B1125">
        <v>5.6020000000000003</v>
      </c>
      <c r="C1125">
        <f t="shared" si="68"/>
        <v>5.7770000000000001</v>
      </c>
      <c r="D1125">
        <f t="shared" si="69"/>
        <v>7.992</v>
      </c>
      <c r="E1125">
        <f t="shared" si="70"/>
        <v>12.334</v>
      </c>
      <c r="F1125">
        <f t="shared" si="71"/>
        <v>237.815</v>
      </c>
      <c r="H1125">
        <v>1300080</v>
      </c>
      <c r="I1125">
        <v>5.7770000000000001</v>
      </c>
      <c r="K1125">
        <v>1300080</v>
      </c>
      <c r="L1125">
        <v>7.992</v>
      </c>
      <c r="N1125">
        <v>1300080</v>
      </c>
      <c r="O1125">
        <v>12.334</v>
      </c>
      <c r="Q1125">
        <v>1300080</v>
      </c>
      <c r="R1125">
        <v>237.815</v>
      </c>
    </row>
    <row r="1126" spans="1:18" x14ac:dyDescent="0.2">
      <c r="A1126">
        <v>1300090</v>
      </c>
      <c r="B1126">
        <v>12.051</v>
      </c>
      <c r="C1126">
        <f t="shared" si="68"/>
        <v>12.180999999999999</v>
      </c>
      <c r="D1126">
        <f t="shared" si="69"/>
        <v>20.236999999999998</v>
      </c>
      <c r="E1126">
        <f t="shared" si="70"/>
        <v>35.902999999999999</v>
      </c>
      <c r="F1126">
        <f t="shared" si="71"/>
        <v>427.73</v>
      </c>
      <c r="H1126">
        <v>1300090</v>
      </c>
      <c r="I1126">
        <v>12.180999999999999</v>
      </c>
      <c r="K1126">
        <v>1300090</v>
      </c>
      <c r="L1126">
        <v>20.236999999999998</v>
      </c>
      <c r="N1126">
        <v>1300090</v>
      </c>
      <c r="O1126">
        <v>35.902999999999999</v>
      </c>
      <c r="Q1126">
        <v>1300090</v>
      </c>
      <c r="R1126">
        <v>427.73</v>
      </c>
    </row>
    <row r="1127" spans="1:18" x14ac:dyDescent="0.2">
      <c r="A1127">
        <v>1300110</v>
      </c>
      <c r="B1127">
        <v>3.3820000000000001</v>
      </c>
      <c r="C1127">
        <f t="shared" si="68"/>
        <v>1.9990000000000001</v>
      </c>
      <c r="D1127">
        <f t="shared" si="69"/>
        <v>2.133</v>
      </c>
      <c r="E1127">
        <f t="shared" si="70"/>
        <v>7.03</v>
      </c>
      <c r="F1127">
        <f t="shared" si="71"/>
        <v>111.902</v>
      </c>
      <c r="H1127">
        <v>1300110</v>
      </c>
      <c r="I1127">
        <v>1.9990000000000001</v>
      </c>
      <c r="K1127">
        <v>1300110</v>
      </c>
      <c r="L1127">
        <v>2.133</v>
      </c>
      <c r="N1127">
        <v>1300110</v>
      </c>
      <c r="O1127">
        <v>7.03</v>
      </c>
      <c r="Q1127">
        <v>1300110</v>
      </c>
      <c r="R1127">
        <v>111.902</v>
      </c>
    </row>
    <row r="1128" spans="1:18" x14ac:dyDescent="0.2">
      <c r="A1128">
        <v>1300100</v>
      </c>
      <c r="B1128">
        <v>14.997</v>
      </c>
      <c r="C1128">
        <f t="shared" si="68"/>
        <v>19.032</v>
      </c>
      <c r="D1128">
        <f t="shared" si="69"/>
        <v>29.978000000000002</v>
      </c>
      <c r="E1128">
        <f t="shared" si="70"/>
        <v>44.698</v>
      </c>
      <c r="F1128">
        <f t="shared" si="71"/>
        <v>612.077</v>
      </c>
      <c r="H1128">
        <v>1300100</v>
      </c>
      <c r="I1128">
        <v>19.032</v>
      </c>
      <c r="K1128">
        <v>1300100</v>
      </c>
      <c r="L1128">
        <v>29.978000000000002</v>
      </c>
      <c r="N1128">
        <v>1300100</v>
      </c>
      <c r="O1128">
        <v>44.698</v>
      </c>
      <c r="Q1128">
        <v>1300100</v>
      </c>
      <c r="R1128">
        <v>612.077</v>
      </c>
    </row>
    <row r="1129" spans="1:18" x14ac:dyDescent="0.2">
      <c r="A1129">
        <v>1300120</v>
      </c>
      <c r="B1129">
        <v>8.8780000000000001</v>
      </c>
      <c r="C1129">
        <f t="shared" si="68"/>
        <v>9.7690000000000001</v>
      </c>
      <c r="D1129">
        <f t="shared" si="69"/>
        <v>12.724</v>
      </c>
      <c r="E1129">
        <f t="shared" si="70"/>
        <v>20.585999999999999</v>
      </c>
      <c r="F1129">
        <f t="shared" si="71"/>
        <v>393.89600000000002</v>
      </c>
      <c r="H1129">
        <v>1300120</v>
      </c>
      <c r="I1129">
        <v>9.7690000000000001</v>
      </c>
      <c r="K1129">
        <v>1300120</v>
      </c>
      <c r="L1129">
        <v>12.724</v>
      </c>
      <c r="N1129">
        <v>1300120</v>
      </c>
      <c r="O1129">
        <v>20.585999999999999</v>
      </c>
      <c r="Q1129">
        <v>1300120</v>
      </c>
      <c r="R1129">
        <v>393.89600000000002</v>
      </c>
    </row>
    <row r="1130" spans="1:18" x14ac:dyDescent="0.2">
      <c r="A1130">
        <v>1300130</v>
      </c>
      <c r="B1130">
        <v>11.853</v>
      </c>
      <c r="C1130">
        <f t="shared" si="68"/>
        <v>15.907</v>
      </c>
      <c r="D1130">
        <f t="shared" si="69"/>
        <v>21.969000000000001</v>
      </c>
      <c r="E1130">
        <f t="shared" si="70"/>
        <v>28.029</v>
      </c>
      <c r="F1130">
        <f t="shared" si="71"/>
        <v>541.05899999999997</v>
      </c>
      <c r="H1130">
        <v>1300130</v>
      </c>
      <c r="I1130">
        <v>15.907</v>
      </c>
      <c r="K1130">
        <v>1300130</v>
      </c>
      <c r="L1130">
        <v>21.969000000000001</v>
      </c>
      <c r="N1130">
        <v>1300130</v>
      </c>
      <c r="O1130">
        <v>28.029</v>
      </c>
      <c r="Q1130">
        <v>1300130</v>
      </c>
      <c r="R1130">
        <v>541.05899999999997</v>
      </c>
    </row>
    <row r="1131" spans="1:18" x14ac:dyDescent="0.2">
      <c r="A1131">
        <v>1300140</v>
      </c>
      <c r="B1131">
        <v>10.462</v>
      </c>
      <c r="C1131">
        <f t="shared" si="68"/>
        <v>13.648999999999999</v>
      </c>
      <c r="D1131">
        <f t="shared" si="69"/>
        <v>22.024999999999999</v>
      </c>
      <c r="E1131">
        <f t="shared" si="70"/>
        <v>25.030999999999999</v>
      </c>
      <c r="F1131">
        <f t="shared" si="71"/>
        <v>470.32600000000002</v>
      </c>
      <c r="H1131">
        <v>1300140</v>
      </c>
      <c r="I1131">
        <v>13.648999999999999</v>
      </c>
      <c r="K1131">
        <v>1300140</v>
      </c>
      <c r="L1131">
        <v>22.024999999999999</v>
      </c>
      <c r="N1131">
        <v>1300140</v>
      </c>
      <c r="O1131">
        <v>25.030999999999999</v>
      </c>
      <c r="Q1131">
        <v>1300140</v>
      </c>
      <c r="R1131">
        <v>470.32600000000002</v>
      </c>
    </row>
    <row r="1132" spans="1:18" x14ac:dyDescent="0.2">
      <c r="A1132">
        <v>1300150</v>
      </c>
      <c r="B1132">
        <v>13.342000000000001</v>
      </c>
      <c r="C1132">
        <f t="shared" si="68"/>
        <v>17.449000000000002</v>
      </c>
      <c r="D1132">
        <f t="shared" si="69"/>
        <v>27.478999999999999</v>
      </c>
      <c r="E1132">
        <f t="shared" si="70"/>
        <v>33.64</v>
      </c>
      <c r="F1132">
        <f t="shared" si="71"/>
        <v>617.35400000000004</v>
      </c>
      <c r="H1132">
        <v>1300150</v>
      </c>
      <c r="I1132">
        <v>17.449000000000002</v>
      </c>
      <c r="K1132">
        <v>1300150</v>
      </c>
      <c r="L1132">
        <v>27.478999999999999</v>
      </c>
      <c r="N1132">
        <v>1300150</v>
      </c>
      <c r="O1132">
        <v>33.64</v>
      </c>
      <c r="Q1132">
        <v>1300150</v>
      </c>
      <c r="R1132">
        <v>617.35400000000004</v>
      </c>
    </row>
    <row r="1133" spans="1:18" x14ac:dyDescent="0.2">
      <c r="A1133">
        <v>1300220</v>
      </c>
      <c r="B1133">
        <v>12.071</v>
      </c>
      <c r="C1133">
        <f t="shared" si="68"/>
        <v>17.079000000000001</v>
      </c>
      <c r="D1133">
        <f t="shared" si="69"/>
        <v>20.673999999999999</v>
      </c>
      <c r="E1133">
        <f t="shared" si="70"/>
        <v>29.331</v>
      </c>
      <c r="F1133">
        <f t="shared" si="71"/>
        <v>554.52700000000004</v>
      </c>
      <c r="H1133">
        <v>1300220</v>
      </c>
      <c r="I1133">
        <v>17.079000000000001</v>
      </c>
      <c r="K1133">
        <v>1300220</v>
      </c>
      <c r="L1133">
        <v>20.673999999999999</v>
      </c>
      <c r="N1133">
        <v>1300220</v>
      </c>
      <c r="O1133">
        <v>29.331</v>
      </c>
      <c r="Q1133">
        <v>1300220</v>
      </c>
      <c r="R1133">
        <v>554.52700000000004</v>
      </c>
    </row>
    <row r="1134" spans="1:18" x14ac:dyDescent="0.2">
      <c r="A1134">
        <v>1300160</v>
      </c>
      <c r="B1134">
        <v>12.093</v>
      </c>
      <c r="C1134">
        <f t="shared" si="68"/>
        <v>12.7</v>
      </c>
      <c r="D1134">
        <f t="shared" si="69"/>
        <v>26.076000000000001</v>
      </c>
      <c r="E1134">
        <f t="shared" si="70"/>
        <v>34.652000000000001</v>
      </c>
      <c r="F1134">
        <f t="shared" si="71"/>
        <v>505.05</v>
      </c>
      <c r="H1134">
        <v>1300160</v>
      </c>
      <c r="I1134">
        <v>12.7</v>
      </c>
      <c r="K1134">
        <v>1300160</v>
      </c>
      <c r="L1134">
        <v>26.076000000000001</v>
      </c>
      <c r="N1134">
        <v>1300160</v>
      </c>
      <c r="O1134">
        <v>34.652000000000001</v>
      </c>
      <c r="Q1134">
        <v>1300160</v>
      </c>
      <c r="R1134">
        <v>505.05</v>
      </c>
    </row>
    <row r="1135" spans="1:18" x14ac:dyDescent="0.2">
      <c r="A1135">
        <v>1300170</v>
      </c>
      <c r="B1135">
        <v>10.914999999999999</v>
      </c>
      <c r="C1135">
        <f t="shared" si="68"/>
        <v>14.939</v>
      </c>
      <c r="D1135">
        <f t="shared" si="69"/>
        <v>26.917999999999999</v>
      </c>
      <c r="E1135">
        <f t="shared" si="70"/>
        <v>27.417000000000002</v>
      </c>
      <c r="F1135">
        <f t="shared" si="71"/>
        <v>550.21100000000001</v>
      </c>
      <c r="H1135">
        <v>1300170</v>
      </c>
      <c r="I1135">
        <v>14.939</v>
      </c>
      <c r="K1135">
        <v>1300170</v>
      </c>
      <c r="L1135">
        <v>26.917999999999999</v>
      </c>
      <c r="N1135">
        <v>1300170</v>
      </c>
      <c r="O1135">
        <v>27.417000000000002</v>
      </c>
      <c r="Q1135">
        <v>1300170</v>
      </c>
      <c r="R1135">
        <v>550.21100000000001</v>
      </c>
    </row>
    <row r="1136" spans="1:18" x14ac:dyDescent="0.2">
      <c r="A1136">
        <v>1300180</v>
      </c>
      <c r="B1136">
        <v>10.901</v>
      </c>
      <c r="C1136">
        <f t="shared" si="68"/>
        <v>15.778</v>
      </c>
      <c r="D1136">
        <f t="shared" si="69"/>
        <v>20.381</v>
      </c>
      <c r="E1136">
        <f t="shared" si="70"/>
        <v>30.289000000000001</v>
      </c>
      <c r="F1136">
        <f t="shared" si="71"/>
        <v>514.60900000000004</v>
      </c>
      <c r="H1136">
        <v>1300180</v>
      </c>
      <c r="I1136">
        <v>15.778</v>
      </c>
      <c r="K1136">
        <v>1300180</v>
      </c>
      <c r="L1136">
        <v>20.381</v>
      </c>
      <c r="N1136">
        <v>1300180</v>
      </c>
      <c r="O1136">
        <v>30.289000000000001</v>
      </c>
      <c r="Q1136">
        <v>1300180</v>
      </c>
      <c r="R1136">
        <v>514.60900000000004</v>
      </c>
    </row>
    <row r="1137" spans="1:18" x14ac:dyDescent="0.2">
      <c r="A1137">
        <v>1300190</v>
      </c>
      <c r="B1137">
        <v>14.182</v>
      </c>
      <c r="C1137">
        <f t="shared" si="68"/>
        <v>21.187000000000001</v>
      </c>
      <c r="D1137">
        <f t="shared" si="69"/>
        <v>30.452000000000002</v>
      </c>
      <c r="E1137">
        <f t="shared" si="70"/>
        <v>34.835999999999999</v>
      </c>
      <c r="F1137">
        <f t="shared" si="71"/>
        <v>721.70399999999995</v>
      </c>
      <c r="H1137">
        <v>1300190</v>
      </c>
      <c r="I1137">
        <v>21.187000000000001</v>
      </c>
      <c r="K1137">
        <v>1300190</v>
      </c>
      <c r="L1137">
        <v>30.452000000000002</v>
      </c>
      <c r="N1137">
        <v>1300190</v>
      </c>
      <c r="O1137">
        <v>34.835999999999999</v>
      </c>
      <c r="Q1137">
        <v>1300190</v>
      </c>
      <c r="R1137">
        <v>721.70399999999995</v>
      </c>
    </row>
    <row r="1138" spans="1:18" x14ac:dyDescent="0.2">
      <c r="A1138">
        <v>1300200</v>
      </c>
      <c r="B1138">
        <v>16.623999999999999</v>
      </c>
      <c r="C1138">
        <f t="shared" si="68"/>
        <v>20.372</v>
      </c>
      <c r="D1138">
        <f t="shared" si="69"/>
        <v>30.35</v>
      </c>
      <c r="E1138">
        <f t="shared" si="70"/>
        <v>56.755000000000003</v>
      </c>
      <c r="F1138">
        <f t="shared" si="71"/>
        <v>588.94399999999996</v>
      </c>
      <c r="H1138">
        <v>1300200</v>
      </c>
      <c r="I1138">
        <v>20.372</v>
      </c>
      <c r="K1138">
        <v>1300200</v>
      </c>
      <c r="L1138">
        <v>30.35</v>
      </c>
      <c r="N1138">
        <v>1300200</v>
      </c>
      <c r="O1138">
        <v>56.755000000000003</v>
      </c>
      <c r="Q1138">
        <v>1300200</v>
      </c>
      <c r="R1138">
        <v>588.94399999999996</v>
      </c>
    </row>
    <row r="1139" spans="1:18" x14ac:dyDescent="0.2">
      <c r="A1139">
        <v>1103289</v>
      </c>
      <c r="B1139">
        <v>15.215999999999999</v>
      </c>
      <c r="C1139">
        <f t="shared" si="68"/>
        <v>20.263999999999999</v>
      </c>
      <c r="D1139">
        <f t="shared" si="69"/>
        <v>31.221</v>
      </c>
      <c r="E1139">
        <f t="shared" si="70"/>
        <v>48.747999999999998</v>
      </c>
      <c r="F1139">
        <f t="shared" si="71"/>
        <v>644.67899999999997</v>
      </c>
      <c r="H1139">
        <v>1103289</v>
      </c>
      <c r="I1139">
        <v>20.263999999999999</v>
      </c>
      <c r="K1139">
        <v>1103289</v>
      </c>
      <c r="L1139">
        <v>31.221</v>
      </c>
      <c r="N1139">
        <v>1103289</v>
      </c>
      <c r="O1139">
        <v>48.747999999999998</v>
      </c>
      <c r="Q1139">
        <v>1103289</v>
      </c>
      <c r="R1139">
        <v>644.67899999999997</v>
      </c>
    </row>
    <row r="1140" spans="1:18" x14ac:dyDescent="0.2">
      <c r="A1140">
        <v>1300210</v>
      </c>
      <c r="B1140">
        <v>15.803000000000001</v>
      </c>
      <c r="C1140">
        <f t="shared" si="68"/>
        <v>19.25</v>
      </c>
      <c r="D1140">
        <f t="shared" si="69"/>
        <v>30.951000000000001</v>
      </c>
      <c r="E1140">
        <f t="shared" si="70"/>
        <v>51.941000000000003</v>
      </c>
      <c r="F1140">
        <f t="shared" si="71"/>
        <v>601.63900000000001</v>
      </c>
      <c r="H1140">
        <v>1300210</v>
      </c>
      <c r="I1140">
        <v>19.25</v>
      </c>
      <c r="K1140">
        <v>1300210</v>
      </c>
      <c r="L1140">
        <v>30.951000000000001</v>
      </c>
      <c r="N1140">
        <v>1300210</v>
      </c>
      <c r="O1140">
        <v>51.941000000000003</v>
      </c>
      <c r="Q1140">
        <v>1300210</v>
      </c>
      <c r="R1140">
        <v>601.63900000000001</v>
      </c>
    </row>
    <row r="1141" spans="1:18" x14ac:dyDescent="0.2">
      <c r="A1141">
        <v>1300230</v>
      </c>
      <c r="B1141">
        <v>11.659000000000001</v>
      </c>
      <c r="C1141">
        <f t="shared" si="68"/>
        <v>14.535</v>
      </c>
      <c r="D1141">
        <f t="shared" si="69"/>
        <v>30.745999999999999</v>
      </c>
      <c r="E1141">
        <f t="shared" si="70"/>
        <v>32.545000000000002</v>
      </c>
      <c r="F1141">
        <f t="shared" si="71"/>
        <v>519.42399999999998</v>
      </c>
      <c r="H1141">
        <v>1300230</v>
      </c>
      <c r="I1141">
        <v>14.535</v>
      </c>
      <c r="K1141">
        <v>1300230</v>
      </c>
      <c r="L1141">
        <v>30.745999999999999</v>
      </c>
      <c r="N1141">
        <v>1300230</v>
      </c>
      <c r="O1141">
        <v>32.545000000000002</v>
      </c>
      <c r="Q1141">
        <v>1300230</v>
      </c>
      <c r="R1141">
        <v>519.42399999999998</v>
      </c>
    </row>
    <row r="1142" spans="1:18" x14ac:dyDescent="0.2">
      <c r="A1142">
        <v>1300240</v>
      </c>
      <c r="B1142">
        <v>17.454999999999998</v>
      </c>
      <c r="C1142">
        <f t="shared" si="68"/>
        <v>21.905999999999999</v>
      </c>
      <c r="D1142">
        <f t="shared" si="69"/>
        <v>37.725999999999999</v>
      </c>
      <c r="E1142">
        <f t="shared" si="70"/>
        <v>55.081000000000003</v>
      </c>
      <c r="F1142">
        <f t="shared" si="71"/>
        <v>664.83799999999997</v>
      </c>
      <c r="H1142">
        <v>1300240</v>
      </c>
      <c r="I1142">
        <v>21.905999999999999</v>
      </c>
      <c r="K1142">
        <v>1300240</v>
      </c>
      <c r="L1142">
        <v>37.725999999999999</v>
      </c>
      <c r="N1142">
        <v>1300240</v>
      </c>
      <c r="O1142">
        <v>55.081000000000003</v>
      </c>
      <c r="Q1142">
        <v>1300240</v>
      </c>
      <c r="R1142">
        <v>664.83799999999997</v>
      </c>
    </row>
    <row r="1143" spans="1:18" x14ac:dyDescent="0.2">
      <c r="A1143">
        <v>1300310</v>
      </c>
      <c r="B1143">
        <v>6.1959999999999997</v>
      </c>
      <c r="C1143">
        <f t="shared" si="68"/>
        <v>5.2030000000000003</v>
      </c>
      <c r="D1143">
        <f t="shared" si="69"/>
        <v>8.1530000000000005</v>
      </c>
      <c r="E1143">
        <f t="shared" si="70"/>
        <v>12.754</v>
      </c>
      <c r="F1143">
        <f t="shared" si="71"/>
        <v>251.499</v>
      </c>
      <c r="H1143">
        <v>1300310</v>
      </c>
      <c r="I1143">
        <v>5.2030000000000003</v>
      </c>
      <c r="K1143">
        <v>1300310</v>
      </c>
      <c r="L1143">
        <v>8.1530000000000005</v>
      </c>
      <c r="N1143">
        <v>1300310</v>
      </c>
      <c r="O1143">
        <v>12.754</v>
      </c>
      <c r="Q1143">
        <v>1300310</v>
      </c>
      <c r="R1143">
        <v>251.499</v>
      </c>
    </row>
    <row r="1144" spans="1:18" x14ac:dyDescent="0.2">
      <c r="A1144">
        <v>1300730</v>
      </c>
      <c r="B1144">
        <v>11.465</v>
      </c>
      <c r="C1144">
        <f t="shared" si="68"/>
        <v>11.458</v>
      </c>
      <c r="D1144">
        <f t="shared" si="69"/>
        <v>14.571999999999999</v>
      </c>
      <c r="E1144">
        <f t="shared" si="70"/>
        <v>21.873999999999999</v>
      </c>
      <c r="F1144">
        <f t="shared" si="71"/>
        <v>486.01799999999997</v>
      </c>
      <c r="H1144">
        <v>1300730</v>
      </c>
      <c r="I1144">
        <v>11.458</v>
      </c>
      <c r="K1144">
        <v>1300730</v>
      </c>
      <c r="L1144">
        <v>14.571999999999999</v>
      </c>
      <c r="N1144">
        <v>1300730</v>
      </c>
      <c r="O1144">
        <v>21.873999999999999</v>
      </c>
      <c r="Q1144">
        <v>1300730</v>
      </c>
      <c r="R1144">
        <v>486.01799999999997</v>
      </c>
    </row>
    <row r="1145" spans="1:18" x14ac:dyDescent="0.2">
      <c r="A1145">
        <v>1300320</v>
      </c>
      <c r="B1145">
        <v>13.89</v>
      </c>
      <c r="C1145">
        <f t="shared" si="68"/>
        <v>16.78</v>
      </c>
      <c r="D1145">
        <f t="shared" si="69"/>
        <v>29.664000000000001</v>
      </c>
      <c r="E1145">
        <f t="shared" si="70"/>
        <v>43.540999999999997</v>
      </c>
      <c r="F1145">
        <f t="shared" si="71"/>
        <v>564.99</v>
      </c>
      <c r="H1145">
        <v>1300320</v>
      </c>
      <c r="I1145">
        <v>16.78</v>
      </c>
      <c r="K1145">
        <v>1300320</v>
      </c>
      <c r="L1145">
        <v>29.664000000000001</v>
      </c>
      <c r="N1145">
        <v>1300320</v>
      </c>
      <c r="O1145">
        <v>43.540999999999997</v>
      </c>
      <c r="Q1145">
        <v>1300320</v>
      </c>
      <c r="R1145">
        <v>564.99</v>
      </c>
    </row>
    <row r="1146" spans="1:18" x14ac:dyDescent="0.2">
      <c r="A1146">
        <v>1300710</v>
      </c>
      <c r="B1146">
        <v>14.215</v>
      </c>
      <c r="C1146">
        <f t="shared" si="68"/>
        <v>15.098000000000001</v>
      </c>
      <c r="D1146">
        <f t="shared" si="69"/>
        <v>24.312999999999999</v>
      </c>
      <c r="E1146">
        <f t="shared" si="70"/>
        <v>37.197000000000003</v>
      </c>
      <c r="F1146">
        <f t="shared" si="71"/>
        <v>573.12199999999996</v>
      </c>
      <c r="H1146">
        <v>1300710</v>
      </c>
      <c r="I1146">
        <v>15.098000000000001</v>
      </c>
      <c r="K1146">
        <v>1300710</v>
      </c>
      <c r="L1146">
        <v>24.312999999999999</v>
      </c>
      <c r="N1146">
        <v>1300710</v>
      </c>
      <c r="O1146">
        <v>37.197000000000003</v>
      </c>
      <c r="Q1146">
        <v>1300710</v>
      </c>
      <c r="R1146">
        <v>573.12199999999996</v>
      </c>
    </row>
    <row r="1147" spans="1:18" x14ac:dyDescent="0.2">
      <c r="A1147">
        <v>1300330</v>
      </c>
      <c r="B1147">
        <v>8.9130000000000003</v>
      </c>
      <c r="C1147">
        <f t="shared" si="68"/>
        <v>13.912000000000001</v>
      </c>
      <c r="D1147">
        <f t="shared" si="69"/>
        <v>14.484</v>
      </c>
      <c r="E1147">
        <f t="shared" si="70"/>
        <v>22.626999999999999</v>
      </c>
      <c r="F1147">
        <f t="shared" si="71"/>
        <v>423.83300000000003</v>
      </c>
      <c r="H1147">
        <v>1300330</v>
      </c>
      <c r="I1147">
        <v>13.912000000000001</v>
      </c>
      <c r="K1147">
        <v>1300330</v>
      </c>
      <c r="L1147">
        <v>14.484</v>
      </c>
      <c r="N1147">
        <v>1300330</v>
      </c>
      <c r="O1147">
        <v>22.626999999999999</v>
      </c>
      <c r="Q1147">
        <v>1300330</v>
      </c>
      <c r="R1147">
        <v>423.83300000000003</v>
      </c>
    </row>
    <row r="1148" spans="1:18" x14ac:dyDescent="0.2">
      <c r="A1148">
        <v>1300340</v>
      </c>
      <c r="B1148">
        <v>7.4420000000000002</v>
      </c>
      <c r="C1148">
        <f t="shared" si="68"/>
        <v>4.74</v>
      </c>
      <c r="D1148">
        <f t="shared" si="69"/>
        <v>13.577999999999999</v>
      </c>
      <c r="E1148">
        <f t="shared" si="70"/>
        <v>19.780999999999999</v>
      </c>
      <c r="F1148">
        <f t="shared" si="71"/>
        <v>213.85</v>
      </c>
      <c r="H1148">
        <v>1300340</v>
      </c>
      <c r="I1148">
        <v>4.74</v>
      </c>
      <c r="K1148">
        <v>1300340</v>
      </c>
      <c r="L1148">
        <v>13.577999999999999</v>
      </c>
      <c r="N1148">
        <v>1300340</v>
      </c>
      <c r="O1148">
        <v>19.780999999999999</v>
      </c>
      <c r="Q1148">
        <v>1300340</v>
      </c>
      <c r="R1148">
        <v>213.85</v>
      </c>
    </row>
    <row r="1149" spans="1:18" x14ac:dyDescent="0.2">
      <c r="A1149">
        <v>1300690</v>
      </c>
      <c r="B1149">
        <v>18.149000000000001</v>
      </c>
      <c r="C1149">
        <f t="shared" si="68"/>
        <v>18.803000000000001</v>
      </c>
      <c r="D1149">
        <f t="shared" si="69"/>
        <v>48.493000000000002</v>
      </c>
      <c r="E1149">
        <f t="shared" si="70"/>
        <v>65.929000000000002</v>
      </c>
      <c r="F1149">
        <f t="shared" si="71"/>
        <v>678.87800000000004</v>
      </c>
      <c r="H1149">
        <v>1300690</v>
      </c>
      <c r="I1149">
        <v>18.803000000000001</v>
      </c>
      <c r="K1149">
        <v>1300690</v>
      </c>
      <c r="L1149">
        <v>48.493000000000002</v>
      </c>
      <c r="N1149">
        <v>1300690</v>
      </c>
      <c r="O1149">
        <v>65.929000000000002</v>
      </c>
      <c r="Q1149">
        <v>1300690</v>
      </c>
      <c r="R1149">
        <v>678.87800000000004</v>
      </c>
    </row>
    <row r="1150" spans="1:18" x14ac:dyDescent="0.2">
      <c r="A1150">
        <v>1300350</v>
      </c>
      <c r="B1150">
        <v>8.0709999999999997</v>
      </c>
      <c r="C1150">
        <f t="shared" si="68"/>
        <v>8.0549999999999997</v>
      </c>
      <c r="D1150">
        <f t="shared" si="69"/>
        <v>22.148</v>
      </c>
      <c r="E1150">
        <f t="shared" si="70"/>
        <v>22.963000000000001</v>
      </c>
      <c r="F1150">
        <f t="shared" si="71"/>
        <v>302.62200000000001</v>
      </c>
      <c r="H1150">
        <v>1300350</v>
      </c>
      <c r="I1150">
        <v>8.0549999999999997</v>
      </c>
      <c r="K1150">
        <v>1300350</v>
      </c>
      <c r="L1150">
        <v>22.148</v>
      </c>
      <c r="N1150">
        <v>1300350</v>
      </c>
      <c r="O1150">
        <v>22.963000000000001</v>
      </c>
      <c r="Q1150">
        <v>1300350</v>
      </c>
      <c r="R1150">
        <v>302.62200000000001</v>
      </c>
    </row>
    <row r="1151" spans="1:18" x14ac:dyDescent="0.2">
      <c r="A1151">
        <v>1300360</v>
      </c>
      <c r="B1151">
        <v>5.61</v>
      </c>
      <c r="C1151">
        <f t="shared" si="68"/>
        <v>4.2619999999999996</v>
      </c>
      <c r="D1151">
        <f t="shared" si="69"/>
        <v>19.809000000000001</v>
      </c>
      <c r="E1151">
        <f t="shared" si="70"/>
        <v>15.164</v>
      </c>
      <c r="F1151">
        <f t="shared" si="71"/>
        <v>192.91900000000001</v>
      </c>
      <c r="H1151">
        <v>1300360</v>
      </c>
      <c r="I1151">
        <v>4.2619999999999996</v>
      </c>
      <c r="K1151">
        <v>1300360</v>
      </c>
      <c r="L1151">
        <v>19.809000000000001</v>
      </c>
      <c r="N1151">
        <v>1300360</v>
      </c>
      <c r="O1151">
        <v>15.164</v>
      </c>
      <c r="Q1151">
        <v>1300360</v>
      </c>
      <c r="R1151">
        <v>192.91900000000001</v>
      </c>
    </row>
    <row r="1152" spans="1:18" x14ac:dyDescent="0.2">
      <c r="A1152">
        <v>1300670</v>
      </c>
      <c r="B1152">
        <v>5.4880000000000004</v>
      </c>
      <c r="C1152">
        <f t="shared" si="68"/>
        <v>2.7639999999999998</v>
      </c>
      <c r="D1152">
        <f t="shared" si="69"/>
        <v>24.378</v>
      </c>
      <c r="E1152">
        <f t="shared" si="70"/>
        <v>16.077999999999999</v>
      </c>
      <c r="F1152">
        <f t="shared" si="71"/>
        <v>127.47199999999999</v>
      </c>
      <c r="H1152">
        <v>1300670</v>
      </c>
      <c r="I1152">
        <v>2.7639999999999998</v>
      </c>
      <c r="K1152">
        <v>1300670</v>
      </c>
      <c r="L1152">
        <v>24.378</v>
      </c>
      <c r="N1152">
        <v>1300670</v>
      </c>
      <c r="O1152">
        <v>16.077999999999999</v>
      </c>
      <c r="Q1152">
        <v>1300670</v>
      </c>
      <c r="R1152">
        <v>127.47199999999999</v>
      </c>
    </row>
    <row r="1153" spans="1:18" x14ac:dyDescent="0.2">
      <c r="A1153">
        <v>1300370</v>
      </c>
      <c r="B1153">
        <v>8.5429999999999993</v>
      </c>
      <c r="C1153">
        <f t="shared" si="68"/>
        <v>5.4539999999999997</v>
      </c>
      <c r="D1153">
        <f t="shared" si="69"/>
        <v>42.212000000000003</v>
      </c>
      <c r="E1153">
        <f t="shared" si="70"/>
        <v>28.123000000000001</v>
      </c>
      <c r="F1153">
        <f t="shared" si="71"/>
        <v>246.239</v>
      </c>
      <c r="H1153">
        <v>1300370</v>
      </c>
      <c r="I1153">
        <v>5.4539999999999997</v>
      </c>
      <c r="K1153">
        <v>1300370</v>
      </c>
      <c r="L1153">
        <v>42.212000000000003</v>
      </c>
      <c r="N1153">
        <v>1300370</v>
      </c>
      <c r="O1153">
        <v>28.123000000000001</v>
      </c>
      <c r="Q1153">
        <v>1300370</v>
      </c>
      <c r="R1153">
        <v>246.239</v>
      </c>
    </row>
    <row r="1154" spans="1:18" x14ac:dyDescent="0.2">
      <c r="A1154">
        <v>1300380</v>
      </c>
      <c r="B1154">
        <v>9.8239999999999998</v>
      </c>
      <c r="C1154">
        <f t="shared" si="68"/>
        <v>13.352</v>
      </c>
      <c r="D1154">
        <f t="shared" si="69"/>
        <v>27.74</v>
      </c>
      <c r="E1154">
        <f t="shared" si="70"/>
        <v>27.893000000000001</v>
      </c>
      <c r="F1154">
        <f t="shared" si="71"/>
        <v>485.04500000000002</v>
      </c>
      <c r="H1154">
        <v>1300380</v>
      </c>
      <c r="I1154">
        <v>13.352</v>
      </c>
      <c r="K1154">
        <v>1300380</v>
      </c>
      <c r="L1154">
        <v>27.74</v>
      </c>
      <c r="N1154">
        <v>1300380</v>
      </c>
      <c r="O1154">
        <v>27.893000000000001</v>
      </c>
      <c r="Q1154">
        <v>1300380</v>
      </c>
      <c r="R1154">
        <v>485.04500000000002</v>
      </c>
    </row>
    <row r="1155" spans="1:18" x14ac:dyDescent="0.2">
      <c r="A1155">
        <v>1300390</v>
      </c>
      <c r="B1155">
        <v>6.9409999999999998</v>
      </c>
      <c r="C1155">
        <f t="shared" ref="C1155:C1218" si="72">_xlfn.XLOOKUP(A1155,$H$2:$H$1332,$I$2:$I$1332,,0,)</f>
        <v>5.774</v>
      </c>
      <c r="D1155">
        <f t="shared" ref="D1155:D1218" si="73">_xlfn.XLOOKUP($A1155,$H$2:$H$1332,$L$2:$L$1332,,0,)</f>
        <v>26.651</v>
      </c>
      <c r="E1155">
        <f t="shared" ref="E1155:E1218" si="74">_xlfn.XLOOKUP($A1155,$H$2:$H$1332,$O$2:$O$1332,,0,)</f>
        <v>19.181999999999999</v>
      </c>
      <c r="F1155">
        <f t="shared" ref="F1155:F1218" si="75">_xlfn.XLOOKUP($A1155,$H$2:$H$1332,$R$2:$R$1332,,0,)</f>
        <v>285.23700000000002</v>
      </c>
      <c r="H1155">
        <v>1300390</v>
      </c>
      <c r="I1155">
        <v>5.774</v>
      </c>
      <c r="K1155">
        <v>1300390</v>
      </c>
      <c r="L1155">
        <v>26.651</v>
      </c>
      <c r="N1155">
        <v>1300390</v>
      </c>
      <c r="O1155">
        <v>19.181999999999999</v>
      </c>
      <c r="Q1155">
        <v>1300390</v>
      </c>
      <c r="R1155">
        <v>285.23700000000002</v>
      </c>
    </row>
    <row r="1156" spans="1:18" x14ac:dyDescent="0.2">
      <c r="A1156">
        <v>1300400</v>
      </c>
      <c r="B1156">
        <v>10.356</v>
      </c>
      <c r="C1156">
        <f t="shared" si="72"/>
        <v>13.041</v>
      </c>
      <c r="D1156">
        <f t="shared" si="73"/>
        <v>23.983000000000001</v>
      </c>
      <c r="E1156">
        <f t="shared" si="74"/>
        <v>30.291</v>
      </c>
      <c r="F1156">
        <f t="shared" si="75"/>
        <v>519.24</v>
      </c>
      <c r="H1156">
        <v>1300400</v>
      </c>
      <c r="I1156">
        <v>13.041</v>
      </c>
      <c r="K1156">
        <v>1300400</v>
      </c>
      <c r="L1156">
        <v>23.983000000000001</v>
      </c>
      <c r="N1156">
        <v>1300400</v>
      </c>
      <c r="O1156">
        <v>30.291</v>
      </c>
      <c r="Q1156">
        <v>1300400</v>
      </c>
      <c r="R1156">
        <v>519.24</v>
      </c>
    </row>
    <row r="1157" spans="1:18" x14ac:dyDescent="0.2">
      <c r="A1157">
        <v>1300410</v>
      </c>
      <c r="B1157">
        <v>8.1270000000000007</v>
      </c>
      <c r="C1157">
        <f t="shared" si="72"/>
        <v>6.7869999999999999</v>
      </c>
      <c r="D1157">
        <f t="shared" si="73"/>
        <v>17.655999999999999</v>
      </c>
      <c r="E1157">
        <f t="shared" si="74"/>
        <v>22.067</v>
      </c>
      <c r="F1157">
        <f t="shared" si="75"/>
        <v>309.22800000000001</v>
      </c>
      <c r="H1157">
        <v>1300410</v>
      </c>
      <c r="I1157">
        <v>6.7869999999999999</v>
      </c>
      <c r="K1157">
        <v>1300410</v>
      </c>
      <c r="L1157">
        <v>17.655999999999999</v>
      </c>
      <c r="N1157">
        <v>1300410</v>
      </c>
      <c r="O1157">
        <v>22.067</v>
      </c>
      <c r="Q1157">
        <v>1300410</v>
      </c>
      <c r="R1157">
        <v>309.22800000000001</v>
      </c>
    </row>
    <row r="1158" spans="1:18" x14ac:dyDescent="0.2">
      <c r="A1158">
        <v>1300420</v>
      </c>
      <c r="B1158">
        <v>8.2309999999999999</v>
      </c>
      <c r="C1158">
        <f t="shared" si="72"/>
        <v>6.0330000000000004</v>
      </c>
      <c r="D1158">
        <f t="shared" si="73"/>
        <v>17.818999999999999</v>
      </c>
      <c r="E1158">
        <f t="shared" si="74"/>
        <v>23.994</v>
      </c>
      <c r="F1158">
        <f t="shared" si="75"/>
        <v>283.85300000000001</v>
      </c>
      <c r="H1158">
        <v>1300420</v>
      </c>
      <c r="I1158">
        <v>6.0330000000000004</v>
      </c>
      <c r="K1158">
        <v>1300420</v>
      </c>
      <c r="L1158">
        <v>17.818999999999999</v>
      </c>
      <c r="N1158">
        <v>1300420</v>
      </c>
      <c r="O1158">
        <v>23.994</v>
      </c>
      <c r="Q1158">
        <v>1300420</v>
      </c>
      <c r="R1158">
        <v>283.85300000000001</v>
      </c>
    </row>
    <row r="1159" spans="1:18" x14ac:dyDescent="0.2">
      <c r="A1159">
        <v>1300570</v>
      </c>
      <c r="B1159">
        <v>13.055</v>
      </c>
      <c r="C1159">
        <f t="shared" si="72"/>
        <v>19.611000000000001</v>
      </c>
      <c r="D1159">
        <f t="shared" si="73"/>
        <v>27.706</v>
      </c>
      <c r="E1159">
        <f t="shared" si="74"/>
        <v>34.871000000000002</v>
      </c>
      <c r="F1159">
        <f t="shared" si="75"/>
        <v>656.12</v>
      </c>
      <c r="H1159">
        <v>1300570</v>
      </c>
      <c r="I1159">
        <v>19.611000000000001</v>
      </c>
      <c r="K1159">
        <v>1300570</v>
      </c>
      <c r="L1159">
        <v>27.706</v>
      </c>
      <c r="N1159">
        <v>1300570</v>
      </c>
      <c r="O1159">
        <v>34.871000000000002</v>
      </c>
      <c r="Q1159">
        <v>1300570</v>
      </c>
      <c r="R1159">
        <v>656.12</v>
      </c>
    </row>
    <row r="1160" spans="1:18" x14ac:dyDescent="0.2">
      <c r="A1160">
        <v>1300580</v>
      </c>
      <c r="B1160">
        <v>9.2420000000000009</v>
      </c>
      <c r="C1160">
        <f t="shared" si="72"/>
        <v>10.717000000000001</v>
      </c>
      <c r="D1160">
        <f t="shared" si="73"/>
        <v>18.231999999999999</v>
      </c>
      <c r="E1160">
        <f t="shared" si="74"/>
        <v>22.321000000000002</v>
      </c>
      <c r="F1160">
        <f t="shared" si="75"/>
        <v>410.98099999999999</v>
      </c>
      <c r="H1160">
        <v>1300580</v>
      </c>
      <c r="I1160">
        <v>10.717000000000001</v>
      </c>
      <c r="K1160">
        <v>1300580</v>
      </c>
      <c r="L1160">
        <v>18.231999999999999</v>
      </c>
      <c r="N1160">
        <v>1300580</v>
      </c>
      <c r="O1160">
        <v>22.321000000000002</v>
      </c>
      <c r="Q1160">
        <v>1300580</v>
      </c>
      <c r="R1160">
        <v>410.98099999999999</v>
      </c>
    </row>
    <row r="1161" spans="1:18" x14ac:dyDescent="0.2">
      <c r="A1161">
        <v>1300660</v>
      </c>
      <c r="B1161">
        <v>10.935</v>
      </c>
      <c r="C1161">
        <f t="shared" si="72"/>
        <v>7.0439999999999996</v>
      </c>
      <c r="D1161">
        <f t="shared" si="73"/>
        <v>35.186999999999998</v>
      </c>
      <c r="E1161">
        <f t="shared" si="74"/>
        <v>35.597999999999999</v>
      </c>
      <c r="F1161">
        <f t="shared" si="75"/>
        <v>369.56400000000002</v>
      </c>
      <c r="H1161">
        <v>1300660</v>
      </c>
      <c r="I1161">
        <v>7.0439999999999996</v>
      </c>
      <c r="K1161">
        <v>1300660</v>
      </c>
      <c r="L1161">
        <v>35.186999999999998</v>
      </c>
      <c r="N1161">
        <v>1300660</v>
      </c>
      <c r="O1161">
        <v>35.597999999999999</v>
      </c>
      <c r="Q1161">
        <v>1300660</v>
      </c>
      <c r="R1161">
        <v>369.56400000000002</v>
      </c>
    </row>
    <row r="1162" spans="1:18" x14ac:dyDescent="0.2">
      <c r="A1162">
        <v>1300430</v>
      </c>
      <c r="B1162">
        <v>15.375999999999999</v>
      </c>
      <c r="C1162">
        <f t="shared" si="72"/>
        <v>15.927</v>
      </c>
      <c r="D1162">
        <f t="shared" si="73"/>
        <v>64.195999999999998</v>
      </c>
      <c r="E1162">
        <f t="shared" si="74"/>
        <v>53.234000000000002</v>
      </c>
      <c r="F1162">
        <f t="shared" si="75"/>
        <v>631.87199999999996</v>
      </c>
      <c r="H1162">
        <v>1300430</v>
      </c>
      <c r="I1162">
        <v>15.927</v>
      </c>
      <c r="K1162">
        <v>1300430</v>
      </c>
      <c r="L1162">
        <v>64.195999999999998</v>
      </c>
      <c r="N1162">
        <v>1300430</v>
      </c>
      <c r="O1162">
        <v>53.234000000000002</v>
      </c>
      <c r="Q1162">
        <v>1300430</v>
      </c>
      <c r="R1162">
        <v>631.87199999999996</v>
      </c>
    </row>
    <row r="1163" spans="1:18" x14ac:dyDescent="0.2">
      <c r="A1163">
        <v>1300440</v>
      </c>
      <c r="B1163">
        <v>9.0559999999999992</v>
      </c>
      <c r="C1163">
        <f t="shared" si="72"/>
        <v>7.0579999999999998</v>
      </c>
      <c r="D1163">
        <f t="shared" si="73"/>
        <v>41.311</v>
      </c>
      <c r="E1163">
        <f t="shared" si="74"/>
        <v>28.86</v>
      </c>
      <c r="F1163">
        <f t="shared" si="75"/>
        <v>334.22199999999998</v>
      </c>
      <c r="H1163">
        <v>1300440</v>
      </c>
      <c r="I1163">
        <v>7.0579999999999998</v>
      </c>
      <c r="K1163">
        <v>1300440</v>
      </c>
      <c r="L1163">
        <v>41.311</v>
      </c>
      <c r="N1163">
        <v>1300440</v>
      </c>
      <c r="O1163">
        <v>28.86</v>
      </c>
      <c r="Q1163">
        <v>1300440</v>
      </c>
      <c r="R1163">
        <v>334.22199999999998</v>
      </c>
    </row>
    <row r="1164" spans="1:18" x14ac:dyDescent="0.2">
      <c r="A1164">
        <v>1300460</v>
      </c>
      <c r="B1164">
        <v>13.926</v>
      </c>
      <c r="C1164">
        <f t="shared" si="72"/>
        <v>15.061</v>
      </c>
      <c r="D1164">
        <f t="shared" si="73"/>
        <v>37.012</v>
      </c>
      <c r="E1164">
        <f t="shared" si="74"/>
        <v>43.878</v>
      </c>
      <c r="F1164">
        <f t="shared" si="75"/>
        <v>536.58100000000002</v>
      </c>
      <c r="H1164">
        <v>1300460</v>
      </c>
      <c r="I1164">
        <v>15.061</v>
      </c>
      <c r="K1164">
        <v>1300460</v>
      </c>
      <c r="L1164">
        <v>37.012</v>
      </c>
      <c r="N1164">
        <v>1300460</v>
      </c>
      <c r="O1164">
        <v>43.878</v>
      </c>
      <c r="Q1164">
        <v>1300460</v>
      </c>
      <c r="R1164">
        <v>536.58100000000002</v>
      </c>
    </row>
    <row r="1165" spans="1:18" x14ac:dyDescent="0.2">
      <c r="A1165">
        <v>1300450</v>
      </c>
      <c r="B1165">
        <v>10.971</v>
      </c>
      <c r="C1165">
        <f t="shared" si="72"/>
        <v>8.1440000000000001</v>
      </c>
      <c r="D1165">
        <f t="shared" si="73"/>
        <v>49.496000000000002</v>
      </c>
      <c r="E1165">
        <f t="shared" si="74"/>
        <v>41.218000000000004</v>
      </c>
      <c r="F1165">
        <f t="shared" si="75"/>
        <v>341.72699999999998</v>
      </c>
      <c r="H1165">
        <v>1300450</v>
      </c>
      <c r="I1165">
        <v>8.1440000000000001</v>
      </c>
      <c r="K1165">
        <v>1300450</v>
      </c>
      <c r="L1165">
        <v>49.496000000000002</v>
      </c>
      <c r="N1165">
        <v>1300450</v>
      </c>
      <c r="O1165">
        <v>41.218000000000004</v>
      </c>
      <c r="Q1165">
        <v>1300450</v>
      </c>
      <c r="R1165">
        <v>341.72699999999998</v>
      </c>
    </row>
    <row r="1166" spans="1:18" x14ac:dyDescent="0.2">
      <c r="A1166">
        <v>1300470</v>
      </c>
      <c r="B1166">
        <v>21.82</v>
      </c>
      <c r="C1166">
        <f t="shared" si="72"/>
        <v>21.57</v>
      </c>
      <c r="D1166">
        <f t="shared" si="73"/>
        <v>75.16</v>
      </c>
      <c r="E1166">
        <f t="shared" si="74"/>
        <v>82.25</v>
      </c>
      <c r="F1166">
        <f t="shared" si="75"/>
        <v>762.95299999999997</v>
      </c>
      <c r="H1166">
        <v>1300470</v>
      </c>
      <c r="I1166">
        <v>21.57</v>
      </c>
      <c r="K1166">
        <v>1300470</v>
      </c>
      <c r="L1166">
        <v>75.16</v>
      </c>
      <c r="N1166">
        <v>1300470</v>
      </c>
      <c r="O1166">
        <v>82.25</v>
      </c>
      <c r="Q1166">
        <v>1300470</v>
      </c>
      <c r="R1166">
        <v>762.95299999999997</v>
      </c>
    </row>
    <row r="1167" spans="1:18" x14ac:dyDescent="0.2">
      <c r="A1167">
        <v>1300550</v>
      </c>
      <c r="B1167">
        <v>20.140999999999998</v>
      </c>
      <c r="C1167">
        <f t="shared" si="72"/>
        <v>23.920999999999999</v>
      </c>
      <c r="D1167">
        <f t="shared" si="73"/>
        <v>64.804000000000002</v>
      </c>
      <c r="E1167">
        <f t="shared" si="74"/>
        <v>65.143000000000001</v>
      </c>
      <c r="F1167">
        <f t="shared" si="75"/>
        <v>840.61</v>
      </c>
      <c r="H1167">
        <v>1300550</v>
      </c>
      <c r="I1167">
        <v>23.920999999999999</v>
      </c>
      <c r="K1167">
        <v>1300550</v>
      </c>
      <c r="L1167">
        <v>64.804000000000002</v>
      </c>
      <c r="N1167">
        <v>1300550</v>
      </c>
      <c r="O1167">
        <v>65.143000000000001</v>
      </c>
      <c r="Q1167">
        <v>1300550</v>
      </c>
      <c r="R1167">
        <v>840.61</v>
      </c>
    </row>
    <row r="1168" spans="1:18" x14ac:dyDescent="0.2">
      <c r="A1168">
        <v>1300560</v>
      </c>
      <c r="B1168">
        <v>12.396000000000001</v>
      </c>
      <c r="C1168">
        <f t="shared" si="72"/>
        <v>11.643000000000001</v>
      </c>
      <c r="D1168">
        <f t="shared" si="73"/>
        <v>28.361000000000001</v>
      </c>
      <c r="E1168">
        <f t="shared" si="74"/>
        <v>37.07</v>
      </c>
      <c r="F1168">
        <f t="shared" si="75"/>
        <v>492.65499999999997</v>
      </c>
      <c r="H1168">
        <v>1300560</v>
      </c>
      <c r="I1168">
        <v>11.643000000000001</v>
      </c>
      <c r="K1168">
        <v>1300560</v>
      </c>
      <c r="L1168">
        <v>28.361000000000001</v>
      </c>
      <c r="N1168">
        <v>1300560</v>
      </c>
      <c r="O1168">
        <v>37.07</v>
      </c>
      <c r="Q1168">
        <v>1300560</v>
      </c>
      <c r="R1168">
        <v>492.65499999999997</v>
      </c>
    </row>
    <row r="1169" spans="1:18" x14ac:dyDescent="0.2">
      <c r="A1169">
        <v>1300480</v>
      </c>
      <c r="B1169">
        <v>20.292000000000002</v>
      </c>
      <c r="C1169">
        <f t="shared" si="72"/>
        <v>15.977</v>
      </c>
      <c r="D1169">
        <f t="shared" si="73"/>
        <v>83.742999999999995</v>
      </c>
      <c r="E1169">
        <f t="shared" si="74"/>
        <v>87.917000000000002</v>
      </c>
      <c r="F1169">
        <f t="shared" si="75"/>
        <v>654.48099999999999</v>
      </c>
      <c r="H1169">
        <v>1300480</v>
      </c>
      <c r="I1169">
        <v>15.977</v>
      </c>
      <c r="K1169">
        <v>1300480</v>
      </c>
      <c r="L1169">
        <v>83.742999999999995</v>
      </c>
      <c r="N1169">
        <v>1300480</v>
      </c>
      <c r="O1169">
        <v>87.917000000000002</v>
      </c>
      <c r="Q1169">
        <v>1300480</v>
      </c>
      <c r="R1169">
        <v>654.48099999999999</v>
      </c>
    </row>
    <row r="1170" spans="1:18" x14ac:dyDescent="0.2">
      <c r="A1170">
        <v>1300490</v>
      </c>
      <c r="B1170">
        <v>19.623999999999999</v>
      </c>
      <c r="C1170">
        <f t="shared" si="72"/>
        <v>17.966000000000001</v>
      </c>
      <c r="D1170">
        <f t="shared" si="73"/>
        <v>68.064999999999998</v>
      </c>
      <c r="E1170">
        <f t="shared" si="74"/>
        <v>77.47</v>
      </c>
      <c r="F1170">
        <f t="shared" si="75"/>
        <v>704.83299999999997</v>
      </c>
      <c r="H1170">
        <v>1300490</v>
      </c>
      <c r="I1170">
        <v>17.966000000000001</v>
      </c>
      <c r="K1170">
        <v>1300490</v>
      </c>
      <c r="L1170">
        <v>68.064999999999998</v>
      </c>
      <c r="N1170">
        <v>1300490</v>
      </c>
      <c r="O1170">
        <v>77.47</v>
      </c>
      <c r="Q1170">
        <v>1300490</v>
      </c>
      <c r="R1170">
        <v>704.83299999999997</v>
      </c>
    </row>
    <row r="1171" spans="1:18" x14ac:dyDescent="0.2">
      <c r="A1171">
        <v>1300500</v>
      </c>
      <c r="B1171">
        <v>22.89</v>
      </c>
      <c r="C1171">
        <f t="shared" si="72"/>
        <v>17.64</v>
      </c>
      <c r="D1171">
        <f t="shared" si="73"/>
        <v>94.046999999999997</v>
      </c>
      <c r="E1171">
        <f t="shared" si="74"/>
        <v>96.561999999999998</v>
      </c>
      <c r="F1171">
        <f t="shared" si="75"/>
        <v>782.78499999999997</v>
      </c>
      <c r="H1171">
        <v>1300500</v>
      </c>
      <c r="I1171">
        <v>17.64</v>
      </c>
      <c r="K1171">
        <v>1300500</v>
      </c>
      <c r="L1171">
        <v>94.046999999999997</v>
      </c>
      <c r="N1171">
        <v>1300500</v>
      </c>
      <c r="O1171">
        <v>96.561999999999998</v>
      </c>
      <c r="Q1171">
        <v>1300500</v>
      </c>
      <c r="R1171">
        <v>782.78499999999997</v>
      </c>
    </row>
    <row r="1172" spans="1:18" x14ac:dyDescent="0.2">
      <c r="A1172">
        <v>1300510</v>
      </c>
      <c r="B1172">
        <v>20.087</v>
      </c>
      <c r="C1172">
        <f t="shared" si="72"/>
        <v>14.587999999999999</v>
      </c>
      <c r="D1172">
        <f t="shared" si="73"/>
        <v>84.691999999999993</v>
      </c>
      <c r="E1172">
        <f t="shared" si="74"/>
        <v>90.444999999999993</v>
      </c>
      <c r="F1172">
        <f t="shared" si="75"/>
        <v>642.72500000000002</v>
      </c>
      <c r="H1172">
        <v>1300510</v>
      </c>
      <c r="I1172">
        <v>14.587999999999999</v>
      </c>
      <c r="K1172">
        <v>1300510</v>
      </c>
      <c r="L1172">
        <v>84.691999999999993</v>
      </c>
      <c r="N1172">
        <v>1300510</v>
      </c>
      <c r="O1172">
        <v>90.444999999999993</v>
      </c>
      <c r="Q1172">
        <v>1300510</v>
      </c>
      <c r="R1172">
        <v>642.72500000000002</v>
      </c>
    </row>
    <row r="1173" spans="1:18" x14ac:dyDescent="0.2">
      <c r="A1173">
        <v>1300520</v>
      </c>
      <c r="B1173">
        <v>20.481000000000002</v>
      </c>
      <c r="C1173">
        <f t="shared" si="72"/>
        <v>12.968</v>
      </c>
      <c r="D1173">
        <f t="shared" si="73"/>
        <v>104.208</v>
      </c>
      <c r="E1173">
        <f t="shared" si="74"/>
        <v>95.253</v>
      </c>
      <c r="F1173">
        <f t="shared" si="75"/>
        <v>635.06799999999998</v>
      </c>
      <c r="H1173">
        <v>1300520</v>
      </c>
      <c r="I1173">
        <v>12.968</v>
      </c>
      <c r="K1173">
        <v>1300520</v>
      </c>
      <c r="L1173">
        <v>104.208</v>
      </c>
      <c r="N1173">
        <v>1300520</v>
      </c>
      <c r="O1173">
        <v>95.253</v>
      </c>
      <c r="Q1173">
        <v>1300520</v>
      </c>
      <c r="R1173">
        <v>635.06799999999998</v>
      </c>
    </row>
    <row r="1174" spans="1:18" x14ac:dyDescent="0.2">
      <c r="A1174">
        <v>1300530</v>
      </c>
      <c r="B1174">
        <v>16.344000000000001</v>
      </c>
      <c r="C1174">
        <f t="shared" si="72"/>
        <v>13.369</v>
      </c>
      <c r="D1174">
        <f t="shared" si="73"/>
        <v>60.290999999999997</v>
      </c>
      <c r="E1174">
        <f t="shared" si="74"/>
        <v>67.754999999999995</v>
      </c>
      <c r="F1174">
        <f t="shared" si="75"/>
        <v>572.08100000000002</v>
      </c>
      <c r="H1174">
        <v>1300530</v>
      </c>
      <c r="I1174">
        <v>13.369</v>
      </c>
      <c r="K1174">
        <v>1300530</v>
      </c>
      <c r="L1174">
        <v>60.290999999999997</v>
      </c>
      <c r="N1174">
        <v>1300530</v>
      </c>
      <c r="O1174">
        <v>67.754999999999995</v>
      </c>
      <c r="Q1174">
        <v>1300530</v>
      </c>
      <c r="R1174">
        <v>572.08100000000002</v>
      </c>
    </row>
    <row r="1175" spans="1:18" x14ac:dyDescent="0.2">
      <c r="A1175">
        <v>1300540</v>
      </c>
      <c r="B1175">
        <v>21.341999999999999</v>
      </c>
      <c r="C1175">
        <f t="shared" si="72"/>
        <v>19.408000000000001</v>
      </c>
      <c r="D1175">
        <f t="shared" si="73"/>
        <v>57.209000000000003</v>
      </c>
      <c r="E1175">
        <f t="shared" si="74"/>
        <v>91.745999999999995</v>
      </c>
      <c r="F1175">
        <f t="shared" si="75"/>
        <v>627.62300000000005</v>
      </c>
      <c r="H1175">
        <v>1300540</v>
      </c>
      <c r="I1175">
        <v>19.408000000000001</v>
      </c>
      <c r="K1175">
        <v>1300540</v>
      </c>
      <c r="L1175">
        <v>57.209000000000003</v>
      </c>
      <c r="N1175">
        <v>1300540</v>
      </c>
      <c r="O1175">
        <v>91.745999999999995</v>
      </c>
      <c r="Q1175">
        <v>1300540</v>
      </c>
      <c r="R1175">
        <v>627.62300000000005</v>
      </c>
    </row>
    <row r="1176" spans="1:18" x14ac:dyDescent="0.2">
      <c r="A1176">
        <v>1300590</v>
      </c>
      <c r="B1176">
        <v>8.8000000000000007</v>
      </c>
      <c r="C1176">
        <f t="shared" si="72"/>
        <v>7.3209999999999997</v>
      </c>
      <c r="D1176">
        <f t="shared" si="73"/>
        <v>18.888000000000002</v>
      </c>
      <c r="E1176">
        <f t="shared" si="74"/>
        <v>26.102</v>
      </c>
      <c r="F1176">
        <f t="shared" si="75"/>
        <v>325.67599999999999</v>
      </c>
      <c r="H1176">
        <v>1300590</v>
      </c>
      <c r="I1176">
        <v>7.3209999999999997</v>
      </c>
      <c r="K1176">
        <v>1300590</v>
      </c>
      <c r="L1176">
        <v>18.888000000000002</v>
      </c>
      <c r="N1176">
        <v>1300590</v>
      </c>
      <c r="O1176">
        <v>26.102</v>
      </c>
      <c r="Q1176">
        <v>1300590</v>
      </c>
      <c r="R1176">
        <v>325.67599999999999</v>
      </c>
    </row>
    <row r="1177" spans="1:18" x14ac:dyDescent="0.2">
      <c r="A1177">
        <v>1300620</v>
      </c>
      <c r="B1177">
        <v>13.412000000000001</v>
      </c>
      <c r="C1177">
        <f t="shared" si="72"/>
        <v>17.492000000000001</v>
      </c>
      <c r="D1177">
        <f t="shared" si="73"/>
        <v>29.416</v>
      </c>
      <c r="E1177">
        <f t="shared" si="74"/>
        <v>36.878999999999998</v>
      </c>
      <c r="F1177">
        <f t="shared" si="75"/>
        <v>636.41</v>
      </c>
      <c r="H1177">
        <v>1300620</v>
      </c>
      <c r="I1177">
        <v>17.492000000000001</v>
      </c>
      <c r="K1177">
        <v>1300620</v>
      </c>
      <c r="L1177">
        <v>29.416</v>
      </c>
      <c r="N1177">
        <v>1300620</v>
      </c>
      <c r="O1177">
        <v>36.878999999999998</v>
      </c>
      <c r="Q1177">
        <v>1300620</v>
      </c>
      <c r="R1177">
        <v>636.41</v>
      </c>
    </row>
    <row r="1178" spans="1:18" x14ac:dyDescent="0.2">
      <c r="A1178">
        <v>1300600</v>
      </c>
      <c r="B1178">
        <v>8.19</v>
      </c>
      <c r="C1178">
        <f t="shared" si="72"/>
        <v>7.6349999999999998</v>
      </c>
      <c r="D1178">
        <f t="shared" si="73"/>
        <v>11.718999999999999</v>
      </c>
      <c r="E1178">
        <f t="shared" si="74"/>
        <v>20.02</v>
      </c>
      <c r="F1178">
        <f t="shared" si="75"/>
        <v>307.99400000000003</v>
      </c>
      <c r="H1178">
        <v>1300600</v>
      </c>
      <c r="I1178">
        <v>7.6349999999999998</v>
      </c>
      <c r="K1178">
        <v>1300600</v>
      </c>
      <c r="L1178">
        <v>11.718999999999999</v>
      </c>
      <c r="N1178">
        <v>1300600</v>
      </c>
      <c r="O1178">
        <v>20.02</v>
      </c>
      <c r="Q1178">
        <v>1300600</v>
      </c>
      <c r="R1178">
        <v>307.99400000000003</v>
      </c>
    </row>
    <row r="1179" spans="1:18" x14ac:dyDescent="0.2">
      <c r="A1179">
        <v>1300610</v>
      </c>
      <c r="B1179">
        <v>9.0329999999999995</v>
      </c>
      <c r="C1179">
        <f t="shared" si="72"/>
        <v>11.834</v>
      </c>
      <c r="D1179">
        <f t="shared" si="73"/>
        <v>12.493</v>
      </c>
      <c r="E1179">
        <f t="shared" si="74"/>
        <v>21.408000000000001</v>
      </c>
      <c r="F1179">
        <f t="shared" si="75"/>
        <v>431.69099999999997</v>
      </c>
      <c r="H1179">
        <v>1300610</v>
      </c>
      <c r="I1179">
        <v>11.834</v>
      </c>
      <c r="K1179">
        <v>1300610</v>
      </c>
      <c r="L1179">
        <v>12.493</v>
      </c>
      <c r="N1179">
        <v>1300610</v>
      </c>
      <c r="O1179">
        <v>21.408000000000001</v>
      </c>
      <c r="Q1179">
        <v>1300610</v>
      </c>
      <c r="R1179">
        <v>431.69099999999997</v>
      </c>
    </row>
    <row r="1180" spans="1:18" x14ac:dyDescent="0.2">
      <c r="A1180">
        <v>1300630</v>
      </c>
      <c r="B1180">
        <v>11.984999999999999</v>
      </c>
      <c r="C1180">
        <f t="shared" si="72"/>
        <v>14.223000000000001</v>
      </c>
      <c r="D1180">
        <f t="shared" si="73"/>
        <v>21.498999999999999</v>
      </c>
      <c r="E1180">
        <f t="shared" si="74"/>
        <v>27.826000000000001</v>
      </c>
      <c r="F1180">
        <f t="shared" si="75"/>
        <v>553.71500000000003</v>
      </c>
      <c r="H1180">
        <v>1300630</v>
      </c>
      <c r="I1180">
        <v>14.223000000000001</v>
      </c>
      <c r="K1180">
        <v>1300630</v>
      </c>
      <c r="L1180">
        <v>21.498999999999999</v>
      </c>
      <c r="N1180">
        <v>1300630</v>
      </c>
      <c r="O1180">
        <v>27.826000000000001</v>
      </c>
      <c r="Q1180">
        <v>1300630</v>
      </c>
      <c r="R1180">
        <v>553.71500000000003</v>
      </c>
    </row>
    <row r="1181" spans="1:18" x14ac:dyDescent="0.2">
      <c r="A1181">
        <v>1300640</v>
      </c>
      <c r="B1181">
        <v>10.436</v>
      </c>
      <c r="C1181">
        <f t="shared" si="72"/>
        <v>14.292999999999999</v>
      </c>
      <c r="D1181">
        <f t="shared" si="73"/>
        <v>19.637</v>
      </c>
      <c r="E1181">
        <f t="shared" si="74"/>
        <v>27.780999999999999</v>
      </c>
      <c r="F1181">
        <f t="shared" si="75"/>
        <v>517.59500000000003</v>
      </c>
      <c r="H1181">
        <v>1300640</v>
      </c>
      <c r="I1181">
        <v>14.292999999999999</v>
      </c>
      <c r="K1181">
        <v>1300640</v>
      </c>
      <c r="L1181">
        <v>19.637</v>
      </c>
      <c r="N1181">
        <v>1300640</v>
      </c>
      <c r="O1181">
        <v>27.780999999999999</v>
      </c>
      <c r="Q1181">
        <v>1300640</v>
      </c>
      <c r="R1181">
        <v>517.59500000000003</v>
      </c>
    </row>
    <row r="1182" spans="1:18" x14ac:dyDescent="0.2">
      <c r="A1182">
        <v>1300650</v>
      </c>
      <c r="B1182">
        <v>11.648</v>
      </c>
      <c r="C1182">
        <f t="shared" si="72"/>
        <v>14.919</v>
      </c>
      <c r="D1182">
        <f t="shared" si="73"/>
        <v>20.016999999999999</v>
      </c>
      <c r="E1182">
        <f t="shared" si="74"/>
        <v>31.713999999999999</v>
      </c>
      <c r="F1182">
        <f t="shared" si="75"/>
        <v>519.54399999999998</v>
      </c>
      <c r="H1182">
        <v>1300650</v>
      </c>
      <c r="I1182">
        <v>14.919</v>
      </c>
      <c r="K1182">
        <v>1300650</v>
      </c>
      <c r="L1182">
        <v>20.016999999999999</v>
      </c>
      <c r="N1182">
        <v>1300650</v>
      </c>
      <c r="O1182">
        <v>31.713999999999999</v>
      </c>
      <c r="Q1182">
        <v>1300650</v>
      </c>
      <c r="R1182">
        <v>519.54399999999998</v>
      </c>
    </row>
    <row r="1183" spans="1:18" x14ac:dyDescent="0.2">
      <c r="A1183">
        <v>1300680</v>
      </c>
      <c r="B1183">
        <v>9.7530000000000001</v>
      </c>
      <c r="C1183">
        <f t="shared" si="72"/>
        <v>6.6920000000000002</v>
      </c>
      <c r="D1183">
        <f t="shared" si="73"/>
        <v>43.374000000000002</v>
      </c>
      <c r="E1183">
        <f t="shared" si="74"/>
        <v>31.673999999999999</v>
      </c>
      <c r="F1183">
        <f t="shared" si="75"/>
        <v>275.613</v>
      </c>
      <c r="H1183">
        <v>1300680</v>
      </c>
      <c r="I1183">
        <v>6.6920000000000002</v>
      </c>
      <c r="K1183">
        <v>1300680</v>
      </c>
      <c r="L1183">
        <v>43.374000000000002</v>
      </c>
      <c r="N1183">
        <v>1300680</v>
      </c>
      <c r="O1183">
        <v>31.673999999999999</v>
      </c>
      <c r="Q1183">
        <v>1300680</v>
      </c>
      <c r="R1183">
        <v>275.613</v>
      </c>
    </row>
    <row r="1184" spans="1:18" x14ac:dyDescent="0.2">
      <c r="A1184">
        <v>1300700</v>
      </c>
      <c r="B1184">
        <v>13.369</v>
      </c>
      <c r="C1184">
        <f t="shared" si="72"/>
        <v>15.468</v>
      </c>
      <c r="D1184">
        <f t="shared" si="73"/>
        <v>29.457999999999998</v>
      </c>
      <c r="E1184">
        <f t="shared" si="74"/>
        <v>33.24</v>
      </c>
      <c r="F1184">
        <f t="shared" si="75"/>
        <v>617.33699999999999</v>
      </c>
      <c r="H1184">
        <v>1300700</v>
      </c>
      <c r="I1184">
        <v>15.468</v>
      </c>
      <c r="K1184">
        <v>1300700</v>
      </c>
      <c r="L1184">
        <v>29.457999999999998</v>
      </c>
      <c r="N1184">
        <v>1300700</v>
      </c>
      <c r="O1184">
        <v>33.24</v>
      </c>
      <c r="Q1184">
        <v>1300700</v>
      </c>
      <c r="R1184">
        <v>617.33699999999999</v>
      </c>
    </row>
    <row r="1185" spans="1:18" x14ac:dyDescent="0.2">
      <c r="A1185">
        <v>1300720</v>
      </c>
      <c r="B1185">
        <v>7.63</v>
      </c>
      <c r="C1185">
        <f t="shared" si="72"/>
        <v>7.8730000000000002</v>
      </c>
      <c r="D1185">
        <f t="shared" si="73"/>
        <v>10.249000000000001</v>
      </c>
      <c r="E1185">
        <f t="shared" si="74"/>
        <v>16.012</v>
      </c>
      <c r="F1185">
        <f t="shared" si="75"/>
        <v>326.05099999999999</v>
      </c>
      <c r="H1185">
        <v>1300720</v>
      </c>
      <c r="I1185">
        <v>7.8730000000000002</v>
      </c>
      <c r="K1185">
        <v>1300720</v>
      </c>
      <c r="L1185">
        <v>10.249000000000001</v>
      </c>
      <c r="N1185">
        <v>1300720</v>
      </c>
      <c r="O1185">
        <v>16.012</v>
      </c>
      <c r="Q1185">
        <v>1300720</v>
      </c>
      <c r="R1185">
        <v>326.05099999999999</v>
      </c>
    </row>
    <row r="1186" spans="1:18" x14ac:dyDescent="0.2">
      <c r="A1186">
        <v>1300750</v>
      </c>
      <c r="B1186">
        <v>4.7699999999999996</v>
      </c>
      <c r="C1186">
        <f t="shared" si="72"/>
        <v>2.4239999999999999</v>
      </c>
      <c r="D1186">
        <f t="shared" si="73"/>
        <v>2.9780000000000002</v>
      </c>
      <c r="E1186">
        <f t="shared" si="74"/>
        <v>8.77</v>
      </c>
      <c r="F1186">
        <f t="shared" si="75"/>
        <v>161.214</v>
      </c>
      <c r="H1186">
        <v>1300750</v>
      </c>
      <c r="I1186">
        <v>2.4239999999999999</v>
      </c>
      <c r="K1186">
        <v>1300750</v>
      </c>
      <c r="L1186">
        <v>2.9780000000000002</v>
      </c>
      <c r="N1186">
        <v>1300750</v>
      </c>
      <c r="O1186">
        <v>8.77</v>
      </c>
      <c r="Q1186">
        <v>1300750</v>
      </c>
      <c r="R1186">
        <v>161.214</v>
      </c>
    </row>
    <row r="1187" spans="1:18" x14ac:dyDescent="0.2">
      <c r="A1187">
        <v>1300860</v>
      </c>
      <c r="B1187">
        <v>10.532</v>
      </c>
      <c r="C1187">
        <f t="shared" si="72"/>
        <v>9.1630000000000003</v>
      </c>
      <c r="D1187">
        <f t="shared" si="73"/>
        <v>14.695</v>
      </c>
      <c r="E1187">
        <f t="shared" si="74"/>
        <v>21.114999999999998</v>
      </c>
      <c r="F1187">
        <f t="shared" si="75"/>
        <v>422.959</v>
      </c>
      <c r="H1187">
        <v>1300860</v>
      </c>
      <c r="I1187">
        <v>9.1630000000000003</v>
      </c>
      <c r="K1187">
        <v>1300860</v>
      </c>
      <c r="L1187">
        <v>14.695</v>
      </c>
      <c r="N1187">
        <v>1300860</v>
      </c>
      <c r="O1187">
        <v>21.114999999999998</v>
      </c>
      <c r="Q1187">
        <v>1300860</v>
      </c>
      <c r="R1187">
        <v>422.959</v>
      </c>
    </row>
    <row r="1188" spans="1:18" x14ac:dyDescent="0.2">
      <c r="A1188">
        <v>1300760</v>
      </c>
      <c r="B1188">
        <v>8.7629999999999999</v>
      </c>
      <c r="C1188">
        <f t="shared" si="72"/>
        <v>8.3650000000000002</v>
      </c>
      <c r="D1188">
        <f t="shared" si="73"/>
        <v>12.871</v>
      </c>
      <c r="E1188">
        <f t="shared" si="74"/>
        <v>19.870999999999999</v>
      </c>
      <c r="F1188">
        <f t="shared" si="75"/>
        <v>357.02800000000002</v>
      </c>
      <c r="H1188">
        <v>1300760</v>
      </c>
      <c r="I1188">
        <v>8.3650000000000002</v>
      </c>
      <c r="K1188">
        <v>1300760</v>
      </c>
      <c r="L1188">
        <v>12.871</v>
      </c>
      <c r="N1188">
        <v>1300760</v>
      </c>
      <c r="O1188">
        <v>19.870999999999999</v>
      </c>
      <c r="Q1188">
        <v>1300760</v>
      </c>
      <c r="R1188">
        <v>357.02800000000002</v>
      </c>
    </row>
    <row r="1189" spans="1:18" x14ac:dyDescent="0.2">
      <c r="A1189">
        <v>1300770</v>
      </c>
      <c r="B1189">
        <v>9.2690000000000001</v>
      </c>
      <c r="C1189">
        <f t="shared" si="72"/>
        <v>8.2089999999999996</v>
      </c>
      <c r="D1189">
        <f t="shared" si="73"/>
        <v>18.690000000000001</v>
      </c>
      <c r="E1189">
        <f t="shared" si="74"/>
        <v>25.893999999999998</v>
      </c>
      <c r="F1189">
        <f t="shared" si="75"/>
        <v>325.78899999999999</v>
      </c>
      <c r="H1189">
        <v>1300770</v>
      </c>
      <c r="I1189">
        <v>8.2089999999999996</v>
      </c>
      <c r="K1189">
        <v>1300770</v>
      </c>
      <c r="L1189">
        <v>18.690000000000001</v>
      </c>
      <c r="N1189">
        <v>1300770</v>
      </c>
      <c r="O1189">
        <v>25.893999999999998</v>
      </c>
      <c r="Q1189">
        <v>1300770</v>
      </c>
      <c r="R1189">
        <v>325.78899999999999</v>
      </c>
    </row>
    <row r="1190" spans="1:18" x14ac:dyDescent="0.2">
      <c r="A1190">
        <v>1300780</v>
      </c>
      <c r="B1190">
        <v>7.0960000000000001</v>
      </c>
      <c r="C1190">
        <f t="shared" si="72"/>
        <v>4.7489999999999997</v>
      </c>
      <c r="D1190">
        <f t="shared" si="73"/>
        <v>26.68</v>
      </c>
      <c r="E1190">
        <f t="shared" si="74"/>
        <v>22.702000000000002</v>
      </c>
      <c r="F1190">
        <f t="shared" si="75"/>
        <v>191.732</v>
      </c>
      <c r="H1190">
        <v>1300780</v>
      </c>
      <c r="I1190">
        <v>4.7489999999999997</v>
      </c>
      <c r="K1190">
        <v>1300780</v>
      </c>
      <c r="L1190">
        <v>26.68</v>
      </c>
      <c r="N1190">
        <v>1300780</v>
      </c>
      <c r="O1190">
        <v>22.702000000000002</v>
      </c>
      <c r="Q1190">
        <v>1300780</v>
      </c>
      <c r="R1190">
        <v>191.732</v>
      </c>
    </row>
    <row r="1191" spans="1:18" x14ac:dyDescent="0.2">
      <c r="A1191">
        <v>1300800</v>
      </c>
      <c r="B1191">
        <v>10.462999999999999</v>
      </c>
      <c r="C1191">
        <f t="shared" si="72"/>
        <v>6.8419999999999996</v>
      </c>
      <c r="D1191">
        <f t="shared" si="73"/>
        <v>44.783000000000001</v>
      </c>
      <c r="E1191">
        <f t="shared" si="74"/>
        <v>34.301000000000002</v>
      </c>
      <c r="F1191">
        <f t="shared" si="75"/>
        <v>291.322</v>
      </c>
      <c r="H1191">
        <v>1300800</v>
      </c>
      <c r="I1191">
        <v>6.8419999999999996</v>
      </c>
      <c r="K1191">
        <v>1300800</v>
      </c>
      <c r="L1191">
        <v>44.783000000000001</v>
      </c>
      <c r="N1191">
        <v>1300800</v>
      </c>
      <c r="O1191">
        <v>34.301000000000002</v>
      </c>
      <c r="Q1191">
        <v>1300800</v>
      </c>
      <c r="R1191">
        <v>291.322</v>
      </c>
    </row>
    <row r="1192" spans="1:18" x14ac:dyDescent="0.2">
      <c r="A1192">
        <v>1300790</v>
      </c>
      <c r="B1192">
        <v>9.5410000000000004</v>
      </c>
      <c r="C1192">
        <f t="shared" si="72"/>
        <v>5.5060000000000002</v>
      </c>
      <c r="D1192">
        <f t="shared" si="73"/>
        <v>40.567</v>
      </c>
      <c r="E1192">
        <f t="shared" si="74"/>
        <v>30.684999999999999</v>
      </c>
      <c r="F1192">
        <f t="shared" si="75"/>
        <v>217.64</v>
      </c>
      <c r="H1192">
        <v>1300790</v>
      </c>
      <c r="I1192">
        <v>5.5060000000000002</v>
      </c>
      <c r="K1192">
        <v>1300790</v>
      </c>
      <c r="L1192">
        <v>40.567</v>
      </c>
      <c r="N1192">
        <v>1300790</v>
      </c>
      <c r="O1192">
        <v>30.684999999999999</v>
      </c>
      <c r="Q1192">
        <v>1300790</v>
      </c>
      <c r="R1192">
        <v>217.64</v>
      </c>
    </row>
    <row r="1193" spans="1:18" x14ac:dyDescent="0.2">
      <c r="A1193">
        <v>1300810</v>
      </c>
      <c r="B1193">
        <v>13.786</v>
      </c>
      <c r="C1193">
        <f t="shared" si="72"/>
        <v>12.472</v>
      </c>
      <c r="D1193">
        <f t="shared" si="73"/>
        <v>49.697000000000003</v>
      </c>
      <c r="E1193">
        <f t="shared" si="74"/>
        <v>43.188000000000002</v>
      </c>
      <c r="F1193">
        <f t="shared" si="75"/>
        <v>442.04700000000003</v>
      </c>
      <c r="H1193">
        <v>1300810</v>
      </c>
      <c r="I1193">
        <v>12.472</v>
      </c>
      <c r="K1193">
        <v>1300810</v>
      </c>
      <c r="L1193">
        <v>49.697000000000003</v>
      </c>
      <c r="N1193">
        <v>1300810</v>
      </c>
      <c r="O1193">
        <v>43.188000000000002</v>
      </c>
      <c r="Q1193">
        <v>1300810</v>
      </c>
      <c r="R1193">
        <v>442.04700000000003</v>
      </c>
    </row>
    <row r="1194" spans="1:18" x14ac:dyDescent="0.2">
      <c r="A1194">
        <v>1300820</v>
      </c>
      <c r="B1194">
        <v>14.297000000000001</v>
      </c>
      <c r="C1194">
        <f t="shared" si="72"/>
        <v>9.0990000000000002</v>
      </c>
      <c r="D1194">
        <f t="shared" si="73"/>
        <v>57.905000000000001</v>
      </c>
      <c r="E1194">
        <f t="shared" si="74"/>
        <v>59.933</v>
      </c>
      <c r="F1194">
        <f t="shared" si="75"/>
        <v>334.99599999999998</v>
      </c>
      <c r="H1194">
        <v>1300820</v>
      </c>
      <c r="I1194">
        <v>9.0990000000000002</v>
      </c>
      <c r="K1194">
        <v>1300820</v>
      </c>
      <c r="L1194">
        <v>57.905000000000001</v>
      </c>
      <c r="N1194">
        <v>1300820</v>
      </c>
      <c r="O1194">
        <v>59.933</v>
      </c>
      <c r="Q1194">
        <v>1300820</v>
      </c>
      <c r="R1194">
        <v>334.99599999999998</v>
      </c>
    </row>
    <row r="1195" spans="1:18" x14ac:dyDescent="0.2">
      <c r="A1195">
        <v>1300840</v>
      </c>
      <c r="B1195">
        <v>11.923</v>
      </c>
      <c r="C1195">
        <f t="shared" si="72"/>
        <v>8.4239999999999995</v>
      </c>
      <c r="D1195">
        <f t="shared" si="73"/>
        <v>51.978000000000002</v>
      </c>
      <c r="E1195">
        <f t="shared" si="74"/>
        <v>43.345999999999997</v>
      </c>
      <c r="F1195">
        <f t="shared" si="75"/>
        <v>344.88499999999999</v>
      </c>
      <c r="H1195">
        <v>1300840</v>
      </c>
      <c r="I1195">
        <v>8.4239999999999995</v>
      </c>
      <c r="K1195">
        <v>1300840</v>
      </c>
      <c r="L1195">
        <v>51.978000000000002</v>
      </c>
      <c r="N1195">
        <v>1300840</v>
      </c>
      <c r="O1195">
        <v>43.345999999999997</v>
      </c>
      <c r="Q1195">
        <v>1300840</v>
      </c>
      <c r="R1195">
        <v>344.88499999999999</v>
      </c>
    </row>
    <row r="1196" spans="1:18" x14ac:dyDescent="0.2">
      <c r="A1196">
        <v>1300850</v>
      </c>
      <c r="B1196">
        <v>12.250999999999999</v>
      </c>
      <c r="C1196">
        <f t="shared" si="72"/>
        <v>9.42</v>
      </c>
      <c r="D1196">
        <f t="shared" si="73"/>
        <v>45.218000000000004</v>
      </c>
      <c r="E1196">
        <f t="shared" si="74"/>
        <v>41.734000000000002</v>
      </c>
      <c r="F1196">
        <f t="shared" si="75"/>
        <v>352.58300000000003</v>
      </c>
      <c r="H1196">
        <v>1300850</v>
      </c>
      <c r="I1196">
        <v>9.42</v>
      </c>
      <c r="K1196">
        <v>1300850</v>
      </c>
      <c r="L1196">
        <v>45.218000000000004</v>
      </c>
      <c r="N1196">
        <v>1300850</v>
      </c>
      <c r="O1196">
        <v>41.734000000000002</v>
      </c>
      <c r="Q1196">
        <v>1300850</v>
      </c>
      <c r="R1196">
        <v>352.58300000000003</v>
      </c>
    </row>
    <row r="1197" spans="1:18" x14ac:dyDescent="0.2">
      <c r="A1197">
        <v>1300830</v>
      </c>
      <c r="B1197">
        <v>16.018000000000001</v>
      </c>
      <c r="C1197">
        <f t="shared" si="72"/>
        <v>10.474</v>
      </c>
      <c r="D1197">
        <f t="shared" si="73"/>
        <v>74.951999999999998</v>
      </c>
      <c r="E1197">
        <f t="shared" si="74"/>
        <v>70.099999999999994</v>
      </c>
      <c r="F1197">
        <f t="shared" si="75"/>
        <v>468.52800000000002</v>
      </c>
      <c r="H1197">
        <v>1300830</v>
      </c>
      <c r="I1197">
        <v>10.474</v>
      </c>
      <c r="K1197">
        <v>1300830</v>
      </c>
      <c r="L1197">
        <v>74.951999999999998</v>
      </c>
      <c r="N1197">
        <v>1300830</v>
      </c>
      <c r="O1197">
        <v>70.099999999999994</v>
      </c>
      <c r="Q1197">
        <v>1300830</v>
      </c>
      <c r="R1197">
        <v>468.52800000000002</v>
      </c>
    </row>
    <row r="1198" spans="1:18" x14ac:dyDescent="0.2">
      <c r="A1198">
        <v>1300870</v>
      </c>
      <c r="B1198">
        <v>6.1559999999999997</v>
      </c>
      <c r="C1198">
        <f t="shared" si="72"/>
        <v>4.3449999999999998</v>
      </c>
      <c r="D1198">
        <f t="shared" si="73"/>
        <v>6.5190000000000001</v>
      </c>
      <c r="E1198">
        <f t="shared" si="74"/>
        <v>11.247999999999999</v>
      </c>
      <c r="F1198">
        <f t="shared" si="75"/>
        <v>235.80600000000001</v>
      </c>
      <c r="H1198">
        <v>1300870</v>
      </c>
      <c r="I1198">
        <v>4.3449999999999998</v>
      </c>
      <c r="K1198">
        <v>1300870</v>
      </c>
      <c r="L1198">
        <v>6.5190000000000001</v>
      </c>
      <c r="N1198">
        <v>1300870</v>
      </c>
      <c r="O1198">
        <v>11.247999999999999</v>
      </c>
      <c r="Q1198">
        <v>1300870</v>
      </c>
      <c r="R1198">
        <v>235.80600000000001</v>
      </c>
    </row>
    <row r="1199" spans="1:18" x14ac:dyDescent="0.2">
      <c r="A1199">
        <v>1300900</v>
      </c>
      <c r="B1199">
        <v>4.7539999999999996</v>
      </c>
      <c r="C1199">
        <f t="shared" si="72"/>
        <v>2.6909999999999998</v>
      </c>
      <c r="D1199">
        <f t="shared" si="73"/>
        <v>9.907</v>
      </c>
      <c r="E1199">
        <f t="shared" si="74"/>
        <v>9.8309999999999995</v>
      </c>
      <c r="F1199">
        <f t="shared" si="75"/>
        <v>188.018</v>
      </c>
      <c r="H1199">
        <v>1300900</v>
      </c>
      <c r="I1199">
        <v>2.6909999999999998</v>
      </c>
      <c r="K1199">
        <v>1300900</v>
      </c>
      <c r="L1199">
        <v>9.907</v>
      </c>
      <c r="N1199">
        <v>1300900</v>
      </c>
      <c r="O1199">
        <v>9.8309999999999995</v>
      </c>
      <c r="Q1199">
        <v>1300900</v>
      </c>
      <c r="R1199">
        <v>188.018</v>
      </c>
    </row>
    <row r="1200" spans="1:18" x14ac:dyDescent="0.2">
      <c r="A1200">
        <v>1300910</v>
      </c>
      <c r="B1200">
        <v>8.7469999999999999</v>
      </c>
      <c r="C1200">
        <f t="shared" si="72"/>
        <v>7.0309999999999997</v>
      </c>
      <c r="D1200">
        <f t="shared" si="73"/>
        <v>12.88</v>
      </c>
      <c r="E1200">
        <f t="shared" si="74"/>
        <v>15.597</v>
      </c>
      <c r="F1200">
        <f t="shared" si="75"/>
        <v>378.88799999999998</v>
      </c>
      <c r="H1200">
        <v>1300910</v>
      </c>
      <c r="I1200">
        <v>7.0309999999999997</v>
      </c>
      <c r="K1200">
        <v>1300910</v>
      </c>
      <c r="L1200">
        <v>12.88</v>
      </c>
      <c r="N1200">
        <v>1300910</v>
      </c>
      <c r="O1200">
        <v>15.597</v>
      </c>
      <c r="Q1200">
        <v>1300910</v>
      </c>
      <c r="R1200">
        <v>378.88799999999998</v>
      </c>
    </row>
    <row r="1201" spans="1:18" x14ac:dyDescent="0.2">
      <c r="A1201">
        <v>1300920</v>
      </c>
      <c r="B1201">
        <v>8.3140000000000001</v>
      </c>
      <c r="C1201">
        <f t="shared" si="72"/>
        <v>6.399</v>
      </c>
      <c r="D1201">
        <f t="shared" si="73"/>
        <v>13.31</v>
      </c>
      <c r="E1201">
        <f t="shared" si="74"/>
        <v>18.792999999999999</v>
      </c>
      <c r="F1201">
        <f t="shared" si="75"/>
        <v>307.08999999999997</v>
      </c>
      <c r="H1201">
        <v>1300920</v>
      </c>
      <c r="I1201">
        <v>6.399</v>
      </c>
      <c r="K1201">
        <v>1300920</v>
      </c>
      <c r="L1201">
        <v>13.31</v>
      </c>
      <c r="N1201">
        <v>1300920</v>
      </c>
      <c r="O1201">
        <v>18.792999999999999</v>
      </c>
      <c r="Q1201">
        <v>1300920</v>
      </c>
      <c r="R1201">
        <v>307.08999999999997</v>
      </c>
    </row>
    <row r="1202" spans="1:18" x14ac:dyDescent="0.2">
      <c r="A1202">
        <v>1300930</v>
      </c>
      <c r="B1202">
        <v>2.5379999999999998</v>
      </c>
      <c r="C1202">
        <f t="shared" si="72"/>
        <v>0.754</v>
      </c>
      <c r="D1202">
        <f t="shared" si="73"/>
        <v>3.3359999999999999</v>
      </c>
      <c r="E1202">
        <f t="shared" si="74"/>
        <v>4.8529999999999998</v>
      </c>
      <c r="F1202">
        <f t="shared" si="75"/>
        <v>72.923000000000002</v>
      </c>
      <c r="H1202">
        <v>1300930</v>
      </c>
      <c r="I1202">
        <v>0.754</v>
      </c>
      <c r="K1202">
        <v>1300930</v>
      </c>
      <c r="L1202">
        <v>3.3359999999999999</v>
      </c>
      <c r="N1202">
        <v>1300930</v>
      </c>
      <c r="O1202">
        <v>4.8529999999999998</v>
      </c>
      <c r="Q1202">
        <v>1300930</v>
      </c>
      <c r="R1202">
        <v>72.923000000000002</v>
      </c>
    </row>
    <row r="1203" spans="1:18" x14ac:dyDescent="0.2">
      <c r="A1203">
        <v>1300931</v>
      </c>
      <c r="B1203">
        <v>6.6139999999999999</v>
      </c>
      <c r="C1203">
        <f t="shared" si="72"/>
        <v>4.1840000000000002</v>
      </c>
      <c r="D1203">
        <f t="shared" si="73"/>
        <v>24.081</v>
      </c>
      <c r="E1203">
        <f t="shared" si="74"/>
        <v>21.503</v>
      </c>
      <c r="F1203">
        <f t="shared" si="75"/>
        <v>201.18899999999999</v>
      </c>
      <c r="H1203">
        <v>1300931</v>
      </c>
      <c r="I1203">
        <v>4.1840000000000002</v>
      </c>
      <c r="K1203">
        <v>1300931</v>
      </c>
      <c r="L1203">
        <v>24.081</v>
      </c>
      <c r="N1203">
        <v>1300931</v>
      </c>
      <c r="O1203">
        <v>21.503</v>
      </c>
      <c r="Q1203">
        <v>1300931</v>
      </c>
      <c r="R1203">
        <v>201.18899999999999</v>
      </c>
    </row>
    <row r="1204" spans="1:18" x14ac:dyDescent="0.2">
      <c r="A1204">
        <v>1300940</v>
      </c>
      <c r="B1204">
        <v>10.99</v>
      </c>
      <c r="C1204">
        <f t="shared" si="72"/>
        <v>8.9770000000000003</v>
      </c>
      <c r="D1204">
        <f t="shared" si="73"/>
        <v>30.652000000000001</v>
      </c>
      <c r="E1204">
        <f t="shared" si="74"/>
        <v>29.484000000000002</v>
      </c>
      <c r="F1204">
        <f t="shared" si="75"/>
        <v>573.44000000000005</v>
      </c>
      <c r="H1204">
        <v>1300940</v>
      </c>
      <c r="I1204">
        <v>8.9770000000000003</v>
      </c>
      <c r="K1204">
        <v>1300940</v>
      </c>
      <c r="L1204">
        <v>30.652000000000001</v>
      </c>
      <c r="N1204">
        <v>1300940</v>
      </c>
      <c r="O1204">
        <v>29.484000000000002</v>
      </c>
      <c r="Q1204">
        <v>1300940</v>
      </c>
      <c r="R1204">
        <v>573.44000000000005</v>
      </c>
    </row>
    <row r="1205" spans="1:18" x14ac:dyDescent="0.2">
      <c r="A1205">
        <v>1300950</v>
      </c>
      <c r="B1205">
        <v>14.579000000000001</v>
      </c>
      <c r="C1205">
        <f t="shared" si="72"/>
        <v>14.715</v>
      </c>
      <c r="D1205">
        <f t="shared" si="73"/>
        <v>41.527000000000001</v>
      </c>
      <c r="E1205">
        <f t="shared" si="74"/>
        <v>48.527000000000001</v>
      </c>
      <c r="F1205">
        <f t="shared" si="75"/>
        <v>586.24099999999999</v>
      </c>
      <c r="H1205">
        <v>1300950</v>
      </c>
      <c r="I1205">
        <v>14.715</v>
      </c>
      <c r="K1205">
        <v>1300950</v>
      </c>
      <c r="L1205">
        <v>41.527000000000001</v>
      </c>
      <c r="N1205">
        <v>1300950</v>
      </c>
      <c r="O1205">
        <v>48.527000000000001</v>
      </c>
      <c r="Q1205">
        <v>1300950</v>
      </c>
      <c r="R1205">
        <v>586.24099999999999</v>
      </c>
    </row>
    <row r="1206" spans="1:18" x14ac:dyDescent="0.2">
      <c r="A1206">
        <v>1301020</v>
      </c>
      <c r="B1206">
        <v>8.6219999999999999</v>
      </c>
      <c r="C1206">
        <f t="shared" si="72"/>
        <v>6.4690000000000003</v>
      </c>
      <c r="D1206">
        <f t="shared" si="73"/>
        <v>17.015000000000001</v>
      </c>
      <c r="E1206">
        <f t="shared" si="74"/>
        <v>21.248000000000001</v>
      </c>
      <c r="F1206">
        <f t="shared" si="75"/>
        <v>293.51499999999999</v>
      </c>
      <c r="H1206">
        <v>1301020</v>
      </c>
      <c r="I1206">
        <v>6.4690000000000003</v>
      </c>
      <c r="K1206">
        <v>1301020</v>
      </c>
      <c r="L1206">
        <v>17.015000000000001</v>
      </c>
      <c r="N1206">
        <v>1301020</v>
      </c>
      <c r="O1206">
        <v>21.248000000000001</v>
      </c>
      <c r="Q1206">
        <v>1301020</v>
      </c>
      <c r="R1206">
        <v>293.51499999999999</v>
      </c>
    </row>
    <row r="1207" spans="1:18" x14ac:dyDescent="0.2">
      <c r="A1207">
        <v>1300960</v>
      </c>
      <c r="B1207">
        <v>20.826000000000001</v>
      </c>
      <c r="C1207">
        <f t="shared" si="72"/>
        <v>17.542000000000002</v>
      </c>
      <c r="D1207">
        <f t="shared" si="73"/>
        <v>87.216999999999999</v>
      </c>
      <c r="E1207">
        <f t="shared" si="74"/>
        <v>91.995999999999995</v>
      </c>
      <c r="F1207">
        <f t="shared" si="75"/>
        <v>622.98</v>
      </c>
      <c r="H1207">
        <v>1300960</v>
      </c>
      <c r="I1207">
        <v>17.542000000000002</v>
      </c>
      <c r="K1207">
        <v>1300960</v>
      </c>
      <c r="L1207">
        <v>87.216999999999999</v>
      </c>
      <c r="N1207">
        <v>1300960</v>
      </c>
      <c r="O1207">
        <v>91.995999999999995</v>
      </c>
      <c r="Q1207">
        <v>1300960</v>
      </c>
      <c r="R1207">
        <v>622.98</v>
      </c>
    </row>
    <row r="1208" spans="1:18" x14ac:dyDescent="0.2">
      <c r="A1208">
        <v>1300970</v>
      </c>
      <c r="B1208">
        <v>19.731999999999999</v>
      </c>
      <c r="C1208">
        <f t="shared" si="72"/>
        <v>12.993</v>
      </c>
      <c r="D1208">
        <f t="shared" si="73"/>
        <v>76.713999999999999</v>
      </c>
      <c r="E1208">
        <f t="shared" si="74"/>
        <v>93.742000000000004</v>
      </c>
      <c r="F1208">
        <f t="shared" si="75"/>
        <v>496.11799999999999</v>
      </c>
      <c r="H1208">
        <v>1300970</v>
      </c>
      <c r="I1208">
        <v>12.993</v>
      </c>
      <c r="K1208">
        <v>1300970</v>
      </c>
      <c r="L1208">
        <v>76.713999999999999</v>
      </c>
      <c r="N1208">
        <v>1300970</v>
      </c>
      <c r="O1208">
        <v>93.742000000000004</v>
      </c>
      <c r="Q1208">
        <v>1300970</v>
      </c>
      <c r="R1208">
        <v>496.11799999999999</v>
      </c>
    </row>
    <row r="1209" spans="1:18" x14ac:dyDescent="0.2">
      <c r="A1209">
        <v>1300990</v>
      </c>
      <c r="B1209">
        <v>16.428000000000001</v>
      </c>
      <c r="C1209">
        <f t="shared" si="72"/>
        <v>16.565000000000001</v>
      </c>
      <c r="D1209">
        <f t="shared" si="73"/>
        <v>53.831000000000003</v>
      </c>
      <c r="E1209">
        <f t="shared" si="74"/>
        <v>53.197000000000003</v>
      </c>
      <c r="F1209">
        <f t="shared" si="75"/>
        <v>591.50099999999998</v>
      </c>
      <c r="H1209">
        <v>1300990</v>
      </c>
      <c r="I1209">
        <v>16.565000000000001</v>
      </c>
      <c r="K1209">
        <v>1300990</v>
      </c>
      <c r="L1209">
        <v>53.831000000000003</v>
      </c>
      <c r="N1209">
        <v>1300990</v>
      </c>
      <c r="O1209">
        <v>53.197000000000003</v>
      </c>
      <c r="Q1209">
        <v>1300990</v>
      </c>
      <c r="R1209">
        <v>591.50099999999998</v>
      </c>
    </row>
    <row r="1210" spans="1:18" x14ac:dyDescent="0.2">
      <c r="A1210">
        <v>1301000</v>
      </c>
      <c r="B1210">
        <v>16.638999999999999</v>
      </c>
      <c r="C1210">
        <f t="shared" si="72"/>
        <v>14.968999999999999</v>
      </c>
      <c r="D1210">
        <f t="shared" si="73"/>
        <v>48.914999999999999</v>
      </c>
      <c r="E1210">
        <f t="shared" si="74"/>
        <v>63.951999999999998</v>
      </c>
      <c r="F1210">
        <f t="shared" si="75"/>
        <v>562.49199999999996</v>
      </c>
      <c r="H1210">
        <v>1301000</v>
      </c>
      <c r="I1210">
        <v>14.968999999999999</v>
      </c>
      <c r="K1210">
        <v>1301000</v>
      </c>
      <c r="L1210">
        <v>48.914999999999999</v>
      </c>
      <c r="N1210">
        <v>1301000</v>
      </c>
      <c r="O1210">
        <v>63.951999999999998</v>
      </c>
      <c r="Q1210">
        <v>1301000</v>
      </c>
      <c r="R1210">
        <v>562.49199999999996</v>
      </c>
    </row>
    <row r="1211" spans="1:18" x14ac:dyDescent="0.2">
      <c r="A1211">
        <v>1301010</v>
      </c>
      <c r="B1211">
        <v>16.733000000000001</v>
      </c>
      <c r="C1211">
        <f t="shared" si="72"/>
        <v>16.347999999999999</v>
      </c>
      <c r="D1211">
        <f t="shared" si="73"/>
        <v>44.281999999999996</v>
      </c>
      <c r="E1211">
        <f t="shared" si="74"/>
        <v>63.982999999999997</v>
      </c>
      <c r="F1211">
        <f t="shared" si="75"/>
        <v>597.44799999999998</v>
      </c>
      <c r="H1211">
        <v>1301010</v>
      </c>
      <c r="I1211">
        <v>16.347999999999999</v>
      </c>
      <c r="K1211">
        <v>1301010</v>
      </c>
      <c r="L1211">
        <v>44.281999999999996</v>
      </c>
      <c r="N1211">
        <v>1301010</v>
      </c>
      <c r="O1211">
        <v>63.982999999999997</v>
      </c>
      <c r="Q1211">
        <v>1301010</v>
      </c>
      <c r="R1211">
        <v>597.44799999999998</v>
      </c>
    </row>
    <row r="1212" spans="1:18" x14ac:dyDescent="0.2">
      <c r="A1212">
        <v>1300980</v>
      </c>
      <c r="B1212">
        <v>19.954999999999998</v>
      </c>
      <c r="C1212">
        <f t="shared" si="72"/>
        <v>15.499000000000001</v>
      </c>
      <c r="D1212">
        <f t="shared" si="73"/>
        <v>80.504999999999995</v>
      </c>
      <c r="E1212">
        <f t="shared" si="74"/>
        <v>90.787000000000006</v>
      </c>
      <c r="F1212">
        <f t="shared" si="75"/>
        <v>541.59299999999996</v>
      </c>
      <c r="H1212">
        <v>1300980</v>
      </c>
      <c r="I1212">
        <v>15.499000000000001</v>
      </c>
      <c r="K1212">
        <v>1300980</v>
      </c>
      <c r="L1212">
        <v>80.504999999999995</v>
      </c>
      <c r="N1212">
        <v>1300980</v>
      </c>
      <c r="O1212">
        <v>90.787000000000006</v>
      </c>
      <c r="Q1212">
        <v>1300980</v>
      </c>
      <c r="R1212">
        <v>541.59299999999996</v>
      </c>
    </row>
    <row r="1213" spans="1:18" x14ac:dyDescent="0.2">
      <c r="A1213">
        <v>1301030</v>
      </c>
      <c r="B1213">
        <v>7.7460000000000004</v>
      </c>
      <c r="C1213">
        <f t="shared" si="72"/>
        <v>6.6580000000000004</v>
      </c>
      <c r="D1213">
        <f t="shared" si="73"/>
        <v>25.488</v>
      </c>
      <c r="E1213">
        <f t="shared" si="74"/>
        <v>19.855</v>
      </c>
      <c r="F1213">
        <f t="shared" si="75"/>
        <v>228.726</v>
      </c>
      <c r="H1213">
        <v>1301030</v>
      </c>
      <c r="I1213">
        <v>6.6580000000000004</v>
      </c>
      <c r="K1213">
        <v>1301030</v>
      </c>
      <c r="L1213">
        <v>25.488</v>
      </c>
      <c r="N1213">
        <v>1301030</v>
      </c>
      <c r="O1213">
        <v>19.855</v>
      </c>
      <c r="Q1213">
        <v>1301030</v>
      </c>
      <c r="R1213">
        <v>228.726</v>
      </c>
    </row>
    <row r="1214" spans="1:18" x14ac:dyDescent="0.2">
      <c r="A1214">
        <v>1301040</v>
      </c>
      <c r="B1214">
        <v>7.7789999999999999</v>
      </c>
      <c r="C1214">
        <f t="shared" si="72"/>
        <v>5.7450000000000001</v>
      </c>
      <c r="D1214">
        <f t="shared" si="73"/>
        <v>18.085999999999999</v>
      </c>
      <c r="E1214">
        <f t="shared" si="74"/>
        <v>19.792999999999999</v>
      </c>
      <c r="F1214">
        <f t="shared" si="75"/>
        <v>269.798</v>
      </c>
      <c r="H1214">
        <v>1301040</v>
      </c>
      <c r="I1214">
        <v>5.7450000000000001</v>
      </c>
      <c r="K1214">
        <v>1301040</v>
      </c>
      <c r="L1214">
        <v>18.085999999999999</v>
      </c>
      <c r="N1214">
        <v>1301040</v>
      </c>
      <c r="O1214">
        <v>19.792999999999999</v>
      </c>
      <c r="Q1214">
        <v>1301040</v>
      </c>
      <c r="R1214">
        <v>269.798</v>
      </c>
    </row>
    <row r="1215" spans="1:18" x14ac:dyDescent="0.2">
      <c r="A1215">
        <v>1400010</v>
      </c>
      <c r="B1215">
        <v>2.883</v>
      </c>
      <c r="C1215">
        <f t="shared" si="72"/>
        <v>1.2050000000000001</v>
      </c>
      <c r="D1215">
        <f t="shared" si="73"/>
        <v>2.6989999999999998</v>
      </c>
      <c r="E1215">
        <f t="shared" si="74"/>
        <v>6.4690000000000003</v>
      </c>
      <c r="F1215">
        <f t="shared" si="75"/>
        <v>59.305</v>
      </c>
      <c r="H1215">
        <v>1400010</v>
      </c>
      <c r="I1215">
        <v>1.2050000000000001</v>
      </c>
      <c r="K1215">
        <v>1400010</v>
      </c>
      <c r="L1215">
        <v>2.6989999999999998</v>
      </c>
      <c r="N1215">
        <v>1400010</v>
      </c>
      <c r="O1215">
        <v>6.4690000000000003</v>
      </c>
      <c r="Q1215">
        <v>1400010</v>
      </c>
      <c r="R1215">
        <v>59.305</v>
      </c>
    </row>
    <row r="1216" spans="1:18" x14ac:dyDescent="0.2">
      <c r="A1216">
        <v>1400020</v>
      </c>
      <c r="B1216">
        <v>1.1919999999999999</v>
      </c>
      <c r="C1216">
        <f t="shared" si="72"/>
        <v>0.26</v>
      </c>
      <c r="D1216">
        <f t="shared" si="73"/>
        <v>0.63100000000000001</v>
      </c>
      <c r="E1216">
        <f t="shared" si="74"/>
        <v>2.694</v>
      </c>
      <c r="F1216">
        <f t="shared" si="75"/>
        <v>22.565000000000001</v>
      </c>
      <c r="H1216">
        <v>1400020</v>
      </c>
      <c r="I1216">
        <v>0.26</v>
      </c>
      <c r="K1216">
        <v>1400020</v>
      </c>
      <c r="L1216">
        <v>0.63100000000000001</v>
      </c>
      <c r="N1216">
        <v>1400020</v>
      </c>
      <c r="O1216">
        <v>2.694</v>
      </c>
      <c r="Q1216">
        <v>1400020</v>
      </c>
      <c r="R1216">
        <v>22.565000000000001</v>
      </c>
    </row>
    <row r="1217" spans="1:18" x14ac:dyDescent="0.2">
      <c r="A1217">
        <v>1400030</v>
      </c>
      <c r="B1217">
        <v>0.83899999999999997</v>
      </c>
      <c r="C1217">
        <f t="shared" si="72"/>
        <v>0.187</v>
      </c>
      <c r="D1217">
        <f t="shared" si="73"/>
        <v>0.40200000000000002</v>
      </c>
      <c r="E1217">
        <f t="shared" si="74"/>
        <v>1.8120000000000001</v>
      </c>
      <c r="F1217">
        <f t="shared" si="75"/>
        <v>16.425000000000001</v>
      </c>
      <c r="H1217">
        <v>1400030</v>
      </c>
      <c r="I1217">
        <v>0.187</v>
      </c>
      <c r="K1217">
        <v>1400030</v>
      </c>
      <c r="L1217">
        <v>0.40200000000000002</v>
      </c>
      <c r="N1217">
        <v>1400030</v>
      </c>
      <c r="O1217">
        <v>1.8120000000000001</v>
      </c>
      <c r="Q1217">
        <v>1400030</v>
      </c>
      <c r="R1217">
        <v>16.425000000000001</v>
      </c>
    </row>
    <row r="1218" spans="1:18" x14ac:dyDescent="0.2">
      <c r="A1218">
        <v>1400040</v>
      </c>
      <c r="B1218">
        <v>0.215</v>
      </c>
      <c r="C1218">
        <f t="shared" si="72"/>
        <v>4.5999999999999999E-2</v>
      </c>
      <c r="D1218">
        <f t="shared" si="73"/>
        <v>0.10100000000000001</v>
      </c>
      <c r="E1218">
        <f t="shared" si="74"/>
        <v>0.439</v>
      </c>
      <c r="F1218">
        <f t="shared" si="75"/>
        <v>4.4909999999999997</v>
      </c>
      <c r="H1218">
        <v>1400040</v>
      </c>
      <c r="I1218">
        <v>4.5999999999999999E-2</v>
      </c>
      <c r="K1218">
        <v>1400040</v>
      </c>
      <c r="L1218">
        <v>0.10100000000000001</v>
      </c>
      <c r="N1218">
        <v>1400040</v>
      </c>
      <c r="O1218">
        <v>0.439</v>
      </c>
      <c r="Q1218">
        <v>1400040</v>
      </c>
      <c r="R1218">
        <v>4.4909999999999997</v>
      </c>
    </row>
    <row r="1219" spans="1:18" x14ac:dyDescent="0.2">
      <c r="A1219">
        <v>1400050</v>
      </c>
      <c r="B1219">
        <v>0.51800000000000002</v>
      </c>
      <c r="C1219">
        <f t="shared" ref="C1219:C1282" si="76">_xlfn.XLOOKUP(A1219,$H$2:$H$1332,$I$2:$I$1332,,0,)</f>
        <v>0.109</v>
      </c>
      <c r="D1219">
        <f t="shared" ref="D1219:D1282" si="77">_xlfn.XLOOKUP($A1219,$H$2:$H$1332,$L$2:$L$1332,,0,)</f>
        <v>0.42399999999999999</v>
      </c>
      <c r="E1219">
        <f t="shared" ref="E1219:E1282" si="78">_xlfn.XLOOKUP($A1219,$H$2:$H$1332,$O$2:$O$1332,,0,)</f>
        <v>1.0620000000000001</v>
      </c>
      <c r="F1219">
        <f t="shared" ref="F1219:F1282" si="79">_xlfn.XLOOKUP($A1219,$H$2:$H$1332,$R$2:$R$1332,,0,)</f>
        <v>11.108000000000001</v>
      </c>
      <c r="H1219">
        <v>1400050</v>
      </c>
      <c r="I1219">
        <v>0.109</v>
      </c>
      <c r="K1219">
        <v>1400050</v>
      </c>
      <c r="L1219">
        <v>0.42399999999999999</v>
      </c>
      <c r="N1219">
        <v>1400050</v>
      </c>
      <c r="O1219">
        <v>1.0620000000000001</v>
      </c>
      <c r="Q1219">
        <v>1400050</v>
      </c>
      <c r="R1219">
        <v>11.108000000000001</v>
      </c>
    </row>
    <row r="1220" spans="1:18" x14ac:dyDescent="0.2">
      <c r="A1220">
        <v>1400060</v>
      </c>
      <c r="B1220">
        <v>0.17100000000000001</v>
      </c>
      <c r="C1220">
        <f t="shared" si="76"/>
        <v>0.04</v>
      </c>
      <c r="D1220">
        <f t="shared" si="77"/>
        <v>0.108</v>
      </c>
      <c r="E1220">
        <f t="shared" si="78"/>
        <v>0.34499999999999997</v>
      </c>
      <c r="F1220">
        <f t="shared" si="79"/>
        <v>3.5710000000000002</v>
      </c>
      <c r="H1220">
        <v>1400060</v>
      </c>
      <c r="I1220">
        <v>0.04</v>
      </c>
      <c r="K1220">
        <v>1400060</v>
      </c>
      <c r="L1220">
        <v>0.108</v>
      </c>
      <c r="N1220">
        <v>1400060</v>
      </c>
      <c r="O1220">
        <v>0.34499999999999997</v>
      </c>
      <c r="Q1220">
        <v>1400060</v>
      </c>
      <c r="R1220">
        <v>3.5710000000000002</v>
      </c>
    </row>
    <row r="1221" spans="1:18" x14ac:dyDescent="0.2">
      <c r="A1221">
        <v>1400070</v>
      </c>
      <c r="B1221">
        <v>0.36399999999999999</v>
      </c>
      <c r="C1221">
        <f t="shared" si="76"/>
        <v>0.113</v>
      </c>
      <c r="D1221">
        <f t="shared" si="77"/>
        <v>0.41499999999999998</v>
      </c>
      <c r="E1221">
        <f t="shared" si="78"/>
        <v>0.74299999999999999</v>
      </c>
      <c r="F1221">
        <f t="shared" si="79"/>
        <v>7.5910000000000002</v>
      </c>
      <c r="H1221">
        <v>1400070</v>
      </c>
      <c r="I1221">
        <v>0.113</v>
      </c>
      <c r="K1221">
        <v>1400070</v>
      </c>
      <c r="L1221">
        <v>0.41499999999999998</v>
      </c>
      <c r="N1221">
        <v>1400070</v>
      </c>
      <c r="O1221">
        <v>0.74299999999999999</v>
      </c>
      <c r="Q1221">
        <v>1400070</v>
      </c>
      <c r="R1221">
        <v>7.5910000000000002</v>
      </c>
    </row>
    <row r="1222" spans="1:18" x14ac:dyDescent="0.2">
      <c r="A1222">
        <v>1400080</v>
      </c>
      <c r="B1222">
        <v>3.0000000000000001E-3</v>
      </c>
      <c r="C1222">
        <f t="shared" si="76"/>
        <v>1E-3</v>
      </c>
      <c r="D1222">
        <f t="shared" si="77"/>
        <v>1E-3</v>
      </c>
      <c r="E1222">
        <f t="shared" si="78"/>
        <v>5.0000000000000001E-3</v>
      </c>
      <c r="F1222">
        <f t="shared" si="79"/>
        <v>0.06</v>
      </c>
      <c r="H1222">
        <v>1400080</v>
      </c>
      <c r="I1222">
        <v>1E-3</v>
      </c>
      <c r="K1222">
        <v>1400080</v>
      </c>
      <c r="L1222">
        <v>1E-3</v>
      </c>
      <c r="N1222">
        <v>1400080</v>
      </c>
      <c r="O1222">
        <v>5.0000000000000001E-3</v>
      </c>
      <c r="Q1222">
        <v>1400080</v>
      </c>
      <c r="R1222">
        <v>0.06</v>
      </c>
    </row>
    <row r="1223" spans="1:18" x14ac:dyDescent="0.2">
      <c r="A1223">
        <v>1400090</v>
      </c>
      <c r="B1223">
        <v>2E-3</v>
      </c>
      <c r="C1223">
        <f t="shared" si="76"/>
        <v>0</v>
      </c>
      <c r="D1223">
        <f t="shared" si="77"/>
        <v>1E-3</v>
      </c>
      <c r="E1223">
        <f t="shared" si="78"/>
        <v>4.0000000000000001E-3</v>
      </c>
      <c r="F1223">
        <f t="shared" si="79"/>
        <v>4.2999999999999997E-2</v>
      </c>
      <c r="H1223">
        <v>1400090</v>
      </c>
      <c r="I1223">
        <v>0</v>
      </c>
      <c r="K1223">
        <v>1400090</v>
      </c>
      <c r="L1223">
        <v>1E-3</v>
      </c>
      <c r="N1223">
        <v>1400090</v>
      </c>
      <c r="O1223">
        <v>4.0000000000000001E-3</v>
      </c>
      <c r="Q1223">
        <v>1400090</v>
      </c>
      <c r="R1223">
        <v>4.2999999999999997E-2</v>
      </c>
    </row>
    <row r="1224" spans="1:18" x14ac:dyDescent="0.2">
      <c r="A1224">
        <v>1400100</v>
      </c>
      <c r="B1224">
        <v>0.54500000000000004</v>
      </c>
      <c r="C1224">
        <f t="shared" si="76"/>
        <v>0.14000000000000001</v>
      </c>
      <c r="D1224">
        <f t="shared" si="77"/>
        <v>0.495</v>
      </c>
      <c r="E1224">
        <f t="shared" si="78"/>
        <v>1.131</v>
      </c>
      <c r="F1224">
        <f t="shared" si="79"/>
        <v>11.484999999999999</v>
      </c>
      <c r="H1224">
        <v>1400100</v>
      </c>
      <c r="I1224">
        <v>0.14000000000000001</v>
      </c>
      <c r="K1224">
        <v>1400100</v>
      </c>
      <c r="L1224">
        <v>0.495</v>
      </c>
      <c r="N1224">
        <v>1400100</v>
      </c>
      <c r="O1224">
        <v>1.131</v>
      </c>
      <c r="Q1224">
        <v>1400100</v>
      </c>
      <c r="R1224">
        <v>11.484999999999999</v>
      </c>
    </row>
    <row r="1225" spans="1:18" x14ac:dyDescent="0.2">
      <c r="A1225">
        <v>1400110</v>
      </c>
      <c r="B1225">
        <v>0.13500000000000001</v>
      </c>
      <c r="C1225">
        <f t="shared" si="76"/>
        <v>2.5000000000000001E-2</v>
      </c>
      <c r="D1225">
        <f t="shared" si="77"/>
        <v>7.0000000000000007E-2</v>
      </c>
      <c r="E1225">
        <f t="shared" si="78"/>
        <v>0.22500000000000001</v>
      </c>
      <c r="F1225">
        <f t="shared" si="79"/>
        <v>2.899</v>
      </c>
      <c r="H1225">
        <v>1400110</v>
      </c>
      <c r="I1225">
        <v>2.5000000000000001E-2</v>
      </c>
      <c r="K1225">
        <v>1400110</v>
      </c>
      <c r="L1225">
        <v>7.0000000000000007E-2</v>
      </c>
      <c r="N1225">
        <v>1400110</v>
      </c>
      <c r="O1225">
        <v>0.22500000000000001</v>
      </c>
      <c r="Q1225">
        <v>1400110</v>
      </c>
      <c r="R1225">
        <v>2.899</v>
      </c>
    </row>
    <row r="1226" spans="1:18" x14ac:dyDescent="0.2">
      <c r="A1226">
        <v>1400120</v>
      </c>
      <c r="B1226">
        <v>0.73199999999999998</v>
      </c>
      <c r="C1226">
        <f t="shared" si="76"/>
        <v>0.153</v>
      </c>
      <c r="D1226">
        <f t="shared" si="77"/>
        <v>0.624</v>
      </c>
      <c r="E1226">
        <f t="shared" si="78"/>
        <v>1.42</v>
      </c>
      <c r="F1226">
        <f t="shared" si="79"/>
        <v>15.465999999999999</v>
      </c>
      <c r="H1226">
        <v>1400120</v>
      </c>
      <c r="I1226">
        <v>0.153</v>
      </c>
      <c r="K1226">
        <v>1400120</v>
      </c>
      <c r="L1226">
        <v>0.624</v>
      </c>
      <c r="N1226">
        <v>1400120</v>
      </c>
      <c r="O1226">
        <v>1.42</v>
      </c>
      <c r="Q1226">
        <v>1400120</v>
      </c>
      <c r="R1226">
        <v>15.465999999999999</v>
      </c>
    </row>
    <row r="1227" spans="1:18" x14ac:dyDescent="0.2">
      <c r="A1227">
        <v>1400130</v>
      </c>
      <c r="B1227">
        <v>0.53700000000000003</v>
      </c>
      <c r="C1227">
        <f t="shared" si="76"/>
        <v>0.16</v>
      </c>
      <c r="D1227">
        <f t="shared" si="77"/>
        <v>0.69199999999999995</v>
      </c>
      <c r="E1227">
        <f t="shared" si="78"/>
        <v>1.016</v>
      </c>
      <c r="F1227">
        <f t="shared" si="79"/>
        <v>11.326000000000001</v>
      </c>
      <c r="H1227">
        <v>1400130</v>
      </c>
      <c r="I1227">
        <v>0.16</v>
      </c>
      <c r="K1227">
        <v>1400130</v>
      </c>
      <c r="L1227">
        <v>0.69199999999999995</v>
      </c>
      <c r="N1227">
        <v>1400130</v>
      </c>
      <c r="O1227">
        <v>1.016</v>
      </c>
      <c r="Q1227">
        <v>1400130</v>
      </c>
      <c r="R1227">
        <v>11.326000000000001</v>
      </c>
    </row>
    <row r="1228" spans="1:18" x14ac:dyDescent="0.2">
      <c r="A1228">
        <v>1400140</v>
      </c>
      <c r="B1228">
        <v>1.111</v>
      </c>
      <c r="C1228">
        <f t="shared" si="76"/>
        <v>0.19800000000000001</v>
      </c>
      <c r="D1228">
        <f t="shared" si="77"/>
        <v>1.038</v>
      </c>
      <c r="E1228">
        <f t="shared" si="78"/>
        <v>1.97</v>
      </c>
      <c r="F1228">
        <f t="shared" si="79"/>
        <v>21.37</v>
      </c>
      <c r="H1228">
        <v>1400140</v>
      </c>
      <c r="I1228">
        <v>0.19800000000000001</v>
      </c>
      <c r="K1228">
        <v>1400140</v>
      </c>
      <c r="L1228">
        <v>1.038</v>
      </c>
      <c r="N1228">
        <v>1400140</v>
      </c>
      <c r="O1228">
        <v>1.97</v>
      </c>
      <c r="Q1228">
        <v>1400140</v>
      </c>
      <c r="R1228">
        <v>21.37</v>
      </c>
    </row>
    <row r="1229" spans="1:18" x14ac:dyDescent="0.2">
      <c r="A1229">
        <v>1400150</v>
      </c>
      <c r="B1229">
        <v>3.71</v>
      </c>
      <c r="C1229">
        <f t="shared" si="76"/>
        <v>1.6919999999999999</v>
      </c>
      <c r="D1229">
        <f t="shared" si="77"/>
        <v>6.9370000000000003</v>
      </c>
      <c r="E1229">
        <f t="shared" si="78"/>
        <v>8.3550000000000004</v>
      </c>
      <c r="F1229">
        <f t="shared" si="79"/>
        <v>93.861999999999995</v>
      </c>
      <c r="H1229">
        <v>1400150</v>
      </c>
      <c r="I1229">
        <v>1.6919999999999999</v>
      </c>
      <c r="K1229">
        <v>1400150</v>
      </c>
      <c r="L1229">
        <v>6.9370000000000003</v>
      </c>
      <c r="N1229">
        <v>1400150</v>
      </c>
      <c r="O1229">
        <v>8.3550000000000004</v>
      </c>
      <c r="Q1229">
        <v>1400150</v>
      </c>
      <c r="R1229">
        <v>93.861999999999995</v>
      </c>
    </row>
    <row r="1230" spans="1:18" x14ac:dyDescent="0.2">
      <c r="A1230">
        <v>1400160</v>
      </c>
      <c r="B1230">
        <v>0.88900000000000001</v>
      </c>
      <c r="C1230">
        <f t="shared" si="76"/>
        <v>0.13800000000000001</v>
      </c>
      <c r="D1230">
        <f t="shared" si="77"/>
        <v>0.76700000000000002</v>
      </c>
      <c r="E1230">
        <f t="shared" si="78"/>
        <v>1.48</v>
      </c>
      <c r="F1230">
        <f t="shared" si="79"/>
        <v>16.933</v>
      </c>
      <c r="H1230">
        <v>1400160</v>
      </c>
      <c r="I1230">
        <v>0.13800000000000001</v>
      </c>
      <c r="K1230">
        <v>1400160</v>
      </c>
      <c r="L1230">
        <v>0.76700000000000002</v>
      </c>
      <c r="N1230">
        <v>1400160</v>
      </c>
      <c r="O1230">
        <v>1.48</v>
      </c>
      <c r="Q1230">
        <v>1400160</v>
      </c>
      <c r="R1230">
        <v>16.933</v>
      </c>
    </row>
    <row r="1231" spans="1:18" x14ac:dyDescent="0.2">
      <c r="A1231">
        <v>1400170</v>
      </c>
      <c r="B1231">
        <v>1.5880000000000001</v>
      </c>
      <c r="C1231">
        <f t="shared" si="76"/>
        <v>0.252</v>
      </c>
      <c r="D1231">
        <f t="shared" si="77"/>
        <v>1.8919999999999999</v>
      </c>
      <c r="E1231">
        <f t="shared" si="78"/>
        <v>2.5350000000000001</v>
      </c>
      <c r="F1231">
        <f t="shared" si="79"/>
        <v>32.777999999999999</v>
      </c>
      <c r="H1231">
        <v>1400170</v>
      </c>
      <c r="I1231">
        <v>0.252</v>
      </c>
      <c r="K1231">
        <v>1400170</v>
      </c>
      <c r="L1231">
        <v>1.8919999999999999</v>
      </c>
      <c r="N1231">
        <v>1400170</v>
      </c>
      <c r="O1231">
        <v>2.5350000000000001</v>
      </c>
      <c r="Q1231">
        <v>1400170</v>
      </c>
      <c r="R1231">
        <v>32.777999999999999</v>
      </c>
    </row>
    <row r="1232" spans="1:18" x14ac:dyDescent="0.2">
      <c r="A1232">
        <v>1400180</v>
      </c>
      <c r="B1232">
        <v>1.0840000000000001</v>
      </c>
      <c r="C1232">
        <f t="shared" si="76"/>
        <v>0.29399999999999998</v>
      </c>
      <c r="D1232">
        <f t="shared" si="77"/>
        <v>1.0649999999999999</v>
      </c>
      <c r="E1232">
        <f t="shared" si="78"/>
        <v>1.853</v>
      </c>
      <c r="F1232">
        <f t="shared" si="79"/>
        <v>22.145</v>
      </c>
      <c r="H1232">
        <v>1400180</v>
      </c>
      <c r="I1232">
        <v>0.29399999999999998</v>
      </c>
      <c r="K1232">
        <v>1400180</v>
      </c>
      <c r="L1232">
        <v>1.0649999999999999</v>
      </c>
      <c r="N1232">
        <v>1400180</v>
      </c>
      <c r="O1232">
        <v>1.853</v>
      </c>
      <c r="Q1232">
        <v>1400180</v>
      </c>
      <c r="R1232">
        <v>22.145</v>
      </c>
    </row>
    <row r="1233" spans="1:18" x14ac:dyDescent="0.2">
      <c r="A1233">
        <v>1400190</v>
      </c>
      <c r="B1233">
        <v>1.9830000000000001</v>
      </c>
      <c r="C1233">
        <f t="shared" si="76"/>
        <v>0.48099999999999998</v>
      </c>
      <c r="D1233">
        <f t="shared" si="77"/>
        <v>3.6850000000000001</v>
      </c>
      <c r="E1233">
        <f t="shared" si="78"/>
        <v>3.4790000000000001</v>
      </c>
      <c r="F1233">
        <f t="shared" si="79"/>
        <v>46.216000000000001</v>
      </c>
      <c r="H1233">
        <v>1400190</v>
      </c>
      <c r="I1233">
        <v>0.48099999999999998</v>
      </c>
      <c r="K1233">
        <v>1400190</v>
      </c>
      <c r="L1233">
        <v>3.6850000000000001</v>
      </c>
      <c r="N1233">
        <v>1400190</v>
      </c>
      <c r="O1233">
        <v>3.4790000000000001</v>
      </c>
      <c r="Q1233">
        <v>1400190</v>
      </c>
      <c r="R1233">
        <v>46.216000000000001</v>
      </c>
    </row>
    <row r="1234" spans="1:18" x14ac:dyDescent="0.2">
      <c r="A1234">
        <v>1400200</v>
      </c>
      <c r="B1234">
        <v>1.8779999999999999</v>
      </c>
      <c r="C1234">
        <f t="shared" si="76"/>
        <v>0.34100000000000003</v>
      </c>
      <c r="D1234">
        <f t="shared" si="77"/>
        <v>2.3210000000000002</v>
      </c>
      <c r="E1234">
        <f t="shared" si="78"/>
        <v>3.125</v>
      </c>
      <c r="F1234">
        <f t="shared" si="79"/>
        <v>40.831000000000003</v>
      </c>
      <c r="H1234">
        <v>1400200</v>
      </c>
      <c r="I1234">
        <v>0.34100000000000003</v>
      </c>
      <c r="K1234">
        <v>1400200</v>
      </c>
      <c r="L1234">
        <v>2.3210000000000002</v>
      </c>
      <c r="N1234">
        <v>1400200</v>
      </c>
      <c r="O1234">
        <v>3.125</v>
      </c>
      <c r="Q1234">
        <v>1400200</v>
      </c>
      <c r="R1234">
        <v>40.831000000000003</v>
      </c>
    </row>
    <row r="1235" spans="1:18" x14ac:dyDescent="0.2">
      <c r="A1235">
        <v>1400210</v>
      </c>
      <c r="B1235">
        <v>1.4279999999999999</v>
      </c>
      <c r="C1235">
        <f t="shared" si="76"/>
        <v>0.317</v>
      </c>
      <c r="D1235">
        <f t="shared" si="77"/>
        <v>1.944</v>
      </c>
      <c r="E1235">
        <f t="shared" si="78"/>
        <v>2.544</v>
      </c>
      <c r="F1235">
        <f t="shared" si="79"/>
        <v>29.373999999999999</v>
      </c>
      <c r="H1235">
        <v>1400210</v>
      </c>
      <c r="I1235">
        <v>0.317</v>
      </c>
      <c r="K1235">
        <v>1400210</v>
      </c>
      <c r="L1235">
        <v>1.944</v>
      </c>
      <c r="N1235">
        <v>1400210</v>
      </c>
      <c r="O1235">
        <v>2.544</v>
      </c>
      <c r="Q1235">
        <v>1400210</v>
      </c>
      <c r="R1235">
        <v>29.373999999999999</v>
      </c>
    </row>
    <row r="1236" spans="1:18" x14ac:dyDescent="0.2">
      <c r="A1236">
        <v>1400220</v>
      </c>
      <c r="B1236">
        <v>1.3640000000000001</v>
      </c>
      <c r="C1236">
        <f t="shared" si="76"/>
        <v>0.25600000000000001</v>
      </c>
      <c r="D1236">
        <f t="shared" si="77"/>
        <v>2.8940000000000001</v>
      </c>
      <c r="E1236">
        <f t="shared" si="78"/>
        <v>2.2789999999999999</v>
      </c>
      <c r="F1236">
        <f t="shared" si="79"/>
        <v>31.209</v>
      </c>
      <c r="H1236">
        <v>1400220</v>
      </c>
      <c r="I1236">
        <v>0.25600000000000001</v>
      </c>
      <c r="K1236">
        <v>1400220</v>
      </c>
      <c r="L1236">
        <v>2.8940000000000001</v>
      </c>
      <c r="N1236">
        <v>1400220</v>
      </c>
      <c r="O1236">
        <v>2.2789999999999999</v>
      </c>
      <c r="Q1236">
        <v>1400220</v>
      </c>
      <c r="R1236">
        <v>31.209</v>
      </c>
    </row>
    <row r="1237" spans="1:18" x14ac:dyDescent="0.2">
      <c r="A1237">
        <v>1400230</v>
      </c>
      <c r="B1237">
        <v>1.905</v>
      </c>
      <c r="C1237">
        <f t="shared" si="76"/>
        <v>0.68</v>
      </c>
      <c r="D1237">
        <f t="shared" si="77"/>
        <v>2.3159999999999998</v>
      </c>
      <c r="E1237">
        <f t="shared" si="78"/>
        <v>3.379</v>
      </c>
      <c r="F1237">
        <f t="shared" si="79"/>
        <v>49.652000000000001</v>
      </c>
      <c r="H1237">
        <v>1400230</v>
      </c>
      <c r="I1237">
        <v>0.68</v>
      </c>
      <c r="K1237">
        <v>1400230</v>
      </c>
      <c r="L1237">
        <v>2.3159999999999998</v>
      </c>
      <c r="N1237">
        <v>1400230</v>
      </c>
      <c r="O1237">
        <v>3.379</v>
      </c>
      <c r="Q1237">
        <v>1400230</v>
      </c>
      <c r="R1237">
        <v>49.652000000000001</v>
      </c>
    </row>
    <row r="1238" spans="1:18" x14ac:dyDescent="0.2">
      <c r="A1238">
        <v>1400240</v>
      </c>
      <c r="B1238">
        <v>1.0349999999999999</v>
      </c>
      <c r="C1238">
        <f t="shared" si="76"/>
        <v>0.16300000000000001</v>
      </c>
      <c r="D1238">
        <f t="shared" si="77"/>
        <v>1.198</v>
      </c>
      <c r="E1238">
        <f t="shared" si="78"/>
        <v>1.6870000000000001</v>
      </c>
      <c r="F1238">
        <f t="shared" si="79"/>
        <v>21.027999999999999</v>
      </c>
      <c r="H1238">
        <v>1400240</v>
      </c>
      <c r="I1238">
        <v>0.16300000000000001</v>
      </c>
      <c r="K1238">
        <v>1400240</v>
      </c>
      <c r="L1238">
        <v>1.198</v>
      </c>
      <c r="N1238">
        <v>1400240</v>
      </c>
      <c r="O1238">
        <v>1.6870000000000001</v>
      </c>
      <c r="Q1238">
        <v>1400240</v>
      </c>
      <c r="R1238">
        <v>21.027999999999999</v>
      </c>
    </row>
    <row r="1239" spans="1:18" x14ac:dyDescent="0.2">
      <c r="A1239">
        <v>1400270</v>
      </c>
      <c r="B1239">
        <v>1.51</v>
      </c>
      <c r="C1239">
        <f t="shared" si="76"/>
        <v>0.66400000000000003</v>
      </c>
      <c r="D1239">
        <f t="shared" si="77"/>
        <v>2.1859999999999999</v>
      </c>
      <c r="E1239">
        <f t="shared" si="78"/>
        <v>2.839</v>
      </c>
      <c r="F1239">
        <f t="shared" si="79"/>
        <v>40.18</v>
      </c>
      <c r="H1239">
        <v>1400270</v>
      </c>
      <c r="I1239">
        <v>0.66400000000000003</v>
      </c>
      <c r="K1239">
        <v>1400270</v>
      </c>
      <c r="L1239">
        <v>2.1859999999999999</v>
      </c>
      <c r="N1239">
        <v>1400270</v>
      </c>
      <c r="O1239">
        <v>2.839</v>
      </c>
      <c r="Q1239">
        <v>1400270</v>
      </c>
      <c r="R1239">
        <v>40.18</v>
      </c>
    </row>
    <row r="1240" spans="1:18" x14ac:dyDescent="0.2">
      <c r="A1240">
        <v>1400280</v>
      </c>
      <c r="B1240">
        <v>0.61299999999999999</v>
      </c>
      <c r="C1240">
        <f t="shared" si="76"/>
        <v>0.08</v>
      </c>
      <c r="D1240">
        <f t="shared" si="77"/>
        <v>0.73099999999999998</v>
      </c>
      <c r="E1240">
        <f t="shared" si="78"/>
        <v>0.91400000000000003</v>
      </c>
      <c r="F1240">
        <f t="shared" si="79"/>
        <v>11.499000000000001</v>
      </c>
      <c r="H1240">
        <v>1400280</v>
      </c>
      <c r="I1240">
        <v>0.08</v>
      </c>
      <c r="K1240">
        <v>1400280</v>
      </c>
      <c r="L1240">
        <v>0.73099999999999998</v>
      </c>
      <c r="N1240">
        <v>1400280</v>
      </c>
      <c r="O1240">
        <v>0.91400000000000003</v>
      </c>
      <c r="Q1240">
        <v>1400280</v>
      </c>
      <c r="R1240">
        <v>11.499000000000001</v>
      </c>
    </row>
    <row r="1241" spans="1:18" x14ac:dyDescent="0.2">
      <c r="A1241">
        <v>1400290</v>
      </c>
      <c r="B1241">
        <v>0.69199999999999995</v>
      </c>
      <c r="C1241">
        <f t="shared" si="76"/>
        <v>0.153</v>
      </c>
      <c r="D1241">
        <f t="shared" si="77"/>
        <v>0.46400000000000002</v>
      </c>
      <c r="E1241">
        <f t="shared" si="78"/>
        <v>1.153</v>
      </c>
      <c r="F1241">
        <f t="shared" si="79"/>
        <v>15.670999999999999</v>
      </c>
      <c r="H1241">
        <v>1400290</v>
      </c>
      <c r="I1241">
        <v>0.153</v>
      </c>
      <c r="K1241">
        <v>1400290</v>
      </c>
      <c r="L1241">
        <v>0.46400000000000002</v>
      </c>
      <c r="N1241">
        <v>1400290</v>
      </c>
      <c r="O1241">
        <v>1.153</v>
      </c>
      <c r="Q1241">
        <v>1400290</v>
      </c>
      <c r="R1241">
        <v>15.670999999999999</v>
      </c>
    </row>
    <row r="1242" spans="1:18" x14ac:dyDescent="0.2">
      <c r="A1242">
        <v>1400300</v>
      </c>
      <c r="B1242">
        <v>0.78500000000000003</v>
      </c>
      <c r="C1242">
        <f t="shared" si="76"/>
        <v>0.111</v>
      </c>
      <c r="D1242">
        <f t="shared" si="77"/>
        <v>0.39200000000000002</v>
      </c>
      <c r="E1242">
        <f t="shared" si="78"/>
        <v>1.2070000000000001</v>
      </c>
      <c r="F1242">
        <f t="shared" si="79"/>
        <v>16.672000000000001</v>
      </c>
      <c r="H1242">
        <v>1400300</v>
      </c>
      <c r="I1242">
        <v>0.111</v>
      </c>
      <c r="K1242">
        <v>1400300</v>
      </c>
      <c r="L1242">
        <v>0.39200000000000002</v>
      </c>
      <c r="N1242">
        <v>1400300</v>
      </c>
      <c r="O1242">
        <v>1.2070000000000001</v>
      </c>
      <c r="Q1242">
        <v>1400300</v>
      </c>
      <c r="R1242">
        <v>16.672000000000001</v>
      </c>
    </row>
    <row r="1243" spans="1:18" x14ac:dyDescent="0.2">
      <c r="A1243">
        <v>1400310</v>
      </c>
      <c r="B1243">
        <v>0.92</v>
      </c>
      <c r="C1243">
        <f t="shared" si="76"/>
        <v>0.121</v>
      </c>
      <c r="D1243">
        <f t="shared" si="77"/>
        <v>0.442</v>
      </c>
      <c r="E1243">
        <f t="shared" si="78"/>
        <v>1.484</v>
      </c>
      <c r="F1243">
        <f t="shared" si="79"/>
        <v>18.042999999999999</v>
      </c>
      <c r="H1243">
        <v>1400310</v>
      </c>
      <c r="I1243">
        <v>0.121</v>
      </c>
      <c r="K1243">
        <v>1400310</v>
      </c>
      <c r="L1243">
        <v>0.442</v>
      </c>
      <c r="N1243">
        <v>1400310</v>
      </c>
      <c r="O1243">
        <v>1.484</v>
      </c>
      <c r="Q1243">
        <v>1400310</v>
      </c>
      <c r="R1243">
        <v>18.042999999999999</v>
      </c>
    </row>
    <row r="1244" spans="1:18" x14ac:dyDescent="0.2">
      <c r="A1244">
        <v>1400320</v>
      </c>
      <c r="B1244">
        <v>0.88200000000000001</v>
      </c>
      <c r="C1244">
        <f t="shared" si="76"/>
        <v>8.5000000000000006E-2</v>
      </c>
      <c r="D1244">
        <f t="shared" si="77"/>
        <v>0.495</v>
      </c>
      <c r="E1244">
        <f t="shared" si="78"/>
        <v>1.2130000000000001</v>
      </c>
      <c r="F1244">
        <f t="shared" si="79"/>
        <v>18.013000000000002</v>
      </c>
      <c r="H1244">
        <v>1400320</v>
      </c>
      <c r="I1244">
        <v>8.5000000000000006E-2</v>
      </c>
      <c r="K1244">
        <v>1400320</v>
      </c>
      <c r="L1244">
        <v>0.495</v>
      </c>
      <c r="N1244">
        <v>1400320</v>
      </c>
      <c r="O1244">
        <v>1.2130000000000001</v>
      </c>
      <c r="Q1244">
        <v>1400320</v>
      </c>
      <c r="R1244">
        <v>18.013000000000002</v>
      </c>
    </row>
    <row r="1245" spans="1:18" x14ac:dyDescent="0.2">
      <c r="A1245">
        <v>1400330</v>
      </c>
      <c r="B1245">
        <v>3.0000000000000001E-3</v>
      </c>
      <c r="C1245">
        <f t="shared" si="76"/>
        <v>0</v>
      </c>
      <c r="D1245">
        <f t="shared" si="77"/>
        <v>1E-3</v>
      </c>
      <c r="E1245">
        <f t="shared" si="78"/>
        <v>3.0000000000000001E-3</v>
      </c>
      <c r="F1245">
        <f t="shared" si="79"/>
        <v>4.9000000000000002E-2</v>
      </c>
      <c r="H1245">
        <v>1400330</v>
      </c>
      <c r="I1245">
        <v>0</v>
      </c>
      <c r="K1245">
        <v>1400330</v>
      </c>
      <c r="L1245">
        <v>1E-3</v>
      </c>
      <c r="N1245">
        <v>1400330</v>
      </c>
      <c r="O1245">
        <v>3.0000000000000001E-3</v>
      </c>
      <c r="Q1245">
        <v>1400330</v>
      </c>
      <c r="R1245">
        <v>4.9000000000000002E-2</v>
      </c>
    </row>
    <row r="1246" spans="1:18" x14ac:dyDescent="0.2">
      <c r="A1246">
        <v>1400340</v>
      </c>
      <c r="B1246">
        <v>1.022</v>
      </c>
      <c r="C1246">
        <f t="shared" si="76"/>
        <v>9.1999999999999998E-2</v>
      </c>
      <c r="D1246">
        <f t="shared" si="77"/>
        <v>0.626</v>
      </c>
      <c r="E1246">
        <f t="shared" si="78"/>
        <v>1.375</v>
      </c>
      <c r="F1246">
        <f t="shared" si="79"/>
        <v>21.474</v>
      </c>
      <c r="H1246">
        <v>1400340</v>
      </c>
      <c r="I1246">
        <v>9.1999999999999998E-2</v>
      </c>
      <c r="K1246">
        <v>1400340</v>
      </c>
      <c r="L1246">
        <v>0.626</v>
      </c>
      <c r="N1246">
        <v>1400340</v>
      </c>
      <c r="O1246">
        <v>1.375</v>
      </c>
      <c r="Q1246">
        <v>1400340</v>
      </c>
      <c r="R1246">
        <v>21.474</v>
      </c>
    </row>
    <row r="1247" spans="1:18" x14ac:dyDescent="0.2">
      <c r="A1247">
        <v>1400350</v>
      </c>
      <c r="B1247">
        <v>1.1000000000000001</v>
      </c>
      <c r="C1247">
        <f t="shared" si="76"/>
        <v>0.11700000000000001</v>
      </c>
      <c r="D1247">
        <f t="shared" si="77"/>
        <v>0.80800000000000005</v>
      </c>
      <c r="E1247">
        <f t="shared" si="78"/>
        <v>1.3720000000000001</v>
      </c>
      <c r="F1247">
        <f t="shared" si="79"/>
        <v>22.391999999999999</v>
      </c>
      <c r="H1247">
        <v>1400350</v>
      </c>
      <c r="I1247">
        <v>0.11700000000000001</v>
      </c>
      <c r="K1247">
        <v>1400350</v>
      </c>
      <c r="L1247">
        <v>0.80800000000000005</v>
      </c>
      <c r="N1247">
        <v>1400350</v>
      </c>
      <c r="O1247">
        <v>1.3720000000000001</v>
      </c>
      <c r="Q1247">
        <v>1400350</v>
      </c>
      <c r="R1247">
        <v>22.391999999999999</v>
      </c>
    </row>
    <row r="1248" spans="1:18" x14ac:dyDescent="0.2">
      <c r="A1248">
        <v>1400360</v>
      </c>
      <c r="B1248">
        <v>1.1100000000000001</v>
      </c>
      <c r="C1248">
        <f t="shared" si="76"/>
        <v>0.12</v>
      </c>
      <c r="D1248">
        <f t="shared" si="77"/>
        <v>0.58499999999999996</v>
      </c>
      <c r="E1248">
        <f t="shared" si="78"/>
        <v>1.4990000000000001</v>
      </c>
      <c r="F1248">
        <f t="shared" si="79"/>
        <v>22.587</v>
      </c>
      <c r="H1248">
        <v>1400360</v>
      </c>
      <c r="I1248">
        <v>0.12</v>
      </c>
      <c r="K1248">
        <v>1400360</v>
      </c>
      <c r="L1248">
        <v>0.58499999999999996</v>
      </c>
      <c r="N1248">
        <v>1400360</v>
      </c>
      <c r="O1248">
        <v>1.4990000000000001</v>
      </c>
      <c r="Q1248">
        <v>1400360</v>
      </c>
      <c r="R1248">
        <v>22.587</v>
      </c>
    </row>
    <row r="1249" spans="1:18" x14ac:dyDescent="0.2">
      <c r="A1249">
        <v>1400370</v>
      </c>
      <c r="B1249">
        <v>0.36799999999999999</v>
      </c>
      <c r="C1249">
        <f t="shared" si="76"/>
        <v>4.2000000000000003E-2</v>
      </c>
      <c r="D1249">
        <f t="shared" si="77"/>
        <v>0.374</v>
      </c>
      <c r="E1249">
        <f t="shared" si="78"/>
        <v>0.41899999999999998</v>
      </c>
      <c r="F1249">
        <f t="shared" si="79"/>
        <v>8.39</v>
      </c>
      <c r="H1249">
        <v>1400370</v>
      </c>
      <c r="I1249">
        <v>4.2000000000000003E-2</v>
      </c>
      <c r="K1249">
        <v>1400370</v>
      </c>
      <c r="L1249">
        <v>0.374</v>
      </c>
      <c r="N1249">
        <v>1400370</v>
      </c>
      <c r="O1249">
        <v>0.41899999999999998</v>
      </c>
      <c r="Q1249">
        <v>1400370</v>
      </c>
      <c r="R1249">
        <v>8.39</v>
      </c>
    </row>
    <row r="1250" spans="1:18" x14ac:dyDescent="0.2">
      <c r="A1250">
        <v>1400380</v>
      </c>
      <c r="B1250">
        <v>0.308</v>
      </c>
      <c r="C1250">
        <f t="shared" si="76"/>
        <v>2.8000000000000001E-2</v>
      </c>
      <c r="D1250">
        <f t="shared" si="77"/>
        <v>0.216</v>
      </c>
      <c r="E1250">
        <f t="shared" si="78"/>
        <v>0.3</v>
      </c>
      <c r="F1250">
        <f t="shared" si="79"/>
        <v>6.58</v>
      </c>
      <c r="H1250">
        <v>1400380</v>
      </c>
      <c r="I1250">
        <v>2.8000000000000001E-2</v>
      </c>
      <c r="K1250">
        <v>1400380</v>
      </c>
      <c r="L1250">
        <v>0.216</v>
      </c>
      <c r="N1250">
        <v>1400380</v>
      </c>
      <c r="O1250">
        <v>0.3</v>
      </c>
      <c r="Q1250">
        <v>1400380</v>
      </c>
      <c r="R1250">
        <v>6.58</v>
      </c>
    </row>
    <row r="1251" spans="1:18" x14ac:dyDescent="0.2">
      <c r="A1251">
        <v>1400390</v>
      </c>
      <c r="B1251">
        <v>0.24099999999999999</v>
      </c>
      <c r="C1251">
        <f t="shared" si="76"/>
        <v>2.8000000000000001E-2</v>
      </c>
      <c r="D1251">
        <f t="shared" si="77"/>
        <v>7.0999999999999994E-2</v>
      </c>
      <c r="E1251">
        <f t="shared" si="78"/>
        <v>0.33700000000000002</v>
      </c>
      <c r="F1251">
        <f t="shared" si="79"/>
        <v>4.4329999999999998</v>
      </c>
      <c r="H1251">
        <v>1400390</v>
      </c>
      <c r="I1251">
        <v>2.8000000000000001E-2</v>
      </c>
      <c r="K1251">
        <v>1400390</v>
      </c>
      <c r="L1251">
        <v>7.0999999999999994E-2</v>
      </c>
      <c r="N1251">
        <v>1400390</v>
      </c>
      <c r="O1251">
        <v>0.33700000000000002</v>
      </c>
      <c r="Q1251">
        <v>1400390</v>
      </c>
      <c r="R1251">
        <v>4.4329999999999998</v>
      </c>
    </row>
    <row r="1252" spans="1:18" x14ac:dyDescent="0.2">
      <c r="A1252">
        <v>1400400</v>
      </c>
      <c r="B1252">
        <v>0.66700000000000004</v>
      </c>
      <c r="C1252">
        <f t="shared" si="76"/>
        <v>0.09</v>
      </c>
      <c r="D1252">
        <f t="shared" si="77"/>
        <v>0.19600000000000001</v>
      </c>
      <c r="E1252">
        <f t="shared" si="78"/>
        <v>1.03</v>
      </c>
      <c r="F1252">
        <f t="shared" si="79"/>
        <v>11.955</v>
      </c>
      <c r="H1252">
        <v>1400400</v>
      </c>
      <c r="I1252">
        <v>0.09</v>
      </c>
      <c r="K1252">
        <v>1400400</v>
      </c>
      <c r="L1252">
        <v>0.19600000000000001</v>
      </c>
      <c r="N1252">
        <v>1400400</v>
      </c>
      <c r="O1252">
        <v>1.03</v>
      </c>
      <c r="Q1252">
        <v>1400400</v>
      </c>
      <c r="R1252">
        <v>11.955</v>
      </c>
    </row>
    <row r="1253" spans="1:18" x14ac:dyDescent="0.2">
      <c r="A1253">
        <v>1400410</v>
      </c>
      <c r="B1253">
        <v>0.68</v>
      </c>
      <c r="C1253">
        <f t="shared" si="76"/>
        <v>9.0999999999999998E-2</v>
      </c>
      <c r="D1253">
        <f t="shared" si="77"/>
        <v>0.20699999999999999</v>
      </c>
      <c r="E1253">
        <f t="shared" si="78"/>
        <v>1.04</v>
      </c>
      <c r="F1253">
        <f t="shared" si="79"/>
        <v>12.28</v>
      </c>
      <c r="H1253">
        <v>1400410</v>
      </c>
      <c r="I1253">
        <v>9.0999999999999998E-2</v>
      </c>
      <c r="K1253">
        <v>1400410</v>
      </c>
      <c r="L1253">
        <v>0.20699999999999999</v>
      </c>
      <c r="N1253">
        <v>1400410</v>
      </c>
      <c r="O1253">
        <v>1.04</v>
      </c>
      <c r="Q1253">
        <v>1400410</v>
      </c>
      <c r="R1253">
        <v>12.28</v>
      </c>
    </row>
    <row r="1254" spans="1:18" x14ac:dyDescent="0.2">
      <c r="A1254">
        <v>1400420</v>
      </c>
      <c r="B1254">
        <v>0.10299999999999999</v>
      </c>
      <c r="C1254">
        <f t="shared" si="76"/>
        <v>1.6E-2</v>
      </c>
      <c r="D1254">
        <f t="shared" si="77"/>
        <v>3.6999999999999998E-2</v>
      </c>
      <c r="E1254">
        <f t="shared" si="78"/>
        <v>0.16700000000000001</v>
      </c>
      <c r="F1254">
        <f t="shared" si="79"/>
        <v>1.855</v>
      </c>
      <c r="H1254">
        <v>1400420</v>
      </c>
      <c r="I1254">
        <v>1.6E-2</v>
      </c>
      <c r="K1254">
        <v>1400420</v>
      </c>
      <c r="L1254">
        <v>3.6999999999999998E-2</v>
      </c>
      <c r="N1254">
        <v>1400420</v>
      </c>
      <c r="O1254">
        <v>0.16700000000000001</v>
      </c>
      <c r="Q1254">
        <v>1400420</v>
      </c>
      <c r="R1254">
        <v>1.855</v>
      </c>
    </row>
    <row r="1255" spans="1:18" x14ac:dyDescent="0.2">
      <c r="A1255">
        <v>1400430</v>
      </c>
      <c r="B1255">
        <v>0.376</v>
      </c>
      <c r="C1255">
        <f t="shared" si="76"/>
        <v>0.05</v>
      </c>
      <c r="D1255">
        <f t="shared" si="77"/>
        <v>0.17599999999999999</v>
      </c>
      <c r="E1255">
        <f t="shared" si="78"/>
        <v>0.6</v>
      </c>
      <c r="F1255">
        <f t="shared" si="79"/>
        <v>6.7910000000000004</v>
      </c>
      <c r="H1255">
        <v>1400430</v>
      </c>
      <c r="I1255">
        <v>0.05</v>
      </c>
      <c r="K1255">
        <v>1400430</v>
      </c>
      <c r="L1255">
        <v>0.17599999999999999</v>
      </c>
      <c r="N1255">
        <v>1400430</v>
      </c>
      <c r="O1255">
        <v>0.6</v>
      </c>
      <c r="Q1255">
        <v>1400430</v>
      </c>
      <c r="R1255">
        <v>6.7910000000000004</v>
      </c>
    </row>
    <row r="1256" spans="1:18" x14ac:dyDescent="0.2">
      <c r="A1256">
        <v>1400440</v>
      </c>
      <c r="B1256">
        <v>0.39800000000000002</v>
      </c>
      <c r="C1256">
        <f t="shared" si="76"/>
        <v>5.6000000000000001E-2</v>
      </c>
      <c r="D1256">
        <f t="shared" si="77"/>
        <v>0.17899999999999999</v>
      </c>
      <c r="E1256">
        <f t="shared" si="78"/>
        <v>0.63400000000000001</v>
      </c>
      <c r="F1256">
        <f t="shared" si="79"/>
        <v>7.3959999999999999</v>
      </c>
      <c r="H1256">
        <v>1400440</v>
      </c>
      <c r="I1256">
        <v>5.6000000000000001E-2</v>
      </c>
      <c r="K1256">
        <v>1400440</v>
      </c>
      <c r="L1256">
        <v>0.17899999999999999</v>
      </c>
      <c r="N1256">
        <v>1400440</v>
      </c>
      <c r="O1256">
        <v>0.63400000000000001</v>
      </c>
      <c r="Q1256">
        <v>1400440</v>
      </c>
      <c r="R1256">
        <v>7.3959999999999999</v>
      </c>
    </row>
    <row r="1257" spans="1:18" x14ac:dyDescent="0.2">
      <c r="A1257">
        <v>1400450</v>
      </c>
      <c r="B1257">
        <v>0.28399999999999997</v>
      </c>
      <c r="C1257">
        <f t="shared" si="76"/>
        <v>3.5000000000000003E-2</v>
      </c>
      <c r="D1257">
        <f t="shared" si="77"/>
        <v>5.0999999999999997E-2</v>
      </c>
      <c r="E1257">
        <f t="shared" si="78"/>
        <v>0.42499999999999999</v>
      </c>
      <c r="F1257">
        <f t="shared" si="79"/>
        <v>5.2649999999999997</v>
      </c>
      <c r="H1257">
        <v>1400450</v>
      </c>
      <c r="I1257">
        <v>3.5000000000000003E-2</v>
      </c>
      <c r="K1257">
        <v>1400450</v>
      </c>
      <c r="L1257">
        <v>5.0999999999999997E-2</v>
      </c>
      <c r="N1257">
        <v>1400450</v>
      </c>
      <c r="O1257">
        <v>0.42499999999999999</v>
      </c>
      <c r="Q1257">
        <v>1400450</v>
      </c>
      <c r="R1257">
        <v>5.2649999999999997</v>
      </c>
    </row>
    <row r="1258" spans="1:18" x14ac:dyDescent="0.2">
      <c r="A1258">
        <v>1400460</v>
      </c>
      <c r="B1258">
        <v>0.27600000000000002</v>
      </c>
      <c r="C1258">
        <f t="shared" si="76"/>
        <v>3.7999999999999999E-2</v>
      </c>
      <c r="D1258">
        <f t="shared" si="77"/>
        <v>0.111</v>
      </c>
      <c r="E1258">
        <f t="shared" si="78"/>
        <v>0.46100000000000002</v>
      </c>
      <c r="F1258">
        <f t="shared" si="79"/>
        <v>4.7720000000000002</v>
      </c>
      <c r="H1258">
        <v>1400460</v>
      </c>
      <c r="I1258">
        <v>3.7999999999999999E-2</v>
      </c>
      <c r="K1258">
        <v>1400460</v>
      </c>
      <c r="L1258">
        <v>0.111</v>
      </c>
      <c r="N1258">
        <v>1400460</v>
      </c>
      <c r="O1258">
        <v>0.46100000000000002</v>
      </c>
      <c r="Q1258">
        <v>1400460</v>
      </c>
      <c r="R1258">
        <v>4.7720000000000002</v>
      </c>
    </row>
    <row r="1259" spans="1:18" x14ac:dyDescent="0.2">
      <c r="A1259">
        <v>1400470</v>
      </c>
      <c r="B1259">
        <v>1.0349999999999999</v>
      </c>
      <c r="C1259">
        <f t="shared" si="76"/>
        <v>0.106</v>
      </c>
      <c r="D1259">
        <f t="shared" si="77"/>
        <v>1.03</v>
      </c>
      <c r="E1259">
        <f t="shared" si="78"/>
        <v>1.4790000000000001</v>
      </c>
      <c r="F1259">
        <f t="shared" si="79"/>
        <v>18.960999999999999</v>
      </c>
      <c r="H1259">
        <v>1400470</v>
      </c>
      <c r="I1259">
        <v>0.106</v>
      </c>
      <c r="K1259">
        <v>1400470</v>
      </c>
      <c r="L1259">
        <v>1.03</v>
      </c>
      <c r="N1259">
        <v>1400470</v>
      </c>
      <c r="O1259">
        <v>1.4790000000000001</v>
      </c>
      <c r="Q1259">
        <v>1400470</v>
      </c>
      <c r="R1259">
        <v>18.960999999999999</v>
      </c>
    </row>
    <row r="1260" spans="1:18" x14ac:dyDescent="0.2">
      <c r="A1260">
        <v>1400480</v>
      </c>
      <c r="B1260">
        <v>0.69799999999999995</v>
      </c>
      <c r="C1260">
        <f t="shared" si="76"/>
        <v>9.4E-2</v>
      </c>
      <c r="D1260">
        <f t="shared" si="77"/>
        <v>0.33500000000000002</v>
      </c>
      <c r="E1260">
        <f t="shared" si="78"/>
        <v>1.1220000000000001</v>
      </c>
      <c r="F1260">
        <f t="shared" si="79"/>
        <v>12.49</v>
      </c>
      <c r="H1260">
        <v>1400480</v>
      </c>
      <c r="I1260">
        <v>9.4E-2</v>
      </c>
      <c r="K1260">
        <v>1400480</v>
      </c>
      <c r="L1260">
        <v>0.33500000000000002</v>
      </c>
      <c r="N1260">
        <v>1400480</v>
      </c>
      <c r="O1260">
        <v>1.1220000000000001</v>
      </c>
      <c r="Q1260">
        <v>1400480</v>
      </c>
      <c r="R1260">
        <v>12.49</v>
      </c>
    </row>
    <row r="1261" spans="1:18" x14ac:dyDescent="0.2">
      <c r="A1261">
        <v>1400490</v>
      </c>
      <c r="B1261">
        <v>1.716</v>
      </c>
      <c r="C1261">
        <f t="shared" si="76"/>
        <v>0.27</v>
      </c>
      <c r="D1261">
        <f t="shared" si="77"/>
        <v>0.88400000000000001</v>
      </c>
      <c r="E1261">
        <f t="shared" si="78"/>
        <v>3.0910000000000002</v>
      </c>
      <c r="F1261">
        <f t="shared" si="79"/>
        <v>29.373999999999999</v>
      </c>
      <c r="H1261">
        <v>1400490</v>
      </c>
      <c r="I1261">
        <v>0.27</v>
      </c>
      <c r="K1261">
        <v>1400490</v>
      </c>
      <c r="L1261">
        <v>0.88400000000000001</v>
      </c>
      <c r="N1261">
        <v>1400490</v>
      </c>
      <c r="O1261">
        <v>3.0910000000000002</v>
      </c>
      <c r="Q1261">
        <v>1400490</v>
      </c>
      <c r="R1261">
        <v>29.373999999999999</v>
      </c>
    </row>
    <row r="1262" spans="1:18" x14ac:dyDescent="0.2">
      <c r="A1262">
        <v>1400500</v>
      </c>
      <c r="B1262">
        <v>1.083</v>
      </c>
      <c r="C1262">
        <f t="shared" si="76"/>
        <v>0.14199999999999999</v>
      </c>
      <c r="D1262">
        <f t="shared" si="77"/>
        <v>0.47599999999999998</v>
      </c>
      <c r="E1262">
        <f t="shared" si="78"/>
        <v>1.7929999999999999</v>
      </c>
      <c r="F1262">
        <f t="shared" si="79"/>
        <v>19.015999999999998</v>
      </c>
      <c r="H1262">
        <v>1400500</v>
      </c>
      <c r="I1262">
        <v>0.14199999999999999</v>
      </c>
      <c r="K1262">
        <v>1400500</v>
      </c>
      <c r="L1262">
        <v>0.47599999999999998</v>
      </c>
      <c r="N1262">
        <v>1400500</v>
      </c>
      <c r="O1262">
        <v>1.7929999999999999</v>
      </c>
      <c r="Q1262">
        <v>1400500</v>
      </c>
      <c r="R1262">
        <v>19.015999999999998</v>
      </c>
    </row>
    <row r="1263" spans="1:18" x14ac:dyDescent="0.2">
      <c r="A1263">
        <v>1400510</v>
      </c>
      <c r="B1263">
        <v>0.64900000000000002</v>
      </c>
      <c r="C1263">
        <f t="shared" si="76"/>
        <v>9.1999999999999998E-2</v>
      </c>
      <c r="D1263">
        <f t="shared" si="77"/>
        <v>0.41899999999999998</v>
      </c>
      <c r="E1263">
        <f t="shared" si="78"/>
        <v>1.1319999999999999</v>
      </c>
      <c r="F1263">
        <f t="shared" si="79"/>
        <v>11.32</v>
      </c>
      <c r="H1263">
        <v>1400510</v>
      </c>
      <c r="I1263">
        <v>9.1999999999999998E-2</v>
      </c>
      <c r="K1263">
        <v>1400510</v>
      </c>
      <c r="L1263">
        <v>0.41899999999999998</v>
      </c>
      <c r="N1263">
        <v>1400510</v>
      </c>
      <c r="O1263">
        <v>1.1319999999999999</v>
      </c>
      <c r="Q1263">
        <v>1400510</v>
      </c>
      <c r="R1263">
        <v>11.32</v>
      </c>
    </row>
    <row r="1264" spans="1:18" x14ac:dyDescent="0.2">
      <c r="A1264">
        <v>1400520</v>
      </c>
      <c r="B1264">
        <v>1.5680000000000001</v>
      </c>
      <c r="C1264">
        <f t="shared" si="76"/>
        <v>0.222</v>
      </c>
      <c r="D1264">
        <f t="shared" si="77"/>
        <v>1.1299999999999999</v>
      </c>
      <c r="E1264">
        <f t="shared" si="78"/>
        <v>2.6419999999999999</v>
      </c>
      <c r="F1264">
        <f t="shared" si="79"/>
        <v>28.039000000000001</v>
      </c>
      <c r="H1264">
        <v>1400520</v>
      </c>
      <c r="I1264">
        <v>0.222</v>
      </c>
      <c r="K1264">
        <v>1400520</v>
      </c>
      <c r="L1264">
        <v>1.1299999999999999</v>
      </c>
      <c r="N1264">
        <v>1400520</v>
      </c>
      <c r="O1264">
        <v>2.6419999999999999</v>
      </c>
      <c r="Q1264">
        <v>1400520</v>
      </c>
      <c r="R1264">
        <v>28.039000000000001</v>
      </c>
    </row>
    <row r="1265" spans="1:18" x14ac:dyDescent="0.2">
      <c r="A1265">
        <v>1400530</v>
      </c>
      <c r="B1265">
        <v>1.79</v>
      </c>
      <c r="C1265">
        <f t="shared" si="76"/>
        <v>0.29899999999999999</v>
      </c>
      <c r="D1265">
        <f t="shared" si="77"/>
        <v>1.103</v>
      </c>
      <c r="E1265">
        <f t="shared" si="78"/>
        <v>3.544</v>
      </c>
      <c r="F1265">
        <f t="shared" si="79"/>
        <v>30.077000000000002</v>
      </c>
      <c r="H1265">
        <v>1400530</v>
      </c>
      <c r="I1265">
        <v>0.29899999999999999</v>
      </c>
      <c r="K1265">
        <v>1400530</v>
      </c>
      <c r="L1265">
        <v>1.103</v>
      </c>
      <c r="N1265">
        <v>1400530</v>
      </c>
      <c r="O1265">
        <v>3.544</v>
      </c>
      <c r="Q1265">
        <v>1400530</v>
      </c>
      <c r="R1265">
        <v>30.077000000000002</v>
      </c>
    </row>
    <row r="1266" spans="1:18" x14ac:dyDescent="0.2">
      <c r="A1266">
        <v>1400540</v>
      </c>
      <c r="B1266">
        <v>0.79500000000000004</v>
      </c>
      <c r="C1266">
        <f t="shared" si="76"/>
        <v>0.16500000000000001</v>
      </c>
      <c r="D1266">
        <f t="shared" si="77"/>
        <v>0.33300000000000002</v>
      </c>
      <c r="E1266">
        <f t="shared" si="78"/>
        <v>1.609</v>
      </c>
      <c r="F1266">
        <f t="shared" si="79"/>
        <v>13.428000000000001</v>
      </c>
      <c r="H1266">
        <v>1400540</v>
      </c>
      <c r="I1266">
        <v>0.16500000000000001</v>
      </c>
      <c r="K1266">
        <v>1400540</v>
      </c>
      <c r="L1266">
        <v>0.33300000000000002</v>
      </c>
      <c r="N1266">
        <v>1400540</v>
      </c>
      <c r="O1266">
        <v>1.609</v>
      </c>
      <c r="Q1266">
        <v>1400540</v>
      </c>
      <c r="R1266">
        <v>13.428000000000001</v>
      </c>
    </row>
    <row r="1267" spans="1:18" x14ac:dyDescent="0.2">
      <c r="A1267">
        <v>1400550</v>
      </c>
      <c r="B1267">
        <v>1.1759999999999999</v>
      </c>
      <c r="C1267">
        <f t="shared" si="76"/>
        <v>0.23300000000000001</v>
      </c>
      <c r="D1267">
        <f t="shared" si="77"/>
        <v>0.77200000000000002</v>
      </c>
      <c r="E1267">
        <f t="shared" si="78"/>
        <v>2.2869999999999999</v>
      </c>
      <c r="F1267">
        <f t="shared" si="79"/>
        <v>20.131</v>
      </c>
      <c r="H1267">
        <v>1400550</v>
      </c>
      <c r="I1267">
        <v>0.23300000000000001</v>
      </c>
      <c r="K1267">
        <v>1400550</v>
      </c>
      <c r="L1267">
        <v>0.77200000000000002</v>
      </c>
      <c r="N1267">
        <v>1400550</v>
      </c>
      <c r="O1267">
        <v>2.2869999999999999</v>
      </c>
      <c r="Q1267">
        <v>1400550</v>
      </c>
      <c r="R1267">
        <v>20.131</v>
      </c>
    </row>
    <row r="1268" spans="1:18" x14ac:dyDescent="0.2">
      <c r="A1268">
        <v>1400560</v>
      </c>
      <c r="B1268">
        <v>0.624</v>
      </c>
      <c r="C1268">
        <f t="shared" si="76"/>
        <v>0.13100000000000001</v>
      </c>
      <c r="D1268">
        <f t="shared" si="77"/>
        <v>0.34499999999999997</v>
      </c>
      <c r="E1268">
        <f t="shared" si="78"/>
        <v>1.212</v>
      </c>
      <c r="F1268">
        <f t="shared" si="79"/>
        <v>10.9</v>
      </c>
      <c r="H1268">
        <v>1400560</v>
      </c>
      <c r="I1268">
        <v>0.13100000000000001</v>
      </c>
      <c r="K1268">
        <v>1400560</v>
      </c>
      <c r="L1268">
        <v>0.34499999999999997</v>
      </c>
      <c r="N1268">
        <v>1400560</v>
      </c>
      <c r="O1268">
        <v>1.212</v>
      </c>
      <c r="Q1268">
        <v>1400560</v>
      </c>
      <c r="R1268">
        <v>10.9</v>
      </c>
    </row>
    <row r="1269" spans="1:18" x14ac:dyDescent="0.2">
      <c r="A1269">
        <v>1400570</v>
      </c>
      <c r="B1269">
        <v>1.0660000000000001</v>
      </c>
      <c r="C1269">
        <f t="shared" si="76"/>
        <v>0.153</v>
      </c>
      <c r="D1269">
        <f t="shared" si="77"/>
        <v>1.2689999999999999</v>
      </c>
      <c r="E1269">
        <f t="shared" si="78"/>
        <v>1.7929999999999999</v>
      </c>
      <c r="F1269">
        <f t="shared" si="79"/>
        <v>18.562999999999999</v>
      </c>
      <c r="H1269">
        <v>1400570</v>
      </c>
      <c r="I1269">
        <v>0.153</v>
      </c>
      <c r="K1269">
        <v>1400570</v>
      </c>
      <c r="L1269">
        <v>1.2689999999999999</v>
      </c>
      <c r="N1269">
        <v>1400570</v>
      </c>
      <c r="O1269">
        <v>1.7929999999999999</v>
      </c>
      <c r="Q1269">
        <v>1400570</v>
      </c>
      <c r="R1269">
        <v>18.562999999999999</v>
      </c>
    </row>
    <row r="1270" spans="1:18" x14ac:dyDescent="0.2">
      <c r="A1270">
        <v>1400580</v>
      </c>
      <c r="B1270">
        <v>1.0229999999999999</v>
      </c>
      <c r="C1270">
        <f t="shared" si="76"/>
        <v>0.183</v>
      </c>
      <c r="D1270">
        <f t="shared" si="77"/>
        <v>1.224</v>
      </c>
      <c r="E1270">
        <f t="shared" si="78"/>
        <v>1.9239999999999999</v>
      </c>
      <c r="F1270">
        <f t="shared" si="79"/>
        <v>17.91</v>
      </c>
      <c r="H1270">
        <v>1400580</v>
      </c>
      <c r="I1270">
        <v>0.183</v>
      </c>
      <c r="K1270">
        <v>1400580</v>
      </c>
      <c r="L1270">
        <v>1.224</v>
      </c>
      <c r="N1270">
        <v>1400580</v>
      </c>
      <c r="O1270">
        <v>1.9239999999999999</v>
      </c>
      <c r="Q1270">
        <v>1400580</v>
      </c>
      <c r="R1270">
        <v>17.91</v>
      </c>
    </row>
    <row r="1271" spans="1:18" x14ac:dyDescent="0.2">
      <c r="A1271">
        <v>1400590</v>
      </c>
      <c r="B1271">
        <v>1.4279999999999999</v>
      </c>
      <c r="C1271">
        <f t="shared" si="76"/>
        <v>0.27300000000000002</v>
      </c>
      <c r="D1271">
        <f t="shared" si="77"/>
        <v>1.5569999999999999</v>
      </c>
      <c r="E1271">
        <f t="shared" si="78"/>
        <v>2.6819999999999999</v>
      </c>
      <c r="F1271">
        <f t="shared" si="79"/>
        <v>25.713000000000001</v>
      </c>
      <c r="H1271">
        <v>1400590</v>
      </c>
      <c r="I1271">
        <v>0.27300000000000002</v>
      </c>
      <c r="K1271">
        <v>1400590</v>
      </c>
      <c r="L1271">
        <v>1.5569999999999999</v>
      </c>
      <c r="N1271">
        <v>1400590</v>
      </c>
      <c r="O1271">
        <v>2.6819999999999999</v>
      </c>
      <c r="Q1271">
        <v>1400590</v>
      </c>
      <c r="R1271">
        <v>25.713000000000001</v>
      </c>
    </row>
    <row r="1272" spans="1:18" x14ac:dyDescent="0.2">
      <c r="A1272">
        <v>1400600</v>
      </c>
      <c r="B1272">
        <v>0.45200000000000001</v>
      </c>
      <c r="C1272">
        <f t="shared" si="76"/>
        <v>5.6000000000000001E-2</v>
      </c>
      <c r="D1272">
        <f t="shared" si="77"/>
        <v>0.33300000000000002</v>
      </c>
      <c r="E1272">
        <f t="shared" si="78"/>
        <v>0.72399999999999998</v>
      </c>
      <c r="F1272">
        <f t="shared" si="79"/>
        <v>8.0340000000000007</v>
      </c>
      <c r="H1272">
        <v>1400600</v>
      </c>
      <c r="I1272">
        <v>5.6000000000000001E-2</v>
      </c>
      <c r="K1272">
        <v>1400600</v>
      </c>
      <c r="L1272">
        <v>0.33300000000000002</v>
      </c>
      <c r="N1272">
        <v>1400600</v>
      </c>
      <c r="O1272">
        <v>0.72399999999999998</v>
      </c>
      <c r="Q1272">
        <v>1400600</v>
      </c>
      <c r="R1272">
        <v>8.0340000000000007</v>
      </c>
    </row>
    <row r="1273" spans="1:18" x14ac:dyDescent="0.2">
      <c r="A1273">
        <v>1400610</v>
      </c>
      <c r="B1273">
        <v>0.94499999999999995</v>
      </c>
      <c r="C1273">
        <f t="shared" si="76"/>
        <v>0.156</v>
      </c>
      <c r="D1273">
        <f t="shared" si="77"/>
        <v>0.32600000000000001</v>
      </c>
      <c r="E1273">
        <f t="shared" si="78"/>
        <v>1.702</v>
      </c>
      <c r="F1273">
        <f t="shared" si="79"/>
        <v>16.995999999999999</v>
      </c>
      <c r="H1273">
        <v>1400610</v>
      </c>
      <c r="I1273">
        <v>0.156</v>
      </c>
      <c r="K1273">
        <v>1400610</v>
      </c>
      <c r="L1273">
        <v>0.32600000000000001</v>
      </c>
      <c r="N1273">
        <v>1400610</v>
      </c>
      <c r="O1273">
        <v>1.702</v>
      </c>
      <c r="Q1273">
        <v>1400610</v>
      </c>
      <c r="R1273">
        <v>16.995999999999999</v>
      </c>
    </row>
    <row r="1274" spans="1:18" x14ac:dyDescent="0.2">
      <c r="A1274">
        <v>1400620</v>
      </c>
      <c r="B1274">
        <v>0.43</v>
      </c>
      <c r="C1274">
        <f t="shared" si="76"/>
        <v>7.4999999999999997E-2</v>
      </c>
      <c r="D1274">
        <f t="shared" si="77"/>
        <v>0.24299999999999999</v>
      </c>
      <c r="E1274">
        <f t="shared" si="78"/>
        <v>0.78200000000000003</v>
      </c>
      <c r="F1274">
        <f t="shared" si="79"/>
        <v>7.7779999999999996</v>
      </c>
      <c r="H1274">
        <v>1400620</v>
      </c>
      <c r="I1274">
        <v>7.4999999999999997E-2</v>
      </c>
      <c r="K1274">
        <v>1400620</v>
      </c>
      <c r="L1274">
        <v>0.24299999999999999</v>
      </c>
      <c r="N1274">
        <v>1400620</v>
      </c>
      <c r="O1274">
        <v>0.78200000000000003</v>
      </c>
      <c r="Q1274">
        <v>1400620</v>
      </c>
      <c r="R1274">
        <v>7.7779999999999996</v>
      </c>
    </row>
    <row r="1275" spans="1:18" x14ac:dyDescent="0.2">
      <c r="A1275">
        <v>1400630</v>
      </c>
      <c r="B1275">
        <v>1.4850000000000001</v>
      </c>
      <c r="C1275">
        <f t="shared" si="76"/>
        <v>0.34100000000000003</v>
      </c>
      <c r="D1275">
        <f t="shared" si="77"/>
        <v>0.55800000000000005</v>
      </c>
      <c r="E1275">
        <f t="shared" si="78"/>
        <v>3.2719999999999998</v>
      </c>
      <c r="F1275">
        <f t="shared" si="79"/>
        <v>27.43</v>
      </c>
      <c r="H1275">
        <v>1400630</v>
      </c>
      <c r="I1275">
        <v>0.34100000000000003</v>
      </c>
      <c r="K1275">
        <v>1400630</v>
      </c>
      <c r="L1275">
        <v>0.55800000000000005</v>
      </c>
      <c r="N1275">
        <v>1400630</v>
      </c>
      <c r="O1275">
        <v>3.2719999999999998</v>
      </c>
      <c r="Q1275">
        <v>1400630</v>
      </c>
      <c r="R1275">
        <v>27.43</v>
      </c>
    </row>
    <row r="1276" spans="1:18" x14ac:dyDescent="0.2">
      <c r="A1276">
        <v>1400640</v>
      </c>
      <c r="B1276">
        <v>0.74199999999999999</v>
      </c>
      <c r="C1276">
        <f t="shared" si="76"/>
        <v>0.16400000000000001</v>
      </c>
      <c r="D1276">
        <f t="shared" si="77"/>
        <v>0.94799999999999995</v>
      </c>
      <c r="E1276">
        <f t="shared" si="78"/>
        <v>1.6579999999999999</v>
      </c>
      <c r="F1276">
        <f t="shared" si="79"/>
        <v>13.577999999999999</v>
      </c>
      <c r="H1276">
        <v>1400640</v>
      </c>
      <c r="I1276">
        <v>0.16400000000000001</v>
      </c>
      <c r="K1276">
        <v>1400640</v>
      </c>
      <c r="L1276">
        <v>0.94799999999999995</v>
      </c>
      <c r="N1276">
        <v>1400640</v>
      </c>
      <c r="O1276">
        <v>1.6579999999999999</v>
      </c>
      <c r="Q1276">
        <v>1400640</v>
      </c>
      <c r="R1276">
        <v>13.577999999999999</v>
      </c>
    </row>
    <row r="1277" spans="1:18" x14ac:dyDescent="0.2">
      <c r="A1277">
        <v>1400650</v>
      </c>
      <c r="B1277">
        <v>1.59</v>
      </c>
      <c r="C1277">
        <f t="shared" si="76"/>
        <v>0.315</v>
      </c>
      <c r="D1277">
        <f t="shared" si="77"/>
        <v>1.0469999999999999</v>
      </c>
      <c r="E1277">
        <f t="shared" si="78"/>
        <v>3.2240000000000002</v>
      </c>
      <c r="F1277">
        <f t="shared" si="79"/>
        <v>30.608000000000001</v>
      </c>
      <c r="H1277">
        <v>1400650</v>
      </c>
      <c r="I1277">
        <v>0.315</v>
      </c>
      <c r="K1277">
        <v>1400650</v>
      </c>
      <c r="L1277">
        <v>1.0469999999999999</v>
      </c>
      <c r="N1277">
        <v>1400650</v>
      </c>
      <c r="O1277">
        <v>3.2240000000000002</v>
      </c>
      <c r="Q1277">
        <v>1400650</v>
      </c>
      <c r="R1277">
        <v>30.608000000000001</v>
      </c>
    </row>
    <row r="1278" spans="1:18" x14ac:dyDescent="0.2">
      <c r="A1278">
        <v>1400660</v>
      </c>
      <c r="B1278">
        <v>0.36</v>
      </c>
      <c r="C1278">
        <f t="shared" si="76"/>
        <v>0.13300000000000001</v>
      </c>
      <c r="D1278">
        <f t="shared" si="77"/>
        <v>0.379</v>
      </c>
      <c r="E1278">
        <f t="shared" si="78"/>
        <v>0.77900000000000003</v>
      </c>
      <c r="F1278">
        <f t="shared" si="79"/>
        <v>8.0990000000000002</v>
      </c>
      <c r="H1278">
        <v>1400660</v>
      </c>
      <c r="I1278">
        <v>0.13300000000000001</v>
      </c>
      <c r="K1278">
        <v>1400660</v>
      </c>
      <c r="L1278">
        <v>0.379</v>
      </c>
      <c r="N1278">
        <v>1400660</v>
      </c>
      <c r="O1278">
        <v>0.77900000000000003</v>
      </c>
      <c r="Q1278">
        <v>1400660</v>
      </c>
      <c r="R1278">
        <v>8.0990000000000002</v>
      </c>
    </row>
    <row r="1279" spans="1:18" x14ac:dyDescent="0.2">
      <c r="A1279">
        <v>1400670</v>
      </c>
      <c r="B1279">
        <v>0.73899999999999999</v>
      </c>
      <c r="C1279">
        <f t="shared" si="76"/>
        <v>0.18099999999999999</v>
      </c>
      <c r="D1279">
        <f t="shared" si="77"/>
        <v>0.76900000000000002</v>
      </c>
      <c r="E1279">
        <f t="shared" si="78"/>
        <v>1.621</v>
      </c>
      <c r="F1279">
        <f t="shared" si="79"/>
        <v>14.462999999999999</v>
      </c>
      <c r="H1279">
        <v>1400670</v>
      </c>
      <c r="I1279">
        <v>0.18099999999999999</v>
      </c>
      <c r="K1279">
        <v>1400670</v>
      </c>
      <c r="L1279">
        <v>0.76900000000000002</v>
      </c>
      <c r="N1279">
        <v>1400670</v>
      </c>
      <c r="O1279">
        <v>1.621</v>
      </c>
      <c r="Q1279">
        <v>1400670</v>
      </c>
      <c r="R1279">
        <v>14.462999999999999</v>
      </c>
    </row>
    <row r="1280" spans="1:18" x14ac:dyDescent="0.2">
      <c r="A1280">
        <v>1400680</v>
      </c>
      <c r="B1280">
        <v>1.3160000000000001</v>
      </c>
      <c r="C1280">
        <f t="shared" si="76"/>
        <v>0.378</v>
      </c>
      <c r="D1280">
        <f t="shared" si="77"/>
        <v>1.3660000000000001</v>
      </c>
      <c r="E1280">
        <f t="shared" si="78"/>
        <v>3.319</v>
      </c>
      <c r="F1280">
        <f t="shared" si="79"/>
        <v>23.306000000000001</v>
      </c>
      <c r="H1280">
        <v>1400680</v>
      </c>
      <c r="I1280">
        <v>0.378</v>
      </c>
      <c r="K1280">
        <v>1400680</v>
      </c>
      <c r="L1280">
        <v>1.3660000000000001</v>
      </c>
      <c r="N1280">
        <v>1400680</v>
      </c>
      <c r="O1280">
        <v>3.319</v>
      </c>
      <c r="Q1280">
        <v>1400680</v>
      </c>
      <c r="R1280">
        <v>23.306000000000001</v>
      </c>
    </row>
    <row r="1281" spans="1:18" x14ac:dyDescent="0.2">
      <c r="A1281">
        <v>1400690</v>
      </c>
      <c r="B1281">
        <v>0.94799999999999995</v>
      </c>
      <c r="C1281">
        <f t="shared" si="76"/>
        <v>0.253</v>
      </c>
      <c r="D1281">
        <f t="shared" si="77"/>
        <v>1.054</v>
      </c>
      <c r="E1281">
        <f t="shared" si="78"/>
        <v>2.3740000000000001</v>
      </c>
      <c r="F1281">
        <f t="shared" si="79"/>
        <v>16.055</v>
      </c>
      <c r="H1281">
        <v>1400690</v>
      </c>
      <c r="I1281">
        <v>0.253</v>
      </c>
      <c r="K1281">
        <v>1400690</v>
      </c>
      <c r="L1281">
        <v>1.054</v>
      </c>
      <c r="N1281">
        <v>1400690</v>
      </c>
      <c r="O1281">
        <v>2.3740000000000001</v>
      </c>
      <c r="Q1281">
        <v>1400690</v>
      </c>
      <c r="R1281">
        <v>16.055</v>
      </c>
    </row>
    <row r="1282" spans="1:18" x14ac:dyDescent="0.2">
      <c r="A1282">
        <v>1400700</v>
      </c>
      <c r="B1282">
        <v>1.1020000000000001</v>
      </c>
      <c r="C1282">
        <f t="shared" si="76"/>
        <v>0.26600000000000001</v>
      </c>
      <c r="D1282">
        <f t="shared" si="77"/>
        <v>0.99099999999999999</v>
      </c>
      <c r="E1282">
        <f t="shared" si="78"/>
        <v>2.4900000000000002</v>
      </c>
      <c r="F1282">
        <f t="shared" si="79"/>
        <v>19.664000000000001</v>
      </c>
      <c r="H1282">
        <v>1400700</v>
      </c>
      <c r="I1282">
        <v>0.26600000000000001</v>
      </c>
      <c r="K1282">
        <v>1400700</v>
      </c>
      <c r="L1282">
        <v>0.99099999999999999</v>
      </c>
      <c r="N1282">
        <v>1400700</v>
      </c>
      <c r="O1282">
        <v>2.4900000000000002</v>
      </c>
      <c r="Q1282">
        <v>1400700</v>
      </c>
      <c r="R1282">
        <v>19.664000000000001</v>
      </c>
    </row>
    <row r="1283" spans="1:18" x14ac:dyDescent="0.2">
      <c r="A1283">
        <v>1400710</v>
      </c>
      <c r="B1283">
        <v>0.89500000000000002</v>
      </c>
      <c r="C1283">
        <f t="shared" ref="C1283:C1332" si="80">_xlfn.XLOOKUP(A1283,$H$2:$H$1332,$I$2:$I$1332,,0,)</f>
        <v>0.20399999999999999</v>
      </c>
      <c r="D1283">
        <f t="shared" ref="D1283:D1332" si="81">_xlfn.XLOOKUP($A1283,$H$2:$H$1332,$L$2:$L$1332,,0,)</f>
        <v>1.272</v>
      </c>
      <c r="E1283">
        <f t="shared" ref="E1283:E1332" si="82">_xlfn.XLOOKUP($A1283,$H$2:$H$1332,$O$2:$O$1332,,0,)</f>
        <v>1.857</v>
      </c>
      <c r="F1283">
        <f t="shared" ref="F1283:F1332" si="83">_xlfn.XLOOKUP($A1283,$H$2:$H$1332,$R$2:$R$1332,,0,)</f>
        <v>17.22</v>
      </c>
      <c r="H1283">
        <v>1400710</v>
      </c>
      <c r="I1283">
        <v>0.20399999999999999</v>
      </c>
      <c r="K1283">
        <v>1400710</v>
      </c>
      <c r="L1283">
        <v>1.272</v>
      </c>
      <c r="N1283">
        <v>1400710</v>
      </c>
      <c r="O1283">
        <v>1.857</v>
      </c>
      <c r="Q1283">
        <v>1400710</v>
      </c>
      <c r="R1283">
        <v>17.22</v>
      </c>
    </row>
    <row r="1284" spans="1:18" x14ac:dyDescent="0.2">
      <c r="A1284">
        <v>1400720</v>
      </c>
      <c r="B1284">
        <v>0.28000000000000003</v>
      </c>
      <c r="C1284">
        <f t="shared" si="80"/>
        <v>9.7000000000000003E-2</v>
      </c>
      <c r="D1284">
        <f t="shared" si="81"/>
        <v>0.25</v>
      </c>
      <c r="E1284">
        <f t="shared" si="82"/>
        <v>0.64900000000000002</v>
      </c>
      <c r="F1284">
        <f t="shared" si="83"/>
        <v>5.8090000000000002</v>
      </c>
      <c r="H1284">
        <v>1400720</v>
      </c>
      <c r="I1284">
        <v>9.7000000000000003E-2</v>
      </c>
      <c r="K1284">
        <v>1400720</v>
      </c>
      <c r="L1284">
        <v>0.25</v>
      </c>
      <c r="N1284">
        <v>1400720</v>
      </c>
      <c r="O1284">
        <v>0.64900000000000002</v>
      </c>
      <c r="Q1284">
        <v>1400720</v>
      </c>
      <c r="R1284">
        <v>5.8090000000000002</v>
      </c>
    </row>
    <row r="1285" spans="1:18" x14ac:dyDescent="0.2">
      <c r="A1285">
        <v>1400730</v>
      </c>
      <c r="B1285">
        <v>1.1339999999999999</v>
      </c>
      <c r="C1285">
        <f t="shared" si="80"/>
        <v>0.309</v>
      </c>
      <c r="D1285">
        <f t="shared" si="81"/>
        <v>2.7309999999999999</v>
      </c>
      <c r="E1285">
        <f t="shared" si="82"/>
        <v>2.6850000000000001</v>
      </c>
      <c r="F1285">
        <f t="shared" si="83"/>
        <v>21.353999999999999</v>
      </c>
      <c r="H1285">
        <v>1400730</v>
      </c>
      <c r="I1285">
        <v>0.309</v>
      </c>
      <c r="K1285">
        <v>1400730</v>
      </c>
      <c r="L1285">
        <v>2.7309999999999999</v>
      </c>
      <c r="N1285">
        <v>1400730</v>
      </c>
      <c r="O1285">
        <v>2.6850000000000001</v>
      </c>
      <c r="Q1285">
        <v>1400730</v>
      </c>
      <c r="R1285">
        <v>21.353999999999999</v>
      </c>
    </row>
    <row r="1286" spans="1:18" x14ac:dyDescent="0.2">
      <c r="A1286">
        <v>1400740</v>
      </c>
      <c r="B1286">
        <v>1.4790000000000001</v>
      </c>
      <c r="C1286">
        <f t="shared" si="80"/>
        <v>0.41</v>
      </c>
      <c r="D1286">
        <f t="shared" si="81"/>
        <v>3.7309999999999999</v>
      </c>
      <c r="E1286">
        <f t="shared" si="82"/>
        <v>3.5569999999999999</v>
      </c>
      <c r="F1286">
        <f t="shared" si="83"/>
        <v>28.045999999999999</v>
      </c>
      <c r="H1286">
        <v>1400740</v>
      </c>
      <c r="I1286">
        <v>0.41</v>
      </c>
      <c r="K1286">
        <v>1400740</v>
      </c>
      <c r="L1286">
        <v>3.7309999999999999</v>
      </c>
      <c r="N1286">
        <v>1400740</v>
      </c>
      <c r="O1286">
        <v>3.5569999999999999</v>
      </c>
      <c r="Q1286">
        <v>1400740</v>
      </c>
      <c r="R1286">
        <v>28.045999999999999</v>
      </c>
    </row>
    <row r="1287" spans="1:18" x14ac:dyDescent="0.2">
      <c r="A1287">
        <v>1400750</v>
      </c>
      <c r="B1287">
        <v>1.7669999999999999</v>
      </c>
      <c r="C1287">
        <f t="shared" si="80"/>
        <v>0.46600000000000003</v>
      </c>
      <c r="D1287">
        <f t="shared" si="81"/>
        <v>3.75</v>
      </c>
      <c r="E1287">
        <f t="shared" si="82"/>
        <v>4.0640000000000001</v>
      </c>
      <c r="F1287">
        <f t="shared" si="83"/>
        <v>33.076999999999998</v>
      </c>
      <c r="H1287">
        <v>1400750</v>
      </c>
      <c r="I1287">
        <v>0.46600000000000003</v>
      </c>
      <c r="K1287">
        <v>1400750</v>
      </c>
      <c r="L1287">
        <v>3.75</v>
      </c>
      <c r="N1287">
        <v>1400750</v>
      </c>
      <c r="O1287">
        <v>4.0640000000000001</v>
      </c>
      <c r="Q1287">
        <v>1400750</v>
      </c>
      <c r="R1287">
        <v>33.076999999999998</v>
      </c>
    </row>
    <row r="1288" spans="1:18" x14ac:dyDescent="0.2">
      <c r="A1288">
        <v>1400760</v>
      </c>
      <c r="B1288">
        <v>0.75900000000000001</v>
      </c>
      <c r="C1288">
        <f t="shared" si="80"/>
        <v>0.221</v>
      </c>
      <c r="D1288">
        <f t="shared" si="81"/>
        <v>1.052</v>
      </c>
      <c r="E1288">
        <f t="shared" si="82"/>
        <v>1.792</v>
      </c>
      <c r="F1288">
        <f t="shared" si="83"/>
        <v>14.11</v>
      </c>
      <c r="H1288">
        <v>1400760</v>
      </c>
      <c r="I1288">
        <v>0.221</v>
      </c>
      <c r="K1288">
        <v>1400760</v>
      </c>
      <c r="L1288">
        <v>1.052</v>
      </c>
      <c r="N1288">
        <v>1400760</v>
      </c>
      <c r="O1288">
        <v>1.792</v>
      </c>
      <c r="Q1288">
        <v>1400760</v>
      </c>
      <c r="R1288">
        <v>14.11</v>
      </c>
    </row>
    <row r="1289" spans="1:18" x14ac:dyDescent="0.2">
      <c r="A1289">
        <v>1400770</v>
      </c>
      <c r="B1289">
        <v>0.56299999999999994</v>
      </c>
      <c r="C1289">
        <f t="shared" si="80"/>
        <v>0.14899999999999999</v>
      </c>
      <c r="D1289">
        <f t="shared" si="81"/>
        <v>0.60199999999999998</v>
      </c>
      <c r="E1289">
        <f t="shared" si="82"/>
        <v>1.4139999999999999</v>
      </c>
      <c r="F1289">
        <f t="shared" si="83"/>
        <v>9.6340000000000003</v>
      </c>
      <c r="H1289">
        <v>1400770</v>
      </c>
      <c r="I1289">
        <v>0.14899999999999999</v>
      </c>
      <c r="K1289">
        <v>1400770</v>
      </c>
      <c r="L1289">
        <v>0.60199999999999998</v>
      </c>
      <c r="N1289">
        <v>1400770</v>
      </c>
      <c r="O1289">
        <v>1.4139999999999999</v>
      </c>
      <c r="Q1289">
        <v>1400770</v>
      </c>
      <c r="R1289">
        <v>9.6340000000000003</v>
      </c>
    </row>
    <row r="1290" spans="1:18" x14ac:dyDescent="0.2">
      <c r="A1290">
        <v>1400780</v>
      </c>
      <c r="B1290">
        <v>1.03</v>
      </c>
      <c r="C1290">
        <f t="shared" si="80"/>
        <v>0.26700000000000002</v>
      </c>
      <c r="D1290">
        <f t="shared" si="81"/>
        <v>0.40300000000000002</v>
      </c>
      <c r="E1290">
        <f t="shared" si="82"/>
        <v>2.3069999999999999</v>
      </c>
      <c r="F1290">
        <f t="shared" si="83"/>
        <v>17.573</v>
      </c>
      <c r="H1290">
        <v>1400780</v>
      </c>
      <c r="I1290">
        <v>0.26700000000000002</v>
      </c>
      <c r="K1290">
        <v>1400780</v>
      </c>
      <c r="L1290">
        <v>0.40300000000000002</v>
      </c>
      <c r="N1290">
        <v>1400780</v>
      </c>
      <c r="O1290">
        <v>2.3069999999999999</v>
      </c>
      <c r="Q1290">
        <v>1400780</v>
      </c>
      <c r="R1290">
        <v>17.573</v>
      </c>
    </row>
    <row r="1291" spans="1:18" x14ac:dyDescent="0.2">
      <c r="A1291">
        <v>1400790</v>
      </c>
      <c r="B1291">
        <v>0.53700000000000003</v>
      </c>
      <c r="C1291">
        <f t="shared" si="80"/>
        <v>0.11700000000000001</v>
      </c>
      <c r="D1291">
        <f t="shared" si="81"/>
        <v>0.505</v>
      </c>
      <c r="E1291">
        <f t="shared" si="82"/>
        <v>1.1719999999999999</v>
      </c>
      <c r="F1291">
        <f t="shared" si="83"/>
        <v>9.4960000000000004</v>
      </c>
      <c r="H1291">
        <v>1400790</v>
      </c>
      <c r="I1291">
        <v>0.11700000000000001</v>
      </c>
      <c r="K1291">
        <v>1400790</v>
      </c>
      <c r="L1291">
        <v>0.505</v>
      </c>
      <c r="N1291">
        <v>1400790</v>
      </c>
      <c r="O1291">
        <v>1.1719999999999999</v>
      </c>
      <c r="Q1291">
        <v>1400790</v>
      </c>
      <c r="R1291">
        <v>9.4960000000000004</v>
      </c>
    </row>
    <row r="1292" spans="1:18" x14ac:dyDescent="0.2">
      <c r="A1292">
        <v>1400830</v>
      </c>
      <c r="B1292">
        <v>0.53700000000000003</v>
      </c>
      <c r="C1292">
        <f t="shared" si="80"/>
        <v>0.104</v>
      </c>
      <c r="D1292">
        <f t="shared" si="81"/>
        <v>0.38</v>
      </c>
      <c r="E1292">
        <f t="shared" si="82"/>
        <v>1.06</v>
      </c>
      <c r="F1292">
        <f t="shared" si="83"/>
        <v>9.7119999999999997</v>
      </c>
      <c r="H1292">
        <v>1400830</v>
      </c>
      <c r="I1292">
        <v>0.104</v>
      </c>
      <c r="K1292">
        <v>1400830</v>
      </c>
      <c r="L1292">
        <v>0.38</v>
      </c>
      <c r="N1292">
        <v>1400830</v>
      </c>
      <c r="O1292">
        <v>1.06</v>
      </c>
      <c r="Q1292">
        <v>1400830</v>
      </c>
      <c r="R1292">
        <v>9.7119999999999997</v>
      </c>
    </row>
    <row r="1293" spans="1:18" x14ac:dyDescent="0.2">
      <c r="A1293">
        <v>1400840</v>
      </c>
      <c r="B1293">
        <v>1.1220000000000001</v>
      </c>
      <c r="C1293">
        <f t="shared" si="80"/>
        <v>0.28599999999999998</v>
      </c>
      <c r="D1293">
        <f t="shared" si="81"/>
        <v>0.90200000000000002</v>
      </c>
      <c r="E1293">
        <f t="shared" si="82"/>
        <v>2.3809999999999998</v>
      </c>
      <c r="F1293">
        <f t="shared" si="83"/>
        <v>20.515999999999998</v>
      </c>
      <c r="H1293">
        <v>1400840</v>
      </c>
      <c r="I1293">
        <v>0.28599999999999998</v>
      </c>
      <c r="K1293">
        <v>1400840</v>
      </c>
      <c r="L1293">
        <v>0.90200000000000002</v>
      </c>
      <c r="N1293">
        <v>1400840</v>
      </c>
      <c r="O1293">
        <v>2.3809999999999998</v>
      </c>
      <c r="Q1293">
        <v>1400840</v>
      </c>
      <c r="R1293">
        <v>20.515999999999998</v>
      </c>
    </row>
    <row r="1294" spans="1:18" x14ac:dyDescent="0.2">
      <c r="A1294">
        <v>1400850</v>
      </c>
      <c r="B1294">
        <v>0.28899999999999998</v>
      </c>
      <c r="C1294">
        <f t="shared" si="80"/>
        <v>6.4000000000000001E-2</v>
      </c>
      <c r="D1294">
        <f t="shared" si="81"/>
        <v>0.11</v>
      </c>
      <c r="E1294">
        <f t="shared" si="82"/>
        <v>0.6</v>
      </c>
      <c r="F1294">
        <f t="shared" si="83"/>
        <v>5.157</v>
      </c>
      <c r="H1294">
        <v>1400850</v>
      </c>
      <c r="I1294">
        <v>6.4000000000000001E-2</v>
      </c>
      <c r="K1294">
        <v>1400850</v>
      </c>
      <c r="L1294">
        <v>0.11</v>
      </c>
      <c r="N1294">
        <v>1400850</v>
      </c>
      <c r="O1294">
        <v>0.6</v>
      </c>
      <c r="Q1294">
        <v>1400850</v>
      </c>
      <c r="R1294">
        <v>5.157</v>
      </c>
    </row>
    <row r="1295" spans="1:18" x14ac:dyDescent="0.2">
      <c r="A1295">
        <v>1400860</v>
      </c>
      <c r="B1295">
        <v>0.38</v>
      </c>
      <c r="C1295">
        <f t="shared" si="80"/>
        <v>0.105</v>
      </c>
      <c r="D1295">
        <f t="shared" si="81"/>
        <v>0.26400000000000001</v>
      </c>
      <c r="E1295">
        <f t="shared" si="82"/>
        <v>0.82199999999999995</v>
      </c>
      <c r="F1295">
        <f t="shared" si="83"/>
        <v>7.1609999999999996</v>
      </c>
      <c r="H1295">
        <v>1400860</v>
      </c>
      <c r="I1295">
        <v>0.105</v>
      </c>
      <c r="K1295">
        <v>1400860</v>
      </c>
      <c r="L1295">
        <v>0.26400000000000001</v>
      </c>
      <c r="N1295">
        <v>1400860</v>
      </c>
      <c r="O1295">
        <v>0.82199999999999995</v>
      </c>
      <c r="Q1295">
        <v>1400860</v>
      </c>
      <c r="R1295">
        <v>7.1609999999999996</v>
      </c>
    </row>
    <row r="1296" spans="1:18" x14ac:dyDescent="0.2">
      <c r="A1296">
        <v>1400870</v>
      </c>
      <c r="B1296">
        <v>0.49399999999999999</v>
      </c>
      <c r="C1296">
        <f t="shared" si="80"/>
        <v>0.115</v>
      </c>
      <c r="D1296">
        <f t="shared" si="81"/>
        <v>0.22500000000000001</v>
      </c>
      <c r="E1296">
        <f t="shared" si="82"/>
        <v>1.0860000000000001</v>
      </c>
      <c r="F1296">
        <f t="shared" si="83"/>
        <v>8.6289999999999996</v>
      </c>
      <c r="H1296">
        <v>1400870</v>
      </c>
      <c r="I1296">
        <v>0.115</v>
      </c>
      <c r="K1296">
        <v>1400870</v>
      </c>
      <c r="L1296">
        <v>0.22500000000000001</v>
      </c>
      <c r="N1296">
        <v>1400870</v>
      </c>
      <c r="O1296">
        <v>1.0860000000000001</v>
      </c>
      <c r="Q1296">
        <v>1400870</v>
      </c>
      <c r="R1296">
        <v>8.6289999999999996</v>
      </c>
    </row>
    <row r="1297" spans="1:18" x14ac:dyDescent="0.2">
      <c r="A1297">
        <v>1400880</v>
      </c>
      <c r="B1297">
        <v>3.2000000000000001E-2</v>
      </c>
      <c r="C1297">
        <f t="shared" si="80"/>
        <v>7.0000000000000001E-3</v>
      </c>
      <c r="D1297">
        <f t="shared" si="81"/>
        <v>3.5999999999999997E-2</v>
      </c>
      <c r="E1297">
        <f t="shared" si="82"/>
        <v>7.1999999999999995E-2</v>
      </c>
      <c r="F1297">
        <f t="shared" si="83"/>
        <v>0.54</v>
      </c>
      <c r="H1297">
        <v>1400880</v>
      </c>
      <c r="I1297">
        <v>7.0000000000000001E-3</v>
      </c>
      <c r="K1297">
        <v>1400880</v>
      </c>
      <c r="L1297">
        <v>3.5999999999999997E-2</v>
      </c>
      <c r="N1297">
        <v>1400880</v>
      </c>
      <c r="O1297">
        <v>7.1999999999999995E-2</v>
      </c>
      <c r="Q1297">
        <v>1400880</v>
      </c>
      <c r="R1297">
        <v>0.54</v>
      </c>
    </row>
    <row r="1298" spans="1:18" x14ac:dyDescent="0.2">
      <c r="A1298">
        <v>1400890</v>
      </c>
      <c r="B1298">
        <v>0.182</v>
      </c>
      <c r="C1298">
        <f t="shared" si="80"/>
        <v>4.5999999999999999E-2</v>
      </c>
      <c r="D1298">
        <f t="shared" si="81"/>
        <v>6.4000000000000001E-2</v>
      </c>
      <c r="E1298">
        <f t="shared" si="82"/>
        <v>0.42699999999999999</v>
      </c>
      <c r="F1298">
        <f t="shared" si="83"/>
        <v>3.2080000000000002</v>
      </c>
      <c r="H1298">
        <v>1400890</v>
      </c>
      <c r="I1298">
        <v>4.5999999999999999E-2</v>
      </c>
      <c r="K1298">
        <v>1400890</v>
      </c>
      <c r="L1298">
        <v>6.4000000000000001E-2</v>
      </c>
      <c r="N1298">
        <v>1400890</v>
      </c>
      <c r="O1298">
        <v>0.42699999999999999</v>
      </c>
      <c r="Q1298">
        <v>1400890</v>
      </c>
      <c r="R1298">
        <v>3.2080000000000002</v>
      </c>
    </row>
    <row r="1299" spans="1:18" x14ac:dyDescent="0.2">
      <c r="A1299">
        <v>1400900</v>
      </c>
      <c r="B1299">
        <v>0.88800000000000001</v>
      </c>
      <c r="C1299">
        <f t="shared" si="80"/>
        <v>0.214</v>
      </c>
      <c r="D1299">
        <f t="shared" si="81"/>
        <v>0.312</v>
      </c>
      <c r="E1299">
        <f t="shared" si="82"/>
        <v>2.1139999999999999</v>
      </c>
      <c r="F1299">
        <f t="shared" si="83"/>
        <v>15.266999999999999</v>
      </c>
      <c r="H1299">
        <v>1400900</v>
      </c>
      <c r="I1299">
        <v>0.214</v>
      </c>
      <c r="K1299">
        <v>1400900</v>
      </c>
      <c r="L1299">
        <v>0.312</v>
      </c>
      <c r="N1299">
        <v>1400900</v>
      </c>
      <c r="O1299">
        <v>2.1139999999999999</v>
      </c>
      <c r="Q1299">
        <v>1400900</v>
      </c>
      <c r="R1299">
        <v>15.266999999999999</v>
      </c>
    </row>
    <row r="1300" spans="1:18" x14ac:dyDescent="0.2">
      <c r="A1300">
        <v>1400910</v>
      </c>
      <c r="B1300">
        <v>0.84</v>
      </c>
      <c r="C1300">
        <f t="shared" si="80"/>
        <v>0.19900000000000001</v>
      </c>
      <c r="D1300">
        <f t="shared" si="81"/>
        <v>0.246</v>
      </c>
      <c r="E1300">
        <f t="shared" si="82"/>
        <v>1.9690000000000001</v>
      </c>
      <c r="F1300">
        <f t="shared" si="83"/>
        <v>15.222</v>
      </c>
      <c r="H1300">
        <v>1400910</v>
      </c>
      <c r="I1300">
        <v>0.19900000000000001</v>
      </c>
      <c r="K1300">
        <v>1400910</v>
      </c>
      <c r="L1300">
        <v>0.246</v>
      </c>
      <c r="N1300">
        <v>1400910</v>
      </c>
      <c r="O1300">
        <v>1.9690000000000001</v>
      </c>
      <c r="Q1300">
        <v>1400910</v>
      </c>
      <c r="R1300">
        <v>15.222</v>
      </c>
    </row>
    <row r="1301" spans="1:18" x14ac:dyDescent="0.2">
      <c r="A1301">
        <v>1400920</v>
      </c>
      <c r="B1301">
        <v>1.333</v>
      </c>
      <c r="C1301">
        <f t="shared" si="80"/>
        <v>0.317</v>
      </c>
      <c r="D1301">
        <f t="shared" si="81"/>
        <v>0.66900000000000004</v>
      </c>
      <c r="E1301">
        <f t="shared" si="82"/>
        <v>3.0819999999999999</v>
      </c>
      <c r="F1301">
        <f t="shared" si="83"/>
        <v>25.891999999999999</v>
      </c>
      <c r="H1301">
        <v>1400920</v>
      </c>
      <c r="I1301">
        <v>0.317</v>
      </c>
      <c r="K1301">
        <v>1400920</v>
      </c>
      <c r="L1301">
        <v>0.66900000000000004</v>
      </c>
      <c r="N1301">
        <v>1400920</v>
      </c>
      <c r="O1301">
        <v>3.0819999999999999</v>
      </c>
      <c r="Q1301">
        <v>1400920</v>
      </c>
      <c r="R1301">
        <v>25.891999999999999</v>
      </c>
    </row>
    <row r="1302" spans="1:18" x14ac:dyDescent="0.2">
      <c r="A1302">
        <v>1400930</v>
      </c>
      <c r="B1302">
        <v>1.1659999999999999</v>
      </c>
      <c r="C1302">
        <f t="shared" si="80"/>
        <v>0.82399999999999995</v>
      </c>
      <c r="D1302">
        <f t="shared" si="81"/>
        <v>1.744</v>
      </c>
      <c r="E1302">
        <f t="shared" si="82"/>
        <v>2.9929999999999999</v>
      </c>
      <c r="F1302">
        <f t="shared" si="83"/>
        <v>29.149000000000001</v>
      </c>
      <c r="H1302">
        <v>1400930</v>
      </c>
      <c r="I1302">
        <v>0.82399999999999995</v>
      </c>
      <c r="K1302">
        <v>1400930</v>
      </c>
      <c r="L1302">
        <v>1.744</v>
      </c>
      <c r="N1302">
        <v>1400930</v>
      </c>
      <c r="O1302">
        <v>2.9929999999999999</v>
      </c>
      <c r="Q1302">
        <v>1400930</v>
      </c>
      <c r="R1302">
        <v>29.149000000000001</v>
      </c>
    </row>
    <row r="1303" spans="1:18" x14ac:dyDescent="0.2">
      <c r="A1303">
        <v>1400940</v>
      </c>
      <c r="B1303">
        <v>2.5910000000000002</v>
      </c>
      <c r="C1303">
        <f t="shared" si="80"/>
        <v>0.66300000000000003</v>
      </c>
      <c r="D1303">
        <f t="shared" si="81"/>
        <v>3.8929999999999998</v>
      </c>
      <c r="E1303">
        <f t="shared" si="82"/>
        <v>4.492</v>
      </c>
      <c r="F1303">
        <f t="shared" si="83"/>
        <v>53.802999999999997</v>
      </c>
      <c r="H1303">
        <v>1400940</v>
      </c>
      <c r="I1303">
        <v>0.66300000000000003</v>
      </c>
      <c r="K1303">
        <v>1400940</v>
      </c>
      <c r="L1303">
        <v>3.8929999999999998</v>
      </c>
      <c r="N1303">
        <v>1400940</v>
      </c>
      <c r="O1303">
        <v>4.492</v>
      </c>
      <c r="Q1303">
        <v>1400940</v>
      </c>
      <c r="R1303">
        <v>53.802999999999997</v>
      </c>
    </row>
    <row r="1304" spans="1:18" x14ac:dyDescent="0.2">
      <c r="A1304">
        <v>1400950</v>
      </c>
      <c r="B1304">
        <v>0.90200000000000002</v>
      </c>
      <c r="C1304">
        <f t="shared" si="80"/>
        <v>8.1000000000000003E-2</v>
      </c>
      <c r="D1304">
        <f t="shared" si="81"/>
        <v>0.372</v>
      </c>
      <c r="E1304">
        <f t="shared" si="82"/>
        <v>1.0669999999999999</v>
      </c>
      <c r="F1304">
        <f t="shared" si="83"/>
        <v>17.731999999999999</v>
      </c>
      <c r="H1304">
        <v>1400950</v>
      </c>
      <c r="I1304">
        <v>8.1000000000000003E-2</v>
      </c>
      <c r="K1304">
        <v>1400950</v>
      </c>
      <c r="L1304">
        <v>0.372</v>
      </c>
      <c r="N1304">
        <v>1400950</v>
      </c>
      <c r="O1304">
        <v>1.0669999999999999</v>
      </c>
      <c r="Q1304">
        <v>1400950</v>
      </c>
      <c r="R1304">
        <v>17.731999999999999</v>
      </c>
    </row>
    <row r="1305" spans="1:18" x14ac:dyDescent="0.2">
      <c r="A1305">
        <v>1400960</v>
      </c>
      <c r="B1305">
        <v>0.58899999999999997</v>
      </c>
      <c r="C1305">
        <f t="shared" si="80"/>
        <v>4.2000000000000003E-2</v>
      </c>
      <c r="D1305">
        <f t="shared" si="81"/>
        <v>0.219</v>
      </c>
      <c r="E1305">
        <f t="shared" si="82"/>
        <v>0.625</v>
      </c>
      <c r="F1305">
        <f t="shared" si="83"/>
        <v>11.352</v>
      </c>
      <c r="H1305">
        <v>1400960</v>
      </c>
      <c r="I1305">
        <v>4.2000000000000003E-2</v>
      </c>
      <c r="K1305">
        <v>1400960</v>
      </c>
      <c r="L1305">
        <v>0.219</v>
      </c>
      <c r="N1305">
        <v>1400960</v>
      </c>
      <c r="O1305">
        <v>0.625</v>
      </c>
      <c r="Q1305">
        <v>1400960</v>
      </c>
      <c r="R1305">
        <v>11.352</v>
      </c>
    </row>
    <row r="1306" spans="1:18" x14ac:dyDescent="0.2">
      <c r="A1306">
        <v>1400970</v>
      </c>
      <c r="B1306">
        <v>1.429</v>
      </c>
      <c r="C1306">
        <f t="shared" si="80"/>
        <v>0.14099999999999999</v>
      </c>
      <c r="D1306">
        <f t="shared" si="81"/>
        <v>1.716</v>
      </c>
      <c r="E1306">
        <f t="shared" si="82"/>
        <v>1.88</v>
      </c>
      <c r="F1306">
        <f t="shared" si="83"/>
        <v>27.611000000000001</v>
      </c>
      <c r="H1306">
        <v>1400970</v>
      </c>
      <c r="I1306">
        <v>0.14099999999999999</v>
      </c>
      <c r="K1306">
        <v>1400970</v>
      </c>
      <c r="L1306">
        <v>1.716</v>
      </c>
      <c r="N1306">
        <v>1400970</v>
      </c>
      <c r="O1306">
        <v>1.88</v>
      </c>
      <c r="Q1306">
        <v>1400970</v>
      </c>
      <c r="R1306">
        <v>27.611000000000001</v>
      </c>
    </row>
    <row r="1307" spans="1:18" x14ac:dyDescent="0.2">
      <c r="A1307">
        <v>1400980</v>
      </c>
      <c r="B1307">
        <v>0.875</v>
      </c>
      <c r="C1307">
        <f t="shared" si="80"/>
        <v>0.112</v>
      </c>
      <c r="D1307">
        <f t="shared" si="81"/>
        <v>0.57199999999999995</v>
      </c>
      <c r="E1307">
        <f t="shared" si="82"/>
        <v>1.2569999999999999</v>
      </c>
      <c r="F1307">
        <f t="shared" si="83"/>
        <v>17.887</v>
      </c>
      <c r="H1307">
        <v>1400980</v>
      </c>
      <c r="I1307">
        <v>0.112</v>
      </c>
      <c r="K1307">
        <v>1400980</v>
      </c>
      <c r="L1307">
        <v>0.57199999999999995</v>
      </c>
      <c r="N1307">
        <v>1400980</v>
      </c>
      <c r="O1307">
        <v>1.2569999999999999</v>
      </c>
      <c r="Q1307">
        <v>1400980</v>
      </c>
      <c r="R1307">
        <v>17.887</v>
      </c>
    </row>
    <row r="1308" spans="1:18" x14ac:dyDescent="0.2">
      <c r="A1308">
        <v>1400990</v>
      </c>
      <c r="B1308">
        <v>0.313</v>
      </c>
      <c r="C1308">
        <f t="shared" si="80"/>
        <v>1.9E-2</v>
      </c>
      <c r="D1308">
        <f t="shared" si="81"/>
        <v>0.11</v>
      </c>
      <c r="E1308">
        <f t="shared" si="82"/>
        <v>0.315</v>
      </c>
      <c r="F1308">
        <f t="shared" si="83"/>
        <v>5.5759999999999996</v>
      </c>
      <c r="H1308">
        <v>1400990</v>
      </c>
      <c r="I1308">
        <v>1.9E-2</v>
      </c>
      <c r="K1308">
        <v>1400990</v>
      </c>
      <c r="L1308">
        <v>0.11</v>
      </c>
      <c r="N1308">
        <v>1400990</v>
      </c>
      <c r="O1308">
        <v>0.315</v>
      </c>
      <c r="Q1308">
        <v>1400990</v>
      </c>
      <c r="R1308">
        <v>5.5759999999999996</v>
      </c>
    </row>
    <row r="1309" spans="1:18" x14ac:dyDescent="0.2">
      <c r="A1309">
        <v>1401000</v>
      </c>
      <c r="B1309">
        <v>0.91600000000000004</v>
      </c>
      <c r="C1309">
        <f t="shared" si="80"/>
        <v>8.1000000000000003E-2</v>
      </c>
      <c r="D1309">
        <f t="shared" si="81"/>
        <v>0.42699999999999999</v>
      </c>
      <c r="E1309">
        <f t="shared" si="82"/>
        <v>1.002</v>
      </c>
      <c r="F1309">
        <f t="shared" si="83"/>
        <v>19.026</v>
      </c>
      <c r="H1309">
        <v>1401000</v>
      </c>
      <c r="I1309">
        <v>8.1000000000000003E-2</v>
      </c>
      <c r="K1309">
        <v>1401000</v>
      </c>
      <c r="L1309">
        <v>0.42699999999999999</v>
      </c>
      <c r="N1309">
        <v>1401000</v>
      </c>
      <c r="O1309">
        <v>1.002</v>
      </c>
      <c r="Q1309">
        <v>1401000</v>
      </c>
      <c r="R1309">
        <v>19.026</v>
      </c>
    </row>
    <row r="1310" spans="1:18" x14ac:dyDescent="0.2">
      <c r="A1310">
        <v>1401010</v>
      </c>
      <c r="B1310">
        <v>1.5609999999999999</v>
      </c>
      <c r="C1310">
        <f t="shared" si="80"/>
        <v>0.17199999999999999</v>
      </c>
      <c r="D1310">
        <f t="shared" si="81"/>
        <v>0.90700000000000003</v>
      </c>
      <c r="E1310">
        <f t="shared" si="82"/>
        <v>2.1669999999999998</v>
      </c>
      <c r="F1310">
        <f t="shared" si="83"/>
        <v>30.106000000000002</v>
      </c>
      <c r="H1310">
        <v>1401010</v>
      </c>
      <c r="I1310">
        <v>0.17199999999999999</v>
      </c>
      <c r="K1310">
        <v>1401010</v>
      </c>
      <c r="L1310">
        <v>0.90700000000000003</v>
      </c>
      <c r="N1310">
        <v>1401010</v>
      </c>
      <c r="O1310">
        <v>2.1669999999999998</v>
      </c>
      <c r="Q1310">
        <v>1401010</v>
      </c>
      <c r="R1310">
        <v>30.106000000000002</v>
      </c>
    </row>
    <row r="1311" spans="1:18" x14ac:dyDescent="0.2">
      <c r="A1311">
        <v>1401020</v>
      </c>
      <c r="B1311">
        <v>1.1240000000000001</v>
      </c>
      <c r="C1311">
        <f t="shared" si="80"/>
        <v>0.19400000000000001</v>
      </c>
      <c r="D1311">
        <f t="shared" si="81"/>
        <v>1.3049999999999999</v>
      </c>
      <c r="E1311">
        <f t="shared" si="82"/>
        <v>1.5660000000000001</v>
      </c>
      <c r="F1311">
        <f t="shared" si="83"/>
        <v>23.49</v>
      </c>
      <c r="H1311">
        <v>1401020</v>
      </c>
      <c r="I1311">
        <v>0.19400000000000001</v>
      </c>
      <c r="K1311">
        <v>1401020</v>
      </c>
      <c r="L1311">
        <v>1.3049999999999999</v>
      </c>
      <c r="N1311">
        <v>1401020</v>
      </c>
      <c r="O1311">
        <v>1.5660000000000001</v>
      </c>
      <c r="Q1311">
        <v>1401020</v>
      </c>
      <c r="R1311">
        <v>23.49</v>
      </c>
    </row>
    <row r="1312" spans="1:18" x14ac:dyDescent="0.2">
      <c r="A1312">
        <v>1401030</v>
      </c>
      <c r="B1312">
        <v>1.282</v>
      </c>
      <c r="C1312">
        <f t="shared" si="80"/>
        <v>0.34699999999999998</v>
      </c>
      <c r="D1312">
        <f t="shared" si="81"/>
        <v>1.716</v>
      </c>
      <c r="E1312">
        <f t="shared" si="82"/>
        <v>2.17</v>
      </c>
      <c r="F1312">
        <f t="shared" si="83"/>
        <v>26.614000000000001</v>
      </c>
      <c r="H1312">
        <v>1401030</v>
      </c>
      <c r="I1312">
        <v>0.34699999999999998</v>
      </c>
      <c r="K1312">
        <v>1401030</v>
      </c>
      <c r="L1312">
        <v>1.716</v>
      </c>
      <c r="N1312">
        <v>1401030</v>
      </c>
      <c r="O1312">
        <v>2.17</v>
      </c>
      <c r="Q1312">
        <v>1401030</v>
      </c>
      <c r="R1312">
        <v>26.614000000000001</v>
      </c>
    </row>
    <row r="1313" spans="1:18" x14ac:dyDescent="0.2">
      <c r="A1313">
        <v>1401040</v>
      </c>
      <c r="B1313">
        <v>1.5309999999999999</v>
      </c>
      <c r="C1313">
        <f t="shared" si="80"/>
        <v>0.214</v>
      </c>
      <c r="D1313">
        <f t="shared" si="81"/>
        <v>0.51100000000000001</v>
      </c>
      <c r="E1313">
        <f t="shared" si="82"/>
        <v>2.4950000000000001</v>
      </c>
      <c r="F1313">
        <f t="shared" si="83"/>
        <v>26.04</v>
      </c>
      <c r="H1313">
        <v>1401040</v>
      </c>
      <c r="I1313">
        <v>0.214</v>
      </c>
      <c r="K1313">
        <v>1401040</v>
      </c>
      <c r="L1313">
        <v>0.51100000000000001</v>
      </c>
      <c r="N1313">
        <v>1401040</v>
      </c>
      <c r="O1313">
        <v>2.4950000000000001</v>
      </c>
      <c r="Q1313">
        <v>1401040</v>
      </c>
      <c r="R1313">
        <v>26.04</v>
      </c>
    </row>
    <row r="1314" spans="1:18" x14ac:dyDescent="0.2">
      <c r="A1314">
        <v>1401050</v>
      </c>
      <c r="B1314">
        <v>1.05</v>
      </c>
      <c r="C1314">
        <f t="shared" si="80"/>
        <v>0.11700000000000001</v>
      </c>
      <c r="D1314">
        <f t="shared" si="81"/>
        <v>0.89800000000000002</v>
      </c>
      <c r="E1314">
        <f t="shared" si="82"/>
        <v>1.4119999999999999</v>
      </c>
      <c r="F1314">
        <f t="shared" si="83"/>
        <v>19.489999999999998</v>
      </c>
      <c r="H1314">
        <v>1401050</v>
      </c>
      <c r="I1314">
        <v>0.11700000000000001</v>
      </c>
      <c r="K1314">
        <v>1401050</v>
      </c>
      <c r="L1314">
        <v>0.89800000000000002</v>
      </c>
      <c r="N1314">
        <v>1401050</v>
      </c>
      <c r="O1314">
        <v>1.4119999999999999</v>
      </c>
      <c r="Q1314">
        <v>1401050</v>
      </c>
      <c r="R1314">
        <v>19.489999999999998</v>
      </c>
    </row>
    <row r="1315" spans="1:18" x14ac:dyDescent="0.2">
      <c r="A1315">
        <v>1401060</v>
      </c>
      <c r="B1315">
        <v>1.1639999999999999</v>
      </c>
      <c r="C1315">
        <f t="shared" si="80"/>
        <v>0.129</v>
      </c>
      <c r="D1315">
        <f t="shared" si="81"/>
        <v>0.874</v>
      </c>
      <c r="E1315">
        <f t="shared" si="82"/>
        <v>1.7390000000000001</v>
      </c>
      <c r="F1315">
        <f t="shared" si="83"/>
        <v>20.213000000000001</v>
      </c>
      <c r="H1315">
        <v>1401060</v>
      </c>
      <c r="I1315">
        <v>0.129</v>
      </c>
      <c r="K1315">
        <v>1401060</v>
      </c>
      <c r="L1315">
        <v>0.874</v>
      </c>
      <c r="N1315">
        <v>1401060</v>
      </c>
      <c r="O1315">
        <v>1.7390000000000001</v>
      </c>
      <c r="Q1315">
        <v>1401060</v>
      </c>
      <c r="R1315">
        <v>20.213000000000001</v>
      </c>
    </row>
    <row r="1316" spans="1:18" x14ac:dyDescent="0.2">
      <c r="A1316">
        <v>1401070</v>
      </c>
      <c r="B1316">
        <v>0.41599999999999998</v>
      </c>
      <c r="C1316">
        <f t="shared" si="80"/>
        <v>5.8999999999999997E-2</v>
      </c>
      <c r="D1316">
        <f t="shared" si="81"/>
        <v>0.11600000000000001</v>
      </c>
      <c r="E1316">
        <f t="shared" si="82"/>
        <v>0.622</v>
      </c>
      <c r="F1316">
        <f t="shared" si="83"/>
        <v>7.7060000000000004</v>
      </c>
      <c r="H1316">
        <v>1401070</v>
      </c>
      <c r="I1316">
        <v>5.8999999999999997E-2</v>
      </c>
      <c r="K1316">
        <v>1401070</v>
      </c>
      <c r="L1316">
        <v>0.11600000000000001</v>
      </c>
      <c r="N1316">
        <v>1401070</v>
      </c>
      <c r="O1316">
        <v>0.622</v>
      </c>
      <c r="Q1316">
        <v>1401070</v>
      </c>
      <c r="R1316">
        <v>7.7060000000000004</v>
      </c>
    </row>
    <row r="1317" spans="1:18" x14ac:dyDescent="0.2">
      <c r="A1317">
        <v>1401080</v>
      </c>
      <c r="B1317">
        <v>0.02</v>
      </c>
      <c r="C1317">
        <f t="shared" si="80"/>
        <v>3.0000000000000001E-3</v>
      </c>
      <c r="D1317">
        <f t="shared" si="81"/>
        <v>5.0000000000000001E-3</v>
      </c>
      <c r="E1317">
        <f t="shared" si="82"/>
        <v>3.1E-2</v>
      </c>
      <c r="F1317">
        <f t="shared" si="83"/>
        <v>0.373</v>
      </c>
      <c r="H1317">
        <v>1401080</v>
      </c>
      <c r="I1317">
        <v>3.0000000000000001E-3</v>
      </c>
      <c r="K1317">
        <v>1401080</v>
      </c>
      <c r="L1317">
        <v>5.0000000000000001E-3</v>
      </c>
      <c r="N1317">
        <v>1401080</v>
      </c>
      <c r="O1317">
        <v>3.1E-2</v>
      </c>
      <c r="Q1317">
        <v>1401080</v>
      </c>
      <c r="R1317">
        <v>0.373</v>
      </c>
    </row>
    <row r="1318" spans="1:18" x14ac:dyDescent="0.2">
      <c r="A1318">
        <v>1401090</v>
      </c>
      <c r="B1318">
        <v>1.4E-2</v>
      </c>
      <c r="C1318">
        <f t="shared" si="80"/>
        <v>2E-3</v>
      </c>
      <c r="D1318">
        <f t="shared" si="81"/>
        <v>5.0000000000000001E-3</v>
      </c>
      <c r="E1318">
        <f t="shared" si="82"/>
        <v>2.1999999999999999E-2</v>
      </c>
      <c r="F1318">
        <f t="shared" si="83"/>
        <v>0.221</v>
      </c>
      <c r="H1318">
        <v>1401090</v>
      </c>
      <c r="I1318">
        <v>2E-3</v>
      </c>
      <c r="K1318">
        <v>1401090</v>
      </c>
      <c r="L1318">
        <v>5.0000000000000001E-3</v>
      </c>
      <c r="N1318">
        <v>1401090</v>
      </c>
      <c r="O1318">
        <v>2.1999999999999999E-2</v>
      </c>
      <c r="Q1318">
        <v>1401090</v>
      </c>
      <c r="R1318">
        <v>0.221</v>
      </c>
    </row>
    <row r="1319" spans="1:18" x14ac:dyDescent="0.2">
      <c r="A1319">
        <v>1401100</v>
      </c>
      <c r="B1319">
        <v>0.192</v>
      </c>
      <c r="C1319">
        <f t="shared" si="80"/>
        <v>2.4E-2</v>
      </c>
      <c r="D1319">
        <f t="shared" si="81"/>
        <v>0.11899999999999999</v>
      </c>
      <c r="E1319">
        <f t="shared" si="82"/>
        <v>0.31900000000000001</v>
      </c>
      <c r="F1319">
        <f t="shared" si="83"/>
        <v>3.2959999999999998</v>
      </c>
      <c r="H1319">
        <v>1401100</v>
      </c>
      <c r="I1319">
        <v>2.4E-2</v>
      </c>
      <c r="K1319">
        <v>1401100</v>
      </c>
      <c r="L1319">
        <v>0.11899999999999999</v>
      </c>
      <c r="N1319">
        <v>1401100</v>
      </c>
      <c r="O1319">
        <v>0.31900000000000001</v>
      </c>
      <c r="Q1319">
        <v>1401100</v>
      </c>
      <c r="R1319">
        <v>3.2959999999999998</v>
      </c>
    </row>
    <row r="1320" spans="1:18" x14ac:dyDescent="0.2">
      <c r="A1320">
        <v>1401110</v>
      </c>
      <c r="B1320">
        <v>0.39100000000000001</v>
      </c>
      <c r="C1320">
        <f t="shared" si="80"/>
        <v>6.9000000000000006E-2</v>
      </c>
      <c r="D1320">
        <f t="shared" si="81"/>
        <v>0.26100000000000001</v>
      </c>
      <c r="E1320">
        <f t="shared" si="82"/>
        <v>0.63</v>
      </c>
      <c r="F1320">
        <f t="shared" si="83"/>
        <v>7.1820000000000004</v>
      </c>
      <c r="H1320">
        <v>1401110</v>
      </c>
      <c r="I1320">
        <v>6.9000000000000006E-2</v>
      </c>
      <c r="K1320">
        <v>1401110</v>
      </c>
      <c r="L1320">
        <v>0.26100000000000001</v>
      </c>
      <c r="N1320">
        <v>1401110</v>
      </c>
      <c r="O1320">
        <v>0.63</v>
      </c>
      <c r="Q1320">
        <v>1401110</v>
      </c>
      <c r="R1320">
        <v>7.1820000000000004</v>
      </c>
    </row>
    <row r="1321" spans="1:18" x14ac:dyDescent="0.2">
      <c r="A1321">
        <v>1401120</v>
      </c>
      <c r="B1321">
        <v>0.39500000000000002</v>
      </c>
      <c r="C1321">
        <f t="shared" si="80"/>
        <v>5.1999999999999998E-2</v>
      </c>
      <c r="D1321">
        <f t="shared" si="81"/>
        <v>0.24199999999999999</v>
      </c>
      <c r="E1321">
        <f t="shared" si="82"/>
        <v>0.64</v>
      </c>
      <c r="F1321">
        <f t="shared" si="83"/>
        <v>7.0330000000000004</v>
      </c>
      <c r="H1321">
        <v>1401120</v>
      </c>
      <c r="I1321">
        <v>5.1999999999999998E-2</v>
      </c>
      <c r="K1321">
        <v>1401120</v>
      </c>
      <c r="L1321">
        <v>0.24199999999999999</v>
      </c>
      <c r="N1321">
        <v>1401120</v>
      </c>
      <c r="O1321">
        <v>0.64</v>
      </c>
      <c r="Q1321">
        <v>1401120</v>
      </c>
      <c r="R1321">
        <v>7.0330000000000004</v>
      </c>
    </row>
    <row r="1322" spans="1:18" x14ac:dyDescent="0.2">
      <c r="A1322">
        <v>1401130</v>
      </c>
      <c r="B1322">
        <v>0.80200000000000005</v>
      </c>
      <c r="C1322">
        <f t="shared" si="80"/>
        <v>9.1999999999999998E-2</v>
      </c>
      <c r="D1322">
        <f t="shared" si="81"/>
        <v>0.27900000000000003</v>
      </c>
      <c r="E1322">
        <f t="shared" si="82"/>
        <v>1.2490000000000001</v>
      </c>
      <c r="F1322">
        <f t="shared" si="83"/>
        <v>14.497999999999999</v>
      </c>
      <c r="H1322">
        <v>1401130</v>
      </c>
      <c r="I1322">
        <v>9.1999999999999998E-2</v>
      </c>
      <c r="K1322">
        <v>1401130</v>
      </c>
      <c r="L1322">
        <v>0.27900000000000003</v>
      </c>
      <c r="N1322">
        <v>1401130</v>
      </c>
      <c r="O1322">
        <v>1.2490000000000001</v>
      </c>
      <c r="Q1322">
        <v>1401130</v>
      </c>
      <c r="R1322">
        <v>14.497999999999999</v>
      </c>
    </row>
    <row r="1323" spans="1:18" x14ac:dyDescent="0.2">
      <c r="A1323">
        <v>1401140</v>
      </c>
      <c r="B1323">
        <v>1.153</v>
      </c>
      <c r="C1323">
        <f t="shared" si="80"/>
        <v>0.255</v>
      </c>
      <c r="D1323">
        <f t="shared" si="81"/>
        <v>0.89300000000000002</v>
      </c>
      <c r="E1323">
        <f t="shared" si="82"/>
        <v>1.911</v>
      </c>
      <c r="F1323">
        <f t="shared" si="83"/>
        <v>22.852</v>
      </c>
      <c r="H1323">
        <v>1401140</v>
      </c>
      <c r="I1323">
        <v>0.255</v>
      </c>
      <c r="K1323">
        <v>1401140</v>
      </c>
      <c r="L1323">
        <v>0.89300000000000002</v>
      </c>
      <c r="N1323">
        <v>1401140</v>
      </c>
      <c r="O1323">
        <v>1.911</v>
      </c>
      <c r="Q1323">
        <v>1401140</v>
      </c>
      <c r="R1323">
        <v>22.852</v>
      </c>
    </row>
    <row r="1324" spans="1:18" x14ac:dyDescent="0.2">
      <c r="A1324">
        <v>1401150</v>
      </c>
      <c r="B1324">
        <v>1.286</v>
      </c>
      <c r="C1324">
        <f t="shared" si="80"/>
        <v>0.39600000000000002</v>
      </c>
      <c r="D1324">
        <f t="shared" si="81"/>
        <v>1.175</v>
      </c>
      <c r="E1324">
        <f t="shared" si="82"/>
        <v>2.0630000000000002</v>
      </c>
      <c r="F1324">
        <f t="shared" si="83"/>
        <v>28.547000000000001</v>
      </c>
      <c r="H1324">
        <v>1401150</v>
      </c>
      <c r="I1324">
        <v>0.39600000000000002</v>
      </c>
      <c r="K1324">
        <v>1401150</v>
      </c>
      <c r="L1324">
        <v>1.175</v>
      </c>
      <c r="N1324">
        <v>1401150</v>
      </c>
      <c r="O1324">
        <v>2.0630000000000002</v>
      </c>
      <c r="Q1324">
        <v>1401150</v>
      </c>
      <c r="R1324">
        <v>28.547000000000001</v>
      </c>
    </row>
    <row r="1325" spans="1:18" x14ac:dyDescent="0.2">
      <c r="A1325">
        <v>1401160</v>
      </c>
      <c r="B1325">
        <v>0.29599999999999999</v>
      </c>
      <c r="C1325">
        <f t="shared" si="80"/>
        <v>4.2999999999999997E-2</v>
      </c>
      <c r="D1325">
        <f t="shared" si="81"/>
        <v>0.44500000000000001</v>
      </c>
      <c r="E1325">
        <f t="shared" si="82"/>
        <v>0.45200000000000001</v>
      </c>
      <c r="F1325">
        <f t="shared" si="83"/>
        <v>5.5819999999999999</v>
      </c>
      <c r="H1325">
        <v>1401160</v>
      </c>
      <c r="I1325">
        <v>4.2999999999999997E-2</v>
      </c>
      <c r="K1325">
        <v>1401160</v>
      </c>
      <c r="L1325">
        <v>0.44500000000000001</v>
      </c>
      <c r="N1325">
        <v>1401160</v>
      </c>
      <c r="O1325">
        <v>0.45200000000000001</v>
      </c>
      <c r="Q1325">
        <v>1401160</v>
      </c>
      <c r="R1325">
        <v>5.5819999999999999</v>
      </c>
    </row>
    <row r="1326" spans="1:18" x14ac:dyDescent="0.2">
      <c r="A1326">
        <v>1401170</v>
      </c>
      <c r="B1326">
        <v>0.90500000000000003</v>
      </c>
      <c r="C1326">
        <f t="shared" si="80"/>
        <v>0.121</v>
      </c>
      <c r="D1326">
        <f t="shared" si="81"/>
        <v>0.73599999999999999</v>
      </c>
      <c r="E1326">
        <f t="shared" si="82"/>
        <v>1.349</v>
      </c>
      <c r="F1326">
        <f t="shared" si="83"/>
        <v>17.611999999999998</v>
      </c>
      <c r="H1326">
        <v>1401170</v>
      </c>
      <c r="I1326">
        <v>0.121</v>
      </c>
      <c r="K1326">
        <v>1401170</v>
      </c>
      <c r="L1326">
        <v>0.73599999999999999</v>
      </c>
      <c r="N1326">
        <v>1401170</v>
      </c>
      <c r="O1326">
        <v>1.349</v>
      </c>
      <c r="Q1326">
        <v>1401170</v>
      </c>
      <c r="R1326">
        <v>17.611999999999998</v>
      </c>
    </row>
    <row r="1327" spans="1:18" x14ac:dyDescent="0.2">
      <c r="A1327">
        <v>1401180</v>
      </c>
      <c r="B1327">
        <v>1.9019999999999999</v>
      </c>
      <c r="C1327">
        <f t="shared" si="80"/>
        <v>0.30299999999999999</v>
      </c>
      <c r="D1327">
        <f t="shared" si="81"/>
        <v>2.7120000000000002</v>
      </c>
      <c r="E1327">
        <f t="shared" si="82"/>
        <v>3.1539999999999999</v>
      </c>
      <c r="F1327">
        <f t="shared" si="83"/>
        <v>36.375999999999998</v>
      </c>
      <c r="H1327">
        <v>1401180</v>
      </c>
      <c r="I1327">
        <v>0.30299999999999999</v>
      </c>
      <c r="K1327">
        <v>1401180</v>
      </c>
      <c r="L1327">
        <v>2.7120000000000002</v>
      </c>
      <c r="N1327">
        <v>1401180</v>
      </c>
      <c r="O1327">
        <v>3.1539999999999999</v>
      </c>
      <c r="Q1327">
        <v>1401180</v>
      </c>
      <c r="R1327">
        <v>36.375999999999998</v>
      </c>
    </row>
    <row r="1328" spans="1:18" x14ac:dyDescent="0.2">
      <c r="A1328">
        <v>1400250</v>
      </c>
      <c r="B1328">
        <v>1.71</v>
      </c>
      <c r="C1328">
        <f t="shared" si="80"/>
        <v>0.44400000000000001</v>
      </c>
      <c r="D1328">
        <f t="shared" si="81"/>
        <v>3.339</v>
      </c>
      <c r="E1328">
        <f t="shared" si="82"/>
        <v>2.9540000000000002</v>
      </c>
      <c r="F1328">
        <f t="shared" si="83"/>
        <v>41.348999999999997</v>
      </c>
      <c r="H1328">
        <v>1400250</v>
      </c>
      <c r="I1328">
        <v>0.44400000000000001</v>
      </c>
      <c r="K1328">
        <v>1400250</v>
      </c>
      <c r="L1328">
        <v>3.339</v>
      </c>
      <c r="N1328">
        <v>1400250</v>
      </c>
      <c r="O1328">
        <v>2.9540000000000002</v>
      </c>
      <c r="Q1328">
        <v>1400250</v>
      </c>
      <c r="R1328">
        <v>41.348999999999997</v>
      </c>
    </row>
    <row r="1329" spans="1:18" x14ac:dyDescent="0.2">
      <c r="A1329">
        <v>1400260</v>
      </c>
      <c r="B1329">
        <v>0.95199999999999996</v>
      </c>
      <c r="C1329">
        <f t="shared" si="80"/>
        <v>0.14599999999999999</v>
      </c>
      <c r="D1329">
        <f t="shared" si="81"/>
        <v>0.86099999999999999</v>
      </c>
      <c r="E1329">
        <f t="shared" si="82"/>
        <v>1.575</v>
      </c>
      <c r="F1329">
        <f t="shared" si="83"/>
        <v>18.18</v>
      </c>
      <c r="H1329">
        <v>1400260</v>
      </c>
      <c r="I1329">
        <v>0.14599999999999999</v>
      </c>
      <c r="K1329">
        <v>1400260</v>
      </c>
      <c r="L1329">
        <v>0.86099999999999999</v>
      </c>
      <c r="N1329">
        <v>1400260</v>
      </c>
      <c r="O1329">
        <v>1.575</v>
      </c>
      <c r="Q1329">
        <v>1400260</v>
      </c>
      <c r="R1329">
        <v>18.18</v>
      </c>
    </row>
    <row r="1330" spans="1:18" x14ac:dyDescent="0.2">
      <c r="A1330">
        <v>1400800</v>
      </c>
      <c r="B1330">
        <v>1.3089999999999999</v>
      </c>
      <c r="C1330">
        <f t="shared" si="80"/>
        <v>0.253</v>
      </c>
      <c r="D1330">
        <f t="shared" si="81"/>
        <v>1.2909999999999999</v>
      </c>
      <c r="E1330">
        <f t="shared" si="82"/>
        <v>2.2930000000000001</v>
      </c>
      <c r="F1330">
        <f t="shared" si="83"/>
        <v>27.439</v>
      </c>
      <c r="H1330">
        <v>1400800</v>
      </c>
      <c r="I1330">
        <v>0.253</v>
      </c>
      <c r="K1330">
        <v>1400800</v>
      </c>
      <c r="L1330">
        <v>1.2909999999999999</v>
      </c>
      <c r="N1330">
        <v>1400800</v>
      </c>
      <c r="O1330">
        <v>2.2930000000000001</v>
      </c>
      <c r="Q1330">
        <v>1400800</v>
      </c>
      <c r="R1330">
        <v>27.439</v>
      </c>
    </row>
    <row r="1331" spans="1:18" x14ac:dyDescent="0.2">
      <c r="A1331">
        <v>1400810</v>
      </c>
      <c r="B1331">
        <v>1.675</v>
      </c>
      <c r="C1331">
        <f t="shared" si="80"/>
        <v>0.54600000000000004</v>
      </c>
      <c r="D1331">
        <f t="shared" si="81"/>
        <v>2.6640000000000001</v>
      </c>
      <c r="E1331">
        <f t="shared" si="82"/>
        <v>3.585</v>
      </c>
      <c r="F1331">
        <f t="shared" si="83"/>
        <v>36.295999999999999</v>
      </c>
      <c r="H1331">
        <v>1400810</v>
      </c>
      <c r="I1331">
        <v>0.54600000000000004</v>
      </c>
      <c r="K1331">
        <v>1400810</v>
      </c>
      <c r="L1331">
        <v>2.6640000000000001</v>
      </c>
      <c r="N1331">
        <v>1400810</v>
      </c>
      <c r="O1331">
        <v>3.585</v>
      </c>
      <c r="Q1331">
        <v>1400810</v>
      </c>
      <c r="R1331">
        <v>36.295999999999999</v>
      </c>
    </row>
    <row r="1332" spans="1:18" x14ac:dyDescent="0.2">
      <c r="A1332">
        <v>1400820</v>
      </c>
      <c r="B1332">
        <v>1.054</v>
      </c>
      <c r="C1332">
        <f t="shared" si="80"/>
        <v>0.26800000000000002</v>
      </c>
      <c r="D1332">
        <f t="shared" si="81"/>
        <v>1.2070000000000001</v>
      </c>
      <c r="E1332">
        <f t="shared" si="82"/>
        <v>2.1459999999999999</v>
      </c>
      <c r="F1332">
        <f t="shared" si="83"/>
        <v>20.689</v>
      </c>
      <c r="H1332">
        <v>1400820</v>
      </c>
      <c r="I1332">
        <v>0.26800000000000002</v>
      </c>
      <c r="K1332">
        <v>1400820</v>
      </c>
      <c r="L1332">
        <v>1.2070000000000001</v>
      </c>
      <c r="N1332">
        <v>1400820</v>
      </c>
      <c r="O1332">
        <v>2.1459999999999999</v>
      </c>
      <c r="Q1332">
        <v>1400820</v>
      </c>
      <c r="R1332">
        <v>20.689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KC_SPS_SubbasinAttributes</vt:lpstr>
      <vt:lpstr>PAD_Area</vt:lpstr>
      <vt:lpstr>DrainageComplaint</vt:lpstr>
      <vt:lpstr>DA to P Sensitive Lakes</vt:lpstr>
      <vt:lpstr>Historic Runoff (mm)</vt:lpstr>
      <vt:lpstr>FacilityCounts</vt:lpstr>
      <vt:lpstr>BIBI</vt:lpstr>
      <vt:lpstr>SpawnerMortality</vt:lpstr>
      <vt:lpstr>Shellfish_Presence</vt:lpstr>
      <vt:lpstr>PavementCondition</vt:lpstr>
      <vt:lpstr>EquityScore</vt:lpstr>
      <vt:lpstr>Traffic</vt:lpstr>
      <vt:lpstr>Opportunity_Index</vt:lpstr>
      <vt:lpstr>HeatIndex</vt:lpstr>
      <vt:lpstr>Flow Duration Index</vt:lpstr>
      <vt:lpstr>Imperviousness</vt:lpstr>
      <vt:lpstr>Parcel Year</vt:lpstr>
      <vt:lpstr>WQBE_Loading</vt:lpstr>
      <vt:lpstr>UrbanHeat</vt:lpstr>
      <vt:lpstr>TNC_Loading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 M. Lewis</dc:creator>
  <cp:lastModifiedBy>Jo M. Lewis</cp:lastModifiedBy>
  <dcterms:created xsi:type="dcterms:W3CDTF">2022-04-11T21:55:37Z</dcterms:created>
  <dcterms:modified xsi:type="dcterms:W3CDTF">2022-04-26T21:55:32Z</dcterms:modified>
</cp:coreProperties>
</file>